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slicers/slicer2.xml" ContentType="application/vnd.ms-excel.slicer+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ml.chartshapes+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slicers/slicer3.xml" ContentType="application/vnd.ms-excel.slicer+xml"/>
  <Override PartName="/xl/drawings/drawing10.xml" ContentType="application/vnd.openxmlformats-officedocument.drawing+xml"/>
  <Override PartName="/xl/slicers/slicer4.xml" ContentType="application/vnd.ms-excel.slicer+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drawings/drawing11.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drawings/drawing12.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slicers/slicer5.xml" ContentType="application/vnd.ms-excel.slicer+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ml.chartshapes+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ml.chartshapes+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slicers/slicer6.xml" ContentType="application/vnd.ms-excel.slicer+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drawings/drawing18.xml" ContentType="application/vnd.openxmlformats-officedocument.drawing+xml"/>
  <Override PartName="/xl/slicers/slicer7.xml" ContentType="application/vnd.ms-excel.slicer+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drawings/drawing19.xml" ContentType="application/vnd.openxmlformats-officedocument.drawing+xml"/>
  <Override PartName="/xl/slicers/slicer8.xml" ContentType="application/vnd.ms-excel.slicer+xml"/>
  <Override PartName="/xl/drawings/drawing20.xml" ContentType="application/vnd.openxmlformats-officedocument.drawing+xml"/>
  <Override PartName="/xl/slicers/slicer9.xml" ContentType="application/vnd.ms-excel.slicer+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drawings/drawing21.xml" ContentType="application/vnd.openxmlformats-officedocument.drawing+xml"/>
  <Override PartName="/xl/slicers/slicer10.xml" ContentType="application/vnd.ms-excel.slicer+xml"/>
  <Override PartName="/xl/drawings/drawing22.xml" ContentType="application/vnd.openxmlformats-officedocument.drawing+xml"/>
  <Override PartName="/xl/slicers/slicer11.xml" ContentType="application/vnd.ms-excel.slicer+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3.xml" ContentType="application/vnd.openxmlformats-officedocument.drawingml.chartshapes+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4.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6925"/>
  <workbookPr codeName="ThisWorkbook" hidePivotFieldList="1"/>
  <mc:AlternateContent xmlns:mc="http://schemas.openxmlformats.org/markup-compatibility/2006">
    <mc:Choice Requires="x15">
      <x15ac:absPath xmlns:x15ac="http://schemas.microsoft.com/office/spreadsheetml/2010/11/ac" url="Z:\Statistikk\SSB\Sysselsetting_og_nsd\2015\Base_tall_2015\Landbruk_sysselsetting\"/>
    </mc:Choice>
  </mc:AlternateContent>
  <workbookProtection workbookAlgorithmName="SHA-512" workbookHashValue="Ae4QVs3MpYjS3WeHaz+OOM5QadrDDpT7Iyt+jvel213pY1jLwSDE6S+0eUv+LXjwy1wMzCCJ5X1xqGweYnG0Fw==" workbookSaltValue="evg8zcSG8wZt/kuTvFSMjA==" workbookSpinCount="100000" lockStructure="1"/>
  <bookViews>
    <workbookView xWindow="23310" yWindow="0" windowWidth="9555" windowHeight="4965" tabRatio="911" activeTab="4"/>
  </bookViews>
  <sheets>
    <sheet name="OM talla" sheetId="46" r:id="rId1"/>
    <sheet name="Primærnæring" sheetId="52" r:id="rId2"/>
    <sheet name="P_ D_prim" sheetId="19" state="hidden" r:id="rId3"/>
    <sheet name="P_t1" sheetId="30" state="hidden" r:id="rId4"/>
    <sheet name="Alder" sheetId="45" r:id="rId5"/>
    <sheet name="Alder_2" sheetId="47" r:id="rId6"/>
    <sheet name="Alder_3" sheetId="51" r:id="rId7"/>
    <sheet name="P_Alder" sheetId="31" state="hidden" r:id="rId8"/>
    <sheet name="P_Alder_2 og 3" sheetId="50" state="hidden" r:id="rId9"/>
    <sheet name="P_rng_år" sheetId="48" state="hidden" r:id="rId10"/>
    <sheet name="P_L1" sheetId="23" state="hidden" r:id="rId11"/>
    <sheet name="P_T_jo&amp;sk" sheetId="26" state="hidden" r:id="rId12"/>
    <sheet name="Jord_skog" sheetId="44" r:id="rId13"/>
    <sheet name="Rang_lbruk" sheetId="38" r:id="rId14"/>
    <sheet name="P_rang_lbruk" sheetId="36" state="hidden" r:id="rId15"/>
    <sheet name="P_rang_år" sheetId="37" state="hidden" r:id="rId16"/>
    <sheet name="NT_ST" sheetId="39" r:id="rId17"/>
    <sheet name="Rang_år" sheetId="40" r:id="rId18"/>
    <sheet name="P_D_rang" sheetId="42" state="hidden" r:id="rId19"/>
    <sheet name="Rang" sheetId="43" r:id="rId20"/>
  </sheets>
  <definedNames>
    <definedName name="Slicer_fnr_fylke">#N/A</definedName>
    <definedName name="Slicer_fnr_fylke1">#N/A</definedName>
    <definedName name="Slicer_fylke">#N/A</definedName>
    <definedName name="Slicer_fylke1">#N/A</definedName>
    <definedName name="Slicer_fylke2">#N/A</definedName>
    <definedName name="Slicer_fylke3">#N/A</definedName>
    <definedName name="Slicer_fylke4">#N/A</definedName>
    <definedName name="Slicer_Fylkenr">#N/A</definedName>
    <definedName name="Slicer_knr_kommune">#N/A</definedName>
    <definedName name="Slicer_kommune">#N/A</definedName>
    <definedName name="Slicer_Kommunenr">#N/A</definedName>
    <definedName name="Slicer_år">#N/A</definedName>
    <definedName name="Slicer_år1">#N/A</definedName>
    <definedName name="Slicer_år2">#N/A</definedName>
    <definedName name="Slicer_år3">#N/A</definedName>
    <definedName name="_xlnm.Print_Area" localSheetId="4">Alder!$A$1:$K$50</definedName>
    <definedName name="_xlnm.Print_Area" localSheetId="5">Alder_2!$A$1:$G$342</definedName>
    <definedName name="_xlnm.Print_Area" localSheetId="6">Alder_3!$A$1:$H$218</definedName>
    <definedName name="_xlnm.Print_Area" localSheetId="12">Jord_skog!$A$1:$Z$60</definedName>
    <definedName name="_xlnm.Print_Area" localSheetId="16">NT_ST!$A$3:$Q$439</definedName>
    <definedName name="_xlnm.Print_Area" localSheetId="1">Primærnæring!$A$1:$G$49</definedName>
    <definedName name="_xlnm.Print_Area" localSheetId="19">Rang!$A$1:$L$37</definedName>
    <definedName name="_xlnm.Print_Area" localSheetId="13">Rang_lbruk!$A$1:$Q$434</definedName>
    <definedName name="_xlnm.Print_Area" localSheetId="17">Rang_år!$A$1:$S$433</definedName>
  </definedNames>
  <calcPr calcId="171027"/>
  <pivotCaches>
    <pivotCache cacheId="0" r:id="rId21"/>
    <pivotCache cacheId="1" r:id="rId22"/>
    <pivotCache cacheId="2" r:id="rId23"/>
    <pivotCache cacheId="3" r:id="rId24"/>
    <pivotCache cacheId="4" r:id="rId25"/>
  </pivotCaches>
  <extLst>
    <ext xmlns:x14="http://schemas.microsoft.com/office/spreadsheetml/2009/9/main" uri="{BBE1A952-AA13-448e-AADC-164F8A28A991}">
      <x14:slicerCaches>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4:slicerCache r:id="rId38"/>
        <x14:slicerCache r:id="rId39"/>
        <x14:slicerCache r:id="rId40"/>
      </x14:slicerCaches>
    </ext>
    <ext xmlns:x14="http://schemas.microsoft.com/office/spreadsheetml/2009/9/main" uri="{79F54976-1DA5-4618-B147-4CDE4B953A38}">
      <x14:workbookPr/>
    </ext>
  </extLst>
</workbook>
</file>

<file path=xl/calcChain.xml><?xml version="1.0" encoding="utf-8"?>
<calcChain xmlns="http://schemas.openxmlformats.org/spreadsheetml/2006/main">
  <c r="K14" i="42" l="1"/>
  <c r="K13" i="42"/>
  <c r="AF12" i="37"/>
  <c r="AF11" i="37"/>
  <c r="T14" i="36"/>
  <c r="T13" i="36"/>
  <c r="J3" i="36"/>
  <c r="J2" i="36"/>
  <c r="J1" i="36"/>
  <c r="D3" i="36"/>
  <c r="D2" i="36"/>
  <c r="D1" i="36"/>
  <c r="F41" i="26"/>
  <c r="F40" i="26"/>
  <c r="F32" i="26"/>
  <c r="F31" i="26"/>
  <c r="F25" i="26"/>
  <c r="F24" i="26"/>
  <c r="U25" i="50"/>
  <c r="U21" i="50"/>
  <c r="U5" i="50"/>
  <c r="U2" i="50"/>
  <c r="M28" i="19"/>
  <c r="M27" i="19"/>
  <c r="M26" i="19"/>
  <c r="M22" i="19"/>
  <c r="M21" i="19"/>
  <c r="M20" i="19"/>
  <c r="I21" i="26" l="1"/>
  <c r="J21" i="26"/>
  <c r="K21" i="26"/>
  <c r="M21" i="26"/>
  <c r="H20" i="26"/>
  <c r="H21" i="26" s="1"/>
  <c r="I20" i="26"/>
  <c r="J20" i="26"/>
  <c r="K20" i="26"/>
  <c r="L20" i="26"/>
  <c r="L21" i="26" s="1"/>
  <c r="M20" i="26"/>
  <c r="G20" i="26"/>
  <c r="G21" i="26" s="1"/>
  <c r="P17" i="26"/>
  <c r="P18" i="26" s="1"/>
  <c r="I17" i="26"/>
  <c r="I18" i="26" s="1"/>
  <c r="J17" i="26"/>
  <c r="J18" i="26" s="1"/>
  <c r="K17" i="26"/>
  <c r="K18" i="26" s="1"/>
  <c r="L17" i="26"/>
  <c r="L18" i="26" s="1"/>
  <c r="M17" i="26"/>
  <c r="M18" i="26" s="1"/>
  <c r="N17" i="26"/>
  <c r="N18" i="26" s="1"/>
  <c r="O17" i="26"/>
  <c r="O18" i="26" s="1"/>
  <c r="H17" i="26"/>
  <c r="H18" i="26" s="1"/>
  <c r="G17" i="26"/>
  <c r="G18" i="26" s="1"/>
  <c r="M44" i="19" l="1"/>
  <c r="M45" i="19" s="1"/>
  <c r="M46" i="19" s="1"/>
  <c r="F34" i="26" l="1"/>
  <c r="F35" i="26" s="1"/>
  <c r="F43" i="26"/>
  <c r="F44" i="26" s="1"/>
  <c r="F27" i="26"/>
  <c r="F28" i="26" s="1"/>
  <c r="F29" i="26" s="1"/>
  <c r="T17" i="36"/>
  <c r="M36" i="19" l="1"/>
  <c r="M37" i="19" s="1"/>
  <c r="M38" i="19" s="1"/>
  <c r="M40" i="19"/>
  <c r="M41" i="19" s="1"/>
  <c r="M42" i="19" s="1"/>
  <c r="U11" i="36"/>
  <c r="V11" i="36"/>
  <c r="W11" i="36"/>
  <c r="X11" i="36"/>
  <c r="Y11" i="36"/>
  <c r="Z11" i="36"/>
  <c r="AA11" i="36"/>
  <c r="AB11" i="36"/>
  <c r="AC11" i="36"/>
  <c r="AD11" i="36"/>
  <c r="AE11" i="36"/>
  <c r="AF11" i="36"/>
  <c r="T11" i="36"/>
  <c r="AF19" i="37"/>
  <c r="AF22" i="37" s="1"/>
  <c r="K2" i="40" s="1"/>
  <c r="AF18" i="37"/>
  <c r="AF21" i="37" s="1"/>
  <c r="A2" i="40" s="1"/>
  <c r="K17" i="42"/>
  <c r="K16" i="42"/>
  <c r="T18" i="36" l="1"/>
  <c r="A1" i="38" s="1"/>
  <c r="L29" i="31"/>
  <c r="M29" i="31"/>
  <c r="N29" i="31"/>
  <c r="O29" i="31"/>
  <c r="P29" i="31"/>
  <c r="Q29" i="31"/>
  <c r="R29" i="31"/>
  <c r="S29" i="31"/>
  <c r="T29" i="31"/>
  <c r="U29" i="31"/>
  <c r="V29" i="31"/>
  <c r="W29" i="31"/>
  <c r="X29" i="31"/>
  <c r="Y29" i="31"/>
  <c r="Z29" i="31"/>
  <c r="AA29" i="31"/>
  <c r="AB29" i="31"/>
  <c r="AC29" i="31"/>
  <c r="AD29" i="31"/>
  <c r="AE29" i="31"/>
  <c r="AF29" i="31"/>
  <c r="AG29" i="31"/>
  <c r="AH29" i="31"/>
  <c r="AI29" i="31"/>
  <c r="AJ29" i="31"/>
  <c r="K29" i="31"/>
  <c r="Y9" i="31"/>
  <c r="Z9" i="31"/>
  <c r="AA9" i="31"/>
  <c r="AB9" i="31"/>
  <c r="AC9" i="31"/>
  <c r="L9" i="31"/>
  <c r="M9" i="31"/>
  <c r="N9" i="31"/>
  <c r="O9" i="31"/>
  <c r="P9" i="31"/>
  <c r="Q9" i="31"/>
  <c r="R9" i="31"/>
  <c r="S9" i="31"/>
  <c r="T9" i="31"/>
  <c r="U9" i="31"/>
  <c r="V9" i="31"/>
  <c r="W9" i="31"/>
  <c r="X9" i="31"/>
  <c r="K9" i="31"/>
  <c r="AG9" i="50"/>
  <c r="AG8" i="50" s="1"/>
  <c r="AH9" i="50"/>
  <c r="AH8" i="50" s="1"/>
  <c r="AI9" i="50"/>
  <c r="AI8" i="50" s="1"/>
  <c r="AJ9" i="50"/>
  <c r="AJ8" i="50" s="1"/>
  <c r="AK9" i="50"/>
  <c r="AK8" i="50" s="1"/>
  <c r="AL9" i="50"/>
  <c r="AL8" i="50" s="1"/>
  <c r="AM9" i="50"/>
  <c r="AM8" i="50" s="1"/>
  <c r="A12" i="31" l="1"/>
  <c r="A15" i="31"/>
  <c r="A11" i="31"/>
  <c r="A14" i="31"/>
  <c r="H432" i="51"/>
  <c r="G432" i="51"/>
  <c r="F432" i="51"/>
  <c r="E432" i="51"/>
  <c r="D432" i="51"/>
  <c r="C432" i="51"/>
  <c r="B432" i="51"/>
  <c r="A432" i="51"/>
  <c r="H431" i="51"/>
  <c r="G431" i="51"/>
  <c r="F431" i="51"/>
  <c r="E431" i="51"/>
  <c r="D431" i="51"/>
  <c r="C431" i="51"/>
  <c r="B431" i="51"/>
  <c r="A431" i="51"/>
  <c r="H430" i="51"/>
  <c r="G430" i="51"/>
  <c r="F430" i="51"/>
  <c r="E430" i="51"/>
  <c r="D430" i="51"/>
  <c r="C430" i="51"/>
  <c r="B430" i="51"/>
  <c r="A430" i="51"/>
  <c r="H429" i="51"/>
  <c r="G429" i="51"/>
  <c r="F429" i="51"/>
  <c r="E429" i="51"/>
  <c r="D429" i="51"/>
  <c r="C429" i="51"/>
  <c r="B429" i="51"/>
  <c r="A429" i="51"/>
  <c r="H428" i="51"/>
  <c r="G428" i="51"/>
  <c r="F428" i="51"/>
  <c r="E428" i="51"/>
  <c r="D428" i="51"/>
  <c r="C428" i="51"/>
  <c r="B428" i="51"/>
  <c r="A428" i="51"/>
  <c r="H427" i="51"/>
  <c r="G427" i="51"/>
  <c r="F427" i="51"/>
  <c r="E427" i="51"/>
  <c r="D427" i="51"/>
  <c r="C427" i="51"/>
  <c r="B427" i="51"/>
  <c r="A427" i="51"/>
  <c r="H426" i="51"/>
  <c r="G426" i="51"/>
  <c r="F426" i="51"/>
  <c r="E426" i="51"/>
  <c r="D426" i="51"/>
  <c r="C426" i="51"/>
  <c r="B426" i="51"/>
  <c r="A426" i="51"/>
  <c r="H425" i="51"/>
  <c r="G425" i="51"/>
  <c r="F425" i="51"/>
  <c r="E425" i="51"/>
  <c r="D425" i="51"/>
  <c r="C425" i="51"/>
  <c r="B425" i="51"/>
  <c r="A425" i="51"/>
  <c r="H424" i="51"/>
  <c r="G424" i="51"/>
  <c r="F424" i="51"/>
  <c r="E424" i="51"/>
  <c r="D424" i="51"/>
  <c r="C424" i="51"/>
  <c r="B424" i="51"/>
  <c r="A424" i="51"/>
  <c r="H423" i="51"/>
  <c r="G423" i="51"/>
  <c r="F423" i="51"/>
  <c r="E423" i="51"/>
  <c r="D423" i="51"/>
  <c r="C423" i="51"/>
  <c r="B423" i="51"/>
  <c r="A423" i="51"/>
  <c r="H422" i="51"/>
  <c r="G422" i="51"/>
  <c r="F422" i="51"/>
  <c r="E422" i="51"/>
  <c r="D422" i="51"/>
  <c r="C422" i="51"/>
  <c r="B422" i="51"/>
  <c r="A422" i="51"/>
  <c r="H421" i="51"/>
  <c r="G421" i="51"/>
  <c r="F421" i="51"/>
  <c r="E421" i="51"/>
  <c r="D421" i="51"/>
  <c r="C421" i="51"/>
  <c r="B421" i="51"/>
  <c r="A421" i="51"/>
  <c r="H420" i="51"/>
  <c r="G420" i="51"/>
  <c r="F420" i="51"/>
  <c r="E420" i="51"/>
  <c r="D420" i="51"/>
  <c r="C420" i="51"/>
  <c r="B420" i="51"/>
  <c r="A420" i="51"/>
  <c r="H419" i="51"/>
  <c r="G419" i="51"/>
  <c r="F419" i="51"/>
  <c r="E419" i="51"/>
  <c r="D419" i="51"/>
  <c r="C419" i="51"/>
  <c r="B419" i="51"/>
  <c r="A419" i="51"/>
  <c r="H418" i="51"/>
  <c r="G418" i="51"/>
  <c r="F418" i="51"/>
  <c r="E418" i="51"/>
  <c r="D418" i="51"/>
  <c r="C418" i="51"/>
  <c r="B418" i="51"/>
  <c r="A418" i="51"/>
  <c r="H417" i="51"/>
  <c r="G417" i="51"/>
  <c r="F417" i="51"/>
  <c r="E417" i="51"/>
  <c r="D417" i="51"/>
  <c r="C417" i="51"/>
  <c r="B417" i="51"/>
  <c r="A417" i="51"/>
  <c r="H416" i="51"/>
  <c r="G416" i="51"/>
  <c r="F416" i="51"/>
  <c r="E416" i="51"/>
  <c r="D416" i="51"/>
  <c r="C416" i="51"/>
  <c r="B416" i="51"/>
  <c r="A416" i="51"/>
  <c r="H415" i="51"/>
  <c r="G415" i="51"/>
  <c r="F415" i="51"/>
  <c r="E415" i="51"/>
  <c r="D415" i="51"/>
  <c r="C415" i="51"/>
  <c r="B415" i="51"/>
  <c r="A415" i="51"/>
  <c r="H414" i="51"/>
  <c r="G414" i="51"/>
  <c r="F414" i="51"/>
  <c r="E414" i="51"/>
  <c r="D414" i="51"/>
  <c r="C414" i="51"/>
  <c r="B414" i="51"/>
  <c r="A414" i="51"/>
  <c r="H413" i="51"/>
  <c r="G413" i="51"/>
  <c r="F413" i="51"/>
  <c r="E413" i="51"/>
  <c r="D413" i="51"/>
  <c r="C413" i="51"/>
  <c r="B413" i="51"/>
  <c r="A413" i="51"/>
  <c r="H412" i="51"/>
  <c r="G412" i="51"/>
  <c r="F412" i="51"/>
  <c r="E412" i="51"/>
  <c r="D412" i="51"/>
  <c r="C412" i="51"/>
  <c r="B412" i="51"/>
  <c r="A412" i="51"/>
  <c r="H411" i="51"/>
  <c r="G411" i="51"/>
  <c r="F411" i="51"/>
  <c r="E411" i="51"/>
  <c r="D411" i="51"/>
  <c r="C411" i="51"/>
  <c r="B411" i="51"/>
  <c r="A411" i="51"/>
  <c r="H410" i="51"/>
  <c r="G410" i="51"/>
  <c r="F410" i="51"/>
  <c r="E410" i="51"/>
  <c r="D410" i="51"/>
  <c r="C410" i="51"/>
  <c r="B410" i="51"/>
  <c r="A410" i="51"/>
  <c r="H409" i="51"/>
  <c r="G409" i="51"/>
  <c r="F409" i="51"/>
  <c r="E409" i="51"/>
  <c r="D409" i="51"/>
  <c r="C409" i="51"/>
  <c r="B409" i="51"/>
  <c r="A409" i="51"/>
  <c r="H408" i="51"/>
  <c r="G408" i="51"/>
  <c r="F408" i="51"/>
  <c r="E408" i="51"/>
  <c r="D408" i="51"/>
  <c r="C408" i="51"/>
  <c r="B408" i="51"/>
  <c r="A408" i="51"/>
  <c r="H407" i="51"/>
  <c r="G407" i="51"/>
  <c r="F407" i="51"/>
  <c r="E407" i="51"/>
  <c r="D407" i="51"/>
  <c r="C407" i="51"/>
  <c r="B407" i="51"/>
  <c r="A407" i="51"/>
  <c r="H406" i="51"/>
  <c r="G406" i="51"/>
  <c r="F406" i="51"/>
  <c r="E406" i="51"/>
  <c r="D406" i="51"/>
  <c r="C406" i="51"/>
  <c r="B406" i="51"/>
  <c r="A406" i="51"/>
  <c r="H405" i="51"/>
  <c r="G405" i="51"/>
  <c r="F405" i="51"/>
  <c r="E405" i="51"/>
  <c r="D405" i="51"/>
  <c r="C405" i="51"/>
  <c r="B405" i="51"/>
  <c r="A405" i="51"/>
  <c r="H404" i="51"/>
  <c r="G404" i="51"/>
  <c r="F404" i="51"/>
  <c r="E404" i="51"/>
  <c r="D404" i="51"/>
  <c r="C404" i="51"/>
  <c r="B404" i="51"/>
  <c r="A404" i="51"/>
  <c r="H403" i="51"/>
  <c r="G403" i="51"/>
  <c r="F403" i="51"/>
  <c r="E403" i="51"/>
  <c r="D403" i="51"/>
  <c r="C403" i="51"/>
  <c r="B403" i="51"/>
  <c r="A403" i="51"/>
  <c r="H402" i="51"/>
  <c r="G402" i="51"/>
  <c r="F402" i="51"/>
  <c r="E402" i="51"/>
  <c r="D402" i="51"/>
  <c r="C402" i="51"/>
  <c r="B402" i="51"/>
  <c r="A402" i="51"/>
  <c r="H401" i="51"/>
  <c r="G401" i="51"/>
  <c r="F401" i="51"/>
  <c r="E401" i="51"/>
  <c r="D401" i="51"/>
  <c r="C401" i="51"/>
  <c r="B401" i="51"/>
  <c r="A401" i="51"/>
  <c r="H400" i="51"/>
  <c r="G400" i="51"/>
  <c r="F400" i="51"/>
  <c r="E400" i="51"/>
  <c r="D400" i="51"/>
  <c r="C400" i="51"/>
  <c r="B400" i="51"/>
  <c r="A400" i="51"/>
  <c r="H399" i="51"/>
  <c r="G399" i="51"/>
  <c r="F399" i="51"/>
  <c r="E399" i="51"/>
  <c r="D399" i="51"/>
  <c r="C399" i="51"/>
  <c r="B399" i="51"/>
  <c r="A399" i="51"/>
  <c r="H398" i="51"/>
  <c r="G398" i="51"/>
  <c r="F398" i="51"/>
  <c r="E398" i="51"/>
  <c r="D398" i="51"/>
  <c r="C398" i="51"/>
  <c r="B398" i="51"/>
  <c r="A398" i="51"/>
  <c r="H397" i="51"/>
  <c r="G397" i="51"/>
  <c r="F397" i="51"/>
  <c r="E397" i="51"/>
  <c r="D397" i="51"/>
  <c r="C397" i="51"/>
  <c r="B397" i="51"/>
  <c r="A397" i="51"/>
  <c r="H396" i="51"/>
  <c r="G396" i="51"/>
  <c r="F396" i="51"/>
  <c r="E396" i="51"/>
  <c r="D396" i="51"/>
  <c r="C396" i="51"/>
  <c r="B396" i="51"/>
  <c r="A396" i="51"/>
  <c r="H395" i="51"/>
  <c r="G395" i="51"/>
  <c r="F395" i="51"/>
  <c r="E395" i="51"/>
  <c r="D395" i="51"/>
  <c r="C395" i="51"/>
  <c r="B395" i="51"/>
  <c r="A395" i="51"/>
  <c r="H394" i="51"/>
  <c r="G394" i="51"/>
  <c r="F394" i="51"/>
  <c r="E394" i="51"/>
  <c r="D394" i="51"/>
  <c r="C394" i="51"/>
  <c r="B394" i="51"/>
  <c r="A394" i="51"/>
  <c r="H393" i="51"/>
  <c r="G393" i="51"/>
  <c r="F393" i="51"/>
  <c r="E393" i="51"/>
  <c r="D393" i="51"/>
  <c r="C393" i="51"/>
  <c r="B393" i="51"/>
  <c r="A393" i="51"/>
  <c r="H392" i="51"/>
  <c r="G392" i="51"/>
  <c r="F392" i="51"/>
  <c r="E392" i="51"/>
  <c r="D392" i="51"/>
  <c r="C392" i="51"/>
  <c r="B392" i="51"/>
  <c r="A392" i="51"/>
  <c r="H391" i="51"/>
  <c r="G391" i="51"/>
  <c r="F391" i="51"/>
  <c r="E391" i="51"/>
  <c r="D391" i="51"/>
  <c r="C391" i="51"/>
  <c r="B391" i="51"/>
  <c r="A391" i="51"/>
  <c r="H390" i="51"/>
  <c r="G390" i="51"/>
  <c r="F390" i="51"/>
  <c r="E390" i="51"/>
  <c r="D390" i="51"/>
  <c r="C390" i="51"/>
  <c r="B390" i="51"/>
  <c r="A390" i="51"/>
  <c r="H389" i="51"/>
  <c r="G389" i="51"/>
  <c r="F389" i="51"/>
  <c r="E389" i="51"/>
  <c r="D389" i="51"/>
  <c r="C389" i="51"/>
  <c r="B389" i="51"/>
  <c r="A389" i="51"/>
  <c r="H388" i="51"/>
  <c r="G388" i="51"/>
  <c r="F388" i="51"/>
  <c r="E388" i="51"/>
  <c r="D388" i="51"/>
  <c r="C388" i="51"/>
  <c r="B388" i="51"/>
  <c r="A388" i="51"/>
  <c r="H387" i="51"/>
  <c r="G387" i="51"/>
  <c r="F387" i="51"/>
  <c r="E387" i="51"/>
  <c r="D387" i="51"/>
  <c r="C387" i="51"/>
  <c r="B387" i="51"/>
  <c r="A387" i="51"/>
  <c r="H386" i="51"/>
  <c r="G386" i="51"/>
  <c r="F386" i="51"/>
  <c r="E386" i="51"/>
  <c r="D386" i="51"/>
  <c r="C386" i="51"/>
  <c r="B386" i="51"/>
  <c r="A386" i="51"/>
  <c r="H385" i="51"/>
  <c r="G385" i="51"/>
  <c r="F385" i="51"/>
  <c r="E385" i="51"/>
  <c r="D385" i="51"/>
  <c r="C385" i="51"/>
  <c r="B385" i="51"/>
  <c r="A385" i="51"/>
  <c r="H384" i="51"/>
  <c r="G384" i="51"/>
  <c r="F384" i="51"/>
  <c r="E384" i="51"/>
  <c r="D384" i="51"/>
  <c r="C384" i="51"/>
  <c r="B384" i="51"/>
  <c r="A384" i="51"/>
  <c r="H383" i="51"/>
  <c r="G383" i="51"/>
  <c r="F383" i="51"/>
  <c r="E383" i="51"/>
  <c r="D383" i="51"/>
  <c r="C383" i="51"/>
  <c r="B383" i="51"/>
  <c r="A383" i="51"/>
  <c r="H382" i="51"/>
  <c r="G382" i="51"/>
  <c r="F382" i="51"/>
  <c r="E382" i="51"/>
  <c r="D382" i="51"/>
  <c r="C382" i="51"/>
  <c r="B382" i="51"/>
  <c r="A382" i="51"/>
  <c r="H381" i="51"/>
  <c r="G381" i="51"/>
  <c r="F381" i="51"/>
  <c r="E381" i="51"/>
  <c r="D381" i="51"/>
  <c r="C381" i="51"/>
  <c r="B381" i="51"/>
  <c r="A381" i="51"/>
  <c r="H380" i="51"/>
  <c r="G380" i="51"/>
  <c r="F380" i="51"/>
  <c r="E380" i="51"/>
  <c r="D380" i="51"/>
  <c r="C380" i="51"/>
  <c r="B380" i="51"/>
  <c r="A380" i="51"/>
  <c r="H379" i="51"/>
  <c r="G379" i="51"/>
  <c r="F379" i="51"/>
  <c r="E379" i="51"/>
  <c r="D379" i="51"/>
  <c r="C379" i="51"/>
  <c r="B379" i="51"/>
  <c r="A379" i="51"/>
  <c r="H378" i="51"/>
  <c r="G378" i="51"/>
  <c r="F378" i="51"/>
  <c r="E378" i="51"/>
  <c r="D378" i="51"/>
  <c r="C378" i="51"/>
  <c r="B378" i="51"/>
  <c r="A378" i="51"/>
  <c r="H377" i="51"/>
  <c r="G377" i="51"/>
  <c r="F377" i="51"/>
  <c r="E377" i="51"/>
  <c r="D377" i="51"/>
  <c r="C377" i="51"/>
  <c r="B377" i="51"/>
  <c r="A377" i="51"/>
  <c r="H376" i="51"/>
  <c r="G376" i="51"/>
  <c r="F376" i="51"/>
  <c r="E376" i="51"/>
  <c r="D376" i="51"/>
  <c r="C376" i="51"/>
  <c r="B376" i="51"/>
  <c r="A376" i="51"/>
  <c r="H375" i="51"/>
  <c r="G375" i="51"/>
  <c r="F375" i="51"/>
  <c r="E375" i="51"/>
  <c r="D375" i="51"/>
  <c r="C375" i="51"/>
  <c r="B375" i="51"/>
  <c r="A375" i="51"/>
  <c r="H374" i="51"/>
  <c r="G374" i="51"/>
  <c r="F374" i="51"/>
  <c r="E374" i="51"/>
  <c r="D374" i="51"/>
  <c r="C374" i="51"/>
  <c r="B374" i="51"/>
  <c r="A374" i="51"/>
  <c r="H373" i="51"/>
  <c r="G373" i="51"/>
  <c r="F373" i="51"/>
  <c r="E373" i="51"/>
  <c r="D373" i="51"/>
  <c r="C373" i="51"/>
  <c r="B373" i="51"/>
  <c r="A373" i="51"/>
  <c r="H372" i="51"/>
  <c r="G372" i="51"/>
  <c r="F372" i="51"/>
  <c r="E372" i="51"/>
  <c r="D372" i="51"/>
  <c r="C372" i="51"/>
  <c r="B372" i="51"/>
  <c r="A372" i="51"/>
  <c r="H371" i="51"/>
  <c r="G371" i="51"/>
  <c r="F371" i="51"/>
  <c r="E371" i="51"/>
  <c r="D371" i="51"/>
  <c r="C371" i="51"/>
  <c r="B371" i="51"/>
  <c r="A371" i="51"/>
  <c r="H370" i="51"/>
  <c r="G370" i="51"/>
  <c r="F370" i="51"/>
  <c r="E370" i="51"/>
  <c r="D370" i="51"/>
  <c r="C370" i="51"/>
  <c r="B370" i="51"/>
  <c r="A370" i="51"/>
  <c r="H369" i="51"/>
  <c r="G369" i="51"/>
  <c r="F369" i="51"/>
  <c r="E369" i="51"/>
  <c r="D369" i="51"/>
  <c r="C369" i="51"/>
  <c r="B369" i="51"/>
  <c r="A369" i="51"/>
  <c r="H368" i="51"/>
  <c r="G368" i="51"/>
  <c r="F368" i="51"/>
  <c r="E368" i="51"/>
  <c r="D368" i="51"/>
  <c r="C368" i="51"/>
  <c r="B368" i="51"/>
  <c r="A368" i="51"/>
  <c r="H367" i="51"/>
  <c r="G367" i="51"/>
  <c r="F367" i="51"/>
  <c r="E367" i="51"/>
  <c r="D367" i="51"/>
  <c r="C367" i="51"/>
  <c r="B367" i="51"/>
  <c r="A367" i="51"/>
  <c r="H366" i="51"/>
  <c r="G366" i="51"/>
  <c r="F366" i="51"/>
  <c r="E366" i="51"/>
  <c r="D366" i="51"/>
  <c r="C366" i="51"/>
  <c r="B366" i="51"/>
  <c r="A366" i="51"/>
  <c r="H365" i="51"/>
  <c r="G365" i="51"/>
  <c r="F365" i="51"/>
  <c r="E365" i="51"/>
  <c r="D365" i="51"/>
  <c r="C365" i="51"/>
  <c r="B365" i="51"/>
  <c r="A365" i="51"/>
  <c r="H364" i="51"/>
  <c r="G364" i="51"/>
  <c r="F364" i="51"/>
  <c r="E364" i="51"/>
  <c r="D364" i="51"/>
  <c r="C364" i="51"/>
  <c r="B364" i="51"/>
  <c r="A364" i="51"/>
  <c r="H363" i="51"/>
  <c r="G363" i="51"/>
  <c r="F363" i="51"/>
  <c r="E363" i="51"/>
  <c r="D363" i="51"/>
  <c r="C363" i="51"/>
  <c r="B363" i="51"/>
  <c r="A363" i="51"/>
  <c r="H362" i="51"/>
  <c r="G362" i="51"/>
  <c r="F362" i="51"/>
  <c r="E362" i="51"/>
  <c r="D362" i="51"/>
  <c r="C362" i="51"/>
  <c r="B362" i="51"/>
  <c r="A362" i="51"/>
  <c r="H361" i="51"/>
  <c r="G361" i="51"/>
  <c r="F361" i="51"/>
  <c r="E361" i="51"/>
  <c r="D361" i="51"/>
  <c r="C361" i="51"/>
  <c r="B361" i="51"/>
  <c r="A361" i="51"/>
  <c r="H360" i="51"/>
  <c r="G360" i="51"/>
  <c r="F360" i="51"/>
  <c r="E360" i="51"/>
  <c r="D360" i="51"/>
  <c r="C360" i="51"/>
  <c r="B360" i="51"/>
  <c r="A360" i="51"/>
  <c r="H359" i="51"/>
  <c r="G359" i="51"/>
  <c r="F359" i="51"/>
  <c r="E359" i="51"/>
  <c r="D359" i="51"/>
  <c r="C359" i="51"/>
  <c r="B359" i="51"/>
  <c r="A359" i="51"/>
  <c r="H358" i="51"/>
  <c r="G358" i="51"/>
  <c r="F358" i="51"/>
  <c r="E358" i="51"/>
  <c r="D358" i="51"/>
  <c r="C358" i="51"/>
  <c r="B358" i="51"/>
  <c r="A358" i="51"/>
  <c r="H357" i="51"/>
  <c r="G357" i="51"/>
  <c r="F357" i="51"/>
  <c r="E357" i="51"/>
  <c r="D357" i="51"/>
  <c r="C357" i="51"/>
  <c r="B357" i="51"/>
  <c r="A357" i="51"/>
  <c r="H356" i="51"/>
  <c r="G356" i="51"/>
  <c r="F356" i="51"/>
  <c r="E356" i="51"/>
  <c r="D356" i="51"/>
  <c r="C356" i="51"/>
  <c r="B356" i="51"/>
  <c r="A356" i="51"/>
  <c r="H355" i="51"/>
  <c r="G355" i="51"/>
  <c r="F355" i="51"/>
  <c r="E355" i="51"/>
  <c r="D355" i="51"/>
  <c r="C355" i="51"/>
  <c r="B355" i="51"/>
  <c r="A355" i="51"/>
  <c r="H354" i="51"/>
  <c r="G354" i="51"/>
  <c r="F354" i="51"/>
  <c r="E354" i="51"/>
  <c r="D354" i="51"/>
  <c r="C354" i="51"/>
  <c r="B354" i="51"/>
  <c r="A354" i="51"/>
  <c r="H353" i="51"/>
  <c r="G353" i="51"/>
  <c r="F353" i="51"/>
  <c r="E353" i="51"/>
  <c r="D353" i="51"/>
  <c r="C353" i="51"/>
  <c r="B353" i="51"/>
  <c r="A353" i="51"/>
  <c r="H352" i="51"/>
  <c r="G352" i="51"/>
  <c r="F352" i="51"/>
  <c r="E352" i="51"/>
  <c r="D352" i="51"/>
  <c r="C352" i="51"/>
  <c r="B352" i="51"/>
  <c r="A352" i="51"/>
  <c r="H351" i="51"/>
  <c r="G351" i="51"/>
  <c r="F351" i="51"/>
  <c r="E351" i="51"/>
  <c r="D351" i="51"/>
  <c r="C351" i="51"/>
  <c r="B351" i="51"/>
  <c r="A351" i="51"/>
  <c r="H350" i="51"/>
  <c r="G350" i="51"/>
  <c r="F350" i="51"/>
  <c r="E350" i="51"/>
  <c r="D350" i="51"/>
  <c r="C350" i="51"/>
  <c r="B350" i="51"/>
  <c r="A350" i="51"/>
  <c r="H349" i="51"/>
  <c r="G349" i="51"/>
  <c r="F349" i="51"/>
  <c r="E349" i="51"/>
  <c r="D349" i="51"/>
  <c r="C349" i="51"/>
  <c r="B349" i="51"/>
  <c r="A349" i="51"/>
  <c r="H348" i="51"/>
  <c r="G348" i="51"/>
  <c r="F348" i="51"/>
  <c r="E348" i="51"/>
  <c r="D348" i="51"/>
  <c r="C348" i="51"/>
  <c r="B348" i="51"/>
  <c r="A348" i="51"/>
  <c r="H347" i="51"/>
  <c r="G347" i="51"/>
  <c r="F347" i="51"/>
  <c r="E347" i="51"/>
  <c r="D347" i="51"/>
  <c r="C347" i="51"/>
  <c r="B347" i="51"/>
  <c r="A347" i="51"/>
  <c r="H346" i="51"/>
  <c r="G346" i="51"/>
  <c r="F346" i="51"/>
  <c r="E346" i="51"/>
  <c r="D346" i="51"/>
  <c r="C346" i="51"/>
  <c r="B346" i="51"/>
  <c r="A346" i="51"/>
  <c r="H345" i="51"/>
  <c r="G345" i="51"/>
  <c r="F345" i="51"/>
  <c r="E345" i="51"/>
  <c r="D345" i="51"/>
  <c r="C345" i="51"/>
  <c r="B345" i="51"/>
  <c r="A345" i="51"/>
  <c r="H344" i="51"/>
  <c r="G344" i="51"/>
  <c r="F344" i="51"/>
  <c r="E344" i="51"/>
  <c r="D344" i="51"/>
  <c r="C344" i="51"/>
  <c r="B344" i="51"/>
  <c r="A344" i="51"/>
  <c r="H343" i="51"/>
  <c r="G343" i="51"/>
  <c r="F343" i="51"/>
  <c r="E343" i="51"/>
  <c r="D343" i="51"/>
  <c r="C343" i="51"/>
  <c r="B343" i="51"/>
  <c r="A343" i="51"/>
  <c r="H342" i="51"/>
  <c r="G342" i="51"/>
  <c r="F342" i="51"/>
  <c r="E342" i="51"/>
  <c r="D342" i="51"/>
  <c r="C342" i="51"/>
  <c r="B342" i="51"/>
  <c r="A342" i="51"/>
  <c r="H341" i="51"/>
  <c r="G341" i="51"/>
  <c r="F341" i="51"/>
  <c r="E341" i="51"/>
  <c r="D341" i="51"/>
  <c r="C341" i="51"/>
  <c r="B341" i="51"/>
  <c r="A341" i="51"/>
  <c r="H340" i="51"/>
  <c r="G340" i="51"/>
  <c r="F340" i="51"/>
  <c r="E340" i="51"/>
  <c r="D340" i="51"/>
  <c r="C340" i="51"/>
  <c r="B340" i="51"/>
  <c r="A340" i="51"/>
  <c r="H339" i="51"/>
  <c r="G339" i="51"/>
  <c r="F339" i="51"/>
  <c r="E339" i="51"/>
  <c r="D339" i="51"/>
  <c r="C339" i="51"/>
  <c r="B339" i="51"/>
  <c r="A339" i="51"/>
  <c r="H338" i="51"/>
  <c r="G338" i="51"/>
  <c r="F338" i="51"/>
  <c r="E338" i="51"/>
  <c r="D338" i="51"/>
  <c r="C338" i="51"/>
  <c r="B338" i="51"/>
  <c r="A338" i="51"/>
  <c r="H337" i="51"/>
  <c r="G337" i="51"/>
  <c r="F337" i="51"/>
  <c r="E337" i="51"/>
  <c r="D337" i="51"/>
  <c r="C337" i="51"/>
  <c r="B337" i="51"/>
  <c r="A337" i="51"/>
  <c r="H336" i="51"/>
  <c r="G336" i="51"/>
  <c r="F336" i="51"/>
  <c r="E336" i="51"/>
  <c r="D336" i="51"/>
  <c r="C336" i="51"/>
  <c r="B336" i="51"/>
  <c r="A336" i="51"/>
  <c r="H335" i="51"/>
  <c r="G335" i="51"/>
  <c r="F335" i="51"/>
  <c r="E335" i="51"/>
  <c r="D335" i="51"/>
  <c r="C335" i="51"/>
  <c r="B335" i="51"/>
  <c r="A335" i="51"/>
  <c r="H334" i="51"/>
  <c r="G334" i="51"/>
  <c r="F334" i="51"/>
  <c r="E334" i="51"/>
  <c r="D334" i="51"/>
  <c r="C334" i="51"/>
  <c r="B334" i="51"/>
  <c r="A334" i="51"/>
  <c r="H333" i="51"/>
  <c r="G333" i="51"/>
  <c r="F333" i="51"/>
  <c r="E333" i="51"/>
  <c r="D333" i="51"/>
  <c r="C333" i="51"/>
  <c r="B333" i="51"/>
  <c r="A333" i="51"/>
  <c r="H332" i="51"/>
  <c r="G332" i="51"/>
  <c r="F332" i="51"/>
  <c r="E332" i="51"/>
  <c r="D332" i="51"/>
  <c r="C332" i="51"/>
  <c r="B332" i="51"/>
  <c r="A332" i="51"/>
  <c r="H331" i="51"/>
  <c r="G331" i="51"/>
  <c r="F331" i="51"/>
  <c r="E331" i="51"/>
  <c r="D331" i="51"/>
  <c r="C331" i="51"/>
  <c r="B331" i="51"/>
  <c r="A331" i="51"/>
  <c r="H330" i="51"/>
  <c r="G330" i="51"/>
  <c r="F330" i="51"/>
  <c r="E330" i="51"/>
  <c r="D330" i="51"/>
  <c r="C330" i="51"/>
  <c r="B330" i="51"/>
  <c r="A330" i="51"/>
  <c r="H329" i="51"/>
  <c r="G329" i="51"/>
  <c r="F329" i="51"/>
  <c r="E329" i="51"/>
  <c r="D329" i="51"/>
  <c r="C329" i="51"/>
  <c r="B329" i="51"/>
  <c r="A329" i="51"/>
  <c r="H328" i="51"/>
  <c r="G328" i="51"/>
  <c r="F328" i="51"/>
  <c r="E328" i="51"/>
  <c r="D328" i="51"/>
  <c r="C328" i="51"/>
  <c r="B328" i="51"/>
  <c r="A328" i="51"/>
  <c r="H327" i="51"/>
  <c r="G327" i="51"/>
  <c r="F327" i="51"/>
  <c r="E327" i="51"/>
  <c r="D327" i="51"/>
  <c r="C327" i="51"/>
  <c r="B327" i="51"/>
  <c r="A327" i="51"/>
  <c r="H326" i="51"/>
  <c r="G326" i="51"/>
  <c r="F326" i="51"/>
  <c r="E326" i="51"/>
  <c r="D326" i="51"/>
  <c r="C326" i="51"/>
  <c r="B326" i="51"/>
  <c r="A326" i="51"/>
  <c r="H325" i="51"/>
  <c r="G325" i="51"/>
  <c r="F325" i="51"/>
  <c r="E325" i="51"/>
  <c r="D325" i="51"/>
  <c r="C325" i="51"/>
  <c r="B325" i="51"/>
  <c r="A325" i="51"/>
  <c r="H324" i="51"/>
  <c r="G324" i="51"/>
  <c r="F324" i="51"/>
  <c r="E324" i="51"/>
  <c r="D324" i="51"/>
  <c r="C324" i="51"/>
  <c r="B324" i="51"/>
  <c r="A324" i="51"/>
  <c r="H323" i="51"/>
  <c r="G323" i="51"/>
  <c r="F323" i="51"/>
  <c r="E323" i="51"/>
  <c r="D323" i="51"/>
  <c r="C323" i="51"/>
  <c r="B323" i="51"/>
  <c r="A323" i="51"/>
  <c r="H322" i="51"/>
  <c r="G322" i="51"/>
  <c r="F322" i="51"/>
  <c r="E322" i="51"/>
  <c r="D322" i="51"/>
  <c r="C322" i="51"/>
  <c r="B322" i="51"/>
  <c r="A322" i="51"/>
  <c r="H321" i="51"/>
  <c r="G321" i="51"/>
  <c r="F321" i="51"/>
  <c r="E321" i="51"/>
  <c r="D321" i="51"/>
  <c r="C321" i="51"/>
  <c r="B321" i="51"/>
  <c r="A321" i="51"/>
  <c r="H320" i="51"/>
  <c r="G320" i="51"/>
  <c r="F320" i="51"/>
  <c r="E320" i="51"/>
  <c r="D320" i="51"/>
  <c r="C320" i="51"/>
  <c r="B320" i="51"/>
  <c r="A320" i="51"/>
  <c r="H319" i="51"/>
  <c r="G319" i="51"/>
  <c r="F319" i="51"/>
  <c r="E319" i="51"/>
  <c r="D319" i="51"/>
  <c r="C319" i="51"/>
  <c r="B319" i="51"/>
  <c r="A319" i="51"/>
  <c r="H318" i="51"/>
  <c r="G318" i="51"/>
  <c r="F318" i="51"/>
  <c r="E318" i="51"/>
  <c r="D318" i="51"/>
  <c r="C318" i="51"/>
  <c r="B318" i="51"/>
  <c r="A318" i="51"/>
  <c r="H317" i="51"/>
  <c r="G317" i="51"/>
  <c r="F317" i="51"/>
  <c r="E317" i="51"/>
  <c r="D317" i="51"/>
  <c r="C317" i="51"/>
  <c r="B317" i="51"/>
  <c r="A317" i="51"/>
  <c r="H316" i="51"/>
  <c r="G316" i="51"/>
  <c r="F316" i="51"/>
  <c r="E316" i="51"/>
  <c r="D316" i="51"/>
  <c r="C316" i="51"/>
  <c r="B316" i="51"/>
  <c r="A316" i="51"/>
  <c r="H315" i="51"/>
  <c r="G315" i="51"/>
  <c r="F315" i="51"/>
  <c r="E315" i="51"/>
  <c r="D315" i="51"/>
  <c r="C315" i="51"/>
  <c r="B315" i="51"/>
  <c r="A315" i="51"/>
  <c r="H314" i="51"/>
  <c r="G314" i="51"/>
  <c r="F314" i="51"/>
  <c r="E314" i="51"/>
  <c r="D314" i="51"/>
  <c r="C314" i="51"/>
  <c r="B314" i="51"/>
  <c r="A314" i="51"/>
  <c r="H313" i="51"/>
  <c r="G313" i="51"/>
  <c r="F313" i="51"/>
  <c r="E313" i="51"/>
  <c r="D313" i="51"/>
  <c r="C313" i="51"/>
  <c r="B313" i="51"/>
  <c r="A313" i="51"/>
  <c r="H312" i="51"/>
  <c r="G312" i="51"/>
  <c r="F312" i="51"/>
  <c r="E312" i="51"/>
  <c r="D312" i="51"/>
  <c r="C312" i="51"/>
  <c r="B312" i="51"/>
  <c r="A312" i="51"/>
  <c r="H311" i="51"/>
  <c r="G311" i="51"/>
  <c r="F311" i="51"/>
  <c r="E311" i="51"/>
  <c r="D311" i="51"/>
  <c r="C311" i="51"/>
  <c r="B311" i="51"/>
  <c r="A311" i="51"/>
  <c r="H310" i="51"/>
  <c r="G310" i="51"/>
  <c r="F310" i="51"/>
  <c r="E310" i="51"/>
  <c r="D310" i="51"/>
  <c r="C310" i="51"/>
  <c r="B310" i="51"/>
  <c r="A310" i="51"/>
  <c r="H309" i="51"/>
  <c r="G309" i="51"/>
  <c r="F309" i="51"/>
  <c r="E309" i="51"/>
  <c r="D309" i="51"/>
  <c r="C309" i="51"/>
  <c r="B309" i="51"/>
  <c r="A309" i="51"/>
  <c r="H308" i="51"/>
  <c r="G308" i="51"/>
  <c r="F308" i="51"/>
  <c r="E308" i="51"/>
  <c r="D308" i="51"/>
  <c r="C308" i="51"/>
  <c r="B308" i="51"/>
  <c r="A308" i="51"/>
  <c r="H307" i="51"/>
  <c r="G307" i="51"/>
  <c r="F307" i="51"/>
  <c r="E307" i="51"/>
  <c r="D307" i="51"/>
  <c r="C307" i="51"/>
  <c r="B307" i="51"/>
  <c r="A307" i="51"/>
  <c r="H306" i="51"/>
  <c r="G306" i="51"/>
  <c r="F306" i="51"/>
  <c r="E306" i="51"/>
  <c r="D306" i="51"/>
  <c r="C306" i="51"/>
  <c r="B306" i="51"/>
  <c r="A306" i="51"/>
  <c r="H305" i="51"/>
  <c r="G305" i="51"/>
  <c r="F305" i="51"/>
  <c r="E305" i="51"/>
  <c r="D305" i="51"/>
  <c r="C305" i="51"/>
  <c r="B305" i="51"/>
  <c r="A305" i="51"/>
  <c r="H304" i="51"/>
  <c r="G304" i="51"/>
  <c r="F304" i="51"/>
  <c r="E304" i="51"/>
  <c r="D304" i="51"/>
  <c r="C304" i="51"/>
  <c r="B304" i="51"/>
  <c r="A304" i="51"/>
  <c r="H303" i="51"/>
  <c r="G303" i="51"/>
  <c r="F303" i="51"/>
  <c r="E303" i="51"/>
  <c r="D303" i="51"/>
  <c r="C303" i="51"/>
  <c r="B303" i="51"/>
  <c r="A303" i="51"/>
  <c r="H302" i="51"/>
  <c r="G302" i="51"/>
  <c r="F302" i="51"/>
  <c r="E302" i="51"/>
  <c r="D302" i="51"/>
  <c r="C302" i="51"/>
  <c r="B302" i="51"/>
  <c r="A302" i="51"/>
  <c r="H301" i="51"/>
  <c r="G301" i="51"/>
  <c r="F301" i="51"/>
  <c r="E301" i="51"/>
  <c r="D301" i="51"/>
  <c r="C301" i="51"/>
  <c r="B301" i="51"/>
  <c r="A301" i="51"/>
  <c r="H300" i="51"/>
  <c r="G300" i="51"/>
  <c r="F300" i="51"/>
  <c r="E300" i="51"/>
  <c r="D300" i="51"/>
  <c r="C300" i="51"/>
  <c r="B300" i="51"/>
  <c r="A300" i="51"/>
  <c r="H299" i="51"/>
  <c r="G299" i="51"/>
  <c r="F299" i="51"/>
  <c r="E299" i="51"/>
  <c r="D299" i="51"/>
  <c r="C299" i="51"/>
  <c r="B299" i="51"/>
  <c r="A299" i="51"/>
  <c r="H298" i="51"/>
  <c r="G298" i="51"/>
  <c r="F298" i="51"/>
  <c r="E298" i="51"/>
  <c r="D298" i="51"/>
  <c r="C298" i="51"/>
  <c r="B298" i="51"/>
  <c r="A298" i="51"/>
  <c r="H297" i="51"/>
  <c r="G297" i="51"/>
  <c r="F297" i="51"/>
  <c r="E297" i="51"/>
  <c r="D297" i="51"/>
  <c r="C297" i="51"/>
  <c r="B297" i="51"/>
  <c r="A297" i="51"/>
  <c r="H296" i="51"/>
  <c r="G296" i="51"/>
  <c r="F296" i="51"/>
  <c r="E296" i="51"/>
  <c r="D296" i="51"/>
  <c r="C296" i="51"/>
  <c r="B296" i="51"/>
  <c r="A296" i="51"/>
  <c r="H295" i="51"/>
  <c r="G295" i="51"/>
  <c r="F295" i="51"/>
  <c r="E295" i="51"/>
  <c r="D295" i="51"/>
  <c r="C295" i="51"/>
  <c r="B295" i="51"/>
  <c r="A295" i="51"/>
  <c r="H294" i="51"/>
  <c r="G294" i="51"/>
  <c r="F294" i="51"/>
  <c r="E294" i="51"/>
  <c r="D294" i="51"/>
  <c r="C294" i="51"/>
  <c r="B294" i="51"/>
  <c r="A294" i="51"/>
  <c r="H293" i="51"/>
  <c r="G293" i="51"/>
  <c r="F293" i="51"/>
  <c r="E293" i="51"/>
  <c r="D293" i="51"/>
  <c r="C293" i="51"/>
  <c r="B293" i="51"/>
  <c r="A293" i="51"/>
  <c r="H292" i="51"/>
  <c r="G292" i="51"/>
  <c r="F292" i="51"/>
  <c r="E292" i="51"/>
  <c r="D292" i="51"/>
  <c r="C292" i="51"/>
  <c r="B292" i="51"/>
  <c r="A292" i="51"/>
  <c r="H291" i="51"/>
  <c r="G291" i="51"/>
  <c r="F291" i="51"/>
  <c r="E291" i="51"/>
  <c r="D291" i="51"/>
  <c r="C291" i="51"/>
  <c r="B291" i="51"/>
  <c r="A291" i="51"/>
  <c r="H290" i="51"/>
  <c r="G290" i="51"/>
  <c r="F290" i="51"/>
  <c r="E290" i="51"/>
  <c r="D290" i="51"/>
  <c r="C290" i="51"/>
  <c r="B290" i="51"/>
  <c r="A290" i="51"/>
  <c r="H289" i="51"/>
  <c r="G289" i="51"/>
  <c r="F289" i="51"/>
  <c r="E289" i="51"/>
  <c r="D289" i="51"/>
  <c r="C289" i="51"/>
  <c r="B289" i="51"/>
  <c r="A289" i="51"/>
  <c r="H288" i="51"/>
  <c r="G288" i="51"/>
  <c r="F288" i="51"/>
  <c r="E288" i="51"/>
  <c r="D288" i="51"/>
  <c r="C288" i="51"/>
  <c r="B288" i="51"/>
  <c r="A288" i="51"/>
  <c r="H287" i="51"/>
  <c r="G287" i="51"/>
  <c r="F287" i="51"/>
  <c r="E287" i="51"/>
  <c r="D287" i="51"/>
  <c r="C287" i="51"/>
  <c r="B287" i="51"/>
  <c r="A287" i="51"/>
  <c r="H286" i="51"/>
  <c r="G286" i="51"/>
  <c r="F286" i="51"/>
  <c r="E286" i="51"/>
  <c r="D286" i="51"/>
  <c r="C286" i="51"/>
  <c r="B286" i="51"/>
  <c r="A286" i="51"/>
  <c r="H285" i="51"/>
  <c r="G285" i="51"/>
  <c r="F285" i="51"/>
  <c r="E285" i="51"/>
  <c r="D285" i="51"/>
  <c r="C285" i="51"/>
  <c r="B285" i="51"/>
  <c r="A285" i="51"/>
  <c r="H284" i="51"/>
  <c r="G284" i="51"/>
  <c r="F284" i="51"/>
  <c r="E284" i="51"/>
  <c r="D284" i="51"/>
  <c r="C284" i="51"/>
  <c r="B284" i="51"/>
  <c r="A284" i="51"/>
  <c r="H283" i="51"/>
  <c r="G283" i="51"/>
  <c r="F283" i="51"/>
  <c r="E283" i="51"/>
  <c r="D283" i="51"/>
  <c r="C283" i="51"/>
  <c r="B283" i="51"/>
  <c r="A283" i="51"/>
  <c r="H282" i="51"/>
  <c r="G282" i="51"/>
  <c r="F282" i="51"/>
  <c r="E282" i="51"/>
  <c r="D282" i="51"/>
  <c r="C282" i="51"/>
  <c r="B282" i="51"/>
  <c r="A282" i="51"/>
  <c r="H281" i="51"/>
  <c r="G281" i="51"/>
  <c r="F281" i="51"/>
  <c r="E281" i="51"/>
  <c r="D281" i="51"/>
  <c r="C281" i="51"/>
  <c r="B281" i="51"/>
  <c r="A281" i="51"/>
  <c r="H280" i="51"/>
  <c r="G280" i="51"/>
  <c r="F280" i="51"/>
  <c r="E280" i="51"/>
  <c r="D280" i="51"/>
  <c r="C280" i="51"/>
  <c r="B280" i="51"/>
  <c r="A280" i="51"/>
  <c r="H279" i="51"/>
  <c r="G279" i="51"/>
  <c r="F279" i="51"/>
  <c r="E279" i="51"/>
  <c r="D279" i="51"/>
  <c r="C279" i="51"/>
  <c r="B279" i="51"/>
  <c r="A279" i="51"/>
  <c r="H278" i="51"/>
  <c r="G278" i="51"/>
  <c r="F278" i="51"/>
  <c r="E278" i="51"/>
  <c r="D278" i="51"/>
  <c r="C278" i="51"/>
  <c r="B278" i="51"/>
  <c r="A278" i="51"/>
  <c r="H277" i="51"/>
  <c r="G277" i="51"/>
  <c r="F277" i="51"/>
  <c r="E277" i="51"/>
  <c r="D277" i="51"/>
  <c r="C277" i="51"/>
  <c r="B277" i="51"/>
  <c r="A277" i="51"/>
  <c r="H276" i="51"/>
  <c r="G276" i="51"/>
  <c r="F276" i="51"/>
  <c r="E276" i="51"/>
  <c r="D276" i="51"/>
  <c r="C276" i="51"/>
  <c r="B276" i="51"/>
  <c r="A276" i="51"/>
  <c r="H275" i="51"/>
  <c r="G275" i="51"/>
  <c r="F275" i="51"/>
  <c r="E275" i="51"/>
  <c r="D275" i="51"/>
  <c r="C275" i="51"/>
  <c r="B275" i="51"/>
  <c r="A275" i="51"/>
  <c r="H274" i="51"/>
  <c r="G274" i="51"/>
  <c r="F274" i="51"/>
  <c r="E274" i="51"/>
  <c r="D274" i="51"/>
  <c r="C274" i="51"/>
  <c r="B274" i="51"/>
  <c r="A274" i="51"/>
  <c r="H273" i="51"/>
  <c r="G273" i="51"/>
  <c r="F273" i="51"/>
  <c r="E273" i="51"/>
  <c r="D273" i="51"/>
  <c r="C273" i="51"/>
  <c r="B273" i="51"/>
  <c r="A273" i="51"/>
  <c r="H272" i="51"/>
  <c r="G272" i="51"/>
  <c r="F272" i="51"/>
  <c r="E272" i="51"/>
  <c r="D272" i="51"/>
  <c r="C272" i="51"/>
  <c r="B272" i="51"/>
  <c r="A272" i="51"/>
  <c r="H271" i="51"/>
  <c r="G271" i="51"/>
  <c r="F271" i="51"/>
  <c r="E271" i="51"/>
  <c r="D271" i="51"/>
  <c r="C271" i="51"/>
  <c r="B271" i="51"/>
  <c r="A271" i="51"/>
  <c r="H270" i="51"/>
  <c r="G270" i="51"/>
  <c r="F270" i="51"/>
  <c r="E270" i="51"/>
  <c r="D270" i="51"/>
  <c r="C270" i="51"/>
  <c r="B270" i="51"/>
  <c r="A270" i="51"/>
  <c r="H269" i="51"/>
  <c r="G269" i="51"/>
  <c r="F269" i="51"/>
  <c r="E269" i="51"/>
  <c r="D269" i="51"/>
  <c r="C269" i="51"/>
  <c r="B269" i="51"/>
  <c r="A269" i="51"/>
  <c r="H268" i="51"/>
  <c r="G268" i="51"/>
  <c r="F268" i="51"/>
  <c r="E268" i="51"/>
  <c r="D268" i="51"/>
  <c r="C268" i="51"/>
  <c r="B268" i="51"/>
  <c r="A268" i="51"/>
  <c r="H267" i="51"/>
  <c r="G267" i="51"/>
  <c r="F267" i="51"/>
  <c r="E267" i="51"/>
  <c r="D267" i="51"/>
  <c r="C267" i="51"/>
  <c r="B267" i="51"/>
  <c r="A267" i="51"/>
  <c r="H266" i="51"/>
  <c r="G266" i="51"/>
  <c r="F266" i="51"/>
  <c r="E266" i="51"/>
  <c r="D266" i="51"/>
  <c r="C266" i="51"/>
  <c r="B266" i="51"/>
  <c r="A266" i="51"/>
  <c r="H265" i="51"/>
  <c r="G265" i="51"/>
  <c r="F265" i="51"/>
  <c r="E265" i="51"/>
  <c r="D265" i="51"/>
  <c r="C265" i="51"/>
  <c r="B265" i="51"/>
  <c r="A265" i="51"/>
  <c r="H264" i="51"/>
  <c r="G264" i="51"/>
  <c r="F264" i="51"/>
  <c r="E264" i="51"/>
  <c r="D264" i="51"/>
  <c r="C264" i="51"/>
  <c r="B264" i="51"/>
  <c r="A264" i="51"/>
  <c r="H263" i="51"/>
  <c r="G263" i="51"/>
  <c r="F263" i="51"/>
  <c r="E263" i="51"/>
  <c r="D263" i="51"/>
  <c r="C263" i="51"/>
  <c r="B263" i="51"/>
  <c r="A263" i="51"/>
  <c r="H262" i="51"/>
  <c r="G262" i="51"/>
  <c r="F262" i="51"/>
  <c r="E262" i="51"/>
  <c r="D262" i="51"/>
  <c r="C262" i="51"/>
  <c r="B262" i="51"/>
  <c r="A262" i="51"/>
  <c r="H261" i="51"/>
  <c r="G261" i="51"/>
  <c r="F261" i="51"/>
  <c r="E261" i="51"/>
  <c r="D261" i="51"/>
  <c r="C261" i="51"/>
  <c r="B261" i="51"/>
  <c r="A261" i="51"/>
  <c r="H260" i="51"/>
  <c r="G260" i="51"/>
  <c r="F260" i="51"/>
  <c r="E260" i="51"/>
  <c r="D260" i="51"/>
  <c r="C260" i="51"/>
  <c r="B260" i="51"/>
  <c r="A260" i="51"/>
  <c r="H259" i="51"/>
  <c r="G259" i="51"/>
  <c r="F259" i="51"/>
  <c r="E259" i="51"/>
  <c r="D259" i="51"/>
  <c r="C259" i="51"/>
  <c r="B259" i="51"/>
  <c r="A259" i="51"/>
  <c r="H258" i="51"/>
  <c r="G258" i="51"/>
  <c r="F258" i="51"/>
  <c r="E258" i="51"/>
  <c r="D258" i="51"/>
  <c r="C258" i="51"/>
  <c r="B258" i="51"/>
  <c r="A258" i="51"/>
  <c r="H257" i="51"/>
  <c r="G257" i="51"/>
  <c r="F257" i="51"/>
  <c r="E257" i="51"/>
  <c r="D257" i="51"/>
  <c r="C257" i="51"/>
  <c r="B257" i="51"/>
  <c r="A257" i="51"/>
  <c r="H256" i="51"/>
  <c r="G256" i="51"/>
  <c r="F256" i="51"/>
  <c r="E256" i="51"/>
  <c r="D256" i="51"/>
  <c r="C256" i="51"/>
  <c r="B256" i="51"/>
  <c r="A256" i="51"/>
  <c r="H255" i="51"/>
  <c r="G255" i="51"/>
  <c r="F255" i="51"/>
  <c r="E255" i="51"/>
  <c r="D255" i="51"/>
  <c r="C255" i="51"/>
  <c r="B255" i="51"/>
  <c r="A255" i="51"/>
  <c r="H254" i="51"/>
  <c r="G254" i="51"/>
  <c r="F254" i="51"/>
  <c r="E254" i="51"/>
  <c r="D254" i="51"/>
  <c r="C254" i="51"/>
  <c r="B254" i="51"/>
  <c r="A254" i="51"/>
  <c r="H253" i="51"/>
  <c r="G253" i="51"/>
  <c r="F253" i="51"/>
  <c r="E253" i="51"/>
  <c r="D253" i="51"/>
  <c r="C253" i="51"/>
  <c r="B253" i="51"/>
  <c r="A253" i="51"/>
  <c r="H252" i="51"/>
  <c r="G252" i="51"/>
  <c r="F252" i="51"/>
  <c r="E252" i="51"/>
  <c r="D252" i="51"/>
  <c r="C252" i="51"/>
  <c r="B252" i="51"/>
  <c r="A252" i="51"/>
  <c r="H251" i="51"/>
  <c r="G251" i="51"/>
  <c r="F251" i="51"/>
  <c r="E251" i="51"/>
  <c r="D251" i="51"/>
  <c r="C251" i="51"/>
  <c r="B251" i="51"/>
  <c r="A251" i="51"/>
  <c r="H250" i="51"/>
  <c r="G250" i="51"/>
  <c r="F250" i="51"/>
  <c r="E250" i="51"/>
  <c r="D250" i="51"/>
  <c r="C250" i="51"/>
  <c r="B250" i="51"/>
  <c r="A250" i="51"/>
  <c r="H249" i="51"/>
  <c r="G249" i="51"/>
  <c r="F249" i="51"/>
  <c r="E249" i="51"/>
  <c r="D249" i="51"/>
  <c r="C249" i="51"/>
  <c r="B249" i="51"/>
  <c r="A249" i="51"/>
  <c r="H248" i="51"/>
  <c r="G248" i="51"/>
  <c r="F248" i="51"/>
  <c r="E248" i="51"/>
  <c r="D248" i="51"/>
  <c r="C248" i="51"/>
  <c r="B248" i="51"/>
  <c r="A248" i="51"/>
  <c r="H247" i="51"/>
  <c r="G247" i="51"/>
  <c r="F247" i="51"/>
  <c r="E247" i="51"/>
  <c r="D247" i="51"/>
  <c r="C247" i="51"/>
  <c r="B247" i="51"/>
  <c r="A247" i="51"/>
  <c r="H246" i="51"/>
  <c r="G246" i="51"/>
  <c r="F246" i="51"/>
  <c r="E246" i="51"/>
  <c r="D246" i="51"/>
  <c r="C246" i="51"/>
  <c r="B246" i="51"/>
  <c r="A246" i="51"/>
  <c r="H245" i="51"/>
  <c r="G245" i="51"/>
  <c r="F245" i="51"/>
  <c r="E245" i="51"/>
  <c r="D245" i="51"/>
  <c r="C245" i="51"/>
  <c r="B245" i="51"/>
  <c r="A245" i="51"/>
  <c r="H244" i="51"/>
  <c r="G244" i="51"/>
  <c r="F244" i="51"/>
  <c r="E244" i="51"/>
  <c r="D244" i="51"/>
  <c r="C244" i="51"/>
  <c r="B244" i="51"/>
  <c r="A244" i="51"/>
  <c r="H243" i="51"/>
  <c r="G243" i="51"/>
  <c r="F243" i="51"/>
  <c r="E243" i="51"/>
  <c r="D243" i="51"/>
  <c r="C243" i="51"/>
  <c r="B243" i="51"/>
  <c r="A243" i="51"/>
  <c r="H242" i="51"/>
  <c r="G242" i="51"/>
  <c r="F242" i="51"/>
  <c r="E242" i="51"/>
  <c r="D242" i="51"/>
  <c r="C242" i="51"/>
  <c r="B242" i="51"/>
  <c r="A242" i="51"/>
  <c r="H241" i="51"/>
  <c r="G241" i="51"/>
  <c r="F241" i="51"/>
  <c r="E241" i="51"/>
  <c r="D241" i="51"/>
  <c r="C241" i="51"/>
  <c r="B241" i="51"/>
  <c r="A241" i="51"/>
  <c r="H240" i="51"/>
  <c r="G240" i="51"/>
  <c r="F240" i="51"/>
  <c r="E240" i="51"/>
  <c r="D240" i="51"/>
  <c r="C240" i="51"/>
  <c r="B240" i="51"/>
  <c r="A240" i="51"/>
  <c r="H239" i="51"/>
  <c r="G239" i="51"/>
  <c r="F239" i="51"/>
  <c r="E239" i="51"/>
  <c r="D239" i="51"/>
  <c r="C239" i="51"/>
  <c r="B239" i="51"/>
  <c r="A239" i="51"/>
  <c r="H238" i="51"/>
  <c r="G238" i="51"/>
  <c r="F238" i="51"/>
  <c r="E238" i="51"/>
  <c r="D238" i="51"/>
  <c r="C238" i="51"/>
  <c r="B238" i="51"/>
  <c r="A238" i="51"/>
  <c r="H237" i="51"/>
  <c r="G237" i="51"/>
  <c r="F237" i="51"/>
  <c r="E237" i="51"/>
  <c r="D237" i="51"/>
  <c r="C237" i="51"/>
  <c r="B237" i="51"/>
  <c r="A237" i="51"/>
  <c r="H236" i="51"/>
  <c r="G236" i="51"/>
  <c r="F236" i="51"/>
  <c r="E236" i="51"/>
  <c r="D236" i="51"/>
  <c r="C236" i="51"/>
  <c r="B236" i="51"/>
  <c r="A236" i="51"/>
  <c r="H235" i="51"/>
  <c r="G235" i="51"/>
  <c r="F235" i="51"/>
  <c r="E235" i="51"/>
  <c r="D235" i="51"/>
  <c r="C235" i="51"/>
  <c r="B235" i="51"/>
  <c r="A235" i="51"/>
  <c r="H234" i="51"/>
  <c r="G234" i="51"/>
  <c r="F234" i="51"/>
  <c r="E234" i="51"/>
  <c r="D234" i="51"/>
  <c r="C234" i="51"/>
  <c r="B234" i="51"/>
  <c r="A234" i="51"/>
  <c r="H233" i="51"/>
  <c r="G233" i="51"/>
  <c r="F233" i="51"/>
  <c r="E233" i="51"/>
  <c r="D233" i="51"/>
  <c r="C233" i="51"/>
  <c r="B233" i="51"/>
  <c r="A233" i="51"/>
  <c r="H232" i="51"/>
  <c r="G232" i="51"/>
  <c r="F232" i="51"/>
  <c r="E232" i="51"/>
  <c r="D232" i="51"/>
  <c r="C232" i="51"/>
  <c r="B232" i="51"/>
  <c r="A232" i="51"/>
  <c r="H231" i="51"/>
  <c r="G231" i="51"/>
  <c r="F231" i="51"/>
  <c r="E231" i="51"/>
  <c r="D231" i="51"/>
  <c r="C231" i="51"/>
  <c r="B231" i="51"/>
  <c r="A231" i="51"/>
  <c r="H230" i="51"/>
  <c r="G230" i="51"/>
  <c r="F230" i="51"/>
  <c r="E230" i="51"/>
  <c r="D230" i="51"/>
  <c r="C230" i="51"/>
  <c r="B230" i="51"/>
  <c r="A230" i="51"/>
  <c r="H229" i="51"/>
  <c r="G229" i="51"/>
  <c r="F229" i="51"/>
  <c r="E229" i="51"/>
  <c r="D229" i="51"/>
  <c r="C229" i="51"/>
  <c r="B229" i="51"/>
  <c r="A229" i="51"/>
  <c r="H228" i="51"/>
  <c r="G228" i="51"/>
  <c r="F228" i="51"/>
  <c r="E228" i="51"/>
  <c r="D228" i="51"/>
  <c r="C228" i="51"/>
  <c r="B228" i="51"/>
  <c r="A228" i="51"/>
  <c r="H227" i="51"/>
  <c r="G227" i="51"/>
  <c r="F227" i="51"/>
  <c r="E227" i="51"/>
  <c r="D227" i="51"/>
  <c r="C227" i="51"/>
  <c r="B227" i="51"/>
  <c r="A227" i="51"/>
  <c r="H226" i="51"/>
  <c r="G226" i="51"/>
  <c r="F226" i="51"/>
  <c r="E226" i="51"/>
  <c r="D226" i="51"/>
  <c r="C226" i="51"/>
  <c r="B226" i="51"/>
  <c r="A226" i="51"/>
  <c r="H225" i="51"/>
  <c r="G225" i="51"/>
  <c r="F225" i="51"/>
  <c r="E225" i="51"/>
  <c r="D225" i="51"/>
  <c r="C225" i="51"/>
  <c r="B225" i="51"/>
  <c r="A225" i="51"/>
  <c r="H224" i="51"/>
  <c r="G224" i="51"/>
  <c r="F224" i="51"/>
  <c r="E224" i="51"/>
  <c r="D224" i="51"/>
  <c r="C224" i="51"/>
  <c r="B224" i="51"/>
  <c r="A224" i="51"/>
  <c r="H223" i="51"/>
  <c r="G223" i="51"/>
  <c r="F223" i="51"/>
  <c r="E223" i="51"/>
  <c r="D223" i="51"/>
  <c r="C223" i="51"/>
  <c r="B223" i="51"/>
  <c r="A223" i="51"/>
  <c r="H222" i="51"/>
  <c r="G222" i="51"/>
  <c r="F222" i="51"/>
  <c r="E222" i="51"/>
  <c r="D222" i="51"/>
  <c r="C222" i="51"/>
  <c r="B222" i="51"/>
  <c r="A222" i="51"/>
  <c r="H221" i="51"/>
  <c r="G221" i="51"/>
  <c r="F221" i="51"/>
  <c r="E221" i="51"/>
  <c r="D221" i="51"/>
  <c r="C221" i="51"/>
  <c r="B221" i="51"/>
  <c r="A221" i="51"/>
  <c r="H220" i="51"/>
  <c r="G220" i="51"/>
  <c r="F220" i="51"/>
  <c r="E220" i="51"/>
  <c r="D220" i="51"/>
  <c r="C220" i="51"/>
  <c r="B220" i="51"/>
  <c r="A220" i="51"/>
  <c r="H219" i="51"/>
  <c r="G219" i="51"/>
  <c r="F219" i="51"/>
  <c r="E219" i="51"/>
  <c r="D219" i="51"/>
  <c r="C219" i="51"/>
  <c r="B219" i="51"/>
  <c r="A219" i="51"/>
  <c r="H218" i="51"/>
  <c r="G218" i="51"/>
  <c r="F218" i="51"/>
  <c r="E218" i="51"/>
  <c r="D218" i="51"/>
  <c r="C218" i="51"/>
  <c r="B218" i="51"/>
  <c r="A218" i="51"/>
  <c r="H217" i="51"/>
  <c r="G217" i="51"/>
  <c r="F217" i="51"/>
  <c r="E217" i="51"/>
  <c r="D217" i="51"/>
  <c r="C217" i="51"/>
  <c r="B217" i="51"/>
  <c r="A217" i="51"/>
  <c r="H216" i="51"/>
  <c r="G216" i="51"/>
  <c r="F216" i="51"/>
  <c r="E216" i="51"/>
  <c r="D216" i="51"/>
  <c r="C216" i="51"/>
  <c r="B216" i="51"/>
  <c r="A216" i="51"/>
  <c r="H215" i="51"/>
  <c r="G215" i="51"/>
  <c r="F215" i="51"/>
  <c r="E215" i="51"/>
  <c r="D215" i="51"/>
  <c r="C215" i="51"/>
  <c r="B215" i="51"/>
  <c r="A215" i="51"/>
  <c r="H214" i="51"/>
  <c r="G214" i="51"/>
  <c r="F214" i="51"/>
  <c r="E214" i="51"/>
  <c r="D214" i="51"/>
  <c r="C214" i="51"/>
  <c r="B214" i="51"/>
  <c r="A214" i="51"/>
  <c r="H213" i="51"/>
  <c r="G213" i="51"/>
  <c r="F213" i="51"/>
  <c r="E213" i="51"/>
  <c r="D213" i="51"/>
  <c r="C213" i="51"/>
  <c r="B213" i="51"/>
  <c r="A213" i="51"/>
  <c r="H212" i="51"/>
  <c r="G212" i="51"/>
  <c r="F212" i="51"/>
  <c r="E212" i="51"/>
  <c r="D212" i="51"/>
  <c r="C212" i="51"/>
  <c r="B212" i="51"/>
  <c r="A212" i="51"/>
  <c r="H211" i="51"/>
  <c r="G211" i="51"/>
  <c r="F211" i="51"/>
  <c r="E211" i="51"/>
  <c r="D211" i="51"/>
  <c r="C211" i="51"/>
  <c r="B211" i="51"/>
  <c r="A211" i="51"/>
  <c r="H210" i="51"/>
  <c r="G210" i="51"/>
  <c r="F210" i="51"/>
  <c r="E210" i="51"/>
  <c r="D210" i="51"/>
  <c r="C210" i="51"/>
  <c r="B210" i="51"/>
  <c r="A210" i="51"/>
  <c r="H209" i="51"/>
  <c r="G209" i="51"/>
  <c r="F209" i="51"/>
  <c r="E209" i="51"/>
  <c r="D209" i="51"/>
  <c r="C209" i="51"/>
  <c r="B209" i="51"/>
  <c r="A209" i="51"/>
  <c r="H208" i="51"/>
  <c r="G208" i="51"/>
  <c r="F208" i="51"/>
  <c r="E208" i="51"/>
  <c r="D208" i="51"/>
  <c r="C208" i="51"/>
  <c r="B208" i="51"/>
  <c r="A208" i="51"/>
  <c r="H207" i="51"/>
  <c r="G207" i="51"/>
  <c r="F207" i="51"/>
  <c r="E207" i="51"/>
  <c r="D207" i="51"/>
  <c r="C207" i="51"/>
  <c r="B207" i="51"/>
  <c r="A207" i="51"/>
  <c r="H206" i="51"/>
  <c r="G206" i="51"/>
  <c r="F206" i="51"/>
  <c r="E206" i="51"/>
  <c r="D206" i="51"/>
  <c r="C206" i="51"/>
  <c r="B206" i="51"/>
  <c r="A206" i="51"/>
  <c r="H205" i="51"/>
  <c r="G205" i="51"/>
  <c r="F205" i="51"/>
  <c r="E205" i="51"/>
  <c r="D205" i="51"/>
  <c r="C205" i="51"/>
  <c r="B205" i="51"/>
  <c r="A205" i="51"/>
  <c r="H204" i="51"/>
  <c r="G204" i="51"/>
  <c r="F204" i="51"/>
  <c r="E204" i="51"/>
  <c r="D204" i="51"/>
  <c r="C204" i="51"/>
  <c r="B204" i="51"/>
  <c r="A204" i="51"/>
  <c r="H203" i="51"/>
  <c r="G203" i="51"/>
  <c r="F203" i="51"/>
  <c r="E203" i="51"/>
  <c r="D203" i="51"/>
  <c r="C203" i="51"/>
  <c r="B203" i="51"/>
  <c r="A203" i="51"/>
  <c r="H202" i="51"/>
  <c r="G202" i="51"/>
  <c r="F202" i="51"/>
  <c r="E202" i="51"/>
  <c r="D202" i="51"/>
  <c r="C202" i="51"/>
  <c r="B202" i="51"/>
  <c r="A202" i="51"/>
  <c r="H201" i="51"/>
  <c r="G201" i="51"/>
  <c r="F201" i="51"/>
  <c r="E201" i="51"/>
  <c r="D201" i="51"/>
  <c r="C201" i="51"/>
  <c r="B201" i="51"/>
  <c r="A201" i="51"/>
  <c r="H200" i="51"/>
  <c r="G200" i="51"/>
  <c r="F200" i="51"/>
  <c r="E200" i="51"/>
  <c r="D200" i="51"/>
  <c r="C200" i="51"/>
  <c r="B200" i="51"/>
  <c r="A200" i="51"/>
  <c r="H199" i="51"/>
  <c r="G199" i="51"/>
  <c r="F199" i="51"/>
  <c r="E199" i="51"/>
  <c r="D199" i="51"/>
  <c r="C199" i="51"/>
  <c r="B199" i="51"/>
  <c r="A199" i="51"/>
  <c r="H198" i="51"/>
  <c r="G198" i="51"/>
  <c r="F198" i="51"/>
  <c r="E198" i="51"/>
  <c r="D198" i="51"/>
  <c r="C198" i="51"/>
  <c r="B198" i="51"/>
  <c r="A198" i="51"/>
  <c r="H197" i="51"/>
  <c r="G197" i="51"/>
  <c r="F197" i="51"/>
  <c r="E197" i="51"/>
  <c r="D197" i="51"/>
  <c r="C197" i="51"/>
  <c r="B197" i="51"/>
  <c r="A197" i="51"/>
  <c r="H196" i="51"/>
  <c r="G196" i="51"/>
  <c r="F196" i="51"/>
  <c r="E196" i="51"/>
  <c r="D196" i="51"/>
  <c r="C196" i="51"/>
  <c r="B196" i="51"/>
  <c r="A196" i="51"/>
  <c r="H195" i="51"/>
  <c r="G195" i="51"/>
  <c r="F195" i="51"/>
  <c r="E195" i="51"/>
  <c r="D195" i="51"/>
  <c r="C195" i="51"/>
  <c r="B195" i="51"/>
  <c r="A195" i="51"/>
  <c r="H194" i="51"/>
  <c r="G194" i="51"/>
  <c r="F194" i="51"/>
  <c r="E194" i="51"/>
  <c r="D194" i="51"/>
  <c r="C194" i="51"/>
  <c r="B194" i="51"/>
  <c r="A194" i="51"/>
  <c r="H193" i="51"/>
  <c r="G193" i="51"/>
  <c r="F193" i="51"/>
  <c r="E193" i="51"/>
  <c r="D193" i="51"/>
  <c r="C193" i="51"/>
  <c r="B193" i="51"/>
  <c r="A193" i="51"/>
  <c r="H192" i="51"/>
  <c r="G192" i="51"/>
  <c r="F192" i="51"/>
  <c r="E192" i="51"/>
  <c r="D192" i="51"/>
  <c r="C192" i="51"/>
  <c r="B192" i="51"/>
  <c r="A192" i="51"/>
  <c r="H191" i="51"/>
  <c r="G191" i="51"/>
  <c r="F191" i="51"/>
  <c r="E191" i="51"/>
  <c r="D191" i="51"/>
  <c r="C191" i="51"/>
  <c r="B191" i="51"/>
  <c r="A191" i="51"/>
  <c r="H190" i="51"/>
  <c r="G190" i="51"/>
  <c r="F190" i="51"/>
  <c r="E190" i="51"/>
  <c r="D190" i="51"/>
  <c r="C190" i="51"/>
  <c r="B190" i="51"/>
  <c r="A190" i="51"/>
  <c r="H189" i="51"/>
  <c r="G189" i="51"/>
  <c r="F189" i="51"/>
  <c r="E189" i="51"/>
  <c r="D189" i="51"/>
  <c r="C189" i="51"/>
  <c r="B189" i="51"/>
  <c r="A189" i="51"/>
  <c r="H188" i="51"/>
  <c r="G188" i="51"/>
  <c r="F188" i="51"/>
  <c r="E188" i="51"/>
  <c r="D188" i="51"/>
  <c r="C188" i="51"/>
  <c r="B188" i="51"/>
  <c r="A188" i="51"/>
  <c r="H187" i="51"/>
  <c r="G187" i="51"/>
  <c r="F187" i="51"/>
  <c r="E187" i="51"/>
  <c r="D187" i="51"/>
  <c r="C187" i="51"/>
  <c r="B187" i="51"/>
  <c r="A187" i="51"/>
  <c r="H186" i="51"/>
  <c r="G186" i="51"/>
  <c r="F186" i="51"/>
  <c r="E186" i="51"/>
  <c r="D186" i="51"/>
  <c r="C186" i="51"/>
  <c r="B186" i="51"/>
  <c r="A186" i="51"/>
  <c r="H185" i="51"/>
  <c r="G185" i="51"/>
  <c r="F185" i="51"/>
  <c r="E185" i="51"/>
  <c r="D185" i="51"/>
  <c r="C185" i="51"/>
  <c r="B185" i="51"/>
  <c r="A185" i="51"/>
  <c r="H184" i="51"/>
  <c r="G184" i="51"/>
  <c r="F184" i="51"/>
  <c r="E184" i="51"/>
  <c r="D184" i="51"/>
  <c r="C184" i="51"/>
  <c r="B184" i="51"/>
  <c r="A184" i="51"/>
  <c r="H183" i="51"/>
  <c r="G183" i="51"/>
  <c r="F183" i="51"/>
  <c r="E183" i="51"/>
  <c r="D183" i="51"/>
  <c r="C183" i="51"/>
  <c r="B183" i="51"/>
  <c r="A183" i="51"/>
  <c r="H182" i="51"/>
  <c r="G182" i="51"/>
  <c r="F182" i="51"/>
  <c r="E182" i="51"/>
  <c r="D182" i="51"/>
  <c r="C182" i="51"/>
  <c r="B182" i="51"/>
  <c r="A182" i="51"/>
  <c r="H181" i="51"/>
  <c r="G181" i="51"/>
  <c r="F181" i="51"/>
  <c r="E181" i="51"/>
  <c r="D181" i="51"/>
  <c r="C181" i="51"/>
  <c r="B181" i="51"/>
  <c r="A181" i="51"/>
  <c r="H180" i="51"/>
  <c r="G180" i="51"/>
  <c r="F180" i="51"/>
  <c r="E180" i="51"/>
  <c r="D180" i="51"/>
  <c r="C180" i="51"/>
  <c r="B180" i="51"/>
  <c r="A180" i="51"/>
  <c r="H179" i="51"/>
  <c r="G179" i="51"/>
  <c r="F179" i="51"/>
  <c r="E179" i="51"/>
  <c r="D179" i="51"/>
  <c r="C179" i="51"/>
  <c r="B179" i="51"/>
  <c r="A179" i="51"/>
  <c r="H178" i="51"/>
  <c r="G178" i="51"/>
  <c r="F178" i="51"/>
  <c r="E178" i="51"/>
  <c r="D178" i="51"/>
  <c r="C178" i="51"/>
  <c r="B178" i="51"/>
  <c r="A178" i="51"/>
  <c r="H177" i="51"/>
  <c r="G177" i="51"/>
  <c r="F177" i="51"/>
  <c r="E177" i="51"/>
  <c r="D177" i="51"/>
  <c r="C177" i="51"/>
  <c r="B177" i="51"/>
  <c r="A177" i="51"/>
  <c r="H176" i="51"/>
  <c r="G176" i="51"/>
  <c r="F176" i="51"/>
  <c r="E176" i="51"/>
  <c r="D176" i="51"/>
  <c r="C176" i="51"/>
  <c r="B176" i="51"/>
  <c r="A176" i="51"/>
  <c r="H175" i="51"/>
  <c r="G175" i="51"/>
  <c r="F175" i="51"/>
  <c r="E175" i="51"/>
  <c r="D175" i="51"/>
  <c r="C175" i="51"/>
  <c r="B175" i="51"/>
  <c r="A175" i="51"/>
  <c r="H174" i="51"/>
  <c r="G174" i="51"/>
  <c r="F174" i="51"/>
  <c r="E174" i="51"/>
  <c r="D174" i="51"/>
  <c r="C174" i="51"/>
  <c r="B174" i="51"/>
  <c r="A174" i="51"/>
  <c r="H173" i="51"/>
  <c r="G173" i="51"/>
  <c r="F173" i="51"/>
  <c r="E173" i="51"/>
  <c r="D173" i="51"/>
  <c r="C173" i="51"/>
  <c r="B173" i="51"/>
  <c r="A173" i="51"/>
  <c r="H172" i="51"/>
  <c r="G172" i="51"/>
  <c r="F172" i="51"/>
  <c r="E172" i="51"/>
  <c r="D172" i="51"/>
  <c r="C172" i="51"/>
  <c r="B172" i="51"/>
  <c r="A172" i="51"/>
  <c r="H171" i="51"/>
  <c r="G171" i="51"/>
  <c r="F171" i="51"/>
  <c r="E171" i="51"/>
  <c r="D171" i="51"/>
  <c r="C171" i="51"/>
  <c r="B171" i="51"/>
  <c r="A171" i="51"/>
  <c r="H170" i="51"/>
  <c r="G170" i="51"/>
  <c r="F170" i="51"/>
  <c r="E170" i="51"/>
  <c r="D170" i="51"/>
  <c r="C170" i="51"/>
  <c r="B170" i="51"/>
  <c r="A170" i="51"/>
  <c r="H169" i="51"/>
  <c r="G169" i="51"/>
  <c r="F169" i="51"/>
  <c r="E169" i="51"/>
  <c r="D169" i="51"/>
  <c r="C169" i="51"/>
  <c r="B169" i="51"/>
  <c r="A169" i="51"/>
  <c r="H168" i="51"/>
  <c r="G168" i="51"/>
  <c r="F168" i="51"/>
  <c r="E168" i="51"/>
  <c r="D168" i="51"/>
  <c r="C168" i="51"/>
  <c r="B168" i="51"/>
  <c r="A168" i="51"/>
  <c r="H167" i="51"/>
  <c r="G167" i="51"/>
  <c r="F167" i="51"/>
  <c r="E167" i="51"/>
  <c r="D167" i="51"/>
  <c r="C167" i="51"/>
  <c r="B167" i="51"/>
  <c r="A167" i="51"/>
  <c r="H166" i="51"/>
  <c r="G166" i="51"/>
  <c r="F166" i="51"/>
  <c r="E166" i="51"/>
  <c r="D166" i="51"/>
  <c r="C166" i="51"/>
  <c r="B166" i="51"/>
  <c r="A166" i="51"/>
  <c r="H165" i="51"/>
  <c r="G165" i="51"/>
  <c r="F165" i="51"/>
  <c r="E165" i="51"/>
  <c r="D165" i="51"/>
  <c r="C165" i="51"/>
  <c r="B165" i="51"/>
  <c r="A165" i="51"/>
  <c r="H164" i="51"/>
  <c r="G164" i="51"/>
  <c r="F164" i="51"/>
  <c r="E164" i="51"/>
  <c r="D164" i="51"/>
  <c r="C164" i="51"/>
  <c r="B164" i="51"/>
  <c r="A164" i="51"/>
  <c r="H163" i="51"/>
  <c r="G163" i="51"/>
  <c r="F163" i="51"/>
  <c r="E163" i="51"/>
  <c r="D163" i="51"/>
  <c r="C163" i="51"/>
  <c r="B163" i="51"/>
  <c r="A163" i="51"/>
  <c r="H162" i="51"/>
  <c r="G162" i="51"/>
  <c r="F162" i="51"/>
  <c r="E162" i="51"/>
  <c r="D162" i="51"/>
  <c r="C162" i="51"/>
  <c r="B162" i="51"/>
  <c r="A162" i="51"/>
  <c r="H161" i="51"/>
  <c r="G161" i="51"/>
  <c r="F161" i="51"/>
  <c r="E161" i="51"/>
  <c r="D161" i="51"/>
  <c r="C161" i="51"/>
  <c r="B161" i="51"/>
  <c r="A161" i="51"/>
  <c r="H160" i="51"/>
  <c r="G160" i="51"/>
  <c r="F160" i="51"/>
  <c r="E160" i="51"/>
  <c r="D160" i="51"/>
  <c r="C160" i="51"/>
  <c r="B160" i="51"/>
  <c r="A160" i="51"/>
  <c r="H159" i="51"/>
  <c r="G159" i="51"/>
  <c r="F159" i="51"/>
  <c r="E159" i="51"/>
  <c r="D159" i="51"/>
  <c r="C159" i="51"/>
  <c r="B159" i="51"/>
  <c r="A159" i="51"/>
  <c r="H158" i="51"/>
  <c r="G158" i="51"/>
  <c r="F158" i="51"/>
  <c r="E158" i="51"/>
  <c r="D158" i="51"/>
  <c r="C158" i="51"/>
  <c r="B158" i="51"/>
  <c r="A158" i="51"/>
  <c r="H157" i="51"/>
  <c r="G157" i="51"/>
  <c r="F157" i="51"/>
  <c r="E157" i="51"/>
  <c r="D157" i="51"/>
  <c r="C157" i="51"/>
  <c r="B157" i="51"/>
  <c r="A157" i="51"/>
  <c r="H156" i="51"/>
  <c r="G156" i="51"/>
  <c r="F156" i="51"/>
  <c r="E156" i="51"/>
  <c r="D156" i="51"/>
  <c r="C156" i="51"/>
  <c r="B156" i="51"/>
  <c r="A156" i="51"/>
  <c r="H155" i="51"/>
  <c r="G155" i="51"/>
  <c r="F155" i="51"/>
  <c r="E155" i="51"/>
  <c r="D155" i="51"/>
  <c r="C155" i="51"/>
  <c r="B155" i="51"/>
  <c r="A155" i="51"/>
  <c r="H154" i="51"/>
  <c r="G154" i="51"/>
  <c r="F154" i="51"/>
  <c r="E154" i="51"/>
  <c r="D154" i="51"/>
  <c r="C154" i="51"/>
  <c r="B154" i="51"/>
  <c r="A154" i="51"/>
  <c r="H153" i="51"/>
  <c r="G153" i="51"/>
  <c r="F153" i="51"/>
  <c r="E153" i="51"/>
  <c r="D153" i="51"/>
  <c r="C153" i="51"/>
  <c r="B153" i="51"/>
  <c r="A153" i="51"/>
  <c r="H152" i="51"/>
  <c r="G152" i="51"/>
  <c r="F152" i="51"/>
  <c r="E152" i="51"/>
  <c r="D152" i="51"/>
  <c r="C152" i="51"/>
  <c r="B152" i="51"/>
  <c r="A152" i="51"/>
  <c r="H151" i="51"/>
  <c r="G151" i="51"/>
  <c r="F151" i="51"/>
  <c r="E151" i="51"/>
  <c r="D151" i="51"/>
  <c r="C151" i="51"/>
  <c r="B151" i="51"/>
  <c r="A151" i="51"/>
  <c r="H150" i="51"/>
  <c r="G150" i="51"/>
  <c r="F150" i="51"/>
  <c r="E150" i="51"/>
  <c r="D150" i="51"/>
  <c r="C150" i="51"/>
  <c r="B150" i="51"/>
  <c r="A150" i="51"/>
  <c r="H149" i="51"/>
  <c r="G149" i="51"/>
  <c r="F149" i="51"/>
  <c r="E149" i="51"/>
  <c r="D149" i="51"/>
  <c r="C149" i="51"/>
  <c r="B149" i="51"/>
  <c r="A149" i="51"/>
  <c r="H148" i="51"/>
  <c r="G148" i="51"/>
  <c r="F148" i="51"/>
  <c r="E148" i="51"/>
  <c r="D148" i="51"/>
  <c r="C148" i="51"/>
  <c r="B148" i="51"/>
  <c r="A148" i="51"/>
  <c r="H147" i="51"/>
  <c r="G147" i="51"/>
  <c r="F147" i="51"/>
  <c r="E147" i="51"/>
  <c r="D147" i="51"/>
  <c r="C147" i="51"/>
  <c r="B147" i="51"/>
  <c r="A147" i="51"/>
  <c r="H146" i="51"/>
  <c r="G146" i="51"/>
  <c r="F146" i="51"/>
  <c r="E146" i="51"/>
  <c r="D146" i="51"/>
  <c r="C146" i="51"/>
  <c r="B146" i="51"/>
  <c r="A146" i="51"/>
  <c r="H145" i="51"/>
  <c r="G145" i="51"/>
  <c r="F145" i="51"/>
  <c r="E145" i="51"/>
  <c r="D145" i="51"/>
  <c r="C145" i="51"/>
  <c r="B145" i="51"/>
  <c r="A145" i="51"/>
  <c r="H144" i="51"/>
  <c r="G144" i="51"/>
  <c r="F144" i="51"/>
  <c r="E144" i="51"/>
  <c r="D144" i="51"/>
  <c r="C144" i="51"/>
  <c r="B144" i="51"/>
  <c r="A144" i="51"/>
  <c r="H143" i="51"/>
  <c r="G143" i="51"/>
  <c r="F143" i="51"/>
  <c r="E143" i="51"/>
  <c r="D143" i="51"/>
  <c r="C143" i="51"/>
  <c r="B143" i="51"/>
  <c r="A143" i="51"/>
  <c r="H142" i="51"/>
  <c r="G142" i="51"/>
  <c r="F142" i="51"/>
  <c r="E142" i="51"/>
  <c r="D142" i="51"/>
  <c r="C142" i="51"/>
  <c r="B142" i="51"/>
  <c r="A142" i="51"/>
  <c r="H141" i="51"/>
  <c r="G141" i="51"/>
  <c r="F141" i="51"/>
  <c r="E141" i="51"/>
  <c r="D141" i="51"/>
  <c r="C141" i="51"/>
  <c r="B141" i="51"/>
  <c r="A141" i="51"/>
  <c r="H140" i="51"/>
  <c r="G140" i="51"/>
  <c r="F140" i="51"/>
  <c r="E140" i="51"/>
  <c r="D140" i="51"/>
  <c r="C140" i="51"/>
  <c r="B140" i="51"/>
  <c r="A140" i="51"/>
  <c r="H139" i="51"/>
  <c r="G139" i="51"/>
  <c r="F139" i="51"/>
  <c r="E139" i="51"/>
  <c r="D139" i="51"/>
  <c r="C139" i="51"/>
  <c r="B139" i="51"/>
  <c r="A139" i="51"/>
  <c r="H138" i="51"/>
  <c r="G138" i="51"/>
  <c r="F138" i="51"/>
  <c r="E138" i="51"/>
  <c r="D138" i="51"/>
  <c r="C138" i="51"/>
  <c r="B138" i="51"/>
  <c r="A138" i="51"/>
  <c r="H137" i="51"/>
  <c r="G137" i="51"/>
  <c r="F137" i="51"/>
  <c r="E137" i="51"/>
  <c r="D137" i="51"/>
  <c r="C137" i="51"/>
  <c r="B137" i="51"/>
  <c r="A137" i="51"/>
  <c r="H136" i="51"/>
  <c r="G136" i="51"/>
  <c r="F136" i="51"/>
  <c r="E136" i="51"/>
  <c r="D136" i="51"/>
  <c r="C136" i="51"/>
  <c r="B136" i="51"/>
  <c r="A136" i="51"/>
  <c r="H135" i="51"/>
  <c r="G135" i="51"/>
  <c r="F135" i="51"/>
  <c r="E135" i="51"/>
  <c r="D135" i="51"/>
  <c r="C135" i="51"/>
  <c r="B135" i="51"/>
  <c r="A135" i="51"/>
  <c r="H134" i="51"/>
  <c r="G134" i="51"/>
  <c r="F134" i="51"/>
  <c r="E134" i="51"/>
  <c r="D134" i="51"/>
  <c r="C134" i="51"/>
  <c r="B134" i="51"/>
  <c r="A134" i="51"/>
  <c r="H133" i="51"/>
  <c r="G133" i="51"/>
  <c r="F133" i="51"/>
  <c r="E133" i="51"/>
  <c r="D133" i="51"/>
  <c r="C133" i="51"/>
  <c r="B133" i="51"/>
  <c r="A133" i="51"/>
  <c r="H132" i="51"/>
  <c r="G132" i="51"/>
  <c r="F132" i="51"/>
  <c r="E132" i="51"/>
  <c r="D132" i="51"/>
  <c r="C132" i="51"/>
  <c r="B132" i="51"/>
  <c r="A132" i="51"/>
  <c r="H131" i="51"/>
  <c r="G131" i="51"/>
  <c r="F131" i="51"/>
  <c r="E131" i="51"/>
  <c r="D131" i="51"/>
  <c r="C131" i="51"/>
  <c r="B131" i="51"/>
  <c r="A131" i="51"/>
  <c r="H130" i="51"/>
  <c r="G130" i="51"/>
  <c r="F130" i="51"/>
  <c r="E130" i="51"/>
  <c r="D130" i="51"/>
  <c r="C130" i="51"/>
  <c r="B130" i="51"/>
  <c r="A130" i="51"/>
  <c r="H129" i="51"/>
  <c r="G129" i="51"/>
  <c r="F129" i="51"/>
  <c r="E129" i="51"/>
  <c r="D129" i="51"/>
  <c r="C129" i="51"/>
  <c r="B129" i="51"/>
  <c r="A129" i="51"/>
  <c r="H128" i="51"/>
  <c r="G128" i="51"/>
  <c r="F128" i="51"/>
  <c r="E128" i="51"/>
  <c r="D128" i="51"/>
  <c r="C128" i="51"/>
  <c r="B128" i="51"/>
  <c r="A128" i="51"/>
  <c r="H127" i="51"/>
  <c r="G127" i="51"/>
  <c r="F127" i="51"/>
  <c r="E127" i="51"/>
  <c r="D127" i="51"/>
  <c r="C127" i="51"/>
  <c r="B127" i="51"/>
  <c r="A127" i="51"/>
  <c r="H126" i="51"/>
  <c r="G126" i="51"/>
  <c r="F126" i="51"/>
  <c r="E126" i="51"/>
  <c r="D126" i="51"/>
  <c r="C126" i="51"/>
  <c r="B126" i="51"/>
  <c r="A126" i="51"/>
  <c r="H125" i="51"/>
  <c r="G125" i="51"/>
  <c r="F125" i="51"/>
  <c r="E125" i="51"/>
  <c r="D125" i="51"/>
  <c r="C125" i="51"/>
  <c r="B125" i="51"/>
  <c r="A125" i="51"/>
  <c r="H124" i="51"/>
  <c r="G124" i="51"/>
  <c r="F124" i="51"/>
  <c r="E124" i="51"/>
  <c r="D124" i="51"/>
  <c r="C124" i="51"/>
  <c r="B124" i="51"/>
  <c r="A124" i="51"/>
  <c r="H123" i="51"/>
  <c r="G123" i="51"/>
  <c r="F123" i="51"/>
  <c r="E123" i="51"/>
  <c r="D123" i="51"/>
  <c r="C123" i="51"/>
  <c r="B123" i="51"/>
  <c r="A123" i="51"/>
  <c r="H122" i="51"/>
  <c r="G122" i="51"/>
  <c r="F122" i="51"/>
  <c r="E122" i="51"/>
  <c r="D122" i="51"/>
  <c r="C122" i="51"/>
  <c r="B122" i="51"/>
  <c r="A122" i="51"/>
  <c r="H121" i="51"/>
  <c r="G121" i="51"/>
  <c r="F121" i="51"/>
  <c r="E121" i="51"/>
  <c r="D121" i="51"/>
  <c r="C121" i="51"/>
  <c r="B121" i="51"/>
  <c r="A121" i="51"/>
  <c r="H120" i="51"/>
  <c r="G120" i="51"/>
  <c r="F120" i="51"/>
  <c r="E120" i="51"/>
  <c r="D120" i="51"/>
  <c r="C120" i="51"/>
  <c r="B120" i="51"/>
  <c r="A120" i="51"/>
  <c r="H119" i="51"/>
  <c r="G119" i="51"/>
  <c r="F119" i="51"/>
  <c r="E119" i="51"/>
  <c r="D119" i="51"/>
  <c r="C119" i="51"/>
  <c r="B119" i="51"/>
  <c r="A119" i="51"/>
  <c r="H118" i="51"/>
  <c r="G118" i="51"/>
  <c r="F118" i="51"/>
  <c r="E118" i="51"/>
  <c r="D118" i="51"/>
  <c r="C118" i="51"/>
  <c r="B118" i="51"/>
  <c r="A118" i="51"/>
  <c r="H117" i="51"/>
  <c r="G117" i="51"/>
  <c r="F117" i="51"/>
  <c r="E117" i="51"/>
  <c r="D117" i="51"/>
  <c r="C117" i="51"/>
  <c r="B117" i="51"/>
  <c r="A117" i="51"/>
  <c r="H116" i="51"/>
  <c r="G116" i="51"/>
  <c r="F116" i="51"/>
  <c r="E116" i="51"/>
  <c r="D116" i="51"/>
  <c r="C116" i="51"/>
  <c r="B116" i="51"/>
  <c r="A116" i="51"/>
  <c r="H115" i="51"/>
  <c r="G115" i="51"/>
  <c r="F115" i="51"/>
  <c r="E115" i="51"/>
  <c r="D115" i="51"/>
  <c r="C115" i="51"/>
  <c r="B115" i="51"/>
  <c r="A115" i="51"/>
  <c r="H114" i="51"/>
  <c r="G114" i="51"/>
  <c r="F114" i="51"/>
  <c r="E114" i="51"/>
  <c r="D114" i="51"/>
  <c r="C114" i="51"/>
  <c r="B114" i="51"/>
  <c r="A114" i="51"/>
  <c r="H113" i="51"/>
  <c r="G113" i="51"/>
  <c r="F113" i="51"/>
  <c r="E113" i="51"/>
  <c r="D113" i="51"/>
  <c r="C113" i="51"/>
  <c r="B113" i="51"/>
  <c r="A113" i="51"/>
  <c r="H112" i="51"/>
  <c r="G112" i="51"/>
  <c r="F112" i="51"/>
  <c r="E112" i="51"/>
  <c r="D112" i="51"/>
  <c r="C112" i="51"/>
  <c r="B112" i="51"/>
  <c r="A112" i="51"/>
  <c r="H111" i="51"/>
  <c r="G111" i="51"/>
  <c r="F111" i="51"/>
  <c r="E111" i="51"/>
  <c r="D111" i="51"/>
  <c r="C111" i="51"/>
  <c r="B111" i="51"/>
  <c r="A111" i="51"/>
  <c r="H110" i="51"/>
  <c r="G110" i="51"/>
  <c r="F110" i="51"/>
  <c r="E110" i="51"/>
  <c r="D110" i="51"/>
  <c r="C110" i="51"/>
  <c r="B110" i="51"/>
  <c r="A110" i="51"/>
  <c r="H109" i="51"/>
  <c r="G109" i="51"/>
  <c r="F109" i="51"/>
  <c r="E109" i="51"/>
  <c r="D109" i="51"/>
  <c r="C109" i="51"/>
  <c r="B109" i="51"/>
  <c r="A109" i="51"/>
  <c r="H108" i="51"/>
  <c r="G108" i="51"/>
  <c r="F108" i="51"/>
  <c r="E108" i="51"/>
  <c r="D108" i="51"/>
  <c r="C108" i="51"/>
  <c r="B108" i="51"/>
  <c r="A108" i="51"/>
  <c r="H107" i="51"/>
  <c r="G107" i="51"/>
  <c r="F107" i="51"/>
  <c r="E107" i="51"/>
  <c r="D107" i="51"/>
  <c r="C107" i="51"/>
  <c r="B107" i="51"/>
  <c r="A107" i="51"/>
  <c r="H106" i="51"/>
  <c r="G106" i="51"/>
  <c r="F106" i="51"/>
  <c r="E106" i="51"/>
  <c r="D106" i="51"/>
  <c r="C106" i="51"/>
  <c r="B106" i="51"/>
  <c r="A106" i="51"/>
  <c r="H105" i="51"/>
  <c r="G105" i="51"/>
  <c r="F105" i="51"/>
  <c r="E105" i="51"/>
  <c r="D105" i="51"/>
  <c r="C105" i="51"/>
  <c r="B105" i="51"/>
  <c r="A105" i="51"/>
  <c r="H104" i="51"/>
  <c r="G104" i="51"/>
  <c r="F104" i="51"/>
  <c r="E104" i="51"/>
  <c r="D104" i="51"/>
  <c r="C104" i="51"/>
  <c r="B104" i="51"/>
  <c r="A104" i="51"/>
  <c r="H103" i="51"/>
  <c r="G103" i="51"/>
  <c r="F103" i="51"/>
  <c r="E103" i="51"/>
  <c r="D103" i="51"/>
  <c r="C103" i="51"/>
  <c r="B103" i="51"/>
  <c r="A103" i="51"/>
  <c r="H102" i="51"/>
  <c r="G102" i="51"/>
  <c r="F102" i="51"/>
  <c r="E102" i="51"/>
  <c r="D102" i="51"/>
  <c r="C102" i="51"/>
  <c r="B102" i="51"/>
  <c r="A102" i="51"/>
  <c r="H101" i="51"/>
  <c r="G101" i="51"/>
  <c r="F101" i="51"/>
  <c r="E101" i="51"/>
  <c r="D101" i="51"/>
  <c r="C101" i="51"/>
  <c r="B101" i="51"/>
  <c r="A101" i="51"/>
  <c r="H100" i="51"/>
  <c r="G100" i="51"/>
  <c r="F100" i="51"/>
  <c r="E100" i="51"/>
  <c r="D100" i="51"/>
  <c r="C100" i="51"/>
  <c r="B100" i="51"/>
  <c r="A100" i="51"/>
  <c r="H99" i="51"/>
  <c r="G99" i="51"/>
  <c r="F99" i="51"/>
  <c r="E99" i="51"/>
  <c r="D99" i="51"/>
  <c r="C99" i="51"/>
  <c r="B99" i="51"/>
  <c r="A99" i="51"/>
  <c r="H98" i="51"/>
  <c r="G98" i="51"/>
  <c r="F98" i="51"/>
  <c r="E98" i="51"/>
  <c r="D98" i="51"/>
  <c r="C98" i="51"/>
  <c r="B98" i="51"/>
  <c r="A98" i="51"/>
  <c r="H97" i="51"/>
  <c r="G97" i="51"/>
  <c r="F97" i="51"/>
  <c r="E97" i="51"/>
  <c r="D97" i="51"/>
  <c r="C97" i="51"/>
  <c r="B97" i="51"/>
  <c r="A97" i="51"/>
  <c r="H96" i="51"/>
  <c r="G96" i="51"/>
  <c r="F96" i="51"/>
  <c r="E96" i="51"/>
  <c r="D96" i="51"/>
  <c r="C96" i="51"/>
  <c r="B96" i="51"/>
  <c r="A96" i="51"/>
  <c r="H95" i="51"/>
  <c r="G95" i="51"/>
  <c r="F95" i="51"/>
  <c r="E95" i="51"/>
  <c r="D95" i="51"/>
  <c r="C95" i="51"/>
  <c r="B95" i="51"/>
  <c r="A95" i="51"/>
  <c r="H94" i="51"/>
  <c r="G94" i="51"/>
  <c r="F94" i="51"/>
  <c r="E94" i="51"/>
  <c r="D94" i="51"/>
  <c r="C94" i="51"/>
  <c r="B94" i="51"/>
  <c r="A94" i="51"/>
  <c r="H93" i="51"/>
  <c r="G93" i="51"/>
  <c r="F93" i="51"/>
  <c r="E93" i="51"/>
  <c r="D93" i="51"/>
  <c r="C93" i="51"/>
  <c r="B93" i="51"/>
  <c r="A93" i="51"/>
  <c r="H92" i="51"/>
  <c r="G92" i="51"/>
  <c r="F92" i="51"/>
  <c r="E92" i="51"/>
  <c r="D92" i="51"/>
  <c r="C92" i="51"/>
  <c r="B92" i="51"/>
  <c r="A92" i="51"/>
  <c r="H91" i="51"/>
  <c r="G91" i="51"/>
  <c r="F91" i="51"/>
  <c r="E91" i="51"/>
  <c r="D91" i="51"/>
  <c r="C91" i="51"/>
  <c r="B91" i="51"/>
  <c r="A91" i="51"/>
  <c r="H90" i="51"/>
  <c r="G90" i="51"/>
  <c r="F90" i="51"/>
  <c r="E90" i="51"/>
  <c r="D90" i="51"/>
  <c r="C90" i="51"/>
  <c r="B90" i="51"/>
  <c r="A90" i="51"/>
  <c r="H89" i="51"/>
  <c r="G89" i="51"/>
  <c r="F89" i="51"/>
  <c r="E89" i="51"/>
  <c r="D89" i="51"/>
  <c r="C89" i="51"/>
  <c r="B89" i="51"/>
  <c r="A89" i="51"/>
  <c r="H88" i="51"/>
  <c r="G88" i="51"/>
  <c r="F88" i="51"/>
  <c r="E88" i="51"/>
  <c r="D88" i="51"/>
  <c r="C88" i="51"/>
  <c r="B88" i="51"/>
  <c r="A88" i="51"/>
  <c r="H87" i="51"/>
  <c r="G87" i="51"/>
  <c r="F87" i="51"/>
  <c r="E87" i="51"/>
  <c r="D87" i="51"/>
  <c r="C87" i="51"/>
  <c r="B87" i="51"/>
  <c r="A87" i="51"/>
  <c r="H86" i="51"/>
  <c r="G86" i="51"/>
  <c r="F86" i="51"/>
  <c r="E86" i="51"/>
  <c r="D86" i="51"/>
  <c r="C86" i="51"/>
  <c r="B86" i="51"/>
  <c r="A86" i="51"/>
  <c r="H85" i="51"/>
  <c r="G85" i="51"/>
  <c r="F85" i="51"/>
  <c r="E85" i="51"/>
  <c r="D85" i="51"/>
  <c r="C85" i="51"/>
  <c r="B85" i="51"/>
  <c r="A85" i="51"/>
  <c r="H84" i="51"/>
  <c r="G84" i="51"/>
  <c r="F84" i="51"/>
  <c r="E84" i="51"/>
  <c r="D84" i="51"/>
  <c r="C84" i="51"/>
  <c r="B84" i="51"/>
  <c r="A84" i="51"/>
  <c r="H83" i="51"/>
  <c r="G83" i="51"/>
  <c r="F83" i="51"/>
  <c r="E83" i="51"/>
  <c r="D83" i="51"/>
  <c r="C83" i="51"/>
  <c r="B83" i="51"/>
  <c r="A83" i="51"/>
  <c r="H82" i="51"/>
  <c r="G82" i="51"/>
  <c r="F82" i="51"/>
  <c r="E82" i="51"/>
  <c r="D82" i="51"/>
  <c r="C82" i="51"/>
  <c r="B82" i="51"/>
  <c r="A82" i="51"/>
  <c r="H81" i="51"/>
  <c r="G81" i="51"/>
  <c r="F81" i="51"/>
  <c r="E81" i="51"/>
  <c r="D81" i="51"/>
  <c r="C81" i="51"/>
  <c r="B81" i="51"/>
  <c r="A81" i="51"/>
  <c r="H80" i="51"/>
  <c r="G80" i="51"/>
  <c r="F80" i="51"/>
  <c r="E80" i="51"/>
  <c r="D80" i="51"/>
  <c r="C80" i="51"/>
  <c r="B80" i="51"/>
  <c r="A80" i="51"/>
  <c r="H79" i="51"/>
  <c r="G79" i="51"/>
  <c r="F79" i="51"/>
  <c r="E79" i="51"/>
  <c r="D79" i="51"/>
  <c r="C79" i="51"/>
  <c r="B79" i="51"/>
  <c r="A79" i="51"/>
  <c r="H78" i="51"/>
  <c r="G78" i="51"/>
  <c r="F78" i="51"/>
  <c r="E78" i="51"/>
  <c r="D78" i="51"/>
  <c r="C78" i="51"/>
  <c r="B78" i="51"/>
  <c r="A78" i="51"/>
  <c r="H77" i="51"/>
  <c r="G77" i="51"/>
  <c r="F77" i="51"/>
  <c r="E77" i="51"/>
  <c r="D77" i="51"/>
  <c r="C77" i="51"/>
  <c r="B77" i="51"/>
  <c r="A77" i="51"/>
  <c r="H76" i="51"/>
  <c r="G76" i="51"/>
  <c r="F76" i="51"/>
  <c r="E76" i="51"/>
  <c r="D76" i="51"/>
  <c r="C76" i="51"/>
  <c r="B76" i="51"/>
  <c r="A76" i="51"/>
  <c r="H75" i="51"/>
  <c r="G75" i="51"/>
  <c r="F75" i="51"/>
  <c r="E75" i="51"/>
  <c r="D75" i="51"/>
  <c r="C75" i="51"/>
  <c r="B75" i="51"/>
  <c r="A75" i="51"/>
  <c r="H74" i="51"/>
  <c r="G74" i="51"/>
  <c r="F74" i="51"/>
  <c r="E74" i="51"/>
  <c r="D74" i="51"/>
  <c r="C74" i="51"/>
  <c r="B74" i="51"/>
  <c r="A74" i="51"/>
  <c r="H73" i="51"/>
  <c r="G73" i="51"/>
  <c r="F73" i="51"/>
  <c r="E73" i="51"/>
  <c r="D73" i="51"/>
  <c r="C73" i="51"/>
  <c r="B73" i="51"/>
  <c r="A73" i="51"/>
  <c r="H72" i="51"/>
  <c r="G72" i="51"/>
  <c r="F72" i="51"/>
  <c r="E72" i="51"/>
  <c r="D72" i="51"/>
  <c r="C72" i="51"/>
  <c r="B72" i="51"/>
  <c r="A72" i="51"/>
  <c r="H71" i="51"/>
  <c r="G71" i="51"/>
  <c r="F71" i="51"/>
  <c r="E71" i="51"/>
  <c r="D71" i="51"/>
  <c r="C71" i="51"/>
  <c r="B71" i="51"/>
  <c r="A71" i="51"/>
  <c r="H70" i="51"/>
  <c r="G70" i="51"/>
  <c r="F70" i="51"/>
  <c r="E70" i="51"/>
  <c r="D70" i="51"/>
  <c r="C70" i="51"/>
  <c r="B70" i="51"/>
  <c r="A70" i="51"/>
  <c r="H69" i="51"/>
  <c r="G69" i="51"/>
  <c r="F69" i="51"/>
  <c r="E69" i="51"/>
  <c r="D69" i="51"/>
  <c r="C69" i="51"/>
  <c r="B69" i="51"/>
  <c r="A69" i="51"/>
  <c r="H68" i="51"/>
  <c r="G68" i="51"/>
  <c r="F68" i="51"/>
  <c r="E68" i="51"/>
  <c r="D68" i="51"/>
  <c r="C68" i="51"/>
  <c r="B68" i="51"/>
  <c r="A68" i="51"/>
  <c r="H67" i="51"/>
  <c r="G67" i="51"/>
  <c r="F67" i="51"/>
  <c r="E67" i="51"/>
  <c r="D67" i="51"/>
  <c r="C67" i="51"/>
  <c r="B67" i="51"/>
  <c r="A67" i="51"/>
  <c r="H66" i="51"/>
  <c r="G66" i="51"/>
  <c r="F66" i="51"/>
  <c r="E66" i="51"/>
  <c r="D66" i="51"/>
  <c r="C66" i="51"/>
  <c r="B66" i="51"/>
  <c r="A66" i="51"/>
  <c r="H65" i="51"/>
  <c r="G65" i="51"/>
  <c r="F65" i="51"/>
  <c r="E65" i="51"/>
  <c r="D65" i="51"/>
  <c r="C65" i="51"/>
  <c r="B65" i="51"/>
  <c r="A65" i="51"/>
  <c r="H64" i="51"/>
  <c r="G64" i="51"/>
  <c r="F64" i="51"/>
  <c r="E64" i="51"/>
  <c r="D64" i="51"/>
  <c r="C64" i="51"/>
  <c r="B64" i="51"/>
  <c r="A64" i="51"/>
  <c r="H63" i="51"/>
  <c r="G63" i="51"/>
  <c r="F63" i="51"/>
  <c r="E63" i="51"/>
  <c r="D63" i="51"/>
  <c r="C63" i="51"/>
  <c r="B63" i="51"/>
  <c r="A63" i="51"/>
  <c r="H62" i="51"/>
  <c r="G62" i="51"/>
  <c r="F62" i="51"/>
  <c r="E62" i="51"/>
  <c r="D62" i="51"/>
  <c r="C62" i="51"/>
  <c r="B62" i="51"/>
  <c r="A62" i="51"/>
  <c r="H61" i="51"/>
  <c r="G61" i="51"/>
  <c r="F61" i="51"/>
  <c r="E61" i="51"/>
  <c r="D61" i="51"/>
  <c r="C61" i="51"/>
  <c r="B61" i="51"/>
  <c r="A61" i="51"/>
  <c r="H60" i="51"/>
  <c r="G60" i="51"/>
  <c r="F60" i="51"/>
  <c r="E60" i="51"/>
  <c r="D60" i="51"/>
  <c r="C60" i="51"/>
  <c r="B60" i="51"/>
  <c r="A60" i="51"/>
  <c r="H59" i="51"/>
  <c r="G59" i="51"/>
  <c r="F59" i="51"/>
  <c r="E59" i="51"/>
  <c r="D59" i="51"/>
  <c r="C59" i="51"/>
  <c r="B59" i="51"/>
  <c r="A59" i="51"/>
  <c r="H58" i="51"/>
  <c r="G58" i="51"/>
  <c r="F58" i="51"/>
  <c r="E58" i="51"/>
  <c r="D58" i="51"/>
  <c r="C58" i="51"/>
  <c r="B58" i="51"/>
  <c r="A58" i="51"/>
  <c r="H57" i="51"/>
  <c r="G57" i="51"/>
  <c r="F57" i="51"/>
  <c r="E57" i="51"/>
  <c r="D57" i="51"/>
  <c r="C57" i="51"/>
  <c r="B57" i="51"/>
  <c r="A57" i="51"/>
  <c r="H56" i="51"/>
  <c r="G56" i="51"/>
  <c r="F56" i="51"/>
  <c r="E56" i="51"/>
  <c r="D56" i="51"/>
  <c r="C56" i="51"/>
  <c r="B56" i="51"/>
  <c r="A56" i="51"/>
  <c r="H55" i="51"/>
  <c r="G55" i="51"/>
  <c r="F55" i="51"/>
  <c r="E55" i="51"/>
  <c r="D55" i="51"/>
  <c r="C55" i="51"/>
  <c r="B55" i="51"/>
  <c r="A55" i="51"/>
  <c r="H54" i="51"/>
  <c r="G54" i="51"/>
  <c r="F54" i="51"/>
  <c r="E54" i="51"/>
  <c r="D54" i="51"/>
  <c r="C54" i="51"/>
  <c r="B54" i="51"/>
  <c r="A54" i="51"/>
  <c r="H53" i="51"/>
  <c r="G53" i="51"/>
  <c r="F53" i="51"/>
  <c r="E53" i="51"/>
  <c r="D53" i="51"/>
  <c r="C53" i="51"/>
  <c r="B53" i="51"/>
  <c r="A53" i="51"/>
  <c r="H52" i="51"/>
  <c r="G52" i="51"/>
  <c r="F52" i="51"/>
  <c r="E52" i="51"/>
  <c r="D52" i="51"/>
  <c r="C52" i="51"/>
  <c r="B52" i="51"/>
  <c r="A52" i="51"/>
  <c r="H51" i="51"/>
  <c r="G51" i="51"/>
  <c r="F51" i="51"/>
  <c r="E51" i="51"/>
  <c r="D51" i="51"/>
  <c r="C51" i="51"/>
  <c r="B51" i="51"/>
  <c r="A51" i="51"/>
  <c r="H50" i="51"/>
  <c r="G50" i="51"/>
  <c r="F50" i="51"/>
  <c r="E50" i="51"/>
  <c r="D50" i="51"/>
  <c r="C50" i="51"/>
  <c r="B50" i="51"/>
  <c r="A50" i="51"/>
  <c r="H49" i="51"/>
  <c r="G49" i="51"/>
  <c r="F49" i="51"/>
  <c r="E49" i="51"/>
  <c r="D49" i="51"/>
  <c r="C49" i="51"/>
  <c r="B49" i="51"/>
  <c r="A49" i="51"/>
  <c r="H48" i="51"/>
  <c r="G48" i="51"/>
  <c r="F48" i="51"/>
  <c r="E48" i="51"/>
  <c r="D48" i="51"/>
  <c r="C48" i="51"/>
  <c r="B48" i="51"/>
  <c r="A48" i="51"/>
  <c r="H47" i="51"/>
  <c r="G47" i="51"/>
  <c r="F47" i="51"/>
  <c r="E47" i="51"/>
  <c r="D47" i="51"/>
  <c r="C47" i="51"/>
  <c r="B47" i="51"/>
  <c r="A47" i="51"/>
  <c r="H46" i="51"/>
  <c r="G46" i="51"/>
  <c r="F46" i="51"/>
  <c r="E46" i="51"/>
  <c r="D46" i="51"/>
  <c r="C46" i="51"/>
  <c r="B46" i="51"/>
  <c r="A46" i="51"/>
  <c r="H45" i="51"/>
  <c r="G45" i="51"/>
  <c r="F45" i="51"/>
  <c r="E45" i="51"/>
  <c r="D45" i="51"/>
  <c r="C45" i="51"/>
  <c r="B45" i="51"/>
  <c r="A45" i="51"/>
  <c r="H44" i="51"/>
  <c r="G44" i="51"/>
  <c r="F44" i="51"/>
  <c r="E44" i="51"/>
  <c r="D44" i="51"/>
  <c r="C44" i="51"/>
  <c r="B44" i="51"/>
  <c r="A44" i="51"/>
  <c r="H43" i="51"/>
  <c r="G43" i="51"/>
  <c r="F43" i="51"/>
  <c r="E43" i="51"/>
  <c r="D43" i="51"/>
  <c r="C43" i="51"/>
  <c r="B43" i="51"/>
  <c r="A43" i="51"/>
  <c r="H42" i="51"/>
  <c r="G42" i="51"/>
  <c r="F42" i="51"/>
  <c r="E42" i="51"/>
  <c r="D42" i="51"/>
  <c r="C42" i="51"/>
  <c r="B42" i="51"/>
  <c r="A42" i="51"/>
  <c r="H41" i="51"/>
  <c r="G41" i="51"/>
  <c r="F41" i="51"/>
  <c r="E41" i="51"/>
  <c r="D41" i="51"/>
  <c r="C41" i="51"/>
  <c r="B41" i="51"/>
  <c r="A41" i="51"/>
  <c r="H40" i="51"/>
  <c r="G40" i="51"/>
  <c r="F40" i="51"/>
  <c r="E40" i="51"/>
  <c r="D40" i="51"/>
  <c r="C40" i="51"/>
  <c r="B40" i="51"/>
  <c r="A40" i="51"/>
  <c r="H39" i="51"/>
  <c r="G39" i="51"/>
  <c r="F39" i="51"/>
  <c r="E39" i="51"/>
  <c r="D39" i="51"/>
  <c r="C39" i="51"/>
  <c r="B39" i="51"/>
  <c r="A39" i="51"/>
  <c r="H38" i="51"/>
  <c r="G38" i="51"/>
  <c r="F38" i="51"/>
  <c r="E38" i="51"/>
  <c r="D38" i="51"/>
  <c r="C38" i="51"/>
  <c r="B38" i="51"/>
  <c r="A38" i="51"/>
  <c r="H37" i="51"/>
  <c r="G37" i="51"/>
  <c r="F37" i="51"/>
  <c r="E37" i="51"/>
  <c r="D37" i="51"/>
  <c r="C37" i="51"/>
  <c r="B37" i="51"/>
  <c r="A37" i="51"/>
  <c r="H36" i="51"/>
  <c r="G36" i="51"/>
  <c r="F36" i="51"/>
  <c r="E36" i="51"/>
  <c r="D36" i="51"/>
  <c r="C36" i="51"/>
  <c r="B36" i="51"/>
  <c r="A36" i="51"/>
  <c r="H35" i="51"/>
  <c r="G35" i="51"/>
  <c r="F35" i="51"/>
  <c r="E35" i="51"/>
  <c r="D35" i="51"/>
  <c r="C35" i="51"/>
  <c r="B35" i="51"/>
  <c r="A35" i="51"/>
  <c r="H34" i="51"/>
  <c r="G34" i="51"/>
  <c r="F34" i="51"/>
  <c r="E34" i="51"/>
  <c r="D34" i="51"/>
  <c r="C34" i="51"/>
  <c r="B34" i="51"/>
  <c r="A34" i="51"/>
  <c r="H33" i="51"/>
  <c r="G33" i="51"/>
  <c r="F33" i="51"/>
  <c r="E33" i="51"/>
  <c r="D33" i="51"/>
  <c r="C33" i="51"/>
  <c r="B33" i="51"/>
  <c r="A33" i="51"/>
  <c r="H32" i="51"/>
  <c r="G32" i="51"/>
  <c r="F32" i="51"/>
  <c r="E32" i="51"/>
  <c r="D32" i="51"/>
  <c r="C32" i="51"/>
  <c r="B32" i="51"/>
  <c r="A32" i="51"/>
  <c r="H31" i="51"/>
  <c r="G31" i="51"/>
  <c r="F31" i="51"/>
  <c r="E31" i="51"/>
  <c r="D31" i="51"/>
  <c r="C31" i="51"/>
  <c r="B31" i="51"/>
  <c r="A31" i="51"/>
  <c r="H30" i="51"/>
  <c r="G30" i="51"/>
  <c r="F30" i="51"/>
  <c r="E30" i="51"/>
  <c r="D30" i="51"/>
  <c r="C30" i="51"/>
  <c r="B30" i="51"/>
  <c r="A30" i="51"/>
  <c r="H29" i="51"/>
  <c r="G29" i="51"/>
  <c r="F29" i="51"/>
  <c r="E29" i="51"/>
  <c r="D29" i="51"/>
  <c r="C29" i="51"/>
  <c r="B29" i="51"/>
  <c r="A29" i="51"/>
  <c r="H28" i="51"/>
  <c r="G28" i="51"/>
  <c r="F28" i="51"/>
  <c r="E28" i="51"/>
  <c r="D28" i="51"/>
  <c r="C28" i="51"/>
  <c r="B28" i="51"/>
  <c r="A28" i="51"/>
  <c r="H27" i="51"/>
  <c r="G27" i="51"/>
  <c r="F27" i="51"/>
  <c r="E27" i="51"/>
  <c r="D27" i="51"/>
  <c r="C27" i="51"/>
  <c r="B27" i="51"/>
  <c r="A27" i="51"/>
  <c r="H26" i="51"/>
  <c r="G26" i="51"/>
  <c r="F26" i="51"/>
  <c r="E26" i="51"/>
  <c r="D26" i="51"/>
  <c r="C26" i="51"/>
  <c r="B26" i="51"/>
  <c r="A26" i="51"/>
  <c r="H25" i="51"/>
  <c r="G25" i="51"/>
  <c r="F25" i="51"/>
  <c r="E25" i="51"/>
  <c r="D25" i="51"/>
  <c r="C25" i="51"/>
  <c r="B25" i="51"/>
  <c r="A25" i="51"/>
  <c r="H24" i="51"/>
  <c r="G24" i="51"/>
  <c r="F24" i="51"/>
  <c r="E24" i="51"/>
  <c r="D24" i="51"/>
  <c r="C24" i="51"/>
  <c r="B24" i="51"/>
  <c r="A24" i="51"/>
  <c r="H23" i="51"/>
  <c r="G23" i="51"/>
  <c r="F23" i="51"/>
  <c r="E23" i="51"/>
  <c r="D23" i="51"/>
  <c r="C23" i="51"/>
  <c r="B23" i="51"/>
  <c r="A23" i="51"/>
  <c r="H22" i="51"/>
  <c r="G22" i="51"/>
  <c r="F22" i="51"/>
  <c r="E22" i="51"/>
  <c r="D22" i="51"/>
  <c r="C22" i="51"/>
  <c r="B22" i="51"/>
  <c r="A22" i="51"/>
  <c r="H21" i="51"/>
  <c r="G21" i="51"/>
  <c r="F21" i="51"/>
  <c r="E21" i="51"/>
  <c r="D21" i="51"/>
  <c r="C21" i="51"/>
  <c r="B21" i="51"/>
  <c r="A21" i="51"/>
  <c r="H20" i="51"/>
  <c r="G20" i="51"/>
  <c r="F20" i="51"/>
  <c r="E20" i="51"/>
  <c r="D20" i="51"/>
  <c r="C20" i="51"/>
  <c r="B20" i="51"/>
  <c r="A20" i="51"/>
  <c r="H19" i="51"/>
  <c r="G19" i="51"/>
  <c r="F19" i="51"/>
  <c r="E19" i="51"/>
  <c r="D19" i="51"/>
  <c r="C19" i="51"/>
  <c r="B19" i="51"/>
  <c r="A19" i="51"/>
  <c r="H18" i="51"/>
  <c r="G18" i="51"/>
  <c r="F18" i="51"/>
  <c r="E18" i="51"/>
  <c r="D18" i="51"/>
  <c r="C18" i="51"/>
  <c r="B18" i="51"/>
  <c r="A18" i="51"/>
  <c r="H17" i="51"/>
  <c r="G17" i="51"/>
  <c r="F17" i="51"/>
  <c r="E17" i="51"/>
  <c r="D17" i="51"/>
  <c r="C17" i="51"/>
  <c r="B17" i="51"/>
  <c r="A17" i="51"/>
  <c r="H16" i="51"/>
  <c r="G16" i="51"/>
  <c r="F16" i="51"/>
  <c r="E16" i="51"/>
  <c r="D16" i="51"/>
  <c r="C16" i="51"/>
  <c r="B16" i="51"/>
  <c r="A16" i="51"/>
  <c r="H15" i="51"/>
  <c r="G15" i="51"/>
  <c r="F15" i="51"/>
  <c r="E15" i="51"/>
  <c r="D15" i="51"/>
  <c r="C15" i="51"/>
  <c r="B15" i="51"/>
  <c r="A15" i="51"/>
  <c r="H14" i="51"/>
  <c r="G14" i="51"/>
  <c r="F14" i="51"/>
  <c r="E14" i="51"/>
  <c r="D14" i="51"/>
  <c r="C14" i="51"/>
  <c r="B14" i="51"/>
  <c r="A14" i="51"/>
  <c r="H13" i="51"/>
  <c r="G13" i="51"/>
  <c r="F13" i="51"/>
  <c r="E13" i="51"/>
  <c r="D13" i="51"/>
  <c r="C13" i="51"/>
  <c r="B13" i="51"/>
  <c r="A13" i="51"/>
  <c r="H12" i="51"/>
  <c r="G12" i="51"/>
  <c r="F12" i="51"/>
  <c r="E12" i="51"/>
  <c r="D12" i="51"/>
  <c r="C12" i="51"/>
  <c r="B12" i="51"/>
  <c r="A12" i="51"/>
  <c r="H11" i="51"/>
  <c r="G11" i="51"/>
  <c r="F11" i="51"/>
  <c r="E11" i="51"/>
  <c r="D11" i="51"/>
  <c r="C11" i="51"/>
  <c r="B11" i="51"/>
  <c r="A11" i="51"/>
  <c r="H10" i="51"/>
  <c r="G10" i="51"/>
  <c r="F10" i="51"/>
  <c r="E10" i="51"/>
  <c r="D10" i="51"/>
  <c r="C10" i="51"/>
  <c r="B10" i="51"/>
  <c r="A10" i="51"/>
  <c r="H9" i="51"/>
  <c r="G9" i="51"/>
  <c r="F9" i="51"/>
  <c r="E9" i="51"/>
  <c r="D9" i="51"/>
  <c r="C9" i="51"/>
  <c r="B9" i="51"/>
  <c r="A9" i="51"/>
  <c r="H8" i="51"/>
  <c r="G8" i="51"/>
  <c r="F8" i="51"/>
  <c r="E8" i="51"/>
  <c r="D8" i="51"/>
  <c r="C8" i="51"/>
  <c r="B8" i="51"/>
  <c r="A8" i="51"/>
  <c r="H7" i="51"/>
  <c r="G7" i="51"/>
  <c r="F7" i="51"/>
  <c r="E7" i="51"/>
  <c r="D7" i="51"/>
  <c r="C7" i="51"/>
  <c r="B7" i="51"/>
  <c r="A7" i="51"/>
  <c r="H6" i="51"/>
  <c r="G6" i="51"/>
  <c r="F6" i="51"/>
  <c r="E6" i="51"/>
  <c r="D6" i="51"/>
  <c r="C6" i="51"/>
  <c r="B6" i="51"/>
  <c r="A6" i="51"/>
  <c r="H5" i="51"/>
  <c r="G5" i="51"/>
  <c r="F5" i="51"/>
  <c r="E5" i="51"/>
  <c r="D5" i="51"/>
  <c r="C5" i="51"/>
  <c r="B5" i="51"/>
  <c r="A5" i="51"/>
  <c r="H4" i="51"/>
  <c r="G4" i="51"/>
  <c r="F4" i="51"/>
  <c r="E4" i="51"/>
  <c r="D4" i="51"/>
  <c r="C4" i="51"/>
  <c r="B4" i="51"/>
  <c r="A4" i="51"/>
  <c r="H3" i="51"/>
  <c r="G3" i="51"/>
  <c r="F3" i="51"/>
  <c r="E3" i="51"/>
  <c r="D3" i="51"/>
  <c r="C3" i="51"/>
  <c r="B3" i="51"/>
  <c r="V9" i="50"/>
  <c r="V8" i="50" s="1"/>
  <c r="W9" i="50"/>
  <c r="W8" i="50" s="1"/>
  <c r="X9" i="50"/>
  <c r="X8" i="50" s="1"/>
  <c r="Y9" i="50"/>
  <c r="Y8" i="50" s="1"/>
  <c r="Z9" i="50"/>
  <c r="Z8" i="50" s="1"/>
  <c r="AA9" i="50"/>
  <c r="AA8" i="50" s="1"/>
  <c r="AB9" i="50"/>
  <c r="AB8" i="50" s="1"/>
  <c r="AC9" i="50"/>
  <c r="AC8" i="50" s="1"/>
  <c r="AD9" i="50"/>
  <c r="AD8" i="50" s="1"/>
  <c r="AE9" i="50"/>
  <c r="AE8" i="50" s="1"/>
  <c r="AF9" i="50"/>
  <c r="AF8" i="50" s="1"/>
  <c r="U9" i="50"/>
  <c r="U8" i="50" s="1"/>
  <c r="A17" i="31" l="1"/>
  <c r="A35" i="31" s="1"/>
  <c r="A32" i="31" s="1"/>
  <c r="A20" i="31"/>
  <c r="A36" i="31" s="1"/>
  <c r="A33" i="31" s="1"/>
  <c r="U1" i="50"/>
  <c r="A5" i="47"/>
  <c r="B5" i="47"/>
  <c r="C5" i="47"/>
  <c r="D5" i="47"/>
  <c r="E5" i="47"/>
  <c r="F5" i="47"/>
  <c r="G5" i="47"/>
  <c r="A6" i="47"/>
  <c r="B6" i="47"/>
  <c r="C6" i="47"/>
  <c r="D6" i="47"/>
  <c r="E6" i="47"/>
  <c r="F6" i="47"/>
  <c r="G6" i="47"/>
  <c r="A7" i="47"/>
  <c r="B7" i="47"/>
  <c r="C7" i="47"/>
  <c r="D7" i="47"/>
  <c r="E7" i="47"/>
  <c r="F7" i="47"/>
  <c r="G7" i="47"/>
  <c r="A8" i="47"/>
  <c r="B8" i="47"/>
  <c r="C8" i="47"/>
  <c r="D8" i="47"/>
  <c r="E8" i="47"/>
  <c r="F8" i="47"/>
  <c r="G8" i="47"/>
  <c r="A9" i="47"/>
  <c r="B9" i="47"/>
  <c r="C9" i="47"/>
  <c r="D9" i="47"/>
  <c r="E9" i="47"/>
  <c r="F9" i="47"/>
  <c r="G9" i="47"/>
  <c r="A10" i="47"/>
  <c r="B10" i="47"/>
  <c r="C10" i="47"/>
  <c r="D10" i="47"/>
  <c r="E10" i="47"/>
  <c r="F10" i="47"/>
  <c r="G10" i="47"/>
  <c r="A11" i="47"/>
  <c r="B11" i="47"/>
  <c r="C11" i="47"/>
  <c r="D11" i="47"/>
  <c r="E11" i="47"/>
  <c r="F11" i="47"/>
  <c r="G11" i="47"/>
  <c r="A12" i="47"/>
  <c r="B12" i="47"/>
  <c r="C12" i="47"/>
  <c r="D12" i="47"/>
  <c r="E12" i="47"/>
  <c r="F12" i="47"/>
  <c r="G12" i="47"/>
  <c r="A13" i="47"/>
  <c r="B13" i="47"/>
  <c r="C13" i="47"/>
  <c r="D13" i="47"/>
  <c r="E13" i="47"/>
  <c r="F13" i="47"/>
  <c r="G13" i="47"/>
  <c r="A14" i="47"/>
  <c r="B14" i="47"/>
  <c r="C14" i="47"/>
  <c r="D14" i="47"/>
  <c r="E14" i="47"/>
  <c r="F14" i="47"/>
  <c r="G14" i="47"/>
  <c r="A15" i="47"/>
  <c r="B15" i="47"/>
  <c r="C15" i="47"/>
  <c r="D15" i="47"/>
  <c r="E15" i="47"/>
  <c r="F15" i="47"/>
  <c r="G15" i="47"/>
  <c r="A16" i="47"/>
  <c r="B16" i="47"/>
  <c r="C16" i="47"/>
  <c r="D16" i="47"/>
  <c r="E16" i="47"/>
  <c r="F16" i="47"/>
  <c r="G16" i="47"/>
  <c r="A17" i="47"/>
  <c r="B17" i="47"/>
  <c r="C17" i="47"/>
  <c r="D17" i="47"/>
  <c r="E17" i="47"/>
  <c r="F17" i="47"/>
  <c r="G17" i="47"/>
  <c r="A18" i="47"/>
  <c r="B18" i="47"/>
  <c r="C18" i="47"/>
  <c r="D18" i="47"/>
  <c r="E18" i="47"/>
  <c r="F18" i="47"/>
  <c r="G18" i="47"/>
  <c r="A19" i="47"/>
  <c r="B19" i="47"/>
  <c r="C19" i="47"/>
  <c r="D19" i="47"/>
  <c r="E19" i="47"/>
  <c r="F19" i="47"/>
  <c r="G19" i="47"/>
  <c r="A20" i="47"/>
  <c r="B20" i="47"/>
  <c r="C20" i="47"/>
  <c r="D20" i="47"/>
  <c r="E20" i="47"/>
  <c r="F20" i="47"/>
  <c r="G20" i="47"/>
  <c r="A21" i="47"/>
  <c r="B21" i="47"/>
  <c r="C21" i="47"/>
  <c r="D21" i="47"/>
  <c r="E21" i="47"/>
  <c r="F21" i="47"/>
  <c r="G21" i="47"/>
  <c r="A22" i="47"/>
  <c r="B22" i="47"/>
  <c r="C22" i="47"/>
  <c r="D22" i="47"/>
  <c r="E22" i="47"/>
  <c r="F22" i="47"/>
  <c r="G22" i="47"/>
  <c r="A23" i="47"/>
  <c r="B23" i="47"/>
  <c r="C23" i="47"/>
  <c r="D23" i="47"/>
  <c r="E23" i="47"/>
  <c r="F23" i="47"/>
  <c r="G23" i="47"/>
  <c r="A24" i="47"/>
  <c r="B24" i="47"/>
  <c r="C24" i="47"/>
  <c r="D24" i="47"/>
  <c r="E24" i="47"/>
  <c r="F24" i="47"/>
  <c r="G24" i="47"/>
  <c r="A25" i="47"/>
  <c r="B25" i="47"/>
  <c r="C25" i="47"/>
  <c r="D25" i="47"/>
  <c r="E25" i="47"/>
  <c r="F25" i="47"/>
  <c r="G25" i="47"/>
  <c r="A26" i="47"/>
  <c r="B26" i="47"/>
  <c r="C26" i="47"/>
  <c r="D26" i="47"/>
  <c r="E26" i="47"/>
  <c r="F26" i="47"/>
  <c r="G26" i="47"/>
  <c r="A27" i="47"/>
  <c r="B27" i="47"/>
  <c r="C27" i="47"/>
  <c r="D27" i="47"/>
  <c r="E27" i="47"/>
  <c r="F27" i="47"/>
  <c r="G27" i="47"/>
  <c r="A28" i="47"/>
  <c r="B28" i="47"/>
  <c r="C28" i="47"/>
  <c r="D28" i="47"/>
  <c r="E28" i="47"/>
  <c r="F28" i="47"/>
  <c r="G28" i="47"/>
  <c r="A29" i="47"/>
  <c r="B29" i="47"/>
  <c r="C29" i="47"/>
  <c r="D29" i="47"/>
  <c r="E29" i="47"/>
  <c r="F29" i="47"/>
  <c r="G29" i="47"/>
  <c r="A30" i="47"/>
  <c r="B30" i="47"/>
  <c r="C30" i="47"/>
  <c r="D30" i="47"/>
  <c r="E30" i="47"/>
  <c r="F30" i="47"/>
  <c r="G30" i="47"/>
  <c r="A31" i="47"/>
  <c r="B31" i="47"/>
  <c r="C31" i="47"/>
  <c r="D31" i="47"/>
  <c r="E31" i="47"/>
  <c r="F31" i="47"/>
  <c r="G31" i="47"/>
  <c r="A32" i="47"/>
  <c r="B32" i="47"/>
  <c r="C32" i="47"/>
  <c r="D32" i="47"/>
  <c r="E32" i="47"/>
  <c r="F32" i="47"/>
  <c r="G32" i="47"/>
  <c r="A33" i="47"/>
  <c r="B33" i="47"/>
  <c r="C33" i="47"/>
  <c r="D33" i="47"/>
  <c r="E33" i="47"/>
  <c r="F33" i="47"/>
  <c r="G33" i="47"/>
  <c r="A34" i="47"/>
  <c r="B34" i="47"/>
  <c r="C34" i="47"/>
  <c r="D34" i="47"/>
  <c r="E34" i="47"/>
  <c r="F34" i="47"/>
  <c r="G34" i="47"/>
  <c r="A35" i="47"/>
  <c r="B35" i="47"/>
  <c r="C35" i="47"/>
  <c r="D35" i="47"/>
  <c r="E35" i="47"/>
  <c r="F35" i="47"/>
  <c r="G35" i="47"/>
  <c r="A36" i="47"/>
  <c r="B36" i="47"/>
  <c r="C36" i="47"/>
  <c r="D36" i="47"/>
  <c r="E36" i="47"/>
  <c r="F36" i="47"/>
  <c r="G36" i="47"/>
  <c r="A37" i="47"/>
  <c r="B37" i="47"/>
  <c r="C37" i="47"/>
  <c r="D37" i="47"/>
  <c r="E37" i="47"/>
  <c r="F37" i="47"/>
  <c r="G37" i="47"/>
  <c r="A38" i="47"/>
  <c r="B38" i="47"/>
  <c r="C38" i="47"/>
  <c r="D38" i="47"/>
  <c r="E38" i="47"/>
  <c r="F38" i="47"/>
  <c r="G38" i="47"/>
  <c r="A39" i="47"/>
  <c r="B39" i="47"/>
  <c r="C39" i="47"/>
  <c r="D39" i="47"/>
  <c r="E39" i="47"/>
  <c r="F39" i="47"/>
  <c r="G39" i="47"/>
  <c r="A40" i="47"/>
  <c r="B40" i="47"/>
  <c r="C40" i="47"/>
  <c r="D40" i="47"/>
  <c r="E40" i="47"/>
  <c r="F40" i="47"/>
  <c r="G40" i="47"/>
  <c r="A41" i="47"/>
  <c r="B41" i="47"/>
  <c r="C41" i="47"/>
  <c r="D41" i="47"/>
  <c r="E41" i="47"/>
  <c r="F41" i="47"/>
  <c r="G41" i="47"/>
  <c r="A42" i="47"/>
  <c r="B42" i="47"/>
  <c r="C42" i="47"/>
  <c r="D42" i="47"/>
  <c r="E42" i="47"/>
  <c r="F42" i="47"/>
  <c r="G42" i="47"/>
  <c r="A43" i="47"/>
  <c r="B43" i="47"/>
  <c r="C43" i="47"/>
  <c r="D43" i="47"/>
  <c r="E43" i="47"/>
  <c r="F43" i="47"/>
  <c r="G43" i="47"/>
  <c r="A44" i="47"/>
  <c r="B44" i="47"/>
  <c r="C44" i="47"/>
  <c r="D44" i="47"/>
  <c r="E44" i="47"/>
  <c r="F44" i="47"/>
  <c r="G44" i="47"/>
  <c r="A45" i="47"/>
  <c r="B45" i="47"/>
  <c r="C45" i="47"/>
  <c r="D45" i="47"/>
  <c r="E45" i="47"/>
  <c r="F45" i="47"/>
  <c r="G45" i="47"/>
  <c r="A46" i="47"/>
  <c r="B46" i="47"/>
  <c r="C46" i="47"/>
  <c r="D46" i="47"/>
  <c r="E46" i="47"/>
  <c r="F46" i="47"/>
  <c r="G46" i="47"/>
  <c r="A47" i="47"/>
  <c r="B47" i="47"/>
  <c r="C47" i="47"/>
  <c r="D47" i="47"/>
  <c r="E47" i="47"/>
  <c r="F47" i="47"/>
  <c r="G47" i="47"/>
  <c r="A48" i="47"/>
  <c r="B48" i="47"/>
  <c r="C48" i="47"/>
  <c r="D48" i="47"/>
  <c r="E48" i="47"/>
  <c r="F48" i="47"/>
  <c r="G48" i="47"/>
  <c r="A49" i="47"/>
  <c r="B49" i="47"/>
  <c r="C49" i="47"/>
  <c r="D49" i="47"/>
  <c r="E49" i="47"/>
  <c r="F49" i="47"/>
  <c r="G49" i="47"/>
  <c r="A50" i="47"/>
  <c r="B50" i="47"/>
  <c r="C50" i="47"/>
  <c r="D50" i="47"/>
  <c r="E50" i="47"/>
  <c r="F50" i="47"/>
  <c r="G50" i="47"/>
  <c r="A51" i="47"/>
  <c r="B51" i="47"/>
  <c r="C51" i="47"/>
  <c r="D51" i="47"/>
  <c r="E51" i="47"/>
  <c r="F51" i="47"/>
  <c r="G51" i="47"/>
  <c r="A52" i="47"/>
  <c r="B52" i="47"/>
  <c r="C52" i="47"/>
  <c r="D52" i="47"/>
  <c r="E52" i="47"/>
  <c r="F52" i="47"/>
  <c r="G52" i="47"/>
  <c r="A53" i="47"/>
  <c r="B53" i="47"/>
  <c r="C53" i="47"/>
  <c r="D53" i="47"/>
  <c r="E53" i="47"/>
  <c r="F53" i="47"/>
  <c r="G53" i="47"/>
  <c r="A54" i="47"/>
  <c r="B54" i="47"/>
  <c r="C54" i="47"/>
  <c r="D54" i="47"/>
  <c r="E54" i="47"/>
  <c r="F54" i="47"/>
  <c r="G54" i="47"/>
  <c r="A55" i="47"/>
  <c r="B55" i="47"/>
  <c r="C55" i="47"/>
  <c r="D55" i="47"/>
  <c r="E55" i="47"/>
  <c r="F55" i="47"/>
  <c r="G55" i="47"/>
  <c r="A56" i="47"/>
  <c r="B56" i="47"/>
  <c r="C56" i="47"/>
  <c r="D56" i="47"/>
  <c r="E56" i="47"/>
  <c r="F56" i="47"/>
  <c r="G56" i="47"/>
  <c r="A57" i="47"/>
  <c r="B57" i="47"/>
  <c r="C57" i="47"/>
  <c r="D57" i="47"/>
  <c r="E57" i="47"/>
  <c r="F57" i="47"/>
  <c r="G57" i="47"/>
  <c r="A58" i="47"/>
  <c r="B58" i="47"/>
  <c r="C58" i="47"/>
  <c r="D58" i="47"/>
  <c r="E58" i="47"/>
  <c r="F58" i="47"/>
  <c r="G58" i="47"/>
  <c r="A59" i="47"/>
  <c r="B59" i="47"/>
  <c r="C59" i="47"/>
  <c r="D59" i="47"/>
  <c r="E59" i="47"/>
  <c r="F59" i="47"/>
  <c r="G59" i="47"/>
  <c r="A60" i="47"/>
  <c r="B60" i="47"/>
  <c r="C60" i="47"/>
  <c r="D60" i="47"/>
  <c r="E60" i="47"/>
  <c r="F60" i="47"/>
  <c r="G60" i="47"/>
  <c r="A61" i="47"/>
  <c r="B61" i="47"/>
  <c r="C61" i="47"/>
  <c r="D61" i="47"/>
  <c r="E61" i="47"/>
  <c r="F61" i="47"/>
  <c r="G61" i="47"/>
  <c r="A62" i="47"/>
  <c r="B62" i="47"/>
  <c r="C62" i="47"/>
  <c r="D62" i="47"/>
  <c r="E62" i="47"/>
  <c r="F62" i="47"/>
  <c r="G62" i="47"/>
  <c r="A63" i="47"/>
  <c r="B63" i="47"/>
  <c r="C63" i="47"/>
  <c r="D63" i="47"/>
  <c r="E63" i="47"/>
  <c r="F63" i="47"/>
  <c r="G63" i="47"/>
  <c r="A64" i="47"/>
  <c r="B64" i="47"/>
  <c r="C64" i="47"/>
  <c r="D64" i="47"/>
  <c r="E64" i="47"/>
  <c r="F64" i="47"/>
  <c r="G64" i="47"/>
  <c r="A65" i="47"/>
  <c r="B65" i="47"/>
  <c r="C65" i="47"/>
  <c r="D65" i="47"/>
  <c r="E65" i="47"/>
  <c r="F65" i="47"/>
  <c r="G65" i="47"/>
  <c r="A66" i="47"/>
  <c r="B66" i="47"/>
  <c r="C66" i="47"/>
  <c r="D66" i="47"/>
  <c r="E66" i="47"/>
  <c r="F66" i="47"/>
  <c r="G66" i="47"/>
  <c r="A67" i="47"/>
  <c r="B67" i="47"/>
  <c r="C67" i="47"/>
  <c r="D67" i="47"/>
  <c r="E67" i="47"/>
  <c r="F67" i="47"/>
  <c r="G67" i="47"/>
  <c r="A68" i="47"/>
  <c r="B68" i="47"/>
  <c r="C68" i="47"/>
  <c r="D68" i="47"/>
  <c r="E68" i="47"/>
  <c r="F68" i="47"/>
  <c r="G68" i="47"/>
  <c r="A69" i="47"/>
  <c r="B69" i="47"/>
  <c r="C69" i="47"/>
  <c r="D69" i="47"/>
  <c r="E69" i="47"/>
  <c r="F69" i="47"/>
  <c r="G69" i="47"/>
  <c r="A70" i="47"/>
  <c r="B70" i="47"/>
  <c r="C70" i="47"/>
  <c r="D70" i="47"/>
  <c r="E70" i="47"/>
  <c r="F70" i="47"/>
  <c r="G70" i="47"/>
  <c r="A71" i="47"/>
  <c r="B71" i="47"/>
  <c r="C71" i="47"/>
  <c r="D71" i="47"/>
  <c r="E71" i="47"/>
  <c r="F71" i="47"/>
  <c r="G71" i="47"/>
  <c r="A72" i="47"/>
  <c r="B72" i="47"/>
  <c r="C72" i="47"/>
  <c r="D72" i="47"/>
  <c r="E72" i="47"/>
  <c r="F72" i="47"/>
  <c r="G72" i="47"/>
  <c r="A73" i="47"/>
  <c r="B73" i="47"/>
  <c r="C73" i="47"/>
  <c r="D73" i="47"/>
  <c r="E73" i="47"/>
  <c r="F73" i="47"/>
  <c r="G73" i="47"/>
  <c r="A74" i="47"/>
  <c r="B74" i="47"/>
  <c r="C74" i="47"/>
  <c r="D74" i="47"/>
  <c r="E74" i="47"/>
  <c r="F74" i="47"/>
  <c r="G74" i="47"/>
  <c r="A75" i="47"/>
  <c r="B75" i="47"/>
  <c r="C75" i="47"/>
  <c r="D75" i="47"/>
  <c r="E75" i="47"/>
  <c r="F75" i="47"/>
  <c r="G75" i="47"/>
  <c r="A76" i="47"/>
  <c r="B76" i="47"/>
  <c r="C76" i="47"/>
  <c r="D76" i="47"/>
  <c r="E76" i="47"/>
  <c r="F76" i="47"/>
  <c r="G76" i="47"/>
  <c r="A77" i="47"/>
  <c r="B77" i="47"/>
  <c r="C77" i="47"/>
  <c r="D77" i="47"/>
  <c r="E77" i="47"/>
  <c r="F77" i="47"/>
  <c r="G77" i="47"/>
  <c r="A78" i="47"/>
  <c r="B78" i="47"/>
  <c r="C78" i="47"/>
  <c r="D78" i="47"/>
  <c r="E78" i="47"/>
  <c r="F78" i="47"/>
  <c r="G78" i="47"/>
  <c r="A79" i="47"/>
  <c r="B79" i="47"/>
  <c r="C79" i="47"/>
  <c r="D79" i="47"/>
  <c r="E79" i="47"/>
  <c r="F79" i="47"/>
  <c r="G79" i="47"/>
  <c r="A80" i="47"/>
  <c r="B80" i="47"/>
  <c r="C80" i="47"/>
  <c r="D80" i="47"/>
  <c r="E80" i="47"/>
  <c r="F80" i="47"/>
  <c r="G80" i="47"/>
  <c r="A81" i="47"/>
  <c r="B81" i="47"/>
  <c r="C81" i="47"/>
  <c r="D81" i="47"/>
  <c r="E81" i="47"/>
  <c r="F81" i="47"/>
  <c r="G81" i="47"/>
  <c r="A82" i="47"/>
  <c r="B82" i="47"/>
  <c r="C82" i="47"/>
  <c r="D82" i="47"/>
  <c r="E82" i="47"/>
  <c r="F82" i="47"/>
  <c r="G82" i="47"/>
  <c r="A83" i="47"/>
  <c r="B83" i="47"/>
  <c r="C83" i="47"/>
  <c r="D83" i="47"/>
  <c r="E83" i="47"/>
  <c r="F83" i="47"/>
  <c r="G83" i="47"/>
  <c r="A84" i="47"/>
  <c r="B84" i="47"/>
  <c r="C84" i="47"/>
  <c r="D84" i="47"/>
  <c r="E84" i="47"/>
  <c r="F84" i="47"/>
  <c r="G84" i="47"/>
  <c r="A85" i="47"/>
  <c r="B85" i="47"/>
  <c r="C85" i="47"/>
  <c r="D85" i="47"/>
  <c r="E85" i="47"/>
  <c r="F85" i="47"/>
  <c r="G85" i="47"/>
  <c r="A86" i="47"/>
  <c r="B86" i="47"/>
  <c r="C86" i="47"/>
  <c r="D86" i="47"/>
  <c r="E86" i="47"/>
  <c r="F86" i="47"/>
  <c r="G86" i="47"/>
  <c r="A87" i="47"/>
  <c r="B87" i="47"/>
  <c r="C87" i="47"/>
  <c r="D87" i="47"/>
  <c r="E87" i="47"/>
  <c r="F87" i="47"/>
  <c r="G87" i="47"/>
  <c r="A88" i="47"/>
  <c r="B88" i="47"/>
  <c r="C88" i="47"/>
  <c r="D88" i="47"/>
  <c r="E88" i="47"/>
  <c r="F88" i="47"/>
  <c r="G88" i="47"/>
  <c r="A89" i="47"/>
  <c r="B89" i="47"/>
  <c r="C89" i="47"/>
  <c r="D89" i="47"/>
  <c r="E89" i="47"/>
  <c r="F89" i="47"/>
  <c r="G89" i="47"/>
  <c r="A90" i="47"/>
  <c r="B90" i="47"/>
  <c r="C90" i="47"/>
  <c r="D90" i="47"/>
  <c r="E90" i="47"/>
  <c r="F90" i="47"/>
  <c r="G90" i="47"/>
  <c r="A91" i="47"/>
  <c r="B91" i="47"/>
  <c r="C91" i="47"/>
  <c r="D91" i="47"/>
  <c r="E91" i="47"/>
  <c r="F91" i="47"/>
  <c r="G91" i="47"/>
  <c r="A92" i="47"/>
  <c r="B92" i="47"/>
  <c r="C92" i="47"/>
  <c r="D92" i="47"/>
  <c r="E92" i="47"/>
  <c r="F92" i="47"/>
  <c r="G92" i="47"/>
  <c r="A93" i="47"/>
  <c r="B93" i="47"/>
  <c r="C93" i="47"/>
  <c r="D93" i="47"/>
  <c r="E93" i="47"/>
  <c r="F93" i="47"/>
  <c r="G93" i="47"/>
  <c r="A94" i="47"/>
  <c r="B94" i="47"/>
  <c r="C94" i="47"/>
  <c r="D94" i="47"/>
  <c r="E94" i="47"/>
  <c r="F94" i="47"/>
  <c r="G94" i="47"/>
  <c r="A95" i="47"/>
  <c r="B95" i="47"/>
  <c r="C95" i="47"/>
  <c r="D95" i="47"/>
  <c r="E95" i="47"/>
  <c r="F95" i="47"/>
  <c r="G95" i="47"/>
  <c r="A96" i="47"/>
  <c r="B96" i="47"/>
  <c r="C96" i="47"/>
  <c r="D96" i="47"/>
  <c r="E96" i="47"/>
  <c r="F96" i="47"/>
  <c r="G96" i="47"/>
  <c r="A97" i="47"/>
  <c r="B97" i="47"/>
  <c r="C97" i="47"/>
  <c r="D97" i="47"/>
  <c r="E97" i="47"/>
  <c r="F97" i="47"/>
  <c r="G97" i="47"/>
  <c r="A98" i="47"/>
  <c r="B98" i="47"/>
  <c r="C98" i="47"/>
  <c r="D98" i="47"/>
  <c r="E98" i="47"/>
  <c r="F98" i="47"/>
  <c r="G98" i="47"/>
  <c r="A99" i="47"/>
  <c r="B99" i="47"/>
  <c r="C99" i="47"/>
  <c r="D99" i="47"/>
  <c r="E99" i="47"/>
  <c r="F99" i="47"/>
  <c r="G99" i="47"/>
  <c r="A100" i="47"/>
  <c r="B100" i="47"/>
  <c r="C100" i="47"/>
  <c r="D100" i="47"/>
  <c r="E100" i="47"/>
  <c r="F100" i="47"/>
  <c r="G100" i="47"/>
  <c r="A101" i="47"/>
  <c r="B101" i="47"/>
  <c r="C101" i="47"/>
  <c r="D101" i="47"/>
  <c r="E101" i="47"/>
  <c r="F101" i="47"/>
  <c r="G101" i="47"/>
  <c r="A102" i="47"/>
  <c r="B102" i="47"/>
  <c r="C102" i="47"/>
  <c r="D102" i="47"/>
  <c r="E102" i="47"/>
  <c r="F102" i="47"/>
  <c r="G102" i="47"/>
  <c r="A103" i="47"/>
  <c r="B103" i="47"/>
  <c r="C103" i="47"/>
  <c r="D103" i="47"/>
  <c r="E103" i="47"/>
  <c r="F103" i="47"/>
  <c r="G103" i="47"/>
  <c r="A104" i="47"/>
  <c r="B104" i="47"/>
  <c r="C104" i="47"/>
  <c r="D104" i="47"/>
  <c r="E104" i="47"/>
  <c r="F104" i="47"/>
  <c r="G104" i="47"/>
  <c r="A105" i="47"/>
  <c r="B105" i="47"/>
  <c r="C105" i="47"/>
  <c r="D105" i="47"/>
  <c r="E105" i="47"/>
  <c r="F105" i="47"/>
  <c r="G105" i="47"/>
  <c r="A106" i="47"/>
  <c r="B106" i="47"/>
  <c r="C106" i="47"/>
  <c r="D106" i="47"/>
  <c r="E106" i="47"/>
  <c r="F106" i="47"/>
  <c r="G106" i="47"/>
  <c r="A107" i="47"/>
  <c r="B107" i="47"/>
  <c r="C107" i="47"/>
  <c r="D107" i="47"/>
  <c r="E107" i="47"/>
  <c r="F107" i="47"/>
  <c r="G107" i="47"/>
  <c r="A108" i="47"/>
  <c r="B108" i="47"/>
  <c r="C108" i="47"/>
  <c r="D108" i="47"/>
  <c r="E108" i="47"/>
  <c r="F108" i="47"/>
  <c r="G108" i="47"/>
  <c r="A109" i="47"/>
  <c r="B109" i="47"/>
  <c r="C109" i="47"/>
  <c r="D109" i="47"/>
  <c r="E109" i="47"/>
  <c r="F109" i="47"/>
  <c r="G109" i="47"/>
  <c r="A110" i="47"/>
  <c r="B110" i="47"/>
  <c r="C110" i="47"/>
  <c r="D110" i="47"/>
  <c r="E110" i="47"/>
  <c r="F110" i="47"/>
  <c r="G110" i="47"/>
  <c r="A111" i="47"/>
  <c r="B111" i="47"/>
  <c r="C111" i="47"/>
  <c r="D111" i="47"/>
  <c r="E111" i="47"/>
  <c r="F111" i="47"/>
  <c r="G111" i="47"/>
  <c r="A112" i="47"/>
  <c r="B112" i="47"/>
  <c r="C112" i="47"/>
  <c r="D112" i="47"/>
  <c r="E112" i="47"/>
  <c r="F112" i="47"/>
  <c r="G112" i="47"/>
  <c r="A113" i="47"/>
  <c r="B113" i="47"/>
  <c r="C113" i="47"/>
  <c r="D113" i="47"/>
  <c r="E113" i="47"/>
  <c r="F113" i="47"/>
  <c r="G113" i="47"/>
  <c r="A114" i="47"/>
  <c r="B114" i="47"/>
  <c r="C114" i="47"/>
  <c r="D114" i="47"/>
  <c r="E114" i="47"/>
  <c r="F114" i="47"/>
  <c r="G114" i="47"/>
  <c r="A115" i="47"/>
  <c r="B115" i="47"/>
  <c r="C115" i="47"/>
  <c r="D115" i="47"/>
  <c r="E115" i="47"/>
  <c r="F115" i="47"/>
  <c r="G115" i="47"/>
  <c r="A116" i="47"/>
  <c r="B116" i="47"/>
  <c r="C116" i="47"/>
  <c r="D116" i="47"/>
  <c r="E116" i="47"/>
  <c r="F116" i="47"/>
  <c r="G116" i="47"/>
  <c r="A117" i="47"/>
  <c r="B117" i="47"/>
  <c r="C117" i="47"/>
  <c r="D117" i="47"/>
  <c r="E117" i="47"/>
  <c r="F117" i="47"/>
  <c r="G117" i="47"/>
  <c r="A118" i="47"/>
  <c r="B118" i="47"/>
  <c r="C118" i="47"/>
  <c r="D118" i="47"/>
  <c r="E118" i="47"/>
  <c r="F118" i="47"/>
  <c r="G118" i="47"/>
  <c r="A119" i="47"/>
  <c r="B119" i="47"/>
  <c r="C119" i="47"/>
  <c r="D119" i="47"/>
  <c r="E119" i="47"/>
  <c r="F119" i="47"/>
  <c r="G119" i="47"/>
  <c r="A120" i="47"/>
  <c r="B120" i="47"/>
  <c r="C120" i="47"/>
  <c r="D120" i="47"/>
  <c r="E120" i="47"/>
  <c r="F120" i="47"/>
  <c r="G120" i="47"/>
  <c r="A121" i="47"/>
  <c r="B121" i="47"/>
  <c r="C121" i="47"/>
  <c r="D121" i="47"/>
  <c r="E121" i="47"/>
  <c r="F121" i="47"/>
  <c r="G121" i="47"/>
  <c r="A122" i="47"/>
  <c r="B122" i="47"/>
  <c r="C122" i="47"/>
  <c r="D122" i="47"/>
  <c r="E122" i="47"/>
  <c r="F122" i="47"/>
  <c r="G122" i="47"/>
  <c r="A123" i="47"/>
  <c r="B123" i="47"/>
  <c r="C123" i="47"/>
  <c r="D123" i="47"/>
  <c r="E123" i="47"/>
  <c r="F123" i="47"/>
  <c r="G123" i="47"/>
  <c r="A124" i="47"/>
  <c r="B124" i="47"/>
  <c r="C124" i="47"/>
  <c r="D124" i="47"/>
  <c r="E124" i="47"/>
  <c r="F124" i="47"/>
  <c r="G124" i="47"/>
  <c r="A125" i="47"/>
  <c r="B125" i="47"/>
  <c r="C125" i="47"/>
  <c r="D125" i="47"/>
  <c r="E125" i="47"/>
  <c r="F125" i="47"/>
  <c r="G125" i="47"/>
  <c r="A126" i="47"/>
  <c r="B126" i="47"/>
  <c r="C126" i="47"/>
  <c r="D126" i="47"/>
  <c r="E126" i="47"/>
  <c r="F126" i="47"/>
  <c r="G126" i="47"/>
  <c r="A127" i="47"/>
  <c r="B127" i="47"/>
  <c r="C127" i="47"/>
  <c r="D127" i="47"/>
  <c r="E127" i="47"/>
  <c r="F127" i="47"/>
  <c r="G127" i="47"/>
  <c r="A128" i="47"/>
  <c r="B128" i="47"/>
  <c r="C128" i="47"/>
  <c r="D128" i="47"/>
  <c r="E128" i="47"/>
  <c r="F128" i="47"/>
  <c r="G128" i="47"/>
  <c r="A129" i="47"/>
  <c r="B129" i="47"/>
  <c r="C129" i="47"/>
  <c r="D129" i="47"/>
  <c r="E129" i="47"/>
  <c r="F129" i="47"/>
  <c r="G129" i="47"/>
  <c r="A130" i="47"/>
  <c r="B130" i="47"/>
  <c r="C130" i="47"/>
  <c r="D130" i="47"/>
  <c r="E130" i="47"/>
  <c r="F130" i="47"/>
  <c r="G130" i="47"/>
  <c r="A131" i="47"/>
  <c r="B131" i="47"/>
  <c r="C131" i="47"/>
  <c r="D131" i="47"/>
  <c r="E131" i="47"/>
  <c r="F131" i="47"/>
  <c r="G131" i="47"/>
  <c r="A132" i="47"/>
  <c r="B132" i="47"/>
  <c r="C132" i="47"/>
  <c r="D132" i="47"/>
  <c r="E132" i="47"/>
  <c r="F132" i="47"/>
  <c r="G132" i="47"/>
  <c r="A133" i="47"/>
  <c r="B133" i="47"/>
  <c r="C133" i="47"/>
  <c r="D133" i="47"/>
  <c r="E133" i="47"/>
  <c r="F133" i="47"/>
  <c r="G133" i="47"/>
  <c r="A134" i="47"/>
  <c r="B134" i="47"/>
  <c r="C134" i="47"/>
  <c r="D134" i="47"/>
  <c r="E134" i="47"/>
  <c r="F134" i="47"/>
  <c r="G134" i="47"/>
  <c r="A135" i="47"/>
  <c r="B135" i="47"/>
  <c r="C135" i="47"/>
  <c r="D135" i="47"/>
  <c r="E135" i="47"/>
  <c r="F135" i="47"/>
  <c r="G135" i="47"/>
  <c r="A136" i="47"/>
  <c r="B136" i="47"/>
  <c r="C136" i="47"/>
  <c r="D136" i="47"/>
  <c r="E136" i="47"/>
  <c r="F136" i="47"/>
  <c r="G136" i="47"/>
  <c r="A137" i="47"/>
  <c r="B137" i="47"/>
  <c r="C137" i="47"/>
  <c r="D137" i="47"/>
  <c r="E137" i="47"/>
  <c r="F137" i="47"/>
  <c r="G137" i="47"/>
  <c r="A138" i="47"/>
  <c r="B138" i="47"/>
  <c r="C138" i="47"/>
  <c r="D138" i="47"/>
  <c r="E138" i="47"/>
  <c r="F138" i="47"/>
  <c r="G138" i="47"/>
  <c r="A139" i="47"/>
  <c r="B139" i="47"/>
  <c r="C139" i="47"/>
  <c r="D139" i="47"/>
  <c r="E139" i="47"/>
  <c r="F139" i="47"/>
  <c r="G139" i="47"/>
  <c r="A140" i="47"/>
  <c r="B140" i="47"/>
  <c r="C140" i="47"/>
  <c r="D140" i="47"/>
  <c r="E140" i="47"/>
  <c r="F140" i="47"/>
  <c r="G140" i="47"/>
  <c r="A141" i="47"/>
  <c r="B141" i="47"/>
  <c r="C141" i="47"/>
  <c r="D141" i="47"/>
  <c r="E141" i="47"/>
  <c r="F141" i="47"/>
  <c r="G141" i="47"/>
  <c r="A142" i="47"/>
  <c r="B142" i="47"/>
  <c r="C142" i="47"/>
  <c r="D142" i="47"/>
  <c r="E142" i="47"/>
  <c r="F142" i="47"/>
  <c r="G142" i="47"/>
  <c r="A143" i="47"/>
  <c r="B143" i="47"/>
  <c r="C143" i="47"/>
  <c r="D143" i="47"/>
  <c r="E143" i="47"/>
  <c r="F143" i="47"/>
  <c r="G143" i="47"/>
  <c r="A144" i="47"/>
  <c r="B144" i="47"/>
  <c r="C144" i="47"/>
  <c r="D144" i="47"/>
  <c r="E144" i="47"/>
  <c r="F144" i="47"/>
  <c r="G144" i="47"/>
  <c r="A145" i="47"/>
  <c r="B145" i="47"/>
  <c r="C145" i="47"/>
  <c r="D145" i="47"/>
  <c r="E145" i="47"/>
  <c r="F145" i="47"/>
  <c r="G145" i="47"/>
  <c r="A146" i="47"/>
  <c r="B146" i="47"/>
  <c r="C146" i="47"/>
  <c r="D146" i="47"/>
  <c r="E146" i="47"/>
  <c r="F146" i="47"/>
  <c r="G146" i="47"/>
  <c r="A147" i="47"/>
  <c r="B147" i="47"/>
  <c r="C147" i="47"/>
  <c r="D147" i="47"/>
  <c r="E147" i="47"/>
  <c r="F147" i="47"/>
  <c r="G147" i="47"/>
  <c r="A148" i="47"/>
  <c r="B148" i="47"/>
  <c r="C148" i="47"/>
  <c r="D148" i="47"/>
  <c r="E148" i="47"/>
  <c r="F148" i="47"/>
  <c r="G148" i="47"/>
  <c r="A149" i="47"/>
  <c r="B149" i="47"/>
  <c r="C149" i="47"/>
  <c r="D149" i="47"/>
  <c r="E149" i="47"/>
  <c r="F149" i="47"/>
  <c r="G149" i="47"/>
  <c r="A150" i="47"/>
  <c r="B150" i="47"/>
  <c r="C150" i="47"/>
  <c r="D150" i="47"/>
  <c r="E150" i="47"/>
  <c r="F150" i="47"/>
  <c r="G150" i="47"/>
  <c r="A151" i="47"/>
  <c r="B151" i="47"/>
  <c r="C151" i="47"/>
  <c r="D151" i="47"/>
  <c r="E151" i="47"/>
  <c r="F151" i="47"/>
  <c r="G151" i="47"/>
  <c r="A152" i="47"/>
  <c r="B152" i="47"/>
  <c r="C152" i="47"/>
  <c r="D152" i="47"/>
  <c r="E152" i="47"/>
  <c r="F152" i="47"/>
  <c r="G152" i="47"/>
  <c r="A153" i="47"/>
  <c r="B153" i="47"/>
  <c r="C153" i="47"/>
  <c r="D153" i="47"/>
  <c r="E153" i="47"/>
  <c r="F153" i="47"/>
  <c r="G153" i="47"/>
  <c r="A154" i="47"/>
  <c r="B154" i="47"/>
  <c r="C154" i="47"/>
  <c r="D154" i="47"/>
  <c r="E154" i="47"/>
  <c r="F154" i="47"/>
  <c r="G154" i="47"/>
  <c r="A155" i="47"/>
  <c r="B155" i="47"/>
  <c r="C155" i="47"/>
  <c r="D155" i="47"/>
  <c r="E155" i="47"/>
  <c r="F155" i="47"/>
  <c r="G155" i="47"/>
  <c r="A156" i="47"/>
  <c r="B156" i="47"/>
  <c r="C156" i="47"/>
  <c r="D156" i="47"/>
  <c r="E156" i="47"/>
  <c r="F156" i="47"/>
  <c r="G156" i="47"/>
  <c r="A157" i="47"/>
  <c r="B157" i="47"/>
  <c r="C157" i="47"/>
  <c r="D157" i="47"/>
  <c r="E157" i="47"/>
  <c r="F157" i="47"/>
  <c r="G157" i="47"/>
  <c r="A158" i="47"/>
  <c r="B158" i="47"/>
  <c r="C158" i="47"/>
  <c r="D158" i="47"/>
  <c r="E158" i="47"/>
  <c r="F158" i="47"/>
  <c r="G158" i="47"/>
  <c r="A159" i="47"/>
  <c r="B159" i="47"/>
  <c r="C159" i="47"/>
  <c r="D159" i="47"/>
  <c r="E159" i="47"/>
  <c r="F159" i="47"/>
  <c r="G159" i="47"/>
  <c r="A160" i="47"/>
  <c r="B160" i="47"/>
  <c r="C160" i="47"/>
  <c r="D160" i="47"/>
  <c r="E160" i="47"/>
  <c r="F160" i="47"/>
  <c r="G160" i="47"/>
  <c r="A161" i="47"/>
  <c r="B161" i="47"/>
  <c r="C161" i="47"/>
  <c r="D161" i="47"/>
  <c r="E161" i="47"/>
  <c r="F161" i="47"/>
  <c r="G161" i="47"/>
  <c r="A162" i="47"/>
  <c r="B162" i="47"/>
  <c r="C162" i="47"/>
  <c r="D162" i="47"/>
  <c r="E162" i="47"/>
  <c r="F162" i="47"/>
  <c r="G162" i="47"/>
  <c r="A163" i="47"/>
  <c r="B163" i="47"/>
  <c r="C163" i="47"/>
  <c r="D163" i="47"/>
  <c r="E163" i="47"/>
  <c r="F163" i="47"/>
  <c r="G163" i="47"/>
  <c r="A164" i="47"/>
  <c r="B164" i="47"/>
  <c r="C164" i="47"/>
  <c r="D164" i="47"/>
  <c r="E164" i="47"/>
  <c r="F164" i="47"/>
  <c r="G164" i="47"/>
  <c r="A165" i="47"/>
  <c r="B165" i="47"/>
  <c r="C165" i="47"/>
  <c r="D165" i="47"/>
  <c r="E165" i="47"/>
  <c r="F165" i="47"/>
  <c r="G165" i="47"/>
  <c r="A166" i="47"/>
  <c r="B166" i="47"/>
  <c r="C166" i="47"/>
  <c r="D166" i="47"/>
  <c r="E166" i="47"/>
  <c r="F166" i="47"/>
  <c r="G166" i="47"/>
  <c r="A167" i="47"/>
  <c r="B167" i="47"/>
  <c r="C167" i="47"/>
  <c r="D167" i="47"/>
  <c r="E167" i="47"/>
  <c r="F167" i="47"/>
  <c r="G167" i="47"/>
  <c r="A168" i="47"/>
  <c r="B168" i="47"/>
  <c r="C168" i="47"/>
  <c r="D168" i="47"/>
  <c r="E168" i="47"/>
  <c r="F168" i="47"/>
  <c r="G168" i="47"/>
  <c r="A169" i="47"/>
  <c r="B169" i="47"/>
  <c r="C169" i="47"/>
  <c r="D169" i="47"/>
  <c r="E169" i="47"/>
  <c r="F169" i="47"/>
  <c r="G169" i="47"/>
  <c r="A170" i="47"/>
  <c r="B170" i="47"/>
  <c r="C170" i="47"/>
  <c r="D170" i="47"/>
  <c r="E170" i="47"/>
  <c r="F170" i="47"/>
  <c r="G170" i="47"/>
  <c r="A171" i="47"/>
  <c r="B171" i="47"/>
  <c r="C171" i="47"/>
  <c r="D171" i="47"/>
  <c r="E171" i="47"/>
  <c r="F171" i="47"/>
  <c r="G171" i="47"/>
  <c r="A172" i="47"/>
  <c r="B172" i="47"/>
  <c r="C172" i="47"/>
  <c r="D172" i="47"/>
  <c r="E172" i="47"/>
  <c r="F172" i="47"/>
  <c r="G172" i="47"/>
  <c r="A173" i="47"/>
  <c r="B173" i="47"/>
  <c r="C173" i="47"/>
  <c r="D173" i="47"/>
  <c r="E173" i="47"/>
  <c r="F173" i="47"/>
  <c r="G173" i="47"/>
  <c r="A174" i="47"/>
  <c r="B174" i="47"/>
  <c r="C174" i="47"/>
  <c r="D174" i="47"/>
  <c r="E174" i="47"/>
  <c r="F174" i="47"/>
  <c r="G174" i="47"/>
  <c r="A175" i="47"/>
  <c r="B175" i="47"/>
  <c r="C175" i="47"/>
  <c r="D175" i="47"/>
  <c r="E175" i="47"/>
  <c r="F175" i="47"/>
  <c r="G175" i="47"/>
  <c r="A176" i="47"/>
  <c r="B176" i="47"/>
  <c r="C176" i="47"/>
  <c r="D176" i="47"/>
  <c r="E176" i="47"/>
  <c r="F176" i="47"/>
  <c r="G176" i="47"/>
  <c r="A177" i="47"/>
  <c r="B177" i="47"/>
  <c r="C177" i="47"/>
  <c r="D177" i="47"/>
  <c r="E177" i="47"/>
  <c r="F177" i="47"/>
  <c r="G177" i="47"/>
  <c r="A178" i="47"/>
  <c r="B178" i="47"/>
  <c r="C178" i="47"/>
  <c r="D178" i="47"/>
  <c r="E178" i="47"/>
  <c r="F178" i="47"/>
  <c r="G178" i="47"/>
  <c r="A179" i="47"/>
  <c r="B179" i="47"/>
  <c r="C179" i="47"/>
  <c r="D179" i="47"/>
  <c r="E179" i="47"/>
  <c r="F179" i="47"/>
  <c r="G179" i="47"/>
  <c r="A180" i="47"/>
  <c r="B180" i="47"/>
  <c r="C180" i="47"/>
  <c r="D180" i="47"/>
  <c r="E180" i="47"/>
  <c r="F180" i="47"/>
  <c r="G180" i="47"/>
  <c r="A181" i="47"/>
  <c r="B181" i="47"/>
  <c r="C181" i="47"/>
  <c r="D181" i="47"/>
  <c r="E181" i="47"/>
  <c r="F181" i="47"/>
  <c r="G181" i="47"/>
  <c r="A182" i="47"/>
  <c r="B182" i="47"/>
  <c r="C182" i="47"/>
  <c r="D182" i="47"/>
  <c r="E182" i="47"/>
  <c r="F182" i="47"/>
  <c r="G182" i="47"/>
  <c r="A183" i="47"/>
  <c r="B183" i="47"/>
  <c r="C183" i="47"/>
  <c r="D183" i="47"/>
  <c r="E183" i="47"/>
  <c r="F183" i="47"/>
  <c r="G183" i="47"/>
  <c r="A184" i="47"/>
  <c r="B184" i="47"/>
  <c r="C184" i="47"/>
  <c r="D184" i="47"/>
  <c r="E184" i="47"/>
  <c r="F184" i="47"/>
  <c r="G184" i="47"/>
  <c r="A185" i="47"/>
  <c r="B185" i="47"/>
  <c r="C185" i="47"/>
  <c r="D185" i="47"/>
  <c r="E185" i="47"/>
  <c r="F185" i="47"/>
  <c r="G185" i="47"/>
  <c r="A186" i="47"/>
  <c r="B186" i="47"/>
  <c r="C186" i="47"/>
  <c r="D186" i="47"/>
  <c r="E186" i="47"/>
  <c r="F186" i="47"/>
  <c r="G186" i="47"/>
  <c r="A187" i="47"/>
  <c r="B187" i="47"/>
  <c r="C187" i="47"/>
  <c r="D187" i="47"/>
  <c r="E187" i="47"/>
  <c r="F187" i="47"/>
  <c r="G187" i="47"/>
  <c r="A188" i="47"/>
  <c r="B188" i="47"/>
  <c r="C188" i="47"/>
  <c r="D188" i="47"/>
  <c r="E188" i="47"/>
  <c r="F188" i="47"/>
  <c r="G188" i="47"/>
  <c r="A189" i="47"/>
  <c r="B189" i="47"/>
  <c r="C189" i="47"/>
  <c r="D189" i="47"/>
  <c r="E189" i="47"/>
  <c r="F189" i="47"/>
  <c r="G189" i="47"/>
  <c r="A190" i="47"/>
  <c r="B190" i="47"/>
  <c r="C190" i="47"/>
  <c r="D190" i="47"/>
  <c r="E190" i="47"/>
  <c r="F190" i="47"/>
  <c r="G190" i="47"/>
  <c r="A191" i="47"/>
  <c r="B191" i="47"/>
  <c r="C191" i="47"/>
  <c r="D191" i="47"/>
  <c r="E191" i="47"/>
  <c r="F191" i="47"/>
  <c r="G191" i="47"/>
  <c r="A192" i="47"/>
  <c r="B192" i="47"/>
  <c r="C192" i="47"/>
  <c r="D192" i="47"/>
  <c r="E192" i="47"/>
  <c r="F192" i="47"/>
  <c r="G192" i="47"/>
  <c r="A193" i="47"/>
  <c r="B193" i="47"/>
  <c r="C193" i="47"/>
  <c r="D193" i="47"/>
  <c r="E193" i="47"/>
  <c r="F193" i="47"/>
  <c r="G193" i="47"/>
  <c r="A194" i="47"/>
  <c r="B194" i="47"/>
  <c r="C194" i="47"/>
  <c r="D194" i="47"/>
  <c r="E194" i="47"/>
  <c r="F194" i="47"/>
  <c r="G194" i="47"/>
  <c r="A195" i="47"/>
  <c r="B195" i="47"/>
  <c r="C195" i="47"/>
  <c r="D195" i="47"/>
  <c r="E195" i="47"/>
  <c r="F195" i="47"/>
  <c r="G195" i="47"/>
  <c r="A196" i="47"/>
  <c r="B196" i="47"/>
  <c r="C196" i="47"/>
  <c r="D196" i="47"/>
  <c r="E196" i="47"/>
  <c r="F196" i="47"/>
  <c r="G196" i="47"/>
  <c r="A197" i="47"/>
  <c r="B197" i="47"/>
  <c r="C197" i="47"/>
  <c r="D197" i="47"/>
  <c r="E197" i="47"/>
  <c r="F197" i="47"/>
  <c r="G197" i="47"/>
  <c r="A198" i="47"/>
  <c r="B198" i="47"/>
  <c r="C198" i="47"/>
  <c r="D198" i="47"/>
  <c r="E198" i="47"/>
  <c r="F198" i="47"/>
  <c r="G198" i="47"/>
  <c r="A199" i="47"/>
  <c r="B199" i="47"/>
  <c r="C199" i="47"/>
  <c r="D199" i="47"/>
  <c r="E199" i="47"/>
  <c r="F199" i="47"/>
  <c r="G199" i="47"/>
  <c r="A200" i="47"/>
  <c r="B200" i="47"/>
  <c r="C200" i="47"/>
  <c r="D200" i="47"/>
  <c r="E200" i="47"/>
  <c r="F200" i="47"/>
  <c r="G200" i="47"/>
  <c r="A201" i="47"/>
  <c r="B201" i="47"/>
  <c r="C201" i="47"/>
  <c r="D201" i="47"/>
  <c r="E201" i="47"/>
  <c r="F201" i="47"/>
  <c r="G201" i="47"/>
  <c r="A202" i="47"/>
  <c r="B202" i="47"/>
  <c r="C202" i="47"/>
  <c r="D202" i="47"/>
  <c r="E202" i="47"/>
  <c r="F202" i="47"/>
  <c r="G202" i="47"/>
  <c r="A203" i="47"/>
  <c r="B203" i="47"/>
  <c r="C203" i="47"/>
  <c r="D203" i="47"/>
  <c r="E203" i="47"/>
  <c r="F203" i="47"/>
  <c r="G203" i="47"/>
  <c r="A204" i="47"/>
  <c r="B204" i="47"/>
  <c r="C204" i="47"/>
  <c r="D204" i="47"/>
  <c r="E204" i="47"/>
  <c r="F204" i="47"/>
  <c r="G204" i="47"/>
  <c r="A205" i="47"/>
  <c r="B205" i="47"/>
  <c r="C205" i="47"/>
  <c r="D205" i="47"/>
  <c r="E205" i="47"/>
  <c r="F205" i="47"/>
  <c r="G205" i="47"/>
  <c r="A206" i="47"/>
  <c r="B206" i="47"/>
  <c r="C206" i="47"/>
  <c r="D206" i="47"/>
  <c r="E206" i="47"/>
  <c r="F206" i="47"/>
  <c r="G206" i="47"/>
  <c r="A207" i="47"/>
  <c r="B207" i="47"/>
  <c r="C207" i="47"/>
  <c r="D207" i="47"/>
  <c r="E207" i="47"/>
  <c r="F207" i="47"/>
  <c r="G207" i="47"/>
  <c r="A208" i="47"/>
  <c r="B208" i="47"/>
  <c r="C208" i="47"/>
  <c r="D208" i="47"/>
  <c r="E208" i="47"/>
  <c r="F208" i="47"/>
  <c r="G208" i="47"/>
  <c r="A209" i="47"/>
  <c r="B209" i="47"/>
  <c r="C209" i="47"/>
  <c r="D209" i="47"/>
  <c r="E209" i="47"/>
  <c r="F209" i="47"/>
  <c r="G209" i="47"/>
  <c r="A210" i="47"/>
  <c r="B210" i="47"/>
  <c r="C210" i="47"/>
  <c r="D210" i="47"/>
  <c r="E210" i="47"/>
  <c r="F210" i="47"/>
  <c r="G210" i="47"/>
  <c r="A211" i="47"/>
  <c r="B211" i="47"/>
  <c r="C211" i="47"/>
  <c r="D211" i="47"/>
  <c r="E211" i="47"/>
  <c r="F211" i="47"/>
  <c r="G211" i="47"/>
  <c r="A212" i="47"/>
  <c r="B212" i="47"/>
  <c r="C212" i="47"/>
  <c r="D212" i="47"/>
  <c r="E212" i="47"/>
  <c r="F212" i="47"/>
  <c r="G212" i="47"/>
  <c r="A213" i="47"/>
  <c r="B213" i="47"/>
  <c r="C213" i="47"/>
  <c r="D213" i="47"/>
  <c r="E213" i="47"/>
  <c r="F213" i="47"/>
  <c r="G213" i="47"/>
  <c r="A214" i="47"/>
  <c r="B214" i="47"/>
  <c r="C214" i="47"/>
  <c r="D214" i="47"/>
  <c r="E214" i="47"/>
  <c r="F214" i="47"/>
  <c r="G214" i="47"/>
  <c r="A215" i="47"/>
  <c r="B215" i="47"/>
  <c r="C215" i="47"/>
  <c r="D215" i="47"/>
  <c r="E215" i="47"/>
  <c r="F215" i="47"/>
  <c r="G215" i="47"/>
  <c r="A216" i="47"/>
  <c r="B216" i="47"/>
  <c r="C216" i="47"/>
  <c r="D216" i="47"/>
  <c r="E216" i="47"/>
  <c r="F216" i="47"/>
  <c r="G216" i="47"/>
  <c r="A217" i="47"/>
  <c r="B217" i="47"/>
  <c r="C217" i="47"/>
  <c r="D217" i="47"/>
  <c r="E217" i="47"/>
  <c r="F217" i="47"/>
  <c r="G217" i="47"/>
  <c r="A218" i="47"/>
  <c r="B218" i="47"/>
  <c r="C218" i="47"/>
  <c r="D218" i="47"/>
  <c r="E218" i="47"/>
  <c r="F218" i="47"/>
  <c r="G218" i="47"/>
  <c r="A219" i="47"/>
  <c r="B219" i="47"/>
  <c r="C219" i="47"/>
  <c r="D219" i="47"/>
  <c r="E219" i="47"/>
  <c r="F219" i="47"/>
  <c r="G219" i="47"/>
  <c r="A220" i="47"/>
  <c r="B220" i="47"/>
  <c r="C220" i="47"/>
  <c r="D220" i="47"/>
  <c r="E220" i="47"/>
  <c r="F220" i="47"/>
  <c r="G220" i="47"/>
  <c r="A221" i="47"/>
  <c r="B221" i="47"/>
  <c r="C221" i="47"/>
  <c r="D221" i="47"/>
  <c r="E221" i="47"/>
  <c r="F221" i="47"/>
  <c r="G221" i="47"/>
  <c r="A222" i="47"/>
  <c r="B222" i="47"/>
  <c r="C222" i="47"/>
  <c r="D222" i="47"/>
  <c r="E222" i="47"/>
  <c r="F222" i="47"/>
  <c r="G222" i="47"/>
  <c r="A223" i="47"/>
  <c r="B223" i="47"/>
  <c r="C223" i="47"/>
  <c r="D223" i="47"/>
  <c r="E223" i="47"/>
  <c r="F223" i="47"/>
  <c r="G223" i="47"/>
  <c r="A224" i="47"/>
  <c r="B224" i="47"/>
  <c r="C224" i="47"/>
  <c r="D224" i="47"/>
  <c r="E224" i="47"/>
  <c r="F224" i="47"/>
  <c r="G224" i="47"/>
  <c r="A225" i="47"/>
  <c r="B225" i="47"/>
  <c r="C225" i="47"/>
  <c r="D225" i="47"/>
  <c r="E225" i="47"/>
  <c r="F225" i="47"/>
  <c r="G225" i="47"/>
  <c r="A226" i="47"/>
  <c r="B226" i="47"/>
  <c r="C226" i="47"/>
  <c r="D226" i="47"/>
  <c r="E226" i="47"/>
  <c r="F226" i="47"/>
  <c r="G226" i="47"/>
  <c r="A227" i="47"/>
  <c r="B227" i="47"/>
  <c r="C227" i="47"/>
  <c r="D227" i="47"/>
  <c r="E227" i="47"/>
  <c r="F227" i="47"/>
  <c r="G227" i="47"/>
  <c r="A228" i="47"/>
  <c r="B228" i="47"/>
  <c r="C228" i="47"/>
  <c r="D228" i="47"/>
  <c r="E228" i="47"/>
  <c r="F228" i="47"/>
  <c r="G228" i="47"/>
  <c r="A229" i="47"/>
  <c r="B229" i="47"/>
  <c r="C229" i="47"/>
  <c r="D229" i="47"/>
  <c r="E229" i="47"/>
  <c r="F229" i="47"/>
  <c r="G229" i="47"/>
  <c r="A230" i="47"/>
  <c r="B230" i="47"/>
  <c r="C230" i="47"/>
  <c r="D230" i="47"/>
  <c r="E230" i="47"/>
  <c r="F230" i="47"/>
  <c r="G230" i="47"/>
  <c r="A231" i="47"/>
  <c r="B231" i="47"/>
  <c r="C231" i="47"/>
  <c r="D231" i="47"/>
  <c r="E231" i="47"/>
  <c r="F231" i="47"/>
  <c r="G231" i="47"/>
  <c r="A232" i="47"/>
  <c r="B232" i="47"/>
  <c r="C232" i="47"/>
  <c r="D232" i="47"/>
  <c r="E232" i="47"/>
  <c r="F232" i="47"/>
  <c r="G232" i="47"/>
  <c r="A233" i="47"/>
  <c r="B233" i="47"/>
  <c r="C233" i="47"/>
  <c r="D233" i="47"/>
  <c r="E233" i="47"/>
  <c r="F233" i="47"/>
  <c r="G233" i="47"/>
  <c r="A234" i="47"/>
  <c r="B234" i="47"/>
  <c r="C234" i="47"/>
  <c r="D234" i="47"/>
  <c r="E234" i="47"/>
  <c r="F234" i="47"/>
  <c r="G234" i="47"/>
  <c r="A235" i="47"/>
  <c r="B235" i="47"/>
  <c r="C235" i="47"/>
  <c r="D235" i="47"/>
  <c r="E235" i="47"/>
  <c r="F235" i="47"/>
  <c r="G235" i="47"/>
  <c r="A236" i="47"/>
  <c r="B236" i="47"/>
  <c r="C236" i="47"/>
  <c r="D236" i="47"/>
  <c r="E236" i="47"/>
  <c r="F236" i="47"/>
  <c r="G236" i="47"/>
  <c r="A237" i="47"/>
  <c r="B237" i="47"/>
  <c r="C237" i="47"/>
  <c r="D237" i="47"/>
  <c r="E237" i="47"/>
  <c r="F237" i="47"/>
  <c r="G237" i="47"/>
  <c r="A238" i="47"/>
  <c r="B238" i="47"/>
  <c r="C238" i="47"/>
  <c r="D238" i="47"/>
  <c r="E238" i="47"/>
  <c r="F238" i="47"/>
  <c r="G238" i="47"/>
  <c r="A239" i="47"/>
  <c r="B239" i="47"/>
  <c r="C239" i="47"/>
  <c r="D239" i="47"/>
  <c r="E239" i="47"/>
  <c r="F239" i="47"/>
  <c r="G239" i="47"/>
  <c r="A240" i="47"/>
  <c r="B240" i="47"/>
  <c r="C240" i="47"/>
  <c r="D240" i="47"/>
  <c r="E240" i="47"/>
  <c r="F240" i="47"/>
  <c r="G240" i="47"/>
  <c r="A241" i="47"/>
  <c r="B241" i="47"/>
  <c r="C241" i="47"/>
  <c r="D241" i="47"/>
  <c r="E241" i="47"/>
  <c r="F241" i="47"/>
  <c r="G241" i="47"/>
  <c r="A242" i="47"/>
  <c r="B242" i="47"/>
  <c r="C242" i="47"/>
  <c r="D242" i="47"/>
  <c r="E242" i="47"/>
  <c r="F242" i="47"/>
  <c r="G242" i="47"/>
  <c r="A243" i="47"/>
  <c r="B243" i="47"/>
  <c r="C243" i="47"/>
  <c r="D243" i="47"/>
  <c r="E243" i="47"/>
  <c r="F243" i="47"/>
  <c r="G243" i="47"/>
  <c r="A244" i="47"/>
  <c r="B244" i="47"/>
  <c r="C244" i="47"/>
  <c r="D244" i="47"/>
  <c r="E244" i="47"/>
  <c r="F244" i="47"/>
  <c r="G244" i="47"/>
  <c r="A245" i="47"/>
  <c r="B245" i="47"/>
  <c r="C245" i="47"/>
  <c r="D245" i="47"/>
  <c r="E245" i="47"/>
  <c r="F245" i="47"/>
  <c r="G245" i="47"/>
  <c r="A246" i="47"/>
  <c r="B246" i="47"/>
  <c r="C246" i="47"/>
  <c r="D246" i="47"/>
  <c r="E246" i="47"/>
  <c r="F246" i="47"/>
  <c r="G246" i="47"/>
  <c r="A247" i="47"/>
  <c r="B247" i="47"/>
  <c r="C247" i="47"/>
  <c r="D247" i="47"/>
  <c r="E247" i="47"/>
  <c r="F247" i="47"/>
  <c r="G247" i="47"/>
  <c r="A248" i="47"/>
  <c r="B248" i="47"/>
  <c r="C248" i="47"/>
  <c r="D248" i="47"/>
  <c r="E248" i="47"/>
  <c r="F248" i="47"/>
  <c r="G248" i="47"/>
  <c r="A249" i="47"/>
  <c r="B249" i="47"/>
  <c r="C249" i="47"/>
  <c r="D249" i="47"/>
  <c r="E249" i="47"/>
  <c r="F249" i="47"/>
  <c r="G249" i="47"/>
  <c r="A250" i="47"/>
  <c r="B250" i="47"/>
  <c r="C250" i="47"/>
  <c r="D250" i="47"/>
  <c r="E250" i="47"/>
  <c r="F250" i="47"/>
  <c r="G250" i="47"/>
  <c r="A251" i="47"/>
  <c r="B251" i="47"/>
  <c r="C251" i="47"/>
  <c r="D251" i="47"/>
  <c r="E251" i="47"/>
  <c r="F251" i="47"/>
  <c r="G251" i="47"/>
  <c r="A252" i="47"/>
  <c r="B252" i="47"/>
  <c r="C252" i="47"/>
  <c r="D252" i="47"/>
  <c r="E252" i="47"/>
  <c r="F252" i="47"/>
  <c r="G252" i="47"/>
  <c r="A253" i="47"/>
  <c r="B253" i="47"/>
  <c r="C253" i="47"/>
  <c r="D253" i="47"/>
  <c r="E253" i="47"/>
  <c r="F253" i="47"/>
  <c r="G253" i="47"/>
  <c r="A254" i="47"/>
  <c r="B254" i="47"/>
  <c r="C254" i="47"/>
  <c r="D254" i="47"/>
  <c r="E254" i="47"/>
  <c r="F254" i="47"/>
  <c r="G254" i="47"/>
  <c r="A255" i="47"/>
  <c r="B255" i="47"/>
  <c r="C255" i="47"/>
  <c r="D255" i="47"/>
  <c r="E255" i="47"/>
  <c r="F255" i="47"/>
  <c r="G255" i="47"/>
  <c r="A256" i="47"/>
  <c r="B256" i="47"/>
  <c r="C256" i="47"/>
  <c r="D256" i="47"/>
  <c r="E256" i="47"/>
  <c r="F256" i="47"/>
  <c r="G256" i="47"/>
  <c r="A257" i="47"/>
  <c r="B257" i="47"/>
  <c r="C257" i="47"/>
  <c r="D257" i="47"/>
  <c r="E257" i="47"/>
  <c r="F257" i="47"/>
  <c r="G257" i="47"/>
  <c r="A258" i="47"/>
  <c r="B258" i="47"/>
  <c r="C258" i="47"/>
  <c r="D258" i="47"/>
  <c r="E258" i="47"/>
  <c r="F258" i="47"/>
  <c r="G258" i="47"/>
  <c r="A259" i="47"/>
  <c r="B259" i="47"/>
  <c r="C259" i="47"/>
  <c r="D259" i="47"/>
  <c r="E259" i="47"/>
  <c r="F259" i="47"/>
  <c r="G259" i="47"/>
  <c r="A260" i="47"/>
  <c r="B260" i="47"/>
  <c r="C260" i="47"/>
  <c r="D260" i="47"/>
  <c r="E260" i="47"/>
  <c r="F260" i="47"/>
  <c r="G260" i="47"/>
  <c r="A261" i="47"/>
  <c r="B261" i="47"/>
  <c r="C261" i="47"/>
  <c r="D261" i="47"/>
  <c r="E261" i="47"/>
  <c r="F261" i="47"/>
  <c r="G261" i="47"/>
  <c r="A262" i="47"/>
  <c r="B262" i="47"/>
  <c r="C262" i="47"/>
  <c r="D262" i="47"/>
  <c r="E262" i="47"/>
  <c r="F262" i="47"/>
  <c r="G262" i="47"/>
  <c r="A263" i="47"/>
  <c r="B263" i="47"/>
  <c r="C263" i="47"/>
  <c r="D263" i="47"/>
  <c r="E263" i="47"/>
  <c r="F263" i="47"/>
  <c r="G263" i="47"/>
  <c r="A264" i="47"/>
  <c r="B264" i="47"/>
  <c r="C264" i="47"/>
  <c r="D264" i="47"/>
  <c r="E264" i="47"/>
  <c r="F264" i="47"/>
  <c r="G264" i="47"/>
  <c r="A265" i="47"/>
  <c r="B265" i="47"/>
  <c r="C265" i="47"/>
  <c r="D265" i="47"/>
  <c r="E265" i="47"/>
  <c r="F265" i="47"/>
  <c r="G265" i="47"/>
  <c r="A266" i="47"/>
  <c r="B266" i="47"/>
  <c r="C266" i="47"/>
  <c r="D266" i="47"/>
  <c r="E266" i="47"/>
  <c r="F266" i="47"/>
  <c r="G266" i="47"/>
  <c r="A267" i="47"/>
  <c r="B267" i="47"/>
  <c r="C267" i="47"/>
  <c r="D267" i="47"/>
  <c r="E267" i="47"/>
  <c r="F267" i="47"/>
  <c r="G267" i="47"/>
  <c r="A268" i="47"/>
  <c r="B268" i="47"/>
  <c r="C268" i="47"/>
  <c r="D268" i="47"/>
  <c r="E268" i="47"/>
  <c r="F268" i="47"/>
  <c r="G268" i="47"/>
  <c r="A269" i="47"/>
  <c r="B269" i="47"/>
  <c r="C269" i="47"/>
  <c r="D269" i="47"/>
  <c r="E269" i="47"/>
  <c r="F269" i="47"/>
  <c r="G269" i="47"/>
  <c r="A270" i="47"/>
  <c r="B270" i="47"/>
  <c r="C270" i="47"/>
  <c r="D270" i="47"/>
  <c r="E270" i="47"/>
  <c r="F270" i="47"/>
  <c r="G270" i="47"/>
  <c r="A271" i="47"/>
  <c r="B271" i="47"/>
  <c r="C271" i="47"/>
  <c r="D271" i="47"/>
  <c r="E271" i="47"/>
  <c r="F271" i="47"/>
  <c r="G271" i="47"/>
  <c r="A272" i="47"/>
  <c r="B272" i="47"/>
  <c r="C272" i="47"/>
  <c r="D272" i="47"/>
  <c r="E272" i="47"/>
  <c r="F272" i="47"/>
  <c r="G272" i="47"/>
  <c r="A273" i="47"/>
  <c r="B273" i="47"/>
  <c r="C273" i="47"/>
  <c r="D273" i="47"/>
  <c r="E273" i="47"/>
  <c r="F273" i="47"/>
  <c r="G273" i="47"/>
  <c r="A274" i="47"/>
  <c r="B274" i="47"/>
  <c r="C274" i="47"/>
  <c r="D274" i="47"/>
  <c r="E274" i="47"/>
  <c r="F274" i="47"/>
  <c r="G274" i="47"/>
  <c r="A275" i="47"/>
  <c r="B275" i="47"/>
  <c r="C275" i="47"/>
  <c r="D275" i="47"/>
  <c r="E275" i="47"/>
  <c r="F275" i="47"/>
  <c r="G275" i="47"/>
  <c r="A276" i="47"/>
  <c r="B276" i="47"/>
  <c r="C276" i="47"/>
  <c r="D276" i="47"/>
  <c r="E276" i="47"/>
  <c r="F276" i="47"/>
  <c r="G276" i="47"/>
  <c r="A277" i="47"/>
  <c r="B277" i="47"/>
  <c r="C277" i="47"/>
  <c r="D277" i="47"/>
  <c r="E277" i="47"/>
  <c r="F277" i="47"/>
  <c r="G277" i="47"/>
  <c r="A278" i="47"/>
  <c r="B278" i="47"/>
  <c r="C278" i="47"/>
  <c r="D278" i="47"/>
  <c r="E278" i="47"/>
  <c r="F278" i="47"/>
  <c r="G278" i="47"/>
  <c r="A279" i="47"/>
  <c r="B279" i="47"/>
  <c r="C279" i="47"/>
  <c r="D279" i="47"/>
  <c r="E279" i="47"/>
  <c r="F279" i="47"/>
  <c r="G279" i="47"/>
  <c r="A280" i="47"/>
  <c r="B280" i="47"/>
  <c r="C280" i="47"/>
  <c r="D280" i="47"/>
  <c r="E280" i="47"/>
  <c r="F280" i="47"/>
  <c r="G280" i="47"/>
  <c r="A281" i="47"/>
  <c r="B281" i="47"/>
  <c r="C281" i="47"/>
  <c r="D281" i="47"/>
  <c r="E281" i="47"/>
  <c r="F281" i="47"/>
  <c r="G281" i="47"/>
  <c r="A282" i="47"/>
  <c r="B282" i="47"/>
  <c r="C282" i="47"/>
  <c r="D282" i="47"/>
  <c r="E282" i="47"/>
  <c r="F282" i="47"/>
  <c r="G282" i="47"/>
  <c r="A283" i="47"/>
  <c r="B283" i="47"/>
  <c r="C283" i="47"/>
  <c r="D283" i="47"/>
  <c r="E283" i="47"/>
  <c r="F283" i="47"/>
  <c r="G283" i="47"/>
  <c r="A284" i="47"/>
  <c r="B284" i="47"/>
  <c r="C284" i="47"/>
  <c r="D284" i="47"/>
  <c r="E284" i="47"/>
  <c r="F284" i="47"/>
  <c r="G284" i="47"/>
  <c r="A285" i="47"/>
  <c r="B285" i="47"/>
  <c r="C285" i="47"/>
  <c r="D285" i="47"/>
  <c r="E285" i="47"/>
  <c r="F285" i="47"/>
  <c r="G285" i="47"/>
  <c r="A286" i="47"/>
  <c r="B286" i="47"/>
  <c r="C286" i="47"/>
  <c r="D286" i="47"/>
  <c r="E286" i="47"/>
  <c r="F286" i="47"/>
  <c r="G286" i="47"/>
  <c r="A287" i="47"/>
  <c r="B287" i="47"/>
  <c r="C287" i="47"/>
  <c r="D287" i="47"/>
  <c r="E287" i="47"/>
  <c r="F287" i="47"/>
  <c r="G287" i="47"/>
  <c r="A288" i="47"/>
  <c r="B288" i="47"/>
  <c r="C288" i="47"/>
  <c r="D288" i="47"/>
  <c r="E288" i="47"/>
  <c r="F288" i="47"/>
  <c r="G288" i="47"/>
  <c r="A289" i="47"/>
  <c r="B289" i="47"/>
  <c r="C289" i="47"/>
  <c r="D289" i="47"/>
  <c r="E289" i="47"/>
  <c r="F289" i="47"/>
  <c r="G289" i="47"/>
  <c r="A290" i="47"/>
  <c r="B290" i="47"/>
  <c r="C290" i="47"/>
  <c r="D290" i="47"/>
  <c r="E290" i="47"/>
  <c r="F290" i="47"/>
  <c r="G290" i="47"/>
  <c r="A291" i="47"/>
  <c r="B291" i="47"/>
  <c r="C291" i="47"/>
  <c r="D291" i="47"/>
  <c r="E291" i="47"/>
  <c r="F291" i="47"/>
  <c r="G291" i="47"/>
  <c r="A292" i="47"/>
  <c r="B292" i="47"/>
  <c r="C292" i="47"/>
  <c r="D292" i="47"/>
  <c r="E292" i="47"/>
  <c r="F292" i="47"/>
  <c r="G292" i="47"/>
  <c r="A293" i="47"/>
  <c r="B293" i="47"/>
  <c r="C293" i="47"/>
  <c r="D293" i="47"/>
  <c r="E293" i="47"/>
  <c r="F293" i="47"/>
  <c r="G293" i="47"/>
  <c r="A294" i="47"/>
  <c r="B294" i="47"/>
  <c r="C294" i="47"/>
  <c r="D294" i="47"/>
  <c r="E294" i="47"/>
  <c r="F294" i="47"/>
  <c r="G294" i="47"/>
  <c r="A295" i="47"/>
  <c r="B295" i="47"/>
  <c r="C295" i="47"/>
  <c r="D295" i="47"/>
  <c r="E295" i="47"/>
  <c r="F295" i="47"/>
  <c r="G295" i="47"/>
  <c r="A296" i="47"/>
  <c r="B296" i="47"/>
  <c r="C296" i="47"/>
  <c r="D296" i="47"/>
  <c r="E296" i="47"/>
  <c r="F296" i="47"/>
  <c r="G296" i="47"/>
  <c r="A297" i="47"/>
  <c r="B297" i="47"/>
  <c r="C297" i="47"/>
  <c r="D297" i="47"/>
  <c r="E297" i="47"/>
  <c r="F297" i="47"/>
  <c r="G297" i="47"/>
  <c r="A298" i="47"/>
  <c r="B298" i="47"/>
  <c r="C298" i="47"/>
  <c r="D298" i="47"/>
  <c r="E298" i="47"/>
  <c r="F298" i="47"/>
  <c r="G298" i="47"/>
  <c r="A299" i="47"/>
  <c r="B299" i="47"/>
  <c r="C299" i="47"/>
  <c r="D299" i="47"/>
  <c r="E299" i="47"/>
  <c r="F299" i="47"/>
  <c r="G299" i="47"/>
  <c r="A300" i="47"/>
  <c r="B300" i="47"/>
  <c r="C300" i="47"/>
  <c r="D300" i="47"/>
  <c r="E300" i="47"/>
  <c r="F300" i="47"/>
  <c r="G300" i="47"/>
  <c r="A301" i="47"/>
  <c r="B301" i="47"/>
  <c r="C301" i="47"/>
  <c r="D301" i="47"/>
  <c r="E301" i="47"/>
  <c r="F301" i="47"/>
  <c r="G301" i="47"/>
  <c r="A302" i="47"/>
  <c r="B302" i="47"/>
  <c r="C302" i="47"/>
  <c r="D302" i="47"/>
  <c r="E302" i="47"/>
  <c r="F302" i="47"/>
  <c r="G302" i="47"/>
  <c r="A303" i="47"/>
  <c r="B303" i="47"/>
  <c r="C303" i="47"/>
  <c r="D303" i="47"/>
  <c r="E303" i="47"/>
  <c r="F303" i="47"/>
  <c r="G303" i="47"/>
  <c r="A304" i="47"/>
  <c r="B304" i="47"/>
  <c r="C304" i="47"/>
  <c r="D304" i="47"/>
  <c r="E304" i="47"/>
  <c r="F304" i="47"/>
  <c r="G304" i="47"/>
  <c r="A305" i="47"/>
  <c r="B305" i="47"/>
  <c r="C305" i="47"/>
  <c r="D305" i="47"/>
  <c r="E305" i="47"/>
  <c r="F305" i="47"/>
  <c r="G305" i="47"/>
  <c r="A306" i="47"/>
  <c r="B306" i="47"/>
  <c r="C306" i="47"/>
  <c r="D306" i="47"/>
  <c r="E306" i="47"/>
  <c r="F306" i="47"/>
  <c r="G306" i="47"/>
  <c r="A307" i="47"/>
  <c r="B307" i="47"/>
  <c r="C307" i="47"/>
  <c r="D307" i="47"/>
  <c r="E307" i="47"/>
  <c r="F307" i="47"/>
  <c r="G307" i="47"/>
  <c r="A308" i="47"/>
  <c r="B308" i="47"/>
  <c r="C308" i="47"/>
  <c r="D308" i="47"/>
  <c r="E308" i="47"/>
  <c r="F308" i="47"/>
  <c r="G308" i="47"/>
  <c r="A309" i="47"/>
  <c r="B309" i="47"/>
  <c r="C309" i="47"/>
  <c r="D309" i="47"/>
  <c r="E309" i="47"/>
  <c r="F309" i="47"/>
  <c r="G309" i="47"/>
  <c r="A310" i="47"/>
  <c r="B310" i="47"/>
  <c r="C310" i="47"/>
  <c r="D310" i="47"/>
  <c r="E310" i="47"/>
  <c r="F310" i="47"/>
  <c r="G310" i="47"/>
  <c r="A311" i="47"/>
  <c r="B311" i="47"/>
  <c r="C311" i="47"/>
  <c r="D311" i="47"/>
  <c r="E311" i="47"/>
  <c r="F311" i="47"/>
  <c r="G311" i="47"/>
  <c r="A312" i="47"/>
  <c r="B312" i="47"/>
  <c r="C312" i="47"/>
  <c r="D312" i="47"/>
  <c r="E312" i="47"/>
  <c r="F312" i="47"/>
  <c r="G312" i="47"/>
  <c r="A313" i="47"/>
  <c r="B313" i="47"/>
  <c r="C313" i="47"/>
  <c r="D313" i="47"/>
  <c r="E313" i="47"/>
  <c r="F313" i="47"/>
  <c r="G313" i="47"/>
  <c r="A314" i="47"/>
  <c r="B314" i="47"/>
  <c r="C314" i="47"/>
  <c r="D314" i="47"/>
  <c r="E314" i="47"/>
  <c r="F314" i="47"/>
  <c r="G314" i="47"/>
  <c r="A315" i="47"/>
  <c r="B315" i="47"/>
  <c r="C315" i="47"/>
  <c r="D315" i="47"/>
  <c r="E315" i="47"/>
  <c r="F315" i="47"/>
  <c r="G315" i="47"/>
  <c r="A316" i="47"/>
  <c r="B316" i="47"/>
  <c r="C316" i="47"/>
  <c r="D316" i="47"/>
  <c r="E316" i="47"/>
  <c r="F316" i="47"/>
  <c r="G316" i="47"/>
  <c r="A317" i="47"/>
  <c r="B317" i="47"/>
  <c r="C317" i="47"/>
  <c r="D317" i="47"/>
  <c r="E317" i="47"/>
  <c r="F317" i="47"/>
  <c r="G317" i="47"/>
  <c r="A318" i="47"/>
  <c r="B318" i="47"/>
  <c r="C318" i="47"/>
  <c r="D318" i="47"/>
  <c r="E318" i="47"/>
  <c r="F318" i="47"/>
  <c r="G318" i="47"/>
  <c r="A319" i="47"/>
  <c r="B319" i="47"/>
  <c r="C319" i="47"/>
  <c r="D319" i="47"/>
  <c r="E319" i="47"/>
  <c r="F319" i="47"/>
  <c r="G319" i="47"/>
  <c r="A320" i="47"/>
  <c r="B320" i="47"/>
  <c r="C320" i="47"/>
  <c r="D320" i="47"/>
  <c r="E320" i="47"/>
  <c r="F320" i="47"/>
  <c r="G320" i="47"/>
  <c r="A321" i="47"/>
  <c r="B321" i="47"/>
  <c r="C321" i="47"/>
  <c r="D321" i="47"/>
  <c r="E321" i="47"/>
  <c r="F321" i="47"/>
  <c r="G321" i="47"/>
  <c r="A322" i="47"/>
  <c r="B322" i="47"/>
  <c r="C322" i="47"/>
  <c r="D322" i="47"/>
  <c r="E322" i="47"/>
  <c r="F322" i="47"/>
  <c r="G322" i="47"/>
  <c r="A323" i="47"/>
  <c r="B323" i="47"/>
  <c r="C323" i="47"/>
  <c r="D323" i="47"/>
  <c r="E323" i="47"/>
  <c r="F323" i="47"/>
  <c r="G323" i="47"/>
  <c r="A324" i="47"/>
  <c r="B324" i="47"/>
  <c r="C324" i="47"/>
  <c r="D324" i="47"/>
  <c r="E324" i="47"/>
  <c r="F324" i="47"/>
  <c r="G324" i="47"/>
  <c r="A325" i="47"/>
  <c r="B325" i="47"/>
  <c r="C325" i="47"/>
  <c r="D325" i="47"/>
  <c r="E325" i="47"/>
  <c r="F325" i="47"/>
  <c r="G325" i="47"/>
  <c r="A326" i="47"/>
  <c r="B326" i="47"/>
  <c r="C326" i="47"/>
  <c r="D326" i="47"/>
  <c r="E326" i="47"/>
  <c r="F326" i="47"/>
  <c r="G326" i="47"/>
  <c r="A327" i="47"/>
  <c r="B327" i="47"/>
  <c r="C327" i="47"/>
  <c r="D327" i="47"/>
  <c r="E327" i="47"/>
  <c r="F327" i="47"/>
  <c r="G327" i="47"/>
  <c r="A328" i="47"/>
  <c r="B328" i="47"/>
  <c r="C328" i="47"/>
  <c r="D328" i="47"/>
  <c r="E328" i="47"/>
  <c r="F328" i="47"/>
  <c r="G328" i="47"/>
  <c r="A329" i="47"/>
  <c r="B329" i="47"/>
  <c r="C329" i="47"/>
  <c r="D329" i="47"/>
  <c r="E329" i="47"/>
  <c r="F329" i="47"/>
  <c r="G329" i="47"/>
  <c r="A330" i="47"/>
  <c r="B330" i="47"/>
  <c r="C330" i="47"/>
  <c r="D330" i="47"/>
  <c r="E330" i="47"/>
  <c r="F330" i="47"/>
  <c r="G330" i="47"/>
  <c r="A331" i="47"/>
  <c r="B331" i="47"/>
  <c r="C331" i="47"/>
  <c r="D331" i="47"/>
  <c r="E331" i="47"/>
  <c r="F331" i="47"/>
  <c r="G331" i="47"/>
  <c r="A332" i="47"/>
  <c r="B332" i="47"/>
  <c r="C332" i="47"/>
  <c r="D332" i="47"/>
  <c r="E332" i="47"/>
  <c r="F332" i="47"/>
  <c r="G332" i="47"/>
  <c r="A333" i="47"/>
  <c r="B333" i="47"/>
  <c r="C333" i="47"/>
  <c r="D333" i="47"/>
  <c r="E333" i="47"/>
  <c r="F333" i="47"/>
  <c r="G333" i="47"/>
  <c r="A334" i="47"/>
  <c r="B334" i="47"/>
  <c r="C334" i="47"/>
  <c r="D334" i="47"/>
  <c r="E334" i="47"/>
  <c r="F334" i="47"/>
  <c r="G334" i="47"/>
  <c r="A335" i="47"/>
  <c r="B335" i="47"/>
  <c r="C335" i="47"/>
  <c r="D335" i="47"/>
  <c r="E335" i="47"/>
  <c r="F335" i="47"/>
  <c r="G335" i="47"/>
  <c r="A336" i="47"/>
  <c r="B336" i="47"/>
  <c r="C336" i="47"/>
  <c r="D336" i="47"/>
  <c r="E336" i="47"/>
  <c r="F336" i="47"/>
  <c r="G336" i="47"/>
  <c r="A337" i="47"/>
  <c r="B337" i="47"/>
  <c r="C337" i="47"/>
  <c r="D337" i="47"/>
  <c r="E337" i="47"/>
  <c r="F337" i="47"/>
  <c r="G337" i="47"/>
  <c r="A338" i="47"/>
  <c r="B338" i="47"/>
  <c r="C338" i="47"/>
  <c r="D338" i="47"/>
  <c r="E338" i="47"/>
  <c r="F338" i="47"/>
  <c r="G338" i="47"/>
  <c r="A339" i="47"/>
  <c r="B339" i="47"/>
  <c r="C339" i="47"/>
  <c r="D339" i="47"/>
  <c r="E339" i="47"/>
  <c r="F339" i="47"/>
  <c r="G339" i="47"/>
  <c r="A340" i="47"/>
  <c r="B340" i="47"/>
  <c r="C340" i="47"/>
  <c r="D340" i="47"/>
  <c r="E340" i="47"/>
  <c r="F340" i="47"/>
  <c r="G340" i="47"/>
  <c r="A341" i="47"/>
  <c r="B341" i="47"/>
  <c r="C341" i="47"/>
  <c r="D341" i="47"/>
  <c r="E341" i="47"/>
  <c r="F341" i="47"/>
  <c r="G341" i="47"/>
  <c r="A342" i="47"/>
  <c r="B342" i="47"/>
  <c r="C342" i="47"/>
  <c r="D342" i="47"/>
  <c r="E342" i="47"/>
  <c r="F342" i="47"/>
  <c r="G342" i="47"/>
  <c r="A343" i="47"/>
  <c r="B343" i="47"/>
  <c r="C343" i="47"/>
  <c r="D343" i="47"/>
  <c r="E343" i="47"/>
  <c r="F343" i="47"/>
  <c r="G343" i="47"/>
  <c r="A344" i="47"/>
  <c r="B344" i="47"/>
  <c r="C344" i="47"/>
  <c r="D344" i="47"/>
  <c r="E344" i="47"/>
  <c r="F344" i="47"/>
  <c r="G344" i="47"/>
  <c r="A345" i="47"/>
  <c r="B345" i="47"/>
  <c r="C345" i="47"/>
  <c r="D345" i="47"/>
  <c r="E345" i="47"/>
  <c r="F345" i="47"/>
  <c r="G345" i="47"/>
  <c r="A346" i="47"/>
  <c r="B346" i="47"/>
  <c r="C346" i="47"/>
  <c r="D346" i="47"/>
  <c r="E346" i="47"/>
  <c r="F346" i="47"/>
  <c r="G346" i="47"/>
  <c r="A347" i="47"/>
  <c r="B347" i="47"/>
  <c r="C347" i="47"/>
  <c r="D347" i="47"/>
  <c r="E347" i="47"/>
  <c r="F347" i="47"/>
  <c r="G347" i="47"/>
  <c r="A348" i="47"/>
  <c r="B348" i="47"/>
  <c r="C348" i="47"/>
  <c r="D348" i="47"/>
  <c r="E348" i="47"/>
  <c r="F348" i="47"/>
  <c r="G348" i="47"/>
  <c r="A349" i="47"/>
  <c r="B349" i="47"/>
  <c r="C349" i="47"/>
  <c r="D349" i="47"/>
  <c r="E349" i="47"/>
  <c r="F349" i="47"/>
  <c r="G349" i="47"/>
  <c r="A350" i="47"/>
  <c r="B350" i="47"/>
  <c r="C350" i="47"/>
  <c r="D350" i="47"/>
  <c r="E350" i="47"/>
  <c r="F350" i="47"/>
  <c r="G350" i="47"/>
  <c r="A351" i="47"/>
  <c r="B351" i="47"/>
  <c r="C351" i="47"/>
  <c r="D351" i="47"/>
  <c r="E351" i="47"/>
  <c r="F351" i="47"/>
  <c r="G351" i="47"/>
  <c r="A352" i="47"/>
  <c r="B352" i="47"/>
  <c r="C352" i="47"/>
  <c r="D352" i="47"/>
  <c r="E352" i="47"/>
  <c r="F352" i="47"/>
  <c r="G352" i="47"/>
  <c r="A353" i="47"/>
  <c r="B353" i="47"/>
  <c r="C353" i="47"/>
  <c r="D353" i="47"/>
  <c r="E353" i="47"/>
  <c r="F353" i="47"/>
  <c r="G353" i="47"/>
  <c r="A354" i="47"/>
  <c r="B354" i="47"/>
  <c r="C354" i="47"/>
  <c r="D354" i="47"/>
  <c r="E354" i="47"/>
  <c r="F354" i="47"/>
  <c r="G354" i="47"/>
  <c r="A355" i="47"/>
  <c r="B355" i="47"/>
  <c r="C355" i="47"/>
  <c r="D355" i="47"/>
  <c r="E355" i="47"/>
  <c r="F355" i="47"/>
  <c r="G355" i="47"/>
  <c r="A356" i="47"/>
  <c r="B356" i="47"/>
  <c r="C356" i="47"/>
  <c r="D356" i="47"/>
  <c r="E356" i="47"/>
  <c r="F356" i="47"/>
  <c r="G356" i="47"/>
  <c r="A357" i="47"/>
  <c r="B357" i="47"/>
  <c r="C357" i="47"/>
  <c r="D357" i="47"/>
  <c r="E357" i="47"/>
  <c r="F357" i="47"/>
  <c r="G357" i="47"/>
  <c r="A358" i="47"/>
  <c r="B358" i="47"/>
  <c r="C358" i="47"/>
  <c r="D358" i="47"/>
  <c r="E358" i="47"/>
  <c r="F358" i="47"/>
  <c r="G358" i="47"/>
  <c r="A359" i="47"/>
  <c r="B359" i="47"/>
  <c r="C359" i="47"/>
  <c r="D359" i="47"/>
  <c r="E359" i="47"/>
  <c r="F359" i="47"/>
  <c r="G359" i="47"/>
  <c r="A360" i="47"/>
  <c r="B360" i="47"/>
  <c r="C360" i="47"/>
  <c r="D360" i="47"/>
  <c r="E360" i="47"/>
  <c r="F360" i="47"/>
  <c r="G360" i="47"/>
  <c r="A361" i="47"/>
  <c r="B361" i="47"/>
  <c r="C361" i="47"/>
  <c r="D361" i="47"/>
  <c r="E361" i="47"/>
  <c r="F361" i="47"/>
  <c r="G361" i="47"/>
  <c r="A362" i="47"/>
  <c r="B362" i="47"/>
  <c r="C362" i="47"/>
  <c r="D362" i="47"/>
  <c r="E362" i="47"/>
  <c r="F362" i="47"/>
  <c r="G362" i="47"/>
  <c r="A363" i="47"/>
  <c r="B363" i="47"/>
  <c r="C363" i="47"/>
  <c r="D363" i="47"/>
  <c r="E363" i="47"/>
  <c r="F363" i="47"/>
  <c r="G363" i="47"/>
  <c r="A364" i="47"/>
  <c r="B364" i="47"/>
  <c r="C364" i="47"/>
  <c r="D364" i="47"/>
  <c r="E364" i="47"/>
  <c r="F364" i="47"/>
  <c r="G364" i="47"/>
  <c r="A365" i="47"/>
  <c r="B365" i="47"/>
  <c r="C365" i="47"/>
  <c r="D365" i="47"/>
  <c r="E365" i="47"/>
  <c r="F365" i="47"/>
  <c r="G365" i="47"/>
  <c r="A366" i="47"/>
  <c r="B366" i="47"/>
  <c r="C366" i="47"/>
  <c r="D366" i="47"/>
  <c r="E366" i="47"/>
  <c r="F366" i="47"/>
  <c r="G366" i="47"/>
  <c r="A367" i="47"/>
  <c r="B367" i="47"/>
  <c r="C367" i="47"/>
  <c r="D367" i="47"/>
  <c r="E367" i="47"/>
  <c r="F367" i="47"/>
  <c r="G367" i="47"/>
  <c r="A368" i="47"/>
  <c r="B368" i="47"/>
  <c r="C368" i="47"/>
  <c r="D368" i="47"/>
  <c r="E368" i="47"/>
  <c r="F368" i="47"/>
  <c r="G368" i="47"/>
  <c r="A369" i="47"/>
  <c r="B369" i="47"/>
  <c r="C369" i="47"/>
  <c r="D369" i="47"/>
  <c r="E369" i="47"/>
  <c r="F369" i="47"/>
  <c r="G369" i="47"/>
  <c r="A370" i="47"/>
  <c r="B370" i="47"/>
  <c r="C370" i="47"/>
  <c r="D370" i="47"/>
  <c r="E370" i="47"/>
  <c r="F370" i="47"/>
  <c r="G370" i="47"/>
  <c r="A371" i="47"/>
  <c r="B371" i="47"/>
  <c r="C371" i="47"/>
  <c r="D371" i="47"/>
  <c r="E371" i="47"/>
  <c r="F371" i="47"/>
  <c r="G371" i="47"/>
  <c r="A372" i="47"/>
  <c r="B372" i="47"/>
  <c r="C372" i="47"/>
  <c r="D372" i="47"/>
  <c r="E372" i="47"/>
  <c r="F372" i="47"/>
  <c r="G372" i="47"/>
  <c r="A373" i="47"/>
  <c r="B373" i="47"/>
  <c r="C373" i="47"/>
  <c r="D373" i="47"/>
  <c r="E373" i="47"/>
  <c r="F373" i="47"/>
  <c r="G373" i="47"/>
  <c r="A374" i="47"/>
  <c r="B374" i="47"/>
  <c r="C374" i="47"/>
  <c r="D374" i="47"/>
  <c r="E374" i="47"/>
  <c r="F374" i="47"/>
  <c r="G374" i="47"/>
  <c r="A375" i="47"/>
  <c r="B375" i="47"/>
  <c r="C375" i="47"/>
  <c r="D375" i="47"/>
  <c r="E375" i="47"/>
  <c r="F375" i="47"/>
  <c r="G375" i="47"/>
  <c r="A376" i="47"/>
  <c r="B376" i="47"/>
  <c r="C376" i="47"/>
  <c r="D376" i="47"/>
  <c r="E376" i="47"/>
  <c r="F376" i="47"/>
  <c r="G376" i="47"/>
  <c r="A377" i="47"/>
  <c r="B377" i="47"/>
  <c r="C377" i="47"/>
  <c r="D377" i="47"/>
  <c r="E377" i="47"/>
  <c r="F377" i="47"/>
  <c r="G377" i="47"/>
  <c r="A378" i="47"/>
  <c r="B378" i="47"/>
  <c r="C378" i="47"/>
  <c r="D378" i="47"/>
  <c r="E378" i="47"/>
  <c r="F378" i="47"/>
  <c r="G378" i="47"/>
  <c r="A379" i="47"/>
  <c r="B379" i="47"/>
  <c r="C379" i="47"/>
  <c r="D379" i="47"/>
  <c r="E379" i="47"/>
  <c r="F379" i="47"/>
  <c r="G379" i="47"/>
  <c r="A380" i="47"/>
  <c r="B380" i="47"/>
  <c r="C380" i="47"/>
  <c r="D380" i="47"/>
  <c r="E380" i="47"/>
  <c r="F380" i="47"/>
  <c r="G380" i="47"/>
  <c r="A381" i="47"/>
  <c r="B381" i="47"/>
  <c r="C381" i="47"/>
  <c r="D381" i="47"/>
  <c r="E381" i="47"/>
  <c r="F381" i="47"/>
  <c r="G381" i="47"/>
  <c r="A382" i="47"/>
  <c r="B382" i="47"/>
  <c r="C382" i="47"/>
  <c r="D382" i="47"/>
  <c r="E382" i="47"/>
  <c r="F382" i="47"/>
  <c r="G382" i="47"/>
  <c r="A383" i="47"/>
  <c r="B383" i="47"/>
  <c r="C383" i="47"/>
  <c r="D383" i="47"/>
  <c r="E383" i="47"/>
  <c r="F383" i="47"/>
  <c r="G383" i="47"/>
  <c r="A384" i="47"/>
  <c r="B384" i="47"/>
  <c r="C384" i="47"/>
  <c r="D384" i="47"/>
  <c r="E384" i="47"/>
  <c r="F384" i="47"/>
  <c r="G384" i="47"/>
  <c r="A385" i="47"/>
  <c r="B385" i="47"/>
  <c r="C385" i="47"/>
  <c r="D385" i="47"/>
  <c r="E385" i="47"/>
  <c r="F385" i="47"/>
  <c r="G385" i="47"/>
  <c r="A386" i="47"/>
  <c r="B386" i="47"/>
  <c r="C386" i="47"/>
  <c r="D386" i="47"/>
  <c r="E386" i="47"/>
  <c r="F386" i="47"/>
  <c r="G386" i="47"/>
  <c r="A387" i="47"/>
  <c r="B387" i="47"/>
  <c r="C387" i="47"/>
  <c r="D387" i="47"/>
  <c r="E387" i="47"/>
  <c r="F387" i="47"/>
  <c r="G387" i="47"/>
  <c r="A388" i="47"/>
  <c r="B388" i="47"/>
  <c r="C388" i="47"/>
  <c r="D388" i="47"/>
  <c r="E388" i="47"/>
  <c r="F388" i="47"/>
  <c r="G388" i="47"/>
  <c r="A389" i="47"/>
  <c r="B389" i="47"/>
  <c r="C389" i="47"/>
  <c r="D389" i="47"/>
  <c r="E389" i="47"/>
  <c r="F389" i="47"/>
  <c r="G389" i="47"/>
  <c r="A390" i="47"/>
  <c r="B390" i="47"/>
  <c r="C390" i="47"/>
  <c r="D390" i="47"/>
  <c r="E390" i="47"/>
  <c r="F390" i="47"/>
  <c r="G390" i="47"/>
  <c r="A391" i="47"/>
  <c r="B391" i="47"/>
  <c r="C391" i="47"/>
  <c r="D391" i="47"/>
  <c r="E391" i="47"/>
  <c r="F391" i="47"/>
  <c r="G391" i="47"/>
  <c r="A392" i="47"/>
  <c r="B392" i="47"/>
  <c r="C392" i="47"/>
  <c r="D392" i="47"/>
  <c r="E392" i="47"/>
  <c r="F392" i="47"/>
  <c r="G392" i="47"/>
  <c r="A393" i="47"/>
  <c r="B393" i="47"/>
  <c r="C393" i="47"/>
  <c r="D393" i="47"/>
  <c r="E393" i="47"/>
  <c r="F393" i="47"/>
  <c r="G393" i="47"/>
  <c r="A394" i="47"/>
  <c r="B394" i="47"/>
  <c r="C394" i="47"/>
  <c r="D394" i="47"/>
  <c r="E394" i="47"/>
  <c r="F394" i="47"/>
  <c r="G394" i="47"/>
  <c r="A395" i="47"/>
  <c r="B395" i="47"/>
  <c r="C395" i="47"/>
  <c r="D395" i="47"/>
  <c r="E395" i="47"/>
  <c r="F395" i="47"/>
  <c r="G395" i="47"/>
  <c r="A396" i="47"/>
  <c r="B396" i="47"/>
  <c r="C396" i="47"/>
  <c r="D396" i="47"/>
  <c r="E396" i="47"/>
  <c r="F396" i="47"/>
  <c r="G396" i="47"/>
  <c r="A397" i="47"/>
  <c r="B397" i="47"/>
  <c r="C397" i="47"/>
  <c r="D397" i="47"/>
  <c r="E397" i="47"/>
  <c r="F397" i="47"/>
  <c r="G397" i="47"/>
  <c r="A398" i="47"/>
  <c r="B398" i="47"/>
  <c r="C398" i="47"/>
  <c r="D398" i="47"/>
  <c r="E398" i="47"/>
  <c r="F398" i="47"/>
  <c r="G398" i="47"/>
  <c r="A399" i="47"/>
  <c r="B399" i="47"/>
  <c r="C399" i="47"/>
  <c r="D399" i="47"/>
  <c r="E399" i="47"/>
  <c r="F399" i="47"/>
  <c r="G399" i="47"/>
  <c r="A400" i="47"/>
  <c r="B400" i="47"/>
  <c r="C400" i="47"/>
  <c r="D400" i="47"/>
  <c r="E400" i="47"/>
  <c r="F400" i="47"/>
  <c r="G400" i="47"/>
  <c r="A401" i="47"/>
  <c r="B401" i="47"/>
  <c r="C401" i="47"/>
  <c r="D401" i="47"/>
  <c r="E401" i="47"/>
  <c r="F401" i="47"/>
  <c r="G401" i="47"/>
  <c r="A402" i="47"/>
  <c r="B402" i="47"/>
  <c r="C402" i="47"/>
  <c r="D402" i="47"/>
  <c r="E402" i="47"/>
  <c r="F402" i="47"/>
  <c r="G402" i="47"/>
  <c r="A403" i="47"/>
  <c r="B403" i="47"/>
  <c r="C403" i="47"/>
  <c r="D403" i="47"/>
  <c r="E403" i="47"/>
  <c r="F403" i="47"/>
  <c r="G403" i="47"/>
  <c r="A404" i="47"/>
  <c r="B404" i="47"/>
  <c r="C404" i="47"/>
  <c r="D404" i="47"/>
  <c r="E404" i="47"/>
  <c r="F404" i="47"/>
  <c r="G404" i="47"/>
  <c r="A405" i="47"/>
  <c r="B405" i="47"/>
  <c r="C405" i="47"/>
  <c r="D405" i="47"/>
  <c r="E405" i="47"/>
  <c r="F405" i="47"/>
  <c r="G405" i="47"/>
  <c r="A406" i="47"/>
  <c r="B406" i="47"/>
  <c r="C406" i="47"/>
  <c r="D406" i="47"/>
  <c r="E406" i="47"/>
  <c r="F406" i="47"/>
  <c r="G406" i="47"/>
  <c r="A407" i="47"/>
  <c r="B407" i="47"/>
  <c r="C407" i="47"/>
  <c r="D407" i="47"/>
  <c r="E407" i="47"/>
  <c r="F407" i="47"/>
  <c r="G407" i="47"/>
  <c r="A408" i="47"/>
  <c r="B408" i="47"/>
  <c r="C408" i="47"/>
  <c r="D408" i="47"/>
  <c r="E408" i="47"/>
  <c r="F408" i="47"/>
  <c r="G408" i="47"/>
  <c r="A409" i="47"/>
  <c r="B409" i="47"/>
  <c r="C409" i="47"/>
  <c r="D409" i="47"/>
  <c r="E409" i="47"/>
  <c r="F409" i="47"/>
  <c r="G409" i="47"/>
  <c r="A410" i="47"/>
  <c r="B410" i="47"/>
  <c r="C410" i="47"/>
  <c r="D410" i="47"/>
  <c r="E410" i="47"/>
  <c r="F410" i="47"/>
  <c r="G410" i="47"/>
  <c r="A411" i="47"/>
  <c r="B411" i="47"/>
  <c r="C411" i="47"/>
  <c r="D411" i="47"/>
  <c r="E411" i="47"/>
  <c r="F411" i="47"/>
  <c r="G411" i="47"/>
  <c r="A412" i="47"/>
  <c r="B412" i="47"/>
  <c r="C412" i="47"/>
  <c r="D412" i="47"/>
  <c r="E412" i="47"/>
  <c r="F412" i="47"/>
  <c r="G412" i="47"/>
  <c r="A413" i="47"/>
  <c r="B413" i="47"/>
  <c r="C413" i="47"/>
  <c r="D413" i="47"/>
  <c r="E413" i="47"/>
  <c r="F413" i="47"/>
  <c r="G413" i="47"/>
  <c r="A414" i="47"/>
  <c r="B414" i="47"/>
  <c r="C414" i="47"/>
  <c r="D414" i="47"/>
  <c r="E414" i="47"/>
  <c r="F414" i="47"/>
  <c r="G414" i="47"/>
  <c r="A415" i="47"/>
  <c r="B415" i="47"/>
  <c r="C415" i="47"/>
  <c r="D415" i="47"/>
  <c r="E415" i="47"/>
  <c r="F415" i="47"/>
  <c r="G415" i="47"/>
  <c r="A416" i="47"/>
  <c r="B416" i="47"/>
  <c r="C416" i="47"/>
  <c r="D416" i="47"/>
  <c r="E416" i="47"/>
  <c r="F416" i="47"/>
  <c r="G416" i="47"/>
  <c r="A417" i="47"/>
  <c r="B417" i="47"/>
  <c r="C417" i="47"/>
  <c r="D417" i="47"/>
  <c r="E417" i="47"/>
  <c r="F417" i="47"/>
  <c r="G417" i="47"/>
  <c r="A418" i="47"/>
  <c r="B418" i="47"/>
  <c r="C418" i="47"/>
  <c r="D418" i="47"/>
  <c r="E418" i="47"/>
  <c r="F418" i="47"/>
  <c r="G418" i="47"/>
  <c r="A419" i="47"/>
  <c r="B419" i="47"/>
  <c r="C419" i="47"/>
  <c r="D419" i="47"/>
  <c r="E419" i="47"/>
  <c r="F419" i="47"/>
  <c r="G419" i="47"/>
  <c r="A420" i="47"/>
  <c r="B420" i="47"/>
  <c r="C420" i="47"/>
  <c r="D420" i="47"/>
  <c r="E420" i="47"/>
  <c r="F420" i="47"/>
  <c r="G420" i="47"/>
  <c r="A421" i="47"/>
  <c r="B421" i="47"/>
  <c r="C421" i="47"/>
  <c r="D421" i="47"/>
  <c r="E421" i="47"/>
  <c r="F421" i="47"/>
  <c r="G421" i="47"/>
  <c r="A422" i="47"/>
  <c r="B422" i="47"/>
  <c r="C422" i="47"/>
  <c r="D422" i="47"/>
  <c r="E422" i="47"/>
  <c r="F422" i="47"/>
  <c r="G422" i="47"/>
  <c r="A423" i="47"/>
  <c r="B423" i="47"/>
  <c r="C423" i="47"/>
  <c r="D423" i="47"/>
  <c r="E423" i="47"/>
  <c r="F423" i="47"/>
  <c r="G423" i="47"/>
  <c r="A424" i="47"/>
  <c r="B424" i="47"/>
  <c r="C424" i="47"/>
  <c r="D424" i="47"/>
  <c r="E424" i="47"/>
  <c r="F424" i="47"/>
  <c r="G424" i="47"/>
  <c r="A425" i="47"/>
  <c r="B425" i="47"/>
  <c r="C425" i="47"/>
  <c r="D425" i="47"/>
  <c r="E425" i="47"/>
  <c r="F425" i="47"/>
  <c r="G425" i="47"/>
  <c r="A426" i="47"/>
  <c r="B426" i="47"/>
  <c r="C426" i="47"/>
  <c r="D426" i="47"/>
  <c r="E426" i="47"/>
  <c r="F426" i="47"/>
  <c r="G426" i="47"/>
  <c r="A427" i="47"/>
  <c r="B427" i="47"/>
  <c r="C427" i="47"/>
  <c r="D427" i="47"/>
  <c r="E427" i="47"/>
  <c r="F427" i="47"/>
  <c r="G427" i="47"/>
  <c r="A428" i="47"/>
  <c r="B428" i="47"/>
  <c r="C428" i="47"/>
  <c r="D428" i="47"/>
  <c r="E428" i="47"/>
  <c r="F428" i="47"/>
  <c r="G428" i="47"/>
  <c r="A429" i="47"/>
  <c r="B429" i="47"/>
  <c r="C429" i="47"/>
  <c r="D429" i="47"/>
  <c r="E429" i="47"/>
  <c r="F429" i="47"/>
  <c r="G429" i="47"/>
  <c r="A430" i="47"/>
  <c r="B430" i="47"/>
  <c r="C430" i="47"/>
  <c r="D430" i="47"/>
  <c r="E430" i="47"/>
  <c r="F430" i="47"/>
  <c r="G430" i="47"/>
  <c r="A431" i="47"/>
  <c r="B431" i="47"/>
  <c r="C431" i="47"/>
  <c r="D431" i="47"/>
  <c r="E431" i="47"/>
  <c r="F431" i="47"/>
  <c r="G431" i="47"/>
  <c r="A432" i="47"/>
  <c r="B432" i="47"/>
  <c r="C432" i="47"/>
  <c r="D432" i="47"/>
  <c r="E432" i="47"/>
  <c r="F432" i="47"/>
  <c r="G432" i="47"/>
  <c r="B4" i="47"/>
  <c r="C4" i="47"/>
  <c r="D4" i="47"/>
  <c r="E4" i="47"/>
  <c r="F4" i="47"/>
  <c r="G4" i="47"/>
  <c r="A4" i="47"/>
  <c r="C3" i="47"/>
  <c r="D3" i="47"/>
  <c r="E3" i="47"/>
  <c r="F3" i="47"/>
  <c r="G3" i="47"/>
  <c r="B3" i="47"/>
  <c r="C32" i="26"/>
  <c r="C31" i="26"/>
  <c r="U22" i="50" l="1"/>
  <c r="A1" i="47" s="1"/>
  <c r="U4" i="50"/>
  <c r="U26" i="50" s="1"/>
  <c r="A1" i="51" s="1"/>
  <c r="A7" i="40"/>
  <c r="B7" i="40"/>
  <c r="C7" i="40"/>
  <c r="D7" i="40"/>
  <c r="E7" i="40"/>
  <c r="F7" i="40"/>
  <c r="G7" i="40"/>
  <c r="H7" i="40"/>
  <c r="I7" i="40"/>
  <c r="J7" i="40"/>
  <c r="K7" i="40"/>
  <c r="L7" i="40"/>
  <c r="M7" i="40"/>
  <c r="N7" i="40"/>
  <c r="O7" i="40"/>
  <c r="P7" i="40"/>
  <c r="Q7" i="40"/>
  <c r="R7" i="40"/>
  <c r="S7" i="40"/>
  <c r="A8" i="40"/>
  <c r="B8" i="40"/>
  <c r="C8" i="40"/>
  <c r="D8" i="40"/>
  <c r="E8" i="40"/>
  <c r="F8" i="40"/>
  <c r="G8" i="40"/>
  <c r="H8" i="40"/>
  <c r="I8" i="40"/>
  <c r="J8" i="40"/>
  <c r="K8" i="40"/>
  <c r="L8" i="40"/>
  <c r="M8" i="40"/>
  <c r="N8" i="40"/>
  <c r="O8" i="40"/>
  <c r="P8" i="40"/>
  <c r="Q8" i="40"/>
  <c r="R8" i="40"/>
  <c r="S8" i="40"/>
  <c r="A9" i="40"/>
  <c r="B9" i="40"/>
  <c r="C9" i="40"/>
  <c r="D9" i="40"/>
  <c r="E9" i="40"/>
  <c r="F9" i="40"/>
  <c r="G9" i="40"/>
  <c r="H9" i="40"/>
  <c r="I9" i="40"/>
  <c r="J9" i="40"/>
  <c r="K9" i="40"/>
  <c r="L9" i="40"/>
  <c r="M9" i="40"/>
  <c r="N9" i="40"/>
  <c r="O9" i="40"/>
  <c r="P9" i="40"/>
  <c r="Q9" i="40"/>
  <c r="R9" i="40"/>
  <c r="S9" i="40"/>
  <c r="A10" i="40"/>
  <c r="B10" i="40"/>
  <c r="C10" i="40"/>
  <c r="D10" i="40"/>
  <c r="E10" i="40"/>
  <c r="F10" i="40"/>
  <c r="G10" i="40"/>
  <c r="H10" i="40"/>
  <c r="I10" i="40"/>
  <c r="J10" i="40"/>
  <c r="K10" i="40"/>
  <c r="L10" i="40"/>
  <c r="M10" i="40"/>
  <c r="N10" i="40"/>
  <c r="O10" i="40"/>
  <c r="P10" i="40"/>
  <c r="Q10" i="40"/>
  <c r="R10" i="40"/>
  <c r="S10" i="40"/>
  <c r="A11" i="40"/>
  <c r="B11" i="40"/>
  <c r="C11" i="40"/>
  <c r="D11" i="40"/>
  <c r="E11" i="40"/>
  <c r="F11" i="40"/>
  <c r="G11" i="40"/>
  <c r="H11" i="40"/>
  <c r="I11" i="40"/>
  <c r="J11" i="40"/>
  <c r="K11" i="40"/>
  <c r="L11" i="40"/>
  <c r="M11" i="40"/>
  <c r="N11" i="40"/>
  <c r="O11" i="40"/>
  <c r="P11" i="40"/>
  <c r="Q11" i="40"/>
  <c r="R11" i="40"/>
  <c r="S11" i="40"/>
  <c r="A12" i="40"/>
  <c r="B12" i="40"/>
  <c r="C12" i="40"/>
  <c r="D12" i="40"/>
  <c r="E12" i="40"/>
  <c r="F12" i="40"/>
  <c r="G12" i="40"/>
  <c r="H12" i="40"/>
  <c r="I12" i="40"/>
  <c r="J12" i="40"/>
  <c r="K12" i="40"/>
  <c r="L12" i="40"/>
  <c r="M12" i="40"/>
  <c r="N12" i="40"/>
  <c r="O12" i="40"/>
  <c r="P12" i="40"/>
  <c r="Q12" i="40"/>
  <c r="R12" i="40"/>
  <c r="S12" i="40"/>
  <c r="A13" i="40"/>
  <c r="B13" i="40"/>
  <c r="C13" i="40"/>
  <c r="D13" i="40"/>
  <c r="E13" i="40"/>
  <c r="F13" i="40"/>
  <c r="G13" i="40"/>
  <c r="H13" i="40"/>
  <c r="I13" i="40"/>
  <c r="J13" i="40"/>
  <c r="K13" i="40"/>
  <c r="L13" i="40"/>
  <c r="M13" i="40"/>
  <c r="N13" i="40"/>
  <c r="O13" i="40"/>
  <c r="P13" i="40"/>
  <c r="Q13" i="40"/>
  <c r="R13" i="40"/>
  <c r="S13" i="40"/>
  <c r="A14" i="40"/>
  <c r="B14" i="40"/>
  <c r="C14" i="40"/>
  <c r="D14" i="40"/>
  <c r="E14" i="40"/>
  <c r="F14" i="40"/>
  <c r="G14" i="40"/>
  <c r="H14" i="40"/>
  <c r="I14" i="40"/>
  <c r="J14" i="40"/>
  <c r="K14" i="40"/>
  <c r="L14" i="40"/>
  <c r="M14" i="40"/>
  <c r="N14" i="40"/>
  <c r="O14" i="40"/>
  <c r="P14" i="40"/>
  <c r="Q14" i="40"/>
  <c r="R14" i="40"/>
  <c r="S14" i="40"/>
  <c r="A15" i="40"/>
  <c r="B15" i="40"/>
  <c r="C15" i="40"/>
  <c r="D15" i="40"/>
  <c r="E15" i="40"/>
  <c r="F15" i="40"/>
  <c r="G15" i="40"/>
  <c r="H15" i="40"/>
  <c r="I15" i="40"/>
  <c r="J15" i="40"/>
  <c r="K15" i="40"/>
  <c r="L15" i="40"/>
  <c r="M15" i="40"/>
  <c r="N15" i="40"/>
  <c r="O15" i="40"/>
  <c r="P15" i="40"/>
  <c r="Q15" i="40"/>
  <c r="R15" i="40"/>
  <c r="S15" i="40"/>
  <c r="A16" i="40"/>
  <c r="B16" i="40"/>
  <c r="C16" i="40"/>
  <c r="D16" i="40"/>
  <c r="E16" i="40"/>
  <c r="F16" i="40"/>
  <c r="G16" i="40"/>
  <c r="H16" i="40"/>
  <c r="I16" i="40"/>
  <c r="J16" i="40"/>
  <c r="K16" i="40"/>
  <c r="L16" i="40"/>
  <c r="M16" i="40"/>
  <c r="N16" i="40"/>
  <c r="O16" i="40"/>
  <c r="P16" i="40"/>
  <c r="Q16" i="40"/>
  <c r="R16" i="40"/>
  <c r="S16" i="40"/>
  <c r="A17" i="40"/>
  <c r="B17" i="40"/>
  <c r="C17" i="40"/>
  <c r="D17" i="40"/>
  <c r="E17" i="40"/>
  <c r="F17" i="40"/>
  <c r="G17" i="40"/>
  <c r="H17" i="40"/>
  <c r="I17" i="40"/>
  <c r="J17" i="40"/>
  <c r="K17" i="40"/>
  <c r="L17" i="40"/>
  <c r="M17" i="40"/>
  <c r="N17" i="40"/>
  <c r="O17" i="40"/>
  <c r="P17" i="40"/>
  <c r="Q17" i="40"/>
  <c r="R17" i="40"/>
  <c r="S17" i="40"/>
  <c r="A18" i="40"/>
  <c r="B18" i="40"/>
  <c r="C18" i="40"/>
  <c r="D18" i="40"/>
  <c r="E18" i="40"/>
  <c r="F18" i="40"/>
  <c r="G18" i="40"/>
  <c r="H18" i="40"/>
  <c r="I18" i="40"/>
  <c r="J18" i="40"/>
  <c r="K18" i="40"/>
  <c r="L18" i="40"/>
  <c r="M18" i="40"/>
  <c r="N18" i="40"/>
  <c r="O18" i="40"/>
  <c r="P18" i="40"/>
  <c r="Q18" i="40"/>
  <c r="R18" i="40"/>
  <c r="S18" i="40"/>
  <c r="A19" i="40"/>
  <c r="B19" i="40"/>
  <c r="C19" i="40"/>
  <c r="D19" i="40"/>
  <c r="E19" i="40"/>
  <c r="F19" i="40"/>
  <c r="G19" i="40"/>
  <c r="H19" i="40"/>
  <c r="I19" i="40"/>
  <c r="J19" i="40"/>
  <c r="K19" i="40"/>
  <c r="L19" i="40"/>
  <c r="M19" i="40"/>
  <c r="N19" i="40"/>
  <c r="O19" i="40"/>
  <c r="P19" i="40"/>
  <c r="Q19" i="40"/>
  <c r="R19" i="40"/>
  <c r="S19" i="40"/>
  <c r="A20" i="40"/>
  <c r="B20" i="40"/>
  <c r="C20" i="40"/>
  <c r="D20" i="40"/>
  <c r="E20" i="40"/>
  <c r="F20" i="40"/>
  <c r="G20" i="40"/>
  <c r="H20" i="40"/>
  <c r="I20" i="40"/>
  <c r="J20" i="40"/>
  <c r="K20" i="40"/>
  <c r="L20" i="40"/>
  <c r="M20" i="40"/>
  <c r="N20" i="40"/>
  <c r="O20" i="40"/>
  <c r="P20" i="40"/>
  <c r="Q20" i="40"/>
  <c r="R20" i="40"/>
  <c r="S20" i="40"/>
  <c r="A21" i="40"/>
  <c r="B21" i="40"/>
  <c r="C21" i="40"/>
  <c r="D21" i="40"/>
  <c r="E21" i="40"/>
  <c r="F21" i="40"/>
  <c r="G21" i="40"/>
  <c r="H21" i="40"/>
  <c r="I21" i="40"/>
  <c r="J21" i="40"/>
  <c r="K21" i="40"/>
  <c r="L21" i="40"/>
  <c r="M21" i="40"/>
  <c r="N21" i="40"/>
  <c r="O21" i="40"/>
  <c r="P21" i="40"/>
  <c r="Q21" i="40"/>
  <c r="R21" i="40"/>
  <c r="S21" i="40"/>
  <c r="A22" i="40"/>
  <c r="B22" i="40"/>
  <c r="C22" i="40"/>
  <c r="D22" i="40"/>
  <c r="E22" i="40"/>
  <c r="F22" i="40"/>
  <c r="G22" i="40"/>
  <c r="H22" i="40"/>
  <c r="I22" i="40"/>
  <c r="J22" i="40"/>
  <c r="K22" i="40"/>
  <c r="L22" i="40"/>
  <c r="M22" i="40"/>
  <c r="N22" i="40"/>
  <c r="O22" i="40"/>
  <c r="P22" i="40"/>
  <c r="Q22" i="40"/>
  <c r="R22" i="40"/>
  <c r="S22" i="40"/>
  <c r="A23" i="40"/>
  <c r="B23" i="40"/>
  <c r="C23" i="40"/>
  <c r="D23" i="40"/>
  <c r="E23" i="40"/>
  <c r="F23" i="40"/>
  <c r="G23" i="40"/>
  <c r="H23" i="40"/>
  <c r="I23" i="40"/>
  <c r="J23" i="40"/>
  <c r="K23" i="40"/>
  <c r="L23" i="40"/>
  <c r="M23" i="40"/>
  <c r="N23" i="40"/>
  <c r="O23" i="40"/>
  <c r="P23" i="40"/>
  <c r="Q23" i="40"/>
  <c r="R23" i="40"/>
  <c r="S23" i="40"/>
  <c r="A24" i="40"/>
  <c r="B24" i="40"/>
  <c r="C24" i="40"/>
  <c r="D24" i="40"/>
  <c r="E24" i="40"/>
  <c r="F24" i="40"/>
  <c r="G24" i="40"/>
  <c r="H24" i="40"/>
  <c r="I24" i="40"/>
  <c r="J24" i="40"/>
  <c r="K24" i="40"/>
  <c r="L24" i="40"/>
  <c r="M24" i="40"/>
  <c r="N24" i="40"/>
  <c r="O24" i="40"/>
  <c r="P24" i="40"/>
  <c r="Q24" i="40"/>
  <c r="R24" i="40"/>
  <c r="S24" i="40"/>
  <c r="A25" i="40"/>
  <c r="B25" i="40"/>
  <c r="C25" i="40"/>
  <c r="D25" i="40"/>
  <c r="E25" i="40"/>
  <c r="F25" i="40"/>
  <c r="G25" i="40"/>
  <c r="H25" i="40"/>
  <c r="I25" i="40"/>
  <c r="J25" i="40"/>
  <c r="K25" i="40"/>
  <c r="L25" i="40"/>
  <c r="M25" i="40"/>
  <c r="N25" i="40"/>
  <c r="O25" i="40"/>
  <c r="P25" i="40"/>
  <c r="Q25" i="40"/>
  <c r="R25" i="40"/>
  <c r="S25" i="40"/>
  <c r="A26" i="40"/>
  <c r="B26" i="40"/>
  <c r="C26" i="40"/>
  <c r="D26" i="40"/>
  <c r="E26" i="40"/>
  <c r="F26" i="40"/>
  <c r="G26" i="40"/>
  <c r="H26" i="40"/>
  <c r="I26" i="40"/>
  <c r="J26" i="40"/>
  <c r="K26" i="40"/>
  <c r="L26" i="40"/>
  <c r="M26" i="40"/>
  <c r="N26" i="40"/>
  <c r="O26" i="40"/>
  <c r="P26" i="40"/>
  <c r="Q26" i="40"/>
  <c r="R26" i="40"/>
  <c r="S26" i="40"/>
  <c r="A27" i="40"/>
  <c r="B27" i="40"/>
  <c r="C27" i="40"/>
  <c r="D27" i="40"/>
  <c r="E27" i="40"/>
  <c r="F27" i="40"/>
  <c r="G27" i="40"/>
  <c r="H27" i="40"/>
  <c r="I27" i="40"/>
  <c r="J27" i="40"/>
  <c r="K27" i="40"/>
  <c r="L27" i="40"/>
  <c r="M27" i="40"/>
  <c r="N27" i="40"/>
  <c r="O27" i="40"/>
  <c r="P27" i="40"/>
  <c r="Q27" i="40"/>
  <c r="R27" i="40"/>
  <c r="S27" i="40"/>
  <c r="A28" i="40"/>
  <c r="B28" i="40"/>
  <c r="C28" i="40"/>
  <c r="D28" i="40"/>
  <c r="E28" i="40"/>
  <c r="F28" i="40"/>
  <c r="G28" i="40"/>
  <c r="H28" i="40"/>
  <c r="I28" i="40"/>
  <c r="J28" i="40"/>
  <c r="K28" i="40"/>
  <c r="L28" i="40"/>
  <c r="M28" i="40"/>
  <c r="N28" i="40"/>
  <c r="O28" i="40"/>
  <c r="P28" i="40"/>
  <c r="Q28" i="40"/>
  <c r="R28" i="40"/>
  <c r="S28" i="40"/>
  <c r="A29" i="40"/>
  <c r="B29" i="40"/>
  <c r="C29" i="40"/>
  <c r="D29" i="40"/>
  <c r="E29" i="40"/>
  <c r="F29" i="40"/>
  <c r="G29" i="40"/>
  <c r="H29" i="40"/>
  <c r="I29" i="40"/>
  <c r="J29" i="40"/>
  <c r="K29" i="40"/>
  <c r="L29" i="40"/>
  <c r="M29" i="40"/>
  <c r="N29" i="40"/>
  <c r="O29" i="40"/>
  <c r="P29" i="40"/>
  <c r="Q29" i="40"/>
  <c r="R29" i="40"/>
  <c r="S29" i="40"/>
  <c r="A30" i="40"/>
  <c r="B30" i="40"/>
  <c r="C30" i="40"/>
  <c r="D30" i="40"/>
  <c r="E30" i="40"/>
  <c r="F30" i="40"/>
  <c r="G30" i="40"/>
  <c r="H30" i="40"/>
  <c r="I30" i="40"/>
  <c r="J30" i="40"/>
  <c r="K30" i="40"/>
  <c r="L30" i="40"/>
  <c r="M30" i="40"/>
  <c r="N30" i="40"/>
  <c r="O30" i="40"/>
  <c r="P30" i="40"/>
  <c r="Q30" i="40"/>
  <c r="R30" i="40"/>
  <c r="S30" i="40"/>
  <c r="A31" i="40"/>
  <c r="B31" i="40"/>
  <c r="C31" i="40"/>
  <c r="D31" i="40"/>
  <c r="E31" i="40"/>
  <c r="F31" i="40"/>
  <c r="G31" i="40"/>
  <c r="H31" i="40"/>
  <c r="I31" i="40"/>
  <c r="J31" i="40"/>
  <c r="K31" i="40"/>
  <c r="L31" i="40"/>
  <c r="M31" i="40"/>
  <c r="N31" i="40"/>
  <c r="O31" i="40"/>
  <c r="P31" i="40"/>
  <c r="Q31" i="40"/>
  <c r="R31" i="40"/>
  <c r="S31" i="40"/>
  <c r="A32" i="40"/>
  <c r="B32" i="40"/>
  <c r="C32" i="40"/>
  <c r="D32" i="40"/>
  <c r="E32" i="40"/>
  <c r="F32" i="40"/>
  <c r="G32" i="40"/>
  <c r="H32" i="40"/>
  <c r="I32" i="40"/>
  <c r="J32" i="40"/>
  <c r="K32" i="40"/>
  <c r="L32" i="40"/>
  <c r="M32" i="40"/>
  <c r="N32" i="40"/>
  <c r="O32" i="40"/>
  <c r="P32" i="40"/>
  <c r="Q32" i="40"/>
  <c r="R32" i="40"/>
  <c r="S32" i="40"/>
  <c r="A33" i="40"/>
  <c r="B33" i="40"/>
  <c r="C33" i="40"/>
  <c r="D33" i="40"/>
  <c r="E33" i="40"/>
  <c r="F33" i="40"/>
  <c r="G33" i="40"/>
  <c r="H33" i="40"/>
  <c r="I33" i="40"/>
  <c r="J33" i="40"/>
  <c r="K33" i="40"/>
  <c r="L33" i="40"/>
  <c r="M33" i="40"/>
  <c r="N33" i="40"/>
  <c r="O33" i="40"/>
  <c r="P33" i="40"/>
  <c r="Q33" i="40"/>
  <c r="R33" i="40"/>
  <c r="S33" i="40"/>
  <c r="A34" i="40"/>
  <c r="B34" i="40"/>
  <c r="C34" i="40"/>
  <c r="D34" i="40"/>
  <c r="E34" i="40"/>
  <c r="F34" i="40"/>
  <c r="G34" i="40"/>
  <c r="H34" i="40"/>
  <c r="I34" i="40"/>
  <c r="J34" i="40"/>
  <c r="K34" i="40"/>
  <c r="L34" i="40"/>
  <c r="M34" i="40"/>
  <c r="N34" i="40"/>
  <c r="O34" i="40"/>
  <c r="P34" i="40"/>
  <c r="Q34" i="40"/>
  <c r="R34" i="40"/>
  <c r="S34" i="40"/>
  <c r="A35" i="40"/>
  <c r="B35" i="40"/>
  <c r="C35" i="40"/>
  <c r="D35" i="40"/>
  <c r="E35" i="40"/>
  <c r="F35" i="40"/>
  <c r="G35" i="40"/>
  <c r="H35" i="40"/>
  <c r="I35" i="40"/>
  <c r="J35" i="40"/>
  <c r="K35" i="40"/>
  <c r="L35" i="40"/>
  <c r="M35" i="40"/>
  <c r="N35" i="40"/>
  <c r="O35" i="40"/>
  <c r="P35" i="40"/>
  <c r="Q35" i="40"/>
  <c r="R35" i="40"/>
  <c r="S35" i="40"/>
  <c r="A36" i="40"/>
  <c r="B36" i="40"/>
  <c r="C36" i="40"/>
  <c r="D36" i="40"/>
  <c r="E36" i="40"/>
  <c r="F36" i="40"/>
  <c r="G36" i="40"/>
  <c r="H36" i="40"/>
  <c r="I36" i="40"/>
  <c r="J36" i="40"/>
  <c r="K36" i="40"/>
  <c r="L36" i="40"/>
  <c r="M36" i="40"/>
  <c r="N36" i="40"/>
  <c r="O36" i="40"/>
  <c r="P36" i="40"/>
  <c r="Q36" i="40"/>
  <c r="R36" i="40"/>
  <c r="S36" i="40"/>
  <c r="A37" i="40"/>
  <c r="B37" i="40"/>
  <c r="C37" i="40"/>
  <c r="D37" i="40"/>
  <c r="E37" i="40"/>
  <c r="F37" i="40"/>
  <c r="G37" i="40"/>
  <c r="H37" i="40"/>
  <c r="I37" i="40"/>
  <c r="J37" i="40"/>
  <c r="K37" i="40"/>
  <c r="L37" i="40"/>
  <c r="M37" i="40"/>
  <c r="N37" i="40"/>
  <c r="O37" i="40"/>
  <c r="P37" i="40"/>
  <c r="Q37" i="40"/>
  <c r="R37" i="40"/>
  <c r="S37" i="40"/>
  <c r="A38" i="40"/>
  <c r="B38" i="40"/>
  <c r="C38" i="40"/>
  <c r="D38" i="40"/>
  <c r="E38" i="40"/>
  <c r="F38" i="40"/>
  <c r="G38" i="40"/>
  <c r="H38" i="40"/>
  <c r="I38" i="40"/>
  <c r="J38" i="40"/>
  <c r="K38" i="40"/>
  <c r="L38" i="40"/>
  <c r="M38" i="40"/>
  <c r="N38" i="40"/>
  <c r="O38" i="40"/>
  <c r="P38" i="40"/>
  <c r="Q38" i="40"/>
  <c r="R38" i="40"/>
  <c r="S38" i="40"/>
  <c r="A39" i="40"/>
  <c r="B39" i="40"/>
  <c r="C39" i="40"/>
  <c r="D39" i="40"/>
  <c r="E39" i="40"/>
  <c r="F39" i="40"/>
  <c r="G39" i="40"/>
  <c r="H39" i="40"/>
  <c r="I39" i="40"/>
  <c r="J39" i="40"/>
  <c r="K39" i="40"/>
  <c r="L39" i="40"/>
  <c r="M39" i="40"/>
  <c r="N39" i="40"/>
  <c r="O39" i="40"/>
  <c r="P39" i="40"/>
  <c r="Q39" i="40"/>
  <c r="R39" i="40"/>
  <c r="S39" i="40"/>
  <c r="A40" i="40"/>
  <c r="B40" i="40"/>
  <c r="C40" i="40"/>
  <c r="D40" i="40"/>
  <c r="E40" i="40"/>
  <c r="F40" i="40"/>
  <c r="G40" i="40"/>
  <c r="H40" i="40"/>
  <c r="I40" i="40"/>
  <c r="J40" i="40"/>
  <c r="K40" i="40"/>
  <c r="L40" i="40"/>
  <c r="M40" i="40"/>
  <c r="N40" i="40"/>
  <c r="O40" i="40"/>
  <c r="P40" i="40"/>
  <c r="Q40" i="40"/>
  <c r="R40" i="40"/>
  <c r="S40" i="40"/>
  <c r="A41" i="40"/>
  <c r="B41" i="40"/>
  <c r="C41" i="40"/>
  <c r="D41" i="40"/>
  <c r="E41" i="40"/>
  <c r="F41" i="40"/>
  <c r="G41" i="40"/>
  <c r="H41" i="40"/>
  <c r="I41" i="40"/>
  <c r="J41" i="40"/>
  <c r="K41" i="40"/>
  <c r="L41" i="40"/>
  <c r="M41" i="40"/>
  <c r="N41" i="40"/>
  <c r="O41" i="40"/>
  <c r="P41" i="40"/>
  <c r="Q41" i="40"/>
  <c r="R41" i="40"/>
  <c r="S41" i="40"/>
  <c r="A42" i="40"/>
  <c r="B42" i="40"/>
  <c r="C42" i="40"/>
  <c r="D42" i="40"/>
  <c r="E42" i="40"/>
  <c r="F42" i="40"/>
  <c r="G42" i="40"/>
  <c r="H42" i="40"/>
  <c r="I42" i="40"/>
  <c r="J42" i="40"/>
  <c r="K42" i="40"/>
  <c r="L42" i="40"/>
  <c r="M42" i="40"/>
  <c r="N42" i="40"/>
  <c r="O42" i="40"/>
  <c r="P42" i="40"/>
  <c r="Q42" i="40"/>
  <c r="R42" i="40"/>
  <c r="S42" i="40"/>
  <c r="A43" i="40"/>
  <c r="B43" i="40"/>
  <c r="C43" i="40"/>
  <c r="D43" i="40"/>
  <c r="E43" i="40"/>
  <c r="F43" i="40"/>
  <c r="G43" i="40"/>
  <c r="H43" i="40"/>
  <c r="I43" i="40"/>
  <c r="J43" i="40"/>
  <c r="K43" i="40"/>
  <c r="L43" i="40"/>
  <c r="M43" i="40"/>
  <c r="N43" i="40"/>
  <c r="O43" i="40"/>
  <c r="P43" i="40"/>
  <c r="Q43" i="40"/>
  <c r="R43" i="40"/>
  <c r="S43" i="40"/>
  <c r="A44" i="40"/>
  <c r="B44" i="40"/>
  <c r="C44" i="40"/>
  <c r="D44" i="40"/>
  <c r="E44" i="40"/>
  <c r="F44" i="40"/>
  <c r="G44" i="40"/>
  <c r="H44" i="40"/>
  <c r="I44" i="40"/>
  <c r="J44" i="40"/>
  <c r="K44" i="40"/>
  <c r="L44" i="40"/>
  <c r="M44" i="40"/>
  <c r="N44" i="40"/>
  <c r="O44" i="40"/>
  <c r="P44" i="40"/>
  <c r="Q44" i="40"/>
  <c r="R44" i="40"/>
  <c r="S44" i="40"/>
  <c r="A45" i="40"/>
  <c r="B45" i="40"/>
  <c r="C45" i="40"/>
  <c r="D45" i="40"/>
  <c r="E45" i="40"/>
  <c r="F45" i="40"/>
  <c r="G45" i="40"/>
  <c r="H45" i="40"/>
  <c r="I45" i="40"/>
  <c r="J45" i="40"/>
  <c r="K45" i="40"/>
  <c r="L45" i="40"/>
  <c r="M45" i="40"/>
  <c r="N45" i="40"/>
  <c r="O45" i="40"/>
  <c r="P45" i="40"/>
  <c r="Q45" i="40"/>
  <c r="R45" i="40"/>
  <c r="S45" i="40"/>
  <c r="A46" i="40"/>
  <c r="B46" i="40"/>
  <c r="C46" i="40"/>
  <c r="D46" i="40"/>
  <c r="E46" i="40"/>
  <c r="F46" i="40"/>
  <c r="G46" i="40"/>
  <c r="H46" i="40"/>
  <c r="I46" i="40"/>
  <c r="J46" i="40"/>
  <c r="K46" i="40"/>
  <c r="L46" i="40"/>
  <c r="M46" i="40"/>
  <c r="N46" i="40"/>
  <c r="O46" i="40"/>
  <c r="P46" i="40"/>
  <c r="Q46" i="40"/>
  <c r="R46" i="40"/>
  <c r="S46" i="40"/>
  <c r="A47" i="40"/>
  <c r="B47" i="40"/>
  <c r="C47" i="40"/>
  <c r="D47" i="40"/>
  <c r="E47" i="40"/>
  <c r="F47" i="40"/>
  <c r="G47" i="40"/>
  <c r="H47" i="40"/>
  <c r="I47" i="40"/>
  <c r="J47" i="40"/>
  <c r="K47" i="40"/>
  <c r="L47" i="40"/>
  <c r="M47" i="40"/>
  <c r="N47" i="40"/>
  <c r="O47" i="40"/>
  <c r="P47" i="40"/>
  <c r="Q47" i="40"/>
  <c r="R47" i="40"/>
  <c r="S47" i="40"/>
  <c r="A48" i="40"/>
  <c r="B48" i="40"/>
  <c r="C48" i="40"/>
  <c r="D48" i="40"/>
  <c r="E48" i="40"/>
  <c r="F48" i="40"/>
  <c r="G48" i="40"/>
  <c r="H48" i="40"/>
  <c r="I48" i="40"/>
  <c r="J48" i="40"/>
  <c r="K48" i="40"/>
  <c r="L48" i="40"/>
  <c r="M48" i="40"/>
  <c r="N48" i="40"/>
  <c r="O48" i="40"/>
  <c r="P48" i="40"/>
  <c r="Q48" i="40"/>
  <c r="R48" i="40"/>
  <c r="S48" i="40"/>
  <c r="A49" i="40"/>
  <c r="B49" i="40"/>
  <c r="C49" i="40"/>
  <c r="D49" i="40"/>
  <c r="E49" i="40"/>
  <c r="F49" i="40"/>
  <c r="G49" i="40"/>
  <c r="H49" i="40"/>
  <c r="I49" i="40"/>
  <c r="J49" i="40"/>
  <c r="K49" i="40"/>
  <c r="L49" i="40"/>
  <c r="M49" i="40"/>
  <c r="N49" i="40"/>
  <c r="O49" i="40"/>
  <c r="P49" i="40"/>
  <c r="Q49" i="40"/>
  <c r="R49" i="40"/>
  <c r="S49" i="40"/>
  <c r="A50" i="40"/>
  <c r="B50" i="40"/>
  <c r="C50" i="40"/>
  <c r="D50" i="40"/>
  <c r="E50" i="40"/>
  <c r="F50" i="40"/>
  <c r="G50" i="40"/>
  <c r="H50" i="40"/>
  <c r="I50" i="40"/>
  <c r="J50" i="40"/>
  <c r="K50" i="40"/>
  <c r="L50" i="40"/>
  <c r="M50" i="40"/>
  <c r="N50" i="40"/>
  <c r="O50" i="40"/>
  <c r="P50" i="40"/>
  <c r="Q50" i="40"/>
  <c r="R50" i="40"/>
  <c r="S50" i="40"/>
  <c r="A51" i="40"/>
  <c r="B51" i="40"/>
  <c r="C51" i="40"/>
  <c r="D51" i="40"/>
  <c r="E51" i="40"/>
  <c r="F51" i="40"/>
  <c r="G51" i="40"/>
  <c r="H51" i="40"/>
  <c r="I51" i="40"/>
  <c r="J51" i="40"/>
  <c r="K51" i="40"/>
  <c r="L51" i="40"/>
  <c r="M51" i="40"/>
  <c r="N51" i="40"/>
  <c r="O51" i="40"/>
  <c r="P51" i="40"/>
  <c r="Q51" i="40"/>
  <c r="R51" i="40"/>
  <c r="S51" i="40"/>
  <c r="A52" i="40"/>
  <c r="B52" i="40"/>
  <c r="C52" i="40"/>
  <c r="D52" i="40"/>
  <c r="E52" i="40"/>
  <c r="F52" i="40"/>
  <c r="G52" i="40"/>
  <c r="H52" i="40"/>
  <c r="I52" i="40"/>
  <c r="J52" i="40"/>
  <c r="K52" i="40"/>
  <c r="L52" i="40"/>
  <c r="M52" i="40"/>
  <c r="N52" i="40"/>
  <c r="O52" i="40"/>
  <c r="P52" i="40"/>
  <c r="Q52" i="40"/>
  <c r="R52" i="40"/>
  <c r="S52" i="40"/>
  <c r="A53" i="40"/>
  <c r="B53" i="40"/>
  <c r="C53" i="40"/>
  <c r="D53" i="40"/>
  <c r="E53" i="40"/>
  <c r="F53" i="40"/>
  <c r="G53" i="40"/>
  <c r="H53" i="40"/>
  <c r="I53" i="40"/>
  <c r="J53" i="40"/>
  <c r="K53" i="40"/>
  <c r="L53" i="40"/>
  <c r="M53" i="40"/>
  <c r="N53" i="40"/>
  <c r="O53" i="40"/>
  <c r="P53" i="40"/>
  <c r="Q53" i="40"/>
  <c r="R53" i="40"/>
  <c r="S53" i="40"/>
  <c r="A54" i="40"/>
  <c r="B54" i="40"/>
  <c r="C54" i="40"/>
  <c r="D54" i="40"/>
  <c r="E54" i="40"/>
  <c r="F54" i="40"/>
  <c r="G54" i="40"/>
  <c r="H54" i="40"/>
  <c r="I54" i="40"/>
  <c r="J54" i="40"/>
  <c r="K54" i="40"/>
  <c r="L54" i="40"/>
  <c r="M54" i="40"/>
  <c r="N54" i="40"/>
  <c r="O54" i="40"/>
  <c r="P54" i="40"/>
  <c r="Q54" i="40"/>
  <c r="R54" i="40"/>
  <c r="S54" i="40"/>
  <c r="A55" i="40"/>
  <c r="B55" i="40"/>
  <c r="C55" i="40"/>
  <c r="D55" i="40"/>
  <c r="E55" i="40"/>
  <c r="F55" i="40"/>
  <c r="G55" i="40"/>
  <c r="H55" i="40"/>
  <c r="I55" i="40"/>
  <c r="J55" i="40"/>
  <c r="K55" i="40"/>
  <c r="L55" i="40"/>
  <c r="M55" i="40"/>
  <c r="N55" i="40"/>
  <c r="O55" i="40"/>
  <c r="P55" i="40"/>
  <c r="Q55" i="40"/>
  <c r="R55" i="40"/>
  <c r="S55" i="40"/>
  <c r="A56" i="40"/>
  <c r="B56" i="40"/>
  <c r="C56" i="40"/>
  <c r="D56" i="40"/>
  <c r="E56" i="40"/>
  <c r="F56" i="40"/>
  <c r="G56" i="40"/>
  <c r="H56" i="40"/>
  <c r="I56" i="40"/>
  <c r="J56" i="40"/>
  <c r="K56" i="40"/>
  <c r="L56" i="40"/>
  <c r="M56" i="40"/>
  <c r="N56" i="40"/>
  <c r="O56" i="40"/>
  <c r="P56" i="40"/>
  <c r="Q56" i="40"/>
  <c r="R56" i="40"/>
  <c r="S56" i="40"/>
  <c r="A57" i="40"/>
  <c r="B57" i="40"/>
  <c r="C57" i="40"/>
  <c r="D57" i="40"/>
  <c r="E57" i="40"/>
  <c r="F57" i="40"/>
  <c r="G57" i="40"/>
  <c r="H57" i="40"/>
  <c r="I57" i="40"/>
  <c r="J57" i="40"/>
  <c r="K57" i="40"/>
  <c r="L57" i="40"/>
  <c r="M57" i="40"/>
  <c r="N57" i="40"/>
  <c r="O57" i="40"/>
  <c r="P57" i="40"/>
  <c r="Q57" i="40"/>
  <c r="R57" i="40"/>
  <c r="S57" i="40"/>
  <c r="A58" i="40"/>
  <c r="B58" i="40"/>
  <c r="C58" i="40"/>
  <c r="D58" i="40"/>
  <c r="E58" i="40"/>
  <c r="F58" i="40"/>
  <c r="G58" i="40"/>
  <c r="H58" i="40"/>
  <c r="I58" i="40"/>
  <c r="J58" i="40"/>
  <c r="K58" i="40"/>
  <c r="L58" i="40"/>
  <c r="M58" i="40"/>
  <c r="N58" i="40"/>
  <c r="O58" i="40"/>
  <c r="P58" i="40"/>
  <c r="Q58" i="40"/>
  <c r="R58" i="40"/>
  <c r="S58" i="40"/>
  <c r="A59" i="40"/>
  <c r="B59" i="40"/>
  <c r="C59" i="40"/>
  <c r="D59" i="40"/>
  <c r="E59" i="40"/>
  <c r="F59" i="40"/>
  <c r="G59" i="40"/>
  <c r="H59" i="40"/>
  <c r="I59" i="40"/>
  <c r="J59" i="40"/>
  <c r="K59" i="40"/>
  <c r="L59" i="40"/>
  <c r="M59" i="40"/>
  <c r="N59" i="40"/>
  <c r="O59" i="40"/>
  <c r="P59" i="40"/>
  <c r="Q59" i="40"/>
  <c r="R59" i="40"/>
  <c r="S59" i="40"/>
  <c r="A60" i="40"/>
  <c r="B60" i="40"/>
  <c r="C60" i="40"/>
  <c r="D60" i="40"/>
  <c r="E60" i="40"/>
  <c r="F60" i="40"/>
  <c r="G60" i="40"/>
  <c r="H60" i="40"/>
  <c r="I60" i="40"/>
  <c r="J60" i="40"/>
  <c r="K60" i="40"/>
  <c r="L60" i="40"/>
  <c r="M60" i="40"/>
  <c r="N60" i="40"/>
  <c r="O60" i="40"/>
  <c r="P60" i="40"/>
  <c r="Q60" i="40"/>
  <c r="R60" i="40"/>
  <c r="S60" i="40"/>
  <c r="A61" i="40"/>
  <c r="B61" i="40"/>
  <c r="C61" i="40"/>
  <c r="D61" i="40"/>
  <c r="E61" i="40"/>
  <c r="F61" i="40"/>
  <c r="G61" i="40"/>
  <c r="H61" i="40"/>
  <c r="I61" i="40"/>
  <c r="J61" i="40"/>
  <c r="K61" i="40"/>
  <c r="L61" i="40"/>
  <c r="M61" i="40"/>
  <c r="N61" i="40"/>
  <c r="O61" i="40"/>
  <c r="P61" i="40"/>
  <c r="Q61" i="40"/>
  <c r="R61" i="40"/>
  <c r="S61" i="40"/>
  <c r="A62" i="40"/>
  <c r="B62" i="40"/>
  <c r="C62" i="40"/>
  <c r="D62" i="40"/>
  <c r="E62" i="40"/>
  <c r="F62" i="40"/>
  <c r="G62" i="40"/>
  <c r="H62" i="40"/>
  <c r="I62" i="40"/>
  <c r="J62" i="40"/>
  <c r="K62" i="40"/>
  <c r="L62" i="40"/>
  <c r="M62" i="40"/>
  <c r="N62" i="40"/>
  <c r="O62" i="40"/>
  <c r="P62" i="40"/>
  <c r="Q62" i="40"/>
  <c r="R62" i="40"/>
  <c r="S62" i="40"/>
  <c r="A63" i="40"/>
  <c r="B63" i="40"/>
  <c r="C63" i="40"/>
  <c r="D63" i="40"/>
  <c r="E63" i="40"/>
  <c r="F63" i="40"/>
  <c r="G63" i="40"/>
  <c r="H63" i="40"/>
  <c r="I63" i="40"/>
  <c r="J63" i="40"/>
  <c r="K63" i="40"/>
  <c r="L63" i="40"/>
  <c r="M63" i="40"/>
  <c r="N63" i="40"/>
  <c r="O63" i="40"/>
  <c r="P63" i="40"/>
  <c r="Q63" i="40"/>
  <c r="R63" i="40"/>
  <c r="S63" i="40"/>
  <c r="A64" i="40"/>
  <c r="B64" i="40"/>
  <c r="C64" i="40"/>
  <c r="D64" i="40"/>
  <c r="E64" i="40"/>
  <c r="F64" i="40"/>
  <c r="G64" i="40"/>
  <c r="H64" i="40"/>
  <c r="I64" i="40"/>
  <c r="J64" i="40"/>
  <c r="K64" i="40"/>
  <c r="L64" i="40"/>
  <c r="M64" i="40"/>
  <c r="N64" i="40"/>
  <c r="O64" i="40"/>
  <c r="P64" i="40"/>
  <c r="Q64" i="40"/>
  <c r="R64" i="40"/>
  <c r="S64" i="40"/>
  <c r="A65" i="40"/>
  <c r="B65" i="40"/>
  <c r="C65" i="40"/>
  <c r="D65" i="40"/>
  <c r="E65" i="40"/>
  <c r="F65" i="40"/>
  <c r="G65" i="40"/>
  <c r="H65" i="40"/>
  <c r="I65" i="40"/>
  <c r="J65" i="40"/>
  <c r="K65" i="40"/>
  <c r="L65" i="40"/>
  <c r="M65" i="40"/>
  <c r="N65" i="40"/>
  <c r="O65" i="40"/>
  <c r="P65" i="40"/>
  <c r="Q65" i="40"/>
  <c r="R65" i="40"/>
  <c r="S65" i="40"/>
  <c r="A66" i="40"/>
  <c r="B66" i="40"/>
  <c r="C66" i="40"/>
  <c r="D66" i="40"/>
  <c r="E66" i="40"/>
  <c r="F66" i="40"/>
  <c r="G66" i="40"/>
  <c r="H66" i="40"/>
  <c r="I66" i="40"/>
  <c r="J66" i="40"/>
  <c r="K66" i="40"/>
  <c r="L66" i="40"/>
  <c r="M66" i="40"/>
  <c r="N66" i="40"/>
  <c r="O66" i="40"/>
  <c r="P66" i="40"/>
  <c r="Q66" i="40"/>
  <c r="R66" i="40"/>
  <c r="S66" i="40"/>
  <c r="A67" i="40"/>
  <c r="B67" i="40"/>
  <c r="C67" i="40"/>
  <c r="D67" i="40"/>
  <c r="E67" i="40"/>
  <c r="F67" i="40"/>
  <c r="G67" i="40"/>
  <c r="H67" i="40"/>
  <c r="I67" i="40"/>
  <c r="J67" i="40"/>
  <c r="K67" i="40"/>
  <c r="L67" i="40"/>
  <c r="M67" i="40"/>
  <c r="N67" i="40"/>
  <c r="O67" i="40"/>
  <c r="P67" i="40"/>
  <c r="Q67" i="40"/>
  <c r="R67" i="40"/>
  <c r="S67" i="40"/>
  <c r="A68" i="40"/>
  <c r="B68" i="40"/>
  <c r="C68" i="40"/>
  <c r="D68" i="40"/>
  <c r="E68" i="40"/>
  <c r="F68" i="40"/>
  <c r="G68" i="40"/>
  <c r="H68" i="40"/>
  <c r="I68" i="40"/>
  <c r="J68" i="40"/>
  <c r="K68" i="40"/>
  <c r="L68" i="40"/>
  <c r="M68" i="40"/>
  <c r="N68" i="40"/>
  <c r="O68" i="40"/>
  <c r="P68" i="40"/>
  <c r="Q68" i="40"/>
  <c r="R68" i="40"/>
  <c r="S68" i="40"/>
  <c r="A69" i="40"/>
  <c r="B69" i="40"/>
  <c r="C69" i="40"/>
  <c r="D69" i="40"/>
  <c r="E69" i="40"/>
  <c r="F69" i="40"/>
  <c r="G69" i="40"/>
  <c r="H69" i="40"/>
  <c r="I69" i="40"/>
  <c r="J69" i="40"/>
  <c r="K69" i="40"/>
  <c r="L69" i="40"/>
  <c r="M69" i="40"/>
  <c r="N69" i="40"/>
  <c r="O69" i="40"/>
  <c r="P69" i="40"/>
  <c r="Q69" i="40"/>
  <c r="R69" i="40"/>
  <c r="S69" i="40"/>
  <c r="A70" i="40"/>
  <c r="B70" i="40"/>
  <c r="C70" i="40"/>
  <c r="D70" i="40"/>
  <c r="E70" i="40"/>
  <c r="F70" i="40"/>
  <c r="G70" i="40"/>
  <c r="H70" i="40"/>
  <c r="I70" i="40"/>
  <c r="J70" i="40"/>
  <c r="K70" i="40"/>
  <c r="L70" i="40"/>
  <c r="M70" i="40"/>
  <c r="N70" i="40"/>
  <c r="O70" i="40"/>
  <c r="P70" i="40"/>
  <c r="Q70" i="40"/>
  <c r="R70" i="40"/>
  <c r="S70" i="40"/>
  <c r="A71" i="40"/>
  <c r="B71" i="40"/>
  <c r="C71" i="40"/>
  <c r="D71" i="40"/>
  <c r="E71" i="40"/>
  <c r="F71" i="40"/>
  <c r="G71" i="40"/>
  <c r="H71" i="40"/>
  <c r="I71" i="40"/>
  <c r="J71" i="40"/>
  <c r="K71" i="40"/>
  <c r="L71" i="40"/>
  <c r="M71" i="40"/>
  <c r="N71" i="40"/>
  <c r="O71" i="40"/>
  <c r="P71" i="40"/>
  <c r="Q71" i="40"/>
  <c r="R71" i="40"/>
  <c r="S71" i="40"/>
  <c r="A72" i="40"/>
  <c r="B72" i="40"/>
  <c r="C72" i="40"/>
  <c r="D72" i="40"/>
  <c r="E72" i="40"/>
  <c r="F72" i="40"/>
  <c r="G72" i="40"/>
  <c r="H72" i="40"/>
  <c r="I72" i="40"/>
  <c r="J72" i="40"/>
  <c r="K72" i="40"/>
  <c r="L72" i="40"/>
  <c r="M72" i="40"/>
  <c r="N72" i="40"/>
  <c r="O72" i="40"/>
  <c r="P72" i="40"/>
  <c r="Q72" i="40"/>
  <c r="R72" i="40"/>
  <c r="S72" i="40"/>
  <c r="A73" i="40"/>
  <c r="B73" i="40"/>
  <c r="C73" i="40"/>
  <c r="D73" i="40"/>
  <c r="E73" i="40"/>
  <c r="F73" i="40"/>
  <c r="G73" i="40"/>
  <c r="H73" i="40"/>
  <c r="I73" i="40"/>
  <c r="J73" i="40"/>
  <c r="K73" i="40"/>
  <c r="L73" i="40"/>
  <c r="M73" i="40"/>
  <c r="N73" i="40"/>
  <c r="O73" i="40"/>
  <c r="P73" i="40"/>
  <c r="Q73" i="40"/>
  <c r="R73" i="40"/>
  <c r="S73" i="40"/>
  <c r="A74" i="40"/>
  <c r="B74" i="40"/>
  <c r="C74" i="40"/>
  <c r="D74" i="40"/>
  <c r="E74" i="40"/>
  <c r="F74" i="40"/>
  <c r="G74" i="40"/>
  <c r="H74" i="40"/>
  <c r="I74" i="40"/>
  <c r="J74" i="40"/>
  <c r="K74" i="40"/>
  <c r="L74" i="40"/>
  <c r="M74" i="40"/>
  <c r="N74" i="40"/>
  <c r="O74" i="40"/>
  <c r="P74" i="40"/>
  <c r="Q74" i="40"/>
  <c r="R74" i="40"/>
  <c r="S74" i="40"/>
  <c r="A75" i="40"/>
  <c r="B75" i="40"/>
  <c r="C75" i="40"/>
  <c r="D75" i="40"/>
  <c r="E75" i="40"/>
  <c r="F75" i="40"/>
  <c r="G75" i="40"/>
  <c r="H75" i="40"/>
  <c r="I75" i="40"/>
  <c r="J75" i="40"/>
  <c r="K75" i="40"/>
  <c r="L75" i="40"/>
  <c r="M75" i="40"/>
  <c r="N75" i="40"/>
  <c r="O75" i="40"/>
  <c r="P75" i="40"/>
  <c r="Q75" i="40"/>
  <c r="R75" i="40"/>
  <c r="S75" i="40"/>
  <c r="A76" i="40"/>
  <c r="B76" i="40"/>
  <c r="C76" i="40"/>
  <c r="D76" i="40"/>
  <c r="E76" i="40"/>
  <c r="F76" i="40"/>
  <c r="G76" i="40"/>
  <c r="H76" i="40"/>
  <c r="I76" i="40"/>
  <c r="J76" i="40"/>
  <c r="K76" i="40"/>
  <c r="L76" i="40"/>
  <c r="M76" i="40"/>
  <c r="N76" i="40"/>
  <c r="O76" i="40"/>
  <c r="P76" i="40"/>
  <c r="Q76" i="40"/>
  <c r="R76" i="40"/>
  <c r="S76" i="40"/>
  <c r="A77" i="40"/>
  <c r="B77" i="40"/>
  <c r="C77" i="40"/>
  <c r="D77" i="40"/>
  <c r="E77" i="40"/>
  <c r="F77" i="40"/>
  <c r="G77" i="40"/>
  <c r="H77" i="40"/>
  <c r="I77" i="40"/>
  <c r="J77" i="40"/>
  <c r="K77" i="40"/>
  <c r="L77" i="40"/>
  <c r="M77" i="40"/>
  <c r="N77" i="40"/>
  <c r="O77" i="40"/>
  <c r="P77" i="40"/>
  <c r="Q77" i="40"/>
  <c r="R77" i="40"/>
  <c r="S77" i="40"/>
  <c r="A78" i="40"/>
  <c r="B78" i="40"/>
  <c r="C78" i="40"/>
  <c r="D78" i="40"/>
  <c r="E78" i="40"/>
  <c r="F78" i="40"/>
  <c r="G78" i="40"/>
  <c r="H78" i="40"/>
  <c r="I78" i="40"/>
  <c r="J78" i="40"/>
  <c r="K78" i="40"/>
  <c r="L78" i="40"/>
  <c r="M78" i="40"/>
  <c r="N78" i="40"/>
  <c r="O78" i="40"/>
  <c r="P78" i="40"/>
  <c r="Q78" i="40"/>
  <c r="R78" i="40"/>
  <c r="S78" i="40"/>
  <c r="A79" i="40"/>
  <c r="B79" i="40"/>
  <c r="C79" i="40"/>
  <c r="D79" i="40"/>
  <c r="E79" i="40"/>
  <c r="F79" i="40"/>
  <c r="G79" i="40"/>
  <c r="H79" i="40"/>
  <c r="I79" i="40"/>
  <c r="J79" i="40"/>
  <c r="K79" i="40"/>
  <c r="L79" i="40"/>
  <c r="M79" i="40"/>
  <c r="N79" i="40"/>
  <c r="O79" i="40"/>
  <c r="P79" i="40"/>
  <c r="Q79" i="40"/>
  <c r="R79" i="40"/>
  <c r="S79" i="40"/>
  <c r="A80" i="40"/>
  <c r="B80" i="40"/>
  <c r="C80" i="40"/>
  <c r="D80" i="40"/>
  <c r="E80" i="40"/>
  <c r="F80" i="40"/>
  <c r="G80" i="40"/>
  <c r="H80" i="40"/>
  <c r="I80" i="40"/>
  <c r="J80" i="40"/>
  <c r="K80" i="40"/>
  <c r="L80" i="40"/>
  <c r="M80" i="40"/>
  <c r="N80" i="40"/>
  <c r="O80" i="40"/>
  <c r="P80" i="40"/>
  <c r="Q80" i="40"/>
  <c r="R80" i="40"/>
  <c r="S80" i="40"/>
  <c r="A81" i="40"/>
  <c r="B81" i="40"/>
  <c r="C81" i="40"/>
  <c r="D81" i="40"/>
  <c r="E81" i="40"/>
  <c r="F81" i="40"/>
  <c r="G81" i="40"/>
  <c r="H81" i="40"/>
  <c r="I81" i="40"/>
  <c r="J81" i="40"/>
  <c r="K81" i="40"/>
  <c r="L81" i="40"/>
  <c r="M81" i="40"/>
  <c r="N81" i="40"/>
  <c r="O81" i="40"/>
  <c r="P81" i="40"/>
  <c r="Q81" i="40"/>
  <c r="R81" i="40"/>
  <c r="S81" i="40"/>
  <c r="A82" i="40"/>
  <c r="B82" i="40"/>
  <c r="C82" i="40"/>
  <c r="D82" i="40"/>
  <c r="E82" i="40"/>
  <c r="F82" i="40"/>
  <c r="G82" i="40"/>
  <c r="H82" i="40"/>
  <c r="I82" i="40"/>
  <c r="J82" i="40"/>
  <c r="K82" i="40"/>
  <c r="L82" i="40"/>
  <c r="M82" i="40"/>
  <c r="N82" i="40"/>
  <c r="O82" i="40"/>
  <c r="P82" i="40"/>
  <c r="Q82" i="40"/>
  <c r="R82" i="40"/>
  <c r="S82" i="40"/>
  <c r="A83" i="40"/>
  <c r="B83" i="40"/>
  <c r="C83" i="40"/>
  <c r="D83" i="40"/>
  <c r="E83" i="40"/>
  <c r="F83" i="40"/>
  <c r="G83" i="40"/>
  <c r="H83" i="40"/>
  <c r="I83" i="40"/>
  <c r="J83" i="40"/>
  <c r="K83" i="40"/>
  <c r="L83" i="40"/>
  <c r="M83" i="40"/>
  <c r="N83" i="40"/>
  <c r="O83" i="40"/>
  <c r="P83" i="40"/>
  <c r="Q83" i="40"/>
  <c r="R83" i="40"/>
  <c r="S83" i="40"/>
  <c r="A84" i="40"/>
  <c r="B84" i="40"/>
  <c r="C84" i="40"/>
  <c r="D84" i="40"/>
  <c r="E84" i="40"/>
  <c r="F84" i="40"/>
  <c r="G84" i="40"/>
  <c r="H84" i="40"/>
  <c r="I84" i="40"/>
  <c r="J84" i="40"/>
  <c r="K84" i="40"/>
  <c r="L84" i="40"/>
  <c r="M84" i="40"/>
  <c r="N84" i="40"/>
  <c r="O84" i="40"/>
  <c r="P84" i="40"/>
  <c r="Q84" i="40"/>
  <c r="R84" i="40"/>
  <c r="S84" i="40"/>
  <c r="A85" i="40"/>
  <c r="B85" i="40"/>
  <c r="C85" i="40"/>
  <c r="D85" i="40"/>
  <c r="E85" i="40"/>
  <c r="F85" i="40"/>
  <c r="G85" i="40"/>
  <c r="H85" i="40"/>
  <c r="I85" i="40"/>
  <c r="J85" i="40"/>
  <c r="K85" i="40"/>
  <c r="L85" i="40"/>
  <c r="M85" i="40"/>
  <c r="N85" i="40"/>
  <c r="O85" i="40"/>
  <c r="P85" i="40"/>
  <c r="Q85" i="40"/>
  <c r="R85" i="40"/>
  <c r="S85" i="40"/>
  <c r="A86" i="40"/>
  <c r="B86" i="40"/>
  <c r="C86" i="40"/>
  <c r="D86" i="40"/>
  <c r="E86" i="40"/>
  <c r="F86" i="40"/>
  <c r="G86" i="40"/>
  <c r="H86" i="40"/>
  <c r="I86" i="40"/>
  <c r="J86" i="40"/>
  <c r="K86" i="40"/>
  <c r="L86" i="40"/>
  <c r="M86" i="40"/>
  <c r="N86" i="40"/>
  <c r="O86" i="40"/>
  <c r="P86" i="40"/>
  <c r="Q86" i="40"/>
  <c r="R86" i="40"/>
  <c r="S86" i="40"/>
  <c r="A87" i="40"/>
  <c r="B87" i="40"/>
  <c r="C87" i="40"/>
  <c r="D87" i="40"/>
  <c r="E87" i="40"/>
  <c r="F87" i="40"/>
  <c r="G87" i="40"/>
  <c r="H87" i="40"/>
  <c r="I87" i="40"/>
  <c r="J87" i="40"/>
  <c r="K87" i="40"/>
  <c r="L87" i="40"/>
  <c r="M87" i="40"/>
  <c r="N87" i="40"/>
  <c r="O87" i="40"/>
  <c r="P87" i="40"/>
  <c r="Q87" i="40"/>
  <c r="R87" i="40"/>
  <c r="S87" i="40"/>
  <c r="A88" i="40"/>
  <c r="B88" i="40"/>
  <c r="C88" i="40"/>
  <c r="D88" i="40"/>
  <c r="E88" i="40"/>
  <c r="F88" i="40"/>
  <c r="G88" i="40"/>
  <c r="H88" i="40"/>
  <c r="I88" i="40"/>
  <c r="J88" i="40"/>
  <c r="K88" i="40"/>
  <c r="L88" i="40"/>
  <c r="M88" i="40"/>
  <c r="N88" i="40"/>
  <c r="O88" i="40"/>
  <c r="P88" i="40"/>
  <c r="Q88" i="40"/>
  <c r="R88" i="40"/>
  <c r="S88" i="40"/>
  <c r="A89" i="40"/>
  <c r="B89" i="40"/>
  <c r="C89" i="40"/>
  <c r="D89" i="40"/>
  <c r="E89" i="40"/>
  <c r="F89" i="40"/>
  <c r="G89" i="40"/>
  <c r="H89" i="40"/>
  <c r="I89" i="40"/>
  <c r="J89" i="40"/>
  <c r="K89" i="40"/>
  <c r="L89" i="40"/>
  <c r="M89" i="40"/>
  <c r="N89" i="40"/>
  <c r="O89" i="40"/>
  <c r="P89" i="40"/>
  <c r="Q89" i="40"/>
  <c r="R89" i="40"/>
  <c r="S89" i="40"/>
  <c r="A90" i="40"/>
  <c r="B90" i="40"/>
  <c r="C90" i="40"/>
  <c r="D90" i="40"/>
  <c r="E90" i="40"/>
  <c r="F90" i="40"/>
  <c r="G90" i="40"/>
  <c r="H90" i="40"/>
  <c r="I90" i="40"/>
  <c r="J90" i="40"/>
  <c r="K90" i="40"/>
  <c r="L90" i="40"/>
  <c r="M90" i="40"/>
  <c r="N90" i="40"/>
  <c r="O90" i="40"/>
  <c r="P90" i="40"/>
  <c r="Q90" i="40"/>
  <c r="R90" i="40"/>
  <c r="S90" i="40"/>
  <c r="A91" i="40"/>
  <c r="B91" i="40"/>
  <c r="C91" i="40"/>
  <c r="D91" i="40"/>
  <c r="E91" i="40"/>
  <c r="F91" i="40"/>
  <c r="G91" i="40"/>
  <c r="H91" i="40"/>
  <c r="I91" i="40"/>
  <c r="J91" i="40"/>
  <c r="K91" i="40"/>
  <c r="L91" i="40"/>
  <c r="M91" i="40"/>
  <c r="N91" i="40"/>
  <c r="O91" i="40"/>
  <c r="P91" i="40"/>
  <c r="Q91" i="40"/>
  <c r="R91" i="40"/>
  <c r="S91" i="40"/>
  <c r="A92" i="40"/>
  <c r="B92" i="40"/>
  <c r="C92" i="40"/>
  <c r="D92" i="40"/>
  <c r="E92" i="40"/>
  <c r="F92" i="40"/>
  <c r="G92" i="40"/>
  <c r="H92" i="40"/>
  <c r="I92" i="40"/>
  <c r="J92" i="40"/>
  <c r="K92" i="40"/>
  <c r="L92" i="40"/>
  <c r="M92" i="40"/>
  <c r="N92" i="40"/>
  <c r="O92" i="40"/>
  <c r="P92" i="40"/>
  <c r="Q92" i="40"/>
  <c r="R92" i="40"/>
  <c r="S92" i="40"/>
  <c r="A93" i="40"/>
  <c r="B93" i="40"/>
  <c r="C93" i="40"/>
  <c r="D93" i="40"/>
  <c r="E93" i="40"/>
  <c r="F93" i="40"/>
  <c r="G93" i="40"/>
  <c r="H93" i="40"/>
  <c r="I93" i="40"/>
  <c r="J93" i="40"/>
  <c r="K93" i="40"/>
  <c r="L93" i="40"/>
  <c r="M93" i="40"/>
  <c r="N93" i="40"/>
  <c r="O93" i="40"/>
  <c r="P93" i="40"/>
  <c r="Q93" i="40"/>
  <c r="R93" i="40"/>
  <c r="S93" i="40"/>
  <c r="A94" i="40"/>
  <c r="B94" i="40"/>
  <c r="C94" i="40"/>
  <c r="D94" i="40"/>
  <c r="E94" i="40"/>
  <c r="F94" i="40"/>
  <c r="G94" i="40"/>
  <c r="H94" i="40"/>
  <c r="I94" i="40"/>
  <c r="J94" i="40"/>
  <c r="K94" i="40"/>
  <c r="L94" i="40"/>
  <c r="M94" i="40"/>
  <c r="N94" i="40"/>
  <c r="O94" i="40"/>
  <c r="P94" i="40"/>
  <c r="Q94" i="40"/>
  <c r="R94" i="40"/>
  <c r="S94" i="40"/>
  <c r="A95" i="40"/>
  <c r="B95" i="40"/>
  <c r="C95" i="40"/>
  <c r="D95" i="40"/>
  <c r="E95" i="40"/>
  <c r="F95" i="40"/>
  <c r="G95" i="40"/>
  <c r="H95" i="40"/>
  <c r="I95" i="40"/>
  <c r="J95" i="40"/>
  <c r="K95" i="40"/>
  <c r="L95" i="40"/>
  <c r="M95" i="40"/>
  <c r="N95" i="40"/>
  <c r="O95" i="40"/>
  <c r="P95" i="40"/>
  <c r="Q95" i="40"/>
  <c r="R95" i="40"/>
  <c r="S95" i="40"/>
  <c r="A96" i="40"/>
  <c r="B96" i="40"/>
  <c r="C96" i="40"/>
  <c r="D96" i="40"/>
  <c r="E96" i="40"/>
  <c r="F96" i="40"/>
  <c r="G96" i="40"/>
  <c r="H96" i="40"/>
  <c r="I96" i="40"/>
  <c r="J96" i="40"/>
  <c r="K96" i="40"/>
  <c r="L96" i="40"/>
  <c r="M96" i="40"/>
  <c r="N96" i="40"/>
  <c r="O96" i="40"/>
  <c r="P96" i="40"/>
  <c r="Q96" i="40"/>
  <c r="R96" i="40"/>
  <c r="S96" i="40"/>
  <c r="A97" i="40"/>
  <c r="B97" i="40"/>
  <c r="C97" i="40"/>
  <c r="D97" i="40"/>
  <c r="E97" i="40"/>
  <c r="F97" i="40"/>
  <c r="G97" i="40"/>
  <c r="H97" i="40"/>
  <c r="I97" i="40"/>
  <c r="J97" i="40"/>
  <c r="K97" i="40"/>
  <c r="L97" i="40"/>
  <c r="M97" i="40"/>
  <c r="N97" i="40"/>
  <c r="O97" i="40"/>
  <c r="P97" i="40"/>
  <c r="Q97" i="40"/>
  <c r="R97" i="40"/>
  <c r="S97" i="40"/>
  <c r="A98" i="40"/>
  <c r="B98" i="40"/>
  <c r="C98" i="40"/>
  <c r="D98" i="40"/>
  <c r="E98" i="40"/>
  <c r="F98" i="40"/>
  <c r="G98" i="40"/>
  <c r="H98" i="40"/>
  <c r="I98" i="40"/>
  <c r="J98" i="40"/>
  <c r="K98" i="40"/>
  <c r="L98" i="40"/>
  <c r="M98" i="40"/>
  <c r="N98" i="40"/>
  <c r="O98" i="40"/>
  <c r="P98" i="40"/>
  <c r="Q98" i="40"/>
  <c r="R98" i="40"/>
  <c r="S98" i="40"/>
  <c r="A99" i="40"/>
  <c r="B99" i="40"/>
  <c r="C99" i="40"/>
  <c r="D99" i="40"/>
  <c r="E99" i="40"/>
  <c r="F99" i="40"/>
  <c r="G99" i="40"/>
  <c r="H99" i="40"/>
  <c r="I99" i="40"/>
  <c r="J99" i="40"/>
  <c r="K99" i="40"/>
  <c r="L99" i="40"/>
  <c r="M99" i="40"/>
  <c r="N99" i="40"/>
  <c r="O99" i="40"/>
  <c r="P99" i="40"/>
  <c r="Q99" i="40"/>
  <c r="R99" i="40"/>
  <c r="S99" i="40"/>
  <c r="A100" i="40"/>
  <c r="B100" i="40"/>
  <c r="C100" i="40"/>
  <c r="D100" i="40"/>
  <c r="E100" i="40"/>
  <c r="F100" i="40"/>
  <c r="G100" i="40"/>
  <c r="H100" i="40"/>
  <c r="I100" i="40"/>
  <c r="J100" i="40"/>
  <c r="K100" i="40"/>
  <c r="L100" i="40"/>
  <c r="M100" i="40"/>
  <c r="N100" i="40"/>
  <c r="O100" i="40"/>
  <c r="P100" i="40"/>
  <c r="Q100" i="40"/>
  <c r="R100" i="40"/>
  <c r="S100" i="40"/>
  <c r="A101" i="40"/>
  <c r="B101" i="40"/>
  <c r="C101" i="40"/>
  <c r="D101" i="40"/>
  <c r="E101" i="40"/>
  <c r="F101" i="40"/>
  <c r="G101" i="40"/>
  <c r="H101" i="40"/>
  <c r="I101" i="40"/>
  <c r="J101" i="40"/>
  <c r="K101" i="40"/>
  <c r="L101" i="40"/>
  <c r="M101" i="40"/>
  <c r="N101" i="40"/>
  <c r="O101" i="40"/>
  <c r="P101" i="40"/>
  <c r="Q101" i="40"/>
  <c r="R101" i="40"/>
  <c r="S101" i="40"/>
  <c r="A102" i="40"/>
  <c r="B102" i="40"/>
  <c r="C102" i="40"/>
  <c r="D102" i="40"/>
  <c r="E102" i="40"/>
  <c r="F102" i="40"/>
  <c r="G102" i="40"/>
  <c r="H102" i="40"/>
  <c r="I102" i="40"/>
  <c r="J102" i="40"/>
  <c r="K102" i="40"/>
  <c r="L102" i="40"/>
  <c r="M102" i="40"/>
  <c r="N102" i="40"/>
  <c r="O102" i="40"/>
  <c r="P102" i="40"/>
  <c r="Q102" i="40"/>
  <c r="R102" i="40"/>
  <c r="S102" i="40"/>
  <c r="A103" i="40"/>
  <c r="B103" i="40"/>
  <c r="C103" i="40"/>
  <c r="D103" i="40"/>
  <c r="E103" i="40"/>
  <c r="F103" i="40"/>
  <c r="G103" i="40"/>
  <c r="H103" i="40"/>
  <c r="I103" i="40"/>
  <c r="J103" i="40"/>
  <c r="K103" i="40"/>
  <c r="L103" i="40"/>
  <c r="M103" i="40"/>
  <c r="N103" i="40"/>
  <c r="O103" i="40"/>
  <c r="P103" i="40"/>
  <c r="Q103" i="40"/>
  <c r="R103" i="40"/>
  <c r="S103" i="40"/>
  <c r="A104" i="40"/>
  <c r="B104" i="40"/>
  <c r="C104" i="40"/>
  <c r="D104" i="40"/>
  <c r="E104" i="40"/>
  <c r="F104" i="40"/>
  <c r="G104" i="40"/>
  <c r="H104" i="40"/>
  <c r="I104" i="40"/>
  <c r="J104" i="40"/>
  <c r="K104" i="40"/>
  <c r="L104" i="40"/>
  <c r="M104" i="40"/>
  <c r="N104" i="40"/>
  <c r="O104" i="40"/>
  <c r="P104" i="40"/>
  <c r="Q104" i="40"/>
  <c r="R104" i="40"/>
  <c r="S104" i="40"/>
  <c r="A105" i="40"/>
  <c r="B105" i="40"/>
  <c r="C105" i="40"/>
  <c r="D105" i="40"/>
  <c r="E105" i="40"/>
  <c r="F105" i="40"/>
  <c r="G105" i="40"/>
  <c r="H105" i="40"/>
  <c r="I105" i="40"/>
  <c r="J105" i="40"/>
  <c r="K105" i="40"/>
  <c r="L105" i="40"/>
  <c r="M105" i="40"/>
  <c r="N105" i="40"/>
  <c r="O105" i="40"/>
  <c r="P105" i="40"/>
  <c r="Q105" i="40"/>
  <c r="R105" i="40"/>
  <c r="S105" i="40"/>
  <c r="A106" i="40"/>
  <c r="B106" i="40"/>
  <c r="C106" i="40"/>
  <c r="D106" i="40"/>
  <c r="E106" i="40"/>
  <c r="F106" i="40"/>
  <c r="G106" i="40"/>
  <c r="H106" i="40"/>
  <c r="I106" i="40"/>
  <c r="J106" i="40"/>
  <c r="K106" i="40"/>
  <c r="L106" i="40"/>
  <c r="M106" i="40"/>
  <c r="N106" i="40"/>
  <c r="O106" i="40"/>
  <c r="P106" i="40"/>
  <c r="Q106" i="40"/>
  <c r="R106" i="40"/>
  <c r="S106" i="40"/>
  <c r="A107" i="40"/>
  <c r="B107" i="40"/>
  <c r="C107" i="40"/>
  <c r="D107" i="40"/>
  <c r="E107" i="40"/>
  <c r="F107" i="40"/>
  <c r="G107" i="40"/>
  <c r="H107" i="40"/>
  <c r="I107" i="40"/>
  <c r="J107" i="40"/>
  <c r="K107" i="40"/>
  <c r="L107" i="40"/>
  <c r="M107" i="40"/>
  <c r="N107" i="40"/>
  <c r="O107" i="40"/>
  <c r="P107" i="40"/>
  <c r="Q107" i="40"/>
  <c r="R107" i="40"/>
  <c r="S107" i="40"/>
  <c r="A108" i="40"/>
  <c r="B108" i="40"/>
  <c r="C108" i="40"/>
  <c r="D108" i="40"/>
  <c r="E108" i="40"/>
  <c r="F108" i="40"/>
  <c r="G108" i="40"/>
  <c r="H108" i="40"/>
  <c r="I108" i="40"/>
  <c r="J108" i="40"/>
  <c r="K108" i="40"/>
  <c r="L108" i="40"/>
  <c r="M108" i="40"/>
  <c r="N108" i="40"/>
  <c r="O108" i="40"/>
  <c r="P108" i="40"/>
  <c r="Q108" i="40"/>
  <c r="R108" i="40"/>
  <c r="S108" i="40"/>
  <c r="A109" i="40"/>
  <c r="B109" i="40"/>
  <c r="C109" i="40"/>
  <c r="D109" i="40"/>
  <c r="E109" i="40"/>
  <c r="F109" i="40"/>
  <c r="G109" i="40"/>
  <c r="H109" i="40"/>
  <c r="I109" i="40"/>
  <c r="J109" i="40"/>
  <c r="K109" i="40"/>
  <c r="L109" i="40"/>
  <c r="M109" i="40"/>
  <c r="N109" i="40"/>
  <c r="O109" i="40"/>
  <c r="P109" i="40"/>
  <c r="Q109" i="40"/>
  <c r="R109" i="40"/>
  <c r="S109" i="40"/>
  <c r="A110" i="40"/>
  <c r="B110" i="40"/>
  <c r="C110" i="40"/>
  <c r="D110" i="40"/>
  <c r="E110" i="40"/>
  <c r="F110" i="40"/>
  <c r="G110" i="40"/>
  <c r="H110" i="40"/>
  <c r="I110" i="40"/>
  <c r="J110" i="40"/>
  <c r="K110" i="40"/>
  <c r="L110" i="40"/>
  <c r="M110" i="40"/>
  <c r="N110" i="40"/>
  <c r="O110" i="40"/>
  <c r="P110" i="40"/>
  <c r="Q110" i="40"/>
  <c r="R110" i="40"/>
  <c r="S110" i="40"/>
  <c r="A111" i="40"/>
  <c r="B111" i="40"/>
  <c r="C111" i="40"/>
  <c r="D111" i="40"/>
  <c r="E111" i="40"/>
  <c r="F111" i="40"/>
  <c r="G111" i="40"/>
  <c r="H111" i="40"/>
  <c r="I111" i="40"/>
  <c r="J111" i="40"/>
  <c r="K111" i="40"/>
  <c r="L111" i="40"/>
  <c r="M111" i="40"/>
  <c r="N111" i="40"/>
  <c r="O111" i="40"/>
  <c r="P111" i="40"/>
  <c r="Q111" i="40"/>
  <c r="R111" i="40"/>
  <c r="S111" i="40"/>
  <c r="A112" i="40"/>
  <c r="B112" i="40"/>
  <c r="C112" i="40"/>
  <c r="D112" i="40"/>
  <c r="E112" i="40"/>
  <c r="F112" i="40"/>
  <c r="G112" i="40"/>
  <c r="H112" i="40"/>
  <c r="I112" i="40"/>
  <c r="J112" i="40"/>
  <c r="K112" i="40"/>
  <c r="L112" i="40"/>
  <c r="M112" i="40"/>
  <c r="N112" i="40"/>
  <c r="O112" i="40"/>
  <c r="P112" i="40"/>
  <c r="Q112" i="40"/>
  <c r="R112" i="40"/>
  <c r="S112" i="40"/>
  <c r="A113" i="40"/>
  <c r="B113" i="40"/>
  <c r="C113" i="40"/>
  <c r="D113" i="40"/>
  <c r="E113" i="40"/>
  <c r="F113" i="40"/>
  <c r="G113" i="40"/>
  <c r="H113" i="40"/>
  <c r="I113" i="40"/>
  <c r="J113" i="40"/>
  <c r="K113" i="40"/>
  <c r="L113" i="40"/>
  <c r="M113" i="40"/>
  <c r="N113" i="40"/>
  <c r="O113" i="40"/>
  <c r="P113" i="40"/>
  <c r="Q113" i="40"/>
  <c r="R113" i="40"/>
  <c r="S113" i="40"/>
  <c r="A114" i="40"/>
  <c r="B114" i="40"/>
  <c r="C114" i="40"/>
  <c r="D114" i="40"/>
  <c r="E114" i="40"/>
  <c r="F114" i="40"/>
  <c r="G114" i="40"/>
  <c r="H114" i="40"/>
  <c r="I114" i="40"/>
  <c r="J114" i="40"/>
  <c r="K114" i="40"/>
  <c r="L114" i="40"/>
  <c r="M114" i="40"/>
  <c r="N114" i="40"/>
  <c r="O114" i="40"/>
  <c r="P114" i="40"/>
  <c r="Q114" i="40"/>
  <c r="R114" i="40"/>
  <c r="S114" i="40"/>
  <c r="A115" i="40"/>
  <c r="B115" i="40"/>
  <c r="C115" i="40"/>
  <c r="D115" i="40"/>
  <c r="E115" i="40"/>
  <c r="F115" i="40"/>
  <c r="G115" i="40"/>
  <c r="H115" i="40"/>
  <c r="I115" i="40"/>
  <c r="J115" i="40"/>
  <c r="K115" i="40"/>
  <c r="L115" i="40"/>
  <c r="M115" i="40"/>
  <c r="N115" i="40"/>
  <c r="O115" i="40"/>
  <c r="P115" i="40"/>
  <c r="Q115" i="40"/>
  <c r="R115" i="40"/>
  <c r="S115" i="40"/>
  <c r="A116" i="40"/>
  <c r="B116" i="40"/>
  <c r="C116" i="40"/>
  <c r="D116" i="40"/>
  <c r="E116" i="40"/>
  <c r="F116" i="40"/>
  <c r="G116" i="40"/>
  <c r="H116" i="40"/>
  <c r="I116" i="40"/>
  <c r="J116" i="40"/>
  <c r="K116" i="40"/>
  <c r="L116" i="40"/>
  <c r="M116" i="40"/>
  <c r="N116" i="40"/>
  <c r="O116" i="40"/>
  <c r="P116" i="40"/>
  <c r="Q116" i="40"/>
  <c r="R116" i="40"/>
  <c r="S116" i="40"/>
  <c r="A117" i="40"/>
  <c r="B117" i="40"/>
  <c r="C117" i="40"/>
  <c r="D117" i="40"/>
  <c r="E117" i="40"/>
  <c r="F117" i="40"/>
  <c r="G117" i="40"/>
  <c r="H117" i="40"/>
  <c r="I117" i="40"/>
  <c r="J117" i="40"/>
  <c r="K117" i="40"/>
  <c r="L117" i="40"/>
  <c r="M117" i="40"/>
  <c r="N117" i="40"/>
  <c r="O117" i="40"/>
  <c r="P117" i="40"/>
  <c r="Q117" i="40"/>
  <c r="R117" i="40"/>
  <c r="S117" i="40"/>
  <c r="A118" i="40"/>
  <c r="B118" i="40"/>
  <c r="C118" i="40"/>
  <c r="D118" i="40"/>
  <c r="E118" i="40"/>
  <c r="F118" i="40"/>
  <c r="G118" i="40"/>
  <c r="H118" i="40"/>
  <c r="I118" i="40"/>
  <c r="J118" i="40"/>
  <c r="K118" i="40"/>
  <c r="L118" i="40"/>
  <c r="M118" i="40"/>
  <c r="N118" i="40"/>
  <c r="O118" i="40"/>
  <c r="P118" i="40"/>
  <c r="Q118" i="40"/>
  <c r="R118" i="40"/>
  <c r="S118" i="40"/>
  <c r="A119" i="40"/>
  <c r="B119" i="40"/>
  <c r="C119" i="40"/>
  <c r="D119" i="40"/>
  <c r="E119" i="40"/>
  <c r="F119" i="40"/>
  <c r="G119" i="40"/>
  <c r="H119" i="40"/>
  <c r="I119" i="40"/>
  <c r="J119" i="40"/>
  <c r="K119" i="40"/>
  <c r="L119" i="40"/>
  <c r="M119" i="40"/>
  <c r="N119" i="40"/>
  <c r="O119" i="40"/>
  <c r="P119" i="40"/>
  <c r="Q119" i="40"/>
  <c r="R119" i="40"/>
  <c r="S119" i="40"/>
  <c r="A120" i="40"/>
  <c r="B120" i="40"/>
  <c r="C120" i="40"/>
  <c r="D120" i="40"/>
  <c r="E120" i="40"/>
  <c r="F120" i="40"/>
  <c r="G120" i="40"/>
  <c r="H120" i="40"/>
  <c r="I120" i="40"/>
  <c r="J120" i="40"/>
  <c r="K120" i="40"/>
  <c r="L120" i="40"/>
  <c r="M120" i="40"/>
  <c r="N120" i="40"/>
  <c r="O120" i="40"/>
  <c r="P120" i="40"/>
  <c r="Q120" i="40"/>
  <c r="R120" i="40"/>
  <c r="S120" i="40"/>
  <c r="A121" i="40"/>
  <c r="B121" i="40"/>
  <c r="C121" i="40"/>
  <c r="D121" i="40"/>
  <c r="E121" i="40"/>
  <c r="F121" i="40"/>
  <c r="G121" i="40"/>
  <c r="H121" i="40"/>
  <c r="I121" i="40"/>
  <c r="J121" i="40"/>
  <c r="K121" i="40"/>
  <c r="L121" i="40"/>
  <c r="M121" i="40"/>
  <c r="N121" i="40"/>
  <c r="O121" i="40"/>
  <c r="P121" i="40"/>
  <c r="Q121" i="40"/>
  <c r="R121" i="40"/>
  <c r="S121" i="40"/>
  <c r="A122" i="40"/>
  <c r="B122" i="40"/>
  <c r="C122" i="40"/>
  <c r="D122" i="40"/>
  <c r="E122" i="40"/>
  <c r="F122" i="40"/>
  <c r="G122" i="40"/>
  <c r="H122" i="40"/>
  <c r="I122" i="40"/>
  <c r="J122" i="40"/>
  <c r="K122" i="40"/>
  <c r="L122" i="40"/>
  <c r="M122" i="40"/>
  <c r="N122" i="40"/>
  <c r="O122" i="40"/>
  <c r="P122" i="40"/>
  <c r="Q122" i="40"/>
  <c r="R122" i="40"/>
  <c r="S122" i="40"/>
  <c r="A123" i="40"/>
  <c r="B123" i="40"/>
  <c r="C123" i="40"/>
  <c r="D123" i="40"/>
  <c r="E123" i="40"/>
  <c r="F123" i="40"/>
  <c r="G123" i="40"/>
  <c r="H123" i="40"/>
  <c r="I123" i="40"/>
  <c r="J123" i="40"/>
  <c r="K123" i="40"/>
  <c r="L123" i="40"/>
  <c r="M123" i="40"/>
  <c r="N123" i="40"/>
  <c r="O123" i="40"/>
  <c r="P123" i="40"/>
  <c r="Q123" i="40"/>
  <c r="R123" i="40"/>
  <c r="S123" i="40"/>
  <c r="A124" i="40"/>
  <c r="B124" i="40"/>
  <c r="C124" i="40"/>
  <c r="D124" i="40"/>
  <c r="E124" i="40"/>
  <c r="F124" i="40"/>
  <c r="G124" i="40"/>
  <c r="H124" i="40"/>
  <c r="I124" i="40"/>
  <c r="J124" i="40"/>
  <c r="K124" i="40"/>
  <c r="L124" i="40"/>
  <c r="M124" i="40"/>
  <c r="N124" i="40"/>
  <c r="O124" i="40"/>
  <c r="P124" i="40"/>
  <c r="Q124" i="40"/>
  <c r="R124" i="40"/>
  <c r="S124" i="40"/>
  <c r="A125" i="40"/>
  <c r="B125" i="40"/>
  <c r="C125" i="40"/>
  <c r="D125" i="40"/>
  <c r="E125" i="40"/>
  <c r="F125" i="40"/>
  <c r="G125" i="40"/>
  <c r="H125" i="40"/>
  <c r="I125" i="40"/>
  <c r="J125" i="40"/>
  <c r="K125" i="40"/>
  <c r="L125" i="40"/>
  <c r="M125" i="40"/>
  <c r="N125" i="40"/>
  <c r="O125" i="40"/>
  <c r="P125" i="40"/>
  <c r="Q125" i="40"/>
  <c r="R125" i="40"/>
  <c r="S125" i="40"/>
  <c r="A126" i="40"/>
  <c r="B126" i="40"/>
  <c r="C126" i="40"/>
  <c r="D126" i="40"/>
  <c r="E126" i="40"/>
  <c r="F126" i="40"/>
  <c r="G126" i="40"/>
  <c r="H126" i="40"/>
  <c r="I126" i="40"/>
  <c r="J126" i="40"/>
  <c r="K126" i="40"/>
  <c r="L126" i="40"/>
  <c r="M126" i="40"/>
  <c r="N126" i="40"/>
  <c r="O126" i="40"/>
  <c r="P126" i="40"/>
  <c r="Q126" i="40"/>
  <c r="R126" i="40"/>
  <c r="S126" i="40"/>
  <c r="A127" i="40"/>
  <c r="B127" i="40"/>
  <c r="C127" i="40"/>
  <c r="D127" i="40"/>
  <c r="E127" i="40"/>
  <c r="F127" i="40"/>
  <c r="G127" i="40"/>
  <c r="H127" i="40"/>
  <c r="I127" i="40"/>
  <c r="J127" i="40"/>
  <c r="K127" i="40"/>
  <c r="L127" i="40"/>
  <c r="M127" i="40"/>
  <c r="N127" i="40"/>
  <c r="O127" i="40"/>
  <c r="P127" i="40"/>
  <c r="Q127" i="40"/>
  <c r="R127" i="40"/>
  <c r="S127" i="40"/>
  <c r="A128" i="40"/>
  <c r="B128" i="40"/>
  <c r="C128" i="40"/>
  <c r="D128" i="40"/>
  <c r="E128" i="40"/>
  <c r="F128" i="40"/>
  <c r="G128" i="40"/>
  <c r="H128" i="40"/>
  <c r="I128" i="40"/>
  <c r="J128" i="40"/>
  <c r="K128" i="40"/>
  <c r="L128" i="40"/>
  <c r="M128" i="40"/>
  <c r="N128" i="40"/>
  <c r="O128" i="40"/>
  <c r="P128" i="40"/>
  <c r="Q128" i="40"/>
  <c r="R128" i="40"/>
  <c r="S128" i="40"/>
  <c r="A129" i="40"/>
  <c r="B129" i="40"/>
  <c r="C129" i="40"/>
  <c r="D129" i="40"/>
  <c r="E129" i="40"/>
  <c r="F129" i="40"/>
  <c r="G129" i="40"/>
  <c r="H129" i="40"/>
  <c r="I129" i="40"/>
  <c r="J129" i="40"/>
  <c r="K129" i="40"/>
  <c r="L129" i="40"/>
  <c r="M129" i="40"/>
  <c r="N129" i="40"/>
  <c r="O129" i="40"/>
  <c r="P129" i="40"/>
  <c r="Q129" i="40"/>
  <c r="R129" i="40"/>
  <c r="S129" i="40"/>
  <c r="A130" i="40"/>
  <c r="B130" i="40"/>
  <c r="C130" i="40"/>
  <c r="D130" i="40"/>
  <c r="E130" i="40"/>
  <c r="F130" i="40"/>
  <c r="G130" i="40"/>
  <c r="H130" i="40"/>
  <c r="I130" i="40"/>
  <c r="J130" i="40"/>
  <c r="K130" i="40"/>
  <c r="L130" i="40"/>
  <c r="M130" i="40"/>
  <c r="N130" i="40"/>
  <c r="O130" i="40"/>
  <c r="P130" i="40"/>
  <c r="Q130" i="40"/>
  <c r="R130" i="40"/>
  <c r="S130" i="40"/>
  <c r="A131" i="40"/>
  <c r="B131" i="40"/>
  <c r="C131" i="40"/>
  <c r="D131" i="40"/>
  <c r="E131" i="40"/>
  <c r="F131" i="40"/>
  <c r="G131" i="40"/>
  <c r="H131" i="40"/>
  <c r="I131" i="40"/>
  <c r="J131" i="40"/>
  <c r="K131" i="40"/>
  <c r="L131" i="40"/>
  <c r="M131" i="40"/>
  <c r="N131" i="40"/>
  <c r="O131" i="40"/>
  <c r="P131" i="40"/>
  <c r="Q131" i="40"/>
  <c r="R131" i="40"/>
  <c r="S131" i="40"/>
  <c r="A132" i="40"/>
  <c r="B132" i="40"/>
  <c r="C132" i="40"/>
  <c r="D132" i="40"/>
  <c r="E132" i="40"/>
  <c r="F132" i="40"/>
  <c r="G132" i="40"/>
  <c r="H132" i="40"/>
  <c r="I132" i="40"/>
  <c r="J132" i="40"/>
  <c r="K132" i="40"/>
  <c r="L132" i="40"/>
  <c r="M132" i="40"/>
  <c r="N132" i="40"/>
  <c r="O132" i="40"/>
  <c r="P132" i="40"/>
  <c r="Q132" i="40"/>
  <c r="R132" i="40"/>
  <c r="S132" i="40"/>
  <c r="A133" i="40"/>
  <c r="B133" i="40"/>
  <c r="C133" i="40"/>
  <c r="D133" i="40"/>
  <c r="E133" i="40"/>
  <c r="F133" i="40"/>
  <c r="G133" i="40"/>
  <c r="H133" i="40"/>
  <c r="I133" i="40"/>
  <c r="J133" i="40"/>
  <c r="K133" i="40"/>
  <c r="L133" i="40"/>
  <c r="M133" i="40"/>
  <c r="N133" i="40"/>
  <c r="O133" i="40"/>
  <c r="P133" i="40"/>
  <c r="Q133" i="40"/>
  <c r="R133" i="40"/>
  <c r="S133" i="40"/>
  <c r="A134" i="40"/>
  <c r="B134" i="40"/>
  <c r="C134" i="40"/>
  <c r="D134" i="40"/>
  <c r="E134" i="40"/>
  <c r="F134" i="40"/>
  <c r="G134" i="40"/>
  <c r="H134" i="40"/>
  <c r="I134" i="40"/>
  <c r="J134" i="40"/>
  <c r="K134" i="40"/>
  <c r="L134" i="40"/>
  <c r="M134" i="40"/>
  <c r="N134" i="40"/>
  <c r="O134" i="40"/>
  <c r="P134" i="40"/>
  <c r="Q134" i="40"/>
  <c r="R134" i="40"/>
  <c r="S134" i="40"/>
  <c r="A135" i="40"/>
  <c r="B135" i="40"/>
  <c r="C135" i="40"/>
  <c r="D135" i="40"/>
  <c r="E135" i="40"/>
  <c r="F135" i="40"/>
  <c r="G135" i="40"/>
  <c r="H135" i="40"/>
  <c r="I135" i="40"/>
  <c r="J135" i="40"/>
  <c r="K135" i="40"/>
  <c r="L135" i="40"/>
  <c r="M135" i="40"/>
  <c r="N135" i="40"/>
  <c r="O135" i="40"/>
  <c r="P135" i="40"/>
  <c r="Q135" i="40"/>
  <c r="R135" i="40"/>
  <c r="S135" i="40"/>
  <c r="A136" i="40"/>
  <c r="B136" i="40"/>
  <c r="C136" i="40"/>
  <c r="D136" i="40"/>
  <c r="E136" i="40"/>
  <c r="F136" i="40"/>
  <c r="G136" i="40"/>
  <c r="H136" i="40"/>
  <c r="I136" i="40"/>
  <c r="J136" i="40"/>
  <c r="K136" i="40"/>
  <c r="L136" i="40"/>
  <c r="M136" i="40"/>
  <c r="N136" i="40"/>
  <c r="O136" i="40"/>
  <c r="P136" i="40"/>
  <c r="Q136" i="40"/>
  <c r="R136" i="40"/>
  <c r="S136" i="40"/>
  <c r="A137" i="40"/>
  <c r="B137" i="40"/>
  <c r="C137" i="40"/>
  <c r="D137" i="40"/>
  <c r="E137" i="40"/>
  <c r="F137" i="40"/>
  <c r="G137" i="40"/>
  <c r="H137" i="40"/>
  <c r="I137" i="40"/>
  <c r="J137" i="40"/>
  <c r="K137" i="40"/>
  <c r="L137" i="40"/>
  <c r="M137" i="40"/>
  <c r="N137" i="40"/>
  <c r="O137" i="40"/>
  <c r="P137" i="40"/>
  <c r="Q137" i="40"/>
  <c r="R137" i="40"/>
  <c r="S137" i="40"/>
  <c r="A138" i="40"/>
  <c r="B138" i="40"/>
  <c r="C138" i="40"/>
  <c r="D138" i="40"/>
  <c r="E138" i="40"/>
  <c r="F138" i="40"/>
  <c r="G138" i="40"/>
  <c r="H138" i="40"/>
  <c r="I138" i="40"/>
  <c r="J138" i="40"/>
  <c r="K138" i="40"/>
  <c r="L138" i="40"/>
  <c r="M138" i="40"/>
  <c r="N138" i="40"/>
  <c r="O138" i="40"/>
  <c r="P138" i="40"/>
  <c r="Q138" i="40"/>
  <c r="R138" i="40"/>
  <c r="S138" i="40"/>
  <c r="A139" i="40"/>
  <c r="B139" i="40"/>
  <c r="C139" i="40"/>
  <c r="D139" i="40"/>
  <c r="E139" i="40"/>
  <c r="F139" i="40"/>
  <c r="G139" i="40"/>
  <c r="H139" i="40"/>
  <c r="I139" i="40"/>
  <c r="J139" i="40"/>
  <c r="K139" i="40"/>
  <c r="L139" i="40"/>
  <c r="M139" i="40"/>
  <c r="N139" i="40"/>
  <c r="O139" i="40"/>
  <c r="P139" i="40"/>
  <c r="Q139" i="40"/>
  <c r="R139" i="40"/>
  <c r="S139" i="40"/>
  <c r="A140" i="40"/>
  <c r="B140" i="40"/>
  <c r="C140" i="40"/>
  <c r="D140" i="40"/>
  <c r="E140" i="40"/>
  <c r="F140" i="40"/>
  <c r="G140" i="40"/>
  <c r="H140" i="40"/>
  <c r="I140" i="40"/>
  <c r="J140" i="40"/>
  <c r="K140" i="40"/>
  <c r="L140" i="40"/>
  <c r="M140" i="40"/>
  <c r="N140" i="40"/>
  <c r="O140" i="40"/>
  <c r="P140" i="40"/>
  <c r="Q140" i="40"/>
  <c r="R140" i="40"/>
  <c r="S140" i="40"/>
  <c r="A141" i="40"/>
  <c r="B141" i="40"/>
  <c r="C141" i="40"/>
  <c r="D141" i="40"/>
  <c r="E141" i="40"/>
  <c r="F141" i="40"/>
  <c r="G141" i="40"/>
  <c r="H141" i="40"/>
  <c r="I141" i="40"/>
  <c r="J141" i="40"/>
  <c r="K141" i="40"/>
  <c r="L141" i="40"/>
  <c r="M141" i="40"/>
  <c r="N141" i="40"/>
  <c r="O141" i="40"/>
  <c r="P141" i="40"/>
  <c r="Q141" i="40"/>
  <c r="R141" i="40"/>
  <c r="S141" i="40"/>
  <c r="A142" i="40"/>
  <c r="B142" i="40"/>
  <c r="C142" i="40"/>
  <c r="D142" i="40"/>
  <c r="E142" i="40"/>
  <c r="F142" i="40"/>
  <c r="G142" i="40"/>
  <c r="H142" i="40"/>
  <c r="I142" i="40"/>
  <c r="J142" i="40"/>
  <c r="K142" i="40"/>
  <c r="L142" i="40"/>
  <c r="M142" i="40"/>
  <c r="N142" i="40"/>
  <c r="O142" i="40"/>
  <c r="P142" i="40"/>
  <c r="Q142" i="40"/>
  <c r="R142" i="40"/>
  <c r="S142" i="40"/>
  <c r="A143" i="40"/>
  <c r="B143" i="40"/>
  <c r="C143" i="40"/>
  <c r="D143" i="40"/>
  <c r="E143" i="40"/>
  <c r="F143" i="40"/>
  <c r="G143" i="40"/>
  <c r="H143" i="40"/>
  <c r="I143" i="40"/>
  <c r="J143" i="40"/>
  <c r="K143" i="40"/>
  <c r="L143" i="40"/>
  <c r="M143" i="40"/>
  <c r="N143" i="40"/>
  <c r="O143" i="40"/>
  <c r="P143" i="40"/>
  <c r="Q143" i="40"/>
  <c r="R143" i="40"/>
  <c r="S143" i="40"/>
  <c r="A144" i="40"/>
  <c r="B144" i="40"/>
  <c r="C144" i="40"/>
  <c r="D144" i="40"/>
  <c r="E144" i="40"/>
  <c r="F144" i="40"/>
  <c r="G144" i="40"/>
  <c r="H144" i="40"/>
  <c r="I144" i="40"/>
  <c r="J144" i="40"/>
  <c r="K144" i="40"/>
  <c r="L144" i="40"/>
  <c r="M144" i="40"/>
  <c r="N144" i="40"/>
  <c r="O144" i="40"/>
  <c r="P144" i="40"/>
  <c r="Q144" i="40"/>
  <c r="R144" i="40"/>
  <c r="S144" i="40"/>
  <c r="A145" i="40"/>
  <c r="B145" i="40"/>
  <c r="C145" i="40"/>
  <c r="D145" i="40"/>
  <c r="E145" i="40"/>
  <c r="F145" i="40"/>
  <c r="G145" i="40"/>
  <c r="H145" i="40"/>
  <c r="I145" i="40"/>
  <c r="J145" i="40"/>
  <c r="K145" i="40"/>
  <c r="L145" i="40"/>
  <c r="M145" i="40"/>
  <c r="N145" i="40"/>
  <c r="O145" i="40"/>
  <c r="P145" i="40"/>
  <c r="Q145" i="40"/>
  <c r="R145" i="40"/>
  <c r="S145" i="40"/>
  <c r="A146" i="40"/>
  <c r="B146" i="40"/>
  <c r="C146" i="40"/>
  <c r="D146" i="40"/>
  <c r="E146" i="40"/>
  <c r="F146" i="40"/>
  <c r="G146" i="40"/>
  <c r="H146" i="40"/>
  <c r="I146" i="40"/>
  <c r="J146" i="40"/>
  <c r="K146" i="40"/>
  <c r="L146" i="40"/>
  <c r="M146" i="40"/>
  <c r="N146" i="40"/>
  <c r="O146" i="40"/>
  <c r="P146" i="40"/>
  <c r="Q146" i="40"/>
  <c r="R146" i="40"/>
  <c r="S146" i="40"/>
  <c r="A147" i="40"/>
  <c r="B147" i="40"/>
  <c r="C147" i="40"/>
  <c r="D147" i="40"/>
  <c r="E147" i="40"/>
  <c r="F147" i="40"/>
  <c r="G147" i="40"/>
  <c r="H147" i="40"/>
  <c r="I147" i="40"/>
  <c r="J147" i="40"/>
  <c r="K147" i="40"/>
  <c r="L147" i="40"/>
  <c r="M147" i="40"/>
  <c r="N147" i="40"/>
  <c r="O147" i="40"/>
  <c r="P147" i="40"/>
  <c r="Q147" i="40"/>
  <c r="R147" i="40"/>
  <c r="S147" i="40"/>
  <c r="A148" i="40"/>
  <c r="B148" i="40"/>
  <c r="C148" i="40"/>
  <c r="D148" i="40"/>
  <c r="E148" i="40"/>
  <c r="F148" i="40"/>
  <c r="G148" i="40"/>
  <c r="H148" i="40"/>
  <c r="I148" i="40"/>
  <c r="J148" i="40"/>
  <c r="K148" i="40"/>
  <c r="L148" i="40"/>
  <c r="M148" i="40"/>
  <c r="N148" i="40"/>
  <c r="O148" i="40"/>
  <c r="P148" i="40"/>
  <c r="Q148" i="40"/>
  <c r="R148" i="40"/>
  <c r="S148" i="40"/>
  <c r="A149" i="40"/>
  <c r="B149" i="40"/>
  <c r="C149" i="40"/>
  <c r="D149" i="40"/>
  <c r="E149" i="40"/>
  <c r="F149" i="40"/>
  <c r="G149" i="40"/>
  <c r="H149" i="40"/>
  <c r="I149" i="40"/>
  <c r="J149" i="40"/>
  <c r="K149" i="40"/>
  <c r="L149" i="40"/>
  <c r="M149" i="40"/>
  <c r="N149" i="40"/>
  <c r="O149" i="40"/>
  <c r="P149" i="40"/>
  <c r="Q149" i="40"/>
  <c r="R149" i="40"/>
  <c r="S149" i="40"/>
  <c r="A150" i="40"/>
  <c r="B150" i="40"/>
  <c r="C150" i="40"/>
  <c r="D150" i="40"/>
  <c r="E150" i="40"/>
  <c r="F150" i="40"/>
  <c r="G150" i="40"/>
  <c r="H150" i="40"/>
  <c r="I150" i="40"/>
  <c r="J150" i="40"/>
  <c r="K150" i="40"/>
  <c r="L150" i="40"/>
  <c r="M150" i="40"/>
  <c r="N150" i="40"/>
  <c r="O150" i="40"/>
  <c r="P150" i="40"/>
  <c r="Q150" i="40"/>
  <c r="R150" i="40"/>
  <c r="S150" i="40"/>
  <c r="A151" i="40"/>
  <c r="B151" i="40"/>
  <c r="C151" i="40"/>
  <c r="D151" i="40"/>
  <c r="E151" i="40"/>
  <c r="F151" i="40"/>
  <c r="G151" i="40"/>
  <c r="H151" i="40"/>
  <c r="I151" i="40"/>
  <c r="J151" i="40"/>
  <c r="K151" i="40"/>
  <c r="L151" i="40"/>
  <c r="M151" i="40"/>
  <c r="N151" i="40"/>
  <c r="O151" i="40"/>
  <c r="P151" i="40"/>
  <c r="Q151" i="40"/>
  <c r="R151" i="40"/>
  <c r="S151" i="40"/>
  <c r="A152" i="40"/>
  <c r="B152" i="40"/>
  <c r="C152" i="40"/>
  <c r="D152" i="40"/>
  <c r="E152" i="40"/>
  <c r="F152" i="40"/>
  <c r="G152" i="40"/>
  <c r="H152" i="40"/>
  <c r="I152" i="40"/>
  <c r="J152" i="40"/>
  <c r="K152" i="40"/>
  <c r="L152" i="40"/>
  <c r="M152" i="40"/>
  <c r="N152" i="40"/>
  <c r="O152" i="40"/>
  <c r="P152" i="40"/>
  <c r="Q152" i="40"/>
  <c r="R152" i="40"/>
  <c r="S152" i="40"/>
  <c r="A153" i="40"/>
  <c r="B153" i="40"/>
  <c r="C153" i="40"/>
  <c r="D153" i="40"/>
  <c r="E153" i="40"/>
  <c r="F153" i="40"/>
  <c r="G153" i="40"/>
  <c r="H153" i="40"/>
  <c r="I153" i="40"/>
  <c r="J153" i="40"/>
  <c r="K153" i="40"/>
  <c r="L153" i="40"/>
  <c r="M153" i="40"/>
  <c r="N153" i="40"/>
  <c r="O153" i="40"/>
  <c r="P153" i="40"/>
  <c r="Q153" i="40"/>
  <c r="R153" i="40"/>
  <c r="S153" i="40"/>
  <c r="A154" i="40"/>
  <c r="B154" i="40"/>
  <c r="C154" i="40"/>
  <c r="D154" i="40"/>
  <c r="E154" i="40"/>
  <c r="F154" i="40"/>
  <c r="G154" i="40"/>
  <c r="H154" i="40"/>
  <c r="I154" i="40"/>
  <c r="J154" i="40"/>
  <c r="K154" i="40"/>
  <c r="L154" i="40"/>
  <c r="M154" i="40"/>
  <c r="N154" i="40"/>
  <c r="O154" i="40"/>
  <c r="P154" i="40"/>
  <c r="Q154" i="40"/>
  <c r="R154" i="40"/>
  <c r="S154" i="40"/>
  <c r="A155" i="40"/>
  <c r="B155" i="40"/>
  <c r="C155" i="40"/>
  <c r="D155" i="40"/>
  <c r="E155" i="40"/>
  <c r="F155" i="40"/>
  <c r="G155" i="40"/>
  <c r="H155" i="40"/>
  <c r="I155" i="40"/>
  <c r="J155" i="40"/>
  <c r="K155" i="40"/>
  <c r="L155" i="40"/>
  <c r="M155" i="40"/>
  <c r="N155" i="40"/>
  <c r="O155" i="40"/>
  <c r="P155" i="40"/>
  <c r="Q155" i="40"/>
  <c r="R155" i="40"/>
  <c r="S155" i="40"/>
  <c r="A156" i="40"/>
  <c r="B156" i="40"/>
  <c r="C156" i="40"/>
  <c r="D156" i="40"/>
  <c r="E156" i="40"/>
  <c r="F156" i="40"/>
  <c r="G156" i="40"/>
  <c r="H156" i="40"/>
  <c r="I156" i="40"/>
  <c r="J156" i="40"/>
  <c r="K156" i="40"/>
  <c r="L156" i="40"/>
  <c r="M156" i="40"/>
  <c r="N156" i="40"/>
  <c r="O156" i="40"/>
  <c r="P156" i="40"/>
  <c r="Q156" i="40"/>
  <c r="R156" i="40"/>
  <c r="S156" i="40"/>
  <c r="A157" i="40"/>
  <c r="B157" i="40"/>
  <c r="C157" i="40"/>
  <c r="D157" i="40"/>
  <c r="E157" i="40"/>
  <c r="F157" i="40"/>
  <c r="G157" i="40"/>
  <c r="H157" i="40"/>
  <c r="I157" i="40"/>
  <c r="J157" i="40"/>
  <c r="K157" i="40"/>
  <c r="L157" i="40"/>
  <c r="M157" i="40"/>
  <c r="N157" i="40"/>
  <c r="O157" i="40"/>
  <c r="P157" i="40"/>
  <c r="Q157" i="40"/>
  <c r="R157" i="40"/>
  <c r="S157" i="40"/>
  <c r="A158" i="40"/>
  <c r="B158" i="40"/>
  <c r="C158" i="40"/>
  <c r="D158" i="40"/>
  <c r="E158" i="40"/>
  <c r="F158" i="40"/>
  <c r="G158" i="40"/>
  <c r="H158" i="40"/>
  <c r="I158" i="40"/>
  <c r="J158" i="40"/>
  <c r="K158" i="40"/>
  <c r="L158" i="40"/>
  <c r="M158" i="40"/>
  <c r="N158" i="40"/>
  <c r="O158" i="40"/>
  <c r="P158" i="40"/>
  <c r="Q158" i="40"/>
  <c r="R158" i="40"/>
  <c r="S158" i="40"/>
  <c r="A159" i="40"/>
  <c r="B159" i="40"/>
  <c r="C159" i="40"/>
  <c r="D159" i="40"/>
  <c r="E159" i="40"/>
  <c r="F159" i="40"/>
  <c r="G159" i="40"/>
  <c r="H159" i="40"/>
  <c r="I159" i="40"/>
  <c r="J159" i="40"/>
  <c r="K159" i="40"/>
  <c r="L159" i="40"/>
  <c r="M159" i="40"/>
  <c r="N159" i="40"/>
  <c r="O159" i="40"/>
  <c r="P159" i="40"/>
  <c r="Q159" i="40"/>
  <c r="R159" i="40"/>
  <c r="S159" i="40"/>
  <c r="A160" i="40"/>
  <c r="B160" i="40"/>
  <c r="C160" i="40"/>
  <c r="D160" i="40"/>
  <c r="E160" i="40"/>
  <c r="F160" i="40"/>
  <c r="G160" i="40"/>
  <c r="H160" i="40"/>
  <c r="I160" i="40"/>
  <c r="J160" i="40"/>
  <c r="K160" i="40"/>
  <c r="L160" i="40"/>
  <c r="M160" i="40"/>
  <c r="N160" i="40"/>
  <c r="O160" i="40"/>
  <c r="P160" i="40"/>
  <c r="Q160" i="40"/>
  <c r="R160" i="40"/>
  <c r="S160" i="40"/>
  <c r="A161" i="40"/>
  <c r="B161" i="40"/>
  <c r="C161" i="40"/>
  <c r="D161" i="40"/>
  <c r="E161" i="40"/>
  <c r="F161" i="40"/>
  <c r="G161" i="40"/>
  <c r="H161" i="40"/>
  <c r="I161" i="40"/>
  <c r="J161" i="40"/>
  <c r="K161" i="40"/>
  <c r="L161" i="40"/>
  <c r="M161" i="40"/>
  <c r="N161" i="40"/>
  <c r="O161" i="40"/>
  <c r="P161" i="40"/>
  <c r="Q161" i="40"/>
  <c r="R161" i="40"/>
  <c r="S161" i="40"/>
  <c r="A162" i="40"/>
  <c r="B162" i="40"/>
  <c r="C162" i="40"/>
  <c r="D162" i="40"/>
  <c r="E162" i="40"/>
  <c r="F162" i="40"/>
  <c r="G162" i="40"/>
  <c r="H162" i="40"/>
  <c r="I162" i="40"/>
  <c r="J162" i="40"/>
  <c r="K162" i="40"/>
  <c r="L162" i="40"/>
  <c r="M162" i="40"/>
  <c r="N162" i="40"/>
  <c r="O162" i="40"/>
  <c r="P162" i="40"/>
  <c r="Q162" i="40"/>
  <c r="R162" i="40"/>
  <c r="S162" i="40"/>
  <c r="A163" i="40"/>
  <c r="B163" i="40"/>
  <c r="C163" i="40"/>
  <c r="D163" i="40"/>
  <c r="E163" i="40"/>
  <c r="F163" i="40"/>
  <c r="G163" i="40"/>
  <c r="H163" i="40"/>
  <c r="I163" i="40"/>
  <c r="J163" i="40"/>
  <c r="K163" i="40"/>
  <c r="L163" i="40"/>
  <c r="M163" i="40"/>
  <c r="N163" i="40"/>
  <c r="O163" i="40"/>
  <c r="P163" i="40"/>
  <c r="Q163" i="40"/>
  <c r="R163" i="40"/>
  <c r="S163" i="40"/>
  <c r="A164" i="40"/>
  <c r="B164" i="40"/>
  <c r="C164" i="40"/>
  <c r="D164" i="40"/>
  <c r="E164" i="40"/>
  <c r="F164" i="40"/>
  <c r="G164" i="40"/>
  <c r="H164" i="40"/>
  <c r="I164" i="40"/>
  <c r="J164" i="40"/>
  <c r="K164" i="40"/>
  <c r="L164" i="40"/>
  <c r="M164" i="40"/>
  <c r="N164" i="40"/>
  <c r="O164" i="40"/>
  <c r="P164" i="40"/>
  <c r="Q164" i="40"/>
  <c r="R164" i="40"/>
  <c r="S164" i="40"/>
  <c r="A165" i="40"/>
  <c r="B165" i="40"/>
  <c r="C165" i="40"/>
  <c r="D165" i="40"/>
  <c r="E165" i="40"/>
  <c r="F165" i="40"/>
  <c r="G165" i="40"/>
  <c r="H165" i="40"/>
  <c r="I165" i="40"/>
  <c r="J165" i="40"/>
  <c r="K165" i="40"/>
  <c r="L165" i="40"/>
  <c r="M165" i="40"/>
  <c r="N165" i="40"/>
  <c r="O165" i="40"/>
  <c r="P165" i="40"/>
  <c r="Q165" i="40"/>
  <c r="R165" i="40"/>
  <c r="S165" i="40"/>
  <c r="A166" i="40"/>
  <c r="B166" i="40"/>
  <c r="C166" i="40"/>
  <c r="D166" i="40"/>
  <c r="E166" i="40"/>
  <c r="F166" i="40"/>
  <c r="G166" i="40"/>
  <c r="H166" i="40"/>
  <c r="I166" i="40"/>
  <c r="J166" i="40"/>
  <c r="K166" i="40"/>
  <c r="L166" i="40"/>
  <c r="M166" i="40"/>
  <c r="N166" i="40"/>
  <c r="O166" i="40"/>
  <c r="P166" i="40"/>
  <c r="Q166" i="40"/>
  <c r="R166" i="40"/>
  <c r="S166" i="40"/>
  <c r="A167" i="40"/>
  <c r="B167" i="40"/>
  <c r="C167" i="40"/>
  <c r="D167" i="40"/>
  <c r="E167" i="40"/>
  <c r="F167" i="40"/>
  <c r="G167" i="40"/>
  <c r="H167" i="40"/>
  <c r="I167" i="40"/>
  <c r="J167" i="40"/>
  <c r="K167" i="40"/>
  <c r="L167" i="40"/>
  <c r="M167" i="40"/>
  <c r="N167" i="40"/>
  <c r="O167" i="40"/>
  <c r="P167" i="40"/>
  <c r="Q167" i="40"/>
  <c r="R167" i="40"/>
  <c r="S167" i="40"/>
  <c r="A168" i="40"/>
  <c r="B168" i="40"/>
  <c r="C168" i="40"/>
  <c r="D168" i="40"/>
  <c r="E168" i="40"/>
  <c r="F168" i="40"/>
  <c r="G168" i="40"/>
  <c r="H168" i="40"/>
  <c r="I168" i="40"/>
  <c r="J168" i="40"/>
  <c r="K168" i="40"/>
  <c r="L168" i="40"/>
  <c r="M168" i="40"/>
  <c r="N168" i="40"/>
  <c r="O168" i="40"/>
  <c r="P168" i="40"/>
  <c r="Q168" i="40"/>
  <c r="R168" i="40"/>
  <c r="S168" i="40"/>
  <c r="A169" i="40"/>
  <c r="B169" i="40"/>
  <c r="C169" i="40"/>
  <c r="D169" i="40"/>
  <c r="E169" i="40"/>
  <c r="F169" i="40"/>
  <c r="G169" i="40"/>
  <c r="H169" i="40"/>
  <c r="I169" i="40"/>
  <c r="J169" i="40"/>
  <c r="K169" i="40"/>
  <c r="L169" i="40"/>
  <c r="M169" i="40"/>
  <c r="N169" i="40"/>
  <c r="O169" i="40"/>
  <c r="P169" i="40"/>
  <c r="Q169" i="40"/>
  <c r="R169" i="40"/>
  <c r="S169" i="40"/>
  <c r="A170" i="40"/>
  <c r="B170" i="40"/>
  <c r="C170" i="40"/>
  <c r="D170" i="40"/>
  <c r="E170" i="40"/>
  <c r="F170" i="40"/>
  <c r="G170" i="40"/>
  <c r="H170" i="40"/>
  <c r="I170" i="40"/>
  <c r="J170" i="40"/>
  <c r="K170" i="40"/>
  <c r="L170" i="40"/>
  <c r="M170" i="40"/>
  <c r="N170" i="40"/>
  <c r="O170" i="40"/>
  <c r="P170" i="40"/>
  <c r="Q170" i="40"/>
  <c r="R170" i="40"/>
  <c r="S170" i="40"/>
  <c r="A171" i="40"/>
  <c r="B171" i="40"/>
  <c r="C171" i="40"/>
  <c r="D171" i="40"/>
  <c r="E171" i="40"/>
  <c r="F171" i="40"/>
  <c r="G171" i="40"/>
  <c r="H171" i="40"/>
  <c r="I171" i="40"/>
  <c r="J171" i="40"/>
  <c r="K171" i="40"/>
  <c r="L171" i="40"/>
  <c r="M171" i="40"/>
  <c r="N171" i="40"/>
  <c r="O171" i="40"/>
  <c r="P171" i="40"/>
  <c r="Q171" i="40"/>
  <c r="R171" i="40"/>
  <c r="S171" i="40"/>
  <c r="A172" i="40"/>
  <c r="B172" i="40"/>
  <c r="C172" i="40"/>
  <c r="D172" i="40"/>
  <c r="E172" i="40"/>
  <c r="F172" i="40"/>
  <c r="G172" i="40"/>
  <c r="H172" i="40"/>
  <c r="I172" i="40"/>
  <c r="J172" i="40"/>
  <c r="K172" i="40"/>
  <c r="L172" i="40"/>
  <c r="M172" i="40"/>
  <c r="N172" i="40"/>
  <c r="O172" i="40"/>
  <c r="P172" i="40"/>
  <c r="Q172" i="40"/>
  <c r="R172" i="40"/>
  <c r="S172" i="40"/>
  <c r="A173" i="40"/>
  <c r="B173" i="40"/>
  <c r="C173" i="40"/>
  <c r="D173" i="40"/>
  <c r="E173" i="40"/>
  <c r="F173" i="40"/>
  <c r="G173" i="40"/>
  <c r="H173" i="40"/>
  <c r="I173" i="40"/>
  <c r="J173" i="40"/>
  <c r="K173" i="40"/>
  <c r="L173" i="40"/>
  <c r="M173" i="40"/>
  <c r="N173" i="40"/>
  <c r="O173" i="40"/>
  <c r="P173" i="40"/>
  <c r="Q173" i="40"/>
  <c r="R173" i="40"/>
  <c r="S173" i="40"/>
  <c r="A174" i="40"/>
  <c r="B174" i="40"/>
  <c r="C174" i="40"/>
  <c r="D174" i="40"/>
  <c r="E174" i="40"/>
  <c r="F174" i="40"/>
  <c r="G174" i="40"/>
  <c r="H174" i="40"/>
  <c r="I174" i="40"/>
  <c r="J174" i="40"/>
  <c r="K174" i="40"/>
  <c r="L174" i="40"/>
  <c r="M174" i="40"/>
  <c r="N174" i="40"/>
  <c r="O174" i="40"/>
  <c r="P174" i="40"/>
  <c r="Q174" i="40"/>
  <c r="R174" i="40"/>
  <c r="S174" i="40"/>
  <c r="A175" i="40"/>
  <c r="B175" i="40"/>
  <c r="C175" i="40"/>
  <c r="D175" i="40"/>
  <c r="E175" i="40"/>
  <c r="F175" i="40"/>
  <c r="G175" i="40"/>
  <c r="H175" i="40"/>
  <c r="I175" i="40"/>
  <c r="J175" i="40"/>
  <c r="K175" i="40"/>
  <c r="L175" i="40"/>
  <c r="M175" i="40"/>
  <c r="N175" i="40"/>
  <c r="O175" i="40"/>
  <c r="P175" i="40"/>
  <c r="Q175" i="40"/>
  <c r="R175" i="40"/>
  <c r="S175" i="40"/>
  <c r="A176" i="40"/>
  <c r="B176" i="40"/>
  <c r="C176" i="40"/>
  <c r="D176" i="40"/>
  <c r="E176" i="40"/>
  <c r="F176" i="40"/>
  <c r="G176" i="40"/>
  <c r="H176" i="40"/>
  <c r="I176" i="40"/>
  <c r="J176" i="40"/>
  <c r="K176" i="40"/>
  <c r="L176" i="40"/>
  <c r="M176" i="40"/>
  <c r="N176" i="40"/>
  <c r="O176" i="40"/>
  <c r="P176" i="40"/>
  <c r="Q176" i="40"/>
  <c r="R176" i="40"/>
  <c r="S176" i="40"/>
  <c r="A177" i="40"/>
  <c r="B177" i="40"/>
  <c r="C177" i="40"/>
  <c r="D177" i="40"/>
  <c r="E177" i="40"/>
  <c r="F177" i="40"/>
  <c r="G177" i="40"/>
  <c r="H177" i="40"/>
  <c r="I177" i="40"/>
  <c r="J177" i="40"/>
  <c r="K177" i="40"/>
  <c r="L177" i="40"/>
  <c r="M177" i="40"/>
  <c r="N177" i="40"/>
  <c r="O177" i="40"/>
  <c r="P177" i="40"/>
  <c r="Q177" i="40"/>
  <c r="R177" i="40"/>
  <c r="S177" i="40"/>
  <c r="A178" i="40"/>
  <c r="B178" i="40"/>
  <c r="C178" i="40"/>
  <c r="D178" i="40"/>
  <c r="E178" i="40"/>
  <c r="F178" i="40"/>
  <c r="G178" i="40"/>
  <c r="H178" i="40"/>
  <c r="I178" i="40"/>
  <c r="J178" i="40"/>
  <c r="K178" i="40"/>
  <c r="L178" i="40"/>
  <c r="M178" i="40"/>
  <c r="N178" i="40"/>
  <c r="O178" i="40"/>
  <c r="P178" i="40"/>
  <c r="Q178" i="40"/>
  <c r="R178" i="40"/>
  <c r="S178" i="40"/>
  <c r="A179" i="40"/>
  <c r="B179" i="40"/>
  <c r="C179" i="40"/>
  <c r="D179" i="40"/>
  <c r="E179" i="40"/>
  <c r="F179" i="40"/>
  <c r="G179" i="40"/>
  <c r="H179" i="40"/>
  <c r="I179" i="40"/>
  <c r="J179" i="40"/>
  <c r="K179" i="40"/>
  <c r="L179" i="40"/>
  <c r="M179" i="40"/>
  <c r="N179" i="40"/>
  <c r="O179" i="40"/>
  <c r="P179" i="40"/>
  <c r="Q179" i="40"/>
  <c r="R179" i="40"/>
  <c r="S179" i="40"/>
  <c r="A180" i="40"/>
  <c r="B180" i="40"/>
  <c r="C180" i="40"/>
  <c r="D180" i="40"/>
  <c r="E180" i="40"/>
  <c r="F180" i="40"/>
  <c r="G180" i="40"/>
  <c r="H180" i="40"/>
  <c r="I180" i="40"/>
  <c r="J180" i="40"/>
  <c r="K180" i="40"/>
  <c r="L180" i="40"/>
  <c r="M180" i="40"/>
  <c r="N180" i="40"/>
  <c r="O180" i="40"/>
  <c r="P180" i="40"/>
  <c r="Q180" i="40"/>
  <c r="R180" i="40"/>
  <c r="S180" i="40"/>
  <c r="A181" i="40"/>
  <c r="B181" i="40"/>
  <c r="C181" i="40"/>
  <c r="D181" i="40"/>
  <c r="E181" i="40"/>
  <c r="F181" i="40"/>
  <c r="G181" i="40"/>
  <c r="H181" i="40"/>
  <c r="I181" i="40"/>
  <c r="J181" i="40"/>
  <c r="K181" i="40"/>
  <c r="L181" i="40"/>
  <c r="M181" i="40"/>
  <c r="N181" i="40"/>
  <c r="O181" i="40"/>
  <c r="P181" i="40"/>
  <c r="Q181" i="40"/>
  <c r="R181" i="40"/>
  <c r="S181" i="40"/>
  <c r="A182" i="40"/>
  <c r="B182" i="40"/>
  <c r="C182" i="40"/>
  <c r="D182" i="40"/>
  <c r="E182" i="40"/>
  <c r="F182" i="40"/>
  <c r="G182" i="40"/>
  <c r="H182" i="40"/>
  <c r="I182" i="40"/>
  <c r="J182" i="40"/>
  <c r="K182" i="40"/>
  <c r="L182" i="40"/>
  <c r="M182" i="40"/>
  <c r="N182" i="40"/>
  <c r="O182" i="40"/>
  <c r="P182" i="40"/>
  <c r="Q182" i="40"/>
  <c r="R182" i="40"/>
  <c r="S182" i="40"/>
  <c r="A183" i="40"/>
  <c r="B183" i="40"/>
  <c r="C183" i="40"/>
  <c r="D183" i="40"/>
  <c r="E183" i="40"/>
  <c r="F183" i="40"/>
  <c r="G183" i="40"/>
  <c r="H183" i="40"/>
  <c r="I183" i="40"/>
  <c r="J183" i="40"/>
  <c r="K183" i="40"/>
  <c r="L183" i="40"/>
  <c r="M183" i="40"/>
  <c r="N183" i="40"/>
  <c r="O183" i="40"/>
  <c r="P183" i="40"/>
  <c r="Q183" i="40"/>
  <c r="R183" i="40"/>
  <c r="S183" i="40"/>
  <c r="A184" i="40"/>
  <c r="B184" i="40"/>
  <c r="C184" i="40"/>
  <c r="D184" i="40"/>
  <c r="E184" i="40"/>
  <c r="F184" i="40"/>
  <c r="G184" i="40"/>
  <c r="H184" i="40"/>
  <c r="I184" i="40"/>
  <c r="J184" i="40"/>
  <c r="K184" i="40"/>
  <c r="L184" i="40"/>
  <c r="M184" i="40"/>
  <c r="N184" i="40"/>
  <c r="O184" i="40"/>
  <c r="P184" i="40"/>
  <c r="Q184" i="40"/>
  <c r="R184" i="40"/>
  <c r="S184" i="40"/>
  <c r="A185" i="40"/>
  <c r="B185" i="40"/>
  <c r="C185" i="40"/>
  <c r="D185" i="40"/>
  <c r="E185" i="40"/>
  <c r="F185" i="40"/>
  <c r="G185" i="40"/>
  <c r="H185" i="40"/>
  <c r="I185" i="40"/>
  <c r="J185" i="40"/>
  <c r="K185" i="40"/>
  <c r="L185" i="40"/>
  <c r="M185" i="40"/>
  <c r="N185" i="40"/>
  <c r="O185" i="40"/>
  <c r="P185" i="40"/>
  <c r="Q185" i="40"/>
  <c r="R185" i="40"/>
  <c r="S185" i="40"/>
  <c r="A186" i="40"/>
  <c r="B186" i="40"/>
  <c r="C186" i="40"/>
  <c r="D186" i="40"/>
  <c r="E186" i="40"/>
  <c r="F186" i="40"/>
  <c r="G186" i="40"/>
  <c r="H186" i="40"/>
  <c r="I186" i="40"/>
  <c r="J186" i="40"/>
  <c r="K186" i="40"/>
  <c r="L186" i="40"/>
  <c r="M186" i="40"/>
  <c r="N186" i="40"/>
  <c r="O186" i="40"/>
  <c r="P186" i="40"/>
  <c r="Q186" i="40"/>
  <c r="R186" i="40"/>
  <c r="S186" i="40"/>
  <c r="A187" i="40"/>
  <c r="B187" i="40"/>
  <c r="C187" i="40"/>
  <c r="D187" i="40"/>
  <c r="E187" i="40"/>
  <c r="F187" i="40"/>
  <c r="G187" i="40"/>
  <c r="H187" i="40"/>
  <c r="I187" i="40"/>
  <c r="J187" i="40"/>
  <c r="K187" i="40"/>
  <c r="L187" i="40"/>
  <c r="M187" i="40"/>
  <c r="N187" i="40"/>
  <c r="O187" i="40"/>
  <c r="P187" i="40"/>
  <c r="Q187" i="40"/>
  <c r="R187" i="40"/>
  <c r="S187" i="40"/>
  <c r="A188" i="40"/>
  <c r="B188" i="40"/>
  <c r="C188" i="40"/>
  <c r="D188" i="40"/>
  <c r="E188" i="40"/>
  <c r="F188" i="40"/>
  <c r="G188" i="40"/>
  <c r="H188" i="40"/>
  <c r="I188" i="40"/>
  <c r="J188" i="40"/>
  <c r="K188" i="40"/>
  <c r="L188" i="40"/>
  <c r="M188" i="40"/>
  <c r="N188" i="40"/>
  <c r="O188" i="40"/>
  <c r="P188" i="40"/>
  <c r="Q188" i="40"/>
  <c r="R188" i="40"/>
  <c r="S188" i="40"/>
  <c r="A189" i="40"/>
  <c r="B189" i="40"/>
  <c r="C189" i="40"/>
  <c r="D189" i="40"/>
  <c r="E189" i="40"/>
  <c r="F189" i="40"/>
  <c r="G189" i="40"/>
  <c r="H189" i="40"/>
  <c r="I189" i="40"/>
  <c r="J189" i="40"/>
  <c r="K189" i="40"/>
  <c r="L189" i="40"/>
  <c r="M189" i="40"/>
  <c r="N189" i="40"/>
  <c r="O189" i="40"/>
  <c r="P189" i="40"/>
  <c r="Q189" i="40"/>
  <c r="R189" i="40"/>
  <c r="S189" i="40"/>
  <c r="A190" i="40"/>
  <c r="B190" i="40"/>
  <c r="C190" i="40"/>
  <c r="D190" i="40"/>
  <c r="E190" i="40"/>
  <c r="F190" i="40"/>
  <c r="G190" i="40"/>
  <c r="H190" i="40"/>
  <c r="I190" i="40"/>
  <c r="J190" i="40"/>
  <c r="K190" i="40"/>
  <c r="L190" i="40"/>
  <c r="M190" i="40"/>
  <c r="N190" i="40"/>
  <c r="O190" i="40"/>
  <c r="P190" i="40"/>
  <c r="Q190" i="40"/>
  <c r="R190" i="40"/>
  <c r="S190" i="40"/>
  <c r="A191" i="40"/>
  <c r="B191" i="40"/>
  <c r="C191" i="40"/>
  <c r="D191" i="40"/>
  <c r="E191" i="40"/>
  <c r="F191" i="40"/>
  <c r="G191" i="40"/>
  <c r="H191" i="40"/>
  <c r="I191" i="40"/>
  <c r="J191" i="40"/>
  <c r="K191" i="40"/>
  <c r="L191" i="40"/>
  <c r="M191" i="40"/>
  <c r="N191" i="40"/>
  <c r="O191" i="40"/>
  <c r="P191" i="40"/>
  <c r="Q191" i="40"/>
  <c r="R191" i="40"/>
  <c r="S191" i="40"/>
  <c r="A192" i="40"/>
  <c r="B192" i="40"/>
  <c r="C192" i="40"/>
  <c r="D192" i="40"/>
  <c r="E192" i="40"/>
  <c r="F192" i="40"/>
  <c r="G192" i="40"/>
  <c r="H192" i="40"/>
  <c r="I192" i="40"/>
  <c r="J192" i="40"/>
  <c r="K192" i="40"/>
  <c r="L192" i="40"/>
  <c r="M192" i="40"/>
  <c r="N192" i="40"/>
  <c r="O192" i="40"/>
  <c r="P192" i="40"/>
  <c r="Q192" i="40"/>
  <c r="R192" i="40"/>
  <c r="S192" i="40"/>
  <c r="A193" i="40"/>
  <c r="B193" i="40"/>
  <c r="C193" i="40"/>
  <c r="D193" i="40"/>
  <c r="E193" i="40"/>
  <c r="F193" i="40"/>
  <c r="G193" i="40"/>
  <c r="H193" i="40"/>
  <c r="I193" i="40"/>
  <c r="J193" i="40"/>
  <c r="K193" i="40"/>
  <c r="L193" i="40"/>
  <c r="M193" i="40"/>
  <c r="N193" i="40"/>
  <c r="O193" i="40"/>
  <c r="P193" i="40"/>
  <c r="Q193" i="40"/>
  <c r="R193" i="40"/>
  <c r="S193" i="40"/>
  <c r="A194" i="40"/>
  <c r="B194" i="40"/>
  <c r="C194" i="40"/>
  <c r="D194" i="40"/>
  <c r="E194" i="40"/>
  <c r="F194" i="40"/>
  <c r="G194" i="40"/>
  <c r="H194" i="40"/>
  <c r="I194" i="40"/>
  <c r="J194" i="40"/>
  <c r="K194" i="40"/>
  <c r="L194" i="40"/>
  <c r="M194" i="40"/>
  <c r="N194" i="40"/>
  <c r="O194" i="40"/>
  <c r="P194" i="40"/>
  <c r="Q194" i="40"/>
  <c r="R194" i="40"/>
  <c r="S194" i="40"/>
  <c r="A195" i="40"/>
  <c r="B195" i="40"/>
  <c r="C195" i="40"/>
  <c r="D195" i="40"/>
  <c r="E195" i="40"/>
  <c r="F195" i="40"/>
  <c r="G195" i="40"/>
  <c r="H195" i="40"/>
  <c r="I195" i="40"/>
  <c r="J195" i="40"/>
  <c r="K195" i="40"/>
  <c r="L195" i="40"/>
  <c r="M195" i="40"/>
  <c r="N195" i="40"/>
  <c r="O195" i="40"/>
  <c r="P195" i="40"/>
  <c r="Q195" i="40"/>
  <c r="R195" i="40"/>
  <c r="S195" i="40"/>
  <c r="A196" i="40"/>
  <c r="B196" i="40"/>
  <c r="C196" i="40"/>
  <c r="D196" i="40"/>
  <c r="E196" i="40"/>
  <c r="F196" i="40"/>
  <c r="G196" i="40"/>
  <c r="H196" i="40"/>
  <c r="I196" i="40"/>
  <c r="J196" i="40"/>
  <c r="K196" i="40"/>
  <c r="L196" i="40"/>
  <c r="M196" i="40"/>
  <c r="N196" i="40"/>
  <c r="O196" i="40"/>
  <c r="P196" i="40"/>
  <c r="Q196" i="40"/>
  <c r="R196" i="40"/>
  <c r="S196" i="40"/>
  <c r="A197" i="40"/>
  <c r="B197" i="40"/>
  <c r="C197" i="40"/>
  <c r="D197" i="40"/>
  <c r="E197" i="40"/>
  <c r="F197" i="40"/>
  <c r="G197" i="40"/>
  <c r="H197" i="40"/>
  <c r="I197" i="40"/>
  <c r="J197" i="40"/>
  <c r="K197" i="40"/>
  <c r="L197" i="40"/>
  <c r="M197" i="40"/>
  <c r="N197" i="40"/>
  <c r="O197" i="40"/>
  <c r="P197" i="40"/>
  <c r="Q197" i="40"/>
  <c r="R197" i="40"/>
  <c r="S197" i="40"/>
  <c r="A198" i="40"/>
  <c r="B198" i="40"/>
  <c r="C198" i="40"/>
  <c r="D198" i="40"/>
  <c r="E198" i="40"/>
  <c r="F198" i="40"/>
  <c r="G198" i="40"/>
  <c r="H198" i="40"/>
  <c r="I198" i="40"/>
  <c r="J198" i="40"/>
  <c r="K198" i="40"/>
  <c r="L198" i="40"/>
  <c r="M198" i="40"/>
  <c r="N198" i="40"/>
  <c r="O198" i="40"/>
  <c r="P198" i="40"/>
  <c r="Q198" i="40"/>
  <c r="R198" i="40"/>
  <c r="S198" i="40"/>
  <c r="A199" i="40"/>
  <c r="B199" i="40"/>
  <c r="C199" i="40"/>
  <c r="D199" i="40"/>
  <c r="E199" i="40"/>
  <c r="F199" i="40"/>
  <c r="G199" i="40"/>
  <c r="H199" i="40"/>
  <c r="I199" i="40"/>
  <c r="J199" i="40"/>
  <c r="K199" i="40"/>
  <c r="L199" i="40"/>
  <c r="M199" i="40"/>
  <c r="N199" i="40"/>
  <c r="O199" i="40"/>
  <c r="P199" i="40"/>
  <c r="Q199" i="40"/>
  <c r="R199" i="40"/>
  <c r="S199" i="40"/>
  <c r="A200" i="40"/>
  <c r="B200" i="40"/>
  <c r="C200" i="40"/>
  <c r="D200" i="40"/>
  <c r="E200" i="40"/>
  <c r="F200" i="40"/>
  <c r="G200" i="40"/>
  <c r="H200" i="40"/>
  <c r="I200" i="40"/>
  <c r="J200" i="40"/>
  <c r="K200" i="40"/>
  <c r="L200" i="40"/>
  <c r="M200" i="40"/>
  <c r="N200" i="40"/>
  <c r="O200" i="40"/>
  <c r="P200" i="40"/>
  <c r="Q200" i="40"/>
  <c r="R200" i="40"/>
  <c r="S200" i="40"/>
  <c r="A201" i="40"/>
  <c r="B201" i="40"/>
  <c r="C201" i="40"/>
  <c r="D201" i="40"/>
  <c r="E201" i="40"/>
  <c r="F201" i="40"/>
  <c r="G201" i="40"/>
  <c r="H201" i="40"/>
  <c r="I201" i="40"/>
  <c r="J201" i="40"/>
  <c r="K201" i="40"/>
  <c r="L201" i="40"/>
  <c r="M201" i="40"/>
  <c r="N201" i="40"/>
  <c r="O201" i="40"/>
  <c r="P201" i="40"/>
  <c r="Q201" i="40"/>
  <c r="R201" i="40"/>
  <c r="S201" i="40"/>
  <c r="A202" i="40"/>
  <c r="B202" i="40"/>
  <c r="C202" i="40"/>
  <c r="D202" i="40"/>
  <c r="E202" i="40"/>
  <c r="F202" i="40"/>
  <c r="G202" i="40"/>
  <c r="H202" i="40"/>
  <c r="I202" i="40"/>
  <c r="J202" i="40"/>
  <c r="K202" i="40"/>
  <c r="L202" i="40"/>
  <c r="M202" i="40"/>
  <c r="N202" i="40"/>
  <c r="O202" i="40"/>
  <c r="P202" i="40"/>
  <c r="Q202" i="40"/>
  <c r="R202" i="40"/>
  <c r="S202" i="40"/>
  <c r="A203" i="40"/>
  <c r="B203" i="40"/>
  <c r="C203" i="40"/>
  <c r="D203" i="40"/>
  <c r="E203" i="40"/>
  <c r="F203" i="40"/>
  <c r="G203" i="40"/>
  <c r="H203" i="40"/>
  <c r="I203" i="40"/>
  <c r="J203" i="40"/>
  <c r="K203" i="40"/>
  <c r="L203" i="40"/>
  <c r="M203" i="40"/>
  <c r="N203" i="40"/>
  <c r="O203" i="40"/>
  <c r="P203" i="40"/>
  <c r="Q203" i="40"/>
  <c r="R203" i="40"/>
  <c r="S203" i="40"/>
  <c r="A204" i="40"/>
  <c r="B204" i="40"/>
  <c r="C204" i="40"/>
  <c r="D204" i="40"/>
  <c r="E204" i="40"/>
  <c r="F204" i="40"/>
  <c r="G204" i="40"/>
  <c r="H204" i="40"/>
  <c r="I204" i="40"/>
  <c r="J204" i="40"/>
  <c r="K204" i="40"/>
  <c r="L204" i="40"/>
  <c r="M204" i="40"/>
  <c r="N204" i="40"/>
  <c r="O204" i="40"/>
  <c r="P204" i="40"/>
  <c r="Q204" i="40"/>
  <c r="R204" i="40"/>
  <c r="S204" i="40"/>
  <c r="A205" i="40"/>
  <c r="B205" i="40"/>
  <c r="C205" i="40"/>
  <c r="D205" i="40"/>
  <c r="E205" i="40"/>
  <c r="F205" i="40"/>
  <c r="G205" i="40"/>
  <c r="H205" i="40"/>
  <c r="I205" i="40"/>
  <c r="J205" i="40"/>
  <c r="K205" i="40"/>
  <c r="L205" i="40"/>
  <c r="M205" i="40"/>
  <c r="N205" i="40"/>
  <c r="O205" i="40"/>
  <c r="P205" i="40"/>
  <c r="Q205" i="40"/>
  <c r="R205" i="40"/>
  <c r="S205" i="40"/>
  <c r="A206" i="40"/>
  <c r="B206" i="40"/>
  <c r="C206" i="40"/>
  <c r="D206" i="40"/>
  <c r="E206" i="40"/>
  <c r="F206" i="40"/>
  <c r="G206" i="40"/>
  <c r="H206" i="40"/>
  <c r="I206" i="40"/>
  <c r="J206" i="40"/>
  <c r="K206" i="40"/>
  <c r="L206" i="40"/>
  <c r="M206" i="40"/>
  <c r="N206" i="40"/>
  <c r="O206" i="40"/>
  <c r="P206" i="40"/>
  <c r="Q206" i="40"/>
  <c r="R206" i="40"/>
  <c r="S206" i="40"/>
  <c r="A207" i="40"/>
  <c r="B207" i="40"/>
  <c r="C207" i="40"/>
  <c r="D207" i="40"/>
  <c r="E207" i="40"/>
  <c r="F207" i="40"/>
  <c r="G207" i="40"/>
  <c r="H207" i="40"/>
  <c r="I207" i="40"/>
  <c r="J207" i="40"/>
  <c r="K207" i="40"/>
  <c r="L207" i="40"/>
  <c r="M207" i="40"/>
  <c r="N207" i="40"/>
  <c r="O207" i="40"/>
  <c r="P207" i="40"/>
  <c r="Q207" i="40"/>
  <c r="R207" i="40"/>
  <c r="S207" i="40"/>
  <c r="A208" i="40"/>
  <c r="B208" i="40"/>
  <c r="C208" i="40"/>
  <c r="D208" i="40"/>
  <c r="E208" i="40"/>
  <c r="F208" i="40"/>
  <c r="G208" i="40"/>
  <c r="H208" i="40"/>
  <c r="I208" i="40"/>
  <c r="J208" i="40"/>
  <c r="K208" i="40"/>
  <c r="L208" i="40"/>
  <c r="M208" i="40"/>
  <c r="N208" i="40"/>
  <c r="O208" i="40"/>
  <c r="P208" i="40"/>
  <c r="Q208" i="40"/>
  <c r="R208" i="40"/>
  <c r="S208" i="40"/>
  <c r="A209" i="40"/>
  <c r="B209" i="40"/>
  <c r="C209" i="40"/>
  <c r="D209" i="40"/>
  <c r="E209" i="40"/>
  <c r="F209" i="40"/>
  <c r="G209" i="40"/>
  <c r="H209" i="40"/>
  <c r="I209" i="40"/>
  <c r="J209" i="40"/>
  <c r="K209" i="40"/>
  <c r="L209" i="40"/>
  <c r="M209" i="40"/>
  <c r="N209" i="40"/>
  <c r="O209" i="40"/>
  <c r="P209" i="40"/>
  <c r="Q209" i="40"/>
  <c r="R209" i="40"/>
  <c r="S209" i="40"/>
  <c r="A210" i="40"/>
  <c r="B210" i="40"/>
  <c r="C210" i="40"/>
  <c r="D210" i="40"/>
  <c r="E210" i="40"/>
  <c r="F210" i="40"/>
  <c r="G210" i="40"/>
  <c r="H210" i="40"/>
  <c r="I210" i="40"/>
  <c r="J210" i="40"/>
  <c r="K210" i="40"/>
  <c r="L210" i="40"/>
  <c r="M210" i="40"/>
  <c r="N210" i="40"/>
  <c r="O210" i="40"/>
  <c r="P210" i="40"/>
  <c r="Q210" i="40"/>
  <c r="R210" i="40"/>
  <c r="S210" i="40"/>
  <c r="A211" i="40"/>
  <c r="B211" i="40"/>
  <c r="C211" i="40"/>
  <c r="D211" i="40"/>
  <c r="E211" i="40"/>
  <c r="F211" i="40"/>
  <c r="G211" i="40"/>
  <c r="H211" i="40"/>
  <c r="I211" i="40"/>
  <c r="J211" i="40"/>
  <c r="K211" i="40"/>
  <c r="L211" i="40"/>
  <c r="M211" i="40"/>
  <c r="N211" i="40"/>
  <c r="O211" i="40"/>
  <c r="P211" i="40"/>
  <c r="Q211" i="40"/>
  <c r="R211" i="40"/>
  <c r="S211" i="40"/>
  <c r="A212" i="40"/>
  <c r="B212" i="40"/>
  <c r="C212" i="40"/>
  <c r="D212" i="40"/>
  <c r="E212" i="40"/>
  <c r="F212" i="40"/>
  <c r="G212" i="40"/>
  <c r="H212" i="40"/>
  <c r="I212" i="40"/>
  <c r="J212" i="40"/>
  <c r="K212" i="40"/>
  <c r="L212" i="40"/>
  <c r="M212" i="40"/>
  <c r="N212" i="40"/>
  <c r="O212" i="40"/>
  <c r="P212" i="40"/>
  <c r="Q212" i="40"/>
  <c r="R212" i="40"/>
  <c r="S212" i="40"/>
  <c r="A213" i="40"/>
  <c r="B213" i="40"/>
  <c r="C213" i="40"/>
  <c r="D213" i="40"/>
  <c r="E213" i="40"/>
  <c r="F213" i="40"/>
  <c r="G213" i="40"/>
  <c r="H213" i="40"/>
  <c r="I213" i="40"/>
  <c r="J213" i="40"/>
  <c r="K213" i="40"/>
  <c r="L213" i="40"/>
  <c r="M213" i="40"/>
  <c r="N213" i="40"/>
  <c r="O213" i="40"/>
  <c r="P213" i="40"/>
  <c r="Q213" i="40"/>
  <c r="R213" i="40"/>
  <c r="S213" i="40"/>
  <c r="A214" i="40"/>
  <c r="B214" i="40"/>
  <c r="C214" i="40"/>
  <c r="D214" i="40"/>
  <c r="E214" i="40"/>
  <c r="F214" i="40"/>
  <c r="G214" i="40"/>
  <c r="H214" i="40"/>
  <c r="I214" i="40"/>
  <c r="J214" i="40"/>
  <c r="K214" i="40"/>
  <c r="L214" i="40"/>
  <c r="M214" i="40"/>
  <c r="N214" i="40"/>
  <c r="O214" i="40"/>
  <c r="P214" i="40"/>
  <c r="Q214" i="40"/>
  <c r="R214" i="40"/>
  <c r="S214" i="40"/>
  <c r="A215" i="40"/>
  <c r="B215" i="40"/>
  <c r="C215" i="40"/>
  <c r="D215" i="40"/>
  <c r="E215" i="40"/>
  <c r="F215" i="40"/>
  <c r="G215" i="40"/>
  <c r="H215" i="40"/>
  <c r="I215" i="40"/>
  <c r="J215" i="40"/>
  <c r="K215" i="40"/>
  <c r="L215" i="40"/>
  <c r="M215" i="40"/>
  <c r="N215" i="40"/>
  <c r="O215" i="40"/>
  <c r="P215" i="40"/>
  <c r="Q215" i="40"/>
  <c r="R215" i="40"/>
  <c r="S215" i="40"/>
  <c r="A216" i="40"/>
  <c r="B216" i="40"/>
  <c r="C216" i="40"/>
  <c r="D216" i="40"/>
  <c r="E216" i="40"/>
  <c r="F216" i="40"/>
  <c r="G216" i="40"/>
  <c r="H216" i="40"/>
  <c r="I216" i="40"/>
  <c r="J216" i="40"/>
  <c r="K216" i="40"/>
  <c r="L216" i="40"/>
  <c r="M216" i="40"/>
  <c r="N216" i="40"/>
  <c r="O216" i="40"/>
  <c r="P216" i="40"/>
  <c r="Q216" i="40"/>
  <c r="R216" i="40"/>
  <c r="S216" i="40"/>
  <c r="A217" i="40"/>
  <c r="B217" i="40"/>
  <c r="C217" i="40"/>
  <c r="D217" i="40"/>
  <c r="E217" i="40"/>
  <c r="F217" i="40"/>
  <c r="G217" i="40"/>
  <c r="H217" i="40"/>
  <c r="I217" i="40"/>
  <c r="J217" i="40"/>
  <c r="K217" i="40"/>
  <c r="L217" i="40"/>
  <c r="M217" i="40"/>
  <c r="N217" i="40"/>
  <c r="O217" i="40"/>
  <c r="P217" i="40"/>
  <c r="Q217" i="40"/>
  <c r="R217" i="40"/>
  <c r="S217" i="40"/>
  <c r="A218" i="40"/>
  <c r="B218" i="40"/>
  <c r="C218" i="40"/>
  <c r="D218" i="40"/>
  <c r="E218" i="40"/>
  <c r="F218" i="40"/>
  <c r="G218" i="40"/>
  <c r="H218" i="40"/>
  <c r="I218" i="40"/>
  <c r="J218" i="40"/>
  <c r="K218" i="40"/>
  <c r="L218" i="40"/>
  <c r="M218" i="40"/>
  <c r="N218" i="40"/>
  <c r="O218" i="40"/>
  <c r="P218" i="40"/>
  <c r="Q218" i="40"/>
  <c r="R218" i="40"/>
  <c r="S218" i="40"/>
  <c r="A219" i="40"/>
  <c r="B219" i="40"/>
  <c r="C219" i="40"/>
  <c r="D219" i="40"/>
  <c r="E219" i="40"/>
  <c r="F219" i="40"/>
  <c r="G219" i="40"/>
  <c r="H219" i="40"/>
  <c r="I219" i="40"/>
  <c r="J219" i="40"/>
  <c r="K219" i="40"/>
  <c r="L219" i="40"/>
  <c r="M219" i="40"/>
  <c r="N219" i="40"/>
  <c r="O219" i="40"/>
  <c r="P219" i="40"/>
  <c r="Q219" i="40"/>
  <c r="R219" i="40"/>
  <c r="S219" i="40"/>
  <c r="A220" i="40"/>
  <c r="B220" i="40"/>
  <c r="C220" i="40"/>
  <c r="D220" i="40"/>
  <c r="E220" i="40"/>
  <c r="F220" i="40"/>
  <c r="G220" i="40"/>
  <c r="H220" i="40"/>
  <c r="I220" i="40"/>
  <c r="J220" i="40"/>
  <c r="K220" i="40"/>
  <c r="L220" i="40"/>
  <c r="M220" i="40"/>
  <c r="N220" i="40"/>
  <c r="O220" i="40"/>
  <c r="P220" i="40"/>
  <c r="Q220" i="40"/>
  <c r="R220" i="40"/>
  <c r="S220" i="40"/>
  <c r="A221" i="40"/>
  <c r="B221" i="40"/>
  <c r="C221" i="40"/>
  <c r="D221" i="40"/>
  <c r="E221" i="40"/>
  <c r="F221" i="40"/>
  <c r="G221" i="40"/>
  <c r="H221" i="40"/>
  <c r="I221" i="40"/>
  <c r="J221" i="40"/>
  <c r="K221" i="40"/>
  <c r="L221" i="40"/>
  <c r="M221" i="40"/>
  <c r="N221" i="40"/>
  <c r="O221" i="40"/>
  <c r="P221" i="40"/>
  <c r="Q221" i="40"/>
  <c r="R221" i="40"/>
  <c r="S221" i="40"/>
  <c r="A222" i="40"/>
  <c r="B222" i="40"/>
  <c r="C222" i="40"/>
  <c r="D222" i="40"/>
  <c r="E222" i="40"/>
  <c r="F222" i="40"/>
  <c r="G222" i="40"/>
  <c r="H222" i="40"/>
  <c r="I222" i="40"/>
  <c r="J222" i="40"/>
  <c r="K222" i="40"/>
  <c r="L222" i="40"/>
  <c r="M222" i="40"/>
  <c r="N222" i="40"/>
  <c r="O222" i="40"/>
  <c r="P222" i="40"/>
  <c r="Q222" i="40"/>
  <c r="R222" i="40"/>
  <c r="S222" i="40"/>
  <c r="A223" i="40"/>
  <c r="B223" i="40"/>
  <c r="C223" i="40"/>
  <c r="D223" i="40"/>
  <c r="E223" i="40"/>
  <c r="F223" i="40"/>
  <c r="G223" i="40"/>
  <c r="H223" i="40"/>
  <c r="I223" i="40"/>
  <c r="J223" i="40"/>
  <c r="K223" i="40"/>
  <c r="L223" i="40"/>
  <c r="M223" i="40"/>
  <c r="N223" i="40"/>
  <c r="O223" i="40"/>
  <c r="P223" i="40"/>
  <c r="Q223" i="40"/>
  <c r="R223" i="40"/>
  <c r="S223" i="40"/>
  <c r="A224" i="40"/>
  <c r="B224" i="40"/>
  <c r="C224" i="40"/>
  <c r="D224" i="40"/>
  <c r="E224" i="40"/>
  <c r="F224" i="40"/>
  <c r="G224" i="40"/>
  <c r="H224" i="40"/>
  <c r="I224" i="40"/>
  <c r="J224" i="40"/>
  <c r="K224" i="40"/>
  <c r="L224" i="40"/>
  <c r="M224" i="40"/>
  <c r="N224" i="40"/>
  <c r="O224" i="40"/>
  <c r="P224" i="40"/>
  <c r="Q224" i="40"/>
  <c r="R224" i="40"/>
  <c r="S224" i="40"/>
  <c r="A225" i="40"/>
  <c r="B225" i="40"/>
  <c r="C225" i="40"/>
  <c r="D225" i="40"/>
  <c r="E225" i="40"/>
  <c r="F225" i="40"/>
  <c r="G225" i="40"/>
  <c r="H225" i="40"/>
  <c r="I225" i="40"/>
  <c r="J225" i="40"/>
  <c r="K225" i="40"/>
  <c r="L225" i="40"/>
  <c r="M225" i="40"/>
  <c r="N225" i="40"/>
  <c r="O225" i="40"/>
  <c r="P225" i="40"/>
  <c r="Q225" i="40"/>
  <c r="R225" i="40"/>
  <c r="S225" i="40"/>
  <c r="A226" i="40"/>
  <c r="B226" i="40"/>
  <c r="C226" i="40"/>
  <c r="D226" i="40"/>
  <c r="E226" i="40"/>
  <c r="F226" i="40"/>
  <c r="G226" i="40"/>
  <c r="H226" i="40"/>
  <c r="I226" i="40"/>
  <c r="J226" i="40"/>
  <c r="K226" i="40"/>
  <c r="L226" i="40"/>
  <c r="M226" i="40"/>
  <c r="N226" i="40"/>
  <c r="O226" i="40"/>
  <c r="P226" i="40"/>
  <c r="Q226" i="40"/>
  <c r="R226" i="40"/>
  <c r="S226" i="40"/>
  <c r="A227" i="40"/>
  <c r="B227" i="40"/>
  <c r="C227" i="40"/>
  <c r="D227" i="40"/>
  <c r="E227" i="40"/>
  <c r="F227" i="40"/>
  <c r="G227" i="40"/>
  <c r="H227" i="40"/>
  <c r="I227" i="40"/>
  <c r="J227" i="40"/>
  <c r="K227" i="40"/>
  <c r="L227" i="40"/>
  <c r="M227" i="40"/>
  <c r="N227" i="40"/>
  <c r="O227" i="40"/>
  <c r="P227" i="40"/>
  <c r="Q227" i="40"/>
  <c r="R227" i="40"/>
  <c r="S227" i="40"/>
  <c r="A228" i="40"/>
  <c r="B228" i="40"/>
  <c r="C228" i="40"/>
  <c r="D228" i="40"/>
  <c r="E228" i="40"/>
  <c r="F228" i="40"/>
  <c r="G228" i="40"/>
  <c r="H228" i="40"/>
  <c r="I228" i="40"/>
  <c r="J228" i="40"/>
  <c r="K228" i="40"/>
  <c r="L228" i="40"/>
  <c r="M228" i="40"/>
  <c r="N228" i="40"/>
  <c r="O228" i="40"/>
  <c r="P228" i="40"/>
  <c r="Q228" i="40"/>
  <c r="R228" i="40"/>
  <c r="S228" i="40"/>
  <c r="A229" i="40"/>
  <c r="B229" i="40"/>
  <c r="C229" i="40"/>
  <c r="D229" i="40"/>
  <c r="E229" i="40"/>
  <c r="F229" i="40"/>
  <c r="G229" i="40"/>
  <c r="H229" i="40"/>
  <c r="I229" i="40"/>
  <c r="J229" i="40"/>
  <c r="K229" i="40"/>
  <c r="L229" i="40"/>
  <c r="M229" i="40"/>
  <c r="N229" i="40"/>
  <c r="O229" i="40"/>
  <c r="P229" i="40"/>
  <c r="Q229" i="40"/>
  <c r="R229" i="40"/>
  <c r="S229" i="40"/>
  <c r="A230" i="40"/>
  <c r="B230" i="40"/>
  <c r="C230" i="40"/>
  <c r="D230" i="40"/>
  <c r="E230" i="40"/>
  <c r="F230" i="40"/>
  <c r="G230" i="40"/>
  <c r="H230" i="40"/>
  <c r="I230" i="40"/>
  <c r="J230" i="40"/>
  <c r="K230" i="40"/>
  <c r="L230" i="40"/>
  <c r="M230" i="40"/>
  <c r="N230" i="40"/>
  <c r="O230" i="40"/>
  <c r="P230" i="40"/>
  <c r="Q230" i="40"/>
  <c r="R230" i="40"/>
  <c r="S230" i="40"/>
  <c r="A231" i="40"/>
  <c r="B231" i="40"/>
  <c r="C231" i="40"/>
  <c r="D231" i="40"/>
  <c r="E231" i="40"/>
  <c r="F231" i="40"/>
  <c r="G231" i="40"/>
  <c r="H231" i="40"/>
  <c r="I231" i="40"/>
  <c r="J231" i="40"/>
  <c r="K231" i="40"/>
  <c r="L231" i="40"/>
  <c r="M231" i="40"/>
  <c r="N231" i="40"/>
  <c r="O231" i="40"/>
  <c r="P231" i="40"/>
  <c r="Q231" i="40"/>
  <c r="R231" i="40"/>
  <c r="S231" i="40"/>
  <c r="A232" i="40"/>
  <c r="B232" i="40"/>
  <c r="C232" i="40"/>
  <c r="D232" i="40"/>
  <c r="E232" i="40"/>
  <c r="F232" i="40"/>
  <c r="G232" i="40"/>
  <c r="H232" i="40"/>
  <c r="I232" i="40"/>
  <c r="J232" i="40"/>
  <c r="K232" i="40"/>
  <c r="L232" i="40"/>
  <c r="M232" i="40"/>
  <c r="N232" i="40"/>
  <c r="O232" i="40"/>
  <c r="P232" i="40"/>
  <c r="Q232" i="40"/>
  <c r="R232" i="40"/>
  <c r="S232" i="40"/>
  <c r="A233" i="40"/>
  <c r="B233" i="40"/>
  <c r="C233" i="40"/>
  <c r="D233" i="40"/>
  <c r="E233" i="40"/>
  <c r="F233" i="40"/>
  <c r="G233" i="40"/>
  <c r="H233" i="40"/>
  <c r="I233" i="40"/>
  <c r="J233" i="40"/>
  <c r="K233" i="40"/>
  <c r="L233" i="40"/>
  <c r="M233" i="40"/>
  <c r="N233" i="40"/>
  <c r="O233" i="40"/>
  <c r="P233" i="40"/>
  <c r="Q233" i="40"/>
  <c r="R233" i="40"/>
  <c r="S233" i="40"/>
  <c r="A234" i="40"/>
  <c r="B234" i="40"/>
  <c r="C234" i="40"/>
  <c r="D234" i="40"/>
  <c r="E234" i="40"/>
  <c r="F234" i="40"/>
  <c r="G234" i="40"/>
  <c r="H234" i="40"/>
  <c r="I234" i="40"/>
  <c r="J234" i="40"/>
  <c r="K234" i="40"/>
  <c r="L234" i="40"/>
  <c r="M234" i="40"/>
  <c r="N234" i="40"/>
  <c r="O234" i="40"/>
  <c r="P234" i="40"/>
  <c r="Q234" i="40"/>
  <c r="R234" i="40"/>
  <c r="S234" i="40"/>
  <c r="A235" i="40"/>
  <c r="B235" i="40"/>
  <c r="C235" i="40"/>
  <c r="D235" i="40"/>
  <c r="E235" i="40"/>
  <c r="F235" i="40"/>
  <c r="G235" i="40"/>
  <c r="H235" i="40"/>
  <c r="I235" i="40"/>
  <c r="J235" i="40"/>
  <c r="K235" i="40"/>
  <c r="L235" i="40"/>
  <c r="M235" i="40"/>
  <c r="N235" i="40"/>
  <c r="O235" i="40"/>
  <c r="P235" i="40"/>
  <c r="Q235" i="40"/>
  <c r="R235" i="40"/>
  <c r="S235" i="40"/>
  <c r="A236" i="40"/>
  <c r="B236" i="40"/>
  <c r="C236" i="40"/>
  <c r="D236" i="40"/>
  <c r="E236" i="40"/>
  <c r="F236" i="40"/>
  <c r="G236" i="40"/>
  <c r="H236" i="40"/>
  <c r="I236" i="40"/>
  <c r="J236" i="40"/>
  <c r="K236" i="40"/>
  <c r="L236" i="40"/>
  <c r="M236" i="40"/>
  <c r="N236" i="40"/>
  <c r="O236" i="40"/>
  <c r="P236" i="40"/>
  <c r="Q236" i="40"/>
  <c r="R236" i="40"/>
  <c r="S236" i="40"/>
  <c r="A237" i="40"/>
  <c r="B237" i="40"/>
  <c r="C237" i="40"/>
  <c r="D237" i="40"/>
  <c r="E237" i="40"/>
  <c r="F237" i="40"/>
  <c r="G237" i="40"/>
  <c r="H237" i="40"/>
  <c r="I237" i="40"/>
  <c r="J237" i="40"/>
  <c r="K237" i="40"/>
  <c r="L237" i="40"/>
  <c r="M237" i="40"/>
  <c r="N237" i="40"/>
  <c r="O237" i="40"/>
  <c r="P237" i="40"/>
  <c r="Q237" i="40"/>
  <c r="R237" i="40"/>
  <c r="S237" i="40"/>
  <c r="A238" i="40"/>
  <c r="B238" i="40"/>
  <c r="C238" i="40"/>
  <c r="D238" i="40"/>
  <c r="E238" i="40"/>
  <c r="F238" i="40"/>
  <c r="G238" i="40"/>
  <c r="H238" i="40"/>
  <c r="I238" i="40"/>
  <c r="J238" i="40"/>
  <c r="K238" i="40"/>
  <c r="L238" i="40"/>
  <c r="M238" i="40"/>
  <c r="N238" i="40"/>
  <c r="O238" i="40"/>
  <c r="P238" i="40"/>
  <c r="Q238" i="40"/>
  <c r="R238" i="40"/>
  <c r="S238" i="40"/>
  <c r="A239" i="40"/>
  <c r="B239" i="40"/>
  <c r="C239" i="40"/>
  <c r="D239" i="40"/>
  <c r="E239" i="40"/>
  <c r="F239" i="40"/>
  <c r="G239" i="40"/>
  <c r="H239" i="40"/>
  <c r="I239" i="40"/>
  <c r="J239" i="40"/>
  <c r="K239" i="40"/>
  <c r="L239" i="40"/>
  <c r="M239" i="40"/>
  <c r="N239" i="40"/>
  <c r="O239" i="40"/>
  <c r="P239" i="40"/>
  <c r="Q239" i="40"/>
  <c r="R239" i="40"/>
  <c r="S239" i="40"/>
  <c r="A240" i="40"/>
  <c r="B240" i="40"/>
  <c r="C240" i="40"/>
  <c r="D240" i="40"/>
  <c r="E240" i="40"/>
  <c r="F240" i="40"/>
  <c r="G240" i="40"/>
  <c r="H240" i="40"/>
  <c r="I240" i="40"/>
  <c r="J240" i="40"/>
  <c r="K240" i="40"/>
  <c r="L240" i="40"/>
  <c r="M240" i="40"/>
  <c r="N240" i="40"/>
  <c r="O240" i="40"/>
  <c r="P240" i="40"/>
  <c r="Q240" i="40"/>
  <c r="R240" i="40"/>
  <c r="S240" i="40"/>
  <c r="A241" i="40"/>
  <c r="B241" i="40"/>
  <c r="C241" i="40"/>
  <c r="D241" i="40"/>
  <c r="E241" i="40"/>
  <c r="F241" i="40"/>
  <c r="G241" i="40"/>
  <c r="H241" i="40"/>
  <c r="I241" i="40"/>
  <c r="J241" i="40"/>
  <c r="K241" i="40"/>
  <c r="L241" i="40"/>
  <c r="M241" i="40"/>
  <c r="N241" i="40"/>
  <c r="O241" i="40"/>
  <c r="P241" i="40"/>
  <c r="Q241" i="40"/>
  <c r="R241" i="40"/>
  <c r="S241" i="40"/>
  <c r="A242" i="40"/>
  <c r="B242" i="40"/>
  <c r="C242" i="40"/>
  <c r="D242" i="40"/>
  <c r="E242" i="40"/>
  <c r="F242" i="40"/>
  <c r="G242" i="40"/>
  <c r="H242" i="40"/>
  <c r="I242" i="40"/>
  <c r="J242" i="40"/>
  <c r="K242" i="40"/>
  <c r="L242" i="40"/>
  <c r="M242" i="40"/>
  <c r="N242" i="40"/>
  <c r="O242" i="40"/>
  <c r="P242" i="40"/>
  <c r="Q242" i="40"/>
  <c r="R242" i="40"/>
  <c r="S242" i="40"/>
  <c r="A243" i="40"/>
  <c r="B243" i="40"/>
  <c r="C243" i="40"/>
  <c r="D243" i="40"/>
  <c r="E243" i="40"/>
  <c r="F243" i="40"/>
  <c r="G243" i="40"/>
  <c r="H243" i="40"/>
  <c r="I243" i="40"/>
  <c r="J243" i="40"/>
  <c r="K243" i="40"/>
  <c r="L243" i="40"/>
  <c r="M243" i="40"/>
  <c r="N243" i="40"/>
  <c r="O243" i="40"/>
  <c r="P243" i="40"/>
  <c r="Q243" i="40"/>
  <c r="R243" i="40"/>
  <c r="S243" i="40"/>
  <c r="A244" i="40"/>
  <c r="B244" i="40"/>
  <c r="C244" i="40"/>
  <c r="D244" i="40"/>
  <c r="E244" i="40"/>
  <c r="F244" i="40"/>
  <c r="G244" i="40"/>
  <c r="H244" i="40"/>
  <c r="I244" i="40"/>
  <c r="J244" i="40"/>
  <c r="K244" i="40"/>
  <c r="L244" i="40"/>
  <c r="M244" i="40"/>
  <c r="N244" i="40"/>
  <c r="O244" i="40"/>
  <c r="P244" i="40"/>
  <c r="Q244" i="40"/>
  <c r="R244" i="40"/>
  <c r="S244" i="40"/>
  <c r="A245" i="40"/>
  <c r="B245" i="40"/>
  <c r="C245" i="40"/>
  <c r="D245" i="40"/>
  <c r="E245" i="40"/>
  <c r="F245" i="40"/>
  <c r="G245" i="40"/>
  <c r="H245" i="40"/>
  <c r="I245" i="40"/>
  <c r="J245" i="40"/>
  <c r="K245" i="40"/>
  <c r="L245" i="40"/>
  <c r="M245" i="40"/>
  <c r="N245" i="40"/>
  <c r="O245" i="40"/>
  <c r="P245" i="40"/>
  <c r="Q245" i="40"/>
  <c r="R245" i="40"/>
  <c r="S245" i="40"/>
  <c r="A246" i="40"/>
  <c r="B246" i="40"/>
  <c r="C246" i="40"/>
  <c r="D246" i="40"/>
  <c r="E246" i="40"/>
  <c r="F246" i="40"/>
  <c r="G246" i="40"/>
  <c r="H246" i="40"/>
  <c r="I246" i="40"/>
  <c r="J246" i="40"/>
  <c r="K246" i="40"/>
  <c r="L246" i="40"/>
  <c r="M246" i="40"/>
  <c r="N246" i="40"/>
  <c r="O246" i="40"/>
  <c r="P246" i="40"/>
  <c r="Q246" i="40"/>
  <c r="R246" i="40"/>
  <c r="S246" i="40"/>
  <c r="A247" i="40"/>
  <c r="B247" i="40"/>
  <c r="C247" i="40"/>
  <c r="D247" i="40"/>
  <c r="E247" i="40"/>
  <c r="F247" i="40"/>
  <c r="G247" i="40"/>
  <c r="H247" i="40"/>
  <c r="I247" i="40"/>
  <c r="J247" i="40"/>
  <c r="K247" i="40"/>
  <c r="L247" i="40"/>
  <c r="M247" i="40"/>
  <c r="N247" i="40"/>
  <c r="O247" i="40"/>
  <c r="P247" i="40"/>
  <c r="Q247" i="40"/>
  <c r="R247" i="40"/>
  <c r="S247" i="40"/>
  <c r="A248" i="40"/>
  <c r="B248" i="40"/>
  <c r="C248" i="40"/>
  <c r="D248" i="40"/>
  <c r="E248" i="40"/>
  <c r="F248" i="40"/>
  <c r="G248" i="40"/>
  <c r="H248" i="40"/>
  <c r="I248" i="40"/>
  <c r="J248" i="40"/>
  <c r="K248" i="40"/>
  <c r="L248" i="40"/>
  <c r="M248" i="40"/>
  <c r="N248" i="40"/>
  <c r="O248" i="40"/>
  <c r="P248" i="40"/>
  <c r="Q248" i="40"/>
  <c r="R248" i="40"/>
  <c r="S248" i="40"/>
  <c r="A249" i="40"/>
  <c r="B249" i="40"/>
  <c r="C249" i="40"/>
  <c r="D249" i="40"/>
  <c r="E249" i="40"/>
  <c r="F249" i="40"/>
  <c r="G249" i="40"/>
  <c r="H249" i="40"/>
  <c r="I249" i="40"/>
  <c r="J249" i="40"/>
  <c r="K249" i="40"/>
  <c r="L249" i="40"/>
  <c r="M249" i="40"/>
  <c r="N249" i="40"/>
  <c r="O249" i="40"/>
  <c r="P249" i="40"/>
  <c r="Q249" i="40"/>
  <c r="R249" i="40"/>
  <c r="S249" i="40"/>
  <c r="A250" i="40"/>
  <c r="B250" i="40"/>
  <c r="C250" i="40"/>
  <c r="D250" i="40"/>
  <c r="E250" i="40"/>
  <c r="F250" i="40"/>
  <c r="G250" i="40"/>
  <c r="H250" i="40"/>
  <c r="I250" i="40"/>
  <c r="J250" i="40"/>
  <c r="K250" i="40"/>
  <c r="L250" i="40"/>
  <c r="M250" i="40"/>
  <c r="N250" i="40"/>
  <c r="O250" i="40"/>
  <c r="P250" i="40"/>
  <c r="Q250" i="40"/>
  <c r="R250" i="40"/>
  <c r="S250" i="40"/>
  <c r="A251" i="40"/>
  <c r="B251" i="40"/>
  <c r="C251" i="40"/>
  <c r="D251" i="40"/>
  <c r="E251" i="40"/>
  <c r="F251" i="40"/>
  <c r="G251" i="40"/>
  <c r="H251" i="40"/>
  <c r="I251" i="40"/>
  <c r="J251" i="40"/>
  <c r="K251" i="40"/>
  <c r="L251" i="40"/>
  <c r="M251" i="40"/>
  <c r="N251" i="40"/>
  <c r="O251" i="40"/>
  <c r="P251" i="40"/>
  <c r="Q251" i="40"/>
  <c r="R251" i="40"/>
  <c r="S251" i="40"/>
  <c r="A252" i="40"/>
  <c r="B252" i="40"/>
  <c r="C252" i="40"/>
  <c r="D252" i="40"/>
  <c r="E252" i="40"/>
  <c r="F252" i="40"/>
  <c r="G252" i="40"/>
  <c r="H252" i="40"/>
  <c r="I252" i="40"/>
  <c r="J252" i="40"/>
  <c r="K252" i="40"/>
  <c r="L252" i="40"/>
  <c r="M252" i="40"/>
  <c r="N252" i="40"/>
  <c r="O252" i="40"/>
  <c r="P252" i="40"/>
  <c r="Q252" i="40"/>
  <c r="R252" i="40"/>
  <c r="S252" i="40"/>
  <c r="A253" i="40"/>
  <c r="B253" i="40"/>
  <c r="C253" i="40"/>
  <c r="D253" i="40"/>
  <c r="E253" i="40"/>
  <c r="F253" i="40"/>
  <c r="G253" i="40"/>
  <c r="H253" i="40"/>
  <c r="I253" i="40"/>
  <c r="J253" i="40"/>
  <c r="K253" i="40"/>
  <c r="L253" i="40"/>
  <c r="M253" i="40"/>
  <c r="N253" i="40"/>
  <c r="O253" i="40"/>
  <c r="P253" i="40"/>
  <c r="Q253" i="40"/>
  <c r="R253" i="40"/>
  <c r="S253" i="40"/>
  <c r="A254" i="40"/>
  <c r="B254" i="40"/>
  <c r="C254" i="40"/>
  <c r="D254" i="40"/>
  <c r="E254" i="40"/>
  <c r="F254" i="40"/>
  <c r="G254" i="40"/>
  <c r="H254" i="40"/>
  <c r="I254" i="40"/>
  <c r="J254" i="40"/>
  <c r="K254" i="40"/>
  <c r="L254" i="40"/>
  <c r="M254" i="40"/>
  <c r="N254" i="40"/>
  <c r="O254" i="40"/>
  <c r="P254" i="40"/>
  <c r="Q254" i="40"/>
  <c r="R254" i="40"/>
  <c r="S254" i="40"/>
  <c r="A255" i="40"/>
  <c r="B255" i="40"/>
  <c r="C255" i="40"/>
  <c r="D255" i="40"/>
  <c r="E255" i="40"/>
  <c r="F255" i="40"/>
  <c r="G255" i="40"/>
  <c r="H255" i="40"/>
  <c r="I255" i="40"/>
  <c r="J255" i="40"/>
  <c r="K255" i="40"/>
  <c r="L255" i="40"/>
  <c r="M255" i="40"/>
  <c r="N255" i="40"/>
  <c r="O255" i="40"/>
  <c r="P255" i="40"/>
  <c r="Q255" i="40"/>
  <c r="R255" i="40"/>
  <c r="S255" i="40"/>
  <c r="A256" i="40"/>
  <c r="B256" i="40"/>
  <c r="C256" i="40"/>
  <c r="D256" i="40"/>
  <c r="E256" i="40"/>
  <c r="F256" i="40"/>
  <c r="G256" i="40"/>
  <c r="H256" i="40"/>
  <c r="I256" i="40"/>
  <c r="J256" i="40"/>
  <c r="K256" i="40"/>
  <c r="L256" i="40"/>
  <c r="M256" i="40"/>
  <c r="N256" i="40"/>
  <c r="O256" i="40"/>
  <c r="P256" i="40"/>
  <c r="Q256" i="40"/>
  <c r="R256" i="40"/>
  <c r="S256" i="40"/>
  <c r="A257" i="40"/>
  <c r="B257" i="40"/>
  <c r="C257" i="40"/>
  <c r="D257" i="40"/>
  <c r="E257" i="40"/>
  <c r="F257" i="40"/>
  <c r="G257" i="40"/>
  <c r="H257" i="40"/>
  <c r="I257" i="40"/>
  <c r="J257" i="40"/>
  <c r="K257" i="40"/>
  <c r="L257" i="40"/>
  <c r="M257" i="40"/>
  <c r="N257" i="40"/>
  <c r="O257" i="40"/>
  <c r="P257" i="40"/>
  <c r="Q257" i="40"/>
  <c r="R257" i="40"/>
  <c r="S257" i="40"/>
  <c r="A258" i="40"/>
  <c r="B258" i="40"/>
  <c r="C258" i="40"/>
  <c r="D258" i="40"/>
  <c r="E258" i="40"/>
  <c r="F258" i="40"/>
  <c r="G258" i="40"/>
  <c r="H258" i="40"/>
  <c r="I258" i="40"/>
  <c r="J258" i="40"/>
  <c r="K258" i="40"/>
  <c r="L258" i="40"/>
  <c r="M258" i="40"/>
  <c r="N258" i="40"/>
  <c r="O258" i="40"/>
  <c r="P258" i="40"/>
  <c r="Q258" i="40"/>
  <c r="R258" i="40"/>
  <c r="S258" i="40"/>
  <c r="A259" i="40"/>
  <c r="B259" i="40"/>
  <c r="C259" i="40"/>
  <c r="D259" i="40"/>
  <c r="E259" i="40"/>
  <c r="F259" i="40"/>
  <c r="G259" i="40"/>
  <c r="H259" i="40"/>
  <c r="I259" i="40"/>
  <c r="J259" i="40"/>
  <c r="K259" i="40"/>
  <c r="L259" i="40"/>
  <c r="M259" i="40"/>
  <c r="N259" i="40"/>
  <c r="O259" i="40"/>
  <c r="P259" i="40"/>
  <c r="Q259" i="40"/>
  <c r="R259" i="40"/>
  <c r="S259" i="40"/>
  <c r="A260" i="40"/>
  <c r="B260" i="40"/>
  <c r="C260" i="40"/>
  <c r="D260" i="40"/>
  <c r="E260" i="40"/>
  <c r="F260" i="40"/>
  <c r="G260" i="40"/>
  <c r="H260" i="40"/>
  <c r="I260" i="40"/>
  <c r="J260" i="40"/>
  <c r="K260" i="40"/>
  <c r="L260" i="40"/>
  <c r="M260" i="40"/>
  <c r="N260" i="40"/>
  <c r="O260" i="40"/>
  <c r="P260" i="40"/>
  <c r="Q260" i="40"/>
  <c r="R260" i="40"/>
  <c r="S260" i="40"/>
  <c r="A261" i="40"/>
  <c r="B261" i="40"/>
  <c r="C261" i="40"/>
  <c r="D261" i="40"/>
  <c r="E261" i="40"/>
  <c r="F261" i="40"/>
  <c r="G261" i="40"/>
  <c r="H261" i="40"/>
  <c r="I261" i="40"/>
  <c r="J261" i="40"/>
  <c r="K261" i="40"/>
  <c r="L261" i="40"/>
  <c r="M261" i="40"/>
  <c r="N261" i="40"/>
  <c r="O261" i="40"/>
  <c r="P261" i="40"/>
  <c r="Q261" i="40"/>
  <c r="R261" i="40"/>
  <c r="S261" i="40"/>
  <c r="A262" i="40"/>
  <c r="B262" i="40"/>
  <c r="C262" i="40"/>
  <c r="D262" i="40"/>
  <c r="E262" i="40"/>
  <c r="F262" i="40"/>
  <c r="G262" i="40"/>
  <c r="H262" i="40"/>
  <c r="I262" i="40"/>
  <c r="J262" i="40"/>
  <c r="K262" i="40"/>
  <c r="L262" i="40"/>
  <c r="M262" i="40"/>
  <c r="N262" i="40"/>
  <c r="O262" i="40"/>
  <c r="P262" i="40"/>
  <c r="Q262" i="40"/>
  <c r="R262" i="40"/>
  <c r="S262" i="40"/>
  <c r="A263" i="40"/>
  <c r="B263" i="40"/>
  <c r="C263" i="40"/>
  <c r="D263" i="40"/>
  <c r="E263" i="40"/>
  <c r="F263" i="40"/>
  <c r="G263" i="40"/>
  <c r="H263" i="40"/>
  <c r="I263" i="40"/>
  <c r="J263" i="40"/>
  <c r="K263" i="40"/>
  <c r="L263" i="40"/>
  <c r="M263" i="40"/>
  <c r="N263" i="40"/>
  <c r="O263" i="40"/>
  <c r="P263" i="40"/>
  <c r="Q263" i="40"/>
  <c r="R263" i="40"/>
  <c r="S263" i="40"/>
  <c r="A264" i="40"/>
  <c r="B264" i="40"/>
  <c r="C264" i="40"/>
  <c r="D264" i="40"/>
  <c r="E264" i="40"/>
  <c r="F264" i="40"/>
  <c r="G264" i="40"/>
  <c r="H264" i="40"/>
  <c r="I264" i="40"/>
  <c r="J264" i="40"/>
  <c r="K264" i="40"/>
  <c r="L264" i="40"/>
  <c r="M264" i="40"/>
  <c r="N264" i="40"/>
  <c r="O264" i="40"/>
  <c r="P264" i="40"/>
  <c r="Q264" i="40"/>
  <c r="R264" i="40"/>
  <c r="S264" i="40"/>
  <c r="A265" i="40"/>
  <c r="B265" i="40"/>
  <c r="C265" i="40"/>
  <c r="D265" i="40"/>
  <c r="E265" i="40"/>
  <c r="F265" i="40"/>
  <c r="G265" i="40"/>
  <c r="H265" i="40"/>
  <c r="I265" i="40"/>
  <c r="J265" i="40"/>
  <c r="K265" i="40"/>
  <c r="L265" i="40"/>
  <c r="M265" i="40"/>
  <c r="N265" i="40"/>
  <c r="O265" i="40"/>
  <c r="P265" i="40"/>
  <c r="Q265" i="40"/>
  <c r="R265" i="40"/>
  <c r="S265" i="40"/>
  <c r="A266" i="40"/>
  <c r="B266" i="40"/>
  <c r="C266" i="40"/>
  <c r="D266" i="40"/>
  <c r="E266" i="40"/>
  <c r="F266" i="40"/>
  <c r="G266" i="40"/>
  <c r="H266" i="40"/>
  <c r="I266" i="40"/>
  <c r="J266" i="40"/>
  <c r="K266" i="40"/>
  <c r="L266" i="40"/>
  <c r="M266" i="40"/>
  <c r="N266" i="40"/>
  <c r="O266" i="40"/>
  <c r="P266" i="40"/>
  <c r="Q266" i="40"/>
  <c r="R266" i="40"/>
  <c r="S266" i="40"/>
  <c r="A267" i="40"/>
  <c r="B267" i="40"/>
  <c r="C267" i="40"/>
  <c r="D267" i="40"/>
  <c r="E267" i="40"/>
  <c r="F267" i="40"/>
  <c r="G267" i="40"/>
  <c r="H267" i="40"/>
  <c r="I267" i="40"/>
  <c r="J267" i="40"/>
  <c r="K267" i="40"/>
  <c r="L267" i="40"/>
  <c r="M267" i="40"/>
  <c r="N267" i="40"/>
  <c r="O267" i="40"/>
  <c r="P267" i="40"/>
  <c r="Q267" i="40"/>
  <c r="R267" i="40"/>
  <c r="S267" i="40"/>
  <c r="A268" i="40"/>
  <c r="B268" i="40"/>
  <c r="C268" i="40"/>
  <c r="D268" i="40"/>
  <c r="E268" i="40"/>
  <c r="F268" i="40"/>
  <c r="G268" i="40"/>
  <c r="H268" i="40"/>
  <c r="I268" i="40"/>
  <c r="J268" i="40"/>
  <c r="K268" i="40"/>
  <c r="L268" i="40"/>
  <c r="M268" i="40"/>
  <c r="N268" i="40"/>
  <c r="O268" i="40"/>
  <c r="P268" i="40"/>
  <c r="Q268" i="40"/>
  <c r="R268" i="40"/>
  <c r="S268" i="40"/>
  <c r="A269" i="40"/>
  <c r="B269" i="40"/>
  <c r="C269" i="40"/>
  <c r="D269" i="40"/>
  <c r="E269" i="40"/>
  <c r="F269" i="40"/>
  <c r="G269" i="40"/>
  <c r="H269" i="40"/>
  <c r="I269" i="40"/>
  <c r="J269" i="40"/>
  <c r="K269" i="40"/>
  <c r="L269" i="40"/>
  <c r="M269" i="40"/>
  <c r="N269" i="40"/>
  <c r="O269" i="40"/>
  <c r="P269" i="40"/>
  <c r="Q269" i="40"/>
  <c r="R269" i="40"/>
  <c r="S269" i="40"/>
  <c r="A270" i="40"/>
  <c r="B270" i="40"/>
  <c r="C270" i="40"/>
  <c r="D270" i="40"/>
  <c r="E270" i="40"/>
  <c r="F270" i="40"/>
  <c r="G270" i="40"/>
  <c r="H270" i="40"/>
  <c r="I270" i="40"/>
  <c r="J270" i="40"/>
  <c r="K270" i="40"/>
  <c r="L270" i="40"/>
  <c r="M270" i="40"/>
  <c r="N270" i="40"/>
  <c r="O270" i="40"/>
  <c r="P270" i="40"/>
  <c r="Q270" i="40"/>
  <c r="R270" i="40"/>
  <c r="S270" i="40"/>
  <c r="A271" i="40"/>
  <c r="B271" i="40"/>
  <c r="C271" i="40"/>
  <c r="D271" i="40"/>
  <c r="E271" i="40"/>
  <c r="F271" i="40"/>
  <c r="G271" i="40"/>
  <c r="H271" i="40"/>
  <c r="I271" i="40"/>
  <c r="J271" i="40"/>
  <c r="K271" i="40"/>
  <c r="L271" i="40"/>
  <c r="M271" i="40"/>
  <c r="N271" i="40"/>
  <c r="O271" i="40"/>
  <c r="P271" i="40"/>
  <c r="Q271" i="40"/>
  <c r="R271" i="40"/>
  <c r="S271" i="40"/>
  <c r="A272" i="40"/>
  <c r="B272" i="40"/>
  <c r="C272" i="40"/>
  <c r="D272" i="40"/>
  <c r="E272" i="40"/>
  <c r="F272" i="40"/>
  <c r="G272" i="40"/>
  <c r="H272" i="40"/>
  <c r="I272" i="40"/>
  <c r="J272" i="40"/>
  <c r="K272" i="40"/>
  <c r="L272" i="40"/>
  <c r="M272" i="40"/>
  <c r="N272" i="40"/>
  <c r="O272" i="40"/>
  <c r="P272" i="40"/>
  <c r="Q272" i="40"/>
  <c r="R272" i="40"/>
  <c r="S272" i="40"/>
  <c r="A273" i="40"/>
  <c r="B273" i="40"/>
  <c r="C273" i="40"/>
  <c r="D273" i="40"/>
  <c r="E273" i="40"/>
  <c r="F273" i="40"/>
  <c r="G273" i="40"/>
  <c r="H273" i="40"/>
  <c r="I273" i="40"/>
  <c r="J273" i="40"/>
  <c r="K273" i="40"/>
  <c r="L273" i="40"/>
  <c r="M273" i="40"/>
  <c r="N273" i="40"/>
  <c r="O273" i="40"/>
  <c r="P273" i="40"/>
  <c r="Q273" i="40"/>
  <c r="R273" i="40"/>
  <c r="S273" i="40"/>
  <c r="A274" i="40"/>
  <c r="B274" i="40"/>
  <c r="C274" i="40"/>
  <c r="D274" i="40"/>
  <c r="E274" i="40"/>
  <c r="F274" i="40"/>
  <c r="G274" i="40"/>
  <c r="H274" i="40"/>
  <c r="I274" i="40"/>
  <c r="J274" i="40"/>
  <c r="K274" i="40"/>
  <c r="L274" i="40"/>
  <c r="M274" i="40"/>
  <c r="N274" i="40"/>
  <c r="O274" i="40"/>
  <c r="P274" i="40"/>
  <c r="Q274" i="40"/>
  <c r="R274" i="40"/>
  <c r="S274" i="40"/>
  <c r="A275" i="40"/>
  <c r="B275" i="40"/>
  <c r="C275" i="40"/>
  <c r="D275" i="40"/>
  <c r="E275" i="40"/>
  <c r="F275" i="40"/>
  <c r="G275" i="40"/>
  <c r="H275" i="40"/>
  <c r="I275" i="40"/>
  <c r="J275" i="40"/>
  <c r="K275" i="40"/>
  <c r="L275" i="40"/>
  <c r="M275" i="40"/>
  <c r="N275" i="40"/>
  <c r="O275" i="40"/>
  <c r="P275" i="40"/>
  <c r="Q275" i="40"/>
  <c r="R275" i="40"/>
  <c r="S275" i="40"/>
  <c r="A276" i="40"/>
  <c r="B276" i="40"/>
  <c r="C276" i="40"/>
  <c r="D276" i="40"/>
  <c r="E276" i="40"/>
  <c r="F276" i="40"/>
  <c r="G276" i="40"/>
  <c r="H276" i="40"/>
  <c r="I276" i="40"/>
  <c r="J276" i="40"/>
  <c r="K276" i="40"/>
  <c r="L276" i="40"/>
  <c r="M276" i="40"/>
  <c r="N276" i="40"/>
  <c r="O276" i="40"/>
  <c r="P276" i="40"/>
  <c r="Q276" i="40"/>
  <c r="R276" i="40"/>
  <c r="S276" i="40"/>
  <c r="A277" i="40"/>
  <c r="B277" i="40"/>
  <c r="C277" i="40"/>
  <c r="D277" i="40"/>
  <c r="E277" i="40"/>
  <c r="F277" i="40"/>
  <c r="G277" i="40"/>
  <c r="H277" i="40"/>
  <c r="I277" i="40"/>
  <c r="J277" i="40"/>
  <c r="K277" i="40"/>
  <c r="L277" i="40"/>
  <c r="M277" i="40"/>
  <c r="N277" i="40"/>
  <c r="O277" i="40"/>
  <c r="P277" i="40"/>
  <c r="Q277" i="40"/>
  <c r="R277" i="40"/>
  <c r="S277" i="40"/>
  <c r="A278" i="40"/>
  <c r="B278" i="40"/>
  <c r="C278" i="40"/>
  <c r="D278" i="40"/>
  <c r="E278" i="40"/>
  <c r="F278" i="40"/>
  <c r="G278" i="40"/>
  <c r="H278" i="40"/>
  <c r="I278" i="40"/>
  <c r="J278" i="40"/>
  <c r="K278" i="40"/>
  <c r="L278" i="40"/>
  <c r="M278" i="40"/>
  <c r="N278" i="40"/>
  <c r="O278" i="40"/>
  <c r="P278" i="40"/>
  <c r="Q278" i="40"/>
  <c r="R278" i="40"/>
  <c r="S278" i="40"/>
  <c r="A279" i="40"/>
  <c r="B279" i="40"/>
  <c r="C279" i="40"/>
  <c r="D279" i="40"/>
  <c r="E279" i="40"/>
  <c r="F279" i="40"/>
  <c r="G279" i="40"/>
  <c r="H279" i="40"/>
  <c r="I279" i="40"/>
  <c r="J279" i="40"/>
  <c r="K279" i="40"/>
  <c r="L279" i="40"/>
  <c r="M279" i="40"/>
  <c r="N279" i="40"/>
  <c r="O279" i="40"/>
  <c r="P279" i="40"/>
  <c r="Q279" i="40"/>
  <c r="R279" i="40"/>
  <c r="S279" i="40"/>
  <c r="A280" i="40"/>
  <c r="B280" i="40"/>
  <c r="C280" i="40"/>
  <c r="D280" i="40"/>
  <c r="E280" i="40"/>
  <c r="F280" i="40"/>
  <c r="G280" i="40"/>
  <c r="H280" i="40"/>
  <c r="I280" i="40"/>
  <c r="J280" i="40"/>
  <c r="K280" i="40"/>
  <c r="L280" i="40"/>
  <c r="M280" i="40"/>
  <c r="N280" i="40"/>
  <c r="O280" i="40"/>
  <c r="P280" i="40"/>
  <c r="Q280" i="40"/>
  <c r="R280" i="40"/>
  <c r="S280" i="40"/>
  <c r="A281" i="40"/>
  <c r="B281" i="40"/>
  <c r="C281" i="40"/>
  <c r="D281" i="40"/>
  <c r="E281" i="40"/>
  <c r="F281" i="40"/>
  <c r="G281" i="40"/>
  <c r="H281" i="40"/>
  <c r="I281" i="40"/>
  <c r="J281" i="40"/>
  <c r="K281" i="40"/>
  <c r="L281" i="40"/>
  <c r="M281" i="40"/>
  <c r="N281" i="40"/>
  <c r="O281" i="40"/>
  <c r="P281" i="40"/>
  <c r="Q281" i="40"/>
  <c r="R281" i="40"/>
  <c r="S281" i="40"/>
  <c r="A282" i="40"/>
  <c r="B282" i="40"/>
  <c r="C282" i="40"/>
  <c r="D282" i="40"/>
  <c r="E282" i="40"/>
  <c r="F282" i="40"/>
  <c r="G282" i="40"/>
  <c r="H282" i="40"/>
  <c r="I282" i="40"/>
  <c r="J282" i="40"/>
  <c r="K282" i="40"/>
  <c r="L282" i="40"/>
  <c r="M282" i="40"/>
  <c r="N282" i="40"/>
  <c r="O282" i="40"/>
  <c r="P282" i="40"/>
  <c r="Q282" i="40"/>
  <c r="R282" i="40"/>
  <c r="S282" i="40"/>
  <c r="A283" i="40"/>
  <c r="B283" i="40"/>
  <c r="C283" i="40"/>
  <c r="D283" i="40"/>
  <c r="E283" i="40"/>
  <c r="F283" i="40"/>
  <c r="G283" i="40"/>
  <c r="H283" i="40"/>
  <c r="I283" i="40"/>
  <c r="J283" i="40"/>
  <c r="K283" i="40"/>
  <c r="L283" i="40"/>
  <c r="M283" i="40"/>
  <c r="N283" i="40"/>
  <c r="O283" i="40"/>
  <c r="P283" i="40"/>
  <c r="Q283" i="40"/>
  <c r="R283" i="40"/>
  <c r="S283" i="40"/>
  <c r="A284" i="40"/>
  <c r="B284" i="40"/>
  <c r="C284" i="40"/>
  <c r="D284" i="40"/>
  <c r="E284" i="40"/>
  <c r="F284" i="40"/>
  <c r="G284" i="40"/>
  <c r="H284" i="40"/>
  <c r="I284" i="40"/>
  <c r="J284" i="40"/>
  <c r="K284" i="40"/>
  <c r="L284" i="40"/>
  <c r="M284" i="40"/>
  <c r="N284" i="40"/>
  <c r="O284" i="40"/>
  <c r="P284" i="40"/>
  <c r="Q284" i="40"/>
  <c r="R284" i="40"/>
  <c r="S284" i="40"/>
  <c r="A285" i="40"/>
  <c r="B285" i="40"/>
  <c r="C285" i="40"/>
  <c r="D285" i="40"/>
  <c r="E285" i="40"/>
  <c r="F285" i="40"/>
  <c r="G285" i="40"/>
  <c r="H285" i="40"/>
  <c r="I285" i="40"/>
  <c r="J285" i="40"/>
  <c r="K285" i="40"/>
  <c r="L285" i="40"/>
  <c r="M285" i="40"/>
  <c r="N285" i="40"/>
  <c r="O285" i="40"/>
  <c r="P285" i="40"/>
  <c r="Q285" i="40"/>
  <c r="R285" i="40"/>
  <c r="S285" i="40"/>
  <c r="A286" i="40"/>
  <c r="B286" i="40"/>
  <c r="C286" i="40"/>
  <c r="D286" i="40"/>
  <c r="E286" i="40"/>
  <c r="F286" i="40"/>
  <c r="G286" i="40"/>
  <c r="H286" i="40"/>
  <c r="I286" i="40"/>
  <c r="J286" i="40"/>
  <c r="K286" i="40"/>
  <c r="L286" i="40"/>
  <c r="M286" i="40"/>
  <c r="N286" i="40"/>
  <c r="O286" i="40"/>
  <c r="P286" i="40"/>
  <c r="Q286" i="40"/>
  <c r="R286" i="40"/>
  <c r="S286" i="40"/>
  <c r="A287" i="40"/>
  <c r="B287" i="40"/>
  <c r="C287" i="40"/>
  <c r="D287" i="40"/>
  <c r="E287" i="40"/>
  <c r="F287" i="40"/>
  <c r="G287" i="40"/>
  <c r="H287" i="40"/>
  <c r="I287" i="40"/>
  <c r="J287" i="40"/>
  <c r="K287" i="40"/>
  <c r="L287" i="40"/>
  <c r="M287" i="40"/>
  <c r="N287" i="40"/>
  <c r="O287" i="40"/>
  <c r="P287" i="40"/>
  <c r="Q287" i="40"/>
  <c r="R287" i="40"/>
  <c r="S287" i="40"/>
  <c r="A288" i="40"/>
  <c r="B288" i="40"/>
  <c r="C288" i="40"/>
  <c r="D288" i="40"/>
  <c r="E288" i="40"/>
  <c r="F288" i="40"/>
  <c r="G288" i="40"/>
  <c r="H288" i="40"/>
  <c r="I288" i="40"/>
  <c r="J288" i="40"/>
  <c r="K288" i="40"/>
  <c r="L288" i="40"/>
  <c r="M288" i="40"/>
  <c r="N288" i="40"/>
  <c r="O288" i="40"/>
  <c r="P288" i="40"/>
  <c r="Q288" i="40"/>
  <c r="R288" i="40"/>
  <c r="S288" i="40"/>
  <c r="A289" i="40"/>
  <c r="B289" i="40"/>
  <c r="C289" i="40"/>
  <c r="D289" i="40"/>
  <c r="E289" i="40"/>
  <c r="F289" i="40"/>
  <c r="G289" i="40"/>
  <c r="H289" i="40"/>
  <c r="I289" i="40"/>
  <c r="J289" i="40"/>
  <c r="K289" i="40"/>
  <c r="L289" i="40"/>
  <c r="M289" i="40"/>
  <c r="N289" i="40"/>
  <c r="O289" i="40"/>
  <c r="P289" i="40"/>
  <c r="Q289" i="40"/>
  <c r="R289" i="40"/>
  <c r="S289" i="40"/>
  <c r="A290" i="40"/>
  <c r="B290" i="40"/>
  <c r="C290" i="40"/>
  <c r="D290" i="40"/>
  <c r="E290" i="40"/>
  <c r="F290" i="40"/>
  <c r="G290" i="40"/>
  <c r="H290" i="40"/>
  <c r="I290" i="40"/>
  <c r="J290" i="40"/>
  <c r="K290" i="40"/>
  <c r="L290" i="40"/>
  <c r="M290" i="40"/>
  <c r="N290" i="40"/>
  <c r="O290" i="40"/>
  <c r="P290" i="40"/>
  <c r="Q290" i="40"/>
  <c r="R290" i="40"/>
  <c r="S290" i="40"/>
  <c r="A291" i="40"/>
  <c r="B291" i="40"/>
  <c r="C291" i="40"/>
  <c r="D291" i="40"/>
  <c r="E291" i="40"/>
  <c r="F291" i="40"/>
  <c r="G291" i="40"/>
  <c r="H291" i="40"/>
  <c r="I291" i="40"/>
  <c r="J291" i="40"/>
  <c r="K291" i="40"/>
  <c r="L291" i="40"/>
  <c r="M291" i="40"/>
  <c r="N291" i="40"/>
  <c r="O291" i="40"/>
  <c r="P291" i="40"/>
  <c r="Q291" i="40"/>
  <c r="R291" i="40"/>
  <c r="S291" i="40"/>
  <c r="A292" i="40"/>
  <c r="B292" i="40"/>
  <c r="C292" i="40"/>
  <c r="D292" i="40"/>
  <c r="E292" i="40"/>
  <c r="F292" i="40"/>
  <c r="G292" i="40"/>
  <c r="H292" i="40"/>
  <c r="I292" i="40"/>
  <c r="J292" i="40"/>
  <c r="K292" i="40"/>
  <c r="L292" i="40"/>
  <c r="M292" i="40"/>
  <c r="N292" i="40"/>
  <c r="O292" i="40"/>
  <c r="P292" i="40"/>
  <c r="Q292" i="40"/>
  <c r="R292" i="40"/>
  <c r="S292" i="40"/>
  <c r="A293" i="40"/>
  <c r="B293" i="40"/>
  <c r="C293" i="40"/>
  <c r="D293" i="40"/>
  <c r="E293" i="40"/>
  <c r="F293" i="40"/>
  <c r="G293" i="40"/>
  <c r="H293" i="40"/>
  <c r="I293" i="40"/>
  <c r="J293" i="40"/>
  <c r="K293" i="40"/>
  <c r="L293" i="40"/>
  <c r="M293" i="40"/>
  <c r="N293" i="40"/>
  <c r="O293" i="40"/>
  <c r="P293" i="40"/>
  <c r="Q293" i="40"/>
  <c r="R293" i="40"/>
  <c r="S293" i="40"/>
  <c r="A294" i="40"/>
  <c r="B294" i="40"/>
  <c r="C294" i="40"/>
  <c r="D294" i="40"/>
  <c r="E294" i="40"/>
  <c r="F294" i="40"/>
  <c r="G294" i="40"/>
  <c r="H294" i="40"/>
  <c r="I294" i="40"/>
  <c r="J294" i="40"/>
  <c r="K294" i="40"/>
  <c r="L294" i="40"/>
  <c r="M294" i="40"/>
  <c r="N294" i="40"/>
  <c r="O294" i="40"/>
  <c r="P294" i="40"/>
  <c r="Q294" i="40"/>
  <c r="R294" i="40"/>
  <c r="S294" i="40"/>
  <c r="A295" i="40"/>
  <c r="B295" i="40"/>
  <c r="C295" i="40"/>
  <c r="D295" i="40"/>
  <c r="E295" i="40"/>
  <c r="F295" i="40"/>
  <c r="G295" i="40"/>
  <c r="H295" i="40"/>
  <c r="I295" i="40"/>
  <c r="J295" i="40"/>
  <c r="K295" i="40"/>
  <c r="L295" i="40"/>
  <c r="M295" i="40"/>
  <c r="N295" i="40"/>
  <c r="O295" i="40"/>
  <c r="P295" i="40"/>
  <c r="Q295" i="40"/>
  <c r="R295" i="40"/>
  <c r="S295" i="40"/>
  <c r="A296" i="40"/>
  <c r="B296" i="40"/>
  <c r="C296" i="40"/>
  <c r="D296" i="40"/>
  <c r="E296" i="40"/>
  <c r="F296" i="40"/>
  <c r="G296" i="40"/>
  <c r="H296" i="40"/>
  <c r="I296" i="40"/>
  <c r="J296" i="40"/>
  <c r="K296" i="40"/>
  <c r="L296" i="40"/>
  <c r="M296" i="40"/>
  <c r="N296" i="40"/>
  <c r="O296" i="40"/>
  <c r="P296" i="40"/>
  <c r="Q296" i="40"/>
  <c r="R296" i="40"/>
  <c r="S296" i="40"/>
  <c r="A297" i="40"/>
  <c r="B297" i="40"/>
  <c r="C297" i="40"/>
  <c r="D297" i="40"/>
  <c r="E297" i="40"/>
  <c r="F297" i="40"/>
  <c r="G297" i="40"/>
  <c r="H297" i="40"/>
  <c r="I297" i="40"/>
  <c r="J297" i="40"/>
  <c r="K297" i="40"/>
  <c r="L297" i="40"/>
  <c r="M297" i="40"/>
  <c r="N297" i="40"/>
  <c r="O297" i="40"/>
  <c r="P297" i="40"/>
  <c r="Q297" i="40"/>
  <c r="R297" i="40"/>
  <c r="S297" i="40"/>
  <c r="A298" i="40"/>
  <c r="B298" i="40"/>
  <c r="C298" i="40"/>
  <c r="D298" i="40"/>
  <c r="E298" i="40"/>
  <c r="F298" i="40"/>
  <c r="G298" i="40"/>
  <c r="H298" i="40"/>
  <c r="I298" i="40"/>
  <c r="J298" i="40"/>
  <c r="K298" i="40"/>
  <c r="L298" i="40"/>
  <c r="M298" i="40"/>
  <c r="N298" i="40"/>
  <c r="O298" i="40"/>
  <c r="P298" i="40"/>
  <c r="Q298" i="40"/>
  <c r="R298" i="40"/>
  <c r="S298" i="40"/>
  <c r="A299" i="40"/>
  <c r="B299" i="40"/>
  <c r="C299" i="40"/>
  <c r="D299" i="40"/>
  <c r="E299" i="40"/>
  <c r="F299" i="40"/>
  <c r="G299" i="40"/>
  <c r="H299" i="40"/>
  <c r="I299" i="40"/>
  <c r="J299" i="40"/>
  <c r="K299" i="40"/>
  <c r="L299" i="40"/>
  <c r="M299" i="40"/>
  <c r="N299" i="40"/>
  <c r="O299" i="40"/>
  <c r="P299" i="40"/>
  <c r="Q299" i="40"/>
  <c r="R299" i="40"/>
  <c r="S299" i="40"/>
  <c r="A300" i="40"/>
  <c r="B300" i="40"/>
  <c r="C300" i="40"/>
  <c r="D300" i="40"/>
  <c r="E300" i="40"/>
  <c r="F300" i="40"/>
  <c r="G300" i="40"/>
  <c r="H300" i="40"/>
  <c r="I300" i="40"/>
  <c r="J300" i="40"/>
  <c r="K300" i="40"/>
  <c r="L300" i="40"/>
  <c r="M300" i="40"/>
  <c r="N300" i="40"/>
  <c r="O300" i="40"/>
  <c r="P300" i="40"/>
  <c r="Q300" i="40"/>
  <c r="R300" i="40"/>
  <c r="S300" i="40"/>
  <c r="A301" i="40"/>
  <c r="B301" i="40"/>
  <c r="C301" i="40"/>
  <c r="D301" i="40"/>
  <c r="E301" i="40"/>
  <c r="F301" i="40"/>
  <c r="G301" i="40"/>
  <c r="H301" i="40"/>
  <c r="I301" i="40"/>
  <c r="J301" i="40"/>
  <c r="K301" i="40"/>
  <c r="L301" i="40"/>
  <c r="M301" i="40"/>
  <c r="N301" i="40"/>
  <c r="O301" i="40"/>
  <c r="P301" i="40"/>
  <c r="Q301" i="40"/>
  <c r="R301" i="40"/>
  <c r="S301" i="40"/>
  <c r="A302" i="40"/>
  <c r="B302" i="40"/>
  <c r="C302" i="40"/>
  <c r="D302" i="40"/>
  <c r="E302" i="40"/>
  <c r="F302" i="40"/>
  <c r="G302" i="40"/>
  <c r="H302" i="40"/>
  <c r="I302" i="40"/>
  <c r="J302" i="40"/>
  <c r="K302" i="40"/>
  <c r="L302" i="40"/>
  <c r="M302" i="40"/>
  <c r="N302" i="40"/>
  <c r="O302" i="40"/>
  <c r="P302" i="40"/>
  <c r="Q302" i="40"/>
  <c r="R302" i="40"/>
  <c r="S302" i="40"/>
  <c r="A303" i="40"/>
  <c r="B303" i="40"/>
  <c r="C303" i="40"/>
  <c r="D303" i="40"/>
  <c r="E303" i="40"/>
  <c r="F303" i="40"/>
  <c r="G303" i="40"/>
  <c r="H303" i="40"/>
  <c r="I303" i="40"/>
  <c r="J303" i="40"/>
  <c r="K303" i="40"/>
  <c r="L303" i="40"/>
  <c r="M303" i="40"/>
  <c r="N303" i="40"/>
  <c r="O303" i="40"/>
  <c r="P303" i="40"/>
  <c r="Q303" i="40"/>
  <c r="R303" i="40"/>
  <c r="S303" i="40"/>
  <c r="A304" i="40"/>
  <c r="B304" i="40"/>
  <c r="C304" i="40"/>
  <c r="D304" i="40"/>
  <c r="E304" i="40"/>
  <c r="F304" i="40"/>
  <c r="G304" i="40"/>
  <c r="H304" i="40"/>
  <c r="I304" i="40"/>
  <c r="J304" i="40"/>
  <c r="K304" i="40"/>
  <c r="L304" i="40"/>
  <c r="M304" i="40"/>
  <c r="N304" i="40"/>
  <c r="O304" i="40"/>
  <c r="P304" i="40"/>
  <c r="Q304" i="40"/>
  <c r="R304" i="40"/>
  <c r="S304" i="40"/>
  <c r="A305" i="40"/>
  <c r="B305" i="40"/>
  <c r="C305" i="40"/>
  <c r="D305" i="40"/>
  <c r="E305" i="40"/>
  <c r="F305" i="40"/>
  <c r="G305" i="40"/>
  <c r="H305" i="40"/>
  <c r="I305" i="40"/>
  <c r="J305" i="40"/>
  <c r="K305" i="40"/>
  <c r="L305" i="40"/>
  <c r="M305" i="40"/>
  <c r="N305" i="40"/>
  <c r="O305" i="40"/>
  <c r="P305" i="40"/>
  <c r="Q305" i="40"/>
  <c r="R305" i="40"/>
  <c r="S305" i="40"/>
  <c r="A306" i="40"/>
  <c r="B306" i="40"/>
  <c r="C306" i="40"/>
  <c r="D306" i="40"/>
  <c r="E306" i="40"/>
  <c r="F306" i="40"/>
  <c r="G306" i="40"/>
  <c r="H306" i="40"/>
  <c r="I306" i="40"/>
  <c r="J306" i="40"/>
  <c r="K306" i="40"/>
  <c r="L306" i="40"/>
  <c r="M306" i="40"/>
  <c r="N306" i="40"/>
  <c r="O306" i="40"/>
  <c r="P306" i="40"/>
  <c r="Q306" i="40"/>
  <c r="R306" i="40"/>
  <c r="S306" i="40"/>
  <c r="A307" i="40"/>
  <c r="B307" i="40"/>
  <c r="C307" i="40"/>
  <c r="D307" i="40"/>
  <c r="E307" i="40"/>
  <c r="F307" i="40"/>
  <c r="G307" i="40"/>
  <c r="H307" i="40"/>
  <c r="I307" i="40"/>
  <c r="J307" i="40"/>
  <c r="K307" i="40"/>
  <c r="L307" i="40"/>
  <c r="M307" i="40"/>
  <c r="N307" i="40"/>
  <c r="O307" i="40"/>
  <c r="P307" i="40"/>
  <c r="Q307" i="40"/>
  <c r="R307" i="40"/>
  <c r="S307" i="40"/>
  <c r="A308" i="40"/>
  <c r="B308" i="40"/>
  <c r="C308" i="40"/>
  <c r="D308" i="40"/>
  <c r="E308" i="40"/>
  <c r="F308" i="40"/>
  <c r="G308" i="40"/>
  <c r="H308" i="40"/>
  <c r="I308" i="40"/>
  <c r="J308" i="40"/>
  <c r="K308" i="40"/>
  <c r="L308" i="40"/>
  <c r="M308" i="40"/>
  <c r="N308" i="40"/>
  <c r="O308" i="40"/>
  <c r="P308" i="40"/>
  <c r="Q308" i="40"/>
  <c r="R308" i="40"/>
  <c r="S308" i="40"/>
  <c r="A309" i="40"/>
  <c r="B309" i="40"/>
  <c r="C309" i="40"/>
  <c r="D309" i="40"/>
  <c r="E309" i="40"/>
  <c r="F309" i="40"/>
  <c r="G309" i="40"/>
  <c r="H309" i="40"/>
  <c r="I309" i="40"/>
  <c r="J309" i="40"/>
  <c r="K309" i="40"/>
  <c r="L309" i="40"/>
  <c r="M309" i="40"/>
  <c r="N309" i="40"/>
  <c r="O309" i="40"/>
  <c r="P309" i="40"/>
  <c r="Q309" i="40"/>
  <c r="R309" i="40"/>
  <c r="S309" i="40"/>
  <c r="A310" i="40"/>
  <c r="B310" i="40"/>
  <c r="C310" i="40"/>
  <c r="D310" i="40"/>
  <c r="E310" i="40"/>
  <c r="F310" i="40"/>
  <c r="G310" i="40"/>
  <c r="H310" i="40"/>
  <c r="I310" i="40"/>
  <c r="J310" i="40"/>
  <c r="K310" i="40"/>
  <c r="L310" i="40"/>
  <c r="M310" i="40"/>
  <c r="N310" i="40"/>
  <c r="O310" i="40"/>
  <c r="P310" i="40"/>
  <c r="Q310" i="40"/>
  <c r="R310" i="40"/>
  <c r="S310" i="40"/>
  <c r="A311" i="40"/>
  <c r="B311" i="40"/>
  <c r="C311" i="40"/>
  <c r="D311" i="40"/>
  <c r="E311" i="40"/>
  <c r="F311" i="40"/>
  <c r="G311" i="40"/>
  <c r="H311" i="40"/>
  <c r="I311" i="40"/>
  <c r="J311" i="40"/>
  <c r="K311" i="40"/>
  <c r="L311" i="40"/>
  <c r="M311" i="40"/>
  <c r="N311" i="40"/>
  <c r="O311" i="40"/>
  <c r="P311" i="40"/>
  <c r="Q311" i="40"/>
  <c r="R311" i="40"/>
  <c r="S311" i="40"/>
  <c r="A312" i="40"/>
  <c r="B312" i="40"/>
  <c r="C312" i="40"/>
  <c r="D312" i="40"/>
  <c r="E312" i="40"/>
  <c r="F312" i="40"/>
  <c r="G312" i="40"/>
  <c r="H312" i="40"/>
  <c r="I312" i="40"/>
  <c r="J312" i="40"/>
  <c r="K312" i="40"/>
  <c r="L312" i="40"/>
  <c r="M312" i="40"/>
  <c r="N312" i="40"/>
  <c r="O312" i="40"/>
  <c r="P312" i="40"/>
  <c r="Q312" i="40"/>
  <c r="R312" i="40"/>
  <c r="S312" i="40"/>
  <c r="A313" i="40"/>
  <c r="B313" i="40"/>
  <c r="C313" i="40"/>
  <c r="D313" i="40"/>
  <c r="E313" i="40"/>
  <c r="F313" i="40"/>
  <c r="G313" i="40"/>
  <c r="H313" i="40"/>
  <c r="I313" i="40"/>
  <c r="J313" i="40"/>
  <c r="K313" i="40"/>
  <c r="L313" i="40"/>
  <c r="M313" i="40"/>
  <c r="N313" i="40"/>
  <c r="O313" i="40"/>
  <c r="P313" i="40"/>
  <c r="Q313" i="40"/>
  <c r="R313" i="40"/>
  <c r="S313" i="40"/>
  <c r="A314" i="40"/>
  <c r="B314" i="40"/>
  <c r="C314" i="40"/>
  <c r="D314" i="40"/>
  <c r="E314" i="40"/>
  <c r="F314" i="40"/>
  <c r="G314" i="40"/>
  <c r="H314" i="40"/>
  <c r="I314" i="40"/>
  <c r="J314" i="40"/>
  <c r="K314" i="40"/>
  <c r="L314" i="40"/>
  <c r="M314" i="40"/>
  <c r="N314" i="40"/>
  <c r="O314" i="40"/>
  <c r="P314" i="40"/>
  <c r="Q314" i="40"/>
  <c r="R314" i="40"/>
  <c r="S314" i="40"/>
  <c r="A315" i="40"/>
  <c r="B315" i="40"/>
  <c r="C315" i="40"/>
  <c r="D315" i="40"/>
  <c r="E315" i="40"/>
  <c r="F315" i="40"/>
  <c r="G315" i="40"/>
  <c r="H315" i="40"/>
  <c r="I315" i="40"/>
  <c r="J315" i="40"/>
  <c r="K315" i="40"/>
  <c r="L315" i="40"/>
  <c r="M315" i="40"/>
  <c r="N315" i="40"/>
  <c r="O315" i="40"/>
  <c r="P315" i="40"/>
  <c r="Q315" i="40"/>
  <c r="R315" i="40"/>
  <c r="S315" i="40"/>
  <c r="A316" i="40"/>
  <c r="B316" i="40"/>
  <c r="C316" i="40"/>
  <c r="D316" i="40"/>
  <c r="E316" i="40"/>
  <c r="F316" i="40"/>
  <c r="G316" i="40"/>
  <c r="H316" i="40"/>
  <c r="I316" i="40"/>
  <c r="J316" i="40"/>
  <c r="K316" i="40"/>
  <c r="L316" i="40"/>
  <c r="M316" i="40"/>
  <c r="N316" i="40"/>
  <c r="O316" i="40"/>
  <c r="P316" i="40"/>
  <c r="Q316" i="40"/>
  <c r="R316" i="40"/>
  <c r="S316" i="40"/>
  <c r="A317" i="40"/>
  <c r="B317" i="40"/>
  <c r="C317" i="40"/>
  <c r="D317" i="40"/>
  <c r="E317" i="40"/>
  <c r="F317" i="40"/>
  <c r="G317" i="40"/>
  <c r="H317" i="40"/>
  <c r="I317" i="40"/>
  <c r="J317" i="40"/>
  <c r="K317" i="40"/>
  <c r="L317" i="40"/>
  <c r="M317" i="40"/>
  <c r="N317" i="40"/>
  <c r="O317" i="40"/>
  <c r="P317" i="40"/>
  <c r="Q317" i="40"/>
  <c r="R317" i="40"/>
  <c r="S317" i="40"/>
  <c r="A318" i="40"/>
  <c r="B318" i="40"/>
  <c r="C318" i="40"/>
  <c r="D318" i="40"/>
  <c r="E318" i="40"/>
  <c r="F318" i="40"/>
  <c r="G318" i="40"/>
  <c r="H318" i="40"/>
  <c r="I318" i="40"/>
  <c r="J318" i="40"/>
  <c r="K318" i="40"/>
  <c r="L318" i="40"/>
  <c r="M318" i="40"/>
  <c r="N318" i="40"/>
  <c r="O318" i="40"/>
  <c r="P318" i="40"/>
  <c r="Q318" i="40"/>
  <c r="R318" i="40"/>
  <c r="S318" i="40"/>
  <c r="A319" i="40"/>
  <c r="B319" i="40"/>
  <c r="C319" i="40"/>
  <c r="D319" i="40"/>
  <c r="E319" i="40"/>
  <c r="F319" i="40"/>
  <c r="G319" i="40"/>
  <c r="H319" i="40"/>
  <c r="I319" i="40"/>
  <c r="J319" i="40"/>
  <c r="K319" i="40"/>
  <c r="L319" i="40"/>
  <c r="M319" i="40"/>
  <c r="N319" i="40"/>
  <c r="O319" i="40"/>
  <c r="P319" i="40"/>
  <c r="Q319" i="40"/>
  <c r="R319" i="40"/>
  <c r="S319" i="40"/>
  <c r="A320" i="40"/>
  <c r="B320" i="40"/>
  <c r="C320" i="40"/>
  <c r="D320" i="40"/>
  <c r="E320" i="40"/>
  <c r="F320" i="40"/>
  <c r="G320" i="40"/>
  <c r="H320" i="40"/>
  <c r="I320" i="40"/>
  <c r="J320" i="40"/>
  <c r="K320" i="40"/>
  <c r="L320" i="40"/>
  <c r="M320" i="40"/>
  <c r="N320" i="40"/>
  <c r="O320" i="40"/>
  <c r="P320" i="40"/>
  <c r="Q320" i="40"/>
  <c r="R320" i="40"/>
  <c r="S320" i="40"/>
  <c r="A321" i="40"/>
  <c r="B321" i="40"/>
  <c r="C321" i="40"/>
  <c r="D321" i="40"/>
  <c r="E321" i="40"/>
  <c r="F321" i="40"/>
  <c r="G321" i="40"/>
  <c r="H321" i="40"/>
  <c r="I321" i="40"/>
  <c r="J321" i="40"/>
  <c r="K321" i="40"/>
  <c r="L321" i="40"/>
  <c r="M321" i="40"/>
  <c r="N321" i="40"/>
  <c r="O321" i="40"/>
  <c r="P321" i="40"/>
  <c r="Q321" i="40"/>
  <c r="R321" i="40"/>
  <c r="S321" i="40"/>
  <c r="A322" i="40"/>
  <c r="B322" i="40"/>
  <c r="C322" i="40"/>
  <c r="D322" i="40"/>
  <c r="E322" i="40"/>
  <c r="F322" i="40"/>
  <c r="G322" i="40"/>
  <c r="H322" i="40"/>
  <c r="I322" i="40"/>
  <c r="J322" i="40"/>
  <c r="K322" i="40"/>
  <c r="L322" i="40"/>
  <c r="M322" i="40"/>
  <c r="N322" i="40"/>
  <c r="O322" i="40"/>
  <c r="P322" i="40"/>
  <c r="Q322" i="40"/>
  <c r="R322" i="40"/>
  <c r="S322" i="40"/>
  <c r="A323" i="40"/>
  <c r="B323" i="40"/>
  <c r="C323" i="40"/>
  <c r="D323" i="40"/>
  <c r="E323" i="40"/>
  <c r="F323" i="40"/>
  <c r="G323" i="40"/>
  <c r="H323" i="40"/>
  <c r="I323" i="40"/>
  <c r="J323" i="40"/>
  <c r="K323" i="40"/>
  <c r="L323" i="40"/>
  <c r="M323" i="40"/>
  <c r="N323" i="40"/>
  <c r="O323" i="40"/>
  <c r="P323" i="40"/>
  <c r="Q323" i="40"/>
  <c r="R323" i="40"/>
  <c r="S323" i="40"/>
  <c r="A324" i="40"/>
  <c r="B324" i="40"/>
  <c r="C324" i="40"/>
  <c r="D324" i="40"/>
  <c r="E324" i="40"/>
  <c r="F324" i="40"/>
  <c r="G324" i="40"/>
  <c r="H324" i="40"/>
  <c r="I324" i="40"/>
  <c r="J324" i="40"/>
  <c r="K324" i="40"/>
  <c r="L324" i="40"/>
  <c r="M324" i="40"/>
  <c r="N324" i="40"/>
  <c r="O324" i="40"/>
  <c r="P324" i="40"/>
  <c r="Q324" i="40"/>
  <c r="R324" i="40"/>
  <c r="S324" i="40"/>
  <c r="A325" i="40"/>
  <c r="B325" i="40"/>
  <c r="C325" i="40"/>
  <c r="D325" i="40"/>
  <c r="E325" i="40"/>
  <c r="F325" i="40"/>
  <c r="G325" i="40"/>
  <c r="H325" i="40"/>
  <c r="I325" i="40"/>
  <c r="J325" i="40"/>
  <c r="K325" i="40"/>
  <c r="L325" i="40"/>
  <c r="M325" i="40"/>
  <c r="N325" i="40"/>
  <c r="O325" i="40"/>
  <c r="P325" i="40"/>
  <c r="Q325" i="40"/>
  <c r="R325" i="40"/>
  <c r="S325" i="40"/>
  <c r="A326" i="40"/>
  <c r="B326" i="40"/>
  <c r="C326" i="40"/>
  <c r="D326" i="40"/>
  <c r="E326" i="40"/>
  <c r="F326" i="40"/>
  <c r="G326" i="40"/>
  <c r="H326" i="40"/>
  <c r="I326" i="40"/>
  <c r="J326" i="40"/>
  <c r="K326" i="40"/>
  <c r="L326" i="40"/>
  <c r="M326" i="40"/>
  <c r="N326" i="40"/>
  <c r="O326" i="40"/>
  <c r="P326" i="40"/>
  <c r="Q326" i="40"/>
  <c r="R326" i="40"/>
  <c r="S326" i="40"/>
  <c r="A327" i="40"/>
  <c r="B327" i="40"/>
  <c r="C327" i="40"/>
  <c r="D327" i="40"/>
  <c r="E327" i="40"/>
  <c r="F327" i="40"/>
  <c r="G327" i="40"/>
  <c r="H327" i="40"/>
  <c r="I327" i="40"/>
  <c r="J327" i="40"/>
  <c r="K327" i="40"/>
  <c r="L327" i="40"/>
  <c r="M327" i="40"/>
  <c r="N327" i="40"/>
  <c r="O327" i="40"/>
  <c r="P327" i="40"/>
  <c r="Q327" i="40"/>
  <c r="R327" i="40"/>
  <c r="S327" i="40"/>
  <c r="A328" i="40"/>
  <c r="B328" i="40"/>
  <c r="C328" i="40"/>
  <c r="D328" i="40"/>
  <c r="E328" i="40"/>
  <c r="F328" i="40"/>
  <c r="G328" i="40"/>
  <c r="H328" i="40"/>
  <c r="I328" i="40"/>
  <c r="J328" i="40"/>
  <c r="K328" i="40"/>
  <c r="L328" i="40"/>
  <c r="M328" i="40"/>
  <c r="N328" i="40"/>
  <c r="O328" i="40"/>
  <c r="P328" i="40"/>
  <c r="Q328" i="40"/>
  <c r="R328" i="40"/>
  <c r="S328" i="40"/>
  <c r="A329" i="40"/>
  <c r="B329" i="40"/>
  <c r="C329" i="40"/>
  <c r="D329" i="40"/>
  <c r="E329" i="40"/>
  <c r="F329" i="40"/>
  <c r="G329" i="40"/>
  <c r="H329" i="40"/>
  <c r="I329" i="40"/>
  <c r="J329" i="40"/>
  <c r="K329" i="40"/>
  <c r="L329" i="40"/>
  <c r="M329" i="40"/>
  <c r="N329" i="40"/>
  <c r="O329" i="40"/>
  <c r="P329" i="40"/>
  <c r="Q329" i="40"/>
  <c r="R329" i="40"/>
  <c r="S329" i="40"/>
  <c r="A330" i="40"/>
  <c r="B330" i="40"/>
  <c r="C330" i="40"/>
  <c r="D330" i="40"/>
  <c r="E330" i="40"/>
  <c r="F330" i="40"/>
  <c r="G330" i="40"/>
  <c r="H330" i="40"/>
  <c r="I330" i="40"/>
  <c r="J330" i="40"/>
  <c r="K330" i="40"/>
  <c r="L330" i="40"/>
  <c r="M330" i="40"/>
  <c r="N330" i="40"/>
  <c r="O330" i="40"/>
  <c r="P330" i="40"/>
  <c r="Q330" i="40"/>
  <c r="R330" i="40"/>
  <c r="S330" i="40"/>
  <c r="A331" i="40"/>
  <c r="B331" i="40"/>
  <c r="C331" i="40"/>
  <c r="D331" i="40"/>
  <c r="E331" i="40"/>
  <c r="F331" i="40"/>
  <c r="G331" i="40"/>
  <c r="H331" i="40"/>
  <c r="I331" i="40"/>
  <c r="J331" i="40"/>
  <c r="K331" i="40"/>
  <c r="L331" i="40"/>
  <c r="M331" i="40"/>
  <c r="N331" i="40"/>
  <c r="O331" i="40"/>
  <c r="P331" i="40"/>
  <c r="Q331" i="40"/>
  <c r="R331" i="40"/>
  <c r="S331" i="40"/>
  <c r="A332" i="40"/>
  <c r="B332" i="40"/>
  <c r="C332" i="40"/>
  <c r="D332" i="40"/>
  <c r="E332" i="40"/>
  <c r="F332" i="40"/>
  <c r="G332" i="40"/>
  <c r="H332" i="40"/>
  <c r="I332" i="40"/>
  <c r="J332" i="40"/>
  <c r="K332" i="40"/>
  <c r="L332" i="40"/>
  <c r="M332" i="40"/>
  <c r="N332" i="40"/>
  <c r="O332" i="40"/>
  <c r="P332" i="40"/>
  <c r="Q332" i="40"/>
  <c r="R332" i="40"/>
  <c r="S332" i="40"/>
  <c r="A333" i="40"/>
  <c r="B333" i="40"/>
  <c r="C333" i="40"/>
  <c r="D333" i="40"/>
  <c r="E333" i="40"/>
  <c r="F333" i="40"/>
  <c r="G333" i="40"/>
  <c r="H333" i="40"/>
  <c r="I333" i="40"/>
  <c r="J333" i="40"/>
  <c r="K333" i="40"/>
  <c r="L333" i="40"/>
  <c r="M333" i="40"/>
  <c r="N333" i="40"/>
  <c r="O333" i="40"/>
  <c r="P333" i="40"/>
  <c r="Q333" i="40"/>
  <c r="R333" i="40"/>
  <c r="S333" i="40"/>
  <c r="A334" i="40"/>
  <c r="B334" i="40"/>
  <c r="C334" i="40"/>
  <c r="D334" i="40"/>
  <c r="E334" i="40"/>
  <c r="F334" i="40"/>
  <c r="G334" i="40"/>
  <c r="H334" i="40"/>
  <c r="I334" i="40"/>
  <c r="J334" i="40"/>
  <c r="K334" i="40"/>
  <c r="L334" i="40"/>
  <c r="M334" i="40"/>
  <c r="N334" i="40"/>
  <c r="O334" i="40"/>
  <c r="P334" i="40"/>
  <c r="Q334" i="40"/>
  <c r="R334" i="40"/>
  <c r="S334" i="40"/>
  <c r="A335" i="40"/>
  <c r="B335" i="40"/>
  <c r="C335" i="40"/>
  <c r="D335" i="40"/>
  <c r="E335" i="40"/>
  <c r="F335" i="40"/>
  <c r="G335" i="40"/>
  <c r="H335" i="40"/>
  <c r="I335" i="40"/>
  <c r="J335" i="40"/>
  <c r="K335" i="40"/>
  <c r="L335" i="40"/>
  <c r="M335" i="40"/>
  <c r="N335" i="40"/>
  <c r="O335" i="40"/>
  <c r="P335" i="40"/>
  <c r="Q335" i="40"/>
  <c r="R335" i="40"/>
  <c r="S335" i="40"/>
  <c r="A336" i="40"/>
  <c r="B336" i="40"/>
  <c r="C336" i="40"/>
  <c r="D336" i="40"/>
  <c r="E336" i="40"/>
  <c r="F336" i="40"/>
  <c r="G336" i="40"/>
  <c r="H336" i="40"/>
  <c r="I336" i="40"/>
  <c r="J336" i="40"/>
  <c r="K336" i="40"/>
  <c r="L336" i="40"/>
  <c r="M336" i="40"/>
  <c r="N336" i="40"/>
  <c r="O336" i="40"/>
  <c r="P336" i="40"/>
  <c r="Q336" i="40"/>
  <c r="R336" i="40"/>
  <c r="S336" i="40"/>
  <c r="A337" i="40"/>
  <c r="B337" i="40"/>
  <c r="C337" i="40"/>
  <c r="D337" i="40"/>
  <c r="E337" i="40"/>
  <c r="F337" i="40"/>
  <c r="G337" i="40"/>
  <c r="H337" i="40"/>
  <c r="I337" i="40"/>
  <c r="J337" i="40"/>
  <c r="K337" i="40"/>
  <c r="L337" i="40"/>
  <c r="M337" i="40"/>
  <c r="N337" i="40"/>
  <c r="O337" i="40"/>
  <c r="P337" i="40"/>
  <c r="Q337" i="40"/>
  <c r="R337" i="40"/>
  <c r="S337" i="40"/>
  <c r="A338" i="40"/>
  <c r="B338" i="40"/>
  <c r="C338" i="40"/>
  <c r="D338" i="40"/>
  <c r="E338" i="40"/>
  <c r="F338" i="40"/>
  <c r="G338" i="40"/>
  <c r="H338" i="40"/>
  <c r="I338" i="40"/>
  <c r="J338" i="40"/>
  <c r="K338" i="40"/>
  <c r="L338" i="40"/>
  <c r="M338" i="40"/>
  <c r="N338" i="40"/>
  <c r="O338" i="40"/>
  <c r="P338" i="40"/>
  <c r="Q338" i="40"/>
  <c r="R338" i="40"/>
  <c r="S338" i="40"/>
  <c r="A339" i="40"/>
  <c r="B339" i="40"/>
  <c r="C339" i="40"/>
  <c r="D339" i="40"/>
  <c r="E339" i="40"/>
  <c r="F339" i="40"/>
  <c r="G339" i="40"/>
  <c r="H339" i="40"/>
  <c r="I339" i="40"/>
  <c r="J339" i="40"/>
  <c r="K339" i="40"/>
  <c r="L339" i="40"/>
  <c r="M339" i="40"/>
  <c r="N339" i="40"/>
  <c r="O339" i="40"/>
  <c r="P339" i="40"/>
  <c r="Q339" i="40"/>
  <c r="R339" i="40"/>
  <c r="S339" i="40"/>
  <c r="A340" i="40"/>
  <c r="B340" i="40"/>
  <c r="C340" i="40"/>
  <c r="D340" i="40"/>
  <c r="E340" i="40"/>
  <c r="F340" i="40"/>
  <c r="G340" i="40"/>
  <c r="H340" i="40"/>
  <c r="I340" i="40"/>
  <c r="J340" i="40"/>
  <c r="K340" i="40"/>
  <c r="L340" i="40"/>
  <c r="M340" i="40"/>
  <c r="N340" i="40"/>
  <c r="O340" i="40"/>
  <c r="P340" i="40"/>
  <c r="Q340" i="40"/>
  <c r="R340" i="40"/>
  <c r="S340" i="40"/>
  <c r="A341" i="40"/>
  <c r="B341" i="40"/>
  <c r="C341" i="40"/>
  <c r="D341" i="40"/>
  <c r="E341" i="40"/>
  <c r="F341" i="40"/>
  <c r="G341" i="40"/>
  <c r="H341" i="40"/>
  <c r="I341" i="40"/>
  <c r="J341" i="40"/>
  <c r="K341" i="40"/>
  <c r="L341" i="40"/>
  <c r="M341" i="40"/>
  <c r="N341" i="40"/>
  <c r="O341" i="40"/>
  <c r="P341" i="40"/>
  <c r="Q341" i="40"/>
  <c r="R341" i="40"/>
  <c r="S341" i="40"/>
  <c r="A342" i="40"/>
  <c r="B342" i="40"/>
  <c r="C342" i="40"/>
  <c r="D342" i="40"/>
  <c r="E342" i="40"/>
  <c r="F342" i="40"/>
  <c r="G342" i="40"/>
  <c r="H342" i="40"/>
  <c r="I342" i="40"/>
  <c r="J342" i="40"/>
  <c r="K342" i="40"/>
  <c r="L342" i="40"/>
  <c r="M342" i="40"/>
  <c r="N342" i="40"/>
  <c r="O342" i="40"/>
  <c r="P342" i="40"/>
  <c r="Q342" i="40"/>
  <c r="R342" i="40"/>
  <c r="S342" i="40"/>
  <c r="A343" i="40"/>
  <c r="B343" i="40"/>
  <c r="C343" i="40"/>
  <c r="D343" i="40"/>
  <c r="E343" i="40"/>
  <c r="F343" i="40"/>
  <c r="G343" i="40"/>
  <c r="H343" i="40"/>
  <c r="I343" i="40"/>
  <c r="J343" i="40"/>
  <c r="K343" i="40"/>
  <c r="L343" i="40"/>
  <c r="M343" i="40"/>
  <c r="N343" i="40"/>
  <c r="O343" i="40"/>
  <c r="P343" i="40"/>
  <c r="Q343" i="40"/>
  <c r="R343" i="40"/>
  <c r="S343" i="40"/>
  <c r="A344" i="40"/>
  <c r="B344" i="40"/>
  <c r="C344" i="40"/>
  <c r="D344" i="40"/>
  <c r="E344" i="40"/>
  <c r="F344" i="40"/>
  <c r="G344" i="40"/>
  <c r="H344" i="40"/>
  <c r="I344" i="40"/>
  <c r="J344" i="40"/>
  <c r="K344" i="40"/>
  <c r="L344" i="40"/>
  <c r="M344" i="40"/>
  <c r="N344" i="40"/>
  <c r="O344" i="40"/>
  <c r="P344" i="40"/>
  <c r="Q344" i="40"/>
  <c r="R344" i="40"/>
  <c r="S344" i="40"/>
  <c r="A345" i="40"/>
  <c r="B345" i="40"/>
  <c r="C345" i="40"/>
  <c r="D345" i="40"/>
  <c r="E345" i="40"/>
  <c r="F345" i="40"/>
  <c r="G345" i="40"/>
  <c r="H345" i="40"/>
  <c r="I345" i="40"/>
  <c r="J345" i="40"/>
  <c r="K345" i="40"/>
  <c r="L345" i="40"/>
  <c r="M345" i="40"/>
  <c r="N345" i="40"/>
  <c r="O345" i="40"/>
  <c r="P345" i="40"/>
  <c r="Q345" i="40"/>
  <c r="R345" i="40"/>
  <c r="S345" i="40"/>
  <c r="A346" i="40"/>
  <c r="B346" i="40"/>
  <c r="C346" i="40"/>
  <c r="D346" i="40"/>
  <c r="E346" i="40"/>
  <c r="F346" i="40"/>
  <c r="G346" i="40"/>
  <c r="H346" i="40"/>
  <c r="I346" i="40"/>
  <c r="J346" i="40"/>
  <c r="K346" i="40"/>
  <c r="L346" i="40"/>
  <c r="M346" i="40"/>
  <c r="N346" i="40"/>
  <c r="O346" i="40"/>
  <c r="P346" i="40"/>
  <c r="Q346" i="40"/>
  <c r="R346" i="40"/>
  <c r="S346" i="40"/>
  <c r="A347" i="40"/>
  <c r="B347" i="40"/>
  <c r="C347" i="40"/>
  <c r="D347" i="40"/>
  <c r="E347" i="40"/>
  <c r="F347" i="40"/>
  <c r="G347" i="40"/>
  <c r="H347" i="40"/>
  <c r="I347" i="40"/>
  <c r="J347" i="40"/>
  <c r="K347" i="40"/>
  <c r="L347" i="40"/>
  <c r="M347" i="40"/>
  <c r="N347" i="40"/>
  <c r="O347" i="40"/>
  <c r="P347" i="40"/>
  <c r="Q347" i="40"/>
  <c r="R347" i="40"/>
  <c r="S347" i="40"/>
  <c r="A348" i="40"/>
  <c r="B348" i="40"/>
  <c r="C348" i="40"/>
  <c r="D348" i="40"/>
  <c r="E348" i="40"/>
  <c r="F348" i="40"/>
  <c r="G348" i="40"/>
  <c r="H348" i="40"/>
  <c r="I348" i="40"/>
  <c r="J348" i="40"/>
  <c r="K348" i="40"/>
  <c r="L348" i="40"/>
  <c r="M348" i="40"/>
  <c r="N348" i="40"/>
  <c r="O348" i="40"/>
  <c r="P348" i="40"/>
  <c r="Q348" i="40"/>
  <c r="R348" i="40"/>
  <c r="S348" i="40"/>
  <c r="A349" i="40"/>
  <c r="B349" i="40"/>
  <c r="C349" i="40"/>
  <c r="D349" i="40"/>
  <c r="E349" i="40"/>
  <c r="F349" i="40"/>
  <c r="G349" i="40"/>
  <c r="H349" i="40"/>
  <c r="I349" i="40"/>
  <c r="J349" i="40"/>
  <c r="K349" i="40"/>
  <c r="L349" i="40"/>
  <c r="M349" i="40"/>
  <c r="N349" i="40"/>
  <c r="O349" i="40"/>
  <c r="P349" i="40"/>
  <c r="Q349" i="40"/>
  <c r="R349" i="40"/>
  <c r="S349" i="40"/>
  <c r="A350" i="40"/>
  <c r="B350" i="40"/>
  <c r="C350" i="40"/>
  <c r="D350" i="40"/>
  <c r="E350" i="40"/>
  <c r="F350" i="40"/>
  <c r="G350" i="40"/>
  <c r="H350" i="40"/>
  <c r="I350" i="40"/>
  <c r="J350" i="40"/>
  <c r="K350" i="40"/>
  <c r="L350" i="40"/>
  <c r="M350" i="40"/>
  <c r="N350" i="40"/>
  <c r="O350" i="40"/>
  <c r="P350" i="40"/>
  <c r="Q350" i="40"/>
  <c r="R350" i="40"/>
  <c r="S350" i="40"/>
  <c r="A351" i="40"/>
  <c r="B351" i="40"/>
  <c r="C351" i="40"/>
  <c r="D351" i="40"/>
  <c r="E351" i="40"/>
  <c r="F351" i="40"/>
  <c r="G351" i="40"/>
  <c r="H351" i="40"/>
  <c r="I351" i="40"/>
  <c r="J351" i="40"/>
  <c r="K351" i="40"/>
  <c r="L351" i="40"/>
  <c r="M351" i="40"/>
  <c r="N351" i="40"/>
  <c r="O351" i="40"/>
  <c r="P351" i="40"/>
  <c r="Q351" i="40"/>
  <c r="R351" i="40"/>
  <c r="S351" i="40"/>
  <c r="A352" i="40"/>
  <c r="B352" i="40"/>
  <c r="C352" i="40"/>
  <c r="D352" i="40"/>
  <c r="E352" i="40"/>
  <c r="F352" i="40"/>
  <c r="G352" i="40"/>
  <c r="H352" i="40"/>
  <c r="I352" i="40"/>
  <c r="J352" i="40"/>
  <c r="K352" i="40"/>
  <c r="L352" i="40"/>
  <c r="M352" i="40"/>
  <c r="N352" i="40"/>
  <c r="O352" i="40"/>
  <c r="P352" i="40"/>
  <c r="Q352" i="40"/>
  <c r="R352" i="40"/>
  <c r="S352" i="40"/>
  <c r="A353" i="40"/>
  <c r="B353" i="40"/>
  <c r="C353" i="40"/>
  <c r="D353" i="40"/>
  <c r="E353" i="40"/>
  <c r="F353" i="40"/>
  <c r="G353" i="40"/>
  <c r="H353" i="40"/>
  <c r="I353" i="40"/>
  <c r="J353" i="40"/>
  <c r="K353" i="40"/>
  <c r="L353" i="40"/>
  <c r="M353" i="40"/>
  <c r="N353" i="40"/>
  <c r="O353" i="40"/>
  <c r="P353" i="40"/>
  <c r="Q353" i="40"/>
  <c r="R353" i="40"/>
  <c r="S353" i="40"/>
  <c r="A354" i="40"/>
  <c r="B354" i="40"/>
  <c r="C354" i="40"/>
  <c r="D354" i="40"/>
  <c r="E354" i="40"/>
  <c r="F354" i="40"/>
  <c r="G354" i="40"/>
  <c r="H354" i="40"/>
  <c r="I354" i="40"/>
  <c r="J354" i="40"/>
  <c r="K354" i="40"/>
  <c r="L354" i="40"/>
  <c r="M354" i="40"/>
  <c r="N354" i="40"/>
  <c r="O354" i="40"/>
  <c r="P354" i="40"/>
  <c r="Q354" i="40"/>
  <c r="R354" i="40"/>
  <c r="S354" i="40"/>
  <c r="A355" i="40"/>
  <c r="B355" i="40"/>
  <c r="C355" i="40"/>
  <c r="D355" i="40"/>
  <c r="E355" i="40"/>
  <c r="F355" i="40"/>
  <c r="G355" i="40"/>
  <c r="H355" i="40"/>
  <c r="I355" i="40"/>
  <c r="J355" i="40"/>
  <c r="K355" i="40"/>
  <c r="L355" i="40"/>
  <c r="M355" i="40"/>
  <c r="N355" i="40"/>
  <c r="O355" i="40"/>
  <c r="P355" i="40"/>
  <c r="Q355" i="40"/>
  <c r="R355" i="40"/>
  <c r="S355" i="40"/>
  <c r="A356" i="40"/>
  <c r="B356" i="40"/>
  <c r="C356" i="40"/>
  <c r="D356" i="40"/>
  <c r="E356" i="40"/>
  <c r="F356" i="40"/>
  <c r="G356" i="40"/>
  <c r="H356" i="40"/>
  <c r="I356" i="40"/>
  <c r="J356" i="40"/>
  <c r="K356" i="40"/>
  <c r="L356" i="40"/>
  <c r="M356" i="40"/>
  <c r="N356" i="40"/>
  <c r="O356" i="40"/>
  <c r="P356" i="40"/>
  <c r="Q356" i="40"/>
  <c r="R356" i="40"/>
  <c r="S356" i="40"/>
  <c r="A357" i="40"/>
  <c r="B357" i="40"/>
  <c r="C357" i="40"/>
  <c r="D357" i="40"/>
  <c r="E357" i="40"/>
  <c r="F357" i="40"/>
  <c r="G357" i="40"/>
  <c r="H357" i="40"/>
  <c r="I357" i="40"/>
  <c r="J357" i="40"/>
  <c r="K357" i="40"/>
  <c r="L357" i="40"/>
  <c r="M357" i="40"/>
  <c r="N357" i="40"/>
  <c r="O357" i="40"/>
  <c r="P357" i="40"/>
  <c r="Q357" i="40"/>
  <c r="R357" i="40"/>
  <c r="S357" i="40"/>
  <c r="A358" i="40"/>
  <c r="B358" i="40"/>
  <c r="C358" i="40"/>
  <c r="D358" i="40"/>
  <c r="E358" i="40"/>
  <c r="F358" i="40"/>
  <c r="G358" i="40"/>
  <c r="H358" i="40"/>
  <c r="I358" i="40"/>
  <c r="J358" i="40"/>
  <c r="K358" i="40"/>
  <c r="L358" i="40"/>
  <c r="M358" i="40"/>
  <c r="N358" i="40"/>
  <c r="O358" i="40"/>
  <c r="P358" i="40"/>
  <c r="Q358" i="40"/>
  <c r="R358" i="40"/>
  <c r="S358" i="40"/>
  <c r="A359" i="40"/>
  <c r="B359" i="40"/>
  <c r="C359" i="40"/>
  <c r="D359" i="40"/>
  <c r="E359" i="40"/>
  <c r="F359" i="40"/>
  <c r="G359" i="40"/>
  <c r="H359" i="40"/>
  <c r="I359" i="40"/>
  <c r="J359" i="40"/>
  <c r="K359" i="40"/>
  <c r="L359" i="40"/>
  <c r="M359" i="40"/>
  <c r="N359" i="40"/>
  <c r="O359" i="40"/>
  <c r="P359" i="40"/>
  <c r="Q359" i="40"/>
  <c r="R359" i="40"/>
  <c r="S359" i="40"/>
  <c r="A360" i="40"/>
  <c r="B360" i="40"/>
  <c r="C360" i="40"/>
  <c r="D360" i="40"/>
  <c r="E360" i="40"/>
  <c r="F360" i="40"/>
  <c r="G360" i="40"/>
  <c r="H360" i="40"/>
  <c r="I360" i="40"/>
  <c r="J360" i="40"/>
  <c r="K360" i="40"/>
  <c r="L360" i="40"/>
  <c r="M360" i="40"/>
  <c r="N360" i="40"/>
  <c r="O360" i="40"/>
  <c r="P360" i="40"/>
  <c r="Q360" i="40"/>
  <c r="R360" i="40"/>
  <c r="S360" i="40"/>
  <c r="A361" i="40"/>
  <c r="B361" i="40"/>
  <c r="C361" i="40"/>
  <c r="D361" i="40"/>
  <c r="E361" i="40"/>
  <c r="F361" i="40"/>
  <c r="G361" i="40"/>
  <c r="H361" i="40"/>
  <c r="I361" i="40"/>
  <c r="J361" i="40"/>
  <c r="K361" i="40"/>
  <c r="L361" i="40"/>
  <c r="M361" i="40"/>
  <c r="N361" i="40"/>
  <c r="O361" i="40"/>
  <c r="P361" i="40"/>
  <c r="Q361" i="40"/>
  <c r="R361" i="40"/>
  <c r="S361" i="40"/>
  <c r="A362" i="40"/>
  <c r="B362" i="40"/>
  <c r="C362" i="40"/>
  <c r="D362" i="40"/>
  <c r="E362" i="40"/>
  <c r="F362" i="40"/>
  <c r="G362" i="40"/>
  <c r="H362" i="40"/>
  <c r="I362" i="40"/>
  <c r="J362" i="40"/>
  <c r="K362" i="40"/>
  <c r="L362" i="40"/>
  <c r="M362" i="40"/>
  <c r="N362" i="40"/>
  <c r="O362" i="40"/>
  <c r="P362" i="40"/>
  <c r="Q362" i="40"/>
  <c r="R362" i="40"/>
  <c r="S362" i="40"/>
  <c r="A363" i="40"/>
  <c r="B363" i="40"/>
  <c r="C363" i="40"/>
  <c r="D363" i="40"/>
  <c r="E363" i="40"/>
  <c r="F363" i="40"/>
  <c r="G363" i="40"/>
  <c r="H363" i="40"/>
  <c r="I363" i="40"/>
  <c r="J363" i="40"/>
  <c r="K363" i="40"/>
  <c r="L363" i="40"/>
  <c r="M363" i="40"/>
  <c r="N363" i="40"/>
  <c r="O363" i="40"/>
  <c r="P363" i="40"/>
  <c r="Q363" i="40"/>
  <c r="R363" i="40"/>
  <c r="S363" i="40"/>
  <c r="A364" i="40"/>
  <c r="B364" i="40"/>
  <c r="C364" i="40"/>
  <c r="D364" i="40"/>
  <c r="E364" i="40"/>
  <c r="F364" i="40"/>
  <c r="G364" i="40"/>
  <c r="H364" i="40"/>
  <c r="I364" i="40"/>
  <c r="J364" i="40"/>
  <c r="K364" i="40"/>
  <c r="L364" i="40"/>
  <c r="M364" i="40"/>
  <c r="N364" i="40"/>
  <c r="O364" i="40"/>
  <c r="P364" i="40"/>
  <c r="Q364" i="40"/>
  <c r="R364" i="40"/>
  <c r="S364" i="40"/>
  <c r="A365" i="40"/>
  <c r="B365" i="40"/>
  <c r="C365" i="40"/>
  <c r="D365" i="40"/>
  <c r="E365" i="40"/>
  <c r="F365" i="40"/>
  <c r="G365" i="40"/>
  <c r="H365" i="40"/>
  <c r="I365" i="40"/>
  <c r="J365" i="40"/>
  <c r="K365" i="40"/>
  <c r="L365" i="40"/>
  <c r="M365" i="40"/>
  <c r="N365" i="40"/>
  <c r="O365" i="40"/>
  <c r="P365" i="40"/>
  <c r="Q365" i="40"/>
  <c r="R365" i="40"/>
  <c r="S365" i="40"/>
  <c r="A366" i="40"/>
  <c r="B366" i="40"/>
  <c r="C366" i="40"/>
  <c r="D366" i="40"/>
  <c r="E366" i="40"/>
  <c r="F366" i="40"/>
  <c r="G366" i="40"/>
  <c r="H366" i="40"/>
  <c r="I366" i="40"/>
  <c r="J366" i="40"/>
  <c r="K366" i="40"/>
  <c r="L366" i="40"/>
  <c r="M366" i="40"/>
  <c r="N366" i="40"/>
  <c r="O366" i="40"/>
  <c r="P366" i="40"/>
  <c r="Q366" i="40"/>
  <c r="R366" i="40"/>
  <c r="S366" i="40"/>
  <c r="A367" i="40"/>
  <c r="B367" i="40"/>
  <c r="C367" i="40"/>
  <c r="D367" i="40"/>
  <c r="E367" i="40"/>
  <c r="F367" i="40"/>
  <c r="G367" i="40"/>
  <c r="H367" i="40"/>
  <c r="I367" i="40"/>
  <c r="J367" i="40"/>
  <c r="K367" i="40"/>
  <c r="L367" i="40"/>
  <c r="M367" i="40"/>
  <c r="N367" i="40"/>
  <c r="O367" i="40"/>
  <c r="P367" i="40"/>
  <c r="Q367" i="40"/>
  <c r="R367" i="40"/>
  <c r="S367" i="40"/>
  <c r="A368" i="40"/>
  <c r="B368" i="40"/>
  <c r="C368" i="40"/>
  <c r="D368" i="40"/>
  <c r="E368" i="40"/>
  <c r="F368" i="40"/>
  <c r="G368" i="40"/>
  <c r="H368" i="40"/>
  <c r="I368" i="40"/>
  <c r="J368" i="40"/>
  <c r="K368" i="40"/>
  <c r="L368" i="40"/>
  <c r="M368" i="40"/>
  <c r="N368" i="40"/>
  <c r="O368" i="40"/>
  <c r="P368" i="40"/>
  <c r="Q368" i="40"/>
  <c r="R368" i="40"/>
  <c r="S368" i="40"/>
  <c r="A369" i="40"/>
  <c r="B369" i="40"/>
  <c r="C369" i="40"/>
  <c r="D369" i="40"/>
  <c r="E369" i="40"/>
  <c r="F369" i="40"/>
  <c r="G369" i="40"/>
  <c r="H369" i="40"/>
  <c r="I369" i="40"/>
  <c r="J369" i="40"/>
  <c r="K369" i="40"/>
  <c r="L369" i="40"/>
  <c r="M369" i="40"/>
  <c r="N369" i="40"/>
  <c r="O369" i="40"/>
  <c r="P369" i="40"/>
  <c r="Q369" i="40"/>
  <c r="R369" i="40"/>
  <c r="S369" i="40"/>
  <c r="A370" i="40"/>
  <c r="B370" i="40"/>
  <c r="C370" i="40"/>
  <c r="D370" i="40"/>
  <c r="E370" i="40"/>
  <c r="F370" i="40"/>
  <c r="G370" i="40"/>
  <c r="H370" i="40"/>
  <c r="I370" i="40"/>
  <c r="J370" i="40"/>
  <c r="K370" i="40"/>
  <c r="L370" i="40"/>
  <c r="M370" i="40"/>
  <c r="N370" i="40"/>
  <c r="O370" i="40"/>
  <c r="P370" i="40"/>
  <c r="Q370" i="40"/>
  <c r="R370" i="40"/>
  <c r="S370" i="40"/>
  <c r="A371" i="40"/>
  <c r="B371" i="40"/>
  <c r="C371" i="40"/>
  <c r="D371" i="40"/>
  <c r="E371" i="40"/>
  <c r="F371" i="40"/>
  <c r="G371" i="40"/>
  <c r="H371" i="40"/>
  <c r="I371" i="40"/>
  <c r="J371" i="40"/>
  <c r="K371" i="40"/>
  <c r="L371" i="40"/>
  <c r="M371" i="40"/>
  <c r="N371" i="40"/>
  <c r="O371" i="40"/>
  <c r="P371" i="40"/>
  <c r="Q371" i="40"/>
  <c r="R371" i="40"/>
  <c r="S371" i="40"/>
  <c r="A372" i="40"/>
  <c r="B372" i="40"/>
  <c r="C372" i="40"/>
  <c r="D372" i="40"/>
  <c r="E372" i="40"/>
  <c r="F372" i="40"/>
  <c r="G372" i="40"/>
  <c r="H372" i="40"/>
  <c r="I372" i="40"/>
  <c r="J372" i="40"/>
  <c r="K372" i="40"/>
  <c r="L372" i="40"/>
  <c r="M372" i="40"/>
  <c r="N372" i="40"/>
  <c r="O372" i="40"/>
  <c r="P372" i="40"/>
  <c r="Q372" i="40"/>
  <c r="R372" i="40"/>
  <c r="S372" i="40"/>
  <c r="A373" i="40"/>
  <c r="B373" i="40"/>
  <c r="C373" i="40"/>
  <c r="D373" i="40"/>
  <c r="E373" i="40"/>
  <c r="F373" i="40"/>
  <c r="G373" i="40"/>
  <c r="H373" i="40"/>
  <c r="I373" i="40"/>
  <c r="J373" i="40"/>
  <c r="K373" i="40"/>
  <c r="L373" i="40"/>
  <c r="M373" i="40"/>
  <c r="N373" i="40"/>
  <c r="O373" i="40"/>
  <c r="P373" i="40"/>
  <c r="Q373" i="40"/>
  <c r="R373" i="40"/>
  <c r="S373" i="40"/>
  <c r="A374" i="40"/>
  <c r="B374" i="40"/>
  <c r="C374" i="40"/>
  <c r="D374" i="40"/>
  <c r="E374" i="40"/>
  <c r="F374" i="40"/>
  <c r="G374" i="40"/>
  <c r="H374" i="40"/>
  <c r="I374" i="40"/>
  <c r="J374" i="40"/>
  <c r="K374" i="40"/>
  <c r="L374" i="40"/>
  <c r="M374" i="40"/>
  <c r="N374" i="40"/>
  <c r="O374" i="40"/>
  <c r="P374" i="40"/>
  <c r="Q374" i="40"/>
  <c r="R374" i="40"/>
  <c r="S374" i="40"/>
  <c r="A375" i="40"/>
  <c r="B375" i="40"/>
  <c r="C375" i="40"/>
  <c r="D375" i="40"/>
  <c r="E375" i="40"/>
  <c r="F375" i="40"/>
  <c r="G375" i="40"/>
  <c r="H375" i="40"/>
  <c r="I375" i="40"/>
  <c r="J375" i="40"/>
  <c r="K375" i="40"/>
  <c r="L375" i="40"/>
  <c r="M375" i="40"/>
  <c r="N375" i="40"/>
  <c r="O375" i="40"/>
  <c r="P375" i="40"/>
  <c r="Q375" i="40"/>
  <c r="R375" i="40"/>
  <c r="S375" i="40"/>
  <c r="A376" i="40"/>
  <c r="B376" i="40"/>
  <c r="C376" i="40"/>
  <c r="D376" i="40"/>
  <c r="E376" i="40"/>
  <c r="F376" i="40"/>
  <c r="G376" i="40"/>
  <c r="H376" i="40"/>
  <c r="I376" i="40"/>
  <c r="J376" i="40"/>
  <c r="K376" i="40"/>
  <c r="L376" i="40"/>
  <c r="M376" i="40"/>
  <c r="N376" i="40"/>
  <c r="O376" i="40"/>
  <c r="P376" i="40"/>
  <c r="Q376" i="40"/>
  <c r="R376" i="40"/>
  <c r="S376" i="40"/>
  <c r="A377" i="40"/>
  <c r="B377" i="40"/>
  <c r="C377" i="40"/>
  <c r="D377" i="40"/>
  <c r="E377" i="40"/>
  <c r="F377" i="40"/>
  <c r="G377" i="40"/>
  <c r="H377" i="40"/>
  <c r="I377" i="40"/>
  <c r="J377" i="40"/>
  <c r="K377" i="40"/>
  <c r="L377" i="40"/>
  <c r="M377" i="40"/>
  <c r="N377" i="40"/>
  <c r="O377" i="40"/>
  <c r="P377" i="40"/>
  <c r="Q377" i="40"/>
  <c r="R377" i="40"/>
  <c r="S377" i="40"/>
  <c r="A378" i="40"/>
  <c r="B378" i="40"/>
  <c r="C378" i="40"/>
  <c r="D378" i="40"/>
  <c r="E378" i="40"/>
  <c r="F378" i="40"/>
  <c r="G378" i="40"/>
  <c r="H378" i="40"/>
  <c r="I378" i="40"/>
  <c r="J378" i="40"/>
  <c r="K378" i="40"/>
  <c r="L378" i="40"/>
  <c r="M378" i="40"/>
  <c r="N378" i="40"/>
  <c r="O378" i="40"/>
  <c r="P378" i="40"/>
  <c r="Q378" i="40"/>
  <c r="R378" i="40"/>
  <c r="S378" i="40"/>
  <c r="A379" i="40"/>
  <c r="B379" i="40"/>
  <c r="C379" i="40"/>
  <c r="D379" i="40"/>
  <c r="E379" i="40"/>
  <c r="F379" i="40"/>
  <c r="G379" i="40"/>
  <c r="H379" i="40"/>
  <c r="I379" i="40"/>
  <c r="J379" i="40"/>
  <c r="K379" i="40"/>
  <c r="L379" i="40"/>
  <c r="M379" i="40"/>
  <c r="N379" i="40"/>
  <c r="O379" i="40"/>
  <c r="P379" i="40"/>
  <c r="Q379" i="40"/>
  <c r="R379" i="40"/>
  <c r="S379" i="40"/>
  <c r="A380" i="40"/>
  <c r="B380" i="40"/>
  <c r="C380" i="40"/>
  <c r="D380" i="40"/>
  <c r="E380" i="40"/>
  <c r="F380" i="40"/>
  <c r="G380" i="40"/>
  <c r="H380" i="40"/>
  <c r="I380" i="40"/>
  <c r="J380" i="40"/>
  <c r="K380" i="40"/>
  <c r="L380" i="40"/>
  <c r="M380" i="40"/>
  <c r="N380" i="40"/>
  <c r="O380" i="40"/>
  <c r="P380" i="40"/>
  <c r="Q380" i="40"/>
  <c r="R380" i="40"/>
  <c r="S380" i="40"/>
  <c r="A381" i="40"/>
  <c r="B381" i="40"/>
  <c r="C381" i="40"/>
  <c r="D381" i="40"/>
  <c r="E381" i="40"/>
  <c r="F381" i="40"/>
  <c r="G381" i="40"/>
  <c r="H381" i="40"/>
  <c r="I381" i="40"/>
  <c r="J381" i="40"/>
  <c r="K381" i="40"/>
  <c r="L381" i="40"/>
  <c r="M381" i="40"/>
  <c r="N381" i="40"/>
  <c r="O381" i="40"/>
  <c r="P381" i="40"/>
  <c r="Q381" i="40"/>
  <c r="R381" i="40"/>
  <c r="S381" i="40"/>
  <c r="A382" i="40"/>
  <c r="B382" i="40"/>
  <c r="C382" i="40"/>
  <c r="D382" i="40"/>
  <c r="E382" i="40"/>
  <c r="F382" i="40"/>
  <c r="G382" i="40"/>
  <c r="H382" i="40"/>
  <c r="I382" i="40"/>
  <c r="J382" i="40"/>
  <c r="K382" i="40"/>
  <c r="L382" i="40"/>
  <c r="M382" i="40"/>
  <c r="N382" i="40"/>
  <c r="O382" i="40"/>
  <c r="P382" i="40"/>
  <c r="Q382" i="40"/>
  <c r="R382" i="40"/>
  <c r="S382" i="40"/>
  <c r="A383" i="40"/>
  <c r="B383" i="40"/>
  <c r="C383" i="40"/>
  <c r="D383" i="40"/>
  <c r="E383" i="40"/>
  <c r="F383" i="40"/>
  <c r="G383" i="40"/>
  <c r="H383" i="40"/>
  <c r="I383" i="40"/>
  <c r="J383" i="40"/>
  <c r="K383" i="40"/>
  <c r="L383" i="40"/>
  <c r="M383" i="40"/>
  <c r="N383" i="40"/>
  <c r="O383" i="40"/>
  <c r="P383" i="40"/>
  <c r="Q383" i="40"/>
  <c r="R383" i="40"/>
  <c r="S383" i="40"/>
  <c r="A384" i="40"/>
  <c r="B384" i="40"/>
  <c r="C384" i="40"/>
  <c r="D384" i="40"/>
  <c r="E384" i="40"/>
  <c r="F384" i="40"/>
  <c r="G384" i="40"/>
  <c r="H384" i="40"/>
  <c r="I384" i="40"/>
  <c r="J384" i="40"/>
  <c r="K384" i="40"/>
  <c r="L384" i="40"/>
  <c r="M384" i="40"/>
  <c r="N384" i="40"/>
  <c r="O384" i="40"/>
  <c r="P384" i="40"/>
  <c r="Q384" i="40"/>
  <c r="R384" i="40"/>
  <c r="S384" i="40"/>
  <c r="A385" i="40"/>
  <c r="B385" i="40"/>
  <c r="C385" i="40"/>
  <c r="D385" i="40"/>
  <c r="E385" i="40"/>
  <c r="F385" i="40"/>
  <c r="G385" i="40"/>
  <c r="H385" i="40"/>
  <c r="I385" i="40"/>
  <c r="J385" i="40"/>
  <c r="K385" i="40"/>
  <c r="L385" i="40"/>
  <c r="M385" i="40"/>
  <c r="N385" i="40"/>
  <c r="O385" i="40"/>
  <c r="P385" i="40"/>
  <c r="Q385" i="40"/>
  <c r="R385" i="40"/>
  <c r="S385" i="40"/>
  <c r="A386" i="40"/>
  <c r="B386" i="40"/>
  <c r="C386" i="40"/>
  <c r="D386" i="40"/>
  <c r="E386" i="40"/>
  <c r="F386" i="40"/>
  <c r="G386" i="40"/>
  <c r="H386" i="40"/>
  <c r="I386" i="40"/>
  <c r="J386" i="40"/>
  <c r="K386" i="40"/>
  <c r="L386" i="40"/>
  <c r="M386" i="40"/>
  <c r="N386" i="40"/>
  <c r="O386" i="40"/>
  <c r="P386" i="40"/>
  <c r="Q386" i="40"/>
  <c r="R386" i="40"/>
  <c r="S386" i="40"/>
  <c r="A387" i="40"/>
  <c r="B387" i="40"/>
  <c r="C387" i="40"/>
  <c r="D387" i="40"/>
  <c r="E387" i="40"/>
  <c r="F387" i="40"/>
  <c r="G387" i="40"/>
  <c r="H387" i="40"/>
  <c r="I387" i="40"/>
  <c r="J387" i="40"/>
  <c r="K387" i="40"/>
  <c r="L387" i="40"/>
  <c r="M387" i="40"/>
  <c r="N387" i="40"/>
  <c r="O387" i="40"/>
  <c r="P387" i="40"/>
  <c r="Q387" i="40"/>
  <c r="R387" i="40"/>
  <c r="S387" i="40"/>
  <c r="A388" i="40"/>
  <c r="B388" i="40"/>
  <c r="C388" i="40"/>
  <c r="D388" i="40"/>
  <c r="E388" i="40"/>
  <c r="F388" i="40"/>
  <c r="G388" i="40"/>
  <c r="H388" i="40"/>
  <c r="I388" i="40"/>
  <c r="J388" i="40"/>
  <c r="K388" i="40"/>
  <c r="L388" i="40"/>
  <c r="M388" i="40"/>
  <c r="N388" i="40"/>
  <c r="O388" i="40"/>
  <c r="P388" i="40"/>
  <c r="Q388" i="40"/>
  <c r="R388" i="40"/>
  <c r="S388" i="40"/>
  <c r="A389" i="40"/>
  <c r="B389" i="40"/>
  <c r="C389" i="40"/>
  <c r="D389" i="40"/>
  <c r="E389" i="40"/>
  <c r="F389" i="40"/>
  <c r="G389" i="40"/>
  <c r="H389" i="40"/>
  <c r="I389" i="40"/>
  <c r="J389" i="40"/>
  <c r="K389" i="40"/>
  <c r="L389" i="40"/>
  <c r="M389" i="40"/>
  <c r="N389" i="40"/>
  <c r="O389" i="40"/>
  <c r="P389" i="40"/>
  <c r="Q389" i="40"/>
  <c r="R389" i="40"/>
  <c r="S389" i="40"/>
  <c r="A390" i="40"/>
  <c r="B390" i="40"/>
  <c r="C390" i="40"/>
  <c r="D390" i="40"/>
  <c r="E390" i="40"/>
  <c r="F390" i="40"/>
  <c r="G390" i="40"/>
  <c r="H390" i="40"/>
  <c r="I390" i="40"/>
  <c r="J390" i="40"/>
  <c r="K390" i="40"/>
  <c r="L390" i="40"/>
  <c r="M390" i="40"/>
  <c r="N390" i="40"/>
  <c r="O390" i="40"/>
  <c r="P390" i="40"/>
  <c r="Q390" i="40"/>
  <c r="R390" i="40"/>
  <c r="S390" i="40"/>
  <c r="A391" i="40"/>
  <c r="B391" i="40"/>
  <c r="C391" i="40"/>
  <c r="D391" i="40"/>
  <c r="E391" i="40"/>
  <c r="F391" i="40"/>
  <c r="G391" i="40"/>
  <c r="H391" i="40"/>
  <c r="I391" i="40"/>
  <c r="J391" i="40"/>
  <c r="K391" i="40"/>
  <c r="L391" i="40"/>
  <c r="M391" i="40"/>
  <c r="N391" i="40"/>
  <c r="O391" i="40"/>
  <c r="P391" i="40"/>
  <c r="Q391" i="40"/>
  <c r="R391" i="40"/>
  <c r="S391" i="40"/>
  <c r="A392" i="40"/>
  <c r="B392" i="40"/>
  <c r="C392" i="40"/>
  <c r="D392" i="40"/>
  <c r="E392" i="40"/>
  <c r="F392" i="40"/>
  <c r="G392" i="40"/>
  <c r="H392" i="40"/>
  <c r="I392" i="40"/>
  <c r="J392" i="40"/>
  <c r="K392" i="40"/>
  <c r="L392" i="40"/>
  <c r="M392" i="40"/>
  <c r="N392" i="40"/>
  <c r="O392" i="40"/>
  <c r="P392" i="40"/>
  <c r="Q392" i="40"/>
  <c r="R392" i="40"/>
  <c r="S392" i="40"/>
  <c r="A393" i="40"/>
  <c r="B393" i="40"/>
  <c r="C393" i="40"/>
  <c r="D393" i="40"/>
  <c r="E393" i="40"/>
  <c r="F393" i="40"/>
  <c r="G393" i="40"/>
  <c r="H393" i="40"/>
  <c r="I393" i="40"/>
  <c r="J393" i="40"/>
  <c r="K393" i="40"/>
  <c r="L393" i="40"/>
  <c r="M393" i="40"/>
  <c r="N393" i="40"/>
  <c r="O393" i="40"/>
  <c r="P393" i="40"/>
  <c r="Q393" i="40"/>
  <c r="R393" i="40"/>
  <c r="S393" i="40"/>
  <c r="A394" i="40"/>
  <c r="B394" i="40"/>
  <c r="C394" i="40"/>
  <c r="D394" i="40"/>
  <c r="E394" i="40"/>
  <c r="F394" i="40"/>
  <c r="G394" i="40"/>
  <c r="H394" i="40"/>
  <c r="I394" i="40"/>
  <c r="J394" i="40"/>
  <c r="K394" i="40"/>
  <c r="L394" i="40"/>
  <c r="M394" i="40"/>
  <c r="N394" i="40"/>
  <c r="O394" i="40"/>
  <c r="P394" i="40"/>
  <c r="Q394" i="40"/>
  <c r="R394" i="40"/>
  <c r="S394" i="40"/>
  <c r="A395" i="40"/>
  <c r="B395" i="40"/>
  <c r="C395" i="40"/>
  <c r="D395" i="40"/>
  <c r="E395" i="40"/>
  <c r="F395" i="40"/>
  <c r="G395" i="40"/>
  <c r="H395" i="40"/>
  <c r="I395" i="40"/>
  <c r="J395" i="40"/>
  <c r="K395" i="40"/>
  <c r="L395" i="40"/>
  <c r="M395" i="40"/>
  <c r="N395" i="40"/>
  <c r="O395" i="40"/>
  <c r="P395" i="40"/>
  <c r="Q395" i="40"/>
  <c r="R395" i="40"/>
  <c r="S395" i="40"/>
  <c r="A396" i="40"/>
  <c r="B396" i="40"/>
  <c r="C396" i="40"/>
  <c r="D396" i="40"/>
  <c r="E396" i="40"/>
  <c r="F396" i="40"/>
  <c r="G396" i="40"/>
  <c r="H396" i="40"/>
  <c r="I396" i="40"/>
  <c r="J396" i="40"/>
  <c r="K396" i="40"/>
  <c r="L396" i="40"/>
  <c r="M396" i="40"/>
  <c r="N396" i="40"/>
  <c r="O396" i="40"/>
  <c r="P396" i="40"/>
  <c r="Q396" i="40"/>
  <c r="R396" i="40"/>
  <c r="S396" i="40"/>
  <c r="A397" i="40"/>
  <c r="B397" i="40"/>
  <c r="C397" i="40"/>
  <c r="D397" i="40"/>
  <c r="E397" i="40"/>
  <c r="F397" i="40"/>
  <c r="G397" i="40"/>
  <c r="H397" i="40"/>
  <c r="I397" i="40"/>
  <c r="J397" i="40"/>
  <c r="K397" i="40"/>
  <c r="L397" i="40"/>
  <c r="M397" i="40"/>
  <c r="N397" i="40"/>
  <c r="O397" i="40"/>
  <c r="P397" i="40"/>
  <c r="Q397" i="40"/>
  <c r="R397" i="40"/>
  <c r="S397" i="40"/>
  <c r="A398" i="40"/>
  <c r="B398" i="40"/>
  <c r="C398" i="40"/>
  <c r="D398" i="40"/>
  <c r="E398" i="40"/>
  <c r="F398" i="40"/>
  <c r="G398" i="40"/>
  <c r="H398" i="40"/>
  <c r="I398" i="40"/>
  <c r="J398" i="40"/>
  <c r="K398" i="40"/>
  <c r="L398" i="40"/>
  <c r="M398" i="40"/>
  <c r="N398" i="40"/>
  <c r="O398" i="40"/>
  <c r="P398" i="40"/>
  <c r="Q398" i="40"/>
  <c r="R398" i="40"/>
  <c r="S398" i="40"/>
  <c r="A399" i="40"/>
  <c r="B399" i="40"/>
  <c r="C399" i="40"/>
  <c r="D399" i="40"/>
  <c r="E399" i="40"/>
  <c r="F399" i="40"/>
  <c r="G399" i="40"/>
  <c r="H399" i="40"/>
  <c r="I399" i="40"/>
  <c r="J399" i="40"/>
  <c r="K399" i="40"/>
  <c r="L399" i="40"/>
  <c r="M399" i="40"/>
  <c r="N399" i="40"/>
  <c r="O399" i="40"/>
  <c r="P399" i="40"/>
  <c r="Q399" i="40"/>
  <c r="R399" i="40"/>
  <c r="S399" i="40"/>
  <c r="A400" i="40"/>
  <c r="B400" i="40"/>
  <c r="C400" i="40"/>
  <c r="D400" i="40"/>
  <c r="E400" i="40"/>
  <c r="F400" i="40"/>
  <c r="G400" i="40"/>
  <c r="H400" i="40"/>
  <c r="I400" i="40"/>
  <c r="J400" i="40"/>
  <c r="K400" i="40"/>
  <c r="L400" i="40"/>
  <c r="M400" i="40"/>
  <c r="N400" i="40"/>
  <c r="O400" i="40"/>
  <c r="P400" i="40"/>
  <c r="Q400" i="40"/>
  <c r="R400" i="40"/>
  <c r="S400" i="40"/>
  <c r="A401" i="40"/>
  <c r="B401" i="40"/>
  <c r="C401" i="40"/>
  <c r="D401" i="40"/>
  <c r="E401" i="40"/>
  <c r="F401" i="40"/>
  <c r="G401" i="40"/>
  <c r="H401" i="40"/>
  <c r="I401" i="40"/>
  <c r="J401" i="40"/>
  <c r="K401" i="40"/>
  <c r="L401" i="40"/>
  <c r="M401" i="40"/>
  <c r="N401" i="40"/>
  <c r="O401" i="40"/>
  <c r="P401" i="40"/>
  <c r="Q401" i="40"/>
  <c r="R401" i="40"/>
  <c r="S401" i="40"/>
  <c r="A402" i="40"/>
  <c r="B402" i="40"/>
  <c r="C402" i="40"/>
  <c r="D402" i="40"/>
  <c r="E402" i="40"/>
  <c r="F402" i="40"/>
  <c r="G402" i="40"/>
  <c r="H402" i="40"/>
  <c r="I402" i="40"/>
  <c r="J402" i="40"/>
  <c r="K402" i="40"/>
  <c r="L402" i="40"/>
  <c r="M402" i="40"/>
  <c r="N402" i="40"/>
  <c r="O402" i="40"/>
  <c r="P402" i="40"/>
  <c r="Q402" i="40"/>
  <c r="R402" i="40"/>
  <c r="S402" i="40"/>
  <c r="A403" i="40"/>
  <c r="B403" i="40"/>
  <c r="C403" i="40"/>
  <c r="D403" i="40"/>
  <c r="E403" i="40"/>
  <c r="F403" i="40"/>
  <c r="G403" i="40"/>
  <c r="H403" i="40"/>
  <c r="I403" i="40"/>
  <c r="J403" i="40"/>
  <c r="K403" i="40"/>
  <c r="L403" i="40"/>
  <c r="M403" i="40"/>
  <c r="N403" i="40"/>
  <c r="O403" i="40"/>
  <c r="P403" i="40"/>
  <c r="Q403" i="40"/>
  <c r="R403" i="40"/>
  <c r="S403" i="40"/>
  <c r="A404" i="40"/>
  <c r="B404" i="40"/>
  <c r="C404" i="40"/>
  <c r="D404" i="40"/>
  <c r="E404" i="40"/>
  <c r="F404" i="40"/>
  <c r="G404" i="40"/>
  <c r="H404" i="40"/>
  <c r="I404" i="40"/>
  <c r="J404" i="40"/>
  <c r="K404" i="40"/>
  <c r="L404" i="40"/>
  <c r="M404" i="40"/>
  <c r="N404" i="40"/>
  <c r="O404" i="40"/>
  <c r="P404" i="40"/>
  <c r="Q404" i="40"/>
  <c r="R404" i="40"/>
  <c r="S404" i="40"/>
  <c r="A405" i="40"/>
  <c r="B405" i="40"/>
  <c r="C405" i="40"/>
  <c r="D405" i="40"/>
  <c r="E405" i="40"/>
  <c r="F405" i="40"/>
  <c r="G405" i="40"/>
  <c r="H405" i="40"/>
  <c r="I405" i="40"/>
  <c r="J405" i="40"/>
  <c r="K405" i="40"/>
  <c r="L405" i="40"/>
  <c r="M405" i="40"/>
  <c r="N405" i="40"/>
  <c r="O405" i="40"/>
  <c r="P405" i="40"/>
  <c r="Q405" i="40"/>
  <c r="R405" i="40"/>
  <c r="S405" i="40"/>
  <c r="A406" i="40"/>
  <c r="B406" i="40"/>
  <c r="C406" i="40"/>
  <c r="D406" i="40"/>
  <c r="E406" i="40"/>
  <c r="F406" i="40"/>
  <c r="G406" i="40"/>
  <c r="H406" i="40"/>
  <c r="I406" i="40"/>
  <c r="J406" i="40"/>
  <c r="K406" i="40"/>
  <c r="L406" i="40"/>
  <c r="M406" i="40"/>
  <c r="N406" i="40"/>
  <c r="O406" i="40"/>
  <c r="P406" i="40"/>
  <c r="Q406" i="40"/>
  <c r="R406" i="40"/>
  <c r="S406" i="40"/>
  <c r="A407" i="40"/>
  <c r="B407" i="40"/>
  <c r="C407" i="40"/>
  <c r="D407" i="40"/>
  <c r="E407" i="40"/>
  <c r="F407" i="40"/>
  <c r="G407" i="40"/>
  <c r="H407" i="40"/>
  <c r="I407" i="40"/>
  <c r="J407" i="40"/>
  <c r="K407" i="40"/>
  <c r="L407" i="40"/>
  <c r="M407" i="40"/>
  <c r="N407" i="40"/>
  <c r="O407" i="40"/>
  <c r="P407" i="40"/>
  <c r="Q407" i="40"/>
  <c r="R407" i="40"/>
  <c r="S407" i="40"/>
  <c r="A408" i="40"/>
  <c r="B408" i="40"/>
  <c r="C408" i="40"/>
  <c r="D408" i="40"/>
  <c r="E408" i="40"/>
  <c r="F408" i="40"/>
  <c r="G408" i="40"/>
  <c r="H408" i="40"/>
  <c r="I408" i="40"/>
  <c r="J408" i="40"/>
  <c r="K408" i="40"/>
  <c r="L408" i="40"/>
  <c r="M408" i="40"/>
  <c r="N408" i="40"/>
  <c r="O408" i="40"/>
  <c r="P408" i="40"/>
  <c r="Q408" i="40"/>
  <c r="R408" i="40"/>
  <c r="S408" i="40"/>
  <c r="A409" i="40"/>
  <c r="B409" i="40"/>
  <c r="C409" i="40"/>
  <c r="D409" i="40"/>
  <c r="E409" i="40"/>
  <c r="F409" i="40"/>
  <c r="G409" i="40"/>
  <c r="H409" i="40"/>
  <c r="I409" i="40"/>
  <c r="J409" i="40"/>
  <c r="K409" i="40"/>
  <c r="L409" i="40"/>
  <c r="M409" i="40"/>
  <c r="N409" i="40"/>
  <c r="O409" i="40"/>
  <c r="P409" i="40"/>
  <c r="Q409" i="40"/>
  <c r="R409" i="40"/>
  <c r="S409" i="40"/>
  <c r="A410" i="40"/>
  <c r="B410" i="40"/>
  <c r="C410" i="40"/>
  <c r="D410" i="40"/>
  <c r="E410" i="40"/>
  <c r="F410" i="40"/>
  <c r="G410" i="40"/>
  <c r="H410" i="40"/>
  <c r="I410" i="40"/>
  <c r="J410" i="40"/>
  <c r="K410" i="40"/>
  <c r="L410" i="40"/>
  <c r="M410" i="40"/>
  <c r="N410" i="40"/>
  <c r="O410" i="40"/>
  <c r="P410" i="40"/>
  <c r="Q410" i="40"/>
  <c r="R410" i="40"/>
  <c r="S410" i="40"/>
  <c r="A411" i="40"/>
  <c r="B411" i="40"/>
  <c r="C411" i="40"/>
  <c r="D411" i="40"/>
  <c r="E411" i="40"/>
  <c r="F411" i="40"/>
  <c r="G411" i="40"/>
  <c r="H411" i="40"/>
  <c r="I411" i="40"/>
  <c r="J411" i="40"/>
  <c r="K411" i="40"/>
  <c r="L411" i="40"/>
  <c r="M411" i="40"/>
  <c r="N411" i="40"/>
  <c r="O411" i="40"/>
  <c r="P411" i="40"/>
  <c r="Q411" i="40"/>
  <c r="R411" i="40"/>
  <c r="S411" i="40"/>
  <c r="A412" i="40"/>
  <c r="B412" i="40"/>
  <c r="C412" i="40"/>
  <c r="D412" i="40"/>
  <c r="E412" i="40"/>
  <c r="F412" i="40"/>
  <c r="G412" i="40"/>
  <c r="H412" i="40"/>
  <c r="I412" i="40"/>
  <c r="J412" i="40"/>
  <c r="K412" i="40"/>
  <c r="L412" i="40"/>
  <c r="M412" i="40"/>
  <c r="N412" i="40"/>
  <c r="O412" i="40"/>
  <c r="P412" i="40"/>
  <c r="Q412" i="40"/>
  <c r="R412" i="40"/>
  <c r="S412" i="40"/>
  <c r="A413" i="40"/>
  <c r="B413" i="40"/>
  <c r="C413" i="40"/>
  <c r="D413" i="40"/>
  <c r="E413" i="40"/>
  <c r="F413" i="40"/>
  <c r="G413" i="40"/>
  <c r="H413" i="40"/>
  <c r="I413" i="40"/>
  <c r="J413" i="40"/>
  <c r="K413" i="40"/>
  <c r="L413" i="40"/>
  <c r="M413" i="40"/>
  <c r="N413" i="40"/>
  <c r="O413" i="40"/>
  <c r="P413" i="40"/>
  <c r="Q413" i="40"/>
  <c r="R413" i="40"/>
  <c r="S413" i="40"/>
  <c r="A414" i="40"/>
  <c r="B414" i="40"/>
  <c r="C414" i="40"/>
  <c r="D414" i="40"/>
  <c r="E414" i="40"/>
  <c r="F414" i="40"/>
  <c r="G414" i="40"/>
  <c r="H414" i="40"/>
  <c r="I414" i="40"/>
  <c r="J414" i="40"/>
  <c r="K414" i="40"/>
  <c r="L414" i="40"/>
  <c r="M414" i="40"/>
  <c r="N414" i="40"/>
  <c r="O414" i="40"/>
  <c r="P414" i="40"/>
  <c r="Q414" i="40"/>
  <c r="R414" i="40"/>
  <c r="S414" i="40"/>
  <c r="A415" i="40"/>
  <c r="B415" i="40"/>
  <c r="C415" i="40"/>
  <c r="D415" i="40"/>
  <c r="E415" i="40"/>
  <c r="F415" i="40"/>
  <c r="G415" i="40"/>
  <c r="H415" i="40"/>
  <c r="I415" i="40"/>
  <c r="J415" i="40"/>
  <c r="K415" i="40"/>
  <c r="L415" i="40"/>
  <c r="M415" i="40"/>
  <c r="N415" i="40"/>
  <c r="O415" i="40"/>
  <c r="P415" i="40"/>
  <c r="Q415" i="40"/>
  <c r="R415" i="40"/>
  <c r="S415" i="40"/>
  <c r="A416" i="40"/>
  <c r="B416" i="40"/>
  <c r="C416" i="40"/>
  <c r="D416" i="40"/>
  <c r="E416" i="40"/>
  <c r="F416" i="40"/>
  <c r="G416" i="40"/>
  <c r="H416" i="40"/>
  <c r="I416" i="40"/>
  <c r="J416" i="40"/>
  <c r="K416" i="40"/>
  <c r="L416" i="40"/>
  <c r="M416" i="40"/>
  <c r="N416" i="40"/>
  <c r="O416" i="40"/>
  <c r="P416" i="40"/>
  <c r="Q416" i="40"/>
  <c r="R416" i="40"/>
  <c r="S416" i="40"/>
  <c r="A417" i="40"/>
  <c r="B417" i="40"/>
  <c r="C417" i="40"/>
  <c r="D417" i="40"/>
  <c r="E417" i="40"/>
  <c r="F417" i="40"/>
  <c r="G417" i="40"/>
  <c r="H417" i="40"/>
  <c r="I417" i="40"/>
  <c r="J417" i="40"/>
  <c r="K417" i="40"/>
  <c r="L417" i="40"/>
  <c r="M417" i="40"/>
  <c r="N417" i="40"/>
  <c r="O417" i="40"/>
  <c r="P417" i="40"/>
  <c r="Q417" i="40"/>
  <c r="R417" i="40"/>
  <c r="S417" i="40"/>
  <c r="A418" i="40"/>
  <c r="B418" i="40"/>
  <c r="C418" i="40"/>
  <c r="D418" i="40"/>
  <c r="E418" i="40"/>
  <c r="F418" i="40"/>
  <c r="G418" i="40"/>
  <c r="H418" i="40"/>
  <c r="I418" i="40"/>
  <c r="J418" i="40"/>
  <c r="K418" i="40"/>
  <c r="L418" i="40"/>
  <c r="M418" i="40"/>
  <c r="N418" i="40"/>
  <c r="O418" i="40"/>
  <c r="P418" i="40"/>
  <c r="Q418" i="40"/>
  <c r="R418" i="40"/>
  <c r="S418" i="40"/>
  <c r="A419" i="40"/>
  <c r="B419" i="40"/>
  <c r="C419" i="40"/>
  <c r="D419" i="40"/>
  <c r="E419" i="40"/>
  <c r="F419" i="40"/>
  <c r="G419" i="40"/>
  <c r="H419" i="40"/>
  <c r="I419" i="40"/>
  <c r="J419" i="40"/>
  <c r="K419" i="40"/>
  <c r="L419" i="40"/>
  <c r="M419" i="40"/>
  <c r="N419" i="40"/>
  <c r="O419" i="40"/>
  <c r="P419" i="40"/>
  <c r="Q419" i="40"/>
  <c r="R419" i="40"/>
  <c r="S419" i="40"/>
  <c r="A420" i="40"/>
  <c r="B420" i="40"/>
  <c r="C420" i="40"/>
  <c r="D420" i="40"/>
  <c r="E420" i="40"/>
  <c r="F420" i="40"/>
  <c r="G420" i="40"/>
  <c r="H420" i="40"/>
  <c r="I420" i="40"/>
  <c r="J420" i="40"/>
  <c r="K420" i="40"/>
  <c r="L420" i="40"/>
  <c r="M420" i="40"/>
  <c r="N420" i="40"/>
  <c r="O420" i="40"/>
  <c r="P420" i="40"/>
  <c r="Q420" i="40"/>
  <c r="R420" i="40"/>
  <c r="S420" i="40"/>
  <c r="A421" i="40"/>
  <c r="B421" i="40"/>
  <c r="C421" i="40"/>
  <c r="D421" i="40"/>
  <c r="E421" i="40"/>
  <c r="F421" i="40"/>
  <c r="G421" i="40"/>
  <c r="H421" i="40"/>
  <c r="I421" i="40"/>
  <c r="J421" i="40"/>
  <c r="K421" i="40"/>
  <c r="L421" i="40"/>
  <c r="M421" i="40"/>
  <c r="N421" i="40"/>
  <c r="O421" i="40"/>
  <c r="P421" i="40"/>
  <c r="Q421" i="40"/>
  <c r="R421" i="40"/>
  <c r="S421" i="40"/>
  <c r="A422" i="40"/>
  <c r="B422" i="40"/>
  <c r="C422" i="40"/>
  <c r="D422" i="40"/>
  <c r="E422" i="40"/>
  <c r="F422" i="40"/>
  <c r="G422" i="40"/>
  <c r="H422" i="40"/>
  <c r="I422" i="40"/>
  <c r="J422" i="40"/>
  <c r="K422" i="40"/>
  <c r="L422" i="40"/>
  <c r="M422" i="40"/>
  <c r="N422" i="40"/>
  <c r="O422" i="40"/>
  <c r="P422" i="40"/>
  <c r="Q422" i="40"/>
  <c r="R422" i="40"/>
  <c r="S422" i="40"/>
  <c r="A423" i="40"/>
  <c r="B423" i="40"/>
  <c r="C423" i="40"/>
  <c r="D423" i="40"/>
  <c r="E423" i="40"/>
  <c r="F423" i="40"/>
  <c r="G423" i="40"/>
  <c r="H423" i="40"/>
  <c r="I423" i="40"/>
  <c r="J423" i="40"/>
  <c r="K423" i="40"/>
  <c r="L423" i="40"/>
  <c r="M423" i="40"/>
  <c r="N423" i="40"/>
  <c r="O423" i="40"/>
  <c r="P423" i="40"/>
  <c r="Q423" i="40"/>
  <c r="R423" i="40"/>
  <c r="S423" i="40"/>
  <c r="A424" i="40"/>
  <c r="B424" i="40"/>
  <c r="C424" i="40"/>
  <c r="D424" i="40"/>
  <c r="E424" i="40"/>
  <c r="F424" i="40"/>
  <c r="G424" i="40"/>
  <c r="H424" i="40"/>
  <c r="I424" i="40"/>
  <c r="J424" i="40"/>
  <c r="K424" i="40"/>
  <c r="L424" i="40"/>
  <c r="M424" i="40"/>
  <c r="N424" i="40"/>
  <c r="O424" i="40"/>
  <c r="P424" i="40"/>
  <c r="Q424" i="40"/>
  <c r="R424" i="40"/>
  <c r="S424" i="40"/>
  <c r="A425" i="40"/>
  <c r="B425" i="40"/>
  <c r="C425" i="40"/>
  <c r="D425" i="40"/>
  <c r="E425" i="40"/>
  <c r="F425" i="40"/>
  <c r="G425" i="40"/>
  <c r="H425" i="40"/>
  <c r="I425" i="40"/>
  <c r="J425" i="40"/>
  <c r="K425" i="40"/>
  <c r="L425" i="40"/>
  <c r="M425" i="40"/>
  <c r="N425" i="40"/>
  <c r="O425" i="40"/>
  <c r="P425" i="40"/>
  <c r="Q425" i="40"/>
  <c r="R425" i="40"/>
  <c r="S425" i="40"/>
  <c r="A426" i="40"/>
  <c r="B426" i="40"/>
  <c r="C426" i="40"/>
  <c r="D426" i="40"/>
  <c r="E426" i="40"/>
  <c r="F426" i="40"/>
  <c r="G426" i="40"/>
  <c r="H426" i="40"/>
  <c r="I426" i="40"/>
  <c r="J426" i="40"/>
  <c r="K426" i="40"/>
  <c r="L426" i="40"/>
  <c r="M426" i="40"/>
  <c r="N426" i="40"/>
  <c r="O426" i="40"/>
  <c r="P426" i="40"/>
  <c r="Q426" i="40"/>
  <c r="R426" i="40"/>
  <c r="S426" i="40"/>
  <c r="A427" i="40"/>
  <c r="B427" i="40"/>
  <c r="C427" i="40"/>
  <c r="D427" i="40"/>
  <c r="E427" i="40"/>
  <c r="F427" i="40"/>
  <c r="G427" i="40"/>
  <c r="H427" i="40"/>
  <c r="I427" i="40"/>
  <c r="J427" i="40"/>
  <c r="K427" i="40"/>
  <c r="L427" i="40"/>
  <c r="M427" i="40"/>
  <c r="N427" i="40"/>
  <c r="O427" i="40"/>
  <c r="P427" i="40"/>
  <c r="Q427" i="40"/>
  <c r="R427" i="40"/>
  <c r="S427" i="40"/>
  <c r="A428" i="40"/>
  <c r="B428" i="40"/>
  <c r="C428" i="40"/>
  <c r="D428" i="40"/>
  <c r="E428" i="40"/>
  <c r="F428" i="40"/>
  <c r="G428" i="40"/>
  <c r="H428" i="40"/>
  <c r="I428" i="40"/>
  <c r="J428" i="40"/>
  <c r="K428" i="40"/>
  <c r="L428" i="40"/>
  <c r="M428" i="40"/>
  <c r="N428" i="40"/>
  <c r="O428" i="40"/>
  <c r="P428" i="40"/>
  <c r="Q428" i="40"/>
  <c r="R428" i="40"/>
  <c r="S428" i="40"/>
  <c r="A429" i="40"/>
  <c r="B429" i="40"/>
  <c r="C429" i="40"/>
  <c r="D429" i="40"/>
  <c r="E429" i="40"/>
  <c r="F429" i="40"/>
  <c r="G429" i="40"/>
  <c r="H429" i="40"/>
  <c r="I429" i="40"/>
  <c r="J429" i="40"/>
  <c r="K429" i="40"/>
  <c r="L429" i="40"/>
  <c r="M429" i="40"/>
  <c r="N429" i="40"/>
  <c r="O429" i="40"/>
  <c r="P429" i="40"/>
  <c r="Q429" i="40"/>
  <c r="R429" i="40"/>
  <c r="S429" i="40"/>
  <c r="A430" i="40"/>
  <c r="B430" i="40"/>
  <c r="C430" i="40"/>
  <c r="D430" i="40"/>
  <c r="E430" i="40"/>
  <c r="F430" i="40"/>
  <c r="G430" i="40"/>
  <c r="H430" i="40"/>
  <c r="I430" i="40"/>
  <c r="J430" i="40"/>
  <c r="K430" i="40"/>
  <c r="L430" i="40"/>
  <c r="M430" i="40"/>
  <c r="N430" i="40"/>
  <c r="O430" i="40"/>
  <c r="P430" i="40"/>
  <c r="Q430" i="40"/>
  <c r="R430" i="40"/>
  <c r="S430" i="40"/>
  <c r="A431" i="40"/>
  <c r="B431" i="40"/>
  <c r="C431" i="40"/>
  <c r="D431" i="40"/>
  <c r="E431" i="40"/>
  <c r="F431" i="40"/>
  <c r="G431" i="40"/>
  <c r="H431" i="40"/>
  <c r="I431" i="40"/>
  <c r="J431" i="40"/>
  <c r="K431" i="40"/>
  <c r="L431" i="40"/>
  <c r="M431" i="40"/>
  <c r="N431" i="40"/>
  <c r="O431" i="40"/>
  <c r="P431" i="40"/>
  <c r="Q431" i="40"/>
  <c r="R431" i="40"/>
  <c r="S431" i="40"/>
  <c r="A432" i="40"/>
  <c r="B432" i="40"/>
  <c r="C432" i="40"/>
  <c r="D432" i="40"/>
  <c r="E432" i="40"/>
  <c r="F432" i="40"/>
  <c r="G432" i="40"/>
  <c r="H432" i="40"/>
  <c r="I432" i="40"/>
  <c r="J432" i="40"/>
  <c r="K432" i="40"/>
  <c r="L432" i="40"/>
  <c r="M432" i="40"/>
  <c r="N432" i="40"/>
  <c r="O432" i="40"/>
  <c r="P432" i="40"/>
  <c r="Q432" i="40"/>
  <c r="R432" i="40"/>
  <c r="S432" i="40"/>
  <c r="A433" i="40"/>
  <c r="B433" i="40"/>
  <c r="C433" i="40"/>
  <c r="D433" i="40"/>
  <c r="E433" i="40"/>
  <c r="F433" i="40"/>
  <c r="G433" i="40"/>
  <c r="H433" i="40"/>
  <c r="I433" i="40"/>
  <c r="J433" i="40"/>
  <c r="K433" i="40"/>
  <c r="L433" i="40"/>
  <c r="M433" i="40"/>
  <c r="N433" i="40"/>
  <c r="O433" i="40"/>
  <c r="P433" i="40"/>
  <c r="Q433" i="40"/>
  <c r="R433" i="40"/>
  <c r="S433" i="40"/>
  <c r="A434" i="40"/>
  <c r="B434" i="40"/>
  <c r="C434" i="40"/>
  <c r="D434" i="40"/>
  <c r="E434" i="40"/>
  <c r="F434" i="40"/>
  <c r="G434" i="40"/>
  <c r="H434" i="40"/>
  <c r="I434" i="40"/>
  <c r="J434" i="40"/>
  <c r="K434" i="40"/>
  <c r="L434" i="40"/>
  <c r="M434" i="40"/>
  <c r="N434" i="40"/>
  <c r="O434" i="40"/>
  <c r="P434" i="40"/>
  <c r="Q434" i="40"/>
  <c r="R434" i="40"/>
  <c r="S434" i="40"/>
  <c r="B5" i="40"/>
  <c r="C5" i="40"/>
  <c r="D5" i="40"/>
  <c r="E5" i="40"/>
  <c r="F5" i="40"/>
  <c r="G5" i="40"/>
  <c r="H5" i="40"/>
  <c r="I5" i="40"/>
  <c r="J5" i="40"/>
  <c r="L5" i="40"/>
  <c r="M5" i="40"/>
  <c r="N5" i="40"/>
  <c r="O5" i="40"/>
  <c r="P5" i="40"/>
  <c r="Q5" i="40"/>
  <c r="R5" i="40"/>
  <c r="S5" i="40"/>
  <c r="S6" i="40"/>
  <c r="P6" i="40"/>
  <c r="Q6" i="40"/>
  <c r="R6" i="40"/>
  <c r="B6" i="40"/>
  <c r="C6" i="40"/>
  <c r="D6" i="40"/>
  <c r="E6" i="40"/>
  <c r="F6" i="40"/>
  <c r="G6" i="40"/>
  <c r="H6" i="40"/>
  <c r="I6" i="40"/>
  <c r="J6" i="40"/>
  <c r="K6" i="40"/>
  <c r="L6" i="40"/>
  <c r="M6" i="40"/>
  <c r="N6" i="40"/>
  <c r="O6" i="40"/>
  <c r="A6" i="40"/>
  <c r="B3" i="37"/>
  <c r="B2" i="37" s="1"/>
  <c r="G7" i="39"/>
  <c r="D7" i="39"/>
  <c r="A7" i="39"/>
  <c r="B2" i="39"/>
  <c r="A2" i="39" s="1"/>
  <c r="B1" i="39"/>
  <c r="A8" i="38"/>
  <c r="B8" i="38"/>
  <c r="C8" i="38"/>
  <c r="D8" i="38"/>
  <c r="E8" i="38"/>
  <c r="F8" i="38"/>
  <c r="G8" i="38"/>
  <c r="H8" i="38"/>
  <c r="I8" i="38"/>
  <c r="J8" i="38"/>
  <c r="K8" i="38"/>
  <c r="L8" i="38"/>
  <c r="M8" i="38"/>
  <c r="N8" i="38"/>
  <c r="O8" i="38"/>
  <c r="P8" i="38"/>
  <c r="Q8" i="38"/>
  <c r="A9" i="38"/>
  <c r="B9" i="38"/>
  <c r="C9" i="38"/>
  <c r="D9" i="38"/>
  <c r="E9" i="38"/>
  <c r="F9" i="38"/>
  <c r="G9" i="38"/>
  <c r="H9" i="38"/>
  <c r="I9" i="38"/>
  <c r="J9" i="38"/>
  <c r="K9" i="38"/>
  <c r="L9" i="38"/>
  <c r="M9" i="38"/>
  <c r="N9" i="38"/>
  <c r="O9" i="38"/>
  <c r="P9" i="38"/>
  <c r="Q9" i="38"/>
  <c r="A10" i="38"/>
  <c r="B10" i="38"/>
  <c r="C10" i="38"/>
  <c r="D10" i="38"/>
  <c r="E10" i="38"/>
  <c r="F10" i="38"/>
  <c r="G10" i="38"/>
  <c r="H10" i="38"/>
  <c r="I10" i="38"/>
  <c r="J10" i="38"/>
  <c r="K10" i="38"/>
  <c r="L10" i="38"/>
  <c r="M10" i="38"/>
  <c r="N10" i="38"/>
  <c r="O10" i="38"/>
  <c r="P10" i="38"/>
  <c r="Q10" i="38"/>
  <c r="A11" i="38"/>
  <c r="B11" i="38"/>
  <c r="C11" i="38"/>
  <c r="D11" i="38"/>
  <c r="E11" i="38"/>
  <c r="F11" i="38"/>
  <c r="G11" i="38"/>
  <c r="H11" i="38"/>
  <c r="I11" i="38"/>
  <c r="J11" i="38"/>
  <c r="K11" i="38"/>
  <c r="L11" i="38"/>
  <c r="M11" i="38"/>
  <c r="N11" i="38"/>
  <c r="O11" i="38"/>
  <c r="P11" i="38"/>
  <c r="Q11" i="38"/>
  <c r="A12" i="38"/>
  <c r="B12" i="38"/>
  <c r="C12" i="38"/>
  <c r="D12" i="38"/>
  <c r="E12" i="38"/>
  <c r="F12" i="38"/>
  <c r="G12" i="38"/>
  <c r="H12" i="38"/>
  <c r="I12" i="38"/>
  <c r="J12" i="38"/>
  <c r="K12" i="38"/>
  <c r="L12" i="38"/>
  <c r="M12" i="38"/>
  <c r="N12" i="38"/>
  <c r="O12" i="38"/>
  <c r="P12" i="38"/>
  <c r="Q12" i="38"/>
  <c r="A13" i="38"/>
  <c r="B13" i="38"/>
  <c r="C13" i="38"/>
  <c r="D13" i="38"/>
  <c r="E13" i="38"/>
  <c r="F13" i="38"/>
  <c r="G13" i="38"/>
  <c r="H13" i="38"/>
  <c r="I13" i="38"/>
  <c r="J13" i="38"/>
  <c r="K13" i="38"/>
  <c r="L13" i="38"/>
  <c r="M13" i="38"/>
  <c r="N13" i="38"/>
  <c r="O13" i="38"/>
  <c r="P13" i="38"/>
  <c r="Q13" i="38"/>
  <c r="A14" i="38"/>
  <c r="B14" i="38"/>
  <c r="C14" i="38"/>
  <c r="D14" i="38"/>
  <c r="E14" i="38"/>
  <c r="F14" i="38"/>
  <c r="G14" i="38"/>
  <c r="H14" i="38"/>
  <c r="I14" i="38"/>
  <c r="J14" i="38"/>
  <c r="K14" i="38"/>
  <c r="L14" i="38"/>
  <c r="M14" i="38"/>
  <c r="N14" i="38"/>
  <c r="O14" i="38"/>
  <c r="P14" i="38"/>
  <c r="Q14" i="38"/>
  <c r="A15" i="38"/>
  <c r="B15" i="38"/>
  <c r="C15" i="38"/>
  <c r="D15" i="38"/>
  <c r="E15" i="38"/>
  <c r="F15" i="38"/>
  <c r="G15" i="38"/>
  <c r="H15" i="38"/>
  <c r="I15" i="38"/>
  <c r="J15" i="38"/>
  <c r="K15" i="38"/>
  <c r="L15" i="38"/>
  <c r="M15" i="38"/>
  <c r="N15" i="38"/>
  <c r="O15" i="38"/>
  <c r="P15" i="38"/>
  <c r="Q15" i="38"/>
  <c r="A16" i="38"/>
  <c r="B16" i="38"/>
  <c r="C16" i="38"/>
  <c r="D16" i="38"/>
  <c r="E16" i="38"/>
  <c r="F16" i="38"/>
  <c r="G16" i="38"/>
  <c r="H16" i="38"/>
  <c r="I16" i="38"/>
  <c r="J16" i="38"/>
  <c r="K16" i="38"/>
  <c r="L16" i="38"/>
  <c r="M16" i="38"/>
  <c r="N16" i="38"/>
  <c r="O16" i="38"/>
  <c r="P16" i="38"/>
  <c r="Q16" i="38"/>
  <c r="A17" i="38"/>
  <c r="B17" i="38"/>
  <c r="C17" i="38"/>
  <c r="D17" i="38"/>
  <c r="E17" i="38"/>
  <c r="F17" i="38"/>
  <c r="G17" i="38"/>
  <c r="H17" i="38"/>
  <c r="I17" i="38"/>
  <c r="J17" i="38"/>
  <c r="K17" i="38"/>
  <c r="L17" i="38"/>
  <c r="M17" i="38"/>
  <c r="N17" i="38"/>
  <c r="O17" i="38"/>
  <c r="P17" i="38"/>
  <c r="Q17" i="38"/>
  <c r="A18" i="38"/>
  <c r="B18" i="38"/>
  <c r="C18" i="38"/>
  <c r="D18" i="38"/>
  <c r="E18" i="38"/>
  <c r="F18" i="38"/>
  <c r="G18" i="38"/>
  <c r="H18" i="38"/>
  <c r="I18" i="38"/>
  <c r="J18" i="38"/>
  <c r="K18" i="38"/>
  <c r="L18" i="38"/>
  <c r="M18" i="38"/>
  <c r="N18" i="38"/>
  <c r="O18" i="38"/>
  <c r="P18" i="38"/>
  <c r="Q18" i="38"/>
  <c r="A19" i="38"/>
  <c r="B19" i="38"/>
  <c r="C19" i="38"/>
  <c r="D19" i="38"/>
  <c r="E19" i="38"/>
  <c r="F19" i="38"/>
  <c r="G19" i="38"/>
  <c r="H19" i="38"/>
  <c r="I19" i="38"/>
  <c r="J19" i="38"/>
  <c r="K19" i="38"/>
  <c r="L19" i="38"/>
  <c r="M19" i="38"/>
  <c r="N19" i="38"/>
  <c r="O19" i="38"/>
  <c r="P19" i="38"/>
  <c r="Q19" i="38"/>
  <c r="A20" i="38"/>
  <c r="B20" i="38"/>
  <c r="C20" i="38"/>
  <c r="D20" i="38"/>
  <c r="E20" i="38"/>
  <c r="F20" i="38"/>
  <c r="G20" i="38"/>
  <c r="H20" i="38"/>
  <c r="I20" i="38"/>
  <c r="J20" i="38"/>
  <c r="K20" i="38"/>
  <c r="L20" i="38"/>
  <c r="M20" i="38"/>
  <c r="N20" i="38"/>
  <c r="O20" i="38"/>
  <c r="P20" i="38"/>
  <c r="Q20" i="38"/>
  <c r="A21" i="38"/>
  <c r="B21" i="38"/>
  <c r="C21" i="38"/>
  <c r="D21" i="38"/>
  <c r="E21" i="38"/>
  <c r="F21" i="38"/>
  <c r="G21" i="38"/>
  <c r="H21" i="38"/>
  <c r="I21" i="38"/>
  <c r="J21" i="38"/>
  <c r="K21" i="38"/>
  <c r="L21" i="38"/>
  <c r="M21" i="38"/>
  <c r="N21" i="38"/>
  <c r="O21" i="38"/>
  <c r="P21" i="38"/>
  <c r="Q21" i="38"/>
  <c r="A22" i="38"/>
  <c r="B22" i="38"/>
  <c r="C22" i="38"/>
  <c r="D22" i="38"/>
  <c r="E22" i="38"/>
  <c r="F22" i="38"/>
  <c r="G22" i="38"/>
  <c r="H22" i="38"/>
  <c r="I22" i="38"/>
  <c r="J22" i="38"/>
  <c r="K22" i="38"/>
  <c r="L22" i="38"/>
  <c r="M22" i="38"/>
  <c r="N22" i="38"/>
  <c r="O22" i="38"/>
  <c r="P22" i="38"/>
  <c r="Q22" i="38"/>
  <c r="A23" i="38"/>
  <c r="B23" i="38"/>
  <c r="C23" i="38"/>
  <c r="D23" i="38"/>
  <c r="E23" i="38"/>
  <c r="F23" i="38"/>
  <c r="G23" i="38"/>
  <c r="H23" i="38"/>
  <c r="I23" i="38"/>
  <c r="J23" i="38"/>
  <c r="K23" i="38"/>
  <c r="L23" i="38"/>
  <c r="M23" i="38"/>
  <c r="N23" i="38"/>
  <c r="O23" i="38"/>
  <c r="P23" i="38"/>
  <c r="Q23" i="38"/>
  <c r="A24" i="38"/>
  <c r="B24" i="38"/>
  <c r="C24" i="38"/>
  <c r="D24" i="38"/>
  <c r="E24" i="38"/>
  <c r="F24" i="38"/>
  <c r="G24" i="38"/>
  <c r="H24" i="38"/>
  <c r="I24" i="38"/>
  <c r="J24" i="38"/>
  <c r="K24" i="38"/>
  <c r="L24" i="38"/>
  <c r="M24" i="38"/>
  <c r="N24" i="38"/>
  <c r="O24" i="38"/>
  <c r="P24" i="38"/>
  <c r="Q24" i="38"/>
  <c r="A25" i="38"/>
  <c r="B25" i="38"/>
  <c r="C25" i="38"/>
  <c r="D25" i="38"/>
  <c r="E25" i="38"/>
  <c r="F25" i="38"/>
  <c r="G25" i="38"/>
  <c r="H25" i="38"/>
  <c r="I25" i="38"/>
  <c r="J25" i="38"/>
  <c r="K25" i="38"/>
  <c r="L25" i="38"/>
  <c r="M25" i="38"/>
  <c r="N25" i="38"/>
  <c r="O25" i="38"/>
  <c r="P25" i="38"/>
  <c r="Q25" i="38"/>
  <c r="A26" i="38"/>
  <c r="B26" i="38"/>
  <c r="C26" i="38"/>
  <c r="D26" i="38"/>
  <c r="E26" i="38"/>
  <c r="F26" i="38"/>
  <c r="G26" i="38"/>
  <c r="H26" i="38"/>
  <c r="I26" i="38"/>
  <c r="J26" i="38"/>
  <c r="K26" i="38"/>
  <c r="L26" i="38"/>
  <c r="M26" i="38"/>
  <c r="N26" i="38"/>
  <c r="O26" i="38"/>
  <c r="P26" i="38"/>
  <c r="Q26" i="38"/>
  <c r="A27" i="38"/>
  <c r="B27" i="38"/>
  <c r="C27" i="38"/>
  <c r="D27" i="38"/>
  <c r="E27" i="38"/>
  <c r="F27" i="38"/>
  <c r="G27" i="38"/>
  <c r="H27" i="38"/>
  <c r="I27" i="38"/>
  <c r="J27" i="38"/>
  <c r="K27" i="38"/>
  <c r="L27" i="38"/>
  <c r="M27" i="38"/>
  <c r="N27" i="38"/>
  <c r="O27" i="38"/>
  <c r="P27" i="38"/>
  <c r="Q27" i="38"/>
  <c r="A28" i="38"/>
  <c r="B28" i="38"/>
  <c r="C28" i="38"/>
  <c r="D28" i="38"/>
  <c r="E28" i="38"/>
  <c r="F28" i="38"/>
  <c r="G28" i="38"/>
  <c r="H28" i="38"/>
  <c r="I28" i="38"/>
  <c r="J28" i="38"/>
  <c r="K28" i="38"/>
  <c r="L28" i="38"/>
  <c r="M28" i="38"/>
  <c r="N28" i="38"/>
  <c r="O28" i="38"/>
  <c r="P28" i="38"/>
  <c r="Q28" i="38"/>
  <c r="A29" i="38"/>
  <c r="B29" i="38"/>
  <c r="C29" i="38"/>
  <c r="D29" i="38"/>
  <c r="E29" i="38"/>
  <c r="F29" i="38"/>
  <c r="G29" i="38"/>
  <c r="H29" i="38"/>
  <c r="I29" i="38"/>
  <c r="J29" i="38"/>
  <c r="K29" i="38"/>
  <c r="L29" i="38"/>
  <c r="M29" i="38"/>
  <c r="N29" i="38"/>
  <c r="O29" i="38"/>
  <c r="P29" i="38"/>
  <c r="Q29" i="38"/>
  <c r="A30" i="38"/>
  <c r="B30" i="38"/>
  <c r="C30" i="38"/>
  <c r="D30" i="38"/>
  <c r="E30" i="38"/>
  <c r="F30" i="38"/>
  <c r="G30" i="38"/>
  <c r="H30" i="38"/>
  <c r="I30" i="38"/>
  <c r="J30" i="38"/>
  <c r="K30" i="38"/>
  <c r="L30" i="38"/>
  <c r="M30" i="38"/>
  <c r="N30" i="38"/>
  <c r="O30" i="38"/>
  <c r="P30" i="38"/>
  <c r="Q30" i="38"/>
  <c r="A31" i="38"/>
  <c r="B31" i="38"/>
  <c r="C31" i="38"/>
  <c r="D31" i="38"/>
  <c r="E31" i="38"/>
  <c r="F31" i="38"/>
  <c r="G31" i="38"/>
  <c r="H31" i="38"/>
  <c r="I31" i="38"/>
  <c r="J31" i="38"/>
  <c r="K31" i="38"/>
  <c r="L31" i="38"/>
  <c r="M31" i="38"/>
  <c r="N31" i="38"/>
  <c r="O31" i="38"/>
  <c r="P31" i="38"/>
  <c r="Q31" i="38"/>
  <c r="A32" i="38"/>
  <c r="B32" i="38"/>
  <c r="C32" i="38"/>
  <c r="D32" i="38"/>
  <c r="E32" i="38"/>
  <c r="F32" i="38"/>
  <c r="G32" i="38"/>
  <c r="H32" i="38"/>
  <c r="I32" i="38"/>
  <c r="J32" i="38"/>
  <c r="K32" i="38"/>
  <c r="L32" i="38"/>
  <c r="M32" i="38"/>
  <c r="N32" i="38"/>
  <c r="O32" i="38"/>
  <c r="P32" i="38"/>
  <c r="Q32" i="38"/>
  <c r="A33" i="38"/>
  <c r="B33" i="38"/>
  <c r="C33" i="38"/>
  <c r="D33" i="38"/>
  <c r="E33" i="38"/>
  <c r="F33" i="38"/>
  <c r="G33" i="38"/>
  <c r="H33" i="38"/>
  <c r="I33" i="38"/>
  <c r="J33" i="38"/>
  <c r="K33" i="38"/>
  <c r="L33" i="38"/>
  <c r="M33" i="38"/>
  <c r="N33" i="38"/>
  <c r="O33" i="38"/>
  <c r="P33" i="38"/>
  <c r="Q33" i="38"/>
  <c r="A34" i="38"/>
  <c r="B34" i="38"/>
  <c r="C34" i="38"/>
  <c r="D34" i="38"/>
  <c r="E34" i="38"/>
  <c r="F34" i="38"/>
  <c r="G34" i="38"/>
  <c r="H34" i="38"/>
  <c r="I34" i="38"/>
  <c r="J34" i="38"/>
  <c r="K34" i="38"/>
  <c r="L34" i="38"/>
  <c r="M34" i="38"/>
  <c r="N34" i="38"/>
  <c r="O34" i="38"/>
  <c r="P34" i="38"/>
  <c r="Q34" i="38"/>
  <c r="A35" i="38"/>
  <c r="B35" i="38"/>
  <c r="C35" i="38"/>
  <c r="D35" i="38"/>
  <c r="E35" i="38"/>
  <c r="F35" i="38"/>
  <c r="G35" i="38"/>
  <c r="H35" i="38"/>
  <c r="I35" i="38"/>
  <c r="J35" i="38"/>
  <c r="K35" i="38"/>
  <c r="L35" i="38"/>
  <c r="M35" i="38"/>
  <c r="N35" i="38"/>
  <c r="O35" i="38"/>
  <c r="P35" i="38"/>
  <c r="Q35" i="38"/>
  <c r="A36" i="38"/>
  <c r="B36" i="38"/>
  <c r="C36" i="38"/>
  <c r="D36" i="38"/>
  <c r="E36" i="38"/>
  <c r="F36" i="38"/>
  <c r="G36" i="38"/>
  <c r="H36" i="38"/>
  <c r="I36" i="38"/>
  <c r="J36" i="38"/>
  <c r="K36" i="38"/>
  <c r="L36" i="38"/>
  <c r="M36" i="38"/>
  <c r="N36" i="38"/>
  <c r="O36" i="38"/>
  <c r="P36" i="38"/>
  <c r="Q36" i="38"/>
  <c r="A37" i="38"/>
  <c r="B37" i="38"/>
  <c r="C37" i="38"/>
  <c r="D37" i="38"/>
  <c r="E37" i="38"/>
  <c r="F37" i="38"/>
  <c r="G37" i="38"/>
  <c r="H37" i="38"/>
  <c r="I37" i="38"/>
  <c r="J37" i="38"/>
  <c r="K37" i="38"/>
  <c r="L37" i="38"/>
  <c r="M37" i="38"/>
  <c r="N37" i="38"/>
  <c r="O37" i="38"/>
  <c r="P37" i="38"/>
  <c r="Q37" i="38"/>
  <c r="A38" i="38"/>
  <c r="B38" i="38"/>
  <c r="C38" i="38"/>
  <c r="D38" i="38"/>
  <c r="E38" i="38"/>
  <c r="F38" i="38"/>
  <c r="G38" i="38"/>
  <c r="H38" i="38"/>
  <c r="I38" i="38"/>
  <c r="J38" i="38"/>
  <c r="K38" i="38"/>
  <c r="L38" i="38"/>
  <c r="M38" i="38"/>
  <c r="N38" i="38"/>
  <c r="O38" i="38"/>
  <c r="P38" i="38"/>
  <c r="Q38" i="38"/>
  <c r="A39" i="38"/>
  <c r="B39" i="38"/>
  <c r="C39" i="38"/>
  <c r="D39" i="38"/>
  <c r="E39" i="38"/>
  <c r="F39" i="38"/>
  <c r="G39" i="38"/>
  <c r="H39" i="38"/>
  <c r="I39" i="38"/>
  <c r="J39" i="38"/>
  <c r="K39" i="38"/>
  <c r="L39" i="38"/>
  <c r="M39" i="38"/>
  <c r="N39" i="38"/>
  <c r="O39" i="38"/>
  <c r="P39" i="38"/>
  <c r="Q39" i="38"/>
  <c r="A40" i="38"/>
  <c r="B40" i="38"/>
  <c r="C40" i="38"/>
  <c r="D40" i="38"/>
  <c r="E40" i="38"/>
  <c r="F40" i="38"/>
  <c r="G40" i="38"/>
  <c r="H40" i="38"/>
  <c r="I40" i="38"/>
  <c r="J40" i="38"/>
  <c r="K40" i="38"/>
  <c r="L40" i="38"/>
  <c r="M40" i="38"/>
  <c r="N40" i="38"/>
  <c r="O40" i="38"/>
  <c r="P40" i="38"/>
  <c r="Q40" i="38"/>
  <c r="A41" i="38"/>
  <c r="B41" i="38"/>
  <c r="C41" i="38"/>
  <c r="D41" i="38"/>
  <c r="E41" i="38"/>
  <c r="F41" i="38"/>
  <c r="G41" i="38"/>
  <c r="H41" i="38"/>
  <c r="I41" i="38"/>
  <c r="J41" i="38"/>
  <c r="K41" i="38"/>
  <c r="L41" i="38"/>
  <c r="M41" i="38"/>
  <c r="N41" i="38"/>
  <c r="O41" i="38"/>
  <c r="P41" i="38"/>
  <c r="Q41" i="38"/>
  <c r="A42" i="38"/>
  <c r="B42" i="38"/>
  <c r="C42" i="38"/>
  <c r="D42" i="38"/>
  <c r="E42" i="38"/>
  <c r="F42" i="38"/>
  <c r="G42" i="38"/>
  <c r="H42" i="38"/>
  <c r="I42" i="38"/>
  <c r="J42" i="38"/>
  <c r="K42" i="38"/>
  <c r="L42" i="38"/>
  <c r="M42" i="38"/>
  <c r="N42" i="38"/>
  <c r="O42" i="38"/>
  <c r="P42" i="38"/>
  <c r="Q42" i="38"/>
  <c r="A43" i="38"/>
  <c r="B43" i="38"/>
  <c r="C43" i="38"/>
  <c r="D43" i="38"/>
  <c r="E43" i="38"/>
  <c r="F43" i="38"/>
  <c r="G43" i="38"/>
  <c r="H43" i="38"/>
  <c r="I43" i="38"/>
  <c r="J43" i="38"/>
  <c r="K43" i="38"/>
  <c r="L43" i="38"/>
  <c r="M43" i="38"/>
  <c r="N43" i="38"/>
  <c r="O43" i="38"/>
  <c r="P43" i="38"/>
  <c r="Q43" i="38"/>
  <c r="A44" i="38"/>
  <c r="B44" i="38"/>
  <c r="C44" i="38"/>
  <c r="D44" i="38"/>
  <c r="E44" i="38"/>
  <c r="F44" i="38"/>
  <c r="G44" i="38"/>
  <c r="H44" i="38"/>
  <c r="I44" i="38"/>
  <c r="J44" i="38"/>
  <c r="K44" i="38"/>
  <c r="L44" i="38"/>
  <c r="M44" i="38"/>
  <c r="N44" i="38"/>
  <c r="O44" i="38"/>
  <c r="P44" i="38"/>
  <c r="Q44" i="38"/>
  <c r="A45" i="38"/>
  <c r="B45" i="38"/>
  <c r="C45" i="38"/>
  <c r="D45" i="38"/>
  <c r="E45" i="38"/>
  <c r="F45" i="38"/>
  <c r="G45" i="38"/>
  <c r="H45" i="38"/>
  <c r="I45" i="38"/>
  <c r="J45" i="38"/>
  <c r="K45" i="38"/>
  <c r="L45" i="38"/>
  <c r="M45" i="38"/>
  <c r="N45" i="38"/>
  <c r="O45" i="38"/>
  <c r="P45" i="38"/>
  <c r="Q45" i="38"/>
  <c r="A46" i="38"/>
  <c r="B46" i="38"/>
  <c r="C46" i="38"/>
  <c r="D46" i="38"/>
  <c r="E46" i="38"/>
  <c r="F46" i="38"/>
  <c r="G46" i="38"/>
  <c r="H46" i="38"/>
  <c r="I46" i="38"/>
  <c r="J46" i="38"/>
  <c r="K46" i="38"/>
  <c r="L46" i="38"/>
  <c r="M46" i="38"/>
  <c r="N46" i="38"/>
  <c r="O46" i="38"/>
  <c r="P46" i="38"/>
  <c r="Q46" i="38"/>
  <c r="A47" i="38"/>
  <c r="B47" i="38"/>
  <c r="C47" i="38"/>
  <c r="D47" i="38"/>
  <c r="E47" i="38"/>
  <c r="F47" i="38"/>
  <c r="G47" i="38"/>
  <c r="H47" i="38"/>
  <c r="I47" i="38"/>
  <c r="J47" i="38"/>
  <c r="K47" i="38"/>
  <c r="L47" i="38"/>
  <c r="M47" i="38"/>
  <c r="N47" i="38"/>
  <c r="O47" i="38"/>
  <c r="P47" i="38"/>
  <c r="Q47" i="38"/>
  <c r="A48" i="38"/>
  <c r="B48" i="38"/>
  <c r="C48" i="38"/>
  <c r="D48" i="38"/>
  <c r="E48" i="38"/>
  <c r="F48" i="38"/>
  <c r="G48" i="38"/>
  <c r="H48" i="38"/>
  <c r="I48" i="38"/>
  <c r="J48" i="38"/>
  <c r="K48" i="38"/>
  <c r="L48" i="38"/>
  <c r="M48" i="38"/>
  <c r="N48" i="38"/>
  <c r="O48" i="38"/>
  <c r="P48" i="38"/>
  <c r="Q48" i="38"/>
  <c r="A49" i="38"/>
  <c r="B49" i="38"/>
  <c r="C49" i="38"/>
  <c r="D49" i="38"/>
  <c r="E49" i="38"/>
  <c r="F49" i="38"/>
  <c r="G49" i="38"/>
  <c r="H49" i="38"/>
  <c r="I49" i="38"/>
  <c r="J49" i="38"/>
  <c r="K49" i="38"/>
  <c r="L49" i="38"/>
  <c r="M49" i="38"/>
  <c r="N49" i="38"/>
  <c r="O49" i="38"/>
  <c r="P49" i="38"/>
  <c r="Q49" i="38"/>
  <c r="A50" i="38"/>
  <c r="B50" i="38"/>
  <c r="C50" i="38"/>
  <c r="D50" i="38"/>
  <c r="E50" i="38"/>
  <c r="F50" i="38"/>
  <c r="G50" i="38"/>
  <c r="H50" i="38"/>
  <c r="I50" i="38"/>
  <c r="J50" i="38"/>
  <c r="K50" i="38"/>
  <c r="L50" i="38"/>
  <c r="M50" i="38"/>
  <c r="N50" i="38"/>
  <c r="O50" i="38"/>
  <c r="P50" i="38"/>
  <c r="Q50" i="38"/>
  <c r="A51" i="38"/>
  <c r="B51" i="38"/>
  <c r="C51" i="38"/>
  <c r="D51" i="38"/>
  <c r="E51" i="38"/>
  <c r="F51" i="38"/>
  <c r="G51" i="38"/>
  <c r="H51" i="38"/>
  <c r="I51" i="38"/>
  <c r="J51" i="38"/>
  <c r="K51" i="38"/>
  <c r="L51" i="38"/>
  <c r="M51" i="38"/>
  <c r="N51" i="38"/>
  <c r="O51" i="38"/>
  <c r="P51" i="38"/>
  <c r="Q51" i="38"/>
  <c r="A52" i="38"/>
  <c r="B52" i="38"/>
  <c r="C52" i="38"/>
  <c r="D52" i="38"/>
  <c r="E52" i="38"/>
  <c r="F52" i="38"/>
  <c r="G52" i="38"/>
  <c r="H52" i="38"/>
  <c r="I52" i="38"/>
  <c r="J52" i="38"/>
  <c r="K52" i="38"/>
  <c r="L52" i="38"/>
  <c r="M52" i="38"/>
  <c r="N52" i="38"/>
  <c r="O52" i="38"/>
  <c r="P52" i="38"/>
  <c r="Q52" i="38"/>
  <c r="A53" i="38"/>
  <c r="B53" i="38"/>
  <c r="C53" i="38"/>
  <c r="D53" i="38"/>
  <c r="E53" i="38"/>
  <c r="F53" i="38"/>
  <c r="G53" i="38"/>
  <c r="H53" i="38"/>
  <c r="I53" i="38"/>
  <c r="J53" i="38"/>
  <c r="K53" i="38"/>
  <c r="L53" i="38"/>
  <c r="M53" i="38"/>
  <c r="N53" i="38"/>
  <c r="O53" i="38"/>
  <c r="P53" i="38"/>
  <c r="Q53" i="38"/>
  <c r="A54" i="38"/>
  <c r="B54" i="38"/>
  <c r="C54" i="38"/>
  <c r="D54" i="38"/>
  <c r="E54" i="38"/>
  <c r="F54" i="38"/>
  <c r="G54" i="38"/>
  <c r="H54" i="38"/>
  <c r="I54" i="38"/>
  <c r="J54" i="38"/>
  <c r="K54" i="38"/>
  <c r="L54" i="38"/>
  <c r="M54" i="38"/>
  <c r="N54" i="38"/>
  <c r="O54" i="38"/>
  <c r="P54" i="38"/>
  <c r="Q54" i="38"/>
  <c r="A55" i="38"/>
  <c r="B55" i="38"/>
  <c r="C55" i="38"/>
  <c r="D55" i="38"/>
  <c r="E55" i="38"/>
  <c r="F55" i="38"/>
  <c r="G55" i="38"/>
  <c r="H55" i="38"/>
  <c r="I55" i="38"/>
  <c r="J55" i="38"/>
  <c r="K55" i="38"/>
  <c r="L55" i="38"/>
  <c r="M55" i="38"/>
  <c r="N55" i="38"/>
  <c r="O55" i="38"/>
  <c r="P55" i="38"/>
  <c r="Q55" i="38"/>
  <c r="A56" i="38"/>
  <c r="B56" i="38"/>
  <c r="C56" i="38"/>
  <c r="D56" i="38"/>
  <c r="E56" i="38"/>
  <c r="F56" i="38"/>
  <c r="G56" i="38"/>
  <c r="H56" i="38"/>
  <c r="I56" i="38"/>
  <c r="J56" i="38"/>
  <c r="K56" i="38"/>
  <c r="L56" i="38"/>
  <c r="M56" i="38"/>
  <c r="N56" i="38"/>
  <c r="O56" i="38"/>
  <c r="P56" i="38"/>
  <c r="Q56" i="38"/>
  <c r="A57" i="38"/>
  <c r="B57" i="38"/>
  <c r="C57" i="38"/>
  <c r="D57" i="38"/>
  <c r="E57" i="38"/>
  <c r="F57" i="38"/>
  <c r="G57" i="38"/>
  <c r="H57" i="38"/>
  <c r="I57" i="38"/>
  <c r="J57" i="38"/>
  <c r="K57" i="38"/>
  <c r="L57" i="38"/>
  <c r="M57" i="38"/>
  <c r="N57" i="38"/>
  <c r="O57" i="38"/>
  <c r="P57" i="38"/>
  <c r="Q57" i="38"/>
  <c r="A58" i="38"/>
  <c r="B58" i="38"/>
  <c r="C58" i="38"/>
  <c r="D58" i="38"/>
  <c r="E58" i="38"/>
  <c r="F58" i="38"/>
  <c r="G58" i="38"/>
  <c r="H58" i="38"/>
  <c r="I58" i="38"/>
  <c r="J58" i="38"/>
  <c r="K58" i="38"/>
  <c r="L58" i="38"/>
  <c r="M58" i="38"/>
  <c r="N58" i="38"/>
  <c r="O58" i="38"/>
  <c r="P58" i="38"/>
  <c r="Q58" i="38"/>
  <c r="A59" i="38"/>
  <c r="B59" i="38"/>
  <c r="C59" i="38"/>
  <c r="D59" i="38"/>
  <c r="E59" i="38"/>
  <c r="F59" i="38"/>
  <c r="G59" i="38"/>
  <c r="H59" i="38"/>
  <c r="I59" i="38"/>
  <c r="J59" i="38"/>
  <c r="K59" i="38"/>
  <c r="L59" i="38"/>
  <c r="M59" i="38"/>
  <c r="N59" i="38"/>
  <c r="O59" i="38"/>
  <c r="P59" i="38"/>
  <c r="Q59" i="38"/>
  <c r="A60" i="38"/>
  <c r="B60" i="38"/>
  <c r="C60" i="38"/>
  <c r="D60" i="38"/>
  <c r="E60" i="38"/>
  <c r="F60" i="38"/>
  <c r="G60" i="38"/>
  <c r="H60" i="38"/>
  <c r="I60" i="38"/>
  <c r="J60" i="38"/>
  <c r="K60" i="38"/>
  <c r="L60" i="38"/>
  <c r="M60" i="38"/>
  <c r="N60" i="38"/>
  <c r="O60" i="38"/>
  <c r="P60" i="38"/>
  <c r="Q60" i="38"/>
  <c r="A61" i="38"/>
  <c r="B61" i="38"/>
  <c r="C61" i="38"/>
  <c r="D61" i="38"/>
  <c r="E61" i="38"/>
  <c r="F61" i="38"/>
  <c r="G61" i="38"/>
  <c r="H61" i="38"/>
  <c r="I61" i="38"/>
  <c r="J61" i="38"/>
  <c r="K61" i="38"/>
  <c r="L61" i="38"/>
  <c r="M61" i="38"/>
  <c r="N61" i="38"/>
  <c r="O61" i="38"/>
  <c r="P61" i="38"/>
  <c r="Q61" i="38"/>
  <c r="A62" i="38"/>
  <c r="B62" i="38"/>
  <c r="C62" i="38"/>
  <c r="D62" i="38"/>
  <c r="E62" i="38"/>
  <c r="F62" i="38"/>
  <c r="G62" i="38"/>
  <c r="H62" i="38"/>
  <c r="I62" i="38"/>
  <c r="J62" i="38"/>
  <c r="K62" i="38"/>
  <c r="L62" i="38"/>
  <c r="M62" i="38"/>
  <c r="N62" i="38"/>
  <c r="O62" i="38"/>
  <c r="P62" i="38"/>
  <c r="Q62" i="38"/>
  <c r="A63" i="38"/>
  <c r="B63" i="38"/>
  <c r="C63" i="38"/>
  <c r="D63" i="38"/>
  <c r="E63" i="38"/>
  <c r="F63" i="38"/>
  <c r="G63" i="38"/>
  <c r="H63" i="38"/>
  <c r="I63" i="38"/>
  <c r="J63" i="38"/>
  <c r="K63" i="38"/>
  <c r="L63" i="38"/>
  <c r="M63" i="38"/>
  <c r="N63" i="38"/>
  <c r="O63" i="38"/>
  <c r="P63" i="38"/>
  <c r="Q63" i="38"/>
  <c r="A64" i="38"/>
  <c r="B64" i="38"/>
  <c r="C64" i="38"/>
  <c r="D64" i="38"/>
  <c r="E64" i="38"/>
  <c r="F64" i="38"/>
  <c r="G64" i="38"/>
  <c r="H64" i="38"/>
  <c r="I64" i="38"/>
  <c r="J64" i="38"/>
  <c r="K64" i="38"/>
  <c r="L64" i="38"/>
  <c r="M64" i="38"/>
  <c r="N64" i="38"/>
  <c r="O64" i="38"/>
  <c r="P64" i="38"/>
  <c r="Q64" i="38"/>
  <c r="A65" i="38"/>
  <c r="B65" i="38"/>
  <c r="C65" i="38"/>
  <c r="D65" i="38"/>
  <c r="E65" i="38"/>
  <c r="F65" i="38"/>
  <c r="G65" i="38"/>
  <c r="H65" i="38"/>
  <c r="I65" i="38"/>
  <c r="J65" i="38"/>
  <c r="K65" i="38"/>
  <c r="L65" i="38"/>
  <c r="M65" i="38"/>
  <c r="N65" i="38"/>
  <c r="O65" i="38"/>
  <c r="P65" i="38"/>
  <c r="Q65" i="38"/>
  <c r="A66" i="38"/>
  <c r="B66" i="38"/>
  <c r="C66" i="38"/>
  <c r="D66" i="38"/>
  <c r="E66" i="38"/>
  <c r="F66" i="38"/>
  <c r="G66" i="38"/>
  <c r="H66" i="38"/>
  <c r="I66" i="38"/>
  <c r="J66" i="38"/>
  <c r="K66" i="38"/>
  <c r="L66" i="38"/>
  <c r="M66" i="38"/>
  <c r="N66" i="38"/>
  <c r="O66" i="38"/>
  <c r="P66" i="38"/>
  <c r="Q66" i="38"/>
  <c r="A67" i="38"/>
  <c r="B67" i="38"/>
  <c r="C67" i="38"/>
  <c r="D67" i="38"/>
  <c r="E67" i="38"/>
  <c r="F67" i="38"/>
  <c r="G67" i="38"/>
  <c r="H67" i="38"/>
  <c r="I67" i="38"/>
  <c r="J67" i="38"/>
  <c r="K67" i="38"/>
  <c r="L67" i="38"/>
  <c r="M67" i="38"/>
  <c r="N67" i="38"/>
  <c r="O67" i="38"/>
  <c r="P67" i="38"/>
  <c r="Q67" i="38"/>
  <c r="A68" i="38"/>
  <c r="B68" i="38"/>
  <c r="C68" i="38"/>
  <c r="D68" i="38"/>
  <c r="E68" i="38"/>
  <c r="F68" i="38"/>
  <c r="G68" i="38"/>
  <c r="H68" i="38"/>
  <c r="I68" i="38"/>
  <c r="J68" i="38"/>
  <c r="K68" i="38"/>
  <c r="L68" i="38"/>
  <c r="M68" i="38"/>
  <c r="N68" i="38"/>
  <c r="O68" i="38"/>
  <c r="P68" i="38"/>
  <c r="Q68" i="38"/>
  <c r="A69" i="38"/>
  <c r="B69" i="38"/>
  <c r="C69" i="38"/>
  <c r="D69" i="38"/>
  <c r="E69" i="38"/>
  <c r="F69" i="38"/>
  <c r="G69" i="38"/>
  <c r="H69" i="38"/>
  <c r="I69" i="38"/>
  <c r="J69" i="38"/>
  <c r="K69" i="38"/>
  <c r="L69" i="38"/>
  <c r="M69" i="38"/>
  <c r="N69" i="38"/>
  <c r="O69" i="38"/>
  <c r="P69" i="38"/>
  <c r="Q69" i="38"/>
  <c r="A70" i="38"/>
  <c r="B70" i="38"/>
  <c r="C70" i="38"/>
  <c r="D70" i="38"/>
  <c r="E70" i="38"/>
  <c r="F70" i="38"/>
  <c r="G70" i="38"/>
  <c r="H70" i="38"/>
  <c r="I70" i="38"/>
  <c r="J70" i="38"/>
  <c r="K70" i="38"/>
  <c r="L70" i="38"/>
  <c r="M70" i="38"/>
  <c r="N70" i="38"/>
  <c r="O70" i="38"/>
  <c r="P70" i="38"/>
  <c r="Q70" i="38"/>
  <c r="A71" i="38"/>
  <c r="B71" i="38"/>
  <c r="C71" i="38"/>
  <c r="D71" i="38"/>
  <c r="E71" i="38"/>
  <c r="F71" i="38"/>
  <c r="G71" i="38"/>
  <c r="H71" i="38"/>
  <c r="I71" i="38"/>
  <c r="J71" i="38"/>
  <c r="K71" i="38"/>
  <c r="L71" i="38"/>
  <c r="M71" i="38"/>
  <c r="N71" i="38"/>
  <c r="O71" i="38"/>
  <c r="P71" i="38"/>
  <c r="Q71" i="38"/>
  <c r="A72" i="38"/>
  <c r="B72" i="38"/>
  <c r="C72" i="38"/>
  <c r="D72" i="38"/>
  <c r="E72" i="38"/>
  <c r="F72" i="38"/>
  <c r="G72" i="38"/>
  <c r="H72" i="38"/>
  <c r="I72" i="38"/>
  <c r="J72" i="38"/>
  <c r="K72" i="38"/>
  <c r="L72" i="38"/>
  <c r="M72" i="38"/>
  <c r="N72" i="38"/>
  <c r="O72" i="38"/>
  <c r="P72" i="38"/>
  <c r="Q72" i="38"/>
  <c r="A73" i="38"/>
  <c r="B73" i="38"/>
  <c r="C73" i="38"/>
  <c r="D73" i="38"/>
  <c r="E73" i="38"/>
  <c r="F73" i="38"/>
  <c r="G73" i="38"/>
  <c r="H73" i="38"/>
  <c r="I73" i="38"/>
  <c r="J73" i="38"/>
  <c r="K73" i="38"/>
  <c r="L73" i="38"/>
  <c r="M73" i="38"/>
  <c r="N73" i="38"/>
  <c r="O73" i="38"/>
  <c r="P73" i="38"/>
  <c r="Q73" i="38"/>
  <c r="A74" i="38"/>
  <c r="B74" i="38"/>
  <c r="C74" i="38"/>
  <c r="D74" i="38"/>
  <c r="E74" i="38"/>
  <c r="F74" i="38"/>
  <c r="G74" i="38"/>
  <c r="H74" i="38"/>
  <c r="I74" i="38"/>
  <c r="J74" i="38"/>
  <c r="K74" i="38"/>
  <c r="L74" i="38"/>
  <c r="M74" i="38"/>
  <c r="N74" i="38"/>
  <c r="O74" i="38"/>
  <c r="P74" i="38"/>
  <c r="Q74" i="38"/>
  <c r="A75" i="38"/>
  <c r="B75" i="38"/>
  <c r="C75" i="38"/>
  <c r="D75" i="38"/>
  <c r="E75" i="38"/>
  <c r="F75" i="38"/>
  <c r="G75" i="38"/>
  <c r="H75" i="38"/>
  <c r="I75" i="38"/>
  <c r="J75" i="38"/>
  <c r="K75" i="38"/>
  <c r="L75" i="38"/>
  <c r="M75" i="38"/>
  <c r="N75" i="38"/>
  <c r="O75" i="38"/>
  <c r="P75" i="38"/>
  <c r="Q75" i="38"/>
  <c r="A76" i="38"/>
  <c r="B76" i="38"/>
  <c r="C76" i="38"/>
  <c r="D76" i="38"/>
  <c r="E76" i="38"/>
  <c r="F76" i="38"/>
  <c r="G76" i="38"/>
  <c r="H76" i="38"/>
  <c r="I76" i="38"/>
  <c r="J76" i="38"/>
  <c r="K76" i="38"/>
  <c r="L76" i="38"/>
  <c r="M76" i="38"/>
  <c r="N76" i="38"/>
  <c r="O76" i="38"/>
  <c r="P76" i="38"/>
  <c r="Q76" i="38"/>
  <c r="A77" i="38"/>
  <c r="B77" i="38"/>
  <c r="C77" i="38"/>
  <c r="D77" i="38"/>
  <c r="E77" i="38"/>
  <c r="F77" i="38"/>
  <c r="G77" i="38"/>
  <c r="H77" i="38"/>
  <c r="I77" i="38"/>
  <c r="J77" i="38"/>
  <c r="K77" i="38"/>
  <c r="L77" i="38"/>
  <c r="M77" i="38"/>
  <c r="N77" i="38"/>
  <c r="O77" i="38"/>
  <c r="P77" i="38"/>
  <c r="Q77" i="38"/>
  <c r="A78" i="38"/>
  <c r="B78" i="38"/>
  <c r="C78" i="38"/>
  <c r="D78" i="38"/>
  <c r="E78" i="38"/>
  <c r="F78" i="38"/>
  <c r="G78" i="38"/>
  <c r="H78" i="38"/>
  <c r="I78" i="38"/>
  <c r="J78" i="38"/>
  <c r="K78" i="38"/>
  <c r="L78" i="38"/>
  <c r="M78" i="38"/>
  <c r="N78" i="38"/>
  <c r="O78" i="38"/>
  <c r="P78" i="38"/>
  <c r="Q78" i="38"/>
  <c r="A79" i="38"/>
  <c r="B79" i="38"/>
  <c r="C79" i="38"/>
  <c r="D79" i="38"/>
  <c r="E79" i="38"/>
  <c r="F79" i="38"/>
  <c r="G79" i="38"/>
  <c r="H79" i="38"/>
  <c r="I79" i="38"/>
  <c r="J79" i="38"/>
  <c r="K79" i="38"/>
  <c r="L79" i="38"/>
  <c r="M79" i="38"/>
  <c r="N79" i="38"/>
  <c r="O79" i="38"/>
  <c r="P79" i="38"/>
  <c r="Q79" i="38"/>
  <c r="A80" i="38"/>
  <c r="B80" i="38"/>
  <c r="C80" i="38"/>
  <c r="D80" i="38"/>
  <c r="E80" i="38"/>
  <c r="F80" i="38"/>
  <c r="G80" i="38"/>
  <c r="H80" i="38"/>
  <c r="I80" i="38"/>
  <c r="J80" i="38"/>
  <c r="K80" i="38"/>
  <c r="L80" i="38"/>
  <c r="M80" i="38"/>
  <c r="N80" i="38"/>
  <c r="O80" i="38"/>
  <c r="P80" i="38"/>
  <c r="Q80" i="38"/>
  <c r="A81" i="38"/>
  <c r="B81" i="38"/>
  <c r="C81" i="38"/>
  <c r="D81" i="38"/>
  <c r="E81" i="38"/>
  <c r="F81" i="38"/>
  <c r="G81" i="38"/>
  <c r="H81" i="38"/>
  <c r="I81" i="38"/>
  <c r="J81" i="38"/>
  <c r="K81" i="38"/>
  <c r="L81" i="38"/>
  <c r="M81" i="38"/>
  <c r="N81" i="38"/>
  <c r="O81" i="38"/>
  <c r="P81" i="38"/>
  <c r="Q81" i="38"/>
  <c r="A82" i="38"/>
  <c r="B82" i="38"/>
  <c r="C82" i="38"/>
  <c r="D82" i="38"/>
  <c r="E82" i="38"/>
  <c r="F82" i="38"/>
  <c r="G82" i="38"/>
  <c r="H82" i="38"/>
  <c r="I82" i="38"/>
  <c r="J82" i="38"/>
  <c r="K82" i="38"/>
  <c r="L82" i="38"/>
  <c r="M82" i="38"/>
  <c r="N82" i="38"/>
  <c r="O82" i="38"/>
  <c r="P82" i="38"/>
  <c r="Q82" i="38"/>
  <c r="A83" i="38"/>
  <c r="B83" i="38"/>
  <c r="C83" i="38"/>
  <c r="D83" i="38"/>
  <c r="E83" i="38"/>
  <c r="F83" i="38"/>
  <c r="G83" i="38"/>
  <c r="H83" i="38"/>
  <c r="I83" i="38"/>
  <c r="J83" i="38"/>
  <c r="K83" i="38"/>
  <c r="L83" i="38"/>
  <c r="M83" i="38"/>
  <c r="N83" i="38"/>
  <c r="O83" i="38"/>
  <c r="P83" i="38"/>
  <c r="Q83" i="38"/>
  <c r="A84" i="38"/>
  <c r="B84" i="38"/>
  <c r="C84" i="38"/>
  <c r="D84" i="38"/>
  <c r="E84" i="38"/>
  <c r="F84" i="38"/>
  <c r="G84" i="38"/>
  <c r="H84" i="38"/>
  <c r="I84" i="38"/>
  <c r="J84" i="38"/>
  <c r="K84" i="38"/>
  <c r="L84" i="38"/>
  <c r="M84" i="38"/>
  <c r="N84" i="38"/>
  <c r="O84" i="38"/>
  <c r="P84" i="38"/>
  <c r="Q84" i="38"/>
  <c r="A85" i="38"/>
  <c r="B85" i="38"/>
  <c r="C85" i="38"/>
  <c r="D85" i="38"/>
  <c r="E85" i="38"/>
  <c r="F85" i="38"/>
  <c r="G85" i="38"/>
  <c r="H85" i="38"/>
  <c r="I85" i="38"/>
  <c r="J85" i="38"/>
  <c r="K85" i="38"/>
  <c r="L85" i="38"/>
  <c r="M85" i="38"/>
  <c r="N85" i="38"/>
  <c r="O85" i="38"/>
  <c r="P85" i="38"/>
  <c r="Q85" i="38"/>
  <c r="A86" i="38"/>
  <c r="B86" i="38"/>
  <c r="C86" i="38"/>
  <c r="D86" i="38"/>
  <c r="E86" i="38"/>
  <c r="F86" i="38"/>
  <c r="G86" i="38"/>
  <c r="H86" i="38"/>
  <c r="I86" i="38"/>
  <c r="J86" i="38"/>
  <c r="K86" i="38"/>
  <c r="L86" i="38"/>
  <c r="M86" i="38"/>
  <c r="N86" i="38"/>
  <c r="O86" i="38"/>
  <c r="P86" i="38"/>
  <c r="Q86" i="38"/>
  <c r="A87" i="38"/>
  <c r="B87" i="38"/>
  <c r="C87" i="38"/>
  <c r="D87" i="38"/>
  <c r="E87" i="38"/>
  <c r="F87" i="38"/>
  <c r="G87" i="38"/>
  <c r="H87" i="38"/>
  <c r="I87" i="38"/>
  <c r="J87" i="38"/>
  <c r="K87" i="38"/>
  <c r="L87" i="38"/>
  <c r="M87" i="38"/>
  <c r="N87" i="38"/>
  <c r="O87" i="38"/>
  <c r="P87" i="38"/>
  <c r="Q87" i="38"/>
  <c r="A88" i="38"/>
  <c r="B88" i="38"/>
  <c r="C88" i="38"/>
  <c r="D88" i="38"/>
  <c r="E88" i="38"/>
  <c r="F88" i="38"/>
  <c r="G88" i="38"/>
  <c r="H88" i="38"/>
  <c r="I88" i="38"/>
  <c r="J88" i="38"/>
  <c r="K88" i="38"/>
  <c r="L88" i="38"/>
  <c r="M88" i="38"/>
  <c r="N88" i="38"/>
  <c r="O88" i="38"/>
  <c r="P88" i="38"/>
  <c r="Q88" i="38"/>
  <c r="A89" i="38"/>
  <c r="B89" i="38"/>
  <c r="C89" i="38"/>
  <c r="D89" i="38"/>
  <c r="E89" i="38"/>
  <c r="F89" i="38"/>
  <c r="G89" i="38"/>
  <c r="H89" i="38"/>
  <c r="I89" i="38"/>
  <c r="J89" i="38"/>
  <c r="K89" i="38"/>
  <c r="L89" i="38"/>
  <c r="M89" i="38"/>
  <c r="N89" i="38"/>
  <c r="O89" i="38"/>
  <c r="P89" i="38"/>
  <c r="Q89" i="38"/>
  <c r="A90" i="38"/>
  <c r="B90" i="38"/>
  <c r="C90" i="38"/>
  <c r="D90" i="38"/>
  <c r="E90" i="38"/>
  <c r="F90" i="38"/>
  <c r="G90" i="38"/>
  <c r="H90" i="38"/>
  <c r="I90" i="38"/>
  <c r="J90" i="38"/>
  <c r="K90" i="38"/>
  <c r="L90" i="38"/>
  <c r="M90" i="38"/>
  <c r="N90" i="38"/>
  <c r="O90" i="38"/>
  <c r="P90" i="38"/>
  <c r="Q90" i="38"/>
  <c r="A91" i="38"/>
  <c r="B91" i="38"/>
  <c r="C91" i="38"/>
  <c r="D91" i="38"/>
  <c r="E91" i="38"/>
  <c r="F91" i="38"/>
  <c r="G91" i="38"/>
  <c r="H91" i="38"/>
  <c r="I91" i="38"/>
  <c r="J91" i="38"/>
  <c r="K91" i="38"/>
  <c r="L91" i="38"/>
  <c r="M91" i="38"/>
  <c r="N91" i="38"/>
  <c r="O91" i="38"/>
  <c r="P91" i="38"/>
  <c r="Q91" i="38"/>
  <c r="A92" i="38"/>
  <c r="B92" i="38"/>
  <c r="C92" i="38"/>
  <c r="D92" i="38"/>
  <c r="E92" i="38"/>
  <c r="F92" i="38"/>
  <c r="G92" i="38"/>
  <c r="H92" i="38"/>
  <c r="I92" i="38"/>
  <c r="J92" i="38"/>
  <c r="K92" i="38"/>
  <c r="L92" i="38"/>
  <c r="M92" i="38"/>
  <c r="N92" i="38"/>
  <c r="O92" i="38"/>
  <c r="P92" i="38"/>
  <c r="Q92" i="38"/>
  <c r="A93" i="38"/>
  <c r="B93" i="38"/>
  <c r="C93" i="38"/>
  <c r="D93" i="38"/>
  <c r="E93" i="38"/>
  <c r="F93" i="38"/>
  <c r="G93" i="38"/>
  <c r="H93" i="38"/>
  <c r="I93" i="38"/>
  <c r="J93" i="38"/>
  <c r="K93" i="38"/>
  <c r="L93" i="38"/>
  <c r="M93" i="38"/>
  <c r="N93" i="38"/>
  <c r="O93" i="38"/>
  <c r="P93" i="38"/>
  <c r="Q93" i="38"/>
  <c r="A94" i="38"/>
  <c r="B94" i="38"/>
  <c r="C94" i="38"/>
  <c r="D94" i="38"/>
  <c r="E94" i="38"/>
  <c r="F94" i="38"/>
  <c r="G94" i="38"/>
  <c r="H94" i="38"/>
  <c r="I94" i="38"/>
  <c r="J94" i="38"/>
  <c r="K94" i="38"/>
  <c r="L94" i="38"/>
  <c r="M94" i="38"/>
  <c r="N94" i="38"/>
  <c r="O94" i="38"/>
  <c r="P94" i="38"/>
  <c r="Q94" i="38"/>
  <c r="A95" i="38"/>
  <c r="B95" i="38"/>
  <c r="C95" i="38"/>
  <c r="D95" i="38"/>
  <c r="E95" i="38"/>
  <c r="F95" i="38"/>
  <c r="G95" i="38"/>
  <c r="H95" i="38"/>
  <c r="I95" i="38"/>
  <c r="J95" i="38"/>
  <c r="K95" i="38"/>
  <c r="L95" i="38"/>
  <c r="M95" i="38"/>
  <c r="N95" i="38"/>
  <c r="O95" i="38"/>
  <c r="P95" i="38"/>
  <c r="Q95" i="38"/>
  <c r="A96" i="38"/>
  <c r="B96" i="38"/>
  <c r="C96" i="38"/>
  <c r="D96" i="38"/>
  <c r="E96" i="38"/>
  <c r="F96" i="38"/>
  <c r="G96" i="38"/>
  <c r="H96" i="38"/>
  <c r="I96" i="38"/>
  <c r="J96" i="38"/>
  <c r="K96" i="38"/>
  <c r="L96" i="38"/>
  <c r="M96" i="38"/>
  <c r="N96" i="38"/>
  <c r="O96" i="38"/>
  <c r="P96" i="38"/>
  <c r="Q96" i="38"/>
  <c r="A97" i="38"/>
  <c r="B97" i="38"/>
  <c r="C97" i="38"/>
  <c r="D97" i="38"/>
  <c r="E97" i="38"/>
  <c r="F97" i="38"/>
  <c r="G97" i="38"/>
  <c r="H97" i="38"/>
  <c r="I97" i="38"/>
  <c r="J97" i="38"/>
  <c r="K97" i="38"/>
  <c r="L97" i="38"/>
  <c r="M97" i="38"/>
  <c r="N97" i="38"/>
  <c r="O97" i="38"/>
  <c r="P97" i="38"/>
  <c r="Q97" i="38"/>
  <c r="A98" i="38"/>
  <c r="B98" i="38"/>
  <c r="C98" i="38"/>
  <c r="D98" i="38"/>
  <c r="E98" i="38"/>
  <c r="F98" i="38"/>
  <c r="G98" i="38"/>
  <c r="H98" i="38"/>
  <c r="I98" i="38"/>
  <c r="J98" i="38"/>
  <c r="K98" i="38"/>
  <c r="L98" i="38"/>
  <c r="M98" i="38"/>
  <c r="N98" i="38"/>
  <c r="O98" i="38"/>
  <c r="P98" i="38"/>
  <c r="Q98" i="38"/>
  <c r="A99" i="38"/>
  <c r="B99" i="38"/>
  <c r="C99" i="38"/>
  <c r="D99" i="38"/>
  <c r="E99" i="38"/>
  <c r="F99" i="38"/>
  <c r="G99" i="38"/>
  <c r="H99" i="38"/>
  <c r="I99" i="38"/>
  <c r="J99" i="38"/>
  <c r="K99" i="38"/>
  <c r="L99" i="38"/>
  <c r="M99" i="38"/>
  <c r="N99" i="38"/>
  <c r="O99" i="38"/>
  <c r="P99" i="38"/>
  <c r="Q99" i="38"/>
  <c r="A100" i="38"/>
  <c r="B100" i="38"/>
  <c r="C100" i="38"/>
  <c r="D100" i="38"/>
  <c r="E100" i="38"/>
  <c r="F100" i="38"/>
  <c r="G100" i="38"/>
  <c r="H100" i="38"/>
  <c r="I100" i="38"/>
  <c r="J100" i="38"/>
  <c r="K100" i="38"/>
  <c r="L100" i="38"/>
  <c r="M100" i="38"/>
  <c r="N100" i="38"/>
  <c r="O100" i="38"/>
  <c r="P100" i="38"/>
  <c r="Q100" i="38"/>
  <c r="A101" i="38"/>
  <c r="B101" i="38"/>
  <c r="C101" i="38"/>
  <c r="D101" i="38"/>
  <c r="E101" i="38"/>
  <c r="F101" i="38"/>
  <c r="G101" i="38"/>
  <c r="H101" i="38"/>
  <c r="I101" i="38"/>
  <c r="J101" i="38"/>
  <c r="K101" i="38"/>
  <c r="L101" i="38"/>
  <c r="M101" i="38"/>
  <c r="N101" i="38"/>
  <c r="O101" i="38"/>
  <c r="P101" i="38"/>
  <c r="Q101" i="38"/>
  <c r="A102" i="38"/>
  <c r="B102" i="38"/>
  <c r="C102" i="38"/>
  <c r="D102" i="38"/>
  <c r="E102" i="38"/>
  <c r="F102" i="38"/>
  <c r="G102" i="38"/>
  <c r="H102" i="38"/>
  <c r="I102" i="38"/>
  <c r="J102" i="38"/>
  <c r="K102" i="38"/>
  <c r="L102" i="38"/>
  <c r="M102" i="38"/>
  <c r="N102" i="38"/>
  <c r="O102" i="38"/>
  <c r="P102" i="38"/>
  <c r="Q102" i="38"/>
  <c r="A103" i="38"/>
  <c r="B103" i="38"/>
  <c r="C103" i="38"/>
  <c r="D103" i="38"/>
  <c r="E103" i="38"/>
  <c r="F103" i="38"/>
  <c r="G103" i="38"/>
  <c r="H103" i="38"/>
  <c r="I103" i="38"/>
  <c r="J103" i="38"/>
  <c r="K103" i="38"/>
  <c r="L103" i="38"/>
  <c r="M103" i="38"/>
  <c r="N103" i="38"/>
  <c r="O103" i="38"/>
  <c r="P103" i="38"/>
  <c r="Q103" i="38"/>
  <c r="A104" i="38"/>
  <c r="B104" i="38"/>
  <c r="C104" i="38"/>
  <c r="D104" i="38"/>
  <c r="E104" i="38"/>
  <c r="F104" i="38"/>
  <c r="G104" i="38"/>
  <c r="H104" i="38"/>
  <c r="I104" i="38"/>
  <c r="J104" i="38"/>
  <c r="K104" i="38"/>
  <c r="L104" i="38"/>
  <c r="M104" i="38"/>
  <c r="N104" i="38"/>
  <c r="O104" i="38"/>
  <c r="P104" i="38"/>
  <c r="Q104" i="38"/>
  <c r="A105" i="38"/>
  <c r="B105" i="38"/>
  <c r="C105" i="38"/>
  <c r="D105" i="38"/>
  <c r="E105" i="38"/>
  <c r="F105" i="38"/>
  <c r="G105" i="38"/>
  <c r="H105" i="38"/>
  <c r="I105" i="38"/>
  <c r="J105" i="38"/>
  <c r="K105" i="38"/>
  <c r="L105" i="38"/>
  <c r="M105" i="38"/>
  <c r="N105" i="38"/>
  <c r="O105" i="38"/>
  <c r="P105" i="38"/>
  <c r="Q105" i="38"/>
  <c r="A106" i="38"/>
  <c r="B106" i="38"/>
  <c r="C106" i="38"/>
  <c r="D106" i="38"/>
  <c r="E106" i="38"/>
  <c r="F106" i="38"/>
  <c r="G106" i="38"/>
  <c r="H106" i="38"/>
  <c r="I106" i="38"/>
  <c r="J106" i="38"/>
  <c r="K106" i="38"/>
  <c r="L106" i="38"/>
  <c r="M106" i="38"/>
  <c r="N106" i="38"/>
  <c r="O106" i="38"/>
  <c r="P106" i="38"/>
  <c r="Q106" i="38"/>
  <c r="A107" i="38"/>
  <c r="B107" i="38"/>
  <c r="C107" i="38"/>
  <c r="D107" i="38"/>
  <c r="E107" i="38"/>
  <c r="F107" i="38"/>
  <c r="G107" i="38"/>
  <c r="H107" i="38"/>
  <c r="I107" i="38"/>
  <c r="J107" i="38"/>
  <c r="K107" i="38"/>
  <c r="L107" i="38"/>
  <c r="M107" i="38"/>
  <c r="N107" i="38"/>
  <c r="O107" i="38"/>
  <c r="P107" i="38"/>
  <c r="Q107" i="38"/>
  <c r="A108" i="38"/>
  <c r="B108" i="38"/>
  <c r="C108" i="38"/>
  <c r="D108" i="38"/>
  <c r="E108" i="38"/>
  <c r="F108" i="38"/>
  <c r="G108" i="38"/>
  <c r="H108" i="38"/>
  <c r="I108" i="38"/>
  <c r="J108" i="38"/>
  <c r="K108" i="38"/>
  <c r="L108" i="38"/>
  <c r="M108" i="38"/>
  <c r="N108" i="38"/>
  <c r="O108" i="38"/>
  <c r="P108" i="38"/>
  <c r="Q108" i="38"/>
  <c r="A109" i="38"/>
  <c r="B109" i="38"/>
  <c r="C109" i="38"/>
  <c r="D109" i="38"/>
  <c r="E109" i="38"/>
  <c r="F109" i="38"/>
  <c r="G109" i="38"/>
  <c r="H109" i="38"/>
  <c r="I109" i="38"/>
  <c r="J109" i="38"/>
  <c r="K109" i="38"/>
  <c r="L109" i="38"/>
  <c r="M109" i="38"/>
  <c r="N109" i="38"/>
  <c r="O109" i="38"/>
  <c r="P109" i="38"/>
  <c r="Q109" i="38"/>
  <c r="A110" i="38"/>
  <c r="B110" i="38"/>
  <c r="C110" i="38"/>
  <c r="D110" i="38"/>
  <c r="E110" i="38"/>
  <c r="F110" i="38"/>
  <c r="G110" i="38"/>
  <c r="H110" i="38"/>
  <c r="I110" i="38"/>
  <c r="J110" i="38"/>
  <c r="K110" i="38"/>
  <c r="L110" i="38"/>
  <c r="M110" i="38"/>
  <c r="N110" i="38"/>
  <c r="O110" i="38"/>
  <c r="P110" i="38"/>
  <c r="Q110" i="38"/>
  <c r="A111" i="38"/>
  <c r="B111" i="38"/>
  <c r="C111" i="38"/>
  <c r="D111" i="38"/>
  <c r="E111" i="38"/>
  <c r="F111" i="38"/>
  <c r="G111" i="38"/>
  <c r="H111" i="38"/>
  <c r="I111" i="38"/>
  <c r="J111" i="38"/>
  <c r="K111" i="38"/>
  <c r="L111" i="38"/>
  <c r="M111" i="38"/>
  <c r="N111" i="38"/>
  <c r="O111" i="38"/>
  <c r="P111" i="38"/>
  <c r="Q111" i="38"/>
  <c r="A112" i="38"/>
  <c r="B112" i="38"/>
  <c r="C112" i="38"/>
  <c r="D112" i="38"/>
  <c r="E112" i="38"/>
  <c r="F112" i="38"/>
  <c r="G112" i="38"/>
  <c r="H112" i="38"/>
  <c r="I112" i="38"/>
  <c r="J112" i="38"/>
  <c r="K112" i="38"/>
  <c r="L112" i="38"/>
  <c r="M112" i="38"/>
  <c r="N112" i="38"/>
  <c r="O112" i="38"/>
  <c r="P112" i="38"/>
  <c r="Q112" i="38"/>
  <c r="A113" i="38"/>
  <c r="B113" i="38"/>
  <c r="C113" i="38"/>
  <c r="D113" i="38"/>
  <c r="E113" i="38"/>
  <c r="F113" i="38"/>
  <c r="G113" i="38"/>
  <c r="H113" i="38"/>
  <c r="I113" i="38"/>
  <c r="J113" i="38"/>
  <c r="K113" i="38"/>
  <c r="L113" i="38"/>
  <c r="M113" i="38"/>
  <c r="N113" i="38"/>
  <c r="O113" i="38"/>
  <c r="P113" i="38"/>
  <c r="Q113" i="38"/>
  <c r="A114" i="38"/>
  <c r="B114" i="38"/>
  <c r="C114" i="38"/>
  <c r="D114" i="38"/>
  <c r="E114" i="38"/>
  <c r="F114" i="38"/>
  <c r="G114" i="38"/>
  <c r="H114" i="38"/>
  <c r="I114" i="38"/>
  <c r="J114" i="38"/>
  <c r="K114" i="38"/>
  <c r="L114" i="38"/>
  <c r="M114" i="38"/>
  <c r="N114" i="38"/>
  <c r="O114" i="38"/>
  <c r="P114" i="38"/>
  <c r="Q114" i="38"/>
  <c r="A115" i="38"/>
  <c r="B115" i="38"/>
  <c r="C115" i="38"/>
  <c r="D115" i="38"/>
  <c r="E115" i="38"/>
  <c r="F115" i="38"/>
  <c r="G115" i="38"/>
  <c r="H115" i="38"/>
  <c r="I115" i="38"/>
  <c r="J115" i="38"/>
  <c r="K115" i="38"/>
  <c r="L115" i="38"/>
  <c r="M115" i="38"/>
  <c r="N115" i="38"/>
  <c r="O115" i="38"/>
  <c r="P115" i="38"/>
  <c r="Q115" i="38"/>
  <c r="A116" i="38"/>
  <c r="B116" i="38"/>
  <c r="C116" i="38"/>
  <c r="D116" i="38"/>
  <c r="E116" i="38"/>
  <c r="F116" i="38"/>
  <c r="G116" i="38"/>
  <c r="H116" i="38"/>
  <c r="I116" i="38"/>
  <c r="J116" i="38"/>
  <c r="K116" i="38"/>
  <c r="L116" i="38"/>
  <c r="M116" i="38"/>
  <c r="N116" i="38"/>
  <c r="O116" i="38"/>
  <c r="P116" i="38"/>
  <c r="Q116" i="38"/>
  <c r="A117" i="38"/>
  <c r="B117" i="38"/>
  <c r="C117" i="38"/>
  <c r="D117" i="38"/>
  <c r="E117" i="38"/>
  <c r="F117" i="38"/>
  <c r="G117" i="38"/>
  <c r="H117" i="38"/>
  <c r="I117" i="38"/>
  <c r="J117" i="38"/>
  <c r="K117" i="38"/>
  <c r="L117" i="38"/>
  <c r="M117" i="38"/>
  <c r="N117" i="38"/>
  <c r="O117" i="38"/>
  <c r="P117" i="38"/>
  <c r="Q117" i="38"/>
  <c r="A118" i="38"/>
  <c r="B118" i="38"/>
  <c r="C118" i="38"/>
  <c r="D118" i="38"/>
  <c r="E118" i="38"/>
  <c r="F118" i="38"/>
  <c r="G118" i="38"/>
  <c r="H118" i="38"/>
  <c r="I118" i="38"/>
  <c r="J118" i="38"/>
  <c r="K118" i="38"/>
  <c r="L118" i="38"/>
  <c r="M118" i="38"/>
  <c r="N118" i="38"/>
  <c r="O118" i="38"/>
  <c r="P118" i="38"/>
  <c r="Q118" i="38"/>
  <c r="A119" i="38"/>
  <c r="B119" i="38"/>
  <c r="C119" i="38"/>
  <c r="D119" i="38"/>
  <c r="E119" i="38"/>
  <c r="F119" i="38"/>
  <c r="G119" i="38"/>
  <c r="H119" i="38"/>
  <c r="I119" i="38"/>
  <c r="J119" i="38"/>
  <c r="K119" i="38"/>
  <c r="L119" i="38"/>
  <c r="M119" i="38"/>
  <c r="N119" i="38"/>
  <c r="O119" i="38"/>
  <c r="P119" i="38"/>
  <c r="Q119" i="38"/>
  <c r="A120" i="38"/>
  <c r="B120" i="38"/>
  <c r="C120" i="38"/>
  <c r="D120" i="38"/>
  <c r="E120" i="38"/>
  <c r="F120" i="38"/>
  <c r="G120" i="38"/>
  <c r="H120" i="38"/>
  <c r="I120" i="38"/>
  <c r="J120" i="38"/>
  <c r="K120" i="38"/>
  <c r="L120" i="38"/>
  <c r="M120" i="38"/>
  <c r="N120" i="38"/>
  <c r="O120" i="38"/>
  <c r="P120" i="38"/>
  <c r="Q120" i="38"/>
  <c r="A121" i="38"/>
  <c r="B121" i="38"/>
  <c r="C121" i="38"/>
  <c r="D121" i="38"/>
  <c r="E121" i="38"/>
  <c r="F121" i="38"/>
  <c r="G121" i="38"/>
  <c r="H121" i="38"/>
  <c r="I121" i="38"/>
  <c r="J121" i="38"/>
  <c r="K121" i="38"/>
  <c r="L121" i="38"/>
  <c r="M121" i="38"/>
  <c r="N121" i="38"/>
  <c r="O121" i="38"/>
  <c r="P121" i="38"/>
  <c r="Q121" i="38"/>
  <c r="A122" i="38"/>
  <c r="B122" i="38"/>
  <c r="C122" i="38"/>
  <c r="D122" i="38"/>
  <c r="E122" i="38"/>
  <c r="F122" i="38"/>
  <c r="G122" i="38"/>
  <c r="H122" i="38"/>
  <c r="I122" i="38"/>
  <c r="J122" i="38"/>
  <c r="K122" i="38"/>
  <c r="L122" i="38"/>
  <c r="M122" i="38"/>
  <c r="N122" i="38"/>
  <c r="O122" i="38"/>
  <c r="P122" i="38"/>
  <c r="Q122" i="38"/>
  <c r="A123" i="38"/>
  <c r="B123" i="38"/>
  <c r="C123" i="38"/>
  <c r="D123" i="38"/>
  <c r="E123" i="38"/>
  <c r="F123" i="38"/>
  <c r="G123" i="38"/>
  <c r="H123" i="38"/>
  <c r="I123" i="38"/>
  <c r="J123" i="38"/>
  <c r="K123" i="38"/>
  <c r="L123" i="38"/>
  <c r="M123" i="38"/>
  <c r="N123" i="38"/>
  <c r="O123" i="38"/>
  <c r="P123" i="38"/>
  <c r="Q123" i="38"/>
  <c r="A124" i="38"/>
  <c r="B124" i="38"/>
  <c r="C124" i="38"/>
  <c r="D124" i="38"/>
  <c r="E124" i="38"/>
  <c r="F124" i="38"/>
  <c r="G124" i="38"/>
  <c r="H124" i="38"/>
  <c r="I124" i="38"/>
  <c r="J124" i="38"/>
  <c r="K124" i="38"/>
  <c r="L124" i="38"/>
  <c r="M124" i="38"/>
  <c r="N124" i="38"/>
  <c r="O124" i="38"/>
  <c r="P124" i="38"/>
  <c r="Q124" i="38"/>
  <c r="A125" i="38"/>
  <c r="B125" i="38"/>
  <c r="C125" i="38"/>
  <c r="D125" i="38"/>
  <c r="E125" i="38"/>
  <c r="F125" i="38"/>
  <c r="G125" i="38"/>
  <c r="H125" i="38"/>
  <c r="I125" i="38"/>
  <c r="J125" i="38"/>
  <c r="K125" i="38"/>
  <c r="L125" i="38"/>
  <c r="M125" i="38"/>
  <c r="N125" i="38"/>
  <c r="O125" i="38"/>
  <c r="P125" i="38"/>
  <c r="Q125" i="38"/>
  <c r="A126" i="38"/>
  <c r="B126" i="38"/>
  <c r="C126" i="38"/>
  <c r="D126" i="38"/>
  <c r="E126" i="38"/>
  <c r="F126" i="38"/>
  <c r="G126" i="38"/>
  <c r="H126" i="38"/>
  <c r="I126" i="38"/>
  <c r="J126" i="38"/>
  <c r="K126" i="38"/>
  <c r="L126" i="38"/>
  <c r="M126" i="38"/>
  <c r="N126" i="38"/>
  <c r="O126" i="38"/>
  <c r="P126" i="38"/>
  <c r="Q126" i="38"/>
  <c r="A127" i="38"/>
  <c r="B127" i="38"/>
  <c r="C127" i="38"/>
  <c r="D127" i="38"/>
  <c r="E127" i="38"/>
  <c r="F127" i="38"/>
  <c r="G127" i="38"/>
  <c r="H127" i="38"/>
  <c r="I127" i="38"/>
  <c r="J127" i="38"/>
  <c r="K127" i="38"/>
  <c r="L127" i="38"/>
  <c r="M127" i="38"/>
  <c r="N127" i="38"/>
  <c r="O127" i="38"/>
  <c r="P127" i="38"/>
  <c r="Q127" i="38"/>
  <c r="A128" i="38"/>
  <c r="B128" i="38"/>
  <c r="C128" i="38"/>
  <c r="D128" i="38"/>
  <c r="E128" i="38"/>
  <c r="F128" i="38"/>
  <c r="G128" i="38"/>
  <c r="H128" i="38"/>
  <c r="I128" i="38"/>
  <c r="J128" i="38"/>
  <c r="K128" i="38"/>
  <c r="L128" i="38"/>
  <c r="M128" i="38"/>
  <c r="N128" i="38"/>
  <c r="O128" i="38"/>
  <c r="P128" i="38"/>
  <c r="Q128" i="38"/>
  <c r="A129" i="38"/>
  <c r="B129" i="38"/>
  <c r="C129" i="38"/>
  <c r="D129" i="38"/>
  <c r="E129" i="38"/>
  <c r="F129" i="38"/>
  <c r="G129" i="38"/>
  <c r="H129" i="38"/>
  <c r="I129" i="38"/>
  <c r="J129" i="38"/>
  <c r="K129" i="38"/>
  <c r="L129" i="38"/>
  <c r="M129" i="38"/>
  <c r="N129" i="38"/>
  <c r="O129" i="38"/>
  <c r="P129" i="38"/>
  <c r="Q129" i="38"/>
  <c r="A130" i="38"/>
  <c r="B130" i="38"/>
  <c r="C130" i="38"/>
  <c r="D130" i="38"/>
  <c r="E130" i="38"/>
  <c r="F130" i="38"/>
  <c r="G130" i="38"/>
  <c r="H130" i="38"/>
  <c r="I130" i="38"/>
  <c r="J130" i="38"/>
  <c r="K130" i="38"/>
  <c r="L130" i="38"/>
  <c r="M130" i="38"/>
  <c r="N130" i="38"/>
  <c r="O130" i="38"/>
  <c r="P130" i="38"/>
  <c r="Q130" i="38"/>
  <c r="A131" i="38"/>
  <c r="B131" i="38"/>
  <c r="C131" i="38"/>
  <c r="D131" i="38"/>
  <c r="E131" i="38"/>
  <c r="F131" i="38"/>
  <c r="G131" i="38"/>
  <c r="H131" i="38"/>
  <c r="I131" i="38"/>
  <c r="J131" i="38"/>
  <c r="K131" i="38"/>
  <c r="L131" i="38"/>
  <c r="M131" i="38"/>
  <c r="N131" i="38"/>
  <c r="O131" i="38"/>
  <c r="P131" i="38"/>
  <c r="Q131" i="38"/>
  <c r="A132" i="38"/>
  <c r="B132" i="38"/>
  <c r="C132" i="38"/>
  <c r="D132" i="38"/>
  <c r="E132" i="38"/>
  <c r="F132" i="38"/>
  <c r="G132" i="38"/>
  <c r="H132" i="38"/>
  <c r="I132" i="38"/>
  <c r="J132" i="38"/>
  <c r="K132" i="38"/>
  <c r="L132" i="38"/>
  <c r="M132" i="38"/>
  <c r="N132" i="38"/>
  <c r="O132" i="38"/>
  <c r="P132" i="38"/>
  <c r="Q132" i="38"/>
  <c r="A133" i="38"/>
  <c r="B133" i="38"/>
  <c r="C133" i="38"/>
  <c r="D133" i="38"/>
  <c r="E133" i="38"/>
  <c r="F133" i="38"/>
  <c r="G133" i="38"/>
  <c r="H133" i="38"/>
  <c r="I133" i="38"/>
  <c r="J133" i="38"/>
  <c r="K133" i="38"/>
  <c r="L133" i="38"/>
  <c r="M133" i="38"/>
  <c r="N133" i="38"/>
  <c r="O133" i="38"/>
  <c r="P133" i="38"/>
  <c r="Q133" i="38"/>
  <c r="A134" i="38"/>
  <c r="B134" i="38"/>
  <c r="C134" i="38"/>
  <c r="D134" i="38"/>
  <c r="E134" i="38"/>
  <c r="F134" i="38"/>
  <c r="G134" i="38"/>
  <c r="H134" i="38"/>
  <c r="I134" i="38"/>
  <c r="J134" i="38"/>
  <c r="K134" i="38"/>
  <c r="L134" i="38"/>
  <c r="M134" i="38"/>
  <c r="N134" i="38"/>
  <c r="O134" i="38"/>
  <c r="P134" i="38"/>
  <c r="Q134" i="38"/>
  <c r="A135" i="38"/>
  <c r="B135" i="38"/>
  <c r="C135" i="38"/>
  <c r="D135" i="38"/>
  <c r="E135" i="38"/>
  <c r="F135" i="38"/>
  <c r="G135" i="38"/>
  <c r="H135" i="38"/>
  <c r="I135" i="38"/>
  <c r="J135" i="38"/>
  <c r="K135" i="38"/>
  <c r="L135" i="38"/>
  <c r="M135" i="38"/>
  <c r="N135" i="38"/>
  <c r="O135" i="38"/>
  <c r="P135" i="38"/>
  <c r="Q135" i="38"/>
  <c r="A136" i="38"/>
  <c r="B136" i="38"/>
  <c r="C136" i="38"/>
  <c r="D136" i="38"/>
  <c r="E136" i="38"/>
  <c r="F136" i="38"/>
  <c r="G136" i="38"/>
  <c r="H136" i="38"/>
  <c r="I136" i="38"/>
  <c r="J136" i="38"/>
  <c r="K136" i="38"/>
  <c r="L136" i="38"/>
  <c r="M136" i="38"/>
  <c r="N136" i="38"/>
  <c r="O136" i="38"/>
  <c r="P136" i="38"/>
  <c r="Q136" i="38"/>
  <c r="A137" i="38"/>
  <c r="B137" i="38"/>
  <c r="C137" i="38"/>
  <c r="D137" i="38"/>
  <c r="E137" i="38"/>
  <c r="F137" i="38"/>
  <c r="G137" i="38"/>
  <c r="H137" i="38"/>
  <c r="I137" i="38"/>
  <c r="J137" i="38"/>
  <c r="K137" i="38"/>
  <c r="L137" i="38"/>
  <c r="M137" i="38"/>
  <c r="N137" i="38"/>
  <c r="O137" i="38"/>
  <c r="P137" i="38"/>
  <c r="Q137" i="38"/>
  <c r="A138" i="38"/>
  <c r="B138" i="38"/>
  <c r="C138" i="38"/>
  <c r="D138" i="38"/>
  <c r="E138" i="38"/>
  <c r="F138" i="38"/>
  <c r="G138" i="38"/>
  <c r="H138" i="38"/>
  <c r="I138" i="38"/>
  <c r="J138" i="38"/>
  <c r="K138" i="38"/>
  <c r="L138" i="38"/>
  <c r="M138" i="38"/>
  <c r="N138" i="38"/>
  <c r="O138" i="38"/>
  <c r="P138" i="38"/>
  <c r="Q138" i="38"/>
  <c r="A139" i="38"/>
  <c r="B139" i="38"/>
  <c r="C139" i="38"/>
  <c r="D139" i="38"/>
  <c r="E139" i="38"/>
  <c r="F139" i="38"/>
  <c r="G139" i="38"/>
  <c r="H139" i="38"/>
  <c r="I139" i="38"/>
  <c r="J139" i="38"/>
  <c r="K139" i="38"/>
  <c r="L139" i="38"/>
  <c r="M139" i="38"/>
  <c r="N139" i="38"/>
  <c r="O139" i="38"/>
  <c r="P139" i="38"/>
  <c r="Q139" i="38"/>
  <c r="A140" i="38"/>
  <c r="B140" i="38"/>
  <c r="C140" i="38"/>
  <c r="D140" i="38"/>
  <c r="E140" i="38"/>
  <c r="F140" i="38"/>
  <c r="G140" i="38"/>
  <c r="H140" i="38"/>
  <c r="I140" i="38"/>
  <c r="J140" i="38"/>
  <c r="K140" i="38"/>
  <c r="L140" i="38"/>
  <c r="M140" i="38"/>
  <c r="N140" i="38"/>
  <c r="O140" i="38"/>
  <c r="P140" i="38"/>
  <c r="Q140" i="38"/>
  <c r="A141" i="38"/>
  <c r="B141" i="38"/>
  <c r="C141" i="38"/>
  <c r="D141" i="38"/>
  <c r="E141" i="38"/>
  <c r="F141" i="38"/>
  <c r="G141" i="38"/>
  <c r="H141" i="38"/>
  <c r="I141" i="38"/>
  <c r="J141" i="38"/>
  <c r="K141" i="38"/>
  <c r="L141" i="38"/>
  <c r="M141" i="38"/>
  <c r="N141" i="38"/>
  <c r="O141" i="38"/>
  <c r="P141" i="38"/>
  <c r="Q141" i="38"/>
  <c r="A142" i="38"/>
  <c r="B142" i="38"/>
  <c r="C142" i="38"/>
  <c r="D142" i="38"/>
  <c r="E142" i="38"/>
  <c r="F142" i="38"/>
  <c r="G142" i="38"/>
  <c r="H142" i="38"/>
  <c r="I142" i="38"/>
  <c r="J142" i="38"/>
  <c r="K142" i="38"/>
  <c r="L142" i="38"/>
  <c r="M142" i="38"/>
  <c r="N142" i="38"/>
  <c r="O142" i="38"/>
  <c r="P142" i="38"/>
  <c r="Q142" i="38"/>
  <c r="A143" i="38"/>
  <c r="B143" i="38"/>
  <c r="C143" i="38"/>
  <c r="D143" i="38"/>
  <c r="E143" i="38"/>
  <c r="F143" i="38"/>
  <c r="G143" i="38"/>
  <c r="H143" i="38"/>
  <c r="I143" i="38"/>
  <c r="J143" i="38"/>
  <c r="K143" i="38"/>
  <c r="L143" i="38"/>
  <c r="M143" i="38"/>
  <c r="N143" i="38"/>
  <c r="O143" i="38"/>
  <c r="P143" i="38"/>
  <c r="Q143" i="38"/>
  <c r="A144" i="38"/>
  <c r="B144" i="38"/>
  <c r="C144" i="38"/>
  <c r="D144" i="38"/>
  <c r="E144" i="38"/>
  <c r="F144" i="38"/>
  <c r="G144" i="38"/>
  <c r="H144" i="38"/>
  <c r="I144" i="38"/>
  <c r="J144" i="38"/>
  <c r="K144" i="38"/>
  <c r="L144" i="38"/>
  <c r="M144" i="38"/>
  <c r="N144" i="38"/>
  <c r="O144" i="38"/>
  <c r="P144" i="38"/>
  <c r="Q144" i="38"/>
  <c r="A145" i="38"/>
  <c r="B145" i="38"/>
  <c r="C145" i="38"/>
  <c r="D145" i="38"/>
  <c r="E145" i="38"/>
  <c r="F145" i="38"/>
  <c r="G145" i="38"/>
  <c r="H145" i="38"/>
  <c r="I145" i="38"/>
  <c r="J145" i="38"/>
  <c r="K145" i="38"/>
  <c r="L145" i="38"/>
  <c r="M145" i="38"/>
  <c r="N145" i="38"/>
  <c r="O145" i="38"/>
  <c r="P145" i="38"/>
  <c r="Q145" i="38"/>
  <c r="A146" i="38"/>
  <c r="B146" i="38"/>
  <c r="C146" i="38"/>
  <c r="D146" i="38"/>
  <c r="E146" i="38"/>
  <c r="F146" i="38"/>
  <c r="G146" i="38"/>
  <c r="H146" i="38"/>
  <c r="I146" i="38"/>
  <c r="J146" i="38"/>
  <c r="K146" i="38"/>
  <c r="L146" i="38"/>
  <c r="M146" i="38"/>
  <c r="N146" i="38"/>
  <c r="O146" i="38"/>
  <c r="P146" i="38"/>
  <c r="Q146" i="38"/>
  <c r="A147" i="38"/>
  <c r="B147" i="38"/>
  <c r="C147" i="38"/>
  <c r="D147" i="38"/>
  <c r="E147" i="38"/>
  <c r="F147" i="38"/>
  <c r="G147" i="38"/>
  <c r="H147" i="38"/>
  <c r="I147" i="38"/>
  <c r="J147" i="38"/>
  <c r="K147" i="38"/>
  <c r="L147" i="38"/>
  <c r="M147" i="38"/>
  <c r="N147" i="38"/>
  <c r="O147" i="38"/>
  <c r="P147" i="38"/>
  <c r="Q147" i="38"/>
  <c r="A148" i="38"/>
  <c r="B148" i="38"/>
  <c r="C148" i="38"/>
  <c r="D148" i="38"/>
  <c r="E148" i="38"/>
  <c r="F148" i="38"/>
  <c r="G148" i="38"/>
  <c r="H148" i="38"/>
  <c r="I148" i="38"/>
  <c r="J148" i="38"/>
  <c r="K148" i="38"/>
  <c r="L148" i="38"/>
  <c r="M148" i="38"/>
  <c r="N148" i="38"/>
  <c r="O148" i="38"/>
  <c r="P148" i="38"/>
  <c r="Q148" i="38"/>
  <c r="A149" i="38"/>
  <c r="B149" i="38"/>
  <c r="C149" i="38"/>
  <c r="D149" i="38"/>
  <c r="E149" i="38"/>
  <c r="F149" i="38"/>
  <c r="G149" i="38"/>
  <c r="H149" i="38"/>
  <c r="I149" i="38"/>
  <c r="J149" i="38"/>
  <c r="K149" i="38"/>
  <c r="L149" i="38"/>
  <c r="M149" i="38"/>
  <c r="N149" i="38"/>
  <c r="O149" i="38"/>
  <c r="P149" i="38"/>
  <c r="Q149" i="38"/>
  <c r="A150" i="38"/>
  <c r="B150" i="38"/>
  <c r="C150" i="38"/>
  <c r="D150" i="38"/>
  <c r="E150" i="38"/>
  <c r="F150" i="38"/>
  <c r="G150" i="38"/>
  <c r="H150" i="38"/>
  <c r="I150" i="38"/>
  <c r="J150" i="38"/>
  <c r="K150" i="38"/>
  <c r="L150" i="38"/>
  <c r="M150" i="38"/>
  <c r="N150" i="38"/>
  <c r="O150" i="38"/>
  <c r="P150" i="38"/>
  <c r="Q150" i="38"/>
  <c r="A151" i="38"/>
  <c r="B151" i="38"/>
  <c r="C151" i="38"/>
  <c r="D151" i="38"/>
  <c r="E151" i="38"/>
  <c r="F151" i="38"/>
  <c r="G151" i="38"/>
  <c r="H151" i="38"/>
  <c r="I151" i="38"/>
  <c r="J151" i="38"/>
  <c r="K151" i="38"/>
  <c r="L151" i="38"/>
  <c r="M151" i="38"/>
  <c r="N151" i="38"/>
  <c r="O151" i="38"/>
  <c r="P151" i="38"/>
  <c r="Q151" i="38"/>
  <c r="A152" i="38"/>
  <c r="B152" i="38"/>
  <c r="C152" i="38"/>
  <c r="D152" i="38"/>
  <c r="E152" i="38"/>
  <c r="F152" i="38"/>
  <c r="G152" i="38"/>
  <c r="H152" i="38"/>
  <c r="I152" i="38"/>
  <c r="J152" i="38"/>
  <c r="K152" i="38"/>
  <c r="L152" i="38"/>
  <c r="M152" i="38"/>
  <c r="N152" i="38"/>
  <c r="O152" i="38"/>
  <c r="P152" i="38"/>
  <c r="Q152" i="38"/>
  <c r="A153" i="38"/>
  <c r="B153" i="38"/>
  <c r="C153" i="38"/>
  <c r="D153" i="38"/>
  <c r="E153" i="38"/>
  <c r="F153" i="38"/>
  <c r="G153" i="38"/>
  <c r="H153" i="38"/>
  <c r="I153" i="38"/>
  <c r="J153" i="38"/>
  <c r="K153" i="38"/>
  <c r="L153" i="38"/>
  <c r="M153" i="38"/>
  <c r="N153" i="38"/>
  <c r="O153" i="38"/>
  <c r="P153" i="38"/>
  <c r="Q153" i="38"/>
  <c r="A154" i="38"/>
  <c r="B154" i="38"/>
  <c r="C154" i="38"/>
  <c r="D154" i="38"/>
  <c r="E154" i="38"/>
  <c r="F154" i="38"/>
  <c r="G154" i="38"/>
  <c r="H154" i="38"/>
  <c r="I154" i="38"/>
  <c r="J154" i="38"/>
  <c r="K154" i="38"/>
  <c r="L154" i="38"/>
  <c r="M154" i="38"/>
  <c r="N154" i="38"/>
  <c r="O154" i="38"/>
  <c r="P154" i="38"/>
  <c r="Q154" i="38"/>
  <c r="A155" i="38"/>
  <c r="B155" i="38"/>
  <c r="C155" i="38"/>
  <c r="D155" i="38"/>
  <c r="E155" i="38"/>
  <c r="F155" i="38"/>
  <c r="G155" i="38"/>
  <c r="H155" i="38"/>
  <c r="I155" i="38"/>
  <c r="J155" i="38"/>
  <c r="K155" i="38"/>
  <c r="L155" i="38"/>
  <c r="M155" i="38"/>
  <c r="N155" i="38"/>
  <c r="O155" i="38"/>
  <c r="P155" i="38"/>
  <c r="Q155" i="38"/>
  <c r="A156" i="38"/>
  <c r="B156" i="38"/>
  <c r="C156" i="38"/>
  <c r="D156" i="38"/>
  <c r="E156" i="38"/>
  <c r="F156" i="38"/>
  <c r="G156" i="38"/>
  <c r="H156" i="38"/>
  <c r="I156" i="38"/>
  <c r="J156" i="38"/>
  <c r="K156" i="38"/>
  <c r="L156" i="38"/>
  <c r="M156" i="38"/>
  <c r="N156" i="38"/>
  <c r="O156" i="38"/>
  <c r="P156" i="38"/>
  <c r="Q156" i="38"/>
  <c r="A157" i="38"/>
  <c r="B157" i="38"/>
  <c r="C157" i="38"/>
  <c r="D157" i="38"/>
  <c r="E157" i="38"/>
  <c r="F157" i="38"/>
  <c r="G157" i="38"/>
  <c r="H157" i="38"/>
  <c r="I157" i="38"/>
  <c r="J157" i="38"/>
  <c r="K157" i="38"/>
  <c r="L157" i="38"/>
  <c r="M157" i="38"/>
  <c r="N157" i="38"/>
  <c r="O157" i="38"/>
  <c r="P157" i="38"/>
  <c r="Q157" i="38"/>
  <c r="A158" i="38"/>
  <c r="B158" i="38"/>
  <c r="C158" i="38"/>
  <c r="D158" i="38"/>
  <c r="E158" i="38"/>
  <c r="F158" i="38"/>
  <c r="G158" i="38"/>
  <c r="H158" i="38"/>
  <c r="I158" i="38"/>
  <c r="J158" i="38"/>
  <c r="K158" i="38"/>
  <c r="L158" i="38"/>
  <c r="M158" i="38"/>
  <c r="N158" i="38"/>
  <c r="O158" i="38"/>
  <c r="P158" i="38"/>
  <c r="Q158" i="38"/>
  <c r="A159" i="38"/>
  <c r="B159" i="38"/>
  <c r="C159" i="38"/>
  <c r="D159" i="38"/>
  <c r="E159" i="38"/>
  <c r="F159" i="38"/>
  <c r="G159" i="38"/>
  <c r="H159" i="38"/>
  <c r="I159" i="38"/>
  <c r="J159" i="38"/>
  <c r="K159" i="38"/>
  <c r="L159" i="38"/>
  <c r="M159" i="38"/>
  <c r="N159" i="38"/>
  <c r="O159" i="38"/>
  <c r="P159" i="38"/>
  <c r="Q159" i="38"/>
  <c r="A160" i="38"/>
  <c r="B160" i="38"/>
  <c r="C160" i="38"/>
  <c r="D160" i="38"/>
  <c r="E160" i="38"/>
  <c r="F160" i="38"/>
  <c r="G160" i="38"/>
  <c r="H160" i="38"/>
  <c r="I160" i="38"/>
  <c r="J160" i="38"/>
  <c r="K160" i="38"/>
  <c r="L160" i="38"/>
  <c r="M160" i="38"/>
  <c r="N160" i="38"/>
  <c r="O160" i="38"/>
  <c r="P160" i="38"/>
  <c r="Q160" i="38"/>
  <c r="A161" i="38"/>
  <c r="B161" i="38"/>
  <c r="C161" i="38"/>
  <c r="D161" i="38"/>
  <c r="E161" i="38"/>
  <c r="F161" i="38"/>
  <c r="G161" i="38"/>
  <c r="H161" i="38"/>
  <c r="I161" i="38"/>
  <c r="J161" i="38"/>
  <c r="K161" i="38"/>
  <c r="L161" i="38"/>
  <c r="M161" i="38"/>
  <c r="N161" i="38"/>
  <c r="O161" i="38"/>
  <c r="P161" i="38"/>
  <c r="Q161" i="38"/>
  <c r="A162" i="38"/>
  <c r="B162" i="38"/>
  <c r="C162" i="38"/>
  <c r="D162" i="38"/>
  <c r="E162" i="38"/>
  <c r="F162" i="38"/>
  <c r="G162" i="38"/>
  <c r="H162" i="38"/>
  <c r="I162" i="38"/>
  <c r="J162" i="38"/>
  <c r="K162" i="38"/>
  <c r="L162" i="38"/>
  <c r="M162" i="38"/>
  <c r="N162" i="38"/>
  <c r="O162" i="38"/>
  <c r="P162" i="38"/>
  <c r="Q162" i="38"/>
  <c r="A163" i="38"/>
  <c r="B163" i="38"/>
  <c r="C163" i="38"/>
  <c r="D163" i="38"/>
  <c r="E163" i="38"/>
  <c r="F163" i="38"/>
  <c r="G163" i="38"/>
  <c r="H163" i="38"/>
  <c r="I163" i="38"/>
  <c r="J163" i="38"/>
  <c r="K163" i="38"/>
  <c r="L163" i="38"/>
  <c r="M163" i="38"/>
  <c r="N163" i="38"/>
  <c r="O163" i="38"/>
  <c r="P163" i="38"/>
  <c r="Q163" i="38"/>
  <c r="A164" i="38"/>
  <c r="B164" i="38"/>
  <c r="C164" i="38"/>
  <c r="D164" i="38"/>
  <c r="E164" i="38"/>
  <c r="F164" i="38"/>
  <c r="G164" i="38"/>
  <c r="H164" i="38"/>
  <c r="I164" i="38"/>
  <c r="J164" i="38"/>
  <c r="K164" i="38"/>
  <c r="L164" i="38"/>
  <c r="M164" i="38"/>
  <c r="N164" i="38"/>
  <c r="O164" i="38"/>
  <c r="P164" i="38"/>
  <c r="Q164" i="38"/>
  <c r="A165" i="38"/>
  <c r="B165" i="38"/>
  <c r="C165" i="38"/>
  <c r="D165" i="38"/>
  <c r="E165" i="38"/>
  <c r="F165" i="38"/>
  <c r="G165" i="38"/>
  <c r="H165" i="38"/>
  <c r="I165" i="38"/>
  <c r="J165" i="38"/>
  <c r="K165" i="38"/>
  <c r="L165" i="38"/>
  <c r="M165" i="38"/>
  <c r="N165" i="38"/>
  <c r="O165" i="38"/>
  <c r="P165" i="38"/>
  <c r="Q165" i="38"/>
  <c r="A166" i="38"/>
  <c r="B166" i="38"/>
  <c r="C166" i="38"/>
  <c r="D166" i="38"/>
  <c r="E166" i="38"/>
  <c r="F166" i="38"/>
  <c r="G166" i="38"/>
  <c r="H166" i="38"/>
  <c r="I166" i="38"/>
  <c r="J166" i="38"/>
  <c r="K166" i="38"/>
  <c r="L166" i="38"/>
  <c r="M166" i="38"/>
  <c r="N166" i="38"/>
  <c r="O166" i="38"/>
  <c r="P166" i="38"/>
  <c r="Q166" i="38"/>
  <c r="A167" i="38"/>
  <c r="B167" i="38"/>
  <c r="C167" i="38"/>
  <c r="D167" i="38"/>
  <c r="E167" i="38"/>
  <c r="F167" i="38"/>
  <c r="G167" i="38"/>
  <c r="H167" i="38"/>
  <c r="I167" i="38"/>
  <c r="J167" i="38"/>
  <c r="K167" i="38"/>
  <c r="L167" i="38"/>
  <c r="M167" i="38"/>
  <c r="N167" i="38"/>
  <c r="O167" i="38"/>
  <c r="P167" i="38"/>
  <c r="Q167" i="38"/>
  <c r="A168" i="38"/>
  <c r="B168" i="38"/>
  <c r="C168" i="38"/>
  <c r="D168" i="38"/>
  <c r="E168" i="38"/>
  <c r="F168" i="38"/>
  <c r="G168" i="38"/>
  <c r="H168" i="38"/>
  <c r="I168" i="38"/>
  <c r="J168" i="38"/>
  <c r="K168" i="38"/>
  <c r="L168" i="38"/>
  <c r="M168" i="38"/>
  <c r="N168" i="38"/>
  <c r="O168" i="38"/>
  <c r="P168" i="38"/>
  <c r="Q168" i="38"/>
  <c r="A169" i="38"/>
  <c r="B169" i="38"/>
  <c r="C169" i="38"/>
  <c r="D169" i="38"/>
  <c r="E169" i="38"/>
  <c r="F169" i="38"/>
  <c r="G169" i="38"/>
  <c r="H169" i="38"/>
  <c r="I169" i="38"/>
  <c r="J169" i="38"/>
  <c r="K169" i="38"/>
  <c r="L169" i="38"/>
  <c r="M169" i="38"/>
  <c r="N169" i="38"/>
  <c r="O169" i="38"/>
  <c r="P169" i="38"/>
  <c r="Q169" i="38"/>
  <c r="A170" i="38"/>
  <c r="B170" i="38"/>
  <c r="C170" i="38"/>
  <c r="D170" i="38"/>
  <c r="E170" i="38"/>
  <c r="F170" i="38"/>
  <c r="G170" i="38"/>
  <c r="H170" i="38"/>
  <c r="I170" i="38"/>
  <c r="J170" i="38"/>
  <c r="K170" i="38"/>
  <c r="L170" i="38"/>
  <c r="M170" i="38"/>
  <c r="N170" i="38"/>
  <c r="O170" i="38"/>
  <c r="P170" i="38"/>
  <c r="Q170" i="38"/>
  <c r="A171" i="38"/>
  <c r="B171" i="38"/>
  <c r="C171" i="38"/>
  <c r="D171" i="38"/>
  <c r="E171" i="38"/>
  <c r="F171" i="38"/>
  <c r="G171" i="38"/>
  <c r="H171" i="38"/>
  <c r="I171" i="38"/>
  <c r="J171" i="38"/>
  <c r="K171" i="38"/>
  <c r="L171" i="38"/>
  <c r="M171" i="38"/>
  <c r="N171" i="38"/>
  <c r="O171" i="38"/>
  <c r="P171" i="38"/>
  <c r="Q171" i="38"/>
  <c r="A172" i="38"/>
  <c r="B172" i="38"/>
  <c r="C172" i="38"/>
  <c r="D172" i="38"/>
  <c r="E172" i="38"/>
  <c r="F172" i="38"/>
  <c r="G172" i="38"/>
  <c r="H172" i="38"/>
  <c r="I172" i="38"/>
  <c r="J172" i="38"/>
  <c r="K172" i="38"/>
  <c r="L172" i="38"/>
  <c r="M172" i="38"/>
  <c r="N172" i="38"/>
  <c r="O172" i="38"/>
  <c r="P172" i="38"/>
  <c r="Q172" i="38"/>
  <c r="A173" i="38"/>
  <c r="B173" i="38"/>
  <c r="C173" i="38"/>
  <c r="D173" i="38"/>
  <c r="E173" i="38"/>
  <c r="F173" i="38"/>
  <c r="G173" i="38"/>
  <c r="H173" i="38"/>
  <c r="I173" i="38"/>
  <c r="J173" i="38"/>
  <c r="K173" i="38"/>
  <c r="L173" i="38"/>
  <c r="M173" i="38"/>
  <c r="N173" i="38"/>
  <c r="O173" i="38"/>
  <c r="P173" i="38"/>
  <c r="Q173" i="38"/>
  <c r="A174" i="38"/>
  <c r="B174" i="38"/>
  <c r="C174" i="38"/>
  <c r="D174" i="38"/>
  <c r="E174" i="38"/>
  <c r="F174" i="38"/>
  <c r="G174" i="38"/>
  <c r="H174" i="38"/>
  <c r="I174" i="38"/>
  <c r="J174" i="38"/>
  <c r="K174" i="38"/>
  <c r="L174" i="38"/>
  <c r="M174" i="38"/>
  <c r="N174" i="38"/>
  <c r="O174" i="38"/>
  <c r="P174" i="38"/>
  <c r="Q174" i="38"/>
  <c r="A175" i="38"/>
  <c r="B175" i="38"/>
  <c r="C175" i="38"/>
  <c r="D175" i="38"/>
  <c r="E175" i="38"/>
  <c r="F175" i="38"/>
  <c r="G175" i="38"/>
  <c r="H175" i="38"/>
  <c r="I175" i="38"/>
  <c r="J175" i="38"/>
  <c r="K175" i="38"/>
  <c r="L175" i="38"/>
  <c r="M175" i="38"/>
  <c r="N175" i="38"/>
  <c r="O175" i="38"/>
  <c r="P175" i="38"/>
  <c r="Q175" i="38"/>
  <c r="A176" i="38"/>
  <c r="B176" i="38"/>
  <c r="C176" i="38"/>
  <c r="D176" i="38"/>
  <c r="E176" i="38"/>
  <c r="F176" i="38"/>
  <c r="G176" i="38"/>
  <c r="H176" i="38"/>
  <c r="I176" i="38"/>
  <c r="J176" i="38"/>
  <c r="K176" i="38"/>
  <c r="L176" i="38"/>
  <c r="M176" i="38"/>
  <c r="N176" i="38"/>
  <c r="O176" i="38"/>
  <c r="P176" i="38"/>
  <c r="Q176" i="38"/>
  <c r="A177" i="38"/>
  <c r="B177" i="38"/>
  <c r="C177" i="38"/>
  <c r="D177" i="38"/>
  <c r="E177" i="38"/>
  <c r="F177" i="38"/>
  <c r="G177" i="38"/>
  <c r="H177" i="38"/>
  <c r="I177" i="38"/>
  <c r="J177" i="38"/>
  <c r="K177" i="38"/>
  <c r="L177" i="38"/>
  <c r="M177" i="38"/>
  <c r="N177" i="38"/>
  <c r="O177" i="38"/>
  <c r="P177" i="38"/>
  <c r="Q177" i="38"/>
  <c r="A178" i="38"/>
  <c r="B178" i="38"/>
  <c r="C178" i="38"/>
  <c r="D178" i="38"/>
  <c r="E178" i="38"/>
  <c r="F178" i="38"/>
  <c r="G178" i="38"/>
  <c r="H178" i="38"/>
  <c r="I178" i="38"/>
  <c r="J178" i="38"/>
  <c r="K178" i="38"/>
  <c r="L178" i="38"/>
  <c r="M178" i="38"/>
  <c r="N178" i="38"/>
  <c r="O178" i="38"/>
  <c r="P178" i="38"/>
  <c r="Q178" i="38"/>
  <c r="A179" i="38"/>
  <c r="B179" i="38"/>
  <c r="C179" i="38"/>
  <c r="D179" i="38"/>
  <c r="E179" i="38"/>
  <c r="F179" i="38"/>
  <c r="G179" i="38"/>
  <c r="H179" i="38"/>
  <c r="I179" i="38"/>
  <c r="J179" i="38"/>
  <c r="K179" i="38"/>
  <c r="L179" i="38"/>
  <c r="M179" i="38"/>
  <c r="N179" i="38"/>
  <c r="O179" i="38"/>
  <c r="P179" i="38"/>
  <c r="Q179" i="38"/>
  <c r="A180" i="38"/>
  <c r="B180" i="38"/>
  <c r="C180" i="38"/>
  <c r="D180" i="38"/>
  <c r="E180" i="38"/>
  <c r="F180" i="38"/>
  <c r="G180" i="38"/>
  <c r="H180" i="38"/>
  <c r="I180" i="38"/>
  <c r="J180" i="38"/>
  <c r="K180" i="38"/>
  <c r="L180" i="38"/>
  <c r="M180" i="38"/>
  <c r="N180" i="38"/>
  <c r="O180" i="38"/>
  <c r="P180" i="38"/>
  <c r="Q180" i="38"/>
  <c r="A181" i="38"/>
  <c r="B181" i="38"/>
  <c r="C181" i="38"/>
  <c r="D181" i="38"/>
  <c r="E181" i="38"/>
  <c r="F181" i="38"/>
  <c r="G181" i="38"/>
  <c r="H181" i="38"/>
  <c r="I181" i="38"/>
  <c r="J181" i="38"/>
  <c r="K181" i="38"/>
  <c r="L181" i="38"/>
  <c r="M181" i="38"/>
  <c r="N181" i="38"/>
  <c r="O181" i="38"/>
  <c r="P181" i="38"/>
  <c r="Q181" i="38"/>
  <c r="A182" i="38"/>
  <c r="B182" i="38"/>
  <c r="C182" i="38"/>
  <c r="D182" i="38"/>
  <c r="E182" i="38"/>
  <c r="F182" i="38"/>
  <c r="G182" i="38"/>
  <c r="H182" i="38"/>
  <c r="I182" i="38"/>
  <c r="J182" i="38"/>
  <c r="K182" i="38"/>
  <c r="L182" i="38"/>
  <c r="M182" i="38"/>
  <c r="N182" i="38"/>
  <c r="O182" i="38"/>
  <c r="P182" i="38"/>
  <c r="Q182" i="38"/>
  <c r="A183" i="38"/>
  <c r="B183" i="38"/>
  <c r="C183" i="38"/>
  <c r="D183" i="38"/>
  <c r="E183" i="38"/>
  <c r="F183" i="38"/>
  <c r="G183" i="38"/>
  <c r="H183" i="38"/>
  <c r="I183" i="38"/>
  <c r="J183" i="38"/>
  <c r="K183" i="38"/>
  <c r="L183" i="38"/>
  <c r="M183" i="38"/>
  <c r="N183" i="38"/>
  <c r="O183" i="38"/>
  <c r="P183" i="38"/>
  <c r="Q183" i="38"/>
  <c r="A184" i="38"/>
  <c r="B184" i="38"/>
  <c r="C184" i="38"/>
  <c r="D184" i="38"/>
  <c r="E184" i="38"/>
  <c r="F184" i="38"/>
  <c r="G184" i="38"/>
  <c r="H184" i="38"/>
  <c r="I184" i="38"/>
  <c r="J184" i="38"/>
  <c r="K184" i="38"/>
  <c r="L184" i="38"/>
  <c r="M184" i="38"/>
  <c r="N184" i="38"/>
  <c r="O184" i="38"/>
  <c r="P184" i="38"/>
  <c r="Q184" i="38"/>
  <c r="A185" i="38"/>
  <c r="B185" i="38"/>
  <c r="C185" i="38"/>
  <c r="D185" i="38"/>
  <c r="E185" i="38"/>
  <c r="F185" i="38"/>
  <c r="G185" i="38"/>
  <c r="H185" i="38"/>
  <c r="I185" i="38"/>
  <c r="J185" i="38"/>
  <c r="K185" i="38"/>
  <c r="L185" i="38"/>
  <c r="M185" i="38"/>
  <c r="N185" i="38"/>
  <c r="O185" i="38"/>
  <c r="P185" i="38"/>
  <c r="Q185" i="38"/>
  <c r="A186" i="38"/>
  <c r="B186" i="38"/>
  <c r="C186" i="38"/>
  <c r="D186" i="38"/>
  <c r="E186" i="38"/>
  <c r="F186" i="38"/>
  <c r="G186" i="38"/>
  <c r="H186" i="38"/>
  <c r="I186" i="38"/>
  <c r="J186" i="38"/>
  <c r="K186" i="38"/>
  <c r="L186" i="38"/>
  <c r="M186" i="38"/>
  <c r="N186" i="38"/>
  <c r="O186" i="38"/>
  <c r="P186" i="38"/>
  <c r="Q186" i="38"/>
  <c r="A187" i="38"/>
  <c r="B187" i="38"/>
  <c r="C187" i="38"/>
  <c r="D187" i="38"/>
  <c r="E187" i="38"/>
  <c r="F187" i="38"/>
  <c r="G187" i="38"/>
  <c r="H187" i="38"/>
  <c r="I187" i="38"/>
  <c r="J187" i="38"/>
  <c r="K187" i="38"/>
  <c r="L187" i="38"/>
  <c r="M187" i="38"/>
  <c r="N187" i="38"/>
  <c r="O187" i="38"/>
  <c r="P187" i="38"/>
  <c r="Q187" i="38"/>
  <c r="A188" i="38"/>
  <c r="B188" i="38"/>
  <c r="C188" i="38"/>
  <c r="D188" i="38"/>
  <c r="E188" i="38"/>
  <c r="F188" i="38"/>
  <c r="G188" i="38"/>
  <c r="H188" i="38"/>
  <c r="I188" i="38"/>
  <c r="J188" i="38"/>
  <c r="K188" i="38"/>
  <c r="L188" i="38"/>
  <c r="M188" i="38"/>
  <c r="N188" i="38"/>
  <c r="O188" i="38"/>
  <c r="P188" i="38"/>
  <c r="Q188" i="38"/>
  <c r="A189" i="38"/>
  <c r="B189" i="38"/>
  <c r="C189" i="38"/>
  <c r="D189" i="38"/>
  <c r="E189" i="38"/>
  <c r="F189" i="38"/>
  <c r="G189" i="38"/>
  <c r="H189" i="38"/>
  <c r="I189" i="38"/>
  <c r="J189" i="38"/>
  <c r="K189" i="38"/>
  <c r="L189" i="38"/>
  <c r="M189" i="38"/>
  <c r="N189" i="38"/>
  <c r="O189" i="38"/>
  <c r="P189" i="38"/>
  <c r="Q189" i="38"/>
  <c r="A190" i="38"/>
  <c r="B190" i="38"/>
  <c r="C190" i="38"/>
  <c r="D190" i="38"/>
  <c r="E190" i="38"/>
  <c r="F190" i="38"/>
  <c r="G190" i="38"/>
  <c r="H190" i="38"/>
  <c r="I190" i="38"/>
  <c r="J190" i="38"/>
  <c r="K190" i="38"/>
  <c r="L190" i="38"/>
  <c r="M190" i="38"/>
  <c r="N190" i="38"/>
  <c r="O190" i="38"/>
  <c r="P190" i="38"/>
  <c r="Q190" i="38"/>
  <c r="A191" i="38"/>
  <c r="B191" i="38"/>
  <c r="C191" i="38"/>
  <c r="D191" i="38"/>
  <c r="E191" i="38"/>
  <c r="F191" i="38"/>
  <c r="G191" i="38"/>
  <c r="H191" i="38"/>
  <c r="I191" i="38"/>
  <c r="J191" i="38"/>
  <c r="K191" i="38"/>
  <c r="L191" i="38"/>
  <c r="M191" i="38"/>
  <c r="N191" i="38"/>
  <c r="O191" i="38"/>
  <c r="P191" i="38"/>
  <c r="Q191" i="38"/>
  <c r="A192" i="38"/>
  <c r="B192" i="38"/>
  <c r="C192" i="38"/>
  <c r="D192" i="38"/>
  <c r="E192" i="38"/>
  <c r="F192" i="38"/>
  <c r="G192" i="38"/>
  <c r="H192" i="38"/>
  <c r="I192" i="38"/>
  <c r="J192" i="38"/>
  <c r="K192" i="38"/>
  <c r="L192" i="38"/>
  <c r="M192" i="38"/>
  <c r="N192" i="38"/>
  <c r="O192" i="38"/>
  <c r="P192" i="38"/>
  <c r="Q192" i="38"/>
  <c r="A193" i="38"/>
  <c r="B193" i="38"/>
  <c r="C193" i="38"/>
  <c r="D193" i="38"/>
  <c r="E193" i="38"/>
  <c r="F193" i="38"/>
  <c r="G193" i="38"/>
  <c r="H193" i="38"/>
  <c r="I193" i="38"/>
  <c r="J193" i="38"/>
  <c r="K193" i="38"/>
  <c r="L193" i="38"/>
  <c r="M193" i="38"/>
  <c r="N193" i="38"/>
  <c r="O193" i="38"/>
  <c r="P193" i="38"/>
  <c r="Q193" i="38"/>
  <c r="A194" i="38"/>
  <c r="B194" i="38"/>
  <c r="C194" i="38"/>
  <c r="D194" i="38"/>
  <c r="E194" i="38"/>
  <c r="F194" i="38"/>
  <c r="G194" i="38"/>
  <c r="H194" i="38"/>
  <c r="I194" i="38"/>
  <c r="J194" i="38"/>
  <c r="K194" i="38"/>
  <c r="L194" i="38"/>
  <c r="M194" i="38"/>
  <c r="N194" i="38"/>
  <c r="O194" i="38"/>
  <c r="P194" i="38"/>
  <c r="Q194" i="38"/>
  <c r="A195" i="38"/>
  <c r="B195" i="38"/>
  <c r="C195" i="38"/>
  <c r="D195" i="38"/>
  <c r="E195" i="38"/>
  <c r="F195" i="38"/>
  <c r="G195" i="38"/>
  <c r="H195" i="38"/>
  <c r="I195" i="38"/>
  <c r="J195" i="38"/>
  <c r="K195" i="38"/>
  <c r="L195" i="38"/>
  <c r="M195" i="38"/>
  <c r="N195" i="38"/>
  <c r="O195" i="38"/>
  <c r="P195" i="38"/>
  <c r="Q195" i="38"/>
  <c r="A196" i="38"/>
  <c r="B196" i="38"/>
  <c r="C196" i="38"/>
  <c r="D196" i="38"/>
  <c r="E196" i="38"/>
  <c r="F196" i="38"/>
  <c r="G196" i="38"/>
  <c r="H196" i="38"/>
  <c r="I196" i="38"/>
  <c r="J196" i="38"/>
  <c r="K196" i="38"/>
  <c r="L196" i="38"/>
  <c r="M196" i="38"/>
  <c r="N196" i="38"/>
  <c r="O196" i="38"/>
  <c r="P196" i="38"/>
  <c r="Q196" i="38"/>
  <c r="A197" i="38"/>
  <c r="B197" i="38"/>
  <c r="C197" i="38"/>
  <c r="D197" i="38"/>
  <c r="E197" i="38"/>
  <c r="F197" i="38"/>
  <c r="G197" i="38"/>
  <c r="H197" i="38"/>
  <c r="I197" i="38"/>
  <c r="J197" i="38"/>
  <c r="K197" i="38"/>
  <c r="L197" i="38"/>
  <c r="M197" i="38"/>
  <c r="N197" i="38"/>
  <c r="O197" i="38"/>
  <c r="P197" i="38"/>
  <c r="Q197" i="38"/>
  <c r="A198" i="38"/>
  <c r="B198" i="38"/>
  <c r="C198" i="38"/>
  <c r="D198" i="38"/>
  <c r="E198" i="38"/>
  <c r="F198" i="38"/>
  <c r="G198" i="38"/>
  <c r="H198" i="38"/>
  <c r="I198" i="38"/>
  <c r="J198" i="38"/>
  <c r="K198" i="38"/>
  <c r="L198" i="38"/>
  <c r="M198" i="38"/>
  <c r="N198" i="38"/>
  <c r="O198" i="38"/>
  <c r="P198" i="38"/>
  <c r="Q198" i="38"/>
  <c r="A199" i="38"/>
  <c r="B199" i="38"/>
  <c r="C199" i="38"/>
  <c r="D199" i="38"/>
  <c r="E199" i="38"/>
  <c r="F199" i="38"/>
  <c r="G199" i="38"/>
  <c r="H199" i="38"/>
  <c r="I199" i="38"/>
  <c r="J199" i="38"/>
  <c r="K199" i="38"/>
  <c r="L199" i="38"/>
  <c r="M199" i="38"/>
  <c r="N199" i="38"/>
  <c r="O199" i="38"/>
  <c r="P199" i="38"/>
  <c r="Q199" i="38"/>
  <c r="A200" i="38"/>
  <c r="B200" i="38"/>
  <c r="C200" i="38"/>
  <c r="D200" i="38"/>
  <c r="E200" i="38"/>
  <c r="F200" i="38"/>
  <c r="G200" i="38"/>
  <c r="H200" i="38"/>
  <c r="I200" i="38"/>
  <c r="J200" i="38"/>
  <c r="K200" i="38"/>
  <c r="L200" i="38"/>
  <c r="M200" i="38"/>
  <c r="N200" i="38"/>
  <c r="O200" i="38"/>
  <c r="P200" i="38"/>
  <c r="Q200" i="38"/>
  <c r="A201" i="38"/>
  <c r="B201" i="38"/>
  <c r="C201" i="38"/>
  <c r="D201" i="38"/>
  <c r="E201" i="38"/>
  <c r="F201" i="38"/>
  <c r="G201" i="38"/>
  <c r="H201" i="38"/>
  <c r="I201" i="38"/>
  <c r="J201" i="38"/>
  <c r="K201" i="38"/>
  <c r="L201" i="38"/>
  <c r="M201" i="38"/>
  <c r="N201" i="38"/>
  <c r="O201" i="38"/>
  <c r="P201" i="38"/>
  <c r="Q201" i="38"/>
  <c r="A202" i="38"/>
  <c r="B202" i="38"/>
  <c r="C202" i="38"/>
  <c r="D202" i="38"/>
  <c r="E202" i="38"/>
  <c r="F202" i="38"/>
  <c r="G202" i="38"/>
  <c r="H202" i="38"/>
  <c r="I202" i="38"/>
  <c r="J202" i="38"/>
  <c r="K202" i="38"/>
  <c r="L202" i="38"/>
  <c r="M202" i="38"/>
  <c r="N202" i="38"/>
  <c r="O202" i="38"/>
  <c r="P202" i="38"/>
  <c r="Q202" i="38"/>
  <c r="A203" i="38"/>
  <c r="B203" i="38"/>
  <c r="C203" i="38"/>
  <c r="D203" i="38"/>
  <c r="E203" i="38"/>
  <c r="F203" i="38"/>
  <c r="G203" i="38"/>
  <c r="H203" i="38"/>
  <c r="I203" i="38"/>
  <c r="J203" i="38"/>
  <c r="K203" i="38"/>
  <c r="L203" i="38"/>
  <c r="M203" i="38"/>
  <c r="N203" i="38"/>
  <c r="O203" i="38"/>
  <c r="P203" i="38"/>
  <c r="Q203" i="38"/>
  <c r="A204" i="38"/>
  <c r="B204" i="38"/>
  <c r="C204" i="38"/>
  <c r="D204" i="38"/>
  <c r="E204" i="38"/>
  <c r="F204" i="38"/>
  <c r="G204" i="38"/>
  <c r="H204" i="38"/>
  <c r="I204" i="38"/>
  <c r="J204" i="38"/>
  <c r="K204" i="38"/>
  <c r="L204" i="38"/>
  <c r="M204" i="38"/>
  <c r="N204" i="38"/>
  <c r="O204" i="38"/>
  <c r="P204" i="38"/>
  <c r="Q204" i="38"/>
  <c r="A205" i="38"/>
  <c r="B205" i="38"/>
  <c r="C205" i="38"/>
  <c r="D205" i="38"/>
  <c r="E205" i="38"/>
  <c r="F205" i="38"/>
  <c r="G205" i="38"/>
  <c r="H205" i="38"/>
  <c r="I205" i="38"/>
  <c r="J205" i="38"/>
  <c r="K205" i="38"/>
  <c r="L205" i="38"/>
  <c r="M205" i="38"/>
  <c r="N205" i="38"/>
  <c r="O205" i="38"/>
  <c r="P205" i="38"/>
  <c r="Q205" i="38"/>
  <c r="A206" i="38"/>
  <c r="B206" i="38"/>
  <c r="C206" i="38"/>
  <c r="D206" i="38"/>
  <c r="E206" i="38"/>
  <c r="F206" i="38"/>
  <c r="G206" i="38"/>
  <c r="H206" i="38"/>
  <c r="I206" i="38"/>
  <c r="J206" i="38"/>
  <c r="K206" i="38"/>
  <c r="L206" i="38"/>
  <c r="M206" i="38"/>
  <c r="N206" i="38"/>
  <c r="O206" i="38"/>
  <c r="P206" i="38"/>
  <c r="Q206" i="38"/>
  <c r="A207" i="38"/>
  <c r="B207" i="38"/>
  <c r="C207" i="38"/>
  <c r="D207" i="38"/>
  <c r="E207" i="38"/>
  <c r="F207" i="38"/>
  <c r="G207" i="38"/>
  <c r="H207" i="38"/>
  <c r="I207" i="38"/>
  <c r="J207" i="38"/>
  <c r="K207" i="38"/>
  <c r="L207" i="38"/>
  <c r="M207" i="38"/>
  <c r="N207" i="38"/>
  <c r="O207" i="38"/>
  <c r="P207" i="38"/>
  <c r="Q207" i="38"/>
  <c r="A208" i="38"/>
  <c r="B208" i="38"/>
  <c r="C208" i="38"/>
  <c r="D208" i="38"/>
  <c r="E208" i="38"/>
  <c r="F208" i="38"/>
  <c r="G208" i="38"/>
  <c r="H208" i="38"/>
  <c r="I208" i="38"/>
  <c r="J208" i="38"/>
  <c r="K208" i="38"/>
  <c r="L208" i="38"/>
  <c r="M208" i="38"/>
  <c r="N208" i="38"/>
  <c r="O208" i="38"/>
  <c r="P208" i="38"/>
  <c r="Q208" i="38"/>
  <c r="A209" i="38"/>
  <c r="B209" i="38"/>
  <c r="C209" i="38"/>
  <c r="D209" i="38"/>
  <c r="E209" i="38"/>
  <c r="F209" i="38"/>
  <c r="G209" i="38"/>
  <c r="H209" i="38"/>
  <c r="I209" i="38"/>
  <c r="J209" i="38"/>
  <c r="K209" i="38"/>
  <c r="L209" i="38"/>
  <c r="M209" i="38"/>
  <c r="N209" i="38"/>
  <c r="O209" i="38"/>
  <c r="P209" i="38"/>
  <c r="Q209" i="38"/>
  <c r="A210" i="38"/>
  <c r="B210" i="38"/>
  <c r="C210" i="38"/>
  <c r="D210" i="38"/>
  <c r="E210" i="38"/>
  <c r="F210" i="38"/>
  <c r="G210" i="38"/>
  <c r="H210" i="38"/>
  <c r="I210" i="38"/>
  <c r="J210" i="38"/>
  <c r="K210" i="38"/>
  <c r="L210" i="38"/>
  <c r="M210" i="38"/>
  <c r="N210" i="38"/>
  <c r="O210" i="38"/>
  <c r="P210" i="38"/>
  <c r="Q210" i="38"/>
  <c r="A211" i="38"/>
  <c r="B211" i="38"/>
  <c r="C211" i="38"/>
  <c r="D211" i="38"/>
  <c r="E211" i="38"/>
  <c r="F211" i="38"/>
  <c r="G211" i="38"/>
  <c r="H211" i="38"/>
  <c r="I211" i="38"/>
  <c r="J211" i="38"/>
  <c r="K211" i="38"/>
  <c r="L211" i="38"/>
  <c r="M211" i="38"/>
  <c r="N211" i="38"/>
  <c r="O211" i="38"/>
  <c r="P211" i="38"/>
  <c r="Q211" i="38"/>
  <c r="A212" i="38"/>
  <c r="B212" i="38"/>
  <c r="C212" i="38"/>
  <c r="D212" i="38"/>
  <c r="E212" i="38"/>
  <c r="F212" i="38"/>
  <c r="G212" i="38"/>
  <c r="H212" i="38"/>
  <c r="I212" i="38"/>
  <c r="J212" i="38"/>
  <c r="K212" i="38"/>
  <c r="L212" i="38"/>
  <c r="M212" i="38"/>
  <c r="N212" i="38"/>
  <c r="O212" i="38"/>
  <c r="P212" i="38"/>
  <c r="Q212" i="38"/>
  <c r="A213" i="38"/>
  <c r="B213" i="38"/>
  <c r="C213" i="38"/>
  <c r="D213" i="38"/>
  <c r="E213" i="38"/>
  <c r="F213" i="38"/>
  <c r="G213" i="38"/>
  <c r="H213" i="38"/>
  <c r="I213" i="38"/>
  <c r="J213" i="38"/>
  <c r="K213" i="38"/>
  <c r="L213" i="38"/>
  <c r="M213" i="38"/>
  <c r="N213" i="38"/>
  <c r="O213" i="38"/>
  <c r="P213" i="38"/>
  <c r="Q213" i="38"/>
  <c r="A214" i="38"/>
  <c r="B214" i="38"/>
  <c r="C214" i="38"/>
  <c r="D214" i="38"/>
  <c r="E214" i="38"/>
  <c r="F214" i="38"/>
  <c r="G214" i="38"/>
  <c r="H214" i="38"/>
  <c r="I214" i="38"/>
  <c r="J214" i="38"/>
  <c r="K214" i="38"/>
  <c r="L214" i="38"/>
  <c r="M214" i="38"/>
  <c r="N214" i="38"/>
  <c r="O214" i="38"/>
  <c r="P214" i="38"/>
  <c r="Q214" i="38"/>
  <c r="A215" i="38"/>
  <c r="B215" i="38"/>
  <c r="C215" i="38"/>
  <c r="D215" i="38"/>
  <c r="E215" i="38"/>
  <c r="F215" i="38"/>
  <c r="G215" i="38"/>
  <c r="H215" i="38"/>
  <c r="I215" i="38"/>
  <c r="J215" i="38"/>
  <c r="K215" i="38"/>
  <c r="L215" i="38"/>
  <c r="M215" i="38"/>
  <c r="N215" i="38"/>
  <c r="O215" i="38"/>
  <c r="P215" i="38"/>
  <c r="Q215" i="38"/>
  <c r="A216" i="38"/>
  <c r="B216" i="38"/>
  <c r="C216" i="38"/>
  <c r="D216" i="38"/>
  <c r="E216" i="38"/>
  <c r="F216" i="38"/>
  <c r="G216" i="38"/>
  <c r="H216" i="38"/>
  <c r="I216" i="38"/>
  <c r="J216" i="38"/>
  <c r="K216" i="38"/>
  <c r="L216" i="38"/>
  <c r="M216" i="38"/>
  <c r="N216" i="38"/>
  <c r="O216" i="38"/>
  <c r="P216" i="38"/>
  <c r="Q216" i="38"/>
  <c r="A217" i="38"/>
  <c r="B217" i="38"/>
  <c r="C217" i="38"/>
  <c r="D217" i="38"/>
  <c r="E217" i="38"/>
  <c r="F217" i="38"/>
  <c r="G217" i="38"/>
  <c r="H217" i="38"/>
  <c r="I217" i="38"/>
  <c r="J217" i="38"/>
  <c r="K217" i="38"/>
  <c r="L217" i="38"/>
  <c r="M217" i="38"/>
  <c r="N217" i="38"/>
  <c r="O217" i="38"/>
  <c r="P217" i="38"/>
  <c r="Q217" i="38"/>
  <c r="A218" i="38"/>
  <c r="B218" i="38"/>
  <c r="C218" i="38"/>
  <c r="D218" i="38"/>
  <c r="E218" i="38"/>
  <c r="F218" i="38"/>
  <c r="G218" i="38"/>
  <c r="H218" i="38"/>
  <c r="I218" i="38"/>
  <c r="J218" i="38"/>
  <c r="K218" i="38"/>
  <c r="L218" i="38"/>
  <c r="M218" i="38"/>
  <c r="N218" i="38"/>
  <c r="O218" i="38"/>
  <c r="P218" i="38"/>
  <c r="Q218" i="38"/>
  <c r="A219" i="38"/>
  <c r="B219" i="38"/>
  <c r="C219" i="38"/>
  <c r="D219" i="38"/>
  <c r="E219" i="38"/>
  <c r="F219" i="38"/>
  <c r="G219" i="38"/>
  <c r="H219" i="38"/>
  <c r="I219" i="38"/>
  <c r="J219" i="38"/>
  <c r="K219" i="38"/>
  <c r="L219" i="38"/>
  <c r="M219" i="38"/>
  <c r="N219" i="38"/>
  <c r="O219" i="38"/>
  <c r="P219" i="38"/>
  <c r="Q219" i="38"/>
  <c r="A220" i="38"/>
  <c r="B220" i="38"/>
  <c r="C220" i="38"/>
  <c r="D220" i="38"/>
  <c r="E220" i="38"/>
  <c r="F220" i="38"/>
  <c r="G220" i="38"/>
  <c r="H220" i="38"/>
  <c r="I220" i="38"/>
  <c r="J220" i="38"/>
  <c r="K220" i="38"/>
  <c r="L220" i="38"/>
  <c r="M220" i="38"/>
  <c r="N220" i="38"/>
  <c r="O220" i="38"/>
  <c r="P220" i="38"/>
  <c r="Q220" i="38"/>
  <c r="A221" i="38"/>
  <c r="B221" i="38"/>
  <c r="C221" i="38"/>
  <c r="D221" i="38"/>
  <c r="E221" i="38"/>
  <c r="F221" i="38"/>
  <c r="G221" i="38"/>
  <c r="H221" i="38"/>
  <c r="I221" i="38"/>
  <c r="J221" i="38"/>
  <c r="K221" i="38"/>
  <c r="L221" i="38"/>
  <c r="M221" i="38"/>
  <c r="N221" i="38"/>
  <c r="O221" i="38"/>
  <c r="P221" i="38"/>
  <c r="Q221" i="38"/>
  <c r="A222" i="38"/>
  <c r="B222" i="38"/>
  <c r="C222" i="38"/>
  <c r="D222" i="38"/>
  <c r="E222" i="38"/>
  <c r="F222" i="38"/>
  <c r="G222" i="38"/>
  <c r="H222" i="38"/>
  <c r="I222" i="38"/>
  <c r="J222" i="38"/>
  <c r="K222" i="38"/>
  <c r="L222" i="38"/>
  <c r="M222" i="38"/>
  <c r="N222" i="38"/>
  <c r="O222" i="38"/>
  <c r="P222" i="38"/>
  <c r="Q222" i="38"/>
  <c r="A223" i="38"/>
  <c r="B223" i="38"/>
  <c r="C223" i="38"/>
  <c r="D223" i="38"/>
  <c r="E223" i="38"/>
  <c r="F223" i="38"/>
  <c r="G223" i="38"/>
  <c r="H223" i="38"/>
  <c r="I223" i="38"/>
  <c r="J223" i="38"/>
  <c r="K223" i="38"/>
  <c r="L223" i="38"/>
  <c r="M223" i="38"/>
  <c r="N223" i="38"/>
  <c r="O223" i="38"/>
  <c r="P223" i="38"/>
  <c r="Q223" i="38"/>
  <c r="A224" i="38"/>
  <c r="B224" i="38"/>
  <c r="C224" i="38"/>
  <c r="D224" i="38"/>
  <c r="E224" i="38"/>
  <c r="F224" i="38"/>
  <c r="G224" i="38"/>
  <c r="H224" i="38"/>
  <c r="I224" i="38"/>
  <c r="J224" i="38"/>
  <c r="K224" i="38"/>
  <c r="L224" i="38"/>
  <c r="M224" i="38"/>
  <c r="N224" i="38"/>
  <c r="O224" i="38"/>
  <c r="P224" i="38"/>
  <c r="Q224" i="38"/>
  <c r="A225" i="38"/>
  <c r="B225" i="38"/>
  <c r="C225" i="38"/>
  <c r="D225" i="38"/>
  <c r="E225" i="38"/>
  <c r="F225" i="38"/>
  <c r="G225" i="38"/>
  <c r="H225" i="38"/>
  <c r="I225" i="38"/>
  <c r="J225" i="38"/>
  <c r="K225" i="38"/>
  <c r="L225" i="38"/>
  <c r="M225" i="38"/>
  <c r="N225" i="38"/>
  <c r="O225" i="38"/>
  <c r="P225" i="38"/>
  <c r="Q225" i="38"/>
  <c r="A226" i="38"/>
  <c r="B226" i="38"/>
  <c r="C226" i="38"/>
  <c r="D226" i="38"/>
  <c r="E226" i="38"/>
  <c r="F226" i="38"/>
  <c r="G226" i="38"/>
  <c r="H226" i="38"/>
  <c r="I226" i="38"/>
  <c r="J226" i="38"/>
  <c r="K226" i="38"/>
  <c r="L226" i="38"/>
  <c r="M226" i="38"/>
  <c r="N226" i="38"/>
  <c r="O226" i="38"/>
  <c r="P226" i="38"/>
  <c r="Q226" i="38"/>
  <c r="A227" i="38"/>
  <c r="B227" i="38"/>
  <c r="C227" i="38"/>
  <c r="D227" i="38"/>
  <c r="E227" i="38"/>
  <c r="F227" i="38"/>
  <c r="G227" i="38"/>
  <c r="H227" i="38"/>
  <c r="I227" i="38"/>
  <c r="J227" i="38"/>
  <c r="K227" i="38"/>
  <c r="L227" i="38"/>
  <c r="M227" i="38"/>
  <c r="N227" i="38"/>
  <c r="O227" i="38"/>
  <c r="P227" i="38"/>
  <c r="Q227" i="38"/>
  <c r="A228" i="38"/>
  <c r="B228" i="38"/>
  <c r="C228" i="38"/>
  <c r="D228" i="38"/>
  <c r="E228" i="38"/>
  <c r="F228" i="38"/>
  <c r="G228" i="38"/>
  <c r="H228" i="38"/>
  <c r="I228" i="38"/>
  <c r="J228" i="38"/>
  <c r="K228" i="38"/>
  <c r="L228" i="38"/>
  <c r="M228" i="38"/>
  <c r="N228" i="38"/>
  <c r="O228" i="38"/>
  <c r="P228" i="38"/>
  <c r="Q228" i="38"/>
  <c r="A229" i="38"/>
  <c r="B229" i="38"/>
  <c r="C229" i="38"/>
  <c r="D229" i="38"/>
  <c r="E229" i="38"/>
  <c r="F229" i="38"/>
  <c r="G229" i="38"/>
  <c r="H229" i="38"/>
  <c r="I229" i="38"/>
  <c r="J229" i="38"/>
  <c r="K229" i="38"/>
  <c r="L229" i="38"/>
  <c r="M229" i="38"/>
  <c r="N229" i="38"/>
  <c r="O229" i="38"/>
  <c r="P229" i="38"/>
  <c r="Q229" i="38"/>
  <c r="A230" i="38"/>
  <c r="B230" i="38"/>
  <c r="C230" i="38"/>
  <c r="D230" i="38"/>
  <c r="E230" i="38"/>
  <c r="F230" i="38"/>
  <c r="G230" i="38"/>
  <c r="H230" i="38"/>
  <c r="I230" i="38"/>
  <c r="J230" i="38"/>
  <c r="K230" i="38"/>
  <c r="L230" i="38"/>
  <c r="M230" i="38"/>
  <c r="N230" i="38"/>
  <c r="O230" i="38"/>
  <c r="P230" i="38"/>
  <c r="Q230" i="38"/>
  <c r="A231" i="38"/>
  <c r="B231" i="38"/>
  <c r="C231" i="38"/>
  <c r="D231" i="38"/>
  <c r="E231" i="38"/>
  <c r="F231" i="38"/>
  <c r="G231" i="38"/>
  <c r="H231" i="38"/>
  <c r="I231" i="38"/>
  <c r="J231" i="38"/>
  <c r="K231" i="38"/>
  <c r="L231" i="38"/>
  <c r="M231" i="38"/>
  <c r="N231" i="38"/>
  <c r="O231" i="38"/>
  <c r="P231" i="38"/>
  <c r="Q231" i="38"/>
  <c r="A232" i="38"/>
  <c r="B232" i="38"/>
  <c r="C232" i="38"/>
  <c r="D232" i="38"/>
  <c r="E232" i="38"/>
  <c r="F232" i="38"/>
  <c r="G232" i="38"/>
  <c r="H232" i="38"/>
  <c r="I232" i="38"/>
  <c r="J232" i="38"/>
  <c r="K232" i="38"/>
  <c r="L232" i="38"/>
  <c r="M232" i="38"/>
  <c r="N232" i="38"/>
  <c r="O232" i="38"/>
  <c r="P232" i="38"/>
  <c r="Q232" i="38"/>
  <c r="A233" i="38"/>
  <c r="B233" i="38"/>
  <c r="C233" i="38"/>
  <c r="D233" i="38"/>
  <c r="E233" i="38"/>
  <c r="F233" i="38"/>
  <c r="G233" i="38"/>
  <c r="H233" i="38"/>
  <c r="I233" i="38"/>
  <c r="J233" i="38"/>
  <c r="K233" i="38"/>
  <c r="L233" i="38"/>
  <c r="M233" i="38"/>
  <c r="N233" i="38"/>
  <c r="O233" i="38"/>
  <c r="P233" i="38"/>
  <c r="Q233" i="38"/>
  <c r="A234" i="38"/>
  <c r="B234" i="38"/>
  <c r="C234" i="38"/>
  <c r="D234" i="38"/>
  <c r="E234" i="38"/>
  <c r="F234" i="38"/>
  <c r="G234" i="38"/>
  <c r="H234" i="38"/>
  <c r="I234" i="38"/>
  <c r="J234" i="38"/>
  <c r="K234" i="38"/>
  <c r="L234" i="38"/>
  <c r="M234" i="38"/>
  <c r="N234" i="38"/>
  <c r="O234" i="38"/>
  <c r="P234" i="38"/>
  <c r="Q234" i="38"/>
  <c r="A235" i="38"/>
  <c r="B235" i="38"/>
  <c r="C235" i="38"/>
  <c r="D235" i="38"/>
  <c r="E235" i="38"/>
  <c r="F235" i="38"/>
  <c r="G235" i="38"/>
  <c r="H235" i="38"/>
  <c r="I235" i="38"/>
  <c r="J235" i="38"/>
  <c r="K235" i="38"/>
  <c r="L235" i="38"/>
  <c r="M235" i="38"/>
  <c r="N235" i="38"/>
  <c r="O235" i="38"/>
  <c r="P235" i="38"/>
  <c r="Q235" i="38"/>
  <c r="A236" i="38"/>
  <c r="B236" i="38"/>
  <c r="C236" i="38"/>
  <c r="D236" i="38"/>
  <c r="E236" i="38"/>
  <c r="F236" i="38"/>
  <c r="G236" i="38"/>
  <c r="H236" i="38"/>
  <c r="I236" i="38"/>
  <c r="J236" i="38"/>
  <c r="K236" i="38"/>
  <c r="L236" i="38"/>
  <c r="M236" i="38"/>
  <c r="N236" i="38"/>
  <c r="O236" i="38"/>
  <c r="P236" i="38"/>
  <c r="Q236" i="38"/>
  <c r="A237" i="38"/>
  <c r="B237" i="38"/>
  <c r="C237" i="38"/>
  <c r="D237" i="38"/>
  <c r="E237" i="38"/>
  <c r="F237" i="38"/>
  <c r="G237" i="38"/>
  <c r="H237" i="38"/>
  <c r="I237" i="38"/>
  <c r="J237" i="38"/>
  <c r="K237" i="38"/>
  <c r="L237" i="38"/>
  <c r="M237" i="38"/>
  <c r="N237" i="38"/>
  <c r="O237" i="38"/>
  <c r="P237" i="38"/>
  <c r="Q237" i="38"/>
  <c r="A238" i="38"/>
  <c r="B238" i="38"/>
  <c r="C238" i="38"/>
  <c r="D238" i="38"/>
  <c r="E238" i="38"/>
  <c r="F238" i="38"/>
  <c r="G238" i="38"/>
  <c r="H238" i="38"/>
  <c r="I238" i="38"/>
  <c r="J238" i="38"/>
  <c r="K238" i="38"/>
  <c r="L238" i="38"/>
  <c r="M238" i="38"/>
  <c r="N238" i="38"/>
  <c r="O238" i="38"/>
  <c r="P238" i="38"/>
  <c r="Q238" i="38"/>
  <c r="A239" i="38"/>
  <c r="B239" i="38"/>
  <c r="C239" i="38"/>
  <c r="D239" i="38"/>
  <c r="E239" i="38"/>
  <c r="F239" i="38"/>
  <c r="G239" i="38"/>
  <c r="H239" i="38"/>
  <c r="I239" i="38"/>
  <c r="J239" i="38"/>
  <c r="K239" i="38"/>
  <c r="L239" i="38"/>
  <c r="M239" i="38"/>
  <c r="N239" i="38"/>
  <c r="O239" i="38"/>
  <c r="P239" i="38"/>
  <c r="Q239" i="38"/>
  <c r="A240" i="38"/>
  <c r="B240" i="38"/>
  <c r="C240" i="38"/>
  <c r="D240" i="38"/>
  <c r="E240" i="38"/>
  <c r="F240" i="38"/>
  <c r="G240" i="38"/>
  <c r="H240" i="38"/>
  <c r="I240" i="38"/>
  <c r="J240" i="38"/>
  <c r="K240" i="38"/>
  <c r="L240" i="38"/>
  <c r="M240" i="38"/>
  <c r="N240" i="38"/>
  <c r="O240" i="38"/>
  <c r="P240" i="38"/>
  <c r="Q240" i="38"/>
  <c r="A241" i="38"/>
  <c r="B241" i="38"/>
  <c r="C241" i="38"/>
  <c r="D241" i="38"/>
  <c r="E241" i="38"/>
  <c r="F241" i="38"/>
  <c r="G241" i="38"/>
  <c r="H241" i="38"/>
  <c r="I241" i="38"/>
  <c r="J241" i="38"/>
  <c r="K241" i="38"/>
  <c r="L241" i="38"/>
  <c r="M241" i="38"/>
  <c r="N241" i="38"/>
  <c r="O241" i="38"/>
  <c r="P241" i="38"/>
  <c r="Q241" i="38"/>
  <c r="A242" i="38"/>
  <c r="B242" i="38"/>
  <c r="C242" i="38"/>
  <c r="D242" i="38"/>
  <c r="E242" i="38"/>
  <c r="F242" i="38"/>
  <c r="G242" i="38"/>
  <c r="H242" i="38"/>
  <c r="I242" i="38"/>
  <c r="J242" i="38"/>
  <c r="K242" i="38"/>
  <c r="L242" i="38"/>
  <c r="M242" i="38"/>
  <c r="N242" i="38"/>
  <c r="O242" i="38"/>
  <c r="P242" i="38"/>
  <c r="Q242" i="38"/>
  <c r="A243" i="38"/>
  <c r="B243" i="38"/>
  <c r="C243" i="38"/>
  <c r="D243" i="38"/>
  <c r="E243" i="38"/>
  <c r="F243" i="38"/>
  <c r="G243" i="38"/>
  <c r="H243" i="38"/>
  <c r="I243" i="38"/>
  <c r="J243" i="38"/>
  <c r="K243" i="38"/>
  <c r="L243" i="38"/>
  <c r="M243" i="38"/>
  <c r="N243" i="38"/>
  <c r="O243" i="38"/>
  <c r="P243" i="38"/>
  <c r="Q243" i="38"/>
  <c r="A244" i="38"/>
  <c r="B244" i="38"/>
  <c r="C244" i="38"/>
  <c r="D244" i="38"/>
  <c r="E244" i="38"/>
  <c r="F244" i="38"/>
  <c r="G244" i="38"/>
  <c r="H244" i="38"/>
  <c r="I244" i="38"/>
  <c r="J244" i="38"/>
  <c r="K244" i="38"/>
  <c r="L244" i="38"/>
  <c r="M244" i="38"/>
  <c r="N244" i="38"/>
  <c r="O244" i="38"/>
  <c r="P244" i="38"/>
  <c r="Q244" i="38"/>
  <c r="A245" i="38"/>
  <c r="B245" i="38"/>
  <c r="C245" i="38"/>
  <c r="D245" i="38"/>
  <c r="E245" i="38"/>
  <c r="F245" i="38"/>
  <c r="G245" i="38"/>
  <c r="H245" i="38"/>
  <c r="I245" i="38"/>
  <c r="J245" i="38"/>
  <c r="K245" i="38"/>
  <c r="L245" i="38"/>
  <c r="M245" i="38"/>
  <c r="N245" i="38"/>
  <c r="O245" i="38"/>
  <c r="P245" i="38"/>
  <c r="Q245" i="38"/>
  <c r="A246" i="38"/>
  <c r="B246" i="38"/>
  <c r="C246" i="38"/>
  <c r="D246" i="38"/>
  <c r="E246" i="38"/>
  <c r="F246" i="38"/>
  <c r="G246" i="38"/>
  <c r="H246" i="38"/>
  <c r="I246" i="38"/>
  <c r="J246" i="38"/>
  <c r="K246" i="38"/>
  <c r="L246" i="38"/>
  <c r="M246" i="38"/>
  <c r="N246" i="38"/>
  <c r="O246" i="38"/>
  <c r="P246" i="38"/>
  <c r="Q246" i="38"/>
  <c r="A247" i="38"/>
  <c r="B247" i="38"/>
  <c r="C247" i="38"/>
  <c r="D247" i="38"/>
  <c r="E247" i="38"/>
  <c r="F247" i="38"/>
  <c r="G247" i="38"/>
  <c r="H247" i="38"/>
  <c r="I247" i="38"/>
  <c r="J247" i="38"/>
  <c r="K247" i="38"/>
  <c r="L247" i="38"/>
  <c r="M247" i="38"/>
  <c r="N247" i="38"/>
  <c r="O247" i="38"/>
  <c r="P247" i="38"/>
  <c r="Q247" i="38"/>
  <c r="A248" i="38"/>
  <c r="B248" i="38"/>
  <c r="C248" i="38"/>
  <c r="D248" i="38"/>
  <c r="E248" i="38"/>
  <c r="F248" i="38"/>
  <c r="G248" i="38"/>
  <c r="H248" i="38"/>
  <c r="I248" i="38"/>
  <c r="J248" i="38"/>
  <c r="K248" i="38"/>
  <c r="L248" i="38"/>
  <c r="M248" i="38"/>
  <c r="N248" i="38"/>
  <c r="O248" i="38"/>
  <c r="P248" i="38"/>
  <c r="Q248" i="38"/>
  <c r="A249" i="38"/>
  <c r="B249" i="38"/>
  <c r="C249" i="38"/>
  <c r="D249" i="38"/>
  <c r="E249" i="38"/>
  <c r="F249" i="38"/>
  <c r="G249" i="38"/>
  <c r="H249" i="38"/>
  <c r="I249" i="38"/>
  <c r="J249" i="38"/>
  <c r="K249" i="38"/>
  <c r="L249" i="38"/>
  <c r="M249" i="38"/>
  <c r="N249" i="38"/>
  <c r="O249" i="38"/>
  <c r="P249" i="38"/>
  <c r="Q249" i="38"/>
  <c r="A250" i="38"/>
  <c r="B250" i="38"/>
  <c r="C250" i="38"/>
  <c r="D250" i="38"/>
  <c r="E250" i="38"/>
  <c r="F250" i="38"/>
  <c r="G250" i="38"/>
  <c r="H250" i="38"/>
  <c r="I250" i="38"/>
  <c r="J250" i="38"/>
  <c r="K250" i="38"/>
  <c r="L250" i="38"/>
  <c r="M250" i="38"/>
  <c r="N250" i="38"/>
  <c r="O250" i="38"/>
  <c r="P250" i="38"/>
  <c r="Q250" i="38"/>
  <c r="A251" i="38"/>
  <c r="B251" i="38"/>
  <c r="C251" i="38"/>
  <c r="D251" i="38"/>
  <c r="E251" i="38"/>
  <c r="F251" i="38"/>
  <c r="G251" i="38"/>
  <c r="H251" i="38"/>
  <c r="I251" i="38"/>
  <c r="J251" i="38"/>
  <c r="K251" i="38"/>
  <c r="L251" i="38"/>
  <c r="M251" i="38"/>
  <c r="N251" i="38"/>
  <c r="O251" i="38"/>
  <c r="P251" i="38"/>
  <c r="Q251" i="38"/>
  <c r="A252" i="38"/>
  <c r="B252" i="38"/>
  <c r="C252" i="38"/>
  <c r="D252" i="38"/>
  <c r="E252" i="38"/>
  <c r="F252" i="38"/>
  <c r="G252" i="38"/>
  <c r="H252" i="38"/>
  <c r="I252" i="38"/>
  <c r="J252" i="38"/>
  <c r="K252" i="38"/>
  <c r="L252" i="38"/>
  <c r="M252" i="38"/>
  <c r="N252" i="38"/>
  <c r="O252" i="38"/>
  <c r="P252" i="38"/>
  <c r="Q252" i="38"/>
  <c r="A253" i="38"/>
  <c r="B253" i="38"/>
  <c r="C253" i="38"/>
  <c r="D253" i="38"/>
  <c r="E253" i="38"/>
  <c r="F253" i="38"/>
  <c r="G253" i="38"/>
  <c r="H253" i="38"/>
  <c r="I253" i="38"/>
  <c r="J253" i="38"/>
  <c r="K253" i="38"/>
  <c r="L253" i="38"/>
  <c r="M253" i="38"/>
  <c r="N253" i="38"/>
  <c r="O253" i="38"/>
  <c r="P253" i="38"/>
  <c r="Q253" i="38"/>
  <c r="A254" i="38"/>
  <c r="B254" i="38"/>
  <c r="C254" i="38"/>
  <c r="D254" i="38"/>
  <c r="E254" i="38"/>
  <c r="F254" i="38"/>
  <c r="G254" i="38"/>
  <c r="H254" i="38"/>
  <c r="I254" i="38"/>
  <c r="J254" i="38"/>
  <c r="K254" i="38"/>
  <c r="L254" i="38"/>
  <c r="M254" i="38"/>
  <c r="N254" i="38"/>
  <c r="O254" i="38"/>
  <c r="P254" i="38"/>
  <c r="Q254" i="38"/>
  <c r="A255" i="38"/>
  <c r="B255" i="38"/>
  <c r="C255" i="38"/>
  <c r="D255" i="38"/>
  <c r="E255" i="38"/>
  <c r="F255" i="38"/>
  <c r="G255" i="38"/>
  <c r="H255" i="38"/>
  <c r="I255" i="38"/>
  <c r="J255" i="38"/>
  <c r="K255" i="38"/>
  <c r="L255" i="38"/>
  <c r="M255" i="38"/>
  <c r="N255" i="38"/>
  <c r="O255" i="38"/>
  <c r="P255" i="38"/>
  <c r="Q255" i="38"/>
  <c r="A256" i="38"/>
  <c r="B256" i="38"/>
  <c r="C256" i="38"/>
  <c r="D256" i="38"/>
  <c r="E256" i="38"/>
  <c r="F256" i="38"/>
  <c r="G256" i="38"/>
  <c r="H256" i="38"/>
  <c r="I256" i="38"/>
  <c r="J256" i="38"/>
  <c r="K256" i="38"/>
  <c r="L256" i="38"/>
  <c r="M256" i="38"/>
  <c r="N256" i="38"/>
  <c r="O256" i="38"/>
  <c r="P256" i="38"/>
  <c r="Q256" i="38"/>
  <c r="A257" i="38"/>
  <c r="B257" i="38"/>
  <c r="C257" i="38"/>
  <c r="D257" i="38"/>
  <c r="E257" i="38"/>
  <c r="F257" i="38"/>
  <c r="G257" i="38"/>
  <c r="H257" i="38"/>
  <c r="I257" i="38"/>
  <c r="J257" i="38"/>
  <c r="K257" i="38"/>
  <c r="L257" i="38"/>
  <c r="M257" i="38"/>
  <c r="N257" i="38"/>
  <c r="O257" i="38"/>
  <c r="P257" i="38"/>
  <c r="Q257" i="38"/>
  <c r="A258" i="38"/>
  <c r="B258" i="38"/>
  <c r="C258" i="38"/>
  <c r="D258" i="38"/>
  <c r="E258" i="38"/>
  <c r="F258" i="38"/>
  <c r="G258" i="38"/>
  <c r="H258" i="38"/>
  <c r="I258" i="38"/>
  <c r="J258" i="38"/>
  <c r="K258" i="38"/>
  <c r="L258" i="38"/>
  <c r="M258" i="38"/>
  <c r="N258" i="38"/>
  <c r="O258" i="38"/>
  <c r="P258" i="38"/>
  <c r="Q258" i="38"/>
  <c r="A259" i="38"/>
  <c r="B259" i="38"/>
  <c r="C259" i="38"/>
  <c r="D259" i="38"/>
  <c r="E259" i="38"/>
  <c r="F259" i="38"/>
  <c r="G259" i="38"/>
  <c r="H259" i="38"/>
  <c r="I259" i="38"/>
  <c r="J259" i="38"/>
  <c r="K259" i="38"/>
  <c r="L259" i="38"/>
  <c r="M259" i="38"/>
  <c r="N259" i="38"/>
  <c r="O259" i="38"/>
  <c r="P259" i="38"/>
  <c r="Q259" i="38"/>
  <c r="A260" i="38"/>
  <c r="B260" i="38"/>
  <c r="C260" i="38"/>
  <c r="D260" i="38"/>
  <c r="E260" i="38"/>
  <c r="F260" i="38"/>
  <c r="G260" i="38"/>
  <c r="H260" i="38"/>
  <c r="I260" i="38"/>
  <c r="J260" i="38"/>
  <c r="K260" i="38"/>
  <c r="L260" i="38"/>
  <c r="M260" i="38"/>
  <c r="N260" i="38"/>
  <c r="O260" i="38"/>
  <c r="P260" i="38"/>
  <c r="Q260" i="38"/>
  <c r="A261" i="38"/>
  <c r="B261" i="38"/>
  <c r="C261" i="38"/>
  <c r="D261" i="38"/>
  <c r="E261" i="38"/>
  <c r="F261" i="38"/>
  <c r="G261" i="38"/>
  <c r="H261" i="38"/>
  <c r="I261" i="38"/>
  <c r="J261" i="38"/>
  <c r="K261" i="38"/>
  <c r="L261" i="38"/>
  <c r="M261" i="38"/>
  <c r="N261" i="38"/>
  <c r="O261" i="38"/>
  <c r="P261" i="38"/>
  <c r="Q261" i="38"/>
  <c r="A262" i="38"/>
  <c r="B262" i="38"/>
  <c r="C262" i="38"/>
  <c r="D262" i="38"/>
  <c r="E262" i="38"/>
  <c r="F262" i="38"/>
  <c r="G262" i="38"/>
  <c r="H262" i="38"/>
  <c r="I262" i="38"/>
  <c r="J262" i="38"/>
  <c r="K262" i="38"/>
  <c r="L262" i="38"/>
  <c r="M262" i="38"/>
  <c r="N262" i="38"/>
  <c r="O262" i="38"/>
  <c r="P262" i="38"/>
  <c r="Q262" i="38"/>
  <c r="A263" i="38"/>
  <c r="B263" i="38"/>
  <c r="C263" i="38"/>
  <c r="D263" i="38"/>
  <c r="E263" i="38"/>
  <c r="F263" i="38"/>
  <c r="G263" i="38"/>
  <c r="H263" i="38"/>
  <c r="I263" i="38"/>
  <c r="J263" i="38"/>
  <c r="K263" i="38"/>
  <c r="L263" i="38"/>
  <c r="M263" i="38"/>
  <c r="N263" i="38"/>
  <c r="O263" i="38"/>
  <c r="P263" i="38"/>
  <c r="Q263" i="38"/>
  <c r="A264" i="38"/>
  <c r="B264" i="38"/>
  <c r="C264" i="38"/>
  <c r="D264" i="38"/>
  <c r="E264" i="38"/>
  <c r="F264" i="38"/>
  <c r="G264" i="38"/>
  <c r="H264" i="38"/>
  <c r="I264" i="38"/>
  <c r="J264" i="38"/>
  <c r="K264" i="38"/>
  <c r="L264" i="38"/>
  <c r="M264" i="38"/>
  <c r="N264" i="38"/>
  <c r="O264" i="38"/>
  <c r="P264" i="38"/>
  <c r="Q264" i="38"/>
  <c r="A265" i="38"/>
  <c r="B265" i="38"/>
  <c r="C265" i="38"/>
  <c r="D265" i="38"/>
  <c r="E265" i="38"/>
  <c r="F265" i="38"/>
  <c r="G265" i="38"/>
  <c r="H265" i="38"/>
  <c r="I265" i="38"/>
  <c r="J265" i="38"/>
  <c r="K265" i="38"/>
  <c r="L265" i="38"/>
  <c r="M265" i="38"/>
  <c r="N265" i="38"/>
  <c r="O265" i="38"/>
  <c r="P265" i="38"/>
  <c r="Q265" i="38"/>
  <c r="A266" i="38"/>
  <c r="B266" i="38"/>
  <c r="C266" i="38"/>
  <c r="D266" i="38"/>
  <c r="E266" i="38"/>
  <c r="F266" i="38"/>
  <c r="G266" i="38"/>
  <c r="H266" i="38"/>
  <c r="I266" i="38"/>
  <c r="J266" i="38"/>
  <c r="K266" i="38"/>
  <c r="L266" i="38"/>
  <c r="M266" i="38"/>
  <c r="N266" i="38"/>
  <c r="O266" i="38"/>
  <c r="P266" i="38"/>
  <c r="Q266" i="38"/>
  <c r="A267" i="38"/>
  <c r="B267" i="38"/>
  <c r="C267" i="38"/>
  <c r="D267" i="38"/>
  <c r="E267" i="38"/>
  <c r="F267" i="38"/>
  <c r="G267" i="38"/>
  <c r="H267" i="38"/>
  <c r="I267" i="38"/>
  <c r="J267" i="38"/>
  <c r="K267" i="38"/>
  <c r="L267" i="38"/>
  <c r="M267" i="38"/>
  <c r="N267" i="38"/>
  <c r="O267" i="38"/>
  <c r="P267" i="38"/>
  <c r="Q267" i="38"/>
  <c r="A268" i="38"/>
  <c r="B268" i="38"/>
  <c r="C268" i="38"/>
  <c r="D268" i="38"/>
  <c r="E268" i="38"/>
  <c r="F268" i="38"/>
  <c r="G268" i="38"/>
  <c r="H268" i="38"/>
  <c r="I268" i="38"/>
  <c r="J268" i="38"/>
  <c r="K268" i="38"/>
  <c r="L268" i="38"/>
  <c r="M268" i="38"/>
  <c r="N268" i="38"/>
  <c r="O268" i="38"/>
  <c r="P268" i="38"/>
  <c r="Q268" i="38"/>
  <c r="A269" i="38"/>
  <c r="B269" i="38"/>
  <c r="C269" i="38"/>
  <c r="D269" i="38"/>
  <c r="E269" i="38"/>
  <c r="F269" i="38"/>
  <c r="G269" i="38"/>
  <c r="H269" i="38"/>
  <c r="I269" i="38"/>
  <c r="J269" i="38"/>
  <c r="K269" i="38"/>
  <c r="L269" i="38"/>
  <c r="M269" i="38"/>
  <c r="N269" i="38"/>
  <c r="O269" i="38"/>
  <c r="P269" i="38"/>
  <c r="Q269" i="38"/>
  <c r="A270" i="38"/>
  <c r="B270" i="38"/>
  <c r="C270" i="38"/>
  <c r="D270" i="38"/>
  <c r="E270" i="38"/>
  <c r="F270" i="38"/>
  <c r="G270" i="38"/>
  <c r="H270" i="38"/>
  <c r="I270" i="38"/>
  <c r="J270" i="38"/>
  <c r="K270" i="38"/>
  <c r="L270" i="38"/>
  <c r="M270" i="38"/>
  <c r="N270" i="38"/>
  <c r="O270" i="38"/>
  <c r="P270" i="38"/>
  <c r="Q270" i="38"/>
  <c r="A271" i="38"/>
  <c r="B271" i="38"/>
  <c r="C271" i="38"/>
  <c r="D271" i="38"/>
  <c r="E271" i="38"/>
  <c r="F271" i="38"/>
  <c r="G271" i="38"/>
  <c r="H271" i="38"/>
  <c r="I271" i="38"/>
  <c r="J271" i="38"/>
  <c r="K271" i="38"/>
  <c r="L271" i="38"/>
  <c r="M271" i="38"/>
  <c r="N271" i="38"/>
  <c r="O271" i="38"/>
  <c r="P271" i="38"/>
  <c r="Q271" i="38"/>
  <c r="A272" i="38"/>
  <c r="B272" i="38"/>
  <c r="C272" i="38"/>
  <c r="D272" i="38"/>
  <c r="E272" i="38"/>
  <c r="F272" i="38"/>
  <c r="G272" i="38"/>
  <c r="H272" i="38"/>
  <c r="I272" i="38"/>
  <c r="J272" i="38"/>
  <c r="K272" i="38"/>
  <c r="L272" i="38"/>
  <c r="M272" i="38"/>
  <c r="N272" i="38"/>
  <c r="O272" i="38"/>
  <c r="P272" i="38"/>
  <c r="Q272" i="38"/>
  <c r="A273" i="38"/>
  <c r="B273" i="38"/>
  <c r="C273" i="38"/>
  <c r="D273" i="38"/>
  <c r="E273" i="38"/>
  <c r="F273" i="38"/>
  <c r="G273" i="38"/>
  <c r="H273" i="38"/>
  <c r="I273" i="38"/>
  <c r="J273" i="38"/>
  <c r="K273" i="38"/>
  <c r="L273" i="38"/>
  <c r="M273" i="38"/>
  <c r="N273" i="38"/>
  <c r="O273" i="38"/>
  <c r="P273" i="38"/>
  <c r="Q273" i="38"/>
  <c r="A274" i="38"/>
  <c r="B274" i="38"/>
  <c r="C274" i="38"/>
  <c r="D274" i="38"/>
  <c r="E274" i="38"/>
  <c r="F274" i="38"/>
  <c r="G274" i="38"/>
  <c r="H274" i="38"/>
  <c r="I274" i="38"/>
  <c r="J274" i="38"/>
  <c r="K274" i="38"/>
  <c r="L274" i="38"/>
  <c r="M274" i="38"/>
  <c r="N274" i="38"/>
  <c r="O274" i="38"/>
  <c r="P274" i="38"/>
  <c r="Q274" i="38"/>
  <c r="A275" i="38"/>
  <c r="B275" i="38"/>
  <c r="C275" i="38"/>
  <c r="D275" i="38"/>
  <c r="E275" i="38"/>
  <c r="F275" i="38"/>
  <c r="G275" i="38"/>
  <c r="H275" i="38"/>
  <c r="I275" i="38"/>
  <c r="J275" i="38"/>
  <c r="K275" i="38"/>
  <c r="L275" i="38"/>
  <c r="M275" i="38"/>
  <c r="N275" i="38"/>
  <c r="O275" i="38"/>
  <c r="P275" i="38"/>
  <c r="Q275" i="38"/>
  <c r="A276" i="38"/>
  <c r="B276" i="38"/>
  <c r="C276" i="38"/>
  <c r="D276" i="38"/>
  <c r="E276" i="38"/>
  <c r="F276" i="38"/>
  <c r="G276" i="38"/>
  <c r="H276" i="38"/>
  <c r="I276" i="38"/>
  <c r="J276" i="38"/>
  <c r="K276" i="38"/>
  <c r="L276" i="38"/>
  <c r="M276" i="38"/>
  <c r="N276" i="38"/>
  <c r="O276" i="38"/>
  <c r="P276" i="38"/>
  <c r="Q276" i="38"/>
  <c r="A277" i="38"/>
  <c r="B277" i="38"/>
  <c r="C277" i="38"/>
  <c r="D277" i="38"/>
  <c r="E277" i="38"/>
  <c r="F277" i="38"/>
  <c r="G277" i="38"/>
  <c r="H277" i="38"/>
  <c r="I277" i="38"/>
  <c r="J277" i="38"/>
  <c r="K277" i="38"/>
  <c r="L277" i="38"/>
  <c r="M277" i="38"/>
  <c r="N277" i="38"/>
  <c r="O277" i="38"/>
  <c r="P277" i="38"/>
  <c r="Q277" i="38"/>
  <c r="A278" i="38"/>
  <c r="B278" i="38"/>
  <c r="C278" i="38"/>
  <c r="D278" i="38"/>
  <c r="E278" i="38"/>
  <c r="F278" i="38"/>
  <c r="G278" i="38"/>
  <c r="H278" i="38"/>
  <c r="I278" i="38"/>
  <c r="J278" i="38"/>
  <c r="K278" i="38"/>
  <c r="L278" i="38"/>
  <c r="M278" i="38"/>
  <c r="N278" i="38"/>
  <c r="O278" i="38"/>
  <c r="P278" i="38"/>
  <c r="Q278" i="38"/>
  <c r="A279" i="38"/>
  <c r="B279" i="38"/>
  <c r="C279" i="38"/>
  <c r="D279" i="38"/>
  <c r="E279" i="38"/>
  <c r="F279" i="38"/>
  <c r="G279" i="38"/>
  <c r="H279" i="38"/>
  <c r="I279" i="38"/>
  <c r="J279" i="38"/>
  <c r="K279" i="38"/>
  <c r="L279" i="38"/>
  <c r="M279" i="38"/>
  <c r="N279" i="38"/>
  <c r="O279" i="38"/>
  <c r="P279" i="38"/>
  <c r="Q279" i="38"/>
  <c r="A280" i="38"/>
  <c r="B280" i="38"/>
  <c r="C280" i="38"/>
  <c r="D280" i="38"/>
  <c r="E280" i="38"/>
  <c r="F280" i="38"/>
  <c r="G280" i="38"/>
  <c r="H280" i="38"/>
  <c r="I280" i="38"/>
  <c r="J280" i="38"/>
  <c r="K280" i="38"/>
  <c r="L280" i="38"/>
  <c r="M280" i="38"/>
  <c r="N280" i="38"/>
  <c r="O280" i="38"/>
  <c r="P280" i="38"/>
  <c r="Q280" i="38"/>
  <c r="A281" i="38"/>
  <c r="B281" i="38"/>
  <c r="C281" i="38"/>
  <c r="D281" i="38"/>
  <c r="E281" i="38"/>
  <c r="F281" i="38"/>
  <c r="G281" i="38"/>
  <c r="H281" i="38"/>
  <c r="I281" i="38"/>
  <c r="J281" i="38"/>
  <c r="K281" i="38"/>
  <c r="L281" i="38"/>
  <c r="M281" i="38"/>
  <c r="N281" i="38"/>
  <c r="O281" i="38"/>
  <c r="P281" i="38"/>
  <c r="Q281" i="38"/>
  <c r="A282" i="38"/>
  <c r="B282" i="38"/>
  <c r="C282" i="38"/>
  <c r="D282" i="38"/>
  <c r="E282" i="38"/>
  <c r="F282" i="38"/>
  <c r="G282" i="38"/>
  <c r="H282" i="38"/>
  <c r="I282" i="38"/>
  <c r="J282" i="38"/>
  <c r="K282" i="38"/>
  <c r="L282" i="38"/>
  <c r="M282" i="38"/>
  <c r="N282" i="38"/>
  <c r="O282" i="38"/>
  <c r="P282" i="38"/>
  <c r="Q282" i="38"/>
  <c r="A283" i="38"/>
  <c r="B283" i="38"/>
  <c r="C283" i="38"/>
  <c r="D283" i="38"/>
  <c r="E283" i="38"/>
  <c r="F283" i="38"/>
  <c r="G283" i="38"/>
  <c r="H283" i="38"/>
  <c r="I283" i="38"/>
  <c r="J283" i="38"/>
  <c r="K283" i="38"/>
  <c r="L283" i="38"/>
  <c r="M283" i="38"/>
  <c r="N283" i="38"/>
  <c r="O283" i="38"/>
  <c r="P283" i="38"/>
  <c r="Q283" i="38"/>
  <c r="A284" i="38"/>
  <c r="B284" i="38"/>
  <c r="C284" i="38"/>
  <c r="D284" i="38"/>
  <c r="E284" i="38"/>
  <c r="F284" i="38"/>
  <c r="G284" i="38"/>
  <c r="H284" i="38"/>
  <c r="I284" i="38"/>
  <c r="J284" i="38"/>
  <c r="K284" i="38"/>
  <c r="L284" i="38"/>
  <c r="M284" i="38"/>
  <c r="N284" i="38"/>
  <c r="O284" i="38"/>
  <c r="P284" i="38"/>
  <c r="Q284" i="38"/>
  <c r="A285" i="38"/>
  <c r="B285" i="38"/>
  <c r="C285" i="38"/>
  <c r="D285" i="38"/>
  <c r="E285" i="38"/>
  <c r="F285" i="38"/>
  <c r="G285" i="38"/>
  <c r="H285" i="38"/>
  <c r="I285" i="38"/>
  <c r="J285" i="38"/>
  <c r="K285" i="38"/>
  <c r="L285" i="38"/>
  <c r="M285" i="38"/>
  <c r="N285" i="38"/>
  <c r="O285" i="38"/>
  <c r="P285" i="38"/>
  <c r="Q285" i="38"/>
  <c r="A286" i="38"/>
  <c r="B286" i="38"/>
  <c r="C286" i="38"/>
  <c r="D286" i="38"/>
  <c r="E286" i="38"/>
  <c r="F286" i="38"/>
  <c r="G286" i="38"/>
  <c r="H286" i="38"/>
  <c r="I286" i="38"/>
  <c r="J286" i="38"/>
  <c r="K286" i="38"/>
  <c r="L286" i="38"/>
  <c r="M286" i="38"/>
  <c r="N286" i="38"/>
  <c r="O286" i="38"/>
  <c r="P286" i="38"/>
  <c r="Q286" i="38"/>
  <c r="A287" i="38"/>
  <c r="B287" i="38"/>
  <c r="C287" i="38"/>
  <c r="D287" i="38"/>
  <c r="E287" i="38"/>
  <c r="F287" i="38"/>
  <c r="G287" i="38"/>
  <c r="H287" i="38"/>
  <c r="I287" i="38"/>
  <c r="J287" i="38"/>
  <c r="K287" i="38"/>
  <c r="L287" i="38"/>
  <c r="M287" i="38"/>
  <c r="N287" i="38"/>
  <c r="O287" i="38"/>
  <c r="P287" i="38"/>
  <c r="Q287" i="38"/>
  <c r="A288" i="38"/>
  <c r="B288" i="38"/>
  <c r="C288" i="38"/>
  <c r="D288" i="38"/>
  <c r="E288" i="38"/>
  <c r="F288" i="38"/>
  <c r="G288" i="38"/>
  <c r="H288" i="38"/>
  <c r="I288" i="38"/>
  <c r="J288" i="38"/>
  <c r="K288" i="38"/>
  <c r="L288" i="38"/>
  <c r="M288" i="38"/>
  <c r="N288" i="38"/>
  <c r="O288" i="38"/>
  <c r="P288" i="38"/>
  <c r="Q288" i="38"/>
  <c r="A289" i="38"/>
  <c r="B289" i="38"/>
  <c r="C289" i="38"/>
  <c r="D289" i="38"/>
  <c r="E289" i="38"/>
  <c r="F289" i="38"/>
  <c r="G289" i="38"/>
  <c r="H289" i="38"/>
  <c r="I289" i="38"/>
  <c r="J289" i="38"/>
  <c r="K289" i="38"/>
  <c r="L289" i="38"/>
  <c r="M289" i="38"/>
  <c r="N289" i="38"/>
  <c r="O289" i="38"/>
  <c r="P289" i="38"/>
  <c r="Q289" i="38"/>
  <c r="A290" i="38"/>
  <c r="B290" i="38"/>
  <c r="C290" i="38"/>
  <c r="D290" i="38"/>
  <c r="E290" i="38"/>
  <c r="F290" i="38"/>
  <c r="G290" i="38"/>
  <c r="H290" i="38"/>
  <c r="I290" i="38"/>
  <c r="J290" i="38"/>
  <c r="K290" i="38"/>
  <c r="L290" i="38"/>
  <c r="M290" i="38"/>
  <c r="N290" i="38"/>
  <c r="O290" i="38"/>
  <c r="P290" i="38"/>
  <c r="Q290" i="38"/>
  <c r="A291" i="38"/>
  <c r="B291" i="38"/>
  <c r="C291" i="38"/>
  <c r="D291" i="38"/>
  <c r="E291" i="38"/>
  <c r="F291" i="38"/>
  <c r="G291" i="38"/>
  <c r="H291" i="38"/>
  <c r="I291" i="38"/>
  <c r="J291" i="38"/>
  <c r="K291" i="38"/>
  <c r="L291" i="38"/>
  <c r="M291" i="38"/>
  <c r="N291" i="38"/>
  <c r="O291" i="38"/>
  <c r="P291" i="38"/>
  <c r="Q291" i="38"/>
  <c r="A292" i="38"/>
  <c r="B292" i="38"/>
  <c r="C292" i="38"/>
  <c r="D292" i="38"/>
  <c r="E292" i="38"/>
  <c r="F292" i="38"/>
  <c r="G292" i="38"/>
  <c r="H292" i="38"/>
  <c r="I292" i="38"/>
  <c r="J292" i="38"/>
  <c r="K292" i="38"/>
  <c r="L292" i="38"/>
  <c r="M292" i="38"/>
  <c r="N292" i="38"/>
  <c r="O292" i="38"/>
  <c r="P292" i="38"/>
  <c r="Q292" i="38"/>
  <c r="A293" i="38"/>
  <c r="B293" i="38"/>
  <c r="C293" i="38"/>
  <c r="D293" i="38"/>
  <c r="E293" i="38"/>
  <c r="F293" i="38"/>
  <c r="G293" i="38"/>
  <c r="H293" i="38"/>
  <c r="I293" i="38"/>
  <c r="J293" i="38"/>
  <c r="K293" i="38"/>
  <c r="L293" i="38"/>
  <c r="M293" i="38"/>
  <c r="N293" i="38"/>
  <c r="O293" i="38"/>
  <c r="P293" i="38"/>
  <c r="Q293" i="38"/>
  <c r="A294" i="38"/>
  <c r="B294" i="38"/>
  <c r="C294" i="38"/>
  <c r="D294" i="38"/>
  <c r="E294" i="38"/>
  <c r="F294" i="38"/>
  <c r="G294" i="38"/>
  <c r="H294" i="38"/>
  <c r="I294" i="38"/>
  <c r="J294" i="38"/>
  <c r="K294" i="38"/>
  <c r="L294" i="38"/>
  <c r="M294" i="38"/>
  <c r="N294" i="38"/>
  <c r="O294" i="38"/>
  <c r="P294" i="38"/>
  <c r="Q294" i="38"/>
  <c r="A295" i="38"/>
  <c r="B295" i="38"/>
  <c r="C295" i="38"/>
  <c r="D295" i="38"/>
  <c r="E295" i="38"/>
  <c r="F295" i="38"/>
  <c r="G295" i="38"/>
  <c r="H295" i="38"/>
  <c r="I295" i="38"/>
  <c r="J295" i="38"/>
  <c r="K295" i="38"/>
  <c r="L295" i="38"/>
  <c r="M295" i="38"/>
  <c r="N295" i="38"/>
  <c r="O295" i="38"/>
  <c r="P295" i="38"/>
  <c r="Q295" i="38"/>
  <c r="A296" i="38"/>
  <c r="B296" i="38"/>
  <c r="C296" i="38"/>
  <c r="D296" i="38"/>
  <c r="E296" i="38"/>
  <c r="F296" i="38"/>
  <c r="G296" i="38"/>
  <c r="H296" i="38"/>
  <c r="I296" i="38"/>
  <c r="J296" i="38"/>
  <c r="K296" i="38"/>
  <c r="L296" i="38"/>
  <c r="M296" i="38"/>
  <c r="N296" i="38"/>
  <c r="O296" i="38"/>
  <c r="P296" i="38"/>
  <c r="Q296" i="38"/>
  <c r="A297" i="38"/>
  <c r="B297" i="38"/>
  <c r="C297" i="38"/>
  <c r="D297" i="38"/>
  <c r="E297" i="38"/>
  <c r="F297" i="38"/>
  <c r="G297" i="38"/>
  <c r="H297" i="38"/>
  <c r="I297" i="38"/>
  <c r="J297" i="38"/>
  <c r="K297" i="38"/>
  <c r="L297" i="38"/>
  <c r="M297" i="38"/>
  <c r="N297" i="38"/>
  <c r="O297" i="38"/>
  <c r="P297" i="38"/>
  <c r="Q297" i="38"/>
  <c r="A298" i="38"/>
  <c r="B298" i="38"/>
  <c r="C298" i="38"/>
  <c r="D298" i="38"/>
  <c r="E298" i="38"/>
  <c r="F298" i="38"/>
  <c r="G298" i="38"/>
  <c r="H298" i="38"/>
  <c r="I298" i="38"/>
  <c r="J298" i="38"/>
  <c r="K298" i="38"/>
  <c r="L298" i="38"/>
  <c r="M298" i="38"/>
  <c r="N298" i="38"/>
  <c r="O298" i="38"/>
  <c r="P298" i="38"/>
  <c r="Q298" i="38"/>
  <c r="A299" i="38"/>
  <c r="B299" i="38"/>
  <c r="C299" i="38"/>
  <c r="D299" i="38"/>
  <c r="E299" i="38"/>
  <c r="F299" i="38"/>
  <c r="G299" i="38"/>
  <c r="H299" i="38"/>
  <c r="I299" i="38"/>
  <c r="J299" i="38"/>
  <c r="K299" i="38"/>
  <c r="L299" i="38"/>
  <c r="M299" i="38"/>
  <c r="N299" i="38"/>
  <c r="O299" i="38"/>
  <c r="P299" i="38"/>
  <c r="Q299" i="38"/>
  <c r="A300" i="38"/>
  <c r="B300" i="38"/>
  <c r="C300" i="38"/>
  <c r="D300" i="38"/>
  <c r="E300" i="38"/>
  <c r="F300" i="38"/>
  <c r="G300" i="38"/>
  <c r="H300" i="38"/>
  <c r="I300" i="38"/>
  <c r="J300" i="38"/>
  <c r="K300" i="38"/>
  <c r="L300" i="38"/>
  <c r="M300" i="38"/>
  <c r="N300" i="38"/>
  <c r="O300" i="38"/>
  <c r="P300" i="38"/>
  <c r="Q300" i="38"/>
  <c r="A301" i="38"/>
  <c r="B301" i="38"/>
  <c r="C301" i="38"/>
  <c r="D301" i="38"/>
  <c r="E301" i="38"/>
  <c r="F301" i="38"/>
  <c r="G301" i="38"/>
  <c r="H301" i="38"/>
  <c r="I301" i="38"/>
  <c r="J301" i="38"/>
  <c r="K301" i="38"/>
  <c r="L301" i="38"/>
  <c r="M301" i="38"/>
  <c r="N301" i="38"/>
  <c r="O301" i="38"/>
  <c r="P301" i="38"/>
  <c r="Q301" i="38"/>
  <c r="A302" i="38"/>
  <c r="B302" i="38"/>
  <c r="C302" i="38"/>
  <c r="D302" i="38"/>
  <c r="E302" i="38"/>
  <c r="F302" i="38"/>
  <c r="G302" i="38"/>
  <c r="H302" i="38"/>
  <c r="I302" i="38"/>
  <c r="J302" i="38"/>
  <c r="K302" i="38"/>
  <c r="L302" i="38"/>
  <c r="M302" i="38"/>
  <c r="N302" i="38"/>
  <c r="O302" i="38"/>
  <c r="P302" i="38"/>
  <c r="Q302" i="38"/>
  <c r="A303" i="38"/>
  <c r="B303" i="38"/>
  <c r="C303" i="38"/>
  <c r="D303" i="38"/>
  <c r="E303" i="38"/>
  <c r="F303" i="38"/>
  <c r="G303" i="38"/>
  <c r="H303" i="38"/>
  <c r="I303" i="38"/>
  <c r="J303" i="38"/>
  <c r="K303" i="38"/>
  <c r="L303" i="38"/>
  <c r="M303" i="38"/>
  <c r="N303" i="38"/>
  <c r="O303" i="38"/>
  <c r="P303" i="38"/>
  <c r="Q303" i="38"/>
  <c r="A304" i="38"/>
  <c r="B304" i="38"/>
  <c r="C304" i="38"/>
  <c r="D304" i="38"/>
  <c r="E304" i="38"/>
  <c r="F304" i="38"/>
  <c r="G304" i="38"/>
  <c r="H304" i="38"/>
  <c r="I304" i="38"/>
  <c r="J304" i="38"/>
  <c r="K304" i="38"/>
  <c r="L304" i="38"/>
  <c r="M304" i="38"/>
  <c r="N304" i="38"/>
  <c r="O304" i="38"/>
  <c r="P304" i="38"/>
  <c r="Q304" i="38"/>
  <c r="A305" i="38"/>
  <c r="B305" i="38"/>
  <c r="C305" i="38"/>
  <c r="D305" i="38"/>
  <c r="E305" i="38"/>
  <c r="F305" i="38"/>
  <c r="G305" i="38"/>
  <c r="H305" i="38"/>
  <c r="I305" i="38"/>
  <c r="J305" i="38"/>
  <c r="K305" i="38"/>
  <c r="L305" i="38"/>
  <c r="M305" i="38"/>
  <c r="N305" i="38"/>
  <c r="O305" i="38"/>
  <c r="P305" i="38"/>
  <c r="Q305" i="38"/>
  <c r="A306" i="38"/>
  <c r="B306" i="38"/>
  <c r="C306" i="38"/>
  <c r="D306" i="38"/>
  <c r="E306" i="38"/>
  <c r="F306" i="38"/>
  <c r="G306" i="38"/>
  <c r="H306" i="38"/>
  <c r="I306" i="38"/>
  <c r="J306" i="38"/>
  <c r="K306" i="38"/>
  <c r="L306" i="38"/>
  <c r="M306" i="38"/>
  <c r="N306" i="38"/>
  <c r="O306" i="38"/>
  <c r="P306" i="38"/>
  <c r="Q306" i="38"/>
  <c r="A307" i="38"/>
  <c r="B307" i="38"/>
  <c r="C307" i="38"/>
  <c r="D307" i="38"/>
  <c r="E307" i="38"/>
  <c r="F307" i="38"/>
  <c r="G307" i="38"/>
  <c r="H307" i="38"/>
  <c r="I307" i="38"/>
  <c r="J307" i="38"/>
  <c r="K307" i="38"/>
  <c r="L307" i="38"/>
  <c r="M307" i="38"/>
  <c r="N307" i="38"/>
  <c r="O307" i="38"/>
  <c r="P307" i="38"/>
  <c r="Q307" i="38"/>
  <c r="A308" i="38"/>
  <c r="B308" i="38"/>
  <c r="C308" i="38"/>
  <c r="D308" i="38"/>
  <c r="E308" i="38"/>
  <c r="F308" i="38"/>
  <c r="G308" i="38"/>
  <c r="H308" i="38"/>
  <c r="I308" i="38"/>
  <c r="J308" i="38"/>
  <c r="K308" i="38"/>
  <c r="L308" i="38"/>
  <c r="M308" i="38"/>
  <c r="N308" i="38"/>
  <c r="O308" i="38"/>
  <c r="P308" i="38"/>
  <c r="Q308" i="38"/>
  <c r="A309" i="38"/>
  <c r="B309" i="38"/>
  <c r="C309" i="38"/>
  <c r="D309" i="38"/>
  <c r="E309" i="38"/>
  <c r="F309" i="38"/>
  <c r="G309" i="38"/>
  <c r="H309" i="38"/>
  <c r="I309" i="38"/>
  <c r="J309" i="38"/>
  <c r="K309" i="38"/>
  <c r="L309" i="38"/>
  <c r="M309" i="38"/>
  <c r="N309" i="38"/>
  <c r="O309" i="38"/>
  <c r="P309" i="38"/>
  <c r="Q309" i="38"/>
  <c r="A310" i="38"/>
  <c r="B310" i="38"/>
  <c r="C310" i="38"/>
  <c r="D310" i="38"/>
  <c r="E310" i="38"/>
  <c r="F310" i="38"/>
  <c r="G310" i="38"/>
  <c r="H310" i="38"/>
  <c r="I310" i="38"/>
  <c r="J310" i="38"/>
  <c r="K310" i="38"/>
  <c r="L310" i="38"/>
  <c r="M310" i="38"/>
  <c r="N310" i="38"/>
  <c r="O310" i="38"/>
  <c r="P310" i="38"/>
  <c r="Q310" i="38"/>
  <c r="A311" i="38"/>
  <c r="B311" i="38"/>
  <c r="C311" i="38"/>
  <c r="D311" i="38"/>
  <c r="E311" i="38"/>
  <c r="F311" i="38"/>
  <c r="G311" i="38"/>
  <c r="H311" i="38"/>
  <c r="I311" i="38"/>
  <c r="J311" i="38"/>
  <c r="K311" i="38"/>
  <c r="L311" i="38"/>
  <c r="M311" i="38"/>
  <c r="N311" i="38"/>
  <c r="O311" i="38"/>
  <c r="P311" i="38"/>
  <c r="Q311" i="38"/>
  <c r="A312" i="38"/>
  <c r="B312" i="38"/>
  <c r="C312" i="38"/>
  <c r="D312" i="38"/>
  <c r="E312" i="38"/>
  <c r="F312" i="38"/>
  <c r="G312" i="38"/>
  <c r="H312" i="38"/>
  <c r="I312" i="38"/>
  <c r="J312" i="38"/>
  <c r="K312" i="38"/>
  <c r="L312" i="38"/>
  <c r="M312" i="38"/>
  <c r="N312" i="38"/>
  <c r="O312" i="38"/>
  <c r="P312" i="38"/>
  <c r="Q312" i="38"/>
  <c r="A313" i="38"/>
  <c r="B313" i="38"/>
  <c r="C313" i="38"/>
  <c r="D313" i="38"/>
  <c r="E313" i="38"/>
  <c r="F313" i="38"/>
  <c r="G313" i="38"/>
  <c r="H313" i="38"/>
  <c r="I313" i="38"/>
  <c r="J313" i="38"/>
  <c r="K313" i="38"/>
  <c r="L313" i="38"/>
  <c r="M313" i="38"/>
  <c r="N313" i="38"/>
  <c r="O313" i="38"/>
  <c r="P313" i="38"/>
  <c r="Q313" i="38"/>
  <c r="A314" i="38"/>
  <c r="B314" i="38"/>
  <c r="C314" i="38"/>
  <c r="D314" i="38"/>
  <c r="E314" i="38"/>
  <c r="F314" i="38"/>
  <c r="G314" i="38"/>
  <c r="H314" i="38"/>
  <c r="I314" i="38"/>
  <c r="J314" i="38"/>
  <c r="K314" i="38"/>
  <c r="L314" i="38"/>
  <c r="M314" i="38"/>
  <c r="N314" i="38"/>
  <c r="O314" i="38"/>
  <c r="P314" i="38"/>
  <c r="Q314" i="38"/>
  <c r="A315" i="38"/>
  <c r="B315" i="38"/>
  <c r="C315" i="38"/>
  <c r="D315" i="38"/>
  <c r="E315" i="38"/>
  <c r="F315" i="38"/>
  <c r="G315" i="38"/>
  <c r="H315" i="38"/>
  <c r="I315" i="38"/>
  <c r="J315" i="38"/>
  <c r="K315" i="38"/>
  <c r="L315" i="38"/>
  <c r="M315" i="38"/>
  <c r="N315" i="38"/>
  <c r="O315" i="38"/>
  <c r="P315" i="38"/>
  <c r="Q315" i="38"/>
  <c r="A316" i="38"/>
  <c r="B316" i="38"/>
  <c r="C316" i="38"/>
  <c r="D316" i="38"/>
  <c r="E316" i="38"/>
  <c r="F316" i="38"/>
  <c r="G316" i="38"/>
  <c r="H316" i="38"/>
  <c r="I316" i="38"/>
  <c r="J316" i="38"/>
  <c r="K316" i="38"/>
  <c r="L316" i="38"/>
  <c r="M316" i="38"/>
  <c r="N316" i="38"/>
  <c r="O316" i="38"/>
  <c r="P316" i="38"/>
  <c r="Q316" i="38"/>
  <c r="A317" i="38"/>
  <c r="B317" i="38"/>
  <c r="C317" i="38"/>
  <c r="D317" i="38"/>
  <c r="E317" i="38"/>
  <c r="F317" i="38"/>
  <c r="G317" i="38"/>
  <c r="H317" i="38"/>
  <c r="I317" i="38"/>
  <c r="J317" i="38"/>
  <c r="K317" i="38"/>
  <c r="L317" i="38"/>
  <c r="M317" i="38"/>
  <c r="N317" i="38"/>
  <c r="O317" i="38"/>
  <c r="P317" i="38"/>
  <c r="Q317" i="38"/>
  <c r="A318" i="38"/>
  <c r="B318" i="38"/>
  <c r="C318" i="38"/>
  <c r="D318" i="38"/>
  <c r="E318" i="38"/>
  <c r="F318" i="38"/>
  <c r="G318" i="38"/>
  <c r="H318" i="38"/>
  <c r="I318" i="38"/>
  <c r="J318" i="38"/>
  <c r="K318" i="38"/>
  <c r="L318" i="38"/>
  <c r="M318" i="38"/>
  <c r="N318" i="38"/>
  <c r="O318" i="38"/>
  <c r="P318" i="38"/>
  <c r="Q318" i="38"/>
  <c r="A319" i="38"/>
  <c r="B319" i="38"/>
  <c r="C319" i="38"/>
  <c r="D319" i="38"/>
  <c r="E319" i="38"/>
  <c r="F319" i="38"/>
  <c r="G319" i="38"/>
  <c r="H319" i="38"/>
  <c r="I319" i="38"/>
  <c r="J319" i="38"/>
  <c r="K319" i="38"/>
  <c r="L319" i="38"/>
  <c r="M319" i="38"/>
  <c r="N319" i="38"/>
  <c r="O319" i="38"/>
  <c r="P319" i="38"/>
  <c r="Q319" i="38"/>
  <c r="A320" i="38"/>
  <c r="B320" i="38"/>
  <c r="C320" i="38"/>
  <c r="D320" i="38"/>
  <c r="E320" i="38"/>
  <c r="F320" i="38"/>
  <c r="G320" i="38"/>
  <c r="H320" i="38"/>
  <c r="I320" i="38"/>
  <c r="J320" i="38"/>
  <c r="K320" i="38"/>
  <c r="L320" i="38"/>
  <c r="M320" i="38"/>
  <c r="N320" i="38"/>
  <c r="O320" i="38"/>
  <c r="P320" i="38"/>
  <c r="Q320" i="38"/>
  <c r="A321" i="38"/>
  <c r="B321" i="38"/>
  <c r="C321" i="38"/>
  <c r="D321" i="38"/>
  <c r="E321" i="38"/>
  <c r="F321" i="38"/>
  <c r="G321" i="38"/>
  <c r="H321" i="38"/>
  <c r="I321" i="38"/>
  <c r="J321" i="38"/>
  <c r="K321" i="38"/>
  <c r="L321" i="38"/>
  <c r="M321" i="38"/>
  <c r="N321" i="38"/>
  <c r="O321" i="38"/>
  <c r="P321" i="38"/>
  <c r="Q321" i="38"/>
  <c r="A322" i="38"/>
  <c r="B322" i="38"/>
  <c r="C322" i="38"/>
  <c r="D322" i="38"/>
  <c r="E322" i="38"/>
  <c r="F322" i="38"/>
  <c r="G322" i="38"/>
  <c r="H322" i="38"/>
  <c r="I322" i="38"/>
  <c r="J322" i="38"/>
  <c r="K322" i="38"/>
  <c r="L322" i="38"/>
  <c r="M322" i="38"/>
  <c r="N322" i="38"/>
  <c r="O322" i="38"/>
  <c r="P322" i="38"/>
  <c r="Q322" i="38"/>
  <c r="A323" i="38"/>
  <c r="B323" i="38"/>
  <c r="C323" i="38"/>
  <c r="D323" i="38"/>
  <c r="E323" i="38"/>
  <c r="F323" i="38"/>
  <c r="G323" i="38"/>
  <c r="H323" i="38"/>
  <c r="I323" i="38"/>
  <c r="J323" i="38"/>
  <c r="K323" i="38"/>
  <c r="L323" i="38"/>
  <c r="M323" i="38"/>
  <c r="N323" i="38"/>
  <c r="O323" i="38"/>
  <c r="P323" i="38"/>
  <c r="Q323" i="38"/>
  <c r="A324" i="38"/>
  <c r="B324" i="38"/>
  <c r="C324" i="38"/>
  <c r="D324" i="38"/>
  <c r="E324" i="38"/>
  <c r="F324" i="38"/>
  <c r="G324" i="38"/>
  <c r="H324" i="38"/>
  <c r="I324" i="38"/>
  <c r="J324" i="38"/>
  <c r="K324" i="38"/>
  <c r="L324" i="38"/>
  <c r="M324" i="38"/>
  <c r="N324" i="38"/>
  <c r="O324" i="38"/>
  <c r="P324" i="38"/>
  <c r="Q324" i="38"/>
  <c r="A325" i="38"/>
  <c r="B325" i="38"/>
  <c r="C325" i="38"/>
  <c r="D325" i="38"/>
  <c r="E325" i="38"/>
  <c r="F325" i="38"/>
  <c r="G325" i="38"/>
  <c r="H325" i="38"/>
  <c r="I325" i="38"/>
  <c r="J325" i="38"/>
  <c r="K325" i="38"/>
  <c r="L325" i="38"/>
  <c r="M325" i="38"/>
  <c r="N325" i="38"/>
  <c r="O325" i="38"/>
  <c r="P325" i="38"/>
  <c r="Q325" i="38"/>
  <c r="A326" i="38"/>
  <c r="B326" i="38"/>
  <c r="C326" i="38"/>
  <c r="D326" i="38"/>
  <c r="E326" i="38"/>
  <c r="F326" i="38"/>
  <c r="G326" i="38"/>
  <c r="H326" i="38"/>
  <c r="I326" i="38"/>
  <c r="J326" i="38"/>
  <c r="K326" i="38"/>
  <c r="L326" i="38"/>
  <c r="M326" i="38"/>
  <c r="N326" i="38"/>
  <c r="O326" i="38"/>
  <c r="P326" i="38"/>
  <c r="Q326" i="38"/>
  <c r="A327" i="38"/>
  <c r="B327" i="38"/>
  <c r="C327" i="38"/>
  <c r="D327" i="38"/>
  <c r="E327" i="38"/>
  <c r="F327" i="38"/>
  <c r="G327" i="38"/>
  <c r="H327" i="38"/>
  <c r="I327" i="38"/>
  <c r="J327" i="38"/>
  <c r="K327" i="38"/>
  <c r="L327" i="38"/>
  <c r="M327" i="38"/>
  <c r="N327" i="38"/>
  <c r="O327" i="38"/>
  <c r="P327" i="38"/>
  <c r="Q327" i="38"/>
  <c r="A328" i="38"/>
  <c r="B328" i="38"/>
  <c r="C328" i="38"/>
  <c r="D328" i="38"/>
  <c r="E328" i="38"/>
  <c r="F328" i="38"/>
  <c r="G328" i="38"/>
  <c r="H328" i="38"/>
  <c r="I328" i="38"/>
  <c r="J328" i="38"/>
  <c r="K328" i="38"/>
  <c r="L328" i="38"/>
  <c r="M328" i="38"/>
  <c r="N328" i="38"/>
  <c r="O328" i="38"/>
  <c r="P328" i="38"/>
  <c r="Q328" i="38"/>
  <c r="A329" i="38"/>
  <c r="B329" i="38"/>
  <c r="C329" i="38"/>
  <c r="D329" i="38"/>
  <c r="E329" i="38"/>
  <c r="F329" i="38"/>
  <c r="G329" i="38"/>
  <c r="H329" i="38"/>
  <c r="I329" i="38"/>
  <c r="J329" i="38"/>
  <c r="K329" i="38"/>
  <c r="L329" i="38"/>
  <c r="M329" i="38"/>
  <c r="N329" i="38"/>
  <c r="O329" i="38"/>
  <c r="P329" i="38"/>
  <c r="Q329" i="38"/>
  <c r="A330" i="38"/>
  <c r="B330" i="38"/>
  <c r="C330" i="38"/>
  <c r="D330" i="38"/>
  <c r="E330" i="38"/>
  <c r="F330" i="38"/>
  <c r="G330" i="38"/>
  <c r="H330" i="38"/>
  <c r="I330" i="38"/>
  <c r="J330" i="38"/>
  <c r="K330" i="38"/>
  <c r="L330" i="38"/>
  <c r="M330" i="38"/>
  <c r="N330" i="38"/>
  <c r="O330" i="38"/>
  <c r="P330" i="38"/>
  <c r="Q330" i="38"/>
  <c r="A331" i="38"/>
  <c r="B331" i="38"/>
  <c r="C331" i="38"/>
  <c r="D331" i="38"/>
  <c r="E331" i="38"/>
  <c r="F331" i="38"/>
  <c r="G331" i="38"/>
  <c r="H331" i="38"/>
  <c r="I331" i="38"/>
  <c r="J331" i="38"/>
  <c r="K331" i="38"/>
  <c r="L331" i="38"/>
  <c r="M331" i="38"/>
  <c r="N331" i="38"/>
  <c r="O331" i="38"/>
  <c r="P331" i="38"/>
  <c r="Q331" i="38"/>
  <c r="A332" i="38"/>
  <c r="B332" i="38"/>
  <c r="C332" i="38"/>
  <c r="D332" i="38"/>
  <c r="E332" i="38"/>
  <c r="F332" i="38"/>
  <c r="G332" i="38"/>
  <c r="H332" i="38"/>
  <c r="I332" i="38"/>
  <c r="J332" i="38"/>
  <c r="K332" i="38"/>
  <c r="L332" i="38"/>
  <c r="M332" i="38"/>
  <c r="N332" i="38"/>
  <c r="O332" i="38"/>
  <c r="P332" i="38"/>
  <c r="Q332" i="38"/>
  <c r="A333" i="38"/>
  <c r="B333" i="38"/>
  <c r="C333" i="38"/>
  <c r="D333" i="38"/>
  <c r="E333" i="38"/>
  <c r="F333" i="38"/>
  <c r="G333" i="38"/>
  <c r="H333" i="38"/>
  <c r="I333" i="38"/>
  <c r="J333" i="38"/>
  <c r="K333" i="38"/>
  <c r="L333" i="38"/>
  <c r="M333" i="38"/>
  <c r="N333" i="38"/>
  <c r="O333" i="38"/>
  <c r="P333" i="38"/>
  <c r="Q333" i="38"/>
  <c r="A334" i="38"/>
  <c r="B334" i="38"/>
  <c r="C334" i="38"/>
  <c r="D334" i="38"/>
  <c r="E334" i="38"/>
  <c r="F334" i="38"/>
  <c r="G334" i="38"/>
  <c r="H334" i="38"/>
  <c r="I334" i="38"/>
  <c r="J334" i="38"/>
  <c r="K334" i="38"/>
  <c r="L334" i="38"/>
  <c r="M334" i="38"/>
  <c r="N334" i="38"/>
  <c r="O334" i="38"/>
  <c r="P334" i="38"/>
  <c r="Q334" i="38"/>
  <c r="A335" i="38"/>
  <c r="B335" i="38"/>
  <c r="C335" i="38"/>
  <c r="D335" i="38"/>
  <c r="E335" i="38"/>
  <c r="F335" i="38"/>
  <c r="G335" i="38"/>
  <c r="H335" i="38"/>
  <c r="I335" i="38"/>
  <c r="J335" i="38"/>
  <c r="K335" i="38"/>
  <c r="L335" i="38"/>
  <c r="M335" i="38"/>
  <c r="N335" i="38"/>
  <c r="O335" i="38"/>
  <c r="P335" i="38"/>
  <c r="Q335" i="38"/>
  <c r="A336" i="38"/>
  <c r="B336" i="38"/>
  <c r="C336" i="38"/>
  <c r="D336" i="38"/>
  <c r="E336" i="38"/>
  <c r="F336" i="38"/>
  <c r="G336" i="38"/>
  <c r="H336" i="38"/>
  <c r="I336" i="38"/>
  <c r="J336" i="38"/>
  <c r="K336" i="38"/>
  <c r="L336" i="38"/>
  <c r="M336" i="38"/>
  <c r="N336" i="38"/>
  <c r="O336" i="38"/>
  <c r="P336" i="38"/>
  <c r="Q336" i="38"/>
  <c r="A337" i="38"/>
  <c r="B337" i="38"/>
  <c r="C337" i="38"/>
  <c r="D337" i="38"/>
  <c r="E337" i="38"/>
  <c r="F337" i="38"/>
  <c r="G337" i="38"/>
  <c r="H337" i="38"/>
  <c r="I337" i="38"/>
  <c r="J337" i="38"/>
  <c r="K337" i="38"/>
  <c r="L337" i="38"/>
  <c r="M337" i="38"/>
  <c r="N337" i="38"/>
  <c r="O337" i="38"/>
  <c r="P337" i="38"/>
  <c r="Q337" i="38"/>
  <c r="A338" i="38"/>
  <c r="B338" i="38"/>
  <c r="C338" i="38"/>
  <c r="D338" i="38"/>
  <c r="E338" i="38"/>
  <c r="F338" i="38"/>
  <c r="G338" i="38"/>
  <c r="H338" i="38"/>
  <c r="I338" i="38"/>
  <c r="J338" i="38"/>
  <c r="K338" i="38"/>
  <c r="L338" i="38"/>
  <c r="M338" i="38"/>
  <c r="N338" i="38"/>
  <c r="O338" i="38"/>
  <c r="P338" i="38"/>
  <c r="Q338" i="38"/>
  <c r="A339" i="38"/>
  <c r="B339" i="38"/>
  <c r="C339" i="38"/>
  <c r="D339" i="38"/>
  <c r="E339" i="38"/>
  <c r="F339" i="38"/>
  <c r="G339" i="38"/>
  <c r="H339" i="38"/>
  <c r="I339" i="38"/>
  <c r="J339" i="38"/>
  <c r="K339" i="38"/>
  <c r="L339" i="38"/>
  <c r="M339" i="38"/>
  <c r="N339" i="38"/>
  <c r="O339" i="38"/>
  <c r="P339" i="38"/>
  <c r="Q339" i="38"/>
  <c r="A340" i="38"/>
  <c r="B340" i="38"/>
  <c r="C340" i="38"/>
  <c r="D340" i="38"/>
  <c r="E340" i="38"/>
  <c r="F340" i="38"/>
  <c r="G340" i="38"/>
  <c r="H340" i="38"/>
  <c r="I340" i="38"/>
  <c r="J340" i="38"/>
  <c r="K340" i="38"/>
  <c r="L340" i="38"/>
  <c r="M340" i="38"/>
  <c r="N340" i="38"/>
  <c r="O340" i="38"/>
  <c r="P340" i="38"/>
  <c r="Q340" i="38"/>
  <c r="A341" i="38"/>
  <c r="B341" i="38"/>
  <c r="C341" i="38"/>
  <c r="D341" i="38"/>
  <c r="E341" i="38"/>
  <c r="F341" i="38"/>
  <c r="G341" i="38"/>
  <c r="H341" i="38"/>
  <c r="I341" i="38"/>
  <c r="J341" i="38"/>
  <c r="K341" i="38"/>
  <c r="L341" i="38"/>
  <c r="M341" i="38"/>
  <c r="N341" i="38"/>
  <c r="O341" i="38"/>
  <c r="P341" i="38"/>
  <c r="Q341" i="38"/>
  <c r="A342" i="38"/>
  <c r="B342" i="38"/>
  <c r="C342" i="38"/>
  <c r="D342" i="38"/>
  <c r="E342" i="38"/>
  <c r="F342" i="38"/>
  <c r="G342" i="38"/>
  <c r="H342" i="38"/>
  <c r="I342" i="38"/>
  <c r="J342" i="38"/>
  <c r="K342" i="38"/>
  <c r="L342" i="38"/>
  <c r="M342" i="38"/>
  <c r="N342" i="38"/>
  <c r="O342" i="38"/>
  <c r="P342" i="38"/>
  <c r="Q342" i="38"/>
  <c r="A343" i="38"/>
  <c r="B343" i="38"/>
  <c r="C343" i="38"/>
  <c r="D343" i="38"/>
  <c r="E343" i="38"/>
  <c r="F343" i="38"/>
  <c r="G343" i="38"/>
  <c r="H343" i="38"/>
  <c r="I343" i="38"/>
  <c r="J343" i="38"/>
  <c r="K343" i="38"/>
  <c r="L343" i="38"/>
  <c r="M343" i="38"/>
  <c r="N343" i="38"/>
  <c r="O343" i="38"/>
  <c r="P343" i="38"/>
  <c r="Q343" i="38"/>
  <c r="A344" i="38"/>
  <c r="B344" i="38"/>
  <c r="C344" i="38"/>
  <c r="D344" i="38"/>
  <c r="E344" i="38"/>
  <c r="F344" i="38"/>
  <c r="G344" i="38"/>
  <c r="H344" i="38"/>
  <c r="I344" i="38"/>
  <c r="J344" i="38"/>
  <c r="K344" i="38"/>
  <c r="L344" i="38"/>
  <c r="M344" i="38"/>
  <c r="N344" i="38"/>
  <c r="O344" i="38"/>
  <c r="P344" i="38"/>
  <c r="Q344" i="38"/>
  <c r="A345" i="38"/>
  <c r="B345" i="38"/>
  <c r="C345" i="38"/>
  <c r="D345" i="38"/>
  <c r="E345" i="38"/>
  <c r="F345" i="38"/>
  <c r="G345" i="38"/>
  <c r="H345" i="38"/>
  <c r="I345" i="38"/>
  <c r="J345" i="38"/>
  <c r="K345" i="38"/>
  <c r="L345" i="38"/>
  <c r="M345" i="38"/>
  <c r="N345" i="38"/>
  <c r="O345" i="38"/>
  <c r="P345" i="38"/>
  <c r="Q345" i="38"/>
  <c r="A346" i="38"/>
  <c r="B346" i="38"/>
  <c r="C346" i="38"/>
  <c r="D346" i="38"/>
  <c r="E346" i="38"/>
  <c r="F346" i="38"/>
  <c r="G346" i="38"/>
  <c r="H346" i="38"/>
  <c r="I346" i="38"/>
  <c r="J346" i="38"/>
  <c r="K346" i="38"/>
  <c r="L346" i="38"/>
  <c r="M346" i="38"/>
  <c r="N346" i="38"/>
  <c r="O346" i="38"/>
  <c r="P346" i="38"/>
  <c r="Q346" i="38"/>
  <c r="A347" i="38"/>
  <c r="B347" i="38"/>
  <c r="C347" i="38"/>
  <c r="D347" i="38"/>
  <c r="E347" i="38"/>
  <c r="F347" i="38"/>
  <c r="G347" i="38"/>
  <c r="H347" i="38"/>
  <c r="I347" i="38"/>
  <c r="J347" i="38"/>
  <c r="K347" i="38"/>
  <c r="L347" i="38"/>
  <c r="M347" i="38"/>
  <c r="N347" i="38"/>
  <c r="O347" i="38"/>
  <c r="P347" i="38"/>
  <c r="Q347" i="38"/>
  <c r="A348" i="38"/>
  <c r="B348" i="38"/>
  <c r="C348" i="38"/>
  <c r="D348" i="38"/>
  <c r="E348" i="38"/>
  <c r="F348" i="38"/>
  <c r="G348" i="38"/>
  <c r="H348" i="38"/>
  <c r="I348" i="38"/>
  <c r="J348" i="38"/>
  <c r="K348" i="38"/>
  <c r="L348" i="38"/>
  <c r="M348" i="38"/>
  <c r="N348" i="38"/>
  <c r="O348" i="38"/>
  <c r="P348" i="38"/>
  <c r="Q348" i="38"/>
  <c r="A349" i="38"/>
  <c r="B349" i="38"/>
  <c r="C349" i="38"/>
  <c r="D349" i="38"/>
  <c r="E349" i="38"/>
  <c r="F349" i="38"/>
  <c r="G349" i="38"/>
  <c r="H349" i="38"/>
  <c r="I349" i="38"/>
  <c r="J349" i="38"/>
  <c r="K349" i="38"/>
  <c r="L349" i="38"/>
  <c r="M349" i="38"/>
  <c r="N349" i="38"/>
  <c r="O349" i="38"/>
  <c r="P349" i="38"/>
  <c r="Q349" i="38"/>
  <c r="A350" i="38"/>
  <c r="B350" i="38"/>
  <c r="C350" i="38"/>
  <c r="D350" i="38"/>
  <c r="E350" i="38"/>
  <c r="F350" i="38"/>
  <c r="G350" i="38"/>
  <c r="H350" i="38"/>
  <c r="I350" i="38"/>
  <c r="J350" i="38"/>
  <c r="K350" i="38"/>
  <c r="L350" i="38"/>
  <c r="M350" i="38"/>
  <c r="N350" i="38"/>
  <c r="O350" i="38"/>
  <c r="P350" i="38"/>
  <c r="Q350" i="38"/>
  <c r="A351" i="38"/>
  <c r="B351" i="38"/>
  <c r="C351" i="38"/>
  <c r="D351" i="38"/>
  <c r="E351" i="38"/>
  <c r="F351" i="38"/>
  <c r="G351" i="38"/>
  <c r="H351" i="38"/>
  <c r="I351" i="38"/>
  <c r="J351" i="38"/>
  <c r="K351" i="38"/>
  <c r="L351" i="38"/>
  <c r="M351" i="38"/>
  <c r="N351" i="38"/>
  <c r="O351" i="38"/>
  <c r="P351" i="38"/>
  <c r="Q351" i="38"/>
  <c r="A352" i="38"/>
  <c r="B352" i="38"/>
  <c r="C352" i="38"/>
  <c r="D352" i="38"/>
  <c r="E352" i="38"/>
  <c r="F352" i="38"/>
  <c r="G352" i="38"/>
  <c r="H352" i="38"/>
  <c r="I352" i="38"/>
  <c r="J352" i="38"/>
  <c r="K352" i="38"/>
  <c r="L352" i="38"/>
  <c r="M352" i="38"/>
  <c r="N352" i="38"/>
  <c r="O352" i="38"/>
  <c r="P352" i="38"/>
  <c r="Q352" i="38"/>
  <c r="A353" i="38"/>
  <c r="B353" i="38"/>
  <c r="C353" i="38"/>
  <c r="D353" i="38"/>
  <c r="E353" i="38"/>
  <c r="F353" i="38"/>
  <c r="G353" i="38"/>
  <c r="H353" i="38"/>
  <c r="I353" i="38"/>
  <c r="J353" i="38"/>
  <c r="K353" i="38"/>
  <c r="L353" i="38"/>
  <c r="M353" i="38"/>
  <c r="N353" i="38"/>
  <c r="O353" i="38"/>
  <c r="P353" i="38"/>
  <c r="Q353" i="38"/>
  <c r="A354" i="38"/>
  <c r="B354" i="38"/>
  <c r="C354" i="38"/>
  <c r="D354" i="38"/>
  <c r="E354" i="38"/>
  <c r="F354" i="38"/>
  <c r="G354" i="38"/>
  <c r="H354" i="38"/>
  <c r="I354" i="38"/>
  <c r="J354" i="38"/>
  <c r="K354" i="38"/>
  <c r="L354" i="38"/>
  <c r="M354" i="38"/>
  <c r="N354" i="38"/>
  <c r="O354" i="38"/>
  <c r="P354" i="38"/>
  <c r="Q354" i="38"/>
  <c r="A355" i="38"/>
  <c r="B355" i="38"/>
  <c r="C355" i="38"/>
  <c r="D355" i="38"/>
  <c r="E355" i="38"/>
  <c r="F355" i="38"/>
  <c r="G355" i="38"/>
  <c r="H355" i="38"/>
  <c r="I355" i="38"/>
  <c r="J355" i="38"/>
  <c r="K355" i="38"/>
  <c r="L355" i="38"/>
  <c r="M355" i="38"/>
  <c r="N355" i="38"/>
  <c r="O355" i="38"/>
  <c r="P355" i="38"/>
  <c r="Q355" i="38"/>
  <c r="A356" i="38"/>
  <c r="B356" i="38"/>
  <c r="C356" i="38"/>
  <c r="D356" i="38"/>
  <c r="E356" i="38"/>
  <c r="F356" i="38"/>
  <c r="G356" i="38"/>
  <c r="H356" i="38"/>
  <c r="I356" i="38"/>
  <c r="J356" i="38"/>
  <c r="K356" i="38"/>
  <c r="L356" i="38"/>
  <c r="M356" i="38"/>
  <c r="N356" i="38"/>
  <c r="O356" i="38"/>
  <c r="P356" i="38"/>
  <c r="Q356" i="38"/>
  <c r="A357" i="38"/>
  <c r="B357" i="38"/>
  <c r="C357" i="38"/>
  <c r="D357" i="38"/>
  <c r="E357" i="38"/>
  <c r="F357" i="38"/>
  <c r="G357" i="38"/>
  <c r="H357" i="38"/>
  <c r="I357" i="38"/>
  <c r="J357" i="38"/>
  <c r="K357" i="38"/>
  <c r="L357" i="38"/>
  <c r="M357" i="38"/>
  <c r="N357" i="38"/>
  <c r="O357" i="38"/>
  <c r="P357" i="38"/>
  <c r="Q357" i="38"/>
  <c r="A358" i="38"/>
  <c r="B358" i="38"/>
  <c r="C358" i="38"/>
  <c r="D358" i="38"/>
  <c r="E358" i="38"/>
  <c r="F358" i="38"/>
  <c r="G358" i="38"/>
  <c r="H358" i="38"/>
  <c r="I358" i="38"/>
  <c r="J358" i="38"/>
  <c r="K358" i="38"/>
  <c r="L358" i="38"/>
  <c r="M358" i="38"/>
  <c r="N358" i="38"/>
  <c r="O358" i="38"/>
  <c r="P358" i="38"/>
  <c r="Q358" i="38"/>
  <c r="A359" i="38"/>
  <c r="B359" i="38"/>
  <c r="C359" i="38"/>
  <c r="D359" i="38"/>
  <c r="E359" i="38"/>
  <c r="F359" i="38"/>
  <c r="G359" i="38"/>
  <c r="H359" i="38"/>
  <c r="I359" i="38"/>
  <c r="J359" i="38"/>
  <c r="K359" i="38"/>
  <c r="L359" i="38"/>
  <c r="M359" i="38"/>
  <c r="N359" i="38"/>
  <c r="O359" i="38"/>
  <c r="P359" i="38"/>
  <c r="Q359" i="38"/>
  <c r="A360" i="38"/>
  <c r="B360" i="38"/>
  <c r="C360" i="38"/>
  <c r="D360" i="38"/>
  <c r="E360" i="38"/>
  <c r="F360" i="38"/>
  <c r="G360" i="38"/>
  <c r="H360" i="38"/>
  <c r="I360" i="38"/>
  <c r="J360" i="38"/>
  <c r="K360" i="38"/>
  <c r="L360" i="38"/>
  <c r="M360" i="38"/>
  <c r="N360" i="38"/>
  <c r="O360" i="38"/>
  <c r="P360" i="38"/>
  <c r="Q360" i="38"/>
  <c r="A361" i="38"/>
  <c r="B361" i="38"/>
  <c r="C361" i="38"/>
  <c r="D361" i="38"/>
  <c r="E361" i="38"/>
  <c r="F361" i="38"/>
  <c r="G361" i="38"/>
  <c r="H361" i="38"/>
  <c r="I361" i="38"/>
  <c r="J361" i="38"/>
  <c r="K361" i="38"/>
  <c r="L361" i="38"/>
  <c r="M361" i="38"/>
  <c r="N361" i="38"/>
  <c r="O361" i="38"/>
  <c r="P361" i="38"/>
  <c r="Q361" i="38"/>
  <c r="A362" i="38"/>
  <c r="B362" i="38"/>
  <c r="C362" i="38"/>
  <c r="D362" i="38"/>
  <c r="E362" i="38"/>
  <c r="F362" i="38"/>
  <c r="G362" i="38"/>
  <c r="H362" i="38"/>
  <c r="I362" i="38"/>
  <c r="J362" i="38"/>
  <c r="K362" i="38"/>
  <c r="L362" i="38"/>
  <c r="M362" i="38"/>
  <c r="N362" i="38"/>
  <c r="O362" i="38"/>
  <c r="P362" i="38"/>
  <c r="Q362" i="38"/>
  <c r="A363" i="38"/>
  <c r="B363" i="38"/>
  <c r="C363" i="38"/>
  <c r="D363" i="38"/>
  <c r="E363" i="38"/>
  <c r="F363" i="38"/>
  <c r="G363" i="38"/>
  <c r="H363" i="38"/>
  <c r="I363" i="38"/>
  <c r="J363" i="38"/>
  <c r="K363" i="38"/>
  <c r="L363" i="38"/>
  <c r="M363" i="38"/>
  <c r="N363" i="38"/>
  <c r="O363" i="38"/>
  <c r="P363" i="38"/>
  <c r="Q363" i="38"/>
  <c r="A364" i="38"/>
  <c r="B364" i="38"/>
  <c r="C364" i="38"/>
  <c r="D364" i="38"/>
  <c r="E364" i="38"/>
  <c r="F364" i="38"/>
  <c r="G364" i="38"/>
  <c r="H364" i="38"/>
  <c r="I364" i="38"/>
  <c r="J364" i="38"/>
  <c r="K364" i="38"/>
  <c r="L364" i="38"/>
  <c r="M364" i="38"/>
  <c r="N364" i="38"/>
  <c r="O364" i="38"/>
  <c r="P364" i="38"/>
  <c r="Q364" i="38"/>
  <c r="A365" i="38"/>
  <c r="B365" i="38"/>
  <c r="C365" i="38"/>
  <c r="D365" i="38"/>
  <c r="E365" i="38"/>
  <c r="F365" i="38"/>
  <c r="G365" i="38"/>
  <c r="H365" i="38"/>
  <c r="I365" i="38"/>
  <c r="J365" i="38"/>
  <c r="K365" i="38"/>
  <c r="L365" i="38"/>
  <c r="M365" i="38"/>
  <c r="N365" i="38"/>
  <c r="O365" i="38"/>
  <c r="P365" i="38"/>
  <c r="Q365" i="38"/>
  <c r="A366" i="38"/>
  <c r="B366" i="38"/>
  <c r="C366" i="38"/>
  <c r="D366" i="38"/>
  <c r="E366" i="38"/>
  <c r="F366" i="38"/>
  <c r="G366" i="38"/>
  <c r="H366" i="38"/>
  <c r="I366" i="38"/>
  <c r="J366" i="38"/>
  <c r="K366" i="38"/>
  <c r="L366" i="38"/>
  <c r="M366" i="38"/>
  <c r="N366" i="38"/>
  <c r="O366" i="38"/>
  <c r="P366" i="38"/>
  <c r="Q366" i="38"/>
  <c r="A367" i="38"/>
  <c r="B367" i="38"/>
  <c r="C367" i="38"/>
  <c r="D367" i="38"/>
  <c r="E367" i="38"/>
  <c r="F367" i="38"/>
  <c r="G367" i="38"/>
  <c r="H367" i="38"/>
  <c r="I367" i="38"/>
  <c r="J367" i="38"/>
  <c r="K367" i="38"/>
  <c r="L367" i="38"/>
  <c r="M367" i="38"/>
  <c r="N367" i="38"/>
  <c r="O367" i="38"/>
  <c r="P367" i="38"/>
  <c r="Q367" i="38"/>
  <c r="A368" i="38"/>
  <c r="B368" i="38"/>
  <c r="C368" i="38"/>
  <c r="D368" i="38"/>
  <c r="E368" i="38"/>
  <c r="F368" i="38"/>
  <c r="G368" i="38"/>
  <c r="H368" i="38"/>
  <c r="I368" i="38"/>
  <c r="J368" i="38"/>
  <c r="K368" i="38"/>
  <c r="L368" i="38"/>
  <c r="M368" i="38"/>
  <c r="N368" i="38"/>
  <c r="O368" i="38"/>
  <c r="P368" i="38"/>
  <c r="Q368" i="38"/>
  <c r="A369" i="38"/>
  <c r="B369" i="38"/>
  <c r="C369" i="38"/>
  <c r="D369" i="38"/>
  <c r="E369" i="38"/>
  <c r="F369" i="38"/>
  <c r="G369" i="38"/>
  <c r="H369" i="38"/>
  <c r="I369" i="38"/>
  <c r="J369" i="38"/>
  <c r="K369" i="38"/>
  <c r="L369" i="38"/>
  <c r="M369" i="38"/>
  <c r="N369" i="38"/>
  <c r="O369" i="38"/>
  <c r="P369" i="38"/>
  <c r="Q369" i="38"/>
  <c r="A370" i="38"/>
  <c r="B370" i="38"/>
  <c r="C370" i="38"/>
  <c r="D370" i="38"/>
  <c r="E370" i="38"/>
  <c r="F370" i="38"/>
  <c r="G370" i="38"/>
  <c r="H370" i="38"/>
  <c r="I370" i="38"/>
  <c r="J370" i="38"/>
  <c r="K370" i="38"/>
  <c r="L370" i="38"/>
  <c r="M370" i="38"/>
  <c r="N370" i="38"/>
  <c r="O370" i="38"/>
  <c r="P370" i="38"/>
  <c r="Q370" i="38"/>
  <c r="A371" i="38"/>
  <c r="B371" i="38"/>
  <c r="C371" i="38"/>
  <c r="D371" i="38"/>
  <c r="E371" i="38"/>
  <c r="F371" i="38"/>
  <c r="G371" i="38"/>
  <c r="H371" i="38"/>
  <c r="I371" i="38"/>
  <c r="J371" i="38"/>
  <c r="K371" i="38"/>
  <c r="L371" i="38"/>
  <c r="M371" i="38"/>
  <c r="N371" i="38"/>
  <c r="O371" i="38"/>
  <c r="P371" i="38"/>
  <c r="Q371" i="38"/>
  <c r="A372" i="38"/>
  <c r="B372" i="38"/>
  <c r="C372" i="38"/>
  <c r="D372" i="38"/>
  <c r="E372" i="38"/>
  <c r="F372" i="38"/>
  <c r="G372" i="38"/>
  <c r="H372" i="38"/>
  <c r="I372" i="38"/>
  <c r="J372" i="38"/>
  <c r="K372" i="38"/>
  <c r="L372" i="38"/>
  <c r="M372" i="38"/>
  <c r="N372" i="38"/>
  <c r="O372" i="38"/>
  <c r="P372" i="38"/>
  <c r="Q372" i="38"/>
  <c r="A373" i="38"/>
  <c r="B373" i="38"/>
  <c r="C373" i="38"/>
  <c r="D373" i="38"/>
  <c r="E373" i="38"/>
  <c r="F373" i="38"/>
  <c r="G373" i="38"/>
  <c r="H373" i="38"/>
  <c r="I373" i="38"/>
  <c r="J373" i="38"/>
  <c r="K373" i="38"/>
  <c r="L373" i="38"/>
  <c r="M373" i="38"/>
  <c r="N373" i="38"/>
  <c r="O373" i="38"/>
  <c r="P373" i="38"/>
  <c r="Q373" i="38"/>
  <c r="A374" i="38"/>
  <c r="B374" i="38"/>
  <c r="C374" i="38"/>
  <c r="D374" i="38"/>
  <c r="E374" i="38"/>
  <c r="F374" i="38"/>
  <c r="G374" i="38"/>
  <c r="H374" i="38"/>
  <c r="I374" i="38"/>
  <c r="J374" i="38"/>
  <c r="K374" i="38"/>
  <c r="L374" i="38"/>
  <c r="M374" i="38"/>
  <c r="N374" i="38"/>
  <c r="O374" i="38"/>
  <c r="P374" i="38"/>
  <c r="Q374" i="38"/>
  <c r="A375" i="38"/>
  <c r="B375" i="38"/>
  <c r="C375" i="38"/>
  <c r="D375" i="38"/>
  <c r="E375" i="38"/>
  <c r="F375" i="38"/>
  <c r="G375" i="38"/>
  <c r="H375" i="38"/>
  <c r="I375" i="38"/>
  <c r="J375" i="38"/>
  <c r="K375" i="38"/>
  <c r="L375" i="38"/>
  <c r="M375" i="38"/>
  <c r="N375" i="38"/>
  <c r="O375" i="38"/>
  <c r="P375" i="38"/>
  <c r="Q375" i="38"/>
  <c r="A376" i="38"/>
  <c r="B376" i="38"/>
  <c r="C376" i="38"/>
  <c r="D376" i="38"/>
  <c r="E376" i="38"/>
  <c r="F376" i="38"/>
  <c r="G376" i="38"/>
  <c r="H376" i="38"/>
  <c r="I376" i="38"/>
  <c r="J376" i="38"/>
  <c r="K376" i="38"/>
  <c r="L376" i="38"/>
  <c r="M376" i="38"/>
  <c r="N376" i="38"/>
  <c r="O376" i="38"/>
  <c r="P376" i="38"/>
  <c r="Q376" i="38"/>
  <c r="A377" i="38"/>
  <c r="B377" i="38"/>
  <c r="C377" i="38"/>
  <c r="D377" i="38"/>
  <c r="E377" i="38"/>
  <c r="F377" i="38"/>
  <c r="G377" i="38"/>
  <c r="H377" i="38"/>
  <c r="I377" i="38"/>
  <c r="J377" i="38"/>
  <c r="K377" i="38"/>
  <c r="L377" i="38"/>
  <c r="M377" i="38"/>
  <c r="N377" i="38"/>
  <c r="O377" i="38"/>
  <c r="P377" i="38"/>
  <c r="Q377" i="38"/>
  <c r="A378" i="38"/>
  <c r="B378" i="38"/>
  <c r="C378" i="38"/>
  <c r="D378" i="38"/>
  <c r="E378" i="38"/>
  <c r="F378" i="38"/>
  <c r="G378" i="38"/>
  <c r="H378" i="38"/>
  <c r="I378" i="38"/>
  <c r="J378" i="38"/>
  <c r="K378" i="38"/>
  <c r="L378" i="38"/>
  <c r="M378" i="38"/>
  <c r="N378" i="38"/>
  <c r="O378" i="38"/>
  <c r="P378" i="38"/>
  <c r="Q378" i="38"/>
  <c r="A379" i="38"/>
  <c r="B379" i="38"/>
  <c r="C379" i="38"/>
  <c r="D379" i="38"/>
  <c r="E379" i="38"/>
  <c r="F379" i="38"/>
  <c r="G379" i="38"/>
  <c r="H379" i="38"/>
  <c r="I379" i="38"/>
  <c r="J379" i="38"/>
  <c r="K379" i="38"/>
  <c r="L379" i="38"/>
  <c r="M379" i="38"/>
  <c r="N379" i="38"/>
  <c r="O379" i="38"/>
  <c r="P379" i="38"/>
  <c r="Q379" i="38"/>
  <c r="A380" i="38"/>
  <c r="B380" i="38"/>
  <c r="C380" i="38"/>
  <c r="D380" i="38"/>
  <c r="E380" i="38"/>
  <c r="F380" i="38"/>
  <c r="G380" i="38"/>
  <c r="H380" i="38"/>
  <c r="I380" i="38"/>
  <c r="J380" i="38"/>
  <c r="K380" i="38"/>
  <c r="L380" i="38"/>
  <c r="M380" i="38"/>
  <c r="N380" i="38"/>
  <c r="O380" i="38"/>
  <c r="P380" i="38"/>
  <c r="Q380" i="38"/>
  <c r="A381" i="38"/>
  <c r="B381" i="38"/>
  <c r="C381" i="38"/>
  <c r="D381" i="38"/>
  <c r="E381" i="38"/>
  <c r="F381" i="38"/>
  <c r="G381" i="38"/>
  <c r="H381" i="38"/>
  <c r="I381" i="38"/>
  <c r="J381" i="38"/>
  <c r="K381" i="38"/>
  <c r="L381" i="38"/>
  <c r="M381" i="38"/>
  <c r="N381" i="38"/>
  <c r="O381" i="38"/>
  <c r="P381" i="38"/>
  <c r="Q381" i="38"/>
  <c r="A382" i="38"/>
  <c r="B382" i="38"/>
  <c r="C382" i="38"/>
  <c r="D382" i="38"/>
  <c r="E382" i="38"/>
  <c r="F382" i="38"/>
  <c r="G382" i="38"/>
  <c r="H382" i="38"/>
  <c r="I382" i="38"/>
  <c r="J382" i="38"/>
  <c r="K382" i="38"/>
  <c r="L382" i="38"/>
  <c r="M382" i="38"/>
  <c r="N382" i="38"/>
  <c r="O382" i="38"/>
  <c r="P382" i="38"/>
  <c r="Q382" i="38"/>
  <c r="A383" i="38"/>
  <c r="B383" i="38"/>
  <c r="C383" i="38"/>
  <c r="D383" i="38"/>
  <c r="E383" i="38"/>
  <c r="F383" i="38"/>
  <c r="G383" i="38"/>
  <c r="H383" i="38"/>
  <c r="I383" i="38"/>
  <c r="J383" i="38"/>
  <c r="K383" i="38"/>
  <c r="L383" i="38"/>
  <c r="M383" i="38"/>
  <c r="N383" i="38"/>
  <c r="O383" i="38"/>
  <c r="P383" i="38"/>
  <c r="Q383" i="38"/>
  <c r="A384" i="38"/>
  <c r="B384" i="38"/>
  <c r="C384" i="38"/>
  <c r="D384" i="38"/>
  <c r="E384" i="38"/>
  <c r="F384" i="38"/>
  <c r="G384" i="38"/>
  <c r="H384" i="38"/>
  <c r="I384" i="38"/>
  <c r="J384" i="38"/>
  <c r="K384" i="38"/>
  <c r="L384" i="38"/>
  <c r="M384" i="38"/>
  <c r="N384" i="38"/>
  <c r="O384" i="38"/>
  <c r="P384" i="38"/>
  <c r="Q384" i="38"/>
  <c r="A385" i="38"/>
  <c r="B385" i="38"/>
  <c r="C385" i="38"/>
  <c r="D385" i="38"/>
  <c r="E385" i="38"/>
  <c r="F385" i="38"/>
  <c r="G385" i="38"/>
  <c r="H385" i="38"/>
  <c r="I385" i="38"/>
  <c r="J385" i="38"/>
  <c r="K385" i="38"/>
  <c r="L385" i="38"/>
  <c r="M385" i="38"/>
  <c r="N385" i="38"/>
  <c r="O385" i="38"/>
  <c r="P385" i="38"/>
  <c r="Q385" i="38"/>
  <c r="A386" i="38"/>
  <c r="B386" i="38"/>
  <c r="C386" i="38"/>
  <c r="D386" i="38"/>
  <c r="E386" i="38"/>
  <c r="F386" i="38"/>
  <c r="G386" i="38"/>
  <c r="H386" i="38"/>
  <c r="I386" i="38"/>
  <c r="J386" i="38"/>
  <c r="K386" i="38"/>
  <c r="L386" i="38"/>
  <c r="M386" i="38"/>
  <c r="N386" i="38"/>
  <c r="O386" i="38"/>
  <c r="P386" i="38"/>
  <c r="Q386" i="38"/>
  <c r="A387" i="38"/>
  <c r="B387" i="38"/>
  <c r="C387" i="38"/>
  <c r="D387" i="38"/>
  <c r="E387" i="38"/>
  <c r="F387" i="38"/>
  <c r="G387" i="38"/>
  <c r="H387" i="38"/>
  <c r="I387" i="38"/>
  <c r="J387" i="38"/>
  <c r="K387" i="38"/>
  <c r="L387" i="38"/>
  <c r="M387" i="38"/>
  <c r="N387" i="38"/>
  <c r="O387" i="38"/>
  <c r="P387" i="38"/>
  <c r="Q387" i="38"/>
  <c r="A388" i="38"/>
  <c r="B388" i="38"/>
  <c r="C388" i="38"/>
  <c r="D388" i="38"/>
  <c r="E388" i="38"/>
  <c r="F388" i="38"/>
  <c r="G388" i="38"/>
  <c r="H388" i="38"/>
  <c r="I388" i="38"/>
  <c r="J388" i="38"/>
  <c r="K388" i="38"/>
  <c r="L388" i="38"/>
  <c r="M388" i="38"/>
  <c r="N388" i="38"/>
  <c r="O388" i="38"/>
  <c r="P388" i="38"/>
  <c r="Q388" i="38"/>
  <c r="A389" i="38"/>
  <c r="B389" i="38"/>
  <c r="C389" i="38"/>
  <c r="D389" i="38"/>
  <c r="E389" i="38"/>
  <c r="F389" i="38"/>
  <c r="G389" i="38"/>
  <c r="H389" i="38"/>
  <c r="I389" i="38"/>
  <c r="J389" i="38"/>
  <c r="K389" i="38"/>
  <c r="L389" i="38"/>
  <c r="M389" i="38"/>
  <c r="N389" i="38"/>
  <c r="O389" i="38"/>
  <c r="P389" i="38"/>
  <c r="Q389" i="38"/>
  <c r="A390" i="38"/>
  <c r="B390" i="38"/>
  <c r="C390" i="38"/>
  <c r="D390" i="38"/>
  <c r="E390" i="38"/>
  <c r="F390" i="38"/>
  <c r="G390" i="38"/>
  <c r="H390" i="38"/>
  <c r="I390" i="38"/>
  <c r="J390" i="38"/>
  <c r="K390" i="38"/>
  <c r="L390" i="38"/>
  <c r="M390" i="38"/>
  <c r="N390" i="38"/>
  <c r="O390" i="38"/>
  <c r="P390" i="38"/>
  <c r="Q390" i="38"/>
  <c r="A391" i="38"/>
  <c r="B391" i="38"/>
  <c r="C391" i="38"/>
  <c r="D391" i="38"/>
  <c r="E391" i="38"/>
  <c r="F391" i="38"/>
  <c r="G391" i="38"/>
  <c r="H391" i="38"/>
  <c r="I391" i="38"/>
  <c r="J391" i="38"/>
  <c r="K391" i="38"/>
  <c r="L391" i="38"/>
  <c r="M391" i="38"/>
  <c r="N391" i="38"/>
  <c r="O391" i="38"/>
  <c r="P391" i="38"/>
  <c r="Q391" i="38"/>
  <c r="A392" i="38"/>
  <c r="B392" i="38"/>
  <c r="C392" i="38"/>
  <c r="D392" i="38"/>
  <c r="E392" i="38"/>
  <c r="F392" i="38"/>
  <c r="G392" i="38"/>
  <c r="H392" i="38"/>
  <c r="I392" i="38"/>
  <c r="J392" i="38"/>
  <c r="K392" i="38"/>
  <c r="L392" i="38"/>
  <c r="M392" i="38"/>
  <c r="N392" i="38"/>
  <c r="O392" i="38"/>
  <c r="P392" i="38"/>
  <c r="Q392" i="38"/>
  <c r="A393" i="38"/>
  <c r="B393" i="38"/>
  <c r="C393" i="38"/>
  <c r="D393" i="38"/>
  <c r="E393" i="38"/>
  <c r="F393" i="38"/>
  <c r="G393" i="38"/>
  <c r="H393" i="38"/>
  <c r="I393" i="38"/>
  <c r="J393" i="38"/>
  <c r="K393" i="38"/>
  <c r="L393" i="38"/>
  <c r="M393" i="38"/>
  <c r="N393" i="38"/>
  <c r="O393" i="38"/>
  <c r="P393" i="38"/>
  <c r="Q393" i="38"/>
  <c r="A394" i="38"/>
  <c r="B394" i="38"/>
  <c r="C394" i="38"/>
  <c r="D394" i="38"/>
  <c r="E394" i="38"/>
  <c r="F394" i="38"/>
  <c r="G394" i="38"/>
  <c r="H394" i="38"/>
  <c r="I394" i="38"/>
  <c r="J394" i="38"/>
  <c r="K394" i="38"/>
  <c r="L394" i="38"/>
  <c r="M394" i="38"/>
  <c r="N394" i="38"/>
  <c r="O394" i="38"/>
  <c r="P394" i="38"/>
  <c r="Q394" i="38"/>
  <c r="A395" i="38"/>
  <c r="B395" i="38"/>
  <c r="C395" i="38"/>
  <c r="D395" i="38"/>
  <c r="E395" i="38"/>
  <c r="F395" i="38"/>
  <c r="G395" i="38"/>
  <c r="H395" i="38"/>
  <c r="I395" i="38"/>
  <c r="J395" i="38"/>
  <c r="K395" i="38"/>
  <c r="L395" i="38"/>
  <c r="M395" i="38"/>
  <c r="N395" i="38"/>
  <c r="O395" i="38"/>
  <c r="P395" i="38"/>
  <c r="Q395" i="38"/>
  <c r="A396" i="38"/>
  <c r="B396" i="38"/>
  <c r="C396" i="38"/>
  <c r="D396" i="38"/>
  <c r="E396" i="38"/>
  <c r="F396" i="38"/>
  <c r="G396" i="38"/>
  <c r="H396" i="38"/>
  <c r="I396" i="38"/>
  <c r="J396" i="38"/>
  <c r="K396" i="38"/>
  <c r="L396" i="38"/>
  <c r="M396" i="38"/>
  <c r="N396" i="38"/>
  <c r="O396" i="38"/>
  <c r="P396" i="38"/>
  <c r="Q396" i="38"/>
  <c r="A397" i="38"/>
  <c r="B397" i="38"/>
  <c r="C397" i="38"/>
  <c r="D397" i="38"/>
  <c r="E397" i="38"/>
  <c r="F397" i="38"/>
  <c r="G397" i="38"/>
  <c r="H397" i="38"/>
  <c r="I397" i="38"/>
  <c r="J397" i="38"/>
  <c r="K397" i="38"/>
  <c r="L397" i="38"/>
  <c r="M397" i="38"/>
  <c r="N397" i="38"/>
  <c r="O397" i="38"/>
  <c r="P397" i="38"/>
  <c r="Q397" i="38"/>
  <c r="A398" i="38"/>
  <c r="B398" i="38"/>
  <c r="C398" i="38"/>
  <c r="D398" i="38"/>
  <c r="E398" i="38"/>
  <c r="F398" i="38"/>
  <c r="G398" i="38"/>
  <c r="H398" i="38"/>
  <c r="I398" i="38"/>
  <c r="J398" i="38"/>
  <c r="K398" i="38"/>
  <c r="L398" i="38"/>
  <c r="M398" i="38"/>
  <c r="N398" i="38"/>
  <c r="O398" i="38"/>
  <c r="P398" i="38"/>
  <c r="Q398" i="38"/>
  <c r="A399" i="38"/>
  <c r="B399" i="38"/>
  <c r="C399" i="38"/>
  <c r="D399" i="38"/>
  <c r="E399" i="38"/>
  <c r="F399" i="38"/>
  <c r="G399" i="38"/>
  <c r="H399" i="38"/>
  <c r="I399" i="38"/>
  <c r="J399" i="38"/>
  <c r="K399" i="38"/>
  <c r="L399" i="38"/>
  <c r="M399" i="38"/>
  <c r="N399" i="38"/>
  <c r="O399" i="38"/>
  <c r="P399" i="38"/>
  <c r="Q399" i="38"/>
  <c r="A400" i="38"/>
  <c r="B400" i="38"/>
  <c r="C400" i="38"/>
  <c r="D400" i="38"/>
  <c r="E400" i="38"/>
  <c r="F400" i="38"/>
  <c r="G400" i="38"/>
  <c r="H400" i="38"/>
  <c r="I400" i="38"/>
  <c r="J400" i="38"/>
  <c r="K400" i="38"/>
  <c r="L400" i="38"/>
  <c r="M400" i="38"/>
  <c r="N400" i="38"/>
  <c r="O400" i="38"/>
  <c r="P400" i="38"/>
  <c r="Q400" i="38"/>
  <c r="A401" i="38"/>
  <c r="B401" i="38"/>
  <c r="C401" i="38"/>
  <c r="D401" i="38"/>
  <c r="E401" i="38"/>
  <c r="F401" i="38"/>
  <c r="G401" i="38"/>
  <c r="H401" i="38"/>
  <c r="I401" i="38"/>
  <c r="J401" i="38"/>
  <c r="K401" i="38"/>
  <c r="L401" i="38"/>
  <c r="M401" i="38"/>
  <c r="N401" i="38"/>
  <c r="O401" i="38"/>
  <c r="P401" i="38"/>
  <c r="Q401" i="38"/>
  <c r="A402" i="38"/>
  <c r="B402" i="38"/>
  <c r="C402" i="38"/>
  <c r="D402" i="38"/>
  <c r="E402" i="38"/>
  <c r="F402" i="38"/>
  <c r="G402" i="38"/>
  <c r="H402" i="38"/>
  <c r="I402" i="38"/>
  <c r="J402" i="38"/>
  <c r="K402" i="38"/>
  <c r="L402" i="38"/>
  <c r="M402" i="38"/>
  <c r="N402" i="38"/>
  <c r="O402" i="38"/>
  <c r="P402" i="38"/>
  <c r="Q402" i="38"/>
  <c r="A403" i="38"/>
  <c r="B403" i="38"/>
  <c r="C403" i="38"/>
  <c r="D403" i="38"/>
  <c r="E403" i="38"/>
  <c r="F403" i="38"/>
  <c r="G403" i="38"/>
  <c r="H403" i="38"/>
  <c r="I403" i="38"/>
  <c r="J403" i="38"/>
  <c r="K403" i="38"/>
  <c r="L403" i="38"/>
  <c r="M403" i="38"/>
  <c r="N403" i="38"/>
  <c r="O403" i="38"/>
  <c r="P403" i="38"/>
  <c r="Q403" i="38"/>
  <c r="A404" i="38"/>
  <c r="B404" i="38"/>
  <c r="C404" i="38"/>
  <c r="D404" i="38"/>
  <c r="E404" i="38"/>
  <c r="F404" i="38"/>
  <c r="G404" i="38"/>
  <c r="H404" i="38"/>
  <c r="I404" i="38"/>
  <c r="J404" i="38"/>
  <c r="K404" i="38"/>
  <c r="L404" i="38"/>
  <c r="M404" i="38"/>
  <c r="N404" i="38"/>
  <c r="O404" i="38"/>
  <c r="P404" i="38"/>
  <c r="Q404" i="38"/>
  <c r="A405" i="38"/>
  <c r="B405" i="38"/>
  <c r="C405" i="38"/>
  <c r="D405" i="38"/>
  <c r="E405" i="38"/>
  <c r="F405" i="38"/>
  <c r="G405" i="38"/>
  <c r="H405" i="38"/>
  <c r="I405" i="38"/>
  <c r="J405" i="38"/>
  <c r="K405" i="38"/>
  <c r="L405" i="38"/>
  <c r="M405" i="38"/>
  <c r="N405" i="38"/>
  <c r="O405" i="38"/>
  <c r="P405" i="38"/>
  <c r="Q405" i="38"/>
  <c r="A406" i="38"/>
  <c r="B406" i="38"/>
  <c r="C406" i="38"/>
  <c r="D406" i="38"/>
  <c r="E406" i="38"/>
  <c r="F406" i="38"/>
  <c r="G406" i="38"/>
  <c r="H406" i="38"/>
  <c r="I406" i="38"/>
  <c r="J406" i="38"/>
  <c r="K406" i="38"/>
  <c r="L406" i="38"/>
  <c r="M406" i="38"/>
  <c r="N406" i="38"/>
  <c r="O406" i="38"/>
  <c r="P406" i="38"/>
  <c r="Q406" i="38"/>
  <c r="A407" i="38"/>
  <c r="B407" i="38"/>
  <c r="C407" i="38"/>
  <c r="D407" i="38"/>
  <c r="E407" i="38"/>
  <c r="F407" i="38"/>
  <c r="G407" i="38"/>
  <c r="H407" i="38"/>
  <c r="I407" i="38"/>
  <c r="J407" i="38"/>
  <c r="K407" i="38"/>
  <c r="L407" i="38"/>
  <c r="M407" i="38"/>
  <c r="N407" i="38"/>
  <c r="O407" i="38"/>
  <c r="P407" i="38"/>
  <c r="Q407" i="38"/>
  <c r="A408" i="38"/>
  <c r="B408" i="38"/>
  <c r="C408" i="38"/>
  <c r="D408" i="38"/>
  <c r="E408" i="38"/>
  <c r="F408" i="38"/>
  <c r="G408" i="38"/>
  <c r="H408" i="38"/>
  <c r="I408" i="38"/>
  <c r="J408" i="38"/>
  <c r="K408" i="38"/>
  <c r="L408" i="38"/>
  <c r="M408" i="38"/>
  <c r="N408" i="38"/>
  <c r="O408" i="38"/>
  <c r="P408" i="38"/>
  <c r="Q408" i="38"/>
  <c r="A409" i="38"/>
  <c r="B409" i="38"/>
  <c r="C409" i="38"/>
  <c r="D409" i="38"/>
  <c r="E409" i="38"/>
  <c r="F409" i="38"/>
  <c r="G409" i="38"/>
  <c r="H409" i="38"/>
  <c r="I409" i="38"/>
  <c r="J409" i="38"/>
  <c r="K409" i="38"/>
  <c r="L409" i="38"/>
  <c r="M409" i="38"/>
  <c r="N409" i="38"/>
  <c r="O409" i="38"/>
  <c r="P409" i="38"/>
  <c r="Q409" i="38"/>
  <c r="A410" i="38"/>
  <c r="B410" i="38"/>
  <c r="C410" i="38"/>
  <c r="D410" i="38"/>
  <c r="E410" i="38"/>
  <c r="F410" i="38"/>
  <c r="G410" i="38"/>
  <c r="H410" i="38"/>
  <c r="I410" i="38"/>
  <c r="J410" i="38"/>
  <c r="K410" i="38"/>
  <c r="L410" i="38"/>
  <c r="M410" i="38"/>
  <c r="N410" i="38"/>
  <c r="O410" i="38"/>
  <c r="P410" i="38"/>
  <c r="Q410" i="38"/>
  <c r="A411" i="38"/>
  <c r="B411" i="38"/>
  <c r="C411" i="38"/>
  <c r="D411" i="38"/>
  <c r="E411" i="38"/>
  <c r="F411" i="38"/>
  <c r="G411" i="38"/>
  <c r="H411" i="38"/>
  <c r="I411" i="38"/>
  <c r="J411" i="38"/>
  <c r="K411" i="38"/>
  <c r="L411" i="38"/>
  <c r="M411" i="38"/>
  <c r="N411" i="38"/>
  <c r="O411" i="38"/>
  <c r="P411" i="38"/>
  <c r="Q411" i="38"/>
  <c r="A412" i="38"/>
  <c r="B412" i="38"/>
  <c r="C412" i="38"/>
  <c r="D412" i="38"/>
  <c r="E412" i="38"/>
  <c r="F412" i="38"/>
  <c r="G412" i="38"/>
  <c r="H412" i="38"/>
  <c r="I412" i="38"/>
  <c r="J412" i="38"/>
  <c r="K412" i="38"/>
  <c r="L412" i="38"/>
  <c r="M412" i="38"/>
  <c r="N412" i="38"/>
  <c r="O412" i="38"/>
  <c r="P412" i="38"/>
  <c r="Q412" i="38"/>
  <c r="A413" i="38"/>
  <c r="B413" i="38"/>
  <c r="C413" i="38"/>
  <c r="D413" i="38"/>
  <c r="E413" i="38"/>
  <c r="F413" i="38"/>
  <c r="G413" i="38"/>
  <c r="H413" i="38"/>
  <c r="I413" i="38"/>
  <c r="J413" i="38"/>
  <c r="K413" i="38"/>
  <c r="L413" i="38"/>
  <c r="M413" i="38"/>
  <c r="N413" i="38"/>
  <c r="O413" i="38"/>
  <c r="P413" i="38"/>
  <c r="Q413" i="38"/>
  <c r="A414" i="38"/>
  <c r="B414" i="38"/>
  <c r="C414" i="38"/>
  <c r="D414" i="38"/>
  <c r="E414" i="38"/>
  <c r="F414" i="38"/>
  <c r="G414" i="38"/>
  <c r="H414" i="38"/>
  <c r="I414" i="38"/>
  <c r="J414" i="38"/>
  <c r="K414" i="38"/>
  <c r="L414" i="38"/>
  <c r="M414" i="38"/>
  <c r="N414" i="38"/>
  <c r="O414" i="38"/>
  <c r="P414" i="38"/>
  <c r="Q414" i="38"/>
  <c r="A415" i="38"/>
  <c r="B415" i="38"/>
  <c r="C415" i="38"/>
  <c r="D415" i="38"/>
  <c r="E415" i="38"/>
  <c r="F415" i="38"/>
  <c r="G415" i="38"/>
  <c r="H415" i="38"/>
  <c r="I415" i="38"/>
  <c r="J415" i="38"/>
  <c r="K415" i="38"/>
  <c r="L415" i="38"/>
  <c r="M415" i="38"/>
  <c r="N415" i="38"/>
  <c r="O415" i="38"/>
  <c r="P415" i="38"/>
  <c r="Q415" i="38"/>
  <c r="A416" i="38"/>
  <c r="B416" i="38"/>
  <c r="C416" i="38"/>
  <c r="D416" i="38"/>
  <c r="E416" i="38"/>
  <c r="F416" i="38"/>
  <c r="G416" i="38"/>
  <c r="H416" i="38"/>
  <c r="I416" i="38"/>
  <c r="J416" i="38"/>
  <c r="K416" i="38"/>
  <c r="L416" i="38"/>
  <c r="M416" i="38"/>
  <c r="N416" i="38"/>
  <c r="O416" i="38"/>
  <c r="P416" i="38"/>
  <c r="Q416" i="38"/>
  <c r="A417" i="38"/>
  <c r="B417" i="38"/>
  <c r="C417" i="38"/>
  <c r="D417" i="38"/>
  <c r="E417" i="38"/>
  <c r="F417" i="38"/>
  <c r="G417" i="38"/>
  <c r="H417" i="38"/>
  <c r="I417" i="38"/>
  <c r="J417" i="38"/>
  <c r="K417" i="38"/>
  <c r="L417" i="38"/>
  <c r="M417" i="38"/>
  <c r="N417" i="38"/>
  <c r="O417" i="38"/>
  <c r="P417" i="38"/>
  <c r="Q417" i="38"/>
  <c r="A418" i="38"/>
  <c r="B418" i="38"/>
  <c r="C418" i="38"/>
  <c r="D418" i="38"/>
  <c r="E418" i="38"/>
  <c r="F418" i="38"/>
  <c r="G418" i="38"/>
  <c r="H418" i="38"/>
  <c r="I418" i="38"/>
  <c r="J418" i="38"/>
  <c r="K418" i="38"/>
  <c r="L418" i="38"/>
  <c r="M418" i="38"/>
  <c r="N418" i="38"/>
  <c r="O418" i="38"/>
  <c r="P418" i="38"/>
  <c r="Q418" i="38"/>
  <c r="A419" i="38"/>
  <c r="B419" i="38"/>
  <c r="C419" i="38"/>
  <c r="D419" i="38"/>
  <c r="E419" i="38"/>
  <c r="F419" i="38"/>
  <c r="G419" i="38"/>
  <c r="H419" i="38"/>
  <c r="I419" i="38"/>
  <c r="J419" i="38"/>
  <c r="K419" i="38"/>
  <c r="L419" i="38"/>
  <c r="M419" i="38"/>
  <c r="N419" i="38"/>
  <c r="O419" i="38"/>
  <c r="P419" i="38"/>
  <c r="Q419" i="38"/>
  <c r="A420" i="38"/>
  <c r="B420" i="38"/>
  <c r="C420" i="38"/>
  <c r="D420" i="38"/>
  <c r="E420" i="38"/>
  <c r="F420" i="38"/>
  <c r="G420" i="38"/>
  <c r="H420" i="38"/>
  <c r="I420" i="38"/>
  <c r="J420" i="38"/>
  <c r="K420" i="38"/>
  <c r="L420" i="38"/>
  <c r="M420" i="38"/>
  <c r="N420" i="38"/>
  <c r="O420" i="38"/>
  <c r="P420" i="38"/>
  <c r="Q420" i="38"/>
  <c r="A421" i="38"/>
  <c r="B421" i="38"/>
  <c r="C421" i="38"/>
  <c r="D421" i="38"/>
  <c r="E421" i="38"/>
  <c r="F421" i="38"/>
  <c r="G421" i="38"/>
  <c r="H421" i="38"/>
  <c r="I421" i="38"/>
  <c r="J421" i="38"/>
  <c r="K421" i="38"/>
  <c r="L421" i="38"/>
  <c r="M421" i="38"/>
  <c r="N421" i="38"/>
  <c r="O421" i="38"/>
  <c r="P421" i="38"/>
  <c r="Q421" i="38"/>
  <c r="A422" i="38"/>
  <c r="B422" i="38"/>
  <c r="C422" i="38"/>
  <c r="D422" i="38"/>
  <c r="E422" i="38"/>
  <c r="F422" i="38"/>
  <c r="G422" i="38"/>
  <c r="H422" i="38"/>
  <c r="I422" i="38"/>
  <c r="J422" i="38"/>
  <c r="K422" i="38"/>
  <c r="L422" i="38"/>
  <c r="M422" i="38"/>
  <c r="N422" i="38"/>
  <c r="O422" i="38"/>
  <c r="P422" i="38"/>
  <c r="Q422" i="38"/>
  <c r="A423" i="38"/>
  <c r="B423" i="38"/>
  <c r="C423" i="38"/>
  <c r="D423" i="38"/>
  <c r="E423" i="38"/>
  <c r="F423" i="38"/>
  <c r="G423" i="38"/>
  <c r="H423" i="38"/>
  <c r="I423" i="38"/>
  <c r="J423" i="38"/>
  <c r="K423" i="38"/>
  <c r="L423" i="38"/>
  <c r="M423" i="38"/>
  <c r="N423" i="38"/>
  <c r="O423" i="38"/>
  <c r="P423" i="38"/>
  <c r="Q423" i="38"/>
  <c r="A424" i="38"/>
  <c r="B424" i="38"/>
  <c r="C424" i="38"/>
  <c r="D424" i="38"/>
  <c r="E424" i="38"/>
  <c r="F424" i="38"/>
  <c r="G424" i="38"/>
  <c r="H424" i="38"/>
  <c r="I424" i="38"/>
  <c r="J424" i="38"/>
  <c r="K424" i="38"/>
  <c r="L424" i="38"/>
  <c r="M424" i="38"/>
  <c r="N424" i="38"/>
  <c r="O424" i="38"/>
  <c r="P424" i="38"/>
  <c r="Q424" i="38"/>
  <c r="A425" i="38"/>
  <c r="B425" i="38"/>
  <c r="C425" i="38"/>
  <c r="D425" i="38"/>
  <c r="E425" i="38"/>
  <c r="F425" i="38"/>
  <c r="G425" i="38"/>
  <c r="H425" i="38"/>
  <c r="I425" i="38"/>
  <c r="J425" i="38"/>
  <c r="K425" i="38"/>
  <c r="L425" i="38"/>
  <c r="M425" i="38"/>
  <c r="N425" i="38"/>
  <c r="O425" i="38"/>
  <c r="P425" i="38"/>
  <c r="Q425" i="38"/>
  <c r="A426" i="38"/>
  <c r="B426" i="38"/>
  <c r="C426" i="38"/>
  <c r="D426" i="38"/>
  <c r="E426" i="38"/>
  <c r="F426" i="38"/>
  <c r="G426" i="38"/>
  <c r="H426" i="38"/>
  <c r="I426" i="38"/>
  <c r="J426" i="38"/>
  <c r="K426" i="38"/>
  <c r="L426" i="38"/>
  <c r="M426" i="38"/>
  <c r="N426" i="38"/>
  <c r="O426" i="38"/>
  <c r="P426" i="38"/>
  <c r="Q426" i="38"/>
  <c r="A427" i="38"/>
  <c r="B427" i="38"/>
  <c r="C427" i="38"/>
  <c r="D427" i="38"/>
  <c r="E427" i="38"/>
  <c r="F427" i="38"/>
  <c r="G427" i="38"/>
  <c r="H427" i="38"/>
  <c r="I427" i="38"/>
  <c r="J427" i="38"/>
  <c r="K427" i="38"/>
  <c r="L427" i="38"/>
  <c r="M427" i="38"/>
  <c r="N427" i="38"/>
  <c r="O427" i="38"/>
  <c r="P427" i="38"/>
  <c r="Q427" i="38"/>
  <c r="A428" i="38"/>
  <c r="B428" i="38"/>
  <c r="C428" i="38"/>
  <c r="D428" i="38"/>
  <c r="E428" i="38"/>
  <c r="F428" i="38"/>
  <c r="G428" i="38"/>
  <c r="H428" i="38"/>
  <c r="I428" i="38"/>
  <c r="J428" i="38"/>
  <c r="K428" i="38"/>
  <c r="L428" i="38"/>
  <c r="M428" i="38"/>
  <c r="N428" i="38"/>
  <c r="O428" i="38"/>
  <c r="P428" i="38"/>
  <c r="Q428" i="38"/>
  <c r="A429" i="38"/>
  <c r="B429" i="38"/>
  <c r="C429" i="38"/>
  <c r="D429" i="38"/>
  <c r="E429" i="38"/>
  <c r="F429" i="38"/>
  <c r="G429" i="38"/>
  <c r="H429" i="38"/>
  <c r="I429" i="38"/>
  <c r="J429" i="38"/>
  <c r="K429" i="38"/>
  <c r="L429" i="38"/>
  <c r="M429" i="38"/>
  <c r="N429" i="38"/>
  <c r="O429" i="38"/>
  <c r="P429" i="38"/>
  <c r="Q429" i="38"/>
  <c r="A430" i="38"/>
  <c r="B430" i="38"/>
  <c r="C430" i="38"/>
  <c r="D430" i="38"/>
  <c r="E430" i="38"/>
  <c r="F430" i="38"/>
  <c r="G430" i="38"/>
  <c r="H430" i="38"/>
  <c r="I430" i="38"/>
  <c r="J430" i="38"/>
  <c r="K430" i="38"/>
  <c r="L430" i="38"/>
  <c r="M430" i="38"/>
  <c r="N430" i="38"/>
  <c r="O430" i="38"/>
  <c r="P430" i="38"/>
  <c r="Q430" i="38"/>
  <c r="A431" i="38"/>
  <c r="B431" i="38"/>
  <c r="C431" i="38"/>
  <c r="D431" i="38"/>
  <c r="E431" i="38"/>
  <c r="F431" i="38"/>
  <c r="G431" i="38"/>
  <c r="H431" i="38"/>
  <c r="I431" i="38"/>
  <c r="J431" i="38"/>
  <c r="K431" i="38"/>
  <c r="L431" i="38"/>
  <c r="M431" i="38"/>
  <c r="N431" i="38"/>
  <c r="O431" i="38"/>
  <c r="P431" i="38"/>
  <c r="Q431" i="38"/>
  <c r="A432" i="38"/>
  <c r="B432" i="38"/>
  <c r="C432" i="38"/>
  <c r="D432" i="38"/>
  <c r="E432" i="38"/>
  <c r="F432" i="38"/>
  <c r="G432" i="38"/>
  <c r="H432" i="38"/>
  <c r="I432" i="38"/>
  <c r="J432" i="38"/>
  <c r="K432" i="38"/>
  <c r="L432" i="38"/>
  <c r="M432" i="38"/>
  <c r="N432" i="38"/>
  <c r="O432" i="38"/>
  <c r="P432" i="38"/>
  <c r="Q432" i="38"/>
  <c r="A433" i="38"/>
  <c r="B433" i="38"/>
  <c r="C433" i="38"/>
  <c r="D433" i="38"/>
  <c r="E433" i="38"/>
  <c r="F433" i="38"/>
  <c r="G433" i="38"/>
  <c r="H433" i="38"/>
  <c r="I433" i="38"/>
  <c r="J433" i="38"/>
  <c r="K433" i="38"/>
  <c r="L433" i="38"/>
  <c r="M433" i="38"/>
  <c r="N433" i="38"/>
  <c r="O433" i="38"/>
  <c r="P433" i="38"/>
  <c r="Q433" i="38"/>
  <c r="A434" i="38"/>
  <c r="B434" i="38"/>
  <c r="C434" i="38"/>
  <c r="D434" i="38"/>
  <c r="E434" i="38"/>
  <c r="F434" i="38"/>
  <c r="G434" i="38"/>
  <c r="H434" i="38"/>
  <c r="I434" i="38"/>
  <c r="J434" i="38"/>
  <c r="K434" i="38"/>
  <c r="L434" i="38"/>
  <c r="M434" i="38"/>
  <c r="N434" i="38"/>
  <c r="O434" i="38"/>
  <c r="P434" i="38"/>
  <c r="Q434" i="38"/>
  <c r="A435" i="38"/>
  <c r="B435" i="38"/>
  <c r="C435" i="38"/>
  <c r="D435" i="38"/>
  <c r="E435" i="38"/>
  <c r="F435" i="38"/>
  <c r="G435" i="38"/>
  <c r="H435" i="38"/>
  <c r="I435" i="38"/>
  <c r="J435" i="38"/>
  <c r="K435" i="38"/>
  <c r="L435" i="38"/>
  <c r="M435" i="38"/>
  <c r="N435" i="38"/>
  <c r="O435" i="38"/>
  <c r="P435" i="38"/>
  <c r="Q435" i="38"/>
  <c r="A436" i="38"/>
  <c r="B436" i="38"/>
  <c r="C436" i="38"/>
  <c r="D436" i="38"/>
  <c r="E436" i="38"/>
  <c r="F436" i="38"/>
  <c r="G436" i="38"/>
  <c r="H436" i="38"/>
  <c r="I436" i="38"/>
  <c r="J436" i="38"/>
  <c r="K436" i="38"/>
  <c r="L436" i="38"/>
  <c r="M436" i="38"/>
  <c r="N436" i="38"/>
  <c r="O436" i="38"/>
  <c r="P436" i="38"/>
  <c r="Q436" i="38"/>
  <c r="A437" i="38"/>
  <c r="B437" i="38"/>
  <c r="C437" i="38"/>
  <c r="D437" i="38"/>
  <c r="E437" i="38"/>
  <c r="F437" i="38"/>
  <c r="G437" i="38"/>
  <c r="H437" i="38"/>
  <c r="I437" i="38"/>
  <c r="J437" i="38"/>
  <c r="K437" i="38"/>
  <c r="L437" i="38"/>
  <c r="M437" i="38"/>
  <c r="N437" i="38"/>
  <c r="O437" i="38"/>
  <c r="P437" i="38"/>
  <c r="Q437" i="38"/>
  <c r="A438" i="38"/>
  <c r="B438" i="38"/>
  <c r="C438" i="38"/>
  <c r="D438" i="38"/>
  <c r="E438" i="38"/>
  <c r="F438" i="38"/>
  <c r="G438" i="38"/>
  <c r="H438" i="38"/>
  <c r="I438" i="38"/>
  <c r="J438" i="38"/>
  <c r="K438" i="38"/>
  <c r="L438" i="38"/>
  <c r="M438" i="38"/>
  <c r="N438" i="38"/>
  <c r="O438" i="38"/>
  <c r="P438" i="38"/>
  <c r="Q438" i="38"/>
  <c r="A439" i="38"/>
  <c r="B439" i="38"/>
  <c r="C439" i="38"/>
  <c r="D439" i="38"/>
  <c r="E439" i="38"/>
  <c r="F439" i="38"/>
  <c r="G439" i="38"/>
  <c r="H439" i="38"/>
  <c r="I439" i="38"/>
  <c r="J439" i="38"/>
  <c r="K439" i="38"/>
  <c r="L439" i="38"/>
  <c r="M439" i="38"/>
  <c r="N439" i="38"/>
  <c r="O439" i="38"/>
  <c r="P439" i="38"/>
  <c r="Q439" i="38"/>
  <c r="A440" i="38"/>
  <c r="B440" i="38"/>
  <c r="C440" i="38"/>
  <c r="D440" i="38"/>
  <c r="E440" i="38"/>
  <c r="F440" i="38"/>
  <c r="G440" i="38"/>
  <c r="H440" i="38"/>
  <c r="I440" i="38"/>
  <c r="J440" i="38"/>
  <c r="K440" i="38"/>
  <c r="L440" i="38"/>
  <c r="M440" i="38"/>
  <c r="N440" i="38"/>
  <c r="O440" i="38"/>
  <c r="P440" i="38"/>
  <c r="Q440" i="38"/>
  <c r="A441" i="38"/>
  <c r="B441" i="38"/>
  <c r="C441" i="38"/>
  <c r="D441" i="38"/>
  <c r="E441" i="38"/>
  <c r="F441" i="38"/>
  <c r="G441" i="38"/>
  <c r="H441" i="38"/>
  <c r="I441" i="38"/>
  <c r="J441" i="38"/>
  <c r="K441" i="38"/>
  <c r="L441" i="38"/>
  <c r="M441" i="38"/>
  <c r="N441" i="38"/>
  <c r="O441" i="38"/>
  <c r="P441" i="38"/>
  <c r="Q441" i="38"/>
  <c r="A442" i="38"/>
  <c r="B442" i="38"/>
  <c r="C442" i="38"/>
  <c r="D442" i="38"/>
  <c r="E442" i="38"/>
  <c r="F442" i="38"/>
  <c r="G442" i="38"/>
  <c r="H442" i="38"/>
  <c r="I442" i="38"/>
  <c r="J442" i="38"/>
  <c r="K442" i="38"/>
  <c r="L442" i="38"/>
  <c r="M442" i="38"/>
  <c r="N442" i="38"/>
  <c r="O442" i="38"/>
  <c r="P442" i="38"/>
  <c r="Q442" i="38"/>
  <c r="A443" i="38"/>
  <c r="B443" i="38"/>
  <c r="C443" i="38"/>
  <c r="D443" i="38"/>
  <c r="E443" i="38"/>
  <c r="F443" i="38"/>
  <c r="G443" i="38"/>
  <c r="H443" i="38"/>
  <c r="I443" i="38"/>
  <c r="J443" i="38"/>
  <c r="K443" i="38"/>
  <c r="L443" i="38"/>
  <c r="M443" i="38"/>
  <c r="N443" i="38"/>
  <c r="O443" i="38"/>
  <c r="P443" i="38"/>
  <c r="Q443" i="38"/>
  <c r="A444" i="38"/>
  <c r="B444" i="38"/>
  <c r="C444" i="38"/>
  <c r="D444" i="38"/>
  <c r="E444" i="38"/>
  <c r="F444" i="38"/>
  <c r="G444" i="38"/>
  <c r="H444" i="38"/>
  <c r="I444" i="38"/>
  <c r="J444" i="38"/>
  <c r="K444" i="38"/>
  <c r="L444" i="38"/>
  <c r="M444" i="38"/>
  <c r="N444" i="38"/>
  <c r="O444" i="38"/>
  <c r="P444" i="38"/>
  <c r="Q444" i="38"/>
  <c r="A445" i="38"/>
  <c r="B445" i="38"/>
  <c r="C445" i="38"/>
  <c r="D445" i="38"/>
  <c r="E445" i="38"/>
  <c r="F445" i="38"/>
  <c r="G445" i="38"/>
  <c r="H445" i="38"/>
  <c r="I445" i="38"/>
  <c r="J445" i="38"/>
  <c r="K445" i="38"/>
  <c r="L445" i="38"/>
  <c r="M445" i="38"/>
  <c r="N445" i="38"/>
  <c r="O445" i="38"/>
  <c r="P445" i="38"/>
  <c r="Q445" i="38"/>
  <c r="A446" i="38"/>
  <c r="B446" i="38"/>
  <c r="C446" i="38"/>
  <c r="D446" i="38"/>
  <c r="E446" i="38"/>
  <c r="F446" i="38"/>
  <c r="G446" i="38"/>
  <c r="H446" i="38"/>
  <c r="I446" i="38"/>
  <c r="J446" i="38"/>
  <c r="K446" i="38"/>
  <c r="L446" i="38"/>
  <c r="M446" i="38"/>
  <c r="N446" i="38"/>
  <c r="O446" i="38"/>
  <c r="P446" i="38"/>
  <c r="Q446" i="38"/>
  <c r="A447" i="38"/>
  <c r="B447" i="38"/>
  <c r="C447" i="38"/>
  <c r="D447" i="38"/>
  <c r="E447" i="38"/>
  <c r="F447" i="38"/>
  <c r="G447" i="38"/>
  <c r="H447" i="38"/>
  <c r="I447" i="38"/>
  <c r="J447" i="38"/>
  <c r="K447" i="38"/>
  <c r="L447" i="38"/>
  <c r="M447" i="38"/>
  <c r="N447" i="38"/>
  <c r="O447" i="38"/>
  <c r="P447" i="38"/>
  <c r="Q447" i="38"/>
  <c r="A448" i="38"/>
  <c r="B448" i="38"/>
  <c r="C448" i="38"/>
  <c r="D448" i="38"/>
  <c r="E448" i="38"/>
  <c r="F448" i="38"/>
  <c r="G448" i="38"/>
  <c r="H448" i="38"/>
  <c r="I448" i="38"/>
  <c r="J448" i="38"/>
  <c r="K448" i="38"/>
  <c r="L448" i="38"/>
  <c r="M448" i="38"/>
  <c r="N448" i="38"/>
  <c r="O448" i="38"/>
  <c r="P448" i="38"/>
  <c r="Q448" i="38"/>
  <c r="O7" i="38"/>
  <c r="P7" i="38"/>
  <c r="Q7" i="38"/>
  <c r="M7" i="38"/>
  <c r="N7" i="38"/>
  <c r="C7" i="38"/>
  <c r="D7" i="38"/>
  <c r="E7" i="38"/>
  <c r="F7" i="38"/>
  <c r="G7" i="38"/>
  <c r="H7" i="38"/>
  <c r="I7" i="38"/>
  <c r="J7" i="38"/>
  <c r="K7" i="38"/>
  <c r="L7" i="38"/>
  <c r="B7" i="38"/>
  <c r="A7" i="38"/>
  <c r="H4" i="36"/>
  <c r="E4" i="36"/>
  <c r="B4" i="36"/>
  <c r="B2" i="36"/>
  <c r="A2" i="36" s="1"/>
  <c r="B1" i="36"/>
  <c r="J5" i="38" l="1"/>
  <c r="G5" i="38"/>
  <c r="P5" i="38"/>
  <c r="D5" i="38"/>
  <c r="M5" i="38"/>
  <c r="J2" i="39"/>
  <c r="J5" i="39"/>
  <c r="A5" i="39"/>
  <c r="D1" i="39"/>
  <c r="D2" i="39"/>
  <c r="J1" i="39"/>
  <c r="A5" i="38"/>
  <c r="N14" i="30" l="1"/>
  <c r="O14" i="30"/>
  <c r="P14" i="30"/>
  <c r="Q14" i="30"/>
  <c r="R14" i="30"/>
  <c r="S14" i="30"/>
  <c r="T14" i="30"/>
  <c r="M14" i="30"/>
  <c r="L16" i="30"/>
  <c r="M16" i="30"/>
  <c r="N16" i="30"/>
  <c r="O16" i="30"/>
  <c r="P16" i="30"/>
  <c r="Q16" i="30"/>
  <c r="R16" i="30"/>
  <c r="S16" i="30"/>
  <c r="T16" i="30"/>
  <c r="M15" i="30"/>
  <c r="N15" i="30"/>
  <c r="O15" i="30"/>
  <c r="P15" i="30"/>
  <c r="Q15" i="30"/>
  <c r="R15" i="30"/>
  <c r="S15" i="30"/>
  <c r="T15" i="30"/>
  <c r="L15" i="30"/>
</calcChain>
</file>

<file path=xl/sharedStrings.xml><?xml version="1.0" encoding="utf-8"?>
<sst xmlns="http://schemas.openxmlformats.org/spreadsheetml/2006/main" count="1544" uniqueCount="384">
  <si>
    <t>Vestby</t>
  </si>
  <si>
    <t>Ski</t>
  </si>
  <si>
    <t>Ås</t>
  </si>
  <si>
    <t>Frogn</t>
  </si>
  <si>
    <t>Nesodden</t>
  </si>
  <si>
    <t>Oppegård</t>
  </si>
  <si>
    <t>Bærum</t>
  </si>
  <si>
    <t>Asker</t>
  </si>
  <si>
    <t>Aurskog-Høland</t>
  </si>
  <si>
    <t>Sørum</t>
  </si>
  <si>
    <t>Fet</t>
  </si>
  <si>
    <t>Rælingen</t>
  </si>
  <si>
    <t>Enebakk</t>
  </si>
  <si>
    <t>Lørenskog</t>
  </si>
  <si>
    <t>Skedsmo</t>
  </si>
  <si>
    <t>Nittedal</t>
  </si>
  <si>
    <t>Gjerdrum</t>
  </si>
  <si>
    <t>Ullensaker</t>
  </si>
  <si>
    <t>Nes (Ak.)</t>
  </si>
  <si>
    <t>Eidsvoll</t>
  </si>
  <si>
    <t>Nannestad</t>
  </si>
  <si>
    <t>Hurdal</t>
  </si>
  <si>
    <t>Kongsvinger</t>
  </si>
  <si>
    <t>Hamar</t>
  </si>
  <si>
    <t>Ringsaker</t>
  </si>
  <si>
    <t>Løten</t>
  </si>
  <si>
    <t>Stange</t>
  </si>
  <si>
    <t>Nord-Odal</t>
  </si>
  <si>
    <t>Sør-Odal</t>
  </si>
  <si>
    <t>Eidskog</t>
  </si>
  <si>
    <t>Grue</t>
  </si>
  <si>
    <t>Åsnes</t>
  </si>
  <si>
    <t>Våler (Hedm.)</t>
  </si>
  <si>
    <t>Elverum</t>
  </si>
  <si>
    <t>Trysil</t>
  </si>
  <si>
    <t>Åmot</t>
  </si>
  <si>
    <t>Stor-Elvdal</t>
  </si>
  <si>
    <t>Rendalen</t>
  </si>
  <si>
    <t>Engerdal</t>
  </si>
  <si>
    <t>Tolga</t>
  </si>
  <si>
    <t>Tynset</t>
  </si>
  <si>
    <t>Alvdal</t>
  </si>
  <si>
    <t>Folldal</t>
  </si>
  <si>
    <t>Os (Hedm.)</t>
  </si>
  <si>
    <t>Drammen</t>
  </si>
  <si>
    <t>Kongsberg</t>
  </si>
  <si>
    <t>Ringerike</t>
  </si>
  <si>
    <t>Hole</t>
  </si>
  <si>
    <t>Flå</t>
  </si>
  <si>
    <t>Nes (Busk.)</t>
  </si>
  <si>
    <t>Gol</t>
  </si>
  <si>
    <t>Hemsedal</t>
  </si>
  <si>
    <t>Ål</t>
  </si>
  <si>
    <t>Hol</t>
  </si>
  <si>
    <t>Sigdal</t>
  </si>
  <si>
    <t>Krødsherad</t>
  </si>
  <si>
    <t>Modum</t>
  </si>
  <si>
    <t>Øvre Eiker</t>
  </si>
  <si>
    <t>Nedre Eiker</t>
  </si>
  <si>
    <t>Lier</t>
  </si>
  <si>
    <t>Røyken</t>
  </si>
  <si>
    <t>Hurum</t>
  </si>
  <si>
    <t>Flesberg</t>
  </si>
  <si>
    <t>Rollag</t>
  </si>
  <si>
    <t>Nore og Uvdal</t>
  </si>
  <si>
    <t>Risør</t>
  </si>
  <si>
    <t>Grimstad</t>
  </si>
  <si>
    <t>Arendal</t>
  </si>
  <si>
    <t>Gjerstad</t>
  </si>
  <si>
    <t>Vegårshei</t>
  </si>
  <si>
    <t>Tvedestrand</t>
  </si>
  <si>
    <t>Froland</t>
  </si>
  <si>
    <t>Lillesand</t>
  </si>
  <si>
    <t>Birkenes</t>
  </si>
  <si>
    <t>Åmli</t>
  </si>
  <si>
    <t>Iveland</t>
  </si>
  <si>
    <t>Evje og Hornnes</t>
  </si>
  <si>
    <t>Bygland</t>
  </si>
  <si>
    <t>Valle</t>
  </si>
  <si>
    <t>Bykle</t>
  </si>
  <si>
    <t>Molde</t>
  </si>
  <si>
    <t>Ålesund</t>
  </si>
  <si>
    <t>Kristiansund</t>
  </si>
  <si>
    <t>Vanylven</t>
  </si>
  <si>
    <t>Sande (M. og R.)</t>
  </si>
  <si>
    <t>Herøy (M. og R.)</t>
  </si>
  <si>
    <t>Ulstein</t>
  </si>
  <si>
    <t>Hareid</t>
  </si>
  <si>
    <t>Volda</t>
  </si>
  <si>
    <t>Ørsta</t>
  </si>
  <si>
    <t>Ørskog</t>
  </si>
  <si>
    <t>Norddal</t>
  </si>
  <si>
    <t>Stranda</t>
  </si>
  <si>
    <t>Stordal</t>
  </si>
  <si>
    <t>Sykkylven</t>
  </si>
  <si>
    <t>Skodje</t>
  </si>
  <si>
    <t>Sula</t>
  </si>
  <si>
    <t>Giske</t>
  </si>
  <si>
    <t>Haram</t>
  </si>
  <si>
    <t>Vestnes</t>
  </si>
  <si>
    <t>Rauma</t>
  </si>
  <si>
    <t>Nesset</t>
  </si>
  <si>
    <t>Midsund</t>
  </si>
  <si>
    <t>Sandøy</t>
  </si>
  <si>
    <t>Aukra</t>
  </si>
  <si>
    <t>Fræna</t>
  </si>
  <si>
    <t>Eide</t>
  </si>
  <si>
    <t>Averøy</t>
  </si>
  <si>
    <t>Gjemnes</t>
  </si>
  <si>
    <t>Tingvoll</t>
  </si>
  <si>
    <t>Sunndal</t>
  </si>
  <si>
    <t>Surnadal</t>
  </si>
  <si>
    <t>Rindal</t>
  </si>
  <si>
    <t>Halsa</t>
  </si>
  <si>
    <t>Smøla</t>
  </si>
  <si>
    <t>Aure</t>
  </si>
  <si>
    <t>Trondheim</t>
  </si>
  <si>
    <t>Hemne</t>
  </si>
  <si>
    <t>Snillfjord</t>
  </si>
  <si>
    <t>Hitra</t>
  </si>
  <si>
    <t>Frøya</t>
  </si>
  <si>
    <t>Ørland</t>
  </si>
  <si>
    <t>Agdenes</t>
  </si>
  <si>
    <t>Rissa</t>
  </si>
  <si>
    <t>Bjugn</t>
  </si>
  <si>
    <t>Åfjord</t>
  </si>
  <si>
    <t>Roan</t>
  </si>
  <si>
    <t>Osen</t>
  </si>
  <si>
    <t>Oppdal</t>
  </si>
  <si>
    <t>Rennebu</t>
  </si>
  <si>
    <t>Meldal</t>
  </si>
  <si>
    <t>Orkdal</t>
  </si>
  <si>
    <t>Røros</t>
  </si>
  <si>
    <t>Holtålen</t>
  </si>
  <si>
    <t>Midtre Gauldal</t>
  </si>
  <si>
    <t>Melhus</t>
  </si>
  <si>
    <t>Skaun</t>
  </si>
  <si>
    <t>Klæbu</t>
  </si>
  <si>
    <t>Malvik</t>
  </si>
  <si>
    <t>Selbu</t>
  </si>
  <si>
    <t>Tydal</t>
  </si>
  <si>
    <t>Steinkjer</t>
  </si>
  <si>
    <t>Namsos</t>
  </si>
  <si>
    <t>Meråker</t>
  </si>
  <si>
    <t>Stjørdal</t>
  </si>
  <si>
    <t>Frosta</t>
  </si>
  <si>
    <t>Leksvik</t>
  </si>
  <si>
    <t>Levanger</t>
  </si>
  <si>
    <t>Verdal</t>
  </si>
  <si>
    <t>Verran</t>
  </si>
  <si>
    <t>Namdalseid</t>
  </si>
  <si>
    <t>Lierne</t>
  </si>
  <si>
    <t>Namsskogan</t>
  </si>
  <si>
    <t>Grong</t>
  </si>
  <si>
    <t>Høylandet</t>
  </si>
  <si>
    <t>Overhalla</t>
  </si>
  <si>
    <t>Fosnes</t>
  </si>
  <si>
    <t>Flatanger</t>
  </si>
  <si>
    <t>Vikna</t>
  </si>
  <si>
    <t>Nærøy</t>
  </si>
  <si>
    <t>Leka</t>
  </si>
  <si>
    <t>Inderøy</t>
  </si>
  <si>
    <t>Vardø</t>
  </si>
  <si>
    <t>Vadsø</t>
  </si>
  <si>
    <t>Hammerfest</t>
  </si>
  <si>
    <t>Alta</t>
  </si>
  <si>
    <t>Loppa</t>
  </si>
  <si>
    <t>Hasvik</t>
  </si>
  <si>
    <t>Kvalsund</t>
  </si>
  <si>
    <t>Måsøy</t>
  </si>
  <si>
    <t>Nordkapp</t>
  </si>
  <si>
    <t>Lebesby</t>
  </si>
  <si>
    <t>Gamvik</t>
  </si>
  <si>
    <t>Berlevåg</t>
  </si>
  <si>
    <t>Båtsfjord</t>
  </si>
  <si>
    <t>Sør-Varanger</t>
  </si>
  <si>
    <t>kommune</t>
  </si>
  <si>
    <t>år</t>
  </si>
  <si>
    <t>antall</t>
  </si>
  <si>
    <t>Snåsa</t>
  </si>
  <si>
    <t>Røyrvik</t>
  </si>
  <si>
    <t>Kautokeino</t>
  </si>
  <si>
    <t>Porsanger</t>
  </si>
  <si>
    <t>Karasjok</t>
  </si>
  <si>
    <t>Tana</t>
  </si>
  <si>
    <t>Nesseby</t>
  </si>
  <si>
    <t>fylke</t>
  </si>
  <si>
    <t>Akershus</t>
  </si>
  <si>
    <t>Hedmark</t>
  </si>
  <si>
    <t>Buskerud</t>
  </si>
  <si>
    <t>Aust-Agder</t>
  </si>
  <si>
    <t>Sør-Trøndelag</t>
  </si>
  <si>
    <t>Nord-Trøndelag</t>
  </si>
  <si>
    <t>Finnmark</t>
  </si>
  <si>
    <t>fnr fylke</t>
  </si>
  <si>
    <t>15 Møre og Romsdal</t>
  </si>
  <si>
    <t>1502 Molde</t>
  </si>
  <si>
    <t>1504 Ålesund</t>
  </si>
  <si>
    <t>1505 Kristiansund</t>
  </si>
  <si>
    <t>1511 Vanylven</t>
  </si>
  <si>
    <t>1514 Sande (M. og R.)</t>
  </si>
  <si>
    <t>1515 Herøy (M. og R.)</t>
  </si>
  <si>
    <t>1516 Ulstein</t>
  </si>
  <si>
    <t>1517 Hareid</t>
  </si>
  <si>
    <t>1519 Volda</t>
  </si>
  <si>
    <t>1520 Ørsta</t>
  </si>
  <si>
    <t>1523 Ørskog</t>
  </si>
  <si>
    <t>1524 Norddal</t>
  </si>
  <si>
    <t>1525 Stranda</t>
  </si>
  <si>
    <t>1526 Stordal</t>
  </si>
  <si>
    <t>1528 Sykkylven</t>
  </si>
  <si>
    <t>1529 Skodje</t>
  </si>
  <si>
    <t>1531 Sula</t>
  </si>
  <si>
    <t>1532 Giske</t>
  </si>
  <si>
    <t>1534 Haram</t>
  </si>
  <si>
    <t>1535 Vestnes</t>
  </si>
  <si>
    <t>1539 Rauma</t>
  </si>
  <si>
    <t>1543 Nesset</t>
  </si>
  <si>
    <t>1545 Midsund</t>
  </si>
  <si>
    <t>1546 Sandøy</t>
  </si>
  <si>
    <t>1547 Aukra</t>
  </si>
  <si>
    <t>1548 Fræna</t>
  </si>
  <si>
    <t>1551 Eide</t>
  </si>
  <si>
    <t>1554 Averøy</t>
  </si>
  <si>
    <t>1557 Gjemnes</t>
  </si>
  <si>
    <t>1560 Tingvoll</t>
  </si>
  <si>
    <t>1563 Sunndal</t>
  </si>
  <si>
    <t>1566 Surnadal</t>
  </si>
  <si>
    <t>1567 Rindal</t>
  </si>
  <si>
    <t>1571 Halsa</t>
  </si>
  <si>
    <t>1573 Smøla</t>
  </si>
  <si>
    <t>1576 Aure</t>
  </si>
  <si>
    <t>16 Sør-Trøndelag</t>
  </si>
  <si>
    <t>1601 Trondheim</t>
  </si>
  <si>
    <t>1612 Hemne</t>
  </si>
  <si>
    <t>1613 Snillfjord</t>
  </si>
  <si>
    <t>1617 Hitra</t>
  </si>
  <si>
    <t>1620 Frøya</t>
  </si>
  <si>
    <t>1621 Ørland</t>
  </si>
  <si>
    <t>1622 Agdenes</t>
  </si>
  <si>
    <t>1624 Rissa</t>
  </si>
  <si>
    <t>1627 Bjugn</t>
  </si>
  <si>
    <t>1630 Åfjord</t>
  </si>
  <si>
    <t>1632 Roan</t>
  </si>
  <si>
    <t>1633 Osen</t>
  </si>
  <si>
    <t>1634 Oppdal</t>
  </si>
  <si>
    <t>1635 Rennebu</t>
  </si>
  <si>
    <t>1636 Meldal</t>
  </si>
  <si>
    <t>1638 Orkdal</t>
  </si>
  <si>
    <t>1640 Røros</t>
  </si>
  <si>
    <t>1644 Holtålen</t>
  </si>
  <si>
    <t>1648 Midtre Gauldal</t>
  </si>
  <si>
    <t>1653 Melhus</t>
  </si>
  <si>
    <t>1657 Skaun</t>
  </si>
  <si>
    <t>1662 Klæbu</t>
  </si>
  <si>
    <t>1663 Malvik</t>
  </si>
  <si>
    <t>1664 Selbu</t>
  </si>
  <si>
    <t>1665 Tydal</t>
  </si>
  <si>
    <t>17 Nord-Trøndelag</t>
  </si>
  <si>
    <t>1702 Steinkjer</t>
  </si>
  <si>
    <t>1703 Namsos</t>
  </si>
  <si>
    <t>1711 Meråker</t>
  </si>
  <si>
    <t>1714 Stjørdal</t>
  </si>
  <si>
    <t>1717 Frosta</t>
  </si>
  <si>
    <t>1718 Leksvik</t>
  </si>
  <si>
    <t>1719 Levanger</t>
  </si>
  <si>
    <t>1721 Verdal</t>
  </si>
  <si>
    <t>1724 Verran</t>
  </si>
  <si>
    <t>1725 Namdalseid</t>
  </si>
  <si>
    <t>1736 Snåsa</t>
  </si>
  <si>
    <t>1738 Lierne</t>
  </si>
  <si>
    <t>1739 Røyrvik</t>
  </si>
  <si>
    <t>1740 Namsskogan</t>
  </si>
  <si>
    <t>1742 Grong</t>
  </si>
  <si>
    <t>1743 Høylandet</t>
  </si>
  <si>
    <t>1744 Overhalla</t>
  </si>
  <si>
    <t>1748 Fosnes</t>
  </si>
  <si>
    <t>1749 Flatanger</t>
  </si>
  <si>
    <t>1750 Vikna</t>
  </si>
  <si>
    <t>1751 Nærøy</t>
  </si>
  <si>
    <t>1755 Leka</t>
  </si>
  <si>
    <t>1756 Inderøy</t>
  </si>
  <si>
    <t>skogbruk</t>
  </si>
  <si>
    <t>jordbruk</t>
  </si>
  <si>
    <t>fiske og akvakultur</t>
  </si>
  <si>
    <t>Radetiketter</t>
  </si>
  <si>
    <t>Totalsum</t>
  </si>
  <si>
    <t>(Alle)</t>
  </si>
  <si>
    <t>Kolonneetiketter</t>
  </si>
  <si>
    <t>Summer av antall</t>
  </si>
  <si>
    <t>knr kommune</t>
  </si>
  <si>
    <t>alle sysselsatte</t>
  </si>
  <si>
    <t>Fylkenr</t>
  </si>
  <si>
    <t>Fylke</t>
  </si>
  <si>
    <t>Kommunenr</t>
  </si>
  <si>
    <t>Summer av Sysselsatte</t>
  </si>
  <si>
    <t>15-19</t>
  </si>
  <si>
    <t>15-19 år</t>
  </si>
  <si>
    <t>20-24</t>
  </si>
  <si>
    <t>20-24 år</t>
  </si>
  <si>
    <t>25-39</t>
  </si>
  <si>
    <t>25-39 år</t>
  </si>
  <si>
    <t>40-54</t>
  </si>
  <si>
    <t>40-54 år</t>
  </si>
  <si>
    <t>55-66</t>
  </si>
  <si>
    <t>55-66 år</t>
  </si>
  <si>
    <t>67-74</t>
  </si>
  <si>
    <t>67-74 år</t>
  </si>
  <si>
    <t>alder</t>
  </si>
  <si>
    <t>andel landbruk</t>
  </si>
  <si>
    <t>Summer av andel jordbruk</t>
  </si>
  <si>
    <t>Summer av andel skogbruk</t>
  </si>
  <si>
    <t>Summer av andel landbruk</t>
  </si>
  <si>
    <t>For sysselsatte med flere arbeidsforhold i referanseuken, fastsettes ett som det viktigste. Opplysninger om personenes jobb- og bedriftsrelaterte kjennemerker gjelder det viktigste arbeidsforholdet.</t>
  </si>
  <si>
    <t>Jobbrelaterte kjennemerker</t>
  </si>
  <si>
    <t>Summer av landbruk</t>
  </si>
  <si>
    <t>jordbruket</t>
  </si>
  <si>
    <t>skogbruket</t>
  </si>
  <si>
    <t>landbruket</t>
  </si>
  <si>
    <t>hele landet</t>
  </si>
  <si>
    <t>andel i %</t>
  </si>
  <si>
    <t>(Flere elementer)</t>
  </si>
  <si>
    <t>Bruk Ctrl-tast for å velge flere fylker. Filter knapp i høyre hjørne</t>
  </si>
  <si>
    <t>Gjelder for de med landbruket som hovednæring i alderen 15 - 74 år etter arbeidssted. Kilde: SSB</t>
  </si>
  <si>
    <t>Sysselsatte  etter hovednæring og arbeidssted i alderen 15 - 74 år</t>
  </si>
  <si>
    <t>Kilde:SSB - sortert etter største verdi i 2015</t>
  </si>
  <si>
    <t>Kilde: SSB. Sysselsatte etter arbeidssted og hovednæring i alderen 15 - 74 år.</t>
  </si>
  <si>
    <t>Administrative opplysninger</t>
  </si>
  <si>
    <t>Navn: Sysselsetting, registerbasert</t>
  </si>
  <si>
    <t>Emne: Arbeid og lønn</t>
  </si>
  <si>
    <t>Bakgrunn</t>
  </si>
  <si>
    <t>Den registerbaserte sysselsettingsstatistikken er en videreføring av arbeidstakerstatistikken, som første gang ble publisert i 1983. (www.ssb.no/emner/06/01/) .</t>
  </si>
  <si>
    <t>I forbindelse med utarbeidelsen av FoB2001 ble arbeidstakerstatistikken utvidet til en fullstendig sysselsettingsstatistikk. Fra og med publiseringen av sysselsatte i tellingsuka 2001 inneholder statistikken både lønnstakere og selvstendige</t>
  </si>
  <si>
    <t>Fra og med 2015</t>
  </si>
  <si>
    <t>Den registerbaserte sysselsettingsstatistikken ble frem til og med 2014 bygd på ulike offentlige registre, der NAV sitt Aa-register var det viktigeste. Fra og med 2015 ble rapportering fra arbeidsgiverne til Aa-registeret og noen rapporteringer til Skatteetaten og SSB samlet i en ny felles rapporteringsløsning kalt a-ordningen. Se mer informasjon om a-ordningen under «Produksjon».</t>
  </si>
  <si>
    <t>Totaltallet på lønnstakere ble før 2015 bestemt av Arbeidskraftsundersøkelsene (AKU) samlet og fordelt på lønnstaker og selvstendige. Fra og med 2015  er det bare antall selvstendige som blir bestemt av AKU. Antall lønnstakere bestemmes det ut fra registertall alene og man slipper derfor utvalgsusikkerheten som fulgte med AKU-tallene. Tallene fra og med 2015 vil dermed avvike fra AKU-tallene, mens de er helt like på landsnivå for perioden 2000-201</t>
  </si>
  <si>
    <t>Om statistikken  (hentet fra SSB sine nettsider)</t>
  </si>
  <si>
    <t>Ansvarlig seksjon: Seksjon for arbeidsmarkedsstatistikk</t>
  </si>
  <si>
    <t>Regionalt nivå: Kommunetall, fylkestall og hele landet.</t>
  </si>
  <si>
    <t>Hyppighet og aktualitet: Årlig pr. 4. kvartal.</t>
  </si>
  <si>
    <t>Lagring og anvendelse av grunnlagsmaterialet: Grunnlagsdata og filer som inneholder korreksjoner blir permanent lagret.</t>
  </si>
  <si>
    <t>Formål og historie: Formålet er å beskrive sysselsettingen og næringsfordelingen på detaljert regionalt nivå.</t>
  </si>
  <si>
    <t>Definisjoner av viktige begrep og variabler</t>
  </si>
  <si>
    <r>
      <t>Sysselsatte</t>
    </r>
    <r>
      <rPr>
        <sz val="11"/>
        <color rgb="FF000000"/>
        <rFont val="Calibri"/>
        <family val="2"/>
      </rPr>
      <t xml:space="preserve"> er definert som personer som utførte inntektsgivende arbeid av minst én times varighet i referanseuken, samt personer som har et slikt arbeid, men som var midlertidig fraværende pga. sykdom, ferie, lønnet permisjon e.l. Personer som er inne til førstegangs militær- eller siviltjeneste regnes som sysselsatte. Personer på sysselsettingstiltak med lønn fra arbeidsgiver klassifiseres også som sysselsatte. Dette følger anbefalingene fra den internasjonale arbeidsorganisasjonen ILO.</t>
    </r>
  </si>
  <si>
    <t>Personrelaterte kjennemerker</t>
  </si>
  <si>
    <r>
      <t xml:space="preserve">Kjennemerkene </t>
    </r>
    <r>
      <rPr>
        <i/>
        <sz val="11"/>
        <color rgb="FF000000"/>
        <rFont val="Calibri"/>
        <family val="2"/>
      </rPr>
      <t>bosted, kjønn, og alder</t>
    </r>
    <r>
      <rPr>
        <sz val="11"/>
        <color rgb="FF000000"/>
        <rFont val="Calibri"/>
        <family val="2"/>
      </rPr>
      <t xml:space="preserve"> er hentet fra Det sentrale folkeregisteret.</t>
    </r>
  </si>
  <si>
    <r>
      <t xml:space="preserve">Informasjon om </t>
    </r>
    <r>
      <rPr>
        <i/>
        <sz val="11"/>
        <color rgb="FF000000"/>
        <rFont val="Calibri"/>
        <family val="2"/>
      </rPr>
      <t>bosted</t>
    </r>
    <r>
      <rPr>
        <sz val="11"/>
        <color rgb="FF000000"/>
        <rFont val="Calibri"/>
        <family val="2"/>
      </rPr>
      <t xml:space="preserve"> og </t>
    </r>
    <r>
      <rPr>
        <i/>
        <sz val="11"/>
        <color rgb="FF000000"/>
        <rFont val="Calibri"/>
        <family val="2"/>
      </rPr>
      <t>alder</t>
    </r>
    <r>
      <rPr>
        <sz val="11"/>
        <color rgb="FF000000"/>
        <rFont val="Calibri"/>
        <family val="2"/>
      </rPr>
      <t xml:space="preserve"> er ved utgangen av referanseuken for perioden 2000-2014 (3. uke i november). Fra 2015 er alder beregnet per 16. november, mens bosted er ved utgangen av statistikkmåneden.</t>
    </r>
  </si>
  <si>
    <t>Kjennemerket arbeidstid er beregnet fra antall timer per uke som utgjør fulltid, stillingsprosent og antall betalte timer.</t>
  </si>
  <si>
    <t>I a-ordningen leveres yrkeskode også for ansatte i staten. Tidligere ble stillingsprosent for denne gruppen beregnet ved statistiske metoder basert på bruk av andre datakilder.</t>
  </si>
  <si>
    <t>Bakgrunn:</t>
  </si>
  <si>
    <t>Spørsmål om dette oppsettet kan rettes til</t>
  </si>
  <si>
    <t>Johan Sandberg</t>
  </si>
  <si>
    <t>Fylkesmannen i Sør-Trøndelag</t>
  </si>
  <si>
    <t>Avdeling for landbruk og bygdeutvikling</t>
  </si>
  <si>
    <t>Statens Hus</t>
  </si>
  <si>
    <t>7468 Trondheim</t>
  </si>
  <si>
    <t>johan.sandberg@fylkesmannen.no</t>
  </si>
  <si>
    <t>e-post</t>
  </si>
  <si>
    <t>tlf:  73 19 92 71 / 919 12 920</t>
  </si>
  <si>
    <t>……………………………………………………………….</t>
  </si>
  <si>
    <t>Bruk Ctrl-tast for å velge flere fylker. Filterknapp i høyre hjørne</t>
  </si>
  <si>
    <t>Sysselsatte i landbruket</t>
  </si>
  <si>
    <t>NB: Nord-Trøndelag er merka med denne fargen</t>
  </si>
  <si>
    <t>NB: Sør-Trøndelag er merka med denne fargen</t>
  </si>
  <si>
    <t>Kilde: SSB. Sysselsatte etter arbeidssted og hovednæring i alderen 15 - 74 år. I primærnæringene inngår jordbruk og skogbruk med tilgrensende næringer samt fiske, fangst og akvakultur</t>
  </si>
  <si>
    <t>Antall sysselsatte i primærnæringene etter alder i hele landet årene 2008 - 2015</t>
  </si>
  <si>
    <t xml:space="preserve">Fordeling av sysselsatte i primærnæringene etter alder i hele landet i perioden 2008 </t>
  </si>
  <si>
    <t>Bruk Ctrl-tast for å velge flere fylker og kommuner. Filterknapp i høyre hjørne</t>
  </si>
  <si>
    <t>Velges flere enn 15 kommuner vil kommunennavn ut over de første 15 ikke bli med i diagramtittelen</t>
  </si>
  <si>
    <t>Velges flere enn tre fylker blir dette ikke med i diagramtittelen</t>
  </si>
  <si>
    <t>Sortert etter høyeste verdi i 2015</t>
  </si>
  <si>
    <t>Andel av alle sysselsatte som arbeider i landbruket i hele landet årene 2008 - 2015 i prosent</t>
  </si>
  <si>
    <t>Antall sysselsatte i landbruket med tilliggende næringer i hele landet årene 2008 - 2015</t>
  </si>
  <si>
    <t>Velges flere enn ti fylker blir dette ikke med i diagramtittelen</t>
  </si>
  <si>
    <t>Velges flere enn ti fylker vil bare de ti første vises i tabelltittelen</t>
  </si>
  <si>
    <t>Antall sysselsatte i primærnæringene i hele landet perioden 2008 - 2015</t>
  </si>
  <si>
    <t>Fordeling sysselsatte innen primærnæringene i hele landet perioden 2008 - 2015</t>
  </si>
  <si>
    <t>I primærnæringene inngår jordbruk og skogbruk med tilhørende næringer og fiske, fangst og akvakultur</t>
  </si>
  <si>
    <t>Velges flere enn åtte kommuner så vil de overskytende ikke vises i overskriften</t>
  </si>
  <si>
    <t>Antall sysselsatte i jordbruket og skogbruket i hele landet 2000 - 2015</t>
  </si>
  <si>
    <t>Fordeling sysselsatte i jordbruket og skogbruket i hele landet 2008 - 2015</t>
  </si>
  <si>
    <t>Utvikling i anntall sysselsatte i hele landet (år 2000 = 100 %)</t>
  </si>
  <si>
    <t>Utvikling sysselsate innen primærnæringene i hele landet perioden  ( år 2008 = 100%)</t>
  </si>
  <si>
    <t>Sysselsatte etter hovednæring og arbeidssted i alderen 15 - 74 år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</si>
</sst>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 #,##0.00_ ;_ * \-#,##0.00_ ;_ * &quot;-&quot;??_ ;_ @_ "/>
    <numFmt numFmtId="164" formatCode="_ * #,##0_ ;_ * \-#,##0_ ;_ * &quot;-&quot;??_ ;_ @_ "/>
    <numFmt numFmtId="165" formatCode="0.0\ %"/>
  </numFmts>
  <fonts count="27" x14ac:knownFonts="1">
    <font>
      <sz val="11"/>
      <color rgb="FF000000"/>
      <name val="Calibri"/>
      <family val="2"/>
    </font>
    <font>
      <sz val="10"/>
      <color rgb="FF000000"/>
      <name val="Calibri"/>
      <family val="2"/>
    </font>
    <font>
      <sz val="11"/>
      <color rgb="FF000000"/>
      <name val="Calibri"/>
      <family val="2"/>
    </font>
    <font>
      <u/>
      <sz val="11"/>
      <color theme="10"/>
      <name val="Calibri"/>
      <family val="2"/>
      <scheme val="minor"/>
    </font>
    <font>
      <sz val="9"/>
      <color rgb="FF000000"/>
      <name val="Calibri"/>
      <family val="2"/>
    </font>
    <font>
      <sz val="12"/>
      <color rgb="FF000000"/>
      <name val="Calibri"/>
      <family val="2"/>
    </font>
    <font>
      <sz val="14"/>
      <color rgb="FF000000"/>
      <name val="Calibri"/>
      <family val="2"/>
    </font>
    <font>
      <sz val="9"/>
      <color theme="5"/>
      <name val="Calibri"/>
      <family val="2"/>
    </font>
    <font>
      <sz val="9"/>
      <color theme="5" tint="-0.249977111117893"/>
      <name val="Calibri"/>
      <family val="2"/>
    </font>
    <font>
      <i/>
      <sz val="9"/>
      <color rgb="FF000000"/>
      <name val="Calibri"/>
      <family val="2"/>
    </font>
    <font>
      <i/>
      <sz val="8"/>
      <color rgb="FF000000"/>
      <name val="Calibri"/>
      <family val="2"/>
    </font>
    <font>
      <i/>
      <sz val="11"/>
      <color rgb="FF000000"/>
      <name val="Calibri"/>
      <family val="2"/>
    </font>
    <font>
      <b/>
      <sz val="10"/>
      <color theme="5"/>
      <name val="Calibri"/>
      <family val="2"/>
    </font>
    <font>
      <b/>
      <sz val="9"/>
      <color theme="5"/>
      <name val="Calibri"/>
      <family val="2"/>
    </font>
    <font>
      <b/>
      <sz val="18"/>
      <color rgb="FF000000"/>
      <name val="Calibri"/>
      <family val="2"/>
    </font>
    <font>
      <b/>
      <sz val="11"/>
      <color rgb="FF000000"/>
      <name val="Calibri"/>
      <family val="2"/>
    </font>
    <font>
      <b/>
      <i/>
      <sz val="12"/>
      <color rgb="FF000000"/>
      <name val="Calibri"/>
      <family val="2"/>
    </font>
    <font>
      <sz val="8"/>
      <color rgb="FF000000"/>
      <name val="Calibri"/>
      <family val="2"/>
    </font>
    <font>
      <sz val="7.2"/>
      <color rgb="FF000000"/>
      <name val="Calibri"/>
      <family val="2"/>
    </font>
    <font>
      <b/>
      <i/>
      <sz val="10"/>
      <color rgb="FF000000"/>
      <name val="Calibri"/>
      <family val="2"/>
    </font>
    <font>
      <b/>
      <sz val="12"/>
      <color rgb="FF000000"/>
      <name val="Calibri"/>
      <family val="2"/>
    </font>
    <font>
      <i/>
      <sz val="10"/>
      <color rgb="FF000000"/>
      <name val="Calibri"/>
      <family val="2"/>
    </font>
    <font>
      <sz val="16"/>
      <color rgb="FF000000"/>
      <name val="Calibri"/>
      <family val="2"/>
    </font>
    <font>
      <b/>
      <sz val="11"/>
      <color theme="5"/>
      <name val="Calibri"/>
      <family val="2"/>
    </font>
    <font>
      <sz val="8"/>
      <color rgb="FFFF0000"/>
      <name val="Calibri"/>
      <family val="2"/>
    </font>
    <font>
      <sz val="8"/>
      <color theme="5"/>
      <name val="Calibri"/>
      <family val="2"/>
    </font>
    <font>
      <b/>
      <i/>
      <sz val="8"/>
      <color rgb="FF000000"/>
      <name val="Calibri"/>
      <family val="2"/>
    </font>
  </fonts>
  <fills count="10">
    <fill>
      <patternFill patternType="none"/>
    </fill>
    <fill>
      <patternFill patternType="gray125"/>
    </fill>
    <fill>
      <patternFill patternType="solid">
        <fgColor theme="6" tint="0.59999389629810485"/>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6"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rgb="FFFFFF00"/>
        <bgColor indexed="64"/>
      </patternFill>
    </fill>
  </fills>
  <borders count="7">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style="thin">
        <color theme="0" tint="-0.249977111117893"/>
      </top>
      <bottom style="thin">
        <color indexed="64"/>
      </bottom>
      <diagonal/>
    </border>
    <border>
      <left/>
      <right/>
      <top style="thin">
        <color indexed="64"/>
      </top>
      <bottom style="thin">
        <color theme="0" tint="-0.249977111117893"/>
      </bottom>
      <diagonal/>
    </border>
    <border>
      <left/>
      <right/>
      <top style="thin">
        <color theme="0" tint="-0.24994659260841701"/>
      </top>
      <bottom style="thin">
        <color theme="0" tint="-0.24994659260841701"/>
      </bottom>
      <diagonal/>
    </border>
  </borders>
  <cellStyleXfs count="4">
    <xf numFmtId="0" fontId="0" fillId="0" borderId="0" applyNumberFormat="0" applyBorder="0" applyAlignment="0"/>
    <xf numFmtId="43" fontId="2" fillId="0" borderId="0" applyFont="0" applyFill="0" applyBorder="0" applyAlignment="0" applyProtection="0"/>
    <xf numFmtId="9" fontId="2" fillId="0" borderId="0" applyFont="0" applyFill="0" applyBorder="0" applyAlignment="0" applyProtection="0"/>
    <xf numFmtId="0" fontId="3" fillId="0" borderId="0" applyNumberFormat="0" applyFill="0" applyBorder="0" applyAlignment="0" applyProtection="0"/>
  </cellStyleXfs>
  <cellXfs count="128">
    <xf numFmtId="0" fontId="0" fillId="0" borderId="0" xfId="0" applyFill="1" applyProtection="1"/>
    <xf numFmtId="0" fontId="1" fillId="0" borderId="0" xfId="0" applyFont="1" applyFill="1" applyAlignment="1" applyProtection="1">
      <alignment wrapText="1"/>
    </xf>
    <xf numFmtId="0" fontId="0" fillId="0" borderId="0" xfId="0" pivotButton="1" applyFill="1" applyProtection="1"/>
    <xf numFmtId="0" fontId="0" fillId="0" borderId="0" xfId="0" applyFill="1" applyAlignment="1" applyProtection="1">
      <alignment horizontal="left"/>
    </xf>
    <xf numFmtId="0" fontId="0" fillId="0" borderId="0" xfId="0" applyNumberFormat="1" applyFill="1" applyProtection="1"/>
    <xf numFmtId="164" fontId="0" fillId="0" borderId="0" xfId="1" applyNumberFormat="1" applyFont="1" applyFill="1" applyProtection="1"/>
    <xf numFmtId="164" fontId="0" fillId="0" borderId="0" xfId="0" applyNumberFormat="1" applyFill="1" applyProtection="1"/>
    <xf numFmtId="10" fontId="0" fillId="0" borderId="0" xfId="0" applyNumberFormat="1" applyFill="1" applyProtection="1"/>
    <xf numFmtId="0" fontId="1" fillId="0" borderId="0" xfId="0" pivotButton="1" applyFont="1" applyFill="1" applyAlignment="1" applyProtection="1">
      <alignment wrapText="1"/>
    </xf>
    <xf numFmtId="9" fontId="0" fillId="0" borderId="0" xfId="0" applyNumberFormat="1" applyFill="1" applyProtection="1"/>
    <xf numFmtId="165" fontId="0" fillId="0" borderId="0" xfId="2" applyNumberFormat="1" applyFont="1" applyFill="1" applyProtection="1"/>
    <xf numFmtId="9" fontId="0" fillId="0" borderId="0" xfId="2" applyNumberFormat="1" applyFont="1" applyFill="1" applyProtection="1"/>
    <xf numFmtId="165" fontId="0" fillId="0" borderId="0" xfId="0" applyNumberFormat="1" applyFill="1" applyProtection="1"/>
    <xf numFmtId="0" fontId="0" fillId="0" borderId="0" xfId="0" pivotButton="1" applyFill="1" applyAlignment="1" applyProtection="1">
      <alignment wrapText="1"/>
    </xf>
    <xf numFmtId="0" fontId="0" fillId="0" borderId="0" xfId="0" applyFill="1" applyAlignment="1" applyProtection="1">
      <alignment wrapText="1"/>
    </xf>
    <xf numFmtId="0" fontId="4" fillId="0" borderId="0" xfId="0" applyFont="1" applyFill="1" applyProtection="1"/>
    <xf numFmtId="165" fontId="4" fillId="0" borderId="0" xfId="2" applyNumberFormat="1" applyFont="1" applyFill="1" applyProtection="1"/>
    <xf numFmtId="0" fontId="1" fillId="0" borderId="0" xfId="0" applyFont="1" applyFill="1" applyProtection="1"/>
    <xf numFmtId="165" fontId="1" fillId="0" borderId="0" xfId="2" applyNumberFormat="1" applyFont="1" applyFill="1" applyProtection="1"/>
    <xf numFmtId="164" fontId="1" fillId="0" borderId="0" xfId="1" applyNumberFormat="1" applyFont="1" applyFill="1" applyProtection="1"/>
    <xf numFmtId="0" fontId="1" fillId="0" borderId="0" xfId="0" applyFont="1" applyFill="1" applyAlignment="1" applyProtection="1">
      <alignment horizontal="center" vertical="center" wrapText="1"/>
    </xf>
    <xf numFmtId="0" fontId="1" fillId="0" borderId="0" xfId="0" applyFont="1" applyFill="1" applyAlignment="1" applyProtection="1">
      <alignment horizontal="center" vertical="center"/>
    </xf>
    <xf numFmtId="164" fontId="4" fillId="0" borderId="0" xfId="1" applyNumberFormat="1" applyFont="1" applyFill="1" applyProtection="1"/>
    <xf numFmtId="0" fontId="6" fillId="0" borderId="0" xfId="0" applyFont="1" applyFill="1" applyProtection="1"/>
    <xf numFmtId="0" fontId="7" fillId="0" borderId="0" xfId="0" applyFont="1" applyFill="1" applyProtection="1"/>
    <xf numFmtId="0" fontId="8" fillId="0" borderId="0" xfId="0" applyFont="1" applyFill="1" applyProtection="1"/>
    <xf numFmtId="0" fontId="4" fillId="0" borderId="1" xfId="0" applyFont="1" applyFill="1" applyBorder="1" applyProtection="1"/>
    <xf numFmtId="164" fontId="4" fillId="0" borderId="1" xfId="1" applyNumberFormat="1" applyFont="1" applyFill="1" applyBorder="1" applyProtection="1"/>
    <xf numFmtId="165" fontId="4" fillId="0" borderId="1" xfId="2" applyNumberFormat="1" applyFont="1" applyFill="1" applyBorder="1" applyProtection="1"/>
    <xf numFmtId="0" fontId="6" fillId="0" borderId="3" xfId="0" applyFont="1" applyFill="1" applyBorder="1" applyProtection="1"/>
    <xf numFmtId="164" fontId="6" fillId="0" borderId="3" xfId="1" applyNumberFormat="1" applyFont="1" applyFill="1" applyBorder="1" applyProtection="1"/>
    <xf numFmtId="165" fontId="6" fillId="0" borderId="3" xfId="2" applyNumberFormat="1" applyFont="1" applyFill="1" applyBorder="1" applyProtection="1"/>
    <xf numFmtId="0" fontId="6" fillId="0" borderId="0" xfId="0" applyFont="1" applyFill="1" applyBorder="1" applyProtection="1"/>
    <xf numFmtId="164" fontId="6" fillId="0" borderId="0" xfId="1" applyNumberFormat="1" applyFont="1" applyFill="1" applyBorder="1" applyProtection="1"/>
    <xf numFmtId="165" fontId="6" fillId="0" borderId="0" xfId="2" applyNumberFormat="1" applyFont="1" applyFill="1" applyBorder="1" applyProtection="1"/>
    <xf numFmtId="0" fontId="11" fillId="0" borderId="0" xfId="0" applyFont="1" applyFill="1" applyProtection="1"/>
    <xf numFmtId="0" fontId="4" fillId="0" borderId="3" xfId="0" applyFont="1" applyFill="1" applyBorder="1" applyAlignment="1" applyProtection="1">
      <alignment vertical="center"/>
    </xf>
    <xf numFmtId="0" fontId="6" fillId="0" borderId="0" xfId="0" applyFont="1" applyFill="1" applyAlignment="1" applyProtection="1">
      <alignment vertical="center"/>
    </xf>
    <xf numFmtId="0" fontId="9" fillId="0" borderId="2" xfId="0" applyFont="1" applyFill="1" applyBorder="1" applyAlignment="1" applyProtection="1">
      <alignment vertical="center"/>
    </xf>
    <xf numFmtId="0" fontId="9" fillId="0" borderId="0" xfId="0" applyFont="1" applyFill="1" applyAlignment="1" applyProtection="1">
      <alignment vertical="center"/>
    </xf>
    <xf numFmtId="0" fontId="4" fillId="0" borderId="0" xfId="0" applyFont="1" applyFill="1" applyAlignment="1" applyProtection="1">
      <alignment vertical="center"/>
    </xf>
    <xf numFmtId="165" fontId="4" fillId="0" borderId="0" xfId="2" applyNumberFormat="1" applyFont="1" applyFill="1" applyAlignment="1" applyProtection="1">
      <alignment vertical="center"/>
    </xf>
    <xf numFmtId="0" fontId="4" fillId="0" borderId="2" xfId="0" applyFont="1" applyFill="1" applyBorder="1" applyAlignment="1" applyProtection="1">
      <alignment vertical="center"/>
    </xf>
    <xf numFmtId="0" fontId="0" fillId="3" borderId="0" xfId="0" applyFill="1" applyProtection="1"/>
    <xf numFmtId="0" fontId="12" fillId="0" borderId="0" xfId="0" applyFont="1" applyFill="1" applyProtection="1"/>
    <xf numFmtId="0" fontId="13" fillId="0" borderId="0" xfId="0" applyFont="1" applyFill="1" applyProtection="1"/>
    <xf numFmtId="0" fontId="14" fillId="0" borderId="0" xfId="0" applyFont="1" applyFill="1" applyAlignment="1" applyProtection="1">
      <alignment horizontal="left" vertical="center" wrapText="1"/>
    </xf>
    <xf numFmtId="0" fontId="0" fillId="0" borderId="0" xfId="0" applyFill="1" applyAlignment="1" applyProtection="1">
      <alignment horizontal="left" wrapText="1"/>
    </xf>
    <xf numFmtId="0" fontId="3" fillId="0" borderId="0" xfId="3" applyFill="1" applyAlignment="1" applyProtection="1">
      <alignment horizontal="left" vertical="center" wrapText="1"/>
    </xf>
    <xf numFmtId="0" fontId="0" fillId="0" borderId="0" xfId="0" applyFill="1" applyAlignment="1" applyProtection="1">
      <alignment horizontal="left" vertical="center" wrapText="1"/>
    </xf>
    <xf numFmtId="0" fontId="15" fillId="0" borderId="0" xfId="0" applyFont="1" applyFill="1" applyAlignment="1" applyProtection="1">
      <alignment horizontal="left" vertical="center" wrapText="1"/>
    </xf>
    <xf numFmtId="0" fontId="11" fillId="0" borderId="0" xfId="0" applyFont="1" applyFill="1" applyAlignment="1" applyProtection="1">
      <alignment wrapText="1"/>
    </xf>
    <xf numFmtId="0" fontId="15" fillId="0" borderId="0" xfId="0" applyFont="1" applyFill="1" applyAlignment="1" applyProtection="1">
      <alignment wrapText="1"/>
    </xf>
    <xf numFmtId="0" fontId="15" fillId="0" borderId="0" xfId="0" applyFont="1" applyFill="1" applyAlignment="1" applyProtection="1">
      <alignment horizontal="left" wrapText="1"/>
    </xf>
    <xf numFmtId="0" fontId="3" fillId="0" borderId="0" xfId="3" applyFill="1" applyAlignment="1" applyProtection="1">
      <alignment horizontal="left" wrapText="1"/>
    </xf>
    <xf numFmtId="0" fontId="16" fillId="0" borderId="0" xfId="0" applyFont="1" applyFill="1" applyAlignment="1" applyProtection="1">
      <alignment horizontal="left" wrapText="1"/>
    </xf>
    <xf numFmtId="0" fontId="4" fillId="0" borderId="0" xfId="0" applyFont="1" applyFill="1" applyAlignment="1" applyProtection="1">
      <alignment horizontal="left"/>
    </xf>
    <xf numFmtId="9" fontId="4" fillId="0" borderId="0" xfId="0" applyNumberFormat="1" applyFont="1" applyFill="1" applyProtection="1"/>
    <xf numFmtId="0" fontId="4" fillId="3" borderId="0" xfId="0" applyFont="1" applyFill="1" applyProtection="1"/>
    <xf numFmtId="0" fontId="4" fillId="0" borderId="0" xfId="0" pivotButton="1" applyFont="1" applyFill="1" applyProtection="1"/>
    <xf numFmtId="164" fontId="4" fillId="0" borderId="0" xfId="0" applyNumberFormat="1" applyFont="1" applyFill="1" applyProtection="1"/>
    <xf numFmtId="0" fontId="1" fillId="0" borderId="0" xfId="0" pivotButton="1" applyFont="1" applyFill="1" applyProtection="1"/>
    <xf numFmtId="0" fontId="1" fillId="0" borderId="0" xfId="0" applyFont="1" applyFill="1" applyAlignment="1" applyProtection="1">
      <alignment horizontal="left"/>
    </xf>
    <xf numFmtId="9" fontId="1" fillId="0" borderId="0" xfId="0" applyNumberFormat="1" applyFont="1" applyFill="1" applyProtection="1"/>
    <xf numFmtId="164" fontId="1" fillId="0" borderId="0" xfId="0" applyNumberFormat="1" applyFont="1" applyFill="1" applyProtection="1"/>
    <xf numFmtId="0" fontId="0" fillId="5" borderId="0" xfId="0" applyFill="1" applyProtection="1"/>
    <xf numFmtId="0" fontId="1" fillId="0" borderId="2" xfId="0" applyFont="1" applyFill="1" applyBorder="1" applyAlignment="1" applyProtection="1">
      <alignment vertical="center"/>
    </xf>
    <xf numFmtId="0" fontId="1" fillId="0" borderId="0" xfId="0" applyFont="1" applyFill="1" applyAlignment="1" applyProtection="1">
      <alignment vertical="center"/>
    </xf>
    <xf numFmtId="165" fontId="1" fillId="0" borderId="0" xfId="2" applyNumberFormat="1" applyFont="1" applyFill="1" applyAlignment="1" applyProtection="1">
      <alignment vertical="center"/>
    </xf>
    <xf numFmtId="0" fontId="0" fillId="0" borderId="0" xfId="0" applyFill="1" applyBorder="1" applyProtection="1"/>
    <xf numFmtId="0" fontId="5" fillId="0" borderId="0" xfId="0" applyFont="1" applyFill="1" applyBorder="1" applyAlignment="1" applyProtection="1">
      <alignment vertical="center" wrapText="1"/>
    </xf>
    <xf numFmtId="0" fontId="17" fillId="0" borderId="0" xfId="0" applyFont="1" applyFill="1" applyBorder="1" applyAlignment="1" applyProtection="1"/>
    <xf numFmtId="0" fontId="0" fillId="0" borderId="0" xfId="0" applyFill="1" applyAlignment="1" applyProtection="1">
      <alignment vertical="center"/>
    </xf>
    <xf numFmtId="0" fontId="18" fillId="0" borderId="0" xfId="0" applyFont="1" applyFill="1" applyProtection="1"/>
    <xf numFmtId="0" fontId="1" fillId="0" borderId="0" xfId="0" pivotButton="1" applyFont="1" applyFill="1" applyAlignment="1" applyProtection="1">
      <alignment vertical="center"/>
    </xf>
    <xf numFmtId="0" fontId="1" fillId="0" borderId="0" xfId="0" applyFont="1" applyFill="1" applyAlignment="1" applyProtection="1">
      <alignment horizontal="left" vertical="center"/>
    </xf>
    <xf numFmtId="0" fontId="1" fillId="0" borderId="0" xfId="0" pivotButton="1" applyFont="1" applyFill="1" applyAlignment="1" applyProtection="1">
      <alignment vertical="center" wrapText="1"/>
    </xf>
    <xf numFmtId="0" fontId="1" fillId="0" borderId="0" xfId="0" applyFont="1" applyFill="1" applyAlignment="1" applyProtection="1">
      <alignment vertical="center" wrapText="1"/>
    </xf>
    <xf numFmtId="164" fontId="1" fillId="0" borderId="0" xfId="0" applyNumberFormat="1" applyFont="1" applyFill="1" applyAlignment="1" applyProtection="1">
      <alignment vertical="center"/>
    </xf>
    <xf numFmtId="165" fontId="1" fillId="0" borderId="0" xfId="0" applyNumberFormat="1" applyFont="1" applyFill="1" applyAlignment="1" applyProtection="1">
      <alignment vertical="center"/>
    </xf>
    <xf numFmtId="0" fontId="1" fillId="2" borderId="0" xfId="0" applyFont="1" applyFill="1" applyAlignment="1" applyProtection="1">
      <alignment horizontal="left" vertical="center"/>
    </xf>
    <xf numFmtId="0" fontId="19" fillId="5" borderId="2" xfId="0" applyFont="1" applyFill="1" applyBorder="1" applyAlignment="1" applyProtection="1">
      <alignment vertical="center"/>
    </xf>
    <xf numFmtId="0" fontId="0" fillId="0" borderId="0" xfId="0" applyFill="1" applyBorder="1" applyAlignment="1" applyProtection="1">
      <alignment vertical="center"/>
    </xf>
    <xf numFmtId="0" fontId="18" fillId="0" borderId="0" xfId="0" applyFont="1" applyFill="1" applyBorder="1" applyAlignment="1" applyProtection="1">
      <alignment vertical="center"/>
    </xf>
    <xf numFmtId="0" fontId="1" fillId="0" borderId="0" xfId="0" applyFont="1" applyFill="1" applyBorder="1" applyAlignment="1" applyProtection="1">
      <alignment vertical="center"/>
    </xf>
    <xf numFmtId="0" fontId="1" fillId="0" borderId="0" xfId="0" applyFont="1" applyFill="1" applyBorder="1" applyAlignment="1" applyProtection="1">
      <alignment vertical="center" wrapText="1"/>
    </xf>
    <xf numFmtId="0" fontId="21" fillId="3" borderId="2" xfId="0" applyFont="1" applyFill="1" applyBorder="1" applyAlignment="1" applyProtection="1">
      <alignment vertical="center"/>
    </xf>
    <xf numFmtId="0" fontId="21" fillId="5" borderId="2" xfId="0" applyFont="1" applyFill="1" applyBorder="1" applyAlignment="1" applyProtection="1">
      <alignment horizontal="left" vertical="top"/>
    </xf>
    <xf numFmtId="0" fontId="21" fillId="5" borderId="2" xfId="0" applyFont="1" applyFill="1" applyBorder="1" applyAlignment="1" applyProtection="1">
      <alignment vertical="center"/>
    </xf>
    <xf numFmtId="0" fontId="0" fillId="6" borderId="0" xfId="0" applyFill="1" applyBorder="1" applyProtection="1"/>
    <xf numFmtId="0" fontId="0" fillId="6" borderId="0" xfId="0" applyFill="1" applyBorder="1" applyAlignment="1" applyProtection="1">
      <alignment vertical="center"/>
    </xf>
    <xf numFmtId="0" fontId="18" fillId="6" borderId="0" xfId="0" applyFont="1" applyFill="1" applyBorder="1" applyProtection="1"/>
    <xf numFmtId="0" fontId="0" fillId="7" borderId="0" xfId="0" applyFill="1" applyProtection="1"/>
    <xf numFmtId="0" fontId="21" fillId="0" borderId="2" xfId="0" applyFont="1" applyFill="1" applyBorder="1" applyAlignment="1" applyProtection="1">
      <alignment vertical="center"/>
    </xf>
    <xf numFmtId="0" fontId="5" fillId="0" borderId="2" xfId="0" applyFont="1" applyFill="1" applyBorder="1" applyAlignment="1" applyProtection="1">
      <alignment horizontal="left" vertical="center" wrapText="1"/>
    </xf>
    <xf numFmtId="0" fontId="4" fillId="8" borderId="0" xfId="0" applyFont="1" applyFill="1" applyProtection="1"/>
    <xf numFmtId="0" fontId="23" fillId="0" borderId="0" xfId="0" applyFont="1" applyFill="1" applyProtection="1"/>
    <xf numFmtId="0" fontId="0" fillId="8" borderId="0" xfId="0" applyFill="1" applyProtection="1"/>
    <xf numFmtId="0" fontId="1" fillId="0" borderId="0" xfId="0" applyFont="1" applyFill="1" applyBorder="1" applyAlignment="1" applyProtection="1">
      <alignment horizontal="left" vertical="center" wrapText="1"/>
    </xf>
    <xf numFmtId="164" fontId="1" fillId="0" borderId="0" xfId="1" applyNumberFormat="1" applyFont="1" applyFill="1" applyBorder="1" applyAlignment="1" applyProtection="1">
      <alignment horizontal="right" vertical="center" wrapText="1"/>
    </xf>
    <xf numFmtId="0" fontId="1" fillId="0" borderId="6" xfId="0" applyFont="1" applyFill="1" applyBorder="1" applyProtection="1"/>
    <xf numFmtId="164" fontId="1" fillId="0" borderId="6" xfId="1" applyNumberFormat="1" applyFont="1" applyFill="1" applyBorder="1" applyProtection="1"/>
    <xf numFmtId="0" fontId="1" fillId="0" borderId="3" xfId="0" applyFont="1" applyFill="1" applyBorder="1" applyAlignment="1" applyProtection="1">
      <alignment horizontal="left" vertical="center" wrapText="1"/>
    </xf>
    <xf numFmtId="164" fontId="1" fillId="0" borderId="3" xfId="1" applyNumberFormat="1" applyFont="1" applyFill="1" applyBorder="1" applyAlignment="1" applyProtection="1">
      <alignment horizontal="right" vertical="center" wrapText="1"/>
    </xf>
    <xf numFmtId="165" fontId="1" fillId="0" borderId="6" xfId="2" applyNumberFormat="1" applyFont="1" applyFill="1" applyBorder="1" applyProtection="1"/>
    <xf numFmtId="0" fontId="0" fillId="6" borderId="0" xfId="0" applyFill="1" applyProtection="1"/>
    <xf numFmtId="0" fontId="0" fillId="4" borderId="0" xfId="0" applyFill="1" applyProtection="1"/>
    <xf numFmtId="0" fontId="10" fillId="0" borderId="2" xfId="0" applyFont="1" applyFill="1" applyBorder="1" applyAlignment="1" applyProtection="1">
      <alignment horizontal="left" vertical="center"/>
    </xf>
    <xf numFmtId="0" fontId="0" fillId="9" borderId="0" xfId="0" applyFill="1" applyProtection="1"/>
    <xf numFmtId="0" fontId="17" fillId="0" borderId="0" xfId="0" applyFont="1" applyFill="1" applyAlignment="1" applyProtection="1"/>
    <xf numFmtId="0" fontId="0" fillId="0" borderId="0" xfId="0" applyFill="1" applyAlignment="1" applyProtection="1"/>
    <xf numFmtId="0" fontId="24" fillId="0" borderId="0" xfId="0" applyFont="1" applyFill="1" applyAlignment="1" applyProtection="1">
      <alignment vertical="center"/>
    </xf>
    <xf numFmtId="0" fontId="25" fillId="0" borderId="0" xfId="0" applyFont="1" applyFill="1" applyAlignment="1" applyProtection="1">
      <alignment vertical="center"/>
    </xf>
    <xf numFmtId="0" fontId="26" fillId="0" borderId="2" xfId="0" applyFont="1" applyFill="1" applyBorder="1" applyAlignment="1" applyProtection="1">
      <alignment vertical="center"/>
    </xf>
    <xf numFmtId="0" fontId="1" fillId="0" borderId="0" xfId="0" applyFont="1" applyFill="1" applyAlignment="1" applyProtection="1">
      <alignment horizontal="left" vertical="center" wrapText="1"/>
    </xf>
    <xf numFmtId="0" fontId="5" fillId="0" borderId="2" xfId="0" applyFont="1" applyFill="1" applyBorder="1" applyAlignment="1" applyProtection="1">
      <alignment horizontal="left" vertical="center" wrapText="1"/>
    </xf>
    <xf numFmtId="0" fontId="17" fillId="0" borderId="2" xfId="0" applyFont="1" applyFill="1" applyBorder="1" applyAlignment="1" applyProtection="1">
      <alignment horizontal="left" vertical="center" wrapText="1"/>
    </xf>
    <xf numFmtId="0" fontId="17" fillId="0" borderId="1" xfId="0" applyFont="1" applyFill="1" applyBorder="1" applyAlignment="1" applyProtection="1">
      <alignment horizontal="left" vertical="center" wrapText="1"/>
    </xf>
    <xf numFmtId="0" fontId="1" fillId="0" borderId="2" xfId="0" applyFont="1" applyFill="1" applyBorder="1" applyAlignment="1" applyProtection="1">
      <alignment horizontal="center" vertical="center" wrapText="1"/>
    </xf>
    <xf numFmtId="0" fontId="22" fillId="0" borderId="2" xfId="0" applyFont="1" applyFill="1" applyBorder="1" applyAlignment="1" applyProtection="1">
      <alignment horizontal="center" vertical="center"/>
    </xf>
    <xf numFmtId="0" fontId="22" fillId="0" borderId="3" xfId="0" applyFont="1" applyFill="1" applyBorder="1" applyAlignment="1" applyProtection="1">
      <alignment horizontal="center" vertical="center"/>
    </xf>
    <xf numFmtId="0" fontId="18" fillId="0" borderId="4" xfId="0" applyFont="1" applyFill="1" applyBorder="1" applyAlignment="1" applyProtection="1">
      <alignment horizontal="center" vertical="center"/>
    </xf>
    <xf numFmtId="0" fontId="18" fillId="0" borderId="2" xfId="0" applyFont="1" applyFill="1" applyBorder="1" applyAlignment="1" applyProtection="1">
      <alignment horizontal="left" vertical="center"/>
    </xf>
    <xf numFmtId="0" fontId="20" fillId="0" borderId="0" xfId="0" applyFont="1" applyFill="1" applyBorder="1" applyAlignment="1" applyProtection="1">
      <alignment horizontal="center" vertical="center"/>
    </xf>
    <xf numFmtId="0" fontId="20" fillId="0" borderId="2" xfId="0" applyFont="1" applyFill="1" applyBorder="1" applyAlignment="1" applyProtection="1">
      <alignment horizontal="center" vertical="center"/>
    </xf>
    <xf numFmtId="0" fontId="1" fillId="0" borderId="5" xfId="0" applyFont="1" applyFill="1" applyBorder="1" applyAlignment="1" applyProtection="1">
      <alignment horizontal="center" vertical="center"/>
    </xf>
    <xf numFmtId="0" fontId="1" fillId="0" borderId="2" xfId="0" applyFont="1" applyFill="1" applyBorder="1" applyAlignment="1" applyProtection="1">
      <alignment horizontal="center" vertical="center"/>
    </xf>
    <xf numFmtId="0" fontId="10" fillId="0" borderId="2" xfId="0" applyFont="1" applyFill="1" applyBorder="1" applyAlignment="1" applyProtection="1">
      <alignment horizontal="left" vertical="center"/>
    </xf>
  </cellXfs>
  <cellStyles count="4">
    <cellStyle name="Hyperkobling" xfId="3" builtinId="8"/>
    <cellStyle name="Komma" xfId="1" builtinId="3"/>
    <cellStyle name="Normal" xfId="0" builtinId="0"/>
    <cellStyle name="Prosent" xfId="2" builtinId="5"/>
  </cellStyles>
  <dxfs count="984">
    <dxf>
      <numFmt numFmtId="13" formatCode="0\ %"/>
    </dxf>
    <dxf>
      <numFmt numFmtId="167" formatCode="0.000\ %"/>
    </dxf>
    <dxf>
      <numFmt numFmtId="14" formatCode="0.00\ %"/>
    </dxf>
    <dxf>
      <numFmt numFmtId="165" formatCode="0.0\ %"/>
    </dxf>
    <dxf>
      <numFmt numFmtId="13" formatCode="0\ %"/>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numFmt numFmtId="13" formatCode="0\ %"/>
    </dxf>
    <dxf>
      <numFmt numFmtId="167" formatCode="0.000\ %"/>
    </dxf>
    <dxf>
      <numFmt numFmtId="14" formatCode="0.00\ %"/>
    </dxf>
    <dxf>
      <numFmt numFmtId="165" formatCode="0.0\ %"/>
    </dxf>
    <dxf>
      <numFmt numFmtId="13" formatCode="0\ %"/>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numFmt numFmtId="13" formatCode="0\ %"/>
    </dxf>
    <dxf>
      <numFmt numFmtId="167" formatCode="0.000\ %"/>
    </dxf>
    <dxf>
      <numFmt numFmtId="14" formatCode="0.00\ %"/>
    </dxf>
    <dxf>
      <numFmt numFmtId="165" formatCode="0.0\ %"/>
    </dxf>
    <dxf>
      <numFmt numFmtId="13" formatCode="0\ %"/>
    </dxf>
    <dxf>
      <numFmt numFmtId="0" formatCode="General"/>
    </dxf>
    <dxf>
      <numFmt numFmtId="35" formatCode="_ * #,##0.00_ ;_ * \-#,##0.00_ ;_ * &quot;-&quot;??_ ;_ @_ "/>
    </dxf>
    <dxf>
      <numFmt numFmtId="166" formatCode="_ * #,##0.0_ ;_ * \-#,##0.0_ ;_ * &quot;-&quot;??_ ;_ @_ "/>
    </dxf>
    <dxf>
      <numFmt numFmtId="164" formatCode="_ * #,##0_ ;_ * \-#,##0_ ;_ * &quot;-&quot;??_ ;_ @_ "/>
    </dxf>
    <dxf>
      <font>
        <sz val="9"/>
        <family val="2"/>
      </font>
    </dxf>
    <dxf>
      <font>
        <sz val="9"/>
        <family val="2"/>
      </font>
    </dxf>
    <dxf>
      <font>
        <sz val="9"/>
        <family val="2"/>
      </font>
    </dxf>
    <dxf>
      <font>
        <sz val="9"/>
        <family val="2"/>
      </font>
    </dxf>
    <dxf>
      <font>
        <sz val="9"/>
        <family val="2"/>
      </font>
    </dxf>
    <dxf>
      <font>
        <sz val="9"/>
        <family val="2"/>
      </font>
    </dxf>
    <dxf>
      <font>
        <sz val="9"/>
        <family val="2"/>
      </font>
    </dxf>
    <dxf>
      <numFmt numFmtId="13" formatCode="0\ %"/>
    </dxf>
    <dxf>
      <numFmt numFmtId="167" formatCode="0.000\ %"/>
    </dxf>
    <dxf>
      <numFmt numFmtId="14" formatCode="0.00\ %"/>
    </dxf>
    <dxf>
      <numFmt numFmtId="165" formatCode="0.0\ %"/>
    </dxf>
    <dxf>
      <numFmt numFmtId="13" formatCode="0\ %"/>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numFmt numFmtId="13" formatCode="0\ %"/>
    </dxf>
    <dxf>
      <numFmt numFmtId="167" formatCode="0.000\ %"/>
    </dxf>
    <dxf>
      <numFmt numFmtId="14" formatCode="0.00\ %"/>
    </dxf>
    <dxf>
      <numFmt numFmtId="165" formatCode="0.0\ %"/>
    </dxf>
    <dxf>
      <numFmt numFmtId="13" formatCode="0\ %"/>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numFmt numFmtId="13" formatCode="0\ %"/>
    </dxf>
    <dxf>
      <numFmt numFmtId="167" formatCode="0.000\ %"/>
    </dxf>
    <dxf>
      <numFmt numFmtId="14" formatCode="0.00\ %"/>
    </dxf>
    <dxf>
      <numFmt numFmtId="165" formatCode="0.0\ %"/>
    </dxf>
    <dxf>
      <numFmt numFmtId="13" formatCode="0\ %"/>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numFmt numFmtId="13" formatCode="0\ %"/>
    </dxf>
    <dxf>
      <numFmt numFmtId="167" formatCode="0.000\ %"/>
    </dxf>
    <dxf>
      <numFmt numFmtId="14" formatCode="0.00\ %"/>
    </dxf>
    <dxf>
      <numFmt numFmtId="165" formatCode="0.0\ %"/>
    </dxf>
    <dxf>
      <numFmt numFmtId="13" formatCode="0\ %"/>
    </dxf>
    <dxf>
      <numFmt numFmtId="0" formatCode="General"/>
    </dxf>
    <dxf>
      <numFmt numFmtId="35" formatCode="_ * #,##0.00_ ;_ * \-#,##0.00_ ;_ * &quot;-&quot;??_ ;_ @_ "/>
    </dxf>
    <dxf>
      <numFmt numFmtId="166" formatCode="_ * #,##0.0_ ;_ * \-#,##0.0_ ;_ * &quot;-&quot;??_ ;_ @_ "/>
    </dxf>
    <dxf>
      <numFmt numFmtId="164" formatCode="_ * #,##0_ ;_ * \-#,##0_ ;_ * &quot;-&quot;??_ ;_ @_ "/>
    </dxf>
    <dxf>
      <font>
        <sz val="9"/>
        <family val="2"/>
      </font>
    </dxf>
    <dxf>
      <font>
        <sz val="9"/>
        <family val="2"/>
      </font>
    </dxf>
    <dxf>
      <font>
        <sz val="9"/>
        <family val="2"/>
      </font>
    </dxf>
    <dxf>
      <font>
        <sz val="9"/>
        <family val="2"/>
      </font>
    </dxf>
    <dxf>
      <font>
        <sz val="9"/>
        <family val="2"/>
      </font>
    </dxf>
    <dxf>
      <font>
        <sz val="9"/>
        <family val="2"/>
      </font>
    </dxf>
    <dxf>
      <font>
        <sz val="9"/>
        <family val="2"/>
      </font>
    </dxf>
    <dxf>
      <numFmt numFmtId="13" formatCode="0\ %"/>
    </dxf>
    <dxf>
      <numFmt numFmtId="167" formatCode="0.000\ %"/>
    </dxf>
    <dxf>
      <numFmt numFmtId="14" formatCode="0.00\ %"/>
    </dxf>
    <dxf>
      <numFmt numFmtId="165" formatCode="0.0\ %"/>
    </dxf>
    <dxf>
      <numFmt numFmtId="13" formatCode="0\ %"/>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numFmt numFmtId="13" formatCode="0\ %"/>
    </dxf>
    <dxf>
      <numFmt numFmtId="167" formatCode="0.000\ %"/>
    </dxf>
    <dxf>
      <numFmt numFmtId="14" formatCode="0.00\ %"/>
    </dxf>
    <dxf>
      <numFmt numFmtId="165" formatCode="0.0\ %"/>
    </dxf>
    <dxf>
      <numFmt numFmtId="13" formatCode="0\ %"/>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numFmt numFmtId="13" formatCode="0\ %"/>
    </dxf>
    <dxf>
      <numFmt numFmtId="167" formatCode="0.000\ %"/>
    </dxf>
    <dxf>
      <numFmt numFmtId="14" formatCode="0.00\ %"/>
    </dxf>
    <dxf>
      <numFmt numFmtId="165" formatCode="0.0\ %"/>
    </dxf>
    <dxf>
      <numFmt numFmtId="13" formatCode="0\ %"/>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numFmt numFmtId="13" formatCode="0\ %"/>
    </dxf>
    <dxf>
      <numFmt numFmtId="167" formatCode="0.000\ %"/>
    </dxf>
    <dxf>
      <numFmt numFmtId="14" formatCode="0.00\ %"/>
    </dxf>
    <dxf>
      <numFmt numFmtId="165" formatCode="0.0\ %"/>
    </dxf>
    <dxf>
      <numFmt numFmtId="13" formatCode="0\ %"/>
    </dxf>
    <dxf>
      <numFmt numFmtId="0" formatCode="General"/>
    </dxf>
    <dxf>
      <numFmt numFmtId="35" formatCode="_ * #,##0.00_ ;_ * \-#,##0.00_ ;_ * &quot;-&quot;??_ ;_ @_ "/>
    </dxf>
    <dxf>
      <numFmt numFmtId="166" formatCode="_ * #,##0.0_ ;_ * \-#,##0.0_ ;_ * &quot;-&quot;??_ ;_ @_ "/>
    </dxf>
    <dxf>
      <numFmt numFmtId="164" formatCode="_ * #,##0_ ;_ * \-#,##0_ ;_ * &quot;-&quot;??_ ;_ @_ "/>
    </dxf>
    <dxf>
      <font>
        <sz val="9"/>
        <family val="2"/>
      </font>
    </dxf>
    <dxf>
      <font>
        <sz val="9"/>
        <family val="2"/>
      </font>
    </dxf>
    <dxf>
      <font>
        <sz val="9"/>
        <family val="2"/>
      </font>
    </dxf>
    <dxf>
      <font>
        <sz val="9"/>
        <family val="2"/>
      </font>
    </dxf>
    <dxf>
      <font>
        <sz val="9"/>
        <family val="2"/>
      </font>
    </dxf>
    <dxf>
      <font>
        <sz val="9"/>
        <family val="2"/>
      </font>
    </dxf>
    <dxf>
      <font>
        <sz val="9"/>
        <family val="2"/>
      </font>
    </dxf>
    <dxf>
      <numFmt numFmtId="13" formatCode="0\ %"/>
    </dxf>
    <dxf>
      <numFmt numFmtId="167" formatCode="0.000\ %"/>
    </dxf>
    <dxf>
      <numFmt numFmtId="14" formatCode="0.00\ %"/>
    </dxf>
    <dxf>
      <numFmt numFmtId="165" formatCode="0.0\ %"/>
    </dxf>
    <dxf>
      <numFmt numFmtId="13" formatCode="0\ %"/>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numFmt numFmtId="13" formatCode="0\ %"/>
    </dxf>
    <dxf>
      <numFmt numFmtId="167" formatCode="0.000\ %"/>
    </dxf>
    <dxf>
      <numFmt numFmtId="14" formatCode="0.00\ %"/>
    </dxf>
    <dxf>
      <numFmt numFmtId="165" formatCode="0.0\ %"/>
    </dxf>
    <dxf>
      <numFmt numFmtId="13" formatCode="0\ %"/>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numFmt numFmtId="13" formatCode="0\ %"/>
    </dxf>
    <dxf>
      <numFmt numFmtId="167" formatCode="0.000\ %"/>
    </dxf>
    <dxf>
      <numFmt numFmtId="14" formatCode="0.00\ %"/>
    </dxf>
    <dxf>
      <numFmt numFmtId="165" formatCode="0.0\ %"/>
    </dxf>
    <dxf>
      <numFmt numFmtId="13" formatCode="0\ %"/>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numFmt numFmtId="13" formatCode="0\ %"/>
    </dxf>
    <dxf>
      <numFmt numFmtId="167" formatCode="0.000\ %"/>
    </dxf>
    <dxf>
      <numFmt numFmtId="14" formatCode="0.00\ %"/>
    </dxf>
    <dxf>
      <numFmt numFmtId="165" formatCode="0.0\ %"/>
    </dxf>
    <dxf>
      <numFmt numFmtId="13" formatCode="0\ %"/>
    </dxf>
    <dxf>
      <numFmt numFmtId="0" formatCode="General"/>
    </dxf>
    <dxf>
      <numFmt numFmtId="35" formatCode="_ * #,##0.00_ ;_ * \-#,##0.00_ ;_ * &quot;-&quot;??_ ;_ @_ "/>
    </dxf>
    <dxf>
      <numFmt numFmtId="166" formatCode="_ * #,##0.0_ ;_ * \-#,##0.0_ ;_ * &quot;-&quot;??_ ;_ @_ "/>
    </dxf>
    <dxf>
      <numFmt numFmtId="164" formatCode="_ * #,##0_ ;_ * \-#,##0_ ;_ * &quot;-&quot;??_ ;_ @_ "/>
    </dxf>
    <dxf>
      <font>
        <sz val="9"/>
        <family val="2"/>
      </font>
    </dxf>
    <dxf>
      <font>
        <sz val="9"/>
        <family val="2"/>
      </font>
    </dxf>
    <dxf>
      <font>
        <sz val="9"/>
        <family val="2"/>
      </font>
    </dxf>
    <dxf>
      <font>
        <sz val="9"/>
        <family val="2"/>
      </font>
    </dxf>
    <dxf>
      <font>
        <sz val="9"/>
        <family val="2"/>
      </font>
    </dxf>
    <dxf>
      <font>
        <sz val="9"/>
        <family val="2"/>
      </font>
    </dxf>
    <dxf>
      <font>
        <sz val="9"/>
        <family val="2"/>
      </font>
    </dxf>
    <dxf>
      <numFmt numFmtId="13" formatCode="0\ %"/>
    </dxf>
    <dxf>
      <numFmt numFmtId="167" formatCode="0.000\ %"/>
    </dxf>
    <dxf>
      <numFmt numFmtId="14" formatCode="0.00\ %"/>
    </dxf>
    <dxf>
      <numFmt numFmtId="165" formatCode="0.0\ %"/>
    </dxf>
    <dxf>
      <numFmt numFmtId="13" formatCode="0\ %"/>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numFmt numFmtId="13" formatCode="0\ %"/>
    </dxf>
    <dxf>
      <numFmt numFmtId="167" formatCode="0.000\ %"/>
    </dxf>
    <dxf>
      <numFmt numFmtId="14" formatCode="0.00\ %"/>
    </dxf>
    <dxf>
      <numFmt numFmtId="165" formatCode="0.0\ %"/>
    </dxf>
    <dxf>
      <numFmt numFmtId="13" formatCode="0\ %"/>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numFmt numFmtId="13" formatCode="0\ %"/>
    </dxf>
    <dxf>
      <numFmt numFmtId="167" formatCode="0.000\ %"/>
    </dxf>
    <dxf>
      <numFmt numFmtId="14" formatCode="0.00\ %"/>
    </dxf>
    <dxf>
      <numFmt numFmtId="165" formatCode="0.0\ %"/>
    </dxf>
    <dxf>
      <numFmt numFmtId="13" formatCode="0\ %"/>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numFmt numFmtId="13" formatCode="0\ %"/>
    </dxf>
    <dxf>
      <numFmt numFmtId="167" formatCode="0.000\ %"/>
    </dxf>
    <dxf>
      <numFmt numFmtId="14" formatCode="0.00\ %"/>
    </dxf>
    <dxf>
      <numFmt numFmtId="165" formatCode="0.0\ %"/>
    </dxf>
    <dxf>
      <numFmt numFmtId="13" formatCode="0\ %"/>
    </dxf>
    <dxf>
      <numFmt numFmtId="0" formatCode="General"/>
    </dxf>
    <dxf>
      <numFmt numFmtId="35" formatCode="_ * #,##0.00_ ;_ * \-#,##0.00_ ;_ * &quot;-&quot;??_ ;_ @_ "/>
    </dxf>
    <dxf>
      <numFmt numFmtId="166" formatCode="_ * #,##0.0_ ;_ * \-#,##0.0_ ;_ * &quot;-&quot;??_ ;_ @_ "/>
    </dxf>
    <dxf>
      <numFmt numFmtId="164" formatCode="_ * #,##0_ ;_ * \-#,##0_ ;_ * &quot;-&quot;??_ ;_ @_ "/>
    </dxf>
    <dxf>
      <font>
        <sz val="9"/>
        <family val="2"/>
      </font>
    </dxf>
    <dxf>
      <font>
        <sz val="9"/>
        <family val="2"/>
      </font>
    </dxf>
    <dxf>
      <font>
        <sz val="9"/>
        <family val="2"/>
      </font>
    </dxf>
    <dxf>
      <font>
        <sz val="9"/>
        <family val="2"/>
      </font>
    </dxf>
    <dxf>
      <font>
        <sz val="9"/>
        <family val="2"/>
      </font>
    </dxf>
    <dxf>
      <font>
        <sz val="9"/>
        <family val="2"/>
      </font>
    </dxf>
    <dxf>
      <font>
        <sz val="9"/>
        <family val="2"/>
      </font>
    </dxf>
    <dxf>
      <numFmt numFmtId="13" formatCode="0\ %"/>
    </dxf>
    <dxf>
      <numFmt numFmtId="167" formatCode="0.000\ %"/>
    </dxf>
    <dxf>
      <numFmt numFmtId="14" formatCode="0.00\ %"/>
    </dxf>
    <dxf>
      <numFmt numFmtId="165" formatCode="0.0\ %"/>
    </dxf>
    <dxf>
      <numFmt numFmtId="13" formatCode="0\ %"/>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numFmt numFmtId="13" formatCode="0\ %"/>
    </dxf>
    <dxf>
      <numFmt numFmtId="167" formatCode="0.000\ %"/>
    </dxf>
    <dxf>
      <numFmt numFmtId="14" formatCode="0.00\ %"/>
    </dxf>
    <dxf>
      <numFmt numFmtId="165" formatCode="0.0\ %"/>
    </dxf>
    <dxf>
      <numFmt numFmtId="13" formatCode="0\ %"/>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numFmt numFmtId="13" formatCode="0\ %"/>
    </dxf>
    <dxf>
      <numFmt numFmtId="167" formatCode="0.000\ %"/>
    </dxf>
    <dxf>
      <numFmt numFmtId="14" formatCode="0.00\ %"/>
    </dxf>
    <dxf>
      <numFmt numFmtId="165" formatCode="0.0\ %"/>
    </dxf>
    <dxf>
      <numFmt numFmtId="13" formatCode="0\ %"/>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numFmt numFmtId="13" formatCode="0\ %"/>
    </dxf>
    <dxf>
      <numFmt numFmtId="167" formatCode="0.000\ %"/>
    </dxf>
    <dxf>
      <numFmt numFmtId="14" formatCode="0.00\ %"/>
    </dxf>
    <dxf>
      <numFmt numFmtId="165" formatCode="0.0\ %"/>
    </dxf>
    <dxf>
      <numFmt numFmtId="13" formatCode="0\ %"/>
    </dxf>
    <dxf>
      <numFmt numFmtId="0" formatCode="General"/>
    </dxf>
    <dxf>
      <numFmt numFmtId="35" formatCode="_ * #,##0.00_ ;_ * \-#,##0.00_ ;_ * &quot;-&quot;??_ ;_ @_ "/>
    </dxf>
    <dxf>
      <numFmt numFmtId="166" formatCode="_ * #,##0.0_ ;_ * \-#,##0.0_ ;_ * &quot;-&quot;??_ ;_ @_ "/>
    </dxf>
    <dxf>
      <numFmt numFmtId="164" formatCode="_ * #,##0_ ;_ * \-#,##0_ ;_ * &quot;-&quot;??_ ;_ @_ "/>
    </dxf>
    <dxf>
      <font>
        <sz val="9"/>
        <family val="2"/>
      </font>
    </dxf>
    <dxf>
      <font>
        <sz val="9"/>
        <family val="2"/>
      </font>
    </dxf>
    <dxf>
      <font>
        <sz val="9"/>
        <family val="2"/>
      </font>
    </dxf>
    <dxf>
      <font>
        <sz val="9"/>
        <family val="2"/>
      </font>
    </dxf>
    <dxf>
      <font>
        <sz val="9"/>
        <family val="2"/>
      </font>
    </dxf>
    <dxf>
      <font>
        <sz val="9"/>
        <family val="2"/>
      </font>
    </dxf>
    <dxf>
      <font>
        <sz val="9"/>
        <family val="2"/>
      </font>
    </dxf>
    <dxf>
      <numFmt numFmtId="13" formatCode="0\ %"/>
    </dxf>
    <dxf>
      <numFmt numFmtId="167" formatCode="0.000\ %"/>
    </dxf>
    <dxf>
      <numFmt numFmtId="14" formatCode="0.00\ %"/>
    </dxf>
    <dxf>
      <numFmt numFmtId="165" formatCode="0.0\ %"/>
    </dxf>
    <dxf>
      <numFmt numFmtId="13" formatCode="0\ %"/>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numFmt numFmtId="13" formatCode="0\ %"/>
    </dxf>
    <dxf>
      <numFmt numFmtId="167" formatCode="0.000\ %"/>
    </dxf>
    <dxf>
      <numFmt numFmtId="14" formatCode="0.00\ %"/>
    </dxf>
    <dxf>
      <numFmt numFmtId="165" formatCode="0.0\ %"/>
    </dxf>
    <dxf>
      <numFmt numFmtId="13" formatCode="0\ %"/>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numFmt numFmtId="13" formatCode="0\ %"/>
    </dxf>
    <dxf>
      <numFmt numFmtId="167" formatCode="0.000\ %"/>
    </dxf>
    <dxf>
      <numFmt numFmtId="14" formatCode="0.00\ %"/>
    </dxf>
    <dxf>
      <numFmt numFmtId="165" formatCode="0.0\ %"/>
    </dxf>
    <dxf>
      <numFmt numFmtId="13" formatCode="0\ %"/>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numFmt numFmtId="13" formatCode="0\ %"/>
    </dxf>
    <dxf>
      <numFmt numFmtId="167" formatCode="0.000\ %"/>
    </dxf>
    <dxf>
      <numFmt numFmtId="14" formatCode="0.00\ %"/>
    </dxf>
    <dxf>
      <numFmt numFmtId="165" formatCode="0.0\ %"/>
    </dxf>
    <dxf>
      <numFmt numFmtId="13" formatCode="0\ %"/>
    </dxf>
    <dxf>
      <numFmt numFmtId="0" formatCode="General"/>
    </dxf>
    <dxf>
      <numFmt numFmtId="35" formatCode="_ * #,##0.00_ ;_ * \-#,##0.00_ ;_ * &quot;-&quot;??_ ;_ @_ "/>
    </dxf>
    <dxf>
      <numFmt numFmtId="166" formatCode="_ * #,##0.0_ ;_ * \-#,##0.0_ ;_ * &quot;-&quot;??_ ;_ @_ "/>
    </dxf>
    <dxf>
      <numFmt numFmtId="164" formatCode="_ * #,##0_ ;_ * \-#,##0_ ;_ * &quot;-&quot;??_ ;_ @_ "/>
    </dxf>
    <dxf>
      <font>
        <sz val="9"/>
        <family val="2"/>
      </font>
    </dxf>
    <dxf>
      <font>
        <sz val="9"/>
        <family val="2"/>
      </font>
    </dxf>
    <dxf>
      <font>
        <sz val="9"/>
        <family val="2"/>
      </font>
    </dxf>
    <dxf>
      <font>
        <sz val="9"/>
        <family val="2"/>
      </font>
    </dxf>
    <dxf>
      <font>
        <sz val="9"/>
        <family val="2"/>
      </font>
    </dxf>
    <dxf>
      <font>
        <sz val="9"/>
        <family val="2"/>
      </font>
    </dxf>
    <dxf>
      <font>
        <sz val="9"/>
        <family val="2"/>
      </font>
    </dxf>
    <dxf>
      <numFmt numFmtId="13" formatCode="0\ %"/>
    </dxf>
    <dxf>
      <numFmt numFmtId="167" formatCode="0.000\ %"/>
    </dxf>
    <dxf>
      <numFmt numFmtId="14" formatCode="0.00\ %"/>
    </dxf>
    <dxf>
      <numFmt numFmtId="165" formatCode="0.0\ %"/>
    </dxf>
    <dxf>
      <numFmt numFmtId="13" formatCode="0\ %"/>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numFmt numFmtId="13" formatCode="0\ %"/>
    </dxf>
    <dxf>
      <numFmt numFmtId="167" formatCode="0.000\ %"/>
    </dxf>
    <dxf>
      <numFmt numFmtId="14" formatCode="0.00\ %"/>
    </dxf>
    <dxf>
      <numFmt numFmtId="165" formatCode="0.0\ %"/>
    </dxf>
    <dxf>
      <numFmt numFmtId="13" formatCode="0\ %"/>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numFmt numFmtId="13" formatCode="0\ %"/>
    </dxf>
    <dxf>
      <numFmt numFmtId="167" formatCode="0.000\ %"/>
    </dxf>
    <dxf>
      <numFmt numFmtId="14" formatCode="0.00\ %"/>
    </dxf>
    <dxf>
      <numFmt numFmtId="165" formatCode="0.0\ %"/>
    </dxf>
    <dxf>
      <numFmt numFmtId="13" formatCode="0\ %"/>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numFmt numFmtId="13" formatCode="0\ %"/>
    </dxf>
    <dxf>
      <numFmt numFmtId="167" formatCode="0.000\ %"/>
    </dxf>
    <dxf>
      <numFmt numFmtId="14" formatCode="0.00\ %"/>
    </dxf>
    <dxf>
      <numFmt numFmtId="165" formatCode="0.0\ %"/>
    </dxf>
    <dxf>
      <numFmt numFmtId="13" formatCode="0\ %"/>
    </dxf>
    <dxf>
      <numFmt numFmtId="0" formatCode="General"/>
    </dxf>
    <dxf>
      <numFmt numFmtId="35" formatCode="_ * #,##0.00_ ;_ * \-#,##0.00_ ;_ * &quot;-&quot;??_ ;_ @_ "/>
    </dxf>
    <dxf>
      <numFmt numFmtId="166" formatCode="_ * #,##0.0_ ;_ * \-#,##0.0_ ;_ * &quot;-&quot;??_ ;_ @_ "/>
    </dxf>
    <dxf>
      <numFmt numFmtId="164" formatCode="_ * #,##0_ ;_ * \-#,##0_ ;_ * &quot;-&quot;??_ ;_ @_ "/>
    </dxf>
    <dxf>
      <font>
        <sz val="9"/>
        <family val="2"/>
      </font>
    </dxf>
    <dxf>
      <font>
        <sz val="9"/>
        <family val="2"/>
      </font>
    </dxf>
    <dxf>
      <font>
        <sz val="9"/>
        <family val="2"/>
      </font>
    </dxf>
    <dxf>
      <font>
        <sz val="9"/>
        <family val="2"/>
      </font>
    </dxf>
    <dxf>
      <font>
        <sz val="9"/>
        <family val="2"/>
      </font>
    </dxf>
    <dxf>
      <font>
        <sz val="9"/>
        <family val="2"/>
      </font>
    </dxf>
    <dxf>
      <font>
        <sz val="9"/>
        <family val="2"/>
      </font>
    </dxf>
    <dxf>
      <numFmt numFmtId="13" formatCode="0\ %"/>
    </dxf>
    <dxf>
      <numFmt numFmtId="167" formatCode="0.000\ %"/>
    </dxf>
    <dxf>
      <numFmt numFmtId="14" formatCode="0.00\ %"/>
    </dxf>
    <dxf>
      <numFmt numFmtId="165" formatCode="0.0\ %"/>
    </dxf>
    <dxf>
      <numFmt numFmtId="13" formatCode="0\ %"/>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numFmt numFmtId="13" formatCode="0\ %"/>
    </dxf>
    <dxf>
      <numFmt numFmtId="165" formatCode="0.0\ %"/>
    </dxf>
    <dxf>
      <numFmt numFmtId="13" formatCode="0\ %"/>
    </dxf>
    <dxf>
      <numFmt numFmtId="35" formatCode="_ * #,##0.00_ ;_ * \-#,##0.00_ ;_ * &quot;-&quot;??_ ;_ @_ "/>
    </dxf>
    <dxf>
      <numFmt numFmtId="13" formatCode="0\ %"/>
    </dxf>
    <dxf>
      <numFmt numFmtId="164" formatCode="_ * #,##0_ ;_ * \-#,##0_ ;_ * &quot;-&quot;??_ ;_ @_ "/>
    </dxf>
    <dxf>
      <numFmt numFmtId="166" formatCode="_ * #,##0.0_ ;_ * \-#,##0.0_ ;_ * &quot;-&quot;??_ ;_ @_ "/>
    </dxf>
    <dxf>
      <numFmt numFmtId="35" formatCode="_ * #,##0.00_ ;_ * \-#,##0.00_ ;_ * &quot;-&quot;??_ ;_ @_ "/>
    </dxf>
    <dxf>
      <numFmt numFmtId="13" formatCode="0\ %"/>
    </dxf>
    <dxf>
      <numFmt numFmtId="13" formatCode="0\ %"/>
    </dxf>
    <dxf>
      <numFmt numFmtId="165" formatCode="0.0\ %"/>
    </dxf>
    <dxf>
      <numFmt numFmtId="13" formatCode="0\ %"/>
    </dxf>
    <dxf>
      <numFmt numFmtId="35" formatCode="_ * #,##0.00_ ;_ * \-#,##0.00_ ;_ * &quot;-&quot;??_ ;_ @_ "/>
    </dxf>
    <dxf>
      <numFmt numFmtId="13" formatCode="0\ %"/>
    </dxf>
    <dxf>
      <font>
        <sz val="10"/>
        <family val="2"/>
      </font>
    </dxf>
    <dxf>
      <font>
        <sz val="10"/>
        <family val="2"/>
      </font>
    </dxf>
    <dxf>
      <font>
        <sz val="10"/>
        <family val="2"/>
      </font>
    </dxf>
    <dxf>
      <font>
        <sz val="10"/>
        <family val="2"/>
      </font>
    </dxf>
    <dxf>
      <font>
        <sz val="10"/>
        <family val="2"/>
      </font>
    </dxf>
    <dxf>
      <font>
        <sz val="10"/>
        <family val="2"/>
      </font>
    </dxf>
    <dxf>
      <font>
        <sz val="10"/>
        <family val="2"/>
      </font>
    </dxf>
    <dxf>
      <font>
        <sz val="10"/>
        <family val="2"/>
      </font>
    </dxf>
    <dxf>
      <font>
        <sz val="10"/>
        <family val="2"/>
      </font>
    </dxf>
    <dxf>
      <font>
        <sz val="10"/>
        <family val="2"/>
      </font>
    </dxf>
    <dxf>
      <font>
        <sz val="10"/>
        <family val="2"/>
      </font>
    </dxf>
    <dxf>
      <font>
        <sz val="10"/>
        <family val="2"/>
      </font>
    </dxf>
    <dxf>
      <font>
        <sz val="10"/>
        <family val="2"/>
      </font>
    </dxf>
    <dxf>
      <font>
        <sz val="10"/>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fill>
        <patternFill patternType="solid">
          <bgColor theme="6" tint="0.59999389629810485"/>
        </patternFill>
      </fill>
    </dxf>
    <dxf>
      <fill>
        <patternFill patternType="solid">
          <bgColor theme="9" tint="0.59999389629810485"/>
        </patternFill>
      </fill>
    </dxf>
    <dxf>
      <alignment wrapText="1"/>
    </dxf>
    <dxf>
      <alignment wrapText="1"/>
    </dxf>
    <dxf>
      <alignment wrapText="1"/>
    </dxf>
    <dxf>
      <numFmt numFmtId="165" formatCode="0.0\ %"/>
    </dxf>
    <dxf>
      <numFmt numFmtId="13" formatCode="0\ %"/>
    </dxf>
    <dxf>
      <font>
        <sz val="10"/>
        <family val="2"/>
      </font>
    </dxf>
    <dxf>
      <font>
        <sz val="10"/>
        <family val="2"/>
      </font>
    </dxf>
    <dxf>
      <font>
        <sz val="10"/>
        <family val="2"/>
      </font>
    </dxf>
    <dxf>
      <font>
        <sz val="10"/>
        <family val="2"/>
      </font>
    </dxf>
    <dxf>
      <font>
        <sz val="10"/>
        <family val="2"/>
      </font>
    </dxf>
    <dxf>
      <font>
        <sz val="10"/>
        <family val="2"/>
      </font>
    </dxf>
    <dxf>
      <font>
        <sz val="10"/>
        <family val="2"/>
      </font>
    </dxf>
    <dxf>
      <font>
        <sz val="10"/>
        <family val="2"/>
      </font>
    </dxf>
    <dxf>
      <font>
        <sz val="10"/>
        <family val="2"/>
      </font>
    </dxf>
    <dxf>
      <font>
        <sz val="10"/>
        <family val="2"/>
      </font>
    </dxf>
    <dxf>
      <font>
        <sz val="10"/>
        <family val="2"/>
      </font>
    </dxf>
    <dxf>
      <font>
        <sz val="10"/>
        <family val="2"/>
      </font>
    </dxf>
    <dxf>
      <font>
        <sz val="10"/>
        <family val="2"/>
      </font>
    </dxf>
    <dxf>
      <font>
        <sz val="10"/>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fill>
        <patternFill patternType="solid">
          <bgColor theme="6" tint="0.59999389629810485"/>
        </patternFill>
      </fill>
    </dxf>
    <dxf>
      <fill>
        <patternFill patternType="solid">
          <bgColor theme="9" tint="0.59999389629810485"/>
        </patternFill>
      </fill>
    </dxf>
    <dxf>
      <alignment wrapText="1"/>
    </dxf>
    <dxf>
      <alignment wrapText="1"/>
    </dxf>
    <dxf>
      <alignment wrapText="1"/>
    </dxf>
    <dxf>
      <numFmt numFmtId="164" formatCode="_ * #,##0_ ;_ * \-#,##0_ ;_ * &quot;-&quot;??_ ;_ @_ "/>
    </dxf>
    <dxf>
      <numFmt numFmtId="166" formatCode="_ * #,##0.0_ ;_ * \-#,##0.0_ ;_ * &quot;-&quot;??_ ;_ @_ "/>
    </dxf>
    <dxf>
      <numFmt numFmtId="35" formatCode="_ * #,##0.00_ ;_ * \-#,##0.00_ ;_ * &quot;-&quot;??_ ;_ @_ "/>
    </dxf>
    <dxf>
      <numFmt numFmtId="165" formatCode="0.0\ %"/>
    </dxf>
    <dxf>
      <numFmt numFmtId="13" formatCode="0\ %"/>
    </dxf>
    <dxf>
      <font>
        <sz val="10"/>
        <family val="2"/>
      </font>
    </dxf>
    <dxf>
      <font>
        <sz val="10"/>
        <family val="2"/>
      </font>
    </dxf>
    <dxf>
      <font>
        <sz val="10"/>
        <family val="2"/>
      </font>
    </dxf>
    <dxf>
      <font>
        <sz val="10"/>
        <family val="2"/>
      </font>
    </dxf>
    <dxf>
      <font>
        <sz val="10"/>
        <family val="2"/>
      </font>
    </dxf>
    <dxf>
      <font>
        <sz val="10"/>
        <family val="2"/>
      </font>
    </dxf>
    <dxf>
      <font>
        <sz val="10"/>
        <family val="2"/>
      </font>
    </dxf>
    <dxf>
      <font>
        <sz val="10"/>
        <family val="2"/>
      </font>
    </dxf>
    <dxf>
      <font>
        <sz val="10"/>
        <family val="2"/>
      </font>
    </dxf>
    <dxf>
      <font>
        <sz val="10"/>
        <family val="2"/>
      </font>
    </dxf>
    <dxf>
      <font>
        <sz val="10"/>
        <family val="2"/>
      </font>
    </dxf>
    <dxf>
      <font>
        <sz val="10"/>
        <family val="2"/>
      </font>
    </dxf>
    <dxf>
      <font>
        <sz val="10"/>
        <family val="2"/>
      </font>
    </dxf>
    <dxf>
      <font>
        <sz val="10"/>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fill>
        <patternFill patternType="solid">
          <bgColor theme="6" tint="0.59999389629810485"/>
        </patternFill>
      </fill>
    </dxf>
    <dxf>
      <fill>
        <patternFill patternType="solid">
          <bgColor theme="9" tint="0.59999389629810485"/>
        </patternFill>
      </fill>
    </dxf>
    <dxf>
      <alignment wrapText="1"/>
    </dxf>
    <dxf>
      <alignment wrapText="1"/>
    </dxf>
    <dxf>
      <alignment wrapText="1"/>
    </dxf>
    <dxf>
      <numFmt numFmtId="165" formatCode="0.0\ %"/>
    </dxf>
    <dxf>
      <numFmt numFmtId="13" formatCode="0\ %"/>
    </dxf>
    <dxf>
      <font>
        <sz val="10"/>
        <family val="2"/>
      </font>
    </dxf>
    <dxf>
      <font>
        <sz val="10"/>
        <family val="2"/>
      </font>
    </dxf>
    <dxf>
      <font>
        <sz val="10"/>
        <family val="2"/>
      </font>
    </dxf>
    <dxf>
      <font>
        <sz val="10"/>
        <family val="2"/>
      </font>
    </dxf>
    <dxf>
      <font>
        <sz val="10"/>
        <family val="2"/>
      </font>
    </dxf>
    <dxf>
      <font>
        <sz val="10"/>
        <family val="2"/>
      </font>
    </dxf>
    <dxf>
      <font>
        <sz val="10"/>
        <family val="2"/>
      </font>
    </dxf>
    <dxf>
      <font>
        <sz val="10"/>
        <family val="2"/>
      </font>
    </dxf>
    <dxf>
      <font>
        <sz val="10"/>
        <family val="2"/>
      </font>
    </dxf>
    <dxf>
      <font>
        <sz val="10"/>
        <family val="2"/>
      </font>
    </dxf>
    <dxf>
      <font>
        <sz val="10"/>
        <family val="2"/>
      </font>
    </dxf>
    <dxf>
      <font>
        <sz val="10"/>
        <family val="2"/>
      </font>
    </dxf>
    <dxf>
      <font>
        <sz val="10"/>
        <family val="2"/>
      </font>
    </dxf>
    <dxf>
      <font>
        <sz val="10"/>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fill>
        <patternFill patternType="solid">
          <bgColor theme="6" tint="0.59999389629810485"/>
        </patternFill>
      </fill>
    </dxf>
    <dxf>
      <fill>
        <patternFill patternType="solid">
          <bgColor theme="9" tint="0.59999389629810485"/>
        </patternFill>
      </fill>
    </dxf>
    <dxf>
      <alignment wrapText="1"/>
    </dxf>
    <dxf>
      <alignment wrapText="1"/>
    </dxf>
    <dxf>
      <alignment wrapText="1"/>
    </dxf>
    <dxf>
      <numFmt numFmtId="164" formatCode="_ * #,##0_ ;_ * \-#,##0_ ;_ * &quot;-&quot;??_ ;_ @_ "/>
    </dxf>
    <dxf>
      <numFmt numFmtId="166" formatCode="_ * #,##0.0_ ;_ * \-#,##0.0_ ;_ * &quot;-&quot;??_ ;_ @_ "/>
    </dxf>
    <dxf>
      <numFmt numFmtId="35" formatCode="_ * #,##0.00_ ;_ * \-#,##0.00_ ;_ * &quot;-&quot;??_ ;_ @_ "/>
    </dxf>
    <dxf>
      <numFmt numFmtId="165" formatCode="0.0\ %"/>
    </dxf>
    <dxf>
      <numFmt numFmtId="13" formatCode="0\ %"/>
    </dxf>
    <dxf>
      <font>
        <sz val="10"/>
        <family val="2"/>
      </font>
    </dxf>
    <dxf>
      <font>
        <sz val="10"/>
        <family val="2"/>
      </font>
    </dxf>
    <dxf>
      <font>
        <sz val="10"/>
        <family val="2"/>
      </font>
    </dxf>
    <dxf>
      <font>
        <sz val="10"/>
        <family val="2"/>
      </font>
    </dxf>
    <dxf>
      <font>
        <sz val="10"/>
        <family val="2"/>
      </font>
    </dxf>
    <dxf>
      <font>
        <sz val="10"/>
        <family val="2"/>
      </font>
    </dxf>
    <dxf>
      <font>
        <sz val="10"/>
        <family val="2"/>
      </font>
    </dxf>
    <dxf>
      <font>
        <sz val="10"/>
        <family val="2"/>
      </font>
    </dxf>
    <dxf>
      <font>
        <sz val="10"/>
        <family val="2"/>
      </font>
    </dxf>
    <dxf>
      <font>
        <sz val="10"/>
        <family val="2"/>
      </font>
    </dxf>
    <dxf>
      <font>
        <sz val="10"/>
        <family val="2"/>
      </font>
    </dxf>
    <dxf>
      <font>
        <sz val="10"/>
        <family val="2"/>
      </font>
    </dxf>
    <dxf>
      <font>
        <sz val="10"/>
        <family val="2"/>
      </font>
    </dxf>
    <dxf>
      <font>
        <sz val="10"/>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fill>
        <patternFill patternType="solid">
          <bgColor theme="6" tint="0.59999389629810485"/>
        </patternFill>
      </fill>
    </dxf>
    <dxf>
      <fill>
        <patternFill patternType="solid">
          <bgColor theme="9" tint="0.59999389629810485"/>
        </patternFill>
      </fill>
    </dxf>
    <dxf>
      <alignment wrapText="1"/>
    </dxf>
    <dxf>
      <alignment wrapText="1"/>
    </dxf>
    <dxf>
      <alignment wrapText="1"/>
    </dxf>
    <dxf>
      <numFmt numFmtId="164" formatCode="_ * #,##0_ ;_ * \-#,##0_ ;_ * &quot;-&quot;??_ ;_ @_ "/>
    </dxf>
    <dxf>
      <numFmt numFmtId="166" formatCode="_ * #,##0.0_ ;_ * \-#,##0.0_ ;_ * &quot;-&quot;??_ ;_ @_ "/>
    </dxf>
    <dxf>
      <numFmt numFmtId="35" formatCode="_ * #,##0.00_ ;_ * \-#,##0.00_ ;_ * &quot;-&quot;??_ ;_ @_ "/>
    </dxf>
    <dxf>
      <numFmt numFmtId="165" formatCode="0.0\ %"/>
    </dxf>
    <dxf>
      <numFmt numFmtId="13" formatCode="0\ %"/>
    </dxf>
    <dxf>
      <font>
        <sz val="10"/>
        <family val="2"/>
      </font>
    </dxf>
    <dxf>
      <font>
        <sz val="10"/>
        <family val="2"/>
      </font>
    </dxf>
    <dxf>
      <font>
        <sz val="10"/>
        <family val="2"/>
      </font>
    </dxf>
    <dxf>
      <font>
        <sz val="10"/>
        <family val="2"/>
      </font>
    </dxf>
    <dxf>
      <font>
        <sz val="10"/>
        <family val="2"/>
      </font>
    </dxf>
    <dxf>
      <font>
        <sz val="10"/>
        <family val="2"/>
      </font>
    </dxf>
    <dxf>
      <font>
        <sz val="10"/>
        <family val="2"/>
      </font>
    </dxf>
    <dxf>
      <font>
        <sz val="10"/>
        <family val="2"/>
      </font>
    </dxf>
    <dxf>
      <font>
        <sz val="10"/>
        <family val="2"/>
      </font>
    </dxf>
    <dxf>
      <font>
        <sz val="10"/>
        <family val="2"/>
      </font>
    </dxf>
    <dxf>
      <font>
        <sz val="10"/>
        <family val="2"/>
      </font>
    </dxf>
    <dxf>
      <font>
        <sz val="10"/>
        <family val="2"/>
      </font>
    </dxf>
    <dxf>
      <font>
        <sz val="10"/>
        <family val="2"/>
      </font>
    </dxf>
    <dxf>
      <font>
        <sz val="10"/>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fill>
        <patternFill>
          <bgColor theme="6" tint="0.59999389629810485"/>
        </patternFill>
      </fill>
    </dxf>
    <dxf>
      <fill>
        <patternFill patternType="solid">
          <bgColor theme="6" tint="0.59999389629810485"/>
        </patternFill>
      </fill>
    </dxf>
    <dxf>
      <fill>
        <patternFill patternType="solid">
          <bgColor theme="9" tint="0.59999389629810485"/>
        </patternFill>
      </fill>
    </dxf>
    <dxf>
      <alignment wrapText="1"/>
    </dxf>
    <dxf>
      <alignment wrapText="1"/>
    </dxf>
    <dxf>
      <alignment wrapText="1"/>
    </dxf>
    <dxf>
      <numFmt numFmtId="165" formatCode="0.0\ %"/>
    </dxf>
    <dxf>
      <numFmt numFmtId="13" formatCode="0\ %"/>
    </dxf>
    <dxf>
      <numFmt numFmtId="164" formatCode="_ * #,##0_ ;_ * \-#,##0_ ;_ * &quot;-&quot;??_ ;_ @_ "/>
    </dxf>
    <dxf>
      <numFmt numFmtId="166" formatCode="_ * #,##0.0_ ;_ * \-#,##0.0_ ;_ * &quot;-&quot;??_ ;_ @_ "/>
    </dxf>
    <dxf>
      <numFmt numFmtId="35" formatCode="_ * #,##0.00_ ;_ * \-#,##0.00_ ;_ * &quot;-&quot;??_ ;_ @_ "/>
    </dxf>
    <dxf>
      <numFmt numFmtId="165" formatCode="0.0\ %"/>
    </dxf>
    <dxf>
      <numFmt numFmtId="13" formatCode="0\ %"/>
    </dxf>
    <dxf>
      <numFmt numFmtId="164" formatCode="_ * #,##0_ ;_ * \-#,##0_ ;_ * &quot;-&quot;??_ ;_ @_ "/>
    </dxf>
    <dxf>
      <numFmt numFmtId="166" formatCode="_ * #,##0.0_ ;_ * \-#,##0.0_ ;_ * &quot;-&quot;??_ ;_ @_ "/>
    </dxf>
    <dxf>
      <numFmt numFmtId="165" formatCode="0.0\ %"/>
    </dxf>
    <dxf>
      <numFmt numFmtId="13" formatCode="0\ %"/>
    </dxf>
    <dxf>
      <numFmt numFmtId="165" formatCode="0.0\ %"/>
    </dxf>
    <dxf>
      <numFmt numFmtId="13" formatCode="0\ %"/>
    </dxf>
    <dxf>
      <numFmt numFmtId="165" formatCode="0.0\ %"/>
    </dxf>
    <dxf>
      <numFmt numFmtId="13" formatCode="0\ %"/>
    </dxf>
    <dxf>
      <alignment wrapText="1"/>
    </dxf>
    <dxf>
      <alignment wrapText="1"/>
    </dxf>
    <dxf>
      <alignment wrapText="1"/>
    </dxf>
    <dxf>
      <numFmt numFmtId="165" formatCode="0.0\ %"/>
    </dxf>
    <dxf>
      <numFmt numFmtId="13" formatCode="0\ %"/>
    </dxf>
    <dxf>
      <alignment wrapText="1"/>
    </dxf>
    <dxf>
      <alignment wrapText="1"/>
    </dxf>
    <dxf>
      <alignment wrapText="1"/>
    </dxf>
    <dxf>
      <numFmt numFmtId="164" formatCode="_ * #,##0_ ;_ * \-#,##0_ ;_ * &quot;-&quot;??_ ;_ @_ "/>
    </dxf>
    <dxf>
      <numFmt numFmtId="166" formatCode="_ * #,##0.0_ ;_ * \-#,##0.0_ ;_ * &quot;-&quot;??_ ;_ @_ "/>
    </dxf>
    <dxf>
      <numFmt numFmtId="35" formatCode="_ * #,##0.00_ ;_ * \-#,##0.00_ ;_ * &quot;-&quot;??_ ;_ @_ "/>
    </dxf>
    <dxf>
      <numFmt numFmtId="165" formatCode="0.0\ %"/>
    </dxf>
    <dxf>
      <numFmt numFmtId="13" formatCode="0\ %"/>
    </dxf>
    <dxf>
      <alignment wrapText="1"/>
    </dxf>
    <dxf>
      <alignment wrapText="1"/>
    </dxf>
    <dxf>
      <alignment wrapText="1"/>
    </dxf>
    <dxf>
      <numFmt numFmtId="165" formatCode="0.0\ %"/>
    </dxf>
    <dxf>
      <numFmt numFmtId="13" formatCode="0\ %"/>
    </dxf>
    <dxf>
      <alignment wrapText="1"/>
    </dxf>
    <dxf>
      <alignment wrapText="1"/>
    </dxf>
    <dxf>
      <alignment wrapText="1"/>
    </dxf>
    <dxf>
      <numFmt numFmtId="165" formatCode="0.0\ %"/>
    </dxf>
    <dxf>
      <numFmt numFmtId="13" formatCode="0\ %"/>
    </dxf>
    <dxf>
      <alignment wrapText="1"/>
    </dxf>
    <dxf>
      <alignment wrapText="1"/>
    </dxf>
    <dxf>
      <alignment wrapText="1"/>
    </dxf>
    <dxf>
      <numFmt numFmtId="164" formatCode="_ * #,##0_ ;_ * \-#,##0_ ;_ * &quot;-&quot;??_ ;_ @_ "/>
    </dxf>
    <dxf>
      <numFmt numFmtId="166" formatCode="_ * #,##0.0_ ;_ * \-#,##0.0_ ;_ * &quot;-&quot;??_ ;_ @_ "/>
    </dxf>
    <dxf>
      <numFmt numFmtId="35" formatCode="_ * #,##0.00_ ;_ * \-#,##0.00_ ;_ * &quot;-&quot;??_ ;_ @_ "/>
    </dxf>
    <dxf>
      <numFmt numFmtId="165" formatCode="0.0\ %"/>
    </dxf>
    <dxf>
      <numFmt numFmtId="13" formatCode="0\ %"/>
    </dxf>
    <dxf>
      <alignment wrapText="1"/>
    </dxf>
    <dxf>
      <alignment wrapText="1"/>
    </dxf>
    <dxf>
      <alignment wrapText="1"/>
    </dxf>
    <dxf>
      <numFmt numFmtId="165" formatCode="0.0\ %"/>
    </dxf>
    <dxf>
      <numFmt numFmtId="13" formatCode="0\ %"/>
    </dxf>
    <dxf>
      <alignment wrapText="1"/>
    </dxf>
    <dxf>
      <alignment wrapText="1"/>
    </dxf>
    <dxf>
      <alignment wrapText="1"/>
    </dxf>
    <dxf>
      <numFmt numFmtId="164" formatCode="_ * #,##0_ ;_ * \-#,##0_ ;_ * &quot;-&quot;??_ ;_ @_ "/>
    </dxf>
    <dxf>
      <numFmt numFmtId="166" formatCode="_ * #,##0.0_ ;_ * \-#,##0.0_ ;_ * &quot;-&quot;??_ ;_ @_ "/>
    </dxf>
    <dxf>
      <numFmt numFmtId="35" formatCode="_ * #,##0.00_ ;_ * \-#,##0.00_ ;_ * &quot;-&quot;??_ ;_ @_ "/>
    </dxf>
    <dxf>
      <numFmt numFmtId="165" formatCode="0.0\ %"/>
    </dxf>
    <dxf>
      <numFmt numFmtId="13" formatCode="0\ %"/>
    </dxf>
    <dxf>
      <numFmt numFmtId="164" formatCode="_ * #,##0_ ;_ * \-#,##0_ ;_ * &quot;-&quot;??_ ;_ @_ "/>
    </dxf>
    <dxf>
      <numFmt numFmtId="166" formatCode="_ * #,##0.0_ ;_ * \-#,##0.0_ ;_ * &quot;-&quot;??_ ;_ @_ "/>
    </dxf>
    <dxf>
      <numFmt numFmtId="35" formatCode="_ * #,##0.00_ ;_ * \-#,##0.00_ ;_ * &quot;-&quot;??_ ;_ @_ "/>
    </dxf>
    <dxf>
      <numFmt numFmtId="164" formatCode="_ * #,##0_ ;_ * \-#,##0_ ;_ * &quot;-&quot;??_ ;_ @_ "/>
    </dxf>
    <dxf>
      <numFmt numFmtId="166" formatCode="_ * #,##0.0_ ;_ * \-#,##0.0_ ;_ * &quot;-&quot;??_ ;_ @_ "/>
    </dxf>
    <dxf>
      <numFmt numFmtId="35" formatCode="_ * #,##0.00_ ;_ * \-#,##0.00_ ;_ * &quot;-&quot;??_ ;_ @_ "/>
    </dxf>
    <dxf>
      <numFmt numFmtId="164" formatCode="_ * #,##0_ ;_ * \-#,##0_ ;_ * &quot;-&quot;??_ ;_ @_ "/>
    </dxf>
    <dxf>
      <numFmt numFmtId="166" formatCode="_ * #,##0.0_ ;_ * \-#,##0.0_ ;_ * &quot;-&quot;??_ ;_ @_ "/>
    </dxf>
    <dxf>
      <numFmt numFmtId="35" formatCode="_ * #,##0.00_ ;_ * \-#,##0.00_ ;_ * &quot;-&quot;??_ ;_ @_ "/>
    </dxf>
    <dxf>
      <numFmt numFmtId="13" formatCode="0\ %"/>
    </dxf>
    <dxf>
      <numFmt numFmtId="165" formatCode="0.0\ %"/>
    </dxf>
    <dxf>
      <numFmt numFmtId="14" formatCode="0.00\ %"/>
    </dxf>
    <dxf>
      <numFmt numFmtId="164" formatCode="_ * #,##0_ ;_ * \-#,##0_ ;_ * &quot;-&quot;??_ ;_ @_ "/>
    </dxf>
    <dxf>
      <numFmt numFmtId="166" formatCode="_ * #,##0.0_ ;_ * \-#,##0.0_ ;_ * &quot;-&quot;??_ ;_ @_ "/>
    </dxf>
    <dxf>
      <numFmt numFmtId="35" formatCode="_ * #,##0.00_ ;_ * \-#,##0.00_ ;_ * &quot;-&quot;??_ ;_ @_ "/>
    </dxf>
    <dxf>
      <numFmt numFmtId="164" formatCode="_ * #,##0_ ;_ * \-#,##0_ ;_ * &quot;-&quot;??_ ;_ @_ "/>
    </dxf>
    <dxf>
      <numFmt numFmtId="166" formatCode="_ * #,##0.0_ ;_ * \-#,##0.0_ ;_ * &quot;-&quot;??_ ;_ @_ "/>
    </dxf>
    <dxf>
      <numFmt numFmtId="35" formatCode="_ * #,##0.00_ ;_ * \-#,##0.00_ ;_ * &quot;-&quot;??_ ;_ @_ "/>
    </dxf>
    <dxf>
      <numFmt numFmtId="13" formatCode="0\ %"/>
    </dxf>
    <dxf>
      <numFmt numFmtId="165" formatCode="0.0\ %"/>
    </dxf>
    <dxf>
      <numFmt numFmtId="14" formatCode="0.00\ %"/>
    </dxf>
    <dxf>
      <numFmt numFmtId="164" formatCode="_ * #,##0_ ;_ * \-#,##0_ ;_ * &quot;-&quot;??_ ;_ @_ "/>
    </dxf>
    <dxf>
      <numFmt numFmtId="166" formatCode="_ * #,##0.0_ ;_ * \-#,##0.0_ ;_ * &quot;-&quot;??_ ;_ @_ "/>
    </dxf>
    <dxf>
      <numFmt numFmtId="35" formatCode="_ * #,##0.00_ ;_ * \-#,##0.00_ ;_ * &quot;-&quot;??_ ;_ @_ "/>
    </dxf>
    <dxf>
      <font>
        <sz val="10"/>
        <family val="2"/>
      </font>
    </dxf>
    <dxf>
      <font>
        <sz val="10"/>
        <family val="2"/>
      </font>
    </dxf>
    <dxf>
      <font>
        <sz val="10"/>
        <family val="2"/>
      </font>
    </dxf>
    <dxf>
      <font>
        <sz val="10"/>
        <family val="2"/>
      </font>
    </dxf>
    <dxf>
      <font>
        <sz val="10"/>
        <family val="2"/>
      </font>
    </dxf>
    <dxf>
      <font>
        <sz val="10"/>
        <family val="2"/>
      </font>
    </dxf>
    <dxf>
      <font>
        <sz val="10"/>
        <family val="2"/>
      </font>
    </dxf>
    <dxf>
      <font>
        <sz val="10"/>
        <family val="2"/>
      </font>
    </dxf>
    <dxf>
      <numFmt numFmtId="13" formatCode="0\ %"/>
    </dxf>
    <dxf>
      <numFmt numFmtId="165" formatCode="0.0\ %"/>
    </dxf>
    <dxf>
      <numFmt numFmtId="14" formatCode="0.00\ %"/>
    </dxf>
    <dxf>
      <numFmt numFmtId="167" formatCode="0.000\ %"/>
    </dxf>
    <dxf>
      <numFmt numFmtId="13" formatCode="0\ %"/>
    </dxf>
    <dxf>
      <font>
        <sz val="10"/>
        <family val="2"/>
      </font>
    </dxf>
    <dxf>
      <font>
        <sz val="10"/>
        <family val="2"/>
      </font>
    </dxf>
    <dxf>
      <font>
        <sz val="10"/>
        <family val="2"/>
      </font>
    </dxf>
    <dxf>
      <font>
        <sz val="10"/>
        <family val="2"/>
      </font>
    </dxf>
    <dxf>
      <font>
        <sz val="10"/>
        <family val="2"/>
      </font>
    </dxf>
    <dxf>
      <font>
        <sz val="10"/>
        <family val="2"/>
      </font>
    </dxf>
    <dxf>
      <font>
        <sz val="10"/>
        <family val="2"/>
      </font>
    </dxf>
    <dxf>
      <font>
        <sz val="10"/>
        <family val="2"/>
      </font>
    </dxf>
    <dxf>
      <font>
        <sz val="10"/>
        <family val="2"/>
      </font>
    </dxf>
    <dxf>
      <numFmt numFmtId="164" formatCode="_ * #,##0_ ;_ * \-#,##0_ ;_ * &quot;-&quot;??_ ;_ @_ "/>
    </dxf>
    <dxf>
      <numFmt numFmtId="166" formatCode="_ * #,##0.0_ ;_ * \-#,##0.0_ ;_ * &quot;-&quot;??_ ;_ @_ "/>
    </dxf>
    <dxf>
      <numFmt numFmtId="35" formatCode="_ * #,##0.00_ ;_ * \-#,##0.00_ ;_ * &quot;-&quot;??_ ;_ @_ "/>
    </dxf>
    <dxf>
      <numFmt numFmtId="0" formatCode="General"/>
    </dxf>
    <dxf>
      <numFmt numFmtId="13" formatCode="0\ %"/>
    </dxf>
    <dxf>
      <numFmt numFmtId="165" formatCode="0.0\ %"/>
    </dxf>
    <dxf>
      <numFmt numFmtId="14" formatCode="0.00\ %"/>
    </dxf>
    <dxf>
      <numFmt numFmtId="167" formatCode="0.000\ %"/>
    </dxf>
    <dxf>
      <numFmt numFmtId="13" formatCode="0\ %"/>
    </dxf>
    <dxf>
      <font>
        <sz val="10"/>
        <family val="2"/>
      </font>
    </dxf>
    <dxf>
      <font>
        <sz val="10"/>
        <family val="2"/>
      </font>
    </dxf>
    <dxf>
      <font>
        <sz val="10"/>
        <family val="2"/>
      </font>
    </dxf>
    <dxf>
      <font>
        <sz val="10"/>
        <family val="2"/>
      </font>
    </dxf>
    <dxf>
      <font>
        <sz val="10"/>
        <family val="2"/>
      </font>
    </dxf>
    <dxf>
      <font>
        <sz val="10"/>
        <family val="2"/>
      </font>
    </dxf>
    <dxf>
      <font>
        <sz val="10"/>
        <family val="2"/>
      </font>
    </dxf>
    <dxf>
      <font>
        <sz val="10"/>
        <family val="2"/>
      </font>
    </dxf>
    <dxf>
      <font>
        <sz val="10"/>
        <family val="2"/>
      </font>
    </dxf>
    <dxf>
      <numFmt numFmtId="164" formatCode="_ * #,##0_ ;_ * \-#,##0_ ;_ * &quot;-&quot;??_ ;_ @_ "/>
    </dxf>
    <dxf>
      <numFmt numFmtId="166" formatCode="_ * #,##0.0_ ;_ * \-#,##0.0_ ;_ * &quot;-&quot;??_ ;_ @_ "/>
    </dxf>
    <dxf>
      <numFmt numFmtId="35" formatCode="_ * #,##0.00_ ;_ * \-#,##0.00_ ;_ * &quot;-&quot;??_ ;_ @_ "/>
    </dxf>
    <dxf>
      <numFmt numFmtId="0" formatCode="General"/>
    </dxf>
    <dxf>
      <numFmt numFmtId="13" formatCode="0\ %"/>
    </dxf>
    <dxf>
      <numFmt numFmtId="165" formatCode="0.0\ %"/>
    </dxf>
    <dxf>
      <numFmt numFmtId="14" formatCode="0.00\ %"/>
    </dxf>
    <dxf>
      <numFmt numFmtId="167" formatCode="0.000\ %"/>
    </dxf>
    <dxf>
      <numFmt numFmtId="13" formatCode="0\ %"/>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numFmt numFmtId="13" formatCode="0\ %"/>
    </dxf>
    <dxf>
      <numFmt numFmtId="165" formatCode="0.0\ %"/>
    </dxf>
    <dxf>
      <numFmt numFmtId="14" formatCode="0.00\ %"/>
    </dxf>
    <dxf>
      <numFmt numFmtId="167" formatCode="0.000\ %"/>
    </dxf>
    <dxf>
      <numFmt numFmtId="13" formatCode="0\ %"/>
    </dxf>
    <dxf>
      <font>
        <sz val="9"/>
        <family val="2"/>
      </font>
    </dxf>
    <dxf>
      <font>
        <sz val="9"/>
        <family val="2"/>
      </font>
    </dxf>
    <dxf>
      <font>
        <sz val="9"/>
        <family val="2"/>
      </font>
    </dxf>
    <dxf>
      <font>
        <sz val="9"/>
        <family val="2"/>
      </font>
    </dxf>
    <dxf>
      <font>
        <sz val="9"/>
        <family val="2"/>
      </font>
    </dxf>
    <dxf>
      <font>
        <sz val="9"/>
        <family val="2"/>
      </font>
    </dxf>
    <dxf>
      <font>
        <sz val="9"/>
        <family val="2"/>
      </font>
    </dxf>
    <dxf>
      <numFmt numFmtId="164" formatCode="_ * #,##0_ ;_ * \-#,##0_ ;_ * &quot;-&quot;??_ ;_ @_ "/>
    </dxf>
    <dxf>
      <numFmt numFmtId="166" formatCode="_ * #,##0.0_ ;_ * \-#,##0.0_ ;_ * &quot;-&quot;??_ ;_ @_ "/>
    </dxf>
    <dxf>
      <numFmt numFmtId="35" formatCode="_ * #,##0.00_ ;_ * \-#,##0.00_ ;_ * &quot;-&quot;??_ ;_ @_ "/>
    </dxf>
    <dxf>
      <numFmt numFmtId="0" formatCode="General"/>
    </dxf>
    <dxf>
      <numFmt numFmtId="13" formatCode="0\ %"/>
    </dxf>
    <dxf>
      <numFmt numFmtId="165" formatCode="0.0\ %"/>
    </dxf>
    <dxf>
      <numFmt numFmtId="14" formatCode="0.00\ %"/>
    </dxf>
    <dxf>
      <numFmt numFmtId="167" formatCode="0.000\ %"/>
    </dxf>
    <dxf>
      <numFmt numFmtId="13" formatCode="0\ %"/>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numFmt numFmtId="13" formatCode="0\ %"/>
    </dxf>
    <dxf>
      <numFmt numFmtId="165" formatCode="0.0\ %"/>
    </dxf>
    <dxf>
      <numFmt numFmtId="14" formatCode="0.00\ %"/>
    </dxf>
    <dxf>
      <numFmt numFmtId="167" formatCode="0.000\ %"/>
    </dxf>
    <dxf>
      <numFmt numFmtId="13" formatCode="0\ %"/>
    </dxf>
    <dxf>
      <font>
        <sz val="9"/>
        <family val="2"/>
      </font>
    </dxf>
    <dxf>
      <font>
        <sz val="9"/>
        <family val="2"/>
      </font>
    </dxf>
    <dxf>
      <font>
        <sz val="9"/>
        <family val="2"/>
      </font>
    </dxf>
    <dxf>
      <font>
        <sz val="9"/>
        <family val="2"/>
      </font>
    </dxf>
    <dxf>
      <font>
        <sz val="9"/>
        <family val="2"/>
      </font>
    </dxf>
    <dxf>
      <font>
        <sz val="9"/>
        <family val="2"/>
      </font>
    </dxf>
    <dxf>
      <font>
        <sz val="9"/>
        <family val="2"/>
      </font>
    </dxf>
    <dxf>
      <font>
        <sz val="9"/>
        <family val="2"/>
      </font>
    </dxf>
    <dxf>
      <numFmt numFmtId="13" formatCode="0\ %"/>
    </dxf>
    <dxf>
      <numFmt numFmtId="165" formatCode="0.0\ %"/>
    </dxf>
    <dxf>
      <numFmt numFmtId="14" formatCode="0.00\ %"/>
    </dxf>
    <dxf>
      <numFmt numFmtId="167" formatCode="0.000\ %"/>
    </dxf>
    <dxf>
      <numFmt numFmtId="13" formatCode="0\ %"/>
    </dxf>
    <dxf>
      <numFmt numFmtId="13" formatCode="0\ %"/>
    </dxf>
    <dxf>
      <numFmt numFmtId="165" formatCode="0.0\ %"/>
    </dxf>
    <dxf>
      <numFmt numFmtId="165" formatCode="0.0\ %"/>
    </dxf>
    <dxf>
      <numFmt numFmtId="13" formatCode="0\ %"/>
    </dxf>
    <dxf>
      <numFmt numFmtId="35" formatCode="_ * #,##0.00_ ;_ * \-#,##0.00_ ;_ * &quot;-&quot;??_ ;_ @_ "/>
    </dxf>
    <dxf>
      <numFmt numFmtId="14" formatCode="0.00\ %"/>
    </dxf>
    <dxf>
      <numFmt numFmtId="164" formatCode="_ * #,##0_ ;_ * \-#,##0_ ;_ * &quot;-&quot;??_ ;_ @_ "/>
    </dxf>
    <dxf>
      <numFmt numFmtId="166" formatCode="_ * #,##0.0_ ;_ * \-#,##0.0_ ;_ * &quot;-&quot;??_ ;_ @_ "/>
    </dxf>
    <dxf>
      <numFmt numFmtId="35" formatCode="_ * #,##0.00_ ;_ * \-#,##0.00_ ;_ * &quot;-&quot;??_ ;_ @_ "/>
    </dxf>
    <dxf>
      <numFmt numFmtId="164" formatCode="_ * #,##0_ ;_ * \-#,##0_ ;_ * &quot;-&quot;??_ ;_ @_ "/>
    </dxf>
    <dxf>
      <numFmt numFmtId="166" formatCode="_ * #,##0.0_ ;_ * \-#,##0.0_ ;_ * &quot;-&quot;??_ ;_ @_ "/>
    </dxf>
    <dxf>
      <numFmt numFmtId="35" formatCode="_ * #,##0.00_ ;_ * \-#,##0.00_ ;_ * &quot;-&quot;??_ ;_ @_ "/>
    </dxf>
    <dxf>
      <alignment wrapText="1"/>
    </dxf>
    <dxf>
      <font>
        <sz val="10"/>
        <family val="2"/>
      </font>
    </dxf>
    <dxf>
      <font>
        <sz val="10"/>
        <family val="2"/>
      </font>
    </dxf>
    <dxf>
      <alignment wrapText="1"/>
    </dxf>
    <dxf>
      <alignment wrapText="1"/>
    </dxf>
    <dxf>
      <numFmt numFmtId="164" formatCode="_ * #,##0_ ;_ * \-#,##0_ ;_ * &quot;-&quot;??_ ;_ @_ "/>
    </dxf>
    <dxf>
      <numFmt numFmtId="166" formatCode="_ * #,##0.0_ ;_ * \-#,##0.0_ ;_ * &quot;-&quot;??_ ;_ @_ "/>
    </dxf>
    <dxf>
      <numFmt numFmtId="35" formatCode="_ * #,##0.00_ ;_ * \-#,##0.00_ ;_ * &quot;-&quot;??_ ;_ @_ "/>
    </dxf>
    <dxf>
      <alignment wrapText="1"/>
    </dxf>
    <dxf>
      <alignment wrapText="1"/>
    </dxf>
    <dxf>
      <numFmt numFmtId="0" formatCode="General"/>
    </dxf>
    <dxf>
      <font>
        <sz val="10"/>
        <family val="2"/>
      </font>
    </dxf>
    <dxf>
      <font>
        <sz val="10"/>
        <family val="2"/>
      </font>
    </dxf>
    <dxf>
      <alignment wrapText="1"/>
    </dxf>
    <dxf>
      <alignment wrapText="1"/>
    </dxf>
    <dxf>
      <alignment wrapText="1"/>
    </dxf>
    <dxf>
      <alignment wrapText="1"/>
    </dxf>
    <dxf>
      <font>
        <sz val="10"/>
        <family val="2"/>
      </font>
    </dxf>
    <dxf>
      <font>
        <sz val="10"/>
        <family val="2"/>
      </font>
    </dxf>
    <dxf>
      <alignment wrapText="1"/>
    </dxf>
    <dxf>
      <alignment wrapText="1"/>
    </dxf>
    <dxf>
      <numFmt numFmtId="164" formatCode="_ * #,##0_ ;_ * \-#,##0_ ;_ * &quot;-&quot;??_ ;_ @_ "/>
    </dxf>
    <dxf>
      <numFmt numFmtId="166" formatCode="_ * #,##0.0_ ;_ * \-#,##0.0_ ;_ * &quot;-&quot;??_ ;_ @_ "/>
    </dxf>
    <dxf>
      <numFmt numFmtId="35" formatCode="_ * #,##0.00_ ;_ * \-#,##0.00_ ;_ * &quot;-&quot;??_ ;_ @_ "/>
    </dxf>
    <dxf>
      <alignment wrapText="1"/>
    </dxf>
    <dxf>
      <font>
        <sz val="10"/>
        <family val="2"/>
      </font>
    </dxf>
    <dxf>
      <font>
        <sz val="10"/>
        <family val="2"/>
      </font>
    </dxf>
    <dxf>
      <alignment wrapText="1"/>
    </dxf>
    <dxf>
      <alignment wrapText="1"/>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07/relationships/slicerCache" Target="slicerCaches/slicerCache1.xml"/><Relationship Id="rId39" Type="http://schemas.microsoft.com/office/2007/relationships/slicerCache" Target="slicerCaches/slicerCache14.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34" Type="http://schemas.microsoft.com/office/2007/relationships/slicerCache" Target="slicerCaches/slicerCache9.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5.xml"/><Relationship Id="rId33" Type="http://schemas.microsoft.com/office/2007/relationships/slicerCache" Target="slicerCaches/slicerCache8.xml"/><Relationship Id="rId38" Type="http://schemas.microsoft.com/office/2007/relationships/slicerCache" Target="slicerCaches/slicerCache1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7/relationships/slicerCache" Target="slicerCaches/slicerCache4.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4.xml"/><Relationship Id="rId32" Type="http://schemas.microsoft.com/office/2007/relationships/slicerCache" Target="slicerCaches/slicerCache7.xml"/><Relationship Id="rId37" Type="http://schemas.microsoft.com/office/2007/relationships/slicerCache" Target="slicerCaches/slicerCache12.xml"/><Relationship Id="rId40" Type="http://schemas.microsoft.com/office/2007/relationships/slicerCache" Target="slicerCaches/slicerCache15.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28" Type="http://schemas.microsoft.com/office/2007/relationships/slicerCache" Target="slicerCaches/slicerCache3.xml"/><Relationship Id="rId36" Type="http://schemas.microsoft.com/office/2007/relationships/slicerCache" Target="slicerCaches/slicerCache1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07/relationships/slicerCache" Target="slicerCaches/slicerCache6.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microsoft.com/office/2007/relationships/slicerCache" Target="slicerCaches/slicerCache2.xml"/><Relationship Id="rId30" Type="http://schemas.microsoft.com/office/2007/relationships/slicerCache" Target="slicerCaches/slicerCache5.xml"/><Relationship Id="rId35" Type="http://schemas.microsoft.com/office/2007/relationships/slicerCache" Target="slicerCaches/slicerCache10.xml"/><Relationship Id="rId43"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[Sysselsetting_landbruk_2008_2015_NT_ST.xlsx]P_ D_prim!Pivottabell8</c:name>
    <c:fmtId val="19"/>
  </c:pivotSource>
  <c:chart>
    <c:title>
      <c:tx>
        <c:strRef>
          <c:f>'P_ D_prim'!$M$38</c:f>
          <c:strCache>
            <c:ptCount val="1"/>
            <c:pt idx="0">
              <c:v>Antall sysselsatte i primærnæringene i Akershus Aust-Agder Buskerud Finnmark Hedmark perioden 2008 -2015</c:v>
            </c:pt>
          </c:strCache>
        </c:strRef>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s>
    <c:plotArea>
      <c:layout>
        <c:manualLayout>
          <c:layoutTarget val="inner"/>
          <c:xMode val="edge"/>
          <c:yMode val="edge"/>
          <c:x val="0.1493173665791776"/>
          <c:y val="0.20811493055555555"/>
          <c:w val="0.79962182852143482"/>
          <c:h val="0.59573715277777772"/>
        </c:manualLayout>
      </c:layout>
      <c:barChart>
        <c:barDir val="col"/>
        <c:grouping val="stacked"/>
        <c:varyColors val="0"/>
        <c:ser>
          <c:idx val="0"/>
          <c:order val="0"/>
          <c:tx>
            <c:strRef>
              <c:f>'P_ D_prim'!$M$38</c:f>
              <c:strCache>
                <c:ptCount val="1"/>
                <c:pt idx="0">
                  <c:v>fiske og akvakultur</c:v>
                </c:pt>
              </c:strCache>
            </c:strRef>
          </c:tx>
          <c:spPr>
            <a:solidFill>
              <a:schemeClr val="accent1"/>
            </a:solidFill>
            <a:ln>
              <a:noFill/>
            </a:ln>
            <a:effectLst/>
          </c:spPr>
          <c:invertIfNegative val="0"/>
          <c:cat>
            <c:strRef>
              <c:f>'P_ D_prim'!$M$38</c:f>
              <c:strCache>
                <c:ptCount val="8"/>
                <c:pt idx="0">
                  <c:v>2008</c:v>
                </c:pt>
                <c:pt idx="1">
                  <c:v>2009</c:v>
                </c:pt>
                <c:pt idx="2">
                  <c:v>2010</c:v>
                </c:pt>
                <c:pt idx="3">
                  <c:v>2011</c:v>
                </c:pt>
                <c:pt idx="4">
                  <c:v>2012</c:v>
                </c:pt>
                <c:pt idx="5">
                  <c:v>2013</c:v>
                </c:pt>
                <c:pt idx="6">
                  <c:v>2014</c:v>
                </c:pt>
                <c:pt idx="7">
                  <c:v>2015</c:v>
                </c:pt>
              </c:strCache>
            </c:strRef>
          </c:cat>
          <c:val>
            <c:numRef>
              <c:f>'P_ D_prim'!$M$38</c:f>
              <c:numCache>
                <c:formatCode>_ * #\ ##0_ ;_ * \-#\ ##0_ ;_ * "-"??_ ;_ @_ </c:formatCode>
                <c:ptCount val="8"/>
                <c:pt idx="0">
                  <c:v>1700</c:v>
                </c:pt>
                <c:pt idx="1">
                  <c:v>1738</c:v>
                </c:pt>
                <c:pt idx="2">
                  <c:v>1729</c:v>
                </c:pt>
                <c:pt idx="3">
                  <c:v>1887</c:v>
                </c:pt>
                <c:pt idx="4">
                  <c:v>1852</c:v>
                </c:pt>
                <c:pt idx="5">
                  <c:v>1816</c:v>
                </c:pt>
                <c:pt idx="6">
                  <c:v>1828</c:v>
                </c:pt>
                <c:pt idx="7">
                  <c:v>1747</c:v>
                </c:pt>
              </c:numCache>
            </c:numRef>
          </c:val>
          <c:extLst>
            <c:ext xmlns:c16="http://schemas.microsoft.com/office/drawing/2014/chart" uri="{C3380CC4-5D6E-409C-BE32-E72D297353CC}">
              <c16:uniqueId val="{00000000-9E9A-48F3-94D7-F8CEF164EDF8}"/>
            </c:ext>
          </c:extLst>
        </c:ser>
        <c:ser>
          <c:idx val="1"/>
          <c:order val="1"/>
          <c:tx>
            <c:strRef>
              <c:f>'P_ D_prim'!$M$38</c:f>
              <c:strCache>
                <c:ptCount val="1"/>
                <c:pt idx="0">
                  <c:v>jordbruk</c:v>
                </c:pt>
              </c:strCache>
            </c:strRef>
          </c:tx>
          <c:spPr>
            <a:solidFill>
              <a:schemeClr val="accent2"/>
            </a:solidFill>
            <a:ln>
              <a:noFill/>
            </a:ln>
            <a:effectLst/>
          </c:spPr>
          <c:invertIfNegative val="0"/>
          <c:cat>
            <c:strRef>
              <c:f>'P_ D_prim'!$M$38</c:f>
              <c:strCache>
                <c:ptCount val="8"/>
                <c:pt idx="0">
                  <c:v>2008</c:v>
                </c:pt>
                <c:pt idx="1">
                  <c:v>2009</c:v>
                </c:pt>
                <c:pt idx="2">
                  <c:v>2010</c:v>
                </c:pt>
                <c:pt idx="3">
                  <c:v>2011</c:v>
                </c:pt>
                <c:pt idx="4">
                  <c:v>2012</c:v>
                </c:pt>
                <c:pt idx="5">
                  <c:v>2013</c:v>
                </c:pt>
                <c:pt idx="6">
                  <c:v>2014</c:v>
                </c:pt>
                <c:pt idx="7">
                  <c:v>2015</c:v>
                </c:pt>
              </c:strCache>
            </c:strRef>
          </c:cat>
          <c:val>
            <c:numRef>
              <c:f>'P_ D_prim'!$M$38</c:f>
              <c:numCache>
                <c:formatCode>_ * #\ ##0_ ;_ * \-#\ ##0_ ;_ * "-"??_ ;_ @_ </c:formatCode>
                <c:ptCount val="8"/>
                <c:pt idx="0">
                  <c:v>10781</c:v>
                </c:pt>
                <c:pt idx="1">
                  <c:v>10543</c:v>
                </c:pt>
                <c:pt idx="2">
                  <c:v>10078</c:v>
                </c:pt>
                <c:pt idx="3">
                  <c:v>9176</c:v>
                </c:pt>
                <c:pt idx="4">
                  <c:v>8835</c:v>
                </c:pt>
                <c:pt idx="5">
                  <c:v>8621</c:v>
                </c:pt>
                <c:pt idx="6">
                  <c:v>8643</c:v>
                </c:pt>
                <c:pt idx="7">
                  <c:v>7834</c:v>
                </c:pt>
              </c:numCache>
            </c:numRef>
          </c:val>
          <c:extLst>
            <c:ext xmlns:c16="http://schemas.microsoft.com/office/drawing/2014/chart" uri="{C3380CC4-5D6E-409C-BE32-E72D297353CC}">
              <c16:uniqueId val="{00000001-9E9A-48F3-94D7-F8CEF164EDF8}"/>
            </c:ext>
          </c:extLst>
        </c:ser>
        <c:ser>
          <c:idx val="2"/>
          <c:order val="2"/>
          <c:tx>
            <c:strRef>
              <c:f>'P_ D_prim'!$M$38</c:f>
              <c:strCache>
                <c:ptCount val="1"/>
                <c:pt idx="0">
                  <c:v>skogbruk</c:v>
                </c:pt>
              </c:strCache>
            </c:strRef>
          </c:tx>
          <c:spPr>
            <a:solidFill>
              <a:schemeClr val="accent3"/>
            </a:solidFill>
            <a:ln>
              <a:noFill/>
            </a:ln>
            <a:effectLst/>
          </c:spPr>
          <c:invertIfNegative val="0"/>
          <c:cat>
            <c:strRef>
              <c:f>'P_ D_prim'!$M$38</c:f>
              <c:strCache>
                <c:ptCount val="8"/>
                <c:pt idx="0">
                  <c:v>2008</c:v>
                </c:pt>
                <c:pt idx="1">
                  <c:v>2009</c:v>
                </c:pt>
                <c:pt idx="2">
                  <c:v>2010</c:v>
                </c:pt>
                <c:pt idx="3">
                  <c:v>2011</c:v>
                </c:pt>
                <c:pt idx="4">
                  <c:v>2012</c:v>
                </c:pt>
                <c:pt idx="5">
                  <c:v>2013</c:v>
                </c:pt>
                <c:pt idx="6">
                  <c:v>2014</c:v>
                </c:pt>
                <c:pt idx="7">
                  <c:v>2015</c:v>
                </c:pt>
              </c:strCache>
            </c:strRef>
          </c:cat>
          <c:val>
            <c:numRef>
              <c:f>'P_ D_prim'!$M$38</c:f>
              <c:numCache>
                <c:formatCode>_ * #\ ##0_ ;_ * \-#\ ##0_ ;_ * "-"??_ ;_ @_ </c:formatCode>
                <c:ptCount val="8"/>
                <c:pt idx="0">
                  <c:v>3044</c:v>
                </c:pt>
                <c:pt idx="1">
                  <c:v>3010</c:v>
                </c:pt>
                <c:pt idx="2">
                  <c:v>2720</c:v>
                </c:pt>
                <c:pt idx="3">
                  <c:v>2503</c:v>
                </c:pt>
                <c:pt idx="4">
                  <c:v>3031</c:v>
                </c:pt>
                <c:pt idx="5">
                  <c:v>3002</c:v>
                </c:pt>
                <c:pt idx="6">
                  <c:v>3014</c:v>
                </c:pt>
                <c:pt idx="7">
                  <c:v>2709</c:v>
                </c:pt>
              </c:numCache>
            </c:numRef>
          </c:val>
          <c:extLst>
            <c:ext xmlns:c16="http://schemas.microsoft.com/office/drawing/2014/chart" uri="{C3380CC4-5D6E-409C-BE32-E72D297353CC}">
              <c16:uniqueId val="{00000002-9E9A-48F3-94D7-F8CEF164EDF8}"/>
            </c:ext>
          </c:extLst>
        </c:ser>
        <c:dLbls>
          <c:showLegendKey val="0"/>
          <c:showVal val="0"/>
          <c:showCatName val="0"/>
          <c:showSerName val="0"/>
          <c:showPercent val="0"/>
          <c:showBubbleSize val="0"/>
        </c:dLbls>
        <c:gapWidth val="75"/>
        <c:overlap val="100"/>
        <c:axId val="486499896"/>
        <c:axId val="486497272"/>
      </c:barChart>
      <c:catAx>
        <c:axId val="486499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crossAx val="486497272"/>
        <c:crosses val="autoZero"/>
        <c:auto val="1"/>
        <c:lblAlgn val="ctr"/>
        <c:lblOffset val="100"/>
        <c:noMultiLvlLbl val="0"/>
      </c:catAx>
      <c:valAx>
        <c:axId val="4864972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US" sz="800"/>
                  <a:t>antall sysselsatte</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nb-NO"/>
            </a:p>
          </c:txPr>
        </c:title>
        <c:numFmt formatCode="_ * #\ ##0_ ;_ *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486499896"/>
        <c:crosses val="autoZero"/>
        <c:crossBetween val="between"/>
      </c:valAx>
      <c:spPr>
        <a:noFill/>
        <a:ln>
          <a:noFill/>
        </a:ln>
        <a:effectLst/>
      </c:spPr>
    </c:plotArea>
    <c:legend>
      <c:legendPos val="b"/>
      <c:layout>
        <c:manualLayout>
          <c:xMode val="edge"/>
          <c:yMode val="edge"/>
          <c:x val="2.2055363984674333E-2"/>
          <c:y val="0.88506736111111106"/>
          <c:w val="0.39631053639846736"/>
          <c:h val="6.6425694444444447E-2"/>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noFill/>
      <a:round/>
    </a:ln>
    <a:effectLst/>
  </c:spPr>
  <c:txPr>
    <a:bodyPr/>
    <a:lstStyle/>
    <a:p>
      <a:pPr>
        <a:defRPr sz="1000"/>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[Sysselsetting_landbruk_2008_2015_NT_ST.xlsx]P_T_jo&amp;sk!Pivottabell1</c:name>
    <c:fmtId val="4"/>
  </c:pivotSource>
  <c:chart>
    <c:title>
      <c:tx>
        <c:strRef>
          <c:f>'P_T_jo&amp;sk'!$F$29</c:f>
          <c:strCache>
            <c:ptCount val="1"/>
            <c:pt idx="0">
              <c:v>Antall sysselsatte i jordbruket og skogbruket i Holtålen Midtre Gauldal perioden 2000 -2015</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s>
    <c:plotArea>
      <c:layout>
        <c:manualLayout>
          <c:layoutTarget val="inner"/>
          <c:xMode val="edge"/>
          <c:yMode val="edge"/>
          <c:x val="7.7740952410105868E-2"/>
          <c:y val="0.14181666666666665"/>
          <c:w val="0.79101899719392466"/>
          <c:h val="0.74373333333333336"/>
        </c:manualLayout>
      </c:layout>
      <c:barChart>
        <c:barDir val="col"/>
        <c:grouping val="stacked"/>
        <c:varyColors val="0"/>
        <c:ser>
          <c:idx val="0"/>
          <c:order val="0"/>
          <c:tx>
            <c:strRef>
              <c:f>'P_T_jo&amp;sk'!$F$29</c:f>
              <c:strCache>
                <c:ptCount val="1"/>
                <c:pt idx="0">
                  <c:v>jordbruk</c:v>
                </c:pt>
              </c:strCache>
            </c:strRef>
          </c:tx>
          <c:spPr>
            <a:solidFill>
              <a:schemeClr val="accent1"/>
            </a:solidFill>
            <a:ln>
              <a:noFill/>
            </a:ln>
            <a:effectLst/>
          </c:spPr>
          <c:invertIfNegative val="0"/>
          <c:cat>
            <c:strRef>
              <c:f>'P_T_jo&amp;sk'!$F$29</c:f>
              <c:strCach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strCache>
            </c:strRef>
          </c:cat>
          <c:val>
            <c:numRef>
              <c:f>'P_T_jo&amp;sk'!$F$29</c:f>
              <c:numCache>
                <c:formatCode>_ * #\ ##0_ ;_ * \-#\ ##0_ ;_ * "-"??_ ;_ @_ </c:formatCode>
                <c:ptCount val="16"/>
                <c:pt idx="0">
                  <c:v>544</c:v>
                </c:pt>
                <c:pt idx="1">
                  <c:v>496</c:v>
                </c:pt>
                <c:pt idx="2">
                  <c:v>514</c:v>
                </c:pt>
                <c:pt idx="3">
                  <c:v>519</c:v>
                </c:pt>
                <c:pt idx="4">
                  <c:v>521</c:v>
                </c:pt>
                <c:pt idx="5">
                  <c:v>514</c:v>
                </c:pt>
                <c:pt idx="6">
                  <c:v>557</c:v>
                </c:pt>
                <c:pt idx="7">
                  <c:v>457</c:v>
                </c:pt>
                <c:pt idx="8">
                  <c:v>461</c:v>
                </c:pt>
                <c:pt idx="9">
                  <c:v>447</c:v>
                </c:pt>
                <c:pt idx="10">
                  <c:v>418</c:v>
                </c:pt>
                <c:pt idx="11">
                  <c:v>394</c:v>
                </c:pt>
                <c:pt idx="12">
                  <c:v>346</c:v>
                </c:pt>
                <c:pt idx="13">
                  <c:v>350</c:v>
                </c:pt>
                <c:pt idx="14">
                  <c:v>329</c:v>
                </c:pt>
                <c:pt idx="15">
                  <c:v>281</c:v>
                </c:pt>
              </c:numCache>
            </c:numRef>
          </c:val>
          <c:extLst>
            <c:ext xmlns:c16="http://schemas.microsoft.com/office/drawing/2014/chart" uri="{C3380CC4-5D6E-409C-BE32-E72D297353CC}">
              <c16:uniqueId val="{00000000-9737-4670-9CEE-D59ABB38E3AE}"/>
            </c:ext>
          </c:extLst>
        </c:ser>
        <c:ser>
          <c:idx val="1"/>
          <c:order val="1"/>
          <c:tx>
            <c:strRef>
              <c:f>'P_T_jo&amp;sk'!$F$29</c:f>
              <c:strCache>
                <c:ptCount val="1"/>
                <c:pt idx="0">
                  <c:v>skogbruk</c:v>
                </c:pt>
              </c:strCache>
            </c:strRef>
          </c:tx>
          <c:spPr>
            <a:solidFill>
              <a:schemeClr val="accent2"/>
            </a:solidFill>
            <a:ln>
              <a:noFill/>
            </a:ln>
            <a:effectLst/>
          </c:spPr>
          <c:invertIfNegative val="0"/>
          <c:cat>
            <c:strRef>
              <c:f>'P_T_jo&amp;sk'!$F$29</c:f>
              <c:strCach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strCache>
            </c:strRef>
          </c:cat>
          <c:val>
            <c:numRef>
              <c:f>'P_T_jo&amp;sk'!$F$29</c:f>
              <c:numCache>
                <c:formatCode>_ * #\ ##0_ ;_ * \-#\ ##0_ ;_ * "-"??_ ;_ @_ </c:formatCode>
                <c:ptCount val="16"/>
                <c:pt idx="0">
                  <c:v>19</c:v>
                </c:pt>
                <c:pt idx="1">
                  <c:v>21</c:v>
                </c:pt>
                <c:pt idx="2">
                  <c:v>19</c:v>
                </c:pt>
                <c:pt idx="3">
                  <c:v>24</c:v>
                </c:pt>
                <c:pt idx="4">
                  <c:v>25</c:v>
                </c:pt>
                <c:pt idx="5">
                  <c:v>27</c:v>
                </c:pt>
                <c:pt idx="6">
                  <c:v>34</c:v>
                </c:pt>
                <c:pt idx="7">
                  <c:v>25</c:v>
                </c:pt>
                <c:pt idx="8">
                  <c:v>29</c:v>
                </c:pt>
                <c:pt idx="9">
                  <c:v>26</c:v>
                </c:pt>
                <c:pt idx="10">
                  <c:v>29</c:v>
                </c:pt>
                <c:pt idx="11">
                  <c:v>21</c:v>
                </c:pt>
                <c:pt idx="12">
                  <c:v>21</c:v>
                </c:pt>
                <c:pt idx="13">
                  <c:v>25</c:v>
                </c:pt>
                <c:pt idx="14">
                  <c:v>26</c:v>
                </c:pt>
                <c:pt idx="15">
                  <c:v>25</c:v>
                </c:pt>
              </c:numCache>
            </c:numRef>
          </c:val>
          <c:extLst>
            <c:ext xmlns:c16="http://schemas.microsoft.com/office/drawing/2014/chart" uri="{C3380CC4-5D6E-409C-BE32-E72D297353CC}">
              <c16:uniqueId val="{00000001-9737-4670-9CEE-D59ABB38E3AE}"/>
            </c:ext>
          </c:extLst>
        </c:ser>
        <c:dLbls>
          <c:showLegendKey val="0"/>
          <c:showVal val="0"/>
          <c:showCatName val="0"/>
          <c:showSerName val="0"/>
          <c:showPercent val="0"/>
          <c:showBubbleSize val="0"/>
        </c:dLbls>
        <c:gapWidth val="20"/>
        <c:overlap val="100"/>
        <c:axId val="779522152"/>
        <c:axId val="779521496"/>
      </c:barChart>
      <c:catAx>
        <c:axId val="779522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779521496"/>
        <c:crosses val="autoZero"/>
        <c:auto val="1"/>
        <c:lblAlgn val="ctr"/>
        <c:lblOffset val="100"/>
        <c:noMultiLvlLbl val="0"/>
      </c:catAx>
      <c:valAx>
        <c:axId val="779521496"/>
        <c:scaling>
          <c:orientation val="minMax"/>
        </c:scaling>
        <c:delete val="0"/>
        <c:axPos val="l"/>
        <c:majorGridlines>
          <c:spPr>
            <a:ln w="9525" cap="flat" cmpd="sng" algn="ctr">
              <a:solidFill>
                <a:schemeClr val="tx1">
                  <a:lumMod val="15000"/>
                  <a:lumOff val="85000"/>
                </a:schemeClr>
              </a:solidFill>
              <a:round/>
            </a:ln>
            <a:effectLst/>
          </c:spPr>
        </c:majorGridlines>
        <c:numFmt formatCode="_ * #\ ##0_ ;_ *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779522152"/>
        <c:crosses val="autoZero"/>
        <c:crossBetween val="between"/>
      </c:valAx>
      <c:spPr>
        <a:noFill/>
        <a:ln>
          <a:noFill/>
        </a:ln>
        <a:effectLst/>
      </c:spPr>
    </c:plotArea>
    <c:legend>
      <c:legendPos val="r"/>
      <c:layout>
        <c:manualLayout>
          <c:xMode val="edge"/>
          <c:yMode val="edge"/>
          <c:x val="0.88859473366179942"/>
          <c:y val="0.48020462962962962"/>
          <c:w val="9.9504395903539225E-2"/>
          <c:h val="0.132292592592592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zero"/>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[Sysselsetting_landbruk_2008_2015_NT_ST.xlsx]P_T_jo&amp;sk!Pivottabell1</c:name>
    <c:fmtId val="6"/>
  </c:pivotSource>
  <c:chart>
    <c:title>
      <c:tx>
        <c:strRef>
          <c:f>'P_T_jo&amp;sk'!$F$35</c:f>
          <c:strCache>
            <c:ptCount val="1"/>
            <c:pt idx="0">
              <c:v>Fordeling sysselsatte i jordbruket og skogbruket i Holtålen Midtre Gauldal perioden 2000 - 2015 i prosent</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pivotFmt>
      <c:pivotFmt>
        <c:idx val="32"/>
      </c:pivotFmt>
      <c:pivotFmt>
        <c:idx val="33"/>
      </c:pivotFmt>
      <c:pivotFmt>
        <c:idx val="34"/>
      </c:pivotFmt>
      <c:pivotFmt>
        <c:idx val="35"/>
      </c:pivotFmt>
      <c:pivotFmt>
        <c:idx val="36"/>
      </c:pivotFmt>
      <c:pivotFmt>
        <c:idx val="37"/>
      </c:pivotFmt>
      <c:pivotFmt>
        <c:idx val="38"/>
        <c:spPr>
          <a:solidFill>
            <a:schemeClr val="accent1"/>
          </a:solidFill>
          <a:ln>
            <a:noFill/>
          </a:ln>
          <a:effectLst/>
        </c:spPr>
        <c:marker>
          <c:symbol val="none"/>
        </c:marker>
      </c:pivotFmt>
      <c:pivotFmt>
        <c:idx val="39"/>
        <c:spPr>
          <a:solidFill>
            <a:schemeClr val="accent1"/>
          </a:solidFill>
          <a:ln>
            <a:noFill/>
          </a:ln>
          <a:effectLst/>
        </c:spPr>
        <c:marker>
          <c:symbol val="none"/>
        </c:marker>
      </c:pivotFmt>
      <c:pivotFmt>
        <c:idx val="40"/>
        <c:spPr>
          <a:solidFill>
            <a:schemeClr val="accent1"/>
          </a:solidFill>
          <a:ln>
            <a:noFill/>
          </a:ln>
          <a:effectLst/>
        </c:spPr>
        <c:marker>
          <c:symbol val="none"/>
        </c:marker>
      </c:pivotFmt>
      <c:pivotFmt>
        <c:idx val="41"/>
        <c:spPr>
          <a:solidFill>
            <a:schemeClr val="accent1"/>
          </a:solidFill>
          <a:ln>
            <a:noFill/>
          </a:ln>
          <a:effectLst/>
        </c:spPr>
        <c:marker>
          <c:symbol val="none"/>
        </c:marker>
      </c:pivotFmt>
      <c:pivotFmt>
        <c:idx val="42"/>
        <c:spPr>
          <a:solidFill>
            <a:schemeClr val="accent1"/>
          </a:solidFill>
          <a:ln>
            <a:noFill/>
          </a:ln>
          <a:effectLst/>
        </c:spPr>
        <c:marker>
          <c:symbol val="none"/>
        </c:marker>
      </c:pivotFmt>
      <c:pivotFmt>
        <c:idx val="43"/>
        <c:spPr>
          <a:solidFill>
            <a:schemeClr val="accent1"/>
          </a:solidFill>
          <a:ln>
            <a:noFill/>
          </a:ln>
          <a:effectLst/>
        </c:spPr>
        <c:marker>
          <c:symbol val="none"/>
        </c:marker>
      </c:pivotFmt>
      <c:pivotFmt>
        <c:idx val="44"/>
        <c:spPr>
          <a:solidFill>
            <a:schemeClr val="accent1"/>
          </a:solidFill>
          <a:ln>
            <a:noFill/>
          </a:ln>
          <a:effectLst/>
        </c:spPr>
        <c:marker>
          <c:symbol val="none"/>
        </c:marker>
      </c:pivotFmt>
      <c:pivotFmt>
        <c:idx val="45"/>
        <c:spPr>
          <a:solidFill>
            <a:schemeClr val="accent1"/>
          </a:solidFill>
          <a:ln>
            <a:noFill/>
          </a:ln>
          <a:effectLst/>
        </c:spPr>
        <c:marker>
          <c:symbol val="none"/>
        </c:marker>
      </c:pivotFmt>
      <c:pivotFmt>
        <c:idx val="46"/>
        <c:spPr>
          <a:solidFill>
            <a:schemeClr val="accent1"/>
          </a:solidFill>
          <a:ln>
            <a:noFill/>
          </a:ln>
          <a:effectLst/>
        </c:spPr>
        <c:marker>
          <c:symbol val="none"/>
        </c:marker>
      </c:pivotFmt>
      <c:pivotFmt>
        <c:idx val="47"/>
        <c:spPr>
          <a:solidFill>
            <a:schemeClr val="accent1"/>
          </a:solidFill>
          <a:ln>
            <a:noFill/>
          </a:ln>
          <a:effectLst/>
        </c:spPr>
        <c:marker>
          <c:symbol val="none"/>
        </c:marker>
      </c:pivotFmt>
      <c:pivotFmt>
        <c:idx val="48"/>
        <c:spPr>
          <a:solidFill>
            <a:schemeClr val="accent1"/>
          </a:solidFill>
          <a:ln>
            <a:noFill/>
          </a:ln>
          <a:effectLst/>
        </c:spPr>
        <c:marker>
          <c:symbol val="none"/>
        </c:marker>
      </c:pivotFmt>
      <c:pivotFmt>
        <c:idx val="49"/>
        <c:spPr>
          <a:solidFill>
            <a:schemeClr val="accent1"/>
          </a:solidFill>
          <a:ln w="28575" cap="rnd">
            <a:solidFill>
              <a:schemeClr val="accent1"/>
            </a:solidFill>
            <a:round/>
          </a:ln>
          <a:effectLst/>
        </c:spPr>
        <c:marker>
          <c:symbol val="none"/>
        </c:marker>
      </c:pivotFmt>
      <c:pivotFmt>
        <c:idx val="50"/>
        <c:spPr>
          <a:solidFill>
            <a:schemeClr val="accent1"/>
          </a:solidFill>
          <a:ln>
            <a:noFill/>
          </a:ln>
          <a:effectLst/>
        </c:spPr>
        <c:marker>
          <c:symbol val="none"/>
        </c:marker>
      </c:pivotFmt>
      <c:pivotFmt>
        <c:idx val="51"/>
        <c:spPr>
          <a:solidFill>
            <a:schemeClr val="accent1"/>
          </a:solidFill>
          <a:ln>
            <a:noFill/>
          </a:ln>
          <a:effectLst/>
        </c:spPr>
        <c:marker>
          <c:symbol val="none"/>
        </c:marker>
      </c:pivotFmt>
      <c:pivotFmt>
        <c:idx val="52"/>
        <c:spPr>
          <a:solidFill>
            <a:schemeClr val="accent1"/>
          </a:solidFill>
          <a:ln>
            <a:noFill/>
          </a:ln>
          <a:effectLst/>
        </c:spPr>
        <c:marker>
          <c:symbol val="none"/>
        </c:marker>
      </c:pivotFmt>
      <c:pivotFmt>
        <c:idx val="53"/>
        <c:spPr>
          <a:solidFill>
            <a:schemeClr val="accent1"/>
          </a:solidFill>
          <a:ln>
            <a:noFill/>
          </a:ln>
          <a:effectLst/>
        </c:spPr>
        <c:marker>
          <c:symbol val="none"/>
        </c:marker>
      </c:pivotFmt>
    </c:pivotFmts>
    <c:plotArea>
      <c:layout>
        <c:manualLayout>
          <c:layoutTarget val="inner"/>
          <c:xMode val="edge"/>
          <c:yMode val="edge"/>
          <c:x val="7.7685917393700343E-2"/>
          <c:y val="0.18493395061728396"/>
          <c:w val="0.80283449102596371"/>
          <c:h val="0.69669629629629626"/>
        </c:manualLayout>
      </c:layout>
      <c:areaChart>
        <c:grouping val="percentStacked"/>
        <c:varyColors val="0"/>
        <c:ser>
          <c:idx val="0"/>
          <c:order val="0"/>
          <c:tx>
            <c:strRef>
              <c:f>'P_T_jo&amp;sk'!$F$35</c:f>
              <c:strCache>
                <c:ptCount val="1"/>
                <c:pt idx="0">
                  <c:v>jordbruk</c:v>
                </c:pt>
              </c:strCache>
            </c:strRef>
          </c:tx>
          <c:spPr>
            <a:solidFill>
              <a:schemeClr val="accent1"/>
            </a:solidFill>
            <a:ln>
              <a:noFill/>
            </a:ln>
            <a:effectLst/>
          </c:spPr>
          <c:cat>
            <c:strRef>
              <c:f>'P_T_jo&amp;sk'!$F$35</c:f>
              <c:strCach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strCache>
            </c:strRef>
          </c:cat>
          <c:val>
            <c:numRef>
              <c:f>'P_T_jo&amp;sk'!$F$35</c:f>
              <c:numCache>
                <c:formatCode>_ * #\ ##0_ ;_ * \-#\ ##0_ ;_ * "-"??_ ;_ @_ </c:formatCode>
                <c:ptCount val="16"/>
                <c:pt idx="0">
                  <c:v>544</c:v>
                </c:pt>
                <c:pt idx="1">
                  <c:v>496</c:v>
                </c:pt>
                <c:pt idx="2">
                  <c:v>514</c:v>
                </c:pt>
                <c:pt idx="3">
                  <c:v>519</c:v>
                </c:pt>
                <c:pt idx="4">
                  <c:v>521</c:v>
                </c:pt>
                <c:pt idx="5">
                  <c:v>514</c:v>
                </c:pt>
                <c:pt idx="6">
                  <c:v>557</c:v>
                </c:pt>
                <c:pt idx="7">
                  <c:v>457</c:v>
                </c:pt>
                <c:pt idx="8">
                  <c:v>461</c:v>
                </c:pt>
                <c:pt idx="9">
                  <c:v>447</c:v>
                </c:pt>
                <c:pt idx="10">
                  <c:v>418</c:v>
                </c:pt>
                <c:pt idx="11">
                  <c:v>394</c:v>
                </c:pt>
                <c:pt idx="12">
                  <c:v>346</c:v>
                </c:pt>
                <c:pt idx="13">
                  <c:v>350</c:v>
                </c:pt>
                <c:pt idx="14">
                  <c:v>329</c:v>
                </c:pt>
                <c:pt idx="15">
                  <c:v>281</c:v>
                </c:pt>
              </c:numCache>
            </c:numRef>
          </c:val>
          <c:extLst>
            <c:ext xmlns:c16="http://schemas.microsoft.com/office/drawing/2014/chart" uri="{C3380CC4-5D6E-409C-BE32-E72D297353CC}">
              <c16:uniqueId val="{00000000-4F57-4964-A453-68FC98FCB05E}"/>
            </c:ext>
          </c:extLst>
        </c:ser>
        <c:ser>
          <c:idx val="1"/>
          <c:order val="1"/>
          <c:tx>
            <c:strRef>
              <c:f>'P_T_jo&amp;sk'!$F$35</c:f>
              <c:strCache>
                <c:ptCount val="1"/>
                <c:pt idx="0">
                  <c:v>skogbruk</c:v>
                </c:pt>
              </c:strCache>
            </c:strRef>
          </c:tx>
          <c:spPr>
            <a:solidFill>
              <a:schemeClr val="accent2"/>
            </a:solidFill>
            <a:ln>
              <a:noFill/>
            </a:ln>
            <a:effectLst/>
          </c:spPr>
          <c:cat>
            <c:strRef>
              <c:f>'P_T_jo&amp;sk'!$F$35</c:f>
              <c:strCach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strCache>
            </c:strRef>
          </c:cat>
          <c:val>
            <c:numRef>
              <c:f>'P_T_jo&amp;sk'!$F$35</c:f>
              <c:numCache>
                <c:formatCode>_ * #\ ##0_ ;_ * \-#\ ##0_ ;_ * "-"??_ ;_ @_ </c:formatCode>
                <c:ptCount val="16"/>
                <c:pt idx="0">
                  <c:v>19</c:v>
                </c:pt>
                <c:pt idx="1">
                  <c:v>21</c:v>
                </c:pt>
                <c:pt idx="2">
                  <c:v>19</c:v>
                </c:pt>
                <c:pt idx="3">
                  <c:v>24</c:v>
                </c:pt>
                <c:pt idx="4">
                  <c:v>25</c:v>
                </c:pt>
                <c:pt idx="5">
                  <c:v>27</c:v>
                </c:pt>
                <c:pt idx="6">
                  <c:v>34</c:v>
                </c:pt>
                <c:pt idx="7">
                  <c:v>25</c:v>
                </c:pt>
                <c:pt idx="8">
                  <c:v>29</c:v>
                </c:pt>
                <c:pt idx="9">
                  <c:v>26</c:v>
                </c:pt>
                <c:pt idx="10">
                  <c:v>29</c:v>
                </c:pt>
                <c:pt idx="11">
                  <c:v>21</c:v>
                </c:pt>
                <c:pt idx="12">
                  <c:v>21</c:v>
                </c:pt>
                <c:pt idx="13">
                  <c:v>25</c:v>
                </c:pt>
                <c:pt idx="14">
                  <c:v>26</c:v>
                </c:pt>
                <c:pt idx="15">
                  <c:v>25</c:v>
                </c:pt>
              </c:numCache>
            </c:numRef>
          </c:val>
          <c:extLst>
            <c:ext xmlns:c16="http://schemas.microsoft.com/office/drawing/2014/chart" uri="{C3380CC4-5D6E-409C-BE32-E72D297353CC}">
              <c16:uniqueId val="{00000001-4F57-4964-A453-68FC98FCB05E}"/>
            </c:ext>
          </c:extLst>
        </c:ser>
        <c:dLbls>
          <c:showLegendKey val="0"/>
          <c:showVal val="0"/>
          <c:showCatName val="0"/>
          <c:showSerName val="0"/>
          <c:showPercent val="0"/>
          <c:showBubbleSize val="0"/>
        </c:dLbls>
        <c:axId val="463257136"/>
        <c:axId val="680134648"/>
      </c:areaChart>
      <c:catAx>
        <c:axId val="463257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680134648"/>
        <c:crosses val="autoZero"/>
        <c:auto val="1"/>
        <c:lblAlgn val="ctr"/>
        <c:lblOffset val="100"/>
        <c:noMultiLvlLbl val="0"/>
      </c:catAx>
      <c:valAx>
        <c:axId val="68013464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463257136"/>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zero"/>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[Sysselsetting_landbruk_2008_2015_NT_ST.xlsx]P_T_jo&amp;sk!Pivottabell6</c:name>
    <c:fmtId val="10"/>
  </c:pivotSource>
  <c:chart>
    <c:title>
      <c:tx>
        <c:strRef>
          <c:f>'P_T_jo&amp;sk'!$F$44</c:f>
          <c:strCache>
            <c:ptCount val="1"/>
            <c:pt idx="0">
              <c:v>Utvikling i antall sysselsatte i jordbruk og skogbruk i Holtålen Midtre Gauldal (år 2000 = 100 %)</c:v>
            </c:pt>
          </c:strCache>
        </c:strRef>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w="44450"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lumMod val="7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44450"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lumMod val="50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
        <c:dLbl>
          <c:idx val="0"/>
          <c:dLblPos val="r"/>
          <c:showLegendKey val="0"/>
          <c:showVal val="1"/>
          <c:showCatName val="0"/>
          <c:showSerName val="1"/>
          <c:showPercent val="0"/>
          <c:showBubbleSize val="0"/>
          <c:separator> </c:separator>
          <c:extLst>
            <c:ext xmlns:c15="http://schemas.microsoft.com/office/drawing/2012/chart" uri="{CE6537A1-D6FC-4f65-9D91-7224C49458BB}"/>
          </c:extLst>
        </c:dLbl>
      </c:pivotFmt>
      <c:pivotFmt>
        <c:idx val="3"/>
        <c:dLbl>
          <c:idx val="0"/>
          <c:showLegendKey val="0"/>
          <c:showVal val="1"/>
          <c:showCatName val="0"/>
          <c:showSerName val="1"/>
          <c:showPercent val="0"/>
          <c:showBubbleSize val="0"/>
          <c:separator> </c:separator>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2"/>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lumMod val="75000"/>
                    </a:schemeClr>
                  </a:solidFill>
                  <a:latin typeface="+mn-lt"/>
                  <a:ea typeface="+mn-ea"/>
                  <a:cs typeface="+mn-cs"/>
                </a:defRPr>
              </a:pPr>
              <a:endParaRPr lang="nb-NO"/>
            </a:p>
          </c:txPr>
          <c:showLegendKey val="0"/>
          <c:showVal val="1"/>
          <c:showCatName val="0"/>
          <c:showSerName val="1"/>
          <c:showPercent val="0"/>
          <c:showBubbleSize val="0"/>
          <c:separator>
</c:separator>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lumMod val="75000"/>
                    </a:schemeClr>
                  </a:solidFill>
                  <a:latin typeface="+mn-lt"/>
                  <a:ea typeface="+mn-ea"/>
                  <a:cs typeface="+mn-cs"/>
                </a:defRPr>
              </a:pPr>
              <a:endParaRPr lang="nb-NO"/>
            </a:p>
          </c:txPr>
          <c:showLegendKey val="0"/>
          <c:showVal val="1"/>
          <c:showCatName val="0"/>
          <c:showSerName val="1"/>
          <c:showPercent val="0"/>
          <c:showBubbleSize val="0"/>
          <c:separator>
</c:separator>
          <c:extLst>
            <c:ext xmlns:c15="http://schemas.microsoft.com/office/drawing/2012/chart" uri="{CE6537A1-D6FC-4f65-9D91-7224C49458BB}"/>
          </c:extLst>
        </c:dLbl>
      </c:pivotFmt>
    </c:pivotFmts>
    <c:plotArea>
      <c:layout>
        <c:manualLayout>
          <c:layoutTarget val="inner"/>
          <c:xMode val="edge"/>
          <c:yMode val="edge"/>
          <c:x val="0.1027755905511811"/>
          <c:y val="0.18518518518518517"/>
          <c:w val="0.80277996500437443"/>
          <c:h val="0.69511685725924999"/>
        </c:manualLayout>
      </c:layout>
      <c:lineChart>
        <c:grouping val="standard"/>
        <c:varyColors val="0"/>
        <c:ser>
          <c:idx val="0"/>
          <c:order val="0"/>
          <c:tx>
            <c:strRef>
              <c:f>'P_T_jo&amp;sk'!$F$44</c:f>
              <c:strCache>
                <c:ptCount val="1"/>
                <c:pt idx="0">
                  <c:v>jordbruk</c:v>
                </c:pt>
              </c:strCache>
            </c:strRef>
          </c:tx>
          <c:spPr>
            <a:ln w="28575" cap="rnd">
              <a:solidFill>
                <a:schemeClr val="accent1"/>
              </a:solidFill>
              <a:round/>
            </a:ln>
            <a:effectLst/>
          </c:spPr>
          <c:marker>
            <c:symbol val="none"/>
          </c:marker>
          <c:dPt>
            <c:idx val="15"/>
            <c:marker>
              <c:symbol val="none"/>
            </c:marker>
            <c:bubble3D val="0"/>
            <c:spPr>
              <a:ln w="28575" cap="rnd">
                <a:solidFill>
                  <a:schemeClr val="accent1"/>
                </a:solidFill>
                <a:round/>
              </a:ln>
              <a:effectLst/>
            </c:spPr>
            <c:extLst>
              <c:ext xmlns:c16="http://schemas.microsoft.com/office/drawing/2014/chart" uri="{C3380CC4-5D6E-409C-BE32-E72D297353CC}">
                <c16:uniqueId val="{00000003-A9A3-4853-BDA3-FECD5490C0C8}"/>
              </c:ext>
            </c:extLst>
          </c:dPt>
          <c:dLbls>
            <c:dLbl>
              <c:idx val="15"/>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lumMod val="75000"/>
                        </a:schemeClr>
                      </a:solidFill>
                      <a:latin typeface="+mn-lt"/>
                      <a:ea typeface="+mn-ea"/>
                      <a:cs typeface="+mn-cs"/>
                    </a:defRPr>
                  </a:pPr>
                  <a:endParaRPr lang="nb-NO"/>
                </a:p>
              </c:txP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A9A3-4853-BDA3-FECD5490C0C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'P_T_jo&amp;sk'!$F$44</c:f>
              <c:strCach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strCache>
            </c:strRef>
          </c:cat>
          <c:val>
            <c:numRef>
              <c:f>'P_T_jo&amp;sk'!$F$44</c:f>
              <c:numCache>
                <c:formatCode>0%</c:formatCode>
                <c:ptCount val="16"/>
                <c:pt idx="0">
                  <c:v>1</c:v>
                </c:pt>
                <c:pt idx="1">
                  <c:v>0.91176470588235292</c:v>
                </c:pt>
                <c:pt idx="2">
                  <c:v>0.94485294117647056</c:v>
                </c:pt>
                <c:pt idx="3">
                  <c:v>0.95404411764705888</c:v>
                </c:pt>
                <c:pt idx="4">
                  <c:v>0.95772058823529416</c:v>
                </c:pt>
                <c:pt idx="5">
                  <c:v>0.94485294117647056</c:v>
                </c:pt>
                <c:pt idx="6">
                  <c:v>1.0238970588235294</c:v>
                </c:pt>
                <c:pt idx="7">
                  <c:v>0.84007352941176472</c:v>
                </c:pt>
                <c:pt idx="8">
                  <c:v>0.84742647058823528</c:v>
                </c:pt>
                <c:pt idx="9">
                  <c:v>0.8216911764705882</c:v>
                </c:pt>
                <c:pt idx="10">
                  <c:v>0.76838235294117652</c:v>
                </c:pt>
                <c:pt idx="11">
                  <c:v>0.72426470588235292</c:v>
                </c:pt>
                <c:pt idx="12">
                  <c:v>0.63602941176470584</c:v>
                </c:pt>
                <c:pt idx="13">
                  <c:v>0.64338235294117652</c:v>
                </c:pt>
                <c:pt idx="14">
                  <c:v>0.60477941176470584</c:v>
                </c:pt>
                <c:pt idx="15">
                  <c:v>0.51654411764705888</c:v>
                </c:pt>
              </c:numCache>
            </c:numRef>
          </c:val>
          <c:smooth val="0"/>
          <c:extLst>
            <c:ext xmlns:c16="http://schemas.microsoft.com/office/drawing/2014/chart" uri="{C3380CC4-5D6E-409C-BE32-E72D297353CC}">
              <c16:uniqueId val="{00000000-A9A3-4853-BDA3-FECD5490C0C8}"/>
            </c:ext>
          </c:extLst>
        </c:ser>
        <c:ser>
          <c:idx val="1"/>
          <c:order val="1"/>
          <c:tx>
            <c:strRef>
              <c:f>'P_T_jo&amp;sk'!$F$44</c:f>
              <c:strCache>
                <c:ptCount val="1"/>
                <c:pt idx="0">
                  <c:v>skogbruk</c:v>
                </c:pt>
              </c:strCache>
            </c:strRef>
          </c:tx>
          <c:spPr>
            <a:ln w="28575" cap="rnd">
              <a:solidFill>
                <a:schemeClr val="accent2"/>
              </a:solidFill>
              <a:round/>
            </a:ln>
            <a:effectLst/>
          </c:spPr>
          <c:marker>
            <c:symbol val="none"/>
          </c:marker>
          <c:dPt>
            <c:idx val="15"/>
            <c:marker>
              <c:symbol val="none"/>
            </c:marker>
            <c:bubble3D val="0"/>
            <c:spPr>
              <a:ln w="28575" cap="rnd">
                <a:solidFill>
                  <a:schemeClr val="accent2"/>
                </a:solidFill>
                <a:round/>
              </a:ln>
              <a:effectLst/>
            </c:spPr>
            <c:extLst>
              <c:ext xmlns:c16="http://schemas.microsoft.com/office/drawing/2014/chart" uri="{C3380CC4-5D6E-409C-BE32-E72D297353CC}">
                <c16:uniqueId val="{00000002-A9A3-4853-BDA3-FECD5490C0C8}"/>
              </c:ext>
            </c:extLst>
          </c:dPt>
          <c:dLbls>
            <c:dLbl>
              <c:idx val="15"/>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lumMod val="75000"/>
                        </a:schemeClr>
                      </a:solidFill>
                      <a:latin typeface="+mn-lt"/>
                      <a:ea typeface="+mn-ea"/>
                      <a:cs typeface="+mn-cs"/>
                    </a:defRPr>
                  </a:pPr>
                  <a:endParaRPr lang="nb-NO"/>
                </a:p>
              </c:txP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A9A3-4853-BDA3-FECD5490C0C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'P_T_jo&amp;sk'!$F$44</c:f>
              <c:strCach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strCache>
            </c:strRef>
          </c:cat>
          <c:val>
            <c:numRef>
              <c:f>'P_T_jo&amp;sk'!$F$44</c:f>
              <c:numCache>
                <c:formatCode>0%</c:formatCode>
                <c:ptCount val="16"/>
                <c:pt idx="0">
                  <c:v>1</c:v>
                </c:pt>
                <c:pt idx="1">
                  <c:v>1.1052631578947369</c:v>
                </c:pt>
                <c:pt idx="2">
                  <c:v>1</c:v>
                </c:pt>
                <c:pt idx="3">
                  <c:v>1.263157894736842</c:v>
                </c:pt>
                <c:pt idx="4">
                  <c:v>1.3157894736842106</c:v>
                </c:pt>
                <c:pt idx="5">
                  <c:v>1.4210526315789473</c:v>
                </c:pt>
                <c:pt idx="6">
                  <c:v>1.7894736842105263</c:v>
                </c:pt>
                <c:pt idx="7">
                  <c:v>1.3157894736842106</c:v>
                </c:pt>
                <c:pt idx="8">
                  <c:v>1.5263157894736843</c:v>
                </c:pt>
                <c:pt idx="9">
                  <c:v>1.368421052631579</c:v>
                </c:pt>
                <c:pt idx="10">
                  <c:v>1.5263157894736843</c:v>
                </c:pt>
                <c:pt idx="11">
                  <c:v>1.1052631578947369</c:v>
                </c:pt>
                <c:pt idx="12">
                  <c:v>1.1052631578947369</c:v>
                </c:pt>
                <c:pt idx="13">
                  <c:v>1.3157894736842106</c:v>
                </c:pt>
                <c:pt idx="14">
                  <c:v>1.368421052631579</c:v>
                </c:pt>
                <c:pt idx="15">
                  <c:v>1.3157894736842106</c:v>
                </c:pt>
              </c:numCache>
            </c:numRef>
          </c:val>
          <c:smooth val="0"/>
          <c:extLst>
            <c:ext xmlns:c16="http://schemas.microsoft.com/office/drawing/2014/chart" uri="{C3380CC4-5D6E-409C-BE32-E72D297353CC}">
              <c16:uniqueId val="{00000001-A9A3-4853-BDA3-FECD5490C0C8}"/>
            </c:ext>
          </c:extLst>
        </c:ser>
        <c:dLbls>
          <c:showLegendKey val="0"/>
          <c:showVal val="0"/>
          <c:showCatName val="0"/>
          <c:showSerName val="0"/>
          <c:showPercent val="0"/>
          <c:showBubbleSize val="0"/>
        </c:dLbls>
        <c:smooth val="0"/>
        <c:axId val="799705664"/>
        <c:axId val="799708288"/>
      </c:lineChart>
      <c:catAx>
        <c:axId val="799705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799708288"/>
        <c:crosses val="autoZero"/>
        <c:auto val="1"/>
        <c:lblAlgn val="ctr"/>
        <c:lblOffset val="100"/>
        <c:noMultiLvlLbl val="0"/>
      </c:catAx>
      <c:valAx>
        <c:axId val="7997082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79970566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orientation="portrait"/>
  </c:printSettings>
  <c:userShapes r:id="rId3"/>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[Sysselsetting_landbruk_2008_2015_NT_ST.xlsx]P_D_rang!Pivottabell1</c:name>
    <c:fmtId val="5"/>
  </c:pivotSource>
  <c:chart>
    <c:title>
      <c:tx>
        <c:strRef>
          <c:f>P_D_rang!$K$16</c:f>
          <c:strCache>
            <c:ptCount val="1"/>
            <c:pt idx="0">
              <c:v>Antall sysselsatte i landbruket i Akershus Aust-Agder i 2011</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s>
    <c:plotArea>
      <c:layout>
        <c:manualLayout>
          <c:layoutTarget val="inner"/>
          <c:xMode val="edge"/>
          <c:yMode val="edge"/>
          <c:x val="0.20549120370370372"/>
          <c:y val="9.3865058479532165E-2"/>
          <c:w val="0.73308865740740736"/>
          <c:h val="0.85045862573099418"/>
        </c:manualLayout>
      </c:layout>
      <c:barChart>
        <c:barDir val="bar"/>
        <c:grouping val="clustered"/>
        <c:varyColors val="0"/>
        <c:ser>
          <c:idx val="0"/>
          <c:order val="0"/>
          <c:tx>
            <c:strRef>
              <c:f>P_D_rang!$K$16</c:f>
              <c:strCache>
                <c:ptCount val="1"/>
                <c:pt idx="0">
                  <c:v>Totalt</c:v>
                </c:pt>
              </c:strCache>
            </c:strRef>
          </c:tx>
          <c:spPr>
            <a:solidFill>
              <a:schemeClr val="accent1"/>
            </a:solidFill>
            <a:ln>
              <a:noFill/>
            </a:ln>
            <a:effectLst/>
          </c:spPr>
          <c:invertIfNegative val="0"/>
          <c:cat>
            <c:strRef>
              <c:f>P_D_rang!$K$16</c:f>
              <c:strCache>
                <c:ptCount val="37"/>
                <c:pt idx="0">
                  <c:v>Oppegård</c:v>
                </c:pt>
                <c:pt idx="1">
                  <c:v>Bykle</c:v>
                </c:pt>
                <c:pt idx="2">
                  <c:v>Lørenskog</c:v>
                </c:pt>
                <c:pt idx="3">
                  <c:v>Tvedestrand</c:v>
                </c:pt>
                <c:pt idx="4">
                  <c:v>Iveland</c:v>
                </c:pt>
                <c:pt idx="5">
                  <c:v>Rælingen</c:v>
                </c:pt>
                <c:pt idx="6">
                  <c:v>Risør</c:v>
                </c:pt>
                <c:pt idx="7">
                  <c:v>Gjerstad</c:v>
                </c:pt>
                <c:pt idx="8">
                  <c:v>Vegårshei</c:v>
                </c:pt>
                <c:pt idx="9">
                  <c:v>Valle</c:v>
                </c:pt>
                <c:pt idx="10">
                  <c:v>Lillesand</c:v>
                </c:pt>
                <c:pt idx="11">
                  <c:v>Bygland</c:v>
                </c:pt>
                <c:pt idx="12">
                  <c:v>Hurdal</c:v>
                </c:pt>
                <c:pt idx="13">
                  <c:v>Gjerdrum</c:v>
                </c:pt>
                <c:pt idx="14">
                  <c:v>Birkenes</c:v>
                </c:pt>
                <c:pt idx="15">
                  <c:v>Frogn</c:v>
                </c:pt>
                <c:pt idx="16">
                  <c:v>Åmli</c:v>
                </c:pt>
                <c:pt idx="17">
                  <c:v>Enebakk</c:v>
                </c:pt>
                <c:pt idx="18">
                  <c:v>Evje og Hornnes</c:v>
                </c:pt>
                <c:pt idx="19">
                  <c:v>Fet</c:v>
                </c:pt>
                <c:pt idx="20">
                  <c:v>Nesodden</c:v>
                </c:pt>
                <c:pt idx="21">
                  <c:v>Skedsmo</c:v>
                </c:pt>
                <c:pt idx="22">
                  <c:v>Froland</c:v>
                </c:pt>
                <c:pt idx="23">
                  <c:v>Nittedal</c:v>
                </c:pt>
                <c:pt idx="24">
                  <c:v>Ski</c:v>
                </c:pt>
                <c:pt idx="25">
                  <c:v>Ås</c:v>
                </c:pt>
                <c:pt idx="26">
                  <c:v>Arendal</c:v>
                </c:pt>
                <c:pt idx="27">
                  <c:v>Nannestad</c:v>
                </c:pt>
                <c:pt idx="28">
                  <c:v>Bærum</c:v>
                </c:pt>
                <c:pt idx="29">
                  <c:v>Vestby</c:v>
                </c:pt>
                <c:pt idx="30">
                  <c:v>Sørum</c:v>
                </c:pt>
                <c:pt idx="31">
                  <c:v>Eidsvoll</c:v>
                </c:pt>
                <c:pt idx="32">
                  <c:v>Grimstad</c:v>
                </c:pt>
                <c:pt idx="33">
                  <c:v>Aurskog-Høland</c:v>
                </c:pt>
                <c:pt idx="34">
                  <c:v>Nes (Ak.)</c:v>
                </c:pt>
                <c:pt idx="35">
                  <c:v>Asker</c:v>
                </c:pt>
                <c:pt idx="36">
                  <c:v>Ullensaker</c:v>
                </c:pt>
              </c:strCache>
            </c:strRef>
          </c:cat>
          <c:val>
            <c:numRef>
              <c:f>P_D_rang!$K$16</c:f>
              <c:numCache>
                <c:formatCode>_ * #\ ##0_ ;_ * \-#\ ##0_ ;_ * "-"??_ ;_ @_ </c:formatCode>
                <c:ptCount val="37"/>
                <c:pt idx="0">
                  <c:v>7</c:v>
                </c:pt>
                <c:pt idx="1">
                  <c:v>14</c:v>
                </c:pt>
                <c:pt idx="2">
                  <c:v>19</c:v>
                </c:pt>
                <c:pt idx="3">
                  <c:v>21</c:v>
                </c:pt>
                <c:pt idx="4">
                  <c:v>22</c:v>
                </c:pt>
                <c:pt idx="5">
                  <c:v>25</c:v>
                </c:pt>
                <c:pt idx="6">
                  <c:v>26</c:v>
                </c:pt>
                <c:pt idx="7">
                  <c:v>28</c:v>
                </c:pt>
                <c:pt idx="8">
                  <c:v>34</c:v>
                </c:pt>
                <c:pt idx="9">
                  <c:v>35</c:v>
                </c:pt>
                <c:pt idx="10">
                  <c:v>36</c:v>
                </c:pt>
                <c:pt idx="11">
                  <c:v>44</c:v>
                </c:pt>
                <c:pt idx="12">
                  <c:v>49</c:v>
                </c:pt>
                <c:pt idx="13">
                  <c:v>51</c:v>
                </c:pt>
                <c:pt idx="14">
                  <c:v>62</c:v>
                </c:pt>
                <c:pt idx="15">
                  <c:v>62</c:v>
                </c:pt>
                <c:pt idx="16">
                  <c:v>62</c:v>
                </c:pt>
                <c:pt idx="17">
                  <c:v>62</c:v>
                </c:pt>
                <c:pt idx="18">
                  <c:v>63</c:v>
                </c:pt>
                <c:pt idx="19">
                  <c:v>70</c:v>
                </c:pt>
                <c:pt idx="20">
                  <c:v>74</c:v>
                </c:pt>
                <c:pt idx="21">
                  <c:v>74</c:v>
                </c:pt>
                <c:pt idx="22">
                  <c:v>78</c:v>
                </c:pt>
                <c:pt idx="23">
                  <c:v>86</c:v>
                </c:pt>
                <c:pt idx="24">
                  <c:v>96</c:v>
                </c:pt>
                <c:pt idx="25">
                  <c:v>107</c:v>
                </c:pt>
                <c:pt idx="26">
                  <c:v>109</c:v>
                </c:pt>
                <c:pt idx="27">
                  <c:v>123</c:v>
                </c:pt>
                <c:pt idx="28">
                  <c:v>134</c:v>
                </c:pt>
                <c:pt idx="29">
                  <c:v>138</c:v>
                </c:pt>
                <c:pt idx="30">
                  <c:v>151</c:v>
                </c:pt>
                <c:pt idx="31">
                  <c:v>165</c:v>
                </c:pt>
                <c:pt idx="32">
                  <c:v>224</c:v>
                </c:pt>
                <c:pt idx="33">
                  <c:v>241</c:v>
                </c:pt>
                <c:pt idx="34">
                  <c:v>252</c:v>
                </c:pt>
                <c:pt idx="35">
                  <c:v>276</c:v>
                </c:pt>
                <c:pt idx="36">
                  <c:v>285</c:v>
                </c:pt>
              </c:numCache>
            </c:numRef>
          </c:val>
          <c:extLst>
            <c:ext xmlns:c16="http://schemas.microsoft.com/office/drawing/2014/chart" uri="{C3380CC4-5D6E-409C-BE32-E72D297353CC}">
              <c16:uniqueId val="{00000000-0410-453F-AD09-985875C1DA8C}"/>
            </c:ext>
          </c:extLst>
        </c:ser>
        <c:dLbls>
          <c:showLegendKey val="0"/>
          <c:showVal val="0"/>
          <c:showCatName val="0"/>
          <c:showSerName val="0"/>
          <c:showPercent val="0"/>
          <c:showBubbleSize val="0"/>
        </c:dLbls>
        <c:gapWidth val="75"/>
        <c:axId val="787326456"/>
        <c:axId val="787320880"/>
      </c:barChart>
      <c:catAx>
        <c:axId val="7873264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787320880"/>
        <c:crosses val="autoZero"/>
        <c:auto val="1"/>
        <c:lblAlgn val="ctr"/>
        <c:lblOffset val="100"/>
        <c:tickLblSkip val="1"/>
        <c:noMultiLvlLbl val="0"/>
      </c:catAx>
      <c:valAx>
        <c:axId val="787320880"/>
        <c:scaling>
          <c:orientation val="minMax"/>
        </c:scaling>
        <c:delete val="0"/>
        <c:axPos val="b"/>
        <c:majorGridlines>
          <c:spPr>
            <a:ln w="9525" cap="flat" cmpd="sng" algn="ctr">
              <a:solidFill>
                <a:schemeClr val="tx1">
                  <a:lumMod val="15000"/>
                  <a:lumOff val="85000"/>
                </a:schemeClr>
              </a:solidFill>
              <a:round/>
            </a:ln>
            <a:effectLst/>
          </c:spPr>
        </c:majorGridlines>
        <c:numFmt formatCode="_ * #\ ##0_ ;_ *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7873264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[Sysselsetting_landbruk_2008_2015_NT_ST.xlsx]P_D_rang!Pivottabell3</c:name>
    <c:fmtId val="4"/>
  </c:pivotSource>
  <c:chart>
    <c:title>
      <c:tx>
        <c:strRef>
          <c:f>P_D_rang!$K$17</c:f>
          <c:strCache>
            <c:ptCount val="1"/>
            <c:pt idx="0">
              <c:v>Andel sysselsatte i landbruket i Akershus Aust-Agder i 2011 i prosent</c:v>
            </c:pt>
          </c:strCache>
        </c:strRef>
      </c:tx>
      <c:layout>
        <c:manualLayout>
          <c:xMode val="edge"/>
          <c:yMode val="edge"/>
          <c:x val="0.10274586776859504"/>
          <c:y val="1.037581699346405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dLbl>
          <c:idx val="0"/>
          <c:spPr>
            <a:solidFill>
              <a:schemeClr val="bg1">
                <a:alpha val="69000"/>
              </a:schemeClr>
            </a:solid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037929292929293"/>
          <c:y val="9.9981372549019606E-2"/>
          <c:w val="0.73849449035812675"/>
          <c:h val="0.84772810457516334"/>
        </c:manualLayout>
      </c:layout>
      <c:barChart>
        <c:barDir val="bar"/>
        <c:grouping val="clustered"/>
        <c:varyColors val="0"/>
        <c:ser>
          <c:idx val="0"/>
          <c:order val="0"/>
          <c:tx>
            <c:strRef>
              <c:f>P_D_rang!$K$17</c:f>
              <c:strCache>
                <c:ptCount val="1"/>
                <c:pt idx="0">
                  <c:v>Totalt</c:v>
                </c:pt>
              </c:strCache>
            </c:strRef>
          </c:tx>
          <c:spPr>
            <a:solidFill>
              <a:schemeClr val="accent1"/>
            </a:solidFill>
            <a:ln>
              <a:noFill/>
            </a:ln>
            <a:effectLst/>
          </c:spPr>
          <c:invertIfNegative val="0"/>
          <c:dLbls>
            <c:spPr>
              <a:solidFill>
                <a:schemeClr val="bg1">
                  <a:alpha val="69000"/>
                </a:schemeClr>
              </a:solid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P_D_rang!$K$17</c:f>
              <c:strCache>
                <c:ptCount val="37"/>
                <c:pt idx="0">
                  <c:v>Oppegård</c:v>
                </c:pt>
                <c:pt idx="1">
                  <c:v>Lørenskog</c:v>
                </c:pt>
                <c:pt idx="2">
                  <c:v>Bærum</c:v>
                </c:pt>
                <c:pt idx="3">
                  <c:v>Skedsmo</c:v>
                </c:pt>
                <c:pt idx="4">
                  <c:v>Arendal</c:v>
                </c:pt>
                <c:pt idx="5">
                  <c:v>Ski</c:v>
                </c:pt>
                <c:pt idx="6">
                  <c:v>Tvedestrand</c:v>
                </c:pt>
                <c:pt idx="7">
                  <c:v>Lillesand</c:v>
                </c:pt>
                <c:pt idx="8">
                  <c:v>Rælingen</c:v>
                </c:pt>
                <c:pt idx="9">
                  <c:v>Risør</c:v>
                </c:pt>
                <c:pt idx="10">
                  <c:v>Asker</c:v>
                </c:pt>
                <c:pt idx="11">
                  <c:v>Nittedal</c:v>
                </c:pt>
                <c:pt idx="12">
                  <c:v>Ullensaker</c:v>
                </c:pt>
                <c:pt idx="13">
                  <c:v>Ås</c:v>
                </c:pt>
                <c:pt idx="14">
                  <c:v>Frogn</c:v>
                </c:pt>
                <c:pt idx="15">
                  <c:v>Nesodden</c:v>
                </c:pt>
                <c:pt idx="16">
                  <c:v>Vestby</c:v>
                </c:pt>
                <c:pt idx="17">
                  <c:v>Bykle</c:v>
                </c:pt>
                <c:pt idx="18">
                  <c:v>Enebakk</c:v>
                </c:pt>
                <c:pt idx="19">
                  <c:v>Eidsvoll</c:v>
                </c:pt>
                <c:pt idx="20">
                  <c:v>Grimstad</c:v>
                </c:pt>
                <c:pt idx="21">
                  <c:v>Fet</c:v>
                </c:pt>
                <c:pt idx="22">
                  <c:v>Gjerdrum</c:v>
                </c:pt>
                <c:pt idx="23">
                  <c:v>Gjerstad</c:v>
                </c:pt>
                <c:pt idx="24">
                  <c:v>Sørum</c:v>
                </c:pt>
                <c:pt idx="25">
                  <c:v>Birkenes</c:v>
                </c:pt>
                <c:pt idx="26">
                  <c:v>Evje og Hornnes</c:v>
                </c:pt>
                <c:pt idx="27">
                  <c:v>Nannestad</c:v>
                </c:pt>
                <c:pt idx="28">
                  <c:v>Nes (Ak.)</c:v>
                </c:pt>
                <c:pt idx="29">
                  <c:v>Aurskog-Høland</c:v>
                </c:pt>
                <c:pt idx="30">
                  <c:v>Vegårshei</c:v>
                </c:pt>
                <c:pt idx="31">
                  <c:v>Valle</c:v>
                </c:pt>
                <c:pt idx="32">
                  <c:v>Froland</c:v>
                </c:pt>
                <c:pt idx="33">
                  <c:v>Iveland</c:v>
                </c:pt>
                <c:pt idx="34">
                  <c:v>Hurdal</c:v>
                </c:pt>
                <c:pt idx="35">
                  <c:v>Bygland</c:v>
                </c:pt>
                <c:pt idx="36">
                  <c:v>Åmli</c:v>
                </c:pt>
              </c:strCache>
            </c:strRef>
          </c:cat>
          <c:val>
            <c:numRef>
              <c:f>P_D_rang!$K$17</c:f>
              <c:numCache>
                <c:formatCode>0%</c:formatCode>
                <c:ptCount val="37"/>
                <c:pt idx="0">
                  <c:v>7.4810302447365614E-4</c:v>
                </c:pt>
                <c:pt idx="1">
                  <c:v>9.6348884381338741E-4</c:v>
                </c:pt>
                <c:pt idx="2">
                  <c:v>1.9067947349697616E-3</c:v>
                </c:pt>
                <c:pt idx="3">
                  <c:v>2.7694610778443113E-3</c:v>
                </c:pt>
                <c:pt idx="4">
                  <c:v>5.094172080198159E-3</c:v>
                </c:pt>
                <c:pt idx="5">
                  <c:v>7.1079520213238557E-3</c:v>
                </c:pt>
                <c:pt idx="6">
                  <c:v>8.5054678007290396E-3</c:v>
                </c:pt>
                <c:pt idx="7">
                  <c:v>8.5592011412268191E-3</c:v>
                </c:pt>
                <c:pt idx="8">
                  <c:v>9.0155066714749377E-3</c:v>
                </c:pt>
                <c:pt idx="9">
                  <c:v>9.7524381095273824E-3</c:v>
                </c:pt>
                <c:pt idx="10">
                  <c:v>1.0664605873261205E-2</c:v>
                </c:pt>
                <c:pt idx="11">
                  <c:v>1.1078191420842457E-2</c:v>
                </c:pt>
                <c:pt idx="12">
                  <c:v>1.246610095354737E-2</c:v>
                </c:pt>
                <c:pt idx="13">
                  <c:v>1.3460812680840357E-2</c:v>
                </c:pt>
                <c:pt idx="14">
                  <c:v>1.4882381180988958E-2</c:v>
                </c:pt>
                <c:pt idx="15">
                  <c:v>1.714153347231874E-2</c:v>
                </c:pt>
                <c:pt idx="16">
                  <c:v>2.2304832713754646E-2</c:v>
                </c:pt>
                <c:pt idx="17">
                  <c:v>2.3931623931623933E-2</c:v>
                </c:pt>
                <c:pt idx="18">
                  <c:v>2.4237685691946835E-2</c:v>
                </c:pt>
                <c:pt idx="19">
                  <c:v>2.4604831494184312E-2</c:v>
                </c:pt>
                <c:pt idx="20">
                  <c:v>2.6787849796699355E-2</c:v>
                </c:pt>
                <c:pt idx="21">
                  <c:v>2.8363047001620744E-2</c:v>
                </c:pt>
                <c:pt idx="22">
                  <c:v>3.2258064516129031E-2</c:v>
                </c:pt>
                <c:pt idx="23">
                  <c:v>3.2295271049596307E-2</c:v>
                </c:pt>
                <c:pt idx="24">
                  <c:v>3.2876115828434575E-2</c:v>
                </c:pt>
                <c:pt idx="25">
                  <c:v>3.7552998182919441E-2</c:v>
                </c:pt>
                <c:pt idx="26">
                  <c:v>3.8674033149171269E-2</c:v>
                </c:pt>
                <c:pt idx="27">
                  <c:v>4.5287187039764358E-2</c:v>
                </c:pt>
                <c:pt idx="28">
                  <c:v>4.8211211019705373E-2</c:v>
                </c:pt>
                <c:pt idx="29">
                  <c:v>4.9063517915309447E-2</c:v>
                </c:pt>
                <c:pt idx="30">
                  <c:v>5.1359516616314202E-2</c:v>
                </c:pt>
                <c:pt idx="31">
                  <c:v>5.4773082942097026E-2</c:v>
                </c:pt>
                <c:pt idx="32">
                  <c:v>5.6155507559395246E-2</c:v>
                </c:pt>
                <c:pt idx="33">
                  <c:v>5.6555269922879174E-2</c:v>
                </c:pt>
                <c:pt idx="34">
                  <c:v>5.9322033898305086E-2</c:v>
                </c:pt>
                <c:pt idx="35">
                  <c:v>8.4130019120458893E-2</c:v>
                </c:pt>
                <c:pt idx="36">
                  <c:v>8.6956521739130432E-2</c:v>
                </c:pt>
              </c:numCache>
            </c:numRef>
          </c:val>
          <c:extLst>
            <c:ext xmlns:c16="http://schemas.microsoft.com/office/drawing/2014/chart" uri="{C3380CC4-5D6E-409C-BE32-E72D297353CC}">
              <c16:uniqueId val="{00000000-98BB-44D9-B5C0-D5BD916717D3}"/>
            </c:ext>
          </c:extLst>
        </c:ser>
        <c:dLbls>
          <c:showLegendKey val="0"/>
          <c:showVal val="0"/>
          <c:showCatName val="0"/>
          <c:showSerName val="0"/>
          <c:showPercent val="0"/>
          <c:showBubbleSize val="0"/>
        </c:dLbls>
        <c:gapWidth val="75"/>
        <c:axId val="796389160"/>
        <c:axId val="787315960"/>
      </c:barChart>
      <c:catAx>
        <c:axId val="7963891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787315960"/>
        <c:crosses val="autoZero"/>
        <c:auto val="1"/>
        <c:lblAlgn val="ctr"/>
        <c:lblOffset val="100"/>
        <c:tickLblSkip val="1"/>
        <c:noMultiLvlLbl val="0"/>
      </c:catAx>
      <c:valAx>
        <c:axId val="7873159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7963891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nb-NO"/>
    </a:p>
  </c:txPr>
  <c:printSettings>
    <c:headerFooter/>
    <c:pageMargins b="0.15748031496062992" l="0.51181102362204722" r="0.51181102362204722" t="0.35433070866141736" header="0.31496062992125984" footer="0.31496062992125984"/>
    <c:pageSetup orientation="portrait"/>
  </c:printSettings>
  <c:userShapes r:id="rId3"/>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[Sysselsetting_landbruk_2008_2015_NT_ST.xlsx]P_ D_prim!Pivottabell7</c:name>
    <c:fmtId val="12"/>
  </c:pivotSource>
  <c:chart>
    <c:title>
      <c:tx>
        <c:strRef>
          <c:f>'P_ D_prim'!$M$46</c:f>
          <c:strCache>
            <c:ptCount val="1"/>
            <c:pt idx="0">
              <c:v>Utvikling sysselsatte i primærnæringene i Akershus Aust-Agder Buskerud Finnmark Hedmark (år 2008 = 100%)</c:v>
            </c:pt>
          </c:strCache>
        </c:strRef>
      </c:tx>
      <c:layout>
        <c:manualLayout>
          <c:xMode val="edge"/>
          <c:yMode val="edge"/>
          <c:x val="0.1210644032921811"/>
          <c:y val="3.0868055555555555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solidFill>
            <a:schemeClr val="accent1"/>
          </a:solidFill>
          <a:ln w="28575" cap="rnd">
            <a:solidFill>
              <a:schemeClr val="accent1"/>
            </a:solidFill>
            <a:round/>
          </a:ln>
          <a:effectLst/>
        </c:spPr>
        <c:marker>
          <c:symbol val="none"/>
        </c:marker>
      </c:pivotFmt>
      <c:pivotFmt>
        <c:idx val="18"/>
        <c:spPr>
          <a:ln w="28575" cap="rnd">
            <a:solidFill>
              <a:schemeClr val="accent1"/>
            </a:solidFill>
            <a:round/>
          </a:ln>
          <a:effectLst/>
        </c:spPr>
        <c:marker>
          <c:symbol val="none"/>
        </c:marker>
      </c:pivotFmt>
      <c:pivotFmt>
        <c:idx val="19"/>
        <c:spPr>
          <a:ln w="28575" cap="rnd">
            <a:solidFill>
              <a:schemeClr val="accent1"/>
            </a:solidFill>
            <a:round/>
          </a:ln>
          <a:effectLst/>
        </c:spPr>
        <c:marker>
          <c:symbol val="none"/>
        </c:marker>
      </c:pivotFmt>
      <c:pivotFmt>
        <c:idx val="20"/>
        <c:spPr>
          <a:ln w="28575" cap="rnd">
            <a:solidFill>
              <a:schemeClr val="accent1"/>
            </a:solidFill>
            <a:round/>
          </a:ln>
          <a:effectLst/>
        </c:spPr>
        <c:marker>
          <c:symbol val="none"/>
        </c:marker>
      </c:pivotFmt>
      <c:pivotFmt>
        <c:idx val="21"/>
        <c:spPr>
          <a:ln w="28575" cap="rnd">
            <a:solidFill>
              <a:schemeClr val="accent1"/>
            </a:solidFill>
            <a:round/>
          </a:ln>
          <a:effectLst/>
        </c:spPr>
        <c:marker>
          <c:symbol val="none"/>
        </c:marker>
      </c:pivotFmt>
    </c:pivotFmts>
    <c:plotArea>
      <c:layout>
        <c:manualLayout>
          <c:layoutTarget val="inner"/>
          <c:xMode val="edge"/>
          <c:yMode val="edge"/>
          <c:x val="0.15044685039370079"/>
          <c:y val="0.2287153689122193"/>
          <c:w val="0.81899759405074357"/>
          <c:h val="0.55499307378244389"/>
        </c:manualLayout>
      </c:layout>
      <c:lineChart>
        <c:grouping val="standard"/>
        <c:varyColors val="0"/>
        <c:ser>
          <c:idx val="0"/>
          <c:order val="0"/>
          <c:tx>
            <c:strRef>
              <c:f>'P_ D_prim'!$M$46</c:f>
              <c:strCache>
                <c:ptCount val="1"/>
                <c:pt idx="0">
                  <c:v>fiske og akvakultur</c:v>
                </c:pt>
              </c:strCache>
            </c:strRef>
          </c:tx>
          <c:spPr>
            <a:ln w="28575" cap="rnd">
              <a:solidFill>
                <a:schemeClr val="accent1"/>
              </a:solidFill>
              <a:round/>
            </a:ln>
            <a:effectLst/>
          </c:spPr>
          <c:marker>
            <c:symbol val="none"/>
          </c:marker>
          <c:cat>
            <c:strRef>
              <c:f>'P_ D_prim'!$M$46</c:f>
              <c:strCache>
                <c:ptCount val="8"/>
                <c:pt idx="0">
                  <c:v>2008</c:v>
                </c:pt>
                <c:pt idx="1">
                  <c:v>2009</c:v>
                </c:pt>
                <c:pt idx="2">
                  <c:v>2010</c:v>
                </c:pt>
                <c:pt idx="3">
                  <c:v>2011</c:v>
                </c:pt>
                <c:pt idx="4">
                  <c:v>2012</c:v>
                </c:pt>
                <c:pt idx="5">
                  <c:v>2013</c:v>
                </c:pt>
                <c:pt idx="6">
                  <c:v>2014</c:v>
                </c:pt>
                <c:pt idx="7">
                  <c:v>2015</c:v>
                </c:pt>
              </c:strCache>
            </c:strRef>
          </c:cat>
          <c:val>
            <c:numRef>
              <c:f>'P_ D_prim'!$M$46</c:f>
              <c:numCache>
                <c:formatCode>0.00%</c:formatCode>
                <c:ptCount val="8"/>
                <c:pt idx="0">
                  <c:v>1</c:v>
                </c:pt>
                <c:pt idx="1">
                  <c:v>1.0223529411764707</c:v>
                </c:pt>
                <c:pt idx="2">
                  <c:v>1.0170588235294118</c:v>
                </c:pt>
                <c:pt idx="3">
                  <c:v>1.1100000000000001</c:v>
                </c:pt>
                <c:pt idx="4">
                  <c:v>1.0894117647058823</c:v>
                </c:pt>
                <c:pt idx="5">
                  <c:v>1.0682352941176469</c:v>
                </c:pt>
                <c:pt idx="6">
                  <c:v>1.0752941176470587</c:v>
                </c:pt>
                <c:pt idx="7">
                  <c:v>1.0276470588235294</c:v>
                </c:pt>
              </c:numCache>
            </c:numRef>
          </c:val>
          <c:smooth val="0"/>
          <c:extLst>
            <c:ext xmlns:c16="http://schemas.microsoft.com/office/drawing/2014/chart" uri="{C3380CC4-5D6E-409C-BE32-E72D297353CC}">
              <c16:uniqueId val="{00000000-7586-4CB5-A88D-C8A7B5BFAAD1}"/>
            </c:ext>
          </c:extLst>
        </c:ser>
        <c:ser>
          <c:idx val="1"/>
          <c:order val="1"/>
          <c:tx>
            <c:strRef>
              <c:f>'P_ D_prim'!$M$46</c:f>
              <c:strCache>
                <c:ptCount val="1"/>
                <c:pt idx="0">
                  <c:v>jordbruk</c:v>
                </c:pt>
              </c:strCache>
            </c:strRef>
          </c:tx>
          <c:spPr>
            <a:ln w="28575" cap="rnd">
              <a:solidFill>
                <a:schemeClr val="accent2"/>
              </a:solidFill>
              <a:round/>
            </a:ln>
            <a:effectLst/>
          </c:spPr>
          <c:marker>
            <c:symbol val="none"/>
          </c:marker>
          <c:cat>
            <c:strRef>
              <c:f>'P_ D_prim'!$M$46</c:f>
              <c:strCache>
                <c:ptCount val="8"/>
                <c:pt idx="0">
                  <c:v>2008</c:v>
                </c:pt>
                <c:pt idx="1">
                  <c:v>2009</c:v>
                </c:pt>
                <c:pt idx="2">
                  <c:v>2010</c:v>
                </c:pt>
                <c:pt idx="3">
                  <c:v>2011</c:v>
                </c:pt>
                <c:pt idx="4">
                  <c:v>2012</c:v>
                </c:pt>
                <c:pt idx="5">
                  <c:v>2013</c:v>
                </c:pt>
                <c:pt idx="6">
                  <c:v>2014</c:v>
                </c:pt>
                <c:pt idx="7">
                  <c:v>2015</c:v>
                </c:pt>
              </c:strCache>
            </c:strRef>
          </c:cat>
          <c:val>
            <c:numRef>
              <c:f>'P_ D_prim'!$M$46</c:f>
              <c:numCache>
                <c:formatCode>0.00%</c:formatCode>
                <c:ptCount val="8"/>
                <c:pt idx="0">
                  <c:v>1</c:v>
                </c:pt>
                <c:pt idx="1">
                  <c:v>0.97792412577682963</c:v>
                </c:pt>
                <c:pt idx="2">
                  <c:v>0.93479269084500505</c:v>
                </c:pt>
                <c:pt idx="3">
                  <c:v>0.85112698265467024</c:v>
                </c:pt>
                <c:pt idx="4">
                  <c:v>0.81949726370466558</c:v>
                </c:pt>
                <c:pt idx="5">
                  <c:v>0.7996475280586216</c:v>
                </c:pt>
                <c:pt idx="6">
                  <c:v>0.80168815508765423</c:v>
                </c:pt>
                <c:pt idx="7">
                  <c:v>0.72664873388368423</c:v>
                </c:pt>
              </c:numCache>
            </c:numRef>
          </c:val>
          <c:smooth val="0"/>
          <c:extLst>
            <c:ext xmlns:c16="http://schemas.microsoft.com/office/drawing/2014/chart" uri="{C3380CC4-5D6E-409C-BE32-E72D297353CC}">
              <c16:uniqueId val="{00000001-7586-4CB5-A88D-C8A7B5BFAAD1}"/>
            </c:ext>
          </c:extLst>
        </c:ser>
        <c:ser>
          <c:idx val="2"/>
          <c:order val="2"/>
          <c:tx>
            <c:strRef>
              <c:f>'P_ D_prim'!$M$46</c:f>
              <c:strCache>
                <c:ptCount val="1"/>
                <c:pt idx="0">
                  <c:v>skogbruk</c:v>
                </c:pt>
              </c:strCache>
            </c:strRef>
          </c:tx>
          <c:spPr>
            <a:ln w="28575" cap="rnd">
              <a:solidFill>
                <a:schemeClr val="accent3"/>
              </a:solidFill>
              <a:round/>
            </a:ln>
            <a:effectLst/>
          </c:spPr>
          <c:marker>
            <c:symbol val="none"/>
          </c:marker>
          <c:cat>
            <c:strRef>
              <c:f>'P_ D_prim'!$M$46</c:f>
              <c:strCache>
                <c:ptCount val="8"/>
                <c:pt idx="0">
                  <c:v>2008</c:v>
                </c:pt>
                <c:pt idx="1">
                  <c:v>2009</c:v>
                </c:pt>
                <c:pt idx="2">
                  <c:v>2010</c:v>
                </c:pt>
                <c:pt idx="3">
                  <c:v>2011</c:v>
                </c:pt>
                <c:pt idx="4">
                  <c:v>2012</c:v>
                </c:pt>
                <c:pt idx="5">
                  <c:v>2013</c:v>
                </c:pt>
                <c:pt idx="6">
                  <c:v>2014</c:v>
                </c:pt>
                <c:pt idx="7">
                  <c:v>2015</c:v>
                </c:pt>
              </c:strCache>
            </c:strRef>
          </c:cat>
          <c:val>
            <c:numRef>
              <c:f>'P_ D_prim'!$M$46</c:f>
              <c:numCache>
                <c:formatCode>0.00%</c:formatCode>
                <c:ptCount val="8"/>
                <c:pt idx="0">
                  <c:v>1</c:v>
                </c:pt>
                <c:pt idx="1">
                  <c:v>0.98883048620236536</c:v>
                </c:pt>
                <c:pt idx="2">
                  <c:v>0.89356110381077525</c:v>
                </c:pt>
                <c:pt idx="3">
                  <c:v>0.82227332457293034</c:v>
                </c:pt>
                <c:pt idx="4">
                  <c:v>0.99572930354796318</c:v>
                </c:pt>
                <c:pt idx="5">
                  <c:v>0.98620236530880423</c:v>
                </c:pt>
                <c:pt idx="6">
                  <c:v>0.99014454664914586</c:v>
                </c:pt>
                <c:pt idx="7">
                  <c:v>0.8899474375821288</c:v>
                </c:pt>
              </c:numCache>
            </c:numRef>
          </c:val>
          <c:smooth val="0"/>
          <c:extLst>
            <c:ext xmlns:c16="http://schemas.microsoft.com/office/drawing/2014/chart" uri="{C3380CC4-5D6E-409C-BE32-E72D297353CC}">
              <c16:uniqueId val="{00000002-7586-4CB5-A88D-C8A7B5BFAAD1}"/>
            </c:ext>
          </c:extLst>
        </c:ser>
        <c:dLbls>
          <c:showLegendKey val="0"/>
          <c:showVal val="0"/>
          <c:showCatName val="0"/>
          <c:showSerName val="0"/>
          <c:showPercent val="0"/>
          <c:showBubbleSize val="0"/>
        </c:dLbls>
        <c:smooth val="0"/>
        <c:axId val="483276592"/>
        <c:axId val="483277576"/>
      </c:lineChart>
      <c:catAx>
        <c:axId val="483276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crossAx val="483277576"/>
        <c:crosses val="autoZero"/>
        <c:auto val="1"/>
        <c:lblAlgn val="ctr"/>
        <c:lblOffset val="100"/>
        <c:noMultiLvlLbl val="0"/>
      </c:catAx>
      <c:valAx>
        <c:axId val="4832775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US" sz="800"/>
                  <a:t>prosent</a:t>
                </a:r>
              </a:p>
            </c:rich>
          </c:tx>
          <c:layout>
            <c:manualLayout>
              <c:xMode val="edge"/>
              <c:yMode val="edge"/>
              <c:x val="1.6666666666666666E-2"/>
              <c:y val="0.43396653543307084"/>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crossAx val="483276592"/>
        <c:crosses val="autoZero"/>
        <c:crossBetween val="between"/>
      </c:valAx>
      <c:spPr>
        <a:noFill/>
        <a:ln>
          <a:noFill/>
        </a:ln>
        <a:effectLst/>
      </c:spPr>
    </c:plotArea>
    <c:legend>
      <c:legendPos val="b"/>
      <c:layout>
        <c:manualLayout>
          <c:xMode val="edge"/>
          <c:yMode val="edge"/>
          <c:x val="1.9599425287356354E-2"/>
          <c:y val="0.89659791666666666"/>
          <c:w val="0.63478565179352586"/>
          <c:h val="4.4756124234470694E-2"/>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noFill/>
      <a:round/>
    </a:ln>
    <a:effectLst/>
  </c:spPr>
  <c:txPr>
    <a:bodyPr/>
    <a:lstStyle/>
    <a:p>
      <a:pPr>
        <a:defRPr sz="1000" baseline="0"/>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[Sysselsetting_landbruk_2008_2015_NT_ST.xlsx]P_ D_prim!Pivottabell8</c:name>
    <c:fmtId val="20"/>
  </c:pivotSource>
  <c:chart>
    <c:title>
      <c:tx>
        <c:strRef>
          <c:f>'P_ D_prim'!$M$42</c:f>
          <c:strCache>
            <c:ptCount val="1"/>
            <c:pt idx="0">
              <c:v>Fordeling sysselsatte innen primærnæringene i Akershus Aust-Agder Buskerud Finnmark Hedmark årene 2008 - 2015</c:v>
            </c:pt>
          </c:strCache>
        </c:strRef>
      </c:tx>
      <c:layout>
        <c:manualLayout>
          <c:xMode val="edge"/>
          <c:yMode val="edge"/>
          <c:x val="0.12853455818022747"/>
          <c:y val="2.7777777777777776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s>
    <c:plotArea>
      <c:layout/>
      <c:barChart>
        <c:barDir val="col"/>
        <c:grouping val="percentStacked"/>
        <c:varyColors val="0"/>
        <c:ser>
          <c:idx val="0"/>
          <c:order val="0"/>
          <c:tx>
            <c:strRef>
              <c:f>'P_ D_prim'!$M$42</c:f>
              <c:strCache>
                <c:ptCount val="1"/>
                <c:pt idx="0">
                  <c:v>fiske og akvakultur</c:v>
                </c:pt>
              </c:strCache>
            </c:strRef>
          </c:tx>
          <c:spPr>
            <a:solidFill>
              <a:schemeClr val="accent1"/>
            </a:solidFill>
            <a:ln>
              <a:noFill/>
            </a:ln>
            <a:effectLst/>
          </c:spPr>
          <c:invertIfNegative val="0"/>
          <c:cat>
            <c:strRef>
              <c:f>'P_ D_prim'!$M$42</c:f>
              <c:strCache>
                <c:ptCount val="8"/>
                <c:pt idx="0">
                  <c:v>2008</c:v>
                </c:pt>
                <c:pt idx="1">
                  <c:v>2009</c:v>
                </c:pt>
                <c:pt idx="2">
                  <c:v>2010</c:v>
                </c:pt>
                <c:pt idx="3">
                  <c:v>2011</c:v>
                </c:pt>
                <c:pt idx="4">
                  <c:v>2012</c:v>
                </c:pt>
                <c:pt idx="5">
                  <c:v>2013</c:v>
                </c:pt>
                <c:pt idx="6">
                  <c:v>2014</c:v>
                </c:pt>
                <c:pt idx="7">
                  <c:v>2015</c:v>
                </c:pt>
              </c:strCache>
            </c:strRef>
          </c:cat>
          <c:val>
            <c:numRef>
              <c:f>'P_ D_prim'!$M$42</c:f>
              <c:numCache>
                <c:formatCode>_ * #\ ##0_ ;_ * \-#\ ##0_ ;_ * "-"??_ ;_ @_ </c:formatCode>
                <c:ptCount val="8"/>
                <c:pt idx="0">
                  <c:v>1700</c:v>
                </c:pt>
                <c:pt idx="1">
                  <c:v>1738</c:v>
                </c:pt>
                <c:pt idx="2">
                  <c:v>1729</c:v>
                </c:pt>
                <c:pt idx="3">
                  <c:v>1887</c:v>
                </c:pt>
                <c:pt idx="4">
                  <c:v>1852</c:v>
                </c:pt>
                <c:pt idx="5">
                  <c:v>1816</c:v>
                </c:pt>
                <c:pt idx="6">
                  <c:v>1828</c:v>
                </c:pt>
                <c:pt idx="7">
                  <c:v>1747</c:v>
                </c:pt>
              </c:numCache>
            </c:numRef>
          </c:val>
          <c:extLst>
            <c:ext xmlns:c16="http://schemas.microsoft.com/office/drawing/2014/chart" uri="{C3380CC4-5D6E-409C-BE32-E72D297353CC}">
              <c16:uniqueId val="{00000000-B1E3-408C-AC91-0213A70E36D4}"/>
            </c:ext>
          </c:extLst>
        </c:ser>
        <c:ser>
          <c:idx val="1"/>
          <c:order val="1"/>
          <c:tx>
            <c:strRef>
              <c:f>'P_ D_prim'!$M$42</c:f>
              <c:strCache>
                <c:ptCount val="1"/>
                <c:pt idx="0">
                  <c:v>jordbruk</c:v>
                </c:pt>
              </c:strCache>
            </c:strRef>
          </c:tx>
          <c:spPr>
            <a:solidFill>
              <a:schemeClr val="accent2"/>
            </a:solidFill>
            <a:ln>
              <a:noFill/>
            </a:ln>
            <a:effectLst/>
          </c:spPr>
          <c:invertIfNegative val="0"/>
          <c:cat>
            <c:strRef>
              <c:f>'P_ D_prim'!$M$42</c:f>
              <c:strCache>
                <c:ptCount val="8"/>
                <c:pt idx="0">
                  <c:v>2008</c:v>
                </c:pt>
                <c:pt idx="1">
                  <c:v>2009</c:v>
                </c:pt>
                <c:pt idx="2">
                  <c:v>2010</c:v>
                </c:pt>
                <c:pt idx="3">
                  <c:v>2011</c:v>
                </c:pt>
                <c:pt idx="4">
                  <c:v>2012</c:v>
                </c:pt>
                <c:pt idx="5">
                  <c:v>2013</c:v>
                </c:pt>
                <c:pt idx="6">
                  <c:v>2014</c:v>
                </c:pt>
                <c:pt idx="7">
                  <c:v>2015</c:v>
                </c:pt>
              </c:strCache>
            </c:strRef>
          </c:cat>
          <c:val>
            <c:numRef>
              <c:f>'P_ D_prim'!$M$42</c:f>
              <c:numCache>
                <c:formatCode>_ * #\ ##0_ ;_ * \-#\ ##0_ ;_ * "-"??_ ;_ @_ </c:formatCode>
                <c:ptCount val="8"/>
                <c:pt idx="0">
                  <c:v>10781</c:v>
                </c:pt>
                <c:pt idx="1">
                  <c:v>10543</c:v>
                </c:pt>
                <c:pt idx="2">
                  <c:v>10078</c:v>
                </c:pt>
                <c:pt idx="3">
                  <c:v>9176</c:v>
                </c:pt>
                <c:pt idx="4">
                  <c:v>8835</c:v>
                </c:pt>
                <c:pt idx="5">
                  <c:v>8621</c:v>
                </c:pt>
                <c:pt idx="6">
                  <c:v>8643</c:v>
                </c:pt>
                <c:pt idx="7">
                  <c:v>7834</c:v>
                </c:pt>
              </c:numCache>
            </c:numRef>
          </c:val>
          <c:extLst>
            <c:ext xmlns:c16="http://schemas.microsoft.com/office/drawing/2014/chart" uri="{C3380CC4-5D6E-409C-BE32-E72D297353CC}">
              <c16:uniqueId val="{00000001-B1E3-408C-AC91-0213A70E36D4}"/>
            </c:ext>
          </c:extLst>
        </c:ser>
        <c:ser>
          <c:idx val="2"/>
          <c:order val="2"/>
          <c:tx>
            <c:strRef>
              <c:f>'P_ D_prim'!$M$42</c:f>
              <c:strCache>
                <c:ptCount val="1"/>
                <c:pt idx="0">
                  <c:v>skogbruk</c:v>
                </c:pt>
              </c:strCache>
            </c:strRef>
          </c:tx>
          <c:spPr>
            <a:solidFill>
              <a:schemeClr val="accent3"/>
            </a:solidFill>
            <a:ln>
              <a:noFill/>
            </a:ln>
            <a:effectLst/>
          </c:spPr>
          <c:invertIfNegative val="0"/>
          <c:cat>
            <c:strRef>
              <c:f>'P_ D_prim'!$M$42</c:f>
              <c:strCache>
                <c:ptCount val="8"/>
                <c:pt idx="0">
                  <c:v>2008</c:v>
                </c:pt>
                <c:pt idx="1">
                  <c:v>2009</c:v>
                </c:pt>
                <c:pt idx="2">
                  <c:v>2010</c:v>
                </c:pt>
                <c:pt idx="3">
                  <c:v>2011</c:v>
                </c:pt>
                <c:pt idx="4">
                  <c:v>2012</c:v>
                </c:pt>
                <c:pt idx="5">
                  <c:v>2013</c:v>
                </c:pt>
                <c:pt idx="6">
                  <c:v>2014</c:v>
                </c:pt>
                <c:pt idx="7">
                  <c:v>2015</c:v>
                </c:pt>
              </c:strCache>
            </c:strRef>
          </c:cat>
          <c:val>
            <c:numRef>
              <c:f>'P_ D_prim'!$M$42</c:f>
              <c:numCache>
                <c:formatCode>_ * #\ ##0_ ;_ * \-#\ ##0_ ;_ * "-"??_ ;_ @_ </c:formatCode>
                <c:ptCount val="8"/>
                <c:pt idx="0">
                  <c:v>3044</c:v>
                </c:pt>
                <c:pt idx="1">
                  <c:v>3010</c:v>
                </c:pt>
                <c:pt idx="2">
                  <c:v>2720</c:v>
                </c:pt>
                <c:pt idx="3">
                  <c:v>2503</c:v>
                </c:pt>
                <c:pt idx="4">
                  <c:v>3031</c:v>
                </c:pt>
                <c:pt idx="5">
                  <c:v>3002</c:v>
                </c:pt>
                <c:pt idx="6">
                  <c:v>3014</c:v>
                </c:pt>
                <c:pt idx="7">
                  <c:v>2709</c:v>
                </c:pt>
              </c:numCache>
            </c:numRef>
          </c:val>
          <c:extLst>
            <c:ext xmlns:c16="http://schemas.microsoft.com/office/drawing/2014/chart" uri="{C3380CC4-5D6E-409C-BE32-E72D297353CC}">
              <c16:uniqueId val="{00000002-B1E3-408C-AC91-0213A70E36D4}"/>
            </c:ext>
          </c:extLst>
        </c:ser>
        <c:dLbls>
          <c:showLegendKey val="0"/>
          <c:showVal val="0"/>
          <c:showCatName val="0"/>
          <c:showSerName val="0"/>
          <c:showPercent val="0"/>
          <c:showBubbleSize val="0"/>
        </c:dLbls>
        <c:gapWidth val="75"/>
        <c:overlap val="100"/>
        <c:axId val="486499896"/>
        <c:axId val="486497272"/>
      </c:barChart>
      <c:catAx>
        <c:axId val="486499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486497272"/>
        <c:crosses val="autoZero"/>
        <c:auto val="1"/>
        <c:lblAlgn val="ctr"/>
        <c:lblOffset val="100"/>
        <c:noMultiLvlLbl val="0"/>
      </c:catAx>
      <c:valAx>
        <c:axId val="486497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486499896"/>
        <c:crosses val="autoZero"/>
        <c:crossBetween val="between"/>
      </c:valAx>
      <c:spPr>
        <a:noFill/>
        <a:ln>
          <a:noFill/>
        </a:ln>
        <a:effectLst/>
      </c:spPr>
    </c:plotArea>
    <c:legend>
      <c:legendPos val="b"/>
      <c:layout>
        <c:manualLayout>
          <c:xMode val="edge"/>
          <c:yMode val="edge"/>
          <c:x val="2.7534291187739465E-2"/>
          <c:y val="0.87917916666666651"/>
          <c:w val="0.48267082239720033"/>
          <c:h val="5.4015383493729953E-2"/>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orientation="portrait"/>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barChart>
        <c:barDir val="col"/>
        <c:grouping val="stacked"/>
        <c:varyColors val="0"/>
        <c:ser>
          <c:idx val="0"/>
          <c:order val="0"/>
          <c:tx>
            <c:strRef>
              <c:f>P_t1!$L$15</c:f>
              <c:strCache>
                <c:ptCount val="1"/>
                <c:pt idx="0">
                  <c:v>jordbruk</c:v>
                </c:pt>
              </c:strCache>
            </c:strRef>
          </c:tx>
          <c:spPr>
            <a:solidFill>
              <a:schemeClr val="accent1"/>
            </a:solidFill>
            <a:ln>
              <a:noFill/>
            </a:ln>
            <a:effectLst/>
          </c:spPr>
          <c:invertIfNegative val="0"/>
          <c:cat>
            <c:numRef>
              <c:f>P_t1!$M$14:$T$14</c:f>
              <c:numCache>
                <c:formatCode>General</c:formatCode>
                <c:ptCount val="8"/>
                <c:pt idx="0">
                  <c:v>2008</c:v>
                </c:pt>
                <c:pt idx="1">
                  <c:v>2009</c:v>
                </c:pt>
                <c:pt idx="2">
                  <c:v>2010</c:v>
                </c:pt>
                <c:pt idx="3">
                  <c:v>2011</c:v>
                </c:pt>
                <c:pt idx="4">
                  <c:v>2012</c:v>
                </c:pt>
                <c:pt idx="5">
                  <c:v>2013</c:v>
                </c:pt>
                <c:pt idx="6">
                  <c:v>2014</c:v>
                </c:pt>
                <c:pt idx="7">
                  <c:v>2015</c:v>
                </c:pt>
              </c:numCache>
            </c:numRef>
          </c:cat>
          <c:val>
            <c:numRef>
              <c:f>P_t1!$M$15:$T$15</c:f>
              <c:numCache>
                <c:formatCode>0%</c:formatCode>
                <c:ptCount val="8"/>
                <c:pt idx="0">
                  <c:v>7.4725743239919318E-2</c:v>
                </c:pt>
                <c:pt idx="1">
                  <c:v>7.102300861585184E-2</c:v>
                </c:pt>
                <c:pt idx="2">
                  <c:v>6.9960604070912674E-2</c:v>
                </c:pt>
                <c:pt idx="3">
                  <c:v>6.4216034627559926E-2</c:v>
                </c:pt>
                <c:pt idx="4">
                  <c:v>5.78541318698799E-2</c:v>
                </c:pt>
                <c:pt idx="5">
                  <c:v>5.6084269395147837E-2</c:v>
                </c:pt>
                <c:pt idx="6">
                  <c:v>5.5518426580103114E-2</c:v>
                </c:pt>
                <c:pt idx="7">
                  <c:v>5.1650416248258883E-2</c:v>
                </c:pt>
              </c:numCache>
            </c:numRef>
          </c:val>
          <c:extLst>
            <c:ext xmlns:c16="http://schemas.microsoft.com/office/drawing/2014/chart" uri="{C3380CC4-5D6E-409C-BE32-E72D297353CC}">
              <c16:uniqueId val="{00000000-B046-4CD1-8F94-F1A80D5CB628}"/>
            </c:ext>
          </c:extLst>
        </c:ser>
        <c:ser>
          <c:idx val="1"/>
          <c:order val="1"/>
          <c:tx>
            <c:strRef>
              <c:f>P_t1!$L$16</c:f>
              <c:strCache>
                <c:ptCount val="1"/>
                <c:pt idx="0">
                  <c:v>skogbruk</c:v>
                </c:pt>
              </c:strCache>
            </c:strRef>
          </c:tx>
          <c:spPr>
            <a:solidFill>
              <a:schemeClr val="accent2"/>
            </a:solidFill>
            <a:ln>
              <a:noFill/>
            </a:ln>
            <a:effectLst/>
          </c:spPr>
          <c:invertIfNegative val="0"/>
          <c:cat>
            <c:numRef>
              <c:f>P_t1!$M$14:$T$14</c:f>
              <c:numCache>
                <c:formatCode>General</c:formatCode>
                <c:ptCount val="8"/>
                <c:pt idx="0">
                  <c:v>2008</c:v>
                </c:pt>
                <c:pt idx="1">
                  <c:v>2009</c:v>
                </c:pt>
                <c:pt idx="2">
                  <c:v>2010</c:v>
                </c:pt>
                <c:pt idx="3">
                  <c:v>2011</c:v>
                </c:pt>
                <c:pt idx="4">
                  <c:v>2012</c:v>
                </c:pt>
                <c:pt idx="5">
                  <c:v>2013</c:v>
                </c:pt>
                <c:pt idx="6">
                  <c:v>2014</c:v>
                </c:pt>
                <c:pt idx="7">
                  <c:v>2015</c:v>
                </c:pt>
              </c:numCache>
            </c:numRef>
          </c:cat>
          <c:val>
            <c:numRef>
              <c:f>P_t1!$M$16:$T$16</c:f>
              <c:numCache>
                <c:formatCode>0%</c:formatCode>
                <c:ptCount val="8"/>
                <c:pt idx="0">
                  <c:v>7.0675434137382545E-3</c:v>
                </c:pt>
                <c:pt idx="1">
                  <c:v>7.4769748786848444E-3</c:v>
                </c:pt>
                <c:pt idx="2">
                  <c:v>6.7137229152987527E-3</c:v>
                </c:pt>
                <c:pt idx="3">
                  <c:v>5.9435364041604752E-3</c:v>
                </c:pt>
                <c:pt idx="4">
                  <c:v>6.6014475463294364E-3</c:v>
                </c:pt>
                <c:pt idx="5">
                  <c:v>6.2598306350391637E-3</c:v>
                </c:pt>
                <c:pt idx="6">
                  <c:v>7.0014639424606966E-3</c:v>
                </c:pt>
                <c:pt idx="7">
                  <c:v>6.2032328074892295E-3</c:v>
                </c:pt>
              </c:numCache>
            </c:numRef>
          </c:val>
          <c:extLst>
            <c:ext xmlns:c16="http://schemas.microsoft.com/office/drawing/2014/chart" uri="{C3380CC4-5D6E-409C-BE32-E72D297353CC}">
              <c16:uniqueId val="{00000001-B046-4CD1-8F94-F1A80D5CB628}"/>
            </c:ext>
          </c:extLst>
        </c:ser>
        <c:dLbls>
          <c:showLegendKey val="0"/>
          <c:showVal val="0"/>
          <c:showCatName val="0"/>
          <c:showSerName val="0"/>
          <c:showPercent val="0"/>
          <c:showBubbleSize val="0"/>
        </c:dLbls>
        <c:gapWidth val="75"/>
        <c:overlap val="100"/>
        <c:axId val="715756312"/>
        <c:axId val="715756640"/>
      </c:barChart>
      <c:catAx>
        <c:axId val="715756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715756640"/>
        <c:crosses val="autoZero"/>
        <c:auto val="1"/>
        <c:lblAlgn val="ctr"/>
        <c:lblOffset val="100"/>
        <c:noMultiLvlLbl val="0"/>
      </c:catAx>
      <c:valAx>
        <c:axId val="7157566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715756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3"/>
    </mc:Choice>
    <mc:Fallback>
      <c:style val="3"/>
    </mc:Fallback>
  </mc:AlternateContent>
  <c:pivotSource>
    <c:name>[Sysselsetting_landbruk_2008_2015_NT_ST.xlsx]P_Alder!Pivottabell8</c:name>
    <c:fmtId val="2"/>
  </c:pivotSource>
  <c:chart>
    <c:title>
      <c:tx>
        <c:strRef>
          <c:f>P_Alder!$A$33</c:f>
          <c:strCache>
            <c:ptCount val="1"/>
            <c:pt idx="0">
              <c:v>Fordeling av sysselsatte i primærnæringene etter alder i Nord-Trøndelag for hvert år i perioden 2008 - 2015 i %</c:v>
            </c:pt>
          </c:strCache>
        </c:strRef>
      </c:tx>
      <c:layout>
        <c:manualLayout>
          <c:xMode val="edge"/>
          <c:yMode val="edge"/>
          <c:x val="0.10964151234567901"/>
          <c:y val="2.3518518518518518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pivotFmt>
      <c:pivotFmt>
        <c:idx val="36"/>
        <c:spPr>
          <a:solidFill>
            <a:schemeClr val="accent1"/>
          </a:solidFill>
          <a:ln>
            <a:noFill/>
          </a:ln>
          <a:effectLst/>
        </c:spPr>
        <c:marker>
          <c:symbol val="none"/>
        </c:marker>
      </c:pivotFmt>
      <c:pivotFmt>
        <c:idx val="37"/>
        <c:spPr>
          <a:solidFill>
            <a:schemeClr val="accent1"/>
          </a:solidFill>
          <a:ln>
            <a:noFill/>
          </a:ln>
          <a:effectLst/>
        </c:spPr>
        <c:marker>
          <c:symbol val="none"/>
        </c:marker>
      </c:pivotFmt>
      <c:pivotFmt>
        <c:idx val="38"/>
        <c:spPr>
          <a:solidFill>
            <a:schemeClr val="accent1"/>
          </a:solidFill>
          <a:ln>
            <a:noFill/>
          </a:ln>
          <a:effectLst/>
        </c:spPr>
        <c:marker>
          <c:symbol val="none"/>
        </c:marker>
      </c:pivotFmt>
      <c:pivotFmt>
        <c:idx val="39"/>
        <c:spPr>
          <a:solidFill>
            <a:schemeClr val="accent1"/>
          </a:solidFill>
          <a:ln>
            <a:noFill/>
          </a:ln>
          <a:effectLst/>
        </c:spPr>
        <c:marker>
          <c:symbol val="none"/>
        </c:marker>
      </c:pivotFmt>
      <c:pivotFmt>
        <c:idx val="40"/>
        <c:spPr>
          <a:solidFill>
            <a:schemeClr val="accent1"/>
          </a:solidFill>
          <a:ln>
            <a:noFill/>
          </a:ln>
          <a:effectLst/>
        </c:spPr>
        <c:marker>
          <c:symbol val="none"/>
        </c:marker>
      </c:pivotFmt>
      <c:pivotFmt>
        <c:idx val="41"/>
        <c:spPr>
          <a:solidFill>
            <a:schemeClr val="accent1"/>
          </a:solidFill>
          <a:ln>
            <a:noFill/>
          </a:ln>
          <a:effectLst/>
        </c:spPr>
        <c:marker>
          <c:symbol val="none"/>
        </c:marker>
      </c:pivotFmt>
      <c:pivotFmt>
        <c:idx val="42"/>
        <c:spPr>
          <a:solidFill>
            <a:schemeClr val="accent1"/>
          </a:solidFill>
          <a:ln>
            <a:noFill/>
          </a:ln>
          <a:effectLst/>
        </c:spPr>
        <c:marker>
          <c:symbol val="none"/>
        </c:marker>
      </c:pivotFmt>
      <c:pivotFmt>
        <c:idx val="43"/>
        <c:spPr>
          <a:solidFill>
            <a:schemeClr val="accent1"/>
          </a:solidFill>
          <a:ln>
            <a:noFill/>
          </a:ln>
          <a:effectLst/>
        </c:spPr>
        <c:marker>
          <c:symbol val="none"/>
        </c:marker>
      </c:pivotFmt>
      <c:pivotFmt>
        <c:idx val="44"/>
        <c:spPr>
          <a:solidFill>
            <a:schemeClr val="accent1"/>
          </a:solidFill>
          <a:ln>
            <a:noFill/>
          </a:ln>
          <a:effectLst/>
        </c:spPr>
        <c:marker>
          <c:symbol val="none"/>
        </c:marker>
      </c:pivotFmt>
      <c:pivotFmt>
        <c:idx val="45"/>
        <c:spPr>
          <a:solidFill>
            <a:schemeClr val="accent1"/>
          </a:solidFill>
          <a:ln>
            <a:noFill/>
          </a:ln>
          <a:effectLst/>
        </c:spPr>
        <c:marker>
          <c:symbol val="none"/>
        </c:marker>
      </c:pivotFmt>
      <c:pivotFmt>
        <c:idx val="46"/>
        <c:spPr>
          <a:solidFill>
            <a:schemeClr val="accent1"/>
          </a:solidFill>
          <a:ln>
            <a:noFill/>
          </a:ln>
          <a:effectLst/>
        </c:spPr>
        <c:marker>
          <c:symbol val="none"/>
        </c:marker>
      </c:pivotFmt>
      <c:pivotFmt>
        <c:idx val="47"/>
        <c:spPr>
          <a:solidFill>
            <a:schemeClr val="accent1"/>
          </a:solidFill>
          <a:ln>
            <a:noFill/>
          </a:ln>
          <a:effectLst/>
        </c:spPr>
        <c:marker>
          <c:symbol val="none"/>
        </c:marker>
      </c:pivotFmt>
      <c:pivotFmt>
        <c:idx val="48"/>
        <c:spPr>
          <a:solidFill>
            <a:schemeClr val="accent1"/>
          </a:solidFill>
          <a:ln>
            <a:noFill/>
          </a:ln>
          <a:effectLst/>
        </c:spPr>
        <c:marker>
          <c:symbol val="none"/>
        </c:marker>
      </c:pivotFmt>
      <c:pivotFmt>
        <c:idx val="49"/>
        <c:spPr>
          <a:solidFill>
            <a:schemeClr val="accent1"/>
          </a:solidFill>
          <a:ln>
            <a:noFill/>
          </a:ln>
          <a:effectLst/>
        </c:spPr>
        <c:marker>
          <c:symbol val="none"/>
        </c:marker>
      </c:pivotFmt>
      <c:pivotFmt>
        <c:idx val="50"/>
        <c:spPr>
          <a:solidFill>
            <a:schemeClr val="accent1"/>
          </a:solidFill>
          <a:ln>
            <a:noFill/>
          </a:ln>
          <a:effectLst/>
        </c:spPr>
        <c:marker>
          <c:symbol val="none"/>
        </c:marker>
      </c:pivotFmt>
      <c:pivotFmt>
        <c:idx val="51"/>
        <c:spPr>
          <a:solidFill>
            <a:schemeClr val="accent1"/>
          </a:solidFill>
          <a:ln>
            <a:noFill/>
          </a:ln>
          <a:effectLst/>
        </c:spPr>
        <c:marker>
          <c:symbol val="none"/>
        </c:marker>
      </c:pivotFmt>
      <c:pivotFmt>
        <c:idx val="52"/>
        <c:spPr>
          <a:solidFill>
            <a:schemeClr val="accent1"/>
          </a:solidFill>
          <a:ln>
            <a:noFill/>
          </a:ln>
          <a:effectLst/>
        </c:spPr>
        <c:marker>
          <c:symbol val="none"/>
        </c:marker>
      </c:pivotFmt>
      <c:pivotFmt>
        <c:idx val="53"/>
        <c:spPr>
          <a:solidFill>
            <a:schemeClr val="accent1"/>
          </a:solidFill>
          <a:ln>
            <a:noFill/>
          </a:ln>
          <a:effectLst/>
        </c:spPr>
        <c:marker>
          <c:symbol val="none"/>
        </c:marker>
      </c:pivotFmt>
      <c:pivotFmt>
        <c:idx val="54"/>
        <c:spPr>
          <a:solidFill>
            <a:schemeClr val="accent1"/>
          </a:solidFill>
          <a:ln>
            <a:noFill/>
          </a:ln>
          <a:effectLst/>
        </c:spPr>
        <c:marker>
          <c:symbol val="none"/>
        </c:marker>
      </c:pivotFmt>
      <c:pivotFmt>
        <c:idx val="55"/>
        <c:spPr>
          <a:solidFill>
            <a:schemeClr val="accent1"/>
          </a:solidFill>
          <a:ln>
            <a:noFill/>
          </a:ln>
          <a:effectLst/>
        </c:spPr>
        <c:marker>
          <c:symbol val="none"/>
        </c:marker>
      </c:pivotFmt>
      <c:pivotFmt>
        <c:idx val="56"/>
        <c:spPr>
          <a:solidFill>
            <a:schemeClr val="accent1"/>
          </a:solidFill>
          <a:ln>
            <a:noFill/>
          </a:ln>
          <a:effectLst/>
        </c:spPr>
        <c:marker>
          <c:symbol val="none"/>
        </c:marker>
      </c:pivotFmt>
      <c:pivotFmt>
        <c:idx val="57"/>
        <c:spPr>
          <a:solidFill>
            <a:schemeClr val="accent1"/>
          </a:solidFill>
          <a:ln>
            <a:noFill/>
          </a:ln>
          <a:effectLst/>
        </c:spPr>
        <c:marker>
          <c:symbol val="none"/>
        </c:marker>
      </c:pivotFmt>
      <c:pivotFmt>
        <c:idx val="58"/>
        <c:spPr>
          <a:solidFill>
            <a:schemeClr val="accent1"/>
          </a:solidFill>
          <a:ln>
            <a:noFill/>
          </a:ln>
          <a:effectLst/>
        </c:spPr>
        <c:marker>
          <c:symbol val="none"/>
        </c:marker>
      </c:pivotFmt>
      <c:pivotFmt>
        <c:idx val="59"/>
        <c:spPr>
          <a:solidFill>
            <a:schemeClr val="accent1"/>
          </a:solidFill>
          <a:ln>
            <a:noFill/>
          </a:ln>
          <a:effectLst/>
        </c:spPr>
        <c:marker>
          <c:symbol val="none"/>
        </c:marker>
      </c:pivotFmt>
      <c:pivotFmt>
        <c:idx val="60"/>
        <c:spPr>
          <a:solidFill>
            <a:schemeClr val="accent1"/>
          </a:solidFill>
          <a:ln>
            <a:noFill/>
          </a:ln>
          <a:effectLst/>
        </c:spPr>
        <c:marker>
          <c:symbol val="none"/>
        </c:marker>
      </c:pivotFmt>
      <c:pivotFmt>
        <c:idx val="61"/>
        <c:spPr>
          <a:solidFill>
            <a:schemeClr val="accent1"/>
          </a:solidFill>
          <a:ln>
            <a:noFill/>
          </a:ln>
          <a:effectLst/>
        </c:spPr>
        <c:marker>
          <c:symbol val="none"/>
        </c:marker>
      </c:pivotFmt>
      <c:pivotFmt>
        <c:idx val="62"/>
        <c:spPr>
          <a:solidFill>
            <a:schemeClr val="accent1"/>
          </a:solidFill>
          <a:ln>
            <a:noFill/>
          </a:ln>
          <a:effectLst/>
        </c:spPr>
        <c:marker>
          <c:symbol val="none"/>
        </c:marker>
      </c:pivotFmt>
      <c:pivotFmt>
        <c:idx val="63"/>
        <c:spPr>
          <a:solidFill>
            <a:schemeClr val="accent1"/>
          </a:solidFill>
          <a:ln>
            <a:noFill/>
          </a:ln>
          <a:effectLst/>
        </c:spPr>
        <c:marker>
          <c:symbol val="none"/>
        </c:marker>
      </c:pivotFmt>
    </c:pivotFmts>
    <c:plotArea>
      <c:layout>
        <c:manualLayout>
          <c:layoutTarget val="inner"/>
          <c:xMode val="edge"/>
          <c:yMode val="edge"/>
          <c:x val="0.10015771558827606"/>
          <c:y val="0.19324382716049382"/>
          <c:w val="0.79983658570394445"/>
          <c:h val="0.70406543209876549"/>
        </c:manualLayout>
      </c:layout>
      <c:barChart>
        <c:barDir val="col"/>
        <c:grouping val="clustered"/>
        <c:varyColors val="0"/>
        <c:ser>
          <c:idx val="0"/>
          <c:order val="0"/>
          <c:tx>
            <c:strRef>
              <c:f>P_Alder!$A$33</c:f>
              <c:strCache>
                <c:ptCount val="1"/>
                <c:pt idx="0">
                  <c:v>2008</c:v>
                </c:pt>
              </c:strCache>
            </c:strRef>
          </c:tx>
          <c:spPr>
            <a:solidFill>
              <a:schemeClr val="accent1">
                <a:tint val="46000"/>
              </a:schemeClr>
            </a:solidFill>
            <a:ln>
              <a:noFill/>
            </a:ln>
            <a:effectLst/>
          </c:spPr>
          <c:invertIfNegative val="0"/>
          <c:cat>
            <c:strRef>
              <c:f>P_Alder!$A$33</c:f>
              <c:strCache>
                <c:ptCount val="6"/>
                <c:pt idx="0">
                  <c:v>15-19 år</c:v>
                </c:pt>
                <c:pt idx="1">
                  <c:v>20-24 år</c:v>
                </c:pt>
                <c:pt idx="2">
                  <c:v>25-39 år</c:v>
                </c:pt>
                <c:pt idx="3">
                  <c:v>40-54 år</c:v>
                </c:pt>
                <c:pt idx="4">
                  <c:v>55-66 år</c:v>
                </c:pt>
                <c:pt idx="5">
                  <c:v>67-74 år</c:v>
                </c:pt>
              </c:strCache>
            </c:strRef>
          </c:cat>
          <c:val>
            <c:numRef>
              <c:f>P_Alder!$A$33</c:f>
              <c:numCache>
                <c:formatCode>0%</c:formatCode>
                <c:ptCount val="6"/>
                <c:pt idx="0">
                  <c:v>9.9437488659045545E-2</c:v>
                </c:pt>
                <c:pt idx="1">
                  <c:v>5.262202866993286E-2</c:v>
                </c:pt>
                <c:pt idx="2">
                  <c:v>0.19107240065323897</c:v>
                </c:pt>
                <c:pt idx="3">
                  <c:v>0.32026855380148794</c:v>
                </c:pt>
                <c:pt idx="4">
                  <c:v>0.24768644529123571</c:v>
                </c:pt>
                <c:pt idx="5">
                  <c:v>8.8913082925058978E-2</c:v>
                </c:pt>
              </c:numCache>
            </c:numRef>
          </c:val>
          <c:extLst>
            <c:ext xmlns:c16="http://schemas.microsoft.com/office/drawing/2014/chart" uri="{C3380CC4-5D6E-409C-BE32-E72D297353CC}">
              <c16:uniqueId val="{00000008-B176-489E-B5C0-12459FCCC5BC}"/>
            </c:ext>
          </c:extLst>
        </c:ser>
        <c:ser>
          <c:idx val="1"/>
          <c:order val="1"/>
          <c:tx>
            <c:strRef>
              <c:f>P_Alder!$A$33</c:f>
              <c:strCache>
                <c:ptCount val="1"/>
                <c:pt idx="0">
                  <c:v>2009</c:v>
                </c:pt>
              </c:strCache>
            </c:strRef>
          </c:tx>
          <c:spPr>
            <a:solidFill>
              <a:schemeClr val="accent1">
                <a:tint val="62000"/>
              </a:schemeClr>
            </a:solidFill>
            <a:ln>
              <a:noFill/>
            </a:ln>
            <a:effectLst/>
          </c:spPr>
          <c:invertIfNegative val="0"/>
          <c:cat>
            <c:strRef>
              <c:f>P_Alder!$A$33</c:f>
              <c:strCache>
                <c:ptCount val="6"/>
                <c:pt idx="0">
                  <c:v>15-19 år</c:v>
                </c:pt>
                <c:pt idx="1">
                  <c:v>20-24 år</c:v>
                </c:pt>
                <c:pt idx="2">
                  <c:v>25-39 år</c:v>
                </c:pt>
                <c:pt idx="3">
                  <c:v>40-54 år</c:v>
                </c:pt>
                <c:pt idx="4">
                  <c:v>55-66 år</c:v>
                </c:pt>
                <c:pt idx="5">
                  <c:v>67-74 år</c:v>
                </c:pt>
              </c:strCache>
            </c:strRef>
          </c:cat>
          <c:val>
            <c:numRef>
              <c:f>P_Alder!$A$33</c:f>
              <c:numCache>
                <c:formatCode>0%</c:formatCode>
                <c:ptCount val="6"/>
                <c:pt idx="0">
                  <c:v>8.6347282711607645E-2</c:v>
                </c:pt>
                <c:pt idx="1">
                  <c:v>5.529255822760841E-2</c:v>
                </c:pt>
                <c:pt idx="2">
                  <c:v>0.18367733383828821</c:v>
                </c:pt>
                <c:pt idx="3">
                  <c:v>0.32796818784321152</c:v>
                </c:pt>
                <c:pt idx="4">
                  <c:v>0.25108880893770119</c:v>
                </c:pt>
                <c:pt idx="5">
                  <c:v>9.562582844158303E-2</c:v>
                </c:pt>
              </c:numCache>
            </c:numRef>
          </c:val>
          <c:extLst>
            <c:ext xmlns:c16="http://schemas.microsoft.com/office/drawing/2014/chart" uri="{C3380CC4-5D6E-409C-BE32-E72D297353CC}">
              <c16:uniqueId val="{00000009-B176-489E-B5C0-12459FCCC5BC}"/>
            </c:ext>
          </c:extLst>
        </c:ser>
        <c:ser>
          <c:idx val="2"/>
          <c:order val="2"/>
          <c:tx>
            <c:strRef>
              <c:f>P_Alder!$A$33</c:f>
              <c:strCache>
                <c:ptCount val="1"/>
                <c:pt idx="0">
                  <c:v>2010</c:v>
                </c:pt>
              </c:strCache>
            </c:strRef>
          </c:tx>
          <c:spPr>
            <a:solidFill>
              <a:schemeClr val="accent1">
                <a:tint val="77000"/>
              </a:schemeClr>
            </a:solidFill>
            <a:ln>
              <a:noFill/>
            </a:ln>
            <a:effectLst/>
          </c:spPr>
          <c:invertIfNegative val="0"/>
          <c:cat>
            <c:strRef>
              <c:f>P_Alder!$A$33</c:f>
              <c:strCache>
                <c:ptCount val="6"/>
                <c:pt idx="0">
                  <c:v>15-19 år</c:v>
                </c:pt>
                <c:pt idx="1">
                  <c:v>20-24 år</c:v>
                </c:pt>
                <c:pt idx="2">
                  <c:v>25-39 år</c:v>
                </c:pt>
                <c:pt idx="3">
                  <c:v>40-54 år</c:v>
                </c:pt>
                <c:pt idx="4">
                  <c:v>55-66 år</c:v>
                </c:pt>
                <c:pt idx="5">
                  <c:v>67-74 år</c:v>
                </c:pt>
              </c:strCache>
            </c:strRef>
          </c:cat>
          <c:val>
            <c:numRef>
              <c:f>P_Alder!$A$33</c:f>
              <c:numCache>
                <c:formatCode>0%</c:formatCode>
                <c:ptCount val="6"/>
                <c:pt idx="0">
                  <c:v>9.5893027698185293E-2</c:v>
                </c:pt>
                <c:pt idx="1">
                  <c:v>6.4374403056351476E-2</c:v>
                </c:pt>
                <c:pt idx="2">
                  <c:v>0.18490926456542503</c:v>
                </c:pt>
                <c:pt idx="3">
                  <c:v>0.31805157593123207</c:v>
                </c:pt>
                <c:pt idx="4">
                  <c:v>0.25253104106972302</c:v>
                </c:pt>
                <c:pt idx="5">
                  <c:v>8.424068767908309E-2</c:v>
                </c:pt>
              </c:numCache>
            </c:numRef>
          </c:val>
          <c:extLst>
            <c:ext xmlns:c16="http://schemas.microsoft.com/office/drawing/2014/chart" uri="{C3380CC4-5D6E-409C-BE32-E72D297353CC}">
              <c16:uniqueId val="{0000000A-B176-489E-B5C0-12459FCCC5BC}"/>
            </c:ext>
          </c:extLst>
        </c:ser>
        <c:ser>
          <c:idx val="3"/>
          <c:order val="3"/>
          <c:tx>
            <c:strRef>
              <c:f>P_Alder!$A$33</c:f>
              <c:strCache>
                <c:ptCount val="1"/>
                <c:pt idx="0">
                  <c:v>2011</c:v>
                </c:pt>
              </c:strCache>
            </c:strRef>
          </c:tx>
          <c:spPr>
            <a:solidFill>
              <a:schemeClr val="accent1">
                <a:tint val="93000"/>
              </a:schemeClr>
            </a:solidFill>
            <a:ln>
              <a:noFill/>
            </a:ln>
            <a:effectLst/>
          </c:spPr>
          <c:invertIfNegative val="0"/>
          <c:cat>
            <c:strRef>
              <c:f>P_Alder!$A$33</c:f>
              <c:strCache>
                <c:ptCount val="6"/>
                <c:pt idx="0">
                  <c:v>15-19 år</c:v>
                </c:pt>
                <c:pt idx="1">
                  <c:v>20-24 år</c:v>
                </c:pt>
                <c:pt idx="2">
                  <c:v>25-39 år</c:v>
                </c:pt>
                <c:pt idx="3">
                  <c:v>40-54 år</c:v>
                </c:pt>
                <c:pt idx="4">
                  <c:v>55-66 år</c:v>
                </c:pt>
                <c:pt idx="5">
                  <c:v>67-74 år</c:v>
                </c:pt>
              </c:strCache>
            </c:strRef>
          </c:cat>
          <c:val>
            <c:numRef>
              <c:f>P_Alder!$A$33</c:f>
              <c:numCache>
                <c:formatCode>0%</c:formatCode>
                <c:ptCount val="6"/>
                <c:pt idx="0">
                  <c:v>0.10149615851192884</c:v>
                </c:pt>
                <c:pt idx="1">
                  <c:v>6.2676910634856448E-2</c:v>
                </c:pt>
                <c:pt idx="2">
                  <c:v>0.17953902143145978</c:v>
                </c:pt>
                <c:pt idx="3">
                  <c:v>0.32025879498584714</c:v>
                </c:pt>
                <c:pt idx="4">
                  <c:v>0.25131419328750504</c:v>
                </c:pt>
                <c:pt idx="5">
                  <c:v>8.4714921148402747E-2</c:v>
                </c:pt>
              </c:numCache>
            </c:numRef>
          </c:val>
          <c:extLst>
            <c:ext xmlns:c16="http://schemas.microsoft.com/office/drawing/2014/chart" uri="{C3380CC4-5D6E-409C-BE32-E72D297353CC}">
              <c16:uniqueId val="{0000000B-B176-489E-B5C0-12459FCCC5BC}"/>
            </c:ext>
          </c:extLst>
        </c:ser>
        <c:ser>
          <c:idx val="4"/>
          <c:order val="4"/>
          <c:tx>
            <c:strRef>
              <c:f>P_Alder!$A$33</c:f>
              <c:strCache>
                <c:ptCount val="1"/>
                <c:pt idx="0">
                  <c:v>2012</c:v>
                </c:pt>
              </c:strCache>
            </c:strRef>
          </c:tx>
          <c:spPr>
            <a:solidFill>
              <a:schemeClr val="accent1">
                <a:shade val="92000"/>
              </a:schemeClr>
            </a:solidFill>
            <a:ln>
              <a:noFill/>
            </a:ln>
            <a:effectLst/>
          </c:spPr>
          <c:invertIfNegative val="0"/>
          <c:cat>
            <c:strRef>
              <c:f>P_Alder!$A$33</c:f>
              <c:strCache>
                <c:ptCount val="6"/>
                <c:pt idx="0">
                  <c:v>15-19 år</c:v>
                </c:pt>
                <c:pt idx="1">
                  <c:v>20-24 år</c:v>
                </c:pt>
                <c:pt idx="2">
                  <c:v>25-39 år</c:v>
                </c:pt>
                <c:pt idx="3">
                  <c:v>40-54 år</c:v>
                </c:pt>
                <c:pt idx="4">
                  <c:v>55-66 år</c:v>
                </c:pt>
                <c:pt idx="5">
                  <c:v>67-74 år</c:v>
                </c:pt>
              </c:strCache>
            </c:strRef>
          </c:cat>
          <c:val>
            <c:numRef>
              <c:f>P_Alder!$A$33</c:f>
              <c:numCache>
                <c:formatCode>0%</c:formatCode>
                <c:ptCount val="6"/>
                <c:pt idx="0">
                  <c:v>8.0773361976369501E-2</c:v>
                </c:pt>
                <c:pt idx="1">
                  <c:v>6.2083780880773362E-2</c:v>
                </c:pt>
                <c:pt idx="2">
                  <c:v>0.17465091299677765</c:v>
                </c:pt>
                <c:pt idx="3">
                  <c:v>0.31901181525241673</c:v>
                </c:pt>
                <c:pt idx="4">
                  <c:v>0.25241675617615467</c:v>
                </c:pt>
                <c:pt idx="5">
                  <c:v>0.11106337271750806</c:v>
                </c:pt>
              </c:numCache>
            </c:numRef>
          </c:val>
          <c:extLst>
            <c:ext xmlns:c16="http://schemas.microsoft.com/office/drawing/2014/chart" uri="{C3380CC4-5D6E-409C-BE32-E72D297353CC}">
              <c16:uniqueId val="{0000000C-B176-489E-B5C0-12459FCCC5BC}"/>
            </c:ext>
          </c:extLst>
        </c:ser>
        <c:ser>
          <c:idx val="5"/>
          <c:order val="5"/>
          <c:tx>
            <c:strRef>
              <c:f>P_Alder!$A$33</c:f>
              <c:strCache>
                <c:ptCount val="1"/>
                <c:pt idx="0">
                  <c:v>2013</c:v>
                </c:pt>
              </c:strCache>
            </c:strRef>
          </c:tx>
          <c:spPr>
            <a:solidFill>
              <a:schemeClr val="accent1">
                <a:shade val="76000"/>
              </a:schemeClr>
            </a:solidFill>
            <a:ln>
              <a:noFill/>
            </a:ln>
            <a:effectLst/>
          </c:spPr>
          <c:invertIfNegative val="0"/>
          <c:cat>
            <c:strRef>
              <c:f>P_Alder!$A$33</c:f>
              <c:strCache>
                <c:ptCount val="6"/>
                <c:pt idx="0">
                  <c:v>15-19 år</c:v>
                </c:pt>
                <c:pt idx="1">
                  <c:v>20-24 år</c:v>
                </c:pt>
                <c:pt idx="2">
                  <c:v>25-39 år</c:v>
                </c:pt>
                <c:pt idx="3">
                  <c:v>40-54 år</c:v>
                </c:pt>
                <c:pt idx="4">
                  <c:v>55-66 år</c:v>
                </c:pt>
                <c:pt idx="5">
                  <c:v>67-74 år</c:v>
                </c:pt>
              </c:strCache>
            </c:strRef>
          </c:cat>
          <c:val>
            <c:numRef>
              <c:f>P_Alder!$A$33</c:f>
              <c:numCache>
                <c:formatCode>0%</c:formatCode>
                <c:ptCount val="6"/>
                <c:pt idx="0">
                  <c:v>9.0728914336049335E-2</c:v>
                </c:pt>
                <c:pt idx="1">
                  <c:v>6.210085884166483E-2</c:v>
                </c:pt>
                <c:pt idx="2">
                  <c:v>0.17881523893415546</c:v>
                </c:pt>
                <c:pt idx="3">
                  <c:v>0.30742127284739046</c:v>
                </c:pt>
                <c:pt idx="4">
                  <c:v>0.24267782426778242</c:v>
                </c:pt>
                <c:pt idx="5">
                  <c:v>0.11825589077295749</c:v>
                </c:pt>
              </c:numCache>
            </c:numRef>
          </c:val>
          <c:extLst>
            <c:ext xmlns:c16="http://schemas.microsoft.com/office/drawing/2014/chart" uri="{C3380CC4-5D6E-409C-BE32-E72D297353CC}">
              <c16:uniqueId val="{0000000D-B176-489E-B5C0-12459FCCC5BC}"/>
            </c:ext>
          </c:extLst>
        </c:ser>
        <c:ser>
          <c:idx val="6"/>
          <c:order val="6"/>
          <c:tx>
            <c:strRef>
              <c:f>P_Alder!$A$33</c:f>
              <c:strCache>
                <c:ptCount val="1"/>
                <c:pt idx="0">
                  <c:v>2014</c:v>
                </c:pt>
              </c:strCache>
            </c:strRef>
          </c:tx>
          <c:spPr>
            <a:solidFill>
              <a:schemeClr val="accent1">
                <a:shade val="61000"/>
              </a:schemeClr>
            </a:solidFill>
            <a:ln>
              <a:noFill/>
            </a:ln>
            <a:effectLst/>
          </c:spPr>
          <c:invertIfNegative val="0"/>
          <c:cat>
            <c:strRef>
              <c:f>P_Alder!$A$33</c:f>
              <c:strCache>
                <c:ptCount val="6"/>
                <c:pt idx="0">
                  <c:v>15-19 år</c:v>
                </c:pt>
                <c:pt idx="1">
                  <c:v>20-24 år</c:v>
                </c:pt>
                <c:pt idx="2">
                  <c:v>25-39 år</c:v>
                </c:pt>
                <c:pt idx="3">
                  <c:v>40-54 år</c:v>
                </c:pt>
                <c:pt idx="4">
                  <c:v>55-66 år</c:v>
                </c:pt>
                <c:pt idx="5">
                  <c:v>67-74 år</c:v>
                </c:pt>
              </c:strCache>
            </c:strRef>
          </c:cat>
          <c:val>
            <c:numRef>
              <c:f>P_Alder!$A$33</c:f>
              <c:numCache>
                <c:formatCode>0%</c:formatCode>
                <c:ptCount val="6"/>
                <c:pt idx="0">
                  <c:v>9.3873085339168494E-2</c:v>
                </c:pt>
                <c:pt idx="1">
                  <c:v>6.805251641137855E-2</c:v>
                </c:pt>
                <c:pt idx="2">
                  <c:v>0.17505470459518599</c:v>
                </c:pt>
                <c:pt idx="3">
                  <c:v>0.30196936542669583</c:v>
                </c:pt>
                <c:pt idx="4">
                  <c:v>0.23894967177242887</c:v>
                </c:pt>
                <c:pt idx="5">
                  <c:v>0.12210065645514223</c:v>
                </c:pt>
              </c:numCache>
            </c:numRef>
          </c:val>
          <c:extLst>
            <c:ext xmlns:c16="http://schemas.microsoft.com/office/drawing/2014/chart" uri="{C3380CC4-5D6E-409C-BE32-E72D297353CC}">
              <c16:uniqueId val="{0000000E-B176-489E-B5C0-12459FCCC5BC}"/>
            </c:ext>
          </c:extLst>
        </c:ser>
        <c:ser>
          <c:idx val="7"/>
          <c:order val="7"/>
          <c:tx>
            <c:strRef>
              <c:f>P_Alder!$A$33</c:f>
              <c:strCache>
                <c:ptCount val="1"/>
                <c:pt idx="0">
                  <c:v>2015</c:v>
                </c:pt>
              </c:strCache>
            </c:strRef>
          </c:tx>
          <c:spPr>
            <a:solidFill>
              <a:schemeClr val="accent1">
                <a:shade val="45000"/>
              </a:schemeClr>
            </a:solidFill>
            <a:ln>
              <a:noFill/>
            </a:ln>
            <a:effectLst/>
          </c:spPr>
          <c:invertIfNegative val="0"/>
          <c:cat>
            <c:strRef>
              <c:f>P_Alder!$A$33</c:f>
              <c:strCache>
                <c:ptCount val="6"/>
                <c:pt idx="0">
                  <c:v>15-19 år</c:v>
                </c:pt>
                <c:pt idx="1">
                  <c:v>20-24 år</c:v>
                </c:pt>
                <c:pt idx="2">
                  <c:v>25-39 år</c:v>
                </c:pt>
                <c:pt idx="3">
                  <c:v>40-54 år</c:v>
                </c:pt>
                <c:pt idx="4">
                  <c:v>55-66 år</c:v>
                </c:pt>
                <c:pt idx="5">
                  <c:v>67-74 år</c:v>
                </c:pt>
              </c:strCache>
            </c:strRef>
          </c:cat>
          <c:val>
            <c:numRef>
              <c:f>P_Alder!$A$33</c:f>
              <c:numCache>
                <c:formatCode>0%</c:formatCode>
                <c:ptCount val="6"/>
                <c:pt idx="0">
                  <c:v>9.280797531450273E-2</c:v>
                </c:pt>
                <c:pt idx="1">
                  <c:v>6.1951103726560645E-2</c:v>
                </c:pt>
                <c:pt idx="2">
                  <c:v>0.17707097080465226</c:v>
                </c:pt>
                <c:pt idx="3">
                  <c:v>0.307144552575362</c:v>
                </c:pt>
                <c:pt idx="4">
                  <c:v>0.24448136719677191</c:v>
                </c:pt>
                <c:pt idx="5">
                  <c:v>0.11654403038215048</c:v>
                </c:pt>
              </c:numCache>
            </c:numRef>
          </c:val>
          <c:extLst>
            <c:ext xmlns:c16="http://schemas.microsoft.com/office/drawing/2014/chart" uri="{C3380CC4-5D6E-409C-BE32-E72D297353CC}">
              <c16:uniqueId val="{0000000F-B176-489E-B5C0-12459FCCC5BC}"/>
            </c:ext>
          </c:extLst>
        </c:ser>
        <c:dLbls>
          <c:showLegendKey val="0"/>
          <c:showVal val="0"/>
          <c:showCatName val="0"/>
          <c:showSerName val="0"/>
          <c:showPercent val="0"/>
          <c:showBubbleSize val="0"/>
        </c:dLbls>
        <c:gapWidth val="219"/>
        <c:overlap val="-27"/>
        <c:axId val="716648296"/>
        <c:axId val="716649608"/>
      </c:barChart>
      <c:catAx>
        <c:axId val="716648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716649608"/>
        <c:crosses val="autoZero"/>
        <c:auto val="1"/>
        <c:lblAlgn val="ctr"/>
        <c:lblOffset val="100"/>
        <c:noMultiLvlLbl val="0"/>
      </c:catAx>
      <c:valAx>
        <c:axId val="7166496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US" sz="800" baseline="0"/>
                  <a:t>andel i prosent</a:t>
                </a:r>
              </a:p>
            </c:rich>
          </c:tx>
          <c:layout>
            <c:manualLayout>
              <c:xMode val="edge"/>
              <c:yMode val="edge"/>
              <c:x val="5.8796296296296296E-3"/>
              <c:y val="0.4478314814814815"/>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nb-N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716648296"/>
        <c:crosses val="autoZero"/>
        <c:crossBetween val="between"/>
      </c:valAx>
      <c:spPr>
        <a:noFill/>
        <a:ln>
          <a:noFill/>
        </a:ln>
        <a:effectLst/>
      </c:spPr>
    </c:plotArea>
    <c:legend>
      <c:legendPos val="r"/>
      <c:layout>
        <c:manualLayout>
          <c:xMode val="edge"/>
          <c:yMode val="edge"/>
          <c:x val="0.92135694444444449"/>
          <c:y val="0.51038549382716047"/>
          <c:w val="6.6883796296296302E-2"/>
          <c:h val="0.3723802469135802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3"/>
    </mc:Choice>
    <mc:Fallback>
      <c:style val="3"/>
    </mc:Fallback>
  </mc:AlternateContent>
  <c:pivotSource>
    <c:name>[Sysselsetting_landbruk_2008_2015_NT_ST.xlsx]P_Alder!Pivottabell3</c:name>
    <c:fmtId val="6"/>
  </c:pivotSource>
  <c:chart>
    <c:title>
      <c:tx>
        <c:strRef>
          <c:f>P_Alder!$A$32</c:f>
          <c:strCache>
            <c:ptCount val="1"/>
            <c:pt idx="0">
              <c:v>Antall sysselsatte i primærnæringene etter alder i Nord-Trøndelag årene 2008 - 2015</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tint val="46000"/>
            </a:schemeClr>
          </a:solidFill>
          <a:ln>
            <a:noFill/>
          </a:ln>
          <a:effectLst/>
        </c:spPr>
        <c:marker>
          <c:symbol val="none"/>
        </c:marker>
      </c:pivotFmt>
      <c:pivotFmt>
        <c:idx val="33"/>
        <c:spPr>
          <a:solidFill>
            <a:schemeClr val="accent1">
              <a:tint val="62000"/>
            </a:schemeClr>
          </a:solidFill>
          <a:ln>
            <a:noFill/>
          </a:ln>
          <a:effectLst/>
        </c:spPr>
        <c:marker>
          <c:symbol val="none"/>
        </c:marker>
      </c:pivotFmt>
      <c:pivotFmt>
        <c:idx val="34"/>
        <c:spPr>
          <a:solidFill>
            <a:schemeClr val="accent1">
              <a:tint val="77000"/>
            </a:schemeClr>
          </a:solidFill>
          <a:ln>
            <a:noFill/>
          </a:ln>
          <a:effectLst/>
        </c:spPr>
        <c:marker>
          <c:symbol val="none"/>
        </c:marker>
      </c:pivotFmt>
      <c:pivotFmt>
        <c:idx val="35"/>
        <c:spPr>
          <a:solidFill>
            <a:schemeClr val="accent1">
              <a:tint val="93000"/>
            </a:schemeClr>
          </a:solidFill>
          <a:ln>
            <a:noFill/>
          </a:ln>
          <a:effectLst/>
        </c:spPr>
        <c:marker>
          <c:symbol val="none"/>
        </c:marker>
      </c:pivotFmt>
      <c:pivotFmt>
        <c:idx val="36"/>
        <c:spPr>
          <a:solidFill>
            <a:schemeClr val="accent1">
              <a:shade val="92000"/>
            </a:schemeClr>
          </a:solidFill>
          <a:ln>
            <a:noFill/>
          </a:ln>
          <a:effectLst/>
        </c:spPr>
        <c:marker>
          <c:symbol val="none"/>
        </c:marker>
      </c:pivotFmt>
      <c:pivotFmt>
        <c:idx val="37"/>
        <c:spPr>
          <a:solidFill>
            <a:schemeClr val="accent1">
              <a:shade val="76000"/>
            </a:schemeClr>
          </a:solidFill>
          <a:ln>
            <a:noFill/>
          </a:ln>
          <a:effectLst/>
        </c:spPr>
        <c:marker>
          <c:symbol val="none"/>
        </c:marker>
      </c:pivotFmt>
      <c:pivotFmt>
        <c:idx val="38"/>
        <c:spPr>
          <a:solidFill>
            <a:schemeClr val="accent1">
              <a:shade val="61000"/>
            </a:schemeClr>
          </a:solidFill>
          <a:ln>
            <a:noFill/>
          </a:ln>
          <a:effectLst/>
        </c:spPr>
        <c:marker>
          <c:symbol val="none"/>
        </c:marker>
      </c:pivotFmt>
      <c:pivotFmt>
        <c:idx val="39"/>
        <c:spPr>
          <a:solidFill>
            <a:schemeClr val="accent1">
              <a:shade val="45000"/>
            </a:schemeClr>
          </a:solidFill>
          <a:ln>
            <a:noFill/>
          </a:ln>
          <a:effectLst/>
        </c:spPr>
        <c:marker>
          <c:symbol val="none"/>
        </c:marker>
      </c:pivotFmt>
      <c:pivotFmt>
        <c:idx val="40"/>
        <c:marker>
          <c:symbol val="none"/>
        </c:marker>
      </c:pivotFmt>
      <c:pivotFmt>
        <c:idx val="41"/>
        <c:marker>
          <c:symbol val="none"/>
        </c:marker>
      </c:pivotFmt>
      <c:pivotFmt>
        <c:idx val="42"/>
        <c:marker>
          <c:symbol val="none"/>
        </c:marker>
      </c:pivotFmt>
      <c:pivotFmt>
        <c:idx val="43"/>
        <c:marker>
          <c:symbol val="none"/>
        </c:marker>
      </c:pivotFmt>
      <c:pivotFmt>
        <c:idx val="44"/>
        <c:marker>
          <c:symbol val="none"/>
        </c:marker>
      </c:pivotFmt>
      <c:pivotFmt>
        <c:idx val="45"/>
        <c:marker>
          <c:symbol val="none"/>
        </c:marker>
      </c:pivotFmt>
      <c:pivotFmt>
        <c:idx val="46"/>
        <c:marker>
          <c:symbol val="none"/>
        </c:marker>
      </c:pivotFmt>
      <c:pivotFmt>
        <c:idx val="47"/>
        <c:marker>
          <c:symbol val="none"/>
        </c:marker>
      </c:pivotFmt>
    </c:pivotFmts>
    <c:plotArea>
      <c:layout>
        <c:manualLayout>
          <c:layoutTarget val="inner"/>
          <c:xMode val="edge"/>
          <c:yMode val="edge"/>
          <c:x val="5.8941820987654318E-2"/>
          <c:y val="0.2240138888888889"/>
          <c:w val="0.84085648148148151"/>
          <c:h val="0.6615361111111111"/>
        </c:manualLayout>
      </c:layout>
      <c:barChart>
        <c:barDir val="col"/>
        <c:grouping val="clustered"/>
        <c:varyColors val="0"/>
        <c:ser>
          <c:idx val="0"/>
          <c:order val="0"/>
          <c:tx>
            <c:strRef>
              <c:f>P_Alder!$A$32</c:f>
              <c:strCache>
                <c:ptCount val="1"/>
                <c:pt idx="0">
                  <c:v>2008</c:v>
                </c:pt>
              </c:strCache>
            </c:strRef>
          </c:tx>
          <c:invertIfNegative val="0"/>
          <c:cat>
            <c:strRef>
              <c:f>P_Alder!$A$32</c:f>
              <c:strCache>
                <c:ptCount val="6"/>
                <c:pt idx="0">
                  <c:v>15-19 år</c:v>
                </c:pt>
                <c:pt idx="1">
                  <c:v>20-24 år</c:v>
                </c:pt>
                <c:pt idx="2">
                  <c:v>25-39 år</c:v>
                </c:pt>
                <c:pt idx="3">
                  <c:v>40-54 år</c:v>
                </c:pt>
                <c:pt idx="4">
                  <c:v>55-66 år</c:v>
                </c:pt>
                <c:pt idx="5">
                  <c:v>67-74 år</c:v>
                </c:pt>
              </c:strCache>
            </c:strRef>
          </c:cat>
          <c:val>
            <c:numRef>
              <c:f>P_Alder!$A$32</c:f>
              <c:numCache>
                <c:formatCode>_ * #\ ##0_ ;_ * \-#\ ##0_ ;_ * "-"??_ ;_ @_ </c:formatCode>
                <c:ptCount val="6"/>
                <c:pt idx="0">
                  <c:v>548</c:v>
                </c:pt>
                <c:pt idx="1">
                  <c:v>290</c:v>
                </c:pt>
                <c:pt idx="2">
                  <c:v>1053</c:v>
                </c:pt>
                <c:pt idx="3">
                  <c:v>1765</c:v>
                </c:pt>
                <c:pt idx="4">
                  <c:v>1365</c:v>
                </c:pt>
                <c:pt idx="5">
                  <c:v>490</c:v>
                </c:pt>
              </c:numCache>
            </c:numRef>
          </c:val>
          <c:extLst>
            <c:ext xmlns:c16="http://schemas.microsoft.com/office/drawing/2014/chart" uri="{C3380CC4-5D6E-409C-BE32-E72D297353CC}">
              <c16:uniqueId val="{00000018-8189-4304-AE4A-B3A1EA7B7F8E}"/>
            </c:ext>
          </c:extLst>
        </c:ser>
        <c:ser>
          <c:idx val="1"/>
          <c:order val="1"/>
          <c:tx>
            <c:strRef>
              <c:f>P_Alder!$A$32</c:f>
              <c:strCache>
                <c:ptCount val="1"/>
                <c:pt idx="0">
                  <c:v>2009</c:v>
                </c:pt>
              </c:strCache>
            </c:strRef>
          </c:tx>
          <c:invertIfNegative val="0"/>
          <c:cat>
            <c:strRef>
              <c:f>P_Alder!$A$32</c:f>
              <c:strCache>
                <c:ptCount val="6"/>
                <c:pt idx="0">
                  <c:v>15-19 år</c:v>
                </c:pt>
                <c:pt idx="1">
                  <c:v>20-24 år</c:v>
                </c:pt>
                <c:pt idx="2">
                  <c:v>25-39 år</c:v>
                </c:pt>
                <c:pt idx="3">
                  <c:v>40-54 år</c:v>
                </c:pt>
                <c:pt idx="4">
                  <c:v>55-66 år</c:v>
                </c:pt>
                <c:pt idx="5">
                  <c:v>67-74 år</c:v>
                </c:pt>
              </c:strCache>
            </c:strRef>
          </c:cat>
          <c:val>
            <c:numRef>
              <c:f>P_Alder!$A$32</c:f>
              <c:numCache>
                <c:formatCode>_ * #\ ##0_ ;_ * \-#\ ##0_ ;_ * "-"??_ ;_ @_ </c:formatCode>
                <c:ptCount val="6"/>
                <c:pt idx="0">
                  <c:v>456</c:v>
                </c:pt>
                <c:pt idx="1">
                  <c:v>292</c:v>
                </c:pt>
                <c:pt idx="2">
                  <c:v>970</c:v>
                </c:pt>
                <c:pt idx="3">
                  <c:v>1732</c:v>
                </c:pt>
                <c:pt idx="4">
                  <c:v>1326</c:v>
                </c:pt>
                <c:pt idx="5">
                  <c:v>505</c:v>
                </c:pt>
              </c:numCache>
            </c:numRef>
          </c:val>
          <c:extLst>
            <c:ext xmlns:c16="http://schemas.microsoft.com/office/drawing/2014/chart" uri="{C3380CC4-5D6E-409C-BE32-E72D297353CC}">
              <c16:uniqueId val="{00000019-8189-4304-AE4A-B3A1EA7B7F8E}"/>
            </c:ext>
          </c:extLst>
        </c:ser>
        <c:ser>
          <c:idx val="2"/>
          <c:order val="2"/>
          <c:tx>
            <c:strRef>
              <c:f>P_Alder!$A$32</c:f>
              <c:strCache>
                <c:ptCount val="1"/>
                <c:pt idx="0">
                  <c:v>2010</c:v>
                </c:pt>
              </c:strCache>
            </c:strRef>
          </c:tx>
          <c:invertIfNegative val="0"/>
          <c:cat>
            <c:strRef>
              <c:f>P_Alder!$A$32</c:f>
              <c:strCache>
                <c:ptCount val="6"/>
                <c:pt idx="0">
                  <c:v>15-19 år</c:v>
                </c:pt>
                <c:pt idx="1">
                  <c:v>20-24 år</c:v>
                </c:pt>
                <c:pt idx="2">
                  <c:v>25-39 år</c:v>
                </c:pt>
                <c:pt idx="3">
                  <c:v>40-54 år</c:v>
                </c:pt>
                <c:pt idx="4">
                  <c:v>55-66 år</c:v>
                </c:pt>
                <c:pt idx="5">
                  <c:v>67-74 år</c:v>
                </c:pt>
              </c:strCache>
            </c:strRef>
          </c:cat>
          <c:val>
            <c:numRef>
              <c:f>P_Alder!$A$32</c:f>
              <c:numCache>
                <c:formatCode>_ * #\ ##0_ ;_ * \-#\ ##0_ ;_ * "-"??_ ;_ @_ </c:formatCode>
                <c:ptCount val="6"/>
                <c:pt idx="0">
                  <c:v>502</c:v>
                </c:pt>
                <c:pt idx="1">
                  <c:v>337</c:v>
                </c:pt>
                <c:pt idx="2">
                  <c:v>968</c:v>
                </c:pt>
                <c:pt idx="3">
                  <c:v>1665</c:v>
                </c:pt>
                <c:pt idx="4">
                  <c:v>1322</c:v>
                </c:pt>
                <c:pt idx="5">
                  <c:v>441</c:v>
                </c:pt>
              </c:numCache>
            </c:numRef>
          </c:val>
          <c:extLst>
            <c:ext xmlns:c16="http://schemas.microsoft.com/office/drawing/2014/chart" uri="{C3380CC4-5D6E-409C-BE32-E72D297353CC}">
              <c16:uniqueId val="{0000001A-8189-4304-AE4A-B3A1EA7B7F8E}"/>
            </c:ext>
          </c:extLst>
        </c:ser>
        <c:ser>
          <c:idx val="3"/>
          <c:order val="3"/>
          <c:tx>
            <c:strRef>
              <c:f>P_Alder!$A$32</c:f>
              <c:strCache>
                <c:ptCount val="1"/>
                <c:pt idx="0">
                  <c:v>2011</c:v>
                </c:pt>
              </c:strCache>
            </c:strRef>
          </c:tx>
          <c:invertIfNegative val="0"/>
          <c:cat>
            <c:strRef>
              <c:f>P_Alder!$A$32</c:f>
              <c:strCache>
                <c:ptCount val="6"/>
                <c:pt idx="0">
                  <c:v>15-19 år</c:v>
                </c:pt>
                <c:pt idx="1">
                  <c:v>20-24 år</c:v>
                </c:pt>
                <c:pt idx="2">
                  <c:v>25-39 år</c:v>
                </c:pt>
                <c:pt idx="3">
                  <c:v>40-54 år</c:v>
                </c:pt>
                <c:pt idx="4">
                  <c:v>55-66 år</c:v>
                </c:pt>
                <c:pt idx="5">
                  <c:v>67-74 år</c:v>
                </c:pt>
              </c:strCache>
            </c:strRef>
          </c:cat>
          <c:val>
            <c:numRef>
              <c:f>P_Alder!$A$32</c:f>
              <c:numCache>
                <c:formatCode>_ * #\ ##0_ ;_ * \-#\ ##0_ ;_ * "-"??_ ;_ @_ </c:formatCode>
                <c:ptCount val="6"/>
                <c:pt idx="0">
                  <c:v>502</c:v>
                </c:pt>
                <c:pt idx="1">
                  <c:v>310</c:v>
                </c:pt>
                <c:pt idx="2">
                  <c:v>888</c:v>
                </c:pt>
                <c:pt idx="3">
                  <c:v>1584</c:v>
                </c:pt>
                <c:pt idx="4">
                  <c:v>1243</c:v>
                </c:pt>
                <c:pt idx="5">
                  <c:v>419</c:v>
                </c:pt>
              </c:numCache>
            </c:numRef>
          </c:val>
          <c:extLst>
            <c:ext xmlns:c16="http://schemas.microsoft.com/office/drawing/2014/chart" uri="{C3380CC4-5D6E-409C-BE32-E72D297353CC}">
              <c16:uniqueId val="{0000001B-8189-4304-AE4A-B3A1EA7B7F8E}"/>
            </c:ext>
          </c:extLst>
        </c:ser>
        <c:ser>
          <c:idx val="4"/>
          <c:order val="4"/>
          <c:tx>
            <c:strRef>
              <c:f>P_Alder!$A$32</c:f>
              <c:strCache>
                <c:ptCount val="1"/>
                <c:pt idx="0">
                  <c:v>2012</c:v>
                </c:pt>
              </c:strCache>
            </c:strRef>
          </c:tx>
          <c:invertIfNegative val="0"/>
          <c:cat>
            <c:strRef>
              <c:f>P_Alder!$A$32</c:f>
              <c:strCache>
                <c:ptCount val="6"/>
                <c:pt idx="0">
                  <c:v>15-19 år</c:v>
                </c:pt>
                <c:pt idx="1">
                  <c:v>20-24 år</c:v>
                </c:pt>
                <c:pt idx="2">
                  <c:v>25-39 år</c:v>
                </c:pt>
                <c:pt idx="3">
                  <c:v>40-54 år</c:v>
                </c:pt>
                <c:pt idx="4">
                  <c:v>55-66 år</c:v>
                </c:pt>
                <c:pt idx="5">
                  <c:v>67-74 år</c:v>
                </c:pt>
              </c:strCache>
            </c:strRef>
          </c:cat>
          <c:val>
            <c:numRef>
              <c:f>P_Alder!$A$32</c:f>
              <c:numCache>
                <c:formatCode>_ * #\ ##0_ ;_ * \-#\ ##0_ ;_ * "-"??_ ;_ @_ </c:formatCode>
                <c:ptCount val="6"/>
                <c:pt idx="0">
                  <c:v>376</c:v>
                </c:pt>
                <c:pt idx="1">
                  <c:v>289</c:v>
                </c:pt>
                <c:pt idx="2">
                  <c:v>813</c:v>
                </c:pt>
                <c:pt idx="3">
                  <c:v>1485</c:v>
                </c:pt>
                <c:pt idx="4">
                  <c:v>1175</c:v>
                </c:pt>
                <c:pt idx="5">
                  <c:v>517</c:v>
                </c:pt>
              </c:numCache>
            </c:numRef>
          </c:val>
          <c:extLst>
            <c:ext xmlns:c16="http://schemas.microsoft.com/office/drawing/2014/chart" uri="{C3380CC4-5D6E-409C-BE32-E72D297353CC}">
              <c16:uniqueId val="{0000001C-8189-4304-AE4A-B3A1EA7B7F8E}"/>
            </c:ext>
          </c:extLst>
        </c:ser>
        <c:ser>
          <c:idx val="5"/>
          <c:order val="5"/>
          <c:tx>
            <c:strRef>
              <c:f>P_Alder!$A$32</c:f>
              <c:strCache>
                <c:ptCount val="1"/>
                <c:pt idx="0">
                  <c:v>2013</c:v>
                </c:pt>
              </c:strCache>
            </c:strRef>
          </c:tx>
          <c:invertIfNegative val="0"/>
          <c:cat>
            <c:strRef>
              <c:f>P_Alder!$A$32</c:f>
              <c:strCache>
                <c:ptCount val="6"/>
                <c:pt idx="0">
                  <c:v>15-19 år</c:v>
                </c:pt>
                <c:pt idx="1">
                  <c:v>20-24 år</c:v>
                </c:pt>
                <c:pt idx="2">
                  <c:v>25-39 år</c:v>
                </c:pt>
                <c:pt idx="3">
                  <c:v>40-54 år</c:v>
                </c:pt>
                <c:pt idx="4">
                  <c:v>55-66 år</c:v>
                </c:pt>
                <c:pt idx="5">
                  <c:v>67-74 år</c:v>
                </c:pt>
              </c:strCache>
            </c:strRef>
          </c:cat>
          <c:val>
            <c:numRef>
              <c:f>P_Alder!$A$32</c:f>
              <c:numCache>
                <c:formatCode>_ * #\ ##0_ ;_ * \-#\ ##0_ ;_ * "-"??_ ;_ @_ </c:formatCode>
                <c:ptCount val="6"/>
                <c:pt idx="0">
                  <c:v>412</c:v>
                </c:pt>
                <c:pt idx="1">
                  <c:v>282</c:v>
                </c:pt>
                <c:pt idx="2">
                  <c:v>812</c:v>
                </c:pt>
                <c:pt idx="3">
                  <c:v>1396</c:v>
                </c:pt>
                <c:pt idx="4">
                  <c:v>1102</c:v>
                </c:pt>
                <c:pt idx="5">
                  <c:v>537</c:v>
                </c:pt>
              </c:numCache>
            </c:numRef>
          </c:val>
          <c:extLst>
            <c:ext xmlns:c16="http://schemas.microsoft.com/office/drawing/2014/chart" uri="{C3380CC4-5D6E-409C-BE32-E72D297353CC}">
              <c16:uniqueId val="{0000001D-8189-4304-AE4A-B3A1EA7B7F8E}"/>
            </c:ext>
          </c:extLst>
        </c:ser>
        <c:ser>
          <c:idx val="6"/>
          <c:order val="6"/>
          <c:tx>
            <c:strRef>
              <c:f>P_Alder!$A$32</c:f>
              <c:strCache>
                <c:ptCount val="1"/>
                <c:pt idx="0">
                  <c:v>2014</c:v>
                </c:pt>
              </c:strCache>
            </c:strRef>
          </c:tx>
          <c:invertIfNegative val="0"/>
          <c:cat>
            <c:strRef>
              <c:f>P_Alder!$A$32</c:f>
              <c:strCache>
                <c:ptCount val="6"/>
                <c:pt idx="0">
                  <c:v>15-19 år</c:v>
                </c:pt>
                <c:pt idx="1">
                  <c:v>20-24 år</c:v>
                </c:pt>
                <c:pt idx="2">
                  <c:v>25-39 år</c:v>
                </c:pt>
                <c:pt idx="3">
                  <c:v>40-54 år</c:v>
                </c:pt>
                <c:pt idx="4">
                  <c:v>55-66 år</c:v>
                </c:pt>
                <c:pt idx="5">
                  <c:v>67-74 år</c:v>
                </c:pt>
              </c:strCache>
            </c:strRef>
          </c:cat>
          <c:val>
            <c:numRef>
              <c:f>P_Alder!$A$32</c:f>
              <c:numCache>
                <c:formatCode>_ * #\ ##0_ ;_ * \-#\ ##0_ ;_ * "-"??_ ;_ @_ </c:formatCode>
                <c:ptCount val="6"/>
                <c:pt idx="0">
                  <c:v>429</c:v>
                </c:pt>
                <c:pt idx="1">
                  <c:v>311</c:v>
                </c:pt>
                <c:pt idx="2">
                  <c:v>800</c:v>
                </c:pt>
                <c:pt idx="3">
                  <c:v>1380</c:v>
                </c:pt>
                <c:pt idx="4">
                  <c:v>1092</c:v>
                </c:pt>
                <c:pt idx="5">
                  <c:v>558</c:v>
                </c:pt>
              </c:numCache>
            </c:numRef>
          </c:val>
          <c:extLst>
            <c:ext xmlns:c16="http://schemas.microsoft.com/office/drawing/2014/chart" uri="{C3380CC4-5D6E-409C-BE32-E72D297353CC}">
              <c16:uniqueId val="{0000001E-8189-4304-AE4A-B3A1EA7B7F8E}"/>
            </c:ext>
          </c:extLst>
        </c:ser>
        <c:ser>
          <c:idx val="7"/>
          <c:order val="7"/>
          <c:tx>
            <c:strRef>
              <c:f>P_Alder!$A$32</c:f>
              <c:strCache>
                <c:ptCount val="1"/>
                <c:pt idx="0">
                  <c:v>2015</c:v>
                </c:pt>
              </c:strCache>
            </c:strRef>
          </c:tx>
          <c:invertIfNegative val="0"/>
          <c:cat>
            <c:strRef>
              <c:f>P_Alder!$A$32</c:f>
              <c:strCache>
                <c:ptCount val="6"/>
                <c:pt idx="0">
                  <c:v>15-19 år</c:v>
                </c:pt>
                <c:pt idx="1">
                  <c:v>20-24 år</c:v>
                </c:pt>
                <c:pt idx="2">
                  <c:v>25-39 år</c:v>
                </c:pt>
                <c:pt idx="3">
                  <c:v>40-54 år</c:v>
                </c:pt>
                <c:pt idx="4">
                  <c:v>55-66 år</c:v>
                </c:pt>
                <c:pt idx="5">
                  <c:v>67-74 år</c:v>
                </c:pt>
              </c:strCache>
            </c:strRef>
          </c:cat>
          <c:val>
            <c:numRef>
              <c:f>P_Alder!$A$32</c:f>
              <c:numCache>
                <c:formatCode>_ * #\ ##0_ ;_ * \-#\ ##0_ ;_ * "-"??_ ;_ @_ </c:formatCode>
                <c:ptCount val="6"/>
                <c:pt idx="0">
                  <c:v>391</c:v>
                </c:pt>
                <c:pt idx="1">
                  <c:v>261</c:v>
                </c:pt>
                <c:pt idx="2">
                  <c:v>746</c:v>
                </c:pt>
                <c:pt idx="3">
                  <c:v>1294</c:v>
                </c:pt>
                <c:pt idx="4">
                  <c:v>1030</c:v>
                </c:pt>
                <c:pt idx="5">
                  <c:v>491</c:v>
                </c:pt>
              </c:numCache>
            </c:numRef>
          </c:val>
          <c:extLst>
            <c:ext xmlns:c16="http://schemas.microsoft.com/office/drawing/2014/chart" uri="{C3380CC4-5D6E-409C-BE32-E72D297353CC}">
              <c16:uniqueId val="{0000001F-8189-4304-AE4A-B3A1EA7B7F8E}"/>
            </c:ext>
          </c:extLst>
        </c:ser>
        <c:dLbls>
          <c:showLegendKey val="0"/>
          <c:showVal val="0"/>
          <c:showCatName val="0"/>
          <c:showSerName val="0"/>
          <c:showPercent val="0"/>
          <c:showBubbleSize val="0"/>
        </c:dLbls>
        <c:gapWidth val="219"/>
        <c:overlap val="-27"/>
        <c:axId val="736655304"/>
        <c:axId val="736652024"/>
      </c:barChart>
      <c:catAx>
        <c:axId val="736655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736652024"/>
        <c:crosses val="autoZero"/>
        <c:auto val="1"/>
        <c:lblAlgn val="ctr"/>
        <c:lblOffset val="100"/>
        <c:noMultiLvlLbl val="0"/>
      </c:catAx>
      <c:valAx>
        <c:axId val="736652024"/>
        <c:scaling>
          <c:orientation val="minMax"/>
        </c:scaling>
        <c:delete val="0"/>
        <c:axPos val="l"/>
        <c:majorGridlines>
          <c:spPr>
            <a:ln w="9525" cap="flat" cmpd="sng" algn="ctr">
              <a:solidFill>
                <a:schemeClr val="tx1">
                  <a:lumMod val="15000"/>
                  <a:lumOff val="85000"/>
                </a:schemeClr>
              </a:solidFill>
              <a:round/>
            </a:ln>
            <a:effectLst/>
          </c:spPr>
        </c:majorGridlines>
        <c:numFmt formatCode="_ * #\ ##0_ ;_ *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736655304"/>
        <c:crosses val="autoZero"/>
        <c:crossBetween val="between"/>
      </c:valAx>
    </c:plotArea>
    <c:legend>
      <c:legendPos val="r"/>
      <c:layout>
        <c:manualLayout>
          <c:xMode val="edge"/>
          <c:yMode val="edge"/>
          <c:x val="0.92135694444444449"/>
          <c:y val="0.51303117283950606"/>
          <c:w val="6.6883796296296302E-2"/>
          <c:h val="0.3723802469135801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ln>
      <a:noFill/>
    </a:ln>
  </c:spPr>
  <c:txPr>
    <a:bodyPr/>
    <a:lstStyle/>
    <a:p>
      <a:pPr>
        <a:defRPr/>
      </a:pPr>
      <a:endParaRPr lang="nb-NO"/>
    </a:p>
  </c:txPr>
  <c:printSettings>
    <c:headerFooter/>
    <c:pageMargins b="0.75" l="0.7" r="0.7" t="0.75" header="0.3" footer="0.3"/>
    <c:pageSetup orientation="portrait"/>
  </c:printSettings>
  <c:userShapes r:id="rId1"/>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[Sysselsetting_landbruk_2008_2015_NT_ST.xlsx]P_L1!Pivottabell11</c:name>
    <c:fmtId val="0"/>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s>
    <c:plotArea>
      <c:layout/>
      <c:barChart>
        <c:barDir val="bar"/>
        <c:grouping val="stacked"/>
        <c:varyColors val="0"/>
        <c:ser>
          <c:idx val="0"/>
          <c:order val="0"/>
          <c:tx>
            <c:strRef>
              <c:f>P_L1!$B$4:$B$5</c:f>
              <c:strCache>
                <c:ptCount val="1"/>
                <c:pt idx="0">
                  <c:v>jordbruk</c:v>
                </c:pt>
              </c:strCache>
            </c:strRef>
          </c:tx>
          <c:spPr>
            <a:solidFill>
              <a:schemeClr val="accent1"/>
            </a:solidFill>
            <a:ln>
              <a:noFill/>
            </a:ln>
            <a:effectLst/>
          </c:spPr>
          <c:invertIfNegative val="0"/>
          <c:cat>
            <c:strRef>
              <c:f>P_L1!$A$6:$A$29</c:f>
              <c:strCache>
                <c:ptCount val="23"/>
                <c:pt idx="0">
                  <c:v>Fosnes</c:v>
                </c:pt>
                <c:pt idx="1">
                  <c:v>Røyrvik</c:v>
                </c:pt>
                <c:pt idx="2">
                  <c:v>Flatanger</c:v>
                </c:pt>
                <c:pt idx="3">
                  <c:v>Namsskogan</c:v>
                </c:pt>
                <c:pt idx="4">
                  <c:v>Vikna</c:v>
                </c:pt>
                <c:pt idx="5">
                  <c:v>Verran</c:v>
                </c:pt>
                <c:pt idx="6">
                  <c:v>Leka</c:v>
                </c:pt>
                <c:pt idx="7">
                  <c:v>Meråker</c:v>
                </c:pt>
                <c:pt idx="8">
                  <c:v>Høylandet</c:v>
                </c:pt>
                <c:pt idx="9">
                  <c:v>Grong</c:v>
                </c:pt>
                <c:pt idx="10">
                  <c:v>Lierne</c:v>
                </c:pt>
                <c:pt idx="11">
                  <c:v>Namsos</c:v>
                </c:pt>
                <c:pt idx="12">
                  <c:v>Namdalseid</c:v>
                </c:pt>
                <c:pt idx="13">
                  <c:v>Leksvik</c:v>
                </c:pt>
                <c:pt idx="14">
                  <c:v>Snåsa</c:v>
                </c:pt>
                <c:pt idx="15">
                  <c:v>Nærøy</c:v>
                </c:pt>
                <c:pt idx="16">
                  <c:v>Frosta</c:v>
                </c:pt>
                <c:pt idx="17">
                  <c:v>Inderøy</c:v>
                </c:pt>
                <c:pt idx="18">
                  <c:v>Overhalla</c:v>
                </c:pt>
                <c:pt idx="19">
                  <c:v>Stjørdal</c:v>
                </c:pt>
                <c:pt idx="20">
                  <c:v>Verdal</c:v>
                </c:pt>
                <c:pt idx="21">
                  <c:v>Levanger</c:v>
                </c:pt>
                <c:pt idx="22">
                  <c:v>Steinkjer</c:v>
                </c:pt>
              </c:strCache>
            </c:strRef>
          </c:cat>
          <c:val>
            <c:numRef>
              <c:f>P_L1!$B$6:$B$29</c:f>
              <c:numCache>
                <c:formatCode>_ * #\ ##0_ ;_ * \-#\ ##0_ ;_ * "-"??_ ;_ @_ </c:formatCode>
                <c:ptCount val="23"/>
                <c:pt idx="0">
                  <c:v>29</c:v>
                </c:pt>
                <c:pt idx="1">
                  <c:v>27</c:v>
                </c:pt>
                <c:pt idx="2">
                  <c:v>32</c:v>
                </c:pt>
                <c:pt idx="3">
                  <c:v>32</c:v>
                </c:pt>
                <c:pt idx="4">
                  <c:v>48</c:v>
                </c:pt>
                <c:pt idx="5">
                  <c:v>40</c:v>
                </c:pt>
                <c:pt idx="6">
                  <c:v>50</c:v>
                </c:pt>
                <c:pt idx="7">
                  <c:v>37</c:v>
                </c:pt>
                <c:pt idx="8">
                  <c:v>71</c:v>
                </c:pt>
                <c:pt idx="9">
                  <c:v>66</c:v>
                </c:pt>
                <c:pt idx="10">
                  <c:v>56</c:v>
                </c:pt>
                <c:pt idx="11">
                  <c:v>62</c:v>
                </c:pt>
                <c:pt idx="12">
                  <c:v>104</c:v>
                </c:pt>
                <c:pt idx="13">
                  <c:v>110</c:v>
                </c:pt>
                <c:pt idx="14">
                  <c:v>137</c:v>
                </c:pt>
                <c:pt idx="15">
                  <c:v>154</c:v>
                </c:pt>
                <c:pt idx="16">
                  <c:v>158</c:v>
                </c:pt>
                <c:pt idx="17">
                  <c:v>192</c:v>
                </c:pt>
                <c:pt idx="18">
                  <c:v>221</c:v>
                </c:pt>
                <c:pt idx="19">
                  <c:v>224</c:v>
                </c:pt>
                <c:pt idx="20">
                  <c:v>326</c:v>
                </c:pt>
                <c:pt idx="21">
                  <c:v>500</c:v>
                </c:pt>
                <c:pt idx="22">
                  <c:v>513</c:v>
                </c:pt>
              </c:numCache>
            </c:numRef>
          </c:val>
          <c:extLst>
            <c:ext xmlns:c16="http://schemas.microsoft.com/office/drawing/2014/chart" uri="{C3380CC4-5D6E-409C-BE32-E72D297353CC}">
              <c16:uniqueId val="{00000000-0395-43B1-A771-80D758889878}"/>
            </c:ext>
          </c:extLst>
        </c:ser>
        <c:ser>
          <c:idx val="1"/>
          <c:order val="1"/>
          <c:tx>
            <c:strRef>
              <c:f>P_L1!$C$4:$C$5</c:f>
              <c:strCache>
                <c:ptCount val="1"/>
                <c:pt idx="0">
                  <c:v>skogbruk</c:v>
                </c:pt>
              </c:strCache>
            </c:strRef>
          </c:tx>
          <c:spPr>
            <a:solidFill>
              <a:schemeClr val="accent2"/>
            </a:solidFill>
            <a:ln>
              <a:noFill/>
            </a:ln>
            <a:effectLst/>
          </c:spPr>
          <c:invertIfNegative val="0"/>
          <c:cat>
            <c:strRef>
              <c:f>P_L1!$A$6:$A$29</c:f>
              <c:strCache>
                <c:ptCount val="23"/>
                <c:pt idx="0">
                  <c:v>Fosnes</c:v>
                </c:pt>
                <c:pt idx="1">
                  <c:v>Røyrvik</c:v>
                </c:pt>
                <c:pt idx="2">
                  <c:v>Flatanger</c:v>
                </c:pt>
                <c:pt idx="3">
                  <c:v>Namsskogan</c:v>
                </c:pt>
                <c:pt idx="4">
                  <c:v>Vikna</c:v>
                </c:pt>
                <c:pt idx="5">
                  <c:v>Verran</c:v>
                </c:pt>
                <c:pt idx="6">
                  <c:v>Leka</c:v>
                </c:pt>
                <c:pt idx="7">
                  <c:v>Meråker</c:v>
                </c:pt>
                <c:pt idx="8">
                  <c:v>Høylandet</c:v>
                </c:pt>
                <c:pt idx="9">
                  <c:v>Grong</c:v>
                </c:pt>
                <c:pt idx="10">
                  <c:v>Lierne</c:v>
                </c:pt>
                <c:pt idx="11">
                  <c:v>Namsos</c:v>
                </c:pt>
                <c:pt idx="12">
                  <c:v>Namdalseid</c:v>
                </c:pt>
                <c:pt idx="13">
                  <c:v>Leksvik</c:v>
                </c:pt>
                <c:pt idx="14">
                  <c:v>Snåsa</c:v>
                </c:pt>
                <c:pt idx="15">
                  <c:v>Nærøy</c:v>
                </c:pt>
                <c:pt idx="16">
                  <c:v>Frosta</c:v>
                </c:pt>
                <c:pt idx="17">
                  <c:v>Inderøy</c:v>
                </c:pt>
                <c:pt idx="18">
                  <c:v>Overhalla</c:v>
                </c:pt>
                <c:pt idx="19">
                  <c:v>Stjørdal</c:v>
                </c:pt>
                <c:pt idx="20">
                  <c:v>Verdal</c:v>
                </c:pt>
                <c:pt idx="21">
                  <c:v>Levanger</c:v>
                </c:pt>
                <c:pt idx="22">
                  <c:v>Steinkjer</c:v>
                </c:pt>
              </c:strCache>
            </c:strRef>
          </c:cat>
          <c:val>
            <c:numRef>
              <c:f>P_L1!$C$6:$C$29</c:f>
              <c:numCache>
                <c:formatCode>_ * #\ ##0_ ;_ * \-#\ ##0_ ;_ * "-"??_ ;_ @_ </c:formatCode>
                <c:ptCount val="23"/>
                <c:pt idx="0">
                  <c:v>1</c:v>
                </c:pt>
                <c:pt idx="1">
                  <c:v>5</c:v>
                </c:pt>
                <c:pt idx="2">
                  <c:v>0</c:v>
                </c:pt>
                <c:pt idx="3">
                  <c:v>9</c:v>
                </c:pt>
                <c:pt idx="4">
                  <c:v>0</c:v>
                </c:pt>
                <c:pt idx="5">
                  <c:v>9</c:v>
                </c:pt>
                <c:pt idx="6">
                  <c:v>0</c:v>
                </c:pt>
                <c:pt idx="7">
                  <c:v>20</c:v>
                </c:pt>
                <c:pt idx="8">
                  <c:v>14</c:v>
                </c:pt>
                <c:pt idx="9">
                  <c:v>23</c:v>
                </c:pt>
                <c:pt idx="10">
                  <c:v>36</c:v>
                </c:pt>
                <c:pt idx="11">
                  <c:v>51</c:v>
                </c:pt>
                <c:pt idx="12">
                  <c:v>13</c:v>
                </c:pt>
                <c:pt idx="13">
                  <c:v>8</c:v>
                </c:pt>
                <c:pt idx="14">
                  <c:v>19</c:v>
                </c:pt>
                <c:pt idx="15">
                  <c:v>4</c:v>
                </c:pt>
                <c:pt idx="16">
                  <c:v>4</c:v>
                </c:pt>
                <c:pt idx="17">
                  <c:v>24</c:v>
                </c:pt>
                <c:pt idx="18">
                  <c:v>27</c:v>
                </c:pt>
                <c:pt idx="19">
                  <c:v>47</c:v>
                </c:pt>
                <c:pt idx="20">
                  <c:v>16</c:v>
                </c:pt>
                <c:pt idx="21">
                  <c:v>9</c:v>
                </c:pt>
                <c:pt idx="22">
                  <c:v>44</c:v>
                </c:pt>
              </c:numCache>
            </c:numRef>
          </c:val>
          <c:extLst>
            <c:ext xmlns:c16="http://schemas.microsoft.com/office/drawing/2014/chart" uri="{C3380CC4-5D6E-409C-BE32-E72D297353CC}">
              <c16:uniqueId val="{00000001-0395-43B1-A771-80D758889878}"/>
            </c:ext>
          </c:extLst>
        </c:ser>
        <c:dLbls>
          <c:showLegendKey val="0"/>
          <c:showVal val="0"/>
          <c:showCatName val="0"/>
          <c:showSerName val="0"/>
          <c:showPercent val="0"/>
          <c:showBubbleSize val="0"/>
        </c:dLbls>
        <c:gapWidth val="75"/>
        <c:overlap val="100"/>
        <c:axId val="675695184"/>
        <c:axId val="675695512"/>
      </c:barChart>
      <c:catAx>
        <c:axId val="6756951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675695512"/>
        <c:crosses val="autoZero"/>
        <c:auto val="1"/>
        <c:lblAlgn val="ctr"/>
        <c:lblOffset val="100"/>
        <c:noMultiLvlLbl val="0"/>
      </c:catAx>
      <c:valAx>
        <c:axId val="675695512"/>
        <c:scaling>
          <c:orientation val="minMax"/>
        </c:scaling>
        <c:delete val="0"/>
        <c:axPos val="b"/>
        <c:majorGridlines>
          <c:spPr>
            <a:ln w="9525" cap="flat" cmpd="sng" algn="ctr">
              <a:solidFill>
                <a:schemeClr val="tx1">
                  <a:lumMod val="15000"/>
                  <a:lumOff val="85000"/>
                </a:schemeClr>
              </a:solidFill>
              <a:round/>
            </a:ln>
            <a:effectLst/>
          </c:spPr>
        </c:majorGridlines>
        <c:numFmt formatCode="_ * #\ ##0_ ;_ *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6756951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[Sysselsetting_landbruk_2008_2015_NT_ST.xlsx]P_L1!Pivottabell7</c:name>
    <c:fmtId val="1"/>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s>
    <c:plotArea>
      <c:layout/>
      <c:barChart>
        <c:barDir val="bar"/>
        <c:grouping val="stacked"/>
        <c:varyColors val="0"/>
        <c:ser>
          <c:idx val="0"/>
          <c:order val="0"/>
          <c:tx>
            <c:strRef>
              <c:f>P_L1!$B$37:$B$38</c:f>
              <c:strCache>
                <c:ptCount val="1"/>
                <c:pt idx="0">
                  <c:v>jordbruk</c:v>
                </c:pt>
              </c:strCache>
            </c:strRef>
          </c:tx>
          <c:spPr>
            <a:solidFill>
              <a:schemeClr val="accent1"/>
            </a:solidFill>
            <a:ln>
              <a:noFill/>
            </a:ln>
            <a:effectLst/>
          </c:spPr>
          <c:invertIfNegative val="0"/>
          <c:cat>
            <c:strRef>
              <c:f>P_L1!$A$39:$A$62</c:f>
              <c:strCache>
                <c:ptCount val="23"/>
                <c:pt idx="0">
                  <c:v>Fosnes</c:v>
                </c:pt>
                <c:pt idx="1">
                  <c:v>Røyrvik</c:v>
                </c:pt>
                <c:pt idx="2">
                  <c:v>Flatanger</c:v>
                </c:pt>
                <c:pt idx="3">
                  <c:v>Namsskogan</c:v>
                </c:pt>
                <c:pt idx="4">
                  <c:v>Vikna</c:v>
                </c:pt>
                <c:pt idx="5">
                  <c:v>Verran</c:v>
                </c:pt>
                <c:pt idx="6">
                  <c:v>Leka</c:v>
                </c:pt>
                <c:pt idx="7">
                  <c:v>Meråker</c:v>
                </c:pt>
                <c:pt idx="8">
                  <c:v>Høylandet</c:v>
                </c:pt>
                <c:pt idx="9">
                  <c:v>Grong</c:v>
                </c:pt>
                <c:pt idx="10">
                  <c:v>Lierne</c:v>
                </c:pt>
                <c:pt idx="11">
                  <c:v>Namsos</c:v>
                </c:pt>
                <c:pt idx="12">
                  <c:v>Namdalseid</c:v>
                </c:pt>
                <c:pt idx="13">
                  <c:v>Leksvik</c:v>
                </c:pt>
                <c:pt idx="14">
                  <c:v>Snåsa</c:v>
                </c:pt>
                <c:pt idx="15">
                  <c:v>Nærøy</c:v>
                </c:pt>
                <c:pt idx="16">
                  <c:v>Frosta</c:v>
                </c:pt>
                <c:pt idx="17">
                  <c:v>Inderøy</c:v>
                </c:pt>
                <c:pt idx="18">
                  <c:v>Overhalla</c:v>
                </c:pt>
                <c:pt idx="19">
                  <c:v>Stjørdal</c:v>
                </c:pt>
                <c:pt idx="20">
                  <c:v>Verdal</c:v>
                </c:pt>
                <c:pt idx="21">
                  <c:v>Levanger</c:v>
                </c:pt>
                <c:pt idx="22">
                  <c:v>Steinkjer</c:v>
                </c:pt>
              </c:strCache>
            </c:strRef>
          </c:cat>
          <c:val>
            <c:numRef>
              <c:f>P_L1!$B$39:$B$62</c:f>
              <c:numCache>
                <c:formatCode>0%</c:formatCode>
                <c:ptCount val="23"/>
                <c:pt idx="0">
                  <c:v>8.118701007838746E-3</c:v>
                </c:pt>
                <c:pt idx="1">
                  <c:v>7.5587905935050395E-3</c:v>
                </c:pt>
                <c:pt idx="2">
                  <c:v>8.9585666293393058E-3</c:v>
                </c:pt>
                <c:pt idx="3">
                  <c:v>8.9585666293393058E-3</c:v>
                </c:pt>
                <c:pt idx="4">
                  <c:v>1.3437849944008958E-2</c:v>
                </c:pt>
                <c:pt idx="5">
                  <c:v>1.1198208286674132E-2</c:v>
                </c:pt>
                <c:pt idx="6">
                  <c:v>1.3997760358342666E-2</c:v>
                </c:pt>
                <c:pt idx="7">
                  <c:v>1.0358342665173572E-2</c:v>
                </c:pt>
                <c:pt idx="8">
                  <c:v>1.9876819708846586E-2</c:v>
                </c:pt>
                <c:pt idx="9">
                  <c:v>1.8477043673012318E-2</c:v>
                </c:pt>
                <c:pt idx="10">
                  <c:v>1.5677491601343786E-2</c:v>
                </c:pt>
                <c:pt idx="11">
                  <c:v>1.7357222844344905E-2</c:v>
                </c:pt>
                <c:pt idx="12">
                  <c:v>2.9115341545352745E-2</c:v>
                </c:pt>
                <c:pt idx="13">
                  <c:v>3.0795072788353865E-2</c:v>
                </c:pt>
                <c:pt idx="14">
                  <c:v>3.8353863381858901E-2</c:v>
                </c:pt>
                <c:pt idx="15">
                  <c:v>4.3113101903695411E-2</c:v>
                </c:pt>
                <c:pt idx="16">
                  <c:v>4.4232922732362824E-2</c:v>
                </c:pt>
                <c:pt idx="17">
                  <c:v>5.3751399776035831E-2</c:v>
                </c:pt>
                <c:pt idx="18">
                  <c:v>6.1870100783874581E-2</c:v>
                </c:pt>
                <c:pt idx="19">
                  <c:v>6.2709966405375142E-2</c:v>
                </c:pt>
                <c:pt idx="20">
                  <c:v>9.1265397536394177E-2</c:v>
                </c:pt>
                <c:pt idx="21">
                  <c:v>0.13997760358342665</c:v>
                </c:pt>
                <c:pt idx="22">
                  <c:v>0.14361702127659576</c:v>
                </c:pt>
              </c:numCache>
            </c:numRef>
          </c:val>
          <c:extLst>
            <c:ext xmlns:c16="http://schemas.microsoft.com/office/drawing/2014/chart" uri="{C3380CC4-5D6E-409C-BE32-E72D297353CC}">
              <c16:uniqueId val="{00000000-F9DA-4F9F-8C84-5884E1A5EADD}"/>
            </c:ext>
          </c:extLst>
        </c:ser>
        <c:ser>
          <c:idx val="1"/>
          <c:order val="1"/>
          <c:tx>
            <c:strRef>
              <c:f>P_L1!$C$37:$C$38</c:f>
              <c:strCache>
                <c:ptCount val="1"/>
                <c:pt idx="0">
                  <c:v>skogbruk</c:v>
                </c:pt>
              </c:strCache>
            </c:strRef>
          </c:tx>
          <c:spPr>
            <a:solidFill>
              <a:schemeClr val="accent2"/>
            </a:solidFill>
            <a:ln>
              <a:noFill/>
            </a:ln>
            <a:effectLst/>
          </c:spPr>
          <c:invertIfNegative val="0"/>
          <c:cat>
            <c:strRef>
              <c:f>P_L1!$A$39:$A$62</c:f>
              <c:strCache>
                <c:ptCount val="23"/>
                <c:pt idx="0">
                  <c:v>Fosnes</c:v>
                </c:pt>
                <c:pt idx="1">
                  <c:v>Røyrvik</c:v>
                </c:pt>
                <c:pt idx="2">
                  <c:v>Flatanger</c:v>
                </c:pt>
                <c:pt idx="3">
                  <c:v>Namsskogan</c:v>
                </c:pt>
                <c:pt idx="4">
                  <c:v>Vikna</c:v>
                </c:pt>
                <c:pt idx="5">
                  <c:v>Verran</c:v>
                </c:pt>
                <c:pt idx="6">
                  <c:v>Leka</c:v>
                </c:pt>
                <c:pt idx="7">
                  <c:v>Meråker</c:v>
                </c:pt>
                <c:pt idx="8">
                  <c:v>Høylandet</c:v>
                </c:pt>
                <c:pt idx="9">
                  <c:v>Grong</c:v>
                </c:pt>
                <c:pt idx="10">
                  <c:v>Lierne</c:v>
                </c:pt>
                <c:pt idx="11">
                  <c:v>Namsos</c:v>
                </c:pt>
                <c:pt idx="12">
                  <c:v>Namdalseid</c:v>
                </c:pt>
                <c:pt idx="13">
                  <c:v>Leksvik</c:v>
                </c:pt>
                <c:pt idx="14">
                  <c:v>Snåsa</c:v>
                </c:pt>
                <c:pt idx="15">
                  <c:v>Nærøy</c:v>
                </c:pt>
                <c:pt idx="16">
                  <c:v>Frosta</c:v>
                </c:pt>
                <c:pt idx="17">
                  <c:v>Inderøy</c:v>
                </c:pt>
                <c:pt idx="18">
                  <c:v>Overhalla</c:v>
                </c:pt>
                <c:pt idx="19">
                  <c:v>Stjørdal</c:v>
                </c:pt>
                <c:pt idx="20">
                  <c:v>Verdal</c:v>
                </c:pt>
                <c:pt idx="21">
                  <c:v>Levanger</c:v>
                </c:pt>
                <c:pt idx="22">
                  <c:v>Steinkjer</c:v>
                </c:pt>
              </c:strCache>
            </c:strRef>
          </c:cat>
          <c:val>
            <c:numRef>
              <c:f>P_L1!$C$39:$C$62</c:f>
              <c:numCache>
                <c:formatCode>0%</c:formatCode>
                <c:ptCount val="23"/>
                <c:pt idx="0">
                  <c:v>2.7995520716685331E-4</c:v>
                </c:pt>
                <c:pt idx="1">
                  <c:v>1.3997760358342665E-3</c:v>
                </c:pt>
                <c:pt idx="2">
                  <c:v>0</c:v>
                </c:pt>
                <c:pt idx="3">
                  <c:v>2.5195968645016797E-3</c:v>
                </c:pt>
                <c:pt idx="4">
                  <c:v>0</c:v>
                </c:pt>
                <c:pt idx="5">
                  <c:v>2.5195968645016797E-3</c:v>
                </c:pt>
                <c:pt idx="6">
                  <c:v>0</c:v>
                </c:pt>
                <c:pt idx="7">
                  <c:v>5.5991041433370659E-3</c:v>
                </c:pt>
                <c:pt idx="8">
                  <c:v>3.9193729003359464E-3</c:v>
                </c:pt>
                <c:pt idx="9">
                  <c:v>6.4389697648376256E-3</c:v>
                </c:pt>
                <c:pt idx="10">
                  <c:v>1.0078387458006719E-2</c:v>
                </c:pt>
                <c:pt idx="11">
                  <c:v>1.4277715565509519E-2</c:v>
                </c:pt>
                <c:pt idx="12">
                  <c:v>3.6394176931690931E-3</c:v>
                </c:pt>
                <c:pt idx="13">
                  <c:v>2.2396416573348264E-3</c:v>
                </c:pt>
                <c:pt idx="14">
                  <c:v>5.3191489361702126E-3</c:v>
                </c:pt>
                <c:pt idx="15">
                  <c:v>1.1198208286674132E-3</c:v>
                </c:pt>
                <c:pt idx="16">
                  <c:v>1.1198208286674132E-3</c:v>
                </c:pt>
                <c:pt idx="17">
                  <c:v>6.7189249720044789E-3</c:v>
                </c:pt>
                <c:pt idx="18">
                  <c:v>7.5587905935050395E-3</c:v>
                </c:pt>
                <c:pt idx="19">
                  <c:v>1.3157894736842105E-2</c:v>
                </c:pt>
                <c:pt idx="20">
                  <c:v>4.4792833146696529E-3</c:v>
                </c:pt>
                <c:pt idx="21">
                  <c:v>2.5195968645016797E-3</c:v>
                </c:pt>
                <c:pt idx="22">
                  <c:v>1.2318029115341545E-2</c:v>
                </c:pt>
              </c:numCache>
            </c:numRef>
          </c:val>
          <c:extLst>
            <c:ext xmlns:c16="http://schemas.microsoft.com/office/drawing/2014/chart" uri="{C3380CC4-5D6E-409C-BE32-E72D297353CC}">
              <c16:uniqueId val="{00000001-F9DA-4F9F-8C84-5884E1A5EADD}"/>
            </c:ext>
          </c:extLst>
        </c:ser>
        <c:dLbls>
          <c:showLegendKey val="0"/>
          <c:showVal val="0"/>
          <c:showCatName val="0"/>
          <c:showSerName val="0"/>
          <c:showPercent val="0"/>
          <c:showBubbleSize val="0"/>
        </c:dLbls>
        <c:gapWidth val="150"/>
        <c:overlap val="100"/>
        <c:axId val="845344592"/>
        <c:axId val="845358040"/>
      </c:barChart>
      <c:catAx>
        <c:axId val="845344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845358040"/>
        <c:crosses val="autoZero"/>
        <c:auto val="1"/>
        <c:lblAlgn val="ctr"/>
        <c:lblOffset val="100"/>
        <c:noMultiLvlLbl val="0"/>
      </c:catAx>
      <c:valAx>
        <c:axId val="84535804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8453445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[Sysselsetting_landbruk_2008_2015_NT_ST.xlsx]P_T_jo&amp;sk!Pivottabell1</c:name>
    <c:fmtId val="0"/>
  </c:pivotSource>
  <c:chart>
    <c:title>
      <c:tx>
        <c:strRef>
          <c:f>'P_T_jo&amp;sk'!$F$24</c:f>
          <c:strCache>
            <c:ptCount val="1"/>
            <c:pt idx="0">
              <c:v>Antall sysselsatte i jordbruket og skogbruket i Holtålen Midtre Gauldal         perioden 2000 -2015</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2"/>
          </a:solidFill>
          <a:ln>
            <a:noFill/>
          </a:ln>
          <a:effectLst/>
        </c:spPr>
      </c:pivotFmt>
      <c:pivotFmt>
        <c:idx val="4"/>
        <c:spPr>
          <a:solidFill>
            <a:schemeClr val="accent1"/>
          </a:solidFill>
          <a:ln>
            <a:noFill/>
          </a:ln>
          <a:effectLst/>
        </c:spPr>
        <c:marker>
          <c:symbol val="none"/>
        </c:marker>
      </c:pivotFmt>
    </c:pivotFmts>
    <c:plotArea>
      <c:layout/>
      <c:barChart>
        <c:barDir val="col"/>
        <c:grouping val="stacked"/>
        <c:varyColors val="0"/>
        <c:ser>
          <c:idx val="0"/>
          <c:order val="0"/>
          <c:tx>
            <c:strRef>
              <c:f>'P_T_jo&amp;sk'!$F$24</c:f>
              <c:strCache>
                <c:ptCount val="1"/>
                <c:pt idx="0">
                  <c:v>jordbruk</c:v>
                </c:pt>
              </c:strCache>
            </c:strRef>
          </c:tx>
          <c:spPr>
            <a:solidFill>
              <a:schemeClr val="accent1"/>
            </a:solidFill>
            <a:ln>
              <a:noFill/>
            </a:ln>
            <a:effectLst/>
          </c:spPr>
          <c:invertIfNegative val="0"/>
          <c:cat>
            <c:strRef>
              <c:f>'P_T_jo&amp;sk'!$F$24</c:f>
              <c:strCach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strCache>
            </c:strRef>
          </c:cat>
          <c:val>
            <c:numRef>
              <c:f>'P_T_jo&amp;sk'!$F$24</c:f>
              <c:numCache>
                <c:formatCode>_ * #\ ##0_ ;_ * \-#\ ##0_ ;_ * "-"??_ ;_ @_ </c:formatCode>
                <c:ptCount val="16"/>
                <c:pt idx="0">
                  <c:v>544</c:v>
                </c:pt>
                <c:pt idx="1">
                  <c:v>496</c:v>
                </c:pt>
                <c:pt idx="2">
                  <c:v>514</c:v>
                </c:pt>
                <c:pt idx="3">
                  <c:v>519</c:v>
                </c:pt>
                <c:pt idx="4">
                  <c:v>521</c:v>
                </c:pt>
                <c:pt idx="5">
                  <c:v>514</c:v>
                </c:pt>
                <c:pt idx="6">
                  <c:v>557</c:v>
                </c:pt>
                <c:pt idx="7">
                  <c:v>457</c:v>
                </c:pt>
                <c:pt idx="8">
                  <c:v>461</c:v>
                </c:pt>
                <c:pt idx="9">
                  <c:v>447</c:v>
                </c:pt>
                <c:pt idx="10">
                  <c:v>418</c:v>
                </c:pt>
                <c:pt idx="11">
                  <c:v>394</c:v>
                </c:pt>
                <c:pt idx="12">
                  <c:v>346</c:v>
                </c:pt>
                <c:pt idx="13">
                  <c:v>350</c:v>
                </c:pt>
                <c:pt idx="14">
                  <c:v>329</c:v>
                </c:pt>
                <c:pt idx="15">
                  <c:v>281</c:v>
                </c:pt>
              </c:numCache>
            </c:numRef>
          </c:val>
          <c:extLst>
            <c:ext xmlns:c16="http://schemas.microsoft.com/office/drawing/2014/chart" uri="{C3380CC4-5D6E-409C-BE32-E72D297353CC}">
              <c16:uniqueId val="{00000002-ECA4-4334-A91A-325895333652}"/>
            </c:ext>
          </c:extLst>
        </c:ser>
        <c:ser>
          <c:idx val="1"/>
          <c:order val="1"/>
          <c:tx>
            <c:strRef>
              <c:f>'P_T_jo&amp;sk'!$F$24</c:f>
              <c:strCache>
                <c:ptCount val="1"/>
                <c:pt idx="0">
                  <c:v>skogbruk</c:v>
                </c:pt>
              </c:strCache>
            </c:strRef>
          </c:tx>
          <c:spPr>
            <a:solidFill>
              <a:schemeClr val="accent2"/>
            </a:solidFill>
            <a:ln>
              <a:noFill/>
            </a:ln>
            <a:effectLst/>
          </c:spPr>
          <c:invertIfNegative val="0"/>
          <c:cat>
            <c:strRef>
              <c:f>'P_T_jo&amp;sk'!$F$24</c:f>
              <c:strCach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strCache>
            </c:strRef>
          </c:cat>
          <c:val>
            <c:numRef>
              <c:f>'P_T_jo&amp;sk'!$F$24</c:f>
              <c:numCache>
                <c:formatCode>_ * #\ ##0_ ;_ * \-#\ ##0_ ;_ * "-"??_ ;_ @_ </c:formatCode>
                <c:ptCount val="16"/>
                <c:pt idx="0">
                  <c:v>19</c:v>
                </c:pt>
                <c:pt idx="1">
                  <c:v>21</c:v>
                </c:pt>
                <c:pt idx="2">
                  <c:v>19</c:v>
                </c:pt>
                <c:pt idx="3">
                  <c:v>24</c:v>
                </c:pt>
                <c:pt idx="4">
                  <c:v>25</c:v>
                </c:pt>
                <c:pt idx="5">
                  <c:v>27</c:v>
                </c:pt>
                <c:pt idx="6">
                  <c:v>34</c:v>
                </c:pt>
                <c:pt idx="7">
                  <c:v>25</c:v>
                </c:pt>
                <c:pt idx="8">
                  <c:v>29</c:v>
                </c:pt>
                <c:pt idx="9">
                  <c:v>26</c:v>
                </c:pt>
                <c:pt idx="10">
                  <c:v>29</c:v>
                </c:pt>
                <c:pt idx="11">
                  <c:v>21</c:v>
                </c:pt>
                <c:pt idx="12">
                  <c:v>21</c:v>
                </c:pt>
                <c:pt idx="13">
                  <c:v>25</c:v>
                </c:pt>
                <c:pt idx="14">
                  <c:v>26</c:v>
                </c:pt>
                <c:pt idx="15">
                  <c:v>25</c:v>
                </c:pt>
              </c:numCache>
            </c:numRef>
          </c:val>
          <c:extLst>
            <c:ext xmlns:c16="http://schemas.microsoft.com/office/drawing/2014/chart" uri="{C3380CC4-5D6E-409C-BE32-E72D297353CC}">
              <c16:uniqueId val="{00000003-ECA4-4334-A91A-325895333652}"/>
            </c:ext>
          </c:extLst>
        </c:ser>
        <c:dLbls>
          <c:showLegendKey val="0"/>
          <c:showVal val="0"/>
          <c:showCatName val="0"/>
          <c:showSerName val="0"/>
          <c:showPercent val="0"/>
          <c:showBubbleSize val="0"/>
        </c:dLbls>
        <c:gapWidth val="50"/>
        <c:overlap val="100"/>
        <c:axId val="463260744"/>
        <c:axId val="244948520"/>
      </c:barChart>
      <c:catAx>
        <c:axId val="463260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44948520"/>
        <c:crosses val="autoZero"/>
        <c:auto val="1"/>
        <c:lblAlgn val="ctr"/>
        <c:lblOffset val="100"/>
        <c:noMultiLvlLbl val="0"/>
      </c:catAx>
      <c:valAx>
        <c:axId val="244948520"/>
        <c:scaling>
          <c:orientation val="minMax"/>
        </c:scaling>
        <c:delete val="0"/>
        <c:axPos val="l"/>
        <c:majorGridlines>
          <c:spPr>
            <a:ln w="9525" cap="flat" cmpd="sng" algn="ctr">
              <a:solidFill>
                <a:schemeClr val="tx1">
                  <a:lumMod val="15000"/>
                  <a:lumOff val="85000"/>
                </a:schemeClr>
              </a:solidFill>
              <a:round/>
            </a:ln>
            <a:effectLst/>
          </c:spPr>
        </c:majorGridlines>
        <c:numFmt formatCode="_ * #\ ##0_ ;_ *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46326074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Reversed" id="21">
  <a:schemeClr val="accent1"/>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8</xdr:col>
      <xdr:colOff>9524</xdr:colOff>
      <xdr:row>6</xdr:row>
      <xdr:rowOff>123826</xdr:rowOff>
    </xdr:from>
    <xdr:to>
      <xdr:col>13</xdr:col>
      <xdr:colOff>685799</xdr:colOff>
      <xdr:row>17</xdr:row>
      <xdr:rowOff>171450</xdr:rowOff>
    </xdr:to>
    <mc:AlternateContent xmlns:mc="http://schemas.openxmlformats.org/markup-compatibility/2006" xmlns:a14="http://schemas.microsoft.com/office/drawing/2010/main">
      <mc:Choice Requires="a14">
        <xdr:graphicFrame macro="">
          <xdr:nvGraphicFramePr>
            <xdr:cNvPr id="6" name="fylke 6"/>
            <xdr:cNvGraphicFramePr/>
          </xdr:nvGraphicFramePr>
          <xdr:xfrm>
            <a:off x="0" y="0"/>
            <a:ext cx="0" cy="0"/>
          </xdr:xfrm>
          <a:graphic>
            <a:graphicData uri="http://schemas.microsoft.com/office/drawing/2010/slicer">
              <sle:slicer xmlns:sle="http://schemas.microsoft.com/office/drawing/2010/slicer" name="fylke 6"/>
            </a:graphicData>
          </a:graphic>
        </xdr:graphicFrame>
      </mc:Choice>
      <mc:Fallback xmlns="">
        <xdr:sp macro="" textlink="">
          <xdr:nvSpPr>
            <xdr:cNvPr id="0" name=""/>
            <xdr:cNvSpPr>
              <a:spLocks noTextEdit="1"/>
            </xdr:cNvSpPr>
          </xdr:nvSpPr>
          <xdr:spPr>
            <a:xfrm>
              <a:off x="6105524" y="1504951"/>
              <a:ext cx="4486275" cy="2143124"/>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7</xdr:col>
      <xdr:colOff>742950</xdr:colOff>
      <xdr:row>18</xdr:row>
      <xdr:rowOff>123825</xdr:rowOff>
    </xdr:from>
    <xdr:to>
      <xdr:col>14</xdr:col>
      <xdr:colOff>171450</xdr:colOff>
      <xdr:row>41</xdr:row>
      <xdr:rowOff>114300</xdr:rowOff>
    </xdr:to>
    <mc:AlternateContent xmlns:mc="http://schemas.openxmlformats.org/markup-compatibility/2006" xmlns:a14="http://schemas.microsoft.com/office/drawing/2010/main">
      <mc:Choice Requires="a14">
        <xdr:graphicFrame macro="">
          <xdr:nvGraphicFramePr>
            <xdr:cNvPr id="7" name="kommune"/>
            <xdr:cNvGraphicFramePr/>
          </xdr:nvGraphicFramePr>
          <xdr:xfrm>
            <a:off x="0" y="0"/>
            <a:ext cx="0" cy="0"/>
          </xdr:xfrm>
          <a:graphic>
            <a:graphicData uri="http://schemas.microsoft.com/office/drawing/2010/slicer">
              <sle:slicer xmlns:sle="http://schemas.microsoft.com/office/drawing/2010/slicer" name="kommune"/>
            </a:graphicData>
          </a:graphic>
        </xdr:graphicFrame>
      </mc:Choice>
      <mc:Fallback xmlns="">
        <xdr:sp macro="" textlink="">
          <xdr:nvSpPr>
            <xdr:cNvPr id="0" name=""/>
            <xdr:cNvSpPr>
              <a:spLocks noTextEdit="1"/>
            </xdr:cNvSpPr>
          </xdr:nvSpPr>
          <xdr:spPr>
            <a:xfrm>
              <a:off x="6076950" y="3790950"/>
              <a:ext cx="4762500" cy="43719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xdr:from>
      <xdr:col>0</xdr:col>
      <xdr:colOff>66673</xdr:colOff>
      <xdr:row>0</xdr:row>
      <xdr:rowOff>57150</xdr:rowOff>
    </xdr:from>
    <xdr:to>
      <xdr:col>6</xdr:col>
      <xdr:colOff>714673</xdr:colOff>
      <xdr:row>14</xdr:row>
      <xdr:rowOff>32025</xdr:rowOff>
    </xdr:to>
    <xdr:graphicFrame macro="">
      <xdr:nvGraphicFramePr>
        <xdr:cNvPr id="9" name="Diagra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31</xdr:row>
      <xdr:rowOff>152400</xdr:rowOff>
    </xdr:from>
    <xdr:to>
      <xdr:col>6</xdr:col>
      <xdr:colOff>657525</xdr:colOff>
      <xdr:row>46</xdr:row>
      <xdr:rowOff>174900</xdr:rowOff>
    </xdr:to>
    <xdr:graphicFrame macro="">
      <xdr:nvGraphicFramePr>
        <xdr:cNvPr id="10" name="Diagra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15</xdr:row>
      <xdr:rowOff>95250</xdr:rowOff>
    </xdr:from>
    <xdr:to>
      <xdr:col>6</xdr:col>
      <xdr:colOff>705150</xdr:colOff>
      <xdr:row>30</xdr:row>
      <xdr:rowOff>117750</xdr:rowOff>
    </xdr:to>
    <xdr:graphicFrame macro="">
      <xdr:nvGraphicFramePr>
        <xdr:cNvPr id="11" name="Diagram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0</xdr:colOff>
      <xdr:row>2</xdr:row>
      <xdr:rowOff>161925</xdr:rowOff>
    </xdr:from>
    <xdr:to>
      <xdr:col>16</xdr:col>
      <xdr:colOff>704850</xdr:colOff>
      <xdr:row>19</xdr:row>
      <xdr:rowOff>47626</xdr:rowOff>
    </xdr:to>
    <mc:AlternateContent xmlns:mc="http://schemas.openxmlformats.org/markup-compatibility/2006" xmlns:a14="http://schemas.microsoft.com/office/drawing/2010/main">
      <mc:Choice Requires="a14">
        <xdr:graphicFrame macro="">
          <xdr:nvGraphicFramePr>
            <xdr:cNvPr id="2" name="fnr alder tab 1"/>
            <xdr:cNvGraphicFramePr/>
          </xdr:nvGraphicFramePr>
          <xdr:xfrm>
            <a:off x="0" y="0"/>
            <a:ext cx="0" cy="0"/>
          </xdr:xfrm>
          <a:graphic>
            <a:graphicData uri="http://schemas.microsoft.com/office/drawing/2010/slicer">
              <sle:slicer xmlns:sle="http://schemas.microsoft.com/office/drawing/2010/slicer" name="fnr alder tab 1"/>
            </a:graphicData>
          </a:graphic>
        </xdr:graphicFrame>
      </mc:Choice>
      <mc:Fallback xmlns="">
        <xdr:sp macro="" textlink="">
          <xdr:nvSpPr>
            <xdr:cNvPr id="0" name=""/>
            <xdr:cNvSpPr>
              <a:spLocks noTextEdit="1"/>
            </xdr:cNvSpPr>
          </xdr:nvSpPr>
          <xdr:spPr>
            <a:xfrm>
              <a:off x="6629400" y="981075"/>
              <a:ext cx="2990850" cy="3124201"/>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10</xdr:col>
      <xdr:colOff>0</xdr:colOff>
      <xdr:row>20</xdr:row>
      <xdr:rowOff>0</xdr:rowOff>
    </xdr:from>
    <xdr:to>
      <xdr:col>16</xdr:col>
      <xdr:colOff>419100</xdr:colOff>
      <xdr:row>28</xdr:row>
      <xdr:rowOff>9525</xdr:rowOff>
    </xdr:to>
    <mc:AlternateContent xmlns:mc="http://schemas.openxmlformats.org/markup-compatibility/2006" xmlns:a14="http://schemas.microsoft.com/office/drawing/2010/main">
      <mc:Choice Requires="a14">
        <xdr:graphicFrame macro="">
          <xdr:nvGraphicFramePr>
            <xdr:cNvPr id="3" name="år alder tab 1"/>
            <xdr:cNvGraphicFramePr/>
          </xdr:nvGraphicFramePr>
          <xdr:xfrm>
            <a:off x="0" y="0"/>
            <a:ext cx="0" cy="0"/>
          </xdr:xfrm>
          <a:graphic>
            <a:graphicData uri="http://schemas.microsoft.com/office/drawing/2010/slicer">
              <sle:slicer xmlns:sle="http://schemas.microsoft.com/office/drawing/2010/slicer" name="år alder tab 1"/>
            </a:graphicData>
          </a:graphic>
        </xdr:graphicFrame>
      </mc:Choice>
      <mc:Fallback xmlns="">
        <xdr:sp macro="" textlink="">
          <xdr:nvSpPr>
            <xdr:cNvPr id="0" name=""/>
            <xdr:cNvSpPr>
              <a:spLocks noTextEdit="1"/>
            </xdr:cNvSpPr>
          </xdr:nvSpPr>
          <xdr:spPr>
            <a:xfrm>
              <a:off x="6629400" y="4248150"/>
              <a:ext cx="2705100" cy="15335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11.xml><?xml version="1.0" encoding="utf-8"?>
<xdr:wsDr xmlns:xdr="http://schemas.openxmlformats.org/drawingml/2006/spreadsheetDrawing" xmlns:a="http://schemas.openxmlformats.org/drawingml/2006/main">
  <xdr:twoCellAnchor>
    <xdr:from>
      <xdr:col>5</xdr:col>
      <xdr:colOff>509587</xdr:colOff>
      <xdr:row>4</xdr:row>
      <xdr:rowOff>28575</xdr:rowOff>
    </xdr:from>
    <xdr:to>
      <xdr:col>11</xdr:col>
      <xdr:colOff>509587</xdr:colOff>
      <xdr:row>30</xdr:row>
      <xdr:rowOff>171450</xdr:rowOff>
    </xdr:to>
    <xdr:graphicFrame macro="">
      <xdr:nvGraphicFramePr>
        <xdr:cNvPr id="2" name="Diagra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276225</xdr:colOff>
      <xdr:row>41</xdr:row>
      <xdr:rowOff>71437</xdr:rowOff>
    </xdr:from>
    <xdr:to>
      <xdr:col>10</xdr:col>
      <xdr:colOff>85725</xdr:colOff>
      <xdr:row>63</xdr:row>
      <xdr:rowOff>104775</xdr:rowOff>
    </xdr:to>
    <xdr:graphicFrame macro="">
      <xdr:nvGraphicFramePr>
        <xdr:cNvPr id="3" name="Diagram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161925</xdr:colOff>
      <xdr:row>51</xdr:row>
      <xdr:rowOff>85725</xdr:rowOff>
    </xdr:from>
    <xdr:to>
      <xdr:col>6</xdr:col>
      <xdr:colOff>742950</xdr:colOff>
      <xdr:row>65</xdr:row>
      <xdr:rowOff>161925</xdr:rowOff>
    </xdr:to>
    <xdr:graphicFrame macro="">
      <xdr:nvGraphicFramePr>
        <xdr:cNvPr id="2" name="Diagra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76199</xdr:colOff>
      <xdr:row>0</xdr:row>
      <xdr:rowOff>85724</xdr:rowOff>
    </xdr:from>
    <xdr:to>
      <xdr:col>23</xdr:col>
      <xdr:colOff>65592</xdr:colOff>
      <xdr:row>17</xdr:row>
      <xdr:rowOff>87224</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20</xdr:row>
      <xdr:rowOff>47625</xdr:rowOff>
    </xdr:from>
    <xdr:to>
      <xdr:col>22</xdr:col>
      <xdr:colOff>57429</xdr:colOff>
      <xdr:row>37</xdr:row>
      <xdr:rowOff>49125</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29</xdr:col>
      <xdr:colOff>55185</xdr:colOff>
      <xdr:row>1</xdr:row>
      <xdr:rowOff>11038</xdr:rowOff>
    </xdr:from>
    <xdr:to>
      <xdr:col>40</xdr:col>
      <xdr:colOff>483810</xdr:colOff>
      <xdr:row>13</xdr:row>
      <xdr:rowOff>42333</xdr:rowOff>
    </xdr:to>
    <mc:AlternateContent xmlns:mc="http://schemas.openxmlformats.org/markup-compatibility/2006" xmlns:a14="http://schemas.microsoft.com/office/drawing/2010/main">
      <mc:Choice Requires="a14">
        <xdr:graphicFrame macro="">
          <xdr:nvGraphicFramePr>
            <xdr:cNvPr id="4" name="Fylkenr"/>
            <xdr:cNvGraphicFramePr/>
          </xdr:nvGraphicFramePr>
          <xdr:xfrm>
            <a:off x="0" y="0"/>
            <a:ext cx="0" cy="0"/>
          </xdr:xfrm>
          <a:graphic>
            <a:graphicData uri="http://schemas.microsoft.com/office/drawing/2010/slicer">
              <sle:slicer xmlns:sle="http://schemas.microsoft.com/office/drawing/2010/slicer" name="Fylkenr"/>
            </a:graphicData>
          </a:graphic>
        </xdr:graphicFrame>
      </mc:Choice>
      <mc:Fallback xmlns="">
        <xdr:sp macro="" textlink="">
          <xdr:nvSpPr>
            <xdr:cNvPr id="0" name=""/>
            <xdr:cNvSpPr>
              <a:spLocks noTextEdit="1"/>
            </xdr:cNvSpPr>
          </xdr:nvSpPr>
          <xdr:spPr>
            <a:xfrm>
              <a:off x="6849685" y="201538"/>
              <a:ext cx="4619625" cy="231729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30</xdr:col>
      <xdr:colOff>33261</xdr:colOff>
      <xdr:row>16</xdr:row>
      <xdr:rowOff>107798</xdr:rowOff>
    </xdr:from>
    <xdr:to>
      <xdr:col>41</xdr:col>
      <xdr:colOff>504976</xdr:colOff>
      <xdr:row>50</xdr:row>
      <xdr:rowOff>71059</xdr:rowOff>
    </xdr:to>
    <mc:AlternateContent xmlns:mc="http://schemas.openxmlformats.org/markup-compatibility/2006" xmlns:a14="http://schemas.microsoft.com/office/drawing/2010/main">
      <mc:Choice Requires="a14">
        <xdr:graphicFrame macro="">
          <xdr:nvGraphicFramePr>
            <xdr:cNvPr id="5" name="Kommunenr"/>
            <xdr:cNvGraphicFramePr/>
          </xdr:nvGraphicFramePr>
          <xdr:xfrm>
            <a:off x="0" y="0"/>
            <a:ext cx="0" cy="0"/>
          </xdr:xfrm>
          <a:graphic>
            <a:graphicData uri="http://schemas.microsoft.com/office/drawing/2010/slicer">
              <sle:slicer xmlns:sle="http://schemas.microsoft.com/office/drawing/2010/slicer" name="Kommunenr"/>
            </a:graphicData>
          </a:graphic>
        </xdr:graphicFrame>
      </mc:Choice>
      <mc:Fallback xmlns="">
        <xdr:sp macro="" textlink="">
          <xdr:nvSpPr>
            <xdr:cNvPr id="0" name=""/>
            <xdr:cNvSpPr>
              <a:spLocks noTextEdit="1"/>
            </xdr:cNvSpPr>
          </xdr:nvSpPr>
          <xdr:spPr>
            <a:xfrm>
              <a:off x="6891261" y="3155798"/>
              <a:ext cx="5361215" cy="6440261"/>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xdr:from>
      <xdr:col>0</xdr:col>
      <xdr:colOff>0</xdr:colOff>
      <xdr:row>38</xdr:row>
      <xdr:rowOff>164647</xdr:rowOff>
    </xdr:from>
    <xdr:to>
      <xdr:col>22</xdr:col>
      <xdr:colOff>57429</xdr:colOff>
      <xdr:row>58</xdr:row>
      <xdr:rowOff>2862</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0.02777</cdr:x>
      <cdr:y>0.96859</cdr:y>
    </cdr:from>
    <cdr:to>
      <cdr:x>0.47136</cdr:x>
      <cdr:y>1</cdr:y>
    </cdr:to>
    <cdr:sp macro="" textlink="">
      <cdr:nvSpPr>
        <cdr:cNvPr id="2" name="TekstSylinder 1"/>
        <cdr:cNvSpPr txBox="1"/>
      </cdr:nvSpPr>
      <cdr:spPr>
        <a:xfrm xmlns:a="http://schemas.openxmlformats.org/drawingml/2006/main">
          <a:off x="177801" y="3138241"/>
          <a:ext cx="2840265" cy="101759"/>
        </a:xfrm>
        <a:prstGeom xmlns:a="http://schemas.openxmlformats.org/drawingml/2006/main" prst="rect">
          <a:avLst/>
        </a:prstGeom>
      </cdr:spPr>
      <cdr:txBody>
        <a:bodyPr xmlns:a="http://schemas.openxmlformats.org/drawingml/2006/main" vertOverflow="clip" horzOverflow="clip" wrap="none" lIns="0" tIns="0" rIns="0" bIns="0" rtlCol="0">
          <a:spAutoFit/>
        </a:bodyPr>
        <a:lstStyle xmlns:a="http://schemas.openxmlformats.org/drawingml/2006/main"/>
        <a:p xmlns:a="http://schemas.openxmlformats.org/drawingml/2006/main">
          <a:r>
            <a:rPr lang="nb-NO" sz="650">
              <a:solidFill>
                <a:schemeClr val="bg1">
                  <a:lumMod val="50000"/>
                </a:schemeClr>
              </a:solidFill>
            </a:rPr>
            <a:t>Kilde: SSB - Tall for sysselsatte etter</a:t>
          </a:r>
          <a:r>
            <a:rPr lang="nb-NO" sz="650" baseline="0">
              <a:solidFill>
                <a:schemeClr val="bg1">
                  <a:lumMod val="50000"/>
                </a:schemeClr>
              </a:solidFill>
            </a:rPr>
            <a:t> hovednæring og arbeidssted i alderen 15 - 74 år</a:t>
          </a:r>
          <a:endParaRPr lang="nb-NO" sz="650">
            <a:solidFill>
              <a:schemeClr val="bg1">
                <a:lumMod val="50000"/>
              </a:schemeClr>
            </a:solidFill>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cdr:x>
      <cdr:y>0.96859</cdr:y>
    </cdr:from>
    <cdr:to>
      <cdr:x>0.44328</cdr:x>
      <cdr:y>1</cdr:y>
    </cdr:to>
    <cdr:sp macro="" textlink="">
      <cdr:nvSpPr>
        <cdr:cNvPr id="2" name="TekstSylinder 1"/>
        <cdr:cNvSpPr txBox="1"/>
      </cdr:nvSpPr>
      <cdr:spPr>
        <a:xfrm xmlns:a="http://schemas.openxmlformats.org/drawingml/2006/main">
          <a:off x="0" y="3138241"/>
          <a:ext cx="2840265" cy="101759"/>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50">
              <a:solidFill>
                <a:schemeClr val="bg1">
                  <a:lumMod val="50000"/>
                </a:schemeClr>
              </a:solidFill>
            </a:rPr>
            <a:t>Kilde: SSB - Tall for sysselsatte etter</a:t>
          </a:r>
          <a:r>
            <a:rPr lang="nb-NO" sz="650" baseline="0">
              <a:solidFill>
                <a:schemeClr val="bg1">
                  <a:lumMod val="50000"/>
                </a:schemeClr>
              </a:solidFill>
            </a:rPr>
            <a:t> hovednæring og arbeidssted i alderen 15 - 74 år</a:t>
          </a:r>
          <a:endParaRPr lang="nb-NO" sz="650">
            <a:solidFill>
              <a:schemeClr val="bg1">
                <a:lumMod val="50000"/>
              </a:schemeClr>
            </a:solidFill>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0.03436</cdr:x>
      <cdr:y>0.96715</cdr:y>
    </cdr:from>
    <cdr:to>
      <cdr:x>0.47764</cdr:x>
      <cdr:y>1</cdr:y>
    </cdr:to>
    <cdr:sp macro="" textlink="">
      <cdr:nvSpPr>
        <cdr:cNvPr id="3" name="TekstSylinder 1"/>
        <cdr:cNvSpPr txBox="1"/>
      </cdr:nvSpPr>
      <cdr:spPr>
        <a:xfrm xmlns:a="http://schemas.openxmlformats.org/drawingml/2006/main">
          <a:off x="220145" y="2996116"/>
          <a:ext cx="2840285" cy="101766"/>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50">
              <a:solidFill>
                <a:schemeClr val="bg1">
                  <a:lumMod val="50000"/>
                </a:schemeClr>
              </a:solidFill>
            </a:rPr>
            <a:t>Kilde: SSB - Tall for sysselsatte etter</a:t>
          </a:r>
          <a:r>
            <a:rPr lang="nb-NO" sz="650" baseline="0">
              <a:solidFill>
                <a:schemeClr val="bg1">
                  <a:lumMod val="50000"/>
                </a:schemeClr>
              </a:solidFill>
            </a:rPr>
            <a:t> hovednæring og arbeidssted i alderen 15 - 74 år</a:t>
          </a:r>
          <a:endParaRPr lang="nb-NO" sz="650">
            <a:solidFill>
              <a:schemeClr val="bg1">
                <a:lumMod val="50000"/>
              </a:schemeClr>
            </a:solidFill>
          </a:endParaRPr>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17</xdr:col>
      <xdr:colOff>752474</xdr:colOff>
      <xdr:row>4</xdr:row>
      <xdr:rowOff>257175</xdr:rowOff>
    </xdr:from>
    <xdr:to>
      <xdr:col>21</xdr:col>
      <xdr:colOff>742950</xdr:colOff>
      <xdr:row>15</xdr:row>
      <xdr:rowOff>123825</xdr:rowOff>
    </xdr:to>
    <mc:AlternateContent xmlns:mc="http://schemas.openxmlformats.org/markup-compatibility/2006" xmlns:a14="http://schemas.microsoft.com/office/drawing/2010/main">
      <mc:Choice Requires="a14">
        <xdr:graphicFrame macro="">
          <xdr:nvGraphicFramePr>
            <xdr:cNvPr id="2" name="fylke 2"/>
            <xdr:cNvGraphicFramePr/>
          </xdr:nvGraphicFramePr>
          <xdr:xfrm>
            <a:off x="0" y="0"/>
            <a:ext cx="0" cy="0"/>
          </xdr:xfrm>
          <a:graphic>
            <a:graphicData uri="http://schemas.microsoft.com/office/drawing/2010/slicer">
              <sle:slicer xmlns:sle="http://schemas.microsoft.com/office/drawing/2010/slicer" name="fylke 2"/>
            </a:graphicData>
          </a:graphic>
        </xdr:graphicFrame>
      </mc:Choice>
      <mc:Fallback xmlns="">
        <xdr:sp macro="" textlink="">
          <xdr:nvSpPr>
            <xdr:cNvPr id="0" name=""/>
            <xdr:cNvSpPr>
              <a:spLocks noTextEdit="1"/>
            </xdr:cNvSpPr>
          </xdr:nvSpPr>
          <xdr:spPr>
            <a:xfrm>
              <a:off x="11229974" y="904875"/>
              <a:ext cx="3038476" cy="25241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18</xdr:col>
      <xdr:colOff>38099</xdr:colOff>
      <xdr:row>17</xdr:row>
      <xdr:rowOff>133350</xdr:rowOff>
    </xdr:from>
    <xdr:to>
      <xdr:col>21</xdr:col>
      <xdr:colOff>666750</xdr:colOff>
      <xdr:row>23</xdr:row>
      <xdr:rowOff>47625</xdr:rowOff>
    </xdr:to>
    <mc:AlternateContent xmlns:mc="http://schemas.openxmlformats.org/markup-compatibility/2006" xmlns:a14="http://schemas.microsoft.com/office/drawing/2010/main">
      <mc:Choice Requires="a14">
        <xdr:graphicFrame macro="">
          <xdr:nvGraphicFramePr>
            <xdr:cNvPr id="3" name="år 2"/>
            <xdr:cNvGraphicFramePr/>
          </xdr:nvGraphicFramePr>
          <xdr:xfrm>
            <a:off x="0" y="0"/>
            <a:ext cx="0" cy="0"/>
          </xdr:xfrm>
          <a:graphic>
            <a:graphicData uri="http://schemas.microsoft.com/office/drawing/2010/slicer">
              <sle:slicer xmlns:sle="http://schemas.microsoft.com/office/drawing/2010/slicer" name="år 2"/>
            </a:graphicData>
          </a:graphic>
        </xdr:graphicFrame>
      </mc:Choice>
      <mc:Fallback xmlns="">
        <xdr:sp macro="" textlink="">
          <xdr:nvSpPr>
            <xdr:cNvPr id="0" name=""/>
            <xdr:cNvSpPr>
              <a:spLocks noTextEdit="1"/>
            </xdr:cNvSpPr>
          </xdr:nvSpPr>
          <xdr:spPr>
            <a:xfrm>
              <a:off x="11277599" y="3819525"/>
              <a:ext cx="2914651" cy="10572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18.xml><?xml version="1.0" encoding="utf-8"?>
<xdr:wsDr xmlns:xdr="http://schemas.openxmlformats.org/drawingml/2006/spreadsheetDrawing" xmlns:a="http://schemas.openxmlformats.org/drawingml/2006/main">
  <xdr:twoCellAnchor editAs="oneCell">
    <xdr:from>
      <xdr:col>19</xdr:col>
      <xdr:colOff>28575</xdr:colOff>
      <xdr:row>33</xdr:row>
      <xdr:rowOff>133350</xdr:rowOff>
    </xdr:from>
    <xdr:to>
      <xdr:col>22</xdr:col>
      <xdr:colOff>228600</xdr:colOff>
      <xdr:row>46</xdr:row>
      <xdr:rowOff>180975</xdr:rowOff>
    </xdr:to>
    <mc:AlternateContent xmlns:mc="http://schemas.openxmlformats.org/markup-compatibility/2006" xmlns:a14="http://schemas.microsoft.com/office/drawing/2010/main">
      <mc:Choice Requires="a14">
        <xdr:graphicFrame macro="">
          <xdr:nvGraphicFramePr>
            <xdr:cNvPr id="2" name="fylke"/>
            <xdr:cNvGraphicFramePr/>
          </xdr:nvGraphicFramePr>
          <xdr:xfrm>
            <a:off x="0" y="0"/>
            <a:ext cx="0" cy="0"/>
          </xdr:xfrm>
          <a:graphic>
            <a:graphicData uri="http://schemas.microsoft.com/office/drawing/2010/slicer">
              <sle:slicer xmlns:sle="http://schemas.microsoft.com/office/drawing/2010/slicer" name="fylke"/>
            </a:graphicData>
          </a:graphic>
        </xdr:graphicFrame>
      </mc:Choice>
      <mc:Fallback xmlns="">
        <xdr:sp macro="" textlink="">
          <xdr:nvSpPr>
            <xdr:cNvPr id="0" name=""/>
            <xdr:cNvSpPr>
              <a:spLocks noTextEdit="1"/>
            </xdr:cNvSpPr>
          </xdr:nvSpPr>
          <xdr:spPr>
            <a:xfrm>
              <a:off x="12430125" y="6991350"/>
              <a:ext cx="1828800" cy="25241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20</xdr:col>
      <xdr:colOff>981075</xdr:colOff>
      <xdr:row>35</xdr:row>
      <xdr:rowOff>104775</xdr:rowOff>
    </xdr:from>
    <xdr:to>
      <xdr:col>24</xdr:col>
      <xdr:colOff>200025</xdr:colOff>
      <xdr:row>48</xdr:row>
      <xdr:rowOff>152400</xdr:rowOff>
    </xdr:to>
    <mc:AlternateContent xmlns:mc="http://schemas.openxmlformats.org/markup-compatibility/2006" xmlns:a14="http://schemas.microsoft.com/office/drawing/2010/main">
      <mc:Choice Requires="a14">
        <xdr:graphicFrame macro="">
          <xdr:nvGraphicFramePr>
            <xdr:cNvPr id="3" name="år"/>
            <xdr:cNvGraphicFramePr/>
          </xdr:nvGraphicFramePr>
          <xdr:xfrm>
            <a:off x="0" y="0"/>
            <a:ext cx="0" cy="0"/>
          </xdr:xfrm>
          <a:graphic>
            <a:graphicData uri="http://schemas.microsoft.com/office/drawing/2010/slicer">
              <sle:slicer xmlns:sle="http://schemas.microsoft.com/office/drawing/2010/slicer" name="år"/>
            </a:graphicData>
          </a:graphic>
        </xdr:graphicFrame>
      </mc:Choice>
      <mc:Fallback xmlns="">
        <xdr:sp macro="" textlink="">
          <xdr:nvSpPr>
            <xdr:cNvPr id="0" name=""/>
            <xdr:cNvSpPr>
              <a:spLocks noTextEdit="1"/>
            </xdr:cNvSpPr>
          </xdr:nvSpPr>
          <xdr:spPr>
            <a:xfrm>
              <a:off x="13487400" y="7343775"/>
              <a:ext cx="1828800" cy="25241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19.xml><?xml version="1.0" encoding="utf-8"?>
<xdr:wsDr xmlns:xdr="http://schemas.openxmlformats.org/drawingml/2006/spreadsheetDrawing" xmlns:a="http://schemas.openxmlformats.org/drawingml/2006/main">
  <xdr:twoCellAnchor editAs="oneCell">
    <xdr:from>
      <xdr:col>18</xdr:col>
      <xdr:colOff>209550</xdr:colOff>
      <xdr:row>20</xdr:row>
      <xdr:rowOff>95250</xdr:rowOff>
    </xdr:from>
    <xdr:to>
      <xdr:col>24</xdr:col>
      <xdr:colOff>495300</xdr:colOff>
      <xdr:row>39</xdr:row>
      <xdr:rowOff>0</xdr:rowOff>
    </xdr:to>
    <mc:AlternateContent xmlns:mc="http://schemas.openxmlformats.org/markup-compatibility/2006" xmlns:a14="http://schemas.microsoft.com/office/drawing/2010/main">
      <mc:Choice Requires="a14">
        <xdr:graphicFrame macro="">
          <xdr:nvGraphicFramePr>
            <xdr:cNvPr id="2" name="fylke 1"/>
            <xdr:cNvGraphicFramePr/>
          </xdr:nvGraphicFramePr>
          <xdr:xfrm>
            <a:off x="0" y="0"/>
            <a:ext cx="0" cy="0"/>
          </xdr:xfrm>
          <a:graphic>
            <a:graphicData uri="http://schemas.microsoft.com/office/drawing/2010/slicer">
              <sle:slicer xmlns:sle="http://schemas.microsoft.com/office/drawing/2010/slicer" name="fylke 1"/>
            </a:graphicData>
          </a:graphic>
        </xdr:graphicFrame>
      </mc:Choice>
      <mc:Fallback xmlns="">
        <xdr:sp macro="" textlink="">
          <xdr:nvSpPr>
            <xdr:cNvPr id="0" name=""/>
            <xdr:cNvSpPr>
              <a:spLocks noTextEdit="1"/>
            </xdr:cNvSpPr>
          </xdr:nvSpPr>
          <xdr:spPr>
            <a:xfrm>
              <a:off x="9639300" y="2533650"/>
              <a:ext cx="3371850" cy="29813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18</xdr:col>
      <xdr:colOff>180974</xdr:colOff>
      <xdr:row>11</xdr:row>
      <xdr:rowOff>9525</xdr:rowOff>
    </xdr:from>
    <xdr:to>
      <xdr:col>22</xdr:col>
      <xdr:colOff>704849</xdr:colOff>
      <xdr:row>18</xdr:row>
      <xdr:rowOff>76200</xdr:rowOff>
    </xdr:to>
    <mc:AlternateContent xmlns:mc="http://schemas.openxmlformats.org/markup-compatibility/2006" xmlns:a14="http://schemas.microsoft.com/office/drawing/2010/main">
      <mc:Choice Requires="a14">
        <xdr:graphicFrame macro="">
          <xdr:nvGraphicFramePr>
            <xdr:cNvPr id="3" name="år 1"/>
            <xdr:cNvGraphicFramePr/>
          </xdr:nvGraphicFramePr>
          <xdr:xfrm>
            <a:off x="0" y="0"/>
            <a:ext cx="0" cy="0"/>
          </xdr:xfrm>
          <a:graphic>
            <a:graphicData uri="http://schemas.microsoft.com/office/drawing/2010/slicer">
              <sle:slicer xmlns:sle="http://schemas.microsoft.com/office/drawing/2010/slicer" name="år 1"/>
            </a:graphicData>
          </a:graphic>
        </xdr:graphicFrame>
      </mc:Choice>
      <mc:Fallback xmlns="">
        <xdr:sp macro="" textlink="">
          <xdr:nvSpPr>
            <xdr:cNvPr id="0" name=""/>
            <xdr:cNvSpPr>
              <a:spLocks noTextEdit="1"/>
            </xdr:cNvSpPr>
          </xdr:nvSpPr>
          <xdr:spPr>
            <a:xfrm>
              <a:off x="9610724" y="990600"/>
              <a:ext cx="2447925" cy="120015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2.xml><?xml version="1.0" encoding="utf-8"?>
<c:userShapes xmlns:c="http://schemas.openxmlformats.org/drawingml/2006/chart">
  <cdr:relSizeAnchor xmlns:cdr="http://schemas.openxmlformats.org/drawingml/2006/chartDrawing">
    <cdr:from>
      <cdr:x>0.01042</cdr:x>
      <cdr:y>0.95923</cdr:y>
    </cdr:from>
    <cdr:to>
      <cdr:x>0.50231</cdr:x>
      <cdr:y>0.99457</cdr:y>
    </cdr:to>
    <cdr:sp macro="" textlink="">
      <cdr:nvSpPr>
        <cdr:cNvPr id="2" name="TekstSylinder 13"/>
        <cdr:cNvSpPr txBox="1"/>
      </cdr:nvSpPr>
      <cdr:spPr>
        <a:xfrm xmlns:a="http://schemas.openxmlformats.org/drawingml/2006/main">
          <a:off x="54375" y="2762596"/>
          <a:ext cx="2567691" cy="10175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none" lIns="0" tIns="0" rIns="0" bIns="0" rtlCol="0" anchor="t">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nb-NO" sz="650">
              <a:solidFill>
                <a:schemeClr val="bg1">
                  <a:lumMod val="65000"/>
                </a:schemeClr>
              </a:solidFill>
            </a:rPr>
            <a:t>Kilde: SSB. Sysselsatte etter arbeidssted og hovednæring</a:t>
          </a:r>
          <a:r>
            <a:rPr lang="nb-NO" sz="650" baseline="0">
              <a:solidFill>
                <a:schemeClr val="bg1">
                  <a:lumMod val="65000"/>
                </a:schemeClr>
              </a:solidFill>
            </a:rPr>
            <a:t> i alderen 15 - 74 år</a:t>
          </a:r>
          <a:endParaRPr lang="nb-NO" sz="650">
            <a:solidFill>
              <a:schemeClr val="bg1">
                <a:lumMod val="65000"/>
              </a:schemeClr>
            </a:solidFill>
          </a:endParaRPr>
        </a:p>
      </cdr:txBody>
    </cdr:sp>
  </cdr:relSizeAnchor>
</c:userShapes>
</file>

<file path=xl/drawings/drawing20.xml><?xml version="1.0" encoding="utf-8"?>
<xdr:wsDr xmlns:xdr="http://schemas.openxmlformats.org/drawingml/2006/spreadsheetDrawing" xmlns:a="http://schemas.openxmlformats.org/drawingml/2006/main">
  <xdr:twoCellAnchor editAs="oneCell">
    <xdr:from>
      <xdr:col>23</xdr:col>
      <xdr:colOff>104775</xdr:colOff>
      <xdr:row>6</xdr:row>
      <xdr:rowOff>161925</xdr:rowOff>
    </xdr:from>
    <xdr:to>
      <xdr:col>27</xdr:col>
      <xdr:colOff>523875</xdr:colOff>
      <xdr:row>23</xdr:row>
      <xdr:rowOff>171450</xdr:rowOff>
    </xdr:to>
    <mc:AlternateContent xmlns:mc="http://schemas.openxmlformats.org/markup-compatibility/2006" xmlns:a14="http://schemas.microsoft.com/office/drawing/2010/main">
      <mc:Choice Requires="a14">
        <xdr:graphicFrame macro="">
          <xdr:nvGraphicFramePr>
            <xdr:cNvPr id="2" name="fylke 3"/>
            <xdr:cNvGraphicFramePr/>
          </xdr:nvGraphicFramePr>
          <xdr:xfrm>
            <a:off x="0" y="0"/>
            <a:ext cx="0" cy="0"/>
          </xdr:xfrm>
          <a:graphic>
            <a:graphicData uri="http://schemas.microsoft.com/office/drawing/2010/slicer">
              <sle:slicer xmlns:sle="http://schemas.microsoft.com/office/drawing/2010/slicer" name="fylke 3"/>
            </a:graphicData>
          </a:graphic>
        </xdr:graphicFrame>
      </mc:Choice>
      <mc:Fallback xmlns="">
        <xdr:sp macro="" textlink="">
          <xdr:nvSpPr>
            <xdr:cNvPr id="0" name=""/>
            <xdr:cNvSpPr>
              <a:spLocks noTextEdit="1"/>
            </xdr:cNvSpPr>
          </xdr:nvSpPr>
          <xdr:spPr>
            <a:xfrm>
              <a:off x="10477500" y="1438275"/>
              <a:ext cx="2876550" cy="32480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21.xml><?xml version="1.0" encoding="utf-8"?>
<xdr:wsDr xmlns:xdr="http://schemas.openxmlformats.org/drawingml/2006/spreadsheetDrawing" xmlns:a="http://schemas.openxmlformats.org/drawingml/2006/main">
  <xdr:twoCellAnchor editAs="oneCell">
    <xdr:from>
      <xdr:col>5</xdr:col>
      <xdr:colOff>400049</xdr:colOff>
      <xdr:row>28</xdr:row>
      <xdr:rowOff>19050</xdr:rowOff>
    </xdr:from>
    <xdr:to>
      <xdr:col>11</xdr:col>
      <xdr:colOff>123825</xdr:colOff>
      <xdr:row>41</xdr:row>
      <xdr:rowOff>66675</xdr:rowOff>
    </xdr:to>
    <mc:AlternateContent xmlns:mc="http://schemas.openxmlformats.org/markup-compatibility/2006" xmlns:a14="http://schemas.microsoft.com/office/drawing/2010/main">
      <mc:Choice Requires="a14">
        <xdr:graphicFrame macro="">
          <xdr:nvGraphicFramePr>
            <xdr:cNvPr id="4" name="fylke 4"/>
            <xdr:cNvGraphicFramePr/>
          </xdr:nvGraphicFramePr>
          <xdr:xfrm>
            <a:off x="0" y="0"/>
            <a:ext cx="0" cy="0"/>
          </xdr:xfrm>
          <a:graphic>
            <a:graphicData uri="http://schemas.microsoft.com/office/drawing/2010/slicer">
              <sle:slicer xmlns:sle="http://schemas.microsoft.com/office/drawing/2010/slicer" name="fylke 4"/>
            </a:graphicData>
          </a:graphic>
        </xdr:graphicFrame>
      </mc:Choice>
      <mc:Fallback xmlns="">
        <xdr:sp macro="" textlink="">
          <xdr:nvSpPr>
            <xdr:cNvPr id="0" name=""/>
            <xdr:cNvSpPr>
              <a:spLocks noTextEdit="1"/>
            </xdr:cNvSpPr>
          </xdr:nvSpPr>
          <xdr:spPr>
            <a:xfrm>
              <a:off x="5886449" y="5353050"/>
              <a:ext cx="4295776" cy="25241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6</xdr:col>
      <xdr:colOff>57150</xdr:colOff>
      <xdr:row>18</xdr:row>
      <xdr:rowOff>161926</xdr:rowOff>
    </xdr:from>
    <xdr:to>
      <xdr:col>10</xdr:col>
      <xdr:colOff>9525</xdr:colOff>
      <xdr:row>26</xdr:row>
      <xdr:rowOff>123826</xdr:rowOff>
    </xdr:to>
    <mc:AlternateContent xmlns:mc="http://schemas.openxmlformats.org/markup-compatibility/2006" xmlns:a14="http://schemas.microsoft.com/office/drawing/2010/main">
      <mc:Choice Requires="a14">
        <xdr:graphicFrame macro="">
          <xdr:nvGraphicFramePr>
            <xdr:cNvPr id="7" name="år 3"/>
            <xdr:cNvGraphicFramePr/>
          </xdr:nvGraphicFramePr>
          <xdr:xfrm>
            <a:off x="0" y="0"/>
            <a:ext cx="0" cy="0"/>
          </xdr:xfrm>
          <a:graphic>
            <a:graphicData uri="http://schemas.microsoft.com/office/drawing/2010/slicer">
              <sle:slicer xmlns:sle="http://schemas.microsoft.com/office/drawing/2010/slicer" name="år 3"/>
            </a:graphicData>
          </a:graphic>
        </xdr:graphicFrame>
      </mc:Choice>
      <mc:Fallback xmlns="">
        <xdr:sp macro="" textlink="">
          <xdr:nvSpPr>
            <xdr:cNvPr id="0" name=""/>
            <xdr:cNvSpPr>
              <a:spLocks noTextEdit="1"/>
            </xdr:cNvSpPr>
          </xdr:nvSpPr>
          <xdr:spPr>
            <a:xfrm>
              <a:off x="6162675" y="3590926"/>
              <a:ext cx="2247900" cy="14859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22.xml><?xml version="1.0" encoding="utf-8"?>
<xdr:wsDr xmlns:xdr="http://schemas.openxmlformats.org/drawingml/2006/spreadsheetDrawing" xmlns:a="http://schemas.openxmlformats.org/drawingml/2006/main">
  <xdr:twoCellAnchor>
    <xdr:from>
      <xdr:col>0</xdr:col>
      <xdr:colOff>257173</xdr:colOff>
      <xdr:row>0</xdr:row>
      <xdr:rowOff>57150</xdr:rowOff>
    </xdr:from>
    <xdr:to>
      <xdr:col>6</xdr:col>
      <xdr:colOff>5173</xdr:colOff>
      <xdr:row>36</xdr:row>
      <xdr:rowOff>39150</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647700</xdr:colOff>
      <xdr:row>0</xdr:row>
      <xdr:rowOff>38100</xdr:rowOff>
    </xdr:from>
    <xdr:to>
      <xdr:col>11</xdr:col>
      <xdr:colOff>431700</xdr:colOff>
      <xdr:row>36</xdr:row>
      <xdr:rowOff>20100</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714375</xdr:colOff>
      <xdr:row>15</xdr:row>
      <xdr:rowOff>85724</xdr:rowOff>
    </xdr:from>
    <xdr:to>
      <xdr:col>17</xdr:col>
      <xdr:colOff>57150</xdr:colOff>
      <xdr:row>30</xdr:row>
      <xdr:rowOff>38099</xdr:rowOff>
    </xdr:to>
    <mc:AlternateContent xmlns:mc="http://schemas.openxmlformats.org/markup-compatibility/2006" xmlns:a14="http://schemas.microsoft.com/office/drawing/2010/main">
      <mc:Choice Requires="a14">
        <xdr:graphicFrame macro="">
          <xdr:nvGraphicFramePr>
            <xdr:cNvPr id="6" name="fylke 5"/>
            <xdr:cNvGraphicFramePr/>
          </xdr:nvGraphicFramePr>
          <xdr:xfrm>
            <a:off x="0" y="0"/>
            <a:ext cx="0" cy="0"/>
          </xdr:xfrm>
          <a:graphic>
            <a:graphicData uri="http://schemas.microsoft.com/office/drawing/2010/slicer">
              <sle:slicer xmlns:sle="http://schemas.microsoft.com/office/drawing/2010/slicer" name="fylke 5"/>
            </a:graphicData>
          </a:graphic>
        </xdr:graphicFrame>
      </mc:Choice>
      <mc:Fallback xmlns="">
        <xdr:sp macro="" textlink="">
          <xdr:nvSpPr>
            <xdr:cNvPr id="0" name=""/>
            <xdr:cNvSpPr>
              <a:spLocks noTextEdit="1"/>
            </xdr:cNvSpPr>
          </xdr:nvSpPr>
          <xdr:spPr>
            <a:xfrm>
              <a:off x="9858375" y="2943224"/>
              <a:ext cx="3152775" cy="28098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13</xdr:col>
      <xdr:colOff>66675</xdr:colOff>
      <xdr:row>3</xdr:row>
      <xdr:rowOff>66675</xdr:rowOff>
    </xdr:from>
    <xdr:to>
      <xdr:col>17</xdr:col>
      <xdr:colOff>19050</xdr:colOff>
      <xdr:row>10</xdr:row>
      <xdr:rowOff>66675</xdr:rowOff>
    </xdr:to>
    <mc:AlternateContent xmlns:mc="http://schemas.openxmlformats.org/markup-compatibility/2006" xmlns:a14="http://schemas.microsoft.com/office/drawing/2010/main">
      <mc:Choice Requires="a14">
        <xdr:graphicFrame macro="">
          <xdr:nvGraphicFramePr>
            <xdr:cNvPr id="7" name="år 4"/>
            <xdr:cNvGraphicFramePr/>
          </xdr:nvGraphicFramePr>
          <xdr:xfrm>
            <a:off x="0" y="0"/>
            <a:ext cx="0" cy="0"/>
          </xdr:xfrm>
          <a:graphic>
            <a:graphicData uri="http://schemas.microsoft.com/office/drawing/2010/slicer">
              <sle:slicer xmlns:sle="http://schemas.microsoft.com/office/drawing/2010/slicer" name="år 4"/>
            </a:graphicData>
          </a:graphic>
        </xdr:graphicFrame>
      </mc:Choice>
      <mc:Fallback xmlns="">
        <xdr:sp macro="" textlink="">
          <xdr:nvSpPr>
            <xdr:cNvPr id="0" name=""/>
            <xdr:cNvSpPr>
              <a:spLocks noTextEdit="1"/>
            </xdr:cNvSpPr>
          </xdr:nvSpPr>
          <xdr:spPr>
            <a:xfrm>
              <a:off x="9972675" y="638175"/>
              <a:ext cx="3000375" cy="13335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23.xml><?xml version="1.0" encoding="utf-8"?>
<c:userShapes xmlns:c="http://schemas.openxmlformats.org/drawingml/2006/chart">
  <cdr:relSizeAnchor xmlns:cdr="http://schemas.openxmlformats.org/drawingml/2006/chartDrawing">
    <cdr:from>
      <cdr:x>0.01176</cdr:x>
      <cdr:y>0.98337</cdr:y>
    </cdr:from>
    <cdr:to>
      <cdr:x>0.66923</cdr:x>
      <cdr:y>1</cdr:y>
    </cdr:to>
    <cdr:sp macro="" textlink="">
      <cdr:nvSpPr>
        <cdr:cNvPr id="2" name="TekstSylinder 1"/>
        <cdr:cNvSpPr txBox="1"/>
      </cdr:nvSpPr>
      <cdr:spPr>
        <a:xfrm xmlns:a="http://schemas.openxmlformats.org/drawingml/2006/main">
          <a:off x="50800" y="6018241"/>
          <a:ext cx="2840265" cy="101759"/>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50">
              <a:solidFill>
                <a:schemeClr val="bg1">
                  <a:lumMod val="50000"/>
                </a:schemeClr>
              </a:solidFill>
            </a:rPr>
            <a:t>Kilde: SSB - Tall for sysselsatte etter</a:t>
          </a:r>
          <a:r>
            <a:rPr lang="nb-NO" sz="650" baseline="0">
              <a:solidFill>
                <a:schemeClr val="bg1">
                  <a:lumMod val="50000"/>
                </a:schemeClr>
              </a:solidFill>
            </a:rPr>
            <a:t> hovednæring og arbeidssted i alderen 15 - 74 år</a:t>
          </a:r>
          <a:endParaRPr lang="nb-NO" sz="650">
            <a:solidFill>
              <a:schemeClr val="bg1">
                <a:lumMod val="50000"/>
              </a:schemeClr>
            </a:solidFill>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0.06414</cdr:x>
      <cdr:y>0.98337</cdr:y>
    </cdr:from>
    <cdr:to>
      <cdr:x>0.71618</cdr:x>
      <cdr:y>1</cdr:y>
    </cdr:to>
    <cdr:sp macro="" textlink="">
      <cdr:nvSpPr>
        <cdr:cNvPr id="2" name="TekstSylinder 1"/>
        <cdr:cNvSpPr txBox="1"/>
      </cdr:nvSpPr>
      <cdr:spPr>
        <a:xfrm xmlns:a="http://schemas.openxmlformats.org/drawingml/2006/main">
          <a:off x="279400" y="6018241"/>
          <a:ext cx="2840265" cy="101759"/>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50">
              <a:solidFill>
                <a:schemeClr val="bg1">
                  <a:lumMod val="50000"/>
                </a:schemeClr>
              </a:solidFill>
            </a:rPr>
            <a:t>Kilde: SSB - Tall for sysselsatte etter</a:t>
          </a:r>
          <a:r>
            <a:rPr lang="nb-NO" sz="650" baseline="0">
              <a:solidFill>
                <a:schemeClr val="bg1">
                  <a:lumMod val="50000"/>
                </a:schemeClr>
              </a:solidFill>
            </a:rPr>
            <a:t> hovednæring og arbeidssted i alderen 15 - 74 år</a:t>
          </a:r>
          <a:endParaRPr lang="nb-NO" sz="650">
            <a:solidFill>
              <a:schemeClr val="bg1">
                <a:lumMod val="50000"/>
              </a:schemeClr>
            </a:solidFill>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0.03611</cdr:x>
      <cdr:y>0.9572</cdr:y>
    </cdr:from>
    <cdr:to>
      <cdr:x>0.52367</cdr:x>
      <cdr:y>0.99253</cdr:y>
    </cdr:to>
    <cdr:sp macro="" textlink="">
      <cdr:nvSpPr>
        <cdr:cNvPr id="2" name="TekstSylinder 13"/>
        <cdr:cNvSpPr txBox="1"/>
      </cdr:nvSpPr>
      <cdr:spPr>
        <a:xfrm xmlns:a="http://schemas.openxmlformats.org/drawingml/2006/main">
          <a:off x="188500" y="2756741"/>
          <a:ext cx="2545056" cy="10175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none" lIns="0" tIns="0" rIns="0" bIns="0" rtlCol="0" anchor="t">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nb-NO" sz="650">
              <a:solidFill>
                <a:schemeClr val="bg1">
                  <a:lumMod val="65000"/>
                </a:schemeClr>
              </a:solidFill>
            </a:rPr>
            <a:t>Kilde: SSB. Sysselsatte etter arbeidssted og hoevdnæring</a:t>
          </a:r>
          <a:r>
            <a:rPr lang="nb-NO" sz="650" baseline="0">
              <a:solidFill>
                <a:schemeClr val="bg1">
                  <a:lumMod val="65000"/>
                </a:schemeClr>
              </a:solidFill>
            </a:rPr>
            <a:t> i aldern 15 - 74 år</a:t>
          </a:r>
          <a:r>
            <a:rPr lang="nb-NO" sz="650">
              <a:solidFill>
                <a:schemeClr val="bg1">
                  <a:lumMod val="65000"/>
                </a:schemeClr>
              </a:solidFill>
            </a:rPr>
            <a:t> </a:t>
          </a:r>
        </a:p>
      </cdr:txBody>
    </cdr:sp>
  </cdr:relSizeAnchor>
</c:userShapes>
</file>

<file path=xl/drawings/drawing4.xml><?xml version="1.0" encoding="utf-8"?>
<c:userShapes xmlns:c="http://schemas.openxmlformats.org/drawingml/2006/chart">
  <cdr:relSizeAnchor xmlns:cdr="http://schemas.openxmlformats.org/drawingml/2006/chartDrawing">
    <cdr:from>
      <cdr:x>0.02986</cdr:x>
      <cdr:y>0.94213</cdr:y>
    </cdr:from>
    <cdr:to>
      <cdr:x>0.60621</cdr:x>
      <cdr:y>0.98289</cdr:y>
    </cdr:to>
    <cdr:sp macro="" textlink="">
      <cdr:nvSpPr>
        <cdr:cNvPr id="2" name="TekstSylinder 13"/>
        <cdr:cNvSpPr txBox="1"/>
      </cdr:nvSpPr>
      <cdr:spPr>
        <a:xfrm xmlns:a="http://schemas.openxmlformats.org/drawingml/2006/main">
          <a:off x="155875" y="2713333"/>
          <a:ext cx="3008516" cy="1174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none" lIns="0" tIns="0" rIns="0" bIns="0" rtlCol="0" anchor="t">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nb-NO" sz="750">
              <a:solidFill>
                <a:schemeClr val="bg1">
                  <a:lumMod val="65000"/>
                </a:schemeClr>
              </a:solidFill>
            </a:rPr>
            <a:t>Kilde: SSB. Sysselsatte etter arbeidssted og hoevdnæring i alderen 15 - 74 år. </a:t>
          </a:r>
        </a:p>
      </cdr:txBody>
    </cdr:sp>
  </cdr:relSizeAnchor>
</c:userShapes>
</file>

<file path=xl/drawings/drawing5.xml><?xml version="1.0" encoding="utf-8"?>
<xdr:wsDr xmlns:xdr="http://schemas.openxmlformats.org/drawingml/2006/spreadsheetDrawing" xmlns:a="http://schemas.openxmlformats.org/drawingml/2006/main">
  <xdr:twoCellAnchor>
    <xdr:from>
      <xdr:col>11</xdr:col>
      <xdr:colOff>533400</xdr:colOff>
      <xdr:row>20</xdr:row>
      <xdr:rowOff>0</xdr:rowOff>
    </xdr:from>
    <xdr:to>
      <xdr:col>18</xdr:col>
      <xdr:colOff>381000</xdr:colOff>
      <xdr:row>34</xdr:row>
      <xdr:rowOff>76200</xdr:rowOff>
    </xdr:to>
    <xdr:graphicFrame macro="">
      <xdr:nvGraphicFramePr>
        <xdr:cNvPr id="2" name="Diagra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25</xdr:row>
      <xdr:rowOff>114300</xdr:rowOff>
    </xdr:from>
    <xdr:to>
      <xdr:col>10</xdr:col>
      <xdr:colOff>307800</xdr:colOff>
      <xdr:row>48</xdr:row>
      <xdr:rowOff>52800</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238124</xdr:colOff>
      <xdr:row>3</xdr:row>
      <xdr:rowOff>180976</xdr:rowOff>
    </xdr:from>
    <xdr:to>
      <xdr:col>20</xdr:col>
      <xdr:colOff>247650</xdr:colOff>
      <xdr:row>16</xdr:row>
      <xdr:rowOff>161926</xdr:rowOff>
    </xdr:to>
    <mc:AlternateContent xmlns:mc="http://schemas.openxmlformats.org/markup-compatibility/2006" xmlns:a14="http://schemas.microsoft.com/office/drawing/2010/main">
      <mc:Choice Requires="a14">
        <xdr:graphicFrame macro="">
          <xdr:nvGraphicFramePr>
            <xdr:cNvPr id="4" name="fnr fylke dia"/>
            <xdr:cNvGraphicFramePr/>
          </xdr:nvGraphicFramePr>
          <xdr:xfrm>
            <a:off x="0" y="0"/>
            <a:ext cx="0" cy="0"/>
          </xdr:xfrm>
          <a:graphic>
            <a:graphicData uri="http://schemas.microsoft.com/office/drawing/2010/slicer">
              <sle:slicer xmlns:sle="http://schemas.microsoft.com/office/drawing/2010/slicer" name="fnr fylke dia"/>
            </a:graphicData>
          </a:graphic>
        </xdr:graphicFrame>
      </mc:Choice>
      <mc:Fallback xmlns="">
        <xdr:sp macro="" textlink="">
          <xdr:nvSpPr>
            <xdr:cNvPr id="0" name=""/>
            <xdr:cNvSpPr>
              <a:spLocks noTextEdit="1"/>
            </xdr:cNvSpPr>
          </xdr:nvSpPr>
          <xdr:spPr>
            <a:xfrm>
              <a:off x="7134224" y="752476"/>
              <a:ext cx="4848226" cy="245745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12</xdr:col>
      <xdr:colOff>209550</xdr:colOff>
      <xdr:row>17</xdr:row>
      <xdr:rowOff>152400</xdr:rowOff>
    </xdr:from>
    <xdr:to>
      <xdr:col>21</xdr:col>
      <xdr:colOff>190500</xdr:colOff>
      <xdr:row>51</xdr:row>
      <xdr:rowOff>123825</xdr:rowOff>
    </xdr:to>
    <mc:AlternateContent xmlns:mc="http://schemas.openxmlformats.org/markup-compatibility/2006" xmlns:a14="http://schemas.microsoft.com/office/drawing/2010/main">
      <mc:Choice Requires="a14">
        <xdr:graphicFrame macro="">
          <xdr:nvGraphicFramePr>
            <xdr:cNvPr id="5" name="knr kommune dia"/>
            <xdr:cNvGraphicFramePr/>
          </xdr:nvGraphicFramePr>
          <xdr:xfrm>
            <a:off x="0" y="0"/>
            <a:ext cx="0" cy="0"/>
          </xdr:xfrm>
          <a:graphic>
            <a:graphicData uri="http://schemas.microsoft.com/office/drawing/2010/slicer">
              <sle:slicer xmlns:sle="http://schemas.microsoft.com/office/drawing/2010/slicer" name="knr kommune dia"/>
            </a:graphicData>
          </a:graphic>
        </xdr:graphicFrame>
      </mc:Choice>
      <mc:Fallback xmlns="">
        <xdr:sp macro="" textlink="">
          <xdr:nvSpPr>
            <xdr:cNvPr id="0" name=""/>
            <xdr:cNvSpPr>
              <a:spLocks noTextEdit="1"/>
            </xdr:cNvSpPr>
          </xdr:nvSpPr>
          <xdr:spPr>
            <a:xfrm>
              <a:off x="7105650" y="3390900"/>
              <a:ext cx="5581650" cy="64484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xdr:from>
      <xdr:col>0</xdr:col>
      <xdr:colOff>19050</xdr:colOff>
      <xdr:row>1</xdr:row>
      <xdr:rowOff>28575</xdr:rowOff>
    </xdr:from>
    <xdr:to>
      <xdr:col>10</xdr:col>
      <xdr:colOff>288750</xdr:colOff>
      <xdr:row>23</xdr:row>
      <xdr:rowOff>157575</xdr:rowOff>
    </xdr:to>
    <xdr:graphicFrame macro="">
      <xdr:nvGraphicFramePr>
        <xdr:cNvPr id="7" name="Diagra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0.10313</cdr:x>
      <cdr:y>0.26042</cdr:y>
    </cdr:from>
    <cdr:to>
      <cdr:x>0.64688</cdr:x>
      <cdr:y>0.31597</cdr:y>
    </cdr:to>
    <cdr:sp macro="" textlink="">
      <cdr:nvSpPr>
        <cdr:cNvPr id="2" name="TekstSylinder 1"/>
        <cdr:cNvSpPr txBox="1"/>
      </cdr:nvSpPr>
      <cdr:spPr>
        <a:xfrm xmlns:a="http://schemas.openxmlformats.org/drawingml/2006/main">
          <a:off x="471488" y="714375"/>
          <a:ext cx="2486025" cy="152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nb-NO" sz="1100"/>
        </a:p>
      </cdr:txBody>
    </cdr:sp>
  </cdr:relSizeAnchor>
  <cdr:relSizeAnchor xmlns:cdr="http://schemas.openxmlformats.org/drawingml/2006/chartDrawing">
    <cdr:from>
      <cdr:x>0.01979</cdr:x>
      <cdr:y>0.96291</cdr:y>
    </cdr:from>
    <cdr:to>
      <cdr:x>0.91061</cdr:x>
      <cdr:y>0.9919</cdr:y>
    </cdr:to>
    <cdr:sp macro="" textlink="">
      <cdr:nvSpPr>
        <cdr:cNvPr id="3" name="TekstSylinder 2"/>
        <cdr:cNvSpPr txBox="1"/>
      </cdr:nvSpPr>
      <cdr:spPr>
        <a:xfrm xmlns:a="http://schemas.openxmlformats.org/drawingml/2006/main">
          <a:off x="128491" y="3119828"/>
          <a:ext cx="5783827" cy="93936"/>
        </a:xfrm>
        <a:prstGeom xmlns:a="http://schemas.openxmlformats.org/drawingml/2006/main" prst="rect">
          <a:avLst/>
        </a:prstGeom>
      </cdr:spPr>
      <cdr:txBody>
        <a:bodyPr xmlns:a="http://schemas.openxmlformats.org/drawingml/2006/main" vertOverflow="clip" horzOverflow="clip" wrap="none" lIns="0" tIns="0" rIns="0" bIns="0" rtlCol="0">
          <a:spAutoFit/>
        </a:bodyPr>
        <a:lstStyle xmlns:a="http://schemas.openxmlformats.org/drawingml/2006/main"/>
        <a:p xmlns:a="http://schemas.openxmlformats.org/drawingml/2006/main">
          <a:r>
            <a:rPr lang="nb-NO" sz="600">
              <a:solidFill>
                <a:schemeClr val="bg1">
                  <a:lumMod val="50000"/>
                </a:schemeClr>
              </a:solidFill>
            </a:rPr>
            <a:t>Kilde: SSB. Sysselsatte etter arbeidssted og hovednæring i alderen 15 - 74 år. I</a:t>
          </a:r>
          <a:r>
            <a:rPr lang="nb-NO" sz="600" baseline="0">
              <a:solidFill>
                <a:schemeClr val="bg1">
                  <a:lumMod val="50000"/>
                </a:schemeClr>
              </a:solidFill>
            </a:rPr>
            <a:t> primærnæringene inngår jordbruk og skogbruk med tilgrensende næringer samt fiske, fangst og akvakultur</a:t>
          </a:r>
          <a:endParaRPr lang="nb-NO" sz="600">
            <a:solidFill>
              <a:schemeClr val="bg1">
                <a:lumMod val="50000"/>
              </a:schemeClr>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0.03724</cdr:x>
      <cdr:y>0.97101</cdr:y>
    </cdr:from>
    <cdr:to>
      <cdr:x>0.92806</cdr:x>
      <cdr:y>1</cdr:y>
    </cdr:to>
    <cdr:sp macro="" textlink="">
      <cdr:nvSpPr>
        <cdr:cNvPr id="2" name="TekstSylinder 1"/>
        <cdr:cNvSpPr txBox="1"/>
      </cdr:nvSpPr>
      <cdr:spPr>
        <a:xfrm xmlns:a="http://schemas.openxmlformats.org/drawingml/2006/main">
          <a:off x="241300" y="3146064"/>
          <a:ext cx="5772513" cy="93936"/>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00">
              <a:solidFill>
                <a:schemeClr val="bg1">
                  <a:lumMod val="50000"/>
                </a:schemeClr>
              </a:solidFill>
            </a:rPr>
            <a:t>Kilde: SSB. Sysselsatte etter arbeidssted og hovednæring i alderen 15 - 74 år. I</a:t>
          </a:r>
          <a:r>
            <a:rPr lang="nb-NO" sz="600" baseline="0">
              <a:solidFill>
                <a:schemeClr val="bg1">
                  <a:lumMod val="50000"/>
                </a:schemeClr>
              </a:solidFill>
            </a:rPr>
            <a:t> primærnæringene inngår jordbruk og skogbruk med tilgrensende næringer samt fiske, fangst og akvakultur</a:t>
          </a:r>
          <a:endParaRPr lang="nb-NO" sz="600">
            <a:solidFill>
              <a:schemeClr val="bg1">
                <a:lumMod val="50000"/>
              </a:schemeClr>
            </a:solidFill>
          </a:endParaRPr>
        </a:p>
      </cdr:txBody>
    </cdr:sp>
  </cdr:relSizeAnchor>
</c:userShapes>
</file>

<file path=xl/drawings/drawing9.xml><?xml version="1.0" encoding="utf-8"?>
<xdr:wsDr xmlns:xdr="http://schemas.openxmlformats.org/drawingml/2006/spreadsheetDrawing" xmlns:a="http://schemas.openxmlformats.org/drawingml/2006/main">
  <xdr:twoCellAnchor editAs="oneCell">
    <xdr:from>
      <xdr:col>8</xdr:col>
      <xdr:colOff>38100</xdr:colOff>
      <xdr:row>3</xdr:row>
      <xdr:rowOff>161925</xdr:rowOff>
    </xdr:from>
    <xdr:to>
      <xdr:col>14</xdr:col>
      <xdr:colOff>38100</xdr:colOff>
      <xdr:row>21</xdr:row>
      <xdr:rowOff>66674</xdr:rowOff>
    </xdr:to>
    <mc:AlternateContent xmlns:mc="http://schemas.openxmlformats.org/markup-compatibility/2006" xmlns:a14="http://schemas.microsoft.com/office/drawing/2010/main">
      <mc:Choice Requires="a14">
        <xdr:graphicFrame macro="">
          <xdr:nvGraphicFramePr>
            <xdr:cNvPr id="2" name="fnr alder tab"/>
            <xdr:cNvGraphicFramePr/>
          </xdr:nvGraphicFramePr>
          <xdr:xfrm>
            <a:off x="0" y="0"/>
            <a:ext cx="0" cy="0"/>
          </xdr:xfrm>
          <a:graphic>
            <a:graphicData uri="http://schemas.microsoft.com/office/drawing/2010/slicer">
              <sle:slicer xmlns:sle="http://schemas.microsoft.com/office/drawing/2010/slicer" name="fnr alder tab"/>
            </a:graphicData>
          </a:graphic>
        </xdr:graphicFrame>
      </mc:Choice>
      <mc:Fallback xmlns="">
        <xdr:sp macro="" textlink="">
          <xdr:nvSpPr>
            <xdr:cNvPr id="0" name=""/>
            <xdr:cNvSpPr>
              <a:spLocks noTextEdit="1"/>
            </xdr:cNvSpPr>
          </xdr:nvSpPr>
          <xdr:spPr>
            <a:xfrm>
              <a:off x="6362700" y="1238250"/>
              <a:ext cx="3200400" cy="3333749"/>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8</xdr:col>
      <xdr:colOff>66674</xdr:colOff>
      <xdr:row>22</xdr:row>
      <xdr:rowOff>123825</xdr:rowOff>
    </xdr:from>
    <xdr:to>
      <xdr:col>14</xdr:col>
      <xdr:colOff>95249</xdr:colOff>
      <xdr:row>30</xdr:row>
      <xdr:rowOff>171450</xdr:rowOff>
    </xdr:to>
    <mc:AlternateContent xmlns:mc="http://schemas.openxmlformats.org/markup-compatibility/2006" xmlns:a14="http://schemas.microsoft.com/office/drawing/2010/main">
      <mc:Choice Requires="a14">
        <xdr:graphicFrame macro="">
          <xdr:nvGraphicFramePr>
            <xdr:cNvPr id="3" name="år alder tab"/>
            <xdr:cNvGraphicFramePr/>
          </xdr:nvGraphicFramePr>
          <xdr:xfrm>
            <a:off x="0" y="0"/>
            <a:ext cx="0" cy="0"/>
          </xdr:xfrm>
          <a:graphic>
            <a:graphicData uri="http://schemas.microsoft.com/office/drawing/2010/slicer">
              <sle:slicer xmlns:sle="http://schemas.microsoft.com/office/drawing/2010/slicer" name="år alder tab"/>
            </a:graphicData>
          </a:graphic>
        </xdr:graphicFrame>
      </mc:Choice>
      <mc:Fallback xmlns="">
        <xdr:sp macro="" textlink="">
          <xdr:nvSpPr>
            <xdr:cNvPr id="0" name=""/>
            <xdr:cNvSpPr>
              <a:spLocks noTextEdit="1"/>
            </xdr:cNvSpPr>
          </xdr:nvSpPr>
          <xdr:spPr>
            <a:xfrm>
              <a:off x="6391274" y="4819650"/>
              <a:ext cx="3228975" cy="15716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Statistikk/SSB/Sysselsetting_og_nsd/2015/Ny_2015-prim_inkl/Sysselsetting_2008_2015_piv.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microsoft.com/office/2006/relationships/xlExternalLinkPath/xlPathMissing" Target="Sysselsetting_2008_2015_piv.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r:id="rId1" refreshedBy="Sandberg, Johan" refreshedDate="42688.62422233796" createdVersion="6" refreshedVersion="6" minRefreshableVersion="3" recordCount="24824">
  <cacheSource type="worksheet">
    <worksheetSource ref="A1:H24825" sheet="lbr_base_2000_2015" r:id="rId2"/>
  </cacheSource>
  <cacheFields count="8">
    <cacheField name="Fylkenr" numFmtId="0">
      <sharedItems/>
    </cacheField>
    <cacheField name="Fylke" numFmtId="0">
      <sharedItems count="19">
        <s v="Østfold"/>
        <s v="Akershus"/>
        <s v="Oslo"/>
        <s v="Hedmark"/>
        <s v="Oppland"/>
        <s v="Buskerud"/>
        <s v="Vestfold"/>
        <s v="Telemark"/>
        <s v="Aust-Agder"/>
        <s v="Vest-Agder"/>
        <s v="Rogaland"/>
        <s v="Hordaland"/>
        <s v="Sogn og Fjordane"/>
        <s v="Møre og Romsdal"/>
        <s v="Sør-Trøndelag"/>
        <s v="Nord-Trøndelag"/>
        <s v="Nordland"/>
        <s v="Troms"/>
        <s v="Finnmark"/>
      </sharedItems>
    </cacheField>
    <cacheField name="Knr" numFmtId="0">
      <sharedItems/>
    </cacheField>
    <cacheField name="Kommunenr" numFmtId="0">
      <sharedItems/>
    </cacheField>
    <cacheField name="Kommune" numFmtId="0">
      <sharedItems count="431">
        <s v="Halden"/>
        <s v="Moss"/>
        <s v="Sarpsborg"/>
        <s v="Fredrikstad"/>
        <s v="Hvaler"/>
        <s v="Aremark"/>
        <s v="Marker"/>
        <s v="Rømskog"/>
        <s v="Trøgstad"/>
        <s v="Spydeberg"/>
        <s v="Askim"/>
        <s v="Eidsberg"/>
        <s v="Skiptvet"/>
        <s v="Rakkestad"/>
        <s v="Råde"/>
        <s v="Rygge"/>
        <s v="Våler (Østf.)"/>
        <s v="Hobøl"/>
        <s v="Vestby"/>
        <s v="Ski"/>
        <s v="Ås"/>
        <s v="Frogn"/>
        <s v="Nesodden"/>
        <s v="Oppegård"/>
        <s v="Bærum"/>
        <s v="Asker"/>
        <s v="Aurskog-Høland"/>
        <s v="Sørum"/>
        <s v="Fet"/>
        <s v="Rælingen"/>
        <s v="Enebakk"/>
        <s v="Lørenskog"/>
        <s v="Skedsmo"/>
        <s v="Nittedal"/>
        <s v="Gjerdrum"/>
        <s v="Ullensaker"/>
        <s v="Nes (Ak.)"/>
        <s v="Eidsvoll"/>
        <s v="Nannestad"/>
        <s v="Hurdal"/>
        <s v="Oslo kommune"/>
        <s v="Kongsvinger"/>
        <s v="Hamar"/>
        <s v="Ringsaker"/>
        <s v="Løten"/>
        <s v="Stange"/>
        <s v="Nord-Odal"/>
        <s v="Sør-Odal"/>
        <s v="Eidskog"/>
        <s v="Grue"/>
        <s v="Åsnes"/>
        <s v="Våler (Hedm.)"/>
        <s v="Elverum"/>
        <s v="Trysil"/>
        <s v="Åmot"/>
        <s v="Stor-Elvdal"/>
        <s v="Rendalen"/>
        <s v="Engerdal"/>
        <s v="Tolga"/>
        <s v="Tynset"/>
        <s v="Alvdal"/>
        <s v="Folldal"/>
        <s v="Os (Hedm.)"/>
        <s v="Lillehammer"/>
        <s v="Gjøvik"/>
        <s v="Dovre"/>
        <s v="Lesja"/>
        <s v="Skjåk"/>
        <s v="Lom"/>
        <s v="Vågå"/>
        <s v="Nord-Fron"/>
        <s v="Sel"/>
        <s v="Sør-Fron"/>
        <s v="Ringebu"/>
        <s v="Øyer"/>
        <s v="Gausdal"/>
        <s v="Østre Toten"/>
        <s v="Vestre Toten"/>
        <s v="Jevnaker"/>
        <s v="Lunner"/>
        <s v="Gran"/>
        <s v="Søndre Land"/>
        <s v="Nordre Land"/>
        <s v="Sør-Aurdal"/>
        <s v="Etnedal"/>
        <s v="Nord-Aurdal"/>
        <s v="Vestre Slidre"/>
        <s v="Øystre Slidre"/>
        <s v="Vang"/>
        <s v="Drammen"/>
        <s v="Kongsberg"/>
        <s v="Ringerike"/>
        <s v="Hole"/>
        <s v="Flå"/>
        <s v="Nes (Busk.)"/>
        <s v="Gol"/>
        <s v="Hemsedal"/>
        <s v="Ål"/>
        <s v="Hol"/>
        <s v="Sigdal"/>
        <s v="Krødsherad"/>
        <s v="Modum"/>
        <s v="Øvre Eiker"/>
        <s v="Nedre Eiker"/>
        <s v="Lier"/>
        <s v="Røyken"/>
        <s v="Hurum"/>
        <s v="Flesberg"/>
        <s v="Rollag"/>
        <s v="Nore og Uvdal"/>
        <s v="Horten"/>
        <s v="Holmestrand"/>
        <s v="Tønsberg"/>
        <s v="Sandefjord"/>
        <s v="Larvik"/>
        <s v="Svelvik"/>
        <s v="Sande (Vestf.)"/>
        <s v="Hof"/>
        <s v="Re  "/>
        <s v="Andebu"/>
        <s v="Stokke"/>
        <s v="Nøtterøy"/>
        <s v="Tjøme"/>
        <s v="Lardal"/>
        <s v="Porsgrunn"/>
        <s v="Skien"/>
        <s v="Notodden"/>
        <s v="Siljan"/>
        <s v="Bamble"/>
        <s v="Kragerø"/>
        <s v="Drangedal"/>
        <s v="Nome"/>
        <s v="Bø (Telem.)"/>
        <s v="Sauherad"/>
        <s v="Tinn"/>
        <s v="Hjartdal"/>
        <s v="Seljord"/>
        <s v="Kviteseid"/>
        <s v="Nissedal"/>
        <s v="Fyresdal"/>
        <s v="Tokke"/>
        <s v="Vinje"/>
        <s v="Risør"/>
        <s v="Grimstad"/>
        <s v="Arendal"/>
        <s v="Gjerstad"/>
        <s v="Vegårshei"/>
        <s v="Tvedestrand"/>
        <s v="Froland"/>
        <s v="Lillesand"/>
        <s v="Birkenes"/>
        <s v="Åmli"/>
        <s v="Iveland"/>
        <s v="Evje og Hornnes"/>
        <s v="Bygland"/>
        <s v="Valle"/>
        <s v="Bykle"/>
        <s v="Kristiansand"/>
        <s v="Mandal"/>
        <s v="Farsund"/>
        <s v="Flekkefjord"/>
        <s v="Vennesla"/>
        <s v="Songdalen"/>
        <s v="Søgne"/>
        <s v="Marnardal"/>
        <s v="Åseral"/>
        <s v="Audnedal"/>
        <s v="Lindesnes"/>
        <s v="Lyngdal"/>
        <s v="Hægebostad"/>
        <s v="Kvinesdal"/>
        <s v="Sirdal"/>
        <s v="Eigersund"/>
        <s v="Sandnes"/>
        <s v="Stavanger"/>
        <s v="Haugesund"/>
        <s v="Sokndal"/>
        <s v="Lund"/>
        <s v="Bjerkreim"/>
        <s v="Hå"/>
        <s v="Klepp"/>
        <s v="Time"/>
        <s v="Gjesdal"/>
        <s v="Sola"/>
        <s v="Randaberg"/>
        <s v="Forsand"/>
        <s v="Strand"/>
        <s v="Hjelmeland"/>
        <s v="Suldal"/>
        <s v="Sauda"/>
        <s v="Finnøy"/>
        <s v="Rennesøy"/>
        <s v="Kvitsøy"/>
        <s v="Bokn"/>
        <s v="Tysvær"/>
        <s v="Karmøy"/>
        <s v="Utsira"/>
        <s v="Vindafjord"/>
        <s v="Bergen"/>
        <s v="Etne"/>
        <s v="Sveio"/>
        <s v="Bømlo"/>
        <s v="Stord"/>
        <s v="Fitjar"/>
        <s v="Tysnes"/>
        <s v="Kvinnherad"/>
        <s v="Jondal"/>
        <s v="Odda"/>
        <s v="Ullensvang"/>
        <s v="Eidfjord"/>
        <s v="Ulvik"/>
        <s v="Granvin"/>
        <s v="Voss"/>
        <s v="Kvam"/>
        <s v="Fusa"/>
        <s v="Samnanger"/>
        <s v="Os (Hord.)"/>
        <s v="Austevoll"/>
        <s v="Sund"/>
        <s v="Fjell"/>
        <s v="Askøy"/>
        <s v="Vaksdal"/>
        <s v="Modalen"/>
        <s v="Osterøy"/>
        <s v="Meland"/>
        <s v="Øygarden"/>
        <s v="Radøy"/>
        <s v="Lindås"/>
        <s v="Austrheim"/>
        <s v="Fedje"/>
        <s v="Masfjorden"/>
        <s v="Flora"/>
        <s v="Gulen"/>
        <s v="Solund"/>
        <s v="Hyllestad"/>
        <s v="Høyanger"/>
        <s v="Vik"/>
        <s v="Balestrand"/>
        <s v="Leikanger"/>
        <s v="Sogndal"/>
        <s v="Aurland"/>
        <s v="Lærdal"/>
        <s v="Årdal"/>
        <s v="Luster"/>
        <s v="Askvoll"/>
        <s v="Fjaler"/>
        <s v="Gaular"/>
        <s v="Jølster"/>
        <s v="Førde"/>
        <s v="Naustdal"/>
        <s v="Bremanger"/>
        <s v="Vågsøy"/>
        <s v="Selje"/>
        <s v="Eid"/>
        <s v="Hornindal"/>
        <s v="Gloppen"/>
        <s v="Stryn"/>
        <s v="Molde"/>
        <s v="Ålesund"/>
        <s v="Kristiansund"/>
        <s v="Vanylven"/>
        <s v="Sande (M. og R.)"/>
        <s v="Herøy (M. og R.)"/>
        <s v="Ulstein"/>
        <s v="Hareid"/>
        <s v="Volda"/>
        <s v="Ørsta"/>
        <s v="Ørskog"/>
        <s v="Norddal"/>
        <s v="Stranda"/>
        <s v="Stordal"/>
        <s v="Sykkylven"/>
        <s v="Skodje"/>
        <s v="Sula"/>
        <s v="Giske"/>
        <s v="Haram"/>
        <s v="Vestnes"/>
        <s v="Rauma"/>
        <s v="Nesset"/>
        <s v="Midsund"/>
        <s v="Sandøy"/>
        <s v="Aukra"/>
        <s v="Fræna"/>
        <s v="Eide"/>
        <s v="Averøy"/>
        <s v="Gjemnes"/>
        <s v="Tingvoll"/>
        <s v="Sunndal"/>
        <s v="Surnadal"/>
        <s v="Rindal"/>
        <s v="Halsa"/>
        <s v="Smøla"/>
        <s v="Aure"/>
        <s v="Trondheim"/>
        <s v="Hemne"/>
        <s v="Snillfjord"/>
        <s v="Hitra"/>
        <s v="Frøya"/>
        <s v="Ørland"/>
        <s v="Agdenes"/>
        <s v="Rissa"/>
        <s v="Bjugn"/>
        <s v="Åfjord"/>
        <s v="Roan"/>
        <s v="Osen"/>
        <s v="Oppdal"/>
        <s v="Rennebu"/>
        <s v="Meldal"/>
        <s v="Orkdal"/>
        <s v="Røros"/>
        <s v="Holtålen"/>
        <s v="Midtre Gauldal"/>
        <s v="Melhus"/>
        <s v="Skaun"/>
        <s v="Klæbu"/>
        <s v="Malvik"/>
        <s v="Selbu"/>
        <s v="Tydal"/>
        <s v="Steinkjer"/>
        <s v="Namsos"/>
        <s v="Meråker"/>
        <s v="Stjørdal"/>
        <s v="Frosta"/>
        <s v="Leksvik"/>
        <s v="Levanger"/>
        <s v="Verdal"/>
        <s v="Verran"/>
        <s v="Namdalseid"/>
        <s v="Snåsa"/>
        <s v="Lierne"/>
        <s v="Røyrvik"/>
        <s v="Namsskogan"/>
        <s v="Grong"/>
        <s v="Høylandet"/>
        <s v="Overhalla"/>
        <s v="Fosnes"/>
        <s v="Flatanger"/>
        <s v="Vikna"/>
        <s v="Nærøy"/>
        <s v="Leka"/>
        <s v="Inderøy  "/>
        <s v="Bodø"/>
        <s v="Narvik"/>
        <s v="Bindal"/>
        <s v="Sømna"/>
        <s v="Brønnøy"/>
        <s v="Vega"/>
        <s v="Vevelstad"/>
        <s v="Herøy (Nordl.)"/>
        <s v="Alstahaug"/>
        <s v="Leirfjord"/>
        <s v="Vefsn"/>
        <s v="Grane"/>
        <s v="Hattfjelldal"/>
        <s v="Dønna"/>
        <s v="Nesna"/>
        <s v="Hemnes"/>
        <s v="Rana"/>
        <s v="Lurøy"/>
        <s v="Træna"/>
        <s v="Rødøy"/>
        <s v="Meløy"/>
        <s v="Gildeskål"/>
        <s v="Beiarn"/>
        <s v="Saltdal"/>
        <s v="Fauske"/>
        <s v="Sørfold"/>
        <s v="Steigen"/>
        <s v="Hamarøy"/>
        <s v="Tysfjord"/>
        <s v="Lødingen"/>
        <s v="Tjeldsund"/>
        <s v="Evenes"/>
        <s v="Ballangen"/>
        <s v="Røst"/>
        <s v="Værøy"/>
        <s v="Flakstad"/>
        <s v="Vestvågøy"/>
        <s v="Vågan"/>
        <s v="Hadsel"/>
        <s v="Bø (Nordl.)"/>
        <s v="Øksnes"/>
        <s v="Sortland"/>
        <s v="Andøy"/>
        <s v="Moskenes"/>
        <s v="Tromsø"/>
        <s v="Harstad"/>
        <s v="Kvæfjord"/>
        <s v="Skånland"/>
        <s v="Ibestad"/>
        <s v="Gratangen"/>
        <s v="Lavangen"/>
        <s v="Bardu"/>
        <s v="Salangen"/>
        <s v="Målselv"/>
        <s v="Sørreisa"/>
        <s v="Dyrøy"/>
        <s v="Tranøy"/>
        <s v="Torsken"/>
        <s v="Berg"/>
        <s v="Lenvik"/>
        <s v="Balsfjord"/>
        <s v="Karlsøy"/>
        <s v="Lyngen"/>
        <s v="Storfjord"/>
        <s v="Kåfjord"/>
        <s v="Skjervøy"/>
        <s v="Nordreisa"/>
        <s v="Kvænangen"/>
        <s v="Vardø"/>
        <s v="Vadsø"/>
        <s v="Hammerfest"/>
        <s v="Kautokeino"/>
        <s v="Alta"/>
        <s v="Loppa"/>
        <s v="Hasvik"/>
        <s v="Kvalsund"/>
        <s v="Måsøy"/>
        <s v="Nordkapp"/>
        <s v="Porsanger"/>
        <s v="Karasjok"/>
        <s v="Lebesby"/>
        <s v="Gamvik"/>
        <s v="Berlevåg"/>
        <s v="Tana"/>
        <s v="Nessby"/>
        <s v="Båtsfjord"/>
        <s v="Sør-Varanger"/>
        <s v="Re"/>
        <s v="Inderøy"/>
        <s v="Nesseby"/>
      </sharedItems>
    </cacheField>
    <cacheField name="år" numFmtId="0">
      <sharedItems containsSemiMixedTypes="0" containsString="0" containsNumber="1" containsInteger="1" minValue="2000" maxValue="2015" count="16">
        <n v="2000"/>
        <n v="2001"/>
        <n v="2002"/>
        <n v="2003"/>
        <n v="2004"/>
        <n v="2005"/>
        <n v="2006"/>
        <n v="2007"/>
        <n v="2008"/>
        <n v="2009"/>
        <n v="2010"/>
        <n v="2011"/>
        <n v="2012"/>
        <n v="2013"/>
        <n v="2014"/>
        <n v="2015"/>
      </sharedItems>
    </cacheField>
    <cacheField name="Sysselsatte" numFmtId="0">
      <sharedItems containsSemiMixedTypes="0" containsString="0" containsNumber="1" containsInteger="1" minValue="0" maxValue="1036"/>
    </cacheField>
    <cacheField name="Næring" numFmtId="0">
      <sharedItems count="2">
        <s v="jordbruk"/>
        <s v="skogbruk"/>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Sandberg, Johan" refreshedDate="42697.456706828707" createdVersion="6" refreshedVersion="6" minRefreshableVersion="3" recordCount="13696">
  <cacheSource type="worksheet">
    <worksheetSource ref="A1:I13697" sheet="tot_pri_B"/>
  </cacheSource>
  <cacheFields count="9">
    <cacheField name="fnr fylke" numFmtId="0">
      <sharedItems count="19">
        <s v="01 Østfold"/>
        <s v="02 Akershus"/>
        <s v="03 Oslo"/>
        <s v="04 Hedmark"/>
        <s v="05 Oppland"/>
        <s v="06 Buskerud"/>
        <s v="07 Vestfold"/>
        <s v="08 Telemark"/>
        <s v="09 Aust-Agder"/>
        <s v="10 Vest-Agder"/>
        <s v="11 Rogaland"/>
        <s v="12 Hordaland"/>
        <s v="14 Sogn og Fjordane"/>
        <s v="15 Møre og Romsdal"/>
        <s v="16 Sør-Trøndelag"/>
        <s v="17 Nord-Trøndelag"/>
        <s v="18 Nordland"/>
        <s v="19 Troms"/>
        <s v="20 Finnmark"/>
      </sharedItems>
    </cacheField>
    <cacheField name="fnr" numFmtId="0">
      <sharedItems/>
    </cacheField>
    <cacheField name="fylke" numFmtId="0">
      <sharedItems count="19">
        <s v="Østfold"/>
        <s v="Akershus"/>
        <s v="Oslo"/>
        <s v="Hedmark"/>
        <s v="Oppland"/>
        <s v="Buskerud"/>
        <s v="Vestfold"/>
        <s v="Telemark"/>
        <s v="Aust-Agder"/>
        <s v="Vest-Agder"/>
        <s v="Rogaland"/>
        <s v="Hordaland"/>
        <s v="Sogn og Fjordane"/>
        <s v="Møre og Romsdal"/>
        <s v="Sør-Trøndelag"/>
        <s v="Nord-Trøndelag"/>
        <s v="Nordland"/>
        <s v="Troms"/>
        <s v="Finnmark"/>
      </sharedItems>
    </cacheField>
    <cacheField name="knr kommune" numFmtId="0">
      <sharedItems count="428">
        <s v="0101 Halden"/>
        <s v="0104 Moss"/>
        <s v="0105 Sarpsborg"/>
        <s v="0106 Fredrikstad"/>
        <s v="0111 Hvaler"/>
        <s v="0118 Aremark"/>
        <s v="0119 Marker"/>
        <s v="0121 Rømskog"/>
        <s v="0122 Trøgstad"/>
        <s v="0123 Spydeberg"/>
        <s v="0124 Askim"/>
        <s v="0125 Eidsberg"/>
        <s v="0127 Skiptvet"/>
        <s v="0128 Rakkestad"/>
        <s v="0135 Råde"/>
        <s v="0136 Rygge"/>
        <s v="0137 Våler (Østf.)"/>
        <s v="0138 Hobøl"/>
        <s v="0211 Vestby"/>
        <s v="0213 Ski"/>
        <s v="0214 Ås"/>
        <s v="0215 Frogn"/>
        <s v="0216 Nesodden"/>
        <s v="0217 Oppegård"/>
        <s v="0219 Bærum"/>
        <s v="0220 Asker"/>
        <s v="0221 Aurskog-Høland"/>
        <s v="0226 Sørum"/>
        <s v="0227 Fet"/>
        <s v="0228 Rælingen"/>
        <s v="0229 Enebakk"/>
        <s v="0230 Lørenskog"/>
        <s v="0231 Skedsmo"/>
        <s v="0233 Nittedal"/>
        <s v="0234 Gjerdrum"/>
        <s v="0235 Ullensaker"/>
        <s v="0236 Nes (Ak.)"/>
        <s v="0237 Eidsvoll"/>
        <s v="0238 Nannestad"/>
        <s v="0239 Hurdal"/>
        <s v="0301 Oslo kommune"/>
        <s v="0402 Kongsvinger"/>
        <s v="0403 Hamar"/>
        <s v="0412 Ringsaker"/>
        <s v="0415 Løten"/>
        <s v="0417 Stange"/>
        <s v="0418 Nord-Odal"/>
        <s v="0419 Sør-Odal"/>
        <s v="0420 Eidskog"/>
        <s v="0423 Grue"/>
        <s v="0425 Åsnes"/>
        <s v="0426 Våler (Hedm.)"/>
        <s v="0427 Elverum"/>
        <s v="0428 Trysil"/>
        <s v="0429 Åmot"/>
        <s v="0430 Stor-Elvdal"/>
        <s v="0432 Rendalen"/>
        <s v="0434 Engerdal"/>
        <s v="0436 Tolga"/>
        <s v="0437 Tynset"/>
        <s v="0438 Alvdal"/>
        <s v="0439 Folldal"/>
        <s v="0441 Os (Hedm.)"/>
        <s v="0501 Lillehammer"/>
        <s v="0502 Gjøvik"/>
        <s v="0511 Dovre"/>
        <s v="0512 Lesja"/>
        <s v="0513 Skjåk"/>
        <s v="0514 Lom"/>
        <s v="0515 Vågå"/>
        <s v="0516 Nord-Fron"/>
        <s v="0517 Sel"/>
        <s v="0519 Sør-Fron"/>
        <s v="0520 Ringebu"/>
        <s v="0521 Øyer"/>
        <s v="0522 Gausdal"/>
        <s v="0528 Østre Toten"/>
        <s v="0529 Vestre Toten"/>
        <s v="0532 Jevnaker"/>
        <s v="0533 Lunner"/>
        <s v="0534 Gran"/>
        <s v="0536 Søndre Land"/>
        <s v="0538 Nordre Land"/>
        <s v="0540 Sør-Aurdal"/>
        <s v="0541 Etnedal"/>
        <s v="0542 Nord-Aurdal"/>
        <s v="0543 Vestre Slidre"/>
        <s v="0544 Øystre Slidre"/>
        <s v="0545 Vang"/>
        <s v="0602 Drammen"/>
        <s v="0604 Kongsberg"/>
        <s v="0605 Ringerike"/>
        <s v="0612 Hole"/>
        <s v="0615 Flå"/>
        <s v="0616 Nes (Busk.)"/>
        <s v="0617 Gol"/>
        <s v="0618 Hemsedal"/>
        <s v="0619 Ål"/>
        <s v="0620 Hol"/>
        <s v="0621 Sigdal"/>
        <s v="0622 Krødsherad"/>
        <s v="0623 Modum"/>
        <s v="0624 Øvre Eiker"/>
        <s v="0625 Nedre Eiker"/>
        <s v="0626 Lier"/>
        <s v="0627 Røyken"/>
        <s v="0628 Hurum"/>
        <s v="0631 Flesberg"/>
        <s v="0632 Rollag"/>
        <s v="0633 Nore og Uvdal"/>
        <s v="0701 Horten"/>
        <s v="0702 Holmestrand"/>
        <s v="0704 Tønsberg"/>
        <s v="0706 Sandefjord"/>
        <s v="0709 Larvik"/>
        <s v="0711 Svelvik"/>
        <s v="0713 Sande (Vestf.)"/>
        <s v="0714 Hof"/>
        <s v="0716 Re"/>
        <s v="0719 Andebu"/>
        <s v="0720 Stokke"/>
        <s v="0722 Nøtterøy"/>
        <s v="0723 Tjøme"/>
        <s v="0728 Lardal"/>
        <s v="0805 Porsgrunn"/>
        <s v="0806 Skien"/>
        <s v="0807 Notodden"/>
        <s v="0811 Siljan"/>
        <s v="0814 Bamble"/>
        <s v="0815 Kragerø"/>
        <s v="0817 Drangedal"/>
        <s v="0819 Nome"/>
        <s v="0821 Bø (Telem.)"/>
        <s v="0822 Sauherad"/>
        <s v="0826 Tinn"/>
        <s v="0827 Hjartdal"/>
        <s v="0828 Seljord"/>
        <s v="0829 Kviteseid"/>
        <s v="0830 Nissedal"/>
        <s v="0831 Fyresdal"/>
        <s v="0833 Tokke"/>
        <s v="0834 Vinje"/>
        <s v="0901 Risør"/>
        <s v="0904 Grimstad"/>
        <s v="0906 Arendal"/>
        <s v="0911 Gjerstad"/>
        <s v="0912 Vegårshei"/>
        <s v="0914 Tvedestrand"/>
        <s v="0919 Froland"/>
        <s v="0926 Lillesand"/>
        <s v="0928 Birkenes"/>
        <s v="0929 Åmli"/>
        <s v="0935 Iveland"/>
        <s v="0937 Evje og Hornnes"/>
        <s v="0938 Bygland"/>
        <s v="0940 Valle"/>
        <s v="0941 Bykle"/>
        <s v="1001 Kristiansand"/>
        <s v="1002 Mandal"/>
        <s v="1003 Farsund"/>
        <s v="1004 Flekkefjord"/>
        <s v="1014 Vennesla"/>
        <s v="1017 Songdalen"/>
        <s v="1018 Søgne"/>
        <s v="1021 Marnardal"/>
        <s v="1026 Åseral"/>
        <s v="1027 Audnedal"/>
        <s v="1029 Lindesnes"/>
        <s v="1032 Lyngdal"/>
        <s v="1034 Hægebostad"/>
        <s v="1037 Kvinesdal"/>
        <s v="1046 Sirdal"/>
        <s v="1101 Eigersund"/>
        <s v="1102 Sandnes"/>
        <s v="1103 Stavanger"/>
        <s v="1106 Haugesund"/>
        <s v="1111 Sokndal"/>
        <s v="1112 Lund"/>
        <s v="1114 Bjerkreim"/>
        <s v="1119 Hå"/>
        <s v="1120 Klepp"/>
        <s v="1121 Time"/>
        <s v="1122 Gjesdal"/>
        <s v="1124 Sola"/>
        <s v="1127 Randaberg"/>
        <s v="1129 Forsand"/>
        <s v="1130 Strand"/>
        <s v="1133 Hjelmeland"/>
        <s v="1134 Suldal"/>
        <s v="1135 Sauda"/>
        <s v="1141 Finnøy"/>
        <s v="1142 Rennesøy"/>
        <s v="1144 Kvitsøy"/>
        <s v="1145 Bokn"/>
        <s v="1146 Tysvær"/>
        <s v="1149 Karmøy"/>
        <s v="1151 Utsira"/>
        <s v="1160 Vindafjord"/>
        <s v="1201 Bergen"/>
        <s v="1211 Etne"/>
        <s v="1216 Sveio"/>
        <s v="1219 Bømlo"/>
        <s v="1221 Stord"/>
        <s v="1222 Fitjar"/>
        <s v="1223 Tysnes"/>
        <s v="1224 Kvinnherad"/>
        <s v="1227 Jondal"/>
        <s v="1228 Odda"/>
        <s v="1231 Ullensvang"/>
        <s v="1232 Eidfjord"/>
        <s v="1233 Ulvik"/>
        <s v="1234 Granvin"/>
        <s v="1235 Voss"/>
        <s v="1238 Kvam"/>
        <s v="1241 Fusa"/>
        <s v="1242 Samnanger"/>
        <s v="1243 Os (Hord.)"/>
        <s v="1244 Austevoll"/>
        <s v="1245 Sund"/>
        <s v="1246 Fjell"/>
        <s v="1247 Askøy"/>
        <s v="1251 Vaksdal"/>
        <s v="1252 Modalen"/>
        <s v="1253 Osterøy"/>
        <s v="1256 Meland"/>
        <s v="1259 Øygarden"/>
        <s v="1260 Radøy"/>
        <s v="1263 Lindås"/>
        <s v="1264 Austrheim"/>
        <s v="1265 Fedje"/>
        <s v="1266 Masfjorden"/>
        <s v="1401 Flora"/>
        <s v="1411 Gulen"/>
        <s v="1412 Solund"/>
        <s v="1413 Hyllestad"/>
        <s v="1416 Høyanger"/>
        <s v="1417 Vik"/>
        <s v="1418 Balestrand"/>
        <s v="1419 Leikanger"/>
        <s v="1420 Sogndal"/>
        <s v="1421 Aurland"/>
        <s v="1422 Lærdal"/>
        <s v="1424 Årdal"/>
        <s v="1426 Luster"/>
        <s v="1428 Askvoll"/>
        <s v="1429 Fjaler"/>
        <s v="1430 Gaular"/>
        <s v="1431 Jølster"/>
        <s v="1432 Førde"/>
        <s v="1433 Naustdal"/>
        <s v="1438 Bremanger"/>
        <s v="1439 Vågsøy"/>
        <s v="1441 Selje"/>
        <s v="1443 Eid"/>
        <s v="1444 Hornindal"/>
        <s v="1445 Gloppen"/>
        <s v="1449 Stryn"/>
        <s v="1502 Molde"/>
        <s v="1504 Ålesund"/>
        <s v="1505 Kristiansund"/>
        <s v="1511 Vanylven"/>
        <s v="1514 Sande (M. og R.)"/>
        <s v="1515 Herøy (M. og R.)"/>
        <s v="1516 Ulstein"/>
        <s v="1517 Hareid"/>
        <s v="1519 Volda"/>
        <s v="1520 Ørsta"/>
        <s v="1523 Ørskog"/>
        <s v="1524 Norddal"/>
        <s v="1525 Stranda"/>
        <s v="1526 Stordal"/>
        <s v="1528 Sykkylven"/>
        <s v="1529 Skodje"/>
        <s v="1531 Sula"/>
        <s v="1532 Giske"/>
        <s v="1534 Haram"/>
        <s v="1535 Vestnes"/>
        <s v="1539 Rauma"/>
        <s v="1543 Nesset"/>
        <s v="1545 Midsund"/>
        <s v="1546 Sandøy"/>
        <s v="1547 Aukra"/>
        <s v="1548 Fræna"/>
        <s v="1551 Eide"/>
        <s v="1554 Averøy"/>
        <s v="1557 Gjemnes"/>
        <s v="1560 Tingvoll"/>
        <s v="1563 Sunndal"/>
        <s v="1566 Surnadal"/>
        <s v="1567 Rindal"/>
        <s v="1571 Halsa"/>
        <s v="1573 Smøla"/>
        <s v="1576 Aure"/>
        <s v="1601 Trondheim"/>
        <s v="1612 Hemne"/>
        <s v="1613 Snillfjord"/>
        <s v="1617 Hitra"/>
        <s v="1620 Frøya"/>
        <s v="1621 Ørland"/>
        <s v="1622 Agdenes"/>
        <s v="1624 Rissa"/>
        <s v="1627 Bjugn"/>
        <s v="1630 Åfjord"/>
        <s v="1632 Roan"/>
        <s v="1633 Osen"/>
        <s v="1634 Oppdal"/>
        <s v="1635 Rennebu"/>
        <s v="1636 Meldal"/>
        <s v="1638 Orkdal"/>
        <s v="1640 Røros"/>
        <s v="1644 Holtålen"/>
        <s v="1648 Midtre Gauldal"/>
        <s v="1653 Melhus"/>
        <s v="1657 Skaun"/>
        <s v="1662 Klæbu"/>
        <s v="1663 Malvik"/>
        <s v="1664 Selbu"/>
        <s v="1665 Tydal"/>
        <s v="1702 Steinkjer"/>
        <s v="1703 Namsos"/>
        <s v="1711 Meråker"/>
        <s v="1714 Stjørdal"/>
        <s v="1717 Frosta"/>
        <s v="1718 Leksvik"/>
        <s v="1719 Levanger"/>
        <s v="1721 Verdal"/>
        <s v="1724 Verran"/>
        <s v="1725 Namdalseid"/>
        <s v="1736 Snåsa"/>
        <s v="1738 Lierne"/>
        <s v="1739 Røyrvik"/>
        <s v="1740 Namsskogan"/>
        <s v="1742 Grong"/>
        <s v="1743 Høylandet"/>
        <s v="1744 Overhalla"/>
        <s v="1748 Fosnes"/>
        <s v="1749 Flatanger"/>
        <s v="1750 Vikna"/>
        <s v="1751 Nærøy"/>
        <s v="1755 Leka"/>
        <s v="1756 Inderøy"/>
        <s v="1804 Bodø"/>
        <s v="1805 Narvik"/>
        <s v="1811 Bindal"/>
        <s v="1812 Sømna"/>
        <s v="1813 Brønnøy"/>
        <s v="1815 Vega"/>
        <s v="1816 Vevelstad"/>
        <s v="1818 Herøy (Nordl.)"/>
        <s v="1820 Alstahaug"/>
        <s v="1822 Leirfjord"/>
        <s v="1824 Vefsn"/>
        <s v="1825 Grane"/>
        <s v="1826 Hattfjelldal"/>
        <s v="1827 Dønna"/>
        <s v="1828 Nesna"/>
        <s v="1832 Hemnes"/>
        <s v="1833 Rana"/>
        <s v="1834 Lurøy"/>
        <s v="1835 Træna"/>
        <s v="1836 Rødøy"/>
        <s v="1837 Meløy"/>
        <s v="1838 Gildeskål"/>
        <s v="1839 Beiarn"/>
        <s v="1840 Saltdal"/>
        <s v="1841 Fauske"/>
        <s v="1845 Sørfold"/>
        <s v="1848 Steigen"/>
        <s v="1849 Hamarøy"/>
        <s v="1850 Tysfjord"/>
        <s v="1851 Lødingen"/>
        <s v="1852 Tjeldsund"/>
        <s v="1853 Evenes"/>
        <s v="1854 Ballangen"/>
        <s v="1856 Røst"/>
        <s v="1857 Værøy"/>
        <s v="1859 Flakstad"/>
        <s v="1860 Vestvågøy"/>
        <s v="1865 Vågan"/>
        <s v="1866 Hadsel"/>
        <s v="1867 Bø (Nordl.)"/>
        <s v="1868 Øksnes"/>
        <s v="1870 Sortland"/>
        <s v="1871 Andøy"/>
        <s v="1874 Moskenes"/>
        <s v="1902 Tromsø"/>
        <s v="1903 Harstad"/>
        <s v="1911 Kvæfjord"/>
        <s v="1913 Skånland"/>
        <s v="1917 Ibestad"/>
        <s v="1919 Gratangen"/>
        <s v="1920 Lavangen"/>
        <s v="1922 Bardu"/>
        <s v="1923 Salangen"/>
        <s v="1924 Målselv"/>
        <s v="1925 Sørreisa"/>
        <s v="1926 Dyrøy"/>
        <s v="1927 Tranøy"/>
        <s v="1928 Torsken"/>
        <s v="1929 Berg"/>
        <s v="1931 Lenvik"/>
        <s v="1933 Balsfjord"/>
        <s v="1936 Karlsøy"/>
        <s v="1938 Lyngen"/>
        <s v="1939 Storfjord"/>
        <s v="1940 Kåfjord"/>
        <s v="1941 Skjervøy"/>
        <s v="1942 Nordreisa"/>
        <s v="1943 Kvænangen"/>
        <s v="2002 Vardø"/>
        <s v="2003 Vadsø"/>
        <s v="2004 Hammerfest"/>
        <s v="2011 Kautokeino"/>
        <s v="2012 Alta"/>
        <s v="2014 Loppa"/>
        <s v="2015 Hasvik"/>
        <s v="2017 Kvalsund"/>
        <s v="2018 Måsøy"/>
        <s v="2019 Nordkapp"/>
        <s v="2020 Porsanger"/>
        <s v="2021 Karasjok"/>
        <s v="2022 Lebesby"/>
        <s v="2023 Gamvik"/>
        <s v="2024 Berlevåg"/>
        <s v="2025 Tana"/>
        <s v="2027 Nesseby"/>
        <s v="2028 Båtsfjord"/>
        <s v="2030 Sør-Varanger"/>
      </sharedItems>
    </cacheField>
    <cacheField name="knr" numFmtId="0">
      <sharedItems/>
    </cacheField>
    <cacheField name="kommune" numFmtId="0">
      <sharedItems count="429">
        <s v="Halden"/>
        <s v="Moss"/>
        <s v="Sarpsborg"/>
        <s v="Fredrikstad"/>
        <s v="Hvaler"/>
        <s v="Aremark"/>
        <s v="Marker"/>
        <s v="Rømskog"/>
        <s v="Trøgstad"/>
        <s v="Spydeberg"/>
        <s v="Askim"/>
        <s v="Eidsberg"/>
        <s v="Skiptvet"/>
        <s v="Rakkestad"/>
        <s v="Råde"/>
        <s v="Rygge"/>
        <s v="Våler (Østf.)"/>
        <s v="Hobøl"/>
        <s v="Vestby"/>
        <s v="Ski"/>
        <s v="Ås"/>
        <s v="Frogn"/>
        <s v="Nesodden"/>
        <s v="Oppegård"/>
        <s v="Bærum"/>
        <s v="Asker"/>
        <s v="Aurskog-Høland"/>
        <s v="Sørum"/>
        <s v="Fet"/>
        <s v="Rælingen"/>
        <s v="Enebakk"/>
        <s v="Lørenskog"/>
        <s v="Skedsmo"/>
        <s v="Nittedal"/>
        <s v="Gjerdrum"/>
        <s v="Ullensaker"/>
        <s v="Nes (Ak.)"/>
        <s v="Eidsvoll"/>
        <s v="Nannestad"/>
        <s v="Hurdal"/>
        <s v="Oslo kommune"/>
        <s v="Kongsvinger"/>
        <s v="Hamar"/>
        <s v="Ringsaker"/>
        <s v="Løten"/>
        <s v="Stange"/>
        <s v="Nord-Odal"/>
        <s v="Sør-Odal"/>
        <s v="Eidskog"/>
        <s v="Grue"/>
        <s v="Åsnes"/>
        <s v="Våler (Hedm.)"/>
        <s v="Elverum"/>
        <s v="Trysil"/>
        <s v="Åmot"/>
        <s v="Stor-Elvdal"/>
        <s v="Rendalen"/>
        <s v="Engerdal"/>
        <s v="Tolga"/>
        <s v="Tynset"/>
        <s v="Alvdal"/>
        <s v="Folldal"/>
        <s v="Os (Hedm.)"/>
        <s v="Lillehammer"/>
        <s v="Gjøvik"/>
        <s v="Dovre"/>
        <s v="Lesja"/>
        <s v="Skjåk"/>
        <s v="Lom"/>
        <s v="Vågå"/>
        <s v="Nord-Fron"/>
        <s v="Sel"/>
        <s v="Sør-Fron"/>
        <s v="Ringebu"/>
        <s v="Øyer"/>
        <s v="Gausdal"/>
        <s v="Østre Toten"/>
        <s v="Vestre Toten"/>
        <s v="Jevnaker"/>
        <s v="Lunner"/>
        <s v="Gran"/>
        <s v="Søndre Land"/>
        <s v="Nordre Land"/>
        <s v="Sør-Aurdal"/>
        <s v="Etnedal"/>
        <s v="Nord-Aurdal"/>
        <s v="Vestre Slidre"/>
        <s v="Øystre Slidre"/>
        <s v="Vang"/>
        <s v="Drammen"/>
        <s v="Kongsberg"/>
        <s v="Ringerike"/>
        <s v="Hole"/>
        <s v="Flå"/>
        <s v="Nes (Busk.)"/>
        <s v="Gol"/>
        <s v="Hemsedal"/>
        <s v="Ål"/>
        <s v="Hol"/>
        <s v="Sigdal"/>
        <s v="Krødsherad"/>
        <s v="Modum"/>
        <s v="Øvre Eiker"/>
        <s v="Nedre Eiker"/>
        <s v="Lier"/>
        <s v="Røyken"/>
        <s v="Hurum"/>
        <s v="Flesberg"/>
        <s v="Rollag"/>
        <s v="Nore og Uvdal"/>
        <s v="Horten"/>
        <s v="Holmestrand"/>
        <s v="Tønsberg"/>
        <s v="Sandefjord"/>
        <s v="Larvik"/>
        <s v="Svelvik"/>
        <s v="Sande (Vestf.)"/>
        <s v="Hof"/>
        <s v="Re"/>
        <s v="Andebu"/>
        <s v="Stokke"/>
        <s v="Nøtterøy"/>
        <s v="Tjøme"/>
        <s v="Lardal"/>
        <s v="Porsgrunn"/>
        <s v="Skien"/>
        <s v="Notodden"/>
        <s v="Siljan"/>
        <s v="Bamble"/>
        <s v="Kragerø"/>
        <s v="Drangedal"/>
        <s v="Nome"/>
        <s v="Bø (Telem.)"/>
        <s v="Sauherad"/>
        <s v="Tinn"/>
        <s v="Hjartdal"/>
        <s v="Seljord"/>
        <s v="Kviteseid"/>
        <s v="Nissedal"/>
        <s v="Fyresdal"/>
        <s v="Tokke"/>
        <s v="Vinje"/>
        <s v="Risør"/>
        <s v="Grimstad"/>
        <s v="Arendal"/>
        <s v="Gjerstad"/>
        <s v="Vegårshei"/>
        <s v="Tvedestrand"/>
        <s v="Froland"/>
        <s v="Lillesand"/>
        <s v="Birkenes"/>
        <s v="Åmli"/>
        <s v="Iveland"/>
        <s v="Evje og Hornnes"/>
        <s v="Bygland"/>
        <s v="Valle"/>
        <s v="Bykle"/>
        <s v="Kristiansand"/>
        <s v="Mandal"/>
        <s v="Farsund"/>
        <s v="Flekkefjord"/>
        <s v="Vennesla"/>
        <s v="Songdalen"/>
        <s v="Søgne"/>
        <s v="Marnardal"/>
        <s v="Åseral"/>
        <s v="Audnedal"/>
        <s v="Lindesnes"/>
        <s v="Lyngdal"/>
        <s v="Hægebostad"/>
        <s v="Kvinesdal"/>
        <s v="Sirdal"/>
        <s v="Eigersund"/>
        <s v="Sandnes"/>
        <s v="Stavanger"/>
        <s v="Haugesund"/>
        <s v="Sokndal"/>
        <s v="Lund"/>
        <s v="Bjerkreim"/>
        <s v="Hå"/>
        <s v="Klepp"/>
        <s v="Time"/>
        <s v="Gjesdal"/>
        <s v="Sola"/>
        <s v="Randaberg"/>
        <s v="Forsand"/>
        <s v="Strand"/>
        <s v="Hjelmeland"/>
        <s v="Suldal"/>
        <s v="Sauda"/>
        <s v="Finnøy"/>
        <s v="Rennesøy"/>
        <s v="Kvitsøy"/>
        <s v="Bokn"/>
        <s v="Tysvær"/>
        <s v="Karmøy"/>
        <s v="Utsira"/>
        <s v="Vindafjord"/>
        <s v="Bergen"/>
        <s v="Etne"/>
        <s v="Sveio"/>
        <s v="Bømlo"/>
        <s v="Stord"/>
        <s v="Fitjar"/>
        <s v="Tysnes"/>
        <s v="Kvinnherad"/>
        <s v="Jondal"/>
        <s v="Odda"/>
        <s v="Ullensvang"/>
        <s v="Eidfjord"/>
        <s v="Ulvik"/>
        <s v="Granvin"/>
        <s v="Voss"/>
        <s v="Kvam"/>
        <s v="Fusa"/>
        <s v="Samnanger"/>
        <s v="Os (Hord.)"/>
        <s v="Austevoll"/>
        <s v="Sund"/>
        <s v="Fjell"/>
        <s v="Askøy"/>
        <s v="Vaksdal"/>
        <s v="Modalen"/>
        <s v="Osterøy"/>
        <s v="Meland"/>
        <s v="Øygarden"/>
        <s v="Radøy"/>
        <s v="Lindås"/>
        <s v="Austrheim"/>
        <s v="Fedje"/>
        <s v="Masfjorden"/>
        <s v="Flora"/>
        <s v="Gulen"/>
        <s v="Solund"/>
        <s v="Hyllestad"/>
        <s v="Høyanger"/>
        <s v="Vik"/>
        <s v="Balestrand"/>
        <s v="Leikanger"/>
        <s v="Sogndal"/>
        <s v="Aurland"/>
        <s v="Lærdal"/>
        <s v="Årdal"/>
        <s v="Luster"/>
        <s v="Askvoll"/>
        <s v="Fjaler"/>
        <s v="Gaular"/>
        <s v="Jølster"/>
        <s v="Førde"/>
        <s v="Naustdal"/>
        <s v="Bremanger"/>
        <s v="Vågsøy"/>
        <s v="Selje"/>
        <s v="Eid"/>
        <s v="Hornindal"/>
        <s v="Gloppen"/>
        <s v="Stryn"/>
        <s v="Molde"/>
        <s v="Ålesund"/>
        <s v="Kristiansund"/>
        <s v="Vanylven"/>
        <s v="Sande (M. og R.)"/>
        <s v="Herøy (M. og R.)"/>
        <s v="Ulstein"/>
        <s v="Hareid"/>
        <s v="Volda"/>
        <s v="Ørsta"/>
        <s v="Ørskog"/>
        <s v="Norddal"/>
        <s v="Stranda"/>
        <s v="Stordal"/>
        <s v="Sykkylven"/>
        <s v="Skodje"/>
        <s v="Sula"/>
        <s v="Giske"/>
        <s v="Haram"/>
        <s v="Vestnes"/>
        <s v="Rauma"/>
        <s v="Nesset"/>
        <s v="Midsund"/>
        <s v="Sandøy"/>
        <s v="Aukra"/>
        <s v="Fræna"/>
        <s v="Eide"/>
        <s v="Averøy"/>
        <s v="Gjemnes"/>
        <s v="Tingvoll"/>
        <s v="Sunndal"/>
        <s v="Surnadal"/>
        <s v="Rindal"/>
        <s v="Halsa"/>
        <s v="Smøla"/>
        <s v="Aure"/>
        <s v="Trondheim"/>
        <s v="Hemne"/>
        <s v="Snillfjord"/>
        <s v="Hitra"/>
        <s v="Frøya"/>
        <s v="Ørland"/>
        <s v="Agdenes"/>
        <s v="Rissa"/>
        <s v="Bjugn"/>
        <s v="Åfjord"/>
        <s v="Roan"/>
        <s v="Osen"/>
        <s v="Oppdal"/>
        <s v="Rennebu"/>
        <s v="Meldal"/>
        <s v="Orkdal"/>
        <s v="Røros"/>
        <s v="Holtålen"/>
        <s v="Midtre Gauldal"/>
        <s v="Melhus"/>
        <s v="Skaun"/>
        <s v="Klæbu"/>
        <s v="Malvik"/>
        <s v="Selbu"/>
        <s v="Tydal"/>
        <s v="Steinkjer"/>
        <s v="Namsos"/>
        <s v="Meråker"/>
        <s v="Stjørdal"/>
        <s v="Frosta"/>
        <s v="Leksvik"/>
        <s v="Levanger"/>
        <s v="Verdal"/>
        <s v="Verran"/>
        <s v="Namdalseid"/>
        <s v="Snåsa"/>
        <s v="Lierne"/>
        <s v="Røyrvik"/>
        <s v="Namsskogan"/>
        <s v="Grong"/>
        <s v="Høylandet"/>
        <s v="Overhalla"/>
        <s v="Fosnes"/>
        <s v="Flatanger"/>
        <s v="Vikna"/>
        <s v="Nærøy"/>
        <s v="Leka"/>
        <s v="Inderøy"/>
        <s v="Bodø"/>
        <s v="Narvik"/>
        <s v="Bindal"/>
        <s v="Sømna"/>
        <s v="Brønnøy"/>
        <s v="Vega"/>
        <s v="Vevelstad"/>
        <s v="Herøy (Nordl.)"/>
        <s v="Alstahaug"/>
        <s v="Leirfjord"/>
        <s v="Vefsn"/>
        <s v="Grane"/>
        <s v="Hattfjelldal"/>
        <s v="Dønna"/>
        <s v="Nesna"/>
        <s v="Hemnes"/>
        <s v="Rana"/>
        <s v="Lurøy"/>
        <s v="Træna"/>
        <s v="Rødøy"/>
        <s v="Meløy"/>
        <s v="Gildeskål"/>
        <s v="Beiarn"/>
        <s v="Saltdal"/>
        <s v="Fauske"/>
        <s v="Sørfold"/>
        <s v="Steigen"/>
        <s v="Hamarøy"/>
        <s v="Tysfjord"/>
        <s v="Lødingen"/>
        <s v="Tjeldsund"/>
        <s v="Evenes"/>
        <s v="Ballangen"/>
        <s v="Røst"/>
        <s v="Værøy"/>
        <s v="Flakstad"/>
        <s v="Vestvågøy"/>
        <s v="Vågan"/>
        <s v="Hadsel"/>
        <s v="Bø (Nordl.)"/>
        <s v="Øksnes"/>
        <s v="Sortland"/>
        <s v="Andøy"/>
        <s v="Moskenes"/>
        <s v="Tromsø"/>
        <s v="Harstad"/>
        <s v="Kvæfjord"/>
        <s v="Skånland"/>
        <s v="Ibestad"/>
        <s v="Gratangen"/>
        <s v="Lavangen"/>
        <s v="Bardu"/>
        <s v="Salangen"/>
        <s v="Målselv"/>
        <s v="Sørreisa"/>
        <s v="Dyrøy"/>
        <s v="Tranøy"/>
        <s v="Torsken"/>
        <s v="Berg"/>
        <s v="Lenvik"/>
        <s v="Balsfjord"/>
        <s v="Karlsøy"/>
        <s v="Lyngen"/>
        <s v="Storfjord"/>
        <s v="Kåfjord"/>
        <s v="Skjervøy"/>
        <s v="Nordreisa"/>
        <s v="Kvænangen"/>
        <s v="Vardø"/>
        <s v="Vadsø"/>
        <s v="Hammerfest"/>
        <s v="Kautokeino"/>
        <s v="Alta"/>
        <s v="Loppa"/>
        <s v="Hasvik"/>
        <s v="Kvalsund"/>
        <s v="Måsøy"/>
        <s v="Nordkapp"/>
        <s v="Porsanger"/>
        <s v="Karasjok"/>
        <s v="Lebesby"/>
        <s v="Gamvik"/>
        <s v="Berlevåg"/>
        <s v="Tana"/>
        <s v="Nesseby"/>
        <s v="Båtsfjord"/>
        <s v="Sør-Varanger"/>
        <s v="Raarvihke - Røyrvik" u="1"/>
      </sharedItems>
    </cacheField>
    <cacheField name="næring" numFmtId="0">
      <sharedItems count="4">
        <s v="alle sysselsatte"/>
        <s v="jordbruk"/>
        <s v="skogbruk"/>
        <s v="fiske og akvakultur"/>
      </sharedItems>
    </cacheField>
    <cacheField name="år" numFmtId="0">
      <sharedItems containsSemiMixedTypes="0" containsString="0" containsNumber="1" containsInteger="1" minValue="2008" maxValue="2015" count="8">
        <n v="2008"/>
        <n v="2009"/>
        <n v="2010"/>
        <n v="2011"/>
        <n v="2012"/>
        <n v="2013"/>
        <n v="2014"/>
        <n v="2015"/>
      </sharedItems>
    </cacheField>
    <cacheField name="antall" numFmtId="164">
      <sharedItems containsSemiMixedTypes="0" containsString="0" containsNumber="1" containsInteger="1" minValue="0" maxValue="457000"/>
    </cacheField>
  </cacheFields>
  <extLst>
    <ext xmlns:x14="http://schemas.microsoft.com/office/spreadsheetml/2009/9/main" uri="{725AE2AE-9491-48be-B2B4-4EB974FC3084}">
      <x14:pivotCacheDefinition pivotCacheId="4"/>
    </ext>
  </extLst>
</pivotCacheDefinition>
</file>

<file path=xl/pivotCache/pivotCacheDefinition3.xml><?xml version="1.0" encoding="utf-8"?>
<pivotCacheDefinition xmlns="http://schemas.openxmlformats.org/spreadsheetml/2006/main" xmlns:r="http://schemas.openxmlformats.org/officeDocument/2006/relationships" r:id="rId1" refreshedBy="Sandberg, Johan" refreshedDate="42697.456709953702" createdVersion="6" refreshedVersion="6" minRefreshableVersion="3" recordCount="41088">
  <cacheSource type="worksheet">
    <worksheetSource ref="A1:L41089" sheet="alder_B"/>
  </cacheSource>
  <cacheFields count="12">
    <cacheField name="fnr fylke" numFmtId="0">
      <sharedItems count="19">
        <s v="01 Østfold"/>
        <s v="02 Akershus"/>
        <s v="03 Oslo"/>
        <s v="04 Hedmark"/>
        <s v="05 Oppland"/>
        <s v="06 Buskerud"/>
        <s v="07 Vestfold"/>
        <s v="08 Telemark"/>
        <s v="09 Aust-Agder"/>
        <s v="10 Vest-Agder"/>
        <s v="11 Rogaland"/>
        <s v="12 Hordaland"/>
        <s v="14 Sogn og Fjordane"/>
        <s v="15 Møre og Romsdal"/>
        <s v="16 Sør-Trøndelag"/>
        <s v="17 Nord-Trøndelag"/>
        <s v="18 Nordland"/>
        <s v="19 Troms"/>
        <s v="20 Finnmark"/>
      </sharedItems>
    </cacheField>
    <cacheField name="fnr" numFmtId="1">
      <sharedItems/>
    </cacheField>
    <cacheField name="fylke" numFmtId="0">
      <sharedItems count="19">
        <s v="Østfold"/>
        <s v="Akershus"/>
        <s v="Oslo"/>
        <s v="Hedmark"/>
        <s v="Oppland"/>
        <s v="Buskerud"/>
        <s v="Vestfold"/>
        <s v="Telemark"/>
        <s v="Aust-Agder"/>
        <s v="Vest-Agder"/>
        <s v="Rogaland"/>
        <s v="Hordaland"/>
        <s v="Sogn og Fjordane"/>
        <s v="Møre og Romsdal"/>
        <s v="Sør-Trøndelag"/>
        <s v="Nord-Trøndelag"/>
        <s v="Nordland"/>
        <s v="Troms"/>
        <s v="Finnmark"/>
      </sharedItems>
    </cacheField>
    <cacheField name="knr kommune" numFmtId="0">
      <sharedItems count="428">
        <s v="0101 Halden"/>
        <s v="0104 Moss"/>
        <s v="0105 Sarpsborg"/>
        <s v="0106 Fredrikstad"/>
        <s v="0111 Hvaler"/>
        <s v="0118 Aremark"/>
        <s v="0119 Marker"/>
        <s v="0121 Rømskog"/>
        <s v="0122 Trøgstad"/>
        <s v="0123 Spydeberg"/>
        <s v="0124 Askim"/>
        <s v="0125 Eidsberg"/>
        <s v="0127 Skiptvet"/>
        <s v="0128 Rakkestad"/>
        <s v="0135 Råde"/>
        <s v="0136 Rygge"/>
        <s v="0137 Våler (Østf.)"/>
        <s v="0138 Hobøl"/>
        <s v="0211 Vestby"/>
        <s v="0213 Ski"/>
        <s v="0214 Ås"/>
        <s v="0215 Frogn"/>
        <s v="0216 Nesodden"/>
        <s v="0217 Oppegård"/>
        <s v="0219 Bærum"/>
        <s v="0220 Asker"/>
        <s v="0221 Aurskog-Høland"/>
        <s v="0226 Sørum"/>
        <s v="0227 Fet"/>
        <s v="0228 Rælingen"/>
        <s v="0229 Enebakk"/>
        <s v="0230 Lørenskog"/>
        <s v="0231 Skedsmo"/>
        <s v="0233 Nittedal"/>
        <s v="0234 Gjerdrum"/>
        <s v="0235 Ullensaker"/>
        <s v="0236 Nes (Ak.)"/>
        <s v="0237 Eidsvoll"/>
        <s v="0238 Nannestad"/>
        <s v="0239 Hurdal"/>
        <s v="0301 Oslo kommune"/>
        <s v="0402 Kongsvinger"/>
        <s v="0403 Hamar"/>
        <s v="0412 Ringsaker"/>
        <s v="0415 Løten"/>
        <s v="0417 Stange"/>
        <s v="0418 Nord-Odal"/>
        <s v="0419 Sør-Odal"/>
        <s v="0420 Eidskog"/>
        <s v="0423 Grue"/>
        <s v="0425 Åsnes"/>
        <s v="0426 Våler (Hedm.)"/>
        <s v="0427 Elverum"/>
        <s v="0428 Trysil"/>
        <s v="0429 Åmot"/>
        <s v="0430 Stor-Elvdal"/>
        <s v="0432 Rendalen"/>
        <s v="0434 Engerdal"/>
        <s v="0436 Tolga"/>
        <s v="0437 Tynset"/>
        <s v="0438 Alvdal"/>
        <s v="0439 Folldal"/>
        <s v="0441 Os (Hedm.)"/>
        <s v="0501 Lillehammer"/>
        <s v="0502 Gjøvik"/>
        <s v="0511 Dovre"/>
        <s v="0512 Lesja"/>
        <s v="0513 Skjåk"/>
        <s v="0514 Lom"/>
        <s v="0515 Vågå"/>
        <s v="0516 Nord-Fron"/>
        <s v="0517 Sel"/>
        <s v="0519 Sør-Fron"/>
        <s v="0520 Ringebu"/>
        <s v="0521 Øyer"/>
        <s v="0522 Gausdal"/>
        <s v="0528 Østre Toten"/>
        <s v="0529 Vestre Toten"/>
        <s v="0532 Jevnaker"/>
        <s v="0533 Lunner"/>
        <s v="0534 Gran"/>
        <s v="0536 Søndre Land"/>
        <s v="0538 Nordre Land"/>
        <s v="0540 Sør-Aurdal"/>
        <s v="0541 Etnedal"/>
        <s v="0542 Nord-Aurdal"/>
        <s v="0543 Vestre Slidre"/>
        <s v="0544 Øystre Slidre"/>
        <s v="0545 Vang"/>
        <s v="0602 Drammen"/>
        <s v="0604 Kongsberg"/>
        <s v="0605 Ringerike"/>
        <s v="0612 Hole"/>
        <s v="0615 Flå"/>
        <s v="0616 Nes (Busk.)"/>
        <s v="0617 Gol"/>
        <s v="0618 Hemsedal"/>
        <s v="0619 Ål"/>
        <s v="0620 Hol"/>
        <s v="0621 Sigdal"/>
        <s v="0622 Krødsherad"/>
        <s v="0623 Modum"/>
        <s v="0624 Øvre Eiker"/>
        <s v="0625 Nedre Eiker"/>
        <s v="0626 Lier"/>
        <s v="0627 Røyken"/>
        <s v="0628 Hurum"/>
        <s v="0631 Flesberg"/>
        <s v="0632 Rollag"/>
        <s v="0633 Nore og Uvdal"/>
        <s v="0701 Horten"/>
        <s v="0702 Holmestrand"/>
        <s v="0704 Tønsberg"/>
        <s v="0706 Sandefjord"/>
        <s v="0709 Larvik"/>
        <s v="0711 Svelvik"/>
        <s v="0713 Sande (Vestf.)"/>
        <s v="0714 Hof"/>
        <s v="0716 Re"/>
        <s v="0719 Andebu"/>
        <s v="0720 Stokke"/>
        <s v="0722 Nøtterøy"/>
        <s v="0723 Tjøme"/>
        <s v="0728 Lardal"/>
        <s v="0805 Porsgrunn"/>
        <s v="0806 Skien"/>
        <s v="0807 Notodden"/>
        <s v="0811 Siljan"/>
        <s v="0814 Bamble"/>
        <s v="0815 Kragerø"/>
        <s v="0817 Drangedal"/>
        <s v="0819 Nome"/>
        <s v="0821 Bø (Telem.)"/>
        <s v="0822 Sauherad"/>
        <s v="0826 Tinn"/>
        <s v="0827 Hjartdal"/>
        <s v="0828 Seljord"/>
        <s v="0829 Kviteseid"/>
        <s v="0830 Nissedal"/>
        <s v="0831 Fyresdal"/>
        <s v="0833 Tokke"/>
        <s v="0834 Vinje"/>
        <s v="0901 Risør"/>
        <s v="0904 Grimstad"/>
        <s v="0906 Arendal"/>
        <s v="0911 Gjerstad"/>
        <s v="0912 Vegårshei"/>
        <s v="0914 Tvedestrand"/>
        <s v="0919 Froland"/>
        <s v="0926 Lillesand"/>
        <s v="0928 Birkenes"/>
        <s v="0929 Åmli"/>
        <s v="0935 Iveland"/>
        <s v="0937 Evje og Hornnes"/>
        <s v="0938 Bygland"/>
        <s v="0940 Valle"/>
        <s v="0941 Bykle"/>
        <s v="1001 Kristiansand"/>
        <s v="1002 Mandal"/>
        <s v="1003 Farsund"/>
        <s v="1004 Flekkefjord"/>
        <s v="1014 Vennesla"/>
        <s v="1017 Songdalen"/>
        <s v="1018 Søgne"/>
        <s v="1021 Marnardal"/>
        <s v="1026 Åseral"/>
        <s v="1027 Audnedal"/>
        <s v="1029 Lindesnes"/>
        <s v="1032 Lyngdal"/>
        <s v="1034 Hægebostad"/>
        <s v="1037 Kvinesdal"/>
        <s v="1046 Sirdal"/>
        <s v="1101 Eigersund"/>
        <s v="1102 Sandnes"/>
        <s v="1103 Stavanger"/>
        <s v="1106 Haugesund"/>
        <s v="1111 Sokndal"/>
        <s v="1112 Lund"/>
        <s v="1114 Bjerkreim"/>
        <s v="1119 Hå"/>
        <s v="1120 Klepp"/>
        <s v="1121 Time"/>
        <s v="1122 Gjesdal"/>
        <s v="1124 Sola"/>
        <s v="1127 Randaberg"/>
        <s v="1129 Forsand"/>
        <s v="1130 Strand"/>
        <s v="1133 Hjelmeland"/>
        <s v="1134 Suldal"/>
        <s v="1135 Sauda"/>
        <s v="1141 Finnøy"/>
        <s v="1142 Rennesøy"/>
        <s v="1144 Kvitsøy"/>
        <s v="1145 Bokn"/>
        <s v="1146 Tysvær"/>
        <s v="1149 Karmøy"/>
        <s v="1151 Utsira"/>
        <s v="1160 Vindafjord"/>
        <s v="1201 Bergen"/>
        <s v="1211 Etne"/>
        <s v="1216 Sveio"/>
        <s v="1219 Bømlo"/>
        <s v="1221 Stord"/>
        <s v="1222 Fitjar"/>
        <s v="1223 Tysnes"/>
        <s v="1224 Kvinnherad"/>
        <s v="1227 Jondal"/>
        <s v="1228 Odda"/>
        <s v="1231 Ullensvang"/>
        <s v="1232 Eidfjord"/>
        <s v="1233 Ulvik"/>
        <s v="1234 Granvin"/>
        <s v="1235 Voss"/>
        <s v="1238 Kvam"/>
        <s v="1241 Fusa"/>
        <s v="1242 Samnanger"/>
        <s v="1243 Os (Hord.)"/>
        <s v="1244 Austevoll"/>
        <s v="1245 Sund"/>
        <s v="1246 Fjell"/>
        <s v="1247 Askøy"/>
        <s v="1251 Vaksdal"/>
        <s v="1252 Modalen"/>
        <s v="1253 Osterøy"/>
        <s v="1256 Meland"/>
        <s v="1259 Øygarden"/>
        <s v="1260 Radøy"/>
        <s v="1263 Lindås"/>
        <s v="1264 Austrheim"/>
        <s v="1265 Fedje"/>
        <s v="1266 Masfjorden"/>
        <s v="1401 Flora"/>
        <s v="1411 Gulen"/>
        <s v="1412 Solund"/>
        <s v="1413 Hyllestad"/>
        <s v="1416 Høyanger"/>
        <s v="1417 Vik"/>
        <s v="1418 Balestrand"/>
        <s v="1419 Leikanger"/>
        <s v="1420 Sogndal"/>
        <s v="1421 Aurland"/>
        <s v="1422 Lærdal"/>
        <s v="1424 Årdal"/>
        <s v="1426 Luster"/>
        <s v="1428 Askvoll"/>
        <s v="1429 Fjaler"/>
        <s v="1430 Gaular"/>
        <s v="1431 Jølster"/>
        <s v="1432 Førde"/>
        <s v="1433 Naustdal"/>
        <s v="1438 Bremanger"/>
        <s v="1439 Vågsøy"/>
        <s v="1441 Selje"/>
        <s v="1443 Eid"/>
        <s v="1444 Hornindal"/>
        <s v="1445 Gloppen"/>
        <s v="1449 Stryn"/>
        <s v="1502 Molde"/>
        <s v="1504 Ålesund"/>
        <s v="1505 Kristiansund"/>
        <s v="1511 Vanylven"/>
        <s v="1514 Sande (M. og R.)"/>
        <s v="1515 Herøy (M. og R.)"/>
        <s v="1516 Ulstein"/>
        <s v="1517 Hareid"/>
        <s v="1519 Volda"/>
        <s v="1520 Ørsta"/>
        <s v="1523 Ørskog"/>
        <s v="1524 Norddal"/>
        <s v="1525 Stranda"/>
        <s v="1526 Stordal"/>
        <s v="1528 Sykkylven"/>
        <s v="1529 Skodje"/>
        <s v="1531 Sula"/>
        <s v="1532 Giske"/>
        <s v="1534 Haram"/>
        <s v="1535 Vestnes"/>
        <s v="1539 Rauma"/>
        <s v="1543 Nesset"/>
        <s v="1545 Midsund"/>
        <s v="1546 Sandøy"/>
        <s v="1547 Aukra"/>
        <s v="1548 Fræna"/>
        <s v="1551 Eide"/>
        <s v="1554 Averøy"/>
        <s v="1557 Gjemnes"/>
        <s v="1560 Tingvoll"/>
        <s v="1563 Sunndal"/>
        <s v="1566 Surnadal"/>
        <s v="1567 Rindal"/>
        <s v="1571 Halsa"/>
        <s v="1573 Smøla"/>
        <s v="1576 Aure"/>
        <s v="1601 Trondheim"/>
        <s v="1612 Hemne"/>
        <s v="1613 Snillfjord"/>
        <s v="1617 Hitra"/>
        <s v="1620 Frøya"/>
        <s v="1621 Ørland"/>
        <s v="1622 Agdenes"/>
        <s v="1624 Rissa"/>
        <s v="1627 Bjugn"/>
        <s v="1630 Åfjord"/>
        <s v="1632 Roan"/>
        <s v="1633 Osen"/>
        <s v="1634 Oppdal"/>
        <s v="1635 Rennebu"/>
        <s v="1636 Meldal"/>
        <s v="1638 Orkdal"/>
        <s v="1640 Røros"/>
        <s v="1644 Holtålen"/>
        <s v="1648 Midtre Gauldal"/>
        <s v="1653 Melhus"/>
        <s v="1657 Skaun"/>
        <s v="1662 Klæbu"/>
        <s v="1663 Malvik"/>
        <s v="1664 Selbu"/>
        <s v="1665 Tydal"/>
        <s v="1702 Steinkjer"/>
        <s v="1703 Namsos"/>
        <s v="1711 Meråker"/>
        <s v="1714 Stjørdal"/>
        <s v="1717 Frosta"/>
        <s v="1718 Leksvik"/>
        <s v="1719 Levanger"/>
        <s v="1721 Verdal"/>
        <s v="1724 Verran"/>
        <s v="1725 Namdalseid"/>
        <s v="1736 Snåsa"/>
        <s v="1738 Lierne"/>
        <s v="1739 Røyrvik"/>
        <s v="1740 Namsskogan"/>
        <s v="1742 Grong"/>
        <s v="1743 Høylandet"/>
        <s v="1744 Overhalla"/>
        <s v="1748 Fosnes"/>
        <s v="1749 Flatanger"/>
        <s v="1750 Vikna"/>
        <s v="1751 Nærøy"/>
        <s v="1755 Leka"/>
        <s v="1756 Inderøy"/>
        <s v="1804 Bodø"/>
        <s v="1805 Narvik"/>
        <s v="1811 Bindal"/>
        <s v="1812 Sømna"/>
        <s v="1813 Brønnøy"/>
        <s v="1815 Vega"/>
        <s v="1816 Vevelstad"/>
        <s v="1818 Herøy (Nordl.)"/>
        <s v="1820 Alstahaug"/>
        <s v="1822 Leirfjord"/>
        <s v="1824 Vefsn"/>
        <s v="1825 Grane"/>
        <s v="1826 Hattfjelldal"/>
        <s v="1827 Dønna"/>
        <s v="1828 Nesna"/>
        <s v="1832 Hemnes"/>
        <s v="1833 Rana"/>
        <s v="1834 Lurøy"/>
        <s v="1835 Træna"/>
        <s v="1836 Rødøy"/>
        <s v="1837 Meløy"/>
        <s v="1838 Gildeskål"/>
        <s v="1839 Beiarn"/>
        <s v="1840 Saltdal"/>
        <s v="1841 Fauske"/>
        <s v="1845 Sørfold"/>
        <s v="1848 Steigen"/>
        <s v="1849 Hamarøy"/>
        <s v="1850 Tysfjord"/>
        <s v="1851 Lødingen"/>
        <s v="1852 Tjeldsund"/>
        <s v="1853 Evenes"/>
        <s v="1854 Ballangen"/>
        <s v="1856 Røst"/>
        <s v="1857 Værøy"/>
        <s v="1859 Flakstad"/>
        <s v="1860 Vestvågøy"/>
        <s v="1865 Vågan"/>
        <s v="1866 Hadsel"/>
        <s v="1867 Bø (Nordl.)"/>
        <s v="1868 Øksnes"/>
        <s v="1870 Sortland"/>
        <s v="1871 Andøy"/>
        <s v="1874 Moskenes"/>
        <s v="1902 Tromsø"/>
        <s v="1903 Harstad"/>
        <s v="1911 Kvæfjord"/>
        <s v="1913 Skånland"/>
        <s v="1917 Ibestad"/>
        <s v="1919 Gratangen"/>
        <s v="1920 Lavangen"/>
        <s v="1922 Bardu"/>
        <s v="1923 Salangen"/>
        <s v="1924 Målselv"/>
        <s v="1925 Sørreisa"/>
        <s v="1926 Dyrøy"/>
        <s v="1927 Tranøy"/>
        <s v="1928 Torsken"/>
        <s v="1929 Berg"/>
        <s v="1931 Lenvik"/>
        <s v="1933 Balsfjord"/>
        <s v="1936 Karlsøy"/>
        <s v="1938 Lyngen"/>
        <s v="1939 Storfjord"/>
        <s v="1940 Kåfjord"/>
        <s v="1941 Skjervøy"/>
        <s v="1942 Nordreisa"/>
        <s v="1943 Kvænangen"/>
        <s v="2002 Vardø"/>
        <s v="2003 Vadsø"/>
        <s v="2004 Hammerfest"/>
        <s v="2011 Kautokeino"/>
        <s v="2012 Alta"/>
        <s v="2014 Loppa"/>
        <s v="2015 Hasvik"/>
        <s v="2017 Kvalsund"/>
        <s v="2018 Måsøy"/>
        <s v="2019 Nordkapp"/>
        <s v="2020 Porsanger"/>
        <s v="2021 Karasjok"/>
        <s v="2022 Lebesby"/>
        <s v="2023 Gamvik"/>
        <s v="2024 Berlevåg"/>
        <s v="2025 Tana"/>
        <s v="2027 Nesseby"/>
        <s v="2028 Båtsfjord"/>
        <s v="2030 Sør-Varanger"/>
      </sharedItems>
    </cacheField>
    <cacheField name="knr" numFmtId="0">
      <sharedItems/>
    </cacheField>
    <cacheField name="kommune" numFmtId="0">
      <sharedItems/>
    </cacheField>
    <cacheField name="kj.kode" numFmtId="0">
      <sharedItems/>
    </cacheField>
    <cacheField name="kjønn" numFmtId="0">
      <sharedItems/>
    </cacheField>
    <cacheField name="intervall" numFmtId="0">
      <sharedItems count="6">
        <s v="15-19"/>
        <s v="20-24"/>
        <s v="25-39"/>
        <s v="40-54"/>
        <s v="55-66"/>
        <s v="67-74"/>
      </sharedItems>
    </cacheField>
    <cacheField name="alder" numFmtId="0">
      <sharedItems count="6">
        <s v="15-19 år"/>
        <s v="20-24 år"/>
        <s v="25-39 år"/>
        <s v="40-54 år"/>
        <s v="55-66 år"/>
        <s v="67-74 år"/>
      </sharedItems>
    </cacheField>
    <cacheField name="år" numFmtId="0">
      <sharedItems containsSemiMixedTypes="0" containsString="0" containsNumber="1" containsInteger="1" minValue="2008" maxValue="2015" count="8">
        <n v="2008"/>
        <n v="2009"/>
        <n v="2010"/>
        <n v="2011"/>
        <n v="2012"/>
        <n v="2013"/>
        <n v="2014"/>
        <n v="2015"/>
      </sharedItems>
    </cacheField>
    <cacheField name="antall" numFmtId="0">
      <sharedItems containsSemiMixedTypes="0" containsString="0" containsNumber="1" containsInteger="1" minValue="0" maxValue="218" count="175">
        <n v="2"/>
        <n v="3"/>
        <n v="13"/>
        <n v="18"/>
        <n v="15"/>
        <n v="6"/>
        <n v="8"/>
        <n v="7"/>
        <n v="33"/>
        <n v="57"/>
        <n v="44"/>
        <n v="22"/>
        <n v="5"/>
        <n v="9"/>
        <n v="14"/>
        <n v="10"/>
        <n v="29"/>
        <n v="60"/>
        <n v="53"/>
        <n v="4"/>
        <n v="16"/>
        <n v="11"/>
        <n v="51"/>
        <n v="1"/>
        <n v="17"/>
        <n v="46"/>
        <n v="48"/>
        <n v="28"/>
        <n v="31"/>
        <n v="49"/>
        <n v="47"/>
        <n v="38"/>
        <n v="26"/>
        <n v="41"/>
        <n v="39"/>
        <n v="35"/>
        <n v="12"/>
        <n v="52"/>
        <n v="32"/>
        <n v="0"/>
        <n v="19"/>
        <n v="25"/>
        <n v="70"/>
        <n v="98"/>
        <n v="68"/>
        <n v="27"/>
        <n v="23"/>
        <n v="64"/>
        <n v="94"/>
        <n v="77"/>
        <n v="37"/>
        <n v="24"/>
        <n v="69"/>
        <n v="92"/>
        <n v="76"/>
        <n v="20"/>
        <n v="21"/>
        <n v="59"/>
        <n v="45"/>
        <n v="62"/>
        <n v="42"/>
        <n v="43"/>
        <n v="40"/>
        <n v="30"/>
        <n v="66"/>
        <n v="81"/>
        <n v="88"/>
        <n v="82"/>
        <n v="50"/>
        <n v="63"/>
        <n v="65"/>
        <n v="61"/>
        <n v="36"/>
        <n v="34"/>
        <n v="67"/>
        <n v="55"/>
        <n v="56"/>
        <n v="83"/>
        <n v="71"/>
        <n v="87"/>
        <n v="84"/>
        <n v="85"/>
        <n v="74"/>
        <n v="79"/>
        <n v="80"/>
        <n v="58"/>
        <n v="138"/>
        <n v="72"/>
        <n v="105"/>
        <n v="132"/>
        <n v="101"/>
        <n v="73"/>
        <n v="86"/>
        <n v="78"/>
        <n v="91"/>
        <n v="54"/>
        <n v="75"/>
        <n v="123"/>
        <n v="148"/>
        <n v="131"/>
        <n v="156"/>
        <n v="95"/>
        <n v="108"/>
        <n v="141"/>
        <n v="99"/>
        <n v="114"/>
        <n v="89"/>
        <n v="90"/>
        <n v="218"/>
        <n v="165"/>
        <n v="100"/>
        <n v="216"/>
        <n v="206"/>
        <n v="96"/>
        <n v="183"/>
        <n v="145"/>
        <n v="175"/>
        <n v="103"/>
        <n v="166"/>
        <n v="107"/>
        <n v="163"/>
        <n v="133"/>
        <n v="162"/>
        <n v="111"/>
        <n v="113"/>
        <n v="104"/>
        <n v="93"/>
        <n v="102"/>
        <n v="97"/>
        <n v="106"/>
        <n v="120"/>
        <n v="140"/>
        <n v="109"/>
        <n v="159"/>
        <n v="112"/>
        <n v="121"/>
        <n v="143"/>
        <n v="171"/>
        <n v="117"/>
        <n v="128"/>
        <n v="122"/>
        <n v="118"/>
        <n v="119"/>
        <n v="110"/>
        <n v="125"/>
        <n v="116"/>
        <n v="115"/>
        <n v="179"/>
        <n v="142"/>
        <n v="158"/>
        <n v="137"/>
        <n v="130"/>
        <n v="152"/>
        <n v="153"/>
        <n v="139"/>
        <n v="136"/>
        <n v="203"/>
        <n v="155"/>
        <n v="189"/>
        <n v="146"/>
        <n v="144"/>
        <n v="127"/>
        <n v="192"/>
        <n v="178"/>
        <n v="176"/>
        <n v="164"/>
        <n v="161"/>
        <n v="129"/>
        <n v="151"/>
        <n v="124"/>
        <n v="160"/>
        <n v="135"/>
        <n v="174"/>
        <n v="157"/>
        <n v="134"/>
      </sharedItems>
    </cacheField>
  </cacheFields>
  <extLst>
    <ext xmlns:x14="http://schemas.microsoft.com/office/spreadsheetml/2009/9/main" uri="{725AE2AE-9491-48be-B2B4-4EB974FC3084}">
      <x14:pivotCacheDefinition pivotCacheId="3"/>
    </ext>
  </extLst>
</pivotCacheDefinition>
</file>

<file path=xl/pivotCache/pivotCacheDefinition4.xml><?xml version="1.0" encoding="utf-8"?>
<pivotCacheDefinition xmlns="http://schemas.openxmlformats.org/spreadsheetml/2006/main" xmlns:r="http://schemas.openxmlformats.org/officeDocument/2006/relationships" r:id="rId1" refreshedBy="Sandberg, Johan" refreshedDate="42697.456714236112" createdVersion="6" refreshedVersion="6" minRefreshableVersion="3" recordCount="13696">
  <cacheSource type="worksheet">
    <worksheetSource ref="A1:H13697" sheet="Lbr_2000_15B" r:id="rId2"/>
  </cacheSource>
  <cacheFields count="8">
    <cacheField name="Fylkenr" numFmtId="0">
      <sharedItems count="19">
        <s v="01 Østfold"/>
        <s v="02 Akershus"/>
        <s v="03 Oslo"/>
        <s v="04 Hedmark"/>
        <s v="05 Oppland"/>
        <s v="06 Buskerud"/>
        <s v="07 Vestfold"/>
        <s v="08 Telemark"/>
        <s v="09 Aust-Agder"/>
        <s v="10 Vest-Agder"/>
        <s v="11 Rogaland"/>
        <s v="12 Hordaland"/>
        <s v="14 Sogn og Fjordane"/>
        <s v="15 Møre og Romsdal"/>
        <s v="16 Sør-Trøndelag"/>
        <s v="17 Nord-Trøndelag"/>
        <s v="18 Nordland"/>
        <s v="19 Troms"/>
        <s v="20 Finnmark"/>
      </sharedItems>
    </cacheField>
    <cacheField name="Fylke" numFmtId="0">
      <sharedItems count="19">
        <s v="Østfold"/>
        <s v="Akershus"/>
        <s v="Oslo"/>
        <s v="Hedmark"/>
        <s v="Oppland"/>
        <s v="Buskerud"/>
        <s v="Vestfold"/>
        <s v="Telemark"/>
        <s v="Aust-Agder"/>
        <s v="Vest-Agder"/>
        <s v="Rogaland"/>
        <s v="Hordaland"/>
        <s v="Sogn og Fjordane"/>
        <s v="Møre og Romsdal"/>
        <s v="Sør-Trøndelag"/>
        <s v="Nord-Trøndelag"/>
        <s v="Nordland"/>
        <s v="Troms"/>
        <s v="Finnmark"/>
      </sharedItems>
    </cacheField>
    <cacheField name="Knr" numFmtId="0">
      <sharedItems/>
    </cacheField>
    <cacheField name="Kommunenr" numFmtId="0">
      <sharedItems count="431">
        <s v="0101 Halden"/>
        <s v="0104 Moss"/>
        <s v="0105 Sarpsborg"/>
        <s v="0106 Fredrikstad"/>
        <s v="0111 Hvaler"/>
        <s v="0118 Aremark"/>
        <s v="0119 Marker"/>
        <s v="0121 Rømskog"/>
        <s v="0122 Trøgstad"/>
        <s v="0123 Spydeberg"/>
        <s v="0124 Askim"/>
        <s v="0125 Eidsberg"/>
        <s v="0127 Skiptvet"/>
        <s v="0128 Rakkestad"/>
        <s v="0135 Råde"/>
        <s v="0136 Rygge"/>
        <s v="0137 Våler (Østf.)"/>
        <s v="0138 Hobøl"/>
        <s v="0211 Vestby"/>
        <s v="0213 Ski"/>
        <s v="0214 Ås"/>
        <s v="0215 Frogn"/>
        <s v="0216 Nesodden"/>
        <s v="0217 Oppegård"/>
        <s v="0219 Bærum"/>
        <s v="0220 Asker"/>
        <s v="0221 Aurskog-Høland"/>
        <s v="0226 Sørum"/>
        <s v="0227 Fet"/>
        <s v="0228 Rælingen"/>
        <s v="0229 Enebakk"/>
        <s v="0230 Lørenskog"/>
        <s v="0231 Skedsmo"/>
        <s v="0233 Nittedal"/>
        <s v="0234 Gjerdrum"/>
        <s v="0235 Ullensaker"/>
        <s v="0236 Nes (Ak.)"/>
        <s v="0237 Eidsvoll"/>
        <s v="0238 Nannestad"/>
        <s v="0239 Hurdal"/>
        <s v="0301 Oslo kommune"/>
        <s v="0402 Kongsvinger"/>
        <s v="0403 Hamar"/>
        <s v="0412 Ringsaker"/>
        <s v="0415 Løten"/>
        <s v="0417 Stange"/>
        <s v="0418 Nord-Odal"/>
        <s v="0419 Sør-Odal"/>
        <s v="0420 Eidskog"/>
        <s v="0423 Grue"/>
        <s v="0425 Åsnes"/>
        <s v="0426 Våler (Hedm.)"/>
        <s v="0427 Elverum"/>
        <s v="0428 Trysil"/>
        <s v="0429 Åmot"/>
        <s v="0430 Stor-Elvdal"/>
        <s v="0432 Rendalen"/>
        <s v="0434 Engerdal"/>
        <s v="0436 Tolga"/>
        <s v="0437 Tynset"/>
        <s v="0438 Alvdal"/>
        <s v="0439 Folldal"/>
        <s v="0441 Os (Hedm.)"/>
        <s v="0501 Lillehammer"/>
        <s v="0502 Gjøvik"/>
        <s v="0511 Dovre"/>
        <s v="0512 Lesja"/>
        <s v="0513 Skjåk"/>
        <s v="0514 Lom"/>
        <s v="0515 Vågå"/>
        <s v="0516 Nord-Fron"/>
        <s v="0517 Sel"/>
        <s v="0519 Sør-Fron"/>
        <s v="0520 Ringebu"/>
        <s v="0521 Øyer"/>
        <s v="0522 Gausdal"/>
        <s v="0528 Østre Toten"/>
        <s v="0529 Vestre Toten"/>
        <s v="0532 Jevnaker"/>
        <s v="0533 Lunner"/>
        <s v="0534 Gran"/>
        <s v="0536 Søndre Land"/>
        <s v="0538 Nordre Land"/>
        <s v="0540 Sør-Aurdal"/>
        <s v="0541 Etnedal"/>
        <s v="0542 Nord-Aurdal"/>
        <s v="0543 Vestre Slidre"/>
        <s v="0544 Øystre Slidre"/>
        <s v="0545 Vang"/>
        <s v="0602 Drammen"/>
        <s v="0604 Kongsberg"/>
        <s v="0605 Ringerike"/>
        <s v="0612 Hole"/>
        <s v="0615 Flå"/>
        <s v="0616 Nes (Busk.)"/>
        <s v="0617 Gol"/>
        <s v="0618 Hemsedal"/>
        <s v="0619 Ål"/>
        <s v="0620 Hol"/>
        <s v="0621 Sigdal"/>
        <s v="0622 Krødsherad"/>
        <s v="0623 Modum"/>
        <s v="0624 Øvre Eiker"/>
        <s v="0625 Nedre Eiker"/>
        <s v="0626 Lier"/>
        <s v="0627 Røyken"/>
        <s v="0628 Hurum"/>
        <s v="0631 Flesberg"/>
        <s v="0632 Rollag"/>
        <s v="0633 Nore og Uvdal"/>
        <s v="0701 Horten"/>
        <s v="0702 Holmestrand"/>
        <s v="0704 Tønsberg"/>
        <s v="0706 Sandefjord"/>
        <s v="0709 Larvik"/>
        <s v="0711 Svelvik"/>
        <s v="0713 Sande (Vestf.)"/>
        <s v="0714 Hof"/>
        <s v="0716 Re  "/>
        <s v="0719 Andebu"/>
        <s v="0720 Stokke"/>
        <s v="0722 Nøtterøy"/>
        <s v="0723 Tjøme"/>
        <s v="0728 Lardal"/>
        <s v="0805 Porsgrunn"/>
        <s v="0806 Skien"/>
        <s v="0807 Notodden"/>
        <s v="0811 Siljan"/>
        <s v="0814 Bamble"/>
        <s v="0815 Kragerø"/>
        <s v="0817 Drangedal"/>
        <s v="0819 Nome"/>
        <s v="0821 Bø (Telem.)"/>
        <s v="0822 Sauherad"/>
        <s v="0826 Tinn"/>
        <s v="0827 Hjartdal"/>
        <s v="0828 Seljord"/>
        <s v="0829 Kviteseid"/>
        <s v="0830 Nissedal"/>
        <s v="0831 Fyresdal"/>
        <s v="0833 Tokke"/>
        <s v="0834 Vinje"/>
        <s v="0901 Risør"/>
        <s v="0904 Grimstad"/>
        <s v="0906 Arendal"/>
        <s v="0911 Gjerstad"/>
        <s v="0912 Vegårshei"/>
        <s v="0914 Tvedestrand"/>
        <s v="0919 Froland"/>
        <s v="0926 Lillesand"/>
        <s v="0928 Birkenes"/>
        <s v="0929 Åmli"/>
        <s v="0935 Iveland"/>
        <s v="0937 Evje og Hornnes"/>
        <s v="0938 Bygland"/>
        <s v="0940 Valle"/>
        <s v="0941 Bykle"/>
        <s v="1001 Kristiansand"/>
        <s v="1002 Mandal"/>
        <s v="1003 Farsund"/>
        <s v="1004 Flekkefjord"/>
        <s v="1014 Vennesla"/>
        <s v="1017 Songdalen"/>
        <s v="1018 Søgne"/>
        <s v="1021 Marnardal"/>
        <s v="1026 Åseral"/>
        <s v="1027 Audnedal"/>
        <s v="1029 Lindesnes"/>
        <s v="1032 Lyngdal"/>
        <s v="1034 Hægebostad"/>
        <s v="1037 Kvinesdal"/>
        <s v="1046 Sirdal"/>
        <s v="1101 Eigersund"/>
        <s v="1102 Sandnes"/>
        <s v="1103 Stavanger"/>
        <s v="1106 Haugesund"/>
        <s v="1111 Sokndal"/>
        <s v="1112 Lund"/>
        <s v="1114 Bjerkreim"/>
        <s v="1119 Hå"/>
        <s v="1120 Klepp"/>
        <s v="1121 Time"/>
        <s v="1122 Gjesdal"/>
        <s v="1124 Sola"/>
        <s v="1127 Randaberg"/>
        <s v="1129 Forsand"/>
        <s v="1130 Strand"/>
        <s v="1133 Hjelmeland"/>
        <s v="1134 Suldal"/>
        <s v="1135 Sauda"/>
        <s v="1141 Finnøy"/>
        <s v="1142 Rennesøy"/>
        <s v="1144 Kvitsøy"/>
        <s v="1145 Bokn"/>
        <s v="1146 Tysvær"/>
        <s v="1149 Karmøy"/>
        <s v="1151 Utsira"/>
        <s v="1160 Vindafjord"/>
        <s v="1201 Bergen"/>
        <s v="1211 Etne"/>
        <s v="1216 Sveio"/>
        <s v="1219 Bømlo"/>
        <s v="1221 Stord"/>
        <s v="1222 Fitjar"/>
        <s v="1223 Tysnes"/>
        <s v="1224 Kvinnherad"/>
        <s v="1227 Jondal"/>
        <s v="1228 Odda"/>
        <s v="1231 Ullensvang"/>
        <s v="1232 Eidfjord"/>
        <s v="1233 Ulvik"/>
        <s v="1234 Granvin"/>
        <s v="1235 Voss"/>
        <s v="1238 Kvam"/>
        <s v="1241 Fusa"/>
        <s v="1242 Samnanger"/>
        <s v="1243 Os (Hord.)"/>
        <s v="1244 Austevoll"/>
        <s v="1245 Sund"/>
        <s v="1246 Fjell"/>
        <s v="1247 Askøy"/>
        <s v="1251 Vaksdal"/>
        <s v="1252 Modalen"/>
        <s v="1253 Osterøy"/>
        <s v="1256 Meland"/>
        <s v="1259 Øygarden"/>
        <s v="1260 Radøy"/>
        <s v="1263 Lindås"/>
        <s v="1264 Austrheim"/>
        <s v="1265 Fedje"/>
        <s v="1266 Masfjorden"/>
        <s v="1401 Flora"/>
        <s v="1411 Gulen"/>
        <s v="1412 Solund"/>
        <s v="1413 Hyllestad"/>
        <s v="1416 Høyanger"/>
        <s v="1417 Vik"/>
        <s v="1418 Balestrand"/>
        <s v="1419 Leikanger"/>
        <s v="1420 Sogndal"/>
        <s v="1421 Aurland"/>
        <s v="1422 Lærdal"/>
        <s v="1424 Årdal"/>
        <s v="1426 Luster"/>
        <s v="1428 Askvoll"/>
        <s v="1429 Fjaler"/>
        <s v="1430 Gaular"/>
        <s v="1431 Jølster"/>
        <s v="1432 Førde"/>
        <s v="1433 Naustdal"/>
        <s v="1438 Bremanger"/>
        <s v="1439 Vågsøy"/>
        <s v="1441 Selje"/>
        <s v="1443 Eid"/>
        <s v="1444 Hornindal"/>
        <s v="1445 Gloppen"/>
        <s v="1449 Stryn"/>
        <s v="1502 Molde"/>
        <s v="1504 Ålesund"/>
        <s v="1505 Kristiansund"/>
        <s v="1511 Vanylven"/>
        <s v="1514 Sande (M. og R.)"/>
        <s v="1515 Herøy (M. og R.)"/>
        <s v="1516 Ulstein"/>
        <s v="1517 Hareid"/>
        <s v="1519 Volda"/>
        <s v="1520 Ørsta"/>
        <s v="1523 Ørskog"/>
        <s v="1524 Norddal"/>
        <s v="1525 Stranda"/>
        <s v="1526 Stordal"/>
        <s v="1528 Sykkylven"/>
        <s v="1529 Skodje"/>
        <s v="1531 Sula"/>
        <s v="1532 Giske"/>
        <s v="1534 Haram"/>
        <s v="1535 Vestnes"/>
        <s v="1539 Rauma"/>
        <s v="1543 Nesset"/>
        <s v="1545 Midsund"/>
        <s v="1546 Sandøy"/>
        <s v="1547 Aukra"/>
        <s v="1548 Fræna"/>
        <s v="1551 Eide"/>
        <s v="1554 Averøy"/>
        <s v="1557 Gjemnes"/>
        <s v="1560 Tingvoll"/>
        <s v="1563 Sunndal"/>
        <s v="1566 Surnadal"/>
        <s v="1567 Rindal"/>
        <s v="1571 Halsa"/>
        <s v="1573 Smøla"/>
        <s v="1576 Aure"/>
        <s v="1601 Trondheim"/>
        <s v="1612 Hemne"/>
        <s v="1613 Snillfjord"/>
        <s v="1617 Hitra"/>
        <s v="1620 Frøya"/>
        <s v="1621 Ørland"/>
        <s v="1622 Agdenes"/>
        <s v="1624 Rissa"/>
        <s v="1627 Bjugn"/>
        <s v="1630 Åfjord"/>
        <s v="1632 Roan"/>
        <s v="1633 Osen"/>
        <s v="1634 Oppdal"/>
        <s v="1635 Rennebu"/>
        <s v="1636 Meldal"/>
        <s v="1638 Orkdal"/>
        <s v="1640 Røros"/>
        <s v="1644 Holtålen"/>
        <s v="1648 Midtre Gauldal"/>
        <s v="1653 Melhus"/>
        <s v="1657 Skaun"/>
        <s v="1662 Klæbu"/>
        <s v="1663 Malvik"/>
        <s v="1664 Selbu"/>
        <s v="1665 Tydal"/>
        <s v="1702 Steinkjer"/>
        <s v="1703 Namsos"/>
        <s v="1711 Meråker"/>
        <s v="1714 Stjørdal"/>
        <s v="1717 Frosta"/>
        <s v="1718 Leksvik"/>
        <s v="1719 Levanger"/>
        <s v="1721 Verdal"/>
        <s v="1724 Verran"/>
        <s v="1725 Namdalseid"/>
        <s v="1736 Snåsa"/>
        <s v="1738 Lierne"/>
        <s v="1739 Røyrvik"/>
        <s v="1740 Namsskogan"/>
        <s v="1742 Grong"/>
        <s v="1743 Høylandet"/>
        <s v="1744 Overhalla"/>
        <s v="1748 Fosnes"/>
        <s v="1749 Flatanger"/>
        <s v="1750 Vikna"/>
        <s v="1751 Nærøy"/>
        <s v="1755 Leka"/>
        <s v="1756 Inderøy  "/>
        <s v="1804 Bodø"/>
        <s v="1805 Narvik"/>
        <s v="1811 Bindal"/>
        <s v="1812 Sømna"/>
        <s v="1813 Brønnøy"/>
        <s v="1815 Vega"/>
        <s v="1816 Vevelstad"/>
        <s v="1818 Herøy (Nordl.)"/>
        <s v="1820 Alstahaug"/>
        <s v="1822 Leirfjord"/>
        <s v="1824 Vefsn"/>
        <s v="1825 Grane"/>
        <s v="1826 Hattfjelldal"/>
        <s v="1827 Dønna"/>
        <s v="1828 Nesna"/>
        <s v="1832 Hemnes"/>
        <s v="1833 Rana"/>
        <s v="1834 Lurøy"/>
        <s v="1835 Træna"/>
        <s v="1836 Rødøy"/>
        <s v="1837 Meløy"/>
        <s v="1838 Gildeskål"/>
        <s v="1839 Beiarn"/>
        <s v="1840 Saltdal"/>
        <s v="1841 Fauske"/>
        <s v="1845 Sørfold"/>
        <s v="1848 Steigen"/>
        <s v="1849 Hamarøy"/>
        <s v="1850 Tysfjord"/>
        <s v="1851 Lødingen"/>
        <s v="1852 Tjeldsund"/>
        <s v="1853 Evenes"/>
        <s v="1854 Ballangen"/>
        <s v="1856 Røst"/>
        <s v="1857 Værøy"/>
        <s v="1859 Flakstad"/>
        <s v="1860 Vestvågøy"/>
        <s v="1865 Vågan"/>
        <s v="1866 Hadsel"/>
        <s v="1867 Bø (Nordl.)"/>
        <s v="1868 Øksnes"/>
        <s v="1870 Sortland"/>
        <s v="1871 Andøy"/>
        <s v="1874 Moskenes"/>
        <s v="1902 Tromsø"/>
        <s v="1903 Harstad"/>
        <s v="1911 Kvæfjord"/>
        <s v="1913 Skånland"/>
        <s v="1917 Ibestad"/>
        <s v="1919 Gratangen"/>
        <s v="1920 Lavangen"/>
        <s v="1922 Bardu"/>
        <s v="1923 Salangen"/>
        <s v="1924 Målselv"/>
        <s v="1925 Sørreisa"/>
        <s v="1926 Dyrøy"/>
        <s v="1927 Tranøy"/>
        <s v="1928 Torsken"/>
        <s v="1929 Berg"/>
        <s v="1931 Lenvik"/>
        <s v="1933 Balsfjord"/>
        <s v="1936 Karlsøy"/>
        <s v="1938 Lyngen"/>
        <s v="1939 Storfjord"/>
        <s v="1940 Kåfjord"/>
        <s v="1941 Skjervøy"/>
        <s v="1942 Nordreisa"/>
        <s v="1943 Kvænangen"/>
        <s v="2002 Vardø"/>
        <s v="2003 Vadsø"/>
        <s v="2004 Hammerfest"/>
        <s v="2011 Kautokeino"/>
        <s v="2012 Alta"/>
        <s v="2014 Loppa"/>
        <s v="2015 Hasvik"/>
        <s v="2017 Kvalsund"/>
        <s v="2018 Måsøy"/>
        <s v="2019 Nordkapp"/>
        <s v="2020 Porsanger"/>
        <s v="2021 Karasjok"/>
        <s v="2022 Lebesby"/>
        <s v="2023 Gamvik"/>
        <s v="2024 Berlevåg"/>
        <s v="2025 Tana"/>
        <s v="2027 Nessby"/>
        <s v="2028 Båtsfjord"/>
        <s v="2030 Sør-Varanger"/>
        <s v="0716 Re"/>
        <s v="1756 Inderøy"/>
        <s v="2027 Nesseby"/>
      </sharedItems>
    </cacheField>
    <cacheField name="Kommune" numFmtId="0">
      <sharedItems count="431">
        <s v="Halden"/>
        <s v="Moss"/>
        <s v="Sarpsborg"/>
        <s v="Fredrikstad"/>
        <s v="Hvaler"/>
        <s v="Aremark"/>
        <s v="Marker"/>
        <s v="Rømskog"/>
        <s v="Trøgstad"/>
        <s v="Spydeberg"/>
        <s v="Askim"/>
        <s v="Eidsberg"/>
        <s v="Skiptvet"/>
        <s v="Rakkestad"/>
        <s v="Råde"/>
        <s v="Rygge"/>
        <s v="Våler (Østf.)"/>
        <s v="Hobøl"/>
        <s v="Vestby"/>
        <s v="Ski"/>
        <s v="Ås"/>
        <s v="Frogn"/>
        <s v="Nesodden"/>
        <s v="Oppegård"/>
        <s v="Bærum"/>
        <s v="Asker"/>
        <s v="Aurskog-Høland"/>
        <s v="Sørum"/>
        <s v="Fet"/>
        <s v="Rælingen"/>
        <s v="Enebakk"/>
        <s v="Lørenskog"/>
        <s v="Skedsmo"/>
        <s v="Nittedal"/>
        <s v="Gjerdrum"/>
        <s v="Ullensaker"/>
        <s v="Nes (Ak.)"/>
        <s v="Eidsvoll"/>
        <s v="Nannestad"/>
        <s v="Hurdal"/>
        <s v="Oslo kommune"/>
        <s v="Kongsvinger"/>
        <s v="Hamar"/>
        <s v="Ringsaker"/>
        <s v="Løten"/>
        <s v="Stange"/>
        <s v="Nord-Odal"/>
        <s v="Sør-Odal"/>
        <s v="Eidskog"/>
        <s v="Grue"/>
        <s v="Åsnes"/>
        <s v="Våler (Hedm.)"/>
        <s v="Elverum"/>
        <s v="Trysil"/>
        <s v="Åmot"/>
        <s v="Stor-Elvdal"/>
        <s v="Rendalen"/>
        <s v="Engerdal"/>
        <s v="Tolga"/>
        <s v="Tynset"/>
        <s v="Alvdal"/>
        <s v="Folldal"/>
        <s v="Os (Hedm.)"/>
        <s v="Lillehammer"/>
        <s v="Gjøvik"/>
        <s v="Dovre"/>
        <s v="Lesja"/>
        <s v="Skjåk"/>
        <s v="Lom"/>
        <s v="Vågå"/>
        <s v="Nord-Fron"/>
        <s v="Sel"/>
        <s v="Sør-Fron"/>
        <s v="Ringebu"/>
        <s v="Øyer"/>
        <s v="Gausdal"/>
        <s v="Østre Toten"/>
        <s v="Vestre Toten"/>
        <s v="Jevnaker"/>
        <s v="Lunner"/>
        <s v="Gran"/>
        <s v="Søndre Land"/>
        <s v="Nordre Land"/>
        <s v="Sør-Aurdal"/>
        <s v="Etnedal"/>
        <s v="Nord-Aurdal"/>
        <s v="Vestre Slidre"/>
        <s v="Øystre Slidre"/>
        <s v="Vang"/>
        <s v="Drammen"/>
        <s v="Kongsberg"/>
        <s v="Ringerike"/>
        <s v="Hole"/>
        <s v="Flå"/>
        <s v="Nes (Busk.)"/>
        <s v="Gol"/>
        <s v="Hemsedal"/>
        <s v="Ål"/>
        <s v="Hol"/>
        <s v="Sigdal"/>
        <s v="Krødsherad"/>
        <s v="Modum"/>
        <s v="Øvre Eiker"/>
        <s v="Nedre Eiker"/>
        <s v="Lier"/>
        <s v="Røyken"/>
        <s v="Hurum"/>
        <s v="Flesberg"/>
        <s v="Rollag"/>
        <s v="Nore og Uvdal"/>
        <s v="Horten"/>
        <s v="Holmestrand"/>
        <s v="Tønsberg"/>
        <s v="Sandefjord"/>
        <s v="Larvik"/>
        <s v="Svelvik"/>
        <s v="Sande (Vestf.)"/>
        <s v="Hof"/>
        <s v="Re  "/>
        <s v="Andebu"/>
        <s v="Stokke"/>
        <s v="Nøtterøy"/>
        <s v="Tjøme"/>
        <s v="Lardal"/>
        <s v="Porsgrunn"/>
        <s v="Skien"/>
        <s v="Notodden"/>
        <s v="Siljan"/>
        <s v="Bamble"/>
        <s v="Kragerø"/>
        <s v="Drangedal"/>
        <s v="Nome"/>
        <s v="Bø (Telem.)"/>
        <s v="Sauherad"/>
        <s v="Tinn"/>
        <s v="Hjartdal"/>
        <s v="Seljord"/>
        <s v="Kviteseid"/>
        <s v="Nissedal"/>
        <s v="Fyresdal"/>
        <s v="Tokke"/>
        <s v="Vinje"/>
        <s v="Risør"/>
        <s v="Grimstad"/>
        <s v="Arendal"/>
        <s v="Gjerstad"/>
        <s v="Vegårshei"/>
        <s v="Tvedestrand"/>
        <s v="Froland"/>
        <s v="Lillesand"/>
        <s v="Birkenes"/>
        <s v="Åmli"/>
        <s v="Iveland"/>
        <s v="Evje og Hornnes"/>
        <s v="Bygland"/>
        <s v="Valle"/>
        <s v="Bykle"/>
        <s v="Kristiansand"/>
        <s v="Mandal"/>
        <s v="Farsund"/>
        <s v="Flekkefjord"/>
        <s v="Vennesla"/>
        <s v="Songdalen"/>
        <s v="Søgne"/>
        <s v="Marnardal"/>
        <s v="Åseral"/>
        <s v="Audnedal"/>
        <s v="Lindesnes"/>
        <s v="Lyngdal"/>
        <s v="Hægebostad"/>
        <s v="Kvinesdal"/>
        <s v="Sirdal"/>
        <s v="Eigersund"/>
        <s v="Sandnes"/>
        <s v="Stavanger"/>
        <s v="Haugesund"/>
        <s v="Sokndal"/>
        <s v="Lund"/>
        <s v="Bjerkreim"/>
        <s v="Hå"/>
        <s v="Klepp"/>
        <s v="Time"/>
        <s v="Gjesdal"/>
        <s v="Sola"/>
        <s v="Randaberg"/>
        <s v="Forsand"/>
        <s v="Strand"/>
        <s v="Hjelmeland"/>
        <s v="Suldal"/>
        <s v="Sauda"/>
        <s v="Finnøy"/>
        <s v="Rennesøy"/>
        <s v="Kvitsøy"/>
        <s v="Bokn"/>
        <s v="Tysvær"/>
        <s v="Karmøy"/>
        <s v="Utsira"/>
        <s v="Vindafjord"/>
        <s v="Bergen"/>
        <s v="Etne"/>
        <s v="Sveio"/>
        <s v="Bømlo"/>
        <s v="Stord"/>
        <s v="Fitjar"/>
        <s v="Tysnes"/>
        <s v="Kvinnherad"/>
        <s v="Jondal"/>
        <s v="Odda"/>
        <s v="Ullensvang"/>
        <s v="Eidfjord"/>
        <s v="Ulvik"/>
        <s v="Granvin"/>
        <s v="Voss"/>
        <s v="Kvam"/>
        <s v="Fusa"/>
        <s v="Samnanger"/>
        <s v="Os (Hord.)"/>
        <s v="Austevoll"/>
        <s v="Sund"/>
        <s v="Fjell"/>
        <s v="Askøy"/>
        <s v="Vaksdal"/>
        <s v="Modalen"/>
        <s v="Osterøy"/>
        <s v="Meland"/>
        <s v="Øygarden"/>
        <s v="Radøy"/>
        <s v="Lindås"/>
        <s v="Austrheim"/>
        <s v="Fedje"/>
        <s v="Masfjorden"/>
        <s v="Flora"/>
        <s v="Gulen"/>
        <s v="Solund"/>
        <s v="Hyllestad"/>
        <s v="Høyanger"/>
        <s v="Vik"/>
        <s v="Balestrand"/>
        <s v="Leikanger"/>
        <s v="Sogndal"/>
        <s v="Aurland"/>
        <s v="Lærdal"/>
        <s v="Årdal"/>
        <s v="Luster"/>
        <s v="Askvoll"/>
        <s v="Fjaler"/>
        <s v="Gaular"/>
        <s v="Jølster"/>
        <s v="Førde"/>
        <s v="Naustdal"/>
        <s v="Bremanger"/>
        <s v="Vågsøy"/>
        <s v="Selje"/>
        <s v="Eid"/>
        <s v="Hornindal"/>
        <s v="Gloppen"/>
        <s v="Stryn"/>
        <s v="Molde"/>
        <s v="Ålesund"/>
        <s v="Kristiansund"/>
        <s v="Vanylven"/>
        <s v="Sande (M. og R.)"/>
        <s v="Herøy (M. og R.)"/>
        <s v="Ulstein"/>
        <s v="Hareid"/>
        <s v="Volda"/>
        <s v="Ørsta"/>
        <s v="Ørskog"/>
        <s v="Norddal"/>
        <s v="Stranda"/>
        <s v="Stordal"/>
        <s v="Sykkylven"/>
        <s v="Skodje"/>
        <s v="Sula"/>
        <s v="Giske"/>
        <s v="Haram"/>
        <s v="Vestnes"/>
        <s v="Rauma"/>
        <s v="Nesset"/>
        <s v="Midsund"/>
        <s v="Sandøy"/>
        <s v="Aukra"/>
        <s v="Fræna"/>
        <s v="Eide"/>
        <s v="Averøy"/>
        <s v="Gjemnes"/>
        <s v="Tingvoll"/>
        <s v="Sunndal"/>
        <s v="Surnadal"/>
        <s v="Rindal"/>
        <s v="Halsa"/>
        <s v="Smøla"/>
        <s v="Aure"/>
        <s v="Trondheim"/>
        <s v="Hemne"/>
        <s v="Snillfjord"/>
        <s v="Hitra"/>
        <s v="Frøya"/>
        <s v="Ørland"/>
        <s v="Agdenes"/>
        <s v="Rissa"/>
        <s v="Bjugn"/>
        <s v="Åfjord"/>
        <s v="Roan"/>
        <s v="Osen"/>
        <s v="Oppdal"/>
        <s v="Rennebu"/>
        <s v="Meldal"/>
        <s v="Orkdal"/>
        <s v="Røros"/>
        <s v="Holtålen"/>
        <s v="Midtre Gauldal"/>
        <s v="Melhus"/>
        <s v="Skaun"/>
        <s v="Klæbu"/>
        <s v="Malvik"/>
        <s v="Selbu"/>
        <s v="Tydal"/>
        <s v="Steinkjer"/>
        <s v="Namsos"/>
        <s v="Meråker"/>
        <s v="Stjørdal"/>
        <s v="Frosta"/>
        <s v="Leksvik"/>
        <s v="Levanger"/>
        <s v="Verdal"/>
        <s v="Verran"/>
        <s v="Namdalseid"/>
        <s v="Snåsa"/>
        <s v="Lierne"/>
        <s v="Røyrvik"/>
        <s v="Namsskogan"/>
        <s v="Grong"/>
        <s v="Høylandet"/>
        <s v="Overhalla"/>
        <s v="Fosnes"/>
        <s v="Flatanger"/>
        <s v="Vikna"/>
        <s v="Nærøy"/>
        <s v="Leka"/>
        <s v="Inderøy  "/>
        <s v="Bodø"/>
        <s v="Narvik"/>
        <s v="Bindal"/>
        <s v="Sømna"/>
        <s v="Brønnøy"/>
        <s v="Vega"/>
        <s v="Vevelstad"/>
        <s v="Herøy (Nordl.)"/>
        <s v="Alstahaug"/>
        <s v="Leirfjord"/>
        <s v="Vefsn"/>
        <s v="Grane"/>
        <s v="Hattfjelldal"/>
        <s v="Dønna"/>
        <s v="Nesna"/>
        <s v="Hemnes"/>
        <s v="Rana"/>
        <s v="Lurøy"/>
        <s v="Træna"/>
        <s v="Rødøy"/>
        <s v="Meløy"/>
        <s v="Gildeskål"/>
        <s v="Beiarn"/>
        <s v="Saltdal"/>
        <s v="Fauske"/>
        <s v="Sørfold"/>
        <s v="Steigen"/>
        <s v="Hamarøy"/>
        <s v="Tysfjord"/>
        <s v="Lødingen"/>
        <s v="Tjeldsund"/>
        <s v="Evenes"/>
        <s v="Ballangen"/>
        <s v="Røst"/>
        <s v="Værøy"/>
        <s v="Flakstad"/>
        <s v="Vestvågøy"/>
        <s v="Vågan"/>
        <s v="Hadsel"/>
        <s v="Bø (Nordl.)"/>
        <s v="Øksnes"/>
        <s v="Sortland"/>
        <s v="Andøy"/>
        <s v="Moskenes"/>
        <s v="Tromsø"/>
        <s v="Harstad"/>
        <s v="Kvæfjord"/>
        <s v="Skånland"/>
        <s v="Ibestad"/>
        <s v="Gratangen"/>
        <s v="Lavangen"/>
        <s v="Bardu"/>
        <s v="Salangen"/>
        <s v="Målselv"/>
        <s v="Sørreisa"/>
        <s v="Dyrøy"/>
        <s v="Tranøy"/>
        <s v="Torsken"/>
        <s v="Berg"/>
        <s v="Lenvik"/>
        <s v="Balsfjord"/>
        <s v="Karlsøy"/>
        <s v="Lyngen"/>
        <s v="Storfjord"/>
        <s v="Kåfjord"/>
        <s v="Skjervøy"/>
        <s v="Nordreisa"/>
        <s v="Kvænangen"/>
        <s v="Vardø"/>
        <s v="Vadsø"/>
        <s v="Hammerfest"/>
        <s v="Kautokeino"/>
        <s v="Alta"/>
        <s v="Loppa"/>
        <s v="Hasvik"/>
        <s v="Kvalsund"/>
        <s v="Måsøy"/>
        <s v="Nordkapp"/>
        <s v="Porsanger"/>
        <s v="Karasjok"/>
        <s v="Lebesby"/>
        <s v="Gamvik"/>
        <s v="Berlevåg"/>
        <s v="Tana"/>
        <s v="Nessby"/>
        <s v="Båtsfjord"/>
        <s v="Sør-Varanger"/>
        <s v="Re"/>
        <s v="Inderøy"/>
        <s v="Nesseby"/>
      </sharedItems>
    </cacheField>
    <cacheField name="Sysselsatte" numFmtId="0">
      <sharedItems containsSemiMixedTypes="0" containsString="0" containsNumber="1" containsInteger="1" minValue="0" maxValue="1036"/>
    </cacheField>
    <cacheField name="Næring" numFmtId="0">
      <sharedItems count="2">
        <s v="jordbruk"/>
        <s v="skogbruk"/>
      </sharedItems>
    </cacheField>
    <cacheField name="år" numFmtId="0">
      <sharedItems containsSemiMixedTypes="0" containsString="0" containsNumber="1" containsInteger="1" minValue="2000" maxValue="2015" count="16">
        <n v="2000"/>
        <n v="2001"/>
        <n v="2002"/>
        <n v="2003"/>
        <n v="2004"/>
        <n v="2005"/>
        <n v="2006"/>
        <n v="2007"/>
        <n v="2008"/>
        <n v="2009"/>
        <n v="2010"/>
        <n v="2011"/>
        <n v="2012"/>
        <n v="2013"/>
        <n v="2014"/>
        <n v="2015"/>
      </sharedItems>
    </cacheField>
  </cacheFields>
  <extLst>
    <ext xmlns:x14="http://schemas.microsoft.com/office/spreadsheetml/2009/9/main" uri="{725AE2AE-9491-48be-B2B4-4EB974FC3084}">
      <x14:pivotCacheDefinition pivotCacheId="2"/>
    </ext>
  </extLst>
</pivotCacheDefinition>
</file>

<file path=xl/pivotCache/pivotCacheDefinition5.xml><?xml version="1.0" encoding="utf-8"?>
<pivotCacheDefinition xmlns="http://schemas.openxmlformats.org/spreadsheetml/2006/main" xmlns:r="http://schemas.openxmlformats.org/officeDocument/2006/relationships" r:id="rId1" refreshedBy="Sandberg, Johan" refreshedDate="42697.462709375002" createdVersion="6" refreshedVersion="6" minRefreshableVersion="3" recordCount="3424">
  <cacheSource type="worksheet">
    <worksheetSource ref="A1:L3425" sheet="alle_lbr_B"/>
  </cacheSource>
  <cacheFields count="12">
    <cacheField name="fylke" numFmtId="0">
      <sharedItems count="19">
        <s v="Østfold"/>
        <s v="Akershus"/>
        <s v="Oslo"/>
        <s v="Hedmark"/>
        <s v="Oppland"/>
        <s v="Buskerud"/>
        <s v="Vestfold"/>
        <s v="Telemark"/>
        <s v="Aust-Agder"/>
        <s v="Vest-Agder"/>
        <s v="Rogaland"/>
        <s v="Hordaland"/>
        <s v="Sogn og Fjordane"/>
        <s v="Møre og Romsdal"/>
        <s v="Sør-Trøndelag"/>
        <s v="Nord-Trøndelag"/>
        <s v="Nordland"/>
        <s v="Troms"/>
        <s v="Finnmark"/>
      </sharedItems>
    </cacheField>
    <cacheField name="fnr fylke" numFmtId="0">
      <sharedItems count="19">
        <s v="01 Østfold"/>
        <s v="02 Akershus"/>
        <s v="03 Oslo"/>
        <s v="04 Hedmark"/>
        <s v="05 Oppland"/>
        <s v="06 Buskerud"/>
        <s v="07 Vestfold"/>
        <s v="08 Telemark"/>
        <s v="09 Aust-Agder"/>
        <s v="10 Vest-Agder"/>
        <s v="11 Rogaland"/>
        <s v="12 Hordaland"/>
        <s v="14 Sogn og Fjordane"/>
        <s v="15 Møre og Romsdal"/>
        <s v="16 Sør-Trøndelag"/>
        <s v="17 Nord-Trøndelag"/>
        <s v="18 Nordland"/>
        <s v="19 Troms"/>
        <s v="20 Finnmark"/>
      </sharedItems>
    </cacheField>
    <cacheField name="kommune" numFmtId="0">
      <sharedItems count="428">
        <s v="Halden"/>
        <s v="Moss"/>
        <s v="Sarpsborg"/>
        <s v="Fredrikstad"/>
        <s v="Hvaler"/>
        <s v="Aremark"/>
        <s v="Marker"/>
        <s v="Rømskog"/>
        <s v="Trøgstad"/>
        <s v="Spydeberg"/>
        <s v="Askim"/>
        <s v="Eidsberg"/>
        <s v="Skiptvet"/>
        <s v="Rakkestad"/>
        <s v="Råde"/>
        <s v="Rygge"/>
        <s v="Våler (Østf.)"/>
        <s v="Hobøl"/>
        <s v="Vestby"/>
        <s v="Ski"/>
        <s v="Ås"/>
        <s v="Frogn"/>
        <s v="Nesodden"/>
        <s v="Oppegård"/>
        <s v="Bærum"/>
        <s v="Asker"/>
        <s v="Aurskog-Høland"/>
        <s v="Sørum"/>
        <s v="Fet"/>
        <s v="Rælingen"/>
        <s v="Enebakk"/>
        <s v="Lørenskog"/>
        <s v="Skedsmo"/>
        <s v="Nittedal"/>
        <s v="Gjerdrum"/>
        <s v="Ullensaker"/>
        <s v="Nes (Ak.)"/>
        <s v="Eidsvoll"/>
        <s v="Nannestad"/>
        <s v="Hurdal"/>
        <s v="Oslo kommune"/>
        <s v="Kongsvinger"/>
        <s v="Hamar"/>
        <s v="Ringsaker"/>
        <s v="Løten"/>
        <s v="Stange"/>
        <s v="Nord-Odal"/>
        <s v="Sør-Odal"/>
        <s v="Eidskog"/>
        <s v="Grue"/>
        <s v="Åsnes"/>
        <s v="Våler (Hedm.)"/>
        <s v="Elverum"/>
        <s v="Trysil"/>
        <s v="Åmot"/>
        <s v="Stor-Elvdal"/>
        <s v="Rendalen"/>
        <s v="Engerdal"/>
        <s v="Tolga"/>
        <s v="Tynset"/>
        <s v="Alvdal"/>
        <s v="Folldal"/>
        <s v="Os (Hedm.)"/>
        <s v="Lillehammer"/>
        <s v="Gjøvik"/>
        <s v="Dovre"/>
        <s v="Lesja"/>
        <s v="Skjåk"/>
        <s v="Lom"/>
        <s v="Vågå"/>
        <s v="Nord-Fron"/>
        <s v="Sel"/>
        <s v="Sør-Fron"/>
        <s v="Ringebu"/>
        <s v="Øyer"/>
        <s v="Gausdal"/>
        <s v="Østre Toten"/>
        <s v="Vestre Toten"/>
        <s v="Jevnaker"/>
        <s v="Lunner"/>
        <s v="Gran"/>
        <s v="Søndre Land"/>
        <s v="Nordre Land"/>
        <s v="Sør-Aurdal"/>
        <s v="Etnedal"/>
        <s v="Nord-Aurdal"/>
        <s v="Vestre Slidre"/>
        <s v="Øystre Slidre"/>
        <s v="Vang"/>
        <s v="Drammen"/>
        <s v="Kongsberg"/>
        <s v="Ringerike"/>
        <s v="Hole"/>
        <s v="Flå"/>
        <s v="Nes (Busk.)"/>
        <s v="Gol"/>
        <s v="Hemsedal"/>
        <s v="Ål"/>
        <s v="Hol"/>
        <s v="Sigdal"/>
        <s v="Krødsherad"/>
        <s v="Modum"/>
        <s v="Øvre Eiker"/>
        <s v="Nedre Eiker"/>
        <s v="Lier"/>
        <s v="Røyken"/>
        <s v="Hurum"/>
        <s v="Flesberg"/>
        <s v="Rollag"/>
        <s v="Nore og Uvdal"/>
        <s v="Horten"/>
        <s v="Holmestrand"/>
        <s v="Tønsberg"/>
        <s v="Sandefjord"/>
        <s v="Larvik"/>
        <s v="Svelvik"/>
        <s v="Sande (Vestf.)"/>
        <s v="Hof"/>
        <s v="Re"/>
        <s v="Andebu"/>
        <s v="Stokke"/>
        <s v="Nøtterøy"/>
        <s v="Tjøme"/>
        <s v="Lardal"/>
        <s v="Porsgrunn"/>
        <s v="Skien"/>
        <s v="Notodden"/>
        <s v="Siljan"/>
        <s v="Bamble"/>
        <s v="Kragerø"/>
        <s v="Drangedal"/>
        <s v="Nome"/>
        <s v="Bø (Telem.)"/>
        <s v="Sauherad"/>
        <s v="Tinn"/>
        <s v="Hjartdal"/>
        <s v="Seljord"/>
        <s v="Kviteseid"/>
        <s v="Nissedal"/>
        <s v="Fyresdal"/>
        <s v="Tokke"/>
        <s v="Vinje"/>
        <s v="Risør"/>
        <s v="Grimstad"/>
        <s v="Arendal"/>
        <s v="Gjerstad"/>
        <s v="Vegårshei"/>
        <s v="Tvedestrand"/>
        <s v="Froland"/>
        <s v="Lillesand"/>
        <s v="Birkenes"/>
        <s v="Åmli"/>
        <s v="Iveland"/>
        <s v="Evje og Hornnes"/>
        <s v="Bygland"/>
        <s v="Valle"/>
        <s v="Bykle"/>
        <s v="Kristiansand"/>
        <s v="Mandal"/>
        <s v="Farsund"/>
        <s v="Flekkefjord"/>
        <s v="Vennesla"/>
        <s v="Songdalen"/>
        <s v="Søgne"/>
        <s v="Marnardal"/>
        <s v="Åseral"/>
        <s v="Audnedal"/>
        <s v="Lindesnes"/>
        <s v="Lyngdal"/>
        <s v="Hægebostad"/>
        <s v="Kvinesdal"/>
        <s v="Sirdal"/>
        <s v="Eigersund"/>
        <s v="Sandnes"/>
        <s v="Stavanger"/>
        <s v="Haugesund"/>
        <s v="Sokndal"/>
        <s v="Lund"/>
        <s v="Bjerkreim"/>
        <s v="Hå"/>
        <s v="Klepp"/>
        <s v="Time"/>
        <s v="Gjesdal"/>
        <s v="Sola"/>
        <s v="Randaberg"/>
        <s v="Forsand"/>
        <s v="Strand"/>
        <s v="Hjelmeland"/>
        <s v="Suldal"/>
        <s v="Sauda"/>
        <s v="Finnøy"/>
        <s v="Rennesøy"/>
        <s v="Kvitsøy"/>
        <s v="Bokn"/>
        <s v="Tysvær"/>
        <s v="Karmøy"/>
        <s v="Utsira"/>
        <s v="Vindafjord"/>
        <s v="Bergen"/>
        <s v="Etne"/>
        <s v="Sveio"/>
        <s v="Bømlo"/>
        <s v="Stord"/>
        <s v="Fitjar"/>
        <s v="Tysnes"/>
        <s v="Kvinnherad"/>
        <s v="Jondal"/>
        <s v="Odda"/>
        <s v="Ullensvang"/>
        <s v="Eidfjord"/>
        <s v="Ulvik"/>
        <s v="Granvin"/>
        <s v="Voss"/>
        <s v="Kvam"/>
        <s v="Fusa"/>
        <s v="Samnanger"/>
        <s v="Os (Hord.)"/>
        <s v="Austevoll"/>
        <s v="Sund"/>
        <s v="Fjell"/>
        <s v="Askøy"/>
        <s v="Vaksdal"/>
        <s v="Modalen"/>
        <s v="Osterøy"/>
        <s v="Meland"/>
        <s v="Øygarden"/>
        <s v="Radøy"/>
        <s v="Lindås"/>
        <s v="Austrheim"/>
        <s v="Fedje"/>
        <s v="Masfjorden"/>
        <s v="Flora"/>
        <s v="Gulen"/>
        <s v="Solund"/>
        <s v="Hyllestad"/>
        <s v="Høyanger"/>
        <s v="Vik"/>
        <s v="Balestrand"/>
        <s v="Leikanger"/>
        <s v="Sogndal"/>
        <s v="Aurland"/>
        <s v="Lærdal"/>
        <s v="Årdal"/>
        <s v="Luster"/>
        <s v="Askvoll"/>
        <s v="Fjaler"/>
        <s v="Gaular"/>
        <s v="Jølster"/>
        <s v="Førde"/>
        <s v="Naustdal"/>
        <s v="Bremanger"/>
        <s v="Vågsøy"/>
        <s v="Selje"/>
        <s v="Eid"/>
        <s v="Hornindal"/>
        <s v="Gloppen"/>
        <s v="Stryn"/>
        <s v="Molde"/>
        <s v="Ålesund"/>
        <s v="Kristiansund"/>
        <s v="Vanylven"/>
        <s v="Sande (M. og R.)"/>
        <s v="Herøy (M. og R.)"/>
        <s v="Ulstein"/>
        <s v="Hareid"/>
        <s v="Volda"/>
        <s v="Ørsta"/>
        <s v="Ørskog"/>
        <s v="Norddal"/>
        <s v="Stranda"/>
        <s v="Stordal"/>
        <s v="Sykkylven"/>
        <s v="Skodje"/>
        <s v="Sula"/>
        <s v="Giske"/>
        <s v="Haram"/>
        <s v="Vestnes"/>
        <s v="Rauma"/>
        <s v="Nesset"/>
        <s v="Midsund"/>
        <s v="Sandøy"/>
        <s v="Aukra"/>
        <s v="Fræna"/>
        <s v="Eide"/>
        <s v="Averøy"/>
        <s v="Gjemnes"/>
        <s v="Tingvoll"/>
        <s v="Sunndal"/>
        <s v="Surnadal"/>
        <s v="Rindal"/>
        <s v="Halsa"/>
        <s v="Smøla"/>
        <s v="Aure"/>
        <s v="Trondheim"/>
        <s v="Hemne"/>
        <s v="Snillfjord"/>
        <s v="Hitra"/>
        <s v="Frøya"/>
        <s v="Ørland"/>
        <s v="Agdenes"/>
        <s v="Rissa"/>
        <s v="Bjugn"/>
        <s v="Åfjord"/>
        <s v="Roan"/>
        <s v="Osen"/>
        <s v="Oppdal"/>
        <s v="Rennebu"/>
        <s v="Meldal"/>
        <s v="Orkdal"/>
        <s v="Røros"/>
        <s v="Holtålen"/>
        <s v="Midtre Gauldal"/>
        <s v="Melhus"/>
        <s v="Skaun"/>
        <s v="Klæbu"/>
        <s v="Malvik"/>
        <s v="Selbu"/>
        <s v="Tydal"/>
        <s v="Steinkjer"/>
        <s v="Namsos"/>
        <s v="Meråker"/>
        <s v="Stjørdal"/>
        <s v="Frosta"/>
        <s v="Leksvik"/>
        <s v="Levanger"/>
        <s v="Verdal"/>
        <s v="Verran"/>
        <s v="Namdalseid"/>
        <s v="Snåsa"/>
        <s v="Lierne"/>
        <s v="Røyrvik"/>
        <s v="Namsskogan"/>
        <s v="Grong"/>
        <s v="Høylandet"/>
        <s v="Overhalla"/>
        <s v="Fosnes"/>
        <s v="Flatanger"/>
        <s v="Vikna"/>
        <s v="Nærøy"/>
        <s v="Leka"/>
        <s v="Inderøy"/>
        <s v="Bodø"/>
        <s v="Narvik"/>
        <s v="Bindal"/>
        <s v="Sømna"/>
        <s v="Brønnøy"/>
        <s v="Vega"/>
        <s v="Vevelstad"/>
        <s v="Herøy (Nordl.)"/>
        <s v="Alstahaug"/>
        <s v="Leirfjord"/>
        <s v="Vefsn"/>
        <s v="Grane"/>
        <s v="Hattfjelldal"/>
        <s v="Dønna"/>
        <s v="Nesna"/>
        <s v="Hemnes"/>
        <s v="Rana"/>
        <s v="Lurøy"/>
        <s v="Træna"/>
        <s v="Rødøy"/>
        <s v="Meløy"/>
        <s v="Gildeskål"/>
        <s v="Beiarn"/>
        <s v="Saltdal"/>
        <s v="Fauske"/>
        <s v="Sørfold"/>
        <s v="Steigen"/>
        <s v="Hamarøy"/>
        <s v="Tysfjord"/>
        <s v="Lødingen"/>
        <s v="Tjeldsund"/>
        <s v="Evenes"/>
        <s v="Ballangen"/>
        <s v="Røst"/>
        <s v="Værøy"/>
        <s v="Flakstad"/>
        <s v="Vestvågøy"/>
        <s v="Vågan"/>
        <s v="Hadsel"/>
        <s v="Bø (Nordl.)"/>
        <s v="Øksnes"/>
        <s v="Sortland"/>
        <s v="Andøy"/>
        <s v="Moskenes"/>
        <s v="Tromsø"/>
        <s v="Harstad"/>
        <s v="Kvæfjord"/>
        <s v="Skånland"/>
        <s v="Ibestad"/>
        <s v="Gratangen"/>
        <s v="Lavangen"/>
        <s v="Bardu"/>
        <s v="Salangen"/>
        <s v="Målselv"/>
        <s v="Sørreisa"/>
        <s v="Dyrøy"/>
        <s v="Tranøy"/>
        <s v="Torsken"/>
        <s v="Berg"/>
        <s v="Lenvik"/>
        <s v="Balsfjord"/>
        <s v="Karlsøy"/>
        <s v="Lyngen"/>
        <s v="Storfjord"/>
        <s v="Kåfjord"/>
        <s v="Skjervøy"/>
        <s v="Nordreisa"/>
        <s v="Kvænangen"/>
        <s v="Vardø"/>
        <s v="Vadsø"/>
        <s v="Hammerfest"/>
        <s v="Kautokeino"/>
        <s v="Alta"/>
        <s v="Loppa"/>
        <s v="Hasvik"/>
        <s v="Kvalsund"/>
        <s v="Måsøy"/>
        <s v="Nordkapp"/>
        <s v="Porsanger"/>
        <s v="Karasjok"/>
        <s v="Lebesby"/>
        <s v="Gamvik"/>
        <s v="Berlevåg"/>
        <s v="Tana"/>
        <s v="Nesseby"/>
        <s v="Båtsfjord"/>
        <s v="Sør-Varanger"/>
      </sharedItems>
    </cacheField>
    <cacheField name="knr kommune" numFmtId="0">
      <sharedItems count="428">
        <s v="0101 Halden"/>
        <s v="0104 Moss"/>
        <s v="0105 Sarpsborg"/>
        <s v="0106 Fredrikstad"/>
        <s v="0111 Hvaler"/>
        <s v="0118 Aremark"/>
        <s v="0119 Marker"/>
        <s v="0121 Rømskog"/>
        <s v="0122 Trøgstad"/>
        <s v="0123 Spydeberg"/>
        <s v="0124 Askim"/>
        <s v="0125 Eidsberg"/>
        <s v="0127 Skiptvet"/>
        <s v="0128 Rakkestad"/>
        <s v="0135 Råde"/>
        <s v="0136 Rygge"/>
        <s v="0137 Våler (Østf.)"/>
        <s v="0138 Hobøl"/>
        <s v="0211 Vestby"/>
        <s v="0213 Ski"/>
        <s v="0214 Ås"/>
        <s v="0215 Frogn"/>
        <s v="0216 Nesodden"/>
        <s v="0217 Oppegård"/>
        <s v="0219 Bærum"/>
        <s v="0220 Asker"/>
        <s v="0221 Aurskog-Høland"/>
        <s v="0226 Sørum"/>
        <s v="0227 Fet"/>
        <s v="0228 Rælingen"/>
        <s v="0229 Enebakk"/>
        <s v="0230 Lørenskog"/>
        <s v="0231 Skedsmo"/>
        <s v="0233 Nittedal"/>
        <s v="0234 Gjerdrum"/>
        <s v="0235 Ullensaker"/>
        <s v="0236 Nes (Ak.)"/>
        <s v="0237 Eidsvoll"/>
        <s v="0238 Nannestad"/>
        <s v="0239 Hurdal"/>
        <s v="0301 Oslo kommune"/>
        <s v="0402 Kongsvinger"/>
        <s v="0403 Hamar"/>
        <s v="0412 Ringsaker"/>
        <s v="0415 Løten"/>
        <s v="0417 Stange"/>
        <s v="0418 Nord-Odal"/>
        <s v="0419 Sør-Odal"/>
        <s v="0420 Eidskog"/>
        <s v="0423 Grue"/>
        <s v="0425 Åsnes"/>
        <s v="0426 Våler (Hedm.)"/>
        <s v="0427 Elverum"/>
        <s v="0428 Trysil"/>
        <s v="0429 Åmot"/>
        <s v="0430 Stor-Elvdal"/>
        <s v="0432 Rendalen"/>
        <s v="0434 Engerdal"/>
        <s v="0436 Tolga"/>
        <s v="0437 Tynset"/>
        <s v="0438 Alvdal"/>
        <s v="0439 Folldal"/>
        <s v="0441 Os (Hedm.)"/>
        <s v="0501 Lillehammer"/>
        <s v="0502 Gjøvik"/>
        <s v="0511 Dovre"/>
        <s v="0512 Lesja"/>
        <s v="0513 Skjåk"/>
        <s v="0514 Lom"/>
        <s v="0515 Vågå"/>
        <s v="0516 Nord-Fron"/>
        <s v="0517 Sel"/>
        <s v="0519 Sør-Fron"/>
        <s v="0520 Ringebu"/>
        <s v="0521 Øyer"/>
        <s v="0522 Gausdal"/>
        <s v="0528 Østre Toten"/>
        <s v="0529 Vestre Toten"/>
        <s v="0532 Jevnaker"/>
        <s v="0533 Lunner"/>
        <s v="0534 Gran"/>
        <s v="0536 Søndre Land"/>
        <s v="0538 Nordre Land"/>
        <s v="0540 Sør-Aurdal"/>
        <s v="0541 Etnedal"/>
        <s v="0542 Nord-Aurdal"/>
        <s v="0543 Vestre Slidre"/>
        <s v="0544 Øystre Slidre"/>
        <s v="0545 Vang"/>
        <s v="0602 Drammen"/>
        <s v="0604 Kongsberg"/>
        <s v="0605 Ringerike"/>
        <s v="0612 Hole"/>
        <s v="0615 Flå"/>
        <s v="0616 Nes (Busk.)"/>
        <s v="0617 Gol"/>
        <s v="0618 Hemsedal"/>
        <s v="0619 Ål"/>
        <s v="0620 Hol"/>
        <s v="0621 Sigdal"/>
        <s v="0622 Krødsherad"/>
        <s v="0623 Modum"/>
        <s v="0624 Øvre Eiker"/>
        <s v="0625 Nedre Eiker"/>
        <s v="0626 Lier"/>
        <s v="0627 Røyken"/>
        <s v="0628 Hurum"/>
        <s v="0631 Flesberg"/>
        <s v="0632 Rollag"/>
        <s v="0633 Nore og Uvdal"/>
        <s v="0701 Horten"/>
        <s v="0702 Holmestrand"/>
        <s v="0704 Tønsberg"/>
        <s v="0706 Sandefjord"/>
        <s v="0709 Larvik"/>
        <s v="0711 Svelvik"/>
        <s v="0713 Sande (Vestf.)"/>
        <s v="0714 Hof"/>
        <s v="0716 Re"/>
        <s v="0719 Andebu"/>
        <s v="0720 Stokke"/>
        <s v="0722 Nøtterøy"/>
        <s v="0723 Tjøme"/>
        <s v="0728 Lardal"/>
        <s v="0805 Porsgrunn"/>
        <s v="0806 Skien"/>
        <s v="0807 Notodden"/>
        <s v="0811 Siljan"/>
        <s v="0814 Bamble"/>
        <s v="0815 Kragerø"/>
        <s v="0817 Drangedal"/>
        <s v="0819 Nome"/>
        <s v="0821 Bø (Telem.)"/>
        <s v="0822 Sauherad"/>
        <s v="0826 Tinn"/>
        <s v="0827 Hjartdal"/>
        <s v="0828 Seljord"/>
        <s v="0829 Kviteseid"/>
        <s v="0830 Nissedal"/>
        <s v="0831 Fyresdal"/>
        <s v="0833 Tokke"/>
        <s v="0834 Vinje"/>
        <s v="0901 Risør"/>
        <s v="0904 Grimstad"/>
        <s v="0906 Arendal"/>
        <s v="0911 Gjerstad"/>
        <s v="0912 Vegårshei"/>
        <s v="0914 Tvedestrand"/>
        <s v="0919 Froland"/>
        <s v="0926 Lillesand"/>
        <s v="0928 Birkenes"/>
        <s v="0929 Åmli"/>
        <s v="0935 Iveland"/>
        <s v="0937 Evje og Hornnes"/>
        <s v="0938 Bygland"/>
        <s v="0940 Valle"/>
        <s v="0941 Bykle"/>
        <s v="1001 Kristiansand"/>
        <s v="1002 Mandal"/>
        <s v="1003 Farsund"/>
        <s v="1004 Flekkefjord"/>
        <s v="1014 Vennesla"/>
        <s v="1017 Songdalen"/>
        <s v="1018 Søgne"/>
        <s v="1021 Marnardal"/>
        <s v="1026 Åseral"/>
        <s v="1027 Audnedal"/>
        <s v="1029 Lindesnes"/>
        <s v="1032 Lyngdal"/>
        <s v="1034 Hægebostad"/>
        <s v="1037 Kvinesdal"/>
        <s v="1046 Sirdal"/>
        <s v="1101 Eigersund"/>
        <s v="1102 Sandnes"/>
        <s v="1103 Stavanger"/>
        <s v="1106 Haugesund"/>
        <s v="1111 Sokndal"/>
        <s v="1112 Lund"/>
        <s v="1114 Bjerkreim"/>
        <s v="1119 Hå"/>
        <s v="1120 Klepp"/>
        <s v="1121 Time"/>
        <s v="1122 Gjesdal"/>
        <s v="1124 Sola"/>
        <s v="1127 Randaberg"/>
        <s v="1129 Forsand"/>
        <s v="1130 Strand"/>
        <s v="1133 Hjelmeland"/>
        <s v="1134 Suldal"/>
        <s v="1135 Sauda"/>
        <s v="1141 Finnøy"/>
        <s v="1142 Rennesøy"/>
        <s v="1144 Kvitsøy"/>
        <s v="1145 Bokn"/>
        <s v="1146 Tysvær"/>
        <s v="1149 Karmøy"/>
        <s v="1151 Utsira"/>
        <s v="1160 Vindafjord"/>
        <s v="1201 Bergen"/>
        <s v="1211 Etne"/>
        <s v="1216 Sveio"/>
        <s v="1219 Bømlo"/>
        <s v="1221 Stord"/>
        <s v="1222 Fitjar"/>
        <s v="1223 Tysnes"/>
        <s v="1224 Kvinnherad"/>
        <s v="1227 Jondal"/>
        <s v="1228 Odda"/>
        <s v="1231 Ullensvang"/>
        <s v="1232 Eidfjord"/>
        <s v="1233 Ulvik"/>
        <s v="1234 Granvin"/>
        <s v="1235 Voss"/>
        <s v="1238 Kvam"/>
        <s v="1241 Fusa"/>
        <s v="1242 Samnanger"/>
        <s v="1243 Os (Hord.)"/>
        <s v="1244 Austevoll"/>
        <s v="1245 Sund"/>
        <s v="1246 Fjell"/>
        <s v="1247 Askøy"/>
        <s v="1251 Vaksdal"/>
        <s v="1252 Modalen"/>
        <s v="1253 Osterøy"/>
        <s v="1256 Meland"/>
        <s v="1259 Øygarden"/>
        <s v="1260 Radøy"/>
        <s v="1263 Lindås"/>
        <s v="1264 Austrheim"/>
        <s v="1265 Fedje"/>
        <s v="1266 Masfjorden"/>
        <s v="1401 Flora"/>
        <s v="1411 Gulen"/>
        <s v="1412 Solund"/>
        <s v="1413 Hyllestad"/>
        <s v="1416 Høyanger"/>
        <s v="1417 Vik"/>
        <s v="1418 Balestrand"/>
        <s v="1419 Leikanger"/>
        <s v="1420 Sogndal"/>
        <s v="1421 Aurland"/>
        <s v="1422 Lærdal"/>
        <s v="1424 Årdal"/>
        <s v="1426 Luster"/>
        <s v="1428 Askvoll"/>
        <s v="1429 Fjaler"/>
        <s v="1430 Gaular"/>
        <s v="1431 Jølster"/>
        <s v="1432 Førde"/>
        <s v="1433 Naustdal"/>
        <s v="1438 Bremanger"/>
        <s v="1439 Vågsøy"/>
        <s v="1441 Selje"/>
        <s v="1443 Eid"/>
        <s v="1444 Hornindal"/>
        <s v="1445 Gloppen"/>
        <s v="1449 Stryn"/>
        <s v="1502 Molde"/>
        <s v="1504 Ålesund"/>
        <s v="1505 Kristiansund"/>
        <s v="1511 Vanylven"/>
        <s v="1514 Sande (M. og R.)"/>
        <s v="1515 Herøy (M. og R.)"/>
        <s v="1516 Ulstein"/>
        <s v="1517 Hareid"/>
        <s v="1519 Volda"/>
        <s v="1520 Ørsta"/>
        <s v="1523 Ørskog"/>
        <s v="1524 Norddal"/>
        <s v="1525 Stranda"/>
        <s v="1526 Stordal"/>
        <s v="1528 Sykkylven"/>
        <s v="1529 Skodje"/>
        <s v="1531 Sula"/>
        <s v="1532 Giske"/>
        <s v="1534 Haram"/>
        <s v="1535 Vestnes"/>
        <s v="1539 Rauma"/>
        <s v="1543 Nesset"/>
        <s v="1545 Midsund"/>
        <s v="1546 Sandøy"/>
        <s v="1547 Aukra"/>
        <s v="1548 Fræna"/>
        <s v="1551 Eide"/>
        <s v="1554 Averøy"/>
        <s v="1557 Gjemnes"/>
        <s v="1560 Tingvoll"/>
        <s v="1563 Sunndal"/>
        <s v="1566 Surnadal"/>
        <s v="1567 Rindal"/>
        <s v="1571 Halsa"/>
        <s v="1573 Smøla"/>
        <s v="1576 Aure"/>
        <s v="1601 Trondheim"/>
        <s v="1612 Hemne"/>
        <s v="1613 Snillfjord"/>
        <s v="1617 Hitra"/>
        <s v="1620 Frøya"/>
        <s v="1621 Ørland"/>
        <s v="1622 Agdenes"/>
        <s v="1624 Rissa"/>
        <s v="1627 Bjugn"/>
        <s v="1630 Åfjord"/>
        <s v="1632 Roan"/>
        <s v="1633 Osen"/>
        <s v="1634 Oppdal"/>
        <s v="1635 Rennebu"/>
        <s v="1636 Meldal"/>
        <s v="1638 Orkdal"/>
        <s v="1640 Røros"/>
        <s v="1644 Holtålen"/>
        <s v="1648 Midtre Gauldal"/>
        <s v="1653 Melhus"/>
        <s v="1657 Skaun"/>
        <s v="1662 Klæbu"/>
        <s v="1663 Malvik"/>
        <s v="1664 Selbu"/>
        <s v="1665 Tydal"/>
        <s v="1702 Steinkjer"/>
        <s v="1703 Namsos"/>
        <s v="1711 Meråker"/>
        <s v="1714 Stjørdal"/>
        <s v="1717 Frosta"/>
        <s v="1718 Leksvik"/>
        <s v="1719 Levanger"/>
        <s v="1721 Verdal"/>
        <s v="1724 Verran"/>
        <s v="1725 Namdalseid"/>
        <s v="1736 Snåsa"/>
        <s v="1738 Lierne"/>
        <s v="1739 Røyrvik"/>
        <s v="1740 Namsskogan"/>
        <s v="1742 Grong"/>
        <s v="1743 Høylandet"/>
        <s v="1744 Overhalla"/>
        <s v="1748 Fosnes"/>
        <s v="1749 Flatanger"/>
        <s v="1750 Vikna"/>
        <s v="1751 Nærøy"/>
        <s v="1755 Leka"/>
        <s v="1756 Inderøy"/>
        <s v="1804 Bodø"/>
        <s v="1805 Narvik"/>
        <s v="1811 Bindal"/>
        <s v="1812 Sømna"/>
        <s v="1813 Brønnøy"/>
        <s v="1815 Vega"/>
        <s v="1816 Vevelstad"/>
        <s v="1818 Herøy (Nordl.)"/>
        <s v="1820 Alstahaug"/>
        <s v="1822 Leirfjord"/>
        <s v="1824 Vefsn"/>
        <s v="1825 Grane"/>
        <s v="1826 Hattfjelldal"/>
        <s v="1827 Dønna"/>
        <s v="1828 Nesna"/>
        <s v="1832 Hemnes"/>
        <s v="1833 Rana"/>
        <s v="1834 Lurøy"/>
        <s v="1835 Træna"/>
        <s v="1836 Rødøy"/>
        <s v="1837 Meløy"/>
        <s v="1838 Gildeskål"/>
        <s v="1839 Beiarn"/>
        <s v="1840 Saltdal"/>
        <s v="1841 Fauske"/>
        <s v="1845 Sørfold"/>
        <s v="1848 Steigen"/>
        <s v="1849 Hamarøy"/>
        <s v="1850 Tysfjord"/>
        <s v="1851 Lødingen"/>
        <s v="1852 Tjeldsund"/>
        <s v="1853 Evenes"/>
        <s v="1854 Ballangen"/>
        <s v="1856 Røst"/>
        <s v="1857 Værøy"/>
        <s v="1859 Flakstad"/>
        <s v="1860 Vestvågøy"/>
        <s v="1865 Vågan"/>
        <s v="1866 Hadsel"/>
        <s v="1867 Bø (Nordl.)"/>
        <s v="1868 Øksnes"/>
        <s v="1870 Sortland"/>
        <s v="1871 Andøy"/>
        <s v="1874 Moskenes"/>
        <s v="1902 Tromsø"/>
        <s v="1903 Harstad"/>
        <s v="1911 Kvæfjord"/>
        <s v="1913 Skånland"/>
        <s v="1917 Ibestad"/>
        <s v="1919 Gratangen"/>
        <s v="1920 Lavangen"/>
        <s v="1922 Bardu"/>
        <s v="1923 Salangen"/>
        <s v="1924 Målselv"/>
        <s v="1925 Sørreisa"/>
        <s v="1926 Dyrøy"/>
        <s v="1927 Tranøy"/>
        <s v="1928 Torsken"/>
        <s v="1929 Berg"/>
        <s v="1931 Lenvik"/>
        <s v="1933 Balsfjord"/>
        <s v="1936 Karlsøy"/>
        <s v="1938 Lyngen"/>
        <s v="1939 Storfjord"/>
        <s v="1940 Kåfjord"/>
        <s v="1941 Skjervøy"/>
        <s v="1942 Nordreisa"/>
        <s v="1943 Kvænangen"/>
        <s v="2002 Vardø"/>
        <s v="2003 Vadsø"/>
        <s v="2004 Hammerfest"/>
        <s v="2011 Kautokeino"/>
        <s v="2012 Alta"/>
        <s v="2014 Loppa"/>
        <s v="2015 Hasvik"/>
        <s v="2017 Kvalsund"/>
        <s v="2018 Måsøy"/>
        <s v="2019 Nordkapp"/>
        <s v="2020 Porsanger"/>
        <s v="2021 Karasjok"/>
        <s v="2022 Lebesby"/>
        <s v="2023 Gamvik"/>
        <s v="2024 Berlevåg"/>
        <s v="2025 Tana"/>
        <s v="2027 Nesseby"/>
        <s v="2028 Båtsfjord"/>
        <s v="2030 Sør-Varanger"/>
      </sharedItems>
    </cacheField>
    <cacheField name="år" numFmtId="0">
      <sharedItems containsSemiMixedTypes="0" containsString="0" containsNumber="1" containsInteger="1" minValue="2008" maxValue="2015" count="8">
        <n v="2008"/>
        <n v="2009"/>
        <n v="2010"/>
        <n v="2011"/>
        <n v="2012"/>
        <n v="2013"/>
        <n v="2014"/>
        <n v="2015"/>
      </sharedItems>
    </cacheField>
    <cacheField name="alle sysselsatte" numFmtId="164">
      <sharedItems containsSemiMixedTypes="0" containsString="0" containsNumber="1" containsInteger="1" minValue="97" maxValue="457000"/>
    </cacheField>
    <cacheField name="jordbruk" numFmtId="164">
      <sharedItems containsSemiMixedTypes="0" containsString="0" containsNumber="1" containsInteger="1" minValue="0" maxValue="916" count="441">
        <n v="167"/>
        <n v="159"/>
        <n v="164"/>
        <n v="163"/>
        <n v="149"/>
        <n v="155"/>
        <n v="140"/>
        <n v="61"/>
        <n v="57"/>
        <n v="43"/>
        <n v="45"/>
        <n v="36"/>
        <n v="46"/>
        <n v="49"/>
        <n v="367"/>
        <n v="362"/>
        <n v="358"/>
        <n v="212"/>
        <n v="225"/>
        <n v="219"/>
        <n v="195"/>
        <n v="181"/>
        <n v="285"/>
        <n v="288"/>
        <n v="264"/>
        <n v="210"/>
        <n v="213"/>
        <n v="202"/>
        <n v="22"/>
        <n v="20"/>
        <n v="14"/>
        <n v="15"/>
        <n v="18"/>
        <n v="19"/>
        <n v="30"/>
        <n v="33"/>
        <n v="27"/>
        <n v="23"/>
        <n v="28"/>
        <n v="120"/>
        <n v="125"/>
        <n v="134"/>
        <n v="111"/>
        <n v="107"/>
        <n v="106"/>
        <n v="87"/>
        <n v="4"/>
        <n v="3"/>
        <n v="6"/>
        <n v="157"/>
        <n v="162"/>
        <n v="154"/>
        <n v="136"/>
        <n v="131"/>
        <n v="139"/>
        <n v="112"/>
        <n v="108"/>
        <n v="90"/>
        <n v="88"/>
        <n v="83"/>
        <n v="78"/>
        <n v="75"/>
        <n v="98"/>
        <n v="93"/>
        <n v="73"/>
        <n v="67"/>
        <n v="66"/>
        <n v="62"/>
        <n v="60"/>
        <n v="281"/>
        <n v="263"/>
        <n v="247"/>
        <n v="217"/>
        <n v="229"/>
        <n v="215"/>
        <n v="221"/>
        <n v="192"/>
        <n v="97"/>
        <n v="82"/>
        <n v="80"/>
        <n v="77"/>
        <n v="63"/>
        <n v="333"/>
        <n v="328"/>
        <n v="318"/>
        <n v="319"/>
        <n v="298"/>
        <n v="310"/>
        <n v="316"/>
        <n v="309"/>
        <n v="138"/>
        <n v="96"/>
        <n v="101"/>
        <n v="99"/>
        <n v="172"/>
        <n v="176"/>
        <n v="56"/>
        <n v="55"/>
        <n v="54"/>
        <n v="53"/>
        <n v="51"/>
        <n v="52"/>
        <n v="47"/>
        <n v="42"/>
        <n v="50"/>
        <n v="37"/>
        <n v="158"/>
        <n v="130"/>
        <n v="127"/>
        <n v="89"/>
        <n v="103"/>
        <n v="85"/>
        <n v="91"/>
        <n v="86"/>
        <n v="113"/>
        <n v="115"/>
        <n v="94"/>
        <n v="69"/>
        <n v="81"/>
        <n v="71"/>
        <n v="58"/>
        <n v="24"/>
        <n v="12"/>
        <n v="2"/>
        <n v="1"/>
        <n v="0"/>
        <n v="211"/>
        <n v="104"/>
        <n v="109"/>
        <n v="114"/>
        <n v="189"/>
        <n v="179"/>
        <n v="123"/>
        <n v="196"/>
        <n v="193"/>
        <n v="182"/>
        <n v="147"/>
        <n v="152"/>
        <n v="133"/>
        <n v="144"/>
        <n v="121"/>
        <n v="128"/>
        <n v="48"/>
        <n v="38"/>
        <n v="32"/>
        <n v="39"/>
        <n v="13"/>
        <n v="17"/>
        <n v="16"/>
        <n v="84"/>
        <n v="72"/>
        <n v="41"/>
        <n v="34"/>
        <n v="293"/>
        <n v="271"/>
        <n v="279"/>
        <n v="259"/>
        <n v="248"/>
        <n v="241"/>
        <n v="119"/>
        <n v="254"/>
        <n v="274"/>
        <n v="250"/>
        <n v="204"/>
        <n v="327"/>
        <n v="148"/>
        <n v="142"/>
        <n v="126"/>
        <n v="118"/>
        <n v="95"/>
        <n v="29"/>
        <n v="26"/>
        <n v="35"/>
        <n v="25"/>
        <n v="420"/>
        <n v="386"/>
        <n v="334"/>
        <n v="166"/>
        <n v="161"/>
        <n v="165"/>
        <n v="160"/>
        <n v="137"/>
        <n v="117"/>
        <n v="410"/>
        <n v="425"/>
        <n v="396"/>
        <n v="354"/>
        <n v="356"/>
        <n v="364"/>
        <n v="379"/>
        <n v="717"/>
        <n v="703"/>
        <n v="667"/>
        <n v="638"/>
        <n v="597"/>
        <n v="582"/>
        <n v="587"/>
        <n v="526"/>
        <n v="169"/>
        <n v="150"/>
        <n v="124"/>
        <n v="116"/>
        <n v="451"/>
        <n v="443"/>
        <n v="404"/>
        <n v="421"/>
        <n v="387"/>
        <n v="382"/>
        <n v="357"/>
        <n v="340"/>
        <n v="110"/>
        <n v="79"/>
        <n v="68"/>
        <n v="64"/>
        <n v="173"/>
        <n v="129"/>
        <n v="261"/>
        <n v="234"/>
        <n v="245"/>
        <n v="239"/>
        <n v="232"/>
        <n v="260"/>
        <n v="174"/>
        <n v="102"/>
        <n v="74"/>
        <n v="65"/>
        <n v="70"/>
        <n v="59"/>
        <n v="145"/>
        <n v="105"/>
        <n v="380"/>
        <n v="220"/>
        <n v="375"/>
        <n v="370"/>
        <n v="306"/>
        <n v="297"/>
        <n v="227"/>
        <n v="183"/>
        <n v="153"/>
        <n v="122"/>
        <n v="186"/>
        <n v="190"/>
        <n v="175"/>
        <n v="146"/>
        <n v="330"/>
        <n v="311"/>
        <n v="303"/>
        <n v="326"/>
        <n v="342"/>
        <n v="135"/>
        <n v="253"/>
        <n v="235"/>
        <n v="233"/>
        <n v="185"/>
        <n v="199"/>
        <n v="201"/>
        <n v="207"/>
        <n v="188"/>
        <n v="187"/>
        <n v="178"/>
        <n v="180"/>
        <n v="236"/>
        <n v="226"/>
        <n v="209"/>
        <n v="218"/>
        <n v="194"/>
        <n v="246"/>
        <n v="242"/>
        <n v="216"/>
        <n v="170"/>
        <n v="143"/>
        <n v="269"/>
        <n v="258"/>
        <n v="256"/>
        <n v="200"/>
        <n v="391"/>
        <n v="384"/>
        <n v="305"/>
        <n v="292"/>
        <n v="304"/>
        <n v="457"/>
        <n v="422"/>
        <n v="406"/>
        <n v="408"/>
        <n v="401"/>
        <n v="365"/>
        <n v="257"/>
        <n v="243"/>
        <n v="230"/>
        <n v="223"/>
        <n v="177"/>
        <n v="214"/>
        <n v="205"/>
        <n v="197"/>
        <n v="184"/>
        <n v="224"/>
        <n v="208"/>
        <n v="206"/>
        <n v="132"/>
        <n v="100"/>
        <n v="171"/>
        <n v="21"/>
        <n v="10"/>
        <n v="141"/>
        <n v="76"/>
        <n v="40"/>
        <n v="203"/>
        <n v="44"/>
        <n v="31"/>
        <n v="313"/>
        <n v="312"/>
        <n v="244"/>
        <n v="405"/>
        <n v="376"/>
        <n v="359"/>
        <n v="238"/>
        <n v="272"/>
        <n v="8"/>
        <n v="7"/>
        <n v="9"/>
        <n v="168"/>
        <n v="237"/>
        <n v="249"/>
        <n v="92"/>
        <n v="11"/>
        <n v="191"/>
        <n v="151"/>
        <n v="533"/>
        <n v="538"/>
        <n v="622"/>
        <n v="573"/>
        <n v="534"/>
        <n v="513"/>
        <n v="517"/>
        <n v="489"/>
        <n v="912"/>
        <n v="911"/>
        <n v="916"/>
        <n v="833"/>
        <n v="744"/>
        <n v="714"/>
        <n v="726"/>
        <n v="743"/>
        <n v="689"/>
        <n v="672"/>
        <n v="657"/>
        <n v="660"/>
        <n v="619"/>
        <n v="616"/>
        <n v="627"/>
        <n v="607"/>
        <n v="578"/>
        <n v="566"/>
        <n v="512"/>
        <n v="493"/>
        <n v="456"/>
        <n v="453"/>
        <n v="434"/>
        <n v="222"/>
        <n v="317"/>
        <n v="156"/>
        <n v="430"/>
        <n v="439"/>
        <n v="345"/>
        <n v="294"/>
        <n v="5"/>
        <n v="277"/>
        <n v="198"/>
        <n v="628"/>
        <n v="614"/>
        <n v="605"/>
        <n v="636"/>
        <n v="575"/>
        <n v="518"/>
        <n v="545"/>
        <n v="398"/>
        <n v="399"/>
        <n v="400"/>
        <n v="392"/>
        <n v="402"/>
        <n v="321"/>
        <n v="373"/>
        <n v="331"/>
        <n v="268"/>
        <n v="381"/>
        <n v="349"/>
        <n v="320"/>
        <n v="299"/>
        <n v="287"/>
        <n v="329"/>
        <n v="307"/>
        <n v="291"/>
        <n v="267"/>
        <n v="323"/>
        <n v="332"/>
        <n v="322"/>
        <n v="231"/>
        <n v="283"/>
        <n v="314"/>
        <n v="344"/>
        <n v="409"/>
        <n v="240"/>
        <n v="438"/>
        <n v="487"/>
        <n v="383"/>
        <n v="284"/>
        <n v="390"/>
        <n v="355"/>
        <n v="295"/>
        <n v="300"/>
        <n v="301"/>
        <n v="252"/>
        <n v="282"/>
        <n v="350"/>
        <n v="276"/>
        <n v="280"/>
        <n v="251"/>
        <n v="228"/>
        <n v="731"/>
        <n v="698"/>
        <n v="708"/>
        <n v="613"/>
        <n v="577"/>
        <n v="579"/>
        <n v="584"/>
        <n v="278"/>
        <n v="273"/>
        <n v="266"/>
        <n v="697"/>
        <n v="650"/>
        <n v="635"/>
        <n v="618"/>
        <n v="547"/>
        <n v="514"/>
        <n v="520"/>
        <n v="500"/>
        <n v="433"/>
        <n v="343"/>
        <n v="302"/>
        <n v="348"/>
        <n v="255"/>
      </sharedItems>
    </cacheField>
    <cacheField name="skogbruk" numFmtId="164">
      <sharedItems containsSemiMixedTypes="0" containsString="0" containsNumber="1" containsInteger="1" minValue="0" maxValue="213"/>
    </cacheField>
    <cacheField name="landbruk" numFmtId="164">
      <sharedItems containsSemiMixedTypes="0" containsString="0" containsNumber="1" containsInteger="1" minValue="0" maxValue="918"/>
    </cacheField>
    <cacheField name="andel jordbruk" numFmtId="165">
      <sharedItems containsSemiMixedTypes="0" containsString="0" containsNumber="1" minValue="0" maxValue="0.37614678899082571"/>
    </cacheField>
    <cacheField name="andel skogbruk" numFmtId="165">
      <sharedItems containsSemiMixedTypes="0" containsString="0" containsNumber="1" minValue="0" maxValue="9.90990990990991E-2"/>
    </cacheField>
    <cacheField name="andel landbruk" numFmtId="165">
      <sharedItems containsSemiMixedTypes="0" containsString="0" containsNumber="1" minValue="0" maxValue="0.38226299694189603" count="3329">
        <n v="1.7603950931973873E-2"/>
        <n v="1.7449340623994853E-2"/>
        <n v="1.6928850914317655E-2"/>
        <n v="1.6965127238454288E-2"/>
        <n v="1.7946478202175813E-2"/>
        <n v="1.6071569946955903E-2"/>
        <n v="1.6196854072574367E-2"/>
        <n v="1.5678310316815595E-2"/>
        <n v="4.6189376443418013E-3"/>
        <n v="4.7793084059600784E-3"/>
        <n v="3.9304923458833262E-3"/>
        <n v="3.788922568200606E-3"/>
        <n v="3.3012774508396729E-3"/>
        <n v="3.8879688962488298E-3"/>
        <n v="4.1930211072418446E-3"/>
        <n v="3.9513677811550156E-3"/>
        <n v="1.6761195293320919E-2"/>
        <n v="1.7318115718503502E-2"/>
        <n v="1.6697911671099099E-2"/>
        <n v="9.9407874832519345E-3"/>
        <n v="1.1041350941762286E-2"/>
        <n v="1.0518214468958439E-2"/>
        <n v="9.6084656084656078E-3"/>
        <n v="8.0161821995804617E-3"/>
        <n v="8.7136693914623073E-3"/>
        <n v="8.9972047519217332E-3"/>
        <n v="8.2666278562072478E-3"/>
        <n v="6.4273621990760671E-3"/>
        <n v="6.533015561474835E-3"/>
        <n v="6.3390995661238517E-3"/>
        <n v="6.5197143744178824E-3"/>
        <n v="6.9961062395137545E-3"/>
        <n v="1.8302828618968387E-2"/>
        <n v="1.7384105960264899E-2"/>
        <n v="1.254180602006689E-2"/>
        <n v="1.4598540145985401E-2"/>
        <n v="1.5548281505728314E-2"/>
        <n v="1.6194331983805668E-2"/>
        <n v="1.6570008285004142E-2"/>
        <n v="1.3093289689034371E-2"/>
        <n v="0.14588859416445624"/>
        <n v="0.15921787709497207"/>
        <n v="0.1404494382022472"/>
        <n v="0.1388888888888889"/>
        <n v="0.13239436619718309"/>
        <n v="0.12534059945504086"/>
        <n v="0.11315789473684211"/>
        <n v="0.12324929971988796"/>
        <n v="0.11638591117917305"/>
        <n v="0.13146734520780323"/>
        <n v="0.14128595600676819"/>
        <n v="0.12582781456953643"/>
        <n v="0.11535269709543569"/>
        <n v="0.11367380560131796"/>
        <n v="0.11056511056511056"/>
        <n v="0.1"/>
        <n v="9.4827586206896547E-2"/>
        <n v="0.11574074074074074"/>
        <n v="9.9056603773584911E-2"/>
        <n v="9.5454545454545459E-2"/>
        <n v="9.6330275229357804E-2"/>
        <n v="8.6757990867579904E-2"/>
        <n v="8.5106382978723402E-2"/>
        <n v="8.15450643776824E-2"/>
        <n v="0.1180787191460974"/>
        <n v="0.11147116007777058"/>
        <n v="0.10383889238514789"/>
        <n v="0.11411208642808914"/>
        <n v="0.1125"/>
        <n v="9.585492227979274E-2"/>
        <n v="9.2485549132947972E-2"/>
        <n v="9.6901779828609091E-2"/>
        <n v="6.121472979435677E-2"/>
        <n v="5.6403143781784557E-2"/>
        <n v="5.6891766882516188E-2"/>
        <n v="4.6089385474860335E-2"/>
        <n v="4.5662100456621002E-2"/>
        <n v="4.5849420849420848E-2"/>
        <n v="4.4707091469681395E-2"/>
        <n v="4.5012787723785169E-2"/>
        <n v="1.72585462993694E-2"/>
        <n v="1.7128027681660898E-2"/>
        <n v="1.4310645724258289E-2"/>
        <n v="1.3335612925286374E-2"/>
        <n v="1.3703382480485689E-2"/>
        <n v="1.2476499743633566E-2"/>
        <n v="1.163378856853819E-2"/>
        <n v="1.2394467397161846E-2"/>
        <n v="5.9029126213592235E-2"/>
        <n v="5.675459632294165E-2"/>
        <n v="5.3767739356386166E-2"/>
        <n v="4.7619047619047616E-2"/>
        <n v="5.1999999999999998E-2"/>
        <n v="4.9352251696483655E-2"/>
        <n v="5.06485484867202E-2"/>
        <n v="4.7014770126898274E-2"/>
        <n v="0.10031347962382445"/>
        <n v="0.10214007782101167"/>
        <n v="8.1208687440982058E-2"/>
        <n v="8.0459770114942528E-2"/>
        <n v="8.5798816568047331E-2"/>
        <n v="8.5040983606557374E-2"/>
        <n v="8.5215605749486653E-2"/>
        <n v="7.3298429319371722E-2"/>
        <n v="0.10581534772182254"/>
        <n v="0.1043272080616479"/>
        <n v="0.10032362459546926"/>
        <n v="9.6164854035489411E-2"/>
        <n v="9.606724707295107E-2"/>
        <n v="9.9139210448204215E-2"/>
        <n v="9.8073555166374782E-2"/>
        <n v="0.11148534860222296"/>
        <n v="5.8167330677290838E-2"/>
        <n v="5.7051024507834475E-2"/>
        <n v="4.8854961832061068E-2"/>
        <n v="3.7993360383622277E-2"/>
        <n v="4.66786355475763E-2"/>
        <n v="4.1407108831073652E-2"/>
        <n v="3.8951583545686203E-2"/>
        <n v="3.8502296008477571E-2"/>
        <n v="3.1140042223786066E-2"/>
        <n v="3.0994550408719346E-2"/>
        <n v="2.7687574773542983E-2"/>
        <n v="2.826379542395693E-2"/>
        <n v="2.7138838325335098E-2"/>
        <n v="2.7067669172932331E-2"/>
        <n v="2.6068652849740932E-2"/>
        <n v="2.3864766324163077E-2"/>
        <n v="5.848903330625508E-2"/>
        <n v="6.1128526645768025E-2"/>
        <n v="5.6103108415466264E-2"/>
        <n v="5.0911854103343465E-2"/>
        <n v="5.5857253685027156E-2"/>
        <n v="4.8579970104633781E-2"/>
        <n v="5.4281345565749234E-2"/>
        <n v="4.939209726443769E-2"/>
        <n v="6.5437788018433182E-2"/>
        <n v="6.7219152854511965E-2"/>
        <n v="5.8447488584474884E-2"/>
        <n v="5.2017937219730942E-2"/>
        <n v="5.2676295666949875E-2"/>
        <n v="5.5062166962699825E-2"/>
        <n v="5.2896725440806043E-2"/>
        <n v="4.0167364016736401E-2"/>
        <n v="3.0897317298797411E-2"/>
        <n v="2.7316550615961437E-2"/>
        <n v="2.4130948363145461E-2"/>
        <n v="2.2304832713754646E-2"/>
        <n v="1.6908597862498004E-2"/>
        <n v="1.6067216981132077E-2"/>
        <n v="1.6592762122729223E-2"/>
        <n v="1.4622373651334468E-2"/>
        <n v="8.6115727451276623E-3"/>
        <n v="8.9841050449205248E-3"/>
        <n v="8.0986981531940665E-3"/>
        <n v="7.1079520213238557E-3"/>
        <n v="7.9071454479506705E-3"/>
        <n v="7.4530600544646698E-3"/>
        <n v="7.3457394711067582E-3"/>
        <n v="6.6880502286221248E-3"/>
        <n v="1.7573995771670192E-2"/>
        <n v="1.6892327530625403E-2"/>
        <n v="1.463540992099469E-2"/>
        <n v="1.3460812680840357E-2"/>
        <n v="1.2964982430631286E-2"/>
        <n v="1.2720605088242035E-2"/>
        <n v="1.2725590004627488E-2"/>
        <n v="9.7970608817354796E-3"/>
        <n v="2.1076746849942728E-2"/>
        <n v="2.2800552740672501E-2"/>
        <n v="2.358604091456077E-2"/>
        <n v="1.4882381180988958E-2"/>
        <n v="1.344269765322397E-2"/>
        <n v="1.4058956916099773E-2"/>
        <n v="1.3843111404087014E-2"/>
        <n v="1.237842617152962E-2"/>
        <n v="2.06209453197405E-2"/>
        <n v="2.1507863089731731E-2"/>
        <n v="2.1909978566325317E-2"/>
        <n v="1.714153347231874E-2"/>
        <n v="1.742081447963801E-2"/>
        <n v="1.4882274544646823E-2"/>
        <n v="1.4865151836908048E-2"/>
        <n v="1.3782866836301951E-2"/>
        <n v="3.5937004544974102E-3"/>
        <n v="3.2640626700032641E-3"/>
        <n v="2.1406400513753611E-3"/>
        <n v="7.4810302447365614E-4"/>
        <n v="1.0479983232026828E-3"/>
        <n v="5.2994170641229468E-4"/>
        <n v="7.0778564206268964E-4"/>
        <n v="2.0408163265306123E-4"/>
        <n v="5.6528213506050395E-3"/>
        <n v="3.4972741833570894E-3"/>
        <n v="3.0864197530864196E-3"/>
        <n v="1.9067947349697616E-3"/>
        <n v="2.0315316604194683E-3"/>
        <n v="2.1040442837776774E-3"/>
        <n v="2.1758169576878866E-3"/>
        <n v="4.0465850769838135E-3"/>
        <n v="5.7755775577557752E-3"/>
        <n v="1.3958772926472976E-2"/>
        <n v="1.304999211480839E-2"/>
        <n v="1.0664605873261205E-2"/>
        <n v="1.0209153825564945E-2"/>
        <n v="9.552350627458326E-3"/>
        <n v="9.6596984109427429E-3"/>
        <n v="4.3978349120433018E-3"/>
        <n v="5.807660283097419E-2"/>
        <n v="5.743313290483102E-2"/>
        <n v="5.2249637155297533E-2"/>
        <n v="4.9063517915309447E-2"/>
        <n v="4.7129909365558914E-2"/>
        <n v="4.3539325842696631E-2"/>
        <n v="4.8253583686654555E-2"/>
        <n v="4.0745290745290742E-2"/>
        <n v="3.9081582804103565E-2"/>
        <n v="3.8896746817538894E-2"/>
        <n v="3.2339449541284405E-2"/>
        <n v="3.2876115828434575E-2"/>
        <n v="3.2453483340545215E-2"/>
        <n v="2.7893422148209824E-2"/>
        <n v="2.8364514182257092E-2"/>
        <n v="2.5176233635448138E-2"/>
        <n v="3.2139951179820991E-2"/>
        <n v="3.0081300813008131E-2"/>
        <n v="3.1120331950207469E-2"/>
        <n v="2.8363047001620744E-2"/>
        <n v="2.2247794399693134E-2"/>
        <n v="2.1021021021021023E-2"/>
        <n v="2.1260440394836749E-2"/>
        <n v="2.1619640894100404E-2"/>
        <n v="6.9605568445475635E-3"/>
        <n v="8.6726998491704378E-3"/>
        <n v="8.8626292466765146E-3"/>
        <n v="9.0155066714749377E-3"/>
        <n v="8.658008658008658E-3"/>
        <n v="9.9077553809361115E-3"/>
        <n v="9.2500825900231256E-3"/>
        <n v="7.1501532175689483E-3"/>
        <n v="3.4802784222737818E-2"/>
        <n v="3.9952057530962842E-2"/>
        <n v="3.8351693186454511E-2"/>
        <n v="2.4237685691946835E-2"/>
        <n v="2.456912357902457E-2"/>
        <n v="2.4131627056672759E-2"/>
        <n v="2.456140350877193E-2"/>
        <n v="2.0643806857942617E-2"/>
        <n v="1.6143497757847534E-3"/>
        <n v="1.6692500298080362E-3"/>
        <n v="1.282837860449551E-3"/>
        <n v="9.6348884381338741E-4"/>
        <n v="1.2614794631143405E-3"/>
        <n v="1.2565339766787294E-3"/>
        <n v="1.4649424126086078E-3"/>
        <n v="1.4571399859310621E-3"/>
        <n v="3.9961575408261289E-3"/>
        <n v="3.4534942377090526E-3"/>
        <n v="3.7787701820680177E-3"/>
        <n v="2.7694610778443113E-3"/>
        <n v="2.6990067655102922E-3"/>
        <n v="2.7312585351829226E-3"/>
        <n v="2.5128258821065859E-3"/>
        <n v="3.2235701906412478E-3"/>
        <n v="1.0744234800838574E-2"/>
        <n v="1.0029419630917358E-2"/>
        <n v="1.2175324675324676E-2"/>
        <n v="1.1078191420842457E-2"/>
        <n v="8.5605967958909141E-3"/>
        <n v="8.112622285850633E-3"/>
        <n v="8.3454281567489109E-3"/>
        <n v="6.9110206096507469E-3"/>
        <n v="4.360056258790436E-2"/>
        <n v="4.1496598639455783E-2"/>
        <n v="3.3400133600534405E-2"/>
        <n v="3.2258064516129031E-2"/>
        <n v="2.9624753127057275E-2"/>
        <n v="2.5862068965517241E-2"/>
        <n v="2.4438573315719948E-2"/>
        <n v="2.5275437459494492E-2"/>
        <n v="1.4422202001819836E-2"/>
        <n v="1.3612662082968022E-2"/>
        <n v="1.3992751296049915E-2"/>
        <n v="1.246610095354737E-2"/>
        <n v="1.2182566918325326E-2"/>
        <n v="1.1485065208245687E-2"/>
        <n v="6.3638993346832517E-3"/>
        <n v="6.0175962815405045E-3"/>
        <n v="5.5932514212360167E-2"/>
        <n v="5.9328358208955226E-2"/>
        <n v="5.6220322886989554E-2"/>
        <n v="4.8211211019705373E-2"/>
        <n v="4.5346498445785338E-2"/>
        <n v="4.4525547445255477E-2"/>
        <n v="6.568575932737783E-2"/>
        <n v="6.3829787234042548E-2"/>
        <n v="2.8365601080594327E-2"/>
        <n v="2.9518619436875566E-2"/>
        <n v="2.7308990487879718E-2"/>
        <n v="2.4604831494184312E-2"/>
        <n v="2.4849397590361446E-2"/>
        <n v="2.252797097066828E-2"/>
        <n v="2.3780672523477733E-2"/>
        <n v="2.4682010902483342E-2"/>
        <n v="6.8111455108359129E-2"/>
        <n v="6.0022230455724343E-2"/>
        <n v="5.6057185854025582E-2"/>
        <n v="4.5287187039764358E-2"/>
        <n v="4.5264623955431751E-2"/>
        <n v="4.5846259910375733E-2"/>
        <n v="4.114671163575042E-2"/>
        <n v="3.7540221666070787E-2"/>
        <n v="5.3248136315228969E-2"/>
        <n v="6.1571125265392782E-2"/>
        <n v="6.2424969987995196E-2"/>
        <n v="5.9322033898305086E-2"/>
        <n v="5.9633027522935783E-2"/>
        <n v="6.197854588796186E-2"/>
        <n v="6.4356435643564358E-2"/>
        <n v="5.1558752997601917E-2"/>
        <n v="1.297025954540993E-3"/>
        <n v="1.2356938314541967E-3"/>
        <n v="1.1006185992809604E-3"/>
        <n v="6.7209234044114945E-4"/>
        <n v="6.878375341364915E-4"/>
        <n v="6.7788748851605081E-4"/>
        <n v="6.7177242888402623E-4"/>
        <n v="6.2696758156671002E-4"/>
        <n v="2.9503799731783638E-2"/>
        <n v="3.098927294398093E-2"/>
        <n v="2.7131315567345955E-2"/>
        <n v="2.857837772102639E-2"/>
        <n v="3.3096085409252671E-2"/>
        <n v="3.2627221816411006E-2"/>
        <n v="3.0704898446833932E-2"/>
        <n v="3.1014351739236196E-2"/>
        <n v="2.2766890285774655E-2"/>
        <n v="2.4025483209156678E-2"/>
        <n v="2.2155943757988922E-2"/>
        <n v="1.9733389314579616E-2"/>
        <n v="1.9939292442955829E-2"/>
        <n v="1.9858668179708053E-2"/>
        <n v="1.9670307443365696E-2"/>
        <n v="2.0932738186855471E-2"/>
        <n v="5.7462205344988179E-2"/>
        <n v="5.7587376493142606E-2"/>
        <n v="5.4764189239058236E-2"/>
        <n v="5.1563515562937819E-2"/>
        <n v="4.9498658381584522E-2"/>
        <n v="4.8114342319394328E-2"/>
        <n v="4.675448774827657E-2"/>
        <n v="4.3312807029682418E-2"/>
        <n v="0.12314709236031927"/>
        <n v="0.11950059453032105"/>
        <n v="0.10547785547785547"/>
        <n v="9.6812278630460449E-2"/>
        <n v="8.8718510405257398E-2"/>
        <n v="8.3378160301237222E-2"/>
        <n v="7.95515216230646E-2"/>
        <n v="7.5192096597145999E-2"/>
        <n v="7.8963230861965036E-2"/>
        <n v="7.5718801746199008E-2"/>
        <n v="6.8493150684931503E-2"/>
        <n v="7.0238095238095238E-2"/>
        <n v="6.3524292965917328E-2"/>
        <n v="6.3353676256902067E-2"/>
        <n v="5.8933448325427629E-2"/>
        <n v="5.5826636050516645E-2"/>
        <n v="7.4119827053736875E-2"/>
        <n v="7.6923076923076927E-2"/>
        <n v="6.775407779171895E-2"/>
        <n v="7.1111111111111111E-2"/>
        <n v="7.4589127686472814E-2"/>
        <n v="7.3030108904548363E-2"/>
        <n v="7.0802005012531324E-2"/>
        <n v="5.7055214723926377E-2"/>
        <n v="5.9731816334823246E-2"/>
        <n v="6.3670411985018729E-2"/>
        <n v="5.8508446641944788E-2"/>
        <n v="5.6508999581414816E-2"/>
        <n v="6.4118895966029724E-2"/>
        <n v="6.2086092715231786E-2"/>
        <n v="5.4778554778554776E-2"/>
        <n v="5.3600000000000002E-2"/>
        <n v="8.1653746770025834E-2"/>
        <n v="8.4418968212610732E-2"/>
        <n v="7.1238702817650185E-2"/>
        <n v="6.8145800316957217E-2"/>
        <n v="8.3118224057821377E-2"/>
        <n v="8.2043343653250778E-2"/>
        <n v="7.4908328968046098E-2"/>
        <n v="7.0299727520435965E-2"/>
        <n v="0.13868613138686131"/>
        <n v="0.13545816733067728"/>
        <n v="0.13006923837784373"/>
        <n v="0.11289513296537883"/>
        <n v="0.10828673106253177"/>
        <n v="0.10853530031612224"/>
        <n v="0.10503978779840849"/>
        <n v="0.10647405029427501"/>
        <n v="0.11932003922850605"/>
        <n v="0.11136144190537496"/>
        <n v="0.11074160292650483"/>
        <n v="0.11425749094501153"/>
        <n v="0.1154228855721393"/>
        <n v="0.12014849814377321"/>
        <n v="0.12938816449348045"/>
        <n v="0.11643835616438356"/>
        <n v="0.13362887903736542"/>
        <n v="0.13128674069235793"/>
        <n v="0.12424849699398798"/>
        <n v="0.11385459533607682"/>
        <n v="0.12295081967213115"/>
        <n v="0.11457627118644068"/>
        <n v="0.12344827586206897"/>
        <n v="0.10625814863102999"/>
        <n v="3.4458579585295003E-2"/>
        <n v="3.5340314136125657E-2"/>
        <n v="3.3770361541517677E-2"/>
        <n v="2.9382370577653409E-2"/>
        <n v="3.0043772383605252E-2"/>
        <n v="3.1145278927656218E-2"/>
        <n v="3.3000691631261736E-2"/>
        <n v="3.0585375734251571E-2"/>
        <n v="7.7498300475866755E-2"/>
        <n v="7.8839590443686006E-2"/>
        <n v="7.0355191256830596E-2"/>
        <n v="6.649982123703968E-2"/>
        <n v="7.2401433691756278E-2"/>
        <n v="7.1768582936653239E-2"/>
        <n v="6.7734887108521491E-2"/>
        <n v="6.5417126056596844E-2"/>
        <n v="7.1469740634005768E-2"/>
        <n v="7.789959607616849E-2"/>
        <n v="7.6794657762938229E-2"/>
        <n v="7.662835249042145E-2"/>
        <n v="7.4746396155899633E-2"/>
        <n v="7.7319587628865982E-2"/>
        <n v="7.7649527806925495E-2"/>
        <n v="6.8892421833598311E-2"/>
        <n v="0.12188612099644128"/>
        <n v="0.11018518518518519"/>
        <n v="0.10325581395348837"/>
        <n v="0.10311284046692606"/>
        <n v="9.9318403115871465E-2"/>
        <n v="9.2734225621414909E-2"/>
        <n v="0.10298363811357074"/>
        <n v="7.7884615384615385E-2"/>
        <n v="0.16831683168316833"/>
        <n v="0.16270337922403003"/>
        <n v="0.15303430079155672"/>
        <n v="0.15258855585831063"/>
        <n v="0.14709851551956815"/>
        <n v="0.14305177111716622"/>
        <n v="0.13733905579399142"/>
        <n v="0.13570274636510501"/>
        <n v="0.14285714285714285"/>
        <n v="0.12333333333333334"/>
        <n v="0.10535405872193437"/>
        <n v="0.10582010582010581"/>
        <n v="0.10909090909090909"/>
        <n v="0.10150375939849623"/>
        <n v="0.10188679245283019"/>
        <n v="8.9494163424124515E-2"/>
        <n v="0.25122349102773245"/>
        <n v="0.23404255319148937"/>
        <n v="0.22154779969650987"/>
        <n v="0.23744292237442921"/>
        <n v="0.19516129032258064"/>
        <n v="0.17609046849757673"/>
        <n v="0.17901234567901234"/>
        <n v="0.16876971608832808"/>
        <n v="0.11875560873466946"/>
        <n v="7.2890818858560788E-2"/>
        <n v="0.11204644412191582"/>
        <n v="0.11218229623137599"/>
        <n v="9.6050269299820468E-2"/>
        <n v="9.4213874583459561E-2"/>
        <n v="9.3366093366093361E-2"/>
        <n v="7.71437679311444E-2"/>
        <n v="0.16737830913748933"/>
        <n v="0.15959252971137522"/>
        <n v="0.1697792869269949"/>
        <n v="0.15617128463476071"/>
        <n v="0.13678844519966016"/>
        <n v="0.13495934959349593"/>
        <n v="0.13925081433224756"/>
        <n v="0.11797307996832937"/>
        <n v="0.22457627118644069"/>
        <n v="0.22026431718061673"/>
        <n v="0.20471281296023564"/>
        <n v="0.20955315870570107"/>
        <n v="0.20090634441087613"/>
        <n v="0.18923076923076923"/>
        <n v="0.19047619047619047"/>
        <n v="0.14580031695721077"/>
        <n v="0.24129032258064517"/>
        <n v="0.23371647509578544"/>
        <n v="0.22786458333333334"/>
        <n v="0.24296675191815856"/>
        <n v="0.21944809461235218"/>
        <n v="0.19654714475431606"/>
        <n v="0.18494055482166447"/>
        <n v="0.16756032171581769"/>
        <n v="1.4977533699450823E-2"/>
        <n v="1.4477898782831518E-2"/>
        <n v="1.383803909401179E-2"/>
        <n v="1.224111282843895E-2"/>
        <n v="1.2175425518697975E-2"/>
        <n v="1.1402859960552267E-2"/>
        <n v="1.2134886273553266E-2"/>
        <n v="1.2691570881226053E-2"/>
        <n v="2.5674580918551754E-2"/>
        <n v="2.4469413233458179E-2"/>
        <n v="2.3452566096423016E-2"/>
        <n v="2.4556194717634688E-2"/>
        <n v="2.4790330537740504E-2"/>
        <n v="2.486473341844489E-2"/>
        <n v="2.6152455558903283E-2"/>
        <n v="2.4385794210654343E-2"/>
        <n v="0.13412921348314608"/>
        <n v="0.12125435540069686"/>
        <n v="0.11904761904761904"/>
        <n v="0.10599415204678363"/>
        <n v="0.10743193524650478"/>
        <n v="0.10589112602535421"/>
        <n v="0.10506980161645849"/>
        <n v="9.1554853985793216E-2"/>
        <n v="0.27253446447507951"/>
        <n v="0.25616291532690244"/>
        <n v="0.25401929260450162"/>
        <n v="0.23872387238723872"/>
        <n v="0.22085201793721973"/>
        <n v="0.21882086167800455"/>
        <n v="0.23363431151241534"/>
        <n v="0.19319562575941676"/>
        <n v="0.19906103286384977"/>
        <n v="0.20129870129870131"/>
        <n v="0.18331805682859761"/>
        <n v="0.18502202643171806"/>
        <n v="0.17788461538461539"/>
        <n v="0.16223908918406071"/>
        <n v="0.15619223659889095"/>
        <n v="0.13542688910696762"/>
        <n v="0.16323165704863973"/>
        <n v="0.16666666666666666"/>
        <n v="0.16290726817042606"/>
        <n v="0.15501263689974726"/>
        <n v="0.15829145728643215"/>
        <n v="0.16176470588235295"/>
        <n v="0.15313807531380752"/>
        <n v="0.17488789237668162"/>
        <n v="0.15225806451612903"/>
        <n v="0.14897698209718671"/>
        <n v="0.14541960281870595"/>
        <n v="0.13819095477386933"/>
        <n v="0.13414634146341464"/>
        <n v="0.1372426699937617"/>
        <n v="0.12905317769131"/>
        <n v="0.11163101604278075"/>
        <n v="9.4740634005763685E-2"/>
        <n v="0.1017134524243529"/>
        <n v="0.10182861240588024"/>
        <n v="9.4143011139058569E-2"/>
        <n v="9.5779816513761468E-2"/>
        <n v="9.2483419307295506E-2"/>
        <n v="9.154929577464789E-2"/>
        <n v="8.3172891798228732E-2"/>
        <n v="6.0596134949230267E-2"/>
        <n v="5.7750759878419454E-2"/>
        <n v="5.4937647455342097E-2"/>
        <n v="5.0369375419744795E-2"/>
        <n v="4.8524590163934428E-2"/>
        <n v="4.758757435558493E-2"/>
        <n v="4.9882035726322882E-2"/>
        <n v="4.2090970807875085E-2"/>
        <n v="0.1687062937062937"/>
        <n v="0.15058611361587015"/>
        <n v="0.13632286995515694"/>
        <n v="0.1511737089201878"/>
        <n v="0.15335753176043557"/>
        <n v="0.15257352941176472"/>
        <n v="0.15288888888888888"/>
        <n v="0.15142857142857144"/>
        <n v="0.11752577319587629"/>
        <n v="0.11643528884908196"/>
        <n v="0.12465753424657534"/>
        <n v="0.12195121951219512"/>
        <n v="0.11798017932987258"/>
        <n v="0.10559854346836596"/>
        <n v="0.10434393193013883"/>
        <n v="0.10214797136038187"/>
        <n v="6.5664160401002508E-2"/>
        <n v="7.5491759702286013E-2"/>
        <n v="6.6252587991718431E-2"/>
        <n v="6.958355297838692E-2"/>
        <n v="6.5088757396449703E-2"/>
        <n v="6.6666666666666666E-2"/>
        <n v="6.662804171494785E-2"/>
        <n v="6.6589461493920088E-2"/>
        <n v="0.17602996254681649"/>
        <n v="0.17460986925347954"/>
        <n v="0.17948717948717949"/>
        <n v="0.17236842105263159"/>
        <n v="0.14602346805736635"/>
        <n v="0.13860544217687074"/>
        <n v="0.14178482068390325"/>
        <n v="0.12327586206896551"/>
        <n v="9.8312401883830461E-2"/>
        <n v="8.9364987454159425E-2"/>
        <n v="8.619402985074627E-2"/>
        <n v="8.4566987416728343E-2"/>
        <n v="8.2791906441433083E-2"/>
        <n v="8.2577300499907427E-2"/>
        <n v="8.2953682611996968E-2"/>
        <n v="7.6227141482194422E-2"/>
        <n v="3.6278789703447237E-2"/>
        <n v="4.5806349707787082E-2"/>
        <n v="4.4634224943602967E-2"/>
        <n v="4.0436456996148909E-2"/>
        <n v="4.3144774688398849E-2"/>
        <n v="4.0616471343714884E-2"/>
        <n v="3.7906691221608349E-2"/>
        <n v="3.1962073711576694E-2"/>
        <n v="4.1478809738503153E-2"/>
        <n v="3.366524419155998E-2"/>
        <n v="3.9436619718309862E-2"/>
        <n v="3.6122542295381803E-2"/>
        <n v="4.2318307267709292E-2"/>
        <n v="3.9693926351028218E-2"/>
        <n v="4.4564152791380998E-2"/>
        <n v="3.6466358500256806E-2"/>
        <n v="4.9424184261036466E-2"/>
        <n v="4.6724470134874761E-2"/>
        <n v="4.354207436399217E-2"/>
        <n v="3.7893700787401577E-2"/>
        <n v="3.8839494618624237E-2"/>
        <n v="3.9580352885073916E-2"/>
        <n v="3.8370440549502609E-2"/>
        <n v="3.6184210526315791E-2"/>
        <n v="5.7204803202134759E-2"/>
        <n v="5.2870853679070552E-2"/>
        <n v="4.9038774845226459E-2"/>
        <n v="4.5276515744947517E-2"/>
        <n v="4.5089074570392559E-2"/>
        <n v="4.232049453162149E-2"/>
        <n v="4.1237113402061855E-2"/>
        <n v="3.8552188552188553E-2"/>
        <n v="7.5511274252753016E-2"/>
        <n v="7.2961373390557943E-2"/>
        <n v="7.6169749727965183E-2"/>
        <n v="6.972883231876037E-2"/>
        <n v="7.5311438278595697E-2"/>
        <n v="7.0642733063115234E-2"/>
        <n v="6.5525383707201887E-2"/>
        <n v="6.3106796116504854E-2"/>
        <n v="9.4442550289805666E-2"/>
        <n v="9.350292196631145E-2"/>
        <n v="8.264746227709191E-2"/>
        <n v="7.7372764786795042E-2"/>
        <n v="7.2050938337801615E-2"/>
        <n v="7.4471653807447163E-2"/>
        <n v="6.8766937669376693E-2"/>
        <n v="7.5882547014186744E-2"/>
        <n v="0.13309090909090909"/>
        <n v="0.13024282560706402"/>
        <n v="0.12204142011834319"/>
        <n v="0.10185185185185185"/>
        <n v="0.11469265367316342"/>
        <n v="0.10461538461538461"/>
        <n v="9.527498063516654E-2"/>
        <n v="9.7560975609756101E-2"/>
        <n v="0.18874773139745918"/>
        <n v="0.16842105263157894"/>
        <n v="0.16939890710382513"/>
        <n v="0.16287878787878787"/>
        <n v="0.16920152091254753"/>
        <n v="0.15354330708661418"/>
        <n v="0.1541501976284585"/>
        <n v="0.14102564102564102"/>
        <n v="6.0576690089653502E-2"/>
        <n v="6.0561299852289516E-2"/>
        <n v="5.8955223880597013E-2"/>
        <n v="6.5766441610402598E-2"/>
        <n v="6.3163344550867195E-2"/>
        <n v="5.8808553971486759E-2"/>
        <n v="5.993452530848653E-2"/>
        <n v="5.8121827411167511E-2"/>
        <n v="0.18172377985462099"/>
        <n v="0.17354497354497356"/>
        <n v="0.15673981191222572"/>
        <n v="0.15447991761071062"/>
        <n v="0.13912133891213388"/>
        <n v="0.14629049111807732"/>
        <n v="0.13141683778234087"/>
        <n v="0.13450937155457551"/>
        <n v="9.2329545454545456E-2"/>
        <n v="8.8508208422555315E-2"/>
        <n v="8.8125466766243471E-2"/>
        <n v="9.1709464416727809E-2"/>
        <n v="7.0124178232286338E-2"/>
        <n v="7.1739130434782611E-2"/>
        <n v="6.8363636363636363E-2"/>
        <n v="7.0699708454810495E-2"/>
        <n v="0.18850267379679145"/>
        <n v="0.18098958333333334"/>
        <n v="0.16990920881971466"/>
        <n v="0.18229166666666666"/>
        <n v="0.15648854961832062"/>
        <n v="0.14910025706940874"/>
        <n v="0.13984168865435356"/>
        <n v="0.1370223978919631"/>
        <n v="4.6236978441312462E-3"/>
        <n v="4.2184339786188966E-3"/>
        <n v="4.2915965899205473E-3"/>
        <n v="2.0035556057228319E-3"/>
        <n v="2.1952661056542176E-3"/>
        <n v="2.1958473469160852E-3"/>
        <n v="2.0642637911834206E-3"/>
        <n v="2.0352970697298353E-3"/>
        <n v="1.16382036685642E-2"/>
        <n v="1.1103979460847241E-2"/>
        <n v="1.0348961948633811E-2"/>
        <n v="1.0109622411693057E-2"/>
        <n v="1.0985074626865671E-2"/>
        <n v="1.1006008685823071E-2"/>
        <n v="1.1760470418816752E-2"/>
        <n v="1.0701841712294675E-2"/>
        <n v="2.2026431718061675E-2"/>
        <n v="2.3794348842149989E-2"/>
        <n v="2.1736052109883885E-2"/>
        <n v="1.9866135004272287E-2"/>
        <n v="2.4757492399015493E-2"/>
        <n v="2.3175222005631362E-2"/>
        <n v="2.2997678467788739E-2"/>
        <n v="2.0886170371475457E-2"/>
        <n v="5.2773290253096392E-2"/>
        <n v="5.5078322385042948E-2"/>
        <n v="5.7199211045364892E-2"/>
        <n v="5.33462657613967E-2"/>
        <n v="5.6222969726093225E-2"/>
        <n v="6.3551401869158877E-2"/>
        <n v="7.1043165467625902E-2"/>
        <n v="6.4311594202898545E-2"/>
        <n v="0.11029411764705882"/>
        <n v="0.11793611793611794"/>
        <n v="9.0702947845804988E-2"/>
        <n v="8.0434782608695646E-2"/>
        <n v="8.5594989561586635E-2"/>
        <n v="8.656036446469248E-2"/>
        <n v="7.0175438596491224E-2"/>
        <n v="5.3333333333333337E-2"/>
        <n v="5.5837563451776651E-2"/>
        <n v="5.3270397842211735E-2"/>
        <n v="5.9892328398384924E-2"/>
        <n v="4.6735395189003437E-2"/>
        <n v="5.6028368794326239E-2"/>
        <n v="4.9271339347675226E-2"/>
        <n v="5.1539012168933432E-2"/>
        <n v="5.0505050505050504E-2"/>
        <n v="4.0997608472839085E-2"/>
        <n v="3.9901129943502825E-2"/>
        <n v="3.5488404778636684E-2"/>
        <n v="3.0909729539866527E-2"/>
        <n v="2.6492405510420345E-2"/>
        <n v="2.6132404181184669E-2"/>
        <n v="2.6878015161957272E-2"/>
        <n v="4.0921595598349382E-2"/>
        <n v="9.5282146160962075E-2"/>
        <n v="8.990825688073395E-2"/>
        <n v="8.8050314465408799E-2"/>
        <n v="8.1406105457909342E-2"/>
        <n v="6.3535911602209949E-2"/>
        <n v="6.0743427017225751E-2"/>
        <n v="6.5825067628494133E-2"/>
        <n v="6.8119891008174394E-2"/>
        <n v="6.5370293752585851E-2"/>
        <n v="6.7584480600750937E-2"/>
        <n v="6.0082304526748974E-2"/>
        <n v="5.8158319870759291E-2"/>
        <n v="4.9504950495049507E-2"/>
        <n v="5.0140393100681913E-2"/>
        <n v="4.8387096774193547E-2"/>
        <n v="4.0585774058577405E-2"/>
        <n v="3.272727272727273E-2"/>
        <n v="3.4854771784232366E-2"/>
        <n v="3.3957335655202439E-2"/>
        <n v="3.5541904344010528E-2"/>
        <n v="3.4085878707392651E-2"/>
        <n v="3.2487761459724075E-2"/>
        <n v="2.9305680793507663E-2"/>
        <n v="0.10412698412698412"/>
        <n v="0.11003861003861004"/>
        <n v="0.1110372340425532"/>
        <n v="0.10276172125883108"/>
        <n v="0.10899873257287707"/>
        <n v="0.10540013012361743"/>
        <n v="9.9041533546325874E-2"/>
        <n v="8.6468646864686471E-2"/>
        <n v="7.5772681954137583E-2"/>
        <n v="7.209062821833162E-2"/>
        <n v="5.7526366251198467E-2"/>
        <n v="6.2205466540999059E-2"/>
        <n v="6.5120428189116855E-2"/>
        <n v="6.1371841155234655E-2"/>
        <n v="5.6990204808548529E-2"/>
        <n v="4.9227799227799227E-2"/>
        <n v="4.312419026466778E-2"/>
        <n v="4.8871479201641484E-2"/>
        <n v="4.4370493621741544E-2"/>
        <n v="4.1503084688726863E-2"/>
        <n v="4.1674316137323295E-2"/>
        <n v="4.1244706315595653E-2"/>
        <n v="4.0831758034026465E-2"/>
        <n v="3.4429698018849778E-2"/>
        <n v="4.309740714786265E-2"/>
        <n v="4.4994768050226716E-2"/>
        <n v="4.2064689123512654E-2"/>
        <n v="2.8469750889679714E-2"/>
        <n v="3.0169009635128731E-2"/>
        <n v="3.0159216166564605E-2"/>
        <n v="2.9263831732967534E-2"/>
        <n v="2.9467084639498431E-2"/>
        <n v="8.3924178845319053E-3"/>
        <n v="1.0592908636163013E-2"/>
        <n v="9.2646207295888818E-3"/>
        <n v="7.9111727966689801E-3"/>
        <n v="8.3185599345424795E-3"/>
        <n v="6.3257775434897206E-3"/>
        <n v="6.9555912252541466E-3"/>
        <n v="5.4234459741343347E-3"/>
        <n v="2.7205882352941177E-2"/>
        <n v="2.7638190954773871E-2"/>
        <n v="2.7272727272727271E-2"/>
        <n v="2.2690698422915996E-2"/>
        <n v="2.1595587664103161E-2"/>
        <n v="2.0757850241545892E-2"/>
        <n v="1.9434628975265017E-2"/>
        <n v="2.0224888687646214E-2"/>
        <n v="1.2066952121448035E-2"/>
        <n v="1.3178294573643411E-2"/>
        <n v="1.2290284822473664E-2"/>
        <n v="1.076555023923445E-2"/>
        <n v="1.1663479923518164E-2"/>
        <n v="1.1171104077452988E-2"/>
        <n v="1.0375670840787121E-2"/>
        <n v="9.036688957166094E-3"/>
        <n v="2.1707670043415339E-2"/>
        <n v="2.1076401957094468E-2"/>
        <n v="1.834862385321101E-2"/>
        <n v="1.7844646606018196E-2"/>
        <n v="1.955207963028795E-2"/>
        <n v="1.8996415770609319E-2"/>
        <n v="1.9734345351043642E-2"/>
        <n v="2.0198019801980199E-2"/>
        <n v="0.10082063305978899"/>
        <n v="9.9173553719008267E-2"/>
        <n v="9.7378277153558054E-2"/>
        <n v="7.7873918417799753E-2"/>
        <n v="9.6370463078848556E-2"/>
        <n v="8.4054388133498151E-2"/>
        <n v="7.7215189873417717E-2"/>
        <n v="7.7411167512690351E-2"/>
        <n v="8.3457526080476907E-2"/>
        <n v="8.8566827697262485E-2"/>
        <n v="8.7774294670846395E-2"/>
        <n v="9.2621664050235475E-2"/>
        <n v="8.1566068515497553E-2"/>
        <n v="7.8003120124804995E-2"/>
        <n v="7.266982622432859E-2"/>
        <n v="8.5457271364317841E-2"/>
        <n v="0.1125674633770239"/>
        <n v="9.9769762087490402E-2"/>
        <n v="9.041309431021044E-2"/>
        <n v="8.8871715610510049E-2"/>
        <n v="8.0398162327718223E-2"/>
        <n v="7.6579925650557615E-2"/>
        <n v="8.1942336874051599E-2"/>
        <n v="7.517619420516837E-2"/>
        <n v="1.0453283996299722E-2"/>
        <n v="1.0567402894135568E-2"/>
        <n v="1.1583744777819977E-2"/>
        <n v="7.6472809667673712E-3"/>
        <n v="6.9664344521849272E-3"/>
        <n v="7.5653996900920612E-3"/>
        <n v="6.7090395480225986E-3"/>
        <n v="5.4540496318516499E-3"/>
        <n v="2.1723561709238483E-2"/>
        <n v="2.1472392638036811E-2"/>
        <n v="2.4170737978914888E-2"/>
        <n v="2.0882276168102322E-2"/>
        <n v="2.1796916533758637E-2"/>
        <n v="2.2281879194630871E-2"/>
        <n v="2.0514152168267984E-2"/>
        <n v="1.8662519440124418E-2"/>
        <n v="1.0020694913408125E-2"/>
        <n v="9.525581395348837E-3"/>
        <n v="8.6698777324935167E-3"/>
        <n v="6.9948091153407208E-3"/>
        <n v="6.2860713891850165E-3"/>
        <n v="5.3908355795148251E-3"/>
        <n v="5.2722186356789326E-3"/>
        <n v="6.0700785111951145E-3"/>
        <n v="1.1135340787825361E-2"/>
        <n v="9.5524414488677694E-3"/>
        <n v="9.4348846304262816E-3"/>
        <n v="8.4062196307094269E-3"/>
        <n v="7.1990464839094158E-3"/>
        <n v="7.2647325909286431E-3"/>
        <n v="7.3871923963675715E-3"/>
        <n v="7.534246575342466E-3"/>
        <n v="2.4504776812220002E-2"/>
        <n v="2.545836094543848E-2"/>
        <n v="2.3194168323392977E-2"/>
        <n v="2.1832380114386273E-2"/>
        <n v="2.1680822530174341E-2"/>
        <n v="2.0700100976102323E-2"/>
        <n v="1.9722344645218159E-2"/>
        <n v="1.9056884514135286E-2"/>
        <n v="2.3114355231143552E-2"/>
        <n v="2.3388116308470291E-2"/>
        <n v="2.5402726146220571E-2"/>
        <n v="2.1446078431372549E-2"/>
        <n v="2.197802197802198E-2"/>
        <n v="1.8714909544603867E-2"/>
        <n v="2.269861286254729E-2"/>
        <n v="2.1810971579643092E-2"/>
        <n v="7.6185912793483468E-2"/>
        <n v="7.3148568832348937E-2"/>
        <n v="6.3195371606586559E-2"/>
        <n v="6.8708971553610498E-2"/>
        <n v="5.9204840103716509E-2"/>
        <n v="5.4237288135593219E-2"/>
        <n v="5.3961456102783724E-2"/>
        <n v="5.218135158254919E-2"/>
        <n v="5.3087757313109427E-2"/>
        <n v="4.6121593291404611E-2"/>
        <n v="4.065040650406504E-2"/>
        <n v="3.6269430051813469E-2"/>
        <n v="3.7871033776867964E-2"/>
        <n v="3.6764705882352942E-2"/>
        <n v="3.3299697275479316E-2"/>
        <n v="3.0845771144278607E-2"/>
        <n v="9.0753424657534248E-2"/>
        <n v="9.201213346814964E-2"/>
        <n v="8.4217506631299732E-2"/>
        <n v="7.9752604166666671E-2"/>
        <n v="7.1200510855683269E-2"/>
        <n v="6.8792995622263917E-2"/>
        <n v="6.8417837507635915E-2"/>
        <n v="7.0465686274509803E-2"/>
        <n v="5.3018372703412073E-2"/>
        <n v="5.5732484076433123E-2"/>
        <n v="5.2523171987641608E-2"/>
        <n v="4.7017189079878667E-2"/>
        <n v="4.9519959575543206E-2"/>
        <n v="4.6669907632474479E-2"/>
        <n v="4.966248794599807E-2"/>
        <n v="4.6576618537494181E-2"/>
        <n v="5.3873976775176087E-2"/>
        <n v="4.783512951408584E-2"/>
        <n v="2.8956474230559096E-2"/>
        <n v="2.9182526735544681E-2"/>
        <n v="2.9232424677187948E-2"/>
        <n v="2.8536198696494628E-2"/>
        <n v="2.7438484687555321E-2"/>
        <n v="4.524638212126763E-2"/>
        <n v="1.5125764785859959E-2"/>
        <n v="1.6751269035532996E-2"/>
        <n v="1.6505019567806704E-2"/>
        <n v="1.4063534083388484E-2"/>
        <n v="1.3547001486866017E-2"/>
        <n v="1.3028792021875502E-2"/>
        <n v="1.2421383647798743E-2"/>
        <n v="1.0857235456165938E-2"/>
        <n v="2.199528672427337E-2"/>
        <n v="1.981833195706028E-2"/>
        <n v="1.1980830670926517E-2"/>
        <n v="6.2646828504306969E-3"/>
        <n v="6.2208398133748056E-3"/>
        <n v="7.716049382716049E-3"/>
        <n v="6.6765578635014835E-3"/>
        <n v="7.0977917981072556E-3"/>
        <n v="0.14058679706601468"/>
        <n v="0.12571428571428572"/>
        <n v="0.12334801762114538"/>
        <n v="0.10615711252653928"/>
        <n v="0.10416666666666667"/>
        <n v="8.7179487179487175E-2"/>
        <n v="8.3842794759825326E-2"/>
        <n v="9.1247672253258846E-2"/>
        <n v="4.8678356451190789E-3"/>
        <n v="5.310392438001168E-3"/>
        <n v="4.9124305852199911E-3"/>
        <n v="3.3331511939238292E-3"/>
        <n v="3.9527923654638884E-3"/>
        <n v="3.94619831036016E-3"/>
        <n v="3.7806116691118385E-3"/>
        <n v="3.3757773171453954E-3"/>
        <n v="1.3344486934353091E-2"/>
        <n v="1.1527260961009545E-2"/>
        <n v="1.0608462382636264E-2"/>
        <n v="8.6977338014682416E-3"/>
        <n v="9.5370554341347117E-3"/>
        <n v="9.925855058598422E-3"/>
        <n v="9.5498494214614048E-3"/>
        <n v="8.4383074935400516E-3"/>
        <n v="2.3002853067047076E-2"/>
        <n v="2.5673940949935817E-2"/>
        <n v="1.966392563460851E-2"/>
        <n v="1.5852999459556837E-2"/>
        <n v="2.1695895859699874E-2"/>
        <n v="2.1561338289962824E-2"/>
        <n v="1.8689859363434494E-2"/>
        <n v="1.8609022556390978E-2"/>
        <n v="0.12045889101338432"/>
        <n v="0.11619047619047619"/>
        <n v="0.10196078431372549"/>
        <n v="9.494949494949495E-2"/>
        <n v="9.6899224806201556E-2"/>
        <n v="8.6776859504132234E-2"/>
        <n v="9.2213114754098366E-2"/>
        <n v="7.8028747433264892E-2"/>
        <n v="1.2057272042200452E-2"/>
        <n v="1.4308746473196292E-2"/>
        <n v="9.7067327550598922E-3"/>
        <n v="8.9195215892965748E-3"/>
        <n v="1.2934362934362934E-2"/>
        <n v="1.372042155498111E-2"/>
        <n v="1.2743926722421346E-2"/>
        <n v="1.1484652328252245E-2"/>
        <n v="1.4492753623188406E-2"/>
        <n v="1.401664476565922E-2"/>
        <n v="1.5827654429544955E-2"/>
        <n v="1.0512483574244415E-2"/>
        <n v="1.2989921612541993E-2"/>
        <n v="1.2123933542882801E-2"/>
        <n v="1.0440308669995461E-2"/>
        <n v="8.3415112855740915E-3"/>
        <n v="0.10227272727272728"/>
        <n v="9.0322580645161285E-2"/>
        <n v="7.9273327828241119E-2"/>
        <n v="7.5376884422110546E-2"/>
        <n v="9.2409240924092403E-2"/>
        <n v="8.8402270884022707E-2"/>
        <n v="8.6714399363564038E-2"/>
        <n v="7.9668049792531115E-2"/>
        <n v="7.9199666527719884E-2"/>
        <n v="8.0469769464984769E-2"/>
        <n v="8.8120950323974087E-2"/>
        <n v="8.5930918281381635E-2"/>
        <n v="8.507089241034195E-2"/>
        <n v="8.3578328433431326E-2"/>
        <n v="8.5831622176591377E-2"/>
        <n v="3.9630118890356669E-2"/>
        <n v="4.0697674418604654E-2"/>
        <n v="3.9245283018867927E-2"/>
        <n v="3.4740381023533808E-2"/>
        <n v="3.3333333333333333E-2"/>
        <n v="3.9440659734671923E-2"/>
        <n v="4.0962989579590367E-2"/>
        <n v="3.8628158844765344E-2"/>
        <n v="3.1455742501828823E-2"/>
        <n v="0.10258107213765719"/>
        <n v="0.11134307585247043"/>
        <n v="9.3056549749463133E-2"/>
        <n v="9.3613933236574742E-2"/>
        <n v="0.10891089108910891"/>
        <n v="0.11071171818835371"/>
        <n v="0.11119239209948793"/>
        <n v="8.6294416243654817E-2"/>
        <n v="3.2412146025247356E-2"/>
        <n v="3.2525951557093424E-2"/>
        <n v="2.7932960893854747E-2"/>
        <n v="2.5650035137034434E-2"/>
        <n v="2.9401470073503674E-2"/>
        <n v="2.9702970297029702E-2"/>
        <n v="3.1630170316301706E-2"/>
        <n v="2.8054632705795498E-2"/>
        <n v="0.2042833607907743"/>
        <n v="0.19930675909878684"/>
        <n v="0.1703958691910499"/>
        <n v="0.15979381443298968"/>
        <n v="0.17355371900826447"/>
        <n v="0.16638078902229847"/>
        <n v="0.15870307167235495"/>
        <n v="0.28093158660844253"/>
        <n v="5.6860321384425219E-2"/>
        <n v="5.7001239157372985E-2"/>
        <n v="4.7648514851485149E-2"/>
        <n v="3.9687703318152245E-2"/>
        <n v="4.482323232323232E-2"/>
        <n v="4.7413793103448273E-2"/>
        <n v="4.8125000000000001E-2"/>
        <n v="4.2272126816380449E-2"/>
        <n v="6.8383658969804612E-2"/>
        <n v="6.8530207394048692E-2"/>
        <n v="6.1135371179039298E-2"/>
        <n v="5.2013422818791948E-2"/>
        <n v="5.5377207062600318E-2"/>
        <n v="5.3897180762852402E-2"/>
        <n v="5.2719665271966525E-2"/>
        <n v="5.1327433628318583E-2"/>
        <n v="0.11754966887417219"/>
        <n v="0.12214983713355049"/>
        <n v="0.10252100840336134"/>
        <n v="8.8141025641025647E-2"/>
        <n v="7.0229007633587789E-2"/>
        <n v="7.3170731707317069E-2"/>
        <n v="7.9632465543644712E-2"/>
        <n v="6.3694267515923567E-2"/>
        <n v="0.11390284757118928"/>
        <n v="0.11413969335604771"/>
        <n v="0.10054844606946983"/>
        <n v="8.4427767354596617E-2"/>
        <n v="0.10256410256410256"/>
        <n v="0.10754716981132076"/>
        <n v="9.5327102803738323E-2"/>
        <n v="7.3584905660377356E-2"/>
        <n v="6.3627730294396959E-2"/>
        <n v="5.3742802303262956E-2"/>
        <n v="5.5502392344497609E-2"/>
        <n v="5.3191489361702128E-2"/>
        <n v="5.0925925925925923E-2"/>
        <n v="6.15234375E-2"/>
        <n v="5.2999999999999999E-2"/>
        <n v="7.1887784921098777E-2"/>
        <n v="7.1767497034400954E-2"/>
        <n v="6.0410557184750732E-2"/>
        <n v="5.4366685945633313E-2"/>
        <n v="6.2093435836782972E-2"/>
        <n v="5.9873344847438115E-2"/>
        <n v="5.5816686251468857E-2"/>
        <n v="4.6813310772701636E-2"/>
        <n v="1.8597997138769671E-2"/>
        <n v="1.9259818731117824E-2"/>
        <n v="9.7524381095273824E-3"/>
        <n v="1.2864169504351116E-2"/>
        <n v="1.3579781214635987E-2"/>
        <n v="1.6800584368151936E-2"/>
        <n v="1.4123185562965868E-2"/>
        <n v="3.3365223630710358E-2"/>
        <n v="3.4924471299093658E-2"/>
        <n v="3.0932817786370227E-2"/>
        <n v="2.6787849796699355E-2"/>
        <n v="2.9224605232147066E-2"/>
        <n v="3.0652722683014784E-2"/>
        <n v="2.9287722586691659E-2"/>
        <n v="2.8342050845395938E-2"/>
        <n v="9.9138330399332897E-3"/>
        <n v="7.6360910709266372E-3"/>
        <n v="7.0083633135541749E-3"/>
        <n v="5.094172080198159E-3"/>
        <n v="6.421134706233087E-3"/>
        <n v="6.1650616506165063E-3"/>
        <n v="6.6994804484550178E-3"/>
        <n v="6.2333460220784162E-3"/>
        <n v="3.8918918918918917E-2"/>
        <n v="3.961456102783726E-2"/>
        <n v="3.3370411568409343E-2"/>
        <n v="3.2295271049596307E-2"/>
        <n v="4.2081949058693245E-2"/>
        <n v="4.3329532497149374E-2"/>
        <n v="4.2806183115338882E-2"/>
        <n v="3.2596041909196738E-2"/>
        <n v="6.0650887573964495E-2"/>
        <n v="6.5217391304347824E-2"/>
        <n v="6.296851574212893E-2"/>
        <n v="5.1359516616314202E-2"/>
        <n v="6.5648854961832065E-2"/>
        <n v="7.472178060413355E-2"/>
        <n v="9.9818511796733206E-2"/>
        <n v="6.4891846921797003E-2"/>
        <n v="1.9009900990099009E-2"/>
        <n v="1.7059301380991064E-2"/>
        <n v="1.2884455527847049E-2"/>
        <n v="8.5054678007290396E-3"/>
        <n v="1.4125467386788533E-2"/>
        <n v="1.5873015873015872E-2"/>
        <n v="1.6631130063965886E-2"/>
        <n v="1.1111111111111112E-2"/>
        <n v="8.5603112840466927E-2"/>
        <n v="7.6283987915407858E-2"/>
        <n v="7.3637702503681887E-2"/>
        <n v="5.6155507559395246E-2"/>
        <n v="6.7450980392156856E-2"/>
        <n v="5.8103975535168197E-2"/>
        <n v="5.7310800881704628E-2"/>
        <n v="4.8480463096960927E-2"/>
        <n v="1.0287523080981272E-2"/>
        <n v="1.2713010549093859E-2"/>
        <n v="1.0856453558504222E-2"/>
        <n v="8.5592011412268191E-3"/>
        <n v="1.0815894662591112E-2"/>
        <n v="1.1165387299371946E-2"/>
        <n v="1.0171790235081375E-2"/>
        <n v="9.7833682739343116E-3"/>
        <n v="5.5282555282555282E-2"/>
        <n v="7.1041948579161032E-2"/>
        <n v="4.0480708412397218E-2"/>
        <n v="3.7552998182919441E-2"/>
        <n v="4.3870192307692304E-2"/>
        <n v="4.5838359469240045E-2"/>
        <n v="4.1569086651053862E-2"/>
        <n v="3.7377450980392156E-2"/>
        <n v="8.9084065244667499E-2"/>
        <n v="0.1126005361930295"/>
        <n v="9.7754293262879793E-2"/>
        <n v="8.6956521739130432E-2"/>
        <n v="8.794326241134752E-2"/>
        <n v="8.7956698240866035E-2"/>
        <n v="9.0014064697609003E-2"/>
        <n v="7.9670329670329665E-2"/>
        <n v="7.4792243767313013E-2"/>
        <n v="7.874015748031496E-2"/>
        <n v="7.1428571428571425E-2"/>
        <n v="5.6555269922879174E-2"/>
        <n v="7.125307125307126E-2"/>
        <n v="7.2072072072072071E-2"/>
        <n v="6.726457399103139E-2"/>
        <n v="4.5174537987679675E-2"/>
        <n v="4.2226487523992322E-2"/>
        <n v="4.9936788874841972E-2"/>
        <n v="3.4440344403444033E-2"/>
        <n v="3.8674033149171269E-2"/>
        <n v="4.8721071863580996E-2"/>
        <n v="4.5400238948626048E-2"/>
        <n v="4.2449969678593089E-2"/>
        <n v="3.1075201988812928E-2"/>
        <n v="9.464285714285714E-2"/>
        <n v="0.10266159695817491"/>
        <n v="7.6045627376425853E-2"/>
        <n v="8.4130019120458893E-2"/>
        <n v="9.9264705882352935E-2"/>
        <n v="0.10144927536231885"/>
        <n v="9.2885375494071151E-2"/>
        <n v="6.7864271457085831E-2"/>
        <n v="6.9984447900466568E-2"/>
        <n v="7.4882995319812795E-2"/>
        <n v="8.1250000000000003E-2"/>
        <n v="5.4773082942097026E-2"/>
        <n v="6.1538461538461542E-2"/>
        <n v="5.0713153724247229E-2"/>
        <n v="5.1446945337620578E-2"/>
        <n v="4.6153846153846156E-2"/>
        <n v="2.4305555555555556E-2"/>
        <n v="3.2085561497326207E-2"/>
        <n v="3.1195840554592721E-2"/>
        <n v="2.3931623931623933E-2"/>
        <n v="1.8050541516245487E-2"/>
        <n v="1.7152658662092625E-2"/>
        <n v="1.8835616438356163E-2"/>
        <n v="1.6155088852988692E-2"/>
        <n v="3.6481798971332883E-3"/>
        <n v="3.7862093833887574E-3"/>
        <n v="3.5976200359762005E-3"/>
        <n v="1.7180788754392814E-3"/>
        <n v="2.1239773442416616E-3"/>
        <n v="2.1267877699947318E-3"/>
        <n v="1.8629126735677658E-3"/>
        <n v="1.8832391713747645E-3"/>
        <n v="1.9957812753529126E-2"/>
        <n v="1.9007569386038689E-2"/>
        <n v="1.3844335640722606E-2"/>
        <n v="1.0617760617760617E-2"/>
        <n v="1.4253683536194746E-2"/>
        <n v="1.3320647002854425E-2"/>
        <n v="1.3957176843774783E-2"/>
        <n v="1.222130470685384E-2"/>
        <n v="3.0131826741996232E-2"/>
        <n v="3.4034311012728281E-2"/>
        <n v="3.28599275967697E-2"/>
        <n v="3.0592734225621414E-2"/>
        <n v="2.7665860864893903E-2"/>
        <n v="2.5786487880350695E-2"/>
        <n v="2.5989798396890942E-2"/>
        <n v="2.5050100200400802E-2"/>
        <n v="1.9412763892259162E-2"/>
        <n v="1.6475644699140399E-2"/>
        <n v="1.569713758079409E-2"/>
        <n v="1.7552296225054099E-2"/>
        <n v="1.7552182163187855E-2"/>
        <n v="1.6132858837485171E-2"/>
        <n v="1.7743080198722498E-2"/>
        <n v="1.8252616208323191E-2"/>
        <n v="2.6408865833529829E-2"/>
        <n v="2.685207384320307E-2"/>
        <n v="2.7522935779816515E-2"/>
        <n v="1.7945690672963401E-2"/>
        <n v="2.2842639593908629E-2"/>
        <n v="2.088711570053978E-2"/>
        <n v="2.0503261882572229E-2"/>
        <n v="1.7424064045208382E-2"/>
        <n v="3.6906854130052721E-2"/>
        <n v="3.8866026520347506E-2"/>
        <n v="3.3820840950639856E-2"/>
        <n v="2.3676280671545414E-2"/>
        <n v="2.5523012552301255E-2"/>
        <n v="2.3048928427011728E-2"/>
        <n v="1.9676739283204497E-2"/>
        <n v="1.8148820326678767E-2"/>
        <n v="1.8383425736796032E-2"/>
        <n v="2.0017926501344489E-2"/>
        <n v="1.9784172661870502E-2"/>
        <n v="1.6557236654296318E-2"/>
        <n v="1.6044260027662516E-2"/>
        <n v="1.346045989904655E-2"/>
        <n v="1.3698630136986301E-2"/>
        <n v="1.3888888888888888E-2"/>
        <n v="0.10401891252955082"/>
        <n v="0.11153846153846154"/>
        <n v="7.6543209876543214E-2"/>
        <n v="9.7402597402597407E-2"/>
        <n v="0.12053571428571429"/>
        <n v="0.13372093023255813"/>
        <n v="0.12236286919831224"/>
        <n v="8.4151472650771386E-2"/>
        <n v="0.25479930191972078"/>
        <n v="0.33646322378716748"/>
        <n v="0.38226299694189603"/>
        <n v="0.37234042553191488"/>
        <n v="0.31561996779388085"/>
        <n v="0.30399999999999999"/>
        <n v="0.32835820895522388"/>
        <n v="0.34488188976377954"/>
        <n v="9.3795093795093792E-2"/>
        <n v="8.68945868945869E-2"/>
        <n v="6.9069069069069067E-2"/>
        <n v="6.1959654178674349E-2"/>
        <n v="8.6580086580086577E-2"/>
        <n v="7.6023391812865493E-2"/>
        <n v="6.149341142020498E-2"/>
        <n v="6.6839378238341962E-2"/>
        <n v="6.0202450719232817E-2"/>
        <n v="5.6209850107066382E-2"/>
        <n v="4.8569886670264434E-2"/>
        <n v="5.537098560354374E-2"/>
        <n v="5.1254089422028352E-2"/>
        <n v="5.2132701421800945E-2"/>
        <n v="4.7290116896918172E-2"/>
        <n v="4.1320166320166322E-2"/>
        <n v="2.2128556375131718E-2"/>
        <n v="1.9754404698344902E-2"/>
        <n v="1.674515960230246E-2"/>
        <n v="2.1989261058552801E-2"/>
        <n v="1.9299136617572373E-2"/>
        <n v="2.1276595744680851E-2"/>
        <n v="2.0524811639386853E-2"/>
        <n v="0.11480362537764351"/>
        <n v="0.12364760432766615"/>
        <n v="0.1046875"/>
        <n v="9.0352220520673807E-2"/>
        <n v="8.600583090379009E-2"/>
        <n v="8.9108910891089105E-2"/>
        <n v="8.3451202263083446E-2"/>
        <n v="9.1690544412607447E-2"/>
        <n v="3.9505187549880284E-2"/>
        <n v="4.1735537190082647E-2"/>
        <n v="3.5012809564474806E-2"/>
        <n v="3.9356749894202285E-2"/>
        <n v="4.2571676802780192E-2"/>
        <n v="3.8360941586748042E-2"/>
        <n v="3.3361847733105215E-2"/>
        <n v="3.0661410424879545E-2"/>
        <n v="6.9676153091265944E-2"/>
        <n v="6.9789674952198857E-2"/>
        <n v="6.0491493383742913E-2"/>
        <n v="5.3588516746411484E-2"/>
        <n v="5.6925996204933584E-2"/>
        <n v="5.4389312977099237E-2"/>
        <n v="5.0656660412757973E-2"/>
        <n v="4.9905838041431262E-2"/>
        <n v="3.6499626028421842E-2"/>
        <n v="3.4645190700501441E-2"/>
        <n v="3.4791856578547553E-2"/>
        <n v="3.143893591293833E-2"/>
        <n v="2.5868551661904046E-2"/>
        <n v="2.548148148148148E-2"/>
        <n v="2.3141236189907436E-2"/>
        <n v="2.0519835841313269E-2"/>
        <n v="1.6078119007581791E-2"/>
        <n v="1.6068025216243953E-2"/>
        <n v="1.8163096021280856E-2"/>
        <n v="1.5831419694718359E-2"/>
        <n v="1.5355513519528208E-2"/>
        <n v="1.4646099014311968E-2"/>
        <n v="1.4418377321603127E-2"/>
        <n v="1.4080564342300478E-2"/>
        <n v="2.7859759820883369E-3"/>
        <n v="2.6629959347501671E-3"/>
        <n v="2.4156124849024222E-3"/>
        <n v="1.1510043441131698E-3"/>
        <n v="1.0908654998801246E-3"/>
        <n v="1.031159995733131E-3"/>
        <n v="1.0302238940067324E-3"/>
        <n v="1.007768748963529E-3"/>
        <n v="2.2042960322671418E-3"/>
        <n v="1.8430130901186145E-3"/>
        <n v="1.8838600291998305E-3"/>
        <n v="1.426336615441244E-3"/>
        <n v="1.5465089833977712E-3"/>
        <n v="1.5807777426493834E-3"/>
        <n v="1.6673426163760082E-3"/>
        <n v="1.408252358822701E-3"/>
        <n v="3.6604361370716508E-2"/>
        <n v="4.1963578780680917E-2"/>
        <n v="3.6502546689303902E-2"/>
        <n v="3.4453781512605045E-2"/>
        <n v="2.6094276094276093E-2"/>
        <n v="2.6006711409395974E-2"/>
        <n v="3.0206677265500796E-2"/>
        <n v="2.64E-2"/>
        <n v="6.9390402075226981E-2"/>
        <n v="6.9664344521849275E-2"/>
        <n v="5.9782608695652176E-2"/>
        <n v="7.1785268414481893E-2"/>
        <n v="6.5420560747663545E-2"/>
        <n v="6.4093728463128871E-2"/>
        <n v="5.9593023255813955E-2"/>
        <n v="6.267217630853994E-2"/>
        <n v="0.23103448275862068"/>
        <n v="0.23818019625334522"/>
        <n v="0.24083769633507854"/>
        <n v="0.22299651567944251"/>
        <n v="0.2098092643051771"/>
        <n v="0.20017482517482518"/>
        <n v="0.19213583556747096"/>
        <n v="0.19255222524977295"/>
        <n v="0.12650519031141869"/>
        <n v="0.12615596963423051"/>
        <n v="0.12452523060227889"/>
        <n v="9.9506469254368415E-2"/>
        <n v="9.2887679751263122E-2"/>
        <n v="9.1965639211723099E-2"/>
        <n v="9.5378312636026114E-2"/>
        <n v="0.10488982795049803"/>
        <n v="9.7821382195931325E-2"/>
        <n v="9.2912280701754391E-2"/>
        <n v="8.7220026350461138E-2"/>
        <n v="7.9707354639969197E-2"/>
        <n v="7.6865578671982057E-2"/>
        <n v="7.5480769230769226E-2"/>
        <n v="7.6153557584094034E-2"/>
        <n v="7.6246719160104989E-2"/>
        <n v="7.7616835200874562E-2"/>
        <n v="7.041866849691146E-2"/>
        <n v="6.808859721082855E-2"/>
        <n v="6.1672240802675582E-2"/>
        <n v="5.9105638366817891E-2"/>
        <n v="5.5197675887331057E-2"/>
        <n v="4.8213574179837959E-2"/>
        <n v="7.0448307410795968E-2"/>
        <n v="7.0510811657787525E-2"/>
        <n v="6.3355145746579411E-2"/>
        <n v="6.0909350872176152E-2"/>
        <n v="5.1719469266179256E-2"/>
        <n v="4.7491995731056565E-2"/>
        <n v="4.8061603823685607E-2"/>
        <n v="5.226103438938532E-2"/>
        <n v="1.8946995632156769E-2"/>
        <n v="2.0743549962650119E-2"/>
        <n v="1.1313948404022738E-2"/>
        <n v="8.6891757696127107E-3"/>
        <n v="7.2077581687925909E-3"/>
        <n v="7.452239789196311E-3"/>
        <n v="6.9430668518151162E-3"/>
        <n v="6.9745278114711484E-3"/>
        <n v="4.1103299080584098E-2"/>
        <n v="3.3548387096774192E-2"/>
        <n v="3.5372340425531917E-2"/>
        <n v="2.6226954037912229E-2"/>
        <n v="2.6418242491657397E-2"/>
        <n v="2.3426859166439662E-2"/>
        <n v="2.3336909871244635E-2"/>
        <n v="1.8309859154929577E-2"/>
        <n v="0.10748560460652591"/>
        <n v="9.9403578528827044E-2"/>
        <n v="9.8039215686274508E-2"/>
        <n v="8.9015151515151519E-2"/>
        <n v="7.170542635658915E-2"/>
        <n v="6.6907775768535266E-2"/>
        <n v="7.9777365491651209E-2"/>
        <n v="4.4651619234543673E-2"/>
        <n v="4.4793900405051226E-2"/>
        <n v="4.0436904485242856E-2"/>
        <n v="3.5313376987839103E-2"/>
        <n v="3.0295968305756232E-2"/>
        <n v="2.9425502101821578E-2"/>
        <n v="2.9792147806004619E-2"/>
        <n v="1.6429089151969074E-2"/>
        <n v="0.14373716632443531"/>
        <n v="0.14175977653631286"/>
        <n v="0.13544303797468354"/>
        <n v="0.13496932515337423"/>
        <n v="0.13223731236597569"/>
        <n v="0.13754646840148699"/>
        <n v="0.13197586726998492"/>
        <n v="0.15039370078740158"/>
        <n v="0.11495422177009156"/>
        <n v="0.11290322580645161"/>
        <n v="0.10476190476190476"/>
        <n v="9.6728971962616817E-2"/>
        <n v="8.6875291919663714E-2"/>
        <n v="8.3103764921946738E-2"/>
        <n v="7.9212454212454209E-2"/>
        <n v="7.597254004576659E-2"/>
        <n v="1.7798594847775177E-2"/>
        <n v="1.8833256775378962E-2"/>
        <n v="1.6972477064220184E-2"/>
        <n v="1.5954950727358048E-2"/>
        <n v="1.7619047619047618E-2"/>
        <n v="1.66015625E-2"/>
        <n v="1.5911282545805209E-2"/>
        <n v="1.0649087221095335E-2"/>
        <n v="0.30780452224653537"/>
        <n v="0.30013927576601673"/>
        <n v="0.29850746268656714"/>
        <n v="0.30369357045143641"/>
        <n v="0.25939050318922752"/>
        <n v="0.24864130434782608"/>
        <n v="0.23505434782608695"/>
        <n v="0.21454545454545454"/>
        <n v="0.12921890067502412"/>
        <n v="0.11428571428571428"/>
        <n v="9.3466424682395646E-2"/>
        <n v="8.117154811715481E-2"/>
        <n v="7.6068376068376062E-2"/>
        <n v="8.1266039349871685E-2"/>
        <n v="8.1685296646603608E-2"/>
        <n v="0.12086092715231789"/>
        <n v="1.0344827586206896E-2"/>
        <n v="9.9009900990099011E-3"/>
        <n v="1.9736842105263157E-2"/>
        <n v="1.8808777429467086E-2"/>
        <n v="1.3513513513513514E-2"/>
        <n v="2.3972602739726026E-2"/>
        <n v="1.5723270440251572E-2"/>
        <n v="5.387205387205387E-2"/>
        <n v="7.796610169491526E-2"/>
        <n v="7.560137457044673E-2"/>
        <n v="8.9041095890410954E-2"/>
        <n v="6.3091482649842268E-2"/>
        <n v="5.5384615384615386E-2"/>
        <n v="5.1987767584097858E-2"/>
        <n v="6.0606060606060608E-2"/>
        <n v="6.3241106719367585E-2"/>
        <n v="5.9374999999999997E-2"/>
        <n v="5.5069723469628927E-2"/>
        <n v="4.4692737430167599E-2"/>
        <n v="4.1148541713768937E-2"/>
        <n v="4.0177528614809624E-2"/>
        <n v="3.512014787430684E-2"/>
        <n v="2.9763299742207639E-2"/>
        <n v="2.0404133482524848E-2"/>
        <n v="2.052505966587112E-2"/>
        <n v="1.9188596491228071E-2"/>
        <n v="1.3667117726657645E-2"/>
        <n v="1.3343118286743613E-2"/>
        <n v="1.2204724409448819E-2"/>
        <n v="1.1062233147884591E-2"/>
        <n v="1.0140769897925145E-2"/>
        <n v="3.6036036036036036E-2"/>
        <n v="2.8571428571428571E-2"/>
        <n v="2.8301886792452831E-2"/>
        <n v="0"/>
        <n v="9.7087378640776691E-3"/>
        <n v="3.0927835051546393E-2"/>
        <n v="0.14269561284486657"/>
        <n v="0.13881401617250674"/>
        <n v="0.13405238828967642"/>
        <n v="0.13458298230834034"/>
        <n v="0.12076890931884664"/>
        <n v="0.10695955655922808"/>
        <n v="0.10242159587137753"/>
        <n v="0.11082006850695145"/>
        <n v="2.6530822005807232E-3"/>
        <n v="2.6845117866845635E-3"/>
        <n v="2.4391970600917755E-3"/>
        <n v="1.0328756770374102E-3"/>
        <n v="9.6284409332181211E-4"/>
        <n v="8.8040996745519014E-4"/>
        <n v="8.0469847827914628E-4"/>
        <n v="7.6087965110884295E-4"/>
        <n v="0.12856276531231048"/>
        <n v="0.11655708308427974"/>
        <n v="0.1250770178681454"/>
        <n v="0.12112676056338029"/>
        <n v="0.10024009603841537"/>
        <n v="8.666666666666667E-2"/>
        <n v="8.3969465648854963E-2"/>
        <n v="7.0917759237187128E-2"/>
        <n v="0.10433504775900074"/>
        <n v="0.10902527075812274"/>
        <n v="9.4325718496683864E-2"/>
        <n v="8.6892488954344621E-2"/>
        <n v="0.10838150289017341"/>
        <n v="8.4195997239475504E-2"/>
        <n v="5.7719054242002785E-2"/>
        <n v="8.5828343313373259E-2"/>
        <n v="1.2587701196863392E-2"/>
        <n v="1.3247774787828607E-2"/>
        <n v="1.1828180120356921E-2"/>
        <n v="1.171634121274409E-2"/>
        <n v="1.0644831115660185E-2"/>
        <n v="1.08807226442209E-2"/>
        <n v="9.609486812512778E-3"/>
        <n v="7.9110540945050243E-3"/>
        <n v="4.0498442367601249E-3"/>
        <n v="3.9903391788302005E-3"/>
        <n v="4.1489245550824323E-3"/>
        <n v="3.0342436064152581E-3"/>
        <n v="4.061564771269773E-3"/>
        <n v="3.5105833763551886E-3"/>
        <n v="3.6224592473334677E-3"/>
        <n v="2.5944375259443751E-3"/>
        <n v="3.9301310043668124E-2"/>
        <n v="4.1486603284356091E-2"/>
        <n v="4.1141897565071368E-2"/>
        <n v="3.896103896103896E-2"/>
        <n v="3.3980582524271843E-2"/>
        <n v="3.968253968253968E-2"/>
        <n v="3.9074960127591707E-2"/>
        <n v="4.5909849749582635E-2"/>
        <n v="6.7608476286579219E-2"/>
        <n v="6.1803444782168183E-2"/>
        <n v="5.1740357478833487E-2"/>
        <n v="5.185185185185185E-2"/>
        <n v="4.6904315196998121E-2"/>
        <n v="4.5787545787545784E-2"/>
        <n v="4.5495905368516831E-2"/>
        <n v="4.3828264758497319E-2"/>
        <n v="6.6743383199079395E-2"/>
        <n v="6.6600232519515037E-2"/>
        <n v="6.887283722492861E-2"/>
        <n v="6.403450564034506E-2"/>
        <n v="5.4975643702157274E-2"/>
        <n v="5.7859881491808991E-2"/>
        <n v="5.7137925081995514E-2"/>
        <n v="3.8656069364161848E-2"/>
        <n v="5.054945054945055E-2"/>
        <n v="6.6820276497695855E-2"/>
        <n v="5.7356608478802994E-2"/>
        <n v="6.0386473429951688E-2"/>
        <n v="5.623471882640587E-2"/>
        <n v="5.5961070559610707E-2"/>
        <n v="5.3571428571428568E-2"/>
        <n v="5.1219512195121948E-2"/>
        <n v="7.7540106951871661E-3"/>
        <n v="8.6439762290653702E-3"/>
        <n v="7.1389346512904994E-3"/>
        <n v="6.3169458939851689E-3"/>
        <n v="7.3891625615763543E-3"/>
        <n v="7.4854449681175496E-3"/>
        <n v="8.4793668739400786E-3"/>
        <n v="6.586483390607102E-3"/>
        <n v="0.14121863799283155"/>
        <n v="0.13722730471498945"/>
        <n v="0.12107023411371237"/>
        <n v="0.11329661683713611"/>
        <n v="0.10874704491725769"/>
        <n v="0.10400616332819723"/>
        <n v="8.89248181083266E-2"/>
        <n v="3.7825059101654845E-2"/>
        <n v="3.0952380952380953E-2"/>
        <n v="2.6442307692307692E-2"/>
        <n v="2.5581395348837209E-2"/>
        <n v="2.7906976744186046E-2"/>
        <n v="2.7459954233409609E-2"/>
        <n v="2.2222222222222223E-2"/>
        <n v="0.11440677966101695"/>
        <n v="0.11283185840707964"/>
        <n v="0.10947368421052632"/>
        <n v="9.9787685774946927E-2"/>
        <n v="0.10457516339869281"/>
        <n v="0.11159737417943107"/>
        <n v="0.11241217798594848"/>
        <n v="9.014084507042254E-2"/>
        <n v="8.2386363636363633E-2"/>
        <n v="7.909604519774012E-2"/>
        <n v="7.7142857142857138E-2"/>
        <n v="8.7087087087087081E-2"/>
        <n v="9.8101265822784806E-2"/>
        <n v="0.10197368421052631"/>
        <n v="0.10091743119266056"/>
        <n v="6.6336786763568883E-2"/>
        <n v="6.2670713201820938E-2"/>
        <n v="5.7858634059051596E-2"/>
        <n v="5.8892642091349687E-2"/>
        <n v="4.964844310518008E-2"/>
        <n v="5.0490684113212912E-2"/>
        <n v="4.9518761333519318E-2"/>
        <n v="4.2390046296296294E-2"/>
        <n v="0.10230369085954917"/>
        <n v="0.1011177540940993"/>
        <n v="9.2335390946502061E-2"/>
        <n v="9.2649310872894339E-2"/>
        <n v="8.282774993405434E-2"/>
        <n v="8.5795749092794193E-2"/>
        <n v="8.4937131126507567E-2"/>
        <n v="6.2636761487964987E-2"/>
        <n v="3.4192269573835483E-2"/>
        <n v="3.2614149523331658E-2"/>
        <n v="3.6247334754797439E-2"/>
        <n v="3.5242290748898682E-2"/>
        <n v="3.1746031746031744E-2"/>
        <n v="2.9201101928374655E-2"/>
        <n v="2.9305912596401029E-2"/>
        <n v="3.0132788559754851E-2"/>
        <n v="3.1304347826086959E-2"/>
        <n v="2.9982363315696647E-2"/>
        <n v="2.4347826086956521E-2"/>
        <n v="1.0256410256410256E-2"/>
        <n v="1.9503546099290781E-2"/>
        <n v="1.8707482993197279E-2"/>
        <n v="2.2887323943661973E-2"/>
        <n v="1.3961605584642234E-2"/>
        <n v="1.2637949448202207E-2"/>
        <n v="1.2839059674502712E-2"/>
        <n v="1.1398040961709707E-2"/>
        <n v="1.0574791062595941E-2"/>
        <n v="1.2270998963014172E-2"/>
        <n v="1.229224376731302E-2"/>
        <n v="1.2290115977150771E-2"/>
        <n v="1.1359664452988466E-2"/>
        <n v="1.3953488372093023E-2"/>
        <n v="1.4240506329113924E-2"/>
        <n v="1.6009371339320577E-2"/>
        <n v="1.5949554896142432E-2"/>
        <n v="1.6445066480055982E-2"/>
        <n v="9.5726495726495726E-3"/>
        <n v="9.3520374081496327E-3"/>
        <n v="7.1942446043165471E-3"/>
        <n v="6.7069081153588199E-3"/>
        <n v="5.7803468208092483E-3"/>
        <n v="4.4275774826059459E-3"/>
        <n v="3.6968576709796672E-3"/>
        <n v="5.2941176470588233E-3"/>
        <n v="4.048582995951417E-3"/>
        <n v="3.910614525139665E-3"/>
        <n v="2.8985507246376812E-3"/>
        <n v="4.0650406504065045E-3"/>
        <n v="5.2474534417121105E-3"/>
        <n v="5.0091513341681921E-3"/>
        <n v="1.5714549824366797E-3"/>
        <n v="1.8479408658922914E-3"/>
        <n v="2.1442662320953769E-3"/>
        <n v="1.7201834862385322E-3"/>
        <n v="1.4631207504948792E-3"/>
        <n v="7.7105575326215899E-3"/>
        <n v="7.1763327475102522E-3"/>
        <n v="5.5311303361225356E-3"/>
        <n v="5.7278569432802455E-3"/>
        <n v="5.092911218169305E-3"/>
        <n v="4.6095444685466374E-3"/>
        <n v="4.0618448637316559E-3"/>
        <n v="3.9504872267579665E-3"/>
        <n v="4.3824701195219126E-2"/>
        <n v="4.2866711319490956E-2"/>
        <n v="4.3301759133964821E-2"/>
        <n v="3.7241379310344824E-2"/>
        <n v="3.2844164919636619E-2"/>
        <n v="3.0368763557483729E-2"/>
        <n v="3.0574198359433258E-2"/>
        <n v="2.4603174603174603E-2"/>
        <n v="3.8834951456310676E-2"/>
        <n v="4.0540540540540543E-2"/>
        <n v="3.9130434782608699E-2"/>
        <n v="3.1674208144796379E-2"/>
        <n v="1.8018018018018018E-2"/>
        <n v="1.7543859649122806E-2"/>
        <n v="2.1459227467811159E-2"/>
        <n v="4.464285714285714E-3"/>
        <n v="3.5208572522005356E-2"/>
        <n v="3.4441329595514616E-2"/>
        <n v="3.2550473836011534E-2"/>
        <n v="2.7037466203167246E-2"/>
        <n v="2.7663551401869158E-2"/>
        <n v="2.9050279329608939E-2"/>
        <n v="2.8603688370342491E-2"/>
        <n v="2.4208566108007448E-2"/>
        <n v="2.7410670582476749E-2"/>
        <n v="2.8347996089931573E-2"/>
        <n v="1.8518518518518517E-2"/>
        <n v="1.6794625719769675E-2"/>
        <n v="1.3382556529764651E-2"/>
        <n v="1.2523191094619666E-2"/>
        <n v="1.430549146285187E-2"/>
        <n v="1.1194029850746268E-2"/>
        <n v="1.4803849000740192E-2"/>
        <n v="7.1530758226037196E-3"/>
        <n v="6.5217391304347823E-3"/>
        <n v="7.7410274454609426E-3"/>
        <n v="8.558262014483212E-3"/>
        <n v="9.9469496021220155E-3"/>
        <n v="5.4017555705604325E-3"/>
        <n v="5.9902200488997553E-2"/>
        <n v="4.8519218651543794E-2"/>
        <n v="4.3092522179974654E-2"/>
        <n v="4.946100190234623E-2"/>
        <n v="5.4477144646211645E-2"/>
        <n v="5.5338541666666664E-2"/>
        <n v="4.3905635648754916E-2"/>
        <n v="2.0948501600232761E-2"/>
        <n v="2.1316705336426916E-2"/>
        <n v="1.7508610792192882E-2"/>
        <n v="1.6739963115335509E-2"/>
        <n v="1.8757327080890972E-2"/>
        <n v="1.6299559471365639E-2"/>
        <n v="1.5889362954244521E-2"/>
        <n v="2.8730445246690734E-2"/>
        <n v="1.3157894736842105E-2"/>
        <n v="1.2589928057553957E-2"/>
        <n v="1.3440860215053764E-2"/>
        <n v="1.5859030837004406E-2"/>
        <n v="1.173512154233026E-2"/>
        <n v="9.9585062240663894E-3"/>
        <n v="1.0887772194304857E-2"/>
        <n v="1.4150943396226415E-2"/>
        <n v="7.575757575757576E-3"/>
        <n v="3.9215686274509803E-3"/>
        <n v="7.874015748031496E-3"/>
        <n v="7.4906367041198503E-3"/>
        <n v="6.8965517241379309E-3"/>
        <n v="7.6628352490421452E-3"/>
        <n v="8.9285714285714281E-3"/>
        <n v="6.7256637168141592E-2"/>
        <n v="6.7736185383244205E-2"/>
        <n v="5.3448275862068968E-2"/>
        <n v="4.8865619546247817E-2"/>
        <n v="4.770017035775128E-2"/>
        <n v="4.5826513911620292E-2"/>
        <n v="4.7933884297520664E-2"/>
        <n v="4.3117744610281922E-2"/>
        <n v="2.0602493074792245E-2"/>
        <n v="2.1313766596785466E-2"/>
        <n v="2.1035884744564255E-2"/>
        <n v="1.8828813266539991E-2"/>
        <n v="1.7394329448599758E-2"/>
        <n v="1.6928864569083449E-2"/>
        <n v="1.4664222629561739E-2"/>
        <n v="1.7309064953604569E-2"/>
        <n v="8.4145261293179799E-2"/>
        <n v="8.9254766031195837E-2"/>
        <n v="7.4346405228758169E-2"/>
        <n v="6.2449310624493104E-2"/>
        <n v="5.216095380029806E-2"/>
        <n v="5.1449275362318837E-2"/>
        <n v="5.2391799544419138E-2"/>
        <n v="5.1792828685258967E-2"/>
        <n v="5.7971014492753624E-2"/>
        <n v="6.8877551020408156E-2"/>
        <n v="5.9405940594059403E-2"/>
        <n v="5.8111380145278453E-2"/>
        <n v="4.5454545454545456E-2"/>
        <n v="4.5822102425876012E-2"/>
        <n v="5.2770448548812667E-2"/>
        <n v="4.8710601719197708E-2"/>
        <n v="7.2463768115942032E-2"/>
        <n v="5.4852320675105488E-2"/>
        <n v="5.0919377652050922E-2"/>
        <n v="5.0595238095238096E-2"/>
        <n v="5.1460361613351879E-2"/>
        <n v="4.6808510638297871E-2"/>
        <n v="3.805774278215223E-2"/>
        <n v="3.3613445378151259E-2"/>
        <n v="3.6631779257849668E-2"/>
        <n v="3.8016528925619832E-2"/>
        <n v="3.7535014005602239E-2"/>
        <n v="3.7187681580476466E-2"/>
        <n v="2.8888888888888888E-2"/>
        <n v="2.5974025974025976E-2"/>
        <n v="2.4188790560471976E-2"/>
        <n v="2.4434941967012829E-2"/>
        <n v="0.11746758199847444"/>
        <n v="0.10607225211375865"/>
        <n v="0.11145510835913312"/>
        <n v="0.11746031746031746"/>
        <n v="9.8321342925659472E-2"/>
        <n v="8.5318985395849353E-2"/>
        <n v="9.3725178713264495E-2"/>
        <n v="9.3949044585987268E-2"/>
        <n v="5.7627118644067797E-2"/>
        <n v="5.9308072487644151E-2"/>
        <n v="5.0314465408805034E-2"/>
        <n v="3.9619651347068144E-2"/>
        <n v="5.7491289198606271E-2"/>
        <n v="4.3782837127845885E-2"/>
        <n v="4.7348484848484848E-2"/>
        <n v="3.0814380044020543E-2"/>
        <n v="2.7857142857142858E-2"/>
        <n v="3.0186255619781631E-2"/>
        <n v="2.6184538653366583E-2"/>
        <n v="2.3642172523961662E-2"/>
        <n v="1.8765133171912834E-2"/>
        <n v="1.8629807692307692E-2"/>
        <n v="1.5188335358444714E-2"/>
        <n v="4.1540020263424522E-2"/>
        <n v="4.264063704084254E-2"/>
        <n v="3.3580246913580247E-2"/>
        <n v="3.1810571633580483E-2"/>
        <n v="3.401677539608574E-2"/>
        <n v="3.3661552553240208E-2"/>
        <n v="2.8979143798024149E-2"/>
        <n v="2.3044538001329492E-2"/>
        <n v="8.1048867699642438E-2"/>
        <n v="7.3943661971830985E-2"/>
        <n v="7.2234762979683967E-2"/>
        <n v="6.4977973568281944E-2"/>
        <n v="6.3701923076923073E-2"/>
        <n v="5.3675612602100353E-2"/>
        <n v="4.5964125560538117E-2"/>
        <n v="4.710144927536232E-2"/>
        <n v="7.3070607553366168E-2"/>
        <n v="7.8590785907859076E-2"/>
        <n v="8.3257090576395243E-2"/>
        <n v="7.5072184793070262E-2"/>
        <n v="7.9207920792079209E-2"/>
        <n v="7.8217821782178218E-2"/>
        <n v="8.2255083179297597E-2"/>
        <n v="2.6631158455392811E-3"/>
        <n v="3.6387694343367515E-3"/>
        <n v="3.4094783498124785E-3"/>
        <n v="2.6890756302521009E-3"/>
        <n v="3.6231884057971015E-3"/>
        <n v="3.4456355283307809E-3"/>
        <n v="3.8240917782026767E-3"/>
        <n v="4.0755835494627642E-3"/>
        <n v="0.15002508780732565"/>
        <n v="0.1531850353892821"/>
        <n v="0.14783047426841575"/>
        <n v="0.14537223340040242"/>
        <n v="0.1163255117324014"/>
        <n v="0.12626506024096384"/>
        <n v="0.1234269119070668"/>
        <n v="0.1046804227478611"/>
        <n v="0.16652433817250215"/>
        <n v="0.14749999999999999"/>
        <n v="0.14693171996542784"/>
        <n v="0.15643906655142611"/>
        <n v="0.12788632326820604"/>
        <n v="0.11896243291592129"/>
        <n v="6.7924528301886791E-2"/>
        <n v="0.10798548094373865"/>
        <n v="7.6427996781979077E-2"/>
        <n v="7.8164825828377235E-2"/>
        <n v="7.1369294605809125E-2"/>
        <n v="7.2621035058430719E-2"/>
        <n v="7.4133763094278812E-2"/>
        <n v="7.441860465116279E-2"/>
        <n v="7.2222222222222215E-2"/>
        <n v="5.8359621451104099E-2"/>
        <n v="0.14164305949008499"/>
        <n v="0.13783533765032377"/>
        <n v="0.13128491620111732"/>
        <n v="0.13773035887487875"/>
        <n v="0.13165829145728644"/>
        <n v="0.12248995983935743"/>
        <n v="8.9197224975222991E-2"/>
        <n v="0.17653061224489797"/>
        <n v="0.17391304347826086"/>
        <n v="0.15640273704789834"/>
        <n v="0.15049504950495049"/>
        <n v="0.14423076923076922"/>
        <n v="0.137104506232023"/>
        <n v="0.13082259663032705"/>
        <n v="9.9796334012219962E-2"/>
        <n v="2.2626492325184763E-2"/>
        <n v="2.1331248603975877E-2"/>
        <n v="2.288534888938748E-2"/>
        <n v="2.0743205768164172E-2"/>
        <n v="1.85650322157912E-2"/>
        <n v="1.8322914421211468E-2"/>
        <n v="1.896990250105977E-2"/>
        <n v="1.748773725741096E-2"/>
        <n v="0.13915857605177995"/>
        <n v="0.1326219512195122"/>
        <n v="0.11555555555555555"/>
        <n v="9.428129829984544E-2"/>
        <n v="0.10946745562130178"/>
        <n v="9.6124031007751937E-2"/>
        <n v="9.8634294385432475E-2"/>
        <n v="9.8726114649681534E-2"/>
        <n v="4.8615384615384616E-2"/>
        <n v="4.8549810844892814E-2"/>
        <n v="4.4226044226044224E-2"/>
        <n v="4.2473454091193005E-2"/>
        <n v="4.5627376425855515E-2"/>
        <n v="3.8626609442060089E-2"/>
        <n v="3.366583541147132E-2"/>
        <n v="2.7096774193548386E-2"/>
        <n v="7.1234735413839888E-3"/>
        <n v="7.0187165775401072E-3"/>
        <n v="7.486979166666667E-3"/>
        <n v="6.4474532559638939E-3"/>
        <n v="6.66000666000666E-3"/>
        <n v="6.0810810810810814E-3"/>
        <n v="4.7090480995627309E-3"/>
        <n v="4.7043010752688174E-3"/>
        <n v="5.4385964912280704E-2"/>
        <n v="5.1020408163265307E-2"/>
        <n v="4.6783625730994149E-2"/>
        <n v="4.2868920032976092E-2"/>
        <n v="3.2019704433497539E-2"/>
        <n v="3.269069572506287E-2"/>
        <n v="2.9668411867364748E-2"/>
        <n v="6.6712517193947732E-2"/>
        <n v="6.0851213506858952E-2"/>
        <n v="6.9464033850493656E-2"/>
        <n v="6.1101243339253999E-2"/>
        <n v="5.3794086213038834E-2"/>
        <n v="5.451388888888889E-2"/>
        <n v="5.3235908141962419E-2"/>
        <n v="5.0847457627118647E-2"/>
        <n v="0.18162839248434237"/>
        <n v="0.19574468085106383"/>
        <n v="0.17932489451476794"/>
        <n v="0.17811158798283261"/>
        <n v="0.1402439024390244"/>
        <n v="0.154"/>
        <n v="0.21553884711779447"/>
        <n v="9.004739336492891E-2"/>
        <n v="0.12412780022034521"/>
        <n v="0.11645101663585952"/>
        <n v="0.11102886750555144"/>
        <n v="9.9963781238681632E-2"/>
        <n v="9.5786820309686715E-2"/>
        <n v="8.9285714285714288E-2"/>
        <n v="8.0833039181080132E-2"/>
        <n v="7.3017049666419573E-2"/>
        <n v="8.8219472834857454E-2"/>
        <n v="8.9082738567274652E-2"/>
        <n v="8.6364825961790112E-2"/>
        <n v="8.2601961796592668E-2"/>
        <n v="7.2694111516414806E-2"/>
        <n v="7.0770849776374642E-2"/>
        <n v="6.7222511724856701E-2"/>
        <n v="5.9371671991480302E-2"/>
        <n v="5.7446678481940967E-3"/>
        <n v="4.999085533134183E-3"/>
        <n v="4.3201728069122763E-3"/>
        <n v="3.901862252438664E-3"/>
        <n v="4.0186371578334306E-3"/>
        <n v="3.3650498955674168E-3"/>
        <n v="1.3546936481169196E-2"/>
        <n v="1.6754901390424109E-2"/>
        <n v="1.0348395998620215E-3"/>
        <n v="1.1824839792493134E-3"/>
        <n v="1.4938193225529372E-3"/>
        <n v="1.0583169111743668E-3"/>
        <n v="1.3398030127462341E-3"/>
        <n v="1.1783610069630423E-3"/>
        <n v="1.0919722427700871E-3"/>
        <n v="9.816397018723869E-4"/>
        <n v="2.4845784784098698E-3"/>
        <n v="2.2390630382363073E-3"/>
        <n v="2.4278158328275385E-3"/>
        <n v="1.7798118484617341E-3"/>
        <n v="1.989225031081641E-3"/>
        <n v="1.6353229762878169E-3"/>
        <n v="1.7169487368162864E-3"/>
        <n v="1.2000685753471626E-3"/>
        <n v="0.10323468685478321"/>
        <n v="9.6751900483759506E-2"/>
        <n v="7.7958894401133946E-2"/>
        <n v="7.7902621722846441E-2"/>
        <n v="7.2118959107806691E-2"/>
        <n v="7.0306656694091252E-2"/>
        <n v="7.3795180722891568E-2"/>
        <n v="7.0652173913043473E-2"/>
        <n v="2.1428571428571429E-2"/>
        <n v="2.0900321543408359E-2"/>
        <n v="2.1445591739475776E-2"/>
        <n v="1.7705927636643571E-2"/>
        <n v="1.72543135783946E-2"/>
        <n v="1.6487455197132617E-2"/>
        <n v="1.1784511784511785E-2"/>
        <n v="7.447354904982024E-3"/>
        <n v="7.2388831437435368E-3"/>
        <n v="7.6103500761035003E-3"/>
        <n v="6.8342689773004638E-3"/>
        <n v="7.5509690410269321E-3"/>
        <n v="5.8997050147492625E-3"/>
        <n v="5.9326056003796866E-3"/>
        <n v="6.7584480600750936E-3"/>
        <n v="3.68763557483731E-3"/>
        <n v="3.3277870216306157E-3"/>
        <n v="2.8340080971659921E-3"/>
        <n v="3.4958244319285296E-3"/>
        <n v="2.2333891680625349E-3"/>
        <n v="2.4034017378443337E-3"/>
        <n v="2.532561505065123E-3"/>
        <n v="2.631578947368421E-3"/>
        <n v="9.2506938020351526E-3"/>
        <n v="7.9887218045112778E-3"/>
        <n v="7.659167065581618E-3"/>
        <n v="7.1102082275266631E-3"/>
        <n v="9.7751710654936461E-3"/>
        <n v="9.5556617295747739E-3"/>
        <n v="7.7556955889481341E-3"/>
        <n v="9.4199305899851267E-3"/>
        <n v="4.879740980573543E-2"/>
        <n v="2.8968440885539331E-2"/>
        <n v="2.7406886858749122E-2"/>
        <n v="2.1810506566604129E-2"/>
        <n v="3.1374281926646048E-2"/>
        <n v="3.1406463359126079E-2"/>
        <n v="1.9916628068550254E-2"/>
        <n v="1.411922904527118E-2"/>
        <n v="3.711696158826068E-2"/>
        <n v="3.8650580875781951E-2"/>
        <n v="3.3964728935336384E-2"/>
        <n v="3.4107866126625454E-2"/>
        <n v="3.2081046855213173E-2"/>
        <n v="2.8979330918389092E-2"/>
        <n v="2.8380634390651086E-2"/>
        <n v="2.3903508771929826E-2"/>
        <n v="3.90625E-2"/>
        <n v="3.7115588547189819E-2"/>
        <n v="2.6680896478121666E-2"/>
        <n v="2.4572649572649572E-2"/>
        <n v="3.0998851894374284E-2"/>
        <n v="2.7081243731193579E-2"/>
        <n v="2.663934426229508E-2"/>
        <n v="2.8272251308900525E-2"/>
        <n v="0.19114219114219114"/>
        <n v="0.17198177676537585"/>
        <n v="0.16225546605293439"/>
        <n v="0.16448801742919389"/>
        <n v="0.14415437003405221"/>
        <n v="0.14319526627218934"/>
        <n v="0.14419695193434937"/>
        <n v="0.14394904458598726"/>
        <n v="4.3300653594771241E-2"/>
        <n v="4.6956521739130432E-2"/>
        <n v="4.3460264900662252E-2"/>
        <n v="3.8021259198691738E-2"/>
        <n v="3.1553398058252427E-2"/>
        <n v="3.0881755383990246E-2"/>
        <n v="3.0016447368421052E-2"/>
        <n v="2.508361204013378E-2"/>
        <n v="3.1096563011456628E-2"/>
        <n v="5.1383399209486168E-2"/>
        <n v="3.5335689045936397E-2"/>
        <n v="3.6332179930795849E-2"/>
        <n v="4.1666666666666664E-2"/>
        <n v="4.1749502982107355E-2"/>
        <n v="4.1753653444676408E-2"/>
        <n v="4.1394335511982572E-2"/>
        <n v="1.7500616218880948E-2"/>
        <n v="1.6781083142639208E-2"/>
        <n v="1.5474378488077117E-2"/>
        <n v="1.3006885998469778E-2"/>
        <n v="1.3544594939943777E-2"/>
        <n v="1.2138429752066115E-2"/>
        <n v="1.2051349227141734E-2"/>
        <n v="9.6021947873799734E-3"/>
        <n v="1.8739352640545145E-2"/>
        <n v="2.1018593371059015E-2"/>
        <n v="1.4251781472684086E-2"/>
        <n v="8.4162203519510329E-3"/>
        <n v="1.0007147962830594E-2"/>
        <n v="9.7765363128491621E-3"/>
        <n v="9.2899800928998005E-3"/>
        <n v="1.0046885465505693E-2"/>
        <n v="2.7121270825261525E-3"/>
        <n v="2.690238278247502E-3"/>
        <n v="2.3837902264600714E-3"/>
        <n v="1.8635855385762206E-3"/>
        <n v="1.4847809948032665E-3"/>
        <n v="1.0810810810810811E-3"/>
        <n v="1.0277492291880781E-3"/>
        <n v="1.0442046641141664E-3"/>
        <n v="1.7595307917888565E-2"/>
        <n v="1.5095879232966136E-2"/>
        <n v="1.9175846593227255E-2"/>
        <n v="1.5918367346938776E-2"/>
        <n v="1.314708299096138E-2"/>
        <n v="1.2872083668543845E-2"/>
        <n v="1.2946253432718713E-2"/>
        <n v="9.1706539074960132E-3"/>
        <n v="1.3750277223331116E-2"/>
        <n v="1.3590033975084938E-2"/>
        <n v="1.199366372482462E-2"/>
        <n v="1.4699127239320165E-2"/>
        <n v="1.3553870893636572E-2"/>
        <n v="1.2721490231712857E-2"/>
        <n v="1.2309095053567358E-2"/>
        <n v="1.1124260355029586E-2"/>
        <n v="2.914572864321608E-2"/>
        <n v="2.9239766081871343E-2"/>
        <n v="2.9411764705882353E-2"/>
        <n v="2.5752629669931085E-2"/>
        <n v="2.6041666666666668E-2"/>
        <n v="1.9560741249142071E-2"/>
        <n v="2.0876826722338204E-2"/>
        <n v="2.3115220483641535E-2"/>
        <n v="5.3197205803331545E-2"/>
        <n v="5.4908485856905158E-2"/>
        <n v="5.1647124511446117E-2"/>
        <n v="4.4561306393578741E-2"/>
        <n v="4.8287478944413251E-2"/>
        <n v="4.266067920291889E-2"/>
        <n v="4.2040358744394622E-2"/>
        <n v="4.0512362228179923E-2"/>
        <n v="0.27257093723129838"/>
        <n v="0.29013377926421402"/>
        <n v="0.10232067510548523"/>
        <n v="8.49609375E-2"/>
        <n v="8.6772486772486779E-2"/>
        <n v="7.9694323144104809E-2"/>
        <n v="8.0219780219780226E-2"/>
        <n v="6.5068493150684928E-2"/>
        <n v="3.391959798994975E-2"/>
        <n v="3.3251231527093597E-2"/>
        <n v="2.4360535931790498E-2"/>
        <n v="1.9512195121951219E-2"/>
        <n v="2.2756005056890013E-2"/>
        <n v="2.0023557126030624E-2"/>
        <n v="2.3782559456398639E-2"/>
        <n v="1.8539976825028968E-2"/>
        <n v="2.478134110787172E-2"/>
        <n v="3.1884057971014491E-2"/>
        <n v="2.643171806167401E-2"/>
        <n v="2.4844720496894408E-2"/>
        <n v="2.6033690658499236E-2"/>
        <n v="3.2400589101620032E-2"/>
        <n v="3.2761310452418098E-2"/>
        <n v="2.6438569206842923E-2"/>
        <n v="2.1292775665399239E-2"/>
        <n v="1.9904458598726114E-2"/>
        <n v="2.3255813953488372E-2"/>
        <n v="2.3474178403755867E-2"/>
        <n v="2.2154316271963331E-2"/>
        <n v="1.8315018315018316E-2"/>
        <n v="1.406563965170797E-2"/>
        <n v="1.1740331491712707E-2"/>
        <n v="6.1207140833097196E-2"/>
        <n v="6.1349693251533742E-2"/>
        <n v="6.2373078038874381E-2"/>
        <n v="6.0062624537432392E-2"/>
        <n v="6.7418899858956272E-2"/>
        <n v="6.3649222065063654E-2"/>
        <n v="4.5337895637296836E-2"/>
        <n v="4.5191193511008108E-2"/>
        <n v="4.6104928457869634E-2"/>
        <n v="4.5491470349309504E-2"/>
        <n v="4.8006509357200973E-2"/>
        <n v="3.8523274478330656E-2"/>
        <n v="4.0816326530612242E-2"/>
        <n v="3.7953795379537955E-2"/>
        <n v="4.3159609120521171E-2"/>
        <n v="4.1946308724832217E-2"/>
        <n v="5.4428044280442803E-2"/>
        <n v="4.979628791308284E-2"/>
        <n v="4.3911272068809418E-2"/>
        <n v="4.0301151461470328E-2"/>
        <n v="3.0474531998258596E-2"/>
        <n v="3.1167690956979806E-2"/>
        <n v="2.8761061946902654E-2"/>
        <n v="2.8701594533029614E-2"/>
        <n v="0.14698795180722893"/>
        <n v="0.14723926380368099"/>
        <n v="0.3575757575757576"/>
        <n v="0.35197934595524955"/>
        <n v="0.11571254567600488"/>
        <n v="0.10989010989010989"/>
        <n v="0.10975609756097561"/>
        <n v="8.3132530120481926E-2"/>
        <n v="9.6832579185520365E-2"/>
        <n v="9.2321755027422306E-2"/>
        <n v="9.5238095238095233E-2"/>
        <n v="8.981481481481482E-2"/>
        <n v="9.2093023255813949E-2"/>
        <n v="8.0156402737047897E-2"/>
        <n v="8.0614203454894437E-2"/>
        <n v="7.3485600794438929E-2"/>
        <n v="2.9029029029029031E-2"/>
        <n v="4.3921568627450981E-2"/>
        <n v="2.9163259743799401E-2"/>
        <n v="3.5829741379310345E-2"/>
        <n v="5.7435090479937057E-2"/>
        <n v="6.026666666666667E-2"/>
        <n v="2.7464982147761604E-2"/>
        <n v="2.0652173913043477E-2"/>
        <n v="0.11369067941276886"/>
        <n v="0.10883882149046793"/>
        <n v="0.11138439915671117"/>
        <n v="0.11970853573907009"/>
        <n v="0.10470836261419536"/>
        <n v="9.7535211267605629E-2"/>
        <n v="8.5098870056497175E-2"/>
        <n v="0.14858490566037735"/>
        <n v="0.13028953229398663"/>
        <n v="0.12348401323042998"/>
        <n v="0.12203389830508475"/>
        <n v="0.10942578548212351"/>
        <n v="0.10371179039301311"/>
        <n v="9.6529284164859008E-2"/>
        <n v="9.5348837209302331E-2"/>
        <n v="0.10040705563093623"/>
        <n v="9.2961487383798141E-2"/>
        <n v="9.2413793103448272E-2"/>
        <n v="8.4919472913616401E-2"/>
        <n v="8.9123867069486398E-2"/>
        <n v="7.7625570776255703E-2"/>
        <n v="7.7881619937694699E-2"/>
        <n v="8.4690553745928335E-2"/>
        <n v="7.0304302203567676E-2"/>
        <n v="7.2895277207392195E-2"/>
        <n v="8.9655172413793102E-2"/>
        <n v="5.8704453441295545E-2"/>
        <n v="4.6859421734795612E-2"/>
        <n v="4.9610894941634238E-2"/>
        <n v="4.3478260869565216E-2"/>
        <n v="3.880597014925373E-2"/>
        <n v="8.5350318471337575E-2"/>
        <n v="8.3441138421733507E-2"/>
        <n v="8.0867850098619326E-2"/>
        <n v="7.7852348993288592E-2"/>
        <n v="7.2632944228274973E-2"/>
        <n v="6.8831168831168826E-2"/>
        <n v="6.5563335455124119E-2"/>
        <n v="5.7577763070814032E-2"/>
        <n v="4.3509245714714378E-3"/>
        <n v="4.9235331578096932E-3"/>
        <n v="3.9107040209576038E-3"/>
        <n v="2.4573190373199578E-3"/>
        <n v="2.3371626845010156E-3"/>
        <n v="2.3658886703174014E-3"/>
        <n v="2.3792654018071919E-3"/>
        <n v="2.1412139444346133E-3"/>
        <n v="7.3684210526315783E-2"/>
        <n v="0.11206434316353887"/>
        <n v="0.11071245515120451"/>
        <n v="9.6281202241467148E-2"/>
        <n v="8.6363636363636365E-2"/>
        <n v="8.354177088544272E-2"/>
        <n v="8.8701684836471756E-2"/>
        <n v="6.9179143004646365E-2"/>
        <n v="0.1712846347607053"/>
        <n v="0.16622691292875991"/>
        <n v="0.16103896103896104"/>
        <n v="0.1326530612244898"/>
        <n v="0.12303664921465969"/>
        <n v="0.11924119241192412"/>
        <n v="0.11235955056179775"/>
        <n v="4.8694779116465865E-2"/>
        <n v="4.2471042471042469E-2"/>
        <n v="3.4059945504087197E-2"/>
        <n v="3.1123139377537211E-2"/>
        <n v="3.0680302356602934E-2"/>
        <n v="2.6533275337103087E-2"/>
        <n v="2.4262029923170239E-2"/>
        <n v="1.9892250310816411E-2"/>
        <n v="1.3290559120073327E-2"/>
        <n v="1.183691363437089E-2"/>
        <n v="9.2920353982300884E-3"/>
        <n v="9.5693779904306216E-3"/>
        <n v="1.1198672749896308E-2"/>
        <n v="7.883326763894364E-3"/>
        <n v="6.8571428571428568E-3"/>
        <n v="8.443163097199341E-2"/>
        <n v="8.3123425692695208E-2"/>
        <n v="7.7181208053691275E-2"/>
        <n v="7.8753076292042659E-2"/>
        <n v="6.3699469171090248E-2"/>
        <n v="5.3036437246963559E-2"/>
        <n v="5.0520632472040111E-2"/>
        <n v="3.3151326053042121E-2"/>
        <n v="0.17582417582417584"/>
        <n v="0.17185385656292287"/>
        <n v="0.16997167138810199"/>
        <n v="0.15497076023391812"/>
        <n v="0.16251830161054173"/>
        <n v="0.1476608187134503"/>
        <n v="0.14367816091954022"/>
        <n v="0.13548387096774195"/>
        <n v="0.10034246575342466"/>
        <n v="8.8965517241379313E-2"/>
        <n v="9.1166077738515899E-2"/>
        <n v="8.943089430894309E-2"/>
        <n v="7.8491335372069315E-2"/>
        <n v="7.5731497418244406E-2"/>
        <n v="7.2493929934096424E-2"/>
        <n v="7.4856046065259113E-2"/>
        <n v="7.8171978352375229E-2"/>
        <n v="7.5803517283201935E-2"/>
        <n v="6.0766961651917403E-2"/>
        <n v="5.8614564831261103E-2"/>
        <n v="6.7729083665338641E-2"/>
        <n v="5.6148231330713082E-2"/>
        <n v="5.4171180931744313E-2"/>
        <n v="4.4628099173553717E-2"/>
        <n v="0.13195342820181113"/>
        <n v="0.13009708737864079"/>
        <n v="0.11704180064308682"/>
        <n v="0.11038961038961038"/>
        <n v="0.10139416983523447"/>
        <n v="9.8422712933753945E-2"/>
        <n v="9.0854392298435616E-2"/>
        <n v="9.039900249376559E-2"/>
        <n v="0.1642156862745098"/>
        <n v="0.15952380952380951"/>
        <n v="0.1425233644859813"/>
        <n v="0.11990950226244344"/>
        <n v="0.11411992263056092"/>
        <n v="0.13711583924349882"/>
        <n v="0.11238532110091744"/>
        <n v="9.0909090909090912E-2"/>
        <n v="0.1011764705882353"/>
        <n v="0.10249999999999999"/>
        <n v="8.9552238805970144E-2"/>
        <n v="0.10236220472440945"/>
        <n v="8.9974293059125965E-2"/>
        <n v="8.1339712918660281E-2"/>
        <n v="5.9139784946236562E-2"/>
        <n v="0.1160106540396567"/>
        <n v="0.10975980541197933"/>
        <n v="0.10806650246305419"/>
        <n v="0.11015384615384616"/>
        <n v="9.9500935745477234E-2"/>
        <n v="0.10180572851805729"/>
        <n v="9.1523341523341517E-2"/>
        <n v="0.26660914581535805"/>
        <n v="0.27280625543006082"/>
        <n v="0.2638888888888889"/>
        <n v="0.24735915492957747"/>
        <n v="0.23747841105354059"/>
        <n v="0.22202486678507993"/>
        <n v="0.23492907801418439"/>
        <n v="0.18131868131868131"/>
        <n v="0.11510791366906475"/>
        <n v="0.1245836109260493"/>
        <n v="0.12294543063773833"/>
        <n v="0.12414733969986358"/>
        <n v="0.10791871058163981"/>
        <n v="0.10681003584229391"/>
        <n v="0.10445580715850986"/>
        <n v="9.1100210231254378E-2"/>
        <n v="5.1459422979584953E-2"/>
        <n v="3.5192679922576103E-2"/>
        <n v="3.3052039381153309E-2"/>
        <n v="2.8706458953264485E-2"/>
        <n v="2.9638723254998247E-2"/>
        <n v="2.7209705372616983E-2"/>
        <n v="2.7835051546391754E-2"/>
        <n v="2.4274316754371073E-2"/>
        <n v="6.103557998264391E-2"/>
        <n v="5.7794902193242445E-2"/>
        <n v="6.1255280627640317E-2"/>
        <n v="5.6999409332545777E-2"/>
        <n v="5.0867743865948535E-2"/>
        <n v="5.2505966587112173E-2"/>
        <n v="4.7104710471047105E-2"/>
        <n v="4.1730124885775204E-2"/>
        <n v="0.12588401697312587"/>
        <n v="0.14494875549048317"/>
        <n v="0.13055954088952654"/>
        <n v="0.11416184971098266"/>
        <n v="0.10619469026548672"/>
        <n v="0.11580594679186229"/>
        <n v="0.10806451612903226"/>
        <n v="9.951060358890701E-2"/>
        <n v="0.14807976366322009"/>
        <n v="0.13438735177865613"/>
        <n v="0.12769010043041606"/>
        <n v="0.11471491976783885"/>
        <n v="9.9026518966096003E-2"/>
        <n v="9.641255605381166E-2"/>
        <n v="9.1924672837535915E-2"/>
        <n v="8.0301540478531636E-2"/>
        <n v="7.7380952380952384E-2"/>
        <n v="7.2121746801940889E-2"/>
        <n v="6.560592850915431E-2"/>
        <n v="6.4066852367688026E-2"/>
        <n v="6.0998937300743891E-2"/>
        <n v="5.4583772391991567E-2"/>
        <n v="5.531385954008701E-2"/>
        <n v="4.353259737554676E-2"/>
        <n v="7.7265973254086184E-2"/>
        <n v="8.0844865258557899E-2"/>
        <n v="7.8055964653902798E-2"/>
        <n v="6.1029411764705881E-2"/>
        <n v="6.449326718639263E-2"/>
        <n v="6.228373702422145E-2"/>
        <n v="5.644090305444887E-2"/>
        <n v="5.1114023591087812E-2"/>
        <n v="2.5943396226415096E-2"/>
        <n v="2.7152831652443754E-2"/>
        <n v="2.9752066115702479E-2"/>
        <n v="2.3907666941467436E-2"/>
        <n v="2.4311183144246355E-2"/>
        <n v="2.2801302931596091E-2"/>
        <n v="2.5080906148867314E-2"/>
        <n v="2.034174125305126E-2"/>
        <n v="1.9593872461702886E-2"/>
        <n v="2.0781082049444642E-2"/>
        <n v="1.7704710717673097E-2"/>
        <n v="1.424589656240322E-2"/>
        <n v="1.4877479579929988E-2"/>
        <n v="1.4744913005013271E-2"/>
        <n v="1.4997000599880024E-2"/>
        <n v="1.1872959335114277E-2"/>
        <n v="0.13464788732394367"/>
        <n v="0.13492063492063491"/>
        <n v="0.13119533527696792"/>
        <n v="0.13278495887191538"/>
        <n v="0.12"/>
        <n v="0.12139068945197407"/>
        <n v="0.1170406306852638"/>
        <n v="0.11761006289308176"/>
        <n v="0.1707920792079208"/>
        <n v="0.15656565656565657"/>
        <n v="0.13861386138613863"/>
        <n v="0.13300492610837439"/>
        <n v="0.13527851458885942"/>
        <n v="0.11704834605597965"/>
        <n v="0.1111111111111111"/>
        <n v="0.11375661375661375"/>
        <n v="7.7813757236777553E-2"/>
        <n v="7.3622623110677715E-2"/>
        <n v="7.2704571648098348E-2"/>
        <n v="6.3166920731707321E-2"/>
        <n v="5.9666097514703094E-2"/>
        <n v="5.9503505779799126E-2"/>
        <n v="5.966338880484115E-2"/>
        <n v="5.2776198597688083E-2"/>
        <n v="1.5846066779852858E-2"/>
        <n v="1.6077636152954808E-2"/>
        <n v="1.4895155459146782E-2"/>
        <n v="1.2082444918265814E-2"/>
        <n v="1.2775515934297347E-2"/>
        <n v="1.3141161509114031E-2"/>
        <n v="1.8663627297335804E-2"/>
        <n v="1.660787771898883E-2"/>
        <n v="6.1446977205153616E-2"/>
        <n v="6.6027689030883921E-2"/>
        <n v="6.0450819672131145E-2"/>
        <n v="6.4115822130299899E-2"/>
        <n v="7.068607068607069E-2"/>
        <n v="7.3913043478260873E-2"/>
        <n v="6.69500531349628E-2"/>
        <n v="6.0253699788583512E-2"/>
        <n v="3.5929921805404337E-2"/>
        <n v="3.4282907662082515E-2"/>
        <n v="3.160719610376702E-2"/>
        <n v="3.0693261037955073E-2"/>
        <n v="2.9930069930069931E-2"/>
        <n v="2.8415796640944166E-2"/>
        <n v="2.9142908860530364E-2"/>
        <n v="2.5048525741750625E-2"/>
        <n v="0.2986270022883295"/>
        <n v="0.28246013667425968"/>
        <n v="0.30410654827968925"/>
        <n v="0.26004464285714285"/>
        <n v="0.21953896816684962"/>
        <n v="0.20736842105263159"/>
        <n v="0.20127118644067796"/>
        <n v="0.18305084745762712"/>
        <n v="9.4398993077407178E-2"/>
        <n v="9.1380427738172385E-2"/>
        <n v="9.6166778749159382E-2"/>
        <n v="9.9455040871934602E-2"/>
        <n v="9.152542372881356E-2"/>
        <n v="8.640226628895184E-2"/>
        <n v="7.649896623018608E-2"/>
        <n v="8.1491712707182321E-2"/>
        <n v="7.8422782037239874E-2"/>
        <n v="7.3735258459164552E-2"/>
        <n v="7.1664464993394975E-2"/>
        <n v="6.7872818756021844E-2"/>
        <n v="6.0034122414160805E-2"/>
        <n v="5.5973709318350474E-2"/>
        <n v="5.686399321026947E-2"/>
        <n v="5.3421494542401346E-2"/>
        <n v="7.1035674996071038E-2"/>
        <n v="7.1313586606567933E-2"/>
        <n v="6.4112587959343242E-2"/>
        <n v="5.9463601532567051E-2"/>
        <n v="5.3891314165286766E-2"/>
        <n v="5.1289609432571846E-2"/>
        <n v="5.0335070737155624E-2"/>
        <n v="5.2591111794556361E-2"/>
        <n v="6.5601345668629102E-2"/>
        <n v="6.3102541630148987E-2"/>
        <n v="6.9207622868605823E-2"/>
        <n v="5.8608058608058608E-2"/>
        <n v="4.5241809672386897E-2"/>
        <n v="4.6875E-2"/>
        <n v="5.3643724696356275E-2"/>
        <n v="5.1687763713080169E-2"/>
        <n v="0.25465838509316768"/>
        <n v="0.24349157733537519"/>
        <n v="0.23042168674698796"/>
        <n v="0.233387358184765"/>
        <n v="0.20532915360501566"/>
        <n v="0.20739549839228297"/>
        <n v="0.19086460032626426"/>
        <n v="0.25079365079365079"/>
        <n v="0.25352112676056338"/>
        <n v="0.2543478260869565"/>
        <n v="0.23535911602209944"/>
        <n v="0.21094640820980615"/>
        <n v="0.21700223713646533"/>
        <n v="0.21566401816118047"/>
        <n v="0.18417945690672963"/>
        <n v="0.21068249258160238"/>
        <n v="0.20895522388059701"/>
        <n v="0.21171171171171171"/>
        <n v="0.16848673946957879"/>
        <n v="0.16716867469879518"/>
        <n v="0.16770186335403728"/>
        <n v="0.16562499999999999"/>
        <n v="0.155668358714044"/>
        <n v="0.17777777777777778"/>
        <n v="0.16513761467889909"/>
        <n v="0.17757009345794392"/>
        <n v="0.1761904761904762"/>
        <n v="0.16431924882629109"/>
        <n v="0.14218009478672985"/>
        <n v="0.15492957746478872"/>
        <n v="0.15384615384615385"/>
        <n v="9.7156398104265407E-2"/>
        <n v="0.10755148741418764"/>
        <n v="8.2706766917293228E-2"/>
        <n v="9.7500000000000003E-2"/>
        <n v="0.10552763819095477"/>
        <n v="9.2269326683291769E-2"/>
        <n v="0.1100244498777506"/>
        <n v="0.10732984293193717"/>
        <n v="9.4897045658012533E-2"/>
        <n v="9.4782608695652179E-2"/>
        <n v="8.6378737541528236E-2"/>
        <n v="8.026208026208026E-2"/>
        <n v="7.5845012366034623E-2"/>
        <n v="8.2961641391614632E-2"/>
        <n v="8.0108010801080112E-2"/>
        <n v="0.20143884892086331"/>
        <n v="0.17889087656529518"/>
        <n v="0.1773308957952468"/>
        <n v="0.16949152542372881"/>
        <n v="0.14925373134328357"/>
        <n v="0.14338235294117646"/>
        <n v="0.13235294117647059"/>
        <n v="0.16798418972332016"/>
        <n v="0.22108145106091717"/>
        <n v="0.22616562282533054"/>
        <n v="0.22222222222222221"/>
        <n v="0.20565045992115638"/>
        <n v="0.18348002708192282"/>
        <n v="0.18649965205288796"/>
        <n v="0.17797179314976494"/>
        <n v="0.16916780354706684"/>
        <n v="0.22943722943722944"/>
        <n v="0.21256038647342995"/>
        <n v="0.20754716981132076"/>
        <n v="0.1752136752136752"/>
        <n v="0.16194331983805668"/>
        <n v="0.15447154471544716"/>
        <n v="0.14979757085020243"/>
        <n v="0.12658227848101267"/>
        <n v="0.1091703056768559"/>
        <n v="0.10792951541850221"/>
        <n v="8.5769980506822607E-2"/>
        <n v="9.0225563909774431E-2"/>
        <n v="8.1673306772908363E-2"/>
        <n v="7.7071290944123308E-2"/>
        <n v="6.0721062618595827E-2"/>
        <n v="3.4393809114359415E-2"/>
        <n v="2.274641954507161E-2"/>
        <n v="2.8548451950140732E-2"/>
        <n v="2.7070063694267517E-2"/>
        <n v="2.3942537909018357E-2"/>
        <n v="2.4264120922832141E-2"/>
        <n v="2.3752012882447666E-2"/>
        <n v="2.002503128911139E-2"/>
        <n v="0.12812333864965444"/>
        <n v="0.11940298507462686"/>
        <n v="0.11081794195250659"/>
        <n v="0.10269709543568464"/>
        <n v="9.9542915185373282E-2"/>
        <n v="0.10051546391752578"/>
        <n v="9.6355466799800296E-2"/>
        <n v="7.8567876678269519E-2"/>
        <n v="0.3"/>
        <n v="0.26119402985074625"/>
        <n v="0.24363636363636362"/>
        <n v="0.25468164794007492"/>
        <n v="0.24100719424460432"/>
        <n v="0.22988505747126436"/>
        <n v="0.23104693140794225"/>
        <n v="0.2183406113537118"/>
        <n v="0.14733127481252756"/>
        <n v="0.14093959731543623"/>
        <n v="0.14215904042647712"/>
        <n v="0.12846458424989002"/>
        <n v="0.11232041793643883"/>
        <n v="0.10359964881474978"/>
        <n v="9.9737532808398949E-2"/>
        <n v="9.8991750687442717E-2"/>
        <n v="5.6908117886485263E-3"/>
        <n v="5.2077350181887801E-3"/>
        <n v="5.4160512063023145E-3"/>
        <n v="3.5489833641404807E-3"/>
        <n v="4.1609898000515523E-3"/>
        <n v="4.0114198980882509E-3"/>
        <n v="4.2727370650964061E-3"/>
        <n v="3.5631635014509791E-3"/>
        <n v="5.018820577164366E-3"/>
        <n v="5.6022408963585435E-3"/>
        <n v="6.1448900388098322E-3"/>
        <n v="2.3376899373074062E-3"/>
        <n v="2.9943321569885573E-3"/>
        <n v="3.2292787944025836E-3"/>
        <n v="2.1105951878429719E-3"/>
        <n v="2.8105069722192196E-3"/>
        <n v="0.14653784219001612"/>
        <n v="0.12982456140350876"/>
        <n v="0.12815884476534295"/>
        <n v="0.10841121495327102"/>
        <n v="0.11502782931354361"/>
        <n v="0.12598425196850394"/>
        <n v="0.1278825995807128"/>
        <n v="0.10805084745762712"/>
        <n v="0.21550741163055873"/>
        <n v="0.19730392156862744"/>
        <n v="0.20818713450292398"/>
        <n v="0.19774011299435029"/>
        <n v="0.17573696145124718"/>
        <n v="0.1649122807017544"/>
        <n v="0.16972477064220184"/>
        <n v="0.14430665163472378"/>
        <n v="4.7110380717611616E-2"/>
        <n v="5.0842849374660139E-2"/>
        <n v="4.5807661398339139E-2"/>
        <n v="4.3558121228024139E-2"/>
        <n v="3.9884544738913674E-2"/>
        <n v="4.2154566744730677E-2"/>
        <n v="4.3345232024477306E-2"/>
        <n v="3.4435638152500683E-2"/>
        <n v="0.22134387351778656"/>
        <n v="0.22264150943396227"/>
        <n v="0.20594059405940593"/>
        <n v="0.19767441860465115"/>
        <n v="0.1908713692946058"/>
        <n v="0.18969072164948453"/>
        <n v="0.18089430894308944"/>
        <n v="0.18080357142857142"/>
        <n v="0.193717277486911"/>
        <n v="0.18478260869565216"/>
        <n v="0.22613065326633167"/>
        <n v="0.20408163265306123"/>
        <n v="0.20725388601036268"/>
        <n v="0.22277227722772278"/>
        <n v="0.19387755102040816"/>
        <n v="0.1693121693121693"/>
        <n v="3.0379746835443037E-2"/>
        <n v="2.8909329829172142E-2"/>
        <n v="2.6282853566958697E-2"/>
        <n v="2.2754491017964073E-2"/>
        <n v="2.2067363530778164E-2"/>
        <n v="2.6284348864994027E-2"/>
        <n v="2.4852071005917159E-2"/>
        <n v="3.1210986267166042E-2"/>
        <n v="3.4354194407456726E-2"/>
        <n v="3.0725535760392459E-2"/>
        <n v="3.1217750257997934E-2"/>
        <n v="3.2232908760072787E-2"/>
        <n v="2.976341897735945E-2"/>
        <n v="2.772325809617272E-2"/>
        <n v="2.7488855869242199E-2"/>
        <n v="2.198364008179959E-2"/>
        <n v="0.21256684491978609"/>
        <n v="0.19066666666666668"/>
        <n v="0.16083916083916083"/>
        <n v="0.15722379603399433"/>
        <n v="0.14425770308123248"/>
        <n v="0.15173410404624277"/>
        <n v="0.15868263473053892"/>
        <n v="0.13719512195121952"/>
        <n v="3.0091906314853246E-2"/>
        <n v="3.312045150750037E-2"/>
        <n v="2.9205781552674712E-2"/>
        <n v="2.8265397203213329E-2"/>
        <n v="3.2114843865620836E-2"/>
        <n v="2.7989449003516999E-2"/>
        <n v="2.5446036852880959E-2"/>
        <n v="2.3557477262561504E-2"/>
        <n v="0.13090909090909092"/>
        <n v="0.14444444444444443"/>
        <n v="0.11174242424242424"/>
        <n v="0.1147227533460803"/>
        <n v="0.1198501872659176"/>
        <n v="0.11264822134387352"/>
        <n v="0.1036468330134357"/>
        <n v="8.9668615984405453E-2"/>
        <n v="0.21311475409836064"/>
        <n v="0.2153846153846154"/>
        <n v="0.23019431988041852"/>
        <n v="0.19303797468354431"/>
        <n v="0.18241042345276873"/>
        <n v="0.17524115755627009"/>
        <n v="0.17377049180327869"/>
        <n v="0.16535433070866143"/>
        <n v="0.16123188405797101"/>
        <n v="0.1487758945386064"/>
        <n v="0.15311909262759923"/>
        <n v="0.14311270125223613"/>
        <n v="0.1362763915547025"/>
        <n v="0.12770137524557956"/>
        <n v="0.13043478260869565"/>
        <n v="9.6774193548387094E-2"/>
        <n v="0.1117861482381531"/>
        <n v="0.10399032648125756"/>
        <n v="9.8152424942263283E-2"/>
        <n v="9.5130237825594557E-2"/>
        <n v="8.8505747126436787E-2"/>
        <n v="7.9310344827586213E-2"/>
        <n v="7.3464912280701761E-2"/>
        <n v="7.1942446043165464E-2"/>
        <n v="0.11132075471698114"/>
        <n v="0.10739102969046115"/>
        <n v="9.9051008303677343E-2"/>
        <n v="9.8525073746312683E-2"/>
        <n v="9.0744101633393831E-2"/>
        <n v="8.2410824108241076E-2"/>
        <n v="7.4646074646074645E-2"/>
        <n v="6.195715112912565E-2"/>
        <n v="1.5638575152041704E-2"/>
        <n v="1.6182507104515315E-2"/>
        <n v="1.4905362776025237E-2"/>
        <n v="1.2575219873476316E-2"/>
        <n v="1.2392533498567114E-2"/>
        <n v="1.2782770374961264E-2"/>
        <n v="1.2988985947588303E-2"/>
        <n v="1.2406367041198503E-2"/>
        <n v="4.7138047138047139E-2"/>
        <n v="4.3035107587768968E-2"/>
        <n v="3.84180790960452E-2"/>
        <n v="3.8331454340473504E-2"/>
        <n v="3.5203520352035202E-2"/>
        <n v="2.9511918274687854E-2"/>
        <n v="3.5955056179775284E-2"/>
        <n v="2.5027203482045703E-2"/>
        <n v="4.8543689320388345E-3"/>
        <n v="1.2987012987012988E-2"/>
        <n v="1.1627906976744186E-2"/>
        <n v="1.1583011583011582E-2"/>
        <n v="4.1841004184100415E-3"/>
        <n v="4.4843049327354259E-3"/>
        <n v="8.6956521739130436E-3"/>
        <n v="8.3928571428571422E-2"/>
        <n v="9.0073529411764705E-2"/>
        <n v="7.7192982456140355E-2"/>
        <n v="7.5438596491228069E-2"/>
        <n v="6.9930069930069935E-2"/>
        <n v="7.4999999999999997E-2"/>
        <n v="5.938697318007663E-2"/>
        <n v="3.2659409020217731E-2"/>
        <n v="3.15955766192733E-2"/>
        <n v="3.1308121512709237E-2"/>
        <n v="3.1269942565411615E-2"/>
        <n v="3.4044016506189823E-2"/>
        <n v="3.2849239280774552E-2"/>
        <n v="3.1664964249233915E-2"/>
        <n v="2.6979677645409952E-2"/>
        <n v="4.0973111395646605E-2"/>
        <n v="3.8309114927344783E-2"/>
        <n v="3.851261620185923E-2"/>
        <n v="3.2133676092544985E-2"/>
        <n v="2.8785982478097622E-2"/>
        <n v="2.9487179487179487E-2"/>
        <n v="3.5043804755944929E-2"/>
        <n v="3.2338308457711441E-2"/>
        <n v="0.18012422360248448"/>
        <n v="0.17107942973523421"/>
        <n v="0.12684989429175475"/>
        <n v="0.14012738853503184"/>
        <n v="0.12938596491228072"/>
        <n v="0.13111111111111112"/>
        <n v="0.11328976034858387"/>
        <n v="8.5011185682326629E-2"/>
        <n v="2.9885057471264367E-2"/>
        <n v="2.7489860297431275E-2"/>
        <n v="2.9976580796252927E-2"/>
        <n v="2.7281279397930385E-2"/>
        <n v="2.7549540840985983E-2"/>
        <n v="2.2738268021286888E-2"/>
        <n v="2.1624219125420469E-2"/>
        <n v="2.0793036750483558E-2"/>
        <n v="2.0833333333333332E-2"/>
        <n v="1.9366657942946872E-2"/>
        <n v="1.9667943805874839E-2"/>
        <n v="1.933350292546426E-2"/>
        <n v="1.7413572343149809E-2"/>
        <n v="1.9561815336463225E-2"/>
        <n v="2.3629964806435394E-2"/>
        <n v="1.8570338336301194E-2"/>
        <n v="5.7080131723380903E-2"/>
        <n v="5.5089820359281436E-2"/>
        <n v="4.3673012318029114E-2"/>
        <n v="2.8026905829596414E-2"/>
        <n v="2.0477815699658702E-2"/>
        <n v="1.920768307322929E-2"/>
        <n v="0.15045871559633028"/>
        <n v="0.13679653679653681"/>
        <n v="0.14363143631436315"/>
        <n v="0.12545454545454546"/>
        <n v="0.10881294964028777"/>
        <n v="0.10008857395925598"/>
        <n v="9.4304388422035479E-2"/>
        <n v="9.2843326885880081E-2"/>
        <n v="4.7106325706594884E-2"/>
        <n v="3.0660377358490566E-2"/>
        <n v="3.0303030303030304E-2"/>
        <n v="2.5179856115107913E-2"/>
        <n v="2.2300469483568074E-2"/>
        <n v="2.5149700598802394E-2"/>
        <n v="9.3567251461988306E-3"/>
        <n v="1.2674271229404309E-2"/>
        <n v="7.3710073710073713E-3"/>
        <n v="1.301775147928994E-2"/>
        <n v="1.0778443113772455E-2"/>
        <n v="1.1961722488038277E-2"/>
        <n v="7.0671378091872791E-3"/>
        <n v="3.7831021437578815E-3"/>
        <n v="3.5053554040895815E-2"/>
        <n v="3.2967032967032968E-2"/>
        <n v="3.2786885245901641E-2"/>
        <n v="2.8542303771661569E-2"/>
        <n v="3.0623020063357972E-2"/>
        <n v="2.5289778714436249E-2"/>
        <n v="3.4224598930481284E-2"/>
        <n v="2.8384279475982533E-2"/>
        <n v="4.3196544276457881E-2"/>
        <n v="4.9040511727078892E-2"/>
        <n v="4.2128603104212861E-2"/>
        <n v="3.7735849056603772E-2"/>
        <n v="3.4351145038167941E-2"/>
        <n v="4.3999999999999997E-2"/>
        <n v="2.6584867075664622E-2"/>
        <n v="3.486529318541997E-2"/>
        <n v="3.0995106035889071E-2"/>
        <n v="5.5379746835443035E-2"/>
        <n v="3.6106750392464679E-2"/>
        <n v="3.4426229508196723E-2"/>
        <n v="3.4108527131782945E-2"/>
        <n v="2.8052805280528052E-2"/>
        <n v="5.6969696969696969E-2"/>
        <n v="5.861244019138756E-2"/>
        <n v="6.1743341404358353E-2"/>
        <n v="4.6948356807511735E-2"/>
        <n v="4.8029556650246302E-2"/>
        <n v="4.6855733662145502E-2"/>
        <n v="5.6417489421720736E-2"/>
        <n v="3.7344398340248962E-2"/>
        <n v="6.4516129032258064E-3"/>
        <n v="6.4935064935064939E-3"/>
        <n v="0.01"/>
        <n v="1.3793103448275862E-2"/>
        <n v="7.0175438596491229E-3"/>
        <n v="7.246376811594203E-3"/>
        <n v="1.1538461538461539E-2"/>
        <n v="1.1673151750972763E-2"/>
        <n v="2.0967741935483872E-2"/>
        <n v="2.8119507908611598E-2"/>
        <n v="2.4793388429752067E-2"/>
        <n v="2.6666666666666668E-2"/>
        <n v="1.610305958132045E-2"/>
        <n v="1.415929203539823E-2"/>
        <n v="1.5679442508710801E-2"/>
        <n v="1.4466546112115732E-2"/>
        <n v="3.801287208366854E-2"/>
        <n v="3.7132644956314534E-2"/>
        <n v="3.7015390609779854E-2"/>
        <n v="3.5443037974683546E-2"/>
        <n v="2.9195668986852281E-2"/>
        <n v="2.7119286933434478E-2"/>
        <n v="2.6481481481481481E-2"/>
        <n v="2.3888133618178289E-2"/>
        <n v="1.4770366951303947E-2"/>
        <n v="1.4685314685314685E-2"/>
        <n v="1.2696214219759926E-2"/>
        <n v="1.3443871835088505E-2"/>
        <n v="1.1330160888284613E-2"/>
        <n v="1.0144274120829576E-2"/>
        <n v="9.9756151629350476E-3"/>
        <n v="7.3974445191661064E-3"/>
        <n v="2.7839643652561249E-2"/>
        <n v="2.4503130955622107E-2"/>
        <n v="2.6954177897574125E-2"/>
        <n v="2.4316109422492401E-2"/>
        <n v="2.3299918721213762E-2"/>
        <n v="2.2323830016137709E-2"/>
        <n v="1.7187052420509882E-2"/>
        <n v="5.6513409961685822E-2"/>
        <n v="5.3501945525291826E-2"/>
        <n v="4.5226130653266333E-2"/>
        <n v="4.3022035676810073E-2"/>
        <n v="4.7422680412371132E-2"/>
        <n v="4.2643923240938165E-2"/>
        <n v="4.4324324324324323E-2"/>
        <n v="3.5986913849509271E-2"/>
        <n v="8.8449531737773146E-3"/>
        <n v="1.1434511434511435E-2"/>
        <n v="1.1099899091826439E-2"/>
        <n v="9.7703957010258913E-3"/>
        <n v="1.4763779527559055E-2"/>
        <n v="1.8063221274460611E-2"/>
        <n v="2.23463687150838E-2"/>
        <n v="6.8855932203389829E-3"/>
        <n v="2.1293070073557879E-2"/>
        <n v="2.1195760847830435E-2"/>
        <n v="2.1149241819632882E-2"/>
        <n v="2.2580011780875712E-2"/>
        <n v="1.8927444794952682E-2"/>
        <n v="2.0258537526529036E-2"/>
        <n v="2.6382646081688488E-2"/>
        <n v="2.0011888250445808E-2"/>
        <n v="2.2736181889455115E-2"/>
        <n v="2.3874755381604697E-2"/>
        <n v="2.404965089216447E-2"/>
        <n v="2.2827392871445733E-2"/>
        <n v="2.0457280385078221E-2"/>
        <n v="2.0659515295987287E-2"/>
        <n v="1.8846153846153846E-2"/>
        <n v="2.0894071914480079E-2"/>
        <n v="4.0160642570281121E-3"/>
        <n v="4.069542820347714E-3"/>
        <n v="3.5056739982861147E-3"/>
        <n v="3.2378260310934087E-3"/>
        <n v="2.8216562114226689E-3"/>
        <n v="3.0531698356749243E-3"/>
        <n v="2.8292612750857172E-3"/>
        <n v="3.1286099345398536E-3"/>
        <n v="2.5515070583746659E-3"/>
        <n v="1.231628212496921E-2"/>
        <n v="1.1660836248542396E-2"/>
        <n v="1.053061224489796E-2"/>
        <n v="9.6099491237987555E-3"/>
        <n v="9.3965168084244634E-3"/>
        <n v="9.5531088082901547E-3"/>
        <n v="8.5750921622054811E-3"/>
        <n v="6.1677631578947369E-3"/>
        <n v="7.0411392405063292E-2"/>
        <n v="6.9298952457695406E-2"/>
        <n v="6.8992862807295802E-2"/>
        <n v="6.3166529942575877E-2"/>
        <n v="5.3140096618357488E-2"/>
        <n v="5.2845528455284556E-2"/>
        <n v="5.3218884120171672E-2"/>
        <n v="4.6861184792219276E-2"/>
        <n v="3.8038038038038041E-2"/>
        <n v="4.0082219938335044E-2"/>
        <n v="4.2639593908629439E-2"/>
        <n v="4.8231511254019289E-2"/>
        <n v="4.1304347826086954E-2"/>
        <n v="3.9784946236559142E-2"/>
        <n v="3.9236479321314952E-2"/>
        <n v="2.6342451874366769E-2"/>
        <n v="6.093189964157706E-2"/>
        <n v="6.4202334630350189E-2"/>
        <n v="5.2919708029197078E-2"/>
        <n v="5.6537102473498232E-2"/>
        <n v="5.8098591549295774E-2"/>
        <n v="5.6338028169014086E-2"/>
        <n v="6.3464837049742706E-2"/>
        <n v="5.4545454545454543E-2"/>
        <n v="4.4444444444444446E-2"/>
        <n v="4.2183622828784122E-2"/>
        <n v="4.8843187660668377E-2"/>
        <n v="3.8554216867469883E-2"/>
        <n v="4.3902439024390241E-2"/>
        <n v="3.2941176470588238E-2"/>
        <n v="1.411764705882353E-2"/>
        <n v="4.9382716049382713E-2"/>
        <n v="5.3412462908011868E-2"/>
        <n v="6.2893081761006289E-2"/>
        <n v="5.1829268292682924E-2"/>
        <n v="6.6246056782334389E-2"/>
        <n v="5.5718475073313782E-2"/>
        <n v="4.4854881266490766E-2"/>
        <n v="3.2069970845481049E-2"/>
        <n v="3.543913713405239E-2"/>
        <n v="3.5864978902953586E-2"/>
        <n v="3.6488630354309888E-2"/>
        <n v="3.505045140732873E-2"/>
        <n v="3.5256410256410256E-2"/>
        <n v="3.049095607235142E-2"/>
        <n v="2.8297119757453259E-2"/>
        <n v="2.4780588538977799E-2"/>
        <n v="4.5358649789029537E-2"/>
        <n v="4.2826552462526764E-2"/>
        <n v="4.3057050592034449E-2"/>
        <n v="4.1279669762641899E-2"/>
        <n v="3.5490605427974949E-2"/>
        <n v="3.2854209445585217E-2"/>
        <n v="2.9531568228105907E-2"/>
        <n v="2.6530612244897958E-2"/>
        <n v="3.3449290875033448E-2"/>
        <n v="3.2206547777482032E-2"/>
        <n v="2.7114093959731543E-2"/>
        <n v="2.4920466595970307E-2"/>
        <n v="2.2066738428417654E-2"/>
        <n v="2.2642514651038892E-2"/>
        <n v="2.6001040041601663E-2"/>
        <n v="2.5201351000259806E-2"/>
        <n v="2.6581118240146653E-2"/>
        <n v="3.2448377581120944E-2"/>
        <n v="3.3507853403141365E-2"/>
        <n v="2.5354969574036511E-2"/>
        <n v="2.4777006937561942E-2"/>
        <n v="2.3674242424242424E-2"/>
        <n v="2.4108003857280617E-2"/>
        <n v="2.2748815165876776E-2"/>
        <n v="6.0686015831134567E-2"/>
        <n v="8.2228116710875335E-2"/>
        <n v="7.7956989247311828E-2"/>
        <n v="6.3324538258575203E-2"/>
        <n v="5.5555555555555552E-2"/>
        <n v="6.0526315789473685E-2"/>
        <n v="5.4755043227665709E-2"/>
        <n v="4.5368620037807186E-2"/>
        <n v="4.2357274401473299E-2"/>
        <n v="3.9915966386554619E-2"/>
        <n v="4.148471615720524E-2"/>
        <n v="4.4534412955465584E-2"/>
        <n v="3.2196969696969696E-2"/>
        <n v="2.9345372460496615E-2"/>
        <n v="2.7100271002710027E-3"/>
        <n v="5.3763440860215058E-3"/>
        <n v="1.3599434828682444E-2"/>
        <n v="1.3551077136900626E-2"/>
        <n v="1.1871508379888268E-2"/>
        <n v="9.7988653945332641E-3"/>
        <n v="1.128977078344167E-2"/>
        <n v="9.717013296965565E-3"/>
        <n v="1.0469436001350895E-2"/>
        <n v="7.1762349799732979E-3"/>
        <n v="0.16089434458570803"/>
        <n v="0.15418697385910501"/>
        <n v="0.14551083591331268"/>
        <n v="0.14166666666666666"/>
        <n v="0.12515802781289506"/>
        <n v="0.12769485903814262"/>
        <n v="0.10561609388097234"/>
        <n v="9.1712242322254944E-2"/>
        <n v="4.1988950276243095E-2"/>
        <n v="4.3850267379679148E-2"/>
        <n v="3.8662486938349006E-2"/>
        <n v="3.5106382978723406E-2"/>
        <n v="3.787878787878788E-2"/>
        <n v="3.7987679671457907E-2"/>
        <n v="3.3684210526315789E-2"/>
        <n v="2.9966703662597113E-2"/>
        <n v="5.7498057498057496E-2"/>
        <n v="5.4157131960335621E-2"/>
        <n v="5.2866716306775877E-2"/>
        <n v="4.9512378094523628E-2"/>
        <n v="4.8852701702442637E-2"/>
        <n v="4.9079754601226995E-2"/>
        <n v="3.9689387402933561E-2"/>
        <n v="5.6195965417867436E-2"/>
        <n v="5.6910569105691054E-2"/>
        <n v="4.9226441631504921E-2"/>
        <n v="5.2259887005649715E-2"/>
        <n v="5.6657223796033995E-2"/>
        <n v="4.8409405255878286E-2"/>
        <n v="4.9865229110512131E-2"/>
        <n v="3.6075036075036072E-2"/>
        <n v="0.14030612244897958"/>
        <n v="0.12820512820512819"/>
        <n v="0.14435695538057744"/>
        <n v="0.14037433155080214"/>
        <n v="0.12043301759133965"/>
        <n v="0.13509749303621169"/>
        <n v="0.12635869565217392"/>
        <n v="9.8226466575716237E-2"/>
        <n v="3.5561877667140826E-3"/>
        <n v="5.0983248361252727E-3"/>
        <n v="3.7341299477221808E-3"/>
        <n v="2.2010271460014674E-3"/>
        <n v="4.5871559633027525E-3"/>
        <n v="3.843197540353574E-3"/>
        <n v="2.9175784099197666E-3"/>
        <n v="2.3346303501945525E-3"/>
        <n v="5.1210428305400374E-2"/>
        <n v="4.5944678856071258E-2"/>
        <n v="4.6411483253588515E-2"/>
        <n v="4.2472864558754132E-2"/>
        <n v="3.5885167464114832E-2"/>
        <n v="3.5423647678314983E-2"/>
        <n v="4.3616537937301227E-2"/>
        <n v="3.6944583125312035E-2"/>
        <n v="4.6125461254612546E-2"/>
        <n v="3.9772727272727272E-2"/>
        <n v="2.952755905511811E-2"/>
        <n v="2.8169014084507043E-2"/>
        <n v="3.71900826446281E-2"/>
        <n v="3.0612244897959183E-2"/>
        <n v="2.0044543429844099E-2"/>
        <n v="1.1037527593818985E-2"/>
        <n v="7.5675675675675675E-3"/>
        <n v="5.512679162072767E-3"/>
        <n v="7.8651685393258432E-3"/>
        <n v="7.5431034482758624E-3"/>
        <n v="6.4864864864864862E-3"/>
        <n v="8.6299892125134836E-3"/>
        <n v="3.3821871476888386E-3"/>
        <n v="9.0034150884818372E-3"/>
        <n v="7.3201782304264801E-3"/>
        <n v="7.7399380804953561E-3"/>
        <n v="6.993006993006993E-3"/>
        <n v="7.4836295603367634E-3"/>
        <n v="7.7544426494345715E-3"/>
        <n v="8.3084081090063142E-3"/>
        <n v="6.9837046890588624E-3"/>
        <n v="1.4450867052023121E-3"/>
        <n v="1.4082027812004929E-3"/>
        <n v="1.053740779768177E-3"/>
        <n v="5.2956751985878199E-4"/>
        <n v="1.2144344205412907E-3"/>
        <n v="1.366120218579235E-3"/>
        <n v="8.5280573085451134E-4"/>
        <n v="6.9686411149825784E-4"/>
        <n v="0.18630338733431517"/>
        <n v="0.18768115942028984"/>
        <n v="0.16140602582496413"/>
        <n v="0.1583941605839416"/>
        <n v="0.18376383763837639"/>
        <n v="0.19553502694380293"/>
        <n v="0.19090909090909092"/>
        <n v="0.15697211155378485"/>
        <n v="1.9174958540630182E-2"/>
        <n v="1.8005828476269775E-2"/>
        <n v="1.6270978305362258E-2"/>
        <n v="1.6547989168588909E-2"/>
        <n v="1.5604810655004473E-2"/>
        <n v="1.4108810393828664E-2"/>
        <n v="1.4029618082618862E-2"/>
        <n v="1.3447554537304512E-2"/>
        <n v="4.5766590389016018E-3"/>
        <n v="4.9382716049382715E-3"/>
        <n v="2.4154589371980675E-3"/>
        <n v="2.3809523809523812E-3"/>
        <n v="2.2371364653243847E-3"/>
        <n v="2.4937655860349127E-3"/>
        <n v="2.6881720430107529E-3"/>
        <n v="4.9627791563275434E-3"/>
        <n v="5.1546391752577319E-3"/>
        <n v="2.5316455696202532E-3"/>
        <n v="2.304147465437788E-3"/>
        <n v="2.34192037470726E-3"/>
        <n v="2.3936170212765957E-2"/>
        <n v="1.5748031496062992E-2"/>
        <n v="1.0230179028132993E-2"/>
        <n v="7.7720207253886009E-3"/>
        <n v="5.5865921787709499E-3"/>
        <n v="5.4945054945054949E-3"/>
        <n v="2.617801047120419E-3"/>
        <n v="1.7421602787456446E-3"/>
        <n v="1.7271157167530224E-3"/>
        <n v="1.8726591760299626E-3"/>
        <n v="1.893939393939394E-3"/>
        <n v="3.8986354775828458E-3"/>
        <n v="5.7915057915057912E-3"/>
        <n v="2.5746652935118436E-2"/>
        <n v="2.2964509394572025E-2"/>
        <n v="1.7921146953405017E-2"/>
        <n v="1.5848670756646217E-2"/>
        <n v="2.232606438213915E-2"/>
        <n v="2.365930599369085E-2"/>
        <n v="2.368421052631579E-2"/>
        <n v="2.0697167755991286E-2"/>
        <n v="0.10969568294409059"/>
        <n v="0.10604982206405694"/>
        <n v="0.1047008547008547"/>
        <n v="9.4864479315263914E-2"/>
        <n v="9.0391459074733102E-2"/>
        <n v="8.6497890295358648E-2"/>
        <n v="9.3906810035842295E-2"/>
        <n v="7.7496274217585689E-2"/>
        <n v="1.7064846416382253E-2"/>
        <n v="1.8932874354561102E-2"/>
        <n v="2.5590551181102362E-2"/>
        <n v="2.4096385542168676E-2"/>
        <n v="1.4851485148514851E-2"/>
        <n v="1.5706806282722512E-2"/>
        <n v="1.607142857142857E-2"/>
        <n v="5.5555555555555558E-3"/>
        <n v="7.2992700729927005E-3"/>
        <n v="5.2770448548812663E-3"/>
        <n v="7.6726342710997444E-3"/>
        <n v="4.9019607843137254E-3"/>
        <n v="6.8649885583524023E-3"/>
        <n v="6.41025641025641E-3"/>
        <n v="4.1493775933609959E-3"/>
        <n v="1.0330578512396695E-2"/>
        <n v="2.2883295194508009E-3"/>
        <n v="2.1321961620469083E-3"/>
        <n v="2.3474178403755869E-3"/>
        <n v="0.10178306092124814"/>
        <n v="9.4091903719912467E-2"/>
        <n v="8.7786259541984726E-2"/>
        <n v="8.1676136363636367E-2"/>
        <n v="7.6589595375722547E-2"/>
        <n v="8.2084225553176307E-2"/>
        <n v="7.2676450034940596E-2"/>
        <n v="6.2456140350877196E-2"/>
        <n v="0.13"/>
        <n v="0.10703363914373089"/>
        <n v="0.12058823529411765"/>
        <n v="0.10869565217391304"/>
        <n v="0.10344827586206896"/>
        <n v="0.10991957104557641"/>
        <n v="0.10875331564986737"/>
        <n v="7.5075075075075076E-2"/>
        <n v="9.813542688910696E-4"/>
        <n v="9.871668311944718E-4"/>
        <n v="9.7560975609756097E-4"/>
        <n v="9.5419847328244271E-4"/>
        <n v="1.7199017199017199E-2"/>
        <n v="1.4611689351481185E-2"/>
        <n v="1.3382467028704423E-2"/>
        <n v="1.2253991830672113E-2"/>
        <n v="1.4437827107020393E-2"/>
        <n v="1.2237762237762238E-2"/>
        <n v="1.2504402958788305E-2"/>
        <n v="1.2856012658227849E-2"/>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24824">
  <r>
    <s v="01 Østfold"/>
    <x v="0"/>
    <s v="0101"/>
    <s v="0101 Halden"/>
    <x v="0"/>
    <x v="0"/>
    <n v="218"/>
    <x v="0"/>
  </r>
  <r>
    <s v="01 Østfold"/>
    <x v="0"/>
    <s v="0101"/>
    <s v="0101 Halden"/>
    <x v="0"/>
    <x v="1"/>
    <n v="197"/>
    <x v="0"/>
  </r>
  <r>
    <s v="01 Østfold"/>
    <x v="0"/>
    <s v="0101"/>
    <s v="0101 Halden"/>
    <x v="0"/>
    <x v="2"/>
    <n v="200"/>
    <x v="0"/>
  </r>
  <r>
    <s v="01 Østfold"/>
    <x v="0"/>
    <s v="0101"/>
    <s v="0101 Halden"/>
    <x v="0"/>
    <x v="3"/>
    <n v="179"/>
    <x v="0"/>
  </r>
  <r>
    <s v="01 Østfold"/>
    <x v="0"/>
    <s v="0101"/>
    <s v="0101 Halden"/>
    <x v="0"/>
    <x v="4"/>
    <n v="182"/>
    <x v="0"/>
  </r>
  <r>
    <s v="01 Østfold"/>
    <x v="0"/>
    <s v="0101"/>
    <s v="0101 Halden"/>
    <x v="0"/>
    <x v="5"/>
    <n v="185"/>
    <x v="0"/>
  </r>
  <r>
    <s v="01 Østfold"/>
    <x v="0"/>
    <s v="0101"/>
    <s v="0101 Halden"/>
    <x v="0"/>
    <x v="6"/>
    <n v="172"/>
    <x v="0"/>
  </r>
  <r>
    <s v="01 Østfold"/>
    <x v="0"/>
    <s v="0101"/>
    <s v="0101 Halden"/>
    <x v="0"/>
    <x v="7"/>
    <n v="172"/>
    <x v="0"/>
  </r>
  <r>
    <s v="01 Østfold"/>
    <x v="0"/>
    <s v="0101"/>
    <s v="0101 Halden"/>
    <x v="0"/>
    <x v="8"/>
    <n v="167"/>
    <x v="0"/>
  </r>
  <r>
    <s v="01 Østfold"/>
    <x v="0"/>
    <s v="0101"/>
    <s v="0101 Halden"/>
    <x v="0"/>
    <x v="9"/>
    <n v="167"/>
    <x v="0"/>
  </r>
  <r>
    <s v="01 Østfold"/>
    <x v="0"/>
    <s v="0101"/>
    <s v="0101 Halden"/>
    <x v="0"/>
    <x v="10"/>
    <n v="159"/>
    <x v="0"/>
  </r>
  <r>
    <s v="01 Østfold"/>
    <x v="0"/>
    <s v="0101"/>
    <s v="0101 Halden"/>
    <x v="0"/>
    <x v="11"/>
    <n v="164"/>
    <x v="0"/>
  </r>
  <r>
    <s v="01 Østfold"/>
    <x v="0"/>
    <s v="0101"/>
    <s v="0101 Halden"/>
    <x v="0"/>
    <x v="12"/>
    <n v="163"/>
    <x v="0"/>
  </r>
  <r>
    <s v="01 Østfold"/>
    <x v="0"/>
    <s v="0104"/>
    <s v="0104 Moss"/>
    <x v="1"/>
    <x v="0"/>
    <n v="43"/>
    <x v="0"/>
  </r>
  <r>
    <s v="01 Østfold"/>
    <x v="0"/>
    <s v="0104"/>
    <s v="0104 Moss"/>
    <x v="1"/>
    <x v="1"/>
    <n v="40"/>
    <x v="0"/>
  </r>
  <r>
    <s v="01 Østfold"/>
    <x v="0"/>
    <s v="0104"/>
    <s v="0104 Moss"/>
    <x v="1"/>
    <x v="2"/>
    <n v="43"/>
    <x v="0"/>
  </r>
  <r>
    <s v="01 Østfold"/>
    <x v="0"/>
    <s v="0104"/>
    <s v="0104 Moss"/>
    <x v="1"/>
    <x v="3"/>
    <n v="37"/>
    <x v="0"/>
  </r>
  <r>
    <s v="01 Østfold"/>
    <x v="0"/>
    <s v="0104"/>
    <s v="0104 Moss"/>
    <x v="1"/>
    <x v="4"/>
    <n v="42"/>
    <x v="0"/>
  </r>
  <r>
    <s v="01 Østfold"/>
    <x v="0"/>
    <s v="0104"/>
    <s v="0104 Moss"/>
    <x v="1"/>
    <x v="5"/>
    <n v="51"/>
    <x v="0"/>
  </r>
  <r>
    <s v="01 Østfold"/>
    <x v="0"/>
    <s v="0104"/>
    <s v="0104 Moss"/>
    <x v="1"/>
    <x v="6"/>
    <n v="48"/>
    <x v="0"/>
  </r>
  <r>
    <s v="01 Østfold"/>
    <x v="0"/>
    <s v="0104"/>
    <s v="0104 Moss"/>
    <x v="1"/>
    <x v="7"/>
    <n v="57"/>
    <x v="0"/>
  </r>
  <r>
    <s v="01 Østfold"/>
    <x v="0"/>
    <s v="0104"/>
    <s v="0104 Moss"/>
    <x v="1"/>
    <x v="8"/>
    <n v="61"/>
    <x v="0"/>
  </r>
  <r>
    <s v="01 Østfold"/>
    <x v="0"/>
    <s v="0104"/>
    <s v="0104 Moss"/>
    <x v="1"/>
    <x v="9"/>
    <n v="57"/>
    <x v="0"/>
  </r>
  <r>
    <s v="01 Østfold"/>
    <x v="0"/>
    <s v="0104"/>
    <s v="0104 Moss"/>
    <x v="1"/>
    <x v="10"/>
    <n v="43"/>
    <x v="0"/>
  </r>
  <r>
    <s v="01 Østfold"/>
    <x v="0"/>
    <s v="0104"/>
    <s v="0104 Moss"/>
    <x v="1"/>
    <x v="11"/>
    <n v="45"/>
    <x v="0"/>
  </r>
  <r>
    <s v="01 Østfold"/>
    <x v="0"/>
    <s v="0104"/>
    <s v="0104 Moss"/>
    <x v="1"/>
    <x v="12"/>
    <n v="36"/>
    <x v="0"/>
  </r>
  <r>
    <s v="01 Østfold"/>
    <x v="0"/>
    <s v="0105"/>
    <s v="0105 Sarpsborg"/>
    <x v="2"/>
    <x v="0"/>
    <n v="446"/>
    <x v="0"/>
  </r>
  <r>
    <s v="01 Østfold"/>
    <x v="0"/>
    <s v="0105"/>
    <s v="0105 Sarpsborg"/>
    <x v="2"/>
    <x v="1"/>
    <n v="373"/>
    <x v="0"/>
  </r>
  <r>
    <s v="01 Østfold"/>
    <x v="0"/>
    <s v="0105"/>
    <s v="0105 Sarpsborg"/>
    <x v="2"/>
    <x v="2"/>
    <n v="382"/>
    <x v="0"/>
  </r>
  <r>
    <s v="01 Østfold"/>
    <x v="0"/>
    <s v="0105"/>
    <s v="0105 Sarpsborg"/>
    <x v="2"/>
    <x v="3"/>
    <n v="423"/>
    <x v="0"/>
  </r>
  <r>
    <s v="01 Østfold"/>
    <x v="0"/>
    <s v="0105"/>
    <s v="0105 Sarpsborg"/>
    <x v="2"/>
    <x v="4"/>
    <n v="399"/>
    <x v="0"/>
  </r>
  <r>
    <s v="01 Østfold"/>
    <x v="0"/>
    <s v="0105"/>
    <s v="0105 Sarpsborg"/>
    <x v="2"/>
    <x v="5"/>
    <n v="380"/>
    <x v="0"/>
  </r>
  <r>
    <s v="01 Østfold"/>
    <x v="0"/>
    <s v="0105"/>
    <s v="0105 Sarpsborg"/>
    <x v="2"/>
    <x v="6"/>
    <n v="343"/>
    <x v="0"/>
  </r>
  <r>
    <s v="01 Østfold"/>
    <x v="0"/>
    <s v="0105"/>
    <s v="0105 Sarpsborg"/>
    <x v="2"/>
    <x v="7"/>
    <n v="344"/>
    <x v="0"/>
  </r>
  <r>
    <s v="01 Østfold"/>
    <x v="0"/>
    <s v="0105"/>
    <s v="0105 Sarpsborg"/>
    <x v="2"/>
    <x v="8"/>
    <n v="367"/>
    <x v="0"/>
  </r>
  <r>
    <s v="01 Østfold"/>
    <x v="0"/>
    <s v="0105"/>
    <s v="0105 Sarpsborg"/>
    <x v="2"/>
    <x v="9"/>
    <n v="362"/>
    <x v="0"/>
  </r>
  <r>
    <s v="01 Østfold"/>
    <x v="0"/>
    <s v="0105"/>
    <s v="0105 Sarpsborg"/>
    <x v="2"/>
    <x v="10"/>
    <n v="358"/>
    <x v="0"/>
  </r>
  <r>
    <s v="01 Østfold"/>
    <x v="0"/>
    <s v="0105"/>
    <s v="0105 Sarpsborg"/>
    <x v="2"/>
    <x v="11"/>
    <n v="212"/>
    <x v="0"/>
  </r>
  <r>
    <s v="01 Østfold"/>
    <x v="0"/>
    <s v="0105"/>
    <s v="0105 Sarpsborg"/>
    <x v="2"/>
    <x v="12"/>
    <n v="225"/>
    <x v="0"/>
  </r>
  <r>
    <s v="01 Østfold"/>
    <x v="0"/>
    <s v="0106"/>
    <s v="0106 Fredrikstad"/>
    <x v="3"/>
    <x v="0"/>
    <n v="257"/>
    <x v="0"/>
  </r>
  <r>
    <s v="01 Østfold"/>
    <x v="0"/>
    <s v="0106"/>
    <s v="0106 Fredrikstad"/>
    <x v="3"/>
    <x v="1"/>
    <n v="221"/>
    <x v="0"/>
  </r>
  <r>
    <s v="01 Østfold"/>
    <x v="0"/>
    <s v="0106"/>
    <s v="0106 Fredrikstad"/>
    <x v="3"/>
    <x v="2"/>
    <n v="244"/>
    <x v="0"/>
  </r>
  <r>
    <s v="01 Østfold"/>
    <x v="0"/>
    <s v="0106"/>
    <s v="0106 Fredrikstad"/>
    <x v="3"/>
    <x v="3"/>
    <n v="271"/>
    <x v="0"/>
  </r>
  <r>
    <s v="01 Østfold"/>
    <x v="0"/>
    <s v="0106"/>
    <s v="0106 Fredrikstad"/>
    <x v="3"/>
    <x v="4"/>
    <n v="248"/>
    <x v="0"/>
  </r>
  <r>
    <s v="01 Østfold"/>
    <x v="0"/>
    <s v="0106"/>
    <s v="0106 Fredrikstad"/>
    <x v="3"/>
    <x v="5"/>
    <n v="277"/>
    <x v="0"/>
  </r>
  <r>
    <s v="01 Østfold"/>
    <x v="0"/>
    <s v="0106"/>
    <s v="0106 Fredrikstad"/>
    <x v="3"/>
    <x v="6"/>
    <n v="285"/>
    <x v="0"/>
  </r>
  <r>
    <s v="01 Østfold"/>
    <x v="0"/>
    <s v="0106"/>
    <s v="0106 Fredrikstad"/>
    <x v="3"/>
    <x v="7"/>
    <n v="266"/>
    <x v="0"/>
  </r>
  <r>
    <s v="01 Østfold"/>
    <x v="0"/>
    <s v="0106"/>
    <s v="0106 Fredrikstad"/>
    <x v="3"/>
    <x v="8"/>
    <n v="285"/>
    <x v="0"/>
  </r>
  <r>
    <s v="01 Østfold"/>
    <x v="0"/>
    <s v="0106"/>
    <s v="0106 Fredrikstad"/>
    <x v="3"/>
    <x v="9"/>
    <n v="288"/>
    <x v="0"/>
  </r>
  <r>
    <s v="01 Østfold"/>
    <x v="0"/>
    <s v="0106"/>
    <s v="0106 Fredrikstad"/>
    <x v="3"/>
    <x v="10"/>
    <n v="264"/>
    <x v="0"/>
  </r>
  <r>
    <s v="01 Østfold"/>
    <x v="0"/>
    <s v="0106"/>
    <s v="0106 Fredrikstad"/>
    <x v="3"/>
    <x v="11"/>
    <n v="210"/>
    <x v="0"/>
  </r>
  <r>
    <s v="01 Østfold"/>
    <x v="0"/>
    <s v="0106"/>
    <s v="0106 Fredrikstad"/>
    <x v="3"/>
    <x v="12"/>
    <n v="213"/>
    <x v="0"/>
  </r>
  <r>
    <s v="01 Østfold"/>
    <x v="0"/>
    <s v="0111"/>
    <s v="0111 Hvaler"/>
    <x v="4"/>
    <x v="0"/>
    <n v="21"/>
    <x v="0"/>
  </r>
  <r>
    <s v="01 Østfold"/>
    <x v="0"/>
    <s v="0111"/>
    <s v="0111 Hvaler"/>
    <x v="4"/>
    <x v="1"/>
    <n v="17"/>
    <x v="0"/>
  </r>
  <r>
    <s v="01 Østfold"/>
    <x v="0"/>
    <s v="0111"/>
    <s v="0111 Hvaler"/>
    <x v="4"/>
    <x v="2"/>
    <n v="17"/>
    <x v="0"/>
  </r>
  <r>
    <s v="01 Østfold"/>
    <x v="0"/>
    <s v="0111"/>
    <s v="0111 Hvaler"/>
    <x v="4"/>
    <x v="3"/>
    <n v="16"/>
    <x v="0"/>
  </r>
  <r>
    <s v="01 Østfold"/>
    <x v="0"/>
    <s v="0111"/>
    <s v="0111 Hvaler"/>
    <x v="4"/>
    <x v="4"/>
    <n v="15"/>
    <x v="0"/>
  </r>
  <r>
    <s v="01 Østfold"/>
    <x v="0"/>
    <s v="0111"/>
    <s v="0111 Hvaler"/>
    <x v="4"/>
    <x v="5"/>
    <n v="19"/>
    <x v="0"/>
  </r>
  <r>
    <s v="01 Østfold"/>
    <x v="0"/>
    <s v="0111"/>
    <s v="0111 Hvaler"/>
    <x v="4"/>
    <x v="6"/>
    <n v="22"/>
    <x v="0"/>
  </r>
  <r>
    <s v="01 Østfold"/>
    <x v="0"/>
    <s v="0111"/>
    <s v="0111 Hvaler"/>
    <x v="4"/>
    <x v="7"/>
    <n v="23"/>
    <x v="0"/>
  </r>
  <r>
    <s v="01 Østfold"/>
    <x v="0"/>
    <s v="0111"/>
    <s v="0111 Hvaler"/>
    <x v="4"/>
    <x v="8"/>
    <n v="22"/>
    <x v="0"/>
  </r>
  <r>
    <s v="01 Østfold"/>
    <x v="0"/>
    <s v="0111"/>
    <s v="0111 Hvaler"/>
    <x v="4"/>
    <x v="9"/>
    <n v="20"/>
    <x v="0"/>
  </r>
  <r>
    <s v="01 Østfold"/>
    <x v="0"/>
    <s v="0111"/>
    <s v="0111 Hvaler"/>
    <x v="4"/>
    <x v="10"/>
    <n v="14"/>
    <x v="0"/>
  </r>
  <r>
    <s v="01 Østfold"/>
    <x v="0"/>
    <s v="0111"/>
    <s v="0111 Hvaler"/>
    <x v="4"/>
    <x v="11"/>
    <n v="15"/>
    <x v="0"/>
  </r>
  <r>
    <s v="01 Østfold"/>
    <x v="0"/>
    <s v="0111"/>
    <s v="0111 Hvaler"/>
    <x v="4"/>
    <x v="12"/>
    <n v="18"/>
    <x v="0"/>
  </r>
  <r>
    <s v="01 Østfold"/>
    <x v="0"/>
    <s v="0118"/>
    <s v="0118 Aremark"/>
    <x v="5"/>
    <x v="0"/>
    <n v="40"/>
    <x v="0"/>
  </r>
  <r>
    <s v="01 Østfold"/>
    <x v="0"/>
    <s v="0118"/>
    <s v="0118 Aremark"/>
    <x v="5"/>
    <x v="1"/>
    <n v="33"/>
    <x v="0"/>
  </r>
  <r>
    <s v="01 Østfold"/>
    <x v="0"/>
    <s v="0118"/>
    <s v="0118 Aremark"/>
    <x v="5"/>
    <x v="2"/>
    <n v="34"/>
    <x v="0"/>
  </r>
  <r>
    <s v="01 Østfold"/>
    <x v="0"/>
    <s v="0118"/>
    <s v="0118 Aremark"/>
    <x v="5"/>
    <x v="3"/>
    <n v="31"/>
    <x v="0"/>
  </r>
  <r>
    <s v="01 Østfold"/>
    <x v="0"/>
    <s v="0118"/>
    <s v="0118 Aremark"/>
    <x v="5"/>
    <x v="4"/>
    <n v="31"/>
    <x v="0"/>
  </r>
  <r>
    <s v="01 Østfold"/>
    <x v="0"/>
    <s v="0118"/>
    <s v="0118 Aremark"/>
    <x v="5"/>
    <x v="5"/>
    <n v="32"/>
    <x v="0"/>
  </r>
  <r>
    <s v="01 Østfold"/>
    <x v="0"/>
    <s v="0118"/>
    <s v="0118 Aremark"/>
    <x v="5"/>
    <x v="6"/>
    <n v="39"/>
    <x v="0"/>
  </r>
  <r>
    <s v="01 Østfold"/>
    <x v="0"/>
    <s v="0118"/>
    <s v="0118 Aremark"/>
    <x v="5"/>
    <x v="7"/>
    <n v="37"/>
    <x v="0"/>
  </r>
  <r>
    <s v="01 Østfold"/>
    <x v="0"/>
    <s v="0118"/>
    <s v="0118 Aremark"/>
    <x v="5"/>
    <x v="8"/>
    <n v="30"/>
    <x v="0"/>
  </r>
  <r>
    <s v="01 Østfold"/>
    <x v="0"/>
    <s v="0118"/>
    <s v="0118 Aremark"/>
    <x v="5"/>
    <x v="9"/>
    <n v="33"/>
    <x v="0"/>
  </r>
  <r>
    <s v="01 Østfold"/>
    <x v="0"/>
    <s v="0118"/>
    <s v="0118 Aremark"/>
    <x v="5"/>
    <x v="10"/>
    <n v="27"/>
    <x v="0"/>
  </r>
  <r>
    <s v="01 Østfold"/>
    <x v="0"/>
    <s v="0118"/>
    <s v="0118 Aremark"/>
    <x v="5"/>
    <x v="11"/>
    <n v="27"/>
    <x v="0"/>
  </r>
  <r>
    <s v="01 Østfold"/>
    <x v="0"/>
    <s v="0118"/>
    <s v="0118 Aremark"/>
    <x v="5"/>
    <x v="12"/>
    <n v="23"/>
    <x v="0"/>
  </r>
  <r>
    <s v="01 Østfold"/>
    <x v="0"/>
    <s v="0119"/>
    <s v="0119 Marker"/>
    <x v="6"/>
    <x v="0"/>
    <n v="114"/>
    <x v="0"/>
  </r>
  <r>
    <s v="01 Østfold"/>
    <x v="0"/>
    <s v="0119"/>
    <s v="0119 Marker"/>
    <x v="6"/>
    <x v="1"/>
    <n v="106"/>
    <x v="0"/>
  </r>
  <r>
    <s v="01 Østfold"/>
    <x v="0"/>
    <s v="0119"/>
    <s v="0119 Marker"/>
    <x v="6"/>
    <x v="2"/>
    <n v="104"/>
    <x v="0"/>
  </r>
  <r>
    <s v="01 Østfold"/>
    <x v="0"/>
    <s v="0119"/>
    <s v="0119 Marker"/>
    <x v="6"/>
    <x v="3"/>
    <n v="106"/>
    <x v="0"/>
  </r>
  <r>
    <s v="01 Østfold"/>
    <x v="0"/>
    <s v="0119"/>
    <s v="0119 Marker"/>
    <x v="6"/>
    <x v="4"/>
    <n v="97"/>
    <x v="0"/>
  </r>
  <r>
    <s v="01 Østfold"/>
    <x v="0"/>
    <s v="0119"/>
    <s v="0119 Marker"/>
    <x v="6"/>
    <x v="5"/>
    <n v="107"/>
    <x v="0"/>
  </r>
  <r>
    <s v="01 Østfold"/>
    <x v="0"/>
    <s v="0119"/>
    <s v="0119 Marker"/>
    <x v="6"/>
    <x v="6"/>
    <n v="113"/>
    <x v="0"/>
  </r>
  <r>
    <s v="01 Østfold"/>
    <x v="0"/>
    <s v="0119"/>
    <s v="0119 Marker"/>
    <x v="6"/>
    <x v="7"/>
    <n v="118"/>
    <x v="0"/>
  </r>
  <r>
    <s v="01 Østfold"/>
    <x v="0"/>
    <s v="0119"/>
    <s v="0119 Marker"/>
    <x v="6"/>
    <x v="8"/>
    <n v="120"/>
    <x v="0"/>
  </r>
  <r>
    <s v="01 Østfold"/>
    <x v="0"/>
    <s v="0119"/>
    <s v="0119 Marker"/>
    <x v="6"/>
    <x v="9"/>
    <n v="125"/>
    <x v="0"/>
  </r>
  <r>
    <s v="01 Østfold"/>
    <x v="0"/>
    <s v="0119"/>
    <s v="0119 Marker"/>
    <x v="6"/>
    <x v="10"/>
    <n v="134"/>
    <x v="0"/>
  </r>
  <r>
    <s v="01 Østfold"/>
    <x v="0"/>
    <s v="0119"/>
    <s v="0119 Marker"/>
    <x v="6"/>
    <x v="11"/>
    <n v="120"/>
    <x v="0"/>
  </r>
  <r>
    <s v="01 Østfold"/>
    <x v="0"/>
    <s v="0119"/>
    <s v="0119 Marker"/>
    <x v="6"/>
    <x v="12"/>
    <n v="111"/>
    <x v="0"/>
  </r>
  <r>
    <s v="01 Østfold"/>
    <x v="0"/>
    <s v="0121"/>
    <s v="0121 Rømskog"/>
    <x v="7"/>
    <x v="0"/>
    <n v="5"/>
    <x v="0"/>
  </r>
  <r>
    <s v="01 Østfold"/>
    <x v="0"/>
    <s v="0121"/>
    <s v="0121 Rømskog"/>
    <x v="7"/>
    <x v="1"/>
    <n v="4"/>
    <x v="0"/>
  </r>
  <r>
    <s v="01 Østfold"/>
    <x v="0"/>
    <s v="0121"/>
    <s v="0121 Rømskog"/>
    <x v="7"/>
    <x v="2"/>
    <n v="5"/>
    <x v="0"/>
  </r>
  <r>
    <s v="01 Østfold"/>
    <x v="0"/>
    <s v="0121"/>
    <s v="0121 Rømskog"/>
    <x v="7"/>
    <x v="3"/>
    <n v="4"/>
    <x v="0"/>
  </r>
  <r>
    <s v="01 Østfold"/>
    <x v="0"/>
    <s v="0121"/>
    <s v="0121 Rømskog"/>
    <x v="7"/>
    <x v="4"/>
    <n v="6"/>
    <x v="0"/>
  </r>
  <r>
    <s v="01 Østfold"/>
    <x v="0"/>
    <s v="0121"/>
    <s v="0121 Rømskog"/>
    <x v="7"/>
    <x v="5"/>
    <n v="5"/>
    <x v="0"/>
  </r>
  <r>
    <s v="01 Østfold"/>
    <x v="0"/>
    <s v="0121"/>
    <s v="0121 Rømskog"/>
    <x v="7"/>
    <x v="6"/>
    <n v="6"/>
    <x v="0"/>
  </r>
  <r>
    <s v="01 Østfold"/>
    <x v="0"/>
    <s v="0121"/>
    <s v="0121 Rømskog"/>
    <x v="7"/>
    <x v="7"/>
    <n v="5"/>
    <x v="0"/>
  </r>
  <r>
    <s v="01 Østfold"/>
    <x v="0"/>
    <s v="0121"/>
    <s v="0121 Rømskog"/>
    <x v="7"/>
    <x v="8"/>
    <n v="4"/>
    <x v="0"/>
  </r>
  <r>
    <s v="01 Østfold"/>
    <x v="0"/>
    <s v="0121"/>
    <s v="0121 Rømskog"/>
    <x v="7"/>
    <x v="9"/>
    <n v="4"/>
    <x v="0"/>
  </r>
  <r>
    <s v="01 Østfold"/>
    <x v="0"/>
    <s v="0121"/>
    <s v="0121 Rømskog"/>
    <x v="7"/>
    <x v="10"/>
    <n v="3"/>
    <x v="0"/>
  </r>
  <r>
    <s v="01 Østfold"/>
    <x v="0"/>
    <s v="0121"/>
    <s v="0121 Rømskog"/>
    <x v="7"/>
    <x v="11"/>
    <n v="4"/>
    <x v="0"/>
  </r>
  <r>
    <s v="01 Østfold"/>
    <x v="0"/>
    <s v="0121"/>
    <s v="0121 Rømskog"/>
    <x v="7"/>
    <x v="12"/>
    <n v="4"/>
    <x v="0"/>
  </r>
  <r>
    <s v="01 Østfold"/>
    <x v="0"/>
    <s v="0122"/>
    <s v="0122 Trøgstad"/>
    <x v="8"/>
    <x v="0"/>
    <n v="186"/>
    <x v="0"/>
  </r>
  <r>
    <s v="01 Østfold"/>
    <x v="0"/>
    <s v="0122"/>
    <s v="0122 Trøgstad"/>
    <x v="8"/>
    <x v="1"/>
    <n v="186"/>
    <x v="0"/>
  </r>
  <r>
    <s v="01 Østfold"/>
    <x v="0"/>
    <s v="0122"/>
    <s v="0122 Trøgstad"/>
    <x v="8"/>
    <x v="2"/>
    <n v="187"/>
    <x v="0"/>
  </r>
  <r>
    <s v="01 Østfold"/>
    <x v="0"/>
    <s v="0122"/>
    <s v="0122 Trøgstad"/>
    <x v="8"/>
    <x v="3"/>
    <n v="185"/>
    <x v="0"/>
  </r>
  <r>
    <s v="01 Østfold"/>
    <x v="0"/>
    <s v="0122"/>
    <s v="0122 Trøgstad"/>
    <x v="8"/>
    <x v="4"/>
    <n v="175"/>
    <x v="0"/>
  </r>
  <r>
    <s v="01 Østfold"/>
    <x v="0"/>
    <s v="0122"/>
    <s v="0122 Trøgstad"/>
    <x v="8"/>
    <x v="5"/>
    <n v="189"/>
    <x v="0"/>
  </r>
  <r>
    <s v="01 Østfold"/>
    <x v="0"/>
    <s v="0122"/>
    <s v="0122 Trøgstad"/>
    <x v="8"/>
    <x v="6"/>
    <n v="191"/>
    <x v="0"/>
  </r>
  <r>
    <s v="01 Østfold"/>
    <x v="0"/>
    <s v="0122"/>
    <s v="0122 Trøgstad"/>
    <x v="8"/>
    <x v="7"/>
    <n v="177"/>
    <x v="0"/>
  </r>
  <r>
    <s v="01 Østfold"/>
    <x v="0"/>
    <s v="0122"/>
    <s v="0122 Trøgstad"/>
    <x v="8"/>
    <x v="8"/>
    <n v="167"/>
    <x v="0"/>
  </r>
  <r>
    <s v="01 Østfold"/>
    <x v="0"/>
    <s v="0122"/>
    <s v="0122 Trøgstad"/>
    <x v="8"/>
    <x v="9"/>
    <n v="163"/>
    <x v="0"/>
  </r>
  <r>
    <s v="01 Østfold"/>
    <x v="0"/>
    <s v="0122"/>
    <s v="0122 Trøgstad"/>
    <x v="8"/>
    <x v="10"/>
    <n v="157"/>
    <x v="0"/>
  </r>
  <r>
    <s v="01 Østfold"/>
    <x v="0"/>
    <s v="0122"/>
    <s v="0122 Trøgstad"/>
    <x v="8"/>
    <x v="11"/>
    <n v="162"/>
    <x v="0"/>
  </r>
  <r>
    <s v="01 Østfold"/>
    <x v="0"/>
    <s v="0122"/>
    <s v="0122 Trøgstad"/>
    <x v="8"/>
    <x v="12"/>
    <n v="154"/>
    <x v="0"/>
  </r>
  <r>
    <s v="01 Østfold"/>
    <x v="0"/>
    <s v="0123"/>
    <s v="0123 Spydeberg"/>
    <x v="9"/>
    <x v="0"/>
    <n v="119"/>
    <x v="0"/>
  </r>
  <r>
    <s v="01 Østfold"/>
    <x v="0"/>
    <s v="0123"/>
    <s v="0123 Spydeberg"/>
    <x v="9"/>
    <x v="1"/>
    <n v="113"/>
    <x v="0"/>
  </r>
  <r>
    <s v="01 Østfold"/>
    <x v="0"/>
    <s v="0123"/>
    <s v="0123 Spydeberg"/>
    <x v="9"/>
    <x v="2"/>
    <n v="120"/>
    <x v="0"/>
  </r>
  <r>
    <s v="01 Østfold"/>
    <x v="0"/>
    <s v="0123"/>
    <s v="0123 Spydeberg"/>
    <x v="9"/>
    <x v="3"/>
    <n v="124"/>
    <x v="0"/>
  </r>
  <r>
    <s v="01 Østfold"/>
    <x v="0"/>
    <s v="0123"/>
    <s v="0123 Spydeberg"/>
    <x v="9"/>
    <x v="4"/>
    <n v="121"/>
    <x v="0"/>
  </r>
  <r>
    <s v="01 Østfold"/>
    <x v="0"/>
    <s v="0123"/>
    <s v="0123 Spydeberg"/>
    <x v="9"/>
    <x v="5"/>
    <n v="120"/>
    <x v="0"/>
  </r>
  <r>
    <s v="01 Østfold"/>
    <x v="0"/>
    <s v="0123"/>
    <s v="0123 Spydeberg"/>
    <x v="9"/>
    <x v="6"/>
    <n v="115"/>
    <x v="0"/>
  </r>
  <r>
    <s v="01 Østfold"/>
    <x v="0"/>
    <s v="0123"/>
    <s v="0123 Spydeberg"/>
    <x v="9"/>
    <x v="7"/>
    <n v="114"/>
    <x v="0"/>
  </r>
  <r>
    <s v="01 Østfold"/>
    <x v="0"/>
    <s v="0123"/>
    <s v="0123 Spydeberg"/>
    <x v="9"/>
    <x v="8"/>
    <n v="112"/>
    <x v="0"/>
  </r>
  <r>
    <s v="01 Østfold"/>
    <x v="0"/>
    <s v="0123"/>
    <s v="0123 Spydeberg"/>
    <x v="9"/>
    <x v="9"/>
    <n v="108"/>
    <x v="0"/>
  </r>
  <r>
    <s v="01 Østfold"/>
    <x v="0"/>
    <s v="0123"/>
    <s v="0123 Spydeberg"/>
    <x v="9"/>
    <x v="10"/>
    <n v="112"/>
    <x v="0"/>
  </r>
  <r>
    <s v="01 Østfold"/>
    <x v="0"/>
    <s v="0123"/>
    <s v="0123 Spydeberg"/>
    <x v="9"/>
    <x v="11"/>
    <n v="90"/>
    <x v="0"/>
  </r>
  <r>
    <s v="01 Østfold"/>
    <x v="0"/>
    <s v="0123"/>
    <s v="0123 Spydeberg"/>
    <x v="9"/>
    <x v="12"/>
    <n v="88"/>
    <x v="0"/>
  </r>
  <r>
    <s v="01 Østfold"/>
    <x v="0"/>
    <s v="0124"/>
    <s v="0124 Askim"/>
    <x v="10"/>
    <x v="0"/>
    <n v="174"/>
    <x v="0"/>
  </r>
  <r>
    <s v="01 Østfold"/>
    <x v="0"/>
    <s v="0124"/>
    <s v="0124 Askim"/>
    <x v="10"/>
    <x v="1"/>
    <n v="133"/>
    <x v="0"/>
  </r>
  <r>
    <s v="01 Østfold"/>
    <x v="0"/>
    <s v="0124"/>
    <s v="0124 Askim"/>
    <x v="10"/>
    <x v="2"/>
    <n v="109"/>
    <x v="0"/>
  </r>
  <r>
    <s v="01 Østfold"/>
    <x v="0"/>
    <s v="0124"/>
    <s v="0124 Askim"/>
    <x v="10"/>
    <x v="3"/>
    <n v="121"/>
    <x v="0"/>
  </r>
  <r>
    <s v="01 Østfold"/>
    <x v="0"/>
    <s v="0124"/>
    <s v="0124 Askim"/>
    <x v="10"/>
    <x v="4"/>
    <n v="87"/>
    <x v="0"/>
  </r>
  <r>
    <s v="01 Østfold"/>
    <x v="0"/>
    <s v="0124"/>
    <s v="0124 Askim"/>
    <x v="10"/>
    <x v="5"/>
    <n v="109"/>
    <x v="0"/>
  </r>
  <r>
    <s v="01 Østfold"/>
    <x v="0"/>
    <s v="0124"/>
    <s v="0124 Askim"/>
    <x v="10"/>
    <x v="6"/>
    <n v="113"/>
    <x v="0"/>
  </r>
  <r>
    <s v="01 Østfold"/>
    <x v="0"/>
    <s v="0124"/>
    <s v="0124 Askim"/>
    <x v="10"/>
    <x v="7"/>
    <n v="125"/>
    <x v="0"/>
  </r>
  <r>
    <s v="01 Østfold"/>
    <x v="0"/>
    <s v="0124"/>
    <s v="0124 Askim"/>
    <x v="10"/>
    <x v="8"/>
    <n v="98"/>
    <x v="0"/>
  </r>
  <r>
    <s v="01 Østfold"/>
    <x v="0"/>
    <s v="0124"/>
    <s v="0124 Askim"/>
    <x v="10"/>
    <x v="9"/>
    <n v="93"/>
    <x v="0"/>
  </r>
  <r>
    <s v="01 Østfold"/>
    <x v="0"/>
    <s v="0124"/>
    <s v="0124 Askim"/>
    <x v="10"/>
    <x v="10"/>
    <n v="73"/>
    <x v="0"/>
  </r>
  <r>
    <s v="01 Østfold"/>
    <x v="0"/>
    <s v="0124"/>
    <s v="0124 Askim"/>
    <x v="10"/>
    <x v="11"/>
    <n v="67"/>
    <x v="0"/>
  </r>
  <r>
    <s v="01 Østfold"/>
    <x v="0"/>
    <s v="0124"/>
    <s v="0124 Askim"/>
    <x v="10"/>
    <x v="12"/>
    <n v="66"/>
    <x v="0"/>
  </r>
  <r>
    <s v="01 Østfold"/>
    <x v="0"/>
    <s v="0125"/>
    <s v="0125 Eidsberg"/>
    <x v="11"/>
    <x v="0"/>
    <n v="346"/>
    <x v="0"/>
  </r>
  <r>
    <s v="01 Østfold"/>
    <x v="0"/>
    <s v="0125"/>
    <s v="0125 Eidsberg"/>
    <x v="11"/>
    <x v="1"/>
    <n v="355"/>
    <x v="0"/>
  </r>
  <r>
    <s v="01 Østfold"/>
    <x v="0"/>
    <s v="0125"/>
    <s v="0125 Eidsberg"/>
    <x v="11"/>
    <x v="2"/>
    <n v="355"/>
    <x v="0"/>
  </r>
  <r>
    <s v="01 Østfold"/>
    <x v="0"/>
    <s v="0125"/>
    <s v="0125 Eidsberg"/>
    <x v="11"/>
    <x v="3"/>
    <n v="323"/>
    <x v="0"/>
  </r>
  <r>
    <s v="01 Østfold"/>
    <x v="0"/>
    <s v="0125"/>
    <s v="0125 Eidsberg"/>
    <x v="11"/>
    <x v="4"/>
    <n v="313"/>
    <x v="0"/>
  </r>
  <r>
    <s v="01 Østfold"/>
    <x v="0"/>
    <s v="0125"/>
    <s v="0125 Eidsberg"/>
    <x v="11"/>
    <x v="5"/>
    <n v="312"/>
    <x v="0"/>
  </r>
  <r>
    <s v="01 Østfold"/>
    <x v="0"/>
    <s v="0125"/>
    <s v="0125 Eidsberg"/>
    <x v="11"/>
    <x v="6"/>
    <n v="302"/>
    <x v="0"/>
  </r>
  <r>
    <s v="01 Østfold"/>
    <x v="0"/>
    <s v="0125"/>
    <s v="0125 Eidsberg"/>
    <x v="11"/>
    <x v="7"/>
    <n v="287"/>
    <x v="0"/>
  </r>
  <r>
    <s v="01 Østfold"/>
    <x v="0"/>
    <s v="0125"/>
    <s v="0125 Eidsberg"/>
    <x v="11"/>
    <x v="8"/>
    <n v="281"/>
    <x v="0"/>
  </r>
  <r>
    <s v="01 Østfold"/>
    <x v="0"/>
    <s v="0125"/>
    <s v="0125 Eidsberg"/>
    <x v="11"/>
    <x v="9"/>
    <n v="263"/>
    <x v="0"/>
  </r>
  <r>
    <s v="01 Østfold"/>
    <x v="0"/>
    <s v="0125"/>
    <s v="0125 Eidsberg"/>
    <x v="11"/>
    <x v="10"/>
    <n v="247"/>
    <x v="0"/>
  </r>
  <r>
    <s v="01 Østfold"/>
    <x v="0"/>
    <s v="0125"/>
    <s v="0125 Eidsberg"/>
    <x v="11"/>
    <x v="11"/>
    <n v="217"/>
    <x v="0"/>
  </r>
  <r>
    <s v="01 Østfold"/>
    <x v="0"/>
    <s v="0125"/>
    <s v="0125 Eidsberg"/>
    <x v="11"/>
    <x v="12"/>
    <n v="229"/>
    <x v="0"/>
  </r>
  <r>
    <s v="01 Østfold"/>
    <x v="0"/>
    <s v="0127"/>
    <s v="0127 Skiptvet"/>
    <x v="12"/>
    <x v="0"/>
    <n v="84"/>
    <x v="0"/>
  </r>
  <r>
    <s v="01 Østfold"/>
    <x v="0"/>
    <s v="0127"/>
    <s v="0127 Skiptvet"/>
    <x v="12"/>
    <x v="1"/>
    <n v="83"/>
    <x v="0"/>
  </r>
  <r>
    <s v="01 Østfold"/>
    <x v="0"/>
    <s v="0127"/>
    <s v="0127 Skiptvet"/>
    <x v="12"/>
    <x v="2"/>
    <n v="81"/>
    <x v="0"/>
  </r>
  <r>
    <s v="01 Østfold"/>
    <x v="0"/>
    <s v="0127"/>
    <s v="0127 Skiptvet"/>
    <x v="12"/>
    <x v="3"/>
    <n v="81"/>
    <x v="0"/>
  </r>
  <r>
    <s v="01 Østfold"/>
    <x v="0"/>
    <s v="0127"/>
    <s v="0127 Skiptvet"/>
    <x v="12"/>
    <x v="4"/>
    <n v="85"/>
    <x v="0"/>
  </r>
  <r>
    <s v="01 Østfold"/>
    <x v="0"/>
    <s v="0127"/>
    <s v="0127 Skiptvet"/>
    <x v="12"/>
    <x v="5"/>
    <n v="104"/>
    <x v="0"/>
  </r>
  <r>
    <s v="01 Østfold"/>
    <x v="0"/>
    <s v="0127"/>
    <s v="0127 Skiptvet"/>
    <x v="12"/>
    <x v="6"/>
    <n v="98"/>
    <x v="0"/>
  </r>
  <r>
    <s v="01 Østfold"/>
    <x v="0"/>
    <s v="0127"/>
    <s v="0127 Skiptvet"/>
    <x v="12"/>
    <x v="7"/>
    <n v="105"/>
    <x v="0"/>
  </r>
  <r>
    <s v="01 Østfold"/>
    <x v="0"/>
    <s v="0127"/>
    <s v="0127 Skiptvet"/>
    <x v="12"/>
    <x v="8"/>
    <n v="88"/>
    <x v="0"/>
  </r>
  <r>
    <s v="01 Østfold"/>
    <x v="0"/>
    <s v="0127"/>
    <s v="0127 Skiptvet"/>
    <x v="12"/>
    <x v="9"/>
    <n v="97"/>
    <x v="0"/>
  </r>
  <r>
    <s v="01 Østfold"/>
    <x v="0"/>
    <s v="0127"/>
    <s v="0127 Skiptvet"/>
    <x v="12"/>
    <x v="10"/>
    <n v="82"/>
    <x v="0"/>
  </r>
  <r>
    <s v="01 Østfold"/>
    <x v="0"/>
    <s v="0127"/>
    <s v="0127 Skiptvet"/>
    <x v="12"/>
    <x v="11"/>
    <n v="80"/>
    <x v="0"/>
  </r>
  <r>
    <s v="01 Østfold"/>
    <x v="0"/>
    <s v="0127"/>
    <s v="0127 Skiptvet"/>
    <x v="12"/>
    <x v="12"/>
    <n v="82"/>
    <x v="0"/>
  </r>
  <r>
    <s v="01 Østfold"/>
    <x v="0"/>
    <s v="0128"/>
    <s v="0128 Rakkestad"/>
    <x v="13"/>
    <x v="0"/>
    <n v="318"/>
    <x v="0"/>
  </r>
  <r>
    <s v="01 Østfold"/>
    <x v="0"/>
    <s v="0128"/>
    <s v="0128 Rakkestad"/>
    <x v="13"/>
    <x v="1"/>
    <n v="318"/>
    <x v="0"/>
  </r>
  <r>
    <s v="01 Østfold"/>
    <x v="0"/>
    <s v="0128"/>
    <s v="0128 Rakkestad"/>
    <x v="13"/>
    <x v="2"/>
    <n v="318"/>
    <x v="0"/>
  </r>
  <r>
    <s v="01 Østfold"/>
    <x v="0"/>
    <s v="0128"/>
    <s v="0128 Rakkestad"/>
    <x v="13"/>
    <x v="3"/>
    <n v="310"/>
    <x v="0"/>
  </r>
  <r>
    <s v="01 Østfold"/>
    <x v="0"/>
    <s v="0128"/>
    <s v="0128 Rakkestad"/>
    <x v="13"/>
    <x v="4"/>
    <n v="334"/>
    <x v="0"/>
  </r>
  <r>
    <s v="01 Østfold"/>
    <x v="0"/>
    <s v="0128"/>
    <s v="0128 Rakkestad"/>
    <x v="13"/>
    <x v="5"/>
    <n v="307"/>
    <x v="0"/>
  </r>
  <r>
    <s v="01 Østfold"/>
    <x v="0"/>
    <s v="0128"/>
    <s v="0128 Rakkestad"/>
    <x v="13"/>
    <x v="6"/>
    <n v="336"/>
    <x v="0"/>
  </r>
  <r>
    <s v="01 Østfold"/>
    <x v="0"/>
    <s v="0128"/>
    <s v="0128 Rakkestad"/>
    <x v="13"/>
    <x v="7"/>
    <n v="362"/>
    <x v="0"/>
  </r>
  <r>
    <s v="01 Østfold"/>
    <x v="0"/>
    <s v="0128"/>
    <s v="0128 Rakkestad"/>
    <x v="13"/>
    <x v="8"/>
    <n v="333"/>
    <x v="0"/>
  </r>
  <r>
    <s v="01 Østfold"/>
    <x v="0"/>
    <s v="0128"/>
    <s v="0128 Rakkestad"/>
    <x v="13"/>
    <x v="9"/>
    <n v="328"/>
    <x v="0"/>
  </r>
  <r>
    <s v="01 Østfold"/>
    <x v="0"/>
    <s v="0128"/>
    <s v="0128 Rakkestad"/>
    <x v="13"/>
    <x v="10"/>
    <n v="318"/>
    <x v="0"/>
  </r>
  <r>
    <s v="01 Østfold"/>
    <x v="0"/>
    <s v="0128"/>
    <s v="0128 Rakkestad"/>
    <x v="13"/>
    <x v="11"/>
    <n v="319"/>
    <x v="0"/>
  </r>
  <r>
    <s v="01 Østfold"/>
    <x v="0"/>
    <s v="0128"/>
    <s v="0128 Rakkestad"/>
    <x v="13"/>
    <x v="12"/>
    <n v="298"/>
    <x v="0"/>
  </r>
  <r>
    <s v="01 Østfold"/>
    <x v="0"/>
    <s v="0135"/>
    <s v="0135 Råde"/>
    <x v="14"/>
    <x v="0"/>
    <n v="159"/>
    <x v="0"/>
  </r>
  <r>
    <s v="01 Østfold"/>
    <x v="0"/>
    <s v="0135"/>
    <s v="0135 Råde"/>
    <x v="14"/>
    <x v="1"/>
    <n v="173"/>
    <x v="0"/>
  </r>
  <r>
    <s v="01 Østfold"/>
    <x v="0"/>
    <s v="0135"/>
    <s v="0135 Råde"/>
    <x v="14"/>
    <x v="2"/>
    <n v="168"/>
    <x v="0"/>
  </r>
  <r>
    <s v="01 Østfold"/>
    <x v="0"/>
    <s v="0135"/>
    <s v="0135 Råde"/>
    <x v="14"/>
    <x v="3"/>
    <n v="182"/>
    <x v="0"/>
  </r>
  <r>
    <s v="01 Østfold"/>
    <x v="0"/>
    <s v="0135"/>
    <s v="0135 Råde"/>
    <x v="14"/>
    <x v="4"/>
    <n v="156"/>
    <x v="0"/>
  </r>
  <r>
    <s v="01 Østfold"/>
    <x v="0"/>
    <s v="0135"/>
    <s v="0135 Råde"/>
    <x v="14"/>
    <x v="5"/>
    <n v="160"/>
    <x v="0"/>
  </r>
  <r>
    <s v="01 Østfold"/>
    <x v="0"/>
    <s v="0135"/>
    <s v="0135 Råde"/>
    <x v="14"/>
    <x v="6"/>
    <n v="164"/>
    <x v="0"/>
  </r>
  <r>
    <s v="01 Østfold"/>
    <x v="0"/>
    <s v="0135"/>
    <s v="0135 Råde"/>
    <x v="14"/>
    <x v="7"/>
    <n v="148"/>
    <x v="0"/>
  </r>
  <r>
    <s v="01 Østfold"/>
    <x v="0"/>
    <s v="0135"/>
    <s v="0135 Råde"/>
    <x v="14"/>
    <x v="8"/>
    <n v="138"/>
    <x v="0"/>
  </r>
  <r>
    <s v="01 Østfold"/>
    <x v="0"/>
    <s v="0135"/>
    <s v="0135 Råde"/>
    <x v="14"/>
    <x v="9"/>
    <n v="136"/>
    <x v="0"/>
  </r>
  <r>
    <s v="01 Østfold"/>
    <x v="0"/>
    <s v="0135"/>
    <s v="0135 Råde"/>
    <x v="14"/>
    <x v="10"/>
    <n v="120"/>
    <x v="0"/>
  </r>
  <r>
    <s v="01 Østfold"/>
    <x v="0"/>
    <s v="0135"/>
    <s v="0135 Råde"/>
    <x v="14"/>
    <x v="11"/>
    <n v="96"/>
    <x v="0"/>
  </r>
  <r>
    <s v="01 Østfold"/>
    <x v="0"/>
    <s v="0135"/>
    <s v="0135 Råde"/>
    <x v="14"/>
    <x v="12"/>
    <n v="120"/>
    <x v="0"/>
  </r>
  <r>
    <s v="01 Østfold"/>
    <x v="0"/>
    <s v="0136"/>
    <s v="0136 Rygge"/>
    <x v="15"/>
    <x v="0"/>
    <n v="180"/>
    <x v="0"/>
  </r>
  <r>
    <s v="01 Østfold"/>
    <x v="0"/>
    <s v="0136"/>
    <s v="0136 Rygge"/>
    <x v="15"/>
    <x v="1"/>
    <n v="174"/>
    <x v="0"/>
  </r>
  <r>
    <s v="01 Østfold"/>
    <x v="0"/>
    <s v="0136"/>
    <s v="0136 Rygge"/>
    <x v="15"/>
    <x v="2"/>
    <n v="174"/>
    <x v="0"/>
  </r>
  <r>
    <s v="01 Østfold"/>
    <x v="0"/>
    <s v="0136"/>
    <s v="0136 Rygge"/>
    <x v="15"/>
    <x v="3"/>
    <n v="192"/>
    <x v="0"/>
  </r>
  <r>
    <s v="01 Østfold"/>
    <x v="0"/>
    <s v="0136"/>
    <s v="0136 Rygge"/>
    <x v="15"/>
    <x v="4"/>
    <n v="189"/>
    <x v="0"/>
  </r>
  <r>
    <s v="01 Østfold"/>
    <x v="0"/>
    <s v="0136"/>
    <s v="0136 Rygge"/>
    <x v="15"/>
    <x v="5"/>
    <n v="176"/>
    <x v="0"/>
  </r>
  <r>
    <s v="01 Østfold"/>
    <x v="0"/>
    <s v="0136"/>
    <s v="0136 Rygge"/>
    <x v="15"/>
    <x v="6"/>
    <n v="180"/>
    <x v="0"/>
  </r>
  <r>
    <s v="01 Østfold"/>
    <x v="0"/>
    <s v="0136"/>
    <s v="0136 Rygge"/>
    <x v="15"/>
    <x v="7"/>
    <n v="169"/>
    <x v="0"/>
  </r>
  <r>
    <s v="01 Østfold"/>
    <x v="0"/>
    <s v="0136"/>
    <s v="0136 Rygge"/>
    <x v="15"/>
    <x v="8"/>
    <n v="172"/>
    <x v="0"/>
  </r>
  <r>
    <s v="01 Østfold"/>
    <x v="0"/>
    <s v="0136"/>
    <s v="0136 Rygge"/>
    <x v="15"/>
    <x v="9"/>
    <n v="176"/>
    <x v="0"/>
  </r>
  <r>
    <s v="01 Østfold"/>
    <x v="0"/>
    <s v="0136"/>
    <s v="0136 Rygge"/>
    <x v="15"/>
    <x v="10"/>
    <n v="157"/>
    <x v="0"/>
  </r>
  <r>
    <s v="01 Østfold"/>
    <x v="0"/>
    <s v="0136"/>
    <s v="0136 Rygge"/>
    <x v="15"/>
    <x v="11"/>
    <n v="163"/>
    <x v="0"/>
  </r>
  <r>
    <s v="01 Østfold"/>
    <x v="0"/>
    <s v="0136"/>
    <s v="0136 Rygge"/>
    <x v="15"/>
    <x v="12"/>
    <n v="159"/>
    <x v="0"/>
  </r>
  <r>
    <s v="01 Østfold"/>
    <x v="0"/>
    <s v="0137"/>
    <s v="0137 Våler (Østf.)"/>
    <x v="16"/>
    <x v="0"/>
    <n v="103"/>
    <x v="0"/>
  </r>
  <r>
    <s v="01 Østfold"/>
    <x v="0"/>
    <s v="0137"/>
    <s v="0137 Våler (Østf.)"/>
    <x v="16"/>
    <x v="1"/>
    <n v="84"/>
    <x v="0"/>
  </r>
  <r>
    <s v="01 Østfold"/>
    <x v="0"/>
    <s v="0137"/>
    <s v="0137 Våler (Østf.)"/>
    <x v="16"/>
    <x v="2"/>
    <n v="82"/>
    <x v="0"/>
  </r>
  <r>
    <s v="01 Østfold"/>
    <x v="0"/>
    <s v="0137"/>
    <s v="0137 Våler (Østf.)"/>
    <x v="16"/>
    <x v="3"/>
    <n v="75"/>
    <x v="0"/>
  </r>
  <r>
    <s v="01 Østfold"/>
    <x v="0"/>
    <s v="0137"/>
    <s v="0137 Våler (Østf.)"/>
    <x v="16"/>
    <x v="4"/>
    <n v="77"/>
    <x v="0"/>
  </r>
  <r>
    <s v="01 Østfold"/>
    <x v="0"/>
    <s v="0137"/>
    <s v="0137 Våler (Østf.)"/>
    <x v="16"/>
    <x v="5"/>
    <n v="78"/>
    <x v="0"/>
  </r>
  <r>
    <s v="01 Østfold"/>
    <x v="0"/>
    <s v="0137"/>
    <s v="0137 Våler (Østf.)"/>
    <x v="16"/>
    <x v="6"/>
    <n v="69"/>
    <x v="0"/>
  </r>
  <r>
    <s v="01 Østfold"/>
    <x v="0"/>
    <s v="0137"/>
    <s v="0137 Våler (Østf.)"/>
    <x v="16"/>
    <x v="7"/>
    <n v="60"/>
    <x v="0"/>
  </r>
  <r>
    <s v="01 Østfold"/>
    <x v="0"/>
    <s v="0137"/>
    <s v="0137 Våler (Østf.)"/>
    <x v="16"/>
    <x v="8"/>
    <n v="56"/>
    <x v="0"/>
  </r>
  <r>
    <s v="01 Østfold"/>
    <x v="0"/>
    <s v="0137"/>
    <s v="0137 Våler (Østf.)"/>
    <x v="16"/>
    <x v="9"/>
    <n v="63"/>
    <x v="0"/>
  </r>
  <r>
    <s v="01 Østfold"/>
    <x v="0"/>
    <s v="0137"/>
    <s v="0137 Våler (Østf.)"/>
    <x v="16"/>
    <x v="10"/>
    <n v="62"/>
    <x v="0"/>
  </r>
  <r>
    <s v="01 Østfold"/>
    <x v="0"/>
    <s v="0137"/>
    <s v="0137 Våler (Østf.)"/>
    <x v="16"/>
    <x v="11"/>
    <n v="55"/>
    <x v="0"/>
  </r>
  <r>
    <s v="01 Østfold"/>
    <x v="0"/>
    <s v="0137"/>
    <s v="0137 Våler (Østf.)"/>
    <x v="16"/>
    <x v="12"/>
    <n v="57"/>
    <x v="0"/>
  </r>
  <r>
    <s v="01 Østfold"/>
    <x v="0"/>
    <s v="0138"/>
    <s v="0138 Hobøl"/>
    <x v="17"/>
    <x v="0"/>
    <n v="66"/>
    <x v="0"/>
  </r>
  <r>
    <s v="01 Østfold"/>
    <x v="0"/>
    <s v="0138"/>
    <s v="0138 Hobøl"/>
    <x v="17"/>
    <x v="1"/>
    <n v="57"/>
    <x v="0"/>
  </r>
  <r>
    <s v="01 Østfold"/>
    <x v="0"/>
    <s v="0138"/>
    <s v="0138 Hobøl"/>
    <x v="17"/>
    <x v="2"/>
    <n v="59"/>
    <x v="0"/>
  </r>
  <r>
    <s v="01 Østfold"/>
    <x v="0"/>
    <s v="0138"/>
    <s v="0138 Hobøl"/>
    <x v="17"/>
    <x v="3"/>
    <n v="60"/>
    <x v="0"/>
  </r>
  <r>
    <s v="01 Østfold"/>
    <x v="0"/>
    <s v="0138"/>
    <s v="0138 Hobøl"/>
    <x v="17"/>
    <x v="4"/>
    <n v="66"/>
    <x v="0"/>
  </r>
  <r>
    <s v="01 Østfold"/>
    <x v="0"/>
    <s v="0138"/>
    <s v="0138 Hobøl"/>
    <x v="17"/>
    <x v="5"/>
    <n v="63"/>
    <x v="0"/>
  </r>
  <r>
    <s v="01 Østfold"/>
    <x v="0"/>
    <s v="0138"/>
    <s v="0138 Hobøl"/>
    <x v="17"/>
    <x v="6"/>
    <n v="60"/>
    <x v="0"/>
  </r>
  <r>
    <s v="01 Østfold"/>
    <x v="0"/>
    <s v="0138"/>
    <s v="0138 Hobøl"/>
    <x v="17"/>
    <x v="7"/>
    <n v="55"/>
    <x v="0"/>
  </r>
  <r>
    <s v="01 Østfold"/>
    <x v="0"/>
    <s v="0138"/>
    <s v="0138 Hobøl"/>
    <x v="17"/>
    <x v="8"/>
    <n v="51"/>
    <x v="0"/>
  </r>
  <r>
    <s v="01 Østfold"/>
    <x v="0"/>
    <s v="0138"/>
    <s v="0138 Hobøl"/>
    <x v="17"/>
    <x v="9"/>
    <n v="52"/>
    <x v="0"/>
  </r>
  <r>
    <s v="01 Østfold"/>
    <x v="0"/>
    <s v="0138"/>
    <s v="0138 Hobøl"/>
    <x v="17"/>
    <x v="10"/>
    <n v="47"/>
    <x v="0"/>
  </r>
  <r>
    <s v="01 Østfold"/>
    <x v="0"/>
    <s v="0138"/>
    <s v="0138 Hobøl"/>
    <x v="17"/>
    <x v="11"/>
    <n v="42"/>
    <x v="0"/>
  </r>
  <r>
    <s v="01 Østfold"/>
    <x v="0"/>
    <s v="0138"/>
    <s v="0138 Hobøl"/>
    <x v="17"/>
    <x v="12"/>
    <n v="50"/>
    <x v="0"/>
  </r>
  <r>
    <s v="02 Akershus"/>
    <x v="1"/>
    <s v="0211"/>
    <s v="0211 Vestby"/>
    <x v="18"/>
    <x v="0"/>
    <n v="125"/>
    <x v="0"/>
  </r>
  <r>
    <s v="02 Akershus"/>
    <x v="1"/>
    <s v="0211"/>
    <s v="0211 Vestby"/>
    <x v="18"/>
    <x v="1"/>
    <n v="105"/>
    <x v="0"/>
  </r>
  <r>
    <s v="02 Akershus"/>
    <x v="1"/>
    <s v="0211"/>
    <s v="0211 Vestby"/>
    <x v="18"/>
    <x v="2"/>
    <n v="95"/>
    <x v="0"/>
  </r>
  <r>
    <s v="02 Akershus"/>
    <x v="1"/>
    <s v="0211"/>
    <s v="0211 Vestby"/>
    <x v="18"/>
    <x v="3"/>
    <n v="132"/>
    <x v="0"/>
  </r>
  <r>
    <s v="02 Akershus"/>
    <x v="1"/>
    <s v="0211"/>
    <s v="0211 Vestby"/>
    <x v="18"/>
    <x v="4"/>
    <n v="141"/>
    <x v="0"/>
  </r>
  <r>
    <s v="02 Akershus"/>
    <x v="1"/>
    <s v="0211"/>
    <s v="0211 Vestby"/>
    <x v="18"/>
    <x v="5"/>
    <n v="144"/>
    <x v="0"/>
  </r>
  <r>
    <s v="02 Akershus"/>
    <x v="1"/>
    <s v="0211"/>
    <s v="0211 Vestby"/>
    <x v="18"/>
    <x v="6"/>
    <n v="155"/>
    <x v="0"/>
  </r>
  <r>
    <s v="02 Akershus"/>
    <x v="1"/>
    <s v="0211"/>
    <s v="0211 Vestby"/>
    <x v="18"/>
    <x v="7"/>
    <n v="160"/>
    <x v="0"/>
  </r>
  <r>
    <s v="02 Akershus"/>
    <x v="1"/>
    <s v="0211"/>
    <s v="0211 Vestby"/>
    <x v="18"/>
    <x v="8"/>
    <n v="158"/>
    <x v="0"/>
  </r>
  <r>
    <s v="02 Akershus"/>
    <x v="1"/>
    <s v="0211"/>
    <s v="0211 Vestby"/>
    <x v="18"/>
    <x v="9"/>
    <n v="140"/>
    <x v="0"/>
  </r>
  <r>
    <s v="02 Akershus"/>
    <x v="1"/>
    <s v="0211"/>
    <s v="0211 Vestby"/>
    <x v="18"/>
    <x v="10"/>
    <n v="130"/>
    <x v="0"/>
  </r>
  <r>
    <s v="02 Akershus"/>
    <x v="1"/>
    <s v="0211"/>
    <s v="0211 Vestby"/>
    <x v="18"/>
    <x v="11"/>
    <n v="127"/>
    <x v="0"/>
  </r>
  <r>
    <s v="02 Akershus"/>
    <x v="1"/>
    <s v="0211"/>
    <s v="0211 Vestby"/>
    <x v="18"/>
    <x v="12"/>
    <n v="96"/>
    <x v="0"/>
  </r>
  <r>
    <s v="02 Akershus"/>
    <x v="1"/>
    <s v="0213"/>
    <s v="0213 Ski"/>
    <x v="19"/>
    <x v="0"/>
    <n v="129"/>
    <x v="0"/>
  </r>
  <r>
    <s v="02 Akershus"/>
    <x v="1"/>
    <s v="0213"/>
    <s v="0213 Ski"/>
    <x v="19"/>
    <x v="1"/>
    <n v="113"/>
    <x v="0"/>
  </r>
  <r>
    <s v="02 Akershus"/>
    <x v="1"/>
    <s v="0213"/>
    <s v="0213 Ski"/>
    <x v="19"/>
    <x v="2"/>
    <n v="114"/>
    <x v="0"/>
  </r>
  <r>
    <s v="02 Akershus"/>
    <x v="1"/>
    <s v="0213"/>
    <s v="0213 Ski"/>
    <x v="19"/>
    <x v="3"/>
    <n v="112"/>
    <x v="0"/>
  </r>
  <r>
    <s v="02 Akershus"/>
    <x v="1"/>
    <s v="0213"/>
    <s v="0213 Ski"/>
    <x v="19"/>
    <x v="4"/>
    <n v="113"/>
    <x v="0"/>
  </r>
  <r>
    <s v="02 Akershus"/>
    <x v="1"/>
    <s v="0213"/>
    <s v="0213 Ski"/>
    <x v="19"/>
    <x v="5"/>
    <n v="113"/>
    <x v="0"/>
  </r>
  <r>
    <s v="02 Akershus"/>
    <x v="1"/>
    <s v="0213"/>
    <s v="0213 Ski"/>
    <x v="19"/>
    <x v="6"/>
    <n v="109"/>
    <x v="0"/>
  </r>
  <r>
    <s v="02 Akershus"/>
    <x v="1"/>
    <s v="0213"/>
    <s v="0213 Ski"/>
    <x v="19"/>
    <x v="7"/>
    <n v="102"/>
    <x v="0"/>
  </r>
  <r>
    <s v="02 Akershus"/>
    <x v="1"/>
    <s v="0213"/>
    <s v="0213 Ski"/>
    <x v="19"/>
    <x v="8"/>
    <n v="97"/>
    <x v="0"/>
  </r>
  <r>
    <s v="02 Akershus"/>
    <x v="1"/>
    <s v="0213"/>
    <s v="0213 Ski"/>
    <x v="19"/>
    <x v="9"/>
    <n v="103"/>
    <x v="0"/>
  </r>
  <r>
    <s v="02 Akershus"/>
    <x v="1"/>
    <s v="0213"/>
    <s v="0213 Ski"/>
    <x v="19"/>
    <x v="10"/>
    <n v="99"/>
    <x v="0"/>
  </r>
  <r>
    <s v="02 Akershus"/>
    <x v="1"/>
    <s v="0213"/>
    <s v="0213 Ski"/>
    <x v="19"/>
    <x v="11"/>
    <n v="85"/>
    <x v="0"/>
  </r>
  <r>
    <s v="02 Akershus"/>
    <x v="1"/>
    <s v="0213"/>
    <s v="0213 Ski"/>
    <x v="19"/>
    <x v="12"/>
    <n v="93"/>
    <x v="0"/>
  </r>
  <r>
    <s v="02 Akershus"/>
    <x v="1"/>
    <s v="0214"/>
    <s v="0214 Ås"/>
    <x v="20"/>
    <x v="0"/>
    <n v="122"/>
    <x v="0"/>
  </r>
  <r>
    <s v="02 Akershus"/>
    <x v="1"/>
    <s v="0214"/>
    <s v="0214 Ås"/>
    <x v="20"/>
    <x v="1"/>
    <n v="111"/>
    <x v="0"/>
  </r>
  <r>
    <s v="02 Akershus"/>
    <x v="1"/>
    <s v="0214"/>
    <s v="0214 Ås"/>
    <x v="20"/>
    <x v="2"/>
    <n v="98"/>
    <x v="0"/>
  </r>
  <r>
    <s v="02 Akershus"/>
    <x v="1"/>
    <s v="0214"/>
    <s v="0214 Ås"/>
    <x v="20"/>
    <x v="3"/>
    <n v="95"/>
    <x v="0"/>
  </r>
  <r>
    <s v="02 Akershus"/>
    <x v="1"/>
    <s v="0214"/>
    <s v="0214 Ås"/>
    <x v="20"/>
    <x v="4"/>
    <n v="96"/>
    <x v="0"/>
  </r>
  <r>
    <s v="02 Akershus"/>
    <x v="1"/>
    <s v="0214"/>
    <s v="0214 Ås"/>
    <x v="20"/>
    <x v="5"/>
    <n v="101"/>
    <x v="0"/>
  </r>
  <r>
    <s v="02 Akershus"/>
    <x v="1"/>
    <s v="0214"/>
    <s v="0214 Ås"/>
    <x v="20"/>
    <x v="6"/>
    <n v="118"/>
    <x v="0"/>
  </r>
  <r>
    <s v="02 Akershus"/>
    <x v="1"/>
    <s v="0214"/>
    <s v="0214 Ås"/>
    <x v="20"/>
    <x v="7"/>
    <n v="108"/>
    <x v="0"/>
  </r>
  <r>
    <s v="02 Akershus"/>
    <x v="1"/>
    <s v="0214"/>
    <s v="0214 Ås"/>
    <x v="20"/>
    <x v="8"/>
    <n v="113"/>
    <x v="0"/>
  </r>
  <r>
    <s v="02 Akershus"/>
    <x v="1"/>
    <s v="0214"/>
    <s v="0214 Ås"/>
    <x v="20"/>
    <x v="9"/>
    <n v="115"/>
    <x v="0"/>
  </r>
  <r>
    <s v="02 Akershus"/>
    <x v="1"/>
    <s v="0214"/>
    <s v="0214 Ås"/>
    <x v="20"/>
    <x v="10"/>
    <n v="98"/>
    <x v="0"/>
  </r>
  <r>
    <s v="02 Akershus"/>
    <x v="1"/>
    <s v="0214"/>
    <s v="0214 Ås"/>
    <x v="20"/>
    <x v="11"/>
    <n v="91"/>
    <x v="0"/>
  </r>
  <r>
    <s v="02 Akershus"/>
    <x v="1"/>
    <s v="0214"/>
    <s v="0214 Ås"/>
    <x v="20"/>
    <x v="12"/>
    <n v="94"/>
    <x v="0"/>
  </r>
  <r>
    <s v="02 Akershus"/>
    <x v="1"/>
    <s v="0215"/>
    <s v="0215 Frogn"/>
    <x v="21"/>
    <x v="0"/>
    <n v="70"/>
    <x v="0"/>
  </r>
  <r>
    <s v="02 Akershus"/>
    <x v="1"/>
    <s v="0215"/>
    <s v="0215 Frogn"/>
    <x v="21"/>
    <x v="1"/>
    <n v="70"/>
    <x v="0"/>
  </r>
  <r>
    <s v="02 Akershus"/>
    <x v="1"/>
    <s v="0215"/>
    <s v="0215 Frogn"/>
    <x v="21"/>
    <x v="2"/>
    <n v="73"/>
    <x v="0"/>
  </r>
  <r>
    <s v="02 Akershus"/>
    <x v="1"/>
    <s v="0215"/>
    <s v="0215 Frogn"/>
    <x v="21"/>
    <x v="3"/>
    <n v="80"/>
    <x v="0"/>
  </r>
  <r>
    <s v="02 Akershus"/>
    <x v="1"/>
    <s v="0215"/>
    <s v="0215 Frogn"/>
    <x v="21"/>
    <x v="4"/>
    <n v="87"/>
    <x v="0"/>
  </r>
  <r>
    <s v="02 Akershus"/>
    <x v="1"/>
    <s v="0215"/>
    <s v="0215 Frogn"/>
    <x v="21"/>
    <x v="5"/>
    <n v="83"/>
    <x v="0"/>
  </r>
  <r>
    <s v="02 Akershus"/>
    <x v="1"/>
    <s v="0215"/>
    <s v="0215 Frogn"/>
    <x v="21"/>
    <x v="6"/>
    <n v="76"/>
    <x v="0"/>
  </r>
  <r>
    <s v="02 Akershus"/>
    <x v="1"/>
    <s v="0215"/>
    <s v="0215 Frogn"/>
    <x v="21"/>
    <x v="7"/>
    <n v="82"/>
    <x v="0"/>
  </r>
  <r>
    <s v="02 Akershus"/>
    <x v="1"/>
    <s v="0215"/>
    <s v="0215 Frogn"/>
    <x v="21"/>
    <x v="8"/>
    <n v="86"/>
    <x v="0"/>
  </r>
  <r>
    <s v="02 Akershus"/>
    <x v="1"/>
    <s v="0215"/>
    <s v="0215 Frogn"/>
    <x v="21"/>
    <x v="9"/>
    <n v="91"/>
    <x v="0"/>
  </r>
  <r>
    <s v="02 Akershus"/>
    <x v="1"/>
    <s v="0215"/>
    <s v="0215 Frogn"/>
    <x v="21"/>
    <x v="10"/>
    <n v="93"/>
    <x v="0"/>
  </r>
  <r>
    <s v="02 Akershus"/>
    <x v="1"/>
    <s v="0215"/>
    <s v="0215 Frogn"/>
    <x v="21"/>
    <x v="11"/>
    <n v="56"/>
    <x v="0"/>
  </r>
  <r>
    <s v="02 Akershus"/>
    <x v="1"/>
    <s v="0215"/>
    <s v="0215 Frogn"/>
    <x v="21"/>
    <x v="12"/>
    <n v="51"/>
    <x v="0"/>
  </r>
  <r>
    <s v="02 Akershus"/>
    <x v="1"/>
    <s v="0216"/>
    <s v="0216 Nesodden"/>
    <x v="22"/>
    <x v="0"/>
    <n v="68"/>
    <x v="0"/>
  </r>
  <r>
    <s v="02 Akershus"/>
    <x v="1"/>
    <s v="0216"/>
    <s v="0216 Nesodden"/>
    <x v="22"/>
    <x v="1"/>
    <n v="59"/>
    <x v="0"/>
  </r>
  <r>
    <s v="02 Akershus"/>
    <x v="1"/>
    <s v="0216"/>
    <s v="0216 Nesodden"/>
    <x v="22"/>
    <x v="2"/>
    <n v="55"/>
    <x v="0"/>
  </r>
  <r>
    <s v="02 Akershus"/>
    <x v="1"/>
    <s v="0216"/>
    <s v="0216 Nesodden"/>
    <x v="22"/>
    <x v="3"/>
    <n v="73"/>
    <x v="0"/>
  </r>
  <r>
    <s v="02 Akershus"/>
    <x v="1"/>
    <s v="0216"/>
    <s v="0216 Nesodden"/>
    <x v="22"/>
    <x v="4"/>
    <n v="88"/>
    <x v="0"/>
  </r>
  <r>
    <s v="02 Akershus"/>
    <x v="1"/>
    <s v="0216"/>
    <s v="0216 Nesodden"/>
    <x v="22"/>
    <x v="5"/>
    <n v="85"/>
    <x v="0"/>
  </r>
  <r>
    <s v="02 Akershus"/>
    <x v="1"/>
    <s v="0216"/>
    <s v="0216 Nesodden"/>
    <x v="22"/>
    <x v="6"/>
    <n v="85"/>
    <x v="0"/>
  </r>
  <r>
    <s v="02 Akershus"/>
    <x v="1"/>
    <s v="0216"/>
    <s v="0216 Nesodden"/>
    <x v="22"/>
    <x v="7"/>
    <n v="85"/>
    <x v="0"/>
  </r>
  <r>
    <s v="02 Akershus"/>
    <x v="1"/>
    <s v="0216"/>
    <s v="0216 Nesodden"/>
    <x v="22"/>
    <x v="8"/>
    <n v="78"/>
    <x v="0"/>
  </r>
  <r>
    <s v="02 Akershus"/>
    <x v="1"/>
    <s v="0216"/>
    <s v="0216 Nesodden"/>
    <x v="22"/>
    <x v="9"/>
    <n v="81"/>
    <x v="0"/>
  </r>
  <r>
    <s v="02 Akershus"/>
    <x v="1"/>
    <s v="0216"/>
    <s v="0216 Nesodden"/>
    <x v="22"/>
    <x v="10"/>
    <n v="83"/>
    <x v="0"/>
  </r>
  <r>
    <s v="02 Akershus"/>
    <x v="1"/>
    <s v="0216"/>
    <s v="0216 Nesodden"/>
    <x v="22"/>
    <x v="11"/>
    <n v="66"/>
    <x v="0"/>
  </r>
  <r>
    <s v="02 Akershus"/>
    <x v="1"/>
    <s v="0216"/>
    <s v="0216 Nesodden"/>
    <x v="22"/>
    <x v="12"/>
    <n v="71"/>
    <x v="0"/>
  </r>
  <r>
    <s v="02 Akershus"/>
    <x v="1"/>
    <s v="0217"/>
    <s v="0217 Oppegård"/>
    <x v="23"/>
    <x v="0"/>
    <n v="46"/>
    <x v="0"/>
  </r>
  <r>
    <s v="02 Akershus"/>
    <x v="1"/>
    <s v="0217"/>
    <s v="0217 Oppegård"/>
    <x v="23"/>
    <x v="1"/>
    <n v="42"/>
    <x v="0"/>
  </r>
  <r>
    <s v="02 Akershus"/>
    <x v="1"/>
    <s v="0217"/>
    <s v="0217 Oppegård"/>
    <x v="23"/>
    <x v="2"/>
    <n v="48"/>
    <x v="0"/>
  </r>
  <r>
    <s v="02 Akershus"/>
    <x v="1"/>
    <s v="0217"/>
    <s v="0217 Oppegård"/>
    <x v="23"/>
    <x v="3"/>
    <n v="41"/>
    <x v="0"/>
  </r>
  <r>
    <s v="02 Akershus"/>
    <x v="1"/>
    <s v="0217"/>
    <s v="0217 Oppegård"/>
    <x v="23"/>
    <x v="4"/>
    <n v="40"/>
    <x v="0"/>
  </r>
  <r>
    <s v="02 Akershus"/>
    <x v="1"/>
    <s v="0217"/>
    <s v="0217 Oppegård"/>
    <x v="23"/>
    <x v="5"/>
    <n v="38"/>
    <x v="0"/>
  </r>
  <r>
    <s v="02 Akershus"/>
    <x v="1"/>
    <s v="0217"/>
    <s v="0217 Oppegård"/>
    <x v="23"/>
    <x v="6"/>
    <n v="40"/>
    <x v="0"/>
  </r>
  <r>
    <s v="02 Akershus"/>
    <x v="1"/>
    <s v="0217"/>
    <s v="0217 Oppegård"/>
    <x v="23"/>
    <x v="7"/>
    <n v="42"/>
    <x v="0"/>
  </r>
  <r>
    <s v="02 Akershus"/>
    <x v="1"/>
    <s v="0217"/>
    <s v="0217 Oppegård"/>
    <x v="23"/>
    <x v="8"/>
    <n v="30"/>
    <x v="0"/>
  </r>
  <r>
    <s v="02 Akershus"/>
    <x v="1"/>
    <s v="0217"/>
    <s v="0217 Oppegård"/>
    <x v="23"/>
    <x v="9"/>
    <n v="24"/>
    <x v="0"/>
  </r>
  <r>
    <s v="02 Akershus"/>
    <x v="1"/>
    <s v="0217"/>
    <s v="0217 Oppegård"/>
    <x v="23"/>
    <x v="10"/>
    <n v="12"/>
    <x v="0"/>
  </r>
  <r>
    <s v="02 Akershus"/>
    <x v="1"/>
    <s v="0217"/>
    <s v="0217 Oppegård"/>
    <x v="23"/>
    <x v="11"/>
    <n v="2"/>
    <x v="0"/>
  </r>
  <r>
    <s v="02 Akershus"/>
    <x v="1"/>
    <s v="0217"/>
    <s v="0217 Oppegård"/>
    <x v="23"/>
    <x v="12"/>
    <n v="3"/>
    <x v="0"/>
  </r>
  <r>
    <s v="02 Akershus"/>
    <x v="1"/>
    <s v="0219"/>
    <s v="0219 Bærum"/>
    <x v="24"/>
    <x v="0"/>
    <n v="281"/>
    <x v="0"/>
  </r>
  <r>
    <s v="02 Akershus"/>
    <x v="1"/>
    <s v="0219"/>
    <s v="0219 Bærum"/>
    <x v="24"/>
    <x v="1"/>
    <n v="296"/>
    <x v="0"/>
  </r>
  <r>
    <s v="02 Akershus"/>
    <x v="1"/>
    <s v="0219"/>
    <s v="0219 Bærum"/>
    <x v="24"/>
    <x v="2"/>
    <n v="301"/>
    <x v="0"/>
  </r>
  <r>
    <s v="02 Akershus"/>
    <x v="1"/>
    <s v="0219"/>
    <s v="0219 Bærum"/>
    <x v="24"/>
    <x v="3"/>
    <n v="320"/>
    <x v="0"/>
  </r>
  <r>
    <s v="02 Akershus"/>
    <x v="1"/>
    <s v="0219"/>
    <s v="0219 Bærum"/>
    <x v="24"/>
    <x v="4"/>
    <n v="282"/>
    <x v="0"/>
  </r>
  <r>
    <s v="02 Akershus"/>
    <x v="1"/>
    <s v="0219"/>
    <s v="0219 Bærum"/>
    <x v="24"/>
    <x v="5"/>
    <n v="285"/>
    <x v="0"/>
  </r>
  <r>
    <s v="02 Akershus"/>
    <x v="1"/>
    <s v="0219"/>
    <s v="0219 Bærum"/>
    <x v="24"/>
    <x v="6"/>
    <n v="279"/>
    <x v="0"/>
  </r>
  <r>
    <s v="02 Akershus"/>
    <x v="1"/>
    <s v="0219"/>
    <s v="0219 Bærum"/>
    <x v="24"/>
    <x v="7"/>
    <n v="270"/>
    <x v="0"/>
  </r>
  <r>
    <s v="02 Akershus"/>
    <x v="1"/>
    <s v="0219"/>
    <s v="0219 Bærum"/>
    <x v="24"/>
    <x v="8"/>
    <n v="212"/>
    <x v="0"/>
  </r>
  <r>
    <s v="02 Akershus"/>
    <x v="1"/>
    <s v="0219"/>
    <s v="0219 Bærum"/>
    <x v="24"/>
    <x v="9"/>
    <n v="211"/>
    <x v="0"/>
  </r>
  <r>
    <s v="02 Akershus"/>
    <x v="1"/>
    <s v="0219"/>
    <s v="0219 Bærum"/>
    <x v="24"/>
    <x v="10"/>
    <n v="181"/>
    <x v="0"/>
  </r>
  <r>
    <s v="02 Akershus"/>
    <x v="1"/>
    <s v="0219"/>
    <s v="0219 Bærum"/>
    <x v="24"/>
    <x v="11"/>
    <n v="101"/>
    <x v="0"/>
  </r>
  <r>
    <s v="02 Akershus"/>
    <x v="1"/>
    <s v="0219"/>
    <s v="0219 Bærum"/>
    <x v="24"/>
    <x v="12"/>
    <n v="103"/>
    <x v="0"/>
  </r>
  <r>
    <s v="02 Akershus"/>
    <x v="1"/>
    <s v="0220"/>
    <s v="0220 Asker"/>
    <x v="25"/>
    <x v="0"/>
    <n v="280"/>
    <x v="0"/>
  </r>
  <r>
    <s v="02 Akershus"/>
    <x v="1"/>
    <s v="0220"/>
    <s v="0220 Asker"/>
    <x v="25"/>
    <x v="1"/>
    <n v="238"/>
    <x v="0"/>
  </r>
  <r>
    <s v="02 Akershus"/>
    <x v="1"/>
    <s v="0220"/>
    <s v="0220 Asker"/>
    <x v="25"/>
    <x v="2"/>
    <n v="268"/>
    <x v="0"/>
  </r>
  <r>
    <s v="02 Akershus"/>
    <x v="1"/>
    <s v="0220"/>
    <s v="0220 Asker"/>
    <x v="25"/>
    <x v="3"/>
    <n v="283"/>
    <x v="0"/>
  </r>
  <r>
    <s v="02 Akershus"/>
    <x v="1"/>
    <s v="0220"/>
    <s v="0220 Asker"/>
    <x v="25"/>
    <x v="4"/>
    <n v="268"/>
    <x v="0"/>
  </r>
  <r>
    <s v="02 Akershus"/>
    <x v="1"/>
    <s v="0220"/>
    <s v="0220 Asker"/>
    <x v="25"/>
    <x v="5"/>
    <n v="239"/>
    <x v="0"/>
  </r>
  <r>
    <s v="02 Akershus"/>
    <x v="1"/>
    <s v="0220"/>
    <s v="0220 Asker"/>
    <x v="25"/>
    <x v="6"/>
    <n v="241"/>
    <x v="0"/>
  </r>
  <r>
    <s v="02 Akershus"/>
    <x v="1"/>
    <s v="0220"/>
    <s v="0220 Asker"/>
    <x v="25"/>
    <x v="7"/>
    <n v="265"/>
    <x v="0"/>
  </r>
  <r>
    <s v="02 Akershus"/>
    <x v="1"/>
    <s v="0220"/>
    <s v="0220 Asker"/>
    <x v="25"/>
    <x v="8"/>
    <n v="138"/>
    <x v="0"/>
  </r>
  <r>
    <s v="02 Akershus"/>
    <x v="1"/>
    <s v="0220"/>
    <s v="0220 Asker"/>
    <x v="25"/>
    <x v="9"/>
    <n v="189"/>
    <x v="0"/>
  </r>
  <r>
    <s v="02 Akershus"/>
    <x v="1"/>
    <s v="0220"/>
    <s v="0220 Asker"/>
    <x v="25"/>
    <x v="10"/>
    <n v="179"/>
    <x v="0"/>
  </r>
  <r>
    <s v="02 Akershus"/>
    <x v="1"/>
    <s v="0220"/>
    <s v="0220 Asker"/>
    <x v="25"/>
    <x v="11"/>
    <n v="123"/>
    <x v="0"/>
  </r>
  <r>
    <s v="02 Akershus"/>
    <x v="1"/>
    <s v="0220"/>
    <s v="0220 Asker"/>
    <x v="25"/>
    <x v="12"/>
    <n v="111"/>
    <x v="0"/>
  </r>
  <r>
    <s v="02 Akershus"/>
    <x v="1"/>
    <s v="0221"/>
    <s v="0221 Aurskog-Høland"/>
    <x v="26"/>
    <x v="0"/>
    <n v="198"/>
    <x v="0"/>
  </r>
  <r>
    <s v="02 Akershus"/>
    <x v="1"/>
    <s v="0221"/>
    <s v="0221 Aurskog-Høland"/>
    <x v="26"/>
    <x v="1"/>
    <n v="163"/>
    <x v="0"/>
  </r>
  <r>
    <s v="02 Akershus"/>
    <x v="1"/>
    <s v="0221"/>
    <s v="0221 Aurskog-Høland"/>
    <x v="26"/>
    <x v="2"/>
    <n v="167"/>
    <x v="0"/>
  </r>
  <r>
    <s v="02 Akershus"/>
    <x v="1"/>
    <s v="0221"/>
    <s v="0221 Aurskog-Høland"/>
    <x v="26"/>
    <x v="3"/>
    <n v="174"/>
    <x v="0"/>
  </r>
  <r>
    <s v="02 Akershus"/>
    <x v="1"/>
    <s v="0221"/>
    <s v="0221 Aurskog-Høland"/>
    <x v="26"/>
    <x v="4"/>
    <n v="168"/>
    <x v="0"/>
  </r>
  <r>
    <s v="02 Akershus"/>
    <x v="1"/>
    <s v="0221"/>
    <s v="0221 Aurskog-Høland"/>
    <x v="26"/>
    <x v="5"/>
    <n v="204"/>
    <x v="0"/>
  </r>
  <r>
    <s v="02 Akershus"/>
    <x v="1"/>
    <s v="0221"/>
    <s v="0221 Aurskog-Høland"/>
    <x v="26"/>
    <x v="6"/>
    <n v="205"/>
    <x v="0"/>
  </r>
  <r>
    <s v="02 Akershus"/>
    <x v="1"/>
    <s v="0221"/>
    <s v="0221 Aurskog-Høland"/>
    <x v="26"/>
    <x v="7"/>
    <n v="195"/>
    <x v="0"/>
  </r>
  <r>
    <s v="02 Akershus"/>
    <x v="1"/>
    <s v="0221"/>
    <s v="0221 Aurskog-Høland"/>
    <x v="26"/>
    <x v="8"/>
    <n v="196"/>
    <x v="0"/>
  </r>
  <r>
    <s v="02 Akershus"/>
    <x v="1"/>
    <s v="0221"/>
    <s v="0221 Aurskog-Høland"/>
    <x v="26"/>
    <x v="9"/>
    <n v="193"/>
    <x v="0"/>
  </r>
  <r>
    <s v="02 Akershus"/>
    <x v="1"/>
    <s v="0221"/>
    <s v="0221 Aurskog-Høland"/>
    <x v="26"/>
    <x v="10"/>
    <n v="182"/>
    <x v="0"/>
  </r>
  <r>
    <s v="02 Akershus"/>
    <x v="1"/>
    <s v="0221"/>
    <s v="0221 Aurskog-Høland"/>
    <x v="26"/>
    <x v="11"/>
    <n v="176"/>
    <x v="0"/>
  </r>
  <r>
    <s v="02 Akershus"/>
    <x v="1"/>
    <s v="0221"/>
    <s v="0221 Aurskog-Høland"/>
    <x v="26"/>
    <x v="12"/>
    <n v="155"/>
    <x v="0"/>
  </r>
  <r>
    <s v="02 Akershus"/>
    <x v="1"/>
    <s v="0226"/>
    <s v="0226 Sørum"/>
    <x v="27"/>
    <x v="0"/>
    <n v="214"/>
    <x v="0"/>
  </r>
  <r>
    <s v="02 Akershus"/>
    <x v="1"/>
    <s v="0226"/>
    <s v="0226 Sørum"/>
    <x v="27"/>
    <x v="1"/>
    <n v="205"/>
    <x v="0"/>
  </r>
  <r>
    <s v="02 Akershus"/>
    <x v="1"/>
    <s v="0226"/>
    <s v="0226 Sørum"/>
    <x v="27"/>
    <x v="2"/>
    <n v="139"/>
    <x v="0"/>
  </r>
  <r>
    <s v="02 Akershus"/>
    <x v="1"/>
    <s v="0226"/>
    <s v="0226 Sørum"/>
    <x v="27"/>
    <x v="3"/>
    <n v="144"/>
    <x v="0"/>
  </r>
  <r>
    <s v="02 Akershus"/>
    <x v="1"/>
    <s v="0226"/>
    <s v="0226 Sørum"/>
    <x v="27"/>
    <x v="4"/>
    <n v="140"/>
    <x v="0"/>
  </r>
  <r>
    <s v="02 Akershus"/>
    <x v="1"/>
    <s v="0226"/>
    <s v="0226 Sørum"/>
    <x v="27"/>
    <x v="5"/>
    <n v="147"/>
    <x v="0"/>
  </r>
  <r>
    <s v="02 Akershus"/>
    <x v="1"/>
    <s v="0226"/>
    <s v="0226 Sørum"/>
    <x v="27"/>
    <x v="6"/>
    <n v="156"/>
    <x v="0"/>
  </r>
  <r>
    <s v="02 Akershus"/>
    <x v="1"/>
    <s v="0226"/>
    <s v="0226 Sørum"/>
    <x v="27"/>
    <x v="7"/>
    <n v="143"/>
    <x v="0"/>
  </r>
  <r>
    <s v="02 Akershus"/>
    <x v="1"/>
    <s v="0226"/>
    <s v="0226 Sørum"/>
    <x v="27"/>
    <x v="8"/>
    <n v="152"/>
    <x v="0"/>
  </r>
  <r>
    <s v="02 Akershus"/>
    <x v="1"/>
    <s v="0226"/>
    <s v="0226 Sørum"/>
    <x v="27"/>
    <x v="9"/>
    <n v="154"/>
    <x v="0"/>
  </r>
  <r>
    <s v="02 Akershus"/>
    <x v="1"/>
    <s v="0226"/>
    <s v="0226 Sørum"/>
    <x v="27"/>
    <x v="10"/>
    <n v="133"/>
    <x v="0"/>
  </r>
  <r>
    <s v="02 Akershus"/>
    <x v="1"/>
    <s v="0226"/>
    <s v="0226 Sørum"/>
    <x v="27"/>
    <x v="11"/>
    <n v="144"/>
    <x v="0"/>
  </r>
  <r>
    <s v="02 Akershus"/>
    <x v="1"/>
    <s v="0226"/>
    <s v="0226 Sørum"/>
    <x v="27"/>
    <x v="12"/>
    <n v="134"/>
    <x v="0"/>
  </r>
  <r>
    <s v="02 Akershus"/>
    <x v="1"/>
    <s v="0227"/>
    <s v="0227 Fet"/>
    <x v="28"/>
    <x v="0"/>
    <n v="50"/>
    <x v="0"/>
  </r>
  <r>
    <s v="02 Akershus"/>
    <x v="1"/>
    <s v="0227"/>
    <s v="0227 Fet"/>
    <x v="28"/>
    <x v="1"/>
    <n v="62"/>
    <x v="0"/>
  </r>
  <r>
    <s v="02 Akershus"/>
    <x v="1"/>
    <s v="0227"/>
    <s v="0227 Fet"/>
    <x v="28"/>
    <x v="2"/>
    <n v="74"/>
    <x v="0"/>
  </r>
  <r>
    <s v="02 Akershus"/>
    <x v="1"/>
    <s v="0227"/>
    <s v="0227 Fet"/>
    <x v="28"/>
    <x v="3"/>
    <n v="76"/>
    <x v="0"/>
  </r>
  <r>
    <s v="02 Akershus"/>
    <x v="1"/>
    <s v="0227"/>
    <s v="0227 Fet"/>
    <x v="28"/>
    <x v="4"/>
    <n v="70"/>
    <x v="0"/>
  </r>
  <r>
    <s v="02 Akershus"/>
    <x v="1"/>
    <s v="0227"/>
    <s v="0227 Fet"/>
    <x v="28"/>
    <x v="5"/>
    <n v="74"/>
    <x v="0"/>
  </r>
  <r>
    <s v="02 Akershus"/>
    <x v="1"/>
    <s v="0227"/>
    <s v="0227 Fet"/>
    <x v="28"/>
    <x v="6"/>
    <n v="55"/>
    <x v="0"/>
  </r>
  <r>
    <s v="02 Akershus"/>
    <x v="1"/>
    <s v="0227"/>
    <s v="0227 Fet"/>
    <x v="28"/>
    <x v="7"/>
    <n v="51"/>
    <x v="0"/>
  </r>
  <r>
    <s v="02 Akershus"/>
    <x v="1"/>
    <s v="0227"/>
    <s v="0227 Fet"/>
    <x v="28"/>
    <x v="8"/>
    <n v="52"/>
    <x v="0"/>
  </r>
  <r>
    <s v="02 Akershus"/>
    <x v="1"/>
    <s v="0227"/>
    <s v="0227 Fet"/>
    <x v="28"/>
    <x v="9"/>
    <n v="50"/>
    <x v="0"/>
  </r>
  <r>
    <s v="02 Akershus"/>
    <x v="1"/>
    <s v="0227"/>
    <s v="0227 Fet"/>
    <x v="28"/>
    <x v="10"/>
    <n v="57"/>
    <x v="0"/>
  </r>
  <r>
    <s v="02 Akershus"/>
    <x v="1"/>
    <s v="0227"/>
    <s v="0227 Fet"/>
    <x v="28"/>
    <x v="11"/>
    <n v="48"/>
    <x v="0"/>
  </r>
  <r>
    <s v="02 Akershus"/>
    <x v="1"/>
    <s v="0227"/>
    <s v="0227 Fet"/>
    <x v="28"/>
    <x v="12"/>
    <n v="38"/>
    <x v="0"/>
  </r>
  <r>
    <s v="02 Akershus"/>
    <x v="1"/>
    <s v="0228"/>
    <s v="0228 Rælingen"/>
    <x v="29"/>
    <x v="0"/>
    <n v="11"/>
    <x v="0"/>
  </r>
  <r>
    <s v="02 Akershus"/>
    <x v="1"/>
    <s v="0228"/>
    <s v="0228 Rælingen"/>
    <x v="29"/>
    <x v="1"/>
    <n v="13"/>
    <x v="0"/>
  </r>
  <r>
    <s v="02 Akershus"/>
    <x v="1"/>
    <s v="0228"/>
    <s v="0228 Rælingen"/>
    <x v="29"/>
    <x v="2"/>
    <n v="9"/>
    <x v="0"/>
  </r>
  <r>
    <s v="02 Akershus"/>
    <x v="1"/>
    <s v="0228"/>
    <s v="0228 Rælingen"/>
    <x v="29"/>
    <x v="3"/>
    <n v="10"/>
    <x v="0"/>
  </r>
  <r>
    <s v="02 Akershus"/>
    <x v="1"/>
    <s v="0228"/>
    <s v="0228 Rælingen"/>
    <x v="29"/>
    <x v="4"/>
    <n v="9"/>
    <x v="0"/>
  </r>
  <r>
    <s v="02 Akershus"/>
    <x v="1"/>
    <s v="0228"/>
    <s v="0228 Rælingen"/>
    <x v="29"/>
    <x v="5"/>
    <n v="13"/>
    <x v="0"/>
  </r>
  <r>
    <s v="02 Akershus"/>
    <x v="1"/>
    <s v="0228"/>
    <s v="0228 Rælingen"/>
    <x v="29"/>
    <x v="6"/>
    <n v="16"/>
    <x v="0"/>
  </r>
  <r>
    <s v="02 Akershus"/>
    <x v="1"/>
    <s v="0228"/>
    <s v="0228 Rælingen"/>
    <x v="29"/>
    <x v="7"/>
    <n v="14"/>
    <x v="0"/>
  </r>
  <r>
    <s v="02 Akershus"/>
    <x v="1"/>
    <s v="0228"/>
    <s v="0228 Rælingen"/>
    <x v="29"/>
    <x v="8"/>
    <n v="14"/>
    <x v="0"/>
  </r>
  <r>
    <s v="02 Akershus"/>
    <x v="1"/>
    <s v="0228"/>
    <s v="0228 Rælingen"/>
    <x v="29"/>
    <x v="9"/>
    <n v="18"/>
    <x v="0"/>
  </r>
  <r>
    <s v="02 Akershus"/>
    <x v="1"/>
    <s v="0228"/>
    <s v="0228 Rælingen"/>
    <x v="29"/>
    <x v="10"/>
    <n v="19"/>
    <x v="0"/>
  </r>
  <r>
    <s v="02 Akershus"/>
    <x v="1"/>
    <s v="0228"/>
    <s v="0228 Rælingen"/>
    <x v="29"/>
    <x v="11"/>
    <n v="18"/>
    <x v="0"/>
  </r>
  <r>
    <s v="02 Akershus"/>
    <x v="1"/>
    <s v="0228"/>
    <s v="0228 Rælingen"/>
    <x v="29"/>
    <x v="12"/>
    <n v="13"/>
    <x v="0"/>
  </r>
  <r>
    <s v="02 Akershus"/>
    <x v="1"/>
    <s v="0229"/>
    <s v="0229 Enebakk"/>
    <x v="30"/>
    <x v="0"/>
    <n v="95"/>
    <x v="0"/>
  </r>
  <r>
    <s v="02 Akershus"/>
    <x v="1"/>
    <s v="0229"/>
    <s v="0229 Enebakk"/>
    <x v="30"/>
    <x v="1"/>
    <n v="88"/>
    <x v="0"/>
  </r>
  <r>
    <s v="02 Akershus"/>
    <x v="1"/>
    <s v="0229"/>
    <s v="0229 Enebakk"/>
    <x v="30"/>
    <x v="2"/>
    <n v="84"/>
    <x v="0"/>
  </r>
  <r>
    <s v="02 Akershus"/>
    <x v="1"/>
    <s v="0229"/>
    <s v="0229 Enebakk"/>
    <x v="30"/>
    <x v="3"/>
    <n v="97"/>
    <x v="0"/>
  </r>
  <r>
    <s v="02 Akershus"/>
    <x v="1"/>
    <s v="0229"/>
    <s v="0229 Enebakk"/>
    <x v="30"/>
    <x v="4"/>
    <n v="91"/>
    <x v="0"/>
  </r>
  <r>
    <s v="02 Akershus"/>
    <x v="1"/>
    <s v="0229"/>
    <s v="0229 Enebakk"/>
    <x v="30"/>
    <x v="5"/>
    <n v="93"/>
    <x v="0"/>
  </r>
  <r>
    <s v="02 Akershus"/>
    <x v="1"/>
    <s v="0229"/>
    <s v="0229 Enebakk"/>
    <x v="30"/>
    <x v="6"/>
    <n v="92"/>
    <x v="0"/>
  </r>
  <r>
    <s v="02 Akershus"/>
    <x v="1"/>
    <s v="0229"/>
    <s v="0229 Enebakk"/>
    <x v="30"/>
    <x v="7"/>
    <n v="88"/>
    <x v="0"/>
  </r>
  <r>
    <s v="02 Akershus"/>
    <x v="1"/>
    <s v="0229"/>
    <s v="0229 Enebakk"/>
    <x v="30"/>
    <x v="8"/>
    <n v="85"/>
    <x v="0"/>
  </r>
  <r>
    <s v="02 Akershus"/>
    <x v="1"/>
    <s v="0229"/>
    <s v="0229 Enebakk"/>
    <x v="30"/>
    <x v="9"/>
    <n v="94"/>
    <x v="0"/>
  </r>
  <r>
    <s v="02 Akershus"/>
    <x v="1"/>
    <s v="0229"/>
    <s v="0229 Enebakk"/>
    <x v="30"/>
    <x v="10"/>
    <n v="90"/>
    <x v="0"/>
  </r>
  <r>
    <s v="02 Akershus"/>
    <x v="1"/>
    <s v="0229"/>
    <s v="0229 Enebakk"/>
    <x v="30"/>
    <x v="11"/>
    <n v="51"/>
    <x v="0"/>
  </r>
  <r>
    <s v="02 Akershus"/>
    <x v="1"/>
    <s v="0229"/>
    <s v="0229 Enebakk"/>
    <x v="30"/>
    <x v="12"/>
    <n v="56"/>
    <x v="0"/>
  </r>
  <r>
    <s v="02 Akershus"/>
    <x v="1"/>
    <s v="0230"/>
    <s v="0230 Lørenskog"/>
    <x v="31"/>
    <x v="0"/>
    <n v="15"/>
    <x v="0"/>
  </r>
  <r>
    <s v="02 Akershus"/>
    <x v="1"/>
    <s v="0230"/>
    <s v="0230 Lørenskog"/>
    <x v="31"/>
    <x v="1"/>
    <n v="12"/>
    <x v="0"/>
  </r>
  <r>
    <s v="02 Akershus"/>
    <x v="1"/>
    <s v="0230"/>
    <s v="0230 Lørenskog"/>
    <x v="31"/>
    <x v="2"/>
    <n v="11"/>
    <x v="0"/>
  </r>
  <r>
    <s v="02 Akershus"/>
    <x v="1"/>
    <s v="0230"/>
    <s v="0230 Lørenskog"/>
    <x v="31"/>
    <x v="3"/>
    <n v="12"/>
    <x v="0"/>
  </r>
  <r>
    <s v="02 Akershus"/>
    <x v="1"/>
    <s v="0230"/>
    <s v="0230 Lørenskog"/>
    <x v="31"/>
    <x v="4"/>
    <n v="12"/>
    <x v="0"/>
  </r>
  <r>
    <s v="02 Akershus"/>
    <x v="1"/>
    <s v="0230"/>
    <s v="0230 Lørenskog"/>
    <x v="31"/>
    <x v="5"/>
    <n v="19"/>
    <x v="0"/>
  </r>
  <r>
    <s v="02 Akershus"/>
    <x v="1"/>
    <s v="0230"/>
    <s v="0230 Lørenskog"/>
    <x v="31"/>
    <x v="6"/>
    <n v="17"/>
    <x v="0"/>
  </r>
  <r>
    <s v="02 Akershus"/>
    <x v="1"/>
    <s v="0230"/>
    <s v="0230 Lørenskog"/>
    <x v="31"/>
    <x v="7"/>
    <n v="19"/>
    <x v="0"/>
  </r>
  <r>
    <s v="02 Akershus"/>
    <x v="1"/>
    <s v="0230"/>
    <s v="0230 Lørenskog"/>
    <x v="31"/>
    <x v="8"/>
    <n v="15"/>
    <x v="0"/>
  </r>
  <r>
    <s v="02 Akershus"/>
    <x v="1"/>
    <s v="0230"/>
    <s v="0230 Lørenskog"/>
    <x v="31"/>
    <x v="9"/>
    <n v="16"/>
    <x v="0"/>
  </r>
  <r>
    <s v="02 Akershus"/>
    <x v="1"/>
    <s v="0230"/>
    <s v="0230 Lørenskog"/>
    <x v="31"/>
    <x v="10"/>
    <n v="14"/>
    <x v="0"/>
  </r>
  <r>
    <s v="02 Akershus"/>
    <x v="1"/>
    <s v="0230"/>
    <s v="0230 Lørenskog"/>
    <x v="31"/>
    <x v="11"/>
    <n v="14"/>
    <x v="0"/>
  </r>
  <r>
    <s v="02 Akershus"/>
    <x v="1"/>
    <s v="0230"/>
    <s v="0230 Lørenskog"/>
    <x v="31"/>
    <x v="12"/>
    <n v="14"/>
    <x v="0"/>
  </r>
  <r>
    <s v="02 Akershus"/>
    <x v="1"/>
    <s v="0231"/>
    <s v="0231 Skedsmo"/>
    <x v="32"/>
    <x v="0"/>
    <n v="187"/>
    <x v="0"/>
  </r>
  <r>
    <s v="02 Akershus"/>
    <x v="1"/>
    <s v="0231"/>
    <s v="0231 Skedsmo"/>
    <x v="32"/>
    <x v="1"/>
    <n v="117"/>
    <x v="0"/>
  </r>
  <r>
    <s v="02 Akershus"/>
    <x v="1"/>
    <s v="0231"/>
    <s v="0231 Skedsmo"/>
    <x v="32"/>
    <x v="2"/>
    <n v="123"/>
    <x v="0"/>
  </r>
  <r>
    <s v="02 Akershus"/>
    <x v="1"/>
    <s v="0231"/>
    <s v="0231 Skedsmo"/>
    <x v="32"/>
    <x v="3"/>
    <n v="127"/>
    <x v="0"/>
  </r>
  <r>
    <s v="02 Akershus"/>
    <x v="1"/>
    <s v="0231"/>
    <s v="0231 Skedsmo"/>
    <x v="32"/>
    <x v="4"/>
    <n v="123"/>
    <x v="0"/>
  </r>
  <r>
    <s v="02 Akershus"/>
    <x v="1"/>
    <s v="0231"/>
    <s v="0231 Skedsmo"/>
    <x v="32"/>
    <x v="5"/>
    <n v="113"/>
    <x v="0"/>
  </r>
  <r>
    <s v="02 Akershus"/>
    <x v="1"/>
    <s v="0231"/>
    <s v="0231 Skedsmo"/>
    <x v="32"/>
    <x v="6"/>
    <n v="116"/>
    <x v="0"/>
  </r>
  <r>
    <s v="02 Akershus"/>
    <x v="1"/>
    <s v="0231"/>
    <s v="0231 Skedsmo"/>
    <x v="32"/>
    <x v="7"/>
    <n v="94"/>
    <x v="0"/>
  </r>
  <r>
    <s v="02 Akershus"/>
    <x v="1"/>
    <s v="0231"/>
    <s v="0231 Skedsmo"/>
    <x v="32"/>
    <x v="8"/>
    <n v="97"/>
    <x v="0"/>
  </r>
  <r>
    <s v="02 Akershus"/>
    <x v="1"/>
    <s v="0231"/>
    <s v="0231 Skedsmo"/>
    <x v="32"/>
    <x v="9"/>
    <n v="81"/>
    <x v="0"/>
  </r>
  <r>
    <s v="02 Akershus"/>
    <x v="1"/>
    <s v="0231"/>
    <s v="0231 Skedsmo"/>
    <x v="32"/>
    <x v="10"/>
    <n v="89"/>
    <x v="0"/>
  </r>
  <r>
    <s v="02 Akershus"/>
    <x v="1"/>
    <s v="0231"/>
    <s v="0231 Skedsmo"/>
    <x v="32"/>
    <x v="11"/>
    <n v="66"/>
    <x v="0"/>
  </r>
  <r>
    <s v="02 Akershus"/>
    <x v="1"/>
    <s v="0231"/>
    <s v="0231 Skedsmo"/>
    <x v="32"/>
    <x v="12"/>
    <n v="63"/>
    <x v="0"/>
  </r>
  <r>
    <s v="02 Akershus"/>
    <x v="1"/>
    <s v="0233"/>
    <s v="0233 Nittedal"/>
    <x v="33"/>
    <x v="0"/>
    <n v="51"/>
    <x v="0"/>
  </r>
  <r>
    <s v="02 Akershus"/>
    <x v="1"/>
    <s v="0233"/>
    <s v="0233 Nittedal"/>
    <x v="33"/>
    <x v="1"/>
    <n v="41"/>
    <x v="0"/>
  </r>
  <r>
    <s v="02 Akershus"/>
    <x v="1"/>
    <s v="0233"/>
    <s v="0233 Nittedal"/>
    <x v="33"/>
    <x v="2"/>
    <n v="52"/>
    <x v="0"/>
  </r>
  <r>
    <s v="02 Akershus"/>
    <x v="1"/>
    <s v="0233"/>
    <s v="0233 Nittedal"/>
    <x v="33"/>
    <x v="3"/>
    <n v="60"/>
    <x v="0"/>
  </r>
  <r>
    <s v="02 Akershus"/>
    <x v="1"/>
    <s v="0233"/>
    <s v="0233 Nittedal"/>
    <x v="33"/>
    <x v="4"/>
    <n v="55"/>
    <x v="0"/>
  </r>
  <r>
    <s v="02 Akershus"/>
    <x v="1"/>
    <s v="0233"/>
    <s v="0233 Nittedal"/>
    <x v="33"/>
    <x v="5"/>
    <n v="60"/>
    <x v="0"/>
  </r>
  <r>
    <s v="02 Akershus"/>
    <x v="1"/>
    <s v="0233"/>
    <s v="0233 Nittedal"/>
    <x v="33"/>
    <x v="6"/>
    <n v="60"/>
    <x v="0"/>
  </r>
  <r>
    <s v="02 Akershus"/>
    <x v="1"/>
    <s v="0233"/>
    <s v="0233 Nittedal"/>
    <x v="33"/>
    <x v="7"/>
    <n v="60"/>
    <x v="0"/>
  </r>
  <r>
    <s v="02 Akershus"/>
    <x v="1"/>
    <s v="0233"/>
    <s v="0233 Nittedal"/>
    <x v="33"/>
    <x v="8"/>
    <n v="66"/>
    <x v="0"/>
  </r>
  <r>
    <s v="02 Akershus"/>
    <x v="1"/>
    <s v="0233"/>
    <s v="0233 Nittedal"/>
    <x v="33"/>
    <x v="9"/>
    <n v="62"/>
    <x v="0"/>
  </r>
  <r>
    <s v="02 Akershus"/>
    <x v="1"/>
    <s v="0233"/>
    <s v="0233 Nittedal"/>
    <x v="33"/>
    <x v="10"/>
    <n v="72"/>
    <x v="0"/>
  </r>
  <r>
    <s v="02 Akershus"/>
    <x v="1"/>
    <s v="0233"/>
    <s v="0233 Nittedal"/>
    <x v="33"/>
    <x v="11"/>
    <n v="75"/>
    <x v="0"/>
  </r>
  <r>
    <s v="02 Akershus"/>
    <x v="1"/>
    <s v="0233"/>
    <s v="0233 Nittedal"/>
    <x v="33"/>
    <x v="12"/>
    <n v="54"/>
    <x v="0"/>
  </r>
  <r>
    <s v="02 Akershus"/>
    <x v="1"/>
    <s v="0234"/>
    <s v="0234 Gjerdrum"/>
    <x v="34"/>
    <x v="0"/>
    <n v="56"/>
    <x v="0"/>
  </r>
  <r>
    <s v="02 Akershus"/>
    <x v="1"/>
    <s v="0234"/>
    <s v="0234 Gjerdrum"/>
    <x v="34"/>
    <x v="1"/>
    <n v="54"/>
    <x v="0"/>
  </r>
  <r>
    <s v="02 Akershus"/>
    <x v="1"/>
    <s v="0234"/>
    <s v="0234 Gjerdrum"/>
    <x v="34"/>
    <x v="2"/>
    <n v="45"/>
    <x v="0"/>
  </r>
  <r>
    <s v="02 Akershus"/>
    <x v="1"/>
    <s v="0234"/>
    <s v="0234 Gjerdrum"/>
    <x v="34"/>
    <x v="3"/>
    <n v="51"/>
    <x v="0"/>
  </r>
  <r>
    <s v="02 Akershus"/>
    <x v="1"/>
    <s v="0234"/>
    <s v="0234 Gjerdrum"/>
    <x v="34"/>
    <x v="4"/>
    <n v="50"/>
    <x v="0"/>
  </r>
  <r>
    <s v="02 Akershus"/>
    <x v="1"/>
    <s v="0234"/>
    <s v="0234 Gjerdrum"/>
    <x v="34"/>
    <x v="5"/>
    <n v="66"/>
    <x v="0"/>
  </r>
  <r>
    <s v="02 Akershus"/>
    <x v="1"/>
    <s v="0234"/>
    <s v="0234 Gjerdrum"/>
    <x v="34"/>
    <x v="6"/>
    <n v="58"/>
    <x v="0"/>
  </r>
  <r>
    <s v="02 Akershus"/>
    <x v="1"/>
    <s v="0234"/>
    <s v="0234 Gjerdrum"/>
    <x v="34"/>
    <x v="7"/>
    <n v="56"/>
    <x v="0"/>
  </r>
  <r>
    <s v="02 Akershus"/>
    <x v="1"/>
    <s v="0234"/>
    <s v="0234 Gjerdrum"/>
    <x v="34"/>
    <x v="8"/>
    <n v="53"/>
    <x v="0"/>
  </r>
  <r>
    <s v="02 Akershus"/>
    <x v="1"/>
    <s v="0234"/>
    <s v="0234 Gjerdrum"/>
    <x v="34"/>
    <x v="9"/>
    <n v="53"/>
    <x v="0"/>
  </r>
  <r>
    <s v="02 Akershus"/>
    <x v="1"/>
    <s v="0234"/>
    <s v="0234 Gjerdrum"/>
    <x v="34"/>
    <x v="10"/>
    <n v="45"/>
    <x v="0"/>
  </r>
  <r>
    <s v="02 Akershus"/>
    <x v="1"/>
    <s v="0234"/>
    <s v="0234 Gjerdrum"/>
    <x v="34"/>
    <x v="11"/>
    <n v="46"/>
    <x v="0"/>
  </r>
  <r>
    <s v="02 Akershus"/>
    <x v="1"/>
    <s v="0234"/>
    <s v="0234 Gjerdrum"/>
    <x v="34"/>
    <x v="12"/>
    <n v="41"/>
    <x v="0"/>
  </r>
  <r>
    <s v="02 Akershus"/>
    <x v="1"/>
    <s v="0235"/>
    <s v="0235 Ullensaker"/>
    <x v="35"/>
    <x v="0"/>
    <n v="259"/>
    <x v="0"/>
  </r>
  <r>
    <s v="02 Akershus"/>
    <x v="1"/>
    <s v="0235"/>
    <s v="0235 Ullensaker"/>
    <x v="35"/>
    <x v="1"/>
    <n v="314"/>
    <x v="0"/>
  </r>
  <r>
    <s v="02 Akershus"/>
    <x v="1"/>
    <s v="0235"/>
    <s v="0235 Ullensaker"/>
    <x v="35"/>
    <x v="2"/>
    <n v="382"/>
    <x v="0"/>
  </r>
  <r>
    <s v="02 Akershus"/>
    <x v="1"/>
    <s v="0235"/>
    <s v="0235 Ullensaker"/>
    <x v="35"/>
    <x v="3"/>
    <n v="341"/>
    <x v="0"/>
  </r>
  <r>
    <s v="02 Akershus"/>
    <x v="1"/>
    <s v="0235"/>
    <s v="0235 Ullensaker"/>
    <x v="35"/>
    <x v="4"/>
    <n v="332"/>
    <x v="0"/>
  </r>
  <r>
    <s v="02 Akershus"/>
    <x v="1"/>
    <s v="0235"/>
    <s v="0235 Ullensaker"/>
    <x v="35"/>
    <x v="5"/>
    <n v="302"/>
    <x v="0"/>
  </r>
  <r>
    <s v="02 Akershus"/>
    <x v="1"/>
    <s v="0235"/>
    <s v="0235 Ullensaker"/>
    <x v="35"/>
    <x v="6"/>
    <n v="287"/>
    <x v="0"/>
  </r>
  <r>
    <s v="02 Akershus"/>
    <x v="1"/>
    <s v="0235"/>
    <s v="0235 Ullensaker"/>
    <x v="35"/>
    <x v="7"/>
    <n v="305"/>
    <x v="0"/>
  </r>
  <r>
    <s v="02 Akershus"/>
    <x v="1"/>
    <s v="0235"/>
    <s v="0235 Ullensaker"/>
    <x v="35"/>
    <x v="8"/>
    <n v="293"/>
    <x v="0"/>
  </r>
  <r>
    <s v="02 Akershus"/>
    <x v="1"/>
    <s v="0235"/>
    <s v="0235 Ullensaker"/>
    <x v="35"/>
    <x v="9"/>
    <n v="271"/>
    <x v="0"/>
  </r>
  <r>
    <s v="02 Akershus"/>
    <x v="1"/>
    <s v="0235"/>
    <s v="0235 Ullensaker"/>
    <x v="35"/>
    <x v="10"/>
    <n v="279"/>
    <x v="0"/>
  </r>
  <r>
    <s v="02 Akershus"/>
    <x v="1"/>
    <s v="0235"/>
    <s v="0235 Ullensaker"/>
    <x v="35"/>
    <x v="11"/>
    <n v="259"/>
    <x v="0"/>
  </r>
  <r>
    <s v="02 Akershus"/>
    <x v="1"/>
    <s v="0235"/>
    <s v="0235 Ullensaker"/>
    <x v="35"/>
    <x v="12"/>
    <n v="248"/>
    <x v="0"/>
  </r>
  <r>
    <s v="02 Akershus"/>
    <x v="1"/>
    <s v="0236"/>
    <s v="0236 Nes (Ak.)"/>
    <x v="36"/>
    <x v="0"/>
    <n v="327"/>
    <x v="0"/>
  </r>
  <r>
    <s v="02 Akershus"/>
    <x v="1"/>
    <s v="0236"/>
    <s v="0236 Nes (Ak.)"/>
    <x v="36"/>
    <x v="1"/>
    <n v="281"/>
    <x v="0"/>
  </r>
  <r>
    <s v="02 Akershus"/>
    <x v="1"/>
    <s v="0236"/>
    <s v="0236 Nes (Ak.)"/>
    <x v="36"/>
    <x v="2"/>
    <n v="260"/>
    <x v="0"/>
  </r>
  <r>
    <s v="02 Akershus"/>
    <x v="1"/>
    <s v="0236"/>
    <s v="0236 Nes (Ak.)"/>
    <x v="36"/>
    <x v="3"/>
    <n v="266"/>
    <x v="0"/>
  </r>
  <r>
    <s v="02 Akershus"/>
    <x v="1"/>
    <s v="0236"/>
    <s v="0236 Nes (Ak.)"/>
    <x v="36"/>
    <x v="4"/>
    <n v="259"/>
    <x v="0"/>
  </r>
  <r>
    <s v="02 Akershus"/>
    <x v="1"/>
    <s v="0236"/>
    <s v="0236 Nes (Ak.)"/>
    <x v="36"/>
    <x v="5"/>
    <n v="263"/>
    <x v="0"/>
  </r>
  <r>
    <s v="02 Akershus"/>
    <x v="1"/>
    <s v="0236"/>
    <s v="0236 Nes (Ak.)"/>
    <x v="36"/>
    <x v="6"/>
    <n v="270"/>
    <x v="0"/>
  </r>
  <r>
    <s v="02 Akershus"/>
    <x v="1"/>
    <s v="0236"/>
    <s v="0236 Nes (Ak.)"/>
    <x v="36"/>
    <x v="7"/>
    <n v="271"/>
    <x v="0"/>
  </r>
  <r>
    <s v="02 Akershus"/>
    <x v="1"/>
    <s v="0236"/>
    <s v="0236 Nes (Ak.)"/>
    <x v="36"/>
    <x v="8"/>
    <n v="254"/>
    <x v="0"/>
  </r>
  <r>
    <s v="02 Akershus"/>
    <x v="1"/>
    <s v="0236"/>
    <s v="0236 Nes (Ak.)"/>
    <x v="36"/>
    <x v="9"/>
    <n v="274"/>
    <x v="0"/>
  </r>
  <r>
    <s v="02 Akershus"/>
    <x v="1"/>
    <s v="0236"/>
    <s v="0236 Nes (Ak.)"/>
    <x v="36"/>
    <x v="10"/>
    <n v="250"/>
    <x v="0"/>
  </r>
  <r>
    <s v="02 Akershus"/>
    <x v="1"/>
    <s v="0236"/>
    <s v="0236 Nes (Ak.)"/>
    <x v="36"/>
    <x v="11"/>
    <n v="215"/>
    <x v="0"/>
  </r>
  <r>
    <s v="02 Akershus"/>
    <x v="1"/>
    <s v="0236"/>
    <s v="0236 Nes (Ak.)"/>
    <x v="36"/>
    <x v="12"/>
    <n v="204"/>
    <x v="0"/>
  </r>
  <r>
    <s v="02 Akershus"/>
    <x v="1"/>
    <s v="0237"/>
    <s v="0237 Eidsvoll"/>
    <x v="37"/>
    <x v="0"/>
    <n v="186"/>
    <x v="0"/>
  </r>
  <r>
    <s v="02 Akershus"/>
    <x v="1"/>
    <s v="0237"/>
    <s v="0237 Eidsvoll"/>
    <x v="37"/>
    <x v="1"/>
    <n v="158"/>
    <x v="0"/>
  </r>
  <r>
    <s v="02 Akershus"/>
    <x v="1"/>
    <s v="0237"/>
    <s v="0237 Eidsvoll"/>
    <x v="37"/>
    <x v="2"/>
    <n v="160"/>
    <x v="0"/>
  </r>
  <r>
    <s v="02 Akershus"/>
    <x v="1"/>
    <s v="0237"/>
    <s v="0237 Eidsvoll"/>
    <x v="37"/>
    <x v="3"/>
    <n v="159"/>
    <x v="0"/>
  </r>
  <r>
    <s v="02 Akershus"/>
    <x v="1"/>
    <s v="0237"/>
    <s v="0237 Eidsvoll"/>
    <x v="37"/>
    <x v="4"/>
    <n v="146"/>
    <x v="0"/>
  </r>
  <r>
    <s v="02 Akershus"/>
    <x v="1"/>
    <s v="0237"/>
    <s v="0237 Eidsvoll"/>
    <x v="37"/>
    <x v="5"/>
    <n v="148"/>
    <x v="0"/>
  </r>
  <r>
    <s v="02 Akershus"/>
    <x v="1"/>
    <s v="0237"/>
    <s v="0237 Eidsvoll"/>
    <x v="37"/>
    <x v="6"/>
    <n v="155"/>
    <x v="0"/>
  </r>
  <r>
    <s v="02 Akershus"/>
    <x v="1"/>
    <s v="0237"/>
    <s v="0237 Eidsvoll"/>
    <x v="37"/>
    <x v="7"/>
    <n v="142"/>
    <x v="0"/>
  </r>
  <r>
    <s v="02 Akershus"/>
    <x v="1"/>
    <s v="0237"/>
    <s v="0237 Eidsvoll"/>
    <x v="37"/>
    <x v="8"/>
    <n v="149"/>
    <x v="0"/>
  </r>
  <r>
    <s v="02 Akershus"/>
    <x v="1"/>
    <s v="0237"/>
    <s v="0237 Eidsvoll"/>
    <x v="37"/>
    <x v="9"/>
    <n v="148"/>
    <x v="0"/>
  </r>
  <r>
    <s v="02 Akershus"/>
    <x v="1"/>
    <s v="0237"/>
    <s v="0237 Eidsvoll"/>
    <x v="37"/>
    <x v="10"/>
    <n v="142"/>
    <x v="0"/>
  </r>
  <r>
    <s v="02 Akershus"/>
    <x v="1"/>
    <s v="0237"/>
    <s v="0237 Eidsvoll"/>
    <x v="37"/>
    <x v="11"/>
    <n v="126"/>
    <x v="0"/>
  </r>
  <r>
    <s v="02 Akershus"/>
    <x v="1"/>
    <s v="0237"/>
    <s v="0237 Eidsvoll"/>
    <x v="37"/>
    <x v="12"/>
    <n v="118"/>
    <x v="0"/>
  </r>
  <r>
    <s v="02 Akershus"/>
    <x v="1"/>
    <s v="0238"/>
    <s v="0238 Nannestad"/>
    <x v="38"/>
    <x v="0"/>
    <n v="137"/>
    <x v="0"/>
  </r>
  <r>
    <s v="02 Akershus"/>
    <x v="1"/>
    <s v="0238"/>
    <s v="0238 Nannestad"/>
    <x v="38"/>
    <x v="1"/>
    <n v="139"/>
    <x v="0"/>
  </r>
  <r>
    <s v="02 Akershus"/>
    <x v="1"/>
    <s v="0238"/>
    <s v="0238 Nannestad"/>
    <x v="38"/>
    <x v="2"/>
    <n v="127"/>
    <x v="0"/>
  </r>
  <r>
    <s v="02 Akershus"/>
    <x v="1"/>
    <s v="0238"/>
    <s v="0238 Nannestad"/>
    <x v="38"/>
    <x v="3"/>
    <n v="150"/>
    <x v="0"/>
  </r>
  <r>
    <s v="02 Akershus"/>
    <x v="1"/>
    <s v="0238"/>
    <s v="0238 Nannestad"/>
    <x v="38"/>
    <x v="4"/>
    <n v="145"/>
    <x v="0"/>
  </r>
  <r>
    <s v="02 Akershus"/>
    <x v="1"/>
    <s v="0238"/>
    <s v="0238 Nannestad"/>
    <x v="38"/>
    <x v="5"/>
    <n v="158"/>
    <x v="0"/>
  </r>
  <r>
    <s v="02 Akershus"/>
    <x v="1"/>
    <s v="0238"/>
    <s v="0238 Nannestad"/>
    <x v="38"/>
    <x v="6"/>
    <n v="150"/>
    <x v="0"/>
  </r>
  <r>
    <s v="02 Akershus"/>
    <x v="1"/>
    <s v="0238"/>
    <s v="0238 Nannestad"/>
    <x v="38"/>
    <x v="7"/>
    <n v="156"/>
    <x v="0"/>
  </r>
  <r>
    <s v="02 Akershus"/>
    <x v="1"/>
    <s v="0238"/>
    <s v="0238 Nannestad"/>
    <x v="38"/>
    <x v="8"/>
    <n v="152"/>
    <x v="0"/>
  </r>
  <r>
    <s v="02 Akershus"/>
    <x v="1"/>
    <s v="0238"/>
    <s v="0238 Nannestad"/>
    <x v="38"/>
    <x v="9"/>
    <n v="142"/>
    <x v="0"/>
  </r>
  <r>
    <s v="02 Akershus"/>
    <x v="1"/>
    <s v="0238"/>
    <s v="0238 Nannestad"/>
    <x v="38"/>
    <x v="10"/>
    <n v="130"/>
    <x v="0"/>
  </r>
  <r>
    <s v="02 Akershus"/>
    <x v="1"/>
    <s v="0238"/>
    <s v="0238 Nannestad"/>
    <x v="38"/>
    <x v="11"/>
    <n v="118"/>
    <x v="0"/>
  </r>
  <r>
    <s v="02 Akershus"/>
    <x v="1"/>
    <s v="0238"/>
    <s v="0238 Nannestad"/>
    <x v="38"/>
    <x v="12"/>
    <n v="119"/>
    <x v="0"/>
  </r>
  <r>
    <s v="02 Akershus"/>
    <x v="1"/>
    <s v="0239"/>
    <s v="0239 Hurdal"/>
    <x v="39"/>
    <x v="0"/>
    <n v="31"/>
    <x v="0"/>
  </r>
  <r>
    <s v="02 Akershus"/>
    <x v="1"/>
    <s v="0239"/>
    <s v="0239 Hurdal"/>
    <x v="39"/>
    <x v="1"/>
    <n v="26"/>
    <x v="0"/>
  </r>
  <r>
    <s v="02 Akershus"/>
    <x v="1"/>
    <s v="0239"/>
    <s v="0239 Hurdal"/>
    <x v="39"/>
    <x v="2"/>
    <n v="23"/>
    <x v="0"/>
  </r>
  <r>
    <s v="02 Akershus"/>
    <x v="1"/>
    <s v="0239"/>
    <s v="0239 Hurdal"/>
    <x v="39"/>
    <x v="3"/>
    <n v="28"/>
    <x v="0"/>
  </r>
  <r>
    <s v="02 Akershus"/>
    <x v="1"/>
    <s v="0239"/>
    <s v="0239 Hurdal"/>
    <x v="39"/>
    <x v="4"/>
    <n v="29"/>
    <x v="0"/>
  </r>
  <r>
    <s v="02 Akershus"/>
    <x v="1"/>
    <s v="0239"/>
    <s v="0239 Hurdal"/>
    <x v="39"/>
    <x v="5"/>
    <n v="28"/>
    <x v="0"/>
  </r>
  <r>
    <s v="02 Akershus"/>
    <x v="1"/>
    <s v="0239"/>
    <s v="0239 Hurdal"/>
    <x v="39"/>
    <x v="6"/>
    <n v="27"/>
    <x v="0"/>
  </r>
  <r>
    <s v="02 Akershus"/>
    <x v="1"/>
    <s v="0239"/>
    <s v="0239 Hurdal"/>
    <x v="39"/>
    <x v="7"/>
    <n v="28"/>
    <x v="0"/>
  </r>
  <r>
    <s v="02 Akershus"/>
    <x v="1"/>
    <s v="0239"/>
    <s v="0239 Hurdal"/>
    <x v="39"/>
    <x v="8"/>
    <n v="29"/>
    <x v="0"/>
  </r>
  <r>
    <s v="02 Akershus"/>
    <x v="1"/>
    <s v="0239"/>
    <s v="0239 Hurdal"/>
    <x v="39"/>
    <x v="9"/>
    <n v="32"/>
    <x v="0"/>
  </r>
  <r>
    <s v="02 Akershus"/>
    <x v="1"/>
    <s v="0239"/>
    <s v="0239 Hurdal"/>
    <x v="39"/>
    <x v="10"/>
    <n v="27"/>
    <x v="0"/>
  </r>
  <r>
    <s v="02 Akershus"/>
    <x v="1"/>
    <s v="0239"/>
    <s v="0239 Hurdal"/>
    <x v="39"/>
    <x v="11"/>
    <n v="27"/>
    <x v="0"/>
  </r>
  <r>
    <s v="02 Akershus"/>
    <x v="1"/>
    <s v="0239"/>
    <s v="0239 Hurdal"/>
    <x v="39"/>
    <x v="12"/>
    <n v="26"/>
    <x v="0"/>
  </r>
  <r>
    <s v="03 Oslo"/>
    <x v="2"/>
    <s v="0301"/>
    <s v="0301 Oslo kommune"/>
    <x v="40"/>
    <x v="0"/>
    <n v="446"/>
    <x v="0"/>
  </r>
  <r>
    <s v="03 Oslo"/>
    <x v="2"/>
    <s v="0301"/>
    <s v="0301 Oslo kommune"/>
    <x v="40"/>
    <x v="1"/>
    <n v="473"/>
    <x v="0"/>
  </r>
  <r>
    <s v="03 Oslo"/>
    <x v="2"/>
    <s v="0301"/>
    <s v="0301 Oslo kommune"/>
    <x v="40"/>
    <x v="2"/>
    <n v="284"/>
    <x v="0"/>
  </r>
  <r>
    <s v="03 Oslo"/>
    <x v="2"/>
    <s v="0301"/>
    <s v="0301 Oslo kommune"/>
    <x v="40"/>
    <x v="3"/>
    <n v="522"/>
    <x v="0"/>
  </r>
  <r>
    <s v="03 Oslo"/>
    <x v="2"/>
    <s v="0301"/>
    <s v="0301 Oslo kommune"/>
    <x v="40"/>
    <x v="4"/>
    <n v="503"/>
    <x v="0"/>
  </r>
  <r>
    <s v="03 Oslo"/>
    <x v="2"/>
    <s v="0301"/>
    <s v="0301 Oslo kommune"/>
    <x v="40"/>
    <x v="5"/>
    <n v="484"/>
    <x v="0"/>
  </r>
  <r>
    <s v="03 Oslo"/>
    <x v="2"/>
    <s v="0301"/>
    <s v="0301 Oslo kommune"/>
    <x v="40"/>
    <x v="6"/>
    <n v="494"/>
    <x v="0"/>
  </r>
  <r>
    <s v="03 Oslo"/>
    <x v="2"/>
    <s v="0301"/>
    <s v="0301 Oslo kommune"/>
    <x v="40"/>
    <x v="7"/>
    <n v="557"/>
    <x v="0"/>
  </r>
  <r>
    <s v="03 Oslo"/>
    <x v="2"/>
    <s v="0301"/>
    <s v="0301 Oslo kommune"/>
    <x v="40"/>
    <x v="8"/>
    <n v="420"/>
    <x v="0"/>
  </r>
  <r>
    <s v="03 Oslo"/>
    <x v="2"/>
    <s v="0301"/>
    <s v="0301 Oslo kommune"/>
    <x v="40"/>
    <x v="9"/>
    <n v="386"/>
    <x v="0"/>
  </r>
  <r>
    <s v="03 Oslo"/>
    <x v="2"/>
    <s v="0301"/>
    <s v="0301 Oslo kommune"/>
    <x v="40"/>
    <x v="10"/>
    <n v="334"/>
    <x v="0"/>
  </r>
  <r>
    <s v="03 Oslo"/>
    <x v="2"/>
    <s v="0301"/>
    <s v="0301 Oslo kommune"/>
    <x v="40"/>
    <x v="11"/>
    <n v="181"/>
    <x v="0"/>
  </r>
  <r>
    <s v="03 Oslo"/>
    <x v="2"/>
    <s v="0301"/>
    <s v="0301 Oslo kommune"/>
    <x v="40"/>
    <x v="12"/>
    <n v="166"/>
    <x v="0"/>
  </r>
  <r>
    <s v="04 Hedmark"/>
    <x v="3"/>
    <s v="0402"/>
    <s v="0402 Kongsvinger"/>
    <x v="41"/>
    <x v="0"/>
    <n v="186"/>
    <x v="0"/>
  </r>
  <r>
    <s v="04 Hedmark"/>
    <x v="3"/>
    <s v="0402"/>
    <s v="0402 Kongsvinger"/>
    <x v="41"/>
    <x v="1"/>
    <n v="179"/>
    <x v="0"/>
  </r>
  <r>
    <s v="04 Hedmark"/>
    <x v="3"/>
    <s v="0402"/>
    <s v="0402 Kongsvinger"/>
    <x v="41"/>
    <x v="2"/>
    <n v="154"/>
    <x v="0"/>
  </r>
  <r>
    <s v="04 Hedmark"/>
    <x v="3"/>
    <s v="0402"/>
    <s v="0402 Kongsvinger"/>
    <x v="41"/>
    <x v="3"/>
    <n v="149"/>
    <x v="0"/>
  </r>
  <r>
    <s v="04 Hedmark"/>
    <x v="3"/>
    <s v="0402"/>
    <s v="0402 Kongsvinger"/>
    <x v="41"/>
    <x v="4"/>
    <n v="137"/>
    <x v="0"/>
  </r>
  <r>
    <s v="04 Hedmark"/>
    <x v="3"/>
    <s v="0402"/>
    <s v="0402 Kongsvinger"/>
    <x v="41"/>
    <x v="5"/>
    <n v="150"/>
    <x v="0"/>
  </r>
  <r>
    <s v="04 Hedmark"/>
    <x v="3"/>
    <s v="0402"/>
    <s v="0402 Kongsvinger"/>
    <x v="41"/>
    <x v="6"/>
    <n v="149"/>
    <x v="0"/>
  </r>
  <r>
    <s v="04 Hedmark"/>
    <x v="3"/>
    <s v="0402"/>
    <s v="0402 Kongsvinger"/>
    <x v="41"/>
    <x v="7"/>
    <n v="147"/>
    <x v="0"/>
  </r>
  <r>
    <s v="04 Hedmark"/>
    <x v="3"/>
    <s v="0402"/>
    <s v="0402 Kongsvinger"/>
    <x v="41"/>
    <x v="8"/>
    <n v="147"/>
    <x v="0"/>
  </r>
  <r>
    <s v="04 Hedmark"/>
    <x v="3"/>
    <s v="0402"/>
    <s v="0402 Kongsvinger"/>
    <x v="41"/>
    <x v="9"/>
    <n v="137"/>
    <x v="0"/>
  </r>
  <r>
    <s v="04 Hedmark"/>
    <x v="3"/>
    <s v="0402"/>
    <s v="0402 Kongsvinger"/>
    <x v="41"/>
    <x v="10"/>
    <n v="117"/>
    <x v="0"/>
  </r>
  <r>
    <s v="04 Hedmark"/>
    <x v="3"/>
    <s v="0402"/>
    <s v="0402 Kongsvinger"/>
    <x v="41"/>
    <x v="11"/>
    <n v="131"/>
    <x v="0"/>
  </r>
  <r>
    <s v="04 Hedmark"/>
    <x v="3"/>
    <s v="0402"/>
    <s v="0402 Kongsvinger"/>
    <x v="41"/>
    <x v="12"/>
    <n v="137"/>
    <x v="0"/>
  </r>
  <r>
    <s v="04 Hedmark"/>
    <x v="3"/>
    <s v="0403"/>
    <s v="0403 Hamar"/>
    <x v="42"/>
    <x v="0"/>
    <n v="389"/>
    <x v="0"/>
  </r>
  <r>
    <s v="04 Hedmark"/>
    <x v="3"/>
    <s v="0403"/>
    <s v="0403 Hamar"/>
    <x v="42"/>
    <x v="1"/>
    <n v="445"/>
    <x v="0"/>
  </r>
  <r>
    <s v="04 Hedmark"/>
    <x v="3"/>
    <s v="0403"/>
    <s v="0403 Hamar"/>
    <x v="42"/>
    <x v="2"/>
    <n v="436"/>
    <x v="0"/>
  </r>
  <r>
    <s v="04 Hedmark"/>
    <x v="3"/>
    <s v="0403"/>
    <s v="0403 Hamar"/>
    <x v="42"/>
    <x v="3"/>
    <n v="426"/>
    <x v="0"/>
  </r>
  <r>
    <s v="04 Hedmark"/>
    <x v="3"/>
    <s v="0403"/>
    <s v="0403 Hamar"/>
    <x v="42"/>
    <x v="4"/>
    <n v="458"/>
    <x v="0"/>
  </r>
  <r>
    <s v="04 Hedmark"/>
    <x v="3"/>
    <s v="0403"/>
    <s v="0403 Hamar"/>
    <x v="42"/>
    <x v="5"/>
    <n v="426"/>
    <x v="0"/>
  </r>
  <r>
    <s v="04 Hedmark"/>
    <x v="3"/>
    <s v="0403"/>
    <s v="0403 Hamar"/>
    <x v="42"/>
    <x v="6"/>
    <n v="433"/>
    <x v="0"/>
  </r>
  <r>
    <s v="04 Hedmark"/>
    <x v="3"/>
    <s v="0403"/>
    <s v="0403 Hamar"/>
    <x v="42"/>
    <x v="7"/>
    <n v="429"/>
    <x v="0"/>
  </r>
  <r>
    <s v="04 Hedmark"/>
    <x v="3"/>
    <s v="0403"/>
    <s v="0403 Hamar"/>
    <x v="42"/>
    <x v="8"/>
    <n v="410"/>
    <x v="0"/>
  </r>
  <r>
    <s v="04 Hedmark"/>
    <x v="3"/>
    <s v="0403"/>
    <s v="0403 Hamar"/>
    <x v="42"/>
    <x v="9"/>
    <n v="425"/>
    <x v="0"/>
  </r>
  <r>
    <s v="04 Hedmark"/>
    <x v="3"/>
    <s v="0403"/>
    <s v="0403 Hamar"/>
    <x v="42"/>
    <x v="10"/>
    <n v="396"/>
    <x v="0"/>
  </r>
  <r>
    <s v="04 Hedmark"/>
    <x v="3"/>
    <s v="0403"/>
    <s v="0403 Hamar"/>
    <x v="42"/>
    <x v="11"/>
    <n v="354"/>
    <x v="0"/>
  </r>
  <r>
    <s v="04 Hedmark"/>
    <x v="3"/>
    <s v="0403"/>
    <s v="0403 Hamar"/>
    <x v="42"/>
    <x v="12"/>
    <n v="356"/>
    <x v="0"/>
  </r>
  <r>
    <s v="04 Hedmark"/>
    <x v="3"/>
    <s v="0412"/>
    <s v="0412 Ringsaker"/>
    <x v="43"/>
    <x v="0"/>
    <n v="787"/>
    <x v="0"/>
  </r>
  <r>
    <s v="04 Hedmark"/>
    <x v="3"/>
    <s v="0412"/>
    <s v="0412 Ringsaker"/>
    <x v="43"/>
    <x v="1"/>
    <n v="793"/>
    <x v="0"/>
  </r>
  <r>
    <s v="04 Hedmark"/>
    <x v="3"/>
    <s v="0412"/>
    <s v="0412 Ringsaker"/>
    <x v="43"/>
    <x v="2"/>
    <n v="787"/>
    <x v="0"/>
  </r>
  <r>
    <s v="04 Hedmark"/>
    <x v="3"/>
    <s v="0412"/>
    <s v="0412 Ringsaker"/>
    <x v="43"/>
    <x v="3"/>
    <n v="795"/>
    <x v="0"/>
  </r>
  <r>
    <s v="04 Hedmark"/>
    <x v="3"/>
    <s v="0412"/>
    <s v="0412 Ringsaker"/>
    <x v="43"/>
    <x v="4"/>
    <n v="728"/>
    <x v="0"/>
  </r>
  <r>
    <s v="04 Hedmark"/>
    <x v="3"/>
    <s v="0412"/>
    <s v="0412 Ringsaker"/>
    <x v="43"/>
    <x v="5"/>
    <n v="713"/>
    <x v="0"/>
  </r>
  <r>
    <s v="04 Hedmark"/>
    <x v="3"/>
    <s v="0412"/>
    <s v="0412 Ringsaker"/>
    <x v="43"/>
    <x v="6"/>
    <n v="744"/>
    <x v="0"/>
  </r>
  <r>
    <s v="04 Hedmark"/>
    <x v="3"/>
    <s v="0412"/>
    <s v="0412 Ringsaker"/>
    <x v="43"/>
    <x v="7"/>
    <n v="742"/>
    <x v="0"/>
  </r>
  <r>
    <s v="04 Hedmark"/>
    <x v="3"/>
    <s v="0412"/>
    <s v="0412 Ringsaker"/>
    <x v="43"/>
    <x v="8"/>
    <n v="717"/>
    <x v="0"/>
  </r>
  <r>
    <s v="04 Hedmark"/>
    <x v="3"/>
    <s v="0412"/>
    <s v="0412 Ringsaker"/>
    <x v="43"/>
    <x v="9"/>
    <n v="703"/>
    <x v="0"/>
  </r>
  <r>
    <s v="04 Hedmark"/>
    <x v="3"/>
    <s v="0412"/>
    <s v="0412 Ringsaker"/>
    <x v="43"/>
    <x v="10"/>
    <n v="667"/>
    <x v="0"/>
  </r>
  <r>
    <s v="04 Hedmark"/>
    <x v="3"/>
    <s v="0412"/>
    <s v="0412 Ringsaker"/>
    <x v="43"/>
    <x v="11"/>
    <n v="638"/>
    <x v="0"/>
  </r>
  <r>
    <s v="04 Hedmark"/>
    <x v="3"/>
    <s v="0412"/>
    <s v="0412 Ringsaker"/>
    <x v="43"/>
    <x v="12"/>
    <n v="597"/>
    <x v="0"/>
  </r>
  <r>
    <s v="04 Hedmark"/>
    <x v="3"/>
    <s v="0415"/>
    <s v="0415 Løten"/>
    <x v="44"/>
    <x v="0"/>
    <n v="180"/>
    <x v="0"/>
  </r>
  <r>
    <s v="04 Hedmark"/>
    <x v="3"/>
    <s v="0415"/>
    <s v="0415 Løten"/>
    <x v="44"/>
    <x v="1"/>
    <n v="161"/>
    <x v="0"/>
  </r>
  <r>
    <s v="04 Hedmark"/>
    <x v="3"/>
    <s v="0415"/>
    <s v="0415 Løten"/>
    <x v="44"/>
    <x v="2"/>
    <n v="159"/>
    <x v="0"/>
  </r>
  <r>
    <s v="04 Hedmark"/>
    <x v="3"/>
    <s v="0415"/>
    <s v="0415 Løten"/>
    <x v="44"/>
    <x v="3"/>
    <n v="158"/>
    <x v="0"/>
  </r>
  <r>
    <s v="04 Hedmark"/>
    <x v="3"/>
    <s v="0415"/>
    <s v="0415 Løten"/>
    <x v="44"/>
    <x v="4"/>
    <n v="153"/>
    <x v="0"/>
  </r>
  <r>
    <s v="04 Hedmark"/>
    <x v="3"/>
    <s v="0415"/>
    <s v="0415 Løten"/>
    <x v="44"/>
    <x v="5"/>
    <n v="145"/>
    <x v="0"/>
  </r>
  <r>
    <s v="04 Hedmark"/>
    <x v="3"/>
    <s v="0415"/>
    <s v="0415 Løten"/>
    <x v="44"/>
    <x v="6"/>
    <n v="147"/>
    <x v="0"/>
  </r>
  <r>
    <s v="04 Hedmark"/>
    <x v="3"/>
    <s v="0415"/>
    <s v="0415 Løten"/>
    <x v="44"/>
    <x v="7"/>
    <n v="148"/>
    <x v="0"/>
  </r>
  <r>
    <s v="04 Hedmark"/>
    <x v="3"/>
    <s v="0415"/>
    <s v="0415 Løten"/>
    <x v="44"/>
    <x v="8"/>
    <n v="181"/>
    <x v="0"/>
  </r>
  <r>
    <s v="04 Hedmark"/>
    <x v="3"/>
    <s v="0415"/>
    <s v="0415 Løten"/>
    <x v="44"/>
    <x v="9"/>
    <n v="169"/>
    <x v="0"/>
  </r>
  <r>
    <s v="04 Hedmark"/>
    <x v="3"/>
    <s v="0415"/>
    <s v="0415 Løten"/>
    <x v="44"/>
    <x v="10"/>
    <n v="150"/>
    <x v="0"/>
  </r>
  <r>
    <s v="04 Hedmark"/>
    <x v="3"/>
    <s v="0415"/>
    <s v="0415 Løten"/>
    <x v="44"/>
    <x v="11"/>
    <n v="138"/>
    <x v="0"/>
  </r>
  <r>
    <s v="04 Hedmark"/>
    <x v="3"/>
    <s v="0415"/>
    <s v="0415 Løten"/>
    <x v="44"/>
    <x v="12"/>
    <n v="136"/>
    <x v="0"/>
  </r>
  <r>
    <s v="04 Hedmark"/>
    <x v="3"/>
    <s v="0417"/>
    <s v="0417 Stange"/>
    <x v="45"/>
    <x v="0"/>
    <n v="452"/>
    <x v="0"/>
  </r>
  <r>
    <s v="04 Hedmark"/>
    <x v="3"/>
    <s v="0417"/>
    <s v="0417 Stange"/>
    <x v="45"/>
    <x v="1"/>
    <n v="451"/>
    <x v="0"/>
  </r>
  <r>
    <s v="04 Hedmark"/>
    <x v="3"/>
    <s v="0417"/>
    <s v="0417 Stange"/>
    <x v="45"/>
    <x v="2"/>
    <n v="453"/>
    <x v="0"/>
  </r>
  <r>
    <s v="04 Hedmark"/>
    <x v="3"/>
    <s v="0417"/>
    <s v="0417 Stange"/>
    <x v="45"/>
    <x v="3"/>
    <n v="484"/>
    <x v="0"/>
  </r>
  <r>
    <s v="04 Hedmark"/>
    <x v="3"/>
    <s v="0417"/>
    <s v="0417 Stange"/>
    <x v="45"/>
    <x v="4"/>
    <n v="460"/>
    <x v="0"/>
  </r>
  <r>
    <s v="04 Hedmark"/>
    <x v="3"/>
    <s v="0417"/>
    <s v="0417 Stange"/>
    <x v="45"/>
    <x v="5"/>
    <n v="452"/>
    <x v="0"/>
  </r>
  <r>
    <s v="04 Hedmark"/>
    <x v="3"/>
    <s v="0417"/>
    <s v="0417 Stange"/>
    <x v="45"/>
    <x v="6"/>
    <n v="418"/>
    <x v="0"/>
  </r>
  <r>
    <s v="04 Hedmark"/>
    <x v="3"/>
    <s v="0417"/>
    <s v="0417 Stange"/>
    <x v="45"/>
    <x v="7"/>
    <n v="471"/>
    <x v="0"/>
  </r>
  <r>
    <s v="04 Hedmark"/>
    <x v="3"/>
    <s v="0417"/>
    <s v="0417 Stange"/>
    <x v="45"/>
    <x v="8"/>
    <n v="451"/>
    <x v="0"/>
  </r>
  <r>
    <s v="04 Hedmark"/>
    <x v="3"/>
    <s v="0417"/>
    <s v="0417 Stange"/>
    <x v="45"/>
    <x v="9"/>
    <n v="443"/>
    <x v="0"/>
  </r>
  <r>
    <s v="04 Hedmark"/>
    <x v="3"/>
    <s v="0417"/>
    <s v="0417 Stange"/>
    <x v="45"/>
    <x v="10"/>
    <n v="404"/>
    <x v="0"/>
  </r>
  <r>
    <s v="04 Hedmark"/>
    <x v="3"/>
    <s v="0417"/>
    <s v="0417 Stange"/>
    <x v="45"/>
    <x v="11"/>
    <n v="421"/>
    <x v="0"/>
  </r>
  <r>
    <s v="04 Hedmark"/>
    <x v="3"/>
    <s v="0417"/>
    <s v="0417 Stange"/>
    <x v="45"/>
    <x v="12"/>
    <n v="387"/>
    <x v="0"/>
  </r>
  <r>
    <s v="04 Hedmark"/>
    <x v="3"/>
    <s v="0418"/>
    <s v="0418 Nord-Odal"/>
    <x v="46"/>
    <x v="0"/>
    <n v="50"/>
    <x v="0"/>
  </r>
  <r>
    <s v="04 Hedmark"/>
    <x v="3"/>
    <s v="0418"/>
    <s v="0418 Nord-Odal"/>
    <x v="46"/>
    <x v="1"/>
    <n v="46"/>
    <x v="0"/>
  </r>
  <r>
    <s v="04 Hedmark"/>
    <x v="3"/>
    <s v="0418"/>
    <s v="0418 Nord-Odal"/>
    <x v="46"/>
    <x v="2"/>
    <n v="43"/>
    <x v="0"/>
  </r>
  <r>
    <s v="04 Hedmark"/>
    <x v="3"/>
    <s v="0418"/>
    <s v="0418 Nord-Odal"/>
    <x v="46"/>
    <x v="3"/>
    <n v="47"/>
    <x v="0"/>
  </r>
  <r>
    <s v="04 Hedmark"/>
    <x v="3"/>
    <s v="0418"/>
    <s v="0418 Nord-Odal"/>
    <x v="46"/>
    <x v="4"/>
    <n v="46"/>
    <x v="0"/>
  </r>
  <r>
    <s v="04 Hedmark"/>
    <x v="3"/>
    <s v="0418"/>
    <s v="0418 Nord-Odal"/>
    <x v="46"/>
    <x v="5"/>
    <n v="62"/>
    <x v="0"/>
  </r>
  <r>
    <s v="04 Hedmark"/>
    <x v="3"/>
    <s v="0418"/>
    <s v="0418 Nord-Odal"/>
    <x v="46"/>
    <x v="6"/>
    <n v="65"/>
    <x v="0"/>
  </r>
  <r>
    <s v="04 Hedmark"/>
    <x v="3"/>
    <s v="0418"/>
    <s v="0418 Nord-Odal"/>
    <x v="46"/>
    <x v="7"/>
    <n v="52"/>
    <x v="0"/>
  </r>
  <r>
    <s v="04 Hedmark"/>
    <x v="3"/>
    <s v="0418"/>
    <s v="0418 Nord-Odal"/>
    <x v="46"/>
    <x v="8"/>
    <n v="60"/>
    <x v="0"/>
  </r>
  <r>
    <s v="04 Hedmark"/>
    <x v="3"/>
    <s v="0418"/>
    <s v="0418 Nord-Odal"/>
    <x v="46"/>
    <x v="9"/>
    <n v="56"/>
    <x v="0"/>
  </r>
  <r>
    <s v="04 Hedmark"/>
    <x v="3"/>
    <s v="0418"/>
    <s v="0418 Nord-Odal"/>
    <x v="46"/>
    <x v="10"/>
    <n v="51"/>
    <x v="0"/>
  </r>
  <r>
    <s v="04 Hedmark"/>
    <x v="3"/>
    <s v="0418"/>
    <s v="0418 Nord-Odal"/>
    <x v="46"/>
    <x v="11"/>
    <n v="51"/>
    <x v="0"/>
  </r>
  <r>
    <s v="04 Hedmark"/>
    <x v="3"/>
    <s v="0418"/>
    <s v="0418 Nord-Odal"/>
    <x v="46"/>
    <x v="12"/>
    <n v="54"/>
    <x v="0"/>
  </r>
  <r>
    <s v="04 Hedmark"/>
    <x v="3"/>
    <s v="0419"/>
    <s v="0419 Sør-Odal"/>
    <x v="47"/>
    <x v="0"/>
    <n v="124"/>
    <x v="0"/>
  </r>
  <r>
    <s v="04 Hedmark"/>
    <x v="3"/>
    <s v="0419"/>
    <s v="0419 Sør-Odal"/>
    <x v="47"/>
    <x v="1"/>
    <n v="111"/>
    <x v="0"/>
  </r>
  <r>
    <s v="04 Hedmark"/>
    <x v="3"/>
    <s v="0419"/>
    <s v="0419 Sør-Odal"/>
    <x v="47"/>
    <x v="2"/>
    <n v="113"/>
    <x v="0"/>
  </r>
  <r>
    <s v="04 Hedmark"/>
    <x v="3"/>
    <s v="0419"/>
    <s v="0419 Sør-Odal"/>
    <x v="47"/>
    <x v="3"/>
    <n v="103"/>
    <x v="0"/>
  </r>
  <r>
    <s v="04 Hedmark"/>
    <x v="3"/>
    <s v="0419"/>
    <s v="0419 Sør-Odal"/>
    <x v="47"/>
    <x v="4"/>
    <n v="97"/>
    <x v="0"/>
  </r>
  <r>
    <s v="04 Hedmark"/>
    <x v="3"/>
    <s v="0419"/>
    <s v="0419 Sør-Odal"/>
    <x v="47"/>
    <x v="5"/>
    <n v="122"/>
    <x v="0"/>
  </r>
  <r>
    <s v="04 Hedmark"/>
    <x v="3"/>
    <s v="0419"/>
    <s v="0419 Sør-Odal"/>
    <x v="47"/>
    <x v="6"/>
    <n v="118"/>
    <x v="0"/>
  </r>
  <r>
    <s v="04 Hedmark"/>
    <x v="3"/>
    <s v="0419"/>
    <s v="0419 Sør-Odal"/>
    <x v="47"/>
    <x v="7"/>
    <n v="117"/>
    <x v="0"/>
  </r>
  <r>
    <s v="04 Hedmark"/>
    <x v="3"/>
    <s v="0419"/>
    <s v="0419 Sør-Odal"/>
    <x v="47"/>
    <x v="8"/>
    <n v="110"/>
    <x v="0"/>
  </r>
  <r>
    <s v="04 Hedmark"/>
    <x v="3"/>
    <s v="0419"/>
    <s v="0419 Sør-Odal"/>
    <x v="47"/>
    <x v="9"/>
    <n v="112"/>
    <x v="0"/>
  </r>
  <r>
    <s v="04 Hedmark"/>
    <x v="3"/>
    <s v="0419"/>
    <s v="0419 Sør-Odal"/>
    <x v="47"/>
    <x v="10"/>
    <n v="109"/>
    <x v="0"/>
  </r>
  <r>
    <s v="04 Hedmark"/>
    <x v="3"/>
    <s v="0419"/>
    <s v="0419 Sør-Odal"/>
    <x v="47"/>
    <x v="11"/>
    <n v="108"/>
    <x v="0"/>
  </r>
  <r>
    <s v="04 Hedmark"/>
    <x v="3"/>
    <s v="0419"/>
    <s v="0419 Sør-Odal"/>
    <x v="47"/>
    <x v="12"/>
    <n v="114"/>
    <x v="0"/>
  </r>
  <r>
    <s v="04 Hedmark"/>
    <x v="3"/>
    <s v="0420"/>
    <s v="0420 Eidskog"/>
    <x v="48"/>
    <x v="0"/>
    <n v="87"/>
    <x v="0"/>
  </r>
  <r>
    <s v="04 Hedmark"/>
    <x v="3"/>
    <s v="0420"/>
    <s v="0420 Eidskog"/>
    <x v="48"/>
    <x v="1"/>
    <n v="79"/>
    <x v="0"/>
  </r>
  <r>
    <s v="04 Hedmark"/>
    <x v="3"/>
    <s v="0420"/>
    <s v="0420 Eidskog"/>
    <x v="48"/>
    <x v="2"/>
    <n v="67"/>
    <x v="0"/>
  </r>
  <r>
    <s v="04 Hedmark"/>
    <x v="3"/>
    <s v="0420"/>
    <s v="0420 Eidskog"/>
    <x v="48"/>
    <x v="3"/>
    <n v="70"/>
    <x v="0"/>
  </r>
  <r>
    <s v="04 Hedmark"/>
    <x v="3"/>
    <s v="0420"/>
    <s v="0420 Eidskog"/>
    <x v="48"/>
    <x v="4"/>
    <n v="68"/>
    <x v="0"/>
  </r>
  <r>
    <s v="04 Hedmark"/>
    <x v="3"/>
    <s v="0420"/>
    <s v="0420 Eidskog"/>
    <x v="48"/>
    <x v="5"/>
    <n v="89"/>
    <x v="0"/>
  </r>
  <r>
    <s v="04 Hedmark"/>
    <x v="3"/>
    <s v="0420"/>
    <s v="0420 Eidskog"/>
    <x v="48"/>
    <x v="6"/>
    <n v="79"/>
    <x v="0"/>
  </r>
  <r>
    <s v="04 Hedmark"/>
    <x v="3"/>
    <s v="0420"/>
    <s v="0420 Eidskog"/>
    <x v="48"/>
    <x v="7"/>
    <n v="72"/>
    <x v="0"/>
  </r>
  <r>
    <s v="04 Hedmark"/>
    <x v="3"/>
    <s v="0420"/>
    <s v="0420 Eidskog"/>
    <x v="48"/>
    <x v="8"/>
    <n v="79"/>
    <x v="0"/>
  </r>
  <r>
    <s v="04 Hedmark"/>
    <x v="3"/>
    <s v="0420"/>
    <s v="0420 Eidskog"/>
    <x v="48"/>
    <x v="9"/>
    <n v="85"/>
    <x v="0"/>
  </r>
  <r>
    <s v="04 Hedmark"/>
    <x v="3"/>
    <s v="0420"/>
    <s v="0420 Eidskog"/>
    <x v="48"/>
    <x v="10"/>
    <n v="69"/>
    <x v="0"/>
  </r>
  <r>
    <s v="04 Hedmark"/>
    <x v="3"/>
    <s v="0420"/>
    <s v="0420 Eidskog"/>
    <x v="48"/>
    <x v="11"/>
    <n v="66"/>
    <x v="0"/>
  </r>
  <r>
    <s v="04 Hedmark"/>
    <x v="3"/>
    <s v="0420"/>
    <s v="0420 Eidskog"/>
    <x v="48"/>
    <x v="12"/>
    <n v="77"/>
    <x v="0"/>
  </r>
  <r>
    <s v="04 Hedmark"/>
    <x v="3"/>
    <s v="0423"/>
    <s v="0423 Grue"/>
    <x v="49"/>
    <x v="0"/>
    <n v="158"/>
    <x v="0"/>
  </r>
  <r>
    <s v="04 Hedmark"/>
    <x v="3"/>
    <s v="0423"/>
    <s v="0423 Grue"/>
    <x v="49"/>
    <x v="1"/>
    <n v="177"/>
    <x v="0"/>
  </r>
  <r>
    <s v="04 Hedmark"/>
    <x v="3"/>
    <s v="0423"/>
    <s v="0423 Grue"/>
    <x v="49"/>
    <x v="2"/>
    <n v="182"/>
    <x v="0"/>
  </r>
  <r>
    <s v="04 Hedmark"/>
    <x v="3"/>
    <s v="0423"/>
    <s v="0423 Grue"/>
    <x v="49"/>
    <x v="3"/>
    <n v="215"/>
    <x v="0"/>
  </r>
  <r>
    <s v="04 Hedmark"/>
    <x v="3"/>
    <s v="0423"/>
    <s v="0423 Grue"/>
    <x v="49"/>
    <x v="4"/>
    <n v="185"/>
    <x v="0"/>
  </r>
  <r>
    <s v="04 Hedmark"/>
    <x v="3"/>
    <s v="0423"/>
    <s v="0423 Grue"/>
    <x v="49"/>
    <x v="5"/>
    <n v="177"/>
    <x v="0"/>
  </r>
  <r>
    <s v="04 Hedmark"/>
    <x v="3"/>
    <s v="0423"/>
    <s v="0423 Grue"/>
    <x v="49"/>
    <x v="6"/>
    <n v="175"/>
    <x v="0"/>
  </r>
  <r>
    <s v="04 Hedmark"/>
    <x v="3"/>
    <s v="0423"/>
    <s v="0423 Grue"/>
    <x v="49"/>
    <x v="7"/>
    <n v="179"/>
    <x v="0"/>
  </r>
  <r>
    <s v="04 Hedmark"/>
    <x v="3"/>
    <s v="0423"/>
    <s v="0423 Grue"/>
    <x v="49"/>
    <x v="8"/>
    <n v="182"/>
    <x v="0"/>
  </r>
  <r>
    <s v="04 Hedmark"/>
    <x v="3"/>
    <s v="0423"/>
    <s v="0423 Grue"/>
    <x v="49"/>
    <x v="9"/>
    <n v="173"/>
    <x v="0"/>
  </r>
  <r>
    <s v="04 Hedmark"/>
    <x v="3"/>
    <s v="0423"/>
    <s v="0423 Grue"/>
    <x v="49"/>
    <x v="10"/>
    <n v="169"/>
    <x v="0"/>
  </r>
  <r>
    <s v="04 Hedmark"/>
    <x v="3"/>
    <s v="0423"/>
    <s v="0423 Grue"/>
    <x v="49"/>
    <x v="11"/>
    <n v="138"/>
    <x v="0"/>
  </r>
  <r>
    <s v="04 Hedmark"/>
    <x v="3"/>
    <s v="0423"/>
    <s v="0423 Grue"/>
    <x v="49"/>
    <x v="12"/>
    <n v="129"/>
    <x v="0"/>
  </r>
  <r>
    <s v="04 Hedmark"/>
    <x v="3"/>
    <s v="0425"/>
    <s v="0425 Åsnes"/>
    <x v="50"/>
    <x v="0"/>
    <n v="249"/>
    <x v="0"/>
  </r>
  <r>
    <s v="04 Hedmark"/>
    <x v="3"/>
    <s v="0425"/>
    <s v="0425 Åsnes"/>
    <x v="50"/>
    <x v="1"/>
    <n v="233"/>
    <x v="0"/>
  </r>
  <r>
    <s v="04 Hedmark"/>
    <x v="3"/>
    <s v="0425"/>
    <s v="0425 Åsnes"/>
    <x v="50"/>
    <x v="2"/>
    <n v="250"/>
    <x v="0"/>
  </r>
  <r>
    <s v="04 Hedmark"/>
    <x v="3"/>
    <s v="0425"/>
    <s v="0425 Åsnes"/>
    <x v="50"/>
    <x v="3"/>
    <n v="278"/>
    <x v="0"/>
  </r>
  <r>
    <s v="04 Hedmark"/>
    <x v="3"/>
    <s v="0425"/>
    <s v="0425 Åsnes"/>
    <x v="50"/>
    <x v="4"/>
    <n v="260"/>
    <x v="0"/>
  </r>
  <r>
    <s v="04 Hedmark"/>
    <x v="3"/>
    <s v="0425"/>
    <s v="0425 Åsnes"/>
    <x v="50"/>
    <x v="5"/>
    <n v="268"/>
    <x v="0"/>
  </r>
  <r>
    <s v="04 Hedmark"/>
    <x v="3"/>
    <s v="0425"/>
    <s v="0425 Åsnes"/>
    <x v="50"/>
    <x v="6"/>
    <n v="275"/>
    <x v="0"/>
  </r>
  <r>
    <s v="04 Hedmark"/>
    <x v="3"/>
    <s v="0425"/>
    <s v="0425 Åsnes"/>
    <x v="50"/>
    <x v="7"/>
    <n v="269"/>
    <x v="0"/>
  </r>
  <r>
    <s v="04 Hedmark"/>
    <x v="3"/>
    <s v="0425"/>
    <s v="0425 Åsnes"/>
    <x v="50"/>
    <x v="8"/>
    <n v="261"/>
    <x v="0"/>
  </r>
  <r>
    <s v="04 Hedmark"/>
    <x v="3"/>
    <s v="0425"/>
    <s v="0425 Åsnes"/>
    <x v="50"/>
    <x v="9"/>
    <n v="250"/>
    <x v="0"/>
  </r>
  <r>
    <s v="04 Hedmark"/>
    <x v="3"/>
    <s v="0425"/>
    <s v="0425 Åsnes"/>
    <x v="50"/>
    <x v="10"/>
    <n v="234"/>
    <x v="0"/>
  </r>
  <r>
    <s v="04 Hedmark"/>
    <x v="3"/>
    <s v="0425"/>
    <s v="0425 Åsnes"/>
    <x v="50"/>
    <x v="11"/>
    <n v="245"/>
    <x v="0"/>
  </r>
  <r>
    <s v="04 Hedmark"/>
    <x v="3"/>
    <s v="0425"/>
    <s v="0425 Åsnes"/>
    <x v="50"/>
    <x v="12"/>
    <n v="239"/>
    <x v="0"/>
  </r>
  <r>
    <s v="04 Hedmark"/>
    <x v="3"/>
    <s v="0426"/>
    <s v="0426 Våler (Hedm.)"/>
    <x v="51"/>
    <x v="0"/>
    <n v="150"/>
    <x v="0"/>
  </r>
  <r>
    <s v="04 Hedmark"/>
    <x v="3"/>
    <s v="0426"/>
    <s v="0426 Våler (Hedm.)"/>
    <x v="51"/>
    <x v="1"/>
    <n v="131"/>
    <x v="0"/>
  </r>
  <r>
    <s v="04 Hedmark"/>
    <x v="3"/>
    <s v="0426"/>
    <s v="0426 Våler (Hedm.)"/>
    <x v="51"/>
    <x v="2"/>
    <n v="125"/>
    <x v="0"/>
  </r>
  <r>
    <s v="04 Hedmark"/>
    <x v="3"/>
    <s v="0426"/>
    <s v="0426 Våler (Hedm.)"/>
    <x v="51"/>
    <x v="3"/>
    <n v="148"/>
    <x v="0"/>
  </r>
  <r>
    <s v="04 Hedmark"/>
    <x v="3"/>
    <s v="0426"/>
    <s v="0426 Våler (Hedm.)"/>
    <x v="51"/>
    <x v="4"/>
    <n v="132"/>
    <x v="0"/>
  </r>
  <r>
    <s v="04 Hedmark"/>
    <x v="3"/>
    <s v="0426"/>
    <s v="0426 Våler (Hedm.)"/>
    <x v="51"/>
    <x v="5"/>
    <n v="145"/>
    <x v="0"/>
  </r>
  <r>
    <s v="04 Hedmark"/>
    <x v="3"/>
    <s v="0426"/>
    <s v="0426 Våler (Hedm.)"/>
    <x v="51"/>
    <x v="6"/>
    <n v="160"/>
    <x v="0"/>
  </r>
  <r>
    <s v="04 Hedmark"/>
    <x v="3"/>
    <s v="0426"/>
    <s v="0426 Våler (Hedm.)"/>
    <x v="51"/>
    <x v="7"/>
    <n v="144"/>
    <x v="0"/>
  </r>
  <r>
    <s v="04 Hedmark"/>
    <x v="3"/>
    <s v="0426"/>
    <s v="0426 Våler (Hedm.)"/>
    <x v="51"/>
    <x v="8"/>
    <n v="162"/>
    <x v="0"/>
  </r>
  <r>
    <s v="04 Hedmark"/>
    <x v="3"/>
    <s v="0426"/>
    <s v="0426 Våler (Hedm.)"/>
    <x v="51"/>
    <x v="9"/>
    <n v="155"/>
    <x v="0"/>
  </r>
  <r>
    <s v="04 Hedmark"/>
    <x v="3"/>
    <s v="0426"/>
    <s v="0426 Våler (Hedm.)"/>
    <x v="51"/>
    <x v="10"/>
    <n v="149"/>
    <x v="0"/>
  </r>
  <r>
    <s v="04 Hedmark"/>
    <x v="3"/>
    <s v="0426"/>
    <s v="0426 Våler (Hedm.)"/>
    <x v="51"/>
    <x v="11"/>
    <n v="139"/>
    <x v="0"/>
  </r>
  <r>
    <s v="04 Hedmark"/>
    <x v="3"/>
    <s v="0426"/>
    <s v="0426 Våler (Hedm.)"/>
    <x v="51"/>
    <x v="12"/>
    <n v="157"/>
    <x v="0"/>
  </r>
  <r>
    <s v="04 Hedmark"/>
    <x v="3"/>
    <s v="0427"/>
    <s v="0427 Elverum"/>
    <x v="52"/>
    <x v="0"/>
    <n v="154"/>
    <x v="0"/>
  </r>
  <r>
    <s v="04 Hedmark"/>
    <x v="3"/>
    <s v="0427"/>
    <s v="0427 Elverum"/>
    <x v="52"/>
    <x v="1"/>
    <n v="140"/>
    <x v="0"/>
  </r>
  <r>
    <s v="04 Hedmark"/>
    <x v="3"/>
    <s v="0427"/>
    <s v="0427 Elverum"/>
    <x v="52"/>
    <x v="2"/>
    <n v="143"/>
    <x v="0"/>
  </r>
  <r>
    <s v="04 Hedmark"/>
    <x v="3"/>
    <s v="0427"/>
    <s v="0427 Elverum"/>
    <x v="52"/>
    <x v="3"/>
    <n v="149"/>
    <x v="0"/>
  </r>
  <r>
    <s v="04 Hedmark"/>
    <x v="3"/>
    <s v="0427"/>
    <s v="0427 Elverum"/>
    <x v="52"/>
    <x v="4"/>
    <n v="141"/>
    <x v="0"/>
  </r>
  <r>
    <s v="04 Hedmark"/>
    <x v="3"/>
    <s v="0427"/>
    <s v="0427 Elverum"/>
    <x v="52"/>
    <x v="5"/>
    <n v="170"/>
    <x v="0"/>
  </r>
  <r>
    <s v="04 Hedmark"/>
    <x v="3"/>
    <s v="0427"/>
    <s v="0427 Elverum"/>
    <x v="52"/>
    <x v="6"/>
    <n v="157"/>
    <x v="0"/>
  </r>
  <r>
    <s v="04 Hedmark"/>
    <x v="3"/>
    <s v="0427"/>
    <s v="0427 Elverum"/>
    <x v="52"/>
    <x v="7"/>
    <n v="167"/>
    <x v="0"/>
  </r>
  <r>
    <s v="04 Hedmark"/>
    <x v="3"/>
    <s v="0427"/>
    <s v="0427 Elverum"/>
    <x v="52"/>
    <x v="8"/>
    <n v="174"/>
    <x v="0"/>
  </r>
  <r>
    <s v="04 Hedmark"/>
    <x v="3"/>
    <s v="0427"/>
    <s v="0427 Elverum"/>
    <x v="52"/>
    <x v="9"/>
    <n v="179"/>
    <x v="0"/>
  </r>
  <r>
    <s v="04 Hedmark"/>
    <x v="3"/>
    <s v="0427"/>
    <s v="0427 Elverum"/>
    <x v="52"/>
    <x v="10"/>
    <n v="173"/>
    <x v="0"/>
  </r>
  <r>
    <s v="04 Hedmark"/>
    <x v="3"/>
    <s v="0427"/>
    <s v="0427 Elverum"/>
    <x v="52"/>
    <x v="11"/>
    <n v="129"/>
    <x v="0"/>
  </r>
  <r>
    <s v="04 Hedmark"/>
    <x v="3"/>
    <s v="0427"/>
    <s v="0427 Elverum"/>
    <x v="52"/>
    <x v="12"/>
    <n v="124"/>
    <x v="0"/>
  </r>
  <r>
    <s v="04 Hedmark"/>
    <x v="3"/>
    <s v="0428"/>
    <s v="0428 Trysil"/>
    <x v="53"/>
    <x v="0"/>
    <n v="182"/>
    <x v="0"/>
  </r>
  <r>
    <s v="04 Hedmark"/>
    <x v="3"/>
    <s v="0428"/>
    <s v="0428 Trysil"/>
    <x v="53"/>
    <x v="1"/>
    <n v="158"/>
    <x v="0"/>
  </r>
  <r>
    <s v="04 Hedmark"/>
    <x v="3"/>
    <s v="0428"/>
    <s v="0428 Trysil"/>
    <x v="53"/>
    <x v="2"/>
    <n v="146"/>
    <x v="0"/>
  </r>
  <r>
    <s v="04 Hedmark"/>
    <x v="3"/>
    <s v="0428"/>
    <s v="0428 Trysil"/>
    <x v="53"/>
    <x v="3"/>
    <n v="144"/>
    <x v="0"/>
  </r>
  <r>
    <s v="04 Hedmark"/>
    <x v="3"/>
    <s v="0428"/>
    <s v="0428 Trysil"/>
    <x v="53"/>
    <x v="4"/>
    <n v="138"/>
    <x v="0"/>
  </r>
  <r>
    <s v="04 Hedmark"/>
    <x v="3"/>
    <s v="0428"/>
    <s v="0428 Trysil"/>
    <x v="53"/>
    <x v="5"/>
    <n v="109"/>
    <x v="0"/>
  </r>
  <r>
    <s v="04 Hedmark"/>
    <x v="3"/>
    <s v="0428"/>
    <s v="0428 Trysil"/>
    <x v="53"/>
    <x v="6"/>
    <n v="128"/>
    <x v="0"/>
  </r>
  <r>
    <s v="04 Hedmark"/>
    <x v="3"/>
    <s v="0428"/>
    <s v="0428 Trysil"/>
    <x v="53"/>
    <x v="7"/>
    <n v="115"/>
    <x v="0"/>
  </r>
  <r>
    <s v="04 Hedmark"/>
    <x v="3"/>
    <s v="0428"/>
    <s v="0428 Trysil"/>
    <x v="53"/>
    <x v="8"/>
    <n v="101"/>
    <x v="0"/>
  </r>
  <r>
    <s v="04 Hedmark"/>
    <x v="3"/>
    <s v="0428"/>
    <s v="0428 Trysil"/>
    <x v="53"/>
    <x v="9"/>
    <n v="108"/>
    <x v="0"/>
  </r>
  <r>
    <s v="04 Hedmark"/>
    <x v="3"/>
    <s v="0428"/>
    <s v="0428 Trysil"/>
    <x v="53"/>
    <x v="10"/>
    <n v="102"/>
    <x v="0"/>
  </r>
  <r>
    <s v="04 Hedmark"/>
    <x v="3"/>
    <s v="0428"/>
    <s v="0428 Trysil"/>
    <x v="53"/>
    <x v="11"/>
    <n v="88"/>
    <x v="0"/>
  </r>
  <r>
    <s v="04 Hedmark"/>
    <x v="3"/>
    <s v="0428"/>
    <s v="0428 Trysil"/>
    <x v="53"/>
    <x v="12"/>
    <n v="87"/>
    <x v="0"/>
  </r>
  <r>
    <s v="04 Hedmark"/>
    <x v="3"/>
    <s v="0429"/>
    <s v="0429 Åmot"/>
    <x v="54"/>
    <x v="0"/>
    <n v="72"/>
    <x v="0"/>
  </r>
  <r>
    <s v="04 Hedmark"/>
    <x v="3"/>
    <s v="0429"/>
    <s v="0429 Åmot"/>
    <x v="54"/>
    <x v="1"/>
    <n v="61"/>
    <x v="0"/>
  </r>
  <r>
    <s v="04 Hedmark"/>
    <x v="3"/>
    <s v="0429"/>
    <s v="0429 Åmot"/>
    <x v="54"/>
    <x v="2"/>
    <n v="52"/>
    <x v="0"/>
  </r>
  <r>
    <s v="04 Hedmark"/>
    <x v="3"/>
    <s v="0429"/>
    <s v="0429 Åmot"/>
    <x v="54"/>
    <x v="3"/>
    <n v="65"/>
    <x v="0"/>
  </r>
  <r>
    <s v="04 Hedmark"/>
    <x v="3"/>
    <s v="0429"/>
    <s v="0429 Åmot"/>
    <x v="54"/>
    <x v="4"/>
    <n v="66"/>
    <x v="0"/>
  </r>
  <r>
    <s v="04 Hedmark"/>
    <x v="3"/>
    <s v="0429"/>
    <s v="0429 Åmot"/>
    <x v="54"/>
    <x v="5"/>
    <n v="68"/>
    <x v="0"/>
  </r>
  <r>
    <s v="04 Hedmark"/>
    <x v="3"/>
    <s v="0429"/>
    <s v="0429 Åmot"/>
    <x v="54"/>
    <x v="6"/>
    <n v="60"/>
    <x v="0"/>
  </r>
  <r>
    <s v="04 Hedmark"/>
    <x v="3"/>
    <s v="0429"/>
    <s v="0429 Åmot"/>
    <x v="54"/>
    <x v="7"/>
    <n v="59"/>
    <x v="0"/>
  </r>
  <r>
    <s v="04 Hedmark"/>
    <x v="3"/>
    <s v="0429"/>
    <s v="0429 Åmot"/>
    <x v="54"/>
    <x v="8"/>
    <n v="61"/>
    <x v="0"/>
  </r>
  <r>
    <s v="04 Hedmark"/>
    <x v="3"/>
    <s v="0429"/>
    <s v="0429 Åmot"/>
    <x v="54"/>
    <x v="9"/>
    <n v="66"/>
    <x v="0"/>
  </r>
  <r>
    <s v="04 Hedmark"/>
    <x v="3"/>
    <s v="0429"/>
    <s v="0429 Åmot"/>
    <x v="54"/>
    <x v="10"/>
    <n v="65"/>
    <x v="0"/>
  </r>
  <r>
    <s v="04 Hedmark"/>
    <x v="3"/>
    <s v="0429"/>
    <s v="0429 Åmot"/>
    <x v="54"/>
    <x v="11"/>
    <n v="64"/>
    <x v="0"/>
  </r>
  <r>
    <s v="04 Hedmark"/>
    <x v="3"/>
    <s v="0429"/>
    <s v="0429 Åmot"/>
    <x v="54"/>
    <x v="12"/>
    <n v="54"/>
    <x v="0"/>
  </r>
  <r>
    <s v="04 Hedmark"/>
    <x v="3"/>
    <s v="0430"/>
    <s v="0430 Stor-Elvdal"/>
    <x v="55"/>
    <x v="0"/>
    <n v="103"/>
    <x v="0"/>
  </r>
  <r>
    <s v="04 Hedmark"/>
    <x v="3"/>
    <s v="0430"/>
    <s v="0430 Stor-Elvdal"/>
    <x v="55"/>
    <x v="1"/>
    <n v="86"/>
    <x v="0"/>
  </r>
  <r>
    <s v="04 Hedmark"/>
    <x v="3"/>
    <s v="0430"/>
    <s v="0430 Stor-Elvdal"/>
    <x v="55"/>
    <x v="2"/>
    <n v="92"/>
    <x v="0"/>
  </r>
  <r>
    <s v="04 Hedmark"/>
    <x v="3"/>
    <s v="0430"/>
    <s v="0430 Stor-Elvdal"/>
    <x v="55"/>
    <x v="3"/>
    <n v="83"/>
    <x v="0"/>
  </r>
  <r>
    <s v="04 Hedmark"/>
    <x v="3"/>
    <s v="0430"/>
    <s v="0430 Stor-Elvdal"/>
    <x v="55"/>
    <x v="4"/>
    <n v="81"/>
    <x v="0"/>
  </r>
  <r>
    <s v="04 Hedmark"/>
    <x v="3"/>
    <s v="0430"/>
    <s v="0430 Stor-Elvdal"/>
    <x v="55"/>
    <x v="5"/>
    <n v="86"/>
    <x v="0"/>
  </r>
  <r>
    <s v="04 Hedmark"/>
    <x v="3"/>
    <s v="0430"/>
    <s v="0430 Stor-Elvdal"/>
    <x v="55"/>
    <x v="6"/>
    <n v="83"/>
    <x v="0"/>
  </r>
  <r>
    <s v="04 Hedmark"/>
    <x v="3"/>
    <s v="0430"/>
    <s v="0430 Stor-Elvdal"/>
    <x v="55"/>
    <x v="7"/>
    <n v="90"/>
    <x v="0"/>
  </r>
  <r>
    <s v="04 Hedmark"/>
    <x v="3"/>
    <s v="0430"/>
    <s v="0430 Stor-Elvdal"/>
    <x v="55"/>
    <x v="8"/>
    <n v="84"/>
    <x v="0"/>
  </r>
  <r>
    <s v="04 Hedmark"/>
    <x v="3"/>
    <s v="0430"/>
    <s v="0430 Stor-Elvdal"/>
    <x v="55"/>
    <x v="9"/>
    <n v="82"/>
    <x v="0"/>
  </r>
  <r>
    <s v="04 Hedmark"/>
    <x v="3"/>
    <s v="0430"/>
    <s v="0430 Stor-Elvdal"/>
    <x v="55"/>
    <x v="10"/>
    <n v="74"/>
    <x v="0"/>
  </r>
  <r>
    <s v="04 Hedmark"/>
    <x v="3"/>
    <s v="0430"/>
    <s v="0430 Stor-Elvdal"/>
    <x v="55"/>
    <x v="11"/>
    <n v="70"/>
    <x v="0"/>
  </r>
  <r>
    <s v="04 Hedmark"/>
    <x v="3"/>
    <s v="0430"/>
    <s v="0430 Stor-Elvdal"/>
    <x v="55"/>
    <x v="12"/>
    <n v="56"/>
    <x v="0"/>
  </r>
  <r>
    <s v="04 Hedmark"/>
    <x v="3"/>
    <s v="0432"/>
    <s v="0432 Rendalen"/>
    <x v="56"/>
    <x v="0"/>
    <n v="107"/>
    <x v="0"/>
  </r>
  <r>
    <s v="04 Hedmark"/>
    <x v="3"/>
    <s v="0432"/>
    <s v="0432 Rendalen"/>
    <x v="56"/>
    <x v="1"/>
    <n v="102"/>
    <x v="0"/>
  </r>
  <r>
    <s v="04 Hedmark"/>
    <x v="3"/>
    <s v="0432"/>
    <s v="0432 Rendalen"/>
    <x v="56"/>
    <x v="2"/>
    <n v="97"/>
    <x v="0"/>
  </r>
  <r>
    <s v="04 Hedmark"/>
    <x v="3"/>
    <s v="0432"/>
    <s v="0432 Rendalen"/>
    <x v="56"/>
    <x v="3"/>
    <n v="105"/>
    <x v="0"/>
  </r>
  <r>
    <s v="04 Hedmark"/>
    <x v="3"/>
    <s v="0432"/>
    <s v="0432 Rendalen"/>
    <x v="56"/>
    <x v="4"/>
    <n v="99"/>
    <x v="0"/>
  </r>
  <r>
    <s v="04 Hedmark"/>
    <x v="3"/>
    <s v="0432"/>
    <s v="0432 Rendalen"/>
    <x v="56"/>
    <x v="5"/>
    <n v="88"/>
    <x v="0"/>
  </r>
  <r>
    <s v="04 Hedmark"/>
    <x v="3"/>
    <s v="0432"/>
    <s v="0432 Rendalen"/>
    <x v="56"/>
    <x v="6"/>
    <n v="92"/>
    <x v="0"/>
  </r>
  <r>
    <s v="04 Hedmark"/>
    <x v="3"/>
    <s v="0432"/>
    <s v="0432 Rendalen"/>
    <x v="56"/>
    <x v="7"/>
    <n v="93"/>
    <x v="0"/>
  </r>
  <r>
    <s v="04 Hedmark"/>
    <x v="3"/>
    <s v="0432"/>
    <s v="0432 Rendalen"/>
    <x v="56"/>
    <x v="8"/>
    <n v="86"/>
    <x v="0"/>
  </r>
  <r>
    <s v="04 Hedmark"/>
    <x v="3"/>
    <s v="0432"/>
    <s v="0432 Rendalen"/>
    <x v="56"/>
    <x v="9"/>
    <n v="79"/>
    <x v="0"/>
  </r>
  <r>
    <s v="04 Hedmark"/>
    <x v="3"/>
    <s v="0432"/>
    <s v="0432 Rendalen"/>
    <x v="56"/>
    <x v="10"/>
    <n v="73"/>
    <x v="0"/>
  </r>
  <r>
    <s v="04 Hedmark"/>
    <x v="3"/>
    <s v="0432"/>
    <s v="0432 Rendalen"/>
    <x v="56"/>
    <x v="11"/>
    <n v="74"/>
    <x v="0"/>
  </r>
  <r>
    <s v="04 Hedmark"/>
    <x v="3"/>
    <s v="0432"/>
    <s v="0432 Rendalen"/>
    <x v="56"/>
    <x v="12"/>
    <n v="67"/>
    <x v="0"/>
  </r>
  <r>
    <s v="04 Hedmark"/>
    <x v="3"/>
    <s v="0434"/>
    <s v="0434 Engerdal"/>
    <x v="57"/>
    <x v="0"/>
    <n v="115"/>
    <x v="0"/>
  </r>
  <r>
    <s v="04 Hedmark"/>
    <x v="3"/>
    <s v="0434"/>
    <s v="0434 Engerdal"/>
    <x v="57"/>
    <x v="1"/>
    <n v="108"/>
    <x v="0"/>
  </r>
  <r>
    <s v="04 Hedmark"/>
    <x v="3"/>
    <s v="0434"/>
    <s v="0434 Engerdal"/>
    <x v="57"/>
    <x v="2"/>
    <n v="107"/>
    <x v="0"/>
  </r>
  <r>
    <s v="04 Hedmark"/>
    <x v="3"/>
    <s v="0434"/>
    <s v="0434 Engerdal"/>
    <x v="57"/>
    <x v="3"/>
    <n v="112"/>
    <x v="0"/>
  </r>
  <r>
    <s v="04 Hedmark"/>
    <x v="3"/>
    <s v="0434"/>
    <s v="0434 Engerdal"/>
    <x v="57"/>
    <x v="4"/>
    <n v="93"/>
    <x v="0"/>
  </r>
  <r>
    <s v="04 Hedmark"/>
    <x v="3"/>
    <s v="0434"/>
    <s v="0434 Engerdal"/>
    <x v="57"/>
    <x v="5"/>
    <n v="85"/>
    <x v="0"/>
  </r>
  <r>
    <s v="04 Hedmark"/>
    <x v="3"/>
    <s v="0434"/>
    <s v="0434 Engerdal"/>
    <x v="57"/>
    <x v="6"/>
    <n v="88"/>
    <x v="0"/>
  </r>
  <r>
    <s v="04 Hedmark"/>
    <x v="3"/>
    <s v="0434"/>
    <s v="0434 Engerdal"/>
    <x v="57"/>
    <x v="7"/>
    <n v="76"/>
    <x v="0"/>
  </r>
  <r>
    <s v="04 Hedmark"/>
    <x v="3"/>
    <s v="0434"/>
    <s v="0434 Engerdal"/>
    <x v="57"/>
    <x v="8"/>
    <n v="75"/>
    <x v="0"/>
  </r>
  <r>
    <s v="04 Hedmark"/>
    <x v="3"/>
    <s v="0434"/>
    <s v="0434 Engerdal"/>
    <x v="57"/>
    <x v="9"/>
    <n v="65"/>
    <x v="0"/>
  </r>
  <r>
    <s v="04 Hedmark"/>
    <x v="3"/>
    <s v="0434"/>
    <s v="0434 Engerdal"/>
    <x v="57"/>
    <x v="10"/>
    <n v="55"/>
    <x v="0"/>
  </r>
  <r>
    <s v="04 Hedmark"/>
    <x v="3"/>
    <s v="0434"/>
    <s v="0434 Engerdal"/>
    <x v="57"/>
    <x v="11"/>
    <n v="52"/>
    <x v="0"/>
  </r>
  <r>
    <s v="04 Hedmark"/>
    <x v="3"/>
    <s v="0434"/>
    <s v="0434 Engerdal"/>
    <x v="57"/>
    <x v="12"/>
    <n v="50"/>
    <x v="0"/>
  </r>
  <r>
    <s v="04 Hedmark"/>
    <x v="3"/>
    <s v="0436"/>
    <s v="0436 Tolga"/>
    <x v="58"/>
    <x v="0"/>
    <n v="204"/>
    <x v="0"/>
  </r>
  <r>
    <s v="04 Hedmark"/>
    <x v="3"/>
    <s v="0436"/>
    <s v="0436 Tolga"/>
    <x v="58"/>
    <x v="1"/>
    <n v="201"/>
    <x v="0"/>
  </r>
  <r>
    <s v="04 Hedmark"/>
    <x v="3"/>
    <s v="0436"/>
    <s v="0436 Tolga"/>
    <x v="58"/>
    <x v="2"/>
    <n v="214"/>
    <x v="0"/>
  </r>
  <r>
    <s v="04 Hedmark"/>
    <x v="3"/>
    <s v="0436"/>
    <s v="0436 Tolga"/>
    <x v="58"/>
    <x v="3"/>
    <n v="216"/>
    <x v="0"/>
  </r>
  <r>
    <s v="04 Hedmark"/>
    <x v="3"/>
    <s v="0436"/>
    <s v="0436 Tolga"/>
    <x v="58"/>
    <x v="4"/>
    <n v="203"/>
    <x v="0"/>
  </r>
  <r>
    <s v="04 Hedmark"/>
    <x v="3"/>
    <s v="0436"/>
    <s v="0436 Tolga"/>
    <x v="58"/>
    <x v="5"/>
    <n v="152"/>
    <x v="0"/>
  </r>
  <r>
    <s v="04 Hedmark"/>
    <x v="3"/>
    <s v="0436"/>
    <s v="0436 Tolga"/>
    <x v="58"/>
    <x v="6"/>
    <n v="148"/>
    <x v="0"/>
  </r>
  <r>
    <s v="04 Hedmark"/>
    <x v="3"/>
    <s v="0436"/>
    <s v="0436 Tolga"/>
    <x v="58"/>
    <x v="7"/>
    <n v="152"/>
    <x v="0"/>
  </r>
  <r>
    <s v="04 Hedmark"/>
    <x v="3"/>
    <s v="0436"/>
    <s v="0436 Tolga"/>
    <x v="58"/>
    <x v="8"/>
    <n v="144"/>
    <x v="0"/>
  </r>
  <r>
    <s v="04 Hedmark"/>
    <x v="3"/>
    <s v="0436"/>
    <s v="0436 Tolga"/>
    <x v="58"/>
    <x v="9"/>
    <n v="145"/>
    <x v="0"/>
  </r>
  <r>
    <s v="04 Hedmark"/>
    <x v="3"/>
    <s v="0436"/>
    <s v="0436 Tolga"/>
    <x v="58"/>
    <x v="10"/>
    <n v="139"/>
    <x v="0"/>
  </r>
  <r>
    <s v="04 Hedmark"/>
    <x v="3"/>
    <s v="0436"/>
    <s v="0436 Tolga"/>
    <x v="58"/>
    <x v="11"/>
    <n v="152"/>
    <x v="0"/>
  </r>
  <r>
    <s v="04 Hedmark"/>
    <x v="3"/>
    <s v="0436"/>
    <s v="0436 Tolga"/>
    <x v="58"/>
    <x v="12"/>
    <n v="117"/>
    <x v="0"/>
  </r>
  <r>
    <s v="04 Hedmark"/>
    <x v="3"/>
    <s v="0437"/>
    <s v="0437 Tynset"/>
    <x v="59"/>
    <x v="0"/>
    <n v="364"/>
    <x v="0"/>
  </r>
  <r>
    <s v="04 Hedmark"/>
    <x v="3"/>
    <s v="0437"/>
    <s v="0437 Tynset"/>
    <x v="59"/>
    <x v="1"/>
    <n v="317"/>
    <x v="0"/>
  </r>
  <r>
    <s v="04 Hedmark"/>
    <x v="3"/>
    <s v="0437"/>
    <s v="0437 Tynset"/>
    <x v="59"/>
    <x v="2"/>
    <n v="333"/>
    <x v="0"/>
  </r>
  <r>
    <s v="04 Hedmark"/>
    <x v="3"/>
    <s v="0437"/>
    <s v="0437 Tynset"/>
    <x v="59"/>
    <x v="3"/>
    <n v="359"/>
    <x v="0"/>
  </r>
  <r>
    <s v="04 Hedmark"/>
    <x v="3"/>
    <s v="0437"/>
    <s v="0437 Tynset"/>
    <x v="59"/>
    <x v="4"/>
    <n v="326"/>
    <x v="0"/>
  </r>
  <r>
    <s v="04 Hedmark"/>
    <x v="3"/>
    <s v="0437"/>
    <s v="0437 Tynset"/>
    <x v="59"/>
    <x v="5"/>
    <n v="363"/>
    <x v="0"/>
  </r>
  <r>
    <s v="04 Hedmark"/>
    <x v="3"/>
    <s v="0437"/>
    <s v="0437 Tynset"/>
    <x v="59"/>
    <x v="6"/>
    <n v="357"/>
    <x v="0"/>
  </r>
  <r>
    <s v="04 Hedmark"/>
    <x v="3"/>
    <s v="0437"/>
    <s v="0437 Tynset"/>
    <x v="59"/>
    <x v="7"/>
    <n v="400"/>
    <x v="0"/>
  </r>
  <r>
    <s v="04 Hedmark"/>
    <x v="3"/>
    <s v="0437"/>
    <s v="0437 Tynset"/>
    <x v="59"/>
    <x v="8"/>
    <n v="380"/>
    <x v="0"/>
  </r>
  <r>
    <s v="04 Hedmark"/>
    <x v="3"/>
    <s v="0437"/>
    <s v="0437 Tynset"/>
    <x v="59"/>
    <x v="9"/>
    <n v="220"/>
    <x v="0"/>
  </r>
  <r>
    <s v="04 Hedmark"/>
    <x v="3"/>
    <s v="0437"/>
    <s v="0437 Tynset"/>
    <x v="59"/>
    <x v="10"/>
    <n v="375"/>
    <x v="0"/>
  </r>
  <r>
    <s v="04 Hedmark"/>
    <x v="3"/>
    <s v="0437"/>
    <s v="0437 Tynset"/>
    <x v="59"/>
    <x v="11"/>
    <n v="370"/>
    <x v="0"/>
  </r>
  <r>
    <s v="04 Hedmark"/>
    <x v="3"/>
    <s v="0437"/>
    <s v="0437 Tynset"/>
    <x v="59"/>
    <x v="12"/>
    <n v="306"/>
    <x v="0"/>
  </r>
  <r>
    <s v="04 Hedmark"/>
    <x v="3"/>
    <s v="0438"/>
    <s v="0438 Alvdal"/>
    <x v="60"/>
    <x v="0"/>
    <n v="199"/>
    <x v="0"/>
  </r>
  <r>
    <s v="04 Hedmark"/>
    <x v="3"/>
    <s v="0438"/>
    <s v="0438 Alvdal"/>
    <x v="60"/>
    <x v="1"/>
    <n v="184"/>
    <x v="0"/>
  </r>
  <r>
    <s v="04 Hedmark"/>
    <x v="3"/>
    <s v="0438"/>
    <s v="0438 Alvdal"/>
    <x v="60"/>
    <x v="2"/>
    <n v="174"/>
    <x v="0"/>
  </r>
  <r>
    <s v="04 Hedmark"/>
    <x v="3"/>
    <s v="0438"/>
    <s v="0438 Alvdal"/>
    <x v="60"/>
    <x v="3"/>
    <n v="187"/>
    <x v="0"/>
  </r>
  <r>
    <s v="04 Hedmark"/>
    <x v="3"/>
    <s v="0438"/>
    <s v="0438 Alvdal"/>
    <x v="60"/>
    <x v="4"/>
    <n v="186"/>
    <x v="0"/>
  </r>
  <r>
    <s v="04 Hedmark"/>
    <x v="3"/>
    <s v="0438"/>
    <s v="0438 Alvdal"/>
    <x v="60"/>
    <x v="5"/>
    <n v="182"/>
    <x v="0"/>
  </r>
  <r>
    <s v="04 Hedmark"/>
    <x v="3"/>
    <s v="0438"/>
    <s v="0438 Alvdal"/>
    <x v="60"/>
    <x v="6"/>
    <n v="173"/>
    <x v="0"/>
  </r>
  <r>
    <s v="04 Hedmark"/>
    <x v="3"/>
    <s v="0438"/>
    <s v="0438 Alvdal"/>
    <x v="60"/>
    <x v="7"/>
    <n v="179"/>
    <x v="0"/>
  </r>
  <r>
    <s v="04 Hedmark"/>
    <x v="3"/>
    <s v="0438"/>
    <s v="0438 Alvdal"/>
    <x v="60"/>
    <x v="8"/>
    <n v="179"/>
    <x v="0"/>
  </r>
  <r>
    <s v="04 Hedmark"/>
    <x v="3"/>
    <s v="0438"/>
    <s v="0438 Alvdal"/>
    <x v="60"/>
    <x v="9"/>
    <n v="172"/>
    <x v="0"/>
  </r>
  <r>
    <s v="04 Hedmark"/>
    <x v="3"/>
    <s v="0438"/>
    <s v="0438 Alvdal"/>
    <x v="60"/>
    <x v="10"/>
    <n v="183"/>
    <x v="0"/>
  </r>
  <r>
    <s v="04 Hedmark"/>
    <x v="3"/>
    <s v="0438"/>
    <s v="0438 Alvdal"/>
    <x v="60"/>
    <x v="11"/>
    <n v="173"/>
    <x v="0"/>
  </r>
  <r>
    <s v="04 Hedmark"/>
    <x v="3"/>
    <s v="0438"/>
    <s v="0438 Alvdal"/>
    <x v="60"/>
    <x v="12"/>
    <n v="150"/>
    <x v="0"/>
  </r>
  <r>
    <s v="04 Hedmark"/>
    <x v="3"/>
    <s v="0439"/>
    <s v="0439 Folldal"/>
    <x v="61"/>
    <x v="0"/>
    <n v="175"/>
    <x v="0"/>
  </r>
  <r>
    <s v="04 Hedmark"/>
    <x v="3"/>
    <s v="0439"/>
    <s v="0439 Folldal"/>
    <x v="61"/>
    <x v="1"/>
    <n v="162"/>
    <x v="0"/>
  </r>
  <r>
    <s v="04 Hedmark"/>
    <x v="3"/>
    <s v="0439"/>
    <s v="0439 Folldal"/>
    <x v="61"/>
    <x v="2"/>
    <n v="165"/>
    <x v="0"/>
  </r>
  <r>
    <s v="04 Hedmark"/>
    <x v="3"/>
    <s v="0439"/>
    <s v="0439 Folldal"/>
    <x v="61"/>
    <x v="3"/>
    <n v="164"/>
    <x v="0"/>
  </r>
  <r>
    <s v="04 Hedmark"/>
    <x v="3"/>
    <s v="0439"/>
    <s v="0439 Folldal"/>
    <x v="61"/>
    <x v="4"/>
    <n v="153"/>
    <x v="0"/>
  </r>
  <r>
    <s v="04 Hedmark"/>
    <x v="3"/>
    <s v="0439"/>
    <s v="0439 Folldal"/>
    <x v="61"/>
    <x v="5"/>
    <n v="147"/>
    <x v="0"/>
  </r>
  <r>
    <s v="04 Hedmark"/>
    <x v="3"/>
    <s v="0439"/>
    <s v="0439 Folldal"/>
    <x v="61"/>
    <x v="6"/>
    <n v="157"/>
    <x v="0"/>
  </r>
  <r>
    <s v="04 Hedmark"/>
    <x v="3"/>
    <s v="0439"/>
    <s v="0439 Folldal"/>
    <x v="61"/>
    <x v="7"/>
    <n v="160"/>
    <x v="0"/>
  </r>
  <r>
    <s v="04 Hedmark"/>
    <x v="3"/>
    <s v="0439"/>
    <s v="0439 Folldal"/>
    <x v="61"/>
    <x v="8"/>
    <n v="152"/>
    <x v="0"/>
  </r>
  <r>
    <s v="04 Hedmark"/>
    <x v="3"/>
    <s v="0439"/>
    <s v="0439 Folldal"/>
    <x v="61"/>
    <x v="9"/>
    <n v="144"/>
    <x v="0"/>
  </r>
  <r>
    <s v="04 Hedmark"/>
    <x v="3"/>
    <s v="0439"/>
    <s v="0439 Folldal"/>
    <x v="61"/>
    <x v="10"/>
    <n v="133"/>
    <x v="0"/>
  </r>
  <r>
    <s v="04 Hedmark"/>
    <x v="3"/>
    <s v="0439"/>
    <s v="0439 Folldal"/>
    <x v="61"/>
    <x v="11"/>
    <n v="133"/>
    <x v="0"/>
  </r>
  <r>
    <s v="04 Hedmark"/>
    <x v="3"/>
    <s v="0439"/>
    <s v="0439 Folldal"/>
    <x v="61"/>
    <x v="12"/>
    <n v="124"/>
    <x v="0"/>
  </r>
  <r>
    <s v="04 Hedmark"/>
    <x v="3"/>
    <s v="0441"/>
    <s v="0441 Os (Hedm.)"/>
    <x v="62"/>
    <x v="0"/>
    <n v="235"/>
    <x v="0"/>
  </r>
  <r>
    <s v="04 Hedmark"/>
    <x v="3"/>
    <s v="0441"/>
    <s v="0441 Os (Hedm.)"/>
    <x v="62"/>
    <x v="1"/>
    <n v="206"/>
    <x v="0"/>
  </r>
  <r>
    <s v="04 Hedmark"/>
    <x v="3"/>
    <s v="0441"/>
    <s v="0441 Os (Hedm.)"/>
    <x v="62"/>
    <x v="2"/>
    <n v="199"/>
    <x v="0"/>
  </r>
  <r>
    <s v="04 Hedmark"/>
    <x v="3"/>
    <s v="0441"/>
    <s v="0441 Os (Hedm.)"/>
    <x v="62"/>
    <x v="3"/>
    <n v="215"/>
    <x v="0"/>
  </r>
  <r>
    <s v="04 Hedmark"/>
    <x v="3"/>
    <s v="0441"/>
    <s v="0441 Os (Hedm.)"/>
    <x v="62"/>
    <x v="4"/>
    <n v="213"/>
    <x v="0"/>
  </r>
  <r>
    <s v="04 Hedmark"/>
    <x v="3"/>
    <s v="0441"/>
    <s v="0441 Os (Hedm.)"/>
    <x v="62"/>
    <x v="5"/>
    <n v="172"/>
    <x v="0"/>
  </r>
  <r>
    <s v="04 Hedmark"/>
    <x v="3"/>
    <s v="0441"/>
    <s v="0441 Os (Hedm.)"/>
    <x v="62"/>
    <x v="6"/>
    <n v="173"/>
    <x v="0"/>
  </r>
  <r>
    <s v="04 Hedmark"/>
    <x v="3"/>
    <s v="0441"/>
    <s v="0441 Os (Hedm.)"/>
    <x v="62"/>
    <x v="7"/>
    <n v="191"/>
    <x v="0"/>
  </r>
  <r>
    <s v="04 Hedmark"/>
    <x v="3"/>
    <s v="0441"/>
    <s v="0441 Os (Hedm.)"/>
    <x v="62"/>
    <x v="8"/>
    <n v="186"/>
    <x v="0"/>
  </r>
  <r>
    <s v="04 Hedmark"/>
    <x v="3"/>
    <s v="0441"/>
    <s v="0441 Os (Hedm.)"/>
    <x v="62"/>
    <x v="9"/>
    <n v="182"/>
    <x v="0"/>
  </r>
  <r>
    <s v="04 Hedmark"/>
    <x v="3"/>
    <s v="0441"/>
    <s v="0441 Os (Hedm.)"/>
    <x v="62"/>
    <x v="10"/>
    <n v="174"/>
    <x v="0"/>
  </r>
  <r>
    <s v="04 Hedmark"/>
    <x v="3"/>
    <s v="0441"/>
    <s v="0441 Os (Hedm.)"/>
    <x v="62"/>
    <x v="11"/>
    <n v="190"/>
    <x v="0"/>
  </r>
  <r>
    <s v="04 Hedmark"/>
    <x v="3"/>
    <s v="0441"/>
    <s v="0441 Os (Hedm.)"/>
    <x v="62"/>
    <x v="12"/>
    <n v="162"/>
    <x v="0"/>
  </r>
  <r>
    <s v="05 Oppland"/>
    <x v="4"/>
    <s v="0501"/>
    <s v="0501 Lillehammer"/>
    <x v="63"/>
    <x v="0"/>
    <n v="246"/>
    <x v="0"/>
  </r>
  <r>
    <s v="05 Oppland"/>
    <x v="4"/>
    <s v="0501"/>
    <s v="0501 Lillehammer"/>
    <x v="63"/>
    <x v="1"/>
    <n v="229"/>
    <x v="0"/>
  </r>
  <r>
    <s v="05 Oppland"/>
    <x v="4"/>
    <s v="0501"/>
    <s v="0501 Lillehammer"/>
    <x v="63"/>
    <x v="2"/>
    <n v="238"/>
    <x v="0"/>
  </r>
  <r>
    <s v="05 Oppland"/>
    <x v="4"/>
    <s v="0501"/>
    <s v="0501 Lillehammer"/>
    <x v="63"/>
    <x v="3"/>
    <n v="218"/>
    <x v="0"/>
  </r>
  <r>
    <s v="05 Oppland"/>
    <x v="4"/>
    <s v="0501"/>
    <s v="0501 Lillehammer"/>
    <x v="63"/>
    <x v="4"/>
    <n v="219"/>
    <x v="0"/>
  </r>
  <r>
    <s v="05 Oppland"/>
    <x v="4"/>
    <s v="0501"/>
    <s v="0501 Lillehammer"/>
    <x v="63"/>
    <x v="5"/>
    <n v="195"/>
    <x v="0"/>
  </r>
  <r>
    <s v="05 Oppland"/>
    <x v="4"/>
    <s v="0501"/>
    <s v="0501 Lillehammer"/>
    <x v="63"/>
    <x v="6"/>
    <n v="202"/>
    <x v="0"/>
  </r>
  <r>
    <s v="05 Oppland"/>
    <x v="4"/>
    <s v="0501"/>
    <s v="0501 Lillehammer"/>
    <x v="63"/>
    <x v="7"/>
    <n v="210"/>
    <x v="0"/>
  </r>
  <r>
    <s v="05 Oppland"/>
    <x v="4"/>
    <s v="0501"/>
    <s v="0501 Lillehammer"/>
    <x v="63"/>
    <x v="8"/>
    <n v="193"/>
    <x v="0"/>
  </r>
  <r>
    <s v="05 Oppland"/>
    <x v="4"/>
    <s v="0501"/>
    <s v="0501 Lillehammer"/>
    <x v="63"/>
    <x v="9"/>
    <n v="175"/>
    <x v="0"/>
  </r>
  <r>
    <s v="05 Oppland"/>
    <x v="4"/>
    <s v="0501"/>
    <s v="0501 Lillehammer"/>
    <x v="63"/>
    <x v="10"/>
    <n v="181"/>
    <x v="0"/>
  </r>
  <r>
    <s v="05 Oppland"/>
    <x v="4"/>
    <s v="0501"/>
    <s v="0501 Lillehammer"/>
    <x v="63"/>
    <x v="11"/>
    <n v="164"/>
    <x v="0"/>
  </r>
  <r>
    <s v="05 Oppland"/>
    <x v="4"/>
    <s v="0501"/>
    <s v="0501 Lillehammer"/>
    <x v="63"/>
    <x v="12"/>
    <n v="150"/>
    <x v="0"/>
  </r>
  <r>
    <s v="05 Oppland"/>
    <x v="4"/>
    <s v="0502"/>
    <s v="0502 Gjøvik"/>
    <x v="64"/>
    <x v="0"/>
    <n v="370"/>
    <x v="0"/>
  </r>
  <r>
    <s v="05 Oppland"/>
    <x v="4"/>
    <s v="0502"/>
    <s v="0502 Gjøvik"/>
    <x v="64"/>
    <x v="1"/>
    <n v="339"/>
    <x v="0"/>
  </r>
  <r>
    <s v="05 Oppland"/>
    <x v="4"/>
    <s v="0502"/>
    <s v="0502 Gjøvik"/>
    <x v="64"/>
    <x v="2"/>
    <n v="333"/>
    <x v="0"/>
  </r>
  <r>
    <s v="05 Oppland"/>
    <x v="4"/>
    <s v="0502"/>
    <s v="0502 Gjøvik"/>
    <x v="64"/>
    <x v="3"/>
    <n v="345"/>
    <x v="0"/>
  </r>
  <r>
    <s v="05 Oppland"/>
    <x v="4"/>
    <s v="0502"/>
    <s v="0502 Gjøvik"/>
    <x v="64"/>
    <x v="4"/>
    <n v="348"/>
    <x v="0"/>
  </r>
  <r>
    <s v="05 Oppland"/>
    <x v="4"/>
    <s v="0502"/>
    <s v="0502 Gjøvik"/>
    <x v="64"/>
    <x v="5"/>
    <n v="338"/>
    <x v="0"/>
  </r>
  <r>
    <s v="05 Oppland"/>
    <x v="4"/>
    <s v="0502"/>
    <s v="0502 Gjøvik"/>
    <x v="64"/>
    <x v="6"/>
    <n v="347"/>
    <x v="0"/>
  </r>
  <r>
    <s v="05 Oppland"/>
    <x v="4"/>
    <s v="0502"/>
    <s v="0502 Gjøvik"/>
    <x v="64"/>
    <x v="7"/>
    <n v="357"/>
    <x v="0"/>
  </r>
  <r>
    <s v="05 Oppland"/>
    <x v="4"/>
    <s v="0502"/>
    <s v="0502 Gjøvik"/>
    <x v="64"/>
    <x v="8"/>
    <n v="330"/>
    <x v="0"/>
  </r>
  <r>
    <s v="05 Oppland"/>
    <x v="4"/>
    <s v="0502"/>
    <s v="0502 Gjøvik"/>
    <x v="64"/>
    <x v="9"/>
    <n v="311"/>
    <x v="0"/>
  </r>
  <r>
    <s v="05 Oppland"/>
    <x v="4"/>
    <s v="0502"/>
    <s v="0502 Gjøvik"/>
    <x v="64"/>
    <x v="10"/>
    <n v="303"/>
    <x v="0"/>
  </r>
  <r>
    <s v="05 Oppland"/>
    <x v="4"/>
    <s v="0502"/>
    <s v="0502 Gjøvik"/>
    <x v="64"/>
    <x v="11"/>
    <n v="330"/>
    <x v="0"/>
  </r>
  <r>
    <s v="05 Oppland"/>
    <x v="4"/>
    <s v="0502"/>
    <s v="0502 Gjøvik"/>
    <x v="64"/>
    <x v="12"/>
    <n v="319"/>
    <x v="0"/>
  </r>
  <r>
    <s v="05 Oppland"/>
    <x v="4"/>
    <s v="0511"/>
    <s v="0511 Dovre"/>
    <x v="65"/>
    <x v="0"/>
    <n v="205"/>
    <x v="0"/>
  </r>
  <r>
    <s v="05 Oppland"/>
    <x v="4"/>
    <s v="0511"/>
    <s v="0511 Dovre"/>
    <x v="65"/>
    <x v="1"/>
    <n v="194"/>
    <x v="0"/>
  </r>
  <r>
    <s v="05 Oppland"/>
    <x v="4"/>
    <s v="0511"/>
    <s v="0511 Dovre"/>
    <x v="65"/>
    <x v="2"/>
    <n v="178"/>
    <x v="0"/>
  </r>
  <r>
    <s v="05 Oppland"/>
    <x v="4"/>
    <s v="0511"/>
    <s v="0511 Dovre"/>
    <x v="65"/>
    <x v="3"/>
    <n v="192"/>
    <x v="0"/>
  </r>
  <r>
    <s v="05 Oppland"/>
    <x v="4"/>
    <s v="0511"/>
    <s v="0511 Dovre"/>
    <x v="65"/>
    <x v="4"/>
    <n v="191"/>
    <x v="0"/>
  </r>
  <r>
    <s v="05 Oppland"/>
    <x v="4"/>
    <s v="0511"/>
    <s v="0511 Dovre"/>
    <x v="65"/>
    <x v="5"/>
    <n v="180"/>
    <x v="0"/>
  </r>
  <r>
    <s v="05 Oppland"/>
    <x v="4"/>
    <s v="0511"/>
    <s v="0511 Dovre"/>
    <x v="65"/>
    <x v="6"/>
    <n v="177"/>
    <x v="0"/>
  </r>
  <r>
    <s v="05 Oppland"/>
    <x v="4"/>
    <s v="0511"/>
    <s v="0511 Dovre"/>
    <x v="65"/>
    <x v="7"/>
    <n v="174"/>
    <x v="0"/>
  </r>
  <r>
    <s v="05 Oppland"/>
    <x v="4"/>
    <s v="0511"/>
    <s v="0511 Dovre"/>
    <x v="65"/>
    <x v="8"/>
    <n v="182"/>
    <x v="0"/>
  </r>
  <r>
    <s v="05 Oppland"/>
    <x v="4"/>
    <s v="0511"/>
    <s v="0511 Dovre"/>
    <x v="65"/>
    <x v="9"/>
    <n v="164"/>
    <x v="0"/>
  </r>
  <r>
    <s v="05 Oppland"/>
    <x v="4"/>
    <s v="0511"/>
    <s v="0511 Dovre"/>
    <x v="65"/>
    <x v="10"/>
    <n v="162"/>
    <x v="0"/>
  </r>
  <r>
    <s v="05 Oppland"/>
    <x v="4"/>
    <s v="0511"/>
    <s v="0511 Dovre"/>
    <x v="65"/>
    <x v="11"/>
    <n v="140"/>
    <x v="0"/>
  </r>
  <r>
    <s v="05 Oppland"/>
    <x v="4"/>
    <s v="0511"/>
    <s v="0511 Dovre"/>
    <x v="65"/>
    <x v="12"/>
    <n v="138"/>
    <x v="0"/>
  </r>
  <r>
    <s v="05 Oppland"/>
    <x v="4"/>
    <s v="0512"/>
    <s v="0512 Lesja"/>
    <x v="66"/>
    <x v="0"/>
    <n v="295"/>
    <x v="0"/>
  </r>
  <r>
    <s v="05 Oppland"/>
    <x v="4"/>
    <s v="0512"/>
    <s v="0512 Lesja"/>
    <x v="66"/>
    <x v="1"/>
    <n v="283"/>
    <x v="0"/>
  </r>
  <r>
    <s v="05 Oppland"/>
    <x v="4"/>
    <s v="0512"/>
    <s v="0512 Lesja"/>
    <x v="66"/>
    <x v="2"/>
    <n v="282"/>
    <x v="0"/>
  </r>
  <r>
    <s v="05 Oppland"/>
    <x v="4"/>
    <s v="0512"/>
    <s v="0512 Lesja"/>
    <x v="66"/>
    <x v="3"/>
    <n v="288"/>
    <x v="0"/>
  </r>
  <r>
    <s v="05 Oppland"/>
    <x v="4"/>
    <s v="0512"/>
    <s v="0512 Lesja"/>
    <x v="66"/>
    <x v="4"/>
    <n v="285"/>
    <x v="0"/>
  </r>
  <r>
    <s v="05 Oppland"/>
    <x v="4"/>
    <s v="0512"/>
    <s v="0512 Lesja"/>
    <x v="66"/>
    <x v="5"/>
    <n v="253"/>
    <x v="0"/>
  </r>
  <r>
    <s v="05 Oppland"/>
    <x v="4"/>
    <s v="0512"/>
    <s v="0512 Lesja"/>
    <x v="66"/>
    <x v="6"/>
    <n v="256"/>
    <x v="0"/>
  </r>
  <r>
    <s v="05 Oppland"/>
    <x v="4"/>
    <s v="0512"/>
    <s v="0512 Lesja"/>
    <x v="66"/>
    <x v="7"/>
    <n v="273"/>
    <x v="0"/>
  </r>
  <r>
    <s v="05 Oppland"/>
    <x v="4"/>
    <s v="0512"/>
    <s v="0512 Lesja"/>
    <x v="66"/>
    <x v="8"/>
    <n v="253"/>
    <x v="0"/>
  </r>
  <r>
    <s v="05 Oppland"/>
    <x v="4"/>
    <s v="0512"/>
    <s v="0512 Lesja"/>
    <x v="66"/>
    <x v="9"/>
    <n v="235"/>
    <x v="0"/>
  </r>
  <r>
    <s v="05 Oppland"/>
    <x v="4"/>
    <s v="0512"/>
    <s v="0512 Lesja"/>
    <x v="66"/>
    <x v="10"/>
    <n v="233"/>
    <x v="0"/>
  </r>
  <r>
    <s v="05 Oppland"/>
    <x v="4"/>
    <s v="0512"/>
    <s v="0512 Lesja"/>
    <x v="66"/>
    <x v="11"/>
    <n v="210"/>
    <x v="0"/>
  </r>
  <r>
    <s v="05 Oppland"/>
    <x v="4"/>
    <s v="0512"/>
    <s v="0512 Lesja"/>
    <x v="66"/>
    <x v="12"/>
    <n v="190"/>
    <x v="0"/>
  </r>
  <r>
    <s v="05 Oppland"/>
    <x v="4"/>
    <s v="0513"/>
    <s v="0513 Skjåk"/>
    <x v="67"/>
    <x v="0"/>
    <n v="196"/>
    <x v="0"/>
  </r>
  <r>
    <s v="05 Oppland"/>
    <x v="4"/>
    <s v="0513"/>
    <s v="0513 Skjåk"/>
    <x v="67"/>
    <x v="1"/>
    <n v="210"/>
    <x v="0"/>
  </r>
  <r>
    <s v="05 Oppland"/>
    <x v="4"/>
    <s v="0513"/>
    <s v="0513 Skjåk"/>
    <x v="67"/>
    <x v="2"/>
    <n v="201"/>
    <x v="0"/>
  </r>
  <r>
    <s v="05 Oppland"/>
    <x v="4"/>
    <s v="0513"/>
    <s v="0513 Skjåk"/>
    <x v="67"/>
    <x v="3"/>
    <n v="203"/>
    <x v="0"/>
  </r>
  <r>
    <s v="05 Oppland"/>
    <x v="4"/>
    <s v="0513"/>
    <s v="0513 Skjåk"/>
    <x v="67"/>
    <x v="4"/>
    <n v="197"/>
    <x v="0"/>
  </r>
  <r>
    <s v="05 Oppland"/>
    <x v="4"/>
    <s v="0513"/>
    <s v="0513 Skjåk"/>
    <x v="67"/>
    <x v="5"/>
    <n v="199"/>
    <x v="0"/>
  </r>
  <r>
    <s v="05 Oppland"/>
    <x v="4"/>
    <s v="0513"/>
    <s v="0513 Skjåk"/>
    <x v="67"/>
    <x v="6"/>
    <n v="202"/>
    <x v="0"/>
  </r>
  <r>
    <s v="05 Oppland"/>
    <x v="4"/>
    <s v="0513"/>
    <s v="0513 Skjåk"/>
    <x v="67"/>
    <x v="7"/>
    <n v="202"/>
    <x v="0"/>
  </r>
  <r>
    <s v="05 Oppland"/>
    <x v="4"/>
    <s v="0513"/>
    <s v="0513 Skjåk"/>
    <x v="67"/>
    <x v="8"/>
    <n v="201"/>
    <x v="0"/>
  </r>
  <r>
    <s v="05 Oppland"/>
    <x v="4"/>
    <s v="0513"/>
    <s v="0513 Skjåk"/>
    <x v="67"/>
    <x v="9"/>
    <n v="207"/>
    <x v="0"/>
  </r>
  <r>
    <s v="05 Oppland"/>
    <x v="4"/>
    <s v="0513"/>
    <s v="0513 Skjåk"/>
    <x v="67"/>
    <x v="10"/>
    <n v="188"/>
    <x v="0"/>
  </r>
  <r>
    <s v="05 Oppland"/>
    <x v="4"/>
    <s v="0513"/>
    <s v="0513 Skjåk"/>
    <x v="67"/>
    <x v="11"/>
    <n v="199"/>
    <x v="0"/>
  </r>
  <r>
    <s v="05 Oppland"/>
    <x v="4"/>
    <s v="0513"/>
    <s v="0513 Skjåk"/>
    <x v="67"/>
    <x v="12"/>
    <n v="173"/>
    <x v="0"/>
  </r>
  <r>
    <s v="05 Oppland"/>
    <x v="4"/>
    <s v="0514"/>
    <s v="0514 Lom"/>
    <x v="68"/>
    <x v="0"/>
    <n v="254"/>
    <x v="0"/>
  </r>
  <r>
    <s v="05 Oppland"/>
    <x v="4"/>
    <s v="0514"/>
    <s v="0514 Lom"/>
    <x v="68"/>
    <x v="1"/>
    <n v="241"/>
    <x v="0"/>
  </r>
  <r>
    <s v="05 Oppland"/>
    <x v="4"/>
    <s v="0514"/>
    <s v="0514 Lom"/>
    <x v="68"/>
    <x v="2"/>
    <n v="228"/>
    <x v="0"/>
  </r>
  <r>
    <s v="05 Oppland"/>
    <x v="4"/>
    <s v="0514"/>
    <s v="0514 Lom"/>
    <x v="68"/>
    <x v="3"/>
    <n v="223"/>
    <x v="0"/>
  </r>
  <r>
    <s v="05 Oppland"/>
    <x v="4"/>
    <s v="0514"/>
    <s v="0514 Lom"/>
    <x v="68"/>
    <x v="4"/>
    <n v="205"/>
    <x v="0"/>
  </r>
  <r>
    <s v="05 Oppland"/>
    <x v="4"/>
    <s v="0514"/>
    <s v="0514 Lom"/>
    <x v="68"/>
    <x v="5"/>
    <n v="186"/>
    <x v="0"/>
  </r>
  <r>
    <s v="05 Oppland"/>
    <x v="4"/>
    <s v="0514"/>
    <s v="0514 Lom"/>
    <x v="68"/>
    <x v="6"/>
    <n v="193"/>
    <x v="0"/>
  </r>
  <r>
    <s v="05 Oppland"/>
    <x v="4"/>
    <s v="0514"/>
    <s v="0514 Lom"/>
    <x v="68"/>
    <x v="7"/>
    <n v="199"/>
    <x v="0"/>
  </r>
  <r>
    <s v="05 Oppland"/>
    <x v="4"/>
    <s v="0514"/>
    <s v="0514 Lom"/>
    <x v="68"/>
    <x v="8"/>
    <n v="187"/>
    <x v="0"/>
  </r>
  <r>
    <s v="05 Oppland"/>
    <x v="4"/>
    <s v="0514"/>
    <s v="0514 Lom"/>
    <x v="68"/>
    <x v="9"/>
    <n v="190"/>
    <x v="0"/>
  </r>
  <r>
    <s v="05 Oppland"/>
    <x v="4"/>
    <s v="0514"/>
    <s v="0514 Lom"/>
    <x v="68"/>
    <x v="10"/>
    <n v="189"/>
    <x v="0"/>
  </r>
  <r>
    <s v="05 Oppland"/>
    <x v="4"/>
    <s v="0514"/>
    <s v="0514 Lom"/>
    <x v="68"/>
    <x v="11"/>
    <n v="178"/>
    <x v="0"/>
  </r>
  <r>
    <s v="05 Oppland"/>
    <x v="4"/>
    <s v="0514"/>
    <s v="0514 Lom"/>
    <x v="68"/>
    <x v="12"/>
    <n v="182"/>
    <x v="0"/>
  </r>
  <r>
    <s v="05 Oppland"/>
    <x v="4"/>
    <s v="0515"/>
    <s v="0515 Vågå"/>
    <x v="69"/>
    <x v="0"/>
    <n v="306"/>
    <x v="0"/>
  </r>
  <r>
    <s v="05 Oppland"/>
    <x v="4"/>
    <s v="0515"/>
    <s v="0515 Vågå"/>
    <x v="69"/>
    <x v="1"/>
    <n v="295"/>
    <x v="0"/>
  </r>
  <r>
    <s v="05 Oppland"/>
    <x v="4"/>
    <s v="0515"/>
    <s v="0515 Vågå"/>
    <x v="69"/>
    <x v="2"/>
    <n v="291"/>
    <x v="0"/>
  </r>
  <r>
    <s v="05 Oppland"/>
    <x v="4"/>
    <s v="0515"/>
    <s v="0515 Vågå"/>
    <x v="69"/>
    <x v="3"/>
    <n v="283"/>
    <x v="0"/>
  </r>
  <r>
    <s v="05 Oppland"/>
    <x v="4"/>
    <s v="0515"/>
    <s v="0515 Vågå"/>
    <x v="69"/>
    <x v="4"/>
    <n v="266"/>
    <x v="0"/>
  </r>
  <r>
    <s v="05 Oppland"/>
    <x v="4"/>
    <s v="0515"/>
    <s v="0515 Vågå"/>
    <x v="69"/>
    <x v="5"/>
    <n v="247"/>
    <x v="0"/>
  </r>
  <r>
    <s v="05 Oppland"/>
    <x v="4"/>
    <s v="0515"/>
    <s v="0515 Vågå"/>
    <x v="69"/>
    <x v="6"/>
    <n v="263"/>
    <x v="0"/>
  </r>
  <r>
    <s v="05 Oppland"/>
    <x v="4"/>
    <s v="0515"/>
    <s v="0515 Vågå"/>
    <x v="69"/>
    <x v="7"/>
    <n v="254"/>
    <x v="0"/>
  </r>
  <r>
    <s v="05 Oppland"/>
    <x v="4"/>
    <s v="0515"/>
    <s v="0515 Vågå"/>
    <x v="69"/>
    <x v="8"/>
    <n v="236"/>
    <x v="0"/>
  </r>
  <r>
    <s v="05 Oppland"/>
    <x v="4"/>
    <s v="0515"/>
    <s v="0515 Vågå"/>
    <x v="69"/>
    <x v="9"/>
    <n v="232"/>
    <x v="0"/>
  </r>
  <r>
    <s v="05 Oppland"/>
    <x v="4"/>
    <s v="0515"/>
    <s v="0515 Vågå"/>
    <x v="69"/>
    <x v="10"/>
    <n v="226"/>
    <x v="0"/>
  </r>
  <r>
    <s v="05 Oppland"/>
    <x v="4"/>
    <s v="0515"/>
    <s v="0515 Vågå"/>
    <x v="69"/>
    <x v="11"/>
    <n v="220"/>
    <x v="0"/>
  </r>
  <r>
    <s v="05 Oppland"/>
    <x v="4"/>
    <s v="0515"/>
    <s v="0515 Vågå"/>
    <x v="69"/>
    <x v="12"/>
    <n v="209"/>
    <x v="0"/>
  </r>
  <r>
    <s v="05 Oppland"/>
    <x v="4"/>
    <s v="0516"/>
    <s v="0516 Nord-Fron"/>
    <x v="70"/>
    <x v="0"/>
    <n v="286"/>
    <x v="0"/>
  </r>
  <r>
    <s v="05 Oppland"/>
    <x v="4"/>
    <s v="0516"/>
    <s v="0516 Nord-Fron"/>
    <x v="70"/>
    <x v="1"/>
    <n v="286"/>
    <x v="0"/>
  </r>
  <r>
    <s v="05 Oppland"/>
    <x v="4"/>
    <s v="0516"/>
    <s v="0516 Nord-Fron"/>
    <x v="70"/>
    <x v="2"/>
    <n v="258"/>
    <x v="0"/>
  </r>
  <r>
    <s v="05 Oppland"/>
    <x v="4"/>
    <s v="0516"/>
    <s v="0516 Nord-Fron"/>
    <x v="70"/>
    <x v="3"/>
    <n v="286"/>
    <x v="0"/>
  </r>
  <r>
    <s v="05 Oppland"/>
    <x v="4"/>
    <s v="0516"/>
    <s v="0516 Nord-Fron"/>
    <x v="70"/>
    <x v="4"/>
    <n v="240"/>
    <x v="0"/>
  </r>
  <r>
    <s v="05 Oppland"/>
    <x v="4"/>
    <s v="0516"/>
    <s v="0516 Nord-Fron"/>
    <x v="70"/>
    <x v="5"/>
    <n v="234"/>
    <x v="0"/>
  </r>
  <r>
    <s v="05 Oppland"/>
    <x v="4"/>
    <s v="0516"/>
    <s v="0516 Nord-Fron"/>
    <x v="70"/>
    <x v="6"/>
    <n v="249"/>
    <x v="0"/>
  </r>
  <r>
    <s v="05 Oppland"/>
    <x v="4"/>
    <s v="0516"/>
    <s v="0516 Nord-Fron"/>
    <x v="70"/>
    <x v="7"/>
    <n v="255"/>
    <x v="0"/>
  </r>
  <r>
    <s v="05 Oppland"/>
    <x v="4"/>
    <s v="0516"/>
    <s v="0516 Nord-Fron"/>
    <x v="70"/>
    <x v="8"/>
    <n v="246"/>
    <x v="0"/>
  </r>
  <r>
    <s v="05 Oppland"/>
    <x v="4"/>
    <s v="0516"/>
    <s v="0516 Nord-Fron"/>
    <x v="70"/>
    <x v="9"/>
    <n v="260"/>
    <x v="0"/>
  </r>
  <r>
    <s v="05 Oppland"/>
    <x v="4"/>
    <s v="0516"/>
    <s v="0516 Nord-Fron"/>
    <x v="70"/>
    <x v="10"/>
    <n v="263"/>
    <x v="0"/>
  </r>
  <r>
    <s v="05 Oppland"/>
    <x v="4"/>
    <s v="0516"/>
    <s v="0516 Nord-Fron"/>
    <x v="70"/>
    <x v="11"/>
    <n v="242"/>
    <x v="0"/>
  </r>
  <r>
    <s v="05 Oppland"/>
    <x v="4"/>
    <s v="0516"/>
    <s v="0516 Nord-Fron"/>
    <x v="70"/>
    <x v="12"/>
    <n v="229"/>
    <x v="0"/>
  </r>
  <r>
    <s v="05 Oppland"/>
    <x v="4"/>
    <s v="0517"/>
    <s v="0517 Sel"/>
    <x v="71"/>
    <x v="0"/>
    <n v="259"/>
    <x v="0"/>
  </r>
  <r>
    <s v="05 Oppland"/>
    <x v="4"/>
    <s v="0517"/>
    <s v="0517 Sel"/>
    <x v="71"/>
    <x v="1"/>
    <n v="223"/>
    <x v="0"/>
  </r>
  <r>
    <s v="05 Oppland"/>
    <x v="4"/>
    <s v="0517"/>
    <s v="0517 Sel"/>
    <x v="71"/>
    <x v="2"/>
    <n v="210"/>
    <x v="0"/>
  </r>
  <r>
    <s v="05 Oppland"/>
    <x v="4"/>
    <s v="0517"/>
    <s v="0517 Sel"/>
    <x v="71"/>
    <x v="3"/>
    <n v="208"/>
    <x v="0"/>
  </r>
  <r>
    <s v="05 Oppland"/>
    <x v="4"/>
    <s v="0517"/>
    <s v="0517 Sel"/>
    <x v="71"/>
    <x v="4"/>
    <n v="204"/>
    <x v="0"/>
  </r>
  <r>
    <s v="05 Oppland"/>
    <x v="4"/>
    <s v="0517"/>
    <s v="0517 Sel"/>
    <x v="71"/>
    <x v="5"/>
    <n v="209"/>
    <x v="0"/>
  </r>
  <r>
    <s v="05 Oppland"/>
    <x v="4"/>
    <s v="0517"/>
    <s v="0517 Sel"/>
    <x v="71"/>
    <x v="6"/>
    <n v="199"/>
    <x v="0"/>
  </r>
  <r>
    <s v="05 Oppland"/>
    <x v="4"/>
    <s v="0517"/>
    <s v="0517 Sel"/>
    <x v="71"/>
    <x v="7"/>
    <n v="183"/>
    <x v="0"/>
  </r>
  <r>
    <s v="05 Oppland"/>
    <x v="4"/>
    <s v="0517"/>
    <s v="0517 Sel"/>
    <x v="71"/>
    <x v="8"/>
    <n v="170"/>
    <x v="0"/>
  </r>
  <r>
    <s v="05 Oppland"/>
    <x v="4"/>
    <s v="0517"/>
    <s v="0517 Sel"/>
    <x v="71"/>
    <x v="9"/>
    <n v="159"/>
    <x v="0"/>
  </r>
  <r>
    <s v="05 Oppland"/>
    <x v="4"/>
    <s v="0517"/>
    <s v="0517 Sel"/>
    <x v="71"/>
    <x v="10"/>
    <n v="155"/>
    <x v="0"/>
  </r>
  <r>
    <s v="05 Oppland"/>
    <x v="4"/>
    <s v="0517"/>
    <s v="0517 Sel"/>
    <x v="71"/>
    <x v="11"/>
    <n v="137"/>
    <x v="0"/>
  </r>
  <r>
    <s v="05 Oppland"/>
    <x v="4"/>
    <s v="0517"/>
    <s v="0517 Sel"/>
    <x v="71"/>
    <x v="12"/>
    <n v="135"/>
    <x v="0"/>
  </r>
  <r>
    <s v="05 Oppland"/>
    <x v="4"/>
    <s v="0519"/>
    <s v="0519 Sør-Fron"/>
    <x v="72"/>
    <x v="0"/>
    <n v="220"/>
    <x v="0"/>
  </r>
  <r>
    <s v="05 Oppland"/>
    <x v="4"/>
    <s v="0519"/>
    <s v="0519 Sør-Fron"/>
    <x v="72"/>
    <x v="1"/>
    <n v="227"/>
    <x v="0"/>
  </r>
  <r>
    <s v="05 Oppland"/>
    <x v="4"/>
    <s v="0519"/>
    <s v="0519 Sør-Fron"/>
    <x v="72"/>
    <x v="2"/>
    <n v="230"/>
    <x v="0"/>
  </r>
  <r>
    <s v="05 Oppland"/>
    <x v="4"/>
    <s v="0519"/>
    <s v="0519 Sør-Fron"/>
    <x v="72"/>
    <x v="3"/>
    <n v="232"/>
    <x v="0"/>
  </r>
  <r>
    <s v="05 Oppland"/>
    <x v="4"/>
    <s v="0519"/>
    <s v="0519 Sør-Fron"/>
    <x v="72"/>
    <x v="4"/>
    <n v="213"/>
    <x v="0"/>
  </r>
  <r>
    <s v="05 Oppland"/>
    <x v="4"/>
    <s v="0519"/>
    <s v="0519 Sør-Fron"/>
    <x v="72"/>
    <x v="5"/>
    <n v="203"/>
    <x v="0"/>
  </r>
  <r>
    <s v="05 Oppland"/>
    <x v="4"/>
    <s v="0519"/>
    <s v="0519 Sør-Fron"/>
    <x v="72"/>
    <x v="6"/>
    <n v="209"/>
    <x v="0"/>
  </r>
  <r>
    <s v="05 Oppland"/>
    <x v="4"/>
    <s v="0519"/>
    <s v="0519 Sør-Fron"/>
    <x v="72"/>
    <x v="7"/>
    <n v="192"/>
    <x v="0"/>
  </r>
  <r>
    <s v="05 Oppland"/>
    <x v="4"/>
    <s v="0519"/>
    <s v="0519 Sør-Fron"/>
    <x v="72"/>
    <x v="8"/>
    <n v="189"/>
    <x v="0"/>
  </r>
  <r>
    <s v="05 Oppland"/>
    <x v="4"/>
    <s v="0519"/>
    <s v="0519 Sør-Fron"/>
    <x v="72"/>
    <x v="9"/>
    <n v="159"/>
    <x v="0"/>
  </r>
  <r>
    <s v="05 Oppland"/>
    <x v="4"/>
    <s v="0519"/>
    <s v="0519 Sør-Fron"/>
    <x v="72"/>
    <x v="10"/>
    <n v="143"/>
    <x v="0"/>
  </r>
  <r>
    <s v="05 Oppland"/>
    <x v="4"/>
    <s v="0519"/>
    <s v="0519 Sør-Fron"/>
    <x v="72"/>
    <x v="11"/>
    <n v="152"/>
    <x v="0"/>
  </r>
  <r>
    <s v="05 Oppland"/>
    <x v="4"/>
    <s v="0519"/>
    <s v="0519 Sør-Fron"/>
    <x v="72"/>
    <x v="12"/>
    <n v="159"/>
    <x v="0"/>
  </r>
  <r>
    <s v="05 Oppland"/>
    <x v="4"/>
    <s v="0520"/>
    <s v="0520 Ringebu"/>
    <x v="73"/>
    <x v="0"/>
    <n v="340"/>
    <x v="0"/>
  </r>
  <r>
    <s v="05 Oppland"/>
    <x v="4"/>
    <s v="0520"/>
    <s v="0520 Ringebu"/>
    <x v="73"/>
    <x v="1"/>
    <n v="329"/>
    <x v="0"/>
  </r>
  <r>
    <s v="05 Oppland"/>
    <x v="4"/>
    <s v="0520"/>
    <s v="0520 Ringebu"/>
    <x v="73"/>
    <x v="2"/>
    <n v="319"/>
    <x v="0"/>
  </r>
  <r>
    <s v="05 Oppland"/>
    <x v="4"/>
    <s v="0520"/>
    <s v="0520 Ringebu"/>
    <x v="73"/>
    <x v="3"/>
    <n v="343"/>
    <x v="0"/>
  </r>
  <r>
    <s v="05 Oppland"/>
    <x v="4"/>
    <s v="0520"/>
    <s v="0520 Ringebu"/>
    <x v="73"/>
    <x v="4"/>
    <n v="308"/>
    <x v="0"/>
  </r>
  <r>
    <s v="05 Oppland"/>
    <x v="4"/>
    <s v="0520"/>
    <s v="0520 Ringebu"/>
    <x v="73"/>
    <x v="5"/>
    <n v="306"/>
    <x v="0"/>
  </r>
  <r>
    <s v="05 Oppland"/>
    <x v="4"/>
    <s v="0520"/>
    <s v="0520 Ringebu"/>
    <x v="73"/>
    <x v="6"/>
    <n v="282"/>
    <x v="0"/>
  </r>
  <r>
    <s v="05 Oppland"/>
    <x v="4"/>
    <s v="0520"/>
    <s v="0520 Ringebu"/>
    <x v="73"/>
    <x v="7"/>
    <n v="289"/>
    <x v="0"/>
  </r>
  <r>
    <s v="05 Oppland"/>
    <x v="4"/>
    <s v="0520"/>
    <s v="0520 Ringebu"/>
    <x v="73"/>
    <x v="8"/>
    <n v="269"/>
    <x v="0"/>
  </r>
  <r>
    <s v="05 Oppland"/>
    <x v="4"/>
    <s v="0520"/>
    <s v="0520 Ringebu"/>
    <x v="73"/>
    <x v="9"/>
    <n v="245"/>
    <x v="0"/>
  </r>
  <r>
    <s v="05 Oppland"/>
    <x v="4"/>
    <s v="0520"/>
    <s v="0520 Ringebu"/>
    <x v="73"/>
    <x v="10"/>
    <n v="258"/>
    <x v="0"/>
  </r>
  <r>
    <s v="05 Oppland"/>
    <x v="4"/>
    <s v="0520"/>
    <s v="0520 Ringebu"/>
    <x v="73"/>
    <x v="11"/>
    <n v="256"/>
    <x v="0"/>
  </r>
  <r>
    <s v="05 Oppland"/>
    <x v="4"/>
    <s v="0520"/>
    <s v="0520 Ringebu"/>
    <x v="73"/>
    <x v="12"/>
    <n v="236"/>
    <x v="0"/>
  </r>
  <r>
    <s v="05 Oppland"/>
    <x v="4"/>
    <s v="0521"/>
    <s v="0521 Øyer"/>
    <x v="74"/>
    <x v="0"/>
    <n v="219"/>
    <x v="0"/>
  </r>
  <r>
    <s v="05 Oppland"/>
    <x v="4"/>
    <s v="0521"/>
    <s v="0521 Øyer"/>
    <x v="74"/>
    <x v="1"/>
    <n v="204"/>
    <x v="0"/>
  </r>
  <r>
    <s v="05 Oppland"/>
    <x v="4"/>
    <s v="0521"/>
    <s v="0521 Øyer"/>
    <x v="74"/>
    <x v="2"/>
    <n v="210"/>
    <x v="0"/>
  </r>
  <r>
    <s v="05 Oppland"/>
    <x v="4"/>
    <s v="0521"/>
    <s v="0521 Øyer"/>
    <x v="74"/>
    <x v="3"/>
    <n v="209"/>
    <x v="0"/>
  </r>
  <r>
    <s v="05 Oppland"/>
    <x v="4"/>
    <s v="0521"/>
    <s v="0521 Øyer"/>
    <x v="74"/>
    <x v="4"/>
    <n v="191"/>
    <x v="0"/>
  </r>
  <r>
    <s v="05 Oppland"/>
    <x v="4"/>
    <s v="0521"/>
    <s v="0521 Øyer"/>
    <x v="74"/>
    <x v="5"/>
    <n v="175"/>
    <x v="0"/>
  </r>
  <r>
    <s v="05 Oppland"/>
    <x v="4"/>
    <s v="0521"/>
    <s v="0521 Øyer"/>
    <x v="74"/>
    <x v="6"/>
    <n v="127"/>
    <x v="0"/>
  </r>
  <r>
    <s v="05 Oppland"/>
    <x v="4"/>
    <s v="0521"/>
    <s v="0521 Øyer"/>
    <x v="74"/>
    <x v="7"/>
    <n v="126"/>
    <x v="0"/>
  </r>
  <r>
    <s v="05 Oppland"/>
    <x v="4"/>
    <s v="0521"/>
    <s v="0521 Øyer"/>
    <x v="74"/>
    <x v="8"/>
    <n v="113"/>
    <x v="0"/>
  </r>
  <r>
    <s v="05 Oppland"/>
    <x v="4"/>
    <s v="0521"/>
    <s v="0521 Øyer"/>
    <x v="74"/>
    <x v="9"/>
    <n v="120"/>
    <x v="0"/>
  </r>
  <r>
    <s v="05 Oppland"/>
    <x v="4"/>
    <s v="0521"/>
    <s v="0521 Øyer"/>
    <x v="74"/>
    <x v="10"/>
    <n v="109"/>
    <x v="0"/>
  </r>
  <r>
    <s v="05 Oppland"/>
    <x v="4"/>
    <s v="0521"/>
    <s v="0521 Øyer"/>
    <x v="74"/>
    <x v="11"/>
    <n v="110"/>
    <x v="0"/>
  </r>
  <r>
    <s v="05 Oppland"/>
    <x v="4"/>
    <s v="0521"/>
    <s v="0521 Øyer"/>
    <x v="74"/>
    <x v="12"/>
    <n v="98"/>
    <x v="0"/>
  </r>
  <r>
    <s v="05 Oppland"/>
    <x v="4"/>
    <s v="0522"/>
    <s v="0522 Gausdal"/>
    <x v="75"/>
    <x v="0"/>
    <n v="450"/>
    <x v="0"/>
  </r>
  <r>
    <s v="05 Oppland"/>
    <x v="4"/>
    <s v="0522"/>
    <s v="0522 Gausdal"/>
    <x v="75"/>
    <x v="1"/>
    <n v="415"/>
    <x v="0"/>
  </r>
  <r>
    <s v="05 Oppland"/>
    <x v="4"/>
    <s v="0522"/>
    <s v="0522 Gausdal"/>
    <x v="75"/>
    <x v="2"/>
    <n v="410"/>
    <x v="0"/>
  </r>
  <r>
    <s v="05 Oppland"/>
    <x v="4"/>
    <s v="0522"/>
    <s v="0522 Gausdal"/>
    <x v="75"/>
    <x v="3"/>
    <n v="401"/>
    <x v="0"/>
  </r>
  <r>
    <s v="05 Oppland"/>
    <x v="4"/>
    <s v="0522"/>
    <s v="0522 Gausdal"/>
    <x v="75"/>
    <x v="4"/>
    <n v="375"/>
    <x v="0"/>
  </r>
  <r>
    <s v="05 Oppland"/>
    <x v="4"/>
    <s v="0522"/>
    <s v="0522 Gausdal"/>
    <x v="75"/>
    <x v="5"/>
    <n v="347"/>
    <x v="0"/>
  </r>
  <r>
    <s v="05 Oppland"/>
    <x v="4"/>
    <s v="0522"/>
    <s v="0522 Gausdal"/>
    <x v="75"/>
    <x v="6"/>
    <n v="401"/>
    <x v="0"/>
  </r>
  <r>
    <s v="05 Oppland"/>
    <x v="4"/>
    <s v="0522"/>
    <s v="0522 Gausdal"/>
    <x v="75"/>
    <x v="7"/>
    <n v="421"/>
    <x v="0"/>
  </r>
  <r>
    <s v="05 Oppland"/>
    <x v="4"/>
    <s v="0522"/>
    <s v="0522 Gausdal"/>
    <x v="75"/>
    <x v="8"/>
    <n v="391"/>
    <x v="0"/>
  </r>
  <r>
    <s v="05 Oppland"/>
    <x v="4"/>
    <s v="0522"/>
    <s v="0522 Gausdal"/>
    <x v="75"/>
    <x v="9"/>
    <n v="384"/>
    <x v="0"/>
  </r>
  <r>
    <s v="05 Oppland"/>
    <x v="4"/>
    <s v="0522"/>
    <s v="0522 Gausdal"/>
    <x v="75"/>
    <x v="10"/>
    <n v="387"/>
    <x v="0"/>
  </r>
  <r>
    <s v="05 Oppland"/>
    <x v="4"/>
    <s v="0522"/>
    <s v="0522 Gausdal"/>
    <x v="75"/>
    <x v="11"/>
    <n v="370"/>
    <x v="0"/>
  </r>
  <r>
    <s v="05 Oppland"/>
    <x v="4"/>
    <s v="0522"/>
    <s v="0522 Gausdal"/>
    <x v="75"/>
    <x v="12"/>
    <n v="305"/>
    <x v="0"/>
  </r>
  <r>
    <s v="05 Oppland"/>
    <x v="4"/>
    <s v="0528"/>
    <s v="0528 Østre Toten"/>
    <x v="76"/>
    <x v="0"/>
    <n v="468"/>
    <x v="0"/>
  </r>
  <r>
    <s v="05 Oppland"/>
    <x v="4"/>
    <s v="0528"/>
    <s v="0528 Østre Toten"/>
    <x v="76"/>
    <x v="1"/>
    <n v="443"/>
    <x v="0"/>
  </r>
  <r>
    <s v="05 Oppland"/>
    <x v="4"/>
    <s v="0528"/>
    <s v="0528 Østre Toten"/>
    <x v="76"/>
    <x v="2"/>
    <n v="457"/>
    <x v="0"/>
  </r>
  <r>
    <s v="05 Oppland"/>
    <x v="4"/>
    <s v="0528"/>
    <s v="0528 Østre Toten"/>
    <x v="76"/>
    <x v="3"/>
    <n v="471"/>
    <x v="0"/>
  </r>
  <r>
    <s v="05 Oppland"/>
    <x v="4"/>
    <s v="0528"/>
    <s v="0528 Østre Toten"/>
    <x v="76"/>
    <x v="4"/>
    <n v="457"/>
    <x v="0"/>
  </r>
  <r>
    <s v="05 Oppland"/>
    <x v="4"/>
    <s v="0528"/>
    <s v="0528 Østre Toten"/>
    <x v="76"/>
    <x v="5"/>
    <n v="451"/>
    <x v="0"/>
  </r>
  <r>
    <s v="05 Oppland"/>
    <x v="4"/>
    <s v="0528"/>
    <s v="0528 Østre Toten"/>
    <x v="76"/>
    <x v="6"/>
    <n v="474"/>
    <x v="0"/>
  </r>
  <r>
    <s v="05 Oppland"/>
    <x v="4"/>
    <s v="0528"/>
    <s v="0528 Østre Toten"/>
    <x v="76"/>
    <x v="7"/>
    <n v="459"/>
    <x v="0"/>
  </r>
  <r>
    <s v="05 Oppland"/>
    <x v="4"/>
    <s v="0528"/>
    <s v="0528 Østre Toten"/>
    <x v="76"/>
    <x v="8"/>
    <n v="457"/>
    <x v="0"/>
  </r>
  <r>
    <s v="05 Oppland"/>
    <x v="4"/>
    <s v="0528"/>
    <s v="0528 Østre Toten"/>
    <x v="76"/>
    <x v="9"/>
    <n v="422"/>
    <x v="0"/>
  </r>
  <r>
    <s v="05 Oppland"/>
    <x v="4"/>
    <s v="0528"/>
    <s v="0528 Østre Toten"/>
    <x v="76"/>
    <x v="10"/>
    <n v="421"/>
    <x v="0"/>
  </r>
  <r>
    <s v="05 Oppland"/>
    <x v="4"/>
    <s v="0528"/>
    <s v="0528 Østre Toten"/>
    <x v="76"/>
    <x v="11"/>
    <n v="422"/>
    <x v="0"/>
  </r>
  <r>
    <s v="05 Oppland"/>
    <x v="4"/>
    <s v="0528"/>
    <s v="0528 Østre Toten"/>
    <x v="76"/>
    <x v="12"/>
    <n v="406"/>
    <x v="0"/>
  </r>
  <r>
    <s v="05 Oppland"/>
    <x v="4"/>
    <s v="0529"/>
    <s v="0529 Vestre Toten"/>
    <x v="77"/>
    <x v="0"/>
    <n v="238"/>
    <x v="0"/>
  </r>
  <r>
    <s v="05 Oppland"/>
    <x v="4"/>
    <s v="0529"/>
    <s v="0529 Vestre Toten"/>
    <x v="77"/>
    <x v="1"/>
    <n v="223"/>
    <x v="0"/>
  </r>
  <r>
    <s v="05 Oppland"/>
    <x v="4"/>
    <s v="0529"/>
    <s v="0529 Vestre Toten"/>
    <x v="77"/>
    <x v="2"/>
    <n v="227"/>
    <x v="0"/>
  </r>
  <r>
    <s v="05 Oppland"/>
    <x v="4"/>
    <s v="0529"/>
    <s v="0529 Vestre Toten"/>
    <x v="77"/>
    <x v="3"/>
    <n v="251"/>
    <x v="0"/>
  </r>
  <r>
    <s v="05 Oppland"/>
    <x v="4"/>
    <s v="0529"/>
    <s v="0529 Vestre Toten"/>
    <x v="77"/>
    <x v="4"/>
    <n v="227"/>
    <x v="0"/>
  </r>
  <r>
    <s v="05 Oppland"/>
    <x v="4"/>
    <s v="0529"/>
    <s v="0529 Vestre Toten"/>
    <x v="77"/>
    <x v="5"/>
    <n v="217"/>
    <x v="0"/>
  </r>
  <r>
    <s v="05 Oppland"/>
    <x v="4"/>
    <s v="0529"/>
    <s v="0529 Vestre Toten"/>
    <x v="77"/>
    <x v="6"/>
    <n v="216"/>
    <x v="0"/>
  </r>
  <r>
    <s v="05 Oppland"/>
    <x v="4"/>
    <s v="0529"/>
    <s v="0529 Vestre Toten"/>
    <x v="77"/>
    <x v="7"/>
    <n v="204"/>
    <x v="0"/>
  </r>
  <r>
    <s v="05 Oppland"/>
    <x v="4"/>
    <s v="0529"/>
    <s v="0529 Vestre Toten"/>
    <x v="77"/>
    <x v="8"/>
    <n v="209"/>
    <x v="0"/>
  </r>
  <r>
    <s v="05 Oppland"/>
    <x v="4"/>
    <s v="0529"/>
    <s v="0529 Vestre Toten"/>
    <x v="77"/>
    <x v="9"/>
    <n v="257"/>
    <x v="0"/>
  </r>
  <r>
    <s v="05 Oppland"/>
    <x v="4"/>
    <s v="0529"/>
    <s v="0529 Vestre Toten"/>
    <x v="77"/>
    <x v="10"/>
    <n v="243"/>
    <x v="0"/>
  </r>
  <r>
    <s v="05 Oppland"/>
    <x v="4"/>
    <s v="0529"/>
    <s v="0529 Vestre Toten"/>
    <x v="77"/>
    <x v="11"/>
    <n v="230"/>
    <x v="0"/>
  </r>
  <r>
    <s v="05 Oppland"/>
    <x v="4"/>
    <s v="0529"/>
    <s v="0529 Vestre Toten"/>
    <x v="77"/>
    <x v="12"/>
    <n v="233"/>
    <x v="0"/>
  </r>
  <r>
    <s v="05 Oppland"/>
    <x v="4"/>
    <s v="0532"/>
    <s v="0532 Jevnaker"/>
    <x v="78"/>
    <x v="0"/>
    <n v="65"/>
    <x v="0"/>
  </r>
  <r>
    <s v="05 Oppland"/>
    <x v="4"/>
    <s v="0532"/>
    <s v="0532 Jevnaker"/>
    <x v="78"/>
    <x v="1"/>
    <n v="64"/>
    <x v="0"/>
  </r>
  <r>
    <s v="05 Oppland"/>
    <x v="4"/>
    <s v="0532"/>
    <s v="0532 Jevnaker"/>
    <x v="78"/>
    <x v="2"/>
    <n v="51"/>
    <x v="0"/>
  </r>
  <r>
    <s v="05 Oppland"/>
    <x v="4"/>
    <s v="0532"/>
    <s v="0532 Jevnaker"/>
    <x v="78"/>
    <x v="3"/>
    <n v="52"/>
    <x v="0"/>
  </r>
  <r>
    <s v="05 Oppland"/>
    <x v="4"/>
    <s v="0532"/>
    <s v="0532 Jevnaker"/>
    <x v="78"/>
    <x v="4"/>
    <n v="44"/>
    <x v="0"/>
  </r>
  <r>
    <s v="05 Oppland"/>
    <x v="4"/>
    <s v="0532"/>
    <s v="0532 Jevnaker"/>
    <x v="78"/>
    <x v="5"/>
    <n v="50"/>
    <x v="0"/>
  </r>
  <r>
    <s v="05 Oppland"/>
    <x v="4"/>
    <s v="0532"/>
    <s v="0532 Jevnaker"/>
    <x v="78"/>
    <x v="6"/>
    <n v="59"/>
    <x v="0"/>
  </r>
  <r>
    <s v="05 Oppland"/>
    <x v="4"/>
    <s v="0532"/>
    <s v="0532 Jevnaker"/>
    <x v="78"/>
    <x v="7"/>
    <n v="65"/>
    <x v="0"/>
  </r>
  <r>
    <s v="05 Oppland"/>
    <x v="4"/>
    <s v="0532"/>
    <s v="0532 Jevnaker"/>
    <x v="78"/>
    <x v="8"/>
    <n v="74"/>
    <x v="0"/>
  </r>
  <r>
    <s v="05 Oppland"/>
    <x v="4"/>
    <s v="0532"/>
    <s v="0532 Jevnaker"/>
    <x v="78"/>
    <x v="9"/>
    <n v="56"/>
    <x v="0"/>
  </r>
  <r>
    <s v="05 Oppland"/>
    <x v="4"/>
    <s v="0532"/>
    <s v="0532 Jevnaker"/>
    <x v="78"/>
    <x v="10"/>
    <n v="61"/>
    <x v="0"/>
  </r>
  <r>
    <s v="05 Oppland"/>
    <x v="4"/>
    <s v="0532"/>
    <s v="0532 Jevnaker"/>
    <x v="78"/>
    <x v="11"/>
    <n v="58"/>
    <x v="0"/>
  </r>
  <r>
    <s v="05 Oppland"/>
    <x v="4"/>
    <s v="0532"/>
    <s v="0532 Jevnaker"/>
    <x v="78"/>
    <x v="12"/>
    <n v="66"/>
    <x v="0"/>
  </r>
  <r>
    <s v="05 Oppland"/>
    <x v="4"/>
    <s v="0533"/>
    <s v="0533 Lunner"/>
    <x v="79"/>
    <x v="0"/>
    <n v="118"/>
    <x v="0"/>
  </r>
  <r>
    <s v="05 Oppland"/>
    <x v="4"/>
    <s v="0533"/>
    <s v="0533 Lunner"/>
    <x v="79"/>
    <x v="1"/>
    <n v="103"/>
    <x v="0"/>
  </r>
  <r>
    <s v="05 Oppland"/>
    <x v="4"/>
    <s v="0533"/>
    <s v="0533 Lunner"/>
    <x v="79"/>
    <x v="2"/>
    <n v="100"/>
    <x v="0"/>
  </r>
  <r>
    <s v="05 Oppland"/>
    <x v="4"/>
    <s v="0533"/>
    <s v="0533 Lunner"/>
    <x v="79"/>
    <x v="3"/>
    <n v="97"/>
    <x v="0"/>
  </r>
  <r>
    <s v="05 Oppland"/>
    <x v="4"/>
    <s v="0533"/>
    <s v="0533 Lunner"/>
    <x v="79"/>
    <x v="4"/>
    <n v="90"/>
    <x v="0"/>
  </r>
  <r>
    <s v="05 Oppland"/>
    <x v="4"/>
    <s v="0533"/>
    <s v="0533 Lunner"/>
    <x v="79"/>
    <x v="5"/>
    <n v="96"/>
    <x v="0"/>
  </r>
  <r>
    <s v="05 Oppland"/>
    <x v="4"/>
    <s v="0533"/>
    <s v="0533 Lunner"/>
    <x v="79"/>
    <x v="6"/>
    <n v="92"/>
    <x v="0"/>
  </r>
  <r>
    <s v="05 Oppland"/>
    <x v="4"/>
    <s v="0533"/>
    <s v="0533 Lunner"/>
    <x v="79"/>
    <x v="7"/>
    <n v="105"/>
    <x v="0"/>
  </r>
  <r>
    <s v="05 Oppland"/>
    <x v="4"/>
    <s v="0533"/>
    <s v="0533 Lunner"/>
    <x v="79"/>
    <x v="8"/>
    <n v="88"/>
    <x v="0"/>
  </r>
  <r>
    <s v="05 Oppland"/>
    <x v="4"/>
    <s v="0533"/>
    <s v="0533 Lunner"/>
    <x v="79"/>
    <x v="9"/>
    <n v="83"/>
    <x v="0"/>
  </r>
  <r>
    <s v="05 Oppland"/>
    <x v="4"/>
    <s v="0533"/>
    <s v="0533 Lunner"/>
    <x v="79"/>
    <x v="10"/>
    <n v="74"/>
    <x v="0"/>
  </r>
  <r>
    <s v="05 Oppland"/>
    <x v="4"/>
    <s v="0533"/>
    <s v="0533 Lunner"/>
    <x v="79"/>
    <x v="11"/>
    <n v="63"/>
    <x v="0"/>
  </r>
  <r>
    <s v="05 Oppland"/>
    <x v="4"/>
    <s v="0533"/>
    <s v="0533 Lunner"/>
    <x v="79"/>
    <x v="12"/>
    <n v="66"/>
    <x v="0"/>
  </r>
  <r>
    <s v="05 Oppland"/>
    <x v="4"/>
    <s v="0534"/>
    <s v="0534 Gran"/>
    <x v="80"/>
    <x v="0"/>
    <n v="311"/>
    <x v="0"/>
  </r>
  <r>
    <s v="05 Oppland"/>
    <x v="4"/>
    <s v="0534"/>
    <s v="0534 Gran"/>
    <x v="80"/>
    <x v="1"/>
    <n v="293"/>
    <x v="0"/>
  </r>
  <r>
    <s v="05 Oppland"/>
    <x v="4"/>
    <s v="0534"/>
    <s v="0534 Gran"/>
    <x v="80"/>
    <x v="2"/>
    <n v="279"/>
    <x v="0"/>
  </r>
  <r>
    <s v="05 Oppland"/>
    <x v="4"/>
    <s v="0534"/>
    <s v="0534 Gran"/>
    <x v="80"/>
    <x v="3"/>
    <n v="281"/>
    <x v="0"/>
  </r>
  <r>
    <s v="05 Oppland"/>
    <x v="4"/>
    <s v="0534"/>
    <s v="0534 Gran"/>
    <x v="80"/>
    <x v="4"/>
    <n v="262"/>
    <x v="0"/>
  </r>
  <r>
    <s v="05 Oppland"/>
    <x v="4"/>
    <s v="0534"/>
    <s v="0534 Gran"/>
    <x v="80"/>
    <x v="5"/>
    <n v="293"/>
    <x v="0"/>
  </r>
  <r>
    <s v="05 Oppland"/>
    <x v="4"/>
    <s v="0534"/>
    <s v="0534 Gran"/>
    <x v="80"/>
    <x v="6"/>
    <n v="279"/>
    <x v="0"/>
  </r>
  <r>
    <s v="05 Oppland"/>
    <x v="4"/>
    <s v="0534"/>
    <s v="0534 Gran"/>
    <x v="80"/>
    <x v="7"/>
    <n v="274"/>
    <x v="0"/>
  </r>
  <r>
    <s v="05 Oppland"/>
    <x v="4"/>
    <s v="0534"/>
    <s v="0534 Gran"/>
    <x v="80"/>
    <x v="8"/>
    <n v="258"/>
    <x v="0"/>
  </r>
  <r>
    <s v="05 Oppland"/>
    <x v="4"/>
    <s v="0534"/>
    <s v="0534 Gran"/>
    <x v="80"/>
    <x v="9"/>
    <n v="232"/>
    <x v="0"/>
  </r>
  <r>
    <s v="05 Oppland"/>
    <x v="4"/>
    <s v="0534"/>
    <s v="0534 Gran"/>
    <x v="80"/>
    <x v="10"/>
    <n v="227"/>
    <x v="0"/>
  </r>
  <r>
    <s v="05 Oppland"/>
    <x v="4"/>
    <s v="0534"/>
    <s v="0534 Gran"/>
    <x v="80"/>
    <x v="11"/>
    <n v="214"/>
    <x v="0"/>
  </r>
  <r>
    <s v="05 Oppland"/>
    <x v="4"/>
    <s v="0534"/>
    <s v="0534 Gran"/>
    <x v="80"/>
    <x v="12"/>
    <n v="205"/>
    <x v="0"/>
  </r>
  <r>
    <s v="05 Oppland"/>
    <x v="4"/>
    <s v="0536"/>
    <s v="0536 Søndre Land"/>
    <x v="81"/>
    <x v="0"/>
    <n v="97"/>
    <x v="0"/>
  </r>
  <r>
    <s v="05 Oppland"/>
    <x v="4"/>
    <s v="0536"/>
    <s v="0536 Søndre Land"/>
    <x v="81"/>
    <x v="1"/>
    <n v="85"/>
    <x v="0"/>
  </r>
  <r>
    <s v="05 Oppland"/>
    <x v="4"/>
    <s v="0536"/>
    <s v="0536 Søndre Land"/>
    <x v="81"/>
    <x v="2"/>
    <n v="98"/>
    <x v="0"/>
  </r>
  <r>
    <s v="05 Oppland"/>
    <x v="4"/>
    <s v="0536"/>
    <s v="0536 Søndre Land"/>
    <x v="81"/>
    <x v="3"/>
    <n v="95"/>
    <x v="0"/>
  </r>
  <r>
    <s v="05 Oppland"/>
    <x v="4"/>
    <s v="0536"/>
    <s v="0536 Søndre Land"/>
    <x v="81"/>
    <x v="4"/>
    <n v="101"/>
    <x v="0"/>
  </r>
  <r>
    <s v="05 Oppland"/>
    <x v="4"/>
    <s v="0536"/>
    <s v="0536 Søndre Land"/>
    <x v="81"/>
    <x v="5"/>
    <n v="86"/>
    <x v="0"/>
  </r>
  <r>
    <s v="05 Oppland"/>
    <x v="4"/>
    <s v="0536"/>
    <s v="0536 Søndre Land"/>
    <x v="81"/>
    <x v="6"/>
    <n v="90"/>
    <x v="0"/>
  </r>
  <r>
    <s v="05 Oppland"/>
    <x v="4"/>
    <s v="0536"/>
    <s v="0536 Søndre Land"/>
    <x v="81"/>
    <x v="7"/>
    <n v="91"/>
    <x v="0"/>
  </r>
  <r>
    <s v="05 Oppland"/>
    <x v="4"/>
    <s v="0536"/>
    <s v="0536 Søndre Land"/>
    <x v="81"/>
    <x v="8"/>
    <n v="90"/>
    <x v="0"/>
  </r>
  <r>
    <s v="05 Oppland"/>
    <x v="4"/>
    <s v="0536"/>
    <s v="0536 Søndre Land"/>
    <x v="81"/>
    <x v="9"/>
    <n v="93"/>
    <x v="0"/>
  </r>
  <r>
    <s v="05 Oppland"/>
    <x v="4"/>
    <s v="0536"/>
    <s v="0536 Søndre Land"/>
    <x v="81"/>
    <x v="10"/>
    <n v="91"/>
    <x v="0"/>
  </r>
  <r>
    <s v="05 Oppland"/>
    <x v="4"/>
    <s v="0536"/>
    <s v="0536 Søndre Land"/>
    <x v="81"/>
    <x v="11"/>
    <n v="87"/>
    <x v="0"/>
  </r>
  <r>
    <s v="05 Oppland"/>
    <x v="4"/>
    <s v="0536"/>
    <s v="0536 Søndre Land"/>
    <x v="81"/>
    <x v="12"/>
    <n v="93"/>
    <x v="0"/>
  </r>
  <r>
    <s v="05 Oppland"/>
    <x v="4"/>
    <s v="0538"/>
    <s v="0538 Nordre Land"/>
    <x v="82"/>
    <x v="0"/>
    <n v="224"/>
    <x v="0"/>
  </r>
  <r>
    <s v="05 Oppland"/>
    <x v="4"/>
    <s v="0538"/>
    <s v="0538 Nordre Land"/>
    <x v="82"/>
    <x v="1"/>
    <n v="212"/>
    <x v="0"/>
  </r>
  <r>
    <s v="05 Oppland"/>
    <x v="4"/>
    <s v="0538"/>
    <s v="0538 Nordre Land"/>
    <x v="82"/>
    <x v="2"/>
    <n v="211"/>
    <x v="0"/>
  </r>
  <r>
    <s v="05 Oppland"/>
    <x v="4"/>
    <s v="0538"/>
    <s v="0538 Nordre Land"/>
    <x v="82"/>
    <x v="3"/>
    <n v="213"/>
    <x v="0"/>
  </r>
  <r>
    <s v="05 Oppland"/>
    <x v="4"/>
    <s v="0538"/>
    <s v="0538 Nordre Land"/>
    <x v="82"/>
    <x v="4"/>
    <n v="184"/>
    <x v="0"/>
  </r>
  <r>
    <s v="05 Oppland"/>
    <x v="4"/>
    <s v="0538"/>
    <s v="0538 Nordre Land"/>
    <x v="82"/>
    <x v="5"/>
    <n v="193"/>
    <x v="0"/>
  </r>
  <r>
    <s v="05 Oppland"/>
    <x v="4"/>
    <s v="0538"/>
    <s v="0538 Nordre Land"/>
    <x v="82"/>
    <x v="6"/>
    <n v="201"/>
    <x v="0"/>
  </r>
  <r>
    <s v="05 Oppland"/>
    <x v="4"/>
    <s v="0538"/>
    <s v="0538 Nordre Land"/>
    <x v="82"/>
    <x v="7"/>
    <n v="202"/>
    <x v="0"/>
  </r>
  <r>
    <s v="05 Oppland"/>
    <x v="4"/>
    <s v="0538"/>
    <s v="0538 Nordre Land"/>
    <x v="82"/>
    <x v="8"/>
    <n v="204"/>
    <x v="0"/>
  </r>
  <r>
    <s v="05 Oppland"/>
    <x v="4"/>
    <s v="0538"/>
    <s v="0538 Nordre Land"/>
    <x v="82"/>
    <x v="9"/>
    <n v="207"/>
    <x v="0"/>
  </r>
  <r>
    <s v="05 Oppland"/>
    <x v="4"/>
    <s v="0538"/>
    <s v="0538 Nordre Land"/>
    <x v="82"/>
    <x v="10"/>
    <n v="184"/>
    <x v="0"/>
  </r>
  <r>
    <s v="05 Oppland"/>
    <x v="4"/>
    <s v="0538"/>
    <s v="0538 Nordre Land"/>
    <x v="82"/>
    <x v="11"/>
    <n v="167"/>
    <x v="0"/>
  </r>
  <r>
    <s v="05 Oppland"/>
    <x v="4"/>
    <s v="0538"/>
    <s v="0538 Nordre Land"/>
    <x v="82"/>
    <x v="12"/>
    <n v="160"/>
    <x v="0"/>
  </r>
  <r>
    <s v="05 Oppland"/>
    <x v="4"/>
    <s v="0540"/>
    <s v="0540 Sør-Aurdal"/>
    <x v="83"/>
    <x v="0"/>
    <n v="117"/>
    <x v="0"/>
  </r>
  <r>
    <s v="05 Oppland"/>
    <x v="4"/>
    <s v="0540"/>
    <s v="0540 Sør-Aurdal"/>
    <x v="83"/>
    <x v="1"/>
    <n v="113"/>
    <x v="0"/>
  </r>
  <r>
    <s v="05 Oppland"/>
    <x v="4"/>
    <s v="0540"/>
    <s v="0540 Sør-Aurdal"/>
    <x v="83"/>
    <x v="2"/>
    <n v="112"/>
    <x v="0"/>
  </r>
  <r>
    <s v="05 Oppland"/>
    <x v="4"/>
    <s v="0540"/>
    <s v="0540 Sør-Aurdal"/>
    <x v="83"/>
    <x v="3"/>
    <n v="116"/>
    <x v="0"/>
  </r>
  <r>
    <s v="05 Oppland"/>
    <x v="4"/>
    <s v="0540"/>
    <s v="0540 Sør-Aurdal"/>
    <x v="83"/>
    <x v="4"/>
    <n v="109"/>
    <x v="0"/>
  </r>
  <r>
    <s v="05 Oppland"/>
    <x v="4"/>
    <s v="0540"/>
    <s v="0540 Sør-Aurdal"/>
    <x v="83"/>
    <x v="5"/>
    <n v="102"/>
    <x v="0"/>
  </r>
  <r>
    <s v="05 Oppland"/>
    <x v="4"/>
    <s v="0540"/>
    <s v="0540 Sør-Aurdal"/>
    <x v="83"/>
    <x v="6"/>
    <n v="119"/>
    <x v="0"/>
  </r>
  <r>
    <s v="05 Oppland"/>
    <x v="4"/>
    <s v="0540"/>
    <s v="0540 Sør-Aurdal"/>
    <x v="83"/>
    <x v="7"/>
    <n v="110"/>
    <x v="0"/>
  </r>
  <r>
    <s v="05 Oppland"/>
    <x v="4"/>
    <s v="0540"/>
    <s v="0540 Sør-Aurdal"/>
    <x v="83"/>
    <x v="8"/>
    <n v="104"/>
    <x v="0"/>
  </r>
  <r>
    <s v="05 Oppland"/>
    <x v="4"/>
    <s v="0540"/>
    <s v="0540 Sør-Aurdal"/>
    <x v="83"/>
    <x v="9"/>
    <n v="103"/>
    <x v="0"/>
  </r>
  <r>
    <s v="05 Oppland"/>
    <x v="4"/>
    <s v="0540"/>
    <s v="0540 Sør-Aurdal"/>
    <x v="83"/>
    <x v="10"/>
    <n v="103"/>
    <x v="0"/>
  </r>
  <r>
    <s v="05 Oppland"/>
    <x v="4"/>
    <s v="0540"/>
    <s v="0540 Sør-Aurdal"/>
    <x v="83"/>
    <x v="11"/>
    <n v="73"/>
    <x v="0"/>
  </r>
  <r>
    <s v="05 Oppland"/>
    <x v="4"/>
    <s v="0540"/>
    <s v="0540 Sør-Aurdal"/>
    <x v="83"/>
    <x v="12"/>
    <n v="75"/>
    <x v="0"/>
  </r>
  <r>
    <s v="05 Oppland"/>
    <x v="4"/>
    <s v="0541"/>
    <s v="0541 Etnedal"/>
    <x v="84"/>
    <x v="0"/>
    <n v="103"/>
    <x v="0"/>
  </r>
  <r>
    <s v="05 Oppland"/>
    <x v="4"/>
    <s v="0541"/>
    <s v="0541 Etnedal"/>
    <x v="84"/>
    <x v="1"/>
    <n v="92"/>
    <x v="0"/>
  </r>
  <r>
    <s v="05 Oppland"/>
    <x v="4"/>
    <s v="0541"/>
    <s v="0541 Etnedal"/>
    <x v="84"/>
    <x v="2"/>
    <n v="93"/>
    <x v="0"/>
  </r>
  <r>
    <s v="05 Oppland"/>
    <x v="4"/>
    <s v="0541"/>
    <s v="0541 Etnedal"/>
    <x v="84"/>
    <x v="3"/>
    <n v="95"/>
    <x v="0"/>
  </r>
  <r>
    <s v="05 Oppland"/>
    <x v="4"/>
    <s v="0541"/>
    <s v="0541 Etnedal"/>
    <x v="84"/>
    <x v="4"/>
    <n v="98"/>
    <x v="0"/>
  </r>
  <r>
    <s v="05 Oppland"/>
    <x v="4"/>
    <s v="0541"/>
    <s v="0541 Etnedal"/>
    <x v="84"/>
    <x v="5"/>
    <n v="100"/>
    <x v="0"/>
  </r>
  <r>
    <s v="05 Oppland"/>
    <x v="4"/>
    <s v="0541"/>
    <s v="0541 Etnedal"/>
    <x v="84"/>
    <x v="6"/>
    <n v="96"/>
    <x v="0"/>
  </r>
  <r>
    <s v="05 Oppland"/>
    <x v="4"/>
    <s v="0541"/>
    <s v="0541 Etnedal"/>
    <x v="84"/>
    <x v="7"/>
    <n v="88"/>
    <x v="0"/>
  </r>
  <r>
    <s v="05 Oppland"/>
    <x v="4"/>
    <s v="0541"/>
    <s v="0541 Etnedal"/>
    <x v="84"/>
    <x v="8"/>
    <n v="80"/>
    <x v="0"/>
  </r>
  <r>
    <s v="05 Oppland"/>
    <x v="4"/>
    <s v="0541"/>
    <s v="0541 Etnedal"/>
    <x v="84"/>
    <x v="9"/>
    <n v="74"/>
    <x v="0"/>
  </r>
  <r>
    <s v="05 Oppland"/>
    <x v="4"/>
    <s v="0541"/>
    <s v="0541 Etnedal"/>
    <x v="84"/>
    <x v="10"/>
    <n v="75"/>
    <x v="0"/>
  </r>
  <r>
    <s v="05 Oppland"/>
    <x v="4"/>
    <s v="0541"/>
    <s v="0541 Etnedal"/>
    <x v="84"/>
    <x v="11"/>
    <n v="71"/>
    <x v="0"/>
  </r>
  <r>
    <s v="05 Oppland"/>
    <x v="4"/>
    <s v="0541"/>
    <s v="0541 Etnedal"/>
    <x v="84"/>
    <x v="12"/>
    <n v="69"/>
    <x v="0"/>
  </r>
  <r>
    <s v="05 Oppland"/>
    <x v="4"/>
    <s v="0542"/>
    <s v="0542 Nord-Aurdal"/>
    <x v="85"/>
    <x v="0"/>
    <n v="231"/>
    <x v="0"/>
  </r>
  <r>
    <s v="05 Oppland"/>
    <x v="4"/>
    <s v="0542"/>
    <s v="0542 Nord-Aurdal"/>
    <x v="85"/>
    <x v="1"/>
    <n v="208"/>
    <x v="0"/>
  </r>
  <r>
    <s v="05 Oppland"/>
    <x v="4"/>
    <s v="0542"/>
    <s v="0542 Nord-Aurdal"/>
    <x v="85"/>
    <x v="2"/>
    <n v="198"/>
    <x v="0"/>
  </r>
  <r>
    <s v="05 Oppland"/>
    <x v="4"/>
    <s v="0542"/>
    <s v="0542 Nord-Aurdal"/>
    <x v="85"/>
    <x v="3"/>
    <n v="222"/>
    <x v="0"/>
  </r>
  <r>
    <s v="05 Oppland"/>
    <x v="4"/>
    <s v="0542"/>
    <s v="0542 Nord-Aurdal"/>
    <x v="85"/>
    <x v="4"/>
    <n v="236"/>
    <x v="0"/>
  </r>
  <r>
    <s v="05 Oppland"/>
    <x v="4"/>
    <s v="0542"/>
    <s v="0542 Nord-Aurdal"/>
    <x v="85"/>
    <x v="5"/>
    <n v="227"/>
    <x v="0"/>
  </r>
  <r>
    <s v="05 Oppland"/>
    <x v="4"/>
    <s v="0542"/>
    <s v="0542 Nord-Aurdal"/>
    <x v="85"/>
    <x v="6"/>
    <n v="211"/>
    <x v="0"/>
  </r>
  <r>
    <s v="05 Oppland"/>
    <x v="4"/>
    <s v="0542"/>
    <s v="0542 Nord-Aurdal"/>
    <x v="85"/>
    <x v="7"/>
    <n v="240"/>
    <x v="0"/>
  </r>
  <r>
    <s v="05 Oppland"/>
    <x v="4"/>
    <s v="0542"/>
    <s v="0542 Nord-Aurdal"/>
    <x v="85"/>
    <x v="8"/>
    <n v="224"/>
    <x v="0"/>
  </r>
  <r>
    <s v="05 Oppland"/>
    <x v="4"/>
    <s v="0542"/>
    <s v="0542 Nord-Aurdal"/>
    <x v="85"/>
    <x v="9"/>
    <n v="223"/>
    <x v="0"/>
  </r>
  <r>
    <s v="05 Oppland"/>
    <x v="4"/>
    <s v="0542"/>
    <s v="0542 Nord-Aurdal"/>
    <x v="85"/>
    <x v="10"/>
    <n v="219"/>
    <x v="0"/>
  </r>
  <r>
    <s v="05 Oppland"/>
    <x v="4"/>
    <s v="0542"/>
    <s v="0542 Nord-Aurdal"/>
    <x v="85"/>
    <x v="11"/>
    <n v="247"/>
    <x v="0"/>
  </r>
  <r>
    <s v="05 Oppland"/>
    <x v="4"/>
    <s v="0542"/>
    <s v="0542 Nord-Aurdal"/>
    <x v="85"/>
    <x v="12"/>
    <n v="217"/>
    <x v="0"/>
  </r>
  <r>
    <s v="05 Oppland"/>
    <x v="4"/>
    <s v="0543"/>
    <s v="0543 Vestre Slidre"/>
    <x v="86"/>
    <x v="0"/>
    <n v="223"/>
    <x v="0"/>
  </r>
  <r>
    <s v="05 Oppland"/>
    <x v="4"/>
    <s v="0543"/>
    <s v="0543 Vestre Slidre"/>
    <x v="86"/>
    <x v="1"/>
    <n v="210"/>
    <x v="0"/>
  </r>
  <r>
    <s v="05 Oppland"/>
    <x v="4"/>
    <s v="0543"/>
    <s v="0543 Vestre Slidre"/>
    <x v="86"/>
    <x v="2"/>
    <n v="191"/>
    <x v="0"/>
  </r>
  <r>
    <s v="05 Oppland"/>
    <x v="4"/>
    <s v="0543"/>
    <s v="0543 Vestre Slidre"/>
    <x v="86"/>
    <x v="3"/>
    <n v="195"/>
    <x v="0"/>
  </r>
  <r>
    <s v="05 Oppland"/>
    <x v="4"/>
    <s v="0543"/>
    <s v="0543 Vestre Slidre"/>
    <x v="86"/>
    <x v="4"/>
    <n v="177"/>
    <x v="0"/>
  </r>
  <r>
    <s v="05 Oppland"/>
    <x v="4"/>
    <s v="0543"/>
    <s v="0543 Vestre Slidre"/>
    <x v="86"/>
    <x v="5"/>
    <n v="174"/>
    <x v="0"/>
  </r>
  <r>
    <s v="05 Oppland"/>
    <x v="4"/>
    <s v="0543"/>
    <s v="0543 Vestre Slidre"/>
    <x v="86"/>
    <x v="6"/>
    <n v="180"/>
    <x v="0"/>
  </r>
  <r>
    <s v="05 Oppland"/>
    <x v="4"/>
    <s v="0543"/>
    <s v="0543 Vestre Slidre"/>
    <x v="86"/>
    <x v="7"/>
    <n v="161"/>
    <x v="0"/>
  </r>
  <r>
    <s v="05 Oppland"/>
    <x v="4"/>
    <s v="0543"/>
    <s v="0543 Vestre Slidre"/>
    <x v="86"/>
    <x v="8"/>
    <n v="167"/>
    <x v="0"/>
  </r>
  <r>
    <s v="05 Oppland"/>
    <x v="4"/>
    <s v="0543"/>
    <s v="0543 Vestre Slidre"/>
    <x v="86"/>
    <x v="9"/>
    <n v="157"/>
    <x v="0"/>
  </r>
  <r>
    <s v="05 Oppland"/>
    <x v="4"/>
    <s v="0543"/>
    <s v="0543 Vestre Slidre"/>
    <x v="86"/>
    <x v="10"/>
    <n v="144"/>
    <x v="0"/>
  </r>
  <r>
    <s v="05 Oppland"/>
    <x v="4"/>
    <s v="0543"/>
    <s v="0543 Vestre Slidre"/>
    <x v="86"/>
    <x v="11"/>
    <n v="144"/>
    <x v="0"/>
  </r>
  <r>
    <s v="05 Oppland"/>
    <x v="4"/>
    <s v="0543"/>
    <s v="0543 Vestre Slidre"/>
    <x v="86"/>
    <x v="12"/>
    <n v="127"/>
    <x v="0"/>
  </r>
  <r>
    <s v="05 Oppland"/>
    <x v="4"/>
    <s v="0544"/>
    <s v="0544 Øystre Slidre"/>
    <x v="87"/>
    <x v="0"/>
    <n v="210"/>
    <x v="0"/>
  </r>
  <r>
    <s v="05 Oppland"/>
    <x v="4"/>
    <s v="0544"/>
    <s v="0544 Øystre Slidre"/>
    <x v="87"/>
    <x v="1"/>
    <n v="196"/>
    <x v="0"/>
  </r>
  <r>
    <s v="05 Oppland"/>
    <x v="4"/>
    <s v="0544"/>
    <s v="0544 Øystre Slidre"/>
    <x v="87"/>
    <x v="2"/>
    <n v="195"/>
    <x v="0"/>
  </r>
  <r>
    <s v="05 Oppland"/>
    <x v="4"/>
    <s v="0544"/>
    <s v="0544 Øystre Slidre"/>
    <x v="87"/>
    <x v="3"/>
    <n v="178"/>
    <x v="0"/>
  </r>
  <r>
    <s v="05 Oppland"/>
    <x v="4"/>
    <s v="0544"/>
    <s v="0544 Øystre Slidre"/>
    <x v="87"/>
    <x v="4"/>
    <n v="134"/>
    <x v="0"/>
  </r>
  <r>
    <s v="05 Oppland"/>
    <x v="4"/>
    <s v="0544"/>
    <s v="0544 Øystre Slidre"/>
    <x v="87"/>
    <x v="5"/>
    <n v="128"/>
    <x v="0"/>
  </r>
  <r>
    <s v="05 Oppland"/>
    <x v="4"/>
    <s v="0544"/>
    <s v="0544 Øystre Slidre"/>
    <x v="87"/>
    <x v="6"/>
    <n v="130"/>
    <x v="0"/>
  </r>
  <r>
    <s v="05 Oppland"/>
    <x v="4"/>
    <s v="0544"/>
    <s v="0544 Øystre Slidre"/>
    <x v="87"/>
    <x v="7"/>
    <n v="130"/>
    <x v="0"/>
  </r>
  <r>
    <s v="05 Oppland"/>
    <x v="4"/>
    <s v="0544"/>
    <s v="0544 Øystre Slidre"/>
    <x v="87"/>
    <x v="8"/>
    <n v="121"/>
    <x v="0"/>
  </r>
  <r>
    <s v="05 Oppland"/>
    <x v="4"/>
    <s v="0544"/>
    <s v="0544 Øystre Slidre"/>
    <x v="87"/>
    <x v="9"/>
    <n v="114"/>
    <x v="0"/>
  </r>
  <r>
    <s v="05 Oppland"/>
    <x v="4"/>
    <s v="0544"/>
    <s v="0544 Øystre Slidre"/>
    <x v="87"/>
    <x v="10"/>
    <n v="109"/>
    <x v="0"/>
  </r>
  <r>
    <s v="05 Oppland"/>
    <x v="4"/>
    <s v="0544"/>
    <s v="0544 Øystre Slidre"/>
    <x v="87"/>
    <x v="11"/>
    <n v="112"/>
    <x v="0"/>
  </r>
  <r>
    <s v="05 Oppland"/>
    <x v="4"/>
    <s v="0544"/>
    <s v="0544 Øystre Slidre"/>
    <x v="87"/>
    <x v="12"/>
    <n v="86"/>
    <x v="0"/>
  </r>
  <r>
    <s v="05 Oppland"/>
    <x v="4"/>
    <s v="0545"/>
    <s v="0545 Vang"/>
    <x v="88"/>
    <x v="0"/>
    <n v="181"/>
    <x v="0"/>
  </r>
  <r>
    <s v="05 Oppland"/>
    <x v="4"/>
    <s v="0545"/>
    <s v="0545 Vang"/>
    <x v="88"/>
    <x v="1"/>
    <n v="161"/>
    <x v="0"/>
  </r>
  <r>
    <s v="05 Oppland"/>
    <x v="4"/>
    <s v="0545"/>
    <s v="0545 Vang"/>
    <x v="88"/>
    <x v="2"/>
    <n v="175"/>
    <x v="0"/>
  </r>
  <r>
    <s v="05 Oppland"/>
    <x v="4"/>
    <s v="0545"/>
    <s v="0545 Vang"/>
    <x v="88"/>
    <x v="3"/>
    <n v="161"/>
    <x v="0"/>
  </r>
  <r>
    <s v="05 Oppland"/>
    <x v="4"/>
    <s v="0545"/>
    <s v="0545 Vang"/>
    <x v="88"/>
    <x v="4"/>
    <n v="149"/>
    <x v="0"/>
  </r>
  <r>
    <s v="05 Oppland"/>
    <x v="4"/>
    <s v="0545"/>
    <s v="0545 Vang"/>
    <x v="88"/>
    <x v="5"/>
    <n v="151"/>
    <x v="0"/>
  </r>
  <r>
    <s v="05 Oppland"/>
    <x v="4"/>
    <s v="0545"/>
    <s v="0545 Vang"/>
    <x v="88"/>
    <x v="6"/>
    <n v="144"/>
    <x v="0"/>
  </r>
  <r>
    <s v="05 Oppland"/>
    <x v="4"/>
    <s v="0545"/>
    <s v="0545 Vang"/>
    <x v="88"/>
    <x v="7"/>
    <n v="147"/>
    <x v="0"/>
  </r>
  <r>
    <s v="05 Oppland"/>
    <x v="4"/>
    <s v="0545"/>
    <s v="0545 Vang"/>
    <x v="88"/>
    <x v="8"/>
    <n v="139"/>
    <x v="0"/>
  </r>
  <r>
    <s v="05 Oppland"/>
    <x v="4"/>
    <s v="0545"/>
    <s v="0545 Vang"/>
    <x v="88"/>
    <x v="9"/>
    <n v="136"/>
    <x v="0"/>
  </r>
  <r>
    <s v="05 Oppland"/>
    <x v="4"/>
    <s v="0545"/>
    <s v="0545 Vang"/>
    <x v="88"/>
    <x v="10"/>
    <n v="128"/>
    <x v="0"/>
  </r>
  <r>
    <s v="05 Oppland"/>
    <x v="4"/>
    <s v="0545"/>
    <s v="0545 Vang"/>
    <x v="88"/>
    <x v="11"/>
    <n v="137"/>
    <x v="0"/>
  </r>
  <r>
    <s v="05 Oppland"/>
    <x v="4"/>
    <s v="0545"/>
    <s v="0545 Vang"/>
    <x v="88"/>
    <x v="12"/>
    <n v="120"/>
    <x v="0"/>
  </r>
  <r>
    <s v="06 Buskerud"/>
    <x v="5"/>
    <s v="0602"/>
    <s v="0602 Drammen"/>
    <x v="89"/>
    <x v="0"/>
    <n v="131"/>
    <x v="0"/>
  </r>
  <r>
    <s v="06 Buskerud"/>
    <x v="5"/>
    <s v="0602"/>
    <s v="0602 Drammen"/>
    <x v="89"/>
    <x v="1"/>
    <n v="152"/>
    <x v="0"/>
  </r>
  <r>
    <s v="06 Buskerud"/>
    <x v="5"/>
    <s v="0602"/>
    <s v="0602 Drammen"/>
    <x v="89"/>
    <x v="2"/>
    <n v="155"/>
    <x v="0"/>
  </r>
  <r>
    <s v="06 Buskerud"/>
    <x v="5"/>
    <s v="0602"/>
    <s v="0602 Drammen"/>
    <x v="89"/>
    <x v="3"/>
    <n v="169"/>
    <x v="0"/>
  </r>
  <r>
    <s v="06 Buskerud"/>
    <x v="5"/>
    <s v="0602"/>
    <s v="0602 Drammen"/>
    <x v="89"/>
    <x v="4"/>
    <n v="167"/>
    <x v="0"/>
  </r>
  <r>
    <s v="06 Buskerud"/>
    <x v="5"/>
    <s v="0602"/>
    <s v="0602 Drammen"/>
    <x v="89"/>
    <x v="5"/>
    <n v="166"/>
    <x v="0"/>
  </r>
  <r>
    <s v="06 Buskerud"/>
    <x v="5"/>
    <s v="0602"/>
    <s v="0602 Drammen"/>
    <x v="89"/>
    <x v="6"/>
    <n v="155"/>
    <x v="0"/>
  </r>
  <r>
    <s v="06 Buskerud"/>
    <x v="5"/>
    <s v="0602"/>
    <s v="0602 Drammen"/>
    <x v="89"/>
    <x v="7"/>
    <n v="137"/>
    <x v="0"/>
  </r>
  <r>
    <s v="06 Buskerud"/>
    <x v="5"/>
    <s v="0602"/>
    <s v="0602 Drammen"/>
    <x v="89"/>
    <x v="8"/>
    <n v="142"/>
    <x v="0"/>
  </r>
  <r>
    <s v="06 Buskerud"/>
    <x v="5"/>
    <s v="0602"/>
    <s v="0602 Drammen"/>
    <x v="89"/>
    <x v="9"/>
    <n v="128"/>
    <x v="0"/>
  </r>
  <r>
    <s v="06 Buskerud"/>
    <x v="5"/>
    <s v="0602"/>
    <s v="0602 Drammen"/>
    <x v="89"/>
    <x v="10"/>
    <n v="132"/>
    <x v="0"/>
  </r>
  <r>
    <s v="06 Buskerud"/>
    <x v="5"/>
    <s v="0602"/>
    <s v="0602 Drammen"/>
    <x v="89"/>
    <x v="11"/>
    <n v="59"/>
    <x v="0"/>
  </r>
  <r>
    <s v="06 Buskerud"/>
    <x v="5"/>
    <s v="0602"/>
    <s v="0602 Drammen"/>
    <x v="89"/>
    <x v="12"/>
    <n v="55"/>
    <x v="0"/>
  </r>
  <r>
    <s v="06 Buskerud"/>
    <x v="5"/>
    <s v="0604"/>
    <s v="0604 Kongsberg"/>
    <x v="90"/>
    <x v="0"/>
    <n v="123"/>
    <x v="0"/>
  </r>
  <r>
    <s v="06 Buskerud"/>
    <x v="5"/>
    <s v="0604"/>
    <s v="0604 Kongsberg"/>
    <x v="90"/>
    <x v="1"/>
    <n v="100"/>
    <x v="0"/>
  </r>
  <r>
    <s v="06 Buskerud"/>
    <x v="5"/>
    <s v="0604"/>
    <s v="0604 Kongsberg"/>
    <x v="90"/>
    <x v="2"/>
    <n v="104"/>
    <x v="0"/>
  </r>
  <r>
    <s v="06 Buskerud"/>
    <x v="5"/>
    <s v="0604"/>
    <s v="0604 Kongsberg"/>
    <x v="90"/>
    <x v="3"/>
    <n v="123"/>
    <x v="0"/>
  </r>
  <r>
    <s v="06 Buskerud"/>
    <x v="5"/>
    <s v="0604"/>
    <s v="0604 Kongsberg"/>
    <x v="90"/>
    <x v="4"/>
    <n v="105"/>
    <x v="0"/>
  </r>
  <r>
    <s v="06 Buskerud"/>
    <x v="5"/>
    <s v="0604"/>
    <s v="0604 Kongsberg"/>
    <x v="90"/>
    <x v="5"/>
    <n v="111"/>
    <x v="0"/>
  </r>
  <r>
    <s v="06 Buskerud"/>
    <x v="5"/>
    <s v="0604"/>
    <s v="0604 Kongsberg"/>
    <x v="90"/>
    <x v="6"/>
    <n v="119"/>
    <x v="0"/>
  </r>
  <r>
    <s v="06 Buskerud"/>
    <x v="5"/>
    <s v="0604"/>
    <s v="0604 Kongsberg"/>
    <x v="90"/>
    <x v="7"/>
    <n v="109"/>
    <x v="0"/>
  </r>
  <r>
    <s v="06 Buskerud"/>
    <x v="5"/>
    <s v="0604"/>
    <s v="0604 Kongsberg"/>
    <x v="90"/>
    <x v="8"/>
    <n v="108"/>
    <x v="0"/>
  </r>
  <r>
    <s v="06 Buskerud"/>
    <x v="5"/>
    <s v="0604"/>
    <s v="0604 Kongsberg"/>
    <x v="90"/>
    <x v="9"/>
    <n v="107"/>
    <x v="0"/>
  </r>
  <r>
    <s v="06 Buskerud"/>
    <x v="5"/>
    <s v="0604"/>
    <s v="0604 Kongsberg"/>
    <x v="90"/>
    <x v="10"/>
    <n v="99"/>
    <x v="0"/>
  </r>
  <r>
    <s v="06 Buskerud"/>
    <x v="5"/>
    <s v="0604"/>
    <s v="0604 Kongsberg"/>
    <x v="90"/>
    <x v="11"/>
    <n v="102"/>
    <x v="0"/>
  </r>
  <r>
    <s v="06 Buskerud"/>
    <x v="5"/>
    <s v="0604"/>
    <s v="0604 Kongsberg"/>
    <x v="90"/>
    <x v="12"/>
    <n v="105"/>
    <x v="0"/>
  </r>
  <r>
    <s v="06 Buskerud"/>
    <x v="5"/>
    <s v="0605"/>
    <s v="0605 Ringerike"/>
    <x v="91"/>
    <x v="0"/>
    <n v="173"/>
    <x v="0"/>
  </r>
  <r>
    <s v="06 Buskerud"/>
    <x v="5"/>
    <s v="0605"/>
    <s v="0605 Ringerike"/>
    <x v="91"/>
    <x v="1"/>
    <n v="160"/>
    <x v="0"/>
  </r>
  <r>
    <s v="06 Buskerud"/>
    <x v="5"/>
    <s v="0605"/>
    <s v="0605 Ringerike"/>
    <x v="91"/>
    <x v="2"/>
    <n v="164"/>
    <x v="0"/>
  </r>
  <r>
    <s v="06 Buskerud"/>
    <x v="5"/>
    <s v="0605"/>
    <s v="0605 Ringerike"/>
    <x v="91"/>
    <x v="3"/>
    <n v="178"/>
    <x v="0"/>
  </r>
  <r>
    <s v="06 Buskerud"/>
    <x v="5"/>
    <s v="0605"/>
    <s v="0605 Ringerike"/>
    <x v="91"/>
    <x v="4"/>
    <n v="168"/>
    <x v="0"/>
  </r>
  <r>
    <s v="06 Buskerud"/>
    <x v="5"/>
    <s v="0605"/>
    <s v="0605 Ringerike"/>
    <x v="91"/>
    <x v="5"/>
    <n v="191"/>
    <x v="0"/>
  </r>
  <r>
    <s v="06 Buskerud"/>
    <x v="5"/>
    <s v="0605"/>
    <s v="0605 Ringerike"/>
    <x v="91"/>
    <x v="6"/>
    <n v="198"/>
    <x v="0"/>
  </r>
  <r>
    <s v="06 Buskerud"/>
    <x v="5"/>
    <s v="0605"/>
    <s v="0605 Ringerike"/>
    <x v="91"/>
    <x v="7"/>
    <n v="182"/>
    <x v="0"/>
  </r>
  <r>
    <s v="06 Buskerud"/>
    <x v="5"/>
    <s v="0605"/>
    <s v="0605 Ringerike"/>
    <x v="91"/>
    <x v="8"/>
    <n v="182"/>
    <x v="0"/>
  </r>
  <r>
    <s v="06 Buskerud"/>
    <x v="5"/>
    <s v="0605"/>
    <s v="0605 Ringerike"/>
    <x v="91"/>
    <x v="9"/>
    <n v="201"/>
    <x v="0"/>
  </r>
  <r>
    <s v="06 Buskerud"/>
    <x v="5"/>
    <s v="0605"/>
    <s v="0605 Ringerike"/>
    <x v="91"/>
    <x v="10"/>
    <n v="181"/>
    <x v="0"/>
  </r>
  <r>
    <s v="06 Buskerud"/>
    <x v="5"/>
    <s v="0605"/>
    <s v="0605 Ringerike"/>
    <x v="91"/>
    <x v="11"/>
    <n v="171"/>
    <x v="0"/>
  </r>
  <r>
    <s v="06 Buskerud"/>
    <x v="5"/>
    <s v="0605"/>
    <s v="0605 Ringerike"/>
    <x v="91"/>
    <x v="12"/>
    <n v="209"/>
    <x v="0"/>
  </r>
  <r>
    <s v="06 Buskerud"/>
    <x v="5"/>
    <s v="0612"/>
    <s v="0612 Hole"/>
    <x v="92"/>
    <x v="0"/>
    <n v="74"/>
    <x v="0"/>
  </r>
  <r>
    <s v="06 Buskerud"/>
    <x v="5"/>
    <s v="0612"/>
    <s v="0612 Hole"/>
    <x v="92"/>
    <x v="1"/>
    <n v="74"/>
    <x v="0"/>
  </r>
  <r>
    <s v="06 Buskerud"/>
    <x v="5"/>
    <s v="0612"/>
    <s v="0612 Hole"/>
    <x v="92"/>
    <x v="2"/>
    <n v="74"/>
    <x v="0"/>
  </r>
  <r>
    <s v="06 Buskerud"/>
    <x v="5"/>
    <s v="0612"/>
    <s v="0612 Hole"/>
    <x v="92"/>
    <x v="3"/>
    <n v="74"/>
    <x v="0"/>
  </r>
  <r>
    <s v="06 Buskerud"/>
    <x v="5"/>
    <s v="0612"/>
    <s v="0612 Hole"/>
    <x v="92"/>
    <x v="4"/>
    <n v="67"/>
    <x v="0"/>
  </r>
  <r>
    <s v="06 Buskerud"/>
    <x v="5"/>
    <s v="0612"/>
    <s v="0612 Hole"/>
    <x v="92"/>
    <x v="5"/>
    <n v="69"/>
    <x v="0"/>
  </r>
  <r>
    <s v="06 Buskerud"/>
    <x v="5"/>
    <s v="0612"/>
    <s v="0612 Hole"/>
    <x v="92"/>
    <x v="6"/>
    <n v="77"/>
    <x v="0"/>
  </r>
  <r>
    <s v="06 Buskerud"/>
    <x v="5"/>
    <s v="0612"/>
    <s v="0612 Hole"/>
    <x v="92"/>
    <x v="7"/>
    <n v="74"/>
    <x v="0"/>
  </r>
  <r>
    <s v="06 Buskerud"/>
    <x v="5"/>
    <s v="0612"/>
    <s v="0612 Hole"/>
    <x v="92"/>
    <x v="8"/>
    <n v="83"/>
    <x v="0"/>
  </r>
  <r>
    <s v="06 Buskerud"/>
    <x v="5"/>
    <s v="0612"/>
    <s v="0612 Hole"/>
    <x v="92"/>
    <x v="9"/>
    <n v="97"/>
    <x v="0"/>
  </r>
  <r>
    <s v="06 Buskerud"/>
    <x v="5"/>
    <s v="0612"/>
    <s v="0612 Hole"/>
    <x v="92"/>
    <x v="10"/>
    <n v="104"/>
    <x v="0"/>
  </r>
  <r>
    <s v="06 Buskerud"/>
    <x v="5"/>
    <s v="0612"/>
    <s v="0612 Hole"/>
    <x v="92"/>
    <x v="11"/>
    <n v="102"/>
    <x v="0"/>
  </r>
  <r>
    <s v="06 Buskerud"/>
    <x v="5"/>
    <s v="0612"/>
    <s v="0612 Hole"/>
    <x v="92"/>
    <x v="12"/>
    <n v="107"/>
    <x v="0"/>
  </r>
  <r>
    <s v="06 Buskerud"/>
    <x v="5"/>
    <s v="0615"/>
    <s v="0615 Flå"/>
    <x v="93"/>
    <x v="0"/>
    <n v="12"/>
    <x v="0"/>
  </r>
  <r>
    <s v="06 Buskerud"/>
    <x v="5"/>
    <s v="0615"/>
    <s v="0615 Flå"/>
    <x v="93"/>
    <x v="1"/>
    <n v="14"/>
    <x v="0"/>
  </r>
  <r>
    <s v="06 Buskerud"/>
    <x v="5"/>
    <s v="0615"/>
    <s v="0615 Flå"/>
    <x v="93"/>
    <x v="2"/>
    <n v="19"/>
    <x v="0"/>
  </r>
  <r>
    <s v="06 Buskerud"/>
    <x v="5"/>
    <s v="0615"/>
    <s v="0615 Flå"/>
    <x v="93"/>
    <x v="3"/>
    <n v="16"/>
    <x v="0"/>
  </r>
  <r>
    <s v="06 Buskerud"/>
    <x v="5"/>
    <s v="0615"/>
    <s v="0615 Flå"/>
    <x v="93"/>
    <x v="4"/>
    <n v="16"/>
    <x v="0"/>
  </r>
  <r>
    <s v="06 Buskerud"/>
    <x v="5"/>
    <s v="0615"/>
    <s v="0615 Flå"/>
    <x v="93"/>
    <x v="5"/>
    <n v="24"/>
    <x v="0"/>
  </r>
  <r>
    <s v="06 Buskerud"/>
    <x v="5"/>
    <s v="0615"/>
    <s v="0615 Flå"/>
    <x v="93"/>
    <x v="6"/>
    <n v="23"/>
    <x v="0"/>
  </r>
  <r>
    <s v="06 Buskerud"/>
    <x v="5"/>
    <s v="0615"/>
    <s v="0615 Flå"/>
    <x v="93"/>
    <x v="7"/>
    <n v="25"/>
    <x v="0"/>
  </r>
  <r>
    <s v="06 Buskerud"/>
    <x v="5"/>
    <s v="0615"/>
    <s v="0615 Flå"/>
    <x v="93"/>
    <x v="8"/>
    <n v="27"/>
    <x v="0"/>
  </r>
  <r>
    <s v="06 Buskerud"/>
    <x v="5"/>
    <s v="0615"/>
    <s v="0615 Flå"/>
    <x v="93"/>
    <x v="9"/>
    <n v="26"/>
    <x v="0"/>
  </r>
  <r>
    <s v="06 Buskerud"/>
    <x v="5"/>
    <s v="0615"/>
    <s v="0615 Flå"/>
    <x v="93"/>
    <x v="10"/>
    <n v="19"/>
    <x v="0"/>
  </r>
  <r>
    <s v="06 Buskerud"/>
    <x v="5"/>
    <s v="0615"/>
    <s v="0615 Flå"/>
    <x v="93"/>
    <x v="11"/>
    <n v="19"/>
    <x v="0"/>
  </r>
  <r>
    <s v="06 Buskerud"/>
    <x v="5"/>
    <s v="0615"/>
    <s v="0615 Flå"/>
    <x v="93"/>
    <x v="12"/>
    <n v="21"/>
    <x v="0"/>
  </r>
  <r>
    <s v="06 Buskerud"/>
    <x v="5"/>
    <s v="0616"/>
    <s v="0616 Nes (Busk.)"/>
    <x v="94"/>
    <x v="0"/>
    <n v="85"/>
    <x v="0"/>
  </r>
  <r>
    <s v="06 Buskerud"/>
    <x v="5"/>
    <s v="0616"/>
    <s v="0616 Nes (Busk.)"/>
    <x v="94"/>
    <x v="1"/>
    <n v="67"/>
    <x v="0"/>
  </r>
  <r>
    <s v="06 Buskerud"/>
    <x v="5"/>
    <s v="0616"/>
    <s v="0616 Nes (Busk.)"/>
    <x v="94"/>
    <x v="2"/>
    <n v="62"/>
    <x v="0"/>
  </r>
  <r>
    <s v="06 Buskerud"/>
    <x v="5"/>
    <s v="0616"/>
    <s v="0616 Nes (Busk.)"/>
    <x v="94"/>
    <x v="3"/>
    <n v="69"/>
    <x v="0"/>
  </r>
  <r>
    <s v="06 Buskerud"/>
    <x v="5"/>
    <s v="0616"/>
    <s v="0616 Nes (Busk.)"/>
    <x v="94"/>
    <x v="4"/>
    <n v="60"/>
    <x v="0"/>
  </r>
  <r>
    <s v="06 Buskerud"/>
    <x v="5"/>
    <s v="0616"/>
    <s v="0616 Nes (Busk.)"/>
    <x v="94"/>
    <x v="5"/>
    <n v="64"/>
    <x v="0"/>
  </r>
  <r>
    <s v="06 Buskerud"/>
    <x v="5"/>
    <s v="0616"/>
    <s v="0616 Nes (Busk.)"/>
    <x v="94"/>
    <x v="6"/>
    <n v="73"/>
    <x v="0"/>
  </r>
  <r>
    <s v="06 Buskerud"/>
    <x v="5"/>
    <s v="0616"/>
    <s v="0616 Nes (Busk.)"/>
    <x v="94"/>
    <x v="7"/>
    <n v="67"/>
    <x v="0"/>
  </r>
  <r>
    <s v="06 Buskerud"/>
    <x v="5"/>
    <s v="0616"/>
    <s v="0616 Nes (Busk.)"/>
    <x v="94"/>
    <x v="8"/>
    <n v="63"/>
    <x v="0"/>
  </r>
  <r>
    <s v="06 Buskerud"/>
    <x v="5"/>
    <s v="0616"/>
    <s v="0616 Nes (Busk.)"/>
    <x v="94"/>
    <x v="9"/>
    <n v="56"/>
    <x v="0"/>
  </r>
  <r>
    <s v="06 Buskerud"/>
    <x v="5"/>
    <s v="0616"/>
    <s v="0616 Nes (Busk.)"/>
    <x v="94"/>
    <x v="10"/>
    <n v="68"/>
    <x v="0"/>
  </r>
  <r>
    <s v="06 Buskerud"/>
    <x v="5"/>
    <s v="0616"/>
    <s v="0616 Nes (Busk.)"/>
    <x v="94"/>
    <x v="11"/>
    <n v="49"/>
    <x v="0"/>
  </r>
  <r>
    <s v="06 Buskerud"/>
    <x v="5"/>
    <s v="0616"/>
    <s v="0616 Nes (Busk.)"/>
    <x v="94"/>
    <x v="12"/>
    <n v="55"/>
    <x v="0"/>
  </r>
  <r>
    <s v="06 Buskerud"/>
    <x v="5"/>
    <s v="0617"/>
    <s v="0617 Gol"/>
    <x v="95"/>
    <x v="0"/>
    <n v="122"/>
    <x v="0"/>
  </r>
  <r>
    <s v="06 Buskerud"/>
    <x v="5"/>
    <s v="0617"/>
    <s v="0617 Gol"/>
    <x v="95"/>
    <x v="1"/>
    <n v="116"/>
    <x v="0"/>
  </r>
  <r>
    <s v="06 Buskerud"/>
    <x v="5"/>
    <s v="0617"/>
    <s v="0617 Gol"/>
    <x v="95"/>
    <x v="2"/>
    <n v="87"/>
    <x v="0"/>
  </r>
  <r>
    <s v="06 Buskerud"/>
    <x v="5"/>
    <s v="0617"/>
    <s v="0617 Gol"/>
    <x v="95"/>
    <x v="3"/>
    <n v="98"/>
    <x v="0"/>
  </r>
  <r>
    <s v="06 Buskerud"/>
    <x v="5"/>
    <s v="0617"/>
    <s v="0617 Gol"/>
    <x v="95"/>
    <x v="4"/>
    <n v="95"/>
    <x v="0"/>
  </r>
  <r>
    <s v="06 Buskerud"/>
    <x v="5"/>
    <s v="0617"/>
    <s v="0617 Gol"/>
    <x v="95"/>
    <x v="5"/>
    <n v="96"/>
    <x v="0"/>
  </r>
  <r>
    <s v="06 Buskerud"/>
    <x v="5"/>
    <s v="0617"/>
    <s v="0617 Gol"/>
    <x v="95"/>
    <x v="6"/>
    <n v="167"/>
    <x v="0"/>
  </r>
  <r>
    <s v="06 Buskerud"/>
    <x v="5"/>
    <s v="0617"/>
    <s v="0617 Gol"/>
    <x v="95"/>
    <x v="7"/>
    <n v="158"/>
    <x v="0"/>
  </r>
  <r>
    <s v="06 Buskerud"/>
    <x v="5"/>
    <s v="0617"/>
    <s v="0617 Gol"/>
    <x v="95"/>
    <x v="8"/>
    <n v="100"/>
    <x v="0"/>
  </r>
  <r>
    <s v="06 Buskerud"/>
    <x v="5"/>
    <s v="0617"/>
    <s v="0617 Gol"/>
    <x v="95"/>
    <x v="9"/>
    <n v="97"/>
    <x v="0"/>
  </r>
  <r>
    <s v="06 Buskerud"/>
    <x v="5"/>
    <s v="0617"/>
    <s v="0617 Gol"/>
    <x v="95"/>
    <x v="10"/>
    <n v="83"/>
    <x v="0"/>
  </r>
  <r>
    <s v="06 Buskerud"/>
    <x v="5"/>
    <s v="0617"/>
    <s v="0617 Gol"/>
    <x v="95"/>
    <x v="11"/>
    <n v="72"/>
    <x v="0"/>
  </r>
  <r>
    <s v="06 Buskerud"/>
    <x v="5"/>
    <s v="0617"/>
    <s v="0617 Gol"/>
    <x v="95"/>
    <x v="12"/>
    <n v="58"/>
    <x v="0"/>
  </r>
  <r>
    <s v="06 Buskerud"/>
    <x v="5"/>
    <s v="0618"/>
    <s v="0618 Hemsedal"/>
    <x v="96"/>
    <x v="0"/>
    <n v="157"/>
    <x v="0"/>
  </r>
  <r>
    <s v="06 Buskerud"/>
    <x v="5"/>
    <s v="0618"/>
    <s v="0618 Hemsedal"/>
    <x v="96"/>
    <x v="1"/>
    <n v="145"/>
    <x v="0"/>
  </r>
  <r>
    <s v="06 Buskerud"/>
    <x v="5"/>
    <s v="0618"/>
    <s v="0618 Hemsedal"/>
    <x v="96"/>
    <x v="2"/>
    <n v="97"/>
    <x v="0"/>
  </r>
  <r>
    <s v="06 Buskerud"/>
    <x v="5"/>
    <s v="0618"/>
    <s v="0618 Hemsedal"/>
    <x v="96"/>
    <x v="3"/>
    <n v="111"/>
    <x v="0"/>
  </r>
  <r>
    <s v="06 Buskerud"/>
    <x v="5"/>
    <s v="0618"/>
    <s v="0618 Hemsedal"/>
    <x v="96"/>
    <x v="4"/>
    <n v="107"/>
    <x v="0"/>
  </r>
  <r>
    <s v="06 Buskerud"/>
    <x v="5"/>
    <s v="0618"/>
    <s v="0618 Hemsedal"/>
    <x v="96"/>
    <x v="5"/>
    <n v="101"/>
    <x v="0"/>
  </r>
  <r>
    <s v="06 Buskerud"/>
    <x v="5"/>
    <s v="0618"/>
    <s v="0618 Hemsedal"/>
    <x v="96"/>
    <x v="6"/>
    <n v="105"/>
    <x v="0"/>
  </r>
  <r>
    <s v="06 Buskerud"/>
    <x v="5"/>
    <s v="0618"/>
    <s v="0618 Hemsedal"/>
    <x v="96"/>
    <x v="7"/>
    <n v="100"/>
    <x v="0"/>
  </r>
  <r>
    <s v="06 Buskerud"/>
    <x v="5"/>
    <s v="0618"/>
    <s v="0618 Hemsedal"/>
    <x v="96"/>
    <x v="8"/>
    <n v="99"/>
    <x v="0"/>
  </r>
  <r>
    <s v="06 Buskerud"/>
    <x v="5"/>
    <s v="0618"/>
    <s v="0618 Hemsedal"/>
    <x v="96"/>
    <x v="9"/>
    <n v="95"/>
    <x v="0"/>
  </r>
  <r>
    <s v="06 Buskerud"/>
    <x v="5"/>
    <s v="0618"/>
    <s v="0618 Hemsedal"/>
    <x v="96"/>
    <x v="10"/>
    <n v="95"/>
    <x v="0"/>
  </r>
  <r>
    <s v="06 Buskerud"/>
    <x v="5"/>
    <s v="0618"/>
    <s v="0618 Hemsedal"/>
    <x v="96"/>
    <x v="11"/>
    <n v="86"/>
    <x v="0"/>
  </r>
  <r>
    <s v="06 Buskerud"/>
    <x v="5"/>
    <s v="0618"/>
    <s v="0618 Hemsedal"/>
    <x v="96"/>
    <x v="12"/>
    <n v="65"/>
    <x v="0"/>
  </r>
  <r>
    <s v="06 Buskerud"/>
    <x v="5"/>
    <s v="0619"/>
    <s v="0619 Ål"/>
    <x v="97"/>
    <x v="0"/>
    <n v="235"/>
    <x v="0"/>
  </r>
  <r>
    <s v="06 Buskerud"/>
    <x v="5"/>
    <s v="0619"/>
    <s v="0619 Ål"/>
    <x v="97"/>
    <x v="1"/>
    <n v="242"/>
    <x v="0"/>
  </r>
  <r>
    <s v="06 Buskerud"/>
    <x v="5"/>
    <s v="0619"/>
    <s v="0619 Ål"/>
    <x v="97"/>
    <x v="2"/>
    <n v="313"/>
    <x v="0"/>
  </r>
  <r>
    <s v="06 Buskerud"/>
    <x v="5"/>
    <s v="0619"/>
    <s v="0619 Ål"/>
    <x v="97"/>
    <x v="3"/>
    <n v="271"/>
    <x v="0"/>
  </r>
  <r>
    <s v="06 Buskerud"/>
    <x v="5"/>
    <s v="0619"/>
    <s v="0619 Ål"/>
    <x v="97"/>
    <x v="4"/>
    <n v="236"/>
    <x v="0"/>
  </r>
  <r>
    <s v="06 Buskerud"/>
    <x v="5"/>
    <s v="0619"/>
    <s v="0619 Ål"/>
    <x v="97"/>
    <x v="5"/>
    <n v="195"/>
    <x v="0"/>
  </r>
  <r>
    <s v="06 Buskerud"/>
    <x v="5"/>
    <s v="0619"/>
    <s v="0619 Ål"/>
    <x v="97"/>
    <x v="6"/>
    <n v="139"/>
    <x v="0"/>
  </r>
  <r>
    <s v="06 Buskerud"/>
    <x v="5"/>
    <s v="0619"/>
    <s v="0619 Ål"/>
    <x v="97"/>
    <x v="7"/>
    <n v="144"/>
    <x v="0"/>
  </r>
  <r>
    <s v="06 Buskerud"/>
    <x v="5"/>
    <s v="0619"/>
    <s v="0619 Ål"/>
    <x v="97"/>
    <x v="8"/>
    <n v="141"/>
    <x v="0"/>
  </r>
  <r>
    <s v="06 Buskerud"/>
    <x v="5"/>
    <s v="0619"/>
    <s v="0619 Ål"/>
    <x v="97"/>
    <x v="9"/>
    <n v="144"/>
    <x v="0"/>
  </r>
  <r>
    <s v="06 Buskerud"/>
    <x v="5"/>
    <s v="0619"/>
    <s v="0619 Ål"/>
    <x v="97"/>
    <x v="10"/>
    <n v="129"/>
    <x v="0"/>
  </r>
  <r>
    <s v="06 Buskerud"/>
    <x v="5"/>
    <s v="0619"/>
    <s v="0619 Ål"/>
    <x v="97"/>
    <x v="11"/>
    <n v="123"/>
    <x v="0"/>
  </r>
  <r>
    <s v="06 Buskerud"/>
    <x v="5"/>
    <s v="0619"/>
    <s v="0619 Ål"/>
    <x v="97"/>
    <x v="12"/>
    <n v="105"/>
    <x v="0"/>
  </r>
  <r>
    <s v="06 Buskerud"/>
    <x v="5"/>
    <s v="0620"/>
    <s v="0620 Hol"/>
    <x v="98"/>
    <x v="0"/>
    <n v="88"/>
    <x v="0"/>
  </r>
  <r>
    <s v="06 Buskerud"/>
    <x v="5"/>
    <s v="0620"/>
    <s v="0620 Hol"/>
    <x v="98"/>
    <x v="1"/>
    <n v="81"/>
    <x v="0"/>
  </r>
  <r>
    <s v="06 Buskerud"/>
    <x v="5"/>
    <s v="0620"/>
    <s v="0620 Hol"/>
    <x v="98"/>
    <x v="2"/>
    <n v="80"/>
    <x v="0"/>
  </r>
  <r>
    <s v="06 Buskerud"/>
    <x v="5"/>
    <s v="0620"/>
    <s v="0620 Hol"/>
    <x v="98"/>
    <x v="3"/>
    <n v="87"/>
    <x v="0"/>
  </r>
  <r>
    <s v="06 Buskerud"/>
    <x v="5"/>
    <s v="0620"/>
    <s v="0620 Hol"/>
    <x v="98"/>
    <x v="4"/>
    <n v="80"/>
    <x v="0"/>
  </r>
  <r>
    <s v="06 Buskerud"/>
    <x v="5"/>
    <s v="0620"/>
    <s v="0620 Hol"/>
    <x v="98"/>
    <x v="5"/>
    <n v="82"/>
    <x v="0"/>
  </r>
  <r>
    <s v="06 Buskerud"/>
    <x v="5"/>
    <s v="0620"/>
    <s v="0620 Hol"/>
    <x v="98"/>
    <x v="6"/>
    <n v="85"/>
    <x v="0"/>
  </r>
  <r>
    <s v="06 Buskerud"/>
    <x v="5"/>
    <s v="0620"/>
    <s v="0620 Hol"/>
    <x v="98"/>
    <x v="7"/>
    <n v="79"/>
    <x v="0"/>
  </r>
  <r>
    <s v="06 Buskerud"/>
    <x v="5"/>
    <s v="0620"/>
    <s v="0620 Hol"/>
    <x v="98"/>
    <x v="8"/>
    <n v="78"/>
    <x v="0"/>
  </r>
  <r>
    <s v="06 Buskerud"/>
    <x v="5"/>
    <s v="0620"/>
    <s v="0620 Hol"/>
    <x v="98"/>
    <x v="9"/>
    <n v="78"/>
    <x v="0"/>
  </r>
  <r>
    <s v="06 Buskerud"/>
    <x v="5"/>
    <s v="0620"/>
    <s v="0620 Hol"/>
    <x v="98"/>
    <x v="10"/>
    <n v="69"/>
    <x v="0"/>
  </r>
  <r>
    <s v="06 Buskerud"/>
    <x v="5"/>
    <s v="0620"/>
    <s v="0620 Hol"/>
    <x v="98"/>
    <x v="11"/>
    <n v="76"/>
    <x v="0"/>
  </r>
  <r>
    <s v="06 Buskerud"/>
    <x v="5"/>
    <s v="0620"/>
    <s v="0620 Hol"/>
    <x v="98"/>
    <x v="12"/>
    <n v="74"/>
    <x v="0"/>
  </r>
  <r>
    <s v="06 Buskerud"/>
    <x v="5"/>
    <s v="0621"/>
    <s v="0621 Sigdal"/>
    <x v="99"/>
    <x v="0"/>
    <n v="100"/>
    <x v="0"/>
  </r>
  <r>
    <s v="06 Buskerud"/>
    <x v="5"/>
    <s v="0621"/>
    <s v="0621 Sigdal"/>
    <x v="99"/>
    <x v="1"/>
    <n v="94"/>
    <x v="0"/>
  </r>
  <r>
    <s v="06 Buskerud"/>
    <x v="5"/>
    <s v="0621"/>
    <s v="0621 Sigdal"/>
    <x v="99"/>
    <x v="2"/>
    <n v="92"/>
    <x v="0"/>
  </r>
  <r>
    <s v="06 Buskerud"/>
    <x v="5"/>
    <s v="0621"/>
    <s v="0621 Sigdal"/>
    <x v="99"/>
    <x v="3"/>
    <n v="97"/>
    <x v="0"/>
  </r>
  <r>
    <s v="06 Buskerud"/>
    <x v="5"/>
    <s v="0621"/>
    <s v="0621 Sigdal"/>
    <x v="99"/>
    <x v="4"/>
    <n v="92"/>
    <x v="0"/>
  </r>
  <r>
    <s v="06 Buskerud"/>
    <x v="5"/>
    <s v="0621"/>
    <s v="0621 Sigdal"/>
    <x v="99"/>
    <x v="5"/>
    <n v="93"/>
    <x v="0"/>
  </r>
  <r>
    <s v="06 Buskerud"/>
    <x v="5"/>
    <s v="0621"/>
    <s v="0621 Sigdal"/>
    <x v="99"/>
    <x v="6"/>
    <n v="92"/>
    <x v="0"/>
  </r>
  <r>
    <s v="06 Buskerud"/>
    <x v="5"/>
    <s v="0621"/>
    <s v="0621 Sigdal"/>
    <x v="99"/>
    <x v="7"/>
    <n v="77"/>
    <x v="0"/>
  </r>
  <r>
    <s v="06 Buskerud"/>
    <x v="5"/>
    <s v="0621"/>
    <s v="0621 Sigdal"/>
    <x v="99"/>
    <x v="8"/>
    <n v="89"/>
    <x v="0"/>
  </r>
  <r>
    <s v="06 Buskerud"/>
    <x v="5"/>
    <s v="0621"/>
    <s v="0621 Sigdal"/>
    <x v="99"/>
    <x v="9"/>
    <n v="88"/>
    <x v="0"/>
  </r>
  <r>
    <s v="06 Buskerud"/>
    <x v="5"/>
    <s v="0621"/>
    <s v="0621 Sigdal"/>
    <x v="99"/>
    <x v="10"/>
    <n v="87"/>
    <x v="0"/>
  </r>
  <r>
    <s v="06 Buskerud"/>
    <x v="5"/>
    <s v="0621"/>
    <s v="0621 Sigdal"/>
    <x v="99"/>
    <x v="11"/>
    <n v="89"/>
    <x v="0"/>
  </r>
  <r>
    <s v="06 Buskerud"/>
    <x v="5"/>
    <s v="0621"/>
    <s v="0621 Sigdal"/>
    <x v="99"/>
    <x v="12"/>
    <n v="85"/>
    <x v="0"/>
  </r>
  <r>
    <s v="06 Buskerud"/>
    <x v="5"/>
    <s v="0622"/>
    <s v="0622 Krødsherad"/>
    <x v="100"/>
    <x v="0"/>
    <n v="42"/>
    <x v="0"/>
  </r>
  <r>
    <s v="06 Buskerud"/>
    <x v="5"/>
    <s v="0622"/>
    <s v="0622 Krødsherad"/>
    <x v="100"/>
    <x v="1"/>
    <n v="39"/>
    <x v="0"/>
  </r>
  <r>
    <s v="06 Buskerud"/>
    <x v="5"/>
    <s v="0622"/>
    <s v="0622 Krødsherad"/>
    <x v="100"/>
    <x v="2"/>
    <n v="34"/>
    <x v="0"/>
  </r>
  <r>
    <s v="06 Buskerud"/>
    <x v="5"/>
    <s v="0622"/>
    <s v="0622 Krødsherad"/>
    <x v="100"/>
    <x v="3"/>
    <n v="31"/>
    <x v="0"/>
  </r>
  <r>
    <s v="06 Buskerud"/>
    <x v="5"/>
    <s v="0622"/>
    <s v="0622 Krødsherad"/>
    <x v="100"/>
    <x v="4"/>
    <n v="34"/>
    <x v="0"/>
  </r>
  <r>
    <s v="06 Buskerud"/>
    <x v="5"/>
    <s v="0622"/>
    <s v="0622 Krødsherad"/>
    <x v="100"/>
    <x v="5"/>
    <n v="34"/>
    <x v="0"/>
  </r>
  <r>
    <s v="06 Buskerud"/>
    <x v="5"/>
    <s v="0622"/>
    <s v="0622 Krødsherad"/>
    <x v="100"/>
    <x v="6"/>
    <n v="38"/>
    <x v="0"/>
  </r>
  <r>
    <s v="06 Buskerud"/>
    <x v="5"/>
    <s v="0622"/>
    <s v="0622 Krødsherad"/>
    <x v="100"/>
    <x v="7"/>
    <n v="36"/>
    <x v="0"/>
  </r>
  <r>
    <s v="06 Buskerud"/>
    <x v="5"/>
    <s v="0622"/>
    <s v="0622 Krødsherad"/>
    <x v="100"/>
    <x v="8"/>
    <n v="42"/>
    <x v="0"/>
  </r>
  <r>
    <s v="06 Buskerud"/>
    <x v="5"/>
    <s v="0622"/>
    <s v="0622 Krødsherad"/>
    <x v="100"/>
    <x v="9"/>
    <n v="36"/>
    <x v="0"/>
  </r>
  <r>
    <s v="06 Buskerud"/>
    <x v="5"/>
    <s v="0622"/>
    <s v="0622 Krødsherad"/>
    <x v="100"/>
    <x v="10"/>
    <n v="32"/>
    <x v="0"/>
  </r>
  <r>
    <s v="06 Buskerud"/>
    <x v="5"/>
    <s v="0622"/>
    <s v="0622 Krødsherad"/>
    <x v="100"/>
    <x v="11"/>
    <n v="40"/>
    <x v="0"/>
  </r>
  <r>
    <s v="06 Buskerud"/>
    <x v="5"/>
    <s v="0622"/>
    <s v="0622 Krødsherad"/>
    <x v="100"/>
    <x v="12"/>
    <n v="40"/>
    <x v="0"/>
  </r>
  <r>
    <s v="06 Buskerud"/>
    <x v="5"/>
    <s v="0623"/>
    <s v="0623 Modum"/>
    <x v="101"/>
    <x v="0"/>
    <n v="157"/>
    <x v="0"/>
  </r>
  <r>
    <s v="06 Buskerud"/>
    <x v="5"/>
    <s v="0623"/>
    <s v="0623 Modum"/>
    <x v="101"/>
    <x v="1"/>
    <n v="132"/>
    <x v="0"/>
  </r>
  <r>
    <s v="06 Buskerud"/>
    <x v="5"/>
    <s v="0623"/>
    <s v="0623 Modum"/>
    <x v="101"/>
    <x v="2"/>
    <n v="158"/>
    <x v="0"/>
  </r>
  <r>
    <s v="06 Buskerud"/>
    <x v="5"/>
    <s v="0623"/>
    <s v="0623 Modum"/>
    <x v="101"/>
    <x v="3"/>
    <n v="166"/>
    <x v="0"/>
  </r>
  <r>
    <s v="06 Buskerud"/>
    <x v="5"/>
    <s v="0623"/>
    <s v="0623 Modum"/>
    <x v="101"/>
    <x v="4"/>
    <n v="156"/>
    <x v="0"/>
  </r>
  <r>
    <s v="06 Buskerud"/>
    <x v="5"/>
    <s v="0623"/>
    <s v="0623 Modum"/>
    <x v="101"/>
    <x v="5"/>
    <n v="180"/>
    <x v="0"/>
  </r>
  <r>
    <s v="06 Buskerud"/>
    <x v="5"/>
    <s v="0623"/>
    <s v="0623 Modum"/>
    <x v="101"/>
    <x v="6"/>
    <n v="182"/>
    <x v="0"/>
  </r>
  <r>
    <s v="06 Buskerud"/>
    <x v="5"/>
    <s v="0623"/>
    <s v="0623 Modum"/>
    <x v="101"/>
    <x v="7"/>
    <n v="189"/>
    <x v="0"/>
  </r>
  <r>
    <s v="06 Buskerud"/>
    <x v="5"/>
    <s v="0623"/>
    <s v="0623 Modum"/>
    <x v="101"/>
    <x v="8"/>
    <n v="181"/>
    <x v="0"/>
  </r>
  <r>
    <s v="06 Buskerud"/>
    <x v="5"/>
    <s v="0623"/>
    <s v="0623 Modum"/>
    <x v="101"/>
    <x v="9"/>
    <n v="203"/>
    <x v="0"/>
  </r>
  <r>
    <s v="06 Buskerud"/>
    <x v="5"/>
    <s v="0623"/>
    <s v="0623 Modum"/>
    <x v="101"/>
    <x v="10"/>
    <n v="197"/>
    <x v="0"/>
  </r>
  <r>
    <s v="06 Buskerud"/>
    <x v="5"/>
    <s v="0623"/>
    <s v="0623 Modum"/>
    <x v="101"/>
    <x v="11"/>
    <n v="181"/>
    <x v="0"/>
  </r>
  <r>
    <s v="06 Buskerud"/>
    <x v="5"/>
    <s v="0623"/>
    <s v="0623 Modum"/>
    <x v="101"/>
    <x v="12"/>
    <n v="176"/>
    <x v="0"/>
  </r>
  <r>
    <s v="06 Buskerud"/>
    <x v="5"/>
    <s v="0624"/>
    <s v="0624 Øvre Eiker"/>
    <x v="102"/>
    <x v="0"/>
    <n v="188"/>
    <x v="0"/>
  </r>
  <r>
    <s v="06 Buskerud"/>
    <x v="5"/>
    <s v="0624"/>
    <s v="0624 Øvre Eiker"/>
    <x v="102"/>
    <x v="1"/>
    <n v="183"/>
    <x v="0"/>
  </r>
  <r>
    <s v="06 Buskerud"/>
    <x v="5"/>
    <s v="0624"/>
    <s v="0624 Øvre Eiker"/>
    <x v="102"/>
    <x v="2"/>
    <n v="182"/>
    <x v="0"/>
  </r>
  <r>
    <s v="06 Buskerud"/>
    <x v="5"/>
    <s v="0624"/>
    <s v="0624 Øvre Eiker"/>
    <x v="102"/>
    <x v="3"/>
    <n v="198"/>
    <x v="0"/>
  </r>
  <r>
    <s v="06 Buskerud"/>
    <x v="5"/>
    <s v="0624"/>
    <s v="0624 Øvre Eiker"/>
    <x v="102"/>
    <x v="4"/>
    <n v="186"/>
    <x v="0"/>
  </r>
  <r>
    <s v="06 Buskerud"/>
    <x v="5"/>
    <s v="0624"/>
    <s v="0624 Øvre Eiker"/>
    <x v="102"/>
    <x v="5"/>
    <n v="202"/>
    <x v="0"/>
  </r>
  <r>
    <s v="06 Buskerud"/>
    <x v="5"/>
    <s v="0624"/>
    <s v="0624 Øvre Eiker"/>
    <x v="102"/>
    <x v="6"/>
    <n v="204"/>
    <x v="0"/>
  </r>
  <r>
    <s v="06 Buskerud"/>
    <x v="5"/>
    <s v="0624"/>
    <s v="0624 Øvre Eiker"/>
    <x v="102"/>
    <x v="7"/>
    <n v="175"/>
    <x v="0"/>
  </r>
  <r>
    <s v="06 Buskerud"/>
    <x v="5"/>
    <s v="0624"/>
    <s v="0624 Øvre Eiker"/>
    <x v="102"/>
    <x v="8"/>
    <n v="174"/>
    <x v="0"/>
  </r>
  <r>
    <s v="06 Buskerud"/>
    <x v="5"/>
    <s v="0624"/>
    <s v="0624 Øvre Eiker"/>
    <x v="102"/>
    <x v="9"/>
    <n v="189"/>
    <x v="0"/>
  </r>
  <r>
    <s v="06 Buskerud"/>
    <x v="5"/>
    <s v="0624"/>
    <s v="0624 Øvre Eiker"/>
    <x v="102"/>
    <x v="10"/>
    <n v="181"/>
    <x v="0"/>
  </r>
  <r>
    <s v="06 Buskerud"/>
    <x v="5"/>
    <s v="0624"/>
    <s v="0624 Øvre Eiker"/>
    <x v="102"/>
    <x v="11"/>
    <n v="120"/>
    <x v="0"/>
  </r>
  <r>
    <s v="06 Buskerud"/>
    <x v="5"/>
    <s v="0624"/>
    <s v="0624 Øvre Eiker"/>
    <x v="102"/>
    <x v="12"/>
    <n v="122"/>
    <x v="0"/>
  </r>
  <r>
    <s v="06 Buskerud"/>
    <x v="5"/>
    <s v="0625"/>
    <s v="0625 Nedre Eiker"/>
    <x v="103"/>
    <x v="0"/>
    <n v="45"/>
    <x v="0"/>
  </r>
  <r>
    <s v="06 Buskerud"/>
    <x v="5"/>
    <s v="0625"/>
    <s v="0625 Nedre Eiker"/>
    <x v="103"/>
    <x v="1"/>
    <n v="41"/>
    <x v="0"/>
  </r>
  <r>
    <s v="06 Buskerud"/>
    <x v="5"/>
    <s v="0625"/>
    <s v="0625 Nedre Eiker"/>
    <x v="103"/>
    <x v="2"/>
    <n v="37"/>
    <x v="0"/>
  </r>
  <r>
    <s v="06 Buskerud"/>
    <x v="5"/>
    <s v="0625"/>
    <s v="0625 Nedre Eiker"/>
    <x v="103"/>
    <x v="3"/>
    <n v="33"/>
    <x v="0"/>
  </r>
  <r>
    <s v="06 Buskerud"/>
    <x v="5"/>
    <s v="0625"/>
    <s v="0625 Nedre Eiker"/>
    <x v="103"/>
    <x v="4"/>
    <n v="31"/>
    <x v="0"/>
  </r>
  <r>
    <s v="06 Buskerud"/>
    <x v="5"/>
    <s v="0625"/>
    <s v="0625 Nedre Eiker"/>
    <x v="103"/>
    <x v="5"/>
    <n v="37"/>
    <x v="0"/>
  </r>
  <r>
    <s v="06 Buskerud"/>
    <x v="5"/>
    <s v="0625"/>
    <s v="0625 Nedre Eiker"/>
    <x v="103"/>
    <x v="6"/>
    <n v="47"/>
    <x v="0"/>
  </r>
  <r>
    <s v="06 Buskerud"/>
    <x v="5"/>
    <s v="0625"/>
    <s v="0625 Nedre Eiker"/>
    <x v="103"/>
    <x v="7"/>
    <n v="43"/>
    <x v="0"/>
  </r>
  <r>
    <s v="06 Buskerud"/>
    <x v="5"/>
    <s v="0625"/>
    <s v="0625 Nedre Eiker"/>
    <x v="103"/>
    <x v="8"/>
    <n v="45"/>
    <x v="0"/>
  </r>
  <r>
    <s v="06 Buskerud"/>
    <x v="5"/>
    <s v="0625"/>
    <s v="0625 Nedre Eiker"/>
    <x v="103"/>
    <x v="9"/>
    <n v="64"/>
    <x v="0"/>
  </r>
  <r>
    <s v="06 Buskerud"/>
    <x v="5"/>
    <s v="0625"/>
    <s v="0625 Nedre Eiker"/>
    <x v="103"/>
    <x v="10"/>
    <n v="55"/>
    <x v="0"/>
  </r>
  <r>
    <s v="06 Buskerud"/>
    <x v="5"/>
    <s v="0625"/>
    <s v="0625 Nedre Eiker"/>
    <x v="103"/>
    <x v="11"/>
    <n v="46"/>
    <x v="0"/>
  </r>
  <r>
    <s v="06 Buskerud"/>
    <x v="5"/>
    <s v="0625"/>
    <s v="0625 Nedre Eiker"/>
    <x v="103"/>
    <x v="12"/>
    <n v="44"/>
    <x v="0"/>
  </r>
  <r>
    <s v="06 Buskerud"/>
    <x v="5"/>
    <s v="0626"/>
    <s v="0626 Lier"/>
    <x v="104"/>
    <x v="0"/>
    <n v="488"/>
    <x v="0"/>
  </r>
  <r>
    <s v="06 Buskerud"/>
    <x v="5"/>
    <s v="0626"/>
    <s v="0626 Lier"/>
    <x v="104"/>
    <x v="1"/>
    <n v="429"/>
    <x v="0"/>
  </r>
  <r>
    <s v="06 Buskerud"/>
    <x v="5"/>
    <s v="0626"/>
    <s v="0626 Lier"/>
    <x v="104"/>
    <x v="2"/>
    <n v="402"/>
    <x v="0"/>
  </r>
  <r>
    <s v="06 Buskerud"/>
    <x v="5"/>
    <s v="0626"/>
    <s v="0626 Lier"/>
    <x v="104"/>
    <x v="3"/>
    <n v="382"/>
    <x v="0"/>
  </r>
  <r>
    <s v="06 Buskerud"/>
    <x v="5"/>
    <s v="0626"/>
    <s v="0626 Lier"/>
    <x v="104"/>
    <x v="4"/>
    <n v="382"/>
    <x v="0"/>
  </r>
  <r>
    <s v="06 Buskerud"/>
    <x v="5"/>
    <s v="0626"/>
    <s v="0626 Lier"/>
    <x v="104"/>
    <x v="5"/>
    <n v="328"/>
    <x v="0"/>
  </r>
  <r>
    <s v="06 Buskerud"/>
    <x v="5"/>
    <s v="0626"/>
    <s v="0626 Lier"/>
    <x v="104"/>
    <x v="6"/>
    <n v="335"/>
    <x v="0"/>
  </r>
  <r>
    <s v="06 Buskerud"/>
    <x v="5"/>
    <s v="0626"/>
    <s v="0626 Lier"/>
    <x v="104"/>
    <x v="7"/>
    <n v="327"/>
    <x v="0"/>
  </r>
  <r>
    <s v="06 Buskerud"/>
    <x v="5"/>
    <s v="0626"/>
    <s v="0626 Lier"/>
    <x v="104"/>
    <x v="8"/>
    <n v="306"/>
    <x v="0"/>
  </r>
  <r>
    <s v="06 Buskerud"/>
    <x v="5"/>
    <s v="0626"/>
    <s v="0626 Lier"/>
    <x v="104"/>
    <x v="9"/>
    <n v="313"/>
    <x v="0"/>
  </r>
  <r>
    <s v="06 Buskerud"/>
    <x v="5"/>
    <s v="0626"/>
    <s v="0626 Lier"/>
    <x v="104"/>
    <x v="10"/>
    <n v="312"/>
    <x v="0"/>
  </r>
  <r>
    <s v="06 Buskerud"/>
    <x v="5"/>
    <s v="0626"/>
    <s v="0626 Lier"/>
    <x v="104"/>
    <x v="11"/>
    <n v="253"/>
    <x v="0"/>
  </r>
  <r>
    <s v="06 Buskerud"/>
    <x v="5"/>
    <s v="0626"/>
    <s v="0626 Lier"/>
    <x v="104"/>
    <x v="12"/>
    <n v="244"/>
    <x v="0"/>
  </r>
  <r>
    <s v="06 Buskerud"/>
    <x v="5"/>
    <s v="0627"/>
    <s v="0627 Røyken"/>
    <x v="105"/>
    <x v="0"/>
    <n v="71"/>
    <x v="0"/>
  </r>
  <r>
    <s v="06 Buskerud"/>
    <x v="5"/>
    <s v="0627"/>
    <s v="0627 Røyken"/>
    <x v="105"/>
    <x v="1"/>
    <n v="74"/>
    <x v="0"/>
  </r>
  <r>
    <s v="06 Buskerud"/>
    <x v="5"/>
    <s v="0627"/>
    <s v="0627 Røyken"/>
    <x v="105"/>
    <x v="2"/>
    <n v="65"/>
    <x v="0"/>
  </r>
  <r>
    <s v="06 Buskerud"/>
    <x v="5"/>
    <s v="0627"/>
    <s v="0627 Røyken"/>
    <x v="105"/>
    <x v="3"/>
    <n v="56"/>
    <x v="0"/>
  </r>
  <r>
    <s v="06 Buskerud"/>
    <x v="5"/>
    <s v="0627"/>
    <s v="0627 Røyken"/>
    <x v="105"/>
    <x v="4"/>
    <n v="53"/>
    <x v="0"/>
  </r>
  <r>
    <s v="06 Buskerud"/>
    <x v="5"/>
    <s v="0627"/>
    <s v="0627 Røyken"/>
    <x v="105"/>
    <x v="5"/>
    <n v="58"/>
    <x v="0"/>
  </r>
  <r>
    <s v="06 Buskerud"/>
    <x v="5"/>
    <s v="0627"/>
    <s v="0627 Røyken"/>
    <x v="105"/>
    <x v="6"/>
    <n v="63"/>
    <x v="0"/>
  </r>
  <r>
    <s v="06 Buskerud"/>
    <x v="5"/>
    <s v="0627"/>
    <s v="0627 Røyken"/>
    <x v="105"/>
    <x v="7"/>
    <n v="58"/>
    <x v="0"/>
  </r>
  <r>
    <s v="06 Buskerud"/>
    <x v="5"/>
    <s v="0627"/>
    <s v="0627 Røyken"/>
    <x v="105"/>
    <x v="8"/>
    <n v="57"/>
    <x v="0"/>
  </r>
  <r>
    <s v="06 Buskerud"/>
    <x v="5"/>
    <s v="0627"/>
    <s v="0627 Røyken"/>
    <x v="105"/>
    <x v="9"/>
    <n v="61"/>
    <x v="0"/>
  </r>
  <r>
    <s v="06 Buskerud"/>
    <x v="5"/>
    <s v="0627"/>
    <s v="0627 Røyken"/>
    <x v="105"/>
    <x v="10"/>
    <n v="56"/>
    <x v="0"/>
  </r>
  <r>
    <s v="06 Buskerud"/>
    <x v="5"/>
    <s v="0627"/>
    <s v="0627 Røyken"/>
    <x v="105"/>
    <x v="11"/>
    <n v="48"/>
    <x v="0"/>
  </r>
  <r>
    <s v="06 Buskerud"/>
    <x v="5"/>
    <s v="0627"/>
    <s v="0627 Røyken"/>
    <x v="105"/>
    <x v="12"/>
    <n v="53"/>
    <x v="0"/>
  </r>
  <r>
    <s v="06 Buskerud"/>
    <x v="5"/>
    <s v="0628"/>
    <s v="0628 Hurum"/>
    <x v="106"/>
    <x v="0"/>
    <n v="67"/>
    <x v="0"/>
  </r>
  <r>
    <s v="06 Buskerud"/>
    <x v="5"/>
    <s v="0628"/>
    <s v="0628 Hurum"/>
    <x v="106"/>
    <x v="1"/>
    <n v="59"/>
    <x v="0"/>
  </r>
  <r>
    <s v="06 Buskerud"/>
    <x v="5"/>
    <s v="0628"/>
    <s v="0628 Hurum"/>
    <x v="106"/>
    <x v="2"/>
    <n v="64"/>
    <x v="0"/>
  </r>
  <r>
    <s v="06 Buskerud"/>
    <x v="5"/>
    <s v="0628"/>
    <s v="0628 Hurum"/>
    <x v="106"/>
    <x v="3"/>
    <n v="65"/>
    <x v="0"/>
  </r>
  <r>
    <s v="06 Buskerud"/>
    <x v="5"/>
    <s v="0628"/>
    <s v="0628 Hurum"/>
    <x v="106"/>
    <x v="4"/>
    <n v="58"/>
    <x v="0"/>
  </r>
  <r>
    <s v="06 Buskerud"/>
    <x v="5"/>
    <s v="0628"/>
    <s v="0628 Hurum"/>
    <x v="106"/>
    <x v="5"/>
    <n v="51"/>
    <x v="0"/>
  </r>
  <r>
    <s v="06 Buskerud"/>
    <x v="5"/>
    <s v="0628"/>
    <s v="0628 Hurum"/>
    <x v="106"/>
    <x v="6"/>
    <n v="45"/>
    <x v="0"/>
  </r>
  <r>
    <s v="06 Buskerud"/>
    <x v="5"/>
    <s v="0628"/>
    <s v="0628 Hurum"/>
    <x v="106"/>
    <x v="7"/>
    <n v="51"/>
    <x v="0"/>
  </r>
  <r>
    <s v="06 Buskerud"/>
    <x v="5"/>
    <s v="0628"/>
    <s v="0628 Hurum"/>
    <x v="106"/>
    <x v="8"/>
    <n v="47"/>
    <x v="0"/>
  </r>
  <r>
    <s v="06 Buskerud"/>
    <x v="5"/>
    <s v="0628"/>
    <s v="0628 Hurum"/>
    <x v="106"/>
    <x v="9"/>
    <n v="45"/>
    <x v="0"/>
  </r>
  <r>
    <s v="06 Buskerud"/>
    <x v="5"/>
    <s v="0628"/>
    <s v="0628 Hurum"/>
    <x v="106"/>
    <x v="10"/>
    <n v="40"/>
    <x v="0"/>
  </r>
  <r>
    <s v="06 Buskerud"/>
    <x v="5"/>
    <s v="0628"/>
    <s v="0628 Hurum"/>
    <x v="106"/>
    <x v="11"/>
    <n v="40"/>
    <x v="0"/>
  </r>
  <r>
    <s v="06 Buskerud"/>
    <x v="5"/>
    <s v="0628"/>
    <s v="0628 Hurum"/>
    <x v="106"/>
    <x v="12"/>
    <n v="43"/>
    <x v="0"/>
  </r>
  <r>
    <s v="06 Buskerud"/>
    <x v="5"/>
    <s v="0631"/>
    <s v="0631 Flesberg"/>
    <x v="107"/>
    <x v="0"/>
    <n v="31"/>
    <x v="0"/>
  </r>
  <r>
    <s v="06 Buskerud"/>
    <x v="5"/>
    <s v="0631"/>
    <s v="0631 Flesberg"/>
    <x v="107"/>
    <x v="1"/>
    <n v="37"/>
    <x v="0"/>
  </r>
  <r>
    <s v="06 Buskerud"/>
    <x v="5"/>
    <s v="0631"/>
    <s v="0631 Flesberg"/>
    <x v="107"/>
    <x v="2"/>
    <n v="37"/>
    <x v="0"/>
  </r>
  <r>
    <s v="06 Buskerud"/>
    <x v="5"/>
    <s v="0631"/>
    <s v="0631 Flesberg"/>
    <x v="107"/>
    <x v="3"/>
    <n v="41"/>
    <x v="0"/>
  </r>
  <r>
    <s v="06 Buskerud"/>
    <x v="5"/>
    <s v="0631"/>
    <s v="0631 Flesberg"/>
    <x v="107"/>
    <x v="4"/>
    <n v="33"/>
    <x v="0"/>
  </r>
  <r>
    <s v="06 Buskerud"/>
    <x v="5"/>
    <s v="0631"/>
    <s v="0631 Flesberg"/>
    <x v="107"/>
    <x v="5"/>
    <n v="35"/>
    <x v="0"/>
  </r>
  <r>
    <s v="06 Buskerud"/>
    <x v="5"/>
    <s v="0631"/>
    <s v="0631 Flesberg"/>
    <x v="107"/>
    <x v="6"/>
    <n v="35"/>
    <x v="0"/>
  </r>
  <r>
    <s v="06 Buskerud"/>
    <x v="5"/>
    <s v="0631"/>
    <s v="0631 Flesberg"/>
    <x v="107"/>
    <x v="7"/>
    <n v="35"/>
    <x v="0"/>
  </r>
  <r>
    <s v="06 Buskerud"/>
    <x v="5"/>
    <s v="0631"/>
    <s v="0631 Flesberg"/>
    <x v="107"/>
    <x v="8"/>
    <n v="38"/>
    <x v="0"/>
  </r>
  <r>
    <s v="06 Buskerud"/>
    <x v="5"/>
    <s v="0631"/>
    <s v="0631 Flesberg"/>
    <x v="107"/>
    <x v="9"/>
    <n v="30"/>
    <x v="0"/>
  </r>
  <r>
    <s v="06 Buskerud"/>
    <x v="5"/>
    <s v="0631"/>
    <s v="0631 Flesberg"/>
    <x v="107"/>
    <x v="10"/>
    <n v="29"/>
    <x v="0"/>
  </r>
  <r>
    <s v="06 Buskerud"/>
    <x v="5"/>
    <s v="0631"/>
    <s v="0631 Flesberg"/>
    <x v="107"/>
    <x v="11"/>
    <n v="28"/>
    <x v="0"/>
  </r>
  <r>
    <s v="06 Buskerud"/>
    <x v="5"/>
    <s v="0631"/>
    <s v="0631 Flesberg"/>
    <x v="107"/>
    <x v="12"/>
    <n v="31"/>
    <x v="0"/>
  </r>
  <r>
    <s v="06 Buskerud"/>
    <x v="5"/>
    <s v="0632"/>
    <s v="0632 Rollag"/>
    <x v="108"/>
    <x v="0"/>
    <n v="35"/>
    <x v="0"/>
  </r>
  <r>
    <s v="06 Buskerud"/>
    <x v="5"/>
    <s v="0632"/>
    <s v="0632 Rollag"/>
    <x v="108"/>
    <x v="1"/>
    <n v="31"/>
    <x v="0"/>
  </r>
  <r>
    <s v="06 Buskerud"/>
    <x v="5"/>
    <s v="0632"/>
    <s v="0632 Rollag"/>
    <x v="108"/>
    <x v="2"/>
    <n v="30"/>
    <x v="0"/>
  </r>
  <r>
    <s v="06 Buskerud"/>
    <x v="5"/>
    <s v="0632"/>
    <s v="0632 Rollag"/>
    <x v="108"/>
    <x v="3"/>
    <n v="32"/>
    <x v="0"/>
  </r>
  <r>
    <s v="06 Buskerud"/>
    <x v="5"/>
    <s v="0632"/>
    <s v="0632 Rollag"/>
    <x v="108"/>
    <x v="4"/>
    <n v="33"/>
    <x v="0"/>
  </r>
  <r>
    <s v="06 Buskerud"/>
    <x v="5"/>
    <s v="0632"/>
    <s v="0632 Rollag"/>
    <x v="108"/>
    <x v="5"/>
    <n v="29"/>
    <x v="0"/>
  </r>
  <r>
    <s v="06 Buskerud"/>
    <x v="5"/>
    <s v="0632"/>
    <s v="0632 Rollag"/>
    <x v="108"/>
    <x v="6"/>
    <n v="32"/>
    <x v="0"/>
  </r>
  <r>
    <s v="06 Buskerud"/>
    <x v="5"/>
    <s v="0632"/>
    <s v="0632 Rollag"/>
    <x v="108"/>
    <x v="7"/>
    <n v="32"/>
    <x v="0"/>
  </r>
  <r>
    <s v="06 Buskerud"/>
    <x v="5"/>
    <s v="0632"/>
    <s v="0632 Rollag"/>
    <x v="108"/>
    <x v="8"/>
    <n v="31"/>
    <x v="0"/>
  </r>
  <r>
    <s v="06 Buskerud"/>
    <x v="5"/>
    <s v="0632"/>
    <s v="0632 Rollag"/>
    <x v="108"/>
    <x v="9"/>
    <n v="31"/>
    <x v="0"/>
  </r>
  <r>
    <s v="06 Buskerud"/>
    <x v="5"/>
    <s v="0632"/>
    <s v="0632 Rollag"/>
    <x v="108"/>
    <x v="10"/>
    <n v="30"/>
    <x v="0"/>
  </r>
  <r>
    <s v="06 Buskerud"/>
    <x v="5"/>
    <s v="0632"/>
    <s v="0632 Rollag"/>
    <x v="108"/>
    <x v="11"/>
    <n v="31"/>
    <x v="0"/>
  </r>
  <r>
    <s v="06 Buskerud"/>
    <x v="5"/>
    <s v="0632"/>
    <s v="0632 Rollag"/>
    <x v="108"/>
    <x v="12"/>
    <n v="24"/>
    <x v="0"/>
  </r>
  <r>
    <s v="06 Buskerud"/>
    <x v="5"/>
    <s v="0633"/>
    <s v="0633 Nore og Uvdal"/>
    <x v="109"/>
    <x v="0"/>
    <n v="156"/>
    <x v="0"/>
  </r>
  <r>
    <s v="06 Buskerud"/>
    <x v="5"/>
    <s v="0633"/>
    <s v="0633 Nore og Uvdal"/>
    <x v="109"/>
    <x v="1"/>
    <n v="134"/>
    <x v="0"/>
  </r>
  <r>
    <s v="06 Buskerud"/>
    <x v="5"/>
    <s v="0633"/>
    <s v="0633 Nore og Uvdal"/>
    <x v="109"/>
    <x v="2"/>
    <n v="121"/>
    <x v="0"/>
  </r>
  <r>
    <s v="06 Buskerud"/>
    <x v="5"/>
    <s v="0633"/>
    <s v="0633 Nore og Uvdal"/>
    <x v="109"/>
    <x v="3"/>
    <n v="122"/>
    <x v="0"/>
  </r>
  <r>
    <s v="06 Buskerud"/>
    <x v="5"/>
    <s v="0633"/>
    <s v="0633 Nore og Uvdal"/>
    <x v="109"/>
    <x v="4"/>
    <n v="97"/>
    <x v="0"/>
  </r>
  <r>
    <s v="06 Buskerud"/>
    <x v="5"/>
    <s v="0633"/>
    <s v="0633 Nore og Uvdal"/>
    <x v="109"/>
    <x v="5"/>
    <n v="114"/>
    <x v="0"/>
  </r>
  <r>
    <s v="06 Buskerud"/>
    <x v="5"/>
    <s v="0633"/>
    <s v="0633 Nore og Uvdal"/>
    <x v="109"/>
    <x v="6"/>
    <n v="117"/>
    <x v="0"/>
  </r>
  <r>
    <s v="06 Buskerud"/>
    <x v="5"/>
    <s v="0633"/>
    <s v="0633 Nore og Uvdal"/>
    <x v="109"/>
    <x v="7"/>
    <n v="117"/>
    <x v="0"/>
  </r>
  <r>
    <s v="06 Buskerud"/>
    <x v="5"/>
    <s v="0633"/>
    <s v="0633 Nore og Uvdal"/>
    <x v="109"/>
    <x v="8"/>
    <n v="114"/>
    <x v="0"/>
  </r>
  <r>
    <s v="06 Buskerud"/>
    <x v="5"/>
    <s v="0633"/>
    <s v="0633 Nore og Uvdal"/>
    <x v="109"/>
    <x v="9"/>
    <n v="99"/>
    <x v="0"/>
  </r>
  <r>
    <s v="06 Buskerud"/>
    <x v="5"/>
    <s v="0633"/>
    <s v="0633 Nore og Uvdal"/>
    <x v="109"/>
    <x v="10"/>
    <n v="90"/>
    <x v="0"/>
  </r>
  <r>
    <s v="06 Buskerud"/>
    <x v="5"/>
    <s v="0633"/>
    <s v="0633 Nore og Uvdal"/>
    <x v="109"/>
    <x v="11"/>
    <n v="93"/>
    <x v="0"/>
  </r>
  <r>
    <s v="06 Buskerud"/>
    <x v="5"/>
    <s v="0633"/>
    <s v="0633 Nore og Uvdal"/>
    <x v="109"/>
    <x v="12"/>
    <n v="86"/>
    <x v="0"/>
  </r>
  <r>
    <s v="07 Vestfold"/>
    <x v="6"/>
    <s v="0701"/>
    <s v="0701 Horten"/>
    <x v="110"/>
    <x v="0"/>
    <n v="108"/>
    <x v="0"/>
  </r>
  <r>
    <s v="07 Vestfold"/>
    <x v="6"/>
    <s v="0701"/>
    <s v="0701 Horten"/>
    <x v="110"/>
    <x v="1"/>
    <n v="103"/>
    <x v="0"/>
  </r>
  <r>
    <s v="07 Vestfold"/>
    <x v="6"/>
    <s v="0701"/>
    <s v="0701 Horten"/>
    <x v="110"/>
    <x v="2"/>
    <n v="109"/>
    <x v="0"/>
  </r>
  <r>
    <s v="07 Vestfold"/>
    <x v="6"/>
    <s v="0701"/>
    <s v="0701 Horten"/>
    <x v="110"/>
    <x v="3"/>
    <n v="117"/>
    <x v="0"/>
  </r>
  <r>
    <s v="07 Vestfold"/>
    <x v="6"/>
    <s v="0701"/>
    <s v="0701 Horten"/>
    <x v="110"/>
    <x v="4"/>
    <n v="107"/>
    <x v="0"/>
  </r>
  <r>
    <s v="07 Vestfold"/>
    <x v="6"/>
    <s v="0701"/>
    <s v="0701 Horten"/>
    <x v="110"/>
    <x v="5"/>
    <n v="103"/>
    <x v="0"/>
  </r>
  <r>
    <s v="07 Vestfold"/>
    <x v="6"/>
    <s v="0701"/>
    <s v="0701 Horten"/>
    <x v="110"/>
    <x v="6"/>
    <n v="102"/>
    <x v="0"/>
  </r>
  <r>
    <s v="07 Vestfold"/>
    <x v="6"/>
    <s v="0701"/>
    <s v="0701 Horten"/>
    <x v="110"/>
    <x v="7"/>
    <n v="117"/>
    <x v="0"/>
  </r>
  <r>
    <s v="07 Vestfold"/>
    <x v="6"/>
    <s v="0701"/>
    <s v="0701 Horten"/>
    <x v="110"/>
    <x v="8"/>
    <n v="109"/>
    <x v="0"/>
  </r>
  <r>
    <s v="07 Vestfold"/>
    <x v="6"/>
    <s v="0701"/>
    <s v="0701 Horten"/>
    <x v="110"/>
    <x v="9"/>
    <n v="104"/>
    <x v="0"/>
  </r>
  <r>
    <s v="07 Vestfold"/>
    <x v="6"/>
    <s v="0701"/>
    <s v="0701 Horten"/>
    <x v="110"/>
    <x v="10"/>
    <n v="119"/>
    <x v="0"/>
  </r>
  <r>
    <s v="07 Vestfold"/>
    <x v="6"/>
    <s v="0701"/>
    <s v="0701 Horten"/>
    <x v="110"/>
    <x v="11"/>
    <n v="79"/>
    <x v="0"/>
  </r>
  <r>
    <s v="07 Vestfold"/>
    <x v="6"/>
    <s v="0701"/>
    <s v="0701 Horten"/>
    <x v="110"/>
    <x v="12"/>
    <n v="70"/>
    <x v="0"/>
  </r>
  <r>
    <s v="07 Vestfold"/>
    <x v="6"/>
    <s v="0702"/>
    <s v="0702 Holmestrand"/>
    <x v="111"/>
    <x v="0"/>
    <n v="70"/>
    <x v="0"/>
  </r>
  <r>
    <s v="07 Vestfold"/>
    <x v="6"/>
    <s v="0702"/>
    <s v="0702 Holmestrand"/>
    <x v="111"/>
    <x v="1"/>
    <n v="79"/>
    <x v="0"/>
  </r>
  <r>
    <s v="07 Vestfold"/>
    <x v="6"/>
    <s v="0702"/>
    <s v="0702 Holmestrand"/>
    <x v="111"/>
    <x v="2"/>
    <n v="82"/>
    <x v="0"/>
  </r>
  <r>
    <s v="07 Vestfold"/>
    <x v="6"/>
    <s v="0702"/>
    <s v="0702 Holmestrand"/>
    <x v="111"/>
    <x v="3"/>
    <n v="78"/>
    <x v="0"/>
  </r>
  <r>
    <s v="07 Vestfold"/>
    <x v="6"/>
    <s v="0702"/>
    <s v="0702 Holmestrand"/>
    <x v="111"/>
    <x v="4"/>
    <n v="73"/>
    <x v="0"/>
  </r>
  <r>
    <s v="07 Vestfold"/>
    <x v="6"/>
    <s v="0702"/>
    <s v="0702 Holmestrand"/>
    <x v="111"/>
    <x v="5"/>
    <n v="87"/>
    <x v="0"/>
  </r>
  <r>
    <s v="07 Vestfold"/>
    <x v="6"/>
    <s v="0702"/>
    <s v="0702 Holmestrand"/>
    <x v="111"/>
    <x v="6"/>
    <n v="93"/>
    <x v="0"/>
  </r>
  <r>
    <s v="07 Vestfold"/>
    <x v="6"/>
    <s v="0702"/>
    <s v="0702 Holmestrand"/>
    <x v="111"/>
    <x v="7"/>
    <n v="81"/>
    <x v="0"/>
  </r>
  <r>
    <s v="07 Vestfold"/>
    <x v="6"/>
    <s v="0702"/>
    <s v="0702 Holmestrand"/>
    <x v="111"/>
    <x v="8"/>
    <n v="80"/>
    <x v="0"/>
  </r>
  <r>
    <s v="07 Vestfold"/>
    <x v="6"/>
    <s v="0702"/>
    <s v="0702 Holmestrand"/>
    <x v="111"/>
    <x v="9"/>
    <n v="73"/>
    <x v="0"/>
  </r>
  <r>
    <s v="07 Vestfold"/>
    <x v="6"/>
    <s v="0702"/>
    <s v="0702 Holmestrand"/>
    <x v="111"/>
    <x v="10"/>
    <n v="81"/>
    <x v="0"/>
  </r>
  <r>
    <s v="07 Vestfold"/>
    <x v="6"/>
    <s v="0702"/>
    <s v="0702 Holmestrand"/>
    <x v="111"/>
    <x v="11"/>
    <n v="69"/>
    <x v="0"/>
  </r>
  <r>
    <s v="07 Vestfold"/>
    <x v="6"/>
    <s v="0702"/>
    <s v="0702 Holmestrand"/>
    <x v="111"/>
    <x v="12"/>
    <n v="66"/>
    <x v="0"/>
  </r>
  <r>
    <s v="07 Vestfold"/>
    <x v="6"/>
    <s v="0704"/>
    <s v="0704 Tønsberg"/>
    <x v="112"/>
    <x v="0"/>
    <n v="335"/>
    <x v="0"/>
  </r>
  <r>
    <s v="07 Vestfold"/>
    <x v="6"/>
    <s v="0704"/>
    <s v="0704 Tønsberg"/>
    <x v="112"/>
    <x v="1"/>
    <n v="308"/>
    <x v="0"/>
  </r>
  <r>
    <s v="07 Vestfold"/>
    <x v="6"/>
    <s v="0704"/>
    <s v="0704 Tønsberg"/>
    <x v="112"/>
    <x v="2"/>
    <n v="285"/>
    <x v="0"/>
  </r>
  <r>
    <s v="07 Vestfold"/>
    <x v="6"/>
    <s v="0704"/>
    <s v="0704 Tønsberg"/>
    <x v="112"/>
    <x v="3"/>
    <n v="274"/>
    <x v="0"/>
  </r>
  <r>
    <s v="07 Vestfold"/>
    <x v="6"/>
    <s v="0704"/>
    <s v="0704 Tønsberg"/>
    <x v="112"/>
    <x v="4"/>
    <n v="253"/>
    <x v="0"/>
  </r>
  <r>
    <s v="07 Vestfold"/>
    <x v="6"/>
    <s v="0704"/>
    <s v="0704 Tønsberg"/>
    <x v="112"/>
    <x v="5"/>
    <n v="272"/>
    <x v="0"/>
  </r>
  <r>
    <s v="07 Vestfold"/>
    <x v="6"/>
    <s v="0704"/>
    <s v="0704 Tønsberg"/>
    <x v="112"/>
    <x v="6"/>
    <n v="285"/>
    <x v="0"/>
  </r>
  <r>
    <s v="07 Vestfold"/>
    <x v="6"/>
    <s v="0704"/>
    <s v="0704 Tønsberg"/>
    <x v="112"/>
    <x v="7"/>
    <n v="298"/>
    <x v="0"/>
  </r>
  <r>
    <s v="07 Vestfold"/>
    <x v="6"/>
    <s v="0704"/>
    <s v="0704 Tønsberg"/>
    <x v="112"/>
    <x v="8"/>
    <n v="259"/>
    <x v="0"/>
  </r>
  <r>
    <s v="07 Vestfold"/>
    <x v="6"/>
    <s v="0704"/>
    <s v="0704 Tønsberg"/>
    <x v="112"/>
    <x v="9"/>
    <n v="239"/>
    <x v="0"/>
  </r>
  <r>
    <s v="07 Vestfold"/>
    <x v="6"/>
    <s v="0704"/>
    <s v="0704 Tønsberg"/>
    <x v="112"/>
    <x v="10"/>
    <n v="219"/>
    <x v="0"/>
  </r>
  <r>
    <s v="07 Vestfold"/>
    <x v="6"/>
    <s v="0704"/>
    <s v="0704 Tønsberg"/>
    <x v="112"/>
    <x v="11"/>
    <n v="174"/>
    <x v="0"/>
  </r>
  <r>
    <s v="07 Vestfold"/>
    <x v="6"/>
    <s v="0704"/>
    <s v="0704 Tønsberg"/>
    <x v="112"/>
    <x v="12"/>
    <n v="148"/>
    <x v="0"/>
  </r>
  <r>
    <s v="07 Vestfold"/>
    <x v="6"/>
    <s v="0706"/>
    <s v="0706 Sandefjord"/>
    <x v="113"/>
    <x v="0"/>
    <n v="251"/>
    <x v="0"/>
  </r>
  <r>
    <s v="07 Vestfold"/>
    <x v="6"/>
    <s v="0706"/>
    <s v="0706 Sandefjord"/>
    <x v="113"/>
    <x v="1"/>
    <n v="244"/>
    <x v="0"/>
  </r>
  <r>
    <s v="07 Vestfold"/>
    <x v="6"/>
    <s v="0706"/>
    <s v="0706 Sandefjord"/>
    <x v="113"/>
    <x v="2"/>
    <n v="248"/>
    <x v="0"/>
  </r>
  <r>
    <s v="07 Vestfold"/>
    <x v="6"/>
    <s v="0706"/>
    <s v="0706 Sandefjord"/>
    <x v="113"/>
    <x v="3"/>
    <n v="257"/>
    <x v="0"/>
  </r>
  <r>
    <s v="07 Vestfold"/>
    <x v="6"/>
    <s v="0706"/>
    <s v="0706 Sandefjord"/>
    <x v="113"/>
    <x v="4"/>
    <n v="222"/>
    <x v="0"/>
  </r>
  <r>
    <s v="07 Vestfold"/>
    <x v="6"/>
    <s v="0706"/>
    <s v="0706 Sandefjord"/>
    <x v="113"/>
    <x v="5"/>
    <n v="229"/>
    <x v="0"/>
  </r>
  <r>
    <s v="07 Vestfold"/>
    <x v="6"/>
    <s v="0706"/>
    <s v="0706 Sandefjord"/>
    <x v="113"/>
    <x v="6"/>
    <n v="238"/>
    <x v="0"/>
  </r>
  <r>
    <s v="07 Vestfold"/>
    <x v="6"/>
    <s v="0706"/>
    <s v="0706 Sandefjord"/>
    <x v="113"/>
    <x v="7"/>
    <n v="242"/>
    <x v="0"/>
  </r>
  <r>
    <s v="07 Vestfold"/>
    <x v="6"/>
    <s v="0706"/>
    <s v="0706 Sandefjord"/>
    <x v="113"/>
    <x v="8"/>
    <n v="224"/>
    <x v="0"/>
  </r>
  <r>
    <s v="07 Vestfold"/>
    <x v="6"/>
    <s v="0706"/>
    <s v="0706 Sandefjord"/>
    <x v="113"/>
    <x v="9"/>
    <n v="181"/>
    <x v="0"/>
  </r>
  <r>
    <s v="07 Vestfold"/>
    <x v="6"/>
    <s v="0706"/>
    <s v="0706 Sandefjord"/>
    <x v="113"/>
    <x v="10"/>
    <n v="180"/>
    <x v="0"/>
  </r>
  <r>
    <s v="07 Vestfold"/>
    <x v="6"/>
    <s v="0706"/>
    <s v="0706 Sandefjord"/>
    <x v="113"/>
    <x v="11"/>
    <n v="158"/>
    <x v="0"/>
  </r>
  <r>
    <s v="07 Vestfold"/>
    <x v="6"/>
    <s v="0706"/>
    <s v="0706 Sandefjord"/>
    <x v="113"/>
    <x v="12"/>
    <n v="131"/>
    <x v="0"/>
  </r>
  <r>
    <s v="07 Vestfold"/>
    <x v="6"/>
    <s v="0709"/>
    <s v="0709 Larvik"/>
    <x v="114"/>
    <x v="0"/>
    <n v="463"/>
    <x v="0"/>
  </r>
  <r>
    <s v="07 Vestfold"/>
    <x v="6"/>
    <s v="0709"/>
    <s v="0709 Larvik"/>
    <x v="114"/>
    <x v="1"/>
    <n v="434"/>
    <x v="0"/>
  </r>
  <r>
    <s v="07 Vestfold"/>
    <x v="6"/>
    <s v="0709"/>
    <s v="0709 Larvik"/>
    <x v="114"/>
    <x v="2"/>
    <n v="406"/>
    <x v="0"/>
  </r>
  <r>
    <s v="07 Vestfold"/>
    <x v="6"/>
    <s v="0709"/>
    <s v="0709 Larvik"/>
    <x v="114"/>
    <x v="3"/>
    <n v="416"/>
    <x v="0"/>
  </r>
  <r>
    <s v="07 Vestfold"/>
    <x v="6"/>
    <s v="0709"/>
    <s v="0709 Larvik"/>
    <x v="114"/>
    <x v="4"/>
    <n v="429"/>
    <x v="0"/>
  </r>
  <r>
    <s v="07 Vestfold"/>
    <x v="6"/>
    <s v="0709"/>
    <s v="0709 Larvik"/>
    <x v="114"/>
    <x v="5"/>
    <n v="423"/>
    <x v="0"/>
  </r>
  <r>
    <s v="07 Vestfold"/>
    <x v="6"/>
    <s v="0709"/>
    <s v="0709 Larvik"/>
    <x v="114"/>
    <x v="6"/>
    <n v="425"/>
    <x v="0"/>
  </r>
  <r>
    <s v="07 Vestfold"/>
    <x v="6"/>
    <s v="0709"/>
    <s v="0709 Larvik"/>
    <x v="114"/>
    <x v="7"/>
    <n v="445"/>
    <x v="0"/>
  </r>
  <r>
    <s v="07 Vestfold"/>
    <x v="6"/>
    <s v="0709"/>
    <s v="0709 Larvik"/>
    <x v="114"/>
    <x v="8"/>
    <n v="401"/>
    <x v="0"/>
  </r>
  <r>
    <s v="07 Vestfold"/>
    <x v="6"/>
    <s v="0709"/>
    <s v="0709 Larvik"/>
    <x v="114"/>
    <x v="9"/>
    <n v="405"/>
    <x v="0"/>
  </r>
  <r>
    <s v="07 Vestfold"/>
    <x v="6"/>
    <s v="0709"/>
    <s v="0709 Larvik"/>
    <x v="114"/>
    <x v="10"/>
    <n v="376"/>
    <x v="0"/>
  </r>
  <r>
    <s v="07 Vestfold"/>
    <x v="6"/>
    <s v="0709"/>
    <s v="0709 Larvik"/>
    <x v="114"/>
    <x v="11"/>
    <n v="359"/>
    <x v="0"/>
  </r>
  <r>
    <s v="07 Vestfold"/>
    <x v="6"/>
    <s v="0709"/>
    <s v="0709 Larvik"/>
    <x v="114"/>
    <x v="12"/>
    <n v="340"/>
    <x v="0"/>
  </r>
  <r>
    <s v="07 Vestfold"/>
    <x v="6"/>
    <s v="0711"/>
    <s v="0711 Svelvik"/>
    <x v="115"/>
    <x v="0"/>
    <n v="45"/>
    <x v="0"/>
  </r>
  <r>
    <s v="07 Vestfold"/>
    <x v="6"/>
    <s v="0711"/>
    <s v="0711 Svelvik"/>
    <x v="115"/>
    <x v="1"/>
    <n v="27"/>
    <x v="0"/>
  </r>
  <r>
    <s v="07 Vestfold"/>
    <x v="6"/>
    <s v="0711"/>
    <s v="0711 Svelvik"/>
    <x v="115"/>
    <x v="2"/>
    <n v="29"/>
    <x v="0"/>
  </r>
  <r>
    <s v="07 Vestfold"/>
    <x v="6"/>
    <s v="0711"/>
    <s v="0711 Svelvik"/>
    <x v="115"/>
    <x v="3"/>
    <n v="28"/>
    <x v="0"/>
  </r>
  <r>
    <s v="07 Vestfold"/>
    <x v="6"/>
    <s v="0711"/>
    <s v="0711 Svelvik"/>
    <x v="115"/>
    <x v="4"/>
    <n v="25"/>
    <x v="0"/>
  </r>
  <r>
    <s v="07 Vestfold"/>
    <x v="6"/>
    <s v="0711"/>
    <s v="0711 Svelvik"/>
    <x v="115"/>
    <x v="5"/>
    <n v="24"/>
    <x v="0"/>
  </r>
  <r>
    <s v="07 Vestfold"/>
    <x v="6"/>
    <s v="0711"/>
    <s v="0711 Svelvik"/>
    <x v="115"/>
    <x v="6"/>
    <n v="27"/>
    <x v="0"/>
  </r>
  <r>
    <s v="07 Vestfold"/>
    <x v="6"/>
    <s v="0711"/>
    <s v="0711 Svelvik"/>
    <x v="115"/>
    <x v="7"/>
    <n v="25"/>
    <x v="0"/>
  </r>
  <r>
    <s v="07 Vestfold"/>
    <x v="6"/>
    <s v="0711"/>
    <s v="0711 Svelvik"/>
    <x v="115"/>
    <x v="8"/>
    <n v="33"/>
    <x v="0"/>
  </r>
  <r>
    <s v="07 Vestfold"/>
    <x v="6"/>
    <s v="0711"/>
    <s v="0711 Svelvik"/>
    <x v="115"/>
    <x v="9"/>
    <n v="29"/>
    <x v="0"/>
  </r>
  <r>
    <s v="07 Vestfold"/>
    <x v="6"/>
    <s v="0711"/>
    <s v="0711 Svelvik"/>
    <x v="115"/>
    <x v="10"/>
    <n v="33"/>
    <x v="0"/>
  </r>
  <r>
    <s v="07 Vestfold"/>
    <x v="6"/>
    <s v="0711"/>
    <s v="0711 Svelvik"/>
    <x v="115"/>
    <x v="11"/>
    <n v="29"/>
    <x v="0"/>
  </r>
  <r>
    <s v="07 Vestfold"/>
    <x v="6"/>
    <s v="0711"/>
    <s v="0711 Svelvik"/>
    <x v="115"/>
    <x v="12"/>
    <n v="28"/>
    <x v="0"/>
  </r>
  <r>
    <s v="07 Vestfold"/>
    <x v="6"/>
    <s v="0713"/>
    <s v="0713 Sande (Vestf.)"/>
    <x v="116"/>
    <x v="0"/>
    <n v="154"/>
    <x v="0"/>
  </r>
  <r>
    <s v="07 Vestfold"/>
    <x v="6"/>
    <s v="0713"/>
    <s v="0713 Sande (Vestf.)"/>
    <x v="116"/>
    <x v="1"/>
    <n v="148"/>
    <x v="0"/>
  </r>
  <r>
    <s v="07 Vestfold"/>
    <x v="6"/>
    <s v="0713"/>
    <s v="0713 Sande (Vestf.)"/>
    <x v="116"/>
    <x v="2"/>
    <n v="143"/>
    <x v="0"/>
  </r>
  <r>
    <s v="07 Vestfold"/>
    <x v="6"/>
    <s v="0713"/>
    <s v="0713 Sande (Vestf.)"/>
    <x v="116"/>
    <x v="3"/>
    <n v="148"/>
    <x v="0"/>
  </r>
  <r>
    <s v="07 Vestfold"/>
    <x v="6"/>
    <s v="0713"/>
    <s v="0713 Sande (Vestf.)"/>
    <x v="116"/>
    <x v="4"/>
    <n v="134"/>
    <x v="0"/>
  </r>
  <r>
    <s v="07 Vestfold"/>
    <x v="6"/>
    <s v="0713"/>
    <s v="0713 Sande (Vestf.)"/>
    <x v="116"/>
    <x v="5"/>
    <n v="127"/>
    <x v="0"/>
  </r>
  <r>
    <s v="07 Vestfold"/>
    <x v="6"/>
    <s v="0713"/>
    <s v="0713 Sande (Vestf.)"/>
    <x v="116"/>
    <x v="6"/>
    <n v="126"/>
    <x v="0"/>
  </r>
  <r>
    <s v="07 Vestfold"/>
    <x v="6"/>
    <s v="0713"/>
    <s v="0713 Sande (Vestf.)"/>
    <x v="116"/>
    <x v="7"/>
    <n v="122"/>
    <x v="0"/>
  </r>
  <r>
    <s v="07 Vestfold"/>
    <x v="6"/>
    <s v="0713"/>
    <s v="0713 Sande (Vestf.)"/>
    <x v="116"/>
    <x v="8"/>
    <n v="134"/>
    <x v="0"/>
  </r>
  <r>
    <s v="07 Vestfold"/>
    <x v="6"/>
    <s v="0713"/>
    <s v="0713 Sande (Vestf.)"/>
    <x v="116"/>
    <x v="9"/>
    <n v="141"/>
    <x v="0"/>
  </r>
  <r>
    <s v="07 Vestfold"/>
    <x v="6"/>
    <s v="0713"/>
    <s v="0713 Sande (Vestf.)"/>
    <x v="116"/>
    <x v="10"/>
    <n v="121"/>
    <x v="0"/>
  </r>
  <r>
    <s v="07 Vestfold"/>
    <x v="6"/>
    <s v="0713"/>
    <s v="0713 Sande (Vestf.)"/>
    <x v="116"/>
    <x v="11"/>
    <n v="135"/>
    <x v="0"/>
  </r>
  <r>
    <s v="07 Vestfold"/>
    <x v="6"/>
    <s v="0713"/>
    <s v="0713 Sande (Vestf.)"/>
    <x v="116"/>
    <x v="12"/>
    <n v="112"/>
    <x v="0"/>
  </r>
  <r>
    <s v="07 Vestfold"/>
    <x v="6"/>
    <s v="0714"/>
    <s v="0714 Hof"/>
    <x v="117"/>
    <x v="0"/>
    <n v="46"/>
    <x v="0"/>
  </r>
  <r>
    <s v="07 Vestfold"/>
    <x v="6"/>
    <s v="0714"/>
    <s v="0714 Hof"/>
    <x v="117"/>
    <x v="1"/>
    <n v="36"/>
    <x v="0"/>
  </r>
  <r>
    <s v="07 Vestfold"/>
    <x v="6"/>
    <s v="0714"/>
    <s v="0714 Hof"/>
    <x v="117"/>
    <x v="2"/>
    <n v="37"/>
    <x v="0"/>
  </r>
  <r>
    <s v="07 Vestfold"/>
    <x v="6"/>
    <s v="0714"/>
    <s v="0714 Hof"/>
    <x v="117"/>
    <x v="3"/>
    <n v="40"/>
    <x v="0"/>
  </r>
  <r>
    <s v="07 Vestfold"/>
    <x v="6"/>
    <s v="0714"/>
    <s v="0714 Hof"/>
    <x v="117"/>
    <x v="4"/>
    <n v="33"/>
    <x v="0"/>
  </r>
  <r>
    <s v="07 Vestfold"/>
    <x v="6"/>
    <s v="0714"/>
    <s v="0714 Hof"/>
    <x v="117"/>
    <x v="5"/>
    <n v="27"/>
    <x v="0"/>
  </r>
  <r>
    <s v="07 Vestfold"/>
    <x v="6"/>
    <s v="0714"/>
    <s v="0714 Hof"/>
    <x v="117"/>
    <x v="6"/>
    <n v="32"/>
    <x v="0"/>
  </r>
  <r>
    <s v="07 Vestfold"/>
    <x v="6"/>
    <s v="0714"/>
    <s v="0714 Hof"/>
    <x v="117"/>
    <x v="7"/>
    <n v="33"/>
    <x v="0"/>
  </r>
  <r>
    <s v="07 Vestfold"/>
    <x v="6"/>
    <s v="0714"/>
    <s v="0714 Hof"/>
    <x v="117"/>
    <x v="8"/>
    <n v="40"/>
    <x v="0"/>
  </r>
  <r>
    <s v="07 Vestfold"/>
    <x v="6"/>
    <s v="0714"/>
    <s v="0714 Hof"/>
    <x v="117"/>
    <x v="9"/>
    <n v="32"/>
    <x v="0"/>
  </r>
  <r>
    <s v="07 Vestfold"/>
    <x v="6"/>
    <s v="0714"/>
    <s v="0714 Hof"/>
    <x v="117"/>
    <x v="10"/>
    <n v="28"/>
    <x v="0"/>
  </r>
  <r>
    <s v="07 Vestfold"/>
    <x v="6"/>
    <s v="0714"/>
    <s v="0714 Hof"/>
    <x v="117"/>
    <x v="11"/>
    <n v="24"/>
    <x v="0"/>
  </r>
  <r>
    <s v="07 Vestfold"/>
    <x v="6"/>
    <s v="0714"/>
    <s v="0714 Hof"/>
    <x v="117"/>
    <x v="12"/>
    <n v="26"/>
    <x v="0"/>
  </r>
  <r>
    <s v="07 Vestfold"/>
    <x v="6"/>
    <s v="0716"/>
    <s v="0716 Re  "/>
    <x v="118"/>
    <x v="0"/>
    <n v="332"/>
    <x v="0"/>
  </r>
  <r>
    <s v="07 Vestfold"/>
    <x v="6"/>
    <s v="0716"/>
    <s v="0716 Re  "/>
    <x v="118"/>
    <x v="1"/>
    <n v="321"/>
    <x v="0"/>
  </r>
  <r>
    <s v="07 Vestfold"/>
    <x v="6"/>
    <s v="0716"/>
    <s v="0716 Re  "/>
    <x v="118"/>
    <x v="2"/>
    <n v="312"/>
    <x v="0"/>
  </r>
  <r>
    <s v="07 Vestfold"/>
    <x v="6"/>
    <s v="0716"/>
    <s v="0716 Re  "/>
    <x v="118"/>
    <x v="3"/>
    <n v="307"/>
    <x v="0"/>
  </r>
  <r>
    <s v="07 Vestfold"/>
    <x v="6"/>
    <s v="0716"/>
    <s v="0716 Re  "/>
    <x v="118"/>
    <x v="4"/>
    <n v="298"/>
    <x v="0"/>
  </r>
  <r>
    <s v="07 Vestfold"/>
    <x v="6"/>
    <s v="0716"/>
    <s v="0716 Re  "/>
    <x v="118"/>
    <x v="5"/>
    <n v="319"/>
    <x v="0"/>
  </r>
  <r>
    <s v="07 Vestfold"/>
    <x v="6"/>
    <s v="0716"/>
    <s v="0716 Re  "/>
    <x v="118"/>
    <x v="6"/>
    <n v="257"/>
    <x v="0"/>
  </r>
  <r>
    <s v="07 Vestfold"/>
    <x v="6"/>
    <s v="0716"/>
    <s v="0716 Re  "/>
    <x v="118"/>
    <x v="7"/>
    <n v="248"/>
    <x v="0"/>
  </r>
  <r>
    <s v="07 Vestfold"/>
    <x v="6"/>
    <s v="0716"/>
    <s v="0716 Re  "/>
    <x v="118"/>
    <x v="8"/>
    <n v="246"/>
    <x v="0"/>
  </r>
  <r>
    <s v="07 Vestfold"/>
    <x v="6"/>
    <s v="0716"/>
    <s v="0716 Re  "/>
    <x v="118"/>
    <x v="9"/>
    <n v="253"/>
    <x v="0"/>
  </r>
  <r>
    <s v="07 Vestfold"/>
    <x v="6"/>
    <s v="0716"/>
    <s v="0716 Re  "/>
    <x v="118"/>
    <x v="10"/>
    <n v="238"/>
    <x v="0"/>
  </r>
  <r>
    <s v="07 Vestfold"/>
    <x v="6"/>
    <s v="0716"/>
    <s v="0716 Re  "/>
    <x v="118"/>
    <x v="11"/>
    <n v="230"/>
    <x v="0"/>
  </r>
  <r>
    <s v="07 Vestfold"/>
    <x v="6"/>
    <s v="0716"/>
    <s v="0716 Re  "/>
    <x v="118"/>
    <x v="12"/>
    <n v="202"/>
    <x v="0"/>
  </r>
  <r>
    <s v="07 Vestfold"/>
    <x v="6"/>
    <s v="0719"/>
    <s v="0719 Andebu"/>
    <x v="119"/>
    <x v="0"/>
    <n v="80"/>
    <x v="0"/>
  </r>
  <r>
    <s v="07 Vestfold"/>
    <x v="6"/>
    <s v="0719"/>
    <s v="0719 Andebu"/>
    <x v="119"/>
    <x v="1"/>
    <n v="71"/>
    <x v="0"/>
  </r>
  <r>
    <s v="07 Vestfold"/>
    <x v="6"/>
    <s v="0719"/>
    <s v="0719 Andebu"/>
    <x v="119"/>
    <x v="2"/>
    <n v="72"/>
    <x v="0"/>
  </r>
  <r>
    <s v="07 Vestfold"/>
    <x v="6"/>
    <s v="0719"/>
    <s v="0719 Andebu"/>
    <x v="119"/>
    <x v="3"/>
    <n v="81"/>
    <x v="0"/>
  </r>
  <r>
    <s v="07 Vestfold"/>
    <x v="6"/>
    <s v="0719"/>
    <s v="0719 Andebu"/>
    <x v="119"/>
    <x v="4"/>
    <n v="70"/>
    <x v="0"/>
  </r>
  <r>
    <s v="07 Vestfold"/>
    <x v="6"/>
    <s v="0719"/>
    <s v="0719 Andebu"/>
    <x v="119"/>
    <x v="5"/>
    <n v="67"/>
    <x v="0"/>
  </r>
  <r>
    <s v="07 Vestfold"/>
    <x v="6"/>
    <s v="0719"/>
    <s v="0719 Andebu"/>
    <x v="119"/>
    <x v="6"/>
    <n v="79"/>
    <x v="0"/>
  </r>
  <r>
    <s v="07 Vestfold"/>
    <x v="6"/>
    <s v="0719"/>
    <s v="0719 Andebu"/>
    <x v="119"/>
    <x v="7"/>
    <n v="65"/>
    <x v="0"/>
  </r>
  <r>
    <s v="07 Vestfold"/>
    <x v="6"/>
    <s v="0719"/>
    <s v="0719 Andebu"/>
    <x v="119"/>
    <x v="8"/>
    <n v="56"/>
    <x v="0"/>
  </r>
  <r>
    <s v="07 Vestfold"/>
    <x v="6"/>
    <s v="0719"/>
    <s v="0719 Andebu"/>
    <x v="119"/>
    <x v="9"/>
    <n v="61"/>
    <x v="0"/>
  </r>
  <r>
    <s v="07 Vestfold"/>
    <x v="6"/>
    <s v="0719"/>
    <s v="0719 Andebu"/>
    <x v="119"/>
    <x v="10"/>
    <n v="59"/>
    <x v="0"/>
  </r>
  <r>
    <s v="07 Vestfold"/>
    <x v="6"/>
    <s v="0719"/>
    <s v="0719 Andebu"/>
    <x v="119"/>
    <x v="11"/>
    <n v="60"/>
    <x v="0"/>
  </r>
  <r>
    <s v="07 Vestfold"/>
    <x v="6"/>
    <s v="0719"/>
    <s v="0719 Andebu"/>
    <x v="119"/>
    <x v="12"/>
    <n v="64"/>
    <x v="0"/>
  </r>
  <r>
    <s v="07 Vestfold"/>
    <x v="6"/>
    <s v="0720"/>
    <s v="0720 Stokke"/>
    <x v="120"/>
    <x v="0"/>
    <n v="252"/>
    <x v="0"/>
  </r>
  <r>
    <s v="07 Vestfold"/>
    <x v="6"/>
    <s v="0720"/>
    <s v="0720 Stokke"/>
    <x v="120"/>
    <x v="1"/>
    <n v="225"/>
    <x v="0"/>
  </r>
  <r>
    <s v="07 Vestfold"/>
    <x v="6"/>
    <s v="0720"/>
    <s v="0720 Stokke"/>
    <x v="120"/>
    <x v="2"/>
    <n v="246"/>
    <x v="0"/>
  </r>
  <r>
    <s v="07 Vestfold"/>
    <x v="6"/>
    <s v="0720"/>
    <s v="0720 Stokke"/>
    <x v="120"/>
    <x v="3"/>
    <n v="253"/>
    <x v="0"/>
  </r>
  <r>
    <s v="07 Vestfold"/>
    <x v="6"/>
    <s v="0720"/>
    <s v="0720 Stokke"/>
    <x v="120"/>
    <x v="4"/>
    <n v="238"/>
    <x v="0"/>
  </r>
  <r>
    <s v="07 Vestfold"/>
    <x v="6"/>
    <s v="0720"/>
    <s v="0720 Stokke"/>
    <x v="120"/>
    <x v="5"/>
    <n v="175"/>
    <x v="0"/>
  </r>
  <r>
    <s v="07 Vestfold"/>
    <x v="6"/>
    <s v="0720"/>
    <s v="0720 Stokke"/>
    <x v="120"/>
    <x v="6"/>
    <n v="274"/>
    <x v="0"/>
  </r>
  <r>
    <s v="07 Vestfold"/>
    <x v="6"/>
    <s v="0720"/>
    <s v="0720 Stokke"/>
    <x v="120"/>
    <x v="7"/>
    <n v="273"/>
    <x v="0"/>
  </r>
  <r>
    <s v="07 Vestfold"/>
    <x v="6"/>
    <s v="0720"/>
    <s v="0720 Stokke"/>
    <x v="120"/>
    <x v="8"/>
    <n v="272"/>
    <x v="0"/>
  </r>
  <r>
    <s v="07 Vestfold"/>
    <x v="6"/>
    <s v="0720"/>
    <s v="0720 Stokke"/>
    <x v="120"/>
    <x v="9"/>
    <n v="244"/>
    <x v="0"/>
  </r>
  <r>
    <s v="07 Vestfold"/>
    <x v="6"/>
    <s v="0720"/>
    <s v="0720 Stokke"/>
    <x v="120"/>
    <x v="10"/>
    <n v="153"/>
    <x v="0"/>
  </r>
  <r>
    <s v="07 Vestfold"/>
    <x v="6"/>
    <s v="0720"/>
    <s v="0720 Stokke"/>
    <x v="120"/>
    <x v="11"/>
    <n v="153"/>
    <x v="0"/>
  </r>
  <r>
    <s v="07 Vestfold"/>
    <x v="6"/>
    <s v="0720"/>
    <s v="0720 Stokke"/>
    <x v="120"/>
    <x v="12"/>
    <n v="153"/>
    <x v="0"/>
  </r>
  <r>
    <s v="07 Vestfold"/>
    <x v="6"/>
    <s v="0722"/>
    <s v="0722 Nøtterøy"/>
    <x v="121"/>
    <x v="0"/>
    <n v="106"/>
    <x v="0"/>
  </r>
  <r>
    <s v="07 Vestfold"/>
    <x v="6"/>
    <s v="0722"/>
    <s v="0722 Nøtterøy"/>
    <x v="121"/>
    <x v="1"/>
    <n v="98"/>
    <x v="0"/>
  </r>
  <r>
    <s v="07 Vestfold"/>
    <x v="6"/>
    <s v="0722"/>
    <s v="0722 Nøtterøy"/>
    <x v="121"/>
    <x v="2"/>
    <n v="89"/>
    <x v="0"/>
  </r>
  <r>
    <s v="07 Vestfold"/>
    <x v="6"/>
    <s v="0722"/>
    <s v="0722 Nøtterøy"/>
    <x v="121"/>
    <x v="3"/>
    <n v="90"/>
    <x v="0"/>
  </r>
  <r>
    <s v="07 Vestfold"/>
    <x v="6"/>
    <s v="0722"/>
    <s v="0722 Nøtterøy"/>
    <x v="121"/>
    <x v="4"/>
    <n v="88"/>
    <x v="0"/>
  </r>
  <r>
    <s v="07 Vestfold"/>
    <x v="6"/>
    <s v="0722"/>
    <s v="0722 Nøtterøy"/>
    <x v="121"/>
    <x v="5"/>
    <n v="83"/>
    <x v="0"/>
  </r>
  <r>
    <s v="07 Vestfold"/>
    <x v="6"/>
    <s v="0722"/>
    <s v="0722 Nøtterøy"/>
    <x v="121"/>
    <x v="6"/>
    <n v="82"/>
    <x v="0"/>
  </r>
  <r>
    <s v="07 Vestfold"/>
    <x v="6"/>
    <s v="0722"/>
    <s v="0722 Nøtterøy"/>
    <x v="121"/>
    <x v="7"/>
    <n v="78"/>
    <x v="0"/>
  </r>
  <r>
    <s v="07 Vestfold"/>
    <x v="6"/>
    <s v="0722"/>
    <s v="0722 Nøtterøy"/>
    <x v="121"/>
    <x v="8"/>
    <n v="76"/>
    <x v="0"/>
  </r>
  <r>
    <s v="07 Vestfold"/>
    <x v="6"/>
    <s v="0722"/>
    <s v="0722 Nøtterøy"/>
    <x v="121"/>
    <x v="9"/>
    <n v="87"/>
    <x v="0"/>
  </r>
  <r>
    <s v="07 Vestfold"/>
    <x v="6"/>
    <s v="0722"/>
    <s v="0722 Nøtterøy"/>
    <x v="121"/>
    <x v="10"/>
    <n v="87"/>
    <x v="0"/>
  </r>
  <r>
    <s v="07 Vestfold"/>
    <x v="6"/>
    <s v="0722"/>
    <s v="0722 Nøtterøy"/>
    <x v="121"/>
    <x v="11"/>
    <n v="75"/>
    <x v="0"/>
  </r>
  <r>
    <s v="07 Vestfold"/>
    <x v="6"/>
    <s v="0722"/>
    <s v="0722 Nøtterøy"/>
    <x v="121"/>
    <x v="12"/>
    <n v="67"/>
    <x v="0"/>
  </r>
  <r>
    <s v="07 Vestfold"/>
    <x v="6"/>
    <s v="0723"/>
    <s v="0723 Tjøme"/>
    <x v="122"/>
    <x v="0"/>
    <n v="21"/>
    <x v="0"/>
  </r>
  <r>
    <s v="07 Vestfold"/>
    <x v="6"/>
    <s v="0723"/>
    <s v="0723 Tjøme"/>
    <x v="122"/>
    <x v="1"/>
    <n v="16"/>
    <x v="0"/>
  </r>
  <r>
    <s v="07 Vestfold"/>
    <x v="6"/>
    <s v="0723"/>
    <s v="0723 Tjøme"/>
    <x v="122"/>
    <x v="2"/>
    <n v="17"/>
    <x v="0"/>
  </r>
  <r>
    <s v="07 Vestfold"/>
    <x v="6"/>
    <s v="0723"/>
    <s v="0723 Tjøme"/>
    <x v="122"/>
    <x v="3"/>
    <n v="25"/>
    <x v="0"/>
  </r>
  <r>
    <s v="07 Vestfold"/>
    <x v="6"/>
    <s v="0723"/>
    <s v="0723 Tjøme"/>
    <x v="122"/>
    <x v="4"/>
    <n v="25"/>
    <x v="0"/>
  </r>
  <r>
    <s v="07 Vestfold"/>
    <x v="6"/>
    <s v="0723"/>
    <s v="0723 Tjøme"/>
    <x v="122"/>
    <x v="5"/>
    <n v="18"/>
    <x v="0"/>
  </r>
  <r>
    <s v="07 Vestfold"/>
    <x v="6"/>
    <s v="0723"/>
    <s v="0723 Tjøme"/>
    <x v="122"/>
    <x v="6"/>
    <n v="22"/>
    <x v="0"/>
  </r>
  <r>
    <s v="07 Vestfold"/>
    <x v="6"/>
    <s v="0723"/>
    <s v="0723 Tjøme"/>
    <x v="122"/>
    <x v="7"/>
    <n v="24"/>
    <x v="0"/>
  </r>
  <r>
    <s v="07 Vestfold"/>
    <x v="6"/>
    <s v="0723"/>
    <s v="0723 Tjøme"/>
    <x v="122"/>
    <x v="8"/>
    <n v="28"/>
    <x v="0"/>
  </r>
  <r>
    <s v="07 Vestfold"/>
    <x v="6"/>
    <s v="0723"/>
    <s v="0723 Tjøme"/>
    <x v="122"/>
    <x v="9"/>
    <n v="24"/>
    <x v="0"/>
  </r>
  <r>
    <s v="07 Vestfold"/>
    <x v="6"/>
    <s v="0723"/>
    <s v="0723 Tjøme"/>
    <x v="122"/>
    <x v="10"/>
    <n v="15"/>
    <x v="0"/>
  </r>
  <r>
    <s v="07 Vestfold"/>
    <x v="6"/>
    <s v="0723"/>
    <s v="0723 Tjøme"/>
    <x v="122"/>
    <x v="11"/>
    <n v="8"/>
    <x v="0"/>
  </r>
  <r>
    <s v="07 Vestfold"/>
    <x v="6"/>
    <s v="0723"/>
    <s v="0723 Tjøme"/>
    <x v="122"/>
    <x v="12"/>
    <n v="7"/>
    <x v="0"/>
  </r>
  <r>
    <s v="07 Vestfold"/>
    <x v="6"/>
    <s v="0728"/>
    <s v="0728 Lardal"/>
    <x v="123"/>
    <x v="0"/>
    <n v="72"/>
    <x v="0"/>
  </r>
  <r>
    <s v="07 Vestfold"/>
    <x v="6"/>
    <s v="0728"/>
    <s v="0728 Lardal"/>
    <x v="123"/>
    <x v="1"/>
    <n v="68"/>
    <x v="0"/>
  </r>
  <r>
    <s v="07 Vestfold"/>
    <x v="6"/>
    <s v="0728"/>
    <s v="0728 Lardal"/>
    <x v="123"/>
    <x v="2"/>
    <n v="61"/>
    <x v="0"/>
  </r>
  <r>
    <s v="07 Vestfold"/>
    <x v="6"/>
    <s v="0728"/>
    <s v="0728 Lardal"/>
    <x v="123"/>
    <x v="3"/>
    <n v="92"/>
    <x v="0"/>
  </r>
  <r>
    <s v="07 Vestfold"/>
    <x v="6"/>
    <s v="0728"/>
    <s v="0728 Lardal"/>
    <x v="123"/>
    <x v="4"/>
    <n v="87"/>
    <x v="0"/>
  </r>
  <r>
    <s v="07 Vestfold"/>
    <x v="6"/>
    <s v="0728"/>
    <s v="0728 Lardal"/>
    <x v="123"/>
    <x v="5"/>
    <n v="90"/>
    <x v="0"/>
  </r>
  <r>
    <s v="07 Vestfold"/>
    <x v="6"/>
    <s v="0728"/>
    <s v="0728 Lardal"/>
    <x v="123"/>
    <x v="6"/>
    <n v="62"/>
    <x v="0"/>
  </r>
  <r>
    <s v="07 Vestfold"/>
    <x v="6"/>
    <s v="0728"/>
    <s v="0728 Lardal"/>
    <x v="123"/>
    <x v="7"/>
    <n v="62"/>
    <x v="0"/>
  </r>
  <r>
    <s v="07 Vestfold"/>
    <x v="6"/>
    <s v="0728"/>
    <s v="0728 Lardal"/>
    <x v="123"/>
    <x v="8"/>
    <n v="76"/>
    <x v="0"/>
  </r>
  <r>
    <s v="07 Vestfold"/>
    <x v="6"/>
    <s v="0728"/>
    <s v="0728 Lardal"/>
    <x v="123"/>
    <x v="9"/>
    <n v="70"/>
    <x v="0"/>
  </r>
  <r>
    <s v="07 Vestfold"/>
    <x v="6"/>
    <s v="0728"/>
    <s v="0728 Lardal"/>
    <x v="123"/>
    <x v="10"/>
    <n v="69"/>
    <x v="0"/>
  </r>
  <r>
    <s v="07 Vestfold"/>
    <x v="6"/>
    <s v="0728"/>
    <s v="0728 Lardal"/>
    <x v="123"/>
    <x v="11"/>
    <n v="60"/>
    <x v="0"/>
  </r>
  <r>
    <s v="07 Vestfold"/>
    <x v="6"/>
    <s v="0728"/>
    <s v="0728 Lardal"/>
    <x v="123"/>
    <x v="12"/>
    <n v="54"/>
    <x v="0"/>
  </r>
  <r>
    <s v="08 Telemark"/>
    <x v="7"/>
    <s v="0805"/>
    <s v="0805 Porsgrunn"/>
    <x v="124"/>
    <x v="0"/>
    <n v="64"/>
    <x v="0"/>
  </r>
  <r>
    <s v="08 Telemark"/>
    <x v="7"/>
    <s v="0805"/>
    <s v="0805 Porsgrunn"/>
    <x v="124"/>
    <x v="1"/>
    <n v="73"/>
    <x v="0"/>
  </r>
  <r>
    <s v="08 Telemark"/>
    <x v="7"/>
    <s v="0805"/>
    <s v="0805 Porsgrunn"/>
    <x v="124"/>
    <x v="2"/>
    <n v="112"/>
    <x v="0"/>
  </r>
  <r>
    <s v="08 Telemark"/>
    <x v="7"/>
    <s v="0805"/>
    <s v="0805 Porsgrunn"/>
    <x v="124"/>
    <x v="3"/>
    <n v="99"/>
    <x v="0"/>
  </r>
  <r>
    <s v="08 Telemark"/>
    <x v="7"/>
    <s v="0805"/>
    <s v="0805 Porsgrunn"/>
    <x v="124"/>
    <x v="4"/>
    <n v="84"/>
    <x v="0"/>
  </r>
  <r>
    <s v="08 Telemark"/>
    <x v="7"/>
    <s v="0805"/>
    <s v="0805 Porsgrunn"/>
    <x v="124"/>
    <x v="5"/>
    <n v="87"/>
    <x v="0"/>
  </r>
  <r>
    <s v="08 Telemark"/>
    <x v="7"/>
    <s v="0805"/>
    <s v="0805 Porsgrunn"/>
    <x v="124"/>
    <x v="6"/>
    <n v="101"/>
    <x v="0"/>
  </r>
  <r>
    <s v="08 Telemark"/>
    <x v="7"/>
    <s v="0805"/>
    <s v="0805 Porsgrunn"/>
    <x v="124"/>
    <x v="7"/>
    <n v="74"/>
    <x v="0"/>
  </r>
  <r>
    <s v="08 Telemark"/>
    <x v="7"/>
    <s v="0805"/>
    <s v="0805 Porsgrunn"/>
    <x v="124"/>
    <x v="8"/>
    <n v="73"/>
    <x v="0"/>
  </r>
  <r>
    <s v="08 Telemark"/>
    <x v="7"/>
    <s v="0805"/>
    <s v="0805 Porsgrunn"/>
    <x v="124"/>
    <x v="9"/>
    <n v="85"/>
    <x v="0"/>
  </r>
  <r>
    <s v="08 Telemark"/>
    <x v="7"/>
    <s v="0805"/>
    <s v="0805 Porsgrunn"/>
    <x v="124"/>
    <x v="10"/>
    <n v="81"/>
    <x v="0"/>
  </r>
  <r>
    <s v="08 Telemark"/>
    <x v="7"/>
    <s v="0805"/>
    <s v="0805 Porsgrunn"/>
    <x v="124"/>
    <x v="11"/>
    <n v="50"/>
    <x v="0"/>
  </r>
  <r>
    <s v="08 Telemark"/>
    <x v="7"/>
    <s v="0805"/>
    <s v="0805 Porsgrunn"/>
    <x v="124"/>
    <x v="12"/>
    <n v="53"/>
    <x v="0"/>
  </r>
  <r>
    <s v="08 Telemark"/>
    <x v="7"/>
    <s v="0806"/>
    <s v="0806 Skien"/>
    <x v="125"/>
    <x v="0"/>
    <n v="334"/>
    <x v="0"/>
  </r>
  <r>
    <s v="08 Telemark"/>
    <x v="7"/>
    <s v="0806"/>
    <s v="0806 Skien"/>
    <x v="125"/>
    <x v="1"/>
    <n v="326"/>
    <x v="0"/>
  </r>
  <r>
    <s v="08 Telemark"/>
    <x v="7"/>
    <s v="0806"/>
    <s v="0806 Skien"/>
    <x v="125"/>
    <x v="2"/>
    <n v="339"/>
    <x v="0"/>
  </r>
  <r>
    <s v="08 Telemark"/>
    <x v="7"/>
    <s v="0806"/>
    <s v="0806 Skien"/>
    <x v="125"/>
    <x v="3"/>
    <n v="293"/>
    <x v="0"/>
  </r>
  <r>
    <s v="08 Telemark"/>
    <x v="7"/>
    <s v="0806"/>
    <s v="0806 Skien"/>
    <x v="125"/>
    <x v="4"/>
    <n v="321"/>
    <x v="0"/>
  </r>
  <r>
    <s v="08 Telemark"/>
    <x v="7"/>
    <s v="0806"/>
    <s v="0806 Skien"/>
    <x v="125"/>
    <x v="5"/>
    <n v="262"/>
    <x v="0"/>
  </r>
  <r>
    <s v="08 Telemark"/>
    <x v="7"/>
    <s v="0806"/>
    <s v="0806 Skien"/>
    <x v="125"/>
    <x v="6"/>
    <n v="266"/>
    <x v="0"/>
  </r>
  <r>
    <s v="08 Telemark"/>
    <x v="7"/>
    <s v="0806"/>
    <s v="0806 Skien"/>
    <x v="125"/>
    <x v="7"/>
    <n v="242"/>
    <x v="0"/>
  </r>
  <r>
    <s v="08 Telemark"/>
    <x v="7"/>
    <s v="0806"/>
    <s v="0806 Skien"/>
    <x v="125"/>
    <x v="8"/>
    <n v="246"/>
    <x v="0"/>
  </r>
  <r>
    <s v="08 Telemark"/>
    <x v="7"/>
    <s v="0806"/>
    <s v="0806 Skien"/>
    <x v="125"/>
    <x v="9"/>
    <n v="209"/>
    <x v="0"/>
  </r>
  <r>
    <s v="08 Telemark"/>
    <x v="7"/>
    <s v="0806"/>
    <s v="0806 Skien"/>
    <x v="125"/>
    <x v="10"/>
    <n v="186"/>
    <x v="0"/>
  </r>
  <r>
    <s v="08 Telemark"/>
    <x v="7"/>
    <s v="0806"/>
    <s v="0806 Skien"/>
    <x v="125"/>
    <x v="11"/>
    <n v="154"/>
    <x v="0"/>
  </r>
  <r>
    <s v="08 Telemark"/>
    <x v="7"/>
    <s v="0806"/>
    <s v="0806 Skien"/>
    <x v="125"/>
    <x v="12"/>
    <n v="158"/>
    <x v="0"/>
  </r>
  <r>
    <s v="08 Telemark"/>
    <x v="7"/>
    <s v="0807"/>
    <s v="0807 Notodden"/>
    <x v="126"/>
    <x v="0"/>
    <n v="59"/>
    <x v="0"/>
  </r>
  <r>
    <s v="08 Telemark"/>
    <x v="7"/>
    <s v="0807"/>
    <s v="0807 Notodden"/>
    <x v="126"/>
    <x v="1"/>
    <n v="48"/>
    <x v="0"/>
  </r>
  <r>
    <s v="08 Telemark"/>
    <x v="7"/>
    <s v="0807"/>
    <s v="0807 Notodden"/>
    <x v="126"/>
    <x v="2"/>
    <n v="40"/>
    <x v="0"/>
  </r>
  <r>
    <s v="08 Telemark"/>
    <x v="7"/>
    <s v="0807"/>
    <s v="0807 Notodden"/>
    <x v="126"/>
    <x v="3"/>
    <n v="49"/>
    <x v="0"/>
  </r>
  <r>
    <s v="08 Telemark"/>
    <x v="7"/>
    <s v="0807"/>
    <s v="0807 Notodden"/>
    <x v="126"/>
    <x v="4"/>
    <n v="51"/>
    <x v="0"/>
  </r>
  <r>
    <s v="08 Telemark"/>
    <x v="7"/>
    <s v="0807"/>
    <s v="0807 Notodden"/>
    <x v="126"/>
    <x v="5"/>
    <n v="58"/>
    <x v="0"/>
  </r>
  <r>
    <s v="08 Telemark"/>
    <x v="7"/>
    <s v="0807"/>
    <s v="0807 Notodden"/>
    <x v="126"/>
    <x v="6"/>
    <n v="107"/>
    <x v="0"/>
  </r>
  <r>
    <s v="08 Telemark"/>
    <x v="7"/>
    <s v="0807"/>
    <s v="0807 Notodden"/>
    <x v="126"/>
    <x v="7"/>
    <n v="99"/>
    <x v="0"/>
  </r>
  <r>
    <s v="08 Telemark"/>
    <x v="7"/>
    <s v="0807"/>
    <s v="0807 Notodden"/>
    <x v="126"/>
    <x v="8"/>
    <n v="71"/>
    <x v="0"/>
  </r>
  <r>
    <s v="08 Telemark"/>
    <x v="7"/>
    <s v="0807"/>
    <s v="0807 Notodden"/>
    <x v="126"/>
    <x v="9"/>
    <n v="84"/>
    <x v="0"/>
  </r>
  <r>
    <s v="08 Telemark"/>
    <x v="7"/>
    <s v="0807"/>
    <s v="0807 Notodden"/>
    <x v="126"/>
    <x v="10"/>
    <n v="66"/>
    <x v="0"/>
  </r>
  <r>
    <s v="08 Telemark"/>
    <x v="7"/>
    <s v="0807"/>
    <s v="0807 Notodden"/>
    <x v="126"/>
    <x v="11"/>
    <n v="53"/>
    <x v="0"/>
  </r>
  <r>
    <s v="08 Telemark"/>
    <x v="7"/>
    <s v="0807"/>
    <s v="0807 Notodden"/>
    <x v="126"/>
    <x v="12"/>
    <n v="65"/>
    <x v="0"/>
  </r>
  <r>
    <s v="08 Telemark"/>
    <x v="7"/>
    <s v="0811"/>
    <s v="0811 Siljan"/>
    <x v="127"/>
    <x v="0"/>
    <n v="23"/>
    <x v="0"/>
  </r>
  <r>
    <s v="08 Telemark"/>
    <x v="7"/>
    <s v="0811"/>
    <s v="0811 Siljan"/>
    <x v="127"/>
    <x v="1"/>
    <n v="23"/>
    <x v="0"/>
  </r>
  <r>
    <s v="08 Telemark"/>
    <x v="7"/>
    <s v="0811"/>
    <s v="0811 Siljan"/>
    <x v="127"/>
    <x v="2"/>
    <n v="28"/>
    <x v="0"/>
  </r>
  <r>
    <s v="08 Telemark"/>
    <x v="7"/>
    <s v="0811"/>
    <s v="0811 Siljan"/>
    <x v="127"/>
    <x v="3"/>
    <n v="26"/>
    <x v="0"/>
  </r>
  <r>
    <s v="08 Telemark"/>
    <x v="7"/>
    <s v="0811"/>
    <s v="0811 Siljan"/>
    <x v="127"/>
    <x v="4"/>
    <n v="24"/>
    <x v="0"/>
  </r>
  <r>
    <s v="08 Telemark"/>
    <x v="7"/>
    <s v="0811"/>
    <s v="0811 Siljan"/>
    <x v="127"/>
    <x v="5"/>
    <n v="25"/>
    <x v="0"/>
  </r>
  <r>
    <s v="08 Telemark"/>
    <x v="7"/>
    <s v="0811"/>
    <s v="0811 Siljan"/>
    <x v="127"/>
    <x v="6"/>
    <n v="31"/>
    <x v="0"/>
  </r>
  <r>
    <s v="08 Telemark"/>
    <x v="7"/>
    <s v="0811"/>
    <s v="0811 Siljan"/>
    <x v="127"/>
    <x v="7"/>
    <n v="26"/>
    <x v="0"/>
  </r>
  <r>
    <s v="08 Telemark"/>
    <x v="7"/>
    <s v="0811"/>
    <s v="0811 Siljan"/>
    <x v="127"/>
    <x v="8"/>
    <n v="31"/>
    <x v="0"/>
  </r>
  <r>
    <s v="08 Telemark"/>
    <x v="7"/>
    <s v="0811"/>
    <s v="0811 Siljan"/>
    <x v="127"/>
    <x v="9"/>
    <n v="25"/>
    <x v="0"/>
  </r>
  <r>
    <s v="08 Telemark"/>
    <x v="7"/>
    <s v="0811"/>
    <s v="0811 Siljan"/>
    <x v="127"/>
    <x v="10"/>
    <n v="21"/>
    <x v="0"/>
  </r>
  <r>
    <s v="08 Telemark"/>
    <x v="7"/>
    <s v="0811"/>
    <s v="0811 Siljan"/>
    <x v="127"/>
    <x v="11"/>
    <n v="20"/>
    <x v="0"/>
  </r>
  <r>
    <s v="08 Telemark"/>
    <x v="7"/>
    <s v="0811"/>
    <s v="0811 Siljan"/>
    <x v="127"/>
    <x v="12"/>
    <n v="24"/>
    <x v="0"/>
  </r>
  <r>
    <s v="08 Telemark"/>
    <x v="7"/>
    <s v="0814"/>
    <s v="0814 Bamble"/>
    <x v="128"/>
    <x v="0"/>
    <n v="105"/>
    <x v="0"/>
  </r>
  <r>
    <s v="08 Telemark"/>
    <x v="7"/>
    <s v="0814"/>
    <s v="0814 Bamble"/>
    <x v="128"/>
    <x v="1"/>
    <n v="78"/>
    <x v="0"/>
  </r>
  <r>
    <s v="08 Telemark"/>
    <x v="7"/>
    <s v="0814"/>
    <s v="0814 Bamble"/>
    <x v="128"/>
    <x v="2"/>
    <n v="25"/>
    <x v="0"/>
  </r>
  <r>
    <s v="08 Telemark"/>
    <x v="7"/>
    <s v="0814"/>
    <s v="0814 Bamble"/>
    <x v="128"/>
    <x v="3"/>
    <n v="35"/>
    <x v="0"/>
  </r>
  <r>
    <s v="08 Telemark"/>
    <x v="7"/>
    <s v="0814"/>
    <s v="0814 Bamble"/>
    <x v="128"/>
    <x v="4"/>
    <n v="31"/>
    <x v="0"/>
  </r>
  <r>
    <s v="08 Telemark"/>
    <x v="7"/>
    <s v="0814"/>
    <s v="0814 Bamble"/>
    <x v="128"/>
    <x v="5"/>
    <n v="41"/>
    <x v="0"/>
  </r>
  <r>
    <s v="08 Telemark"/>
    <x v="7"/>
    <s v="0814"/>
    <s v="0814 Bamble"/>
    <x v="128"/>
    <x v="6"/>
    <n v="44"/>
    <x v="0"/>
  </r>
  <r>
    <s v="08 Telemark"/>
    <x v="7"/>
    <s v="0814"/>
    <s v="0814 Bamble"/>
    <x v="128"/>
    <x v="7"/>
    <n v="42"/>
    <x v="0"/>
  </r>
  <r>
    <s v="08 Telemark"/>
    <x v="7"/>
    <s v="0814"/>
    <s v="0814 Bamble"/>
    <x v="128"/>
    <x v="8"/>
    <n v="41"/>
    <x v="0"/>
  </r>
  <r>
    <s v="08 Telemark"/>
    <x v="7"/>
    <s v="0814"/>
    <s v="0814 Bamble"/>
    <x v="128"/>
    <x v="9"/>
    <n v="43"/>
    <x v="0"/>
  </r>
  <r>
    <s v="08 Telemark"/>
    <x v="7"/>
    <s v="0814"/>
    <s v="0814 Bamble"/>
    <x v="128"/>
    <x v="10"/>
    <n v="35"/>
    <x v="0"/>
  </r>
  <r>
    <s v="08 Telemark"/>
    <x v="7"/>
    <s v="0814"/>
    <s v="0814 Bamble"/>
    <x v="128"/>
    <x v="11"/>
    <n v="33"/>
    <x v="0"/>
  </r>
  <r>
    <s v="08 Telemark"/>
    <x v="7"/>
    <s v="0814"/>
    <s v="0814 Bamble"/>
    <x v="128"/>
    <x v="12"/>
    <n v="35"/>
    <x v="0"/>
  </r>
  <r>
    <s v="08 Telemark"/>
    <x v="7"/>
    <s v="0815"/>
    <s v="0815 Kragerø"/>
    <x v="129"/>
    <x v="0"/>
    <n v="25"/>
    <x v="0"/>
  </r>
  <r>
    <s v="08 Telemark"/>
    <x v="7"/>
    <s v="0815"/>
    <s v="0815 Kragerø"/>
    <x v="129"/>
    <x v="1"/>
    <n v="21"/>
    <x v="0"/>
  </r>
  <r>
    <s v="08 Telemark"/>
    <x v="7"/>
    <s v="0815"/>
    <s v="0815 Kragerø"/>
    <x v="129"/>
    <x v="2"/>
    <n v="22"/>
    <x v="0"/>
  </r>
  <r>
    <s v="08 Telemark"/>
    <x v="7"/>
    <s v="0815"/>
    <s v="0815 Kragerø"/>
    <x v="129"/>
    <x v="3"/>
    <n v="20"/>
    <x v="0"/>
  </r>
  <r>
    <s v="08 Telemark"/>
    <x v="7"/>
    <s v="0815"/>
    <s v="0815 Kragerø"/>
    <x v="129"/>
    <x v="4"/>
    <n v="20"/>
    <x v="0"/>
  </r>
  <r>
    <s v="08 Telemark"/>
    <x v="7"/>
    <s v="0815"/>
    <s v="0815 Kragerø"/>
    <x v="129"/>
    <x v="5"/>
    <n v="28"/>
    <x v="0"/>
  </r>
  <r>
    <s v="08 Telemark"/>
    <x v="7"/>
    <s v="0815"/>
    <s v="0815 Kragerø"/>
    <x v="129"/>
    <x v="6"/>
    <n v="48"/>
    <x v="0"/>
  </r>
  <r>
    <s v="08 Telemark"/>
    <x v="7"/>
    <s v="0815"/>
    <s v="0815 Kragerø"/>
    <x v="129"/>
    <x v="7"/>
    <n v="45"/>
    <x v="0"/>
  </r>
  <r>
    <s v="08 Telemark"/>
    <x v="7"/>
    <s v="0815"/>
    <s v="0815 Kragerø"/>
    <x v="129"/>
    <x v="8"/>
    <n v="50"/>
    <x v="0"/>
  </r>
  <r>
    <s v="08 Telemark"/>
    <x v="7"/>
    <s v="0815"/>
    <s v="0815 Kragerø"/>
    <x v="129"/>
    <x v="9"/>
    <n v="43"/>
    <x v="0"/>
  </r>
  <r>
    <s v="08 Telemark"/>
    <x v="7"/>
    <s v="0815"/>
    <s v="0815 Kragerø"/>
    <x v="129"/>
    <x v="10"/>
    <n v="52"/>
    <x v="0"/>
  </r>
  <r>
    <s v="08 Telemark"/>
    <x v="7"/>
    <s v="0815"/>
    <s v="0815 Kragerø"/>
    <x v="129"/>
    <x v="11"/>
    <n v="34"/>
    <x v="0"/>
  </r>
  <r>
    <s v="08 Telemark"/>
    <x v="7"/>
    <s v="0815"/>
    <s v="0815 Kragerø"/>
    <x v="129"/>
    <x v="12"/>
    <n v="33"/>
    <x v="0"/>
  </r>
  <r>
    <s v="08 Telemark"/>
    <x v="7"/>
    <s v="0817"/>
    <s v="0817 Drangedal"/>
    <x v="130"/>
    <x v="0"/>
    <n v="46"/>
    <x v="0"/>
  </r>
  <r>
    <s v="08 Telemark"/>
    <x v="7"/>
    <s v="0817"/>
    <s v="0817 Drangedal"/>
    <x v="130"/>
    <x v="1"/>
    <n v="50"/>
    <x v="0"/>
  </r>
  <r>
    <s v="08 Telemark"/>
    <x v="7"/>
    <s v="0817"/>
    <s v="0817 Drangedal"/>
    <x v="130"/>
    <x v="2"/>
    <n v="51"/>
    <x v="0"/>
  </r>
  <r>
    <s v="08 Telemark"/>
    <x v="7"/>
    <s v="0817"/>
    <s v="0817 Drangedal"/>
    <x v="130"/>
    <x v="3"/>
    <n v="56"/>
    <x v="0"/>
  </r>
  <r>
    <s v="08 Telemark"/>
    <x v="7"/>
    <s v="0817"/>
    <s v="0817 Drangedal"/>
    <x v="130"/>
    <x v="4"/>
    <n v="54"/>
    <x v="0"/>
  </r>
  <r>
    <s v="08 Telemark"/>
    <x v="7"/>
    <s v="0817"/>
    <s v="0817 Drangedal"/>
    <x v="130"/>
    <x v="5"/>
    <n v="58"/>
    <x v="0"/>
  </r>
  <r>
    <s v="08 Telemark"/>
    <x v="7"/>
    <s v="0817"/>
    <s v="0817 Drangedal"/>
    <x v="130"/>
    <x v="6"/>
    <n v="61"/>
    <x v="0"/>
  </r>
  <r>
    <s v="08 Telemark"/>
    <x v="7"/>
    <s v="0817"/>
    <s v="0817 Drangedal"/>
    <x v="130"/>
    <x v="7"/>
    <n v="52"/>
    <x v="0"/>
  </r>
  <r>
    <s v="08 Telemark"/>
    <x v="7"/>
    <s v="0817"/>
    <s v="0817 Drangedal"/>
    <x v="130"/>
    <x v="8"/>
    <n v="67"/>
    <x v="0"/>
  </r>
  <r>
    <s v="08 Telemark"/>
    <x v="7"/>
    <s v="0817"/>
    <s v="0817 Drangedal"/>
    <x v="130"/>
    <x v="9"/>
    <n v="60"/>
    <x v="0"/>
  </r>
  <r>
    <s v="08 Telemark"/>
    <x v="7"/>
    <s v="0817"/>
    <s v="0817 Drangedal"/>
    <x v="130"/>
    <x v="10"/>
    <n v="50"/>
    <x v="0"/>
  </r>
  <r>
    <s v="08 Telemark"/>
    <x v="7"/>
    <s v="0817"/>
    <s v="0817 Drangedal"/>
    <x v="130"/>
    <x v="11"/>
    <n v="52"/>
    <x v="0"/>
  </r>
  <r>
    <s v="08 Telemark"/>
    <x v="7"/>
    <s v="0817"/>
    <s v="0817 Drangedal"/>
    <x v="130"/>
    <x v="12"/>
    <n v="62"/>
    <x v="0"/>
  </r>
  <r>
    <s v="08 Telemark"/>
    <x v="7"/>
    <s v="0819"/>
    <s v="0819 Nome"/>
    <x v="131"/>
    <x v="0"/>
    <n v="87"/>
    <x v="0"/>
  </r>
  <r>
    <s v="08 Telemark"/>
    <x v="7"/>
    <s v="0819"/>
    <s v="0819 Nome"/>
    <x v="131"/>
    <x v="1"/>
    <n v="87"/>
    <x v="0"/>
  </r>
  <r>
    <s v="08 Telemark"/>
    <x v="7"/>
    <s v="0819"/>
    <s v="0819 Nome"/>
    <x v="131"/>
    <x v="2"/>
    <n v="91"/>
    <x v="0"/>
  </r>
  <r>
    <s v="08 Telemark"/>
    <x v="7"/>
    <s v="0819"/>
    <s v="0819 Nome"/>
    <x v="131"/>
    <x v="3"/>
    <n v="83"/>
    <x v="0"/>
  </r>
  <r>
    <s v="08 Telemark"/>
    <x v="7"/>
    <s v="0819"/>
    <s v="0819 Nome"/>
    <x v="131"/>
    <x v="4"/>
    <n v="102"/>
    <x v="0"/>
  </r>
  <r>
    <s v="08 Telemark"/>
    <x v="7"/>
    <s v="0819"/>
    <s v="0819 Nome"/>
    <x v="131"/>
    <x v="5"/>
    <n v="103"/>
    <x v="0"/>
  </r>
  <r>
    <s v="08 Telemark"/>
    <x v="7"/>
    <s v="0819"/>
    <s v="0819 Nome"/>
    <x v="131"/>
    <x v="6"/>
    <n v="116"/>
    <x v="0"/>
  </r>
  <r>
    <s v="08 Telemark"/>
    <x v="7"/>
    <s v="0819"/>
    <s v="0819 Nome"/>
    <x v="131"/>
    <x v="7"/>
    <n v="170"/>
    <x v="0"/>
  </r>
  <r>
    <s v="08 Telemark"/>
    <x v="7"/>
    <s v="0819"/>
    <s v="0819 Nome"/>
    <x v="131"/>
    <x v="8"/>
    <n v="159"/>
    <x v="0"/>
  </r>
  <r>
    <s v="08 Telemark"/>
    <x v="7"/>
    <s v="0819"/>
    <s v="0819 Nome"/>
    <x v="131"/>
    <x v="9"/>
    <n v="147"/>
    <x v="0"/>
  </r>
  <r>
    <s v="08 Telemark"/>
    <x v="7"/>
    <s v="0819"/>
    <s v="0819 Nome"/>
    <x v="131"/>
    <x v="10"/>
    <n v="177"/>
    <x v="0"/>
  </r>
  <r>
    <s v="08 Telemark"/>
    <x v="7"/>
    <s v="0819"/>
    <s v="0819 Nome"/>
    <x v="131"/>
    <x v="11"/>
    <n v="178"/>
    <x v="0"/>
  </r>
  <r>
    <s v="08 Telemark"/>
    <x v="7"/>
    <s v="0819"/>
    <s v="0819 Nome"/>
    <x v="131"/>
    <x v="12"/>
    <n v="171"/>
    <x v="0"/>
  </r>
  <r>
    <s v="08 Telemark"/>
    <x v="7"/>
    <s v="0821"/>
    <s v="0821 Bø (Telem.)"/>
    <x v="132"/>
    <x v="0"/>
    <n v="114"/>
    <x v="0"/>
  </r>
  <r>
    <s v="08 Telemark"/>
    <x v="7"/>
    <s v="0821"/>
    <s v="0821 Bø (Telem.)"/>
    <x v="132"/>
    <x v="1"/>
    <n v="105"/>
    <x v="0"/>
  </r>
  <r>
    <s v="08 Telemark"/>
    <x v="7"/>
    <s v="0821"/>
    <s v="0821 Bø (Telem.)"/>
    <x v="132"/>
    <x v="2"/>
    <n v="109"/>
    <x v="0"/>
  </r>
  <r>
    <s v="08 Telemark"/>
    <x v="7"/>
    <s v="0821"/>
    <s v="0821 Bø (Telem.)"/>
    <x v="132"/>
    <x v="3"/>
    <n v="98"/>
    <x v="0"/>
  </r>
  <r>
    <s v="08 Telemark"/>
    <x v="7"/>
    <s v="0821"/>
    <s v="0821 Bø (Telem.)"/>
    <x v="132"/>
    <x v="4"/>
    <n v="79"/>
    <x v="0"/>
  </r>
  <r>
    <s v="08 Telemark"/>
    <x v="7"/>
    <s v="0821"/>
    <s v="0821 Bø (Telem.)"/>
    <x v="132"/>
    <x v="5"/>
    <n v="85"/>
    <x v="0"/>
  </r>
  <r>
    <s v="08 Telemark"/>
    <x v="7"/>
    <s v="0821"/>
    <s v="0821 Bø (Telem.)"/>
    <x v="132"/>
    <x v="6"/>
    <n v="95"/>
    <x v="0"/>
  </r>
  <r>
    <s v="08 Telemark"/>
    <x v="7"/>
    <s v="0821"/>
    <s v="0821 Bø (Telem.)"/>
    <x v="132"/>
    <x v="7"/>
    <n v="43"/>
    <x v="0"/>
  </r>
  <r>
    <s v="08 Telemark"/>
    <x v="7"/>
    <s v="0821"/>
    <s v="0821 Bø (Telem.)"/>
    <x v="132"/>
    <x v="8"/>
    <n v="89"/>
    <x v="0"/>
  </r>
  <r>
    <s v="08 Telemark"/>
    <x v="7"/>
    <s v="0821"/>
    <s v="0821 Bø (Telem.)"/>
    <x v="132"/>
    <x v="9"/>
    <n v="84"/>
    <x v="0"/>
  </r>
  <r>
    <s v="08 Telemark"/>
    <x v="7"/>
    <s v="0821"/>
    <s v="0821 Bø (Telem.)"/>
    <x v="132"/>
    <x v="10"/>
    <n v="76"/>
    <x v="0"/>
  </r>
  <r>
    <s v="08 Telemark"/>
    <x v="7"/>
    <s v="0821"/>
    <s v="0821 Bø (Telem.)"/>
    <x v="132"/>
    <x v="11"/>
    <n v="75"/>
    <x v="0"/>
  </r>
  <r>
    <s v="08 Telemark"/>
    <x v="7"/>
    <s v="0821"/>
    <s v="0821 Bø (Telem.)"/>
    <x v="132"/>
    <x v="12"/>
    <n v="78"/>
    <x v="0"/>
  </r>
  <r>
    <s v="08 Telemark"/>
    <x v="7"/>
    <s v="0822"/>
    <s v="0822 Sauherad"/>
    <x v="133"/>
    <x v="0"/>
    <n v="109"/>
    <x v="0"/>
  </r>
  <r>
    <s v="08 Telemark"/>
    <x v="7"/>
    <s v="0822"/>
    <s v="0822 Sauherad"/>
    <x v="133"/>
    <x v="1"/>
    <n v="117"/>
    <x v="0"/>
  </r>
  <r>
    <s v="08 Telemark"/>
    <x v="7"/>
    <s v="0822"/>
    <s v="0822 Sauherad"/>
    <x v="133"/>
    <x v="2"/>
    <n v="124"/>
    <x v="0"/>
  </r>
  <r>
    <s v="08 Telemark"/>
    <x v="7"/>
    <s v="0822"/>
    <s v="0822 Sauherad"/>
    <x v="133"/>
    <x v="3"/>
    <n v="126"/>
    <x v="0"/>
  </r>
  <r>
    <s v="08 Telemark"/>
    <x v="7"/>
    <s v="0822"/>
    <s v="0822 Sauherad"/>
    <x v="133"/>
    <x v="4"/>
    <n v="120"/>
    <x v="0"/>
  </r>
  <r>
    <s v="08 Telemark"/>
    <x v="7"/>
    <s v="0822"/>
    <s v="0822 Sauherad"/>
    <x v="133"/>
    <x v="5"/>
    <n v="130"/>
    <x v="0"/>
  </r>
  <r>
    <s v="08 Telemark"/>
    <x v="7"/>
    <s v="0822"/>
    <s v="0822 Sauherad"/>
    <x v="133"/>
    <x v="6"/>
    <n v="105"/>
    <x v="0"/>
  </r>
  <r>
    <s v="08 Telemark"/>
    <x v="7"/>
    <s v="0822"/>
    <s v="0822 Sauherad"/>
    <x v="133"/>
    <x v="7"/>
    <n v="101"/>
    <x v="0"/>
  </r>
  <r>
    <s v="08 Telemark"/>
    <x v="7"/>
    <s v="0822"/>
    <s v="0822 Sauherad"/>
    <x v="133"/>
    <x v="8"/>
    <n v="110"/>
    <x v="0"/>
  </r>
  <r>
    <s v="08 Telemark"/>
    <x v="7"/>
    <s v="0822"/>
    <s v="0822 Sauherad"/>
    <x v="133"/>
    <x v="9"/>
    <n v="118"/>
    <x v="0"/>
  </r>
  <r>
    <s v="08 Telemark"/>
    <x v="7"/>
    <s v="0822"/>
    <s v="0822 Sauherad"/>
    <x v="133"/>
    <x v="10"/>
    <n v="99"/>
    <x v="0"/>
  </r>
  <r>
    <s v="08 Telemark"/>
    <x v="7"/>
    <s v="0822"/>
    <s v="0822 Sauherad"/>
    <x v="133"/>
    <x v="11"/>
    <n v="100"/>
    <x v="0"/>
  </r>
  <r>
    <s v="08 Telemark"/>
    <x v="7"/>
    <s v="0822"/>
    <s v="0822 Sauherad"/>
    <x v="133"/>
    <x v="12"/>
    <n v="118"/>
    <x v="0"/>
  </r>
  <r>
    <s v="08 Telemark"/>
    <x v="7"/>
    <s v="0826"/>
    <s v="0826 Tinn"/>
    <x v="134"/>
    <x v="0"/>
    <n v="76"/>
    <x v="0"/>
  </r>
  <r>
    <s v="08 Telemark"/>
    <x v="7"/>
    <s v="0826"/>
    <s v="0826 Tinn"/>
    <x v="134"/>
    <x v="1"/>
    <n v="66"/>
    <x v="0"/>
  </r>
  <r>
    <s v="08 Telemark"/>
    <x v="7"/>
    <s v="0826"/>
    <s v="0826 Tinn"/>
    <x v="134"/>
    <x v="2"/>
    <n v="69"/>
    <x v="0"/>
  </r>
  <r>
    <s v="08 Telemark"/>
    <x v="7"/>
    <s v="0826"/>
    <s v="0826 Tinn"/>
    <x v="134"/>
    <x v="3"/>
    <n v="58"/>
    <x v="0"/>
  </r>
  <r>
    <s v="08 Telemark"/>
    <x v="7"/>
    <s v="0826"/>
    <s v="0826 Tinn"/>
    <x v="134"/>
    <x v="4"/>
    <n v="40"/>
    <x v="0"/>
  </r>
  <r>
    <s v="08 Telemark"/>
    <x v="7"/>
    <s v="0826"/>
    <s v="0826 Tinn"/>
    <x v="134"/>
    <x v="5"/>
    <n v="56"/>
    <x v="0"/>
  </r>
  <r>
    <s v="08 Telemark"/>
    <x v="7"/>
    <s v="0826"/>
    <s v="0826 Tinn"/>
    <x v="134"/>
    <x v="6"/>
    <n v="67"/>
    <x v="0"/>
  </r>
  <r>
    <s v="08 Telemark"/>
    <x v="7"/>
    <s v="0826"/>
    <s v="0826 Tinn"/>
    <x v="134"/>
    <x v="7"/>
    <n v="65"/>
    <x v="0"/>
  </r>
  <r>
    <s v="08 Telemark"/>
    <x v="7"/>
    <s v="0826"/>
    <s v="0826 Tinn"/>
    <x v="134"/>
    <x v="8"/>
    <n v="60"/>
    <x v="0"/>
  </r>
  <r>
    <s v="08 Telemark"/>
    <x v="7"/>
    <s v="0826"/>
    <s v="0826 Tinn"/>
    <x v="134"/>
    <x v="9"/>
    <n v="59"/>
    <x v="0"/>
  </r>
  <r>
    <s v="08 Telemark"/>
    <x v="7"/>
    <s v="0826"/>
    <s v="0826 Tinn"/>
    <x v="134"/>
    <x v="10"/>
    <n v="56"/>
    <x v="0"/>
  </r>
  <r>
    <s v="08 Telemark"/>
    <x v="7"/>
    <s v="0826"/>
    <s v="0826 Tinn"/>
    <x v="134"/>
    <x v="11"/>
    <n v="53"/>
    <x v="0"/>
  </r>
  <r>
    <s v="08 Telemark"/>
    <x v="7"/>
    <s v="0826"/>
    <s v="0826 Tinn"/>
    <x v="134"/>
    <x v="12"/>
    <n v="52"/>
    <x v="0"/>
  </r>
  <r>
    <s v="08 Telemark"/>
    <x v="7"/>
    <s v="0827"/>
    <s v="0827 Hjartdal"/>
    <x v="135"/>
    <x v="0"/>
    <n v="92"/>
    <x v="0"/>
  </r>
  <r>
    <s v="08 Telemark"/>
    <x v="7"/>
    <s v="0827"/>
    <s v="0827 Hjartdal"/>
    <x v="135"/>
    <x v="1"/>
    <n v="79"/>
    <x v="0"/>
  </r>
  <r>
    <s v="08 Telemark"/>
    <x v="7"/>
    <s v="0827"/>
    <s v="0827 Hjartdal"/>
    <x v="135"/>
    <x v="2"/>
    <n v="80"/>
    <x v="0"/>
  </r>
  <r>
    <s v="08 Telemark"/>
    <x v="7"/>
    <s v="0827"/>
    <s v="0827 Hjartdal"/>
    <x v="135"/>
    <x v="3"/>
    <n v="74"/>
    <x v="0"/>
  </r>
  <r>
    <s v="08 Telemark"/>
    <x v="7"/>
    <s v="0827"/>
    <s v="0827 Hjartdal"/>
    <x v="135"/>
    <x v="4"/>
    <n v="79"/>
    <x v="0"/>
  </r>
  <r>
    <s v="08 Telemark"/>
    <x v="7"/>
    <s v="0827"/>
    <s v="0827 Hjartdal"/>
    <x v="135"/>
    <x v="5"/>
    <n v="84"/>
    <x v="0"/>
  </r>
  <r>
    <s v="08 Telemark"/>
    <x v="7"/>
    <s v="0827"/>
    <s v="0827 Hjartdal"/>
    <x v="135"/>
    <x v="6"/>
    <n v="92"/>
    <x v="0"/>
  </r>
  <r>
    <s v="08 Telemark"/>
    <x v="7"/>
    <s v="0827"/>
    <s v="0827 Hjartdal"/>
    <x v="135"/>
    <x v="7"/>
    <n v="97"/>
    <x v="0"/>
  </r>
  <r>
    <s v="08 Telemark"/>
    <x v="7"/>
    <s v="0827"/>
    <s v="0827 Hjartdal"/>
    <x v="135"/>
    <x v="8"/>
    <n v="93"/>
    <x v="0"/>
  </r>
  <r>
    <s v="08 Telemark"/>
    <x v="7"/>
    <s v="0827"/>
    <s v="0827 Hjartdal"/>
    <x v="135"/>
    <x v="9"/>
    <n v="79"/>
    <x v="0"/>
  </r>
  <r>
    <s v="08 Telemark"/>
    <x v="7"/>
    <s v="0827"/>
    <s v="0827 Hjartdal"/>
    <x v="135"/>
    <x v="10"/>
    <n v="80"/>
    <x v="0"/>
  </r>
  <r>
    <s v="08 Telemark"/>
    <x v="7"/>
    <s v="0827"/>
    <s v="0827 Hjartdal"/>
    <x v="135"/>
    <x v="11"/>
    <n v="79"/>
    <x v="0"/>
  </r>
  <r>
    <s v="08 Telemark"/>
    <x v="7"/>
    <s v="0827"/>
    <s v="0827 Hjartdal"/>
    <x v="135"/>
    <x v="12"/>
    <n v="81"/>
    <x v="0"/>
  </r>
  <r>
    <s v="08 Telemark"/>
    <x v="7"/>
    <s v="0828"/>
    <s v="0828 Seljord"/>
    <x v="136"/>
    <x v="0"/>
    <n v="53"/>
    <x v="0"/>
  </r>
  <r>
    <s v="08 Telemark"/>
    <x v="7"/>
    <s v="0828"/>
    <s v="0828 Seljord"/>
    <x v="136"/>
    <x v="1"/>
    <n v="49"/>
    <x v="0"/>
  </r>
  <r>
    <s v="08 Telemark"/>
    <x v="7"/>
    <s v="0828"/>
    <s v="0828 Seljord"/>
    <x v="136"/>
    <x v="2"/>
    <n v="47"/>
    <x v="0"/>
  </r>
  <r>
    <s v="08 Telemark"/>
    <x v="7"/>
    <s v="0828"/>
    <s v="0828 Seljord"/>
    <x v="136"/>
    <x v="3"/>
    <n v="44"/>
    <x v="0"/>
  </r>
  <r>
    <s v="08 Telemark"/>
    <x v="7"/>
    <s v="0828"/>
    <s v="0828 Seljord"/>
    <x v="136"/>
    <x v="4"/>
    <n v="46"/>
    <x v="0"/>
  </r>
  <r>
    <s v="08 Telemark"/>
    <x v="7"/>
    <s v="0828"/>
    <s v="0828 Seljord"/>
    <x v="136"/>
    <x v="5"/>
    <n v="53"/>
    <x v="0"/>
  </r>
  <r>
    <s v="08 Telemark"/>
    <x v="7"/>
    <s v="0828"/>
    <s v="0828 Seljord"/>
    <x v="136"/>
    <x v="6"/>
    <n v="60"/>
    <x v="0"/>
  </r>
  <r>
    <s v="08 Telemark"/>
    <x v="7"/>
    <s v="0828"/>
    <s v="0828 Seljord"/>
    <x v="136"/>
    <x v="7"/>
    <n v="75"/>
    <x v="0"/>
  </r>
  <r>
    <s v="08 Telemark"/>
    <x v="7"/>
    <s v="0828"/>
    <s v="0828 Seljord"/>
    <x v="136"/>
    <x v="8"/>
    <n v="71"/>
    <x v="0"/>
  </r>
  <r>
    <s v="08 Telemark"/>
    <x v="7"/>
    <s v="0828"/>
    <s v="0828 Seljord"/>
    <x v="136"/>
    <x v="9"/>
    <n v="76"/>
    <x v="0"/>
  </r>
  <r>
    <s v="08 Telemark"/>
    <x v="7"/>
    <s v="0828"/>
    <s v="0828 Seljord"/>
    <x v="136"/>
    <x v="10"/>
    <n v="62"/>
    <x v="0"/>
  </r>
  <r>
    <s v="08 Telemark"/>
    <x v="7"/>
    <s v="0828"/>
    <s v="0828 Seljord"/>
    <x v="136"/>
    <x v="11"/>
    <n v="53"/>
    <x v="0"/>
  </r>
  <r>
    <s v="08 Telemark"/>
    <x v="7"/>
    <s v="0828"/>
    <s v="0828 Seljord"/>
    <x v="136"/>
    <x v="12"/>
    <n v="49"/>
    <x v="0"/>
  </r>
  <r>
    <s v="08 Telemark"/>
    <x v="7"/>
    <s v="0829"/>
    <s v="0829 Kviteseid"/>
    <x v="137"/>
    <x v="0"/>
    <n v="42"/>
    <x v="0"/>
  </r>
  <r>
    <s v="08 Telemark"/>
    <x v="7"/>
    <s v="0829"/>
    <s v="0829 Kviteseid"/>
    <x v="137"/>
    <x v="1"/>
    <n v="36"/>
    <x v="0"/>
  </r>
  <r>
    <s v="08 Telemark"/>
    <x v="7"/>
    <s v="0829"/>
    <s v="0829 Kviteseid"/>
    <x v="137"/>
    <x v="2"/>
    <n v="43"/>
    <x v="0"/>
  </r>
  <r>
    <s v="08 Telemark"/>
    <x v="7"/>
    <s v="0829"/>
    <s v="0829 Kviteseid"/>
    <x v="137"/>
    <x v="3"/>
    <n v="56"/>
    <x v="0"/>
  </r>
  <r>
    <s v="08 Telemark"/>
    <x v="7"/>
    <s v="0829"/>
    <s v="0829 Kviteseid"/>
    <x v="137"/>
    <x v="4"/>
    <n v="50"/>
    <x v="0"/>
  </r>
  <r>
    <s v="08 Telemark"/>
    <x v="7"/>
    <s v="0829"/>
    <s v="0829 Kviteseid"/>
    <x v="137"/>
    <x v="5"/>
    <n v="53"/>
    <x v="0"/>
  </r>
  <r>
    <s v="08 Telemark"/>
    <x v="7"/>
    <s v="0829"/>
    <s v="0829 Kviteseid"/>
    <x v="137"/>
    <x v="6"/>
    <n v="48"/>
    <x v="0"/>
  </r>
  <r>
    <s v="08 Telemark"/>
    <x v="7"/>
    <s v="0829"/>
    <s v="0829 Kviteseid"/>
    <x v="137"/>
    <x v="7"/>
    <n v="47"/>
    <x v="0"/>
  </r>
  <r>
    <s v="08 Telemark"/>
    <x v="7"/>
    <s v="0829"/>
    <s v="0829 Kviteseid"/>
    <x v="137"/>
    <x v="8"/>
    <n v="52"/>
    <x v="0"/>
  </r>
  <r>
    <s v="08 Telemark"/>
    <x v="7"/>
    <s v="0829"/>
    <s v="0829 Kviteseid"/>
    <x v="137"/>
    <x v="9"/>
    <n v="51"/>
    <x v="0"/>
  </r>
  <r>
    <s v="08 Telemark"/>
    <x v="7"/>
    <s v="0829"/>
    <s v="0829 Kviteseid"/>
    <x v="137"/>
    <x v="10"/>
    <n v="48"/>
    <x v="0"/>
  </r>
  <r>
    <s v="08 Telemark"/>
    <x v="7"/>
    <s v="0829"/>
    <s v="0829 Kviteseid"/>
    <x v="137"/>
    <x v="11"/>
    <n v="48"/>
    <x v="0"/>
  </r>
  <r>
    <s v="08 Telemark"/>
    <x v="7"/>
    <s v="0829"/>
    <s v="0829 Kviteseid"/>
    <x v="137"/>
    <x v="12"/>
    <n v="48"/>
    <x v="0"/>
  </r>
  <r>
    <s v="08 Telemark"/>
    <x v="7"/>
    <s v="0830"/>
    <s v="0830 Nissedal"/>
    <x v="138"/>
    <x v="0"/>
    <n v="46"/>
    <x v="0"/>
  </r>
  <r>
    <s v="08 Telemark"/>
    <x v="7"/>
    <s v="0830"/>
    <s v="0830 Nissedal"/>
    <x v="138"/>
    <x v="1"/>
    <n v="45"/>
    <x v="0"/>
  </r>
  <r>
    <s v="08 Telemark"/>
    <x v="7"/>
    <s v="0830"/>
    <s v="0830 Nissedal"/>
    <x v="138"/>
    <x v="2"/>
    <n v="45"/>
    <x v="0"/>
  </r>
  <r>
    <s v="08 Telemark"/>
    <x v="7"/>
    <s v="0830"/>
    <s v="0830 Nissedal"/>
    <x v="138"/>
    <x v="3"/>
    <n v="47"/>
    <x v="0"/>
  </r>
  <r>
    <s v="08 Telemark"/>
    <x v="7"/>
    <s v="0830"/>
    <s v="0830 Nissedal"/>
    <x v="138"/>
    <x v="4"/>
    <n v="36"/>
    <x v="0"/>
  </r>
  <r>
    <s v="08 Telemark"/>
    <x v="7"/>
    <s v="0830"/>
    <s v="0830 Nissedal"/>
    <x v="138"/>
    <x v="5"/>
    <n v="43"/>
    <x v="0"/>
  </r>
  <r>
    <s v="08 Telemark"/>
    <x v="7"/>
    <s v="0830"/>
    <s v="0830 Nissedal"/>
    <x v="138"/>
    <x v="6"/>
    <n v="48"/>
    <x v="0"/>
  </r>
  <r>
    <s v="08 Telemark"/>
    <x v="7"/>
    <s v="0830"/>
    <s v="0830 Nissedal"/>
    <x v="138"/>
    <x v="7"/>
    <n v="49"/>
    <x v="0"/>
  </r>
  <r>
    <s v="08 Telemark"/>
    <x v="7"/>
    <s v="0830"/>
    <s v="0830 Nissedal"/>
    <x v="138"/>
    <x v="8"/>
    <n v="45"/>
    <x v="0"/>
  </r>
  <r>
    <s v="08 Telemark"/>
    <x v="7"/>
    <s v="0830"/>
    <s v="0830 Nissedal"/>
    <x v="138"/>
    <x v="9"/>
    <n v="46"/>
    <x v="0"/>
  </r>
  <r>
    <s v="08 Telemark"/>
    <x v="7"/>
    <s v="0830"/>
    <s v="0830 Nissedal"/>
    <x v="138"/>
    <x v="10"/>
    <n v="41"/>
    <x v="0"/>
  </r>
  <r>
    <s v="08 Telemark"/>
    <x v="7"/>
    <s v="0830"/>
    <s v="0830 Nissedal"/>
    <x v="138"/>
    <x v="11"/>
    <n v="33"/>
    <x v="0"/>
  </r>
  <r>
    <s v="08 Telemark"/>
    <x v="7"/>
    <s v="0830"/>
    <s v="0830 Nissedal"/>
    <x v="138"/>
    <x v="12"/>
    <n v="21"/>
    <x v="0"/>
  </r>
  <r>
    <s v="08 Telemark"/>
    <x v="7"/>
    <s v="0831"/>
    <s v="0831 Fyresdal"/>
    <x v="139"/>
    <x v="0"/>
    <n v="32"/>
    <x v="0"/>
  </r>
  <r>
    <s v="08 Telemark"/>
    <x v="7"/>
    <s v="0831"/>
    <s v="0831 Fyresdal"/>
    <x v="139"/>
    <x v="1"/>
    <n v="28"/>
    <x v="0"/>
  </r>
  <r>
    <s v="08 Telemark"/>
    <x v="7"/>
    <s v="0831"/>
    <s v="0831 Fyresdal"/>
    <x v="139"/>
    <x v="2"/>
    <n v="24"/>
    <x v="0"/>
  </r>
  <r>
    <s v="08 Telemark"/>
    <x v="7"/>
    <s v="0831"/>
    <s v="0831 Fyresdal"/>
    <x v="139"/>
    <x v="3"/>
    <n v="29"/>
    <x v="0"/>
  </r>
  <r>
    <s v="08 Telemark"/>
    <x v="7"/>
    <s v="0831"/>
    <s v="0831 Fyresdal"/>
    <x v="139"/>
    <x v="4"/>
    <n v="33"/>
    <x v="0"/>
  </r>
  <r>
    <s v="08 Telemark"/>
    <x v="7"/>
    <s v="0831"/>
    <s v="0831 Fyresdal"/>
    <x v="139"/>
    <x v="5"/>
    <n v="30"/>
    <x v="0"/>
  </r>
  <r>
    <s v="08 Telemark"/>
    <x v="7"/>
    <s v="0831"/>
    <s v="0831 Fyresdal"/>
    <x v="139"/>
    <x v="6"/>
    <n v="41"/>
    <x v="0"/>
  </r>
  <r>
    <s v="08 Telemark"/>
    <x v="7"/>
    <s v="0831"/>
    <s v="0831 Fyresdal"/>
    <x v="139"/>
    <x v="7"/>
    <n v="42"/>
    <x v="0"/>
  </r>
  <r>
    <s v="08 Telemark"/>
    <x v="7"/>
    <s v="0831"/>
    <s v="0831 Fyresdal"/>
    <x v="139"/>
    <x v="8"/>
    <n v="45"/>
    <x v="0"/>
  </r>
  <r>
    <s v="08 Telemark"/>
    <x v="7"/>
    <s v="0831"/>
    <s v="0831 Fyresdal"/>
    <x v="139"/>
    <x v="9"/>
    <n v="41"/>
    <x v="0"/>
  </r>
  <r>
    <s v="08 Telemark"/>
    <x v="7"/>
    <s v="0831"/>
    <s v="0831 Fyresdal"/>
    <x v="139"/>
    <x v="10"/>
    <n v="36"/>
    <x v="0"/>
  </r>
  <r>
    <s v="08 Telemark"/>
    <x v="7"/>
    <s v="0831"/>
    <s v="0831 Fyresdal"/>
    <x v="139"/>
    <x v="11"/>
    <n v="27"/>
    <x v="0"/>
  </r>
  <r>
    <s v="08 Telemark"/>
    <x v="7"/>
    <s v="0831"/>
    <s v="0831 Fyresdal"/>
    <x v="139"/>
    <x v="12"/>
    <n v="25"/>
    <x v="0"/>
  </r>
  <r>
    <s v="08 Telemark"/>
    <x v="7"/>
    <s v="0833"/>
    <s v="0833 Tokke"/>
    <x v="140"/>
    <x v="0"/>
    <n v="71"/>
    <x v="0"/>
  </r>
  <r>
    <s v="08 Telemark"/>
    <x v="7"/>
    <s v="0833"/>
    <s v="0833 Tokke"/>
    <x v="140"/>
    <x v="1"/>
    <n v="72"/>
    <x v="0"/>
  </r>
  <r>
    <s v="08 Telemark"/>
    <x v="7"/>
    <s v="0833"/>
    <s v="0833 Tokke"/>
    <x v="140"/>
    <x v="2"/>
    <n v="77"/>
    <x v="0"/>
  </r>
  <r>
    <s v="08 Telemark"/>
    <x v="7"/>
    <s v="0833"/>
    <s v="0833 Tokke"/>
    <x v="140"/>
    <x v="3"/>
    <n v="78"/>
    <x v="0"/>
  </r>
  <r>
    <s v="08 Telemark"/>
    <x v="7"/>
    <s v="0833"/>
    <s v="0833 Tokke"/>
    <x v="140"/>
    <x v="4"/>
    <n v="67"/>
    <x v="0"/>
  </r>
  <r>
    <s v="08 Telemark"/>
    <x v="7"/>
    <s v="0833"/>
    <s v="0833 Tokke"/>
    <x v="140"/>
    <x v="5"/>
    <n v="66"/>
    <x v="0"/>
  </r>
  <r>
    <s v="08 Telemark"/>
    <x v="7"/>
    <s v="0833"/>
    <s v="0833 Tokke"/>
    <x v="140"/>
    <x v="6"/>
    <n v="60"/>
    <x v="0"/>
  </r>
  <r>
    <s v="08 Telemark"/>
    <x v="7"/>
    <s v="0833"/>
    <s v="0833 Tokke"/>
    <x v="140"/>
    <x v="7"/>
    <n v="38"/>
    <x v="0"/>
  </r>
  <r>
    <s v="08 Telemark"/>
    <x v="7"/>
    <s v="0833"/>
    <s v="0833 Tokke"/>
    <x v="140"/>
    <x v="8"/>
    <n v="43"/>
    <x v="0"/>
  </r>
  <r>
    <s v="08 Telemark"/>
    <x v="7"/>
    <s v="0833"/>
    <s v="0833 Tokke"/>
    <x v="140"/>
    <x v="9"/>
    <n v="36"/>
    <x v="0"/>
  </r>
  <r>
    <s v="08 Telemark"/>
    <x v="7"/>
    <s v="0833"/>
    <s v="0833 Tokke"/>
    <x v="140"/>
    <x v="10"/>
    <n v="38"/>
    <x v="0"/>
  </r>
  <r>
    <s v="08 Telemark"/>
    <x v="7"/>
    <s v="0833"/>
    <s v="0833 Tokke"/>
    <x v="140"/>
    <x v="11"/>
    <n v="38"/>
    <x v="0"/>
  </r>
  <r>
    <s v="08 Telemark"/>
    <x v="7"/>
    <s v="0833"/>
    <s v="0833 Tokke"/>
    <x v="140"/>
    <x v="12"/>
    <n v="36"/>
    <x v="0"/>
  </r>
  <r>
    <s v="08 Telemark"/>
    <x v="7"/>
    <s v="0834"/>
    <s v="0834 Vinje"/>
    <x v="141"/>
    <x v="0"/>
    <n v="111"/>
    <x v="0"/>
  </r>
  <r>
    <s v="08 Telemark"/>
    <x v="7"/>
    <s v="0834"/>
    <s v="0834 Vinje"/>
    <x v="141"/>
    <x v="1"/>
    <n v="98"/>
    <x v="0"/>
  </r>
  <r>
    <s v="08 Telemark"/>
    <x v="7"/>
    <s v="0834"/>
    <s v="0834 Vinje"/>
    <x v="141"/>
    <x v="2"/>
    <n v="104"/>
    <x v="0"/>
  </r>
  <r>
    <s v="08 Telemark"/>
    <x v="7"/>
    <s v="0834"/>
    <s v="0834 Vinje"/>
    <x v="141"/>
    <x v="3"/>
    <n v="102"/>
    <x v="0"/>
  </r>
  <r>
    <s v="08 Telemark"/>
    <x v="7"/>
    <s v="0834"/>
    <s v="0834 Vinje"/>
    <x v="141"/>
    <x v="4"/>
    <n v="93"/>
    <x v="0"/>
  </r>
  <r>
    <s v="08 Telemark"/>
    <x v="7"/>
    <s v="0834"/>
    <s v="0834 Vinje"/>
    <x v="141"/>
    <x v="5"/>
    <n v="102"/>
    <x v="0"/>
  </r>
  <r>
    <s v="08 Telemark"/>
    <x v="7"/>
    <s v="0834"/>
    <s v="0834 Vinje"/>
    <x v="141"/>
    <x v="6"/>
    <n v="103"/>
    <x v="0"/>
  </r>
  <r>
    <s v="08 Telemark"/>
    <x v="7"/>
    <s v="0834"/>
    <s v="0834 Vinje"/>
    <x v="141"/>
    <x v="7"/>
    <n v="87"/>
    <x v="0"/>
  </r>
  <r>
    <s v="08 Telemark"/>
    <x v="7"/>
    <s v="0834"/>
    <s v="0834 Vinje"/>
    <x v="141"/>
    <x v="8"/>
    <n v="91"/>
    <x v="0"/>
  </r>
  <r>
    <s v="08 Telemark"/>
    <x v="7"/>
    <s v="0834"/>
    <s v="0834 Vinje"/>
    <x v="141"/>
    <x v="9"/>
    <n v="88"/>
    <x v="0"/>
  </r>
  <r>
    <s v="08 Telemark"/>
    <x v="7"/>
    <s v="0834"/>
    <s v="0834 Vinje"/>
    <x v="141"/>
    <x v="10"/>
    <n v="81"/>
    <x v="0"/>
  </r>
  <r>
    <s v="08 Telemark"/>
    <x v="7"/>
    <s v="0834"/>
    <s v="0834 Vinje"/>
    <x v="141"/>
    <x v="11"/>
    <n v="75"/>
    <x v="0"/>
  </r>
  <r>
    <s v="08 Telemark"/>
    <x v="7"/>
    <s v="0834"/>
    <s v="0834 Vinje"/>
    <x v="141"/>
    <x v="12"/>
    <n v="75"/>
    <x v="0"/>
  </r>
  <r>
    <s v="09 Aust-Agder"/>
    <x v="8"/>
    <s v="0901"/>
    <s v="0901 Risør"/>
    <x v="142"/>
    <x v="0"/>
    <n v="35"/>
    <x v="0"/>
  </r>
  <r>
    <s v="09 Aust-Agder"/>
    <x v="8"/>
    <s v="0901"/>
    <s v="0901 Risør"/>
    <x v="142"/>
    <x v="1"/>
    <n v="31"/>
    <x v="0"/>
  </r>
  <r>
    <s v="09 Aust-Agder"/>
    <x v="8"/>
    <s v="0901"/>
    <s v="0901 Risør"/>
    <x v="142"/>
    <x v="2"/>
    <n v="34"/>
    <x v="0"/>
  </r>
  <r>
    <s v="09 Aust-Agder"/>
    <x v="8"/>
    <s v="0901"/>
    <s v="0901 Risør"/>
    <x v="142"/>
    <x v="3"/>
    <n v="40"/>
    <x v="0"/>
  </r>
  <r>
    <s v="09 Aust-Agder"/>
    <x v="8"/>
    <s v="0901"/>
    <s v="0901 Risør"/>
    <x v="142"/>
    <x v="4"/>
    <n v="32"/>
    <x v="0"/>
  </r>
  <r>
    <s v="09 Aust-Agder"/>
    <x v="8"/>
    <s v="0901"/>
    <s v="0901 Risør"/>
    <x v="142"/>
    <x v="5"/>
    <n v="36"/>
    <x v="0"/>
  </r>
  <r>
    <s v="09 Aust-Agder"/>
    <x v="8"/>
    <s v="0901"/>
    <s v="0901 Risør"/>
    <x v="142"/>
    <x v="6"/>
    <n v="33"/>
    <x v="0"/>
  </r>
  <r>
    <s v="09 Aust-Agder"/>
    <x v="8"/>
    <s v="0901"/>
    <s v="0901 Risør"/>
    <x v="142"/>
    <x v="7"/>
    <n v="32"/>
    <x v="0"/>
  </r>
  <r>
    <s v="09 Aust-Agder"/>
    <x v="8"/>
    <s v="0901"/>
    <s v="0901 Risør"/>
    <x v="142"/>
    <x v="8"/>
    <n v="31"/>
    <x v="0"/>
  </r>
  <r>
    <s v="09 Aust-Agder"/>
    <x v="8"/>
    <s v="0901"/>
    <s v="0901 Risør"/>
    <x v="142"/>
    <x v="9"/>
    <n v="30"/>
    <x v="0"/>
  </r>
  <r>
    <s v="09 Aust-Agder"/>
    <x v="8"/>
    <s v="0901"/>
    <s v="0901 Risør"/>
    <x v="142"/>
    <x v="10"/>
    <n v="24"/>
    <x v="0"/>
  </r>
  <r>
    <s v="09 Aust-Agder"/>
    <x v="8"/>
    <s v="0901"/>
    <s v="0901 Risør"/>
    <x v="142"/>
    <x v="11"/>
    <n v="16"/>
    <x v="0"/>
  </r>
  <r>
    <s v="09 Aust-Agder"/>
    <x v="8"/>
    <s v="0901"/>
    <s v="0901 Risør"/>
    <x v="142"/>
    <x v="12"/>
    <n v="14"/>
    <x v="0"/>
  </r>
  <r>
    <s v="09 Aust-Agder"/>
    <x v="8"/>
    <s v="0904"/>
    <s v="0904 Grimstad"/>
    <x v="143"/>
    <x v="0"/>
    <n v="236"/>
    <x v="0"/>
  </r>
  <r>
    <s v="09 Aust-Agder"/>
    <x v="8"/>
    <s v="0904"/>
    <s v="0904 Grimstad"/>
    <x v="143"/>
    <x v="1"/>
    <n v="232"/>
    <x v="0"/>
  </r>
  <r>
    <s v="09 Aust-Agder"/>
    <x v="8"/>
    <s v="0904"/>
    <s v="0904 Grimstad"/>
    <x v="143"/>
    <x v="2"/>
    <n v="206"/>
    <x v="0"/>
  </r>
  <r>
    <s v="09 Aust-Agder"/>
    <x v="8"/>
    <s v="0904"/>
    <s v="0904 Grimstad"/>
    <x v="143"/>
    <x v="3"/>
    <n v="233"/>
    <x v="0"/>
  </r>
  <r>
    <s v="09 Aust-Agder"/>
    <x v="8"/>
    <s v="0904"/>
    <s v="0904 Grimstad"/>
    <x v="143"/>
    <x v="4"/>
    <n v="217"/>
    <x v="0"/>
  </r>
  <r>
    <s v="09 Aust-Agder"/>
    <x v="8"/>
    <s v="0904"/>
    <s v="0904 Grimstad"/>
    <x v="143"/>
    <x v="5"/>
    <n v="236"/>
    <x v="0"/>
  </r>
  <r>
    <s v="09 Aust-Agder"/>
    <x v="8"/>
    <s v="0904"/>
    <s v="0904 Grimstad"/>
    <x v="143"/>
    <x v="6"/>
    <n v="234"/>
    <x v="0"/>
  </r>
  <r>
    <s v="09 Aust-Agder"/>
    <x v="8"/>
    <s v="0904"/>
    <s v="0904 Grimstad"/>
    <x v="143"/>
    <x v="7"/>
    <n v="242"/>
    <x v="0"/>
  </r>
  <r>
    <s v="09 Aust-Agder"/>
    <x v="8"/>
    <s v="0904"/>
    <s v="0904 Grimstad"/>
    <x v="143"/>
    <x v="8"/>
    <n v="237"/>
    <x v="0"/>
  </r>
  <r>
    <s v="09 Aust-Agder"/>
    <x v="8"/>
    <s v="0904"/>
    <s v="0904 Grimstad"/>
    <x v="143"/>
    <x v="9"/>
    <n v="249"/>
    <x v="0"/>
  </r>
  <r>
    <s v="09 Aust-Agder"/>
    <x v="8"/>
    <s v="0904"/>
    <s v="0904 Grimstad"/>
    <x v="143"/>
    <x v="10"/>
    <n v="233"/>
    <x v="0"/>
  </r>
  <r>
    <s v="09 Aust-Agder"/>
    <x v="8"/>
    <s v="0904"/>
    <s v="0904 Grimstad"/>
    <x v="143"/>
    <x v="11"/>
    <n v="207"/>
    <x v="0"/>
  </r>
  <r>
    <s v="09 Aust-Agder"/>
    <x v="8"/>
    <s v="0904"/>
    <s v="0904 Grimstad"/>
    <x v="143"/>
    <x v="12"/>
    <n v="218"/>
    <x v="0"/>
  </r>
  <r>
    <s v="09 Aust-Agder"/>
    <x v="8"/>
    <s v="0906"/>
    <s v="0906 Arendal"/>
    <x v="144"/>
    <x v="0"/>
    <n v="119"/>
    <x v="0"/>
  </r>
  <r>
    <s v="09 Aust-Agder"/>
    <x v="8"/>
    <s v="0906"/>
    <s v="0906 Arendal"/>
    <x v="144"/>
    <x v="1"/>
    <n v="113"/>
    <x v="0"/>
  </r>
  <r>
    <s v="09 Aust-Agder"/>
    <x v="8"/>
    <s v="0906"/>
    <s v="0906 Arendal"/>
    <x v="144"/>
    <x v="2"/>
    <n v="127"/>
    <x v="0"/>
  </r>
  <r>
    <s v="09 Aust-Agder"/>
    <x v="8"/>
    <s v="0906"/>
    <s v="0906 Arendal"/>
    <x v="144"/>
    <x v="3"/>
    <n v="117"/>
    <x v="0"/>
  </r>
  <r>
    <s v="09 Aust-Agder"/>
    <x v="8"/>
    <s v="0906"/>
    <s v="0906 Arendal"/>
    <x v="144"/>
    <x v="4"/>
    <n v="109"/>
    <x v="0"/>
  </r>
  <r>
    <s v="09 Aust-Agder"/>
    <x v="8"/>
    <s v="0906"/>
    <s v="0906 Arendal"/>
    <x v="144"/>
    <x v="5"/>
    <n v="118"/>
    <x v="0"/>
  </r>
  <r>
    <s v="09 Aust-Agder"/>
    <x v="8"/>
    <s v="0906"/>
    <s v="0906 Arendal"/>
    <x v="144"/>
    <x v="6"/>
    <n v="198"/>
    <x v="0"/>
  </r>
  <r>
    <s v="09 Aust-Agder"/>
    <x v="8"/>
    <s v="0906"/>
    <s v="0906 Arendal"/>
    <x v="144"/>
    <x v="7"/>
    <n v="217"/>
    <x v="0"/>
  </r>
  <r>
    <s v="09 Aust-Agder"/>
    <x v="8"/>
    <s v="0906"/>
    <s v="0906 Arendal"/>
    <x v="144"/>
    <x v="8"/>
    <n v="181"/>
    <x v="0"/>
  </r>
  <r>
    <s v="09 Aust-Agder"/>
    <x v="8"/>
    <s v="0906"/>
    <s v="0906 Arendal"/>
    <x v="144"/>
    <x v="9"/>
    <n v="132"/>
    <x v="0"/>
  </r>
  <r>
    <s v="09 Aust-Agder"/>
    <x v="8"/>
    <s v="0906"/>
    <s v="0906 Arendal"/>
    <x v="144"/>
    <x v="10"/>
    <n v="120"/>
    <x v="0"/>
  </r>
  <r>
    <s v="09 Aust-Agder"/>
    <x v="8"/>
    <s v="0906"/>
    <s v="0906 Arendal"/>
    <x v="144"/>
    <x v="11"/>
    <n v="92"/>
    <x v="0"/>
  </r>
  <r>
    <s v="09 Aust-Agder"/>
    <x v="8"/>
    <s v="0906"/>
    <s v="0906 Arendal"/>
    <x v="144"/>
    <x v="12"/>
    <n v="97"/>
    <x v="0"/>
  </r>
  <r>
    <s v="09 Aust-Agder"/>
    <x v="8"/>
    <s v="0911"/>
    <s v="0911 Gjerstad"/>
    <x v="145"/>
    <x v="0"/>
    <n v="23"/>
    <x v="0"/>
  </r>
  <r>
    <s v="09 Aust-Agder"/>
    <x v="8"/>
    <s v="0911"/>
    <s v="0911 Gjerstad"/>
    <x v="145"/>
    <x v="1"/>
    <n v="18"/>
    <x v="0"/>
  </r>
  <r>
    <s v="09 Aust-Agder"/>
    <x v="8"/>
    <s v="0911"/>
    <s v="0911 Gjerstad"/>
    <x v="145"/>
    <x v="2"/>
    <n v="18"/>
    <x v="0"/>
  </r>
  <r>
    <s v="09 Aust-Agder"/>
    <x v="8"/>
    <s v="0911"/>
    <s v="0911 Gjerstad"/>
    <x v="145"/>
    <x v="3"/>
    <n v="18"/>
    <x v="0"/>
  </r>
  <r>
    <s v="09 Aust-Agder"/>
    <x v="8"/>
    <s v="0911"/>
    <s v="0911 Gjerstad"/>
    <x v="145"/>
    <x v="4"/>
    <n v="15"/>
    <x v="0"/>
  </r>
  <r>
    <s v="09 Aust-Agder"/>
    <x v="8"/>
    <s v="0911"/>
    <s v="0911 Gjerstad"/>
    <x v="145"/>
    <x v="5"/>
    <n v="19"/>
    <x v="0"/>
  </r>
  <r>
    <s v="09 Aust-Agder"/>
    <x v="8"/>
    <s v="0911"/>
    <s v="0911 Gjerstad"/>
    <x v="145"/>
    <x v="6"/>
    <n v="21"/>
    <x v="0"/>
  </r>
  <r>
    <s v="09 Aust-Agder"/>
    <x v="8"/>
    <s v="0911"/>
    <s v="0911 Gjerstad"/>
    <x v="145"/>
    <x v="7"/>
    <n v="17"/>
    <x v="0"/>
  </r>
  <r>
    <s v="09 Aust-Agder"/>
    <x v="8"/>
    <s v="0911"/>
    <s v="0911 Gjerstad"/>
    <x v="145"/>
    <x v="8"/>
    <n v="17"/>
    <x v="0"/>
  </r>
  <r>
    <s v="09 Aust-Agder"/>
    <x v="8"/>
    <s v="0911"/>
    <s v="0911 Gjerstad"/>
    <x v="145"/>
    <x v="9"/>
    <n v="18"/>
    <x v="0"/>
  </r>
  <r>
    <s v="09 Aust-Agder"/>
    <x v="8"/>
    <s v="0911"/>
    <s v="0911 Gjerstad"/>
    <x v="145"/>
    <x v="10"/>
    <n v="18"/>
    <x v="0"/>
  </r>
  <r>
    <s v="09 Aust-Agder"/>
    <x v="8"/>
    <s v="0911"/>
    <s v="0911 Gjerstad"/>
    <x v="145"/>
    <x v="11"/>
    <n v="17"/>
    <x v="0"/>
  </r>
  <r>
    <s v="09 Aust-Agder"/>
    <x v="8"/>
    <s v="0911"/>
    <s v="0911 Gjerstad"/>
    <x v="145"/>
    <x v="12"/>
    <n v="17"/>
    <x v="0"/>
  </r>
  <r>
    <s v="09 Aust-Agder"/>
    <x v="8"/>
    <s v="0912"/>
    <s v="0912 Vegårshei"/>
    <x v="146"/>
    <x v="0"/>
    <n v="9"/>
    <x v="0"/>
  </r>
  <r>
    <s v="09 Aust-Agder"/>
    <x v="8"/>
    <s v="0912"/>
    <s v="0912 Vegårshei"/>
    <x v="146"/>
    <x v="1"/>
    <n v="8"/>
    <x v="0"/>
  </r>
  <r>
    <s v="09 Aust-Agder"/>
    <x v="8"/>
    <s v="0912"/>
    <s v="0912 Vegårshei"/>
    <x v="146"/>
    <x v="2"/>
    <n v="16"/>
    <x v="0"/>
  </r>
  <r>
    <s v="09 Aust-Agder"/>
    <x v="8"/>
    <s v="0912"/>
    <s v="0912 Vegårshei"/>
    <x v="146"/>
    <x v="3"/>
    <n v="14"/>
    <x v="0"/>
  </r>
  <r>
    <s v="09 Aust-Agder"/>
    <x v="8"/>
    <s v="0912"/>
    <s v="0912 Vegårshei"/>
    <x v="146"/>
    <x v="4"/>
    <n v="10"/>
    <x v="0"/>
  </r>
  <r>
    <s v="09 Aust-Agder"/>
    <x v="8"/>
    <s v="0912"/>
    <s v="0912 Vegårshei"/>
    <x v="146"/>
    <x v="5"/>
    <n v="10"/>
    <x v="0"/>
  </r>
  <r>
    <s v="09 Aust-Agder"/>
    <x v="8"/>
    <s v="0912"/>
    <s v="0912 Vegårshei"/>
    <x v="146"/>
    <x v="6"/>
    <n v="12"/>
    <x v="0"/>
  </r>
  <r>
    <s v="09 Aust-Agder"/>
    <x v="8"/>
    <s v="0912"/>
    <s v="0912 Vegårshei"/>
    <x v="146"/>
    <x v="7"/>
    <n v="13"/>
    <x v="0"/>
  </r>
  <r>
    <s v="09 Aust-Agder"/>
    <x v="8"/>
    <s v="0912"/>
    <s v="0912 Vegårshei"/>
    <x v="146"/>
    <x v="8"/>
    <n v="12"/>
    <x v="0"/>
  </r>
  <r>
    <s v="09 Aust-Agder"/>
    <x v="8"/>
    <s v="0912"/>
    <s v="0912 Vegårshei"/>
    <x v="146"/>
    <x v="9"/>
    <n v="12"/>
    <x v="0"/>
  </r>
  <r>
    <s v="09 Aust-Agder"/>
    <x v="8"/>
    <s v="0912"/>
    <s v="0912 Vegårshei"/>
    <x v="146"/>
    <x v="10"/>
    <n v="15"/>
    <x v="0"/>
  </r>
  <r>
    <s v="09 Aust-Agder"/>
    <x v="8"/>
    <s v="0912"/>
    <s v="0912 Vegårshei"/>
    <x v="146"/>
    <x v="11"/>
    <n v="11"/>
    <x v="0"/>
  </r>
  <r>
    <s v="09 Aust-Agder"/>
    <x v="8"/>
    <s v="0912"/>
    <s v="0912 Vegårshei"/>
    <x v="146"/>
    <x v="12"/>
    <n v="15"/>
    <x v="0"/>
  </r>
  <r>
    <s v="09 Aust-Agder"/>
    <x v="8"/>
    <s v="0914"/>
    <s v="0914 Tvedestrand"/>
    <x v="147"/>
    <x v="0"/>
    <n v="35"/>
    <x v="0"/>
  </r>
  <r>
    <s v="09 Aust-Agder"/>
    <x v="8"/>
    <s v="0914"/>
    <s v="0914 Tvedestrand"/>
    <x v="147"/>
    <x v="1"/>
    <n v="32"/>
    <x v="0"/>
  </r>
  <r>
    <s v="09 Aust-Agder"/>
    <x v="8"/>
    <s v="0914"/>
    <s v="0914 Tvedestrand"/>
    <x v="147"/>
    <x v="2"/>
    <n v="39"/>
    <x v="0"/>
  </r>
  <r>
    <s v="09 Aust-Agder"/>
    <x v="8"/>
    <s v="0914"/>
    <s v="0914 Tvedestrand"/>
    <x v="147"/>
    <x v="3"/>
    <n v="31"/>
    <x v="0"/>
  </r>
  <r>
    <s v="09 Aust-Agder"/>
    <x v="8"/>
    <s v="0914"/>
    <s v="0914 Tvedestrand"/>
    <x v="147"/>
    <x v="4"/>
    <n v="24"/>
    <x v="0"/>
  </r>
  <r>
    <s v="09 Aust-Agder"/>
    <x v="8"/>
    <s v="0914"/>
    <s v="0914 Tvedestrand"/>
    <x v="147"/>
    <x v="5"/>
    <n v="27"/>
    <x v="0"/>
  </r>
  <r>
    <s v="09 Aust-Agder"/>
    <x v="8"/>
    <s v="0914"/>
    <s v="0914 Tvedestrand"/>
    <x v="147"/>
    <x v="6"/>
    <n v="27"/>
    <x v="0"/>
  </r>
  <r>
    <s v="09 Aust-Agder"/>
    <x v="8"/>
    <s v="0914"/>
    <s v="0914 Tvedestrand"/>
    <x v="147"/>
    <x v="7"/>
    <n v="27"/>
    <x v="0"/>
  </r>
  <r>
    <s v="09 Aust-Agder"/>
    <x v="8"/>
    <s v="0914"/>
    <s v="0914 Tvedestrand"/>
    <x v="147"/>
    <x v="8"/>
    <n v="25"/>
    <x v="0"/>
  </r>
  <r>
    <s v="09 Aust-Agder"/>
    <x v="8"/>
    <s v="0914"/>
    <s v="0914 Tvedestrand"/>
    <x v="147"/>
    <x v="9"/>
    <n v="20"/>
    <x v="0"/>
  </r>
  <r>
    <s v="09 Aust-Agder"/>
    <x v="8"/>
    <s v="0914"/>
    <s v="0914 Tvedestrand"/>
    <x v="147"/>
    <x v="10"/>
    <n v="18"/>
    <x v="0"/>
  </r>
  <r>
    <s v="09 Aust-Agder"/>
    <x v="8"/>
    <s v="0914"/>
    <s v="0914 Tvedestrand"/>
    <x v="147"/>
    <x v="11"/>
    <n v="13"/>
    <x v="0"/>
  </r>
  <r>
    <s v="09 Aust-Agder"/>
    <x v="8"/>
    <s v="0914"/>
    <s v="0914 Tvedestrand"/>
    <x v="147"/>
    <x v="12"/>
    <n v="18"/>
    <x v="0"/>
  </r>
  <r>
    <s v="09 Aust-Agder"/>
    <x v="8"/>
    <s v="0919"/>
    <s v="0919 Froland"/>
    <x v="148"/>
    <x v="0"/>
    <n v="29"/>
    <x v="0"/>
  </r>
  <r>
    <s v="09 Aust-Agder"/>
    <x v="8"/>
    <s v="0919"/>
    <s v="0919 Froland"/>
    <x v="148"/>
    <x v="1"/>
    <n v="33"/>
    <x v="0"/>
  </r>
  <r>
    <s v="09 Aust-Agder"/>
    <x v="8"/>
    <s v="0919"/>
    <s v="0919 Froland"/>
    <x v="148"/>
    <x v="2"/>
    <n v="41"/>
    <x v="0"/>
  </r>
  <r>
    <s v="09 Aust-Agder"/>
    <x v="8"/>
    <s v="0919"/>
    <s v="0919 Froland"/>
    <x v="148"/>
    <x v="3"/>
    <n v="45"/>
    <x v="0"/>
  </r>
  <r>
    <s v="09 Aust-Agder"/>
    <x v="8"/>
    <s v="0919"/>
    <s v="0919 Froland"/>
    <x v="148"/>
    <x v="4"/>
    <n v="50"/>
    <x v="0"/>
  </r>
  <r>
    <s v="09 Aust-Agder"/>
    <x v="8"/>
    <s v="0919"/>
    <s v="0919 Froland"/>
    <x v="148"/>
    <x v="5"/>
    <n v="67"/>
    <x v="0"/>
  </r>
  <r>
    <s v="09 Aust-Agder"/>
    <x v="8"/>
    <s v="0919"/>
    <s v="0919 Froland"/>
    <x v="148"/>
    <x v="6"/>
    <n v="69"/>
    <x v="0"/>
  </r>
  <r>
    <s v="09 Aust-Agder"/>
    <x v="8"/>
    <s v="0919"/>
    <s v="0919 Froland"/>
    <x v="148"/>
    <x v="7"/>
    <n v="66"/>
    <x v="0"/>
  </r>
  <r>
    <s v="09 Aust-Agder"/>
    <x v="8"/>
    <s v="0919"/>
    <s v="0919 Froland"/>
    <x v="148"/>
    <x v="8"/>
    <n v="58"/>
    <x v="0"/>
  </r>
  <r>
    <s v="09 Aust-Agder"/>
    <x v="8"/>
    <s v="0919"/>
    <s v="0919 Froland"/>
    <x v="148"/>
    <x v="9"/>
    <n v="56"/>
    <x v="0"/>
  </r>
  <r>
    <s v="09 Aust-Agder"/>
    <x v="8"/>
    <s v="0919"/>
    <s v="0919 Froland"/>
    <x v="148"/>
    <x v="10"/>
    <n v="58"/>
    <x v="0"/>
  </r>
  <r>
    <s v="09 Aust-Agder"/>
    <x v="8"/>
    <s v="0919"/>
    <s v="0919 Froland"/>
    <x v="148"/>
    <x v="11"/>
    <n v="41"/>
    <x v="0"/>
  </r>
  <r>
    <s v="09 Aust-Agder"/>
    <x v="8"/>
    <s v="0919"/>
    <s v="0919 Froland"/>
    <x v="148"/>
    <x v="12"/>
    <n v="35"/>
    <x v="0"/>
  </r>
  <r>
    <s v="09 Aust-Agder"/>
    <x v="8"/>
    <s v="0926"/>
    <s v="0926 Lillesand"/>
    <x v="149"/>
    <x v="0"/>
    <n v="29"/>
    <x v="0"/>
  </r>
  <r>
    <s v="09 Aust-Agder"/>
    <x v="8"/>
    <s v="0926"/>
    <s v="0926 Lillesand"/>
    <x v="149"/>
    <x v="1"/>
    <n v="28"/>
    <x v="0"/>
  </r>
  <r>
    <s v="09 Aust-Agder"/>
    <x v="8"/>
    <s v="0926"/>
    <s v="0926 Lillesand"/>
    <x v="149"/>
    <x v="2"/>
    <n v="27"/>
    <x v="0"/>
  </r>
  <r>
    <s v="09 Aust-Agder"/>
    <x v="8"/>
    <s v="0926"/>
    <s v="0926 Lillesand"/>
    <x v="149"/>
    <x v="3"/>
    <n v="28"/>
    <x v="0"/>
  </r>
  <r>
    <s v="09 Aust-Agder"/>
    <x v="8"/>
    <s v="0926"/>
    <s v="0926 Lillesand"/>
    <x v="149"/>
    <x v="4"/>
    <n v="26"/>
    <x v="0"/>
  </r>
  <r>
    <s v="09 Aust-Agder"/>
    <x v="8"/>
    <s v="0926"/>
    <s v="0926 Lillesand"/>
    <x v="149"/>
    <x v="5"/>
    <n v="29"/>
    <x v="0"/>
  </r>
  <r>
    <s v="09 Aust-Agder"/>
    <x v="8"/>
    <s v="0926"/>
    <s v="0926 Lillesand"/>
    <x v="149"/>
    <x v="6"/>
    <n v="32"/>
    <x v="0"/>
  </r>
  <r>
    <s v="09 Aust-Agder"/>
    <x v="8"/>
    <s v="0926"/>
    <s v="0926 Lillesand"/>
    <x v="149"/>
    <x v="7"/>
    <n v="29"/>
    <x v="0"/>
  </r>
  <r>
    <s v="09 Aust-Agder"/>
    <x v="8"/>
    <s v="0926"/>
    <s v="0926 Lillesand"/>
    <x v="149"/>
    <x v="8"/>
    <n v="28"/>
    <x v="0"/>
  </r>
  <r>
    <s v="09 Aust-Agder"/>
    <x v="8"/>
    <s v="0926"/>
    <s v="0926 Lillesand"/>
    <x v="149"/>
    <x v="9"/>
    <n v="28"/>
    <x v="0"/>
  </r>
  <r>
    <s v="09 Aust-Agder"/>
    <x v="8"/>
    <s v="0926"/>
    <s v="0926 Lillesand"/>
    <x v="149"/>
    <x v="10"/>
    <n v="25"/>
    <x v="0"/>
  </r>
  <r>
    <s v="09 Aust-Agder"/>
    <x v="8"/>
    <s v="0926"/>
    <s v="0926 Lillesand"/>
    <x v="149"/>
    <x v="11"/>
    <n v="22"/>
    <x v="0"/>
  </r>
  <r>
    <s v="09 Aust-Agder"/>
    <x v="8"/>
    <s v="0926"/>
    <s v="0926 Lillesand"/>
    <x v="149"/>
    <x v="12"/>
    <n v="25"/>
    <x v="0"/>
  </r>
  <r>
    <s v="09 Aust-Agder"/>
    <x v="8"/>
    <s v="0928"/>
    <s v="0928 Birkenes"/>
    <x v="150"/>
    <x v="0"/>
    <n v="40"/>
    <x v="0"/>
  </r>
  <r>
    <s v="09 Aust-Agder"/>
    <x v="8"/>
    <s v="0928"/>
    <s v="0928 Birkenes"/>
    <x v="150"/>
    <x v="1"/>
    <n v="43"/>
    <x v="0"/>
  </r>
  <r>
    <s v="09 Aust-Agder"/>
    <x v="8"/>
    <s v="0928"/>
    <s v="0928 Birkenes"/>
    <x v="150"/>
    <x v="2"/>
    <n v="36"/>
    <x v="0"/>
  </r>
  <r>
    <s v="09 Aust-Agder"/>
    <x v="8"/>
    <s v="0928"/>
    <s v="0928 Birkenes"/>
    <x v="150"/>
    <x v="3"/>
    <n v="44"/>
    <x v="0"/>
  </r>
  <r>
    <s v="09 Aust-Agder"/>
    <x v="8"/>
    <s v="0928"/>
    <s v="0928 Birkenes"/>
    <x v="150"/>
    <x v="4"/>
    <n v="38"/>
    <x v="0"/>
  </r>
  <r>
    <s v="09 Aust-Agder"/>
    <x v="8"/>
    <s v="0928"/>
    <s v="0928 Birkenes"/>
    <x v="150"/>
    <x v="5"/>
    <n v="38"/>
    <x v="0"/>
  </r>
  <r>
    <s v="09 Aust-Agder"/>
    <x v="8"/>
    <s v="0928"/>
    <s v="0928 Birkenes"/>
    <x v="150"/>
    <x v="6"/>
    <n v="41"/>
    <x v="0"/>
  </r>
  <r>
    <s v="09 Aust-Agder"/>
    <x v="8"/>
    <s v="0928"/>
    <s v="0928 Birkenes"/>
    <x v="150"/>
    <x v="7"/>
    <n v="39"/>
    <x v="0"/>
  </r>
  <r>
    <s v="09 Aust-Agder"/>
    <x v="8"/>
    <s v="0928"/>
    <s v="0928 Birkenes"/>
    <x v="150"/>
    <x v="8"/>
    <n v="42"/>
    <x v="0"/>
  </r>
  <r>
    <s v="09 Aust-Agder"/>
    <x v="8"/>
    <s v="0928"/>
    <s v="0928 Birkenes"/>
    <x v="150"/>
    <x v="9"/>
    <n v="48"/>
    <x v="0"/>
  </r>
  <r>
    <s v="09 Aust-Agder"/>
    <x v="8"/>
    <s v="0928"/>
    <s v="0928 Birkenes"/>
    <x v="150"/>
    <x v="10"/>
    <n v="34"/>
    <x v="0"/>
  </r>
  <r>
    <s v="09 Aust-Agder"/>
    <x v="8"/>
    <s v="0928"/>
    <s v="0928 Birkenes"/>
    <x v="150"/>
    <x v="11"/>
    <n v="32"/>
    <x v="0"/>
  </r>
  <r>
    <s v="09 Aust-Agder"/>
    <x v="8"/>
    <s v="0928"/>
    <s v="0928 Birkenes"/>
    <x v="150"/>
    <x v="12"/>
    <n v="34"/>
    <x v="0"/>
  </r>
  <r>
    <s v="09 Aust-Agder"/>
    <x v="8"/>
    <s v="0929"/>
    <s v="0929 Åmli"/>
    <x v="151"/>
    <x v="0"/>
    <n v="41"/>
    <x v="0"/>
  </r>
  <r>
    <s v="09 Aust-Agder"/>
    <x v="8"/>
    <s v="0929"/>
    <s v="0929 Åmli"/>
    <x v="151"/>
    <x v="1"/>
    <n v="32"/>
    <x v="0"/>
  </r>
  <r>
    <s v="09 Aust-Agder"/>
    <x v="8"/>
    <s v="0929"/>
    <s v="0929 Åmli"/>
    <x v="151"/>
    <x v="2"/>
    <n v="45"/>
    <x v="0"/>
  </r>
  <r>
    <s v="09 Aust-Agder"/>
    <x v="8"/>
    <s v="0929"/>
    <s v="0929 Åmli"/>
    <x v="151"/>
    <x v="3"/>
    <n v="43"/>
    <x v="0"/>
  </r>
  <r>
    <s v="09 Aust-Agder"/>
    <x v="8"/>
    <s v="0929"/>
    <s v="0929 Åmli"/>
    <x v="151"/>
    <x v="4"/>
    <n v="32"/>
    <x v="0"/>
  </r>
  <r>
    <s v="09 Aust-Agder"/>
    <x v="8"/>
    <s v="0929"/>
    <s v="0929 Åmli"/>
    <x v="151"/>
    <x v="5"/>
    <n v="32"/>
    <x v="0"/>
  </r>
  <r>
    <s v="09 Aust-Agder"/>
    <x v="8"/>
    <s v="0929"/>
    <s v="0929 Åmli"/>
    <x v="151"/>
    <x v="6"/>
    <n v="33"/>
    <x v="0"/>
  </r>
  <r>
    <s v="09 Aust-Agder"/>
    <x v="8"/>
    <s v="0929"/>
    <s v="0929 Åmli"/>
    <x v="151"/>
    <x v="7"/>
    <n v="39"/>
    <x v="0"/>
  </r>
  <r>
    <s v="09 Aust-Agder"/>
    <x v="8"/>
    <s v="0929"/>
    <s v="0929 Åmli"/>
    <x v="151"/>
    <x v="8"/>
    <n v="35"/>
    <x v="0"/>
  </r>
  <r>
    <s v="09 Aust-Agder"/>
    <x v="8"/>
    <s v="0929"/>
    <s v="0929 Åmli"/>
    <x v="151"/>
    <x v="9"/>
    <n v="37"/>
    <x v="0"/>
  </r>
  <r>
    <s v="09 Aust-Agder"/>
    <x v="8"/>
    <s v="0929"/>
    <s v="0929 Åmli"/>
    <x v="151"/>
    <x v="10"/>
    <n v="30"/>
    <x v="0"/>
  </r>
  <r>
    <s v="09 Aust-Agder"/>
    <x v="8"/>
    <s v="0929"/>
    <s v="0929 Åmli"/>
    <x v="151"/>
    <x v="11"/>
    <n v="25"/>
    <x v="0"/>
  </r>
  <r>
    <s v="09 Aust-Agder"/>
    <x v="8"/>
    <s v="0929"/>
    <s v="0929 Åmli"/>
    <x v="151"/>
    <x v="12"/>
    <n v="25"/>
    <x v="0"/>
  </r>
  <r>
    <s v="09 Aust-Agder"/>
    <x v="8"/>
    <s v="0935"/>
    <s v="0935 Iveland"/>
    <x v="152"/>
    <x v="0"/>
    <n v="23"/>
    <x v="0"/>
  </r>
  <r>
    <s v="09 Aust-Agder"/>
    <x v="8"/>
    <s v="0935"/>
    <s v="0935 Iveland"/>
    <x v="152"/>
    <x v="1"/>
    <n v="24"/>
    <x v="0"/>
  </r>
  <r>
    <s v="09 Aust-Agder"/>
    <x v="8"/>
    <s v="0935"/>
    <s v="0935 Iveland"/>
    <x v="152"/>
    <x v="2"/>
    <n v="23"/>
    <x v="0"/>
  </r>
  <r>
    <s v="09 Aust-Agder"/>
    <x v="8"/>
    <s v="0935"/>
    <s v="0935 Iveland"/>
    <x v="152"/>
    <x v="3"/>
    <n v="25"/>
    <x v="0"/>
  </r>
  <r>
    <s v="09 Aust-Agder"/>
    <x v="8"/>
    <s v="0935"/>
    <s v="0935 Iveland"/>
    <x v="152"/>
    <x v="4"/>
    <n v="21"/>
    <x v="0"/>
  </r>
  <r>
    <s v="09 Aust-Agder"/>
    <x v="8"/>
    <s v="0935"/>
    <s v="0935 Iveland"/>
    <x v="152"/>
    <x v="5"/>
    <n v="17"/>
    <x v="0"/>
  </r>
  <r>
    <s v="09 Aust-Agder"/>
    <x v="8"/>
    <s v="0935"/>
    <s v="0935 Iveland"/>
    <x v="152"/>
    <x v="6"/>
    <n v="19"/>
    <x v="0"/>
  </r>
  <r>
    <s v="09 Aust-Agder"/>
    <x v="8"/>
    <s v="0935"/>
    <s v="0935 Iveland"/>
    <x v="152"/>
    <x v="7"/>
    <n v="14"/>
    <x v="0"/>
  </r>
  <r>
    <s v="09 Aust-Agder"/>
    <x v="8"/>
    <s v="0935"/>
    <s v="0935 Iveland"/>
    <x v="152"/>
    <x v="8"/>
    <n v="12"/>
    <x v="0"/>
  </r>
  <r>
    <s v="09 Aust-Agder"/>
    <x v="8"/>
    <s v="0935"/>
    <s v="0935 Iveland"/>
    <x v="152"/>
    <x v="9"/>
    <n v="14"/>
    <x v="0"/>
  </r>
  <r>
    <s v="09 Aust-Agder"/>
    <x v="8"/>
    <s v="0935"/>
    <s v="0935 Iveland"/>
    <x v="152"/>
    <x v="10"/>
    <n v="13"/>
    <x v="0"/>
  </r>
  <r>
    <s v="09 Aust-Agder"/>
    <x v="8"/>
    <s v="0935"/>
    <s v="0935 Iveland"/>
    <x v="152"/>
    <x v="11"/>
    <n v="14"/>
    <x v="0"/>
  </r>
  <r>
    <s v="09 Aust-Agder"/>
    <x v="8"/>
    <s v="0935"/>
    <s v="0935 Iveland"/>
    <x v="152"/>
    <x v="12"/>
    <n v="11"/>
    <x v="0"/>
  </r>
  <r>
    <s v="09 Aust-Agder"/>
    <x v="8"/>
    <s v="0937"/>
    <s v="0937 Evje og Hornnes"/>
    <x v="153"/>
    <x v="0"/>
    <n v="40"/>
    <x v="0"/>
  </r>
  <r>
    <s v="09 Aust-Agder"/>
    <x v="8"/>
    <s v="0937"/>
    <s v="0937 Evje og Hornnes"/>
    <x v="153"/>
    <x v="1"/>
    <n v="36"/>
    <x v="0"/>
  </r>
  <r>
    <s v="09 Aust-Agder"/>
    <x v="8"/>
    <s v="0937"/>
    <s v="0937 Evje og Hornnes"/>
    <x v="153"/>
    <x v="2"/>
    <n v="34"/>
    <x v="0"/>
  </r>
  <r>
    <s v="09 Aust-Agder"/>
    <x v="8"/>
    <s v="0937"/>
    <s v="0937 Evje og Hornnes"/>
    <x v="153"/>
    <x v="3"/>
    <n v="37"/>
    <x v="0"/>
  </r>
  <r>
    <s v="09 Aust-Agder"/>
    <x v="8"/>
    <s v="0937"/>
    <s v="0937 Evje og Hornnes"/>
    <x v="153"/>
    <x v="4"/>
    <n v="34"/>
    <x v="0"/>
  </r>
  <r>
    <s v="09 Aust-Agder"/>
    <x v="8"/>
    <s v="0937"/>
    <s v="0937 Evje og Hornnes"/>
    <x v="153"/>
    <x v="5"/>
    <n v="40"/>
    <x v="0"/>
  </r>
  <r>
    <s v="09 Aust-Agder"/>
    <x v="8"/>
    <s v="0937"/>
    <s v="0937 Evje og Hornnes"/>
    <x v="153"/>
    <x v="6"/>
    <n v="50"/>
    <x v="0"/>
  </r>
  <r>
    <s v="09 Aust-Agder"/>
    <x v="8"/>
    <s v="0937"/>
    <s v="0937 Evje og Hornnes"/>
    <x v="153"/>
    <x v="7"/>
    <n v="44"/>
    <x v="0"/>
  </r>
  <r>
    <s v="09 Aust-Agder"/>
    <x v="8"/>
    <s v="0937"/>
    <s v="0937 Evje og Hornnes"/>
    <x v="153"/>
    <x v="8"/>
    <n v="38"/>
    <x v="0"/>
  </r>
  <r>
    <s v="09 Aust-Agder"/>
    <x v="8"/>
    <s v="0937"/>
    <s v="0937 Evje og Hornnes"/>
    <x v="153"/>
    <x v="9"/>
    <n v="43"/>
    <x v="0"/>
  </r>
  <r>
    <s v="09 Aust-Agder"/>
    <x v="8"/>
    <s v="0937"/>
    <s v="0937 Evje og Hornnes"/>
    <x v="153"/>
    <x v="10"/>
    <n v="33"/>
    <x v="0"/>
  </r>
  <r>
    <s v="09 Aust-Agder"/>
    <x v="8"/>
    <s v="0937"/>
    <s v="0937 Evje og Hornnes"/>
    <x v="153"/>
    <x v="11"/>
    <n v="39"/>
    <x v="0"/>
  </r>
  <r>
    <s v="09 Aust-Agder"/>
    <x v="8"/>
    <s v="0937"/>
    <s v="0937 Evje og Hornnes"/>
    <x v="153"/>
    <x v="12"/>
    <n v="44"/>
    <x v="0"/>
  </r>
  <r>
    <s v="09 Aust-Agder"/>
    <x v="8"/>
    <s v="0938"/>
    <s v="0938 Bygland"/>
    <x v="154"/>
    <x v="0"/>
    <n v="182"/>
    <x v="0"/>
  </r>
  <r>
    <s v="09 Aust-Agder"/>
    <x v="8"/>
    <s v="0938"/>
    <s v="0938 Bygland"/>
    <x v="154"/>
    <x v="1"/>
    <n v="181"/>
    <x v="0"/>
  </r>
  <r>
    <s v="09 Aust-Agder"/>
    <x v="8"/>
    <s v="0938"/>
    <s v="0938 Bygland"/>
    <x v="154"/>
    <x v="2"/>
    <n v="135"/>
    <x v="0"/>
  </r>
  <r>
    <s v="09 Aust-Agder"/>
    <x v="8"/>
    <s v="0938"/>
    <s v="0938 Bygland"/>
    <x v="154"/>
    <x v="3"/>
    <n v="100"/>
    <x v="0"/>
  </r>
  <r>
    <s v="09 Aust-Agder"/>
    <x v="8"/>
    <s v="0938"/>
    <s v="0938 Bygland"/>
    <x v="154"/>
    <x v="4"/>
    <n v="119"/>
    <x v="0"/>
  </r>
  <r>
    <s v="09 Aust-Agder"/>
    <x v="8"/>
    <s v="0938"/>
    <s v="0938 Bygland"/>
    <x v="154"/>
    <x v="5"/>
    <n v="101"/>
    <x v="0"/>
  </r>
  <r>
    <s v="09 Aust-Agder"/>
    <x v="8"/>
    <s v="0938"/>
    <s v="0938 Bygland"/>
    <x v="154"/>
    <x v="6"/>
    <n v="29"/>
    <x v="0"/>
  </r>
  <r>
    <s v="09 Aust-Agder"/>
    <x v="8"/>
    <s v="0938"/>
    <s v="0938 Bygland"/>
    <x v="154"/>
    <x v="7"/>
    <n v="24"/>
    <x v="0"/>
  </r>
  <r>
    <s v="09 Aust-Agder"/>
    <x v="8"/>
    <s v="0938"/>
    <s v="0938 Bygland"/>
    <x v="154"/>
    <x v="8"/>
    <n v="20"/>
    <x v="0"/>
  </r>
  <r>
    <s v="09 Aust-Agder"/>
    <x v="8"/>
    <s v="0938"/>
    <s v="0938 Bygland"/>
    <x v="154"/>
    <x v="9"/>
    <n v="24"/>
    <x v="0"/>
  </r>
  <r>
    <s v="09 Aust-Agder"/>
    <x v="8"/>
    <s v="0938"/>
    <s v="0938 Bygland"/>
    <x v="154"/>
    <x v="10"/>
    <n v="21"/>
    <x v="0"/>
  </r>
  <r>
    <s v="09 Aust-Agder"/>
    <x v="8"/>
    <s v="0938"/>
    <s v="0938 Bygland"/>
    <x v="154"/>
    <x v="11"/>
    <n v="23"/>
    <x v="0"/>
  </r>
  <r>
    <s v="09 Aust-Agder"/>
    <x v="8"/>
    <s v="0938"/>
    <s v="0938 Bygland"/>
    <x v="154"/>
    <x v="12"/>
    <n v="24"/>
    <x v="0"/>
  </r>
  <r>
    <s v="09 Aust-Agder"/>
    <x v="8"/>
    <s v="0940"/>
    <s v="0940 Valle"/>
    <x v="155"/>
    <x v="0"/>
    <n v="34"/>
    <x v="0"/>
  </r>
  <r>
    <s v="09 Aust-Agder"/>
    <x v="8"/>
    <s v="0940"/>
    <s v="0940 Valle"/>
    <x v="155"/>
    <x v="1"/>
    <n v="26"/>
    <x v="0"/>
  </r>
  <r>
    <s v="09 Aust-Agder"/>
    <x v="8"/>
    <s v="0940"/>
    <s v="0940 Valle"/>
    <x v="155"/>
    <x v="2"/>
    <n v="32"/>
    <x v="0"/>
  </r>
  <r>
    <s v="09 Aust-Agder"/>
    <x v="8"/>
    <s v="0940"/>
    <s v="0940 Valle"/>
    <x v="155"/>
    <x v="3"/>
    <n v="33"/>
    <x v="0"/>
  </r>
  <r>
    <s v="09 Aust-Agder"/>
    <x v="8"/>
    <s v="0940"/>
    <s v="0940 Valle"/>
    <x v="155"/>
    <x v="4"/>
    <n v="25"/>
    <x v="0"/>
  </r>
  <r>
    <s v="09 Aust-Agder"/>
    <x v="8"/>
    <s v="0940"/>
    <s v="0940 Valle"/>
    <x v="155"/>
    <x v="5"/>
    <n v="36"/>
    <x v="0"/>
  </r>
  <r>
    <s v="09 Aust-Agder"/>
    <x v="8"/>
    <s v="0940"/>
    <s v="0940 Valle"/>
    <x v="155"/>
    <x v="6"/>
    <n v="39"/>
    <x v="0"/>
  </r>
  <r>
    <s v="09 Aust-Agder"/>
    <x v="8"/>
    <s v="0940"/>
    <s v="0940 Valle"/>
    <x v="155"/>
    <x v="7"/>
    <n v="38"/>
    <x v="0"/>
  </r>
  <r>
    <s v="09 Aust-Agder"/>
    <x v="8"/>
    <s v="0940"/>
    <s v="0940 Valle"/>
    <x v="155"/>
    <x v="8"/>
    <n v="31"/>
    <x v="0"/>
  </r>
  <r>
    <s v="09 Aust-Agder"/>
    <x v="8"/>
    <s v="0940"/>
    <s v="0940 Valle"/>
    <x v="155"/>
    <x v="9"/>
    <n v="32"/>
    <x v="0"/>
  </r>
  <r>
    <s v="09 Aust-Agder"/>
    <x v="8"/>
    <s v="0940"/>
    <s v="0940 Valle"/>
    <x v="155"/>
    <x v="10"/>
    <n v="34"/>
    <x v="0"/>
  </r>
  <r>
    <s v="09 Aust-Agder"/>
    <x v="8"/>
    <s v="0940"/>
    <s v="0940 Valle"/>
    <x v="155"/>
    <x v="11"/>
    <n v="24"/>
    <x v="0"/>
  </r>
  <r>
    <s v="09 Aust-Agder"/>
    <x v="8"/>
    <s v="0940"/>
    <s v="0940 Valle"/>
    <x v="155"/>
    <x v="12"/>
    <n v="23"/>
    <x v="0"/>
  </r>
  <r>
    <s v="09 Aust-Agder"/>
    <x v="8"/>
    <s v="0941"/>
    <s v="0941 Bykle"/>
    <x v="156"/>
    <x v="0"/>
    <n v="5"/>
    <x v="0"/>
  </r>
  <r>
    <s v="09 Aust-Agder"/>
    <x v="8"/>
    <s v="0941"/>
    <s v="0941 Bykle"/>
    <x v="156"/>
    <x v="1"/>
    <n v="5"/>
    <x v="0"/>
  </r>
  <r>
    <s v="09 Aust-Agder"/>
    <x v="8"/>
    <s v="0941"/>
    <s v="0941 Bykle"/>
    <x v="156"/>
    <x v="2"/>
    <n v="10"/>
    <x v="0"/>
  </r>
  <r>
    <s v="09 Aust-Agder"/>
    <x v="8"/>
    <s v="0941"/>
    <s v="0941 Bykle"/>
    <x v="156"/>
    <x v="3"/>
    <n v="7"/>
    <x v="0"/>
  </r>
  <r>
    <s v="09 Aust-Agder"/>
    <x v="8"/>
    <s v="0941"/>
    <s v="0941 Bykle"/>
    <x v="156"/>
    <x v="4"/>
    <n v="13"/>
    <x v="0"/>
  </r>
  <r>
    <s v="09 Aust-Agder"/>
    <x v="8"/>
    <s v="0941"/>
    <s v="0941 Bykle"/>
    <x v="156"/>
    <x v="5"/>
    <n v="14"/>
    <x v="0"/>
  </r>
  <r>
    <s v="09 Aust-Agder"/>
    <x v="8"/>
    <s v="0941"/>
    <s v="0941 Bykle"/>
    <x v="156"/>
    <x v="6"/>
    <n v="14"/>
    <x v="0"/>
  </r>
  <r>
    <s v="09 Aust-Agder"/>
    <x v="8"/>
    <s v="0941"/>
    <s v="0941 Bykle"/>
    <x v="156"/>
    <x v="7"/>
    <n v="12"/>
    <x v="0"/>
  </r>
  <r>
    <s v="09 Aust-Agder"/>
    <x v="8"/>
    <s v="0941"/>
    <s v="0941 Bykle"/>
    <x v="156"/>
    <x v="8"/>
    <n v="10"/>
    <x v="0"/>
  </r>
  <r>
    <s v="09 Aust-Agder"/>
    <x v="8"/>
    <s v="0941"/>
    <s v="0941 Bykle"/>
    <x v="156"/>
    <x v="9"/>
    <n v="14"/>
    <x v="0"/>
  </r>
  <r>
    <s v="09 Aust-Agder"/>
    <x v="8"/>
    <s v="0941"/>
    <s v="0941 Bykle"/>
    <x v="156"/>
    <x v="10"/>
    <n v="13"/>
    <x v="0"/>
  </r>
  <r>
    <s v="09 Aust-Agder"/>
    <x v="8"/>
    <s v="0941"/>
    <s v="0941 Bykle"/>
    <x v="156"/>
    <x v="11"/>
    <n v="11"/>
    <x v="0"/>
  </r>
  <r>
    <s v="09 Aust-Agder"/>
    <x v="8"/>
    <s v="0941"/>
    <s v="0941 Bykle"/>
    <x v="156"/>
    <x v="12"/>
    <n v="9"/>
    <x v="0"/>
  </r>
  <r>
    <s v="10 Vest-Agder"/>
    <x v="9"/>
    <s v="1001"/>
    <s v="1001 Kristiansand"/>
    <x v="157"/>
    <x v="0"/>
    <n v="164"/>
    <x v="0"/>
  </r>
  <r>
    <s v="10 Vest-Agder"/>
    <x v="9"/>
    <s v="1001"/>
    <s v="1001 Kristiansand"/>
    <x v="157"/>
    <x v="1"/>
    <n v="176"/>
    <x v="0"/>
  </r>
  <r>
    <s v="10 Vest-Agder"/>
    <x v="9"/>
    <s v="1001"/>
    <s v="1001 Kristiansand"/>
    <x v="157"/>
    <x v="2"/>
    <n v="181"/>
    <x v="0"/>
  </r>
  <r>
    <s v="10 Vest-Agder"/>
    <x v="9"/>
    <s v="1001"/>
    <s v="1001 Kristiansand"/>
    <x v="157"/>
    <x v="3"/>
    <n v="166"/>
    <x v="0"/>
  </r>
  <r>
    <s v="10 Vest-Agder"/>
    <x v="9"/>
    <s v="1001"/>
    <s v="1001 Kristiansand"/>
    <x v="157"/>
    <x v="4"/>
    <n v="200"/>
    <x v="0"/>
  </r>
  <r>
    <s v="10 Vest-Agder"/>
    <x v="9"/>
    <s v="1001"/>
    <s v="1001 Kristiansand"/>
    <x v="157"/>
    <x v="5"/>
    <n v="207"/>
    <x v="0"/>
  </r>
  <r>
    <s v="10 Vest-Agder"/>
    <x v="9"/>
    <s v="1001"/>
    <s v="1001 Kristiansand"/>
    <x v="157"/>
    <x v="6"/>
    <n v="192"/>
    <x v="0"/>
  </r>
  <r>
    <s v="10 Vest-Agder"/>
    <x v="9"/>
    <s v="1001"/>
    <s v="1001 Kristiansand"/>
    <x v="157"/>
    <x v="7"/>
    <n v="179"/>
    <x v="0"/>
  </r>
  <r>
    <s v="10 Vest-Agder"/>
    <x v="9"/>
    <s v="1001"/>
    <s v="1001 Kristiansand"/>
    <x v="157"/>
    <x v="8"/>
    <n v="148"/>
    <x v="0"/>
  </r>
  <r>
    <s v="10 Vest-Agder"/>
    <x v="9"/>
    <s v="1001"/>
    <s v="1001 Kristiansand"/>
    <x v="157"/>
    <x v="9"/>
    <n v="155"/>
    <x v="0"/>
  </r>
  <r>
    <s v="10 Vest-Agder"/>
    <x v="9"/>
    <s v="1001"/>
    <s v="1001 Kristiansand"/>
    <x v="157"/>
    <x v="10"/>
    <n v="153"/>
    <x v="0"/>
  </r>
  <r>
    <s v="10 Vest-Agder"/>
    <x v="9"/>
    <s v="1001"/>
    <s v="1001 Kristiansand"/>
    <x v="157"/>
    <x v="11"/>
    <n v="69"/>
    <x v="0"/>
  </r>
  <r>
    <s v="10 Vest-Agder"/>
    <x v="9"/>
    <s v="1001"/>
    <s v="1001 Kristiansand"/>
    <x v="157"/>
    <x v="12"/>
    <n v="74"/>
    <x v="0"/>
  </r>
  <r>
    <s v="10 Vest-Agder"/>
    <x v="9"/>
    <s v="1002"/>
    <s v="1002 Mandal"/>
    <x v="158"/>
    <x v="0"/>
    <n v="91"/>
    <x v="0"/>
  </r>
  <r>
    <s v="10 Vest-Agder"/>
    <x v="9"/>
    <s v="1002"/>
    <s v="1002 Mandal"/>
    <x v="158"/>
    <x v="1"/>
    <n v="83"/>
    <x v="0"/>
  </r>
  <r>
    <s v="10 Vest-Agder"/>
    <x v="9"/>
    <s v="1002"/>
    <s v="1002 Mandal"/>
    <x v="158"/>
    <x v="2"/>
    <n v="72"/>
    <x v="0"/>
  </r>
  <r>
    <s v="10 Vest-Agder"/>
    <x v="9"/>
    <s v="1002"/>
    <s v="1002 Mandal"/>
    <x v="158"/>
    <x v="3"/>
    <n v="77"/>
    <x v="0"/>
  </r>
  <r>
    <s v="10 Vest-Agder"/>
    <x v="9"/>
    <s v="1002"/>
    <s v="1002 Mandal"/>
    <x v="158"/>
    <x v="4"/>
    <n v="66"/>
    <x v="0"/>
  </r>
  <r>
    <s v="10 Vest-Agder"/>
    <x v="9"/>
    <s v="1002"/>
    <s v="1002 Mandal"/>
    <x v="158"/>
    <x v="5"/>
    <n v="83"/>
    <x v="0"/>
  </r>
  <r>
    <s v="10 Vest-Agder"/>
    <x v="9"/>
    <s v="1002"/>
    <s v="1002 Mandal"/>
    <x v="158"/>
    <x v="6"/>
    <n v="115"/>
    <x v="0"/>
  </r>
  <r>
    <s v="10 Vest-Agder"/>
    <x v="9"/>
    <s v="1002"/>
    <s v="1002 Mandal"/>
    <x v="158"/>
    <x v="7"/>
    <n v="114"/>
    <x v="0"/>
  </r>
  <r>
    <s v="10 Vest-Agder"/>
    <x v="9"/>
    <s v="1002"/>
    <s v="1002 Mandal"/>
    <x v="158"/>
    <x v="8"/>
    <n v="102"/>
    <x v="0"/>
  </r>
  <r>
    <s v="10 Vest-Agder"/>
    <x v="9"/>
    <s v="1002"/>
    <s v="1002 Mandal"/>
    <x v="158"/>
    <x v="9"/>
    <n v="93"/>
    <x v="0"/>
  </r>
  <r>
    <s v="10 Vest-Agder"/>
    <x v="9"/>
    <s v="1002"/>
    <s v="1002 Mandal"/>
    <x v="158"/>
    <x v="10"/>
    <n v="65"/>
    <x v="0"/>
  </r>
  <r>
    <s v="10 Vest-Agder"/>
    <x v="9"/>
    <s v="1002"/>
    <s v="1002 Mandal"/>
    <x v="158"/>
    <x v="11"/>
    <n v="51"/>
    <x v="0"/>
  </r>
  <r>
    <s v="10 Vest-Agder"/>
    <x v="9"/>
    <s v="1002"/>
    <s v="1002 Mandal"/>
    <x v="158"/>
    <x v="12"/>
    <n v="58"/>
    <x v="0"/>
  </r>
  <r>
    <s v="10 Vest-Agder"/>
    <x v="9"/>
    <s v="1003"/>
    <s v="1003 Farsund"/>
    <x v="159"/>
    <x v="0"/>
    <n v="183"/>
    <x v="0"/>
  </r>
  <r>
    <s v="10 Vest-Agder"/>
    <x v="9"/>
    <s v="1003"/>
    <s v="1003 Farsund"/>
    <x v="159"/>
    <x v="1"/>
    <n v="181"/>
    <x v="0"/>
  </r>
  <r>
    <s v="10 Vest-Agder"/>
    <x v="9"/>
    <s v="1003"/>
    <s v="1003 Farsund"/>
    <x v="159"/>
    <x v="2"/>
    <n v="190"/>
    <x v="0"/>
  </r>
  <r>
    <s v="10 Vest-Agder"/>
    <x v="9"/>
    <s v="1003"/>
    <s v="1003 Farsund"/>
    <x v="159"/>
    <x v="3"/>
    <n v="163"/>
    <x v="0"/>
  </r>
  <r>
    <s v="10 Vest-Agder"/>
    <x v="9"/>
    <s v="1003"/>
    <s v="1003 Farsund"/>
    <x v="159"/>
    <x v="4"/>
    <n v="86"/>
    <x v="0"/>
  </r>
  <r>
    <s v="10 Vest-Agder"/>
    <x v="9"/>
    <s v="1003"/>
    <s v="1003 Farsund"/>
    <x v="159"/>
    <x v="5"/>
    <n v="99"/>
    <x v="0"/>
  </r>
  <r>
    <s v="10 Vest-Agder"/>
    <x v="9"/>
    <s v="1003"/>
    <s v="1003 Farsund"/>
    <x v="159"/>
    <x v="6"/>
    <n v="104"/>
    <x v="0"/>
  </r>
  <r>
    <s v="10 Vest-Agder"/>
    <x v="9"/>
    <s v="1003"/>
    <s v="1003 Farsund"/>
    <x v="159"/>
    <x v="7"/>
    <n v="108"/>
    <x v="0"/>
  </r>
  <r>
    <s v="10 Vest-Agder"/>
    <x v="9"/>
    <s v="1003"/>
    <s v="1003 Farsund"/>
    <x v="159"/>
    <x v="8"/>
    <n v="106"/>
    <x v="0"/>
  </r>
  <r>
    <s v="10 Vest-Agder"/>
    <x v="9"/>
    <s v="1003"/>
    <s v="1003 Farsund"/>
    <x v="159"/>
    <x v="9"/>
    <n v="118"/>
    <x v="0"/>
  </r>
  <r>
    <s v="10 Vest-Agder"/>
    <x v="9"/>
    <s v="1003"/>
    <s v="1003 Farsund"/>
    <x v="159"/>
    <x v="10"/>
    <n v="114"/>
    <x v="0"/>
  </r>
  <r>
    <s v="10 Vest-Agder"/>
    <x v="9"/>
    <s v="1003"/>
    <s v="1003 Farsund"/>
    <x v="159"/>
    <x v="11"/>
    <n v="108"/>
    <x v="0"/>
  </r>
  <r>
    <s v="10 Vest-Agder"/>
    <x v="9"/>
    <s v="1003"/>
    <s v="1003 Farsund"/>
    <x v="159"/>
    <x v="12"/>
    <n v="95"/>
    <x v="0"/>
  </r>
  <r>
    <s v="10 Vest-Agder"/>
    <x v="9"/>
    <s v="1004"/>
    <s v="1004 Flekkefjord"/>
    <x v="160"/>
    <x v="0"/>
    <n v="92"/>
    <x v="0"/>
  </r>
  <r>
    <s v="10 Vest-Agder"/>
    <x v="9"/>
    <s v="1004"/>
    <s v="1004 Flekkefjord"/>
    <x v="160"/>
    <x v="1"/>
    <n v="82"/>
    <x v="0"/>
  </r>
  <r>
    <s v="10 Vest-Agder"/>
    <x v="9"/>
    <s v="1004"/>
    <s v="1004 Flekkefjord"/>
    <x v="160"/>
    <x v="2"/>
    <n v="71"/>
    <x v="0"/>
  </r>
  <r>
    <s v="10 Vest-Agder"/>
    <x v="9"/>
    <s v="1004"/>
    <s v="1004 Flekkefjord"/>
    <x v="160"/>
    <x v="3"/>
    <n v="78"/>
    <x v="0"/>
  </r>
  <r>
    <s v="10 Vest-Agder"/>
    <x v="9"/>
    <s v="1004"/>
    <s v="1004 Flekkefjord"/>
    <x v="160"/>
    <x v="4"/>
    <n v="68"/>
    <x v="0"/>
  </r>
  <r>
    <s v="10 Vest-Agder"/>
    <x v="9"/>
    <s v="1004"/>
    <s v="1004 Flekkefjord"/>
    <x v="160"/>
    <x v="5"/>
    <n v="71"/>
    <x v="0"/>
  </r>
  <r>
    <s v="10 Vest-Agder"/>
    <x v="9"/>
    <s v="1004"/>
    <s v="1004 Flekkefjord"/>
    <x v="160"/>
    <x v="6"/>
    <n v="75"/>
    <x v="0"/>
  </r>
  <r>
    <s v="10 Vest-Agder"/>
    <x v="9"/>
    <s v="1004"/>
    <s v="1004 Flekkefjord"/>
    <x v="160"/>
    <x v="7"/>
    <n v="71"/>
    <x v="0"/>
  </r>
  <r>
    <s v="10 Vest-Agder"/>
    <x v="9"/>
    <s v="1004"/>
    <s v="1004 Flekkefjord"/>
    <x v="160"/>
    <x v="8"/>
    <n v="74"/>
    <x v="0"/>
  </r>
  <r>
    <s v="10 Vest-Agder"/>
    <x v="9"/>
    <s v="1004"/>
    <s v="1004 Flekkefjord"/>
    <x v="160"/>
    <x v="9"/>
    <n v="62"/>
    <x v="0"/>
  </r>
  <r>
    <s v="10 Vest-Agder"/>
    <x v="9"/>
    <s v="1004"/>
    <s v="1004 Flekkefjord"/>
    <x v="160"/>
    <x v="10"/>
    <n v="64"/>
    <x v="0"/>
  </r>
  <r>
    <s v="10 Vest-Agder"/>
    <x v="9"/>
    <s v="1004"/>
    <s v="1004 Flekkefjord"/>
    <x v="160"/>
    <x v="11"/>
    <n v="64"/>
    <x v="0"/>
  </r>
  <r>
    <s v="10 Vest-Agder"/>
    <x v="9"/>
    <s v="1004"/>
    <s v="1004 Flekkefjord"/>
    <x v="160"/>
    <x v="12"/>
    <n v="61"/>
    <x v="0"/>
  </r>
  <r>
    <s v="10 Vest-Agder"/>
    <x v="9"/>
    <s v="1014"/>
    <s v="1014 Vennesla"/>
    <x v="161"/>
    <x v="0"/>
    <n v="134"/>
    <x v="0"/>
  </r>
  <r>
    <s v="10 Vest-Agder"/>
    <x v="9"/>
    <s v="1014"/>
    <s v="1014 Vennesla"/>
    <x v="161"/>
    <x v="1"/>
    <n v="154"/>
    <x v="0"/>
  </r>
  <r>
    <s v="10 Vest-Agder"/>
    <x v="9"/>
    <s v="1014"/>
    <s v="1014 Vennesla"/>
    <x v="161"/>
    <x v="2"/>
    <n v="166"/>
    <x v="0"/>
  </r>
  <r>
    <s v="10 Vest-Agder"/>
    <x v="9"/>
    <s v="1014"/>
    <s v="1014 Vennesla"/>
    <x v="161"/>
    <x v="3"/>
    <n v="128"/>
    <x v="0"/>
  </r>
  <r>
    <s v="10 Vest-Agder"/>
    <x v="9"/>
    <s v="1014"/>
    <s v="1014 Vennesla"/>
    <x v="161"/>
    <x v="4"/>
    <n v="125"/>
    <x v="0"/>
  </r>
  <r>
    <s v="10 Vest-Agder"/>
    <x v="9"/>
    <s v="1014"/>
    <s v="1014 Vennesla"/>
    <x v="161"/>
    <x v="5"/>
    <n v="123"/>
    <x v="0"/>
  </r>
  <r>
    <s v="10 Vest-Agder"/>
    <x v="9"/>
    <s v="1014"/>
    <s v="1014 Vennesla"/>
    <x v="161"/>
    <x v="6"/>
    <n v="117"/>
    <x v="0"/>
  </r>
  <r>
    <s v="10 Vest-Agder"/>
    <x v="9"/>
    <s v="1014"/>
    <s v="1014 Vennesla"/>
    <x v="161"/>
    <x v="7"/>
    <n v="92"/>
    <x v="0"/>
  </r>
  <r>
    <s v="10 Vest-Agder"/>
    <x v="9"/>
    <s v="1014"/>
    <s v="1014 Vennesla"/>
    <x v="161"/>
    <x v="8"/>
    <n v="86"/>
    <x v="0"/>
  </r>
  <r>
    <s v="10 Vest-Agder"/>
    <x v="9"/>
    <s v="1014"/>
    <s v="1014 Vennesla"/>
    <x v="161"/>
    <x v="9"/>
    <n v="84"/>
    <x v="0"/>
  </r>
  <r>
    <s v="10 Vest-Agder"/>
    <x v="9"/>
    <s v="1014"/>
    <s v="1014 Vennesla"/>
    <x v="161"/>
    <x v="10"/>
    <n v="88"/>
    <x v="0"/>
  </r>
  <r>
    <s v="10 Vest-Agder"/>
    <x v="9"/>
    <s v="1014"/>
    <s v="1014 Vennesla"/>
    <x v="161"/>
    <x v="11"/>
    <n v="60"/>
    <x v="0"/>
  </r>
  <r>
    <s v="10 Vest-Agder"/>
    <x v="9"/>
    <s v="1014"/>
    <s v="1014 Vennesla"/>
    <x v="161"/>
    <x v="12"/>
    <n v="65"/>
    <x v="0"/>
  </r>
  <r>
    <s v="10 Vest-Agder"/>
    <x v="9"/>
    <s v="1017"/>
    <s v="1017 Songdalen"/>
    <x v="162"/>
    <x v="0"/>
    <n v="75"/>
    <x v="0"/>
  </r>
  <r>
    <s v="10 Vest-Agder"/>
    <x v="9"/>
    <s v="1017"/>
    <s v="1017 Songdalen"/>
    <x v="162"/>
    <x v="1"/>
    <n v="68"/>
    <x v="0"/>
  </r>
  <r>
    <s v="10 Vest-Agder"/>
    <x v="9"/>
    <s v="1017"/>
    <s v="1017 Songdalen"/>
    <x v="162"/>
    <x v="2"/>
    <n v="64"/>
    <x v="0"/>
  </r>
  <r>
    <s v="10 Vest-Agder"/>
    <x v="9"/>
    <s v="1017"/>
    <s v="1017 Songdalen"/>
    <x v="162"/>
    <x v="3"/>
    <n v="67"/>
    <x v="0"/>
  </r>
  <r>
    <s v="10 Vest-Agder"/>
    <x v="9"/>
    <s v="1017"/>
    <s v="1017 Songdalen"/>
    <x v="162"/>
    <x v="4"/>
    <n v="62"/>
    <x v="0"/>
  </r>
  <r>
    <s v="10 Vest-Agder"/>
    <x v="9"/>
    <s v="1017"/>
    <s v="1017 Songdalen"/>
    <x v="162"/>
    <x v="5"/>
    <n v="59"/>
    <x v="0"/>
  </r>
  <r>
    <s v="10 Vest-Agder"/>
    <x v="9"/>
    <s v="1017"/>
    <s v="1017 Songdalen"/>
    <x v="162"/>
    <x v="6"/>
    <n v="65"/>
    <x v="0"/>
  </r>
  <r>
    <s v="10 Vest-Agder"/>
    <x v="9"/>
    <s v="1017"/>
    <s v="1017 Songdalen"/>
    <x v="162"/>
    <x v="7"/>
    <n v="67"/>
    <x v="0"/>
  </r>
  <r>
    <s v="10 Vest-Agder"/>
    <x v="9"/>
    <s v="1017"/>
    <s v="1017 Songdalen"/>
    <x v="162"/>
    <x v="8"/>
    <n v="68"/>
    <x v="0"/>
  </r>
  <r>
    <s v="10 Vest-Agder"/>
    <x v="9"/>
    <s v="1017"/>
    <s v="1017 Songdalen"/>
    <x v="162"/>
    <x v="9"/>
    <n v="62"/>
    <x v="0"/>
  </r>
  <r>
    <s v="10 Vest-Agder"/>
    <x v="9"/>
    <s v="1017"/>
    <s v="1017 Songdalen"/>
    <x v="162"/>
    <x v="10"/>
    <n v="60"/>
    <x v="0"/>
  </r>
  <r>
    <s v="10 Vest-Agder"/>
    <x v="9"/>
    <s v="1017"/>
    <s v="1017 Songdalen"/>
    <x v="162"/>
    <x v="11"/>
    <n v="47"/>
    <x v="0"/>
  </r>
  <r>
    <s v="10 Vest-Agder"/>
    <x v="9"/>
    <s v="1017"/>
    <s v="1017 Songdalen"/>
    <x v="162"/>
    <x v="12"/>
    <n v="36"/>
    <x v="0"/>
  </r>
  <r>
    <s v="10 Vest-Agder"/>
    <x v="9"/>
    <s v="1018"/>
    <s v="1018 Søgne"/>
    <x v="163"/>
    <x v="0"/>
    <n v="45"/>
    <x v="0"/>
  </r>
  <r>
    <s v="10 Vest-Agder"/>
    <x v="9"/>
    <s v="1018"/>
    <s v="1018 Søgne"/>
    <x v="163"/>
    <x v="1"/>
    <n v="50"/>
    <x v="0"/>
  </r>
  <r>
    <s v="10 Vest-Agder"/>
    <x v="9"/>
    <s v="1018"/>
    <s v="1018 Søgne"/>
    <x v="163"/>
    <x v="2"/>
    <n v="44"/>
    <x v="0"/>
  </r>
  <r>
    <s v="10 Vest-Agder"/>
    <x v="9"/>
    <s v="1018"/>
    <s v="1018 Søgne"/>
    <x v="163"/>
    <x v="3"/>
    <n v="46"/>
    <x v="0"/>
  </r>
  <r>
    <s v="10 Vest-Agder"/>
    <x v="9"/>
    <s v="1018"/>
    <s v="1018 Søgne"/>
    <x v="163"/>
    <x v="4"/>
    <n v="51"/>
    <x v="0"/>
  </r>
  <r>
    <s v="10 Vest-Agder"/>
    <x v="9"/>
    <s v="1018"/>
    <s v="1018 Søgne"/>
    <x v="163"/>
    <x v="5"/>
    <n v="52"/>
    <x v="0"/>
  </r>
  <r>
    <s v="10 Vest-Agder"/>
    <x v="9"/>
    <s v="1018"/>
    <s v="1018 Søgne"/>
    <x v="163"/>
    <x v="6"/>
    <n v="64"/>
    <x v="0"/>
  </r>
  <r>
    <s v="10 Vest-Agder"/>
    <x v="9"/>
    <s v="1018"/>
    <s v="1018 Søgne"/>
    <x v="163"/>
    <x v="7"/>
    <n v="54"/>
    <x v="0"/>
  </r>
  <r>
    <s v="10 Vest-Agder"/>
    <x v="9"/>
    <s v="1018"/>
    <s v="1018 Søgne"/>
    <x v="163"/>
    <x v="8"/>
    <n v="56"/>
    <x v="0"/>
  </r>
  <r>
    <s v="10 Vest-Agder"/>
    <x v="9"/>
    <s v="1018"/>
    <s v="1018 Søgne"/>
    <x v="163"/>
    <x v="9"/>
    <n v="59"/>
    <x v="0"/>
  </r>
  <r>
    <s v="10 Vest-Agder"/>
    <x v="9"/>
    <s v="1018"/>
    <s v="1018 Søgne"/>
    <x v="163"/>
    <x v="10"/>
    <n v="58"/>
    <x v="0"/>
  </r>
  <r>
    <s v="10 Vest-Agder"/>
    <x v="9"/>
    <s v="1018"/>
    <s v="1018 Søgne"/>
    <x v="163"/>
    <x v="11"/>
    <n v="52"/>
    <x v="0"/>
  </r>
  <r>
    <s v="10 Vest-Agder"/>
    <x v="9"/>
    <s v="1018"/>
    <s v="1018 Søgne"/>
    <x v="163"/>
    <x v="12"/>
    <n v="50"/>
    <x v="0"/>
  </r>
  <r>
    <s v="10 Vest-Agder"/>
    <x v="9"/>
    <s v="1021"/>
    <s v="1021 Marnardal"/>
    <x v="164"/>
    <x v="0"/>
    <n v="66"/>
    <x v="0"/>
  </r>
  <r>
    <s v="10 Vest-Agder"/>
    <x v="9"/>
    <s v="1021"/>
    <s v="1021 Marnardal"/>
    <x v="164"/>
    <x v="1"/>
    <n v="65"/>
    <x v="0"/>
  </r>
  <r>
    <s v="10 Vest-Agder"/>
    <x v="9"/>
    <s v="1021"/>
    <s v="1021 Marnardal"/>
    <x v="164"/>
    <x v="2"/>
    <n v="52"/>
    <x v="0"/>
  </r>
  <r>
    <s v="10 Vest-Agder"/>
    <x v="9"/>
    <s v="1021"/>
    <s v="1021 Marnardal"/>
    <x v="164"/>
    <x v="3"/>
    <n v="64"/>
    <x v="0"/>
  </r>
  <r>
    <s v="10 Vest-Agder"/>
    <x v="9"/>
    <s v="1021"/>
    <s v="1021 Marnardal"/>
    <x v="164"/>
    <x v="4"/>
    <n v="48"/>
    <x v="0"/>
  </r>
  <r>
    <s v="10 Vest-Agder"/>
    <x v="9"/>
    <s v="1021"/>
    <s v="1021 Marnardal"/>
    <x v="164"/>
    <x v="5"/>
    <n v="64"/>
    <x v="0"/>
  </r>
  <r>
    <s v="10 Vest-Agder"/>
    <x v="9"/>
    <s v="1021"/>
    <s v="1021 Marnardal"/>
    <x v="164"/>
    <x v="6"/>
    <n v="58"/>
    <x v="0"/>
  </r>
  <r>
    <s v="10 Vest-Agder"/>
    <x v="9"/>
    <s v="1021"/>
    <s v="1021 Marnardal"/>
    <x v="164"/>
    <x v="7"/>
    <n v="42"/>
    <x v="0"/>
  </r>
  <r>
    <s v="10 Vest-Agder"/>
    <x v="9"/>
    <s v="1021"/>
    <s v="1021 Marnardal"/>
    <x v="164"/>
    <x v="8"/>
    <n v="47"/>
    <x v="0"/>
  </r>
  <r>
    <s v="10 Vest-Agder"/>
    <x v="9"/>
    <s v="1021"/>
    <s v="1021 Marnardal"/>
    <x v="164"/>
    <x v="9"/>
    <n v="51"/>
    <x v="0"/>
  </r>
  <r>
    <s v="10 Vest-Agder"/>
    <x v="9"/>
    <s v="1021"/>
    <s v="1021 Marnardal"/>
    <x v="164"/>
    <x v="10"/>
    <n v="38"/>
    <x v="0"/>
  </r>
  <r>
    <s v="10 Vest-Agder"/>
    <x v="9"/>
    <s v="1021"/>
    <s v="1021 Marnardal"/>
    <x v="164"/>
    <x v="11"/>
    <n v="38"/>
    <x v="0"/>
  </r>
  <r>
    <s v="10 Vest-Agder"/>
    <x v="9"/>
    <s v="1021"/>
    <s v="1021 Marnardal"/>
    <x v="164"/>
    <x v="12"/>
    <n v="46"/>
    <x v="0"/>
  </r>
  <r>
    <s v="10 Vest-Agder"/>
    <x v="9"/>
    <s v="1026"/>
    <s v="1026 Åseral"/>
    <x v="165"/>
    <x v="0"/>
    <n v="96"/>
    <x v="0"/>
  </r>
  <r>
    <s v="10 Vest-Agder"/>
    <x v="9"/>
    <s v="1026"/>
    <s v="1026 Åseral"/>
    <x v="165"/>
    <x v="1"/>
    <n v="101"/>
    <x v="0"/>
  </r>
  <r>
    <s v="10 Vest-Agder"/>
    <x v="9"/>
    <s v="1026"/>
    <s v="1026 Åseral"/>
    <x v="165"/>
    <x v="2"/>
    <n v="101"/>
    <x v="0"/>
  </r>
  <r>
    <s v="10 Vest-Agder"/>
    <x v="9"/>
    <s v="1026"/>
    <s v="1026 Åseral"/>
    <x v="165"/>
    <x v="3"/>
    <n v="88"/>
    <x v="0"/>
  </r>
  <r>
    <s v="10 Vest-Agder"/>
    <x v="9"/>
    <s v="1026"/>
    <s v="1026 Åseral"/>
    <x v="165"/>
    <x v="4"/>
    <n v="88"/>
    <x v="0"/>
  </r>
  <r>
    <s v="10 Vest-Agder"/>
    <x v="9"/>
    <s v="1026"/>
    <s v="1026 Åseral"/>
    <x v="165"/>
    <x v="5"/>
    <n v="77"/>
    <x v="0"/>
  </r>
  <r>
    <s v="10 Vest-Agder"/>
    <x v="9"/>
    <s v="1026"/>
    <s v="1026 Åseral"/>
    <x v="165"/>
    <x v="6"/>
    <n v="83"/>
    <x v="0"/>
  </r>
  <r>
    <s v="10 Vest-Agder"/>
    <x v="9"/>
    <s v="1026"/>
    <s v="1026 Åseral"/>
    <x v="165"/>
    <x v="7"/>
    <n v="110"/>
    <x v="0"/>
  </r>
  <r>
    <s v="10 Vest-Agder"/>
    <x v="9"/>
    <s v="1026"/>
    <s v="1026 Åseral"/>
    <x v="165"/>
    <x v="8"/>
    <n v="146"/>
    <x v="0"/>
  </r>
  <r>
    <s v="10 Vest-Agder"/>
    <x v="9"/>
    <s v="1026"/>
    <s v="1026 Åseral"/>
    <x v="165"/>
    <x v="9"/>
    <n v="212"/>
    <x v="0"/>
  </r>
  <r>
    <s v="10 Vest-Agder"/>
    <x v="9"/>
    <s v="1026"/>
    <s v="1026 Åseral"/>
    <x v="165"/>
    <x v="10"/>
    <n v="246"/>
    <x v="0"/>
  </r>
  <r>
    <s v="10 Vest-Agder"/>
    <x v="9"/>
    <s v="1026"/>
    <s v="1026 Åseral"/>
    <x v="165"/>
    <x v="11"/>
    <n v="242"/>
    <x v="0"/>
  </r>
  <r>
    <s v="10 Vest-Agder"/>
    <x v="9"/>
    <s v="1026"/>
    <s v="1026 Åseral"/>
    <x v="165"/>
    <x v="12"/>
    <n v="191"/>
    <x v="0"/>
  </r>
  <r>
    <s v="10 Vest-Agder"/>
    <x v="9"/>
    <s v="1027"/>
    <s v="1027 Audnedal"/>
    <x v="166"/>
    <x v="0"/>
    <n v="53"/>
    <x v="0"/>
  </r>
  <r>
    <s v="10 Vest-Agder"/>
    <x v="9"/>
    <s v="1027"/>
    <s v="1027 Audnedal"/>
    <x v="166"/>
    <x v="1"/>
    <n v="55"/>
    <x v="0"/>
  </r>
  <r>
    <s v="10 Vest-Agder"/>
    <x v="9"/>
    <s v="1027"/>
    <s v="1027 Audnedal"/>
    <x v="166"/>
    <x v="2"/>
    <n v="50"/>
    <x v="0"/>
  </r>
  <r>
    <s v="10 Vest-Agder"/>
    <x v="9"/>
    <s v="1027"/>
    <s v="1027 Audnedal"/>
    <x v="166"/>
    <x v="3"/>
    <n v="55"/>
    <x v="0"/>
  </r>
  <r>
    <s v="10 Vest-Agder"/>
    <x v="9"/>
    <s v="1027"/>
    <s v="1027 Audnedal"/>
    <x v="166"/>
    <x v="4"/>
    <n v="45"/>
    <x v="0"/>
  </r>
  <r>
    <s v="10 Vest-Agder"/>
    <x v="9"/>
    <s v="1027"/>
    <s v="1027 Audnedal"/>
    <x v="166"/>
    <x v="5"/>
    <n v="44"/>
    <x v="0"/>
  </r>
  <r>
    <s v="10 Vest-Agder"/>
    <x v="9"/>
    <s v="1027"/>
    <s v="1027 Audnedal"/>
    <x v="166"/>
    <x v="6"/>
    <n v="46"/>
    <x v="0"/>
  </r>
  <r>
    <s v="10 Vest-Agder"/>
    <x v="9"/>
    <s v="1027"/>
    <s v="1027 Audnedal"/>
    <x v="166"/>
    <x v="7"/>
    <n v="43"/>
    <x v="0"/>
  </r>
  <r>
    <s v="10 Vest-Agder"/>
    <x v="9"/>
    <s v="1027"/>
    <s v="1027 Audnedal"/>
    <x v="166"/>
    <x v="8"/>
    <n v="48"/>
    <x v="0"/>
  </r>
  <r>
    <s v="10 Vest-Agder"/>
    <x v="9"/>
    <s v="1027"/>
    <s v="1027 Audnedal"/>
    <x v="166"/>
    <x v="9"/>
    <n v="44"/>
    <x v="0"/>
  </r>
  <r>
    <s v="10 Vest-Agder"/>
    <x v="9"/>
    <s v="1027"/>
    <s v="1027 Audnedal"/>
    <x v="166"/>
    <x v="10"/>
    <n v="34"/>
    <x v="0"/>
  </r>
  <r>
    <s v="10 Vest-Agder"/>
    <x v="9"/>
    <s v="1027"/>
    <s v="1027 Audnedal"/>
    <x v="166"/>
    <x v="11"/>
    <n v="29"/>
    <x v="0"/>
  </r>
  <r>
    <s v="10 Vest-Agder"/>
    <x v="9"/>
    <s v="1027"/>
    <s v="1027 Audnedal"/>
    <x v="166"/>
    <x v="12"/>
    <n v="36"/>
    <x v="0"/>
  </r>
  <r>
    <s v="10 Vest-Agder"/>
    <x v="9"/>
    <s v="1029"/>
    <s v="1029 Lindesnes"/>
    <x v="167"/>
    <x v="0"/>
    <n v="106"/>
    <x v="0"/>
  </r>
  <r>
    <s v="10 Vest-Agder"/>
    <x v="9"/>
    <s v="1029"/>
    <s v="1029 Lindesnes"/>
    <x v="167"/>
    <x v="1"/>
    <n v="97"/>
    <x v="0"/>
  </r>
  <r>
    <s v="10 Vest-Agder"/>
    <x v="9"/>
    <s v="1029"/>
    <s v="1029 Lindesnes"/>
    <x v="167"/>
    <x v="2"/>
    <n v="101"/>
    <x v="0"/>
  </r>
  <r>
    <s v="10 Vest-Agder"/>
    <x v="9"/>
    <s v="1029"/>
    <s v="1029 Lindesnes"/>
    <x v="167"/>
    <x v="3"/>
    <n v="109"/>
    <x v="0"/>
  </r>
  <r>
    <s v="10 Vest-Agder"/>
    <x v="9"/>
    <s v="1029"/>
    <s v="1029 Lindesnes"/>
    <x v="167"/>
    <x v="4"/>
    <n v="97"/>
    <x v="0"/>
  </r>
  <r>
    <s v="10 Vest-Agder"/>
    <x v="9"/>
    <s v="1029"/>
    <s v="1029 Lindesnes"/>
    <x v="167"/>
    <x v="5"/>
    <n v="112"/>
    <x v="0"/>
  </r>
  <r>
    <s v="10 Vest-Agder"/>
    <x v="9"/>
    <s v="1029"/>
    <s v="1029 Lindesnes"/>
    <x v="167"/>
    <x v="6"/>
    <n v="126"/>
    <x v="0"/>
  </r>
  <r>
    <s v="10 Vest-Agder"/>
    <x v="9"/>
    <s v="1029"/>
    <s v="1029 Lindesnes"/>
    <x v="167"/>
    <x v="7"/>
    <n v="111"/>
    <x v="0"/>
  </r>
  <r>
    <s v="10 Vest-Agder"/>
    <x v="9"/>
    <s v="1029"/>
    <s v="1029 Lindesnes"/>
    <x v="167"/>
    <x v="8"/>
    <n v="105"/>
    <x v="0"/>
  </r>
  <r>
    <s v="10 Vest-Agder"/>
    <x v="9"/>
    <s v="1029"/>
    <s v="1029 Lindesnes"/>
    <x v="167"/>
    <x v="9"/>
    <n v="91"/>
    <x v="0"/>
  </r>
  <r>
    <s v="10 Vest-Agder"/>
    <x v="9"/>
    <s v="1029"/>
    <s v="1029 Lindesnes"/>
    <x v="167"/>
    <x v="10"/>
    <n v="83"/>
    <x v="0"/>
  </r>
  <r>
    <s v="10 Vest-Agder"/>
    <x v="9"/>
    <s v="1029"/>
    <s v="1029 Lindesnes"/>
    <x v="167"/>
    <x v="11"/>
    <n v="68"/>
    <x v="0"/>
  </r>
  <r>
    <s v="10 Vest-Agder"/>
    <x v="9"/>
    <s v="1029"/>
    <s v="1029 Lindesnes"/>
    <x v="167"/>
    <x v="12"/>
    <n v="62"/>
    <x v="0"/>
  </r>
  <r>
    <s v="10 Vest-Agder"/>
    <x v="9"/>
    <s v="1032"/>
    <s v="1032 Lyngdal"/>
    <x v="168"/>
    <x v="0"/>
    <n v="90"/>
    <x v="0"/>
  </r>
  <r>
    <s v="10 Vest-Agder"/>
    <x v="9"/>
    <s v="1032"/>
    <s v="1032 Lyngdal"/>
    <x v="168"/>
    <x v="1"/>
    <n v="75"/>
    <x v="0"/>
  </r>
  <r>
    <s v="10 Vest-Agder"/>
    <x v="9"/>
    <s v="1032"/>
    <s v="1032 Lyngdal"/>
    <x v="168"/>
    <x v="2"/>
    <n v="92"/>
    <x v="0"/>
  </r>
  <r>
    <s v="10 Vest-Agder"/>
    <x v="9"/>
    <s v="1032"/>
    <s v="1032 Lyngdal"/>
    <x v="168"/>
    <x v="3"/>
    <n v="94"/>
    <x v="0"/>
  </r>
  <r>
    <s v="10 Vest-Agder"/>
    <x v="9"/>
    <s v="1032"/>
    <s v="1032 Lyngdal"/>
    <x v="168"/>
    <x v="4"/>
    <n v="199"/>
    <x v="0"/>
  </r>
  <r>
    <s v="10 Vest-Agder"/>
    <x v="9"/>
    <s v="1032"/>
    <s v="1032 Lyngdal"/>
    <x v="168"/>
    <x v="5"/>
    <n v="202"/>
    <x v="0"/>
  </r>
  <r>
    <s v="10 Vest-Agder"/>
    <x v="9"/>
    <s v="1032"/>
    <s v="1032 Lyngdal"/>
    <x v="168"/>
    <x v="6"/>
    <n v="229"/>
    <x v="0"/>
  </r>
  <r>
    <s v="10 Vest-Agder"/>
    <x v="9"/>
    <s v="1032"/>
    <s v="1032 Lyngdal"/>
    <x v="168"/>
    <x v="7"/>
    <n v="174"/>
    <x v="0"/>
  </r>
  <r>
    <s v="10 Vest-Agder"/>
    <x v="9"/>
    <s v="1032"/>
    <s v="1032 Lyngdal"/>
    <x v="168"/>
    <x v="8"/>
    <n v="151"/>
    <x v="0"/>
  </r>
  <r>
    <s v="10 Vest-Agder"/>
    <x v="9"/>
    <s v="1032"/>
    <s v="1032 Lyngdal"/>
    <x v="168"/>
    <x v="9"/>
    <n v="71"/>
    <x v="0"/>
  </r>
  <r>
    <s v="10 Vest-Agder"/>
    <x v="9"/>
    <s v="1032"/>
    <s v="1032 Lyngdal"/>
    <x v="168"/>
    <x v="10"/>
    <n v="62"/>
    <x v="0"/>
  </r>
  <r>
    <s v="10 Vest-Agder"/>
    <x v="9"/>
    <s v="1032"/>
    <s v="1032 Lyngdal"/>
    <x v="168"/>
    <x v="11"/>
    <n v="52"/>
    <x v="0"/>
  </r>
  <r>
    <s v="10 Vest-Agder"/>
    <x v="9"/>
    <s v="1032"/>
    <s v="1032 Lyngdal"/>
    <x v="168"/>
    <x v="12"/>
    <n v="64"/>
    <x v="0"/>
  </r>
  <r>
    <s v="10 Vest-Agder"/>
    <x v="9"/>
    <s v="1034"/>
    <s v="1034 Hægebostad"/>
    <x v="169"/>
    <x v="0"/>
    <n v="88"/>
    <x v="0"/>
  </r>
  <r>
    <s v="10 Vest-Agder"/>
    <x v="9"/>
    <s v="1034"/>
    <s v="1034 Hægebostad"/>
    <x v="169"/>
    <x v="1"/>
    <n v="64"/>
    <x v="0"/>
  </r>
  <r>
    <s v="10 Vest-Agder"/>
    <x v="9"/>
    <s v="1034"/>
    <s v="1034 Hægebostad"/>
    <x v="169"/>
    <x v="2"/>
    <n v="70"/>
    <x v="0"/>
  </r>
  <r>
    <s v="10 Vest-Agder"/>
    <x v="9"/>
    <s v="1034"/>
    <s v="1034 Hægebostad"/>
    <x v="169"/>
    <x v="3"/>
    <n v="82"/>
    <x v="0"/>
  </r>
  <r>
    <s v="10 Vest-Agder"/>
    <x v="9"/>
    <s v="1034"/>
    <s v="1034 Hægebostad"/>
    <x v="169"/>
    <x v="4"/>
    <n v="61"/>
    <x v="0"/>
  </r>
  <r>
    <s v="10 Vest-Agder"/>
    <x v="9"/>
    <s v="1034"/>
    <s v="1034 Hægebostad"/>
    <x v="169"/>
    <x v="5"/>
    <n v="81"/>
    <x v="0"/>
  </r>
  <r>
    <s v="10 Vest-Agder"/>
    <x v="9"/>
    <s v="1034"/>
    <s v="1034 Hægebostad"/>
    <x v="169"/>
    <x v="6"/>
    <n v="91"/>
    <x v="0"/>
  </r>
  <r>
    <s v="10 Vest-Agder"/>
    <x v="9"/>
    <s v="1034"/>
    <s v="1034 Hægebostad"/>
    <x v="169"/>
    <x v="7"/>
    <n v="76"/>
    <x v="0"/>
  </r>
  <r>
    <s v="10 Vest-Agder"/>
    <x v="9"/>
    <s v="1034"/>
    <s v="1034 Hægebostad"/>
    <x v="169"/>
    <x v="8"/>
    <n v="72"/>
    <x v="0"/>
  </r>
  <r>
    <s v="10 Vest-Agder"/>
    <x v="9"/>
    <s v="1034"/>
    <s v="1034 Hægebostad"/>
    <x v="169"/>
    <x v="9"/>
    <n v="70"/>
    <x v="0"/>
  </r>
  <r>
    <s v="10 Vest-Agder"/>
    <x v="9"/>
    <s v="1034"/>
    <s v="1034 Hægebostad"/>
    <x v="169"/>
    <x v="10"/>
    <n v="61"/>
    <x v="0"/>
  </r>
  <r>
    <s v="10 Vest-Agder"/>
    <x v="9"/>
    <s v="1034"/>
    <s v="1034 Hægebostad"/>
    <x v="169"/>
    <x v="11"/>
    <n v="55"/>
    <x v="0"/>
  </r>
  <r>
    <s v="10 Vest-Agder"/>
    <x v="9"/>
    <s v="1034"/>
    <s v="1034 Hægebostad"/>
    <x v="169"/>
    <x v="12"/>
    <n v="50"/>
    <x v="0"/>
  </r>
  <r>
    <s v="10 Vest-Agder"/>
    <x v="9"/>
    <s v="1037"/>
    <s v="1037 Kvinesdal"/>
    <x v="170"/>
    <x v="0"/>
    <n v="158"/>
    <x v="0"/>
  </r>
  <r>
    <s v="10 Vest-Agder"/>
    <x v="9"/>
    <s v="1037"/>
    <s v="1037 Kvinesdal"/>
    <x v="170"/>
    <x v="1"/>
    <n v="152"/>
    <x v="0"/>
  </r>
  <r>
    <s v="10 Vest-Agder"/>
    <x v="9"/>
    <s v="1037"/>
    <s v="1037 Kvinesdal"/>
    <x v="170"/>
    <x v="2"/>
    <n v="145"/>
    <x v="0"/>
  </r>
  <r>
    <s v="10 Vest-Agder"/>
    <x v="9"/>
    <s v="1037"/>
    <s v="1037 Kvinesdal"/>
    <x v="170"/>
    <x v="3"/>
    <n v="158"/>
    <x v="0"/>
  </r>
  <r>
    <s v="10 Vest-Agder"/>
    <x v="9"/>
    <s v="1037"/>
    <s v="1037 Kvinesdal"/>
    <x v="170"/>
    <x v="4"/>
    <n v="69"/>
    <x v="0"/>
  </r>
  <r>
    <s v="10 Vest-Agder"/>
    <x v="9"/>
    <s v="1037"/>
    <s v="1037 Kvinesdal"/>
    <x v="170"/>
    <x v="5"/>
    <n v="91"/>
    <x v="0"/>
  </r>
  <r>
    <s v="10 Vest-Agder"/>
    <x v="9"/>
    <s v="1037"/>
    <s v="1037 Kvinesdal"/>
    <x v="170"/>
    <x v="6"/>
    <n v="97"/>
    <x v="0"/>
  </r>
  <r>
    <s v="10 Vest-Agder"/>
    <x v="9"/>
    <s v="1037"/>
    <s v="1037 Kvinesdal"/>
    <x v="170"/>
    <x v="7"/>
    <n v="90"/>
    <x v="0"/>
  </r>
  <r>
    <s v="10 Vest-Agder"/>
    <x v="9"/>
    <s v="1037"/>
    <s v="1037 Kvinesdal"/>
    <x v="170"/>
    <x v="8"/>
    <n v="94"/>
    <x v="0"/>
  </r>
  <r>
    <s v="10 Vest-Agder"/>
    <x v="9"/>
    <s v="1037"/>
    <s v="1037 Kvinesdal"/>
    <x v="170"/>
    <x v="9"/>
    <n v="95"/>
    <x v="0"/>
  </r>
  <r>
    <s v="10 Vest-Agder"/>
    <x v="9"/>
    <s v="1037"/>
    <s v="1037 Kvinesdal"/>
    <x v="170"/>
    <x v="10"/>
    <n v="77"/>
    <x v="0"/>
  </r>
  <r>
    <s v="10 Vest-Agder"/>
    <x v="9"/>
    <s v="1037"/>
    <s v="1037 Kvinesdal"/>
    <x v="170"/>
    <x v="11"/>
    <n v="87"/>
    <x v="0"/>
  </r>
  <r>
    <s v="10 Vest-Agder"/>
    <x v="9"/>
    <s v="1037"/>
    <s v="1037 Kvinesdal"/>
    <x v="170"/>
    <x v="12"/>
    <n v="87"/>
    <x v="0"/>
  </r>
  <r>
    <s v="10 Vest-Agder"/>
    <x v="9"/>
    <s v="1046"/>
    <s v="1046 Sirdal"/>
    <x v="171"/>
    <x v="0"/>
    <n v="69"/>
    <x v="0"/>
  </r>
  <r>
    <s v="10 Vest-Agder"/>
    <x v="9"/>
    <s v="1046"/>
    <s v="1046 Sirdal"/>
    <x v="171"/>
    <x v="1"/>
    <n v="64"/>
    <x v="0"/>
  </r>
  <r>
    <s v="10 Vest-Agder"/>
    <x v="9"/>
    <s v="1046"/>
    <s v="1046 Sirdal"/>
    <x v="171"/>
    <x v="2"/>
    <n v="77"/>
    <x v="0"/>
  </r>
  <r>
    <s v="10 Vest-Agder"/>
    <x v="9"/>
    <s v="1046"/>
    <s v="1046 Sirdal"/>
    <x v="171"/>
    <x v="3"/>
    <n v="70"/>
    <x v="0"/>
  </r>
  <r>
    <s v="10 Vest-Agder"/>
    <x v="9"/>
    <s v="1046"/>
    <s v="1046 Sirdal"/>
    <x v="171"/>
    <x v="4"/>
    <n v="59"/>
    <x v="0"/>
  </r>
  <r>
    <s v="10 Vest-Agder"/>
    <x v="9"/>
    <s v="1046"/>
    <s v="1046 Sirdal"/>
    <x v="171"/>
    <x v="5"/>
    <n v="69"/>
    <x v="0"/>
  </r>
  <r>
    <s v="10 Vest-Agder"/>
    <x v="9"/>
    <s v="1046"/>
    <s v="1046 Sirdal"/>
    <x v="171"/>
    <x v="6"/>
    <n v="73"/>
    <x v="0"/>
  </r>
  <r>
    <s v="10 Vest-Agder"/>
    <x v="9"/>
    <s v="1046"/>
    <s v="1046 Sirdal"/>
    <x v="171"/>
    <x v="7"/>
    <n v="67"/>
    <x v="0"/>
  </r>
  <r>
    <s v="10 Vest-Agder"/>
    <x v="9"/>
    <s v="1046"/>
    <s v="1046 Sirdal"/>
    <x v="171"/>
    <x v="8"/>
    <n v="69"/>
    <x v="0"/>
  </r>
  <r>
    <s v="10 Vest-Agder"/>
    <x v="9"/>
    <s v="1046"/>
    <s v="1046 Sirdal"/>
    <x v="171"/>
    <x v="9"/>
    <n v="69"/>
    <x v="0"/>
  </r>
  <r>
    <s v="10 Vest-Agder"/>
    <x v="9"/>
    <s v="1046"/>
    <s v="1046 Sirdal"/>
    <x v="171"/>
    <x v="10"/>
    <n v="62"/>
    <x v="0"/>
  </r>
  <r>
    <s v="10 Vest-Agder"/>
    <x v="9"/>
    <s v="1046"/>
    <s v="1046 Sirdal"/>
    <x v="171"/>
    <x v="11"/>
    <n v="54"/>
    <x v="0"/>
  </r>
  <r>
    <s v="10 Vest-Agder"/>
    <x v="9"/>
    <s v="1046"/>
    <s v="1046 Sirdal"/>
    <x v="171"/>
    <x v="12"/>
    <n v="53"/>
    <x v="0"/>
  </r>
  <r>
    <s v="11 Rogaland"/>
    <x v="10"/>
    <s v="1101"/>
    <s v="1101 Eigersund"/>
    <x v="172"/>
    <x v="0"/>
    <n v="269"/>
    <x v="0"/>
  </r>
  <r>
    <s v="11 Rogaland"/>
    <x v="10"/>
    <s v="1101"/>
    <s v="1101 Eigersund"/>
    <x v="172"/>
    <x v="1"/>
    <n v="276"/>
    <x v="0"/>
  </r>
  <r>
    <s v="11 Rogaland"/>
    <x v="10"/>
    <s v="1101"/>
    <s v="1101 Eigersund"/>
    <x v="172"/>
    <x v="2"/>
    <n v="251"/>
    <x v="0"/>
  </r>
  <r>
    <s v="11 Rogaland"/>
    <x v="10"/>
    <s v="1101"/>
    <s v="1101 Eigersund"/>
    <x v="172"/>
    <x v="3"/>
    <n v="267"/>
    <x v="0"/>
  </r>
  <r>
    <s v="11 Rogaland"/>
    <x v="10"/>
    <s v="1101"/>
    <s v="1101 Eigersund"/>
    <x v="172"/>
    <x v="4"/>
    <n v="260"/>
    <x v="0"/>
  </r>
  <r>
    <s v="11 Rogaland"/>
    <x v="10"/>
    <s v="1101"/>
    <s v="1101 Eigersund"/>
    <x v="172"/>
    <x v="5"/>
    <n v="278"/>
    <x v="0"/>
  </r>
  <r>
    <s v="11 Rogaland"/>
    <x v="10"/>
    <s v="1101"/>
    <s v="1101 Eigersund"/>
    <x v="172"/>
    <x v="6"/>
    <n v="265"/>
    <x v="0"/>
  </r>
  <r>
    <s v="11 Rogaland"/>
    <x v="10"/>
    <s v="1101"/>
    <s v="1101 Eigersund"/>
    <x v="172"/>
    <x v="7"/>
    <n v="267"/>
    <x v="0"/>
  </r>
  <r>
    <s v="11 Rogaland"/>
    <x v="10"/>
    <s v="1101"/>
    <s v="1101 Eigersund"/>
    <x v="172"/>
    <x v="8"/>
    <n v="242"/>
    <x v="0"/>
  </r>
  <r>
    <s v="11 Rogaland"/>
    <x v="10"/>
    <s v="1101"/>
    <s v="1101 Eigersund"/>
    <x v="172"/>
    <x v="9"/>
    <n v="225"/>
    <x v="0"/>
  </r>
  <r>
    <s v="11 Rogaland"/>
    <x v="10"/>
    <s v="1101"/>
    <s v="1101 Eigersund"/>
    <x v="172"/>
    <x v="10"/>
    <n v="226"/>
    <x v="0"/>
  </r>
  <r>
    <s v="11 Rogaland"/>
    <x v="10"/>
    <s v="1101"/>
    <s v="1101 Eigersund"/>
    <x v="172"/>
    <x v="11"/>
    <n v="206"/>
    <x v="0"/>
  </r>
  <r>
    <s v="11 Rogaland"/>
    <x v="10"/>
    <s v="1101"/>
    <s v="1101 Eigersund"/>
    <x v="172"/>
    <x v="12"/>
    <n v="169"/>
    <x v="0"/>
  </r>
  <r>
    <s v="11 Rogaland"/>
    <x v="10"/>
    <s v="1102"/>
    <s v="1102 Sandnes"/>
    <x v="173"/>
    <x v="0"/>
    <n v="764"/>
    <x v="0"/>
  </r>
  <r>
    <s v="11 Rogaland"/>
    <x v="10"/>
    <s v="1102"/>
    <s v="1102 Sandnes"/>
    <x v="173"/>
    <x v="1"/>
    <n v="713"/>
    <x v="0"/>
  </r>
  <r>
    <s v="11 Rogaland"/>
    <x v="10"/>
    <s v="1102"/>
    <s v="1102 Sandnes"/>
    <x v="173"/>
    <x v="2"/>
    <n v="676"/>
    <x v="0"/>
  </r>
  <r>
    <s v="11 Rogaland"/>
    <x v="10"/>
    <s v="1102"/>
    <s v="1102 Sandnes"/>
    <x v="173"/>
    <x v="3"/>
    <n v="670"/>
    <x v="0"/>
  </r>
  <r>
    <s v="11 Rogaland"/>
    <x v="10"/>
    <s v="1102"/>
    <s v="1102 Sandnes"/>
    <x v="173"/>
    <x v="4"/>
    <n v="653"/>
    <x v="0"/>
  </r>
  <r>
    <s v="11 Rogaland"/>
    <x v="10"/>
    <s v="1102"/>
    <s v="1102 Sandnes"/>
    <x v="173"/>
    <x v="5"/>
    <n v="598"/>
    <x v="0"/>
  </r>
  <r>
    <s v="11 Rogaland"/>
    <x v="10"/>
    <s v="1102"/>
    <s v="1102 Sandnes"/>
    <x v="173"/>
    <x v="6"/>
    <n v="634"/>
    <x v="0"/>
  </r>
  <r>
    <s v="11 Rogaland"/>
    <x v="10"/>
    <s v="1102"/>
    <s v="1102 Sandnes"/>
    <x v="173"/>
    <x v="7"/>
    <n v="647"/>
    <x v="0"/>
  </r>
  <r>
    <s v="11 Rogaland"/>
    <x v="10"/>
    <s v="1102"/>
    <s v="1102 Sandnes"/>
    <x v="173"/>
    <x v="8"/>
    <n v="533"/>
    <x v="0"/>
  </r>
  <r>
    <s v="11 Rogaland"/>
    <x v="10"/>
    <s v="1102"/>
    <s v="1102 Sandnes"/>
    <x v="173"/>
    <x v="9"/>
    <n v="538"/>
    <x v="0"/>
  </r>
  <r>
    <s v="11 Rogaland"/>
    <x v="10"/>
    <s v="1102"/>
    <s v="1102 Sandnes"/>
    <x v="173"/>
    <x v="10"/>
    <n v="622"/>
    <x v="0"/>
  </r>
  <r>
    <s v="11 Rogaland"/>
    <x v="10"/>
    <s v="1102"/>
    <s v="1102 Sandnes"/>
    <x v="173"/>
    <x v="11"/>
    <n v="573"/>
    <x v="0"/>
  </r>
  <r>
    <s v="11 Rogaland"/>
    <x v="10"/>
    <s v="1102"/>
    <s v="1102 Sandnes"/>
    <x v="173"/>
    <x v="12"/>
    <n v="534"/>
    <x v="0"/>
  </r>
  <r>
    <s v="11 Rogaland"/>
    <x v="10"/>
    <s v="1103"/>
    <s v="1103 Stavanger"/>
    <x v="174"/>
    <x v="0"/>
    <n v="237"/>
    <x v="0"/>
  </r>
  <r>
    <s v="11 Rogaland"/>
    <x v="10"/>
    <s v="1103"/>
    <s v="1103 Stavanger"/>
    <x v="174"/>
    <x v="1"/>
    <n v="394"/>
    <x v="0"/>
  </r>
  <r>
    <s v="11 Rogaland"/>
    <x v="10"/>
    <s v="1103"/>
    <s v="1103 Stavanger"/>
    <x v="174"/>
    <x v="2"/>
    <n v="386"/>
    <x v="0"/>
  </r>
  <r>
    <s v="11 Rogaland"/>
    <x v="10"/>
    <s v="1103"/>
    <s v="1103 Stavanger"/>
    <x v="174"/>
    <x v="3"/>
    <n v="397"/>
    <x v="0"/>
  </r>
  <r>
    <s v="11 Rogaland"/>
    <x v="10"/>
    <s v="1103"/>
    <s v="1103 Stavanger"/>
    <x v="174"/>
    <x v="4"/>
    <n v="426"/>
    <x v="0"/>
  </r>
  <r>
    <s v="11 Rogaland"/>
    <x v="10"/>
    <s v="1103"/>
    <s v="1103 Stavanger"/>
    <x v="174"/>
    <x v="5"/>
    <n v="442"/>
    <x v="0"/>
  </r>
  <r>
    <s v="11 Rogaland"/>
    <x v="10"/>
    <s v="1103"/>
    <s v="1103 Stavanger"/>
    <x v="174"/>
    <x v="6"/>
    <n v="404"/>
    <x v="0"/>
  </r>
  <r>
    <s v="11 Rogaland"/>
    <x v="10"/>
    <s v="1103"/>
    <s v="1103 Stavanger"/>
    <x v="174"/>
    <x v="7"/>
    <n v="437"/>
    <x v="0"/>
  </r>
  <r>
    <s v="11 Rogaland"/>
    <x v="10"/>
    <s v="1103"/>
    <s v="1103 Stavanger"/>
    <x v="174"/>
    <x v="8"/>
    <n v="214"/>
    <x v="0"/>
  </r>
  <r>
    <s v="11 Rogaland"/>
    <x v="10"/>
    <s v="1103"/>
    <s v="1103 Stavanger"/>
    <x v="174"/>
    <x v="9"/>
    <n v="200"/>
    <x v="0"/>
  </r>
  <r>
    <s v="11 Rogaland"/>
    <x v="10"/>
    <s v="1103"/>
    <s v="1103 Stavanger"/>
    <x v="174"/>
    <x v="10"/>
    <n v="187"/>
    <x v="0"/>
  </r>
  <r>
    <s v="11 Rogaland"/>
    <x v="10"/>
    <s v="1103"/>
    <s v="1103 Stavanger"/>
    <x v="174"/>
    <x v="11"/>
    <n v="91"/>
    <x v="0"/>
  </r>
  <r>
    <s v="11 Rogaland"/>
    <x v="10"/>
    <s v="1103"/>
    <s v="1103 Stavanger"/>
    <x v="174"/>
    <x v="12"/>
    <n v="81"/>
    <x v="0"/>
  </r>
  <r>
    <s v="11 Rogaland"/>
    <x v="10"/>
    <s v="1106"/>
    <s v="1106 Haugesund"/>
    <x v="175"/>
    <x v="0"/>
    <n v="111"/>
    <x v="0"/>
  </r>
  <r>
    <s v="11 Rogaland"/>
    <x v="10"/>
    <s v="1106"/>
    <s v="1106 Haugesund"/>
    <x v="175"/>
    <x v="1"/>
    <n v="126"/>
    <x v="0"/>
  </r>
  <r>
    <s v="11 Rogaland"/>
    <x v="10"/>
    <s v="1106"/>
    <s v="1106 Haugesund"/>
    <x v="175"/>
    <x v="2"/>
    <n v="121"/>
    <x v="0"/>
  </r>
  <r>
    <s v="11 Rogaland"/>
    <x v="10"/>
    <s v="1106"/>
    <s v="1106 Haugesund"/>
    <x v="175"/>
    <x v="3"/>
    <n v="114"/>
    <x v="0"/>
  </r>
  <r>
    <s v="11 Rogaland"/>
    <x v="10"/>
    <s v="1106"/>
    <s v="1106 Haugesund"/>
    <x v="175"/>
    <x v="4"/>
    <n v="118"/>
    <x v="0"/>
  </r>
  <r>
    <s v="11 Rogaland"/>
    <x v="10"/>
    <s v="1106"/>
    <s v="1106 Haugesund"/>
    <x v="175"/>
    <x v="5"/>
    <n v="50"/>
    <x v="0"/>
  </r>
  <r>
    <s v="11 Rogaland"/>
    <x v="10"/>
    <s v="1106"/>
    <s v="1106 Haugesund"/>
    <x v="175"/>
    <x v="6"/>
    <n v="47"/>
    <x v="0"/>
  </r>
  <r>
    <s v="11 Rogaland"/>
    <x v="10"/>
    <s v="1106"/>
    <s v="1106 Haugesund"/>
    <x v="175"/>
    <x v="7"/>
    <n v="53"/>
    <x v="0"/>
  </r>
  <r>
    <s v="11 Rogaland"/>
    <x v="10"/>
    <s v="1106"/>
    <s v="1106 Haugesund"/>
    <x v="175"/>
    <x v="8"/>
    <n v="46"/>
    <x v="0"/>
  </r>
  <r>
    <s v="11 Rogaland"/>
    <x v="10"/>
    <s v="1106"/>
    <s v="1106 Haugesund"/>
    <x v="175"/>
    <x v="9"/>
    <n v="38"/>
    <x v="0"/>
  </r>
  <r>
    <s v="11 Rogaland"/>
    <x v="10"/>
    <s v="1106"/>
    <s v="1106 Haugesund"/>
    <x v="175"/>
    <x v="10"/>
    <n v="39"/>
    <x v="0"/>
  </r>
  <r>
    <s v="11 Rogaland"/>
    <x v="10"/>
    <s v="1106"/>
    <s v="1106 Haugesund"/>
    <x v="175"/>
    <x v="11"/>
    <n v="30"/>
    <x v="0"/>
  </r>
  <r>
    <s v="11 Rogaland"/>
    <x v="10"/>
    <s v="1106"/>
    <s v="1106 Haugesund"/>
    <x v="175"/>
    <x v="12"/>
    <n v="31"/>
    <x v="0"/>
  </r>
  <r>
    <s v="11 Rogaland"/>
    <x v="10"/>
    <s v="1111"/>
    <s v="1111 Sokndal"/>
    <x v="176"/>
    <x v="0"/>
    <n v="70"/>
    <x v="0"/>
  </r>
  <r>
    <s v="11 Rogaland"/>
    <x v="10"/>
    <s v="1111"/>
    <s v="1111 Sokndal"/>
    <x v="176"/>
    <x v="1"/>
    <n v="58"/>
    <x v="0"/>
  </r>
  <r>
    <s v="11 Rogaland"/>
    <x v="10"/>
    <s v="1111"/>
    <s v="1111 Sokndal"/>
    <x v="176"/>
    <x v="2"/>
    <n v="62"/>
    <x v="0"/>
  </r>
  <r>
    <s v="11 Rogaland"/>
    <x v="10"/>
    <s v="1111"/>
    <s v="1111 Sokndal"/>
    <x v="176"/>
    <x v="3"/>
    <n v="65"/>
    <x v="0"/>
  </r>
  <r>
    <s v="11 Rogaland"/>
    <x v="10"/>
    <s v="1111"/>
    <s v="1111 Sokndal"/>
    <x v="176"/>
    <x v="4"/>
    <n v="51"/>
    <x v="0"/>
  </r>
  <r>
    <s v="11 Rogaland"/>
    <x v="10"/>
    <s v="1111"/>
    <s v="1111 Sokndal"/>
    <x v="176"/>
    <x v="5"/>
    <n v="40"/>
    <x v="0"/>
  </r>
  <r>
    <s v="11 Rogaland"/>
    <x v="10"/>
    <s v="1111"/>
    <s v="1111 Sokndal"/>
    <x v="176"/>
    <x v="6"/>
    <n v="47"/>
    <x v="0"/>
  </r>
  <r>
    <s v="11 Rogaland"/>
    <x v="10"/>
    <s v="1111"/>
    <s v="1111 Sokndal"/>
    <x v="176"/>
    <x v="7"/>
    <n v="48"/>
    <x v="0"/>
  </r>
  <r>
    <s v="11 Rogaland"/>
    <x v="10"/>
    <s v="1111"/>
    <s v="1111 Sokndal"/>
    <x v="176"/>
    <x v="8"/>
    <n v="43"/>
    <x v="0"/>
  </r>
  <r>
    <s v="11 Rogaland"/>
    <x v="10"/>
    <s v="1111"/>
    <s v="1111 Sokndal"/>
    <x v="176"/>
    <x v="9"/>
    <n v="50"/>
    <x v="0"/>
  </r>
  <r>
    <s v="11 Rogaland"/>
    <x v="10"/>
    <s v="1111"/>
    <s v="1111 Sokndal"/>
    <x v="176"/>
    <x v="10"/>
    <n v="42"/>
    <x v="0"/>
  </r>
  <r>
    <s v="11 Rogaland"/>
    <x v="10"/>
    <s v="1111"/>
    <s v="1111 Sokndal"/>
    <x v="176"/>
    <x v="11"/>
    <n v="40"/>
    <x v="0"/>
  </r>
  <r>
    <s v="11 Rogaland"/>
    <x v="10"/>
    <s v="1111"/>
    <s v="1111 Sokndal"/>
    <x v="176"/>
    <x v="12"/>
    <n v="28"/>
    <x v="0"/>
  </r>
  <r>
    <s v="11 Rogaland"/>
    <x v="10"/>
    <s v="1112"/>
    <s v="1112 Lund"/>
    <x v="177"/>
    <x v="0"/>
    <n v="146"/>
    <x v="0"/>
  </r>
  <r>
    <s v="11 Rogaland"/>
    <x v="10"/>
    <s v="1112"/>
    <s v="1112 Lund"/>
    <x v="177"/>
    <x v="1"/>
    <n v="123"/>
    <x v="0"/>
  </r>
  <r>
    <s v="11 Rogaland"/>
    <x v="10"/>
    <s v="1112"/>
    <s v="1112 Lund"/>
    <x v="177"/>
    <x v="2"/>
    <n v="134"/>
    <x v="0"/>
  </r>
  <r>
    <s v="11 Rogaland"/>
    <x v="10"/>
    <s v="1112"/>
    <s v="1112 Lund"/>
    <x v="177"/>
    <x v="3"/>
    <n v="134"/>
    <x v="0"/>
  </r>
  <r>
    <s v="11 Rogaland"/>
    <x v="10"/>
    <s v="1112"/>
    <s v="1112 Lund"/>
    <x v="177"/>
    <x v="4"/>
    <n v="120"/>
    <x v="0"/>
  </r>
  <r>
    <s v="11 Rogaland"/>
    <x v="10"/>
    <s v="1112"/>
    <s v="1112 Lund"/>
    <x v="177"/>
    <x v="5"/>
    <n v="124"/>
    <x v="0"/>
  </r>
  <r>
    <s v="11 Rogaland"/>
    <x v="10"/>
    <s v="1112"/>
    <s v="1112 Lund"/>
    <x v="177"/>
    <x v="6"/>
    <n v="120"/>
    <x v="0"/>
  </r>
  <r>
    <s v="11 Rogaland"/>
    <x v="10"/>
    <s v="1112"/>
    <s v="1112 Lund"/>
    <x v="177"/>
    <x v="7"/>
    <n v="125"/>
    <x v="0"/>
  </r>
  <r>
    <s v="11 Rogaland"/>
    <x v="10"/>
    <s v="1112"/>
    <s v="1112 Lund"/>
    <x v="177"/>
    <x v="8"/>
    <n v="106"/>
    <x v="0"/>
  </r>
  <r>
    <s v="11 Rogaland"/>
    <x v="10"/>
    <s v="1112"/>
    <s v="1112 Lund"/>
    <x v="177"/>
    <x v="9"/>
    <n v="109"/>
    <x v="0"/>
  </r>
  <r>
    <s v="11 Rogaland"/>
    <x v="10"/>
    <s v="1112"/>
    <s v="1112 Lund"/>
    <x v="177"/>
    <x v="10"/>
    <n v="99"/>
    <x v="0"/>
  </r>
  <r>
    <s v="11 Rogaland"/>
    <x v="10"/>
    <s v="1112"/>
    <s v="1112 Lund"/>
    <x v="177"/>
    <x v="11"/>
    <n v="112"/>
    <x v="0"/>
  </r>
  <r>
    <s v="11 Rogaland"/>
    <x v="10"/>
    <s v="1112"/>
    <s v="1112 Lund"/>
    <x v="177"/>
    <x v="12"/>
    <n v="95"/>
    <x v="0"/>
  </r>
  <r>
    <s v="11 Rogaland"/>
    <x v="10"/>
    <s v="1114"/>
    <s v="1114 Bjerkreim"/>
    <x v="178"/>
    <x v="0"/>
    <n v="276"/>
    <x v="0"/>
  </r>
  <r>
    <s v="11 Rogaland"/>
    <x v="10"/>
    <s v="1114"/>
    <s v="1114 Bjerkreim"/>
    <x v="178"/>
    <x v="1"/>
    <n v="285"/>
    <x v="0"/>
  </r>
  <r>
    <s v="11 Rogaland"/>
    <x v="10"/>
    <s v="1114"/>
    <s v="1114 Bjerkreim"/>
    <x v="178"/>
    <x v="2"/>
    <n v="308"/>
    <x v="0"/>
  </r>
  <r>
    <s v="11 Rogaland"/>
    <x v="10"/>
    <s v="1114"/>
    <s v="1114 Bjerkreim"/>
    <x v="178"/>
    <x v="3"/>
    <n v="295"/>
    <x v="0"/>
  </r>
  <r>
    <s v="11 Rogaland"/>
    <x v="10"/>
    <s v="1114"/>
    <s v="1114 Bjerkreim"/>
    <x v="178"/>
    <x v="4"/>
    <n v="291"/>
    <x v="0"/>
  </r>
  <r>
    <s v="11 Rogaland"/>
    <x v="10"/>
    <s v="1114"/>
    <s v="1114 Bjerkreim"/>
    <x v="178"/>
    <x v="5"/>
    <n v="291"/>
    <x v="0"/>
  </r>
  <r>
    <s v="11 Rogaland"/>
    <x v="10"/>
    <s v="1114"/>
    <s v="1114 Bjerkreim"/>
    <x v="178"/>
    <x v="6"/>
    <n v="232"/>
    <x v="0"/>
  </r>
  <r>
    <s v="11 Rogaland"/>
    <x v="10"/>
    <s v="1114"/>
    <s v="1114 Bjerkreim"/>
    <x v="178"/>
    <x v="7"/>
    <n v="271"/>
    <x v="0"/>
  </r>
  <r>
    <s v="11 Rogaland"/>
    <x v="10"/>
    <s v="1114"/>
    <s v="1114 Bjerkreim"/>
    <x v="178"/>
    <x v="8"/>
    <n v="257"/>
    <x v="0"/>
  </r>
  <r>
    <s v="11 Rogaland"/>
    <x v="10"/>
    <s v="1114"/>
    <s v="1114 Bjerkreim"/>
    <x v="178"/>
    <x v="9"/>
    <n v="254"/>
    <x v="0"/>
  </r>
  <r>
    <s v="11 Rogaland"/>
    <x v="10"/>
    <s v="1114"/>
    <s v="1114 Bjerkreim"/>
    <x v="178"/>
    <x v="10"/>
    <n v="263"/>
    <x v="0"/>
  </r>
  <r>
    <s v="11 Rogaland"/>
    <x v="10"/>
    <s v="1114"/>
    <s v="1114 Bjerkreim"/>
    <x v="178"/>
    <x v="11"/>
    <n v="243"/>
    <x v="0"/>
  </r>
  <r>
    <s v="11 Rogaland"/>
    <x v="10"/>
    <s v="1114"/>
    <s v="1114 Bjerkreim"/>
    <x v="178"/>
    <x v="12"/>
    <n v="217"/>
    <x v="0"/>
  </r>
  <r>
    <s v="11 Rogaland"/>
    <x v="10"/>
    <s v="1119"/>
    <s v="1119 Hå"/>
    <x v="179"/>
    <x v="0"/>
    <n v="1031"/>
    <x v="0"/>
  </r>
  <r>
    <s v="11 Rogaland"/>
    <x v="10"/>
    <s v="1119"/>
    <s v="1119 Hå"/>
    <x v="179"/>
    <x v="1"/>
    <n v="985"/>
    <x v="0"/>
  </r>
  <r>
    <s v="11 Rogaland"/>
    <x v="10"/>
    <s v="1119"/>
    <s v="1119 Hå"/>
    <x v="179"/>
    <x v="2"/>
    <n v="1036"/>
    <x v="0"/>
  </r>
  <r>
    <s v="11 Rogaland"/>
    <x v="10"/>
    <s v="1119"/>
    <s v="1119 Hå"/>
    <x v="179"/>
    <x v="3"/>
    <n v="1018"/>
    <x v="0"/>
  </r>
  <r>
    <s v="11 Rogaland"/>
    <x v="10"/>
    <s v="1119"/>
    <s v="1119 Hå"/>
    <x v="179"/>
    <x v="4"/>
    <n v="1003"/>
    <x v="0"/>
  </r>
  <r>
    <s v="11 Rogaland"/>
    <x v="10"/>
    <s v="1119"/>
    <s v="1119 Hå"/>
    <x v="179"/>
    <x v="5"/>
    <n v="990"/>
    <x v="0"/>
  </r>
  <r>
    <s v="11 Rogaland"/>
    <x v="10"/>
    <s v="1119"/>
    <s v="1119 Hå"/>
    <x v="179"/>
    <x v="6"/>
    <n v="982"/>
    <x v="0"/>
  </r>
  <r>
    <s v="11 Rogaland"/>
    <x v="10"/>
    <s v="1119"/>
    <s v="1119 Hå"/>
    <x v="179"/>
    <x v="7"/>
    <n v="960"/>
    <x v="0"/>
  </r>
  <r>
    <s v="11 Rogaland"/>
    <x v="10"/>
    <s v="1119"/>
    <s v="1119 Hå"/>
    <x v="179"/>
    <x v="8"/>
    <n v="912"/>
    <x v="0"/>
  </r>
  <r>
    <s v="11 Rogaland"/>
    <x v="10"/>
    <s v="1119"/>
    <s v="1119 Hå"/>
    <x v="179"/>
    <x v="9"/>
    <n v="911"/>
    <x v="0"/>
  </r>
  <r>
    <s v="11 Rogaland"/>
    <x v="10"/>
    <s v="1119"/>
    <s v="1119 Hå"/>
    <x v="179"/>
    <x v="10"/>
    <n v="916"/>
    <x v="0"/>
  </r>
  <r>
    <s v="11 Rogaland"/>
    <x v="10"/>
    <s v="1119"/>
    <s v="1119 Hå"/>
    <x v="179"/>
    <x v="11"/>
    <n v="833"/>
    <x v="0"/>
  </r>
  <r>
    <s v="11 Rogaland"/>
    <x v="10"/>
    <s v="1119"/>
    <s v="1119 Hå"/>
    <x v="179"/>
    <x v="12"/>
    <n v="744"/>
    <x v="0"/>
  </r>
  <r>
    <s v="11 Rogaland"/>
    <x v="10"/>
    <s v="1120"/>
    <s v="1120 Klepp"/>
    <x v="180"/>
    <x v="0"/>
    <n v="943"/>
    <x v="0"/>
  </r>
  <r>
    <s v="11 Rogaland"/>
    <x v="10"/>
    <s v="1120"/>
    <s v="1120 Klepp"/>
    <x v="180"/>
    <x v="1"/>
    <n v="869"/>
    <x v="0"/>
  </r>
  <r>
    <s v="11 Rogaland"/>
    <x v="10"/>
    <s v="1120"/>
    <s v="1120 Klepp"/>
    <x v="180"/>
    <x v="2"/>
    <n v="848"/>
    <x v="0"/>
  </r>
  <r>
    <s v="11 Rogaland"/>
    <x v="10"/>
    <s v="1120"/>
    <s v="1120 Klepp"/>
    <x v="180"/>
    <x v="3"/>
    <n v="831"/>
    <x v="0"/>
  </r>
  <r>
    <s v="11 Rogaland"/>
    <x v="10"/>
    <s v="1120"/>
    <s v="1120 Klepp"/>
    <x v="180"/>
    <x v="4"/>
    <n v="839"/>
    <x v="0"/>
  </r>
  <r>
    <s v="11 Rogaland"/>
    <x v="10"/>
    <s v="1120"/>
    <s v="1120 Klepp"/>
    <x v="180"/>
    <x v="5"/>
    <n v="772"/>
    <x v="0"/>
  </r>
  <r>
    <s v="11 Rogaland"/>
    <x v="10"/>
    <s v="1120"/>
    <s v="1120 Klepp"/>
    <x v="180"/>
    <x v="6"/>
    <n v="756"/>
    <x v="0"/>
  </r>
  <r>
    <s v="11 Rogaland"/>
    <x v="10"/>
    <s v="1120"/>
    <s v="1120 Klepp"/>
    <x v="180"/>
    <x v="7"/>
    <n v="735"/>
    <x v="0"/>
  </r>
  <r>
    <s v="11 Rogaland"/>
    <x v="10"/>
    <s v="1120"/>
    <s v="1120 Klepp"/>
    <x v="180"/>
    <x v="8"/>
    <n v="689"/>
    <x v="0"/>
  </r>
  <r>
    <s v="11 Rogaland"/>
    <x v="10"/>
    <s v="1120"/>
    <s v="1120 Klepp"/>
    <x v="180"/>
    <x v="9"/>
    <n v="672"/>
    <x v="0"/>
  </r>
  <r>
    <s v="11 Rogaland"/>
    <x v="10"/>
    <s v="1120"/>
    <s v="1120 Klepp"/>
    <x v="180"/>
    <x v="10"/>
    <n v="657"/>
    <x v="0"/>
  </r>
  <r>
    <s v="11 Rogaland"/>
    <x v="10"/>
    <s v="1120"/>
    <s v="1120 Klepp"/>
    <x v="180"/>
    <x v="11"/>
    <n v="660"/>
    <x v="0"/>
  </r>
  <r>
    <s v="11 Rogaland"/>
    <x v="10"/>
    <s v="1120"/>
    <s v="1120 Klepp"/>
    <x v="180"/>
    <x v="12"/>
    <n v="619"/>
    <x v="0"/>
  </r>
  <r>
    <s v="11 Rogaland"/>
    <x v="10"/>
    <s v="1121"/>
    <s v="1121 Time"/>
    <x v="181"/>
    <x v="0"/>
    <n v="646"/>
    <x v="0"/>
  </r>
  <r>
    <s v="11 Rogaland"/>
    <x v="10"/>
    <s v="1121"/>
    <s v="1121 Time"/>
    <x v="181"/>
    <x v="1"/>
    <n v="639"/>
    <x v="0"/>
  </r>
  <r>
    <s v="11 Rogaland"/>
    <x v="10"/>
    <s v="1121"/>
    <s v="1121 Time"/>
    <x v="181"/>
    <x v="2"/>
    <n v="632"/>
    <x v="0"/>
  </r>
  <r>
    <s v="11 Rogaland"/>
    <x v="10"/>
    <s v="1121"/>
    <s v="1121 Time"/>
    <x v="181"/>
    <x v="3"/>
    <n v="707"/>
    <x v="0"/>
  </r>
  <r>
    <s v="11 Rogaland"/>
    <x v="10"/>
    <s v="1121"/>
    <s v="1121 Time"/>
    <x v="181"/>
    <x v="4"/>
    <n v="622"/>
    <x v="0"/>
  </r>
  <r>
    <s v="11 Rogaland"/>
    <x v="10"/>
    <s v="1121"/>
    <s v="1121 Time"/>
    <x v="181"/>
    <x v="5"/>
    <n v="681"/>
    <x v="0"/>
  </r>
  <r>
    <s v="11 Rogaland"/>
    <x v="10"/>
    <s v="1121"/>
    <s v="1121 Time"/>
    <x v="181"/>
    <x v="6"/>
    <n v="650"/>
    <x v="0"/>
  </r>
  <r>
    <s v="11 Rogaland"/>
    <x v="10"/>
    <s v="1121"/>
    <s v="1121 Time"/>
    <x v="181"/>
    <x v="7"/>
    <n v="633"/>
    <x v="0"/>
  </r>
  <r>
    <s v="11 Rogaland"/>
    <x v="10"/>
    <s v="1121"/>
    <s v="1121 Time"/>
    <x v="181"/>
    <x v="8"/>
    <n v="578"/>
    <x v="0"/>
  </r>
  <r>
    <s v="11 Rogaland"/>
    <x v="10"/>
    <s v="1121"/>
    <s v="1121 Time"/>
    <x v="181"/>
    <x v="9"/>
    <n v="566"/>
    <x v="0"/>
  </r>
  <r>
    <s v="11 Rogaland"/>
    <x v="10"/>
    <s v="1121"/>
    <s v="1121 Time"/>
    <x v="181"/>
    <x v="10"/>
    <n v="512"/>
    <x v="0"/>
  </r>
  <r>
    <s v="11 Rogaland"/>
    <x v="10"/>
    <s v="1121"/>
    <s v="1121 Time"/>
    <x v="181"/>
    <x v="11"/>
    <n v="493"/>
    <x v="0"/>
  </r>
  <r>
    <s v="11 Rogaland"/>
    <x v="10"/>
    <s v="1121"/>
    <s v="1121 Time"/>
    <x v="181"/>
    <x v="12"/>
    <n v="456"/>
    <x v="0"/>
  </r>
  <r>
    <s v="11 Rogaland"/>
    <x v="10"/>
    <s v="1122"/>
    <s v="1122 Gjesdal"/>
    <x v="182"/>
    <x v="0"/>
    <n v="252"/>
    <x v="0"/>
  </r>
  <r>
    <s v="11 Rogaland"/>
    <x v="10"/>
    <s v="1122"/>
    <s v="1122 Gjesdal"/>
    <x v="182"/>
    <x v="1"/>
    <n v="260"/>
    <x v="0"/>
  </r>
  <r>
    <s v="11 Rogaland"/>
    <x v="10"/>
    <s v="1122"/>
    <s v="1122 Gjesdal"/>
    <x v="182"/>
    <x v="2"/>
    <n v="243"/>
    <x v="0"/>
  </r>
  <r>
    <s v="11 Rogaland"/>
    <x v="10"/>
    <s v="1122"/>
    <s v="1122 Gjesdal"/>
    <x v="182"/>
    <x v="3"/>
    <n v="247"/>
    <x v="0"/>
  </r>
  <r>
    <s v="11 Rogaland"/>
    <x v="10"/>
    <s v="1122"/>
    <s v="1122 Gjesdal"/>
    <x v="182"/>
    <x v="4"/>
    <n v="234"/>
    <x v="0"/>
  </r>
  <r>
    <s v="11 Rogaland"/>
    <x v="10"/>
    <s v="1122"/>
    <s v="1122 Gjesdal"/>
    <x v="182"/>
    <x v="5"/>
    <n v="245"/>
    <x v="0"/>
  </r>
  <r>
    <s v="11 Rogaland"/>
    <x v="10"/>
    <s v="1122"/>
    <s v="1122 Gjesdal"/>
    <x v="182"/>
    <x v="6"/>
    <n v="241"/>
    <x v="0"/>
  </r>
  <r>
    <s v="11 Rogaland"/>
    <x v="10"/>
    <s v="1122"/>
    <s v="1122 Gjesdal"/>
    <x v="182"/>
    <x v="7"/>
    <n v="247"/>
    <x v="0"/>
  </r>
  <r>
    <s v="11 Rogaland"/>
    <x v="10"/>
    <s v="1122"/>
    <s v="1122 Gjesdal"/>
    <x v="182"/>
    <x v="8"/>
    <n v="229"/>
    <x v="0"/>
  </r>
  <r>
    <s v="11 Rogaland"/>
    <x v="10"/>
    <s v="1122"/>
    <s v="1122 Gjesdal"/>
    <x v="182"/>
    <x v="9"/>
    <n v="222"/>
    <x v="0"/>
  </r>
  <r>
    <s v="11 Rogaland"/>
    <x v="10"/>
    <s v="1122"/>
    <s v="1122 Gjesdal"/>
    <x v="182"/>
    <x v="10"/>
    <n v="211"/>
    <x v="0"/>
  </r>
  <r>
    <s v="11 Rogaland"/>
    <x v="10"/>
    <s v="1122"/>
    <s v="1122 Gjesdal"/>
    <x v="182"/>
    <x v="11"/>
    <n v="210"/>
    <x v="0"/>
  </r>
  <r>
    <s v="11 Rogaland"/>
    <x v="10"/>
    <s v="1122"/>
    <s v="1122 Gjesdal"/>
    <x v="182"/>
    <x v="12"/>
    <n v="190"/>
    <x v="0"/>
  </r>
  <r>
    <s v="11 Rogaland"/>
    <x v="10"/>
    <s v="1124"/>
    <s v="1124 Sola"/>
    <x v="183"/>
    <x v="0"/>
    <n v="349"/>
    <x v="0"/>
  </r>
  <r>
    <s v="11 Rogaland"/>
    <x v="10"/>
    <s v="1124"/>
    <s v="1124 Sola"/>
    <x v="183"/>
    <x v="1"/>
    <n v="500"/>
    <x v="0"/>
  </r>
  <r>
    <s v="11 Rogaland"/>
    <x v="10"/>
    <s v="1124"/>
    <s v="1124 Sola"/>
    <x v="183"/>
    <x v="2"/>
    <n v="479"/>
    <x v="0"/>
  </r>
  <r>
    <s v="11 Rogaland"/>
    <x v="10"/>
    <s v="1124"/>
    <s v="1124 Sola"/>
    <x v="183"/>
    <x v="3"/>
    <n v="413"/>
    <x v="0"/>
  </r>
  <r>
    <s v="11 Rogaland"/>
    <x v="10"/>
    <s v="1124"/>
    <s v="1124 Sola"/>
    <x v="183"/>
    <x v="4"/>
    <n v="428"/>
    <x v="0"/>
  </r>
  <r>
    <s v="11 Rogaland"/>
    <x v="10"/>
    <s v="1124"/>
    <s v="1124 Sola"/>
    <x v="183"/>
    <x v="5"/>
    <n v="388"/>
    <x v="0"/>
  </r>
  <r>
    <s v="11 Rogaland"/>
    <x v="10"/>
    <s v="1124"/>
    <s v="1124 Sola"/>
    <x v="183"/>
    <x v="6"/>
    <n v="412"/>
    <x v="0"/>
  </r>
  <r>
    <s v="11 Rogaland"/>
    <x v="10"/>
    <s v="1124"/>
    <s v="1124 Sola"/>
    <x v="183"/>
    <x v="7"/>
    <n v="371"/>
    <x v="0"/>
  </r>
  <r>
    <s v="11 Rogaland"/>
    <x v="10"/>
    <s v="1124"/>
    <s v="1124 Sola"/>
    <x v="183"/>
    <x v="8"/>
    <n v="317"/>
    <x v="0"/>
  </r>
  <r>
    <s v="11 Rogaland"/>
    <x v="10"/>
    <s v="1124"/>
    <s v="1124 Sola"/>
    <x v="183"/>
    <x v="9"/>
    <n v="358"/>
    <x v="0"/>
  </r>
  <r>
    <s v="11 Rogaland"/>
    <x v="10"/>
    <s v="1124"/>
    <s v="1124 Sola"/>
    <x v="183"/>
    <x v="10"/>
    <n v="203"/>
    <x v="0"/>
  </r>
  <r>
    <s v="11 Rogaland"/>
    <x v="10"/>
    <s v="1124"/>
    <s v="1124 Sola"/>
    <x v="183"/>
    <x v="11"/>
    <n v="170"/>
    <x v="0"/>
  </r>
  <r>
    <s v="11 Rogaland"/>
    <x v="10"/>
    <s v="1124"/>
    <s v="1124 Sola"/>
    <x v="183"/>
    <x v="12"/>
    <n v="156"/>
    <x v="0"/>
  </r>
  <r>
    <s v="11 Rogaland"/>
    <x v="10"/>
    <s v="1127"/>
    <s v="1127 Randaberg"/>
    <x v="184"/>
    <x v="0"/>
    <n v="387"/>
    <x v="0"/>
  </r>
  <r>
    <s v="11 Rogaland"/>
    <x v="10"/>
    <s v="1127"/>
    <s v="1127 Randaberg"/>
    <x v="184"/>
    <x v="1"/>
    <n v="143"/>
    <x v="0"/>
  </r>
  <r>
    <s v="11 Rogaland"/>
    <x v="10"/>
    <s v="1127"/>
    <s v="1127 Randaberg"/>
    <x v="184"/>
    <x v="2"/>
    <n v="140"/>
    <x v="0"/>
  </r>
  <r>
    <s v="11 Rogaland"/>
    <x v="10"/>
    <s v="1127"/>
    <s v="1127 Randaberg"/>
    <x v="184"/>
    <x v="3"/>
    <n v="169"/>
    <x v="0"/>
  </r>
  <r>
    <s v="11 Rogaland"/>
    <x v="10"/>
    <s v="1127"/>
    <s v="1127 Randaberg"/>
    <x v="184"/>
    <x v="4"/>
    <n v="151"/>
    <x v="0"/>
  </r>
  <r>
    <s v="11 Rogaland"/>
    <x v="10"/>
    <s v="1127"/>
    <s v="1127 Randaberg"/>
    <x v="184"/>
    <x v="5"/>
    <n v="150"/>
    <x v="0"/>
  </r>
  <r>
    <s v="11 Rogaland"/>
    <x v="10"/>
    <s v="1127"/>
    <s v="1127 Randaberg"/>
    <x v="184"/>
    <x v="6"/>
    <n v="157"/>
    <x v="0"/>
  </r>
  <r>
    <s v="11 Rogaland"/>
    <x v="10"/>
    <s v="1127"/>
    <s v="1127 Randaberg"/>
    <x v="184"/>
    <x v="7"/>
    <n v="167"/>
    <x v="0"/>
  </r>
  <r>
    <s v="11 Rogaland"/>
    <x v="10"/>
    <s v="1127"/>
    <s v="1127 Randaberg"/>
    <x v="184"/>
    <x v="8"/>
    <n v="152"/>
    <x v="0"/>
  </r>
  <r>
    <s v="11 Rogaland"/>
    <x v="10"/>
    <s v="1127"/>
    <s v="1127 Randaberg"/>
    <x v="184"/>
    <x v="9"/>
    <n v="130"/>
    <x v="0"/>
  </r>
  <r>
    <s v="11 Rogaland"/>
    <x v="10"/>
    <s v="1127"/>
    <s v="1127 Randaberg"/>
    <x v="184"/>
    <x v="10"/>
    <n v="133"/>
    <x v="0"/>
  </r>
  <r>
    <s v="11 Rogaland"/>
    <x v="10"/>
    <s v="1127"/>
    <s v="1127 Randaberg"/>
    <x v="184"/>
    <x v="11"/>
    <n v="101"/>
    <x v="0"/>
  </r>
  <r>
    <s v="11 Rogaland"/>
    <x v="10"/>
    <s v="1127"/>
    <s v="1127 Randaberg"/>
    <x v="184"/>
    <x v="12"/>
    <n v="95"/>
    <x v="0"/>
  </r>
  <r>
    <s v="11 Rogaland"/>
    <x v="10"/>
    <s v="1129"/>
    <s v="1129 Forsand"/>
    <x v="185"/>
    <x v="0"/>
    <n v="53"/>
    <x v="0"/>
  </r>
  <r>
    <s v="11 Rogaland"/>
    <x v="10"/>
    <s v="1129"/>
    <s v="1129 Forsand"/>
    <x v="185"/>
    <x v="1"/>
    <n v="47"/>
    <x v="0"/>
  </r>
  <r>
    <s v="11 Rogaland"/>
    <x v="10"/>
    <s v="1129"/>
    <s v="1129 Forsand"/>
    <x v="185"/>
    <x v="2"/>
    <n v="47"/>
    <x v="0"/>
  </r>
  <r>
    <s v="11 Rogaland"/>
    <x v="10"/>
    <s v="1129"/>
    <s v="1129 Forsand"/>
    <x v="185"/>
    <x v="3"/>
    <n v="58"/>
    <x v="0"/>
  </r>
  <r>
    <s v="11 Rogaland"/>
    <x v="10"/>
    <s v="1129"/>
    <s v="1129 Forsand"/>
    <x v="185"/>
    <x v="4"/>
    <n v="47"/>
    <x v="0"/>
  </r>
  <r>
    <s v="11 Rogaland"/>
    <x v="10"/>
    <s v="1129"/>
    <s v="1129 Forsand"/>
    <x v="185"/>
    <x v="5"/>
    <n v="55"/>
    <x v="0"/>
  </r>
  <r>
    <s v="11 Rogaland"/>
    <x v="10"/>
    <s v="1129"/>
    <s v="1129 Forsand"/>
    <x v="185"/>
    <x v="6"/>
    <n v="56"/>
    <x v="0"/>
  </r>
  <r>
    <s v="11 Rogaland"/>
    <x v="10"/>
    <s v="1129"/>
    <s v="1129 Forsand"/>
    <x v="185"/>
    <x v="7"/>
    <n v="44"/>
    <x v="0"/>
  </r>
  <r>
    <s v="11 Rogaland"/>
    <x v="10"/>
    <s v="1129"/>
    <s v="1129 Forsand"/>
    <x v="185"/>
    <x v="8"/>
    <n v="54"/>
    <x v="0"/>
  </r>
  <r>
    <s v="11 Rogaland"/>
    <x v="10"/>
    <s v="1129"/>
    <s v="1129 Forsand"/>
    <x v="185"/>
    <x v="9"/>
    <n v="48"/>
    <x v="0"/>
  </r>
  <r>
    <s v="11 Rogaland"/>
    <x v="10"/>
    <s v="1129"/>
    <s v="1129 Forsand"/>
    <x v="185"/>
    <x v="10"/>
    <n v="49"/>
    <x v="0"/>
  </r>
  <r>
    <s v="11 Rogaland"/>
    <x v="10"/>
    <s v="1129"/>
    <s v="1129 Forsand"/>
    <x v="185"/>
    <x v="11"/>
    <n v="46"/>
    <x v="0"/>
  </r>
  <r>
    <s v="11 Rogaland"/>
    <x v="10"/>
    <s v="1129"/>
    <s v="1129 Forsand"/>
    <x v="185"/>
    <x v="12"/>
    <n v="37"/>
    <x v="0"/>
  </r>
  <r>
    <s v="11 Rogaland"/>
    <x v="10"/>
    <s v="1130"/>
    <s v="1130 Strand"/>
    <x v="186"/>
    <x v="0"/>
    <n v="230"/>
    <x v="0"/>
  </r>
  <r>
    <s v="11 Rogaland"/>
    <x v="10"/>
    <s v="1130"/>
    <s v="1130 Strand"/>
    <x v="186"/>
    <x v="1"/>
    <n v="182"/>
    <x v="0"/>
  </r>
  <r>
    <s v="11 Rogaland"/>
    <x v="10"/>
    <s v="1130"/>
    <s v="1130 Strand"/>
    <x v="186"/>
    <x v="2"/>
    <n v="200"/>
    <x v="0"/>
  </r>
  <r>
    <s v="11 Rogaland"/>
    <x v="10"/>
    <s v="1130"/>
    <s v="1130 Strand"/>
    <x v="186"/>
    <x v="3"/>
    <n v="194"/>
    <x v="0"/>
  </r>
  <r>
    <s v="11 Rogaland"/>
    <x v="10"/>
    <s v="1130"/>
    <s v="1130 Strand"/>
    <x v="186"/>
    <x v="4"/>
    <n v="185"/>
    <x v="0"/>
  </r>
  <r>
    <s v="11 Rogaland"/>
    <x v="10"/>
    <s v="1130"/>
    <s v="1130 Strand"/>
    <x v="186"/>
    <x v="5"/>
    <n v="187"/>
    <x v="0"/>
  </r>
  <r>
    <s v="11 Rogaland"/>
    <x v="10"/>
    <s v="1130"/>
    <s v="1130 Strand"/>
    <x v="186"/>
    <x v="6"/>
    <n v="189"/>
    <x v="0"/>
  </r>
  <r>
    <s v="11 Rogaland"/>
    <x v="10"/>
    <s v="1130"/>
    <s v="1130 Strand"/>
    <x v="186"/>
    <x v="7"/>
    <n v="198"/>
    <x v="0"/>
  </r>
  <r>
    <s v="11 Rogaland"/>
    <x v="10"/>
    <s v="1130"/>
    <s v="1130 Strand"/>
    <x v="186"/>
    <x v="8"/>
    <n v="180"/>
    <x v="0"/>
  </r>
  <r>
    <s v="11 Rogaland"/>
    <x v="10"/>
    <s v="1130"/>
    <s v="1130 Strand"/>
    <x v="186"/>
    <x v="9"/>
    <n v="186"/>
    <x v="0"/>
  </r>
  <r>
    <s v="11 Rogaland"/>
    <x v="10"/>
    <s v="1130"/>
    <s v="1130 Strand"/>
    <x v="186"/>
    <x v="10"/>
    <n v="172"/>
    <x v="0"/>
  </r>
  <r>
    <s v="11 Rogaland"/>
    <x v="10"/>
    <s v="1130"/>
    <s v="1130 Strand"/>
    <x v="186"/>
    <x v="11"/>
    <n v="149"/>
    <x v="0"/>
  </r>
  <r>
    <s v="11 Rogaland"/>
    <x v="10"/>
    <s v="1130"/>
    <s v="1130 Strand"/>
    <x v="186"/>
    <x v="12"/>
    <n v="128"/>
    <x v="0"/>
  </r>
  <r>
    <s v="11 Rogaland"/>
    <x v="10"/>
    <s v="1133"/>
    <s v="1133 Hjelmeland"/>
    <x v="187"/>
    <x v="0"/>
    <n v="314"/>
    <x v="0"/>
  </r>
  <r>
    <s v="11 Rogaland"/>
    <x v="10"/>
    <s v="1133"/>
    <s v="1133 Hjelmeland"/>
    <x v="187"/>
    <x v="1"/>
    <n v="308"/>
    <x v="0"/>
  </r>
  <r>
    <s v="11 Rogaland"/>
    <x v="10"/>
    <s v="1133"/>
    <s v="1133 Hjelmeland"/>
    <x v="187"/>
    <x v="2"/>
    <n v="289"/>
    <x v="0"/>
  </r>
  <r>
    <s v="11 Rogaland"/>
    <x v="10"/>
    <s v="1133"/>
    <s v="1133 Hjelmeland"/>
    <x v="187"/>
    <x v="3"/>
    <n v="295"/>
    <x v="0"/>
  </r>
  <r>
    <s v="11 Rogaland"/>
    <x v="10"/>
    <s v="1133"/>
    <s v="1133 Hjelmeland"/>
    <x v="187"/>
    <x v="4"/>
    <n v="257"/>
    <x v="0"/>
  </r>
  <r>
    <s v="11 Rogaland"/>
    <x v="10"/>
    <s v="1133"/>
    <s v="1133 Hjelmeland"/>
    <x v="187"/>
    <x v="5"/>
    <n v="256"/>
    <x v="0"/>
  </r>
  <r>
    <s v="11 Rogaland"/>
    <x v="10"/>
    <s v="1133"/>
    <s v="1133 Hjelmeland"/>
    <x v="187"/>
    <x v="6"/>
    <n v="209"/>
    <x v="0"/>
  </r>
  <r>
    <s v="11 Rogaland"/>
    <x v="10"/>
    <s v="1133"/>
    <s v="1133 Hjelmeland"/>
    <x v="187"/>
    <x v="7"/>
    <n v="225"/>
    <x v="0"/>
  </r>
  <r>
    <s v="11 Rogaland"/>
    <x v="10"/>
    <s v="1133"/>
    <s v="1133 Hjelmeland"/>
    <x v="187"/>
    <x v="8"/>
    <n v="208"/>
    <x v="0"/>
  </r>
  <r>
    <s v="11 Rogaland"/>
    <x v="10"/>
    <s v="1133"/>
    <s v="1133 Hjelmeland"/>
    <x v="187"/>
    <x v="9"/>
    <n v="201"/>
    <x v="0"/>
  </r>
  <r>
    <s v="11 Rogaland"/>
    <x v="10"/>
    <s v="1133"/>
    <s v="1133 Hjelmeland"/>
    <x v="187"/>
    <x v="10"/>
    <n v="212"/>
    <x v="0"/>
  </r>
  <r>
    <s v="11 Rogaland"/>
    <x v="10"/>
    <s v="1133"/>
    <s v="1133 Hjelmeland"/>
    <x v="187"/>
    <x v="11"/>
    <n v="194"/>
    <x v="0"/>
  </r>
  <r>
    <s v="11 Rogaland"/>
    <x v="10"/>
    <s v="1133"/>
    <s v="1133 Hjelmeland"/>
    <x v="187"/>
    <x v="12"/>
    <n v="180"/>
    <x v="0"/>
  </r>
  <r>
    <s v="11 Rogaland"/>
    <x v="10"/>
    <s v="1134"/>
    <s v="1134 Suldal"/>
    <x v="188"/>
    <x v="0"/>
    <n v="292"/>
    <x v="0"/>
  </r>
  <r>
    <s v="11 Rogaland"/>
    <x v="10"/>
    <s v="1134"/>
    <s v="1134 Suldal"/>
    <x v="188"/>
    <x v="1"/>
    <n v="288"/>
    <x v="0"/>
  </r>
  <r>
    <s v="11 Rogaland"/>
    <x v="10"/>
    <s v="1134"/>
    <s v="1134 Suldal"/>
    <x v="188"/>
    <x v="2"/>
    <n v="260"/>
    <x v="0"/>
  </r>
  <r>
    <s v="11 Rogaland"/>
    <x v="10"/>
    <s v="1134"/>
    <s v="1134 Suldal"/>
    <x v="188"/>
    <x v="3"/>
    <n v="258"/>
    <x v="0"/>
  </r>
  <r>
    <s v="11 Rogaland"/>
    <x v="10"/>
    <s v="1134"/>
    <s v="1134 Suldal"/>
    <x v="188"/>
    <x v="4"/>
    <n v="240"/>
    <x v="0"/>
  </r>
  <r>
    <s v="11 Rogaland"/>
    <x v="10"/>
    <s v="1134"/>
    <s v="1134 Suldal"/>
    <x v="188"/>
    <x v="5"/>
    <n v="231"/>
    <x v="0"/>
  </r>
  <r>
    <s v="11 Rogaland"/>
    <x v="10"/>
    <s v="1134"/>
    <s v="1134 Suldal"/>
    <x v="188"/>
    <x v="6"/>
    <n v="226"/>
    <x v="0"/>
  </r>
  <r>
    <s v="11 Rogaland"/>
    <x v="10"/>
    <s v="1134"/>
    <s v="1134 Suldal"/>
    <x v="188"/>
    <x v="7"/>
    <n v="236"/>
    <x v="0"/>
  </r>
  <r>
    <s v="11 Rogaland"/>
    <x v="10"/>
    <s v="1134"/>
    <s v="1134 Suldal"/>
    <x v="188"/>
    <x v="8"/>
    <n v="219"/>
    <x v="0"/>
  </r>
  <r>
    <s v="11 Rogaland"/>
    <x v="10"/>
    <s v="1134"/>
    <s v="1134 Suldal"/>
    <x v="188"/>
    <x v="9"/>
    <n v="208"/>
    <x v="0"/>
  </r>
  <r>
    <s v="11 Rogaland"/>
    <x v="10"/>
    <s v="1134"/>
    <s v="1134 Suldal"/>
    <x v="188"/>
    <x v="10"/>
    <n v="216"/>
    <x v="0"/>
  </r>
  <r>
    <s v="11 Rogaland"/>
    <x v="10"/>
    <s v="1134"/>
    <s v="1134 Suldal"/>
    <x v="188"/>
    <x v="11"/>
    <n v="203"/>
    <x v="0"/>
  </r>
  <r>
    <s v="11 Rogaland"/>
    <x v="10"/>
    <s v="1134"/>
    <s v="1134 Suldal"/>
    <x v="188"/>
    <x v="12"/>
    <n v="181"/>
    <x v="0"/>
  </r>
  <r>
    <s v="11 Rogaland"/>
    <x v="10"/>
    <s v="1135"/>
    <s v="1135 Sauda"/>
    <x v="189"/>
    <x v="0"/>
    <n v="40"/>
    <x v="0"/>
  </r>
  <r>
    <s v="11 Rogaland"/>
    <x v="10"/>
    <s v="1135"/>
    <s v="1135 Sauda"/>
    <x v="189"/>
    <x v="1"/>
    <n v="36"/>
    <x v="0"/>
  </r>
  <r>
    <s v="11 Rogaland"/>
    <x v="10"/>
    <s v="1135"/>
    <s v="1135 Sauda"/>
    <x v="189"/>
    <x v="2"/>
    <n v="36"/>
    <x v="0"/>
  </r>
  <r>
    <s v="11 Rogaland"/>
    <x v="10"/>
    <s v="1135"/>
    <s v="1135 Sauda"/>
    <x v="189"/>
    <x v="3"/>
    <n v="43"/>
    <x v="0"/>
  </r>
  <r>
    <s v="11 Rogaland"/>
    <x v="10"/>
    <s v="1135"/>
    <s v="1135 Sauda"/>
    <x v="189"/>
    <x v="4"/>
    <n v="29"/>
    <x v="0"/>
  </r>
  <r>
    <s v="11 Rogaland"/>
    <x v="10"/>
    <s v="1135"/>
    <s v="1135 Sauda"/>
    <x v="189"/>
    <x v="5"/>
    <n v="38"/>
    <x v="0"/>
  </r>
  <r>
    <s v="11 Rogaland"/>
    <x v="10"/>
    <s v="1135"/>
    <s v="1135 Sauda"/>
    <x v="189"/>
    <x v="6"/>
    <n v="42"/>
    <x v="0"/>
  </r>
  <r>
    <s v="11 Rogaland"/>
    <x v="10"/>
    <s v="1135"/>
    <s v="1135 Sauda"/>
    <x v="189"/>
    <x v="7"/>
    <n v="40"/>
    <x v="0"/>
  </r>
  <r>
    <s v="11 Rogaland"/>
    <x v="10"/>
    <s v="1135"/>
    <s v="1135 Sauda"/>
    <x v="189"/>
    <x v="8"/>
    <n v="33"/>
    <x v="0"/>
  </r>
  <r>
    <s v="11 Rogaland"/>
    <x v="10"/>
    <s v="1135"/>
    <s v="1135 Sauda"/>
    <x v="189"/>
    <x v="9"/>
    <n v="38"/>
    <x v="0"/>
  </r>
  <r>
    <s v="11 Rogaland"/>
    <x v="10"/>
    <s v="1135"/>
    <s v="1135 Sauda"/>
    <x v="189"/>
    <x v="10"/>
    <n v="34"/>
    <x v="0"/>
  </r>
  <r>
    <s v="11 Rogaland"/>
    <x v="10"/>
    <s v="1135"/>
    <s v="1135 Sauda"/>
    <x v="189"/>
    <x v="11"/>
    <n v="32"/>
    <x v="0"/>
  </r>
  <r>
    <s v="11 Rogaland"/>
    <x v="10"/>
    <s v="1135"/>
    <s v="1135 Sauda"/>
    <x v="189"/>
    <x v="12"/>
    <n v="35"/>
    <x v="0"/>
  </r>
  <r>
    <s v="11 Rogaland"/>
    <x v="10"/>
    <s v="1141"/>
    <s v="1141 Finnøy"/>
    <x v="190"/>
    <x v="0"/>
    <n v="397"/>
    <x v="0"/>
  </r>
  <r>
    <s v="11 Rogaland"/>
    <x v="10"/>
    <s v="1141"/>
    <s v="1141 Finnøy"/>
    <x v="190"/>
    <x v="1"/>
    <n v="369"/>
    <x v="0"/>
  </r>
  <r>
    <s v="11 Rogaland"/>
    <x v="10"/>
    <s v="1141"/>
    <s v="1141 Finnøy"/>
    <x v="190"/>
    <x v="2"/>
    <n v="353"/>
    <x v="0"/>
  </r>
  <r>
    <s v="11 Rogaland"/>
    <x v="10"/>
    <s v="1141"/>
    <s v="1141 Finnøy"/>
    <x v="190"/>
    <x v="3"/>
    <n v="403"/>
    <x v="0"/>
  </r>
  <r>
    <s v="11 Rogaland"/>
    <x v="10"/>
    <s v="1141"/>
    <s v="1141 Finnøy"/>
    <x v="190"/>
    <x v="4"/>
    <n v="370"/>
    <x v="0"/>
  </r>
  <r>
    <s v="11 Rogaland"/>
    <x v="10"/>
    <s v="1141"/>
    <s v="1141 Finnøy"/>
    <x v="190"/>
    <x v="5"/>
    <n v="330"/>
    <x v="0"/>
  </r>
  <r>
    <s v="11 Rogaland"/>
    <x v="10"/>
    <s v="1141"/>
    <s v="1141 Finnøy"/>
    <x v="190"/>
    <x v="6"/>
    <n v="400"/>
    <x v="0"/>
  </r>
  <r>
    <s v="11 Rogaland"/>
    <x v="10"/>
    <s v="1141"/>
    <s v="1141 Finnøy"/>
    <x v="190"/>
    <x v="7"/>
    <n v="400"/>
    <x v="0"/>
  </r>
  <r>
    <s v="11 Rogaland"/>
    <x v="10"/>
    <s v="1141"/>
    <s v="1141 Finnøy"/>
    <x v="190"/>
    <x v="8"/>
    <n v="421"/>
    <x v="0"/>
  </r>
  <r>
    <s v="11 Rogaland"/>
    <x v="10"/>
    <s v="1141"/>
    <s v="1141 Finnøy"/>
    <x v="190"/>
    <x v="9"/>
    <n v="430"/>
    <x v="0"/>
  </r>
  <r>
    <s v="11 Rogaland"/>
    <x v="10"/>
    <s v="1141"/>
    <s v="1141 Finnøy"/>
    <x v="190"/>
    <x v="10"/>
    <n v="439"/>
    <x v="0"/>
  </r>
  <r>
    <s v="11 Rogaland"/>
    <x v="10"/>
    <s v="1141"/>
    <s v="1141 Finnøy"/>
    <x v="190"/>
    <x v="11"/>
    <n v="443"/>
    <x v="0"/>
  </r>
  <r>
    <s v="11 Rogaland"/>
    <x v="10"/>
    <s v="1141"/>
    <s v="1141 Finnøy"/>
    <x v="190"/>
    <x v="12"/>
    <n v="365"/>
    <x v="0"/>
  </r>
  <r>
    <s v="11 Rogaland"/>
    <x v="10"/>
    <s v="1142"/>
    <s v="1142 Rennesøy"/>
    <x v="191"/>
    <x v="0"/>
    <n v="311"/>
    <x v="0"/>
  </r>
  <r>
    <s v="11 Rogaland"/>
    <x v="10"/>
    <s v="1142"/>
    <s v="1142 Rennesøy"/>
    <x v="191"/>
    <x v="1"/>
    <n v="284"/>
    <x v="0"/>
  </r>
  <r>
    <s v="11 Rogaland"/>
    <x v="10"/>
    <s v="1142"/>
    <s v="1142 Rennesøy"/>
    <x v="191"/>
    <x v="2"/>
    <n v="282"/>
    <x v="0"/>
  </r>
  <r>
    <s v="11 Rogaland"/>
    <x v="10"/>
    <s v="1142"/>
    <s v="1142 Rennesøy"/>
    <x v="191"/>
    <x v="3"/>
    <n v="278"/>
    <x v="0"/>
  </r>
  <r>
    <s v="11 Rogaland"/>
    <x v="10"/>
    <s v="1142"/>
    <s v="1142 Rennesøy"/>
    <x v="191"/>
    <x v="4"/>
    <n v="255"/>
    <x v="0"/>
  </r>
  <r>
    <s v="11 Rogaland"/>
    <x v="10"/>
    <s v="1142"/>
    <s v="1142 Rennesøy"/>
    <x v="191"/>
    <x v="5"/>
    <n v="249"/>
    <x v="0"/>
  </r>
  <r>
    <s v="11 Rogaland"/>
    <x v="10"/>
    <s v="1142"/>
    <s v="1142 Rennesøy"/>
    <x v="191"/>
    <x v="6"/>
    <n v="164"/>
    <x v="0"/>
  </r>
  <r>
    <s v="11 Rogaland"/>
    <x v="10"/>
    <s v="1142"/>
    <s v="1142 Rennesøy"/>
    <x v="191"/>
    <x v="7"/>
    <n v="156"/>
    <x v="0"/>
  </r>
  <r>
    <s v="11 Rogaland"/>
    <x v="10"/>
    <s v="1142"/>
    <s v="1142 Rennesøy"/>
    <x v="191"/>
    <x v="8"/>
    <n v="134"/>
    <x v="0"/>
  </r>
  <r>
    <s v="11 Rogaland"/>
    <x v="10"/>
    <s v="1142"/>
    <s v="1142 Rennesøy"/>
    <x v="191"/>
    <x v="9"/>
    <n v="124"/>
    <x v="0"/>
  </r>
  <r>
    <s v="11 Rogaland"/>
    <x v="10"/>
    <s v="1142"/>
    <s v="1142 Rennesøy"/>
    <x v="191"/>
    <x v="10"/>
    <n v="103"/>
    <x v="0"/>
  </r>
  <r>
    <s v="11 Rogaland"/>
    <x v="10"/>
    <s v="1142"/>
    <s v="1142 Rennesøy"/>
    <x v="191"/>
    <x v="11"/>
    <n v="97"/>
    <x v="0"/>
  </r>
  <r>
    <s v="11 Rogaland"/>
    <x v="10"/>
    <s v="1142"/>
    <s v="1142 Rennesøy"/>
    <x v="191"/>
    <x v="12"/>
    <n v="89"/>
    <x v="0"/>
  </r>
  <r>
    <s v="11 Rogaland"/>
    <x v="10"/>
    <s v="1144"/>
    <s v="1144 Kvitsøy"/>
    <x v="192"/>
    <x v="0"/>
    <n v="13"/>
    <x v="0"/>
  </r>
  <r>
    <s v="11 Rogaland"/>
    <x v="10"/>
    <s v="1144"/>
    <s v="1144 Kvitsøy"/>
    <x v="192"/>
    <x v="1"/>
    <n v="11"/>
    <x v="0"/>
  </r>
  <r>
    <s v="11 Rogaland"/>
    <x v="10"/>
    <s v="1144"/>
    <s v="1144 Kvitsøy"/>
    <x v="192"/>
    <x v="2"/>
    <n v="9"/>
    <x v="0"/>
  </r>
  <r>
    <s v="11 Rogaland"/>
    <x v="10"/>
    <s v="1144"/>
    <s v="1144 Kvitsøy"/>
    <x v="192"/>
    <x v="3"/>
    <n v="18"/>
    <x v="0"/>
  </r>
  <r>
    <s v="11 Rogaland"/>
    <x v="10"/>
    <s v="1144"/>
    <s v="1144 Kvitsøy"/>
    <x v="192"/>
    <x v="4"/>
    <n v="12"/>
    <x v="0"/>
  </r>
  <r>
    <s v="11 Rogaland"/>
    <x v="10"/>
    <s v="1144"/>
    <s v="1144 Kvitsøy"/>
    <x v="192"/>
    <x v="5"/>
    <n v="9"/>
    <x v="0"/>
  </r>
  <r>
    <s v="11 Rogaland"/>
    <x v="10"/>
    <s v="1144"/>
    <s v="1144 Kvitsøy"/>
    <x v="192"/>
    <x v="6"/>
    <n v="7"/>
    <x v="0"/>
  </r>
  <r>
    <s v="11 Rogaland"/>
    <x v="10"/>
    <s v="1144"/>
    <s v="1144 Kvitsøy"/>
    <x v="192"/>
    <x v="7"/>
    <n v="7"/>
    <x v="0"/>
  </r>
  <r>
    <s v="11 Rogaland"/>
    <x v="10"/>
    <s v="1144"/>
    <s v="1144 Kvitsøy"/>
    <x v="192"/>
    <x v="8"/>
    <n v="3"/>
    <x v="0"/>
  </r>
  <r>
    <s v="11 Rogaland"/>
    <x v="10"/>
    <s v="1144"/>
    <s v="1144 Kvitsøy"/>
    <x v="192"/>
    <x v="9"/>
    <n v="3"/>
    <x v="0"/>
  </r>
  <r>
    <s v="11 Rogaland"/>
    <x v="10"/>
    <s v="1144"/>
    <s v="1144 Kvitsøy"/>
    <x v="192"/>
    <x v="10"/>
    <n v="6"/>
    <x v="0"/>
  </r>
  <r>
    <s v="11 Rogaland"/>
    <x v="10"/>
    <s v="1144"/>
    <s v="1144 Kvitsøy"/>
    <x v="192"/>
    <x v="11"/>
    <n v="6"/>
    <x v="0"/>
  </r>
  <r>
    <s v="11 Rogaland"/>
    <x v="10"/>
    <s v="1144"/>
    <s v="1144 Kvitsøy"/>
    <x v="192"/>
    <x v="12"/>
    <n v="5"/>
    <x v="0"/>
  </r>
  <r>
    <s v="11 Rogaland"/>
    <x v="10"/>
    <s v="1145"/>
    <s v="1145 Bokn"/>
    <x v="193"/>
    <x v="0"/>
    <n v="38"/>
    <x v="0"/>
  </r>
  <r>
    <s v="11 Rogaland"/>
    <x v="10"/>
    <s v="1145"/>
    <s v="1145 Bokn"/>
    <x v="193"/>
    <x v="1"/>
    <n v="24"/>
    <x v="0"/>
  </r>
  <r>
    <s v="11 Rogaland"/>
    <x v="10"/>
    <s v="1145"/>
    <s v="1145 Bokn"/>
    <x v="193"/>
    <x v="2"/>
    <n v="29"/>
    <x v="0"/>
  </r>
  <r>
    <s v="11 Rogaland"/>
    <x v="10"/>
    <s v="1145"/>
    <s v="1145 Bokn"/>
    <x v="193"/>
    <x v="3"/>
    <n v="28"/>
    <x v="0"/>
  </r>
  <r>
    <s v="11 Rogaland"/>
    <x v="10"/>
    <s v="1145"/>
    <s v="1145 Bokn"/>
    <x v="193"/>
    <x v="4"/>
    <n v="22"/>
    <x v="0"/>
  </r>
  <r>
    <s v="11 Rogaland"/>
    <x v="10"/>
    <s v="1145"/>
    <s v="1145 Bokn"/>
    <x v="193"/>
    <x v="5"/>
    <n v="31"/>
    <x v="0"/>
  </r>
  <r>
    <s v="11 Rogaland"/>
    <x v="10"/>
    <s v="1145"/>
    <s v="1145 Bokn"/>
    <x v="193"/>
    <x v="6"/>
    <n v="24"/>
    <x v="0"/>
  </r>
  <r>
    <s v="11 Rogaland"/>
    <x v="10"/>
    <s v="1145"/>
    <s v="1145 Bokn"/>
    <x v="193"/>
    <x v="7"/>
    <n v="18"/>
    <x v="0"/>
  </r>
  <r>
    <s v="11 Rogaland"/>
    <x v="10"/>
    <s v="1145"/>
    <s v="1145 Bokn"/>
    <x v="193"/>
    <x v="8"/>
    <n v="16"/>
    <x v="0"/>
  </r>
  <r>
    <s v="11 Rogaland"/>
    <x v="10"/>
    <s v="1145"/>
    <s v="1145 Bokn"/>
    <x v="193"/>
    <x v="9"/>
    <n v="23"/>
    <x v="0"/>
  </r>
  <r>
    <s v="11 Rogaland"/>
    <x v="10"/>
    <s v="1145"/>
    <s v="1145 Bokn"/>
    <x v="193"/>
    <x v="10"/>
    <n v="22"/>
    <x v="0"/>
  </r>
  <r>
    <s v="11 Rogaland"/>
    <x v="10"/>
    <s v="1145"/>
    <s v="1145 Bokn"/>
    <x v="193"/>
    <x v="11"/>
    <n v="26"/>
    <x v="0"/>
  </r>
  <r>
    <s v="11 Rogaland"/>
    <x v="10"/>
    <s v="1145"/>
    <s v="1145 Bokn"/>
    <x v="193"/>
    <x v="12"/>
    <n v="20"/>
    <x v="0"/>
  </r>
  <r>
    <s v="11 Rogaland"/>
    <x v="10"/>
    <s v="1146"/>
    <s v="1146 Tysvær"/>
    <x v="194"/>
    <x v="0"/>
    <n v="422"/>
    <x v="0"/>
  </r>
  <r>
    <s v="11 Rogaland"/>
    <x v="10"/>
    <s v="1146"/>
    <s v="1146 Tysvær"/>
    <x v="194"/>
    <x v="1"/>
    <n v="390"/>
    <x v="0"/>
  </r>
  <r>
    <s v="11 Rogaland"/>
    <x v="10"/>
    <s v="1146"/>
    <s v="1146 Tysvær"/>
    <x v="194"/>
    <x v="2"/>
    <n v="383"/>
    <x v="0"/>
  </r>
  <r>
    <s v="11 Rogaland"/>
    <x v="10"/>
    <s v="1146"/>
    <s v="1146 Tysvær"/>
    <x v="194"/>
    <x v="3"/>
    <n v="393"/>
    <x v="0"/>
  </r>
  <r>
    <s v="11 Rogaland"/>
    <x v="10"/>
    <s v="1146"/>
    <s v="1146 Tysvær"/>
    <x v="194"/>
    <x v="4"/>
    <n v="368"/>
    <x v="0"/>
  </r>
  <r>
    <s v="11 Rogaland"/>
    <x v="10"/>
    <s v="1146"/>
    <s v="1146 Tysvær"/>
    <x v="194"/>
    <x v="5"/>
    <n v="336"/>
    <x v="0"/>
  </r>
  <r>
    <s v="11 Rogaland"/>
    <x v="10"/>
    <s v="1146"/>
    <s v="1146 Tysvær"/>
    <x v="194"/>
    <x v="6"/>
    <n v="332"/>
    <x v="0"/>
  </r>
  <r>
    <s v="11 Rogaland"/>
    <x v="10"/>
    <s v="1146"/>
    <s v="1146 Tysvær"/>
    <x v="194"/>
    <x v="7"/>
    <n v="303"/>
    <x v="0"/>
  </r>
  <r>
    <s v="11 Rogaland"/>
    <x v="10"/>
    <s v="1146"/>
    <s v="1146 Tysvær"/>
    <x v="194"/>
    <x v="8"/>
    <n v="249"/>
    <x v="0"/>
  </r>
  <r>
    <s v="11 Rogaland"/>
    <x v="10"/>
    <s v="1146"/>
    <s v="1146 Tysvær"/>
    <x v="194"/>
    <x v="9"/>
    <n v="244"/>
    <x v="0"/>
  </r>
  <r>
    <s v="11 Rogaland"/>
    <x v="10"/>
    <s v="1146"/>
    <s v="1146 Tysvær"/>
    <x v="194"/>
    <x v="10"/>
    <n v="229"/>
    <x v="0"/>
  </r>
  <r>
    <s v="11 Rogaland"/>
    <x v="10"/>
    <s v="1146"/>
    <s v="1146 Tysvær"/>
    <x v="194"/>
    <x v="11"/>
    <n v="196"/>
    <x v="0"/>
  </r>
  <r>
    <s v="11 Rogaland"/>
    <x v="10"/>
    <s v="1146"/>
    <s v="1146 Tysvær"/>
    <x v="194"/>
    <x v="12"/>
    <n v="180"/>
    <x v="0"/>
  </r>
  <r>
    <s v="11 Rogaland"/>
    <x v="10"/>
    <s v="1149"/>
    <s v="1149 Karmøy"/>
    <x v="195"/>
    <x v="0"/>
    <n v="255"/>
    <x v="0"/>
  </r>
  <r>
    <s v="11 Rogaland"/>
    <x v="10"/>
    <s v="1149"/>
    <s v="1149 Karmøy"/>
    <x v="195"/>
    <x v="1"/>
    <n v="246"/>
    <x v="0"/>
  </r>
  <r>
    <s v="11 Rogaland"/>
    <x v="10"/>
    <s v="1149"/>
    <s v="1149 Karmøy"/>
    <x v="195"/>
    <x v="2"/>
    <n v="229"/>
    <x v="0"/>
  </r>
  <r>
    <s v="11 Rogaland"/>
    <x v="10"/>
    <s v="1149"/>
    <s v="1149 Karmøy"/>
    <x v="195"/>
    <x v="3"/>
    <n v="239"/>
    <x v="0"/>
  </r>
  <r>
    <s v="11 Rogaland"/>
    <x v="10"/>
    <s v="1149"/>
    <s v="1149 Karmøy"/>
    <x v="195"/>
    <x v="4"/>
    <n v="220"/>
    <x v="0"/>
  </r>
  <r>
    <s v="11 Rogaland"/>
    <x v="10"/>
    <s v="1149"/>
    <s v="1149 Karmøy"/>
    <x v="195"/>
    <x v="5"/>
    <n v="303"/>
    <x v="0"/>
  </r>
  <r>
    <s v="11 Rogaland"/>
    <x v="10"/>
    <s v="1149"/>
    <s v="1149 Karmøy"/>
    <x v="195"/>
    <x v="6"/>
    <n v="335"/>
    <x v="0"/>
  </r>
  <r>
    <s v="11 Rogaland"/>
    <x v="10"/>
    <s v="1149"/>
    <s v="1149 Karmøy"/>
    <x v="195"/>
    <x v="7"/>
    <n v="369"/>
    <x v="0"/>
  </r>
  <r>
    <s v="11 Rogaland"/>
    <x v="10"/>
    <s v="1149"/>
    <s v="1149 Karmøy"/>
    <x v="195"/>
    <x v="8"/>
    <n v="306"/>
    <x v="0"/>
  </r>
  <r>
    <s v="11 Rogaland"/>
    <x v="10"/>
    <s v="1149"/>
    <s v="1149 Karmøy"/>
    <x v="195"/>
    <x v="9"/>
    <n v="297"/>
    <x v="0"/>
  </r>
  <r>
    <s v="11 Rogaland"/>
    <x v="10"/>
    <s v="1149"/>
    <s v="1149 Karmøy"/>
    <x v="195"/>
    <x v="10"/>
    <n v="277"/>
    <x v="0"/>
  </r>
  <r>
    <s v="11 Rogaland"/>
    <x v="10"/>
    <s v="1149"/>
    <s v="1149 Karmøy"/>
    <x v="195"/>
    <x v="11"/>
    <n v="201"/>
    <x v="0"/>
  </r>
  <r>
    <s v="11 Rogaland"/>
    <x v="10"/>
    <s v="1149"/>
    <s v="1149 Karmøy"/>
    <x v="195"/>
    <x v="12"/>
    <n v="198"/>
    <x v="0"/>
  </r>
  <r>
    <s v="11 Rogaland"/>
    <x v="10"/>
    <s v="1151"/>
    <s v="1151 Utsira"/>
    <x v="196"/>
    <x v="0"/>
    <n v="4"/>
    <x v="0"/>
  </r>
  <r>
    <s v="11 Rogaland"/>
    <x v="10"/>
    <s v="1151"/>
    <s v="1151 Utsira"/>
    <x v="196"/>
    <x v="1"/>
    <n v="7"/>
    <x v="0"/>
  </r>
  <r>
    <s v="11 Rogaland"/>
    <x v="10"/>
    <s v="1151"/>
    <s v="1151 Utsira"/>
    <x v="196"/>
    <x v="2"/>
    <n v="5"/>
    <x v="0"/>
  </r>
  <r>
    <s v="11 Rogaland"/>
    <x v="10"/>
    <s v="1151"/>
    <s v="1151 Utsira"/>
    <x v="196"/>
    <x v="3"/>
    <n v="6"/>
    <x v="0"/>
  </r>
  <r>
    <s v="11 Rogaland"/>
    <x v="10"/>
    <s v="1151"/>
    <s v="1151 Utsira"/>
    <x v="196"/>
    <x v="4"/>
    <n v="4"/>
    <x v="0"/>
  </r>
  <r>
    <s v="11 Rogaland"/>
    <x v="10"/>
    <s v="1151"/>
    <s v="1151 Utsira"/>
    <x v="196"/>
    <x v="5"/>
    <n v="5"/>
    <x v="0"/>
  </r>
  <r>
    <s v="11 Rogaland"/>
    <x v="10"/>
    <s v="1151"/>
    <s v="1151 Utsira"/>
    <x v="196"/>
    <x v="6"/>
    <n v="5"/>
    <x v="0"/>
  </r>
  <r>
    <s v="11 Rogaland"/>
    <x v="10"/>
    <s v="1151"/>
    <s v="1151 Utsira"/>
    <x v="196"/>
    <x v="7"/>
    <n v="5"/>
    <x v="0"/>
  </r>
  <r>
    <s v="11 Rogaland"/>
    <x v="10"/>
    <s v="1151"/>
    <s v="1151 Utsira"/>
    <x v="196"/>
    <x v="8"/>
    <n v="4"/>
    <x v="0"/>
  </r>
  <r>
    <s v="11 Rogaland"/>
    <x v="10"/>
    <s v="1151"/>
    <s v="1151 Utsira"/>
    <x v="196"/>
    <x v="9"/>
    <n v="3"/>
    <x v="0"/>
  </r>
  <r>
    <s v="11 Rogaland"/>
    <x v="10"/>
    <s v="1151"/>
    <s v="1151 Utsira"/>
    <x v="196"/>
    <x v="10"/>
    <n v="3"/>
    <x v="0"/>
  </r>
  <r>
    <s v="11 Rogaland"/>
    <x v="10"/>
    <s v="1151"/>
    <s v="1151 Utsira"/>
    <x v="196"/>
    <x v="11"/>
    <n v="3"/>
    <x v="0"/>
  </r>
  <r>
    <s v="11 Rogaland"/>
    <x v="10"/>
    <s v="1151"/>
    <s v="1151 Utsira"/>
    <x v="196"/>
    <x v="12"/>
    <n v="0"/>
    <x v="0"/>
  </r>
  <r>
    <s v="11 Rogaland"/>
    <x v="10"/>
    <s v="1160"/>
    <s v="1160 Vindafjord"/>
    <x v="197"/>
    <x v="0"/>
    <n v="640"/>
    <x v="0"/>
  </r>
  <r>
    <s v="11 Rogaland"/>
    <x v="10"/>
    <s v="1160"/>
    <s v="1160 Vindafjord"/>
    <x v="197"/>
    <x v="1"/>
    <n v="553"/>
    <x v="0"/>
  </r>
  <r>
    <s v="11 Rogaland"/>
    <x v="10"/>
    <s v="1160"/>
    <s v="1160 Vindafjord"/>
    <x v="197"/>
    <x v="2"/>
    <n v="546"/>
    <x v="0"/>
  </r>
  <r>
    <s v="11 Rogaland"/>
    <x v="10"/>
    <s v="1160"/>
    <s v="1160 Vindafjord"/>
    <x v="197"/>
    <x v="3"/>
    <n v="588"/>
    <x v="0"/>
  </r>
  <r>
    <s v="11 Rogaland"/>
    <x v="10"/>
    <s v="1160"/>
    <s v="1160 Vindafjord"/>
    <x v="197"/>
    <x v="4"/>
    <n v="553"/>
    <x v="0"/>
  </r>
  <r>
    <s v="11 Rogaland"/>
    <x v="10"/>
    <s v="1160"/>
    <s v="1160 Vindafjord"/>
    <x v="197"/>
    <x v="5"/>
    <n v="576"/>
    <x v="0"/>
  </r>
  <r>
    <s v="11 Rogaland"/>
    <x v="10"/>
    <s v="1160"/>
    <s v="1160 Vindafjord"/>
    <x v="197"/>
    <x v="6"/>
    <n v="522"/>
    <x v="0"/>
  </r>
  <r>
    <s v="11 Rogaland"/>
    <x v="10"/>
    <s v="1160"/>
    <s v="1160 Vindafjord"/>
    <x v="197"/>
    <x v="7"/>
    <n v="373"/>
    <x v="0"/>
  </r>
  <r>
    <s v="11 Rogaland"/>
    <x v="10"/>
    <s v="1160"/>
    <s v="1160 Vindafjord"/>
    <x v="197"/>
    <x v="8"/>
    <n v="628"/>
    <x v="0"/>
  </r>
  <r>
    <s v="11 Rogaland"/>
    <x v="10"/>
    <s v="1160"/>
    <s v="1160 Vindafjord"/>
    <x v="197"/>
    <x v="9"/>
    <n v="614"/>
    <x v="0"/>
  </r>
  <r>
    <s v="11 Rogaland"/>
    <x v="10"/>
    <s v="1160"/>
    <s v="1160 Vindafjord"/>
    <x v="197"/>
    <x v="10"/>
    <n v="605"/>
    <x v="0"/>
  </r>
  <r>
    <s v="11 Rogaland"/>
    <x v="10"/>
    <s v="1160"/>
    <s v="1160 Vindafjord"/>
    <x v="197"/>
    <x v="11"/>
    <n v="636"/>
    <x v="0"/>
  </r>
  <r>
    <s v="11 Rogaland"/>
    <x v="10"/>
    <s v="1160"/>
    <s v="1160 Vindafjord"/>
    <x v="197"/>
    <x v="12"/>
    <n v="575"/>
    <x v="0"/>
  </r>
  <r>
    <s v="12 Hordaland"/>
    <x v="11"/>
    <s v="1201"/>
    <s v="1201 Bergen"/>
    <x v="198"/>
    <x v="0"/>
    <n v="665"/>
    <x v="0"/>
  </r>
  <r>
    <s v="12 Hordaland"/>
    <x v="11"/>
    <s v="1201"/>
    <s v="1201 Bergen"/>
    <x v="198"/>
    <x v="1"/>
    <n v="667"/>
    <x v="0"/>
  </r>
  <r>
    <s v="12 Hordaland"/>
    <x v="11"/>
    <s v="1201"/>
    <s v="1201 Bergen"/>
    <x v="198"/>
    <x v="2"/>
    <n v="632"/>
    <x v="0"/>
  </r>
  <r>
    <s v="12 Hordaland"/>
    <x v="11"/>
    <s v="1201"/>
    <s v="1201 Bergen"/>
    <x v="198"/>
    <x v="3"/>
    <n v="544"/>
    <x v="0"/>
  </r>
  <r>
    <s v="12 Hordaland"/>
    <x v="11"/>
    <s v="1201"/>
    <s v="1201 Bergen"/>
    <x v="198"/>
    <x v="4"/>
    <n v="578"/>
    <x v="0"/>
  </r>
  <r>
    <s v="12 Hordaland"/>
    <x v="11"/>
    <s v="1201"/>
    <s v="1201 Bergen"/>
    <x v="198"/>
    <x v="5"/>
    <n v="503"/>
    <x v="0"/>
  </r>
  <r>
    <s v="12 Hordaland"/>
    <x v="11"/>
    <s v="1201"/>
    <s v="1201 Bergen"/>
    <x v="198"/>
    <x v="6"/>
    <n v="433"/>
    <x v="0"/>
  </r>
  <r>
    <s v="12 Hordaland"/>
    <x v="11"/>
    <s v="1201"/>
    <s v="1201 Bergen"/>
    <x v="198"/>
    <x v="7"/>
    <n v="432"/>
    <x v="0"/>
  </r>
  <r>
    <s v="12 Hordaland"/>
    <x v="11"/>
    <s v="1201"/>
    <s v="1201 Bergen"/>
    <x v="198"/>
    <x v="8"/>
    <n v="398"/>
    <x v="0"/>
  </r>
  <r>
    <s v="12 Hordaland"/>
    <x v="11"/>
    <s v="1201"/>
    <s v="1201 Bergen"/>
    <x v="198"/>
    <x v="9"/>
    <n v="399"/>
    <x v="0"/>
  </r>
  <r>
    <s v="12 Hordaland"/>
    <x v="11"/>
    <s v="1201"/>
    <s v="1201 Bergen"/>
    <x v="198"/>
    <x v="10"/>
    <n v="364"/>
    <x v="0"/>
  </r>
  <r>
    <s v="12 Hordaland"/>
    <x v="11"/>
    <s v="1201"/>
    <s v="1201 Bergen"/>
    <x v="198"/>
    <x v="11"/>
    <n v="148"/>
    <x v="0"/>
  </r>
  <r>
    <s v="12 Hordaland"/>
    <x v="11"/>
    <s v="1201"/>
    <s v="1201 Bergen"/>
    <x v="198"/>
    <x v="12"/>
    <n v="137"/>
    <x v="0"/>
  </r>
  <r>
    <s v="12 Hordaland"/>
    <x v="11"/>
    <s v="1211"/>
    <s v="1211 Etne"/>
    <x v="199"/>
    <x v="0"/>
    <n v="229"/>
    <x v="0"/>
  </r>
  <r>
    <s v="12 Hordaland"/>
    <x v="11"/>
    <s v="1211"/>
    <s v="1211 Etne"/>
    <x v="199"/>
    <x v="1"/>
    <n v="248"/>
    <x v="0"/>
  </r>
  <r>
    <s v="12 Hordaland"/>
    <x v="11"/>
    <s v="1211"/>
    <s v="1211 Etne"/>
    <x v="199"/>
    <x v="2"/>
    <n v="234"/>
    <x v="0"/>
  </r>
  <r>
    <s v="12 Hordaland"/>
    <x v="11"/>
    <s v="1211"/>
    <s v="1211 Etne"/>
    <x v="199"/>
    <x v="3"/>
    <n v="209"/>
    <x v="0"/>
  </r>
  <r>
    <s v="12 Hordaland"/>
    <x v="11"/>
    <s v="1211"/>
    <s v="1211 Etne"/>
    <x v="199"/>
    <x v="4"/>
    <n v="183"/>
    <x v="0"/>
  </r>
  <r>
    <s v="12 Hordaland"/>
    <x v="11"/>
    <s v="1211"/>
    <s v="1211 Etne"/>
    <x v="199"/>
    <x v="5"/>
    <n v="177"/>
    <x v="0"/>
  </r>
  <r>
    <s v="12 Hordaland"/>
    <x v="11"/>
    <s v="1211"/>
    <s v="1211 Etne"/>
    <x v="199"/>
    <x v="6"/>
    <n v="197"/>
    <x v="0"/>
  </r>
  <r>
    <s v="12 Hordaland"/>
    <x v="11"/>
    <s v="1211"/>
    <s v="1211 Etne"/>
    <x v="199"/>
    <x v="7"/>
    <n v="185"/>
    <x v="0"/>
  </r>
  <r>
    <s v="12 Hordaland"/>
    <x v="11"/>
    <s v="1211"/>
    <s v="1211 Etne"/>
    <x v="199"/>
    <x v="8"/>
    <n v="209"/>
    <x v="0"/>
  </r>
  <r>
    <s v="12 Hordaland"/>
    <x v="11"/>
    <s v="1211"/>
    <s v="1211 Etne"/>
    <x v="199"/>
    <x v="9"/>
    <n v="191"/>
    <x v="0"/>
  </r>
  <r>
    <s v="12 Hordaland"/>
    <x v="11"/>
    <s v="1211"/>
    <s v="1211 Etne"/>
    <x v="199"/>
    <x v="10"/>
    <n v="198"/>
    <x v="0"/>
  </r>
  <r>
    <s v="12 Hordaland"/>
    <x v="11"/>
    <s v="1211"/>
    <s v="1211 Etne"/>
    <x v="199"/>
    <x v="11"/>
    <n v="212"/>
    <x v="0"/>
  </r>
  <r>
    <s v="12 Hordaland"/>
    <x v="11"/>
    <s v="1211"/>
    <s v="1211 Etne"/>
    <x v="199"/>
    <x v="12"/>
    <n v="164"/>
    <x v="0"/>
  </r>
  <r>
    <s v="12 Hordaland"/>
    <x v="11"/>
    <s v="1216"/>
    <s v="1216 Sveio"/>
    <x v="200"/>
    <x v="0"/>
    <n v="146"/>
    <x v="0"/>
  </r>
  <r>
    <s v="12 Hordaland"/>
    <x v="11"/>
    <s v="1216"/>
    <s v="1216 Sveio"/>
    <x v="200"/>
    <x v="1"/>
    <n v="125"/>
    <x v="0"/>
  </r>
  <r>
    <s v="12 Hordaland"/>
    <x v="11"/>
    <s v="1216"/>
    <s v="1216 Sveio"/>
    <x v="200"/>
    <x v="2"/>
    <n v="149"/>
    <x v="0"/>
  </r>
  <r>
    <s v="12 Hordaland"/>
    <x v="11"/>
    <s v="1216"/>
    <s v="1216 Sveio"/>
    <x v="200"/>
    <x v="3"/>
    <n v="161"/>
    <x v="0"/>
  </r>
  <r>
    <s v="12 Hordaland"/>
    <x v="11"/>
    <s v="1216"/>
    <s v="1216 Sveio"/>
    <x v="200"/>
    <x v="4"/>
    <n v="136"/>
    <x v="0"/>
  </r>
  <r>
    <s v="12 Hordaland"/>
    <x v="11"/>
    <s v="1216"/>
    <s v="1216 Sveio"/>
    <x v="200"/>
    <x v="5"/>
    <n v="132"/>
    <x v="0"/>
  </r>
  <r>
    <s v="12 Hordaland"/>
    <x v="11"/>
    <s v="1216"/>
    <s v="1216 Sveio"/>
    <x v="200"/>
    <x v="6"/>
    <n v="132"/>
    <x v="0"/>
  </r>
  <r>
    <s v="12 Hordaland"/>
    <x v="11"/>
    <s v="1216"/>
    <s v="1216 Sveio"/>
    <x v="200"/>
    <x v="7"/>
    <n v="145"/>
    <x v="0"/>
  </r>
  <r>
    <s v="12 Hordaland"/>
    <x v="11"/>
    <s v="1216"/>
    <s v="1216 Sveio"/>
    <x v="200"/>
    <x v="8"/>
    <n v="138"/>
    <x v="0"/>
  </r>
  <r>
    <s v="12 Hordaland"/>
    <x v="11"/>
    <s v="1216"/>
    <s v="1216 Sveio"/>
    <x v="200"/>
    <x v="9"/>
    <n v="147"/>
    <x v="0"/>
  </r>
  <r>
    <s v="12 Hordaland"/>
    <x v="11"/>
    <s v="1216"/>
    <s v="1216 Sveio"/>
    <x v="200"/>
    <x v="10"/>
    <n v="125"/>
    <x v="0"/>
  </r>
  <r>
    <s v="12 Hordaland"/>
    <x v="11"/>
    <s v="1216"/>
    <s v="1216 Sveio"/>
    <x v="200"/>
    <x v="11"/>
    <n v="115"/>
    <x v="0"/>
  </r>
  <r>
    <s v="12 Hordaland"/>
    <x v="11"/>
    <s v="1216"/>
    <s v="1216 Sveio"/>
    <x v="200"/>
    <x v="12"/>
    <n v="146"/>
    <x v="0"/>
  </r>
  <r>
    <s v="12 Hordaland"/>
    <x v="11"/>
    <s v="1219"/>
    <s v="1219 Bømlo"/>
    <x v="201"/>
    <x v="0"/>
    <n v="88"/>
    <x v="0"/>
  </r>
  <r>
    <s v="12 Hordaland"/>
    <x v="11"/>
    <s v="1219"/>
    <s v="1219 Bømlo"/>
    <x v="201"/>
    <x v="1"/>
    <n v="76"/>
    <x v="0"/>
  </r>
  <r>
    <s v="12 Hordaland"/>
    <x v="11"/>
    <s v="1219"/>
    <s v="1219 Bømlo"/>
    <x v="201"/>
    <x v="2"/>
    <n v="80"/>
    <x v="0"/>
  </r>
  <r>
    <s v="12 Hordaland"/>
    <x v="11"/>
    <s v="1219"/>
    <s v="1219 Bømlo"/>
    <x v="201"/>
    <x v="3"/>
    <n v="69"/>
    <x v="0"/>
  </r>
  <r>
    <s v="12 Hordaland"/>
    <x v="11"/>
    <s v="1219"/>
    <s v="1219 Bømlo"/>
    <x v="201"/>
    <x v="4"/>
    <n v="61"/>
    <x v="0"/>
  </r>
  <r>
    <s v="12 Hordaland"/>
    <x v="11"/>
    <s v="1219"/>
    <s v="1219 Bømlo"/>
    <x v="201"/>
    <x v="5"/>
    <n v="61"/>
    <x v="0"/>
  </r>
  <r>
    <s v="12 Hordaland"/>
    <x v="11"/>
    <s v="1219"/>
    <s v="1219 Bømlo"/>
    <x v="201"/>
    <x v="6"/>
    <n v="65"/>
    <x v="0"/>
  </r>
  <r>
    <s v="12 Hordaland"/>
    <x v="11"/>
    <s v="1219"/>
    <s v="1219 Bømlo"/>
    <x v="201"/>
    <x v="7"/>
    <n v="62"/>
    <x v="0"/>
  </r>
  <r>
    <s v="12 Hordaland"/>
    <x v="11"/>
    <s v="1219"/>
    <s v="1219 Bømlo"/>
    <x v="201"/>
    <x v="8"/>
    <n v="60"/>
    <x v="0"/>
  </r>
  <r>
    <s v="12 Hordaland"/>
    <x v="11"/>
    <s v="1219"/>
    <s v="1219 Bømlo"/>
    <x v="201"/>
    <x v="9"/>
    <n v="63"/>
    <x v="0"/>
  </r>
  <r>
    <s v="12 Hordaland"/>
    <x v="11"/>
    <s v="1219"/>
    <s v="1219 Bømlo"/>
    <x v="201"/>
    <x v="10"/>
    <n v="57"/>
    <x v="0"/>
  </r>
  <r>
    <s v="12 Hordaland"/>
    <x v="11"/>
    <s v="1219"/>
    <s v="1219 Bømlo"/>
    <x v="201"/>
    <x v="11"/>
    <n v="57"/>
    <x v="0"/>
  </r>
  <r>
    <s v="12 Hordaland"/>
    <x v="11"/>
    <s v="1219"/>
    <s v="1219 Bømlo"/>
    <x v="201"/>
    <x v="12"/>
    <n v="52"/>
    <x v="0"/>
  </r>
  <r>
    <s v="12 Hordaland"/>
    <x v="11"/>
    <s v="1221"/>
    <s v="1221 Stord"/>
    <x v="202"/>
    <x v="0"/>
    <n v="47"/>
    <x v="0"/>
  </r>
  <r>
    <s v="12 Hordaland"/>
    <x v="11"/>
    <s v="1221"/>
    <s v="1221 Stord"/>
    <x v="202"/>
    <x v="1"/>
    <n v="35"/>
    <x v="0"/>
  </r>
  <r>
    <s v="12 Hordaland"/>
    <x v="11"/>
    <s v="1221"/>
    <s v="1221 Stord"/>
    <x v="202"/>
    <x v="2"/>
    <n v="37"/>
    <x v="0"/>
  </r>
  <r>
    <s v="12 Hordaland"/>
    <x v="11"/>
    <s v="1221"/>
    <s v="1221 Stord"/>
    <x v="202"/>
    <x v="3"/>
    <n v="45"/>
    <x v="0"/>
  </r>
  <r>
    <s v="12 Hordaland"/>
    <x v="11"/>
    <s v="1221"/>
    <s v="1221 Stord"/>
    <x v="202"/>
    <x v="4"/>
    <n v="38"/>
    <x v="0"/>
  </r>
  <r>
    <s v="12 Hordaland"/>
    <x v="11"/>
    <s v="1221"/>
    <s v="1221 Stord"/>
    <x v="202"/>
    <x v="5"/>
    <n v="46"/>
    <x v="0"/>
  </r>
  <r>
    <s v="12 Hordaland"/>
    <x v="11"/>
    <s v="1221"/>
    <s v="1221 Stord"/>
    <x v="202"/>
    <x v="6"/>
    <n v="44"/>
    <x v="0"/>
  </r>
  <r>
    <s v="12 Hordaland"/>
    <x v="11"/>
    <s v="1221"/>
    <s v="1221 Stord"/>
    <x v="202"/>
    <x v="7"/>
    <n v="38"/>
    <x v="0"/>
  </r>
  <r>
    <s v="12 Hordaland"/>
    <x v="11"/>
    <s v="1221"/>
    <s v="1221 Stord"/>
    <x v="202"/>
    <x v="8"/>
    <n v="36"/>
    <x v="0"/>
  </r>
  <r>
    <s v="12 Hordaland"/>
    <x v="11"/>
    <s v="1221"/>
    <s v="1221 Stord"/>
    <x v="202"/>
    <x v="9"/>
    <n v="37"/>
    <x v="0"/>
  </r>
  <r>
    <s v="12 Hordaland"/>
    <x v="11"/>
    <s v="1221"/>
    <s v="1221 Stord"/>
    <x v="202"/>
    <x v="10"/>
    <n v="37"/>
    <x v="0"/>
  </r>
  <r>
    <s v="12 Hordaland"/>
    <x v="11"/>
    <s v="1221"/>
    <s v="1221 Stord"/>
    <x v="202"/>
    <x v="11"/>
    <n v="27"/>
    <x v="0"/>
  </r>
  <r>
    <s v="12 Hordaland"/>
    <x v="11"/>
    <s v="1221"/>
    <s v="1221 Stord"/>
    <x v="202"/>
    <x v="12"/>
    <n v="31"/>
    <x v="0"/>
  </r>
  <r>
    <s v="12 Hordaland"/>
    <x v="11"/>
    <s v="1222"/>
    <s v="1222 Fitjar"/>
    <x v="203"/>
    <x v="0"/>
    <n v="67"/>
    <x v="0"/>
  </r>
  <r>
    <s v="12 Hordaland"/>
    <x v="11"/>
    <s v="1222"/>
    <s v="1222 Fitjar"/>
    <x v="203"/>
    <x v="1"/>
    <n v="64"/>
    <x v="0"/>
  </r>
  <r>
    <s v="12 Hordaland"/>
    <x v="11"/>
    <s v="1222"/>
    <s v="1222 Fitjar"/>
    <x v="203"/>
    <x v="2"/>
    <n v="55"/>
    <x v="0"/>
  </r>
  <r>
    <s v="12 Hordaland"/>
    <x v="11"/>
    <s v="1222"/>
    <s v="1222 Fitjar"/>
    <x v="203"/>
    <x v="3"/>
    <n v="86"/>
    <x v="0"/>
  </r>
  <r>
    <s v="12 Hordaland"/>
    <x v="11"/>
    <s v="1222"/>
    <s v="1222 Fitjar"/>
    <x v="203"/>
    <x v="4"/>
    <n v="72"/>
    <x v="0"/>
  </r>
  <r>
    <s v="12 Hordaland"/>
    <x v="11"/>
    <s v="1222"/>
    <s v="1222 Fitjar"/>
    <x v="203"/>
    <x v="5"/>
    <n v="61"/>
    <x v="0"/>
  </r>
  <r>
    <s v="12 Hordaland"/>
    <x v="11"/>
    <s v="1222"/>
    <s v="1222 Fitjar"/>
    <x v="203"/>
    <x v="6"/>
    <n v="69"/>
    <x v="0"/>
  </r>
  <r>
    <s v="12 Hordaland"/>
    <x v="11"/>
    <s v="1222"/>
    <s v="1222 Fitjar"/>
    <x v="203"/>
    <x v="7"/>
    <n v="51"/>
    <x v="0"/>
  </r>
  <r>
    <s v="12 Hordaland"/>
    <x v="11"/>
    <s v="1222"/>
    <s v="1222 Fitjar"/>
    <x v="203"/>
    <x v="8"/>
    <n v="45"/>
    <x v="0"/>
  </r>
  <r>
    <s v="12 Hordaland"/>
    <x v="11"/>
    <s v="1222"/>
    <s v="1222 Fitjar"/>
    <x v="203"/>
    <x v="9"/>
    <n v="48"/>
    <x v="0"/>
  </r>
  <r>
    <s v="12 Hordaland"/>
    <x v="11"/>
    <s v="1222"/>
    <s v="1222 Fitjar"/>
    <x v="203"/>
    <x v="10"/>
    <n v="49"/>
    <x v="0"/>
  </r>
  <r>
    <s v="12 Hordaland"/>
    <x v="11"/>
    <s v="1222"/>
    <s v="1222 Fitjar"/>
    <x v="203"/>
    <x v="11"/>
    <n v="48"/>
    <x v="0"/>
  </r>
  <r>
    <s v="12 Hordaland"/>
    <x v="11"/>
    <s v="1222"/>
    <s v="1222 Fitjar"/>
    <x v="203"/>
    <x v="12"/>
    <n v="42"/>
    <x v="0"/>
  </r>
  <r>
    <s v="12 Hordaland"/>
    <x v="11"/>
    <s v="1223"/>
    <s v="1223 Tysnes"/>
    <x v="204"/>
    <x v="0"/>
    <n v="70"/>
    <x v="0"/>
  </r>
  <r>
    <s v="12 Hordaland"/>
    <x v="11"/>
    <s v="1223"/>
    <s v="1223 Tysnes"/>
    <x v="204"/>
    <x v="1"/>
    <n v="66"/>
    <x v="0"/>
  </r>
  <r>
    <s v="12 Hordaland"/>
    <x v="11"/>
    <s v="1223"/>
    <s v="1223 Tysnes"/>
    <x v="204"/>
    <x v="2"/>
    <n v="61"/>
    <x v="0"/>
  </r>
  <r>
    <s v="12 Hordaland"/>
    <x v="11"/>
    <s v="1223"/>
    <s v="1223 Tysnes"/>
    <x v="204"/>
    <x v="3"/>
    <n v="75"/>
    <x v="0"/>
  </r>
  <r>
    <s v="12 Hordaland"/>
    <x v="11"/>
    <s v="1223"/>
    <s v="1223 Tysnes"/>
    <x v="204"/>
    <x v="4"/>
    <n v="62"/>
    <x v="0"/>
  </r>
  <r>
    <s v="12 Hordaland"/>
    <x v="11"/>
    <s v="1223"/>
    <s v="1223 Tysnes"/>
    <x v="204"/>
    <x v="5"/>
    <n v="61"/>
    <x v="0"/>
  </r>
  <r>
    <s v="12 Hordaland"/>
    <x v="11"/>
    <s v="1223"/>
    <s v="1223 Tysnes"/>
    <x v="204"/>
    <x v="6"/>
    <n v="61"/>
    <x v="0"/>
  </r>
  <r>
    <s v="12 Hordaland"/>
    <x v="11"/>
    <s v="1223"/>
    <s v="1223 Tysnes"/>
    <x v="204"/>
    <x v="7"/>
    <n v="59"/>
    <x v="0"/>
  </r>
  <r>
    <s v="12 Hordaland"/>
    <x v="11"/>
    <s v="1223"/>
    <s v="1223 Tysnes"/>
    <x v="204"/>
    <x v="8"/>
    <n v="63"/>
    <x v="0"/>
  </r>
  <r>
    <s v="12 Hordaland"/>
    <x v="11"/>
    <s v="1223"/>
    <s v="1223 Tysnes"/>
    <x v="204"/>
    <x v="9"/>
    <n v="58"/>
    <x v="0"/>
  </r>
  <r>
    <s v="12 Hordaland"/>
    <x v="11"/>
    <s v="1223"/>
    <s v="1223 Tysnes"/>
    <x v="204"/>
    <x v="10"/>
    <n v="52"/>
    <x v="0"/>
  </r>
  <r>
    <s v="12 Hordaland"/>
    <x v="11"/>
    <s v="1223"/>
    <s v="1223 Tysnes"/>
    <x v="204"/>
    <x v="11"/>
    <n v="53"/>
    <x v="0"/>
  </r>
  <r>
    <s v="12 Hordaland"/>
    <x v="11"/>
    <s v="1223"/>
    <s v="1223 Tysnes"/>
    <x v="204"/>
    <x v="12"/>
    <n v="47"/>
    <x v="0"/>
  </r>
  <r>
    <s v="12 Hordaland"/>
    <x v="11"/>
    <s v="1224"/>
    <s v="1224 Kvinnherad"/>
    <x v="205"/>
    <x v="0"/>
    <n v="324"/>
    <x v="0"/>
  </r>
  <r>
    <s v="12 Hordaland"/>
    <x v="11"/>
    <s v="1224"/>
    <s v="1224 Kvinnherad"/>
    <x v="205"/>
    <x v="1"/>
    <n v="291"/>
    <x v="0"/>
  </r>
  <r>
    <s v="12 Hordaland"/>
    <x v="11"/>
    <s v="1224"/>
    <s v="1224 Kvinnherad"/>
    <x v="205"/>
    <x v="2"/>
    <n v="290"/>
    <x v="0"/>
  </r>
  <r>
    <s v="12 Hordaland"/>
    <x v="11"/>
    <s v="1224"/>
    <s v="1224 Kvinnherad"/>
    <x v="205"/>
    <x v="3"/>
    <n v="300"/>
    <x v="0"/>
  </r>
  <r>
    <s v="12 Hordaland"/>
    <x v="11"/>
    <s v="1224"/>
    <s v="1224 Kvinnherad"/>
    <x v="205"/>
    <x v="4"/>
    <n v="280"/>
    <x v="0"/>
  </r>
  <r>
    <s v="12 Hordaland"/>
    <x v="11"/>
    <s v="1224"/>
    <s v="1224 Kvinnherad"/>
    <x v="205"/>
    <x v="5"/>
    <n v="270"/>
    <x v="0"/>
  </r>
  <r>
    <s v="12 Hordaland"/>
    <x v="11"/>
    <s v="1224"/>
    <s v="1224 Kvinnherad"/>
    <x v="205"/>
    <x v="6"/>
    <n v="297"/>
    <x v="0"/>
  </r>
  <r>
    <s v="12 Hordaland"/>
    <x v="11"/>
    <s v="1224"/>
    <s v="1224 Kvinnherad"/>
    <x v="205"/>
    <x v="7"/>
    <n v="321"/>
    <x v="0"/>
  </r>
  <r>
    <s v="12 Hordaland"/>
    <x v="11"/>
    <s v="1224"/>
    <s v="1224 Kvinnherad"/>
    <x v="205"/>
    <x v="8"/>
    <n v="400"/>
    <x v="0"/>
  </r>
  <r>
    <s v="12 Hordaland"/>
    <x v="11"/>
    <s v="1224"/>
    <s v="1224 Kvinnherad"/>
    <x v="205"/>
    <x v="9"/>
    <n v="392"/>
    <x v="0"/>
  </r>
  <r>
    <s v="12 Hordaland"/>
    <x v="11"/>
    <s v="1224"/>
    <s v="1224 Kvinnherad"/>
    <x v="205"/>
    <x v="10"/>
    <n v="402"/>
    <x v="0"/>
  </r>
  <r>
    <s v="12 Hordaland"/>
    <x v="11"/>
    <s v="1224"/>
    <s v="1224 Kvinnherad"/>
    <x v="205"/>
    <x v="11"/>
    <n v="379"/>
    <x v="0"/>
  </r>
  <r>
    <s v="12 Hordaland"/>
    <x v="11"/>
    <s v="1224"/>
    <s v="1224 Kvinnherad"/>
    <x v="205"/>
    <x v="12"/>
    <n v="304"/>
    <x v="0"/>
  </r>
  <r>
    <s v="12 Hordaland"/>
    <x v="11"/>
    <s v="1227"/>
    <s v="1227 Jondal"/>
    <x v="206"/>
    <x v="0"/>
    <n v="41"/>
    <x v="0"/>
  </r>
  <r>
    <s v="12 Hordaland"/>
    <x v="11"/>
    <s v="1227"/>
    <s v="1227 Jondal"/>
    <x v="206"/>
    <x v="1"/>
    <n v="35"/>
    <x v="0"/>
  </r>
  <r>
    <s v="12 Hordaland"/>
    <x v="11"/>
    <s v="1227"/>
    <s v="1227 Jondal"/>
    <x v="206"/>
    <x v="2"/>
    <n v="43"/>
    <x v="0"/>
  </r>
  <r>
    <s v="12 Hordaland"/>
    <x v="11"/>
    <s v="1227"/>
    <s v="1227 Jondal"/>
    <x v="206"/>
    <x v="3"/>
    <n v="41"/>
    <x v="0"/>
  </r>
  <r>
    <s v="12 Hordaland"/>
    <x v="11"/>
    <s v="1227"/>
    <s v="1227 Jondal"/>
    <x v="206"/>
    <x v="4"/>
    <n v="33"/>
    <x v="0"/>
  </r>
  <r>
    <s v="12 Hordaland"/>
    <x v="11"/>
    <s v="1227"/>
    <s v="1227 Jondal"/>
    <x v="206"/>
    <x v="5"/>
    <n v="27"/>
    <x v="0"/>
  </r>
  <r>
    <s v="12 Hordaland"/>
    <x v="11"/>
    <s v="1227"/>
    <s v="1227 Jondal"/>
    <x v="206"/>
    <x v="6"/>
    <n v="32"/>
    <x v="0"/>
  </r>
  <r>
    <s v="12 Hordaland"/>
    <x v="11"/>
    <s v="1227"/>
    <s v="1227 Jondal"/>
    <x v="206"/>
    <x v="7"/>
    <n v="32"/>
    <x v="0"/>
  </r>
  <r>
    <s v="12 Hordaland"/>
    <x v="11"/>
    <s v="1227"/>
    <s v="1227 Jondal"/>
    <x v="206"/>
    <x v="8"/>
    <n v="22"/>
    <x v="0"/>
  </r>
  <r>
    <s v="12 Hordaland"/>
    <x v="11"/>
    <s v="1227"/>
    <s v="1227 Jondal"/>
    <x v="206"/>
    <x v="9"/>
    <n v="28"/>
    <x v="0"/>
  </r>
  <r>
    <s v="12 Hordaland"/>
    <x v="11"/>
    <s v="1227"/>
    <s v="1227 Jondal"/>
    <x v="206"/>
    <x v="10"/>
    <n v="22"/>
    <x v="0"/>
  </r>
  <r>
    <s v="12 Hordaland"/>
    <x v="11"/>
    <s v="1227"/>
    <s v="1227 Jondal"/>
    <x v="206"/>
    <x v="11"/>
    <n v="25"/>
    <x v="0"/>
  </r>
  <r>
    <s v="12 Hordaland"/>
    <x v="11"/>
    <s v="1227"/>
    <s v="1227 Jondal"/>
    <x v="206"/>
    <x v="12"/>
    <n v="22"/>
    <x v="0"/>
  </r>
  <r>
    <s v="12 Hordaland"/>
    <x v="11"/>
    <s v="1228"/>
    <s v="1228 Odda"/>
    <x v="207"/>
    <x v="0"/>
    <n v="48"/>
    <x v="0"/>
  </r>
  <r>
    <s v="12 Hordaland"/>
    <x v="11"/>
    <s v="1228"/>
    <s v="1228 Odda"/>
    <x v="207"/>
    <x v="1"/>
    <n v="50"/>
    <x v="0"/>
  </r>
  <r>
    <s v="12 Hordaland"/>
    <x v="11"/>
    <s v="1228"/>
    <s v="1228 Odda"/>
    <x v="207"/>
    <x v="2"/>
    <n v="41"/>
    <x v="0"/>
  </r>
  <r>
    <s v="12 Hordaland"/>
    <x v="11"/>
    <s v="1228"/>
    <s v="1228 Odda"/>
    <x v="207"/>
    <x v="3"/>
    <n v="39"/>
    <x v="0"/>
  </r>
  <r>
    <s v="12 Hordaland"/>
    <x v="11"/>
    <s v="1228"/>
    <s v="1228 Odda"/>
    <x v="207"/>
    <x v="4"/>
    <n v="28"/>
    <x v="0"/>
  </r>
  <r>
    <s v="12 Hordaland"/>
    <x v="11"/>
    <s v="1228"/>
    <s v="1228 Odda"/>
    <x v="207"/>
    <x v="5"/>
    <n v="36"/>
    <x v="0"/>
  </r>
  <r>
    <s v="12 Hordaland"/>
    <x v="11"/>
    <s v="1228"/>
    <s v="1228 Odda"/>
    <x v="207"/>
    <x v="6"/>
    <n v="36"/>
    <x v="0"/>
  </r>
  <r>
    <s v="12 Hordaland"/>
    <x v="11"/>
    <s v="1228"/>
    <s v="1228 Odda"/>
    <x v="207"/>
    <x v="7"/>
    <n v="32"/>
    <x v="0"/>
  </r>
  <r>
    <s v="12 Hordaland"/>
    <x v="11"/>
    <s v="1228"/>
    <s v="1228 Odda"/>
    <x v="207"/>
    <x v="8"/>
    <n v="29"/>
    <x v="0"/>
  </r>
  <r>
    <s v="12 Hordaland"/>
    <x v="11"/>
    <s v="1228"/>
    <s v="1228 Odda"/>
    <x v="207"/>
    <x v="9"/>
    <n v="31"/>
    <x v="0"/>
  </r>
  <r>
    <s v="12 Hordaland"/>
    <x v="11"/>
    <s v="1228"/>
    <s v="1228 Odda"/>
    <x v="207"/>
    <x v="10"/>
    <n v="25"/>
    <x v="0"/>
  </r>
  <r>
    <s v="12 Hordaland"/>
    <x v="11"/>
    <s v="1228"/>
    <s v="1228 Odda"/>
    <x v="207"/>
    <x v="11"/>
    <n v="21"/>
    <x v="0"/>
  </r>
  <r>
    <s v="12 Hordaland"/>
    <x v="11"/>
    <s v="1228"/>
    <s v="1228 Odda"/>
    <x v="207"/>
    <x v="12"/>
    <n v="26"/>
    <x v="0"/>
  </r>
  <r>
    <s v="12 Hordaland"/>
    <x v="11"/>
    <s v="1231"/>
    <s v="1231 Ullensvang"/>
    <x v="208"/>
    <x v="0"/>
    <n v="219"/>
    <x v="0"/>
  </r>
  <r>
    <s v="12 Hordaland"/>
    <x v="11"/>
    <s v="1231"/>
    <s v="1231 Ullensvang"/>
    <x v="208"/>
    <x v="1"/>
    <n v="190"/>
    <x v="0"/>
  </r>
  <r>
    <s v="12 Hordaland"/>
    <x v="11"/>
    <s v="1231"/>
    <s v="1231 Ullensvang"/>
    <x v="208"/>
    <x v="2"/>
    <n v="200"/>
    <x v="0"/>
  </r>
  <r>
    <s v="12 Hordaland"/>
    <x v="11"/>
    <s v="1231"/>
    <s v="1231 Ullensvang"/>
    <x v="208"/>
    <x v="3"/>
    <n v="192"/>
    <x v="0"/>
  </r>
  <r>
    <s v="12 Hordaland"/>
    <x v="11"/>
    <s v="1231"/>
    <s v="1231 Ullensvang"/>
    <x v="208"/>
    <x v="4"/>
    <n v="165"/>
    <x v="0"/>
  </r>
  <r>
    <s v="12 Hordaland"/>
    <x v="11"/>
    <s v="1231"/>
    <s v="1231 Ullensvang"/>
    <x v="208"/>
    <x v="5"/>
    <n v="185"/>
    <x v="0"/>
  </r>
  <r>
    <s v="12 Hordaland"/>
    <x v="11"/>
    <s v="1231"/>
    <s v="1231 Ullensvang"/>
    <x v="208"/>
    <x v="6"/>
    <n v="199"/>
    <x v="0"/>
  </r>
  <r>
    <s v="12 Hordaland"/>
    <x v="11"/>
    <s v="1231"/>
    <s v="1231 Ullensvang"/>
    <x v="208"/>
    <x v="7"/>
    <n v="187"/>
    <x v="0"/>
  </r>
  <r>
    <s v="12 Hordaland"/>
    <x v="11"/>
    <s v="1231"/>
    <s v="1231 Ullensvang"/>
    <x v="208"/>
    <x v="8"/>
    <n v="191"/>
    <x v="0"/>
  </r>
  <r>
    <s v="12 Hordaland"/>
    <x v="11"/>
    <s v="1231"/>
    <s v="1231 Ullensvang"/>
    <x v="208"/>
    <x v="9"/>
    <n v="182"/>
    <x v="0"/>
  </r>
  <r>
    <s v="12 Hordaland"/>
    <x v="11"/>
    <s v="1231"/>
    <s v="1231 Ullensvang"/>
    <x v="208"/>
    <x v="10"/>
    <n v="168"/>
    <x v="0"/>
  </r>
  <r>
    <s v="12 Hordaland"/>
    <x v="11"/>
    <s v="1231"/>
    <s v="1231 Ullensvang"/>
    <x v="208"/>
    <x v="11"/>
    <n v="158"/>
    <x v="0"/>
  </r>
  <r>
    <s v="12 Hordaland"/>
    <x v="11"/>
    <s v="1231"/>
    <s v="1231 Ullensvang"/>
    <x v="208"/>
    <x v="12"/>
    <n v="130"/>
    <x v="0"/>
  </r>
  <r>
    <s v="12 Hordaland"/>
    <x v="11"/>
    <s v="1232"/>
    <s v="1232 Eidfjord"/>
    <x v="209"/>
    <x v="0"/>
    <n v="16"/>
    <x v="0"/>
  </r>
  <r>
    <s v="12 Hordaland"/>
    <x v="11"/>
    <s v="1232"/>
    <s v="1232 Eidfjord"/>
    <x v="209"/>
    <x v="1"/>
    <n v="10"/>
    <x v="0"/>
  </r>
  <r>
    <s v="12 Hordaland"/>
    <x v="11"/>
    <s v="1232"/>
    <s v="1232 Eidfjord"/>
    <x v="209"/>
    <x v="2"/>
    <n v="12"/>
    <x v="0"/>
  </r>
  <r>
    <s v="12 Hordaland"/>
    <x v="11"/>
    <s v="1232"/>
    <s v="1232 Eidfjord"/>
    <x v="209"/>
    <x v="3"/>
    <n v="12"/>
    <x v="0"/>
  </r>
  <r>
    <s v="12 Hordaland"/>
    <x v="11"/>
    <s v="1232"/>
    <s v="1232 Eidfjord"/>
    <x v="209"/>
    <x v="4"/>
    <n v="10"/>
    <x v="0"/>
  </r>
  <r>
    <s v="12 Hordaland"/>
    <x v="11"/>
    <s v="1232"/>
    <s v="1232 Eidfjord"/>
    <x v="209"/>
    <x v="5"/>
    <n v="15"/>
    <x v="0"/>
  </r>
  <r>
    <s v="12 Hordaland"/>
    <x v="11"/>
    <s v="1232"/>
    <s v="1232 Eidfjord"/>
    <x v="209"/>
    <x v="6"/>
    <n v="13"/>
    <x v="0"/>
  </r>
  <r>
    <s v="12 Hordaland"/>
    <x v="11"/>
    <s v="1232"/>
    <s v="1232 Eidfjord"/>
    <x v="209"/>
    <x v="7"/>
    <n v="13"/>
    <x v="0"/>
  </r>
  <r>
    <s v="12 Hordaland"/>
    <x v="11"/>
    <s v="1232"/>
    <s v="1232 Eidfjord"/>
    <x v="209"/>
    <x v="8"/>
    <n v="16"/>
    <x v="0"/>
  </r>
  <r>
    <s v="12 Hordaland"/>
    <x v="11"/>
    <s v="1232"/>
    <s v="1232 Eidfjord"/>
    <x v="209"/>
    <x v="9"/>
    <n v="13"/>
    <x v="0"/>
  </r>
  <r>
    <s v="12 Hordaland"/>
    <x v="11"/>
    <s v="1232"/>
    <s v="1232 Eidfjord"/>
    <x v="209"/>
    <x v="10"/>
    <n v="13"/>
    <x v="0"/>
  </r>
  <r>
    <s v="12 Hordaland"/>
    <x v="11"/>
    <s v="1232"/>
    <s v="1232 Eidfjord"/>
    <x v="209"/>
    <x v="11"/>
    <n v="11"/>
    <x v="0"/>
  </r>
  <r>
    <s v="12 Hordaland"/>
    <x v="11"/>
    <s v="1232"/>
    <s v="1232 Eidfjord"/>
    <x v="209"/>
    <x v="12"/>
    <n v="11"/>
    <x v="0"/>
  </r>
  <r>
    <s v="12 Hordaland"/>
    <x v="11"/>
    <s v="1233"/>
    <s v="1233 Ulvik"/>
    <x v="210"/>
    <x v="0"/>
    <n v="72"/>
    <x v="0"/>
  </r>
  <r>
    <s v="12 Hordaland"/>
    <x v="11"/>
    <s v="1233"/>
    <s v="1233 Ulvik"/>
    <x v="210"/>
    <x v="1"/>
    <n v="76"/>
    <x v="0"/>
  </r>
  <r>
    <s v="12 Hordaland"/>
    <x v="11"/>
    <s v="1233"/>
    <s v="1233 Ulvik"/>
    <x v="210"/>
    <x v="2"/>
    <n v="63"/>
    <x v="0"/>
  </r>
  <r>
    <s v="12 Hordaland"/>
    <x v="11"/>
    <s v="1233"/>
    <s v="1233 Ulvik"/>
    <x v="210"/>
    <x v="3"/>
    <n v="63"/>
    <x v="0"/>
  </r>
  <r>
    <s v="12 Hordaland"/>
    <x v="11"/>
    <s v="1233"/>
    <s v="1233 Ulvik"/>
    <x v="210"/>
    <x v="4"/>
    <n v="57"/>
    <x v="0"/>
  </r>
  <r>
    <s v="12 Hordaland"/>
    <x v="11"/>
    <s v="1233"/>
    <s v="1233 Ulvik"/>
    <x v="210"/>
    <x v="5"/>
    <n v="69"/>
    <x v="0"/>
  </r>
  <r>
    <s v="12 Hordaland"/>
    <x v="11"/>
    <s v="1233"/>
    <s v="1233 Ulvik"/>
    <x v="210"/>
    <x v="6"/>
    <n v="62"/>
    <x v="0"/>
  </r>
  <r>
    <s v="12 Hordaland"/>
    <x v="11"/>
    <s v="1233"/>
    <s v="1233 Ulvik"/>
    <x v="210"/>
    <x v="7"/>
    <n v="75"/>
    <x v="0"/>
  </r>
  <r>
    <s v="12 Hordaland"/>
    <x v="11"/>
    <s v="1233"/>
    <s v="1233 Ulvik"/>
    <x v="210"/>
    <x v="8"/>
    <n v="48"/>
    <x v="0"/>
  </r>
  <r>
    <s v="12 Hordaland"/>
    <x v="11"/>
    <s v="1233"/>
    <s v="1233 Ulvik"/>
    <x v="210"/>
    <x v="9"/>
    <n v="45"/>
    <x v="0"/>
  </r>
  <r>
    <s v="12 Hordaland"/>
    <x v="11"/>
    <s v="1233"/>
    <s v="1233 Ulvik"/>
    <x v="210"/>
    <x v="10"/>
    <n v="45"/>
    <x v="0"/>
  </r>
  <r>
    <s v="12 Hordaland"/>
    <x v="11"/>
    <s v="1233"/>
    <s v="1233 Ulvik"/>
    <x v="210"/>
    <x v="11"/>
    <n v="48"/>
    <x v="0"/>
  </r>
  <r>
    <s v="12 Hordaland"/>
    <x v="11"/>
    <s v="1233"/>
    <s v="1233 Ulvik"/>
    <x v="210"/>
    <x v="12"/>
    <n v="42"/>
    <x v="0"/>
  </r>
  <r>
    <s v="12 Hordaland"/>
    <x v="11"/>
    <s v="1234"/>
    <s v="1234 Granvin"/>
    <x v="211"/>
    <x v="0"/>
    <n v="44"/>
    <x v="0"/>
  </r>
  <r>
    <s v="12 Hordaland"/>
    <x v="11"/>
    <s v="1234"/>
    <s v="1234 Granvin"/>
    <x v="211"/>
    <x v="1"/>
    <n v="36"/>
    <x v="0"/>
  </r>
  <r>
    <s v="12 Hordaland"/>
    <x v="11"/>
    <s v="1234"/>
    <s v="1234 Granvin"/>
    <x v="211"/>
    <x v="2"/>
    <n v="30"/>
    <x v="0"/>
  </r>
  <r>
    <s v="12 Hordaland"/>
    <x v="11"/>
    <s v="1234"/>
    <s v="1234 Granvin"/>
    <x v="211"/>
    <x v="3"/>
    <n v="30"/>
    <x v="0"/>
  </r>
  <r>
    <s v="12 Hordaland"/>
    <x v="11"/>
    <s v="1234"/>
    <s v="1234 Granvin"/>
    <x v="211"/>
    <x v="4"/>
    <n v="30"/>
    <x v="0"/>
  </r>
  <r>
    <s v="12 Hordaland"/>
    <x v="11"/>
    <s v="1234"/>
    <s v="1234 Granvin"/>
    <x v="211"/>
    <x v="5"/>
    <n v="35"/>
    <x v="0"/>
  </r>
  <r>
    <s v="12 Hordaland"/>
    <x v="11"/>
    <s v="1234"/>
    <s v="1234 Granvin"/>
    <x v="211"/>
    <x v="6"/>
    <n v="38"/>
    <x v="0"/>
  </r>
  <r>
    <s v="12 Hordaland"/>
    <x v="11"/>
    <s v="1234"/>
    <s v="1234 Granvin"/>
    <x v="211"/>
    <x v="7"/>
    <n v="35"/>
    <x v="0"/>
  </r>
  <r>
    <s v="12 Hordaland"/>
    <x v="11"/>
    <s v="1234"/>
    <s v="1234 Granvin"/>
    <x v="211"/>
    <x v="8"/>
    <n v="29"/>
    <x v="0"/>
  </r>
  <r>
    <s v="12 Hordaland"/>
    <x v="11"/>
    <s v="1234"/>
    <s v="1234 Granvin"/>
    <x v="211"/>
    <x v="9"/>
    <n v="26"/>
    <x v="0"/>
  </r>
  <r>
    <s v="12 Hordaland"/>
    <x v="11"/>
    <s v="1234"/>
    <s v="1234 Granvin"/>
    <x v="211"/>
    <x v="10"/>
    <n v="20"/>
    <x v="0"/>
  </r>
  <r>
    <s v="12 Hordaland"/>
    <x v="11"/>
    <s v="1234"/>
    <s v="1234 Granvin"/>
    <x v="211"/>
    <x v="11"/>
    <n v="21"/>
    <x v="0"/>
  </r>
  <r>
    <s v="12 Hordaland"/>
    <x v="11"/>
    <s v="1234"/>
    <s v="1234 Granvin"/>
    <x v="211"/>
    <x v="12"/>
    <n v="22"/>
    <x v="0"/>
  </r>
  <r>
    <s v="12 Hordaland"/>
    <x v="11"/>
    <s v="1235"/>
    <s v="1235 Voss"/>
    <x v="212"/>
    <x v="0"/>
    <n v="571"/>
    <x v="0"/>
  </r>
  <r>
    <s v="12 Hordaland"/>
    <x v="11"/>
    <s v="1235"/>
    <s v="1235 Voss"/>
    <x v="212"/>
    <x v="1"/>
    <n v="476"/>
    <x v="0"/>
  </r>
  <r>
    <s v="12 Hordaland"/>
    <x v="11"/>
    <s v="1235"/>
    <s v="1235 Voss"/>
    <x v="212"/>
    <x v="2"/>
    <n v="475"/>
    <x v="0"/>
  </r>
  <r>
    <s v="12 Hordaland"/>
    <x v="11"/>
    <s v="1235"/>
    <s v="1235 Voss"/>
    <x v="212"/>
    <x v="3"/>
    <n v="495"/>
    <x v="0"/>
  </r>
  <r>
    <s v="12 Hordaland"/>
    <x v="11"/>
    <s v="1235"/>
    <s v="1235 Voss"/>
    <x v="212"/>
    <x v="4"/>
    <n v="449"/>
    <x v="0"/>
  </r>
  <r>
    <s v="12 Hordaland"/>
    <x v="11"/>
    <s v="1235"/>
    <s v="1235 Voss"/>
    <x v="212"/>
    <x v="5"/>
    <n v="435"/>
    <x v="0"/>
  </r>
  <r>
    <s v="12 Hordaland"/>
    <x v="11"/>
    <s v="1235"/>
    <s v="1235 Voss"/>
    <x v="212"/>
    <x v="6"/>
    <n v="432"/>
    <x v="0"/>
  </r>
  <r>
    <s v="12 Hordaland"/>
    <x v="11"/>
    <s v="1235"/>
    <s v="1235 Voss"/>
    <x v="212"/>
    <x v="7"/>
    <n v="422"/>
    <x v="0"/>
  </r>
  <r>
    <s v="12 Hordaland"/>
    <x v="11"/>
    <s v="1235"/>
    <s v="1235 Voss"/>
    <x v="212"/>
    <x v="8"/>
    <n v="408"/>
    <x v="0"/>
  </r>
  <r>
    <s v="12 Hordaland"/>
    <x v="11"/>
    <s v="1235"/>
    <s v="1235 Voss"/>
    <x v="212"/>
    <x v="9"/>
    <n v="387"/>
    <x v="0"/>
  </r>
  <r>
    <s v="12 Hordaland"/>
    <x v="11"/>
    <s v="1235"/>
    <s v="1235 Voss"/>
    <x v="212"/>
    <x v="10"/>
    <n v="364"/>
    <x v="0"/>
  </r>
  <r>
    <s v="12 Hordaland"/>
    <x v="11"/>
    <s v="1235"/>
    <s v="1235 Voss"/>
    <x v="212"/>
    <x v="11"/>
    <n v="373"/>
    <x v="0"/>
  </r>
  <r>
    <s v="12 Hordaland"/>
    <x v="11"/>
    <s v="1235"/>
    <s v="1235 Voss"/>
    <x v="212"/>
    <x v="12"/>
    <n v="317"/>
    <x v="0"/>
  </r>
  <r>
    <s v="12 Hordaland"/>
    <x v="11"/>
    <s v="1238"/>
    <s v="1238 Kvam"/>
    <x v="213"/>
    <x v="0"/>
    <n v="412"/>
    <x v="0"/>
  </r>
  <r>
    <s v="12 Hordaland"/>
    <x v="11"/>
    <s v="1238"/>
    <s v="1238 Kvam"/>
    <x v="213"/>
    <x v="1"/>
    <n v="372"/>
    <x v="0"/>
  </r>
  <r>
    <s v="12 Hordaland"/>
    <x v="11"/>
    <s v="1238"/>
    <s v="1238 Kvam"/>
    <x v="213"/>
    <x v="2"/>
    <n v="368"/>
    <x v="0"/>
  </r>
  <r>
    <s v="12 Hordaland"/>
    <x v="11"/>
    <s v="1238"/>
    <s v="1238 Kvam"/>
    <x v="213"/>
    <x v="3"/>
    <n v="346"/>
    <x v="0"/>
  </r>
  <r>
    <s v="12 Hordaland"/>
    <x v="11"/>
    <s v="1238"/>
    <s v="1238 Kvam"/>
    <x v="213"/>
    <x v="4"/>
    <n v="285"/>
    <x v="0"/>
  </r>
  <r>
    <s v="12 Hordaland"/>
    <x v="11"/>
    <s v="1238"/>
    <s v="1238 Kvam"/>
    <x v="213"/>
    <x v="5"/>
    <n v="280"/>
    <x v="0"/>
  </r>
  <r>
    <s v="12 Hordaland"/>
    <x v="11"/>
    <s v="1238"/>
    <s v="1238 Kvam"/>
    <x v="213"/>
    <x v="6"/>
    <n v="270"/>
    <x v="0"/>
  </r>
  <r>
    <s v="12 Hordaland"/>
    <x v="11"/>
    <s v="1238"/>
    <s v="1238 Kvam"/>
    <x v="213"/>
    <x v="7"/>
    <n v="334"/>
    <x v="0"/>
  </r>
  <r>
    <s v="12 Hordaland"/>
    <x v="11"/>
    <s v="1238"/>
    <s v="1238 Kvam"/>
    <x v="213"/>
    <x v="8"/>
    <n v="402"/>
    <x v="0"/>
  </r>
  <r>
    <s v="12 Hordaland"/>
    <x v="11"/>
    <s v="1238"/>
    <s v="1238 Kvam"/>
    <x v="213"/>
    <x v="9"/>
    <n v="381"/>
    <x v="0"/>
  </r>
  <r>
    <s v="12 Hordaland"/>
    <x v="11"/>
    <s v="1238"/>
    <s v="1238 Kvam"/>
    <x v="213"/>
    <x v="10"/>
    <n v="349"/>
    <x v="0"/>
  </r>
  <r>
    <s v="12 Hordaland"/>
    <x v="11"/>
    <s v="1238"/>
    <s v="1238 Kvam"/>
    <x v="213"/>
    <x v="11"/>
    <n v="357"/>
    <x v="0"/>
  </r>
  <r>
    <s v="12 Hordaland"/>
    <x v="11"/>
    <s v="1238"/>
    <s v="1238 Kvam"/>
    <x v="213"/>
    <x v="12"/>
    <n v="305"/>
    <x v="0"/>
  </r>
  <r>
    <s v="12 Hordaland"/>
    <x v="11"/>
    <s v="1241"/>
    <s v="1241 Fusa"/>
    <x v="214"/>
    <x v="0"/>
    <n v="112"/>
    <x v="0"/>
  </r>
  <r>
    <s v="12 Hordaland"/>
    <x v="11"/>
    <s v="1241"/>
    <s v="1241 Fusa"/>
    <x v="214"/>
    <x v="1"/>
    <n v="108"/>
    <x v="0"/>
  </r>
  <r>
    <s v="12 Hordaland"/>
    <x v="11"/>
    <s v="1241"/>
    <s v="1241 Fusa"/>
    <x v="214"/>
    <x v="2"/>
    <n v="99"/>
    <x v="0"/>
  </r>
  <r>
    <s v="12 Hordaland"/>
    <x v="11"/>
    <s v="1241"/>
    <s v="1241 Fusa"/>
    <x v="214"/>
    <x v="3"/>
    <n v="99"/>
    <x v="0"/>
  </r>
  <r>
    <s v="12 Hordaland"/>
    <x v="11"/>
    <s v="1241"/>
    <s v="1241 Fusa"/>
    <x v="214"/>
    <x v="4"/>
    <n v="84"/>
    <x v="0"/>
  </r>
  <r>
    <s v="12 Hordaland"/>
    <x v="11"/>
    <s v="1241"/>
    <s v="1241 Fusa"/>
    <x v="214"/>
    <x v="5"/>
    <n v="78"/>
    <x v="0"/>
  </r>
  <r>
    <s v="12 Hordaland"/>
    <x v="11"/>
    <s v="1241"/>
    <s v="1241 Fusa"/>
    <x v="214"/>
    <x v="6"/>
    <n v="82"/>
    <x v="0"/>
  </r>
  <r>
    <s v="12 Hordaland"/>
    <x v="11"/>
    <s v="1241"/>
    <s v="1241 Fusa"/>
    <x v="214"/>
    <x v="7"/>
    <n v="71"/>
    <x v="0"/>
  </r>
  <r>
    <s v="12 Hordaland"/>
    <x v="11"/>
    <s v="1241"/>
    <s v="1241 Fusa"/>
    <x v="214"/>
    <x v="8"/>
    <n v="66"/>
    <x v="0"/>
  </r>
  <r>
    <s v="12 Hordaland"/>
    <x v="11"/>
    <s v="1241"/>
    <s v="1241 Fusa"/>
    <x v="214"/>
    <x v="9"/>
    <n v="62"/>
    <x v="0"/>
  </r>
  <r>
    <s v="12 Hordaland"/>
    <x v="11"/>
    <s v="1241"/>
    <s v="1241 Fusa"/>
    <x v="214"/>
    <x v="10"/>
    <n v="65"/>
    <x v="0"/>
  </r>
  <r>
    <s v="12 Hordaland"/>
    <x v="11"/>
    <s v="1241"/>
    <s v="1241 Fusa"/>
    <x v="214"/>
    <x v="11"/>
    <n v="61"/>
    <x v="0"/>
  </r>
  <r>
    <s v="12 Hordaland"/>
    <x v="11"/>
    <s v="1241"/>
    <s v="1241 Fusa"/>
    <x v="214"/>
    <x v="12"/>
    <n v="55"/>
    <x v="0"/>
  </r>
  <r>
    <s v="12 Hordaland"/>
    <x v="11"/>
    <s v="1242"/>
    <s v="1242 Samnanger"/>
    <x v="215"/>
    <x v="0"/>
    <n v="17"/>
    <x v="0"/>
  </r>
  <r>
    <s v="12 Hordaland"/>
    <x v="11"/>
    <s v="1242"/>
    <s v="1242 Samnanger"/>
    <x v="215"/>
    <x v="1"/>
    <n v="16"/>
    <x v="0"/>
  </r>
  <r>
    <s v="12 Hordaland"/>
    <x v="11"/>
    <s v="1242"/>
    <s v="1242 Samnanger"/>
    <x v="215"/>
    <x v="2"/>
    <n v="14"/>
    <x v="0"/>
  </r>
  <r>
    <s v="12 Hordaland"/>
    <x v="11"/>
    <s v="1242"/>
    <s v="1242 Samnanger"/>
    <x v="215"/>
    <x v="3"/>
    <n v="15"/>
    <x v="0"/>
  </r>
  <r>
    <s v="12 Hordaland"/>
    <x v="11"/>
    <s v="1242"/>
    <s v="1242 Samnanger"/>
    <x v="215"/>
    <x v="4"/>
    <n v="9"/>
    <x v="0"/>
  </r>
  <r>
    <s v="12 Hordaland"/>
    <x v="11"/>
    <s v="1242"/>
    <s v="1242 Samnanger"/>
    <x v="215"/>
    <x v="5"/>
    <n v="12"/>
    <x v="0"/>
  </r>
  <r>
    <s v="12 Hordaland"/>
    <x v="11"/>
    <s v="1242"/>
    <s v="1242 Samnanger"/>
    <x v="215"/>
    <x v="6"/>
    <n v="10"/>
    <x v="0"/>
  </r>
  <r>
    <s v="12 Hordaland"/>
    <x v="11"/>
    <s v="1242"/>
    <s v="1242 Samnanger"/>
    <x v="215"/>
    <x v="7"/>
    <n v="10"/>
    <x v="0"/>
  </r>
  <r>
    <s v="12 Hordaland"/>
    <x v="11"/>
    <s v="1242"/>
    <s v="1242 Samnanger"/>
    <x v="215"/>
    <x v="8"/>
    <n v="11"/>
    <x v="0"/>
  </r>
  <r>
    <s v="12 Hordaland"/>
    <x v="11"/>
    <s v="1242"/>
    <s v="1242 Samnanger"/>
    <x v="215"/>
    <x v="9"/>
    <n v="12"/>
    <x v="0"/>
  </r>
  <r>
    <s v="12 Hordaland"/>
    <x v="11"/>
    <s v="1242"/>
    <s v="1242 Samnanger"/>
    <x v="215"/>
    <x v="10"/>
    <n v="10"/>
    <x v="0"/>
  </r>
  <r>
    <s v="12 Hordaland"/>
    <x v="11"/>
    <s v="1242"/>
    <s v="1242 Samnanger"/>
    <x v="215"/>
    <x v="11"/>
    <n v="6"/>
    <x v="0"/>
  </r>
  <r>
    <s v="12 Hordaland"/>
    <x v="11"/>
    <s v="1242"/>
    <s v="1242 Samnanger"/>
    <x v="215"/>
    <x v="12"/>
    <n v="11"/>
    <x v="0"/>
  </r>
  <r>
    <s v="12 Hordaland"/>
    <x v="11"/>
    <s v="1243"/>
    <s v="1243 Os (Hord.)"/>
    <x v="216"/>
    <x v="0"/>
    <n v="72"/>
    <x v="0"/>
  </r>
  <r>
    <s v="12 Hordaland"/>
    <x v="11"/>
    <s v="1243"/>
    <s v="1243 Os (Hord.)"/>
    <x v="216"/>
    <x v="1"/>
    <n v="72"/>
    <x v="0"/>
  </r>
  <r>
    <s v="12 Hordaland"/>
    <x v="11"/>
    <s v="1243"/>
    <s v="1243 Os (Hord.)"/>
    <x v="216"/>
    <x v="2"/>
    <n v="69"/>
    <x v="0"/>
  </r>
  <r>
    <s v="12 Hordaland"/>
    <x v="11"/>
    <s v="1243"/>
    <s v="1243 Os (Hord.)"/>
    <x v="216"/>
    <x v="3"/>
    <n v="70"/>
    <x v="0"/>
  </r>
  <r>
    <s v="12 Hordaland"/>
    <x v="11"/>
    <s v="1243"/>
    <s v="1243 Os (Hord.)"/>
    <x v="216"/>
    <x v="4"/>
    <n v="114"/>
    <x v="0"/>
  </r>
  <r>
    <s v="12 Hordaland"/>
    <x v="11"/>
    <s v="1243"/>
    <s v="1243 Os (Hord.)"/>
    <x v="216"/>
    <x v="5"/>
    <n v="76"/>
    <x v="0"/>
  </r>
  <r>
    <s v="12 Hordaland"/>
    <x v="11"/>
    <s v="1243"/>
    <s v="1243 Os (Hord.)"/>
    <x v="216"/>
    <x v="6"/>
    <n v="68"/>
    <x v="0"/>
  </r>
  <r>
    <s v="12 Hordaland"/>
    <x v="11"/>
    <s v="1243"/>
    <s v="1243 Os (Hord.)"/>
    <x v="216"/>
    <x v="7"/>
    <n v="67"/>
    <x v="0"/>
  </r>
  <r>
    <s v="12 Hordaland"/>
    <x v="11"/>
    <s v="1243"/>
    <s v="1243 Os (Hord.)"/>
    <x v="216"/>
    <x v="8"/>
    <n v="68"/>
    <x v="0"/>
  </r>
  <r>
    <s v="12 Hordaland"/>
    <x v="11"/>
    <s v="1243"/>
    <s v="1243 Os (Hord.)"/>
    <x v="216"/>
    <x v="9"/>
    <n v="68"/>
    <x v="0"/>
  </r>
  <r>
    <s v="12 Hordaland"/>
    <x v="11"/>
    <s v="1243"/>
    <s v="1243 Os (Hord.)"/>
    <x v="216"/>
    <x v="10"/>
    <n v="62"/>
    <x v="0"/>
  </r>
  <r>
    <s v="12 Hordaland"/>
    <x v="11"/>
    <s v="1243"/>
    <s v="1243 Os (Hord.)"/>
    <x v="216"/>
    <x v="11"/>
    <n v="58"/>
    <x v="0"/>
  </r>
  <r>
    <s v="12 Hordaland"/>
    <x v="11"/>
    <s v="1243"/>
    <s v="1243 Os (Hord.)"/>
    <x v="216"/>
    <x v="12"/>
    <n v="67"/>
    <x v="0"/>
  </r>
  <r>
    <s v="12 Hordaland"/>
    <x v="11"/>
    <s v="1244"/>
    <s v="1244 Austevoll"/>
    <x v="217"/>
    <x v="0"/>
    <n v="25"/>
    <x v="0"/>
  </r>
  <r>
    <s v="12 Hordaland"/>
    <x v="11"/>
    <s v="1244"/>
    <s v="1244 Austevoll"/>
    <x v="217"/>
    <x v="1"/>
    <n v="27"/>
    <x v="0"/>
  </r>
  <r>
    <s v="12 Hordaland"/>
    <x v="11"/>
    <s v="1244"/>
    <s v="1244 Austevoll"/>
    <x v="217"/>
    <x v="2"/>
    <n v="26"/>
    <x v="0"/>
  </r>
  <r>
    <s v="12 Hordaland"/>
    <x v="11"/>
    <s v="1244"/>
    <s v="1244 Austevoll"/>
    <x v="217"/>
    <x v="3"/>
    <n v="35"/>
    <x v="0"/>
  </r>
  <r>
    <s v="12 Hordaland"/>
    <x v="11"/>
    <s v="1244"/>
    <s v="1244 Austevoll"/>
    <x v="217"/>
    <x v="4"/>
    <n v="31"/>
    <x v="0"/>
  </r>
  <r>
    <s v="12 Hordaland"/>
    <x v="11"/>
    <s v="1244"/>
    <s v="1244 Austevoll"/>
    <x v="217"/>
    <x v="5"/>
    <n v="30"/>
    <x v="0"/>
  </r>
  <r>
    <s v="12 Hordaland"/>
    <x v="11"/>
    <s v="1244"/>
    <s v="1244 Austevoll"/>
    <x v="217"/>
    <x v="6"/>
    <n v="33"/>
    <x v="0"/>
  </r>
  <r>
    <s v="12 Hordaland"/>
    <x v="11"/>
    <s v="1244"/>
    <s v="1244 Austevoll"/>
    <x v="217"/>
    <x v="7"/>
    <n v="31"/>
    <x v="0"/>
  </r>
  <r>
    <s v="12 Hordaland"/>
    <x v="11"/>
    <s v="1244"/>
    <s v="1244 Austevoll"/>
    <x v="217"/>
    <x v="8"/>
    <n v="32"/>
    <x v="0"/>
  </r>
  <r>
    <s v="12 Hordaland"/>
    <x v="11"/>
    <s v="1244"/>
    <s v="1244 Austevoll"/>
    <x v="217"/>
    <x v="9"/>
    <n v="32"/>
    <x v="0"/>
  </r>
  <r>
    <s v="12 Hordaland"/>
    <x v="11"/>
    <s v="1244"/>
    <s v="1244 Austevoll"/>
    <x v="217"/>
    <x v="10"/>
    <n v="36"/>
    <x v="0"/>
  </r>
  <r>
    <s v="12 Hordaland"/>
    <x v="11"/>
    <s v="1244"/>
    <s v="1244 Austevoll"/>
    <x v="217"/>
    <x v="11"/>
    <n v="40"/>
    <x v="0"/>
  </r>
  <r>
    <s v="12 Hordaland"/>
    <x v="11"/>
    <s v="1244"/>
    <s v="1244 Austevoll"/>
    <x v="217"/>
    <x v="12"/>
    <n v="45"/>
    <x v="0"/>
  </r>
  <r>
    <s v="12 Hordaland"/>
    <x v="11"/>
    <s v="1245"/>
    <s v="1245 Sund"/>
    <x v="218"/>
    <x v="0"/>
    <n v="15"/>
    <x v="0"/>
  </r>
  <r>
    <s v="12 Hordaland"/>
    <x v="11"/>
    <s v="1245"/>
    <s v="1245 Sund"/>
    <x v="218"/>
    <x v="1"/>
    <n v="12"/>
    <x v="0"/>
  </r>
  <r>
    <s v="12 Hordaland"/>
    <x v="11"/>
    <s v="1245"/>
    <s v="1245 Sund"/>
    <x v="218"/>
    <x v="2"/>
    <n v="9"/>
    <x v="0"/>
  </r>
  <r>
    <s v="12 Hordaland"/>
    <x v="11"/>
    <s v="1245"/>
    <s v="1245 Sund"/>
    <x v="218"/>
    <x v="3"/>
    <n v="15"/>
    <x v="0"/>
  </r>
  <r>
    <s v="12 Hordaland"/>
    <x v="11"/>
    <s v="1245"/>
    <s v="1245 Sund"/>
    <x v="218"/>
    <x v="4"/>
    <n v="8"/>
    <x v="0"/>
  </r>
  <r>
    <s v="12 Hordaland"/>
    <x v="11"/>
    <s v="1245"/>
    <s v="1245 Sund"/>
    <x v="218"/>
    <x v="5"/>
    <n v="13"/>
    <x v="0"/>
  </r>
  <r>
    <s v="12 Hordaland"/>
    <x v="11"/>
    <s v="1245"/>
    <s v="1245 Sund"/>
    <x v="218"/>
    <x v="6"/>
    <n v="13"/>
    <x v="0"/>
  </r>
  <r>
    <s v="12 Hordaland"/>
    <x v="11"/>
    <s v="1245"/>
    <s v="1245 Sund"/>
    <x v="218"/>
    <x v="7"/>
    <n v="14"/>
    <x v="0"/>
  </r>
  <r>
    <s v="12 Hordaland"/>
    <x v="11"/>
    <s v="1245"/>
    <s v="1245 Sund"/>
    <x v="218"/>
    <x v="8"/>
    <n v="10"/>
    <x v="0"/>
  </r>
  <r>
    <s v="12 Hordaland"/>
    <x v="11"/>
    <s v="1245"/>
    <s v="1245 Sund"/>
    <x v="218"/>
    <x v="9"/>
    <n v="9"/>
    <x v="0"/>
  </r>
  <r>
    <s v="12 Hordaland"/>
    <x v="11"/>
    <s v="1245"/>
    <s v="1245 Sund"/>
    <x v="218"/>
    <x v="10"/>
    <n v="7"/>
    <x v="0"/>
  </r>
  <r>
    <s v="12 Hordaland"/>
    <x v="11"/>
    <s v="1245"/>
    <s v="1245 Sund"/>
    <x v="218"/>
    <x v="11"/>
    <n v="4"/>
    <x v="0"/>
  </r>
  <r>
    <s v="12 Hordaland"/>
    <x v="11"/>
    <s v="1245"/>
    <s v="1245 Sund"/>
    <x v="218"/>
    <x v="12"/>
    <n v="6"/>
    <x v="0"/>
  </r>
  <r>
    <s v="12 Hordaland"/>
    <x v="11"/>
    <s v="1246"/>
    <s v="1246 Fjell"/>
    <x v="219"/>
    <x v="0"/>
    <n v="39"/>
    <x v="0"/>
  </r>
  <r>
    <s v="12 Hordaland"/>
    <x v="11"/>
    <s v="1246"/>
    <s v="1246 Fjell"/>
    <x v="219"/>
    <x v="1"/>
    <n v="38"/>
    <x v="0"/>
  </r>
  <r>
    <s v="12 Hordaland"/>
    <x v="11"/>
    <s v="1246"/>
    <s v="1246 Fjell"/>
    <x v="219"/>
    <x v="2"/>
    <n v="32"/>
    <x v="0"/>
  </r>
  <r>
    <s v="12 Hordaland"/>
    <x v="11"/>
    <s v="1246"/>
    <s v="1246 Fjell"/>
    <x v="219"/>
    <x v="3"/>
    <n v="36"/>
    <x v="0"/>
  </r>
  <r>
    <s v="12 Hordaland"/>
    <x v="11"/>
    <s v="1246"/>
    <s v="1246 Fjell"/>
    <x v="219"/>
    <x v="4"/>
    <n v="33"/>
    <x v="0"/>
  </r>
  <r>
    <s v="12 Hordaland"/>
    <x v="11"/>
    <s v="1246"/>
    <s v="1246 Fjell"/>
    <x v="219"/>
    <x v="5"/>
    <n v="34"/>
    <x v="0"/>
  </r>
  <r>
    <s v="12 Hordaland"/>
    <x v="11"/>
    <s v="1246"/>
    <s v="1246 Fjell"/>
    <x v="219"/>
    <x v="6"/>
    <n v="32"/>
    <x v="0"/>
  </r>
  <r>
    <s v="12 Hordaland"/>
    <x v="11"/>
    <s v="1246"/>
    <s v="1246 Fjell"/>
    <x v="219"/>
    <x v="7"/>
    <n v="36"/>
    <x v="0"/>
  </r>
  <r>
    <s v="12 Hordaland"/>
    <x v="11"/>
    <s v="1246"/>
    <s v="1246 Fjell"/>
    <x v="219"/>
    <x v="8"/>
    <n v="38"/>
    <x v="0"/>
  </r>
  <r>
    <s v="12 Hordaland"/>
    <x v="11"/>
    <s v="1246"/>
    <s v="1246 Fjell"/>
    <x v="219"/>
    <x v="9"/>
    <n v="50"/>
    <x v="0"/>
  </r>
  <r>
    <s v="12 Hordaland"/>
    <x v="11"/>
    <s v="1246"/>
    <s v="1246 Fjell"/>
    <x v="219"/>
    <x v="10"/>
    <n v="51"/>
    <x v="0"/>
  </r>
  <r>
    <s v="12 Hordaland"/>
    <x v="11"/>
    <s v="1246"/>
    <s v="1246 Fjell"/>
    <x v="219"/>
    <x v="11"/>
    <n v="17"/>
    <x v="0"/>
  </r>
  <r>
    <s v="12 Hordaland"/>
    <x v="11"/>
    <s v="1246"/>
    <s v="1246 Fjell"/>
    <x v="219"/>
    <x v="12"/>
    <n v="18"/>
    <x v="0"/>
  </r>
  <r>
    <s v="12 Hordaland"/>
    <x v="11"/>
    <s v="1247"/>
    <s v="1247 Askøy"/>
    <x v="220"/>
    <x v="0"/>
    <n v="43"/>
    <x v="0"/>
  </r>
  <r>
    <s v="12 Hordaland"/>
    <x v="11"/>
    <s v="1247"/>
    <s v="1247 Askøy"/>
    <x v="220"/>
    <x v="1"/>
    <n v="37"/>
    <x v="0"/>
  </r>
  <r>
    <s v="12 Hordaland"/>
    <x v="11"/>
    <s v="1247"/>
    <s v="1247 Askøy"/>
    <x v="220"/>
    <x v="2"/>
    <n v="32"/>
    <x v="0"/>
  </r>
  <r>
    <s v="12 Hordaland"/>
    <x v="11"/>
    <s v="1247"/>
    <s v="1247 Askøy"/>
    <x v="220"/>
    <x v="3"/>
    <n v="38"/>
    <x v="0"/>
  </r>
  <r>
    <s v="12 Hordaland"/>
    <x v="11"/>
    <s v="1247"/>
    <s v="1247 Askøy"/>
    <x v="220"/>
    <x v="4"/>
    <n v="37"/>
    <x v="0"/>
  </r>
  <r>
    <s v="12 Hordaland"/>
    <x v="11"/>
    <s v="1247"/>
    <s v="1247 Askøy"/>
    <x v="220"/>
    <x v="5"/>
    <n v="42"/>
    <x v="0"/>
  </r>
  <r>
    <s v="12 Hordaland"/>
    <x v="11"/>
    <s v="1247"/>
    <s v="1247 Askøy"/>
    <x v="220"/>
    <x v="6"/>
    <n v="41"/>
    <x v="0"/>
  </r>
  <r>
    <s v="12 Hordaland"/>
    <x v="11"/>
    <s v="1247"/>
    <s v="1247 Askøy"/>
    <x v="220"/>
    <x v="7"/>
    <n v="45"/>
    <x v="0"/>
  </r>
  <r>
    <s v="12 Hordaland"/>
    <x v="11"/>
    <s v="1247"/>
    <s v="1247 Askøy"/>
    <x v="220"/>
    <x v="8"/>
    <n v="50"/>
    <x v="0"/>
  </r>
  <r>
    <s v="12 Hordaland"/>
    <x v="11"/>
    <s v="1247"/>
    <s v="1247 Askøy"/>
    <x v="220"/>
    <x v="9"/>
    <n v="49"/>
    <x v="0"/>
  </r>
  <r>
    <s v="12 Hordaland"/>
    <x v="11"/>
    <s v="1247"/>
    <s v="1247 Askøy"/>
    <x v="220"/>
    <x v="10"/>
    <n v="39"/>
    <x v="0"/>
  </r>
  <r>
    <s v="12 Hordaland"/>
    <x v="11"/>
    <s v="1247"/>
    <s v="1247 Askøy"/>
    <x v="220"/>
    <x v="11"/>
    <n v="38"/>
    <x v="0"/>
  </r>
  <r>
    <s v="12 Hordaland"/>
    <x v="11"/>
    <s v="1247"/>
    <s v="1247 Askøy"/>
    <x v="220"/>
    <x v="12"/>
    <n v="36"/>
    <x v="0"/>
  </r>
  <r>
    <s v="12 Hordaland"/>
    <x v="11"/>
    <s v="1251"/>
    <s v="1251 Vaksdal"/>
    <x v="221"/>
    <x v="0"/>
    <n v="60"/>
    <x v="0"/>
  </r>
  <r>
    <s v="12 Hordaland"/>
    <x v="11"/>
    <s v="1251"/>
    <s v="1251 Vaksdal"/>
    <x v="221"/>
    <x v="1"/>
    <n v="62"/>
    <x v="0"/>
  </r>
  <r>
    <s v="12 Hordaland"/>
    <x v="11"/>
    <s v="1251"/>
    <s v="1251 Vaksdal"/>
    <x v="221"/>
    <x v="2"/>
    <n v="63"/>
    <x v="0"/>
  </r>
  <r>
    <s v="12 Hordaland"/>
    <x v="11"/>
    <s v="1251"/>
    <s v="1251 Vaksdal"/>
    <x v="221"/>
    <x v="3"/>
    <n v="63"/>
    <x v="0"/>
  </r>
  <r>
    <s v="12 Hordaland"/>
    <x v="11"/>
    <s v="1251"/>
    <s v="1251 Vaksdal"/>
    <x v="221"/>
    <x v="4"/>
    <n v="62"/>
    <x v="0"/>
  </r>
  <r>
    <s v="12 Hordaland"/>
    <x v="11"/>
    <s v="1251"/>
    <s v="1251 Vaksdal"/>
    <x v="221"/>
    <x v="5"/>
    <n v="68"/>
    <x v="0"/>
  </r>
  <r>
    <s v="12 Hordaland"/>
    <x v="11"/>
    <s v="1251"/>
    <s v="1251 Vaksdal"/>
    <x v="221"/>
    <x v="6"/>
    <n v="67"/>
    <x v="0"/>
  </r>
  <r>
    <s v="12 Hordaland"/>
    <x v="11"/>
    <s v="1251"/>
    <s v="1251 Vaksdal"/>
    <x v="221"/>
    <x v="7"/>
    <n v="73"/>
    <x v="0"/>
  </r>
  <r>
    <s v="12 Hordaland"/>
    <x v="11"/>
    <s v="1251"/>
    <s v="1251 Vaksdal"/>
    <x v="221"/>
    <x v="8"/>
    <n v="66"/>
    <x v="0"/>
  </r>
  <r>
    <s v="12 Hordaland"/>
    <x v="11"/>
    <s v="1251"/>
    <s v="1251 Vaksdal"/>
    <x v="221"/>
    <x v="9"/>
    <n v="64"/>
    <x v="0"/>
  </r>
  <r>
    <s v="12 Hordaland"/>
    <x v="11"/>
    <s v="1251"/>
    <s v="1251 Vaksdal"/>
    <x v="221"/>
    <x v="10"/>
    <n v="64"/>
    <x v="0"/>
  </r>
  <r>
    <s v="12 Hordaland"/>
    <x v="11"/>
    <s v="1251"/>
    <s v="1251 Vaksdal"/>
    <x v="221"/>
    <x v="11"/>
    <n v="53"/>
    <x v="0"/>
  </r>
  <r>
    <s v="12 Hordaland"/>
    <x v="11"/>
    <s v="1251"/>
    <s v="1251 Vaksdal"/>
    <x v="221"/>
    <x v="12"/>
    <n v="46"/>
    <x v="0"/>
  </r>
  <r>
    <s v="12 Hordaland"/>
    <x v="11"/>
    <s v="1252"/>
    <s v="1252 Modalen"/>
    <x v="222"/>
    <x v="0"/>
    <n v="17"/>
    <x v="0"/>
  </r>
  <r>
    <s v="12 Hordaland"/>
    <x v="11"/>
    <s v="1252"/>
    <s v="1252 Modalen"/>
    <x v="222"/>
    <x v="1"/>
    <n v="16"/>
    <x v="0"/>
  </r>
  <r>
    <s v="12 Hordaland"/>
    <x v="11"/>
    <s v="1252"/>
    <s v="1252 Modalen"/>
    <x v="222"/>
    <x v="2"/>
    <n v="18"/>
    <x v="0"/>
  </r>
  <r>
    <s v="12 Hordaland"/>
    <x v="11"/>
    <s v="1252"/>
    <s v="1252 Modalen"/>
    <x v="222"/>
    <x v="3"/>
    <n v="21"/>
    <x v="0"/>
  </r>
  <r>
    <s v="12 Hordaland"/>
    <x v="11"/>
    <s v="1252"/>
    <s v="1252 Modalen"/>
    <x v="222"/>
    <x v="4"/>
    <n v="15"/>
    <x v="0"/>
  </r>
  <r>
    <s v="12 Hordaland"/>
    <x v="11"/>
    <s v="1252"/>
    <s v="1252 Modalen"/>
    <x v="222"/>
    <x v="5"/>
    <n v="13"/>
    <x v="0"/>
  </r>
  <r>
    <s v="12 Hordaland"/>
    <x v="11"/>
    <s v="1252"/>
    <s v="1252 Modalen"/>
    <x v="222"/>
    <x v="6"/>
    <n v="13"/>
    <x v="0"/>
  </r>
  <r>
    <s v="12 Hordaland"/>
    <x v="11"/>
    <s v="1252"/>
    <s v="1252 Modalen"/>
    <x v="222"/>
    <x v="7"/>
    <n v="13"/>
    <x v="0"/>
  </r>
  <r>
    <s v="12 Hordaland"/>
    <x v="11"/>
    <s v="1252"/>
    <s v="1252 Modalen"/>
    <x v="222"/>
    <x v="8"/>
    <n v="8"/>
    <x v="0"/>
  </r>
  <r>
    <s v="12 Hordaland"/>
    <x v="11"/>
    <s v="1252"/>
    <s v="1252 Modalen"/>
    <x v="222"/>
    <x v="9"/>
    <n v="9"/>
    <x v="0"/>
  </r>
  <r>
    <s v="12 Hordaland"/>
    <x v="11"/>
    <s v="1252"/>
    <s v="1252 Modalen"/>
    <x v="222"/>
    <x v="10"/>
    <n v="9"/>
    <x v="0"/>
  </r>
  <r>
    <s v="12 Hordaland"/>
    <x v="11"/>
    <s v="1252"/>
    <s v="1252 Modalen"/>
    <x v="222"/>
    <x v="11"/>
    <n v="7"/>
    <x v="0"/>
  </r>
  <r>
    <s v="12 Hordaland"/>
    <x v="11"/>
    <s v="1252"/>
    <s v="1252 Modalen"/>
    <x v="222"/>
    <x v="12"/>
    <n v="4"/>
    <x v="0"/>
  </r>
  <r>
    <s v="12 Hordaland"/>
    <x v="11"/>
    <s v="1253"/>
    <s v="1253 Osterøy"/>
    <x v="223"/>
    <x v="0"/>
    <n v="142"/>
    <x v="0"/>
  </r>
  <r>
    <s v="12 Hordaland"/>
    <x v="11"/>
    <s v="1253"/>
    <s v="1253 Osterøy"/>
    <x v="223"/>
    <x v="1"/>
    <n v="131"/>
    <x v="0"/>
  </r>
  <r>
    <s v="12 Hordaland"/>
    <x v="11"/>
    <s v="1253"/>
    <s v="1253 Osterøy"/>
    <x v="223"/>
    <x v="2"/>
    <n v="125"/>
    <x v="0"/>
  </r>
  <r>
    <s v="12 Hordaland"/>
    <x v="11"/>
    <s v="1253"/>
    <s v="1253 Osterøy"/>
    <x v="223"/>
    <x v="3"/>
    <n v="118"/>
    <x v="0"/>
  </r>
  <r>
    <s v="12 Hordaland"/>
    <x v="11"/>
    <s v="1253"/>
    <s v="1253 Osterøy"/>
    <x v="223"/>
    <x v="4"/>
    <n v="115"/>
    <x v="0"/>
  </r>
  <r>
    <s v="12 Hordaland"/>
    <x v="11"/>
    <s v="1253"/>
    <s v="1253 Osterøy"/>
    <x v="223"/>
    <x v="5"/>
    <n v="98"/>
    <x v="0"/>
  </r>
  <r>
    <s v="12 Hordaland"/>
    <x v="11"/>
    <s v="1253"/>
    <s v="1253 Osterøy"/>
    <x v="223"/>
    <x v="6"/>
    <n v="105"/>
    <x v="0"/>
  </r>
  <r>
    <s v="12 Hordaland"/>
    <x v="11"/>
    <s v="1253"/>
    <s v="1253 Osterøy"/>
    <x v="223"/>
    <x v="7"/>
    <n v="82"/>
    <x v="0"/>
  </r>
  <r>
    <s v="12 Hordaland"/>
    <x v="11"/>
    <s v="1253"/>
    <s v="1253 Osterøy"/>
    <x v="223"/>
    <x v="8"/>
    <n v="91"/>
    <x v="0"/>
  </r>
  <r>
    <s v="12 Hordaland"/>
    <x v="11"/>
    <s v="1253"/>
    <s v="1253 Osterøy"/>
    <x v="223"/>
    <x v="9"/>
    <n v="85"/>
    <x v="0"/>
  </r>
  <r>
    <s v="12 Hordaland"/>
    <x v="11"/>
    <s v="1253"/>
    <s v="1253 Osterøy"/>
    <x v="223"/>
    <x v="10"/>
    <n v="78"/>
    <x v="0"/>
  </r>
  <r>
    <s v="12 Hordaland"/>
    <x v="11"/>
    <s v="1253"/>
    <s v="1253 Osterøy"/>
    <x v="223"/>
    <x v="11"/>
    <n v="69"/>
    <x v="0"/>
  </r>
  <r>
    <s v="12 Hordaland"/>
    <x v="11"/>
    <s v="1253"/>
    <s v="1253 Osterøy"/>
    <x v="223"/>
    <x v="12"/>
    <n v="71"/>
    <x v="0"/>
  </r>
  <r>
    <s v="12 Hordaland"/>
    <x v="11"/>
    <s v="1256"/>
    <s v="1256 Meland"/>
    <x v="224"/>
    <x v="0"/>
    <n v="60"/>
    <x v="0"/>
  </r>
  <r>
    <s v="12 Hordaland"/>
    <x v="11"/>
    <s v="1256"/>
    <s v="1256 Meland"/>
    <x v="224"/>
    <x v="1"/>
    <n v="63"/>
    <x v="0"/>
  </r>
  <r>
    <s v="12 Hordaland"/>
    <x v="11"/>
    <s v="1256"/>
    <s v="1256 Meland"/>
    <x v="224"/>
    <x v="2"/>
    <n v="57"/>
    <x v="0"/>
  </r>
  <r>
    <s v="12 Hordaland"/>
    <x v="11"/>
    <s v="1256"/>
    <s v="1256 Meland"/>
    <x v="224"/>
    <x v="3"/>
    <n v="68"/>
    <x v="0"/>
  </r>
  <r>
    <s v="12 Hordaland"/>
    <x v="11"/>
    <s v="1256"/>
    <s v="1256 Meland"/>
    <x v="224"/>
    <x v="4"/>
    <n v="66"/>
    <x v="0"/>
  </r>
  <r>
    <s v="12 Hordaland"/>
    <x v="11"/>
    <s v="1256"/>
    <s v="1256 Meland"/>
    <x v="224"/>
    <x v="5"/>
    <n v="70"/>
    <x v="0"/>
  </r>
  <r>
    <s v="12 Hordaland"/>
    <x v="11"/>
    <s v="1256"/>
    <s v="1256 Meland"/>
    <x v="224"/>
    <x v="6"/>
    <n v="72"/>
    <x v="0"/>
  </r>
  <r>
    <s v="12 Hordaland"/>
    <x v="11"/>
    <s v="1256"/>
    <s v="1256 Meland"/>
    <x v="224"/>
    <x v="7"/>
    <n v="69"/>
    <x v="0"/>
  </r>
  <r>
    <s v="12 Hordaland"/>
    <x v="11"/>
    <s v="1256"/>
    <s v="1256 Meland"/>
    <x v="224"/>
    <x v="8"/>
    <n v="56"/>
    <x v="0"/>
  </r>
  <r>
    <s v="12 Hordaland"/>
    <x v="11"/>
    <s v="1256"/>
    <s v="1256 Meland"/>
    <x v="224"/>
    <x v="9"/>
    <n v="57"/>
    <x v="0"/>
  </r>
  <r>
    <s v="12 Hordaland"/>
    <x v="11"/>
    <s v="1256"/>
    <s v="1256 Meland"/>
    <x v="224"/>
    <x v="10"/>
    <n v="38"/>
    <x v="0"/>
  </r>
  <r>
    <s v="12 Hordaland"/>
    <x v="11"/>
    <s v="1256"/>
    <s v="1256 Meland"/>
    <x v="224"/>
    <x v="11"/>
    <n v="34"/>
    <x v="0"/>
  </r>
  <r>
    <s v="12 Hordaland"/>
    <x v="11"/>
    <s v="1256"/>
    <s v="1256 Meland"/>
    <x v="224"/>
    <x v="12"/>
    <n v="29"/>
    <x v="0"/>
  </r>
  <r>
    <s v="12 Hordaland"/>
    <x v="11"/>
    <s v="1259"/>
    <s v="1259 Øygarden"/>
    <x v="225"/>
    <x v="0"/>
    <n v="13"/>
    <x v="0"/>
  </r>
  <r>
    <s v="12 Hordaland"/>
    <x v="11"/>
    <s v="1259"/>
    <s v="1259 Øygarden"/>
    <x v="225"/>
    <x v="1"/>
    <n v="16"/>
    <x v="0"/>
  </r>
  <r>
    <s v="12 Hordaland"/>
    <x v="11"/>
    <s v="1259"/>
    <s v="1259 Øygarden"/>
    <x v="225"/>
    <x v="2"/>
    <n v="14"/>
    <x v="0"/>
  </r>
  <r>
    <s v="12 Hordaland"/>
    <x v="11"/>
    <s v="1259"/>
    <s v="1259 Øygarden"/>
    <x v="225"/>
    <x v="3"/>
    <n v="15"/>
    <x v="0"/>
  </r>
  <r>
    <s v="12 Hordaland"/>
    <x v="11"/>
    <s v="1259"/>
    <s v="1259 Øygarden"/>
    <x v="225"/>
    <x v="4"/>
    <n v="13"/>
    <x v="0"/>
  </r>
  <r>
    <s v="12 Hordaland"/>
    <x v="11"/>
    <s v="1259"/>
    <s v="1259 Øygarden"/>
    <x v="225"/>
    <x v="5"/>
    <n v="17"/>
    <x v="0"/>
  </r>
  <r>
    <s v="12 Hordaland"/>
    <x v="11"/>
    <s v="1259"/>
    <s v="1259 Øygarden"/>
    <x v="225"/>
    <x v="6"/>
    <n v="14"/>
    <x v="0"/>
  </r>
  <r>
    <s v="12 Hordaland"/>
    <x v="11"/>
    <s v="1259"/>
    <s v="1259 Øygarden"/>
    <x v="225"/>
    <x v="7"/>
    <n v="11"/>
    <x v="0"/>
  </r>
  <r>
    <s v="12 Hordaland"/>
    <x v="11"/>
    <s v="1259"/>
    <s v="1259 Øygarden"/>
    <x v="225"/>
    <x v="8"/>
    <n v="20"/>
    <x v="0"/>
  </r>
  <r>
    <s v="12 Hordaland"/>
    <x v="11"/>
    <s v="1259"/>
    <s v="1259 Øygarden"/>
    <x v="225"/>
    <x v="9"/>
    <n v="12"/>
    <x v="0"/>
  </r>
  <r>
    <s v="12 Hordaland"/>
    <x v="11"/>
    <s v="1259"/>
    <s v="1259 Øygarden"/>
    <x v="225"/>
    <x v="10"/>
    <n v="10"/>
    <x v="0"/>
  </r>
  <r>
    <s v="12 Hordaland"/>
    <x v="11"/>
    <s v="1259"/>
    <s v="1259 Øygarden"/>
    <x v="225"/>
    <x v="11"/>
    <n v="9"/>
    <x v="0"/>
  </r>
  <r>
    <s v="12 Hordaland"/>
    <x v="11"/>
    <s v="1259"/>
    <s v="1259 Øygarden"/>
    <x v="225"/>
    <x v="12"/>
    <n v="11"/>
    <x v="0"/>
  </r>
  <r>
    <s v="12 Hordaland"/>
    <x v="11"/>
    <s v="1260"/>
    <s v="1260 Radøy"/>
    <x v="226"/>
    <x v="0"/>
    <n v="131"/>
    <x v="0"/>
  </r>
  <r>
    <s v="12 Hordaland"/>
    <x v="11"/>
    <s v="1260"/>
    <s v="1260 Radøy"/>
    <x v="226"/>
    <x v="1"/>
    <n v="116"/>
    <x v="0"/>
  </r>
  <r>
    <s v="12 Hordaland"/>
    <x v="11"/>
    <s v="1260"/>
    <s v="1260 Radøy"/>
    <x v="226"/>
    <x v="2"/>
    <n v="129"/>
    <x v="0"/>
  </r>
  <r>
    <s v="12 Hordaland"/>
    <x v="11"/>
    <s v="1260"/>
    <s v="1260 Radøy"/>
    <x v="226"/>
    <x v="3"/>
    <n v="118"/>
    <x v="0"/>
  </r>
  <r>
    <s v="12 Hordaland"/>
    <x v="11"/>
    <s v="1260"/>
    <s v="1260 Radøy"/>
    <x v="226"/>
    <x v="4"/>
    <n v="103"/>
    <x v="0"/>
  </r>
  <r>
    <s v="12 Hordaland"/>
    <x v="11"/>
    <s v="1260"/>
    <s v="1260 Radøy"/>
    <x v="226"/>
    <x v="5"/>
    <n v="110"/>
    <x v="0"/>
  </r>
  <r>
    <s v="12 Hordaland"/>
    <x v="11"/>
    <s v="1260"/>
    <s v="1260 Radøy"/>
    <x v="226"/>
    <x v="6"/>
    <n v="114"/>
    <x v="0"/>
  </r>
  <r>
    <s v="12 Hordaland"/>
    <x v="11"/>
    <s v="1260"/>
    <s v="1260 Radøy"/>
    <x v="226"/>
    <x v="7"/>
    <n v="115"/>
    <x v="0"/>
  </r>
  <r>
    <s v="12 Hordaland"/>
    <x v="11"/>
    <s v="1260"/>
    <s v="1260 Radøy"/>
    <x v="226"/>
    <x v="8"/>
    <n v="96"/>
    <x v="0"/>
  </r>
  <r>
    <s v="12 Hordaland"/>
    <x v="11"/>
    <s v="1260"/>
    <s v="1260 Radøy"/>
    <x v="226"/>
    <x v="9"/>
    <n v="97"/>
    <x v="0"/>
  </r>
  <r>
    <s v="12 Hordaland"/>
    <x v="11"/>
    <s v="1260"/>
    <s v="1260 Radøy"/>
    <x v="226"/>
    <x v="10"/>
    <n v="76"/>
    <x v="0"/>
  </r>
  <r>
    <s v="12 Hordaland"/>
    <x v="11"/>
    <s v="1260"/>
    <s v="1260 Radøy"/>
    <x v="226"/>
    <x v="11"/>
    <n v="67"/>
    <x v="0"/>
  </r>
  <r>
    <s v="12 Hordaland"/>
    <x v="11"/>
    <s v="1260"/>
    <s v="1260 Radøy"/>
    <x v="226"/>
    <x v="12"/>
    <n v="77"/>
    <x v="0"/>
  </r>
  <r>
    <s v="12 Hordaland"/>
    <x v="11"/>
    <s v="1263"/>
    <s v="1263 Lindås"/>
    <x v="227"/>
    <x v="0"/>
    <n v="173"/>
    <x v="0"/>
  </r>
  <r>
    <s v="12 Hordaland"/>
    <x v="11"/>
    <s v="1263"/>
    <s v="1263 Lindås"/>
    <x v="227"/>
    <x v="1"/>
    <n v="179"/>
    <x v="0"/>
  </r>
  <r>
    <s v="12 Hordaland"/>
    <x v="11"/>
    <s v="1263"/>
    <s v="1263 Lindås"/>
    <x v="227"/>
    <x v="2"/>
    <n v="178"/>
    <x v="0"/>
  </r>
  <r>
    <s v="12 Hordaland"/>
    <x v="11"/>
    <s v="1263"/>
    <s v="1263 Lindås"/>
    <x v="227"/>
    <x v="3"/>
    <n v="160"/>
    <x v="0"/>
  </r>
  <r>
    <s v="12 Hordaland"/>
    <x v="11"/>
    <s v="1263"/>
    <s v="1263 Lindås"/>
    <x v="227"/>
    <x v="4"/>
    <n v="165"/>
    <x v="0"/>
  </r>
  <r>
    <s v="12 Hordaland"/>
    <x v="11"/>
    <s v="1263"/>
    <s v="1263 Lindås"/>
    <x v="227"/>
    <x v="5"/>
    <n v="155"/>
    <x v="0"/>
  </r>
  <r>
    <s v="12 Hordaland"/>
    <x v="11"/>
    <s v="1263"/>
    <s v="1263 Lindås"/>
    <x v="227"/>
    <x v="6"/>
    <n v="161"/>
    <x v="0"/>
  </r>
  <r>
    <s v="12 Hordaland"/>
    <x v="11"/>
    <s v="1263"/>
    <s v="1263 Lindås"/>
    <x v="227"/>
    <x v="7"/>
    <n v="158"/>
    <x v="0"/>
  </r>
  <r>
    <s v="12 Hordaland"/>
    <x v="11"/>
    <s v="1263"/>
    <s v="1263 Lindås"/>
    <x v="227"/>
    <x v="8"/>
    <n v="136"/>
    <x v="0"/>
  </r>
  <r>
    <s v="12 Hordaland"/>
    <x v="11"/>
    <s v="1263"/>
    <s v="1263 Lindås"/>
    <x v="227"/>
    <x v="9"/>
    <n v="136"/>
    <x v="0"/>
  </r>
  <r>
    <s v="12 Hordaland"/>
    <x v="11"/>
    <s v="1263"/>
    <s v="1263 Lindås"/>
    <x v="227"/>
    <x v="10"/>
    <n v="113"/>
    <x v="0"/>
  </r>
  <r>
    <s v="12 Hordaland"/>
    <x v="11"/>
    <s v="1263"/>
    <s v="1263 Lindås"/>
    <x v="227"/>
    <x v="11"/>
    <n v="110"/>
    <x v="0"/>
  </r>
  <r>
    <s v="12 Hordaland"/>
    <x v="11"/>
    <s v="1263"/>
    <s v="1263 Lindås"/>
    <x v="227"/>
    <x v="12"/>
    <n v="116"/>
    <x v="0"/>
  </r>
  <r>
    <s v="12 Hordaland"/>
    <x v="11"/>
    <s v="1264"/>
    <s v="1264 Austrheim"/>
    <x v="228"/>
    <x v="0"/>
    <n v="25"/>
    <x v="0"/>
  </r>
  <r>
    <s v="12 Hordaland"/>
    <x v="11"/>
    <s v="1264"/>
    <s v="1264 Austrheim"/>
    <x v="228"/>
    <x v="1"/>
    <n v="25"/>
    <x v="0"/>
  </r>
  <r>
    <s v="12 Hordaland"/>
    <x v="11"/>
    <s v="1264"/>
    <s v="1264 Austrheim"/>
    <x v="228"/>
    <x v="2"/>
    <n v="21"/>
    <x v="0"/>
  </r>
  <r>
    <s v="12 Hordaland"/>
    <x v="11"/>
    <s v="1264"/>
    <s v="1264 Austrheim"/>
    <x v="228"/>
    <x v="3"/>
    <n v="18"/>
    <x v="0"/>
  </r>
  <r>
    <s v="12 Hordaland"/>
    <x v="11"/>
    <s v="1264"/>
    <s v="1264 Austrheim"/>
    <x v="228"/>
    <x v="4"/>
    <n v="17"/>
    <x v="0"/>
  </r>
  <r>
    <s v="12 Hordaland"/>
    <x v="11"/>
    <s v="1264"/>
    <s v="1264 Austrheim"/>
    <x v="228"/>
    <x v="5"/>
    <n v="17"/>
    <x v="0"/>
  </r>
  <r>
    <s v="12 Hordaland"/>
    <x v="11"/>
    <s v="1264"/>
    <s v="1264 Austrheim"/>
    <x v="228"/>
    <x v="6"/>
    <n v="15"/>
    <x v="0"/>
  </r>
  <r>
    <s v="12 Hordaland"/>
    <x v="11"/>
    <s v="1264"/>
    <s v="1264 Austrheim"/>
    <x v="228"/>
    <x v="7"/>
    <n v="16"/>
    <x v="0"/>
  </r>
  <r>
    <s v="12 Hordaland"/>
    <x v="11"/>
    <s v="1264"/>
    <s v="1264 Austrheim"/>
    <x v="228"/>
    <x v="8"/>
    <n v="12"/>
    <x v="0"/>
  </r>
  <r>
    <s v="12 Hordaland"/>
    <x v="11"/>
    <s v="1264"/>
    <s v="1264 Austrheim"/>
    <x v="228"/>
    <x v="9"/>
    <n v="12"/>
    <x v="0"/>
  </r>
  <r>
    <s v="12 Hordaland"/>
    <x v="11"/>
    <s v="1264"/>
    <s v="1264 Austrheim"/>
    <x v="228"/>
    <x v="10"/>
    <n v="14"/>
    <x v="0"/>
  </r>
  <r>
    <s v="12 Hordaland"/>
    <x v="11"/>
    <s v="1264"/>
    <s v="1264 Austrheim"/>
    <x v="228"/>
    <x v="11"/>
    <n v="17"/>
    <x v="0"/>
  </r>
  <r>
    <s v="12 Hordaland"/>
    <x v="11"/>
    <s v="1264"/>
    <s v="1264 Austrheim"/>
    <x v="228"/>
    <x v="12"/>
    <n v="13"/>
    <x v="0"/>
  </r>
  <r>
    <s v="12 Hordaland"/>
    <x v="11"/>
    <s v="1265"/>
    <s v="1265 Fedje"/>
    <x v="229"/>
    <x v="0"/>
    <n v="3"/>
    <x v="0"/>
  </r>
  <r>
    <s v="12 Hordaland"/>
    <x v="11"/>
    <s v="1265"/>
    <s v="1265 Fedje"/>
    <x v="229"/>
    <x v="1"/>
    <n v="3"/>
    <x v="0"/>
  </r>
  <r>
    <s v="12 Hordaland"/>
    <x v="11"/>
    <s v="1265"/>
    <s v="1265 Fedje"/>
    <x v="229"/>
    <x v="2"/>
    <n v="4"/>
    <x v="0"/>
  </r>
  <r>
    <s v="12 Hordaland"/>
    <x v="11"/>
    <s v="1265"/>
    <s v="1265 Fedje"/>
    <x v="229"/>
    <x v="3"/>
    <n v="1"/>
    <x v="0"/>
  </r>
  <r>
    <s v="12 Hordaland"/>
    <x v="11"/>
    <s v="1265"/>
    <s v="1265 Fedje"/>
    <x v="229"/>
    <x v="4"/>
    <n v="2"/>
    <x v="0"/>
  </r>
  <r>
    <s v="12 Hordaland"/>
    <x v="11"/>
    <s v="1265"/>
    <s v="1265 Fedje"/>
    <x v="229"/>
    <x v="5"/>
    <n v="1"/>
    <x v="0"/>
  </r>
  <r>
    <s v="12 Hordaland"/>
    <x v="11"/>
    <s v="1265"/>
    <s v="1265 Fedje"/>
    <x v="229"/>
    <x v="6"/>
    <n v="2"/>
    <x v="0"/>
  </r>
  <r>
    <s v="12 Hordaland"/>
    <x v="11"/>
    <s v="1265"/>
    <s v="1265 Fedje"/>
    <x v="229"/>
    <x v="7"/>
    <n v="2"/>
    <x v="0"/>
  </r>
  <r>
    <s v="12 Hordaland"/>
    <x v="11"/>
    <s v="1265"/>
    <s v="1265 Fedje"/>
    <x v="229"/>
    <x v="8"/>
    <n v="2"/>
    <x v="0"/>
  </r>
  <r>
    <s v="12 Hordaland"/>
    <x v="11"/>
    <s v="1265"/>
    <s v="1265 Fedje"/>
    <x v="229"/>
    <x v="9"/>
    <n v="1"/>
    <x v="0"/>
  </r>
  <r>
    <s v="12 Hordaland"/>
    <x v="11"/>
    <s v="1265"/>
    <s v="1265 Fedje"/>
    <x v="229"/>
    <x v="10"/>
    <n v="2"/>
    <x v="0"/>
  </r>
  <r>
    <s v="12 Hordaland"/>
    <x v="11"/>
    <s v="1265"/>
    <s v="1265 Fedje"/>
    <x v="229"/>
    <x v="11"/>
    <n v="2"/>
    <x v="0"/>
  </r>
  <r>
    <s v="12 Hordaland"/>
    <x v="11"/>
    <s v="1265"/>
    <s v="1265 Fedje"/>
    <x v="229"/>
    <x v="12"/>
    <n v="2"/>
    <x v="0"/>
  </r>
  <r>
    <s v="12 Hordaland"/>
    <x v="11"/>
    <s v="1266"/>
    <s v="1266 Masfjorden"/>
    <x v="230"/>
    <x v="0"/>
    <n v="63"/>
    <x v="0"/>
  </r>
  <r>
    <s v="12 Hordaland"/>
    <x v="11"/>
    <s v="1266"/>
    <s v="1266 Masfjorden"/>
    <x v="230"/>
    <x v="1"/>
    <n v="43"/>
    <x v="0"/>
  </r>
  <r>
    <s v="12 Hordaland"/>
    <x v="11"/>
    <s v="1266"/>
    <s v="1266 Masfjorden"/>
    <x v="230"/>
    <x v="2"/>
    <n v="45"/>
    <x v="0"/>
  </r>
  <r>
    <s v="12 Hordaland"/>
    <x v="11"/>
    <s v="1266"/>
    <s v="1266 Masfjorden"/>
    <x v="230"/>
    <x v="3"/>
    <n v="40"/>
    <x v="0"/>
  </r>
  <r>
    <s v="12 Hordaland"/>
    <x v="11"/>
    <s v="1266"/>
    <s v="1266 Masfjorden"/>
    <x v="230"/>
    <x v="4"/>
    <n v="32"/>
    <x v="0"/>
  </r>
  <r>
    <s v="12 Hordaland"/>
    <x v="11"/>
    <s v="1266"/>
    <s v="1266 Masfjorden"/>
    <x v="230"/>
    <x v="5"/>
    <n v="45"/>
    <x v="0"/>
  </r>
  <r>
    <s v="12 Hordaland"/>
    <x v="11"/>
    <s v="1266"/>
    <s v="1266 Masfjorden"/>
    <x v="230"/>
    <x v="6"/>
    <n v="43"/>
    <x v="0"/>
  </r>
  <r>
    <s v="12 Hordaland"/>
    <x v="11"/>
    <s v="1266"/>
    <s v="1266 Masfjorden"/>
    <x v="230"/>
    <x v="7"/>
    <n v="44"/>
    <x v="0"/>
  </r>
  <r>
    <s v="12 Hordaland"/>
    <x v="11"/>
    <s v="1266"/>
    <s v="1266 Masfjorden"/>
    <x v="230"/>
    <x v="8"/>
    <n v="37"/>
    <x v="0"/>
  </r>
  <r>
    <s v="12 Hordaland"/>
    <x v="11"/>
    <s v="1266"/>
    <s v="1266 Masfjorden"/>
    <x v="230"/>
    <x v="9"/>
    <n v="37"/>
    <x v="0"/>
  </r>
  <r>
    <s v="12 Hordaland"/>
    <x v="11"/>
    <s v="1266"/>
    <s v="1266 Masfjorden"/>
    <x v="230"/>
    <x v="10"/>
    <n v="31"/>
    <x v="0"/>
  </r>
  <r>
    <s v="12 Hordaland"/>
    <x v="11"/>
    <s v="1266"/>
    <s v="1266 Masfjorden"/>
    <x v="230"/>
    <x v="11"/>
    <n v="28"/>
    <x v="0"/>
  </r>
  <r>
    <s v="12 Hordaland"/>
    <x v="11"/>
    <s v="1266"/>
    <s v="1266 Masfjorden"/>
    <x v="230"/>
    <x v="12"/>
    <n v="28"/>
    <x v="0"/>
  </r>
  <r>
    <s v="14 Sogn og Fjordane"/>
    <x v="12"/>
    <s v="1401"/>
    <s v="1401 Flora"/>
    <x v="231"/>
    <x v="0"/>
    <n v="154"/>
    <x v="0"/>
  </r>
  <r>
    <s v="14 Sogn og Fjordane"/>
    <x v="12"/>
    <s v="1401"/>
    <s v="1401 Flora"/>
    <x v="231"/>
    <x v="1"/>
    <n v="128"/>
    <x v="0"/>
  </r>
  <r>
    <s v="14 Sogn og Fjordane"/>
    <x v="12"/>
    <s v="1401"/>
    <s v="1401 Flora"/>
    <x v="231"/>
    <x v="2"/>
    <n v="124"/>
    <x v="0"/>
  </r>
  <r>
    <s v="14 Sogn og Fjordane"/>
    <x v="12"/>
    <s v="1401"/>
    <s v="1401 Flora"/>
    <x v="231"/>
    <x v="3"/>
    <n v="129"/>
    <x v="0"/>
  </r>
  <r>
    <s v="14 Sogn og Fjordane"/>
    <x v="12"/>
    <s v="1401"/>
    <s v="1401 Flora"/>
    <x v="231"/>
    <x v="4"/>
    <n v="109"/>
    <x v="0"/>
  </r>
  <r>
    <s v="14 Sogn og Fjordane"/>
    <x v="12"/>
    <s v="1401"/>
    <s v="1401 Flora"/>
    <x v="231"/>
    <x v="5"/>
    <n v="122"/>
    <x v="0"/>
  </r>
  <r>
    <s v="14 Sogn og Fjordane"/>
    <x v="12"/>
    <s v="1401"/>
    <s v="1401 Flora"/>
    <x v="231"/>
    <x v="6"/>
    <n v="137"/>
    <x v="0"/>
  </r>
  <r>
    <s v="14 Sogn og Fjordane"/>
    <x v="12"/>
    <s v="1401"/>
    <s v="1401 Flora"/>
    <x v="231"/>
    <x v="7"/>
    <n v="127"/>
    <x v="0"/>
  </r>
  <r>
    <s v="14 Sogn og Fjordane"/>
    <x v="12"/>
    <s v="1401"/>
    <s v="1401 Flora"/>
    <x v="231"/>
    <x v="8"/>
    <n v="118"/>
    <x v="0"/>
  </r>
  <r>
    <s v="14 Sogn og Fjordane"/>
    <x v="12"/>
    <s v="1401"/>
    <s v="1401 Flora"/>
    <x v="231"/>
    <x v="9"/>
    <n v="121"/>
    <x v="0"/>
  </r>
  <r>
    <s v="14 Sogn og Fjordane"/>
    <x v="12"/>
    <s v="1401"/>
    <s v="1401 Flora"/>
    <x v="231"/>
    <x v="10"/>
    <n v="118"/>
    <x v="0"/>
  </r>
  <r>
    <s v="14 Sogn og Fjordane"/>
    <x v="12"/>
    <s v="1401"/>
    <s v="1401 Flora"/>
    <x v="231"/>
    <x v="11"/>
    <n v="108"/>
    <x v="0"/>
  </r>
  <r>
    <s v="14 Sogn og Fjordane"/>
    <x v="12"/>
    <s v="1401"/>
    <s v="1401 Flora"/>
    <x v="231"/>
    <x v="12"/>
    <n v="99"/>
    <x v="0"/>
  </r>
  <r>
    <s v="14 Sogn og Fjordane"/>
    <x v="12"/>
    <s v="1411"/>
    <s v="1411 Gulen"/>
    <x v="232"/>
    <x v="0"/>
    <n v="160"/>
    <x v="0"/>
  </r>
  <r>
    <s v="14 Sogn og Fjordane"/>
    <x v="12"/>
    <s v="1411"/>
    <s v="1411 Gulen"/>
    <x v="232"/>
    <x v="1"/>
    <n v="144"/>
    <x v="0"/>
  </r>
  <r>
    <s v="14 Sogn og Fjordane"/>
    <x v="12"/>
    <s v="1411"/>
    <s v="1411 Gulen"/>
    <x v="232"/>
    <x v="2"/>
    <n v="159"/>
    <x v="0"/>
  </r>
  <r>
    <s v="14 Sogn og Fjordane"/>
    <x v="12"/>
    <s v="1411"/>
    <s v="1411 Gulen"/>
    <x v="232"/>
    <x v="3"/>
    <n v="159"/>
    <x v="0"/>
  </r>
  <r>
    <s v="14 Sogn og Fjordane"/>
    <x v="12"/>
    <s v="1411"/>
    <s v="1411 Gulen"/>
    <x v="232"/>
    <x v="4"/>
    <n v="150"/>
    <x v="0"/>
  </r>
  <r>
    <s v="14 Sogn og Fjordane"/>
    <x v="12"/>
    <s v="1411"/>
    <s v="1411 Gulen"/>
    <x v="232"/>
    <x v="5"/>
    <n v="147"/>
    <x v="0"/>
  </r>
  <r>
    <s v="14 Sogn og Fjordane"/>
    <x v="12"/>
    <s v="1411"/>
    <s v="1411 Gulen"/>
    <x v="232"/>
    <x v="6"/>
    <n v="121"/>
    <x v="0"/>
  </r>
  <r>
    <s v="14 Sogn og Fjordane"/>
    <x v="12"/>
    <s v="1411"/>
    <s v="1411 Gulen"/>
    <x v="232"/>
    <x v="7"/>
    <n v="98"/>
    <x v="0"/>
  </r>
  <r>
    <s v="14 Sogn og Fjordane"/>
    <x v="12"/>
    <s v="1411"/>
    <s v="1411 Gulen"/>
    <x v="232"/>
    <x v="8"/>
    <n v="95"/>
    <x v="0"/>
  </r>
  <r>
    <s v="14 Sogn og Fjordane"/>
    <x v="12"/>
    <s v="1411"/>
    <s v="1411 Gulen"/>
    <x v="232"/>
    <x v="9"/>
    <n v="103"/>
    <x v="0"/>
  </r>
  <r>
    <s v="14 Sogn og Fjordane"/>
    <x v="12"/>
    <s v="1411"/>
    <s v="1411 Gulen"/>
    <x v="232"/>
    <x v="10"/>
    <n v="91"/>
    <x v="0"/>
  </r>
  <r>
    <s v="14 Sogn og Fjordane"/>
    <x v="12"/>
    <s v="1411"/>
    <s v="1411 Gulen"/>
    <x v="232"/>
    <x v="11"/>
    <n v="77"/>
    <x v="0"/>
  </r>
  <r>
    <s v="14 Sogn og Fjordane"/>
    <x v="12"/>
    <s v="1411"/>
    <s v="1411 Gulen"/>
    <x v="232"/>
    <x v="12"/>
    <n v="69"/>
    <x v="0"/>
  </r>
  <r>
    <s v="14 Sogn og Fjordane"/>
    <x v="12"/>
    <s v="1412"/>
    <s v="1412 Solund"/>
    <x v="233"/>
    <x v="0"/>
    <n v="23"/>
    <x v="0"/>
  </r>
  <r>
    <s v="14 Sogn og Fjordane"/>
    <x v="12"/>
    <s v="1412"/>
    <s v="1412 Solund"/>
    <x v="233"/>
    <x v="1"/>
    <n v="25"/>
    <x v="0"/>
  </r>
  <r>
    <s v="14 Sogn og Fjordane"/>
    <x v="12"/>
    <s v="1412"/>
    <s v="1412 Solund"/>
    <x v="233"/>
    <x v="2"/>
    <n v="19"/>
    <x v="0"/>
  </r>
  <r>
    <s v="14 Sogn og Fjordane"/>
    <x v="12"/>
    <s v="1412"/>
    <s v="1412 Solund"/>
    <x v="233"/>
    <x v="3"/>
    <n v="26"/>
    <x v="0"/>
  </r>
  <r>
    <s v="14 Sogn og Fjordane"/>
    <x v="12"/>
    <s v="1412"/>
    <s v="1412 Solund"/>
    <x v="233"/>
    <x v="4"/>
    <n v="20"/>
    <x v="0"/>
  </r>
  <r>
    <s v="14 Sogn og Fjordane"/>
    <x v="12"/>
    <s v="1412"/>
    <s v="1412 Solund"/>
    <x v="233"/>
    <x v="5"/>
    <n v="25"/>
    <x v="0"/>
  </r>
  <r>
    <s v="14 Sogn og Fjordane"/>
    <x v="12"/>
    <s v="1412"/>
    <s v="1412 Solund"/>
    <x v="233"/>
    <x v="6"/>
    <n v="29"/>
    <x v="0"/>
  </r>
  <r>
    <s v="14 Sogn og Fjordane"/>
    <x v="12"/>
    <s v="1412"/>
    <s v="1412 Solund"/>
    <x v="233"/>
    <x v="7"/>
    <n v="24"/>
    <x v="0"/>
  </r>
  <r>
    <s v="14 Sogn og Fjordane"/>
    <x v="12"/>
    <s v="1412"/>
    <s v="1412 Solund"/>
    <x v="233"/>
    <x v="8"/>
    <n v="24"/>
    <x v="0"/>
  </r>
  <r>
    <s v="14 Sogn og Fjordane"/>
    <x v="12"/>
    <s v="1412"/>
    <s v="1412 Solund"/>
    <x v="233"/>
    <x v="9"/>
    <n v="27"/>
    <x v="0"/>
  </r>
  <r>
    <s v="14 Sogn og Fjordane"/>
    <x v="12"/>
    <s v="1412"/>
    <s v="1412 Solund"/>
    <x v="233"/>
    <x v="10"/>
    <n v="24"/>
    <x v="0"/>
  </r>
  <r>
    <s v="14 Sogn og Fjordane"/>
    <x v="12"/>
    <s v="1412"/>
    <s v="1412 Solund"/>
    <x v="233"/>
    <x v="11"/>
    <n v="24"/>
    <x v="0"/>
  </r>
  <r>
    <s v="14 Sogn og Fjordane"/>
    <x v="12"/>
    <s v="1412"/>
    <s v="1412 Solund"/>
    <x v="233"/>
    <x v="12"/>
    <n v="18"/>
    <x v="0"/>
  </r>
  <r>
    <s v="14 Sogn og Fjordane"/>
    <x v="12"/>
    <s v="1413"/>
    <s v="1413 Hyllestad"/>
    <x v="234"/>
    <x v="0"/>
    <n v="80"/>
    <x v="0"/>
  </r>
  <r>
    <s v="14 Sogn og Fjordane"/>
    <x v="12"/>
    <s v="1413"/>
    <s v="1413 Hyllestad"/>
    <x v="234"/>
    <x v="1"/>
    <n v="88"/>
    <x v="0"/>
  </r>
  <r>
    <s v="14 Sogn og Fjordane"/>
    <x v="12"/>
    <s v="1413"/>
    <s v="1413 Hyllestad"/>
    <x v="234"/>
    <x v="2"/>
    <n v="77"/>
    <x v="0"/>
  </r>
  <r>
    <s v="14 Sogn og Fjordane"/>
    <x v="12"/>
    <s v="1413"/>
    <s v="1413 Hyllestad"/>
    <x v="234"/>
    <x v="3"/>
    <n v="82"/>
    <x v="0"/>
  </r>
  <r>
    <s v="14 Sogn og Fjordane"/>
    <x v="12"/>
    <s v="1413"/>
    <s v="1413 Hyllestad"/>
    <x v="234"/>
    <x v="4"/>
    <n v="67"/>
    <x v="0"/>
  </r>
  <r>
    <s v="14 Sogn og Fjordane"/>
    <x v="12"/>
    <s v="1413"/>
    <s v="1413 Hyllestad"/>
    <x v="234"/>
    <x v="5"/>
    <n v="68"/>
    <x v="0"/>
  </r>
  <r>
    <s v="14 Sogn og Fjordane"/>
    <x v="12"/>
    <s v="1413"/>
    <s v="1413 Hyllestad"/>
    <x v="234"/>
    <x v="6"/>
    <n v="58"/>
    <x v="0"/>
  </r>
  <r>
    <s v="14 Sogn og Fjordane"/>
    <x v="12"/>
    <s v="1413"/>
    <s v="1413 Hyllestad"/>
    <x v="234"/>
    <x v="7"/>
    <n v="61"/>
    <x v="0"/>
  </r>
  <r>
    <s v="14 Sogn og Fjordane"/>
    <x v="12"/>
    <s v="1413"/>
    <s v="1413 Hyllestad"/>
    <x v="234"/>
    <x v="8"/>
    <n v="50"/>
    <x v="0"/>
  </r>
  <r>
    <s v="14 Sogn og Fjordane"/>
    <x v="12"/>
    <s v="1413"/>
    <s v="1413 Hyllestad"/>
    <x v="234"/>
    <x v="9"/>
    <n v="38"/>
    <x v="0"/>
  </r>
  <r>
    <s v="14 Sogn og Fjordane"/>
    <x v="12"/>
    <s v="1413"/>
    <s v="1413 Hyllestad"/>
    <x v="234"/>
    <x v="10"/>
    <n v="36"/>
    <x v="0"/>
  </r>
  <r>
    <s v="14 Sogn og Fjordane"/>
    <x v="12"/>
    <s v="1413"/>
    <s v="1413 Hyllestad"/>
    <x v="234"/>
    <x v="11"/>
    <n v="34"/>
    <x v="0"/>
  </r>
  <r>
    <s v="14 Sogn og Fjordane"/>
    <x v="12"/>
    <s v="1413"/>
    <s v="1413 Hyllestad"/>
    <x v="234"/>
    <x v="12"/>
    <n v="37"/>
    <x v="0"/>
  </r>
  <r>
    <s v="14 Sogn og Fjordane"/>
    <x v="12"/>
    <s v="1416"/>
    <s v="1416 Høyanger"/>
    <x v="235"/>
    <x v="0"/>
    <n v="121"/>
    <x v="0"/>
  </r>
  <r>
    <s v="14 Sogn og Fjordane"/>
    <x v="12"/>
    <s v="1416"/>
    <s v="1416 Høyanger"/>
    <x v="235"/>
    <x v="1"/>
    <n v="99"/>
    <x v="0"/>
  </r>
  <r>
    <s v="14 Sogn og Fjordane"/>
    <x v="12"/>
    <s v="1416"/>
    <s v="1416 Høyanger"/>
    <x v="235"/>
    <x v="2"/>
    <n v="116"/>
    <x v="0"/>
  </r>
  <r>
    <s v="14 Sogn og Fjordane"/>
    <x v="12"/>
    <s v="1416"/>
    <s v="1416 Høyanger"/>
    <x v="235"/>
    <x v="3"/>
    <n v="108"/>
    <x v="0"/>
  </r>
  <r>
    <s v="14 Sogn og Fjordane"/>
    <x v="12"/>
    <s v="1416"/>
    <s v="1416 Høyanger"/>
    <x v="235"/>
    <x v="4"/>
    <n v="91"/>
    <x v="0"/>
  </r>
  <r>
    <s v="14 Sogn og Fjordane"/>
    <x v="12"/>
    <s v="1416"/>
    <s v="1416 Høyanger"/>
    <x v="235"/>
    <x v="5"/>
    <n v="92"/>
    <x v="0"/>
  </r>
  <r>
    <s v="14 Sogn og Fjordane"/>
    <x v="12"/>
    <s v="1416"/>
    <s v="1416 Høyanger"/>
    <x v="235"/>
    <x v="6"/>
    <n v="88"/>
    <x v="0"/>
  </r>
  <r>
    <s v="14 Sogn og Fjordane"/>
    <x v="12"/>
    <s v="1416"/>
    <s v="1416 Høyanger"/>
    <x v="235"/>
    <x v="7"/>
    <n v="81"/>
    <x v="0"/>
  </r>
  <r>
    <s v="14 Sogn og Fjordane"/>
    <x v="12"/>
    <s v="1416"/>
    <s v="1416 Høyanger"/>
    <x v="235"/>
    <x v="8"/>
    <n v="76"/>
    <x v="0"/>
  </r>
  <r>
    <s v="14 Sogn og Fjordane"/>
    <x v="12"/>
    <s v="1416"/>
    <s v="1416 Høyanger"/>
    <x v="235"/>
    <x v="9"/>
    <n v="68"/>
    <x v="0"/>
  </r>
  <r>
    <s v="14 Sogn og Fjordane"/>
    <x v="12"/>
    <s v="1416"/>
    <s v="1416 Høyanger"/>
    <x v="235"/>
    <x v="10"/>
    <n v="65"/>
    <x v="0"/>
  </r>
  <r>
    <s v="14 Sogn og Fjordane"/>
    <x v="12"/>
    <s v="1416"/>
    <s v="1416 Høyanger"/>
    <x v="235"/>
    <x v="11"/>
    <n v="63"/>
    <x v="0"/>
  </r>
  <r>
    <s v="14 Sogn og Fjordane"/>
    <x v="12"/>
    <s v="1416"/>
    <s v="1416 Høyanger"/>
    <x v="235"/>
    <x v="12"/>
    <n v="52"/>
    <x v="0"/>
  </r>
  <r>
    <s v="14 Sogn og Fjordane"/>
    <x v="12"/>
    <s v="1417"/>
    <s v="1417 Vik"/>
    <x v="236"/>
    <x v="0"/>
    <n v="193"/>
    <x v="0"/>
  </r>
  <r>
    <s v="14 Sogn og Fjordane"/>
    <x v="12"/>
    <s v="1417"/>
    <s v="1417 Vik"/>
    <x v="236"/>
    <x v="1"/>
    <n v="170"/>
    <x v="0"/>
  </r>
  <r>
    <s v="14 Sogn og Fjordane"/>
    <x v="12"/>
    <s v="1417"/>
    <s v="1417 Vik"/>
    <x v="236"/>
    <x v="2"/>
    <n v="163"/>
    <x v="0"/>
  </r>
  <r>
    <s v="14 Sogn og Fjordane"/>
    <x v="12"/>
    <s v="1417"/>
    <s v="1417 Vik"/>
    <x v="236"/>
    <x v="3"/>
    <n v="184"/>
    <x v="0"/>
  </r>
  <r>
    <s v="14 Sogn og Fjordane"/>
    <x v="12"/>
    <s v="1417"/>
    <s v="1417 Vik"/>
    <x v="236"/>
    <x v="4"/>
    <n v="160"/>
    <x v="0"/>
  </r>
  <r>
    <s v="14 Sogn og Fjordane"/>
    <x v="12"/>
    <s v="1417"/>
    <s v="1417 Vik"/>
    <x v="236"/>
    <x v="5"/>
    <n v="148"/>
    <x v="0"/>
  </r>
  <r>
    <s v="14 Sogn og Fjordane"/>
    <x v="12"/>
    <s v="1417"/>
    <s v="1417 Vik"/>
    <x v="236"/>
    <x v="6"/>
    <n v="154"/>
    <x v="0"/>
  </r>
  <r>
    <s v="14 Sogn og Fjordane"/>
    <x v="12"/>
    <s v="1417"/>
    <s v="1417 Vik"/>
    <x v="236"/>
    <x v="7"/>
    <n v="155"/>
    <x v="0"/>
  </r>
  <r>
    <s v="14 Sogn og Fjordane"/>
    <x v="12"/>
    <s v="1417"/>
    <s v="1417 Vik"/>
    <x v="236"/>
    <x v="8"/>
    <n v="151"/>
    <x v="0"/>
  </r>
  <r>
    <s v="14 Sogn og Fjordane"/>
    <x v="12"/>
    <s v="1417"/>
    <s v="1417 Vik"/>
    <x v="236"/>
    <x v="9"/>
    <n v="132"/>
    <x v="0"/>
  </r>
  <r>
    <s v="14 Sogn og Fjordane"/>
    <x v="12"/>
    <s v="1417"/>
    <s v="1417 Vik"/>
    <x v="236"/>
    <x v="10"/>
    <n v="128"/>
    <x v="0"/>
  </r>
  <r>
    <s v="14 Sogn og Fjordane"/>
    <x v="12"/>
    <s v="1417"/>
    <s v="1417 Vik"/>
    <x v="236"/>
    <x v="11"/>
    <n v="134"/>
    <x v="0"/>
  </r>
  <r>
    <s v="14 Sogn og Fjordane"/>
    <x v="12"/>
    <s v="1417"/>
    <s v="1417 Vik"/>
    <x v="236"/>
    <x v="12"/>
    <n v="109"/>
    <x v="0"/>
  </r>
  <r>
    <s v="14 Sogn og Fjordane"/>
    <x v="12"/>
    <s v="1418"/>
    <s v="1418 Balestrand"/>
    <x v="237"/>
    <x v="0"/>
    <n v="32"/>
    <x v="0"/>
  </r>
  <r>
    <s v="14 Sogn og Fjordane"/>
    <x v="12"/>
    <s v="1418"/>
    <s v="1418 Balestrand"/>
    <x v="237"/>
    <x v="1"/>
    <n v="34"/>
    <x v="0"/>
  </r>
  <r>
    <s v="14 Sogn og Fjordane"/>
    <x v="12"/>
    <s v="1418"/>
    <s v="1418 Balestrand"/>
    <x v="237"/>
    <x v="2"/>
    <n v="31"/>
    <x v="0"/>
  </r>
  <r>
    <s v="14 Sogn og Fjordane"/>
    <x v="12"/>
    <s v="1418"/>
    <s v="1418 Balestrand"/>
    <x v="237"/>
    <x v="3"/>
    <n v="38"/>
    <x v="0"/>
  </r>
  <r>
    <s v="14 Sogn og Fjordane"/>
    <x v="12"/>
    <s v="1418"/>
    <s v="1418 Balestrand"/>
    <x v="237"/>
    <x v="4"/>
    <n v="20"/>
    <x v="0"/>
  </r>
  <r>
    <s v="14 Sogn og Fjordane"/>
    <x v="12"/>
    <s v="1418"/>
    <s v="1418 Balestrand"/>
    <x v="237"/>
    <x v="5"/>
    <n v="30"/>
    <x v="0"/>
  </r>
  <r>
    <s v="14 Sogn og Fjordane"/>
    <x v="12"/>
    <s v="1418"/>
    <s v="1418 Balestrand"/>
    <x v="237"/>
    <x v="6"/>
    <n v="30"/>
    <x v="0"/>
  </r>
  <r>
    <s v="14 Sogn og Fjordane"/>
    <x v="12"/>
    <s v="1418"/>
    <s v="1418 Balestrand"/>
    <x v="237"/>
    <x v="7"/>
    <n v="26"/>
    <x v="0"/>
  </r>
  <r>
    <s v="14 Sogn og Fjordane"/>
    <x v="12"/>
    <s v="1418"/>
    <s v="1418 Balestrand"/>
    <x v="237"/>
    <x v="8"/>
    <n v="32"/>
    <x v="0"/>
  </r>
  <r>
    <s v="14 Sogn og Fjordane"/>
    <x v="12"/>
    <s v="1418"/>
    <s v="1418 Balestrand"/>
    <x v="237"/>
    <x v="9"/>
    <n v="33"/>
    <x v="0"/>
  </r>
  <r>
    <s v="14 Sogn og Fjordane"/>
    <x v="12"/>
    <s v="1418"/>
    <s v="1418 Balestrand"/>
    <x v="237"/>
    <x v="10"/>
    <n v="29"/>
    <x v="0"/>
  </r>
  <r>
    <s v="14 Sogn og Fjordane"/>
    <x v="12"/>
    <s v="1418"/>
    <s v="1418 Balestrand"/>
    <x v="237"/>
    <x v="11"/>
    <n v="22"/>
    <x v="0"/>
  </r>
  <r>
    <s v="14 Sogn og Fjordane"/>
    <x v="12"/>
    <s v="1418"/>
    <s v="1418 Balestrand"/>
    <x v="237"/>
    <x v="12"/>
    <n v="30"/>
    <x v="0"/>
  </r>
  <r>
    <s v="14 Sogn og Fjordane"/>
    <x v="12"/>
    <s v="1419"/>
    <s v="1419 Leikanger"/>
    <x v="238"/>
    <x v="0"/>
    <n v="44"/>
    <x v="0"/>
  </r>
  <r>
    <s v="14 Sogn og Fjordane"/>
    <x v="12"/>
    <s v="1419"/>
    <s v="1419 Leikanger"/>
    <x v="238"/>
    <x v="1"/>
    <n v="39"/>
    <x v="0"/>
  </r>
  <r>
    <s v="14 Sogn og Fjordane"/>
    <x v="12"/>
    <s v="1419"/>
    <s v="1419 Leikanger"/>
    <x v="238"/>
    <x v="2"/>
    <n v="43"/>
    <x v="0"/>
  </r>
  <r>
    <s v="14 Sogn og Fjordane"/>
    <x v="12"/>
    <s v="1419"/>
    <s v="1419 Leikanger"/>
    <x v="238"/>
    <x v="3"/>
    <n v="47"/>
    <x v="0"/>
  </r>
  <r>
    <s v="14 Sogn og Fjordane"/>
    <x v="12"/>
    <s v="1419"/>
    <s v="1419 Leikanger"/>
    <x v="238"/>
    <x v="4"/>
    <n v="37"/>
    <x v="0"/>
  </r>
  <r>
    <s v="14 Sogn og Fjordane"/>
    <x v="12"/>
    <s v="1419"/>
    <s v="1419 Leikanger"/>
    <x v="238"/>
    <x v="5"/>
    <n v="45"/>
    <x v="0"/>
  </r>
  <r>
    <s v="14 Sogn og Fjordane"/>
    <x v="12"/>
    <s v="1419"/>
    <s v="1419 Leikanger"/>
    <x v="238"/>
    <x v="6"/>
    <n v="48"/>
    <x v="0"/>
  </r>
  <r>
    <s v="14 Sogn og Fjordane"/>
    <x v="12"/>
    <s v="1419"/>
    <s v="1419 Leikanger"/>
    <x v="238"/>
    <x v="7"/>
    <n v="43"/>
    <x v="0"/>
  </r>
  <r>
    <s v="14 Sogn og Fjordane"/>
    <x v="12"/>
    <s v="1419"/>
    <s v="1419 Leikanger"/>
    <x v="238"/>
    <x v="8"/>
    <n v="42"/>
    <x v="0"/>
  </r>
  <r>
    <s v="14 Sogn og Fjordane"/>
    <x v="12"/>
    <s v="1419"/>
    <s v="1419 Leikanger"/>
    <x v="238"/>
    <x v="9"/>
    <n v="39"/>
    <x v="0"/>
  </r>
  <r>
    <s v="14 Sogn og Fjordane"/>
    <x v="12"/>
    <s v="1419"/>
    <s v="1419 Leikanger"/>
    <x v="238"/>
    <x v="10"/>
    <n v="47"/>
    <x v="0"/>
  </r>
  <r>
    <s v="14 Sogn og Fjordane"/>
    <x v="12"/>
    <s v="1419"/>
    <s v="1419 Leikanger"/>
    <x v="238"/>
    <x v="11"/>
    <n v="42"/>
    <x v="0"/>
  </r>
  <r>
    <s v="14 Sogn og Fjordane"/>
    <x v="12"/>
    <s v="1419"/>
    <s v="1419 Leikanger"/>
    <x v="238"/>
    <x v="12"/>
    <n v="37"/>
    <x v="0"/>
  </r>
  <r>
    <s v="14 Sogn og Fjordane"/>
    <x v="12"/>
    <s v="1420"/>
    <s v="1420 Sogndal"/>
    <x v="239"/>
    <x v="0"/>
    <n v="211"/>
    <x v="0"/>
  </r>
  <r>
    <s v="14 Sogn og Fjordane"/>
    <x v="12"/>
    <s v="1420"/>
    <s v="1420 Sogndal"/>
    <x v="239"/>
    <x v="1"/>
    <n v="198"/>
    <x v="0"/>
  </r>
  <r>
    <s v="14 Sogn og Fjordane"/>
    <x v="12"/>
    <s v="1420"/>
    <s v="1420 Sogndal"/>
    <x v="239"/>
    <x v="2"/>
    <n v="201"/>
    <x v="0"/>
  </r>
  <r>
    <s v="14 Sogn og Fjordane"/>
    <x v="12"/>
    <s v="1420"/>
    <s v="1420 Sogndal"/>
    <x v="239"/>
    <x v="3"/>
    <n v="231"/>
    <x v="0"/>
  </r>
  <r>
    <s v="14 Sogn og Fjordane"/>
    <x v="12"/>
    <s v="1420"/>
    <s v="1420 Sogndal"/>
    <x v="239"/>
    <x v="4"/>
    <n v="203"/>
    <x v="0"/>
  </r>
  <r>
    <s v="14 Sogn og Fjordane"/>
    <x v="12"/>
    <s v="1420"/>
    <s v="1420 Sogndal"/>
    <x v="239"/>
    <x v="5"/>
    <n v="176"/>
    <x v="0"/>
  </r>
  <r>
    <s v="14 Sogn og Fjordane"/>
    <x v="12"/>
    <s v="1420"/>
    <s v="1420 Sogndal"/>
    <x v="239"/>
    <x v="6"/>
    <n v="170"/>
    <x v="0"/>
  </r>
  <r>
    <s v="14 Sogn og Fjordane"/>
    <x v="12"/>
    <s v="1420"/>
    <s v="1420 Sogndal"/>
    <x v="239"/>
    <x v="7"/>
    <n v="155"/>
    <x v="0"/>
  </r>
  <r>
    <s v="14 Sogn og Fjordane"/>
    <x v="12"/>
    <s v="1420"/>
    <s v="1420 Sogndal"/>
    <x v="239"/>
    <x v="8"/>
    <n v="155"/>
    <x v="0"/>
  </r>
  <r>
    <s v="14 Sogn og Fjordane"/>
    <x v="12"/>
    <s v="1420"/>
    <s v="1420 Sogndal"/>
    <x v="239"/>
    <x v="9"/>
    <n v="158"/>
    <x v="0"/>
  </r>
  <r>
    <s v="14 Sogn og Fjordane"/>
    <x v="12"/>
    <s v="1420"/>
    <s v="1420 Sogndal"/>
    <x v="239"/>
    <x v="10"/>
    <n v="130"/>
    <x v="0"/>
  </r>
  <r>
    <s v="14 Sogn og Fjordane"/>
    <x v="12"/>
    <s v="1420"/>
    <s v="1420 Sogndal"/>
    <x v="239"/>
    <x v="11"/>
    <n v="125"/>
    <x v="0"/>
  </r>
  <r>
    <s v="14 Sogn og Fjordane"/>
    <x v="12"/>
    <s v="1420"/>
    <s v="1420 Sogndal"/>
    <x v="239"/>
    <x v="12"/>
    <n v="137"/>
    <x v="0"/>
  </r>
  <r>
    <s v="14 Sogn og Fjordane"/>
    <x v="12"/>
    <s v="1421"/>
    <s v="1421 Aurland"/>
    <x v="240"/>
    <x v="0"/>
    <n v="80"/>
    <x v="0"/>
  </r>
  <r>
    <s v="14 Sogn og Fjordane"/>
    <x v="12"/>
    <s v="1421"/>
    <s v="1421 Aurland"/>
    <x v="240"/>
    <x v="1"/>
    <n v="79"/>
    <x v="0"/>
  </r>
  <r>
    <s v="14 Sogn og Fjordane"/>
    <x v="12"/>
    <s v="1421"/>
    <s v="1421 Aurland"/>
    <x v="240"/>
    <x v="2"/>
    <n v="71"/>
    <x v="0"/>
  </r>
  <r>
    <s v="14 Sogn og Fjordane"/>
    <x v="12"/>
    <s v="1421"/>
    <s v="1421 Aurland"/>
    <x v="240"/>
    <x v="3"/>
    <n v="74"/>
    <x v="0"/>
  </r>
  <r>
    <s v="14 Sogn og Fjordane"/>
    <x v="12"/>
    <s v="1421"/>
    <s v="1421 Aurland"/>
    <x v="240"/>
    <x v="4"/>
    <n v="71"/>
    <x v="0"/>
  </r>
  <r>
    <s v="14 Sogn og Fjordane"/>
    <x v="12"/>
    <s v="1421"/>
    <s v="1421 Aurland"/>
    <x v="240"/>
    <x v="5"/>
    <n v="70"/>
    <x v="0"/>
  </r>
  <r>
    <s v="14 Sogn og Fjordane"/>
    <x v="12"/>
    <s v="1421"/>
    <s v="1421 Aurland"/>
    <x v="240"/>
    <x v="6"/>
    <n v="73"/>
    <x v="0"/>
  </r>
  <r>
    <s v="14 Sogn og Fjordane"/>
    <x v="12"/>
    <s v="1421"/>
    <s v="1421 Aurland"/>
    <x v="240"/>
    <x v="7"/>
    <n v="68"/>
    <x v="0"/>
  </r>
  <r>
    <s v="14 Sogn og Fjordane"/>
    <x v="12"/>
    <s v="1421"/>
    <s v="1421 Aurland"/>
    <x v="240"/>
    <x v="8"/>
    <n v="68"/>
    <x v="0"/>
  </r>
  <r>
    <s v="14 Sogn og Fjordane"/>
    <x v="12"/>
    <s v="1421"/>
    <s v="1421 Aurland"/>
    <x v="240"/>
    <x v="9"/>
    <n v="63"/>
    <x v="0"/>
  </r>
  <r>
    <s v="14 Sogn og Fjordane"/>
    <x v="12"/>
    <s v="1421"/>
    <s v="1421 Aurland"/>
    <x v="240"/>
    <x v="10"/>
    <n v="64"/>
    <x v="0"/>
  </r>
  <r>
    <s v="14 Sogn og Fjordane"/>
    <x v="12"/>
    <s v="1421"/>
    <s v="1421 Aurland"/>
    <x v="240"/>
    <x v="11"/>
    <n v="59"/>
    <x v="0"/>
  </r>
  <r>
    <s v="14 Sogn og Fjordane"/>
    <x v="12"/>
    <s v="1421"/>
    <s v="1421 Aurland"/>
    <x v="240"/>
    <x v="12"/>
    <n v="53"/>
    <x v="0"/>
  </r>
  <r>
    <s v="14 Sogn og Fjordane"/>
    <x v="12"/>
    <s v="1422"/>
    <s v="1422 Lærdal"/>
    <x v="241"/>
    <x v="0"/>
    <n v="118"/>
    <x v="0"/>
  </r>
  <r>
    <s v="14 Sogn og Fjordane"/>
    <x v="12"/>
    <s v="1422"/>
    <s v="1422 Lærdal"/>
    <x v="241"/>
    <x v="1"/>
    <n v="112"/>
    <x v="0"/>
  </r>
  <r>
    <s v="14 Sogn og Fjordane"/>
    <x v="12"/>
    <s v="1422"/>
    <s v="1422 Lærdal"/>
    <x v="241"/>
    <x v="2"/>
    <n v="102"/>
    <x v="0"/>
  </r>
  <r>
    <s v="14 Sogn og Fjordane"/>
    <x v="12"/>
    <s v="1422"/>
    <s v="1422 Lærdal"/>
    <x v="241"/>
    <x v="3"/>
    <n v="106"/>
    <x v="0"/>
  </r>
  <r>
    <s v="14 Sogn og Fjordane"/>
    <x v="12"/>
    <s v="1422"/>
    <s v="1422 Lærdal"/>
    <x v="241"/>
    <x v="4"/>
    <n v="97"/>
    <x v="0"/>
  </r>
  <r>
    <s v="14 Sogn og Fjordane"/>
    <x v="12"/>
    <s v="1422"/>
    <s v="1422 Lærdal"/>
    <x v="241"/>
    <x v="5"/>
    <n v="90"/>
    <x v="0"/>
  </r>
  <r>
    <s v="14 Sogn og Fjordane"/>
    <x v="12"/>
    <s v="1422"/>
    <s v="1422 Lærdal"/>
    <x v="241"/>
    <x v="6"/>
    <n v="85"/>
    <x v="0"/>
  </r>
  <r>
    <s v="14 Sogn og Fjordane"/>
    <x v="12"/>
    <s v="1422"/>
    <s v="1422 Lærdal"/>
    <x v="241"/>
    <x v="7"/>
    <n v="89"/>
    <x v="0"/>
  </r>
  <r>
    <s v="14 Sogn og Fjordane"/>
    <x v="12"/>
    <s v="1422"/>
    <s v="1422 Lærdal"/>
    <x v="241"/>
    <x v="8"/>
    <n v="88"/>
    <x v="0"/>
  </r>
  <r>
    <s v="14 Sogn og Fjordane"/>
    <x v="12"/>
    <s v="1422"/>
    <s v="1422 Lærdal"/>
    <x v="241"/>
    <x v="9"/>
    <n v="86"/>
    <x v="0"/>
  </r>
  <r>
    <s v="14 Sogn og Fjordane"/>
    <x v="12"/>
    <s v="1422"/>
    <s v="1422 Lærdal"/>
    <x v="241"/>
    <x v="10"/>
    <n v="90"/>
    <x v="0"/>
  </r>
  <r>
    <s v="14 Sogn og Fjordane"/>
    <x v="12"/>
    <s v="1422"/>
    <s v="1422 Lærdal"/>
    <x v="241"/>
    <x v="11"/>
    <n v="78"/>
    <x v="0"/>
  </r>
  <r>
    <s v="14 Sogn og Fjordane"/>
    <x v="12"/>
    <s v="1422"/>
    <s v="1422 Lærdal"/>
    <x v="241"/>
    <x v="12"/>
    <n v="80"/>
    <x v="0"/>
  </r>
  <r>
    <s v="14 Sogn og Fjordane"/>
    <x v="12"/>
    <s v="1424"/>
    <s v="1424 Årdal"/>
    <x v="242"/>
    <x v="0"/>
    <n v="14"/>
    <x v="0"/>
  </r>
  <r>
    <s v="14 Sogn og Fjordane"/>
    <x v="12"/>
    <s v="1424"/>
    <s v="1424 Årdal"/>
    <x v="242"/>
    <x v="1"/>
    <n v="13"/>
    <x v="0"/>
  </r>
  <r>
    <s v="14 Sogn og Fjordane"/>
    <x v="12"/>
    <s v="1424"/>
    <s v="1424 Årdal"/>
    <x v="242"/>
    <x v="2"/>
    <n v="22"/>
    <x v="0"/>
  </r>
  <r>
    <s v="14 Sogn og Fjordane"/>
    <x v="12"/>
    <s v="1424"/>
    <s v="1424 Årdal"/>
    <x v="242"/>
    <x v="3"/>
    <n v="20"/>
    <x v="0"/>
  </r>
  <r>
    <s v="14 Sogn og Fjordane"/>
    <x v="12"/>
    <s v="1424"/>
    <s v="1424 Årdal"/>
    <x v="242"/>
    <x v="4"/>
    <n v="18"/>
    <x v="0"/>
  </r>
  <r>
    <s v="14 Sogn og Fjordane"/>
    <x v="12"/>
    <s v="1424"/>
    <s v="1424 Årdal"/>
    <x v="242"/>
    <x v="5"/>
    <n v="17"/>
    <x v="0"/>
  </r>
  <r>
    <s v="14 Sogn og Fjordane"/>
    <x v="12"/>
    <s v="1424"/>
    <s v="1424 Årdal"/>
    <x v="242"/>
    <x v="6"/>
    <n v="22"/>
    <x v="0"/>
  </r>
  <r>
    <s v="14 Sogn og Fjordane"/>
    <x v="12"/>
    <s v="1424"/>
    <s v="1424 Årdal"/>
    <x v="242"/>
    <x v="7"/>
    <n v="16"/>
    <x v="0"/>
  </r>
  <r>
    <s v="14 Sogn og Fjordane"/>
    <x v="12"/>
    <s v="1424"/>
    <s v="1424 Årdal"/>
    <x v="242"/>
    <x v="8"/>
    <n v="8"/>
    <x v="0"/>
  </r>
  <r>
    <s v="14 Sogn og Fjordane"/>
    <x v="12"/>
    <s v="1424"/>
    <s v="1424 Årdal"/>
    <x v="242"/>
    <x v="9"/>
    <n v="10"/>
    <x v="0"/>
  </r>
  <r>
    <s v="14 Sogn og Fjordane"/>
    <x v="12"/>
    <s v="1424"/>
    <s v="1424 Årdal"/>
    <x v="242"/>
    <x v="10"/>
    <n v="9"/>
    <x v="0"/>
  </r>
  <r>
    <s v="14 Sogn og Fjordane"/>
    <x v="12"/>
    <s v="1424"/>
    <s v="1424 Årdal"/>
    <x v="242"/>
    <x v="11"/>
    <n v="7"/>
    <x v="0"/>
  </r>
  <r>
    <s v="14 Sogn og Fjordane"/>
    <x v="12"/>
    <s v="1424"/>
    <s v="1424 Årdal"/>
    <x v="242"/>
    <x v="12"/>
    <n v="10"/>
    <x v="0"/>
  </r>
  <r>
    <s v="14 Sogn og Fjordane"/>
    <x v="12"/>
    <s v="1426"/>
    <s v="1426 Luster"/>
    <x v="243"/>
    <x v="0"/>
    <n v="300"/>
    <x v="0"/>
  </r>
  <r>
    <s v="14 Sogn og Fjordane"/>
    <x v="12"/>
    <s v="1426"/>
    <s v="1426 Luster"/>
    <x v="243"/>
    <x v="1"/>
    <n v="283"/>
    <x v="0"/>
  </r>
  <r>
    <s v="14 Sogn og Fjordane"/>
    <x v="12"/>
    <s v="1426"/>
    <s v="1426 Luster"/>
    <x v="243"/>
    <x v="2"/>
    <n v="264"/>
    <x v="0"/>
  </r>
  <r>
    <s v="14 Sogn og Fjordane"/>
    <x v="12"/>
    <s v="1426"/>
    <s v="1426 Luster"/>
    <x v="243"/>
    <x v="3"/>
    <n v="288"/>
    <x v="0"/>
  </r>
  <r>
    <s v="14 Sogn og Fjordane"/>
    <x v="12"/>
    <s v="1426"/>
    <s v="1426 Luster"/>
    <x v="243"/>
    <x v="4"/>
    <n v="255"/>
    <x v="0"/>
  </r>
  <r>
    <s v="14 Sogn og Fjordane"/>
    <x v="12"/>
    <s v="1426"/>
    <s v="1426 Luster"/>
    <x v="243"/>
    <x v="5"/>
    <n v="292"/>
    <x v="0"/>
  </r>
  <r>
    <s v="14 Sogn og Fjordane"/>
    <x v="12"/>
    <s v="1426"/>
    <s v="1426 Luster"/>
    <x v="243"/>
    <x v="6"/>
    <n v="317"/>
    <x v="0"/>
  </r>
  <r>
    <s v="14 Sogn og Fjordane"/>
    <x v="12"/>
    <s v="1426"/>
    <s v="1426 Luster"/>
    <x v="243"/>
    <x v="7"/>
    <n v="354"/>
    <x v="0"/>
  </r>
  <r>
    <s v="14 Sogn og Fjordane"/>
    <x v="12"/>
    <s v="1426"/>
    <s v="1426 Luster"/>
    <x v="243"/>
    <x v="8"/>
    <n v="299"/>
    <x v="0"/>
  </r>
  <r>
    <s v="14 Sogn og Fjordane"/>
    <x v="12"/>
    <s v="1426"/>
    <s v="1426 Luster"/>
    <x v="243"/>
    <x v="9"/>
    <n v="303"/>
    <x v="0"/>
  </r>
  <r>
    <s v="14 Sogn og Fjordane"/>
    <x v="12"/>
    <s v="1426"/>
    <s v="1426 Luster"/>
    <x v="243"/>
    <x v="10"/>
    <n v="292"/>
    <x v="0"/>
  </r>
  <r>
    <s v="14 Sogn og Fjordane"/>
    <x v="12"/>
    <s v="1426"/>
    <s v="1426 Luster"/>
    <x v="243"/>
    <x v="11"/>
    <n v="287"/>
    <x v="0"/>
  </r>
  <r>
    <s v="14 Sogn og Fjordane"/>
    <x v="12"/>
    <s v="1426"/>
    <s v="1426 Luster"/>
    <x v="243"/>
    <x v="12"/>
    <n v="230"/>
    <x v="0"/>
  </r>
  <r>
    <s v="14 Sogn og Fjordane"/>
    <x v="12"/>
    <s v="1428"/>
    <s v="1428 Askvoll"/>
    <x v="244"/>
    <x v="0"/>
    <n v="159"/>
    <x v="0"/>
  </r>
  <r>
    <s v="14 Sogn og Fjordane"/>
    <x v="12"/>
    <s v="1428"/>
    <s v="1428 Askvoll"/>
    <x v="244"/>
    <x v="1"/>
    <n v="153"/>
    <x v="0"/>
  </r>
  <r>
    <s v="14 Sogn og Fjordane"/>
    <x v="12"/>
    <s v="1428"/>
    <s v="1428 Askvoll"/>
    <x v="244"/>
    <x v="2"/>
    <n v="161"/>
    <x v="0"/>
  </r>
  <r>
    <s v="14 Sogn og Fjordane"/>
    <x v="12"/>
    <s v="1428"/>
    <s v="1428 Askvoll"/>
    <x v="244"/>
    <x v="3"/>
    <n v="163"/>
    <x v="0"/>
  </r>
  <r>
    <s v="14 Sogn og Fjordane"/>
    <x v="12"/>
    <s v="1428"/>
    <s v="1428 Askvoll"/>
    <x v="244"/>
    <x v="4"/>
    <n v="125"/>
    <x v="0"/>
  </r>
  <r>
    <s v="14 Sogn og Fjordane"/>
    <x v="12"/>
    <s v="1428"/>
    <s v="1428 Askvoll"/>
    <x v="244"/>
    <x v="5"/>
    <n v="120"/>
    <x v="0"/>
  </r>
  <r>
    <s v="14 Sogn og Fjordane"/>
    <x v="12"/>
    <s v="1428"/>
    <s v="1428 Askvoll"/>
    <x v="244"/>
    <x v="6"/>
    <n v="113"/>
    <x v="0"/>
  </r>
  <r>
    <s v="14 Sogn og Fjordane"/>
    <x v="12"/>
    <s v="1428"/>
    <s v="1428 Askvoll"/>
    <x v="244"/>
    <x v="7"/>
    <n v="227"/>
    <x v="0"/>
  </r>
  <r>
    <s v="14 Sogn og Fjordane"/>
    <x v="12"/>
    <s v="1428"/>
    <s v="1428 Askvoll"/>
    <x v="244"/>
    <x v="8"/>
    <n v="192"/>
    <x v="0"/>
  </r>
  <r>
    <s v="14 Sogn og Fjordane"/>
    <x v="12"/>
    <s v="1428"/>
    <s v="1428 Askvoll"/>
    <x v="244"/>
    <x v="9"/>
    <n v="171"/>
    <x v="0"/>
  </r>
  <r>
    <s v="14 Sogn og Fjordane"/>
    <x v="12"/>
    <s v="1428"/>
    <s v="1428 Askvoll"/>
    <x v="244"/>
    <x v="10"/>
    <n v="167"/>
    <x v="0"/>
  </r>
  <r>
    <s v="14 Sogn og Fjordane"/>
    <x v="12"/>
    <s v="1428"/>
    <s v="1428 Askvoll"/>
    <x v="244"/>
    <x v="11"/>
    <n v="177"/>
    <x v="0"/>
  </r>
  <r>
    <s v="14 Sogn og Fjordane"/>
    <x v="12"/>
    <s v="1428"/>
    <s v="1428 Askvoll"/>
    <x v="244"/>
    <x v="12"/>
    <n v="140"/>
    <x v="0"/>
  </r>
  <r>
    <s v="14 Sogn og Fjordane"/>
    <x v="12"/>
    <s v="1429"/>
    <s v="1429 Fjaler"/>
    <x v="245"/>
    <x v="0"/>
    <n v="162"/>
    <x v="0"/>
  </r>
  <r>
    <s v="14 Sogn og Fjordane"/>
    <x v="12"/>
    <s v="1429"/>
    <s v="1429 Fjaler"/>
    <x v="245"/>
    <x v="1"/>
    <n v="148"/>
    <x v="0"/>
  </r>
  <r>
    <s v="14 Sogn og Fjordane"/>
    <x v="12"/>
    <s v="1429"/>
    <s v="1429 Fjaler"/>
    <x v="245"/>
    <x v="2"/>
    <n v="141"/>
    <x v="0"/>
  </r>
  <r>
    <s v="14 Sogn og Fjordane"/>
    <x v="12"/>
    <s v="1429"/>
    <s v="1429 Fjaler"/>
    <x v="245"/>
    <x v="3"/>
    <n v="131"/>
    <x v="0"/>
  </r>
  <r>
    <s v="14 Sogn og Fjordane"/>
    <x v="12"/>
    <s v="1429"/>
    <s v="1429 Fjaler"/>
    <x v="245"/>
    <x v="4"/>
    <n v="123"/>
    <x v="0"/>
  </r>
  <r>
    <s v="14 Sogn og Fjordane"/>
    <x v="12"/>
    <s v="1429"/>
    <s v="1429 Fjaler"/>
    <x v="245"/>
    <x v="5"/>
    <n v="107"/>
    <x v="0"/>
  </r>
  <r>
    <s v="14 Sogn og Fjordane"/>
    <x v="12"/>
    <s v="1429"/>
    <s v="1429 Fjaler"/>
    <x v="245"/>
    <x v="6"/>
    <n v="96"/>
    <x v="0"/>
  </r>
  <r>
    <s v="14 Sogn og Fjordane"/>
    <x v="12"/>
    <s v="1429"/>
    <s v="1429 Fjaler"/>
    <x v="245"/>
    <x v="7"/>
    <n v="88"/>
    <x v="0"/>
  </r>
  <r>
    <s v="14 Sogn og Fjordane"/>
    <x v="12"/>
    <s v="1429"/>
    <s v="1429 Fjaler"/>
    <x v="245"/>
    <x v="8"/>
    <n v="94"/>
    <x v="0"/>
  </r>
  <r>
    <s v="14 Sogn og Fjordane"/>
    <x v="12"/>
    <s v="1429"/>
    <s v="1429 Fjaler"/>
    <x v="245"/>
    <x v="9"/>
    <n v="88"/>
    <x v="0"/>
  </r>
  <r>
    <s v="14 Sogn og Fjordane"/>
    <x v="12"/>
    <s v="1429"/>
    <s v="1429 Fjaler"/>
    <x v="245"/>
    <x v="10"/>
    <n v="84"/>
    <x v="0"/>
  </r>
  <r>
    <s v="14 Sogn og Fjordane"/>
    <x v="12"/>
    <s v="1429"/>
    <s v="1429 Fjaler"/>
    <x v="245"/>
    <x v="11"/>
    <n v="86"/>
    <x v="0"/>
  </r>
  <r>
    <s v="14 Sogn og Fjordane"/>
    <x v="12"/>
    <s v="1429"/>
    <s v="1429 Fjaler"/>
    <x v="245"/>
    <x v="12"/>
    <n v="90"/>
    <x v="0"/>
  </r>
  <r>
    <s v="14 Sogn og Fjordane"/>
    <x v="12"/>
    <s v="1430"/>
    <s v="1430 Gaular"/>
    <x v="246"/>
    <x v="0"/>
    <n v="225"/>
    <x v="0"/>
  </r>
  <r>
    <s v="14 Sogn og Fjordane"/>
    <x v="12"/>
    <s v="1430"/>
    <s v="1430 Gaular"/>
    <x v="246"/>
    <x v="1"/>
    <n v="193"/>
    <x v="0"/>
  </r>
  <r>
    <s v="14 Sogn og Fjordane"/>
    <x v="12"/>
    <s v="1430"/>
    <s v="1430 Gaular"/>
    <x v="246"/>
    <x v="2"/>
    <n v="171"/>
    <x v="0"/>
  </r>
  <r>
    <s v="14 Sogn og Fjordane"/>
    <x v="12"/>
    <s v="1430"/>
    <s v="1430 Gaular"/>
    <x v="246"/>
    <x v="3"/>
    <n v="202"/>
    <x v="0"/>
  </r>
  <r>
    <s v="14 Sogn og Fjordane"/>
    <x v="12"/>
    <s v="1430"/>
    <s v="1430 Gaular"/>
    <x v="246"/>
    <x v="4"/>
    <n v="163"/>
    <x v="0"/>
  </r>
  <r>
    <s v="14 Sogn og Fjordane"/>
    <x v="12"/>
    <s v="1430"/>
    <s v="1430 Gaular"/>
    <x v="246"/>
    <x v="5"/>
    <n v="163"/>
    <x v="0"/>
  </r>
  <r>
    <s v="14 Sogn og Fjordane"/>
    <x v="12"/>
    <s v="1430"/>
    <s v="1430 Gaular"/>
    <x v="246"/>
    <x v="6"/>
    <n v="163"/>
    <x v="0"/>
  </r>
  <r>
    <s v="14 Sogn og Fjordane"/>
    <x v="12"/>
    <s v="1430"/>
    <s v="1430 Gaular"/>
    <x v="246"/>
    <x v="7"/>
    <n v="148"/>
    <x v="0"/>
  </r>
  <r>
    <s v="14 Sogn og Fjordane"/>
    <x v="12"/>
    <s v="1430"/>
    <s v="1430 Gaular"/>
    <x v="246"/>
    <x v="8"/>
    <n v="143"/>
    <x v="0"/>
  </r>
  <r>
    <s v="14 Sogn og Fjordane"/>
    <x v="12"/>
    <s v="1430"/>
    <s v="1430 Gaular"/>
    <x v="246"/>
    <x v="9"/>
    <n v="143"/>
    <x v="0"/>
  </r>
  <r>
    <s v="14 Sogn og Fjordane"/>
    <x v="12"/>
    <s v="1430"/>
    <s v="1430 Gaular"/>
    <x v="246"/>
    <x v="10"/>
    <n v="138"/>
    <x v="0"/>
  </r>
  <r>
    <s v="14 Sogn og Fjordane"/>
    <x v="12"/>
    <s v="1430"/>
    <s v="1430 Gaular"/>
    <x v="246"/>
    <x v="11"/>
    <n v="141"/>
    <x v="0"/>
  </r>
  <r>
    <s v="14 Sogn og Fjordane"/>
    <x v="12"/>
    <s v="1430"/>
    <s v="1430 Gaular"/>
    <x v="246"/>
    <x v="12"/>
    <n v="128"/>
    <x v="0"/>
  </r>
  <r>
    <s v="14 Sogn og Fjordane"/>
    <x v="12"/>
    <s v="1431"/>
    <s v="1431 Jølster"/>
    <x v="247"/>
    <x v="0"/>
    <n v="251"/>
    <x v="0"/>
  </r>
  <r>
    <s v="14 Sogn og Fjordane"/>
    <x v="12"/>
    <s v="1431"/>
    <s v="1431 Jølster"/>
    <x v="247"/>
    <x v="1"/>
    <n v="231"/>
    <x v="0"/>
  </r>
  <r>
    <s v="14 Sogn og Fjordane"/>
    <x v="12"/>
    <s v="1431"/>
    <s v="1431 Jølster"/>
    <x v="247"/>
    <x v="2"/>
    <n v="241"/>
    <x v="0"/>
  </r>
  <r>
    <s v="14 Sogn og Fjordane"/>
    <x v="12"/>
    <s v="1431"/>
    <s v="1431 Jølster"/>
    <x v="247"/>
    <x v="3"/>
    <n v="217"/>
    <x v="0"/>
  </r>
  <r>
    <s v="14 Sogn og Fjordane"/>
    <x v="12"/>
    <s v="1431"/>
    <s v="1431 Jølster"/>
    <x v="247"/>
    <x v="4"/>
    <n v="191"/>
    <x v="0"/>
  </r>
  <r>
    <s v="14 Sogn og Fjordane"/>
    <x v="12"/>
    <s v="1431"/>
    <s v="1431 Jølster"/>
    <x v="247"/>
    <x v="5"/>
    <n v="191"/>
    <x v="0"/>
  </r>
  <r>
    <s v="14 Sogn og Fjordane"/>
    <x v="12"/>
    <s v="1431"/>
    <s v="1431 Jølster"/>
    <x v="247"/>
    <x v="6"/>
    <n v="190"/>
    <x v="0"/>
  </r>
  <r>
    <s v="14 Sogn og Fjordane"/>
    <x v="12"/>
    <s v="1431"/>
    <s v="1431 Jølster"/>
    <x v="247"/>
    <x v="7"/>
    <n v="206"/>
    <x v="0"/>
  </r>
  <r>
    <s v="14 Sogn og Fjordane"/>
    <x v="12"/>
    <s v="1431"/>
    <s v="1431 Jølster"/>
    <x v="247"/>
    <x v="8"/>
    <n v="166"/>
    <x v="0"/>
  </r>
  <r>
    <s v="14 Sogn og Fjordane"/>
    <x v="12"/>
    <s v="1431"/>
    <s v="1431 Jølster"/>
    <x v="247"/>
    <x v="9"/>
    <n v="167"/>
    <x v="0"/>
  </r>
  <r>
    <s v="14 Sogn og Fjordane"/>
    <x v="12"/>
    <s v="1431"/>
    <s v="1431 Jølster"/>
    <x v="247"/>
    <x v="10"/>
    <n v="156"/>
    <x v="0"/>
  </r>
  <r>
    <s v="14 Sogn og Fjordane"/>
    <x v="12"/>
    <s v="1431"/>
    <s v="1431 Jølster"/>
    <x v="247"/>
    <x v="11"/>
    <n v="149"/>
    <x v="0"/>
  </r>
  <r>
    <s v="14 Sogn og Fjordane"/>
    <x v="12"/>
    <s v="1431"/>
    <s v="1431 Jølster"/>
    <x v="247"/>
    <x v="12"/>
    <n v="146"/>
    <x v="0"/>
  </r>
  <r>
    <s v="14 Sogn og Fjordane"/>
    <x v="12"/>
    <s v="1432"/>
    <s v="1432 Førde"/>
    <x v="248"/>
    <x v="0"/>
    <n v="155"/>
    <x v="0"/>
  </r>
  <r>
    <s v="14 Sogn og Fjordane"/>
    <x v="12"/>
    <s v="1432"/>
    <s v="1432 Førde"/>
    <x v="248"/>
    <x v="1"/>
    <n v="153"/>
    <x v="0"/>
  </r>
  <r>
    <s v="14 Sogn og Fjordane"/>
    <x v="12"/>
    <s v="1432"/>
    <s v="1432 Førde"/>
    <x v="248"/>
    <x v="2"/>
    <n v="136"/>
    <x v="0"/>
  </r>
  <r>
    <s v="14 Sogn og Fjordane"/>
    <x v="12"/>
    <s v="1432"/>
    <s v="1432 Førde"/>
    <x v="248"/>
    <x v="3"/>
    <n v="152"/>
    <x v="0"/>
  </r>
  <r>
    <s v="14 Sogn og Fjordane"/>
    <x v="12"/>
    <s v="1432"/>
    <s v="1432 Førde"/>
    <x v="248"/>
    <x v="4"/>
    <n v="179"/>
    <x v="0"/>
  </r>
  <r>
    <s v="14 Sogn og Fjordane"/>
    <x v="12"/>
    <s v="1432"/>
    <s v="1432 Førde"/>
    <x v="248"/>
    <x v="5"/>
    <n v="166"/>
    <x v="0"/>
  </r>
  <r>
    <s v="14 Sogn og Fjordane"/>
    <x v="12"/>
    <s v="1432"/>
    <s v="1432 Førde"/>
    <x v="248"/>
    <x v="6"/>
    <n v="169"/>
    <x v="0"/>
  </r>
  <r>
    <s v="14 Sogn og Fjordane"/>
    <x v="12"/>
    <s v="1432"/>
    <s v="1432 Førde"/>
    <x v="248"/>
    <x v="7"/>
    <n v="204"/>
    <x v="0"/>
  </r>
  <r>
    <s v="14 Sogn og Fjordane"/>
    <x v="12"/>
    <s v="1432"/>
    <s v="1432 Førde"/>
    <x v="248"/>
    <x v="8"/>
    <n v="186"/>
    <x v="0"/>
  </r>
  <r>
    <s v="14 Sogn og Fjordane"/>
    <x v="12"/>
    <s v="1432"/>
    <s v="1432 Førde"/>
    <x v="248"/>
    <x v="9"/>
    <n v="175"/>
    <x v="0"/>
  </r>
  <r>
    <s v="14 Sogn og Fjordane"/>
    <x v="12"/>
    <s v="1432"/>
    <s v="1432 Førde"/>
    <x v="248"/>
    <x v="10"/>
    <n v="186"/>
    <x v="0"/>
  </r>
  <r>
    <s v="14 Sogn og Fjordane"/>
    <x v="12"/>
    <s v="1432"/>
    <s v="1432 Førde"/>
    <x v="248"/>
    <x v="11"/>
    <n v="173"/>
    <x v="0"/>
  </r>
  <r>
    <s v="14 Sogn og Fjordane"/>
    <x v="12"/>
    <s v="1432"/>
    <s v="1432 Førde"/>
    <x v="248"/>
    <x v="12"/>
    <n v="153"/>
    <x v="0"/>
  </r>
  <r>
    <s v="14 Sogn og Fjordane"/>
    <x v="12"/>
    <s v="1433"/>
    <s v="1433 Naustdal"/>
    <x v="249"/>
    <x v="0"/>
    <n v="131"/>
    <x v="0"/>
  </r>
  <r>
    <s v="14 Sogn og Fjordane"/>
    <x v="12"/>
    <s v="1433"/>
    <s v="1433 Naustdal"/>
    <x v="249"/>
    <x v="1"/>
    <n v="140"/>
    <x v="0"/>
  </r>
  <r>
    <s v="14 Sogn og Fjordane"/>
    <x v="12"/>
    <s v="1433"/>
    <s v="1433 Naustdal"/>
    <x v="249"/>
    <x v="2"/>
    <n v="155"/>
    <x v="0"/>
  </r>
  <r>
    <s v="14 Sogn og Fjordane"/>
    <x v="12"/>
    <s v="1433"/>
    <s v="1433 Naustdal"/>
    <x v="249"/>
    <x v="3"/>
    <n v="148"/>
    <x v="0"/>
  </r>
  <r>
    <s v="14 Sogn og Fjordane"/>
    <x v="12"/>
    <s v="1433"/>
    <s v="1433 Naustdal"/>
    <x v="249"/>
    <x v="4"/>
    <n v="87"/>
    <x v="0"/>
  </r>
  <r>
    <s v="14 Sogn og Fjordane"/>
    <x v="12"/>
    <s v="1433"/>
    <s v="1433 Naustdal"/>
    <x v="249"/>
    <x v="5"/>
    <n v="93"/>
    <x v="0"/>
  </r>
  <r>
    <s v="14 Sogn og Fjordane"/>
    <x v="12"/>
    <s v="1433"/>
    <s v="1433 Naustdal"/>
    <x v="249"/>
    <x v="6"/>
    <n v="97"/>
    <x v="0"/>
  </r>
  <r>
    <s v="14 Sogn og Fjordane"/>
    <x v="12"/>
    <s v="1433"/>
    <s v="1433 Naustdal"/>
    <x v="249"/>
    <x v="7"/>
    <n v="88"/>
    <x v="0"/>
  </r>
  <r>
    <s v="14 Sogn og Fjordane"/>
    <x v="12"/>
    <s v="1433"/>
    <s v="1433 Naustdal"/>
    <x v="249"/>
    <x v="8"/>
    <n v="82"/>
    <x v="0"/>
  </r>
  <r>
    <s v="14 Sogn og Fjordane"/>
    <x v="12"/>
    <s v="1433"/>
    <s v="1433 Naustdal"/>
    <x v="249"/>
    <x v="9"/>
    <n v="83"/>
    <x v="0"/>
  </r>
  <r>
    <s v="14 Sogn og Fjordane"/>
    <x v="12"/>
    <s v="1433"/>
    <s v="1433 Naustdal"/>
    <x v="249"/>
    <x v="10"/>
    <n v="76"/>
    <x v="0"/>
  </r>
  <r>
    <s v="14 Sogn og Fjordane"/>
    <x v="12"/>
    <s v="1433"/>
    <s v="1433 Naustdal"/>
    <x v="249"/>
    <x v="11"/>
    <n v="59"/>
    <x v="0"/>
  </r>
  <r>
    <s v="14 Sogn og Fjordane"/>
    <x v="12"/>
    <s v="1433"/>
    <s v="1433 Naustdal"/>
    <x v="249"/>
    <x v="12"/>
    <n v="72"/>
    <x v="0"/>
  </r>
  <r>
    <s v="14 Sogn og Fjordane"/>
    <x v="12"/>
    <s v="1438"/>
    <s v="1438 Bremanger"/>
    <x v="250"/>
    <x v="0"/>
    <n v="134"/>
    <x v="0"/>
  </r>
  <r>
    <s v="14 Sogn og Fjordane"/>
    <x v="12"/>
    <s v="1438"/>
    <s v="1438 Bremanger"/>
    <x v="250"/>
    <x v="1"/>
    <n v="99"/>
    <x v="0"/>
  </r>
  <r>
    <s v="14 Sogn og Fjordane"/>
    <x v="12"/>
    <s v="1438"/>
    <s v="1438 Bremanger"/>
    <x v="250"/>
    <x v="2"/>
    <n v="89"/>
    <x v="0"/>
  </r>
  <r>
    <s v="14 Sogn og Fjordane"/>
    <x v="12"/>
    <s v="1438"/>
    <s v="1438 Bremanger"/>
    <x v="250"/>
    <x v="3"/>
    <n v="90"/>
    <x v="0"/>
  </r>
  <r>
    <s v="14 Sogn og Fjordane"/>
    <x v="12"/>
    <s v="1438"/>
    <s v="1438 Bremanger"/>
    <x v="250"/>
    <x v="4"/>
    <n v="72"/>
    <x v="0"/>
  </r>
  <r>
    <s v="14 Sogn og Fjordane"/>
    <x v="12"/>
    <s v="1438"/>
    <s v="1438 Bremanger"/>
    <x v="250"/>
    <x v="5"/>
    <n v="83"/>
    <x v="0"/>
  </r>
  <r>
    <s v="14 Sogn og Fjordane"/>
    <x v="12"/>
    <s v="1438"/>
    <s v="1438 Bremanger"/>
    <x v="250"/>
    <x v="6"/>
    <n v="70"/>
    <x v="0"/>
  </r>
  <r>
    <s v="14 Sogn og Fjordane"/>
    <x v="12"/>
    <s v="1438"/>
    <s v="1438 Bremanger"/>
    <x v="250"/>
    <x v="7"/>
    <n v="70"/>
    <x v="0"/>
  </r>
  <r>
    <s v="14 Sogn og Fjordane"/>
    <x v="12"/>
    <s v="1438"/>
    <s v="1438 Bremanger"/>
    <x v="250"/>
    <x v="8"/>
    <n v="73"/>
    <x v="0"/>
  </r>
  <r>
    <s v="14 Sogn og Fjordane"/>
    <x v="12"/>
    <s v="1438"/>
    <s v="1438 Bremanger"/>
    <x v="250"/>
    <x v="9"/>
    <n v="72"/>
    <x v="0"/>
  </r>
  <r>
    <s v="14 Sogn og Fjordane"/>
    <x v="12"/>
    <s v="1438"/>
    <s v="1438 Bremanger"/>
    <x v="250"/>
    <x v="10"/>
    <n v="63"/>
    <x v="0"/>
  </r>
  <r>
    <s v="14 Sogn og Fjordane"/>
    <x v="12"/>
    <s v="1438"/>
    <s v="1438 Bremanger"/>
    <x v="250"/>
    <x v="11"/>
    <n v="62"/>
    <x v="0"/>
  </r>
  <r>
    <s v="14 Sogn og Fjordane"/>
    <x v="12"/>
    <s v="1438"/>
    <s v="1438 Bremanger"/>
    <x v="250"/>
    <x v="12"/>
    <n v="59"/>
    <x v="0"/>
  </r>
  <r>
    <s v="14 Sogn og Fjordane"/>
    <x v="12"/>
    <s v="1439"/>
    <s v="1439 Vågsøy"/>
    <x v="251"/>
    <x v="0"/>
    <n v="37"/>
    <x v="0"/>
  </r>
  <r>
    <s v="14 Sogn og Fjordane"/>
    <x v="12"/>
    <s v="1439"/>
    <s v="1439 Vågsøy"/>
    <x v="251"/>
    <x v="1"/>
    <n v="38"/>
    <x v="0"/>
  </r>
  <r>
    <s v="14 Sogn og Fjordane"/>
    <x v="12"/>
    <s v="1439"/>
    <s v="1439 Vågsøy"/>
    <x v="251"/>
    <x v="2"/>
    <n v="25"/>
    <x v="0"/>
  </r>
  <r>
    <s v="14 Sogn og Fjordane"/>
    <x v="12"/>
    <s v="1439"/>
    <s v="1439 Vågsøy"/>
    <x v="251"/>
    <x v="3"/>
    <n v="28"/>
    <x v="0"/>
  </r>
  <r>
    <s v="14 Sogn og Fjordane"/>
    <x v="12"/>
    <s v="1439"/>
    <s v="1439 Vågsøy"/>
    <x v="251"/>
    <x v="4"/>
    <n v="25"/>
    <x v="0"/>
  </r>
  <r>
    <s v="14 Sogn og Fjordane"/>
    <x v="12"/>
    <s v="1439"/>
    <s v="1439 Vågsøy"/>
    <x v="251"/>
    <x v="5"/>
    <n v="25"/>
    <x v="0"/>
  </r>
  <r>
    <s v="14 Sogn og Fjordane"/>
    <x v="12"/>
    <s v="1439"/>
    <s v="1439 Vågsøy"/>
    <x v="251"/>
    <x v="6"/>
    <n v="26"/>
    <x v="0"/>
  </r>
  <r>
    <s v="14 Sogn og Fjordane"/>
    <x v="12"/>
    <s v="1439"/>
    <s v="1439 Vågsøy"/>
    <x v="251"/>
    <x v="7"/>
    <n v="25"/>
    <x v="0"/>
  </r>
  <r>
    <s v="14 Sogn og Fjordane"/>
    <x v="12"/>
    <s v="1439"/>
    <s v="1439 Vågsøy"/>
    <x v="251"/>
    <x v="8"/>
    <n v="18"/>
    <x v="0"/>
  </r>
  <r>
    <s v="14 Sogn og Fjordane"/>
    <x v="12"/>
    <s v="1439"/>
    <s v="1439 Vågsøy"/>
    <x v="251"/>
    <x v="9"/>
    <n v="19"/>
    <x v="0"/>
  </r>
  <r>
    <s v="14 Sogn og Fjordane"/>
    <x v="12"/>
    <s v="1439"/>
    <s v="1439 Vågsøy"/>
    <x v="251"/>
    <x v="10"/>
    <n v="21"/>
    <x v="0"/>
  </r>
  <r>
    <s v="14 Sogn og Fjordane"/>
    <x v="12"/>
    <s v="1439"/>
    <s v="1439 Vågsøy"/>
    <x v="251"/>
    <x v="11"/>
    <n v="17"/>
    <x v="0"/>
  </r>
  <r>
    <s v="14 Sogn og Fjordane"/>
    <x v="12"/>
    <s v="1439"/>
    <s v="1439 Vågsøy"/>
    <x v="251"/>
    <x v="12"/>
    <n v="18"/>
    <x v="0"/>
  </r>
  <r>
    <s v="14 Sogn og Fjordane"/>
    <x v="12"/>
    <s v="1441"/>
    <s v="1441 Selje"/>
    <x v="252"/>
    <x v="0"/>
    <n v="94"/>
    <x v="0"/>
  </r>
  <r>
    <s v="14 Sogn og Fjordane"/>
    <x v="12"/>
    <s v="1441"/>
    <s v="1441 Selje"/>
    <x v="252"/>
    <x v="1"/>
    <n v="99"/>
    <x v="0"/>
  </r>
  <r>
    <s v="14 Sogn og Fjordane"/>
    <x v="12"/>
    <s v="1441"/>
    <s v="1441 Selje"/>
    <x v="252"/>
    <x v="2"/>
    <n v="64"/>
    <x v="0"/>
  </r>
  <r>
    <s v="14 Sogn og Fjordane"/>
    <x v="12"/>
    <s v="1441"/>
    <s v="1441 Selje"/>
    <x v="252"/>
    <x v="3"/>
    <n v="73"/>
    <x v="0"/>
  </r>
  <r>
    <s v="14 Sogn og Fjordane"/>
    <x v="12"/>
    <s v="1441"/>
    <s v="1441 Selje"/>
    <x v="252"/>
    <x v="4"/>
    <n v="59"/>
    <x v="0"/>
  </r>
  <r>
    <s v="14 Sogn og Fjordane"/>
    <x v="12"/>
    <s v="1441"/>
    <s v="1441 Selje"/>
    <x v="252"/>
    <x v="5"/>
    <n v="74"/>
    <x v="0"/>
  </r>
  <r>
    <s v="14 Sogn og Fjordane"/>
    <x v="12"/>
    <s v="1441"/>
    <s v="1441 Selje"/>
    <x v="252"/>
    <x v="6"/>
    <n v="56"/>
    <x v="0"/>
  </r>
  <r>
    <s v="14 Sogn og Fjordane"/>
    <x v="12"/>
    <s v="1441"/>
    <s v="1441 Selje"/>
    <x v="252"/>
    <x v="7"/>
    <n v="63"/>
    <x v="0"/>
  </r>
  <r>
    <s v="14 Sogn og Fjordane"/>
    <x v="12"/>
    <s v="1441"/>
    <s v="1441 Selje"/>
    <x v="252"/>
    <x v="8"/>
    <n v="62"/>
    <x v="0"/>
  </r>
  <r>
    <s v="14 Sogn og Fjordane"/>
    <x v="12"/>
    <s v="1441"/>
    <s v="1441 Selje"/>
    <x v="252"/>
    <x v="9"/>
    <n v="60"/>
    <x v="0"/>
  </r>
  <r>
    <s v="14 Sogn og Fjordane"/>
    <x v="12"/>
    <s v="1441"/>
    <s v="1441 Selje"/>
    <x v="252"/>
    <x v="10"/>
    <n v="56"/>
    <x v="0"/>
  </r>
  <r>
    <s v="14 Sogn og Fjordane"/>
    <x v="12"/>
    <s v="1441"/>
    <s v="1441 Selje"/>
    <x v="252"/>
    <x v="11"/>
    <n v="56"/>
    <x v="0"/>
  </r>
  <r>
    <s v="14 Sogn og Fjordane"/>
    <x v="12"/>
    <s v="1441"/>
    <s v="1441 Selje"/>
    <x v="252"/>
    <x v="12"/>
    <n v="51"/>
    <x v="0"/>
  </r>
  <r>
    <s v="14 Sogn og Fjordane"/>
    <x v="12"/>
    <s v="1443"/>
    <s v="1443 Eid"/>
    <x v="253"/>
    <x v="0"/>
    <n v="210"/>
    <x v="0"/>
  </r>
  <r>
    <s v="14 Sogn og Fjordane"/>
    <x v="12"/>
    <s v="1443"/>
    <s v="1443 Eid"/>
    <x v="253"/>
    <x v="1"/>
    <n v="204"/>
    <x v="0"/>
  </r>
  <r>
    <s v="14 Sogn og Fjordane"/>
    <x v="12"/>
    <s v="1443"/>
    <s v="1443 Eid"/>
    <x v="253"/>
    <x v="2"/>
    <n v="200"/>
    <x v="0"/>
  </r>
  <r>
    <s v="14 Sogn og Fjordane"/>
    <x v="12"/>
    <s v="1443"/>
    <s v="1443 Eid"/>
    <x v="253"/>
    <x v="3"/>
    <n v="197"/>
    <x v="0"/>
  </r>
  <r>
    <s v="14 Sogn og Fjordane"/>
    <x v="12"/>
    <s v="1443"/>
    <s v="1443 Eid"/>
    <x v="253"/>
    <x v="4"/>
    <n v="180"/>
    <x v="0"/>
  </r>
  <r>
    <s v="14 Sogn og Fjordane"/>
    <x v="12"/>
    <s v="1443"/>
    <s v="1443 Eid"/>
    <x v="253"/>
    <x v="5"/>
    <n v="175"/>
    <x v="0"/>
  </r>
  <r>
    <s v="14 Sogn og Fjordane"/>
    <x v="12"/>
    <s v="1443"/>
    <s v="1443 Eid"/>
    <x v="253"/>
    <x v="6"/>
    <n v="176"/>
    <x v="0"/>
  </r>
  <r>
    <s v="14 Sogn og Fjordane"/>
    <x v="12"/>
    <s v="1443"/>
    <s v="1443 Eid"/>
    <x v="253"/>
    <x v="7"/>
    <n v="183"/>
    <x v="0"/>
  </r>
  <r>
    <s v="14 Sogn og Fjordane"/>
    <x v="12"/>
    <s v="1443"/>
    <s v="1443 Eid"/>
    <x v="253"/>
    <x v="8"/>
    <n v="179"/>
    <x v="0"/>
  </r>
  <r>
    <s v="14 Sogn og Fjordane"/>
    <x v="12"/>
    <s v="1443"/>
    <s v="1443 Eid"/>
    <x v="253"/>
    <x v="9"/>
    <n v="159"/>
    <x v="0"/>
  </r>
  <r>
    <s v="14 Sogn og Fjordane"/>
    <x v="12"/>
    <s v="1443"/>
    <s v="1443 Eid"/>
    <x v="253"/>
    <x v="10"/>
    <n v="182"/>
    <x v="0"/>
  </r>
  <r>
    <s v="14 Sogn og Fjordane"/>
    <x v="12"/>
    <s v="1443"/>
    <s v="1443 Eid"/>
    <x v="253"/>
    <x v="11"/>
    <n v="158"/>
    <x v="0"/>
  </r>
  <r>
    <s v="14 Sogn og Fjordane"/>
    <x v="12"/>
    <s v="1443"/>
    <s v="1443 Eid"/>
    <x v="253"/>
    <x v="12"/>
    <n v="135"/>
    <x v="0"/>
  </r>
  <r>
    <s v="14 Sogn og Fjordane"/>
    <x v="12"/>
    <s v="1444"/>
    <s v="1444 Hornindal"/>
    <x v="254"/>
    <x v="0"/>
    <n v="123"/>
    <x v="0"/>
  </r>
  <r>
    <s v="14 Sogn og Fjordane"/>
    <x v="12"/>
    <s v="1444"/>
    <s v="1444 Hornindal"/>
    <x v="254"/>
    <x v="1"/>
    <n v="96"/>
    <x v="0"/>
  </r>
  <r>
    <s v="14 Sogn og Fjordane"/>
    <x v="12"/>
    <s v="1444"/>
    <s v="1444 Hornindal"/>
    <x v="254"/>
    <x v="2"/>
    <n v="92"/>
    <x v="0"/>
  </r>
  <r>
    <s v="14 Sogn og Fjordane"/>
    <x v="12"/>
    <s v="1444"/>
    <s v="1444 Hornindal"/>
    <x v="254"/>
    <x v="3"/>
    <n v="94"/>
    <x v="0"/>
  </r>
  <r>
    <s v="14 Sogn og Fjordane"/>
    <x v="12"/>
    <s v="1444"/>
    <s v="1444 Hornindal"/>
    <x v="254"/>
    <x v="4"/>
    <n v="87"/>
    <x v="0"/>
  </r>
  <r>
    <s v="14 Sogn og Fjordane"/>
    <x v="12"/>
    <s v="1444"/>
    <s v="1444 Hornindal"/>
    <x v="254"/>
    <x v="5"/>
    <n v="88"/>
    <x v="0"/>
  </r>
  <r>
    <s v="14 Sogn og Fjordane"/>
    <x v="12"/>
    <s v="1444"/>
    <s v="1444 Hornindal"/>
    <x v="254"/>
    <x v="6"/>
    <n v="83"/>
    <x v="0"/>
  </r>
  <r>
    <s v="14 Sogn og Fjordane"/>
    <x v="12"/>
    <s v="1444"/>
    <s v="1444 Hornindal"/>
    <x v="254"/>
    <x v="7"/>
    <n v="91"/>
    <x v="0"/>
  </r>
  <r>
    <s v="14 Sogn og Fjordane"/>
    <x v="12"/>
    <s v="1444"/>
    <s v="1444 Hornindal"/>
    <x v="254"/>
    <x v="8"/>
    <n v="87"/>
    <x v="0"/>
  </r>
  <r>
    <s v="14 Sogn og Fjordane"/>
    <x v="12"/>
    <s v="1444"/>
    <s v="1444 Hornindal"/>
    <x v="254"/>
    <x v="9"/>
    <n v="92"/>
    <x v="0"/>
  </r>
  <r>
    <s v="14 Sogn og Fjordane"/>
    <x v="12"/>
    <s v="1444"/>
    <s v="1444 Hornindal"/>
    <x v="254"/>
    <x v="10"/>
    <n v="85"/>
    <x v="0"/>
  </r>
  <r>
    <s v="14 Sogn og Fjordane"/>
    <x v="12"/>
    <s v="1444"/>
    <s v="1444 Hornindal"/>
    <x v="254"/>
    <x v="11"/>
    <n v="83"/>
    <x v="0"/>
  </r>
  <r>
    <s v="14 Sogn og Fjordane"/>
    <x v="12"/>
    <s v="1444"/>
    <s v="1444 Hornindal"/>
    <x v="254"/>
    <x v="12"/>
    <n v="69"/>
    <x v="0"/>
  </r>
  <r>
    <s v="14 Sogn og Fjordane"/>
    <x v="12"/>
    <s v="1445"/>
    <s v="1445 Gloppen"/>
    <x v="255"/>
    <x v="0"/>
    <n v="453"/>
    <x v="0"/>
  </r>
  <r>
    <s v="14 Sogn og Fjordane"/>
    <x v="12"/>
    <s v="1445"/>
    <s v="1445 Gloppen"/>
    <x v="255"/>
    <x v="1"/>
    <n v="422"/>
    <x v="0"/>
  </r>
  <r>
    <s v="14 Sogn og Fjordane"/>
    <x v="12"/>
    <s v="1445"/>
    <s v="1445 Gloppen"/>
    <x v="255"/>
    <x v="2"/>
    <n v="417"/>
    <x v="0"/>
  </r>
  <r>
    <s v="14 Sogn og Fjordane"/>
    <x v="12"/>
    <s v="1445"/>
    <s v="1445 Gloppen"/>
    <x v="255"/>
    <x v="3"/>
    <n v="410"/>
    <x v="0"/>
  </r>
  <r>
    <s v="14 Sogn og Fjordane"/>
    <x v="12"/>
    <s v="1445"/>
    <s v="1445 Gloppen"/>
    <x v="255"/>
    <x v="4"/>
    <n v="400"/>
    <x v="0"/>
  </r>
  <r>
    <s v="14 Sogn og Fjordane"/>
    <x v="12"/>
    <s v="1445"/>
    <s v="1445 Gloppen"/>
    <x v="255"/>
    <x v="5"/>
    <n v="367"/>
    <x v="0"/>
  </r>
  <r>
    <s v="14 Sogn og Fjordane"/>
    <x v="12"/>
    <s v="1445"/>
    <s v="1445 Gloppen"/>
    <x v="255"/>
    <x v="6"/>
    <n v="360"/>
    <x v="0"/>
  </r>
  <r>
    <s v="14 Sogn og Fjordane"/>
    <x v="12"/>
    <s v="1445"/>
    <s v="1445 Gloppen"/>
    <x v="255"/>
    <x v="7"/>
    <n v="343"/>
    <x v="0"/>
  </r>
  <r>
    <s v="14 Sogn og Fjordane"/>
    <x v="12"/>
    <s v="1445"/>
    <s v="1445 Gloppen"/>
    <x v="255"/>
    <x v="8"/>
    <n v="329"/>
    <x v="0"/>
  </r>
  <r>
    <s v="14 Sogn og Fjordane"/>
    <x v="12"/>
    <s v="1445"/>
    <s v="1445 Gloppen"/>
    <x v="255"/>
    <x v="9"/>
    <n v="307"/>
    <x v="0"/>
  </r>
  <r>
    <s v="14 Sogn og Fjordane"/>
    <x v="12"/>
    <s v="1445"/>
    <s v="1445 Gloppen"/>
    <x v="255"/>
    <x v="10"/>
    <n v="291"/>
    <x v="0"/>
  </r>
  <r>
    <s v="14 Sogn og Fjordane"/>
    <x v="12"/>
    <s v="1445"/>
    <s v="1445 Gloppen"/>
    <x v="255"/>
    <x v="11"/>
    <n v="267"/>
    <x v="0"/>
  </r>
  <r>
    <s v="14 Sogn og Fjordane"/>
    <x v="12"/>
    <s v="1445"/>
    <s v="1445 Gloppen"/>
    <x v="255"/>
    <x v="12"/>
    <n v="258"/>
    <x v="0"/>
  </r>
  <r>
    <s v="14 Sogn og Fjordane"/>
    <x v="12"/>
    <s v="1449"/>
    <s v="1449 Stryn"/>
    <x v="256"/>
    <x v="0"/>
    <n v="432"/>
    <x v="0"/>
  </r>
  <r>
    <s v="14 Sogn og Fjordane"/>
    <x v="12"/>
    <s v="1449"/>
    <s v="1449 Stryn"/>
    <x v="256"/>
    <x v="1"/>
    <n v="396"/>
    <x v="0"/>
  </r>
  <r>
    <s v="14 Sogn og Fjordane"/>
    <x v="12"/>
    <s v="1449"/>
    <s v="1449 Stryn"/>
    <x v="256"/>
    <x v="2"/>
    <n v="440"/>
    <x v="0"/>
  </r>
  <r>
    <s v="14 Sogn og Fjordane"/>
    <x v="12"/>
    <s v="1449"/>
    <s v="1449 Stryn"/>
    <x v="256"/>
    <x v="3"/>
    <n v="394"/>
    <x v="0"/>
  </r>
  <r>
    <s v="14 Sogn og Fjordane"/>
    <x v="12"/>
    <s v="1449"/>
    <s v="1449 Stryn"/>
    <x v="256"/>
    <x v="4"/>
    <n v="380"/>
    <x v="0"/>
  </r>
  <r>
    <s v="14 Sogn og Fjordane"/>
    <x v="12"/>
    <s v="1449"/>
    <s v="1449 Stryn"/>
    <x v="256"/>
    <x v="5"/>
    <n v="345"/>
    <x v="0"/>
  </r>
  <r>
    <s v="14 Sogn og Fjordane"/>
    <x v="12"/>
    <s v="1449"/>
    <s v="1449 Stryn"/>
    <x v="256"/>
    <x v="6"/>
    <n v="360"/>
    <x v="0"/>
  </r>
  <r>
    <s v="14 Sogn og Fjordane"/>
    <x v="12"/>
    <s v="1449"/>
    <s v="1449 Stryn"/>
    <x v="256"/>
    <x v="7"/>
    <n v="361"/>
    <x v="0"/>
  </r>
  <r>
    <s v="14 Sogn og Fjordane"/>
    <x v="12"/>
    <s v="1449"/>
    <s v="1449 Stryn"/>
    <x v="256"/>
    <x v="8"/>
    <n v="323"/>
    <x v="0"/>
  </r>
  <r>
    <s v="14 Sogn og Fjordane"/>
    <x v="12"/>
    <s v="1449"/>
    <s v="1449 Stryn"/>
    <x v="256"/>
    <x v="9"/>
    <n v="332"/>
    <x v="0"/>
  </r>
  <r>
    <s v="14 Sogn og Fjordane"/>
    <x v="12"/>
    <s v="1449"/>
    <s v="1449 Stryn"/>
    <x v="256"/>
    <x v="10"/>
    <n v="322"/>
    <x v="0"/>
  </r>
  <r>
    <s v="14 Sogn og Fjordane"/>
    <x v="12"/>
    <s v="1449"/>
    <s v="1449 Stryn"/>
    <x v="256"/>
    <x v="11"/>
    <n v="313"/>
    <x v="0"/>
  </r>
  <r>
    <s v="14 Sogn og Fjordane"/>
    <x v="12"/>
    <s v="1449"/>
    <s v="1449 Stryn"/>
    <x v="256"/>
    <x v="12"/>
    <n v="271"/>
    <x v="0"/>
  </r>
  <r>
    <s v="15 Møre og Romsdal"/>
    <x v="13"/>
    <s v="1502"/>
    <s v="1502 Molde"/>
    <x v="257"/>
    <x v="0"/>
    <n v="116"/>
    <x v="0"/>
  </r>
  <r>
    <s v="15 Møre og Romsdal"/>
    <x v="13"/>
    <s v="1502"/>
    <s v="1502 Molde"/>
    <x v="257"/>
    <x v="1"/>
    <n v="100"/>
    <x v="0"/>
  </r>
  <r>
    <s v="15 Møre og Romsdal"/>
    <x v="13"/>
    <s v="1502"/>
    <s v="1502 Molde"/>
    <x v="257"/>
    <x v="2"/>
    <n v="85"/>
    <x v="0"/>
  </r>
  <r>
    <s v="15 Møre og Romsdal"/>
    <x v="13"/>
    <s v="1502"/>
    <s v="1502 Molde"/>
    <x v="257"/>
    <x v="3"/>
    <n v="82"/>
    <x v="0"/>
  </r>
  <r>
    <s v="15 Møre og Romsdal"/>
    <x v="13"/>
    <s v="1502"/>
    <s v="1502 Molde"/>
    <x v="257"/>
    <x v="4"/>
    <n v="96"/>
    <x v="0"/>
  </r>
  <r>
    <s v="15 Møre og Romsdal"/>
    <x v="13"/>
    <s v="1502"/>
    <s v="1502 Molde"/>
    <x v="257"/>
    <x v="5"/>
    <n v="89"/>
    <x v="0"/>
  </r>
  <r>
    <s v="15 Møre og Romsdal"/>
    <x v="13"/>
    <s v="1502"/>
    <s v="1502 Molde"/>
    <x v="257"/>
    <x v="6"/>
    <n v="97"/>
    <x v="0"/>
  </r>
  <r>
    <s v="15 Møre og Romsdal"/>
    <x v="13"/>
    <s v="1502"/>
    <s v="1502 Molde"/>
    <x v="257"/>
    <x v="7"/>
    <n v="114"/>
    <x v="0"/>
  </r>
  <r>
    <s v="15 Møre og Romsdal"/>
    <x v="13"/>
    <s v="1502"/>
    <s v="1502 Molde"/>
    <x v="257"/>
    <x v="8"/>
    <n v="91"/>
    <x v="0"/>
  </r>
  <r>
    <s v="15 Møre og Romsdal"/>
    <x v="13"/>
    <s v="1502"/>
    <s v="1502 Molde"/>
    <x v="257"/>
    <x v="9"/>
    <n v="77"/>
    <x v="0"/>
  </r>
  <r>
    <s v="15 Møre og Romsdal"/>
    <x v="13"/>
    <s v="1502"/>
    <s v="1502 Molde"/>
    <x v="257"/>
    <x v="10"/>
    <n v="70"/>
    <x v="0"/>
  </r>
  <r>
    <s v="15 Møre og Romsdal"/>
    <x v="13"/>
    <s v="1502"/>
    <s v="1502 Molde"/>
    <x v="257"/>
    <x v="11"/>
    <n v="64"/>
    <x v="0"/>
  </r>
  <r>
    <s v="15 Møre og Romsdal"/>
    <x v="13"/>
    <s v="1502"/>
    <s v="1502 Molde"/>
    <x v="257"/>
    <x v="12"/>
    <n v="62"/>
    <x v="0"/>
  </r>
  <r>
    <s v="15 Møre og Romsdal"/>
    <x v="13"/>
    <s v="1504"/>
    <s v="1504 Ålesund"/>
    <x v="258"/>
    <x v="0"/>
    <n v="25"/>
    <x v="0"/>
  </r>
  <r>
    <s v="15 Møre og Romsdal"/>
    <x v="13"/>
    <s v="1504"/>
    <s v="1504 Ålesund"/>
    <x v="258"/>
    <x v="1"/>
    <n v="21"/>
    <x v="0"/>
  </r>
  <r>
    <s v="15 Møre og Romsdal"/>
    <x v="13"/>
    <s v="1504"/>
    <s v="1504 Ålesund"/>
    <x v="258"/>
    <x v="2"/>
    <n v="21"/>
    <x v="0"/>
  </r>
  <r>
    <s v="15 Møre og Romsdal"/>
    <x v="13"/>
    <s v="1504"/>
    <s v="1504 Ålesund"/>
    <x v="258"/>
    <x v="3"/>
    <n v="23"/>
    <x v="0"/>
  </r>
  <r>
    <s v="15 Møre og Romsdal"/>
    <x v="13"/>
    <s v="1504"/>
    <s v="1504 Ålesund"/>
    <x v="258"/>
    <x v="4"/>
    <n v="21"/>
    <x v="0"/>
  </r>
  <r>
    <s v="15 Møre og Romsdal"/>
    <x v="13"/>
    <s v="1504"/>
    <s v="1504 Ålesund"/>
    <x v="258"/>
    <x v="5"/>
    <n v="32"/>
    <x v="0"/>
  </r>
  <r>
    <s v="15 Møre og Romsdal"/>
    <x v="13"/>
    <s v="1504"/>
    <s v="1504 Ålesund"/>
    <x v="258"/>
    <x v="6"/>
    <n v="31"/>
    <x v="0"/>
  </r>
  <r>
    <s v="15 Møre og Romsdal"/>
    <x v="13"/>
    <s v="1504"/>
    <s v="1504 Ålesund"/>
    <x v="258"/>
    <x v="7"/>
    <n v="36"/>
    <x v="0"/>
  </r>
  <r>
    <s v="15 Møre og Romsdal"/>
    <x v="13"/>
    <s v="1504"/>
    <s v="1504 Ålesund"/>
    <x v="258"/>
    <x v="8"/>
    <n v="27"/>
    <x v="0"/>
  </r>
  <r>
    <s v="15 Møre og Romsdal"/>
    <x v="13"/>
    <s v="1504"/>
    <s v="1504 Ålesund"/>
    <x v="258"/>
    <x v="9"/>
    <n v="31"/>
    <x v="0"/>
  </r>
  <r>
    <s v="15 Møre og Romsdal"/>
    <x v="13"/>
    <s v="1504"/>
    <s v="1504 Ålesund"/>
    <x v="258"/>
    <x v="10"/>
    <n v="36"/>
    <x v="0"/>
  </r>
  <r>
    <s v="15 Møre og Romsdal"/>
    <x v="13"/>
    <s v="1504"/>
    <s v="1504 Ålesund"/>
    <x v="258"/>
    <x v="11"/>
    <n v="27"/>
    <x v="0"/>
  </r>
  <r>
    <s v="15 Møre og Romsdal"/>
    <x v="13"/>
    <s v="1504"/>
    <s v="1504 Ålesund"/>
    <x v="258"/>
    <x v="12"/>
    <n v="32"/>
    <x v="0"/>
  </r>
  <r>
    <s v="15 Møre og Romsdal"/>
    <x v="13"/>
    <s v="1505"/>
    <s v="1505 Kristiansund"/>
    <x v="259"/>
    <x v="0"/>
    <n v="29"/>
    <x v="0"/>
  </r>
  <r>
    <s v="15 Møre og Romsdal"/>
    <x v="13"/>
    <s v="1505"/>
    <s v="1505 Kristiansund"/>
    <x v="259"/>
    <x v="1"/>
    <n v="33"/>
    <x v="0"/>
  </r>
  <r>
    <s v="15 Møre og Romsdal"/>
    <x v="13"/>
    <s v="1505"/>
    <s v="1505 Kristiansund"/>
    <x v="259"/>
    <x v="2"/>
    <n v="26"/>
    <x v="0"/>
  </r>
  <r>
    <s v="15 Møre og Romsdal"/>
    <x v="13"/>
    <s v="1505"/>
    <s v="1505 Kristiansund"/>
    <x v="259"/>
    <x v="3"/>
    <n v="28"/>
    <x v="0"/>
  </r>
  <r>
    <s v="15 Møre og Romsdal"/>
    <x v="13"/>
    <s v="1505"/>
    <s v="1505 Kristiansund"/>
    <x v="259"/>
    <x v="4"/>
    <n v="29"/>
    <x v="0"/>
  </r>
  <r>
    <s v="15 Møre og Romsdal"/>
    <x v="13"/>
    <s v="1505"/>
    <s v="1505 Kristiansund"/>
    <x v="259"/>
    <x v="5"/>
    <n v="36"/>
    <x v="0"/>
  </r>
  <r>
    <s v="15 Møre og Romsdal"/>
    <x v="13"/>
    <s v="1505"/>
    <s v="1505 Kristiansund"/>
    <x v="259"/>
    <x v="6"/>
    <n v="36"/>
    <x v="0"/>
  </r>
  <r>
    <s v="15 Møre og Romsdal"/>
    <x v="13"/>
    <s v="1505"/>
    <s v="1505 Kristiansund"/>
    <x v="259"/>
    <x v="7"/>
    <n v="48"/>
    <x v="0"/>
  </r>
  <r>
    <s v="15 Møre og Romsdal"/>
    <x v="13"/>
    <s v="1505"/>
    <s v="1505 Kristiansund"/>
    <x v="259"/>
    <x v="8"/>
    <n v="27"/>
    <x v="0"/>
  </r>
  <r>
    <s v="15 Møre og Romsdal"/>
    <x v="13"/>
    <s v="1505"/>
    <s v="1505 Kristiansund"/>
    <x v="259"/>
    <x v="9"/>
    <n v="26"/>
    <x v="0"/>
  </r>
  <r>
    <s v="15 Møre og Romsdal"/>
    <x v="13"/>
    <s v="1505"/>
    <s v="1505 Kristiansund"/>
    <x v="259"/>
    <x v="10"/>
    <n v="28"/>
    <x v="0"/>
  </r>
  <r>
    <s v="15 Møre og Romsdal"/>
    <x v="13"/>
    <s v="1505"/>
    <s v="1505 Kristiansund"/>
    <x v="259"/>
    <x v="11"/>
    <n v="21"/>
    <x v="0"/>
  </r>
  <r>
    <s v="15 Møre og Romsdal"/>
    <x v="13"/>
    <s v="1505"/>
    <s v="1505 Kristiansund"/>
    <x v="259"/>
    <x v="12"/>
    <n v="24"/>
    <x v="0"/>
  </r>
  <r>
    <s v="15 Møre og Romsdal"/>
    <x v="13"/>
    <s v="1511"/>
    <s v="1511 Vanylven"/>
    <x v="260"/>
    <x v="0"/>
    <n v="189"/>
    <x v="0"/>
  </r>
  <r>
    <s v="15 Møre og Romsdal"/>
    <x v="13"/>
    <s v="1511"/>
    <s v="1511 Vanylven"/>
    <x v="260"/>
    <x v="1"/>
    <n v="169"/>
    <x v="0"/>
  </r>
  <r>
    <s v="15 Møre og Romsdal"/>
    <x v="13"/>
    <s v="1511"/>
    <s v="1511 Vanylven"/>
    <x v="260"/>
    <x v="2"/>
    <n v="176"/>
    <x v="0"/>
  </r>
  <r>
    <s v="15 Møre og Romsdal"/>
    <x v="13"/>
    <s v="1511"/>
    <s v="1511 Vanylven"/>
    <x v="260"/>
    <x v="3"/>
    <n v="179"/>
    <x v="0"/>
  </r>
  <r>
    <s v="15 Møre og Romsdal"/>
    <x v="13"/>
    <s v="1511"/>
    <s v="1511 Vanylven"/>
    <x v="260"/>
    <x v="4"/>
    <n v="145"/>
    <x v="0"/>
  </r>
  <r>
    <s v="15 Møre og Romsdal"/>
    <x v="13"/>
    <s v="1511"/>
    <s v="1511 Vanylven"/>
    <x v="260"/>
    <x v="5"/>
    <n v="149"/>
    <x v="0"/>
  </r>
  <r>
    <s v="15 Møre og Romsdal"/>
    <x v="13"/>
    <s v="1511"/>
    <s v="1511 Vanylven"/>
    <x v="260"/>
    <x v="6"/>
    <n v="153"/>
    <x v="0"/>
  </r>
  <r>
    <s v="15 Møre og Romsdal"/>
    <x v="13"/>
    <s v="1511"/>
    <s v="1511 Vanylven"/>
    <x v="260"/>
    <x v="7"/>
    <n v="161"/>
    <x v="0"/>
  </r>
  <r>
    <s v="15 Møre og Romsdal"/>
    <x v="13"/>
    <s v="1511"/>
    <s v="1511 Vanylven"/>
    <x v="260"/>
    <x v="8"/>
    <n v="147"/>
    <x v="0"/>
  </r>
  <r>
    <s v="15 Møre og Romsdal"/>
    <x v="13"/>
    <s v="1511"/>
    <s v="1511 Vanylven"/>
    <x v="260"/>
    <x v="9"/>
    <n v="135"/>
    <x v="0"/>
  </r>
  <r>
    <s v="15 Møre og Romsdal"/>
    <x v="13"/>
    <s v="1511"/>
    <s v="1511 Vanylven"/>
    <x v="260"/>
    <x v="10"/>
    <n v="110"/>
    <x v="0"/>
  </r>
  <r>
    <s v="15 Møre og Romsdal"/>
    <x v="13"/>
    <s v="1511"/>
    <s v="1511 Vanylven"/>
    <x v="260"/>
    <x v="11"/>
    <n v="102"/>
    <x v="0"/>
  </r>
  <r>
    <s v="15 Møre og Romsdal"/>
    <x v="13"/>
    <s v="1511"/>
    <s v="1511 Vanylven"/>
    <x v="260"/>
    <x v="12"/>
    <n v="96"/>
    <x v="0"/>
  </r>
  <r>
    <s v="15 Møre og Romsdal"/>
    <x v="13"/>
    <s v="1514"/>
    <s v="1514 Sande (M. og R.)"/>
    <x v="261"/>
    <x v="0"/>
    <n v="50"/>
    <x v="0"/>
  </r>
  <r>
    <s v="15 Møre og Romsdal"/>
    <x v="13"/>
    <s v="1514"/>
    <s v="1514 Sande (M. og R.)"/>
    <x v="261"/>
    <x v="1"/>
    <n v="42"/>
    <x v="0"/>
  </r>
  <r>
    <s v="15 Møre og Romsdal"/>
    <x v="13"/>
    <s v="1514"/>
    <s v="1514 Sande (M. og R.)"/>
    <x v="261"/>
    <x v="2"/>
    <n v="34"/>
    <x v="0"/>
  </r>
  <r>
    <s v="15 Møre og Romsdal"/>
    <x v="13"/>
    <s v="1514"/>
    <s v="1514 Sande (M. og R.)"/>
    <x v="261"/>
    <x v="3"/>
    <n v="37"/>
    <x v="0"/>
  </r>
  <r>
    <s v="15 Møre og Romsdal"/>
    <x v="13"/>
    <s v="1514"/>
    <s v="1514 Sande (M. og R.)"/>
    <x v="261"/>
    <x v="4"/>
    <n v="39"/>
    <x v="0"/>
  </r>
  <r>
    <s v="15 Møre og Romsdal"/>
    <x v="13"/>
    <s v="1514"/>
    <s v="1514 Sande (M. og R.)"/>
    <x v="261"/>
    <x v="5"/>
    <n v="34"/>
    <x v="0"/>
  </r>
  <r>
    <s v="15 Møre og Romsdal"/>
    <x v="13"/>
    <s v="1514"/>
    <s v="1514 Sande (M. og R.)"/>
    <x v="261"/>
    <x v="6"/>
    <n v="36"/>
    <x v="0"/>
  </r>
  <r>
    <s v="15 Møre og Romsdal"/>
    <x v="13"/>
    <s v="1514"/>
    <s v="1514 Sande (M. og R.)"/>
    <x v="261"/>
    <x v="7"/>
    <n v="28"/>
    <x v="0"/>
  </r>
  <r>
    <s v="15 Møre og Romsdal"/>
    <x v="13"/>
    <s v="1514"/>
    <s v="1514 Sande (M. og R.)"/>
    <x v="261"/>
    <x v="8"/>
    <n v="28"/>
    <x v="0"/>
  </r>
  <r>
    <s v="15 Møre og Romsdal"/>
    <x v="13"/>
    <s v="1514"/>
    <s v="1514 Sande (M. og R.)"/>
    <x v="261"/>
    <x v="9"/>
    <n v="27"/>
    <x v="0"/>
  </r>
  <r>
    <s v="15 Møre og Romsdal"/>
    <x v="13"/>
    <s v="1514"/>
    <s v="1514 Sande (M. og R.)"/>
    <x v="261"/>
    <x v="10"/>
    <n v="26"/>
    <x v="0"/>
  </r>
  <r>
    <s v="15 Møre og Romsdal"/>
    <x v="13"/>
    <s v="1514"/>
    <s v="1514 Sande (M. og R.)"/>
    <x v="261"/>
    <x v="11"/>
    <n v="27"/>
    <x v="0"/>
  </r>
  <r>
    <s v="15 Møre og Romsdal"/>
    <x v="13"/>
    <s v="1514"/>
    <s v="1514 Sande (M. og R.)"/>
    <x v="261"/>
    <x v="12"/>
    <n v="23"/>
    <x v="0"/>
  </r>
  <r>
    <s v="15 Møre og Romsdal"/>
    <x v="13"/>
    <s v="1515"/>
    <s v="1515 Herøy (M. og R.)"/>
    <x v="262"/>
    <x v="0"/>
    <n v="44"/>
    <x v="0"/>
  </r>
  <r>
    <s v="15 Møre og Romsdal"/>
    <x v="13"/>
    <s v="1515"/>
    <s v="1515 Herøy (M. og R.)"/>
    <x v="262"/>
    <x v="1"/>
    <n v="39"/>
    <x v="0"/>
  </r>
  <r>
    <s v="15 Møre og Romsdal"/>
    <x v="13"/>
    <s v="1515"/>
    <s v="1515 Herøy (M. og R.)"/>
    <x v="262"/>
    <x v="2"/>
    <n v="28"/>
    <x v="0"/>
  </r>
  <r>
    <s v="15 Møre og Romsdal"/>
    <x v="13"/>
    <s v="1515"/>
    <s v="1515 Herøy (M. og R.)"/>
    <x v="262"/>
    <x v="3"/>
    <n v="37"/>
    <x v="0"/>
  </r>
  <r>
    <s v="15 Møre og Romsdal"/>
    <x v="13"/>
    <s v="1515"/>
    <s v="1515 Herøy (M. og R.)"/>
    <x v="262"/>
    <x v="4"/>
    <n v="29"/>
    <x v="0"/>
  </r>
  <r>
    <s v="15 Møre og Romsdal"/>
    <x v="13"/>
    <s v="1515"/>
    <s v="1515 Herøy (M. og R.)"/>
    <x v="262"/>
    <x v="5"/>
    <n v="36"/>
    <x v="0"/>
  </r>
  <r>
    <s v="15 Møre og Romsdal"/>
    <x v="13"/>
    <s v="1515"/>
    <s v="1515 Herøy (M. og R.)"/>
    <x v="262"/>
    <x v="6"/>
    <n v="42"/>
    <x v="0"/>
  </r>
  <r>
    <s v="15 Møre og Romsdal"/>
    <x v="13"/>
    <s v="1515"/>
    <s v="1515 Herøy (M. og R.)"/>
    <x v="262"/>
    <x v="7"/>
    <n v="38"/>
    <x v="0"/>
  </r>
  <r>
    <s v="15 Møre og Romsdal"/>
    <x v="13"/>
    <s v="1515"/>
    <s v="1515 Herøy (M. og R.)"/>
    <x v="262"/>
    <x v="8"/>
    <n v="28"/>
    <x v="0"/>
  </r>
  <r>
    <s v="15 Møre og Romsdal"/>
    <x v="13"/>
    <s v="1515"/>
    <s v="1515 Herøy (M. og R.)"/>
    <x v="262"/>
    <x v="9"/>
    <n v="27"/>
    <x v="0"/>
  </r>
  <r>
    <s v="15 Møre og Romsdal"/>
    <x v="13"/>
    <s v="1515"/>
    <s v="1515 Herøy (M. og R.)"/>
    <x v="262"/>
    <x v="10"/>
    <n v="29"/>
    <x v="0"/>
  </r>
  <r>
    <s v="15 Møre og Romsdal"/>
    <x v="13"/>
    <s v="1515"/>
    <s v="1515 Herøy (M. og R.)"/>
    <x v="262"/>
    <x v="11"/>
    <n v="27"/>
    <x v="0"/>
  </r>
  <r>
    <s v="15 Møre og Romsdal"/>
    <x v="13"/>
    <s v="1515"/>
    <s v="1515 Herøy (M. og R.)"/>
    <x v="262"/>
    <x v="12"/>
    <n v="30"/>
    <x v="0"/>
  </r>
  <r>
    <s v="15 Møre og Romsdal"/>
    <x v="13"/>
    <s v="1516"/>
    <s v="1516 Ulstein"/>
    <x v="263"/>
    <x v="0"/>
    <n v="26"/>
    <x v="0"/>
  </r>
  <r>
    <s v="15 Møre og Romsdal"/>
    <x v="13"/>
    <s v="1516"/>
    <s v="1516 Ulstein"/>
    <x v="263"/>
    <x v="1"/>
    <n v="21"/>
    <x v="0"/>
  </r>
  <r>
    <s v="15 Møre og Romsdal"/>
    <x v="13"/>
    <s v="1516"/>
    <s v="1516 Ulstein"/>
    <x v="263"/>
    <x v="2"/>
    <n v="17"/>
    <x v="0"/>
  </r>
  <r>
    <s v="15 Møre og Romsdal"/>
    <x v="13"/>
    <s v="1516"/>
    <s v="1516 Ulstein"/>
    <x v="263"/>
    <x v="3"/>
    <n v="21"/>
    <x v="0"/>
  </r>
  <r>
    <s v="15 Møre og Romsdal"/>
    <x v="13"/>
    <s v="1516"/>
    <s v="1516 Ulstein"/>
    <x v="263"/>
    <x v="4"/>
    <n v="15"/>
    <x v="0"/>
  </r>
  <r>
    <s v="15 Møre og Romsdal"/>
    <x v="13"/>
    <s v="1516"/>
    <s v="1516 Ulstein"/>
    <x v="263"/>
    <x v="5"/>
    <n v="27"/>
    <x v="0"/>
  </r>
  <r>
    <s v="15 Møre og Romsdal"/>
    <x v="13"/>
    <s v="1516"/>
    <s v="1516 Ulstein"/>
    <x v="263"/>
    <x v="6"/>
    <n v="23"/>
    <x v="0"/>
  </r>
  <r>
    <s v="15 Møre og Romsdal"/>
    <x v="13"/>
    <s v="1516"/>
    <s v="1516 Ulstein"/>
    <x v="263"/>
    <x v="7"/>
    <n v="19"/>
    <x v="0"/>
  </r>
  <r>
    <s v="15 Møre og Romsdal"/>
    <x v="13"/>
    <s v="1516"/>
    <s v="1516 Ulstein"/>
    <x v="263"/>
    <x v="8"/>
    <n v="17"/>
    <x v="0"/>
  </r>
  <r>
    <s v="15 Møre og Romsdal"/>
    <x v="13"/>
    <s v="1516"/>
    <s v="1516 Ulstein"/>
    <x v="263"/>
    <x v="9"/>
    <n v="16"/>
    <x v="0"/>
  </r>
  <r>
    <s v="15 Møre og Romsdal"/>
    <x v="13"/>
    <s v="1516"/>
    <s v="1516 Ulstein"/>
    <x v="263"/>
    <x v="10"/>
    <n v="14"/>
    <x v="0"/>
  </r>
  <r>
    <s v="15 Møre og Romsdal"/>
    <x v="13"/>
    <s v="1516"/>
    <s v="1516 Ulstein"/>
    <x v="263"/>
    <x v="11"/>
    <n v="18"/>
    <x v="0"/>
  </r>
  <r>
    <s v="15 Møre og Romsdal"/>
    <x v="13"/>
    <s v="1516"/>
    <s v="1516 Ulstein"/>
    <x v="263"/>
    <x v="12"/>
    <n v="12"/>
    <x v="0"/>
  </r>
  <r>
    <s v="15 Møre og Romsdal"/>
    <x v="13"/>
    <s v="1517"/>
    <s v="1517 Hareid"/>
    <x v="264"/>
    <x v="0"/>
    <n v="18"/>
    <x v="0"/>
  </r>
  <r>
    <s v="15 Møre og Romsdal"/>
    <x v="13"/>
    <s v="1517"/>
    <s v="1517 Hareid"/>
    <x v="264"/>
    <x v="1"/>
    <n v="17"/>
    <x v="0"/>
  </r>
  <r>
    <s v="15 Møre og Romsdal"/>
    <x v="13"/>
    <s v="1517"/>
    <s v="1517 Hareid"/>
    <x v="264"/>
    <x v="2"/>
    <n v="16"/>
    <x v="0"/>
  </r>
  <r>
    <s v="15 Møre og Romsdal"/>
    <x v="13"/>
    <s v="1517"/>
    <s v="1517 Hareid"/>
    <x v="264"/>
    <x v="3"/>
    <n v="19"/>
    <x v="0"/>
  </r>
  <r>
    <s v="15 Møre og Romsdal"/>
    <x v="13"/>
    <s v="1517"/>
    <s v="1517 Hareid"/>
    <x v="264"/>
    <x v="4"/>
    <n v="14"/>
    <x v="0"/>
  </r>
  <r>
    <s v="15 Møre og Romsdal"/>
    <x v="13"/>
    <s v="1517"/>
    <s v="1517 Hareid"/>
    <x v="264"/>
    <x v="5"/>
    <n v="17"/>
    <x v="0"/>
  </r>
  <r>
    <s v="15 Møre og Romsdal"/>
    <x v="13"/>
    <s v="1517"/>
    <s v="1517 Hareid"/>
    <x v="264"/>
    <x v="6"/>
    <n v="21"/>
    <x v="0"/>
  </r>
  <r>
    <s v="15 Møre og Romsdal"/>
    <x v="13"/>
    <s v="1517"/>
    <s v="1517 Hareid"/>
    <x v="264"/>
    <x v="7"/>
    <n v="19"/>
    <x v="0"/>
  </r>
  <r>
    <s v="15 Møre og Romsdal"/>
    <x v="13"/>
    <s v="1517"/>
    <s v="1517 Hareid"/>
    <x v="264"/>
    <x v="8"/>
    <n v="20"/>
    <x v="0"/>
  </r>
  <r>
    <s v="15 Møre og Romsdal"/>
    <x v="13"/>
    <s v="1517"/>
    <s v="1517 Hareid"/>
    <x v="264"/>
    <x v="9"/>
    <n v="17"/>
    <x v="0"/>
  </r>
  <r>
    <s v="15 Møre og Romsdal"/>
    <x v="13"/>
    <s v="1517"/>
    <s v="1517 Hareid"/>
    <x v="264"/>
    <x v="10"/>
    <n v="16"/>
    <x v="0"/>
  </r>
  <r>
    <s v="15 Møre og Romsdal"/>
    <x v="13"/>
    <s v="1517"/>
    <s v="1517 Hareid"/>
    <x v="264"/>
    <x v="11"/>
    <n v="14"/>
    <x v="0"/>
  </r>
  <r>
    <s v="15 Møre og Romsdal"/>
    <x v="13"/>
    <s v="1517"/>
    <s v="1517 Hareid"/>
    <x v="264"/>
    <x v="12"/>
    <n v="20"/>
    <x v="0"/>
  </r>
  <r>
    <s v="15 Møre og Romsdal"/>
    <x v="13"/>
    <s v="1519"/>
    <s v="1519 Volda"/>
    <x v="265"/>
    <x v="0"/>
    <n v="167"/>
    <x v="0"/>
  </r>
  <r>
    <s v="15 Møre og Romsdal"/>
    <x v="13"/>
    <s v="1519"/>
    <s v="1519 Volda"/>
    <x v="265"/>
    <x v="1"/>
    <n v="176"/>
    <x v="0"/>
  </r>
  <r>
    <s v="15 Møre og Romsdal"/>
    <x v="13"/>
    <s v="1519"/>
    <s v="1519 Volda"/>
    <x v="265"/>
    <x v="2"/>
    <n v="173"/>
    <x v="0"/>
  </r>
  <r>
    <s v="15 Møre og Romsdal"/>
    <x v="13"/>
    <s v="1519"/>
    <s v="1519 Volda"/>
    <x v="265"/>
    <x v="3"/>
    <n v="145"/>
    <x v="0"/>
  </r>
  <r>
    <s v="15 Møre og Romsdal"/>
    <x v="13"/>
    <s v="1519"/>
    <s v="1519 Volda"/>
    <x v="265"/>
    <x v="4"/>
    <n v="245"/>
    <x v="0"/>
  </r>
  <r>
    <s v="15 Møre og Romsdal"/>
    <x v="13"/>
    <s v="1519"/>
    <s v="1519 Volda"/>
    <x v="265"/>
    <x v="5"/>
    <n v="202"/>
    <x v="0"/>
  </r>
  <r>
    <s v="15 Møre og Romsdal"/>
    <x v="13"/>
    <s v="1519"/>
    <s v="1519 Volda"/>
    <x v="265"/>
    <x v="6"/>
    <n v="211"/>
    <x v="0"/>
  </r>
  <r>
    <s v="15 Møre og Romsdal"/>
    <x v="13"/>
    <s v="1519"/>
    <s v="1519 Volda"/>
    <x v="265"/>
    <x v="7"/>
    <n v="234"/>
    <x v="0"/>
  </r>
  <r>
    <s v="15 Møre og Romsdal"/>
    <x v="13"/>
    <s v="1519"/>
    <s v="1519 Volda"/>
    <x v="265"/>
    <x v="8"/>
    <n v="209"/>
    <x v="0"/>
  </r>
  <r>
    <s v="15 Møre og Romsdal"/>
    <x v="13"/>
    <s v="1519"/>
    <s v="1519 Volda"/>
    <x v="265"/>
    <x v="9"/>
    <n v="119"/>
    <x v="0"/>
  </r>
  <r>
    <s v="15 Møre og Romsdal"/>
    <x v="13"/>
    <s v="1519"/>
    <s v="1519 Volda"/>
    <x v="265"/>
    <x v="10"/>
    <n v="117"/>
    <x v="0"/>
  </r>
  <r>
    <s v="15 Møre og Romsdal"/>
    <x v="13"/>
    <s v="1519"/>
    <s v="1519 Volda"/>
    <x v="265"/>
    <x v="11"/>
    <n v="93"/>
    <x v="0"/>
  </r>
  <r>
    <s v="15 Møre og Romsdal"/>
    <x v="13"/>
    <s v="1519"/>
    <s v="1519 Volda"/>
    <x v="265"/>
    <x v="12"/>
    <n v="142"/>
    <x v="0"/>
  </r>
  <r>
    <s v="15 Møre og Romsdal"/>
    <x v="13"/>
    <s v="1520"/>
    <s v="1520 Ørsta"/>
    <x v="266"/>
    <x v="0"/>
    <n v="328"/>
    <x v="0"/>
  </r>
  <r>
    <s v="15 Møre og Romsdal"/>
    <x v="13"/>
    <s v="1520"/>
    <s v="1520 Ørsta"/>
    <x v="266"/>
    <x v="1"/>
    <n v="329"/>
    <x v="0"/>
  </r>
  <r>
    <s v="15 Møre og Romsdal"/>
    <x v="13"/>
    <s v="1520"/>
    <s v="1520 Ørsta"/>
    <x v="266"/>
    <x v="2"/>
    <n v="325"/>
    <x v="0"/>
  </r>
  <r>
    <s v="15 Møre og Romsdal"/>
    <x v="13"/>
    <s v="1520"/>
    <s v="1520 Ørsta"/>
    <x v="266"/>
    <x v="3"/>
    <n v="335"/>
    <x v="0"/>
  </r>
  <r>
    <s v="15 Møre og Romsdal"/>
    <x v="13"/>
    <s v="1520"/>
    <s v="1520 Ørsta"/>
    <x v="266"/>
    <x v="4"/>
    <n v="213"/>
    <x v="0"/>
  </r>
  <r>
    <s v="15 Møre og Romsdal"/>
    <x v="13"/>
    <s v="1520"/>
    <s v="1520 Ørsta"/>
    <x v="266"/>
    <x v="5"/>
    <n v="215"/>
    <x v="0"/>
  </r>
  <r>
    <s v="15 Møre og Romsdal"/>
    <x v="13"/>
    <s v="1520"/>
    <s v="1520 Ørsta"/>
    <x v="266"/>
    <x v="6"/>
    <n v="207"/>
    <x v="0"/>
  </r>
  <r>
    <s v="15 Møre og Romsdal"/>
    <x v="13"/>
    <s v="1520"/>
    <s v="1520 Ørsta"/>
    <x v="266"/>
    <x v="7"/>
    <n v="176"/>
    <x v="0"/>
  </r>
  <r>
    <s v="15 Møre og Romsdal"/>
    <x v="13"/>
    <s v="1520"/>
    <s v="1520 Ørsta"/>
    <x v="266"/>
    <x v="8"/>
    <n v="167"/>
    <x v="0"/>
  </r>
  <r>
    <s v="15 Møre og Romsdal"/>
    <x v="13"/>
    <s v="1520"/>
    <s v="1520 Ørsta"/>
    <x v="266"/>
    <x v="9"/>
    <n v="168"/>
    <x v="0"/>
  </r>
  <r>
    <s v="15 Møre og Romsdal"/>
    <x v="13"/>
    <s v="1520"/>
    <s v="1520 Ørsta"/>
    <x v="266"/>
    <x v="10"/>
    <n v="152"/>
    <x v="0"/>
  </r>
  <r>
    <s v="15 Møre og Romsdal"/>
    <x v="13"/>
    <s v="1520"/>
    <s v="1520 Ørsta"/>
    <x v="266"/>
    <x v="11"/>
    <n v="152"/>
    <x v="0"/>
  </r>
  <r>
    <s v="15 Møre og Romsdal"/>
    <x v="13"/>
    <s v="1520"/>
    <s v="1520 Ørsta"/>
    <x v="266"/>
    <x v="12"/>
    <n v="145"/>
    <x v="0"/>
  </r>
  <r>
    <s v="15 Møre og Romsdal"/>
    <x v="13"/>
    <s v="1523"/>
    <s v="1523 Ørskog"/>
    <x v="267"/>
    <x v="0"/>
    <n v="41"/>
    <x v="0"/>
  </r>
  <r>
    <s v="15 Møre og Romsdal"/>
    <x v="13"/>
    <s v="1523"/>
    <s v="1523 Ørskog"/>
    <x v="267"/>
    <x v="1"/>
    <n v="34"/>
    <x v="0"/>
  </r>
  <r>
    <s v="15 Møre og Romsdal"/>
    <x v="13"/>
    <s v="1523"/>
    <s v="1523 Ørskog"/>
    <x v="267"/>
    <x v="2"/>
    <n v="38"/>
    <x v="0"/>
  </r>
  <r>
    <s v="15 Møre og Romsdal"/>
    <x v="13"/>
    <s v="1523"/>
    <s v="1523 Ørskog"/>
    <x v="267"/>
    <x v="3"/>
    <n v="34"/>
    <x v="0"/>
  </r>
  <r>
    <s v="15 Møre og Romsdal"/>
    <x v="13"/>
    <s v="1523"/>
    <s v="1523 Ørskog"/>
    <x v="267"/>
    <x v="4"/>
    <n v="29"/>
    <x v="0"/>
  </r>
  <r>
    <s v="15 Møre og Romsdal"/>
    <x v="13"/>
    <s v="1523"/>
    <s v="1523 Ørskog"/>
    <x v="267"/>
    <x v="5"/>
    <n v="36"/>
    <x v="0"/>
  </r>
  <r>
    <s v="15 Møre og Romsdal"/>
    <x v="13"/>
    <s v="1523"/>
    <s v="1523 Ørskog"/>
    <x v="267"/>
    <x v="6"/>
    <n v="31"/>
    <x v="0"/>
  </r>
  <r>
    <s v="15 Møre og Romsdal"/>
    <x v="13"/>
    <s v="1523"/>
    <s v="1523 Ørskog"/>
    <x v="267"/>
    <x v="7"/>
    <n v="33"/>
    <x v="0"/>
  </r>
  <r>
    <s v="15 Møre og Romsdal"/>
    <x v="13"/>
    <s v="1523"/>
    <s v="1523 Ørskog"/>
    <x v="267"/>
    <x v="8"/>
    <n v="30"/>
    <x v="0"/>
  </r>
  <r>
    <s v="15 Møre og Romsdal"/>
    <x v="13"/>
    <s v="1523"/>
    <s v="1523 Ørskog"/>
    <x v="267"/>
    <x v="9"/>
    <n v="30"/>
    <x v="0"/>
  </r>
  <r>
    <s v="15 Møre og Romsdal"/>
    <x v="13"/>
    <s v="1523"/>
    <s v="1523 Ørskog"/>
    <x v="267"/>
    <x v="10"/>
    <n v="23"/>
    <x v="0"/>
  </r>
  <r>
    <s v="15 Møre og Romsdal"/>
    <x v="13"/>
    <s v="1523"/>
    <s v="1523 Ørskog"/>
    <x v="267"/>
    <x v="11"/>
    <n v="21"/>
    <x v="0"/>
  </r>
  <r>
    <s v="15 Møre og Romsdal"/>
    <x v="13"/>
    <s v="1523"/>
    <s v="1523 Ørskog"/>
    <x v="267"/>
    <x v="12"/>
    <n v="25"/>
    <x v="0"/>
  </r>
  <r>
    <s v="15 Møre og Romsdal"/>
    <x v="13"/>
    <s v="1524"/>
    <s v="1524 Norddal"/>
    <x v="268"/>
    <x v="0"/>
    <n v="185"/>
    <x v="0"/>
  </r>
  <r>
    <s v="15 Møre og Romsdal"/>
    <x v="13"/>
    <s v="1524"/>
    <s v="1524 Norddal"/>
    <x v="268"/>
    <x v="1"/>
    <n v="174"/>
    <x v="0"/>
  </r>
  <r>
    <s v="15 Møre og Romsdal"/>
    <x v="13"/>
    <s v="1524"/>
    <s v="1524 Norddal"/>
    <x v="268"/>
    <x v="2"/>
    <n v="180"/>
    <x v="0"/>
  </r>
  <r>
    <s v="15 Møre og Romsdal"/>
    <x v="13"/>
    <s v="1524"/>
    <s v="1524 Norddal"/>
    <x v="268"/>
    <x v="3"/>
    <n v="170"/>
    <x v="0"/>
  </r>
  <r>
    <s v="15 Møre og Romsdal"/>
    <x v="13"/>
    <s v="1524"/>
    <s v="1524 Norddal"/>
    <x v="268"/>
    <x v="4"/>
    <n v="150"/>
    <x v="0"/>
  </r>
  <r>
    <s v="15 Møre og Romsdal"/>
    <x v="13"/>
    <s v="1524"/>
    <s v="1524 Norddal"/>
    <x v="268"/>
    <x v="5"/>
    <n v="140"/>
    <x v="0"/>
  </r>
  <r>
    <s v="15 Møre og Romsdal"/>
    <x v="13"/>
    <s v="1524"/>
    <s v="1524 Norddal"/>
    <x v="268"/>
    <x v="6"/>
    <n v="134"/>
    <x v="0"/>
  </r>
  <r>
    <s v="15 Møre og Romsdal"/>
    <x v="13"/>
    <s v="1524"/>
    <s v="1524 Norddal"/>
    <x v="268"/>
    <x v="7"/>
    <n v="172"/>
    <x v="0"/>
  </r>
  <r>
    <s v="15 Møre og Romsdal"/>
    <x v="13"/>
    <s v="1524"/>
    <s v="1524 Norddal"/>
    <x v="268"/>
    <x v="8"/>
    <n v="163"/>
    <x v="0"/>
  </r>
  <r>
    <s v="15 Møre og Romsdal"/>
    <x v="13"/>
    <s v="1524"/>
    <s v="1524 Norddal"/>
    <x v="268"/>
    <x v="9"/>
    <n v="151"/>
    <x v="0"/>
  </r>
  <r>
    <s v="15 Møre og Romsdal"/>
    <x v="13"/>
    <s v="1524"/>
    <s v="1524 Norddal"/>
    <x v="268"/>
    <x v="10"/>
    <n v="141"/>
    <x v="0"/>
  </r>
  <r>
    <s v="15 Møre og Romsdal"/>
    <x v="13"/>
    <s v="1524"/>
    <s v="1524 Norddal"/>
    <x v="268"/>
    <x v="11"/>
    <n v="151"/>
    <x v="0"/>
  </r>
  <r>
    <s v="15 Møre og Romsdal"/>
    <x v="13"/>
    <s v="1524"/>
    <s v="1524 Norddal"/>
    <x v="268"/>
    <x v="12"/>
    <n v="126"/>
    <x v="0"/>
  </r>
  <r>
    <s v="15 Møre og Romsdal"/>
    <x v="13"/>
    <s v="1525"/>
    <s v="1525 Stranda"/>
    <x v="269"/>
    <x v="0"/>
    <n v="138"/>
    <x v="0"/>
  </r>
  <r>
    <s v="15 Møre og Romsdal"/>
    <x v="13"/>
    <s v="1525"/>
    <s v="1525 Stranda"/>
    <x v="269"/>
    <x v="1"/>
    <n v="127"/>
    <x v="0"/>
  </r>
  <r>
    <s v="15 Møre og Romsdal"/>
    <x v="13"/>
    <s v="1525"/>
    <s v="1525 Stranda"/>
    <x v="269"/>
    <x v="2"/>
    <n v="126"/>
    <x v="0"/>
  </r>
  <r>
    <s v="15 Møre og Romsdal"/>
    <x v="13"/>
    <s v="1525"/>
    <s v="1525 Stranda"/>
    <x v="269"/>
    <x v="3"/>
    <n v="117"/>
    <x v="0"/>
  </r>
  <r>
    <s v="15 Møre og Romsdal"/>
    <x v="13"/>
    <s v="1525"/>
    <s v="1525 Stranda"/>
    <x v="269"/>
    <x v="4"/>
    <n v="114"/>
    <x v="0"/>
  </r>
  <r>
    <s v="15 Møre og Romsdal"/>
    <x v="13"/>
    <s v="1525"/>
    <s v="1525 Stranda"/>
    <x v="269"/>
    <x v="5"/>
    <n v="120"/>
    <x v="0"/>
  </r>
  <r>
    <s v="15 Møre og Romsdal"/>
    <x v="13"/>
    <s v="1525"/>
    <s v="1525 Stranda"/>
    <x v="269"/>
    <x v="6"/>
    <n v="106"/>
    <x v="0"/>
  </r>
  <r>
    <s v="15 Møre og Romsdal"/>
    <x v="13"/>
    <s v="1525"/>
    <s v="1525 Stranda"/>
    <x v="269"/>
    <x v="7"/>
    <n v="102"/>
    <x v="0"/>
  </r>
  <r>
    <s v="15 Møre og Romsdal"/>
    <x v="13"/>
    <s v="1525"/>
    <s v="1525 Stranda"/>
    <x v="269"/>
    <x v="8"/>
    <n v="102"/>
    <x v="0"/>
  </r>
  <r>
    <s v="15 Møre og Romsdal"/>
    <x v="13"/>
    <s v="1525"/>
    <s v="1525 Stranda"/>
    <x v="269"/>
    <x v="9"/>
    <n v="106"/>
    <x v="0"/>
  </r>
  <r>
    <s v="15 Møre og Romsdal"/>
    <x v="13"/>
    <s v="1525"/>
    <s v="1525 Stranda"/>
    <x v="269"/>
    <x v="10"/>
    <n v="105"/>
    <x v="0"/>
  </r>
  <r>
    <s v="15 Møre og Romsdal"/>
    <x v="13"/>
    <s v="1525"/>
    <s v="1525 Stranda"/>
    <x v="269"/>
    <x v="11"/>
    <n v="93"/>
    <x v="0"/>
  </r>
  <r>
    <s v="15 Møre og Romsdal"/>
    <x v="13"/>
    <s v="1525"/>
    <s v="1525 Stranda"/>
    <x v="269"/>
    <x v="12"/>
    <n v="77"/>
    <x v="0"/>
  </r>
  <r>
    <s v="15 Møre og Romsdal"/>
    <x v="13"/>
    <s v="1526"/>
    <s v="1526 Stordal"/>
    <x v="270"/>
    <x v="0"/>
    <n v="26"/>
    <x v="0"/>
  </r>
  <r>
    <s v="15 Møre og Romsdal"/>
    <x v="13"/>
    <s v="1526"/>
    <s v="1526 Stordal"/>
    <x v="270"/>
    <x v="1"/>
    <n v="25"/>
    <x v="0"/>
  </r>
  <r>
    <s v="15 Møre og Romsdal"/>
    <x v="13"/>
    <s v="1526"/>
    <s v="1526 Stordal"/>
    <x v="270"/>
    <x v="2"/>
    <n v="23"/>
    <x v="0"/>
  </r>
  <r>
    <s v="15 Møre og Romsdal"/>
    <x v="13"/>
    <s v="1526"/>
    <s v="1526 Stordal"/>
    <x v="270"/>
    <x v="3"/>
    <n v="25"/>
    <x v="0"/>
  </r>
  <r>
    <s v="15 Møre og Romsdal"/>
    <x v="13"/>
    <s v="1526"/>
    <s v="1526 Stordal"/>
    <x v="270"/>
    <x v="4"/>
    <n v="24"/>
    <x v="0"/>
  </r>
  <r>
    <s v="15 Møre og Romsdal"/>
    <x v="13"/>
    <s v="1526"/>
    <s v="1526 Stordal"/>
    <x v="270"/>
    <x v="5"/>
    <n v="20"/>
    <x v="0"/>
  </r>
  <r>
    <s v="15 Møre og Romsdal"/>
    <x v="13"/>
    <s v="1526"/>
    <s v="1526 Stordal"/>
    <x v="270"/>
    <x v="6"/>
    <n v="21"/>
    <x v="0"/>
  </r>
  <r>
    <s v="15 Møre og Romsdal"/>
    <x v="13"/>
    <s v="1526"/>
    <s v="1526 Stordal"/>
    <x v="270"/>
    <x v="7"/>
    <n v="18"/>
    <x v="0"/>
  </r>
  <r>
    <s v="15 Møre og Romsdal"/>
    <x v="13"/>
    <s v="1526"/>
    <s v="1526 Stordal"/>
    <x v="270"/>
    <x v="8"/>
    <n v="16"/>
    <x v="0"/>
  </r>
  <r>
    <s v="15 Møre og Romsdal"/>
    <x v="13"/>
    <s v="1526"/>
    <s v="1526 Stordal"/>
    <x v="270"/>
    <x v="9"/>
    <n v="23"/>
    <x v="0"/>
  </r>
  <r>
    <s v="15 Møre og Romsdal"/>
    <x v="13"/>
    <s v="1526"/>
    <s v="1526 Stordal"/>
    <x v="270"/>
    <x v="10"/>
    <n v="18"/>
    <x v="0"/>
  </r>
  <r>
    <s v="15 Møre og Romsdal"/>
    <x v="13"/>
    <s v="1526"/>
    <s v="1526 Stordal"/>
    <x v="270"/>
    <x v="11"/>
    <n v="18"/>
    <x v="0"/>
  </r>
  <r>
    <s v="15 Møre og Romsdal"/>
    <x v="13"/>
    <s v="1526"/>
    <s v="1526 Stordal"/>
    <x v="270"/>
    <x v="12"/>
    <n v="17"/>
    <x v="0"/>
  </r>
  <r>
    <s v="15 Møre og Romsdal"/>
    <x v="13"/>
    <s v="1528"/>
    <s v="1528 Sykkylven"/>
    <x v="271"/>
    <x v="0"/>
    <n v="79"/>
    <x v="0"/>
  </r>
  <r>
    <s v="15 Møre og Romsdal"/>
    <x v="13"/>
    <s v="1528"/>
    <s v="1528 Sykkylven"/>
    <x v="271"/>
    <x v="1"/>
    <n v="75"/>
    <x v="0"/>
  </r>
  <r>
    <s v="15 Møre og Romsdal"/>
    <x v="13"/>
    <s v="1528"/>
    <s v="1528 Sykkylven"/>
    <x v="271"/>
    <x v="2"/>
    <n v="66"/>
    <x v="0"/>
  </r>
  <r>
    <s v="15 Møre og Romsdal"/>
    <x v="13"/>
    <s v="1528"/>
    <s v="1528 Sykkylven"/>
    <x v="271"/>
    <x v="3"/>
    <n v="79"/>
    <x v="0"/>
  </r>
  <r>
    <s v="15 Møre og Romsdal"/>
    <x v="13"/>
    <s v="1528"/>
    <s v="1528 Sykkylven"/>
    <x v="271"/>
    <x v="4"/>
    <n v="66"/>
    <x v="0"/>
  </r>
  <r>
    <s v="15 Møre og Romsdal"/>
    <x v="13"/>
    <s v="1528"/>
    <s v="1528 Sykkylven"/>
    <x v="271"/>
    <x v="5"/>
    <n v="62"/>
    <x v="0"/>
  </r>
  <r>
    <s v="15 Møre og Romsdal"/>
    <x v="13"/>
    <s v="1528"/>
    <s v="1528 Sykkylven"/>
    <x v="271"/>
    <x v="6"/>
    <n v="60"/>
    <x v="0"/>
  </r>
  <r>
    <s v="15 Møre og Romsdal"/>
    <x v="13"/>
    <s v="1528"/>
    <s v="1528 Sykkylven"/>
    <x v="271"/>
    <x v="7"/>
    <n v="57"/>
    <x v="0"/>
  </r>
  <r>
    <s v="15 Møre og Romsdal"/>
    <x v="13"/>
    <s v="1528"/>
    <s v="1528 Sykkylven"/>
    <x v="271"/>
    <x v="8"/>
    <n v="71"/>
    <x v="0"/>
  </r>
  <r>
    <s v="15 Møre og Romsdal"/>
    <x v="13"/>
    <s v="1528"/>
    <s v="1528 Sykkylven"/>
    <x v="271"/>
    <x v="9"/>
    <n v="65"/>
    <x v="0"/>
  </r>
  <r>
    <s v="15 Møre og Romsdal"/>
    <x v="13"/>
    <s v="1528"/>
    <s v="1528 Sykkylven"/>
    <x v="271"/>
    <x v="10"/>
    <n v="60"/>
    <x v="0"/>
  </r>
  <r>
    <s v="15 Møre og Romsdal"/>
    <x v="13"/>
    <s v="1528"/>
    <s v="1528 Sykkylven"/>
    <x v="271"/>
    <x v="11"/>
    <n v="50"/>
    <x v="0"/>
  </r>
  <r>
    <s v="15 Møre og Romsdal"/>
    <x v="13"/>
    <s v="1528"/>
    <s v="1528 Sykkylven"/>
    <x v="271"/>
    <x v="12"/>
    <n v="51"/>
    <x v="0"/>
  </r>
  <r>
    <s v="15 Møre og Romsdal"/>
    <x v="13"/>
    <s v="1529"/>
    <s v="1529 Skodje"/>
    <x v="272"/>
    <x v="0"/>
    <n v="23"/>
    <x v="0"/>
  </r>
  <r>
    <s v="15 Møre og Romsdal"/>
    <x v="13"/>
    <s v="1529"/>
    <s v="1529 Skodje"/>
    <x v="272"/>
    <x v="1"/>
    <n v="23"/>
    <x v="0"/>
  </r>
  <r>
    <s v="15 Møre og Romsdal"/>
    <x v="13"/>
    <s v="1529"/>
    <s v="1529 Skodje"/>
    <x v="272"/>
    <x v="2"/>
    <n v="19"/>
    <x v="0"/>
  </r>
  <r>
    <s v="15 Møre og Romsdal"/>
    <x v="13"/>
    <s v="1529"/>
    <s v="1529 Skodje"/>
    <x v="272"/>
    <x v="3"/>
    <n v="16"/>
    <x v="0"/>
  </r>
  <r>
    <s v="15 Møre og Romsdal"/>
    <x v="13"/>
    <s v="1529"/>
    <s v="1529 Skodje"/>
    <x v="272"/>
    <x v="4"/>
    <n v="22"/>
    <x v="0"/>
  </r>
  <r>
    <s v="15 Møre og Romsdal"/>
    <x v="13"/>
    <s v="1529"/>
    <s v="1529 Skodje"/>
    <x v="272"/>
    <x v="5"/>
    <n v="19"/>
    <x v="0"/>
  </r>
  <r>
    <s v="15 Møre og Romsdal"/>
    <x v="13"/>
    <s v="1529"/>
    <s v="1529 Skodje"/>
    <x v="272"/>
    <x v="6"/>
    <n v="24"/>
    <x v="0"/>
  </r>
  <r>
    <s v="15 Møre og Romsdal"/>
    <x v="13"/>
    <s v="1529"/>
    <s v="1529 Skodje"/>
    <x v="272"/>
    <x v="7"/>
    <n v="20"/>
    <x v="0"/>
  </r>
  <r>
    <s v="15 Møre og Romsdal"/>
    <x v="13"/>
    <s v="1529"/>
    <s v="1529 Skodje"/>
    <x v="272"/>
    <x v="8"/>
    <n v="22"/>
    <x v="0"/>
  </r>
  <r>
    <s v="15 Møre og Romsdal"/>
    <x v="13"/>
    <s v="1529"/>
    <s v="1529 Skodje"/>
    <x v="272"/>
    <x v="9"/>
    <n v="26"/>
    <x v="0"/>
  </r>
  <r>
    <s v="15 Møre og Romsdal"/>
    <x v="13"/>
    <s v="1529"/>
    <s v="1529 Skodje"/>
    <x v="272"/>
    <x v="10"/>
    <n v="18"/>
    <x v="0"/>
  </r>
  <r>
    <s v="15 Møre og Romsdal"/>
    <x v="13"/>
    <s v="1529"/>
    <s v="1529 Skodje"/>
    <x v="272"/>
    <x v="11"/>
    <n v="11"/>
    <x v="0"/>
  </r>
  <r>
    <s v="15 Møre og Romsdal"/>
    <x v="13"/>
    <s v="1529"/>
    <s v="1529 Skodje"/>
    <x v="272"/>
    <x v="12"/>
    <n v="12"/>
    <x v="0"/>
  </r>
  <r>
    <s v="15 Møre og Romsdal"/>
    <x v="13"/>
    <s v="1531"/>
    <s v="1531 Sula"/>
    <x v="273"/>
    <x v="0"/>
    <n v="7"/>
    <x v="0"/>
  </r>
  <r>
    <s v="15 Møre og Romsdal"/>
    <x v="13"/>
    <s v="1531"/>
    <s v="1531 Sula"/>
    <x v="273"/>
    <x v="1"/>
    <n v="8"/>
    <x v="0"/>
  </r>
  <r>
    <s v="15 Møre og Romsdal"/>
    <x v="13"/>
    <s v="1531"/>
    <s v="1531 Sula"/>
    <x v="273"/>
    <x v="2"/>
    <n v="6"/>
    <x v="0"/>
  </r>
  <r>
    <s v="15 Møre og Romsdal"/>
    <x v="13"/>
    <s v="1531"/>
    <s v="1531 Sula"/>
    <x v="273"/>
    <x v="3"/>
    <n v="8"/>
    <x v="0"/>
  </r>
  <r>
    <s v="15 Møre og Romsdal"/>
    <x v="13"/>
    <s v="1531"/>
    <s v="1531 Sula"/>
    <x v="273"/>
    <x v="4"/>
    <n v="11"/>
    <x v="0"/>
  </r>
  <r>
    <s v="15 Møre og Romsdal"/>
    <x v="13"/>
    <s v="1531"/>
    <s v="1531 Sula"/>
    <x v="273"/>
    <x v="5"/>
    <n v="12"/>
    <x v="0"/>
  </r>
  <r>
    <s v="15 Møre og Romsdal"/>
    <x v="13"/>
    <s v="1531"/>
    <s v="1531 Sula"/>
    <x v="273"/>
    <x v="6"/>
    <n v="12"/>
    <x v="0"/>
  </r>
  <r>
    <s v="15 Møre og Romsdal"/>
    <x v="13"/>
    <s v="1531"/>
    <s v="1531 Sula"/>
    <x v="273"/>
    <x v="7"/>
    <n v="8"/>
    <x v="0"/>
  </r>
  <r>
    <s v="15 Møre og Romsdal"/>
    <x v="13"/>
    <s v="1531"/>
    <s v="1531 Sula"/>
    <x v="273"/>
    <x v="8"/>
    <n v="7"/>
    <x v="0"/>
  </r>
  <r>
    <s v="15 Møre og Romsdal"/>
    <x v="13"/>
    <s v="1531"/>
    <s v="1531 Sula"/>
    <x v="273"/>
    <x v="9"/>
    <n v="7"/>
    <x v="0"/>
  </r>
  <r>
    <s v="15 Møre og Romsdal"/>
    <x v="13"/>
    <s v="1531"/>
    <s v="1531 Sula"/>
    <x v="273"/>
    <x v="10"/>
    <n v="6"/>
    <x v="0"/>
  </r>
  <r>
    <s v="15 Møre og Romsdal"/>
    <x v="13"/>
    <s v="1531"/>
    <s v="1531 Sula"/>
    <x v="273"/>
    <x v="11"/>
    <n v="5"/>
    <x v="0"/>
  </r>
  <r>
    <s v="15 Møre og Romsdal"/>
    <x v="13"/>
    <s v="1531"/>
    <s v="1531 Sula"/>
    <x v="273"/>
    <x v="12"/>
    <n v="4"/>
    <x v="0"/>
  </r>
  <r>
    <s v="15 Møre og Romsdal"/>
    <x v="13"/>
    <s v="1532"/>
    <s v="1532 Giske"/>
    <x v="274"/>
    <x v="0"/>
    <n v="79"/>
    <x v="0"/>
  </r>
  <r>
    <s v="15 Møre og Romsdal"/>
    <x v="13"/>
    <s v="1532"/>
    <s v="1532 Giske"/>
    <x v="274"/>
    <x v="1"/>
    <n v="69"/>
    <x v="0"/>
  </r>
  <r>
    <s v="15 Møre og Romsdal"/>
    <x v="13"/>
    <s v="1532"/>
    <s v="1532 Giske"/>
    <x v="274"/>
    <x v="2"/>
    <n v="51"/>
    <x v="0"/>
  </r>
  <r>
    <s v="15 Møre og Romsdal"/>
    <x v="13"/>
    <s v="1532"/>
    <s v="1532 Giske"/>
    <x v="274"/>
    <x v="3"/>
    <n v="51"/>
    <x v="0"/>
  </r>
  <r>
    <s v="15 Møre og Romsdal"/>
    <x v="13"/>
    <s v="1532"/>
    <s v="1532 Giske"/>
    <x v="274"/>
    <x v="4"/>
    <n v="43"/>
    <x v="0"/>
  </r>
  <r>
    <s v="15 Møre og Romsdal"/>
    <x v="13"/>
    <s v="1532"/>
    <s v="1532 Giske"/>
    <x v="274"/>
    <x v="5"/>
    <n v="43"/>
    <x v="0"/>
  </r>
  <r>
    <s v="15 Møre og Romsdal"/>
    <x v="13"/>
    <s v="1532"/>
    <s v="1532 Giske"/>
    <x v="274"/>
    <x v="6"/>
    <n v="48"/>
    <x v="0"/>
  </r>
  <r>
    <s v="15 Møre og Romsdal"/>
    <x v="13"/>
    <s v="1532"/>
    <s v="1532 Giske"/>
    <x v="274"/>
    <x v="7"/>
    <n v="48"/>
    <x v="0"/>
  </r>
  <r>
    <s v="15 Møre og Romsdal"/>
    <x v="13"/>
    <s v="1532"/>
    <s v="1532 Giske"/>
    <x v="274"/>
    <x v="8"/>
    <n v="42"/>
    <x v="0"/>
  </r>
  <r>
    <s v="15 Møre og Romsdal"/>
    <x v="13"/>
    <s v="1532"/>
    <s v="1532 Giske"/>
    <x v="274"/>
    <x v="9"/>
    <n v="37"/>
    <x v="0"/>
  </r>
  <r>
    <s v="15 Møre og Romsdal"/>
    <x v="13"/>
    <s v="1532"/>
    <s v="1532 Giske"/>
    <x v="274"/>
    <x v="10"/>
    <n v="47"/>
    <x v="0"/>
  </r>
  <r>
    <s v="15 Møre og Romsdal"/>
    <x v="13"/>
    <s v="1532"/>
    <s v="1532 Giske"/>
    <x v="274"/>
    <x v="11"/>
    <n v="39"/>
    <x v="0"/>
  </r>
  <r>
    <s v="15 Møre og Romsdal"/>
    <x v="13"/>
    <s v="1532"/>
    <s v="1532 Giske"/>
    <x v="274"/>
    <x v="12"/>
    <n v="32"/>
    <x v="0"/>
  </r>
  <r>
    <s v="15 Møre og Romsdal"/>
    <x v="13"/>
    <s v="1534"/>
    <s v="1534 Haram"/>
    <x v="275"/>
    <x v="0"/>
    <n v="153"/>
    <x v="0"/>
  </r>
  <r>
    <s v="15 Møre og Romsdal"/>
    <x v="13"/>
    <s v="1534"/>
    <s v="1534 Haram"/>
    <x v="275"/>
    <x v="1"/>
    <n v="120"/>
    <x v="0"/>
  </r>
  <r>
    <s v="15 Møre og Romsdal"/>
    <x v="13"/>
    <s v="1534"/>
    <s v="1534 Haram"/>
    <x v="275"/>
    <x v="2"/>
    <n v="109"/>
    <x v="0"/>
  </r>
  <r>
    <s v="15 Møre og Romsdal"/>
    <x v="13"/>
    <s v="1534"/>
    <s v="1534 Haram"/>
    <x v="275"/>
    <x v="3"/>
    <n v="113"/>
    <x v="0"/>
  </r>
  <r>
    <s v="15 Møre og Romsdal"/>
    <x v="13"/>
    <s v="1534"/>
    <s v="1534 Haram"/>
    <x v="275"/>
    <x v="4"/>
    <n v="102"/>
    <x v="0"/>
  </r>
  <r>
    <s v="15 Møre og Romsdal"/>
    <x v="13"/>
    <s v="1534"/>
    <s v="1534 Haram"/>
    <x v="275"/>
    <x v="5"/>
    <n v="101"/>
    <x v="0"/>
  </r>
  <r>
    <s v="15 Møre og Romsdal"/>
    <x v="13"/>
    <s v="1534"/>
    <s v="1534 Haram"/>
    <x v="275"/>
    <x v="6"/>
    <n v="97"/>
    <x v="0"/>
  </r>
  <r>
    <s v="15 Møre og Romsdal"/>
    <x v="13"/>
    <s v="1534"/>
    <s v="1534 Haram"/>
    <x v="275"/>
    <x v="7"/>
    <n v="75"/>
    <x v="0"/>
  </r>
  <r>
    <s v="15 Møre og Romsdal"/>
    <x v="13"/>
    <s v="1534"/>
    <s v="1534 Haram"/>
    <x v="275"/>
    <x v="8"/>
    <n v="62"/>
    <x v="0"/>
  </r>
  <r>
    <s v="15 Møre og Romsdal"/>
    <x v="13"/>
    <s v="1534"/>
    <s v="1534 Haram"/>
    <x v="275"/>
    <x v="9"/>
    <n v="60"/>
    <x v="0"/>
  </r>
  <r>
    <s v="15 Møre og Romsdal"/>
    <x v="13"/>
    <s v="1534"/>
    <s v="1534 Haram"/>
    <x v="275"/>
    <x v="10"/>
    <n v="52"/>
    <x v="0"/>
  </r>
  <r>
    <s v="15 Møre og Romsdal"/>
    <x v="13"/>
    <s v="1534"/>
    <s v="1534 Haram"/>
    <x v="275"/>
    <x v="11"/>
    <n v="61"/>
    <x v="0"/>
  </r>
  <r>
    <s v="15 Møre og Romsdal"/>
    <x v="13"/>
    <s v="1534"/>
    <s v="1534 Haram"/>
    <x v="275"/>
    <x v="12"/>
    <n v="58"/>
    <x v="0"/>
  </r>
  <r>
    <s v="15 Møre og Romsdal"/>
    <x v="13"/>
    <s v="1535"/>
    <s v="1535 Vestnes"/>
    <x v="276"/>
    <x v="0"/>
    <n v="132"/>
    <x v="0"/>
  </r>
  <r>
    <s v="15 Møre og Romsdal"/>
    <x v="13"/>
    <s v="1535"/>
    <s v="1535 Vestnes"/>
    <x v="276"/>
    <x v="1"/>
    <n v="122"/>
    <x v="0"/>
  </r>
  <r>
    <s v="15 Møre og Romsdal"/>
    <x v="13"/>
    <s v="1535"/>
    <s v="1535 Vestnes"/>
    <x v="276"/>
    <x v="2"/>
    <n v="94"/>
    <x v="0"/>
  </r>
  <r>
    <s v="15 Møre og Romsdal"/>
    <x v="13"/>
    <s v="1535"/>
    <s v="1535 Vestnes"/>
    <x v="276"/>
    <x v="3"/>
    <n v="100"/>
    <x v="0"/>
  </r>
  <r>
    <s v="15 Møre og Romsdal"/>
    <x v="13"/>
    <s v="1535"/>
    <s v="1535 Vestnes"/>
    <x v="276"/>
    <x v="4"/>
    <n v="91"/>
    <x v="0"/>
  </r>
  <r>
    <s v="15 Møre og Romsdal"/>
    <x v="13"/>
    <s v="1535"/>
    <s v="1535 Vestnes"/>
    <x v="276"/>
    <x v="5"/>
    <n v="92"/>
    <x v="0"/>
  </r>
  <r>
    <s v="15 Møre og Romsdal"/>
    <x v="13"/>
    <s v="1535"/>
    <s v="1535 Vestnes"/>
    <x v="276"/>
    <x v="6"/>
    <n v="95"/>
    <x v="0"/>
  </r>
  <r>
    <s v="15 Møre og Romsdal"/>
    <x v="13"/>
    <s v="1535"/>
    <s v="1535 Vestnes"/>
    <x v="276"/>
    <x v="7"/>
    <n v="82"/>
    <x v="0"/>
  </r>
  <r>
    <s v="15 Møre og Romsdal"/>
    <x v="13"/>
    <s v="1535"/>
    <s v="1535 Vestnes"/>
    <x v="276"/>
    <x v="8"/>
    <n v="83"/>
    <x v="0"/>
  </r>
  <r>
    <s v="15 Møre og Romsdal"/>
    <x v="13"/>
    <s v="1535"/>
    <s v="1535 Vestnes"/>
    <x v="276"/>
    <x v="9"/>
    <n v="79"/>
    <x v="0"/>
  </r>
  <r>
    <s v="15 Møre og Romsdal"/>
    <x v="13"/>
    <s v="1535"/>
    <s v="1535 Vestnes"/>
    <x v="276"/>
    <x v="10"/>
    <n v="74"/>
    <x v="0"/>
  </r>
  <r>
    <s v="15 Møre og Romsdal"/>
    <x v="13"/>
    <s v="1535"/>
    <s v="1535 Vestnes"/>
    <x v="276"/>
    <x v="11"/>
    <n v="64"/>
    <x v="0"/>
  </r>
  <r>
    <s v="15 Møre og Romsdal"/>
    <x v="13"/>
    <s v="1535"/>
    <s v="1535 Vestnes"/>
    <x v="276"/>
    <x v="12"/>
    <n v="66"/>
    <x v="0"/>
  </r>
  <r>
    <s v="15 Møre og Romsdal"/>
    <x v="13"/>
    <s v="1539"/>
    <s v="1539 Rauma"/>
    <x v="277"/>
    <x v="0"/>
    <n v="262"/>
    <x v="0"/>
  </r>
  <r>
    <s v="15 Møre og Romsdal"/>
    <x v="13"/>
    <s v="1539"/>
    <s v="1539 Rauma"/>
    <x v="277"/>
    <x v="1"/>
    <n v="231"/>
    <x v="0"/>
  </r>
  <r>
    <s v="15 Møre og Romsdal"/>
    <x v="13"/>
    <s v="1539"/>
    <s v="1539 Rauma"/>
    <x v="277"/>
    <x v="2"/>
    <n v="202"/>
    <x v="0"/>
  </r>
  <r>
    <s v="15 Møre og Romsdal"/>
    <x v="13"/>
    <s v="1539"/>
    <s v="1539 Rauma"/>
    <x v="277"/>
    <x v="3"/>
    <n v="215"/>
    <x v="0"/>
  </r>
  <r>
    <s v="15 Møre og Romsdal"/>
    <x v="13"/>
    <s v="1539"/>
    <s v="1539 Rauma"/>
    <x v="277"/>
    <x v="4"/>
    <n v="199"/>
    <x v="0"/>
  </r>
  <r>
    <s v="15 Møre og Romsdal"/>
    <x v="13"/>
    <s v="1539"/>
    <s v="1539 Rauma"/>
    <x v="277"/>
    <x v="5"/>
    <n v="197"/>
    <x v="0"/>
  </r>
  <r>
    <s v="15 Møre og Romsdal"/>
    <x v="13"/>
    <s v="1539"/>
    <s v="1539 Rauma"/>
    <x v="277"/>
    <x v="6"/>
    <n v="201"/>
    <x v="0"/>
  </r>
  <r>
    <s v="15 Møre og Romsdal"/>
    <x v="13"/>
    <s v="1539"/>
    <s v="1539 Rauma"/>
    <x v="277"/>
    <x v="7"/>
    <n v="199"/>
    <x v="0"/>
  </r>
  <r>
    <s v="15 Møre og Romsdal"/>
    <x v="13"/>
    <s v="1539"/>
    <s v="1539 Rauma"/>
    <x v="277"/>
    <x v="8"/>
    <n v="197"/>
    <x v="0"/>
  </r>
  <r>
    <s v="15 Møre og Romsdal"/>
    <x v="13"/>
    <s v="1539"/>
    <s v="1539 Rauma"/>
    <x v="277"/>
    <x v="9"/>
    <n v="195"/>
    <x v="0"/>
  </r>
  <r>
    <s v="15 Møre og Romsdal"/>
    <x v="13"/>
    <s v="1539"/>
    <s v="1539 Rauma"/>
    <x v="277"/>
    <x v="10"/>
    <n v="181"/>
    <x v="0"/>
  </r>
  <r>
    <s v="15 Møre og Romsdal"/>
    <x v="13"/>
    <s v="1539"/>
    <s v="1539 Rauma"/>
    <x v="277"/>
    <x v="11"/>
    <n v="159"/>
    <x v="0"/>
  </r>
  <r>
    <s v="15 Møre og Romsdal"/>
    <x v="13"/>
    <s v="1539"/>
    <s v="1539 Rauma"/>
    <x v="277"/>
    <x v="12"/>
    <n v="166"/>
    <x v="0"/>
  </r>
  <r>
    <s v="15 Møre og Romsdal"/>
    <x v="13"/>
    <s v="1543"/>
    <s v="1543 Nesset"/>
    <x v="278"/>
    <x v="0"/>
    <n v="157"/>
    <x v="0"/>
  </r>
  <r>
    <s v="15 Møre og Romsdal"/>
    <x v="13"/>
    <s v="1543"/>
    <s v="1543 Nesset"/>
    <x v="278"/>
    <x v="1"/>
    <n v="144"/>
    <x v="0"/>
  </r>
  <r>
    <s v="15 Møre og Romsdal"/>
    <x v="13"/>
    <s v="1543"/>
    <s v="1543 Nesset"/>
    <x v="278"/>
    <x v="2"/>
    <n v="380"/>
    <x v="0"/>
  </r>
  <r>
    <s v="15 Møre og Romsdal"/>
    <x v="13"/>
    <s v="1543"/>
    <s v="1543 Nesset"/>
    <x v="278"/>
    <x v="3"/>
    <n v="403"/>
    <x v="0"/>
  </r>
  <r>
    <s v="15 Møre og Romsdal"/>
    <x v="13"/>
    <s v="1543"/>
    <s v="1543 Nesset"/>
    <x v="278"/>
    <x v="4"/>
    <n v="373"/>
    <x v="0"/>
  </r>
  <r>
    <s v="15 Møre og Romsdal"/>
    <x v="13"/>
    <s v="1543"/>
    <s v="1543 Nesset"/>
    <x v="278"/>
    <x v="5"/>
    <n v="324"/>
    <x v="0"/>
  </r>
  <r>
    <s v="15 Møre og Romsdal"/>
    <x v="13"/>
    <s v="1543"/>
    <s v="1543 Nesset"/>
    <x v="278"/>
    <x v="6"/>
    <n v="316"/>
    <x v="0"/>
  </r>
  <r>
    <s v="15 Møre og Romsdal"/>
    <x v="13"/>
    <s v="1543"/>
    <s v="1543 Nesset"/>
    <x v="278"/>
    <x v="7"/>
    <n v="376"/>
    <x v="0"/>
  </r>
  <r>
    <s v="15 Møre og Romsdal"/>
    <x v="13"/>
    <s v="1543"/>
    <s v="1543 Nesset"/>
    <x v="278"/>
    <x v="8"/>
    <n v="314"/>
    <x v="0"/>
  </r>
  <r>
    <s v="15 Møre og Romsdal"/>
    <x v="13"/>
    <s v="1543"/>
    <s v="1543 Nesset"/>
    <x v="278"/>
    <x v="9"/>
    <n v="344"/>
    <x v="0"/>
  </r>
  <r>
    <s v="15 Møre og Romsdal"/>
    <x v="13"/>
    <s v="1543"/>
    <s v="1543 Nesset"/>
    <x v="278"/>
    <x v="10"/>
    <n v="95"/>
    <x v="0"/>
  </r>
  <r>
    <s v="15 Møre og Romsdal"/>
    <x v="13"/>
    <s v="1543"/>
    <s v="1543 Nesset"/>
    <x v="278"/>
    <x v="11"/>
    <n v="86"/>
    <x v="0"/>
  </r>
  <r>
    <s v="15 Møre og Romsdal"/>
    <x v="13"/>
    <s v="1543"/>
    <s v="1543 Nesset"/>
    <x v="278"/>
    <x v="12"/>
    <n v="78"/>
    <x v="0"/>
  </r>
  <r>
    <s v="15 Møre og Romsdal"/>
    <x v="13"/>
    <s v="1545"/>
    <s v="1545 Midsund"/>
    <x v="279"/>
    <x v="0"/>
    <n v="39"/>
    <x v="0"/>
  </r>
  <r>
    <s v="15 Møre og Romsdal"/>
    <x v="13"/>
    <s v="1545"/>
    <s v="1545 Midsund"/>
    <x v="279"/>
    <x v="1"/>
    <n v="40"/>
    <x v="0"/>
  </r>
  <r>
    <s v="15 Møre og Romsdal"/>
    <x v="13"/>
    <s v="1545"/>
    <s v="1545 Midsund"/>
    <x v="279"/>
    <x v="2"/>
    <n v="34"/>
    <x v="0"/>
  </r>
  <r>
    <s v="15 Møre og Romsdal"/>
    <x v="13"/>
    <s v="1545"/>
    <s v="1545 Midsund"/>
    <x v="279"/>
    <x v="3"/>
    <n v="38"/>
    <x v="0"/>
  </r>
  <r>
    <s v="15 Møre og Romsdal"/>
    <x v="13"/>
    <s v="1545"/>
    <s v="1545 Midsund"/>
    <x v="279"/>
    <x v="4"/>
    <n v="35"/>
    <x v="0"/>
  </r>
  <r>
    <s v="15 Møre og Romsdal"/>
    <x v="13"/>
    <s v="1545"/>
    <s v="1545 Midsund"/>
    <x v="279"/>
    <x v="5"/>
    <n v="37"/>
    <x v="0"/>
  </r>
  <r>
    <s v="15 Møre og Romsdal"/>
    <x v="13"/>
    <s v="1545"/>
    <s v="1545 Midsund"/>
    <x v="279"/>
    <x v="6"/>
    <n v="33"/>
    <x v="0"/>
  </r>
  <r>
    <s v="15 Møre og Romsdal"/>
    <x v="13"/>
    <s v="1545"/>
    <s v="1545 Midsund"/>
    <x v="279"/>
    <x v="7"/>
    <n v="37"/>
    <x v="0"/>
  </r>
  <r>
    <s v="15 Møre og Romsdal"/>
    <x v="13"/>
    <s v="1545"/>
    <s v="1545 Midsund"/>
    <x v="279"/>
    <x v="8"/>
    <n v="27"/>
    <x v="0"/>
  </r>
  <r>
    <s v="15 Møre og Romsdal"/>
    <x v="13"/>
    <s v="1545"/>
    <s v="1545 Midsund"/>
    <x v="279"/>
    <x v="9"/>
    <n v="27"/>
    <x v="0"/>
  </r>
  <r>
    <s v="15 Møre og Romsdal"/>
    <x v="13"/>
    <s v="1545"/>
    <s v="1545 Midsund"/>
    <x v="279"/>
    <x v="10"/>
    <n v="20"/>
    <x v="0"/>
  </r>
  <r>
    <s v="15 Møre og Romsdal"/>
    <x v="13"/>
    <s v="1545"/>
    <s v="1545 Midsund"/>
    <x v="279"/>
    <x v="11"/>
    <n v="16"/>
    <x v="0"/>
  </r>
  <r>
    <s v="15 Møre og Romsdal"/>
    <x v="13"/>
    <s v="1545"/>
    <s v="1545 Midsund"/>
    <x v="279"/>
    <x v="12"/>
    <n v="18"/>
    <x v="0"/>
  </r>
  <r>
    <s v="15 Møre og Romsdal"/>
    <x v="13"/>
    <s v="1546"/>
    <s v="1546 Sandøy"/>
    <x v="280"/>
    <x v="0"/>
    <n v="24"/>
    <x v="0"/>
  </r>
  <r>
    <s v="15 Møre og Romsdal"/>
    <x v="13"/>
    <s v="1546"/>
    <s v="1546 Sandøy"/>
    <x v="280"/>
    <x v="1"/>
    <n v="18"/>
    <x v="0"/>
  </r>
  <r>
    <s v="15 Møre og Romsdal"/>
    <x v="13"/>
    <s v="1546"/>
    <s v="1546 Sandøy"/>
    <x v="280"/>
    <x v="2"/>
    <n v="21"/>
    <x v="0"/>
  </r>
  <r>
    <s v="15 Møre og Romsdal"/>
    <x v="13"/>
    <s v="1546"/>
    <s v="1546 Sandøy"/>
    <x v="280"/>
    <x v="3"/>
    <n v="23"/>
    <x v="0"/>
  </r>
  <r>
    <s v="15 Møre og Romsdal"/>
    <x v="13"/>
    <s v="1546"/>
    <s v="1546 Sandøy"/>
    <x v="280"/>
    <x v="4"/>
    <n v="24"/>
    <x v="0"/>
  </r>
  <r>
    <s v="15 Møre og Romsdal"/>
    <x v="13"/>
    <s v="1546"/>
    <s v="1546 Sandøy"/>
    <x v="280"/>
    <x v="5"/>
    <n v="18"/>
    <x v="0"/>
  </r>
  <r>
    <s v="15 Møre og Romsdal"/>
    <x v="13"/>
    <s v="1546"/>
    <s v="1546 Sandøy"/>
    <x v="280"/>
    <x v="6"/>
    <n v="22"/>
    <x v="0"/>
  </r>
  <r>
    <s v="15 Møre og Romsdal"/>
    <x v="13"/>
    <s v="1546"/>
    <s v="1546 Sandøy"/>
    <x v="280"/>
    <x v="7"/>
    <n v="22"/>
    <x v="0"/>
  </r>
  <r>
    <s v="15 Møre og Romsdal"/>
    <x v="13"/>
    <s v="1546"/>
    <s v="1546 Sandøy"/>
    <x v="280"/>
    <x v="8"/>
    <n v="17"/>
    <x v="0"/>
  </r>
  <r>
    <s v="15 Møre og Romsdal"/>
    <x v="13"/>
    <s v="1546"/>
    <s v="1546 Sandøy"/>
    <x v="280"/>
    <x v="9"/>
    <n v="22"/>
    <x v="0"/>
  </r>
  <r>
    <s v="15 Møre og Romsdal"/>
    <x v="13"/>
    <s v="1546"/>
    <s v="1546 Sandøy"/>
    <x v="280"/>
    <x v="10"/>
    <n v="18"/>
    <x v="0"/>
  </r>
  <r>
    <s v="15 Møre og Romsdal"/>
    <x v="13"/>
    <s v="1546"/>
    <s v="1546 Sandøy"/>
    <x v="280"/>
    <x v="11"/>
    <n v="16"/>
    <x v="0"/>
  </r>
  <r>
    <s v="15 Møre og Romsdal"/>
    <x v="13"/>
    <s v="1546"/>
    <s v="1546 Sandøy"/>
    <x v="280"/>
    <x v="12"/>
    <n v="17"/>
    <x v="0"/>
  </r>
  <r>
    <s v="15 Møre og Romsdal"/>
    <x v="13"/>
    <s v="1547"/>
    <s v="1547 Aukra"/>
    <x v="281"/>
    <x v="0"/>
    <n v="67"/>
    <x v="0"/>
  </r>
  <r>
    <s v="15 Møre og Romsdal"/>
    <x v="13"/>
    <s v="1547"/>
    <s v="1547 Aukra"/>
    <x v="281"/>
    <x v="1"/>
    <n v="57"/>
    <x v="0"/>
  </r>
  <r>
    <s v="15 Møre og Romsdal"/>
    <x v="13"/>
    <s v="1547"/>
    <s v="1547 Aukra"/>
    <x v="281"/>
    <x v="2"/>
    <n v="46"/>
    <x v="0"/>
  </r>
  <r>
    <s v="15 Møre og Romsdal"/>
    <x v="13"/>
    <s v="1547"/>
    <s v="1547 Aukra"/>
    <x v="281"/>
    <x v="3"/>
    <n v="44"/>
    <x v="0"/>
  </r>
  <r>
    <s v="15 Møre og Romsdal"/>
    <x v="13"/>
    <s v="1547"/>
    <s v="1547 Aukra"/>
    <x v="281"/>
    <x v="4"/>
    <n v="50"/>
    <x v="0"/>
  </r>
  <r>
    <s v="15 Møre og Romsdal"/>
    <x v="13"/>
    <s v="1547"/>
    <s v="1547 Aukra"/>
    <x v="281"/>
    <x v="5"/>
    <n v="38"/>
    <x v="0"/>
  </r>
  <r>
    <s v="15 Møre og Romsdal"/>
    <x v="13"/>
    <s v="1547"/>
    <s v="1547 Aukra"/>
    <x v="281"/>
    <x v="6"/>
    <n v="38"/>
    <x v="0"/>
  </r>
  <r>
    <s v="15 Møre og Romsdal"/>
    <x v="13"/>
    <s v="1547"/>
    <s v="1547 Aukra"/>
    <x v="281"/>
    <x v="7"/>
    <n v="34"/>
    <x v="0"/>
  </r>
  <r>
    <s v="15 Møre og Romsdal"/>
    <x v="13"/>
    <s v="1547"/>
    <s v="1547 Aukra"/>
    <x v="281"/>
    <x v="8"/>
    <n v="28"/>
    <x v="0"/>
  </r>
  <r>
    <s v="15 Møre og Romsdal"/>
    <x v="13"/>
    <s v="1547"/>
    <s v="1547 Aukra"/>
    <x v="281"/>
    <x v="9"/>
    <n v="25"/>
    <x v="0"/>
  </r>
  <r>
    <s v="15 Møre og Romsdal"/>
    <x v="13"/>
    <s v="1547"/>
    <s v="1547 Aukra"/>
    <x v="281"/>
    <x v="10"/>
    <n v="29"/>
    <x v="0"/>
  </r>
  <r>
    <s v="15 Møre og Romsdal"/>
    <x v="13"/>
    <s v="1547"/>
    <s v="1547 Aukra"/>
    <x v="281"/>
    <x v="11"/>
    <n v="30"/>
    <x v="0"/>
  </r>
  <r>
    <s v="15 Møre og Romsdal"/>
    <x v="13"/>
    <s v="1547"/>
    <s v="1547 Aukra"/>
    <x v="281"/>
    <x v="12"/>
    <n v="29"/>
    <x v="0"/>
  </r>
  <r>
    <s v="15 Møre og Romsdal"/>
    <x v="13"/>
    <s v="1548"/>
    <s v="1548 Fræna"/>
    <x v="282"/>
    <x v="0"/>
    <n v="368"/>
    <x v="0"/>
  </r>
  <r>
    <s v="15 Møre og Romsdal"/>
    <x v="13"/>
    <s v="1548"/>
    <s v="1548 Fræna"/>
    <x v="282"/>
    <x v="1"/>
    <n v="340"/>
    <x v="0"/>
  </r>
  <r>
    <s v="15 Møre og Romsdal"/>
    <x v="13"/>
    <s v="1548"/>
    <s v="1548 Fræna"/>
    <x v="282"/>
    <x v="2"/>
    <n v="255"/>
    <x v="0"/>
  </r>
  <r>
    <s v="15 Møre og Romsdal"/>
    <x v="13"/>
    <s v="1548"/>
    <s v="1548 Fræna"/>
    <x v="282"/>
    <x v="3"/>
    <n v="247"/>
    <x v="0"/>
  </r>
  <r>
    <s v="15 Møre og Romsdal"/>
    <x v="13"/>
    <s v="1548"/>
    <s v="1548 Fræna"/>
    <x v="282"/>
    <x v="4"/>
    <n v="226"/>
    <x v="0"/>
  </r>
  <r>
    <s v="15 Møre og Romsdal"/>
    <x v="13"/>
    <s v="1548"/>
    <s v="1548 Fræna"/>
    <x v="282"/>
    <x v="5"/>
    <n v="230"/>
    <x v="0"/>
  </r>
  <r>
    <s v="15 Møre og Romsdal"/>
    <x v="13"/>
    <s v="1548"/>
    <s v="1548 Fræna"/>
    <x v="282"/>
    <x v="6"/>
    <n v="229"/>
    <x v="0"/>
  </r>
  <r>
    <s v="15 Møre og Romsdal"/>
    <x v="13"/>
    <s v="1548"/>
    <s v="1548 Fræna"/>
    <x v="282"/>
    <x v="7"/>
    <n v="220"/>
    <x v="0"/>
  </r>
  <r>
    <s v="15 Møre og Romsdal"/>
    <x v="13"/>
    <s v="1548"/>
    <s v="1548 Fræna"/>
    <x v="282"/>
    <x v="8"/>
    <n v="215"/>
    <x v="0"/>
  </r>
  <r>
    <s v="15 Møre og Romsdal"/>
    <x v="13"/>
    <s v="1548"/>
    <s v="1548 Fræna"/>
    <x v="282"/>
    <x v="9"/>
    <n v="208"/>
    <x v="0"/>
  </r>
  <r>
    <s v="15 Møre og Romsdal"/>
    <x v="13"/>
    <s v="1548"/>
    <s v="1548 Fræna"/>
    <x v="282"/>
    <x v="10"/>
    <n v="211"/>
    <x v="0"/>
  </r>
  <r>
    <s v="15 Møre og Romsdal"/>
    <x v="13"/>
    <s v="1548"/>
    <s v="1548 Fræna"/>
    <x v="282"/>
    <x v="11"/>
    <n v="208"/>
    <x v="0"/>
  </r>
  <r>
    <s v="15 Møre og Romsdal"/>
    <x v="13"/>
    <s v="1548"/>
    <s v="1548 Fræna"/>
    <x v="282"/>
    <x v="12"/>
    <n v="234"/>
    <x v="0"/>
  </r>
  <r>
    <s v="15 Møre og Romsdal"/>
    <x v="13"/>
    <s v="1551"/>
    <s v="1551 Eide"/>
    <x v="283"/>
    <x v="0"/>
    <n v="107"/>
    <x v="0"/>
  </r>
  <r>
    <s v="15 Møre og Romsdal"/>
    <x v="13"/>
    <s v="1551"/>
    <s v="1551 Eide"/>
    <x v="283"/>
    <x v="1"/>
    <n v="122"/>
    <x v="0"/>
  </r>
  <r>
    <s v="15 Møre og Romsdal"/>
    <x v="13"/>
    <s v="1551"/>
    <s v="1551 Eide"/>
    <x v="283"/>
    <x v="2"/>
    <n v="65"/>
    <x v="0"/>
  </r>
  <r>
    <s v="15 Møre og Romsdal"/>
    <x v="13"/>
    <s v="1551"/>
    <s v="1551 Eide"/>
    <x v="283"/>
    <x v="3"/>
    <n v="71"/>
    <x v="0"/>
  </r>
  <r>
    <s v="15 Møre og Romsdal"/>
    <x v="13"/>
    <s v="1551"/>
    <s v="1551 Eide"/>
    <x v="283"/>
    <x v="4"/>
    <n v="63"/>
    <x v="0"/>
  </r>
  <r>
    <s v="15 Møre og Romsdal"/>
    <x v="13"/>
    <s v="1551"/>
    <s v="1551 Eide"/>
    <x v="283"/>
    <x v="5"/>
    <n v="58"/>
    <x v="0"/>
  </r>
  <r>
    <s v="15 Møre og Romsdal"/>
    <x v="13"/>
    <s v="1551"/>
    <s v="1551 Eide"/>
    <x v="283"/>
    <x v="6"/>
    <n v="59"/>
    <x v="0"/>
  </r>
  <r>
    <s v="15 Møre og Romsdal"/>
    <x v="13"/>
    <s v="1551"/>
    <s v="1551 Eide"/>
    <x v="283"/>
    <x v="7"/>
    <n v="55"/>
    <x v="0"/>
  </r>
  <r>
    <s v="15 Møre og Romsdal"/>
    <x v="13"/>
    <s v="1551"/>
    <s v="1551 Eide"/>
    <x v="283"/>
    <x v="8"/>
    <n v="55"/>
    <x v="0"/>
  </r>
  <r>
    <s v="15 Møre og Romsdal"/>
    <x v="13"/>
    <s v="1551"/>
    <s v="1551 Eide"/>
    <x v="283"/>
    <x v="9"/>
    <n v="55"/>
    <x v="0"/>
  </r>
  <r>
    <s v="15 Møre og Romsdal"/>
    <x v="13"/>
    <s v="1551"/>
    <s v="1551 Eide"/>
    <x v="283"/>
    <x v="10"/>
    <n v="57"/>
    <x v="0"/>
  </r>
  <r>
    <s v="15 Møre og Romsdal"/>
    <x v="13"/>
    <s v="1551"/>
    <s v="1551 Eide"/>
    <x v="283"/>
    <x v="11"/>
    <n v="45"/>
    <x v="0"/>
  </r>
  <r>
    <s v="15 Møre og Romsdal"/>
    <x v="13"/>
    <s v="1551"/>
    <s v="1551 Eide"/>
    <x v="283"/>
    <x v="12"/>
    <n v="47"/>
    <x v="0"/>
  </r>
  <r>
    <s v="15 Møre og Romsdal"/>
    <x v="13"/>
    <s v="1554"/>
    <s v="1554 Averøy"/>
    <x v="284"/>
    <x v="0"/>
    <n v="199"/>
    <x v="0"/>
  </r>
  <r>
    <s v="15 Møre og Romsdal"/>
    <x v="13"/>
    <s v="1554"/>
    <s v="1554 Averøy"/>
    <x v="284"/>
    <x v="1"/>
    <n v="161"/>
    <x v="0"/>
  </r>
  <r>
    <s v="15 Møre og Romsdal"/>
    <x v="13"/>
    <s v="1554"/>
    <s v="1554 Averøy"/>
    <x v="284"/>
    <x v="2"/>
    <n v="179"/>
    <x v="0"/>
  </r>
  <r>
    <s v="15 Møre og Romsdal"/>
    <x v="13"/>
    <s v="1554"/>
    <s v="1554 Averøy"/>
    <x v="284"/>
    <x v="3"/>
    <n v="174"/>
    <x v="0"/>
  </r>
  <r>
    <s v="15 Møre og Romsdal"/>
    <x v="13"/>
    <s v="1554"/>
    <s v="1554 Averøy"/>
    <x v="284"/>
    <x v="4"/>
    <n v="177"/>
    <x v="0"/>
  </r>
  <r>
    <s v="15 Møre og Romsdal"/>
    <x v="13"/>
    <s v="1554"/>
    <s v="1554 Averøy"/>
    <x v="284"/>
    <x v="5"/>
    <n v="158"/>
    <x v="0"/>
  </r>
  <r>
    <s v="15 Møre og Romsdal"/>
    <x v="13"/>
    <s v="1554"/>
    <s v="1554 Averøy"/>
    <x v="284"/>
    <x v="6"/>
    <n v="150"/>
    <x v="0"/>
  </r>
  <r>
    <s v="15 Møre og Romsdal"/>
    <x v="13"/>
    <s v="1554"/>
    <s v="1554 Averøy"/>
    <x v="284"/>
    <x v="7"/>
    <n v="132"/>
    <x v="0"/>
  </r>
  <r>
    <s v="15 Møre og Romsdal"/>
    <x v="13"/>
    <s v="1554"/>
    <s v="1554 Averøy"/>
    <x v="284"/>
    <x v="8"/>
    <n v="118"/>
    <x v="0"/>
  </r>
  <r>
    <s v="15 Møre og Romsdal"/>
    <x v="13"/>
    <s v="1554"/>
    <s v="1554 Averøy"/>
    <x v="284"/>
    <x v="9"/>
    <n v="109"/>
    <x v="0"/>
  </r>
  <r>
    <s v="15 Møre og Romsdal"/>
    <x v="13"/>
    <s v="1554"/>
    <s v="1554 Averøy"/>
    <x v="284"/>
    <x v="10"/>
    <n v="97"/>
    <x v="0"/>
  </r>
  <r>
    <s v="15 Møre og Romsdal"/>
    <x v="13"/>
    <s v="1554"/>
    <s v="1554 Averøy"/>
    <x v="284"/>
    <x v="11"/>
    <n v="91"/>
    <x v="0"/>
  </r>
  <r>
    <s v="15 Møre og Romsdal"/>
    <x v="13"/>
    <s v="1554"/>
    <s v="1554 Averøy"/>
    <x v="284"/>
    <x v="12"/>
    <n v="69"/>
    <x v="0"/>
  </r>
  <r>
    <s v="15 Møre og Romsdal"/>
    <x v="13"/>
    <s v="1557"/>
    <s v="1557 Gjemnes"/>
    <x v="285"/>
    <x v="0"/>
    <n v="192"/>
    <x v="0"/>
  </r>
  <r>
    <s v="15 Møre og Romsdal"/>
    <x v="13"/>
    <s v="1557"/>
    <s v="1557 Gjemnes"/>
    <x v="285"/>
    <x v="1"/>
    <n v="186"/>
    <x v="0"/>
  </r>
  <r>
    <s v="15 Møre og Romsdal"/>
    <x v="13"/>
    <s v="1557"/>
    <s v="1557 Gjemnes"/>
    <x v="285"/>
    <x v="2"/>
    <n v="143"/>
    <x v="0"/>
  </r>
  <r>
    <s v="15 Møre og Romsdal"/>
    <x v="13"/>
    <s v="1557"/>
    <s v="1557 Gjemnes"/>
    <x v="285"/>
    <x v="3"/>
    <n v="139"/>
    <x v="0"/>
  </r>
  <r>
    <s v="15 Møre og Romsdal"/>
    <x v="13"/>
    <s v="1557"/>
    <s v="1557 Gjemnes"/>
    <x v="285"/>
    <x v="4"/>
    <n v="120"/>
    <x v="0"/>
  </r>
  <r>
    <s v="15 Møre og Romsdal"/>
    <x v="13"/>
    <s v="1557"/>
    <s v="1557 Gjemnes"/>
    <x v="285"/>
    <x v="5"/>
    <n v="133"/>
    <x v="0"/>
  </r>
  <r>
    <s v="15 Møre og Romsdal"/>
    <x v="13"/>
    <s v="1557"/>
    <s v="1557 Gjemnes"/>
    <x v="285"/>
    <x v="6"/>
    <n v="133"/>
    <x v="0"/>
  </r>
  <r>
    <s v="15 Møre og Romsdal"/>
    <x v="13"/>
    <s v="1557"/>
    <s v="1557 Gjemnes"/>
    <x v="285"/>
    <x v="7"/>
    <n v="123"/>
    <x v="0"/>
  </r>
  <r>
    <s v="15 Møre og Romsdal"/>
    <x v="13"/>
    <s v="1557"/>
    <s v="1557 Gjemnes"/>
    <x v="285"/>
    <x v="8"/>
    <n v="118"/>
    <x v="0"/>
  </r>
  <r>
    <s v="15 Møre og Romsdal"/>
    <x v="13"/>
    <s v="1557"/>
    <s v="1557 Gjemnes"/>
    <x v="285"/>
    <x v="9"/>
    <n v="116"/>
    <x v="0"/>
  </r>
  <r>
    <s v="15 Møre og Romsdal"/>
    <x v="13"/>
    <s v="1557"/>
    <s v="1557 Gjemnes"/>
    <x v="285"/>
    <x v="10"/>
    <n v="410"/>
    <x v="0"/>
  </r>
  <r>
    <s v="15 Møre og Romsdal"/>
    <x v="13"/>
    <s v="1557"/>
    <s v="1557 Gjemnes"/>
    <x v="285"/>
    <x v="11"/>
    <n v="409"/>
    <x v="0"/>
  </r>
  <r>
    <s v="15 Møre og Romsdal"/>
    <x v="13"/>
    <s v="1557"/>
    <s v="1557 Gjemnes"/>
    <x v="285"/>
    <x v="12"/>
    <n v="91"/>
    <x v="0"/>
  </r>
  <r>
    <s v="15 Møre og Romsdal"/>
    <x v="13"/>
    <s v="1560"/>
    <s v="1560 Tingvoll"/>
    <x v="286"/>
    <x v="0"/>
    <n v="185"/>
    <x v="0"/>
  </r>
  <r>
    <s v="15 Møre og Romsdal"/>
    <x v="13"/>
    <s v="1560"/>
    <s v="1560 Tingvoll"/>
    <x v="286"/>
    <x v="1"/>
    <n v="144"/>
    <x v="0"/>
  </r>
  <r>
    <s v="15 Møre og Romsdal"/>
    <x v="13"/>
    <s v="1560"/>
    <s v="1560 Tingvoll"/>
    <x v="286"/>
    <x v="2"/>
    <n v="108"/>
    <x v="0"/>
  </r>
  <r>
    <s v="15 Møre og Romsdal"/>
    <x v="13"/>
    <s v="1560"/>
    <s v="1560 Tingvoll"/>
    <x v="286"/>
    <x v="3"/>
    <n v="116"/>
    <x v="0"/>
  </r>
  <r>
    <s v="15 Møre og Romsdal"/>
    <x v="13"/>
    <s v="1560"/>
    <s v="1560 Tingvoll"/>
    <x v="286"/>
    <x v="4"/>
    <n v="104"/>
    <x v="0"/>
  </r>
  <r>
    <s v="15 Møre og Romsdal"/>
    <x v="13"/>
    <s v="1560"/>
    <s v="1560 Tingvoll"/>
    <x v="286"/>
    <x v="5"/>
    <n v="102"/>
    <x v="0"/>
  </r>
  <r>
    <s v="15 Møre og Romsdal"/>
    <x v="13"/>
    <s v="1560"/>
    <s v="1560 Tingvoll"/>
    <x v="286"/>
    <x v="6"/>
    <n v="98"/>
    <x v="0"/>
  </r>
  <r>
    <s v="15 Møre og Romsdal"/>
    <x v="13"/>
    <s v="1560"/>
    <s v="1560 Tingvoll"/>
    <x v="286"/>
    <x v="7"/>
    <n v="96"/>
    <x v="0"/>
  </r>
  <r>
    <s v="15 Møre og Romsdal"/>
    <x v="13"/>
    <s v="1560"/>
    <s v="1560 Tingvoll"/>
    <x v="286"/>
    <x v="8"/>
    <n v="91"/>
    <x v="0"/>
  </r>
  <r>
    <s v="15 Møre og Romsdal"/>
    <x v="13"/>
    <s v="1560"/>
    <s v="1560 Tingvoll"/>
    <x v="286"/>
    <x v="9"/>
    <n v="89"/>
    <x v="0"/>
  </r>
  <r>
    <s v="15 Møre og Romsdal"/>
    <x v="13"/>
    <s v="1560"/>
    <s v="1560 Tingvoll"/>
    <x v="286"/>
    <x v="10"/>
    <n v="93"/>
    <x v="0"/>
  </r>
  <r>
    <s v="15 Møre og Romsdal"/>
    <x v="13"/>
    <s v="1560"/>
    <s v="1560 Tingvoll"/>
    <x v="286"/>
    <x v="11"/>
    <n v="85"/>
    <x v="0"/>
  </r>
  <r>
    <s v="15 Møre og Romsdal"/>
    <x v="13"/>
    <s v="1560"/>
    <s v="1560 Tingvoll"/>
    <x v="286"/>
    <x v="12"/>
    <n v="89"/>
    <x v="0"/>
  </r>
  <r>
    <s v="15 Møre og Romsdal"/>
    <x v="13"/>
    <s v="1563"/>
    <s v="1563 Sunndal"/>
    <x v="287"/>
    <x v="0"/>
    <n v="177"/>
    <x v="0"/>
  </r>
  <r>
    <s v="15 Møre og Romsdal"/>
    <x v="13"/>
    <s v="1563"/>
    <s v="1563 Sunndal"/>
    <x v="287"/>
    <x v="1"/>
    <n v="172"/>
    <x v="0"/>
  </r>
  <r>
    <s v="15 Møre og Romsdal"/>
    <x v="13"/>
    <s v="1563"/>
    <s v="1563 Sunndal"/>
    <x v="287"/>
    <x v="2"/>
    <n v="214"/>
    <x v="0"/>
  </r>
  <r>
    <s v="15 Møre og Romsdal"/>
    <x v="13"/>
    <s v="1563"/>
    <s v="1563 Sunndal"/>
    <x v="287"/>
    <x v="3"/>
    <n v="211"/>
    <x v="0"/>
  </r>
  <r>
    <s v="15 Møre og Romsdal"/>
    <x v="13"/>
    <s v="1563"/>
    <s v="1563 Sunndal"/>
    <x v="287"/>
    <x v="4"/>
    <n v="200"/>
    <x v="0"/>
  </r>
  <r>
    <s v="15 Møre og Romsdal"/>
    <x v="13"/>
    <s v="1563"/>
    <s v="1563 Sunndal"/>
    <x v="287"/>
    <x v="5"/>
    <n v="190"/>
    <x v="0"/>
  </r>
  <r>
    <s v="15 Møre og Romsdal"/>
    <x v="13"/>
    <s v="1563"/>
    <s v="1563 Sunndal"/>
    <x v="287"/>
    <x v="6"/>
    <n v="204"/>
    <x v="0"/>
  </r>
  <r>
    <s v="15 Møre og Romsdal"/>
    <x v="13"/>
    <s v="1563"/>
    <s v="1563 Sunndal"/>
    <x v="287"/>
    <x v="7"/>
    <n v="192"/>
    <x v="0"/>
  </r>
  <r>
    <s v="15 Møre og Romsdal"/>
    <x v="13"/>
    <s v="1563"/>
    <s v="1563 Sunndal"/>
    <x v="287"/>
    <x v="8"/>
    <n v="109"/>
    <x v="0"/>
  </r>
  <r>
    <s v="15 Møre og Romsdal"/>
    <x v="13"/>
    <s v="1563"/>
    <s v="1563 Sunndal"/>
    <x v="287"/>
    <x v="9"/>
    <n v="159"/>
    <x v="0"/>
  </r>
  <r>
    <s v="15 Møre og Romsdal"/>
    <x v="13"/>
    <s v="1563"/>
    <s v="1563 Sunndal"/>
    <x v="287"/>
    <x v="10"/>
    <n v="96"/>
    <x v="0"/>
  </r>
  <r>
    <s v="15 Møre og Romsdal"/>
    <x v="13"/>
    <s v="1563"/>
    <s v="1563 Sunndal"/>
    <x v="287"/>
    <x v="11"/>
    <n v="121"/>
    <x v="0"/>
  </r>
  <r>
    <s v="15 Møre og Romsdal"/>
    <x v="13"/>
    <s v="1563"/>
    <s v="1563 Sunndal"/>
    <x v="287"/>
    <x v="12"/>
    <n v="207"/>
    <x v="0"/>
  </r>
  <r>
    <s v="15 Møre og Romsdal"/>
    <x v="13"/>
    <s v="1566"/>
    <s v="1566 Surnadal"/>
    <x v="288"/>
    <x v="0"/>
    <n v="257"/>
    <x v="0"/>
  </r>
  <r>
    <s v="15 Møre og Romsdal"/>
    <x v="13"/>
    <s v="1566"/>
    <s v="1566 Surnadal"/>
    <x v="288"/>
    <x v="1"/>
    <n v="240"/>
    <x v="0"/>
  </r>
  <r>
    <s v="15 Møre og Romsdal"/>
    <x v="13"/>
    <s v="1566"/>
    <s v="1566 Surnadal"/>
    <x v="288"/>
    <x v="2"/>
    <n v="229"/>
    <x v="0"/>
  </r>
  <r>
    <s v="15 Møre og Romsdal"/>
    <x v="13"/>
    <s v="1566"/>
    <s v="1566 Surnadal"/>
    <x v="288"/>
    <x v="3"/>
    <n v="257"/>
    <x v="0"/>
  </r>
  <r>
    <s v="15 Møre og Romsdal"/>
    <x v="13"/>
    <s v="1566"/>
    <s v="1566 Surnadal"/>
    <x v="288"/>
    <x v="4"/>
    <n v="223"/>
    <x v="0"/>
  </r>
  <r>
    <s v="15 Møre og Romsdal"/>
    <x v="13"/>
    <s v="1566"/>
    <s v="1566 Surnadal"/>
    <x v="288"/>
    <x v="5"/>
    <n v="215"/>
    <x v="0"/>
  </r>
  <r>
    <s v="15 Møre og Romsdal"/>
    <x v="13"/>
    <s v="1566"/>
    <s v="1566 Surnadal"/>
    <x v="288"/>
    <x v="6"/>
    <n v="232"/>
    <x v="0"/>
  </r>
  <r>
    <s v="15 Møre og Romsdal"/>
    <x v="13"/>
    <s v="1566"/>
    <s v="1566 Surnadal"/>
    <x v="288"/>
    <x v="7"/>
    <n v="271"/>
    <x v="0"/>
  </r>
  <r>
    <s v="15 Møre og Romsdal"/>
    <x v="13"/>
    <s v="1566"/>
    <s v="1566 Surnadal"/>
    <x v="288"/>
    <x v="8"/>
    <n v="299"/>
    <x v="0"/>
  </r>
  <r>
    <s v="15 Møre og Romsdal"/>
    <x v="13"/>
    <s v="1566"/>
    <s v="1566 Surnadal"/>
    <x v="288"/>
    <x v="9"/>
    <n v="291"/>
    <x v="0"/>
  </r>
  <r>
    <s v="15 Møre og Romsdal"/>
    <x v="13"/>
    <s v="1566"/>
    <s v="1566 Surnadal"/>
    <x v="288"/>
    <x v="10"/>
    <n v="288"/>
    <x v="0"/>
  </r>
  <r>
    <s v="15 Møre og Romsdal"/>
    <x v="13"/>
    <s v="1566"/>
    <s v="1566 Surnadal"/>
    <x v="288"/>
    <x v="11"/>
    <n v="287"/>
    <x v="0"/>
  </r>
  <r>
    <s v="15 Møre og Romsdal"/>
    <x v="13"/>
    <s v="1566"/>
    <s v="1566 Surnadal"/>
    <x v="288"/>
    <x v="12"/>
    <n v="317"/>
    <x v="0"/>
  </r>
  <r>
    <s v="15 Møre og Romsdal"/>
    <x v="13"/>
    <s v="1567"/>
    <s v="1567 Rindal"/>
    <x v="289"/>
    <x v="0"/>
    <n v="223"/>
    <x v="0"/>
  </r>
  <r>
    <s v="15 Møre og Romsdal"/>
    <x v="13"/>
    <s v="1567"/>
    <s v="1567 Rindal"/>
    <x v="289"/>
    <x v="1"/>
    <n v="211"/>
    <x v="0"/>
  </r>
  <r>
    <s v="15 Møre og Romsdal"/>
    <x v="13"/>
    <s v="1567"/>
    <s v="1567 Rindal"/>
    <x v="289"/>
    <x v="2"/>
    <n v="202"/>
    <x v="0"/>
  </r>
  <r>
    <s v="15 Møre og Romsdal"/>
    <x v="13"/>
    <s v="1567"/>
    <s v="1567 Rindal"/>
    <x v="289"/>
    <x v="3"/>
    <n v="202"/>
    <x v="0"/>
  </r>
  <r>
    <s v="15 Møre og Romsdal"/>
    <x v="13"/>
    <s v="1567"/>
    <s v="1567 Rindal"/>
    <x v="289"/>
    <x v="4"/>
    <n v="192"/>
    <x v="0"/>
  </r>
  <r>
    <s v="15 Møre og Romsdal"/>
    <x v="13"/>
    <s v="1567"/>
    <s v="1567 Rindal"/>
    <x v="289"/>
    <x v="5"/>
    <n v="181"/>
    <x v="0"/>
  </r>
  <r>
    <s v="15 Møre og Romsdal"/>
    <x v="13"/>
    <s v="1567"/>
    <s v="1567 Rindal"/>
    <x v="289"/>
    <x v="6"/>
    <n v="178"/>
    <x v="0"/>
  </r>
  <r>
    <s v="15 Møre og Romsdal"/>
    <x v="13"/>
    <s v="1567"/>
    <s v="1567 Rindal"/>
    <x v="289"/>
    <x v="7"/>
    <n v="176"/>
    <x v="0"/>
  </r>
  <r>
    <s v="15 Møre og Romsdal"/>
    <x v="13"/>
    <s v="1567"/>
    <s v="1567 Rindal"/>
    <x v="289"/>
    <x v="8"/>
    <n v="118"/>
    <x v="0"/>
  </r>
  <r>
    <s v="15 Møre og Romsdal"/>
    <x v="13"/>
    <s v="1567"/>
    <s v="1567 Rindal"/>
    <x v="289"/>
    <x v="9"/>
    <n v="108"/>
    <x v="0"/>
  </r>
  <r>
    <s v="15 Møre og Romsdal"/>
    <x v="13"/>
    <s v="1567"/>
    <s v="1567 Rindal"/>
    <x v="289"/>
    <x v="10"/>
    <n v="104"/>
    <x v="0"/>
  </r>
  <r>
    <s v="15 Møre og Romsdal"/>
    <x v="13"/>
    <s v="1567"/>
    <s v="1567 Rindal"/>
    <x v="289"/>
    <x v="11"/>
    <n v="99"/>
    <x v="0"/>
  </r>
  <r>
    <s v="15 Møre og Romsdal"/>
    <x v="13"/>
    <s v="1567"/>
    <s v="1567 Rindal"/>
    <x v="289"/>
    <x v="12"/>
    <n v="89"/>
    <x v="0"/>
  </r>
  <r>
    <s v="15 Møre og Romsdal"/>
    <x v="13"/>
    <s v="1571"/>
    <s v="1571 Halsa"/>
    <x v="290"/>
    <x v="0"/>
    <n v="134"/>
    <x v="0"/>
  </r>
  <r>
    <s v="15 Møre og Romsdal"/>
    <x v="13"/>
    <s v="1571"/>
    <s v="1571 Halsa"/>
    <x v="290"/>
    <x v="1"/>
    <n v="127"/>
    <x v="0"/>
  </r>
  <r>
    <s v="15 Møre og Romsdal"/>
    <x v="13"/>
    <s v="1571"/>
    <s v="1571 Halsa"/>
    <x v="290"/>
    <x v="2"/>
    <n v="126"/>
    <x v="0"/>
  </r>
  <r>
    <s v="15 Møre og Romsdal"/>
    <x v="13"/>
    <s v="1571"/>
    <s v="1571 Halsa"/>
    <x v="290"/>
    <x v="3"/>
    <n v="131"/>
    <x v="0"/>
  </r>
  <r>
    <s v="15 Møre og Romsdal"/>
    <x v="13"/>
    <s v="1571"/>
    <s v="1571 Halsa"/>
    <x v="290"/>
    <x v="4"/>
    <n v="126"/>
    <x v="0"/>
  </r>
  <r>
    <s v="15 Møre og Romsdal"/>
    <x v="13"/>
    <s v="1571"/>
    <s v="1571 Halsa"/>
    <x v="290"/>
    <x v="5"/>
    <n v="116"/>
    <x v="0"/>
  </r>
  <r>
    <s v="15 Møre og Romsdal"/>
    <x v="13"/>
    <s v="1571"/>
    <s v="1571 Halsa"/>
    <x v="290"/>
    <x v="6"/>
    <n v="107"/>
    <x v="0"/>
  </r>
  <r>
    <s v="15 Møre og Romsdal"/>
    <x v="13"/>
    <s v="1571"/>
    <s v="1571 Halsa"/>
    <x v="290"/>
    <x v="7"/>
    <n v="65"/>
    <x v="0"/>
  </r>
  <r>
    <s v="15 Møre og Romsdal"/>
    <x v="13"/>
    <s v="1571"/>
    <s v="1571 Halsa"/>
    <x v="290"/>
    <x v="8"/>
    <n v="71"/>
    <x v="0"/>
  </r>
  <r>
    <s v="15 Møre og Romsdal"/>
    <x v="13"/>
    <s v="1571"/>
    <s v="1571 Halsa"/>
    <x v="290"/>
    <x v="9"/>
    <n v="66"/>
    <x v="0"/>
  </r>
  <r>
    <s v="15 Møre og Romsdal"/>
    <x v="13"/>
    <s v="1571"/>
    <s v="1571 Halsa"/>
    <x v="290"/>
    <x v="10"/>
    <n v="64"/>
    <x v="0"/>
  </r>
  <r>
    <s v="15 Møre og Romsdal"/>
    <x v="13"/>
    <s v="1571"/>
    <s v="1571 Halsa"/>
    <x v="290"/>
    <x v="11"/>
    <n v="54"/>
    <x v="0"/>
  </r>
  <r>
    <s v="15 Møre og Romsdal"/>
    <x v="13"/>
    <s v="1571"/>
    <s v="1571 Halsa"/>
    <x v="290"/>
    <x v="12"/>
    <n v="51"/>
    <x v="0"/>
  </r>
  <r>
    <s v="15 Møre og Romsdal"/>
    <x v="13"/>
    <s v="1573"/>
    <s v="1573 Smøla"/>
    <x v="291"/>
    <x v="0"/>
    <n v="85"/>
    <x v="0"/>
  </r>
  <r>
    <s v="15 Møre og Romsdal"/>
    <x v="13"/>
    <s v="1573"/>
    <s v="1573 Smøla"/>
    <x v="291"/>
    <x v="1"/>
    <n v="83"/>
    <x v="0"/>
  </r>
  <r>
    <s v="15 Møre og Romsdal"/>
    <x v="13"/>
    <s v="1573"/>
    <s v="1573 Smøla"/>
    <x v="291"/>
    <x v="2"/>
    <n v="86"/>
    <x v="0"/>
  </r>
  <r>
    <s v="15 Møre og Romsdal"/>
    <x v="13"/>
    <s v="1573"/>
    <s v="1573 Smøla"/>
    <x v="291"/>
    <x v="3"/>
    <n v="84"/>
    <x v="0"/>
  </r>
  <r>
    <s v="15 Møre og Romsdal"/>
    <x v="13"/>
    <s v="1573"/>
    <s v="1573 Smøla"/>
    <x v="291"/>
    <x v="4"/>
    <n v="70"/>
    <x v="0"/>
  </r>
  <r>
    <s v="15 Møre og Romsdal"/>
    <x v="13"/>
    <s v="1573"/>
    <s v="1573 Smøla"/>
    <x v="291"/>
    <x v="5"/>
    <n v="68"/>
    <x v="0"/>
  </r>
  <r>
    <s v="15 Møre og Romsdal"/>
    <x v="13"/>
    <s v="1573"/>
    <s v="1573 Smøla"/>
    <x v="291"/>
    <x v="6"/>
    <n v="82"/>
    <x v="0"/>
  </r>
  <r>
    <s v="15 Møre og Romsdal"/>
    <x v="13"/>
    <s v="1573"/>
    <s v="1573 Smøla"/>
    <x v="291"/>
    <x v="7"/>
    <n v="77"/>
    <x v="0"/>
  </r>
  <r>
    <s v="15 Møre og Romsdal"/>
    <x v="13"/>
    <s v="1573"/>
    <s v="1573 Smøla"/>
    <x v="291"/>
    <x v="8"/>
    <n v="67"/>
    <x v="0"/>
  </r>
  <r>
    <s v="15 Møre og Romsdal"/>
    <x v="13"/>
    <s v="1573"/>
    <s v="1573 Smøla"/>
    <x v="291"/>
    <x v="9"/>
    <n v="71"/>
    <x v="0"/>
  </r>
  <r>
    <s v="15 Møre og Romsdal"/>
    <x v="13"/>
    <s v="1573"/>
    <s v="1573 Smøla"/>
    <x v="291"/>
    <x v="10"/>
    <n v="91"/>
    <x v="0"/>
  </r>
  <r>
    <s v="15 Møre og Romsdal"/>
    <x v="13"/>
    <s v="1573"/>
    <s v="1573 Smøla"/>
    <x v="291"/>
    <x v="11"/>
    <n v="58"/>
    <x v="0"/>
  </r>
  <r>
    <s v="15 Møre og Romsdal"/>
    <x v="13"/>
    <s v="1573"/>
    <s v="1573 Smøla"/>
    <x v="291"/>
    <x v="12"/>
    <n v="47"/>
    <x v="0"/>
  </r>
  <r>
    <s v="15 Møre og Romsdal"/>
    <x v="13"/>
    <s v="1576"/>
    <s v="1576 Aure"/>
    <x v="292"/>
    <x v="0"/>
    <n v="212"/>
    <x v="0"/>
  </r>
  <r>
    <s v="15 Møre og Romsdal"/>
    <x v="13"/>
    <s v="1576"/>
    <s v="1576 Aure"/>
    <x v="292"/>
    <x v="1"/>
    <n v="188"/>
    <x v="0"/>
  </r>
  <r>
    <s v="15 Møre og Romsdal"/>
    <x v="13"/>
    <s v="1576"/>
    <s v="1576 Aure"/>
    <x v="292"/>
    <x v="2"/>
    <n v="183"/>
    <x v="0"/>
  </r>
  <r>
    <s v="15 Møre og Romsdal"/>
    <x v="13"/>
    <s v="1576"/>
    <s v="1576 Aure"/>
    <x v="292"/>
    <x v="3"/>
    <n v="179"/>
    <x v="0"/>
  </r>
  <r>
    <s v="15 Møre og Romsdal"/>
    <x v="13"/>
    <s v="1576"/>
    <s v="1576 Aure"/>
    <x v="292"/>
    <x v="4"/>
    <n v="164"/>
    <x v="0"/>
  </r>
  <r>
    <s v="15 Møre og Romsdal"/>
    <x v="13"/>
    <s v="1576"/>
    <s v="1576 Aure"/>
    <x v="292"/>
    <x v="5"/>
    <n v="166"/>
    <x v="0"/>
  </r>
  <r>
    <s v="15 Møre og Romsdal"/>
    <x v="13"/>
    <s v="1576"/>
    <s v="1576 Aure"/>
    <x v="292"/>
    <x v="6"/>
    <n v="158"/>
    <x v="0"/>
  </r>
  <r>
    <s v="15 Møre og Romsdal"/>
    <x v="13"/>
    <s v="1576"/>
    <s v="1576 Aure"/>
    <x v="292"/>
    <x v="7"/>
    <n v="132"/>
    <x v="0"/>
  </r>
  <r>
    <s v="15 Møre og Romsdal"/>
    <x v="13"/>
    <s v="1576"/>
    <s v="1576 Aure"/>
    <x v="292"/>
    <x v="8"/>
    <n v="129"/>
    <x v="0"/>
  </r>
  <r>
    <s v="15 Møre og Romsdal"/>
    <x v="13"/>
    <s v="1576"/>
    <s v="1576 Aure"/>
    <x v="292"/>
    <x v="9"/>
    <n v="123"/>
    <x v="0"/>
  </r>
  <r>
    <s v="15 Møre og Romsdal"/>
    <x v="13"/>
    <s v="1576"/>
    <s v="1576 Aure"/>
    <x v="292"/>
    <x v="10"/>
    <n v="119"/>
    <x v="0"/>
  </r>
  <r>
    <s v="15 Møre og Romsdal"/>
    <x v="13"/>
    <s v="1576"/>
    <s v="1576 Aure"/>
    <x v="292"/>
    <x v="11"/>
    <n v="110"/>
    <x v="0"/>
  </r>
  <r>
    <s v="15 Møre og Romsdal"/>
    <x v="13"/>
    <s v="1576"/>
    <s v="1576 Aure"/>
    <x v="292"/>
    <x v="12"/>
    <n v="104"/>
    <x v="0"/>
  </r>
  <r>
    <s v="16 Sør-Trøndelag"/>
    <x v="14"/>
    <s v="1601"/>
    <s v="1601 Trondheim"/>
    <x v="293"/>
    <x v="0"/>
    <n v="540"/>
    <x v="0"/>
  </r>
  <r>
    <s v="16 Sør-Trøndelag"/>
    <x v="14"/>
    <s v="1601"/>
    <s v="1601 Trondheim"/>
    <x v="293"/>
    <x v="1"/>
    <n v="551"/>
    <x v="0"/>
  </r>
  <r>
    <s v="16 Sør-Trøndelag"/>
    <x v="14"/>
    <s v="1601"/>
    <s v="1601 Trondheim"/>
    <x v="293"/>
    <x v="2"/>
    <n v="500"/>
    <x v="0"/>
  </r>
  <r>
    <s v="16 Sør-Trøndelag"/>
    <x v="14"/>
    <s v="1601"/>
    <s v="1601 Trondheim"/>
    <x v="293"/>
    <x v="3"/>
    <n v="494"/>
    <x v="0"/>
  </r>
  <r>
    <s v="16 Sør-Trøndelag"/>
    <x v="14"/>
    <s v="1601"/>
    <s v="1601 Trondheim"/>
    <x v="293"/>
    <x v="4"/>
    <n v="441"/>
    <x v="0"/>
  </r>
  <r>
    <s v="16 Sør-Trøndelag"/>
    <x v="14"/>
    <s v="1601"/>
    <s v="1601 Trondheim"/>
    <x v="293"/>
    <x v="5"/>
    <n v="438"/>
    <x v="0"/>
  </r>
  <r>
    <s v="16 Sør-Trøndelag"/>
    <x v="14"/>
    <s v="1601"/>
    <s v="1601 Trondheim"/>
    <x v="293"/>
    <x v="6"/>
    <n v="437"/>
    <x v="0"/>
  </r>
  <r>
    <s v="16 Sør-Trøndelag"/>
    <x v="14"/>
    <s v="1601"/>
    <s v="1601 Trondheim"/>
    <x v="293"/>
    <x v="7"/>
    <n v="404"/>
    <x v="0"/>
  </r>
  <r>
    <s v="16 Sør-Trøndelag"/>
    <x v="14"/>
    <s v="1601"/>
    <s v="1601 Trondheim"/>
    <x v="293"/>
    <x v="8"/>
    <n v="438"/>
    <x v="0"/>
  </r>
  <r>
    <s v="16 Sør-Trøndelag"/>
    <x v="14"/>
    <s v="1601"/>
    <s v="1601 Trondheim"/>
    <x v="293"/>
    <x v="9"/>
    <n v="487"/>
    <x v="0"/>
  </r>
  <r>
    <s v="16 Sør-Trøndelag"/>
    <x v="14"/>
    <s v="1601"/>
    <s v="1601 Trondheim"/>
    <x v="293"/>
    <x v="10"/>
    <n v="383"/>
    <x v="0"/>
  </r>
  <r>
    <s v="16 Sør-Trøndelag"/>
    <x v="14"/>
    <s v="1601"/>
    <s v="1601 Trondheim"/>
    <x v="293"/>
    <x v="11"/>
    <n v="245"/>
    <x v="0"/>
  </r>
  <r>
    <s v="16 Sør-Trøndelag"/>
    <x v="14"/>
    <s v="1601"/>
    <s v="1601 Trondheim"/>
    <x v="293"/>
    <x v="12"/>
    <n v="235"/>
    <x v="0"/>
  </r>
  <r>
    <s v="16 Sør-Trøndelag"/>
    <x v="14"/>
    <s v="1612"/>
    <s v="1612 Hemne"/>
    <x v="294"/>
    <x v="0"/>
    <n v="206"/>
    <x v="0"/>
  </r>
  <r>
    <s v="16 Sør-Trøndelag"/>
    <x v="14"/>
    <s v="1612"/>
    <s v="1612 Hemne"/>
    <x v="294"/>
    <x v="1"/>
    <n v="182"/>
    <x v="0"/>
  </r>
  <r>
    <s v="16 Sør-Trøndelag"/>
    <x v="14"/>
    <s v="1612"/>
    <s v="1612 Hemne"/>
    <x v="294"/>
    <x v="2"/>
    <n v="183"/>
    <x v="0"/>
  </r>
  <r>
    <s v="16 Sør-Trøndelag"/>
    <x v="14"/>
    <s v="1612"/>
    <s v="1612 Hemne"/>
    <x v="294"/>
    <x v="3"/>
    <n v="178"/>
    <x v="0"/>
  </r>
  <r>
    <s v="16 Sør-Trøndelag"/>
    <x v="14"/>
    <s v="1612"/>
    <s v="1612 Hemne"/>
    <x v="294"/>
    <x v="4"/>
    <n v="164"/>
    <x v="0"/>
  </r>
  <r>
    <s v="16 Sør-Trøndelag"/>
    <x v="14"/>
    <s v="1612"/>
    <s v="1612 Hemne"/>
    <x v="294"/>
    <x v="5"/>
    <n v="124"/>
    <x v="0"/>
  </r>
  <r>
    <s v="16 Sør-Trøndelag"/>
    <x v="14"/>
    <s v="1612"/>
    <s v="1612 Hemne"/>
    <x v="294"/>
    <x v="6"/>
    <n v="134"/>
    <x v="0"/>
  </r>
  <r>
    <s v="16 Sør-Trøndelag"/>
    <x v="14"/>
    <s v="1612"/>
    <s v="1612 Hemne"/>
    <x v="294"/>
    <x v="7"/>
    <n v="123"/>
    <x v="0"/>
  </r>
  <r>
    <s v="16 Sør-Trøndelag"/>
    <x v="14"/>
    <s v="1612"/>
    <s v="1612 Hemne"/>
    <x v="294"/>
    <x v="8"/>
    <n v="123"/>
    <x v="0"/>
  </r>
  <r>
    <s v="16 Sør-Trøndelag"/>
    <x v="14"/>
    <s v="1612"/>
    <s v="1612 Hemne"/>
    <x v="294"/>
    <x v="9"/>
    <n v="199"/>
    <x v="0"/>
  </r>
  <r>
    <s v="16 Sør-Trøndelag"/>
    <x v="14"/>
    <s v="1612"/>
    <s v="1612 Hemne"/>
    <x v="294"/>
    <x v="10"/>
    <n v="210"/>
    <x v="0"/>
  </r>
  <r>
    <s v="16 Sør-Trøndelag"/>
    <x v="14"/>
    <s v="1612"/>
    <s v="1612 Hemne"/>
    <x v="294"/>
    <x v="11"/>
    <n v="185"/>
    <x v="0"/>
  </r>
  <r>
    <s v="16 Sør-Trøndelag"/>
    <x v="14"/>
    <s v="1612"/>
    <s v="1612 Hemne"/>
    <x v="294"/>
    <x v="12"/>
    <n v="162"/>
    <x v="0"/>
  </r>
  <r>
    <s v="16 Sør-Trøndelag"/>
    <x v="14"/>
    <s v="1613"/>
    <s v="1613 Snillfjord"/>
    <x v="295"/>
    <x v="0"/>
    <n v="107"/>
    <x v="0"/>
  </r>
  <r>
    <s v="16 Sør-Trøndelag"/>
    <x v="14"/>
    <s v="1613"/>
    <s v="1613 Snillfjord"/>
    <x v="295"/>
    <x v="1"/>
    <n v="98"/>
    <x v="0"/>
  </r>
  <r>
    <s v="16 Sør-Trøndelag"/>
    <x v="14"/>
    <s v="1613"/>
    <s v="1613 Snillfjord"/>
    <x v="295"/>
    <x v="2"/>
    <n v="87"/>
    <x v="0"/>
  </r>
  <r>
    <s v="16 Sør-Trøndelag"/>
    <x v="14"/>
    <s v="1613"/>
    <s v="1613 Snillfjord"/>
    <x v="295"/>
    <x v="3"/>
    <n v="83"/>
    <x v="0"/>
  </r>
  <r>
    <s v="16 Sør-Trøndelag"/>
    <x v="14"/>
    <s v="1613"/>
    <s v="1613 Snillfjord"/>
    <x v="295"/>
    <x v="4"/>
    <n v="76"/>
    <x v="0"/>
  </r>
  <r>
    <s v="16 Sør-Trøndelag"/>
    <x v="14"/>
    <s v="1613"/>
    <s v="1613 Snillfjord"/>
    <x v="295"/>
    <x v="5"/>
    <n v="72"/>
    <x v="0"/>
  </r>
  <r>
    <s v="16 Sør-Trøndelag"/>
    <x v="14"/>
    <s v="1613"/>
    <s v="1613 Snillfjord"/>
    <x v="295"/>
    <x v="6"/>
    <n v="69"/>
    <x v="0"/>
  </r>
  <r>
    <s v="16 Sør-Trøndelag"/>
    <x v="14"/>
    <s v="1613"/>
    <s v="1613 Snillfjord"/>
    <x v="295"/>
    <x v="7"/>
    <n v="61"/>
    <x v="0"/>
  </r>
  <r>
    <s v="16 Sør-Trøndelag"/>
    <x v="14"/>
    <s v="1613"/>
    <s v="1613 Snillfjord"/>
    <x v="295"/>
    <x v="8"/>
    <n v="61"/>
    <x v="0"/>
  </r>
  <r>
    <s v="16 Sør-Trøndelag"/>
    <x v="14"/>
    <s v="1613"/>
    <s v="1613 Snillfjord"/>
    <x v="295"/>
    <x v="9"/>
    <n v="56"/>
    <x v="0"/>
  </r>
  <r>
    <s v="16 Sør-Trøndelag"/>
    <x v="14"/>
    <s v="1613"/>
    <s v="1613 Snillfjord"/>
    <x v="295"/>
    <x v="10"/>
    <n v="55"/>
    <x v="0"/>
  </r>
  <r>
    <s v="16 Sør-Trøndelag"/>
    <x v="14"/>
    <s v="1613"/>
    <s v="1613 Snillfjord"/>
    <x v="295"/>
    <x v="11"/>
    <n v="46"/>
    <x v="0"/>
  </r>
  <r>
    <s v="16 Sør-Trøndelag"/>
    <x v="14"/>
    <s v="1613"/>
    <s v="1613 Snillfjord"/>
    <x v="295"/>
    <x v="12"/>
    <n v="46"/>
    <x v="0"/>
  </r>
  <r>
    <s v="16 Sør-Trøndelag"/>
    <x v="14"/>
    <s v="1617"/>
    <s v="1617 Hitra"/>
    <x v="296"/>
    <x v="0"/>
    <n v="116"/>
    <x v="0"/>
  </r>
  <r>
    <s v="16 Sør-Trøndelag"/>
    <x v="14"/>
    <s v="1617"/>
    <s v="1617 Hitra"/>
    <x v="296"/>
    <x v="1"/>
    <n v="111"/>
    <x v="0"/>
  </r>
  <r>
    <s v="16 Sør-Trøndelag"/>
    <x v="14"/>
    <s v="1617"/>
    <s v="1617 Hitra"/>
    <x v="296"/>
    <x v="2"/>
    <n v="106"/>
    <x v="0"/>
  </r>
  <r>
    <s v="16 Sør-Trøndelag"/>
    <x v="14"/>
    <s v="1617"/>
    <s v="1617 Hitra"/>
    <x v="296"/>
    <x v="3"/>
    <n v="102"/>
    <x v="0"/>
  </r>
  <r>
    <s v="16 Sør-Trøndelag"/>
    <x v="14"/>
    <s v="1617"/>
    <s v="1617 Hitra"/>
    <x v="296"/>
    <x v="4"/>
    <n v="83"/>
    <x v="0"/>
  </r>
  <r>
    <s v="16 Sør-Trøndelag"/>
    <x v="14"/>
    <s v="1617"/>
    <s v="1617 Hitra"/>
    <x v="296"/>
    <x v="5"/>
    <n v="95"/>
    <x v="0"/>
  </r>
  <r>
    <s v="16 Sør-Trøndelag"/>
    <x v="14"/>
    <s v="1617"/>
    <s v="1617 Hitra"/>
    <x v="296"/>
    <x v="6"/>
    <n v="91"/>
    <x v="0"/>
  </r>
  <r>
    <s v="16 Sør-Trøndelag"/>
    <x v="14"/>
    <s v="1617"/>
    <s v="1617 Hitra"/>
    <x v="296"/>
    <x v="7"/>
    <n v="95"/>
    <x v="0"/>
  </r>
  <r>
    <s v="16 Sør-Trøndelag"/>
    <x v="14"/>
    <s v="1617"/>
    <s v="1617 Hitra"/>
    <x v="296"/>
    <x v="8"/>
    <n v="97"/>
    <x v="0"/>
  </r>
  <r>
    <s v="16 Sør-Trøndelag"/>
    <x v="14"/>
    <s v="1617"/>
    <s v="1617 Hitra"/>
    <x v="296"/>
    <x v="9"/>
    <n v="88"/>
    <x v="0"/>
  </r>
  <r>
    <s v="16 Sør-Trøndelag"/>
    <x v="14"/>
    <s v="1617"/>
    <s v="1617 Hitra"/>
    <x v="296"/>
    <x v="10"/>
    <n v="75"/>
    <x v="0"/>
  </r>
  <r>
    <s v="16 Sør-Trøndelag"/>
    <x v="14"/>
    <s v="1617"/>
    <s v="1617 Hitra"/>
    <x v="296"/>
    <x v="11"/>
    <n v="67"/>
    <x v="0"/>
  </r>
  <r>
    <s v="16 Sør-Trøndelag"/>
    <x v="14"/>
    <s v="1617"/>
    <s v="1617 Hitra"/>
    <x v="296"/>
    <x v="12"/>
    <n v="68"/>
    <x v="0"/>
  </r>
  <r>
    <s v="16 Sør-Trøndelag"/>
    <x v="14"/>
    <s v="1620"/>
    <s v="1620 Frøya"/>
    <x v="297"/>
    <x v="0"/>
    <n v="38"/>
    <x v="0"/>
  </r>
  <r>
    <s v="16 Sør-Trøndelag"/>
    <x v="14"/>
    <s v="1620"/>
    <s v="1620 Frøya"/>
    <x v="297"/>
    <x v="1"/>
    <n v="33"/>
    <x v="0"/>
  </r>
  <r>
    <s v="16 Sør-Trøndelag"/>
    <x v="14"/>
    <s v="1620"/>
    <s v="1620 Frøya"/>
    <x v="297"/>
    <x v="2"/>
    <n v="39"/>
    <x v="0"/>
  </r>
  <r>
    <s v="16 Sør-Trøndelag"/>
    <x v="14"/>
    <s v="1620"/>
    <s v="1620 Frøya"/>
    <x v="297"/>
    <x v="3"/>
    <n v="32"/>
    <x v="0"/>
  </r>
  <r>
    <s v="16 Sør-Trøndelag"/>
    <x v="14"/>
    <s v="1620"/>
    <s v="1620 Frøya"/>
    <x v="297"/>
    <x v="4"/>
    <n v="30"/>
    <x v="0"/>
  </r>
  <r>
    <s v="16 Sør-Trøndelag"/>
    <x v="14"/>
    <s v="1620"/>
    <s v="1620 Frøya"/>
    <x v="297"/>
    <x v="5"/>
    <n v="32"/>
    <x v="0"/>
  </r>
  <r>
    <s v="16 Sør-Trøndelag"/>
    <x v="14"/>
    <s v="1620"/>
    <s v="1620 Frøya"/>
    <x v="297"/>
    <x v="6"/>
    <n v="31"/>
    <x v="0"/>
  </r>
  <r>
    <s v="16 Sør-Trøndelag"/>
    <x v="14"/>
    <s v="1620"/>
    <s v="1620 Frøya"/>
    <x v="297"/>
    <x v="7"/>
    <n v="31"/>
    <x v="0"/>
  </r>
  <r>
    <s v="16 Sør-Trøndelag"/>
    <x v="14"/>
    <s v="1620"/>
    <s v="1620 Frøya"/>
    <x v="297"/>
    <x v="8"/>
    <n v="29"/>
    <x v="0"/>
  </r>
  <r>
    <s v="16 Sør-Trøndelag"/>
    <x v="14"/>
    <s v="1620"/>
    <s v="1620 Frøya"/>
    <x v="297"/>
    <x v="9"/>
    <n v="27"/>
    <x v="0"/>
  </r>
  <r>
    <s v="16 Sør-Trøndelag"/>
    <x v="14"/>
    <s v="1620"/>
    <s v="1620 Frøya"/>
    <x v="297"/>
    <x v="10"/>
    <n v="21"/>
    <x v="0"/>
  </r>
  <r>
    <s v="16 Sør-Trøndelag"/>
    <x v="14"/>
    <s v="1620"/>
    <s v="1620 Frøya"/>
    <x v="297"/>
    <x v="11"/>
    <n v="21"/>
    <x v="0"/>
  </r>
  <r>
    <s v="16 Sør-Trøndelag"/>
    <x v="14"/>
    <s v="1620"/>
    <s v="1620 Frøya"/>
    <x v="297"/>
    <x v="12"/>
    <n v="22"/>
    <x v="0"/>
  </r>
  <r>
    <s v="16 Sør-Trøndelag"/>
    <x v="14"/>
    <s v="1621"/>
    <s v="1621 Ørland"/>
    <x v="298"/>
    <x v="0"/>
    <n v="250"/>
    <x v="0"/>
  </r>
  <r>
    <s v="16 Sør-Trøndelag"/>
    <x v="14"/>
    <s v="1621"/>
    <s v="1621 Ørland"/>
    <x v="298"/>
    <x v="1"/>
    <n v="238"/>
    <x v="0"/>
  </r>
  <r>
    <s v="16 Sør-Trøndelag"/>
    <x v="14"/>
    <s v="1621"/>
    <s v="1621 Ørland"/>
    <x v="298"/>
    <x v="2"/>
    <n v="248"/>
    <x v="0"/>
  </r>
  <r>
    <s v="16 Sør-Trøndelag"/>
    <x v="14"/>
    <s v="1621"/>
    <s v="1621 Ørland"/>
    <x v="298"/>
    <x v="3"/>
    <n v="258"/>
    <x v="0"/>
  </r>
  <r>
    <s v="16 Sør-Trøndelag"/>
    <x v="14"/>
    <s v="1621"/>
    <s v="1621 Ørland"/>
    <x v="298"/>
    <x v="4"/>
    <n v="249"/>
    <x v="0"/>
  </r>
  <r>
    <s v="16 Sør-Trøndelag"/>
    <x v="14"/>
    <s v="1621"/>
    <s v="1621 Ørland"/>
    <x v="298"/>
    <x v="5"/>
    <n v="232"/>
    <x v="0"/>
  </r>
  <r>
    <s v="16 Sør-Trøndelag"/>
    <x v="14"/>
    <s v="1621"/>
    <s v="1621 Ørland"/>
    <x v="298"/>
    <x v="6"/>
    <n v="172"/>
    <x v="0"/>
  </r>
  <r>
    <s v="16 Sør-Trøndelag"/>
    <x v="14"/>
    <s v="1621"/>
    <s v="1621 Ørland"/>
    <x v="298"/>
    <x v="7"/>
    <n v="225"/>
    <x v="0"/>
  </r>
  <r>
    <s v="16 Sør-Trøndelag"/>
    <x v="14"/>
    <s v="1621"/>
    <s v="1621 Ørland"/>
    <x v="298"/>
    <x v="8"/>
    <n v="204"/>
    <x v="0"/>
  </r>
  <r>
    <s v="16 Sør-Trøndelag"/>
    <x v="14"/>
    <s v="1621"/>
    <s v="1621 Ørland"/>
    <x v="298"/>
    <x v="9"/>
    <n v="197"/>
    <x v="0"/>
  </r>
  <r>
    <s v="16 Sør-Trøndelag"/>
    <x v="14"/>
    <s v="1621"/>
    <s v="1621 Ørland"/>
    <x v="298"/>
    <x v="10"/>
    <n v="182"/>
    <x v="0"/>
  </r>
  <r>
    <s v="16 Sør-Trøndelag"/>
    <x v="14"/>
    <s v="1621"/>
    <s v="1621 Ørland"/>
    <x v="298"/>
    <x v="11"/>
    <n v="190"/>
    <x v="0"/>
  </r>
  <r>
    <s v="16 Sør-Trøndelag"/>
    <x v="14"/>
    <s v="1621"/>
    <s v="1621 Ørland"/>
    <x v="298"/>
    <x v="12"/>
    <n v="156"/>
    <x v="0"/>
  </r>
  <r>
    <s v="16 Sør-Trøndelag"/>
    <x v="14"/>
    <s v="1622"/>
    <s v="1622 Agdenes"/>
    <x v="299"/>
    <x v="0"/>
    <n v="143"/>
    <x v="0"/>
  </r>
  <r>
    <s v="16 Sør-Trøndelag"/>
    <x v="14"/>
    <s v="1622"/>
    <s v="1622 Agdenes"/>
    <x v="299"/>
    <x v="1"/>
    <n v="129"/>
    <x v="0"/>
  </r>
  <r>
    <s v="16 Sør-Trøndelag"/>
    <x v="14"/>
    <s v="1622"/>
    <s v="1622 Agdenes"/>
    <x v="299"/>
    <x v="2"/>
    <n v="137"/>
    <x v="0"/>
  </r>
  <r>
    <s v="16 Sør-Trøndelag"/>
    <x v="14"/>
    <s v="1622"/>
    <s v="1622 Agdenes"/>
    <x v="299"/>
    <x v="3"/>
    <n v="143"/>
    <x v="0"/>
  </r>
  <r>
    <s v="16 Sør-Trøndelag"/>
    <x v="14"/>
    <s v="1622"/>
    <s v="1622 Agdenes"/>
    <x v="299"/>
    <x v="4"/>
    <n v="138"/>
    <x v="0"/>
  </r>
  <r>
    <s v="16 Sør-Trøndelag"/>
    <x v="14"/>
    <s v="1622"/>
    <s v="1622 Agdenes"/>
    <x v="299"/>
    <x v="5"/>
    <n v="139"/>
    <x v="0"/>
  </r>
  <r>
    <s v="16 Sør-Trøndelag"/>
    <x v="14"/>
    <s v="1622"/>
    <s v="1622 Agdenes"/>
    <x v="299"/>
    <x v="6"/>
    <n v="143"/>
    <x v="0"/>
  </r>
  <r>
    <s v="16 Sør-Trøndelag"/>
    <x v="14"/>
    <s v="1622"/>
    <s v="1622 Agdenes"/>
    <x v="299"/>
    <x v="7"/>
    <n v="141"/>
    <x v="0"/>
  </r>
  <r>
    <s v="16 Sør-Trøndelag"/>
    <x v="14"/>
    <s v="1622"/>
    <s v="1622 Agdenes"/>
    <x v="299"/>
    <x v="8"/>
    <n v="121"/>
    <x v="0"/>
  </r>
  <r>
    <s v="16 Sør-Trøndelag"/>
    <x v="14"/>
    <s v="1622"/>
    <s v="1622 Agdenes"/>
    <x v="299"/>
    <x v="9"/>
    <n v="121"/>
    <x v="0"/>
  </r>
  <r>
    <s v="16 Sør-Trøndelag"/>
    <x v="14"/>
    <s v="1622"/>
    <s v="1622 Agdenes"/>
    <x v="299"/>
    <x v="10"/>
    <n v="113"/>
    <x v="0"/>
  </r>
  <r>
    <s v="16 Sør-Trøndelag"/>
    <x v="14"/>
    <s v="1622"/>
    <s v="1622 Agdenes"/>
    <x v="299"/>
    <x v="11"/>
    <n v="101"/>
    <x v="0"/>
  </r>
  <r>
    <s v="16 Sør-Trøndelag"/>
    <x v="14"/>
    <s v="1622"/>
    <s v="1622 Agdenes"/>
    <x v="299"/>
    <x v="12"/>
    <n v="104"/>
    <x v="0"/>
  </r>
  <r>
    <s v="16 Sør-Trøndelag"/>
    <x v="14"/>
    <s v="1624"/>
    <s v="1624 Rissa"/>
    <x v="300"/>
    <x v="0"/>
    <n v="362"/>
    <x v="0"/>
  </r>
  <r>
    <s v="16 Sør-Trøndelag"/>
    <x v="14"/>
    <s v="1624"/>
    <s v="1624 Rissa"/>
    <x v="300"/>
    <x v="1"/>
    <n v="369"/>
    <x v="0"/>
  </r>
  <r>
    <s v="16 Sør-Trøndelag"/>
    <x v="14"/>
    <s v="1624"/>
    <s v="1624 Rissa"/>
    <x v="300"/>
    <x v="2"/>
    <n v="331"/>
    <x v="0"/>
  </r>
  <r>
    <s v="16 Sør-Trøndelag"/>
    <x v="14"/>
    <s v="1624"/>
    <s v="1624 Rissa"/>
    <x v="300"/>
    <x v="3"/>
    <n v="366"/>
    <x v="0"/>
  </r>
  <r>
    <s v="16 Sør-Trøndelag"/>
    <x v="14"/>
    <s v="1624"/>
    <s v="1624 Rissa"/>
    <x v="300"/>
    <x v="4"/>
    <n v="331"/>
    <x v="0"/>
  </r>
  <r>
    <s v="16 Sør-Trøndelag"/>
    <x v="14"/>
    <s v="1624"/>
    <s v="1624 Rissa"/>
    <x v="300"/>
    <x v="5"/>
    <n v="304"/>
    <x v="0"/>
  </r>
  <r>
    <s v="16 Sør-Trøndelag"/>
    <x v="14"/>
    <s v="1624"/>
    <s v="1624 Rissa"/>
    <x v="300"/>
    <x v="6"/>
    <n v="301"/>
    <x v="0"/>
  </r>
  <r>
    <s v="16 Sør-Trøndelag"/>
    <x v="14"/>
    <s v="1624"/>
    <s v="1624 Rissa"/>
    <x v="300"/>
    <x v="7"/>
    <n v="283"/>
    <x v="0"/>
  </r>
  <r>
    <s v="16 Sør-Trøndelag"/>
    <x v="14"/>
    <s v="1624"/>
    <s v="1624 Rissa"/>
    <x v="300"/>
    <x v="8"/>
    <n v="284"/>
    <x v="0"/>
  </r>
  <r>
    <s v="16 Sør-Trøndelag"/>
    <x v="14"/>
    <s v="1624"/>
    <s v="1624 Rissa"/>
    <x v="300"/>
    <x v="9"/>
    <n v="250"/>
    <x v="0"/>
  </r>
  <r>
    <s v="16 Sør-Trøndelag"/>
    <x v="14"/>
    <s v="1624"/>
    <s v="1624 Rissa"/>
    <x v="300"/>
    <x v="10"/>
    <n v="249"/>
    <x v="0"/>
  </r>
  <r>
    <s v="16 Sør-Trøndelag"/>
    <x v="14"/>
    <s v="1624"/>
    <s v="1624 Rissa"/>
    <x v="300"/>
    <x v="11"/>
    <n v="249"/>
    <x v="0"/>
  </r>
  <r>
    <s v="16 Sør-Trøndelag"/>
    <x v="14"/>
    <s v="1624"/>
    <s v="1624 Rissa"/>
    <x v="300"/>
    <x v="12"/>
    <n v="222"/>
    <x v="0"/>
  </r>
  <r>
    <s v="16 Sør-Trøndelag"/>
    <x v="14"/>
    <s v="1627"/>
    <s v="1627 Bjugn"/>
    <x v="301"/>
    <x v="0"/>
    <n v="144"/>
    <x v="0"/>
  </r>
  <r>
    <s v="16 Sør-Trøndelag"/>
    <x v="14"/>
    <s v="1627"/>
    <s v="1627 Bjugn"/>
    <x v="301"/>
    <x v="1"/>
    <n v="136"/>
    <x v="0"/>
  </r>
  <r>
    <s v="16 Sør-Trøndelag"/>
    <x v="14"/>
    <s v="1627"/>
    <s v="1627 Bjugn"/>
    <x v="301"/>
    <x v="2"/>
    <n v="144"/>
    <x v="0"/>
  </r>
  <r>
    <s v="16 Sør-Trøndelag"/>
    <x v="14"/>
    <s v="1627"/>
    <s v="1627 Bjugn"/>
    <x v="301"/>
    <x v="3"/>
    <n v="142"/>
    <x v="0"/>
  </r>
  <r>
    <s v="16 Sør-Trøndelag"/>
    <x v="14"/>
    <s v="1627"/>
    <s v="1627 Bjugn"/>
    <x v="301"/>
    <x v="4"/>
    <n v="125"/>
    <x v="0"/>
  </r>
  <r>
    <s v="16 Sør-Trøndelag"/>
    <x v="14"/>
    <s v="1627"/>
    <s v="1627 Bjugn"/>
    <x v="301"/>
    <x v="5"/>
    <n v="130"/>
    <x v="0"/>
  </r>
  <r>
    <s v="16 Sør-Trøndelag"/>
    <x v="14"/>
    <s v="1627"/>
    <s v="1627 Bjugn"/>
    <x v="301"/>
    <x v="6"/>
    <n v="140"/>
    <x v="0"/>
  </r>
  <r>
    <s v="16 Sør-Trøndelag"/>
    <x v="14"/>
    <s v="1627"/>
    <s v="1627 Bjugn"/>
    <x v="301"/>
    <x v="7"/>
    <n v="123"/>
    <x v="0"/>
  </r>
  <r>
    <s v="16 Sør-Trøndelag"/>
    <x v="14"/>
    <s v="1627"/>
    <s v="1627 Bjugn"/>
    <x v="301"/>
    <x v="8"/>
    <n v="125"/>
    <x v="0"/>
  </r>
  <r>
    <s v="16 Sør-Trøndelag"/>
    <x v="14"/>
    <s v="1627"/>
    <s v="1627 Bjugn"/>
    <x v="301"/>
    <x v="9"/>
    <n v="121"/>
    <x v="0"/>
  </r>
  <r>
    <s v="16 Sør-Trøndelag"/>
    <x v="14"/>
    <s v="1627"/>
    <s v="1627 Bjugn"/>
    <x v="301"/>
    <x v="10"/>
    <n v="98"/>
    <x v="0"/>
  </r>
  <r>
    <s v="16 Sør-Trøndelag"/>
    <x v="14"/>
    <s v="1627"/>
    <s v="1627 Bjugn"/>
    <x v="301"/>
    <x v="11"/>
    <n v="93"/>
    <x v="0"/>
  </r>
  <r>
    <s v="16 Sør-Trøndelag"/>
    <x v="14"/>
    <s v="1627"/>
    <s v="1627 Bjugn"/>
    <x v="301"/>
    <x v="12"/>
    <n v="111"/>
    <x v="0"/>
  </r>
  <r>
    <s v="16 Sør-Trøndelag"/>
    <x v="14"/>
    <s v="1630"/>
    <s v="1630 Åfjord"/>
    <x v="302"/>
    <x v="0"/>
    <n v="247"/>
    <x v="0"/>
  </r>
  <r>
    <s v="16 Sør-Trøndelag"/>
    <x v="14"/>
    <s v="1630"/>
    <s v="1630 Åfjord"/>
    <x v="302"/>
    <x v="1"/>
    <n v="237"/>
    <x v="0"/>
  </r>
  <r>
    <s v="16 Sør-Trøndelag"/>
    <x v="14"/>
    <s v="1630"/>
    <s v="1630 Åfjord"/>
    <x v="302"/>
    <x v="2"/>
    <n v="246"/>
    <x v="0"/>
  </r>
  <r>
    <s v="16 Sør-Trøndelag"/>
    <x v="14"/>
    <s v="1630"/>
    <s v="1630 Åfjord"/>
    <x v="302"/>
    <x v="3"/>
    <n v="247"/>
    <x v="0"/>
  </r>
  <r>
    <s v="16 Sør-Trøndelag"/>
    <x v="14"/>
    <s v="1630"/>
    <s v="1630 Åfjord"/>
    <x v="302"/>
    <x v="4"/>
    <n v="236"/>
    <x v="0"/>
  </r>
  <r>
    <s v="16 Sør-Trøndelag"/>
    <x v="14"/>
    <s v="1630"/>
    <s v="1630 Åfjord"/>
    <x v="302"/>
    <x v="5"/>
    <n v="209"/>
    <x v="0"/>
  </r>
  <r>
    <s v="16 Sør-Trøndelag"/>
    <x v="14"/>
    <s v="1630"/>
    <s v="1630 Åfjord"/>
    <x v="302"/>
    <x v="6"/>
    <n v="213"/>
    <x v="0"/>
  </r>
  <r>
    <s v="16 Sør-Trøndelag"/>
    <x v="14"/>
    <s v="1630"/>
    <s v="1630 Åfjord"/>
    <x v="302"/>
    <x v="7"/>
    <n v="223"/>
    <x v="0"/>
  </r>
  <r>
    <s v="16 Sør-Trøndelag"/>
    <x v="14"/>
    <s v="1630"/>
    <s v="1630 Åfjord"/>
    <x v="302"/>
    <x v="8"/>
    <n v="198"/>
    <x v="0"/>
  </r>
  <r>
    <s v="16 Sør-Trøndelag"/>
    <x v="14"/>
    <s v="1630"/>
    <s v="1630 Åfjord"/>
    <x v="302"/>
    <x v="9"/>
    <n v="194"/>
    <x v="0"/>
  </r>
  <r>
    <s v="16 Sør-Trøndelag"/>
    <x v="14"/>
    <s v="1630"/>
    <s v="1630 Åfjord"/>
    <x v="302"/>
    <x v="10"/>
    <n v="179"/>
    <x v="0"/>
  </r>
  <r>
    <s v="16 Sør-Trøndelag"/>
    <x v="14"/>
    <s v="1630"/>
    <s v="1630 Åfjord"/>
    <x v="302"/>
    <x v="11"/>
    <n v="169"/>
    <x v="0"/>
  </r>
  <r>
    <s v="16 Sør-Trøndelag"/>
    <x v="14"/>
    <s v="1630"/>
    <s v="1630 Åfjord"/>
    <x v="302"/>
    <x v="12"/>
    <n v="156"/>
    <x v="0"/>
  </r>
  <r>
    <s v="16 Sør-Trøndelag"/>
    <x v="14"/>
    <s v="1632"/>
    <s v="1632 Roan"/>
    <x v="303"/>
    <x v="0"/>
    <n v="84"/>
    <x v="0"/>
  </r>
  <r>
    <s v="16 Sør-Trøndelag"/>
    <x v="14"/>
    <s v="1632"/>
    <s v="1632 Roan"/>
    <x v="303"/>
    <x v="1"/>
    <n v="72"/>
    <x v="0"/>
  </r>
  <r>
    <s v="16 Sør-Trøndelag"/>
    <x v="14"/>
    <s v="1632"/>
    <s v="1632 Roan"/>
    <x v="303"/>
    <x v="2"/>
    <n v="67"/>
    <x v="0"/>
  </r>
  <r>
    <s v="16 Sør-Trøndelag"/>
    <x v="14"/>
    <s v="1632"/>
    <s v="1632 Roan"/>
    <x v="303"/>
    <x v="3"/>
    <n v="69"/>
    <x v="0"/>
  </r>
  <r>
    <s v="16 Sør-Trøndelag"/>
    <x v="14"/>
    <s v="1632"/>
    <s v="1632 Roan"/>
    <x v="303"/>
    <x v="4"/>
    <n v="57"/>
    <x v="0"/>
  </r>
  <r>
    <s v="16 Sør-Trøndelag"/>
    <x v="14"/>
    <s v="1632"/>
    <s v="1632 Roan"/>
    <x v="303"/>
    <x v="5"/>
    <n v="63"/>
    <x v="0"/>
  </r>
  <r>
    <s v="16 Sør-Trøndelag"/>
    <x v="14"/>
    <s v="1632"/>
    <s v="1632 Roan"/>
    <x v="303"/>
    <x v="6"/>
    <n v="65"/>
    <x v="0"/>
  </r>
  <r>
    <s v="16 Sør-Trøndelag"/>
    <x v="14"/>
    <s v="1632"/>
    <s v="1632 Roan"/>
    <x v="303"/>
    <x v="7"/>
    <n v="74"/>
    <x v="0"/>
  </r>
  <r>
    <s v="16 Sør-Trøndelag"/>
    <x v="14"/>
    <s v="1632"/>
    <s v="1632 Roan"/>
    <x v="303"/>
    <x v="8"/>
    <n v="67"/>
    <x v="0"/>
  </r>
  <r>
    <s v="16 Sør-Trøndelag"/>
    <x v="14"/>
    <s v="1632"/>
    <s v="1632 Roan"/>
    <x v="303"/>
    <x v="9"/>
    <n v="67"/>
    <x v="0"/>
  </r>
  <r>
    <s v="16 Sør-Trøndelag"/>
    <x v="14"/>
    <s v="1632"/>
    <s v="1632 Roan"/>
    <x v="303"/>
    <x v="10"/>
    <n v="61"/>
    <x v="0"/>
  </r>
  <r>
    <s v="16 Sør-Trøndelag"/>
    <x v="14"/>
    <s v="1632"/>
    <s v="1632 Roan"/>
    <x v="303"/>
    <x v="11"/>
    <n v="53"/>
    <x v="0"/>
  </r>
  <r>
    <s v="16 Sør-Trøndelag"/>
    <x v="14"/>
    <s v="1632"/>
    <s v="1632 Roan"/>
    <x v="303"/>
    <x v="12"/>
    <n v="53"/>
    <x v="0"/>
  </r>
  <r>
    <s v="16 Sør-Trøndelag"/>
    <x v="14"/>
    <s v="1633"/>
    <s v="1633 Osen"/>
    <x v="304"/>
    <x v="0"/>
    <n v="72"/>
    <x v="0"/>
  </r>
  <r>
    <s v="16 Sør-Trøndelag"/>
    <x v="14"/>
    <s v="1633"/>
    <s v="1633 Osen"/>
    <x v="304"/>
    <x v="1"/>
    <n v="55"/>
    <x v="0"/>
  </r>
  <r>
    <s v="16 Sør-Trøndelag"/>
    <x v="14"/>
    <s v="1633"/>
    <s v="1633 Osen"/>
    <x v="304"/>
    <x v="2"/>
    <n v="53"/>
    <x v="0"/>
  </r>
  <r>
    <s v="16 Sør-Trøndelag"/>
    <x v="14"/>
    <s v="1633"/>
    <s v="1633 Osen"/>
    <x v="304"/>
    <x v="3"/>
    <n v="53"/>
    <x v="0"/>
  </r>
  <r>
    <s v="16 Sør-Trøndelag"/>
    <x v="14"/>
    <s v="1633"/>
    <s v="1633 Osen"/>
    <x v="304"/>
    <x v="4"/>
    <n v="43"/>
    <x v="0"/>
  </r>
  <r>
    <s v="16 Sør-Trøndelag"/>
    <x v="14"/>
    <s v="1633"/>
    <s v="1633 Osen"/>
    <x v="304"/>
    <x v="5"/>
    <n v="50"/>
    <x v="0"/>
  </r>
  <r>
    <s v="16 Sør-Trøndelag"/>
    <x v="14"/>
    <s v="1633"/>
    <s v="1633 Osen"/>
    <x v="304"/>
    <x v="6"/>
    <n v="45"/>
    <x v="0"/>
  </r>
  <r>
    <s v="16 Sør-Trøndelag"/>
    <x v="14"/>
    <s v="1633"/>
    <s v="1633 Osen"/>
    <x v="304"/>
    <x v="7"/>
    <n v="38"/>
    <x v="0"/>
  </r>
  <r>
    <s v="16 Sør-Trøndelag"/>
    <x v="14"/>
    <s v="1633"/>
    <s v="1633 Osen"/>
    <x v="304"/>
    <x v="8"/>
    <n v="36"/>
    <x v="0"/>
  </r>
  <r>
    <s v="16 Sør-Trøndelag"/>
    <x v="14"/>
    <s v="1633"/>
    <s v="1633 Osen"/>
    <x v="304"/>
    <x v="9"/>
    <n v="39"/>
    <x v="0"/>
  </r>
  <r>
    <s v="16 Sør-Trøndelag"/>
    <x v="14"/>
    <s v="1633"/>
    <s v="1633 Osen"/>
    <x v="304"/>
    <x v="10"/>
    <n v="36"/>
    <x v="0"/>
  </r>
  <r>
    <s v="16 Sør-Trøndelag"/>
    <x v="14"/>
    <s v="1633"/>
    <s v="1633 Osen"/>
    <x v="304"/>
    <x v="11"/>
    <n v="35"/>
    <x v="0"/>
  </r>
  <r>
    <s v="16 Sør-Trøndelag"/>
    <x v="14"/>
    <s v="1633"/>
    <s v="1633 Osen"/>
    <x v="304"/>
    <x v="12"/>
    <n v="34"/>
    <x v="0"/>
  </r>
  <r>
    <s v="16 Sør-Trøndelag"/>
    <x v="14"/>
    <s v="1634"/>
    <s v="1634 Oppdal"/>
    <x v="305"/>
    <x v="0"/>
    <n v="423"/>
    <x v="0"/>
  </r>
  <r>
    <s v="16 Sør-Trøndelag"/>
    <x v="14"/>
    <s v="1634"/>
    <s v="1634 Oppdal"/>
    <x v="305"/>
    <x v="1"/>
    <n v="430"/>
    <x v="0"/>
  </r>
  <r>
    <s v="16 Sør-Trøndelag"/>
    <x v="14"/>
    <s v="1634"/>
    <s v="1634 Oppdal"/>
    <x v="305"/>
    <x v="2"/>
    <n v="445"/>
    <x v="0"/>
  </r>
  <r>
    <s v="16 Sør-Trøndelag"/>
    <x v="14"/>
    <s v="1634"/>
    <s v="1634 Oppdal"/>
    <x v="305"/>
    <x v="3"/>
    <n v="443"/>
    <x v="0"/>
  </r>
  <r>
    <s v="16 Sør-Trøndelag"/>
    <x v="14"/>
    <s v="1634"/>
    <s v="1634 Oppdal"/>
    <x v="305"/>
    <x v="4"/>
    <n v="417"/>
    <x v="0"/>
  </r>
  <r>
    <s v="16 Sør-Trøndelag"/>
    <x v="14"/>
    <s v="1634"/>
    <s v="1634 Oppdal"/>
    <x v="305"/>
    <x v="5"/>
    <n v="380"/>
    <x v="0"/>
  </r>
  <r>
    <s v="16 Sør-Trøndelag"/>
    <x v="14"/>
    <s v="1634"/>
    <s v="1634 Oppdal"/>
    <x v="305"/>
    <x v="6"/>
    <n v="356"/>
    <x v="0"/>
  </r>
  <r>
    <s v="16 Sør-Trøndelag"/>
    <x v="14"/>
    <s v="1634"/>
    <s v="1634 Oppdal"/>
    <x v="305"/>
    <x v="7"/>
    <n v="398"/>
    <x v="0"/>
  </r>
  <r>
    <s v="16 Sør-Trøndelag"/>
    <x v="14"/>
    <s v="1634"/>
    <s v="1634 Oppdal"/>
    <x v="305"/>
    <x v="8"/>
    <n v="390"/>
    <x v="0"/>
  </r>
  <r>
    <s v="16 Sør-Trøndelag"/>
    <x v="14"/>
    <s v="1634"/>
    <s v="1634 Oppdal"/>
    <x v="305"/>
    <x v="9"/>
    <n v="358"/>
    <x v="0"/>
  </r>
  <r>
    <s v="16 Sør-Trøndelag"/>
    <x v="14"/>
    <s v="1634"/>
    <s v="1634 Oppdal"/>
    <x v="305"/>
    <x v="10"/>
    <n v="349"/>
    <x v="0"/>
  </r>
  <r>
    <s v="16 Sør-Trøndelag"/>
    <x v="14"/>
    <s v="1634"/>
    <s v="1634 Oppdal"/>
    <x v="305"/>
    <x v="11"/>
    <n v="355"/>
    <x v="0"/>
  </r>
  <r>
    <s v="16 Sør-Trøndelag"/>
    <x v="14"/>
    <s v="1634"/>
    <s v="1634 Oppdal"/>
    <x v="305"/>
    <x v="12"/>
    <n v="314"/>
    <x v="0"/>
  </r>
  <r>
    <s v="16 Sør-Trøndelag"/>
    <x v="14"/>
    <s v="1635"/>
    <s v="1635 Rennebu"/>
    <x v="306"/>
    <x v="0"/>
    <n v="323"/>
    <x v="0"/>
  </r>
  <r>
    <s v="16 Sør-Trøndelag"/>
    <x v="14"/>
    <s v="1635"/>
    <s v="1635 Rennebu"/>
    <x v="306"/>
    <x v="1"/>
    <n v="303"/>
    <x v="0"/>
  </r>
  <r>
    <s v="16 Sør-Trøndelag"/>
    <x v="14"/>
    <s v="1635"/>
    <s v="1635 Rennebu"/>
    <x v="306"/>
    <x v="2"/>
    <n v="312"/>
    <x v="0"/>
  </r>
  <r>
    <s v="16 Sør-Trøndelag"/>
    <x v="14"/>
    <s v="1635"/>
    <s v="1635 Rennebu"/>
    <x v="306"/>
    <x v="3"/>
    <n v="342"/>
    <x v="0"/>
  </r>
  <r>
    <s v="16 Sør-Trøndelag"/>
    <x v="14"/>
    <s v="1635"/>
    <s v="1635 Rennebu"/>
    <x v="306"/>
    <x v="4"/>
    <n v="319"/>
    <x v="0"/>
  </r>
  <r>
    <s v="16 Sør-Trøndelag"/>
    <x v="14"/>
    <s v="1635"/>
    <s v="1635 Rennebu"/>
    <x v="306"/>
    <x v="5"/>
    <n v="343"/>
    <x v="0"/>
  </r>
  <r>
    <s v="16 Sør-Trøndelag"/>
    <x v="14"/>
    <s v="1635"/>
    <s v="1635 Rennebu"/>
    <x v="306"/>
    <x v="6"/>
    <n v="339"/>
    <x v="0"/>
  </r>
  <r>
    <s v="16 Sør-Trøndelag"/>
    <x v="14"/>
    <s v="1635"/>
    <s v="1635 Rennebu"/>
    <x v="306"/>
    <x v="7"/>
    <n v="339"/>
    <x v="0"/>
  </r>
  <r>
    <s v="16 Sør-Trøndelag"/>
    <x v="14"/>
    <s v="1635"/>
    <s v="1635 Rennebu"/>
    <x v="306"/>
    <x v="8"/>
    <n v="300"/>
    <x v="0"/>
  </r>
  <r>
    <s v="16 Sør-Trøndelag"/>
    <x v="14"/>
    <s v="1635"/>
    <s v="1635 Rennebu"/>
    <x v="306"/>
    <x v="9"/>
    <n v="301"/>
    <x v="0"/>
  </r>
  <r>
    <s v="16 Sør-Trøndelag"/>
    <x v="14"/>
    <s v="1635"/>
    <s v="1635 Rennebu"/>
    <x v="306"/>
    <x v="10"/>
    <n v="291"/>
    <x v="0"/>
  </r>
  <r>
    <s v="16 Sør-Trøndelag"/>
    <x v="14"/>
    <s v="1635"/>
    <s v="1635 Rennebu"/>
    <x v="306"/>
    <x v="11"/>
    <n v="277"/>
    <x v="0"/>
  </r>
  <r>
    <s v="16 Sør-Trøndelag"/>
    <x v="14"/>
    <s v="1635"/>
    <s v="1635 Rennebu"/>
    <x v="306"/>
    <x v="12"/>
    <n v="264"/>
    <x v="0"/>
  </r>
  <r>
    <s v="16 Sør-Trøndelag"/>
    <x v="14"/>
    <s v="1636"/>
    <s v="1636 Meldal"/>
    <x v="307"/>
    <x v="0"/>
    <n v="195"/>
    <x v="0"/>
  </r>
  <r>
    <s v="16 Sør-Trøndelag"/>
    <x v="14"/>
    <s v="1636"/>
    <s v="1636 Meldal"/>
    <x v="307"/>
    <x v="1"/>
    <n v="195"/>
    <x v="0"/>
  </r>
  <r>
    <s v="16 Sør-Trøndelag"/>
    <x v="14"/>
    <s v="1636"/>
    <s v="1636 Meldal"/>
    <x v="307"/>
    <x v="2"/>
    <n v="197"/>
    <x v="0"/>
  </r>
  <r>
    <s v="16 Sør-Trøndelag"/>
    <x v="14"/>
    <s v="1636"/>
    <s v="1636 Meldal"/>
    <x v="307"/>
    <x v="3"/>
    <n v="216"/>
    <x v="0"/>
  </r>
  <r>
    <s v="16 Sør-Trøndelag"/>
    <x v="14"/>
    <s v="1636"/>
    <s v="1636 Meldal"/>
    <x v="307"/>
    <x v="4"/>
    <n v="208"/>
    <x v="0"/>
  </r>
  <r>
    <s v="16 Sør-Trøndelag"/>
    <x v="14"/>
    <s v="1636"/>
    <s v="1636 Meldal"/>
    <x v="307"/>
    <x v="5"/>
    <n v="197"/>
    <x v="0"/>
  </r>
  <r>
    <s v="16 Sør-Trøndelag"/>
    <x v="14"/>
    <s v="1636"/>
    <s v="1636 Meldal"/>
    <x v="307"/>
    <x v="6"/>
    <n v="186"/>
    <x v="0"/>
  </r>
  <r>
    <s v="16 Sør-Trøndelag"/>
    <x v="14"/>
    <s v="1636"/>
    <s v="1636 Meldal"/>
    <x v="307"/>
    <x v="7"/>
    <n v="179"/>
    <x v="0"/>
  </r>
  <r>
    <s v="16 Sør-Trøndelag"/>
    <x v="14"/>
    <s v="1636"/>
    <s v="1636 Meldal"/>
    <x v="307"/>
    <x v="8"/>
    <n v="168"/>
    <x v="0"/>
  </r>
  <r>
    <s v="16 Sør-Trøndelag"/>
    <x v="14"/>
    <s v="1636"/>
    <s v="1636 Meldal"/>
    <x v="307"/>
    <x v="9"/>
    <n v="174"/>
    <x v="0"/>
  </r>
  <r>
    <s v="16 Sør-Trøndelag"/>
    <x v="14"/>
    <s v="1636"/>
    <s v="1636 Meldal"/>
    <x v="307"/>
    <x v="10"/>
    <n v="179"/>
    <x v="0"/>
  </r>
  <r>
    <s v="16 Sør-Trøndelag"/>
    <x v="14"/>
    <s v="1636"/>
    <s v="1636 Meldal"/>
    <x v="307"/>
    <x v="11"/>
    <n v="174"/>
    <x v="0"/>
  </r>
  <r>
    <s v="16 Sør-Trøndelag"/>
    <x v="14"/>
    <s v="1636"/>
    <s v="1636 Meldal"/>
    <x v="307"/>
    <x v="12"/>
    <n v="141"/>
    <x v="0"/>
  </r>
  <r>
    <s v="16 Sør-Trøndelag"/>
    <x v="14"/>
    <s v="1638"/>
    <s v="1638 Orkdal"/>
    <x v="308"/>
    <x v="0"/>
    <n v="271"/>
    <x v="0"/>
  </r>
  <r>
    <s v="16 Sør-Trøndelag"/>
    <x v="14"/>
    <s v="1638"/>
    <s v="1638 Orkdal"/>
    <x v="308"/>
    <x v="1"/>
    <n v="243"/>
    <x v="0"/>
  </r>
  <r>
    <s v="16 Sør-Trøndelag"/>
    <x v="14"/>
    <s v="1638"/>
    <s v="1638 Orkdal"/>
    <x v="308"/>
    <x v="2"/>
    <n v="266"/>
    <x v="0"/>
  </r>
  <r>
    <s v="16 Sør-Trøndelag"/>
    <x v="14"/>
    <s v="1638"/>
    <s v="1638 Orkdal"/>
    <x v="308"/>
    <x v="3"/>
    <n v="265"/>
    <x v="0"/>
  </r>
  <r>
    <s v="16 Sør-Trøndelag"/>
    <x v="14"/>
    <s v="1638"/>
    <s v="1638 Orkdal"/>
    <x v="308"/>
    <x v="4"/>
    <n v="265"/>
    <x v="0"/>
  </r>
  <r>
    <s v="16 Sør-Trøndelag"/>
    <x v="14"/>
    <s v="1638"/>
    <s v="1638 Orkdal"/>
    <x v="308"/>
    <x v="5"/>
    <n v="287"/>
    <x v="0"/>
  </r>
  <r>
    <s v="16 Sør-Trøndelag"/>
    <x v="14"/>
    <s v="1638"/>
    <s v="1638 Orkdal"/>
    <x v="308"/>
    <x v="6"/>
    <n v="274"/>
    <x v="0"/>
  </r>
  <r>
    <s v="16 Sør-Trøndelag"/>
    <x v="14"/>
    <s v="1638"/>
    <s v="1638 Orkdal"/>
    <x v="308"/>
    <x v="7"/>
    <n v="341"/>
    <x v="0"/>
  </r>
  <r>
    <s v="16 Sør-Trøndelag"/>
    <x v="14"/>
    <s v="1638"/>
    <s v="1638 Orkdal"/>
    <x v="308"/>
    <x v="8"/>
    <n v="282"/>
    <x v="0"/>
  </r>
  <r>
    <s v="16 Sør-Trøndelag"/>
    <x v="14"/>
    <s v="1638"/>
    <s v="1638 Orkdal"/>
    <x v="308"/>
    <x v="9"/>
    <n v="178"/>
    <x v="0"/>
  </r>
  <r>
    <s v="16 Sør-Trøndelag"/>
    <x v="14"/>
    <s v="1638"/>
    <s v="1638 Orkdal"/>
    <x v="308"/>
    <x v="10"/>
    <n v="169"/>
    <x v="0"/>
  </r>
  <r>
    <s v="16 Sør-Trøndelag"/>
    <x v="14"/>
    <s v="1638"/>
    <s v="1638 Orkdal"/>
    <x v="308"/>
    <x v="11"/>
    <n v="147"/>
    <x v="0"/>
  </r>
  <r>
    <s v="16 Sør-Trøndelag"/>
    <x v="14"/>
    <s v="1638"/>
    <s v="1638 Orkdal"/>
    <x v="308"/>
    <x v="12"/>
    <n v="144"/>
    <x v="0"/>
  </r>
  <r>
    <s v="16 Sør-Trøndelag"/>
    <x v="14"/>
    <s v="1640"/>
    <s v="1640 Røros"/>
    <x v="309"/>
    <x v="0"/>
    <n v="172"/>
    <x v="0"/>
  </r>
  <r>
    <s v="16 Sør-Trøndelag"/>
    <x v="14"/>
    <s v="1640"/>
    <s v="1640 Røros"/>
    <x v="309"/>
    <x v="1"/>
    <n v="175"/>
    <x v="0"/>
  </r>
  <r>
    <s v="16 Sør-Trøndelag"/>
    <x v="14"/>
    <s v="1640"/>
    <s v="1640 Røros"/>
    <x v="309"/>
    <x v="2"/>
    <n v="169"/>
    <x v="0"/>
  </r>
  <r>
    <s v="16 Sør-Trøndelag"/>
    <x v="14"/>
    <s v="1640"/>
    <s v="1640 Røros"/>
    <x v="309"/>
    <x v="3"/>
    <n v="162"/>
    <x v="0"/>
  </r>
  <r>
    <s v="16 Sør-Trøndelag"/>
    <x v="14"/>
    <s v="1640"/>
    <s v="1640 Røros"/>
    <x v="309"/>
    <x v="4"/>
    <n v="125"/>
    <x v="0"/>
  </r>
  <r>
    <s v="16 Sør-Trøndelag"/>
    <x v="14"/>
    <s v="1640"/>
    <s v="1640 Røros"/>
    <x v="309"/>
    <x v="5"/>
    <n v="121"/>
    <x v="0"/>
  </r>
  <r>
    <s v="16 Sør-Trøndelag"/>
    <x v="14"/>
    <s v="1640"/>
    <s v="1640 Røros"/>
    <x v="309"/>
    <x v="6"/>
    <n v="123"/>
    <x v="0"/>
  </r>
  <r>
    <s v="16 Sør-Trøndelag"/>
    <x v="14"/>
    <s v="1640"/>
    <s v="1640 Røros"/>
    <x v="309"/>
    <x v="7"/>
    <n v="237"/>
    <x v="0"/>
  </r>
  <r>
    <s v="16 Sør-Trøndelag"/>
    <x v="14"/>
    <s v="1640"/>
    <s v="1640 Røros"/>
    <x v="309"/>
    <x v="8"/>
    <n v="211"/>
    <x v="0"/>
  </r>
  <r>
    <s v="16 Sør-Trøndelag"/>
    <x v="14"/>
    <s v="1640"/>
    <s v="1640 Røros"/>
    <x v="309"/>
    <x v="9"/>
    <n v="194"/>
    <x v="0"/>
  </r>
  <r>
    <s v="16 Sør-Trøndelag"/>
    <x v="14"/>
    <s v="1640"/>
    <s v="1640 Røros"/>
    <x v="309"/>
    <x v="10"/>
    <n v="203"/>
    <x v="0"/>
  </r>
  <r>
    <s v="16 Sør-Trøndelag"/>
    <x v="14"/>
    <s v="1640"/>
    <s v="1640 Røros"/>
    <x v="309"/>
    <x v="11"/>
    <n v="193"/>
    <x v="0"/>
  </r>
  <r>
    <s v="16 Sør-Trøndelag"/>
    <x v="14"/>
    <s v="1640"/>
    <s v="1640 Røros"/>
    <x v="309"/>
    <x v="12"/>
    <n v="169"/>
    <x v="0"/>
  </r>
  <r>
    <s v="16 Sør-Trøndelag"/>
    <x v="14"/>
    <s v="1644"/>
    <s v="1644 Holtålen"/>
    <x v="310"/>
    <x v="0"/>
    <n v="116"/>
    <x v="0"/>
  </r>
  <r>
    <s v="16 Sør-Trøndelag"/>
    <x v="14"/>
    <s v="1644"/>
    <s v="1644 Holtålen"/>
    <x v="310"/>
    <x v="1"/>
    <n v="94"/>
    <x v="0"/>
  </r>
  <r>
    <s v="16 Sør-Trøndelag"/>
    <x v="14"/>
    <s v="1644"/>
    <s v="1644 Holtålen"/>
    <x v="310"/>
    <x v="2"/>
    <n v="98"/>
    <x v="0"/>
  </r>
  <r>
    <s v="16 Sør-Trøndelag"/>
    <x v="14"/>
    <s v="1644"/>
    <s v="1644 Holtålen"/>
    <x v="310"/>
    <x v="3"/>
    <n v="92"/>
    <x v="0"/>
  </r>
  <r>
    <s v="16 Sør-Trøndelag"/>
    <x v="14"/>
    <s v="1644"/>
    <s v="1644 Holtålen"/>
    <x v="310"/>
    <x v="4"/>
    <n v="93"/>
    <x v="0"/>
  </r>
  <r>
    <s v="16 Sør-Trøndelag"/>
    <x v="14"/>
    <s v="1644"/>
    <s v="1644 Holtålen"/>
    <x v="310"/>
    <x v="5"/>
    <n v="81"/>
    <x v="0"/>
  </r>
  <r>
    <s v="16 Sør-Trøndelag"/>
    <x v="14"/>
    <s v="1644"/>
    <s v="1644 Holtålen"/>
    <x v="310"/>
    <x v="6"/>
    <n v="86"/>
    <x v="0"/>
  </r>
  <r>
    <s v="16 Sør-Trøndelag"/>
    <x v="14"/>
    <s v="1644"/>
    <s v="1644 Holtålen"/>
    <x v="310"/>
    <x v="7"/>
    <n v="86"/>
    <x v="0"/>
  </r>
  <r>
    <s v="16 Sør-Trøndelag"/>
    <x v="14"/>
    <s v="1644"/>
    <s v="1644 Holtålen"/>
    <x v="310"/>
    <x v="8"/>
    <n v="86"/>
    <x v="0"/>
  </r>
  <r>
    <s v="16 Sør-Trøndelag"/>
    <x v="14"/>
    <s v="1644"/>
    <s v="1644 Holtålen"/>
    <x v="310"/>
    <x v="9"/>
    <n v="97"/>
    <x v="0"/>
  </r>
  <r>
    <s v="16 Sør-Trøndelag"/>
    <x v="14"/>
    <s v="1644"/>
    <s v="1644 Holtålen"/>
    <x v="310"/>
    <x v="10"/>
    <n v="88"/>
    <x v="0"/>
  </r>
  <r>
    <s v="16 Sør-Trøndelag"/>
    <x v="14"/>
    <s v="1644"/>
    <s v="1644 Holtålen"/>
    <x v="310"/>
    <x v="11"/>
    <n v="78"/>
    <x v="0"/>
  </r>
  <r>
    <s v="16 Sør-Trøndelag"/>
    <x v="14"/>
    <s v="1644"/>
    <s v="1644 Holtålen"/>
    <x v="310"/>
    <x v="12"/>
    <n v="70"/>
    <x v="0"/>
  </r>
  <r>
    <s v="16 Sør-Trøndelag"/>
    <x v="14"/>
    <s v="1648"/>
    <s v="1648 Midtre Gauldal"/>
    <x v="311"/>
    <x v="0"/>
    <n v="428"/>
    <x v="0"/>
  </r>
  <r>
    <s v="16 Sør-Trøndelag"/>
    <x v="14"/>
    <s v="1648"/>
    <s v="1648 Midtre Gauldal"/>
    <x v="311"/>
    <x v="1"/>
    <n v="402"/>
    <x v="0"/>
  </r>
  <r>
    <s v="16 Sør-Trøndelag"/>
    <x v="14"/>
    <s v="1648"/>
    <s v="1648 Midtre Gauldal"/>
    <x v="311"/>
    <x v="2"/>
    <n v="416"/>
    <x v="0"/>
  </r>
  <r>
    <s v="16 Sør-Trøndelag"/>
    <x v="14"/>
    <s v="1648"/>
    <s v="1648 Midtre Gauldal"/>
    <x v="311"/>
    <x v="3"/>
    <n v="427"/>
    <x v="0"/>
  </r>
  <r>
    <s v="16 Sør-Trøndelag"/>
    <x v="14"/>
    <s v="1648"/>
    <s v="1648 Midtre Gauldal"/>
    <x v="311"/>
    <x v="4"/>
    <n v="428"/>
    <x v="0"/>
  </r>
  <r>
    <s v="16 Sør-Trøndelag"/>
    <x v="14"/>
    <s v="1648"/>
    <s v="1648 Midtre Gauldal"/>
    <x v="311"/>
    <x v="5"/>
    <n v="433"/>
    <x v="0"/>
  </r>
  <r>
    <s v="16 Sør-Trøndelag"/>
    <x v="14"/>
    <s v="1648"/>
    <s v="1648 Midtre Gauldal"/>
    <x v="311"/>
    <x v="6"/>
    <n v="471"/>
    <x v="0"/>
  </r>
  <r>
    <s v="16 Sør-Trøndelag"/>
    <x v="14"/>
    <s v="1648"/>
    <s v="1648 Midtre Gauldal"/>
    <x v="311"/>
    <x v="7"/>
    <n v="371"/>
    <x v="0"/>
  </r>
  <r>
    <s v="16 Sør-Trøndelag"/>
    <x v="14"/>
    <s v="1648"/>
    <s v="1648 Midtre Gauldal"/>
    <x v="311"/>
    <x v="8"/>
    <n v="375"/>
    <x v="0"/>
  </r>
  <r>
    <s v="16 Sør-Trøndelag"/>
    <x v="14"/>
    <s v="1648"/>
    <s v="1648 Midtre Gauldal"/>
    <x v="311"/>
    <x v="9"/>
    <n v="350"/>
    <x v="0"/>
  </r>
  <r>
    <s v="16 Sør-Trøndelag"/>
    <x v="14"/>
    <s v="1648"/>
    <s v="1648 Midtre Gauldal"/>
    <x v="311"/>
    <x v="10"/>
    <n v="330"/>
    <x v="0"/>
  </r>
  <r>
    <s v="16 Sør-Trøndelag"/>
    <x v="14"/>
    <s v="1648"/>
    <s v="1648 Midtre Gauldal"/>
    <x v="311"/>
    <x v="11"/>
    <n v="316"/>
    <x v="0"/>
  </r>
  <r>
    <s v="16 Sør-Trøndelag"/>
    <x v="14"/>
    <s v="1648"/>
    <s v="1648 Midtre Gauldal"/>
    <x v="311"/>
    <x v="12"/>
    <n v="276"/>
    <x v="0"/>
  </r>
  <r>
    <s v="16 Sør-Trøndelag"/>
    <x v="14"/>
    <s v="1653"/>
    <s v="1653 Melhus"/>
    <x v="312"/>
    <x v="0"/>
    <n v="346"/>
    <x v="0"/>
  </r>
  <r>
    <s v="16 Sør-Trøndelag"/>
    <x v="14"/>
    <s v="1653"/>
    <s v="1653 Melhus"/>
    <x v="312"/>
    <x v="1"/>
    <n v="307"/>
    <x v="0"/>
  </r>
  <r>
    <s v="16 Sør-Trøndelag"/>
    <x v="14"/>
    <s v="1653"/>
    <s v="1653 Melhus"/>
    <x v="312"/>
    <x v="2"/>
    <n v="297"/>
    <x v="0"/>
  </r>
  <r>
    <s v="16 Sør-Trøndelag"/>
    <x v="14"/>
    <s v="1653"/>
    <s v="1653 Melhus"/>
    <x v="312"/>
    <x v="3"/>
    <n v="344"/>
    <x v="0"/>
  </r>
  <r>
    <s v="16 Sør-Trøndelag"/>
    <x v="14"/>
    <s v="1653"/>
    <s v="1653 Melhus"/>
    <x v="312"/>
    <x v="4"/>
    <n v="292"/>
    <x v="0"/>
  </r>
  <r>
    <s v="16 Sør-Trøndelag"/>
    <x v="14"/>
    <s v="1653"/>
    <s v="1653 Melhus"/>
    <x v="312"/>
    <x v="5"/>
    <n v="307"/>
    <x v="0"/>
  </r>
  <r>
    <s v="16 Sør-Trøndelag"/>
    <x v="14"/>
    <s v="1653"/>
    <s v="1653 Melhus"/>
    <x v="312"/>
    <x v="6"/>
    <n v="304"/>
    <x v="0"/>
  </r>
  <r>
    <s v="16 Sør-Trøndelag"/>
    <x v="14"/>
    <s v="1653"/>
    <s v="1653 Melhus"/>
    <x v="312"/>
    <x v="7"/>
    <n v="311"/>
    <x v="0"/>
  </r>
  <r>
    <s v="16 Sør-Trøndelag"/>
    <x v="14"/>
    <s v="1653"/>
    <s v="1653 Melhus"/>
    <x v="312"/>
    <x v="8"/>
    <n v="312"/>
    <x v="0"/>
  </r>
  <r>
    <s v="16 Sør-Trøndelag"/>
    <x v="14"/>
    <s v="1653"/>
    <s v="1653 Melhus"/>
    <x v="312"/>
    <x v="9"/>
    <n v="297"/>
    <x v="0"/>
  </r>
  <r>
    <s v="16 Sør-Trøndelag"/>
    <x v="14"/>
    <s v="1653"/>
    <s v="1653 Melhus"/>
    <x v="312"/>
    <x v="10"/>
    <n v="271"/>
    <x v="0"/>
  </r>
  <r>
    <s v="16 Sør-Trøndelag"/>
    <x v="14"/>
    <s v="1653"/>
    <s v="1653 Melhus"/>
    <x v="312"/>
    <x v="11"/>
    <n v="267"/>
    <x v="0"/>
  </r>
  <r>
    <s v="16 Sør-Trøndelag"/>
    <x v="14"/>
    <s v="1653"/>
    <s v="1653 Melhus"/>
    <x v="312"/>
    <x v="12"/>
    <n v="251"/>
    <x v="0"/>
  </r>
  <r>
    <s v="16 Sør-Trøndelag"/>
    <x v="14"/>
    <s v="1657"/>
    <s v="1657 Skaun"/>
    <x v="313"/>
    <x v="0"/>
    <n v="186"/>
    <x v="0"/>
  </r>
  <r>
    <s v="16 Sør-Trøndelag"/>
    <x v="14"/>
    <s v="1657"/>
    <s v="1657 Skaun"/>
    <x v="313"/>
    <x v="1"/>
    <n v="135"/>
    <x v="0"/>
  </r>
  <r>
    <s v="16 Sør-Trøndelag"/>
    <x v="14"/>
    <s v="1657"/>
    <s v="1657 Skaun"/>
    <x v="313"/>
    <x v="2"/>
    <n v="162"/>
    <x v="0"/>
  </r>
  <r>
    <s v="16 Sør-Trøndelag"/>
    <x v="14"/>
    <s v="1657"/>
    <s v="1657 Skaun"/>
    <x v="313"/>
    <x v="3"/>
    <n v="141"/>
    <x v="0"/>
  </r>
  <r>
    <s v="16 Sør-Trøndelag"/>
    <x v="14"/>
    <s v="1657"/>
    <s v="1657 Skaun"/>
    <x v="313"/>
    <x v="4"/>
    <n v="102"/>
    <x v="0"/>
  </r>
  <r>
    <s v="16 Sør-Trøndelag"/>
    <x v="14"/>
    <s v="1657"/>
    <s v="1657 Skaun"/>
    <x v="313"/>
    <x v="5"/>
    <n v="104"/>
    <x v="0"/>
  </r>
  <r>
    <s v="16 Sør-Trøndelag"/>
    <x v="14"/>
    <s v="1657"/>
    <s v="1657 Skaun"/>
    <x v="313"/>
    <x v="6"/>
    <n v="110"/>
    <x v="0"/>
  </r>
  <r>
    <s v="16 Sør-Trøndelag"/>
    <x v="14"/>
    <s v="1657"/>
    <s v="1657 Skaun"/>
    <x v="313"/>
    <x v="7"/>
    <n v="95"/>
    <x v="0"/>
  </r>
  <r>
    <s v="16 Sør-Trøndelag"/>
    <x v="14"/>
    <s v="1657"/>
    <s v="1657 Skaun"/>
    <x v="313"/>
    <x v="8"/>
    <n v="88"/>
    <x v="0"/>
  </r>
  <r>
    <s v="16 Sør-Trøndelag"/>
    <x v="14"/>
    <s v="1657"/>
    <s v="1657 Skaun"/>
    <x v="313"/>
    <x v="9"/>
    <n v="93"/>
    <x v="0"/>
  </r>
  <r>
    <s v="16 Sør-Trøndelag"/>
    <x v="14"/>
    <s v="1657"/>
    <s v="1657 Skaun"/>
    <x v="313"/>
    <x v="10"/>
    <n v="90"/>
    <x v="0"/>
  </r>
  <r>
    <s v="16 Sør-Trøndelag"/>
    <x v="14"/>
    <s v="1657"/>
    <s v="1657 Skaun"/>
    <x v="313"/>
    <x v="11"/>
    <n v="68"/>
    <x v="0"/>
  </r>
  <r>
    <s v="16 Sør-Trøndelag"/>
    <x v="14"/>
    <s v="1657"/>
    <s v="1657 Skaun"/>
    <x v="313"/>
    <x v="12"/>
    <n v="71"/>
    <x v="0"/>
  </r>
  <r>
    <s v="16 Sør-Trøndelag"/>
    <x v="14"/>
    <s v="1662"/>
    <s v="1662 Klæbu"/>
    <x v="314"/>
    <x v="0"/>
    <n v="48"/>
    <x v="0"/>
  </r>
  <r>
    <s v="16 Sør-Trøndelag"/>
    <x v="14"/>
    <s v="1662"/>
    <s v="1662 Klæbu"/>
    <x v="314"/>
    <x v="1"/>
    <n v="52"/>
    <x v="0"/>
  </r>
  <r>
    <s v="16 Sør-Trøndelag"/>
    <x v="14"/>
    <s v="1662"/>
    <s v="1662 Klæbu"/>
    <x v="314"/>
    <x v="2"/>
    <n v="49"/>
    <x v="0"/>
  </r>
  <r>
    <s v="16 Sør-Trøndelag"/>
    <x v="14"/>
    <s v="1662"/>
    <s v="1662 Klæbu"/>
    <x v="314"/>
    <x v="3"/>
    <n v="45"/>
    <x v="0"/>
  </r>
  <r>
    <s v="16 Sør-Trøndelag"/>
    <x v="14"/>
    <s v="1662"/>
    <s v="1662 Klæbu"/>
    <x v="314"/>
    <x v="4"/>
    <n v="43"/>
    <x v="0"/>
  </r>
  <r>
    <s v="16 Sør-Trøndelag"/>
    <x v="14"/>
    <s v="1662"/>
    <s v="1662 Klæbu"/>
    <x v="314"/>
    <x v="5"/>
    <n v="35"/>
    <x v="0"/>
  </r>
  <r>
    <s v="16 Sør-Trøndelag"/>
    <x v="14"/>
    <s v="1662"/>
    <s v="1662 Klæbu"/>
    <x v="314"/>
    <x v="6"/>
    <n v="36"/>
    <x v="0"/>
  </r>
  <r>
    <s v="16 Sør-Trøndelag"/>
    <x v="14"/>
    <s v="1662"/>
    <s v="1662 Klæbu"/>
    <x v="314"/>
    <x v="7"/>
    <n v="43"/>
    <x v="0"/>
  </r>
  <r>
    <s v="16 Sør-Trøndelag"/>
    <x v="14"/>
    <s v="1662"/>
    <s v="1662 Klæbu"/>
    <x v="314"/>
    <x v="8"/>
    <n v="32"/>
    <x v="0"/>
  </r>
  <r>
    <s v="16 Sør-Trøndelag"/>
    <x v="14"/>
    <s v="1662"/>
    <s v="1662 Klæbu"/>
    <x v="314"/>
    <x v="9"/>
    <n v="35"/>
    <x v="0"/>
  </r>
  <r>
    <s v="16 Sør-Trøndelag"/>
    <x v="14"/>
    <s v="1662"/>
    <s v="1662 Klæbu"/>
    <x v="314"/>
    <x v="10"/>
    <n v="35"/>
    <x v="0"/>
  </r>
  <r>
    <s v="16 Sør-Trøndelag"/>
    <x v="14"/>
    <s v="1662"/>
    <s v="1662 Klæbu"/>
    <x v="314"/>
    <x v="11"/>
    <n v="27"/>
    <x v="0"/>
  </r>
  <r>
    <s v="16 Sør-Trøndelag"/>
    <x v="14"/>
    <s v="1662"/>
    <s v="1662 Klæbu"/>
    <x v="314"/>
    <x v="12"/>
    <n v="27"/>
    <x v="0"/>
  </r>
  <r>
    <s v="16 Sør-Trøndelag"/>
    <x v="14"/>
    <s v="1663"/>
    <s v="1663 Malvik"/>
    <x v="315"/>
    <x v="0"/>
    <n v="57"/>
    <x v="0"/>
  </r>
  <r>
    <s v="16 Sør-Trøndelag"/>
    <x v="14"/>
    <s v="1663"/>
    <s v="1663 Malvik"/>
    <x v="315"/>
    <x v="1"/>
    <n v="55"/>
    <x v="0"/>
  </r>
  <r>
    <s v="16 Sør-Trøndelag"/>
    <x v="14"/>
    <s v="1663"/>
    <s v="1663 Malvik"/>
    <x v="315"/>
    <x v="2"/>
    <n v="53"/>
    <x v="0"/>
  </r>
  <r>
    <s v="16 Sør-Trøndelag"/>
    <x v="14"/>
    <s v="1663"/>
    <s v="1663 Malvik"/>
    <x v="315"/>
    <x v="3"/>
    <n v="55"/>
    <x v="0"/>
  </r>
  <r>
    <s v="16 Sør-Trøndelag"/>
    <x v="14"/>
    <s v="1663"/>
    <s v="1663 Malvik"/>
    <x v="315"/>
    <x v="4"/>
    <n v="54"/>
    <x v="0"/>
  </r>
  <r>
    <s v="16 Sør-Trøndelag"/>
    <x v="14"/>
    <s v="1663"/>
    <s v="1663 Malvik"/>
    <x v="315"/>
    <x v="5"/>
    <n v="50"/>
    <x v="0"/>
  </r>
  <r>
    <s v="16 Sør-Trøndelag"/>
    <x v="14"/>
    <s v="1663"/>
    <s v="1663 Malvik"/>
    <x v="315"/>
    <x v="6"/>
    <n v="52"/>
    <x v="0"/>
  </r>
  <r>
    <s v="16 Sør-Trøndelag"/>
    <x v="14"/>
    <s v="1663"/>
    <s v="1663 Malvik"/>
    <x v="315"/>
    <x v="7"/>
    <n v="47"/>
    <x v="0"/>
  </r>
  <r>
    <s v="16 Sør-Trøndelag"/>
    <x v="14"/>
    <s v="1663"/>
    <s v="1663 Malvik"/>
    <x v="315"/>
    <x v="8"/>
    <n v="48"/>
    <x v="0"/>
  </r>
  <r>
    <s v="16 Sør-Trøndelag"/>
    <x v="14"/>
    <s v="1663"/>
    <s v="1663 Malvik"/>
    <x v="315"/>
    <x v="9"/>
    <n v="49"/>
    <x v="0"/>
  </r>
  <r>
    <s v="16 Sør-Trøndelag"/>
    <x v="14"/>
    <s v="1663"/>
    <s v="1663 Malvik"/>
    <x v="315"/>
    <x v="10"/>
    <n v="47"/>
    <x v="0"/>
  </r>
  <r>
    <s v="16 Sør-Trøndelag"/>
    <x v="14"/>
    <s v="1663"/>
    <s v="1663 Malvik"/>
    <x v="315"/>
    <x v="11"/>
    <n v="39"/>
    <x v="0"/>
  </r>
  <r>
    <s v="16 Sør-Trøndelag"/>
    <x v="14"/>
    <s v="1663"/>
    <s v="1663 Malvik"/>
    <x v="315"/>
    <x v="12"/>
    <n v="43"/>
    <x v="0"/>
  </r>
  <r>
    <s v="16 Sør-Trøndelag"/>
    <x v="14"/>
    <s v="1664"/>
    <s v="1664 Selbu"/>
    <x v="316"/>
    <x v="0"/>
    <n v="220"/>
    <x v="0"/>
  </r>
  <r>
    <s v="16 Sør-Trøndelag"/>
    <x v="14"/>
    <s v="1664"/>
    <s v="1664 Selbu"/>
    <x v="316"/>
    <x v="1"/>
    <n v="219"/>
    <x v="0"/>
  </r>
  <r>
    <s v="16 Sør-Trøndelag"/>
    <x v="14"/>
    <s v="1664"/>
    <s v="1664 Selbu"/>
    <x v="316"/>
    <x v="2"/>
    <n v="213"/>
    <x v="0"/>
  </r>
  <r>
    <s v="16 Sør-Trøndelag"/>
    <x v="14"/>
    <s v="1664"/>
    <s v="1664 Selbu"/>
    <x v="316"/>
    <x v="3"/>
    <n v="215"/>
    <x v="0"/>
  </r>
  <r>
    <s v="16 Sør-Trøndelag"/>
    <x v="14"/>
    <s v="1664"/>
    <s v="1664 Selbu"/>
    <x v="316"/>
    <x v="4"/>
    <n v="200"/>
    <x v="0"/>
  </r>
  <r>
    <s v="16 Sør-Trøndelag"/>
    <x v="14"/>
    <s v="1664"/>
    <s v="1664 Selbu"/>
    <x v="316"/>
    <x v="5"/>
    <n v="192"/>
    <x v="0"/>
  </r>
  <r>
    <s v="16 Sør-Trøndelag"/>
    <x v="14"/>
    <s v="1664"/>
    <s v="1664 Selbu"/>
    <x v="316"/>
    <x v="6"/>
    <n v="199"/>
    <x v="0"/>
  </r>
  <r>
    <s v="16 Sør-Trøndelag"/>
    <x v="14"/>
    <s v="1664"/>
    <s v="1664 Selbu"/>
    <x v="316"/>
    <x v="7"/>
    <n v="233"/>
    <x v="0"/>
  </r>
  <r>
    <s v="16 Sør-Trøndelag"/>
    <x v="14"/>
    <s v="1664"/>
    <s v="1664 Selbu"/>
    <x v="316"/>
    <x v="8"/>
    <n v="212"/>
    <x v="0"/>
  </r>
  <r>
    <s v="16 Sør-Trøndelag"/>
    <x v="14"/>
    <s v="1664"/>
    <s v="1664 Selbu"/>
    <x v="316"/>
    <x v="9"/>
    <n v="210"/>
    <x v="0"/>
  </r>
  <r>
    <s v="16 Sør-Trøndelag"/>
    <x v="14"/>
    <s v="1664"/>
    <s v="1664 Selbu"/>
    <x v="316"/>
    <x v="10"/>
    <n v="198"/>
    <x v="0"/>
  </r>
  <r>
    <s v="16 Sør-Trøndelag"/>
    <x v="14"/>
    <s v="1664"/>
    <s v="1664 Selbu"/>
    <x v="316"/>
    <x v="11"/>
    <n v="200"/>
    <x v="0"/>
  </r>
  <r>
    <s v="16 Sør-Trøndelag"/>
    <x v="14"/>
    <s v="1664"/>
    <s v="1664 Selbu"/>
    <x v="316"/>
    <x v="12"/>
    <n v="173"/>
    <x v="0"/>
  </r>
  <r>
    <s v="16 Sør-Trøndelag"/>
    <x v="14"/>
    <s v="1665"/>
    <s v="1665 Tydal"/>
    <x v="317"/>
    <x v="0"/>
    <n v="63"/>
    <x v="0"/>
  </r>
  <r>
    <s v="16 Sør-Trøndelag"/>
    <x v="14"/>
    <s v="1665"/>
    <s v="1665 Tydal"/>
    <x v="317"/>
    <x v="1"/>
    <n v="54"/>
    <x v="0"/>
  </r>
  <r>
    <s v="16 Sør-Trøndelag"/>
    <x v="14"/>
    <s v="1665"/>
    <s v="1665 Tydal"/>
    <x v="317"/>
    <x v="2"/>
    <n v="63"/>
    <x v="0"/>
  </r>
  <r>
    <s v="16 Sør-Trøndelag"/>
    <x v="14"/>
    <s v="1665"/>
    <s v="1665 Tydal"/>
    <x v="317"/>
    <x v="3"/>
    <n v="57"/>
    <x v="0"/>
  </r>
  <r>
    <s v="16 Sør-Trøndelag"/>
    <x v="14"/>
    <s v="1665"/>
    <s v="1665 Tydal"/>
    <x v="317"/>
    <x v="4"/>
    <n v="56"/>
    <x v="0"/>
  </r>
  <r>
    <s v="16 Sør-Trøndelag"/>
    <x v="14"/>
    <s v="1665"/>
    <s v="1665 Tydal"/>
    <x v="317"/>
    <x v="5"/>
    <n v="55"/>
    <x v="0"/>
  </r>
  <r>
    <s v="16 Sør-Trøndelag"/>
    <x v="14"/>
    <s v="1665"/>
    <s v="1665 Tydal"/>
    <x v="317"/>
    <x v="6"/>
    <n v="53"/>
    <x v="0"/>
  </r>
  <r>
    <s v="16 Sør-Trøndelag"/>
    <x v="14"/>
    <s v="1665"/>
    <s v="1665 Tydal"/>
    <x v="317"/>
    <x v="7"/>
    <n v="62"/>
    <x v="0"/>
  </r>
  <r>
    <s v="16 Sør-Trøndelag"/>
    <x v="14"/>
    <s v="1665"/>
    <s v="1665 Tydal"/>
    <x v="317"/>
    <x v="8"/>
    <n v="64"/>
    <x v="0"/>
  </r>
  <r>
    <s v="16 Sør-Trøndelag"/>
    <x v="14"/>
    <s v="1665"/>
    <s v="1665 Tydal"/>
    <x v="317"/>
    <x v="9"/>
    <n v="57"/>
    <x v="0"/>
  </r>
  <r>
    <s v="16 Sør-Trøndelag"/>
    <x v="14"/>
    <s v="1665"/>
    <s v="1665 Tydal"/>
    <x v="317"/>
    <x v="10"/>
    <n v="52"/>
    <x v="0"/>
  </r>
  <r>
    <s v="16 Sør-Trøndelag"/>
    <x v="14"/>
    <s v="1665"/>
    <s v="1665 Tydal"/>
    <x v="317"/>
    <x v="11"/>
    <n v="50"/>
    <x v="0"/>
  </r>
  <r>
    <s v="16 Sør-Trøndelag"/>
    <x v="14"/>
    <s v="1665"/>
    <s v="1665 Tydal"/>
    <x v="317"/>
    <x v="12"/>
    <n v="45"/>
    <x v="0"/>
  </r>
  <r>
    <s v="17 Nord-Trøndelag"/>
    <x v="15"/>
    <s v="1702"/>
    <s v="1702 Steinkjer"/>
    <x v="318"/>
    <x v="0"/>
    <n v="892"/>
    <x v="0"/>
  </r>
  <r>
    <s v="17 Nord-Trøndelag"/>
    <x v="15"/>
    <s v="1702"/>
    <s v="1702 Steinkjer"/>
    <x v="318"/>
    <x v="1"/>
    <n v="848"/>
    <x v="0"/>
  </r>
  <r>
    <s v="17 Nord-Trøndelag"/>
    <x v="15"/>
    <s v="1702"/>
    <s v="1702 Steinkjer"/>
    <x v="318"/>
    <x v="2"/>
    <n v="803"/>
    <x v="0"/>
  </r>
  <r>
    <s v="17 Nord-Trøndelag"/>
    <x v="15"/>
    <s v="1702"/>
    <s v="1702 Steinkjer"/>
    <x v="318"/>
    <x v="3"/>
    <n v="851"/>
    <x v="0"/>
  </r>
  <r>
    <s v="17 Nord-Trøndelag"/>
    <x v="15"/>
    <s v="1702"/>
    <s v="1702 Steinkjer"/>
    <x v="318"/>
    <x v="4"/>
    <n v="777"/>
    <x v="0"/>
  </r>
  <r>
    <s v="17 Nord-Trøndelag"/>
    <x v="15"/>
    <s v="1702"/>
    <s v="1702 Steinkjer"/>
    <x v="318"/>
    <x v="5"/>
    <n v="776"/>
    <x v="0"/>
  </r>
  <r>
    <s v="17 Nord-Trøndelag"/>
    <x v="15"/>
    <s v="1702"/>
    <s v="1702 Steinkjer"/>
    <x v="318"/>
    <x v="6"/>
    <n v="753"/>
    <x v="0"/>
  </r>
  <r>
    <s v="17 Nord-Trøndelag"/>
    <x v="15"/>
    <s v="1702"/>
    <s v="1702 Steinkjer"/>
    <x v="318"/>
    <x v="7"/>
    <n v="750"/>
    <x v="0"/>
  </r>
  <r>
    <s v="17 Nord-Trøndelag"/>
    <x v="15"/>
    <s v="1702"/>
    <s v="1702 Steinkjer"/>
    <x v="318"/>
    <x v="8"/>
    <n v="731"/>
    <x v="0"/>
  </r>
  <r>
    <s v="17 Nord-Trøndelag"/>
    <x v="15"/>
    <s v="1702"/>
    <s v="1702 Steinkjer"/>
    <x v="318"/>
    <x v="9"/>
    <n v="698"/>
    <x v="0"/>
  </r>
  <r>
    <s v="17 Nord-Trøndelag"/>
    <x v="15"/>
    <s v="1702"/>
    <s v="1702 Steinkjer"/>
    <x v="318"/>
    <x v="10"/>
    <n v="708"/>
    <x v="0"/>
  </r>
  <r>
    <s v="17 Nord-Trøndelag"/>
    <x v="15"/>
    <s v="1702"/>
    <s v="1702 Steinkjer"/>
    <x v="318"/>
    <x v="11"/>
    <n v="613"/>
    <x v="0"/>
  </r>
  <r>
    <s v="17 Nord-Trøndelag"/>
    <x v="15"/>
    <s v="1702"/>
    <s v="1702 Steinkjer"/>
    <x v="318"/>
    <x v="12"/>
    <n v="577"/>
    <x v="0"/>
  </r>
  <r>
    <s v="17 Nord-Trøndelag"/>
    <x v="15"/>
    <s v="1703"/>
    <s v="1703 Namsos"/>
    <x v="319"/>
    <x v="0"/>
    <n v="127"/>
    <x v="0"/>
  </r>
  <r>
    <s v="17 Nord-Trøndelag"/>
    <x v="15"/>
    <s v="1703"/>
    <s v="1703 Namsos"/>
    <x v="319"/>
    <x v="1"/>
    <n v="130"/>
    <x v="0"/>
  </r>
  <r>
    <s v="17 Nord-Trøndelag"/>
    <x v="15"/>
    <s v="1703"/>
    <s v="1703 Namsos"/>
    <x v="319"/>
    <x v="2"/>
    <n v="117"/>
    <x v="0"/>
  </r>
  <r>
    <s v="17 Nord-Trøndelag"/>
    <x v="15"/>
    <s v="1703"/>
    <s v="1703 Namsos"/>
    <x v="319"/>
    <x v="3"/>
    <n v="124"/>
    <x v="0"/>
  </r>
  <r>
    <s v="17 Nord-Trøndelag"/>
    <x v="15"/>
    <s v="1703"/>
    <s v="1703 Namsos"/>
    <x v="319"/>
    <x v="4"/>
    <n v="123"/>
    <x v="0"/>
  </r>
  <r>
    <s v="17 Nord-Trøndelag"/>
    <x v="15"/>
    <s v="1703"/>
    <s v="1703 Namsos"/>
    <x v="319"/>
    <x v="5"/>
    <n v="100"/>
    <x v="0"/>
  </r>
  <r>
    <s v="17 Nord-Trøndelag"/>
    <x v="15"/>
    <s v="1703"/>
    <s v="1703 Namsos"/>
    <x v="319"/>
    <x v="6"/>
    <n v="95"/>
    <x v="0"/>
  </r>
  <r>
    <s v="17 Nord-Trøndelag"/>
    <x v="15"/>
    <s v="1703"/>
    <s v="1703 Namsos"/>
    <x v="319"/>
    <x v="7"/>
    <n v="93"/>
    <x v="0"/>
  </r>
  <r>
    <s v="17 Nord-Trøndelag"/>
    <x v="15"/>
    <s v="1703"/>
    <s v="1703 Namsos"/>
    <x v="319"/>
    <x v="8"/>
    <n v="92"/>
    <x v="0"/>
  </r>
  <r>
    <s v="17 Nord-Trøndelag"/>
    <x v="15"/>
    <s v="1703"/>
    <s v="1703 Namsos"/>
    <x v="319"/>
    <x v="9"/>
    <n v="84"/>
    <x v="0"/>
  </r>
  <r>
    <s v="17 Nord-Trøndelag"/>
    <x v="15"/>
    <s v="1703"/>
    <s v="1703 Namsos"/>
    <x v="319"/>
    <x v="10"/>
    <n v="83"/>
    <x v="0"/>
  </r>
  <r>
    <s v="17 Nord-Trøndelag"/>
    <x v="15"/>
    <s v="1703"/>
    <s v="1703 Namsos"/>
    <x v="319"/>
    <x v="11"/>
    <n v="68"/>
    <x v="0"/>
  </r>
  <r>
    <s v="17 Nord-Trøndelag"/>
    <x v="15"/>
    <s v="1703"/>
    <s v="1703 Namsos"/>
    <x v="319"/>
    <x v="12"/>
    <n v="68"/>
    <x v="0"/>
  </r>
  <r>
    <s v="17 Nord-Trøndelag"/>
    <x v="15"/>
    <s v="1711"/>
    <s v="1711 Meråker"/>
    <x v="320"/>
    <x v="0"/>
    <n v="69"/>
    <x v="0"/>
  </r>
  <r>
    <s v="17 Nord-Trøndelag"/>
    <x v="15"/>
    <s v="1711"/>
    <s v="1711 Meråker"/>
    <x v="320"/>
    <x v="1"/>
    <n v="59"/>
    <x v="0"/>
  </r>
  <r>
    <s v="17 Nord-Trøndelag"/>
    <x v="15"/>
    <s v="1711"/>
    <s v="1711 Meråker"/>
    <x v="320"/>
    <x v="2"/>
    <n v="57"/>
    <x v="0"/>
  </r>
  <r>
    <s v="17 Nord-Trøndelag"/>
    <x v="15"/>
    <s v="1711"/>
    <s v="1711 Meråker"/>
    <x v="320"/>
    <x v="3"/>
    <n v="57"/>
    <x v="0"/>
  </r>
  <r>
    <s v="17 Nord-Trøndelag"/>
    <x v="15"/>
    <s v="1711"/>
    <s v="1711 Meråker"/>
    <x v="320"/>
    <x v="4"/>
    <n v="51"/>
    <x v="0"/>
  </r>
  <r>
    <s v="17 Nord-Trøndelag"/>
    <x v="15"/>
    <s v="1711"/>
    <s v="1711 Meråker"/>
    <x v="320"/>
    <x v="5"/>
    <n v="52"/>
    <x v="0"/>
  </r>
  <r>
    <s v="17 Nord-Trøndelag"/>
    <x v="15"/>
    <s v="1711"/>
    <s v="1711 Meråker"/>
    <x v="320"/>
    <x v="6"/>
    <n v="54"/>
    <x v="0"/>
  </r>
  <r>
    <s v="17 Nord-Trøndelag"/>
    <x v="15"/>
    <s v="1711"/>
    <s v="1711 Meråker"/>
    <x v="320"/>
    <x v="7"/>
    <n v="45"/>
    <x v="0"/>
  </r>
  <r>
    <s v="17 Nord-Trøndelag"/>
    <x v="15"/>
    <s v="1711"/>
    <s v="1711 Meråker"/>
    <x v="320"/>
    <x v="8"/>
    <n v="42"/>
    <x v="0"/>
  </r>
  <r>
    <s v="17 Nord-Trøndelag"/>
    <x v="15"/>
    <s v="1711"/>
    <s v="1711 Meråker"/>
    <x v="320"/>
    <x v="9"/>
    <n v="43"/>
    <x v="0"/>
  </r>
  <r>
    <s v="17 Nord-Trøndelag"/>
    <x v="15"/>
    <s v="1711"/>
    <s v="1711 Meråker"/>
    <x v="320"/>
    <x v="10"/>
    <n v="38"/>
    <x v="0"/>
  </r>
  <r>
    <s v="17 Nord-Trøndelag"/>
    <x v="15"/>
    <s v="1711"/>
    <s v="1711 Meråker"/>
    <x v="320"/>
    <x v="11"/>
    <n v="41"/>
    <x v="0"/>
  </r>
  <r>
    <s v="17 Nord-Trøndelag"/>
    <x v="15"/>
    <s v="1711"/>
    <s v="1711 Meråker"/>
    <x v="320"/>
    <x v="12"/>
    <n v="42"/>
    <x v="0"/>
  </r>
  <r>
    <s v="17 Nord-Trøndelag"/>
    <x v="15"/>
    <s v="1714"/>
    <s v="1714 Stjørdal"/>
    <x v="321"/>
    <x v="0"/>
    <n v="464"/>
    <x v="0"/>
  </r>
  <r>
    <s v="17 Nord-Trøndelag"/>
    <x v="15"/>
    <s v="1714"/>
    <s v="1714 Stjørdal"/>
    <x v="321"/>
    <x v="1"/>
    <n v="449"/>
    <x v="0"/>
  </r>
  <r>
    <s v="17 Nord-Trøndelag"/>
    <x v="15"/>
    <s v="1714"/>
    <s v="1714 Stjørdal"/>
    <x v="321"/>
    <x v="2"/>
    <n v="404"/>
    <x v="0"/>
  </r>
  <r>
    <s v="17 Nord-Trøndelag"/>
    <x v="15"/>
    <s v="1714"/>
    <s v="1714 Stjørdal"/>
    <x v="321"/>
    <x v="3"/>
    <n v="435"/>
    <x v="0"/>
  </r>
  <r>
    <s v="17 Nord-Trøndelag"/>
    <x v="15"/>
    <s v="1714"/>
    <s v="1714 Stjørdal"/>
    <x v="321"/>
    <x v="4"/>
    <n v="414"/>
    <x v="0"/>
  </r>
  <r>
    <s v="17 Nord-Trøndelag"/>
    <x v="15"/>
    <s v="1714"/>
    <s v="1714 Stjørdal"/>
    <x v="321"/>
    <x v="5"/>
    <n v="389"/>
    <x v="0"/>
  </r>
  <r>
    <s v="17 Nord-Trøndelag"/>
    <x v="15"/>
    <s v="1714"/>
    <s v="1714 Stjørdal"/>
    <x v="321"/>
    <x v="6"/>
    <n v="395"/>
    <x v="0"/>
  </r>
  <r>
    <s v="17 Nord-Trøndelag"/>
    <x v="15"/>
    <s v="1714"/>
    <s v="1714 Stjørdal"/>
    <x v="321"/>
    <x v="7"/>
    <n v="331"/>
    <x v="0"/>
  </r>
  <r>
    <s v="17 Nord-Trøndelag"/>
    <x v="15"/>
    <s v="1714"/>
    <s v="1714 Stjørdal"/>
    <x v="321"/>
    <x v="8"/>
    <n v="314"/>
    <x v="0"/>
  </r>
  <r>
    <s v="17 Nord-Trøndelag"/>
    <x v="15"/>
    <s v="1714"/>
    <s v="1714 Stjørdal"/>
    <x v="321"/>
    <x v="9"/>
    <n v="306"/>
    <x v="0"/>
  </r>
  <r>
    <s v="17 Nord-Trøndelag"/>
    <x v="15"/>
    <s v="1714"/>
    <s v="1714 Stjørdal"/>
    <x v="321"/>
    <x v="10"/>
    <n v="282"/>
    <x v="0"/>
  </r>
  <r>
    <s v="17 Nord-Trøndelag"/>
    <x v="15"/>
    <s v="1714"/>
    <s v="1714 Stjørdal"/>
    <x v="321"/>
    <x v="11"/>
    <n v="278"/>
    <x v="0"/>
  </r>
  <r>
    <s v="17 Nord-Trøndelag"/>
    <x v="15"/>
    <s v="1714"/>
    <s v="1714 Stjørdal"/>
    <x v="321"/>
    <x v="12"/>
    <n v="273"/>
    <x v="0"/>
  </r>
  <r>
    <s v="17 Nord-Trøndelag"/>
    <x v="15"/>
    <s v="1717"/>
    <s v="1717 Frosta"/>
    <x v="322"/>
    <x v="0"/>
    <n v="289"/>
    <x v="0"/>
  </r>
  <r>
    <s v="17 Nord-Trøndelag"/>
    <x v="15"/>
    <s v="1717"/>
    <s v="1717 Frosta"/>
    <x v="322"/>
    <x v="1"/>
    <n v="282"/>
    <x v="0"/>
  </r>
  <r>
    <s v="17 Nord-Trøndelag"/>
    <x v="15"/>
    <s v="1717"/>
    <s v="1717 Frosta"/>
    <x v="322"/>
    <x v="2"/>
    <n v="283"/>
    <x v="0"/>
  </r>
  <r>
    <s v="17 Nord-Trøndelag"/>
    <x v="15"/>
    <s v="1717"/>
    <s v="1717 Frosta"/>
    <x v="322"/>
    <x v="3"/>
    <n v="296"/>
    <x v="0"/>
  </r>
  <r>
    <s v="17 Nord-Trøndelag"/>
    <x v="15"/>
    <s v="1717"/>
    <s v="1717 Frosta"/>
    <x v="322"/>
    <x v="4"/>
    <n v="287"/>
    <x v="0"/>
  </r>
  <r>
    <s v="17 Nord-Trøndelag"/>
    <x v="15"/>
    <s v="1717"/>
    <s v="1717 Frosta"/>
    <x v="322"/>
    <x v="5"/>
    <n v="288"/>
    <x v="0"/>
  </r>
  <r>
    <s v="17 Nord-Trøndelag"/>
    <x v="15"/>
    <s v="1717"/>
    <s v="1717 Frosta"/>
    <x v="322"/>
    <x v="6"/>
    <n v="294"/>
    <x v="0"/>
  </r>
  <r>
    <s v="17 Nord-Trøndelag"/>
    <x v="15"/>
    <s v="1717"/>
    <s v="1717 Frosta"/>
    <x v="322"/>
    <x v="7"/>
    <n v="277"/>
    <x v="0"/>
  </r>
  <r>
    <s v="17 Nord-Trøndelag"/>
    <x v="15"/>
    <s v="1717"/>
    <s v="1717 Frosta"/>
    <x v="322"/>
    <x v="8"/>
    <n v="258"/>
    <x v="0"/>
  </r>
  <r>
    <s v="17 Nord-Trøndelag"/>
    <x v="15"/>
    <s v="1717"/>
    <s v="1717 Frosta"/>
    <x v="322"/>
    <x v="9"/>
    <n v="243"/>
    <x v="0"/>
  </r>
  <r>
    <s v="17 Nord-Trøndelag"/>
    <x v="15"/>
    <s v="1717"/>
    <s v="1717 Frosta"/>
    <x v="322"/>
    <x v="10"/>
    <n v="271"/>
    <x v="0"/>
  </r>
  <r>
    <s v="17 Nord-Trøndelag"/>
    <x v="15"/>
    <s v="1717"/>
    <s v="1717 Frosta"/>
    <x v="322"/>
    <x v="11"/>
    <n v="231"/>
    <x v="0"/>
  </r>
  <r>
    <s v="17 Nord-Trøndelag"/>
    <x v="15"/>
    <s v="1717"/>
    <s v="1717 Frosta"/>
    <x v="322"/>
    <x v="12"/>
    <n v="197"/>
    <x v="0"/>
  </r>
  <r>
    <s v="17 Nord-Trøndelag"/>
    <x v="15"/>
    <s v="1718"/>
    <s v="1718 Leksvik"/>
    <x v="323"/>
    <x v="0"/>
    <n v="154"/>
    <x v="0"/>
  </r>
  <r>
    <s v="17 Nord-Trøndelag"/>
    <x v="15"/>
    <s v="1718"/>
    <s v="1718 Leksvik"/>
    <x v="323"/>
    <x v="1"/>
    <n v="151"/>
    <x v="0"/>
  </r>
  <r>
    <s v="17 Nord-Trøndelag"/>
    <x v="15"/>
    <s v="1718"/>
    <s v="1718 Leksvik"/>
    <x v="323"/>
    <x v="2"/>
    <n v="152"/>
    <x v="0"/>
  </r>
  <r>
    <s v="17 Nord-Trøndelag"/>
    <x v="15"/>
    <s v="1718"/>
    <s v="1718 Leksvik"/>
    <x v="323"/>
    <x v="3"/>
    <n v="151"/>
    <x v="0"/>
  </r>
  <r>
    <s v="17 Nord-Trøndelag"/>
    <x v="15"/>
    <s v="1718"/>
    <s v="1718 Leksvik"/>
    <x v="323"/>
    <x v="4"/>
    <n v="137"/>
    <x v="0"/>
  </r>
  <r>
    <s v="17 Nord-Trøndelag"/>
    <x v="15"/>
    <s v="1718"/>
    <s v="1718 Leksvik"/>
    <x v="323"/>
    <x v="5"/>
    <n v="135"/>
    <x v="0"/>
  </r>
  <r>
    <s v="17 Nord-Trøndelag"/>
    <x v="15"/>
    <s v="1718"/>
    <s v="1718 Leksvik"/>
    <x v="323"/>
    <x v="6"/>
    <n v="146"/>
    <x v="0"/>
  </r>
  <r>
    <s v="17 Nord-Trøndelag"/>
    <x v="15"/>
    <s v="1718"/>
    <s v="1718 Leksvik"/>
    <x v="323"/>
    <x v="7"/>
    <n v="148"/>
    <x v="0"/>
  </r>
  <r>
    <s v="17 Nord-Trøndelag"/>
    <x v="15"/>
    <s v="1718"/>
    <s v="1718 Leksvik"/>
    <x v="323"/>
    <x v="8"/>
    <n v="140"/>
    <x v="0"/>
  </r>
  <r>
    <s v="17 Nord-Trøndelag"/>
    <x v="15"/>
    <s v="1718"/>
    <s v="1718 Leksvik"/>
    <x v="323"/>
    <x v="9"/>
    <n v="129"/>
    <x v="0"/>
  </r>
  <r>
    <s v="17 Nord-Trøndelag"/>
    <x v="15"/>
    <s v="1718"/>
    <s v="1718 Leksvik"/>
    <x v="323"/>
    <x v="10"/>
    <n v="131"/>
    <x v="0"/>
  </r>
  <r>
    <s v="17 Nord-Trøndelag"/>
    <x v="15"/>
    <s v="1718"/>
    <s v="1718 Leksvik"/>
    <x v="323"/>
    <x v="11"/>
    <n v="133"/>
    <x v="0"/>
  </r>
  <r>
    <s v="17 Nord-Trøndelag"/>
    <x v="15"/>
    <s v="1718"/>
    <s v="1718 Leksvik"/>
    <x v="323"/>
    <x v="12"/>
    <n v="122"/>
    <x v="0"/>
  </r>
  <r>
    <s v="17 Nord-Trøndelag"/>
    <x v="15"/>
    <s v="1719"/>
    <s v="1719 Levanger"/>
    <x v="324"/>
    <x v="0"/>
    <n v="710"/>
    <x v="0"/>
  </r>
  <r>
    <s v="17 Nord-Trøndelag"/>
    <x v="15"/>
    <s v="1719"/>
    <s v="1719 Levanger"/>
    <x v="324"/>
    <x v="1"/>
    <n v="660"/>
    <x v="0"/>
  </r>
  <r>
    <s v="17 Nord-Trøndelag"/>
    <x v="15"/>
    <s v="1719"/>
    <s v="1719 Levanger"/>
    <x v="324"/>
    <x v="2"/>
    <n v="665"/>
    <x v="0"/>
  </r>
  <r>
    <s v="17 Nord-Trøndelag"/>
    <x v="15"/>
    <s v="1719"/>
    <s v="1719 Levanger"/>
    <x v="324"/>
    <x v="3"/>
    <n v="744"/>
    <x v="0"/>
  </r>
  <r>
    <s v="17 Nord-Trøndelag"/>
    <x v="15"/>
    <s v="1719"/>
    <s v="1719 Levanger"/>
    <x v="324"/>
    <x v="4"/>
    <n v="709"/>
    <x v="0"/>
  </r>
  <r>
    <s v="17 Nord-Trøndelag"/>
    <x v="15"/>
    <s v="1719"/>
    <s v="1719 Levanger"/>
    <x v="324"/>
    <x v="5"/>
    <n v="649"/>
    <x v="0"/>
  </r>
  <r>
    <s v="17 Nord-Trøndelag"/>
    <x v="15"/>
    <s v="1719"/>
    <s v="1719 Levanger"/>
    <x v="324"/>
    <x v="6"/>
    <n v="671"/>
    <x v="0"/>
  </r>
  <r>
    <s v="17 Nord-Trøndelag"/>
    <x v="15"/>
    <s v="1719"/>
    <s v="1719 Levanger"/>
    <x v="324"/>
    <x v="7"/>
    <n v="744"/>
    <x v="0"/>
  </r>
  <r>
    <s v="17 Nord-Trøndelag"/>
    <x v="15"/>
    <s v="1719"/>
    <s v="1719 Levanger"/>
    <x v="324"/>
    <x v="8"/>
    <n v="697"/>
    <x v="0"/>
  </r>
  <r>
    <s v="17 Nord-Trøndelag"/>
    <x v="15"/>
    <s v="1719"/>
    <s v="1719 Levanger"/>
    <x v="324"/>
    <x v="9"/>
    <n v="650"/>
    <x v="0"/>
  </r>
  <r>
    <s v="17 Nord-Trøndelag"/>
    <x v="15"/>
    <s v="1719"/>
    <s v="1719 Levanger"/>
    <x v="324"/>
    <x v="10"/>
    <n v="635"/>
    <x v="0"/>
  </r>
  <r>
    <s v="17 Nord-Trøndelag"/>
    <x v="15"/>
    <s v="1719"/>
    <s v="1719 Levanger"/>
    <x v="324"/>
    <x v="11"/>
    <n v="618"/>
    <x v="0"/>
  </r>
  <r>
    <s v="17 Nord-Trøndelag"/>
    <x v="15"/>
    <s v="1719"/>
    <s v="1719 Levanger"/>
    <x v="324"/>
    <x v="12"/>
    <n v="547"/>
    <x v="0"/>
  </r>
  <r>
    <s v="17 Nord-Trøndelag"/>
    <x v="15"/>
    <s v="1721"/>
    <s v="1721 Verdal"/>
    <x v="325"/>
    <x v="0"/>
    <n v="550"/>
    <x v="0"/>
  </r>
  <r>
    <s v="17 Nord-Trøndelag"/>
    <x v="15"/>
    <s v="1721"/>
    <s v="1721 Verdal"/>
    <x v="325"/>
    <x v="1"/>
    <n v="522"/>
    <x v="0"/>
  </r>
  <r>
    <s v="17 Nord-Trøndelag"/>
    <x v="15"/>
    <s v="1721"/>
    <s v="1721 Verdal"/>
    <x v="325"/>
    <x v="2"/>
    <n v="507"/>
    <x v="0"/>
  </r>
  <r>
    <s v="17 Nord-Trøndelag"/>
    <x v="15"/>
    <s v="1721"/>
    <s v="1721 Verdal"/>
    <x v="325"/>
    <x v="3"/>
    <n v="561"/>
    <x v="0"/>
  </r>
  <r>
    <s v="17 Nord-Trøndelag"/>
    <x v="15"/>
    <s v="1721"/>
    <s v="1721 Verdal"/>
    <x v="325"/>
    <x v="4"/>
    <n v="486"/>
    <x v="0"/>
  </r>
  <r>
    <s v="17 Nord-Trøndelag"/>
    <x v="15"/>
    <s v="1721"/>
    <s v="1721 Verdal"/>
    <x v="325"/>
    <x v="5"/>
    <n v="454"/>
    <x v="0"/>
  </r>
  <r>
    <s v="17 Nord-Trøndelag"/>
    <x v="15"/>
    <s v="1721"/>
    <s v="1721 Verdal"/>
    <x v="325"/>
    <x v="6"/>
    <n v="450"/>
    <x v="0"/>
  </r>
  <r>
    <s v="17 Nord-Trøndelag"/>
    <x v="15"/>
    <s v="1721"/>
    <s v="1721 Verdal"/>
    <x v="325"/>
    <x v="7"/>
    <n v="457"/>
    <x v="0"/>
  </r>
  <r>
    <s v="17 Nord-Trøndelag"/>
    <x v="15"/>
    <s v="1721"/>
    <s v="1721 Verdal"/>
    <x v="325"/>
    <x v="8"/>
    <n v="433"/>
    <x v="0"/>
  </r>
  <r>
    <s v="17 Nord-Trøndelag"/>
    <x v="15"/>
    <s v="1721"/>
    <s v="1721 Verdal"/>
    <x v="325"/>
    <x v="9"/>
    <n v="420"/>
    <x v="0"/>
  </r>
  <r>
    <s v="17 Nord-Trøndelag"/>
    <x v="15"/>
    <s v="1721"/>
    <s v="1721 Verdal"/>
    <x v="325"/>
    <x v="10"/>
    <n v="390"/>
    <x v="0"/>
  </r>
  <r>
    <s v="17 Nord-Trøndelag"/>
    <x v="15"/>
    <s v="1721"/>
    <s v="1721 Verdal"/>
    <x v="325"/>
    <x v="11"/>
    <n v="373"/>
    <x v="0"/>
  </r>
  <r>
    <s v="17 Nord-Trøndelag"/>
    <x v="15"/>
    <s v="1721"/>
    <s v="1721 Verdal"/>
    <x v="325"/>
    <x v="12"/>
    <n v="343"/>
    <x v="0"/>
  </r>
  <r>
    <s v="17 Nord-Trøndelag"/>
    <x v="15"/>
    <s v="1724"/>
    <s v="1724 Verran"/>
    <x v="326"/>
    <x v="0"/>
    <n v="75"/>
    <x v="0"/>
  </r>
  <r>
    <s v="17 Nord-Trøndelag"/>
    <x v="15"/>
    <s v="1724"/>
    <s v="1724 Verran"/>
    <x v="326"/>
    <x v="1"/>
    <n v="79"/>
    <x v="0"/>
  </r>
  <r>
    <s v="17 Nord-Trøndelag"/>
    <x v="15"/>
    <s v="1724"/>
    <s v="1724 Verran"/>
    <x v="326"/>
    <x v="2"/>
    <n v="84"/>
    <x v="0"/>
  </r>
  <r>
    <s v="17 Nord-Trøndelag"/>
    <x v="15"/>
    <s v="1724"/>
    <s v="1724 Verran"/>
    <x v="326"/>
    <x v="3"/>
    <n v="80"/>
    <x v="0"/>
  </r>
  <r>
    <s v="17 Nord-Trøndelag"/>
    <x v="15"/>
    <s v="1724"/>
    <s v="1724 Verran"/>
    <x v="326"/>
    <x v="4"/>
    <n v="74"/>
    <x v="0"/>
  </r>
  <r>
    <s v="17 Nord-Trøndelag"/>
    <x v="15"/>
    <s v="1724"/>
    <s v="1724 Verran"/>
    <x v="326"/>
    <x v="5"/>
    <n v="69"/>
    <x v="0"/>
  </r>
  <r>
    <s v="17 Nord-Trøndelag"/>
    <x v="15"/>
    <s v="1724"/>
    <s v="1724 Verran"/>
    <x v="326"/>
    <x v="6"/>
    <n v="70"/>
    <x v="0"/>
  </r>
  <r>
    <s v="17 Nord-Trøndelag"/>
    <x v="15"/>
    <s v="1724"/>
    <s v="1724 Verran"/>
    <x v="326"/>
    <x v="7"/>
    <n v="67"/>
    <x v="0"/>
  </r>
  <r>
    <s v="17 Nord-Trøndelag"/>
    <x v="15"/>
    <s v="1724"/>
    <s v="1724 Verran"/>
    <x v="326"/>
    <x v="8"/>
    <n v="64"/>
    <x v="0"/>
  </r>
  <r>
    <s v="17 Nord-Trøndelag"/>
    <x v="15"/>
    <s v="1724"/>
    <s v="1724 Verran"/>
    <x v="326"/>
    <x v="9"/>
    <n v="60"/>
    <x v="0"/>
  </r>
  <r>
    <s v="17 Nord-Trøndelag"/>
    <x v="15"/>
    <s v="1724"/>
    <s v="1724 Verran"/>
    <x v="326"/>
    <x v="10"/>
    <n v="58"/>
    <x v="0"/>
  </r>
  <r>
    <s v="17 Nord-Trøndelag"/>
    <x v="15"/>
    <s v="1724"/>
    <s v="1724 Verran"/>
    <x v="326"/>
    <x v="11"/>
    <n v="57"/>
    <x v="0"/>
  </r>
  <r>
    <s v="17 Nord-Trøndelag"/>
    <x v="15"/>
    <s v="1724"/>
    <s v="1724 Verran"/>
    <x v="326"/>
    <x v="12"/>
    <n v="48"/>
    <x v="0"/>
  </r>
  <r>
    <s v="17 Nord-Trøndelag"/>
    <x v="15"/>
    <s v="1725"/>
    <s v="1725 Namdalseid"/>
    <x v="327"/>
    <x v="0"/>
    <n v="213"/>
    <x v="0"/>
  </r>
  <r>
    <s v="17 Nord-Trøndelag"/>
    <x v="15"/>
    <s v="1725"/>
    <s v="1725 Namdalseid"/>
    <x v="327"/>
    <x v="1"/>
    <n v="223"/>
    <x v="0"/>
  </r>
  <r>
    <s v="17 Nord-Trøndelag"/>
    <x v="15"/>
    <s v="1725"/>
    <s v="1725 Namdalseid"/>
    <x v="327"/>
    <x v="2"/>
    <n v="228"/>
    <x v="0"/>
  </r>
  <r>
    <s v="17 Nord-Trøndelag"/>
    <x v="15"/>
    <s v="1725"/>
    <s v="1725 Namdalseid"/>
    <x v="327"/>
    <x v="3"/>
    <n v="218"/>
    <x v="0"/>
  </r>
  <r>
    <s v="17 Nord-Trøndelag"/>
    <x v="15"/>
    <s v="1725"/>
    <s v="1725 Namdalseid"/>
    <x v="327"/>
    <x v="4"/>
    <n v="218"/>
    <x v="0"/>
  </r>
  <r>
    <s v="17 Nord-Trøndelag"/>
    <x v="15"/>
    <s v="1725"/>
    <s v="1725 Namdalseid"/>
    <x v="327"/>
    <x v="5"/>
    <n v="178"/>
    <x v="0"/>
  </r>
  <r>
    <s v="17 Nord-Trøndelag"/>
    <x v="15"/>
    <s v="1725"/>
    <s v="1725 Namdalseid"/>
    <x v="327"/>
    <x v="6"/>
    <n v="180"/>
    <x v="0"/>
  </r>
  <r>
    <s v="17 Nord-Trøndelag"/>
    <x v="15"/>
    <s v="1725"/>
    <s v="1725 Namdalseid"/>
    <x v="327"/>
    <x v="7"/>
    <n v="139"/>
    <x v="0"/>
  </r>
  <r>
    <s v="17 Nord-Trøndelag"/>
    <x v="15"/>
    <s v="1725"/>
    <s v="1725 Namdalseid"/>
    <x v="327"/>
    <x v="8"/>
    <n v="149"/>
    <x v="0"/>
  </r>
  <r>
    <s v="17 Nord-Trøndelag"/>
    <x v="15"/>
    <s v="1725"/>
    <s v="1725 Namdalseid"/>
    <x v="327"/>
    <x v="9"/>
    <n v="143"/>
    <x v="0"/>
  </r>
  <r>
    <s v="17 Nord-Trøndelag"/>
    <x v="15"/>
    <s v="1725"/>
    <s v="1725 Namdalseid"/>
    <x v="327"/>
    <x v="10"/>
    <n v="137"/>
    <x v="0"/>
  </r>
  <r>
    <s v="17 Nord-Trøndelag"/>
    <x v="15"/>
    <s v="1725"/>
    <s v="1725 Namdalseid"/>
    <x v="327"/>
    <x v="11"/>
    <n v="126"/>
    <x v="0"/>
  </r>
  <r>
    <s v="17 Nord-Trøndelag"/>
    <x v="15"/>
    <s v="1725"/>
    <s v="1725 Namdalseid"/>
    <x v="327"/>
    <x v="12"/>
    <n v="123"/>
    <x v="0"/>
  </r>
  <r>
    <s v="17 Nord-Trøndelag"/>
    <x v="15"/>
    <s v="1736"/>
    <s v="1736 Snåsa"/>
    <x v="328"/>
    <x v="0"/>
    <n v="240"/>
    <x v="0"/>
  </r>
  <r>
    <s v="17 Nord-Trøndelag"/>
    <x v="15"/>
    <s v="1736"/>
    <s v="1736 Snåsa"/>
    <x v="328"/>
    <x v="1"/>
    <n v="224"/>
    <x v="0"/>
  </r>
  <r>
    <s v="17 Nord-Trøndelag"/>
    <x v="15"/>
    <s v="1736"/>
    <s v="1736 Snåsa"/>
    <x v="328"/>
    <x v="2"/>
    <n v="224"/>
    <x v="0"/>
  </r>
  <r>
    <s v="17 Nord-Trøndelag"/>
    <x v="15"/>
    <s v="1736"/>
    <s v="1736 Snåsa"/>
    <x v="328"/>
    <x v="3"/>
    <n v="235"/>
    <x v="0"/>
  </r>
  <r>
    <s v="17 Nord-Trøndelag"/>
    <x v="15"/>
    <s v="1736"/>
    <s v="1736 Snåsa"/>
    <x v="328"/>
    <x v="4"/>
    <n v="227"/>
    <x v="0"/>
  </r>
  <r>
    <s v="17 Nord-Trøndelag"/>
    <x v="15"/>
    <s v="1736"/>
    <s v="1736 Snåsa"/>
    <x v="328"/>
    <x v="5"/>
    <n v="199"/>
    <x v="0"/>
  </r>
  <r>
    <s v="17 Nord-Trøndelag"/>
    <x v="15"/>
    <s v="1736"/>
    <s v="1736 Snåsa"/>
    <x v="328"/>
    <x v="6"/>
    <n v="219"/>
    <x v="0"/>
  </r>
  <r>
    <s v="17 Nord-Trøndelag"/>
    <x v="15"/>
    <s v="1736"/>
    <s v="1736 Snåsa"/>
    <x v="328"/>
    <x v="7"/>
    <n v="223"/>
    <x v="0"/>
  </r>
  <r>
    <s v="17 Nord-Trøndelag"/>
    <x v="15"/>
    <s v="1736"/>
    <s v="1736 Snåsa"/>
    <x v="328"/>
    <x v="8"/>
    <n v="211"/>
    <x v="0"/>
  </r>
  <r>
    <s v="17 Nord-Trøndelag"/>
    <x v="15"/>
    <s v="1736"/>
    <s v="1736 Snåsa"/>
    <x v="328"/>
    <x v="9"/>
    <n v="206"/>
    <x v="0"/>
  </r>
  <r>
    <s v="17 Nord-Trøndelag"/>
    <x v="15"/>
    <s v="1736"/>
    <s v="1736 Snåsa"/>
    <x v="328"/>
    <x v="10"/>
    <n v="212"/>
    <x v="0"/>
  </r>
  <r>
    <s v="17 Nord-Trøndelag"/>
    <x v="15"/>
    <s v="1736"/>
    <s v="1736 Snåsa"/>
    <x v="328"/>
    <x v="11"/>
    <n v="192"/>
    <x v="0"/>
  </r>
  <r>
    <s v="17 Nord-Trøndelag"/>
    <x v="15"/>
    <s v="1736"/>
    <s v="1736 Snåsa"/>
    <x v="328"/>
    <x v="12"/>
    <n v="164"/>
    <x v="0"/>
  </r>
  <r>
    <s v="17 Nord-Trøndelag"/>
    <x v="15"/>
    <s v="1738"/>
    <s v="1738 Lierne"/>
    <x v="329"/>
    <x v="0"/>
    <n v="116"/>
    <x v="0"/>
  </r>
  <r>
    <s v="17 Nord-Trøndelag"/>
    <x v="15"/>
    <s v="1738"/>
    <s v="1738 Lierne"/>
    <x v="329"/>
    <x v="1"/>
    <n v="105"/>
    <x v="0"/>
  </r>
  <r>
    <s v="17 Nord-Trøndelag"/>
    <x v="15"/>
    <s v="1738"/>
    <s v="1738 Lierne"/>
    <x v="329"/>
    <x v="2"/>
    <n v="100"/>
    <x v="0"/>
  </r>
  <r>
    <s v="17 Nord-Trøndelag"/>
    <x v="15"/>
    <s v="1738"/>
    <s v="1738 Lierne"/>
    <x v="329"/>
    <x v="3"/>
    <n v="116"/>
    <x v="0"/>
  </r>
  <r>
    <s v="17 Nord-Trøndelag"/>
    <x v="15"/>
    <s v="1738"/>
    <s v="1738 Lierne"/>
    <x v="329"/>
    <x v="4"/>
    <n v="119"/>
    <x v="0"/>
  </r>
  <r>
    <s v="17 Nord-Trøndelag"/>
    <x v="15"/>
    <s v="1738"/>
    <s v="1738 Lierne"/>
    <x v="329"/>
    <x v="5"/>
    <n v="101"/>
    <x v="0"/>
  </r>
  <r>
    <s v="17 Nord-Trøndelag"/>
    <x v="15"/>
    <s v="1738"/>
    <s v="1738 Lierne"/>
    <x v="329"/>
    <x v="6"/>
    <n v="93"/>
    <x v="0"/>
  </r>
  <r>
    <s v="17 Nord-Trøndelag"/>
    <x v="15"/>
    <s v="1738"/>
    <s v="1738 Lierne"/>
    <x v="329"/>
    <x v="7"/>
    <n v="84"/>
    <x v="0"/>
  </r>
  <r>
    <s v="17 Nord-Trøndelag"/>
    <x v="15"/>
    <s v="1738"/>
    <s v="1738 Lierne"/>
    <x v="329"/>
    <x v="8"/>
    <n v="79"/>
    <x v="0"/>
  </r>
  <r>
    <s v="17 Nord-Trøndelag"/>
    <x v="15"/>
    <s v="1738"/>
    <s v="1738 Lierne"/>
    <x v="329"/>
    <x v="9"/>
    <n v="74"/>
    <x v="0"/>
  </r>
  <r>
    <s v="17 Nord-Trøndelag"/>
    <x v="15"/>
    <s v="1738"/>
    <s v="1738 Lierne"/>
    <x v="329"/>
    <x v="10"/>
    <n v="75"/>
    <x v="0"/>
  </r>
  <r>
    <s v="17 Nord-Trøndelag"/>
    <x v="15"/>
    <s v="1738"/>
    <s v="1738 Lierne"/>
    <x v="329"/>
    <x v="11"/>
    <n v="64"/>
    <x v="0"/>
  </r>
  <r>
    <s v="17 Nord-Trøndelag"/>
    <x v="15"/>
    <s v="1738"/>
    <s v="1738 Lierne"/>
    <x v="329"/>
    <x v="12"/>
    <n v="59"/>
    <x v="0"/>
  </r>
  <r>
    <s v="17 Nord-Trøndelag"/>
    <x v="15"/>
    <s v="1739"/>
    <s v="1739 Røyrvik"/>
    <x v="330"/>
    <x v="0"/>
    <n v="49"/>
    <x v="0"/>
  </r>
  <r>
    <s v="17 Nord-Trøndelag"/>
    <x v="15"/>
    <s v="1739"/>
    <s v="1739 Røyrvik"/>
    <x v="330"/>
    <x v="1"/>
    <n v="57"/>
    <x v="0"/>
  </r>
  <r>
    <s v="17 Nord-Trøndelag"/>
    <x v="15"/>
    <s v="1739"/>
    <s v="1739 Røyrvik"/>
    <x v="330"/>
    <x v="2"/>
    <n v="48"/>
    <x v="0"/>
  </r>
  <r>
    <s v="17 Nord-Trøndelag"/>
    <x v="15"/>
    <s v="1739"/>
    <s v="1739 Røyrvik"/>
    <x v="330"/>
    <x v="3"/>
    <n v="47"/>
    <x v="0"/>
  </r>
  <r>
    <s v="17 Nord-Trøndelag"/>
    <x v="15"/>
    <s v="1739"/>
    <s v="1739 Røyrvik"/>
    <x v="330"/>
    <x v="4"/>
    <n v="46"/>
    <x v="0"/>
  </r>
  <r>
    <s v="17 Nord-Trøndelag"/>
    <x v="15"/>
    <s v="1739"/>
    <s v="1739 Røyrvik"/>
    <x v="330"/>
    <x v="5"/>
    <n v="42"/>
    <x v="0"/>
  </r>
  <r>
    <s v="17 Nord-Trøndelag"/>
    <x v="15"/>
    <s v="1739"/>
    <s v="1739 Røyrvik"/>
    <x v="330"/>
    <x v="6"/>
    <n v="40"/>
    <x v="0"/>
  </r>
  <r>
    <s v="17 Nord-Trøndelag"/>
    <x v="15"/>
    <s v="1739"/>
    <s v="1739 Røyrvik"/>
    <x v="330"/>
    <x v="7"/>
    <n v="38"/>
    <x v="0"/>
  </r>
  <r>
    <s v="17 Nord-Trøndelag"/>
    <x v="15"/>
    <s v="1739"/>
    <s v="1739 Røyrvik"/>
    <x v="330"/>
    <x v="8"/>
    <n v="35"/>
    <x v="0"/>
  </r>
  <r>
    <s v="17 Nord-Trøndelag"/>
    <x v="15"/>
    <s v="1739"/>
    <s v="1739 Røyrvik"/>
    <x v="330"/>
    <x v="9"/>
    <n v="31"/>
    <x v="0"/>
  </r>
  <r>
    <s v="17 Nord-Trøndelag"/>
    <x v="15"/>
    <s v="1739"/>
    <s v="1739 Røyrvik"/>
    <x v="330"/>
    <x v="10"/>
    <n v="31"/>
    <x v="0"/>
  </r>
  <r>
    <s v="17 Nord-Trøndelag"/>
    <x v="15"/>
    <s v="1739"/>
    <s v="1739 Røyrvik"/>
    <x v="330"/>
    <x v="11"/>
    <n v="33"/>
    <x v="0"/>
  </r>
  <r>
    <s v="17 Nord-Trøndelag"/>
    <x v="15"/>
    <s v="1739"/>
    <s v="1739 Røyrvik"/>
    <x v="330"/>
    <x v="12"/>
    <n v="27"/>
    <x v="0"/>
  </r>
  <r>
    <s v="17 Nord-Trøndelag"/>
    <x v="15"/>
    <s v="1740"/>
    <s v="1740 Namsskogan"/>
    <x v="331"/>
    <x v="0"/>
    <n v="45"/>
    <x v="0"/>
  </r>
  <r>
    <s v="17 Nord-Trøndelag"/>
    <x v="15"/>
    <s v="1740"/>
    <s v="1740 Namsskogan"/>
    <x v="331"/>
    <x v="1"/>
    <n v="30"/>
    <x v="0"/>
  </r>
  <r>
    <s v="17 Nord-Trøndelag"/>
    <x v="15"/>
    <s v="1740"/>
    <s v="1740 Namsskogan"/>
    <x v="331"/>
    <x v="2"/>
    <n v="30"/>
    <x v="0"/>
  </r>
  <r>
    <s v="17 Nord-Trøndelag"/>
    <x v="15"/>
    <s v="1740"/>
    <s v="1740 Namsskogan"/>
    <x v="331"/>
    <x v="3"/>
    <n v="32"/>
    <x v="0"/>
  </r>
  <r>
    <s v="17 Nord-Trøndelag"/>
    <x v="15"/>
    <s v="1740"/>
    <s v="1740 Namsskogan"/>
    <x v="331"/>
    <x v="4"/>
    <n v="32"/>
    <x v="0"/>
  </r>
  <r>
    <s v="17 Nord-Trøndelag"/>
    <x v="15"/>
    <s v="1740"/>
    <s v="1740 Namsskogan"/>
    <x v="331"/>
    <x v="5"/>
    <n v="35"/>
    <x v="0"/>
  </r>
  <r>
    <s v="17 Nord-Trøndelag"/>
    <x v="15"/>
    <s v="1740"/>
    <s v="1740 Namsskogan"/>
    <x v="331"/>
    <x v="6"/>
    <n v="43"/>
    <x v="0"/>
  </r>
  <r>
    <s v="17 Nord-Trøndelag"/>
    <x v="15"/>
    <s v="1740"/>
    <s v="1740 Namsskogan"/>
    <x v="331"/>
    <x v="7"/>
    <n v="40"/>
    <x v="0"/>
  </r>
  <r>
    <s v="17 Nord-Trøndelag"/>
    <x v="15"/>
    <s v="1740"/>
    <s v="1740 Namsskogan"/>
    <x v="331"/>
    <x v="8"/>
    <n v="38"/>
    <x v="0"/>
  </r>
  <r>
    <s v="17 Nord-Trøndelag"/>
    <x v="15"/>
    <s v="1740"/>
    <s v="1740 Namsskogan"/>
    <x v="331"/>
    <x v="9"/>
    <n v="43"/>
    <x v="0"/>
  </r>
  <r>
    <s v="17 Nord-Trøndelag"/>
    <x v="15"/>
    <s v="1740"/>
    <s v="1740 Namsskogan"/>
    <x v="331"/>
    <x v="10"/>
    <n v="29"/>
    <x v="0"/>
  </r>
  <r>
    <s v="17 Nord-Trøndelag"/>
    <x v="15"/>
    <s v="1740"/>
    <s v="1740 Namsskogan"/>
    <x v="331"/>
    <x v="11"/>
    <n v="36"/>
    <x v="0"/>
  </r>
  <r>
    <s v="17 Nord-Trøndelag"/>
    <x v="15"/>
    <s v="1740"/>
    <s v="1740 Namsskogan"/>
    <x v="331"/>
    <x v="12"/>
    <n v="35"/>
    <x v="0"/>
  </r>
  <r>
    <s v="17 Nord-Trøndelag"/>
    <x v="15"/>
    <s v="1742"/>
    <s v="1742 Grong"/>
    <x v="332"/>
    <x v="0"/>
    <n v="111"/>
    <x v="0"/>
  </r>
  <r>
    <s v="17 Nord-Trøndelag"/>
    <x v="15"/>
    <s v="1742"/>
    <s v="1742 Grong"/>
    <x v="332"/>
    <x v="1"/>
    <n v="107"/>
    <x v="0"/>
  </r>
  <r>
    <s v="17 Nord-Trøndelag"/>
    <x v="15"/>
    <s v="1742"/>
    <s v="1742 Grong"/>
    <x v="332"/>
    <x v="2"/>
    <n v="120"/>
    <x v="0"/>
  </r>
  <r>
    <s v="17 Nord-Trøndelag"/>
    <x v="15"/>
    <s v="1742"/>
    <s v="1742 Grong"/>
    <x v="332"/>
    <x v="3"/>
    <n v="114"/>
    <x v="0"/>
  </r>
  <r>
    <s v="17 Nord-Trøndelag"/>
    <x v="15"/>
    <s v="1742"/>
    <s v="1742 Grong"/>
    <x v="332"/>
    <x v="4"/>
    <n v="116"/>
    <x v="0"/>
  </r>
  <r>
    <s v="17 Nord-Trøndelag"/>
    <x v="15"/>
    <s v="1742"/>
    <s v="1742 Grong"/>
    <x v="332"/>
    <x v="5"/>
    <n v="86"/>
    <x v="0"/>
  </r>
  <r>
    <s v="17 Nord-Trøndelag"/>
    <x v="15"/>
    <s v="1742"/>
    <s v="1742 Grong"/>
    <x v="332"/>
    <x v="6"/>
    <n v="78"/>
    <x v="0"/>
  </r>
  <r>
    <s v="17 Nord-Trøndelag"/>
    <x v="15"/>
    <s v="1742"/>
    <s v="1742 Grong"/>
    <x v="332"/>
    <x v="7"/>
    <n v="81"/>
    <x v="0"/>
  </r>
  <r>
    <s v="17 Nord-Trøndelag"/>
    <x v="15"/>
    <s v="1742"/>
    <s v="1742 Grong"/>
    <x v="332"/>
    <x v="8"/>
    <n v="83"/>
    <x v="0"/>
  </r>
  <r>
    <s v="17 Nord-Trøndelag"/>
    <x v="15"/>
    <s v="1742"/>
    <s v="1742 Grong"/>
    <x v="332"/>
    <x v="9"/>
    <n v="77"/>
    <x v="0"/>
  </r>
  <r>
    <s v="17 Nord-Trøndelag"/>
    <x v="15"/>
    <s v="1742"/>
    <s v="1742 Grong"/>
    <x v="332"/>
    <x v="10"/>
    <n v="74"/>
    <x v="0"/>
  </r>
  <r>
    <s v="17 Nord-Trøndelag"/>
    <x v="15"/>
    <s v="1742"/>
    <s v="1742 Grong"/>
    <x v="332"/>
    <x v="11"/>
    <n v="71"/>
    <x v="0"/>
  </r>
  <r>
    <s v="17 Nord-Trøndelag"/>
    <x v="15"/>
    <s v="1742"/>
    <s v="1742 Grong"/>
    <x v="332"/>
    <x v="12"/>
    <n v="69"/>
    <x v="0"/>
  </r>
  <r>
    <s v="17 Nord-Trøndelag"/>
    <x v="15"/>
    <s v="1743"/>
    <s v="1743 Høylandet"/>
    <x v="333"/>
    <x v="0"/>
    <n v="137"/>
    <x v="0"/>
  </r>
  <r>
    <s v="17 Nord-Trøndelag"/>
    <x v="15"/>
    <s v="1743"/>
    <s v="1743 Høylandet"/>
    <x v="333"/>
    <x v="1"/>
    <n v="127"/>
    <x v="0"/>
  </r>
  <r>
    <s v="17 Nord-Trøndelag"/>
    <x v="15"/>
    <s v="1743"/>
    <s v="1743 Høylandet"/>
    <x v="333"/>
    <x v="2"/>
    <n v="128"/>
    <x v="0"/>
  </r>
  <r>
    <s v="17 Nord-Trøndelag"/>
    <x v="15"/>
    <s v="1743"/>
    <s v="1743 Høylandet"/>
    <x v="333"/>
    <x v="3"/>
    <n v="136"/>
    <x v="0"/>
  </r>
  <r>
    <s v="17 Nord-Trøndelag"/>
    <x v="15"/>
    <s v="1743"/>
    <s v="1743 Høylandet"/>
    <x v="333"/>
    <x v="4"/>
    <n v="123"/>
    <x v="0"/>
  </r>
  <r>
    <s v="17 Nord-Trøndelag"/>
    <x v="15"/>
    <s v="1743"/>
    <s v="1743 Høylandet"/>
    <x v="333"/>
    <x v="5"/>
    <n v="104"/>
    <x v="0"/>
  </r>
  <r>
    <s v="17 Nord-Trøndelag"/>
    <x v="15"/>
    <s v="1743"/>
    <s v="1743 Høylandet"/>
    <x v="333"/>
    <x v="6"/>
    <n v="93"/>
    <x v="0"/>
  </r>
  <r>
    <s v="17 Nord-Trøndelag"/>
    <x v="15"/>
    <s v="1743"/>
    <s v="1743 Høylandet"/>
    <x v="333"/>
    <x v="7"/>
    <n v="98"/>
    <x v="0"/>
  </r>
  <r>
    <s v="17 Nord-Trøndelag"/>
    <x v="15"/>
    <s v="1743"/>
    <s v="1743 Høylandet"/>
    <x v="333"/>
    <x v="8"/>
    <n v="94"/>
    <x v="0"/>
  </r>
  <r>
    <s v="17 Nord-Trøndelag"/>
    <x v="15"/>
    <s v="1743"/>
    <s v="1743 Høylandet"/>
    <x v="333"/>
    <x v="9"/>
    <n v="82"/>
    <x v="0"/>
  </r>
  <r>
    <s v="17 Nord-Trøndelag"/>
    <x v="15"/>
    <s v="1743"/>
    <s v="1743 Høylandet"/>
    <x v="333"/>
    <x v="10"/>
    <n v="77"/>
    <x v="0"/>
  </r>
  <r>
    <s v="17 Nord-Trøndelag"/>
    <x v="15"/>
    <s v="1743"/>
    <s v="1743 Høylandet"/>
    <x v="333"/>
    <x v="11"/>
    <n v="76"/>
    <x v="0"/>
  </r>
  <r>
    <s v="17 Nord-Trøndelag"/>
    <x v="15"/>
    <s v="1743"/>
    <s v="1743 Høylandet"/>
    <x v="333"/>
    <x v="12"/>
    <n v="67"/>
    <x v="0"/>
  </r>
  <r>
    <s v="17 Nord-Trøndelag"/>
    <x v="15"/>
    <s v="1744"/>
    <s v="1744 Overhalla"/>
    <x v="334"/>
    <x v="0"/>
    <n v="223"/>
    <x v="0"/>
  </r>
  <r>
    <s v="17 Nord-Trøndelag"/>
    <x v="15"/>
    <s v="1744"/>
    <s v="1744 Overhalla"/>
    <x v="334"/>
    <x v="1"/>
    <n v="234"/>
    <x v="0"/>
  </r>
  <r>
    <s v="17 Nord-Trøndelag"/>
    <x v="15"/>
    <s v="1744"/>
    <s v="1744 Overhalla"/>
    <x v="334"/>
    <x v="2"/>
    <n v="228"/>
    <x v="0"/>
  </r>
  <r>
    <s v="17 Nord-Trøndelag"/>
    <x v="15"/>
    <s v="1744"/>
    <s v="1744 Overhalla"/>
    <x v="334"/>
    <x v="3"/>
    <n v="214"/>
    <x v="0"/>
  </r>
  <r>
    <s v="17 Nord-Trøndelag"/>
    <x v="15"/>
    <s v="1744"/>
    <s v="1744 Overhalla"/>
    <x v="334"/>
    <x v="4"/>
    <n v="204"/>
    <x v="0"/>
  </r>
  <r>
    <s v="17 Nord-Trøndelag"/>
    <x v="15"/>
    <s v="1744"/>
    <s v="1744 Overhalla"/>
    <x v="334"/>
    <x v="5"/>
    <n v="246"/>
    <x v="0"/>
  </r>
  <r>
    <s v="17 Nord-Trøndelag"/>
    <x v="15"/>
    <s v="1744"/>
    <s v="1744 Overhalla"/>
    <x v="334"/>
    <x v="6"/>
    <n v="244"/>
    <x v="0"/>
  </r>
  <r>
    <s v="17 Nord-Trøndelag"/>
    <x v="15"/>
    <s v="1744"/>
    <s v="1744 Overhalla"/>
    <x v="334"/>
    <x v="7"/>
    <n v="316"/>
    <x v="0"/>
  </r>
  <r>
    <s v="17 Nord-Trøndelag"/>
    <x v="15"/>
    <s v="1744"/>
    <s v="1744 Overhalla"/>
    <x v="334"/>
    <x v="8"/>
    <n v="295"/>
    <x v="0"/>
  </r>
  <r>
    <s v="17 Nord-Trøndelag"/>
    <x v="15"/>
    <s v="1744"/>
    <s v="1744 Overhalla"/>
    <x v="334"/>
    <x v="9"/>
    <n v="295"/>
    <x v="0"/>
  </r>
  <r>
    <s v="17 Nord-Trøndelag"/>
    <x v="15"/>
    <s v="1744"/>
    <s v="1744 Overhalla"/>
    <x v="334"/>
    <x v="10"/>
    <n v="295"/>
    <x v="0"/>
  </r>
  <r>
    <s v="17 Nord-Trøndelag"/>
    <x v="15"/>
    <s v="1744"/>
    <s v="1744 Overhalla"/>
    <x v="334"/>
    <x v="11"/>
    <n v="279"/>
    <x v="0"/>
  </r>
  <r>
    <s v="17 Nord-Trøndelag"/>
    <x v="15"/>
    <s v="1744"/>
    <s v="1744 Overhalla"/>
    <x v="334"/>
    <x v="12"/>
    <n v="236"/>
    <x v="0"/>
  </r>
  <r>
    <s v="17 Nord-Trøndelag"/>
    <x v="15"/>
    <s v="1748"/>
    <s v="1748 Fosnes"/>
    <x v="335"/>
    <x v="0"/>
    <n v="70"/>
    <x v="0"/>
  </r>
  <r>
    <s v="17 Nord-Trøndelag"/>
    <x v="15"/>
    <s v="1748"/>
    <s v="1748 Fosnes"/>
    <x v="335"/>
    <x v="1"/>
    <n v="61"/>
    <x v="0"/>
  </r>
  <r>
    <s v="17 Nord-Trøndelag"/>
    <x v="15"/>
    <s v="1748"/>
    <s v="1748 Fosnes"/>
    <x v="335"/>
    <x v="2"/>
    <n v="55"/>
    <x v="0"/>
  </r>
  <r>
    <s v="17 Nord-Trøndelag"/>
    <x v="15"/>
    <s v="1748"/>
    <s v="1748 Fosnes"/>
    <x v="335"/>
    <x v="3"/>
    <n v="64"/>
    <x v="0"/>
  </r>
  <r>
    <s v="17 Nord-Trøndelag"/>
    <x v="15"/>
    <s v="1748"/>
    <s v="1748 Fosnes"/>
    <x v="335"/>
    <x v="4"/>
    <n v="65"/>
    <x v="0"/>
  </r>
  <r>
    <s v="17 Nord-Trøndelag"/>
    <x v="15"/>
    <s v="1748"/>
    <s v="1748 Fosnes"/>
    <x v="335"/>
    <x v="5"/>
    <n v="56"/>
    <x v="0"/>
  </r>
  <r>
    <s v="17 Nord-Trøndelag"/>
    <x v="15"/>
    <s v="1748"/>
    <s v="1748 Fosnes"/>
    <x v="335"/>
    <x v="6"/>
    <n v="48"/>
    <x v="0"/>
  </r>
  <r>
    <s v="17 Nord-Trøndelag"/>
    <x v="15"/>
    <s v="1748"/>
    <s v="1748 Fosnes"/>
    <x v="335"/>
    <x v="7"/>
    <n v="52"/>
    <x v="0"/>
  </r>
  <r>
    <s v="17 Nord-Trøndelag"/>
    <x v="15"/>
    <s v="1748"/>
    <s v="1748 Fosnes"/>
    <x v="335"/>
    <x v="8"/>
    <n v="51"/>
    <x v="0"/>
  </r>
  <r>
    <s v="17 Nord-Trøndelag"/>
    <x v="15"/>
    <s v="1748"/>
    <s v="1748 Fosnes"/>
    <x v="335"/>
    <x v="9"/>
    <n v="41"/>
    <x v="0"/>
  </r>
  <r>
    <s v="17 Nord-Trøndelag"/>
    <x v="15"/>
    <s v="1748"/>
    <s v="1748 Fosnes"/>
    <x v="335"/>
    <x v="10"/>
    <n v="44"/>
    <x v="0"/>
  </r>
  <r>
    <s v="17 Nord-Trøndelag"/>
    <x v="15"/>
    <s v="1748"/>
    <s v="1748 Fosnes"/>
    <x v="335"/>
    <x v="11"/>
    <n v="40"/>
    <x v="0"/>
  </r>
  <r>
    <s v="17 Nord-Trøndelag"/>
    <x v="15"/>
    <s v="1748"/>
    <s v="1748 Fosnes"/>
    <x v="335"/>
    <x v="12"/>
    <n v="38"/>
    <x v="0"/>
  </r>
  <r>
    <s v="17 Nord-Trøndelag"/>
    <x v="15"/>
    <s v="1749"/>
    <s v="1749 Flatanger"/>
    <x v="336"/>
    <x v="0"/>
    <n v="64"/>
    <x v="0"/>
  </r>
  <r>
    <s v="17 Nord-Trøndelag"/>
    <x v="15"/>
    <s v="1749"/>
    <s v="1749 Flatanger"/>
    <x v="336"/>
    <x v="1"/>
    <n v="60"/>
    <x v="0"/>
  </r>
  <r>
    <s v="17 Nord-Trøndelag"/>
    <x v="15"/>
    <s v="1749"/>
    <s v="1749 Flatanger"/>
    <x v="336"/>
    <x v="2"/>
    <n v="50"/>
    <x v="0"/>
  </r>
  <r>
    <s v="17 Nord-Trøndelag"/>
    <x v="15"/>
    <s v="1749"/>
    <s v="1749 Flatanger"/>
    <x v="336"/>
    <x v="3"/>
    <n v="55"/>
    <x v="0"/>
  </r>
  <r>
    <s v="17 Nord-Trøndelag"/>
    <x v="15"/>
    <s v="1749"/>
    <s v="1749 Flatanger"/>
    <x v="336"/>
    <x v="4"/>
    <n v="56"/>
    <x v="0"/>
  </r>
  <r>
    <s v="17 Nord-Trøndelag"/>
    <x v="15"/>
    <s v="1749"/>
    <s v="1749 Flatanger"/>
    <x v="336"/>
    <x v="5"/>
    <n v="57"/>
    <x v="0"/>
  </r>
  <r>
    <s v="17 Nord-Trøndelag"/>
    <x v="15"/>
    <s v="1749"/>
    <s v="1749 Flatanger"/>
    <x v="336"/>
    <x v="6"/>
    <n v="56"/>
    <x v="0"/>
  </r>
  <r>
    <s v="17 Nord-Trøndelag"/>
    <x v="15"/>
    <s v="1749"/>
    <s v="1749 Flatanger"/>
    <x v="336"/>
    <x v="7"/>
    <n v="50"/>
    <x v="0"/>
  </r>
  <r>
    <s v="17 Nord-Trøndelag"/>
    <x v="15"/>
    <s v="1749"/>
    <s v="1749 Flatanger"/>
    <x v="336"/>
    <x v="8"/>
    <n v="49"/>
    <x v="0"/>
  </r>
  <r>
    <s v="17 Nord-Trøndelag"/>
    <x v="15"/>
    <s v="1749"/>
    <s v="1749 Flatanger"/>
    <x v="336"/>
    <x v="9"/>
    <n v="48"/>
    <x v="0"/>
  </r>
  <r>
    <s v="17 Nord-Trøndelag"/>
    <x v="15"/>
    <s v="1749"/>
    <s v="1749 Flatanger"/>
    <x v="336"/>
    <x v="10"/>
    <n v="49"/>
    <x v="0"/>
  </r>
  <r>
    <s v="17 Nord-Trøndelag"/>
    <x v="15"/>
    <s v="1749"/>
    <s v="1749 Flatanger"/>
    <x v="336"/>
    <x v="11"/>
    <n v="44"/>
    <x v="0"/>
  </r>
  <r>
    <s v="17 Nord-Trøndelag"/>
    <x v="15"/>
    <s v="1749"/>
    <s v="1749 Flatanger"/>
    <x v="336"/>
    <x v="12"/>
    <n v="48"/>
    <x v="0"/>
  </r>
  <r>
    <s v="17 Nord-Trøndelag"/>
    <x v="15"/>
    <s v="1750"/>
    <s v="1750 Vikna"/>
    <x v="337"/>
    <x v="0"/>
    <n v="107"/>
    <x v="0"/>
  </r>
  <r>
    <s v="17 Nord-Trøndelag"/>
    <x v="15"/>
    <s v="1750"/>
    <s v="1750 Vikna"/>
    <x v="337"/>
    <x v="1"/>
    <n v="89"/>
    <x v="0"/>
  </r>
  <r>
    <s v="17 Nord-Trøndelag"/>
    <x v="15"/>
    <s v="1750"/>
    <s v="1750 Vikna"/>
    <x v="337"/>
    <x v="2"/>
    <n v="86"/>
    <x v="0"/>
  </r>
  <r>
    <s v="17 Nord-Trøndelag"/>
    <x v="15"/>
    <s v="1750"/>
    <s v="1750 Vikna"/>
    <x v="337"/>
    <x v="3"/>
    <n v="93"/>
    <x v="0"/>
  </r>
  <r>
    <s v="17 Nord-Trøndelag"/>
    <x v="15"/>
    <s v="1750"/>
    <s v="1750 Vikna"/>
    <x v="337"/>
    <x v="4"/>
    <n v="98"/>
    <x v="0"/>
  </r>
  <r>
    <s v="17 Nord-Trøndelag"/>
    <x v="15"/>
    <s v="1750"/>
    <s v="1750 Vikna"/>
    <x v="337"/>
    <x v="5"/>
    <n v="85"/>
    <x v="0"/>
  </r>
  <r>
    <s v="17 Nord-Trøndelag"/>
    <x v="15"/>
    <s v="1750"/>
    <s v="1750 Vikna"/>
    <x v="337"/>
    <x v="6"/>
    <n v="81"/>
    <x v="0"/>
  </r>
  <r>
    <s v="17 Nord-Trøndelag"/>
    <x v="15"/>
    <s v="1750"/>
    <s v="1750 Vikna"/>
    <x v="337"/>
    <x v="7"/>
    <n v="82"/>
    <x v="0"/>
  </r>
  <r>
    <s v="17 Nord-Trøndelag"/>
    <x v="15"/>
    <s v="1750"/>
    <s v="1750 Vikna"/>
    <x v="337"/>
    <x v="8"/>
    <n v="80"/>
    <x v="0"/>
  </r>
  <r>
    <s v="17 Nord-Trøndelag"/>
    <x v="15"/>
    <s v="1750"/>
    <s v="1750 Vikna"/>
    <x v="337"/>
    <x v="9"/>
    <n v="53"/>
    <x v="0"/>
  </r>
  <r>
    <s v="17 Nord-Trøndelag"/>
    <x v="15"/>
    <s v="1750"/>
    <s v="1750 Vikna"/>
    <x v="337"/>
    <x v="10"/>
    <n v="70"/>
    <x v="0"/>
  </r>
  <r>
    <s v="17 Nord-Trøndelag"/>
    <x v="15"/>
    <s v="1750"/>
    <s v="1750 Vikna"/>
    <x v="337"/>
    <x v="11"/>
    <n v="67"/>
    <x v="0"/>
  </r>
  <r>
    <s v="17 Nord-Trøndelag"/>
    <x v="15"/>
    <s v="1750"/>
    <s v="1750 Vikna"/>
    <x v="337"/>
    <x v="12"/>
    <n v="58"/>
    <x v="0"/>
  </r>
  <r>
    <s v="17 Nord-Trøndelag"/>
    <x v="15"/>
    <s v="1751"/>
    <s v="1751 Nærøy"/>
    <x v="338"/>
    <x v="0"/>
    <n v="302"/>
    <x v="0"/>
  </r>
  <r>
    <s v="17 Nord-Trøndelag"/>
    <x v="15"/>
    <s v="1751"/>
    <s v="1751 Nærøy"/>
    <x v="338"/>
    <x v="1"/>
    <n v="273"/>
    <x v="0"/>
  </r>
  <r>
    <s v="17 Nord-Trøndelag"/>
    <x v="15"/>
    <s v="1751"/>
    <s v="1751 Nærøy"/>
    <x v="338"/>
    <x v="2"/>
    <n v="264"/>
    <x v="0"/>
  </r>
  <r>
    <s v="17 Nord-Trøndelag"/>
    <x v="15"/>
    <s v="1751"/>
    <s v="1751 Nærøy"/>
    <x v="338"/>
    <x v="3"/>
    <n v="293"/>
    <x v="0"/>
  </r>
  <r>
    <s v="17 Nord-Trøndelag"/>
    <x v="15"/>
    <s v="1751"/>
    <s v="1751 Nærøy"/>
    <x v="338"/>
    <x v="4"/>
    <n v="277"/>
    <x v="0"/>
  </r>
  <r>
    <s v="17 Nord-Trøndelag"/>
    <x v="15"/>
    <s v="1751"/>
    <s v="1751 Nærøy"/>
    <x v="338"/>
    <x v="5"/>
    <n v="254"/>
    <x v="0"/>
  </r>
  <r>
    <s v="17 Nord-Trøndelag"/>
    <x v="15"/>
    <s v="1751"/>
    <s v="1751 Nærøy"/>
    <x v="338"/>
    <x v="6"/>
    <n v="242"/>
    <x v="0"/>
  </r>
  <r>
    <s v="17 Nord-Trøndelag"/>
    <x v="15"/>
    <s v="1751"/>
    <s v="1751 Nærøy"/>
    <x v="338"/>
    <x v="7"/>
    <n v="253"/>
    <x v="0"/>
  </r>
  <r>
    <s v="17 Nord-Trøndelag"/>
    <x v="15"/>
    <s v="1751"/>
    <s v="1751 Nærøy"/>
    <x v="338"/>
    <x v="8"/>
    <n v="231"/>
    <x v="0"/>
  </r>
  <r>
    <s v="17 Nord-Trøndelag"/>
    <x v="15"/>
    <s v="1751"/>
    <s v="1751 Nærøy"/>
    <x v="338"/>
    <x v="9"/>
    <n v="215"/>
    <x v="0"/>
  </r>
  <r>
    <s v="17 Nord-Trøndelag"/>
    <x v="15"/>
    <s v="1751"/>
    <s v="1751 Nærøy"/>
    <x v="338"/>
    <x v="10"/>
    <n v="204"/>
    <x v="0"/>
  </r>
  <r>
    <s v="17 Nord-Trøndelag"/>
    <x v="15"/>
    <s v="1751"/>
    <s v="1751 Nærøy"/>
    <x v="338"/>
    <x v="11"/>
    <n v="192"/>
    <x v="0"/>
  </r>
  <r>
    <s v="17 Nord-Trøndelag"/>
    <x v="15"/>
    <s v="1751"/>
    <s v="1751 Nærøy"/>
    <x v="338"/>
    <x v="12"/>
    <n v="187"/>
    <x v="0"/>
  </r>
  <r>
    <s v="17 Nord-Trøndelag"/>
    <x v="15"/>
    <s v="1755"/>
    <s v="1755 Leka"/>
    <x v="339"/>
    <x v="0"/>
    <n v="70"/>
    <x v="0"/>
  </r>
  <r>
    <s v="17 Nord-Trøndelag"/>
    <x v="15"/>
    <s v="1755"/>
    <s v="1755 Leka"/>
    <x v="339"/>
    <x v="1"/>
    <n v="66"/>
    <x v="0"/>
  </r>
  <r>
    <s v="17 Nord-Trøndelag"/>
    <x v="15"/>
    <s v="1755"/>
    <s v="1755 Leka"/>
    <x v="339"/>
    <x v="2"/>
    <n v="71"/>
    <x v="0"/>
  </r>
  <r>
    <s v="17 Nord-Trøndelag"/>
    <x v="15"/>
    <s v="1755"/>
    <s v="1755 Leka"/>
    <x v="339"/>
    <x v="3"/>
    <n v="73"/>
    <x v="0"/>
  </r>
  <r>
    <s v="17 Nord-Trøndelag"/>
    <x v="15"/>
    <s v="1755"/>
    <s v="1755 Leka"/>
    <x v="339"/>
    <x v="4"/>
    <n v="67"/>
    <x v="0"/>
  </r>
  <r>
    <s v="17 Nord-Trøndelag"/>
    <x v="15"/>
    <s v="1755"/>
    <s v="1755 Leka"/>
    <x v="339"/>
    <x v="5"/>
    <n v="76"/>
    <x v="0"/>
  </r>
  <r>
    <s v="17 Nord-Trøndelag"/>
    <x v="15"/>
    <s v="1755"/>
    <s v="1755 Leka"/>
    <x v="339"/>
    <x v="6"/>
    <n v="80"/>
    <x v="0"/>
  </r>
  <r>
    <s v="17 Nord-Trøndelag"/>
    <x v="15"/>
    <s v="1755"/>
    <s v="1755 Leka"/>
    <x v="339"/>
    <x v="7"/>
    <n v="86"/>
    <x v="0"/>
  </r>
  <r>
    <s v="17 Nord-Trøndelag"/>
    <x v="15"/>
    <s v="1755"/>
    <s v="1755 Leka"/>
    <x v="339"/>
    <x v="8"/>
    <n v="78"/>
    <x v="0"/>
  </r>
  <r>
    <s v="17 Nord-Trøndelag"/>
    <x v="15"/>
    <s v="1755"/>
    <s v="1755 Leka"/>
    <x v="339"/>
    <x v="9"/>
    <n v="70"/>
    <x v="0"/>
  </r>
  <r>
    <s v="17 Nord-Trøndelag"/>
    <x v="15"/>
    <s v="1755"/>
    <s v="1755 Leka"/>
    <x v="339"/>
    <x v="10"/>
    <n v="67"/>
    <x v="0"/>
  </r>
  <r>
    <s v="17 Nord-Trøndelag"/>
    <x v="15"/>
    <s v="1755"/>
    <s v="1755 Leka"/>
    <x v="339"/>
    <x v="11"/>
    <n v="68"/>
    <x v="0"/>
  </r>
  <r>
    <s v="17 Nord-Trøndelag"/>
    <x v="15"/>
    <s v="1755"/>
    <s v="1755 Leka"/>
    <x v="339"/>
    <x v="12"/>
    <n v="67"/>
    <x v="0"/>
  </r>
  <r>
    <s v="17 Nord-Trøndelag"/>
    <x v="15"/>
    <s v="1756"/>
    <s v="1756 Inderøy  "/>
    <x v="340"/>
    <x v="0"/>
    <n v="359"/>
    <x v="0"/>
  </r>
  <r>
    <s v="17 Nord-Trøndelag"/>
    <x v="15"/>
    <s v="1756"/>
    <s v="1756 Inderøy  "/>
    <x v="340"/>
    <x v="1"/>
    <n v="356"/>
    <x v="0"/>
  </r>
  <r>
    <s v="17 Nord-Trøndelag"/>
    <x v="15"/>
    <s v="1756"/>
    <s v="1756 Inderøy  "/>
    <x v="340"/>
    <x v="2"/>
    <n v="355"/>
    <x v="0"/>
  </r>
  <r>
    <s v="17 Nord-Trøndelag"/>
    <x v="15"/>
    <s v="1756"/>
    <s v="1756 Inderøy  "/>
    <x v="340"/>
    <x v="3"/>
    <n v="353"/>
    <x v="0"/>
  </r>
  <r>
    <s v="17 Nord-Trøndelag"/>
    <x v="15"/>
    <s v="1756"/>
    <s v="1756 Inderøy  "/>
    <x v="340"/>
    <x v="4"/>
    <n v="327"/>
    <x v="0"/>
  </r>
  <r>
    <s v="17 Nord-Trøndelag"/>
    <x v="15"/>
    <s v="1756"/>
    <s v="1756 Inderøy  "/>
    <x v="340"/>
    <x v="5"/>
    <n v="325"/>
    <x v="0"/>
  </r>
  <r>
    <s v="17 Nord-Trøndelag"/>
    <x v="15"/>
    <s v="1756"/>
    <s v="1756 Inderøy  "/>
    <x v="340"/>
    <x v="6"/>
    <n v="334"/>
    <x v="0"/>
  </r>
  <r>
    <s v="17 Nord-Trøndelag"/>
    <x v="15"/>
    <s v="1756"/>
    <s v="1756 Inderøy  "/>
    <x v="340"/>
    <x v="7"/>
    <n v="322"/>
    <x v="0"/>
  </r>
  <r>
    <s v="17 Nord-Trøndelag"/>
    <x v="15"/>
    <s v="1756"/>
    <s v="1756 Inderøy  "/>
    <x v="340"/>
    <x v="8"/>
    <n v="313"/>
    <x v="0"/>
  </r>
  <r>
    <s v="17 Nord-Trøndelag"/>
    <x v="15"/>
    <s v="1756"/>
    <s v="1756 Inderøy  "/>
    <x v="340"/>
    <x v="9"/>
    <n v="292"/>
    <x v="0"/>
  </r>
  <r>
    <s v="17 Nord-Trøndelag"/>
    <x v="15"/>
    <s v="1756"/>
    <s v="1756 Inderøy  "/>
    <x v="340"/>
    <x v="10"/>
    <n v="302"/>
    <x v="0"/>
  </r>
  <r>
    <s v="17 Nord-Trøndelag"/>
    <x v="15"/>
    <s v="1756"/>
    <s v="1756 Inderøy  "/>
    <x v="340"/>
    <x v="11"/>
    <n v="276"/>
    <x v="0"/>
  </r>
  <r>
    <s v="17 Nord-Trøndelag"/>
    <x v="15"/>
    <s v="1756"/>
    <s v="1756 Inderøy  "/>
    <x v="340"/>
    <x v="12"/>
    <n v="242"/>
    <x v="0"/>
  </r>
  <r>
    <s v="18 Nordland"/>
    <x v="16"/>
    <s v="1804"/>
    <s v="1804 Bodø"/>
    <x v="341"/>
    <x v="0"/>
    <n v="214"/>
    <x v="0"/>
  </r>
  <r>
    <s v="18 Nordland"/>
    <x v="16"/>
    <s v="1804"/>
    <s v="1804 Bodø"/>
    <x v="341"/>
    <x v="1"/>
    <n v="388"/>
    <x v="0"/>
  </r>
  <r>
    <s v="18 Nordland"/>
    <x v="16"/>
    <s v="1804"/>
    <s v="1804 Bodø"/>
    <x v="341"/>
    <x v="2"/>
    <n v="402"/>
    <x v="0"/>
  </r>
  <r>
    <s v="18 Nordland"/>
    <x v="16"/>
    <s v="1804"/>
    <s v="1804 Bodø"/>
    <x v="341"/>
    <x v="3"/>
    <n v="191"/>
    <x v="0"/>
  </r>
  <r>
    <s v="18 Nordland"/>
    <x v="16"/>
    <s v="1804"/>
    <s v="1804 Bodø"/>
    <x v="341"/>
    <x v="4"/>
    <n v="163"/>
    <x v="0"/>
  </r>
  <r>
    <s v="18 Nordland"/>
    <x v="16"/>
    <s v="1804"/>
    <s v="1804 Bodø"/>
    <x v="341"/>
    <x v="5"/>
    <n v="155"/>
    <x v="0"/>
  </r>
  <r>
    <s v="18 Nordland"/>
    <x v="16"/>
    <s v="1804"/>
    <s v="1804 Bodø"/>
    <x v="341"/>
    <x v="6"/>
    <n v="156"/>
    <x v="0"/>
  </r>
  <r>
    <s v="18 Nordland"/>
    <x v="16"/>
    <s v="1804"/>
    <s v="1804 Bodø"/>
    <x v="341"/>
    <x v="7"/>
    <n v="139"/>
    <x v="0"/>
  </r>
  <r>
    <s v="18 Nordland"/>
    <x v="16"/>
    <s v="1804"/>
    <s v="1804 Bodø"/>
    <x v="341"/>
    <x v="8"/>
    <n v="147"/>
    <x v="0"/>
  </r>
  <r>
    <s v="18 Nordland"/>
    <x v="16"/>
    <s v="1804"/>
    <s v="1804 Bodø"/>
    <x v="341"/>
    <x v="9"/>
    <n v="129"/>
    <x v="0"/>
  </r>
  <r>
    <s v="18 Nordland"/>
    <x v="16"/>
    <s v="1804"/>
    <s v="1804 Bodø"/>
    <x v="341"/>
    <x v="10"/>
    <n v="138"/>
    <x v="0"/>
  </r>
  <r>
    <s v="18 Nordland"/>
    <x v="16"/>
    <s v="1804"/>
    <s v="1804 Bodø"/>
    <x v="341"/>
    <x v="11"/>
    <n v="91"/>
    <x v="0"/>
  </r>
  <r>
    <s v="18 Nordland"/>
    <x v="16"/>
    <s v="1804"/>
    <s v="1804 Bodø"/>
    <x v="341"/>
    <x v="12"/>
    <n v="103"/>
    <x v="0"/>
  </r>
  <r>
    <s v="18 Nordland"/>
    <x v="16"/>
    <s v="1805"/>
    <s v="1805 Narvik"/>
    <x v="342"/>
    <x v="0"/>
    <n v="58"/>
    <x v="0"/>
  </r>
  <r>
    <s v="18 Nordland"/>
    <x v="16"/>
    <s v="1805"/>
    <s v="1805 Narvik"/>
    <x v="342"/>
    <x v="1"/>
    <n v="60"/>
    <x v="0"/>
  </r>
  <r>
    <s v="18 Nordland"/>
    <x v="16"/>
    <s v="1805"/>
    <s v="1805 Narvik"/>
    <x v="342"/>
    <x v="2"/>
    <n v="47"/>
    <x v="0"/>
  </r>
  <r>
    <s v="18 Nordland"/>
    <x v="16"/>
    <s v="1805"/>
    <s v="1805 Narvik"/>
    <x v="342"/>
    <x v="3"/>
    <n v="56"/>
    <x v="0"/>
  </r>
  <r>
    <s v="18 Nordland"/>
    <x v="16"/>
    <s v="1805"/>
    <s v="1805 Narvik"/>
    <x v="342"/>
    <x v="4"/>
    <n v="41"/>
    <x v="0"/>
  </r>
  <r>
    <s v="18 Nordland"/>
    <x v="16"/>
    <s v="1805"/>
    <s v="1805 Narvik"/>
    <x v="342"/>
    <x v="5"/>
    <n v="45"/>
    <x v="0"/>
  </r>
  <r>
    <s v="18 Nordland"/>
    <x v="16"/>
    <s v="1805"/>
    <s v="1805 Narvik"/>
    <x v="342"/>
    <x v="6"/>
    <n v="59"/>
    <x v="0"/>
  </r>
  <r>
    <s v="18 Nordland"/>
    <x v="16"/>
    <s v="1805"/>
    <s v="1805 Narvik"/>
    <x v="342"/>
    <x v="7"/>
    <n v="67"/>
    <x v="0"/>
  </r>
  <r>
    <s v="18 Nordland"/>
    <x v="16"/>
    <s v="1805"/>
    <s v="1805 Narvik"/>
    <x v="342"/>
    <x v="8"/>
    <n v="47"/>
    <x v="0"/>
  </r>
  <r>
    <s v="18 Nordland"/>
    <x v="16"/>
    <s v="1805"/>
    <s v="1805 Narvik"/>
    <x v="342"/>
    <x v="9"/>
    <n v="50"/>
    <x v="0"/>
  </r>
  <r>
    <s v="18 Nordland"/>
    <x v="16"/>
    <s v="1805"/>
    <s v="1805 Narvik"/>
    <x v="342"/>
    <x v="10"/>
    <n v="54"/>
    <x v="0"/>
  </r>
  <r>
    <s v="18 Nordland"/>
    <x v="16"/>
    <s v="1805"/>
    <s v="1805 Narvik"/>
    <x v="342"/>
    <x v="11"/>
    <n v="19"/>
    <x v="0"/>
  </r>
  <r>
    <s v="18 Nordland"/>
    <x v="16"/>
    <s v="1805"/>
    <s v="1805 Narvik"/>
    <x v="342"/>
    <x v="12"/>
    <n v="26"/>
    <x v="0"/>
  </r>
  <r>
    <s v="18 Nordland"/>
    <x v="16"/>
    <s v="1811"/>
    <s v="1811 Bindal"/>
    <x v="343"/>
    <x v="0"/>
    <n v="106"/>
    <x v="0"/>
  </r>
  <r>
    <s v="18 Nordland"/>
    <x v="16"/>
    <s v="1811"/>
    <s v="1811 Bindal"/>
    <x v="343"/>
    <x v="1"/>
    <n v="103"/>
    <x v="0"/>
  </r>
  <r>
    <s v="18 Nordland"/>
    <x v="16"/>
    <s v="1811"/>
    <s v="1811 Bindal"/>
    <x v="343"/>
    <x v="2"/>
    <n v="103"/>
    <x v="0"/>
  </r>
  <r>
    <s v="18 Nordland"/>
    <x v="16"/>
    <s v="1811"/>
    <s v="1811 Bindal"/>
    <x v="343"/>
    <x v="3"/>
    <n v="102"/>
    <x v="0"/>
  </r>
  <r>
    <s v="18 Nordland"/>
    <x v="16"/>
    <s v="1811"/>
    <s v="1811 Bindal"/>
    <x v="343"/>
    <x v="4"/>
    <n v="101"/>
    <x v="0"/>
  </r>
  <r>
    <s v="18 Nordland"/>
    <x v="16"/>
    <s v="1811"/>
    <s v="1811 Bindal"/>
    <x v="343"/>
    <x v="5"/>
    <n v="93"/>
    <x v="0"/>
  </r>
  <r>
    <s v="18 Nordland"/>
    <x v="16"/>
    <s v="1811"/>
    <s v="1811 Bindal"/>
    <x v="343"/>
    <x v="6"/>
    <n v="94"/>
    <x v="0"/>
  </r>
  <r>
    <s v="18 Nordland"/>
    <x v="16"/>
    <s v="1811"/>
    <s v="1811 Bindal"/>
    <x v="343"/>
    <x v="7"/>
    <n v="74"/>
    <x v="0"/>
  </r>
  <r>
    <s v="18 Nordland"/>
    <x v="16"/>
    <s v="1811"/>
    <s v="1811 Bindal"/>
    <x v="343"/>
    <x v="8"/>
    <n v="86"/>
    <x v="0"/>
  </r>
  <r>
    <s v="18 Nordland"/>
    <x v="16"/>
    <s v="1811"/>
    <s v="1811 Bindal"/>
    <x v="343"/>
    <x v="9"/>
    <n v="69"/>
    <x v="0"/>
  </r>
  <r>
    <s v="18 Nordland"/>
    <x v="16"/>
    <s v="1811"/>
    <s v="1811 Bindal"/>
    <x v="343"/>
    <x v="10"/>
    <n v="65"/>
    <x v="0"/>
  </r>
  <r>
    <s v="18 Nordland"/>
    <x v="16"/>
    <s v="1811"/>
    <s v="1811 Bindal"/>
    <x v="343"/>
    <x v="11"/>
    <n v="49"/>
    <x v="0"/>
  </r>
  <r>
    <s v="18 Nordland"/>
    <x v="16"/>
    <s v="1811"/>
    <s v="1811 Bindal"/>
    <x v="343"/>
    <x v="12"/>
    <n v="53"/>
    <x v="0"/>
  </r>
  <r>
    <s v="18 Nordland"/>
    <x v="16"/>
    <s v="1812"/>
    <s v="1812 Sømna"/>
    <x v="344"/>
    <x v="0"/>
    <n v="231"/>
    <x v="0"/>
  </r>
  <r>
    <s v="18 Nordland"/>
    <x v="16"/>
    <s v="1812"/>
    <s v="1812 Sømna"/>
    <x v="344"/>
    <x v="1"/>
    <n v="221"/>
    <x v="0"/>
  </r>
  <r>
    <s v="18 Nordland"/>
    <x v="16"/>
    <s v="1812"/>
    <s v="1812 Sømna"/>
    <x v="344"/>
    <x v="2"/>
    <n v="221"/>
    <x v="0"/>
  </r>
  <r>
    <s v="18 Nordland"/>
    <x v="16"/>
    <s v="1812"/>
    <s v="1812 Sømna"/>
    <x v="344"/>
    <x v="3"/>
    <n v="223"/>
    <x v="0"/>
  </r>
  <r>
    <s v="18 Nordland"/>
    <x v="16"/>
    <s v="1812"/>
    <s v="1812 Sømna"/>
    <x v="344"/>
    <x v="4"/>
    <n v="212"/>
    <x v="0"/>
  </r>
  <r>
    <s v="18 Nordland"/>
    <x v="16"/>
    <s v="1812"/>
    <s v="1812 Sømna"/>
    <x v="344"/>
    <x v="5"/>
    <n v="193"/>
    <x v="0"/>
  </r>
  <r>
    <s v="18 Nordland"/>
    <x v="16"/>
    <s v="1812"/>
    <s v="1812 Sømna"/>
    <x v="344"/>
    <x v="6"/>
    <n v="210"/>
    <x v="0"/>
  </r>
  <r>
    <s v="18 Nordland"/>
    <x v="16"/>
    <s v="1812"/>
    <s v="1812 Sømna"/>
    <x v="344"/>
    <x v="7"/>
    <n v="199"/>
    <x v="0"/>
  </r>
  <r>
    <s v="18 Nordland"/>
    <x v="16"/>
    <s v="1812"/>
    <s v="1812 Sømna"/>
    <x v="344"/>
    <x v="8"/>
    <n v="185"/>
    <x v="0"/>
  </r>
  <r>
    <s v="18 Nordland"/>
    <x v="16"/>
    <s v="1812"/>
    <s v="1812 Sømna"/>
    <x v="344"/>
    <x v="9"/>
    <n v="156"/>
    <x v="0"/>
  </r>
  <r>
    <s v="18 Nordland"/>
    <x v="16"/>
    <s v="1812"/>
    <s v="1812 Sømna"/>
    <x v="344"/>
    <x v="10"/>
    <n v="175"/>
    <x v="0"/>
  </r>
  <r>
    <s v="18 Nordland"/>
    <x v="16"/>
    <s v="1812"/>
    <s v="1812 Sømna"/>
    <x v="344"/>
    <x v="11"/>
    <n v="173"/>
    <x v="0"/>
  </r>
  <r>
    <s v="18 Nordland"/>
    <x v="16"/>
    <s v="1812"/>
    <s v="1812 Sømna"/>
    <x v="344"/>
    <x v="12"/>
    <n v="153"/>
    <x v="0"/>
  </r>
  <r>
    <s v="18 Nordland"/>
    <x v="16"/>
    <s v="1813"/>
    <s v="1813 Brønnøy"/>
    <x v="345"/>
    <x v="0"/>
    <n v="178"/>
    <x v="0"/>
  </r>
  <r>
    <s v="18 Nordland"/>
    <x v="16"/>
    <s v="1813"/>
    <s v="1813 Brønnøy"/>
    <x v="345"/>
    <x v="1"/>
    <n v="155"/>
    <x v="0"/>
  </r>
  <r>
    <s v="18 Nordland"/>
    <x v="16"/>
    <s v="1813"/>
    <s v="1813 Brønnøy"/>
    <x v="345"/>
    <x v="2"/>
    <n v="155"/>
    <x v="0"/>
  </r>
  <r>
    <s v="18 Nordland"/>
    <x v="16"/>
    <s v="1813"/>
    <s v="1813 Brønnøy"/>
    <x v="345"/>
    <x v="3"/>
    <n v="174"/>
    <x v="0"/>
  </r>
  <r>
    <s v="18 Nordland"/>
    <x v="16"/>
    <s v="1813"/>
    <s v="1813 Brønnøy"/>
    <x v="345"/>
    <x v="4"/>
    <n v="173"/>
    <x v="0"/>
  </r>
  <r>
    <s v="18 Nordland"/>
    <x v="16"/>
    <s v="1813"/>
    <s v="1813 Brønnøy"/>
    <x v="345"/>
    <x v="5"/>
    <n v="168"/>
    <x v="0"/>
  </r>
  <r>
    <s v="18 Nordland"/>
    <x v="16"/>
    <s v="1813"/>
    <s v="1813 Brønnøy"/>
    <x v="345"/>
    <x v="6"/>
    <n v="156"/>
    <x v="0"/>
  </r>
  <r>
    <s v="18 Nordland"/>
    <x v="16"/>
    <s v="1813"/>
    <s v="1813 Brønnøy"/>
    <x v="345"/>
    <x v="7"/>
    <n v="162"/>
    <x v="0"/>
  </r>
  <r>
    <s v="18 Nordland"/>
    <x v="16"/>
    <s v="1813"/>
    <s v="1813 Brønnøy"/>
    <x v="345"/>
    <x v="8"/>
    <n v="163"/>
    <x v="0"/>
  </r>
  <r>
    <s v="18 Nordland"/>
    <x v="16"/>
    <s v="1813"/>
    <s v="1813 Brønnøy"/>
    <x v="345"/>
    <x v="9"/>
    <n v="178"/>
    <x v="0"/>
  </r>
  <r>
    <s v="18 Nordland"/>
    <x v="16"/>
    <s v="1813"/>
    <s v="1813 Brønnøy"/>
    <x v="345"/>
    <x v="10"/>
    <n v="162"/>
    <x v="0"/>
  </r>
  <r>
    <s v="18 Nordland"/>
    <x v="16"/>
    <s v="1813"/>
    <s v="1813 Brønnøy"/>
    <x v="345"/>
    <x v="11"/>
    <n v="157"/>
    <x v="0"/>
  </r>
  <r>
    <s v="18 Nordland"/>
    <x v="16"/>
    <s v="1813"/>
    <s v="1813 Brønnøy"/>
    <x v="345"/>
    <x v="12"/>
    <n v="141"/>
    <x v="0"/>
  </r>
  <r>
    <s v="18 Nordland"/>
    <x v="16"/>
    <s v="1815"/>
    <s v="1815 Vega"/>
    <x v="346"/>
    <x v="0"/>
    <n v="105"/>
    <x v="0"/>
  </r>
  <r>
    <s v="18 Nordland"/>
    <x v="16"/>
    <s v="1815"/>
    <s v="1815 Vega"/>
    <x v="346"/>
    <x v="1"/>
    <n v="104"/>
    <x v="0"/>
  </r>
  <r>
    <s v="18 Nordland"/>
    <x v="16"/>
    <s v="1815"/>
    <s v="1815 Vega"/>
    <x v="346"/>
    <x v="2"/>
    <n v="113"/>
    <x v="0"/>
  </r>
  <r>
    <s v="18 Nordland"/>
    <x v="16"/>
    <s v="1815"/>
    <s v="1815 Vega"/>
    <x v="346"/>
    <x v="3"/>
    <n v="116"/>
    <x v="0"/>
  </r>
  <r>
    <s v="18 Nordland"/>
    <x v="16"/>
    <s v="1815"/>
    <s v="1815 Vega"/>
    <x v="346"/>
    <x v="4"/>
    <n v="106"/>
    <x v="0"/>
  </r>
  <r>
    <s v="18 Nordland"/>
    <x v="16"/>
    <s v="1815"/>
    <s v="1815 Vega"/>
    <x v="346"/>
    <x v="5"/>
    <n v="106"/>
    <x v="0"/>
  </r>
  <r>
    <s v="18 Nordland"/>
    <x v="16"/>
    <s v="1815"/>
    <s v="1815 Vega"/>
    <x v="346"/>
    <x v="6"/>
    <n v="111"/>
    <x v="0"/>
  </r>
  <r>
    <s v="18 Nordland"/>
    <x v="16"/>
    <s v="1815"/>
    <s v="1815 Vega"/>
    <x v="346"/>
    <x v="7"/>
    <n v="110"/>
    <x v="0"/>
  </r>
  <r>
    <s v="18 Nordland"/>
    <x v="16"/>
    <s v="1815"/>
    <s v="1815 Vega"/>
    <x v="346"/>
    <x v="8"/>
    <n v="112"/>
    <x v="0"/>
  </r>
  <r>
    <s v="18 Nordland"/>
    <x v="16"/>
    <s v="1815"/>
    <s v="1815 Vega"/>
    <x v="346"/>
    <x v="9"/>
    <n v="118"/>
    <x v="0"/>
  </r>
  <r>
    <s v="18 Nordland"/>
    <x v="16"/>
    <s v="1815"/>
    <s v="1815 Vega"/>
    <x v="346"/>
    <x v="10"/>
    <n v="104"/>
    <x v="0"/>
  </r>
  <r>
    <s v="18 Nordland"/>
    <x v="16"/>
    <s v="1815"/>
    <s v="1815 Vega"/>
    <x v="346"/>
    <x v="11"/>
    <n v="102"/>
    <x v="0"/>
  </r>
  <r>
    <s v="18 Nordland"/>
    <x v="16"/>
    <s v="1815"/>
    <s v="1815 Vega"/>
    <x v="346"/>
    <x v="12"/>
    <n v="92"/>
    <x v="0"/>
  </r>
  <r>
    <s v="18 Nordland"/>
    <x v="16"/>
    <s v="1816"/>
    <s v="1816 Vevelstad"/>
    <x v="347"/>
    <x v="0"/>
    <n v="39"/>
    <x v="0"/>
  </r>
  <r>
    <s v="18 Nordland"/>
    <x v="16"/>
    <s v="1816"/>
    <s v="1816 Vevelstad"/>
    <x v="347"/>
    <x v="1"/>
    <n v="34"/>
    <x v="0"/>
  </r>
  <r>
    <s v="18 Nordland"/>
    <x v="16"/>
    <s v="1816"/>
    <s v="1816 Vevelstad"/>
    <x v="347"/>
    <x v="2"/>
    <n v="41"/>
    <x v="0"/>
  </r>
  <r>
    <s v="18 Nordland"/>
    <x v="16"/>
    <s v="1816"/>
    <s v="1816 Vevelstad"/>
    <x v="347"/>
    <x v="3"/>
    <n v="50"/>
    <x v="0"/>
  </r>
  <r>
    <s v="18 Nordland"/>
    <x v="16"/>
    <s v="1816"/>
    <s v="1816 Vevelstad"/>
    <x v="347"/>
    <x v="4"/>
    <n v="51"/>
    <x v="0"/>
  </r>
  <r>
    <s v="18 Nordland"/>
    <x v="16"/>
    <s v="1816"/>
    <s v="1816 Vevelstad"/>
    <x v="347"/>
    <x v="5"/>
    <n v="38"/>
    <x v="0"/>
  </r>
  <r>
    <s v="18 Nordland"/>
    <x v="16"/>
    <s v="1816"/>
    <s v="1816 Vevelstad"/>
    <x v="347"/>
    <x v="6"/>
    <n v="41"/>
    <x v="0"/>
  </r>
  <r>
    <s v="18 Nordland"/>
    <x v="16"/>
    <s v="1816"/>
    <s v="1816 Vevelstad"/>
    <x v="347"/>
    <x v="7"/>
    <n v="42"/>
    <x v="0"/>
  </r>
  <r>
    <s v="18 Nordland"/>
    <x v="16"/>
    <s v="1816"/>
    <s v="1816 Vevelstad"/>
    <x v="347"/>
    <x v="8"/>
    <n v="37"/>
    <x v="0"/>
  </r>
  <r>
    <s v="18 Nordland"/>
    <x v="16"/>
    <s v="1816"/>
    <s v="1816 Vevelstad"/>
    <x v="347"/>
    <x v="9"/>
    <n v="33"/>
    <x v="0"/>
  </r>
  <r>
    <s v="18 Nordland"/>
    <x v="16"/>
    <s v="1816"/>
    <s v="1816 Vevelstad"/>
    <x v="347"/>
    <x v="10"/>
    <n v="45"/>
    <x v="0"/>
  </r>
  <r>
    <s v="18 Nordland"/>
    <x v="16"/>
    <s v="1816"/>
    <s v="1816 Vevelstad"/>
    <x v="347"/>
    <x v="11"/>
    <n v="40"/>
    <x v="0"/>
  </r>
  <r>
    <s v="18 Nordland"/>
    <x v="16"/>
    <s v="1816"/>
    <s v="1816 Vevelstad"/>
    <x v="347"/>
    <x v="12"/>
    <n v="40"/>
    <x v="0"/>
  </r>
  <r>
    <s v="18 Nordland"/>
    <x v="16"/>
    <s v="1818"/>
    <s v="1818 Herøy (Nordl.)"/>
    <x v="348"/>
    <x v="0"/>
    <n v="27"/>
    <x v="0"/>
  </r>
  <r>
    <s v="18 Nordland"/>
    <x v="16"/>
    <s v="1818"/>
    <s v="1818 Herøy (Nordl.)"/>
    <x v="348"/>
    <x v="1"/>
    <n v="22"/>
    <x v="0"/>
  </r>
  <r>
    <s v="18 Nordland"/>
    <x v="16"/>
    <s v="1818"/>
    <s v="1818 Herøy (Nordl.)"/>
    <x v="348"/>
    <x v="2"/>
    <n v="22"/>
    <x v="0"/>
  </r>
  <r>
    <s v="18 Nordland"/>
    <x v="16"/>
    <s v="1818"/>
    <s v="1818 Herøy (Nordl.)"/>
    <x v="348"/>
    <x v="3"/>
    <n v="29"/>
    <x v="0"/>
  </r>
  <r>
    <s v="18 Nordland"/>
    <x v="16"/>
    <s v="1818"/>
    <s v="1818 Herøy (Nordl.)"/>
    <x v="348"/>
    <x v="4"/>
    <n v="21"/>
    <x v="0"/>
  </r>
  <r>
    <s v="18 Nordland"/>
    <x v="16"/>
    <s v="1818"/>
    <s v="1818 Herøy (Nordl.)"/>
    <x v="348"/>
    <x v="5"/>
    <n v="31"/>
    <x v="0"/>
  </r>
  <r>
    <s v="18 Nordland"/>
    <x v="16"/>
    <s v="1818"/>
    <s v="1818 Herøy (Nordl.)"/>
    <x v="348"/>
    <x v="6"/>
    <n v="34"/>
    <x v="0"/>
  </r>
  <r>
    <s v="18 Nordland"/>
    <x v="16"/>
    <s v="1818"/>
    <s v="1818 Herøy (Nordl.)"/>
    <x v="348"/>
    <x v="7"/>
    <n v="35"/>
    <x v="0"/>
  </r>
  <r>
    <s v="18 Nordland"/>
    <x v="16"/>
    <s v="1818"/>
    <s v="1818 Herøy (Nordl.)"/>
    <x v="348"/>
    <x v="8"/>
    <n v="24"/>
    <x v="0"/>
  </r>
  <r>
    <s v="18 Nordland"/>
    <x v="16"/>
    <s v="1818"/>
    <s v="1818 Herøy (Nordl.)"/>
    <x v="348"/>
    <x v="9"/>
    <n v="22"/>
    <x v="0"/>
  </r>
  <r>
    <s v="18 Nordland"/>
    <x v="16"/>
    <s v="1818"/>
    <s v="1818 Herøy (Nordl.)"/>
    <x v="348"/>
    <x v="10"/>
    <n v="21"/>
    <x v="0"/>
  </r>
  <r>
    <s v="18 Nordland"/>
    <x v="16"/>
    <s v="1818"/>
    <s v="1818 Herøy (Nordl.)"/>
    <x v="348"/>
    <x v="11"/>
    <n v="19"/>
    <x v="0"/>
  </r>
  <r>
    <s v="18 Nordland"/>
    <x v="16"/>
    <s v="1818"/>
    <s v="1818 Herøy (Nordl.)"/>
    <x v="348"/>
    <x v="12"/>
    <n v="19"/>
    <x v="0"/>
  </r>
  <r>
    <s v="18 Nordland"/>
    <x v="16"/>
    <s v="1820"/>
    <s v="1820 Alstahaug"/>
    <x v="349"/>
    <x v="0"/>
    <n v="145"/>
    <x v="0"/>
  </r>
  <r>
    <s v="18 Nordland"/>
    <x v="16"/>
    <s v="1820"/>
    <s v="1820 Alstahaug"/>
    <x v="349"/>
    <x v="1"/>
    <n v="140"/>
    <x v="0"/>
  </r>
  <r>
    <s v="18 Nordland"/>
    <x v="16"/>
    <s v="1820"/>
    <s v="1820 Alstahaug"/>
    <x v="349"/>
    <x v="2"/>
    <n v="127"/>
    <x v="0"/>
  </r>
  <r>
    <s v="18 Nordland"/>
    <x v="16"/>
    <s v="1820"/>
    <s v="1820 Alstahaug"/>
    <x v="349"/>
    <x v="3"/>
    <n v="143"/>
    <x v="0"/>
  </r>
  <r>
    <s v="18 Nordland"/>
    <x v="16"/>
    <s v="1820"/>
    <s v="1820 Alstahaug"/>
    <x v="349"/>
    <x v="4"/>
    <n v="135"/>
    <x v="0"/>
  </r>
  <r>
    <s v="18 Nordland"/>
    <x v="16"/>
    <s v="1820"/>
    <s v="1820 Alstahaug"/>
    <x v="349"/>
    <x v="5"/>
    <n v="120"/>
    <x v="0"/>
  </r>
  <r>
    <s v="18 Nordland"/>
    <x v="16"/>
    <s v="1820"/>
    <s v="1820 Alstahaug"/>
    <x v="349"/>
    <x v="6"/>
    <n v="121"/>
    <x v="0"/>
  </r>
  <r>
    <s v="18 Nordland"/>
    <x v="16"/>
    <s v="1820"/>
    <s v="1820 Alstahaug"/>
    <x v="349"/>
    <x v="7"/>
    <n v="117"/>
    <x v="0"/>
  </r>
  <r>
    <s v="18 Nordland"/>
    <x v="16"/>
    <s v="1820"/>
    <s v="1820 Alstahaug"/>
    <x v="349"/>
    <x v="8"/>
    <n v="124"/>
    <x v="0"/>
  </r>
  <r>
    <s v="18 Nordland"/>
    <x v="16"/>
    <s v="1820"/>
    <s v="1820 Alstahaug"/>
    <x v="349"/>
    <x v="9"/>
    <n v="114"/>
    <x v="0"/>
  </r>
  <r>
    <s v="18 Nordland"/>
    <x v="16"/>
    <s v="1820"/>
    <s v="1820 Alstahaug"/>
    <x v="349"/>
    <x v="10"/>
    <n v="117"/>
    <x v="0"/>
  </r>
  <r>
    <s v="18 Nordland"/>
    <x v="16"/>
    <s v="1820"/>
    <s v="1820 Alstahaug"/>
    <x v="349"/>
    <x v="11"/>
    <n v="121"/>
    <x v="0"/>
  </r>
  <r>
    <s v="18 Nordland"/>
    <x v="16"/>
    <s v="1820"/>
    <s v="1820 Alstahaug"/>
    <x v="349"/>
    <x v="12"/>
    <n v="117"/>
    <x v="0"/>
  </r>
  <r>
    <s v="18 Nordland"/>
    <x v="16"/>
    <s v="1822"/>
    <s v="1822 Leirfjord"/>
    <x v="350"/>
    <x v="0"/>
    <n v="106"/>
    <x v="0"/>
  </r>
  <r>
    <s v="18 Nordland"/>
    <x v="16"/>
    <s v="1822"/>
    <s v="1822 Leirfjord"/>
    <x v="350"/>
    <x v="1"/>
    <n v="108"/>
    <x v="0"/>
  </r>
  <r>
    <s v="18 Nordland"/>
    <x v="16"/>
    <s v="1822"/>
    <s v="1822 Leirfjord"/>
    <x v="350"/>
    <x v="2"/>
    <n v="115"/>
    <x v="0"/>
  </r>
  <r>
    <s v="18 Nordland"/>
    <x v="16"/>
    <s v="1822"/>
    <s v="1822 Leirfjord"/>
    <x v="350"/>
    <x v="3"/>
    <n v="116"/>
    <x v="0"/>
  </r>
  <r>
    <s v="18 Nordland"/>
    <x v="16"/>
    <s v="1822"/>
    <s v="1822 Leirfjord"/>
    <x v="350"/>
    <x v="4"/>
    <n v="111"/>
    <x v="0"/>
  </r>
  <r>
    <s v="18 Nordland"/>
    <x v="16"/>
    <s v="1822"/>
    <s v="1822 Leirfjord"/>
    <x v="350"/>
    <x v="5"/>
    <n v="110"/>
    <x v="0"/>
  </r>
  <r>
    <s v="18 Nordland"/>
    <x v="16"/>
    <s v="1822"/>
    <s v="1822 Leirfjord"/>
    <x v="350"/>
    <x v="6"/>
    <n v="130"/>
    <x v="0"/>
  </r>
  <r>
    <s v="18 Nordland"/>
    <x v="16"/>
    <s v="1822"/>
    <s v="1822 Leirfjord"/>
    <x v="350"/>
    <x v="7"/>
    <n v="142"/>
    <x v="0"/>
  </r>
  <r>
    <s v="18 Nordland"/>
    <x v="16"/>
    <s v="1822"/>
    <s v="1822 Leirfjord"/>
    <x v="350"/>
    <x v="8"/>
    <n v="159"/>
    <x v="0"/>
  </r>
  <r>
    <s v="18 Nordland"/>
    <x v="16"/>
    <s v="1822"/>
    <s v="1822 Leirfjord"/>
    <x v="350"/>
    <x v="9"/>
    <n v="142"/>
    <x v="0"/>
  </r>
  <r>
    <s v="18 Nordland"/>
    <x v="16"/>
    <s v="1822"/>
    <s v="1822 Leirfjord"/>
    <x v="350"/>
    <x v="10"/>
    <n v="114"/>
    <x v="0"/>
  </r>
  <r>
    <s v="18 Nordland"/>
    <x v="16"/>
    <s v="1822"/>
    <s v="1822 Leirfjord"/>
    <x v="350"/>
    <x v="11"/>
    <n v="109"/>
    <x v="0"/>
  </r>
  <r>
    <s v="18 Nordland"/>
    <x v="16"/>
    <s v="1822"/>
    <s v="1822 Leirfjord"/>
    <x v="350"/>
    <x v="12"/>
    <n v="101"/>
    <x v="0"/>
  </r>
  <r>
    <s v="18 Nordland"/>
    <x v="16"/>
    <s v="1824"/>
    <s v="1824 Vefsn"/>
    <x v="351"/>
    <x v="0"/>
    <n v="184"/>
    <x v="0"/>
  </r>
  <r>
    <s v="18 Nordland"/>
    <x v="16"/>
    <s v="1824"/>
    <s v="1824 Vefsn"/>
    <x v="351"/>
    <x v="1"/>
    <n v="190"/>
    <x v="0"/>
  </r>
  <r>
    <s v="18 Nordland"/>
    <x v="16"/>
    <s v="1824"/>
    <s v="1824 Vefsn"/>
    <x v="351"/>
    <x v="2"/>
    <n v="173"/>
    <x v="0"/>
  </r>
  <r>
    <s v="18 Nordland"/>
    <x v="16"/>
    <s v="1824"/>
    <s v="1824 Vefsn"/>
    <x v="351"/>
    <x v="3"/>
    <n v="184"/>
    <x v="0"/>
  </r>
  <r>
    <s v="18 Nordland"/>
    <x v="16"/>
    <s v="1824"/>
    <s v="1824 Vefsn"/>
    <x v="351"/>
    <x v="4"/>
    <n v="183"/>
    <x v="0"/>
  </r>
  <r>
    <s v="18 Nordland"/>
    <x v="16"/>
    <s v="1824"/>
    <s v="1824 Vefsn"/>
    <x v="351"/>
    <x v="5"/>
    <n v="186"/>
    <x v="0"/>
  </r>
  <r>
    <s v="18 Nordland"/>
    <x v="16"/>
    <s v="1824"/>
    <s v="1824 Vefsn"/>
    <x v="351"/>
    <x v="6"/>
    <n v="182"/>
    <x v="0"/>
  </r>
  <r>
    <s v="18 Nordland"/>
    <x v="16"/>
    <s v="1824"/>
    <s v="1824 Vefsn"/>
    <x v="351"/>
    <x v="7"/>
    <n v="201"/>
    <x v="0"/>
  </r>
  <r>
    <s v="18 Nordland"/>
    <x v="16"/>
    <s v="1824"/>
    <s v="1824 Vefsn"/>
    <x v="351"/>
    <x v="8"/>
    <n v="177"/>
    <x v="0"/>
  </r>
  <r>
    <s v="18 Nordland"/>
    <x v="16"/>
    <s v="1824"/>
    <s v="1824 Vefsn"/>
    <x v="351"/>
    <x v="9"/>
    <n v="195"/>
    <x v="0"/>
  </r>
  <r>
    <s v="18 Nordland"/>
    <x v="16"/>
    <s v="1824"/>
    <s v="1824 Vefsn"/>
    <x v="351"/>
    <x v="10"/>
    <n v="171"/>
    <x v="0"/>
  </r>
  <r>
    <s v="18 Nordland"/>
    <x v="16"/>
    <s v="1824"/>
    <s v="1824 Vefsn"/>
    <x v="351"/>
    <x v="11"/>
    <n v="174"/>
    <x v="0"/>
  </r>
  <r>
    <s v="18 Nordland"/>
    <x v="16"/>
    <s v="1824"/>
    <s v="1824 Vefsn"/>
    <x v="351"/>
    <x v="12"/>
    <n v="188"/>
    <x v="0"/>
  </r>
  <r>
    <s v="18 Nordland"/>
    <x v="16"/>
    <s v="1825"/>
    <s v="1825 Grane"/>
    <x v="352"/>
    <x v="0"/>
    <n v="77"/>
    <x v="0"/>
  </r>
  <r>
    <s v="18 Nordland"/>
    <x v="16"/>
    <s v="1825"/>
    <s v="1825 Grane"/>
    <x v="352"/>
    <x v="1"/>
    <n v="71"/>
    <x v="0"/>
  </r>
  <r>
    <s v="18 Nordland"/>
    <x v="16"/>
    <s v="1825"/>
    <s v="1825 Grane"/>
    <x v="352"/>
    <x v="2"/>
    <n v="77"/>
    <x v="0"/>
  </r>
  <r>
    <s v="18 Nordland"/>
    <x v="16"/>
    <s v="1825"/>
    <s v="1825 Grane"/>
    <x v="352"/>
    <x v="3"/>
    <n v="69"/>
    <x v="0"/>
  </r>
  <r>
    <s v="18 Nordland"/>
    <x v="16"/>
    <s v="1825"/>
    <s v="1825 Grane"/>
    <x v="352"/>
    <x v="4"/>
    <n v="68"/>
    <x v="0"/>
  </r>
  <r>
    <s v="18 Nordland"/>
    <x v="16"/>
    <s v="1825"/>
    <s v="1825 Grane"/>
    <x v="352"/>
    <x v="5"/>
    <n v="60"/>
    <x v="0"/>
  </r>
  <r>
    <s v="18 Nordland"/>
    <x v="16"/>
    <s v="1825"/>
    <s v="1825 Grane"/>
    <x v="352"/>
    <x v="6"/>
    <n v="65"/>
    <x v="0"/>
  </r>
  <r>
    <s v="18 Nordland"/>
    <x v="16"/>
    <s v="1825"/>
    <s v="1825 Grane"/>
    <x v="352"/>
    <x v="7"/>
    <n v="67"/>
    <x v="0"/>
  </r>
  <r>
    <s v="18 Nordland"/>
    <x v="16"/>
    <s v="1825"/>
    <s v="1825 Grane"/>
    <x v="352"/>
    <x v="8"/>
    <n v="65"/>
    <x v="0"/>
  </r>
  <r>
    <s v="18 Nordland"/>
    <x v="16"/>
    <s v="1825"/>
    <s v="1825 Grane"/>
    <x v="352"/>
    <x v="9"/>
    <n v="72"/>
    <x v="0"/>
  </r>
  <r>
    <s v="18 Nordland"/>
    <x v="16"/>
    <s v="1825"/>
    <s v="1825 Grane"/>
    <x v="352"/>
    <x v="10"/>
    <n v="55"/>
    <x v="0"/>
  </r>
  <r>
    <s v="18 Nordland"/>
    <x v="16"/>
    <s v="1825"/>
    <s v="1825 Grane"/>
    <x v="352"/>
    <x v="11"/>
    <n v="57"/>
    <x v="0"/>
  </r>
  <r>
    <s v="18 Nordland"/>
    <x v="16"/>
    <s v="1825"/>
    <s v="1825 Grane"/>
    <x v="352"/>
    <x v="12"/>
    <n v="59"/>
    <x v="0"/>
  </r>
  <r>
    <s v="18 Nordland"/>
    <x v="16"/>
    <s v="1826"/>
    <s v="1826 Hattfjelldal"/>
    <x v="353"/>
    <x v="0"/>
    <n v="152"/>
    <x v="0"/>
  </r>
  <r>
    <s v="18 Nordland"/>
    <x v="16"/>
    <s v="1826"/>
    <s v="1826 Hattfjelldal"/>
    <x v="353"/>
    <x v="1"/>
    <n v="140"/>
    <x v="0"/>
  </r>
  <r>
    <s v="18 Nordland"/>
    <x v="16"/>
    <s v="1826"/>
    <s v="1826 Hattfjelldal"/>
    <x v="353"/>
    <x v="2"/>
    <n v="150"/>
    <x v="0"/>
  </r>
  <r>
    <s v="18 Nordland"/>
    <x v="16"/>
    <s v="1826"/>
    <s v="1826 Hattfjelldal"/>
    <x v="353"/>
    <x v="3"/>
    <n v="153"/>
    <x v="0"/>
  </r>
  <r>
    <s v="18 Nordland"/>
    <x v="16"/>
    <s v="1826"/>
    <s v="1826 Hattfjelldal"/>
    <x v="353"/>
    <x v="4"/>
    <n v="128"/>
    <x v="0"/>
  </r>
  <r>
    <s v="18 Nordland"/>
    <x v="16"/>
    <s v="1826"/>
    <s v="1826 Hattfjelldal"/>
    <x v="353"/>
    <x v="5"/>
    <n v="125"/>
    <x v="0"/>
  </r>
  <r>
    <s v="18 Nordland"/>
    <x v="16"/>
    <s v="1826"/>
    <s v="1826 Hattfjelldal"/>
    <x v="353"/>
    <x v="6"/>
    <n v="127"/>
    <x v="0"/>
  </r>
  <r>
    <s v="18 Nordland"/>
    <x v="16"/>
    <s v="1826"/>
    <s v="1826 Hattfjelldal"/>
    <x v="353"/>
    <x v="7"/>
    <n v="129"/>
    <x v="0"/>
  </r>
  <r>
    <s v="18 Nordland"/>
    <x v="16"/>
    <s v="1826"/>
    <s v="1826 Hattfjelldal"/>
    <x v="353"/>
    <x v="8"/>
    <n v="124"/>
    <x v="0"/>
  </r>
  <r>
    <s v="18 Nordland"/>
    <x v="16"/>
    <s v="1826"/>
    <s v="1826 Hattfjelldal"/>
    <x v="353"/>
    <x v="9"/>
    <n v="121"/>
    <x v="0"/>
  </r>
  <r>
    <s v="18 Nordland"/>
    <x v="16"/>
    <s v="1826"/>
    <s v="1826 Hattfjelldal"/>
    <x v="353"/>
    <x v="10"/>
    <n v="132"/>
    <x v="0"/>
  </r>
  <r>
    <s v="18 Nordland"/>
    <x v="16"/>
    <s v="1826"/>
    <s v="1826 Hattfjelldal"/>
    <x v="353"/>
    <x v="11"/>
    <n v="106"/>
    <x v="0"/>
  </r>
  <r>
    <s v="18 Nordland"/>
    <x v="16"/>
    <s v="1826"/>
    <s v="1826 Hattfjelldal"/>
    <x v="353"/>
    <x v="12"/>
    <n v="93"/>
    <x v="0"/>
  </r>
  <r>
    <s v="18 Nordland"/>
    <x v="16"/>
    <s v="1827"/>
    <s v="1827 Dønna"/>
    <x v="354"/>
    <x v="0"/>
    <n v="128"/>
    <x v="0"/>
  </r>
  <r>
    <s v="18 Nordland"/>
    <x v="16"/>
    <s v="1827"/>
    <s v="1827 Dønna"/>
    <x v="354"/>
    <x v="1"/>
    <n v="115"/>
    <x v="0"/>
  </r>
  <r>
    <s v="18 Nordland"/>
    <x v="16"/>
    <s v="1827"/>
    <s v="1827 Dønna"/>
    <x v="354"/>
    <x v="2"/>
    <n v="108"/>
    <x v="0"/>
  </r>
  <r>
    <s v="18 Nordland"/>
    <x v="16"/>
    <s v="1827"/>
    <s v="1827 Dønna"/>
    <x v="354"/>
    <x v="3"/>
    <n v="118"/>
    <x v="0"/>
  </r>
  <r>
    <s v="18 Nordland"/>
    <x v="16"/>
    <s v="1827"/>
    <s v="1827 Dønna"/>
    <x v="354"/>
    <x v="4"/>
    <n v="113"/>
    <x v="0"/>
  </r>
  <r>
    <s v="18 Nordland"/>
    <x v="16"/>
    <s v="1827"/>
    <s v="1827 Dønna"/>
    <x v="354"/>
    <x v="5"/>
    <n v="102"/>
    <x v="0"/>
  </r>
  <r>
    <s v="18 Nordland"/>
    <x v="16"/>
    <s v="1827"/>
    <s v="1827 Dønna"/>
    <x v="354"/>
    <x v="6"/>
    <n v="106"/>
    <x v="0"/>
  </r>
  <r>
    <s v="18 Nordland"/>
    <x v="16"/>
    <s v="1827"/>
    <s v="1827 Dønna"/>
    <x v="354"/>
    <x v="7"/>
    <n v="103"/>
    <x v="0"/>
  </r>
  <r>
    <s v="18 Nordland"/>
    <x v="16"/>
    <s v="1827"/>
    <s v="1827 Dønna"/>
    <x v="354"/>
    <x v="8"/>
    <n v="89"/>
    <x v="0"/>
  </r>
  <r>
    <s v="18 Nordland"/>
    <x v="16"/>
    <s v="1827"/>
    <s v="1827 Dønna"/>
    <x v="354"/>
    <x v="9"/>
    <n v="79"/>
    <x v="0"/>
  </r>
  <r>
    <s v="18 Nordland"/>
    <x v="16"/>
    <s v="1827"/>
    <s v="1827 Dønna"/>
    <x v="354"/>
    <x v="10"/>
    <n v="81"/>
    <x v="0"/>
  </r>
  <r>
    <s v="18 Nordland"/>
    <x v="16"/>
    <s v="1827"/>
    <s v="1827 Dønna"/>
    <x v="354"/>
    <x v="11"/>
    <n v="80"/>
    <x v="0"/>
  </r>
  <r>
    <s v="18 Nordland"/>
    <x v="16"/>
    <s v="1827"/>
    <s v="1827 Dønna"/>
    <x v="354"/>
    <x v="12"/>
    <n v="71"/>
    <x v="0"/>
  </r>
  <r>
    <s v="18 Nordland"/>
    <x v="16"/>
    <s v="1828"/>
    <s v="1828 Nesna"/>
    <x v="355"/>
    <x v="0"/>
    <n v="119"/>
    <x v="0"/>
  </r>
  <r>
    <s v="18 Nordland"/>
    <x v="16"/>
    <s v="1828"/>
    <s v="1828 Nesna"/>
    <x v="355"/>
    <x v="1"/>
    <n v="97"/>
    <x v="0"/>
  </r>
  <r>
    <s v="18 Nordland"/>
    <x v="16"/>
    <s v="1828"/>
    <s v="1828 Nesna"/>
    <x v="355"/>
    <x v="2"/>
    <n v="91"/>
    <x v="0"/>
  </r>
  <r>
    <s v="18 Nordland"/>
    <x v="16"/>
    <s v="1828"/>
    <s v="1828 Nesna"/>
    <x v="355"/>
    <x v="3"/>
    <n v="99"/>
    <x v="0"/>
  </r>
  <r>
    <s v="18 Nordland"/>
    <x v="16"/>
    <s v="1828"/>
    <s v="1828 Nesna"/>
    <x v="355"/>
    <x v="4"/>
    <n v="106"/>
    <x v="0"/>
  </r>
  <r>
    <s v="18 Nordland"/>
    <x v="16"/>
    <s v="1828"/>
    <s v="1828 Nesna"/>
    <x v="355"/>
    <x v="5"/>
    <n v="92"/>
    <x v="0"/>
  </r>
  <r>
    <s v="18 Nordland"/>
    <x v="16"/>
    <s v="1828"/>
    <s v="1828 Nesna"/>
    <x v="355"/>
    <x v="6"/>
    <n v="90"/>
    <x v="0"/>
  </r>
  <r>
    <s v="18 Nordland"/>
    <x v="16"/>
    <s v="1828"/>
    <s v="1828 Nesna"/>
    <x v="355"/>
    <x v="7"/>
    <n v="91"/>
    <x v="0"/>
  </r>
  <r>
    <s v="18 Nordland"/>
    <x v="16"/>
    <s v="1828"/>
    <s v="1828 Nesna"/>
    <x v="355"/>
    <x v="8"/>
    <n v="90"/>
    <x v="0"/>
  </r>
  <r>
    <s v="18 Nordland"/>
    <x v="16"/>
    <s v="1828"/>
    <s v="1828 Nesna"/>
    <x v="355"/>
    <x v="9"/>
    <n v="86"/>
    <x v="0"/>
  </r>
  <r>
    <s v="18 Nordland"/>
    <x v="16"/>
    <s v="1828"/>
    <s v="1828 Nesna"/>
    <x v="355"/>
    <x v="10"/>
    <n v="85"/>
    <x v="0"/>
  </r>
  <r>
    <s v="18 Nordland"/>
    <x v="16"/>
    <s v="1828"/>
    <s v="1828 Nesna"/>
    <x v="355"/>
    <x v="11"/>
    <n v="84"/>
    <x v="0"/>
  </r>
  <r>
    <s v="18 Nordland"/>
    <x v="16"/>
    <s v="1828"/>
    <s v="1828 Nesna"/>
    <x v="355"/>
    <x v="12"/>
    <n v="77"/>
    <x v="0"/>
  </r>
  <r>
    <s v="18 Nordland"/>
    <x v="16"/>
    <s v="1832"/>
    <s v="1832 Hemnes"/>
    <x v="356"/>
    <x v="0"/>
    <n v="182"/>
    <x v="0"/>
  </r>
  <r>
    <s v="18 Nordland"/>
    <x v="16"/>
    <s v="1832"/>
    <s v="1832 Hemnes"/>
    <x v="356"/>
    <x v="1"/>
    <n v="179"/>
    <x v="0"/>
  </r>
  <r>
    <s v="18 Nordland"/>
    <x v="16"/>
    <s v="1832"/>
    <s v="1832 Hemnes"/>
    <x v="356"/>
    <x v="2"/>
    <n v="168"/>
    <x v="0"/>
  </r>
  <r>
    <s v="18 Nordland"/>
    <x v="16"/>
    <s v="1832"/>
    <s v="1832 Hemnes"/>
    <x v="356"/>
    <x v="3"/>
    <n v="181"/>
    <x v="0"/>
  </r>
  <r>
    <s v="18 Nordland"/>
    <x v="16"/>
    <s v="1832"/>
    <s v="1832 Hemnes"/>
    <x v="356"/>
    <x v="4"/>
    <n v="163"/>
    <x v="0"/>
  </r>
  <r>
    <s v="18 Nordland"/>
    <x v="16"/>
    <s v="1832"/>
    <s v="1832 Hemnes"/>
    <x v="356"/>
    <x v="5"/>
    <n v="158"/>
    <x v="0"/>
  </r>
  <r>
    <s v="18 Nordland"/>
    <x v="16"/>
    <s v="1832"/>
    <s v="1832 Hemnes"/>
    <x v="356"/>
    <x v="6"/>
    <n v="176"/>
    <x v="0"/>
  </r>
  <r>
    <s v="18 Nordland"/>
    <x v="16"/>
    <s v="1832"/>
    <s v="1832 Hemnes"/>
    <x v="356"/>
    <x v="7"/>
    <n v="172"/>
    <x v="0"/>
  </r>
  <r>
    <s v="18 Nordland"/>
    <x v="16"/>
    <s v="1832"/>
    <s v="1832 Hemnes"/>
    <x v="356"/>
    <x v="8"/>
    <n v="158"/>
    <x v="0"/>
  </r>
  <r>
    <s v="18 Nordland"/>
    <x v="16"/>
    <s v="1832"/>
    <s v="1832 Hemnes"/>
    <x v="356"/>
    <x v="9"/>
    <n v="153"/>
    <x v="0"/>
  </r>
  <r>
    <s v="18 Nordland"/>
    <x v="16"/>
    <s v="1832"/>
    <s v="1832 Hemnes"/>
    <x v="356"/>
    <x v="10"/>
    <n v="154"/>
    <x v="0"/>
  </r>
  <r>
    <s v="18 Nordland"/>
    <x v="16"/>
    <s v="1832"/>
    <s v="1832 Hemnes"/>
    <x v="356"/>
    <x v="11"/>
    <n v="152"/>
    <x v="0"/>
  </r>
  <r>
    <s v="18 Nordland"/>
    <x v="16"/>
    <s v="1832"/>
    <s v="1832 Hemnes"/>
    <x v="356"/>
    <x v="12"/>
    <n v="136"/>
    <x v="0"/>
  </r>
  <r>
    <s v="18 Nordland"/>
    <x v="16"/>
    <s v="1833"/>
    <s v="1833 Rana"/>
    <x v="357"/>
    <x v="0"/>
    <n v="185"/>
    <x v="0"/>
  </r>
  <r>
    <s v="18 Nordland"/>
    <x v="16"/>
    <s v="1833"/>
    <s v="1833 Rana"/>
    <x v="357"/>
    <x v="1"/>
    <n v="180"/>
    <x v="0"/>
  </r>
  <r>
    <s v="18 Nordland"/>
    <x v="16"/>
    <s v="1833"/>
    <s v="1833 Rana"/>
    <x v="357"/>
    <x v="2"/>
    <n v="179"/>
    <x v="0"/>
  </r>
  <r>
    <s v="18 Nordland"/>
    <x v="16"/>
    <s v="1833"/>
    <s v="1833 Rana"/>
    <x v="357"/>
    <x v="3"/>
    <n v="182"/>
    <x v="0"/>
  </r>
  <r>
    <s v="18 Nordland"/>
    <x v="16"/>
    <s v="1833"/>
    <s v="1833 Rana"/>
    <x v="357"/>
    <x v="4"/>
    <n v="168"/>
    <x v="0"/>
  </r>
  <r>
    <s v="18 Nordland"/>
    <x v="16"/>
    <s v="1833"/>
    <s v="1833 Rana"/>
    <x v="357"/>
    <x v="5"/>
    <n v="175"/>
    <x v="0"/>
  </r>
  <r>
    <s v="18 Nordland"/>
    <x v="16"/>
    <s v="1833"/>
    <s v="1833 Rana"/>
    <x v="357"/>
    <x v="6"/>
    <n v="177"/>
    <x v="0"/>
  </r>
  <r>
    <s v="18 Nordland"/>
    <x v="16"/>
    <s v="1833"/>
    <s v="1833 Rana"/>
    <x v="357"/>
    <x v="7"/>
    <n v="182"/>
    <x v="0"/>
  </r>
  <r>
    <s v="18 Nordland"/>
    <x v="16"/>
    <s v="1833"/>
    <s v="1833 Rana"/>
    <x v="357"/>
    <x v="8"/>
    <n v="176"/>
    <x v="0"/>
  </r>
  <r>
    <s v="18 Nordland"/>
    <x v="16"/>
    <s v="1833"/>
    <s v="1833 Rana"/>
    <x v="357"/>
    <x v="9"/>
    <n v="173"/>
    <x v="0"/>
  </r>
  <r>
    <s v="18 Nordland"/>
    <x v="16"/>
    <s v="1833"/>
    <s v="1833 Rana"/>
    <x v="357"/>
    <x v="10"/>
    <n v="159"/>
    <x v="0"/>
  </r>
  <r>
    <s v="18 Nordland"/>
    <x v="16"/>
    <s v="1833"/>
    <s v="1833 Rana"/>
    <x v="357"/>
    <x v="11"/>
    <n v="139"/>
    <x v="0"/>
  </r>
  <r>
    <s v="18 Nordland"/>
    <x v="16"/>
    <s v="1833"/>
    <s v="1833 Rana"/>
    <x v="357"/>
    <x v="12"/>
    <n v="129"/>
    <x v="0"/>
  </r>
  <r>
    <s v="18 Nordland"/>
    <x v="16"/>
    <s v="1834"/>
    <s v="1834 Lurøy"/>
    <x v="358"/>
    <x v="0"/>
    <n v="61"/>
    <x v="0"/>
  </r>
  <r>
    <s v="18 Nordland"/>
    <x v="16"/>
    <s v="1834"/>
    <s v="1834 Lurøy"/>
    <x v="358"/>
    <x v="1"/>
    <n v="53"/>
    <x v="0"/>
  </r>
  <r>
    <s v="18 Nordland"/>
    <x v="16"/>
    <s v="1834"/>
    <s v="1834 Lurøy"/>
    <x v="358"/>
    <x v="2"/>
    <n v="45"/>
    <x v="0"/>
  </r>
  <r>
    <s v="18 Nordland"/>
    <x v="16"/>
    <s v="1834"/>
    <s v="1834 Lurøy"/>
    <x v="358"/>
    <x v="3"/>
    <n v="44"/>
    <x v="0"/>
  </r>
  <r>
    <s v="18 Nordland"/>
    <x v="16"/>
    <s v="1834"/>
    <s v="1834 Lurøy"/>
    <x v="358"/>
    <x v="4"/>
    <n v="47"/>
    <x v="0"/>
  </r>
  <r>
    <s v="18 Nordland"/>
    <x v="16"/>
    <s v="1834"/>
    <s v="1834 Lurøy"/>
    <x v="358"/>
    <x v="5"/>
    <n v="43"/>
    <x v="0"/>
  </r>
  <r>
    <s v="18 Nordland"/>
    <x v="16"/>
    <s v="1834"/>
    <s v="1834 Lurøy"/>
    <x v="358"/>
    <x v="6"/>
    <n v="45"/>
    <x v="0"/>
  </r>
  <r>
    <s v="18 Nordland"/>
    <x v="16"/>
    <s v="1834"/>
    <s v="1834 Lurøy"/>
    <x v="358"/>
    <x v="7"/>
    <n v="39"/>
    <x v="0"/>
  </r>
  <r>
    <s v="18 Nordland"/>
    <x v="16"/>
    <s v="1834"/>
    <s v="1834 Lurøy"/>
    <x v="358"/>
    <x v="8"/>
    <n v="42"/>
    <x v="0"/>
  </r>
  <r>
    <s v="18 Nordland"/>
    <x v="16"/>
    <s v="1834"/>
    <s v="1834 Lurøy"/>
    <x v="358"/>
    <x v="9"/>
    <n v="38"/>
    <x v="0"/>
  </r>
  <r>
    <s v="18 Nordland"/>
    <x v="16"/>
    <s v="1834"/>
    <s v="1834 Lurøy"/>
    <x v="358"/>
    <x v="10"/>
    <n v="34"/>
    <x v="0"/>
  </r>
  <r>
    <s v="18 Nordland"/>
    <x v="16"/>
    <s v="1834"/>
    <s v="1834 Lurøy"/>
    <x v="358"/>
    <x v="11"/>
    <n v="34"/>
    <x v="0"/>
  </r>
  <r>
    <s v="18 Nordland"/>
    <x v="16"/>
    <s v="1834"/>
    <s v="1834 Lurøy"/>
    <x v="358"/>
    <x v="12"/>
    <n v="32"/>
    <x v="0"/>
  </r>
  <r>
    <s v="18 Nordland"/>
    <x v="16"/>
    <s v="1835"/>
    <s v="1835 Træna"/>
    <x v="359"/>
    <x v="0"/>
    <n v="2"/>
    <x v="0"/>
  </r>
  <r>
    <s v="18 Nordland"/>
    <x v="16"/>
    <s v="1835"/>
    <s v="1835 Træna"/>
    <x v="359"/>
    <x v="1"/>
    <n v="2"/>
    <x v="0"/>
  </r>
  <r>
    <s v="18 Nordland"/>
    <x v="16"/>
    <s v="1835"/>
    <s v="1835 Træna"/>
    <x v="359"/>
    <x v="2"/>
    <n v="1"/>
    <x v="0"/>
  </r>
  <r>
    <s v="18 Nordland"/>
    <x v="16"/>
    <s v="1835"/>
    <s v="1835 Træna"/>
    <x v="359"/>
    <x v="3"/>
    <n v="1"/>
    <x v="0"/>
  </r>
  <r>
    <s v="18 Nordland"/>
    <x v="16"/>
    <s v="1835"/>
    <s v="1835 Træna"/>
    <x v="359"/>
    <x v="4"/>
    <n v="2"/>
    <x v="0"/>
  </r>
  <r>
    <s v="18 Nordland"/>
    <x v="16"/>
    <s v="1835"/>
    <s v="1835 Træna"/>
    <x v="359"/>
    <x v="5"/>
    <n v="1"/>
    <x v="0"/>
  </r>
  <r>
    <s v="18 Nordland"/>
    <x v="16"/>
    <s v="1835"/>
    <s v="1835 Træna"/>
    <x v="359"/>
    <x v="6"/>
    <n v="1"/>
    <x v="0"/>
  </r>
  <r>
    <s v="18 Nordland"/>
    <x v="16"/>
    <s v="1835"/>
    <s v="1835 Træna"/>
    <x v="359"/>
    <x v="7"/>
    <n v="1"/>
    <x v="0"/>
  </r>
  <r>
    <s v="18 Nordland"/>
    <x v="16"/>
    <s v="1835"/>
    <s v="1835 Træna"/>
    <x v="359"/>
    <x v="8"/>
    <n v="1"/>
    <x v="0"/>
  </r>
  <r>
    <s v="18 Nordland"/>
    <x v="16"/>
    <s v="1835"/>
    <s v="1835 Træna"/>
    <x v="359"/>
    <x v="9"/>
    <n v="3"/>
    <x v="0"/>
  </r>
  <r>
    <s v="18 Nordland"/>
    <x v="16"/>
    <s v="1835"/>
    <s v="1835 Træna"/>
    <x v="359"/>
    <x v="10"/>
    <n v="3"/>
    <x v="0"/>
  </r>
  <r>
    <s v="18 Nordland"/>
    <x v="16"/>
    <s v="1835"/>
    <s v="1835 Træna"/>
    <x v="359"/>
    <x v="11"/>
    <n v="3"/>
    <x v="0"/>
  </r>
  <r>
    <s v="18 Nordland"/>
    <x v="16"/>
    <s v="1835"/>
    <s v="1835 Træna"/>
    <x v="359"/>
    <x v="12"/>
    <n v="1"/>
    <x v="0"/>
  </r>
  <r>
    <s v="18 Nordland"/>
    <x v="16"/>
    <s v="1836"/>
    <s v="1836 Rødøy"/>
    <x v="360"/>
    <x v="0"/>
    <n v="52"/>
    <x v="0"/>
  </r>
  <r>
    <s v="18 Nordland"/>
    <x v="16"/>
    <s v="1836"/>
    <s v="1836 Rødøy"/>
    <x v="360"/>
    <x v="1"/>
    <n v="51"/>
    <x v="0"/>
  </r>
  <r>
    <s v="18 Nordland"/>
    <x v="16"/>
    <s v="1836"/>
    <s v="1836 Rødøy"/>
    <x v="360"/>
    <x v="2"/>
    <n v="45"/>
    <x v="0"/>
  </r>
  <r>
    <s v="18 Nordland"/>
    <x v="16"/>
    <s v="1836"/>
    <s v="1836 Rødøy"/>
    <x v="360"/>
    <x v="3"/>
    <n v="62"/>
    <x v="0"/>
  </r>
  <r>
    <s v="18 Nordland"/>
    <x v="16"/>
    <s v="1836"/>
    <s v="1836 Rødøy"/>
    <x v="360"/>
    <x v="4"/>
    <n v="53"/>
    <x v="0"/>
  </r>
  <r>
    <s v="18 Nordland"/>
    <x v="16"/>
    <s v="1836"/>
    <s v="1836 Rødøy"/>
    <x v="360"/>
    <x v="5"/>
    <n v="60"/>
    <x v="0"/>
  </r>
  <r>
    <s v="18 Nordland"/>
    <x v="16"/>
    <s v="1836"/>
    <s v="1836 Rødøy"/>
    <x v="360"/>
    <x v="6"/>
    <n v="57"/>
    <x v="0"/>
  </r>
  <r>
    <s v="18 Nordland"/>
    <x v="16"/>
    <s v="1836"/>
    <s v="1836 Rødøy"/>
    <x v="360"/>
    <x v="7"/>
    <n v="50"/>
    <x v="0"/>
  </r>
  <r>
    <s v="18 Nordland"/>
    <x v="16"/>
    <s v="1836"/>
    <s v="1836 Rødøy"/>
    <x v="360"/>
    <x v="8"/>
    <n v="47"/>
    <x v="0"/>
  </r>
  <r>
    <s v="18 Nordland"/>
    <x v="16"/>
    <s v="1836"/>
    <s v="1836 Rødøy"/>
    <x v="360"/>
    <x v="9"/>
    <n v="49"/>
    <x v="0"/>
  </r>
  <r>
    <s v="18 Nordland"/>
    <x v="16"/>
    <s v="1836"/>
    <s v="1836 Rødøy"/>
    <x v="360"/>
    <x v="10"/>
    <n v="44"/>
    <x v="0"/>
  </r>
  <r>
    <s v="18 Nordland"/>
    <x v="16"/>
    <s v="1836"/>
    <s v="1836 Rødøy"/>
    <x v="360"/>
    <x v="11"/>
    <n v="43"/>
    <x v="0"/>
  </r>
  <r>
    <s v="18 Nordland"/>
    <x v="16"/>
    <s v="1836"/>
    <s v="1836 Rødøy"/>
    <x v="360"/>
    <x v="12"/>
    <n v="40"/>
    <x v="0"/>
  </r>
  <r>
    <s v="18 Nordland"/>
    <x v="16"/>
    <s v="1837"/>
    <s v="1837 Meløy"/>
    <x v="361"/>
    <x v="0"/>
    <n v="137"/>
    <x v="0"/>
  </r>
  <r>
    <s v="18 Nordland"/>
    <x v="16"/>
    <s v="1837"/>
    <s v="1837 Meløy"/>
    <x v="361"/>
    <x v="1"/>
    <n v="132"/>
    <x v="0"/>
  </r>
  <r>
    <s v="18 Nordland"/>
    <x v="16"/>
    <s v="1837"/>
    <s v="1837 Meløy"/>
    <x v="361"/>
    <x v="2"/>
    <n v="140"/>
    <x v="0"/>
  </r>
  <r>
    <s v="18 Nordland"/>
    <x v="16"/>
    <s v="1837"/>
    <s v="1837 Meløy"/>
    <x v="361"/>
    <x v="3"/>
    <n v="144"/>
    <x v="0"/>
  </r>
  <r>
    <s v="18 Nordland"/>
    <x v="16"/>
    <s v="1837"/>
    <s v="1837 Meløy"/>
    <x v="361"/>
    <x v="4"/>
    <n v="140"/>
    <x v="0"/>
  </r>
  <r>
    <s v="18 Nordland"/>
    <x v="16"/>
    <s v="1837"/>
    <s v="1837 Meløy"/>
    <x v="361"/>
    <x v="5"/>
    <n v="125"/>
    <x v="0"/>
  </r>
  <r>
    <s v="18 Nordland"/>
    <x v="16"/>
    <s v="1837"/>
    <s v="1837 Meløy"/>
    <x v="361"/>
    <x v="6"/>
    <n v="110"/>
    <x v="0"/>
  </r>
  <r>
    <s v="18 Nordland"/>
    <x v="16"/>
    <s v="1837"/>
    <s v="1837 Meløy"/>
    <x v="361"/>
    <x v="7"/>
    <n v="131"/>
    <x v="0"/>
  </r>
  <r>
    <s v="18 Nordland"/>
    <x v="16"/>
    <s v="1837"/>
    <s v="1837 Meløy"/>
    <x v="361"/>
    <x v="8"/>
    <n v="105"/>
    <x v="0"/>
  </r>
  <r>
    <s v="18 Nordland"/>
    <x v="16"/>
    <s v="1837"/>
    <s v="1837 Meløy"/>
    <x v="361"/>
    <x v="9"/>
    <n v="100"/>
    <x v="0"/>
  </r>
  <r>
    <s v="18 Nordland"/>
    <x v="16"/>
    <s v="1837"/>
    <s v="1837 Meløy"/>
    <x v="361"/>
    <x v="10"/>
    <n v="101"/>
    <x v="0"/>
  </r>
  <r>
    <s v="18 Nordland"/>
    <x v="16"/>
    <s v="1837"/>
    <s v="1837 Meløy"/>
    <x v="361"/>
    <x v="11"/>
    <n v="98"/>
    <x v="0"/>
  </r>
  <r>
    <s v="18 Nordland"/>
    <x v="16"/>
    <s v="1837"/>
    <s v="1837 Meløy"/>
    <x v="361"/>
    <x v="12"/>
    <n v="98"/>
    <x v="0"/>
  </r>
  <r>
    <s v="18 Nordland"/>
    <x v="16"/>
    <s v="1838"/>
    <s v="1838 Gildeskål"/>
    <x v="362"/>
    <x v="0"/>
    <n v="33"/>
    <x v="0"/>
  </r>
  <r>
    <s v="18 Nordland"/>
    <x v="16"/>
    <s v="1838"/>
    <s v="1838 Gildeskål"/>
    <x v="362"/>
    <x v="1"/>
    <n v="34"/>
    <x v="0"/>
  </r>
  <r>
    <s v="18 Nordland"/>
    <x v="16"/>
    <s v="1838"/>
    <s v="1838 Gildeskål"/>
    <x v="362"/>
    <x v="2"/>
    <n v="35"/>
    <x v="0"/>
  </r>
  <r>
    <s v="18 Nordland"/>
    <x v="16"/>
    <s v="1838"/>
    <s v="1838 Gildeskål"/>
    <x v="362"/>
    <x v="3"/>
    <n v="41"/>
    <x v="0"/>
  </r>
  <r>
    <s v="18 Nordland"/>
    <x v="16"/>
    <s v="1838"/>
    <s v="1838 Gildeskål"/>
    <x v="362"/>
    <x v="4"/>
    <n v="36"/>
    <x v="0"/>
  </r>
  <r>
    <s v="18 Nordland"/>
    <x v="16"/>
    <s v="1838"/>
    <s v="1838 Gildeskål"/>
    <x v="362"/>
    <x v="5"/>
    <n v="41"/>
    <x v="0"/>
  </r>
  <r>
    <s v="18 Nordland"/>
    <x v="16"/>
    <s v="1838"/>
    <s v="1838 Gildeskål"/>
    <x v="362"/>
    <x v="6"/>
    <n v="38"/>
    <x v="0"/>
  </r>
  <r>
    <s v="18 Nordland"/>
    <x v="16"/>
    <s v="1838"/>
    <s v="1838 Gildeskål"/>
    <x v="362"/>
    <x v="7"/>
    <n v="34"/>
    <x v="0"/>
  </r>
  <r>
    <s v="18 Nordland"/>
    <x v="16"/>
    <s v="1838"/>
    <s v="1838 Gildeskål"/>
    <x v="362"/>
    <x v="8"/>
    <n v="32"/>
    <x v="0"/>
  </r>
  <r>
    <s v="18 Nordland"/>
    <x v="16"/>
    <s v="1838"/>
    <s v="1838 Gildeskål"/>
    <x v="362"/>
    <x v="9"/>
    <n v="29"/>
    <x v="0"/>
  </r>
  <r>
    <s v="18 Nordland"/>
    <x v="16"/>
    <s v="1838"/>
    <s v="1838 Gildeskål"/>
    <x v="362"/>
    <x v="10"/>
    <n v="29"/>
    <x v="0"/>
  </r>
  <r>
    <s v="18 Nordland"/>
    <x v="16"/>
    <s v="1838"/>
    <s v="1838 Gildeskål"/>
    <x v="362"/>
    <x v="11"/>
    <n v="25"/>
    <x v="0"/>
  </r>
  <r>
    <s v="18 Nordland"/>
    <x v="16"/>
    <s v="1838"/>
    <s v="1838 Gildeskål"/>
    <x v="362"/>
    <x v="12"/>
    <n v="23"/>
    <x v="0"/>
  </r>
  <r>
    <s v="18 Nordland"/>
    <x v="16"/>
    <s v="1839"/>
    <s v="1839 Beiarn"/>
    <x v="363"/>
    <x v="0"/>
    <n v="103"/>
    <x v="0"/>
  </r>
  <r>
    <s v="18 Nordland"/>
    <x v="16"/>
    <s v="1839"/>
    <s v="1839 Beiarn"/>
    <x v="363"/>
    <x v="1"/>
    <n v="88"/>
    <x v="0"/>
  </r>
  <r>
    <s v="18 Nordland"/>
    <x v="16"/>
    <s v="1839"/>
    <s v="1839 Beiarn"/>
    <x v="363"/>
    <x v="2"/>
    <n v="78"/>
    <x v="0"/>
  </r>
  <r>
    <s v="18 Nordland"/>
    <x v="16"/>
    <s v="1839"/>
    <s v="1839 Beiarn"/>
    <x v="363"/>
    <x v="3"/>
    <n v="92"/>
    <x v="0"/>
  </r>
  <r>
    <s v="18 Nordland"/>
    <x v="16"/>
    <s v="1839"/>
    <s v="1839 Beiarn"/>
    <x v="363"/>
    <x v="4"/>
    <n v="80"/>
    <x v="0"/>
  </r>
  <r>
    <s v="18 Nordland"/>
    <x v="16"/>
    <s v="1839"/>
    <s v="1839 Beiarn"/>
    <x v="363"/>
    <x v="5"/>
    <n v="90"/>
    <x v="0"/>
  </r>
  <r>
    <s v="18 Nordland"/>
    <x v="16"/>
    <s v="1839"/>
    <s v="1839 Beiarn"/>
    <x v="363"/>
    <x v="6"/>
    <n v="81"/>
    <x v="0"/>
  </r>
  <r>
    <s v="18 Nordland"/>
    <x v="16"/>
    <s v="1839"/>
    <s v="1839 Beiarn"/>
    <x v="363"/>
    <x v="7"/>
    <n v="88"/>
    <x v="0"/>
  </r>
  <r>
    <s v="18 Nordland"/>
    <x v="16"/>
    <s v="1839"/>
    <s v="1839 Beiarn"/>
    <x v="363"/>
    <x v="8"/>
    <n v="86"/>
    <x v="0"/>
  </r>
  <r>
    <s v="18 Nordland"/>
    <x v="16"/>
    <s v="1839"/>
    <s v="1839 Beiarn"/>
    <x v="363"/>
    <x v="9"/>
    <n v="83"/>
    <x v="0"/>
  </r>
  <r>
    <s v="18 Nordland"/>
    <x v="16"/>
    <s v="1839"/>
    <s v="1839 Beiarn"/>
    <x v="363"/>
    <x v="10"/>
    <n v="60"/>
    <x v="0"/>
  </r>
  <r>
    <s v="18 Nordland"/>
    <x v="16"/>
    <s v="1839"/>
    <s v="1839 Beiarn"/>
    <x v="363"/>
    <x v="11"/>
    <n v="63"/>
    <x v="0"/>
  </r>
  <r>
    <s v="18 Nordland"/>
    <x v="16"/>
    <s v="1839"/>
    <s v="1839 Beiarn"/>
    <x v="363"/>
    <x v="12"/>
    <n v="57"/>
    <x v="0"/>
  </r>
  <r>
    <s v="18 Nordland"/>
    <x v="16"/>
    <s v="1840"/>
    <s v="1840 Saltdal"/>
    <x v="364"/>
    <x v="0"/>
    <n v="62"/>
    <x v="0"/>
  </r>
  <r>
    <s v="18 Nordland"/>
    <x v="16"/>
    <s v="1840"/>
    <s v="1840 Saltdal"/>
    <x v="364"/>
    <x v="1"/>
    <n v="58"/>
    <x v="0"/>
  </r>
  <r>
    <s v="18 Nordland"/>
    <x v="16"/>
    <s v="1840"/>
    <s v="1840 Saltdal"/>
    <x v="364"/>
    <x v="2"/>
    <n v="55"/>
    <x v="0"/>
  </r>
  <r>
    <s v="18 Nordland"/>
    <x v="16"/>
    <s v="1840"/>
    <s v="1840 Saltdal"/>
    <x v="364"/>
    <x v="3"/>
    <n v="58"/>
    <x v="0"/>
  </r>
  <r>
    <s v="18 Nordland"/>
    <x v="16"/>
    <s v="1840"/>
    <s v="1840 Saltdal"/>
    <x v="364"/>
    <x v="4"/>
    <n v="54"/>
    <x v="0"/>
  </r>
  <r>
    <s v="18 Nordland"/>
    <x v="16"/>
    <s v="1840"/>
    <s v="1840 Saltdal"/>
    <x v="364"/>
    <x v="5"/>
    <n v="57"/>
    <x v="0"/>
  </r>
  <r>
    <s v="18 Nordland"/>
    <x v="16"/>
    <s v="1840"/>
    <s v="1840 Saltdal"/>
    <x v="364"/>
    <x v="6"/>
    <n v="57"/>
    <x v="0"/>
  </r>
  <r>
    <s v="18 Nordland"/>
    <x v="16"/>
    <s v="1840"/>
    <s v="1840 Saltdal"/>
    <x v="364"/>
    <x v="7"/>
    <n v="60"/>
    <x v="0"/>
  </r>
  <r>
    <s v="18 Nordland"/>
    <x v="16"/>
    <s v="1840"/>
    <s v="1840 Saltdal"/>
    <x v="364"/>
    <x v="8"/>
    <n v="58"/>
    <x v="0"/>
  </r>
  <r>
    <s v="18 Nordland"/>
    <x v="16"/>
    <s v="1840"/>
    <s v="1840 Saltdal"/>
    <x v="364"/>
    <x v="9"/>
    <n v="53"/>
    <x v="0"/>
  </r>
  <r>
    <s v="18 Nordland"/>
    <x v="16"/>
    <s v="1840"/>
    <s v="1840 Saltdal"/>
    <x v="364"/>
    <x v="10"/>
    <n v="54"/>
    <x v="0"/>
  </r>
  <r>
    <s v="18 Nordland"/>
    <x v="16"/>
    <s v="1840"/>
    <s v="1840 Saltdal"/>
    <x v="364"/>
    <x v="11"/>
    <n v="48"/>
    <x v="0"/>
  </r>
  <r>
    <s v="18 Nordland"/>
    <x v="16"/>
    <s v="1840"/>
    <s v="1840 Saltdal"/>
    <x v="364"/>
    <x v="12"/>
    <n v="46"/>
    <x v="0"/>
  </r>
  <r>
    <s v="18 Nordland"/>
    <x v="16"/>
    <s v="1841"/>
    <s v="1841 Fauske"/>
    <x v="365"/>
    <x v="0"/>
    <n v="92"/>
    <x v="0"/>
  </r>
  <r>
    <s v="18 Nordland"/>
    <x v="16"/>
    <s v="1841"/>
    <s v="1841 Fauske"/>
    <x v="365"/>
    <x v="1"/>
    <n v="94"/>
    <x v="0"/>
  </r>
  <r>
    <s v="18 Nordland"/>
    <x v="16"/>
    <s v="1841"/>
    <s v="1841 Fauske"/>
    <x v="365"/>
    <x v="2"/>
    <n v="89"/>
    <x v="0"/>
  </r>
  <r>
    <s v="18 Nordland"/>
    <x v="16"/>
    <s v="1841"/>
    <s v="1841 Fauske"/>
    <x v="365"/>
    <x v="3"/>
    <n v="108"/>
    <x v="0"/>
  </r>
  <r>
    <s v="18 Nordland"/>
    <x v="16"/>
    <s v="1841"/>
    <s v="1841 Fauske"/>
    <x v="365"/>
    <x v="4"/>
    <n v="91"/>
    <x v="0"/>
  </r>
  <r>
    <s v="18 Nordland"/>
    <x v="16"/>
    <s v="1841"/>
    <s v="1841 Fauske"/>
    <x v="365"/>
    <x v="5"/>
    <n v="89"/>
    <x v="0"/>
  </r>
  <r>
    <s v="18 Nordland"/>
    <x v="16"/>
    <s v="1841"/>
    <s v="1841 Fauske"/>
    <x v="365"/>
    <x v="6"/>
    <n v="89"/>
    <x v="0"/>
  </r>
  <r>
    <s v="18 Nordland"/>
    <x v="16"/>
    <s v="1841"/>
    <s v="1841 Fauske"/>
    <x v="365"/>
    <x v="7"/>
    <n v="84"/>
    <x v="0"/>
  </r>
  <r>
    <s v="18 Nordland"/>
    <x v="16"/>
    <s v="1841"/>
    <s v="1841 Fauske"/>
    <x v="365"/>
    <x v="8"/>
    <n v="79"/>
    <x v="0"/>
  </r>
  <r>
    <s v="18 Nordland"/>
    <x v="16"/>
    <s v="1841"/>
    <s v="1841 Fauske"/>
    <x v="365"/>
    <x v="9"/>
    <n v="73"/>
    <x v="0"/>
  </r>
  <r>
    <s v="18 Nordland"/>
    <x v="16"/>
    <s v="1841"/>
    <s v="1841 Fauske"/>
    <x v="365"/>
    <x v="10"/>
    <n v="75"/>
    <x v="0"/>
  </r>
  <r>
    <s v="18 Nordland"/>
    <x v="16"/>
    <s v="1841"/>
    <s v="1841 Fauske"/>
    <x v="365"/>
    <x v="11"/>
    <n v="74"/>
    <x v="0"/>
  </r>
  <r>
    <s v="18 Nordland"/>
    <x v="16"/>
    <s v="1841"/>
    <s v="1841 Fauske"/>
    <x v="365"/>
    <x v="12"/>
    <n v="64"/>
    <x v="0"/>
  </r>
  <r>
    <s v="18 Nordland"/>
    <x v="16"/>
    <s v="1845"/>
    <s v="1845 Sørfold"/>
    <x v="366"/>
    <x v="0"/>
    <n v="40"/>
    <x v="0"/>
  </r>
  <r>
    <s v="18 Nordland"/>
    <x v="16"/>
    <s v="1845"/>
    <s v="1845 Sørfold"/>
    <x v="366"/>
    <x v="1"/>
    <n v="46"/>
    <x v="0"/>
  </r>
  <r>
    <s v="18 Nordland"/>
    <x v="16"/>
    <s v="1845"/>
    <s v="1845 Sørfold"/>
    <x v="366"/>
    <x v="2"/>
    <n v="48"/>
    <x v="0"/>
  </r>
  <r>
    <s v="18 Nordland"/>
    <x v="16"/>
    <s v="1845"/>
    <s v="1845 Sørfold"/>
    <x v="366"/>
    <x v="3"/>
    <n v="44"/>
    <x v="0"/>
  </r>
  <r>
    <s v="18 Nordland"/>
    <x v="16"/>
    <s v="1845"/>
    <s v="1845 Sørfold"/>
    <x v="366"/>
    <x v="4"/>
    <n v="39"/>
    <x v="0"/>
  </r>
  <r>
    <s v="18 Nordland"/>
    <x v="16"/>
    <s v="1845"/>
    <s v="1845 Sørfold"/>
    <x v="366"/>
    <x v="5"/>
    <n v="39"/>
    <x v="0"/>
  </r>
  <r>
    <s v="18 Nordland"/>
    <x v="16"/>
    <s v="1845"/>
    <s v="1845 Sørfold"/>
    <x v="366"/>
    <x v="6"/>
    <n v="41"/>
    <x v="0"/>
  </r>
  <r>
    <s v="18 Nordland"/>
    <x v="16"/>
    <s v="1845"/>
    <s v="1845 Sørfold"/>
    <x v="366"/>
    <x v="7"/>
    <n v="41"/>
    <x v="0"/>
  </r>
  <r>
    <s v="18 Nordland"/>
    <x v="16"/>
    <s v="1845"/>
    <s v="1845 Sørfold"/>
    <x v="366"/>
    <x v="8"/>
    <n v="46"/>
    <x v="0"/>
  </r>
  <r>
    <s v="18 Nordland"/>
    <x v="16"/>
    <s v="1845"/>
    <s v="1845 Sørfold"/>
    <x v="366"/>
    <x v="9"/>
    <n v="41"/>
    <x v="0"/>
  </r>
  <r>
    <s v="18 Nordland"/>
    <x v="16"/>
    <s v="1845"/>
    <s v="1845 Sørfold"/>
    <x v="366"/>
    <x v="10"/>
    <n v="34"/>
    <x v="0"/>
  </r>
  <r>
    <s v="18 Nordland"/>
    <x v="16"/>
    <s v="1845"/>
    <s v="1845 Sørfold"/>
    <x v="366"/>
    <x v="11"/>
    <n v="24"/>
    <x v="0"/>
  </r>
  <r>
    <s v="18 Nordland"/>
    <x v="16"/>
    <s v="1845"/>
    <s v="1845 Sørfold"/>
    <x v="366"/>
    <x v="12"/>
    <n v="19"/>
    <x v="0"/>
  </r>
  <r>
    <s v="18 Nordland"/>
    <x v="16"/>
    <s v="1848"/>
    <s v="1848 Steigen"/>
    <x v="367"/>
    <x v="0"/>
    <n v="173"/>
    <x v="0"/>
  </r>
  <r>
    <s v="18 Nordland"/>
    <x v="16"/>
    <s v="1848"/>
    <s v="1848 Steigen"/>
    <x v="367"/>
    <x v="1"/>
    <n v="167"/>
    <x v="0"/>
  </r>
  <r>
    <s v="18 Nordland"/>
    <x v="16"/>
    <s v="1848"/>
    <s v="1848 Steigen"/>
    <x v="367"/>
    <x v="2"/>
    <n v="175"/>
    <x v="0"/>
  </r>
  <r>
    <s v="18 Nordland"/>
    <x v="16"/>
    <s v="1848"/>
    <s v="1848 Steigen"/>
    <x v="367"/>
    <x v="3"/>
    <n v="188"/>
    <x v="0"/>
  </r>
  <r>
    <s v="18 Nordland"/>
    <x v="16"/>
    <s v="1848"/>
    <s v="1848 Steigen"/>
    <x v="367"/>
    <x v="4"/>
    <n v="173"/>
    <x v="0"/>
  </r>
  <r>
    <s v="18 Nordland"/>
    <x v="16"/>
    <s v="1848"/>
    <s v="1848 Steigen"/>
    <x v="367"/>
    <x v="5"/>
    <n v="158"/>
    <x v="0"/>
  </r>
  <r>
    <s v="18 Nordland"/>
    <x v="16"/>
    <s v="1848"/>
    <s v="1848 Steigen"/>
    <x v="367"/>
    <x v="6"/>
    <n v="164"/>
    <x v="0"/>
  </r>
  <r>
    <s v="18 Nordland"/>
    <x v="16"/>
    <s v="1848"/>
    <s v="1848 Steigen"/>
    <x v="367"/>
    <x v="7"/>
    <n v="155"/>
    <x v="0"/>
  </r>
  <r>
    <s v="18 Nordland"/>
    <x v="16"/>
    <s v="1848"/>
    <s v="1848 Steigen"/>
    <x v="367"/>
    <x v="8"/>
    <n v="158"/>
    <x v="0"/>
  </r>
  <r>
    <s v="18 Nordland"/>
    <x v="16"/>
    <s v="1848"/>
    <s v="1848 Steigen"/>
    <x v="367"/>
    <x v="9"/>
    <n v="148"/>
    <x v="0"/>
  </r>
  <r>
    <s v="18 Nordland"/>
    <x v="16"/>
    <s v="1848"/>
    <s v="1848 Steigen"/>
    <x v="367"/>
    <x v="10"/>
    <n v="144"/>
    <x v="0"/>
  </r>
  <r>
    <s v="18 Nordland"/>
    <x v="16"/>
    <s v="1848"/>
    <s v="1848 Steigen"/>
    <x v="367"/>
    <x v="11"/>
    <n v="124"/>
    <x v="0"/>
  </r>
  <r>
    <s v="18 Nordland"/>
    <x v="16"/>
    <s v="1848"/>
    <s v="1848 Steigen"/>
    <x v="367"/>
    <x v="12"/>
    <n v="110"/>
    <x v="0"/>
  </r>
  <r>
    <s v="18 Nordland"/>
    <x v="16"/>
    <s v="1849"/>
    <s v="1849 Hamarøy"/>
    <x v="368"/>
    <x v="0"/>
    <n v="36"/>
    <x v="0"/>
  </r>
  <r>
    <s v="18 Nordland"/>
    <x v="16"/>
    <s v="1849"/>
    <s v="1849 Hamarøy"/>
    <x v="368"/>
    <x v="1"/>
    <n v="32"/>
    <x v="0"/>
  </r>
  <r>
    <s v="18 Nordland"/>
    <x v="16"/>
    <s v="1849"/>
    <s v="1849 Hamarøy"/>
    <x v="368"/>
    <x v="2"/>
    <n v="34"/>
    <x v="0"/>
  </r>
  <r>
    <s v="18 Nordland"/>
    <x v="16"/>
    <s v="1849"/>
    <s v="1849 Hamarøy"/>
    <x v="368"/>
    <x v="3"/>
    <n v="35"/>
    <x v="0"/>
  </r>
  <r>
    <s v="18 Nordland"/>
    <x v="16"/>
    <s v="1849"/>
    <s v="1849 Hamarøy"/>
    <x v="368"/>
    <x v="4"/>
    <n v="31"/>
    <x v="0"/>
  </r>
  <r>
    <s v="18 Nordland"/>
    <x v="16"/>
    <s v="1849"/>
    <s v="1849 Hamarøy"/>
    <x v="368"/>
    <x v="5"/>
    <n v="34"/>
    <x v="0"/>
  </r>
  <r>
    <s v="18 Nordland"/>
    <x v="16"/>
    <s v="1849"/>
    <s v="1849 Hamarøy"/>
    <x v="368"/>
    <x v="6"/>
    <n v="39"/>
    <x v="0"/>
  </r>
  <r>
    <s v="18 Nordland"/>
    <x v="16"/>
    <s v="1849"/>
    <s v="1849 Hamarøy"/>
    <x v="368"/>
    <x v="7"/>
    <n v="32"/>
    <x v="0"/>
  </r>
  <r>
    <s v="18 Nordland"/>
    <x v="16"/>
    <s v="1849"/>
    <s v="1849 Hamarøy"/>
    <x v="368"/>
    <x v="8"/>
    <n v="32"/>
    <x v="0"/>
  </r>
  <r>
    <s v="18 Nordland"/>
    <x v="16"/>
    <s v="1849"/>
    <s v="1849 Hamarøy"/>
    <x v="368"/>
    <x v="9"/>
    <n v="36"/>
    <x v="0"/>
  </r>
  <r>
    <s v="18 Nordland"/>
    <x v="16"/>
    <s v="1849"/>
    <s v="1849 Hamarøy"/>
    <x v="368"/>
    <x v="10"/>
    <n v="29"/>
    <x v="0"/>
  </r>
  <r>
    <s v="18 Nordland"/>
    <x v="16"/>
    <s v="1849"/>
    <s v="1849 Hamarøy"/>
    <x v="368"/>
    <x v="11"/>
    <n v="26"/>
    <x v="0"/>
  </r>
  <r>
    <s v="18 Nordland"/>
    <x v="16"/>
    <s v="1849"/>
    <s v="1849 Hamarøy"/>
    <x v="368"/>
    <x v="12"/>
    <n v="24"/>
    <x v="0"/>
  </r>
  <r>
    <s v="18 Nordland"/>
    <x v="16"/>
    <s v="1850"/>
    <s v="1850 Tysfjord"/>
    <x v="369"/>
    <x v="0"/>
    <n v="9"/>
    <x v="0"/>
  </r>
  <r>
    <s v="18 Nordland"/>
    <x v="16"/>
    <s v="1850"/>
    <s v="1850 Tysfjord"/>
    <x v="369"/>
    <x v="1"/>
    <n v="10"/>
    <x v="0"/>
  </r>
  <r>
    <s v="18 Nordland"/>
    <x v="16"/>
    <s v="1850"/>
    <s v="1850 Tysfjord"/>
    <x v="369"/>
    <x v="2"/>
    <n v="11"/>
    <x v="0"/>
  </r>
  <r>
    <s v="18 Nordland"/>
    <x v="16"/>
    <s v="1850"/>
    <s v="1850 Tysfjord"/>
    <x v="369"/>
    <x v="3"/>
    <n v="8"/>
    <x v="0"/>
  </r>
  <r>
    <s v="18 Nordland"/>
    <x v="16"/>
    <s v="1850"/>
    <s v="1850 Tysfjord"/>
    <x v="369"/>
    <x v="4"/>
    <n v="7"/>
    <x v="0"/>
  </r>
  <r>
    <s v="18 Nordland"/>
    <x v="16"/>
    <s v="1850"/>
    <s v="1850 Tysfjord"/>
    <x v="369"/>
    <x v="5"/>
    <n v="8"/>
    <x v="0"/>
  </r>
  <r>
    <s v="18 Nordland"/>
    <x v="16"/>
    <s v="1850"/>
    <s v="1850 Tysfjord"/>
    <x v="369"/>
    <x v="6"/>
    <n v="7"/>
    <x v="0"/>
  </r>
  <r>
    <s v="18 Nordland"/>
    <x v="16"/>
    <s v="1850"/>
    <s v="1850 Tysfjord"/>
    <x v="369"/>
    <x v="7"/>
    <n v="5"/>
    <x v="0"/>
  </r>
  <r>
    <s v="18 Nordland"/>
    <x v="16"/>
    <s v="1850"/>
    <s v="1850 Tysfjord"/>
    <x v="369"/>
    <x v="8"/>
    <n v="6"/>
    <x v="0"/>
  </r>
  <r>
    <s v="18 Nordland"/>
    <x v="16"/>
    <s v="1850"/>
    <s v="1850 Tysfjord"/>
    <x v="369"/>
    <x v="9"/>
    <n v="9"/>
    <x v="0"/>
  </r>
  <r>
    <s v="18 Nordland"/>
    <x v="16"/>
    <s v="1850"/>
    <s v="1850 Tysfjord"/>
    <x v="369"/>
    <x v="10"/>
    <n v="6"/>
    <x v="0"/>
  </r>
  <r>
    <s v="18 Nordland"/>
    <x v="16"/>
    <s v="1850"/>
    <s v="1850 Tysfjord"/>
    <x v="369"/>
    <x v="11"/>
    <n v="11"/>
    <x v="0"/>
  </r>
  <r>
    <s v="18 Nordland"/>
    <x v="16"/>
    <s v="1850"/>
    <s v="1850 Tysfjord"/>
    <x v="369"/>
    <x v="12"/>
    <n v="9"/>
    <x v="0"/>
  </r>
  <r>
    <s v="18 Nordland"/>
    <x v="16"/>
    <s v="1851"/>
    <s v="1851 Lødingen"/>
    <x v="370"/>
    <x v="0"/>
    <n v="34"/>
    <x v="0"/>
  </r>
  <r>
    <s v="18 Nordland"/>
    <x v="16"/>
    <s v="1851"/>
    <s v="1851 Lødingen"/>
    <x v="370"/>
    <x v="1"/>
    <n v="33"/>
    <x v="0"/>
  </r>
  <r>
    <s v="18 Nordland"/>
    <x v="16"/>
    <s v="1851"/>
    <s v="1851 Lødingen"/>
    <x v="370"/>
    <x v="2"/>
    <n v="36"/>
    <x v="0"/>
  </r>
  <r>
    <s v="18 Nordland"/>
    <x v="16"/>
    <s v="1851"/>
    <s v="1851 Lødingen"/>
    <x v="370"/>
    <x v="3"/>
    <n v="38"/>
    <x v="0"/>
  </r>
  <r>
    <s v="18 Nordland"/>
    <x v="16"/>
    <s v="1851"/>
    <s v="1851 Lødingen"/>
    <x v="370"/>
    <x v="4"/>
    <n v="33"/>
    <x v="0"/>
  </r>
  <r>
    <s v="18 Nordland"/>
    <x v="16"/>
    <s v="1851"/>
    <s v="1851 Lødingen"/>
    <x v="370"/>
    <x v="5"/>
    <n v="29"/>
    <x v="0"/>
  </r>
  <r>
    <s v="18 Nordland"/>
    <x v="16"/>
    <s v="1851"/>
    <s v="1851 Lødingen"/>
    <x v="370"/>
    <x v="6"/>
    <n v="31"/>
    <x v="0"/>
  </r>
  <r>
    <s v="18 Nordland"/>
    <x v="16"/>
    <s v="1851"/>
    <s v="1851 Lødingen"/>
    <x v="370"/>
    <x v="7"/>
    <n v="35"/>
    <x v="0"/>
  </r>
  <r>
    <s v="18 Nordland"/>
    <x v="16"/>
    <s v="1851"/>
    <s v="1851 Lødingen"/>
    <x v="370"/>
    <x v="8"/>
    <n v="36"/>
    <x v="0"/>
  </r>
  <r>
    <s v="18 Nordland"/>
    <x v="16"/>
    <s v="1851"/>
    <s v="1851 Lødingen"/>
    <x v="370"/>
    <x v="9"/>
    <n v="33"/>
    <x v="0"/>
  </r>
  <r>
    <s v="18 Nordland"/>
    <x v="16"/>
    <s v="1851"/>
    <s v="1851 Lødingen"/>
    <x v="370"/>
    <x v="10"/>
    <n v="31"/>
    <x v="0"/>
  </r>
  <r>
    <s v="18 Nordland"/>
    <x v="16"/>
    <s v="1851"/>
    <s v="1851 Lødingen"/>
    <x v="370"/>
    <x v="11"/>
    <n v="28"/>
    <x v="0"/>
  </r>
  <r>
    <s v="18 Nordland"/>
    <x v="16"/>
    <s v="1851"/>
    <s v="1851 Lødingen"/>
    <x v="370"/>
    <x v="12"/>
    <n v="29"/>
    <x v="0"/>
  </r>
  <r>
    <s v="18 Nordland"/>
    <x v="16"/>
    <s v="1852"/>
    <s v="1852 Tjeldsund"/>
    <x v="371"/>
    <x v="0"/>
    <n v="28"/>
    <x v="0"/>
  </r>
  <r>
    <s v="18 Nordland"/>
    <x v="16"/>
    <s v="1852"/>
    <s v="1852 Tjeldsund"/>
    <x v="371"/>
    <x v="1"/>
    <n v="18"/>
    <x v="0"/>
  </r>
  <r>
    <s v="18 Nordland"/>
    <x v="16"/>
    <s v="1852"/>
    <s v="1852 Tjeldsund"/>
    <x v="371"/>
    <x v="2"/>
    <n v="23"/>
    <x v="0"/>
  </r>
  <r>
    <s v="18 Nordland"/>
    <x v="16"/>
    <s v="1852"/>
    <s v="1852 Tjeldsund"/>
    <x v="371"/>
    <x v="3"/>
    <n v="22"/>
    <x v="0"/>
  </r>
  <r>
    <s v="18 Nordland"/>
    <x v="16"/>
    <s v="1852"/>
    <s v="1852 Tjeldsund"/>
    <x v="371"/>
    <x v="4"/>
    <n v="20"/>
    <x v="0"/>
  </r>
  <r>
    <s v="18 Nordland"/>
    <x v="16"/>
    <s v="1852"/>
    <s v="1852 Tjeldsund"/>
    <x v="371"/>
    <x v="5"/>
    <n v="20"/>
    <x v="0"/>
  </r>
  <r>
    <s v="18 Nordland"/>
    <x v="16"/>
    <s v="1852"/>
    <s v="1852 Tjeldsund"/>
    <x v="371"/>
    <x v="6"/>
    <n v="23"/>
    <x v="0"/>
  </r>
  <r>
    <s v="18 Nordland"/>
    <x v="16"/>
    <s v="1852"/>
    <s v="1852 Tjeldsund"/>
    <x v="371"/>
    <x v="7"/>
    <n v="21"/>
    <x v="0"/>
  </r>
  <r>
    <s v="18 Nordland"/>
    <x v="16"/>
    <s v="1852"/>
    <s v="1852 Tjeldsund"/>
    <x v="371"/>
    <x v="8"/>
    <n v="20"/>
    <x v="0"/>
  </r>
  <r>
    <s v="18 Nordland"/>
    <x v="16"/>
    <s v="1852"/>
    <s v="1852 Tjeldsund"/>
    <x v="371"/>
    <x v="9"/>
    <n v="22"/>
    <x v="0"/>
  </r>
  <r>
    <s v="18 Nordland"/>
    <x v="16"/>
    <s v="1852"/>
    <s v="1852 Tjeldsund"/>
    <x v="371"/>
    <x v="10"/>
    <n v="18"/>
    <x v="0"/>
  </r>
  <r>
    <s v="18 Nordland"/>
    <x v="16"/>
    <s v="1852"/>
    <s v="1852 Tjeldsund"/>
    <x v="371"/>
    <x v="11"/>
    <n v="19"/>
    <x v="0"/>
  </r>
  <r>
    <s v="18 Nordland"/>
    <x v="16"/>
    <s v="1852"/>
    <s v="1852 Tjeldsund"/>
    <x v="371"/>
    <x v="12"/>
    <n v="16"/>
    <x v="0"/>
  </r>
  <r>
    <s v="18 Nordland"/>
    <x v="16"/>
    <s v="1853"/>
    <s v="1853 Evenes"/>
    <x v="372"/>
    <x v="0"/>
    <n v="18"/>
    <x v="0"/>
  </r>
  <r>
    <s v="18 Nordland"/>
    <x v="16"/>
    <s v="1853"/>
    <s v="1853 Evenes"/>
    <x v="372"/>
    <x v="1"/>
    <n v="22"/>
    <x v="0"/>
  </r>
  <r>
    <s v="18 Nordland"/>
    <x v="16"/>
    <s v="1853"/>
    <s v="1853 Evenes"/>
    <x v="372"/>
    <x v="2"/>
    <n v="17"/>
    <x v="0"/>
  </r>
  <r>
    <s v="18 Nordland"/>
    <x v="16"/>
    <s v="1853"/>
    <s v="1853 Evenes"/>
    <x v="372"/>
    <x v="3"/>
    <n v="17"/>
    <x v="0"/>
  </r>
  <r>
    <s v="18 Nordland"/>
    <x v="16"/>
    <s v="1853"/>
    <s v="1853 Evenes"/>
    <x v="372"/>
    <x v="4"/>
    <n v="18"/>
    <x v="0"/>
  </r>
  <r>
    <s v="18 Nordland"/>
    <x v="16"/>
    <s v="1853"/>
    <s v="1853 Evenes"/>
    <x v="372"/>
    <x v="5"/>
    <n v="18"/>
    <x v="0"/>
  </r>
  <r>
    <s v="18 Nordland"/>
    <x v="16"/>
    <s v="1853"/>
    <s v="1853 Evenes"/>
    <x v="372"/>
    <x v="6"/>
    <n v="22"/>
    <x v="0"/>
  </r>
  <r>
    <s v="18 Nordland"/>
    <x v="16"/>
    <s v="1853"/>
    <s v="1853 Evenes"/>
    <x v="372"/>
    <x v="7"/>
    <n v="20"/>
    <x v="0"/>
  </r>
  <r>
    <s v="18 Nordland"/>
    <x v="16"/>
    <s v="1853"/>
    <s v="1853 Evenes"/>
    <x v="372"/>
    <x v="8"/>
    <n v="19"/>
    <x v="0"/>
  </r>
  <r>
    <s v="18 Nordland"/>
    <x v="16"/>
    <s v="1853"/>
    <s v="1853 Evenes"/>
    <x v="372"/>
    <x v="9"/>
    <n v="22"/>
    <x v="0"/>
  </r>
  <r>
    <s v="18 Nordland"/>
    <x v="16"/>
    <s v="1853"/>
    <s v="1853 Evenes"/>
    <x v="372"/>
    <x v="10"/>
    <n v="19"/>
    <x v="0"/>
  </r>
  <r>
    <s v="18 Nordland"/>
    <x v="16"/>
    <s v="1853"/>
    <s v="1853 Evenes"/>
    <x v="372"/>
    <x v="11"/>
    <n v="35"/>
    <x v="0"/>
  </r>
  <r>
    <s v="18 Nordland"/>
    <x v="16"/>
    <s v="1853"/>
    <s v="1853 Evenes"/>
    <x v="372"/>
    <x v="12"/>
    <n v="23"/>
    <x v="0"/>
  </r>
  <r>
    <s v="18 Nordland"/>
    <x v="16"/>
    <s v="1854"/>
    <s v="1854 Ballangen"/>
    <x v="373"/>
    <x v="0"/>
    <n v="49"/>
    <x v="0"/>
  </r>
  <r>
    <s v="18 Nordland"/>
    <x v="16"/>
    <s v="1854"/>
    <s v="1854 Ballangen"/>
    <x v="373"/>
    <x v="1"/>
    <n v="40"/>
    <x v="0"/>
  </r>
  <r>
    <s v="18 Nordland"/>
    <x v="16"/>
    <s v="1854"/>
    <s v="1854 Ballangen"/>
    <x v="373"/>
    <x v="2"/>
    <n v="41"/>
    <x v="0"/>
  </r>
  <r>
    <s v="18 Nordland"/>
    <x v="16"/>
    <s v="1854"/>
    <s v="1854 Ballangen"/>
    <x v="373"/>
    <x v="3"/>
    <n v="49"/>
    <x v="0"/>
  </r>
  <r>
    <s v="18 Nordland"/>
    <x v="16"/>
    <s v="1854"/>
    <s v="1854 Ballangen"/>
    <x v="373"/>
    <x v="4"/>
    <n v="52"/>
    <x v="0"/>
  </r>
  <r>
    <s v="18 Nordland"/>
    <x v="16"/>
    <s v="1854"/>
    <s v="1854 Ballangen"/>
    <x v="373"/>
    <x v="5"/>
    <n v="52"/>
    <x v="0"/>
  </r>
  <r>
    <s v="18 Nordland"/>
    <x v="16"/>
    <s v="1854"/>
    <s v="1854 Ballangen"/>
    <x v="373"/>
    <x v="6"/>
    <n v="44"/>
    <x v="0"/>
  </r>
  <r>
    <s v="18 Nordland"/>
    <x v="16"/>
    <s v="1854"/>
    <s v="1854 Ballangen"/>
    <x v="373"/>
    <x v="7"/>
    <n v="39"/>
    <x v="0"/>
  </r>
  <r>
    <s v="18 Nordland"/>
    <x v="16"/>
    <s v="1854"/>
    <s v="1854 Ballangen"/>
    <x v="373"/>
    <x v="8"/>
    <n v="46"/>
    <x v="0"/>
  </r>
  <r>
    <s v="18 Nordland"/>
    <x v="16"/>
    <s v="1854"/>
    <s v="1854 Ballangen"/>
    <x v="373"/>
    <x v="9"/>
    <n v="48"/>
    <x v="0"/>
  </r>
  <r>
    <s v="18 Nordland"/>
    <x v="16"/>
    <s v="1854"/>
    <s v="1854 Ballangen"/>
    <x v="373"/>
    <x v="10"/>
    <n v="50"/>
    <x v="0"/>
  </r>
  <r>
    <s v="18 Nordland"/>
    <x v="16"/>
    <s v="1854"/>
    <s v="1854 Ballangen"/>
    <x v="373"/>
    <x v="11"/>
    <n v="39"/>
    <x v="0"/>
  </r>
  <r>
    <s v="18 Nordland"/>
    <x v="16"/>
    <s v="1854"/>
    <s v="1854 Ballangen"/>
    <x v="373"/>
    <x v="12"/>
    <n v="36"/>
    <x v="0"/>
  </r>
  <r>
    <s v="18 Nordland"/>
    <x v="16"/>
    <s v="1856"/>
    <s v="1856 Røst"/>
    <x v="374"/>
    <x v="0"/>
    <n v="7"/>
    <x v="0"/>
  </r>
  <r>
    <s v="18 Nordland"/>
    <x v="16"/>
    <s v="1856"/>
    <s v="1856 Røst"/>
    <x v="374"/>
    <x v="1"/>
    <n v="6"/>
    <x v="0"/>
  </r>
  <r>
    <s v="18 Nordland"/>
    <x v="16"/>
    <s v="1856"/>
    <s v="1856 Røst"/>
    <x v="374"/>
    <x v="2"/>
    <n v="6"/>
    <x v="0"/>
  </r>
  <r>
    <s v="18 Nordland"/>
    <x v="16"/>
    <s v="1856"/>
    <s v="1856 Røst"/>
    <x v="374"/>
    <x v="3"/>
    <n v="6"/>
    <x v="0"/>
  </r>
  <r>
    <s v="18 Nordland"/>
    <x v="16"/>
    <s v="1856"/>
    <s v="1856 Røst"/>
    <x v="374"/>
    <x v="4"/>
    <n v="4"/>
    <x v="0"/>
  </r>
  <r>
    <s v="18 Nordland"/>
    <x v="16"/>
    <s v="1856"/>
    <s v="1856 Røst"/>
    <x v="374"/>
    <x v="5"/>
    <n v="2"/>
    <x v="0"/>
  </r>
  <r>
    <s v="18 Nordland"/>
    <x v="16"/>
    <s v="1856"/>
    <s v="1856 Røst"/>
    <x v="374"/>
    <x v="6"/>
    <n v="1"/>
    <x v="0"/>
  </r>
  <r>
    <s v="18 Nordland"/>
    <x v="16"/>
    <s v="1856"/>
    <s v="1856 Røst"/>
    <x v="374"/>
    <x v="7"/>
    <n v="3"/>
    <x v="0"/>
  </r>
  <r>
    <s v="18 Nordland"/>
    <x v="16"/>
    <s v="1856"/>
    <s v="1856 Røst"/>
    <x v="374"/>
    <x v="8"/>
    <n v="2"/>
    <x v="0"/>
  </r>
  <r>
    <s v="18 Nordland"/>
    <x v="16"/>
    <s v="1856"/>
    <s v="1856 Røst"/>
    <x v="374"/>
    <x v="9"/>
    <n v="2"/>
    <x v="0"/>
  </r>
  <r>
    <s v="18 Nordland"/>
    <x v="16"/>
    <s v="1856"/>
    <s v="1856 Røst"/>
    <x v="374"/>
    <x v="10"/>
    <n v="3"/>
    <x v="0"/>
  </r>
  <r>
    <s v="18 Nordland"/>
    <x v="16"/>
    <s v="1856"/>
    <s v="1856 Røst"/>
    <x v="374"/>
    <x v="11"/>
    <n v="4"/>
    <x v="0"/>
  </r>
  <r>
    <s v="18 Nordland"/>
    <x v="16"/>
    <s v="1856"/>
    <s v="1856 Røst"/>
    <x v="374"/>
    <x v="12"/>
    <n v="2"/>
    <x v="0"/>
  </r>
  <r>
    <s v="18 Nordland"/>
    <x v="16"/>
    <s v="1857"/>
    <s v="1857 Værøy"/>
    <x v="375"/>
    <x v="0"/>
    <n v="2"/>
    <x v="0"/>
  </r>
  <r>
    <s v="18 Nordland"/>
    <x v="16"/>
    <s v="1857"/>
    <s v="1857 Værøy"/>
    <x v="375"/>
    <x v="1"/>
    <n v="2"/>
    <x v="0"/>
  </r>
  <r>
    <s v="18 Nordland"/>
    <x v="16"/>
    <s v="1857"/>
    <s v="1857 Værøy"/>
    <x v="375"/>
    <x v="2"/>
    <n v="3"/>
    <x v="0"/>
  </r>
  <r>
    <s v="18 Nordland"/>
    <x v="16"/>
    <s v="1857"/>
    <s v="1857 Værøy"/>
    <x v="375"/>
    <x v="3"/>
    <n v="2"/>
    <x v="0"/>
  </r>
  <r>
    <s v="18 Nordland"/>
    <x v="16"/>
    <s v="1857"/>
    <s v="1857 Værøy"/>
    <x v="375"/>
    <x v="4"/>
    <n v="0"/>
    <x v="0"/>
  </r>
  <r>
    <s v="18 Nordland"/>
    <x v="16"/>
    <s v="1857"/>
    <s v="1857 Værøy"/>
    <x v="375"/>
    <x v="5"/>
    <n v="0"/>
    <x v="0"/>
  </r>
  <r>
    <s v="18 Nordland"/>
    <x v="16"/>
    <s v="1857"/>
    <s v="1857 Værøy"/>
    <x v="375"/>
    <x v="6"/>
    <n v="0"/>
    <x v="0"/>
  </r>
  <r>
    <s v="18 Nordland"/>
    <x v="16"/>
    <s v="1857"/>
    <s v="1857 Værøy"/>
    <x v="375"/>
    <x v="7"/>
    <n v="0"/>
    <x v="0"/>
  </r>
  <r>
    <s v="18 Nordland"/>
    <x v="16"/>
    <s v="1857"/>
    <s v="1857 Værøy"/>
    <x v="375"/>
    <x v="8"/>
    <n v="0"/>
    <x v="0"/>
  </r>
  <r>
    <s v="18 Nordland"/>
    <x v="16"/>
    <s v="1857"/>
    <s v="1857 Værøy"/>
    <x v="375"/>
    <x v="9"/>
    <n v="0"/>
    <x v="0"/>
  </r>
  <r>
    <s v="18 Nordland"/>
    <x v="16"/>
    <s v="1857"/>
    <s v="1857 Værøy"/>
    <x v="375"/>
    <x v="10"/>
    <n v="0"/>
    <x v="0"/>
  </r>
  <r>
    <s v="18 Nordland"/>
    <x v="16"/>
    <s v="1857"/>
    <s v="1857 Værøy"/>
    <x v="375"/>
    <x v="11"/>
    <n v="0"/>
    <x v="0"/>
  </r>
  <r>
    <s v="18 Nordland"/>
    <x v="16"/>
    <s v="1857"/>
    <s v="1857 Værøy"/>
    <x v="375"/>
    <x v="12"/>
    <n v="0"/>
    <x v="0"/>
  </r>
  <r>
    <s v="18 Nordland"/>
    <x v="16"/>
    <s v="1859"/>
    <s v="1859 Flakstad"/>
    <x v="376"/>
    <x v="0"/>
    <n v="23"/>
    <x v="0"/>
  </r>
  <r>
    <s v="18 Nordland"/>
    <x v="16"/>
    <s v="1859"/>
    <s v="1859 Flakstad"/>
    <x v="376"/>
    <x v="1"/>
    <n v="21"/>
    <x v="0"/>
  </r>
  <r>
    <s v="18 Nordland"/>
    <x v="16"/>
    <s v="1859"/>
    <s v="1859 Flakstad"/>
    <x v="376"/>
    <x v="2"/>
    <n v="24"/>
    <x v="0"/>
  </r>
  <r>
    <s v="18 Nordland"/>
    <x v="16"/>
    <s v="1859"/>
    <s v="1859 Flakstad"/>
    <x v="376"/>
    <x v="3"/>
    <n v="18"/>
    <x v="0"/>
  </r>
  <r>
    <s v="18 Nordland"/>
    <x v="16"/>
    <s v="1859"/>
    <s v="1859 Flakstad"/>
    <x v="376"/>
    <x v="4"/>
    <n v="15"/>
    <x v="0"/>
  </r>
  <r>
    <s v="18 Nordland"/>
    <x v="16"/>
    <s v="1859"/>
    <s v="1859 Flakstad"/>
    <x v="376"/>
    <x v="5"/>
    <n v="18"/>
    <x v="0"/>
  </r>
  <r>
    <s v="18 Nordland"/>
    <x v="16"/>
    <s v="1859"/>
    <s v="1859 Flakstad"/>
    <x v="376"/>
    <x v="6"/>
    <n v="16"/>
    <x v="0"/>
  </r>
  <r>
    <s v="18 Nordland"/>
    <x v="16"/>
    <s v="1859"/>
    <s v="1859 Flakstad"/>
    <x v="376"/>
    <x v="7"/>
    <n v="19"/>
    <x v="0"/>
  </r>
  <r>
    <s v="18 Nordland"/>
    <x v="16"/>
    <s v="1859"/>
    <s v="1859 Flakstad"/>
    <x v="376"/>
    <x v="8"/>
    <n v="13"/>
    <x v="0"/>
  </r>
  <r>
    <s v="18 Nordland"/>
    <x v="16"/>
    <s v="1859"/>
    <s v="1859 Flakstad"/>
    <x v="376"/>
    <x v="9"/>
    <n v="16"/>
    <x v="0"/>
  </r>
  <r>
    <s v="18 Nordland"/>
    <x v="16"/>
    <s v="1859"/>
    <s v="1859 Flakstad"/>
    <x v="376"/>
    <x v="10"/>
    <n v="15"/>
    <x v="0"/>
  </r>
  <r>
    <s v="18 Nordland"/>
    <x v="16"/>
    <s v="1859"/>
    <s v="1859 Flakstad"/>
    <x v="376"/>
    <x v="11"/>
    <n v="16"/>
    <x v="0"/>
  </r>
  <r>
    <s v="18 Nordland"/>
    <x v="16"/>
    <s v="1859"/>
    <s v="1859 Flakstad"/>
    <x v="376"/>
    <x v="12"/>
    <n v="10"/>
    <x v="0"/>
  </r>
  <r>
    <s v="18 Nordland"/>
    <x v="16"/>
    <s v="1860"/>
    <s v="1860 Vestvågøy"/>
    <x v="377"/>
    <x v="0"/>
    <n v="247"/>
    <x v="0"/>
  </r>
  <r>
    <s v="18 Nordland"/>
    <x v="16"/>
    <s v="1860"/>
    <s v="1860 Vestvågøy"/>
    <x v="377"/>
    <x v="1"/>
    <n v="216"/>
    <x v="0"/>
  </r>
  <r>
    <s v="18 Nordland"/>
    <x v="16"/>
    <s v="1860"/>
    <s v="1860 Vestvågøy"/>
    <x v="377"/>
    <x v="2"/>
    <n v="207"/>
    <x v="0"/>
  </r>
  <r>
    <s v="18 Nordland"/>
    <x v="16"/>
    <s v="1860"/>
    <s v="1860 Vestvågøy"/>
    <x v="377"/>
    <x v="3"/>
    <n v="213"/>
    <x v="0"/>
  </r>
  <r>
    <s v="18 Nordland"/>
    <x v="16"/>
    <s v="1860"/>
    <s v="1860 Vestvågøy"/>
    <x v="377"/>
    <x v="4"/>
    <n v="205"/>
    <x v="0"/>
  </r>
  <r>
    <s v="18 Nordland"/>
    <x v="16"/>
    <s v="1860"/>
    <s v="1860 Vestvågøy"/>
    <x v="377"/>
    <x v="5"/>
    <n v="177"/>
    <x v="0"/>
  </r>
  <r>
    <s v="18 Nordland"/>
    <x v="16"/>
    <s v="1860"/>
    <s v="1860 Vestvågøy"/>
    <x v="377"/>
    <x v="6"/>
    <n v="208"/>
    <x v="0"/>
  </r>
  <r>
    <s v="18 Nordland"/>
    <x v="16"/>
    <s v="1860"/>
    <s v="1860 Vestvågøy"/>
    <x v="377"/>
    <x v="7"/>
    <n v="205"/>
    <x v="0"/>
  </r>
  <r>
    <s v="18 Nordland"/>
    <x v="16"/>
    <s v="1860"/>
    <s v="1860 Vestvågøy"/>
    <x v="377"/>
    <x v="8"/>
    <n v="189"/>
    <x v="0"/>
  </r>
  <r>
    <s v="18 Nordland"/>
    <x v="16"/>
    <s v="1860"/>
    <s v="1860 Vestvågøy"/>
    <x v="377"/>
    <x v="9"/>
    <n v="186"/>
    <x v="0"/>
  </r>
  <r>
    <s v="18 Nordland"/>
    <x v="16"/>
    <s v="1860"/>
    <s v="1860 Vestvågøy"/>
    <x v="377"/>
    <x v="10"/>
    <n v="190"/>
    <x v="0"/>
  </r>
  <r>
    <s v="18 Nordland"/>
    <x v="16"/>
    <s v="1860"/>
    <s v="1860 Vestvågøy"/>
    <x v="377"/>
    <x v="11"/>
    <n v="180"/>
    <x v="0"/>
  </r>
  <r>
    <s v="18 Nordland"/>
    <x v="16"/>
    <s v="1860"/>
    <s v="1860 Vestvågøy"/>
    <x v="377"/>
    <x v="12"/>
    <n v="150"/>
    <x v="0"/>
  </r>
  <r>
    <s v="18 Nordland"/>
    <x v="16"/>
    <s v="1865"/>
    <s v="1865 Vågan"/>
    <x v="378"/>
    <x v="0"/>
    <n v="68"/>
    <x v="0"/>
  </r>
  <r>
    <s v="18 Nordland"/>
    <x v="16"/>
    <s v="1865"/>
    <s v="1865 Vågan"/>
    <x v="378"/>
    <x v="1"/>
    <n v="51"/>
    <x v="0"/>
  </r>
  <r>
    <s v="18 Nordland"/>
    <x v="16"/>
    <s v="1865"/>
    <s v="1865 Vågan"/>
    <x v="378"/>
    <x v="2"/>
    <n v="67"/>
    <x v="0"/>
  </r>
  <r>
    <s v="18 Nordland"/>
    <x v="16"/>
    <s v="1865"/>
    <s v="1865 Vågan"/>
    <x v="378"/>
    <x v="3"/>
    <n v="67"/>
    <x v="0"/>
  </r>
  <r>
    <s v="18 Nordland"/>
    <x v="16"/>
    <s v="1865"/>
    <s v="1865 Vågan"/>
    <x v="378"/>
    <x v="4"/>
    <n v="62"/>
    <x v="0"/>
  </r>
  <r>
    <s v="18 Nordland"/>
    <x v="16"/>
    <s v="1865"/>
    <s v="1865 Vågan"/>
    <x v="378"/>
    <x v="5"/>
    <n v="60"/>
    <x v="0"/>
  </r>
  <r>
    <s v="18 Nordland"/>
    <x v="16"/>
    <s v="1865"/>
    <s v="1865 Vågan"/>
    <x v="378"/>
    <x v="6"/>
    <n v="69"/>
    <x v="0"/>
  </r>
  <r>
    <s v="18 Nordland"/>
    <x v="16"/>
    <s v="1865"/>
    <s v="1865 Vågan"/>
    <x v="378"/>
    <x v="7"/>
    <n v="71"/>
    <x v="0"/>
  </r>
  <r>
    <s v="18 Nordland"/>
    <x v="16"/>
    <s v="1865"/>
    <s v="1865 Vågan"/>
    <x v="378"/>
    <x v="8"/>
    <n v="64"/>
    <x v="0"/>
  </r>
  <r>
    <s v="18 Nordland"/>
    <x v="16"/>
    <s v="1865"/>
    <s v="1865 Vågan"/>
    <x v="378"/>
    <x v="9"/>
    <n v="62"/>
    <x v="0"/>
  </r>
  <r>
    <s v="18 Nordland"/>
    <x v="16"/>
    <s v="1865"/>
    <s v="1865 Vågan"/>
    <x v="378"/>
    <x v="10"/>
    <n v="55"/>
    <x v="0"/>
  </r>
  <r>
    <s v="18 Nordland"/>
    <x v="16"/>
    <s v="1865"/>
    <s v="1865 Vågan"/>
    <x v="378"/>
    <x v="11"/>
    <n v="59"/>
    <x v="0"/>
  </r>
  <r>
    <s v="18 Nordland"/>
    <x v="16"/>
    <s v="1865"/>
    <s v="1865 Vågan"/>
    <x v="378"/>
    <x v="12"/>
    <n v="49"/>
    <x v="0"/>
  </r>
  <r>
    <s v="18 Nordland"/>
    <x v="16"/>
    <s v="1866"/>
    <s v="1866 Hadsel"/>
    <x v="379"/>
    <x v="0"/>
    <n v="122"/>
    <x v="0"/>
  </r>
  <r>
    <s v="18 Nordland"/>
    <x v="16"/>
    <s v="1866"/>
    <s v="1866 Hadsel"/>
    <x v="379"/>
    <x v="1"/>
    <n v="110"/>
    <x v="0"/>
  </r>
  <r>
    <s v="18 Nordland"/>
    <x v="16"/>
    <s v="1866"/>
    <s v="1866 Hadsel"/>
    <x v="379"/>
    <x v="2"/>
    <n v="104"/>
    <x v="0"/>
  </r>
  <r>
    <s v="18 Nordland"/>
    <x v="16"/>
    <s v="1866"/>
    <s v="1866 Hadsel"/>
    <x v="379"/>
    <x v="3"/>
    <n v="114"/>
    <x v="0"/>
  </r>
  <r>
    <s v="18 Nordland"/>
    <x v="16"/>
    <s v="1866"/>
    <s v="1866 Hadsel"/>
    <x v="379"/>
    <x v="4"/>
    <n v="88"/>
    <x v="0"/>
  </r>
  <r>
    <s v="18 Nordland"/>
    <x v="16"/>
    <s v="1866"/>
    <s v="1866 Hadsel"/>
    <x v="379"/>
    <x v="5"/>
    <n v="102"/>
    <x v="0"/>
  </r>
  <r>
    <s v="18 Nordland"/>
    <x v="16"/>
    <s v="1866"/>
    <s v="1866 Hadsel"/>
    <x v="379"/>
    <x v="6"/>
    <n v="98"/>
    <x v="0"/>
  </r>
  <r>
    <s v="18 Nordland"/>
    <x v="16"/>
    <s v="1866"/>
    <s v="1866 Hadsel"/>
    <x v="379"/>
    <x v="7"/>
    <n v="92"/>
    <x v="0"/>
  </r>
  <r>
    <s v="18 Nordland"/>
    <x v="16"/>
    <s v="1866"/>
    <s v="1866 Hadsel"/>
    <x v="379"/>
    <x v="8"/>
    <n v="95"/>
    <x v="0"/>
  </r>
  <r>
    <s v="18 Nordland"/>
    <x v="16"/>
    <s v="1866"/>
    <s v="1866 Hadsel"/>
    <x v="379"/>
    <x v="9"/>
    <n v="92"/>
    <x v="0"/>
  </r>
  <r>
    <s v="18 Nordland"/>
    <x v="16"/>
    <s v="1866"/>
    <s v="1866 Hadsel"/>
    <x v="379"/>
    <x v="10"/>
    <n v="87"/>
    <x v="0"/>
  </r>
  <r>
    <s v="18 Nordland"/>
    <x v="16"/>
    <s v="1866"/>
    <s v="1866 Hadsel"/>
    <x v="379"/>
    <x v="11"/>
    <n v="91"/>
    <x v="0"/>
  </r>
  <r>
    <s v="18 Nordland"/>
    <x v="16"/>
    <s v="1866"/>
    <s v="1866 Hadsel"/>
    <x v="379"/>
    <x v="12"/>
    <n v="84"/>
    <x v="0"/>
  </r>
  <r>
    <s v="18 Nordland"/>
    <x v="16"/>
    <s v="1867"/>
    <s v="1867 Bø (Nordl.)"/>
    <x v="380"/>
    <x v="0"/>
    <n v="62"/>
    <x v="0"/>
  </r>
  <r>
    <s v="18 Nordland"/>
    <x v="16"/>
    <s v="1867"/>
    <s v="1867 Bø (Nordl.)"/>
    <x v="380"/>
    <x v="1"/>
    <n v="58"/>
    <x v="0"/>
  </r>
  <r>
    <s v="18 Nordland"/>
    <x v="16"/>
    <s v="1867"/>
    <s v="1867 Bø (Nordl.)"/>
    <x v="380"/>
    <x v="2"/>
    <n v="54"/>
    <x v="0"/>
  </r>
  <r>
    <s v="18 Nordland"/>
    <x v="16"/>
    <s v="1867"/>
    <s v="1867 Bø (Nordl.)"/>
    <x v="380"/>
    <x v="3"/>
    <n v="68"/>
    <x v="0"/>
  </r>
  <r>
    <s v="18 Nordland"/>
    <x v="16"/>
    <s v="1867"/>
    <s v="1867 Bø (Nordl.)"/>
    <x v="380"/>
    <x v="4"/>
    <n v="62"/>
    <x v="0"/>
  </r>
  <r>
    <s v="18 Nordland"/>
    <x v="16"/>
    <s v="1867"/>
    <s v="1867 Bø (Nordl.)"/>
    <x v="380"/>
    <x v="5"/>
    <n v="53"/>
    <x v="0"/>
  </r>
  <r>
    <s v="18 Nordland"/>
    <x v="16"/>
    <s v="1867"/>
    <s v="1867 Bø (Nordl.)"/>
    <x v="380"/>
    <x v="6"/>
    <n v="71"/>
    <x v="0"/>
  </r>
  <r>
    <s v="18 Nordland"/>
    <x v="16"/>
    <s v="1867"/>
    <s v="1867 Bø (Nordl.)"/>
    <x v="380"/>
    <x v="7"/>
    <n v="61"/>
    <x v="0"/>
  </r>
  <r>
    <s v="18 Nordland"/>
    <x v="16"/>
    <s v="1867"/>
    <s v="1867 Bø (Nordl.)"/>
    <x v="380"/>
    <x v="8"/>
    <n v="59"/>
    <x v="0"/>
  </r>
  <r>
    <s v="18 Nordland"/>
    <x v="16"/>
    <s v="1867"/>
    <s v="1867 Bø (Nordl.)"/>
    <x v="380"/>
    <x v="9"/>
    <n v="55"/>
    <x v="0"/>
  </r>
  <r>
    <s v="18 Nordland"/>
    <x v="16"/>
    <s v="1867"/>
    <s v="1867 Bø (Nordl.)"/>
    <x v="380"/>
    <x v="10"/>
    <n v="45"/>
    <x v="0"/>
  </r>
  <r>
    <s v="18 Nordland"/>
    <x v="16"/>
    <s v="1867"/>
    <s v="1867 Bø (Nordl.)"/>
    <x v="380"/>
    <x v="11"/>
    <n v="41"/>
    <x v="0"/>
  </r>
  <r>
    <s v="18 Nordland"/>
    <x v="16"/>
    <s v="1867"/>
    <s v="1867 Bø (Nordl.)"/>
    <x v="380"/>
    <x v="12"/>
    <n v="46"/>
    <x v="0"/>
  </r>
  <r>
    <s v="18 Nordland"/>
    <x v="16"/>
    <s v="1868"/>
    <s v="1868 Øksnes"/>
    <x v="381"/>
    <x v="0"/>
    <n v="22"/>
    <x v="0"/>
  </r>
  <r>
    <s v="18 Nordland"/>
    <x v="16"/>
    <s v="1868"/>
    <s v="1868 Øksnes"/>
    <x v="381"/>
    <x v="1"/>
    <n v="23"/>
    <x v="0"/>
  </r>
  <r>
    <s v="18 Nordland"/>
    <x v="16"/>
    <s v="1868"/>
    <s v="1868 Øksnes"/>
    <x v="381"/>
    <x v="2"/>
    <n v="21"/>
    <x v="0"/>
  </r>
  <r>
    <s v="18 Nordland"/>
    <x v="16"/>
    <s v="1868"/>
    <s v="1868 Øksnes"/>
    <x v="381"/>
    <x v="3"/>
    <n v="23"/>
    <x v="0"/>
  </r>
  <r>
    <s v="18 Nordland"/>
    <x v="16"/>
    <s v="1868"/>
    <s v="1868 Øksnes"/>
    <x v="381"/>
    <x v="4"/>
    <n v="20"/>
    <x v="0"/>
  </r>
  <r>
    <s v="18 Nordland"/>
    <x v="16"/>
    <s v="1868"/>
    <s v="1868 Øksnes"/>
    <x v="381"/>
    <x v="5"/>
    <n v="25"/>
    <x v="0"/>
  </r>
  <r>
    <s v="18 Nordland"/>
    <x v="16"/>
    <s v="1868"/>
    <s v="1868 Øksnes"/>
    <x v="381"/>
    <x v="6"/>
    <n v="27"/>
    <x v="0"/>
  </r>
  <r>
    <s v="18 Nordland"/>
    <x v="16"/>
    <s v="1868"/>
    <s v="1868 Øksnes"/>
    <x v="381"/>
    <x v="7"/>
    <n v="24"/>
    <x v="0"/>
  </r>
  <r>
    <s v="18 Nordland"/>
    <x v="16"/>
    <s v="1868"/>
    <s v="1868 Øksnes"/>
    <x v="381"/>
    <x v="8"/>
    <n v="16"/>
    <x v="0"/>
  </r>
  <r>
    <s v="18 Nordland"/>
    <x v="16"/>
    <s v="1868"/>
    <s v="1868 Øksnes"/>
    <x v="381"/>
    <x v="9"/>
    <n v="20"/>
    <x v="0"/>
  </r>
  <r>
    <s v="18 Nordland"/>
    <x v="16"/>
    <s v="1868"/>
    <s v="1868 Øksnes"/>
    <x v="381"/>
    <x v="10"/>
    <n v="21"/>
    <x v="0"/>
  </r>
  <r>
    <s v="18 Nordland"/>
    <x v="16"/>
    <s v="1868"/>
    <s v="1868 Øksnes"/>
    <x v="381"/>
    <x v="11"/>
    <n v="18"/>
    <x v="0"/>
  </r>
  <r>
    <s v="18 Nordland"/>
    <x v="16"/>
    <s v="1868"/>
    <s v="1868 Øksnes"/>
    <x v="381"/>
    <x v="12"/>
    <n v="28"/>
    <x v="0"/>
  </r>
  <r>
    <s v="18 Nordland"/>
    <x v="16"/>
    <s v="1870"/>
    <s v="1870 Sortland"/>
    <x v="382"/>
    <x v="0"/>
    <n v="114"/>
    <x v="0"/>
  </r>
  <r>
    <s v="18 Nordland"/>
    <x v="16"/>
    <s v="1870"/>
    <s v="1870 Sortland"/>
    <x v="382"/>
    <x v="1"/>
    <n v="92"/>
    <x v="0"/>
  </r>
  <r>
    <s v="18 Nordland"/>
    <x v="16"/>
    <s v="1870"/>
    <s v="1870 Sortland"/>
    <x v="382"/>
    <x v="2"/>
    <n v="87"/>
    <x v="0"/>
  </r>
  <r>
    <s v="18 Nordland"/>
    <x v="16"/>
    <s v="1870"/>
    <s v="1870 Sortland"/>
    <x v="382"/>
    <x v="3"/>
    <n v="103"/>
    <x v="0"/>
  </r>
  <r>
    <s v="18 Nordland"/>
    <x v="16"/>
    <s v="1870"/>
    <s v="1870 Sortland"/>
    <x v="382"/>
    <x v="4"/>
    <n v="102"/>
    <x v="0"/>
  </r>
  <r>
    <s v="18 Nordland"/>
    <x v="16"/>
    <s v="1870"/>
    <s v="1870 Sortland"/>
    <x v="382"/>
    <x v="5"/>
    <n v="97"/>
    <x v="0"/>
  </r>
  <r>
    <s v="18 Nordland"/>
    <x v="16"/>
    <s v="1870"/>
    <s v="1870 Sortland"/>
    <x v="382"/>
    <x v="6"/>
    <n v="105"/>
    <x v="0"/>
  </r>
  <r>
    <s v="18 Nordland"/>
    <x v="16"/>
    <s v="1870"/>
    <s v="1870 Sortland"/>
    <x v="382"/>
    <x v="7"/>
    <n v="101"/>
    <x v="0"/>
  </r>
  <r>
    <s v="18 Nordland"/>
    <x v="16"/>
    <s v="1870"/>
    <s v="1870 Sortland"/>
    <x v="382"/>
    <x v="8"/>
    <n v="110"/>
    <x v="0"/>
  </r>
  <r>
    <s v="18 Nordland"/>
    <x v="16"/>
    <s v="1870"/>
    <s v="1870 Sortland"/>
    <x v="382"/>
    <x v="9"/>
    <n v="106"/>
    <x v="0"/>
  </r>
  <r>
    <s v="18 Nordland"/>
    <x v="16"/>
    <s v="1870"/>
    <s v="1870 Sortland"/>
    <x v="382"/>
    <x v="10"/>
    <n v="106"/>
    <x v="0"/>
  </r>
  <r>
    <s v="18 Nordland"/>
    <x v="16"/>
    <s v="1870"/>
    <s v="1870 Sortland"/>
    <x v="382"/>
    <x v="11"/>
    <n v="115"/>
    <x v="0"/>
  </r>
  <r>
    <s v="18 Nordland"/>
    <x v="16"/>
    <s v="1870"/>
    <s v="1870 Sortland"/>
    <x v="382"/>
    <x v="12"/>
    <n v="96"/>
    <x v="0"/>
  </r>
  <r>
    <s v="18 Nordland"/>
    <x v="16"/>
    <s v="1871"/>
    <s v="1871 Andøy"/>
    <x v="383"/>
    <x v="0"/>
    <n v="78"/>
    <x v="0"/>
  </r>
  <r>
    <s v="18 Nordland"/>
    <x v="16"/>
    <s v="1871"/>
    <s v="1871 Andøy"/>
    <x v="383"/>
    <x v="1"/>
    <n v="69"/>
    <x v="0"/>
  </r>
  <r>
    <s v="18 Nordland"/>
    <x v="16"/>
    <s v="1871"/>
    <s v="1871 Andøy"/>
    <x v="383"/>
    <x v="2"/>
    <n v="67"/>
    <x v="0"/>
  </r>
  <r>
    <s v="18 Nordland"/>
    <x v="16"/>
    <s v="1871"/>
    <s v="1871 Andøy"/>
    <x v="383"/>
    <x v="3"/>
    <n v="75"/>
    <x v="0"/>
  </r>
  <r>
    <s v="18 Nordland"/>
    <x v="16"/>
    <s v="1871"/>
    <s v="1871 Andøy"/>
    <x v="383"/>
    <x v="4"/>
    <n v="58"/>
    <x v="0"/>
  </r>
  <r>
    <s v="18 Nordland"/>
    <x v="16"/>
    <s v="1871"/>
    <s v="1871 Andøy"/>
    <x v="383"/>
    <x v="5"/>
    <n v="54"/>
    <x v="0"/>
  </r>
  <r>
    <s v="18 Nordland"/>
    <x v="16"/>
    <s v="1871"/>
    <s v="1871 Andøy"/>
    <x v="383"/>
    <x v="6"/>
    <n v="63"/>
    <x v="0"/>
  </r>
  <r>
    <s v="18 Nordland"/>
    <x v="16"/>
    <s v="1871"/>
    <s v="1871 Andøy"/>
    <x v="383"/>
    <x v="7"/>
    <n v="70"/>
    <x v="0"/>
  </r>
  <r>
    <s v="18 Nordland"/>
    <x v="16"/>
    <s v="1871"/>
    <s v="1871 Andøy"/>
    <x v="383"/>
    <x v="8"/>
    <n v="56"/>
    <x v="0"/>
  </r>
  <r>
    <s v="18 Nordland"/>
    <x v="16"/>
    <s v="1871"/>
    <s v="1871 Andøy"/>
    <x v="383"/>
    <x v="9"/>
    <n v="61"/>
    <x v="0"/>
  </r>
  <r>
    <s v="18 Nordland"/>
    <x v="16"/>
    <s v="1871"/>
    <s v="1871 Andøy"/>
    <x v="383"/>
    <x v="10"/>
    <n v="61"/>
    <x v="0"/>
  </r>
  <r>
    <s v="18 Nordland"/>
    <x v="16"/>
    <s v="1871"/>
    <s v="1871 Andøy"/>
    <x v="383"/>
    <x v="11"/>
    <n v="57"/>
    <x v="0"/>
  </r>
  <r>
    <s v="18 Nordland"/>
    <x v="16"/>
    <s v="1871"/>
    <s v="1871 Andøy"/>
    <x v="383"/>
    <x v="12"/>
    <n v="50"/>
    <x v="0"/>
  </r>
  <r>
    <s v="18 Nordland"/>
    <x v="16"/>
    <s v="1874"/>
    <s v="1874 Moskenes"/>
    <x v="384"/>
    <x v="0"/>
    <n v="2"/>
    <x v="0"/>
  </r>
  <r>
    <s v="18 Nordland"/>
    <x v="16"/>
    <s v="1874"/>
    <s v="1874 Moskenes"/>
    <x v="384"/>
    <x v="1"/>
    <n v="1"/>
    <x v="0"/>
  </r>
  <r>
    <s v="18 Nordland"/>
    <x v="16"/>
    <s v="1874"/>
    <s v="1874 Moskenes"/>
    <x v="384"/>
    <x v="2"/>
    <n v="1"/>
    <x v="0"/>
  </r>
  <r>
    <s v="18 Nordland"/>
    <x v="16"/>
    <s v="1874"/>
    <s v="1874 Moskenes"/>
    <x v="384"/>
    <x v="3"/>
    <n v="2"/>
    <x v="0"/>
  </r>
  <r>
    <s v="18 Nordland"/>
    <x v="16"/>
    <s v="1874"/>
    <s v="1874 Moskenes"/>
    <x v="384"/>
    <x v="4"/>
    <n v="3"/>
    <x v="0"/>
  </r>
  <r>
    <s v="18 Nordland"/>
    <x v="16"/>
    <s v="1874"/>
    <s v="1874 Moskenes"/>
    <x v="384"/>
    <x v="5"/>
    <n v="1"/>
    <x v="0"/>
  </r>
  <r>
    <s v="18 Nordland"/>
    <x v="16"/>
    <s v="1874"/>
    <s v="1874 Moskenes"/>
    <x v="384"/>
    <x v="6"/>
    <n v="1"/>
    <x v="0"/>
  </r>
  <r>
    <s v="18 Nordland"/>
    <x v="16"/>
    <s v="1874"/>
    <s v="1874 Moskenes"/>
    <x v="384"/>
    <x v="7"/>
    <n v="1"/>
    <x v="0"/>
  </r>
  <r>
    <s v="18 Nordland"/>
    <x v="16"/>
    <s v="1874"/>
    <s v="1874 Moskenes"/>
    <x v="384"/>
    <x v="8"/>
    <n v="2"/>
    <x v="0"/>
  </r>
  <r>
    <s v="18 Nordland"/>
    <x v="16"/>
    <s v="1874"/>
    <s v="1874 Moskenes"/>
    <x v="384"/>
    <x v="9"/>
    <n v="0"/>
    <x v="0"/>
  </r>
  <r>
    <s v="18 Nordland"/>
    <x v="16"/>
    <s v="1874"/>
    <s v="1874 Moskenes"/>
    <x v="384"/>
    <x v="10"/>
    <n v="0"/>
    <x v="0"/>
  </r>
  <r>
    <s v="18 Nordland"/>
    <x v="16"/>
    <s v="1874"/>
    <s v="1874 Moskenes"/>
    <x v="384"/>
    <x v="11"/>
    <n v="0"/>
    <x v="0"/>
  </r>
  <r>
    <s v="18 Nordland"/>
    <x v="16"/>
    <s v="1874"/>
    <s v="1874 Moskenes"/>
    <x v="384"/>
    <x v="12"/>
    <n v="0"/>
    <x v="0"/>
  </r>
  <r>
    <s v="19 Troms"/>
    <x v="17"/>
    <s v="1902"/>
    <s v="1902 Tromsø"/>
    <x v="385"/>
    <x v="0"/>
    <n v="222"/>
    <x v="0"/>
  </r>
  <r>
    <s v="19 Troms"/>
    <x v="17"/>
    <s v="1902"/>
    <s v="1902 Tromsø"/>
    <x v="385"/>
    <x v="1"/>
    <n v="189"/>
    <x v="0"/>
  </r>
  <r>
    <s v="19 Troms"/>
    <x v="17"/>
    <s v="1902"/>
    <s v="1902 Tromsø"/>
    <x v="385"/>
    <x v="2"/>
    <n v="193"/>
    <x v="0"/>
  </r>
  <r>
    <s v="19 Troms"/>
    <x v="17"/>
    <s v="1902"/>
    <s v="1902 Tromsø"/>
    <x v="385"/>
    <x v="3"/>
    <n v="201"/>
    <x v="0"/>
  </r>
  <r>
    <s v="19 Troms"/>
    <x v="17"/>
    <s v="1902"/>
    <s v="1902 Tromsø"/>
    <x v="385"/>
    <x v="4"/>
    <n v="173"/>
    <x v="0"/>
  </r>
  <r>
    <s v="19 Troms"/>
    <x v="17"/>
    <s v="1902"/>
    <s v="1902 Tromsø"/>
    <x v="385"/>
    <x v="5"/>
    <n v="170"/>
    <x v="0"/>
  </r>
  <r>
    <s v="19 Troms"/>
    <x v="17"/>
    <s v="1902"/>
    <s v="1902 Tromsø"/>
    <x v="385"/>
    <x v="6"/>
    <n v="180"/>
    <x v="0"/>
  </r>
  <r>
    <s v="19 Troms"/>
    <x v="17"/>
    <s v="1902"/>
    <s v="1902 Tromsø"/>
    <x v="385"/>
    <x v="7"/>
    <n v="158"/>
    <x v="0"/>
  </r>
  <r>
    <s v="19 Troms"/>
    <x v="17"/>
    <s v="1902"/>
    <s v="1902 Tromsø"/>
    <x v="385"/>
    <x v="8"/>
    <n v="155"/>
    <x v="0"/>
  </r>
  <r>
    <s v="19 Troms"/>
    <x v="17"/>
    <s v="1902"/>
    <s v="1902 Tromsø"/>
    <x v="385"/>
    <x v="9"/>
    <n v="133"/>
    <x v="0"/>
  </r>
  <r>
    <s v="19 Troms"/>
    <x v="17"/>
    <s v="1902"/>
    <s v="1902 Tromsø"/>
    <x v="385"/>
    <x v="10"/>
    <n v="124"/>
    <x v="0"/>
  </r>
  <r>
    <s v="19 Troms"/>
    <x v="17"/>
    <s v="1902"/>
    <s v="1902 Tromsø"/>
    <x v="385"/>
    <x v="11"/>
    <n v="108"/>
    <x v="0"/>
  </r>
  <r>
    <s v="19 Troms"/>
    <x v="17"/>
    <s v="1902"/>
    <s v="1902 Tromsø"/>
    <x v="385"/>
    <x v="12"/>
    <n v="118"/>
    <x v="0"/>
  </r>
  <r>
    <s v="19 Troms"/>
    <x v="17"/>
    <s v="1903"/>
    <s v="1903 Harstad"/>
    <x v="386"/>
    <x v="0"/>
    <n v="163"/>
    <x v="0"/>
  </r>
  <r>
    <s v="19 Troms"/>
    <x v="17"/>
    <s v="1903"/>
    <s v="1903 Harstad"/>
    <x v="386"/>
    <x v="1"/>
    <n v="149"/>
    <x v="0"/>
  </r>
  <r>
    <s v="19 Troms"/>
    <x v="17"/>
    <s v="1903"/>
    <s v="1903 Harstad"/>
    <x v="386"/>
    <x v="2"/>
    <n v="151"/>
    <x v="0"/>
  </r>
  <r>
    <s v="19 Troms"/>
    <x v="17"/>
    <s v="1903"/>
    <s v="1903 Harstad"/>
    <x v="386"/>
    <x v="3"/>
    <n v="136"/>
    <x v="0"/>
  </r>
  <r>
    <s v="19 Troms"/>
    <x v="17"/>
    <s v="1903"/>
    <s v="1903 Harstad"/>
    <x v="386"/>
    <x v="4"/>
    <n v="149"/>
    <x v="0"/>
  </r>
  <r>
    <s v="19 Troms"/>
    <x v="17"/>
    <s v="1903"/>
    <s v="1903 Harstad"/>
    <x v="386"/>
    <x v="5"/>
    <n v="141"/>
    <x v="0"/>
  </r>
  <r>
    <s v="19 Troms"/>
    <x v="17"/>
    <s v="1903"/>
    <s v="1903 Harstad"/>
    <x v="386"/>
    <x v="6"/>
    <n v="140"/>
    <x v="0"/>
  </r>
  <r>
    <s v="19 Troms"/>
    <x v="17"/>
    <s v="1903"/>
    <s v="1903 Harstad"/>
    <x v="386"/>
    <x v="7"/>
    <n v="145"/>
    <x v="0"/>
  </r>
  <r>
    <s v="19 Troms"/>
    <x v="17"/>
    <s v="1903"/>
    <s v="1903 Harstad"/>
    <x v="386"/>
    <x v="8"/>
    <n v="149"/>
    <x v="0"/>
  </r>
  <r>
    <s v="19 Troms"/>
    <x v="17"/>
    <s v="1903"/>
    <s v="1903 Harstad"/>
    <x v="386"/>
    <x v="9"/>
    <n v="137"/>
    <x v="0"/>
  </r>
  <r>
    <s v="19 Troms"/>
    <x v="17"/>
    <s v="1903"/>
    <s v="1903 Harstad"/>
    <x v="386"/>
    <x v="10"/>
    <n v="126"/>
    <x v="0"/>
  </r>
  <r>
    <s v="19 Troms"/>
    <x v="17"/>
    <s v="1903"/>
    <s v="1903 Harstad"/>
    <x v="386"/>
    <x v="11"/>
    <n v="117"/>
    <x v="0"/>
  </r>
  <r>
    <s v="19 Troms"/>
    <x v="17"/>
    <s v="1903"/>
    <s v="1903 Harstad"/>
    <x v="386"/>
    <x v="12"/>
    <n v="111"/>
    <x v="0"/>
  </r>
  <r>
    <s v="19 Troms"/>
    <x v="17"/>
    <s v="1911"/>
    <s v="1911 Kvæfjord"/>
    <x v="387"/>
    <x v="0"/>
    <n v="90"/>
    <x v="0"/>
  </r>
  <r>
    <s v="19 Troms"/>
    <x v="17"/>
    <s v="1911"/>
    <s v="1911 Kvæfjord"/>
    <x v="387"/>
    <x v="1"/>
    <n v="84"/>
    <x v="0"/>
  </r>
  <r>
    <s v="19 Troms"/>
    <x v="17"/>
    <s v="1911"/>
    <s v="1911 Kvæfjord"/>
    <x v="387"/>
    <x v="2"/>
    <n v="81"/>
    <x v="0"/>
  </r>
  <r>
    <s v="19 Troms"/>
    <x v="17"/>
    <s v="1911"/>
    <s v="1911 Kvæfjord"/>
    <x v="387"/>
    <x v="3"/>
    <n v="92"/>
    <x v="0"/>
  </r>
  <r>
    <s v="19 Troms"/>
    <x v="17"/>
    <s v="1911"/>
    <s v="1911 Kvæfjord"/>
    <x v="387"/>
    <x v="4"/>
    <n v="87"/>
    <x v="0"/>
  </r>
  <r>
    <s v="19 Troms"/>
    <x v="17"/>
    <s v="1911"/>
    <s v="1911 Kvæfjord"/>
    <x v="387"/>
    <x v="5"/>
    <n v="89"/>
    <x v="0"/>
  </r>
  <r>
    <s v="19 Troms"/>
    <x v="17"/>
    <s v="1911"/>
    <s v="1911 Kvæfjord"/>
    <x v="387"/>
    <x v="6"/>
    <n v="99"/>
    <x v="0"/>
  </r>
  <r>
    <s v="19 Troms"/>
    <x v="17"/>
    <s v="1911"/>
    <s v="1911 Kvæfjord"/>
    <x v="387"/>
    <x v="7"/>
    <n v="91"/>
    <x v="0"/>
  </r>
  <r>
    <s v="19 Troms"/>
    <x v="17"/>
    <s v="1911"/>
    <s v="1911 Kvæfjord"/>
    <x v="387"/>
    <x v="8"/>
    <n v="86"/>
    <x v="0"/>
  </r>
  <r>
    <s v="19 Troms"/>
    <x v="17"/>
    <s v="1911"/>
    <s v="1911 Kvæfjord"/>
    <x v="387"/>
    <x v="9"/>
    <n v="84"/>
    <x v="0"/>
  </r>
  <r>
    <s v="19 Troms"/>
    <x v="17"/>
    <s v="1911"/>
    <s v="1911 Kvæfjord"/>
    <x v="387"/>
    <x v="10"/>
    <n v="85"/>
    <x v="0"/>
  </r>
  <r>
    <s v="19 Troms"/>
    <x v="17"/>
    <s v="1911"/>
    <s v="1911 Kvæfjord"/>
    <x v="387"/>
    <x v="11"/>
    <n v="76"/>
    <x v="0"/>
  </r>
  <r>
    <s v="19 Troms"/>
    <x v="17"/>
    <s v="1911"/>
    <s v="1911 Kvæfjord"/>
    <x v="387"/>
    <x v="12"/>
    <n v="63"/>
    <x v="0"/>
  </r>
  <r>
    <s v="19 Troms"/>
    <x v="17"/>
    <s v="1913"/>
    <s v="1913 Skånland"/>
    <x v="388"/>
    <x v="0"/>
    <n v="41"/>
    <x v="0"/>
  </r>
  <r>
    <s v="19 Troms"/>
    <x v="17"/>
    <s v="1913"/>
    <s v="1913 Skånland"/>
    <x v="388"/>
    <x v="1"/>
    <n v="31"/>
    <x v="0"/>
  </r>
  <r>
    <s v="19 Troms"/>
    <x v="17"/>
    <s v="1913"/>
    <s v="1913 Skånland"/>
    <x v="388"/>
    <x v="2"/>
    <n v="34"/>
    <x v="0"/>
  </r>
  <r>
    <s v="19 Troms"/>
    <x v="17"/>
    <s v="1913"/>
    <s v="1913 Skånland"/>
    <x v="388"/>
    <x v="3"/>
    <n v="41"/>
    <x v="0"/>
  </r>
  <r>
    <s v="19 Troms"/>
    <x v="17"/>
    <s v="1913"/>
    <s v="1913 Skånland"/>
    <x v="388"/>
    <x v="4"/>
    <n v="30"/>
    <x v="0"/>
  </r>
  <r>
    <s v="19 Troms"/>
    <x v="17"/>
    <s v="1913"/>
    <s v="1913 Skånland"/>
    <x v="388"/>
    <x v="5"/>
    <n v="43"/>
    <x v="0"/>
  </r>
  <r>
    <s v="19 Troms"/>
    <x v="17"/>
    <s v="1913"/>
    <s v="1913 Skånland"/>
    <x v="388"/>
    <x v="6"/>
    <n v="44"/>
    <x v="0"/>
  </r>
  <r>
    <s v="19 Troms"/>
    <x v="17"/>
    <s v="1913"/>
    <s v="1913 Skånland"/>
    <x v="388"/>
    <x v="7"/>
    <n v="34"/>
    <x v="0"/>
  </r>
  <r>
    <s v="19 Troms"/>
    <x v="17"/>
    <s v="1913"/>
    <s v="1913 Skånland"/>
    <x v="388"/>
    <x v="8"/>
    <n v="34"/>
    <x v="0"/>
  </r>
  <r>
    <s v="19 Troms"/>
    <x v="17"/>
    <s v="1913"/>
    <s v="1913 Skånland"/>
    <x v="388"/>
    <x v="9"/>
    <n v="35"/>
    <x v="0"/>
  </r>
  <r>
    <s v="19 Troms"/>
    <x v="17"/>
    <s v="1913"/>
    <s v="1913 Skånland"/>
    <x v="388"/>
    <x v="10"/>
    <n v="38"/>
    <x v="0"/>
  </r>
  <r>
    <s v="19 Troms"/>
    <x v="17"/>
    <s v="1913"/>
    <s v="1913 Skånland"/>
    <x v="388"/>
    <x v="11"/>
    <n v="42"/>
    <x v="0"/>
  </r>
  <r>
    <s v="19 Troms"/>
    <x v="17"/>
    <s v="1913"/>
    <s v="1913 Skånland"/>
    <x v="388"/>
    <x v="12"/>
    <n v="31"/>
    <x v="0"/>
  </r>
  <r>
    <s v="19 Troms"/>
    <x v="17"/>
    <s v="1917"/>
    <s v="1917 Ibestad"/>
    <x v="389"/>
    <x v="0"/>
    <n v="49"/>
    <x v="0"/>
  </r>
  <r>
    <s v="19 Troms"/>
    <x v="17"/>
    <s v="1917"/>
    <s v="1917 Ibestad"/>
    <x v="389"/>
    <x v="1"/>
    <n v="38"/>
    <x v="0"/>
  </r>
  <r>
    <s v="19 Troms"/>
    <x v="17"/>
    <s v="1917"/>
    <s v="1917 Ibestad"/>
    <x v="389"/>
    <x v="2"/>
    <n v="38"/>
    <x v="0"/>
  </r>
  <r>
    <s v="19 Troms"/>
    <x v="17"/>
    <s v="1917"/>
    <s v="1917 Ibestad"/>
    <x v="389"/>
    <x v="3"/>
    <n v="44"/>
    <x v="0"/>
  </r>
  <r>
    <s v="19 Troms"/>
    <x v="17"/>
    <s v="1917"/>
    <s v="1917 Ibestad"/>
    <x v="389"/>
    <x v="4"/>
    <n v="39"/>
    <x v="0"/>
  </r>
  <r>
    <s v="19 Troms"/>
    <x v="17"/>
    <s v="1917"/>
    <s v="1917 Ibestad"/>
    <x v="389"/>
    <x v="5"/>
    <n v="33"/>
    <x v="0"/>
  </r>
  <r>
    <s v="19 Troms"/>
    <x v="17"/>
    <s v="1917"/>
    <s v="1917 Ibestad"/>
    <x v="389"/>
    <x v="6"/>
    <n v="36"/>
    <x v="0"/>
  </r>
  <r>
    <s v="19 Troms"/>
    <x v="17"/>
    <s v="1917"/>
    <s v="1917 Ibestad"/>
    <x v="389"/>
    <x v="7"/>
    <n v="38"/>
    <x v="0"/>
  </r>
  <r>
    <s v="19 Troms"/>
    <x v="17"/>
    <s v="1917"/>
    <s v="1917 Ibestad"/>
    <x v="389"/>
    <x v="8"/>
    <n v="34"/>
    <x v="0"/>
  </r>
  <r>
    <s v="19 Troms"/>
    <x v="17"/>
    <s v="1917"/>
    <s v="1917 Ibestad"/>
    <x v="389"/>
    <x v="9"/>
    <n v="33"/>
    <x v="0"/>
  </r>
  <r>
    <s v="19 Troms"/>
    <x v="17"/>
    <s v="1917"/>
    <s v="1917 Ibestad"/>
    <x v="389"/>
    <x v="10"/>
    <n v="29"/>
    <x v="0"/>
  </r>
  <r>
    <s v="19 Troms"/>
    <x v="17"/>
    <s v="1917"/>
    <s v="1917 Ibestad"/>
    <x v="389"/>
    <x v="11"/>
    <n v="32"/>
    <x v="0"/>
  </r>
  <r>
    <s v="19 Troms"/>
    <x v="17"/>
    <s v="1917"/>
    <s v="1917 Ibestad"/>
    <x v="389"/>
    <x v="12"/>
    <n v="33"/>
    <x v="0"/>
  </r>
  <r>
    <s v="19 Troms"/>
    <x v="17"/>
    <s v="1919"/>
    <s v="1919 Gratangen"/>
    <x v="390"/>
    <x v="0"/>
    <n v="20"/>
    <x v="0"/>
  </r>
  <r>
    <s v="19 Troms"/>
    <x v="17"/>
    <s v="1919"/>
    <s v="1919 Gratangen"/>
    <x v="390"/>
    <x v="1"/>
    <n v="23"/>
    <x v="0"/>
  </r>
  <r>
    <s v="19 Troms"/>
    <x v="17"/>
    <s v="1919"/>
    <s v="1919 Gratangen"/>
    <x v="390"/>
    <x v="2"/>
    <n v="26"/>
    <x v="0"/>
  </r>
  <r>
    <s v="19 Troms"/>
    <x v="17"/>
    <s v="1919"/>
    <s v="1919 Gratangen"/>
    <x v="390"/>
    <x v="3"/>
    <n v="23"/>
    <x v="0"/>
  </r>
  <r>
    <s v="19 Troms"/>
    <x v="17"/>
    <s v="1919"/>
    <s v="1919 Gratangen"/>
    <x v="390"/>
    <x v="4"/>
    <n v="16"/>
    <x v="0"/>
  </r>
  <r>
    <s v="19 Troms"/>
    <x v="17"/>
    <s v="1919"/>
    <s v="1919 Gratangen"/>
    <x v="390"/>
    <x v="5"/>
    <n v="17"/>
    <x v="0"/>
  </r>
  <r>
    <s v="19 Troms"/>
    <x v="17"/>
    <s v="1919"/>
    <s v="1919 Gratangen"/>
    <x v="390"/>
    <x v="6"/>
    <n v="17"/>
    <x v="0"/>
  </r>
  <r>
    <s v="19 Troms"/>
    <x v="17"/>
    <s v="1919"/>
    <s v="1919 Gratangen"/>
    <x v="390"/>
    <x v="7"/>
    <n v="15"/>
    <x v="0"/>
  </r>
  <r>
    <s v="19 Troms"/>
    <x v="17"/>
    <s v="1919"/>
    <s v="1919 Gratangen"/>
    <x v="390"/>
    <x v="8"/>
    <n v="18"/>
    <x v="0"/>
  </r>
  <r>
    <s v="19 Troms"/>
    <x v="17"/>
    <s v="1919"/>
    <s v="1919 Gratangen"/>
    <x v="390"/>
    <x v="9"/>
    <n v="17"/>
    <x v="0"/>
  </r>
  <r>
    <s v="19 Troms"/>
    <x v="17"/>
    <s v="1919"/>
    <s v="1919 Gratangen"/>
    <x v="390"/>
    <x v="10"/>
    <n v="19"/>
    <x v="0"/>
  </r>
  <r>
    <s v="19 Troms"/>
    <x v="17"/>
    <s v="1919"/>
    <s v="1919 Gratangen"/>
    <x v="390"/>
    <x v="11"/>
    <n v="16"/>
    <x v="0"/>
  </r>
  <r>
    <s v="19 Troms"/>
    <x v="17"/>
    <s v="1919"/>
    <s v="1919 Gratangen"/>
    <x v="390"/>
    <x v="12"/>
    <n v="18"/>
    <x v="0"/>
  </r>
  <r>
    <s v="19 Troms"/>
    <x v="17"/>
    <s v="1920"/>
    <s v="1920 Lavangen"/>
    <x v="391"/>
    <x v="0"/>
    <n v="21"/>
    <x v="0"/>
  </r>
  <r>
    <s v="19 Troms"/>
    <x v="17"/>
    <s v="1920"/>
    <s v="1920 Lavangen"/>
    <x v="391"/>
    <x v="1"/>
    <n v="14"/>
    <x v="0"/>
  </r>
  <r>
    <s v="19 Troms"/>
    <x v="17"/>
    <s v="1920"/>
    <s v="1920 Lavangen"/>
    <x v="391"/>
    <x v="2"/>
    <n v="19"/>
    <x v="0"/>
  </r>
  <r>
    <s v="19 Troms"/>
    <x v="17"/>
    <s v="1920"/>
    <s v="1920 Lavangen"/>
    <x v="391"/>
    <x v="3"/>
    <n v="21"/>
    <x v="0"/>
  </r>
  <r>
    <s v="19 Troms"/>
    <x v="17"/>
    <s v="1920"/>
    <s v="1920 Lavangen"/>
    <x v="391"/>
    <x v="4"/>
    <n v="19"/>
    <x v="0"/>
  </r>
  <r>
    <s v="19 Troms"/>
    <x v="17"/>
    <s v="1920"/>
    <s v="1920 Lavangen"/>
    <x v="391"/>
    <x v="5"/>
    <n v="16"/>
    <x v="0"/>
  </r>
  <r>
    <s v="19 Troms"/>
    <x v="17"/>
    <s v="1920"/>
    <s v="1920 Lavangen"/>
    <x v="391"/>
    <x v="6"/>
    <n v="23"/>
    <x v="0"/>
  </r>
  <r>
    <s v="19 Troms"/>
    <x v="17"/>
    <s v="1920"/>
    <s v="1920 Lavangen"/>
    <x v="391"/>
    <x v="7"/>
    <n v="20"/>
    <x v="0"/>
  </r>
  <r>
    <s v="19 Troms"/>
    <x v="17"/>
    <s v="1920"/>
    <s v="1920 Lavangen"/>
    <x v="391"/>
    <x v="8"/>
    <n v="16"/>
    <x v="0"/>
  </r>
  <r>
    <s v="19 Troms"/>
    <x v="17"/>
    <s v="1920"/>
    <s v="1920 Lavangen"/>
    <x v="391"/>
    <x v="9"/>
    <n v="18"/>
    <x v="0"/>
  </r>
  <r>
    <s v="19 Troms"/>
    <x v="17"/>
    <s v="1920"/>
    <s v="1920 Lavangen"/>
    <x v="391"/>
    <x v="10"/>
    <n v="20"/>
    <x v="0"/>
  </r>
  <r>
    <s v="19 Troms"/>
    <x v="17"/>
    <s v="1920"/>
    <s v="1920 Lavangen"/>
    <x v="391"/>
    <x v="11"/>
    <n v="17"/>
    <x v="0"/>
  </r>
  <r>
    <s v="19 Troms"/>
    <x v="17"/>
    <s v="1920"/>
    <s v="1920 Lavangen"/>
    <x v="391"/>
    <x v="12"/>
    <n v="20"/>
    <x v="0"/>
  </r>
  <r>
    <s v="19 Troms"/>
    <x v="17"/>
    <s v="1922"/>
    <s v="1922 Bardu"/>
    <x v="392"/>
    <x v="0"/>
    <n v="65"/>
    <x v="0"/>
  </r>
  <r>
    <s v="19 Troms"/>
    <x v="17"/>
    <s v="1922"/>
    <s v="1922 Bardu"/>
    <x v="392"/>
    <x v="1"/>
    <n v="61"/>
    <x v="0"/>
  </r>
  <r>
    <s v="19 Troms"/>
    <x v="17"/>
    <s v="1922"/>
    <s v="1922 Bardu"/>
    <x v="392"/>
    <x v="2"/>
    <n v="62"/>
    <x v="0"/>
  </r>
  <r>
    <s v="19 Troms"/>
    <x v="17"/>
    <s v="1922"/>
    <s v="1922 Bardu"/>
    <x v="392"/>
    <x v="3"/>
    <n v="57"/>
    <x v="0"/>
  </r>
  <r>
    <s v="19 Troms"/>
    <x v="17"/>
    <s v="1922"/>
    <s v="1922 Bardu"/>
    <x v="392"/>
    <x v="4"/>
    <n v="62"/>
    <x v="0"/>
  </r>
  <r>
    <s v="19 Troms"/>
    <x v="17"/>
    <s v="1922"/>
    <s v="1922 Bardu"/>
    <x v="392"/>
    <x v="5"/>
    <n v="67"/>
    <x v="0"/>
  </r>
  <r>
    <s v="19 Troms"/>
    <x v="17"/>
    <s v="1922"/>
    <s v="1922 Bardu"/>
    <x v="392"/>
    <x v="6"/>
    <n v="65"/>
    <x v="0"/>
  </r>
  <r>
    <s v="19 Troms"/>
    <x v="17"/>
    <s v="1922"/>
    <s v="1922 Bardu"/>
    <x v="392"/>
    <x v="7"/>
    <n v="76"/>
    <x v="0"/>
  </r>
  <r>
    <s v="19 Troms"/>
    <x v="17"/>
    <s v="1922"/>
    <s v="1922 Bardu"/>
    <x v="392"/>
    <x v="8"/>
    <n v="65"/>
    <x v="0"/>
  </r>
  <r>
    <s v="19 Troms"/>
    <x v="17"/>
    <s v="1922"/>
    <s v="1922 Bardu"/>
    <x v="392"/>
    <x v="9"/>
    <n v="63"/>
    <x v="0"/>
  </r>
  <r>
    <s v="19 Troms"/>
    <x v="17"/>
    <s v="1922"/>
    <s v="1922 Bardu"/>
    <x v="392"/>
    <x v="10"/>
    <n v="65"/>
    <x v="0"/>
  </r>
  <r>
    <s v="19 Troms"/>
    <x v="17"/>
    <s v="1922"/>
    <s v="1922 Bardu"/>
    <x v="392"/>
    <x v="11"/>
    <n v="61"/>
    <x v="0"/>
  </r>
  <r>
    <s v="19 Troms"/>
    <x v="17"/>
    <s v="1922"/>
    <s v="1922 Bardu"/>
    <x v="392"/>
    <x v="12"/>
    <n v="59"/>
    <x v="0"/>
  </r>
  <r>
    <s v="19 Troms"/>
    <x v="17"/>
    <s v="1923"/>
    <s v="1923 Salangen"/>
    <x v="393"/>
    <x v="0"/>
    <n v="44"/>
    <x v="0"/>
  </r>
  <r>
    <s v="19 Troms"/>
    <x v="17"/>
    <s v="1923"/>
    <s v="1923 Salangen"/>
    <x v="393"/>
    <x v="1"/>
    <n v="41"/>
    <x v="0"/>
  </r>
  <r>
    <s v="19 Troms"/>
    <x v="17"/>
    <s v="1923"/>
    <s v="1923 Salangen"/>
    <x v="393"/>
    <x v="2"/>
    <n v="36"/>
    <x v="0"/>
  </r>
  <r>
    <s v="19 Troms"/>
    <x v="17"/>
    <s v="1923"/>
    <s v="1923 Salangen"/>
    <x v="393"/>
    <x v="3"/>
    <n v="43"/>
    <x v="0"/>
  </r>
  <r>
    <s v="19 Troms"/>
    <x v="17"/>
    <s v="1923"/>
    <s v="1923 Salangen"/>
    <x v="393"/>
    <x v="4"/>
    <n v="45"/>
    <x v="0"/>
  </r>
  <r>
    <s v="19 Troms"/>
    <x v="17"/>
    <s v="1923"/>
    <s v="1923 Salangen"/>
    <x v="393"/>
    <x v="5"/>
    <n v="44"/>
    <x v="0"/>
  </r>
  <r>
    <s v="19 Troms"/>
    <x v="17"/>
    <s v="1923"/>
    <s v="1923 Salangen"/>
    <x v="393"/>
    <x v="6"/>
    <n v="47"/>
    <x v="0"/>
  </r>
  <r>
    <s v="19 Troms"/>
    <x v="17"/>
    <s v="1923"/>
    <s v="1923 Salangen"/>
    <x v="393"/>
    <x v="7"/>
    <n v="39"/>
    <x v="0"/>
  </r>
  <r>
    <s v="19 Troms"/>
    <x v="17"/>
    <s v="1923"/>
    <s v="1923 Salangen"/>
    <x v="393"/>
    <x v="8"/>
    <n v="42"/>
    <x v="0"/>
  </r>
  <r>
    <s v="19 Troms"/>
    <x v="17"/>
    <s v="1923"/>
    <s v="1923 Salangen"/>
    <x v="393"/>
    <x v="9"/>
    <n v="39"/>
    <x v="0"/>
  </r>
  <r>
    <s v="19 Troms"/>
    <x v="17"/>
    <s v="1923"/>
    <s v="1923 Salangen"/>
    <x v="393"/>
    <x v="10"/>
    <n v="39"/>
    <x v="0"/>
  </r>
  <r>
    <s v="19 Troms"/>
    <x v="17"/>
    <s v="1923"/>
    <s v="1923 Salangen"/>
    <x v="393"/>
    <x v="11"/>
    <n v="39"/>
    <x v="0"/>
  </r>
  <r>
    <s v="19 Troms"/>
    <x v="17"/>
    <s v="1923"/>
    <s v="1923 Salangen"/>
    <x v="393"/>
    <x v="12"/>
    <n v="33"/>
    <x v="0"/>
  </r>
  <r>
    <s v="19 Troms"/>
    <x v="17"/>
    <s v="1924"/>
    <s v="1924 Målselv"/>
    <x v="394"/>
    <x v="0"/>
    <n v="162"/>
    <x v="0"/>
  </r>
  <r>
    <s v="19 Troms"/>
    <x v="17"/>
    <s v="1924"/>
    <s v="1924 Målselv"/>
    <x v="394"/>
    <x v="1"/>
    <n v="140"/>
    <x v="0"/>
  </r>
  <r>
    <s v="19 Troms"/>
    <x v="17"/>
    <s v="1924"/>
    <s v="1924 Målselv"/>
    <x v="394"/>
    <x v="2"/>
    <n v="131"/>
    <x v="0"/>
  </r>
  <r>
    <s v="19 Troms"/>
    <x v="17"/>
    <s v="1924"/>
    <s v="1924 Målselv"/>
    <x v="394"/>
    <x v="3"/>
    <n v="128"/>
    <x v="0"/>
  </r>
  <r>
    <s v="19 Troms"/>
    <x v="17"/>
    <s v="1924"/>
    <s v="1924 Målselv"/>
    <x v="394"/>
    <x v="4"/>
    <n v="119"/>
    <x v="0"/>
  </r>
  <r>
    <s v="19 Troms"/>
    <x v="17"/>
    <s v="1924"/>
    <s v="1924 Målselv"/>
    <x v="394"/>
    <x v="5"/>
    <n v="120"/>
    <x v="0"/>
  </r>
  <r>
    <s v="19 Troms"/>
    <x v="17"/>
    <s v="1924"/>
    <s v="1924 Målselv"/>
    <x v="394"/>
    <x v="6"/>
    <n v="108"/>
    <x v="0"/>
  </r>
  <r>
    <s v="19 Troms"/>
    <x v="17"/>
    <s v="1924"/>
    <s v="1924 Målselv"/>
    <x v="394"/>
    <x v="7"/>
    <n v="107"/>
    <x v="0"/>
  </r>
  <r>
    <s v="19 Troms"/>
    <x v="17"/>
    <s v="1924"/>
    <s v="1924 Målselv"/>
    <x v="394"/>
    <x v="8"/>
    <n v="109"/>
    <x v="0"/>
  </r>
  <r>
    <s v="19 Troms"/>
    <x v="17"/>
    <s v="1924"/>
    <s v="1924 Målselv"/>
    <x v="394"/>
    <x v="9"/>
    <n v="108"/>
    <x v="0"/>
  </r>
  <r>
    <s v="19 Troms"/>
    <x v="17"/>
    <s v="1924"/>
    <s v="1924 Målselv"/>
    <x v="394"/>
    <x v="10"/>
    <n v="92"/>
    <x v="0"/>
  </r>
  <r>
    <s v="19 Troms"/>
    <x v="17"/>
    <s v="1924"/>
    <s v="1924 Målselv"/>
    <x v="394"/>
    <x v="11"/>
    <n v="84"/>
    <x v="0"/>
  </r>
  <r>
    <s v="19 Troms"/>
    <x v="17"/>
    <s v="1924"/>
    <s v="1924 Målselv"/>
    <x v="394"/>
    <x v="12"/>
    <n v="73"/>
    <x v="0"/>
  </r>
  <r>
    <s v="19 Troms"/>
    <x v="17"/>
    <s v="1925"/>
    <s v="1925 Sørreisa"/>
    <x v="395"/>
    <x v="0"/>
    <n v="87"/>
    <x v="0"/>
  </r>
  <r>
    <s v="19 Troms"/>
    <x v="17"/>
    <s v="1925"/>
    <s v="1925 Sørreisa"/>
    <x v="395"/>
    <x v="1"/>
    <n v="60"/>
    <x v="0"/>
  </r>
  <r>
    <s v="19 Troms"/>
    <x v="17"/>
    <s v="1925"/>
    <s v="1925 Sørreisa"/>
    <x v="395"/>
    <x v="2"/>
    <n v="75"/>
    <x v="0"/>
  </r>
  <r>
    <s v="19 Troms"/>
    <x v="17"/>
    <s v="1925"/>
    <s v="1925 Sørreisa"/>
    <x v="395"/>
    <x v="3"/>
    <n v="64"/>
    <x v="0"/>
  </r>
  <r>
    <s v="19 Troms"/>
    <x v="17"/>
    <s v="1925"/>
    <s v="1925 Sørreisa"/>
    <x v="395"/>
    <x v="4"/>
    <n v="62"/>
    <x v="0"/>
  </r>
  <r>
    <s v="19 Troms"/>
    <x v="17"/>
    <s v="1925"/>
    <s v="1925 Sørreisa"/>
    <x v="395"/>
    <x v="5"/>
    <n v="43"/>
    <x v="0"/>
  </r>
  <r>
    <s v="19 Troms"/>
    <x v="17"/>
    <s v="1925"/>
    <s v="1925 Sørreisa"/>
    <x v="395"/>
    <x v="6"/>
    <n v="26"/>
    <x v="0"/>
  </r>
  <r>
    <s v="19 Troms"/>
    <x v="17"/>
    <s v="1925"/>
    <s v="1925 Sørreisa"/>
    <x v="395"/>
    <x v="7"/>
    <n v="24"/>
    <x v="0"/>
  </r>
  <r>
    <s v="19 Troms"/>
    <x v="17"/>
    <s v="1925"/>
    <s v="1925 Sørreisa"/>
    <x v="395"/>
    <x v="8"/>
    <n v="27"/>
    <x v="0"/>
  </r>
  <r>
    <s v="19 Troms"/>
    <x v="17"/>
    <s v="1925"/>
    <s v="1925 Sørreisa"/>
    <x v="395"/>
    <x v="9"/>
    <n v="32"/>
    <x v="0"/>
  </r>
  <r>
    <s v="19 Troms"/>
    <x v="17"/>
    <s v="1925"/>
    <s v="1925 Sørreisa"/>
    <x v="395"/>
    <x v="10"/>
    <n v="30"/>
    <x v="0"/>
  </r>
  <r>
    <s v="19 Troms"/>
    <x v="17"/>
    <s v="1925"/>
    <s v="1925 Sørreisa"/>
    <x v="395"/>
    <x v="11"/>
    <n v="25"/>
    <x v="0"/>
  </r>
  <r>
    <s v="19 Troms"/>
    <x v="17"/>
    <s v="1925"/>
    <s v="1925 Sørreisa"/>
    <x v="395"/>
    <x v="12"/>
    <n v="24"/>
    <x v="0"/>
  </r>
  <r>
    <s v="19 Troms"/>
    <x v="17"/>
    <s v="1926"/>
    <s v="1926 Dyrøy"/>
    <x v="396"/>
    <x v="0"/>
    <n v="30"/>
    <x v="0"/>
  </r>
  <r>
    <s v="19 Troms"/>
    <x v="17"/>
    <s v="1926"/>
    <s v="1926 Dyrøy"/>
    <x v="396"/>
    <x v="1"/>
    <n v="29"/>
    <x v="0"/>
  </r>
  <r>
    <s v="19 Troms"/>
    <x v="17"/>
    <s v="1926"/>
    <s v="1926 Dyrøy"/>
    <x v="396"/>
    <x v="2"/>
    <n v="28"/>
    <x v="0"/>
  </r>
  <r>
    <s v="19 Troms"/>
    <x v="17"/>
    <s v="1926"/>
    <s v="1926 Dyrøy"/>
    <x v="396"/>
    <x v="3"/>
    <n v="25"/>
    <x v="0"/>
  </r>
  <r>
    <s v="19 Troms"/>
    <x v="17"/>
    <s v="1926"/>
    <s v="1926 Dyrøy"/>
    <x v="396"/>
    <x v="4"/>
    <n v="28"/>
    <x v="0"/>
  </r>
  <r>
    <s v="19 Troms"/>
    <x v="17"/>
    <s v="1926"/>
    <s v="1926 Dyrøy"/>
    <x v="396"/>
    <x v="5"/>
    <n v="32"/>
    <x v="0"/>
  </r>
  <r>
    <s v="19 Troms"/>
    <x v="17"/>
    <s v="1926"/>
    <s v="1926 Dyrøy"/>
    <x v="396"/>
    <x v="6"/>
    <n v="26"/>
    <x v="0"/>
  </r>
  <r>
    <s v="19 Troms"/>
    <x v="17"/>
    <s v="1926"/>
    <s v="1926 Dyrøy"/>
    <x v="396"/>
    <x v="7"/>
    <n v="28"/>
    <x v="0"/>
  </r>
  <r>
    <s v="19 Troms"/>
    <x v="17"/>
    <s v="1926"/>
    <s v="1926 Dyrøy"/>
    <x v="396"/>
    <x v="8"/>
    <n v="23"/>
    <x v="0"/>
  </r>
  <r>
    <s v="19 Troms"/>
    <x v="17"/>
    <s v="1926"/>
    <s v="1926 Dyrøy"/>
    <x v="396"/>
    <x v="9"/>
    <n v="31"/>
    <x v="0"/>
  </r>
  <r>
    <s v="19 Troms"/>
    <x v="17"/>
    <s v="1926"/>
    <s v="1926 Dyrøy"/>
    <x v="396"/>
    <x v="10"/>
    <n v="29"/>
    <x v="0"/>
  </r>
  <r>
    <s v="19 Troms"/>
    <x v="17"/>
    <s v="1926"/>
    <s v="1926 Dyrøy"/>
    <x v="396"/>
    <x v="11"/>
    <n v="24"/>
    <x v="0"/>
  </r>
  <r>
    <s v="19 Troms"/>
    <x v="17"/>
    <s v="1926"/>
    <s v="1926 Dyrøy"/>
    <x v="396"/>
    <x v="12"/>
    <n v="22"/>
    <x v="0"/>
  </r>
  <r>
    <s v="19 Troms"/>
    <x v="17"/>
    <s v="1927"/>
    <s v="1927 Tranøy"/>
    <x v="397"/>
    <x v="0"/>
    <n v="33"/>
    <x v="0"/>
  </r>
  <r>
    <s v="19 Troms"/>
    <x v="17"/>
    <s v="1927"/>
    <s v="1927 Tranøy"/>
    <x v="397"/>
    <x v="1"/>
    <n v="31"/>
    <x v="0"/>
  </r>
  <r>
    <s v="19 Troms"/>
    <x v="17"/>
    <s v="1927"/>
    <s v="1927 Tranøy"/>
    <x v="397"/>
    <x v="2"/>
    <n v="34"/>
    <x v="0"/>
  </r>
  <r>
    <s v="19 Troms"/>
    <x v="17"/>
    <s v="1927"/>
    <s v="1927 Tranøy"/>
    <x v="397"/>
    <x v="3"/>
    <n v="26"/>
    <x v="0"/>
  </r>
  <r>
    <s v="19 Troms"/>
    <x v="17"/>
    <s v="1927"/>
    <s v="1927 Tranøy"/>
    <x v="397"/>
    <x v="4"/>
    <n v="23"/>
    <x v="0"/>
  </r>
  <r>
    <s v="19 Troms"/>
    <x v="17"/>
    <s v="1927"/>
    <s v="1927 Tranøy"/>
    <x v="397"/>
    <x v="5"/>
    <n v="21"/>
    <x v="0"/>
  </r>
  <r>
    <s v="19 Troms"/>
    <x v="17"/>
    <s v="1927"/>
    <s v="1927 Tranøy"/>
    <x v="397"/>
    <x v="6"/>
    <n v="28"/>
    <x v="0"/>
  </r>
  <r>
    <s v="19 Troms"/>
    <x v="17"/>
    <s v="1927"/>
    <s v="1927 Tranøy"/>
    <x v="397"/>
    <x v="7"/>
    <n v="23"/>
    <x v="0"/>
  </r>
  <r>
    <s v="19 Troms"/>
    <x v="17"/>
    <s v="1927"/>
    <s v="1927 Tranøy"/>
    <x v="397"/>
    <x v="8"/>
    <n v="22"/>
    <x v="0"/>
  </r>
  <r>
    <s v="19 Troms"/>
    <x v="17"/>
    <s v="1927"/>
    <s v="1927 Tranøy"/>
    <x v="397"/>
    <x v="9"/>
    <n v="22"/>
    <x v="0"/>
  </r>
  <r>
    <s v="19 Troms"/>
    <x v="17"/>
    <s v="1927"/>
    <s v="1927 Tranøy"/>
    <x v="397"/>
    <x v="10"/>
    <n v="17"/>
    <x v="0"/>
  </r>
  <r>
    <s v="19 Troms"/>
    <x v="17"/>
    <s v="1927"/>
    <s v="1927 Tranøy"/>
    <x v="397"/>
    <x v="11"/>
    <n v="17"/>
    <x v="0"/>
  </r>
  <r>
    <s v="19 Troms"/>
    <x v="17"/>
    <s v="1927"/>
    <s v="1927 Tranøy"/>
    <x v="397"/>
    <x v="12"/>
    <n v="21"/>
    <x v="0"/>
  </r>
  <r>
    <s v="19 Troms"/>
    <x v="17"/>
    <s v="1928"/>
    <s v="1928 Torsken"/>
    <x v="398"/>
    <x v="0"/>
    <n v="1"/>
    <x v="0"/>
  </r>
  <r>
    <s v="19 Troms"/>
    <x v="17"/>
    <s v="1928"/>
    <s v="1928 Torsken"/>
    <x v="398"/>
    <x v="1"/>
    <n v="1"/>
    <x v="0"/>
  </r>
  <r>
    <s v="19 Troms"/>
    <x v="17"/>
    <s v="1928"/>
    <s v="1928 Torsken"/>
    <x v="398"/>
    <x v="2"/>
    <n v="1"/>
    <x v="0"/>
  </r>
  <r>
    <s v="19 Troms"/>
    <x v="17"/>
    <s v="1928"/>
    <s v="1928 Torsken"/>
    <x v="398"/>
    <x v="3"/>
    <n v="1"/>
    <x v="0"/>
  </r>
  <r>
    <s v="19 Troms"/>
    <x v="17"/>
    <s v="1928"/>
    <s v="1928 Torsken"/>
    <x v="398"/>
    <x v="4"/>
    <n v="0"/>
    <x v="0"/>
  </r>
  <r>
    <s v="19 Troms"/>
    <x v="17"/>
    <s v="1928"/>
    <s v="1928 Torsken"/>
    <x v="398"/>
    <x v="5"/>
    <n v="0"/>
    <x v="0"/>
  </r>
  <r>
    <s v="19 Troms"/>
    <x v="17"/>
    <s v="1928"/>
    <s v="1928 Torsken"/>
    <x v="398"/>
    <x v="6"/>
    <n v="0"/>
    <x v="0"/>
  </r>
  <r>
    <s v="19 Troms"/>
    <x v="17"/>
    <s v="1928"/>
    <s v="1928 Torsken"/>
    <x v="398"/>
    <x v="7"/>
    <n v="0"/>
    <x v="0"/>
  </r>
  <r>
    <s v="19 Troms"/>
    <x v="17"/>
    <s v="1928"/>
    <s v="1928 Torsken"/>
    <x v="398"/>
    <x v="8"/>
    <n v="0"/>
    <x v="0"/>
  </r>
  <r>
    <s v="19 Troms"/>
    <x v="17"/>
    <s v="1928"/>
    <s v="1928 Torsken"/>
    <x v="398"/>
    <x v="9"/>
    <n v="0"/>
    <x v="0"/>
  </r>
  <r>
    <s v="19 Troms"/>
    <x v="17"/>
    <s v="1928"/>
    <s v="1928 Torsken"/>
    <x v="398"/>
    <x v="10"/>
    <n v="0"/>
    <x v="0"/>
  </r>
  <r>
    <s v="19 Troms"/>
    <x v="17"/>
    <s v="1928"/>
    <s v="1928 Torsken"/>
    <x v="398"/>
    <x v="11"/>
    <n v="0"/>
    <x v="0"/>
  </r>
  <r>
    <s v="19 Troms"/>
    <x v="17"/>
    <s v="1928"/>
    <s v="1928 Torsken"/>
    <x v="398"/>
    <x v="12"/>
    <n v="1"/>
    <x v="0"/>
  </r>
  <r>
    <s v="19 Troms"/>
    <x v="17"/>
    <s v="1929"/>
    <s v="1929 Berg"/>
    <x v="399"/>
    <x v="0"/>
    <n v="0"/>
    <x v="0"/>
  </r>
  <r>
    <s v="19 Troms"/>
    <x v="17"/>
    <s v="1929"/>
    <s v="1929 Berg"/>
    <x v="399"/>
    <x v="1"/>
    <n v="0"/>
    <x v="0"/>
  </r>
  <r>
    <s v="19 Troms"/>
    <x v="17"/>
    <s v="1929"/>
    <s v="1929 Berg"/>
    <x v="399"/>
    <x v="2"/>
    <n v="0"/>
    <x v="0"/>
  </r>
  <r>
    <s v="19 Troms"/>
    <x v="17"/>
    <s v="1929"/>
    <s v="1929 Berg"/>
    <x v="399"/>
    <x v="3"/>
    <n v="0"/>
    <x v="0"/>
  </r>
  <r>
    <s v="19 Troms"/>
    <x v="17"/>
    <s v="1929"/>
    <s v="1929 Berg"/>
    <x v="399"/>
    <x v="4"/>
    <n v="0"/>
    <x v="0"/>
  </r>
  <r>
    <s v="19 Troms"/>
    <x v="17"/>
    <s v="1929"/>
    <s v="1929 Berg"/>
    <x v="399"/>
    <x v="5"/>
    <n v="0"/>
    <x v="0"/>
  </r>
  <r>
    <s v="19 Troms"/>
    <x v="17"/>
    <s v="1929"/>
    <s v="1929 Berg"/>
    <x v="399"/>
    <x v="6"/>
    <n v="0"/>
    <x v="0"/>
  </r>
  <r>
    <s v="19 Troms"/>
    <x v="17"/>
    <s v="1929"/>
    <s v="1929 Berg"/>
    <x v="399"/>
    <x v="7"/>
    <n v="0"/>
    <x v="0"/>
  </r>
  <r>
    <s v="19 Troms"/>
    <x v="17"/>
    <s v="1929"/>
    <s v="1929 Berg"/>
    <x v="399"/>
    <x v="8"/>
    <n v="0"/>
    <x v="0"/>
  </r>
  <r>
    <s v="19 Troms"/>
    <x v="17"/>
    <s v="1929"/>
    <s v="1929 Berg"/>
    <x v="399"/>
    <x v="9"/>
    <n v="0"/>
    <x v="0"/>
  </r>
  <r>
    <s v="19 Troms"/>
    <x v="17"/>
    <s v="1929"/>
    <s v="1929 Berg"/>
    <x v="399"/>
    <x v="10"/>
    <n v="0"/>
    <x v="0"/>
  </r>
  <r>
    <s v="19 Troms"/>
    <x v="17"/>
    <s v="1929"/>
    <s v="1929 Berg"/>
    <x v="399"/>
    <x v="11"/>
    <n v="0"/>
    <x v="0"/>
  </r>
  <r>
    <s v="19 Troms"/>
    <x v="17"/>
    <s v="1929"/>
    <s v="1929 Berg"/>
    <x v="399"/>
    <x v="12"/>
    <n v="0"/>
    <x v="0"/>
  </r>
  <r>
    <s v="19 Troms"/>
    <x v="17"/>
    <s v="1931"/>
    <s v="1931 Lenvik"/>
    <x v="400"/>
    <x v="0"/>
    <n v="70"/>
    <x v="0"/>
  </r>
  <r>
    <s v="19 Troms"/>
    <x v="17"/>
    <s v="1931"/>
    <s v="1931 Lenvik"/>
    <x v="400"/>
    <x v="1"/>
    <n v="65"/>
    <x v="0"/>
  </r>
  <r>
    <s v="19 Troms"/>
    <x v="17"/>
    <s v="1931"/>
    <s v="1931 Lenvik"/>
    <x v="400"/>
    <x v="2"/>
    <n v="63"/>
    <x v="0"/>
  </r>
  <r>
    <s v="19 Troms"/>
    <x v="17"/>
    <s v="1931"/>
    <s v="1931 Lenvik"/>
    <x v="400"/>
    <x v="3"/>
    <n v="73"/>
    <x v="0"/>
  </r>
  <r>
    <s v="19 Troms"/>
    <x v="17"/>
    <s v="1931"/>
    <s v="1931 Lenvik"/>
    <x v="400"/>
    <x v="4"/>
    <n v="65"/>
    <x v="0"/>
  </r>
  <r>
    <s v="19 Troms"/>
    <x v="17"/>
    <s v="1931"/>
    <s v="1931 Lenvik"/>
    <x v="400"/>
    <x v="5"/>
    <n v="83"/>
    <x v="0"/>
  </r>
  <r>
    <s v="19 Troms"/>
    <x v="17"/>
    <s v="1931"/>
    <s v="1931 Lenvik"/>
    <x v="400"/>
    <x v="6"/>
    <n v="82"/>
    <x v="0"/>
  </r>
  <r>
    <s v="19 Troms"/>
    <x v="17"/>
    <s v="1931"/>
    <s v="1931 Lenvik"/>
    <x v="400"/>
    <x v="7"/>
    <n v="75"/>
    <x v="0"/>
  </r>
  <r>
    <s v="19 Troms"/>
    <x v="17"/>
    <s v="1931"/>
    <s v="1931 Lenvik"/>
    <x v="400"/>
    <x v="8"/>
    <n v="72"/>
    <x v="0"/>
  </r>
  <r>
    <s v="19 Troms"/>
    <x v="17"/>
    <s v="1931"/>
    <s v="1931 Lenvik"/>
    <x v="400"/>
    <x v="9"/>
    <n v="76"/>
    <x v="0"/>
  </r>
  <r>
    <s v="19 Troms"/>
    <x v="17"/>
    <s v="1931"/>
    <s v="1931 Lenvik"/>
    <x v="400"/>
    <x v="10"/>
    <n v="66"/>
    <x v="0"/>
  </r>
  <r>
    <s v="19 Troms"/>
    <x v="17"/>
    <s v="1931"/>
    <s v="1931 Lenvik"/>
    <x v="400"/>
    <x v="11"/>
    <n v="55"/>
    <x v="0"/>
  </r>
  <r>
    <s v="19 Troms"/>
    <x v="17"/>
    <s v="1931"/>
    <s v="1931 Lenvik"/>
    <x v="400"/>
    <x v="12"/>
    <n v="63"/>
    <x v="0"/>
  </r>
  <r>
    <s v="19 Troms"/>
    <x v="17"/>
    <s v="1933"/>
    <s v="1933 Balsfjord"/>
    <x v="401"/>
    <x v="0"/>
    <n v="416"/>
    <x v="0"/>
  </r>
  <r>
    <s v="19 Troms"/>
    <x v="17"/>
    <s v="1933"/>
    <s v="1933 Balsfjord"/>
    <x v="401"/>
    <x v="1"/>
    <n v="387"/>
    <x v="0"/>
  </r>
  <r>
    <s v="19 Troms"/>
    <x v="17"/>
    <s v="1933"/>
    <s v="1933 Balsfjord"/>
    <x v="401"/>
    <x v="2"/>
    <n v="390"/>
    <x v="0"/>
  </r>
  <r>
    <s v="19 Troms"/>
    <x v="17"/>
    <s v="1933"/>
    <s v="1933 Balsfjord"/>
    <x v="401"/>
    <x v="3"/>
    <n v="385"/>
    <x v="0"/>
  </r>
  <r>
    <s v="19 Troms"/>
    <x v="17"/>
    <s v="1933"/>
    <s v="1933 Balsfjord"/>
    <x v="401"/>
    <x v="4"/>
    <n v="343"/>
    <x v="0"/>
  </r>
  <r>
    <s v="19 Troms"/>
    <x v="17"/>
    <s v="1933"/>
    <s v="1933 Balsfjord"/>
    <x v="401"/>
    <x v="5"/>
    <n v="337"/>
    <x v="0"/>
  </r>
  <r>
    <s v="19 Troms"/>
    <x v="17"/>
    <s v="1933"/>
    <s v="1933 Balsfjord"/>
    <x v="401"/>
    <x v="6"/>
    <n v="364"/>
    <x v="0"/>
  </r>
  <r>
    <s v="19 Troms"/>
    <x v="17"/>
    <s v="1933"/>
    <s v="1933 Balsfjord"/>
    <x v="401"/>
    <x v="7"/>
    <n v="392"/>
    <x v="0"/>
  </r>
  <r>
    <s v="19 Troms"/>
    <x v="17"/>
    <s v="1933"/>
    <s v="1933 Balsfjord"/>
    <x v="401"/>
    <x v="8"/>
    <n v="348"/>
    <x v="0"/>
  </r>
  <r>
    <s v="19 Troms"/>
    <x v="17"/>
    <s v="1933"/>
    <s v="1933 Balsfjord"/>
    <x v="401"/>
    <x v="9"/>
    <n v="332"/>
    <x v="0"/>
  </r>
  <r>
    <s v="19 Troms"/>
    <x v="17"/>
    <s v="1933"/>
    <s v="1933 Balsfjord"/>
    <x v="401"/>
    <x v="10"/>
    <n v="313"/>
    <x v="0"/>
  </r>
  <r>
    <s v="19 Troms"/>
    <x v="17"/>
    <s v="1933"/>
    <s v="1933 Balsfjord"/>
    <x v="401"/>
    <x v="11"/>
    <n v="305"/>
    <x v="0"/>
  </r>
  <r>
    <s v="19 Troms"/>
    <x v="17"/>
    <s v="1933"/>
    <s v="1933 Balsfjord"/>
    <x v="401"/>
    <x v="12"/>
    <n v="279"/>
    <x v="0"/>
  </r>
  <r>
    <s v="19 Troms"/>
    <x v="17"/>
    <s v="1936"/>
    <s v="1936 Karlsøy"/>
    <x v="402"/>
    <x v="0"/>
    <n v="48"/>
    <x v="0"/>
  </r>
  <r>
    <s v="19 Troms"/>
    <x v="17"/>
    <s v="1936"/>
    <s v="1936 Karlsøy"/>
    <x v="402"/>
    <x v="1"/>
    <n v="48"/>
    <x v="0"/>
  </r>
  <r>
    <s v="19 Troms"/>
    <x v="17"/>
    <s v="1936"/>
    <s v="1936 Karlsøy"/>
    <x v="402"/>
    <x v="2"/>
    <n v="42"/>
    <x v="0"/>
  </r>
  <r>
    <s v="19 Troms"/>
    <x v="17"/>
    <s v="1936"/>
    <s v="1936 Karlsøy"/>
    <x v="402"/>
    <x v="3"/>
    <n v="46"/>
    <x v="0"/>
  </r>
  <r>
    <s v="19 Troms"/>
    <x v="17"/>
    <s v="1936"/>
    <s v="1936 Karlsøy"/>
    <x v="402"/>
    <x v="4"/>
    <n v="37"/>
    <x v="0"/>
  </r>
  <r>
    <s v="19 Troms"/>
    <x v="17"/>
    <s v="1936"/>
    <s v="1936 Karlsøy"/>
    <x v="402"/>
    <x v="5"/>
    <n v="39"/>
    <x v="0"/>
  </r>
  <r>
    <s v="19 Troms"/>
    <x v="17"/>
    <s v="1936"/>
    <s v="1936 Karlsøy"/>
    <x v="402"/>
    <x v="6"/>
    <n v="48"/>
    <x v="0"/>
  </r>
  <r>
    <s v="19 Troms"/>
    <x v="17"/>
    <s v="1936"/>
    <s v="1936 Karlsøy"/>
    <x v="402"/>
    <x v="7"/>
    <n v="42"/>
    <x v="0"/>
  </r>
  <r>
    <s v="19 Troms"/>
    <x v="17"/>
    <s v="1936"/>
    <s v="1936 Karlsøy"/>
    <x v="402"/>
    <x v="8"/>
    <n v="38"/>
    <x v="0"/>
  </r>
  <r>
    <s v="19 Troms"/>
    <x v="17"/>
    <s v="1936"/>
    <s v="1936 Karlsøy"/>
    <x v="402"/>
    <x v="9"/>
    <n v="41"/>
    <x v="0"/>
  </r>
  <r>
    <s v="19 Troms"/>
    <x v="17"/>
    <s v="1936"/>
    <s v="1936 Karlsøy"/>
    <x v="402"/>
    <x v="10"/>
    <n v="37"/>
    <x v="0"/>
  </r>
  <r>
    <s v="19 Troms"/>
    <x v="17"/>
    <s v="1936"/>
    <s v="1936 Karlsøy"/>
    <x v="402"/>
    <x v="11"/>
    <n v="33"/>
    <x v="0"/>
  </r>
  <r>
    <s v="19 Troms"/>
    <x v="17"/>
    <s v="1936"/>
    <s v="1936 Karlsøy"/>
    <x v="402"/>
    <x v="12"/>
    <n v="34"/>
    <x v="0"/>
  </r>
  <r>
    <s v="19 Troms"/>
    <x v="17"/>
    <s v="1938"/>
    <s v="1938 Lyngen"/>
    <x v="403"/>
    <x v="0"/>
    <n v="79"/>
    <x v="0"/>
  </r>
  <r>
    <s v="19 Troms"/>
    <x v="17"/>
    <s v="1938"/>
    <s v="1938 Lyngen"/>
    <x v="403"/>
    <x v="1"/>
    <n v="71"/>
    <x v="0"/>
  </r>
  <r>
    <s v="19 Troms"/>
    <x v="17"/>
    <s v="1938"/>
    <s v="1938 Lyngen"/>
    <x v="403"/>
    <x v="2"/>
    <n v="68"/>
    <x v="0"/>
  </r>
  <r>
    <s v="19 Troms"/>
    <x v="17"/>
    <s v="1938"/>
    <s v="1938 Lyngen"/>
    <x v="403"/>
    <x v="3"/>
    <n v="74"/>
    <x v="0"/>
  </r>
  <r>
    <s v="19 Troms"/>
    <x v="17"/>
    <s v="1938"/>
    <s v="1938 Lyngen"/>
    <x v="403"/>
    <x v="4"/>
    <n v="66"/>
    <x v="0"/>
  </r>
  <r>
    <s v="19 Troms"/>
    <x v="17"/>
    <s v="1938"/>
    <s v="1938 Lyngen"/>
    <x v="403"/>
    <x v="5"/>
    <n v="77"/>
    <x v="0"/>
  </r>
  <r>
    <s v="19 Troms"/>
    <x v="17"/>
    <s v="1938"/>
    <s v="1938 Lyngen"/>
    <x v="403"/>
    <x v="6"/>
    <n v="77"/>
    <x v="0"/>
  </r>
  <r>
    <s v="19 Troms"/>
    <x v="17"/>
    <s v="1938"/>
    <s v="1938 Lyngen"/>
    <x v="403"/>
    <x v="7"/>
    <n v="71"/>
    <x v="0"/>
  </r>
  <r>
    <s v="19 Troms"/>
    <x v="17"/>
    <s v="1938"/>
    <s v="1938 Lyngen"/>
    <x v="403"/>
    <x v="8"/>
    <n v="72"/>
    <x v="0"/>
  </r>
  <r>
    <s v="19 Troms"/>
    <x v="17"/>
    <s v="1938"/>
    <s v="1938 Lyngen"/>
    <x v="403"/>
    <x v="9"/>
    <n v="68"/>
    <x v="0"/>
  </r>
  <r>
    <s v="19 Troms"/>
    <x v="17"/>
    <s v="1938"/>
    <s v="1938 Lyngen"/>
    <x v="403"/>
    <x v="10"/>
    <n v="68"/>
    <x v="0"/>
  </r>
  <r>
    <s v="19 Troms"/>
    <x v="17"/>
    <s v="1938"/>
    <s v="1938 Lyngen"/>
    <x v="403"/>
    <x v="11"/>
    <n v="64"/>
    <x v="0"/>
  </r>
  <r>
    <s v="19 Troms"/>
    <x v="17"/>
    <s v="1938"/>
    <s v="1938 Lyngen"/>
    <x v="403"/>
    <x v="12"/>
    <n v="63"/>
    <x v="0"/>
  </r>
  <r>
    <s v="19 Troms"/>
    <x v="17"/>
    <s v="1939"/>
    <s v="1939 Storfjord"/>
    <x v="404"/>
    <x v="0"/>
    <n v="51"/>
    <x v="0"/>
  </r>
  <r>
    <s v="19 Troms"/>
    <x v="17"/>
    <s v="1939"/>
    <s v="1939 Storfjord"/>
    <x v="404"/>
    <x v="1"/>
    <n v="41"/>
    <x v="0"/>
  </r>
  <r>
    <s v="19 Troms"/>
    <x v="17"/>
    <s v="1939"/>
    <s v="1939 Storfjord"/>
    <x v="404"/>
    <x v="2"/>
    <n v="44"/>
    <x v="0"/>
  </r>
  <r>
    <s v="19 Troms"/>
    <x v="17"/>
    <s v="1939"/>
    <s v="1939 Storfjord"/>
    <x v="404"/>
    <x v="3"/>
    <n v="41"/>
    <x v="0"/>
  </r>
  <r>
    <s v="19 Troms"/>
    <x v="17"/>
    <s v="1939"/>
    <s v="1939 Storfjord"/>
    <x v="404"/>
    <x v="4"/>
    <n v="37"/>
    <x v="0"/>
  </r>
  <r>
    <s v="19 Troms"/>
    <x v="17"/>
    <s v="1939"/>
    <s v="1939 Storfjord"/>
    <x v="404"/>
    <x v="5"/>
    <n v="40"/>
    <x v="0"/>
  </r>
  <r>
    <s v="19 Troms"/>
    <x v="17"/>
    <s v="1939"/>
    <s v="1939 Storfjord"/>
    <x v="404"/>
    <x v="6"/>
    <n v="45"/>
    <x v="0"/>
  </r>
  <r>
    <s v="19 Troms"/>
    <x v="17"/>
    <s v="1939"/>
    <s v="1939 Storfjord"/>
    <x v="404"/>
    <x v="7"/>
    <n v="39"/>
    <x v="0"/>
  </r>
  <r>
    <s v="19 Troms"/>
    <x v="17"/>
    <s v="1939"/>
    <s v="1939 Storfjord"/>
    <x v="404"/>
    <x v="8"/>
    <n v="37"/>
    <x v="0"/>
  </r>
  <r>
    <s v="19 Troms"/>
    <x v="17"/>
    <s v="1939"/>
    <s v="1939 Storfjord"/>
    <x v="404"/>
    <x v="9"/>
    <n v="40"/>
    <x v="0"/>
  </r>
  <r>
    <s v="19 Troms"/>
    <x v="17"/>
    <s v="1939"/>
    <s v="1939 Storfjord"/>
    <x v="404"/>
    <x v="10"/>
    <n v="35"/>
    <x v="0"/>
  </r>
  <r>
    <s v="19 Troms"/>
    <x v="17"/>
    <s v="1939"/>
    <s v="1939 Storfjord"/>
    <x v="404"/>
    <x v="11"/>
    <n v="36"/>
    <x v="0"/>
  </r>
  <r>
    <s v="19 Troms"/>
    <x v="17"/>
    <s v="1939"/>
    <s v="1939 Storfjord"/>
    <x v="404"/>
    <x v="12"/>
    <n v="37"/>
    <x v="0"/>
  </r>
  <r>
    <s v="19 Troms"/>
    <x v="17"/>
    <s v="1940"/>
    <s v="1940 Kåfjord"/>
    <x v="405"/>
    <x v="0"/>
    <n v="137"/>
    <x v="0"/>
  </r>
  <r>
    <s v="19 Troms"/>
    <x v="17"/>
    <s v="1940"/>
    <s v="1940 Kåfjord"/>
    <x v="405"/>
    <x v="1"/>
    <n v="140"/>
    <x v="0"/>
  </r>
  <r>
    <s v="19 Troms"/>
    <x v="17"/>
    <s v="1940"/>
    <s v="1940 Kåfjord"/>
    <x v="405"/>
    <x v="2"/>
    <n v="118"/>
    <x v="0"/>
  </r>
  <r>
    <s v="19 Troms"/>
    <x v="17"/>
    <s v="1940"/>
    <s v="1940 Kåfjord"/>
    <x v="405"/>
    <x v="3"/>
    <n v="119"/>
    <x v="0"/>
  </r>
  <r>
    <s v="19 Troms"/>
    <x v="17"/>
    <s v="1940"/>
    <s v="1940 Kåfjord"/>
    <x v="405"/>
    <x v="4"/>
    <n v="100"/>
    <x v="0"/>
  </r>
  <r>
    <s v="19 Troms"/>
    <x v="17"/>
    <s v="1940"/>
    <s v="1940 Kåfjord"/>
    <x v="405"/>
    <x v="5"/>
    <n v="103"/>
    <x v="0"/>
  </r>
  <r>
    <s v="19 Troms"/>
    <x v="17"/>
    <s v="1940"/>
    <s v="1940 Kåfjord"/>
    <x v="405"/>
    <x v="6"/>
    <n v="92"/>
    <x v="0"/>
  </r>
  <r>
    <s v="19 Troms"/>
    <x v="17"/>
    <s v="1940"/>
    <s v="1940 Kåfjord"/>
    <x v="405"/>
    <x v="7"/>
    <n v="105"/>
    <x v="0"/>
  </r>
  <r>
    <s v="19 Troms"/>
    <x v="17"/>
    <s v="1940"/>
    <s v="1940 Kåfjord"/>
    <x v="405"/>
    <x v="8"/>
    <n v="110"/>
    <x v="0"/>
  </r>
  <r>
    <s v="19 Troms"/>
    <x v="17"/>
    <s v="1940"/>
    <s v="1940 Kåfjord"/>
    <x v="405"/>
    <x v="9"/>
    <n v="100"/>
    <x v="0"/>
  </r>
  <r>
    <s v="19 Troms"/>
    <x v="17"/>
    <s v="1940"/>
    <s v="1940 Kåfjord"/>
    <x v="405"/>
    <x v="10"/>
    <n v="108"/>
    <x v="0"/>
  </r>
  <r>
    <s v="19 Troms"/>
    <x v="17"/>
    <s v="1940"/>
    <s v="1940 Kåfjord"/>
    <x v="405"/>
    <x v="11"/>
    <n v="101"/>
    <x v="0"/>
  </r>
  <r>
    <s v="19 Troms"/>
    <x v="17"/>
    <s v="1940"/>
    <s v="1940 Kåfjord"/>
    <x v="405"/>
    <x v="12"/>
    <n v="89"/>
    <x v="0"/>
  </r>
  <r>
    <s v="19 Troms"/>
    <x v="17"/>
    <s v="1941"/>
    <s v="1941 Skjervøy"/>
    <x v="406"/>
    <x v="0"/>
    <n v="8"/>
    <x v="0"/>
  </r>
  <r>
    <s v="19 Troms"/>
    <x v="17"/>
    <s v="1941"/>
    <s v="1941 Skjervøy"/>
    <x v="406"/>
    <x v="1"/>
    <n v="7"/>
    <x v="0"/>
  </r>
  <r>
    <s v="19 Troms"/>
    <x v="17"/>
    <s v="1941"/>
    <s v="1941 Skjervøy"/>
    <x v="406"/>
    <x v="2"/>
    <n v="6"/>
    <x v="0"/>
  </r>
  <r>
    <s v="19 Troms"/>
    <x v="17"/>
    <s v="1941"/>
    <s v="1941 Skjervøy"/>
    <x v="406"/>
    <x v="3"/>
    <n v="4"/>
    <x v="0"/>
  </r>
  <r>
    <s v="19 Troms"/>
    <x v="17"/>
    <s v="1941"/>
    <s v="1941 Skjervøy"/>
    <x v="406"/>
    <x v="4"/>
    <n v="4"/>
    <x v="0"/>
  </r>
  <r>
    <s v="19 Troms"/>
    <x v="17"/>
    <s v="1941"/>
    <s v="1941 Skjervøy"/>
    <x v="406"/>
    <x v="5"/>
    <n v="7"/>
    <x v="0"/>
  </r>
  <r>
    <s v="19 Troms"/>
    <x v="17"/>
    <s v="1941"/>
    <s v="1941 Skjervøy"/>
    <x v="406"/>
    <x v="6"/>
    <n v="4"/>
    <x v="0"/>
  </r>
  <r>
    <s v="19 Troms"/>
    <x v="17"/>
    <s v="1941"/>
    <s v="1941 Skjervøy"/>
    <x v="406"/>
    <x v="7"/>
    <n v="4"/>
    <x v="0"/>
  </r>
  <r>
    <s v="19 Troms"/>
    <x v="17"/>
    <s v="1941"/>
    <s v="1941 Skjervøy"/>
    <x v="406"/>
    <x v="8"/>
    <n v="5"/>
    <x v="0"/>
  </r>
  <r>
    <s v="19 Troms"/>
    <x v="17"/>
    <s v="1941"/>
    <s v="1941 Skjervøy"/>
    <x v="406"/>
    <x v="9"/>
    <n v="7"/>
    <x v="0"/>
  </r>
  <r>
    <s v="19 Troms"/>
    <x v="17"/>
    <s v="1941"/>
    <s v="1941 Skjervøy"/>
    <x v="406"/>
    <x v="10"/>
    <n v="5"/>
    <x v="0"/>
  </r>
  <r>
    <s v="19 Troms"/>
    <x v="17"/>
    <s v="1941"/>
    <s v="1941 Skjervøy"/>
    <x v="406"/>
    <x v="11"/>
    <n v="3"/>
    <x v="0"/>
  </r>
  <r>
    <s v="19 Troms"/>
    <x v="17"/>
    <s v="1941"/>
    <s v="1941 Skjervøy"/>
    <x v="406"/>
    <x v="12"/>
    <n v="6"/>
    <x v="0"/>
  </r>
  <r>
    <s v="19 Troms"/>
    <x v="17"/>
    <s v="1942"/>
    <s v="1942 Nordreisa"/>
    <x v="407"/>
    <x v="0"/>
    <n v="119"/>
    <x v="0"/>
  </r>
  <r>
    <s v="19 Troms"/>
    <x v="17"/>
    <s v="1942"/>
    <s v="1942 Nordreisa"/>
    <x v="407"/>
    <x v="1"/>
    <n v="123"/>
    <x v="0"/>
  </r>
  <r>
    <s v="19 Troms"/>
    <x v="17"/>
    <s v="1942"/>
    <s v="1942 Nordreisa"/>
    <x v="407"/>
    <x v="2"/>
    <n v="117"/>
    <x v="0"/>
  </r>
  <r>
    <s v="19 Troms"/>
    <x v="17"/>
    <s v="1942"/>
    <s v="1942 Nordreisa"/>
    <x v="407"/>
    <x v="3"/>
    <n v="132"/>
    <x v="0"/>
  </r>
  <r>
    <s v="19 Troms"/>
    <x v="17"/>
    <s v="1942"/>
    <s v="1942 Nordreisa"/>
    <x v="407"/>
    <x v="4"/>
    <n v="112"/>
    <x v="0"/>
  </r>
  <r>
    <s v="19 Troms"/>
    <x v="17"/>
    <s v="1942"/>
    <s v="1942 Nordreisa"/>
    <x v="407"/>
    <x v="5"/>
    <n v="116"/>
    <x v="0"/>
  </r>
  <r>
    <s v="19 Troms"/>
    <x v="17"/>
    <s v="1942"/>
    <s v="1942 Nordreisa"/>
    <x v="407"/>
    <x v="6"/>
    <n v="98"/>
    <x v="0"/>
  </r>
  <r>
    <s v="19 Troms"/>
    <x v="17"/>
    <s v="1942"/>
    <s v="1942 Nordreisa"/>
    <x v="407"/>
    <x v="7"/>
    <n v="101"/>
    <x v="0"/>
  </r>
  <r>
    <s v="19 Troms"/>
    <x v="17"/>
    <s v="1942"/>
    <s v="1942 Nordreisa"/>
    <x v="407"/>
    <x v="8"/>
    <n v="106"/>
    <x v="0"/>
  </r>
  <r>
    <s v="19 Troms"/>
    <x v="17"/>
    <s v="1942"/>
    <s v="1942 Nordreisa"/>
    <x v="407"/>
    <x v="9"/>
    <n v="96"/>
    <x v="0"/>
  </r>
  <r>
    <s v="19 Troms"/>
    <x v="17"/>
    <s v="1942"/>
    <s v="1942 Nordreisa"/>
    <x v="407"/>
    <x v="10"/>
    <n v="94"/>
    <x v="0"/>
  </r>
  <r>
    <s v="19 Troms"/>
    <x v="17"/>
    <s v="1942"/>
    <s v="1942 Nordreisa"/>
    <x v="407"/>
    <x v="11"/>
    <n v="88"/>
    <x v="0"/>
  </r>
  <r>
    <s v="19 Troms"/>
    <x v="17"/>
    <s v="1942"/>
    <s v="1942 Nordreisa"/>
    <x v="407"/>
    <x v="12"/>
    <n v="72"/>
    <x v="0"/>
  </r>
  <r>
    <s v="19 Troms"/>
    <x v="17"/>
    <s v="1943"/>
    <s v="1943 Kvænangen"/>
    <x v="408"/>
    <x v="0"/>
    <n v="33"/>
    <x v="0"/>
  </r>
  <r>
    <s v="19 Troms"/>
    <x v="17"/>
    <s v="1943"/>
    <s v="1943 Kvænangen"/>
    <x v="408"/>
    <x v="1"/>
    <n v="33"/>
    <x v="0"/>
  </r>
  <r>
    <s v="19 Troms"/>
    <x v="17"/>
    <s v="1943"/>
    <s v="1943 Kvænangen"/>
    <x v="408"/>
    <x v="2"/>
    <n v="36"/>
    <x v="0"/>
  </r>
  <r>
    <s v="19 Troms"/>
    <x v="17"/>
    <s v="1943"/>
    <s v="1943 Kvænangen"/>
    <x v="408"/>
    <x v="3"/>
    <n v="32"/>
    <x v="0"/>
  </r>
  <r>
    <s v="19 Troms"/>
    <x v="17"/>
    <s v="1943"/>
    <s v="1943 Kvænangen"/>
    <x v="408"/>
    <x v="4"/>
    <n v="22"/>
    <x v="0"/>
  </r>
  <r>
    <s v="19 Troms"/>
    <x v="17"/>
    <s v="1943"/>
    <s v="1943 Kvænangen"/>
    <x v="408"/>
    <x v="5"/>
    <n v="27"/>
    <x v="0"/>
  </r>
  <r>
    <s v="19 Troms"/>
    <x v="17"/>
    <s v="1943"/>
    <s v="1943 Kvænangen"/>
    <x v="408"/>
    <x v="6"/>
    <n v="20"/>
    <x v="0"/>
  </r>
  <r>
    <s v="19 Troms"/>
    <x v="17"/>
    <s v="1943"/>
    <s v="1943 Kvænangen"/>
    <x v="408"/>
    <x v="7"/>
    <n v="16"/>
    <x v="0"/>
  </r>
  <r>
    <s v="19 Troms"/>
    <x v="17"/>
    <s v="1943"/>
    <s v="1943 Kvænangen"/>
    <x v="408"/>
    <x v="8"/>
    <n v="24"/>
    <x v="0"/>
  </r>
  <r>
    <s v="19 Troms"/>
    <x v="17"/>
    <s v="1943"/>
    <s v="1943 Kvænangen"/>
    <x v="408"/>
    <x v="9"/>
    <n v="20"/>
    <x v="0"/>
  </r>
  <r>
    <s v="19 Troms"/>
    <x v="17"/>
    <s v="1943"/>
    <s v="1943 Kvænangen"/>
    <x v="408"/>
    <x v="10"/>
    <n v="14"/>
    <x v="0"/>
  </r>
  <r>
    <s v="19 Troms"/>
    <x v="17"/>
    <s v="1943"/>
    <s v="1943 Kvænangen"/>
    <x v="408"/>
    <x v="11"/>
    <n v="13"/>
    <x v="0"/>
  </r>
  <r>
    <s v="19 Troms"/>
    <x v="17"/>
    <s v="1943"/>
    <s v="1943 Kvænangen"/>
    <x v="408"/>
    <x v="12"/>
    <n v="17"/>
    <x v="0"/>
  </r>
  <r>
    <s v="20 Finnmark"/>
    <x v="18"/>
    <s v="2002"/>
    <s v="2002 Vardø"/>
    <x v="409"/>
    <x v="0"/>
    <n v="5"/>
    <x v="0"/>
  </r>
  <r>
    <s v="20 Finnmark"/>
    <x v="18"/>
    <s v="2002"/>
    <s v="2002 Vardø"/>
    <x v="409"/>
    <x v="1"/>
    <n v="9"/>
    <x v="0"/>
  </r>
  <r>
    <s v="20 Finnmark"/>
    <x v="18"/>
    <s v="2002"/>
    <s v="2002 Vardø"/>
    <x v="409"/>
    <x v="2"/>
    <n v="8"/>
    <x v="0"/>
  </r>
  <r>
    <s v="20 Finnmark"/>
    <x v="18"/>
    <s v="2002"/>
    <s v="2002 Vardø"/>
    <x v="409"/>
    <x v="3"/>
    <n v="7"/>
    <x v="0"/>
  </r>
  <r>
    <s v="20 Finnmark"/>
    <x v="18"/>
    <s v="2002"/>
    <s v="2002 Vardø"/>
    <x v="409"/>
    <x v="4"/>
    <n v="7"/>
    <x v="0"/>
  </r>
  <r>
    <s v="20 Finnmark"/>
    <x v="18"/>
    <s v="2002"/>
    <s v="2002 Vardø"/>
    <x v="409"/>
    <x v="5"/>
    <n v="6"/>
    <x v="0"/>
  </r>
  <r>
    <s v="20 Finnmark"/>
    <x v="18"/>
    <s v="2002"/>
    <s v="2002 Vardø"/>
    <x v="409"/>
    <x v="6"/>
    <n v="6"/>
    <x v="0"/>
  </r>
  <r>
    <s v="20 Finnmark"/>
    <x v="18"/>
    <s v="2002"/>
    <s v="2002 Vardø"/>
    <x v="409"/>
    <x v="7"/>
    <n v="6"/>
    <x v="0"/>
  </r>
  <r>
    <s v="20 Finnmark"/>
    <x v="18"/>
    <s v="2002"/>
    <s v="2002 Vardø"/>
    <x v="409"/>
    <x v="8"/>
    <n v="7"/>
    <x v="0"/>
  </r>
  <r>
    <s v="20 Finnmark"/>
    <x v="18"/>
    <s v="2002"/>
    <s v="2002 Vardø"/>
    <x v="409"/>
    <x v="9"/>
    <n v="5"/>
    <x v="0"/>
  </r>
  <r>
    <s v="20 Finnmark"/>
    <x v="18"/>
    <s v="2002"/>
    <s v="2002 Vardø"/>
    <x v="409"/>
    <x v="10"/>
    <n v="7"/>
    <x v="0"/>
  </r>
  <r>
    <s v="20 Finnmark"/>
    <x v="18"/>
    <s v="2002"/>
    <s v="2002 Vardø"/>
    <x v="409"/>
    <x v="11"/>
    <n v="4"/>
    <x v="0"/>
  </r>
  <r>
    <s v="20 Finnmark"/>
    <x v="18"/>
    <s v="2002"/>
    <s v="2002 Vardø"/>
    <x v="409"/>
    <x v="12"/>
    <n v="7"/>
    <x v="0"/>
  </r>
  <r>
    <s v="20 Finnmark"/>
    <x v="18"/>
    <s v="2003"/>
    <s v="2003 Vadsø"/>
    <x v="410"/>
    <x v="0"/>
    <n v="29"/>
    <x v="0"/>
  </r>
  <r>
    <s v="20 Finnmark"/>
    <x v="18"/>
    <s v="2003"/>
    <s v="2003 Vadsø"/>
    <x v="410"/>
    <x v="1"/>
    <n v="24"/>
    <x v="0"/>
  </r>
  <r>
    <s v="20 Finnmark"/>
    <x v="18"/>
    <s v="2003"/>
    <s v="2003 Vadsø"/>
    <x v="410"/>
    <x v="2"/>
    <n v="31"/>
    <x v="0"/>
  </r>
  <r>
    <s v="20 Finnmark"/>
    <x v="18"/>
    <s v="2003"/>
    <s v="2003 Vadsø"/>
    <x v="410"/>
    <x v="3"/>
    <n v="20"/>
    <x v="0"/>
  </r>
  <r>
    <s v="20 Finnmark"/>
    <x v="18"/>
    <s v="2003"/>
    <s v="2003 Vadsø"/>
    <x v="410"/>
    <x v="4"/>
    <n v="23"/>
    <x v="0"/>
  </r>
  <r>
    <s v="20 Finnmark"/>
    <x v="18"/>
    <s v="2003"/>
    <s v="2003 Vadsø"/>
    <x v="410"/>
    <x v="5"/>
    <n v="22"/>
    <x v="0"/>
  </r>
  <r>
    <s v="20 Finnmark"/>
    <x v="18"/>
    <s v="2003"/>
    <s v="2003 Vadsø"/>
    <x v="410"/>
    <x v="6"/>
    <n v="30"/>
    <x v="0"/>
  </r>
  <r>
    <s v="20 Finnmark"/>
    <x v="18"/>
    <s v="2003"/>
    <s v="2003 Vadsø"/>
    <x v="410"/>
    <x v="7"/>
    <n v="27"/>
    <x v="0"/>
  </r>
  <r>
    <s v="20 Finnmark"/>
    <x v="18"/>
    <s v="2003"/>
    <s v="2003 Vadsø"/>
    <x v="410"/>
    <x v="8"/>
    <n v="28"/>
    <x v="0"/>
  </r>
  <r>
    <s v="20 Finnmark"/>
    <x v="18"/>
    <s v="2003"/>
    <s v="2003 Vadsø"/>
    <x v="410"/>
    <x v="9"/>
    <n v="23"/>
    <x v="0"/>
  </r>
  <r>
    <s v="20 Finnmark"/>
    <x v="18"/>
    <s v="2003"/>
    <s v="2003 Vadsø"/>
    <x v="410"/>
    <x v="10"/>
    <n v="24"/>
    <x v="0"/>
  </r>
  <r>
    <s v="20 Finnmark"/>
    <x v="18"/>
    <s v="2003"/>
    <s v="2003 Vadsø"/>
    <x v="410"/>
    <x v="11"/>
    <n v="22"/>
    <x v="0"/>
  </r>
  <r>
    <s v="20 Finnmark"/>
    <x v="18"/>
    <s v="2003"/>
    <s v="2003 Vadsø"/>
    <x v="410"/>
    <x v="12"/>
    <n v="23"/>
    <x v="0"/>
  </r>
  <r>
    <s v="20 Finnmark"/>
    <x v="18"/>
    <s v="2004"/>
    <s v="2004 Hammerfest"/>
    <x v="411"/>
    <x v="0"/>
    <n v="13"/>
    <x v="0"/>
  </r>
  <r>
    <s v="20 Finnmark"/>
    <x v="18"/>
    <s v="2004"/>
    <s v="2004 Hammerfest"/>
    <x v="411"/>
    <x v="1"/>
    <n v="12"/>
    <x v="0"/>
  </r>
  <r>
    <s v="20 Finnmark"/>
    <x v="18"/>
    <s v="2004"/>
    <s v="2004 Hammerfest"/>
    <x v="411"/>
    <x v="2"/>
    <n v="9"/>
    <x v="0"/>
  </r>
  <r>
    <s v="20 Finnmark"/>
    <x v="18"/>
    <s v="2004"/>
    <s v="2004 Hammerfest"/>
    <x v="411"/>
    <x v="3"/>
    <n v="17"/>
    <x v="0"/>
  </r>
  <r>
    <s v="20 Finnmark"/>
    <x v="18"/>
    <s v="2004"/>
    <s v="2004 Hammerfest"/>
    <x v="411"/>
    <x v="4"/>
    <n v="19"/>
    <x v="0"/>
  </r>
  <r>
    <s v="20 Finnmark"/>
    <x v="18"/>
    <s v="2004"/>
    <s v="2004 Hammerfest"/>
    <x v="411"/>
    <x v="5"/>
    <n v="13"/>
    <x v="0"/>
  </r>
  <r>
    <s v="20 Finnmark"/>
    <x v="18"/>
    <s v="2004"/>
    <s v="2004 Hammerfest"/>
    <x v="411"/>
    <x v="6"/>
    <n v="12"/>
    <x v="0"/>
  </r>
  <r>
    <s v="20 Finnmark"/>
    <x v="18"/>
    <s v="2004"/>
    <s v="2004 Hammerfest"/>
    <x v="411"/>
    <x v="7"/>
    <n v="12"/>
    <x v="0"/>
  </r>
  <r>
    <s v="20 Finnmark"/>
    <x v="18"/>
    <s v="2004"/>
    <s v="2004 Hammerfest"/>
    <x v="411"/>
    <x v="8"/>
    <n v="8"/>
    <x v="0"/>
  </r>
  <r>
    <s v="20 Finnmark"/>
    <x v="18"/>
    <s v="2004"/>
    <s v="2004 Hammerfest"/>
    <x v="411"/>
    <x v="9"/>
    <n v="8"/>
    <x v="0"/>
  </r>
  <r>
    <s v="20 Finnmark"/>
    <x v="18"/>
    <s v="2004"/>
    <s v="2004 Hammerfest"/>
    <x v="411"/>
    <x v="10"/>
    <n v="6"/>
    <x v="0"/>
  </r>
  <r>
    <s v="20 Finnmark"/>
    <x v="18"/>
    <s v="2004"/>
    <s v="2004 Hammerfest"/>
    <x v="411"/>
    <x v="11"/>
    <n v="2"/>
    <x v="0"/>
  </r>
  <r>
    <s v="20 Finnmark"/>
    <x v="18"/>
    <s v="2004"/>
    <s v="2004 Hammerfest"/>
    <x v="411"/>
    <x v="12"/>
    <n v="6"/>
    <x v="0"/>
  </r>
  <r>
    <s v="20 Finnmark"/>
    <x v="18"/>
    <s v="2011"/>
    <s v="2011 Kautokeino"/>
    <x v="412"/>
    <x v="0"/>
    <n v="166"/>
    <x v="0"/>
  </r>
  <r>
    <s v="20 Finnmark"/>
    <x v="18"/>
    <s v="2011"/>
    <s v="2011 Kautokeino"/>
    <x v="412"/>
    <x v="1"/>
    <n v="166"/>
    <x v="0"/>
  </r>
  <r>
    <s v="20 Finnmark"/>
    <x v="18"/>
    <s v="2011"/>
    <s v="2011 Kautokeino"/>
    <x v="412"/>
    <x v="2"/>
    <n v="171"/>
    <x v="0"/>
  </r>
  <r>
    <s v="20 Finnmark"/>
    <x v="18"/>
    <s v="2011"/>
    <s v="2011 Kautokeino"/>
    <x v="412"/>
    <x v="3"/>
    <n v="214"/>
    <x v="0"/>
  </r>
  <r>
    <s v="20 Finnmark"/>
    <x v="18"/>
    <s v="2011"/>
    <s v="2011 Kautokeino"/>
    <x v="412"/>
    <x v="4"/>
    <n v="192"/>
    <x v="0"/>
  </r>
  <r>
    <s v="20 Finnmark"/>
    <x v="18"/>
    <s v="2011"/>
    <s v="2011 Kautokeino"/>
    <x v="412"/>
    <x v="5"/>
    <n v="217"/>
    <x v="0"/>
  </r>
  <r>
    <s v="20 Finnmark"/>
    <x v="18"/>
    <s v="2011"/>
    <s v="2011 Kautokeino"/>
    <x v="412"/>
    <x v="6"/>
    <n v="264"/>
    <x v="0"/>
  </r>
  <r>
    <s v="20 Finnmark"/>
    <x v="18"/>
    <s v="2011"/>
    <s v="2011 Kautokeino"/>
    <x v="412"/>
    <x v="7"/>
    <n v="231"/>
    <x v="0"/>
  </r>
  <r>
    <s v="20 Finnmark"/>
    <x v="18"/>
    <s v="2011"/>
    <s v="2011 Kautokeino"/>
    <x v="412"/>
    <x v="8"/>
    <n v="251"/>
    <x v="0"/>
  </r>
  <r>
    <s v="20 Finnmark"/>
    <x v="18"/>
    <s v="2011"/>
    <s v="2011 Kautokeino"/>
    <x v="412"/>
    <x v="9"/>
    <n v="255"/>
    <x v="0"/>
  </r>
  <r>
    <s v="20 Finnmark"/>
    <x v="18"/>
    <s v="2011"/>
    <s v="2011 Kautokeino"/>
    <x v="412"/>
    <x v="10"/>
    <n v="219"/>
    <x v="0"/>
  </r>
  <r>
    <s v="20 Finnmark"/>
    <x v="18"/>
    <s v="2011"/>
    <s v="2011 Kautokeino"/>
    <x v="412"/>
    <x v="11"/>
    <n v="215"/>
    <x v="0"/>
  </r>
  <r>
    <s v="20 Finnmark"/>
    <x v="18"/>
    <s v="2011"/>
    <s v="2011 Kautokeino"/>
    <x v="412"/>
    <x v="12"/>
    <n v="244"/>
    <x v="0"/>
  </r>
  <r>
    <s v="20 Finnmark"/>
    <x v="18"/>
    <s v="2012"/>
    <s v="2012 Alta"/>
    <x v="413"/>
    <x v="0"/>
    <n v="218"/>
    <x v="0"/>
  </r>
  <r>
    <s v="20 Finnmark"/>
    <x v="18"/>
    <s v="2012"/>
    <s v="2012 Alta"/>
    <x v="413"/>
    <x v="1"/>
    <n v="196"/>
    <x v="0"/>
  </r>
  <r>
    <s v="20 Finnmark"/>
    <x v="18"/>
    <s v="2012"/>
    <s v="2012 Alta"/>
    <x v="413"/>
    <x v="2"/>
    <n v="200"/>
    <x v="0"/>
  </r>
  <r>
    <s v="20 Finnmark"/>
    <x v="18"/>
    <s v="2012"/>
    <s v="2012 Alta"/>
    <x v="413"/>
    <x v="3"/>
    <n v="216"/>
    <x v="0"/>
  </r>
  <r>
    <s v="20 Finnmark"/>
    <x v="18"/>
    <s v="2012"/>
    <s v="2012 Alta"/>
    <x v="413"/>
    <x v="4"/>
    <n v="211"/>
    <x v="0"/>
  </r>
  <r>
    <s v="20 Finnmark"/>
    <x v="18"/>
    <s v="2012"/>
    <s v="2012 Alta"/>
    <x v="413"/>
    <x v="5"/>
    <n v="201"/>
    <x v="0"/>
  </r>
  <r>
    <s v="20 Finnmark"/>
    <x v="18"/>
    <s v="2012"/>
    <s v="2012 Alta"/>
    <x v="413"/>
    <x v="6"/>
    <n v="211"/>
    <x v="0"/>
  </r>
  <r>
    <s v="20 Finnmark"/>
    <x v="18"/>
    <s v="2012"/>
    <s v="2012 Alta"/>
    <x v="413"/>
    <x v="7"/>
    <n v="185"/>
    <x v="0"/>
  </r>
  <r>
    <s v="20 Finnmark"/>
    <x v="18"/>
    <s v="2012"/>
    <s v="2012 Alta"/>
    <x v="413"/>
    <x v="8"/>
    <n v="180"/>
    <x v="0"/>
  </r>
  <r>
    <s v="20 Finnmark"/>
    <x v="18"/>
    <s v="2012"/>
    <s v="2012 Alta"/>
    <x v="413"/>
    <x v="9"/>
    <n v="170"/>
    <x v="0"/>
  </r>
  <r>
    <s v="20 Finnmark"/>
    <x v="18"/>
    <s v="2012"/>
    <s v="2012 Alta"/>
    <x v="413"/>
    <x v="10"/>
    <n v="156"/>
    <x v="0"/>
  </r>
  <r>
    <s v="20 Finnmark"/>
    <x v="18"/>
    <s v="2012"/>
    <s v="2012 Alta"/>
    <x v="413"/>
    <x v="11"/>
    <n v="162"/>
    <x v="0"/>
  </r>
  <r>
    <s v="20 Finnmark"/>
    <x v="18"/>
    <s v="2012"/>
    <s v="2012 Alta"/>
    <x v="413"/>
    <x v="12"/>
    <n v="153"/>
    <x v="0"/>
  </r>
  <r>
    <s v="20 Finnmark"/>
    <x v="18"/>
    <s v="2014"/>
    <s v="2014 Loppa"/>
    <x v="414"/>
    <x v="0"/>
    <n v="4"/>
    <x v="0"/>
  </r>
  <r>
    <s v="20 Finnmark"/>
    <x v="18"/>
    <s v="2014"/>
    <s v="2014 Loppa"/>
    <x v="414"/>
    <x v="1"/>
    <n v="3"/>
    <x v="0"/>
  </r>
  <r>
    <s v="20 Finnmark"/>
    <x v="18"/>
    <s v="2014"/>
    <s v="2014 Loppa"/>
    <x v="414"/>
    <x v="2"/>
    <n v="3"/>
    <x v="0"/>
  </r>
  <r>
    <s v="20 Finnmark"/>
    <x v="18"/>
    <s v="2014"/>
    <s v="2014 Loppa"/>
    <x v="414"/>
    <x v="3"/>
    <n v="1"/>
    <x v="0"/>
  </r>
  <r>
    <s v="20 Finnmark"/>
    <x v="18"/>
    <s v="2014"/>
    <s v="2014 Loppa"/>
    <x v="414"/>
    <x v="4"/>
    <n v="2"/>
    <x v="0"/>
  </r>
  <r>
    <s v="20 Finnmark"/>
    <x v="18"/>
    <s v="2014"/>
    <s v="2014 Loppa"/>
    <x v="414"/>
    <x v="5"/>
    <n v="2"/>
    <x v="0"/>
  </r>
  <r>
    <s v="20 Finnmark"/>
    <x v="18"/>
    <s v="2014"/>
    <s v="2014 Loppa"/>
    <x v="414"/>
    <x v="6"/>
    <n v="2"/>
    <x v="0"/>
  </r>
  <r>
    <s v="20 Finnmark"/>
    <x v="18"/>
    <s v="2014"/>
    <s v="2014 Loppa"/>
    <x v="414"/>
    <x v="7"/>
    <n v="4"/>
    <x v="0"/>
  </r>
  <r>
    <s v="20 Finnmark"/>
    <x v="18"/>
    <s v="2014"/>
    <s v="2014 Loppa"/>
    <x v="414"/>
    <x v="8"/>
    <n v="2"/>
    <x v="0"/>
  </r>
  <r>
    <s v="20 Finnmark"/>
    <x v="18"/>
    <s v="2014"/>
    <s v="2014 Loppa"/>
    <x v="414"/>
    <x v="9"/>
    <n v="2"/>
    <x v="0"/>
  </r>
  <r>
    <s v="20 Finnmark"/>
    <x v="18"/>
    <s v="2014"/>
    <s v="2014 Loppa"/>
    <x v="414"/>
    <x v="10"/>
    <n v="1"/>
    <x v="0"/>
  </r>
  <r>
    <s v="20 Finnmark"/>
    <x v="18"/>
    <s v="2014"/>
    <s v="2014 Loppa"/>
    <x v="414"/>
    <x v="11"/>
    <n v="1"/>
    <x v="0"/>
  </r>
  <r>
    <s v="20 Finnmark"/>
    <x v="18"/>
    <s v="2014"/>
    <s v="2014 Loppa"/>
    <x v="414"/>
    <x v="12"/>
    <n v="1"/>
    <x v="0"/>
  </r>
  <r>
    <s v="20 Finnmark"/>
    <x v="18"/>
    <s v="2015"/>
    <s v="2015 Hasvik"/>
    <x v="415"/>
    <x v="0"/>
    <n v="0"/>
    <x v="0"/>
  </r>
  <r>
    <s v="20 Finnmark"/>
    <x v="18"/>
    <s v="2015"/>
    <s v="2015 Hasvik"/>
    <x v="415"/>
    <x v="1"/>
    <n v="0"/>
    <x v="0"/>
  </r>
  <r>
    <s v="20 Finnmark"/>
    <x v="18"/>
    <s v="2015"/>
    <s v="2015 Hasvik"/>
    <x v="415"/>
    <x v="2"/>
    <n v="0"/>
    <x v="0"/>
  </r>
  <r>
    <s v="20 Finnmark"/>
    <x v="18"/>
    <s v="2015"/>
    <s v="2015 Hasvik"/>
    <x v="415"/>
    <x v="3"/>
    <n v="1"/>
    <x v="0"/>
  </r>
  <r>
    <s v="20 Finnmark"/>
    <x v="18"/>
    <s v="2015"/>
    <s v="2015 Hasvik"/>
    <x v="415"/>
    <x v="4"/>
    <n v="0"/>
    <x v="0"/>
  </r>
  <r>
    <s v="20 Finnmark"/>
    <x v="18"/>
    <s v="2015"/>
    <s v="2015 Hasvik"/>
    <x v="415"/>
    <x v="5"/>
    <n v="1"/>
    <x v="0"/>
  </r>
  <r>
    <s v="20 Finnmark"/>
    <x v="18"/>
    <s v="2015"/>
    <s v="2015 Hasvik"/>
    <x v="415"/>
    <x v="6"/>
    <n v="2"/>
    <x v="0"/>
  </r>
  <r>
    <s v="20 Finnmark"/>
    <x v="18"/>
    <s v="2015"/>
    <s v="2015 Hasvik"/>
    <x v="415"/>
    <x v="7"/>
    <n v="3"/>
    <x v="0"/>
  </r>
  <r>
    <s v="20 Finnmark"/>
    <x v="18"/>
    <s v="2015"/>
    <s v="2015 Hasvik"/>
    <x v="415"/>
    <x v="8"/>
    <n v="2"/>
    <x v="0"/>
  </r>
  <r>
    <s v="20 Finnmark"/>
    <x v="18"/>
    <s v="2015"/>
    <s v="2015 Hasvik"/>
    <x v="415"/>
    <x v="9"/>
    <n v="2"/>
    <x v="0"/>
  </r>
  <r>
    <s v="20 Finnmark"/>
    <x v="18"/>
    <s v="2015"/>
    <s v="2015 Hasvik"/>
    <x v="415"/>
    <x v="10"/>
    <n v="1"/>
    <x v="0"/>
  </r>
  <r>
    <s v="20 Finnmark"/>
    <x v="18"/>
    <s v="2015"/>
    <s v="2015 Hasvik"/>
    <x v="415"/>
    <x v="11"/>
    <n v="0"/>
    <x v="0"/>
  </r>
  <r>
    <s v="20 Finnmark"/>
    <x v="18"/>
    <s v="2015"/>
    <s v="2015 Hasvik"/>
    <x v="415"/>
    <x v="12"/>
    <n v="0"/>
    <x v="0"/>
  </r>
  <r>
    <s v="20 Finnmark"/>
    <x v="18"/>
    <s v="2017"/>
    <s v="2017 Kvalsund"/>
    <x v="416"/>
    <x v="0"/>
    <n v="13"/>
    <x v="0"/>
  </r>
  <r>
    <s v="20 Finnmark"/>
    <x v="18"/>
    <s v="2017"/>
    <s v="2017 Kvalsund"/>
    <x v="416"/>
    <x v="1"/>
    <n v="7"/>
    <x v="0"/>
  </r>
  <r>
    <s v="20 Finnmark"/>
    <x v="18"/>
    <s v="2017"/>
    <s v="2017 Kvalsund"/>
    <x v="416"/>
    <x v="2"/>
    <n v="9"/>
    <x v="0"/>
  </r>
  <r>
    <s v="20 Finnmark"/>
    <x v="18"/>
    <s v="2017"/>
    <s v="2017 Kvalsund"/>
    <x v="416"/>
    <x v="3"/>
    <n v="6"/>
    <x v="0"/>
  </r>
  <r>
    <s v="20 Finnmark"/>
    <x v="18"/>
    <s v="2017"/>
    <s v="2017 Kvalsund"/>
    <x v="416"/>
    <x v="4"/>
    <n v="6"/>
    <x v="0"/>
  </r>
  <r>
    <s v="20 Finnmark"/>
    <x v="18"/>
    <s v="2017"/>
    <s v="2017 Kvalsund"/>
    <x v="416"/>
    <x v="5"/>
    <n v="5"/>
    <x v="0"/>
  </r>
  <r>
    <s v="20 Finnmark"/>
    <x v="18"/>
    <s v="2017"/>
    <s v="2017 Kvalsund"/>
    <x v="416"/>
    <x v="6"/>
    <n v="8"/>
    <x v="0"/>
  </r>
  <r>
    <s v="20 Finnmark"/>
    <x v="18"/>
    <s v="2017"/>
    <s v="2017 Kvalsund"/>
    <x v="416"/>
    <x v="7"/>
    <n v="6"/>
    <x v="0"/>
  </r>
  <r>
    <s v="20 Finnmark"/>
    <x v="18"/>
    <s v="2017"/>
    <s v="2017 Kvalsund"/>
    <x v="416"/>
    <x v="8"/>
    <n v="8"/>
    <x v="0"/>
  </r>
  <r>
    <s v="20 Finnmark"/>
    <x v="18"/>
    <s v="2017"/>
    <s v="2017 Kvalsund"/>
    <x v="416"/>
    <x v="9"/>
    <n v="7"/>
    <x v="0"/>
  </r>
  <r>
    <s v="20 Finnmark"/>
    <x v="18"/>
    <s v="2017"/>
    <s v="2017 Kvalsund"/>
    <x v="416"/>
    <x v="10"/>
    <n v="4"/>
    <x v="0"/>
  </r>
  <r>
    <s v="20 Finnmark"/>
    <x v="18"/>
    <s v="2017"/>
    <s v="2017 Kvalsund"/>
    <x v="416"/>
    <x v="11"/>
    <n v="3"/>
    <x v="0"/>
  </r>
  <r>
    <s v="20 Finnmark"/>
    <x v="18"/>
    <s v="2017"/>
    <s v="2017 Kvalsund"/>
    <x v="416"/>
    <x v="12"/>
    <n v="3"/>
    <x v="0"/>
  </r>
  <r>
    <s v="20 Finnmark"/>
    <x v="18"/>
    <s v="2018"/>
    <s v="2018 Måsøy"/>
    <x v="417"/>
    <x v="0"/>
    <n v="4"/>
    <x v="0"/>
  </r>
  <r>
    <s v="20 Finnmark"/>
    <x v="18"/>
    <s v="2018"/>
    <s v="2018 Måsøy"/>
    <x v="417"/>
    <x v="1"/>
    <n v="1"/>
    <x v="0"/>
  </r>
  <r>
    <s v="20 Finnmark"/>
    <x v="18"/>
    <s v="2018"/>
    <s v="2018 Måsøy"/>
    <x v="417"/>
    <x v="2"/>
    <n v="3"/>
    <x v="0"/>
  </r>
  <r>
    <s v="20 Finnmark"/>
    <x v="18"/>
    <s v="2018"/>
    <s v="2018 Måsøy"/>
    <x v="417"/>
    <x v="3"/>
    <n v="2"/>
    <x v="0"/>
  </r>
  <r>
    <s v="20 Finnmark"/>
    <x v="18"/>
    <s v="2018"/>
    <s v="2018 Måsøy"/>
    <x v="417"/>
    <x v="4"/>
    <n v="0"/>
    <x v="0"/>
  </r>
  <r>
    <s v="20 Finnmark"/>
    <x v="18"/>
    <s v="2018"/>
    <s v="2018 Måsøy"/>
    <x v="417"/>
    <x v="5"/>
    <n v="2"/>
    <x v="0"/>
  </r>
  <r>
    <s v="20 Finnmark"/>
    <x v="18"/>
    <s v="2018"/>
    <s v="2018 Måsøy"/>
    <x v="417"/>
    <x v="6"/>
    <n v="2"/>
    <x v="0"/>
  </r>
  <r>
    <s v="20 Finnmark"/>
    <x v="18"/>
    <s v="2018"/>
    <s v="2018 Måsøy"/>
    <x v="417"/>
    <x v="7"/>
    <n v="1"/>
    <x v="0"/>
  </r>
  <r>
    <s v="20 Finnmark"/>
    <x v="18"/>
    <s v="2018"/>
    <s v="2018 Måsøy"/>
    <x v="417"/>
    <x v="8"/>
    <n v="1"/>
    <x v="0"/>
  </r>
  <r>
    <s v="20 Finnmark"/>
    <x v="18"/>
    <s v="2018"/>
    <s v="2018 Måsøy"/>
    <x v="417"/>
    <x v="9"/>
    <n v="0"/>
    <x v="0"/>
  </r>
  <r>
    <s v="20 Finnmark"/>
    <x v="18"/>
    <s v="2018"/>
    <s v="2018 Måsøy"/>
    <x v="417"/>
    <x v="10"/>
    <n v="1"/>
    <x v="0"/>
  </r>
  <r>
    <s v="20 Finnmark"/>
    <x v="18"/>
    <s v="2018"/>
    <s v="2018 Måsøy"/>
    <x v="417"/>
    <x v="11"/>
    <n v="1"/>
    <x v="0"/>
  </r>
  <r>
    <s v="20 Finnmark"/>
    <x v="18"/>
    <s v="2018"/>
    <s v="2018 Måsøy"/>
    <x v="417"/>
    <x v="12"/>
    <n v="1"/>
    <x v="0"/>
  </r>
  <r>
    <s v="20 Finnmark"/>
    <x v="18"/>
    <s v="2019"/>
    <s v="2019 Nordkapp"/>
    <x v="418"/>
    <x v="0"/>
    <n v="0"/>
    <x v="0"/>
  </r>
  <r>
    <s v="20 Finnmark"/>
    <x v="18"/>
    <s v="2019"/>
    <s v="2019 Nordkapp"/>
    <x v="418"/>
    <x v="1"/>
    <n v="0"/>
    <x v="0"/>
  </r>
  <r>
    <s v="20 Finnmark"/>
    <x v="18"/>
    <s v="2019"/>
    <s v="2019 Nordkapp"/>
    <x v="418"/>
    <x v="2"/>
    <n v="0"/>
    <x v="0"/>
  </r>
  <r>
    <s v="20 Finnmark"/>
    <x v="18"/>
    <s v="2019"/>
    <s v="2019 Nordkapp"/>
    <x v="418"/>
    <x v="3"/>
    <n v="0"/>
    <x v="0"/>
  </r>
  <r>
    <s v="20 Finnmark"/>
    <x v="18"/>
    <s v="2019"/>
    <s v="2019 Nordkapp"/>
    <x v="418"/>
    <x v="4"/>
    <n v="0"/>
    <x v="0"/>
  </r>
  <r>
    <s v="20 Finnmark"/>
    <x v="18"/>
    <s v="2019"/>
    <s v="2019 Nordkapp"/>
    <x v="418"/>
    <x v="5"/>
    <n v="0"/>
    <x v="0"/>
  </r>
  <r>
    <s v="20 Finnmark"/>
    <x v="18"/>
    <s v="2019"/>
    <s v="2019 Nordkapp"/>
    <x v="418"/>
    <x v="6"/>
    <n v="0"/>
    <x v="0"/>
  </r>
  <r>
    <s v="20 Finnmark"/>
    <x v="18"/>
    <s v="2019"/>
    <s v="2019 Nordkapp"/>
    <x v="418"/>
    <x v="7"/>
    <n v="0"/>
    <x v="0"/>
  </r>
  <r>
    <s v="20 Finnmark"/>
    <x v="18"/>
    <s v="2019"/>
    <s v="2019 Nordkapp"/>
    <x v="418"/>
    <x v="8"/>
    <n v="0"/>
    <x v="0"/>
  </r>
  <r>
    <s v="20 Finnmark"/>
    <x v="18"/>
    <s v="2019"/>
    <s v="2019 Nordkapp"/>
    <x v="418"/>
    <x v="9"/>
    <n v="0"/>
    <x v="0"/>
  </r>
  <r>
    <s v="20 Finnmark"/>
    <x v="18"/>
    <s v="2019"/>
    <s v="2019 Nordkapp"/>
    <x v="418"/>
    <x v="10"/>
    <n v="0"/>
    <x v="0"/>
  </r>
  <r>
    <s v="20 Finnmark"/>
    <x v="18"/>
    <s v="2019"/>
    <s v="2019 Nordkapp"/>
    <x v="418"/>
    <x v="11"/>
    <n v="0"/>
    <x v="0"/>
  </r>
  <r>
    <s v="20 Finnmark"/>
    <x v="18"/>
    <s v="2019"/>
    <s v="2019 Nordkapp"/>
    <x v="418"/>
    <x v="12"/>
    <n v="0"/>
    <x v="0"/>
  </r>
  <r>
    <s v="20 Finnmark"/>
    <x v="18"/>
    <s v="2020"/>
    <s v="2020 Porsanger"/>
    <x v="419"/>
    <x v="0"/>
    <n v="50"/>
    <x v="0"/>
  </r>
  <r>
    <s v="20 Finnmark"/>
    <x v="18"/>
    <s v="2020"/>
    <s v="2020 Porsanger"/>
    <x v="419"/>
    <x v="1"/>
    <n v="45"/>
    <x v="0"/>
  </r>
  <r>
    <s v="20 Finnmark"/>
    <x v="18"/>
    <s v="2020"/>
    <s v="2020 Porsanger"/>
    <x v="419"/>
    <x v="2"/>
    <n v="43"/>
    <x v="0"/>
  </r>
  <r>
    <s v="20 Finnmark"/>
    <x v="18"/>
    <s v="2020"/>
    <s v="2020 Porsanger"/>
    <x v="419"/>
    <x v="3"/>
    <n v="47"/>
    <x v="0"/>
  </r>
  <r>
    <s v="20 Finnmark"/>
    <x v="18"/>
    <s v="2020"/>
    <s v="2020 Porsanger"/>
    <x v="419"/>
    <x v="4"/>
    <n v="51"/>
    <x v="0"/>
  </r>
  <r>
    <s v="20 Finnmark"/>
    <x v="18"/>
    <s v="2020"/>
    <s v="2020 Porsanger"/>
    <x v="419"/>
    <x v="5"/>
    <n v="58"/>
    <x v="0"/>
  </r>
  <r>
    <s v="20 Finnmark"/>
    <x v="18"/>
    <s v="2020"/>
    <s v="2020 Porsanger"/>
    <x v="419"/>
    <x v="6"/>
    <n v="53"/>
    <x v="0"/>
  </r>
  <r>
    <s v="20 Finnmark"/>
    <x v="18"/>
    <s v="2020"/>
    <s v="2020 Porsanger"/>
    <x v="419"/>
    <x v="7"/>
    <n v="52"/>
    <x v="0"/>
  </r>
  <r>
    <s v="20 Finnmark"/>
    <x v="18"/>
    <s v="2020"/>
    <s v="2020 Porsanger"/>
    <x v="419"/>
    <x v="8"/>
    <n v="50"/>
    <x v="0"/>
  </r>
  <r>
    <s v="20 Finnmark"/>
    <x v="18"/>
    <s v="2020"/>
    <s v="2020 Porsanger"/>
    <x v="419"/>
    <x v="9"/>
    <n v="44"/>
    <x v="0"/>
  </r>
  <r>
    <s v="20 Finnmark"/>
    <x v="18"/>
    <s v="2020"/>
    <s v="2020 Porsanger"/>
    <x v="419"/>
    <x v="10"/>
    <n v="35"/>
    <x v="0"/>
  </r>
  <r>
    <s v="20 Finnmark"/>
    <x v="18"/>
    <s v="2020"/>
    <s v="2020 Porsanger"/>
    <x v="419"/>
    <x v="11"/>
    <n v="31"/>
    <x v="0"/>
  </r>
  <r>
    <s v="20 Finnmark"/>
    <x v="18"/>
    <s v="2020"/>
    <s v="2020 Porsanger"/>
    <x v="419"/>
    <x v="12"/>
    <n v="43"/>
    <x v="0"/>
  </r>
  <r>
    <s v="20 Finnmark"/>
    <x v="18"/>
    <s v="2021"/>
    <s v="2021 Karasjok"/>
    <x v="420"/>
    <x v="0"/>
    <n v="122"/>
    <x v="0"/>
  </r>
  <r>
    <s v="20 Finnmark"/>
    <x v="18"/>
    <s v="2021"/>
    <s v="2021 Karasjok"/>
    <x v="420"/>
    <x v="1"/>
    <n v="117"/>
    <x v="0"/>
  </r>
  <r>
    <s v="20 Finnmark"/>
    <x v="18"/>
    <s v="2021"/>
    <s v="2021 Karasjok"/>
    <x v="420"/>
    <x v="2"/>
    <n v="119"/>
    <x v="0"/>
  </r>
  <r>
    <s v="20 Finnmark"/>
    <x v="18"/>
    <s v="2021"/>
    <s v="2021 Karasjok"/>
    <x v="420"/>
    <x v="3"/>
    <n v="126"/>
    <x v="0"/>
  </r>
  <r>
    <s v="20 Finnmark"/>
    <x v="18"/>
    <s v="2021"/>
    <s v="2021 Karasjok"/>
    <x v="420"/>
    <x v="4"/>
    <n v="108"/>
    <x v="0"/>
  </r>
  <r>
    <s v="20 Finnmark"/>
    <x v="18"/>
    <s v="2021"/>
    <s v="2021 Karasjok"/>
    <x v="420"/>
    <x v="5"/>
    <n v="142"/>
    <x v="0"/>
  </r>
  <r>
    <s v="20 Finnmark"/>
    <x v="18"/>
    <s v="2021"/>
    <s v="2021 Karasjok"/>
    <x v="420"/>
    <x v="6"/>
    <n v="152"/>
    <x v="0"/>
  </r>
  <r>
    <s v="20 Finnmark"/>
    <x v="18"/>
    <s v="2021"/>
    <s v="2021 Karasjok"/>
    <x v="420"/>
    <x v="7"/>
    <n v="138"/>
    <x v="0"/>
  </r>
  <r>
    <s v="20 Finnmark"/>
    <x v="18"/>
    <s v="2021"/>
    <s v="2021 Karasjok"/>
    <x v="420"/>
    <x v="8"/>
    <n v="153"/>
    <x v="0"/>
  </r>
  <r>
    <s v="20 Finnmark"/>
    <x v="18"/>
    <s v="2021"/>
    <s v="2021 Karasjok"/>
    <x v="420"/>
    <x v="9"/>
    <n v="147"/>
    <x v="0"/>
  </r>
  <r>
    <s v="20 Finnmark"/>
    <x v="18"/>
    <s v="2021"/>
    <s v="2021 Karasjok"/>
    <x v="420"/>
    <x v="10"/>
    <n v="145"/>
    <x v="0"/>
  </r>
  <r>
    <s v="20 Finnmark"/>
    <x v="18"/>
    <s v="2021"/>
    <s v="2021 Karasjok"/>
    <x v="420"/>
    <x v="11"/>
    <n v="133"/>
    <x v="0"/>
  </r>
  <r>
    <s v="20 Finnmark"/>
    <x v="18"/>
    <s v="2021"/>
    <s v="2021 Karasjok"/>
    <x v="420"/>
    <x v="12"/>
    <n v="126"/>
    <x v="0"/>
  </r>
  <r>
    <s v="20 Finnmark"/>
    <x v="18"/>
    <s v="2022"/>
    <s v="2022 Lebesby"/>
    <x v="421"/>
    <x v="0"/>
    <n v="18"/>
    <x v="0"/>
  </r>
  <r>
    <s v="20 Finnmark"/>
    <x v="18"/>
    <s v="2022"/>
    <s v="2022 Lebesby"/>
    <x v="421"/>
    <x v="1"/>
    <n v="15"/>
    <x v="0"/>
  </r>
  <r>
    <s v="20 Finnmark"/>
    <x v="18"/>
    <s v="2022"/>
    <s v="2022 Lebesby"/>
    <x v="421"/>
    <x v="2"/>
    <n v="16"/>
    <x v="0"/>
  </r>
  <r>
    <s v="20 Finnmark"/>
    <x v="18"/>
    <s v="2022"/>
    <s v="2022 Lebesby"/>
    <x v="421"/>
    <x v="3"/>
    <n v="11"/>
    <x v="0"/>
  </r>
  <r>
    <s v="20 Finnmark"/>
    <x v="18"/>
    <s v="2022"/>
    <s v="2022 Lebesby"/>
    <x v="421"/>
    <x v="4"/>
    <n v="10"/>
    <x v="0"/>
  </r>
  <r>
    <s v="20 Finnmark"/>
    <x v="18"/>
    <s v="2022"/>
    <s v="2022 Lebesby"/>
    <x v="421"/>
    <x v="5"/>
    <n v="17"/>
    <x v="0"/>
  </r>
  <r>
    <s v="20 Finnmark"/>
    <x v="18"/>
    <s v="2022"/>
    <s v="2022 Lebesby"/>
    <x v="421"/>
    <x v="6"/>
    <n v="13"/>
    <x v="0"/>
  </r>
  <r>
    <s v="20 Finnmark"/>
    <x v="18"/>
    <s v="2022"/>
    <s v="2022 Lebesby"/>
    <x v="421"/>
    <x v="7"/>
    <n v="15"/>
    <x v="0"/>
  </r>
  <r>
    <s v="20 Finnmark"/>
    <x v="18"/>
    <s v="2022"/>
    <s v="2022 Lebesby"/>
    <x v="421"/>
    <x v="8"/>
    <n v="10"/>
    <x v="0"/>
  </r>
  <r>
    <s v="20 Finnmark"/>
    <x v="18"/>
    <s v="2022"/>
    <s v="2022 Lebesby"/>
    <x v="421"/>
    <x v="9"/>
    <n v="11"/>
    <x v="0"/>
  </r>
  <r>
    <s v="20 Finnmark"/>
    <x v="18"/>
    <s v="2022"/>
    <s v="2022 Lebesby"/>
    <x v="421"/>
    <x v="10"/>
    <n v="13"/>
    <x v="0"/>
  </r>
  <r>
    <s v="20 Finnmark"/>
    <x v="18"/>
    <s v="2022"/>
    <s v="2022 Lebesby"/>
    <x v="421"/>
    <x v="11"/>
    <n v="14"/>
    <x v="0"/>
  </r>
  <r>
    <s v="20 Finnmark"/>
    <x v="18"/>
    <s v="2022"/>
    <s v="2022 Lebesby"/>
    <x v="421"/>
    <x v="12"/>
    <n v="9"/>
    <x v="0"/>
  </r>
  <r>
    <s v="20 Finnmark"/>
    <x v="18"/>
    <s v="2023"/>
    <s v="2023 Gamvik"/>
    <x v="422"/>
    <x v="0"/>
    <n v="9"/>
    <x v="0"/>
  </r>
  <r>
    <s v="20 Finnmark"/>
    <x v="18"/>
    <s v="2023"/>
    <s v="2023 Gamvik"/>
    <x v="422"/>
    <x v="1"/>
    <n v="5"/>
    <x v="0"/>
  </r>
  <r>
    <s v="20 Finnmark"/>
    <x v="18"/>
    <s v="2023"/>
    <s v="2023 Gamvik"/>
    <x v="422"/>
    <x v="2"/>
    <n v="4"/>
    <x v="0"/>
  </r>
  <r>
    <s v="20 Finnmark"/>
    <x v="18"/>
    <s v="2023"/>
    <s v="2023 Gamvik"/>
    <x v="422"/>
    <x v="3"/>
    <n v="5"/>
    <x v="0"/>
  </r>
  <r>
    <s v="20 Finnmark"/>
    <x v="18"/>
    <s v="2023"/>
    <s v="2023 Gamvik"/>
    <x v="422"/>
    <x v="4"/>
    <n v="4"/>
    <x v="0"/>
  </r>
  <r>
    <s v="20 Finnmark"/>
    <x v="18"/>
    <s v="2023"/>
    <s v="2023 Gamvik"/>
    <x v="422"/>
    <x v="5"/>
    <n v="6"/>
    <x v="0"/>
  </r>
  <r>
    <s v="20 Finnmark"/>
    <x v="18"/>
    <s v="2023"/>
    <s v="2023 Gamvik"/>
    <x v="422"/>
    <x v="6"/>
    <n v="4"/>
    <x v="0"/>
  </r>
  <r>
    <s v="20 Finnmark"/>
    <x v="18"/>
    <s v="2023"/>
    <s v="2023 Gamvik"/>
    <x v="422"/>
    <x v="7"/>
    <n v="5"/>
    <x v="0"/>
  </r>
  <r>
    <s v="20 Finnmark"/>
    <x v="18"/>
    <s v="2023"/>
    <s v="2023 Gamvik"/>
    <x v="422"/>
    <x v="8"/>
    <n v="3"/>
    <x v="0"/>
  </r>
  <r>
    <s v="20 Finnmark"/>
    <x v="18"/>
    <s v="2023"/>
    <s v="2023 Gamvik"/>
    <x v="422"/>
    <x v="9"/>
    <n v="2"/>
    <x v="0"/>
  </r>
  <r>
    <s v="20 Finnmark"/>
    <x v="18"/>
    <s v="2023"/>
    <s v="2023 Gamvik"/>
    <x v="422"/>
    <x v="10"/>
    <n v="3"/>
    <x v="0"/>
  </r>
  <r>
    <s v="20 Finnmark"/>
    <x v="18"/>
    <s v="2023"/>
    <s v="2023 Gamvik"/>
    <x v="422"/>
    <x v="11"/>
    <n v="2"/>
    <x v="0"/>
  </r>
  <r>
    <s v="20 Finnmark"/>
    <x v="18"/>
    <s v="2023"/>
    <s v="2023 Gamvik"/>
    <x v="422"/>
    <x v="12"/>
    <n v="3"/>
    <x v="0"/>
  </r>
  <r>
    <s v="20 Finnmark"/>
    <x v="18"/>
    <s v="2024"/>
    <s v="2024 Berlevåg"/>
    <x v="423"/>
    <x v="0"/>
    <n v="0"/>
    <x v="0"/>
  </r>
  <r>
    <s v="20 Finnmark"/>
    <x v="18"/>
    <s v="2024"/>
    <s v="2024 Berlevåg"/>
    <x v="423"/>
    <x v="1"/>
    <n v="1"/>
    <x v="0"/>
  </r>
  <r>
    <s v="20 Finnmark"/>
    <x v="18"/>
    <s v="2024"/>
    <s v="2024 Berlevåg"/>
    <x v="423"/>
    <x v="2"/>
    <n v="1"/>
    <x v="0"/>
  </r>
  <r>
    <s v="20 Finnmark"/>
    <x v="18"/>
    <s v="2024"/>
    <s v="2024 Berlevåg"/>
    <x v="423"/>
    <x v="3"/>
    <n v="1"/>
    <x v="0"/>
  </r>
  <r>
    <s v="20 Finnmark"/>
    <x v="18"/>
    <s v="2024"/>
    <s v="2024 Berlevåg"/>
    <x v="423"/>
    <x v="4"/>
    <n v="0"/>
    <x v="0"/>
  </r>
  <r>
    <s v="20 Finnmark"/>
    <x v="18"/>
    <s v="2024"/>
    <s v="2024 Berlevåg"/>
    <x v="423"/>
    <x v="5"/>
    <n v="0"/>
    <x v="0"/>
  </r>
  <r>
    <s v="20 Finnmark"/>
    <x v="18"/>
    <s v="2024"/>
    <s v="2024 Berlevåg"/>
    <x v="423"/>
    <x v="6"/>
    <n v="0"/>
    <x v="0"/>
  </r>
  <r>
    <s v="20 Finnmark"/>
    <x v="18"/>
    <s v="2024"/>
    <s v="2024 Berlevåg"/>
    <x v="423"/>
    <x v="7"/>
    <n v="0"/>
    <x v="0"/>
  </r>
  <r>
    <s v="20 Finnmark"/>
    <x v="18"/>
    <s v="2024"/>
    <s v="2024 Berlevåg"/>
    <x v="423"/>
    <x v="8"/>
    <n v="0"/>
    <x v="0"/>
  </r>
  <r>
    <s v="20 Finnmark"/>
    <x v="18"/>
    <s v="2024"/>
    <s v="2024 Berlevåg"/>
    <x v="423"/>
    <x v="9"/>
    <n v="0"/>
    <x v="0"/>
  </r>
  <r>
    <s v="20 Finnmark"/>
    <x v="18"/>
    <s v="2024"/>
    <s v="2024 Berlevåg"/>
    <x v="423"/>
    <x v="10"/>
    <n v="0"/>
    <x v="0"/>
  </r>
  <r>
    <s v="20 Finnmark"/>
    <x v="18"/>
    <s v="2024"/>
    <s v="2024 Berlevåg"/>
    <x v="423"/>
    <x v="11"/>
    <n v="0"/>
    <x v="0"/>
  </r>
  <r>
    <s v="20 Finnmark"/>
    <x v="18"/>
    <s v="2024"/>
    <s v="2024 Berlevåg"/>
    <x v="423"/>
    <x v="12"/>
    <n v="1"/>
    <x v="0"/>
  </r>
  <r>
    <s v="20 Finnmark"/>
    <x v="18"/>
    <s v="2025"/>
    <s v="2025 Tana"/>
    <x v="424"/>
    <x v="0"/>
    <n v="144"/>
    <x v="0"/>
  </r>
  <r>
    <s v="20 Finnmark"/>
    <x v="18"/>
    <s v="2025"/>
    <s v="2025 Tana"/>
    <x v="424"/>
    <x v="1"/>
    <n v="138"/>
    <x v="0"/>
  </r>
  <r>
    <s v="20 Finnmark"/>
    <x v="18"/>
    <s v="2025"/>
    <s v="2025 Tana"/>
    <x v="424"/>
    <x v="2"/>
    <n v="138"/>
    <x v="0"/>
  </r>
  <r>
    <s v="20 Finnmark"/>
    <x v="18"/>
    <s v="2025"/>
    <s v="2025 Tana"/>
    <x v="424"/>
    <x v="3"/>
    <n v="136"/>
    <x v="0"/>
  </r>
  <r>
    <s v="20 Finnmark"/>
    <x v="18"/>
    <s v="2025"/>
    <s v="2025 Tana"/>
    <x v="424"/>
    <x v="4"/>
    <n v="136"/>
    <x v="0"/>
  </r>
  <r>
    <s v="20 Finnmark"/>
    <x v="18"/>
    <s v="2025"/>
    <s v="2025 Tana"/>
    <x v="424"/>
    <x v="5"/>
    <n v="126"/>
    <x v="0"/>
  </r>
  <r>
    <s v="20 Finnmark"/>
    <x v="18"/>
    <s v="2025"/>
    <s v="2025 Tana"/>
    <x v="424"/>
    <x v="6"/>
    <n v="133"/>
    <x v="0"/>
  </r>
  <r>
    <s v="20 Finnmark"/>
    <x v="18"/>
    <s v="2025"/>
    <s v="2025 Tana"/>
    <x v="424"/>
    <x v="7"/>
    <n v="139"/>
    <x v="0"/>
  </r>
  <r>
    <s v="20 Finnmark"/>
    <x v="18"/>
    <s v="2025"/>
    <s v="2025 Tana"/>
    <x v="424"/>
    <x v="8"/>
    <n v="137"/>
    <x v="0"/>
  </r>
  <r>
    <s v="20 Finnmark"/>
    <x v="18"/>
    <s v="2025"/>
    <s v="2025 Tana"/>
    <x v="424"/>
    <x v="9"/>
    <n v="129"/>
    <x v="0"/>
  </r>
  <r>
    <s v="20 Finnmark"/>
    <x v="18"/>
    <s v="2025"/>
    <s v="2025 Tana"/>
    <x v="424"/>
    <x v="10"/>
    <n v="115"/>
    <x v="0"/>
  </r>
  <r>
    <s v="20 Finnmark"/>
    <x v="18"/>
    <s v="2025"/>
    <s v="2025 Tana"/>
    <x v="424"/>
    <x v="11"/>
    <n v="115"/>
    <x v="0"/>
  </r>
  <r>
    <s v="20 Finnmark"/>
    <x v="18"/>
    <s v="2025"/>
    <s v="2025 Tana"/>
    <x v="424"/>
    <x v="12"/>
    <n v="106"/>
    <x v="0"/>
  </r>
  <r>
    <s v="20 Finnmark"/>
    <x v="18"/>
    <s v="2027"/>
    <s v="2027 Nessby"/>
    <x v="425"/>
    <x v="0"/>
    <n v="35"/>
    <x v="0"/>
  </r>
  <r>
    <s v="20 Finnmark"/>
    <x v="18"/>
    <s v="2027"/>
    <s v="2027 Nessby"/>
    <x v="425"/>
    <x v="1"/>
    <n v="32"/>
    <x v="0"/>
  </r>
  <r>
    <s v="20 Finnmark"/>
    <x v="18"/>
    <s v="2027"/>
    <s v="2027 Nessby"/>
    <x v="425"/>
    <x v="2"/>
    <n v="24"/>
    <x v="0"/>
  </r>
  <r>
    <s v="20 Finnmark"/>
    <x v="18"/>
    <s v="2027"/>
    <s v="2027 Nessby"/>
    <x v="425"/>
    <x v="3"/>
    <n v="25"/>
    <x v="0"/>
  </r>
  <r>
    <s v="20 Finnmark"/>
    <x v="18"/>
    <s v="2027"/>
    <s v="2027 Nessby"/>
    <x v="425"/>
    <x v="4"/>
    <n v="28"/>
    <x v="0"/>
  </r>
  <r>
    <s v="20 Finnmark"/>
    <x v="18"/>
    <s v="2027"/>
    <s v="2027 Nessby"/>
    <x v="425"/>
    <x v="5"/>
    <n v="23"/>
    <x v="0"/>
  </r>
  <r>
    <s v="20 Finnmark"/>
    <x v="18"/>
    <s v="2027"/>
    <s v="2027 Nessby"/>
    <x v="425"/>
    <x v="6"/>
    <n v="27"/>
    <x v="0"/>
  </r>
  <r>
    <s v="20 Finnmark"/>
    <x v="18"/>
    <s v="2027"/>
    <s v="2027 Nessby"/>
    <x v="425"/>
    <x v="7"/>
    <n v="34"/>
    <x v="0"/>
  </r>
  <r>
    <s v="20 Finnmark"/>
    <x v="18"/>
    <s v="2027"/>
    <s v="2027 Nessby"/>
    <x v="425"/>
    <x v="8"/>
    <n v="36"/>
    <x v="0"/>
  </r>
  <r>
    <s v="20 Finnmark"/>
    <x v="18"/>
    <s v="2027"/>
    <s v="2027 Nessby"/>
    <x v="425"/>
    <x v="9"/>
    <n v="32"/>
    <x v="0"/>
  </r>
  <r>
    <s v="20 Finnmark"/>
    <x v="18"/>
    <s v="2027"/>
    <s v="2027 Nessby"/>
    <x v="425"/>
    <x v="10"/>
    <n v="40"/>
    <x v="0"/>
  </r>
  <r>
    <s v="20 Finnmark"/>
    <x v="18"/>
    <s v="2027"/>
    <s v="2027 Nessby"/>
    <x v="425"/>
    <x v="11"/>
    <n v="35"/>
    <x v="0"/>
  </r>
  <r>
    <s v="20 Finnmark"/>
    <x v="18"/>
    <s v="2027"/>
    <s v="2027 Nessby"/>
    <x v="425"/>
    <x v="12"/>
    <n v="36"/>
    <x v="0"/>
  </r>
  <r>
    <s v="20 Finnmark"/>
    <x v="18"/>
    <s v="2028"/>
    <s v="2028 Båtsfjord"/>
    <x v="426"/>
    <x v="0"/>
    <n v="2"/>
    <x v="0"/>
  </r>
  <r>
    <s v="20 Finnmark"/>
    <x v="18"/>
    <s v="2028"/>
    <s v="2028 Båtsfjord"/>
    <x v="426"/>
    <x v="1"/>
    <n v="2"/>
    <x v="0"/>
  </r>
  <r>
    <s v="20 Finnmark"/>
    <x v="18"/>
    <s v="2028"/>
    <s v="2028 Båtsfjord"/>
    <x v="426"/>
    <x v="2"/>
    <n v="1"/>
    <x v="0"/>
  </r>
  <r>
    <s v="20 Finnmark"/>
    <x v="18"/>
    <s v="2028"/>
    <s v="2028 Båtsfjord"/>
    <x v="426"/>
    <x v="3"/>
    <n v="3"/>
    <x v="0"/>
  </r>
  <r>
    <s v="20 Finnmark"/>
    <x v="18"/>
    <s v="2028"/>
    <s v="2028 Båtsfjord"/>
    <x v="426"/>
    <x v="4"/>
    <n v="0"/>
    <x v="0"/>
  </r>
  <r>
    <s v="20 Finnmark"/>
    <x v="18"/>
    <s v="2028"/>
    <s v="2028 Båtsfjord"/>
    <x v="426"/>
    <x v="5"/>
    <n v="0"/>
    <x v="0"/>
  </r>
  <r>
    <s v="20 Finnmark"/>
    <x v="18"/>
    <s v="2028"/>
    <s v="2028 Båtsfjord"/>
    <x v="426"/>
    <x v="6"/>
    <n v="1"/>
    <x v="0"/>
  </r>
  <r>
    <s v="20 Finnmark"/>
    <x v="18"/>
    <s v="2028"/>
    <s v="2028 Båtsfjord"/>
    <x v="426"/>
    <x v="7"/>
    <n v="1"/>
    <x v="0"/>
  </r>
  <r>
    <s v="20 Finnmark"/>
    <x v="18"/>
    <s v="2028"/>
    <s v="2028 Båtsfjord"/>
    <x v="426"/>
    <x v="8"/>
    <n v="1"/>
    <x v="0"/>
  </r>
  <r>
    <s v="20 Finnmark"/>
    <x v="18"/>
    <s v="2028"/>
    <s v="2028 Båtsfjord"/>
    <x v="426"/>
    <x v="9"/>
    <n v="1"/>
    <x v="0"/>
  </r>
  <r>
    <s v="20 Finnmark"/>
    <x v="18"/>
    <s v="2028"/>
    <s v="2028 Båtsfjord"/>
    <x v="426"/>
    <x v="10"/>
    <n v="1"/>
    <x v="0"/>
  </r>
  <r>
    <s v="20 Finnmark"/>
    <x v="18"/>
    <s v="2028"/>
    <s v="2028 Båtsfjord"/>
    <x v="426"/>
    <x v="11"/>
    <n v="1"/>
    <x v="0"/>
  </r>
  <r>
    <s v="20 Finnmark"/>
    <x v="18"/>
    <s v="2028"/>
    <s v="2028 Båtsfjord"/>
    <x v="426"/>
    <x v="12"/>
    <n v="0"/>
    <x v="0"/>
  </r>
  <r>
    <s v="20 Finnmark"/>
    <x v="18"/>
    <s v="2030"/>
    <s v="2030 Sør-Varanger"/>
    <x v="427"/>
    <x v="0"/>
    <n v="74"/>
    <x v="0"/>
  </r>
  <r>
    <s v="20 Finnmark"/>
    <x v="18"/>
    <s v="2030"/>
    <s v="2030 Sør-Varanger"/>
    <x v="427"/>
    <x v="1"/>
    <n v="66"/>
    <x v="0"/>
  </r>
  <r>
    <s v="20 Finnmark"/>
    <x v="18"/>
    <s v="2030"/>
    <s v="2030 Sør-Varanger"/>
    <x v="427"/>
    <x v="2"/>
    <n v="65"/>
    <x v="0"/>
  </r>
  <r>
    <s v="20 Finnmark"/>
    <x v="18"/>
    <s v="2030"/>
    <s v="2030 Sør-Varanger"/>
    <x v="427"/>
    <x v="3"/>
    <n v="78"/>
    <x v="0"/>
  </r>
  <r>
    <s v="20 Finnmark"/>
    <x v="18"/>
    <s v="2030"/>
    <s v="2030 Sør-Varanger"/>
    <x v="427"/>
    <x v="4"/>
    <n v="76"/>
    <x v="0"/>
  </r>
  <r>
    <s v="20 Finnmark"/>
    <x v="18"/>
    <s v="2030"/>
    <s v="2030 Sør-Varanger"/>
    <x v="427"/>
    <x v="5"/>
    <n v="73"/>
    <x v="0"/>
  </r>
  <r>
    <s v="20 Finnmark"/>
    <x v="18"/>
    <s v="2030"/>
    <s v="2030 Sør-Varanger"/>
    <x v="427"/>
    <x v="6"/>
    <n v="79"/>
    <x v="0"/>
  </r>
  <r>
    <s v="20 Finnmark"/>
    <x v="18"/>
    <s v="2030"/>
    <s v="2030 Sør-Varanger"/>
    <x v="427"/>
    <x v="7"/>
    <n v="79"/>
    <x v="0"/>
  </r>
  <r>
    <s v="20 Finnmark"/>
    <x v="18"/>
    <s v="2030"/>
    <s v="2030 Sør-Varanger"/>
    <x v="427"/>
    <x v="8"/>
    <n v="79"/>
    <x v="0"/>
  </r>
  <r>
    <s v="20 Finnmark"/>
    <x v="18"/>
    <s v="2030"/>
    <s v="2030 Sør-Varanger"/>
    <x v="427"/>
    <x v="9"/>
    <n v="68"/>
    <x v="0"/>
  </r>
  <r>
    <s v="20 Finnmark"/>
    <x v="18"/>
    <s v="2030"/>
    <s v="2030 Sør-Varanger"/>
    <x v="427"/>
    <x v="10"/>
    <n v="65"/>
    <x v="0"/>
  </r>
  <r>
    <s v="20 Finnmark"/>
    <x v="18"/>
    <s v="2030"/>
    <s v="2030 Sør-Varanger"/>
    <x v="427"/>
    <x v="11"/>
    <n v="62"/>
    <x v="0"/>
  </r>
  <r>
    <s v="20 Finnmark"/>
    <x v="18"/>
    <s v="2030"/>
    <s v="2030 Sør-Varanger"/>
    <x v="427"/>
    <x v="12"/>
    <n v="77"/>
    <x v="0"/>
  </r>
  <r>
    <s v="01 Østfold"/>
    <x v="0"/>
    <s v="0101"/>
    <s v="0101 Halden"/>
    <x v="0"/>
    <x v="0"/>
    <n v="57"/>
    <x v="1"/>
  </r>
  <r>
    <s v="01 Østfold"/>
    <x v="0"/>
    <s v="0101"/>
    <s v="0101 Halden"/>
    <x v="0"/>
    <x v="1"/>
    <n v="53"/>
    <x v="1"/>
  </r>
  <r>
    <s v="01 Østfold"/>
    <x v="0"/>
    <s v="0101"/>
    <s v="0101 Halden"/>
    <x v="0"/>
    <x v="2"/>
    <n v="46"/>
    <x v="1"/>
  </r>
  <r>
    <s v="01 Østfold"/>
    <x v="0"/>
    <s v="0101"/>
    <s v="0101 Halden"/>
    <x v="0"/>
    <x v="3"/>
    <n v="41"/>
    <x v="1"/>
  </r>
  <r>
    <s v="01 Østfold"/>
    <x v="0"/>
    <s v="0101"/>
    <s v="0101 Halden"/>
    <x v="0"/>
    <x v="4"/>
    <n v="46"/>
    <x v="1"/>
  </r>
  <r>
    <s v="01 Østfold"/>
    <x v="0"/>
    <s v="0101"/>
    <s v="0101 Halden"/>
    <x v="0"/>
    <x v="5"/>
    <n v="44"/>
    <x v="1"/>
  </r>
  <r>
    <s v="01 Østfold"/>
    <x v="0"/>
    <s v="0101"/>
    <s v="0101 Halden"/>
    <x v="0"/>
    <x v="6"/>
    <n v="57"/>
    <x v="1"/>
  </r>
  <r>
    <s v="01 Østfold"/>
    <x v="0"/>
    <s v="0101"/>
    <s v="0101 Halden"/>
    <x v="0"/>
    <x v="7"/>
    <n v="44"/>
    <x v="1"/>
  </r>
  <r>
    <s v="01 Østfold"/>
    <x v="0"/>
    <s v="0101"/>
    <s v="0101 Halden"/>
    <x v="0"/>
    <x v="8"/>
    <n v="54"/>
    <x v="1"/>
  </r>
  <r>
    <s v="01 Østfold"/>
    <x v="0"/>
    <s v="0101"/>
    <s v="0101 Halden"/>
    <x v="0"/>
    <x v="9"/>
    <n v="50"/>
    <x v="1"/>
  </r>
  <r>
    <s v="01 Østfold"/>
    <x v="0"/>
    <s v="0101"/>
    <s v="0101 Halden"/>
    <x v="0"/>
    <x v="10"/>
    <n v="53"/>
    <x v="1"/>
  </r>
  <r>
    <s v="01 Østfold"/>
    <x v="0"/>
    <s v="0101"/>
    <s v="0101 Halden"/>
    <x v="0"/>
    <x v="11"/>
    <n v="52"/>
    <x v="1"/>
  </r>
  <r>
    <s v="01 Østfold"/>
    <x v="0"/>
    <s v="0101"/>
    <s v="0101 Halden"/>
    <x v="0"/>
    <x v="12"/>
    <n v="63"/>
    <x v="1"/>
  </r>
  <r>
    <s v="01 Østfold"/>
    <x v="0"/>
    <s v="0104"/>
    <s v="0104 Moss"/>
    <x v="1"/>
    <x v="0"/>
    <n v="16"/>
    <x v="1"/>
  </r>
  <r>
    <s v="01 Østfold"/>
    <x v="0"/>
    <s v="0104"/>
    <s v="0104 Moss"/>
    <x v="1"/>
    <x v="1"/>
    <n v="13"/>
    <x v="1"/>
  </r>
  <r>
    <s v="01 Østfold"/>
    <x v="0"/>
    <s v="0104"/>
    <s v="0104 Moss"/>
    <x v="1"/>
    <x v="2"/>
    <n v="11"/>
    <x v="1"/>
  </r>
  <r>
    <s v="01 Østfold"/>
    <x v="0"/>
    <s v="0104"/>
    <s v="0104 Moss"/>
    <x v="1"/>
    <x v="3"/>
    <n v="12"/>
    <x v="1"/>
  </r>
  <r>
    <s v="01 Østfold"/>
    <x v="0"/>
    <s v="0104"/>
    <s v="0104 Moss"/>
    <x v="1"/>
    <x v="4"/>
    <n v="9"/>
    <x v="1"/>
  </r>
  <r>
    <s v="01 Østfold"/>
    <x v="0"/>
    <s v="0104"/>
    <s v="0104 Moss"/>
    <x v="1"/>
    <x v="5"/>
    <n v="10"/>
    <x v="1"/>
  </r>
  <r>
    <s v="01 Østfold"/>
    <x v="0"/>
    <s v="0104"/>
    <s v="0104 Moss"/>
    <x v="1"/>
    <x v="6"/>
    <n v="9"/>
    <x v="1"/>
  </r>
  <r>
    <s v="01 Østfold"/>
    <x v="0"/>
    <s v="0104"/>
    <s v="0104 Moss"/>
    <x v="1"/>
    <x v="7"/>
    <n v="9"/>
    <x v="1"/>
  </r>
  <r>
    <s v="01 Østfold"/>
    <x v="0"/>
    <s v="0104"/>
    <s v="0104 Moss"/>
    <x v="1"/>
    <x v="8"/>
    <n v="9"/>
    <x v="1"/>
  </r>
  <r>
    <s v="01 Østfold"/>
    <x v="0"/>
    <s v="0104"/>
    <s v="0104 Moss"/>
    <x v="1"/>
    <x v="9"/>
    <n v="11"/>
    <x v="1"/>
  </r>
  <r>
    <s v="01 Østfold"/>
    <x v="0"/>
    <s v="0104"/>
    <s v="0104 Moss"/>
    <x v="1"/>
    <x v="10"/>
    <n v="14"/>
    <x v="1"/>
  </r>
  <r>
    <s v="01 Østfold"/>
    <x v="0"/>
    <s v="0104"/>
    <s v="0104 Moss"/>
    <x v="1"/>
    <x v="11"/>
    <n v="10"/>
    <x v="1"/>
  </r>
  <r>
    <s v="01 Østfold"/>
    <x v="0"/>
    <s v="0104"/>
    <s v="0104 Moss"/>
    <x v="1"/>
    <x v="12"/>
    <n v="10"/>
    <x v="1"/>
  </r>
  <r>
    <s v="01 Østfold"/>
    <x v="0"/>
    <s v="0105"/>
    <s v="0105 Sarpsborg"/>
    <x v="2"/>
    <x v="0"/>
    <n v="22"/>
    <x v="1"/>
  </r>
  <r>
    <s v="01 Østfold"/>
    <x v="0"/>
    <s v="0105"/>
    <s v="0105 Sarpsborg"/>
    <x v="2"/>
    <x v="1"/>
    <n v="17"/>
    <x v="1"/>
  </r>
  <r>
    <s v="01 Østfold"/>
    <x v="0"/>
    <s v="0105"/>
    <s v="0105 Sarpsborg"/>
    <x v="2"/>
    <x v="2"/>
    <n v="25"/>
    <x v="1"/>
  </r>
  <r>
    <s v="01 Østfold"/>
    <x v="0"/>
    <s v="0105"/>
    <s v="0105 Sarpsborg"/>
    <x v="2"/>
    <x v="3"/>
    <n v="21"/>
    <x v="1"/>
  </r>
  <r>
    <s v="01 Østfold"/>
    <x v="0"/>
    <s v="0105"/>
    <s v="0105 Sarpsborg"/>
    <x v="2"/>
    <x v="4"/>
    <n v="21"/>
    <x v="1"/>
  </r>
  <r>
    <s v="01 Østfold"/>
    <x v="0"/>
    <s v="0105"/>
    <s v="0105 Sarpsborg"/>
    <x v="2"/>
    <x v="5"/>
    <n v="24"/>
    <x v="1"/>
  </r>
  <r>
    <s v="01 Østfold"/>
    <x v="0"/>
    <s v="0105"/>
    <s v="0105 Sarpsborg"/>
    <x v="2"/>
    <x v="6"/>
    <n v="30"/>
    <x v="1"/>
  </r>
  <r>
    <s v="01 Østfold"/>
    <x v="0"/>
    <s v="0105"/>
    <s v="0105 Sarpsborg"/>
    <x v="2"/>
    <x v="7"/>
    <n v="28"/>
    <x v="1"/>
  </r>
  <r>
    <s v="01 Østfold"/>
    <x v="0"/>
    <s v="0105"/>
    <s v="0105 Sarpsborg"/>
    <x v="2"/>
    <x v="8"/>
    <n v="29"/>
    <x v="1"/>
  </r>
  <r>
    <s v="01 Østfold"/>
    <x v="0"/>
    <s v="0105"/>
    <s v="0105 Sarpsborg"/>
    <x v="2"/>
    <x v="9"/>
    <n v="31"/>
    <x v="1"/>
  </r>
  <r>
    <s v="01 Østfold"/>
    <x v="0"/>
    <s v="0105"/>
    <s v="0105 Sarpsborg"/>
    <x v="2"/>
    <x v="10"/>
    <n v="25"/>
    <x v="1"/>
  </r>
  <r>
    <s v="01 Østfold"/>
    <x v="0"/>
    <s v="0105"/>
    <s v="0105 Sarpsborg"/>
    <x v="2"/>
    <x v="11"/>
    <n v="18"/>
    <x v="1"/>
  </r>
  <r>
    <s v="01 Østfold"/>
    <x v="0"/>
    <s v="0105"/>
    <s v="0105 Sarpsborg"/>
    <x v="2"/>
    <x v="12"/>
    <n v="30"/>
    <x v="1"/>
  </r>
  <r>
    <s v="01 Østfold"/>
    <x v="0"/>
    <s v="0106"/>
    <s v="0106 Fredrikstad"/>
    <x v="3"/>
    <x v="0"/>
    <n v="7"/>
    <x v="1"/>
  </r>
  <r>
    <s v="01 Østfold"/>
    <x v="0"/>
    <s v="0106"/>
    <s v="0106 Fredrikstad"/>
    <x v="3"/>
    <x v="1"/>
    <n v="7"/>
    <x v="1"/>
  </r>
  <r>
    <s v="01 Østfold"/>
    <x v="0"/>
    <s v="0106"/>
    <s v="0106 Fredrikstad"/>
    <x v="3"/>
    <x v="2"/>
    <n v="8"/>
    <x v="1"/>
  </r>
  <r>
    <s v="01 Østfold"/>
    <x v="0"/>
    <s v="0106"/>
    <s v="0106 Fredrikstad"/>
    <x v="3"/>
    <x v="3"/>
    <n v="9"/>
    <x v="1"/>
  </r>
  <r>
    <s v="01 Østfold"/>
    <x v="0"/>
    <s v="0106"/>
    <s v="0106 Fredrikstad"/>
    <x v="3"/>
    <x v="4"/>
    <n v="15"/>
    <x v="1"/>
  </r>
  <r>
    <s v="01 Østfold"/>
    <x v="0"/>
    <s v="0106"/>
    <s v="0106 Fredrikstad"/>
    <x v="3"/>
    <x v="5"/>
    <n v="17"/>
    <x v="1"/>
  </r>
  <r>
    <s v="01 Østfold"/>
    <x v="0"/>
    <s v="0106"/>
    <s v="0106 Fredrikstad"/>
    <x v="3"/>
    <x v="6"/>
    <n v="17"/>
    <x v="1"/>
  </r>
  <r>
    <s v="01 Østfold"/>
    <x v="0"/>
    <s v="0106"/>
    <s v="0106 Fredrikstad"/>
    <x v="3"/>
    <x v="7"/>
    <n v="20"/>
    <x v="1"/>
  </r>
  <r>
    <s v="01 Østfold"/>
    <x v="0"/>
    <s v="0106"/>
    <s v="0106 Fredrikstad"/>
    <x v="3"/>
    <x v="8"/>
    <n v="22"/>
    <x v="1"/>
  </r>
  <r>
    <s v="01 Østfold"/>
    <x v="0"/>
    <s v="0106"/>
    <s v="0106 Fredrikstad"/>
    <x v="3"/>
    <x v="9"/>
    <n v="21"/>
    <x v="1"/>
  </r>
  <r>
    <s v="01 Østfold"/>
    <x v="0"/>
    <s v="0106"/>
    <s v="0106 Fredrikstad"/>
    <x v="3"/>
    <x v="10"/>
    <n v="20"/>
    <x v="1"/>
  </r>
  <r>
    <s v="01 Østfold"/>
    <x v="0"/>
    <s v="0106"/>
    <s v="0106 Fredrikstad"/>
    <x v="3"/>
    <x v="11"/>
    <n v="14"/>
    <x v="1"/>
  </r>
  <r>
    <s v="01 Østfold"/>
    <x v="0"/>
    <s v="0106"/>
    <s v="0106 Fredrikstad"/>
    <x v="3"/>
    <x v="12"/>
    <n v="20"/>
    <x v="1"/>
  </r>
  <r>
    <s v="01 Østfold"/>
    <x v="0"/>
    <s v="0111"/>
    <s v="0111 Hvaler"/>
    <x v="4"/>
    <x v="0"/>
    <n v="0"/>
    <x v="1"/>
  </r>
  <r>
    <s v="01 Østfold"/>
    <x v="0"/>
    <s v="0111"/>
    <s v="0111 Hvaler"/>
    <x v="4"/>
    <x v="1"/>
    <n v="0"/>
    <x v="1"/>
  </r>
  <r>
    <s v="01 Østfold"/>
    <x v="0"/>
    <s v="0111"/>
    <s v="0111 Hvaler"/>
    <x v="4"/>
    <x v="2"/>
    <n v="1"/>
    <x v="1"/>
  </r>
  <r>
    <s v="01 Østfold"/>
    <x v="0"/>
    <s v="0111"/>
    <s v="0111 Hvaler"/>
    <x v="4"/>
    <x v="3"/>
    <n v="1"/>
    <x v="1"/>
  </r>
  <r>
    <s v="01 Østfold"/>
    <x v="0"/>
    <s v="0111"/>
    <s v="0111 Hvaler"/>
    <x v="4"/>
    <x v="4"/>
    <n v="1"/>
    <x v="1"/>
  </r>
  <r>
    <s v="01 Østfold"/>
    <x v="0"/>
    <s v="0111"/>
    <s v="0111 Hvaler"/>
    <x v="4"/>
    <x v="5"/>
    <n v="1"/>
    <x v="1"/>
  </r>
  <r>
    <s v="01 Østfold"/>
    <x v="0"/>
    <s v="0111"/>
    <s v="0111 Hvaler"/>
    <x v="4"/>
    <x v="6"/>
    <n v="2"/>
    <x v="1"/>
  </r>
  <r>
    <s v="01 Østfold"/>
    <x v="0"/>
    <s v="0111"/>
    <s v="0111 Hvaler"/>
    <x v="4"/>
    <x v="7"/>
    <n v="0"/>
    <x v="1"/>
  </r>
  <r>
    <s v="01 Østfold"/>
    <x v="0"/>
    <s v="0111"/>
    <s v="0111 Hvaler"/>
    <x v="4"/>
    <x v="8"/>
    <n v="0"/>
    <x v="1"/>
  </r>
  <r>
    <s v="01 Østfold"/>
    <x v="0"/>
    <s v="0111"/>
    <s v="0111 Hvaler"/>
    <x v="4"/>
    <x v="9"/>
    <n v="1"/>
    <x v="1"/>
  </r>
  <r>
    <s v="01 Østfold"/>
    <x v="0"/>
    <s v="0111"/>
    <s v="0111 Hvaler"/>
    <x v="4"/>
    <x v="10"/>
    <n v="1"/>
    <x v="1"/>
  </r>
  <r>
    <s v="01 Østfold"/>
    <x v="0"/>
    <s v="0111"/>
    <s v="0111 Hvaler"/>
    <x v="4"/>
    <x v="11"/>
    <n v="3"/>
    <x v="1"/>
  </r>
  <r>
    <s v="01 Østfold"/>
    <x v="0"/>
    <s v="0111"/>
    <s v="0111 Hvaler"/>
    <x v="4"/>
    <x v="12"/>
    <n v="1"/>
    <x v="1"/>
  </r>
  <r>
    <s v="01 Østfold"/>
    <x v="0"/>
    <s v="0118"/>
    <s v="0118 Aremark"/>
    <x v="5"/>
    <x v="0"/>
    <n v="24"/>
    <x v="1"/>
  </r>
  <r>
    <s v="01 Østfold"/>
    <x v="0"/>
    <s v="0118"/>
    <s v="0118 Aremark"/>
    <x v="5"/>
    <x v="1"/>
    <n v="23"/>
    <x v="1"/>
  </r>
  <r>
    <s v="01 Østfold"/>
    <x v="0"/>
    <s v="0118"/>
    <s v="0118 Aremark"/>
    <x v="5"/>
    <x v="2"/>
    <n v="27"/>
    <x v="1"/>
  </r>
  <r>
    <s v="01 Østfold"/>
    <x v="0"/>
    <s v="0118"/>
    <s v="0118 Aremark"/>
    <x v="5"/>
    <x v="3"/>
    <n v="22"/>
    <x v="1"/>
  </r>
  <r>
    <s v="01 Østfold"/>
    <x v="0"/>
    <s v="0118"/>
    <s v="0118 Aremark"/>
    <x v="5"/>
    <x v="4"/>
    <n v="19"/>
    <x v="1"/>
  </r>
  <r>
    <s v="01 Østfold"/>
    <x v="0"/>
    <s v="0118"/>
    <s v="0118 Aremark"/>
    <x v="5"/>
    <x v="5"/>
    <n v="27"/>
    <x v="1"/>
  </r>
  <r>
    <s v="01 Østfold"/>
    <x v="0"/>
    <s v="0118"/>
    <s v="0118 Aremark"/>
    <x v="5"/>
    <x v="6"/>
    <n v="28"/>
    <x v="1"/>
  </r>
  <r>
    <s v="01 Østfold"/>
    <x v="0"/>
    <s v="0118"/>
    <s v="0118 Aremark"/>
    <x v="5"/>
    <x v="7"/>
    <n v="25"/>
    <x v="1"/>
  </r>
  <r>
    <s v="01 Østfold"/>
    <x v="0"/>
    <s v="0118"/>
    <s v="0118 Aremark"/>
    <x v="5"/>
    <x v="8"/>
    <n v="25"/>
    <x v="1"/>
  </r>
  <r>
    <s v="01 Østfold"/>
    <x v="0"/>
    <s v="0118"/>
    <s v="0118 Aremark"/>
    <x v="5"/>
    <x v="9"/>
    <n v="24"/>
    <x v="1"/>
  </r>
  <r>
    <s v="01 Østfold"/>
    <x v="0"/>
    <s v="0118"/>
    <s v="0118 Aremark"/>
    <x v="5"/>
    <x v="10"/>
    <n v="23"/>
    <x v="1"/>
  </r>
  <r>
    <s v="01 Østfold"/>
    <x v="0"/>
    <s v="0118"/>
    <s v="0118 Aremark"/>
    <x v="5"/>
    <x v="11"/>
    <n v="23"/>
    <x v="1"/>
  </r>
  <r>
    <s v="01 Østfold"/>
    <x v="0"/>
    <s v="0118"/>
    <s v="0118 Aremark"/>
    <x v="5"/>
    <x v="12"/>
    <n v="24"/>
    <x v="1"/>
  </r>
  <r>
    <s v="01 Østfold"/>
    <x v="0"/>
    <s v="0119"/>
    <s v="0119 Marker"/>
    <x v="6"/>
    <x v="0"/>
    <n v="37"/>
    <x v="1"/>
  </r>
  <r>
    <s v="01 Østfold"/>
    <x v="0"/>
    <s v="0119"/>
    <s v="0119 Marker"/>
    <x v="6"/>
    <x v="1"/>
    <n v="30"/>
    <x v="1"/>
  </r>
  <r>
    <s v="01 Østfold"/>
    <x v="0"/>
    <s v="0119"/>
    <s v="0119 Marker"/>
    <x v="6"/>
    <x v="2"/>
    <n v="27"/>
    <x v="1"/>
  </r>
  <r>
    <s v="01 Østfold"/>
    <x v="0"/>
    <s v="0119"/>
    <s v="0119 Marker"/>
    <x v="6"/>
    <x v="3"/>
    <n v="40"/>
    <x v="1"/>
  </r>
  <r>
    <s v="01 Østfold"/>
    <x v="0"/>
    <s v="0119"/>
    <s v="0119 Marker"/>
    <x v="6"/>
    <x v="4"/>
    <n v="43"/>
    <x v="1"/>
  </r>
  <r>
    <s v="01 Østfold"/>
    <x v="0"/>
    <s v="0119"/>
    <s v="0119 Marker"/>
    <x v="6"/>
    <x v="5"/>
    <n v="41"/>
    <x v="1"/>
  </r>
  <r>
    <s v="01 Østfold"/>
    <x v="0"/>
    <s v="0119"/>
    <s v="0119 Marker"/>
    <x v="6"/>
    <x v="6"/>
    <n v="36"/>
    <x v="1"/>
  </r>
  <r>
    <s v="01 Østfold"/>
    <x v="0"/>
    <s v="0119"/>
    <s v="0119 Marker"/>
    <x v="6"/>
    <x v="7"/>
    <n v="31"/>
    <x v="1"/>
  </r>
  <r>
    <s v="01 Østfold"/>
    <x v="0"/>
    <s v="0119"/>
    <s v="0119 Marker"/>
    <x v="6"/>
    <x v="8"/>
    <n v="32"/>
    <x v="1"/>
  </r>
  <r>
    <s v="01 Østfold"/>
    <x v="0"/>
    <s v="0119"/>
    <s v="0119 Marker"/>
    <x v="6"/>
    <x v="9"/>
    <n v="30"/>
    <x v="1"/>
  </r>
  <r>
    <s v="01 Østfold"/>
    <x v="0"/>
    <s v="0119"/>
    <s v="0119 Marker"/>
    <x v="6"/>
    <x v="10"/>
    <n v="33"/>
    <x v="1"/>
  </r>
  <r>
    <s v="01 Østfold"/>
    <x v="0"/>
    <s v="0119"/>
    <s v="0119 Marker"/>
    <x v="6"/>
    <x v="11"/>
    <n v="32"/>
    <x v="1"/>
  </r>
  <r>
    <s v="01 Østfold"/>
    <x v="0"/>
    <s v="0119"/>
    <s v="0119 Marker"/>
    <x v="6"/>
    <x v="12"/>
    <n v="28"/>
    <x v="1"/>
  </r>
  <r>
    <s v="01 Østfold"/>
    <x v="0"/>
    <s v="0121"/>
    <s v="0121 Rømskog"/>
    <x v="7"/>
    <x v="0"/>
    <n v="14"/>
    <x v="1"/>
  </r>
  <r>
    <s v="01 Østfold"/>
    <x v="0"/>
    <s v="0121"/>
    <s v="0121 Rømskog"/>
    <x v="7"/>
    <x v="1"/>
    <n v="13"/>
    <x v="1"/>
  </r>
  <r>
    <s v="01 Østfold"/>
    <x v="0"/>
    <s v="0121"/>
    <s v="0121 Rømskog"/>
    <x v="7"/>
    <x v="2"/>
    <n v="14"/>
    <x v="1"/>
  </r>
  <r>
    <s v="01 Østfold"/>
    <x v="0"/>
    <s v="0121"/>
    <s v="0121 Rømskog"/>
    <x v="7"/>
    <x v="3"/>
    <n v="13"/>
    <x v="1"/>
  </r>
  <r>
    <s v="01 Østfold"/>
    <x v="0"/>
    <s v="0121"/>
    <s v="0121 Rømskog"/>
    <x v="7"/>
    <x v="4"/>
    <n v="13"/>
    <x v="1"/>
  </r>
  <r>
    <s v="01 Østfold"/>
    <x v="0"/>
    <s v="0121"/>
    <s v="0121 Rømskog"/>
    <x v="7"/>
    <x v="5"/>
    <n v="16"/>
    <x v="1"/>
  </r>
  <r>
    <s v="01 Østfold"/>
    <x v="0"/>
    <s v="0121"/>
    <s v="0121 Rømskog"/>
    <x v="7"/>
    <x v="6"/>
    <n v="17"/>
    <x v="1"/>
  </r>
  <r>
    <s v="01 Østfold"/>
    <x v="0"/>
    <s v="0121"/>
    <s v="0121 Rømskog"/>
    <x v="7"/>
    <x v="7"/>
    <n v="17"/>
    <x v="1"/>
  </r>
  <r>
    <s v="01 Østfold"/>
    <x v="0"/>
    <s v="0121"/>
    <s v="0121 Rømskog"/>
    <x v="7"/>
    <x v="8"/>
    <n v="18"/>
    <x v="1"/>
  </r>
  <r>
    <s v="01 Østfold"/>
    <x v="0"/>
    <s v="0121"/>
    <s v="0121 Rømskog"/>
    <x v="7"/>
    <x v="9"/>
    <n v="21"/>
    <x v="1"/>
  </r>
  <r>
    <s v="01 Østfold"/>
    <x v="0"/>
    <s v="0121"/>
    <s v="0121 Rømskog"/>
    <x v="7"/>
    <x v="10"/>
    <n v="18"/>
    <x v="1"/>
  </r>
  <r>
    <s v="01 Østfold"/>
    <x v="0"/>
    <s v="0121"/>
    <s v="0121 Rømskog"/>
    <x v="7"/>
    <x v="11"/>
    <n v="17"/>
    <x v="1"/>
  </r>
  <r>
    <s v="01 Østfold"/>
    <x v="0"/>
    <s v="0121"/>
    <s v="0121 Rømskog"/>
    <x v="7"/>
    <x v="12"/>
    <n v="17"/>
    <x v="1"/>
  </r>
  <r>
    <s v="01 Østfold"/>
    <x v="0"/>
    <s v="0122"/>
    <s v="0122 Trøgstad"/>
    <x v="8"/>
    <x v="0"/>
    <n v="8"/>
    <x v="1"/>
  </r>
  <r>
    <s v="01 Østfold"/>
    <x v="0"/>
    <s v="0122"/>
    <s v="0122 Trøgstad"/>
    <x v="8"/>
    <x v="1"/>
    <n v="9"/>
    <x v="1"/>
  </r>
  <r>
    <s v="01 Østfold"/>
    <x v="0"/>
    <s v="0122"/>
    <s v="0122 Trøgstad"/>
    <x v="8"/>
    <x v="2"/>
    <n v="6"/>
    <x v="1"/>
  </r>
  <r>
    <s v="01 Østfold"/>
    <x v="0"/>
    <s v="0122"/>
    <s v="0122 Trøgstad"/>
    <x v="8"/>
    <x v="3"/>
    <n v="9"/>
    <x v="1"/>
  </r>
  <r>
    <s v="01 Østfold"/>
    <x v="0"/>
    <s v="0122"/>
    <s v="0122 Trøgstad"/>
    <x v="8"/>
    <x v="4"/>
    <n v="7"/>
    <x v="1"/>
  </r>
  <r>
    <s v="01 Østfold"/>
    <x v="0"/>
    <s v="0122"/>
    <s v="0122 Trøgstad"/>
    <x v="8"/>
    <x v="5"/>
    <n v="7"/>
    <x v="1"/>
  </r>
  <r>
    <s v="01 Østfold"/>
    <x v="0"/>
    <s v="0122"/>
    <s v="0122 Trøgstad"/>
    <x v="8"/>
    <x v="6"/>
    <n v="8"/>
    <x v="1"/>
  </r>
  <r>
    <s v="01 Østfold"/>
    <x v="0"/>
    <s v="0122"/>
    <s v="0122 Trøgstad"/>
    <x v="8"/>
    <x v="7"/>
    <n v="8"/>
    <x v="1"/>
  </r>
  <r>
    <s v="01 Østfold"/>
    <x v="0"/>
    <s v="0122"/>
    <s v="0122 Trøgstad"/>
    <x v="8"/>
    <x v="8"/>
    <n v="10"/>
    <x v="1"/>
  </r>
  <r>
    <s v="01 Østfold"/>
    <x v="0"/>
    <s v="0122"/>
    <s v="0122 Trøgstad"/>
    <x v="8"/>
    <x v="9"/>
    <n v="9"/>
    <x v="1"/>
  </r>
  <r>
    <s v="01 Østfold"/>
    <x v="0"/>
    <s v="0122"/>
    <s v="0122 Trøgstad"/>
    <x v="8"/>
    <x v="10"/>
    <n v="8"/>
    <x v="1"/>
  </r>
  <r>
    <s v="01 Østfold"/>
    <x v="0"/>
    <s v="0122"/>
    <s v="0122 Trøgstad"/>
    <x v="8"/>
    <x v="11"/>
    <n v="7"/>
    <x v="1"/>
  </r>
  <r>
    <s v="01 Østfold"/>
    <x v="0"/>
    <s v="0122"/>
    <s v="0122 Trøgstad"/>
    <x v="8"/>
    <x v="12"/>
    <n v="17"/>
    <x v="1"/>
  </r>
  <r>
    <s v="01 Østfold"/>
    <x v="0"/>
    <s v="0123"/>
    <s v="0123 Spydeberg"/>
    <x v="9"/>
    <x v="0"/>
    <n v="17"/>
    <x v="1"/>
  </r>
  <r>
    <s v="01 Østfold"/>
    <x v="0"/>
    <s v="0123"/>
    <s v="0123 Spydeberg"/>
    <x v="9"/>
    <x v="1"/>
    <n v="15"/>
    <x v="1"/>
  </r>
  <r>
    <s v="01 Østfold"/>
    <x v="0"/>
    <s v="0123"/>
    <s v="0123 Spydeberg"/>
    <x v="9"/>
    <x v="2"/>
    <n v="11"/>
    <x v="1"/>
  </r>
  <r>
    <s v="01 Østfold"/>
    <x v="0"/>
    <s v="0123"/>
    <s v="0123 Spydeberg"/>
    <x v="9"/>
    <x v="3"/>
    <n v="13"/>
    <x v="1"/>
  </r>
  <r>
    <s v="01 Østfold"/>
    <x v="0"/>
    <s v="0123"/>
    <s v="0123 Spydeberg"/>
    <x v="9"/>
    <x v="4"/>
    <n v="13"/>
    <x v="1"/>
  </r>
  <r>
    <s v="01 Østfold"/>
    <x v="0"/>
    <s v="0123"/>
    <s v="0123 Spydeberg"/>
    <x v="9"/>
    <x v="5"/>
    <n v="11"/>
    <x v="1"/>
  </r>
  <r>
    <s v="01 Østfold"/>
    <x v="0"/>
    <s v="0123"/>
    <s v="0123 Spydeberg"/>
    <x v="9"/>
    <x v="6"/>
    <n v="17"/>
    <x v="1"/>
  </r>
  <r>
    <s v="01 Østfold"/>
    <x v="0"/>
    <s v="0123"/>
    <s v="0123 Spydeberg"/>
    <x v="9"/>
    <x v="7"/>
    <n v="14"/>
    <x v="1"/>
  </r>
  <r>
    <s v="01 Østfold"/>
    <x v="0"/>
    <s v="0123"/>
    <s v="0123 Spydeberg"/>
    <x v="9"/>
    <x v="8"/>
    <n v="16"/>
    <x v="1"/>
  </r>
  <r>
    <s v="01 Østfold"/>
    <x v="0"/>
    <s v="0123"/>
    <s v="0123 Spydeberg"/>
    <x v="9"/>
    <x v="9"/>
    <n v="14"/>
    <x v="1"/>
  </r>
  <r>
    <s v="01 Østfold"/>
    <x v="0"/>
    <s v="0123"/>
    <s v="0123 Spydeberg"/>
    <x v="9"/>
    <x v="10"/>
    <n v="11"/>
    <x v="1"/>
  </r>
  <r>
    <s v="01 Østfold"/>
    <x v="0"/>
    <s v="0123"/>
    <s v="0123 Spydeberg"/>
    <x v="9"/>
    <x v="11"/>
    <n v="9"/>
    <x v="1"/>
  </r>
  <r>
    <s v="01 Østfold"/>
    <x v="0"/>
    <s v="0123"/>
    <s v="0123 Spydeberg"/>
    <x v="9"/>
    <x v="12"/>
    <n v="12"/>
    <x v="1"/>
  </r>
  <r>
    <s v="01 Østfold"/>
    <x v="0"/>
    <s v="0124"/>
    <s v="0124 Askim"/>
    <x v="10"/>
    <x v="0"/>
    <n v="4"/>
    <x v="1"/>
  </r>
  <r>
    <s v="01 Østfold"/>
    <x v="0"/>
    <s v="0124"/>
    <s v="0124 Askim"/>
    <x v="10"/>
    <x v="1"/>
    <n v="4"/>
    <x v="1"/>
  </r>
  <r>
    <s v="01 Østfold"/>
    <x v="0"/>
    <s v="0124"/>
    <s v="0124 Askim"/>
    <x v="10"/>
    <x v="2"/>
    <n v="6"/>
    <x v="1"/>
  </r>
  <r>
    <s v="01 Østfold"/>
    <x v="0"/>
    <s v="0124"/>
    <s v="0124 Askim"/>
    <x v="10"/>
    <x v="3"/>
    <n v="8"/>
    <x v="1"/>
  </r>
  <r>
    <s v="01 Østfold"/>
    <x v="0"/>
    <s v="0124"/>
    <s v="0124 Askim"/>
    <x v="10"/>
    <x v="4"/>
    <n v="8"/>
    <x v="1"/>
  </r>
  <r>
    <s v="01 Østfold"/>
    <x v="0"/>
    <s v="0124"/>
    <s v="0124 Askim"/>
    <x v="10"/>
    <x v="5"/>
    <n v="8"/>
    <x v="1"/>
  </r>
  <r>
    <s v="01 Østfold"/>
    <x v="0"/>
    <s v="0124"/>
    <s v="0124 Askim"/>
    <x v="10"/>
    <x v="6"/>
    <n v="7"/>
    <x v="1"/>
  </r>
  <r>
    <s v="01 Østfold"/>
    <x v="0"/>
    <s v="0124"/>
    <s v="0124 Askim"/>
    <x v="10"/>
    <x v="7"/>
    <n v="8"/>
    <x v="1"/>
  </r>
  <r>
    <s v="01 Østfold"/>
    <x v="0"/>
    <s v="0124"/>
    <s v="0124 Askim"/>
    <x v="10"/>
    <x v="8"/>
    <n v="6"/>
    <x v="1"/>
  </r>
  <r>
    <s v="01 Østfold"/>
    <x v="0"/>
    <s v="0124"/>
    <s v="0124 Askim"/>
    <x v="10"/>
    <x v="9"/>
    <n v="6"/>
    <x v="1"/>
  </r>
  <r>
    <s v="01 Østfold"/>
    <x v="0"/>
    <s v="0124"/>
    <s v="0124 Askim"/>
    <x v="10"/>
    <x v="10"/>
    <n v="9"/>
    <x v="1"/>
  </r>
  <r>
    <s v="01 Østfold"/>
    <x v="0"/>
    <s v="0124"/>
    <s v="0124 Askim"/>
    <x v="10"/>
    <x v="11"/>
    <n v="11"/>
    <x v="1"/>
  </r>
  <r>
    <s v="01 Østfold"/>
    <x v="0"/>
    <s v="0124"/>
    <s v="0124 Askim"/>
    <x v="10"/>
    <x v="12"/>
    <n v="13"/>
    <x v="1"/>
  </r>
  <r>
    <s v="01 Østfold"/>
    <x v="0"/>
    <s v="0125"/>
    <s v="0125 Eidsberg"/>
    <x v="11"/>
    <x v="0"/>
    <n v="17"/>
    <x v="1"/>
  </r>
  <r>
    <s v="01 Østfold"/>
    <x v="0"/>
    <s v="0125"/>
    <s v="0125 Eidsberg"/>
    <x v="11"/>
    <x v="1"/>
    <n v="23"/>
    <x v="1"/>
  </r>
  <r>
    <s v="01 Østfold"/>
    <x v="0"/>
    <s v="0125"/>
    <s v="0125 Eidsberg"/>
    <x v="11"/>
    <x v="2"/>
    <n v="20"/>
    <x v="1"/>
  </r>
  <r>
    <s v="01 Østfold"/>
    <x v="0"/>
    <s v="0125"/>
    <s v="0125 Eidsberg"/>
    <x v="11"/>
    <x v="3"/>
    <n v="24"/>
    <x v="1"/>
  </r>
  <r>
    <s v="01 Østfold"/>
    <x v="0"/>
    <s v="0125"/>
    <s v="0125 Eidsberg"/>
    <x v="11"/>
    <x v="4"/>
    <n v="22"/>
    <x v="1"/>
  </r>
  <r>
    <s v="01 Østfold"/>
    <x v="0"/>
    <s v="0125"/>
    <s v="0125 Eidsberg"/>
    <x v="11"/>
    <x v="5"/>
    <n v="19"/>
    <x v="1"/>
  </r>
  <r>
    <s v="01 Østfold"/>
    <x v="0"/>
    <s v="0125"/>
    <s v="0125 Eidsberg"/>
    <x v="11"/>
    <x v="6"/>
    <n v="25"/>
    <x v="1"/>
  </r>
  <r>
    <s v="01 Østfold"/>
    <x v="0"/>
    <s v="0125"/>
    <s v="0125 Eidsberg"/>
    <x v="11"/>
    <x v="7"/>
    <n v="21"/>
    <x v="1"/>
  </r>
  <r>
    <s v="01 Østfold"/>
    <x v="0"/>
    <s v="0125"/>
    <s v="0125 Eidsberg"/>
    <x v="11"/>
    <x v="8"/>
    <n v="23"/>
    <x v="1"/>
  </r>
  <r>
    <s v="01 Østfold"/>
    <x v="0"/>
    <s v="0125"/>
    <s v="0125 Eidsberg"/>
    <x v="11"/>
    <x v="9"/>
    <n v="21"/>
    <x v="1"/>
  </r>
  <r>
    <s v="01 Østfold"/>
    <x v="0"/>
    <s v="0125"/>
    <s v="0125 Eidsberg"/>
    <x v="11"/>
    <x v="10"/>
    <n v="22"/>
    <x v="1"/>
  </r>
  <r>
    <s v="01 Østfold"/>
    <x v="0"/>
    <s v="0125"/>
    <s v="0125 Eidsberg"/>
    <x v="11"/>
    <x v="11"/>
    <n v="14"/>
    <x v="1"/>
  </r>
  <r>
    <s v="01 Østfold"/>
    <x v="0"/>
    <s v="0125"/>
    <s v="0125 Eidsberg"/>
    <x v="11"/>
    <x v="12"/>
    <n v="18"/>
    <x v="1"/>
  </r>
  <r>
    <s v="01 Østfold"/>
    <x v="0"/>
    <s v="0127"/>
    <s v="0127 Skiptvet"/>
    <x v="12"/>
    <x v="0"/>
    <n v="6"/>
    <x v="1"/>
  </r>
  <r>
    <s v="01 Østfold"/>
    <x v="0"/>
    <s v="0127"/>
    <s v="0127 Skiptvet"/>
    <x v="12"/>
    <x v="1"/>
    <n v="3"/>
    <x v="1"/>
  </r>
  <r>
    <s v="01 Østfold"/>
    <x v="0"/>
    <s v="0127"/>
    <s v="0127 Skiptvet"/>
    <x v="12"/>
    <x v="2"/>
    <n v="3"/>
    <x v="1"/>
  </r>
  <r>
    <s v="01 Østfold"/>
    <x v="0"/>
    <s v="0127"/>
    <s v="0127 Skiptvet"/>
    <x v="12"/>
    <x v="3"/>
    <n v="2"/>
    <x v="1"/>
  </r>
  <r>
    <s v="01 Østfold"/>
    <x v="0"/>
    <s v="0127"/>
    <s v="0127 Skiptvet"/>
    <x v="12"/>
    <x v="4"/>
    <n v="5"/>
    <x v="1"/>
  </r>
  <r>
    <s v="01 Østfold"/>
    <x v="0"/>
    <s v="0127"/>
    <s v="0127 Skiptvet"/>
    <x v="12"/>
    <x v="5"/>
    <n v="5"/>
    <x v="1"/>
  </r>
  <r>
    <s v="01 Østfold"/>
    <x v="0"/>
    <s v="0127"/>
    <s v="0127 Skiptvet"/>
    <x v="12"/>
    <x v="6"/>
    <n v="8"/>
    <x v="1"/>
  </r>
  <r>
    <s v="01 Østfold"/>
    <x v="0"/>
    <s v="0127"/>
    <s v="0127 Skiptvet"/>
    <x v="12"/>
    <x v="7"/>
    <n v="6"/>
    <x v="1"/>
  </r>
  <r>
    <s v="01 Østfold"/>
    <x v="0"/>
    <s v="0127"/>
    <s v="0127 Skiptvet"/>
    <x v="12"/>
    <x v="8"/>
    <n v="8"/>
    <x v="1"/>
  </r>
  <r>
    <s v="01 Østfold"/>
    <x v="0"/>
    <s v="0127"/>
    <s v="0127 Skiptvet"/>
    <x v="12"/>
    <x v="9"/>
    <n v="8"/>
    <x v="1"/>
  </r>
  <r>
    <s v="01 Østfold"/>
    <x v="0"/>
    <s v="0127"/>
    <s v="0127 Skiptvet"/>
    <x v="12"/>
    <x v="10"/>
    <n v="4"/>
    <x v="1"/>
  </r>
  <r>
    <s v="01 Østfold"/>
    <x v="0"/>
    <s v="0127"/>
    <s v="0127 Skiptvet"/>
    <x v="12"/>
    <x v="11"/>
    <n v="4"/>
    <x v="1"/>
  </r>
  <r>
    <s v="01 Østfold"/>
    <x v="0"/>
    <s v="0127"/>
    <s v="0127 Skiptvet"/>
    <x v="12"/>
    <x v="12"/>
    <n v="5"/>
    <x v="1"/>
  </r>
  <r>
    <s v="01 Østfold"/>
    <x v="0"/>
    <s v="0128"/>
    <s v="0128 Rakkestad"/>
    <x v="13"/>
    <x v="0"/>
    <n v="23"/>
    <x v="1"/>
  </r>
  <r>
    <s v="01 Østfold"/>
    <x v="0"/>
    <s v="0128"/>
    <s v="0128 Rakkestad"/>
    <x v="13"/>
    <x v="1"/>
    <n v="15"/>
    <x v="1"/>
  </r>
  <r>
    <s v="01 Østfold"/>
    <x v="0"/>
    <s v="0128"/>
    <s v="0128 Rakkestad"/>
    <x v="13"/>
    <x v="2"/>
    <n v="18"/>
    <x v="1"/>
  </r>
  <r>
    <s v="01 Østfold"/>
    <x v="0"/>
    <s v="0128"/>
    <s v="0128 Rakkestad"/>
    <x v="13"/>
    <x v="3"/>
    <n v="19"/>
    <x v="1"/>
  </r>
  <r>
    <s v="01 Østfold"/>
    <x v="0"/>
    <s v="0128"/>
    <s v="0128 Rakkestad"/>
    <x v="13"/>
    <x v="4"/>
    <n v="22"/>
    <x v="1"/>
  </r>
  <r>
    <s v="01 Østfold"/>
    <x v="0"/>
    <s v="0128"/>
    <s v="0128 Rakkestad"/>
    <x v="13"/>
    <x v="5"/>
    <n v="20"/>
    <x v="1"/>
  </r>
  <r>
    <s v="01 Østfold"/>
    <x v="0"/>
    <s v="0128"/>
    <s v="0128 Rakkestad"/>
    <x v="13"/>
    <x v="6"/>
    <n v="21"/>
    <x v="1"/>
  </r>
  <r>
    <s v="01 Østfold"/>
    <x v="0"/>
    <s v="0128"/>
    <s v="0128 Rakkestad"/>
    <x v="13"/>
    <x v="7"/>
    <n v="17"/>
    <x v="1"/>
  </r>
  <r>
    <s v="01 Østfold"/>
    <x v="0"/>
    <s v="0128"/>
    <s v="0128 Rakkestad"/>
    <x v="13"/>
    <x v="8"/>
    <n v="20"/>
    <x v="1"/>
  </r>
  <r>
    <s v="01 Østfold"/>
    <x v="0"/>
    <s v="0128"/>
    <s v="0128 Rakkestad"/>
    <x v="13"/>
    <x v="9"/>
    <n v="24"/>
    <x v="1"/>
  </r>
  <r>
    <s v="01 Østfold"/>
    <x v="0"/>
    <s v="0128"/>
    <s v="0128 Rakkestad"/>
    <x v="13"/>
    <x v="10"/>
    <n v="23"/>
    <x v="1"/>
  </r>
  <r>
    <s v="01 Østfold"/>
    <x v="0"/>
    <s v="0128"/>
    <s v="0128 Rakkestad"/>
    <x v="13"/>
    <x v="11"/>
    <n v="17"/>
    <x v="1"/>
  </r>
  <r>
    <s v="01 Østfold"/>
    <x v="0"/>
    <s v="0128"/>
    <s v="0128 Rakkestad"/>
    <x v="13"/>
    <x v="12"/>
    <n v="22"/>
    <x v="1"/>
  </r>
  <r>
    <s v="01 Østfold"/>
    <x v="0"/>
    <s v="0135"/>
    <s v="0135 Råde"/>
    <x v="14"/>
    <x v="0"/>
    <n v="1"/>
    <x v="1"/>
  </r>
  <r>
    <s v="01 Østfold"/>
    <x v="0"/>
    <s v="0135"/>
    <s v="0135 Råde"/>
    <x v="14"/>
    <x v="1"/>
    <n v="3"/>
    <x v="1"/>
  </r>
  <r>
    <s v="01 Østfold"/>
    <x v="0"/>
    <s v="0135"/>
    <s v="0135 Råde"/>
    <x v="14"/>
    <x v="2"/>
    <n v="2"/>
    <x v="1"/>
  </r>
  <r>
    <s v="01 Østfold"/>
    <x v="0"/>
    <s v="0135"/>
    <s v="0135 Råde"/>
    <x v="14"/>
    <x v="3"/>
    <n v="2"/>
    <x v="1"/>
  </r>
  <r>
    <s v="01 Østfold"/>
    <x v="0"/>
    <s v="0135"/>
    <s v="0135 Råde"/>
    <x v="14"/>
    <x v="4"/>
    <n v="3"/>
    <x v="1"/>
  </r>
  <r>
    <s v="01 Østfold"/>
    <x v="0"/>
    <s v="0135"/>
    <s v="0135 Råde"/>
    <x v="14"/>
    <x v="5"/>
    <n v="4"/>
    <x v="1"/>
  </r>
  <r>
    <s v="01 Østfold"/>
    <x v="0"/>
    <s v="0135"/>
    <s v="0135 Råde"/>
    <x v="14"/>
    <x v="6"/>
    <n v="5"/>
    <x v="1"/>
  </r>
  <r>
    <s v="01 Østfold"/>
    <x v="0"/>
    <s v="0135"/>
    <s v="0135 Råde"/>
    <x v="14"/>
    <x v="7"/>
    <n v="6"/>
    <x v="1"/>
  </r>
  <r>
    <s v="01 Østfold"/>
    <x v="0"/>
    <s v="0135"/>
    <s v="0135 Råde"/>
    <x v="14"/>
    <x v="8"/>
    <n v="8"/>
    <x v="1"/>
  </r>
  <r>
    <s v="01 Østfold"/>
    <x v="0"/>
    <s v="0135"/>
    <s v="0135 Råde"/>
    <x v="14"/>
    <x v="9"/>
    <n v="6"/>
    <x v="1"/>
  </r>
  <r>
    <s v="01 Østfold"/>
    <x v="0"/>
    <s v="0135"/>
    <s v="0135 Råde"/>
    <x v="14"/>
    <x v="10"/>
    <n v="8"/>
    <x v="1"/>
  </r>
  <r>
    <s v="01 Østfold"/>
    <x v="0"/>
    <s v="0135"/>
    <s v="0135 Råde"/>
    <x v="14"/>
    <x v="11"/>
    <n v="7"/>
    <x v="1"/>
  </r>
  <r>
    <s v="01 Østfold"/>
    <x v="0"/>
    <s v="0135"/>
    <s v="0135 Råde"/>
    <x v="14"/>
    <x v="12"/>
    <n v="10"/>
    <x v="1"/>
  </r>
  <r>
    <s v="01 Østfold"/>
    <x v="0"/>
    <s v="0136"/>
    <s v="0136 Rygge"/>
    <x v="15"/>
    <x v="0"/>
    <n v="36"/>
    <x v="1"/>
  </r>
  <r>
    <s v="01 Østfold"/>
    <x v="0"/>
    <s v="0136"/>
    <s v="0136 Rygge"/>
    <x v="15"/>
    <x v="1"/>
    <n v="42"/>
    <x v="1"/>
  </r>
  <r>
    <s v="01 Østfold"/>
    <x v="0"/>
    <s v="0136"/>
    <s v="0136 Rygge"/>
    <x v="15"/>
    <x v="2"/>
    <n v="42"/>
    <x v="1"/>
  </r>
  <r>
    <s v="01 Østfold"/>
    <x v="0"/>
    <s v="0136"/>
    <s v="0136 Rygge"/>
    <x v="15"/>
    <x v="3"/>
    <n v="6"/>
    <x v="1"/>
  </r>
  <r>
    <s v="01 Østfold"/>
    <x v="0"/>
    <s v="0136"/>
    <s v="0136 Rygge"/>
    <x v="15"/>
    <x v="4"/>
    <n v="10"/>
    <x v="1"/>
  </r>
  <r>
    <s v="01 Østfold"/>
    <x v="0"/>
    <s v="0136"/>
    <s v="0136 Rygge"/>
    <x v="15"/>
    <x v="5"/>
    <n v="7"/>
    <x v="1"/>
  </r>
  <r>
    <s v="01 Østfold"/>
    <x v="0"/>
    <s v="0136"/>
    <s v="0136 Rygge"/>
    <x v="15"/>
    <x v="6"/>
    <n v="9"/>
    <x v="1"/>
  </r>
  <r>
    <s v="01 Østfold"/>
    <x v="0"/>
    <s v="0136"/>
    <s v="0136 Rygge"/>
    <x v="15"/>
    <x v="7"/>
    <n v="4"/>
    <x v="1"/>
  </r>
  <r>
    <s v="01 Østfold"/>
    <x v="0"/>
    <s v="0136"/>
    <s v="0136 Rygge"/>
    <x v="15"/>
    <x v="8"/>
    <n v="5"/>
    <x v="1"/>
  </r>
  <r>
    <s v="01 Østfold"/>
    <x v="0"/>
    <s v="0136"/>
    <s v="0136 Rygge"/>
    <x v="15"/>
    <x v="9"/>
    <n v="6"/>
    <x v="1"/>
  </r>
  <r>
    <s v="01 Østfold"/>
    <x v="0"/>
    <s v="0136"/>
    <s v="0136 Rygge"/>
    <x v="15"/>
    <x v="10"/>
    <n v="5"/>
    <x v="1"/>
  </r>
  <r>
    <s v="01 Østfold"/>
    <x v="0"/>
    <s v="0136"/>
    <s v="0136 Rygge"/>
    <x v="15"/>
    <x v="11"/>
    <n v="5"/>
    <x v="1"/>
  </r>
  <r>
    <s v="01 Østfold"/>
    <x v="0"/>
    <s v="0136"/>
    <s v="0136 Rygge"/>
    <x v="15"/>
    <x v="12"/>
    <n v="5"/>
    <x v="1"/>
  </r>
  <r>
    <s v="01 Østfold"/>
    <x v="0"/>
    <s v="0137"/>
    <s v="0137 Våler (Østf.)"/>
    <x v="16"/>
    <x v="0"/>
    <n v="6"/>
    <x v="1"/>
  </r>
  <r>
    <s v="01 Østfold"/>
    <x v="0"/>
    <s v="0137"/>
    <s v="0137 Våler (Østf.)"/>
    <x v="16"/>
    <x v="1"/>
    <n v="9"/>
    <x v="1"/>
  </r>
  <r>
    <s v="01 Østfold"/>
    <x v="0"/>
    <s v="0137"/>
    <s v="0137 Våler (Østf.)"/>
    <x v="16"/>
    <x v="2"/>
    <n v="11"/>
    <x v="1"/>
  </r>
  <r>
    <s v="01 Østfold"/>
    <x v="0"/>
    <s v="0137"/>
    <s v="0137 Våler (Østf.)"/>
    <x v="16"/>
    <x v="3"/>
    <n v="8"/>
    <x v="1"/>
  </r>
  <r>
    <s v="01 Østfold"/>
    <x v="0"/>
    <s v="0137"/>
    <s v="0137 Våler (Østf.)"/>
    <x v="16"/>
    <x v="4"/>
    <n v="12"/>
    <x v="1"/>
  </r>
  <r>
    <s v="01 Østfold"/>
    <x v="0"/>
    <s v="0137"/>
    <s v="0137 Våler (Østf.)"/>
    <x v="16"/>
    <x v="5"/>
    <n v="11"/>
    <x v="1"/>
  </r>
  <r>
    <s v="01 Østfold"/>
    <x v="0"/>
    <s v="0137"/>
    <s v="0137 Våler (Østf.)"/>
    <x v="16"/>
    <x v="6"/>
    <n v="11"/>
    <x v="1"/>
  </r>
  <r>
    <s v="01 Østfold"/>
    <x v="0"/>
    <s v="0137"/>
    <s v="0137 Våler (Østf.)"/>
    <x v="16"/>
    <x v="7"/>
    <n v="14"/>
    <x v="1"/>
  </r>
  <r>
    <s v="01 Østfold"/>
    <x v="0"/>
    <s v="0137"/>
    <s v="0137 Våler (Østf.)"/>
    <x v="16"/>
    <x v="8"/>
    <n v="16"/>
    <x v="1"/>
  </r>
  <r>
    <s v="01 Østfold"/>
    <x v="0"/>
    <s v="0137"/>
    <s v="0137 Våler (Østf.)"/>
    <x v="16"/>
    <x v="9"/>
    <n v="15"/>
    <x v="1"/>
  </r>
  <r>
    <s v="01 Østfold"/>
    <x v="0"/>
    <s v="0137"/>
    <s v="0137 Våler (Østf.)"/>
    <x v="16"/>
    <x v="10"/>
    <n v="12"/>
    <x v="1"/>
  </r>
  <r>
    <s v="01 Østfold"/>
    <x v="0"/>
    <s v="0137"/>
    <s v="0137 Våler (Østf.)"/>
    <x v="16"/>
    <x v="11"/>
    <n v="12"/>
    <x v="1"/>
  </r>
  <r>
    <s v="01 Østfold"/>
    <x v="0"/>
    <s v="0137"/>
    <s v="0137 Våler (Østf.)"/>
    <x v="16"/>
    <x v="12"/>
    <n v="15"/>
    <x v="1"/>
  </r>
  <r>
    <s v="01 Østfold"/>
    <x v="0"/>
    <s v="0138"/>
    <s v="0138 Hobøl"/>
    <x v="17"/>
    <x v="0"/>
    <n v="8"/>
    <x v="1"/>
  </r>
  <r>
    <s v="01 Østfold"/>
    <x v="0"/>
    <s v="0138"/>
    <s v="0138 Hobøl"/>
    <x v="17"/>
    <x v="1"/>
    <n v="9"/>
    <x v="1"/>
  </r>
  <r>
    <s v="01 Østfold"/>
    <x v="0"/>
    <s v="0138"/>
    <s v="0138 Hobøl"/>
    <x v="17"/>
    <x v="2"/>
    <n v="7"/>
    <x v="1"/>
  </r>
  <r>
    <s v="01 Østfold"/>
    <x v="0"/>
    <s v="0138"/>
    <s v="0138 Hobøl"/>
    <x v="17"/>
    <x v="3"/>
    <n v="9"/>
    <x v="1"/>
  </r>
  <r>
    <s v="01 Østfold"/>
    <x v="0"/>
    <s v="0138"/>
    <s v="0138 Hobøl"/>
    <x v="17"/>
    <x v="4"/>
    <n v="13"/>
    <x v="1"/>
  </r>
  <r>
    <s v="01 Østfold"/>
    <x v="0"/>
    <s v="0138"/>
    <s v="0138 Hobøl"/>
    <x v="17"/>
    <x v="5"/>
    <n v="13"/>
    <x v="1"/>
  </r>
  <r>
    <s v="01 Østfold"/>
    <x v="0"/>
    <s v="0138"/>
    <s v="0138 Hobøl"/>
    <x v="17"/>
    <x v="6"/>
    <n v="18"/>
    <x v="1"/>
  </r>
  <r>
    <s v="01 Østfold"/>
    <x v="0"/>
    <s v="0138"/>
    <s v="0138 Hobøl"/>
    <x v="17"/>
    <x v="7"/>
    <n v="15"/>
    <x v="1"/>
  </r>
  <r>
    <s v="01 Østfold"/>
    <x v="0"/>
    <s v="0138"/>
    <s v="0138 Hobøl"/>
    <x v="17"/>
    <x v="8"/>
    <n v="20"/>
    <x v="1"/>
  </r>
  <r>
    <s v="01 Østfold"/>
    <x v="0"/>
    <s v="0138"/>
    <s v="0138 Hobøl"/>
    <x v="17"/>
    <x v="9"/>
    <n v="21"/>
    <x v="1"/>
  </r>
  <r>
    <s v="01 Østfold"/>
    <x v="0"/>
    <s v="0138"/>
    <s v="0138 Hobøl"/>
    <x v="17"/>
    <x v="10"/>
    <n v="17"/>
    <x v="1"/>
  </r>
  <r>
    <s v="01 Østfold"/>
    <x v="0"/>
    <s v="0138"/>
    <s v="0138 Hobøl"/>
    <x v="17"/>
    <x v="11"/>
    <n v="16"/>
    <x v="1"/>
  </r>
  <r>
    <s v="01 Østfold"/>
    <x v="0"/>
    <s v="0138"/>
    <s v="0138 Hobøl"/>
    <x v="17"/>
    <x v="12"/>
    <n v="12"/>
    <x v="1"/>
  </r>
  <r>
    <s v="02 Akershus"/>
    <x v="1"/>
    <s v="0211"/>
    <s v="0211 Vestby"/>
    <x v="18"/>
    <x v="0"/>
    <n v="7"/>
    <x v="1"/>
  </r>
  <r>
    <s v="02 Akershus"/>
    <x v="1"/>
    <s v="0211"/>
    <s v="0211 Vestby"/>
    <x v="18"/>
    <x v="1"/>
    <n v="4"/>
    <x v="1"/>
  </r>
  <r>
    <s v="02 Akershus"/>
    <x v="1"/>
    <s v="0211"/>
    <s v="0211 Vestby"/>
    <x v="18"/>
    <x v="2"/>
    <n v="4"/>
    <x v="1"/>
  </r>
  <r>
    <s v="02 Akershus"/>
    <x v="1"/>
    <s v="0211"/>
    <s v="0211 Vestby"/>
    <x v="18"/>
    <x v="3"/>
    <n v="7"/>
    <x v="1"/>
  </r>
  <r>
    <s v="02 Akershus"/>
    <x v="1"/>
    <s v="0211"/>
    <s v="0211 Vestby"/>
    <x v="18"/>
    <x v="4"/>
    <n v="6"/>
    <x v="1"/>
  </r>
  <r>
    <s v="02 Akershus"/>
    <x v="1"/>
    <s v="0211"/>
    <s v="0211 Vestby"/>
    <x v="18"/>
    <x v="5"/>
    <n v="7"/>
    <x v="1"/>
  </r>
  <r>
    <s v="02 Akershus"/>
    <x v="1"/>
    <s v="0211"/>
    <s v="0211 Vestby"/>
    <x v="18"/>
    <x v="6"/>
    <n v="10"/>
    <x v="1"/>
  </r>
  <r>
    <s v="02 Akershus"/>
    <x v="1"/>
    <s v="0211"/>
    <s v="0211 Vestby"/>
    <x v="18"/>
    <x v="7"/>
    <n v="7"/>
    <x v="1"/>
  </r>
  <r>
    <s v="02 Akershus"/>
    <x v="1"/>
    <s v="0211"/>
    <s v="0211 Vestby"/>
    <x v="18"/>
    <x v="8"/>
    <n v="9"/>
    <x v="1"/>
  </r>
  <r>
    <s v="02 Akershus"/>
    <x v="1"/>
    <s v="0211"/>
    <s v="0211 Vestby"/>
    <x v="18"/>
    <x v="9"/>
    <n v="13"/>
    <x v="1"/>
  </r>
  <r>
    <s v="02 Akershus"/>
    <x v="1"/>
    <s v="0211"/>
    <s v="0211 Vestby"/>
    <x v="18"/>
    <x v="10"/>
    <n v="13"/>
    <x v="1"/>
  </r>
  <r>
    <s v="02 Akershus"/>
    <x v="1"/>
    <s v="0211"/>
    <s v="0211 Vestby"/>
    <x v="18"/>
    <x v="11"/>
    <n v="11"/>
    <x v="1"/>
  </r>
  <r>
    <s v="02 Akershus"/>
    <x v="1"/>
    <s v="0211"/>
    <s v="0211 Vestby"/>
    <x v="18"/>
    <x v="12"/>
    <n v="10"/>
    <x v="1"/>
  </r>
  <r>
    <s v="02 Akershus"/>
    <x v="1"/>
    <s v="0213"/>
    <s v="0213 Ski"/>
    <x v="19"/>
    <x v="0"/>
    <n v="9"/>
    <x v="1"/>
  </r>
  <r>
    <s v="02 Akershus"/>
    <x v="1"/>
    <s v="0213"/>
    <s v="0213 Ski"/>
    <x v="19"/>
    <x v="1"/>
    <n v="4"/>
    <x v="1"/>
  </r>
  <r>
    <s v="02 Akershus"/>
    <x v="1"/>
    <s v="0213"/>
    <s v="0213 Ski"/>
    <x v="19"/>
    <x v="2"/>
    <n v="4"/>
    <x v="1"/>
  </r>
  <r>
    <s v="02 Akershus"/>
    <x v="1"/>
    <s v="0213"/>
    <s v="0213 Ski"/>
    <x v="19"/>
    <x v="3"/>
    <n v="5"/>
    <x v="1"/>
  </r>
  <r>
    <s v="02 Akershus"/>
    <x v="1"/>
    <s v="0213"/>
    <s v="0213 Ski"/>
    <x v="19"/>
    <x v="4"/>
    <n v="6"/>
    <x v="1"/>
  </r>
  <r>
    <s v="02 Akershus"/>
    <x v="1"/>
    <s v="0213"/>
    <s v="0213 Ski"/>
    <x v="19"/>
    <x v="5"/>
    <n v="4"/>
    <x v="1"/>
  </r>
  <r>
    <s v="02 Akershus"/>
    <x v="1"/>
    <s v="0213"/>
    <s v="0213 Ski"/>
    <x v="19"/>
    <x v="6"/>
    <n v="11"/>
    <x v="1"/>
  </r>
  <r>
    <s v="02 Akershus"/>
    <x v="1"/>
    <s v="0213"/>
    <s v="0213 Ski"/>
    <x v="19"/>
    <x v="7"/>
    <n v="9"/>
    <x v="1"/>
  </r>
  <r>
    <s v="02 Akershus"/>
    <x v="1"/>
    <s v="0213"/>
    <s v="0213 Ski"/>
    <x v="19"/>
    <x v="8"/>
    <n v="17"/>
    <x v="1"/>
  </r>
  <r>
    <s v="02 Akershus"/>
    <x v="1"/>
    <s v="0213"/>
    <s v="0213 Ski"/>
    <x v="19"/>
    <x v="9"/>
    <n v="14"/>
    <x v="1"/>
  </r>
  <r>
    <s v="02 Akershus"/>
    <x v="1"/>
    <s v="0213"/>
    <s v="0213 Ski"/>
    <x v="19"/>
    <x v="10"/>
    <n v="8"/>
    <x v="1"/>
  </r>
  <r>
    <s v="02 Akershus"/>
    <x v="1"/>
    <s v="0213"/>
    <s v="0213 Ski"/>
    <x v="19"/>
    <x v="11"/>
    <n v="11"/>
    <x v="1"/>
  </r>
  <r>
    <s v="02 Akershus"/>
    <x v="1"/>
    <s v="0213"/>
    <s v="0213 Ski"/>
    <x v="19"/>
    <x v="12"/>
    <n v="16"/>
    <x v="1"/>
  </r>
  <r>
    <s v="02 Akershus"/>
    <x v="1"/>
    <s v="0214"/>
    <s v="0214 Ås"/>
    <x v="20"/>
    <x v="0"/>
    <n v="25"/>
    <x v="1"/>
  </r>
  <r>
    <s v="02 Akershus"/>
    <x v="1"/>
    <s v="0214"/>
    <s v="0214 Ås"/>
    <x v="20"/>
    <x v="1"/>
    <n v="23"/>
    <x v="1"/>
  </r>
  <r>
    <s v="02 Akershus"/>
    <x v="1"/>
    <s v="0214"/>
    <s v="0214 Ås"/>
    <x v="20"/>
    <x v="2"/>
    <n v="27"/>
    <x v="1"/>
  </r>
  <r>
    <s v="02 Akershus"/>
    <x v="1"/>
    <s v="0214"/>
    <s v="0214 Ås"/>
    <x v="20"/>
    <x v="3"/>
    <n v="26"/>
    <x v="1"/>
  </r>
  <r>
    <s v="02 Akershus"/>
    <x v="1"/>
    <s v="0214"/>
    <s v="0214 Ås"/>
    <x v="20"/>
    <x v="4"/>
    <n v="29"/>
    <x v="1"/>
  </r>
  <r>
    <s v="02 Akershus"/>
    <x v="1"/>
    <s v="0214"/>
    <s v="0214 Ås"/>
    <x v="20"/>
    <x v="5"/>
    <n v="27"/>
    <x v="1"/>
  </r>
  <r>
    <s v="02 Akershus"/>
    <x v="1"/>
    <s v="0214"/>
    <s v="0214 Ås"/>
    <x v="20"/>
    <x v="6"/>
    <n v="24"/>
    <x v="1"/>
  </r>
  <r>
    <s v="02 Akershus"/>
    <x v="1"/>
    <s v="0214"/>
    <s v="0214 Ås"/>
    <x v="20"/>
    <x v="7"/>
    <n v="20"/>
    <x v="1"/>
  </r>
  <r>
    <s v="02 Akershus"/>
    <x v="1"/>
    <s v="0214"/>
    <s v="0214 Ås"/>
    <x v="20"/>
    <x v="8"/>
    <n v="20"/>
    <x v="1"/>
  </r>
  <r>
    <s v="02 Akershus"/>
    <x v="1"/>
    <s v="0214"/>
    <s v="0214 Ås"/>
    <x v="20"/>
    <x v="9"/>
    <n v="16"/>
    <x v="1"/>
  </r>
  <r>
    <s v="02 Akershus"/>
    <x v="1"/>
    <s v="0214"/>
    <s v="0214 Ås"/>
    <x v="20"/>
    <x v="10"/>
    <n v="15"/>
    <x v="1"/>
  </r>
  <r>
    <s v="02 Akershus"/>
    <x v="1"/>
    <s v="0214"/>
    <s v="0214 Ås"/>
    <x v="20"/>
    <x v="11"/>
    <n v="16"/>
    <x v="1"/>
  </r>
  <r>
    <s v="02 Akershus"/>
    <x v="1"/>
    <s v="0214"/>
    <s v="0214 Ås"/>
    <x v="20"/>
    <x v="12"/>
    <n v="13"/>
    <x v="1"/>
  </r>
  <r>
    <s v="02 Akershus"/>
    <x v="1"/>
    <s v="0215"/>
    <s v="0215 Frogn"/>
    <x v="21"/>
    <x v="0"/>
    <n v="6"/>
    <x v="1"/>
  </r>
  <r>
    <s v="02 Akershus"/>
    <x v="1"/>
    <s v="0215"/>
    <s v="0215 Frogn"/>
    <x v="21"/>
    <x v="1"/>
    <n v="3"/>
    <x v="1"/>
  </r>
  <r>
    <s v="02 Akershus"/>
    <x v="1"/>
    <s v="0215"/>
    <s v="0215 Frogn"/>
    <x v="21"/>
    <x v="2"/>
    <n v="3"/>
    <x v="1"/>
  </r>
  <r>
    <s v="02 Akershus"/>
    <x v="1"/>
    <s v="0215"/>
    <s v="0215 Frogn"/>
    <x v="21"/>
    <x v="3"/>
    <n v="5"/>
    <x v="1"/>
  </r>
  <r>
    <s v="02 Akershus"/>
    <x v="1"/>
    <s v="0215"/>
    <s v="0215 Frogn"/>
    <x v="21"/>
    <x v="4"/>
    <n v="7"/>
    <x v="1"/>
  </r>
  <r>
    <s v="02 Akershus"/>
    <x v="1"/>
    <s v="0215"/>
    <s v="0215 Frogn"/>
    <x v="21"/>
    <x v="5"/>
    <n v="6"/>
    <x v="1"/>
  </r>
  <r>
    <s v="02 Akershus"/>
    <x v="1"/>
    <s v="0215"/>
    <s v="0215 Frogn"/>
    <x v="21"/>
    <x v="6"/>
    <n v="8"/>
    <x v="1"/>
  </r>
  <r>
    <s v="02 Akershus"/>
    <x v="1"/>
    <s v="0215"/>
    <s v="0215 Frogn"/>
    <x v="21"/>
    <x v="7"/>
    <n v="8"/>
    <x v="1"/>
  </r>
  <r>
    <s v="02 Akershus"/>
    <x v="1"/>
    <s v="0215"/>
    <s v="0215 Frogn"/>
    <x v="21"/>
    <x v="8"/>
    <n v="6"/>
    <x v="1"/>
  </r>
  <r>
    <s v="02 Akershus"/>
    <x v="1"/>
    <s v="0215"/>
    <s v="0215 Frogn"/>
    <x v="21"/>
    <x v="9"/>
    <n v="8"/>
    <x v="1"/>
  </r>
  <r>
    <s v="02 Akershus"/>
    <x v="1"/>
    <s v="0215"/>
    <s v="0215 Frogn"/>
    <x v="21"/>
    <x v="10"/>
    <n v="5"/>
    <x v="1"/>
  </r>
  <r>
    <s v="02 Akershus"/>
    <x v="1"/>
    <s v="0215"/>
    <s v="0215 Frogn"/>
    <x v="21"/>
    <x v="11"/>
    <n v="6"/>
    <x v="1"/>
  </r>
  <r>
    <s v="02 Akershus"/>
    <x v="1"/>
    <s v="0215"/>
    <s v="0215 Frogn"/>
    <x v="21"/>
    <x v="12"/>
    <n v="8"/>
    <x v="1"/>
  </r>
  <r>
    <s v="02 Akershus"/>
    <x v="1"/>
    <s v="0216"/>
    <s v="0216 Nesodden"/>
    <x v="22"/>
    <x v="0"/>
    <n v="3"/>
    <x v="1"/>
  </r>
  <r>
    <s v="02 Akershus"/>
    <x v="1"/>
    <s v="0216"/>
    <s v="0216 Nesodden"/>
    <x v="22"/>
    <x v="1"/>
    <n v="4"/>
    <x v="1"/>
  </r>
  <r>
    <s v="02 Akershus"/>
    <x v="1"/>
    <s v="0216"/>
    <s v="0216 Nesodden"/>
    <x v="22"/>
    <x v="2"/>
    <n v="5"/>
    <x v="1"/>
  </r>
  <r>
    <s v="02 Akershus"/>
    <x v="1"/>
    <s v="0216"/>
    <s v="0216 Nesodden"/>
    <x v="22"/>
    <x v="3"/>
    <n v="6"/>
    <x v="1"/>
  </r>
  <r>
    <s v="02 Akershus"/>
    <x v="1"/>
    <s v="0216"/>
    <s v="0216 Nesodden"/>
    <x v="22"/>
    <x v="4"/>
    <n v="5"/>
    <x v="1"/>
  </r>
  <r>
    <s v="02 Akershus"/>
    <x v="1"/>
    <s v="0216"/>
    <s v="0216 Nesodden"/>
    <x v="22"/>
    <x v="5"/>
    <n v="9"/>
    <x v="1"/>
  </r>
  <r>
    <s v="02 Akershus"/>
    <x v="1"/>
    <s v="0216"/>
    <s v="0216 Nesodden"/>
    <x v="22"/>
    <x v="6"/>
    <n v="13"/>
    <x v="1"/>
  </r>
  <r>
    <s v="02 Akershus"/>
    <x v="1"/>
    <s v="0216"/>
    <s v="0216 Nesodden"/>
    <x v="22"/>
    <x v="7"/>
    <n v="8"/>
    <x v="1"/>
  </r>
  <r>
    <s v="02 Akershus"/>
    <x v="1"/>
    <s v="0216"/>
    <s v="0216 Nesodden"/>
    <x v="22"/>
    <x v="8"/>
    <n v="11"/>
    <x v="1"/>
  </r>
  <r>
    <s v="02 Akershus"/>
    <x v="1"/>
    <s v="0216"/>
    <s v="0216 Nesodden"/>
    <x v="22"/>
    <x v="9"/>
    <n v="12"/>
    <x v="1"/>
  </r>
  <r>
    <s v="02 Akershus"/>
    <x v="1"/>
    <s v="0216"/>
    <s v="0216 Nesodden"/>
    <x v="22"/>
    <x v="10"/>
    <n v="9"/>
    <x v="1"/>
  </r>
  <r>
    <s v="02 Akershus"/>
    <x v="1"/>
    <s v="0216"/>
    <s v="0216 Nesodden"/>
    <x v="22"/>
    <x v="11"/>
    <n v="8"/>
    <x v="1"/>
  </r>
  <r>
    <s v="02 Akershus"/>
    <x v="1"/>
    <s v="0216"/>
    <s v="0216 Nesodden"/>
    <x v="22"/>
    <x v="12"/>
    <n v="6"/>
    <x v="1"/>
  </r>
  <r>
    <s v="02 Akershus"/>
    <x v="1"/>
    <s v="0217"/>
    <s v="0217 Oppegård"/>
    <x v="23"/>
    <x v="0"/>
    <n v="3"/>
    <x v="1"/>
  </r>
  <r>
    <s v="02 Akershus"/>
    <x v="1"/>
    <s v="0217"/>
    <s v="0217 Oppegård"/>
    <x v="23"/>
    <x v="1"/>
    <n v="2"/>
    <x v="1"/>
  </r>
  <r>
    <s v="02 Akershus"/>
    <x v="1"/>
    <s v="0217"/>
    <s v="0217 Oppegård"/>
    <x v="23"/>
    <x v="2"/>
    <n v="1"/>
    <x v="1"/>
  </r>
  <r>
    <s v="02 Akershus"/>
    <x v="1"/>
    <s v="0217"/>
    <s v="0217 Oppegård"/>
    <x v="23"/>
    <x v="3"/>
    <n v="3"/>
    <x v="1"/>
  </r>
  <r>
    <s v="02 Akershus"/>
    <x v="1"/>
    <s v="0217"/>
    <s v="0217 Oppegård"/>
    <x v="23"/>
    <x v="4"/>
    <n v="4"/>
    <x v="1"/>
  </r>
  <r>
    <s v="02 Akershus"/>
    <x v="1"/>
    <s v="0217"/>
    <s v="0217 Oppegård"/>
    <x v="23"/>
    <x v="5"/>
    <n v="3"/>
    <x v="1"/>
  </r>
  <r>
    <s v="02 Akershus"/>
    <x v="1"/>
    <s v="0217"/>
    <s v="0217 Oppegård"/>
    <x v="23"/>
    <x v="6"/>
    <n v="1"/>
    <x v="1"/>
  </r>
  <r>
    <s v="02 Akershus"/>
    <x v="1"/>
    <s v="0217"/>
    <s v="0217 Oppegård"/>
    <x v="23"/>
    <x v="7"/>
    <n v="4"/>
    <x v="1"/>
  </r>
  <r>
    <s v="02 Akershus"/>
    <x v="1"/>
    <s v="0217"/>
    <s v="0217 Oppegård"/>
    <x v="23"/>
    <x v="8"/>
    <n v="4"/>
    <x v="1"/>
  </r>
  <r>
    <s v="02 Akershus"/>
    <x v="1"/>
    <s v="0217"/>
    <s v="0217 Oppegård"/>
    <x v="23"/>
    <x v="9"/>
    <n v="6"/>
    <x v="1"/>
  </r>
  <r>
    <s v="02 Akershus"/>
    <x v="1"/>
    <s v="0217"/>
    <s v="0217 Oppegård"/>
    <x v="23"/>
    <x v="10"/>
    <n v="8"/>
    <x v="1"/>
  </r>
  <r>
    <s v="02 Akershus"/>
    <x v="1"/>
    <s v="0217"/>
    <s v="0217 Oppegård"/>
    <x v="23"/>
    <x v="11"/>
    <n v="5"/>
    <x v="1"/>
  </r>
  <r>
    <s v="02 Akershus"/>
    <x v="1"/>
    <s v="0217"/>
    <s v="0217 Oppegård"/>
    <x v="23"/>
    <x v="12"/>
    <n v="7"/>
    <x v="1"/>
  </r>
  <r>
    <s v="02 Akershus"/>
    <x v="1"/>
    <s v="0219"/>
    <s v="0219 Bærum"/>
    <x v="24"/>
    <x v="0"/>
    <n v="19"/>
    <x v="1"/>
  </r>
  <r>
    <s v="02 Akershus"/>
    <x v="1"/>
    <s v="0219"/>
    <s v="0219 Bærum"/>
    <x v="24"/>
    <x v="1"/>
    <n v="18"/>
    <x v="1"/>
  </r>
  <r>
    <s v="02 Akershus"/>
    <x v="1"/>
    <s v="0219"/>
    <s v="0219 Bærum"/>
    <x v="24"/>
    <x v="2"/>
    <n v="31"/>
    <x v="1"/>
  </r>
  <r>
    <s v="02 Akershus"/>
    <x v="1"/>
    <s v="0219"/>
    <s v="0219 Bærum"/>
    <x v="24"/>
    <x v="3"/>
    <n v="158"/>
    <x v="1"/>
  </r>
  <r>
    <s v="02 Akershus"/>
    <x v="1"/>
    <s v="0219"/>
    <s v="0219 Bærum"/>
    <x v="24"/>
    <x v="4"/>
    <n v="144"/>
    <x v="1"/>
  </r>
  <r>
    <s v="02 Akershus"/>
    <x v="1"/>
    <s v="0219"/>
    <s v="0219 Bærum"/>
    <x v="24"/>
    <x v="5"/>
    <n v="133"/>
    <x v="1"/>
  </r>
  <r>
    <s v="02 Akershus"/>
    <x v="1"/>
    <s v="0219"/>
    <s v="0219 Bærum"/>
    <x v="24"/>
    <x v="6"/>
    <n v="200"/>
    <x v="1"/>
  </r>
  <r>
    <s v="02 Akershus"/>
    <x v="1"/>
    <s v="0219"/>
    <s v="0219 Bærum"/>
    <x v="24"/>
    <x v="7"/>
    <n v="204"/>
    <x v="1"/>
  </r>
  <r>
    <s v="02 Akershus"/>
    <x v="1"/>
    <s v="0219"/>
    <s v="0219 Bærum"/>
    <x v="24"/>
    <x v="8"/>
    <n v="179"/>
    <x v="1"/>
  </r>
  <r>
    <s v="02 Akershus"/>
    <x v="1"/>
    <s v="0219"/>
    <s v="0219 Bærum"/>
    <x v="24"/>
    <x v="9"/>
    <n v="27"/>
    <x v="1"/>
  </r>
  <r>
    <s v="02 Akershus"/>
    <x v="1"/>
    <s v="0219"/>
    <s v="0219 Bærum"/>
    <x v="24"/>
    <x v="10"/>
    <n v="32"/>
    <x v="1"/>
  </r>
  <r>
    <s v="02 Akershus"/>
    <x v="1"/>
    <s v="0219"/>
    <s v="0219 Bærum"/>
    <x v="24"/>
    <x v="11"/>
    <n v="33"/>
    <x v="1"/>
  </r>
  <r>
    <s v="02 Akershus"/>
    <x v="1"/>
    <s v="0219"/>
    <s v="0219 Bærum"/>
    <x v="24"/>
    <x v="12"/>
    <n v="39"/>
    <x v="1"/>
  </r>
  <r>
    <s v="02 Akershus"/>
    <x v="1"/>
    <s v="0220"/>
    <s v="0220 Asker"/>
    <x v="25"/>
    <x v="0"/>
    <n v="5"/>
    <x v="1"/>
  </r>
  <r>
    <s v="02 Akershus"/>
    <x v="1"/>
    <s v="0220"/>
    <s v="0220 Asker"/>
    <x v="25"/>
    <x v="1"/>
    <n v="2"/>
    <x v="1"/>
  </r>
  <r>
    <s v="02 Akershus"/>
    <x v="1"/>
    <s v="0220"/>
    <s v="0220 Asker"/>
    <x v="25"/>
    <x v="2"/>
    <n v="4"/>
    <x v="1"/>
  </r>
  <r>
    <s v="02 Akershus"/>
    <x v="1"/>
    <s v="0220"/>
    <s v="0220 Asker"/>
    <x v="25"/>
    <x v="3"/>
    <n v="6"/>
    <x v="1"/>
  </r>
  <r>
    <s v="02 Akershus"/>
    <x v="1"/>
    <s v="0220"/>
    <s v="0220 Asker"/>
    <x v="25"/>
    <x v="4"/>
    <n v="9"/>
    <x v="1"/>
  </r>
  <r>
    <s v="02 Akershus"/>
    <x v="1"/>
    <s v="0220"/>
    <s v="0220 Asker"/>
    <x v="25"/>
    <x v="5"/>
    <n v="8"/>
    <x v="1"/>
  </r>
  <r>
    <s v="02 Akershus"/>
    <x v="1"/>
    <s v="0220"/>
    <s v="0220 Asker"/>
    <x v="25"/>
    <x v="6"/>
    <n v="14"/>
    <x v="1"/>
  </r>
  <r>
    <s v="02 Akershus"/>
    <x v="1"/>
    <s v="0220"/>
    <s v="0220 Asker"/>
    <x v="25"/>
    <x v="7"/>
    <n v="12"/>
    <x v="1"/>
  </r>
  <r>
    <s v="02 Akershus"/>
    <x v="1"/>
    <s v="0220"/>
    <s v="0220 Asker"/>
    <x v="25"/>
    <x v="8"/>
    <n v="9"/>
    <x v="1"/>
  </r>
  <r>
    <s v="02 Akershus"/>
    <x v="1"/>
    <s v="0220"/>
    <s v="0220 Asker"/>
    <x v="25"/>
    <x v="9"/>
    <n v="155"/>
    <x v="1"/>
  </r>
  <r>
    <s v="02 Akershus"/>
    <x v="1"/>
    <s v="0220"/>
    <s v="0220 Asker"/>
    <x v="25"/>
    <x v="10"/>
    <n v="152"/>
    <x v="1"/>
  </r>
  <r>
    <s v="02 Akershus"/>
    <x v="1"/>
    <s v="0220"/>
    <s v="0220 Asker"/>
    <x v="25"/>
    <x v="11"/>
    <n v="153"/>
    <x v="1"/>
  </r>
  <r>
    <s v="02 Akershus"/>
    <x v="1"/>
    <s v="0220"/>
    <s v="0220 Asker"/>
    <x v="25"/>
    <x v="12"/>
    <n v="156"/>
    <x v="1"/>
  </r>
  <r>
    <s v="02 Akershus"/>
    <x v="1"/>
    <s v="0221"/>
    <s v="0221 Aurskog-Høland"/>
    <x v="26"/>
    <x v="0"/>
    <n v="85"/>
    <x v="1"/>
  </r>
  <r>
    <s v="02 Akershus"/>
    <x v="1"/>
    <s v="0221"/>
    <s v="0221 Aurskog-Høland"/>
    <x v="26"/>
    <x v="1"/>
    <n v="91"/>
    <x v="1"/>
  </r>
  <r>
    <s v="02 Akershus"/>
    <x v="1"/>
    <s v="0221"/>
    <s v="0221 Aurskog-Høland"/>
    <x v="26"/>
    <x v="2"/>
    <n v="77"/>
    <x v="1"/>
  </r>
  <r>
    <s v="02 Akershus"/>
    <x v="1"/>
    <s v="0221"/>
    <s v="0221 Aurskog-Høland"/>
    <x v="26"/>
    <x v="3"/>
    <n v="86"/>
    <x v="1"/>
  </r>
  <r>
    <s v="02 Akershus"/>
    <x v="1"/>
    <s v="0221"/>
    <s v="0221 Aurskog-Høland"/>
    <x v="26"/>
    <x v="4"/>
    <n v="76"/>
    <x v="1"/>
  </r>
  <r>
    <s v="02 Akershus"/>
    <x v="1"/>
    <s v="0221"/>
    <s v="0221 Aurskog-Høland"/>
    <x v="26"/>
    <x v="5"/>
    <n v="81"/>
    <x v="1"/>
  </r>
  <r>
    <s v="02 Akershus"/>
    <x v="1"/>
    <s v="0221"/>
    <s v="0221 Aurskog-Høland"/>
    <x v="26"/>
    <x v="6"/>
    <n v="80"/>
    <x v="1"/>
  </r>
  <r>
    <s v="02 Akershus"/>
    <x v="1"/>
    <s v="0221"/>
    <s v="0221 Aurskog-Høland"/>
    <x v="26"/>
    <x v="7"/>
    <n v="80"/>
    <x v="1"/>
  </r>
  <r>
    <s v="02 Akershus"/>
    <x v="1"/>
    <s v="0221"/>
    <s v="0221 Aurskog-Høland"/>
    <x v="26"/>
    <x v="8"/>
    <n v="83"/>
    <x v="1"/>
  </r>
  <r>
    <s v="02 Akershus"/>
    <x v="1"/>
    <s v="0221"/>
    <s v="0221 Aurskog-Høland"/>
    <x v="26"/>
    <x v="9"/>
    <n v="84"/>
    <x v="1"/>
  </r>
  <r>
    <s v="02 Akershus"/>
    <x v="1"/>
    <s v="0221"/>
    <s v="0221 Aurskog-Høland"/>
    <x v="26"/>
    <x v="10"/>
    <n v="70"/>
    <x v="1"/>
  </r>
  <r>
    <s v="02 Akershus"/>
    <x v="1"/>
    <s v="0221"/>
    <s v="0221 Aurskog-Høland"/>
    <x v="26"/>
    <x v="11"/>
    <n v="65"/>
    <x v="1"/>
  </r>
  <r>
    <s v="02 Akershus"/>
    <x v="1"/>
    <s v="0221"/>
    <s v="0221 Aurskog-Høland"/>
    <x v="26"/>
    <x v="12"/>
    <n v="79"/>
    <x v="1"/>
  </r>
  <r>
    <s v="02 Akershus"/>
    <x v="1"/>
    <s v="0226"/>
    <s v="0226 Sørum"/>
    <x v="27"/>
    <x v="0"/>
    <n v="4"/>
    <x v="1"/>
  </r>
  <r>
    <s v="02 Akershus"/>
    <x v="1"/>
    <s v="0226"/>
    <s v="0226 Sørum"/>
    <x v="27"/>
    <x v="1"/>
    <n v="5"/>
    <x v="1"/>
  </r>
  <r>
    <s v="02 Akershus"/>
    <x v="1"/>
    <s v="0226"/>
    <s v="0226 Sørum"/>
    <x v="27"/>
    <x v="2"/>
    <n v="6"/>
    <x v="1"/>
  </r>
  <r>
    <s v="02 Akershus"/>
    <x v="1"/>
    <s v="0226"/>
    <s v="0226 Sørum"/>
    <x v="27"/>
    <x v="3"/>
    <n v="6"/>
    <x v="1"/>
  </r>
  <r>
    <s v="02 Akershus"/>
    <x v="1"/>
    <s v="0226"/>
    <s v="0226 Sørum"/>
    <x v="27"/>
    <x v="4"/>
    <n v="8"/>
    <x v="1"/>
  </r>
  <r>
    <s v="02 Akershus"/>
    <x v="1"/>
    <s v="0226"/>
    <s v="0226 Sørum"/>
    <x v="27"/>
    <x v="5"/>
    <n v="9"/>
    <x v="1"/>
  </r>
  <r>
    <s v="02 Akershus"/>
    <x v="1"/>
    <s v="0226"/>
    <s v="0226 Sørum"/>
    <x v="27"/>
    <x v="6"/>
    <n v="9"/>
    <x v="1"/>
  </r>
  <r>
    <s v="02 Akershus"/>
    <x v="1"/>
    <s v="0226"/>
    <s v="0226 Sørum"/>
    <x v="27"/>
    <x v="7"/>
    <n v="8"/>
    <x v="1"/>
  </r>
  <r>
    <s v="02 Akershus"/>
    <x v="1"/>
    <s v="0226"/>
    <s v="0226 Sørum"/>
    <x v="27"/>
    <x v="8"/>
    <n v="8"/>
    <x v="1"/>
  </r>
  <r>
    <s v="02 Akershus"/>
    <x v="1"/>
    <s v="0226"/>
    <s v="0226 Sørum"/>
    <x v="27"/>
    <x v="9"/>
    <n v="11"/>
    <x v="1"/>
  </r>
  <r>
    <s v="02 Akershus"/>
    <x v="1"/>
    <s v="0226"/>
    <s v="0226 Sørum"/>
    <x v="27"/>
    <x v="10"/>
    <n v="8"/>
    <x v="1"/>
  </r>
  <r>
    <s v="02 Akershus"/>
    <x v="1"/>
    <s v="0226"/>
    <s v="0226 Sørum"/>
    <x v="27"/>
    <x v="11"/>
    <n v="7"/>
    <x v="1"/>
  </r>
  <r>
    <s v="02 Akershus"/>
    <x v="1"/>
    <s v="0226"/>
    <s v="0226 Sørum"/>
    <x v="27"/>
    <x v="12"/>
    <n v="16"/>
    <x v="1"/>
  </r>
  <r>
    <s v="02 Akershus"/>
    <x v="1"/>
    <s v="0227"/>
    <s v="0227 Fet"/>
    <x v="28"/>
    <x v="0"/>
    <n v="5"/>
    <x v="1"/>
  </r>
  <r>
    <s v="02 Akershus"/>
    <x v="1"/>
    <s v="0227"/>
    <s v="0227 Fet"/>
    <x v="28"/>
    <x v="1"/>
    <n v="1"/>
    <x v="1"/>
  </r>
  <r>
    <s v="02 Akershus"/>
    <x v="1"/>
    <s v="0227"/>
    <s v="0227 Fet"/>
    <x v="28"/>
    <x v="2"/>
    <n v="4"/>
    <x v="1"/>
  </r>
  <r>
    <s v="02 Akershus"/>
    <x v="1"/>
    <s v="0227"/>
    <s v="0227 Fet"/>
    <x v="28"/>
    <x v="3"/>
    <n v="3"/>
    <x v="1"/>
  </r>
  <r>
    <s v="02 Akershus"/>
    <x v="1"/>
    <s v="0227"/>
    <s v="0227 Fet"/>
    <x v="28"/>
    <x v="4"/>
    <n v="4"/>
    <x v="1"/>
  </r>
  <r>
    <s v="02 Akershus"/>
    <x v="1"/>
    <s v="0227"/>
    <s v="0227 Fet"/>
    <x v="28"/>
    <x v="5"/>
    <n v="7"/>
    <x v="1"/>
  </r>
  <r>
    <s v="02 Akershus"/>
    <x v="1"/>
    <s v="0227"/>
    <s v="0227 Fet"/>
    <x v="28"/>
    <x v="6"/>
    <n v="14"/>
    <x v="1"/>
  </r>
  <r>
    <s v="02 Akershus"/>
    <x v="1"/>
    <s v="0227"/>
    <s v="0227 Fet"/>
    <x v="28"/>
    <x v="7"/>
    <n v="22"/>
    <x v="1"/>
  </r>
  <r>
    <s v="02 Akershus"/>
    <x v="1"/>
    <s v="0227"/>
    <s v="0227 Fet"/>
    <x v="28"/>
    <x v="8"/>
    <n v="27"/>
    <x v="1"/>
  </r>
  <r>
    <s v="02 Akershus"/>
    <x v="1"/>
    <s v="0227"/>
    <s v="0227 Fet"/>
    <x v="28"/>
    <x v="9"/>
    <n v="24"/>
    <x v="1"/>
  </r>
  <r>
    <s v="02 Akershus"/>
    <x v="1"/>
    <s v="0227"/>
    <s v="0227 Fet"/>
    <x v="28"/>
    <x v="10"/>
    <n v="18"/>
    <x v="1"/>
  </r>
  <r>
    <s v="02 Akershus"/>
    <x v="1"/>
    <s v="0227"/>
    <s v="0227 Fet"/>
    <x v="28"/>
    <x v="11"/>
    <n v="22"/>
    <x v="1"/>
  </r>
  <r>
    <s v="02 Akershus"/>
    <x v="1"/>
    <s v="0227"/>
    <s v="0227 Fet"/>
    <x v="28"/>
    <x v="12"/>
    <n v="20"/>
    <x v="1"/>
  </r>
  <r>
    <s v="02 Akershus"/>
    <x v="1"/>
    <s v="0228"/>
    <s v="0228 Rælingen"/>
    <x v="29"/>
    <x v="0"/>
    <n v="2"/>
    <x v="1"/>
  </r>
  <r>
    <s v="02 Akershus"/>
    <x v="1"/>
    <s v="0228"/>
    <s v="0228 Rælingen"/>
    <x v="29"/>
    <x v="1"/>
    <n v="1"/>
    <x v="1"/>
  </r>
  <r>
    <s v="02 Akershus"/>
    <x v="1"/>
    <s v="0228"/>
    <s v="0228 Rælingen"/>
    <x v="29"/>
    <x v="2"/>
    <n v="1"/>
    <x v="1"/>
  </r>
  <r>
    <s v="02 Akershus"/>
    <x v="1"/>
    <s v="0228"/>
    <s v="0228 Rælingen"/>
    <x v="29"/>
    <x v="3"/>
    <n v="1"/>
    <x v="1"/>
  </r>
  <r>
    <s v="02 Akershus"/>
    <x v="1"/>
    <s v="0228"/>
    <s v="0228 Rælingen"/>
    <x v="29"/>
    <x v="4"/>
    <n v="3"/>
    <x v="1"/>
  </r>
  <r>
    <s v="02 Akershus"/>
    <x v="1"/>
    <s v="0228"/>
    <s v="0228 Rælingen"/>
    <x v="29"/>
    <x v="5"/>
    <n v="0"/>
    <x v="1"/>
  </r>
  <r>
    <s v="02 Akershus"/>
    <x v="1"/>
    <s v="0228"/>
    <s v="0228 Rælingen"/>
    <x v="29"/>
    <x v="6"/>
    <n v="7"/>
    <x v="1"/>
  </r>
  <r>
    <s v="02 Akershus"/>
    <x v="1"/>
    <s v="0228"/>
    <s v="0228 Rælingen"/>
    <x v="29"/>
    <x v="7"/>
    <n v="1"/>
    <x v="1"/>
  </r>
  <r>
    <s v="02 Akershus"/>
    <x v="1"/>
    <s v="0228"/>
    <s v="0228 Rælingen"/>
    <x v="29"/>
    <x v="8"/>
    <n v="4"/>
    <x v="1"/>
  </r>
  <r>
    <s v="02 Akershus"/>
    <x v="1"/>
    <s v="0228"/>
    <s v="0228 Rælingen"/>
    <x v="29"/>
    <x v="9"/>
    <n v="5"/>
    <x v="1"/>
  </r>
  <r>
    <s v="02 Akershus"/>
    <x v="1"/>
    <s v="0228"/>
    <s v="0228 Rælingen"/>
    <x v="29"/>
    <x v="10"/>
    <n v="5"/>
    <x v="1"/>
  </r>
  <r>
    <s v="02 Akershus"/>
    <x v="1"/>
    <s v="0228"/>
    <s v="0228 Rælingen"/>
    <x v="29"/>
    <x v="11"/>
    <n v="7"/>
    <x v="1"/>
  </r>
  <r>
    <s v="02 Akershus"/>
    <x v="1"/>
    <s v="0228"/>
    <s v="0228 Rælingen"/>
    <x v="29"/>
    <x v="12"/>
    <n v="11"/>
    <x v="1"/>
  </r>
  <r>
    <s v="02 Akershus"/>
    <x v="1"/>
    <s v="0229"/>
    <s v="0229 Enebakk"/>
    <x v="30"/>
    <x v="0"/>
    <n v="19"/>
    <x v="1"/>
  </r>
  <r>
    <s v="02 Akershus"/>
    <x v="1"/>
    <s v="0229"/>
    <s v="0229 Enebakk"/>
    <x v="30"/>
    <x v="1"/>
    <n v="11"/>
    <x v="1"/>
  </r>
  <r>
    <s v="02 Akershus"/>
    <x v="1"/>
    <s v="0229"/>
    <s v="0229 Enebakk"/>
    <x v="30"/>
    <x v="2"/>
    <n v="11"/>
    <x v="1"/>
  </r>
  <r>
    <s v="02 Akershus"/>
    <x v="1"/>
    <s v="0229"/>
    <s v="0229 Enebakk"/>
    <x v="30"/>
    <x v="3"/>
    <n v="5"/>
    <x v="1"/>
  </r>
  <r>
    <s v="02 Akershus"/>
    <x v="1"/>
    <s v="0229"/>
    <s v="0229 Enebakk"/>
    <x v="30"/>
    <x v="4"/>
    <n v="5"/>
    <x v="1"/>
  </r>
  <r>
    <s v="02 Akershus"/>
    <x v="1"/>
    <s v="0229"/>
    <s v="0229 Enebakk"/>
    <x v="30"/>
    <x v="5"/>
    <n v="9"/>
    <x v="1"/>
  </r>
  <r>
    <s v="02 Akershus"/>
    <x v="1"/>
    <s v="0229"/>
    <s v="0229 Enebakk"/>
    <x v="30"/>
    <x v="6"/>
    <n v="11"/>
    <x v="1"/>
  </r>
  <r>
    <s v="02 Akershus"/>
    <x v="1"/>
    <s v="0229"/>
    <s v="0229 Enebakk"/>
    <x v="30"/>
    <x v="7"/>
    <n v="9"/>
    <x v="1"/>
  </r>
  <r>
    <s v="02 Akershus"/>
    <x v="1"/>
    <s v="0229"/>
    <s v="0229 Enebakk"/>
    <x v="30"/>
    <x v="8"/>
    <n v="5"/>
    <x v="1"/>
  </r>
  <r>
    <s v="02 Akershus"/>
    <x v="1"/>
    <s v="0229"/>
    <s v="0229 Enebakk"/>
    <x v="30"/>
    <x v="9"/>
    <n v="6"/>
    <x v="1"/>
  </r>
  <r>
    <s v="02 Akershus"/>
    <x v="1"/>
    <s v="0229"/>
    <s v="0229 Enebakk"/>
    <x v="30"/>
    <x v="10"/>
    <n v="4"/>
    <x v="1"/>
  </r>
  <r>
    <s v="02 Akershus"/>
    <x v="1"/>
    <s v="0229"/>
    <s v="0229 Enebakk"/>
    <x v="30"/>
    <x v="11"/>
    <n v="11"/>
    <x v="1"/>
  </r>
  <r>
    <s v="02 Akershus"/>
    <x v="1"/>
    <s v="0229"/>
    <s v="0229 Enebakk"/>
    <x v="30"/>
    <x v="12"/>
    <n v="11"/>
    <x v="1"/>
  </r>
  <r>
    <s v="02 Akershus"/>
    <x v="1"/>
    <s v="0230"/>
    <s v="0230 Lørenskog"/>
    <x v="31"/>
    <x v="0"/>
    <n v="4"/>
    <x v="1"/>
  </r>
  <r>
    <s v="02 Akershus"/>
    <x v="1"/>
    <s v="0230"/>
    <s v="0230 Lørenskog"/>
    <x v="31"/>
    <x v="1"/>
    <n v="7"/>
    <x v="1"/>
  </r>
  <r>
    <s v="02 Akershus"/>
    <x v="1"/>
    <s v="0230"/>
    <s v="0230 Lørenskog"/>
    <x v="31"/>
    <x v="2"/>
    <n v="10"/>
    <x v="1"/>
  </r>
  <r>
    <s v="02 Akershus"/>
    <x v="1"/>
    <s v="0230"/>
    <s v="0230 Lørenskog"/>
    <x v="31"/>
    <x v="3"/>
    <n v="10"/>
    <x v="1"/>
  </r>
  <r>
    <s v="02 Akershus"/>
    <x v="1"/>
    <s v="0230"/>
    <s v="0230 Lørenskog"/>
    <x v="31"/>
    <x v="4"/>
    <n v="8"/>
    <x v="1"/>
  </r>
  <r>
    <s v="02 Akershus"/>
    <x v="1"/>
    <s v="0230"/>
    <s v="0230 Lørenskog"/>
    <x v="31"/>
    <x v="5"/>
    <n v="8"/>
    <x v="1"/>
  </r>
  <r>
    <s v="02 Akershus"/>
    <x v="1"/>
    <s v="0230"/>
    <s v="0230 Lørenskog"/>
    <x v="31"/>
    <x v="6"/>
    <n v="12"/>
    <x v="1"/>
  </r>
  <r>
    <s v="02 Akershus"/>
    <x v="1"/>
    <s v="0230"/>
    <s v="0230 Lørenskog"/>
    <x v="31"/>
    <x v="7"/>
    <n v="13"/>
    <x v="1"/>
  </r>
  <r>
    <s v="02 Akershus"/>
    <x v="1"/>
    <s v="0230"/>
    <s v="0230 Lørenskog"/>
    <x v="31"/>
    <x v="8"/>
    <n v="12"/>
    <x v="1"/>
  </r>
  <r>
    <s v="02 Akershus"/>
    <x v="1"/>
    <s v="0230"/>
    <s v="0230 Lørenskog"/>
    <x v="31"/>
    <x v="9"/>
    <n v="12"/>
    <x v="1"/>
  </r>
  <r>
    <s v="02 Akershus"/>
    <x v="1"/>
    <s v="0230"/>
    <s v="0230 Lørenskog"/>
    <x v="31"/>
    <x v="10"/>
    <n v="9"/>
    <x v="1"/>
  </r>
  <r>
    <s v="02 Akershus"/>
    <x v="1"/>
    <s v="0230"/>
    <s v="0230 Lørenskog"/>
    <x v="31"/>
    <x v="11"/>
    <n v="5"/>
    <x v="1"/>
  </r>
  <r>
    <s v="02 Akershus"/>
    <x v="1"/>
    <s v="0230"/>
    <s v="0230 Lørenskog"/>
    <x v="31"/>
    <x v="12"/>
    <n v="11"/>
    <x v="1"/>
  </r>
  <r>
    <s v="02 Akershus"/>
    <x v="1"/>
    <s v="0231"/>
    <s v="0231 Skedsmo"/>
    <x v="32"/>
    <x v="0"/>
    <n v="3"/>
    <x v="1"/>
  </r>
  <r>
    <s v="02 Akershus"/>
    <x v="1"/>
    <s v="0231"/>
    <s v="0231 Skedsmo"/>
    <x v="32"/>
    <x v="1"/>
    <n v="7"/>
    <x v="1"/>
  </r>
  <r>
    <s v="02 Akershus"/>
    <x v="1"/>
    <s v="0231"/>
    <s v="0231 Skedsmo"/>
    <x v="32"/>
    <x v="2"/>
    <n v="7"/>
    <x v="1"/>
  </r>
  <r>
    <s v="02 Akershus"/>
    <x v="1"/>
    <s v="0231"/>
    <s v="0231 Skedsmo"/>
    <x v="32"/>
    <x v="3"/>
    <n v="7"/>
    <x v="1"/>
  </r>
  <r>
    <s v="02 Akershus"/>
    <x v="1"/>
    <s v="0231"/>
    <s v="0231 Skedsmo"/>
    <x v="32"/>
    <x v="4"/>
    <n v="5"/>
    <x v="1"/>
  </r>
  <r>
    <s v="02 Akershus"/>
    <x v="1"/>
    <s v="0231"/>
    <s v="0231 Skedsmo"/>
    <x v="32"/>
    <x v="5"/>
    <n v="8"/>
    <x v="1"/>
  </r>
  <r>
    <s v="02 Akershus"/>
    <x v="1"/>
    <s v="0231"/>
    <s v="0231 Skedsmo"/>
    <x v="32"/>
    <x v="6"/>
    <n v="13"/>
    <x v="1"/>
  </r>
  <r>
    <s v="02 Akershus"/>
    <x v="1"/>
    <s v="0231"/>
    <s v="0231 Skedsmo"/>
    <x v="32"/>
    <x v="7"/>
    <n v="6"/>
    <x v="1"/>
  </r>
  <r>
    <s v="02 Akershus"/>
    <x v="1"/>
    <s v="0231"/>
    <s v="0231 Skedsmo"/>
    <x v="32"/>
    <x v="8"/>
    <n v="7"/>
    <x v="1"/>
  </r>
  <r>
    <s v="02 Akershus"/>
    <x v="1"/>
    <s v="0231"/>
    <s v="0231 Skedsmo"/>
    <x v="32"/>
    <x v="9"/>
    <n v="8"/>
    <x v="1"/>
  </r>
  <r>
    <s v="02 Akershus"/>
    <x v="1"/>
    <s v="0231"/>
    <s v="0231 Skedsmo"/>
    <x v="32"/>
    <x v="10"/>
    <n v="10"/>
    <x v="1"/>
  </r>
  <r>
    <s v="02 Akershus"/>
    <x v="1"/>
    <s v="0231"/>
    <s v="0231 Skedsmo"/>
    <x v="32"/>
    <x v="11"/>
    <n v="8"/>
    <x v="1"/>
  </r>
  <r>
    <s v="02 Akershus"/>
    <x v="1"/>
    <s v="0231"/>
    <s v="0231 Skedsmo"/>
    <x v="32"/>
    <x v="12"/>
    <n v="12"/>
    <x v="1"/>
  </r>
  <r>
    <s v="02 Akershus"/>
    <x v="1"/>
    <s v="0233"/>
    <s v="0233 Nittedal"/>
    <x v="33"/>
    <x v="0"/>
    <n v="24"/>
    <x v="1"/>
  </r>
  <r>
    <s v="02 Akershus"/>
    <x v="1"/>
    <s v="0233"/>
    <s v="0233 Nittedal"/>
    <x v="33"/>
    <x v="1"/>
    <n v="23"/>
    <x v="1"/>
  </r>
  <r>
    <s v="02 Akershus"/>
    <x v="1"/>
    <s v="0233"/>
    <s v="0233 Nittedal"/>
    <x v="33"/>
    <x v="2"/>
    <n v="22"/>
    <x v="1"/>
  </r>
  <r>
    <s v="02 Akershus"/>
    <x v="1"/>
    <s v="0233"/>
    <s v="0233 Nittedal"/>
    <x v="33"/>
    <x v="3"/>
    <n v="16"/>
    <x v="1"/>
  </r>
  <r>
    <s v="02 Akershus"/>
    <x v="1"/>
    <s v="0233"/>
    <s v="0233 Nittedal"/>
    <x v="33"/>
    <x v="4"/>
    <n v="17"/>
    <x v="1"/>
  </r>
  <r>
    <s v="02 Akershus"/>
    <x v="1"/>
    <s v="0233"/>
    <s v="0233 Nittedal"/>
    <x v="33"/>
    <x v="5"/>
    <n v="13"/>
    <x v="1"/>
  </r>
  <r>
    <s v="02 Akershus"/>
    <x v="1"/>
    <s v="0233"/>
    <s v="0233 Nittedal"/>
    <x v="33"/>
    <x v="6"/>
    <n v="19"/>
    <x v="1"/>
  </r>
  <r>
    <s v="02 Akershus"/>
    <x v="1"/>
    <s v="0233"/>
    <s v="0233 Nittedal"/>
    <x v="33"/>
    <x v="7"/>
    <n v="20"/>
    <x v="1"/>
  </r>
  <r>
    <s v="02 Akershus"/>
    <x v="1"/>
    <s v="0233"/>
    <s v="0233 Nittedal"/>
    <x v="33"/>
    <x v="8"/>
    <n v="16"/>
    <x v="1"/>
  </r>
  <r>
    <s v="02 Akershus"/>
    <x v="1"/>
    <s v="0233"/>
    <s v="0233 Nittedal"/>
    <x v="33"/>
    <x v="9"/>
    <n v="13"/>
    <x v="1"/>
  </r>
  <r>
    <s v="02 Akershus"/>
    <x v="1"/>
    <s v="0233"/>
    <s v="0233 Nittedal"/>
    <x v="33"/>
    <x v="10"/>
    <n v="18"/>
    <x v="1"/>
  </r>
  <r>
    <s v="02 Akershus"/>
    <x v="1"/>
    <s v="0233"/>
    <s v="0233 Nittedal"/>
    <x v="33"/>
    <x v="11"/>
    <n v="11"/>
    <x v="1"/>
  </r>
  <r>
    <s v="02 Akershus"/>
    <x v="1"/>
    <s v="0233"/>
    <s v="0233 Nittedal"/>
    <x v="33"/>
    <x v="12"/>
    <n v="16"/>
    <x v="1"/>
  </r>
  <r>
    <s v="02 Akershus"/>
    <x v="1"/>
    <s v="0234"/>
    <s v="0234 Gjerdrum"/>
    <x v="34"/>
    <x v="0"/>
    <n v="7"/>
    <x v="1"/>
  </r>
  <r>
    <s v="02 Akershus"/>
    <x v="1"/>
    <s v="0234"/>
    <s v="0234 Gjerdrum"/>
    <x v="34"/>
    <x v="1"/>
    <n v="4"/>
    <x v="1"/>
  </r>
  <r>
    <s v="02 Akershus"/>
    <x v="1"/>
    <s v="0234"/>
    <s v="0234 Gjerdrum"/>
    <x v="34"/>
    <x v="2"/>
    <n v="4"/>
    <x v="1"/>
  </r>
  <r>
    <s v="02 Akershus"/>
    <x v="1"/>
    <s v="0234"/>
    <s v="0234 Gjerdrum"/>
    <x v="34"/>
    <x v="3"/>
    <n v="9"/>
    <x v="1"/>
  </r>
  <r>
    <s v="02 Akershus"/>
    <x v="1"/>
    <s v="0234"/>
    <s v="0234 Gjerdrum"/>
    <x v="34"/>
    <x v="4"/>
    <n v="7"/>
    <x v="1"/>
  </r>
  <r>
    <s v="02 Akershus"/>
    <x v="1"/>
    <s v="0234"/>
    <s v="0234 Gjerdrum"/>
    <x v="34"/>
    <x v="5"/>
    <n v="6"/>
    <x v="1"/>
  </r>
  <r>
    <s v="02 Akershus"/>
    <x v="1"/>
    <s v="0234"/>
    <s v="0234 Gjerdrum"/>
    <x v="34"/>
    <x v="6"/>
    <n v="8"/>
    <x v="1"/>
  </r>
  <r>
    <s v="02 Akershus"/>
    <x v="1"/>
    <s v="0234"/>
    <s v="0234 Gjerdrum"/>
    <x v="34"/>
    <x v="7"/>
    <n v="7"/>
    <x v="1"/>
  </r>
  <r>
    <s v="02 Akershus"/>
    <x v="1"/>
    <s v="0234"/>
    <s v="0234 Gjerdrum"/>
    <x v="34"/>
    <x v="8"/>
    <n v="9"/>
    <x v="1"/>
  </r>
  <r>
    <s v="02 Akershus"/>
    <x v="1"/>
    <s v="0234"/>
    <s v="0234 Gjerdrum"/>
    <x v="34"/>
    <x v="9"/>
    <n v="8"/>
    <x v="1"/>
  </r>
  <r>
    <s v="02 Akershus"/>
    <x v="1"/>
    <s v="0234"/>
    <s v="0234 Gjerdrum"/>
    <x v="34"/>
    <x v="10"/>
    <n v="5"/>
    <x v="1"/>
  </r>
  <r>
    <s v="02 Akershus"/>
    <x v="1"/>
    <s v="0234"/>
    <s v="0234 Gjerdrum"/>
    <x v="34"/>
    <x v="11"/>
    <n v="5"/>
    <x v="1"/>
  </r>
  <r>
    <s v="02 Akershus"/>
    <x v="1"/>
    <s v="0234"/>
    <s v="0234 Gjerdrum"/>
    <x v="34"/>
    <x v="12"/>
    <n v="4"/>
    <x v="1"/>
  </r>
  <r>
    <s v="02 Akershus"/>
    <x v="1"/>
    <s v="0235"/>
    <s v="0235 Ullensaker"/>
    <x v="35"/>
    <x v="0"/>
    <n v="25"/>
    <x v="1"/>
  </r>
  <r>
    <s v="02 Akershus"/>
    <x v="1"/>
    <s v="0235"/>
    <s v="0235 Ullensaker"/>
    <x v="35"/>
    <x v="1"/>
    <n v="24"/>
    <x v="1"/>
  </r>
  <r>
    <s v="02 Akershus"/>
    <x v="1"/>
    <s v="0235"/>
    <s v="0235 Ullensaker"/>
    <x v="35"/>
    <x v="2"/>
    <n v="23"/>
    <x v="1"/>
  </r>
  <r>
    <s v="02 Akershus"/>
    <x v="1"/>
    <s v="0235"/>
    <s v="0235 Ullensaker"/>
    <x v="35"/>
    <x v="3"/>
    <n v="21"/>
    <x v="1"/>
  </r>
  <r>
    <s v="02 Akershus"/>
    <x v="1"/>
    <s v="0235"/>
    <s v="0235 Ullensaker"/>
    <x v="35"/>
    <x v="4"/>
    <n v="23"/>
    <x v="1"/>
  </r>
  <r>
    <s v="02 Akershus"/>
    <x v="1"/>
    <s v="0235"/>
    <s v="0235 Ullensaker"/>
    <x v="35"/>
    <x v="5"/>
    <n v="21"/>
    <x v="1"/>
  </r>
  <r>
    <s v="02 Akershus"/>
    <x v="1"/>
    <s v="0235"/>
    <s v="0235 Ullensaker"/>
    <x v="35"/>
    <x v="6"/>
    <n v="29"/>
    <x v="1"/>
  </r>
  <r>
    <s v="02 Akershus"/>
    <x v="1"/>
    <s v="0235"/>
    <s v="0235 Ullensaker"/>
    <x v="35"/>
    <x v="7"/>
    <n v="26"/>
    <x v="1"/>
  </r>
  <r>
    <s v="02 Akershus"/>
    <x v="1"/>
    <s v="0235"/>
    <s v="0235 Ullensaker"/>
    <x v="35"/>
    <x v="8"/>
    <n v="24"/>
    <x v="1"/>
  </r>
  <r>
    <s v="02 Akershus"/>
    <x v="1"/>
    <s v="0235"/>
    <s v="0235 Ullensaker"/>
    <x v="35"/>
    <x v="9"/>
    <n v="24"/>
    <x v="1"/>
  </r>
  <r>
    <s v="02 Akershus"/>
    <x v="1"/>
    <s v="0235"/>
    <s v="0235 Ullensaker"/>
    <x v="35"/>
    <x v="10"/>
    <n v="26"/>
    <x v="1"/>
  </r>
  <r>
    <s v="02 Akershus"/>
    <x v="1"/>
    <s v="0235"/>
    <s v="0235 Ullensaker"/>
    <x v="35"/>
    <x v="11"/>
    <n v="26"/>
    <x v="1"/>
  </r>
  <r>
    <s v="02 Akershus"/>
    <x v="1"/>
    <s v="0235"/>
    <s v="0235 Ullensaker"/>
    <x v="35"/>
    <x v="12"/>
    <n v="36"/>
    <x v="1"/>
  </r>
  <r>
    <s v="02 Akershus"/>
    <x v="1"/>
    <s v="0236"/>
    <s v="0236 Nes (Ak.)"/>
    <x v="36"/>
    <x v="0"/>
    <n v="39"/>
    <x v="1"/>
  </r>
  <r>
    <s v="02 Akershus"/>
    <x v="1"/>
    <s v="0236"/>
    <s v="0236 Nes (Ak.)"/>
    <x v="36"/>
    <x v="1"/>
    <n v="38"/>
    <x v="1"/>
  </r>
  <r>
    <s v="02 Akershus"/>
    <x v="1"/>
    <s v="0236"/>
    <s v="0236 Nes (Ak.)"/>
    <x v="36"/>
    <x v="2"/>
    <n v="38"/>
    <x v="1"/>
  </r>
  <r>
    <s v="02 Akershus"/>
    <x v="1"/>
    <s v="0236"/>
    <s v="0236 Nes (Ak.)"/>
    <x v="36"/>
    <x v="3"/>
    <n v="40"/>
    <x v="1"/>
  </r>
  <r>
    <s v="02 Akershus"/>
    <x v="1"/>
    <s v="0236"/>
    <s v="0236 Nes (Ak.)"/>
    <x v="36"/>
    <x v="4"/>
    <n v="43"/>
    <x v="1"/>
  </r>
  <r>
    <s v="02 Akershus"/>
    <x v="1"/>
    <s v="0236"/>
    <s v="0236 Nes (Ak.)"/>
    <x v="36"/>
    <x v="5"/>
    <n v="43"/>
    <x v="1"/>
  </r>
  <r>
    <s v="02 Akershus"/>
    <x v="1"/>
    <s v="0236"/>
    <s v="0236 Nes (Ak.)"/>
    <x v="36"/>
    <x v="6"/>
    <n v="57"/>
    <x v="1"/>
  </r>
  <r>
    <s v="02 Akershus"/>
    <x v="1"/>
    <s v="0236"/>
    <s v="0236 Nes (Ak.)"/>
    <x v="36"/>
    <x v="7"/>
    <n v="49"/>
    <x v="1"/>
  </r>
  <r>
    <s v="02 Akershus"/>
    <x v="1"/>
    <s v="0236"/>
    <s v="0236 Nes (Ak.)"/>
    <x v="36"/>
    <x v="8"/>
    <n v="51"/>
    <x v="1"/>
  </r>
  <r>
    <s v="02 Akershus"/>
    <x v="1"/>
    <s v="0236"/>
    <s v="0236 Nes (Ak.)"/>
    <x v="36"/>
    <x v="9"/>
    <n v="44"/>
    <x v="1"/>
  </r>
  <r>
    <s v="02 Akershus"/>
    <x v="1"/>
    <s v="0236"/>
    <s v="0236 Nes (Ak.)"/>
    <x v="36"/>
    <x v="10"/>
    <n v="46"/>
    <x v="1"/>
  </r>
  <r>
    <s v="02 Akershus"/>
    <x v="1"/>
    <s v="0236"/>
    <s v="0236 Nes (Ak.)"/>
    <x v="36"/>
    <x v="11"/>
    <n v="37"/>
    <x v="1"/>
  </r>
  <r>
    <s v="02 Akershus"/>
    <x v="1"/>
    <s v="0236"/>
    <s v="0236 Nes (Ak.)"/>
    <x v="36"/>
    <x v="12"/>
    <n v="44"/>
    <x v="1"/>
  </r>
  <r>
    <s v="02 Akershus"/>
    <x v="1"/>
    <s v="0237"/>
    <s v="0237 Eidsvoll"/>
    <x v="37"/>
    <x v="0"/>
    <n v="57"/>
    <x v="1"/>
  </r>
  <r>
    <s v="02 Akershus"/>
    <x v="1"/>
    <s v="0237"/>
    <s v="0237 Eidsvoll"/>
    <x v="37"/>
    <x v="1"/>
    <n v="48"/>
    <x v="1"/>
  </r>
  <r>
    <s v="02 Akershus"/>
    <x v="1"/>
    <s v="0237"/>
    <s v="0237 Eidsvoll"/>
    <x v="37"/>
    <x v="2"/>
    <n v="55"/>
    <x v="1"/>
  </r>
  <r>
    <s v="02 Akershus"/>
    <x v="1"/>
    <s v="0237"/>
    <s v="0237 Eidsvoll"/>
    <x v="37"/>
    <x v="3"/>
    <n v="51"/>
    <x v="1"/>
  </r>
  <r>
    <s v="02 Akershus"/>
    <x v="1"/>
    <s v="0237"/>
    <s v="0237 Eidsvoll"/>
    <x v="37"/>
    <x v="4"/>
    <n v="49"/>
    <x v="1"/>
  </r>
  <r>
    <s v="02 Akershus"/>
    <x v="1"/>
    <s v="0237"/>
    <s v="0237 Eidsvoll"/>
    <x v="37"/>
    <x v="5"/>
    <n v="48"/>
    <x v="1"/>
  </r>
  <r>
    <s v="02 Akershus"/>
    <x v="1"/>
    <s v="0237"/>
    <s v="0237 Eidsvoll"/>
    <x v="37"/>
    <x v="6"/>
    <n v="45"/>
    <x v="1"/>
  </r>
  <r>
    <s v="02 Akershus"/>
    <x v="1"/>
    <s v="0237"/>
    <s v="0237 Eidsvoll"/>
    <x v="37"/>
    <x v="7"/>
    <n v="39"/>
    <x v="1"/>
  </r>
  <r>
    <s v="02 Akershus"/>
    <x v="1"/>
    <s v="0237"/>
    <s v="0237 Eidsvoll"/>
    <x v="37"/>
    <x v="8"/>
    <n v="40"/>
    <x v="1"/>
  </r>
  <r>
    <s v="02 Akershus"/>
    <x v="1"/>
    <s v="0237"/>
    <s v="0237 Eidsvoll"/>
    <x v="37"/>
    <x v="9"/>
    <n v="47"/>
    <x v="1"/>
  </r>
  <r>
    <s v="02 Akershus"/>
    <x v="1"/>
    <s v="0237"/>
    <s v="0237 Eidsvoll"/>
    <x v="37"/>
    <x v="10"/>
    <n v="36"/>
    <x v="1"/>
  </r>
  <r>
    <s v="02 Akershus"/>
    <x v="1"/>
    <s v="0237"/>
    <s v="0237 Eidsvoll"/>
    <x v="37"/>
    <x v="11"/>
    <n v="39"/>
    <x v="1"/>
  </r>
  <r>
    <s v="02 Akershus"/>
    <x v="1"/>
    <s v="0237"/>
    <s v="0237 Eidsvoll"/>
    <x v="37"/>
    <x v="12"/>
    <n v="47"/>
    <x v="1"/>
  </r>
  <r>
    <s v="02 Akershus"/>
    <x v="1"/>
    <s v="0238"/>
    <s v="0238 Nannestad"/>
    <x v="38"/>
    <x v="0"/>
    <n v="4"/>
    <x v="1"/>
  </r>
  <r>
    <s v="02 Akershus"/>
    <x v="1"/>
    <s v="0238"/>
    <s v="0238 Nannestad"/>
    <x v="38"/>
    <x v="1"/>
    <n v="2"/>
    <x v="1"/>
  </r>
  <r>
    <s v="02 Akershus"/>
    <x v="1"/>
    <s v="0238"/>
    <s v="0238 Nannestad"/>
    <x v="38"/>
    <x v="2"/>
    <n v="4"/>
    <x v="1"/>
  </r>
  <r>
    <s v="02 Akershus"/>
    <x v="1"/>
    <s v="0238"/>
    <s v="0238 Nannestad"/>
    <x v="38"/>
    <x v="3"/>
    <n v="21"/>
    <x v="1"/>
  </r>
  <r>
    <s v="02 Akershus"/>
    <x v="1"/>
    <s v="0238"/>
    <s v="0238 Nannestad"/>
    <x v="38"/>
    <x v="4"/>
    <n v="25"/>
    <x v="1"/>
  </r>
  <r>
    <s v="02 Akershus"/>
    <x v="1"/>
    <s v="0238"/>
    <s v="0238 Nannestad"/>
    <x v="38"/>
    <x v="5"/>
    <n v="24"/>
    <x v="1"/>
  </r>
  <r>
    <s v="02 Akershus"/>
    <x v="1"/>
    <s v="0238"/>
    <s v="0238 Nannestad"/>
    <x v="38"/>
    <x v="6"/>
    <n v="20"/>
    <x v="1"/>
  </r>
  <r>
    <s v="02 Akershus"/>
    <x v="1"/>
    <s v="0238"/>
    <s v="0238 Nannestad"/>
    <x v="38"/>
    <x v="7"/>
    <n v="22"/>
    <x v="1"/>
  </r>
  <r>
    <s v="02 Akershus"/>
    <x v="1"/>
    <s v="0238"/>
    <s v="0238 Nannestad"/>
    <x v="38"/>
    <x v="8"/>
    <n v="24"/>
    <x v="1"/>
  </r>
  <r>
    <s v="02 Akershus"/>
    <x v="1"/>
    <s v="0238"/>
    <s v="0238 Nannestad"/>
    <x v="38"/>
    <x v="9"/>
    <n v="20"/>
    <x v="1"/>
  </r>
  <r>
    <s v="02 Akershus"/>
    <x v="1"/>
    <s v="0238"/>
    <s v="0238 Nannestad"/>
    <x v="38"/>
    <x v="10"/>
    <n v="19"/>
    <x v="1"/>
  </r>
  <r>
    <s v="02 Akershus"/>
    <x v="1"/>
    <s v="0238"/>
    <s v="0238 Nannestad"/>
    <x v="38"/>
    <x v="11"/>
    <n v="5"/>
    <x v="1"/>
  </r>
  <r>
    <s v="02 Akershus"/>
    <x v="1"/>
    <s v="0238"/>
    <s v="0238 Nannestad"/>
    <x v="38"/>
    <x v="12"/>
    <n v="11"/>
    <x v="1"/>
  </r>
  <r>
    <s v="02 Akershus"/>
    <x v="1"/>
    <s v="0239"/>
    <s v="0239 Hurdal"/>
    <x v="39"/>
    <x v="0"/>
    <n v="28"/>
    <x v="1"/>
  </r>
  <r>
    <s v="02 Akershus"/>
    <x v="1"/>
    <s v="0239"/>
    <s v="0239 Hurdal"/>
    <x v="39"/>
    <x v="1"/>
    <n v="31"/>
    <x v="1"/>
  </r>
  <r>
    <s v="02 Akershus"/>
    <x v="1"/>
    <s v="0239"/>
    <s v="0239 Hurdal"/>
    <x v="39"/>
    <x v="2"/>
    <n v="27"/>
    <x v="1"/>
  </r>
  <r>
    <s v="02 Akershus"/>
    <x v="1"/>
    <s v="0239"/>
    <s v="0239 Hurdal"/>
    <x v="39"/>
    <x v="3"/>
    <n v="25"/>
    <x v="1"/>
  </r>
  <r>
    <s v="02 Akershus"/>
    <x v="1"/>
    <s v="0239"/>
    <s v="0239 Hurdal"/>
    <x v="39"/>
    <x v="4"/>
    <n v="33"/>
    <x v="1"/>
  </r>
  <r>
    <s v="02 Akershus"/>
    <x v="1"/>
    <s v="0239"/>
    <s v="0239 Hurdal"/>
    <x v="39"/>
    <x v="5"/>
    <n v="25"/>
    <x v="1"/>
  </r>
  <r>
    <s v="02 Akershus"/>
    <x v="1"/>
    <s v="0239"/>
    <s v="0239 Hurdal"/>
    <x v="39"/>
    <x v="6"/>
    <n v="30"/>
    <x v="1"/>
  </r>
  <r>
    <s v="02 Akershus"/>
    <x v="1"/>
    <s v="0239"/>
    <s v="0239 Hurdal"/>
    <x v="39"/>
    <x v="7"/>
    <n v="25"/>
    <x v="1"/>
  </r>
  <r>
    <s v="02 Akershus"/>
    <x v="1"/>
    <s v="0239"/>
    <s v="0239 Hurdal"/>
    <x v="39"/>
    <x v="8"/>
    <n v="21"/>
    <x v="1"/>
  </r>
  <r>
    <s v="02 Akershus"/>
    <x v="1"/>
    <s v="0239"/>
    <s v="0239 Hurdal"/>
    <x v="39"/>
    <x v="9"/>
    <n v="26"/>
    <x v="1"/>
  </r>
  <r>
    <s v="02 Akershus"/>
    <x v="1"/>
    <s v="0239"/>
    <s v="0239 Hurdal"/>
    <x v="39"/>
    <x v="10"/>
    <n v="25"/>
    <x v="1"/>
  </r>
  <r>
    <s v="02 Akershus"/>
    <x v="1"/>
    <s v="0239"/>
    <s v="0239 Hurdal"/>
    <x v="39"/>
    <x v="11"/>
    <n v="22"/>
    <x v="1"/>
  </r>
  <r>
    <s v="02 Akershus"/>
    <x v="1"/>
    <s v="0239"/>
    <s v="0239 Hurdal"/>
    <x v="39"/>
    <x v="12"/>
    <n v="26"/>
    <x v="1"/>
  </r>
  <r>
    <s v="03 Oslo"/>
    <x v="2"/>
    <s v="0301"/>
    <s v="0301 Oslo kommune"/>
    <x v="40"/>
    <x v="0"/>
    <n v="181"/>
    <x v="1"/>
  </r>
  <r>
    <s v="03 Oslo"/>
    <x v="2"/>
    <s v="0301"/>
    <s v="0301 Oslo kommune"/>
    <x v="40"/>
    <x v="1"/>
    <n v="125"/>
    <x v="1"/>
  </r>
  <r>
    <s v="03 Oslo"/>
    <x v="2"/>
    <s v="0301"/>
    <s v="0301 Oslo kommune"/>
    <x v="40"/>
    <x v="2"/>
    <n v="328"/>
    <x v="1"/>
  </r>
  <r>
    <s v="03 Oslo"/>
    <x v="2"/>
    <s v="0301"/>
    <s v="0301 Oslo kommune"/>
    <x v="40"/>
    <x v="3"/>
    <n v="109"/>
    <x v="1"/>
  </r>
  <r>
    <s v="03 Oslo"/>
    <x v="2"/>
    <s v="0301"/>
    <s v="0301 Oslo kommune"/>
    <x v="40"/>
    <x v="4"/>
    <n v="97"/>
    <x v="1"/>
  </r>
  <r>
    <s v="03 Oslo"/>
    <x v="2"/>
    <s v="0301"/>
    <s v="0301 Oslo kommune"/>
    <x v="40"/>
    <x v="5"/>
    <n v="101"/>
    <x v="1"/>
  </r>
  <r>
    <s v="03 Oslo"/>
    <x v="2"/>
    <s v="0301"/>
    <s v="0301 Oslo kommune"/>
    <x v="40"/>
    <x v="6"/>
    <n v="121"/>
    <x v="1"/>
  </r>
  <r>
    <s v="03 Oslo"/>
    <x v="2"/>
    <s v="0301"/>
    <s v="0301 Oslo kommune"/>
    <x v="40"/>
    <x v="7"/>
    <n v="119"/>
    <x v="1"/>
  </r>
  <r>
    <s v="03 Oslo"/>
    <x v="2"/>
    <s v="0301"/>
    <s v="0301 Oslo kommune"/>
    <x v="40"/>
    <x v="8"/>
    <n v="135"/>
    <x v="1"/>
  </r>
  <r>
    <s v="03 Oslo"/>
    <x v="2"/>
    <s v="0301"/>
    <s v="0301 Oslo kommune"/>
    <x v="40"/>
    <x v="9"/>
    <n v="137"/>
    <x v="1"/>
  </r>
  <r>
    <s v="03 Oslo"/>
    <x v="2"/>
    <s v="0301"/>
    <s v="0301 Oslo kommune"/>
    <x v="40"/>
    <x v="10"/>
    <n v="135"/>
    <x v="1"/>
  </r>
  <r>
    <s v="03 Oslo"/>
    <x v="2"/>
    <s v="0301"/>
    <s v="0301 Oslo kommune"/>
    <x v="40"/>
    <x v="11"/>
    <n v="112"/>
    <x v="1"/>
  </r>
  <r>
    <s v="03 Oslo"/>
    <x v="2"/>
    <s v="0301"/>
    <s v="0301 Oslo kommune"/>
    <x v="40"/>
    <x v="12"/>
    <n v="137"/>
    <x v="1"/>
  </r>
  <r>
    <s v="04 Hedmark"/>
    <x v="3"/>
    <s v="0402"/>
    <s v="0402 Kongsvinger"/>
    <x v="41"/>
    <x v="0"/>
    <n v="150"/>
    <x v="1"/>
  </r>
  <r>
    <s v="04 Hedmark"/>
    <x v="3"/>
    <s v="0402"/>
    <s v="0402 Kongsvinger"/>
    <x v="41"/>
    <x v="1"/>
    <n v="135"/>
    <x v="1"/>
  </r>
  <r>
    <s v="04 Hedmark"/>
    <x v="3"/>
    <s v="0402"/>
    <s v="0402 Kongsvinger"/>
    <x v="41"/>
    <x v="2"/>
    <n v="103"/>
    <x v="1"/>
  </r>
  <r>
    <s v="04 Hedmark"/>
    <x v="3"/>
    <s v="0402"/>
    <s v="0402 Kongsvinger"/>
    <x v="41"/>
    <x v="3"/>
    <n v="110"/>
    <x v="1"/>
  </r>
  <r>
    <s v="04 Hedmark"/>
    <x v="3"/>
    <s v="0402"/>
    <s v="0402 Kongsvinger"/>
    <x v="41"/>
    <x v="4"/>
    <n v="103"/>
    <x v="1"/>
  </r>
  <r>
    <s v="04 Hedmark"/>
    <x v="3"/>
    <s v="0402"/>
    <s v="0402 Kongsvinger"/>
    <x v="41"/>
    <x v="5"/>
    <n v="126"/>
    <x v="1"/>
  </r>
  <r>
    <s v="04 Hedmark"/>
    <x v="3"/>
    <s v="0402"/>
    <s v="0402 Kongsvinger"/>
    <x v="41"/>
    <x v="6"/>
    <n v="129"/>
    <x v="1"/>
  </r>
  <r>
    <s v="04 Hedmark"/>
    <x v="3"/>
    <s v="0402"/>
    <s v="0402 Kongsvinger"/>
    <x v="41"/>
    <x v="7"/>
    <n v="102"/>
    <x v="1"/>
  </r>
  <r>
    <s v="04 Hedmark"/>
    <x v="3"/>
    <s v="0402"/>
    <s v="0402 Kongsvinger"/>
    <x v="41"/>
    <x v="8"/>
    <n v="117"/>
    <x v="1"/>
  </r>
  <r>
    <s v="04 Hedmark"/>
    <x v="3"/>
    <s v="0402"/>
    <s v="0402 Kongsvinger"/>
    <x v="41"/>
    <x v="9"/>
    <n v="123"/>
    <x v="1"/>
  </r>
  <r>
    <s v="04 Hedmark"/>
    <x v="3"/>
    <s v="0402"/>
    <s v="0402 Kongsvinger"/>
    <x v="41"/>
    <x v="10"/>
    <n v="108"/>
    <x v="1"/>
  </r>
  <r>
    <s v="04 Hedmark"/>
    <x v="3"/>
    <s v="0402"/>
    <s v="0402 Kongsvinger"/>
    <x v="41"/>
    <x v="11"/>
    <n v="104"/>
    <x v="1"/>
  </r>
  <r>
    <s v="04 Hedmark"/>
    <x v="3"/>
    <s v="0402"/>
    <s v="0402 Kongsvinger"/>
    <x v="41"/>
    <x v="12"/>
    <n v="142"/>
    <x v="1"/>
  </r>
  <r>
    <s v="04 Hedmark"/>
    <x v="3"/>
    <s v="0403"/>
    <s v="0403 Hamar"/>
    <x v="42"/>
    <x v="0"/>
    <n v="15"/>
    <x v="1"/>
  </r>
  <r>
    <s v="04 Hedmark"/>
    <x v="3"/>
    <s v="0403"/>
    <s v="0403 Hamar"/>
    <x v="42"/>
    <x v="1"/>
    <n v="13"/>
    <x v="1"/>
  </r>
  <r>
    <s v="04 Hedmark"/>
    <x v="3"/>
    <s v="0403"/>
    <s v="0403 Hamar"/>
    <x v="42"/>
    <x v="2"/>
    <n v="15"/>
    <x v="1"/>
  </r>
  <r>
    <s v="04 Hedmark"/>
    <x v="3"/>
    <s v="0403"/>
    <s v="0403 Hamar"/>
    <x v="42"/>
    <x v="3"/>
    <n v="12"/>
    <x v="1"/>
  </r>
  <r>
    <s v="04 Hedmark"/>
    <x v="3"/>
    <s v="0403"/>
    <s v="0403 Hamar"/>
    <x v="42"/>
    <x v="4"/>
    <n v="10"/>
    <x v="1"/>
  </r>
  <r>
    <s v="04 Hedmark"/>
    <x v="3"/>
    <s v="0403"/>
    <s v="0403 Hamar"/>
    <x v="42"/>
    <x v="5"/>
    <n v="12"/>
    <x v="1"/>
  </r>
  <r>
    <s v="04 Hedmark"/>
    <x v="3"/>
    <s v="0403"/>
    <s v="0403 Hamar"/>
    <x v="42"/>
    <x v="6"/>
    <n v="23"/>
    <x v="1"/>
  </r>
  <r>
    <s v="04 Hedmark"/>
    <x v="3"/>
    <s v="0403"/>
    <s v="0403 Hamar"/>
    <x v="42"/>
    <x v="7"/>
    <n v="25"/>
    <x v="1"/>
  </r>
  <r>
    <s v="04 Hedmark"/>
    <x v="3"/>
    <s v="0403"/>
    <s v="0403 Hamar"/>
    <x v="42"/>
    <x v="8"/>
    <n v="21"/>
    <x v="1"/>
  </r>
  <r>
    <s v="04 Hedmark"/>
    <x v="3"/>
    <s v="0403"/>
    <s v="0403 Hamar"/>
    <x v="42"/>
    <x v="9"/>
    <n v="20"/>
    <x v="1"/>
  </r>
  <r>
    <s v="04 Hedmark"/>
    <x v="3"/>
    <s v="0403"/>
    <s v="0403 Hamar"/>
    <x v="42"/>
    <x v="10"/>
    <n v="20"/>
    <x v="1"/>
  </r>
  <r>
    <s v="04 Hedmark"/>
    <x v="3"/>
    <s v="0403"/>
    <s v="0403 Hamar"/>
    <x v="42"/>
    <x v="11"/>
    <n v="22"/>
    <x v="1"/>
  </r>
  <r>
    <s v="04 Hedmark"/>
    <x v="3"/>
    <s v="0403"/>
    <s v="0403 Hamar"/>
    <x v="42"/>
    <x v="12"/>
    <n v="25"/>
    <x v="1"/>
  </r>
  <r>
    <s v="04 Hedmark"/>
    <x v="3"/>
    <s v="0412"/>
    <s v="0412 Ringsaker"/>
    <x v="43"/>
    <x v="0"/>
    <n v="113"/>
    <x v="1"/>
  </r>
  <r>
    <s v="04 Hedmark"/>
    <x v="3"/>
    <s v="0412"/>
    <s v="0412 Ringsaker"/>
    <x v="43"/>
    <x v="1"/>
    <n v="102"/>
    <x v="1"/>
  </r>
  <r>
    <s v="04 Hedmark"/>
    <x v="3"/>
    <s v="0412"/>
    <s v="0412 Ringsaker"/>
    <x v="43"/>
    <x v="2"/>
    <n v="94"/>
    <x v="1"/>
  </r>
  <r>
    <s v="04 Hedmark"/>
    <x v="3"/>
    <s v="0412"/>
    <s v="0412 Ringsaker"/>
    <x v="43"/>
    <x v="3"/>
    <n v="73"/>
    <x v="1"/>
  </r>
  <r>
    <s v="04 Hedmark"/>
    <x v="3"/>
    <s v="0412"/>
    <s v="0412 Ringsaker"/>
    <x v="43"/>
    <x v="4"/>
    <n v="70"/>
    <x v="1"/>
  </r>
  <r>
    <s v="04 Hedmark"/>
    <x v="3"/>
    <s v="0412"/>
    <s v="0412 Ringsaker"/>
    <x v="43"/>
    <x v="5"/>
    <n v="89"/>
    <x v="1"/>
  </r>
  <r>
    <s v="04 Hedmark"/>
    <x v="3"/>
    <s v="0412"/>
    <s v="0412 Ringsaker"/>
    <x v="43"/>
    <x v="6"/>
    <n v="77"/>
    <x v="1"/>
  </r>
  <r>
    <s v="04 Hedmark"/>
    <x v="3"/>
    <s v="0412"/>
    <s v="0412 Ringsaker"/>
    <x v="43"/>
    <x v="7"/>
    <n v="86"/>
    <x v="1"/>
  </r>
  <r>
    <s v="04 Hedmark"/>
    <x v="3"/>
    <s v="0412"/>
    <s v="0412 Ringsaker"/>
    <x v="43"/>
    <x v="8"/>
    <n v="85"/>
    <x v="1"/>
  </r>
  <r>
    <s v="04 Hedmark"/>
    <x v="3"/>
    <s v="0412"/>
    <s v="0412 Ringsaker"/>
    <x v="43"/>
    <x v="9"/>
    <n v="78"/>
    <x v="1"/>
  </r>
  <r>
    <s v="04 Hedmark"/>
    <x v="3"/>
    <s v="0412"/>
    <s v="0412 Ringsaker"/>
    <x v="43"/>
    <x v="10"/>
    <n v="75"/>
    <x v="1"/>
  </r>
  <r>
    <s v="04 Hedmark"/>
    <x v="3"/>
    <s v="0412"/>
    <s v="0412 Ringsaker"/>
    <x v="43"/>
    <x v="11"/>
    <n v="76"/>
    <x v="1"/>
  </r>
  <r>
    <s v="04 Hedmark"/>
    <x v="3"/>
    <s v="0412"/>
    <s v="0412 Ringsaker"/>
    <x v="43"/>
    <x v="12"/>
    <n v="104"/>
    <x v="1"/>
  </r>
  <r>
    <s v="04 Hedmark"/>
    <x v="3"/>
    <s v="0415"/>
    <s v="0415 Løten"/>
    <x v="44"/>
    <x v="0"/>
    <n v="29"/>
    <x v="1"/>
  </r>
  <r>
    <s v="04 Hedmark"/>
    <x v="3"/>
    <s v="0415"/>
    <s v="0415 Løten"/>
    <x v="44"/>
    <x v="1"/>
    <n v="29"/>
    <x v="1"/>
  </r>
  <r>
    <s v="04 Hedmark"/>
    <x v="3"/>
    <s v="0415"/>
    <s v="0415 Løten"/>
    <x v="44"/>
    <x v="2"/>
    <n v="26"/>
    <x v="1"/>
  </r>
  <r>
    <s v="04 Hedmark"/>
    <x v="3"/>
    <s v="0415"/>
    <s v="0415 Løten"/>
    <x v="44"/>
    <x v="3"/>
    <n v="25"/>
    <x v="1"/>
  </r>
  <r>
    <s v="04 Hedmark"/>
    <x v="3"/>
    <s v="0415"/>
    <s v="0415 Løten"/>
    <x v="44"/>
    <x v="4"/>
    <n v="21"/>
    <x v="1"/>
  </r>
  <r>
    <s v="04 Hedmark"/>
    <x v="3"/>
    <s v="0415"/>
    <s v="0415 Løten"/>
    <x v="44"/>
    <x v="5"/>
    <n v="25"/>
    <x v="1"/>
  </r>
  <r>
    <s v="04 Hedmark"/>
    <x v="3"/>
    <s v="0415"/>
    <s v="0415 Løten"/>
    <x v="44"/>
    <x v="6"/>
    <n v="29"/>
    <x v="1"/>
  </r>
  <r>
    <s v="04 Hedmark"/>
    <x v="3"/>
    <s v="0415"/>
    <s v="0415 Løten"/>
    <x v="44"/>
    <x v="7"/>
    <n v="35"/>
    <x v="1"/>
  </r>
  <r>
    <s v="04 Hedmark"/>
    <x v="3"/>
    <s v="0415"/>
    <s v="0415 Løten"/>
    <x v="44"/>
    <x v="8"/>
    <n v="35"/>
    <x v="1"/>
  </r>
  <r>
    <s v="04 Hedmark"/>
    <x v="3"/>
    <s v="0415"/>
    <s v="0415 Løten"/>
    <x v="44"/>
    <x v="9"/>
    <n v="32"/>
    <x v="1"/>
  </r>
  <r>
    <s v="04 Hedmark"/>
    <x v="3"/>
    <s v="0415"/>
    <s v="0415 Løten"/>
    <x v="44"/>
    <x v="10"/>
    <n v="31"/>
    <x v="1"/>
  </r>
  <r>
    <s v="04 Hedmark"/>
    <x v="3"/>
    <s v="0415"/>
    <s v="0415 Løten"/>
    <x v="44"/>
    <x v="11"/>
    <n v="26"/>
    <x v="1"/>
  </r>
  <r>
    <s v="04 Hedmark"/>
    <x v="3"/>
    <s v="0415"/>
    <s v="0415 Løten"/>
    <x v="44"/>
    <x v="12"/>
    <n v="26"/>
    <x v="1"/>
  </r>
  <r>
    <s v="04 Hedmark"/>
    <x v="3"/>
    <s v="0417"/>
    <s v="0417 Stange"/>
    <x v="45"/>
    <x v="0"/>
    <n v="68"/>
    <x v="1"/>
  </r>
  <r>
    <s v="04 Hedmark"/>
    <x v="3"/>
    <s v="0417"/>
    <s v="0417 Stange"/>
    <x v="45"/>
    <x v="1"/>
    <n v="61"/>
    <x v="1"/>
  </r>
  <r>
    <s v="04 Hedmark"/>
    <x v="3"/>
    <s v="0417"/>
    <s v="0417 Stange"/>
    <x v="45"/>
    <x v="2"/>
    <n v="66"/>
    <x v="1"/>
  </r>
  <r>
    <s v="04 Hedmark"/>
    <x v="3"/>
    <s v="0417"/>
    <s v="0417 Stange"/>
    <x v="45"/>
    <x v="3"/>
    <n v="52"/>
    <x v="1"/>
  </r>
  <r>
    <s v="04 Hedmark"/>
    <x v="3"/>
    <s v="0417"/>
    <s v="0417 Stange"/>
    <x v="45"/>
    <x v="4"/>
    <n v="48"/>
    <x v="1"/>
  </r>
  <r>
    <s v="04 Hedmark"/>
    <x v="3"/>
    <s v="0417"/>
    <s v="0417 Stange"/>
    <x v="45"/>
    <x v="5"/>
    <n v="50"/>
    <x v="1"/>
  </r>
  <r>
    <s v="04 Hedmark"/>
    <x v="3"/>
    <s v="0417"/>
    <s v="0417 Stange"/>
    <x v="45"/>
    <x v="6"/>
    <n v="71"/>
    <x v="1"/>
  </r>
  <r>
    <s v="04 Hedmark"/>
    <x v="3"/>
    <s v="0417"/>
    <s v="0417 Stange"/>
    <x v="45"/>
    <x v="7"/>
    <n v="78"/>
    <x v="1"/>
  </r>
  <r>
    <s v="04 Hedmark"/>
    <x v="3"/>
    <s v="0417"/>
    <s v="0417 Stange"/>
    <x v="45"/>
    <x v="8"/>
    <n v="73"/>
    <x v="1"/>
  </r>
  <r>
    <s v="04 Hedmark"/>
    <x v="3"/>
    <s v="0417"/>
    <s v="0417 Stange"/>
    <x v="45"/>
    <x v="9"/>
    <n v="60"/>
    <x v="1"/>
  </r>
  <r>
    <s v="04 Hedmark"/>
    <x v="3"/>
    <s v="0417"/>
    <s v="0417 Stange"/>
    <x v="45"/>
    <x v="10"/>
    <n v="56"/>
    <x v="1"/>
  </r>
  <r>
    <s v="04 Hedmark"/>
    <x v="3"/>
    <s v="0417"/>
    <s v="0417 Stange"/>
    <x v="45"/>
    <x v="11"/>
    <n v="51"/>
    <x v="1"/>
  </r>
  <r>
    <s v="04 Hedmark"/>
    <x v="3"/>
    <s v="0417"/>
    <s v="0417 Stange"/>
    <x v="45"/>
    <x v="12"/>
    <n v="51"/>
    <x v="1"/>
  </r>
  <r>
    <s v="04 Hedmark"/>
    <x v="3"/>
    <s v="0418"/>
    <s v="0418 Nord-Odal"/>
    <x v="46"/>
    <x v="0"/>
    <n v="51"/>
    <x v="1"/>
  </r>
  <r>
    <s v="04 Hedmark"/>
    <x v="3"/>
    <s v="0418"/>
    <s v="0418 Nord-Odal"/>
    <x v="46"/>
    <x v="1"/>
    <n v="40"/>
    <x v="1"/>
  </r>
  <r>
    <s v="04 Hedmark"/>
    <x v="3"/>
    <s v="0418"/>
    <s v="0418 Nord-Odal"/>
    <x v="46"/>
    <x v="2"/>
    <n v="44"/>
    <x v="1"/>
  </r>
  <r>
    <s v="04 Hedmark"/>
    <x v="3"/>
    <s v="0418"/>
    <s v="0418 Nord-Odal"/>
    <x v="46"/>
    <x v="3"/>
    <n v="47"/>
    <x v="1"/>
  </r>
  <r>
    <s v="04 Hedmark"/>
    <x v="3"/>
    <s v="0418"/>
    <s v="0418 Nord-Odal"/>
    <x v="46"/>
    <x v="4"/>
    <n v="52"/>
    <x v="1"/>
  </r>
  <r>
    <s v="04 Hedmark"/>
    <x v="3"/>
    <s v="0418"/>
    <s v="0418 Nord-Odal"/>
    <x v="46"/>
    <x v="5"/>
    <n v="54"/>
    <x v="1"/>
  </r>
  <r>
    <s v="04 Hedmark"/>
    <x v="3"/>
    <s v="0418"/>
    <s v="0418 Nord-Odal"/>
    <x v="46"/>
    <x v="6"/>
    <n v="51"/>
    <x v="1"/>
  </r>
  <r>
    <s v="04 Hedmark"/>
    <x v="3"/>
    <s v="0418"/>
    <s v="0418 Nord-Odal"/>
    <x v="46"/>
    <x v="7"/>
    <n v="56"/>
    <x v="1"/>
  </r>
  <r>
    <s v="04 Hedmark"/>
    <x v="3"/>
    <s v="0418"/>
    <s v="0418 Nord-Odal"/>
    <x v="46"/>
    <x v="8"/>
    <n v="60"/>
    <x v="1"/>
  </r>
  <r>
    <s v="04 Hedmark"/>
    <x v="3"/>
    <s v="0418"/>
    <s v="0418 Nord-Odal"/>
    <x v="46"/>
    <x v="9"/>
    <n v="65"/>
    <x v="1"/>
  </r>
  <r>
    <s v="04 Hedmark"/>
    <x v="3"/>
    <s v="0418"/>
    <s v="0418 Nord-Odal"/>
    <x v="46"/>
    <x v="10"/>
    <n v="57"/>
    <x v="1"/>
  </r>
  <r>
    <s v="04 Hedmark"/>
    <x v="3"/>
    <s v="0418"/>
    <s v="0418 Nord-Odal"/>
    <x v="46"/>
    <x v="11"/>
    <n v="61"/>
    <x v="1"/>
  </r>
  <r>
    <s v="04 Hedmark"/>
    <x v="3"/>
    <s v="0418"/>
    <s v="0418 Nord-Odal"/>
    <x v="46"/>
    <x v="12"/>
    <n v="64"/>
    <x v="1"/>
  </r>
  <r>
    <s v="04 Hedmark"/>
    <x v="3"/>
    <s v="0419"/>
    <s v="0419 Sør-Odal"/>
    <x v="47"/>
    <x v="0"/>
    <n v="70"/>
    <x v="1"/>
  </r>
  <r>
    <s v="04 Hedmark"/>
    <x v="3"/>
    <s v="0419"/>
    <s v="0419 Sør-Odal"/>
    <x v="47"/>
    <x v="1"/>
    <n v="65"/>
    <x v="1"/>
  </r>
  <r>
    <s v="04 Hedmark"/>
    <x v="3"/>
    <s v="0419"/>
    <s v="0419 Sør-Odal"/>
    <x v="47"/>
    <x v="2"/>
    <n v="68"/>
    <x v="1"/>
  </r>
  <r>
    <s v="04 Hedmark"/>
    <x v="3"/>
    <s v="0419"/>
    <s v="0419 Sør-Odal"/>
    <x v="47"/>
    <x v="3"/>
    <n v="69"/>
    <x v="1"/>
  </r>
  <r>
    <s v="04 Hedmark"/>
    <x v="3"/>
    <s v="0419"/>
    <s v="0419 Sør-Odal"/>
    <x v="47"/>
    <x v="4"/>
    <n v="69"/>
    <x v="1"/>
  </r>
  <r>
    <s v="04 Hedmark"/>
    <x v="3"/>
    <s v="0419"/>
    <s v="0419 Sør-Odal"/>
    <x v="47"/>
    <x v="5"/>
    <n v="70"/>
    <x v="1"/>
  </r>
  <r>
    <s v="04 Hedmark"/>
    <x v="3"/>
    <s v="0419"/>
    <s v="0419 Sør-Odal"/>
    <x v="47"/>
    <x v="6"/>
    <n v="43"/>
    <x v="1"/>
  </r>
  <r>
    <s v="04 Hedmark"/>
    <x v="3"/>
    <s v="0419"/>
    <s v="0419 Sør-Odal"/>
    <x v="47"/>
    <x v="7"/>
    <n v="35"/>
    <x v="1"/>
  </r>
  <r>
    <s v="04 Hedmark"/>
    <x v="3"/>
    <s v="0419"/>
    <s v="0419 Sør-Odal"/>
    <x v="47"/>
    <x v="8"/>
    <n v="37"/>
    <x v="1"/>
  </r>
  <r>
    <s v="04 Hedmark"/>
    <x v="3"/>
    <s v="0419"/>
    <s v="0419 Sør-Odal"/>
    <x v="47"/>
    <x v="9"/>
    <n v="41"/>
    <x v="1"/>
  </r>
  <r>
    <s v="04 Hedmark"/>
    <x v="3"/>
    <s v="0419"/>
    <s v="0419 Sør-Odal"/>
    <x v="47"/>
    <x v="10"/>
    <n v="33"/>
    <x v="1"/>
  </r>
  <r>
    <s v="04 Hedmark"/>
    <x v="3"/>
    <s v="0419"/>
    <s v="0419 Sør-Odal"/>
    <x v="47"/>
    <x v="11"/>
    <n v="27"/>
    <x v="1"/>
  </r>
  <r>
    <s v="04 Hedmark"/>
    <x v="3"/>
    <s v="0419"/>
    <s v="0419 Sør-Odal"/>
    <x v="47"/>
    <x v="12"/>
    <n v="37"/>
    <x v="1"/>
  </r>
  <r>
    <s v="04 Hedmark"/>
    <x v="3"/>
    <s v="0420"/>
    <s v="0420 Eidskog"/>
    <x v="48"/>
    <x v="0"/>
    <n v="74"/>
    <x v="1"/>
  </r>
  <r>
    <s v="04 Hedmark"/>
    <x v="3"/>
    <s v="0420"/>
    <s v="0420 Eidskog"/>
    <x v="48"/>
    <x v="1"/>
    <n v="64"/>
    <x v="1"/>
  </r>
  <r>
    <s v="04 Hedmark"/>
    <x v="3"/>
    <s v="0420"/>
    <s v="0420 Eidskog"/>
    <x v="48"/>
    <x v="2"/>
    <n v="59"/>
    <x v="1"/>
  </r>
  <r>
    <s v="04 Hedmark"/>
    <x v="3"/>
    <s v="0420"/>
    <s v="0420 Eidskog"/>
    <x v="48"/>
    <x v="3"/>
    <n v="70"/>
    <x v="1"/>
  </r>
  <r>
    <s v="04 Hedmark"/>
    <x v="3"/>
    <s v="0420"/>
    <s v="0420 Eidskog"/>
    <x v="48"/>
    <x v="4"/>
    <n v="80"/>
    <x v="1"/>
  </r>
  <r>
    <s v="04 Hedmark"/>
    <x v="3"/>
    <s v="0420"/>
    <s v="0420 Eidskog"/>
    <x v="48"/>
    <x v="5"/>
    <n v="84"/>
    <x v="1"/>
  </r>
  <r>
    <s v="04 Hedmark"/>
    <x v="3"/>
    <s v="0420"/>
    <s v="0420 Eidskog"/>
    <x v="48"/>
    <x v="6"/>
    <n v="90"/>
    <x v="1"/>
  </r>
  <r>
    <s v="04 Hedmark"/>
    <x v="3"/>
    <s v="0420"/>
    <s v="0420 Eidskog"/>
    <x v="48"/>
    <x v="7"/>
    <n v="74"/>
    <x v="1"/>
  </r>
  <r>
    <s v="04 Hedmark"/>
    <x v="3"/>
    <s v="0420"/>
    <s v="0420 Eidskog"/>
    <x v="48"/>
    <x v="8"/>
    <n v="79"/>
    <x v="1"/>
  </r>
  <r>
    <s v="04 Hedmark"/>
    <x v="3"/>
    <s v="0420"/>
    <s v="0420 Eidskog"/>
    <x v="48"/>
    <x v="9"/>
    <n v="77"/>
    <x v="1"/>
  </r>
  <r>
    <s v="04 Hedmark"/>
    <x v="3"/>
    <s v="0420"/>
    <s v="0420 Eidskog"/>
    <x v="48"/>
    <x v="10"/>
    <n v="65"/>
    <x v="1"/>
  </r>
  <r>
    <s v="04 Hedmark"/>
    <x v="3"/>
    <s v="0420"/>
    <s v="0420 Eidskog"/>
    <x v="48"/>
    <x v="11"/>
    <n v="63"/>
    <x v="1"/>
  </r>
  <r>
    <s v="04 Hedmark"/>
    <x v="3"/>
    <s v="0420"/>
    <s v="0420 Eidskog"/>
    <x v="48"/>
    <x v="12"/>
    <n v="84"/>
    <x v="1"/>
  </r>
  <r>
    <s v="04 Hedmark"/>
    <x v="3"/>
    <s v="0423"/>
    <s v="0423 Grue"/>
    <x v="49"/>
    <x v="0"/>
    <n v="79"/>
    <x v="1"/>
  </r>
  <r>
    <s v="04 Hedmark"/>
    <x v="3"/>
    <s v="0423"/>
    <s v="0423 Grue"/>
    <x v="49"/>
    <x v="1"/>
    <n v="72"/>
    <x v="1"/>
  </r>
  <r>
    <s v="04 Hedmark"/>
    <x v="3"/>
    <s v="0423"/>
    <s v="0423 Grue"/>
    <x v="49"/>
    <x v="2"/>
    <n v="87"/>
    <x v="1"/>
  </r>
  <r>
    <s v="04 Hedmark"/>
    <x v="3"/>
    <s v="0423"/>
    <s v="0423 Grue"/>
    <x v="49"/>
    <x v="3"/>
    <n v="97"/>
    <x v="1"/>
  </r>
  <r>
    <s v="04 Hedmark"/>
    <x v="3"/>
    <s v="0423"/>
    <s v="0423 Grue"/>
    <x v="49"/>
    <x v="4"/>
    <n v="104"/>
    <x v="1"/>
  </r>
  <r>
    <s v="04 Hedmark"/>
    <x v="3"/>
    <s v="0423"/>
    <s v="0423 Grue"/>
    <x v="49"/>
    <x v="5"/>
    <n v="111"/>
    <x v="1"/>
  </r>
  <r>
    <s v="04 Hedmark"/>
    <x v="3"/>
    <s v="0423"/>
    <s v="0423 Grue"/>
    <x v="49"/>
    <x v="6"/>
    <n v="113"/>
    <x v="1"/>
  </r>
  <r>
    <s v="04 Hedmark"/>
    <x v="3"/>
    <s v="0423"/>
    <s v="0423 Grue"/>
    <x v="49"/>
    <x v="7"/>
    <n v="114"/>
    <x v="1"/>
  </r>
  <r>
    <s v="04 Hedmark"/>
    <x v="3"/>
    <s v="0423"/>
    <s v="0423 Grue"/>
    <x v="49"/>
    <x v="8"/>
    <n v="103"/>
    <x v="1"/>
  </r>
  <r>
    <s v="04 Hedmark"/>
    <x v="3"/>
    <s v="0423"/>
    <s v="0423 Grue"/>
    <x v="49"/>
    <x v="9"/>
    <n v="99"/>
    <x v="1"/>
  </r>
  <r>
    <s v="04 Hedmark"/>
    <x v="3"/>
    <s v="0423"/>
    <s v="0423 Grue"/>
    <x v="49"/>
    <x v="10"/>
    <n v="94"/>
    <x v="1"/>
  </r>
  <r>
    <s v="04 Hedmark"/>
    <x v="3"/>
    <s v="0423"/>
    <s v="0423 Grue"/>
    <x v="49"/>
    <x v="11"/>
    <n v="87"/>
    <x v="1"/>
  </r>
  <r>
    <s v="04 Hedmark"/>
    <x v="3"/>
    <s v="0423"/>
    <s v="0423 Grue"/>
    <x v="49"/>
    <x v="12"/>
    <n v="84"/>
    <x v="1"/>
  </r>
  <r>
    <s v="04 Hedmark"/>
    <x v="3"/>
    <s v="0425"/>
    <s v="0425 Åsnes"/>
    <x v="50"/>
    <x v="0"/>
    <n v="113"/>
    <x v="1"/>
  </r>
  <r>
    <s v="04 Hedmark"/>
    <x v="3"/>
    <s v="0425"/>
    <s v="0425 Åsnes"/>
    <x v="50"/>
    <x v="1"/>
    <n v="91"/>
    <x v="1"/>
  </r>
  <r>
    <s v="04 Hedmark"/>
    <x v="3"/>
    <s v="0425"/>
    <s v="0425 Åsnes"/>
    <x v="50"/>
    <x v="2"/>
    <n v="92"/>
    <x v="1"/>
  </r>
  <r>
    <s v="04 Hedmark"/>
    <x v="3"/>
    <s v="0425"/>
    <s v="0425 Åsnes"/>
    <x v="50"/>
    <x v="3"/>
    <n v="89"/>
    <x v="1"/>
  </r>
  <r>
    <s v="04 Hedmark"/>
    <x v="3"/>
    <s v="0425"/>
    <s v="0425 Åsnes"/>
    <x v="50"/>
    <x v="4"/>
    <n v="95"/>
    <x v="1"/>
  </r>
  <r>
    <s v="04 Hedmark"/>
    <x v="3"/>
    <s v="0425"/>
    <s v="0425 Åsnes"/>
    <x v="50"/>
    <x v="5"/>
    <n v="90"/>
    <x v="1"/>
  </r>
  <r>
    <s v="04 Hedmark"/>
    <x v="3"/>
    <s v="0425"/>
    <s v="0425 Åsnes"/>
    <x v="50"/>
    <x v="6"/>
    <n v="105"/>
    <x v="1"/>
  </r>
  <r>
    <s v="04 Hedmark"/>
    <x v="3"/>
    <s v="0425"/>
    <s v="0425 Åsnes"/>
    <x v="50"/>
    <x v="7"/>
    <n v="87"/>
    <x v="1"/>
  </r>
  <r>
    <s v="04 Hedmark"/>
    <x v="3"/>
    <s v="0425"/>
    <s v="0425 Åsnes"/>
    <x v="50"/>
    <x v="8"/>
    <n v="104"/>
    <x v="1"/>
  </r>
  <r>
    <s v="04 Hedmark"/>
    <x v="3"/>
    <s v="0425"/>
    <s v="0425 Åsnes"/>
    <x v="50"/>
    <x v="9"/>
    <n v="96"/>
    <x v="1"/>
  </r>
  <r>
    <s v="04 Hedmark"/>
    <x v="3"/>
    <s v="0425"/>
    <s v="0425 Åsnes"/>
    <x v="50"/>
    <x v="10"/>
    <n v="99"/>
    <x v="1"/>
  </r>
  <r>
    <s v="04 Hedmark"/>
    <x v="3"/>
    <s v="0425"/>
    <s v="0425 Åsnes"/>
    <x v="50"/>
    <x v="11"/>
    <n v="102"/>
    <x v="1"/>
  </r>
  <r>
    <s v="04 Hedmark"/>
    <x v="3"/>
    <s v="0425"/>
    <s v="0425 Åsnes"/>
    <x v="50"/>
    <x v="12"/>
    <n v="109"/>
    <x v="1"/>
  </r>
  <r>
    <s v="04 Hedmark"/>
    <x v="3"/>
    <s v="0426"/>
    <s v="0426 Våler (Hedm.)"/>
    <x v="51"/>
    <x v="0"/>
    <n v="58"/>
    <x v="1"/>
  </r>
  <r>
    <s v="04 Hedmark"/>
    <x v="3"/>
    <s v="0426"/>
    <s v="0426 Våler (Hedm.)"/>
    <x v="51"/>
    <x v="1"/>
    <n v="45"/>
    <x v="1"/>
  </r>
  <r>
    <s v="04 Hedmark"/>
    <x v="3"/>
    <s v="0426"/>
    <s v="0426 Våler (Hedm.)"/>
    <x v="51"/>
    <x v="2"/>
    <n v="49"/>
    <x v="1"/>
  </r>
  <r>
    <s v="04 Hedmark"/>
    <x v="3"/>
    <s v="0426"/>
    <s v="0426 Våler (Hedm.)"/>
    <x v="51"/>
    <x v="3"/>
    <n v="32"/>
    <x v="1"/>
  </r>
  <r>
    <s v="04 Hedmark"/>
    <x v="3"/>
    <s v="0426"/>
    <s v="0426 Våler (Hedm.)"/>
    <x v="51"/>
    <x v="4"/>
    <n v="37"/>
    <x v="1"/>
  </r>
  <r>
    <s v="04 Hedmark"/>
    <x v="3"/>
    <s v="0426"/>
    <s v="0426 Våler (Hedm.)"/>
    <x v="51"/>
    <x v="5"/>
    <n v="44"/>
    <x v="1"/>
  </r>
  <r>
    <s v="04 Hedmark"/>
    <x v="3"/>
    <s v="0426"/>
    <s v="0426 Våler (Hedm.)"/>
    <x v="51"/>
    <x v="6"/>
    <n v="46"/>
    <x v="1"/>
  </r>
  <r>
    <s v="04 Hedmark"/>
    <x v="3"/>
    <s v="0426"/>
    <s v="0426 Våler (Hedm.)"/>
    <x v="51"/>
    <x v="7"/>
    <n v="43"/>
    <x v="1"/>
  </r>
  <r>
    <s v="04 Hedmark"/>
    <x v="3"/>
    <s v="0426"/>
    <s v="0426 Våler (Hedm.)"/>
    <x v="51"/>
    <x v="8"/>
    <n v="49"/>
    <x v="1"/>
  </r>
  <r>
    <s v="04 Hedmark"/>
    <x v="3"/>
    <s v="0426"/>
    <s v="0426 Våler (Hedm.)"/>
    <x v="51"/>
    <x v="9"/>
    <n v="46"/>
    <x v="1"/>
  </r>
  <r>
    <s v="04 Hedmark"/>
    <x v="3"/>
    <s v="0426"/>
    <s v="0426 Våler (Hedm.)"/>
    <x v="51"/>
    <x v="10"/>
    <n v="37"/>
    <x v="1"/>
  </r>
  <r>
    <s v="04 Hedmark"/>
    <x v="3"/>
    <s v="0426"/>
    <s v="0426 Våler (Hedm.)"/>
    <x v="51"/>
    <x v="11"/>
    <n v="27"/>
    <x v="1"/>
  </r>
  <r>
    <s v="04 Hedmark"/>
    <x v="3"/>
    <s v="0426"/>
    <s v="0426 Våler (Hedm.)"/>
    <x v="51"/>
    <x v="12"/>
    <n v="23"/>
    <x v="1"/>
  </r>
  <r>
    <s v="04 Hedmark"/>
    <x v="3"/>
    <s v="0427"/>
    <s v="0427 Elverum"/>
    <x v="52"/>
    <x v="0"/>
    <n v="189"/>
    <x v="1"/>
  </r>
  <r>
    <s v="04 Hedmark"/>
    <x v="3"/>
    <s v="0427"/>
    <s v="0427 Elverum"/>
    <x v="52"/>
    <x v="1"/>
    <n v="179"/>
    <x v="1"/>
  </r>
  <r>
    <s v="04 Hedmark"/>
    <x v="3"/>
    <s v="0427"/>
    <s v="0427 Elverum"/>
    <x v="52"/>
    <x v="2"/>
    <n v="170"/>
    <x v="1"/>
  </r>
  <r>
    <s v="04 Hedmark"/>
    <x v="3"/>
    <s v="0427"/>
    <s v="0427 Elverum"/>
    <x v="52"/>
    <x v="3"/>
    <n v="160"/>
    <x v="1"/>
  </r>
  <r>
    <s v="04 Hedmark"/>
    <x v="3"/>
    <s v="0427"/>
    <s v="0427 Elverum"/>
    <x v="52"/>
    <x v="4"/>
    <n v="159"/>
    <x v="1"/>
  </r>
  <r>
    <s v="04 Hedmark"/>
    <x v="3"/>
    <s v="0427"/>
    <s v="0427 Elverum"/>
    <x v="52"/>
    <x v="5"/>
    <n v="166"/>
    <x v="1"/>
  </r>
  <r>
    <s v="04 Hedmark"/>
    <x v="3"/>
    <s v="0427"/>
    <s v="0427 Elverum"/>
    <x v="52"/>
    <x v="6"/>
    <n v="170"/>
    <x v="1"/>
  </r>
  <r>
    <s v="04 Hedmark"/>
    <x v="3"/>
    <s v="0427"/>
    <s v="0427 Elverum"/>
    <x v="52"/>
    <x v="7"/>
    <n v="152"/>
    <x v="1"/>
  </r>
  <r>
    <s v="04 Hedmark"/>
    <x v="3"/>
    <s v="0427"/>
    <s v="0427 Elverum"/>
    <x v="52"/>
    <x v="8"/>
    <n v="170"/>
    <x v="1"/>
  </r>
  <r>
    <s v="04 Hedmark"/>
    <x v="3"/>
    <s v="0427"/>
    <s v="0427 Elverum"/>
    <x v="52"/>
    <x v="9"/>
    <n v="172"/>
    <x v="1"/>
  </r>
  <r>
    <s v="04 Hedmark"/>
    <x v="3"/>
    <s v="0427"/>
    <s v="0427 Elverum"/>
    <x v="52"/>
    <x v="10"/>
    <n v="167"/>
    <x v="1"/>
  </r>
  <r>
    <s v="04 Hedmark"/>
    <x v="3"/>
    <s v="0427"/>
    <s v="0427 Elverum"/>
    <x v="52"/>
    <x v="11"/>
    <n v="165"/>
    <x v="1"/>
  </r>
  <r>
    <s v="04 Hedmark"/>
    <x v="3"/>
    <s v="0427"/>
    <s v="0427 Elverum"/>
    <x v="52"/>
    <x v="12"/>
    <n v="178"/>
    <x v="1"/>
  </r>
  <r>
    <s v="04 Hedmark"/>
    <x v="3"/>
    <s v="0428"/>
    <s v="0428 Trysil"/>
    <x v="53"/>
    <x v="0"/>
    <n v="129"/>
    <x v="1"/>
  </r>
  <r>
    <s v="04 Hedmark"/>
    <x v="3"/>
    <s v="0428"/>
    <s v="0428 Trysil"/>
    <x v="53"/>
    <x v="1"/>
    <n v="126"/>
    <x v="1"/>
  </r>
  <r>
    <s v="04 Hedmark"/>
    <x v="3"/>
    <s v="0428"/>
    <s v="0428 Trysil"/>
    <x v="53"/>
    <x v="2"/>
    <n v="111"/>
    <x v="1"/>
  </r>
  <r>
    <s v="04 Hedmark"/>
    <x v="3"/>
    <s v="0428"/>
    <s v="0428 Trysil"/>
    <x v="53"/>
    <x v="3"/>
    <n v="104"/>
    <x v="1"/>
  </r>
  <r>
    <s v="04 Hedmark"/>
    <x v="3"/>
    <s v="0428"/>
    <s v="0428 Trysil"/>
    <x v="53"/>
    <x v="4"/>
    <n v="108"/>
    <x v="1"/>
  </r>
  <r>
    <s v="04 Hedmark"/>
    <x v="3"/>
    <s v="0428"/>
    <s v="0428 Trysil"/>
    <x v="53"/>
    <x v="5"/>
    <n v="98"/>
    <x v="1"/>
  </r>
  <r>
    <s v="04 Hedmark"/>
    <x v="3"/>
    <s v="0428"/>
    <s v="0428 Trysil"/>
    <x v="53"/>
    <x v="6"/>
    <n v="122"/>
    <x v="1"/>
  </r>
  <r>
    <s v="04 Hedmark"/>
    <x v="3"/>
    <s v="0428"/>
    <s v="0428 Trysil"/>
    <x v="53"/>
    <x v="7"/>
    <n v="103"/>
    <x v="1"/>
  </r>
  <r>
    <s v="04 Hedmark"/>
    <x v="3"/>
    <s v="0428"/>
    <s v="0428 Trysil"/>
    <x v="53"/>
    <x v="8"/>
    <n v="127"/>
    <x v="1"/>
  </r>
  <r>
    <s v="04 Hedmark"/>
    <x v="3"/>
    <s v="0428"/>
    <s v="0428 Trysil"/>
    <x v="53"/>
    <x v="9"/>
    <n v="123"/>
    <x v="1"/>
  </r>
  <r>
    <s v="04 Hedmark"/>
    <x v="3"/>
    <s v="0428"/>
    <s v="0428 Trysil"/>
    <x v="53"/>
    <x v="10"/>
    <n v="104"/>
    <x v="1"/>
  </r>
  <r>
    <s v="04 Hedmark"/>
    <x v="3"/>
    <s v="0428"/>
    <s v="0428 Trysil"/>
    <x v="53"/>
    <x v="11"/>
    <n v="98"/>
    <x v="1"/>
  </r>
  <r>
    <s v="04 Hedmark"/>
    <x v="3"/>
    <s v="0428"/>
    <s v="0428 Trysil"/>
    <x v="53"/>
    <x v="12"/>
    <n v="115"/>
    <x v="1"/>
  </r>
  <r>
    <s v="04 Hedmark"/>
    <x v="3"/>
    <s v="0429"/>
    <s v="0429 Åmot"/>
    <x v="54"/>
    <x v="0"/>
    <n v="87"/>
    <x v="1"/>
  </r>
  <r>
    <s v="04 Hedmark"/>
    <x v="3"/>
    <s v="0429"/>
    <s v="0429 Åmot"/>
    <x v="54"/>
    <x v="1"/>
    <n v="84"/>
    <x v="1"/>
  </r>
  <r>
    <s v="04 Hedmark"/>
    <x v="3"/>
    <s v="0429"/>
    <s v="0429 Åmot"/>
    <x v="54"/>
    <x v="2"/>
    <n v="80"/>
    <x v="1"/>
  </r>
  <r>
    <s v="04 Hedmark"/>
    <x v="3"/>
    <s v="0429"/>
    <s v="0429 Åmot"/>
    <x v="54"/>
    <x v="3"/>
    <n v="76"/>
    <x v="1"/>
  </r>
  <r>
    <s v="04 Hedmark"/>
    <x v="3"/>
    <s v="0429"/>
    <s v="0429 Åmot"/>
    <x v="54"/>
    <x v="4"/>
    <n v="68"/>
    <x v="1"/>
  </r>
  <r>
    <s v="04 Hedmark"/>
    <x v="3"/>
    <s v="0429"/>
    <s v="0429 Åmot"/>
    <x v="54"/>
    <x v="5"/>
    <n v="72"/>
    <x v="1"/>
  </r>
  <r>
    <s v="04 Hedmark"/>
    <x v="3"/>
    <s v="0429"/>
    <s v="0429 Åmot"/>
    <x v="54"/>
    <x v="6"/>
    <n v="67"/>
    <x v="1"/>
  </r>
  <r>
    <s v="04 Hedmark"/>
    <x v="3"/>
    <s v="0429"/>
    <s v="0429 Åmot"/>
    <x v="54"/>
    <x v="7"/>
    <n v="66"/>
    <x v="1"/>
  </r>
  <r>
    <s v="04 Hedmark"/>
    <x v="3"/>
    <s v="0429"/>
    <s v="0429 Åmot"/>
    <x v="54"/>
    <x v="8"/>
    <n v="63"/>
    <x v="1"/>
  </r>
  <r>
    <s v="04 Hedmark"/>
    <x v="3"/>
    <s v="0429"/>
    <s v="0429 Åmot"/>
    <x v="54"/>
    <x v="9"/>
    <n v="69"/>
    <x v="1"/>
  </r>
  <r>
    <s v="04 Hedmark"/>
    <x v="3"/>
    <s v="0429"/>
    <s v="0429 Åmot"/>
    <x v="54"/>
    <x v="10"/>
    <n v="73"/>
    <x v="1"/>
  </r>
  <r>
    <s v="04 Hedmark"/>
    <x v="3"/>
    <s v="0429"/>
    <s v="0429 Åmot"/>
    <x v="54"/>
    <x v="11"/>
    <n v="76"/>
    <x v="1"/>
  </r>
  <r>
    <s v="04 Hedmark"/>
    <x v="3"/>
    <s v="0429"/>
    <s v="0429 Åmot"/>
    <x v="54"/>
    <x v="12"/>
    <n v="86"/>
    <x v="1"/>
  </r>
  <r>
    <s v="04 Hedmark"/>
    <x v="3"/>
    <s v="0430"/>
    <s v="0430 Stor-Elvdal"/>
    <x v="55"/>
    <x v="0"/>
    <n v="45"/>
    <x v="1"/>
  </r>
  <r>
    <s v="04 Hedmark"/>
    <x v="3"/>
    <s v="0430"/>
    <s v="0430 Stor-Elvdal"/>
    <x v="55"/>
    <x v="1"/>
    <n v="41"/>
    <x v="1"/>
  </r>
  <r>
    <s v="04 Hedmark"/>
    <x v="3"/>
    <s v="0430"/>
    <s v="0430 Stor-Elvdal"/>
    <x v="55"/>
    <x v="2"/>
    <n v="41"/>
    <x v="1"/>
  </r>
  <r>
    <s v="04 Hedmark"/>
    <x v="3"/>
    <s v="0430"/>
    <s v="0430 Stor-Elvdal"/>
    <x v="55"/>
    <x v="3"/>
    <n v="40"/>
    <x v="1"/>
  </r>
  <r>
    <s v="04 Hedmark"/>
    <x v="3"/>
    <s v="0430"/>
    <s v="0430 Stor-Elvdal"/>
    <x v="55"/>
    <x v="4"/>
    <n v="43"/>
    <x v="1"/>
  </r>
  <r>
    <s v="04 Hedmark"/>
    <x v="3"/>
    <s v="0430"/>
    <s v="0430 Stor-Elvdal"/>
    <x v="55"/>
    <x v="5"/>
    <n v="60"/>
    <x v="1"/>
  </r>
  <r>
    <s v="04 Hedmark"/>
    <x v="3"/>
    <s v="0430"/>
    <s v="0430 Stor-Elvdal"/>
    <x v="55"/>
    <x v="6"/>
    <n v="60"/>
    <x v="1"/>
  </r>
  <r>
    <s v="04 Hedmark"/>
    <x v="3"/>
    <s v="0430"/>
    <s v="0430 Stor-Elvdal"/>
    <x v="55"/>
    <x v="7"/>
    <n v="56"/>
    <x v="1"/>
  </r>
  <r>
    <s v="04 Hedmark"/>
    <x v="3"/>
    <s v="0430"/>
    <s v="0430 Stor-Elvdal"/>
    <x v="55"/>
    <x v="8"/>
    <n v="53"/>
    <x v="1"/>
  </r>
  <r>
    <s v="04 Hedmark"/>
    <x v="3"/>
    <s v="0430"/>
    <s v="0430 Stor-Elvdal"/>
    <x v="55"/>
    <x v="9"/>
    <n v="37"/>
    <x v="1"/>
  </r>
  <r>
    <s v="04 Hedmark"/>
    <x v="3"/>
    <s v="0430"/>
    <s v="0430 Stor-Elvdal"/>
    <x v="55"/>
    <x v="10"/>
    <n v="37"/>
    <x v="1"/>
  </r>
  <r>
    <s v="04 Hedmark"/>
    <x v="3"/>
    <s v="0430"/>
    <s v="0430 Stor-Elvdal"/>
    <x v="55"/>
    <x v="11"/>
    <n v="36"/>
    <x v="1"/>
  </r>
  <r>
    <s v="04 Hedmark"/>
    <x v="3"/>
    <s v="0430"/>
    <s v="0430 Stor-Elvdal"/>
    <x v="55"/>
    <x v="12"/>
    <n v="46"/>
    <x v="1"/>
  </r>
  <r>
    <s v="04 Hedmark"/>
    <x v="3"/>
    <s v="0432"/>
    <s v="0432 Rendalen"/>
    <x v="56"/>
    <x v="0"/>
    <n v="48"/>
    <x v="1"/>
  </r>
  <r>
    <s v="04 Hedmark"/>
    <x v="3"/>
    <s v="0432"/>
    <s v="0432 Rendalen"/>
    <x v="56"/>
    <x v="1"/>
    <n v="38"/>
    <x v="1"/>
  </r>
  <r>
    <s v="04 Hedmark"/>
    <x v="3"/>
    <s v="0432"/>
    <s v="0432 Rendalen"/>
    <x v="56"/>
    <x v="2"/>
    <n v="38"/>
    <x v="1"/>
  </r>
  <r>
    <s v="04 Hedmark"/>
    <x v="3"/>
    <s v="0432"/>
    <s v="0432 Rendalen"/>
    <x v="56"/>
    <x v="3"/>
    <n v="31"/>
    <x v="1"/>
  </r>
  <r>
    <s v="04 Hedmark"/>
    <x v="3"/>
    <s v="0432"/>
    <s v="0432 Rendalen"/>
    <x v="56"/>
    <x v="4"/>
    <n v="36"/>
    <x v="1"/>
  </r>
  <r>
    <s v="04 Hedmark"/>
    <x v="3"/>
    <s v="0432"/>
    <s v="0432 Rendalen"/>
    <x v="56"/>
    <x v="5"/>
    <n v="34"/>
    <x v="1"/>
  </r>
  <r>
    <s v="04 Hedmark"/>
    <x v="3"/>
    <s v="0432"/>
    <s v="0432 Rendalen"/>
    <x v="56"/>
    <x v="6"/>
    <n v="44"/>
    <x v="1"/>
  </r>
  <r>
    <s v="04 Hedmark"/>
    <x v="3"/>
    <s v="0432"/>
    <s v="0432 Rendalen"/>
    <x v="56"/>
    <x v="7"/>
    <n v="40"/>
    <x v="1"/>
  </r>
  <r>
    <s v="04 Hedmark"/>
    <x v="3"/>
    <s v="0432"/>
    <s v="0432 Rendalen"/>
    <x v="56"/>
    <x v="8"/>
    <n v="50"/>
    <x v="1"/>
  </r>
  <r>
    <s v="04 Hedmark"/>
    <x v="3"/>
    <s v="0432"/>
    <s v="0432 Rendalen"/>
    <x v="56"/>
    <x v="9"/>
    <n v="51"/>
    <x v="1"/>
  </r>
  <r>
    <s v="04 Hedmark"/>
    <x v="3"/>
    <s v="0432"/>
    <s v="0432 Rendalen"/>
    <x v="56"/>
    <x v="10"/>
    <n v="43"/>
    <x v="1"/>
  </r>
  <r>
    <s v="04 Hedmark"/>
    <x v="3"/>
    <s v="0432"/>
    <s v="0432 Rendalen"/>
    <x v="56"/>
    <x v="11"/>
    <n v="38"/>
    <x v="1"/>
  </r>
  <r>
    <s v="04 Hedmark"/>
    <x v="3"/>
    <s v="0432"/>
    <s v="0432 Rendalen"/>
    <x v="56"/>
    <x v="12"/>
    <n v="42"/>
    <x v="1"/>
  </r>
  <r>
    <s v="04 Hedmark"/>
    <x v="3"/>
    <s v="0434"/>
    <s v="0434 Engerdal"/>
    <x v="57"/>
    <x v="0"/>
    <n v="32"/>
    <x v="1"/>
  </r>
  <r>
    <s v="04 Hedmark"/>
    <x v="3"/>
    <s v="0434"/>
    <s v="0434 Engerdal"/>
    <x v="57"/>
    <x v="1"/>
    <n v="29"/>
    <x v="1"/>
  </r>
  <r>
    <s v="04 Hedmark"/>
    <x v="3"/>
    <s v="0434"/>
    <s v="0434 Engerdal"/>
    <x v="57"/>
    <x v="2"/>
    <n v="29"/>
    <x v="1"/>
  </r>
  <r>
    <s v="04 Hedmark"/>
    <x v="3"/>
    <s v="0434"/>
    <s v="0434 Engerdal"/>
    <x v="57"/>
    <x v="3"/>
    <n v="26"/>
    <x v="1"/>
  </r>
  <r>
    <s v="04 Hedmark"/>
    <x v="3"/>
    <s v="0434"/>
    <s v="0434 Engerdal"/>
    <x v="57"/>
    <x v="4"/>
    <n v="27"/>
    <x v="1"/>
  </r>
  <r>
    <s v="04 Hedmark"/>
    <x v="3"/>
    <s v="0434"/>
    <s v="0434 Engerdal"/>
    <x v="57"/>
    <x v="5"/>
    <n v="21"/>
    <x v="1"/>
  </r>
  <r>
    <s v="04 Hedmark"/>
    <x v="3"/>
    <s v="0434"/>
    <s v="0434 Engerdal"/>
    <x v="57"/>
    <x v="6"/>
    <n v="23"/>
    <x v="1"/>
  </r>
  <r>
    <s v="04 Hedmark"/>
    <x v="3"/>
    <s v="0434"/>
    <s v="0434 Engerdal"/>
    <x v="57"/>
    <x v="7"/>
    <n v="22"/>
    <x v="1"/>
  </r>
  <r>
    <s v="04 Hedmark"/>
    <x v="3"/>
    <s v="0434"/>
    <s v="0434 Engerdal"/>
    <x v="57"/>
    <x v="8"/>
    <n v="16"/>
    <x v="1"/>
  </r>
  <r>
    <s v="04 Hedmark"/>
    <x v="3"/>
    <s v="0434"/>
    <s v="0434 Engerdal"/>
    <x v="57"/>
    <x v="9"/>
    <n v="9"/>
    <x v="1"/>
  </r>
  <r>
    <s v="04 Hedmark"/>
    <x v="3"/>
    <s v="0434"/>
    <s v="0434 Engerdal"/>
    <x v="57"/>
    <x v="10"/>
    <n v="6"/>
    <x v="1"/>
  </r>
  <r>
    <s v="04 Hedmark"/>
    <x v="3"/>
    <s v="0434"/>
    <s v="0434 Engerdal"/>
    <x v="57"/>
    <x v="11"/>
    <n v="8"/>
    <x v="1"/>
  </r>
  <r>
    <s v="04 Hedmark"/>
    <x v="3"/>
    <s v="0434"/>
    <s v="0434 Engerdal"/>
    <x v="57"/>
    <x v="12"/>
    <n v="10"/>
    <x v="1"/>
  </r>
  <r>
    <s v="04 Hedmark"/>
    <x v="3"/>
    <s v="0436"/>
    <s v="0436 Tolga"/>
    <x v="58"/>
    <x v="0"/>
    <n v="7"/>
    <x v="1"/>
  </r>
  <r>
    <s v="04 Hedmark"/>
    <x v="3"/>
    <s v="0436"/>
    <s v="0436 Tolga"/>
    <x v="58"/>
    <x v="1"/>
    <n v="5"/>
    <x v="1"/>
  </r>
  <r>
    <s v="04 Hedmark"/>
    <x v="3"/>
    <s v="0436"/>
    <s v="0436 Tolga"/>
    <x v="58"/>
    <x v="2"/>
    <n v="4"/>
    <x v="1"/>
  </r>
  <r>
    <s v="04 Hedmark"/>
    <x v="3"/>
    <s v="0436"/>
    <s v="0436 Tolga"/>
    <x v="58"/>
    <x v="3"/>
    <n v="5"/>
    <x v="1"/>
  </r>
  <r>
    <s v="04 Hedmark"/>
    <x v="3"/>
    <s v="0436"/>
    <s v="0436 Tolga"/>
    <x v="58"/>
    <x v="4"/>
    <n v="6"/>
    <x v="1"/>
  </r>
  <r>
    <s v="04 Hedmark"/>
    <x v="3"/>
    <s v="0436"/>
    <s v="0436 Tolga"/>
    <x v="58"/>
    <x v="5"/>
    <n v="5"/>
    <x v="1"/>
  </r>
  <r>
    <s v="04 Hedmark"/>
    <x v="3"/>
    <s v="0436"/>
    <s v="0436 Tolga"/>
    <x v="58"/>
    <x v="6"/>
    <n v="10"/>
    <x v="1"/>
  </r>
  <r>
    <s v="04 Hedmark"/>
    <x v="3"/>
    <s v="0436"/>
    <s v="0436 Tolga"/>
    <x v="58"/>
    <x v="7"/>
    <n v="13"/>
    <x v="1"/>
  </r>
  <r>
    <s v="04 Hedmark"/>
    <x v="3"/>
    <s v="0436"/>
    <s v="0436 Tolga"/>
    <x v="58"/>
    <x v="8"/>
    <n v="10"/>
    <x v="1"/>
  </r>
  <r>
    <s v="04 Hedmark"/>
    <x v="3"/>
    <s v="0436"/>
    <s v="0436 Tolga"/>
    <x v="58"/>
    <x v="9"/>
    <n v="9"/>
    <x v="1"/>
  </r>
  <r>
    <s v="04 Hedmark"/>
    <x v="3"/>
    <s v="0436"/>
    <s v="0436 Tolga"/>
    <x v="58"/>
    <x v="10"/>
    <n v="7"/>
    <x v="1"/>
  </r>
  <r>
    <s v="04 Hedmark"/>
    <x v="3"/>
    <s v="0436"/>
    <s v="0436 Tolga"/>
    <x v="58"/>
    <x v="11"/>
    <n v="4"/>
    <x v="1"/>
  </r>
  <r>
    <s v="04 Hedmark"/>
    <x v="3"/>
    <s v="0436"/>
    <s v="0436 Tolga"/>
    <x v="58"/>
    <x v="12"/>
    <n v="4"/>
    <x v="1"/>
  </r>
  <r>
    <s v="04 Hedmark"/>
    <x v="3"/>
    <s v="0437"/>
    <s v="0437 Tynset"/>
    <x v="59"/>
    <x v="0"/>
    <n v="21"/>
    <x v="1"/>
  </r>
  <r>
    <s v="04 Hedmark"/>
    <x v="3"/>
    <s v="0437"/>
    <s v="0437 Tynset"/>
    <x v="59"/>
    <x v="1"/>
    <n v="26"/>
    <x v="1"/>
  </r>
  <r>
    <s v="04 Hedmark"/>
    <x v="3"/>
    <s v="0437"/>
    <s v="0437 Tynset"/>
    <x v="59"/>
    <x v="2"/>
    <n v="12"/>
    <x v="1"/>
  </r>
  <r>
    <s v="04 Hedmark"/>
    <x v="3"/>
    <s v="0437"/>
    <s v="0437 Tynset"/>
    <x v="59"/>
    <x v="3"/>
    <n v="8"/>
    <x v="1"/>
  </r>
  <r>
    <s v="04 Hedmark"/>
    <x v="3"/>
    <s v="0437"/>
    <s v="0437 Tynset"/>
    <x v="59"/>
    <x v="4"/>
    <n v="11"/>
    <x v="1"/>
  </r>
  <r>
    <s v="04 Hedmark"/>
    <x v="3"/>
    <s v="0437"/>
    <s v="0437 Tynset"/>
    <x v="59"/>
    <x v="5"/>
    <n v="13"/>
    <x v="1"/>
  </r>
  <r>
    <s v="04 Hedmark"/>
    <x v="3"/>
    <s v="0437"/>
    <s v="0437 Tynset"/>
    <x v="59"/>
    <x v="6"/>
    <n v="19"/>
    <x v="1"/>
  </r>
  <r>
    <s v="04 Hedmark"/>
    <x v="3"/>
    <s v="0437"/>
    <s v="0437 Tynset"/>
    <x v="59"/>
    <x v="7"/>
    <n v="15"/>
    <x v="1"/>
  </r>
  <r>
    <s v="04 Hedmark"/>
    <x v="3"/>
    <s v="0437"/>
    <s v="0437 Tynset"/>
    <x v="59"/>
    <x v="8"/>
    <n v="17"/>
    <x v="1"/>
  </r>
  <r>
    <s v="04 Hedmark"/>
    <x v="3"/>
    <s v="0437"/>
    <s v="0437 Tynset"/>
    <x v="59"/>
    <x v="9"/>
    <n v="15"/>
    <x v="1"/>
  </r>
  <r>
    <s v="04 Hedmark"/>
    <x v="3"/>
    <s v="0437"/>
    <s v="0437 Tynset"/>
    <x v="59"/>
    <x v="10"/>
    <n v="11"/>
    <x v="1"/>
  </r>
  <r>
    <s v="04 Hedmark"/>
    <x v="3"/>
    <s v="0437"/>
    <s v="0437 Tynset"/>
    <x v="59"/>
    <x v="11"/>
    <n v="14"/>
    <x v="1"/>
  </r>
  <r>
    <s v="04 Hedmark"/>
    <x v="3"/>
    <s v="0437"/>
    <s v="0437 Tynset"/>
    <x v="59"/>
    <x v="12"/>
    <n v="15"/>
    <x v="1"/>
  </r>
  <r>
    <s v="04 Hedmark"/>
    <x v="3"/>
    <s v="0438"/>
    <s v="0438 Alvdal"/>
    <x v="60"/>
    <x v="0"/>
    <n v="11"/>
    <x v="1"/>
  </r>
  <r>
    <s v="04 Hedmark"/>
    <x v="3"/>
    <s v="0438"/>
    <s v="0438 Alvdal"/>
    <x v="60"/>
    <x v="1"/>
    <n v="7"/>
    <x v="1"/>
  </r>
  <r>
    <s v="04 Hedmark"/>
    <x v="3"/>
    <s v="0438"/>
    <s v="0438 Alvdal"/>
    <x v="60"/>
    <x v="2"/>
    <n v="7"/>
    <x v="1"/>
  </r>
  <r>
    <s v="04 Hedmark"/>
    <x v="3"/>
    <s v="0438"/>
    <s v="0438 Alvdal"/>
    <x v="60"/>
    <x v="3"/>
    <n v="7"/>
    <x v="1"/>
  </r>
  <r>
    <s v="04 Hedmark"/>
    <x v="3"/>
    <s v="0438"/>
    <s v="0438 Alvdal"/>
    <x v="60"/>
    <x v="4"/>
    <n v="6"/>
    <x v="1"/>
  </r>
  <r>
    <s v="04 Hedmark"/>
    <x v="3"/>
    <s v="0438"/>
    <s v="0438 Alvdal"/>
    <x v="60"/>
    <x v="5"/>
    <n v="5"/>
    <x v="1"/>
  </r>
  <r>
    <s v="04 Hedmark"/>
    <x v="3"/>
    <s v="0438"/>
    <s v="0438 Alvdal"/>
    <x v="60"/>
    <x v="6"/>
    <n v="9"/>
    <x v="1"/>
  </r>
  <r>
    <s v="04 Hedmark"/>
    <x v="3"/>
    <s v="0438"/>
    <s v="0438 Alvdal"/>
    <x v="60"/>
    <x v="7"/>
    <n v="13"/>
    <x v="1"/>
  </r>
  <r>
    <s v="04 Hedmark"/>
    <x v="3"/>
    <s v="0438"/>
    <s v="0438 Alvdal"/>
    <x v="60"/>
    <x v="8"/>
    <n v="17"/>
    <x v="1"/>
  </r>
  <r>
    <s v="04 Hedmark"/>
    <x v="3"/>
    <s v="0438"/>
    <s v="0438 Alvdal"/>
    <x v="60"/>
    <x v="9"/>
    <n v="16"/>
    <x v="1"/>
  </r>
  <r>
    <s v="04 Hedmark"/>
    <x v="3"/>
    <s v="0438"/>
    <s v="0438 Alvdal"/>
    <x v="60"/>
    <x v="10"/>
    <n v="17"/>
    <x v="1"/>
  </r>
  <r>
    <s v="04 Hedmark"/>
    <x v="3"/>
    <s v="0438"/>
    <s v="0438 Alvdal"/>
    <x v="60"/>
    <x v="11"/>
    <n v="13"/>
    <x v="1"/>
  </r>
  <r>
    <s v="04 Hedmark"/>
    <x v="3"/>
    <s v="0438"/>
    <s v="0438 Alvdal"/>
    <x v="60"/>
    <x v="12"/>
    <n v="11"/>
    <x v="1"/>
  </r>
  <r>
    <s v="04 Hedmark"/>
    <x v="3"/>
    <s v="0439"/>
    <s v="0439 Folldal"/>
    <x v="61"/>
    <x v="0"/>
    <n v="4"/>
    <x v="1"/>
  </r>
  <r>
    <s v="04 Hedmark"/>
    <x v="3"/>
    <s v="0439"/>
    <s v="0439 Folldal"/>
    <x v="61"/>
    <x v="1"/>
    <n v="6"/>
    <x v="1"/>
  </r>
  <r>
    <s v="04 Hedmark"/>
    <x v="3"/>
    <s v="0439"/>
    <s v="0439 Folldal"/>
    <x v="61"/>
    <x v="2"/>
    <n v="4"/>
    <x v="1"/>
  </r>
  <r>
    <s v="04 Hedmark"/>
    <x v="3"/>
    <s v="0439"/>
    <s v="0439 Folldal"/>
    <x v="61"/>
    <x v="3"/>
    <n v="6"/>
    <x v="1"/>
  </r>
  <r>
    <s v="04 Hedmark"/>
    <x v="3"/>
    <s v="0439"/>
    <s v="0439 Folldal"/>
    <x v="61"/>
    <x v="4"/>
    <n v="4"/>
    <x v="1"/>
  </r>
  <r>
    <s v="04 Hedmark"/>
    <x v="3"/>
    <s v="0439"/>
    <s v="0439 Folldal"/>
    <x v="61"/>
    <x v="5"/>
    <n v="6"/>
    <x v="1"/>
  </r>
  <r>
    <s v="04 Hedmark"/>
    <x v="3"/>
    <s v="0439"/>
    <s v="0439 Folldal"/>
    <x v="61"/>
    <x v="6"/>
    <n v="9"/>
    <x v="1"/>
  </r>
  <r>
    <s v="04 Hedmark"/>
    <x v="3"/>
    <s v="0439"/>
    <s v="0439 Folldal"/>
    <x v="61"/>
    <x v="7"/>
    <n v="7"/>
    <x v="1"/>
  </r>
  <r>
    <s v="04 Hedmark"/>
    <x v="3"/>
    <s v="0439"/>
    <s v="0439 Folldal"/>
    <x v="61"/>
    <x v="8"/>
    <n v="7"/>
    <x v="1"/>
  </r>
  <r>
    <s v="04 Hedmark"/>
    <x v="3"/>
    <s v="0439"/>
    <s v="0439 Folldal"/>
    <x v="61"/>
    <x v="9"/>
    <n v="6"/>
    <x v="1"/>
  </r>
  <r>
    <s v="04 Hedmark"/>
    <x v="3"/>
    <s v="0439"/>
    <s v="0439 Folldal"/>
    <x v="61"/>
    <x v="10"/>
    <n v="6"/>
    <x v="1"/>
  </r>
  <r>
    <s v="04 Hedmark"/>
    <x v="3"/>
    <s v="0439"/>
    <s v="0439 Folldal"/>
    <x v="61"/>
    <x v="11"/>
    <n v="3"/>
    <x v="1"/>
  </r>
  <r>
    <s v="04 Hedmark"/>
    <x v="3"/>
    <s v="0439"/>
    <s v="0439 Folldal"/>
    <x v="61"/>
    <x v="12"/>
    <n v="9"/>
    <x v="1"/>
  </r>
  <r>
    <s v="04 Hedmark"/>
    <x v="3"/>
    <s v="0441"/>
    <s v="0441 Os (Hedm.)"/>
    <x v="62"/>
    <x v="0"/>
    <n v="1"/>
    <x v="1"/>
  </r>
  <r>
    <s v="04 Hedmark"/>
    <x v="3"/>
    <s v="0441"/>
    <s v="0441 Os (Hedm.)"/>
    <x v="62"/>
    <x v="1"/>
    <n v="1"/>
    <x v="1"/>
  </r>
  <r>
    <s v="04 Hedmark"/>
    <x v="3"/>
    <s v="0441"/>
    <s v="0441 Os (Hedm.)"/>
    <x v="62"/>
    <x v="2"/>
    <n v="1"/>
    <x v="1"/>
  </r>
  <r>
    <s v="04 Hedmark"/>
    <x v="3"/>
    <s v="0441"/>
    <s v="0441 Os (Hedm.)"/>
    <x v="62"/>
    <x v="3"/>
    <n v="1"/>
    <x v="1"/>
  </r>
  <r>
    <s v="04 Hedmark"/>
    <x v="3"/>
    <s v="0441"/>
    <s v="0441 Os (Hedm.)"/>
    <x v="62"/>
    <x v="4"/>
    <n v="0"/>
    <x v="1"/>
  </r>
  <r>
    <s v="04 Hedmark"/>
    <x v="3"/>
    <s v="0441"/>
    <s v="0441 Os (Hedm.)"/>
    <x v="62"/>
    <x v="5"/>
    <n v="3"/>
    <x v="1"/>
  </r>
  <r>
    <s v="04 Hedmark"/>
    <x v="3"/>
    <s v="0441"/>
    <s v="0441 Os (Hedm.)"/>
    <x v="62"/>
    <x v="6"/>
    <n v="3"/>
    <x v="1"/>
  </r>
  <r>
    <s v="04 Hedmark"/>
    <x v="3"/>
    <s v="0441"/>
    <s v="0441 Os (Hedm.)"/>
    <x v="62"/>
    <x v="7"/>
    <n v="2"/>
    <x v="1"/>
  </r>
  <r>
    <s v="04 Hedmark"/>
    <x v="3"/>
    <s v="0441"/>
    <s v="0441 Os (Hedm.)"/>
    <x v="62"/>
    <x v="8"/>
    <n v="1"/>
    <x v="1"/>
  </r>
  <r>
    <s v="04 Hedmark"/>
    <x v="3"/>
    <s v="0441"/>
    <s v="0441 Os (Hedm.)"/>
    <x v="62"/>
    <x v="9"/>
    <n v="1"/>
    <x v="1"/>
  </r>
  <r>
    <s v="04 Hedmark"/>
    <x v="3"/>
    <s v="0441"/>
    <s v="0441 Os (Hedm.)"/>
    <x v="62"/>
    <x v="10"/>
    <n v="1"/>
    <x v="1"/>
  </r>
  <r>
    <s v="04 Hedmark"/>
    <x v="3"/>
    <s v="0441"/>
    <s v="0441 Os (Hedm.)"/>
    <x v="62"/>
    <x v="11"/>
    <n v="0"/>
    <x v="1"/>
  </r>
  <r>
    <s v="04 Hedmark"/>
    <x v="3"/>
    <s v="0441"/>
    <s v="0441 Os (Hedm.)"/>
    <x v="62"/>
    <x v="12"/>
    <n v="5"/>
    <x v="1"/>
  </r>
  <r>
    <s v="05 Oppland"/>
    <x v="4"/>
    <s v="0501"/>
    <s v="0501 Lillehammer"/>
    <x v="63"/>
    <x v="0"/>
    <n v="35"/>
    <x v="1"/>
  </r>
  <r>
    <s v="05 Oppland"/>
    <x v="4"/>
    <s v="0501"/>
    <s v="0501 Lillehammer"/>
    <x v="63"/>
    <x v="1"/>
    <n v="36"/>
    <x v="1"/>
  </r>
  <r>
    <s v="05 Oppland"/>
    <x v="4"/>
    <s v="0501"/>
    <s v="0501 Lillehammer"/>
    <x v="63"/>
    <x v="2"/>
    <n v="34"/>
    <x v="1"/>
  </r>
  <r>
    <s v="05 Oppland"/>
    <x v="4"/>
    <s v="0501"/>
    <s v="0501 Lillehammer"/>
    <x v="63"/>
    <x v="3"/>
    <n v="30"/>
    <x v="1"/>
  </r>
  <r>
    <s v="05 Oppland"/>
    <x v="4"/>
    <s v="0501"/>
    <s v="0501 Lillehammer"/>
    <x v="63"/>
    <x v="4"/>
    <n v="34"/>
    <x v="1"/>
  </r>
  <r>
    <s v="05 Oppland"/>
    <x v="4"/>
    <s v="0501"/>
    <s v="0501 Lillehammer"/>
    <x v="63"/>
    <x v="5"/>
    <n v="31"/>
    <x v="1"/>
  </r>
  <r>
    <s v="05 Oppland"/>
    <x v="4"/>
    <s v="0501"/>
    <s v="0501 Lillehammer"/>
    <x v="63"/>
    <x v="6"/>
    <n v="42"/>
    <x v="1"/>
  </r>
  <r>
    <s v="05 Oppland"/>
    <x v="4"/>
    <s v="0501"/>
    <s v="0501 Lillehammer"/>
    <x v="63"/>
    <x v="7"/>
    <n v="39"/>
    <x v="1"/>
  </r>
  <r>
    <s v="05 Oppland"/>
    <x v="4"/>
    <s v="0501"/>
    <s v="0501 Lillehammer"/>
    <x v="63"/>
    <x v="8"/>
    <n v="47"/>
    <x v="1"/>
  </r>
  <r>
    <s v="05 Oppland"/>
    <x v="4"/>
    <s v="0501"/>
    <s v="0501 Lillehammer"/>
    <x v="63"/>
    <x v="9"/>
    <n v="51"/>
    <x v="1"/>
  </r>
  <r>
    <s v="05 Oppland"/>
    <x v="4"/>
    <s v="0501"/>
    <s v="0501 Lillehammer"/>
    <x v="63"/>
    <x v="10"/>
    <n v="42"/>
    <x v="1"/>
  </r>
  <r>
    <s v="05 Oppland"/>
    <x v="4"/>
    <s v="0501"/>
    <s v="0501 Lillehammer"/>
    <x v="63"/>
    <x v="11"/>
    <n v="34"/>
    <x v="1"/>
  </r>
  <r>
    <s v="05 Oppland"/>
    <x v="4"/>
    <s v="0501"/>
    <s v="0501 Lillehammer"/>
    <x v="63"/>
    <x v="12"/>
    <n v="46"/>
    <x v="1"/>
  </r>
  <r>
    <s v="05 Oppland"/>
    <x v="4"/>
    <s v="0502"/>
    <s v="0502 Gjøvik"/>
    <x v="64"/>
    <x v="0"/>
    <n v="127"/>
    <x v="1"/>
  </r>
  <r>
    <s v="05 Oppland"/>
    <x v="4"/>
    <s v="0502"/>
    <s v="0502 Gjøvik"/>
    <x v="64"/>
    <x v="1"/>
    <n v="113"/>
    <x v="1"/>
  </r>
  <r>
    <s v="05 Oppland"/>
    <x v="4"/>
    <s v="0502"/>
    <s v="0502 Gjøvik"/>
    <x v="64"/>
    <x v="2"/>
    <n v="116"/>
    <x v="1"/>
  </r>
  <r>
    <s v="05 Oppland"/>
    <x v="4"/>
    <s v="0502"/>
    <s v="0502 Gjøvik"/>
    <x v="64"/>
    <x v="3"/>
    <n v="90"/>
    <x v="1"/>
  </r>
  <r>
    <s v="05 Oppland"/>
    <x v="4"/>
    <s v="0502"/>
    <s v="0502 Gjøvik"/>
    <x v="64"/>
    <x v="4"/>
    <n v="88"/>
    <x v="1"/>
  </r>
  <r>
    <s v="05 Oppland"/>
    <x v="4"/>
    <s v="0502"/>
    <s v="0502 Gjøvik"/>
    <x v="64"/>
    <x v="5"/>
    <n v="101"/>
    <x v="1"/>
  </r>
  <r>
    <s v="05 Oppland"/>
    <x v="4"/>
    <s v="0502"/>
    <s v="0502 Gjøvik"/>
    <x v="64"/>
    <x v="6"/>
    <n v="103"/>
    <x v="1"/>
  </r>
  <r>
    <s v="05 Oppland"/>
    <x v="4"/>
    <s v="0502"/>
    <s v="0502 Gjøvik"/>
    <x v="64"/>
    <x v="7"/>
    <n v="84"/>
    <x v="1"/>
  </r>
  <r>
    <s v="05 Oppland"/>
    <x v="4"/>
    <s v="0502"/>
    <s v="0502 Gjøvik"/>
    <x v="64"/>
    <x v="8"/>
    <n v="82"/>
    <x v="1"/>
  </r>
  <r>
    <s v="05 Oppland"/>
    <x v="4"/>
    <s v="0502"/>
    <s v="0502 Gjøvik"/>
    <x v="64"/>
    <x v="9"/>
    <n v="81"/>
    <x v="1"/>
  </r>
  <r>
    <s v="05 Oppland"/>
    <x v="4"/>
    <s v="0502"/>
    <s v="0502 Gjøvik"/>
    <x v="64"/>
    <x v="10"/>
    <n v="74"/>
    <x v="1"/>
  </r>
  <r>
    <s v="05 Oppland"/>
    <x v="4"/>
    <s v="0502"/>
    <s v="0502 Gjøvik"/>
    <x v="64"/>
    <x v="11"/>
    <n v="67"/>
    <x v="1"/>
  </r>
  <r>
    <s v="05 Oppland"/>
    <x v="4"/>
    <s v="0502"/>
    <s v="0502 Gjøvik"/>
    <x v="64"/>
    <x v="12"/>
    <n v="83"/>
    <x v="1"/>
  </r>
  <r>
    <s v="05 Oppland"/>
    <x v="4"/>
    <s v="0511"/>
    <s v="0511 Dovre"/>
    <x v="65"/>
    <x v="0"/>
    <n v="6"/>
    <x v="1"/>
  </r>
  <r>
    <s v="05 Oppland"/>
    <x v="4"/>
    <s v="0511"/>
    <s v="0511 Dovre"/>
    <x v="65"/>
    <x v="1"/>
    <n v="6"/>
    <x v="1"/>
  </r>
  <r>
    <s v="05 Oppland"/>
    <x v="4"/>
    <s v="0511"/>
    <s v="0511 Dovre"/>
    <x v="65"/>
    <x v="2"/>
    <n v="5"/>
    <x v="1"/>
  </r>
  <r>
    <s v="05 Oppland"/>
    <x v="4"/>
    <s v="0511"/>
    <s v="0511 Dovre"/>
    <x v="65"/>
    <x v="3"/>
    <n v="6"/>
    <x v="1"/>
  </r>
  <r>
    <s v="05 Oppland"/>
    <x v="4"/>
    <s v="0511"/>
    <s v="0511 Dovre"/>
    <x v="65"/>
    <x v="4"/>
    <n v="5"/>
    <x v="1"/>
  </r>
  <r>
    <s v="05 Oppland"/>
    <x v="4"/>
    <s v="0511"/>
    <s v="0511 Dovre"/>
    <x v="65"/>
    <x v="5"/>
    <n v="12"/>
    <x v="1"/>
  </r>
  <r>
    <s v="05 Oppland"/>
    <x v="4"/>
    <s v="0511"/>
    <s v="0511 Dovre"/>
    <x v="65"/>
    <x v="6"/>
    <n v="10"/>
    <x v="1"/>
  </r>
  <r>
    <s v="05 Oppland"/>
    <x v="4"/>
    <s v="0511"/>
    <s v="0511 Dovre"/>
    <x v="65"/>
    <x v="7"/>
    <n v="9"/>
    <x v="1"/>
  </r>
  <r>
    <s v="05 Oppland"/>
    <x v="4"/>
    <s v="0511"/>
    <s v="0511 Dovre"/>
    <x v="65"/>
    <x v="8"/>
    <n v="9"/>
    <x v="1"/>
  </r>
  <r>
    <s v="05 Oppland"/>
    <x v="4"/>
    <s v="0511"/>
    <s v="0511 Dovre"/>
    <x v="65"/>
    <x v="9"/>
    <n v="10"/>
    <x v="1"/>
  </r>
  <r>
    <s v="05 Oppland"/>
    <x v="4"/>
    <s v="0511"/>
    <s v="0511 Dovre"/>
    <x v="65"/>
    <x v="10"/>
    <n v="8"/>
    <x v="1"/>
  </r>
  <r>
    <s v="05 Oppland"/>
    <x v="4"/>
    <s v="0511"/>
    <s v="0511 Dovre"/>
    <x v="65"/>
    <x v="11"/>
    <n v="5"/>
    <x v="1"/>
  </r>
  <r>
    <s v="05 Oppland"/>
    <x v="4"/>
    <s v="0511"/>
    <s v="0511 Dovre"/>
    <x v="65"/>
    <x v="12"/>
    <n v="8"/>
    <x v="1"/>
  </r>
  <r>
    <s v="05 Oppland"/>
    <x v="4"/>
    <s v="0512"/>
    <s v="0512 Lesja"/>
    <x v="66"/>
    <x v="0"/>
    <n v="5"/>
    <x v="1"/>
  </r>
  <r>
    <s v="05 Oppland"/>
    <x v="4"/>
    <s v="0512"/>
    <s v="0512 Lesja"/>
    <x v="66"/>
    <x v="1"/>
    <n v="5"/>
    <x v="1"/>
  </r>
  <r>
    <s v="05 Oppland"/>
    <x v="4"/>
    <s v="0512"/>
    <s v="0512 Lesja"/>
    <x v="66"/>
    <x v="2"/>
    <n v="3"/>
    <x v="1"/>
  </r>
  <r>
    <s v="05 Oppland"/>
    <x v="4"/>
    <s v="0512"/>
    <s v="0512 Lesja"/>
    <x v="66"/>
    <x v="3"/>
    <n v="3"/>
    <x v="1"/>
  </r>
  <r>
    <s v="05 Oppland"/>
    <x v="4"/>
    <s v="0512"/>
    <s v="0512 Lesja"/>
    <x v="66"/>
    <x v="4"/>
    <n v="6"/>
    <x v="1"/>
  </r>
  <r>
    <s v="05 Oppland"/>
    <x v="4"/>
    <s v="0512"/>
    <s v="0512 Lesja"/>
    <x v="66"/>
    <x v="5"/>
    <n v="5"/>
    <x v="1"/>
  </r>
  <r>
    <s v="05 Oppland"/>
    <x v="4"/>
    <s v="0512"/>
    <s v="0512 Lesja"/>
    <x v="66"/>
    <x v="6"/>
    <n v="6"/>
    <x v="1"/>
  </r>
  <r>
    <s v="05 Oppland"/>
    <x v="4"/>
    <s v="0512"/>
    <s v="0512 Lesja"/>
    <x v="66"/>
    <x v="7"/>
    <n v="7"/>
    <x v="1"/>
  </r>
  <r>
    <s v="05 Oppland"/>
    <x v="4"/>
    <s v="0512"/>
    <s v="0512 Lesja"/>
    <x v="66"/>
    <x v="8"/>
    <n v="4"/>
    <x v="1"/>
  </r>
  <r>
    <s v="05 Oppland"/>
    <x v="4"/>
    <s v="0512"/>
    <s v="0512 Lesja"/>
    <x v="66"/>
    <x v="9"/>
    <n v="4"/>
    <x v="1"/>
  </r>
  <r>
    <s v="05 Oppland"/>
    <x v="4"/>
    <s v="0512"/>
    <s v="0512 Lesja"/>
    <x v="66"/>
    <x v="10"/>
    <n v="4"/>
    <x v="1"/>
  </r>
  <r>
    <s v="05 Oppland"/>
    <x v="4"/>
    <s v="0512"/>
    <s v="0512 Lesja"/>
    <x v="66"/>
    <x v="11"/>
    <n v="7"/>
    <x v="1"/>
  </r>
  <r>
    <s v="05 Oppland"/>
    <x v="4"/>
    <s v="0512"/>
    <s v="0512 Lesja"/>
    <x v="66"/>
    <x v="12"/>
    <n v="7"/>
    <x v="1"/>
  </r>
  <r>
    <s v="05 Oppland"/>
    <x v="4"/>
    <s v="0513"/>
    <s v="0513 Skjåk"/>
    <x v="67"/>
    <x v="0"/>
    <n v="10"/>
    <x v="1"/>
  </r>
  <r>
    <s v="05 Oppland"/>
    <x v="4"/>
    <s v="0513"/>
    <s v="0513 Skjåk"/>
    <x v="67"/>
    <x v="1"/>
    <n v="14"/>
    <x v="1"/>
  </r>
  <r>
    <s v="05 Oppland"/>
    <x v="4"/>
    <s v="0513"/>
    <s v="0513 Skjåk"/>
    <x v="67"/>
    <x v="2"/>
    <n v="11"/>
    <x v="1"/>
  </r>
  <r>
    <s v="05 Oppland"/>
    <x v="4"/>
    <s v="0513"/>
    <s v="0513 Skjåk"/>
    <x v="67"/>
    <x v="3"/>
    <n v="13"/>
    <x v="1"/>
  </r>
  <r>
    <s v="05 Oppland"/>
    <x v="4"/>
    <s v="0513"/>
    <s v="0513 Skjåk"/>
    <x v="67"/>
    <x v="4"/>
    <n v="12"/>
    <x v="1"/>
  </r>
  <r>
    <s v="05 Oppland"/>
    <x v="4"/>
    <s v="0513"/>
    <s v="0513 Skjåk"/>
    <x v="67"/>
    <x v="5"/>
    <n v="15"/>
    <x v="1"/>
  </r>
  <r>
    <s v="05 Oppland"/>
    <x v="4"/>
    <s v="0513"/>
    <s v="0513 Skjåk"/>
    <x v="67"/>
    <x v="6"/>
    <n v="14"/>
    <x v="1"/>
  </r>
  <r>
    <s v="05 Oppland"/>
    <x v="4"/>
    <s v="0513"/>
    <s v="0513 Skjåk"/>
    <x v="67"/>
    <x v="7"/>
    <n v="12"/>
    <x v="1"/>
  </r>
  <r>
    <s v="05 Oppland"/>
    <x v="4"/>
    <s v="0513"/>
    <s v="0513 Skjåk"/>
    <x v="67"/>
    <x v="8"/>
    <n v="11"/>
    <x v="1"/>
  </r>
  <r>
    <s v="05 Oppland"/>
    <x v="4"/>
    <s v="0513"/>
    <s v="0513 Skjåk"/>
    <x v="67"/>
    <x v="9"/>
    <n v="10"/>
    <x v="1"/>
  </r>
  <r>
    <s v="05 Oppland"/>
    <x v="4"/>
    <s v="0513"/>
    <s v="0513 Skjåk"/>
    <x v="67"/>
    <x v="10"/>
    <n v="12"/>
    <x v="1"/>
  </r>
  <r>
    <s v="05 Oppland"/>
    <x v="4"/>
    <s v="0513"/>
    <s v="0513 Skjåk"/>
    <x v="67"/>
    <x v="11"/>
    <n v="11"/>
    <x v="1"/>
  </r>
  <r>
    <s v="05 Oppland"/>
    <x v="4"/>
    <s v="0513"/>
    <s v="0513 Skjåk"/>
    <x v="67"/>
    <x v="12"/>
    <n v="12"/>
    <x v="1"/>
  </r>
  <r>
    <s v="05 Oppland"/>
    <x v="4"/>
    <s v="0514"/>
    <s v="0514 Lom"/>
    <x v="68"/>
    <x v="0"/>
    <n v="8"/>
    <x v="1"/>
  </r>
  <r>
    <s v="05 Oppland"/>
    <x v="4"/>
    <s v="0514"/>
    <s v="0514 Lom"/>
    <x v="68"/>
    <x v="1"/>
    <n v="9"/>
    <x v="1"/>
  </r>
  <r>
    <s v="05 Oppland"/>
    <x v="4"/>
    <s v="0514"/>
    <s v="0514 Lom"/>
    <x v="68"/>
    <x v="2"/>
    <n v="9"/>
    <x v="1"/>
  </r>
  <r>
    <s v="05 Oppland"/>
    <x v="4"/>
    <s v="0514"/>
    <s v="0514 Lom"/>
    <x v="68"/>
    <x v="3"/>
    <n v="8"/>
    <x v="1"/>
  </r>
  <r>
    <s v="05 Oppland"/>
    <x v="4"/>
    <s v="0514"/>
    <s v="0514 Lom"/>
    <x v="68"/>
    <x v="4"/>
    <n v="6"/>
    <x v="1"/>
  </r>
  <r>
    <s v="05 Oppland"/>
    <x v="4"/>
    <s v="0514"/>
    <s v="0514 Lom"/>
    <x v="68"/>
    <x v="5"/>
    <n v="8"/>
    <x v="1"/>
  </r>
  <r>
    <s v="05 Oppland"/>
    <x v="4"/>
    <s v="0514"/>
    <s v="0514 Lom"/>
    <x v="68"/>
    <x v="6"/>
    <n v="8"/>
    <x v="1"/>
  </r>
  <r>
    <s v="05 Oppland"/>
    <x v="4"/>
    <s v="0514"/>
    <s v="0514 Lom"/>
    <x v="68"/>
    <x v="7"/>
    <n v="5"/>
    <x v="1"/>
  </r>
  <r>
    <s v="05 Oppland"/>
    <x v="4"/>
    <s v="0514"/>
    <s v="0514 Lom"/>
    <x v="68"/>
    <x v="8"/>
    <n v="11"/>
    <x v="1"/>
  </r>
  <r>
    <s v="05 Oppland"/>
    <x v="4"/>
    <s v="0514"/>
    <s v="0514 Lom"/>
    <x v="68"/>
    <x v="9"/>
    <n v="9"/>
    <x v="1"/>
  </r>
  <r>
    <s v="05 Oppland"/>
    <x v="4"/>
    <s v="0514"/>
    <s v="0514 Lom"/>
    <x v="68"/>
    <x v="10"/>
    <n v="6"/>
    <x v="1"/>
  </r>
  <r>
    <s v="05 Oppland"/>
    <x v="4"/>
    <s v="0514"/>
    <s v="0514 Lom"/>
    <x v="68"/>
    <x v="11"/>
    <n v="6"/>
    <x v="1"/>
  </r>
  <r>
    <s v="05 Oppland"/>
    <x v="4"/>
    <s v="0514"/>
    <s v="0514 Lom"/>
    <x v="68"/>
    <x v="12"/>
    <n v="7"/>
    <x v="1"/>
  </r>
  <r>
    <s v="05 Oppland"/>
    <x v="4"/>
    <s v="0515"/>
    <s v="0515 Vågå"/>
    <x v="69"/>
    <x v="0"/>
    <n v="15"/>
    <x v="1"/>
  </r>
  <r>
    <s v="05 Oppland"/>
    <x v="4"/>
    <s v="0515"/>
    <s v="0515 Vågå"/>
    <x v="69"/>
    <x v="1"/>
    <n v="13"/>
    <x v="1"/>
  </r>
  <r>
    <s v="05 Oppland"/>
    <x v="4"/>
    <s v="0515"/>
    <s v="0515 Vågå"/>
    <x v="69"/>
    <x v="2"/>
    <n v="20"/>
    <x v="1"/>
  </r>
  <r>
    <s v="05 Oppland"/>
    <x v="4"/>
    <s v="0515"/>
    <s v="0515 Vågå"/>
    <x v="69"/>
    <x v="3"/>
    <n v="21"/>
    <x v="1"/>
  </r>
  <r>
    <s v="05 Oppland"/>
    <x v="4"/>
    <s v="0515"/>
    <s v="0515 Vågå"/>
    <x v="69"/>
    <x v="4"/>
    <n v="10"/>
    <x v="1"/>
  </r>
  <r>
    <s v="05 Oppland"/>
    <x v="4"/>
    <s v="0515"/>
    <s v="0515 Vågå"/>
    <x v="69"/>
    <x v="5"/>
    <n v="5"/>
    <x v="1"/>
  </r>
  <r>
    <s v="05 Oppland"/>
    <x v="4"/>
    <s v="0515"/>
    <s v="0515 Vågå"/>
    <x v="69"/>
    <x v="6"/>
    <n v="4"/>
    <x v="1"/>
  </r>
  <r>
    <s v="05 Oppland"/>
    <x v="4"/>
    <s v="0515"/>
    <s v="0515 Vågå"/>
    <x v="69"/>
    <x v="7"/>
    <n v="3"/>
    <x v="1"/>
  </r>
  <r>
    <s v="05 Oppland"/>
    <x v="4"/>
    <s v="0515"/>
    <s v="0515 Vågå"/>
    <x v="69"/>
    <x v="8"/>
    <n v="0"/>
    <x v="1"/>
  </r>
  <r>
    <s v="05 Oppland"/>
    <x v="4"/>
    <s v="0515"/>
    <s v="0515 Vågå"/>
    <x v="69"/>
    <x v="9"/>
    <n v="1"/>
    <x v="1"/>
  </r>
  <r>
    <s v="05 Oppland"/>
    <x v="4"/>
    <s v="0515"/>
    <s v="0515 Vågå"/>
    <x v="69"/>
    <x v="10"/>
    <n v="1"/>
    <x v="1"/>
  </r>
  <r>
    <s v="05 Oppland"/>
    <x v="4"/>
    <s v="0515"/>
    <s v="0515 Vågå"/>
    <x v="69"/>
    <x v="11"/>
    <n v="0"/>
    <x v="1"/>
  </r>
  <r>
    <s v="05 Oppland"/>
    <x v="4"/>
    <s v="0515"/>
    <s v="0515 Vågå"/>
    <x v="69"/>
    <x v="12"/>
    <n v="0"/>
    <x v="1"/>
  </r>
  <r>
    <s v="05 Oppland"/>
    <x v="4"/>
    <s v="0516"/>
    <s v="0516 Nord-Fron"/>
    <x v="70"/>
    <x v="0"/>
    <n v="8"/>
    <x v="1"/>
  </r>
  <r>
    <s v="05 Oppland"/>
    <x v="4"/>
    <s v="0516"/>
    <s v="0516 Nord-Fron"/>
    <x v="70"/>
    <x v="1"/>
    <n v="7"/>
    <x v="1"/>
  </r>
  <r>
    <s v="05 Oppland"/>
    <x v="4"/>
    <s v="0516"/>
    <s v="0516 Nord-Fron"/>
    <x v="70"/>
    <x v="2"/>
    <n v="7"/>
    <x v="1"/>
  </r>
  <r>
    <s v="05 Oppland"/>
    <x v="4"/>
    <s v="0516"/>
    <s v="0516 Nord-Fron"/>
    <x v="70"/>
    <x v="3"/>
    <n v="9"/>
    <x v="1"/>
  </r>
  <r>
    <s v="05 Oppland"/>
    <x v="4"/>
    <s v="0516"/>
    <s v="0516 Nord-Fron"/>
    <x v="70"/>
    <x v="4"/>
    <n v="7"/>
    <x v="1"/>
  </r>
  <r>
    <s v="05 Oppland"/>
    <x v="4"/>
    <s v="0516"/>
    <s v="0516 Nord-Fron"/>
    <x v="70"/>
    <x v="5"/>
    <n v="5"/>
    <x v="1"/>
  </r>
  <r>
    <s v="05 Oppland"/>
    <x v="4"/>
    <s v="0516"/>
    <s v="0516 Nord-Fron"/>
    <x v="70"/>
    <x v="6"/>
    <n v="11"/>
    <x v="1"/>
  </r>
  <r>
    <s v="05 Oppland"/>
    <x v="4"/>
    <s v="0516"/>
    <s v="0516 Nord-Fron"/>
    <x v="70"/>
    <x v="7"/>
    <n v="11"/>
    <x v="1"/>
  </r>
  <r>
    <s v="05 Oppland"/>
    <x v="4"/>
    <s v="0516"/>
    <s v="0516 Nord-Fron"/>
    <x v="70"/>
    <x v="8"/>
    <n v="17"/>
    <x v="1"/>
  </r>
  <r>
    <s v="05 Oppland"/>
    <x v="4"/>
    <s v="0516"/>
    <s v="0516 Nord-Fron"/>
    <x v="70"/>
    <x v="9"/>
    <n v="19"/>
    <x v="1"/>
  </r>
  <r>
    <s v="05 Oppland"/>
    <x v="4"/>
    <s v="0516"/>
    <s v="0516 Nord-Fron"/>
    <x v="70"/>
    <x v="10"/>
    <n v="21"/>
    <x v="1"/>
  </r>
  <r>
    <s v="05 Oppland"/>
    <x v="4"/>
    <s v="0516"/>
    <s v="0516 Nord-Fron"/>
    <x v="70"/>
    <x v="11"/>
    <n v="20"/>
    <x v="1"/>
  </r>
  <r>
    <s v="05 Oppland"/>
    <x v="4"/>
    <s v="0516"/>
    <s v="0516 Nord-Fron"/>
    <x v="70"/>
    <x v="12"/>
    <n v="32"/>
    <x v="1"/>
  </r>
  <r>
    <s v="05 Oppland"/>
    <x v="4"/>
    <s v="0517"/>
    <s v="0517 Sel"/>
    <x v="71"/>
    <x v="0"/>
    <n v="14"/>
    <x v="1"/>
  </r>
  <r>
    <s v="05 Oppland"/>
    <x v="4"/>
    <s v="0517"/>
    <s v="0517 Sel"/>
    <x v="71"/>
    <x v="1"/>
    <n v="14"/>
    <x v="1"/>
  </r>
  <r>
    <s v="05 Oppland"/>
    <x v="4"/>
    <s v="0517"/>
    <s v="0517 Sel"/>
    <x v="71"/>
    <x v="2"/>
    <n v="14"/>
    <x v="1"/>
  </r>
  <r>
    <s v="05 Oppland"/>
    <x v="4"/>
    <s v="0517"/>
    <s v="0517 Sel"/>
    <x v="71"/>
    <x v="3"/>
    <n v="14"/>
    <x v="1"/>
  </r>
  <r>
    <s v="05 Oppland"/>
    <x v="4"/>
    <s v="0517"/>
    <s v="0517 Sel"/>
    <x v="71"/>
    <x v="4"/>
    <n v="10"/>
    <x v="1"/>
  </r>
  <r>
    <s v="05 Oppland"/>
    <x v="4"/>
    <s v="0517"/>
    <s v="0517 Sel"/>
    <x v="71"/>
    <x v="5"/>
    <n v="10"/>
    <x v="1"/>
  </r>
  <r>
    <s v="05 Oppland"/>
    <x v="4"/>
    <s v="0517"/>
    <s v="0517 Sel"/>
    <x v="71"/>
    <x v="6"/>
    <n v="9"/>
    <x v="1"/>
  </r>
  <r>
    <s v="05 Oppland"/>
    <x v="4"/>
    <s v="0517"/>
    <s v="0517 Sel"/>
    <x v="71"/>
    <x v="7"/>
    <n v="12"/>
    <x v="1"/>
  </r>
  <r>
    <s v="05 Oppland"/>
    <x v="4"/>
    <s v="0517"/>
    <s v="0517 Sel"/>
    <x v="71"/>
    <x v="8"/>
    <n v="15"/>
    <x v="1"/>
  </r>
  <r>
    <s v="05 Oppland"/>
    <x v="4"/>
    <s v="0517"/>
    <s v="0517 Sel"/>
    <x v="71"/>
    <x v="9"/>
    <n v="12"/>
    <x v="1"/>
  </r>
  <r>
    <s v="05 Oppland"/>
    <x v="4"/>
    <s v="0517"/>
    <s v="0517 Sel"/>
    <x v="71"/>
    <x v="10"/>
    <n v="8"/>
    <x v="1"/>
  </r>
  <r>
    <s v="05 Oppland"/>
    <x v="4"/>
    <s v="0517"/>
    <s v="0517 Sel"/>
    <x v="71"/>
    <x v="11"/>
    <n v="13"/>
    <x v="1"/>
  </r>
  <r>
    <s v="05 Oppland"/>
    <x v="4"/>
    <s v="0517"/>
    <s v="0517 Sel"/>
    <x v="71"/>
    <x v="12"/>
    <n v="13"/>
    <x v="1"/>
  </r>
  <r>
    <s v="05 Oppland"/>
    <x v="4"/>
    <s v="0519"/>
    <s v="0519 Sør-Fron"/>
    <x v="72"/>
    <x v="0"/>
    <n v="0"/>
    <x v="1"/>
  </r>
  <r>
    <s v="05 Oppland"/>
    <x v="4"/>
    <s v="0519"/>
    <s v="0519 Sør-Fron"/>
    <x v="72"/>
    <x v="1"/>
    <n v="2"/>
    <x v="1"/>
  </r>
  <r>
    <s v="05 Oppland"/>
    <x v="4"/>
    <s v="0519"/>
    <s v="0519 Sør-Fron"/>
    <x v="72"/>
    <x v="2"/>
    <n v="3"/>
    <x v="1"/>
  </r>
  <r>
    <s v="05 Oppland"/>
    <x v="4"/>
    <s v="0519"/>
    <s v="0519 Sør-Fron"/>
    <x v="72"/>
    <x v="3"/>
    <n v="4"/>
    <x v="1"/>
  </r>
  <r>
    <s v="05 Oppland"/>
    <x v="4"/>
    <s v="0519"/>
    <s v="0519 Sør-Fron"/>
    <x v="72"/>
    <x v="4"/>
    <n v="5"/>
    <x v="1"/>
  </r>
  <r>
    <s v="05 Oppland"/>
    <x v="4"/>
    <s v="0519"/>
    <s v="0519 Sør-Fron"/>
    <x v="72"/>
    <x v="5"/>
    <n v="4"/>
    <x v="1"/>
  </r>
  <r>
    <s v="05 Oppland"/>
    <x v="4"/>
    <s v="0519"/>
    <s v="0519 Sør-Fron"/>
    <x v="72"/>
    <x v="6"/>
    <n v="4"/>
    <x v="1"/>
  </r>
  <r>
    <s v="05 Oppland"/>
    <x v="4"/>
    <s v="0519"/>
    <s v="0519 Sør-Fron"/>
    <x v="72"/>
    <x v="7"/>
    <n v="5"/>
    <x v="1"/>
  </r>
  <r>
    <s v="05 Oppland"/>
    <x v="4"/>
    <s v="0519"/>
    <s v="0519 Sør-Fron"/>
    <x v="72"/>
    <x v="8"/>
    <n v="4"/>
    <x v="1"/>
  </r>
  <r>
    <s v="05 Oppland"/>
    <x v="4"/>
    <s v="0519"/>
    <s v="0519 Sør-Fron"/>
    <x v="72"/>
    <x v="9"/>
    <n v="8"/>
    <x v="1"/>
  </r>
  <r>
    <s v="05 Oppland"/>
    <x v="4"/>
    <s v="0519"/>
    <s v="0519 Sør-Fron"/>
    <x v="72"/>
    <x v="10"/>
    <n v="9"/>
    <x v="1"/>
  </r>
  <r>
    <s v="05 Oppland"/>
    <x v="4"/>
    <s v="0519"/>
    <s v="0519 Sør-Fron"/>
    <x v="72"/>
    <x v="11"/>
    <n v="9"/>
    <x v="1"/>
  </r>
  <r>
    <s v="05 Oppland"/>
    <x v="4"/>
    <s v="0519"/>
    <s v="0519 Sør-Fron"/>
    <x v="72"/>
    <x v="12"/>
    <n v="10"/>
    <x v="1"/>
  </r>
  <r>
    <s v="05 Oppland"/>
    <x v="4"/>
    <s v="0520"/>
    <s v="0520 Ringebu"/>
    <x v="73"/>
    <x v="0"/>
    <n v="18"/>
    <x v="1"/>
  </r>
  <r>
    <s v="05 Oppland"/>
    <x v="4"/>
    <s v="0520"/>
    <s v="0520 Ringebu"/>
    <x v="73"/>
    <x v="1"/>
    <n v="12"/>
    <x v="1"/>
  </r>
  <r>
    <s v="05 Oppland"/>
    <x v="4"/>
    <s v="0520"/>
    <s v="0520 Ringebu"/>
    <x v="73"/>
    <x v="2"/>
    <n v="14"/>
    <x v="1"/>
  </r>
  <r>
    <s v="05 Oppland"/>
    <x v="4"/>
    <s v="0520"/>
    <s v="0520 Ringebu"/>
    <x v="73"/>
    <x v="3"/>
    <n v="17"/>
    <x v="1"/>
  </r>
  <r>
    <s v="05 Oppland"/>
    <x v="4"/>
    <s v="0520"/>
    <s v="0520 Ringebu"/>
    <x v="73"/>
    <x v="4"/>
    <n v="18"/>
    <x v="1"/>
  </r>
  <r>
    <s v="05 Oppland"/>
    <x v="4"/>
    <s v="0520"/>
    <s v="0520 Ringebu"/>
    <x v="73"/>
    <x v="5"/>
    <n v="14"/>
    <x v="1"/>
  </r>
  <r>
    <s v="05 Oppland"/>
    <x v="4"/>
    <s v="0520"/>
    <s v="0520 Ringebu"/>
    <x v="73"/>
    <x v="6"/>
    <n v="18"/>
    <x v="1"/>
  </r>
  <r>
    <s v="05 Oppland"/>
    <x v="4"/>
    <s v="0520"/>
    <s v="0520 Ringebu"/>
    <x v="73"/>
    <x v="7"/>
    <n v="19"/>
    <x v="1"/>
  </r>
  <r>
    <s v="05 Oppland"/>
    <x v="4"/>
    <s v="0520"/>
    <s v="0520 Ringebu"/>
    <x v="73"/>
    <x v="8"/>
    <n v="16"/>
    <x v="1"/>
  </r>
  <r>
    <s v="05 Oppland"/>
    <x v="4"/>
    <s v="0520"/>
    <s v="0520 Ringebu"/>
    <x v="73"/>
    <x v="9"/>
    <n v="15"/>
    <x v="1"/>
  </r>
  <r>
    <s v="05 Oppland"/>
    <x v="4"/>
    <s v="0520"/>
    <s v="0520 Ringebu"/>
    <x v="73"/>
    <x v="10"/>
    <n v="15"/>
    <x v="1"/>
  </r>
  <r>
    <s v="05 Oppland"/>
    <x v="4"/>
    <s v="0520"/>
    <s v="0520 Ringebu"/>
    <x v="73"/>
    <x v="11"/>
    <n v="14"/>
    <x v="1"/>
  </r>
  <r>
    <s v="05 Oppland"/>
    <x v="4"/>
    <s v="0520"/>
    <s v="0520 Ringebu"/>
    <x v="73"/>
    <x v="12"/>
    <n v="14"/>
    <x v="1"/>
  </r>
  <r>
    <s v="05 Oppland"/>
    <x v="4"/>
    <s v="0521"/>
    <s v="0521 Øyer"/>
    <x v="74"/>
    <x v="0"/>
    <n v="23"/>
    <x v="1"/>
  </r>
  <r>
    <s v="05 Oppland"/>
    <x v="4"/>
    <s v="0521"/>
    <s v="0521 Øyer"/>
    <x v="74"/>
    <x v="1"/>
    <n v="23"/>
    <x v="1"/>
  </r>
  <r>
    <s v="05 Oppland"/>
    <x v="4"/>
    <s v="0521"/>
    <s v="0521 Øyer"/>
    <x v="74"/>
    <x v="2"/>
    <n v="26"/>
    <x v="1"/>
  </r>
  <r>
    <s v="05 Oppland"/>
    <x v="4"/>
    <s v="0521"/>
    <s v="0521 Øyer"/>
    <x v="74"/>
    <x v="3"/>
    <n v="17"/>
    <x v="1"/>
  </r>
  <r>
    <s v="05 Oppland"/>
    <x v="4"/>
    <s v="0521"/>
    <s v="0521 Øyer"/>
    <x v="74"/>
    <x v="4"/>
    <n v="22"/>
    <x v="1"/>
  </r>
  <r>
    <s v="05 Oppland"/>
    <x v="4"/>
    <s v="0521"/>
    <s v="0521 Øyer"/>
    <x v="74"/>
    <x v="5"/>
    <n v="14"/>
    <x v="1"/>
  </r>
  <r>
    <s v="05 Oppland"/>
    <x v="4"/>
    <s v="0521"/>
    <s v="0521 Øyer"/>
    <x v="74"/>
    <x v="6"/>
    <n v="14"/>
    <x v="1"/>
  </r>
  <r>
    <s v="05 Oppland"/>
    <x v="4"/>
    <s v="0521"/>
    <s v="0521 Øyer"/>
    <x v="74"/>
    <x v="7"/>
    <n v="16"/>
    <x v="1"/>
  </r>
  <r>
    <s v="05 Oppland"/>
    <x v="4"/>
    <s v="0521"/>
    <s v="0521 Øyer"/>
    <x v="74"/>
    <x v="8"/>
    <n v="18"/>
    <x v="1"/>
  </r>
  <r>
    <s v="05 Oppland"/>
    <x v="4"/>
    <s v="0521"/>
    <s v="0521 Øyer"/>
    <x v="74"/>
    <x v="9"/>
    <n v="22"/>
    <x v="1"/>
  </r>
  <r>
    <s v="05 Oppland"/>
    <x v="4"/>
    <s v="0521"/>
    <s v="0521 Øyer"/>
    <x v="74"/>
    <x v="10"/>
    <n v="19"/>
    <x v="1"/>
  </r>
  <r>
    <s v="05 Oppland"/>
    <x v="4"/>
    <s v="0521"/>
    <s v="0521 Øyer"/>
    <x v="74"/>
    <x v="11"/>
    <n v="22"/>
    <x v="1"/>
  </r>
  <r>
    <s v="05 Oppland"/>
    <x v="4"/>
    <s v="0521"/>
    <s v="0521 Øyer"/>
    <x v="74"/>
    <x v="12"/>
    <n v="23"/>
    <x v="1"/>
  </r>
  <r>
    <s v="05 Oppland"/>
    <x v="4"/>
    <s v="0522"/>
    <s v="0522 Gausdal"/>
    <x v="75"/>
    <x v="0"/>
    <n v="33"/>
    <x v="1"/>
  </r>
  <r>
    <s v="05 Oppland"/>
    <x v="4"/>
    <s v="0522"/>
    <s v="0522 Gausdal"/>
    <x v="75"/>
    <x v="1"/>
    <n v="35"/>
    <x v="1"/>
  </r>
  <r>
    <s v="05 Oppland"/>
    <x v="4"/>
    <s v="0522"/>
    <s v="0522 Gausdal"/>
    <x v="75"/>
    <x v="2"/>
    <n v="29"/>
    <x v="1"/>
  </r>
  <r>
    <s v="05 Oppland"/>
    <x v="4"/>
    <s v="0522"/>
    <s v="0522 Gausdal"/>
    <x v="75"/>
    <x v="3"/>
    <n v="30"/>
    <x v="1"/>
  </r>
  <r>
    <s v="05 Oppland"/>
    <x v="4"/>
    <s v="0522"/>
    <s v="0522 Gausdal"/>
    <x v="75"/>
    <x v="4"/>
    <n v="25"/>
    <x v="1"/>
  </r>
  <r>
    <s v="05 Oppland"/>
    <x v="4"/>
    <s v="0522"/>
    <s v="0522 Gausdal"/>
    <x v="75"/>
    <x v="5"/>
    <n v="28"/>
    <x v="1"/>
  </r>
  <r>
    <s v="05 Oppland"/>
    <x v="4"/>
    <s v="0522"/>
    <s v="0522 Gausdal"/>
    <x v="75"/>
    <x v="6"/>
    <n v="32"/>
    <x v="1"/>
  </r>
  <r>
    <s v="05 Oppland"/>
    <x v="4"/>
    <s v="0522"/>
    <s v="0522 Gausdal"/>
    <x v="75"/>
    <x v="7"/>
    <n v="25"/>
    <x v="1"/>
  </r>
  <r>
    <s v="05 Oppland"/>
    <x v="4"/>
    <s v="0522"/>
    <s v="0522 Gausdal"/>
    <x v="75"/>
    <x v="8"/>
    <n v="32"/>
    <x v="1"/>
  </r>
  <r>
    <s v="05 Oppland"/>
    <x v="4"/>
    <s v="0522"/>
    <s v="0522 Gausdal"/>
    <x v="75"/>
    <x v="9"/>
    <n v="30"/>
    <x v="1"/>
  </r>
  <r>
    <s v="05 Oppland"/>
    <x v="4"/>
    <s v="0522"/>
    <s v="0522 Gausdal"/>
    <x v="75"/>
    <x v="10"/>
    <n v="26"/>
    <x v="1"/>
  </r>
  <r>
    <s v="05 Oppland"/>
    <x v="4"/>
    <s v="0522"/>
    <s v="0522 Gausdal"/>
    <x v="75"/>
    <x v="11"/>
    <n v="23"/>
    <x v="1"/>
  </r>
  <r>
    <s v="05 Oppland"/>
    <x v="4"/>
    <s v="0522"/>
    <s v="0522 Gausdal"/>
    <x v="75"/>
    <x v="12"/>
    <n v="31"/>
    <x v="1"/>
  </r>
  <r>
    <s v="05 Oppland"/>
    <x v="4"/>
    <s v="0528"/>
    <s v="0528 Østre Toten"/>
    <x v="76"/>
    <x v="0"/>
    <n v="39"/>
    <x v="1"/>
  </r>
  <r>
    <s v="05 Oppland"/>
    <x v="4"/>
    <s v="0528"/>
    <s v="0528 Østre Toten"/>
    <x v="76"/>
    <x v="1"/>
    <n v="38"/>
    <x v="1"/>
  </r>
  <r>
    <s v="05 Oppland"/>
    <x v="4"/>
    <s v="0528"/>
    <s v="0528 Østre Toten"/>
    <x v="76"/>
    <x v="2"/>
    <n v="40"/>
    <x v="1"/>
  </r>
  <r>
    <s v="05 Oppland"/>
    <x v="4"/>
    <s v="0528"/>
    <s v="0528 Østre Toten"/>
    <x v="76"/>
    <x v="3"/>
    <n v="38"/>
    <x v="1"/>
  </r>
  <r>
    <s v="05 Oppland"/>
    <x v="4"/>
    <s v="0528"/>
    <s v="0528 Østre Toten"/>
    <x v="76"/>
    <x v="4"/>
    <n v="35"/>
    <x v="1"/>
  </r>
  <r>
    <s v="05 Oppland"/>
    <x v="4"/>
    <s v="0528"/>
    <s v="0528 Østre Toten"/>
    <x v="76"/>
    <x v="5"/>
    <n v="39"/>
    <x v="1"/>
  </r>
  <r>
    <s v="05 Oppland"/>
    <x v="4"/>
    <s v="0528"/>
    <s v="0528 Østre Toten"/>
    <x v="76"/>
    <x v="6"/>
    <n v="43"/>
    <x v="1"/>
  </r>
  <r>
    <s v="05 Oppland"/>
    <x v="4"/>
    <s v="0528"/>
    <s v="0528 Østre Toten"/>
    <x v="76"/>
    <x v="7"/>
    <n v="43"/>
    <x v="1"/>
  </r>
  <r>
    <s v="05 Oppland"/>
    <x v="4"/>
    <s v="0528"/>
    <s v="0528 Østre Toten"/>
    <x v="76"/>
    <x v="8"/>
    <n v="44"/>
    <x v="1"/>
  </r>
  <r>
    <s v="05 Oppland"/>
    <x v="4"/>
    <s v="0528"/>
    <s v="0528 Østre Toten"/>
    <x v="76"/>
    <x v="9"/>
    <n v="41"/>
    <x v="1"/>
  </r>
  <r>
    <s v="05 Oppland"/>
    <x v="4"/>
    <s v="0528"/>
    <s v="0528 Østre Toten"/>
    <x v="76"/>
    <x v="10"/>
    <n v="41"/>
    <x v="1"/>
  </r>
  <r>
    <s v="05 Oppland"/>
    <x v="4"/>
    <s v="0528"/>
    <s v="0528 Østre Toten"/>
    <x v="76"/>
    <x v="11"/>
    <n v="35"/>
    <x v="1"/>
  </r>
  <r>
    <s v="05 Oppland"/>
    <x v="4"/>
    <s v="0528"/>
    <s v="0528 Østre Toten"/>
    <x v="76"/>
    <x v="12"/>
    <n v="40"/>
    <x v="1"/>
  </r>
  <r>
    <s v="05 Oppland"/>
    <x v="4"/>
    <s v="0529"/>
    <s v="0529 Vestre Toten"/>
    <x v="77"/>
    <x v="0"/>
    <n v="18"/>
    <x v="1"/>
  </r>
  <r>
    <s v="05 Oppland"/>
    <x v="4"/>
    <s v="0529"/>
    <s v="0529 Vestre Toten"/>
    <x v="77"/>
    <x v="1"/>
    <n v="16"/>
    <x v="1"/>
  </r>
  <r>
    <s v="05 Oppland"/>
    <x v="4"/>
    <s v="0529"/>
    <s v="0529 Vestre Toten"/>
    <x v="77"/>
    <x v="2"/>
    <n v="16"/>
    <x v="1"/>
  </r>
  <r>
    <s v="05 Oppland"/>
    <x v="4"/>
    <s v="0529"/>
    <s v="0529 Vestre Toten"/>
    <x v="77"/>
    <x v="3"/>
    <n v="22"/>
    <x v="1"/>
  </r>
  <r>
    <s v="05 Oppland"/>
    <x v="4"/>
    <s v="0529"/>
    <s v="0529 Vestre Toten"/>
    <x v="77"/>
    <x v="4"/>
    <n v="22"/>
    <x v="1"/>
  </r>
  <r>
    <s v="05 Oppland"/>
    <x v="4"/>
    <s v="0529"/>
    <s v="0529 Vestre Toten"/>
    <x v="77"/>
    <x v="5"/>
    <n v="19"/>
    <x v="1"/>
  </r>
  <r>
    <s v="05 Oppland"/>
    <x v="4"/>
    <s v="0529"/>
    <s v="0529 Vestre Toten"/>
    <x v="77"/>
    <x v="6"/>
    <n v="25"/>
    <x v="1"/>
  </r>
  <r>
    <s v="05 Oppland"/>
    <x v="4"/>
    <s v="0529"/>
    <s v="0529 Vestre Toten"/>
    <x v="77"/>
    <x v="7"/>
    <n v="24"/>
    <x v="1"/>
  </r>
  <r>
    <s v="05 Oppland"/>
    <x v="4"/>
    <s v="0529"/>
    <s v="0529 Vestre Toten"/>
    <x v="77"/>
    <x v="8"/>
    <n v="32"/>
    <x v="1"/>
  </r>
  <r>
    <s v="05 Oppland"/>
    <x v="4"/>
    <s v="0529"/>
    <s v="0529 Vestre Toten"/>
    <x v="77"/>
    <x v="9"/>
    <n v="33"/>
    <x v="1"/>
  </r>
  <r>
    <s v="05 Oppland"/>
    <x v="4"/>
    <s v="0529"/>
    <s v="0529 Vestre Toten"/>
    <x v="77"/>
    <x v="10"/>
    <n v="34"/>
    <x v="1"/>
  </r>
  <r>
    <s v="05 Oppland"/>
    <x v="4"/>
    <s v="0529"/>
    <s v="0529 Vestre Toten"/>
    <x v="77"/>
    <x v="11"/>
    <n v="22"/>
    <x v="1"/>
  </r>
  <r>
    <s v="05 Oppland"/>
    <x v="4"/>
    <s v="0529"/>
    <s v="0529 Vestre Toten"/>
    <x v="77"/>
    <x v="12"/>
    <n v="37"/>
    <x v="1"/>
  </r>
  <r>
    <s v="05 Oppland"/>
    <x v="4"/>
    <s v="0532"/>
    <s v="0532 Jevnaker"/>
    <x v="78"/>
    <x v="0"/>
    <n v="19"/>
    <x v="1"/>
  </r>
  <r>
    <s v="05 Oppland"/>
    <x v="4"/>
    <s v="0532"/>
    <s v="0532 Jevnaker"/>
    <x v="78"/>
    <x v="1"/>
    <n v="19"/>
    <x v="1"/>
  </r>
  <r>
    <s v="05 Oppland"/>
    <x v="4"/>
    <s v="0532"/>
    <s v="0532 Jevnaker"/>
    <x v="78"/>
    <x v="2"/>
    <n v="14"/>
    <x v="1"/>
  </r>
  <r>
    <s v="05 Oppland"/>
    <x v="4"/>
    <s v="0532"/>
    <s v="0532 Jevnaker"/>
    <x v="78"/>
    <x v="3"/>
    <n v="15"/>
    <x v="1"/>
  </r>
  <r>
    <s v="05 Oppland"/>
    <x v="4"/>
    <s v="0532"/>
    <s v="0532 Jevnaker"/>
    <x v="78"/>
    <x v="4"/>
    <n v="17"/>
    <x v="1"/>
  </r>
  <r>
    <s v="05 Oppland"/>
    <x v="4"/>
    <s v="0532"/>
    <s v="0532 Jevnaker"/>
    <x v="78"/>
    <x v="5"/>
    <n v="20"/>
    <x v="1"/>
  </r>
  <r>
    <s v="05 Oppland"/>
    <x v="4"/>
    <s v="0532"/>
    <s v="0532 Jevnaker"/>
    <x v="78"/>
    <x v="6"/>
    <n v="17"/>
    <x v="1"/>
  </r>
  <r>
    <s v="05 Oppland"/>
    <x v="4"/>
    <s v="0532"/>
    <s v="0532 Jevnaker"/>
    <x v="78"/>
    <x v="7"/>
    <n v="16"/>
    <x v="1"/>
  </r>
  <r>
    <s v="05 Oppland"/>
    <x v="4"/>
    <s v="0532"/>
    <s v="0532 Jevnaker"/>
    <x v="78"/>
    <x v="8"/>
    <n v="18"/>
    <x v="1"/>
  </r>
  <r>
    <s v="05 Oppland"/>
    <x v="4"/>
    <s v="0532"/>
    <s v="0532 Jevnaker"/>
    <x v="78"/>
    <x v="9"/>
    <n v="15"/>
    <x v="1"/>
  </r>
  <r>
    <s v="05 Oppland"/>
    <x v="4"/>
    <s v="0532"/>
    <s v="0532 Jevnaker"/>
    <x v="78"/>
    <x v="10"/>
    <n v="23"/>
    <x v="1"/>
  </r>
  <r>
    <s v="05 Oppland"/>
    <x v="4"/>
    <s v="0532"/>
    <s v="0532 Jevnaker"/>
    <x v="78"/>
    <x v="11"/>
    <n v="21"/>
    <x v="1"/>
  </r>
  <r>
    <s v="05 Oppland"/>
    <x v="4"/>
    <s v="0532"/>
    <s v="0532 Jevnaker"/>
    <x v="78"/>
    <x v="12"/>
    <n v="26"/>
    <x v="1"/>
  </r>
  <r>
    <s v="05 Oppland"/>
    <x v="4"/>
    <s v="0533"/>
    <s v="0533 Lunner"/>
    <x v="79"/>
    <x v="0"/>
    <n v="9"/>
    <x v="1"/>
  </r>
  <r>
    <s v="05 Oppland"/>
    <x v="4"/>
    <s v="0533"/>
    <s v="0533 Lunner"/>
    <x v="79"/>
    <x v="1"/>
    <n v="9"/>
    <x v="1"/>
  </r>
  <r>
    <s v="05 Oppland"/>
    <x v="4"/>
    <s v="0533"/>
    <s v="0533 Lunner"/>
    <x v="79"/>
    <x v="2"/>
    <n v="15"/>
    <x v="1"/>
  </r>
  <r>
    <s v="05 Oppland"/>
    <x v="4"/>
    <s v="0533"/>
    <s v="0533 Lunner"/>
    <x v="79"/>
    <x v="3"/>
    <n v="12"/>
    <x v="1"/>
  </r>
  <r>
    <s v="05 Oppland"/>
    <x v="4"/>
    <s v="0533"/>
    <s v="0533 Lunner"/>
    <x v="79"/>
    <x v="4"/>
    <n v="17"/>
    <x v="1"/>
  </r>
  <r>
    <s v="05 Oppland"/>
    <x v="4"/>
    <s v="0533"/>
    <s v="0533 Lunner"/>
    <x v="79"/>
    <x v="5"/>
    <n v="17"/>
    <x v="1"/>
  </r>
  <r>
    <s v="05 Oppland"/>
    <x v="4"/>
    <s v="0533"/>
    <s v="0533 Lunner"/>
    <x v="79"/>
    <x v="6"/>
    <n v="19"/>
    <x v="1"/>
  </r>
  <r>
    <s v="05 Oppland"/>
    <x v="4"/>
    <s v="0533"/>
    <s v="0533 Lunner"/>
    <x v="79"/>
    <x v="7"/>
    <n v="16"/>
    <x v="1"/>
  </r>
  <r>
    <s v="05 Oppland"/>
    <x v="4"/>
    <s v="0533"/>
    <s v="0533 Lunner"/>
    <x v="79"/>
    <x v="8"/>
    <n v="15"/>
    <x v="1"/>
  </r>
  <r>
    <s v="05 Oppland"/>
    <x v="4"/>
    <s v="0533"/>
    <s v="0533 Lunner"/>
    <x v="79"/>
    <x v="9"/>
    <n v="14"/>
    <x v="1"/>
  </r>
  <r>
    <s v="05 Oppland"/>
    <x v="4"/>
    <s v="0533"/>
    <s v="0533 Lunner"/>
    <x v="79"/>
    <x v="10"/>
    <n v="15"/>
    <x v="1"/>
  </r>
  <r>
    <s v="05 Oppland"/>
    <x v="4"/>
    <s v="0533"/>
    <s v="0533 Lunner"/>
    <x v="79"/>
    <x v="11"/>
    <n v="14"/>
    <x v="1"/>
  </r>
  <r>
    <s v="05 Oppland"/>
    <x v="4"/>
    <s v="0533"/>
    <s v="0533 Lunner"/>
    <x v="79"/>
    <x v="12"/>
    <n v="17"/>
    <x v="1"/>
  </r>
  <r>
    <s v="05 Oppland"/>
    <x v="4"/>
    <s v="0534"/>
    <s v="0534 Gran"/>
    <x v="80"/>
    <x v="0"/>
    <n v="72"/>
    <x v="1"/>
  </r>
  <r>
    <s v="05 Oppland"/>
    <x v="4"/>
    <s v="0534"/>
    <s v="0534 Gran"/>
    <x v="80"/>
    <x v="1"/>
    <n v="66"/>
    <x v="1"/>
  </r>
  <r>
    <s v="05 Oppland"/>
    <x v="4"/>
    <s v="0534"/>
    <s v="0534 Gran"/>
    <x v="80"/>
    <x v="2"/>
    <n v="60"/>
    <x v="1"/>
  </r>
  <r>
    <s v="05 Oppland"/>
    <x v="4"/>
    <s v="0534"/>
    <s v="0534 Gran"/>
    <x v="80"/>
    <x v="3"/>
    <n v="57"/>
    <x v="1"/>
  </r>
  <r>
    <s v="05 Oppland"/>
    <x v="4"/>
    <s v="0534"/>
    <s v="0534 Gran"/>
    <x v="80"/>
    <x v="4"/>
    <n v="67"/>
    <x v="1"/>
  </r>
  <r>
    <s v="05 Oppland"/>
    <x v="4"/>
    <s v="0534"/>
    <s v="0534 Gran"/>
    <x v="80"/>
    <x v="5"/>
    <n v="55"/>
    <x v="1"/>
  </r>
  <r>
    <s v="05 Oppland"/>
    <x v="4"/>
    <s v="0534"/>
    <s v="0534 Gran"/>
    <x v="80"/>
    <x v="6"/>
    <n v="62"/>
    <x v="1"/>
  </r>
  <r>
    <s v="05 Oppland"/>
    <x v="4"/>
    <s v="0534"/>
    <s v="0534 Gran"/>
    <x v="80"/>
    <x v="7"/>
    <n v="79"/>
    <x v="1"/>
  </r>
  <r>
    <s v="05 Oppland"/>
    <x v="4"/>
    <s v="0534"/>
    <s v="0534 Gran"/>
    <x v="80"/>
    <x v="8"/>
    <n v="85"/>
    <x v="1"/>
  </r>
  <r>
    <s v="05 Oppland"/>
    <x v="4"/>
    <s v="0534"/>
    <s v="0534 Gran"/>
    <x v="80"/>
    <x v="9"/>
    <n v="82"/>
    <x v="1"/>
  </r>
  <r>
    <s v="05 Oppland"/>
    <x v="4"/>
    <s v="0534"/>
    <s v="0534 Gran"/>
    <x v="80"/>
    <x v="10"/>
    <n v="74"/>
    <x v="1"/>
  </r>
  <r>
    <s v="05 Oppland"/>
    <x v="4"/>
    <s v="0534"/>
    <s v="0534 Gran"/>
    <x v="80"/>
    <x v="11"/>
    <n v="75"/>
    <x v="1"/>
  </r>
  <r>
    <s v="05 Oppland"/>
    <x v="4"/>
    <s v="0534"/>
    <s v="0534 Gran"/>
    <x v="80"/>
    <x v="12"/>
    <n v="81"/>
    <x v="1"/>
  </r>
  <r>
    <s v="05 Oppland"/>
    <x v="4"/>
    <s v="0536"/>
    <s v="0536 Søndre Land"/>
    <x v="81"/>
    <x v="0"/>
    <n v="62"/>
    <x v="1"/>
  </r>
  <r>
    <s v="05 Oppland"/>
    <x v="4"/>
    <s v="0536"/>
    <s v="0536 Søndre Land"/>
    <x v="81"/>
    <x v="1"/>
    <n v="59"/>
    <x v="1"/>
  </r>
  <r>
    <s v="05 Oppland"/>
    <x v="4"/>
    <s v="0536"/>
    <s v="0536 Søndre Land"/>
    <x v="81"/>
    <x v="2"/>
    <n v="60"/>
    <x v="1"/>
  </r>
  <r>
    <s v="05 Oppland"/>
    <x v="4"/>
    <s v="0536"/>
    <s v="0536 Søndre Land"/>
    <x v="81"/>
    <x v="3"/>
    <n v="56"/>
    <x v="1"/>
  </r>
  <r>
    <s v="05 Oppland"/>
    <x v="4"/>
    <s v="0536"/>
    <s v="0536 Søndre Land"/>
    <x v="81"/>
    <x v="4"/>
    <n v="60"/>
    <x v="1"/>
  </r>
  <r>
    <s v="05 Oppland"/>
    <x v="4"/>
    <s v="0536"/>
    <s v="0536 Søndre Land"/>
    <x v="81"/>
    <x v="5"/>
    <n v="58"/>
    <x v="1"/>
  </r>
  <r>
    <s v="05 Oppland"/>
    <x v="4"/>
    <s v="0536"/>
    <s v="0536 Søndre Land"/>
    <x v="81"/>
    <x v="6"/>
    <n v="64"/>
    <x v="1"/>
  </r>
  <r>
    <s v="05 Oppland"/>
    <x v="4"/>
    <s v="0536"/>
    <s v="0536 Søndre Land"/>
    <x v="81"/>
    <x v="7"/>
    <n v="58"/>
    <x v="1"/>
  </r>
  <r>
    <s v="05 Oppland"/>
    <x v="4"/>
    <s v="0536"/>
    <s v="0536 Søndre Land"/>
    <x v="81"/>
    <x v="8"/>
    <n v="54"/>
    <x v="1"/>
  </r>
  <r>
    <s v="05 Oppland"/>
    <x v="4"/>
    <s v="0536"/>
    <s v="0536 Søndre Land"/>
    <x v="81"/>
    <x v="9"/>
    <n v="43"/>
    <x v="1"/>
  </r>
  <r>
    <s v="05 Oppland"/>
    <x v="4"/>
    <s v="0536"/>
    <s v="0536 Søndre Land"/>
    <x v="81"/>
    <x v="10"/>
    <n v="49"/>
    <x v="1"/>
  </r>
  <r>
    <s v="05 Oppland"/>
    <x v="4"/>
    <s v="0536"/>
    <s v="0536 Søndre Land"/>
    <x v="81"/>
    <x v="11"/>
    <n v="39"/>
    <x v="1"/>
  </r>
  <r>
    <s v="05 Oppland"/>
    <x v="4"/>
    <s v="0536"/>
    <s v="0536 Søndre Land"/>
    <x v="81"/>
    <x v="12"/>
    <n v="40"/>
    <x v="1"/>
  </r>
  <r>
    <s v="05 Oppland"/>
    <x v="4"/>
    <s v="0538"/>
    <s v="0538 Nordre Land"/>
    <x v="82"/>
    <x v="0"/>
    <n v="53"/>
    <x v="1"/>
  </r>
  <r>
    <s v="05 Oppland"/>
    <x v="4"/>
    <s v="0538"/>
    <s v="0538 Nordre Land"/>
    <x v="82"/>
    <x v="1"/>
    <n v="46"/>
    <x v="1"/>
  </r>
  <r>
    <s v="05 Oppland"/>
    <x v="4"/>
    <s v="0538"/>
    <s v="0538 Nordre Land"/>
    <x v="82"/>
    <x v="2"/>
    <n v="47"/>
    <x v="1"/>
  </r>
  <r>
    <s v="05 Oppland"/>
    <x v="4"/>
    <s v="0538"/>
    <s v="0538 Nordre Land"/>
    <x v="82"/>
    <x v="3"/>
    <n v="51"/>
    <x v="1"/>
  </r>
  <r>
    <s v="05 Oppland"/>
    <x v="4"/>
    <s v="0538"/>
    <s v="0538 Nordre Land"/>
    <x v="82"/>
    <x v="4"/>
    <n v="47"/>
    <x v="1"/>
  </r>
  <r>
    <s v="05 Oppland"/>
    <x v="4"/>
    <s v="0538"/>
    <s v="0538 Nordre Land"/>
    <x v="82"/>
    <x v="5"/>
    <n v="57"/>
    <x v="1"/>
  </r>
  <r>
    <s v="05 Oppland"/>
    <x v="4"/>
    <s v="0538"/>
    <s v="0538 Nordre Land"/>
    <x v="82"/>
    <x v="6"/>
    <n v="71"/>
    <x v="1"/>
  </r>
  <r>
    <s v="05 Oppland"/>
    <x v="4"/>
    <s v="0538"/>
    <s v="0538 Nordre Land"/>
    <x v="82"/>
    <x v="7"/>
    <n v="67"/>
    <x v="1"/>
  </r>
  <r>
    <s v="05 Oppland"/>
    <x v="4"/>
    <s v="0538"/>
    <s v="0538 Nordre Land"/>
    <x v="82"/>
    <x v="8"/>
    <n v="73"/>
    <x v="1"/>
  </r>
  <r>
    <s v="05 Oppland"/>
    <x v="4"/>
    <s v="0538"/>
    <s v="0538 Nordre Land"/>
    <x v="82"/>
    <x v="9"/>
    <n v="65"/>
    <x v="1"/>
  </r>
  <r>
    <s v="05 Oppland"/>
    <x v="4"/>
    <s v="0538"/>
    <s v="0538 Nordre Land"/>
    <x v="82"/>
    <x v="10"/>
    <n v="57"/>
    <x v="1"/>
  </r>
  <r>
    <s v="05 Oppland"/>
    <x v="4"/>
    <s v="0538"/>
    <s v="0538 Nordre Land"/>
    <x v="82"/>
    <x v="11"/>
    <n v="58"/>
    <x v="1"/>
  </r>
  <r>
    <s v="05 Oppland"/>
    <x v="4"/>
    <s v="0538"/>
    <s v="0538 Nordre Land"/>
    <x v="82"/>
    <x v="12"/>
    <n v="55"/>
    <x v="1"/>
  </r>
  <r>
    <s v="05 Oppland"/>
    <x v="4"/>
    <s v="0540"/>
    <s v="0540 Sør-Aurdal"/>
    <x v="83"/>
    <x v="0"/>
    <n v="61"/>
    <x v="1"/>
  </r>
  <r>
    <s v="05 Oppland"/>
    <x v="4"/>
    <s v="0540"/>
    <s v="0540 Sør-Aurdal"/>
    <x v="83"/>
    <x v="1"/>
    <n v="68"/>
    <x v="1"/>
  </r>
  <r>
    <s v="05 Oppland"/>
    <x v="4"/>
    <s v="0540"/>
    <s v="0540 Sør-Aurdal"/>
    <x v="83"/>
    <x v="2"/>
    <n v="67"/>
    <x v="1"/>
  </r>
  <r>
    <s v="05 Oppland"/>
    <x v="4"/>
    <s v="0540"/>
    <s v="0540 Sør-Aurdal"/>
    <x v="83"/>
    <x v="3"/>
    <n v="64"/>
    <x v="1"/>
  </r>
  <r>
    <s v="05 Oppland"/>
    <x v="4"/>
    <s v="0540"/>
    <s v="0540 Sør-Aurdal"/>
    <x v="83"/>
    <x v="4"/>
    <n v="58"/>
    <x v="1"/>
  </r>
  <r>
    <s v="05 Oppland"/>
    <x v="4"/>
    <s v="0540"/>
    <s v="0540 Sør-Aurdal"/>
    <x v="83"/>
    <x v="5"/>
    <n v="63"/>
    <x v="1"/>
  </r>
  <r>
    <s v="05 Oppland"/>
    <x v="4"/>
    <s v="0540"/>
    <s v="0540 Sør-Aurdal"/>
    <x v="83"/>
    <x v="6"/>
    <n v="80"/>
    <x v="1"/>
  </r>
  <r>
    <s v="05 Oppland"/>
    <x v="4"/>
    <s v="0540"/>
    <s v="0540 Sør-Aurdal"/>
    <x v="83"/>
    <x v="7"/>
    <n v="72"/>
    <x v="1"/>
  </r>
  <r>
    <s v="05 Oppland"/>
    <x v="4"/>
    <s v="0540"/>
    <s v="0540 Sør-Aurdal"/>
    <x v="83"/>
    <x v="8"/>
    <n v="79"/>
    <x v="1"/>
  </r>
  <r>
    <s v="05 Oppland"/>
    <x v="4"/>
    <s v="0540"/>
    <s v="0540 Sør-Aurdal"/>
    <x v="83"/>
    <x v="9"/>
    <n v="74"/>
    <x v="1"/>
  </r>
  <r>
    <s v="05 Oppland"/>
    <x v="4"/>
    <s v="0540"/>
    <s v="0540 Sør-Aurdal"/>
    <x v="83"/>
    <x v="10"/>
    <n v="62"/>
    <x v="1"/>
  </r>
  <r>
    <s v="05 Oppland"/>
    <x v="4"/>
    <s v="0540"/>
    <s v="0540 Sør-Aurdal"/>
    <x v="83"/>
    <x v="11"/>
    <n v="59"/>
    <x v="1"/>
  </r>
  <r>
    <s v="05 Oppland"/>
    <x v="4"/>
    <s v="0540"/>
    <s v="0540 Sør-Aurdal"/>
    <x v="83"/>
    <x v="12"/>
    <n v="78"/>
    <x v="1"/>
  </r>
  <r>
    <s v="05 Oppland"/>
    <x v="4"/>
    <s v="0541"/>
    <s v="0541 Etnedal"/>
    <x v="84"/>
    <x v="0"/>
    <n v="22"/>
    <x v="1"/>
  </r>
  <r>
    <s v="05 Oppland"/>
    <x v="4"/>
    <s v="0541"/>
    <s v="0541 Etnedal"/>
    <x v="84"/>
    <x v="1"/>
    <n v="26"/>
    <x v="1"/>
  </r>
  <r>
    <s v="05 Oppland"/>
    <x v="4"/>
    <s v="0541"/>
    <s v="0541 Etnedal"/>
    <x v="84"/>
    <x v="2"/>
    <n v="20"/>
    <x v="1"/>
  </r>
  <r>
    <s v="05 Oppland"/>
    <x v="4"/>
    <s v="0541"/>
    <s v="0541 Etnedal"/>
    <x v="84"/>
    <x v="3"/>
    <n v="22"/>
    <x v="1"/>
  </r>
  <r>
    <s v="05 Oppland"/>
    <x v="4"/>
    <s v="0541"/>
    <s v="0541 Etnedal"/>
    <x v="84"/>
    <x v="4"/>
    <n v="20"/>
    <x v="1"/>
  </r>
  <r>
    <s v="05 Oppland"/>
    <x v="4"/>
    <s v="0541"/>
    <s v="0541 Etnedal"/>
    <x v="84"/>
    <x v="5"/>
    <n v="21"/>
    <x v="1"/>
  </r>
  <r>
    <s v="05 Oppland"/>
    <x v="4"/>
    <s v="0541"/>
    <s v="0541 Etnedal"/>
    <x v="84"/>
    <x v="6"/>
    <n v="20"/>
    <x v="1"/>
  </r>
  <r>
    <s v="05 Oppland"/>
    <x v="4"/>
    <s v="0541"/>
    <s v="0541 Etnedal"/>
    <x v="84"/>
    <x v="7"/>
    <n v="21"/>
    <x v="1"/>
  </r>
  <r>
    <s v="05 Oppland"/>
    <x v="4"/>
    <s v="0541"/>
    <s v="0541 Etnedal"/>
    <x v="84"/>
    <x v="8"/>
    <n v="24"/>
    <x v="1"/>
  </r>
  <r>
    <s v="05 Oppland"/>
    <x v="4"/>
    <s v="0541"/>
    <s v="0541 Etnedal"/>
    <x v="84"/>
    <x v="9"/>
    <n v="22"/>
    <x v="1"/>
  </r>
  <r>
    <s v="05 Oppland"/>
    <x v="4"/>
    <s v="0541"/>
    <s v="0541 Etnedal"/>
    <x v="84"/>
    <x v="10"/>
    <n v="18"/>
    <x v="1"/>
  </r>
  <r>
    <s v="05 Oppland"/>
    <x v="4"/>
    <s v="0541"/>
    <s v="0541 Etnedal"/>
    <x v="84"/>
    <x v="11"/>
    <n v="15"/>
    <x v="1"/>
  </r>
  <r>
    <s v="05 Oppland"/>
    <x v="4"/>
    <s v="0541"/>
    <s v="0541 Etnedal"/>
    <x v="84"/>
    <x v="12"/>
    <n v="20"/>
    <x v="1"/>
  </r>
  <r>
    <s v="05 Oppland"/>
    <x v="4"/>
    <s v="0542"/>
    <s v="0542 Nord-Aurdal"/>
    <x v="85"/>
    <x v="0"/>
    <n v="36"/>
    <x v="1"/>
  </r>
  <r>
    <s v="05 Oppland"/>
    <x v="4"/>
    <s v="0542"/>
    <s v="0542 Nord-Aurdal"/>
    <x v="85"/>
    <x v="1"/>
    <n v="29"/>
    <x v="1"/>
  </r>
  <r>
    <s v="05 Oppland"/>
    <x v="4"/>
    <s v="0542"/>
    <s v="0542 Nord-Aurdal"/>
    <x v="85"/>
    <x v="2"/>
    <n v="22"/>
    <x v="1"/>
  </r>
  <r>
    <s v="05 Oppland"/>
    <x v="4"/>
    <s v="0542"/>
    <s v="0542 Nord-Aurdal"/>
    <x v="85"/>
    <x v="3"/>
    <n v="21"/>
    <x v="1"/>
  </r>
  <r>
    <s v="05 Oppland"/>
    <x v="4"/>
    <s v="0542"/>
    <s v="0542 Nord-Aurdal"/>
    <x v="85"/>
    <x v="4"/>
    <n v="19"/>
    <x v="1"/>
  </r>
  <r>
    <s v="05 Oppland"/>
    <x v="4"/>
    <s v="0542"/>
    <s v="0542 Nord-Aurdal"/>
    <x v="85"/>
    <x v="5"/>
    <n v="34"/>
    <x v="1"/>
  </r>
  <r>
    <s v="05 Oppland"/>
    <x v="4"/>
    <s v="0542"/>
    <s v="0542 Nord-Aurdal"/>
    <x v="85"/>
    <x v="6"/>
    <n v="37"/>
    <x v="1"/>
  </r>
  <r>
    <s v="05 Oppland"/>
    <x v="4"/>
    <s v="0542"/>
    <s v="0542 Nord-Aurdal"/>
    <x v="85"/>
    <x v="7"/>
    <n v="30"/>
    <x v="1"/>
  </r>
  <r>
    <s v="05 Oppland"/>
    <x v="4"/>
    <s v="0542"/>
    <s v="0542 Nord-Aurdal"/>
    <x v="85"/>
    <x v="8"/>
    <n v="26"/>
    <x v="1"/>
  </r>
  <r>
    <s v="05 Oppland"/>
    <x v="4"/>
    <s v="0542"/>
    <s v="0542 Nord-Aurdal"/>
    <x v="85"/>
    <x v="9"/>
    <n v="23"/>
    <x v="1"/>
  </r>
  <r>
    <s v="05 Oppland"/>
    <x v="4"/>
    <s v="0542"/>
    <s v="0542 Nord-Aurdal"/>
    <x v="85"/>
    <x v="10"/>
    <n v="18"/>
    <x v="1"/>
  </r>
  <r>
    <s v="05 Oppland"/>
    <x v="4"/>
    <s v="0542"/>
    <s v="0542 Nord-Aurdal"/>
    <x v="85"/>
    <x v="11"/>
    <n v="16"/>
    <x v="1"/>
  </r>
  <r>
    <s v="05 Oppland"/>
    <x v="4"/>
    <s v="0542"/>
    <s v="0542 Nord-Aurdal"/>
    <x v="85"/>
    <x v="12"/>
    <n v="27"/>
    <x v="1"/>
  </r>
  <r>
    <s v="05 Oppland"/>
    <x v="4"/>
    <s v="0543"/>
    <s v="0543 Vestre Slidre"/>
    <x v="86"/>
    <x v="0"/>
    <n v="9"/>
    <x v="1"/>
  </r>
  <r>
    <s v="05 Oppland"/>
    <x v="4"/>
    <s v="0543"/>
    <s v="0543 Vestre Slidre"/>
    <x v="86"/>
    <x v="1"/>
    <n v="5"/>
    <x v="1"/>
  </r>
  <r>
    <s v="05 Oppland"/>
    <x v="4"/>
    <s v="0543"/>
    <s v="0543 Vestre Slidre"/>
    <x v="86"/>
    <x v="2"/>
    <n v="8"/>
    <x v="1"/>
  </r>
  <r>
    <s v="05 Oppland"/>
    <x v="4"/>
    <s v="0543"/>
    <s v="0543 Vestre Slidre"/>
    <x v="86"/>
    <x v="3"/>
    <n v="6"/>
    <x v="1"/>
  </r>
  <r>
    <s v="05 Oppland"/>
    <x v="4"/>
    <s v="0543"/>
    <s v="0543 Vestre Slidre"/>
    <x v="86"/>
    <x v="4"/>
    <n v="6"/>
    <x v="1"/>
  </r>
  <r>
    <s v="05 Oppland"/>
    <x v="4"/>
    <s v="0543"/>
    <s v="0543 Vestre Slidre"/>
    <x v="86"/>
    <x v="5"/>
    <n v="7"/>
    <x v="1"/>
  </r>
  <r>
    <s v="05 Oppland"/>
    <x v="4"/>
    <s v="0543"/>
    <s v="0543 Vestre Slidre"/>
    <x v="86"/>
    <x v="6"/>
    <n v="7"/>
    <x v="1"/>
  </r>
  <r>
    <s v="05 Oppland"/>
    <x v="4"/>
    <s v="0543"/>
    <s v="0543 Vestre Slidre"/>
    <x v="86"/>
    <x v="7"/>
    <n v="9"/>
    <x v="1"/>
  </r>
  <r>
    <s v="05 Oppland"/>
    <x v="4"/>
    <s v="0543"/>
    <s v="0543 Vestre Slidre"/>
    <x v="86"/>
    <x v="8"/>
    <n v="8"/>
    <x v="1"/>
  </r>
  <r>
    <s v="05 Oppland"/>
    <x v="4"/>
    <s v="0543"/>
    <s v="0543 Vestre Slidre"/>
    <x v="86"/>
    <x v="9"/>
    <n v="7"/>
    <x v="1"/>
  </r>
  <r>
    <s v="05 Oppland"/>
    <x v="4"/>
    <s v="0543"/>
    <s v="0543 Vestre Slidre"/>
    <x v="86"/>
    <x v="10"/>
    <n v="6"/>
    <x v="1"/>
  </r>
  <r>
    <s v="05 Oppland"/>
    <x v="4"/>
    <s v="0543"/>
    <s v="0543 Vestre Slidre"/>
    <x v="86"/>
    <x v="11"/>
    <n v="6"/>
    <x v="1"/>
  </r>
  <r>
    <s v="05 Oppland"/>
    <x v="4"/>
    <s v="0543"/>
    <s v="0543 Vestre Slidre"/>
    <x v="86"/>
    <x v="12"/>
    <n v="6"/>
    <x v="1"/>
  </r>
  <r>
    <s v="05 Oppland"/>
    <x v="4"/>
    <s v="0544"/>
    <s v="0544 Øystre Slidre"/>
    <x v="87"/>
    <x v="0"/>
    <n v="10"/>
    <x v="1"/>
  </r>
  <r>
    <s v="05 Oppland"/>
    <x v="4"/>
    <s v="0544"/>
    <s v="0544 Øystre Slidre"/>
    <x v="87"/>
    <x v="1"/>
    <n v="6"/>
    <x v="1"/>
  </r>
  <r>
    <s v="05 Oppland"/>
    <x v="4"/>
    <s v="0544"/>
    <s v="0544 Øystre Slidre"/>
    <x v="87"/>
    <x v="2"/>
    <n v="7"/>
    <x v="1"/>
  </r>
  <r>
    <s v="05 Oppland"/>
    <x v="4"/>
    <s v="0544"/>
    <s v="0544 Øystre Slidre"/>
    <x v="87"/>
    <x v="3"/>
    <n v="9"/>
    <x v="1"/>
  </r>
  <r>
    <s v="05 Oppland"/>
    <x v="4"/>
    <s v="0544"/>
    <s v="0544 Øystre Slidre"/>
    <x v="87"/>
    <x v="4"/>
    <n v="5"/>
    <x v="1"/>
  </r>
  <r>
    <s v="05 Oppland"/>
    <x v="4"/>
    <s v="0544"/>
    <s v="0544 Øystre Slidre"/>
    <x v="87"/>
    <x v="5"/>
    <n v="6"/>
    <x v="1"/>
  </r>
  <r>
    <s v="05 Oppland"/>
    <x v="4"/>
    <s v="0544"/>
    <s v="0544 Øystre Slidre"/>
    <x v="87"/>
    <x v="6"/>
    <n v="10"/>
    <x v="1"/>
  </r>
  <r>
    <s v="05 Oppland"/>
    <x v="4"/>
    <s v="0544"/>
    <s v="0544 Øystre Slidre"/>
    <x v="87"/>
    <x v="7"/>
    <n v="7"/>
    <x v="1"/>
  </r>
  <r>
    <s v="05 Oppland"/>
    <x v="4"/>
    <s v="0544"/>
    <s v="0544 Øystre Slidre"/>
    <x v="87"/>
    <x v="8"/>
    <n v="9"/>
    <x v="1"/>
  </r>
  <r>
    <s v="05 Oppland"/>
    <x v="4"/>
    <s v="0544"/>
    <s v="0544 Øystre Slidre"/>
    <x v="87"/>
    <x v="9"/>
    <n v="10"/>
    <x v="1"/>
  </r>
  <r>
    <s v="05 Oppland"/>
    <x v="4"/>
    <s v="0544"/>
    <s v="0544 Øystre Slidre"/>
    <x v="87"/>
    <x v="10"/>
    <n v="9"/>
    <x v="1"/>
  </r>
  <r>
    <s v="05 Oppland"/>
    <x v="4"/>
    <s v="0544"/>
    <s v="0544 Øystre Slidre"/>
    <x v="87"/>
    <x v="11"/>
    <n v="13"/>
    <x v="1"/>
  </r>
  <r>
    <s v="05 Oppland"/>
    <x v="4"/>
    <s v="0544"/>
    <s v="0544 Øystre Slidre"/>
    <x v="87"/>
    <x v="12"/>
    <n v="10"/>
    <x v="1"/>
  </r>
  <r>
    <s v="05 Oppland"/>
    <x v="4"/>
    <s v="0545"/>
    <s v="0545 Vang"/>
    <x v="88"/>
    <x v="0"/>
    <n v="1"/>
    <x v="1"/>
  </r>
  <r>
    <s v="05 Oppland"/>
    <x v="4"/>
    <s v="0545"/>
    <s v="0545 Vang"/>
    <x v="88"/>
    <x v="1"/>
    <n v="2"/>
    <x v="1"/>
  </r>
  <r>
    <s v="05 Oppland"/>
    <x v="4"/>
    <s v="0545"/>
    <s v="0545 Vang"/>
    <x v="88"/>
    <x v="2"/>
    <n v="2"/>
    <x v="1"/>
  </r>
  <r>
    <s v="05 Oppland"/>
    <x v="4"/>
    <s v="0545"/>
    <s v="0545 Vang"/>
    <x v="88"/>
    <x v="3"/>
    <n v="2"/>
    <x v="1"/>
  </r>
  <r>
    <s v="05 Oppland"/>
    <x v="4"/>
    <s v="0545"/>
    <s v="0545 Vang"/>
    <x v="88"/>
    <x v="4"/>
    <n v="2"/>
    <x v="1"/>
  </r>
  <r>
    <s v="05 Oppland"/>
    <x v="4"/>
    <s v="0545"/>
    <s v="0545 Vang"/>
    <x v="88"/>
    <x v="5"/>
    <n v="2"/>
    <x v="1"/>
  </r>
  <r>
    <s v="05 Oppland"/>
    <x v="4"/>
    <s v="0545"/>
    <s v="0545 Vang"/>
    <x v="88"/>
    <x v="6"/>
    <n v="2"/>
    <x v="1"/>
  </r>
  <r>
    <s v="05 Oppland"/>
    <x v="4"/>
    <s v="0545"/>
    <s v="0545 Vang"/>
    <x v="88"/>
    <x v="7"/>
    <n v="3"/>
    <x v="1"/>
  </r>
  <r>
    <s v="05 Oppland"/>
    <x v="4"/>
    <s v="0545"/>
    <s v="0545 Vang"/>
    <x v="88"/>
    <x v="8"/>
    <n v="2"/>
    <x v="1"/>
  </r>
  <r>
    <s v="05 Oppland"/>
    <x v="4"/>
    <s v="0545"/>
    <s v="0545 Vang"/>
    <x v="88"/>
    <x v="9"/>
    <n v="3"/>
    <x v="1"/>
  </r>
  <r>
    <s v="05 Oppland"/>
    <x v="4"/>
    <s v="0545"/>
    <s v="0545 Vang"/>
    <x v="88"/>
    <x v="10"/>
    <n v="3"/>
    <x v="1"/>
  </r>
  <r>
    <s v="05 Oppland"/>
    <x v="4"/>
    <s v="0545"/>
    <s v="0545 Vang"/>
    <x v="88"/>
    <x v="11"/>
    <n v="3"/>
    <x v="1"/>
  </r>
  <r>
    <s v="05 Oppland"/>
    <x v="4"/>
    <s v="0545"/>
    <s v="0545 Vang"/>
    <x v="88"/>
    <x v="12"/>
    <n v="3"/>
    <x v="1"/>
  </r>
  <r>
    <s v="06 Buskerud"/>
    <x v="5"/>
    <s v="0602"/>
    <s v="0602 Drammen"/>
    <x v="89"/>
    <x v="0"/>
    <n v="29"/>
    <x v="1"/>
  </r>
  <r>
    <s v="06 Buskerud"/>
    <x v="5"/>
    <s v="0602"/>
    <s v="0602 Drammen"/>
    <x v="89"/>
    <x v="1"/>
    <n v="28"/>
    <x v="1"/>
  </r>
  <r>
    <s v="06 Buskerud"/>
    <x v="5"/>
    <s v="0602"/>
    <s v="0602 Drammen"/>
    <x v="89"/>
    <x v="2"/>
    <n v="23"/>
    <x v="1"/>
  </r>
  <r>
    <s v="06 Buskerud"/>
    <x v="5"/>
    <s v="0602"/>
    <s v="0602 Drammen"/>
    <x v="89"/>
    <x v="3"/>
    <n v="24"/>
    <x v="1"/>
  </r>
  <r>
    <s v="06 Buskerud"/>
    <x v="5"/>
    <s v="0602"/>
    <s v="0602 Drammen"/>
    <x v="89"/>
    <x v="4"/>
    <n v="26"/>
    <x v="1"/>
  </r>
  <r>
    <s v="06 Buskerud"/>
    <x v="5"/>
    <s v="0602"/>
    <s v="0602 Drammen"/>
    <x v="89"/>
    <x v="5"/>
    <n v="20"/>
    <x v="1"/>
  </r>
  <r>
    <s v="06 Buskerud"/>
    <x v="5"/>
    <s v="0602"/>
    <s v="0602 Drammen"/>
    <x v="89"/>
    <x v="6"/>
    <n v="17"/>
    <x v="1"/>
  </r>
  <r>
    <s v="06 Buskerud"/>
    <x v="5"/>
    <s v="0602"/>
    <s v="0602 Drammen"/>
    <x v="89"/>
    <x v="7"/>
    <n v="19"/>
    <x v="1"/>
  </r>
  <r>
    <s v="06 Buskerud"/>
    <x v="5"/>
    <s v="0602"/>
    <s v="0602 Drammen"/>
    <x v="89"/>
    <x v="8"/>
    <n v="24"/>
    <x v="1"/>
  </r>
  <r>
    <s v="06 Buskerud"/>
    <x v="5"/>
    <s v="0602"/>
    <s v="0602 Drammen"/>
    <x v="89"/>
    <x v="9"/>
    <n v="18"/>
    <x v="1"/>
  </r>
  <r>
    <s v="06 Buskerud"/>
    <x v="5"/>
    <s v="0602"/>
    <s v="0602 Drammen"/>
    <x v="89"/>
    <x v="10"/>
    <n v="16"/>
    <x v="1"/>
  </r>
  <r>
    <s v="06 Buskerud"/>
    <x v="5"/>
    <s v="0602"/>
    <s v="0602 Drammen"/>
    <x v="89"/>
    <x v="11"/>
    <n v="12"/>
    <x v="1"/>
  </r>
  <r>
    <s v="06 Buskerud"/>
    <x v="5"/>
    <s v="0602"/>
    <s v="0602 Drammen"/>
    <x v="89"/>
    <x v="12"/>
    <n v="23"/>
    <x v="1"/>
  </r>
  <r>
    <s v="06 Buskerud"/>
    <x v="5"/>
    <s v="0604"/>
    <s v="0604 Kongsberg"/>
    <x v="90"/>
    <x v="0"/>
    <n v="88"/>
    <x v="1"/>
  </r>
  <r>
    <s v="06 Buskerud"/>
    <x v="5"/>
    <s v="0604"/>
    <s v="0604 Kongsberg"/>
    <x v="90"/>
    <x v="1"/>
    <n v="68"/>
    <x v="1"/>
  </r>
  <r>
    <s v="06 Buskerud"/>
    <x v="5"/>
    <s v="0604"/>
    <s v="0604 Kongsberg"/>
    <x v="90"/>
    <x v="2"/>
    <n v="60"/>
    <x v="1"/>
  </r>
  <r>
    <s v="06 Buskerud"/>
    <x v="5"/>
    <s v="0604"/>
    <s v="0604 Kongsberg"/>
    <x v="90"/>
    <x v="3"/>
    <n v="60"/>
    <x v="1"/>
  </r>
  <r>
    <s v="06 Buskerud"/>
    <x v="5"/>
    <s v="0604"/>
    <s v="0604 Kongsberg"/>
    <x v="90"/>
    <x v="4"/>
    <n v="64"/>
    <x v="1"/>
  </r>
  <r>
    <s v="06 Buskerud"/>
    <x v="5"/>
    <s v="0604"/>
    <s v="0604 Kongsberg"/>
    <x v="90"/>
    <x v="5"/>
    <n v="58"/>
    <x v="1"/>
  </r>
  <r>
    <s v="06 Buskerud"/>
    <x v="5"/>
    <s v="0604"/>
    <s v="0604 Kongsberg"/>
    <x v="90"/>
    <x v="6"/>
    <n v="69"/>
    <x v="1"/>
  </r>
  <r>
    <s v="06 Buskerud"/>
    <x v="5"/>
    <s v="0604"/>
    <s v="0604 Kongsberg"/>
    <x v="90"/>
    <x v="7"/>
    <n v="68"/>
    <x v="1"/>
  </r>
  <r>
    <s v="06 Buskerud"/>
    <x v="5"/>
    <s v="0604"/>
    <s v="0604 Kongsberg"/>
    <x v="90"/>
    <x v="8"/>
    <n v="76"/>
    <x v="1"/>
  </r>
  <r>
    <s v="06 Buskerud"/>
    <x v="5"/>
    <s v="0604"/>
    <s v="0604 Kongsberg"/>
    <x v="90"/>
    <x v="9"/>
    <n v="66"/>
    <x v="1"/>
  </r>
  <r>
    <s v="06 Buskerud"/>
    <x v="5"/>
    <s v="0604"/>
    <s v="0604 Kongsberg"/>
    <x v="90"/>
    <x v="10"/>
    <n v="65"/>
    <x v="1"/>
  </r>
  <r>
    <s v="06 Buskerud"/>
    <x v="5"/>
    <s v="0604"/>
    <s v="0604 Kongsberg"/>
    <x v="90"/>
    <x v="11"/>
    <n v="64"/>
    <x v="1"/>
  </r>
  <r>
    <s v="06 Buskerud"/>
    <x v="5"/>
    <s v="0604"/>
    <s v="0604 Kongsberg"/>
    <x v="90"/>
    <x v="12"/>
    <n v="79"/>
    <x v="1"/>
  </r>
  <r>
    <s v="06 Buskerud"/>
    <x v="5"/>
    <s v="0605"/>
    <s v="0605 Ringerike"/>
    <x v="91"/>
    <x v="0"/>
    <n v="238"/>
    <x v="1"/>
  </r>
  <r>
    <s v="06 Buskerud"/>
    <x v="5"/>
    <s v="0605"/>
    <s v="0605 Ringerike"/>
    <x v="91"/>
    <x v="1"/>
    <n v="247"/>
    <x v="1"/>
  </r>
  <r>
    <s v="06 Buskerud"/>
    <x v="5"/>
    <s v="0605"/>
    <s v="0605 Ringerike"/>
    <x v="91"/>
    <x v="2"/>
    <n v="207"/>
    <x v="1"/>
  </r>
  <r>
    <s v="06 Buskerud"/>
    <x v="5"/>
    <s v="0605"/>
    <s v="0605 Ringerike"/>
    <x v="91"/>
    <x v="3"/>
    <n v="222"/>
    <x v="1"/>
  </r>
  <r>
    <s v="06 Buskerud"/>
    <x v="5"/>
    <s v="0605"/>
    <s v="0605 Ringerike"/>
    <x v="91"/>
    <x v="4"/>
    <n v="210"/>
    <x v="1"/>
  </r>
  <r>
    <s v="06 Buskerud"/>
    <x v="5"/>
    <s v="0605"/>
    <s v="0605 Ringerike"/>
    <x v="91"/>
    <x v="5"/>
    <n v="187"/>
    <x v="1"/>
  </r>
  <r>
    <s v="06 Buskerud"/>
    <x v="5"/>
    <s v="0605"/>
    <s v="0605 Ringerike"/>
    <x v="91"/>
    <x v="6"/>
    <n v="133"/>
    <x v="1"/>
  </r>
  <r>
    <s v="06 Buskerud"/>
    <x v="5"/>
    <s v="0605"/>
    <s v="0605 Ringerike"/>
    <x v="91"/>
    <x v="7"/>
    <n v="115"/>
    <x v="1"/>
  </r>
  <r>
    <s v="06 Buskerud"/>
    <x v="5"/>
    <s v="0605"/>
    <s v="0605 Ringerike"/>
    <x v="91"/>
    <x v="8"/>
    <n v="138"/>
    <x v="1"/>
  </r>
  <r>
    <s v="06 Buskerud"/>
    <x v="5"/>
    <s v="0605"/>
    <s v="0605 Ringerike"/>
    <x v="91"/>
    <x v="9"/>
    <n v="135"/>
    <x v="1"/>
  </r>
  <r>
    <s v="06 Buskerud"/>
    <x v="5"/>
    <s v="0605"/>
    <s v="0605 Ringerike"/>
    <x v="91"/>
    <x v="10"/>
    <n v="126"/>
    <x v="1"/>
  </r>
  <r>
    <s v="06 Buskerud"/>
    <x v="5"/>
    <s v="0605"/>
    <s v="0605 Ringerike"/>
    <x v="91"/>
    <x v="11"/>
    <n v="108"/>
    <x v="1"/>
  </r>
  <r>
    <s v="06 Buskerud"/>
    <x v="5"/>
    <s v="0605"/>
    <s v="0605 Ringerike"/>
    <x v="91"/>
    <x v="12"/>
    <n v="133"/>
    <x v="1"/>
  </r>
  <r>
    <s v="06 Buskerud"/>
    <x v="5"/>
    <s v="0612"/>
    <s v="0612 Hole"/>
    <x v="92"/>
    <x v="0"/>
    <n v="10"/>
    <x v="1"/>
  </r>
  <r>
    <s v="06 Buskerud"/>
    <x v="5"/>
    <s v="0612"/>
    <s v="0612 Hole"/>
    <x v="92"/>
    <x v="1"/>
    <n v="9"/>
    <x v="1"/>
  </r>
  <r>
    <s v="06 Buskerud"/>
    <x v="5"/>
    <s v="0612"/>
    <s v="0612 Hole"/>
    <x v="92"/>
    <x v="2"/>
    <n v="9"/>
    <x v="1"/>
  </r>
  <r>
    <s v="06 Buskerud"/>
    <x v="5"/>
    <s v="0612"/>
    <s v="0612 Hole"/>
    <x v="92"/>
    <x v="3"/>
    <n v="14"/>
    <x v="1"/>
  </r>
  <r>
    <s v="06 Buskerud"/>
    <x v="5"/>
    <s v="0612"/>
    <s v="0612 Hole"/>
    <x v="92"/>
    <x v="4"/>
    <n v="18"/>
    <x v="1"/>
  </r>
  <r>
    <s v="06 Buskerud"/>
    <x v="5"/>
    <s v="0612"/>
    <s v="0612 Hole"/>
    <x v="92"/>
    <x v="5"/>
    <n v="14"/>
    <x v="1"/>
  </r>
  <r>
    <s v="06 Buskerud"/>
    <x v="5"/>
    <s v="0612"/>
    <s v="0612 Hole"/>
    <x v="92"/>
    <x v="6"/>
    <n v="18"/>
    <x v="1"/>
  </r>
  <r>
    <s v="06 Buskerud"/>
    <x v="5"/>
    <s v="0612"/>
    <s v="0612 Hole"/>
    <x v="92"/>
    <x v="7"/>
    <n v="21"/>
    <x v="1"/>
  </r>
  <r>
    <s v="06 Buskerud"/>
    <x v="5"/>
    <s v="0612"/>
    <s v="0612 Hole"/>
    <x v="92"/>
    <x v="8"/>
    <n v="15"/>
    <x v="1"/>
  </r>
  <r>
    <s v="06 Buskerud"/>
    <x v="5"/>
    <s v="0612"/>
    <s v="0612 Hole"/>
    <x v="92"/>
    <x v="9"/>
    <n v="12"/>
    <x v="1"/>
  </r>
  <r>
    <s v="06 Buskerud"/>
    <x v="5"/>
    <s v="0612"/>
    <s v="0612 Hole"/>
    <x v="92"/>
    <x v="10"/>
    <n v="12"/>
    <x v="1"/>
  </r>
  <r>
    <s v="06 Buskerud"/>
    <x v="5"/>
    <s v="0612"/>
    <s v="0612 Hole"/>
    <x v="92"/>
    <x v="11"/>
    <n v="8"/>
    <x v="1"/>
  </r>
  <r>
    <s v="06 Buskerud"/>
    <x v="5"/>
    <s v="0612"/>
    <s v="0612 Hole"/>
    <x v="92"/>
    <x v="12"/>
    <n v="10"/>
    <x v="1"/>
  </r>
  <r>
    <s v="06 Buskerud"/>
    <x v="5"/>
    <s v="0615"/>
    <s v="0615 Flå"/>
    <x v="93"/>
    <x v="0"/>
    <n v="29"/>
    <x v="1"/>
  </r>
  <r>
    <s v="06 Buskerud"/>
    <x v="5"/>
    <s v="0615"/>
    <s v="0615 Flå"/>
    <x v="93"/>
    <x v="1"/>
    <n v="30"/>
    <x v="1"/>
  </r>
  <r>
    <s v="06 Buskerud"/>
    <x v="5"/>
    <s v="0615"/>
    <s v="0615 Flå"/>
    <x v="93"/>
    <x v="2"/>
    <n v="30"/>
    <x v="1"/>
  </r>
  <r>
    <s v="06 Buskerud"/>
    <x v="5"/>
    <s v="0615"/>
    <s v="0615 Flå"/>
    <x v="93"/>
    <x v="3"/>
    <n v="27"/>
    <x v="1"/>
  </r>
  <r>
    <s v="06 Buskerud"/>
    <x v="5"/>
    <s v="0615"/>
    <s v="0615 Flå"/>
    <x v="93"/>
    <x v="4"/>
    <n v="29"/>
    <x v="1"/>
  </r>
  <r>
    <s v="06 Buskerud"/>
    <x v="5"/>
    <s v="0615"/>
    <s v="0615 Flå"/>
    <x v="93"/>
    <x v="5"/>
    <n v="25"/>
    <x v="1"/>
  </r>
  <r>
    <s v="06 Buskerud"/>
    <x v="5"/>
    <s v="0615"/>
    <s v="0615 Flå"/>
    <x v="93"/>
    <x v="6"/>
    <n v="23"/>
    <x v="1"/>
  </r>
  <r>
    <s v="06 Buskerud"/>
    <x v="5"/>
    <s v="0615"/>
    <s v="0615 Flå"/>
    <x v="93"/>
    <x v="7"/>
    <n v="20"/>
    <x v="1"/>
  </r>
  <r>
    <s v="06 Buskerud"/>
    <x v="5"/>
    <s v="0615"/>
    <s v="0615 Flå"/>
    <x v="93"/>
    <x v="8"/>
    <n v="18"/>
    <x v="1"/>
  </r>
  <r>
    <s v="06 Buskerud"/>
    <x v="5"/>
    <s v="0615"/>
    <s v="0615 Flå"/>
    <x v="93"/>
    <x v="9"/>
    <n v="22"/>
    <x v="1"/>
  </r>
  <r>
    <s v="06 Buskerud"/>
    <x v="5"/>
    <s v="0615"/>
    <s v="0615 Flå"/>
    <x v="93"/>
    <x v="10"/>
    <n v="21"/>
    <x v="1"/>
  </r>
  <r>
    <s v="06 Buskerud"/>
    <x v="5"/>
    <s v="0615"/>
    <s v="0615 Flå"/>
    <x v="93"/>
    <x v="11"/>
    <n v="18"/>
    <x v="1"/>
  </r>
  <r>
    <s v="06 Buskerud"/>
    <x v="5"/>
    <s v="0615"/>
    <s v="0615 Flå"/>
    <x v="93"/>
    <x v="12"/>
    <n v="20"/>
    <x v="1"/>
  </r>
  <r>
    <s v="06 Buskerud"/>
    <x v="5"/>
    <s v="0616"/>
    <s v="0616 Nes (Busk.)"/>
    <x v="94"/>
    <x v="0"/>
    <n v="17"/>
    <x v="1"/>
  </r>
  <r>
    <s v="06 Buskerud"/>
    <x v="5"/>
    <s v="0616"/>
    <s v="0616 Nes (Busk.)"/>
    <x v="94"/>
    <x v="1"/>
    <n v="18"/>
    <x v="1"/>
  </r>
  <r>
    <s v="06 Buskerud"/>
    <x v="5"/>
    <s v="0616"/>
    <s v="0616 Nes (Busk.)"/>
    <x v="94"/>
    <x v="2"/>
    <n v="16"/>
    <x v="1"/>
  </r>
  <r>
    <s v="06 Buskerud"/>
    <x v="5"/>
    <s v="0616"/>
    <s v="0616 Nes (Busk.)"/>
    <x v="94"/>
    <x v="3"/>
    <n v="16"/>
    <x v="1"/>
  </r>
  <r>
    <s v="06 Buskerud"/>
    <x v="5"/>
    <s v="0616"/>
    <s v="0616 Nes (Busk.)"/>
    <x v="94"/>
    <x v="4"/>
    <n v="19"/>
    <x v="1"/>
  </r>
  <r>
    <s v="06 Buskerud"/>
    <x v="5"/>
    <s v="0616"/>
    <s v="0616 Nes (Busk.)"/>
    <x v="94"/>
    <x v="5"/>
    <n v="24"/>
    <x v="1"/>
  </r>
  <r>
    <s v="06 Buskerud"/>
    <x v="5"/>
    <s v="0616"/>
    <s v="0616 Nes (Busk.)"/>
    <x v="94"/>
    <x v="6"/>
    <n v="25"/>
    <x v="1"/>
  </r>
  <r>
    <s v="06 Buskerud"/>
    <x v="5"/>
    <s v="0616"/>
    <s v="0616 Nes (Busk.)"/>
    <x v="94"/>
    <x v="7"/>
    <n v="24"/>
    <x v="1"/>
  </r>
  <r>
    <s v="06 Buskerud"/>
    <x v="5"/>
    <s v="0616"/>
    <s v="0616 Nes (Busk.)"/>
    <x v="94"/>
    <x v="8"/>
    <n v="25"/>
    <x v="1"/>
  </r>
  <r>
    <s v="06 Buskerud"/>
    <x v="5"/>
    <s v="0616"/>
    <s v="0616 Nes (Busk.)"/>
    <x v="94"/>
    <x v="9"/>
    <n v="23"/>
    <x v="1"/>
  </r>
  <r>
    <s v="06 Buskerud"/>
    <x v="5"/>
    <s v="0616"/>
    <s v="0616 Nes (Busk.)"/>
    <x v="94"/>
    <x v="10"/>
    <n v="21"/>
    <x v="1"/>
  </r>
  <r>
    <s v="06 Buskerud"/>
    <x v="5"/>
    <s v="0616"/>
    <s v="0616 Nes (Busk.)"/>
    <x v="94"/>
    <x v="11"/>
    <n v="19"/>
    <x v="1"/>
  </r>
  <r>
    <s v="06 Buskerud"/>
    <x v="5"/>
    <s v="0616"/>
    <s v="0616 Nes (Busk.)"/>
    <x v="94"/>
    <x v="12"/>
    <n v="24"/>
    <x v="1"/>
  </r>
  <r>
    <s v="06 Buskerud"/>
    <x v="5"/>
    <s v="0617"/>
    <s v="0617 Gol"/>
    <x v="95"/>
    <x v="0"/>
    <n v="16"/>
    <x v="1"/>
  </r>
  <r>
    <s v="06 Buskerud"/>
    <x v="5"/>
    <s v="0617"/>
    <s v="0617 Gol"/>
    <x v="95"/>
    <x v="1"/>
    <n v="15"/>
    <x v="1"/>
  </r>
  <r>
    <s v="06 Buskerud"/>
    <x v="5"/>
    <s v="0617"/>
    <s v="0617 Gol"/>
    <x v="95"/>
    <x v="2"/>
    <n v="11"/>
    <x v="1"/>
  </r>
  <r>
    <s v="06 Buskerud"/>
    <x v="5"/>
    <s v="0617"/>
    <s v="0617 Gol"/>
    <x v="95"/>
    <x v="3"/>
    <n v="12"/>
    <x v="1"/>
  </r>
  <r>
    <s v="06 Buskerud"/>
    <x v="5"/>
    <s v="0617"/>
    <s v="0617 Gol"/>
    <x v="95"/>
    <x v="4"/>
    <n v="19"/>
    <x v="1"/>
  </r>
  <r>
    <s v="06 Buskerud"/>
    <x v="5"/>
    <s v="0617"/>
    <s v="0617 Gol"/>
    <x v="95"/>
    <x v="5"/>
    <n v="19"/>
    <x v="1"/>
  </r>
  <r>
    <s v="06 Buskerud"/>
    <x v="5"/>
    <s v="0617"/>
    <s v="0617 Gol"/>
    <x v="95"/>
    <x v="6"/>
    <n v="22"/>
    <x v="1"/>
  </r>
  <r>
    <s v="06 Buskerud"/>
    <x v="5"/>
    <s v="0617"/>
    <s v="0617 Gol"/>
    <x v="95"/>
    <x v="7"/>
    <n v="22"/>
    <x v="1"/>
  </r>
  <r>
    <s v="06 Buskerud"/>
    <x v="5"/>
    <s v="0617"/>
    <s v="0617 Gol"/>
    <x v="95"/>
    <x v="8"/>
    <n v="20"/>
    <x v="1"/>
  </r>
  <r>
    <s v="06 Buskerud"/>
    <x v="5"/>
    <s v="0617"/>
    <s v="0617 Gol"/>
    <x v="95"/>
    <x v="9"/>
    <n v="16"/>
    <x v="1"/>
  </r>
  <r>
    <s v="06 Buskerud"/>
    <x v="5"/>
    <s v="0617"/>
    <s v="0617 Gol"/>
    <x v="95"/>
    <x v="10"/>
    <n v="18"/>
    <x v="1"/>
  </r>
  <r>
    <s v="06 Buskerud"/>
    <x v="5"/>
    <s v="0617"/>
    <s v="0617 Gol"/>
    <x v="95"/>
    <x v="11"/>
    <n v="16"/>
    <x v="1"/>
  </r>
  <r>
    <s v="06 Buskerud"/>
    <x v="5"/>
    <s v="0617"/>
    <s v="0617 Gol"/>
    <x v="95"/>
    <x v="12"/>
    <n v="17"/>
    <x v="1"/>
  </r>
  <r>
    <s v="06 Buskerud"/>
    <x v="5"/>
    <s v="0618"/>
    <s v="0618 Hemsedal"/>
    <x v="96"/>
    <x v="0"/>
    <n v="1"/>
    <x v="1"/>
  </r>
  <r>
    <s v="06 Buskerud"/>
    <x v="5"/>
    <s v="0618"/>
    <s v="0618 Hemsedal"/>
    <x v="96"/>
    <x v="1"/>
    <n v="1"/>
    <x v="1"/>
  </r>
  <r>
    <s v="06 Buskerud"/>
    <x v="5"/>
    <s v="0618"/>
    <s v="0618 Hemsedal"/>
    <x v="96"/>
    <x v="2"/>
    <n v="2"/>
    <x v="1"/>
  </r>
  <r>
    <s v="06 Buskerud"/>
    <x v="5"/>
    <s v="0618"/>
    <s v="0618 Hemsedal"/>
    <x v="96"/>
    <x v="3"/>
    <n v="2"/>
    <x v="1"/>
  </r>
  <r>
    <s v="06 Buskerud"/>
    <x v="5"/>
    <s v="0618"/>
    <s v="0618 Hemsedal"/>
    <x v="96"/>
    <x v="4"/>
    <n v="1"/>
    <x v="1"/>
  </r>
  <r>
    <s v="06 Buskerud"/>
    <x v="5"/>
    <s v="0618"/>
    <s v="0618 Hemsedal"/>
    <x v="96"/>
    <x v="5"/>
    <n v="3"/>
    <x v="1"/>
  </r>
  <r>
    <s v="06 Buskerud"/>
    <x v="5"/>
    <s v="0618"/>
    <s v="0618 Hemsedal"/>
    <x v="96"/>
    <x v="6"/>
    <n v="2"/>
    <x v="1"/>
  </r>
  <r>
    <s v="06 Buskerud"/>
    <x v="5"/>
    <s v="0618"/>
    <s v="0618 Hemsedal"/>
    <x v="96"/>
    <x v="7"/>
    <n v="3"/>
    <x v="1"/>
  </r>
  <r>
    <s v="06 Buskerud"/>
    <x v="5"/>
    <s v="0618"/>
    <s v="0618 Hemsedal"/>
    <x v="96"/>
    <x v="8"/>
    <n v="4"/>
    <x v="1"/>
  </r>
  <r>
    <s v="06 Buskerud"/>
    <x v="5"/>
    <s v="0618"/>
    <s v="0618 Hemsedal"/>
    <x v="96"/>
    <x v="9"/>
    <n v="3"/>
    <x v="1"/>
  </r>
  <r>
    <s v="06 Buskerud"/>
    <x v="5"/>
    <s v="0618"/>
    <s v="0618 Hemsedal"/>
    <x v="96"/>
    <x v="10"/>
    <n v="3"/>
    <x v="1"/>
  </r>
  <r>
    <s v="06 Buskerud"/>
    <x v="5"/>
    <s v="0618"/>
    <s v="0618 Hemsedal"/>
    <x v="96"/>
    <x v="11"/>
    <n v="2"/>
    <x v="1"/>
  </r>
  <r>
    <s v="06 Buskerud"/>
    <x v="5"/>
    <s v="0618"/>
    <s v="0618 Hemsedal"/>
    <x v="96"/>
    <x v="12"/>
    <n v="4"/>
    <x v="1"/>
  </r>
  <r>
    <s v="06 Buskerud"/>
    <x v="5"/>
    <s v="0619"/>
    <s v="0619 Ål"/>
    <x v="97"/>
    <x v="0"/>
    <n v="14"/>
    <x v="1"/>
  </r>
  <r>
    <s v="06 Buskerud"/>
    <x v="5"/>
    <s v="0619"/>
    <s v="0619 Ål"/>
    <x v="97"/>
    <x v="1"/>
    <n v="13"/>
    <x v="1"/>
  </r>
  <r>
    <s v="06 Buskerud"/>
    <x v="5"/>
    <s v="0619"/>
    <s v="0619 Ål"/>
    <x v="97"/>
    <x v="2"/>
    <n v="10"/>
    <x v="1"/>
  </r>
  <r>
    <s v="06 Buskerud"/>
    <x v="5"/>
    <s v="0619"/>
    <s v="0619 Ål"/>
    <x v="97"/>
    <x v="3"/>
    <n v="13"/>
    <x v="1"/>
  </r>
  <r>
    <s v="06 Buskerud"/>
    <x v="5"/>
    <s v="0619"/>
    <s v="0619 Ål"/>
    <x v="97"/>
    <x v="4"/>
    <n v="13"/>
    <x v="1"/>
  </r>
  <r>
    <s v="06 Buskerud"/>
    <x v="5"/>
    <s v="0619"/>
    <s v="0619 Ål"/>
    <x v="97"/>
    <x v="5"/>
    <n v="9"/>
    <x v="1"/>
  </r>
  <r>
    <s v="06 Buskerud"/>
    <x v="5"/>
    <s v="0619"/>
    <s v="0619 Ål"/>
    <x v="97"/>
    <x v="6"/>
    <n v="13"/>
    <x v="1"/>
  </r>
  <r>
    <s v="06 Buskerud"/>
    <x v="5"/>
    <s v="0619"/>
    <s v="0619 Ål"/>
    <x v="97"/>
    <x v="7"/>
    <n v="16"/>
    <x v="1"/>
  </r>
  <r>
    <s v="06 Buskerud"/>
    <x v="5"/>
    <s v="0619"/>
    <s v="0619 Ål"/>
    <x v="97"/>
    <x v="8"/>
    <n v="17"/>
    <x v="1"/>
  </r>
  <r>
    <s v="06 Buskerud"/>
    <x v="5"/>
    <s v="0619"/>
    <s v="0619 Ål"/>
    <x v="97"/>
    <x v="9"/>
    <n v="18"/>
    <x v="1"/>
  </r>
  <r>
    <s v="06 Buskerud"/>
    <x v="5"/>
    <s v="0619"/>
    <s v="0619 Ål"/>
    <x v="97"/>
    <x v="10"/>
    <n v="17"/>
    <x v="1"/>
  </r>
  <r>
    <s v="06 Buskerud"/>
    <x v="5"/>
    <s v="0619"/>
    <s v="0619 Ål"/>
    <x v="97"/>
    <x v="11"/>
    <n v="21"/>
    <x v="1"/>
  </r>
  <r>
    <s v="06 Buskerud"/>
    <x v="5"/>
    <s v="0619"/>
    <s v="0619 Ål"/>
    <x v="97"/>
    <x v="12"/>
    <n v="20"/>
    <x v="1"/>
  </r>
  <r>
    <s v="06 Buskerud"/>
    <x v="5"/>
    <s v="0620"/>
    <s v="0620 Hol"/>
    <x v="98"/>
    <x v="0"/>
    <n v="6"/>
    <x v="1"/>
  </r>
  <r>
    <s v="06 Buskerud"/>
    <x v="5"/>
    <s v="0620"/>
    <s v="0620 Hol"/>
    <x v="98"/>
    <x v="1"/>
    <n v="7"/>
    <x v="1"/>
  </r>
  <r>
    <s v="06 Buskerud"/>
    <x v="5"/>
    <s v="0620"/>
    <s v="0620 Hol"/>
    <x v="98"/>
    <x v="2"/>
    <n v="3"/>
    <x v="1"/>
  </r>
  <r>
    <s v="06 Buskerud"/>
    <x v="5"/>
    <s v="0620"/>
    <s v="0620 Hol"/>
    <x v="98"/>
    <x v="3"/>
    <n v="4"/>
    <x v="1"/>
  </r>
  <r>
    <s v="06 Buskerud"/>
    <x v="5"/>
    <s v="0620"/>
    <s v="0620 Hol"/>
    <x v="98"/>
    <x v="4"/>
    <n v="7"/>
    <x v="1"/>
  </r>
  <r>
    <s v="06 Buskerud"/>
    <x v="5"/>
    <s v="0620"/>
    <s v="0620 Hol"/>
    <x v="98"/>
    <x v="5"/>
    <n v="4"/>
    <x v="1"/>
  </r>
  <r>
    <s v="06 Buskerud"/>
    <x v="5"/>
    <s v="0620"/>
    <s v="0620 Hol"/>
    <x v="98"/>
    <x v="6"/>
    <n v="5"/>
    <x v="1"/>
  </r>
  <r>
    <s v="06 Buskerud"/>
    <x v="5"/>
    <s v="0620"/>
    <s v="0620 Hol"/>
    <x v="98"/>
    <x v="7"/>
    <n v="6"/>
    <x v="1"/>
  </r>
  <r>
    <s v="06 Buskerud"/>
    <x v="5"/>
    <s v="0620"/>
    <s v="0620 Hol"/>
    <x v="98"/>
    <x v="8"/>
    <n v="3"/>
    <x v="1"/>
  </r>
  <r>
    <s v="06 Buskerud"/>
    <x v="5"/>
    <s v="0620"/>
    <s v="0620 Hol"/>
    <x v="98"/>
    <x v="9"/>
    <n v="6"/>
    <x v="1"/>
  </r>
  <r>
    <s v="06 Buskerud"/>
    <x v="5"/>
    <s v="0620"/>
    <s v="0620 Hol"/>
    <x v="98"/>
    <x v="10"/>
    <n v="7"/>
    <x v="1"/>
  </r>
  <r>
    <s v="06 Buskerud"/>
    <x v="5"/>
    <s v="0620"/>
    <s v="0620 Hol"/>
    <x v="98"/>
    <x v="11"/>
    <n v="2"/>
    <x v="1"/>
  </r>
  <r>
    <s v="06 Buskerud"/>
    <x v="5"/>
    <s v="0620"/>
    <s v="0620 Hol"/>
    <x v="98"/>
    <x v="12"/>
    <n v="7"/>
    <x v="1"/>
  </r>
  <r>
    <s v="06 Buskerud"/>
    <x v="5"/>
    <s v="0621"/>
    <s v="0621 Sigdal"/>
    <x v="99"/>
    <x v="0"/>
    <n v="62"/>
    <x v="1"/>
  </r>
  <r>
    <s v="06 Buskerud"/>
    <x v="5"/>
    <s v="0621"/>
    <s v="0621 Sigdal"/>
    <x v="99"/>
    <x v="1"/>
    <n v="60"/>
    <x v="1"/>
  </r>
  <r>
    <s v="06 Buskerud"/>
    <x v="5"/>
    <s v="0621"/>
    <s v="0621 Sigdal"/>
    <x v="99"/>
    <x v="2"/>
    <n v="56"/>
    <x v="1"/>
  </r>
  <r>
    <s v="06 Buskerud"/>
    <x v="5"/>
    <s v="0621"/>
    <s v="0621 Sigdal"/>
    <x v="99"/>
    <x v="3"/>
    <n v="65"/>
    <x v="1"/>
  </r>
  <r>
    <s v="06 Buskerud"/>
    <x v="5"/>
    <s v="0621"/>
    <s v="0621 Sigdal"/>
    <x v="99"/>
    <x v="4"/>
    <n v="62"/>
    <x v="1"/>
  </r>
  <r>
    <s v="06 Buskerud"/>
    <x v="5"/>
    <s v="0621"/>
    <s v="0621 Sigdal"/>
    <x v="99"/>
    <x v="5"/>
    <n v="77"/>
    <x v="1"/>
  </r>
  <r>
    <s v="06 Buskerud"/>
    <x v="5"/>
    <s v="0621"/>
    <s v="0621 Sigdal"/>
    <x v="99"/>
    <x v="6"/>
    <n v="73"/>
    <x v="1"/>
  </r>
  <r>
    <s v="06 Buskerud"/>
    <x v="5"/>
    <s v="0621"/>
    <s v="0621 Sigdal"/>
    <x v="99"/>
    <x v="7"/>
    <n v="74"/>
    <x v="1"/>
  </r>
  <r>
    <s v="06 Buskerud"/>
    <x v="5"/>
    <s v="0621"/>
    <s v="0621 Sigdal"/>
    <x v="99"/>
    <x v="8"/>
    <n v="75"/>
    <x v="1"/>
  </r>
  <r>
    <s v="06 Buskerud"/>
    <x v="5"/>
    <s v="0621"/>
    <s v="0621 Sigdal"/>
    <x v="99"/>
    <x v="9"/>
    <n v="83"/>
    <x v="1"/>
  </r>
  <r>
    <s v="06 Buskerud"/>
    <x v="5"/>
    <s v="0621"/>
    <s v="0621 Sigdal"/>
    <x v="99"/>
    <x v="10"/>
    <n v="80"/>
    <x v="1"/>
  </r>
  <r>
    <s v="06 Buskerud"/>
    <x v="5"/>
    <s v="0621"/>
    <s v="0621 Sigdal"/>
    <x v="99"/>
    <x v="11"/>
    <n v="71"/>
    <x v="1"/>
  </r>
  <r>
    <s v="06 Buskerud"/>
    <x v="5"/>
    <s v="0621"/>
    <s v="0621 Sigdal"/>
    <x v="99"/>
    <x v="12"/>
    <n v="87"/>
    <x v="1"/>
  </r>
  <r>
    <s v="06 Buskerud"/>
    <x v="5"/>
    <s v="0622"/>
    <s v="0622 Krødsherad"/>
    <x v="100"/>
    <x v="0"/>
    <n v="35"/>
    <x v="1"/>
  </r>
  <r>
    <s v="06 Buskerud"/>
    <x v="5"/>
    <s v="0622"/>
    <s v="0622 Krødsherad"/>
    <x v="100"/>
    <x v="1"/>
    <n v="29"/>
    <x v="1"/>
  </r>
  <r>
    <s v="06 Buskerud"/>
    <x v="5"/>
    <s v="0622"/>
    <s v="0622 Krødsherad"/>
    <x v="100"/>
    <x v="2"/>
    <n v="27"/>
    <x v="1"/>
  </r>
  <r>
    <s v="06 Buskerud"/>
    <x v="5"/>
    <s v="0622"/>
    <s v="0622 Krødsherad"/>
    <x v="100"/>
    <x v="3"/>
    <n v="29"/>
    <x v="1"/>
  </r>
  <r>
    <s v="06 Buskerud"/>
    <x v="5"/>
    <s v="0622"/>
    <s v="0622 Krødsherad"/>
    <x v="100"/>
    <x v="4"/>
    <n v="36"/>
    <x v="1"/>
  </r>
  <r>
    <s v="06 Buskerud"/>
    <x v="5"/>
    <s v="0622"/>
    <s v="0622 Krødsherad"/>
    <x v="100"/>
    <x v="5"/>
    <n v="31"/>
    <x v="1"/>
  </r>
  <r>
    <s v="06 Buskerud"/>
    <x v="5"/>
    <s v="0622"/>
    <s v="0622 Krødsherad"/>
    <x v="100"/>
    <x v="6"/>
    <n v="35"/>
    <x v="1"/>
  </r>
  <r>
    <s v="06 Buskerud"/>
    <x v="5"/>
    <s v="0622"/>
    <s v="0622 Krødsherad"/>
    <x v="100"/>
    <x v="7"/>
    <n v="29"/>
    <x v="1"/>
  </r>
  <r>
    <s v="06 Buskerud"/>
    <x v="5"/>
    <s v="0622"/>
    <s v="0622 Krødsherad"/>
    <x v="100"/>
    <x v="8"/>
    <n v="34"/>
    <x v="1"/>
  </r>
  <r>
    <s v="06 Buskerud"/>
    <x v="5"/>
    <s v="0622"/>
    <s v="0622 Krødsherad"/>
    <x v="100"/>
    <x v="9"/>
    <n v="34"/>
    <x v="1"/>
  </r>
  <r>
    <s v="06 Buskerud"/>
    <x v="5"/>
    <s v="0622"/>
    <s v="0622 Krødsherad"/>
    <x v="100"/>
    <x v="10"/>
    <n v="28"/>
    <x v="1"/>
  </r>
  <r>
    <s v="06 Buskerud"/>
    <x v="5"/>
    <s v="0622"/>
    <s v="0622 Krødsherad"/>
    <x v="100"/>
    <x v="11"/>
    <n v="26"/>
    <x v="1"/>
  </r>
  <r>
    <s v="06 Buskerud"/>
    <x v="5"/>
    <s v="0622"/>
    <s v="0622 Krødsherad"/>
    <x v="100"/>
    <x v="12"/>
    <n v="33"/>
    <x v="1"/>
  </r>
  <r>
    <s v="06 Buskerud"/>
    <x v="5"/>
    <s v="0623"/>
    <s v="0623 Modum"/>
    <x v="101"/>
    <x v="0"/>
    <n v="43"/>
    <x v="1"/>
  </r>
  <r>
    <s v="06 Buskerud"/>
    <x v="5"/>
    <s v="0623"/>
    <s v="0623 Modum"/>
    <x v="101"/>
    <x v="1"/>
    <n v="39"/>
    <x v="1"/>
  </r>
  <r>
    <s v="06 Buskerud"/>
    <x v="5"/>
    <s v="0623"/>
    <s v="0623 Modum"/>
    <x v="101"/>
    <x v="2"/>
    <n v="42"/>
    <x v="1"/>
  </r>
  <r>
    <s v="06 Buskerud"/>
    <x v="5"/>
    <s v="0623"/>
    <s v="0623 Modum"/>
    <x v="101"/>
    <x v="3"/>
    <n v="39"/>
    <x v="1"/>
  </r>
  <r>
    <s v="06 Buskerud"/>
    <x v="5"/>
    <s v="0623"/>
    <s v="0623 Modum"/>
    <x v="101"/>
    <x v="4"/>
    <n v="36"/>
    <x v="1"/>
  </r>
  <r>
    <s v="06 Buskerud"/>
    <x v="5"/>
    <s v="0623"/>
    <s v="0623 Modum"/>
    <x v="101"/>
    <x v="5"/>
    <n v="40"/>
    <x v="1"/>
  </r>
  <r>
    <s v="06 Buskerud"/>
    <x v="5"/>
    <s v="0623"/>
    <s v="0623 Modum"/>
    <x v="101"/>
    <x v="6"/>
    <n v="51"/>
    <x v="1"/>
  </r>
  <r>
    <s v="06 Buskerud"/>
    <x v="5"/>
    <s v="0623"/>
    <s v="0623 Modum"/>
    <x v="101"/>
    <x v="7"/>
    <n v="44"/>
    <x v="1"/>
  </r>
  <r>
    <s v="06 Buskerud"/>
    <x v="5"/>
    <s v="0623"/>
    <s v="0623 Modum"/>
    <x v="101"/>
    <x v="8"/>
    <n v="52"/>
    <x v="1"/>
  </r>
  <r>
    <s v="06 Buskerud"/>
    <x v="5"/>
    <s v="0623"/>
    <s v="0623 Modum"/>
    <x v="101"/>
    <x v="9"/>
    <n v="59"/>
    <x v="1"/>
  </r>
  <r>
    <s v="06 Buskerud"/>
    <x v="5"/>
    <s v="0623"/>
    <s v="0623 Modum"/>
    <x v="101"/>
    <x v="10"/>
    <n v="43"/>
    <x v="1"/>
  </r>
  <r>
    <s v="06 Buskerud"/>
    <x v="5"/>
    <s v="0623"/>
    <s v="0623 Modum"/>
    <x v="101"/>
    <x v="11"/>
    <n v="41"/>
    <x v="1"/>
  </r>
  <r>
    <s v="06 Buskerud"/>
    <x v="5"/>
    <s v="0623"/>
    <s v="0623 Modum"/>
    <x v="101"/>
    <x v="12"/>
    <n v="51"/>
    <x v="1"/>
  </r>
  <r>
    <s v="06 Buskerud"/>
    <x v="5"/>
    <s v="0624"/>
    <s v="0624 Øvre Eiker"/>
    <x v="102"/>
    <x v="0"/>
    <n v="58"/>
    <x v="1"/>
  </r>
  <r>
    <s v="06 Buskerud"/>
    <x v="5"/>
    <s v="0624"/>
    <s v="0624 Øvre Eiker"/>
    <x v="102"/>
    <x v="1"/>
    <n v="55"/>
    <x v="1"/>
  </r>
  <r>
    <s v="06 Buskerud"/>
    <x v="5"/>
    <s v="0624"/>
    <s v="0624 Øvre Eiker"/>
    <x v="102"/>
    <x v="2"/>
    <n v="53"/>
    <x v="1"/>
  </r>
  <r>
    <s v="06 Buskerud"/>
    <x v="5"/>
    <s v="0624"/>
    <s v="0624 Øvre Eiker"/>
    <x v="102"/>
    <x v="3"/>
    <n v="57"/>
    <x v="1"/>
  </r>
  <r>
    <s v="06 Buskerud"/>
    <x v="5"/>
    <s v="0624"/>
    <s v="0624 Øvre Eiker"/>
    <x v="102"/>
    <x v="4"/>
    <n v="58"/>
    <x v="1"/>
  </r>
  <r>
    <s v="06 Buskerud"/>
    <x v="5"/>
    <s v="0624"/>
    <s v="0624 Øvre Eiker"/>
    <x v="102"/>
    <x v="5"/>
    <n v="63"/>
    <x v="1"/>
  </r>
  <r>
    <s v="06 Buskerud"/>
    <x v="5"/>
    <s v="0624"/>
    <s v="0624 Øvre Eiker"/>
    <x v="102"/>
    <x v="6"/>
    <n v="64"/>
    <x v="1"/>
  </r>
  <r>
    <s v="06 Buskerud"/>
    <x v="5"/>
    <s v="0624"/>
    <s v="0624 Øvre Eiker"/>
    <x v="102"/>
    <x v="7"/>
    <n v="63"/>
    <x v="1"/>
  </r>
  <r>
    <s v="06 Buskerud"/>
    <x v="5"/>
    <s v="0624"/>
    <s v="0624 Øvre Eiker"/>
    <x v="102"/>
    <x v="8"/>
    <n v="72"/>
    <x v="1"/>
  </r>
  <r>
    <s v="06 Buskerud"/>
    <x v="5"/>
    <s v="0624"/>
    <s v="0624 Øvre Eiker"/>
    <x v="102"/>
    <x v="9"/>
    <n v="69"/>
    <x v="1"/>
  </r>
  <r>
    <s v="06 Buskerud"/>
    <x v="5"/>
    <s v="0624"/>
    <s v="0624 Øvre Eiker"/>
    <x v="102"/>
    <x v="10"/>
    <n v="70"/>
    <x v="1"/>
  </r>
  <r>
    <s v="06 Buskerud"/>
    <x v="5"/>
    <s v="0624"/>
    <s v="0624 Øvre Eiker"/>
    <x v="102"/>
    <x v="11"/>
    <n v="56"/>
    <x v="1"/>
  </r>
  <r>
    <s v="06 Buskerud"/>
    <x v="5"/>
    <s v="0624"/>
    <s v="0624 Øvre Eiker"/>
    <x v="102"/>
    <x v="12"/>
    <n v="69"/>
    <x v="1"/>
  </r>
  <r>
    <s v="06 Buskerud"/>
    <x v="5"/>
    <s v="0625"/>
    <s v="0625 Nedre Eiker"/>
    <x v="103"/>
    <x v="0"/>
    <n v="9"/>
    <x v="1"/>
  </r>
  <r>
    <s v="06 Buskerud"/>
    <x v="5"/>
    <s v="0625"/>
    <s v="0625 Nedre Eiker"/>
    <x v="103"/>
    <x v="1"/>
    <n v="7"/>
    <x v="1"/>
  </r>
  <r>
    <s v="06 Buskerud"/>
    <x v="5"/>
    <s v="0625"/>
    <s v="0625 Nedre Eiker"/>
    <x v="103"/>
    <x v="2"/>
    <n v="6"/>
    <x v="1"/>
  </r>
  <r>
    <s v="06 Buskerud"/>
    <x v="5"/>
    <s v="0625"/>
    <s v="0625 Nedre Eiker"/>
    <x v="103"/>
    <x v="3"/>
    <n v="9"/>
    <x v="1"/>
  </r>
  <r>
    <s v="06 Buskerud"/>
    <x v="5"/>
    <s v="0625"/>
    <s v="0625 Nedre Eiker"/>
    <x v="103"/>
    <x v="4"/>
    <n v="6"/>
    <x v="1"/>
  </r>
  <r>
    <s v="06 Buskerud"/>
    <x v="5"/>
    <s v="0625"/>
    <s v="0625 Nedre Eiker"/>
    <x v="103"/>
    <x v="5"/>
    <n v="8"/>
    <x v="1"/>
  </r>
  <r>
    <s v="06 Buskerud"/>
    <x v="5"/>
    <s v="0625"/>
    <s v="0625 Nedre Eiker"/>
    <x v="103"/>
    <x v="6"/>
    <n v="11"/>
    <x v="1"/>
  </r>
  <r>
    <s v="06 Buskerud"/>
    <x v="5"/>
    <s v="0625"/>
    <s v="0625 Nedre Eiker"/>
    <x v="103"/>
    <x v="7"/>
    <n v="12"/>
    <x v="1"/>
  </r>
  <r>
    <s v="06 Buskerud"/>
    <x v="5"/>
    <s v="0625"/>
    <s v="0625 Nedre Eiker"/>
    <x v="103"/>
    <x v="8"/>
    <n v="13"/>
    <x v="1"/>
  </r>
  <r>
    <s v="06 Buskerud"/>
    <x v="5"/>
    <s v="0625"/>
    <s v="0625 Nedre Eiker"/>
    <x v="103"/>
    <x v="9"/>
    <n v="8"/>
    <x v="1"/>
  </r>
  <r>
    <s v="06 Buskerud"/>
    <x v="5"/>
    <s v="0625"/>
    <s v="0625 Nedre Eiker"/>
    <x v="103"/>
    <x v="10"/>
    <n v="9"/>
    <x v="1"/>
  </r>
  <r>
    <s v="06 Buskerud"/>
    <x v="5"/>
    <s v="0625"/>
    <s v="0625 Nedre Eiker"/>
    <x v="103"/>
    <x v="11"/>
    <n v="11"/>
    <x v="1"/>
  </r>
  <r>
    <s v="06 Buskerud"/>
    <x v="5"/>
    <s v="0625"/>
    <s v="0625 Nedre Eiker"/>
    <x v="103"/>
    <x v="12"/>
    <n v="17"/>
    <x v="1"/>
  </r>
  <r>
    <s v="06 Buskerud"/>
    <x v="5"/>
    <s v="0626"/>
    <s v="0626 Lier"/>
    <x v="104"/>
    <x v="0"/>
    <n v="21"/>
    <x v="1"/>
  </r>
  <r>
    <s v="06 Buskerud"/>
    <x v="5"/>
    <s v="0626"/>
    <s v="0626 Lier"/>
    <x v="104"/>
    <x v="1"/>
    <n v="19"/>
    <x v="1"/>
  </r>
  <r>
    <s v="06 Buskerud"/>
    <x v="5"/>
    <s v="0626"/>
    <s v="0626 Lier"/>
    <x v="104"/>
    <x v="2"/>
    <n v="19"/>
    <x v="1"/>
  </r>
  <r>
    <s v="06 Buskerud"/>
    <x v="5"/>
    <s v="0626"/>
    <s v="0626 Lier"/>
    <x v="104"/>
    <x v="3"/>
    <n v="20"/>
    <x v="1"/>
  </r>
  <r>
    <s v="06 Buskerud"/>
    <x v="5"/>
    <s v="0626"/>
    <s v="0626 Lier"/>
    <x v="104"/>
    <x v="4"/>
    <n v="21"/>
    <x v="1"/>
  </r>
  <r>
    <s v="06 Buskerud"/>
    <x v="5"/>
    <s v="0626"/>
    <s v="0626 Lier"/>
    <x v="104"/>
    <x v="5"/>
    <n v="21"/>
    <x v="1"/>
  </r>
  <r>
    <s v="06 Buskerud"/>
    <x v="5"/>
    <s v="0626"/>
    <s v="0626 Lier"/>
    <x v="104"/>
    <x v="6"/>
    <n v="34"/>
    <x v="1"/>
  </r>
  <r>
    <s v="06 Buskerud"/>
    <x v="5"/>
    <s v="0626"/>
    <s v="0626 Lier"/>
    <x v="104"/>
    <x v="7"/>
    <n v="31"/>
    <x v="1"/>
  </r>
  <r>
    <s v="06 Buskerud"/>
    <x v="5"/>
    <s v="0626"/>
    <s v="0626 Lier"/>
    <x v="104"/>
    <x v="8"/>
    <n v="27"/>
    <x v="1"/>
  </r>
  <r>
    <s v="06 Buskerud"/>
    <x v="5"/>
    <s v="0626"/>
    <s v="0626 Lier"/>
    <x v="104"/>
    <x v="9"/>
    <n v="28"/>
    <x v="1"/>
  </r>
  <r>
    <s v="06 Buskerud"/>
    <x v="5"/>
    <s v="0626"/>
    <s v="0626 Lier"/>
    <x v="104"/>
    <x v="10"/>
    <n v="24"/>
    <x v="1"/>
  </r>
  <r>
    <s v="06 Buskerud"/>
    <x v="5"/>
    <s v="0626"/>
    <s v="0626 Lier"/>
    <x v="104"/>
    <x v="11"/>
    <n v="29"/>
    <x v="1"/>
  </r>
  <r>
    <s v="06 Buskerud"/>
    <x v="5"/>
    <s v="0626"/>
    <s v="0626 Lier"/>
    <x v="104"/>
    <x v="12"/>
    <n v="34"/>
    <x v="1"/>
  </r>
  <r>
    <s v="06 Buskerud"/>
    <x v="5"/>
    <s v="0627"/>
    <s v="0627 Røyken"/>
    <x v="105"/>
    <x v="0"/>
    <n v="7"/>
    <x v="1"/>
  </r>
  <r>
    <s v="06 Buskerud"/>
    <x v="5"/>
    <s v="0627"/>
    <s v="0627 Røyken"/>
    <x v="105"/>
    <x v="1"/>
    <n v="7"/>
    <x v="1"/>
  </r>
  <r>
    <s v="06 Buskerud"/>
    <x v="5"/>
    <s v="0627"/>
    <s v="0627 Røyken"/>
    <x v="105"/>
    <x v="2"/>
    <n v="5"/>
    <x v="1"/>
  </r>
  <r>
    <s v="06 Buskerud"/>
    <x v="5"/>
    <s v="0627"/>
    <s v="0627 Røyken"/>
    <x v="105"/>
    <x v="3"/>
    <n v="7"/>
    <x v="1"/>
  </r>
  <r>
    <s v="06 Buskerud"/>
    <x v="5"/>
    <s v="0627"/>
    <s v="0627 Røyken"/>
    <x v="105"/>
    <x v="4"/>
    <n v="10"/>
    <x v="1"/>
  </r>
  <r>
    <s v="06 Buskerud"/>
    <x v="5"/>
    <s v="0627"/>
    <s v="0627 Røyken"/>
    <x v="105"/>
    <x v="5"/>
    <n v="6"/>
    <x v="1"/>
  </r>
  <r>
    <s v="06 Buskerud"/>
    <x v="5"/>
    <s v="0627"/>
    <s v="0627 Røyken"/>
    <x v="105"/>
    <x v="6"/>
    <n v="7"/>
    <x v="1"/>
  </r>
  <r>
    <s v="06 Buskerud"/>
    <x v="5"/>
    <s v="0627"/>
    <s v="0627 Røyken"/>
    <x v="105"/>
    <x v="7"/>
    <n v="7"/>
    <x v="1"/>
  </r>
  <r>
    <s v="06 Buskerud"/>
    <x v="5"/>
    <s v="0627"/>
    <s v="0627 Røyken"/>
    <x v="105"/>
    <x v="8"/>
    <n v="5"/>
    <x v="1"/>
  </r>
  <r>
    <s v="06 Buskerud"/>
    <x v="5"/>
    <s v="0627"/>
    <s v="0627 Røyken"/>
    <x v="105"/>
    <x v="9"/>
    <n v="7"/>
    <x v="1"/>
  </r>
  <r>
    <s v="06 Buskerud"/>
    <x v="5"/>
    <s v="0627"/>
    <s v="0627 Røyken"/>
    <x v="105"/>
    <x v="10"/>
    <n v="7"/>
    <x v="1"/>
  </r>
  <r>
    <s v="06 Buskerud"/>
    <x v="5"/>
    <s v="0627"/>
    <s v="0627 Røyken"/>
    <x v="105"/>
    <x v="11"/>
    <n v="6"/>
    <x v="1"/>
  </r>
  <r>
    <s v="06 Buskerud"/>
    <x v="5"/>
    <s v="0627"/>
    <s v="0627 Røyken"/>
    <x v="105"/>
    <x v="12"/>
    <n v="8"/>
    <x v="1"/>
  </r>
  <r>
    <s v="06 Buskerud"/>
    <x v="5"/>
    <s v="0628"/>
    <s v="0628 Hurum"/>
    <x v="106"/>
    <x v="0"/>
    <n v="34"/>
    <x v="1"/>
  </r>
  <r>
    <s v="06 Buskerud"/>
    <x v="5"/>
    <s v="0628"/>
    <s v="0628 Hurum"/>
    <x v="106"/>
    <x v="1"/>
    <n v="33"/>
    <x v="1"/>
  </r>
  <r>
    <s v="06 Buskerud"/>
    <x v="5"/>
    <s v="0628"/>
    <s v="0628 Hurum"/>
    <x v="106"/>
    <x v="2"/>
    <n v="45"/>
    <x v="1"/>
  </r>
  <r>
    <s v="06 Buskerud"/>
    <x v="5"/>
    <s v="0628"/>
    <s v="0628 Hurum"/>
    <x v="106"/>
    <x v="3"/>
    <n v="57"/>
    <x v="1"/>
  </r>
  <r>
    <s v="06 Buskerud"/>
    <x v="5"/>
    <s v="0628"/>
    <s v="0628 Hurum"/>
    <x v="106"/>
    <x v="4"/>
    <n v="13"/>
    <x v="1"/>
  </r>
  <r>
    <s v="06 Buskerud"/>
    <x v="5"/>
    <s v="0628"/>
    <s v="0628 Hurum"/>
    <x v="106"/>
    <x v="5"/>
    <n v="9"/>
    <x v="1"/>
  </r>
  <r>
    <s v="06 Buskerud"/>
    <x v="5"/>
    <s v="0628"/>
    <s v="0628 Hurum"/>
    <x v="106"/>
    <x v="6"/>
    <n v="14"/>
    <x v="1"/>
  </r>
  <r>
    <s v="06 Buskerud"/>
    <x v="5"/>
    <s v="0628"/>
    <s v="0628 Hurum"/>
    <x v="106"/>
    <x v="7"/>
    <n v="9"/>
    <x v="1"/>
  </r>
  <r>
    <s v="06 Buskerud"/>
    <x v="5"/>
    <s v="0628"/>
    <s v="0628 Hurum"/>
    <x v="106"/>
    <x v="8"/>
    <n v="13"/>
    <x v="1"/>
  </r>
  <r>
    <s v="06 Buskerud"/>
    <x v="5"/>
    <s v="0628"/>
    <s v="0628 Hurum"/>
    <x v="106"/>
    <x v="9"/>
    <n v="11"/>
    <x v="1"/>
  </r>
  <r>
    <s v="06 Buskerud"/>
    <x v="5"/>
    <s v="0628"/>
    <s v="0628 Hurum"/>
    <x v="106"/>
    <x v="10"/>
    <n v="10"/>
    <x v="1"/>
  </r>
  <r>
    <s v="06 Buskerud"/>
    <x v="5"/>
    <s v="0628"/>
    <s v="0628 Hurum"/>
    <x v="106"/>
    <x v="11"/>
    <n v="11"/>
    <x v="1"/>
  </r>
  <r>
    <s v="06 Buskerud"/>
    <x v="5"/>
    <s v="0628"/>
    <s v="0628 Hurum"/>
    <x v="106"/>
    <x v="12"/>
    <n v="12"/>
    <x v="1"/>
  </r>
  <r>
    <s v="06 Buskerud"/>
    <x v="5"/>
    <s v="0631"/>
    <s v="0631 Flesberg"/>
    <x v="107"/>
    <x v="0"/>
    <n v="40"/>
    <x v="1"/>
  </r>
  <r>
    <s v="06 Buskerud"/>
    <x v="5"/>
    <s v="0631"/>
    <s v="0631 Flesberg"/>
    <x v="107"/>
    <x v="1"/>
    <n v="38"/>
    <x v="1"/>
  </r>
  <r>
    <s v="06 Buskerud"/>
    <x v="5"/>
    <s v="0631"/>
    <s v="0631 Flesberg"/>
    <x v="107"/>
    <x v="2"/>
    <n v="38"/>
    <x v="1"/>
  </r>
  <r>
    <s v="06 Buskerud"/>
    <x v="5"/>
    <s v="0631"/>
    <s v="0631 Flesberg"/>
    <x v="107"/>
    <x v="3"/>
    <n v="38"/>
    <x v="1"/>
  </r>
  <r>
    <s v="06 Buskerud"/>
    <x v="5"/>
    <s v="0631"/>
    <s v="0631 Flesberg"/>
    <x v="107"/>
    <x v="4"/>
    <n v="45"/>
    <x v="1"/>
  </r>
  <r>
    <s v="06 Buskerud"/>
    <x v="5"/>
    <s v="0631"/>
    <s v="0631 Flesberg"/>
    <x v="107"/>
    <x v="5"/>
    <n v="43"/>
    <x v="1"/>
  </r>
  <r>
    <s v="06 Buskerud"/>
    <x v="5"/>
    <s v="0631"/>
    <s v="0631 Flesberg"/>
    <x v="107"/>
    <x v="6"/>
    <n v="49"/>
    <x v="1"/>
  </r>
  <r>
    <s v="06 Buskerud"/>
    <x v="5"/>
    <s v="0631"/>
    <s v="0631 Flesberg"/>
    <x v="107"/>
    <x v="7"/>
    <n v="40"/>
    <x v="1"/>
  </r>
  <r>
    <s v="06 Buskerud"/>
    <x v="5"/>
    <s v="0631"/>
    <s v="0631 Flesberg"/>
    <x v="107"/>
    <x v="8"/>
    <n v="48"/>
    <x v="1"/>
  </r>
  <r>
    <s v="06 Buskerud"/>
    <x v="5"/>
    <s v="0631"/>
    <s v="0631 Flesberg"/>
    <x v="107"/>
    <x v="9"/>
    <n v="54"/>
    <x v="1"/>
  </r>
  <r>
    <s v="06 Buskerud"/>
    <x v="5"/>
    <s v="0631"/>
    <s v="0631 Flesberg"/>
    <x v="107"/>
    <x v="10"/>
    <n v="49"/>
    <x v="1"/>
  </r>
  <r>
    <s v="06 Buskerud"/>
    <x v="5"/>
    <s v="0631"/>
    <s v="0631 Flesberg"/>
    <x v="107"/>
    <x v="11"/>
    <n v="35"/>
    <x v="1"/>
  </r>
  <r>
    <s v="06 Buskerud"/>
    <x v="5"/>
    <s v="0631"/>
    <s v="0631 Flesberg"/>
    <x v="107"/>
    <x v="12"/>
    <n v="46"/>
    <x v="1"/>
  </r>
  <r>
    <s v="06 Buskerud"/>
    <x v="5"/>
    <s v="0632"/>
    <s v="0632 Rollag"/>
    <x v="108"/>
    <x v="0"/>
    <n v="28"/>
    <x v="1"/>
  </r>
  <r>
    <s v="06 Buskerud"/>
    <x v="5"/>
    <s v="0632"/>
    <s v="0632 Rollag"/>
    <x v="108"/>
    <x v="1"/>
    <n v="25"/>
    <x v="1"/>
  </r>
  <r>
    <s v="06 Buskerud"/>
    <x v="5"/>
    <s v="0632"/>
    <s v="0632 Rollag"/>
    <x v="108"/>
    <x v="2"/>
    <n v="20"/>
    <x v="1"/>
  </r>
  <r>
    <s v="06 Buskerud"/>
    <x v="5"/>
    <s v="0632"/>
    <s v="0632 Rollag"/>
    <x v="108"/>
    <x v="3"/>
    <n v="18"/>
    <x v="1"/>
  </r>
  <r>
    <s v="06 Buskerud"/>
    <x v="5"/>
    <s v="0632"/>
    <s v="0632 Rollag"/>
    <x v="108"/>
    <x v="4"/>
    <n v="20"/>
    <x v="1"/>
  </r>
  <r>
    <s v="06 Buskerud"/>
    <x v="5"/>
    <s v="0632"/>
    <s v="0632 Rollag"/>
    <x v="108"/>
    <x v="5"/>
    <n v="20"/>
    <x v="1"/>
  </r>
  <r>
    <s v="06 Buskerud"/>
    <x v="5"/>
    <s v="0632"/>
    <s v="0632 Rollag"/>
    <x v="108"/>
    <x v="6"/>
    <n v="26"/>
    <x v="1"/>
  </r>
  <r>
    <s v="06 Buskerud"/>
    <x v="5"/>
    <s v="0632"/>
    <s v="0632 Rollag"/>
    <x v="108"/>
    <x v="7"/>
    <n v="24"/>
    <x v="1"/>
  </r>
  <r>
    <s v="06 Buskerud"/>
    <x v="5"/>
    <s v="0632"/>
    <s v="0632 Rollag"/>
    <x v="108"/>
    <x v="8"/>
    <n v="25"/>
    <x v="1"/>
  </r>
  <r>
    <s v="06 Buskerud"/>
    <x v="5"/>
    <s v="0632"/>
    <s v="0632 Rollag"/>
    <x v="108"/>
    <x v="9"/>
    <n v="24"/>
    <x v="1"/>
  </r>
  <r>
    <s v="06 Buskerud"/>
    <x v="5"/>
    <s v="0632"/>
    <s v="0632 Rollag"/>
    <x v="108"/>
    <x v="10"/>
    <n v="26"/>
    <x v="1"/>
  </r>
  <r>
    <s v="06 Buskerud"/>
    <x v="5"/>
    <s v="0632"/>
    <s v="0632 Rollag"/>
    <x v="108"/>
    <x v="11"/>
    <n v="28"/>
    <x v="1"/>
  </r>
  <r>
    <s v="06 Buskerud"/>
    <x v="5"/>
    <s v="0632"/>
    <s v="0632 Rollag"/>
    <x v="108"/>
    <x v="12"/>
    <n v="26"/>
    <x v="1"/>
  </r>
  <r>
    <s v="06 Buskerud"/>
    <x v="5"/>
    <s v="0633"/>
    <s v="0633 Nore og Uvdal"/>
    <x v="109"/>
    <x v="0"/>
    <n v="33"/>
    <x v="1"/>
  </r>
  <r>
    <s v="06 Buskerud"/>
    <x v="5"/>
    <s v="0633"/>
    <s v="0633 Nore og Uvdal"/>
    <x v="109"/>
    <x v="1"/>
    <n v="24"/>
    <x v="1"/>
  </r>
  <r>
    <s v="06 Buskerud"/>
    <x v="5"/>
    <s v="0633"/>
    <s v="0633 Nore og Uvdal"/>
    <x v="109"/>
    <x v="2"/>
    <n v="21"/>
    <x v="1"/>
  </r>
  <r>
    <s v="06 Buskerud"/>
    <x v="5"/>
    <s v="0633"/>
    <s v="0633 Nore og Uvdal"/>
    <x v="109"/>
    <x v="3"/>
    <n v="22"/>
    <x v="1"/>
  </r>
  <r>
    <s v="06 Buskerud"/>
    <x v="5"/>
    <s v="0633"/>
    <s v="0633 Nore og Uvdal"/>
    <x v="109"/>
    <x v="4"/>
    <n v="23"/>
    <x v="1"/>
  </r>
  <r>
    <s v="06 Buskerud"/>
    <x v="5"/>
    <s v="0633"/>
    <s v="0633 Nore og Uvdal"/>
    <x v="109"/>
    <x v="5"/>
    <n v="31"/>
    <x v="1"/>
  </r>
  <r>
    <s v="06 Buskerud"/>
    <x v="5"/>
    <s v="0633"/>
    <s v="0633 Nore og Uvdal"/>
    <x v="109"/>
    <x v="6"/>
    <n v="34"/>
    <x v="1"/>
  </r>
  <r>
    <s v="06 Buskerud"/>
    <x v="5"/>
    <s v="0633"/>
    <s v="0633 Nore og Uvdal"/>
    <x v="109"/>
    <x v="7"/>
    <n v="37"/>
    <x v="1"/>
  </r>
  <r>
    <s v="06 Buskerud"/>
    <x v="5"/>
    <s v="0633"/>
    <s v="0633 Nore og Uvdal"/>
    <x v="109"/>
    <x v="8"/>
    <n v="32"/>
    <x v="1"/>
  </r>
  <r>
    <s v="06 Buskerud"/>
    <x v="5"/>
    <s v="0633"/>
    <s v="0633 Nore og Uvdal"/>
    <x v="109"/>
    <x v="9"/>
    <n v="31"/>
    <x v="1"/>
  </r>
  <r>
    <s v="06 Buskerud"/>
    <x v="5"/>
    <s v="0633"/>
    <s v="0633 Nore og Uvdal"/>
    <x v="109"/>
    <x v="10"/>
    <n v="26"/>
    <x v="1"/>
  </r>
  <r>
    <s v="06 Buskerud"/>
    <x v="5"/>
    <s v="0633"/>
    <s v="0633 Nore og Uvdal"/>
    <x v="109"/>
    <x v="11"/>
    <n v="22"/>
    <x v="1"/>
  </r>
  <r>
    <s v="06 Buskerud"/>
    <x v="5"/>
    <s v="0633"/>
    <s v="0633 Nore og Uvdal"/>
    <x v="109"/>
    <x v="12"/>
    <n v="19"/>
    <x v="1"/>
  </r>
  <r>
    <s v="07 Vestfold"/>
    <x v="6"/>
    <s v="0701"/>
    <s v="0701 Horten"/>
    <x v="110"/>
    <x v="0"/>
    <n v="3"/>
    <x v="1"/>
  </r>
  <r>
    <s v="07 Vestfold"/>
    <x v="6"/>
    <s v="0701"/>
    <s v="0701 Horten"/>
    <x v="110"/>
    <x v="1"/>
    <n v="7"/>
    <x v="1"/>
  </r>
  <r>
    <s v="07 Vestfold"/>
    <x v="6"/>
    <s v="0701"/>
    <s v="0701 Horten"/>
    <x v="110"/>
    <x v="2"/>
    <n v="3"/>
    <x v="1"/>
  </r>
  <r>
    <s v="07 Vestfold"/>
    <x v="6"/>
    <s v="0701"/>
    <s v="0701 Horten"/>
    <x v="110"/>
    <x v="3"/>
    <n v="2"/>
    <x v="1"/>
  </r>
  <r>
    <s v="07 Vestfold"/>
    <x v="6"/>
    <s v="0701"/>
    <s v="0701 Horten"/>
    <x v="110"/>
    <x v="4"/>
    <n v="0"/>
    <x v="1"/>
  </r>
  <r>
    <s v="07 Vestfold"/>
    <x v="6"/>
    <s v="0701"/>
    <s v="0701 Horten"/>
    <x v="110"/>
    <x v="5"/>
    <n v="3"/>
    <x v="1"/>
  </r>
  <r>
    <s v="07 Vestfold"/>
    <x v="6"/>
    <s v="0701"/>
    <s v="0701 Horten"/>
    <x v="110"/>
    <x v="6"/>
    <n v="3"/>
    <x v="1"/>
  </r>
  <r>
    <s v="07 Vestfold"/>
    <x v="6"/>
    <s v="0701"/>
    <s v="0701 Horten"/>
    <x v="110"/>
    <x v="7"/>
    <n v="4"/>
    <x v="1"/>
  </r>
  <r>
    <s v="07 Vestfold"/>
    <x v="6"/>
    <s v="0701"/>
    <s v="0701 Horten"/>
    <x v="110"/>
    <x v="8"/>
    <n v="4"/>
    <x v="1"/>
  </r>
  <r>
    <s v="07 Vestfold"/>
    <x v="6"/>
    <s v="0701"/>
    <s v="0701 Horten"/>
    <x v="110"/>
    <x v="9"/>
    <n v="7"/>
    <x v="1"/>
  </r>
  <r>
    <s v="07 Vestfold"/>
    <x v="6"/>
    <s v="0701"/>
    <s v="0701 Horten"/>
    <x v="110"/>
    <x v="10"/>
    <n v="3"/>
    <x v="1"/>
  </r>
  <r>
    <s v="07 Vestfold"/>
    <x v="6"/>
    <s v="0701"/>
    <s v="0701 Horten"/>
    <x v="110"/>
    <x v="11"/>
    <n v="2"/>
    <x v="1"/>
  </r>
  <r>
    <s v="07 Vestfold"/>
    <x v="6"/>
    <s v="0701"/>
    <s v="0701 Horten"/>
    <x v="110"/>
    <x v="12"/>
    <n v="7"/>
    <x v="1"/>
  </r>
  <r>
    <s v="07 Vestfold"/>
    <x v="6"/>
    <s v="0702"/>
    <s v="0702 Holmestrand"/>
    <x v="111"/>
    <x v="0"/>
    <n v="19"/>
    <x v="1"/>
  </r>
  <r>
    <s v="07 Vestfold"/>
    <x v="6"/>
    <s v="0702"/>
    <s v="0702 Holmestrand"/>
    <x v="111"/>
    <x v="1"/>
    <n v="18"/>
    <x v="1"/>
  </r>
  <r>
    <s v="07 Vestfold"/>
    <x v="6"/>
    <s v="0702"/>
    <s v="0702 Holmestrand"/>
    <x v="111"/>
    <x v="2"/>
    <n v="16"/>
    <x v="1"/>
  </r>
  <r>
    <s v="07 Vestfold"/>
    <x v="6"/>
    <s v="0702"/>
    <s v="0702 Holmestrand"/>
    <x v="111"/>
    <x v="3"/>
    <n v="10"/>
    <x v="1"/>
  </r>
  <r>
    <s v="07 Vestfold"/>
    <x v="6"/>
    <s v="0702"/>
    <s v="0702 Holmestrand"/>
    <x v="111"/>
    <x v="4"/>
    <n v="11"/>
    <x v="1"/>
  </r>
  <r>
    <s v="07 Vestfold"/>
    <x v="6"/>
    <s v="0702"/>
    <s v="0702 Holmestrand"/>
    <x v="111"/>
    <x v="5"/>
    <n v="9"/>
    <x v="1"/>
  </r>
  <r>
    <s v="07 Vestfold"/>
    <x v="6"/>
    <s v="0702"/>
    <s v="0702 Holmestrand"/>
    <x v="111"/>
    <x v="6"/>
    <n v="14"/>
    <x v="1"/>
  </r>
  <r>
    <s v="07 Vestfold"/>
    <x v="6"/>
    <s v="0702"/>
    <s v="0702 Holmestrand"/>
    <x v="111"/>
    <x v="7"/>
    <n v="10"/>
    <x v="1"/>
  </r>
  <r>
    <s v="07 Vestfold"/>
    <x v="6"/>
    <s v="0702"/>
    <s v="0702 Holmestrand"/>
    <x v="111"/>
    <x v="8"/>
    <n v="11"/>
    <x v="1"/>
  </r>
  <r>
    <s v="07 Vestfold"/>
    <x v="6"/>
    <s v="0702"/>
    <s v="0702 Holmestrand"/>
    <x v="111"/>
    <x v="9"/>
    <n v="11"/>
    <x v="1"/>
  </r>
  <r>
    <s v="07 Vestfold"/>
    <x v="6"/>
    <s v="0702"/>
    <s v="0702 Holmestrand"/>
    <x v="111"/>
    <x v="10"/>
    <n v="13"/>
    <x v="1"/>
  </r>
  <r>
    <s v="07 Vestfold"/>
    <x v="6"/>
    <s v="0702"/>
    <s v="0702 Holmestrand"/>
    <x v="111"/>
    <x v="11"/>
    <n v="11"/>
    <x v="1"/>
  </r>
  <r>
    <s v="07 Vestfold"/>
    <x v="6"/>
    <s v="0702"/>
    <s v="0702 Holmestrand"/>
    <x v="111"/>
    <x v="12"/>
    <n v="16"/>
    <x v="1"/>
  </r>
  <r>
    <s v="07 Vestfold"/>
    <x v="6"/>
    <s v="0704"/>
    <s v="0704 Tønsberg"/>
    <x v="112"/>
    <x v="0"/>
    <n v="15"/>
    <x v="1"/>
  </r>
  <r>
    <s v="07 Vestfold"/>
    <x v="6"/>
    <s v="0704"/>
    <s v="0704 Tønsberg"/>
    <x v="112"/>
    <x v="1"/>
    <n v="12"/>
    <x v="1"/>
  </r>
  <r>
    <s v="07 Vestfold"/>
    <x v="6"/>
    <s v="0704"/>
    <s v="0704 Tønsberg"/>
    <x v="112"/>
    <x v="2"/>
    <n v="15"/>
    <x v="1"/>
  </r>
  <r>
    <s v="07 Vestfold"/>
    <x v="6"/>
    <s v="0704"/>
    <s v="0704 Tønsberg"/>
    <x v="112"/>
    <x v="3"/>
    <n v="17"/>
    <x v="1"/>
  </r>
  <r>
    <s v="07 Vestfold"/>
    <x v="6"/>
    <s v="0704"/>
    <s v="0704 Tønsberg"/>
    <x v="112"/>
    <x v="4"/>
    <n v="15"/>
    <x v="1"/>
  </r>
  <r>
    <s v="07 Vestfold"/>
    <x v="6"/>
    <s v="0704"/>
    <s v="0704 Tønsberg"/>
    <x v="112"/>
    <x v="5"/>
    <n v="17"/>
    <x v="1"/>
  </r>
  <r>
    <s v="07 Vestfold"/>
    <x v="6"/>
    <s v="0704"/>
    <s v="0704 Tønsberg"/>
    <x v="112"/>
    <x v="6"/>
    <n v="19"/>
    <x v="1"/>
  </r>
  <r>
    <s v="07 Vestfold"/>
    <x v="6"/>
    <s v="0704"/>
    <s v="0704 Tønsberg"/>
    <x v="112"/>
    <x v="7"/>
    <n v="17"/>
    <x v="1"/>
  </r>
  <r>
    <s v="07 Vestfold"/>
    <x v="6"/>
    <s v="0704"/>
    <s v="0704 Tønsberg"/>
    <x v="112"/>
    <x v="8"/>
    <n v="17"/>
    <x v="1"/>
  </r>
  <r>
    <s v="07 Vestfold"/>
    <x v="6"/>
    <s v="0704"/>
    <s v="0704 Tønsberg"/>
    <x v="112"/>
    <x v="9"/>
    <n v="17"/>
    <x v="1"/>
  </r>
  <r>
    <s v="07 Vestfold"/>
    <x v="6"/>
    <s v="0704"/>
    <s v="0704 Tønsberg"/>
    <x v="112"/>
    <x v="10"/>
    <n v="15"/>
    <x v="1"/>
  </r>
  <r>
    <s v="07 Vestfold"/>
    <x v="6"/>
    <s v="0704"/>
    <s v="0704 Tønsberg"/>
    <x v="112"/>
    <x v="11"/>
    <n v="16"/>
    <x v="1"/>
  </r>
  <r>
    <s v="07 Vestfold"/>
    <x v="6"/>
    <s v="0704"/>
    <s v="0704 Tønsberg"/>
    <x v="112"/>
    <x v="12"/>
    <n v="23"/>
    <x v="1"/>
  </r>
  <r>
    <s v="07 Vestfold"/>
    <x v="6"/>
    <s v="0706"/>
    <s v="0706 Sandefjord"/>
    <x v="113"/>
    <x v="0"/>
    <n v="18"/>
    <x v="1"/>
  </r>
  <r>
    <s v="07 Vestfold"/>
    <x v="6"/>
    <s v="0706"/>
    <s v="0706 Sandefjord"/>
    <x v="113"/>
    <x v="1"/>
    <n v="18"/>
    <x v="1"/>
  </r>
  <r>
    <s v="07 Vestfold"/>
    <x v="6"/>
    <s v="0706"/>
    <s v="0706 Sandefjord"/>
    <x v="113"/>
    <x v="2"/>
    <n v="18"/>
    <x v="1"/>
  </r>
  <r>
    <s v="07 Vestfold"/>
    <x v="6"/>
    <s v="0706"/>
    <s v="0706 Sandefjord"/>
    <x v="113"/>
    <x v="3"/>
    <n v="14"/>
    <x v="1"/>
  </r>
  <r>
    <s v="07 Vestfold"/>
    <x v="6"/>
    <s v="0706"/>
    <s v="0706 Sandefjord"/>
    <x v="113"/>
    <x v="4"/>
    <n v="19"/>
    <x v="1"/>
  </r>
  <r>
    <s v="07 Vestfold"/>
    <x v="6"/>
    <s v="0706"/>
    <s v="0706 Sandefjord"/>
    <x v="113"/>
    <x v="5"/>
    <n v="16"/>
    <x v="1"/>
  </r>
  <r>
    <s v="07 Vestfold"/>
    <x v="6"/>
    <s v="0706"/>
    <s v="0706 Sandefjord"/>
    <x v="113"/>
    <x v="6"/>
    <n v="18"/>
    <x v="1"/>
  </r>
  <r>
    <s v="07 Vestfold"/>
    <x v="6"/>
    <s v="0706"/>
    <s v="0706 Sandefjord"/>
    <x v="113"/>
    <x v="7"/>
    <n v="11"/>
    <x v="1"/>
  </r>
  <r>
    <s v="07 Vestfold"/>
    <x v="6"/>
    <s v="0706"/>
    <s v="0706 Sandefjord"/>
    <x v="113"/>
    <x v="8"/>
    <n v="16"/>
    <x v="1"/>
  </r>
  <r>
    <s v="07 Vestfold"/>
    <x v="6"/>
    <s v="0706"/>
    <s v="0706 Sandefjord"/>
    <x v="113"/>
    <x v="9"/>
    <n v="16"/>
    <x v="1"/>
  </r>
  <r>
    <s v="07 Vestfold"/>
    <x v="6"/>
    <s v="0706"/>
    <s v="0706 Sandefjord"/>
    <x v="113"/>
    <x v="10"/>
    <n v="13"/>
    <x v="1"/>
  </r>
  <r>
    <s v="07 Vestfold"/>
    <x v="6"/>
    <s v="0706"/>
    <s v="0706 Sandefjord"/>
    <x v="113"/>
    <x v="11"/>
    <n v="15"/>
    <x v="1"/>
  </r>
  <r>
    <s v="07 Vestfold"/>
    <x v="6"/>
    <s v="0706"/>
    <s v="0706 Sandefjord"/>
    <x v="113"/>
    <x v="12"/>
    <n v="20"/>
    <x v="1"/>
  </r>
  <r>
    <s v="07 Vestfold"/>
    <x v="6"/>
    <s v="0709"/>
    <s v="0709 Larvik"/>
    <x v="114"/>
    <x v="0"/>
    <n v="58"/>
    <x v="1"/>
  </r>
  <r>
    <s v="07 Vestfold"/>
    <x v="6"/>
    <s v="0709"/>
    <s v="0709 Larvik"/>
    <x v="114"/>
    <x v="1"/>
    <n v="56"/>
    <x v="1"/>
  </r>
  <r>
    <s v="07 Vestfold"/>
    <x v="6"/>
    <s v="0709"/>
    <s v="0709 Larvik"/>
    <x v="114"/>
    <x v="2"/>
    <n v="50"/>
    <x v="1"/>
  </r>
  <r>
    <s v="07 Vestfold"/>
    <x v="6"/>
    <s v="0709"/>
    <s v="0709 Larvik"/>
    <x v="114"/>
    <x v="3"/>
    <n v="54"/>
    <x v="1"/>
  </r>
  <r>
    <s v="07 Vestfold"/>
    <x v="6"/>
    <s v="0709"/>
    <s v="0709 Larvik"/>
    <x v="114"/>
    <x v="4"/>
    <n v="57"/>
    <x v="1"/>
  </r>
  <r>
    <s v="07 Vestfold"/>
    <x v="6"/>
    <s v="0709"/>
    <s v="0709 Larvik"/>
    <x v="114"/>
    <x v="5"/>
    <n v="68"/>
    <x v="1"/>
  </r>
  <r>
    <s v="07 Vestfold"/>
    <x v="6"/>
    <s v="0709"/>
    <s v="0709 Larvik"/>
    <x v="114"/>
    <x v="6"/>
    <n v="48"/>
    <x v="1"/>
  </r>
  <r>
    <s v="07 Vestfold"/>
    <x v="6"/>
    <s v="0709"/>
    <s v="0709 Larvik"/>
    <x v="114"/>
    <x v="7"/>
    <n v="45"/>
    <x v="1"/>
  </r>
  <r>
    <s v="07 Vestfold"/>
    <x v="6"/>
    <s v="0709"/>
    <s v="0709 Larvik"/>
    <x v="114"/>
    <x v="8"/>
    <n v="53"/>
    <x v="1"/>
  </r>
  <r>
    <s v="07 Vestfold"/>
    <x v="6"/>
    <s v="0709"/>
    <s v="0709 Larvik"/>
    <x v="114"/>
    <x v="9"/>
    <n v="56"/>
    <x v="1"/>
  </r>
  <r>
    <s v="07 Vestfold"/>
    <x v="6"/>
    <s v="0709"/>
    <s v="0709 Larvik"/>
    <x v="114"/>
    <x v="10"/>
    <n v="44"/>
    <x v="1"/>
  </r>
  <r>
    <s v="07 Vestfold"/>
    <x v="6"/>
    <s v="0709"/>
    <s v="0709 Larvik"/>
    <x v="114"/>
    <x v="11"/>
    <n v="38"/>
    <x v="1"/>
  </r>
  <r>
    <s v="07 Vestfold"/>
    <x v="6"/>
    <s v="0709"/>
    <s v="0709 Larvik"/>
    <x v="114"/>
    <x v="12"/>
    <n v="48"/>
    <x v="1"/>
  </r>
  <r>
    <s v="07 Vestfold"/>
    <x v="6"/>
    <s v="0711"/>
    <s v="0711 Svelvik"/>
    <x v="115"/>
    <x v="0"/>
    <n v="7"/>
    <x v="1"/>
  </r>
  <r>
    <s v="07 Vestfold"/>
    <x v="6"/>
    <s v="0711"/>
    <s v="0711 Svelvik"/>
    <x v="115"/>
    <x v="1"/>
    <n v="5"/>
    <x v="1"/>
  </r>
  <r>
    <s v="07 Vestfold"/>
    <x v="6"/>
    <s v="0711"/>
    <s v="0711 Svelvik"/>
    <x v="115"/>
    <x v="2"/>
    <n v="6"/>
    <x v="1"/>
  </r>
  <r>
    <s v="07 Vestfold"/>
    <x v="6"/>
    <s v="0711"/>
    <s v="0711 Svelvik"/>
    <x v="115"/>
    <x v="3"/>
    <n v="2"/>
    <x v="1"/>
  </r>
  <r>
    <s v="07 Vestfold"/>
    <x v="6"/>
    <s v="0711"/>
    <s v="0711 Svelvik"/>
    <x v="115"/>
    <x v="4"/>
    <n v="4"/>
    <x v="1"/>
  </r>
  <r>
    <s v="07 Vestfold"/>
    <x v="6"/>
    <s v="0711"/>
    <s v="0711 Svelvik"/>
    <x v="115"/>
    <x v="5"/>
    <n v="4"/>
    <x v="1"/>
  </r>
  <r>
    <s v="07 Vestfold"/>
    <x v="6"/>
    <s v="0711"/>
    <s v="0711 Svelvik"/>
    <x v="115"/>
    <x v="6"/>
    <n v="5"/>
    <x v="1"/>
  </r>
  <r>
    <s v="07 Vestfold"/>
    <x v="6"/>
    <s v="0711"/>
    <s v="0711 Svelvik"/>
    <x v="115"/>
    <x v="7"/>
    <n v="5"/>
    <x v="1"/>
  </r>
  <r>
    <s v="07 Vestfold"/>
    <x v="6"/>
    <s v="0711"/>
    <s v="0711 Svelvik"/>
    <x v="115"/>
    <x v="8"/>
    <n v="5"/>
    <x v="1"/>
  </r>
  <r>
    <s v="07 Vestfold"/>
    <x v="6"/>
    <s v="0711"/>
    <s v="0711 Svelvik"/>
    <x v="115"/>
    <x v="9"/>
    <n v="8"/>
    <x v="1"/>
  </r>
  <r>
    <s v="07 Vestfold"/>
    <x v="6"/>
    <s v="0711"/>
    <s v="0711 Svelvik"/>
    <x v="115"/>
    <x v="10"/>
    <n v="8"/>
    <x v="1"/>
  </r>
  <r>
    <s v="07 Vestfold"/>
    <x v="6"/>
    <s v="0711"/>
    <s v="0711 Svelvik"/>
    <x v="115"/>
    <x v="11"/>
    <n v="6"/>
    <x v="1"/>
  </r>
  <r>
    <s v="07 Vestfold"/>
    <x v="6"/>
    <s v="0711"/>
    <s v="0711 Svelvik"/>
    <x v="115"/>
    <x v="12"/>
    <n v="8"/>
    <x v="1"/>
  </r>
  <r>
    <s v="07 Vestfold"/>
    <x v="6"/>
    <s v="0713"/>
    <s v="0713 Sande (Vestf.)"/>
    <x v="116"/>
    <x v="0"/>
    <n v="25"/>
    <x v="1"/>
  </r>
  <r>
    <s v="07 Vestfold"/>
    <x v="6"/>
    <s v="0713"/>
    <s v="0713 Sande (Vestf.)"/>
    <x v="116"/>
    <x v="1"/>
    <n v="24"/>
    <x v="1"/>
  </r>
  <r>
    <s v="07 Vestfold"/>
    <x v="6"/>
    <s v="0713"/>
    <s v="0713 Sande (Vestf.)"/>
    <x v="116"/>
    <x v="2"/>
    <n v="25"/>
    <x v="1"/>
  </r>
  <r>
    <s v="07 Vestfold"/>
    <x v="6"/>
    <s v="0713"/>
    <s v="0713 Sande (Vestf.)"/>
    <x v="116"/>
    <x v="3"/>
    <n v="21"/>
    <x v="1"/>
  </r>
  <r>
    <s v="07 Vestfold"/>
    <x v="6"/>
    <s v="0713"/>
    <s v="0713 Sande (Vestf.)"/>
    <x v="116"/>
    <x v="4"/>
    <n v="20"/>
    <x v="1"/>
  </r>
  <r>
    <s v="07 Vestfold"/>
    <x v="6"/>
    <s v="0713"/>
    <s v="0713 Sande (Vestf.)"/>
    <x v="116"/>
    <x v="5"/>
    <n v="43"/>
    <x v="1"/>
  </r>
  <r>
    <s v="07 Vestfold"/>
    <x v="6"/>
    <s v="0713"/>
    <s v="0713 Sande (Vestf.)"/>
    <x v="116"/>
    <x v="6"/>
    <n v="24"/>
    <x v="1"/>
  </r>
  <r>
    <s v="07 Vestfold"/>
    <x v="6"/>
    <s v="0713"/>
    <s v="0713 Sande (Vestf.)"/>
    <x v="116"/>
    <x v="7"/>
    <n v="25"/>
    <x v="1"/>
  </r>
  <r>
    <s v="07 Vestfold"/>
    <x v="6"/>
    <s v="0713"/>
    <s v="0713 Sande (Vestf.)"/>
    <x v="116"/>
    <x v="8"/>
    <n v="25"/>
    <x v="1"/>
  </r>
  <r>
    <s v="07 Vestfold"/>
    <x v="6"/>
    <s v="0713"/>
    <s v="0713 Sande (Vestf.)"/>
    <x v="116"/>
    <x v="9"/>
    <n v="20"/>
    <x v="1"/>
  </r>
  <r>
    <s v="07 Vestfold"/>
    <x v="6"/>
    <s v="0713"/>
    <s v="0713 Sande (Vestf.)"/>
    <x v="116"/>
    <x v="10"/>
    <n v="21"/>
    <x v="1"/>
  </r>
  <r>
    <s v="07 Vestfold"/>
    <x v="6"/>
    <s v="0713"/>
    <s v="0713 Sande (Vestf.)"/>
    <x v="116"/>
    <x v="11"/>
    <n v="22"/>
    <x v="1"/>
  </r>
  <r>
    <s v="07 Vestfold"/>
    <x v="6"/>
    <s v="0713"/>
    <s v="0713 Sande (Vestf.)"/>
    <x v="116"/>
    <x v="12"/>
    <n v="25"/>
    <x v="1"/>
  </r>
  <r>
    <s v="07 Vestfold"/>
    <x v="6"/>
    <s v="0714"/>
    <s v="0714 Hof"/>
    <x v="117"/>
    <x v="0"/>
    <n v="16"/>
    <x v="1"/>
  </r>
  <r>
    <s v="07 Vestfold"/>
    <x v="6"/>
    <s v="0714"/>
    <s v="0714 Hof"/>
    <x v="117"/>
    <x v="1"/>
    <n v="16"/>
    <x v="1"/>
  </r>
  <r>
    <s v="07 Vestfold"/>
    <x v="6"/>
    <s v="0714"/>
    <s v="0714 Hof"/>
    <x v="117"/>
    <x v="2"/>
    <n v="22"/>
    <x v="1"/>
  </r>
  <r>
    <s v="07 Vestfold"/>
    <x v="6"/>
    <s v="0714"/>
    <s v="0714 Hof"/>
    <x v="117"/>
    <x v="3"/>
    <n v="18"/>
    <x v="1"/>
  </r>
  <r>
    <s v="07 Vestfold"/>
    <x v="6"/>
    <s v="0714"/>
    <s v="0714 Hof"/>
    <x v="117"/>
    <x v="4"/>
    <n v="14"/>
    <x v="1"/>
  </r>
  <r>
    <s v="07 Vestfold"/>
    <x v="6"/>
    <s v="0714"/>
    <s v="0714 Hof"/>
    <x v="117"/>
    <x v="5"/>
    <n v="19"/>
    <x v="1"/>
  </r>
  <r>
    <s v="07 Vestfold"/>
    <x v="6"/>
    <s v="0714"/>
    <s v="0714 Hof"/>
    <x v="117"/>
    <x v="6"/>
    <n v="12"/>
    <x v="1"/>
  </r>
  <r>
    <s v="07 Vestfold"/>
    <x v="6"/>
    <s v="0714"/>
    <s v="0714 Hof"/>
    <x v="117"/>
    <x v="7"/>
    <n v="11"/>
    <x v="1"/>
  </r>
  <r>
    <s v="07 Vestfold"/>
    <x v="6"/>
    <s v="0714"/>
    <s v="0714 Hof"/>
    <x v="117"/>
    <x v="8"/>
    <n v="9"/>
    <x v="1"/>
  </r>
  <r>
    <s v="07 Vestfold"/>
    <x v="6"/>
    <s v="0714"/>
    <s v="0714 Hof"/>
    <x v="117"/>
    <x v="9"/>
    <n v="12"/>
    <x v="1"/>
  </r>
  <r>
    <s v="07 Vestfold"/>
    <x v="6"/>
    <s v="0714"/>
    <s v="0714 Hof"/>
    <x v="117"/>
    <x v="10"/>
    <n v="12"/>
    <x v="1"/>
  </r>
  <r>
    <s v="07 Vestfold"/>
    <x v="6"/>
    <s v="0714"/>
    <s v="0714 Hof"/>
    <x v="117"/>
    <x v="11"/>
    <n v="11"/>
    <x v="1"/>
  </r>
  <r>
    <s v="07 Vestfold"/>
    <x v="6"/>
    <s v="0714"/>
    <s v="0714 Hof"/>
    <x v="117"/>
    <x v="12"/>
    <n v="11"/>
    <x v="1"/>
  </r>
  <r>
    <s v="07 Vestfold"/>
    <x v="6"/>
    <s v="0716"/>
    <s v="0716 Re  "/>
    <x v="118"/>
    <x v="0"/>
    <n v="22"/>
    <x v="1"/>
  </r>
  <r>
    <s v="07 Vestfold"/>
    <x v="6"/>
    <s v="0716"/>
    <s v="0716 Re  "/>
    <x v="118"/>
    <x v="1"/>
    <n v="19"/>
    <x v="1"/>
  </r>
  <r>
    <s v="07 Vestfold"/>
    <x v="6"/>
    <s v="0716"/>
    <s v="0716 Re  "/>
    <x v="118"/>
    <x v="2"/>
    <n v="12"/>
    <x v="1"/>
  </r>
  <r>
    <s v="07 Vestfold"/>
    <x v="6"/>
    <s v="0716"/>
    <s v="0716 Re  "/>
    <x v="118"/>
    <x v="3"/>
    <n v="14"/>
    <x v="1"/>
  </r>
  <r>
    <s v="07 Vestfold"/>
    <x v="6"/>
    <s v="0716"/>
    <s v="0716 Re  "/>
    <x v="118"/>
    <x v="4"/>
    <n v="19"/>
    <x v="1"/>
  </r>
  <r>
    <s v="07 Vestfold"/>
    <x v="6"/>
    <s v="0716"/>
    <s v="0716 Re  "/>
    <x v="118"/>
    <x v="5"/>
    <n v="16"/>
    <x v="1"/>
  </r>
  <r>
    <s v="07 Vestfold"/>
    <x v="6"/>
    <s v="0716"/>
    <s v="0716 Re  "/>
    <x v="118"/>
    <x v="6"/>
    <n v="15"/>
    <x v="1"/>
  </r>
  <r>
    <s v="07 Vestfold"/>
    <x v="6"/>
    <s v="0716"/>
    <s v="0716 Re  "/>
    <x v="118"/>
    <x v="7"/>
    <n v="16"/>
    <x v="1"/>
  </r>
  <r>
    <s v="07 Vestfold"/>
    <x v="6"/>
    <s v="0716"/>
    <s v="0716 Re  "/>
    <x v="118"/>
    <x v="8"/>
    <n v="19"/>
    <x v="1"/>
  </r>
  <r>
    <s v="07 Vestfold"/>
    <x v="6"/>
    <s v="0716"/>
    <s v="0716 Re  "/>
    <x v="118"/>
    <x v="9"/>
    <n v="20"/>
    <x v="1"/>
  </r>
  <r>
    <s v="07 Vestfold"/>
    <x v="6"/>
    <s v="0716"/>
    <s v="0716 Re  "/>
    <x v="118"/>
    <x v="10"/>
    <n v="16"/>
    <x v="1"/>
  </r>
  <r>
    <s v="07 Vestfold"/>
    <x v="6"/>
    <s v="0716"/>
    <s v="0716 Re  "/>
    <x v="118"/>
    <x v="11"/>
    <n v="15"/>
    <x v="1"/>
  </r>
  <r>
    <s v="07 Vestfold"/>
    <x v="6"/>
    <s v="0716"/>
    <s v="0716 Re  "/>
    <x v="118"/>
    <x v="12"/>
    <n v="21"/>
    <x v="1"/>
  </r>
  <r>
    <s v="07 Vestfold"/>
    <x v="6"/>
    <s v="0719"/>
    <s v="0719 Andebu"/>
    <x v="119"/>
    <x v="0"/>
    <n v="24"/>
    <x v="1"/>
  </r>
  <r>
    <s v="07 Vestfold"/>
    <x v="6"/>
    <s v="0719"/>
    <s v="0719 Andebu"/>
    <x v="119"/>
    <x v="1"/>
    <n v="23"/>
    <x v="1"/>
  </r>
  <r>
    <s v="07 Vestfold"/>
    <x v="6"/>
    <s v="0719"/>
    <s v="0719 Andebu"/>
    <x v="119"/>
    <x v="2"/>
    <n v="24"/>
    <x v="1"/>
  </r>
  <r>
    <s v="07 Vestfold"/>
    <x v="6"/>
    <s v="0719"/>
    <s v="0719 Andebu"/>
    <x v="119"/>
    <x v="3"/>
    <n v="28"/>
    <x v="1"/>
  </r>
  <r>
    <s v="07 Vestfold"/>
    <x v="6"/>
    <s v="0719"/>
    <s v="0719 Andebu"/>
    <x v="119"/>
    <x v="4"/>
    <n v="22"/>
    <x v="1"/>
  </r>
  <r>
    <s v="07 Vestfold"/>
    <x v="6"/>
    <s v="0719"/>
    <s v="0719 Andebu"/>
    <x v="119"/>
    <x v="5"/>
    <n v="31"/>
    <x v="1"/>
  </r>
  <r>
    <s v="07 Vestfold"/>
    <x v="6"/>
    <s v="0719"/>
    <s v="0719 Andebu"/>
    <x v="119"/>
    <x v="6"/>
    <n v="34"/>
    <x v="1"/>
  </r>
  <r>
    <s v="07 Vestfold"/>
    <x v="6"/>
    <s v="0719"/>
    <s v="0719 Andebu"/>
    <x v="119"/>
    <x v="7"/>
    <n v="32"/>
    <x v="1"/>
  </r>
  <r>
    <s v="07 Vestfold"/>
    <x v="6"/>
    <s v="0719"/>
    <s v="0719 Andebu"/>
    <x v="119"/>
    <x v="8"/>
    <n v="45"/>
    <x v="1"/>
  </r>
  <r>
    <s v="07 Vestfold"/>
    <x v="6"/>
    <s v="0719"/>
    <s v="0719 Andebu"/>
    <x v="119"/>
    <x v="9"/>
    <n v="44"/>
    <x v="1"/>
  </r>
  <r>
    <s v="07 Vestfold"/>
    <x v="6"/>
    <s v="0719"/>
    <s v="0719 Andebu"/>
    <x v="119"/>
    <x v="10"/>
    <n v="43"/>
    <x v="1"/>
  </r>
  <r>
    <s v="07 Vestfold"/>
    <x v="6"/>
    <s v="0719"/>
    <s v="0719 Andebu"/>
    <x v="119"/>
    <x v="11"/>
    <n v="33"/>
    <x v="1"/>
  </r>
  <r>
    <s v="07 Vestfold"/>
    <x v="6"/>
    <s v="0719"/>
    <s v="0719 Andebu"/>
    <x v="119"/>
    <x v="12"/>
    <n v="34"/>
    <x v="1"/>
  </r>
  <r>
    <s v="07 Vestfold"/>
    <x v="6"/>
    <s v="0720"/>
    <s v="0720 Stokke"/>
    <x v="120"/>
    <x v="0"/>
    <n v="12"/>
    <x v="1"/>
  </r>
  <r>
    <s v="07 Vestfold"/>
    <x v="6"/>
    <s v="0720"/>
    <s v="0720 Stokke"/>
    <x v="120"/>
    <x v="1"/>
    <n v="10"/>
    <x v="1"/>
  </r>
  <r>
    <s v="07 Vestfold"/>
    <x v="6"/>
    <s v="0720"/>
    <s v="0720 Stokke"/>
    <x v="120"/>
    <x v="2"/>
    <n v="11"/>
    <x v="1"/>
  </r>
  <r>
    <s v="07 Vestfold"/>
    <x v="6"/>
    <s v="0720"/>
    <s v="0720 Stokke"/>
    <x v="120"/>
    <x v="3"/>
    <n v="13"/>
    <x v="1"/>
  </r>
  <r>
    <s v="07 Vestfold"/>
    <x v="6"/>
    <s v="0720"/>
    <s v="0720 Stokke"/>
    <x v="120"/>
    <x v="4"/>
    <n v="11"/>
    <x v="1"/>
  </r>
  <r>
    <s v="07 Vestfold"/>
    <x v="6"/>
    <s v="0720"/>
    <s v="0720 Stokke"/>
    <x v="120"/>
    <x v="5"/>
    <n v="11"/>
    <x v="1"/>
  </r>
  <r>
    <s v="07 Vestfold"/>
    <x v="6"/>
    <s v="0720"/>
    <s v="0720 Stokke"/>
    <x v="120"/>
    <x v="6"/>
    <n v="16"/>
    <x v="1"/>
  </r>
  <r>
    <s v="07 Vestfold"/>
    <x v="6"/>
    <s v="0720"/>
    <s v="0720 Stokke"/>
    <x v="120"/>
    <x v="7"/>
    <n v="14"/>
    <x v="1"/>
  </r>
  <r>
    <s v="07 Vestfold"/>
    <x v="6"/>
    <s v="0720"/>
    <s v="0720 Stokke"/>
    <x v="120"/>
    <x v="8"/>
    <n v="11"/>
    <x v="1"/>
  </r>
  <r>
    <s v="07 Vestfold"/>
    <x v="6"/>
    <s v="0720"/>
    <s v="0720 Stokke"/>
    <x v="120"/>
    <x v="9"/>
    <n v="9"/>
    <x v="1"/>
  </r>
  <r>
    <s v="07 Vestfold"/>
    <x v="6"/>
    <s v="0720"/>
    <s v="0720 Stokke"/>
    <x v="120"/>
    <x v="10"/>
    <n v="6"/>
    <x v="1"/>
  </r>
  <r>
    <s v="07 Vestfold"/>
    <x v="6"/>
    <s v="0720"/>
    <s v="0720 Stokke"/>
    <x v="120"/>
    <x v="11"/>
    <n v="8"/>
    <x v="1"/>
  </r>
  <r>
    <s v="07 Vestfold"/>
    <x v="6"/>
    <s v="0720"/>
    <s v="0720 Stokke"/>
    <x v="120"/>
    <x v="12"/>
    <n v="10"/>
    <x v="1"/>
  </r>
  <r>
    <s v="07 Vestfold"/>
    <x v="6"/>
    <s v="0722"/>
    <s v="0722 Nøtterøy"/>
    <x v="121"/>
    <x v="0"/>
    <n v="14"/>
    <x v="1"/>
  </r>
  <r>
    <s v="07 Vestfold"/>
    <x v="6"/>
    <s v="0722"/>
    <s v="0722 Nøtterøy"/>
    <x v="121"/>
    <x v="1"/>
    <n v="18"/>
    <x v="1"/>
  </r>
  <r>
    <s v="07 Vestfold"/>
    <x v="6"/>
    <s v="0722"/>
    <s v="0722 Nøtterøy"/>
    <x v="121"/>
    <x v="2"/>
    <n v="16"/>
    <x v="1"/>
  </r>
  <r>
    <s v="07 Vestfold"/>
    <x v="6"/>
    <s v="0722"/>
    <s v="0722 Nøtterøy"/>
    <x v="121"/>
    <x v="3"/>
    <n v="16"/>
    <x v="1"/>
  </r>
  <r>
    <s v="07 Vestfold"/>
    <x v="6"/>
    <s v="0722"/>
    <s v="0722 Nøtterøy"/>
    <x v="121"/>
    <x v="4"/>
    <n v="15"/>
    <x v="1"/>
  </r>
  <r>
    <s v="07 Vestfold"/>
    <x v="6"/>
    <s v="0722"/>
    <s v="0722 Nøtterøy"/>
    <x v="121"/>
    <x v="5"/>
    <n v="16"/>
    <x v="1"/>
  </r>
  <r>
    <s v="07 Vestfold"/>
    <x v="6"/>
    <s v="0722"/>
    <s v="0722 Nøtterøy"/>
    <x v="121"/>
    <x v="6"/>
    <n v="20"/>
    <x v="1"/>
  </r>
  <r>
    <s v="07 Vestfold"/>
    <x v="6"/>
    <s v="0722"/>
    <s v="0722 Nøtterøy"/>
    <x v="121"/>
    <x v="7"/>
    <n v="16"/>
    <x v="1"/>
  </r>
  <r>
    <s v="07 Vestfold"/>
    <x v="6"/>
    <s v="0722"/>
    <s v="0722 Nøtterøy"/>
    <x v="121"/>
    <x v="8"/>
    <n v="13"/>
    <x v="1"/>
  </r>
  <r>
    <s v="07 Vestfold"/>
    <x v="6"/>
    <s v="0722"/>
    <s v="0722 Nøtterøy"/>
    <x v="121"/>
    <x v="9"/>
    <n v="12"/>
    <x v="1"/>
  </r>
  <r>
    <s v="07 Vestfold"/>
    <x v="6"/>
    <s v="0722"/>
    <s v="0722 Nøtterøy"/>
    <x v="121"/>
    <x v="10"/>
    <n v="10"/>
    <x v="1"/>
  </r>
  <r>
    <s v="07 Vestfold"/>
    <x v="6"/>
    <s v="0722"/>
    <s v="0722 Nøtterøy"/>
    <x v="121"/>
    <x v="11"/>
    <n v="10"/>
    <x v="1"/>
  </r>
  <r>
    <s v="07 Vestfold"/>
    <x v="6"/>
    <s v="0722"/>
    <s v="0722 Nøtterøy"/>
    <x v="121"/>
    <x v="12"/>
    <n v="15"/>
    <x v="1"/>
  </r>
  <r>
    <s v="07 Vestfold"/>
    <x v="6"/>
    <s v="0723"/>
    <s v="0723 Tjøme"/>
    <x v="122"/>
    <x v="0"/>
    <n v="0"/>
    <x v="1"/>
  </r>
  <r>
    <s v="07 Vestfold"/>
    <x v="6"/>
    <s v="0723"/>
    <s v="0723 Tjøme"/>
    <x v="122"/>
    <x v="1"/>
    <n v="1"/>
    <x v="1"/>
  </r>
  <r>
    <s v="07 Vestfold"/>
    <x v="6"/>
    <s v="0723"/>
    <s v="0723 Tjøme"/>
    <x v="122"/>
    <x v="2"/>
    <n v="0"/>
    <x v="1"/>
  </r>
  <r>
    <s v="07 Vestfold"/>
    <x v="6"/>
    <s v="0723"/>
    <s v="0723 Tjøme"/>
    <x v="122"/>
    <x v="3"/>
    <n v="0"/>
    <x v="1"/>
  </r>
  <r>
    <s v="07 Vestfold"/>
    <x v="6"/>
    <s v="0723"/>
    <s v="0723 Tjøme"/>
    <x v="122"/>
    <x v="4"/>
    <n v="0"/>
    <x v="1"/>
  </r>
  <r>
    <s v="07 Vestfold"/>
    <x v="6"/>
    <s v="0723"/>
    <s v="0723 Tjøme"/>
    <x v="122"/>
    <x v="5"/>
    <n v="0"/>
    <x v="1"/>
  </r>
  <r>
    <s v="07 Vestfold"/>
    <x v="6"/>
    <s v="0723"/>
    <s v="0723 Tjøme"/>
    <x v="122"/>
    <x v="6"/>
    <n v="1"/>
    <x v="1"/>
  </r>
  <r>
    <s v="07 Vestfold"/>
    <x v="6"/>
    <s v="0723"/>
    <s v="0723 Tjøme"/>
    <x v="122"/>
    <x v="7"/>
    <n v="0"/>
    <x v="1"/>
  </r>
  <r>
    <s v="07 Vestfold"/>
    <x v="6"/>
    <s v="0723"/>
    <s v="0723 Tjøme"/>
    <x v="122"/>
    <x v="8"/>
    <n v="0"/>
    <x v="1"/>
  </r>
  <r>
    <s v="07 Vestfold"/>
    <x v="6"/>
    <s v="0723"/>
    <s v="0723 Tjøme"/>
    <x v="122"/>
    <x v="9"/>
    <n v="0"/>
    <x v="1"/>
  </r>
  <r>
    <s v="07 Vestfold"/>
    <x v="6"/>
    <s v="0723"/>
    <s v="0723 Tjøme"/>
    <x v="122"/>
    <x v="10"/>
    <n v="0"/>
    <x v="1"/>
  </r>
  <r>
    <s v="07 Vestfold"/>
    <x v="6"/>
    <s v="0723"/>
    <s v="0723 Tjøme"/>
    <x v="122"/>
    <x v="11"/>
    <n v="0"/>
    <x v="1"/>
  </r>
  <r>
    <s v="07 Vestfold"/>
    <x v="6"/>
    <s v="0723"/>
    <s v="0723 Tjøme"/>
    <x v="122"/>
    <x v="12"/>
    <n v="1"/>
    <x v="1"/>
  </r>
  <r>
    <s v="07 Vestfold"/>
    <x v="6"/>
    <s v="0728"/>
    <s v="0728 Lardal"/>
    <x v="123"/>
    <x v="0"/>
    <n v="32"/>
    <x v="1"/>
  </r>
  <r>
    <s v="07 Vestfold"/>
    <x v="6"/>
    <s v="0728"/>
    <s v="0728 Lardal"/>
    <x v="123"/>
    <x v="1"/>
    <n v="29"/>
    <x v="1"/>
  </r>
  <r>
    <s v="07 Vestfold"/>
    <x v="6"/>
    <s v="0728"/>
    <s v="0728 Lardal"/>
    <x v="123"/>
    <x v="2"/>
    <n v="27"/>
    <x v="1"/>
  </r>
  <r>
    <s v="07 Vestfold"/>
    <x v="6"/>
    <s v="0728"/>
    <s v="0728 Lardal"/>
    <x v="123"/>
    <x v="3"/>
    <n v="34"/>
    <x v="1"/>
  </r>
  <r>
    <s v="07 Vestfold"/>
    <x v="6"/>
    <s v="0728"/>
    <s v="0728 Lardal"/>
    <x v="123"/>
    <x v="4"/>
    <n v="38"/>
    <x v="1"/>
  </r>
  <r>
    <s v="07 Vestfold"/>
    <x v="6"/>
    <s v="0728"/>
    <s v="0728 Lardal"/>
    <x v="123"/>
    <x v="5"/>
    <n v="38"/>
    <x v="1"/>
  </r>
  <r>
    <s v="07 Vestfold"/>
    <x v="6"/>
    <s v="0728"/>
    <s v="0728 Lardal"/>
    <x v="123"/>
    <x v="6"/>
    <n v="41"/>
    <x v="1"/>
  </r>
  <r>
    <s v="07 Vestfold"/>
    <x v="6"/>
    <s v="0728"/>
    <s v="0728 Lardal"/>
    <x v="123"/>
    <x v="7"/>
    <n v="33"/>
    <x v="1"/>
  </r>
  <r>
    <s v="07 Vestfold"/>
    <x v="6"/>
    <s v="0728"/>
    <s v="0728 Lardal"/>
    <x v="123"/>
    <x v="8"/>
    <n v="39"/>
    <x v="1"/>
  </r>
  <r>
    <s v="07 Vestfold"/>
    <x v="6"/>
    <s v="0728"/>
    <s v="0728 Lardal"/>
    <x v="123"/>
    <x v="9"/>
    <n v="40"/>
    <x v="1"/>
  </r>
  <r>
    <s v="07 Vestfold"/>
    <x v="6"/>
    <s v="0728"/>
    <s v="0728 Lardal"/>
    <x v="123"/>
    <x v="10"/>
    <n v="43"/>
    <x v="1"/>
  </r>
  <r>
    <s v="07 Vestfold"/>
    <x v="6"/>
    <s v="0728"/>
    <s v="0728 Lardal"/>
    <x v="123"/>
    <x v="11"/>
    <n v="40"/>
    <x v="1"/>
  </r>
  <r>
    <s v="07 Vestfold"/>
    <x v="6"/>
    <s v="0728"/>
    <s v="0728 Lardal"/>
    <x v="123"/>
    <x v="12"/>
    <n v="41"/>
    <x v="1"/>
  </r>
  <r>
    <s v="08 Telemark"/>
    <x v="7"/>
    <s v="0805"/>
    <s v="0805 Porsgrunn"/>
    <x v="124"/>
    <x v="0"/>
    <n v="16"/>
    <x v="1"/>
  </r>
  <r>
    <s v="08 Telemark"/>
    <x v="7"/>
    <s v="0805"/>
    <s v="0805 Porsgrunn"/>
    <x v="124"/>
    <x v="1"/>
    <n v="13"/>
    <x v="1"/>
  </r>
  <r>
    <s v="08 Telemark"/>
    <x v="7"/>
    <s v="0805"/>
    <s v="0805 Porsgrunn"/>
    <x v="124"/>
    <x v="2"/>
    <n v="9"/>
    <x v="1"/>
  </r>
  <r>
    <s v="08 Telemark"/>
    <x v="7"/>
    <s v="0805"/>
    <s v="0805 Porsgrunn"/>
    <x v="124"/>
    <x v="3"/>
    <n v="11"/>
    <x v="1"/>
  </r>
  <r>
    <s v="08 Telemark"/>
    <x v="7"/>
    <s v="0805"/>
    <s v="0805 Porsgrunn"/>
    <x v="124"/>
    <x v="4"/>
    <n v="10"/>
    <x v="1"/>
  </r>
  <r>
    <s v="08 Telemark"/>
    <x v="7"/>
    <s v="0805"/>
    <s v="0805 Porsgrunn"/>
    <x v="124"/>
    <x v="5"/>
    <n v="10"/>
    <x v="1"/>
  </r>
  <r>
    <s v="08 Telemark"/>
    <x v="7"/>
    <s v="0805"/>
    <s v="0805 Porsgrunn"/>
    <x v="124"/>
    <x v="6"/>
    <n v="17"/>
    <x v="1"/>
  </r>
  <r>
    <s v="08 Telemark"/>
    <x v="7"/>
    <s v="0805"/>
    <s v="0805 Porsgrunn"/>
    <x v="124"/>
    <x v="7"/>
    <n v="14"/>
    <x v="1"/>
  </r>
  <r>
    <s v="08 Telemark"/>
    <x v="7"/>
    <s v="0805"/>
    <s v="0805 Porsgrunn"/>
    <x v="124"/>
    <x v="8"/>
    <n v="20"/>
    <x v="1"/>
  </r>
  <r>
    <s v="08 Telemark"/>
    <x v="7"/>
    <s v="0805"/>
    <s v="0805 Porsgrunn"/>
    <x v="124"/>
    <x v="9"/>
    <n v="15"/>
    <x v="1"/>
  </r>
  <r>
    <s v="08 Telemark"/>
    <x v="7"/>
    <s v="0805"/>
    <s v="0805 Porsgrunn"/>
    <x v="124"/>
    <x v="10"/>
    <n v="11"/>
    <x v="1"/>
  </r>
  <r>
    <s v="08 Telemark"/>
    <x v="7"/>
    <s v="0805"/>
    <s v="0805 Porsgrunn"/>
    <x v="124"/>
    <x v="11"/>
    <n v="11"/>
    <x v="1"/>
  </r>
  <r>
    <s v="08 Telemark"/>
    <x v="7"/>
    <s v="0805"/>
    <s v="0805 Porsgrunn"/>
    <x v="124"/>
    <x v="12"/>
    <n v="17"/>
    <x v="1"/>
  </r>
  <r>
    <s v="08 Telemark"/>
    <x v="7"/>
    <s v="0806"/>
    <s v="0806 Skien"/>
    <x v="125"/>
    <x v="0"/>
    <n v="88"/>
    <x v="1"/>
  </r>
  <r>
    <s v="08 Telemark"/>
    <x v="7"/>
    <s v="0806"/>
    <s v="0806 Skien"/>
    <x v="125"/>
    <x v="1"/>
    <n v="80"/>
    <x v="1"/>
  </r>
  <r>
    <s v="08 Telemark"/>
    <x v="7"/>
    <s v="0806"/>
    <s v="0806 Skien"/>
    <x v="125"/>
    <x v="2"/>
    <n v="73"/>
    <x v="1"/>
  </r>
  <r>
    <s v="08 Telemark"/>
    <x v="7"/>
    <s v="0806"/>
    <s v="0806 Skien"/>
    <x v="125"/>
    <x v="3"/>
    <n v="76"/>
    <x v="1"/>
  </r>
  <r>
    <s v="08 Telemark"/>
    <x v="7"/>
    <s v="0806"/>
    <s v="0806 Skien"/>
    <x v="125"/>
    <x v="4"/>
    <n v="80"/>
    <x v="1"/>
  </r>
  <r>
    <s v="08 Telemark"/>
    <x v="7"/>
    <s v="0806"/>
    <s v="0806 Skien"/>
    <x v="125"/>
    <x v="5"/>
    <n v="102"/>
    <x v="1"/>
  </r>
  <r>
    <s v="08 Telemark"/>
    <x v="7"/>
    <s v="0806"/>
    <s v="0806 Skien"/>
    <x v="125"/>
    <x v="6"/>
    <n v="104"/>
    <x v="1"/>
  </r>
  <r>
    <s v="08 Telemark"/>
    <x v="7"/>
    <s v="0806"/>
    <s v="0806 Skien"/>
    <x v="125"/>
    <x v="7"/>
    <n v="90"/>
    <x v="1"/>
  </r>
  <r>
    <s v="08 Telemark"/>
    <x v="7"/>
    <s v="0806"/>
    <s v="0806 Skien"/>
    <x v="125"/>
    <x v="8"/>
    <n v="89"/>
    <x v="1"/>
  </r>
  <r>
    <s v="08 Telemark"/>
    <x v="7"/>
    <s v="0806"/>
    <s v="0806 Skien"/>
    <x v="125"/>
    <x v="9"/>
    <n v="76"/>
    <x v="1"/>
  </r>
  <r>
    <s v="08 Telemark"/>
    <x v="7"/>
    <s v="0806"/>
    <s v="0806 Skien"/>
    <x v="125"/>
    <x v="10"/>
    <n v="75"/>
    <x v="1"/>
  </r>
  <r>
    <s v="08 Telemark"/>
    <x v="7"/>
    <s v="0806"/>
    <s v="0806 Skien"/>
    <x v="125"/>
    <x v="11"/>
    <n v="64"/>
    <x v="1"/>
  </r>
  <r>
    <s v="08 Telemark"/>
    <x v="7"/>
    <s v="0806"/>
    <s v="0806 Skien"/>
    <x v="125"/>
    <x v="12"/>
    <n v="82"/>
    <x v="1"/>
  </r>
  <r>
    <s v="08 Telemark"/>
    <x v="7"/>
    <s v="0807"/>
    <s v="0807 Notodden"/>
    <x v="126"/>
    <x v="0"/>
    <n v="57"/>
    <x v="1"/>
  </r>
  <r>
    <s v="08 Telemark"/>
    <x v="7"/>
    <s v="0807"/>
    <s v="0807 Notodden"/>
    <x v="126"/>
    <x v="1"/>
    <n v="45"/>
    <x v="1"/>
  </r>
  <r>
    <s v="08 Telemark"/>
    <x v="7"/>
    <s v="0807"/>
    <s v="0807 Notodden"/>
    <x v="126"/>
    <x v="2"/>
    <n v="54"/>
    <x v="1"/>
  </r>
  <r>
    <s v="08 Telemark"/>
    <x v="7"/>
    <s v="0807"/>
    <s v="0807 Notodden"/>
    <x v="126"/>
    <x v="3"/>
    <n v="46"/>
    <x v="1"/>
  </r>
  <r>
    <s v="08 Telemark"/>
    <x v="7"/>
    <s v="0807"/>
    <s v="0807 Notodden"/>
    <x v="126"/>
    <x v="4"/>
    <n v="42"/>
    <x v="1"/>
  </r>
  <r>
    <s v="08 Telemark"/>
    <x v="7"/>
    <s v="0807"/>
    <s v="0807 Notodden"/>
    <x v="126"/>
    <x v="5"/>
    <n v="52"/>
    <x v="1"/>
  </r>
  <r>
    <s v="08 Telemark"/>
    <x v="7"/>
    <s v="0807"/>
    <s v="0807 Notodden"/>
    <x v="126"/>
    <x v="6"/>
    <n v="59"/>
    <x v="1"/>
  </r>
  <r>
    <s v="08 Telemark"/>
    <x v="7"/>
    <s v="0807"/>
    <s v="0807 Notodden"/>
    <x v="126"/>
    <x v="7"/>
    <n v="55"/>
    <x v="1"/>
  </r>
  <r>
    <s v="08 Telemark"/>
    <x v="7"/>
    <s v="0807"/>
    <s v="0807 Notodden"/>
    <x v="126"/>
    <x v="8"/>
    <n v="58"/>
    <x v="1"/>
  </r>
  <r>
    <s v="08 Telemark"/>
    <x v="7"/>
    <s v="0807"/>
    <s v="0807 Notodden"/>
    <x v="126"/>
    <x v="9"/>
    <n v="56"/>
    <x v="1"/>
  </r>
  <r>
    <s v="08 Telemark"/>
    <x v="7"/>
    <s v="0807"/>
    <s v="0807 Notodden"/>
    <x v="126"/>
    <x v="10"/>
    <n v="44"/>
    <x v="1"/>
  </r>
  <r>
    <s v="08 Telemark"/>
    <x v="7"/>
    <s v="0807"/>
    <s v="0807 Notodden"/>
    <x v="126"/>
    <x v="11"/>
    <n v="35"/>
    <x v="1"/>
  </r>
  <r>
    <s v="08 Telemark"/>
    <x v="7"/>
    <s v="0807"/>
    <s v="0807 Notodden"/>
    <x v="126"/>
    <x v="12"/>
    <n v="55"/>
    <x v="1"/>
  </r>
  <r>
    <s v="08 Telemark"/>
    <x v="7"/>
    <s v="0811"/>
    <s v="0811 Siljan"/>
    <x v="127"/>
    <x v="0"/>
    <n v="7"/>
    <x v="1"/>
  </r>
  <r>
    <s v="08 Telemark"/>
    <x v="7"/>
    <s v="0811"/>
    <s v="0811 Siljan"/>
    <x v="127"/>
    <x v="1"/>
    <n v="4"/>
    <x v="1"/>
  </r>
  <r>
    <s v="08 Telemark"/>
    <x v="7"/>
    <s v="0811"/>
    <s v="0811 Siljan"/>
    <x v="127"/>
    <x v="2"/>
    <n v="5"/>
    <x v="1"/>
  </r>
  <r>
    <s v="08 Telemark"/>
    <x v="7"/>
    <s v="0811"/>
    <s v="0811 Siljan"/>
    <x v="127"/>
    <x v="3"/>
    <n v="4"/>
    <x v="1"/>
  </r>
  <r>
    <s v="08 Telemark"/>
    <x v="7"/>
    <s v="0811"/>
    <s v="0811 Siljan"/>
    <x v="127"/>
    <x v="4"/>
    <n v="4"/>
    <x v="1"/>
  </r>
  <r>
    <s v="08 Telemark"/>
    <x v="7"/>
    <s v="0811"/>
    <s v="0811 Siljan"/>
    <x v="127"/>
    <x v="5"/>
    <n v="4"/>
    <x v="1"/>
  </r>
  <r>
    <s v="08 Telemark"/>
    <x v="7"/>
    <s v="0811"/>
    <s v="0811 Siljan"/>
    <x v="127"/>
    <x v="6"/>
    <n v="31"/>
    <x v="1"/>
  </r>
  <r>
    <s v="08 Telemark"/>
    <x v="7"/>
    <s v="0811"/>
    <s v="0811 Siljan"/>
    <x v="127"/>
    <x v="7"/>
    <n v="31"/>
    <x v="1"/>
  </r>
  <r>
    <s v="08 Telemark"/>
    <x v="7"/>
    <s v="0811"/>
    <s v="0811 Siljan"/>
    <x v="127"/>
    <x v="8"/>
    <n v="32"/>
    <x v="1"/>
  </r>
  <r>
    <s v="08 Telemark"/>
    <x v="7"/>
    <s v="0811"/>
    <s v="0811 Siljan"/>
    <x v="127"/>
    <x v="9"/>
    <n v="36"/>
    <x v="1"/>
  </r>
  <r>
    <s v="08 Telemark"/>
    <x v="7"/>
    <s v="0811"/>
    <s v="0811 Siljan"/>
    <x v="127"/>
    <x v="10"/>
    <n v="31"/>
    <x v="1"/>
  </r>
  <r>
    <s v="08 Telemark"/>
    <x v="7"/>
    <s v="0811"/>
    <s v="0811 Siljan"/>
    <x v="127"/>
    <x v="11"/>
    <n v="27"/>
    <x v="1"/>
  </r>
  <r>
    <s v="08 Telemark"/>
    <x v="7"/>
    <s v="0811"/>
    <s v="0811 Siljan"/>
    <x v="127"/>
    <x v="12"/>
    <n v="26"/>
    <x v="1"/>
  </r>
  <r>
    <s v="08 Telemark"/>
    <x v="7"/>
    <s v="0814"/>
    <s v="0814 Bamble"/>
    <x v="128"/>
    <x v="0"/>
    <n v="21"/>
    <x v="1"/>
  </r>
  <r>
    <s v="08 Telemark"/>
    <x v="7"/>
    <s v="0814"/>
    <s v="0814 Bamble"/>
    <x v="128"/>
    <x v="1"/>
    <n v="16"/>
    <x v="1"/>
  </r>
  <r>
    <s v="08 Telemark"/>
    <x v="7"/>
    <s v="0814"/>
    <s v="0814 Bamble"/>
    <x v="128"/>
    <x v="2"/>
    <n v="14"/>
    <x v="1"/>
  </r>
  <r>
    <s v="08 Telemark"/>
    <x v="7"/>
    <s v="0814"/>
    <s v="0814 Bamble"/>
    <x v="128"/>
    <x v="3"/>
    <n v="17"/>
    <x v="1"/>
  </r>
  <r>
    <s v="08 Telemark"/>
    <x v="7"/>
    <s v="0814"/>
    <s v="0814 Bamble"/>
    <x v="128"/>
    <x v="4"/>
    <n v="21"/>
    <x v="1"/>
  </r>
  <r>
    <s v="08 Telemark"/>
    <x v="7"/>
    <s v="0814"/>
    <s v="0814 Bamble"/>
    <x v="128"/>
    <x v="5"/>
    <n v="22"/>
    <x v="1"/>
  </r>
  <r>
    <s v="08 Telemark"/>
    <x v="7"/>
    <s v="0814"/>
    <s v="0814 Bamble"/>
    <x v="128"/>
    <x v="6"/>
    <n v="33"/>
    <x v="1"/>
  </r>
  <r>
    <s v="08 Telemark"/>
    <x v="7"/>
    <s v="0814"/>
    <s v="0814 Bamble"/>
    <x v="128"/>
    <x v="7"/>
    <n v="23"/>
    <x v="1"/>
  </r>
  <r>
    <s v="08 Telemark"/>
    <x v="7"/>
    <s v="0814"/>
    <s v="0814 Bamble"/>
    <x v="128"/>
    <x v="8"/>
    <n v="23"/>
    <x v="1"/>
  </r>
  <r>
    <s v="08 Telemark"/>
    <x v="7"/>
    <s v="0814"/>
    <s v="0814 Bamble"/>
    <x v="128"/>
    <x v="9"/>
    <n v="28"/>
    <x v="1"/>
  </r>
  <r>
    <s v="08 Telemark"/>
    <x v="7"/>
    <s v="0814"/>
    <s v="0814 Bamble"/>
    <x v="128"/>
    <x v="10"/>
    <n v="12"/>
    <x v="1"/>
  </r>
  <r>
    <s v="08 Telemark"/>
    <x v="7"/>
    <s v="0814"/>
    <s v="0814 Bamble"/>
    <x v="128"/>
    <x v="11"/>
    <n v="11"/>
    <x v="1"/>
  </r>
  <r>
    <s v="08 Telemark"/>
    <x v="7"/>
    <s v="0814"/>
    <s v="0814 Bamble"/>
    <x v="128"/>
    <x v="12"/>
    <n v="32"/>
    <x v="1"/>
  </r>
  <r>
    <s v="08 Telemark"/>
    <x v="7"/>
    <s v="0815"/>
    <s v="0815 Kragerø"/>
    <x v="129"/>
    <x v="0"/>
    <n v="12"/>
    <x v="1"/>
  </r>
  <r>
    <s v="08 Telemark"/>
    <x v="7"/>
    <s v="0815"/>
    <s v="0815 Kragerø"/>
    <x v="129"/>
    <x v="1"/>
    <n v="11"/>
    <x v="1"/>
  </r>
  <r>
    <s v="08 Telemark"/>
    <x v="7"/>
    <s v="0815"/>
    <s v="0815 Kragerø"/>
    <x v="129"/>
    <x v="2"/>
    <n v="9"/>
    <x v="1"/>
  </r>
  <r>
    <s v="08 Telemark"/>
    <x v="7"/>
    <s v="0815"/>
    <s v="0815 Kragerø"/>
    <x v="129"/>
    <x v="3"/>
    <n v="15"/>
    <x v="1"/>
  </r>
  <r>
    <s v="08 Telemark"/>
    <x v="7"/>
    <s v="0815"/>
    <s v="0815 Kragerø"/>
    <x v="129"/>
    <x v="4"/>
    <n v="16"/>
    <x v="1"/>
  </r>
  <r>
    <s v="08 Telemark"/>
    <x v="7"/>
    <s v="0815"/>
    <s v="0815 Kragerø"/>
    <x v="129"/>
    <x v="5"/>
    <n v="14"/>
    <x v="1"/>
  </r>
  <r>
    <s v="08 Telemark"/>
    <x v="7"/>
    <s v="0815"/>
    <s v="0815 Kragerø"/>
    <x v="129"/>
    <x v="6"/>
    <n v="14"/>
    <x v="1"/>
  </r>
  <r>
    <s v="08 Telemark"/>
    <x v="7"/>
    <s v="0815"/>
    <s v="0815 Kragerø"/>
    <x v="129"/>
    <x v="7"/>
    <n v="16"/>
    <x v="1"/>
  </r>
  <r>
    <s v="08 Telemark"/>
    <x v="7"/>
    <s v="0815"/>
    <s v="0815 Kragerø"/>
    <x v="129"/>
    <x v="8"/>
    <n v="19"/>
    <x v="1"/>
  </r>
  <r>
    <s v="08 Telemark"/>
    <x v="7"/>
    <s v="0815"/>
    <s v="0815 Kragerø"/>
    <x v="129"/>
    <x v="9"/>
    <n v="21"/>
    <x v="1"/>
  </r>
  <r>
    <s v="08 Telemark"/>
    <x v="7"/>
    <s v="0815"/>
    <s v="0815 Kragerø"/>
    <x v="129"/>
    <x v="10"/>
    <n v="20"/>
    <x v="1"/>
  </r>
  <r>
    <s v="08 Telemark"/>
    <x v="7"/>
    <s v="0815"/>
    <s v="0815 Kragerø"/>
    <x v="129"/>
    <x v="11"/>
    <n v="14"/>
    <x v="1"/>
  </r>
  <r>
    <s v="08 Telemark"/>
    <x v="7"/>
    <s v="0815"/>
    <s v="0815 Kragerø"/>
    <x v="129"/>
    <x v="12"/>
    <n v="25"/>
    <x v="1"/>
  </r>
  <r>
    <s v="08 Telemark"/>
    <x v="7"/>
    <s v="0817"/>
    <s v="0817 Drangedal"/>
    <x v="130"/>
    <x v="0"/>
    <n v="63"/>
    <x v="1"/>
  </r>
  <r>
    <s v="08 Telemark"/>
    <x v="7"/>
    <s v="0817"/>
    <s v="0817 Drangedal"/>
    <x v="130"/>
    <x v="1"/>
    <n v="43"/>
    <x v="1"/>
  </r>
  <r>
    <s v="08 Telemark"/>
    <x v="7"/>
    <s v="0817"/>
    <s v="0817 Drangedal"/>
    <x v="130"/>
    <x v="2"/>
    <n v="50"/>
    <x v="1"/>
  </r>
  <r>
    <s v="08 Telemark"/>
    <x v="7"/>
    <s v="0817"/>
    <s v="0817 Drangedal"/>
    <x v="130"/>
    <x v="3"/>
    <n v="45"/>
    <x v="1"/>
  </r>
  <r>
    <s v="08 Telemark"/>
    <x v="7"/>
    <s v="0817"/>
    <s v="0817 Drangedal"/>
    <x v="130"/>
    <x v="4"/>
    <n v="42"/>
    <x v="1"/>
  </r>
  <r>
    <s v="08 Telemark"/>
    <x v="7"/>
    <s v="0817"/>
    <s v="0817 Drangedal"/>
    <x v="130"/>
    <x v="5"/>
    <n v="46"/>
    <x v="1"/>
  </r>
  <r>
    <s v="08 Telemark"/>
    <x v="7"/>
    <s v="0817"/>
    <s v="0817 Drangedal"/>
    <x v="130"/>
    <x v="6"/>
    <n v="48"/>
    <x v="1"/>
  </r>
  <r>
    <s v="08 Telemark"/>
    <x v="7"/>
    <s v="0817"/>
    <s v="0817 Drangedal"/>
    <x v="130"/>
    <x v="7"/>
    <n v="57"/>
    <x v="1"/>
  </r>
  <r>
    <s v="08 Telemark"/>
    <x v="7"/>
    <s v="0817"/>
    <s v="0817 Drangedal"/>
    <x v="130"/>
    <x v="8"/>
    <n v="59"/>
    <x v="1"/>
  </r>
  <r>
    <s v="08 Telemark"/>
    <x v="7"/>
    <s v="0817"/>
    <s v="0817 Drangedal"/>
    <x v="130"/>
    <x v="9"/>
    <n v="52"/>
    <x v="1"/>
  </r>
  <r>
    <s v="08 Telemark"/>
    <x v="7"/>
    <s v="0817"/>
    <s v="0817 Drangedal"/>
    <x v="130"/>
    <x v="10"/>
    <n v="46"/>
    <x v="1"/>
  </r>
  <r>
    <s v="08 Telemark"/>
    <x v="7"/>
    <s v="0817"/>
    <s v="0817 Drangedal"/>
    <x v="130"/>
    <x v="11"/>
    <n v="38"/>
    <x v="1"/>
  </r>
  <r>
    <s v="08 Telemark"/>
    <x v="7"/>
    <s v="0817"/>
    <s v="0817 Drangedal"/>
    <x v="130"/>
    <x v="12"/>
    <n v="50"/>
    <x v="1"/>
  </r>
  <r>
    <s v="08 Telemark"/>
    <x v="7"/>
    <s v="0819"/>
    <s v="0819 Nome"/>
    <x v="131"/>
    <x v="0"/>
    <n v="34"/>
    <x v="1"/>
  </r>
  <r>
    <s v="08 Telemark"/>
    <x v="7"/>
    <s v="0819"/>
    <s v="0819 Nome"/>
    <x v="131"/>
    <x v="1"/>
    <n v="19"/>
    <x v="1"/>
  </r>
  <r>
    <s v="08 Telemark"/>
    <x v="7"/>
    <s v="0819"/>
    <s v="0819 Nome"/>
    <x v="131"/>
    <x v="2"/>
    <n v="21"/>
    <x v="1"/>
  </r>
  <r>
    <s v="08 Telemark"/>
    <x v="7"/>
    <s v="0819"/>
    <s v="0819 Nome"/>
    <x v="131"/>
    <x v="3"/>
    <n v="23"/>
    <x v="1"/>
  </r>
  <r>
    <s v="08 Telemark"/>
    <x v="7"/>
    <s v="0819"/>
    <s v="0819 Nome"/>
    <x v="131"/>
    <x v="4"/>
    <n v="25"/>
    <x v="1"/>
  </r>
  <r>
    <s v="08 Telemark"/>
    <x v="7"/>
    <s v="0819"/>
    <s v="0819 Nome"/>
    <x v="131"/>
    <x v="5"/>
    <n v="26"/>
    <x v="1"/>
  </r>
  <r>
    <s v="08 Telemark"/>
    <x v="7"/>
    <s v="0819"/>
    <s v="0819 Nome"/>
    <x v="131"/>
    <x v="6"/>
    <n v="31"/>
    <x v="1"/>
  </r>
  <r>
    <s v="08 Telemark"/>
    <x v="7"/>
    <s v="0819"/>
    <s v="0819 Nome"/>
    <x v="131"/>
    <x v="7"/>
    <n v="27"/>
    <x v="1"/>
  </r>
  <r>
    <s v="08 Telemark"/>
    <x v="7"/>
    <s v="0819"/>
    <s v="0819 Nome"/>
    <x v="131"/>
    <x v="8"/>
    <n v="31"/>
    <x v="1"/>
  </r>
  <r>
    <s v="08 Telemark"/>
    <x v="7"/>
    <s v="0819"/>
    <s v="0819 Nome"/>
    <x v="131"/>
    <x v="9"/>
    <n v="38"/>
    <x v="1"/>
  </r>
  <r>
    <s v="08 Telemark"/>
    <x v="7"/>
    <s v="0819"/>
    <s v="0819 Nome"/>
    <x v="131"/>
    <x v="10"/>
    <n v="27"/>
    <x v="1"/>
  </r>
  <r>
    <s v="08 Telemark"/>
    <x v="7"/>
    <s v="0819"/>
    <s v="0819 Nome"/>
    <x v="131"/>
    <x v="11"/>
    <n v="26"/>
    <x v="1"/>
  </r>
  <r>
    <s v="08 Telemark"/>
    <x v="7"/>
    <s v="0819"/>
    <s v="0819 Nome"/>
    <x v="131"/>
    <x v="12"/>
    <n v="33"/>
    <x v="1"/>
  </r>
  <r>
    <s v="08 Telemark"/>
    <x v="7"/>
    <s v="0821"/>
    <s v="0821 Bø (Telem.)"/>
    <x v="132"/>
    <x v="0"/>
    <n v="19"/>
    <x v="1"/>
  </r>
  <r>
    <s v="08 Telemark"/>
    <x v="7"/>
    <s v="0821"/>
    <s v="0821 Bø (Telem.)"/>
    <x v="132"/>
    <x v="1"/>
    <n v="7"/>
    <x v="1"/>
  </r>
  <r>
    <s v="08 Telemark"/>
    <x v="7"/>
    <s v="0821"/>
    <s v="0821 Bø (Telem.)"/>
    <x v="132"/>
    <x v="2"/>
    <n v="8"/>
    <x v="1"/>
  </r>
  <r>
    <s v="08 Telemark"/>
    <x v="7"/>
    <s v="0821"/>
    <s v="0821 Bø (Telem.)"/>
    <x v="132"/>
    <x v="3"/>
    <n v="9"/>
    <x v="1"/>
  </r>
  <r>
    <s v="08 Telemark"/>
    <x v="7"/>
    <s v="0821"/>
    <s v="0821 Bø (Telem.)"/>
    <x v="132"/>
    <x v="4"/>
    <n v="11"/>
    <x v="1"/>
  </r>
  <r>
    <s v="08 Telemark"/>
    <x v="7"/>
    <s v="0821"/>
    <s v="0821 Bø (Telem.)"/>
    <x v="132"/>
    <x v="5"/>
    <n v="12"/>
    <x v="1"/>
  </r>
  <r>
    <s v="08 Telemark"/>
    <x v="7"/>
    <s v="0821"/>
    <s v="0821 Bø (Telem.)"/>
    <x v="132"/>
    <x v="6"/>
    <n v="16"/>
    <x v="1"/>
  </r>
  <r>
    <s v="08 Telemark"/>
    <x v="7"/>
    <s v="0821"/>
    <s v="0821 Bø (Telem.)"/>
    <x v="132"/>
    <x v="7"/>
    <n v="8"/>
    <x v="1"/>
  </r>
  <r>
    <s v="08 Telemark"/>
    <x v="7"/>
    <s v="0821"/>
    <s v="0821 Bø (Telem.)"/>
    <x v="132"/>
    <x v="8"/>
    <n v="16"/>
    <x v="1"/>
  </r>
  <r>
    <s v="08 Telemark"/>
    <x v="7"/>
    <s v="0821"/>
    <s v="0821 Bø (Telem.)"/>
    <x v="132"/>
    <x v="9"/>
    <n v="20"/>
    <x v="1"/>
  </r>
  <r>
    <s v="08 Telemark"/>
    <x v="7"/>
    <s v="0821"/>
    <s v="0821 Bø (Telem.)"/>
    <x v="132"/>
    <x v="10"/>
    <n v="17"/>
    <x v="1"/>
  </r>
  <r>
    <s v="08 Telemark"/>
    <x v="7"/>
    <s v="0821"/>
    <s v="0821 Bø (Telem.)"/>
    <x v="132"/>
    <x v="11"/>
    <n v="17"/>
    <x v="1"/>
  </r>
  <r>
    <s v="08 Telemark"/>
    <x v="7"/>
    <s v="0821"/>
    <s v="0821 Bø (Telem.)"/>
    <x v="132"/>
    <x v="12"/>
    <n v="32"/>
    <x v="1"/>
  </r>
  <r>
    <s v="08 Telemark"/>
    <x v="7"/>
    <s v="0822"/>
    <s v="0822 Sauherad"/>
    <x v="133"/>
    <x v="0"/>
    <n v="34"/>
    <x v="1"/>
  </r>
  <r>
    <s v="08 Telemark"/>
    <x v="7"/>
    <s v="0822"/>
    <s v="0822 Sauherad"/>
    <x v="133"/>
    <x v="1"/>
    <n v="40"/>
    <x v="1"/>
  </r>
  <r>
    <s v="08 Telemark"/>
    <x v="7"/>
    <s v="0822"/>
    <s v="0822 Sauherad"/>
    <x v="133"/>
    <x v="2"/>
    <n v="27"/>
    <x v="1"/>
  </r>
  <r>
    <s v="08 Telemark"/>
    <x v="7"/>
    <s v="0822"/>
    <s v="0822 Sauherad"/>
    <x v="133"/>
    <x v="3"/>
    <n v="32"/>
    <x v="1"/>
  </r>
  <r>
    <s v="08 Telemark"/>
    <x v="7"/>
    <s v="0822"/>
    <s v="0822 Sauherad"/>
    <x v="133"/>
    <x v="4"/>
    <n v="34"/>
    <x v="1"/>
  </r>
  <r>
    <s v="08 Telemark"/>
    <x v="7"/>
    <s v="0822"/>
    <s v="0822 Sauherad"/>
    <x v="133"/>
    <x v="5"/>
    <n v="37"/>
    <x v="1"/>
  </r>
  <r>
    <s v="08 Telemark"/>
    <x v="7"/>
    <s v="0822"/>
    <s v="0822 Sauherad"/>
    <x v="133"/>
    <x v="6"/>
    <n v="45"/>
    <x v="1"/>
  </r>
  <r>
    <s v="08 Telemark"/>
    <x v="7"/>
    <s v="0822"/>
    <s v="0822 Sauherad"/>
    <x v="133"/>
    <x v="7"/>
    <n v="50"/>
    <x v="1"/>
  </r>
  <r>
    <s v="08 Telemark"/>
    <x v="7"/>
    <s v="0822"/>
    <s v="0822 Sauherad"/>
    <x v="133"/>
    <x v="8"/>
    <n v="45"/>
    <x v="1"/>
  </r>
  <r>
    <s v="08 Telemark"/>
    <x v="7"/>
    <s v="0822"/>
    <s v="0822 Sauherad"/>
    <x v="133"/>
    <x v="9"/>
    <n v="42"/>
    <x v="1"/>
  </r>
  <r>
    <s v="08 Telemark"/>
    <x v="7"/>
    <s v="0822"/>
    <s v="0822 Sauherad"/>
    <x v="133"/>
    <x v="10"/>
    <n v="31"/>
    <x v="1"/>
  </r>
  <r>
    <s v="08 Telemark"/>
    <x v="7"/>
    <s v="0822"/>
    <s v="0822 Sauherad"/>
    <x v="133"/>
    <x v="11"/>
    <n v="29"/>
    <x v="1"/>
  </r>
  <r>
    <s v="08 Telemark"/>
    <x v="7"/>
    <s v="0822"/>
    <s v="0822 Sauherad"/>
    <x v="133"/>
    <x v="12"/>
    <n v="36"/>
    <x v="1"/>
  </r>
  <r>
    <s v="08 Telemark"/>
    <x v="7"/>
    <s v="0826"/>
    <s v="0826 Tinn"/>
    <x v="134"/>
    <x v="0"/>
    <n v="37"/>
    <x v="1"/>
  </r>
  <r>
    <s v="08 Telemark"/>
    <x v="7"/>
    <s v="0826"/>
    <s v="0826 Tinn"/>
    <x v="134"/>
    <x v="1"/>
    <n v="33"/>
    <x v="1"/>
  </r>
  <r>
    <s v="08 Telemark"/>
    <x v="7"/>
    <s v="0826"/>
    <s v="0826 Tinn"/>
    <x v="134"/>
    <x v="2"/>
    <n v="34"/>
    <x v="1"/>
  </r>
  <r>
    <s v="08 Telemark"/>
    <x v="7"/>
    <s v="0826"/>
    <s v="0826 Tinn"/>
    <x v="134"/>
    <x v="3"/>
    <n v="32"/>
    <x v="1"/>
  </r>
  <r>
    <s v="08 Telemark"/>
    <x v="7"/>
    <s v="0826"/>
    <s v="0826 Tinn"/>
    <x v="134"/>
    <x v="4"/>
    <n v="29"/>
    <x v="1"/>
  </r>
  <r>
    <s v="08 Telemark"/>
    <x v="7"/>
    <s v="0826"/>
    <s v="0826 Tinn"/>
    <x v="134"/>
    <x v="5"/>
    <n v="30"/>
    <x v="1"/>
  </r>
  <r>
    <s v="08 Telemark"/>
    <x v="7"/>
    <s v="0826"/>
    <s v="0826 Tinn"/>
    <x v="134"/>
    <x v="6"/>
    <n v="39"/>
    <x v="1"/>
  </r>
  <r>
    <s v="08 Telemark"/>
    <x v="7"/>
    <s v="0826"/>
    <s v="0826 Tinn"/>
    <x v="134"/>
    <x v="7"/>
    <n v="36"/>
    <x v="1"/>
  </r>
  <r>
    <s v="08 Telemark"/>
    <x v="7"/>
    <s v="0826"/>
    <s v="0826 Tinn"/>
    <x v="134"/>
    <x v="8"/>
    <n v="35"/>
    <x v="1"/>
  </r>
  <r>
    <s v="08 Telemark"/>
    <x v="7"/>
    <s v="0826"/>
    <s v="0826 Tinn"/>
    <x v="134"/>
    <x v="9"/>
    <n v="35"/>
    <x v="1"/>
  </r>
  <r>
    <s v="08 Telemark"/>
    <x v="7"/>
    <s v="0826"/>
    <s v="0826 Tinn"/>
    <x v="134"/>
    <x v="10"/>
    <n v="24"/>
    <x v="1"/>
  </r>
  <r>
    <s v="08 Telemark"/>
    <x v="7"/>
    <s v="0826"/>
    <s v="0826 Tinn"/>
    <x v="134"/>
    <x v="11"/>
    <n v="20"/>
    <x v="1"/>
  </r>
  <r>
    <s v="08 Telemark"/>
    <x v="7"/>
    <s v="0826"/>
    <s v="0826 Tinn"/>
    <x v="134"/>
    <x v="12"/>
    <n v="32"/>
    <x v="1"/>
  </r>
  <r>
    <s v="08 Telemark"/>
    <x v="7"/>
    <s v="0827"/>
    <s v="0827 Hjartdal"/>
    <x v="135"/>
    <x v="0"/>
    <n v="15"/>
    <x v="1"/>
  </r>
  <r>
    <s v="08 Telemark"/>
    <x v="7"/>
    <s v="0827"/>
    <s v="0827 Hjartdal"/>
    <x v="135"/>
    <x v="1"/>
    <n v="18"/>
    <x v="1"/>
  </r>
  <r>
    <s v="08 Telemark"/>
    <x v="7"/>
    <s v="0827"/>
    <s v="0827 Hjartdal"/>
    <x v="135"/>
    <x v="2"/>
    <n v="14"/>
    <x v="1"/>
  </r>
  <r>
    <s v="08 Telemark"/>
    <x v="7"/>
    <s v="0827"/>
    <s v="0827 Hjartdal"/>
    <x v="135"/>
    <x v="3"/>
    <n v="17"/>
    <x v="1"/>
  </r>
  <r>
    <s v="08 Telemark"/>
    <x v="7"/>
    <s v="0827"/>
    <s v="0827 Hjartdal"/>
    <x v="135"/>
    <x v="4"/>
    <n v="23"/>
    <x v="1"/>
  </r>
  <r>
    <s v="08 Telemark"/>
    <x v="7"/>
    <s v="0827"/>
    <s v="0827 Hjartdal"/>
    <x v="135"/>
    <x v="5"/>
    <n v="24"/>
    <x v="1"/>
  </r>
  <r>
    <s v="08 Telemark"/>
    <x v="7"/>
    <s v="0827"/>
    <s v="0827 Hjartdal"/>
    <x v="135"/>
    <x v="6"/>
    <n v="34"/>
    <x v="1"/>
  </r>
  <r>
    <s v="08 Telemark"/>
    <x v="7"/>
    <s v="0827"/>
    <s v="0827 Hjartdal"/>
    <x v="135"/>
    <x v="7"/>
    <n v="23"/>
    <x v="1"/>
  </r>
  <r>
    <s v="08 Telemark"/>
    <x v="7"/>
    <s v="0827"/>
    <s v="0827 Hjartdal"/>
    <x v="135"/>
    <x v="8"/>
    <n v="31"/>
    <x v="1"/>
  </r>
  <r>
    <s v="08 Telemark"/>
    <x v="7"/>
    <s v="0827"/>
    <s v="0827 Hjartdal"/>
    <x v="135"/>
    <x v="9"/>
    <n v="36"/>
    <x v="1"/>
  </r>
  <r>
    <s v="08 Telemark"/>
    <x v="7"/>
    <s v="0827"/>
    <s v="0827 Hjartdal"/>
    <x v="135"/>
    <x v="10"/>
    <n v="19"/>
    <x v="1"/>
  </r>
  <r>
    <s v="08 Telemark"/>
    <x v="7"/>
    <s v="0827"/>
    <s v="0827 Hjartdal"/>
    <x v="135"/>
    <x v="11"/>
    <n v="14"/>
    <x v="1"/>
  </r>
  <r>
    <s v="08 Telemark"/>
    <x v="7"/>
    <s v="0827"/>
    <s v="0827 Hjartdal"/>
    <x v="135"/>
    <x v="12"/>
    <n v="24"/>
    <x v="1"/>
  </r>
  <r>
    <s v="08 Telemark"/>
    <x v="7"/>
    <s v="0828"/>
    <s v="0828 Seljord"/>
    <x v="136"/>
    <x v="0"/>
    <n v="12"/>
    <x v="1"/>
  </r>
  <r>
    <s v="08 Telemark"/>
    <x v="7"/>
    <s v="0828"/>
    <s v="0828 Seljord"/>
    <x v="136"/>
    <x v="1"/>
    <n v="11"/>
    <x v="1"/>
  </r>
  <r>
    <s v="08 Telemark"/>
    <x v="7"/>
    <s v="0828"/>
    <s v="0828 Seljord"/>
    <x v="136"/>
    <x v="2"/>
    <n v="9"/>
    <x v="1"/>
  </r>
  <r>
    <s v="08 Telemark"/>
    <x v="7"/>
    <s v="0828"/>
    <s v="0828 Seljord"/>
    <x v="136"/>
    <x v="3"/>
    <n v="9"/>
    <x v="1"/>
  </r>
  <r>
    <s v="08 Telemark"/>
    <x v="7"/>
    <s v="0828"/>
    <s v="0828 Seljord"/>
    <x v="136"/>
    <x v="4"/>
    <n v="9"/>
    <x v="1"/>
  </r>
  <r>
    <s v="08 Telemark"/>
    <x v="7"/>
    <s v="0828"/>
    <s v="0828 Seljord"/>
    <x v="136"/>
    <x v="5"/>
    <n v="20"/>
    <x v="1"/>
  </r>
  <r>
    <s v="08 Telemark"/>
    <x v="7"/>
    <s v="0828"/>
    <s v="0828 Seljord"/>
    <x v="136"/>
    <x v="6"/>
    <n v="25"/>
    <x v="1"/>
  </r>
  <r>
    <s v="08 Telemark"/>
    <x v="7"/>
    <s v="0828"/>
    <s v="0828 Seljord"/>
    <x v="136"/>
    <x v="7"/>
    <n v="12"/>
    <x v="1"/>
  </r>
  <r>
    <s v="08 Telemark"/>
    <x v="7"/>
    <s v="0828"/>
    <s v="0828 Seljord"/>
    <x v="136"/>
    <x v="8"/>
    <n v="21"/>
    <x v="1"/>
  </r>
  <r>
    <s v="08 Telemark"/>
    <x v="7"/>
    <s v="0828"/>
    <s v="0828 Seljord"/>
    <x v="136"/>
    <x v="9"/>
    <n v="16"/>
    <x v="1"/>
  </r>
  <r>
    <s v="08 Telemark"/>
    <x v="7"/>
    <s v="0828"/>
    <s v="0828 Seljord"/>
    <x v="136"/>
    <x v="10"/>
    <n v="15"/>
    <x v="1"/>
  </r>
  <r>
    <s v="08 Telemark"/>
    <x v="7"/>
    <s v="0828"/>
    <s v="0828 Seljord"/>
    <x v="136"/>
    <x v="11"/>
    <n v="8"/>
    <x v="1"/>
  </r>
  <r>
    <s v="08 Telemark"/>
    <x v="7"/>
    <s v="0828"/>
    <s v="0828 Seljord"/>
    <x v="136"/>
    <x v="12"/>
    <n v="22"/>
    <x v="1"/>
  </r>
  <r>
    <s v="08 Telemark"/>
    <x v="7"/>
    <s v="0829"/>
    <s v="0829 Kviteseid"/>
    <x v="137"/>
    <x v="0"/>
    <n v="34"/>
    <x v="1"/>
  </r>
  <r>
    <s v="08 Telemark"/>
    <x v="7"/>
    <s v="0829"/>
    <s v="0829 Kviteseid"/>
    <x v="137"/>
    <x v="1"/>
    <n v="24"/>
    <x v="1"/>
  </r>
  <r>
    <s v="08 Telemark"/>
    <x v="7"/>
    <s v="0829"/>
    <s v="0829 Kviteseid"/>
    <x v="137"/>
    <x v="2"/>
    <n v="27"/>
    <x v="1"/>
  </r>
  <r>
    <s v="08 Telemark"/>
    <x v="7"/>
    <s v="0829"/>
    <s v="0829 Kviteseid"/>
    <x v="137"/>
    <x v="3"/>
    <n v="27"/>
    <x v="1"/>
  </r>
  <r>
    <s v="08 Telemark"/>
    <x v="7"/>
    <s v="0829"/>
    <s v="0829 Kviteseid"/>
    <x v="137"/>
    <x v="4"/>
    <n v="34"/>
    <x v="1"/>
  </r>
  <r>
    <s v="08 Telemark"/>
    <x v="7"/>
    <s v="0829"/>
    <s v="0829 Kviteseid"/>
    <x v="137"/>
    <x v="5"/>
    <n v="37"/>
    <x v="1"/>
  </r>
  <r>
    <s v="08 Telemark"/>
    <x v="7"/>
    <s v="0829"/>
    <s v="0829 Kviteseid"/>
    <x v="137"/>
    <x v="6"/>
    <n v="38"/>
    <x v="1"/>
  </r>
  <r>
    <s v="08 Telemark"/>
    <x v="7"/>
    <s v="0829"/>
    <s v="0829 Kviteseid"/>
    <x v="137"/>
    <x v="7"/>
    <n v="23"/>
    <x v="1"/>
  </r>
  <r>
    <s v="08 Telemark"/>
    <x v="7"/>
    <s v="0829"/>
    <s v="0829 Kviteseid"/>
    <x v="137"/>
    <x v="8"/>
    <n v="25"/>
    <x v="1"/>
  </r>
  <r>
    <s v="08 Telemark"/>
    <x v="7"/>
    <s v="0829"/>
    <s v="0829 Kviteseid"/>
    <x v="137"/>
    <x v="9"/>
    <n v="25"/>
    <x v="1"/>
  </r>
  <r>
    <s v="08 Telemark"/>
    <x v="7"/>
    <s v="0829"/>
    <s v="0829 Kviteseid"/>
    <x v="137"/>
    <x v="10"/>
    <n v="22"/>
    <x v="1"/>
  </r>
  <r>
    <s v="08 Telemark"/>
    <x v="7"/>
    <s v="0829"/>
    <s v="0829 Kviteseid"/>
    <x v="137"/>
    <x v="11"/>
    <n v="14"/>
    <x v="1"/>
  </r>
  <r>
    <s v="08 Telemark"/>
    <x v="7"/>
    <s v="0829"/>
    <s v="0829 Kviteseid"/>
    <x v="137"/>
    <x v="12"/>
    <n v="21"/>
    <x v="1"/>
  </r>
  <r>
    <s v="08 Telemark"/>
    <x v="7"/>
    <s v="0830"/>
    <s v="0830 Nissedal"/>
    <x v="138"/>
    <x v="0"/>
    <n v="31"/>
    <x v="1"/>
  </r>
  <r>
    <s v="08 Telemark"/>
    <x v="7"/>
    <s v="0830"/>
    <s v="0830 Nissedal"/>
    <x v="138"/>
    <x v="1"/>
    <n v="25"/>
    <x v="1"/>
  </r>
  <r>
    <s v="08 Telemark"/>
    <x v="7"/>
    <s v="0830"/>
    <s v="0830 Nissedal"/>
    <x v="138"/>
    <x v="2"/>
    <n v="17"/>
    <x v="1"/>
  </r>
  <r>
    <s v="08 Telemark"/>
    <x v="7"/>
    <s v="0830"/>
    <s v="0830 Nissedal"/>
    <x v="138"/>
    <x v="3"/>
    <n v="21"/>
    <x v="1"/>
  </r>
  <r>
    <s v="08 Telemark"/>
    <x v="7"/>
    <s v="0830"/>
    <s v="0830 Nissedal"/>
    <x v="138"/>
    <x v="4"/>
    <n v="25"/>
    <x v="1"/>
  </r>
  <r>
    <s v="08 Telemark"/>
    <x v="7"/>
    <s v="0830"/>
    <s v="0830 Nissedal"/>
    <x v="138"/>
    <x v="5"/>
    <n v="25"/>
    <x v="1"/>
  </r>
  <r>
    <s v="08 Telemark"/>
    <x v="7"/>
    <s v="0830"/>
    <s v="0830 Nissedal"/>
    <x v="138"/>
    <x v="6"/>
    <n v="26"/>
    <x v="1"/>
  </r>
  <r>
    <s v="08 Telemark"/>
    <x v="7"/>
    <s v="0830"/>
    <s v="0830 Nissedal"/>
    <x v="138"/>
    <x v="7"/>
    <n v="24"/>
    <x v="1"/>
  </r>
  <r>
    <s v="08 Telemark"/>
    <x v="7"/>
    <s v="0830"/>
    <s v="0830 Nissedal"/>
    <x v="138"/>
    <x v="8"/>
    <n v="26"/>
    <x v="1"/>
  </r>
  <r>
    <s v="08 Telemark"/>
    <x v="7"/>
    <s v="0830"/>
    <s v="0830 Nissedal"/>
    <x v="138"/>
    <x v="9"/>
    <n v="29"/>
    <x v="1"/>
  </r>
  <r>
    <s v="08 Telemark"/>
    <x v="7"/>
    <s v="0830"/>
    <s v="0830 Nissedal"/>
    <x v="138"/>
    <x v="10"/>
    <n v="20"/>
    <x v="1"/>
  </r>
  <r>
    <s v="08 Telemark"/>
    <x v="7"/>
    <s v="0830"/>
    <s v="0830 Nissedal"/>
    <x v="138"/>
    <x v="11"/>
    <n v="22"/>
    <x v="1"/>
  </r>
  <r>
    <s v="08 Telemark"/>
    <x v="7"/>
    <s v="0830"/>
    <s v="0830 Nissedal"/>
    <x v="138"/>
    <x v="12"/>
    <n v="25"/>
    <x v="1"/>
  </r>
  <r>
    <s v="08 Telemark"/>
    <x v="7"/>
    <s v="0831"/>
    <s v="0831 Fyresdal"/>
    <x v="139"/>
    <x v="0"/>
    <n v="19"/>
    <x v="1"/>
  </r>
  <r>
    <s v="08 Telemark"/>
    <x v="7"/>
    <s v="0831"/>
    <s v="0831 Fyresdal"/>
    <x v="139"/>
    <x v="1"/>
    <n v="19"/>
    <x v="1"/>
  </r>
  <r>
    <s v="08 Telemark"/>
    <x v="7"/>
    <s v="0831"/>
    <s v="0831 Fyresdal"/>
    <x v="139"/>
    <x v="2"/>
    <n v="13"/>
    <x v="1"/>
  </r>
  <r>
    <s v="08 Telemark"/>
    <x v="7"/>
    <s v="0831"/>
    <s v="0831 Fyresdal"/>
    <x v="139"/>
    <x v="3"/>
    <n v="16"/>
    <x v="1"/>
  </r>
  <r>
    <s v="08 Telemark"/>
    <x v="7"/>
    <s v="0831"/>
    <s v="0831 Fyresdal"/>
    <x v="139"/>
    <x v="4"/>
    <n v="16"/>
    <x v="1"/>
  </r>
  <r>
    <s v="08 Telemark"/>
    <x v="7"/>
    <s v="0831"/>
    <s v="0831 Fyresdal"/>
    <x v="139"/>
    <x v="5"/>
    <n v="14"/>
    <x v="1"/>
  </r>
  <r>
    <s v="08 Telemark"/>
    <x v="7"/>
    <s v="0831"/>
    <s v="0831 Fyresdal"/>
    <x v="139"/>
    <x v="6"/>
    <n v="25"/>
    <x v="1"/>
  </r>
  <r>
    <s v="08 Telemark"/>
    <x v="7"/>
    <s v="0831"/>
    <s v="0831 Fyresdal"/>
    <x v="139"/>
    <x v="7"/>
    <n v="17"/>
    <x v="1"/>
  </r>
  <r>
    <s v="08 Telemark"/>
    <x v="7"/>
    <s v="0831"/>
    <s v="0831 Fyresdal"/>
    <x v="139"/>
    <x v="8"/>
    <n v="23"/>
    <x v="1"/>
  </r>
  <r>
    <s v="08 Telemark"/>
    <x v="7"/>
    <s v="0831"/>
    <s v="0831 Fyresdal"/>
    <x v="139"/>
    <x v="9"/>
    <n v="26"/>
    <x v="1"/>
  </r>
  <r>
    <s v="08 Telemark"/>
    <x v="7"/>
    <s v="0831"/>
    <s v="0831 Fyresdal"/>
    <x v="139"/>
    <x v="10"/>
    <n v="19"/>
    <x v="1"/>
  </r>
  <r>
    <s v="08 Telemark"/>
    <x v="7"/>
    <s v="0831"/>
    <s v="0831 Fyresdal"/>
    <x v="139"/>
    <x v="11"/>
    <n v="18"/>
    <x v="1"/>
  </r>
  <r>
    <s v="08 Telemark"/>
    <x v="7"/>
    <s v="0831"/>
    <s v="0831 Fyresdal"/>
    <x v="139"/>
    <x v="12"/>
    <n v="31"/>
    <x v="1"/>
  </r>
  <r>
    <s v="08 Telemark"/>
    <x v="7"/>
    <s v="0833"/>
    <s v="0833 Tokke"/>
    <x v="140"/>
    <x v="0"/>
    <n v="19"/>
    <x v="1"/>
  </r>
  <r>
    <s v="08 Telemark"/>
    <x v="7"/>
    <s v="0833"/>
    <s v="0833 Tokke"/>
    <x v="140"/>
    <x v="1"/>
    <n v="13"/>
    <x v="1"/>
  </r>
  <r>
    <s v="08 Telemark"/>
    <x v="7"/>
    <s v="0833"/>
    <s v="0833 Tokke"/>
    <x v="140"/>
    <x v="2"/>
    <n v="16"/>
    <x v="1"/>
  </r>
  <r>
    <s v="08 Telemark"/>
    <x v="7"/>
    <s v="0833"/>
    <s v="0833 Tokke"/>
    <x v="140"/>
    <x v="3"/>
    <n v="18"/>
    <x v="1"/>
  </r>
  <r>
    <s v="08 Telemark"/>
    <x v="7"/>
    <s v="0833"/>
    <s v="0833 Tokke"/>
    <x v="140"/>
    <x v="4"/>
    <n v="25"/>
    <x v="1"/>
  </r>
  <r>
    <s v="08 Telemark"/>
    <x v="7"/>
    <s v="0833"/>
    <s v="0833 Tokke"/>
    <x v="140"/>
    <x v="5"/>
    <n v="18"/>
    <x v="1"/>
  </r>
  <r>
    <s v="08 Telemark"/>
    <x v="7"/>
    <s v="0833"/>
    <s v="0833 Tokke"/>
    <x v="140"/>
    <x v="6"/>
    <n v="27"/>
    <x v="1"/>
  </r>
  <r>
    <s v="08 Telemark"/>
    <x v="7"/>
    <s v="0833"/>
    <s v="0833 Tokke"/>
    <x v="140"/>
    <x v="7"/>
    <n v="19"/>
    <x v="1"/>
  </r>
  <r>
    <s v="08 Telemark"/>
    <x v="7"/>
    <s v="0833"/>
    <s v="0833 Tokke"/>
    <x v="140"/>
    <x v="8"/>
    <n v="24"/>
    <x v="1"/>
  </r>
  <r>
    <s v="08 Telemark"/>
    <x v="7"/>
    <s v="0833"/>
    <s v="0833 Tokke"/>
    <x v="140"/>
    <x v="9"/>
    <n v="20"/>
    <x v="1"/>
  </r>
  <r>
    <s v="08 Telemark"/>
    <x v="7"/>
    <s v="0833"/>
    <s v="0833 Tokke"/>
    <x v="140"/>
    <x v="10"/>
    <n v="20"/>
    <x v="1"/>
  </r>
  <r>
    <s v="08 Telemark"/>
    <x v="7"/>
    <s v="0833"/>
    <s v="0833 Tokke"/>
    <x v="140"/>
    <x v="11"/>
    <n v="17"/>
    <x v="1"/>
  </r>
  <r>
    <s v="08 Telemark"/>
    <x v="7"/>
    <s v="0833"/>
    <s v="0833 Tokke"/>
    <x v="140"/>
    <x v="12"/>
    <n v="22"/>
    <x v="1"/>
  </r>
  <r>
    <s v="08 Telemark"/>
    <x v="7"/>
    <s v="0834"/>
    <s v="0834 Vinje"/>
    <x v="141"/>
    <x v="0"/>
    <n v="22"/>
    <x v="1"/>
  </r>
  <r>
    <s v="08 Telemark"/>
    <x v="7"/>
    <s v="0834"/>
    <s v="0834 Vinje"/>
    <x v="141"/>
    <x v="1"/>
    <n v="21"/>
    <x v="1"/>
  </r>
  <r>
    <s v="08 Telemark"/>
    <x v="7"/>
    <s v="0834"/>
    <s v="0834 Vinje"/>
    <x v="141"/>
    <x v="2"/>
    <n v="21"/>
    <x v="1"/>
  </r>
  <r>
    <s v="08 Telemark"/>
    <x v="7"/>
    <s v="0834"/>
    <s v="0834 Vinje"/>
    <x v="141"/>
    <x v="3"/>
    <n v="21"/>
    <x v="1"/>
  </r>
  <r>
    <s v="08 Telemark"/>
    <x v="7"/>
    <s v="0834"/>
    <s v="0834 Vinje"/>
    <x v="141"/>
    <x v="4"/>
    <n v="26"/>
    <x v="1"/>
  </r>
  <r>
    <s v="08 Telemark"/>
    <x v="7"/>
    <s v="0834"/>
    <s v="0834 Vinje"/>
    <x v="141"/>
    <x v="5"/>
    <n v="25"/>
    <x v="1"/>
  </r>
  <r>
    <s v="08 Telemark"/>
    <x v="7"/>
    <s v="0834"/>
    <s v="0834 Vinje"/>
    <x v="141"/>
    <x v="6"/>
    <n v="33"/>
    <x v="1"/>
  </r>
  <r>
    <s v="08 Telemark"/>
    <x v="7"/>
    <s v="0834"/>
    <s v="0834 Vinje"/>
    <x v="141"/>
    <x v="7"/>
    <n v="26"/>
    <x v="1"/>
  </r>
  <r>
    <s v="08 Telemark"/>
    <x v="7"/>
    <s v="0834"/>
    <s v="0834 Vinje"/>
    <x v="141"/>
    <x v="8"/>
    <n v="32"/>
    <x v="1"/>
  </r>
  <r>
    <s v="08 Telemark"/>
    <x v="7"/>
    <s v="0834"/>
    <s v="0834 Vinje"/>
    <x v="141"/>
    <x v="9"/>
    <n v="33"/>
    <x v="1"/>
  </r>
  <r>
    <s v="08 Telemark"/>
    <x v="7"/>
    <s v="0834"/>
    <s v="0834 Vinje"/>
    <x v="141"/>
    <x v="10"/>
    <n v="22"/>
    <x v="1"/>
  </r>
  <r>
    <s v="08 Telemark"/>
    <x v="7"/>
    <s v="0834"/>
    <s v="0834 Vinje"/>
    <x v="141"/>
    <x v="11"/>
    <n v="19"/>
    <x v="1"/>
  </r>
  <r>
    <s v="08 Telemark"/>
    <x v="7"/>
    <s v="0834"/>
    <s v="0834 Vinje"/>
    <x v="141"/>
    <x v="12"/>
    <n v="30"/>
    <x v="1"/>
  </r>
  <r>
    <s v="09 Aust-Agder"/>
    <x v="8"/>
    <s v="0901"/>
    <s v="0901 Risør"/>
    <x v="142"/>
    <x v="0"/>
    <n v="11"/>
    <x v="1"/>
  </r>
  <r>
    <s v="09 Aust-Agder"/>
    <x v="8"/>
    <s v="0901"/>
    <s v="0901 Risør"/>
    <x v="142"/>
    <x v="1"/>
    <n v="12"/>
    <x v="1"/>
  </r>
  <r>
    <s v="09 Aust-Agder"/>
    <x v="8"/>
    <s v="0901"/>
    <s v="0901 Risør"/>
    <x v="142"/>
    <x v="2"/>
    <n v="12"/>
    <x v="1"/>
  </r>
  <r>
    <s v="09 Aust-Agder"/>
    <x v="8"/>
    <s v="0901"/>
    <s v="0901 Risør"/>
    <x v="142"/>
    <x v="3"/>
    <n v="8"/>
    <x v="1"/>
  </r>
  <r>
    <s v="09 Aust-Agder"/>
    <x v="8"/>
    <s v="0901"/>
    <s v="0901 Risør"/>
    <x v="142"/>
    <x v="4"/>
    <n v="11"/>
    <x v="1"/>
  </r>
  <r>
    <s v="09 Aust-Agder"/>
    <x v="8"/>
    <s v="0901"/>
    <s v="0901 Risør"/>
    <x v="142"/>
    <x v="5"/>
    <n v="12"/>
    <x v="1"/>
  </r>
  <r>
    <s v="09 Aust-Agder"/>
    <x v="8"/>
    <s v="0901"/>
    <s v="0901 Risør"/>
    <x v="142"/>
    <x v="6"/>
    <n v="24"/>
    <x v="1"/>
  </r>
  <r>
    <s v="09 Aust-Agder"/>
    <x v="8"/>
    <s v="0901"/>
    <s v="0901 Risør"/>
    <x v="142"/>
    <x v="7"/>
    <n v="19"/>
    <x v="1"/>
  </r>
  <r>
    <s v="09 Aust-Agder"/>
    <x v="8"/>
    <s v="0901"/>
    <s v="0901 Risør"/>
    <x v="142"/>
    <x v="8"/>
    <n v="21"/>
    <x v="1"/>
  </r>
  <r>
    <s v="09 Aust-Agder"/>
    <x v="8"/>
    <s v="0901"/>
    <s v="0901 Risør"/>
    <x v="142"/>
    <x v="9"/>
    <n v="21"/>
    <x v="1"/>
  </r>
  <r>
    <s v="09 Aust-Agder"/>
    <x v="8"/>
    <s v="0901"/>
    <s v="0901 Risør"/>
    <x v="142"/>
    <x v="10"/>
    <n v="14"/>
    <x v="1"/>
  </r>
  <r>
    <s v="09 Aust-Agder"/>
    <x v="8"/>
    <s v="0901"/>
    <s v="0901 Risør"/>
    <x v="142"/>
    <x v="11"/>
    <n v="10"/>
    <x v="1"/>
  </r>
  <r>
    <s v="09 Aust-Agder"/>
    <x v="8"/>
    <s v="0901"/>
    <s v="0901 Risør"/>
    <x v="142"/>
    <x v="12"/>
    <n v="20"/>
    <x v="1"/>
  </r>
  <r>
    <s v="09 Aust-Agder"/>
    <x v="8"/>
    <s v="0904"/>
    <s v="0904 Grimstad"/>
    <x v="143"/>
    <x v="0"/>
    <n v="22"/>
    <x v="1"/>
  </r>
  <r>
    <s v="09 Aust-Agder"/>
    <x v="8"/>
    <s v="0904"/>
    <s v="0904 Grimstad"/>
    <x v="143"/>
    <x v="1"/>
    <n v="21"/>
    <x v="1"/>
  </r>
  <r>
    <s v="09 Aust-Agder"/>
    <x v="8"/>
    <s v="0904"/>
    <s v="0904 Grimstad"/>
    <x v="143"/>
    <x v="2"/>
    <n v="15"/>
    <x v="1"/>
  </r>
  <r>
    <s v="09 Aust-Agder"/>
    <x v="8"/>
    <s v="0904"/>
    <s v="0904 Grimstad"/>
    <x v="143"/>
    <x v="3"/>
    <n v="20"/>
    <x v="1"/>
  </r>
  <r>
    <s v="09 Aust-Agder"/>
    <x v="8"/>
    <s v="0904"/>
    <s v="0904 Grimstad"/>
    <x v="143"/>
    <x v="4"/>
    <n v="18"/>
    <x v="1"/>
  </r>
  <r>
    <s v="09 Aust-Agder"/>
    <x v="8"/>
    <s v="0904"/>
    <s v="0904 Grimstad"/>
    <x v="143"/>
    <x v="5"/>
    <n v="40"/>
    <x v="1"/>
  </r>
  <r>
    <s v="09 Aust-Agder"/>
    <x v="8"/>
    <s v="0904"/>
    <s v="0904 Grimstad"/>
    <x v="143"/>
    <x v="6"/>
    <n v="48"/>
    <x v="1"/>
  </r>
  <r>
    <s v="09 Aust-Agder"/>
    <x v="8"/>
    <s v="0904"/>
    <s v="0904 Grimstad"/>
    <x v="143"/>
    <x v="7"/>
    <n v="38"/>
    <x v="1"/>
  </r>
  <r>
    <s v="09 Aust-Agder"/>
    <x v="8"/>
    <s v="0904"/>
    <s v="0904 Grimstad"/>
    <x v="143"/>
    <x v="8"/>
    <n v="42"/>
    <x v="1"/>
  </r>
  <r>
    <s v="09 Aust-Agder"/>
    <x v="8"/>
    <s v="0904"/>
    <s v="0904 Grimstad"/>
    <x v="143"/>
    <x v="9"/>
    <n v="40"/>
    <x v="1"/>
  </r>
  <r>
    <s v="09 Aust-Agder"/>
    <x v="8"/>
    <s v="0904"/>
    <s v="0904 Grimstad"/>
    <x v="143"/>
    <x v="10"/>
    <n v="23"/>
    <x v="1"/>
  </r>
  <r>
    <s v="09 Aust-Agder"/>
    <x v="8"/>
    <s v="0904"/>
    <s v="0904 Grimstad"/>
    <x v="143"/>
    <x v="11"/>
    <n v="17"/>
    <x v="1"/>
  </r>
  <r>
    <s v="09 Aust-Agder"/>
    <x v="8"/>
    <s v="0904"/>
    <s v="0904 Grimstad"/>
    <x v="143"/>
    <x v="12"/>
    <n v="30"/>
    <x v="1"/>
  </r>
  <r>
    <s v="09 Aust-Agder"/>
    <x v="8"/>
    <s v="0906"/>
    <s v="0906 Arendal"/>
    <x v="144"/>
    <x v="0"/>
    <n v="24"/>
    <x v="1"/>
  </r>
  <r>
    <s v="09 Aust-Agder"/>
    <x v="8"/>
    <s v="0906"/>
    <s v="0906 Arendal"/>
    <x v="144"/>
    <x v="1"/>
    <n v="20"/>
    <x v="1"/>
  </r>
  <r>
    <s v="09 Aust-Agder"/>
    <x v="8"/>
    <s v="0906"/>
    <s v="0906 Arendal"/>
    <x v="144"/>
    <x v="2"/>
    <n v="18"/>
    <x v="1"/>
  </r>
  <r>
    <s v="09 Aust-Agder"/>
    <x v="8"/>
    <s v="0906"/>
    <s v="0906 Arendal"/>
    <x v="144"/>
    <x v="3"/>
    <n v="19"/>
    <x v="1"/>
  </r>
  <r>
    <s v="09 Aust-Agder"/>
    <x v="8"/>
    <s v="0906"/>
    <s v="0906 Arendal"/>
    <x v="144"/>
    <x v="4"/>
    <n v="16"/>
    <x v="1"/>
  </r>
  <r>
    <s v="09 Aust-Agder"/>
    <x v="8"/>
    <s v="0906"/>
    <s v="0906 Arendal"/>
    <x v="144"/>
    <x v="5"/>
    <n v="20"/>
    <x v="1"/>
  </r>
  <r>
    <s v="09 Aust-Agder"/>
    <x v="8"/>
    <s v="0906"/>
    <s v="0906 Arendal"/>
    <x v="144"/>
    <x v="6"/>
    <n v="31"/>
    <x v="1"/>
  </r>
  <r>
    <s v="09 Aust-Agder"/>
    <x v="8"/>
    <s v="0906"/>
    <s v="0906 Arendal"/>
    <x v="144"/>
    <x v="7"/>
    <n v="28"/>
    <x v="1"/>
  </r>
  <r>
    <s v="09 Aust-Agder"/>
    <x v="8"/>
    <s v="0906"/>
    <s v="0906 Arendal"/>
    <x v="144"/>
    <x v="8"/>
    <n v="33"/>
    <x v="1"/>
  </r>
  <r>
    <s v="09 Aust-Agder"/>
    <x v="8"/>
    <s v="0906"/>
    <s v="0906 Arendal"/>
    <x v="144"/>
    <x v="9"/>
    <n v="31"/>
    <x v="1"/>
  </r>
  <r>
    <s v="09 Aust-Agder"/>
    <x v="8"/>
    <s v="0906"/>
    <s v="0906 Arendal"/>
    <x v="144"/>
    <x v="10"/>
    <n v="30"/>
    <x v="1"/>
  </r>
  <r>
    <s v="09 Aust-Agder"/>
    <x v="8"/>
    <s v="0906"/>
    <s v="0906 Arendal"/>
    <x v="144"/>
    <x v="11"/>
    <n v="17"/>
    <x v="1"/>
  </r>
  <r>
    <s v="09 Aust-Agder"/>
    <x v="8"/>
    <s v="0906"/>
    <s v="0906 Arendal"/>
    <x v="144"/>
    <x v="12"/>
    <n v="43"/>
    <x v="1"/>
  </r>
  <r>
    <s v="09 Aust-Agder"/>
    <x v="8"/>
    <s v="0911"/>
    <s v="0911 Gjerstad"/>
    <x v="145"/>
    <x v="0"/>
    <n v="16"/>
    <x v="1"/>
  </r>
  <r>
    <s v="09 Aust-Agder"/>
    <x v="8"/>
    <s v="0911"/>
    <s v="0911 Gjerstad"/>
    <x v="145"/>
    <x v="1"/>
    <n v="14"/>
    <x v="1"/>
  </r>
  <r>
    <s v="09 Aust-Agder"/>
    <x v="8"/>
    <s v="0911"/>
    <s v="0911 Gjerstad"/>
    <x v="145"/>
    <x v="2"/>
    <n v="13"/>
    <x v="1"/>
  </r>
  <r>
    <s v="09 Aust-Agder"/>
    <x v="8"/>
    <s v="0911"/>
    <s v="0911 Gjerstad"/>
    <x v="145"/>
    <x v="3"/>
    <n v="13"/>
    <x v="1"/>
  </r>
  <r>
    <s v="09 Aust-Agder"/>
    <x v="8"/>
    <s v="0911"/>
    <s v="0911 Gjerstad"/>
    <x v="145"/>
    <x v="4"/>
    <n v="12"/>
    <x v="1"/>
  </r>
  <r>
    <s v="09 Aust-Agder"/>
    <x v="8"/>
    <s v="0911"/>
    <s v="0911 Gjerstad"/>
    <x v="145"/>
    <x v="5"/>
    <n v="18"/>
    <x v="1"/>
  </r>
  <r>
    <s v="09 Aust-Agder"/>
    <x v="8"/>
    <s v="0911"/>
    <s v="0911 Gjerstad"/>
    <x v="145"/>
    <x v="6"/>
    <n v="23"/>
    <x v="1"/>
  </r>
  <r>
    <s v="09 Aust-Agder"/>
    <x v="8"/>
    <s v="0911"/>
    <s v="0911 Gjerstad"/>
    <x v="145"/>
    <x v="7"/>
    <n v="17"/>
    <x v="1"/>
  </r>
  <r>
    <s v="09 Aust-Agder"/>
    <x v="8"/>
    <s v="0911"/>
    <s v="0911 Gjerstad"/>
    <x v="145"/>
    <x v="8"/>
    <n v="19"/>
    <x v="1"/>
  </r>
  <r>
    <s v="09 Aust-Agder"/>
    <x v="8"/>
    <s v="0911"/>
    <s v="0911 Gjerstad"/>
    <x v="145"/>
    <x v="9"/>
    <n v="19"/>
    <x v="1"/>
  </r>
  <r>
    <s v="09 Aust-Agder"/>
    <x v="8"/>
    <s v="0911"/>
    <s v="0911 Gjerstad"/>
    <x v="145"/>
    <x v="10"/>
    <n v="12"/>
    <x v="1"/>
  </r>
  <r>
    <s v="09 Aust-Agder"/>
    <x v="8"/>
    <s v="0911"/>
    <s v="0911 Gjerstad"/>
    <x v="145"/>
    <x v="11"/>
    <n v="11"/>
    <x v="1"/>
  </r>
  <r>
    <s v="09 Aust-Agder"/>
    <x v="8"/>
    <s v="0911"/>
    <s v="0911 Gjerstad"/>
    <x v="145"/>
    <x v="12"/>
    <n v="21"/>
    <x v="1"/>
  </r>
  <r>
    <s v="09 Aust-Agder"/>
    <x v="8"/>
    <s v="0912"/>
    <s v="0912 Vegårshei"/>
    <x v="146"/>
    <x v="0"/>
    <n v="29"/>
    <x v="1"/>
  </r>
  <r>
    <s v="09 Aust-Agder"/>
    <x v="8"/>
    <s v="0912"/>
    <s v="0912 Vegårshei"/>
    <x v="146"/>
    <x v="1"/>
    <n v="22"/>
    <x v="1"/>
  </r>
  <r>
    <s v="09 Aust-Agder"/>
    <x v="8"/>
    <s v="0912"/>
    <s v="0912 Vegårshei"/>
    <x v="146"/>
    <x v="2"/>
    <n v="26"/>
    <x v="1"/>
  </r>
  <r>
    <s v="09 Aust-Agder"/>
    <x v="8"/>
    <s v="0912"/>
    <s v="0912 Vegårshei"/>
    <x v="146"/>
    <x v="3"/>
    <n v="22"/>
    <x v="1"/>
  </r>
  <r>
    <s v="09 Aust-Agder"/>
    <x v="8"/>
    <s v="0912"/>
    <s v="0912 Vegårshei"/>
    <x v="146"/>
    <x v="4"/>
    <n v="18"/>
    <x v="1"/>
  </r>
  <r>
    <s v="09 Aust-Agder"/>
    <x v="8"/>
    <s v="0912"/>
    <s v="0912 Vegårshei"/>
    <x v="146"/>
    <x v="5"/>
    <n v="24"/>
    <x v="1"/>
  </r>
  <r>
    <s v="09 Aust-Agder"/>
    <x v="8"/>
    <s v="0912"/>
    <s v="0912 Vegårshei"/>
    <x v="146"/>
    <x v="6"/>
    <n v="29"/>
    <x v="1"/>
  </r>
  <r>
    <s v="09 Aust-Agder"/>
    <x v="8"/>
    <s v="0912"/>
    <s v="0912 Vegårshei"/>
    <x v="146"/>
    <x v="7"/>
    <n v="29"/>
    <x v="1"/>
  </r>
  <r>
    <s v="09 Aust-Agder"/>
    <x v="8"/>
    <s v="0912"/>
    <s v="0912 Vegårshei"/>
    <x v="146"/>
    <x v="8"/>
    <n v="29"/>
    <x v="1"/>
  </r>
  <r>
    <s v="09 Aust-Agder"/>
    <x v="8"/>
    <s v="0912"/>
    <s v="0912 Vegårshei"/>
    <x v="146"/>
    <x v="9"/>
    <n v="33"/>
    <x v="1"/>
  </r>
  <r>
    <s v="09 Aust-Agder"/>
    <x v="8"/>
    <s v="0912"/>
    <s v="0912 Vegårshei"/>
    <x v="146"/>
    <x v="10"/>
    <n v="27"/>
    <x v="1"/>
  </r>
  <r>
    <s v="09 Aust-Agder"/>
    <x v="8"/>
    <s v="0912"/>
    <s v="0912 Vegårshei"/>
    <x v="146"/>
    <x v="11"/>
    <n v="23"/>
    <x v="1"/>
  </r>
  <r>
    <s v="09 Aust-Agder"/>
    <x v="8"/>
    <s v="0912"/>
    <s v="0912 Vegårshei"/>
    <x v="146"/>
    <x v="12"/>
    <n v="28"/>
    <x v="1"/>
  </r>
  <r>
    <s v="09 Aust-Agder"/>
    <x v="8"/>
    <s v="0914"/>
    <s v="0914 Tvedestrand"/>
    <x v="147"/>
    <x v="0"/>
    <n v="13"/>
    <x v="1"/>
  </r>
  <r>
    <s v="09 Aust-Agder"/>
    <x v="8"/>
    <s v="0914"/>
    <s v="0914 Tvedestrand"/>
    <x v="147"/>
    <x v="1"/>
    <n v="11"/>
    <x v="1"/>
  </r>
  <r>
    <s v="09 Aust-Agder"/>
    <x v="8"/>
    <s v="0914"/>
    <s v="0914 Tvedestrand"/>
    <x v="147"/>
    <x v="2"/>
    <n v="11"/>
    <x v="1"/>
  </r>
  <r>
    <s v="09 Aust-Agder"/>
    <x v="8"/>
    <s v="0914"/>
    <s v="0914 Tvedestrand"/>
    <x v="147"/>
    <x v="3"/>
    <n v="9"/>
    <x v="1"/>
  </r>
  <r>
    <s v="09 Aust-Agder"/>
    <x v="8"/>
    <s v="0914"/>
    <s v="0914 Tvedestrand"/>
    <x v="147"/>
    <x v="4"/>
    <n v="14"/>
    <x v="1"/>
  </r>
  <r>
    <s v="09 Aust-Agder"/>
    <x v="8"/>
    <s v="0914"/>
    <s v="0914 Tvedestrand"/>
    <x v="147"/>
    <x v="5"/>
    <n v="12"/>
    <x v="1"/>
  </r>
  <r>
    <s v="09 Aust-Agder"/>
    <x v="8"/>
    <s v="0914"/>
    <s v="0914 Tvedestrand"/>
    <x v="147"/>
    <x v="6"/>
    <n v="25"/>
    <x v="1"/>
  </r>
  <r>
    <s v="09 Aust-Agder"/>
    <x v="8"/>
    <s v="0914"/>
    <s v="0914 Tvedestrand"/>
    <x v="147"/>
    <x v="7"/>
    <n v="17"/>
    <x v="1"/>
  </r>
  <r>
    <s v="09 Aust-Agder"/>
    <x v="8"/>
    <s v="0914"/>
    <s v="0914 Tvedestrand"/>
    <x v="147"/>
    <x v="8"/>
    <n v="23"/>
    <x v="1"/>
  </r>
  <r>
    <s v="09 Aust-Agder"/>
    <x v="8"/>
    <s v="0914"/>
    <s v="0914 Tvedestrand"/>
    <x v="147"/>
    <x v="9"/>
    <n v="22"/>
    <x v="1"/>
  </r>
  <r>
    <s v="09 Aust-Agder"/>
    <x v="8"/>
    <s v="0914"/>
    <s v="0914 Tvedestrand"/>
    <x v="147"/>
    <x v="10"/>
    <n v="13"/>
    <x v="1"/>
  </r>
  <r>
    <s v="09 Aust-Agder"/>
    <x v="8"/>
    <s v="0914"/>
    <s v="0914 Tvedestrand"/>
    <x v="147"/>
    <x v="11"/>
    <n v="8"/>
    <x v="1"/>
  </r>
  <r>
    <s v="09 Aust-Agder"/>
    <x v="8"/>
    <s v="0914"/>
    <s v="0914 Tvedestrand"/>
    <x v="147"/>
    <x v="12"/>
    <n v="16"/>
    <x v="1"/>
  </r>
  <r>
    <s v="09 Aust-Agder"/>
    <x v="8"/>
    <s v="0919"/>
    <s v="0919 Froland"/>
    <x v="148"/>
    <x v="0"/>
    <n v="71"/>
    <x v="1"/>
  </r>
  <r>
    <s v="09 Aust-Agder"/>
    <x v="8"/>
    <s v="0919"/>
    <s v="0919 Froland"/>
    <x v="148"/>
    <x v="1"/>
    <n v="68"/>
    <x v="1"/>
  </r>
  <r>
    <s v="09 Aust-Agder"/>
    <x v="8"/>
    <s v="0919"/>
    <s v="0919 Froland"/>
    <x v="148"/>
    <x v="2"/>
    <n v="53"/>
    <x v="1"/>
  </r>
  <r>
    <s v="09 Aust-Agder"/>
    <x v="8"/>
    <s v="0919"/>
    <s v="0919 Froland"/>
    <x v="148"/>
    <x v="3"/>
    <n v="49"/>
    <x v="1"/>
  </r>
  <r>
    <s v="09 Aust-Agder"/>
    <x v="8"/>
    <s v="0919"/>
    <s v="0919 Froland"/>
    <x v="148"/>
    <x v="4"/>
    <n v="48"/>
    <x v="1"/>
  </r>
  <r>
    <s v="09 Aust-Agder"/>
    <x v="8"/>
    <s v="0919"/>
    <s v="0919 Froland"/>
    <x v="148"/>
    <x v="5"/>
    <n v="51"/>
    <x v="1"/>
  </r>
  <r>
    <s v="09 Aust-Agder"/>
    <x v="8"/>
    <s v="0919"/>
    <s v="0919 Froland"/>
    <x v="148"/>
    <x v="6"/>
    <n v="43"/>
    <x v="1"/>
  </r>
  <r>
    <s v="09 Aust-Agder"/>
    <x v="8"/>
    <s v="0919"/>
    <s v="0919 Froland"/>
    <x v="148"/>
    <x v="7"/>
    <n v="43"/>
    <x v="1"/>
  </r>
  <r>
    <s v="09 Aust-Agder"/>
    <x v="8"/>
    <s v="0919"/>
    <s v="0919 Froland"/>
    <x v="148"/>
    <x v="8"/>
    <n v="52"/>
    <x v="1"/>
  </r>
  <r>
    <s v="09 Aust-Agder"/>
    <x v="8"/>
    <s v="0919"/>
    <s v="0919 Froland"/>
    <x v="148"/>
    <x v="9"/>
    <n v="45"/>
    <x v="1"/>
  </r>
  <r>
    <s v="09 Aust-Agder"/>
    <x v="8"/>
    <s v="0919"/>
    <s v="0919 Froland"/>
    <x v="148"/>
    <x v="10"/>
    <n v="42"/>
    <x v="1"/>
  </r>
  <r>
    <s v="09 Aust-Agder"/>
    <x v="8"/>
    <s v="0919"/>
    <s v="0919 Froland"/>
    <x v="148"/>
    <x v="11"/>
    <n v="37"/>
    <x v="1"/>
  </r>
  <r>
    <s v="09 Aust-Agder"/>
    <x v="8"/>
    <s v="0919"/>
    <s v="0919 Froland"/>
    <x v="148"/>
    <x v="12"/>
    <n v="51"/>
    <x v="1"/>
  </r>
  <r>
    <s v="09 Aust-Agder"/>
    <x v="8"/>
    <s v="0926"/>
    <s v="0926 Lillesand"/>
    <x v="149"/>
    <x v="0"/>
    <n v="10"/>
    <x v="1"/>
  </r>
  <r>
    <s v="09 Aust-Agder"/>
    <x v="8"/>
    <s v="0926"/>
    <s v="0926 Lillesand"/>
    <x v="149"/>
    <x v="1"/>
    <n v="9"/>
    <x v="1"/>
  </r>
  <r>
    <s v="09 Aust-Agder"/>
    <x v="8"/>
    <s v="0926"/>
    <s v="0926 Lillesand"/>
    <x v="149"/>
    <x v="2"/>
    <n v="7"/>
    <x v="1"/>
  </r>
  <r>
    <s v="09 Aust-Agder"/>
    <x v="8"/>
    <s v="0926"/>
    <s v="0926 Lillesand"/>
    <x v="149"/>
    <x v="3"/>
    <n v="8"/>
    <x v="1"/>
  </r>
  <r>
    <s v="09 Aust-Agder"/>
    <x v="8"/>
    <s v="0926"/>
    <s v="0926 Lillesand"/>
    <x v="149"/>
    <x v="4"/>
    <n v="6"/>
    <x v="1"/>
  </r>
  <r>
    <s v="09 Aust-Agder"/>
    <x v="8"/>
    <s v="0926"/>
    <s v="0926 Lillesand"/>
    <x v="149"/>
    <x v="5"/>
    <n v="9"/>
    <x v="1"/>
  </r>
  <r>
    <s v="09 Aust-Agder"/>
    <x v="8"/>
    <s v="0926"/>
    <s v="0926 Lillesand"/>
    <x v="149"/>
    <x v="6"/>
    <n v="11"/>
    <x v="1"/>
  </r>
  <r>
    <s v="09 Aust-Agder"/>
    <x v="8"/>
    <s v="0926"/>
    <s v="0926 Lillesand"/>
    <x v="149"/>
    <x v="7"/>
    <n v="12"/>
    <x v="1"/>
  </r>
  <r>
    <s v="09 Aust-Agder"/>
    <x v="8"/>
    <s v="0926"/>
    <s v="0926 Lillesand"/>
    <x v="149"/>
    <x v="8"/>
    <n v="11"/>
    <x v="1"/>
  </r>
  <r>
    <s v="09 Aust-Agder"/>
    <x v="8"/>
    <s v="0926"/>
    <s v="0926 Lillesand"/>
    <x v="149"/>
    <x v="9"/>
    <n v="19"/>
    <x v="1"/>
  </r>
  <r>
    <s v="09 Aust-Agder"/>
    <x v="8"/>
    <s v="0926"/>
    <s v="0926 Lillesand"/>
    <x v="149"/>
    <x v="10"/>
    <n v="20"/>
    <x v="1"/>
  </r>
  <r>
    <s v="09 Aust-Agder"/>
    <x v="8"/>
    <s v="0926"/>
    <s v="0926 Lillesand"/>
    <x v="149"/>
    <x v="11"/>
    <n v="14"/>
    <x v="1"/>
  </r>
  <r>
    <s v="09 Aust-Agder"/>
    <x v="8"/>
    <s v="0926"/>
    <s v="0926 Lillesand"/>
    <x v="149"/>
    <x v="12"/>
    <n v="21"/>
    <x v="1"/>
  </r>
  <r>
    <s v="09 Aust-Agder"/>
    <x v="8"/>
    <s v="0928"/>
    <s v="0928 Birkenes"/>
    <x v="150"/>
    <x v="0"/>
    <n v="37"/>
    <x v="1"/>
  </r>
  <r>
    <s v="09 Aust-Agder"/>
    <x v="8"/>
    <s v="0928"/>
    <s v="0928 Birkenes"/>
    <x v="150"/>
    <x v="1"/>
    <n v="25"/>
    <x v="1"/>
  </r>
  <r>
    <s v="09 Aust-Agder"/>
    <x v="8"/>
    <s v="0928"/>
    <s v="0928 Birkenes"/>
    <x v="150"/>
    <x v="2"/>
    <n v="28"/>
    <x v="1"/>
  </r>
  <r>
    <s v="09 Aust-Agder"/>
    <x v="8"/>
    <s v="0928"/>
    <s v="0928 Birkenes"/>
    <x v="150"/>
    <x v="3"/>
    <n v="26"/>
    <x v="1"/>
  </r>
  <r>
    <s v="09 Aust-Agder"/>
    <x v="8"/>
    <s v="0928"/>
    <s v="0928 Birkenes"/>
    <x v="150"/>
    <x v="4"/>
    <n v="33"/>
    <x v="1"/>
  </r>
  <r>
    <s v="09 Aust-Agder"/>
    <x v="8"/>
    <s v="0928"/>
    <s v="0928 Birkenes"/>
    <x v="150"/>
    <x v="5"/>
    <n v="34"/>
    <x v="1"/>
  </r>
  <r>
    <s v="09 Aust-Agder"/>
    <x v="8"/>
    <s v="0928"/>
    <s v="0928 Birkenes"/>
    <x v="150"/>
    <x v="6"/>
    <n v="49"/>
    <x v="1"/>
  </r>
  <r>
    <s v="09 Aust-Agder"/>
    <x v="8"/>
    <s v="0928"/>
    <s v="0928 Birkenes"/>
    <x v="150"/>
    <x v="7"/>
    <n v="37"/>
    <x v="1"/>
  </r>
  <r>
    <s v="09 Aust-Agder"/>
    <x v="8"/>
    <s v="0928"/>
    <s v="0928 Birkenes"/>
    <x v="150"/>
    <x v="8"/>
    <n v="48"/>
    <x v="1"/>
  </r>
  <r>
    <s v="09 Aust-Agder"/>
    <x v="8"/>
    <s v="0928"/>
    <s v="0928 Birkenes"/>
    <x v="150"/>
    <x v="9"/>
    <n v="57"/>
    <x v="1"/>
  </r>
  <r>
    <s v="09 Aust-Agder"/>
    <x v="8"/>
    <s v="0928"/>
    <s v="0928 Birkenes"/>
    <x v="150"/>
    <x v="10"/>
    <n v="30"/>
    <x v="1"/>
  </r>
  <r>
    <s v="09 Aust-Agder"/>
    <x v="8"/>
    <s v="0928"/>
    <s v="0928 Birkenes"/>
    <x v="150"/>
    <x v="11"/>
    <n v="30"/>
    <x v="1"/>
  </r>
  <r>
    <s v="09 Aust-Agder"/>
    <x v="8"/>
    <s v="0928"/>
    <s v="0928 Birkenes"/>
    <x v="150"/>
    <x v="12"/>
    <n v="39"/>
    <x v="1"/>
  </r>
  <r>
    <s v="09 Aust-Agder"/>
    <x v="8"/>
    <s v="0929"/>
    <s v="0929 Åmli"/>
    <x v="151"/>
    <x v="0"/>
    <n v="43"/>
    <x v="1"/>
  </r>
  <r>
    <s v="09 Aust-Agder"/>
    <x v="8"/>
    <s v="0929"/>
    <s v="0929 Åmli"/>
    <x v="151"/>
    <x v="1"/>
    <n v="42"/>
    <x v="1"/>
  </r>
  <r>
    <s v="09 Aust-Agder"/>
    <x v="8"/>
    <s v="0929"/>
    <s v="0929 Åmli"/>
    <x v="151"/>
    <x v="2"/>
    <n v="40"/>
    <x v="1"/>
  </r>
  <r>
    <s v="09 Aust-Agder"/>
    <x v="8"/>
    <s v="0929"/>
    <s v="0929 Åmli"/>
    <x v="151"/>
    <x v="3"/>
    <n v="34"/>
    <x v="1"/>
  </r>
  <r>
    <s v="09 Aust-Agder"/>
    <x v="8"/>
    <s v="0929"/>
    <s v="0929 Åmli"/>
    <x v="151"/>
    <x v="4"/>
    <n v="36"/>
    <x v="1"/>
  </r>
  <r>
    <s v="09 Aust-Agder"/>
    <x v="8"/>
    <s v="0929"/>
    <s v="0929 Åmli"/>
    <x v="151"/>
    <x v="5"/>
    <n v="35"/>
    <x v="1"/>
  </r>
  <r>
    <s v="09 Aust-Agder"/>
    <x v="8"/>
    <s v="0929"/>
    <s v="0929 Åmli"/>
    <x v="151"/>
    <x v="6"/>
    <n v="39"/>
    <x v="1"/>
  </r>
  <r>
    <s v="09 Aust-Agder"/>
    <x v="8"/>
    <s v="0929"/>
    <s v="0929 Åmli"/>
    <x v="151"/>
    <x v="7"/>
    <n v="35"/>
    <x v="1"/>
  </r>
  <r>
    <s v="09 Aust-Agder"/>
    <x v="8"/>
    <s v="0929"/>
    <s v="0929 Åmli"/>
    <x v="151"/>
    <x v="8"/>
    <n v="36"/>
    <x v="1"/>
  </r>
  <r>
    <s v="09 Aust-Agder"/>
    <x v="8"/>
    <s v="0929"/>
    <s v="0929 Åmli"/>
    <x v="151"/>
    <x v="9"/>
    <n v="47"/>
    <x v="1"/>
  </r>
  <r>
    <s v="09 Aust-Agder"/>
    <x v="8"/>
    <s v="0929"/>
    <s v="0929 Åmli"/>
    <x v="151"/>
    <x v="10"/>
    <n v="44"/>
    <x v="1"/>
  </r>
  <r>
    <s v="09 Aust-Agder"/>
    <x v="8"/>
    <s v="0929"/>
    <s v="0929 Åmli"/>
    <x v="151"/>
    <x v="11"/>
    <n v="37"/>
    <x v="1"/>
  </r>
  <r>
    <s v="09 Aust-Agder"/>
    <x v="8"/>
    <s v="0929"/>
    <s v="0929 Åmli"/>
    <x v="151"/>
    <x v="12"/>
    <n v="37"/>
    <x v="1"/>
  </r>
  <r>
    <s v="09 Aust-Agder"/>
    <x v="8"/>
    <s v="0935"/>
    <s v="0935 Iveland"/>
    <x v="152"/>
    <x v="0"/>
    <n v="14"/>
    <x v="1"/>
  </r>
  <r>
    <s v="09 Aust-Agder"/>
    <x v="8"/>
    <s v="0935"/>
    <s v="0935 Iveland"/>
    <x v="152"/>
    <x v="1"/>
    <n v="16"/>
    <x v="1"/>
  </r>
  <r>
    <s v="09 Aust-Agder"/>
    <x v="8"/>
    <s v="0935"/>
    <s v="0935 Iveland"/>
    <x v="152"/>
    <x v="2"/>
    <n v="14"/>
    <x v="1"/>
  </r>
  <r>
    <s v="09 Aust-Agder"/>
    <x v="8"/>
    <s v="0935"/>
    <s v="0935 Iveland"/>
    <x v="152"/>
    <x v="3"/>
    <n v="14"/>
    <x v="1"/>
  </r>
  <r>
    <s v="09 Aust-Agder"/>
    <x v="8"/>
    <s v="0935"/>
    <s v="0935 Iveland"/>
    <x v="152"/>
    <x v="4"/>
    <n v="7"/>
    <x v="1"/>
  </r>
  <r>
    <s v="09 Aust-Agder"/>
    <x v="8"/>
    <s v="0935"/>
    <s v="0935 Iveland"/>
    <x v="152"/>
    <x v="5"/>
    <n v="10"/>
    <x v="1"/>
  </r>
  <r>
    <s v="09 Aust-Agder"/>
    <x v="8"/>
    <s v="0935"/>
    <s v="0935 Iveland"/>
    <x v="152"/>
    <x v="6"/>
    <n v="16"/>
    <x v="1"/>
  </r>
  <r>
    <s v="09 Aust-Agder"/>
    <x v="8"/>
    <s v="0935"/>
    <s v="0935 Iveland"/>
    <x v="152"/>
    <x v="7"/>
    <n v="13"/>
    <x v="1"/>
  </r>
  <r>
    <s v="09 Aust-Agder"/>
    <x v="8"/>
    <s v="0935"/>
    <s v="0935 Iveland"/>
    <x v="152"/>
    <x v="8"/>
    <n v="15"/>
    <x v="1"/>
  </r>
  <r>
    <s v="09 Aust-Agder"/>
    <x v="8"/>
    <s v="0935"/>
    <s v="0935 Iveland"/>
    <x v="152"/>
    <x v="9"/>
    <n v="16"/>
    <x v="1"/>
  </r>
  <r>
    <s v="09 Aust-Agder"/>
    <x v="8"/>
    <s v="0935"/>
    <s v="0935 Iveland"/>
    <x v="152"/>
    <x v="10"/>
    <n v="15"/>
    <x v="1"/>
  </r>
  <r>
    <s v="09 Aust-Agder"/>
    <x v="8"/>
    <s v="0935"/>
    <s v="0935 Iveland"/>
    <x v="152"/>
    <x v="11"/>
    <n v="8"/>
    <x v="1"/>
  </r>
  <r>
    <s v="09 Aust-Agder"/>
    <x v="8"/>
    <s v="0935"/>
    <s v="0935 Iveland"/>
    <x v="152"/>
    <x v="12"/>
    <n v="18"/>
    <x v="1"/>
  </r>
  <r>
    <s v="09 Aust-Agder"/>
    <x v="8"/>
    <s v="0937"/>
    <s v="0937 Evje og Hornnes"/>
    <x v="153"/>
    <x v="0"/>
    <n v="15"/>
    <x v="1"/>
  </r>
  <r>
    <s v="09 Aust-Agder"/>
    <x v="8"/>
    <s v="0937"/>
    <s v="0937 Evje og Hornnes"/>
    <x v="153"/>
    <x v="1"/>
    <n v="14"/>
    <x v="1"/>
  </r>
  <r>
    <s v="09 Aust-Agder"/>
    <x v="8"/>
    <s v="0937"/>
    <s v="0937 Evje og Hornnes"/>
    <x v="153"/>
    <x v="2"/>
    <n v="13"/>
    <x v="1"/>
  </r>
  <r>
    <s v="09 Aust-Agder"/>
    <x v="8"/>
    <s v="0937"/>
    <s v="0937 Evje og Hornnes"/>
    <x v="153"/>
    <x v="3"/>
    <n v="17"/>
    <x v="1"/>
  </r>
  <r>
    <s v="09 Aust-Agder"/>
    <x v="8"/>
    <s v="0937"/>
    <s v="0937 Evje og Hornnes"/>
    <x v="153"/>
    <x v="4"/>
    <n v="14"/>
    <x v="1"/>
  </r>
  <r>
    <s v="09 Aust-Agder"/>
    <x v="8"/>
    <s v="0937"/>
    <s v="0937 Evje og Hornnes"/>
    <x v="153"/>
    <x v="5"/>
    <n v="24"/>
    <x v="1"/>
  </r>
  <r>
    <s v="09 Aust-Agder"/>
    <x v="8"/>
    <s v="0937"/>
    <s v="0937 Evje og Hornnes"/>
    <x v="153"/>
    <x v="6"/>
    <n v="27"/>
    <x v="1"/>
  </r>
  <r>
    <s v="09 Aust-Agder"/>
    <x v="8"/>
    <s v="0937"/>
    <s v="0937 Evje og Hornnes"/>
    <x v="153"/>
    <x v="7"/>
    <n v="22"/>
    <x v="1"/>
  </r>
  <r>
    <s v="09 Aust-Agder"/>
    <x v="8"/>
    <s v="0937"/>
    <s v="0937 Evje og Hornnes"/>
    <x v="153"/>
    <x v="8"/>
    <n v="28"/>
    <x v="1"/>
  </r>
  <r>
    <s v="09 Aust-Agder"/>
    <x v="8"/>
    <s v="0937"/>
    <s v="0937 Evje og Hornnes"/>
    <x v="153"/>
    <x v="9"/>
    <n v="36"/>
    <x v="1"/>
  </r>
  <r>
    <s v="09 Aust-Agder"/>
    <x v="8"/>
    <s v="0937"/>
    <s v="0937 Evje og Hornnes"/>
    <x v="153"/>
    <x v="10"/>
    <n v="23"/>
    <x v="1"/>
  </r>
  <r>
    <s v="09 Aust-Agder"/>
    <x v="8"/>
    <s v="0937"/>
    <s v="0937 Evje og Hornnes"/>
    <x v="153"/>
    <x v="11"/>
    <n v="24"/>
    <x v="1"/>
  </r>
  <r>
    <s v="09 Aust-Agder"/>
    <x v="8"/>
    <s v="0937"/>
    <s v="0937 Evje og Hornnes"/>
    <x v="153"/>
    <x v="12"/>
    <n v="36"/>
    <x v="1"/>
  </r>
  <r>
    <s v="09 Aust-Agder"/>
    <x v="8"/>
    <s v="0938"/>
    <s v="0938 Bygland"/>
    <x v="154"/>
    <x v="0"/>
    <n v="24"/>
    <x v="1"/>
  </r>
  <r>
    <s v="09 Aust-Agder"/>
    <x v="8"/>
    <s v="0938"/>
    <s v="0938 Bygland"/>
    <x v="154"/>
    <x v="1"/>
    <n v="15"/>
    <x v="1"/>
  </r>
  <r>
    <s v="09 Aust-Agder"/>
    <x v="8"/>
    <s v="0938"/>
    <s v="0938 Bygland"/>
    <x v="154"/>
    <x v="2"/>
    <n v="18"/>
    <x v="1"/>
  </r>
  <r>
    <s v="09 Aust-Agder"/>
    <x v="8"/>
    <s v="0938"/>
    <s v="0938 Bygland"/>
    <x v="154"/>
    <x v="3"/>
    <n v="21"/>
    <x v="1"/>
  </r>
  <r>
    <s v="09 Aust-Agder"/>
    <x v="8"/>
    <s v="0938"/>
    <s v="0938 Bygland"/>
    <x v="154"/>
    <x v="4"/>
    <n v="20"/>
    <x v="1"/>
  </r>
  <r>
    <s v="09 Aust-Agder"/>
    <x v="8"/>
    <s v="0938"/>
    <s v="0938 Bygland"/>
    <x v="154"/>
    <x v="5"/>
    <n v="22"/>
    <x v="1"/>
  </r>
  <r>
    <s v="09 Aust-Agder"/>
    <x v="8"/>
    <s v="0938"/>
    <s v="0938 Bygland"/>
    <x v="154"/>
    <x v="6"/>
    <n v="30"/>
    <x v="1"/>
  </r>
  <r>
    <s v="09 Aust-Agder"/>
    <x v="8"/>
    <s v="0938"/>
    <s v="0938 Bygland"/>
    <x v="154"/>
    <x v="7"/>
    <n v="25"/>
    <x v="1"/>
  </r>
  <r>
    <s v="09 Aust-Agder"/>
    <x v="8"/>
    <s v="0938"/>
    <s v="0938 Bygland"/>
    <x v="154"/>
    <x v="8"/>
    <n v="33"/>
    <x v="1"/>
  </r>
  <r>
    <s v="09 Aust-Agder"/>
    <x v="8"/>
    <s v="0938"/>
    <s v="0938 Bygland"/>
    <x v="154"/>
    <x v="9"/>
    <n v="30"/>
    <x v="1"/>
  </r>
  <r>
    <s v="09 Aust-Agder"/>
    <x v="8"/>
    <s v="0938"/>
    <s v="0938 Bygland"/>
    <x v="154"/>
    <x v="10"/>
    <n v="19"/>
    <x v="1"/>
  </r>
  <r>
    <s v="09 Aust-Agder"/>
    <x v="8"/>
    <s v="0938"/>
    <s v="0938 Bygland"/>
    <x v="154"/>
    <x v="11"/>
    <n v="21"/>
    <x v="1"/>
  </r>
  <r>
    <s v="09 Aust-Agder"/>
    <x v="8"/>
    <s v="0938"/>
    <s v="0938 Bygland"/>
    <x v="154"/>
    <x v="12"/>
    <n v="30"/>
    <x v="1"/>
  </r>
  <r>
    <s v="09 Aust-Agder"/>
    <x v="8"/>
    <s v="0940"/>
    <s v="0940 Valle"/>
    <x v="155"/>
    <x v="0"/>
    <n v="13"/>
    <x v="1"/>
  </r>
  <r>
    <s v="09 Aust-Agder"/>
    <x v="8"/>
    <s v="0940"/>
    <s v="0940 Valle"/>
    <x v="155"/>
    <x v="1"/>
    <n v="6"/>
    <x v="1"/>
  </r>
  <r>
    <s v="09 Aust-Agder"/>
    <x v="8"/>
    <s v="0940"/>
    <s v="0940 Valle"/>
    <x v="155"/>
    <x v="2"/>
    <n v="8"/>
    <x v="1"/>
  </r>
  <r>
    <s v="09 Aust-Agder"/>
    <x v="8"/>
    <s v="0940"/>
    <s v="0940 Valle"/>
    <x v="155"/>
    <x v="3"/>
    <n v="10"/>
    <x v="1"/>
  </r>
  <r>
    <s v="09 Aust-Agder"/>
    <x v="8"/>
    <s v="0940"/>
    <s v="0940 Valle"/>
    <x v="155"/>
    <x v="4"/>
    <n v="8"/>
    <x v="1"/>
  </r>
  <r>
    <s v="09 Aust-Agder"/>
    <x v="8"/>
    <s v="0940"/>
    <s v="0940 Valle"/>
    <x v="155"/>
    <x v="5"/>
    <n v="10"/>
    <x v="1"/>
  </r>
  <r>
    <s v="09 Aust-Agder"/>
    <x v="8"/>
    <s v="0940"/>
    <s v="0940 Valle"/>
    <x v="155"/>
    <x v="6"/>
    <n v="10"/>
    <x v="1"/>
  </r>
  <r>
    <s v="09 Aust-Agder"/>
    <x v="8"/>
    <s v="0940"/>
    <s v="0940 Valle"/>
    <x v="155"/>
    <x v="7"/>
    <n v="14"/>
    <x v="1"/>
  </r>
  <r>
    <s v="09 Aust-Agder"/>
    <x v="8"/>
    <s v="0940"/>
    <s v="0940 Valle"/>
    <x v="155"/>
    <x v="8"/>
    <n v="14"/>
    <x v="1"/>
  </r>
  <r>
    <s v="09 Aust-Agder"/>
    <x v="8"/>
    <s v="0940"/>
    <s v="0940 Valle"/>
    <x v="155"/>
    <x v="9"/>
    <n v="16"/>
    <x v="1"/>
  </r>
  <r>
    <s v="09 Aust-Agder"/>
    <x v="8"/>
    <s v="0940"/>
    <s v="0940 Valle"/>
    <x v="155"/>
    <x v="10"/>
    <n v="18"/>
    <x v="1"/>
  </r>
  <r>
    <s v="09 Aust-Agder"/>
    <x v="8"/>
    <s v="0940"/>
    <s v="0940 Valle"/>
    <x v="155"/>
    <x v="11"/>
    <n v="11"/>
    <x v="1"/>
  </r>
  <r>
    <s v="09 Aust-Agder"/>
    <x v="8"/>
    <s v="0940"/>
    <s v="0940 Valle"/>
    <x v="155"/>
    <x v="12"/>
    <n v="17"/>
    <x v="1"/>
  </r>
  <r>
    <s v="09 Aust-Agder"/>
    <x v="8"/>
    <s v="0941"/>
    <s v="0941 Bykle"/>
    <x v="156"/>
    <x v="0"/>
    <n v="3"/>
    <x v="1"/>
  </r>
  <r>
    <s v="09 Aust-Agder"/>
    <x v="8"/>
    <s v="0941"/>
    <s v="0941 Bykle"/>
    <x v="156"/>
    <x v="1"/>
    <n v="3"/>
    <x v="1"/>
  </r>
  <r>
    <s v="09 Aust-Agder"/>
    <x v="8"/>
    <s v="0941"/>
    <s v="0941 Bykle"/>
    <x v="156"/>
    <x v="2"/>
    <n v="2"/>
    <x v="1"/>
  </r>
  <r>
    <s v="09 Aust-Agder"/>
    <x v="8"/>
    <s v="0941"/>
    <s v="0941 Bykle"/>
    <x v="156"/>
    <x v="3"/>
    <n v="2"/>
    <x v="1"/>
  </r>
  <r>
    <s v="09 Aust-Agder"/>
    <x v="8"/>
    <s v="0941"/>
    <s v="0941 Bykle"/>
    <x v="156"/>
    <x v="4"/>
    <n v="3"/>
    <x v="1"/>
  </r>
  <r>
    <s v="09 Aust-Agder"/>
    <x v="8"/>
    <s v="0941"/>
    <s v="0941 Bykle"/>
    <x v="156"/>
    <x v="5"/>
    <n v="4"/>
    <x v="1"/>
  </r>
  <r>
    <s v="09 Aust-Agder"/>
    <x v="8"/>
    <s v="0941"/>
    <s v="0941 Bykle"/>
    <x v="156"/>
    <x v="6"/>
    <n v="3"/>
    <x v="1"/>
  </r>
  <r>
    <s v="09 Aust-Agder"/>
    <x v="8"/>
    <s v="0941"/>
    <s v="0941 Bykle"/>
    <x v="156"/>
    <x v="7"/>
    <n v="5"/>
    <x v="1"/>
  </r>
  <r>
    <s v="09 Aust-Agder"/>
    <x v="8"/>
    <s v="0941"/>
    <s v="0941 Bykle"/>
    <x v="156"/>
    <x v="8"/>
    <n v="4"/>
    <x v="1"/>
  </r>
  <r>
    <s v="09 Aust-Agder"/>
    <x v="8"/>
    <s v="0941"/>
    <s v="0941 Bykle"/>
    <x v="156"/>
    <x v="9"/>
    <n v="4"/>
    <x v="1"/>
  </r>
  <r>
    <s v="09 Aust-Agder"/>
    <x v="8"/>
    <s v="0941"/>
    <s v="0941 Bykle"/>
    <x v="156"/>
    <x v="10"/>
    <n v="5"/>
    <x v="1"/>
  </r>
  <r>
    <s v="09 Aust-Agder"/>
    <x v="8"/>
    <s v="0941"/>
    <s v="0941 Bykle"/>
    <x v="156"/>
    <x v="11"/>
    <n v="3"/>
    <x v="1"/>
  </r>
  <r>
    <s v="09 Aust-Agder"/>
    <x v="8"/>
    <s v="0941"/>
    <s v="0941 Bykle"/>
    <x v="156"/>
    <x v="12"/>
    <n v="1"/>
    <x v="1"/>
  </r>
  <r>
    <s v="10 Vest-Agder"/>
    <x v="9"/>
    <s v="1001"/>
    <s v="1001 Kristiansand"/>
    <x v="157"/>
    <x v="0"/>
    <n v="43"/>
    <x v="1"/>
  </r>
  <r>
    <s v="10 Vest-Agder"/>
    <x v="9"/>
    <s v="1001"/>
    <s v="1001 Kristiansand"/>
    <x v="157"/>
    <x v="1"/>
    <n v="27"/>
    <x v="1"/>
  </r>
  <r>
    <s v="10 Vest-Agder"/>
    <x v="9"/>
    <s v="1001"/>
    <s v="1001 Kristiansand"/>
    <x v="157"/>
    <x v="2"/>
    <n v="29"/>
    <x v="1"/>
  </r>
  <r>
    <s v="10 Vest-Agder"/>
    <x v="9"/>
    <s v="1001"/>
    <s v="1001 Kristiansand"/>
    <x v="157"/>
    <x v="3"/>
    <n v="30"/>
    <x v="1"/>
  </r>
  <r>
    <s v="10 Vest-Agder"/>
    <x v="9"/>
    <s v="1001"/>
    <s v="1001 Kristiansand"/>
    <x v="157"/>
    <x v="4"/>
    <n v="19"/>
    <x v="1"/>
  </r>
  <r>
    <s v="10 Vest-Agder"/>
    <x v="9"/>
    <s v="1001"/>
    <s v="1001 Kristiansand"/>
    <x v="157"/>
    <x v="5"/>
    <n v="31"/>
    <x v="1"/>
  </r>
  <r>
    <s v="10 Vest-Agder"/>
    <x v="9"/>
    <s v="1001"/>
    <s v="1001 Kristiansand"/>
    <x v="157"/>
    <x v="6"/>
    <n v="42"/>
    <x v="1"/>
  </r>
  <r>
    <s v="10 Vest-Agder"/>
    <x v="9"/>
    <s v="1001"/>
    <s v="1001 Kristiansand"/>
    <x v="157"/>
    <x v="7"/>
    <n v="27"/>
    <x v="1"/>
  </r>
  <r>
    <s v="10 Vest-Agder"/>
    <x v="9"/>
    <s v="1001"/>
    <s v="1001 Kristiansand"/>
    <x v="157"/>
    <x v="8"/>
    <n v="35"/>
    <x v="1"/>
  </r>
  <r>
    <s v="10 Vest-Agder"/>
    <x v="9"/>
    <s v="1001"/>
    <s v="1001 Kristiansand"/>
    <x v="157"/>
    <x v="9"/>
    <n v="34"/>
    <x v="1"/>
  </r>
  <r>
    <s v="10 Vest-Agder"/>
    <x v="9"/>
    <s v="1001"/>
    <s v="1001 Kristiansand"/>
    <x v="157"/>
    <x v="10"/>
    <n v="29"/>
    <x v="1"/>
  </r>
  <r>
    <s v="10 Vest-Agder"/>
    <x v="9"/>
    <s v="1001"/>
    <s v="1001 Kristiansand"/>
    <x v="157"/>
    <x v="11"/>
    <n v="19"/>
    <x v="1"/>
  </r>
  <r>
    <s v="10 Vest-Agder"/>
    <x v="9"/>
    <s v="1001"/>
    <s v="1001 Kristiansand"/>
    <x v="157"/>
    <x v="12"/>
    <n v="34"/>
    <x v="1"/>
  </r>
  <r>
    <s v="10 Vest-Agder"/>
    <x v="9"/>
    <s v="1002"/>
    <s v="1002 Mandal"/>
    <x v="158"/>
    <x v="0"/>
    <n v="1"/>
    <x v="1"/>
  </r>
  <r>
    <s v="10 Vest-Agder"/>
    <x v="9"/>
    <s v="1002"/>
    <s v="1002 Mandal"/>
    <x v="158"/>
    <x v="1"/>
    <n v="1"/>
    <x v="1"/>
  </r>
  <r>
    <s v="10 Vest-Agder"/>
    <x v="9"/>
    <s v="1002"/>
    <s v="1002 Mandal"/>
    <x v="158"/>
    <x v="2"/>
    <n v="4"/>
    <x v="1"/>
  </r>
  <r>
    <s v="10 Vest-Agder"/>
    <x v="9"/>
    <s v="1002"/>
    <s v="1002 Mandal"/>
    <x v="158"/>
    <x v="3"/>
    <n v="6"/>
    <x v="1"/>
  </r>
  <r>
    <s v="10 Vest-Agder"/>
    <x v="9"/>
    <s v="1002"/>
    <s v="1002 Mandal"/>
    <x v="158"/>
    <x v="4"/>
    <n v="10"/>
    <x v="1"/>
  </r>
  <r>
    <s v="10 Vest-Agder"/>
    <x v="9"/>
    <s v="1002"/>
    <s v="1002 Mandal"/>
    <x v="158"/>
    <x v="5"/>
    <n v="12"/>
    <x v="1"/>
  </r>
  <r>
    <s v="10 Vest-Agder"/>
    <x v="9"/>
    <s v="1002"/>
    <s v="1002 Mandal"/>
    <x v="158"/>
    <x v="6"/>
    <n v="24"/>
    <x v="1"/>
  </r>
  <r>
    <s v="10 Vest-Agder"/>
    <x v="9"/>
    <s v="1002"/>
    <s v="1002 Mandal"/>
    <x v="158"/>
    <x v="7"/>
    <n v="14"/>
    <x v="1"/>
  </r>
  <r>
    <s v="10 Vest-Agder"/>
    <x v="9"/>
    <s v="1002"/>
    <s v="1002 Mandal"/>
    <x v="158"/>
    <x v="8"/>
    <n v="21"/>
    <x v="1"/>
  </r>
  <r>
    <s v="10 Vest-Agder"/>
    <x v="9"/>
    <s v="1002"/>
    <s v="1002 Mandal"/>
    <x v="158"/>
    <x v="9"/>
    <n v="20"/>
    <x v="1"/>
  </r>
  <r>
    <s v="10 Vest-Agder"/>
    <x v="9"/>
    <s v="1002"/>
    <s v="1002 Mandal"/>
    <x v="158"/>
    <x v="10"/>
    <n v="17"/>
    <x v="1"/>
  </r>
  <r>
    <s v="10 Vest-Agder"/>
    <x v="9"/>
    <s v="1002"/>
    <s v="1002 Mandal"/>
    <x v="158"/>
    <x v="11"/>
    <n v="15"/>
    <x v="1"/>
  </r>
  <r>
    <s v="10 Vest-Agder"/>
    <x v="9"/>
    <s v="1002"/>
    <s v="1002 Mandal"/>
    <x v="158"/>
    <x v="12"/>
    <n v="31"/>
    <x v="1"/>
  </r>
  <r>
    <s v="10 Vest-Agder"/>
    <x v="9"/>
    <s v="1003"/>
    <s v="1003 Farsund"/>
    <x v="159"/>
    <x v="0"/>
    <n v="0"/>
    <x v="1"/>
  </r>
  <r>
    <s v="10 Vest-Agder"/>
    <x v="9"/>
    <s v="1003"/>
    <s v="1003 Farsund"/>
    <x v="159"/>
    <x v="1"/>
    <n v="1"/>
    <x v="1"/>
  </r>
  <r>
    <s v="10 Vest-Agder"/>
    <x v="9"/>
    <s v="1003"/>
    <s v="1003 Farsund"/>
    <x v="159"/>
    <x v="2"/>
    <n v="1"/>
    <x v="1"/>
  </r>
  <r>
    <s v="10 Vest-Agder"/>
    <x v="9"/>
    <s v="1003"/>
    <s v="1003 Farsund"/>
    <x v="159"/>
    <x v="3"/>
    <n v="2"/>
    <x v="1"/>
  </r>
  <r>
    <s v="10 Vest-Agder"/>
    <x v="9"/>
    <s v="1003"/>
    <s v="1003 Farsund"/>
    <x v="159"/>
    <x v="4"/>
    <n v="2"/>
    <x v="1"/>
  </r>
  <r>
    <s v="10 Vest-Agder"/>
    <x v="9"/>
    <s v="1003"/>
    <s v="1003 Farsund"/>
    <x v="159"/>
    <x v="5"/>
    <n v="1"/>
    <x v="1"/>
  </r>
  <r>
    <s v="10 Vest-Agder"/>
    <x v="9"/>
    <s v="1003"/>
    <s v="1003 Farsund"/>
    <x v="159"/>
    <x v="6"/>
    <n v="3"/>
    <x v="1"/>
  </r>
  <r>
    <s v="10 Vest-Agder"/>
    <x v="9"/>
    <s v="1003"/>
    <s v="1003 Farsund"/>
    <x v="159"/>
    <x v="7"/>
    <n v="4"/>
    <x v="1"/>
  </r>
  <r>
    <s v="10 Vest-Agder"/>
    <x v="9"/>
    <s v="1003"/>
    <s v="1003 Farsund"/>
    <x v="159"/>
    <x v="8"/>
    <n v="6"/>
    <x v="1"/>
  </r>
  <r>
    <s v="10 Vest-Agder"/>
    <x v="9"/>
    <s v="1003"/>
    <s v="1003 Farsund"/>
    <x v="159"/>
    <x v="9"/>
    <n v="5"/>
    <x v="1"/>
  </r>
  <r>
    <s v="10 Vest-Agder"/>
    <x v="9"/>
    <s v="1003"/>
    <s v="1003 Farsund"/>
    <x v="159"/>
    <x v="10"/>
    <n v="4"/>
    <x v="1"/>
  </r>
  <r>
    <s v="10 Vest-Agder"/>
    <x v="9"/>
    <s v="1003"/>
    <s v="1003 Farsund"/>
    <x v="159"/>
    <x v="11"/>
    <n v="4"/>
    <x v="1"/>
  </r>
  <r>
    <s v="10 Vest-Agder"/>
    <x v="9"/>
    <s v="1003"/>
    <s v="1003 Farsund"/>
    <x v="159"/>
    <x v="12"/>
    <n v="8"/>
    <x v="1"/>
  </r>
  <r>
    <s v="10 Vest-Agder"/>
    <x v="9"/>
    <s v="1004"/>
    <s v="1004 Flekkefjord"/>
    <x v="160"/>
    <x v="0"/>
    <n v="1"/>
    <x v="1"/>
  </r>
  <r>
    <s v="10 Vest-Agder"/>
    <x v="9"/>
    <s v="1004"/>
    <s v="1004 Flekkefjord"/>
    <x v="160"/>
    <x v="1"/>
    <n v="4"/>
    <x v="1"/>
  </r>
  <r>
    <s v="10 Vest-Agder"/>
    <x v="9"/>
    <s v="1004"/>
    <s v="1004 Flekkefjord"/>
    <x v="160"/>
    <x v="2"/>
    <n v="6"/>
    <x v="1"/>
  </r>
  <r>
    <s v="10 Vest-Agder"/>
    <x v="9"/>
    <s v="1004"/>
    <s v="1004 Flekkefjord"/>
    <x v="160"/>
    <x v="3"/>
    <n v="6"/>
    <x v="1"/>
  </r>
  <r>
    <s v="10 Vest-Agder"/>
    <x v="9"/>
    <s v="1004"/>
    <s v="1004 Flekkefjord"/>
    <x v="160"/>
    <x v="4"/>
    <n v="6"/>
    <x v="1"/>
  </r>
  <r>
    <s v="10 Vest-Agder"/>
    <x v="9"/>
    <s v="1004"/>
    <s v="1004 Flekkefjord"/>
    <x v="160"/>
    <x v="5"/>
    <n v="7"/>
    <x v="1"/>
  </r>
  <r>
    <s v="10 Vest-Agder"/>
    <x v="9"/>
    <s v="1004"/>
    <s v="1004 Flekkefjord"/>
    <x v="160"/>
    <x v="6"/>
    <n v="13"/>
    <x v="1"/>
  </r>
  <r>
    <s v="10 Vest-Agder"/>
    <x v="9"/>
    <s v="1004"/>
    <s v="1004 Flekkefjord"/>
    <x v="160"/>
    <x v="7"/>
    <n v="9"/>
    <x v="1"/>
  </r>
  <r>
    <s v="10 Vest-Agder"/>
    <x v="9"/>
    <s v="1004"/>
    <s v="1004 Flekkefjord"/>
    <x v="160"/>
    <x v="8"/>
    <n v="6"/>
    <x v="1"/>
  </r>
  <r>
    <s v="10 Vest-Agder"/>
    <x v="9"/>
    <s v="1004"/>
    <s v="1004 Flekkefjord"/>
    <x v="160"/>
    <x v="9"/>
    <n v="7"/>
    <x v="1"/>
  </r>
  <r>
    <s v="10 Vest-Agder"/>
    <x v="9"/>
    <s v="1004"/>
    <s v="1004 Flekkefjord"/>
    <x v="160"/>
    <x v="10"/>
    <n v="4"/>
    <x v="1"/>
  </r>
  <r>
    <s v="10 Vest-Agder"/>
    <x v="9"/>
    <s v="1004"/>
    <s v="1004 Flekkefjord"/>
    <x v="160"/>
    <x v="11"/>
    <n v="9"/>
    <x v="1"/>
  </r>
  <r>
    <s v="10 Vest-Agder"/>
    <x v="9"/>
    <s v="1004"/>
    <s v="1004 Flekkefjord"/>
    <x v="160"/>
    <x v="12"/>
    <n v="13"/>
    <x v="1"/>
  </r>
  <r>
    <s v="10 Vest-Agder"/>
    <x v="9"/>
    <s v="1014"/>
    <s v="1014 Vennesla"/>
    <x v="161"/>
    <x v="0"/>
    <n v="8"/>
    <x v="1"/>
  </r>
  <r>
    <s v="10 Vest-Agder"/>
    <x v="9"/>
    <s v="1014"/>
    <s v="1014 Vennesla"/>
    <x v="161"/>
    <x v="1"/>
    <n v="9"/>
    <x v="1"/>
  </r>
  <r>
    <s v="10 Vest-Agder"/>
    <x v="9"/>
    <s v="1014"/>
    <s v="1014 Vennesla"/>
    <x v="161"/>
    <x v="2"/>
    <n v="7"/>
    <x v="1"/>
  </r>
  <r>
    <s v="10 Vest-Agder"/>
    <x v="9"/>
    <s v="1014"/>
    <s v="1014 Vennesla"/>
    <x v="161"/>
    <x v="3"/>
    <n v="6"/>
    <x v="1"/>
  </r>
  <r>
    <s v="10 Vest-Agder"/>
    <x v="9"/>
    <s v="1014"/>
    <s v="1014 Vennesla"/>
    <x v="161"/>
    <x v="4"/>
    <n v="11"/>
    <x v="1"/>
  </r>
  <r>
    <s v="10 Vest-Agder"/>
    <x v="9"/>
    <s v="1014"/>
    <s v="1014 Vennesla"/>
    <x v="161"/>
    <x v="5"/>
    <n v="22"/>
    <x v="1"/>
  </r>
  <r>
    <s v="10 Vest-Agder"/>
    <x v="9"/>
    <s v="1014"/>
    <s v="1014 Vennesla"/>
    <x v="161"/>
    <x v="6"/>
    <n v="21"/>
    <x v="1"/>
  </r>
  <r>
    <s v="10 Vest-Agder"/>
    <x v="9"/>
    <s v="1014"/>
    <s v="1014 Vennesla"/>
    <x v="161"/>
    <x v="7"/>
    <n v="18"/>
    <x v="1"/>
  </r>
  <r>
    <s v="10 Vest-Agder"/>
    <x v="9"/>
    <s v="1014"/>
    <s v="1014 Vennesla"/>
    <x v="161"/>
    <x v="8"/>
    <n v="26"/>
    <x v="1"/>
  </r>
  <r>
    <s v="10 Vest-Agder"/>
    <x v="9"/>
    <s v="1014"/>
    <s v="1014 Vennesla"/>
    <x v="161"/>
    <x v="9"/>
    <n v="28"/>
    <x v="1"/>
  </r>
  <r>
    <s v="10 Vest-Agder"/>
    <x v="9"/>
    <s v="1014"/>
    <s v="1014 Vennesla"/>
    <x v="161"/>
    <x v="10"/>
    <n v="29"/>
    <x v="1"/>
  </r>
  <r>
    <s v="10 Vest-Agder"/>
    <x v="9"/>
    <s v="1014"/>
    <s v="1014 Vennesla"/>
    <x v="161"/>
    <x v="11"/>
    <n v="16"/>
    <x v="1"/>
  </r>
  <r>
    <s v="10 Vest-Agder"/>
    <x v="9"/>
    <s v="1014"/>
    <s v="1014 Vennesla"/>
    <x v="161"/>
    <x v="12"/>
    <n v="34"/>
    <x v="1"/>
  </r>
  <r>
    <s v="10 Vest-Agder"/>
    <x v="9"/>
    <s v="1017"/>
    <s v="1017 Songdalen"/>
    <x v="162"/>
    <x v="0"/>
    <n v="11"/>
    <x v="1"/>
  </r>
  <r>
    <s v="10 Vest-Agder"/>
    <x v="9"/>
    <s v="1017"/>
    <s v="1017 Songdalen"/>
    <x v="162"/>
    <x v="1"/>
    <n v="10"/>
    <x v="1"/>
  </r>
  <r>
    <s v="10 Vest-Agder"/>
    <x v="9"/>
    <s v="1017"/>
    <s v="1017 Songdalen"/>
    <x v="162"/>
    <x v="2"/>
    <n v="9"/>
    <x v="1"/>
  </r>
  <r>
    <s v="10 Vest-Agder"/>
    <x v="9"/>
    <s v="1017"/>
    <s v="1017 Songdalen"/>
    <x v="162"/>
    <x v="3"/>
    <n v="11"/>
    <x v="1"/>
  </r>
  <r>
    <s v="10 Vest-Agder"/>
    <x v="9"/>
    <s v="1017"/>
    <s v="1017 Songdalen"/>
    <x v="162"/>
    <x v="4"/>
    <n v="13"/>
    <x v="1"/>
  </r>
  <r>
    <s v="10 Vest-Agder"/>
    <x v="9"/>
    <s v="1017"/>
    <s v="1017 Songdalen"/>
    <x v="162"/>
    <x v="5"/>
    <n v="9"/>
    <x v="1"/>
  </r>
  <r>
    <s v="10 Vest-Agder"/>
    <x v="9"/>
    <s v="1017"/>
    <s v="1017 Songdalen"/>
    <x v="162"/>
    <x v="6"/>
    <n v="15"/>
    <x v="1"/>
  </r>
  <r>
    <s v="10 Vest-Agder"/>
    <x v="9"/>
    <s v="1017"/>
    <s v="1017 Songdalen"/>
    <x v="162"/>
    <x v="7"/>
    <n v="22"/>
    <x v="1"/>
  </r>
  <r>
    <s v="10 Vest-Agder"/>
    <x v="9"/>
    <s v="1017"/>
    <s v="1017 Songdalen"/>
    <x v="162"/>
    <x v="8"/>
    <n v="16"/>
    <x v="1"/>
  </r>
  <r>
    <s v="10 Vest-Agder"/>
    <x v="9"/>
    <s v="1017"/>
    <s v="1017 Songdalen"/>
    <x v="162"/>
    <x v="9"/>
    <n v="23"/>
    <x v="1"/>
  </r>
  <r>
    <s v="10 Vest-Agder"/>
    <x v="9"/>
    <s v="1017"/>
    <s v="1017 Songdalen"/>
    <x v="162"/>
    <x v="10"/>
    <n v="14"/>
    <x v="1"/>
  </r>
  <r>
    <s v="10 Vest-Agder"/>
    <x v="9"/>
    <s v="1017"/>
    <s v="1017 Songdalen"/>
    <x v="162"/>
    <x v="11"/>
    <n v="8"/>
    <x v="1"/>
  </r>
  <r>
    <s v="10 Vest-Agder"/>
    <x v="9"/>
    <s v="1017"/>
    <s v="1017 Songdalen"/>
    <x v="162"/>
    <x v="12"/>
    <n v="25"/>
    <x v="1"/>
  </r>
  <r>
    <s v="10 Vest-Agder"/>
    <x v="9"/>
    <s v="1018"/>
    <s v="1018 Søgne"/>
    <x v="163"/>
    <x v="0"/>
    <n v="3"/>
    <x v="1"/>
  </r>
  <r>
    <s v="10 Vest-Agder"/>
    <x v="9"/>
    <s v="1018"/>
    <s v="1018 Søgne"/>
    <x v="163"/>
    <x v="1"/>
    <n v="4"/>
    <x v="1"/>
  </r>
  <r>
    <s v="10 Vest-Agder"/>
    <x v="9"/>
    <s v="1018"/>
    <s v="1018 Søgne"/>
    <x v="163"/>
    <x v="2"/>
    <n v="4"/>
    <x v="1"/>
  </r>
  <r>
    <s v="10 Vest-Agder"/>
    <x v="9"/>
    <s v="1018"/>
    <s v="1018 Søgne"/>
    <x v="163"/>
    <x v="3"/>
    <n v="3"/>
    <x v="1"/>
  </r>
  <r>
    <s v="10 Vest-Agder"/>
    <x v="9"/>
    <s v="1018"/>
    <s v="1018 Søgne"/>
    <x v="163"/>
    <x v="4"/>
    <n v="1"/>
    <x v="1"/>
  </r>
  <r>
    <s v="10 Vest-Agder"/>
    <x v="9"/>
    <s v="1018"/>
    <s v="1018 Søgne"/>
    <x v="163"/>
    <x v="5"/>
    <n v="3"/>
    <x v="1"/>
  </r>
  <r>
    <s v="10 Vest-Agder"/>
    <x v="9"/>
    <s v="1018"/>
    <s v="1018 Søgne"/>
    <x v="163"/>
    <x v="6"/>
    <n v="13"/>
    <x v="1"/>
  </r>
  <r>
    <s v="10 Vest-Agder"/>
    <x v="9"/>
    <s v="1018"/>
    <s v="1018 Søgne"/>
    <x v="163"/>
    <x v="7"/>
    <n v="6"/>
    <x v="1"/>
  </r>
  <r>
    <s v="10 Vest-Agder"/>
    <x v="9"/>
    <s v="1018"/>
    <s v="1018 Søgne"/>
    <x v="163"/>
    <x v="8"/>
    <n v="7"/>
    <x v="1"/>
  </r>
  <r>
    <s v="10 Vest-Agder"/>
    <x v="9"/>
    <s v="1018"/>
    <s v="1018 Søgne"/>
    <x v="163"/>
    <x v="9"/>
    <n v="8"/>
    <x v="1"/>
  </r>
  <r>
    <s v="10 Vest-Agder"/>
    <x v="9"/>
    <s v="1018"/>
    <s v="1018 Søgne"/>
    <x v="163"/>
    <x v="10"/>
    <n v="8"/>
    <x v="1"/>
  </r>
  <r>
    <s v="10 Vest-Agder"/>
    <x v="9"/>
    <s v="1018"/>
    <s v="1018 Søgne"/>
    <x v="163"/>
    <x v="11"/>
    <n v="6"/>
    <x v="1"/>
  </r>
  <r>
    <s v="10 Vest-Agder"/>
    <x v="9"/>
    <s v="1018"/>
    <s v="1018 Søgne"/>
    <x v="163"/>
    <x v="12"/>
    <n v="8"/>
    <x v="1"/>
  </r>
  <r>
    <s v="10 Vest-Agder"/>
    <x v="9"/>
    <s v="1021"/>
    <s v="1021 Marnardal"/>
    <x v="164"/>
    <x v="0"/>
    <n v="18"/>
    <x v="1"/>
  </r>
  <r>
    <s v="10 Vest-Agder"/>
    <x v="9"/>
    <s v="1021"/>
    <s v="1021 Marnardal"/>
    <x v="164"/>
    <x v="1"/>
    <n v="15"/>
    <x v="1"/>
  </r>
  <r>
    <s v="10 Vest-Agder"/>
    <x v="9"/>
    <s v="1021"/>
    <s v="1021 Marnardal"/>
    <x v="164"/>
    <x v="2"/>
    <n v="19"/>
    <x v="1"/>
  </r>
  <r>
    <s v="10 Vest-Agder"/>
    <x v="9"/>
    <s v="1021"/>
    <s v="1021 Marnardal"/>
    <x v="164"/>
    <x v="3"/>
    <n v="18"/>
    <x v="1"/>
  </r>
  <r>
    <s v="10 Vest-Agder"/>
    <x v="9"/>
    <s v="1021"/>
    <s v="1021 Marnardal"/>
    <x v="164"/>
    <x v="4"/>
    <n v="20"/>
    <x v="1"/>
  </r>
  <r>
    <s v="10 Vest-Agder"/>
    <x v="9"/>
    <s v="1021"/>
    <s v="1021 Marnardal"/>
    <x v="164"/>
    <x v="5"/>
    <n v="27"/>
    <x v="1"/>
  </r>
  <r>
    <s v="10 Vest-Agder"/>
    <x v="9"/>
    <s v="1021"/>
    <s v="1021 Marnardal"/>
    <x v="164"/>
    <x v="6"/>
    <n v="39"/>
    <x v="1"/>
  </r>
  <r>
    <s v="10 Vest-Agder"/>
    <x v="9"/>
    <s v="1021"/>
    <s v="1021 Marnardal"/>
    <x v="164"/>
    <x v="7"/>
    <n v="32"/>
    <x v="1"/>
  </r>
  <r>
    <s v="10 Vest-Agder"/>
    <x v="9"/>
    <s v="1021"/>
    <s v="1021 Marnardal"/>
    <x v="164"/>
    <x v="8"/>
    <n v="41"/>
    <x v="1"/>
  </r>
  <r>
    <s v="10 Vest-Agder"/>
    <x v="9"/>
    <s v="1021"/>
    <s v="1021 Marnardal"/>
    <x v="164"/>
    <x v="9"/>
    <n v="36"/>
    <x v="1"/>
  </r>
  <r>
    <s v="10 Vest-Agder"/>
    <x v="9"/>
    <s v="1021"/>
    <s v="1021 Marnardal"/>
    <x v="164"/>
    <x v="10"/>
    <n v="24"/>
    <x v="1"/>
  </r>
  <r>
    <s v="10 Vest-Agder"/>
    <x v="9"/>
    <s v="1021"/>
    <s v="1021 Marnardal"/>
    <x v="164"/>
    <x v="11"/>
    <n v="22"/>
    <x v="1"/>
  </r>
  <r>
    <s v="10 Vest-Agder"/>
    <x v="9"/>
    <s v="1021"/>
    <s v="1021 Marnardal"/>
    <x v="164"/>
    <x v="12"/>
    <n v="35"/>
    <x v="1"/>
  </r>
  <r>
    <s v="10 Vest-Agder"/>
    <x v="9"/>
    <s v="1026"/>
    <s v="1026 Åseral"/>
    <x v="165"/>
    <x v="0"/>
    <n v="0"/>
    <x v="1"/>
  </r>
  <r>
    <s v="10 Vest-Agder"/>
    <x v="9"/>
    <s v="1026"/>
    <s v="1026 Åseral"/>
    <x v="165"/>
    <x v="1"/>
    <n v="1"/>
    <x v="1"/>
  </r>
  <r>
    <s v="10 Vest-Agder"/>
    <x v="9"/>
    <s v="1026"/>
    <s v="1026 Åseral"/>
    <x v="165"/>
    <x v="2"/>
    <n v="1"/>
    <x v="1"/>
  </r>
  <r>
    <s v="10 Vest-Agder"/>
    <x v="9"/>
    <s v="1026"/>
    <s v="1026 Åseral"/>
    <x v="165"/>
    <x v="3"/>
    <n v="1"/>
    <x v="1"/>
  </r>
  <r>
    <s v="10 Vest-Agder"/>
    <x v="9"/>
    <s v="1026"/>
    <s v="1026 Åseral"/>
    <x v="165"/>
    <x v="4"/>
    <n v="0"/>
    <x v="1"/>
  </r>
  <r>
    <s v="10 Vest-Agder"/>
    <x v="9"/>
    <s v="1026"/>
    <s v="1026 Åseral"/>
    <x v="165"/>
    <x v="5"/>
    <n v="2"/>
    <x v="1"/>
  </r>
  <r>
    <s v="10 Vest-Agder"/>
    <x v="9"/>
    <s v="1026"/>
    <s v="1026 Åseral"/>
    <x v="165"/>
    <x v="6"/>
    <n v="1"/>
    <x v="1"/>
  </r>
  <r>
    <s v="10 Vest-Agder"/>
    <x v="9"/>
    <s v="1026"/>
    <s v="1026 Åseral"/>
    <x v="165"/>
    <x v="7"/>
    <n v="1"/>
    <x v="1"/>
  </r>
  <r>
    <s v="10 Vest-Agder"/>
    <x v="9"/>
    <s v="1026"/>
    <s v="1026 Åseral"/>
    <x v="165"/>
    <x v="8"/>
    <n v="0"/>
    <x v="1"/>
  </r>
  <r>
    <s v="10 Vest-Agder"/>
    <x v="9"/>
    <s v="1026"/>
    <s v="1026 Åseral"/>
    <x v="165"/>
    <x v="9"/>
    <n v="3"/>
    <x v="1"/>
  </r>
  <r>
    <s v="10 Vest-Agder"/>
    <x v="9"/>
    <s v="1026"/>
    <s v="1026 Åseral"/>
    <x v="165"/>
    <x v="10"/>
    <n v="4"/>
    <x v="1"/>
  </r>
  <r>
    <s v="10 Vest-Agder"/>
    <x v="9"/>
    <s v="1026"/>
    <s v="1026 Åseral"/>
    <x v="165"/>
    <x v="11"/>
    <n v="3"/>
    <x v="1"/>
  </r>
  <r>
    <s v="10 Vest-Agder"/>
    <x v="9"/>
    <s v="1026"/>
    <s v="1026 Åseral"/>
    <x v="165"/>
    <x v="12"/>
    <n v="5"/>
    <x v="1"/>
  </r>
  <r>
    <s v="10 Vest-Agder"/>
    <x v="9"/>
    <s v="1027"/>
    <s v="1027 Audnedal"/>
    <x v="166"/>
    <x v="0"/>
    <n v="4"/>
    <x v="1"/>
  </r>
  <r>
    <s v="10 Vest-Agder"/>
    <x v="9"/>
    <s v="1027"/>
    <s v="1027 Audnedal"/>
    <x v="166"/>
    <x v="1"/>
    <n v="4"/>
    <x v="1"/>
  </r>
  <r>
    <s v="10 Vest-Agder"/>
    <x v="9"/>
    <s v="1027"/>
    <s v="1027 Audnedal"/>
    <x v="166"/>
    <x v="2"/>
    <n v="2"/>
    <x v="1"/>
  </r>
  <r>
    <s v="10 Vest-Agder"/>
    <x v="9"/>
    <s v="1027"/>
    <s v="1027 Audnedal"/>
    <x v="166"/>
    <x v="3"/>
    <n v="9"/>
    <x v="1"/>
  </r>
  <r>
    <s v="10 Vest-Agder"/>
    <x v="9"/>
    <s v="1027"/>
    <s v="1027 Audnedal"/>
    <x v="166"/>
    <x v="4"/>
    <n v="8"/>
    <x v="1"/>
  </r>
  <r>
    <s v="10 Vest-Agder"/>
    <x v="9"/>
    <s v="1027"/>
    <s v="1027 Audnedal"/>
    <x v="166"/>
    <x v="5"/>
    <n v="10"/>
    <x v="1"/>
  </r>
  <r>
    <s v="10 Vest-Agder"/>
    <x v="9"/>
    <s v="1027"/>
    <s v="1027 Audnedal"/>
    <x v="166"/>
    <x v="6"/>
    <n v="17"/>
    <x v="1"/>
  </r>
  <r>
    <s v="10 Vest-Agder"/>
    <x v="9"/>
    <s v="1027"/>
    <s v="1027 Audnedal"/>
    <x v="166"/>
    <x v="7"/>
    <n v="12"/>
    <x v="1"/>
  </r>
  <r>
    <s v="10 Vest-Agder"/>
    <x v="9"/>
    <s v="1027"/>
    <s v="1027 Audnedal"/>
    <x v="166"/>
    <x v="8"/>
    <n v="17"/>
    <x v="1"/>
  </r>
  <r>
    <s v="10 Vest-Agder"/>
    <x v="9"/>
    <s v="1027"/>
    <s v="1027 Audnedal"/>
    <x v="166"/>
    <x v="9"/>
    <n v="17"/>
    <x v="1"/>
  </r>
  <r>
    <s v="10 Vest-Agder"/>
    <x v="9"/>
    <s v="1027"/>
    <s v="1027 Audnedal"/>
    <x v="166"/>
    <x v="10"/>
    <n v="12"/>
    <x v="1"/>
  </r>
  <r>
    <s v="10 Vest-Agder"/>
    <x v="9"/>
    <s v="1027"/>
    <s v="1027 Audnedal"/>
    <x v="166"/>
    <x v="11"/>
    <n v="14"/>
    <x v="1"/>
  </r>
  <r>
    <s v="10 Vest-Agder"/>
    <x v="9"/>
    <s v="1027"/>
    <s v="1027 Audnedal"/>
    <x v="166"/>
    <x v="12"/>
    <n v="24"/>
    <x v="1"/>
  </r>
  <r>
    <s v="10 Vest-Agder"/>
    <x v="9"/>
    <s v="1029"/>
    <s v="1029 Lindesnes"/>
    <x v="167"/>
    <x v="0"/>
    <n v="4"/>
    <x v="1"/>
  </r>
  <r>
    <s v="10 Vest-Agder"/>
    <x v="9"/>
    <s v="1029"/>
    <s v="1029 Lindesnes"/>
    <x v="167"/>
    <x v="1"/>
    <n v="6"/>
    <x v="1"/>
  </r>
  <r>
    <s v="10 Vest-Agder"/>
    <x v="9"/>
    <s v="1029"/>
    <s v="1029 Lindesnes"/>
    <x v="167"/>
    <x v="2"/>
    <n v="3"/>
    <x v="1"/>
  </r>
  <r>
    <s v="10 Vest-Agder"/>
    <x v="9"/>
    <s v="1029"/>
    <s v="1029 Lindesnes"/>
    <x v="167"/>
    <x v="3"/>
    <n v="8"/>
    <x v="1"/>
  </r>
  <r>
    <s v="10 Vest-Agder"/>
    <x v="9"/>
    <s v="1029"/>
    <s v="1029 Lindesnes"/>
    <x v="167"/>
    <x v="4"/>
    <n v="6"/>
    <x v="1"/>
  </r>
  <r>
    <s v="10 Vest-Agder"/>
    <x v="9"/>
    <s v="1029"/>
    <s v="1029 Lindesnes"/>
    <x v="167"/>
    <x v="5"/>
    <n v="12"/>
    <x v="1"/>
  </r>
  <r>
    <s v="10 Vest-Agder"/>
    <x v="9"/>
    <s v="1029"/>
    <s v="1029 Lindesnes"/>
    <x v="167"/>
    <x v="6"/>
    <n v="16"/>
    <x v="1"/>
  </r>
  <r>
    <s v="10 Vest-Agder"/>
    <x v="9"/>
    <s v="1029"/>
    <s v="1029 Lindesnes"/>
    <x v="167"/>
    <x v="7"/>
    <n v="7"/>
    <x v="1"/>
  </r>
  <r>
    <s v="10 Vest-Agder"/>
    <x v="9"/>
    <s v="1029"/>
    <s v="1029 Lindesnes"/>
    <x v="167"/>
    <x v="8"/>
    <n v="24"/>
    <x v="1"/>
  </r>
  <r>
    <s v="10 Vest-Agder"/>
    <x v="9"/>
    <s v="1029"/>
    <s v="1029 Lindesnes"/>
    <x v="167"/>
    <x v="9"/>
    <n v="22"/>
    <x v="1"/>
  </r>
  <r>
    <s v="10 Vest-Agder"/>
    <x v="9"/>
    <s v="1029"/>
    <s v="1029 Lindesnes"/>
    <x v="167"/>
    <x v="10"/>
    <n v="22"/>
    <x v="1"/>
  </r>
  <r>
    <s v="10 Vest-Agder"/>
    <x v="9"/>
    <s v="1029"/>
    <s v="1029 Lindesnes"/>
    <x v="167"/>
    <x v="11"/>
    <n v="22"/>
    <x v="1"/>
  </r>
  <r>
    <s v="10 Vest-Agder"/>
    <x v="9"/>
    <s v="1029"/>
    <s v="1029 Lindesnes"/>
    <x v="167"/>
    <x v="12"/>
    <n v="38"/>
    <x v="1"/>
  </r>
  <r>
    <s v="10 Vest-Agder"/>
    <x v="9"/>
    <s v="1032"/>
    <s v="1032 Lyngdal"/>
    <x v="168"/>
    <x v="0"/>
    <n v="19"/>
    <x v="1"/>
  </r>
  <r>
    <s v="10 Vest-Agder"/>
    <x v="9"/>
    <s v="1032"/>
    <s v="1032 Lyngdal"/>
    <x v="168"/>
    <x v="1"/>
    <n v="13"/>
    <x v="1"/>
  </r>
  <r>
    <s v="10 Vest-Agder"/>
    <x v="9"/>
    <s v="1032"/>
    <s v="1032 Lyngdal"/>
    <x v="168"/>
    <x v="2"/>
    <n v="10"/>
    <x v="1"/>
  </r>
  <r>
    <s v="10 Vest-Agder"/>
    <x v="9"/>
    <s v="1032"/>
    <s v="1032 Lyngdal"/>
    <x v="168"/>
    <x v="3"/>
    <n v="17"/>
    <x v="1"/>
  </r>
  <r>
    <s v="10 Vest-Agder"/>
    <x v="9"/>
    <s v="1032"/>
    <s v="1032 Lyngdal"/>
    <x v="168"/>
    <x v="4"/>
    <n v="29"/>
    <x v="1"/>
  </r>
  <r>
    <s v="10 Vest-Agder"/>
    <x v="9"/>
    <s v="1032"/>
    <s v="1032 Lyngdal"/>
    <x v="168"/>
    <x v="5"/>
    <n v="8"/>
    <x v="1"/>
  </r>
  <r>
    <s v="10 Vest-Agder"/>
    <x v="9"/>
    <s v="1032"/>
    <s v="1032 Lyngdal"/>
    <x v="168"/>
    <x v="6"/>
    <n v="7"/>
    <x v="1"/>
  </r>
  <r>
    <s v="10 Vest-Agder"/>
    <x v="9"/>
    <s v="1032"/>
    <s v="1032 Lyngdal"/>
    <x v="168"/>
    <x v="7"/>
    <n v="6"/>
    <x v="1"/>
  </r>
  <r>
    <s v="10 Vest-Agder"/>
    <x v="9"/>
    <s v="1032"/>
    <s v="1032 Lyngdal"/>
    <x v="168"/>
    <x v="8"/>
    <n v="8"/>
    <x v="1"/>
  </r>
  <r>
    <s v="10 Vest-Agder"/>
    <x v="9"/>
    <s v="1032"/>
    <s v="1032 Lyngdal"/>
    <x v="168"/>
    <x v="9"/>
    <n v="13"/>
    <x v="1"/>
  </r>
  <r>
    <s v="10 Vest-Agder"/>
    <x v="9"/>
    <s v="1032"/>
    <s v="1032 Lyngdal"/>
    <x v="168"/>
    <x v="10"/>
    <n v="12"/>
    <x v="1"/>
  </r>
  <r>
    <s v="10 Vest-Agder"/>
    <x v="9"/>
    <s v="1032"/>
    <s v="1032 Lyngdal"/>
    <x v="168"/>
    <x v="11"/>
    <n v="12"/>
    <x v="1"/>
  </r>
  <r>
    <s v="10 Vest-Agder"/>
    <x v="9"/>
    <s v="1032"/>
    <s v="1032 Lyngdal"/>
    <x v="168"/>
    <x v="12"/>
    <n v="22"/>
    <x v="1"/>
  </r>
  <r>
    <s v="10 Vest-Agder"/>
    <x v="9"/>
    <s v="1034"/>
    <s v="1034 Hægebostad"/>
    <x v="169"/>
    <x v="0"/>
    <n v="4"/>
    <x v="1"/>
  </r>
  <r>
    <s v="10 Vest-Agder"/>
    <x v="9"/>
    <s v="1034"/>
    <s v="1034 Hægebostad"/>
    <x v="169"/>
    <x v="1"/>
    <n v="3"/>
    <x v="1"/>
  </r>
  <r>
    <s v="10 Vest-Agder"/>
    <x v="9"/>
    <s v="1034"/>
    <s v="1034 Hægebostad"/>
    <x v="169"/>
    <x v="2"/>
    <n v="1"/>
    <x v="1"/>
  </r>
  <r>
    <s v="10 Vest-Agder"/>
    <x v="9"/>
    <s v="1034"/>
    <s v="1034 Hægebostad"/>
    <x v="169"/>
    <x v="3"/>
    <n v="0"/>
    <x v="1"/>
  </r>
  <r>
    <s v="10 Vest-Agder"/>
    <x v="9"/>
    <s v="1034"/>
    <s v="1034 Hægebostad"/>
    <x v="169"/>
    <x v="4"/>
    <n v="2"/>
    <x v="1"/>
  </r>
  <r>
    <s v="10 Vest-Agder"/>
    <x v="9"/>
    <s v="1034"/>
    <s v="1034 Hægebostad"/>
    <x v="169"/>
    <x v="5"/>
    <n v="7"/>
    <x v="1"/>
  </r>
  <r>
    <s v="10 Vest-Agder"/>
    <x v="9"/>
    <s v="1034"/>
    <s v="1034 Hægebostad"/>
    <x v="169"/>
    <x v="6"/>
    <n v="9"/>
    <x v="1"/>
  </r>
  <r>
    <s v="10 Vest-Agder"/>
    <x v="9"/>
    <s v="1034"/>
    <s v="1034 Hægebostad"/>
    <x v="169"/>
    <x v="7"/>
    <n v="4"/>
    <x v="1"/>
  </r>
  <r>
    <s v="10 Vest-Agder"/>
    <x v="9"/>
    <s v="1034"/>
    <s v="1034 Hægebostad"/>
    <x v="169"/>
    <x v="8"/>
    <n v="4"/>
    <x v="1"/>
  </r>
  <r>
    <s v="10 Vest-Agder"/>
    <x v="9"/>
    <s v="1034"/>
    <s v="1034 Hægebostad"/>
    <x v="169"/>
    <x v="9"/>
    <n v="10"/>
    <x v="1"/>
  </r>
  <r>
    <s v="10 Vest-Agder"/>
    <x v="9"/>
    <s v="1034"/>
    <s v="1034 Hægebostad"/>
    <x v="169"/>
    <x v="10"/>
    <n v="6"/>
    <x v="1"/>
  </r>
  <r>
    <s v="10 Vest-Agder"/>
    <x v="9"/>
    <s v="1034"/>
    <s v="1034 Hægebostad"/>
    <x v="169"/>
    <x v="11"/>
    <n v="4"/>
    <x v="1"/>
  </r>
  <r>
    <s v="10 Vest-Agder"/>
    <x v="9"/>
    <s v="1034"/>
    <s v="1034 Hægebostad"/>
    <x v="169"/>
    <x v="12"/>
    <n v="9"/>
    <x v="1"/>
  </r>
  <r>
    <s v="10 Vest-Agder"/>
    <x v="9"/>
    <s v="1037"/>
    <s v="1037 Kvinesdal"/>
    <x v="170"/>
    <x v="0"/>
    <n v="3"/>
    <x v="1"/>
  </r>
  <r>
    <s v="10 Vest-Agder"/>
    <x v="9"/>
    <s v="1037"/>
    <s v="1037 Kvinesdal"/>
    <x v="170"/>
    <x v="1"/>
    <n v="1"/>
    <x v="1"/>
  </r>
  <r>
    <s v="10 Vest-Agder"/>
    <x v="9"/>
    <s v="1037"/>
    <s v="1037 Kvinesdal"/>
    <x v="170"/>
    <x v="2"/>
    <n v="3"/>
    <x v="1"/>
  </r>
  <r>
    <s v="10 Vest-Agder"/>
    <x v="9"/>
    <s v="1037"/>
    <s v="1037 Kvinesdal"/>
    <x v="170"/>
    <x v="3"/>
    <n v="6"/>
    <x v="1"/>
  </r>
  <r>
    <s v="10 Vest-Agder"/>
    <x v="9"/>
    <s v="1037"/>
    <s v="1037 Kvinesdal"/>
    <x v="170"/>
    <x v="4"/>
    <n v="5"/>
    <x v="1"/>
  </r>
  <r>
    <s v="10 Vest-Agder"/>
    <x v="9"/>
    <s v="1037"/>
    <s v="1037 Kvinesdal"/>
    <x v="170"/>
    <x v="5"/>
    <n v="7"/>
    <x v="1"/>
  </r>
  <r>
    <s v="10 Vest-Agder"/>
    <x v="9"/>
    <s v="1037"/>
    <s v="1037 Kvinesdal"/>
    <x v="170"/>
    <x v="6"/>
    <n v="8"/>
    <x v="1"/>
  </r>
  <r>
    <s v="10 Vest-Agder"/>
    <x v="9"/>
    <s v="1037"/>
    <s v="1037 Kvinesdal"/>
    <x v="170"/>
    <x v="7"/>
    <n v="7"/>
    <x v="1"/>
  </r>
  <r>
    <s v="10 Vest-Agder"/>
    <x v="9"/>
    <s v="1037"/>
    <s v="1037 Kvinesdal"/>
    <x v="170"/>
    <x v="8"/>
    <n v="5"/>
    <x v="1"/>
  </r>
  <r>
    <s v="10 Vest-Agder"/>
    <x v="9"/>
    <s v="1037"/>
    <s v="1037 Kvinesdal"/>
    <x v="170"/>
    <x v="9"/>
    <n v="6"/>
    <x v="1"/>
  </r>
  <r>
    <s v="10 Vest-Agder"/>
    <x v="9"/>
    <s v="1037"/>
    <s v="1037 Kvinesdal"/>
    <x v="170"/>
    <x v="10"/>
    <n v="5"/>
    <x v="1"/>
  </r>
  <r>
    <s v="10 Vest-Agder"/>
    <x v="9"/>
    <s v="1037"/>
    <s v="1037 Kvinesdal"/>
    <x v="170"/>
    <x v="11"/>
    <n v="6"/>
    <x v="1"/>
  </r>
  <r>
    <s v="10 Vest-Agder"/>
    <x v="9"/>
    <s v="1037"/>
    <s v="1037 Kvinesdal"/>
    <x v="170"/>
    <x v="12"/>
    <n v="11"/>
    <x v="1"/>
  </r>
  <r>
    <s v="10 Vest-Agder"/>
    <x v="9"/>
    <s v="1046"/>
    <s v="1046 Sirdal"/>
    <x v="171"/>
    <x v="0"/>
    <n v="1"/>
    <x v="1"/>
  </r>
  <r>
    <s v="10 Vest-Agder"/>
    <x v="9"/>
    <s v="1046"/>
    <s v="1046 Sirdal"/>
    <x v="171"/>
    <x v="1"/>
    <n v="1"/>
    <x v="1"/>
  </r>
  <r>
    <s v="10 Vest-Agder"/>
    <x v="9"/>
    <s v="1046"/>
    <s v="1046 Sirdal"/>
    <x v="171"/>
    <x v="2"/>
    <n v="2"/>
    <x v="1"/>
  </r>
  <r>
    <s v="10 Vest-Agder"/>
    <x v="9"/>
    <s v="1046"/>
    <s v="1046 Sirdal"/>
    <x v="171"/>
    <x v="3"/>
    <n v="0"/>
    <x v="1"/>
  </r>
  <r>
    <s v="10 Vest-Agder"/>
    <x v="9"/>
    <s v="1046"/>
    <s v="1046 Sirdal"/>
    <x v="171"/>
    <x v="4"/>
    <n v="1"/>
    <x v="1"/>
  </r>
  <r>
    <s v="10 Vest-Agder"/>
    <x v="9"/>
    <s v="1046"/>
    <s v="1046 Sirdal"/>
    <x v="171"/>
    <x v="5"/>
    <n v="2"/>
    <x v="1"/>
  </r>
  <r>
    <s v="10 Vest-Agder"/>
    <x v="9"/>
    <s v="1046"/>
    <s v="1046 Sirdal"/>
    <x v="171"/>
    <x v="6"/>
    <n v="7"/>
    <x v="1"/>
  </r>
  <r>
    <s v="10 Vest-Agder"/>
    <x v="9"/>
    <s v="1046"/>
    <s v="1046 Sirdal"/>
    <x v="171"/>
    <x v="7"/>
    <n v="3"/>
    <x v="1"/>
  </r>
  <r>
    <s v="10 Vest-Agder"/>
    <x v="9"/>
    <s v="1046"/>
    <s v="1046 Sirdal"/>
    <x v="171"/>
    <x v="8"/>
    <n v="2"/>
    <x v="1"/>
  </r>
  <r>
    <s v="10 Vest-Agder"/>
    <x v="9"/>
    <s v="1046"/>
    <s v="1046 Sirdal"/>
    <x v="171"/>
    <x v="9"/>
    <n v="4"/>
    <x v="1"/>
  </r>
  <r>
    <s v="10 Vest-Agder"/>
    <x v="9"/>
    <s v="1046"/>
    <s v="1046 Sirdal"/>
    <x v="171"/>
    <x v="10"/>
    <n v="2"/>
    <x v="1"/>
  </r>
  <r>
    <s v="10 Vest-Agder"/>
    <x v="9"/>
    <s v="1046"/>
    <s v="1046 Sirdal"/>
    <x v="171"/>
    <x v="11"/>
    <n v="2"/>
    <x v="1"/>
  </r>
  <r>
    <s v="10 Vest-Agder"/>
    <x v="9"/>
    <s v="1046"/>
    <s v="1046 Sirdal"/>
    <x v="171"/>
    <x v="12"/>
    <n v="7"/>
    <x v="1"/>
  </r>
  <r>
    <s v="11 Rogaland"/>
    <x v="10"/>
    <s v="1101"/>
    <s v="1101 Eigersund"/>
    <x v="172"/>
    <x v="0"/>
    <n v="0"/>
    <x v="1"/>
  </r>
  <r>
    <s v="11 Rogaland"/>
    <x v="10"/>
    <s v="1101"/>
    <s v="1101 Eigersund"/>
    <x v="172"/>
    <x v="1"/>
    <n v="0"/>
    <x v="1"/>
  </r>
  <r>
    <s v="11 Rogaland"/>
    <x v="10"/>
    <s v="1101"/>
    <s v="1101 Eigersund"/>
    <x v="172"/>
    <x v="2"/>
    <n v="1"/>
    <x v="1"/>
  </r>
  <r>
    <s v="11 Rogaland"/>
    <x v="10"/>
    <s v="1101"/>
    <s v="1101 Eigersund"/>
    <x v="172"/>
    <x v="3"/>
    <n v="0"/>
    <x v="1"/>
  </r>
  <r>
    <s v="11 Rogaland"/>
    <x v="10"/>
    <s v="1101"/>
    <s v="1101 Eigersund"/>
    <x v="172"/>
    <x v="4"/>
    <n v="1"/>
    <x v="1"/>
  </r>
  <r>
    <s v="11 Rogaland"/>
    <x v="10"/>
    <s v="1101"/>
    <s v="1101 Eigersund"/>
    <x v="172"/>
    <x v="5"/>
    <n v="1"/>
    <x v="1"/>
  </r>
  <r>
    <s v="11 Rogaland"/>
    <x v="10"/>
    <s v="1101"/>
    <s v="1101 Eigersund"/>
    <x v="172"/>
    <x v="6"/>
    <n v="1"/>
    <x v="1"/>
  </r>
  <r>
    <s v="11 Rogaland"/>
    <x v="10"/>
    <s v="1101"/>
    <s v="1101 Eigersund"/>
    <x v="172"/>
    <x v="7"/>
    <n v="1"/>
    <x v="1"/>
  </r>
  <r>
    <s v="11 Rogaland"/>
    <x v="10"/>
    <s v="1101"/>
    <s v="1101 Eigersund"/>
    <x v="172"/>
    <x v="8"/>
    <n v="2"/>
    <x v="1"/>
  </r>
  <r>
    <s v="11 Rogaland"/>
    <x v="10"/>
    <s v="1101"/>
    <s v="1101 Eigersund"/>
    <x v="172"/>
    <x v="9"/>
    <n v="3"/>
    <x v="1"/>
  </r>
  <r>
    <s v="11 Rogaland"/>
    <x v="10"/>
    <s v="1101"/>
    <s v="1101 Eigersund"/>
    <x v="172"/>
    <x v="10"/>
    <n v="3"/>
    <x v="1"/>
  </r>
  <r>
    <s v="11 Rogaland"/>
    <x v="10"/>
    <s v="1101"/>
    <s v="1101 Eigersund"/>
    <x v="172"/>
    <x v="11"/>
    <n v="2"/>
    <x v="1"/>
  </r>
  <r>
    <s v="11 Rogaland"/>
    <x v="10"/>
    <s v="1101"/>
    <s v="1101 Eigersund"/>
    <x v="172"/>
    <x v="12"/>
    <n v="3"/>
    <x v="1"/>
  </r>
  <r>
    <s v="11 Rogaland"/>
    <x v="10"/>
    <s v="1102"/>
    <s v="1102 Sandnes"/>
    <x v="173"/>
    <x v="0"/>
    <n v="9"/>
    <x v="1"/>
  </r>
  <r>
    <s v="11 Rogaland"/>
    <x v="10"/>
    <s v="1102"/>
    <s v="1102 Sandnes"/>
    <x v="173"/>
    <x v="1"/>
    <n v="9"/>
    <x v="1"/>
  </r>
  <r>
    <s v="11 Rogaland"/>
    <x v="10"/>
    <s v="1102"/>
    <s v="1102 Sandnes"/>
    <x v="173"/>
    <x v="2"/>
    <n v="9"/>
    <x v="1"/>
  </r>
  <r>
    <s v="11 Rogaland"/>
    <x v="10"/>
    <s v="1102"/>
    <s v="1102 Sandnes"/>
    <x v="173"/>
    <x v="3"/>
    <n v="10"/>
    <x v="1"/>
  </r>
  <r>
    <s v="11 Rogaland"/>
    <x v="10"/>
    <s v="1102"/>
    <s v="1102 Sandnes"/>
    <x v="173"/>
    <x v="4"/>
    <n v="10"/>
    <x v="1"/>
  </r>
  <r>
    <s v="11 Rogaland"/>
    <x v="10"/>
    <s v="1102"/>
    <s v="1102 Sandnes"/>
    <x v="173"/>
    <x v="5"/>
    <n v="11"/>
    <x v="1"/>
  </r>
  <r>
    <s v="11 Rogaland"/>
    <x v="10"/>
    <s v="1102"/>
    <s v="1102 Sandnes"/>
    <x v="173"/>
    <x v="6"/>
    <n v="11"/>
    <x v="1"/>
  </r>
  <r>
    <s v="11 Rogaland"/>
    <x v="10"/>
    <s v="1102"/>
    <s v="1102 Sandnes"/>
    <x v="173"/>
    <x v="7"/>
    <n v="10"/>
    <x v="1"/>
  </r>
  <r>
    <s v="11 Rogaland"/>
    <x v="10"/>
    <s v="1102"/>
    <s v="1102 Sandnes"/>
    <x v="173"/>
    <x v="8"/>
    <n v="12"/>
    <x v="1"/>
  </r>
  <r>
    <s v="11 Rogaland"/>
    <x v="10"/>
    <s v="1102"/>
    <s v="1102 Sandnes"/>
    <x v="173"/>
    <x v="9"/>
    <n v="10"/>
    <x v="1"/>
  </r>
  <r>
    <s v="11 Rogaland"/>
    <x v="10"/>
    <s v="1102"/>
    <s v="1102 Sandnes"/>
    <x v="173"/>
    <x v="10"/>
    <n v="13"/>
    <x v="1"/>
  </r>
  <r>
    <s v="11 Rogaland"/>
    <x v="10"/>
    <s v="1102"/>
    <s v="1102 Sandnes"/>
    <x v="173"/>
    <x v="11"/>
    <n v="13"/>
    <x v="1"/>
  </r>
  <r>
    <s v="11 Rogaland"/>
    <x v="10"/>
    <s v="1102"/>
    <s v="1102 Sandnes"/>
    <x v="173"/>
    <x v="12"/>
    <n v="18"/>
    <x v="1"/>
  </r>
  <r>
    <s v="11 Rogaland"/>
    <x v="10"/>
    <s v="1103"/>
    <s v="1103 Stavanger"/>
    <x v="174"/>
    <x v="0"/>
    <n v="2"/>
    <x v="1"/>
  </r>
  <r>
    <s v="11 Rogaland"/>
    <x v="10"/>
    <s v="1103"/>
    <s v="1103 Stavanger"/>
    <x v="174"/>
    <x v="1"/>
    <n v="1"/>
    <x v="1"/>
  </r>
  <r>
    <s v="11 Rogaland"/>
    <x v="10"/>
    <s v="1103"/>
    <s v="1103 Stavanger"/>
    <x v="174"/>
    <x v="2"/>
    <n v="0"/>
    <x v="1"/>
  </r>
  <r>
    <s v="11 Rogaland"/>
    <x v="10"/>
    <s v="1103"/>
    <s v="1103 Stavanger"/>
    <x v="174"/>
    <x v="3"/>
    <n v="1"/>
    <x v="1"/>
  </r>
  <r>
    <s v="11 Rogaland"/>
    <x v="10"/>
    <s v="1103"/>
    <s v="1103 Stavanger"/>
    <x v="174"/>
    <x v="4"/>
    <n v="0"/>
    <x v="1"/>
  </r>
  <r>
    <s v="11 Rogaland"/>
    <x v="10"/>
    <s v="1103"/>
    <s v="1103 Stavanger"/>
    <x v="174"/>
    <x v="5"/>
    <n v="2"/>
    <x v="1"/>
  </r>
  <r>
    <s v="11 Rogaland"/>
    <x v="10"/>
    <s v="1103"/>
    <s v="1103 Stavanger"/>
    <x v="174"/>
    <x v="6"/>
    <n v="6"/>
    <x v="1"/>
  </r>
  <r>
    <s v="11 Rogaland"/>
    <x v="10"/>
    <s v="1103"/>
    <s v="1103 Stavanger"/>
    <x v="174"/>
    <x v="7"/>
    <n v="4"/>
    <x v="1"/>
  </r>
  <r>
    <s v="11 Rogaland"/>
    <x v="10"/>
    <s v="1103"/>
    <s v="1103 Stavanger"/>
    <x v="174"/>
    <x v="8"/>
    <n v="5"/>
    <x v="1"/>
  </r>
  <r>
    <s v="11 Rogaland"/>
    <x v="10"/>
    <s v="1103"/>
    <s v="1103 Stavanger"/>
    <x v="174"/>
    <x v="9"/>
    <n v="7"/>
    <x v="1"/>
  </r>
  <r>
    <s v="11 Rogaland"/>
    <x v="10"/>
    <s v="1103"/>
    <s v="1103 Stavanger"/>
    <x v="174"/>
    <x v="10"/>
    <n v="3"/>
    <x v="1"/>
  </r>
  <r>
    <s v="11 Rogaland"/>
    <x v="10"/>
    <s v="1103"/>
    <s v="1103 Stavanger"/>
    <x v="174"/>
    <x v="11"/>
    <n v="2"/>
    <x v="1"/>
  </r>
  <r>
    <s v="11 Rogaland"/>
    <x v="10"/>
    <s v="1103"/>
    <s v="1103 Stavanger"/>
    <x v="174"/>
    <x v="12"/>
    <n v="10"/>
    <x v="1"/>
  </r>
  <r>
    <s v="11 Rogaland"/>
    <x v="10"/>
    <s v="1106"/>
    <s v="1106 Haugesund"/>
    <x v="175"/>
    <x v="0"/>
    <n v="1"/>
    <x v="1"/>
  </r>
  <r>
    <s v="11 Rogaland"/>
    <x v="10"/>
    <s v="1106"/>
    <s v="1106 Haugesund"/>
    <x v="175"/>
    <x v="1"/>
    <n v="2"/>
    <x v="1"/>
  </r>
  <r>
    <s v="11 Rogaland"/>
    <x v="10"/>
    <s v="1106"/>
    <s v="1106 Haugesund"/>
    <x v="175"/>
    <x v="2"/>
    <n v="0"/>
    <x v="1"/>
  </r>
  <r>
    <s v="11 Rogaland"/>
    <x v="10"/>
    <s v="1106"/>
    <s v="1106 Haugesund"/>
    <x v="175"/>
    <x v="3"/>
    <n v="0"/>
    <x v="1"/>
  </r>
  <r>
    <s v="11 Rogaland"/>
    <x v="10"/>
    <s v="1106"/>
    <s v="1106 Haugesund"/>
    <x v="175"/>
    <x v="4"/>
    <n v="2"/>
    <x v="1"/>
  </r>
  <r>
    <s v="11 Rogaland"/>
    <x v="10"/>
    <s v="1106"/>
    <s v="1106 Haugesund"/>
    <x v="175"/>
    <x v="5"/>
    <n v="2"/>
    <x v="1"/>
  </r>
  <r>
    <s v="11 Rogaland"/>
    <x v="10"/>
    <s v="1106"/>
    <s v="1106 Haugesund"/>
    <x v="175"/>
    <x v="6"/>
    <n v="0"/>
    <x v="1"/>
  </r>
  <r>
    <s v="11 Rogaland"/>
    <x v="10"/>
    <s v="1106"/>
    <s v="1106 Haugesund"/>
    <x v="175"/>
    <x v="7"/>
    <n v="1"/>
    <x v="1"/>
  </r>
  <r>
    <s v="11 Rogaland"/>
    <x v="10"/>
    <s v="1106"/>
    <s v="1106 Haugesund"/>
    <x v="175"/>
    <x v="8"/>
    <n v="1"/>
    <x v="1"/>
  </r>
  <r>
    <s v="11 Rogaland"/>
    <x v="10"/>
    <s v="1106"/>
    <s v="1106 Haugesund"/>
    <x v="175"/>
    <x v="9"/>
    <n v="1"/>
    <x v="1"/>
  </r>
  <r>
    <s v="11 Rogaland"/>
    <x v="10"/>
    <s v="1106"/>
    <s v="1106 Haugesund"/>
    <x v="175"/>
    <x v="10"/>
    <n v="1"/>
    <x v="1"/>
  </r>
  <r>
    <s v="11 Rogaland"/>
    <x v="10"/>
    <s v="1106"/>
    <s v="1106 Haugesund"/>
    <x v="175"/>
    <x v="11"/>
    <n v="1"/>
    <x v="1"/>
  </r>
  <r>
    <s v="11 Rogaland"/>
    <x v="10"/>
    <s v="1106"/>
    <s v="1106 Haugesund"/>
    <x v="175"/>
    <x v="12"/>
    <n v="3"/>
    <x v="1"/>
  </r>
  <r>
    <s v="11 Rogaland"/>
    <x v="10"/>
    <s v="1111"/>
    <s v="1111 Sokndal"/>
    <x v="176"/>
    <x v="0"/>
    <n v="0"/>
    <x v="1"/>
  </r>
  <r>
    <s v="11 Rogaland"/>
    <x v="10"/>
    <s v="1111"/>
    <s v="1111 Sokndal"/>
    <x v="176"/>
    <x v="1"/>
    <n v="0"/>
    <x v="1"/>
  </r>
  <r>
    <s v="11 Rogaland"/>
    <x v="10"/>
    <s v="1111"/>
    <s v="1111 Sokndal"/>
    <x v="176"/>
    <x v="2"/>
    <n v="0"/>
    <x v="1"/>
  </r>
  <r>
    <s v="11 Rogaland"/>
    <x v="10"/>
    <s v="1111"/>
    <s v="1111 Sokndal"/>
    <x v="176"/>
    <x v="3"/>
    <n v="0"/>
    <x v="1"/>
  </r>
  <r>
    <s v="11 Rogaland"/>
    <x v="10"/>
    <s v="1111"/>
    <s v="1111 Sokndal"/>
    <x v="176"/>
    <x v="4"/>
    <n v="0"/>
    <x v="1"/>
  </r>
  <r>
    <s v="11 Rogaland"/>
    <x v="10"/>
    <s v="1111"/>
    <s v="1111 Sokndal"/>
    <x v="176"/>
    <x v="5"/>
    <n v="0"/>
    <x v="1"/>
  </r>
  <r>
    <s v="11 Rogaland"/>
    <x v="10"/>
    <s v="1111"/>
    <s v="1111 Sokndal"/>
    <x v="176"/>
    <x v="6"/>
    <n v="0"/>
    <x v="1"/>
  </r>
  <r>
    <s v="11 Rogaland"/>
    <x v="10"/>
    <s v="1111"/>
    <s v="1111 Sokndal"/>
    <x v="176"/>
    <x v="7"/>
    <n v="1"/>
    <x v="1"/>
  </r>
  <r>
    <s v="11 Rogaland"/>
    <x v="10"/>
    <s v="1111"/>
    <s v="1111 Sokndal"/>
    <x v="176"/>
    <x v="8"/>
    <n v="4"/>
    <x v="1"/>
  </r>
  <r>
    <s v="11 Rogaland"/>
    <x v="10"/>
    <s v="1111"/>
    <s v="1111 Sokndal"/>
    <x v="176"/>
    <x v="9"/>
    <n v="3"/>
    <x v="1"/>
  </r>
  <r>
    <s v="11 Rogaland"/>
    <x v="10"/>
    <s v="1111"/>
    <s v="1111 Sokndal"/>
    <x v="176"/>
    <x v="10"/>
    <n v="1"/>
    <x v="1"/>
  </r>
  <r>
    <s v="11 Rogaland"/>
    <x v="10"/>
    <s v="1111"/>
    <s v="1111 Sokndal"/>
    <x v="176"/>
    <x v="11"/>
    <n v="1"/>
    <x v="1"/>
  </r>
  <r>
    <s v="11 Rogaland"/>
    <x v="10"/>
    <s v="1111"/>
    <s v="1111 Sokndal"/>
    <x v="176"/>
    <x v="12"/>
    <n v="3"/>
    <x v="1"/>
  </r>
  <r>
    <s v="11 Rogaland"/>
    <x v="10"/>
    <s v="1112"/>
    <s v="1112 Lund"/>
    <x v="177"/>
    <x v="0"/>
    <n v="1"/>
    <x v="1"/>
  </r>
  <r>
    <s v="11 Rogaland"/>
    <x v="10"/>
    <s v="1112"/>
    <s v="1112 Lund"/>
    <x v="177"/>
    <x v="1"/>
    <n v="2"/>
    <x v="1"/>
  </r>
  <r>
    <s v="11 Rogaland"/>
    <x v="10"/>
    <s v="1112"/>
    <s v="1112 Lund"/>
    <x v="177"/>
    <x v="2"/>
    <n v="1"/>
    <x v="1"/>
  </r>
  <r>
    <s v="11 Rogaland"/>
    <x v="10"/>
    <s v="1112"/>
    <s v="1112 Lund"/>
    <x v="177"/>
    <x v="3"/>
    <n v="0"/>
    <x v="1"/>
  </r>
  <r>
    <s v="11 Rogaland"/>
    <x v="10"/>
    <s v="1112"/>
    <s v="1112 Lund"/>
    <x v="177"/>
    <x v="4"/>
    <n v="1"/>
    <x v="1"/>
  </r>
  <r>
    <s v="11 Rogaland"/>
    <x v="10"/>
    <s v="1112"/>
    <s v="1112 Lund"/>
    <x v="177"/>
    <x v="5"/>
    <n v="2"/>
    <x v="1"/>
  </r>
  <r>
    <s v="11 Rogaland"/>
    <x v="10"/>
    <s v="1112"/>
    <s v="1112 Lund"/>
    <x v="177"/>
    <x v="6"/>
    <n v="3"/>
    <x v="1"/>
  </r>
  <r>
    <s v="11 Rogaland"/>
    <x v="10"/>
    <s v="1112"/>
    <s v="1112 Lund"/>
    <x v="177"/>
    <x v="7"/>
    <n v="2"/>
    <x v="1"/>
  </r>
  <r>
    <s v="11 Rogaland"/>
    <x v="10"/>
    <s v="1112"/>
    <s v="1112 Lund"/>
    <x v="177"/>
    <x v="8"/>
    <n v="1"/>
    <x v="1"/>
  </r>
  <r>
    <s v="11 Rogaland"/>
    <x v="10"/>
    <s v="1112"/>
    <s v="1112 Lund"/>
    <x v="177"/>
    <x v="9"/>
    <n v="1"/>
    <x v="1"/>
  </r>
  <r>
    <s v="11 Rogaland"/>
    <x v="10"/>
    <s v="1112"/>
    <s v="1112 Lund"/>
    <x v="177"/>
    <x v="10"/>
    <n v="0"/>
    <x v="1"/>
  </r>
  <r>
    <s v="11 Rogaland"/>
    <x v="10"/>
    <s v="1112"/>
    <s v="1112 Lund"/>
    <x v="177"/>
    <x v="11"/>
    <n v="3"/>
    <x v="1"/>
  </r>
  <r>
    <s v="11 Rogaland"/>
    <x v="10"/>
    <s v="1112"/>
    <s v="1112 Lund"/>
    <x v="177"/>
    <x v="12"/>
    <n v="3"/>
    <x v="1"/>
  </r>
  <r>
    <s v="11 Rogaland"/>
    <x v="10"/>
    <s v="1114"/>
    <s v="1114 Bjerkreim"/>
    <x v="178"/>
    <x v="0"/>
    <n v="0"/>
    <x v="1"/>
  </r>
  <r>
    <s v="11 Rogaland"/>
    <x v="10"/>
    <s v="1114"/>
    <s v="1114 Bjerkreim"/>
    <x v="178"/>
    <x v="1"/>
    <n v="1"/>
    <x v="1"/>
  </r>
  <r>
    <s v="11 Rogaland"/>
    <x v="10"/>
    <s v="1114"/>
    <s v="1114 Bjerkreim"/>
    <x v="178"/>
    <x v="2"/>
    <n v="0"/>
    <x v="1"/>
  </r>
  <r>
    <s v="11 Rogaland"/>
    <x v="10"/>
    <s v="1114"/>
    <s v="1114 Bjerkreim"/>
    <x v="178"/>
    <x v="3"/>
    <n v="3"/>
    <x v="1"/>
  </r>
  <r>
    <s v="11 Rogaland"/>
    <x v="10"/>
    <s v="1114"/>
    <s v="1114 Bjerkreim"/>
    <x v="178"/>
    <x v="4"/>
    <n v="8"/>
    <x v="1"/>
  </r>
  <r>
    <s v="11 Rogaland"/>
    <x v="10"/>
    <s v="1114"/>
    <s v="1114 Bjerkreim"/>
    <x v="178"/>
    <x v="5"/>
    <n v="7"/>
    <x v="1"/>
  </r>
  <r>
    <s v="11 Rogaland"/>
    <x v="10"/>
    <s v="1114"/>
    <s v="1114 Bjerkreim"/>
    <x v="178"/>
    <x v="6"/>
    <n v="5"/>
    <x v="1"/>
  </r>
  <r>
    <s v="11 Rogaland"/>
    <x v="10"/>
    <s v="1114"/>
    <s v="1114 Bjerkreim"/>
    <x v="178"/>
    <x v="7"/>
    <n v="9"/>
    <x v="1"/>
  </r>
  <r>
    <s v="11 Rogaland"/>
    <x v="10"/>
    <s v="1114"/>
    <s v="1114 Bjerkreim"/>
    <x v="178"/>
    <x v="8"/>
    <n v="11"/>
    <x v="1"/>
  </r>
  <r>
    <s v="11 Rogaland"/>
    <x v="10"/>
    <s v="1114"/>
    <s v="1114 Bjerkreim"/>
    <x v="178"/>
    <x v="9"/>
    <n v="13"/>
    <x v="1"/>
  </r>
  <r>
    <s v="11 Rogaland"/>
    <x v="10"/>
    <s v="1114"/>
    <s v="1114 Bjerkreim"/>
    <x v="178"/>
    <x v="10"/>
    <n v="13"/>
    <x v="1"/>
  </r>
  <r>
    <s v="11 Rogaland"/>
    <x v="10"/>
    <s v="1114"/>
    <s v="1114 Bjerkreim"/>
    <x v="178"/>
    <x v="11"/>
    <n v="13"/>
    <x v="1"/>
  </r>
  <r>
    <s v="11 Rogaland"/>
    <x v="10"/>
    <s v="1114"/>
    <s v="1114 Bjerkreim"/>
    <x v="178"/>
    <x v="12"/>
    <n v="14"/>
    <x v="1"/>
  </r>
  <r>
    <s v="11 Rogaland"/>
    <x v="10"/>
    <s v="1119"/>
    <s v="1119 Hå"/>
    <x v="179"/>
    <x v="0"/>
    <n v="0"/>
    <x v="1"/>
  </r>
  <r>
    <s v="11 Rogaland"/>
    <x v="10"/>
    <s v="1119"/>
    <s v="1119 Hå"/>
    <x v="179"/>
    <x v="1"/>
    <n v="0"/>
    <x v="1"/>
  </r>
  <r>
    <s v="11 Rogaland"/>
    <x v="10"/>
    <s v="1119"/>
    <s v="1119 Hå"/>
    <x v="179"/>
    <x v="2"/>
    <n v="0"/>
    <x v="1"/>
  </r>
  <r>
    <s v="11 Rogaland"/>
    <x v="10"/>
    <s v="1119"/>
    <s v="1119 Hå"/>
    <x v="179"/>
    <x v="3"/>
    <n v="0"/>
    <x v="1"/>
  </r>
  <r>
    <s v="11 Rogaland"/>
    <x v="10"/>
    <s v="1119"/>
    <s v="1119 Hå"/>
    <x v="179"/>
    <x v="4"/>
    <n v="0"/>
    <x v="1"/>
  </r>
  <r>
    <s v="11 Rogaland"/>
    <x v="10"/>
    <s v="1119"/>
    <s v="1119 Hå"/>
    <x v="179"/>
    <x v="5"/>
    <n v="0"/>
    <x v="1"/>
  </r>
  <r>
    <s v="11 Rogaland"/>
    <x v="10"/>
    <s v="1119"/>
    <s v="1119 Hå"/>
    <x v="179"/>
    <x v="6"/>
    <n v="1"/>
    <x v="1"/>
  </r>
  <r>
    <s v="11 Rogaland"/>
    <x v="10"/>
    <s v="1119"/>
    <s v="1119 Hå"/>
    <x v="179"/>
    <x v="7"/>
    <n v="2"/>
    <x v="1"/>
  </r>
  <r>
    <s v="11 Rogaland"/>
    <x v="10"/>
    <s v="1119"/>
    <s v="1119 Hå"/>
    <x v="179"/>
    <x v="8"/>
    <n v="2"/>
    <x v="1"/>
  </r>
  <r>
    <s v="11 Rogaland"/>
    <x v="10"/>
    <s v="1119"/>
    <s v="1119 Hå"/>
    <x v="179"/>
    <x v="9"/>
    <n v="3"/>
    <x v="1"/>
  </r>
  <r>
    <s v="11 Rogaland"/>
    <x v="10"/>
    <s v="1119"/>
    <s v="1119 Hå"/>
    <x v="179"/>
    <x v="10"/>
    <n v="2"/>
    <x v="1"/>
  </r>
  <r>
    <s v="11 Rogaland"/>
    <x v="10"/>
    <s v="1119"/>
    <s v="1119 Hå"/>
    <x v="179"/>
    <x v="11"/>
    <n v="2"/>
    <x v="1"/>
  </r>
  <r>
    <s v="11 Rogaland"/>
    <x v="10"/>
    <s v="1119"/>
    <s v="1119 Hå"/>
    <x v="179"/>
    <x v="12"/>
    <n v="2"/>
    <x v="1"/>
  </r>
  <r>
    <s v="11 Rogaland"/>
    <x v="10"/>
    <s v="1120"/>
    <s v="1120 Klepp"/>
    <x v="180"/>
    <x v="0"/>
    <n v="5"/>
    <x v="1"/>
  </r>
  <r>
    <s v="11 Rogaland"/>
    <x v="10"/>
    <s v="1120"/>
    <s v="1120 Klepp"/>
    <x v="180"/>
    <x v="1"/>
    <n v="6"/>
    <x v="1"/>
  </r>
  <r>
    <s v="11 Rogaland"/>
    <x v="10"/>
    <s v="1120"/>
    <s v="1120 Klepp"/>
    <x v="180"/>
    <x v="2"/>
    <n v="4"/>
    <x v="1"/>
  </r>
  <r>
    <s v="11 Rogaland"/>
    <x v="10"/>
    <s v="1120"/>
    <s v="1120 Klepp"/>
    <x v="180"/>
    <x v="3"/>
    <n v="5"/>
    <x v="1"/>
  </r>
  <r>
    <s v="11 Rogaland"/>
    <x v="10"/>
    <s v="1120"/>
    <s v="1120 Klepp"/>
    <x v="180"/>
    <x v="4"/>
    <n v="5"/>
    <x v="1"/>
  </r>
  <r>
    <s v="11 Rogaland"/>
    <x v="10"/>
    <s v="1120"/>
    <s v="1120 Klepp"/>
    <x v="180"/>
    <x v="5"/>
    <n v="6"/>
    <x v="1"/>
  </r>
  <r>
    <s v="11 Rogaland"/>
    <x v="10"/>
    <s v="1120"/>
    <s v="1120 Klepp"/>
    <x v="180"/>
    <x v="6"/>
    <n v="6"/>
    <x v="1"/>
  </r>
  <r>
    <s v="11 Rogaland"/>
    <x v="10"/>
    <s v="1120"/>
    <s v="1120 Klepp"/>
    <x v="180"/>
    <x v="7"/>
    <n v="5"/>
    <x v="1"/>
  </r>
  <r>
    <s v="11 Rogaland"/>
    <x v="10"/>
    <s v="1120"/>
    <s v="1120 Klepp"/>
    <x v="180"/>
    <x v="8"/>
    <n v="6"/>
    <x v="1"/>
  </r>
  <r>
    <s v="11 Rogaland"/>
    <x v="10"/>
    <s v="1120"/>
    <s v="1120 Klepp"/>
    <x v="180"/>
    <x v="9"/>
    <n v="6"/>
    <x v="1"/>
  </r>
  <r>
    <s v="11 Rogaland"/>
    <x v="10"/>
    <s v="1120"/>
    <s v="1120 Klepp"/>
    <x v="180"/>
    <x v="10"/>
    <n v="5"/>
    <x v="1"/>
  </r>
  <r>
    <s v="11 Rogaland"/>
    <x v="10"/>
    <s v="1120"/>
    <s v="1120 Klepp"/>
    <x v="180"/>
    <x v="11"/>
    <n v="2"/>
    <x v="1"/>
  </r>
  <r>
    <s v="11 Rogaland"/>
    <x v="10"/>
    <s v="1120"/>
    <s v="1120 Klepp"/>
    <x v="180"/>
    <x v="12"/>
    <n v="2"/>
    <x v="1"/>
  </r>
  <r>
    <s v="11 Rogaland"/>
    <x v="10"/>
    <s v="1121"/>
    <s v="1121 Time"/>
    <x v="181"/>
    <x v="0"/>
    <n v="2"/>
    <x v="1"/>
  </r>
  <r>
    <s v="11 Rogaland"/>
    <x v="10"/>
    <s v="1121"/>
    <s v="1121 Time"/>
    <x v="181"/>
    <x v="1"/>
    <n v="2"/>
    <x v="1"/>
  </r>
  <r>
    <s v="11 Rogaland"/>
    <x v="10"/>
    <s v="1121"/>
    <s v="1121 Time"/>
    <x v="181"/>
    <x v="2"/>
    <n v="3"/>
    <x v="1"/>
  </r>
  <r>
    <s v="11 Rogaland"/>
    <x v="10"/>
    <s v="1121"/>
    <s v="1121 Time"/>
    <x v="181"/>
    <x v="3"/>
    <n v="1"/>
    <x v="1"/>
  </r>
  <r>
    <s v="11 Rogaland"/>
    <x v="10"/>
    <s v="1121"/>
    <s v="1121 Time"/>
    <x v="181"/>
    <x v="4"/>
    <n v="1"/>
    <x v="1"/>
  </r>
  <r>
    <s v="11 Rogaland"/>
    <x v="10"/>
    <s v="1121"/>
    <s v="1121 Time"/>
    <x v="181"/>
    <x v="5"/>
    <n v="3"/>
    <x v="1"/>
  </r>
  <r>
    <s v="11 Rogaland"/>
    <x v="10"/>
    <s v="1121"/>
    <s v="1121 Time"/>
    <x v="181"/>
    <x v="6"/>
    <n v="2"/>
    <x v="1"/>
  </r>
  <r>
    <s v="11 Rogaland"/>
    <x v="10"/>
    <s v="1121"/>
    <s v="1121 Time"/>
    <x v="181"/>
    <x v="7"/>
    <n v="3"/>
    <x v="1"/>
  </r>
  <r>
    <s v="11 Rogaland"/>
    <x v="10"/>
    <s v="1121"/>
    <s v="1121 Time"/>
    <x v="181"/>
    <x v="8"/>
    <n v="3"/>
    <x v="1"/>
  </r>
  <r>
    <s v="11 Rogaland"/>
    <x v="10"/>
    <s v="1121"/>
    <s v="1121 Time"/>
    <x v="181"/>
    <x v="9"/>
    <n v="2"/>
    <x v="1"/>
  </r>
  <r>
    <s v="11 Rogaland"/>
    <x v="10"/>
    <s v="1121"/>
    <s v="1121 Time"/>
    <x v="181"/>
    <x v="10"/>
    <n v="1"/>
    <x v="1"/>
  </r>
  <r>
    <s v="11 Rogaland"/>
    <x v="10"/>
    <s v="1121"/>
    <s v="1121 Time"/>
    <x v="181"/>
    <x v="11"/>
    <n v="5"/>
    <x v="1"/>
  </r>
  <r>
    <s v="11 Rogaland"/>
    <x v="10"/>
    <s v="1121"/>
    <s v="1121 Time"/>
    <x v="181"/>
    <x v="12"/>
    <n v="5"/>
    <x v="1"/>
  </r>
  <r>
    <s v="11 Rogaland"/>
    <x v="10"/>
    <s v="1122"/>
    <s v="1122 Gjesdal"/>
    <x v="182"/>
    <x v="0"/>
    <n v="0"/>
    <x v="1"/>
  </r>
  <r>
    <s v="11 Rogaland"/>
    <x v="10"/>
    <s v="1122"/>
    <s v="1122 Gjesdal"/>
    <x v="182"/>
    <x v="1"/>
    <n v="0"/>
    <x v="1"/>
  </r>
  <r>
    <s v="11 Rogaland"/>
    <x v="10"/>
    <s v="1122"/>
    <s v="1122 Gjesdal"/>
    <x v="182"/>
    <x v="2"/>
    <n v="1"/>
    <x v="1"/>
  </r>
  <r>
    <s v="11 Rogaland"/>
    <x v="10"/>
    <s v="1122"/>
    <s v="1122 Gjesdal"/>
    <x v="182"/>
    <x v="3"/>
    <n v="1"/>
    <x v="1"/>
  </r>
  <r>
    <s v="11 Rogaland"/>
    <x v="10"/>
    <s v="1122"/>
    <s v="1122 Gjesdal"/>
    <x v="182"/>
    <x v="4"/>
    <n v="1"/>
    <x v="1"/>
  </r>
  <r>
    <s v="11 Rogaland"/>
    <x v="10"/>
    <s v="1122"/>
    <s v="1122 Gjesdal"/>
    <x v="182"/>
    <x v="5"/>
    <n v="1"/>
    <x v="1"/>
  </r>
  <r>
    <s v="11 Rogaland"/>
    <x v="10"/>
    <s v="1122"/>
    <s v="1122 Gjesdal"/>
    <x v="182"/>
    <x v="6"/>
    <n v="2"/>
    <x v="1"/>
  </r>
  <r>
    <s v="11 Rogaland"/>
    <x v="10"/>
    <s v="1122"/>
    <s v="1122 Gjesdal"/>
    <x v="182"/>
    <x v="7"/>
    <n v="2"/>
    <x v="1"/>
  </r>
  <r>
    <s v="11 Rogaland"/>
    <x v="10"/>
    <s v="1122"/>
    <s v="1122 Gjesdal"/>
    <x v="182"/>
    <x v="8"/>
    <n v="2"/>
    <x v="1"/>
  </r>
  <r>
    <s v="11 Rogaland"/>
    <x v="10"/>
    <s v="1122"/>
    <s v="1122 Gjesdal"/>
    <x v="182"/>
    <x v="9"/>
    <n v="3"/>
    <x v="1"/>
  </r>
  <r>
    <s v="11 Rogaland"/>
    <x v="10"/>
    <s v="1122"/>
    <s v="1122 Gjesdal"/>
    <x v="182"/>
    <x v="10"/>
    <n v="2"/>
    <x v="1"/>
  </r>
  <r>
    <s v="11 Rogaland"/>
    <x v="10"/>
    <s v="1122"/>
    <s v="1122 Gjesdal"/>
    <x v="182"/>
    <x v="11"/>
    <n v="3"/>
    <x v="1"/>
  </r>
  <r>
    <s v="11 Rogaland"/>
    <x v="10"/>
    <s v="1122"/>
    <s v="1122 Gjesdal"/>
    <x v="182"/>
    <x v="12"/>
    <n v="1"/>
    <x v="1"/>
  </r>
  <r>
    <s v="11 Rogaland"/>
    <x v="10"/>
    <s v="1124"/>
    <s v="1124 Sola"/>
    <x v="183"/>
    <x v="0"/>
    <n v="2"/>
    <x v="1"/>
  </r>
  <r>
    <s v="11 Rogaland"/>
    <x v="10"/>
    <s v="1124"/>
    <s v="1124 Sola"/>
    <x v="183"/>
    <x v="1"/>
    <n v="1"/>
    <x v="1"/>
  </r>
  <r>
    <s v="11 Rogaland"/>
    <x v="10"/>
    <s v="1124"/>
    <s v="1124 Sola"/>
    <x v="183"/>
    <x v="2"/>
    <n v="2"/>
    <x v="1"/>
  </r>
  <r>
    <s v="11 Rogaland"/>
    <x v="10"/>
    <s v="1124"/>
    <s v="1124 Sola"/>
    <x v="183"/>
    <x v="3"/>
    <n v="2"/>
    <x v="1"/>
  </r>
  <r>
    <s v="11 Rogaland"/>
    <x v="10"/>
    <s v="1124"/>
    <s v="1124 Sola"/>
    <x v="183"/>
    <x v="4"/>
    <n v="2"/>
    <x v="1"/>
  </r>
  <r>
    <s v="11 Rogaland"/>
    <x v="10"/>
    <s v="1124"/>
    <s v="1124 Sola"/>
    <x v="183"/>
    <x v="5"/>
    <n v="1"/>
    <x v="1"/>
  </r>
  <r>
    <s v="11 Rogaland"/>
    <x v="10"/>
    <s v="1124"/>
    <s v="1124 Sola"/>
    <x v="183"/>
    <x v="6"/>
    <n v="3"/>
    <x v="1"/>
  </r>
  <r>
    <s v="11 Rogaland"/>
    <x v="10"/>
    <s v="1124"/>
    <s v="1124 Sola"/>
    <x v="183"/>
    <x v="7"/>
    <n v="3"/>
    <x v="1"/>
  </r>
  <r>
    <s v="11 Rogaland"/>
    <x v="10"/>
    <s v="1124"/>
    <s v="1124 Sola"/>
    <x v="183"/>
    <x v="8"/>
    <n v="4"/>
    <x v="1"/>
  </r>
  <r>
    <s v="11 Rogaland"/>
    <x v="10"/>
    <s v="1124"/>
    <s v="1124 Sola"/>
    <x v="183"/>
    <x v="9"/>
    <n v="3"/>
    <x v="1"/>
  </r>
  <r>
    <s v="11 Rogaland"/>
    <x v="10"/>
    <s v="1124"/>
    <s v="1124 Sola"/>
    <x v="183"/>
    <x v="10"/>
    <n v="4"/>
    <x v="1"/>
  </r>
  <r>
    <s v="11 Rogaland"/>
    <x v="10"/>
    <s v="1124"/>
    <s v="1124 Sola"/>
    <x v="183"/>
    <x v="11"/>
    <n v="5"/>
    <x v="1"/>
  </r>
  <r>
    <s v="11 Rogaland"/>
    <x v="10"/>
    <s v="1124"/>
    <s v="1124 Sola"/>
    <x v="183"/>
    <x v="12"/>
    <n v="9"/>
    <x v="1"/>
  </r>
  <r>
    <s v="11 Rogaland"/>
    <x v="10"/>
    <s v="1127"/>
    <s v="1127 Randaberg"/>
    <x v="184"/>
    <x v="0"/>
    <n v="0"/>
    <x v="1"/>
  </r>
  <r>
    <s v="11 Rogaland"/>
    <x v="10"/>
    <s v="1127"/>
    <s v="1127 Randaberg"/>
    <x v="184"/>
    <x v="1"/>
    <n v="0"/>
    <x v="1"/>
  </r>
  <r>
    <s v="11 Rogaland"/>
    <x v="10"/>
    <s v="1127"/>
    <s v="1127 Randaberg"/>
    <x v="184"/>
    <x v="2"/>
    <n v="1"/>
    <x v="1"/>
  </r>
  <r>
    <s v="11 Rogaland"/>
    <x v="10"/>
    <s v="1127"/>
    <s v="1127 Randaberg"/>
    <x v="184"/>
    <x v="3"/>
    <n v="0"/>
    <x v="1"/>
  </r>
  <r>
    <s v="11 Rogaland"/>
    <x v="10"/>
    <s v="1127"/>
    <s v="1127 Randaberg"/>
    <x v="184"/>
    <x v="4"/>
    <n v="0"/>
    <x v="1"/>
  </r>
  <r>
    <s v="11 Rogaland"/>
    <x v="10"/>
    <s v="1127"/>
    <s v="1127 Randaberg"/>
    <x v="184"/>
    <x v="5"/>
    <n v="0"/>
    <x v="1"/>
  </r>
  <r>
    <s v="11 Rogaland"/>
    <x v="10"/>
    <s v="1127"/>
    <s v="1127 Randaberg"/>
    <x v="184"/>
    <x v="6"/>
    <n v="0"/>
    <x v="1"/>
  </r>
  <r>
    <s v="11 Rogaland"/>
    <x v="10"/>
    <s v="1127"/>
    <s v="1127 Randaberg"/>
    <x v="184"/>
    <x v="7"/>
    <n v="0"/>
    <x v="1"/>
  </r>
  <r>
    <s v="11 Rogaland"/>
    <x v="10"/>
    <s v="1127"/>
    <s v="1127 Randaberg"/>
    <x v="184"/>
    <x v="8"/>
    <n v="0"/>
    <x v="1"/>
  </r>
  <r>
    <s v="11 Rogaland"/>
    <x v="10"/>
    <s v="1127"/>
    <s v="1127 Randaberg"/>
    <x v="184"/>
    <x v="9"/>
    <n v="0"/>
    <x v="1"/>
  </r>
  <r>
    <s v="11 Rogaland"/>
    <x v="10"/>
    <s v="1127"/>
    <s v="1127 Randaberg"/>
    <x v="184"/>
    <x v="10"/>
    <n v="0"/>
    <x v="1"/>
  </r>
  <r>
    <s v="11 Rogaland"/>
    <x v="10"/>
    <s v="1127"/>
    <s v="1127 Randaberg"/>
    <x v="184"/>
    <x v="11"/>
    <n v="0"/>
    <x v="1"/>
  </r>
  <r>
    <s v="11 Rogaland"/>
    <x v="10"/>
    <s v="1127"/>
    <s v="1127 Randaberg"/>
    <x v="184"/>
    <x v="12"/>
    <n v="0"/>
    <x v="1"/>
  </r>
  <r>
    <s v="11 Rogaland"/>
    <x v="10"/>
    <s v="1129"/>
    <s v="1129 Forsand"/>
    <x v="185"/>
    <x v="0"/>
    <n v="0"/>
    <x v="1"/>
  </r>
  <r>
    <s v="11 Rogaland"/>
    <x v="10"/>
    <s v="1129"/>
    <s v="1129 Forsand"/>
    <x v="185"/>
    <x v="1"/>
    <n v="1"/>
    <x v="1"/>
  </r>
  <r>
    <s v="11 Rogaland"/>
    <x v="10"/>
    <s v="1129"/>
    <s v="1129 Forsand"/>
    <x v="185"/>
    <x v="2"/>
    <n v="0"/>
    <x v="1"/>
  </r>
  <r>
    <s v="11 Rogaland"/>
    <x v="10"/>
    <s v="1129"/>
    <s v="1129 Forsand"/>
    <x v="185"/>
    <x v="3"/>
    <n v="1"/>
    <x v="1"/>
  </r>
  <r>
    <s v="11 Rogaland"/>
    <x v="10"/>
    <s v="1129"/>
    <s v="1129 Forsand"/>
    <x v="185"/>
    <x v="4"/>
    <n v="0"/>
    <x v="1"/>
  </r>
  <r>
    <s v="11 Rogaland"/>
    <x v="10"/>
    <s v="1129"/>
    <s v="1129 Forsand"/>
    <x v="185"/>
    <x v="5"/>
    <n v="0"/>
    <x v="1"/>
  </r>
  <r>
    <s v="11 Rogaland"/>
    <x v="10"/>
    <s v="1129"/>
    <s v="1129 Forsand"/>
    <x v="185"/>
    <x v="6"/>
    <n v="0"/>
    <x v="1"/>
  </r>
  <r>
    <s v="11 Rogaland"/>
    <x v="10"/>
    <s v="1129"/>
    <s v="1129 Forsand"/>
    <x v="185"/>
    <x v="7"/>
    <n v="1"/>
    <x v="1"/>
  </r>
  <r>
    <s v="11 Rogaland"/>
    <x v="10"/>
    <s v="1129"/>
    <s v="1129 Forsand"/>
    <x v="185"/>
    <x v="8"/>
    <n v="2"/>
    <x v="1"/>
  </r>
  <r>
    <s v="11 Rogaland"/>
    <x v="10"/>
    <s v="1129"/>
    <s v="1129 Forsand"/>
    <x v="185"/>
    <x v="9"/>
    <n v="2"/>
    <x v="1"/>
  </r>
  <r>
    <s v="11 Rogaland"/>
    <x v="10"/>
    <s v="1129"/>
    <s v="1129 Forsand"/>
    <x v="185"/>
    <x v="10"/>
    <n v="1"/>
    <x v="1"/>
  </r>
  <r>
    <s v="11 Rogaland"/>
    <x v="10"/>
    <s v="1129"/>
    <s v="1129 Forsand"/>
    <x v="185"/>
    <x v="11"/>
    <n v="1"/>
    <x v="1"/>
  </r>
  <r>
    <s v="11 Rogaland"/>
    <x v="10"/>
    <s v="1129"/>
    <s v="1129 Forsand"/>
    <x v="185"/>
    <x v="12"/>
    <n v="0"/>
    <x v="1"/>
  </r>
  <r>
    <s v="11 Rogaland"/>
    <x v="10"/>
    <s v="1130"/>
    <s v="1130 Strand"/>
    <x v="186"/>
    <x v="0"/>
    <n v="0"/>
    <x v="1"/>
  </r>
  <r>
    <s v="11 Rogaland"/>
    <x v="10"/>
    <s v="1130"/>
    <s v="1130 Strand"/>
    <x v="186"/>
    <x v="1"/>
    <n v="0"/>
    <x v="1"/>
  </r>
  <r>
    <s v="11 Rogaland"/>
    <x v="10"/>
    <s v="1130"/>
    <s v="1130 Strand"/>
    <x v="186"/>
    <x v="2"/>
    <n v="0"/>
    <x v="1"/>
  </r>
  <r>
    <s v="11 Rogaland"/>
    <x v="10"/>
    <s v="1130"/>
    <s v="1130 Strand"/>
    <x v="186"/>
    <x v="3"/>
    <n v="0"/>
    <x v="1"/>
  </r>
  <r>
    <s v="11 Rogaland"/>
    <x v="10"/>
    <s v="1130"/>
    <s v="1130 Strand"/>
    <x v="186"/>
    <x v="4"/>
    <n v="2"/>
    <x v="1"/>
  </r>
  <r>
    <s v="11 Rogaland"/>
    <x v="10"/>
    <s v="1130"/>
    <s v="1130 Strand"/>
    <x v="186"/>
    <x v="5"/>
    <n v="1"/>
    <x v="1"/>
  </r>
  <r>
    <s v="11 Rogaland"/>
    <x v="10"/>
    <s v="1130"/>
    <s v="1130 Strand"/>
    <x v="186"/>
    <x v="6"/>
    <n v="4"/>
    <x v="1"/>
  </r>
  <r>
    <s v="11 Rogaland"/>
    <x v="10"/>
    <s v="1130"/>
    <s v="1130 Strand"/>
    <x v="186"/>
    <x v="7"/>
    <n v="3"/>
    <x v="1"/>
  </r>
  <r>
    <s v="11 Rogaland"/>
    <x v="10"/>
    <s v="1130"/>
    <s v="1130 Strand"/>
    <x v="186"/>
    <x v="8"/>
    <n v="2"/>
    <x v="1"/>
  </r>
  <r>
    <s v="11 Rogaland"/>
    <x v="10"/>
    <s v="1130"/>
    <s v="1130 Strand"/>
    <x v="186"/>
    <x v="9"/>
    <n v="2"/>
    <x v="1"/>
  </r>
  <r>
    <s v="11 Rogaland"/>
    <x v="10"/>
    <s v="1130"/>
    <s v="1130 Strand"/>
    <x v="186"/>
    <x v="10"/>
    <n v="2"/>
    <x v="1"/>
  </r>
  <r>
    <s v="11 Rogaland"/>
    <x v="10"/>
    <s v="1130"/>
    <s v="1130 Strand"/>
    <x v="186"/>
    <x v="11"/>
    <n v="2"/>
    <x v="1"/>
  </r>
  <r>
    <s v="11 Rogaland"/>
    <x v="10"/>
    <s v="1130"/>
    <s v="1130 Strand"/>
    <x v="186"/>
    <x v="12"/>
    <n v="2"/>
    <x v="1"/>
  </r>
  <r>
    <s v="11 Rogaland"/>
    <x v="10"/>
    <s v="1133"/>
    <s v="1133 Hjelmeland"/>
    <x v="187"/>
    <x v="0"/>
    <n v="2"/>
    <x v="1"/>
  </r>
  <r>
    <s v="11 Rogaland"/>
    <x v="10"/>
    <s v="1133"/>
    <s v="1133 Hjelmeland"/>
    <x v="187"/>
    <x v="1"/>
    <n v="1"/>
    <x v="1"/>
  </r>
  <r>
    <s v="11 Rogaland"/>
    <x v="10"/>
    <s v="1133"/>
    <s v="1133 Hjelmeland"/>
    <x v="187"/>
    <x v="2"/>
    <n v="1"/>
    <x v="1"/>
  </r>
  <r>
    <s v="11 Rogaland"/>
    <x v="10"/>
    <s v="1133"/>
    <s v="1133 Hjelmeland"/>
    <x v="187"/>
    <x v="3"/>
    <n v="2"/>
    <x v="1"/>
  </r>
  <r>
    <s v="11 Rogaland"/>
    <x v="10"/>
    <s v="1133"/>
    <s v="1133 Hjelmeland"/>
    <x v="187"/>
    <x v="4"/>
    <n v="1"/>
    <x v="1"/>
  </r>
  <r>
    <s v="11 Rogaland"/>
    <x v="10"/>
    <s v="1133"/>
    <s v="1133 Hjelmeland"/>
    <x v="187"/>
    <x v="5"/>
    <n v="2"/>
    <x v="1"/>
  </r>
  <r>
    <s v="11 Rogaland"/>
    <x v="10"/>
    <s v="1133"/>
    <s v="1133 Hjelmeland"/>
    <x v="187"/>
    <x v="6"/>
    <n v="2"/>
    <x v="1"/>
  </r>
  <r>
    <s v="11 Rogaland"/>
    <x v="10"/>
    <s v="1133"/>
    <s v="1133 Hjelmeland"/>
    <x v="187"/>
    <x v="7"/>
    <n v="2"/>
    <x v="1"/>
  </r>
  <r>
    <s v="11 Rogaland"/>
    <x v="10"/>
    <s v="1133"/>
    <s v="1133 Hjelmeland"/>
    <x v="187"/>
    <x v="8"/>
    <n v="2"/>
    <x v="1"/>
  </r>
  <r>
    <s v="11 Rogaland"/>
    <x v="10"/>
    <s v="1133"/>
    <s v="1133 Hjelmeland"/>
    <x v="187"/>
    <x v="9"/>
    <n v="2"/>
    <x v="1"/>
  </r>
  <r>
    <s v="11 Rogaland"/>
    <x v="10"/>
    <s v="1133"/>
    <s v="1133 Hjelmeland"/>
    <x v="187"/>
    <x v="10"/>
    <n v="2"/>
    <x v="1"/>
  </r>
  <r>
    <s v="11 Rogaland"/>
    <x v="10"/>
    <s v="1133"/>
    <s v="1133 Hjelmeland"/>
    <x v="187"/>
    <x v="11"/>
    <n v="4"/>
    <x v="1"/>
  </r>
  <r>
    <s v="11 Rogaland"/>
    <x v="10"/>
    <s v="1133"/>
    <s v="1133 Hjelmeland"/>
    <x v="187"/>
    <x v="12"/>
    <n v="5"/>
    <x v="1"/>
  </r>
  <r>
    <s v="11 Rogaland"/>
    <x v="10"/>
    <s v="1134"/>
    <s v="1134 Suldal"/>
    <x v="188"/>
    <x v="0"/>
    <n v="7"/>
    <x v="1"/>
  </r>
  <r>
    <s v="11 Rogaland"/>
    <x v="10"/>
    <s v="1134"/>
    <s v="1134 Suldal"/>
    <x v="188"/>
    <x v="1"/>
    <n v="7"/>
    <x v="1"/>
  </r>
  <r>
    <s v="11 Rogaland"/>
    <x v="10"/>
    <s v="1134"/>
    <s v="1134 Suldal"/>
    <x v="188"/>
    <x v="2"/>
    <n v="6"/>
    <x v="1"/>
  </r>
  <r>
    <s v="11 Rogaland"/>
    <x v="10"/>
    <s v="1134"/>
    <s v="1134 Suldal"/>
    <x v="188"/>
    <x v="3"/>
    <n v="6"/>
    <x v="1"/>
  </r>
  <r>
    <s v="11 Rogaland"/>
    <x v="10"/>
    <s v="1134"/>
    <s v="1134 Suldal"/>
    <x v="188"/>
    <x v="4"/>
    <n v="6"/>
    <x v="1"/>
  </r>
  <r>
    <s v="11 Rogaland"/>
    <x v="10"/>
    <s v="1134"/>
    <s v="1134 Suldal"/>
    <x v="188"/>
    <x v="5"/>
    <n v="6"/>
    <x v="1"/>
  </r>
  <r>
    <s v="11 Rogaland"/>
    <x v="10"/>
    <s v="1134"/>
    <s v="1134 Suldal"/>
    <x v="188"/>
    <x v="6"/>
    <n v="11"/>
    <x v="1"/>
  </r>
  <r>
    <s v="11 Rogaland"/>
    <x v="10"/>
    <s v="1134"/>
    <s v="1134 Suldal"/>
    <x v="188"/>
    <x v="7"/>
    <n v="8"/>
    <x v="1"/>
  </r>
  <r>
    <s v="11 Rogaland"/>
    <x v="10"/>
    <s v="1134"/>
    <s v="1134 Suldal"/>
    <x v="188"/>
    <x v="8"/>
    <n v="7"/>
    <x v="1"/>
  </r>
  <r>
    <s v="11 Rogaland"/>
    <x v="10"/>
    <s v="1134"/>
    <s v="1134 Suldal"/>
    <x v="188"/>
    <x v="9"/>
    <n v="9"/>
    <x v="1"/>
  </r>
  <r>
    <s v="11 Rogaland"/>
    <x v="10"/>
    <s v="1134"/>
    <s v="1134 Suldal"/>
    <x v="188"/>
    <x v="10"/>
    <n v="4"/>
    <x v="1"/>
  </r>
  <r>
    <s v="11 Rogaland"/>
    <x v="10"/>
    <s v="1134"/>
    <s v="1134 Suldal"/>
    <x v="188"/>
    <x v="11"/>
    <n v="4"/>
    <x v="1"/>
  </r>
  <r>
    <s v="11 Rogaland"/>
    <x v="10"/>
    <s v="1134"/>
    <s v="1134 Suldal"/>
    <x v="188"/>
    <x v="12"/>
    <n v="5"/>
    <x v="1"/>
  </r>
  <r>
    <s v="11 Rogaland"/>
    <x v="10"/>
    <s v="1135"/>
    <s v="1135 Sauda"/>
    <x v="189"/>
    <x v="0"/>
    <n v="3"/>
    <x v="1"/>
  </r>
  <r>
    <s v="11 Rogaland"/>
    <x v="10"/>
    <s v="1135"/>
    <s v="1135 Sauda"/>
    <x v="189"/>
    <x v="1"/>
    <n v="3"/>
    <x v="1"/>
  </r>
  <r>
    <s v="11 Rogaland"/>
    <x v="10"/>
    <s v="1135"/>
    <s v="1135 Sauda"/>
    <x v="189"/>
    <x v="2"/>
    <n v="3"/>
    <x v="1"/>
  </r>
  <r>
    <s v="11 Rogaland"/>
    <x v="10"/>
    <s v="1135"/>
    <s v="1135 Sauda"/>
    <x v="189"/>
    <x v="3"/>
    <n v="5"/>
    <x v="1"/>
  </r>
  <r>
    <s v="11 Rogaland"/>
    <x v="10"/>
    <s v="1135"/>
    <s v="1135 Sauda"/>
    <x v="189"/>
    <x v="4"/>
    <n v="5"/>
    <x v="1"/>
  </r>
  <r>
    <s v="11 Rogaland"/>
    <x v="10"/>
    <s v="1135"/>
    <s v="1135 Sauda"/>
    <x v="189"/>
    <x v="5"/>
    <n v="4"/>
    <x v="1"/>
  </r>
  <r>
    <s v="11 Rogaland"/>
    <x v="10"/>
    <s v="1135"/>
    <s v="1135 Sauda"/>
    <x v="189"/>
    <x v="6"/>
    <n v="4"/>
    <x v="1"/>
  </r>
  <r>
    <s v="11 Rogaland"/>
    <x v="10"/>
    <s v="1135"/>
    <s v="1135 Sauda"/>
    <x v="189"/>
    <x v="7"/>
    <n v="4"/>
    <x v="1"/>
  </r>
  <r>
    <s v="11 Rogaland"/>
    <x v="10"/>
    <s v="1135"/>
    <s v="1135 Sauda"/>
    <x v="189"/>
    <x v="8"/>
    <n v="5"/>
    <x v="1"/>
  </r>
  <r>
    <s v="11 Rogaland"/>
    <x v="10"/>
    <s v="1135"/>
    <s v="1135 Sauda"/>
    <x v="189"/>
    <x v="9"/>
    <n v="3"/>
    <x v="1"/>
  </r>
  <r>
    <s v="11 Rogaland"/>
    <x v="10"/>
    <s v="1135"/>
    <s v="1135 Sauda"/>
    <x v="189"/>
    <x v="10"/>
    <n v="3"/>
    <x v="1"/>
  </r>
  <r>
    <s v="11 Rogaland"/>
    <x v="10"/>
    <s v="1135"/>
    <s v="1135 Sauda"/>
    <x v="189"/>
    <x v="11"/>
    <n v="2"/>
    <x v="1"/>
  </r>
  <r>
    <s v="11 Rogaland"/>
    <x v="10"/>
    <s v="1135"/>
    <s v="1135 Sauda"/>
    <x v="189"/>
    <x v="12"/>
    <n v="2"/>
    <x v="1"/>
  </r>
  <r>
    <s v="11 Rogaland"/>
    <x v="10"/>
    <s v="1141"/>
    <s v="1141 Finnøy"/>
    <x v="190"/>
    <x v="0"/>
    <n v="1"/>
    <x v="1"/>
  </r>
  <r>
    <s v="11 Rogaland"/>
    <x v="10"/>
    <s v="1141"/>
    <s v="1141 Finnøy"/>
    <x v="190"/>
    <x v="1"/>
    <n v="1"/>
    <x v="1"/>
  </r>
  <r>
    <s v="11 Rogaland"/>
    <x v="10"/>
    <s v="1141"/>
    <s v="1141 Finnøy"/>
    <x v="190"/>
    <x v="2"/>
    <n v="1"/>
    <x v="1"/>
  </r>
  <r>
    <s v="11 Rogaland"/>
    <x v="10"/>
    <s v="1141"/>
    <s v="1141 Finnøy"/>
    <x v="190"/>
    <x v="3"/>
    <n v="1"/>
    <x v="1"/>
  </r>
  <r>
    <s v="11 Rogaland"/>
    <x v="10"/>
    <s v="1141"/>
    <s v="1141 Finnøy"/>
    <x v="190"/>
    <x v="4"/>
    <n v="2"/>
    <x v="1"/>
  </r>
  <r>
    <s v="11 Rogaland"/>
    <x v="10"/>
    <s v="1141"/>
    <s v="1141 Finnøy"/>
    <x v="190"/>
    <x v="5"/>
    <n v="2"/>
    <x v="1"/>
  </r>
  <r>
    <s v="11 Rogaland"/>
    <x v="10"/>
    <s v="1141"/>
    <s v="1141 Finnøy"/>
    <x v="190"/>
    <x v="6"/>
    <n v="1"/>
    <x v="1"/>
  </r>
  <r>
    <s v="11 Rogaland"/>
    <x v="10"/>
    <s v="1141"/>
    <s v="1141 Finnøy"/>
    <x v="190"/>
    <x v="7"/>
    <n v="1"/>
    <x v="1"/>
  </r>
  <r>
    <s v="11 Rogaland"/>
    <x v="10"/>
    <s v="1141"/>
    <s v="1141 Finnøy"/>
    <x v="190"/>
    <x v="8"/>
    <n v="1"/>
    <x v="1"/>
  </r>
  <r>
    <s v="11 Rogaland"/>
    <x v="10"/>
    <s v="1141"/>
    <s v="1141 Finnøy"/>
    <x v="190"/>
    <x v="9"/>
    <n v="1"/>
    <x v="1"/>
  </r>
  <r>
    <s v="11 Rogaland"/>
    <x v="10"/>
    <s v="1141"/>
    <s v="1141 Finnøy"/>
    <x v="190"/>
    <x v="10"/>
    <n v="1"/>
    <x v="1"/>
  </r>
  <r>
    <s v="11 Rogaland"/>
    <x v="10"/>
    <s v="1141"/>
    <s v="1141 Finnøy"/>
    <x v="190"/>
    <x v="11"/>
    <n v="1"/>
    <x v="1"/>
  </r>
  <r>
    <s v="11 Rogaland"/>
    <x v="10"/>
    <s v="1141"/>
    <s v="1141 Finnøy"/>
    <x v="190"/>
    <x v="12"/>
    <n v="1"/>
    <x v="1"/>
  </r>
  <r>
    <s v="11 Rogaland"/>
    <x v="10"/>
    <s v="1142"/>
    <s v="1142 Rennesøy"/>
    <x v="191"/>
    <x v="0"/>
    <n v="1"/>
    <x v="1"/>
  </r>
  <r>
    <s v="11 Rogaland"/>
    <x v="10"/>
    <s v="1142"/>
    <s v="1142 Rennesøy"/>
    <x v="191"/>
    <x v="1"/>
    <n v="1"/>
    <x v="1"/>
  </r>
  <r>
    <s v="11 Rogaland"/>
    <x v="10"/>
    <s v="1142"/>
    <s v="1142 Rennesøy"/>
    <x v="191"/>
    <x v="2"/>
    <n v="1"/>
    <x v="1"/>
  </r>
  <r>
    <s v="11 Rogaland"/>
    <x v="10"/>
    <s v="1142"/>
    <s v="1142 Rennesøy"/>
    <x v="191"/>
    <x v="3"/>
    <n v="0"/>
    <x v="1"/>
  </r>
  <r>
    <s v="11 Rogaland"/>
    <x v="10"/>
    <s v="1142"/>
    <s v="1142 Rennesøy"/>
    <x v="191"/>
    <x v="4"/>
    <n v="1"/>
    <x v="1"/>
  </r>
  <r>
    <s v="11 Rogaland"/>
    <x v="10"/>
    <s v="1142"/>
    <s v="1142 Rennesøy"/>
    <x v="191"/>
    <x v="5"/>
    <n v="1"/>
    <x v="1"/>
  </r>
  <r>
    <s v="11 Rogaland"/>
    <x v="10"/>
    <s v="1142"/>
    <s v="1142 Rennesøy"/>
    <x v="191"/>
    <x v="6"/>
    <n v="0"/>
    <x v="1"/>
  </r>
  <r>
    <s v="11 Rogaland"/>
    <x v="10"/>
    <s v="1142"/>
    <s v="1142 Rennesøy"/>
    <x v="191"/>
    <x v="7"/>
    <n v="0"/>
    <x v="1"/>
  </r>
  <r>
    <s v="11 Rogaland"/>
    <x v="10"/>
    <s v="1142"/>
    <s v="1142 Rennesøy"/>
    <x v="191"/>
    <x v="8"/>
    <n v="0"/>
    <x v="1"/>
  </r>
  <r>
    <s v="11 Rogaland"/>
    <x v="10"/>
    <s v="1142"/>
    <s v="1142 Rennesøy"/>
    <x v="191"/>
    <x v="9"/>
    <n v="0"/>
    <x v="1"/>
  </r>
  <r>
    <s v="11 Rogaland"/>
    <x v="10"/>
    <s v="1142"/>
    <s v="1142 Rennesøy"/>
    <x v="191"/>
    <x v="10"/>
    <n v="0"/>
    <x v="1"/>
  </r>
  <r>
    <s v="11 Rogaland"/>
    <x v="10"/>
    <s v="1142"/>
    <s v="1142 Rennesøy"/>
    <x v="191"/>
    <x v="11"/>
    <n v="0"/>
    <x v="1"/>
  </r>
  <r>
    <s v="11 Rogaland"/>
    <x v="10"/>
    <s v="1142"/>
    <s v="1142 Rennesøy"/>
    <x v="191"/>
    <x v="12"/>
    <n v="0"/>
    <x v="1"/>
  </r>
  <r>
    <s v="11 Rogaland"/>
    <x v="10"/>
    <s v="1144"/>
    <s v="1144 Kvitsøy"/>
    <x v="192"/>
    <x v="0"/>
    <n v="2"/>
    <x v="1"/>
  </r>
  <r>
    <s v="11 Rogaland"/>
    <x v="10"/>
    <s v="1144"/>
    <s v="1144 Kvitsøy"/>
    <x v="192"/>
    <x v="1"/>
    <n v="2"/>
    <x v="1"/>
  </r>
  <r>
    <s v="11 Rogaland"/>
    <x v="10"/>
    <s v="1144"/>
    <s v="1144 Kvitsøy"/>
    <x v="192"/>
    <x v="2"/>
    <n v="2"/>
    <x v="1"/>
  </r>
  <r>
    <s v="11 Rogaland"/>
    <x v="10"/>
    <s v="1144"/>
    <s v="1144 Kvitsøy"/>
    <x v="192"/>
    <x v="3"/>
    <n v="0"/>
    <x v="1"/>
  </r>
  <r>
    <s v="11 Rogaland"/>
    <x v="10"/>
    <s v="1144"/>
    <s v="1144 Kvitsøy"/>
    <x v="192"/>
    <x v="4"/>
    <n v="0"/>
    <x v="1"/>
  </r>
  <r>
    <s v="11 Rogaland"/>
    <x v="10"/>
    <s v="1144"/>
    <s v="1144 Kvitsøy"/>
    <x v="192"/>
    <x v="5"/>
    <n v="0"/>
    <x v="1"/>
  </r>
  <r>
    <s v="11 Rogaland"/>
    <x v="10"/>
    <s v="1144"/>
    <s v="1144 Kvitsøy"/>
    <x v="192"/>
    <x v="6"/>
    <n v="0"/>
    <x v="1"/>
  </r>
  <r>
    <s v="11 Rogaland"/>
    <x v="10"/>
    <s v="1144"/>
    <s v="1144 Kvitsøy"/>
    <x v="192"/>
    <x v="7"/>
    <n v="0"/>
    <x v="1"/>
  </r>
  <r>
    <s v="11 Rogaland"/>
    <x v="10"/>
    <s v="1144"/>
    <s v="1144 Kvitsøy"/>
    <x v="192"/>
    <x v="8"/>
    <n v="0"/>
    <x v="1"/>
  </r>
  <r>
    <s v="11 Rogaland"/>
    <x v="10"/>
    <s v="1144"/>
    <s v="1144 Kvitsøy"/>
    <x v="192"/>
    <x v="9"/>
    <n v="0"/>
    <x v="1"/>
  </r>
  <r>
    <s v="11 Rogaland"/>
    <x v="10"/>
    <s v="1144"/>
    <s v="1144 Kvitsøy"/>
    <x v="192"/>
    <x v="10"/>
    <n v="0"/>
    <x v="1"/>
  </r>
  <r>
    <s v="11 Rogaland"/>
    <x v="10"/>
    <s v="1144"/>
    <s v="1144 Kvitsøy"/>
    <x v="192"/>
    <x v="11"/>
    <n v="0"/>
    <x v="1"/>
  </r>
  <r>
    <s v="11 Rogaland"/>
    <x v="10"/>
    <s v="1144"/>
    <s v="1144 Kvitsøy"/>
    <x v="192"/>
    <x v="12"/>
    <n v="0"/>
    <x v="1"/>
  </r>
  <r>
    <s v="11 Rogaland"/>
    <x v="10"/>
    <s v="1145"/>
    <s v="1145 Bokn"/>
    <x v="193"/>
    <x v="0"/>
    <n v="0"/>
    <x v="1"/>
  </r>
  <r>
    <s v="11 Rogaland"/>
    <x v="10"/>
    <s v="1145"/>
    <s v="1145 Bokn"/>
    <x v="193"/>
    <x v="1"/>
    <n v="0"/>
    <x v="1"/>
  </r>
  <r>
    <s v="11 Rogaland"/>
    <x v="10"/>
    <s v="1145"/>
    <s v="1145 Bokn"/>
    <x v="193"/>
    <x v="2"/>
    <n v="0"/>
    <x v="1"/>
  </r>
  <r>
    <s v="11 Rogaland"/>
    <x v="10"/>
    <s v="1145"/>
    <s v="1145 Bokn"/>
    <x v="193"/>
    <x v="3"/>
    <n v="0"/>
    <x v="1"/>
  </r>
  <r>
    <s v="11 Rogaland"/>
    <x v="10"/>
    <s v="1145"/>
    <s v="1145 Bokn"/>
    <x v="193"/>
    <x v="4"/>
    <n v="0"/>
    <x v="1"/>
  </r>
  <r>
    <s v="11 Rogaland"/>
    <x v="10"/>
    <s v="1145"/>
    <s v="1145 Bokn"/>
    <x v="193"/>
    <x v="5"/>
    <n v="0"/>
    <x v="1"/>
  </r>
  <r>
    <s v="11 Rogaland"/>
    <x v="10"/>
    <s v="1145"/>
    <s v="1145 Bokn"/>
    <x v="193"/>
    <x v="6"/>
    <n v="0"/>
    <x v="1"/>
  </r>
  <r>
    <s v="11 Rogaland"/>
    <x v="10"/>
    <s v="1145"/>
    <s v="1145 Bokn"/>
    <x v="193"/>
    <x v="7"/>
    <n v="0"/>
    <x v="1"/>
  </r>
  <r>
    <s v="11 Rogaland"/>
    <x v="10"/>
    <s v="1145"/>
    <s v="1145 Bokn"/>
    <x v="193"/>
    <x v="8"/>
    <n v="0"/>
    <x v="1"/>
  </r>
  <r>
    <s v="11 Rogaland"/>
    <x v="10"/>
    <s v="1145"/>
    <s v="1145 Bokn"/>
    <x v="193"/>
    <x v="9"/>
    <n v="0"/>
    <x v="1"/>
  </r>
  <r>
    <s v="11 Rogaland"/>
    <x v="10"/>
    <s v="1145"/>
    <s v="1145 Bokn"/>
    <x v="193"/>
    <x v="10"/>
    <n v="0"/>
    <x v="1"/>
  </r>
  <r>
    <s v="11 Rogaland"/>
    <x v="10"/>
    <s v="1145"/>
    <s v="1145 Bokn"/>
    <x v="193"/>
    <x v="11"/>
    <n v="0"/>
    <x v="1"/>
  </r>
  <r>
    <s v="11 Rogaland"/>
    <x v="10"/>
    <s v="1145"/>
    <s v="1145 Bokn"/>
    <x v="193"/>
    <x v="12"/>
    <n v="0"/>
    <x v="1"/>
  </r>
  <r>
    <s v="11 Rogaland"/>
    <x v="10"/>
    <s v="1146"/>
    <s v="1146 Tysvær"/>
    <x v="194"/>
    <x v="0"/>
    <n v="2"/>
    <x v="1"/>
  </r>
  <r>
    <s v="11 Rogaland"/>
    <x v="10"/>
    <s v="1146"/>
    <s v="1146 Tysvær"/>
    <x v="194"/>
    <x v="1"/>
    <n v="3"/>
    <x v="1"/>
  </r>
  <r>
    <s v="11 Rogaland"/>
    <x v="10"/>
    <s v="1146"/>
    <s v="1146 Tysvær"/>
    <x v="194"/>
    <x v="2"/>
    <n v="4"/>
    <x v="1"/>
  </r>
  <r>
    <s v="11 Rogaland"/>
    <x v="10"/>
    <s v="1146"/>
    <s v="1146 Tysvær"/>
    <x v="194"/>
    <x v="3"/>
    <n v="5"/>
    <x v="1"/>
  </r>
  <r>
    <s v="11 Rogaland"/>
    <x v="10"/>
    <s v="1146"/>
    <s v="1146 Tysvær"/>
    <x v="194"/>
    <x v="4"/>
    <n v="5"/>
    <x v="1"/>
  </r>
  <r>
    <s v="11 Rogaland"/>
    <x v="10"/>
    <s v="1146"/>
    <s v="1146 Tysvær"/>
    <x v="194"/>
    <x v="5"/>
    <n v="7"/>
    <x v="1"/>
  </r>
  <r>
    <s v="11 Rogaland"/>
    <x v="10"/>
    <s v="1146"/>
    <s v="1146 Tysvær"/>
    <x v="194"/>
    <x v="6"/>
    <n v="8"/>
    <x v="1"/>
  </r>
  <r>
    <s v="11 Rogaland"/>
    <x v="10"/>
    <s v="1146"/>
    <s v="1146 Tysvær"/>
    <x v="194"/>
    <x v="7"/>
    <n v="4"/>
    <x v="1"/>
  </r>
  <r>
    <s v="11 Rogaland"/>
    <x v="10"/>
    <s v="1146"/>
    <s v="1146 Tysvær"/>
    <x v="194"/>
    <x v="8"/>
    <n v="7"/>
    <x v="1"/>
  </r>
  <r>
    <s v="11 Rogaland"/>
    <x v="10"/>
    <s v="1146"/>
    <s v="1146 Tysvær"/>
    <x v="194"/>
    <x v="9"/>
    <n v="3"/>
    <x v="1"/>
  </r>
  <r>
    <s v="11 Rogaland"/>
    <x v="10"/>
    <s v="1146"/>
    <s v="1146 Tysvær"/>
    <x v="194"/>
    <x v="10"/>
    <n v="4"/>
    <x v="1"/>
  </r>
  <r>
    <s v="11 Rogaland"/>
    <x v="10"/>
    <s v="1146"/>
    <s v="1146 Tysvær"/>
    <x v="194"/>
    <x v="11"/>
    <n v="4"/>
    <x v="1"/>
  </r>
  <r>
    <s v="11 Rogaland"/>
    <x v="10"/>
    <s v="1146"/>
    <s v="1146 Tysvær"/>
    <x v="194"/>
    <x v="12"/>
    <n v="2"/>
    <x v="1"/>
  </r>
  <r>
    <s v="11 Rogaland"/>
    <x v="10"/>
    <s v="1149"/>
    <s v="1149 Karmøy"/>
    <x v="195"/>
    <x v="0"/>
    <n v="3"/>
    <x v="1"/>
  </r>
  <r>
    <s v="11 Rogaland"/>
    <x v="10"/>
    <s v="1149"/>
    <s v="1149 Karmøy"/>
    <x v="195"/>
    <x v="1"/>
    <n v="2"/>
    <x v="1"/>
  </r>
  <r>
    <s v="11 Rogaland"/>
    <x v="10"/>
    <s v="1149"/>
    <s v="1149 Karmøy"/>
    <x v="195"/>
    <x v="2"/>
    <n v="0"/>
    <x v="1"/>
  </r>
  <r>
    <s v="11 Rogaland"/>
    <x v="10"/>
    <s v="1149"/>
    <s v="1149 Karmøy"/>
    <x v="195"/>
    <x v="3"/>
    <n v="3"/>
    <x v="1"/>
  </r>
  <r>
    <s v="11 Rogaland"/>
    <x v="10"/>
    <s v="1149"/>
    <s v="1149 Karmøy"/>
    <x v="195"/>
    <x v="4"/>
    <n v="3"/>
    <x v="1"/>
  </r>
  <r>
    <s v="11 Rogaland"/>
    <x v="10"/>
    <s v="1149"/>
    <s v="1149 Karmøy"/>
    <x v="195"/>
    <x v="5"/>
    <n v="4"/>
    <x v="1"/>
  </r>
  <r>
    <s v="11 Rogaland"/>
    <x v="10"/>
    <s v="1149"/>
    <s v="1149 Karmøy"/>
    <x v="195"/>
    <x v="6"/>
    <n v="4"/>
    <x v="1"/>
  </r>
  <r>
    <s v="11 Rogaland"/>
    <x v="10"/>
    <s v="1149"/>
    <s v="1149 Karmøy"/>
    <x v="195"/>
    <x v="7"/>
    <n v="4"/>
    <x v="1"/>
  </r>
  <r>
    <s v="11 Rogaland"/>
    <x v="10"/>
    <s v="1149"/>
    <s v="1149 Karmøy"/>
    <x v="195"/>
    <x v="8"/>
    <n v="4"/>
    <x v="1"/>
  </r>
  <r>
    <s v="11 Rogaland"/>
    <x v="10"/>
    <s v="1149"/>
    <s v="1149 Karmøy"/>
    <x v="195"/>
    <x v="9"/>
    <n v="4"/>
    <x v="1"/>
  </r>
  <r>
    <s v="11 Rogaland"/>
    <x v="10"/>
    <s v="1149"/>
    <s v="1149 Karmøy"/>
    <x v="195"/>
    <x v="10"/>
    <n v="3"/>
    <x v="1"/>
  </r>
  <r>
    <s v="11 Rogaland"/>
    <x v="10"/>
    <s v="1149"/>
    <s v="1149 Karmøy"/>
    <x v="195"/>
    <x v="11"/>
    <n v="1"/>
    <x v="1"/>
  </r>
  <r>
    <s v="11 Rogaland"/>
    <x v="10"/>
    <s v="1149"/>
    <s v="1149 Karmøy"/>
    <x v="195"/>
    <x v="12"/>
    <n v="2"/>
    <x v="1"/>
  </r>
  <r>
    <s v="11 Rogaland"/>
    <x v="10"/>
    <s v="1151"/>
    <s v="1151 Utsira"/>
    <x v="196"/>
    <x v="0"/>
    <n v="0"/>
    <x v="1"/>
  </r>
  <r>
    <s v="11 Rogaland"/>
    <x v="10"/>
    <s v="1151"/>
    <s v="1151 Utsira"/>
    <x v="196"/>
    <x v="1"/>
    <n v="0"/>
    <x v="1"/>
  </r>
  <r>
    <s v="11 Rogaland"/>
    <x v="10"/>
    <s v="1151"/>
    <s v="1151 Utsira"/>
    <x v="196"/>
    <x v="2"/>
    <n v="0"/>
    <x v="1"/>
  </r>
  <r>
    <s v="11 Rogaland"/>
    <x v="10"/>
    <s v="1151"/>
    <s v="1151 Utsira"/>
    <x v="196"/>
    <x v="3"/>
    <n v="0"/>
    <x v="1"/>
  </r>
  <r>
    <s v="11 Rogaland"/>
    <x v="10"/>
    <s v="1151"/>
    <s v="1151 Utsira"/>
    <x v="196"/>
    <x v="4"/>
    <n v="0"/>
    <x v="1"/>
  </r>
  <r>
    <s v="11 Rogaland"/>
    <x v="10"/>
    <s v="1151"/>
    <s v="1151 Utsira"/>
    <x v="196"/>
    <x v="5"/>
    <n v="0"/>
    <x v="1"/>
  </r>
  <r>
    <s v="11 Rogaland"/>
    <x v="10"/>
    <s v="1151"/>
    <s v="1151 Utsira"/>
    <x v="196"/>
    <x v="6"/>
    <n v="0"/>
    <x v="1"/>
  </r>
  <r>
    <s v="11 Rogaland"/>
    <x v="10"/>
    <s v="1151"/>
    <s v="1151 Utsira"/>
    <x v="196"/>
    <x v="7"/>
    <n v="0"/>
    <x v="1"/>
  </r>
  <r>
    <s v="11 Rogaland"/>
    <x v="10"/>
    <s v="1151"/>
    <s v="1151 Utsira"/>
    <x v="196"/>
    <x v="8"/>
    <n v="0"/>
    <x v="1"/>
  </r>
  <r>
    <s v="11 Rogaland"/>
    <x v="10"/>
    <s v="1151"/>
    <s v="1151 Utsira"/>
    <x v="196"/>
    <x v="9"/>
    <n v="0"/>
    <x v="1"/>
  </r>
  <r>
    <s v="11 Rogaland"/>
    <x v="10"/>
    <s v="1151"/>
    <s v="1151 Utsira"/>
    <x v="196"/>
    <x v="10"/>
    <n v="0"/>
    <x v="1"/>
  </r>
  <r>
    <s v="11 Rogaland"/>
    <x v="10"/>
    <s v="1151"/>
    <s v="1151 Utsira"/>
    <x v="196"/>
    <x v="11"/>
    <n v="0"/>
    <x v="1"/>
  </r>
  <r>
    <s v="11 Rogaland"/>
    <x v="10"/>
    <s v="1151"/>
    <s v="1151 Utsira"/>
    <x v="196"/>
    <x v="12"/>
    <n v="0"/>
    <x v="1"/>
  </r>
  <r>
    <s v="11 Rogaland"/>
    <x v="10"/>
    <s v="1160"/>
    <s v="1160 Vindafjord"/>
    <x v="197"/>
    <x v="0"/>
    <n v="5"/>
    <x v="1"/>
  </r>
  <r>
    <s v="11 Rogaland"/>
    <x v="10"/>
    <s v="1160"/>
    <s v="1160 Vindafjord"/>
    <x v="197"/>
    <x v="1"/>
    <n v="6"/>
    <x v="1"/>
  </r>
  <r>
    <s v="11 Rogaland"/>
    <x v="10"/>
    <s v="1160"/>
    <s v="1160 Vindafjord"/>
    <x v="197"/>
    <x v="2"/>
    <n v="3"/>
    <x v="1"/>
  </r>
  <r>
    <s v="11 Rogaland"/>
    <x v="10"/>
    <s v="1160"/>
    <s v="1160 Vindafjord"/>
    <x v="197"/>
    <x v="3"/>
    <n v="3"/>
    <x v="1"/>
  </r>
  <r>
    <s v="11 Rogaland"/>
    <x v="10"/>
    <s v="1160"/>
    <s v="1160 Vindafjord"/>
    <x v="197"/>
    <x v="4"/>
    <n v="4"/>
    <x v="1"/>
  </r>
  <r>
    <s v="11 Rogaland"/>
    <x v="10"/>
    <s v="1160"/>
    <s v="1160 Vindafjord"/>
    <x v="197"/>
    <x v="5"/>
    <n v="6"/>
    <x v="1"/>
  </r>
  <r>
    <s v="11 Rogaland"/>
    <x v="10"/>
    <s v="1160"/>
    <s v="1160 Vindafjord"/>
    <x v="197"/>
    <x v="6"/>
    <n v="7"/>
    <x v="1"/>
  </r>
  <r>
    <s v="11 Rogaland"/>
    <x v="10"/>
    <s v="1160"/>
    <s v="1160 Vindafjord"/>
    <x v="197"/>
    <x v="7"/>
    <n v="3"/>
    <x v="1"/>
  </r>
  <r>
    <s v="11 Rogaland"/>
    <x v="10"/>
    <s v="1160"/>
    <s v="1160 Vindafjord"/>
    <x v="197"/>
    <x v="8"/>
    <n v="3"/>
    <x v="1"/>
  </r>
  <r>
    <s v="11 Rogaland"/>
    <x v="10"/>
    <s v="1160"/>
    <s v="1160 Vindafjord"/>
    <x v="197"/>
    <x v="9"/>
    <n v="4"/>
    <x v="1"/>
  </r>
  <r>
    <s v="11 Rogaland"/>
    <x v="10"/>
    <s v="1160"/>
    <s v="1160 Vindafjord"/>
    <x v="197"/>
    <x v="10"/>
    <n v="4"/>
    <x v="1"/>
  </r>
  <r>
    <s v="11 Rogaland"/>
    <x v="10"/>
    <s v="1160"/>
    <s v="1160 Vindafjord"/>
    <x v="197"/>
    <x v="11"/>
    <n v="3"/>
    <x v="1"/>
  </r>
  <r>
    <s v="11 Rogaland"/>
    <x v="10"/>
    <s v="1160"/>
    <s v="1160 Vindafjord"/>
    <x v="197"/>
    <x v="12"/>
    <n v="3"/>
    <x v="1"/>
  </r>
  <r>
    <s v="12 Hordaland"/>
    <x v="11"/>
    <s v="1201"/>
    <s v="1201 Bergen"/>
    <x v="198"/>
    <x v="0"/>
    <n v="8"/>
    <x v="1"/>
  </r>
  <r>
    <s v="12 Hordaland"/>
    <x v="11"/>
    <s v="1201"/>
    <s v="1201 Bergen"/>
    <x v="198"/>
    <x v="1"/>
    <n v="11"/>
    <x v="1"/>
  </r>
  <r>
    <s v="12 Hordaland"/>
    <x v="11"/>
    <s v="1201"/>
    <s v="1201 Bergen"/>
    <x v="198"/>
    <x v="2"/>
    <n v="10"/>
    <x v="1"/>
  </r>
  <r>
    <s v="12 Hordaland"/>
    <x v="11"/>
    <s v="1201"/>
    <s v="1201 Bergen"/>
    <x v="198"/>
    <x v="3"/>
    <n v="12"/>
    <x v="1"/>
  </r>
  <r>
    <s v="12 Hordaland"/>
    <x v="11"/>
    <s v="1201"/>
    <s v="1201 Bergen"/>
    <x v="198"/>
    <x v="4"/>
    <n v="11"/>
    <x v="1"/>
  </r>
  <r>
    <s v="12 Hordaland"/>
    <x v="11"/>
    <s v="1201"/>
    <s v="1201 Bergen"/>
    <x v="198"/>
    <x v="5"/>
    <n v="12"/>
    <x v="1"/>
  </r>
  <r>
    <s v="12 Hordaland"/>
    <x v="11"/>
    <s v="1201"/>
    <s v="1201 Bergen"/>
    <x v="198"/>
    <x v="6"/>
    <n v="10"/>
    <x v="1"/>
  </r>
  <r>
    <s v="12 Hordaland"/>
    <x v="11"/>
    <s v="1201"/>
    <s v="1201 Bergen"/>
    <x v="198"/>
    <x v="7"/>
    <n v="15"/>
    <x v="1"/>
  </r>
  <r>
    <s v="12 Hordaland"/>
    <x v="11"/>
    <s v="1201"/>
    <s v="1201 Bergen"/>
    <x v="198"/>
    <x v="8"/>
    <n v="15"/>
    <x v="1"/>
  </r>
  <r>
    <s v="12 Hordaland"/>
    <x v="11"/>
    <s v="1201"/>
    <s v="1201 Bergen"/>
    <x v="198"/>
    <x v="9"/>
    <n v="17"/>
    <x v="1"/>
  </r>
  <r>
    <s v="12 Hordaland"/>
    <x v="11"/>
    <s v="1201"/>
    <s v="1201 Bergen"/>
    <x v="198"/>
    <x v="10"/>
    <n v="15"/>
    <x v="1"/>
  </r>
  <r>
    <s v="12 Hordaland"/>
    <x v="11"/>
    <s v="1201"/>
    <s v="1201 Bergen"/>
    <x v="198"/>
    <x v="11"/>
    <n v="16"/>
    <x v="1"/>
  </r>
  <r>
    <s v="12 Hordaland"/>
    <x v="11"/>
    <s v="1201"/>
    <s v="1201 Bergen"/>
    <x v="198"/>
    <x v="12"/>
    <n v="19"/>
    <x v="1"/>
  </r>
  <r>
    <s v="12 Hordaland"/>
    <x v="11"/>
    <s v="1211"/>
    <s v="1211 Etne"/>
    <x v="199"/>
    <x v="0"/>
    <n v="3"/>
    <x v="1"/>
  </r>
  <r>
    <s v="12 Hordaland"/>
    <x v="11"/>
    <s v="1211"/>
    <s v="1211 Etne"/>
    <x v="199"/>
    <x v="1"/>
    <n v="3"/>
    <x v="1"/>
  </r>
  <r>
    <s v="12 Hordaland"/>
    <x v="11"/>
    <s v="1211"/>
    <s v="1211 Etne"/>
    <x v="199"/>
    <x v="2"/>
    <n v="2"/>
    <x v="1"/>
  </r>
  <r>
    <s v="12 Hordaland"/>
    <x v="11"/>
    <s v="1211"/>
    <s v="1211 Etne"/>
    <x v="199"/>
    <x v="3"/>
    <n v="2"/>
    <x v="1"/>
  </r>
  <r>
    <s v="12 Hordaland"/>
    <x v="11"/>
    <s v="1211"/>
    <s v="1211 Etne"/>
    <x v="199"/>
    <x v="4"/>
    <n v="4"/>
    <x v="1"/>
  </r>
  <r>
    <s v="12 Hordaland"/>
    <x v="11"/>
    <s v="1211"/>
    <s v="1211 Etne"/>
    <x v="199"/>
    <x v="5"/>
    <n v="4"/>
    <x v="1"/>
  </r>
  <r>
    <s v="12 Hordaland"/>
    <x v="11"/>
    <s v="1211"/>
    <s v="1211 Etne"/>
    <x v="199"/>
    <x v="6"/>
    <n v="2"/>
    <x v="1"/>
  </r>
  <r>
    <s v="12 Hordaland"/>
    <x v="11"/>
    <s v="1211"/>
    <s v="1211 Etne"/>
    <x v="199"/>
    <x v="7"/>
    <n v="3"/>
    <x v="1"/>
  </r>
  <r>
    <s v="12 Hordaland"/>
    <x v="11"/>
    <s v="1211"/>
    <s v="1211 Etne"/>
    <x v="199"/>
    <x v="8"/>
    <n v="3"/>
    <x v="1"/>
  </r>
  <r>
    <s v="12 Hordaland"/>
    <x v="11"/>
    <s v="1211"/>
    <s v="1211 Etne"/>
    <x v="199"/>
    <x v="9"/>
    <n v="4"/>
    <x v="1"/>
  </r>
  <r>
    <s v="12 Hordaland"/>
    <x v="11"/>
    <s v="1211"/>
    <s v="1211 Etne"/>
    <x v="199"/>
    <x v="10"/>
    <n v="5"/>
    <x v="1"/>
  </r>
  <r>
    <s v="12 Hordaland"/>
    <x v="11"/>
    <s v="1211"/>
    <s v="1211 Etne"/>
    <x v="199"/>
    <x v="11"/>
    <n v="3"/>
    <x v="1"/>
  </r>
  <r>
    <s v="12 Hordaland"/>
    <x v="11"/>
    <s v="1211"/>
    <s v="1211 Etne"/>
    <x v="199"/>
    <x v="12"/>
    <n v="3"/>
    <x v="1"/>
  </r>
  <r>
    <s v="12 Hordaland"/>
    <x v="11"/>
    <s v="1216"/>
    <s v="1216 Sveio"/>
    <x v="200"/>
    <x v="0"/>
    <n v="2"/>
    <x v="1"/>
  </r>
  <r>
    <s v="12 Hordaland"/>
    <x v="11"/>
    <s v="1216"/>
    <s v="1216 Sveio"/>
    <x v="200"/>
    <x v="1"/>
    <n v="2"/>
    <x v="1"/>
  </r>
  <r>
    <s v="12 Hordaland"/>
    <x v="11"/>
    <s v="1216"/>
    <s v="1216 Sveio"/>
    <x v="200"/>
    <x v="2"/>
    <n v="3"/>
    <x v="1"/>
  </r>
  <r>
    <s v="12 Hordaland"/>
    <x v="11"/>
    <s v="1216"/>
    <s v="1216 Sveio"/>
    <x v="200"/>
    <x v="3"/>
    <n v="4"/>
    <x v="1"/>
  </r>
  <r>
    <s v="12 Hordaland"/>
    <x v="11"/>
    <s v="1216"/>
    <s v="1216 Sveio"/>
    <x v="200"/>
    <x v="4"/>
    <n v="3"/>
    <x v="1"/>
  </r>
  <r>
    <s v="12 Hordaland"/>
    <x v="11"/>
    <s v="1216"/>
    <s v="1216 Sveio"/>
    <x v="200"/>
    <x v="5"/>
    <n v="4"/>
    <x v="1"/>
  </r>
  <r>
    <s v="12 Hordaland"/>
    <x v="11"/>
    <s v="1216"/>
    <s v="1216 Sveio"/>
    <x v="200"/>
    <x v="6"/>
    <n v="3"/>
    <x v="1"/>
  </r>
  <r>
    <s v="12 Hordaland"/>
    <x v="11"/>
    <s v="1216"/>
    <s v="1216 Sveio"/>
    <x v="200"/>
    <x v="7"/>
    <n v="2"/>
    <x v="1"/>
  </r>
  <r>
    <s v="12 Hordaland"/>
    <x v="11"/>
    <s v="1216"/>
    <s v="1216 Sveio"/>
    <x v="200"/>
    <x v="8"/>
    <n v="4"/>
    <x v="1"/>
  </r>
  <r>
    <s v="12 Hordaland"/>
    <x v="11"/>
    <s v="1216"/>
    <s v="1216 Sveio"/>
    <x v="200"/>
    <x v="9"/>
    <n v="4"/>
    <x v="1"/>
  </r>
  <r>
    <s v="12 Hordaland"/>
    <x v="11"/>
    <s v="1216"/>
    <s v="1216 Sveio"/>
    <x v="200"/>
    <x v="10"/>
    <n v="3"/>
    <x v="1"/>
  </r>
  <r>
    <s v="12 Hordaland"/>
    <x v="11"/>
    <s v="1216"/>
    <s v="1216 Sveio"/>
    <x v="200"/>
    <x v="11"/>
    <n v="3"/>
    <x v="1"/>
  </r>
  <r>
    <s v="12 Hordaland"/>
    <x v="11"/>
    <s v="1216"/>
    <s v="1216 Sveio"/>
    <x v="200"/>
    <x v="12"/>
    <n v="4"/>
    <x v="1"/>
  </r>
  <r>
    <s v="12 Hordaland"/>
    <x v="11"/>
    <s v="1219"/>
    <s v="1219 Bømlo"/>
    <x v="201"/>
    <x v="0"/>
    <n v="0"/>
    <x v="1"/>
  </r>
  <r>
    <s v="12 Hordaland"/>
    <x v="11"/>
    <s v="1219"/>
    <s v="1219 Bømlo"/>
    <x v="201"/>
    <x v="1"/>
    <n v="0"/>
    <x v="1"/>
  </r>
  <r>
    <s v="12 Hordaland"/>
    <x v="11"/>
    <s v="1219"/>
    <s v="1219 Bømlo"/>
    <x v="201"/>
    <x v="2"/>
    <n v="1"/>
    <x v="1"/>
  </r>
  <r>
    <s v="12 Hordaland"/>
    <x v="11"/>
    <s v="1219"/>
    <s v="1219 Bømlo"/>
    <x v="201"/>
    <x v="3"/>
    <n v="1"/>
    <x v="1"/>
  </r>
  <r>
    <s v="12 Hordaland"/>
    <x v="11"/>
    <s v="1219"/>
    <s v="1219 Bømlo"/>
    <x v="201"/>
    <x v="4"/>
    <n v="1"/>
    <x v="1"/>
  </r>
  <r>
    <s v="12 Hordaland"/>
    <x v="11"/>
    <s v="1219"/>
    <s v="1219 Bømlo"/>
    <x v="201"/>
    <x v="5"/>
    <n v="0"/>
    <x v="1"/>
  </r>
  <r>
    <s v="12 Hordaland"/>
    <x v="11"/>
    <s v="1219"/>
    <s v="1219 Bømlo"/>
    <x v="201"/>
    <x v="6"/>
    <n v="1"/>
    <x v="1"/>
  </r>
  <r>
    <s v="12 Hordaland"/>
    <x v="11"/>
    <s v="1219"/>
    <s v="1219 Bømlo"/>
    <x v="201"/>
    <x v="7"/>
    <n v="1"/>
    <x v="1"/>
  </r>
  <r>
    <s v="12 Hordaland"/>
    <x v="11"/>
    <s v="1219"/>
    <s v="1219 Bømlo"/>
    <x v="201"/>
    <x v="8"/>
    <n v="1"/>
    <x v="1"/>
  </r>
  <r>
    <s v="12 Hordaland"/>
    <x v="11"/>
    <s v="1219"/>
    <s v="1219 Bømlo"/>
    <x v="201"/>
    <x v="9"/>
    <n v="1"/>
    <x v="1"/>
  </r>
  <r>
    <s v="12 Hordaland"/>
    <x v="11"/>
    <s v="1219"/>
    <s v="1219 Bømlo"/>
    <x v="201"/>
    <x v="10"/>
    <n v="0"/>
    <x v="1"/>
  </r>
  <r>
    <s v="12 Hordaland"/>
    <x v="11"/>
    <s v="1219"/>
    <s v="1219 Bømlo"/>
    <x v="201"/>
    <x v="11"/>
    <n v="0"/>
    <x v="1"/>
  </r>
  <r>
    <s v="12 Hordaland"/>
    <x v="11"/>
    <s v="1219"/>
    <s v="1219 Bømlo"/>
    <x v="201"/>
    <x v="12"/>
    <n v="0"/>
    <x v="1"/>
  </r>
  <r>
    <s v="12 Hordaland"/>
    <x v="11"/>
    <s v="1221"/>
    <s v="1221 Stord"/>
    <x v="202"/>
    <x v="0"/>
    <n v="3"/>
    <x v="1"/>
  </r>
  <r>
    <s v="12 Hordaland"/>
    <x v="11"/>
    <s v="1221"/>
    <s v="1221 Stord"/>
    <x v="202"/>
    <x v="1"/>
    <n v="1"/>
    <x v="1"/>
  </r>
  <r>
    <s v="12 Hordaland"/>
    <x v="11"/>
    <s v="1221"/>
    <s v="1221 Stord"/>
    <x v="202"/>
    <x v="2"/>
    <n v="1"/>
    <x v="1"/>
  </r>
  <r>
    <s v="12 Hordaland"/>
    <x v="11"/>
    <s v="1221"/>
    <s v="1221 Stord"/>
    <x v="202"/>
    <x v="3"/>
    <n v="1"/>
    <x v="1"/>
  </r>
  <r>
    <s v="12 Hordaland"/>
    <x v="11"/>
    <s v="1221"/>
    <s v="1221 Stord"/>
    <x v="202"/>
    <x v="4"/>
    <n v="0"/>
    <x v="1"/>
  </r>
  <r>
    <s v="12 Hordaland"/>
    <x v="11"/>
    <s v="1221"/>
    <s v="1221 Stord"/>
    <x v="202"/>
    <x v="5"/>
    <n v="1"/>
    <x v="1"/>
  </r>
  <r>
    <s v="12 Hordaland"/>
    <x v="11"/>
    <s v="1221"/>
    <s v="1221 Stord"/>
    <x v="202"/>
    <x v="6"/>
    <n v="2"/>
    <x v="1"/>
  </r>
  <r>
    <s v="12 Hordaland"/>
    <x v="11"/>
    <s v="1221"/>
    <s v="1221 Stord"/>
    <x v="202"/>
    <x v="7"/>
    <n v="2"/>
    <x v="1"/>
  </r>
  <r>
    <s v="12 Hordaland"/>
    <x v="11"/>
    <s v="1221"/>
    <s v="1221 Stord"/>
    <x v="202"/>
    <x v="8"/>
    <n v="3"/>
    <x v="1"/>
  </r>
  <r>
    <s v="12 Hordaland"/>
    <x v="11"/>
    <s v="1221"/>
    <s v="1221 Stord"/>
    <x v="202"/>
    <x v="9"/>
    <n v="1"/>
    <x v="1"/>
  </r>
  <r>
    <s v="12 Hordaland"/>
    <x v="11"/>
    <s v="1221"/>
    <s v="1221 Stord"/>
    <x v="202"/>
    <x v="10"/>
    <n v="1"/>
    <x v="1"/>
  </r>
  <r>
    <s v="12 Hordaland"/>
    <x v="11"/>
    <s v="1221"/>
    <s v="1221 Stord"/>
    <x v="202"/>
    <x v="11"/>
    <n v="1"/>
    <x v="1"/>
  </r>
  <r>
    <s v="12 Hordaland"/>
    <x v="11"/>
    <s v="1221"/>
    <s v="1221 Stord"/>
    <x v="202"/>
    <x v="12"/>
    <n v="7"/>
    <x v="1"/>
  </r>
  <r>
    <s v="12 Hordaland"/>
    <x v="11"/>
    <s v="1222"/>
    <s v="1222 Fitjar"/>
    <x v="203"/>
    <x v="0"/>
    <n v="0"/>
    <x v="1"/>
  </r>
  <r>
    <s v="12 Hordaland"/>
    <x v="11"/>
    <s v="1222"/>
    <s v="1222 Fitjar"/>
    <x v="203"/>
    <x v="1"/>
    <n v="0"/>
    <x v="1"/>
  </r>
  <r>
    <s v="12 Hordaland"/>
    <x v="11"/>
    <s v="1222"/>
    <s v="1222 Fitjar"/>
    <x v="203"/>
    <x v="2"/>
    <n v="0"/>
    <x v="1"/>
  </r>
  <r>
    <s v="12 Hordaland"/>
    <x v="11"/>
    <s v="1222"/>
    <s v="1222 Fitjar"/>
    <x v="203"/>
    <x v="3"/>
    <n v="0"/>
    <x v="1"/>
  </r>
  <r>
    <s v="12 Hordaland"/>
    <x v="11"/>
    <s v="1222"/>
    <s v="1222 Fitjar"/>
    <x v="203"/>
    <x v="4"/>
    <n v="0"/>
    <x v="1"/>
  </r>
  <r>
    <s v="12 Hordaland"/>
    <x v="11"/>
    <s v="1222"/>
    <s v="1222 Fitjar"/>
    <x v="203"/>
    <x v="5"/>
    <n v="0"/>
    <x v="1"/>
  </r>
  <r>
    <s v="12 Hordaland"/>
    <x v="11"/>
    <s v="1222"/>
    <s v="1222 Fitjar"/>
    <x v="203"/>
    <x v="6"/>
    <n v="0"/>
    <x v="1"/>
  </r>
  <r>
    <s v="12 Hordaland"/>
    <x v="11"/>
    <s v="1222"/>
    <s v="1222 Fitjar"/>
    <x v="203"/>
    <x v="7"/>
    <n v="0"/>
    <x v="1"/>
  </r>
  <r>
    <s v="12 Hordaland"/>
    <x v="11"/>
    <s v="1222"/>
    <s v="1222 Fitjar"/>
    <x v="203"/>
    <x v="8"/>
    <n v="0"/>
    <x v="1"/>
  </r>
  <r>
    <s v="12 Hordaland"/>
    <x v="11"/>
    <s v="1222"/>
    <s v="1222 Fitjar"/>
    <x v="203"/>
    <x v="9"/>
    <n v="0"/>
    <x v="1"/>
  </r>
  <r>
    <s v="12 Hordaland"/>
    <x v="11"/>
    <s v="1222"/>
    <s v="1222 Fitjar"/>
    <x v="203"/>
    <x v="10"/>
    <n v="0"/>
    <x v="1"/>
  </r>
  <r>
    <s v="12 Hordaland"/>
    <x v="11"/>
    <s v="1222"/>
    <s v="1222 Fitjar"/>
    <x v="203"/>
    <x v="11"/>
    <n v="0"/>
    <x v="1"/>
  </r>
  <r>
    <s v="12 Hordaland"/>
    <x v="11"/>
    <s v="1222"/>
    <s v="1222 Fitjar"/>
    <x v="203"/>
    <x v="12"/>
    <n v="0"/>
    <x v="1"/>
  </r>
  <r>
    <s v="12 Hordaland"/>
    <x v="11"/>
    <s v="1223"/>
    <s v="1223 Tysnes"/>
    <x v="204"/>
    <x v="0"/>
    <n v="2"/>
    <x v="1"/>
  </r>
  <r>
    <s v="12 Hordaland"/>
    <x v="11"/>
    <s v="1223"/>
    <s v="1223 Tysnes"/>
    <x v="204"/>
    <x v="1"/>
    <n v="1"/>
    <x v="1"/>
  </r>
  <r>
    <s v="12 Hordaland"/>
    <x v="11"/>
    <s v="1223"/>
    <s v="1223 Tysnes"/>
    <x v="204"/>
    <x v="2"/>
    <n v="0"/>
    <x v="1"/>
  </r>
  <r>
    <s v="12 Hordaland"/>
    <x v="11"/>
    <s v="1223"/>
    <s v="1223 Tysnes"/>
    <x v="204"/>
    <x v="3"/>
    <n v="2"/>
    <x v="1"/>
  </r>
  <r>
    <s v="12 Hordaland"/>
    <x v="11"/>
    <s v="1223"/>
    <s v="1223 Tysnes"/>
    <x v="204"/>
    <x v="4"/>
    <n v="1"/>
    <x v="1"/>
  </r>
  <r>
    <s v="12 Hordaland"/>
    <x v="11"/>
    <s v="1223"/>
    <s v="1223 Tysnes"/>
    <x v="204"/>
    <x v="5"/>
    <n v="4"/>
    <x v="1"/>
  </r>
  <r>
    <s v="12 Hordaland"/>
    <x v="11"/>
    <s v="1223"/>
    <s v="1223 Tysnes"/>
    <x v="204"/>
    <x v="6"/>
    <n v="5"/>
    <x v="1"/>
  </r>
  <r>
    <s v="12 Hordaland"/>
    <x v="11"/>
    <s v="1223"/>
    <s v="1223 Tysnes"/>
    <x v="204"/>
    <x v="7"/>
    <n v="6"/>
    <x v="1"/>
  </r>
  <r>
    <s v="12 Hordaland"/>
    <x v="11"/>
    <s v="1223"/>
    <s v="1223 Tysnes"/>
    <x v="204"/>
    <x v="8"/>
    <n v="4"/>
    <x v="1"/>
  </r>
  <r>
    <s v="12 Hordaland"/>
    <x v="11"/>
    <s v="1223"/>
    <s v="1223 Tysnes"/>
    <x v="204"/>
    <x v="9"/>
    <n v="3"/>
    <x v="1"/>
  </r>
  <r>
    <s v="12 Hordaland"/>
    <x v="11"/>
    <s v="1223"/>
    <s v="1223 Tysnes"/>
    <x v="204"/>
    <x v="10"/>
    <n v="3"/>
    <x v="1"/>
  </r>
  <r>
    <s v="12 Hordaland"/>
    <x v="11"/>
    <s v="1223"/>
    <s v="1223 Tysnes"/>
    <x v="204"/>
    <x v="11"/>
    <n v="3"/>
    <x v="1"/>
  </r>
  <r>
    <s v="12 Hordaland"/>
    <x v="11"/>
    <s v="1223"/>
    <s v="1223 Tysnes"/>
    <x v="204"/>
    <x v="12"/>
    <n v="3"/>
    <x v="1"/>
  </r>
  <r>
    <s v="12 Hordaland"/>
    <x v="11"/>
    <s v="1224"/>
    <s v="1224 Kvinnherad"/>
    <x v="205"/>
    <x v="0"/>
    <n v="7"/>
    <x v="1"/>
  </r>
  <r>
    <s v="12 Hordaland"/>
    <x v="11"/>
    <s v="1224"/>
    <s v="1224 Kvinnherad"/>
    <x v="205"/>
    <x v="1"/>
    <n v="2"/>
    <x v="1"/>
  </r>
  <r>
    <s v="12 Hordaland"/>
    <x v="11"/>
    <s v="1224"/>
    <s v="1224 Kvinnherad"/>
    <x v="205"/>
    <x v="2"/>
    <n v="1"/>
    <x v="1"/>
  </r>
  <r>
    <s v="12 Hordaland"/>
    <x v="11"/>
    <s v="1224"/>
    <s v="1224 Kvinnherad"/>
    <x v="205"/>
    <x v="3"/>
    <n v="3"/>
    <x v="1"/>
  </r>
  <r>
    <s v="12 Hordaland"/>
    <x v="11"/>
    <s v="1224"/>
    <s v="1224 Kvinnherad"/>
    <x v="205"/>
    <x v="4"/>
    <n v="5"/>
    <x v="1"/>
  </r>
  <r>
    <s v="12 Hordaland"/>
    <x v="11"/>
    <s v="1224"/>
    <s v="1224 Kvinnherad"/>
    <x v="205"/>
    <x v="5"/>
    <n v="5"/>
    <x v="1"/>
  </r>
  <r>
    <s v="12 Hordaland"/>
    <x v="11"/>
    <s v="1224"/>
    <s v="1224 Kvinnherad"/>
    <x v="205"/>
    <x v="6"/>
    <n v="9"/>
    <x v="1"/>
  </r>
  <r>
    <s v="12 Hordaland"/>
    <x v="11"/>
    <s v="1224"/>
    <s v="1224 Kvinnherad"/>
    <x v="205"/>
    <x v="7"/>
    <n v="8"/>
    <x v="1"/>
  </r>
  <r>
    <s v="12 Hordaland"/>
    <x v="11"/>
    <s v="1224"/>
    <s v="1224 Kvinnherad"/>
    <x v="205"/>
    <x v="8"/>
    <n v="6"/>
    <x v="1"/>
  </r>
  <r>
    <s v="12 Hordaland"/>
    <x v="11"/>
    <s v="1224"/>
    <s v="1224 Kvinnherad"/>
    <x v="205"/>
    <x v="9"/>
    <n v="9"/>
    <x v="1"/>
  </r>
  <r>
    <s v="12 Hordaland"/>
    <x v="11"/>
    <s v="1224"/>
    <s v="1224 Kvinnherad"/>
    <x v="205"/>
    <x v="10"/>
    <n v="8"/>
    <x v="1"/>
  </r>
  <r>
    <s v="12 Hordaland"/>
    <x v="11"/>
    <s v="1224"/>
    <s v="1224 Kvinnherad"/>
    <x v="205"/>
    <x v="11"/>
    <n v="7"/>
    <x v="1"/>
  </r>
  <r>
    <s v="12 Hordaland"/>
    <x v="11"/>
    <s v="1224"/>
    <s v="1224 Kvinnherad"/>
    <x v="205"/>
    <x v="12"/>
    <n v="12"/>
    <x v="1"/>
  </r>
  <r>
    <s v="12 Hordaland"/>
    <x v="11"/>
    <s v="1227"/>
    <s v="1227 Jondal"/>
    <x v="206"/>
    <x v="0"/>
    <n v="0"/>
    <x v="1"/>
  </r>
  <r>
    <s v="12 Hordaland"/>
    <x v="11"/>
    <s v="1227"/>
    <s v="1227 Jondal"/>
    <x v="206"/>
    <x v="1"/>
    <n v="0"/>
    <x v="1"/>
  </r>
  <r>
    <s v="12 Hordaland"/>
    <x v="11"/>
    <s v="1227"/>
    <s v="1227 Jondal"/>
    <x v="206"/>
    <x v="2"/>
    <n v="0"/>
    <x v="1"/>
  </r>
  <r>
    <s v="12 Hordaland"/>
    <x v="11"/>
    <s v="1227"/>
    <s v="1227 Jondal"/>
    <x v="206"/>
    <x v="3"/>
    <n v="0"/>
    <x v="1"/>
  </r>
  <r>
    <s v="12 Hordaland"/>
    <x v="11"/>
    <s v="1227"/>
    <s v="1227 Jondal"/>
    <x v="206"/>
    <x v="4"/>
    <n v="0"/>
    <x v="1"/>
  </r>
  <r>
    <s v="12 Hordaland"/>
    <x v="11"/>
    <s v="1227"/>
    <s v="1227 Jondal"/>
    <x v="206"/>
    <x v="5"/>
    <n v="0"/>
    <x v="1"/>
  </r>
  <r>
    <s v="12 Hordaland"/>
    <x v="11"/>
    <s v="1227"/>
    <s v="1227 Jondal"/>
    <x v="206"/>
    <x v="6"/>
    <n v="0"/>
    <x v="1"/>
  </r>
  <r>
    <s v="12 Hordaland"/>
    <x v="11"/>
    <s v="1227"/>
    <s v="1227 Jondal"/>
    <x v="206"/>
    <x v="7"/>
    <n v="0"/>
    <x v="1"/>
  </r>
  <r>
    <s v="12 Hordaland"/>
    <x v="11"/>
    <s v="1227"/>
    <s v="1227 Jondal"/>
    <x v="206"/>
    <x v="8"/>
    <n v="1"/>
    <x v="1"/>
  </r>
  <r>
    <s v="12 Hordaland"/>
    <x v="11"/>
    <s v="1227"/>
    <s v="1227 Jondal"/>
    <x v="206"/>
    <x v="9"/>
    <n v="1"/>
    <x v="1"/>
  </r>
  <r>
    <s v="12 Hordaland"/>
    <x v="11"/>
    <s v="1227"/>
    <s v="1227 Jondal"/>
    <x v="206"/>
    <x v="10"/>
    <n v="1"/>
    <x v="1"/>
  </r>
  <r>
    <s v="12 Hordaland"/>
    <x v="11"/>
    <s v="1227"/>
    <s v="1227 Jondal"/>
    <x v="206"/>
    <x v="11"/>
    <n v="0"/>
    <x v="1"/>
  </r>
  <r>
    <s v="12 Hordaland"/>
    <x v="11"/>
    <s v="1227"/>
    <s v="1227 Jondal"/>
    <x v="206"/>
    <x v="12"/>
    <n v="1"/>
    <x v="1"/>
  </r>
  <r>
    <s v="12 Hordaland"/>
    <x v="11"/>
    <s v="1228"/>
    <s v="1228 Odda"/>
    <x v="207"/>
    <x v="0"/>
    <n v="0"/>
    <x v="1"/>
  </r>
  <r>
    <s v="12 Hordaland"/>
    <x v="11"/>
    <s v="1228"/>
    <s v="1228 Odda"/>
    <x v="207"/>
    <x v="1"/>
    <n v="0"/>
    <x v="1"/>
  </r>
  <r>
    <s v="12 Hordaland"/>
    <x v="11"/>
    <s v="1228"/>
    <s v="1228 Odda"/>
    <x v="207"/>
    <x v="2"/>
    <n v="0"/>
    <x v="1"/>
  </r>
  <r>
    <s v="12 Hordaland"/>
    <x v="11"/>
    <s v="1228"/>
    <s v="1228 Odda"/>
    <x v="207"/>
    <x v="3"/>
    <n v="0"/>
    <x v="1"/>
  </r>
  <r>
    <s v="12 Hordaland"/>
    <x v="11"/>
    <s v="1228"/>
    <s v="1228 Odda"/>
    <x v="207"/>
    <x v="4"/>
    <n v="0"/>
    <x v="1"/>
  </r>
  <r>
    <s v="12 Hordaland"/>
    <x v="11"/>
    <s v="1228"/>
    <s v="1228 Odda"/>
    <x v="207"/>
    <x v="5"/>
    <n v="1"/>
    <x v="1"/>
  </r>
  <r>
    <s v="12 Hordaland"/>
    <x v="11"/>
    <s v="1228"/>
    <s v="1228 Odda"/>
    <x v="207"/>
    <x v="6"/>
    <n v="1"/>
    <x v="1"/>
  </r>
  <r>
    <s v="12 Hordaland"/>
    <x v="11"/>
    <s v="1228"/>
    <s v="1228 Odda"/>
    <x v="207"/>
    <x v="7"/>
    <n v="0"/>
    <x v="1"/>
  </r>
  <r>
    <s v="12 Hordaland"/>
    <x v="11"/>
    <s v="1228"/>
    <s v="1228 Odda"/>
    <x v="207"/>
    <x v="8"/>
    <n v="0"/>
    <x v="1"/>
  </r>
  <r>
    <s v="12 Hordaland"/>
    <x v="11"/>
    <s v="1228"/>
    <s v="1228 Odda"/>
    <x v="207"/>
    <x v="9"/>
    <n v="1"/>
    <x v="1"/>
  </r>
  <r>
    <s v="12 Hordaland"/>
    <x v="11"/>
    <s v="1228"/>
    <s v="1228 Odda"/>
    <x v="207"/>
    <x v="10"/>
    <n v="1"/>
    <x v="1"/>
  </r>
  <r>
    <s v="12 Hordaland"/>
    <x v="11"/>
    <s v="1228"/>
    <s v="1228 Odda"/>
    <x v="207"/>
    <x v="11"/>
    <n v="2"/>
    <x v="1"/>
  </r>
  <r>
    <s v="12 Hordaland"/>
    <x v="11"/>
    <s v="1228"/>
    <s v="1228 Odda"/>
    <x v="207"/>
    <x v="12"/>
    <n v="1"/>
    <x v="1"/>
  </r>
  <r>
    <s v="12 Hordaland"/>
    <x v="11"/>
    <s v="1231"/>
    <s v="1231 Ullensvang"/>
    <x v="208"/>
    <x v="0"/>
    <n v="5"/>
    <x v="1"/>
  </r>
  <r>
    <s v="12 Hordaland"/>
    <x v="11"/>
    <s v="1231"/>
    <s v="1231 Ullensvang"/>
    <x v="208"/>
    <x v="1"/>
    <n v="3"/>
    <x v="1"/>
  </r>
  <r>
    <s v="12 Hordaland"/>
    <x v="11"/>
    <s v="1231"/>
    <s v="1231 Ullensvang"/>
    <x v="208"/>
    <x v="2"/>
    <n v="4"/>
    <x v="1"/>
  </r>
  <r>
    <s v="12 Hordaland"/>
    <x v="11"/>
    <s v="1231"/>
    <s v="1231 Ullensvang"/>
    <x v="208"/>
    <x v="3"/>
    <n v="5"/>
    <x v="1"/>
  </r>
  <r>
    <s v="12 Hordaland"/>
    <x v="11"/>
    <s v="1231"/>
    <s v="1231 Ullensvang"/>
    <x v="208"/>
    <x v="4"/>
    <n v="4"/>
    <x v="1"/>
  </r>
  <r>
    <s v="12 Hordaland"/>
    <x v="11"/>
    <s v="1231"/>
    <s v="1231 Ullensvang"/>
    <x v="208"/>
    <x v="5"/>
    <n v="6"/>
    <x v="1"/>
  </r>
  <r>
    <s v="12 Hordaland"/>
    <x v="11"/>
    <s v="1231"/>
    <s v="1231 Ullensvang"/>
    <x v="208"/>
    <x v="6"/>
    <n v="8"/>
    <x v="1"/>
  </r>
  <r>
    <s v="12 Hordaland"/>
    <x v="11"/>
    <s v="1231"/>
    <s v="1231 Ullensvang"/>
    <x v="208"/>
    <x v="7"/>
    <n v="11"/>
    <x v="1"/>
  </r>
  <r>
    <s v="12 Hordaland"/>
    <x v="11"/>
    <s v="1231"/>
    <s v="1231 Ullensvang"/>
    <x v="208"/>
    <x v="8"/>
    <n v="6"/>
    <x v="1"/>
  </r>
  <r>
    <s v="12 Hordaland"/>
    <x v="11"/>
    <s v="1231"/>
    <s v="1231 Ullensvang"/>
    <x v="208"/>
    <x v="9"/>
    <n v="13"/>
    <x v="1"/>
  </r>
  <r>
    <s v="12 Hordaland"/>
    <x v="11"/>
    <s v="1231"/>
    <s v="1231 Ullensvang"/>
    <x v="208"/>
    <x v="10"/>
    <n v="13"/>
    <x v="1"/>
  </r>
  <r>
    <s v="12 Hordaland"/>
    <x v="11"/>
    <s v="1231"/>
    <s v="1231 Ullensvang"/>
    <x v="208"/>
    <x v="11"/>
    <n v="13"/>
    <x v="1"/>
  </r>
  <r>
    <s v="12 Hordaland"/>
    <x v="11"/>
    <s v="1231"/>
    <s v="1231 Ullensvang"/>
    <x v="208"/>
    <x v="12"/>
    <n v="14"/>
    <x v="1"/>
  </r>
  <r>
    <s v="12 Hordaland"/>
    <x v="11"/>
    <s v="1232"/>
    <s v="1232 Eidfjord"/>
    <x v="209"/>
    <x v="0"/>
    <n v="0"/>
    <x v="1"/>
  </r>
  <r>
    <s v="12 Hordaland"/>
    <x v="11"/>
    <s v="1232"/>
    <s v="1232 Eidfjord"/>
    <x v="209"/>
    <x v="1"/>
    <n v="0"/>
    <x v="1"/>
  </r>
  <r>
    <s v="12 Hordaland"/>
    <x v="11"/>
    <s v="1232"/>
    <s v="1232 Eidfjord"/>
    <x v="209"/>
    <x v="2"/>
    <n v="0"/>
    <x v="1"/>
  </r>
  <r>
    <s v="12 Hordaland"/>
    <x v="11"/>
    <s v="1232"/>
    <s v="1232 Eidfjord"/>
    <x v="209"/>
    <x v="3"/>
    <n v="0"/>
    <x v="1"/>
  </r>
  <r>
    <s v="12 Hordaland"/>
    <x v="11"/>
    <s v="1232"/>
    <s v="1232 Eidfjord"/>
    <x v="209"/>
    <x v="4"/>
    <n v="0"/>
    <x v="1"/>
  </r>
  <r>
    <s v="12 Hordaland"/>
    <x v="11"/>
    <s v="1232"/>
    <s v="1232 Eidfjord"/>
    <x v="209"/>
    <x v="5"/>
    <n v="0"/>
    <x v="1"/>
  </r>
  <r>
    <s v="12 Hordaland"/>
    <x v="11"/>
    <s v="1232"/>
    <s v="1232 Eidfjord"/>
    <x v="209"/>
    <x v="6"/>
    <n v="0"/>
    <x v="1"/>
  </r>
  <r>
    <s v="12 Hordaland"/>
    <x v="11"/>
    <s v="1232"/>
    <s v="1232 Eidfjord"/>
    <x v="209"/>
    <x v="7"/>
    <n v="0"/>
    <x v="1"/>
  </r>
  <r>
    <s v="12 Hordaland"/>
    <x v="11"/>
    <s v="1232"/>
    <s v="1232 Eidfjord"/>
    <x v="209"/>
    <x v="8"/>
    <n v="0"/>
    <x v="1"/>
  </r>
  <r>
    <s v="12 Hordaland"/>
    <x v="11"/>
    <s v="1232"/>
    <s v="1232 Eidfjord"/>
    <x v="209"/>
    <x v="9"/>
    <n v="0"/>
    <x v="1"/>
  </r>
  <r>
    <s v="12 Hordaland"/>
    <x v="11"/>
    <s v="1232"/>
    <s v="1232 Eidfjord"/>
    <x v="209"/>
    <x v="10"/>
    <n v="0"/>
    <x v="1"/>
  </r>
  <r>
    <s v="12 Hordaland"/>
    <x v="11"/>
    <s v="1232"/>
    <s v="1232 Eidfjord"/>
    <x v="209"/>
    <x v="11"/>
    <n v="0"/>
    <x v="1"/>
  </r>
  <r>
    <s v="12 Hordaland"/>
    <x v="11"/>
    <s v="1232"/>
    <s v="1232 Eidfjord"/>
    <x v="209"/>
    <x v="12"/>
    <n v="0"/>
    <x v="1"/>
  </r>
  <r>
    <s v="12 Hordaland"/>
    <x v="11"/>
    <s v="1233"/>
    <s v="1233 Ulvik"/>
    <x v="210"/>
    <x v="0"/>
    <n v="8"/>
    <x v="1"/>
  </r>
  <r>
    <s v="12 Hordaland"/>
    <x v="11"/>
    <s v="1233"/>
    <s v="1233 Ulvik"/>
    <x v="210"/>
    <x v="1"/>
    <n v="8"/>
    <x v="1"/>
  </r>
  <r>
    <s v="12 Hordaland"/>
    <x v="11"/>
    <s v="1233"/>
    <s v="1233 Ulvik"/>
    <x v="210"/>
    <x v="2"/>
    <n v="3"/>
    <x v="1"/>
  </r>
  <r>
    <s v="12 Hordaland"/>
    <x v="11"/>
    <s v="1233"/>
    <s v="1233 Ulvik"/>
    <x v="210"/>
    <x v="3"/>
    <n v="4"/>
    <x v="1"/>
  </r>
  <r>
    <s v="12 Hordaland"/>
    <x v="11"/>
    <s v="1233"/>
    <s v="1233 Ulvik"/>
    <x v="210"/>
    <x v="4"/>
    <n v="4"/>
    <x v="1"/>
  </r>
  <r>
    <s v="12 Hordaland"/>
    <x v="11"/>
    <s v="1233"/>
    <s v="1233 Ulvik"/>
    <x v="210"/>
    <x v="5"/>
    <n v="3"/>
    <x v="1"/>
  </r>
  <r>
    <s v="12 Hordaland"/>
    <x v="11"/>
    <s v="1233"/>
    <s v="1233 Ulvik"/>
    <x v="210"/>
    <x v="6"/>
    <n v="5"/>
    <x v="1"/>
  </r>
  <r>
    <s v="12 Hordaland"/>
    <x v="11"/>
    <s v="1233"/>
    <s v="1233 Ulvik"/>
    <x v="210"/>
    <x v="7"/>
    <n v="7"/>
    <x v="1"/>
  </r>
  <r>
    <s v="12 Hordaland"/>
    <x v="11"/>
    <s v="1233"/>
    <s v="1233 Ulvik"/>
    <x v="210"/>
    <x v="8"/>
    <n v="6"/>
    <x v="1"/>
  </r>
  <r>
    <s v="12 Hordaland"/>
    <x v="11"/>
    <s v="1233"/>
    <s v="1233 Ulvik"/>
    <x v="210"/>
    <x v="9"/>
    <n v="9"/>
    <x v="1"/>
  </r>
  <r>
    <s v="12 Hordaland"/>
    <x v="11"/>
    <s v="1233"/>
    <s v="1233 Ulvik"/>
    <x v="210"/>
    <x v="10"/>
    <n v="6"/>
    <x v="1"/>
  </r>
  <r>
    <s v="12 Hordaland"/>
    <x v="11"/>
    <s v="1233"/>
    <s v="1233 Ulvik"/>
    <x v="210"/>
    <x v="11"/>
    <n v="4"/>
    <x v="1"/>
  </r>
  <r>
    <s v="12 Hordaland"/>
    <x v="11"/>
    <s v="1233"/>
    <s v="1233 Ulvik"/>
    <x v="210"/>
    <x v="12"/>
    <n v="5"/>
    <x v="1"/>
  </r>
  <r>
    <s v="12 Hordaland"/>
    <x v="11"/>
    <s v="1234"/>
    <s v="1234 Granvin"/>
    <x v="211"/>
    <x v="0"/>
    <n v="5"/>
    <x v="1"/>
  </r>
  <r>
    <s v="12 Hordaland"/>
    <x v="11"/>
    <s v="1234"/>
    <s v="1234 Granvin"/>
    <x v="211"/>
    <x v="1"/>
    <n v="0"/>
    <x v="1"/>
  </r>
  <r>
    <s v="12 Hordaland"/>
    <x v="11"/>
    <s v="1234"/>
    <s v="1234 Granvin"/>
    <x v="211"/>
    <x v="2"/>
    <n v="0"/>
    <x v="1"/>
  </r>
  <r>
    <s v="12 Hordaland"/>
    <x v="11"/>
    <s v="1234"/>
    <s v="1234 Granvin"/>
    <x v="211"/>
    <x v="3"/>
    <n v="1"/>
    <x v="1"/>
  </r>
  <r>
    <s v="12 Hordaland"/>
    <x v="11"/>
    <s v="1234"/>
    <s v="1234 Granvin"/>
    <x v="211"/>
    <x v="4"/>
    <n v="2"/>
    <x v="1"/>
  </r>
  <r>
    <s v="12 Hordaland"/>
    <x v="11"/>
    <s v="1234"/>
    <s v="1234 Granvin"/>
    <x v="211"/>
    <x v="5"/>
    <n v="1"/>
    <x v="1"/>
  </r>
  <r>
    <s v="12 Hordaland"/>
    <x v="11"/>
    <s v="1234"/>
    <s v="1234 Granvin"/>
    <x v="211"/>
    <x v="6"/>
    <n v="1"/>
    <x v="1"/>
  </r>
  <r>
    <s v="12 Hordaland"/>
    <x v="11"/>
    <s v="1234"/>
    <s v="1234 Granvin"/>
    <x v="211"/>
    <x v="7"/>
    <n v="1"/>
    <x v="1"/>
  </r>
  <r>
    <s v="12 Hordaland"/>
    <x v="11"/>
    <s v="1234"/>
    <s v="1234 Granvin"/>
    <x v="211"/>
    <x v="8"/>
    <n v="3"/>
    <x v="1"/>
  </r>
  <r>
    <s v="12 Hordaland"/>
    <x v="11"/>
    <s v="1234"/>
    <s v="1234 Granvin"/>
    <x v="211"/>
    <x v="9"/>
    <n v="3"/>
    <x v="1"/>
  </r>
  <r>
    <s v="12 Hordaland"/>
    <x v="11"/>
    <s v="1234"/>
    <s v="1234 Granvin"/>
    <x v="211"/>
    <x v="10"/>
    <n v="8"/>
    <x v="1"/>
  </r>
  <r>
    <s v="12 Hordaland"/>
    <x v="11"/>
    <s v="1234"/>
    <s v="1234 Granvin"/>
    <x v="211"/>
    <x v="11"/>
    <n v="6"/>
    <x v="1"/>
  </r>
  <r>
    <s v="12 Hordaland"/>
    <x v="11"/>
    <s v="1234"/>
    <s v="1234 Granvin"/>
    <x v="211"/>
    <x v="12"/>
    <n v="7"/>
    <x v="1"/>
  </r>
  <r>
    <s v="12 Hordaland"/>
    <x v="11"/>
    <s v="1235"/>
    <s v="1235 Voss"/>
    <x v="212"/>
    <x v="0"/>
    <n v="11"/>
    <x v="1"/>
  </r>
  <r>
    <s v="12 Hordaland"/>
    <x v="11"/>
    <s v="1235"/>
    <s v="1235 Voss"/>
    <x v="212"/>
    <x v="1"/>
    <n v="9"/>
    <x v="1"/>
  </r>
  <r>
    <s v="12 Hordaland"/>
    <x v="11"/>
    <s v="1235"/>
    <s v="1235 Voss"/>
    <x v="212"/>
    <x v="2"/>
    <n v="23"/>
    <x v="1"/>
  </r>
  <r>
    <s v="12 Hordaland"/>
    <x v="11"/>
    <s v="1235"/>
    <s v="1235 Voss"/>
    <x v="212"/>
    <x v="3"/>
    <n v="23"/>
    <x v="1"/>
  </r>
  <r>
    <s v="12 Hordaland"/>
    <x v="11"/>
    <s v="1235"/>
    <s v="1235 Voss"/>
    <x v="212"/>
    <x v="4"/>
    <n v="19"/>
    <x v="1"/>
  </r>
  <r>
    <s v="12 Hordaland"/>
    <x v="11"/>
    <s v="1235"/>
    <s v="1235 Voss"/>
    <x v="212"/>
    <x v="5"/>
    <n v="20"/>
    <x v="1"/>
  </r>
  <r>
    <s v="12 Hordaland"/>
    <x v="11"/>
    <s v="1235"/>
    <s v="1235 Voss"/>
    <x v="212"/>
    <x v="6"/>
    <n v="28"/>
    <x v="1"/>
  </r>
  <r>
    <s v="12 Hordaland"/>
    <x v="11"/>
    <s v="1235"/>
    <s v="1235 Voss"/>
    <x v="212"/>
    <x v="7"/>
    <n v="21"/>
    <x v="1"/>
  </r>
  <r>
    <s v="12 Hordaland"/>
    <x v="11"/>
    <s v="1235"/>
    <s v="1235 Voss"/>
    <x v="212"/>
    <x v="8"/>
    <n v="21"/>
    <x v="1"/>
  </r>
  <r>
    <s v="12 Hordaland"/>
    <x v="11"/>
    <s v="1235"/>
    <s v="1235 Voss"/>
    <x v="212"/>
    <x v="9"/>
    <n v="26"/>
    <x v="1"/>
  </r>
  <r>
    <s v="12 Hordaland"/>
    <x v="11"/>
    <s v="1235"/>
    <s v="1235 Voss"/>
    <x v="212"/>
    <x v="10"/>
    <n v="24"/>
    <x v="1"/>
  </r>
  <r>
    <s v="12 Hordaland"/>
    <x v="11"/>
    <s v="1235"/>
    <s v="1235 Voss"/>
    <x v="212"/>
    <x v="11"/>
    <n v="28"/>
    <x v="1"/>
  </r>
  <r>
    <s v="12 Hordaland"/>
    <x v="11"/>
    <s v="1235"/>
    <s v="1235 Voss"/>
    <x v="212"/>
    <x v="12"/>
    <n v="29"/>
    <x v="1"/>
  </r>
  <r>
    <s v="12 Hordaland"/>
    <x v="11"/>
    <s v="1238"/>
    <s v="1238 Kvam"/>
    <x v="213"/>
    <x v="0"/>
    <n v="2"/>
    <x v="1"/>
  </r>
  <r>
    <s v="12 Hordaland"/>
    <x v="11"/>
    <s v="1238"/>
    <s v="1238 Kvam"/>
    <x v="213"/>
    <x v="1"/>
    <n v="4"/>
    <x v="1"/>
  </r>
  <r>
    <s v="12 Hordaland"/>
    <x v="11"/>
    <s v="1238"/>
    <s v="1238 Kvam"/>
    <x v="213"/>
    <x v="2"/>
    <n v="3"/>
    <x v="1"/>
  </r>
  <r>
    <s v="12 Hordaland"/>
    <x v="11"/>
    <s v="1238"/>
    <s v="1238 Kvam"/>
    <x v="213"/>
    <x v="3"/>
    <n v="2"/>
    <x v="1"/>
  </r>
  <r>
    <s v="12 Hordaland"/>
    <x v="11"/>
    <s v="1238"/>
    <s v="1238 Kvam"/>
    <x v="213"/>
    <x v="4"/>
    <n v="3"/>
    <x v="1"/>
  </r>
  <r>
    <s v="12 Hordaland"/>
    <x v="11"/>
    <s v="1238"/>
    <s v="1238 Kvam"/>
    <x v="213"/>
    <x v="5"/>
    <n v="3"/>
    <x v="1"/>
  </r>
  <r>
    <s v="12 Hordaland"/>
    <x v="11"/>
    <s v="1238"/>
    <s v="1238 Kvam"/>
    <x v="213"/>
    <x v="6"/>
    <n v="5"/>
    <x v="1"/>
  </r>
  <r>
    <s v="12 Hordaland"/>
    <x v="11"/>
    <s v="1238"/>
    <s v="1238 Kvam"/>
    <x v="213"/>
    <x v="7"/>
    <n v="4"/>
    <x v="1"/>
  </r>
  <r>
    <s v="12 Hordaland"/>
    <x v="11"/>
    <s v="1238"/>
    <s v="1238 Kvam"/>
    <x v="213"/>
    <x v="8"/>
    <n v="11"/>
    <x v="1"/>
  </r>
  <r>
    <s v="12 Hordaland"/>
    <x v="11"/>
    <s v="1238"/>
    <s v="1238 Kvam"/>
    <x v="213"/>
    <x v="9"/>
    <n v="8"/>
    <x v="1"/>
  </r>
  <r>
    <s v="12 Hordaland"/>
    <x v="11"/>
    <s v="1238"/>
    <s v="1238 Kvam"/>
    <x v="213"/>
    <x v="10"/>
    <n v="10"/>
    <x v="1"/>
  </r>
  <r>
    <s v="12 Hordaland"/>
    <x v="11"/>
    <s v="1238"/>
    <s v="1238 Kvam"/>
    <x v="213"/>
    <x v="11"/>
    <n v="6"/>
    <x v="1"/>
  </r>
  <r>
    <s v="12 Hordaland"/>
    <x v="11"/>
    <s v="1238"/>
    <s v="1238 Kvam"/>
    <x v="213"/>
    <x v="12"/>
    <n v="9"/>
    <x v="1"/>
  </r>
  <r>
    <s v="12 Hordaland"/>
    <x v="11"/>
    <s v="1241"/>
    <s v="1241 Fusa"/>
    <x v="214"/>
    <x v="0"/>
    <n v="1"/>
    <x v="1"/>
  </r>
  <r>
    <s v="12 Hordaland"/>
    <x v="11"/>
    <s v="1241"/>
    <s v="1241 Fusa"/>
    <x v="214"/>
    <x v="1"/>
    <n v="2"/>
    <x v="1"/>
  </r>
  <r>
    <s v="12 Hordaland"/>
    <x v="11"/>
    <s v="1241"/>
    <s v="1241 Fusa"/>
    <x v="214"/>
    <x v="2"/>
    <n v="2"/>
    <x v="1"/>
  </r>
  <r>
    <s v="12 Hordaland"/>
    <x v="11"/>
    <s v="1241"/>
    <s v="1241 Fusa"/>
    <x v="214"/>
    <x v="3"/>
    <n v="1"/>
    <x v="1"/>
  </r>
  <r>
    <s v="12 Hordaland"/>
    <x v="11"/>
    <s v="1241"/>
    <s v="1241 Fusa"/>
    <x v="214"/>
    <x v="4"/>
    <n v="1"/>
    <x v="1"/>
  </r>
  <r>
    <s v="12 Hordaland"/>
    <x v="11"/>
    <s v="1241"/>
    <s v="1241 Fusa"/>
    <x v="214"/>
    <x v="5"/>
    <n v="2"/>
    <x v="1"/>
  </r>
  <r>
    <s v="12 Hordaland"/>
    <x v="11"/>
    <s v="1241"/>
    <s v="1241 Fusa"/>
    <x v="214"/>
    <x v="6"/>
    <n v="3"/>
    <x v="1"/>
  </r>
  <r>
    <s v="12 Hordaland"/>
    <x v="11"/>
    <s v="1241"/>
    <s v="1241 Fusa"/>
    <x v="214"/>
    <x v="7"/>
    <n v="2"/>
    <x v="1"/>
  </r>
  <r>
    <s v="12 Hordaland"/>
    <x v="11"/>
    <s v="1241"/>
    <s v="1241 Fusa"/>
    <x v="214"/>
    <x v="8"/>
    <n v="3"/>
    <x v="1"/>
  </r>
  <r>
    <s v="12 Hordaland"/>
    <x v="11"/>
    <s v="1241"/>
    <s v="1241 Fusa"/>
    <x v="214"/>
    <x v="9"/>
    <n v="3"/>
    <x v="1"/>
  </r>
  <r>
    <s v="12 Hordaland"/>
    <x v="11"/>
    <s v="1241"/>
    <s v="1241 Fusa"/>
    <x v="214"/>
    <x v="10"/>
    <n v="3"/>
    <x v="1"/>
  </r>
  <r>
    <s v="12 Hordaland"/>
    <x v="11"/>
    <s v="1241"/>
    <s v="1241 Fusa"/>
    <x v="214"/>
    <x v="11"/>
    <n v="3"/>
    <x v="1"/>
  </r>
  <r>
    <s v="12 Hordaland"/>
    <x v="11"/>
    <s v="1241"/>
    <s v="1241 Fusa"/>
    <x v="214"/>
    <x v="12"/>
    <n v="3"/>
    <x v="1"/>
  </r>
  <r>
    <s v="12 Hordaland"/>
    <x v="11"/>
    <s v="1242"/>
    <s v="1242 Samnanger"/>
    <x v="215"/>
    <x v="0"/>
    <n v="0"/>
    <x v="1"/>
  </r>
  <r>
    <s v="12 Hordaland"/>
    <x v="11"/>
    <s v="1242"/>
    <s v="1242 Samnanger"/>
    <x v="215"/>
    <x v="1"/>
    <n v="0"/>
    <x v="1"/>
  </r>
  <r>
    <s v="12 Hordaland"/>
    <x v="11"/>
    <s v="1242"/>
    <s v="1242 Samnanger"/>
    <x v="215"/>
    <x v="2"/>
    <n v="0"/>
    <x v="1"/>
  </r>
  <r>
    <s v="12 Hordaland"/>
    <x v="11"/>
    <s v="1242"/>
    <s v="1242 Samnanger"/>
    <x v="215"/>
    <x v="3"/>
    <n v="0"/>
    <x v="1"/>
  </r>
  <r>
    <s v="12 Hordaland"/>
    <x v="11"/>
    <s v="1242"/>
    <s v="1242 Samnanger"/>
    <x v="215"/>
    <x v="4"/>
    <n v="0"/>
    <x v="1"/>
  </r>
  <r>
    <s v="12 Hordaland"/>
    <x v="11"/>
    <s v="1242"/>
    <s v="1242 Samnanger"/>
    <x v="215"/>
    <x v="5"/>
    <n v="0"/>
    <x v="1"/>
  </r>
  <r>
    <s v="12 Hordaland"/>
    <x v="11"/>
    <s v="1242"/>
    <s v="1242 Samnanger"/>
    <x v="215"/>
    <x v="6"/>
    <n v="0"/>
    <x v="1"/>
  </r>
  <r>
    <s v="12 Hordaland"/>
    <x v="11"/>
    <s v="1242"/>
    <s v="1242 Samnanger"/>
    <x v="215"/>
    <x v="7"/>
    <n v="0"/>
    <x v="1"/>
  </r>
  <r>
    <s v="12 Hordaland"/>
    <x v="11"/>
    <s v="1242"/>
    <s v="1242 Samnanger"/>
    <x v="215"/>
    <x v="8"/>
    <n v="7"/>
    <x v="1"/>
  </r>
  <r>
    <s v="12 Hordaland"/>
    <x v="11"/>
    <s v="1242"/>
    <s v="1242 Samnanger"/>
    <x v="215"/>
    <x v="9"/>
    <n v="5"/>
    <x v="1"/>
  </r>
  <r>
    <s v="12 Hordaland"/>
    <x v="11"/>
    <s v="1242"/>
    <s v="1242 Samnanger"/>
    <x v="215"/>
    <x v="10"/>
    <n v="4"/>
    <x v="1"/>
  </r>
  <r>
    <s v="12 Hordaland"/>
    <x v="11"/>
    <s v="1242"/>
    <s v="1242 Samnanger"/>
    <x v="215"/>
    <x v="11"/>
    <n v="0"/>
    <x v="1"/>
  </r>
  <r>
    <s v="12 Hordaland"/>
    <x v="11"/>
    <s v="1242"/>
    <s v="1242 Samnanger"/>
    <x v="215"/>
    <x v="12"/>
    <n v="0"/>
    <x v="1"/>
  </r>
  <r>
    <s v="12 Hordaland"/>
    <x v="11"/>
    <s v="1243"/>
    <s v="1243 Os (Hord.)"/>
    <x v="216"/>
    <x v="0"/>
    <n v="9"/>
    <x v="1"/>
  </r>
  <r>
    <s v="12 Hordaland"/>
    <x v="11"/>
    <s v="1243"/>
    <s v="1243 Os (Hord.)"/>
    <x v="216"/>
    <x v="1"/>
    <n v="9"/>
    <x v="1"/>
  </r>
  <r>
    <s v="12 Hordaland"/>
    <x v="11"/>
    <s v="1243"/>
    <s v="1243 Os (Hord.)"/>
    <x v="216"/>
    <x v="2"/>
    <n v="11"/>
    <x v="1"/>
  </r>
  <r>
    <s v="12 Hordaland"/>
    <x v="11"/>
    <s v="1243"/>
    <s v="1243 Os (Hord.)"/>
    <x v="216"/>
    <x v="3"/>
    <n v="10"/>
    <x v="1"/>
  </r>
  <r>
    <s v="12 Hordaland"/>
    <x v="11"/>
    <s v="1243"/>
    <s v="1243 Os (Hord.)"/>
    <x v="216"/>
    <x v="4"/>
    <n v="9"/>
    <x v="1"/>
  </r>
  <r>
    <s v="12 Hordaland"/>
    <x v="11"/>
    <s v="1243"/>
    <s v="1243 Os (Hord.)"/>
    <x v="216"/>
    <x v="5"/>
    <n v="11"/>
    <x v="1"/>
  </r>
  <r>
    <s v="12 Hordaland"/>
    <x v="11"/>
    <s v="1243"/>
    <s v="1243 Os (Hord.)"/>
    <x v="216"/>
    <x v="6"/>
    <n v="2"/>
    <x v="1"/>
  </r>
  <r>
    <s v="12 Hordaland"/>
    <x v="11"/>
    <s v="1243"/>
    <s v="1243 Os (Hord.)"/>
    <x v="216"/>
    <x v="7"/>
    <n v="1"/>
    <x v="1"/>
  </r>
  <r>
    <s v="12 Hordaland"/>
    <x v="11"/>
    <s v="1243"/>
    <s v="1243 Os (Hord.)"/>
    <x v="216"/>
    <x v="8"/>
    <n v="3"/>
    <x v="1"/>
  </r>
  <r>
    <s v="12 Hordaland"/>
    <x v="11"/>
    <s v="1243"/>
    <s v="1243 Os (Hord.)"/>
    <x v="216"/>
    <x v="9"/>
    <n v="3"/>
    <x v="1"/>
  </r>
  <r>
    <s v="12 Hordaland"/>
    <x v="11"/>
    <s v="1243"/>
    <s v="1243 Os (Hord.)"/>
    <x v="216"/>
    <x v="10"/>
    <n v="2"/>
    <x v="1"/>
  </r>
  <r>
    <s v="12 Hordaland"/>
    <x v="11"/>
    <s v="1243"/>
    <s v="1243 Os (Hord.)"/>
    <x v="216"/>
    <x v="11"/>
    <n v="4"/>
    <x v="1"/>
  </r>
  <r>
    <s v="12 Hordaland"/>
    <x v="11"/>
    <s v="1243"/>
    <s v="1243 Os (Hord.)"/>
    <x v="216"/>
    <x v="12"/>
    <n v="4"/>
    <x v="1"/>
  </r>
  <r>
    <s v="12 Hordaland"/>
    <x v="11"/>
    <s v="1244"/>
    <s v="1244 Austevoll"/>
    <x v="217"/>
    <x v="0"/>
    <n v="1"/>
    <x v="1"/>
  </r>
  <r>
    <s v="12 Hordaland"/>
    <x v="11"/>
    <s v="1244"/>
    <s v="1244 Austevoll"/>
    <x v="217"/>
    <x v="1"/>
    <n v="0"/>
    <x v="1"/>
  </r>
  <r>
    <s v="12 Hordaland"/>
    <x v="11"/>
    <s v="1244"/>
    <s v="1244 Austevoll"/>
    <x v="217"/>
    <x v="2"/>
    <n v="0"/>
    <x v="1"/>
  </r>
  <r>
    <s v="12 Hordaland"/>
    <x v="11"/>
    <s v="1244"/>
    <s v="1244 Austevoll"/>
    <x v="217"/>
    <x v="3"/>
    <n v="0"/>
    <x v="1"/>
  </r>
  <r>
    <s v="12 Hordaland"/>
    <x v="11"/>
    <s v="1244"/>
    <s v="1244 Austevoll"/>
    <x v="217"/>
    <x v="4"/>
    <n v="1"/>
    <x v="1"/>
  </r>
  <r>
    <s v="12 Hordaland"/>
    <x v="11"/>
    <s v="1244"/>
    <s v="1244 Austevoll"/>
    <x v="217"/>
    <x v="5"/>
    <n v="2"/>
    <x v="1"/>
  </r>
  <r>
    <s v="12 Hordaland"/>
    <x v="11"/>
    <s v="1244"/>
    <s v="1244 Austevoll"/>
    <x v="217"/>
    <x v="6"/>
    <n v="2"/>
    <x v="1"/>
  </r>
  <r>
    <s v="12 Hordaland"/>
    <x v="11"/>
    <s v="1244"/>
    <s v="1244 Austevoll"/>
    <x v="217"/>
    <x v="7"/>
    <n v="2"/>
    <x v="1"/>
  </r>
  <r>
    <s v="12 Hordaland"/>
    <x v="11"/>
    <s v="1244"/>
    <s v="1244 Austevoll"/>
    <x v="217"/>
    <x v="8"/>
    <n v="1"/>
    <x v="1"/>
  </r>
  <r>
    <s v="12 Hordaland"/>
    <x v="11"/>
    <s v="1244"/>
    <s v="1244 Austevoll"/>
    <x v="217"/>
    <x v="9"/>
    <n v="4"/>
    <x v="1"/>
  </r>
  <r>
    <s v="12 Hordaland"/>
    <x v="11"/>
    <s v="1244"/>
    <s v="1244 Austevoll"/>
    <x v="217"/>
    <x v="10"/>
    <n v="5"/>
    <x v="1"/>
  </r>
  <r>
    <s v="12 Hordaland"/>
    <x v="11"/>
    <s v="1244"/>
    <s v="1244 Austevoll"/>
    <x v="217"/>
    <x v="11"/>
    <n v="3"/>
    <x v="1"/>
  </r>
  <r>
    <s v="12 Hordaland"/>
    <x v="11"/>
    <s v="1244"/>
    <s v="1244 Austevoll"/>
    <x v="217"/>
    <x v="12"/>
    <n v="2"/>
    <x v="1"/>
  </r>
  <r>
    <s v="12 Hordaland"/>
    <x v="11"/>
    <s v="1245"/>
    <s v="1245 Sund"/>
    <x v="218"/>
    <x v="0"/>
    <n v="0"/>
    <x v="1"/>
  </r>
  <r>
    <s v="12 Hordaland"/>
    <x v="11"/>
    <s v="1245"/>
    <s v="1245 Sund"/>
    <x v="218"/>
    <x v="1"/>
    <n v="0"/>
    <x v="1"/>
  </r>
  <r>
    <s v="12 Hordaland"/>
    <x v="11"/>
    <s v="1245"/>
    <s v="1245 Sund"/>
    <x v="218"/>
    <x v="2"/>
    <n v="0"/>
    <x v="1"/>
  </r>
  <r>
    <s v="12 Hordaland"/>
    <x v="11"/>
    <s v="1245"/>
    <s v="1245 Sund"/>
    <x v="218"/>
    <x v="3"/>
    <n v="0"/>
    <x v="1"/>
  </r>
  <r>
    <s v="12 Hordaland"/>
    <x v="11"/>
    <s v="1245"/>
    <s v="1245 Sund"/>
    <x v="218"/>
    <x v="4"/>
    <n v="0"/>
    <x v="1"/>
  </r>
  <r>
    <s v="12 Hordaland"/>
    <x v="11"/>
    <s v="1245"/>
    <s v="1245 Sund"/>
    <x v="218"/>
    <x v="5"/>
    <n v="0"/>
    <x v="1"/>
  </r>
  <r>
    <s v="12 Hordaland"/>
    <x v="11"/>
    <s v="1245"/>
    <s v="1245 Sund"/>
    <x v="218"/>
    <x v="6"/>
    <n v="0"/>
    <x v="1"/>
  </r>
  <r>
    <s v="12 Hordaland"/>
    <x v="11"/>
    <s v="1245"/>
    <s v="1245 Sund"/>
    <x v="218"/>
    <x v="7"/>
    <n v="0"/>
    <x v="1"/>
  </r>
  <r>
    <s v="12 Hordaland"/>
    <x v="11"/>
    <s v="1245"/>
    <s v="1245 Sund"/>
    <x v="218"/>
    <x v="8"/>
    <n v="0"/>
    <x v="1"/>
  </r>
  <r>
    <s v="12 Hordaland"/>
    <x v="11"/>
    <s v="1245"/>
    <s v="1245 Sund"/>
    <x v="218"/>
    <x v="9"/>
    <n v="1"/>
    <x v="1"/>
  </r>
  <r>
    <s v="12 Hordaland"/>
    <x v="11"/>
    <s v="1245"/>
    <s v="1245 Sund"/>
    <x v="218"/>
    <x v="10"/>
    <n v="0"/>
    <x v="1"/>
  </r>
  <r>
    <s v="12 Hordaland"/>
    <x v="11"/>
    <s v="1245"/>
    <s v="1245 Sund"/>
    <x v="218"/>
    <x v="11"/>
    <n v="2"/>
    <x v="1"/>
  </r>
  <r>
    <s v="12 Hordaland"/>
    <x v="11"/>
    <s v="1245"/>
    <s v="1245 Sund"/>
    <x v="218"/>
    <x v="12"/>
    <n v="3"/>
    <x v="1"/>
  </r>
  <r>
    <s v="12 Hordaland"/>
    <x v="11"/>
    <s v="1246"/>
    <s v="1246 Fjell"/>
    <x v="219"/>
    <x v="0"/>
    <n v="0"/>
    <x v="1"/>
  </r>
  <r>
    <s v="12 Hordaland"/>
    <x v="11"/>
    <s v="1246"/>
    <s v="1246 Fjell"/>
    <x v="219"/>
    <x v="1"/>
    <n v="0"/>
    <x v="1"/>
  </r>
  <r>
    <s v="12 Hordaland"/>
    <x v="11"/>
    <s v="1246"/>
    <s v="1246 Fjell"/>
    <x v="219"/>
    <x v="2"/>
    <n v="0"/>
    <x v="1"/>
  </r>
  <r>
    <s v="12 Hordaland"/>
    <x v="11"/>
    <s v="1246"/>
    <s v="1246 Fjell"/>
    <x v="219"/>
    <x v="3"/>
    <n v="1"/>
    <x v="1"/>
  </r>
  <r>
    <s v="12 Hordaland"/>
    <x v="11"/>
    <s v="1246"/>
    <s v="1246 Fjell"/>
    <x v="219"/>
    <x v="4"/>
    <n v="3"/>
    <x v="1"/>
  </r>
  <r>
    <s v="12 Hordaland"/>
    <x v="11"/>
    <s v="1246"/>
    <s v="1246 Fjell"/>
    <x v="219"/>
    <x v="5"/>
    <n v="1"/>
    <x v="1"/>
  </r>
  <r>
    <s v="12 Hordaland"/>
    <x v="11"/>
    <s v="1246"/>
    <s v="1246 Fjell"/>
    <x v="219"/>
    <x v="6"/>
    <n v="2"/>
    <x v="1"/>
  </r>
  <r>
    <s v="12 Hordaland"/>
    <x v="11"/>
    <s v="1246"/>
    <s v="1246 Fjell"/>
    <x v="219"/>
    <x v="7"/>
    <n v="2"/>
    <x v="1"/>
  </r>
  <r>
    <s v="12 Hordaland"/>
    <x v="11"/>
    <s v="1246"/>
    <s v="1246 Fjell"/>
    <x v="219"/>
    <x v="8"/>
    <n v="1"/>
    <x v="1"/>
  </r>
  <r>
    <s v="12 Hordaland"/>
    <x v="11"/>
    <s v="1246"/>
    <s v="1246 Fjell"/>
    <x v="219"/>
    <x v="9"/>
    <n v="1"/>
    <x v="1"/>
  </r>
  <r>
    <s v="12 Hordaland"/>
    <x v="11"/>
    <s v="1246"/>
    <s v="1246 Fjell"/>
    <x v="219"/>
    <x v="10"/>
    <n v="1"/>
    <x v="1"/>
  </r>
  <r>
    <s v="12 Hordaland"/>
    <x v="11"/>
    <s v="1246"/>
    <s v="1246 Fjell"/>
    <x v="219"/>
    <x v="11"/>
    <n v="0"/>
    <x v="1"/>
  </r>
  <r>
    <s v="12 Hordaland"/>
    <x v="11"/>
    <s v="1246"/>
    <s v="1246 Fjell"/>
    <x v="219"/>
    <x v="12"/>
    <n v="3"/>
    <x v="1"/>
  </r>
  <r>
    <s v="12 Hordaland"/>
    <x v="11"/>
    <s v="1247"/>
    <s v="1247 Askøy"/>
    <x v="220"/>
    <x v="0"/>
    <n v="0"/>
    <x v="1"/>
  </r>
  <r>
    <s v="12 Hordaland"/>
    <x v="11"/>
    <s v="1247"/>
    <s v="1247 Askøy"/>
    <x v="220"/>
    <x v="1"/>
    <n v="0"/>
    <x v="1"/>
  </r>
  <r>
    <s v="12 Hordaland"/>
    <x v="11"/>
    <s v="1247"/>
    <s v="1247 Askøy"/>
    <x v="220"/>
    <x v="2"/>
    <n v="0"/>
    <x v="1"/>
  </r>
  <r>
    <s v="12 Hordaland"/>
    <x v="11"/>
    <s v="1247"/>
    <s v="1247 Askøy"/>
    <x v="220"/>
    <x v="3"/>
    <n v="1"/>
    <x v="1"/>
  </r>
  <r>
    <s v="12 Hordaland"/>
    <x v="11"/>
    <s v="1247"/>
    <s v="1247 Askøy"/>
    <x v="220"/>
    <x v="4"/>
    <n v="1"/>
    <x v="1"/>
  </r>
  <r>
    <s v="12 Hordaland"/>
    <x v="11"/>
    <s v="1247"/>
    <s v="1247 Askøy"/>
    <x v="220"/>
    <x v="5"/>
    <n v="1"/>
    <x v="1"/>
  </r>
  <r>
    <s v="12 Hordaland"/>
    <x v="11"/>
    <s v="1247"/>
    <s v="1247 Askøy"/>
    <x v="220"/>
    <x v="6"/>
    <n v="1"/>
    <x v="1"/>
  </r>
  <r>
    <s v="12 Hordaland"/>
    <x v="11"/>
    <s v="1247"/>
    <s v="1247 Askøy"/>
    <x v="220"/>
    <x v="7"/>
    <n v="4"/>
    <x v="1"/>
  </r>
  <r>
    <s v="12 Hordaland"/>
    <x v="11"/>
    <s v="1247"/>
    <s v="1247 Askøy"/>
    <x v="220"/>
    <x v="8"/>
    <n v="2"/>
    <x v="1"/>
  </r>
  <r>
    <s v="12 Hordaland"/>
    <x v="11"/>
    <s v="1247"/>
    <s v="1247 Askøy"/>
    <x v="220"/>
    <x v="9"/>
    <n v="0"/>
    <x v="1"/>
  </r>
  <r>
    <s v="12 Hordaland"/>
    <x v="11"/>
    <s v="1247"/>
    <s v="1247 Askøy"/>
    <x v="220"/>
    <x v="10"/>
    <n v="0"/>
    <x v="1"/>
  </r>
  <r>
    <s v="12 Hordaland"/>
    <x v="11"/>
    <s v="1247"/>
    <s v="1247 Askøy"/>
    <x v="220"/>
    <x v="11"/>
    <n v="3"/>
    <x v="1"/>
  </r>
  <r>
    <s v="12 Hordaland"/>
    <x v="11"/>
    <s v="1247"/>
    <s v="1247 Askøy"/>
    <x v="220"/>
    <x v="12"/>
    <n v="1"/>
    <x v="1"/>
  </r>
  <r>
    <s v="12 Hordaland"/>
    <x v="11"/>
    <s v="1251"/>
    <s v="1251 Vaksdal"/>
    <x v="221"/>
    <x v="0"/>
    <n v="1"/>
    <x v="1"/>
  </r>
  <r>
    <s v="12 Hordaland"/>
    <x v="11"/>
    <s v="1251"/>
    <s v="1251 Vaksdal"/>
    <x v="221"/>
    <x v="1"/>
    <n v="0"/>
    <x v="1"/>
  </r>
  <r>
    <s v="12 Hordaland"/>
    <x v="11"/>
    <s v="1251"/>
    <s v="1251 Vaksdal"/>
    <x v="221"/>
    <x v="2"/>
    <n v="1"/>
    <x v="1"/>
  </r>
  <r>
    <s v="12 Hordaland"/>
    <x v="11"/>
    <s v="1251"/>
    <s v="1251 Vaksdal"/>
    <x v="221"/>
    <x v="3"/>
    <n v="1"/>
    <x v="1"/>
  </r>
  <r>
    <s v="12 Hordaland"/>
    <x v="11"/>
    <s v="1251"/>
    <s v="1251 Vaksdal"/>
    <x v="221"/>
    <x v="4"/>
    <n v="1"/>
    <x v="1"/>
  </r>
  <r>
    <s v="12 Hordaland"/>
    <x v="11"/>
    <s v="1251"/>
    <s v="1251 Vaksdal"/>
    <x v="221"/>
    <x v="5"/>
    <n v="0"/>
    <x v="1"/>
  </r>
  <r>
    <s v="12 Hordaland"/>
    <x v="11"/>
    <s v="1251"/>
    <s v="1251 Vaksdal"/>
    <x v="221"/>
    <x v="6"/>
    <n v="0"/>
    <x v="1"/>
  </r>
  <r>
    <s v="12 Hordaland"/>
    <x v="11"/>
    <s v="1251"/>
    <s v="1251 Vaksdal"/>
    <x v="221"/>
    <x v="7"/>
    <n v="0"/>
    <x v="1"/>
  </r>
  <r>
    <s v="12 Hordaland"/>
    <x v="11"/>
    <s v="1251"/>
    <s v="1251 Vaksdal"/>
    <x v="221"/>
    <x v="8"/>
    <n v="0"/>
    <x v="1"/>
  </r>
  <r>
    <s v="12 Hordaland"/>
    <x v="11"/>
    <s v="1251"/>
    <s v="1251 Vaksdal"/>
    <x v="221"/>
    <x v="9"/>
    <n v="0"/>
    <x v="1"/>
  </r>
  <r>
    <s v="12 Hordaland"/>
    <x v="11"/>
    <s v="1251"/>
    <s v="1251 Vaksdal"/>
    <x v="221"/>
    <x v="10"/>
    <n v="0"/>
    <x v="1"/>
  </r>
  <r>
    <s v="12 Hordaland"/>
    <x v="11"/>
    <s v="1251"/>
    <s v="1251 Vaksdal"/>
    <x v="221"/>
    <x v="11"/>
    <n v="1"/>
    <x v="1"/>
  </r>
  <r>
    <s v="12 Hordaland"/>
    <x v="11"/>
    <s v="1251"/>
    <s v="1251 Vaksdal"/>
    <x v="221"/>
    <x v="12"/>
    <n v="1"/>
    <x v="1"/>
  </r>
  <r>
    <s v="12 Hordaland"/>
    <x v="11"/>
    <s v="1252"/>
    <s v="1252 Modalen"/>
    <x v="222"/>
    <x v="0"/>
    <n v="0"/>
    <x v="1"/>
  </r>
  <r>
    <s v="12 Hordaland"/>
    <x v="11"/>
    <s v="1252"/>
    <s v="1252 Modalen"/>
    <x v="222"/>
    <x v="1"/>
    <n v="0"/>
    <x v="1"/>
  </r>
  <r>
    <s v="12 Hordaland"/>
    <x v="11"/>
    <s v="1252"/>
    <s v="1252 Modalen"/>
    <x v="222"/>
    <x v="2"/>
    <n v="0"/>
    <x v="1"/>
  </r>
  <r>
    <s v="12 Hordaland"/>
    <x v="11"/>
    <s v="1252"/>
    <s v="1252 Modalen"/>
    <x v="222"/>
    <x v="3"/>
    <n v="0"/>
    <x v="1"/>
  </r>
  <r>
    <s v="12 Hordaland"/>
    <x v="11"/>
    <s v="1252"/>
    <s v="1252 Modalen"/>
    <x v="222"/>
    <x v="4"/>
    <n v="0"/>
    <x v="1"/>
  </r>
  <r>
    <s v="12 Hordaland"/>
    <x v="11"/>
    <s v="1252"/>
    <s v="1252 Modalen"/>
    <x v="222"/>
    <x v="5"/>
    <n v="0"/>
    <x v="1"/>
  </r>
  <r>
    <s v="12 Hordaland"/>
    <x v="11"/>
    <s v="1252"/>
    <s v="1252 Modalen"/>
    <x v="222"/>
    <x v="6"/>
    <n v="0"/>
    <x v="1"/>
  </r>
  <r>
    <s v="12 Hordaland"/>
    <x v="11"/>
    <s v="1252"/>
    <s v="1252 Modalen"/>
    <x v="222"/>
    <x v="7"/>
    <n v="0"/>
    <x v="1"/>
  </r>
  <r>
    <s v="12 Hordaland"/>
    <x v="11"/>
    <s v="1252"/>
    <s v="1252 Modalen"/>
    <x v="222"/>
    <x v="8"/>
    <n v="0"/>
    <x v="1"/>
  </r>
  <r>
    <s v="12 Hordaland"/>
    <x v="11"/>
    <s v="1252"/>
    <s v="1252 Modalen"/>
    <x v="222"/>
    <x v="9"/>
    <n v="0"/>
    <x v="1"/>
  </r>
  <r>
    <s v="12 Hordaland"/>
    <x v="11"/>
    <s v="1252"/>
    <s v="1252 Modalen"/>
    <x v="222"/>
    <x v="10"/>
    <n v="0"/>
    <x v="1"/>
  </r>
  <r>
    <s v="12 Hordaland"/>
    <x v="11"/>
    <s v="1252"/>
    <s v="1252 Modalen"/>
    <x v="222"/>
    <x v="11"/>
    <n v="0"/>
    <x v="1"/>
  </r>
  <r>
    <s v="12 Hordaland"/>
    <x v="11"/>
    <s v="1252"/>
    <s v="1252 Modalen"/>
    <x v="222"/>
    <x v="12"/>
    <n v="0"/>
    <x v="1"/>
  </r>
  <r>
    <s v="12 Hordaland"/>
    <x v="11"/>
    <s v="1253"/>
    <s v="1253 Osterøy"/>
    <x v="223"/>
    <x v="0"/>
    <n v="2"/>
    <x v="1"/>
  </r>
  <r>
    <s v="12 Hordaland"/>
    <x v="11"/>
    <s v="1253"/>
    <s v="1253 Osterøy"/>
    <x v="223"/>
    <x v="1"/>
    <n v="1"/>
    <x v="1"/>
  </r>
  <r>
    <s v="12 Hordaland"/>
    <x v="11"/>
    <s v="1253"/>
    <s v="1253 Osterøy"/>
    <x v="223"/>
    <x v="2"/>
    <n v="0"/>
    <x v="1"/>
  </r>
  <r>
    <s v="12 Hordaland"/>
    <x v="11"/>
    <s v="1253"/>
    <s v="1253 Osterøy"/>
    <x v="223"/>
    <x v="3"/>
    <n v="0"/>
    <x v="1"/>
  </r>
  <r>
    <s v="12 Hordaland"/>
    <x v="11"/>
    <s v="1253"/>
    <s v="1253 Osterøy"/>
    <x v="223"/>
    <x v="4"/>
    <n v="0"/>
    <x v="1"/>
  </r>
  <r>
    <s v="12 Hordaland"/>
    <x v="11"/>
    <s v="1253"/>
    <s v="1253 Osterøy"/>
    <x v="223"/>
    <x v="5"/>
    <n v="0"/>
    <x v="1"/>
  </r>
  <r>
    <s v="12 Hordaland"/>
    <x v="11"/>
    <s v="1253"/>
    <s v="1253 Osterøy"/>
    <x v="223"/>
    <x v="6"/>
    <n v="0"/>
    <x v="1"/>
  </r>
  <r>
    <s v="12 Hordaland"/>
    <x v="11"/>
    <s v="1253"/>
    <s v="1253 Osterøy"/>
    <x v="223"/>
    <x v="7"/>
    <n v="1"/>
    <x v="1"/>
  </r>
  <r>
    <s v="12 Hordaland"/>
    <x v="11"/>
    <s v="1253"/>
    <s v="1253 Osterøy"/>
    <x v="223"/>
    <x v="8"/>
    <n v="1"/>
    <x v="1"/>
  </r>
  <r>
    <s v="12 Hordaland"/>
    <x v="11"/>
    <s v="1253"/>
    <s v="1253 Osterøy"/>
    <x v="223"/>
    <x v="9"/>
    <n v="1"/>
    <x v="1"/>
  </r>
  <r>
    <s v="12 Hordaland"/>
    <x v="11"/>
    <s v="1253"/>
    <s v="1253 Osterøy"/>
    <x v="223"/>
    <x v="10"/>
    <n v="1"/>
    <x v="1"/>
  </r>
  <r>
    <s v="12 Hordaland"/>
    <x v="11"/>
    <s v="1253"/>
    <s v="1253 Osterøy"/>
    <x v="223"/>
    <x v="11"/>
    <n v="1"/>
    <x v="1"/>
  </r>
  <r>
    <s v="12 Hordaland"/>
    <x v="11"/>
    <s v="1253"/>
    <s v="1253 Osterøy"/>
    <x v="223"/>
    <x v="12"/>
    <n v="3"/>
    <x v="1"/>
  </r>
  <r>
    <s v="12 Hordaland"/>
    <x v="11"/>
    <s v="1256"/>
    <s v="1256 Meland"/>
    <x v="224"/>
    <x v="0"/>
    <n v="0"/>
    <x v="1"/>
  </r>
  <r>
    <s v="12 Hordaland"/>
    <x v="11"/>
    <s v="1256"/>
    <s v="1256 Meland"/>
    <x v="224"/>
    <x v="1"/>
    <n v="0"/>
    <x v="1"/>
  </r>
  <r>
    <s v="12 Hordaland"/>
    <x v="11"/>
    <s v="1256"/>
    <s v="1256 Meland"/>
    <x v="224"/>
    <x v="2"/>
    <n v="0"/>
    <x v="1"/>
  </r>
  <r>
    <s v="12 Hordaland"/>
    <x v="11"/>
    <s v="1256"/>
    <s v="1256 Meland"/>
    <x v="224"/>
    <x v="3"/>
    <n v="0"/>
    <x v="1"/>
  </r>
  <r>
    <s v="12 Hordaland"/>
    <x v="11"/>
    <s v="1256"/>
    <s v="1256 Meland"/>
    <x v="224"/>
    <x v="4"/>
    <n v="0"/>
    <x v="1"/>
  </r>
  <r>
    <s v="12 Hordaland"/>
    <x v="11"/>
    <s v="1256"/>
    <s v="1256 Meland"/>
    <x v="224"/>
    <x v="5"/>
    <n v="0"/>
    <x v="1"/>
  </r>
  <r>
    <s v="12 Hordaland"/>
    <x v="11"/>
    <s v="1256"/>
    <s v="1256 Meland"/>
    <x v="224"/>
    <x v="6"/>
    <n v="0"/>
    <x v="1"/>
  </r>
  <r>
    <s v="12 Hordaland"/>
    <x v="11"/>
    <s v="1256"/>
    <s v="1256 Meland"/>
    <x v="224"/>
    <x v="7"/>
    <n v="0"/>
    <x v="1"/>
  </r>
  <r>
    <s v="12 Hordaland"/>
    <x v="11"/>
    <s v="1256"/>
    <s v="1256 Meland"/>
    <x v="224"/>
    <x v="8"/>
    <n v="0"/>
    <x v="1"/>
  </r>
  <r>
    <s v="12 Hordaland"/>
    <x v="11"/>
    <s v="1256"/>
    <s v="1256 Meland"/>
    <x v="224"/>
    <x v="9"/>
    <n v="1"/>
    <x v="1"/>
  </r>
  <r>
    <s v="12 Hordaland"/>
    <x v="11"/>
    <s v="1256"/>
    <s v="1256 Meland"/>
    <x v="224"/>
    <x v="10"/>
    <n v="0"/>
    <x v="1"/>
  </r>
  <r>
    <s v="12 Hordaland"/>
    <x v="11"/>
    <s v="1256"/>
    <s v="1256 Meland"/>
    <x v="224"/>
    <x v="11"/>
    <n v="1"/>
    <x v="1"/>
  </r>
  <r>
    <s v="12 Hordaland"/>
    <x v="11"/>
    <s v="1256"/>
    <s v="1256 Meland"/>
    <x v="224"/>
    <x v="12"/>
    <n v="0"/>
    <x v="1"/>
  </r>
  <r>
    <s v="12 Hordaland"/>
    <x v="11"/>
    <s v="1259"/>
    <s v="1259 Øygarden"/>
    <x v="225"/>
    <x v="0"/>
    <n v="0"/>
    <x v="1"/>
  </r>
  <r>
    <s v="12 Hordaland"/>
    <x v="11"/>
    <s v="1259"/>
    <s v="1259 Øygarden"/>
    <x v="225"/>
    <x v="1"/>
    <n v="0"/>
    <x v="1"/>
  </r>
  <r>
    <s v="12 Hordaland"/>
    <x v="11"/>
    <s v="1259"/>
    <s v="1259 Øygarden"/>
    <x v="225"/>
    <x v="2"/>
    <n v="0"/>
    <x v="1"/>
  </r>
  <r>
    <s v="12 Hordaland"/>
    <x v="11"/>
    <s v="1259"/>
    <s v="1259 Øygarden"/>
    <x v="225"/>
    <x v="3"/>
    <n v="0"/>
    <x v="1"/>
  </r>
  <r>
    <s v="12 Hordaland"/>
    <x v="11"/>
    <s v="1259"/>
    <s v="1259 Øygarden"/>
    <x v="225"/>
    <x v="4"/>
    <n v="0"/>
    <x v="1"/>
  </r>
  <r>
    <s v="12 Hordaland"/>
    <x v="11"/>
    <s v="1259"/>
    <s v="1259 Øygarden"/>
    <x v="225"/>
    <x v="5"/>
    <n v="0"/>
    <x v="1"/>
  </r>
  <r>
    <s v="12 Hordaland"/>
    <x v="11"/>
    <s v="1259"/>
    <s v="1259 Øygarden"/>
    <x v="225"/>
    <x v="6"/>
    <n v="1"/>
    <x v="1"/>
  </r>
  <r>
    <s v="12 Hordaland"/>
    <x v="11"/>
    <s v="1259"/>
    <s v="1259 Øygarden"/>
    <x v="225"/>
    <x v="7"/>
    <n v="0"/>
    <x v="1"/>
  </r>
  <r>
    <s v="12 Hordaland"/>
    <x v="11"/>
    <s v="1259"/>
    <s v="1259 Øygarden"/>
    <x v="225"/>
    <x v="8"/>
    <n v="0"/>
    <x v="1"/>
  </r>
  <r>
    <s v="12 Hordaland"/>
    <x v="11"/>
    <s v="1259"/>
    <s v="1259 Øygarden"/>
    <x v="225"/>
    <x v="9"/>
    <n v="0"/>
    <x v="1"/>
  </r>
  <r>
    <s v="12 Hordaland"/>
    <x v="11"/>
    <s v="1259"/>
    <s v="1259 Øygarden"/>
    <x v="225"/>
    <x v="10"/>
    <n v="0"/>
    <x v="1"/>
  </r>
  <r>
    <s v="12 Hordaland"/>
    <x v="11"/>
    <s v="1259"/>
    <s v="1259 Øygarden"/>
    <x v="225"/>
    <x v="11"/>
    <n v="0"/>
    <x v="1"/>
  </r>
  <r>
    <s v="12 Hordaland"/>
    <x v="11"/>
    <s v="1259"/>
    <s v="1259 Øygarden"/>
    <x v="225"/>
    <x v="12"/>
    <n v="0"/>
    <x v="1"/>
  </r>
  <r>
    <s v="12 Hordaland"/>
    <x v="11"/>
    <s v="1260"/>
    <s v="1260 Radøy"/>
    <x v="226"/>
    <x v="0"/>
    <n v="1"/>
    <x v="1"/>
  </r>
  <r>
    <s v="12 Hordaland"/>
    <x v="11"/>
    <s v="1260"/>
    <s v="1260 Radøy"/>
    <x v="226"/>
    <x v="1"/>
    <n v="2"/>
    <x v="1"/>
  </r>
  <r>
    <s v="12 Hordaland"/>
    <x v="11"/>
    <s v="1260"/>
    <s v="1260 Radøy"/>
    <x v="226"/>
    <x v="2"/>
    <n v="1"/>
    <x v="1"/>
  </r>
  <r>
    <s v="12 Hordaland"/>
    <x v="11"/>
    <s v="1260"/>
    <s v="1260 Radøy"/>
    <x v="226"/>
    <x v="3"/>
    <n v="1"/>
    <x v="1"/>
  </r>
  <r>
    <s v="12 Hordaland"/>
    <x v="11"/>
    <s v="1260"/>
    <s v="1260 Radøy"/>
    <x v="226"/>
    <x v="4"/>
    <n v="1"/>
    <x v="1"/>
  </r>
  <r>
    <s v="12 Hordaland"/>
    <x v="11"/>
    <s v="1260"/>
    <s v="1260 Radøy"/>
    <x v="226"/>
    <x v="5"/>
    <n v="2"/>
    <x v="1"/>
  </r>
  <r>
    <s v="12 Hordaland"/>
    <x v="11"/>
    <s v="1260"/>
    <s v="1260 Radøy"/>
    <x v="226"/>
    <x v="6"/>
    <n v="2"/>
    <x v="1"/>
  </r>
  <r>
    <s v="12 Hordaland"/>
    <x v="11"/>
    <s v="1260"/>
    <s v="1260 Radøy"/>
    <x v="226"/>
    <x v="7"/>
    <n v="2"/>
    <x v="1"/>
  </r>
  <r>
    <s v="12 Hordaland"/>
    <x v="11"/>
    <s v="1260"/>
    <s v="1260 Radøy"/>
    <x v="226"/>
    <x v="8"/>
    <n v="2"/>
    <x v="1"/>
  </r>
  <r>
    <s v="12 Hordaland"/>
    <x v="11"/>
    <s v="1260"/>
    <s v="1260 Radøy"/>
    <x v="226"/>
    <x v="9"/>
    <n v="2"/>
    <x v="1"/>
  </r>
  <r>
    <s v="12 Hordaland"/>
    <x v="11"/>
    <s v="1260"/>
    <s v="1260 Radøy"/>
    <x v="226"/>
    <x v="10"/>
    <n v="1"/>
    <x v="1"/>
  </r>
  <r>
    <s v="12 Hordaland"/>
    <x v="11"/>
    <s v="1260"/>
    <s v="1260 Radøy"/>
    <x v="226"/>
    <x v="11"/>
    <n v="1"/>
    <x v="1"/>
  </r>
  <r>
    <s v="12 Hordaland"/>
    <x v="11"/>
    <s v="1260"/>
    <s v="1260 Radøy"/>
    <x v="226"/>
    <x v="12"/>
    <n v="1"/>
    <x v="1"/>
  </r>
  <r>
    <s v="12 Hordaland"/>
    <x v="11"/>
    <s v="1263"/>
    <s v="1263 Lindås"/>
    <x v="227"/>
    <x v="0"/>
    <n v="3"/>
    <x v="1"/>
  </r>
  <r>
    <s v="12 Hordaland"/>
    <x v="11"/>
    <s v="1263"/>
    <s v="1263 Lindås"/>
    <x v="227"/>
    <x v="1"/>
    <n v="3"/>
    <x v="1"/>
  </r>
  <r>
    <s v="12 Hordaland"/>
    <x v="11"/>
    <s v="1263"/>
    <s v="1263 Lindås"/>
    <x v="227"/>
    <x v="2"/>
    <n v="2"/>
    <x v="1"/>
  </r>
  <r>
    <s v="12 Hordaland"/>
    <x v="11"/>
    <s v="1263"/>
    <s v="1263 Lindås"/>
    <x v="227"/>
    <x v="3"/>
    <n v="2"/>
    <x v="1"/>
  </r>
  <r>
    <s v="12 Hordaland"/>
    <x v="11"/>
    <s v="1263"/>
    <s v="1263 Lindås"/>
    <x v="227"/>
    <x v="4"/>
    <n v="3"/>
    <x v="1"/>
  </r>
  <r>
    <s v="12 Hordaland"/>
    <x v="11"/>
    <s v="1263"/>
    <s v="1263 Lindås"/>
    <x v="227"/>
    <x v="5"/>
    <n v="4"/>
    <x v="1"/>
  </r>
  <r>
    <s v="12 Hordaland"/>
    <x v="11"/>
    <s v="1263"/>
    <s v="1263 Lindås"/>
    <x v="227"/>
    <x v="6"/>
    <n v="6"/>
    <x v="1"/>
  </r>
  <r>
    <s v="12 Hordaland"/>
    <x v="11"/>
    <s v="1263"/>
    <s v="1263 Lindås"/>
    <x v="227"/>
    <x v="7"/>
    <n v="4"/>
    <x v="1"/>
  </r>
  <r>
    <s v="12 Hordaland"/>
    <x v="11"/>
    <s v="1263"/>
    <s v="1263 Lindås"/>
    <x v="227"/>
    <x v="8"/>
    <n v="8"/>
    <x v="1"/>
  </r>
  <r>
    <s v="12 Hordaland"/>
    <x v="11"/>
    <s v="1263"/>
    <s v="1263 Lindås"/>
    <x v="227"/>
    <x v="9"/>
    <n v="11"/>
    <x v="1"/>
  </r>
  <r>
    <s v="12 Hordaland"/>
    <x v="11"/>
    <s v="1263"/>
    <s v="1263 Lindås"/>
    <x v="227"/>
    <x v="10"/>
    <n v="9"/>
    <x v="1"/>
  </r>
  <r>
    <s v="12 Hordaland"/>
    <x v="11"/>
    <s v="1263"/>
    <s v="1263 Lindås"/>
    <x v="227"/>
    <x v="11"/>
    <n v="8"/>
    <x v="1"/>
  </r>
  <r>
    <s v="12 Hordaland"/>
    <x v="11"/>
    <s v="1263"/>
    <s v="1263 Lindås"/>
    <x v="227"/>
    <x v="12"/>
    <n v="12"/>
    <x v="1"/>
  </r>
  <r>
    <s v="12 Hordaland"/>
    <x v="11"/>
    <s v="1264"/>
    <s v="1264 Austrheim"/>
    <x v="228"/>
    <x v="0"/>
    <n v="0"/>
    <x v="1"/>
  </r>
  <r>
    <s v="12 Hordaland"/>
    <x v="11"/>
    <s v="1264"/>
    <s v="1264 Austrheim"/>
    <x v="228"/>
    <x v="1"/>
    <n v="0"/>
    <x v="1"/>
  </r>
  <r>
    <s v="12 Hordaland"/>
    <x v="11"/>
    <s v="1264"/>
    <s v="1264 Austrheim"/>
    <x v="228"/>
    <x v="2"/>
    <n v="0"/>
    <x v="1"/>
  </r>
  <r>
    <s v="12 Hordaland"/>
    <x v="11"/>
    <s v="1264"/>
    <s v="1264 Austrheim"/>
    <x v="228"/>
    <x v="3"/>
    <n v="0"/>
    <x v="1"/>
  </r>
  <r>
    <s v="12 Hordaland"/>
    <x v="11"/>
    <s v="1264"/>
    <s v="1264 Austrheim"/>
    <x v="228"/>
    <x v="4"/>
    <n v="2"/>
    <x v="1"/>
  </r>
  <r>
    <s v="12 Hordaland"/>
    <x v="11"/>
    <s v="1264"/>
    <s v="1264 Austrheim"/>
    <x v="228"/>
    <x v="5"/>
    <n v="1"/>
    <x v="1"/>
  </r>
  <r>
    <s v="12 Hordaland"/>
    <x v="11"/>
    <s v="1264"/>
    <s v="1264 Austrheim"/>
    <x v="228"/>
    <x v="6"/>
    <n v="1"/>
    <x v="1"/>
  </r>
  <r>
    <s v="12 Hordaland"/>
    <x v="11"/>
    <s v="1264"/>
    <s v="1264 Austrheim"/>
    <x v="228"/>
    <x v="7"/>
    <n v="1"/>
    <x v="1"/>
  </r>
  <r>
    <s v="12 Hordaland"/>
    <x v="11"/>
    <s v="1264"/>
    <s v="1264 Austrheim"/>
    <x v="228"/>
    <x v="8"/>
    <n v="2"/>
    <x v="1"/>
  </r>
  <r>
    <s v="12 Hordaland"/>
    <x v="11"/>
    <s v="1264"/>
    <s v="1264 Austrheim"/>
    <x v="228"/>
    <x v="9"/>
    <n v="2"/>
    <x v="1"/>
  </r>
  <r>
    <s v="12 Hordaland"/>
    <x v="11"/>
    <s v="1264"/>
    <s v="1264 Austrheim"/>
    <x v="228"/>
    <x v="10"/>
    <n v="1"/>
    <x v="1"/>
  </r>
  <r>
    <s v="12 Hordaland"/>
    <x v="11"/>
    <s v="1264"/>
    <s v="1264 Austrheim"/>
    <x v="228"/>
    <x v="11"/>
    <n v="1"/>
    <x v="1"/>
  </r>
  <r>
    <s v="12 Hordaland"/>
    <x v="11"/>
    <s v="1264"/>
    <s v="1264 Austrheim"/>
    <x v="228"/>
    <x v="12"/>
    <n v="1"/>
    <x v="1"/>
  </r>
  <r>
    <s v="12 Hordaland"/>
    <x v="11"/>
    <s v="1265"/>
    <s v="1265 Fedje"/>
    <x v="229"/>
    <x v="0"/>
    <n v="0"/>
    <x v="1"/>
  </r>
  <r>
    <s v="12 Hordaland"/>
    <x v="11"/>
    <s v="1265"/>
    <s v="1265 Fedje"/>
    <x v="229"/>
    <x v="1"/>
    <n v="0"/>
    <x v="1"/>
  </r>
  <r>
    <s v="12 Hordaland"/>
    <x v="11"/>
    <s v="1265"/>
    <s v="1265 Fedje"/>
    <x v="229"/>
    <x v="2"/>
    <n v="0"/>
    <x v="1"/>
  </r>
  <r>
    <s v="12 Hordaland"/>
    <x v="11"/>
    <s v="1265"/>
    <s v="1265 Fedje"/>
    <x v="229"/>
    <x v="3"/>
    <n v="0"/>
    <x v="1"/>
  </r>
  <r>
    <s v="12 Hordaland"/>
    <x v="11"/>
    <s v="1265"/>
    <s v="1265 Fedje"/>
    <x v="229"/>
    <x v="4"/>
    <n v="0"/>
    <x v="1"/>
  </r>
  <r>
    <s v="12 Hordaland"/>
    <x v="11"/>
    <s v="1265"/>
    <s v="1265 Fedje"/>
    <x v="229"/>
    <x v="5"/>
    <n v="0"/>
    <x v="1"/>
  </r>
  <r>
    <s v="12 Hordaland"/>
    <x v="11"/>
    <s v="1265"/>
    <s v="1265 Fedje"/>
    <x v="229"/>
    <x v="6"/>
    <n v="0"/>
    <x v="1"/>
  </r>
  <r>
    <s v="12 Hordaland"/>
    <x v="11"/>
    <s v="1265"/>
    <s v="1265 Fedje"/>
    <x v="229"/>
    <x v="7"/>
    <n v="0"/>
    <x v="1"/>
  </r>
  <r>
    <s v="12 Hordaland"/>
    <x v="11"/>
    <s v="1265"/>
    <s v="1265 Fedje"/>
    <x v="229"/>
    <x v="8"/>
    <n v="0"/>
    <x v="1"/>
  </r>
  <r>
    <s v="12 Hordaland"/>
    <x v="11"/>
    <s v="1265"/>
    <s v="1265 Fedje"/>
    <x v="229"/>
    <x v="9"/>
    <n v="0"/>
    <x v="1"/>
  </r>
  <r>
    <s v="12 Hordaland"/>
    <x v="11"/>
    <s v="1265"/>
    <s v="1265 Fedje"/>
    <x v="229"/>
    <x v="10"/>
    <n v="0"/>
    <x v="1"/>
  </r>
  <r>
    <s v="12 Hordaland"/>
    <x v="11"/>
    <s v="1265"/>
    <s v="1265 Fedje"/>
    <x v="229"/>
    <x v="11"/>
    <n v="0"/>
    <x v="1"/>
  </r>
  <r>
    <s v="12 Hordaland"/>
    <x v="11"/>
    <s v="1265"/>
    <s v="1265 Fedje"/>
    <x v="229"/>
    <x v="12"/>
    <n v="0"/>
    <x v="1"/>
  </r>
  <r>
    <s v="12 Hordaland"/>
    <x v="11"/>
    <s v="1266"/>
    <s v="1266 Masfjorden"/>
    <x v="230"/>
    <x v="0"/>
    <n v="0"/>
    <x v="1"/>
  </r>
  <r>
    <s v="12 Hordaland"/>
    <x v="11"/>
    <s v="1266"/>
    <s v="1266 Masfjorden"/>
    <x v="230"/>
    <x v="1"/>
    <n v="0"/>
    <x v="1"/>
  </r>
  <r>
    <s v="12 Hordaland"/>
    <x v="11"/>
    <s v="1266"/>
    <s v="1266 Masfjorden"/>
    <x v="230"/>
    <x v="2"/>
    <n v="3"/>
    <x v="1"/>
  </r>
  <r>
    <s v="12 Hordaland"/>
    <x v="11"/>
    <s v="1266"/>
    <s v="1266 Masfjorden"/>
    <x v="230"/>
    <x v="3"/>
    <n v="1"/>
    <x v="1"/>
  </r>
  <r>
    <s v="12 Hordaland"/>
    <x v="11"/>
    <s v="1266"/>
    <s v="1266 Masfjorden"/>
    <x v="230"/>
    <x v="4"/>
    <n v="0"/>
    <x v="1"/>
  </r>
  <r>
    <s v="12 Hordaland"/>
    <x v="11"/>
    <s v="1266"/>
    <s v="1266 Masfjorden"/>
    <x v="230"/>
    <x v="5"/>
    <n v="0"/>
    <x v="1"/>
  </r>
  <r>
    <s v="12 Hordaland"/>
    <x v="11"/>
    <s v="1266"/>
    <s v="1266 Masfjorden"/>
    <x v="230"/>
    <x v="6"/>
    <n v="1"/>
    <x v="1"/>
  </r>
  <r>
    <s v="12 Hordaland"/>
    <x v="11"/>
    <s v="1266"/>
    <s v="1266 Masfjorden"/>
    <x v="230"/>
    <x v="7"/>
    <n v="1"/>
    <x v="1"/>
  </r>
  <r>
    <s v="12 Hordaland"/>
    <x v="11"/>
    <s v="1266"/>
    <s v="1266 Masfjorden"/>
    <x v="230"/>
    <x v="8"/>
    <n v="1"/>
    <x v="1"/>
  </r>
  <r>
    <s v="12 Hordaland"/>
    <x v="11"/>
    <s v="1266"/>
    <s v="1266 Masfjorden"/>
    <x v="230"/>
    <x v="9"/>
    <n v="1"/>
    <x v="1"/>
  </r>
  <r>
    <s v="12 Hordaland"/>
    <x v="11"/>
    <s v="1266"/>
    <s v="1266 Masfjorden"/>
    <x v="230"/>
    <x v="10"/>
    <n v="0"/>
    <x v="1"/>
  </r>
  <r>
    <s v="12 Hordaland"/>
    <x v="11"/>
    <s v="1266"/>
    <s v="1266 Masfjorden"/>
    <x v="230"/>
    <x v="11"/>
    <n v="0"/>
    <x v="1"/>
  </r>
  <r>
    <s v="12 Hordaland"/>
    <x v="11"/>
    <s v="1266"/>
    <s v="1266 Masfjorden"/>
    <x v="230"/>
    <x v="12"/>
    <n v="0"/>
    <x v="1"/>
  </r>
  <r>
    <s v="14 Sogn og Fjordane"/>
    <x v="12"/>
    <s v="1401"/>
    <s v="1401 Flora"/>
    <x v="231"/>
    <x v="0"/>
    <n v="0"/>
    <x v="1"/>
  </r>
  <r>
    <s v="14 Sogn og Fjordane"/>
    <x v="12"/>
    <s v="1401"/>
    <s v="1401 Flora"/>
    <x v="231"/>
    <x v="1"/>
    <n v="1"/>
    <x v="1"/>
  </r>
  <r>
    <s v="14 Sogn og Fjordane"/>
    <x v="12"/>
    <s v="1401"/>
    <s v="1401 Flora"/>
    <x v="231"/>
    <x v="2"/>
    <n v="4"/>
    <x v="1"/>
  </r>
  <r>
    <s v="14 Sogn og Fjordane"/>
    <x v="12"/>
    <s v="1401"/>
    <s v="1401 Flora"/>
    <x v="231"/>
    <x v="3"/>
    <n v="0"/>
    <x v="1"/>
  </r>
  <r>
    <s v="14 Sogn og Fjordane"/>
    <x v="12"/>
    <s v="1401"/>
    <s v="1401 Flora"/>
    <x v="231"/>
    <x v="4"/>
    <n v="2"/>
    <x v="1"/>
  </r>
  <r>
    <s v="14 Sogn og Fjordane"/>
    <x v="12"/>
    <s v="1401"/>
    <s v="1401 Flora"/>
    <x v="231"/>
    <x v="5"/>
    <n v="3"/>
    <x v="1"/>
  </r>
  <r>
    <s v="14 Sogn og Fjordane"/>
    <x v="12"/>
    <s v="1401"/>
    <s v="1401 Flora"/>
    <x v="231"/>
    <x v="6"/>
    <n v="5"/>
    <x v="1"/>
  </r>
  <r>
    <s v="14 Sogn og Fjordane"/>
    <x v="12"/>
    <s v="1401"/>
    <s v="1401 Flora"/>
    <x v="231"/>
    <x v="7"/>
    <n v="4"/>
    <x v="1"/>
  </r>
  <r>
    <s v="14 Sogn og Fjordane"/>
    <x v="12"/>
    <s v="1401"/>
    <s v="1401 Flora"/>
    <x v="231"/>
    <x v="8"/>
    <n v="1"/>
    <x v="1"/>
  </r>
  <r>
    <s v="14 Sogn og Fjordane"/>
    <x v="12"/>
    <s v="1401"/>
    <s v="1401 Flora"/>
    <x v="231"/>
    <x v="9"/>
    <n v="1"/>
    <x v="1"/>
  </r>
  <r>
    <s v="14 Sogn og Fjordane"/>
    <x v="12"/>
    <s v="1401"/>
    <s v="1401 Flora"/>
    <x v="231"/>
    <x v="10"/>
    <n v="1"/>
    <x v="1"/>
  </r>
  <r>
    <s v="14 Sogn og Fjordane"/>
    <x v="12"/>
    <s v="1401"/>
    <s v="1401 Flora"/>
    <x v="231"/>
    <x v="11"/>
    <n v="1"/>
    <x v="1"/>
  </r>
  <r>
    <s v="14 Sogn og Fjordane"/>
    <x v="12"/>
    <s v="1401"/>
    <s v="1401 Flora"/>
    <x v="231"/>
    <x v="12"/>
    <n v="1"/>
    <x v="1"/>
  </r>
  <r>
    <s v="14 Sogn og Fjordane"/>
    <x v="12"/>
    <s v="1411"/>
    <s v="1411 Gulen"/>
    <x v="232"/>
    <x v="0"/>
    <n v="0"/>
    <x v="1"/>
  </r>
  <r>
    <s v="14 Sogn og Fjordane"/>
    <x v="12"/>
    <s v="1411"/>
    <s v="1411 Gulen"/>
    <x v="232"/>
    <x v="1"/>
    <n v="0"/>
    <x v="1"/>
  </r>
  <r>
    <s v="14 Sogn og Fjordane"/>
    <x v="12"/>
    <s v="1411"/>
    <s v="1411 Gulen"/>
    <x v="232"/>
    <x v="2"/>
    <n v="0"/>
    <x v="1"/>
  </r>
  <r>
    <s v="14 Sogn og Fjordane"/>
    <x v="12"/>
    <s v="1411"/>
    <s v="1411 Gulen"/>
    <x v="232"/>
    <x v="3"/>
    <n v="0"/>
    <x v="1"/>
  </r>
  <r>
    <s v="14 Sogn og Fjordane"/>
    <x v="12"/>
    <s v="1411"/>
    <s v="1411 Gulen"/>
    <x v="232"/>
    <x v="4"/>
    <n v="0"/>
    <x v="1"/>
  </r>
  <r>
    <s v="14 Sogn og Fjordane"/>
    <x v="12"/>
    <s v="1411"/>
    <s v="1411 Gulen"/>
    <x v="232"/>
    <x v="5"/>
    <n v="0"/>
    <x v="1"/>
  </r>
  <r>
    <s v="14 Sogn og Fjordane"/>
    <x v="12"/>
    <s v="1411"/>
    <s v="1411 Gulen"/>
    <x v="232"/>
    <x v="6"/>
    <n v="0"/>
    <x v="1"/>
  </r>
  <r>
    <s v="14 Sogn og Fjordane"/>
    <x v="12"/>
    <s v="1411"/>
    <s v="1411 Gulen"/>
    <x v="232"/>
    <x v="7"/>
    <n v="0"/>
    <x v="1"/>
  </r>
  <r>
    <s v="14 Sogn og Fjordane"/>
    <x v="12"/>
    <s v="1411"/>
    <s v="1411 Gulen"/>
    <x v="232"/>
    <x v="8"/>
    <n v="0"/>
    <x v="1"/>
  </r>
  <r>
    <s v="14 Sogn og Fjordane"/>
    <x v="12"/>
    <s v="1411"/>
    <s v="1411 Gulen"/>
    <x v="232"/>
    <x v="9"/>
    <n v="0"/>
    <x v="1"/>
  </r>
  <r>
    <s v="14 Sogn og Fjordane"/>
    <x v="12"/>
    <s v="1411"/>
    <s v="1411 Gulen"/>
    <x v="232"/>
    <x v="10"/>
    <n v="0"/>
    <x v="1"/>
  </r>
  <r>
    <s v="14 Sogn og Fjordane"/>
    <x v="12"/>
    <s v="1411"/>
    <s v="1411 Gulen"/>
    <x v="232"/>
    <x v="11"/>
    <n v="0"/>
    <x v="1"/>
  </r>
  <r>
    <s v="14 Sogn og Fjordane"/>
    <x v="12"/>
    <s v="1411"/>
    <s v="1411 Gulen"/>
    <x v="232"/>
    <x v="12"/>
    <n v="1"/>
    <x v="1"/>
  </r>
  <r>
    <s v="14 Sogn og Fjordane"/>
    <x v="12"/>
    <s v="1412"/>
    <s v="1412 Solund"/>
    <x v="233"/>
    <x v="0"/>
    <n v="0"/>
    <x v="1"/>
  </r>
  <r>
    <s v="14 Sogn og Fjordane"/>
    <x v="12"/>
    <s v="1412"/>
    <s v="1412 Solund"/>
    <x v="233"/>
    <x v="1"/>
    <n v="0"/>
    <x v="1"/>
  </r>
  <r>
    <s v="14 Sogn og Fjordane"/>
    <x v="12"/>
    <s v="1412"/>
    <s v="1412 Solund"/>
    <x v="233"/>
    <x v="2"/>
    <n v="0"/>
    <x v="1"/>
  </r>
  <r>
    <s v="14 Sogn og Fjordane"/>
    <x v="12"/>
    <s v="1412"/>
    <s v="1412 Solund"/>
    <x v="233"/>
    <x v="3"/>
    <n v="0"/>
    <x v="1"/>
  </r>
  <r>
    <s v="14 Sogn og Fjordane"/>
    <x v="12"/>
    <s v="1412"/>
    <s v="1412 Solund"/>
    <x v="233"/>
    <x v="4"/>
    <n v="0"/>
    <x v="1"/>
  </r>
  <r>
    <s v="14 Sogn og Fjordane"/>
    <x v="12"/>
    <s v="1412"/>
    <s v="1412 Solund"/>
    <x v="233"/>
    <x v="5"/>
    <n v="0"/>
    <x v="1"/>
  </r>
  <r>
    <s v="14 Sogn og Fjordane"/>
    <x v="12"/>
    <s v="1412"/>
    <s v="1412 Solund"/>
    <x v="233"/>
    <x v="6"/>
    <n v="0"/>
    <x v="1"/>
  </r>
  <r>
    <s v="14 Sogn og Fjordane"/>
    <x v="12"/>
    <s v="1412"/>
    <s v="1412 Solund"/>
    <x v="233"/>
    <x v="7"/>
    <n v="0"/>
    <x v="1"/>
  </r>
  <r>
    <s v="14 Sogn og Fjordane"/>
    <x v="12"/>
    <s v="1412"/>
    <s v="1412 Solund"/>
    <x v="233"/>
    <x v="8"/>
    <n v="0"/>
    <x v="1"/>
  </r>
  <r>
    <s v="14 Sogn og Fjordane"/>
    <x v="12"/>
    <s v="1412"/>
    <s v="1412 Solund"/>
    <x v="233"/>
    <x v="9"/>
    <n v="0"/>
    <x v="1"/>
  </r>
  <r>
    <s v="14 Sogn og Fjordane"/>
    <x v="12"/>
    <s v="1412"/>
    <s v="1412 Solund"/>
    <x v="233"/>
    <x v="10"/>
    <n v="0"/>
    <x v="1"/>
  </r>
  <r>
    <s v="14 Sogn og Fjordane"/>
    <x v="12"/>
    <s v="1412"/>
    <s v="1412 Solund"/>
    <x v="233"/>
    <x v="11"/>
    <n v="0"/>
    <x v="1"/>
  </r>
  <r>
    <s v="14 Sogn og Fjordane"/>
    <x v="12"/>
    <s v="1412"/>
    <s v="1412 Solund"/>
    <x v="233"/>
    <x v="12"/>
    <n v="0"/>
    <x v="1"/>
  </r>
  <r>
    <s v="14 Sogn og Fjordane"/>
    <x v="12"/>
    <s v="1413"/>
    <s v="1413 Hyllestad"/>
    <x v="234"/>
    <x v="0"/>
    <n v="0"/>
    <x v="1"/>
  </r>
  <r>
    <s v="14 Sogn og Fjordane"/>
    <x v="12"/>
    <s v="1413"/>
    <s v="1413 Hyllestad"/>
    <x v="234"/>
    <x v="1"/>
    <n v="0"/>
    <x v="1"/>
  </r>
  <r>
    <s v="14 Sogn og Fjordane"/>
    <x v="12"/>
    <s v="1413"/>
    <s v="1413 Hyllestad"/>
    <x v="234"/>
    <x v="2"/>
    <n v="0"/>
    <x v="1"/>
  </r>
  <r>
    <s v="14 Sogn og Fjordane"/>
    <x v="12"/>
    <s v="1413"/>
    <s v="1413 Hyllestad"/>
    <x v="234"/>
    <x v="3"/>
    <n v="0"/>
    <x v="1"/>
  </r>
  <r>
    <s v="14 Sogn og Fjordane"/>
    <x v="12"/>
    <s v="1413"/>
    <s v="1413 Hyllestad"/>
    <x v="234"/>
    <x v="4"/>
    <n v="0"/>
    <x v="1"/>
  </r>
  <r>
    <s v="14 Sogn og Fjordane"/>
    <x v="12"/>
    <s v="1413"/>
    <s v="1413 Hyllestad"/>
    <x v="234"/>
    <x v="5"/>
    <n v="0"/>
    <x v="1"/>
  </r>
  <r>
    <s v="14 Sogn og Fjordane"/>
    <x v="12"/>
    <s v="1413"/>
    <s v="1413 Hyllestad"/>
    <x v="234"/>
    <x v="6"/>
    <n v="0"/>
    <x v="1"/>
  </r>
  <r>
    <s v="14 Sogn og Fjordane"/>
    <x v="12"/>
    <s v="1413"/>
    <s v="1413 Hyllestad"/>
    <x v="234"/>
    <x v="7"/>
    <n v="0"/>
    <x v="1"/>
  </r>
  <r>
    <s v="14 Sogn og Fjordane"/>
    <x v="12"/>
    <s v="1413"/>
    <s v="1413 Hyllestad"/>
    <x v="234"/>
    <x v="8"/>
    <n v="0"/>
    <x v="1"/>
  </r>
  <r>
    <s v="14 Sogn og Fjordane"/>
    <x v="12"/>
    <s v="1413"/>
    <s v="1413 Hyllestad"/>
    <x v="234"/>
    <x v="9"/>
    <n v="1"/>
    <x v="1"/>
  </r>
  <r>
    <s v="14 Sogn og Fjordane"/>
    <x v="12"/>
    <s v="1413"/>
    <s v="1413 Hyllestad"/>
    <x v="234"/>
    <x v="10"/>
    <n v="0"/>
    <x v="1"/>
  </r>
  <r>
    <s v="14 Sogn og Fjordane"/>
    <x v="12"/>
    <s v="1413"/>
    <s v="1413 Hyllestad"/>
    <x v="234"/>
    <x v="11"/>
    <n v="0"/>
    <x v="1"/>
  </r>
  <r>
    <s v="14 Sogn og Fjordane"/>
    <x v="12"/>
    <s v="1413"/>
    <s v="1413 Hyllestad"/>
    <x v="234"/>
    <x v="12"/>
    <n v="0"/>
    <x v="1"/>
  </r>
  <r>
    <s v="14 Sogn og Fjordane"/>
    <x v="12"/>
    <s v="1416"/>
    <s v="1416 Høyanger"/>
    <x v="235"/>
    <x v="0"/>
    <n v="0"/>
    <x v="1"/>
  </r>
  <r>
    <s v="14 Sogn og Fjordane"/>
    <x v="12"/>
    <s v="1416"/>
    <s v="1416 Høyanger"/>
    <x v="235"/>
    <x v="1"/>
    <n v="1"/>
    <x v="1"/>
  </r>
  <r>
    <s v="14 Sogn og Fjordane"/>
    <x v="12"/>
    <s v="1416"/>
    <s v="1416 Høyanger"/>
    <x v="235"/>
    <x v="2"/>
    <n v="1"/>
    <x v="1"/>
  </r>
  <r>
    <s v="14 Sogn og Fjordane"/>
    <x v="12"/>
    <s v="1416"/>
    <s v="1416 Høyanger"/>
    <x v="235"/>
    <x v="3"/>
    <n v="1"/>
    <x v="1"/>
  </r>
  <r>
    <s v="14 Sogn og Fjordane"/>
    <x v="12"/>
    <s v="1416"/>
    <s v="1416 Høyanger"/>
    <x v="235"/>
    <x v="4"/>
    <n v="2"/>
    <x v="1"/>
  </r>
  <r>
    <s v="14 Sogn og Fjordane"/>
    <x v="12"/>
    <s v="1416"/>
    <s v="1416 Høyanger"/>
    <x v="235"/>
    <x v="5"/>
    <n v="1"/>
    <x v="1"/>
  </r>
  <r>
    <s v="14 Sogn og Fjordane"/>
    <x v="12"/>
    <s v="1416"/>
    <s v="1416 Høyanger"/>
    <x v="235"/>
    <x v="6"/>
    <n v="1"/>
    <x v="1"/>
  </r>
  <r>
    <s v="14 Sogn og Fjordane"/>
    <x v="12"/>
    <s v="1416"/>
    <s v="1416 Høyanger"/>
    <x v="235"/>
    <x v="7"/>
    <n v="0"/>
    <x v="1"/>
  </r>
  <r>
    <s v="14 Sogn og Fjordane"/>
    <x v="12"/>
    <s v="1416"/>
    <s v="1416 Høyanger"/>
    <x v="235"/>
    <x v="8"/>
    <n v="1"/>
    <x v="1"/>
  </r>
  <r>
    <s v="14 Sogn og Fjordane"/>
    <x v="12"/>
    <s v="1416"/>
    <s v="1416 Høyanger"/>
    <x v="235"/>
    <x v="9"/>
    <n v="1"/>
    <x v="1"/>
  </r>
  <r>
    <s v="14 Sogn og Fjordane"/>
    <x v="12"/>
    <s v="1416"/>
    <s v="1416 Høyanger"/>
    <x v="235"/>
    <x v="10"/>
    <n v="2"/>
    <x v="1"/>
  </r>
  <r>
    <s v="14 Sogn og Fjordane"/>
    <x v="12"/>
    <s v="1416"/>
    <s v="1416 Høyanger"/>
    <x v="235"/>
    <x v="11"/>
    <n v="1"/>
    <x v="1"/>
  </r>
  <r>
    <s v="14 Sogn og Fjordane"/>
    <x v="12"/>
    <s v="1416"/>
    <s v="1416 Høyanger"/>
    <x v="235"/>
    <x v="12"/>
    <n v="0"/>
    <x v="1"/>
  </r>
  <r>
    <s v="14 Sogn og Fjordane"/>
    <x v="12"/>
    <s v="1417"/>
    <s v="1417 Vik"/>
    <x v="236"/>
    <x v="0"/>
    <n v="3"/>
    <x v="1"/>
  </r>
  <r>
    <s v="14 Sogn og Fjordane"/>
    <x v="12"/>
    <s v="1417"/>
    <s v="1417 Vik"/>
    <x v="236"/>
    <x v="1"/>
    <n v="2"/>
    <x v="1"/>
  </r>
  <r>
    <s v="14 Sogn og Fjordane"/>
    <x v="12"/>
    <s v="1417"/>
    <s v="1417 Vik"/>
    <x v="236"/>
    <x v="2"/>
    <n v="2"/>
    <x v="1"/>
  </r>
  <r>
    <s v="14 Sogn og Fjordane"/>
    <x v="12"/>
    <s v="1417"/>
    <s v="1417 Vik"/>
    <x v="236"/>
    <x v="3"/>
    <n v="3"/>
    <x v="1"/>
  </r>
  <r>
    <s v="14 Sogn og Fjordane"/>
    <x v="12"/>
    <s v="1417"/>
    <s v="1417 Vik"/>
    <x v="236"/>
    <x v="4"/>
    <n v="5"/>
    <x v="1"/>
  </r>
  <r>
    <s v="14 Sogn og Fjordane"/>
    <x v="12"/>
    <s v="1417"/>
    <s v="1417 Vik"/>
    <x v="236"/>
    <x v="5"/>
    <n v="5"/>
    <x v="1"/>
  </r>
  <r>
    <s v="14 Sogn og Fjordane"/>
    <x v="12"/>
    <s v="1417"/>
    <s v="1417 Vik"/>
    <x v="236"/>
    <x v="6"/>
    <n v="3"/>
    <x v="1"/>
  </r>
  <r>
    <s v="14 Sogn og Fjordane"/>
    <x v="12"/>
    <s v="1417"/>
    <s v="1417 Vik"/>
    <x v="236"/>
    <x v="7"/>
    <n v="3"/>
    <x v="1"/>
  </r>
  <r>
    <s v="14 Sogn og Fjordane"/>
    <x v="12"/>
    <s v="1417"/>
    <s v="1417 Vik"/>
    <x v="236"/>
    <x v="8"/>
    <n v="3"/>
    <x v="1"/>
  </r>
  <r>
    <s v="14 Sogn og Fjordane"/>
    <x v="12"/>
    <s v="1417"/>
    <s v="1417 Vik"/>
    <x v="236"/>
    <x v="9"/>
    <n v="6"/>
    <x v="1"/>
  </r>
  <r>
    <s v="14 Sogn og Fjordane"/>
    <x v="12"/>
    <s v="1417"/>
    <s v="1417 Vik"/>
    <x v="236"/>
    <x v="10"/>
    <n v="16"/>
    <x v="1"/>
  </r>
  <r>
    <s v="14 Sogn og Fjordane"/>
    <x v="12"/>
    <s v="1417"/>
    <s v="1417 Vik"/>
    <x v="236"/>
    <x v="11"/>
    <n v="14"/>
    <x v="1"/>
  </r>
  <r>
    <s v="14 Sogn og Fjordane"/>
    <x v="12"/>
    <s v="1417"/>
    <s v="1417 Vik"/>
    <x v="236"/>
    <x v="12"/>
    <n v="14"/>
    <x v="1"/>
  </r>
  <r>
    <s v="14 Sogn og Fjordane"/>
    <x v="12"/>
    <s v="1418"/>
    <s v="1418 Balestrand"/>
    <x v="237"/>
    <x v="0"/>
    <n v="2"/>
    <x v="1"/>
  </r>
  <r>
    <s v="14 Sogn og Fjordane"/>
    <x v="12"/>
    <s v="1418"/>
    <s v="1418 Balestrand"/>
    <x v="237"/>
    <x v="1"/>
    <n v="1"/>
    <x v="1"/>
  </r>
  <r>
    <s v="14 Sogn og Fjordane"/>
    <x v="12"/>
    <s v="1418"/>
    <s v="1418 Balestrand"/>
    <x v="237"/>
    <x v="2"/>
    <n v="1"/>
    <x v="1"/>
  </r>
  <r>
    <s v="14 Sogn og Fjordane"/>
    <x v="12"/>
    <s v="1418"/>
    <s v="1418 Balestrand"/>
    <x v="237"/>
    <x v="3"/>
    <n v="2"/>
    <x v="1"/>
  </r>
  <r>
    <s v="14 Sogn og Fjordane"/>
    <x v="12"/>
    <s v="1418"/>
    <s v="1418 Balestrand"/>
    <x v="237"/>
    <x v="4"/>
    <n v="1"/>
    <x v="1"/>
  </r>
  <r>
    <s v="14 Sogn og Fjordane"/>
    <x v="12"/>
    <s v="1418"/>
    <s v="1418 Balestrand"/>
    <x v="237"/>
    <x v="5"/>
    <n v="1"/>
    <x v="1"/>
  </r>
  <r>
    <s v="14 Sogn og Fjordane"/>
    <x v="12"/>
    <s v="1418"/>
    <s v="1418 Balestrand"/>
    <x v="237"/>
    <x v="6"/>
    <n v="2"/>
    <x v="1"/>
  </r>
  <r>
    <s v="14 Sogn og Fjordane"/>
    <x v="12"/>
    <s v="1418"/>
    <s v="1418 Balestrand"/>
    <x v="237"/>
    <x v="7"/>
    <n v="2"/>
    <x v="1"/>
  </r>
  <r>
    <s v="14 Sogn og Fjordane"/>
    <x v="12"/>
    <s v="1418"/>
    <s v="1418 Balestrand"/>
    <x v="237"/>
    <x v="8"/>
    <n v="2"/>
    <x v="1"/>
  </r>
  <r>
    <s v="14 Sogn og Fjordane"/>
    <x v="12"/>
    <s v="1418"/>
    <s v="1418 Balestrand"/>
    <x v="237"/>
    <x v="9"/>
    <n v="3"/>
    <x v="1"/>
  </r>
  <r>
    <s v="14 Sogn og Fjordane"/>
    <x v="12"/>
    <s v="1418"/>
    <s v="1418 Balestrand"/>
    <x v="237"/>
    <x v="10"/>
    <n v="3"/>
    <x v="1"/>
  </r>
  <r>
    <s v="14 Sogn og Fjordane"/>
    <x v="12"/>
    <s v="1418"/>
    <s v="1418 Balestrand"/>
    <x v="237"/>
    <x v="11"/>
    <n v="3"/>
    <x v="1"/>
  </r>
  <r>
    <s v="14 Sogn og Fjordane"/>
    <x v="12"/>
    <s v="1418"/>
    <s v="1418 Balestrand"/>
    <x v="237"/>
    <x v="12"/>
    <n v="2"/>
    <x v="1"/>
  </r>
  <r>
    <s v="14 Sogn og Fjordane"/>
    <x v="12"/>
    <s v="1419"/>
    <s v="1419 Leikanger"/>
    <x v="238"/>
    <x v="0"/>
    <n v="0"/>
    <x v="1"/>
  </r>
  <r>
    <s v="14 Sogn og Fjordane"/>
    <x v="12"/>
    <s v="1419"/>
    <s v="1419 Leikanger"/>
    <x v="238"/>
    <x v="1"/>
    <n v="0"/>
    <x v="1"/>
  </r>
  <r>
    <s v="14 Sogn og Fjordane"/>
    <x v="12"/>
    <s v="1419"/>
    <s v="1419 Leikanger"/>
    <x v="238"/>
    <x v="2"/>
    <n v="0"/>
    <x v="1"/>
  </r>
  <r>
    <s v="14 Sogn og Fjordane"/>
    <x v="12"/>
    <s v="1419"/>
    <s v="1419 Leikanger"/>
    <x v="238"/>
    <x v="3"/>
    <n v="0"/>
    <x v="1"/>
  </r>
  <r>
    <s v="14 Sogn og Fjordane"/>
    <x v="12"/>
    <s v="1419"/>
    <s v="1419 Leikanger"/>
    <x v="238"/>
    <x v="4"/>
    <n v="0"/>
    <x v="1"/>
  </r>
  <r>
    <s v="14 Sogn og Fjordane"/>
    <x v="12"/>
    <s v="1419"/>
    <s v="1419 Leikanger"/>
    <x v="238"/>
    <x v="5"/>
    <n v="0"/>
    <x v="1"/>
  </r>
  <r>
    <s v="14 Sogn og Fjordane"/>
    <x v="12"/>
    <s v="1419"/>
    <s v="1419 Leikanger"/>
    <x v="238"/>
    <x v="6"/>
    <n v="0"/>
    <x v="1"/>
  </r>
  <r>
    <s v="14 Sogn og Fjordane"/>
    <x v="12"/>
    <s v="1419"/>
    <s v="1419 Leikanger"/>
    <x v="238"/>
    <x v="7"/>
    <n v="0"/>
    <x v="1"/>
  </r>
  <r>
    <s v="14 Sogn og Fjordane"/>
    <x v="12"/>
    <s v="1419"/>
    <s v="1419 Leikanger"/>
    <x v="238"/>
    <x v="8"/>
    <n v="0"/>
    <x v="1"/>
  </r>
  <r>
    <s v="14 Sogn og Fjordane"/>
    <x v="12"/>
    <s v="1419"/>
    <s v="1419 Leikanger"/>
    <x v="238"/>
    <x v="9"/>
    <n v="0"/>
    <x v="1"/>
  </r>
  <r>
    <s v="14 Sogn og Fjordane"/>
    <x v="12"/>
    <s v="1419"/>
    <s v="1419 Leikanger"/>
    <x v="238"/>
    <x v="10"/>
    <n v="0"/>
    <x v="1"/>
  </r>
  <r>
    <s v="14 Sogn og Fjordane"/>
    <x v="12"/>
    <s v="1419"/>
    <s v="1419 Leikanger"/>
    <x v="238"/>
    <x v="11"/>
    <n v="0"/>
    <x v="1"/>
  </r>
  <r>
    <s v="14 Sogn og Fjordane"/>
    <x v="12"/>
    <s v="1419"/>
    <s v="1419 Leikanger"/>
    <x v="238"/>
    <x v="12"/>
    <n v="0"/>
    <x v="1"/>
  </r>
  <r>
    <s v="14 Sogn og Fjordane"/>
    <x v="12"/>
    <s v="1420"/>
    <s v="1420 Sogndal"/>
    <x v="239"/>
    <x v="0"/>
    <n v="9"/>
    <x v="1"/>
  </r>
  <r>
    <s v="14 Sogn og Fjordane"/>
    <x v="12"/>
    <s v="1420"/>
    <s v="1420 Sogndal"/>
    <x v="239"/>
    <x v="1"/>
    <n v="6"/>
    <x v="1"/>
  </r>
  <r>
    <s v="14 Sogn og Fjordane"/>
    <x v="12"/>
    <s v="1420"/>
    <s v="1420 Sogndal"/>
    <x v="239"/>
    <x v="2"/>
    <n v="8"/>
    <x v="1"/>
  </r>
  <r>
    <s v="14 Sogn og Fjordane"/>
    <x v="12"/>
    <s v="1420"/>
    <s v="1420 Sogndal"/>
    <x v="239"/>
    <x v="3"/>
    <n v="5"/>
    <x v="1"/>
  </r>
  <r>
    <s v="14 Sogn og Fjordane"/>
    <x v="12"/>
    <s v="1420"/>
    <s v="1420 Sogndal"/>
    <x v="239"/>
    <x v="4"/>
    <n v="5"/>
    <x v="1"/>
  </r>
  <r>
    <s v="14 Sogn og Fjordane"/>
    <x v="12"/>
    <s v="1420"/>
    <s v="1420 Sogndal"/>
    <x v="239"/>
    <x v="5"/>
    <n v="6"/>
    <x v="1"/>
  </r>
  <r>
    <s v="14 Sogn og Fjordane"/>
    <x v="12"/>
    <s v="1420"/>
    <s v="1420 Sogndal"/>
    <x v="239"/>
    <x v="6"/>
    <n v="8"/>
    <x v="1"/>
  </r>
  <r>
    <s v="14 Sogn og Fjordane"/>
    <x v="12"/>
    <s v="1420"/>
    <s v="1420 Sogndal"/>
    <x v="239"/>
    <x v="7"/>
    <n v="6"/>
    <x v="1"/>
  </r>
  <r>
    <s v="14 Sogn og Fjordane"/>
    <x v="12"/>
    <s v="1420"/>
    <s v="1420 Sogndal"/>
    <x v="239"/>
    <x v="8"/>
    <n v="9"/>
    <x v="1"/>
  </r>
  <r>
    <s v="14 Sogn og Fjordane"/>
    <x v="12"/>
    <s v="1420"/>
    <s v="1420 Sogndal"/>
    <x v="239"/>
    <x v="9"/>
    <n v="8"/>
    <x v="1"/>
  </r>
  <r>
    <s v="14 Sogn og Fjordane"/>
    <x v="12"/>
    <s v="1420"/>
    <s v="1420 Sogndal"/>
    <x v="239"/>
    <x v="10"/>
    <n v="6"/>
    <x v="1"/>
  </r>
  <r>
    <s v="14 Sogn og Fjordane"/>
    <x v="12"/>
    <s v="1420"/>
    <s v="1420 Sogndal"/>
    <x v="239"/>
    <x v="11"/>
    <n v="8"/>
    <x v="1"/>
  </r>
  <r>
    <s v="14 Sogn og Fjordane"/>
    <x v="12"/>
    <s v="1420"/>
    <s v="1420 Sogndal"/>
    <x v="239"/>
    <x v="12"/>
    <n v="9"/>
    <x v="1"/>
  </r>
  <r>
    <s v="14 Sogn og Fjordane"/>
    <x v="12"/>
    <s v="1421"/>
    <s v="1421 Aurland"/>
    <x v="240"/>
    <x v="0"/>
    <n v="0"/>
    <x v="1"/>
  </r>
  <r>
    <s v="14 Sogn og Fjordane"/>
    <x v="12"/>
    <s v="1421"/>
    <s v="1421 Aurland"/>
    <x v="240"/>
    <x v="1"/>
    <n v="0"/>
    <x v="1"/>
  </r>
  <r>
    <s v="14 Sogn og Fjordane"/>
    <x v="12"/>
    <s v="1421"/>
    <s v="1421 Aurland"/>
    <x v="240"/>
    <x v="2"/>
    <n v="0"/>
    <x v="1"/>
  </r>
  <r>
    <s v="14 Sogn og Fjordane"/>
    <x v="12"/>
    <s v="1421"/>
    <s v="1421 Aurland"/>
    <x v="240"/>
    <x v="3"/>
    <n v="0"/>
    <x v="1"/>
  </r>
  <r>
    <s v="14 Sogn og Fjordane"/>
    <x v="12"/>
    <s v="1421"/>
    <s v="1421 Aurland"/>
    <x v="240"/>
    <x v="4"/>
    <n v="0"/>
    <x v="1"/>
  </r>
  <r>
    <s v="14 Sogn og Fjordane"/>
    <x v="12"/>
    <s v="1421"/>
    <s v="1421 Aurland"/>
    <x v="240"/>
    <x v="5"/>
    <n v="0"/>
    <x v="1"/>
  </r>
  <r>
    <s v="14 Sogn og Fjordane"/>
    <x v="12"/>
    <s v="1421"/>
    <s v="1421 Aurland"/>
    <x v="240"/>
    <x v="6"/>
    <n v="0"/>
    <x v="1"/>
  </r>
  <r>
    <s v="14 Sogn og Fjordane"/>
    <x v="12"/>
    <s v="1421"/>
    <s v="1421 Aurland"/>
    <x v="240"/>
    <x v="7"/>
    <n v="0"/>
    <x v="1"/>
  </r>
  <r>
    <s v="14 Sogn og Fjordane"/>
    <x v="12"/>
    <s v="1421"/>
    <s v="1421 Aurland"/>
    <x v="240"/>
    <x v="8"/>
    <n v="0"/>
    <x v="1"/>
  </r>
  <r>
    <s v="14 Sogn og Fjordane"/>
    <x v="12"/>
    <s v="1421"/>
    <s v="1421 Aurland"/>
    <x v="240"/>
    <x v="9"/>
    <n v="0"/>
    <x v="1"/>
  </r>
  <r>
    <s v="14 Sogn og Fjordane"/>
    <x v="12"/>
    <s v="1421"/>
    <s v="1421 Aurland"/>
    <x v="240"/>
    <x v="10"/>
    <n v="0"/>
    <x v="1"/>
  </r>
  <r>
    <s v="14 Sogn og Fjordane"/>
    <x v="12"/>
    <s v="1421"/>
    <s v="1421 Aurland"/>
    <x v="240"/>
    <x v="11"/>
    <n v="0"/>
    <x v="1"/>
  </r>
  <r>
    <s v="14 Sogn og Fjordane"/>
    <x v="12"/>
    <s v="1421"/>
    <s v="1421 Aurland"/>
    <x v="240"/>
    <x v="12"/>
    <n v="0"/>
    <x v="1"/>
  </r>
  <r>
    <s v="14 Sogn og Fjordane"/>
    <x v="12"/>
    <s v="1422"/>
    <s v="1422 Lærdal"/>
    <x v="241"/>
    <x v="0"/>
    <n v="1"/>
    <x v="1"/>
  </r>
  <r>
    <s v="14 Sogn og Fjordane"/>
    <x v="12"/>
    <s v="1422"/>
    <s v="1422 Lærdal"/>
    <x v="241"/>
    <x v="1"/>
    <n v="2"/>
    <x v="1"/>
  </r>
  <r>
    <s v="14 Sogn og Fjordane"/>
    <x v="12"/>
    <s v="1422"/>
    <s v="1422 Lærdal"/>
    <x v="241"/>
    <x v="2"/>
    <n v="0"/>
    <x v="1"/>
  </r>
  <r>
    <s v="14 Sogn og Fjordane"/>
    <x v="12"/>
    <s v="1422"/>
    <s v="1422 Lærdal"/>
    <x v="241"/>
    <x v="3"/>
    <n v="2"/>
    <x v="1"/>
  </r>
  <r>
    <s v="14 Sogn og Fjordane"/>
    <x v="12"/>
    <s v="1422"/>
    <s v="1422 Lærdal"/>
    <x v="241"/>
    <x v="4"/>
    <n v="2"/>
    <x v="1"/>
  </r>
  <r>
    <s v="14 Sogn og Fjordane"/>
    <x v="12"/>
    <s v="1422"/>
    <s v="1422 Lærdal"/>
    <x v="241"/>
    <x v="5"/>
    <n v="0"/>
    <x v="1"/>
  </r>
  <r>
    <s v="14 Sogn og Fjordane"/>
    <x v="12"/>
    <s v="1422"/>
    <s v="1422 Lærdal"/>
    <x v="241"/>
    <x v="6"/>
    <n v="0"/>
    <x v="1"/>
  </r>
  <r>
    <s v="14 Sogn og Fjordane"/>
    <x v="12"/>
    <s v="1422"/>
    <s v="1422 Lærdal"/>
    <x v="241"/>
    <x v="7"/>
    <n v="0"/>
    <x v="1"/>
  </r>
  <r>
    <s v="14 Sogn og Fjordane"/>
    <x v="12"/>
    <s v="1422"/>
    <s v="1422 Lærdal"/>
    <x v="241"/>
    <x v="8"/>
    <n v="1"/>
    <x v="1"/>
  </r>
  <r>
    <s v="14 Sogn og Fjordane"/>
    <x v="12"/>
    <s v="1422"/>
    <s v="1422 Lærdal"/>
    <x v="241"/>
    <x v="9"/>
    <n v="1"/>
    <x v="1"/>
  </r>
  <r>
    <s v="14 Sogn og Fjordane"/>
    <x v="12"/>
    <s v="1422"/>
    <s v="1422 Lærdal"/>
    <x v="241"/>
    <x v="10"/>
    <n v="1"/>
    <x v="1"/>
  </r>
  <r>
    <s v="14 Sogn og Fjordane"/>
    <x v="12"/>
    <s v="1422"/>
    <s v="1422 Lærdal"/>
    <x v="241"/>
    <x v="11"/>
    <n v="0"/>
    <x v="1"/>
  </r>
  <r>
    <s v="14 Sogn og Fjordane"/>
    <x v="12"/>
    <s v="1422"/>
    <s v="1422 Lærdal"/>
    <x v="241"/>
    <x v="12"/>
    <n v="0"/>
    <x v="1"/>
  </r>
  <r>
    <s v="14 Sogn og Fjordane"/>
    <x v="12"/>
    <s v="1424"/>
    <s v="1424 Årdal"/>
    <x v="242"/>
    <x v="0"/>
    <n v="3"/>
    <x v="1"/>
  </r>
  <r>
    <s v="14 Sogn og Fjordane"/>
    <x v="12"/>
    <s v="1424"/>
    <s v="1424 Årdal"/>
    <x v="242"/>
    <x v="1"/>
    <n v="3"/>
    <x v="1"/>
  </r>
  <r>
    <s v="14 Sogn og Fjordane"/>
    <x v="12"/>
    <s v="1424"/>
    <s v="1424 Årdal"/>
    <x v="242"/>
    <x v="2"/>
    <n v="2"/>
    <x v="1"/>
  </r>
  <r>
    <s v="14 Sogn og Fjordane"/>
    <x v="12"/>
    <s v="1424"/>
    <s v="1424 Årdal"/>
    <x v="242"/>
    <x v="3"/>
    <n v="3"/>
    <x v="1"/>
  </r>
  <r>
    <s v="14 Sogn og Fjordane"/>
    <x v="12"/>
    <s v="1424"/>
    <s v="1424 Årdal"/>
    <x v="242"/>
    <x v="4"/>
    <n v="2"/>
    <x v="1"/>
  </r>
  <r>
    <s v="14 Sogn og Fjordane"/>
    <x v="12"/>
    <s v="1424"/>
    <s v="1424 Årdal"/>
    <x v="242"/>
    <x v="5"/>
    <n v="1"/>
    <x v="1"/>
  </r>
  <r>
    <s v="14 Sogn og Fjordane"/>
    <x v="12"/>
    <s v="1424"/>
    <s v="1424 Årdal"/>
    <x v="242"/>
    <x v="6"/>
    <n v="0"/>
    <x v="1"/>
  </r>
  <r>
    <s v="14 Sogn og Fjordane"/>
    <x v="12"/>
    <s v="1424"/>
    <s v="1424 Årdal"/>
    <x v="242"/>
    <x v="7"/>
    <n v="0"/>
    <x v="1"/>
  </r>
  <r>
    <s v="14 Sogn og Fjordane"/>
    <x v="12"/>
    <s v="1424"/>
    <s v="1424 Årdal"/>
    <x v="242"/>
    <x v="8"/>
    <n v="0"/>
    <x v="1"/>
  </r>
  <r>
    <s v="14 Sogn og Fjordane"/>
    <x v="12"/>
    <s v="1424"/>
    <s v="1424 Årdal"/>
    <x v="242"/>
    <x v="9"/>
    <n v="1"/>
    <x v="1"/>
  </r>
  <r>
    <s v="14 Sogn og Fjordane"/>
    <x v="12"/>
    <s v="1424"/>
    <s v="1424 Årdal"/>
    <x v="242"/>
    <x v="10"/>
    <n v="1"/>
    <x v="1"/>
  </r>
  <r>
    <s v="14 Sogn og Fjordane"/>
    <x v="12"/>
    <s v="1424"/>
    <s v="1424 Årdal"/>
    <x v="242"/>
    <x v="11"/>
    <n v="1"/>
    <x v="1"/>
  </r>
  <r>
    <s v="14 Sogn og Fjordane"/>
    <x v="12"/>
    <s v="1424"/>
    <s v="1424 Årdal"/>
    <x v="242"/>
    <x v="12"/>
    <n v="0"/>
    <x v="1"/>
  </r>
  <r>
    <s v="14 Sogn og Fjordane"/>
    <x v="12"/>
    <s v="1426"/>
    <s v="1426 Luster"/>
    <x v="243"/>
    <x v="0"/>
    <n v="2"/>
    <x v="1"/>
  </r>
  <r>
    <s v="14 Sogn og Fjordane"/>
    <x v="12"/>
    <s v="1426"/>
    <s v="1426 Luster"/>
    <x v="243"/>
    <x v="1"/>
    <n v="0"/>
    <x v="1"/>
  </r>
  <r>
    <s v="14 Sogn og Fjordane"/>
    <x v="12"/>
    <s v="1426"/>
    <s v="1426 Luster"/>
    <x v="243"/>
    <x v="2"/>
    <n v="1"/>
    <x v="1"/>
  </r>
  <r>
    <s v="14 Sogn og Fjordane"/>
    <x v="12"/>
    <s v="1426"/>
    <s v="1426 Luster"/>
    <x v="243"/>
    <x v="3"/>
    <n v="0"/>
    <x v="1"/>
  </r>
  <r>
    <s v="14 Sogn og Fjordane"/>
    <x v="12"/>
    <s v="1426"/>
    <s v="1426 Luster"/>
    <x v="243"/>
    <x v="4"/>
    <n v="0"/>
    <x v="1"/>
  </r>
  <r>
    <s v="14 Sogn og Fjordane"/>
    <x v="12"/>
    <s v="1426"/>
    <s v="1426 Luster"/>
    <x v="243"/>
    <x v="5"/>
    <n v="0"/>
    <x v="1"/>
  </r>
  <r>
    <s v="14 Sogn og Fjordane"/>
    <x v="12"/>
    <s v="1426"/>
    <s v="1426 Luster"/>
    <x v="243"/>
    <x v="6"/>
    <n v="2"/>
    <x v="1"/>
  </r>
  <r>
    <s v="14 Sogn og Fjordane"/>
    <x v="12"/>
    <s v="1426"/>
    <s v="1426 Luster"/>
    <x v="243"/>
    <x v="7"/>
    <n v="0"/>
    <x v="1"/>
  </r>
  <r>
    <s v="14 Sogn og Fjordane"/>
    <x v="12"/>
    <s v="1426"/>
    <s v="1426 Luster"/>
    <x v="243"/>
    <x v="8"/>
    <n v="0"/>
    <x v="1"/>
  </r>
  <r>
    <s v="14 Sogn og Fjordane"/>
    <x v="12"/>
    <s v="1426"/>
    <s v="1426 Luster"/>
    <x v="243"/>
    <x v="9"/>
    <n v="0"/>
    <x v="1"/>
  </r>
  <r>
    <s v="14 Sogn og Fjordane"/>
    <x v="12"/>
    <s v="1426"/>
    <s v="1426 Luster"/>
    <x v="243"/>
    <x v="10"/>
    <n v="1"/>
    <x v="1"/>
  </r>
  <r>
    <s v="14 Sogn og Fjordane"/>
    <x v="12"/>
    <s v="1426"/>
    <s v="1426 Luster"/>
    <x v="243"/>
    <x v="11"/>
    <n v="2"/>
    <x v="1"/>
  </r>
  <r>
    <s v="14 Sogn og Fjordane"/>
    <x v="12"/>
    <s v="1426"/>
    <s v="1426 Luster"/>
    <x v="243"/>
    <x v="12"/>
    <n v="3"/>
    <x v="1"/>
  </r>
  <r>
    <s v="14 Sogn og Fjordane"/>
    <x v="12"/>
    <s v="1428"/>
    <s v="1428 Askvoll"/>
    <x v="244"/>
    <x v="0"/>
    <n v="1"/>
    <x v="1"/>
  </r>
  <r>
    <s v="14 Sogn og Fjordane"/>
    <x v="12"/>
    <s v="1428"/>
    <s v="1428 Askvoll"/>
    <x v="244"/>
    <x v="1"/>
    <n v="1"/>
    <x v="1"/>
  </r>
  <r>
    <s v="14 Sogn og Fjordane"/>
    <x v="12"/>
    <s v="1428"/>
    <s v="1428 Askvoll"/>
    <x v="244"/>
    <x v="2"/>
    <n v="1"/>
    <x v="1"/>
  </r>
  <r>
    <s v="14 Sogn og Fjordane"/>
    <x v="12"/>
    <s v="1428"/>
    <s v="1428 Askvoll"/>
    <x v="244"/>
    <x v="3"/>
    <n v="1"/>
    <x v="1"/>
  </r>
  <r>
    <s v="14 Sogn og Fjordane"/>
    <x v="12"/>
    <s v="1428"/>
    <s v="1428 Askvoll"/>
    <x v="244"/>
    <x v="4"/>
    <n v="1"/>
    <x v="1"/>
  </r>
  <r>
    <s v="14 Sogn og Fjordane"/>
    <x v="12"/>
    <s v="1428"/>
    <s v="1428 Askvoll"/>
    <x v="244"/>
    <x v="5"/>
    <n v="1"/>
    <x v="1"/>
  </r>
  <r>
    <s v="14 Sogn og Fjordane"/>
    <x v="12"/>
    <s v="1428"/>
    <s v="1428 Askvoll"/>
    <x v="244"/>
    <x v="6"/>
    <n v="0"/>
    <x v="1"/>
  </r>
  <r>
    <s v="14 Sogn og Fjordane"/>
    <x v="12"/>
    <s v="1428"/>
    <s v="1428 Askvoll"/>
    <x v="244"/>
    <x v="7"/>
    <n v="0"/>
    <x v="1"/>
  </r>
  <r>
    <s v="14 Sogn og Fjordane"/>
    <x v="12"/>
    <s v="1428"/>
    <s v="1428 Askvoll"/>
    <x v="244"/>
    <x v="8"/>
    <n v="3"/>
    <x v="1"/>
  </r>
  <r>
    <s v="14 Sogn og Fjordane"/>
    <x v="12"/>
    <s v="1428"/>
    <s v="1428 Askvoll"/>
    <x v="244"/>
    <x v="9"/>
    <n v="6"/>
    <x v="1"/>
  </r>
  <r>
    <s v="14 Sogn og Fjordane"/>
    <x v="12"/>
    <s v="1428"/>
    <s v="1428 Askvoll"/>
    <x v="244"/>
    <x v="10"/>
    <n v="3"/>
    <x v="1"/>
  </r>
  <r>
    <s v="14 Sogn og Fjordane"/>
    <x v="12"/>
    <s v="1428"/>
    <s v="1428 Askvoll"/>
    <x v="244"/>
    <x v="11"/>
    <n v="4"/>
    <x v="1"/>
  </r>
  <r>
    <s v="14 Sogn og Fjordane"/>
    <x v="12"/>
    <s v="1428"/>
    <s v="1428 Askvoll"/>
    <x v="244"/>
    <x v="12"/>
    <n v="4"/>
    <x v="1"/>
  </r>
  <r>
    <s v="14 Sogn og Fjordane"/>
    <x v="12"/>
    <s v="1429"/>
    <s v="1429 Fjaler"/>
    <x v="245"/>
    <x v="0"/>
    <n v="2"/>
    <x v="1"/>
  </r>
  <r>
    <s v="14 Sogn og Fjordane"/>
    <x v="12"/>
    <s v="1429"/>
    <s v="1429 Fjaler"/>
    <x v="245"/>
    <x v="1"/>
    <n v="0"/>
    <x v="1"/>
  </r>
  <r>
    <s v="14 Sogn og Fjordane"/>
    <x v="12"/>
    <s v="1429"/>
    <s v="1429 Fjaler"/>
    <x v="245"/>
    <x v="2"/>
    <n v="1"/>
    <x v="1"/>
  </r>
  <r>
    <s v="14 Sogn og Fjordane"/>
    <x v="12"/>
    <s v="1429"/>
    <s v="1429 Fjaler"/>
    <x v="245"/>
    <x v="3"/>
    <n v="1"/>
    <x v="1"/>
  </r>
  <r>
    <s v="14 Sogn og Fjordane"/>
    <x v="12"/>
    <s v="1429"/>
    <s v="1429 Fjaler"/>
    <x v="245"/>
    <x v="4"/>
    <n v="1"/>
    <x v="1"/>
  </r>
  <r>
    <s v="14 Sogn og Fjordane"/>
    <x v="12"/>
    <s v="1429"/>
    <s v="1429 Fjaler"/>
    <x v="245"/>
    <x v="5"/>
    <n v="1"/>
    <x v="1"/>
  </r>
  <r>
    <s v="14 Sogn og Fjordane"/>
    <x v="12"/>
    <s v="1429"/>
    <s v="1429 Fjaler"/>
    <x v="245"/>
    <x v="6"/>
    <n v="2"/>
    <x v="1"/>
  </r>
  <r>
    <s v="14 Sogn og Fjordane"/>
    <x v="12"/>
    <s v="1429"/>
    <s v="1429 Fjaler"/>
    <x v="245"/>
    <x v="7"/>
    <n v="1"/>
    <x v="1"/>
  </r>
  <r>
    <s v="14 Sogn og Fjordane"/>
    <x v="12"/>
    <s v="1429"/>
    <s v="1429 Fjaler"/>
    <x v="245"/>
    <x v="8"/>
    <n v="1"/>
    <x v="1"/>
  </r>
  <r>
    <s v="14 Sogn og Fjordane"/>
    <x v="12"/>
    <s v="1429"/>
    <s v="1429 Fjaler"/>
    <x v="245"/>
    <x v="9"/>
    <n v="4"/>
    <x v="1"/>
  </r>
  <r>
    <s v="14 Sogn og Fjordane"/>
    <x v="12"/>
    <s v="1429"/>
    <s v="1429 Fjaler"/>
    <x v="245"/>
    <x v="10"/>
    <n v="2"/>
    <x v="1"/>
  </r>
  <r>
    <s v="14 Sogn og Fjordane"/>
    <x v="12"/>
    <s v="1429"/>
    <s v="1429 Fjaler"/>
    <x v="245"/>
    <x v="11"/>
    <n v="1"/>
    <x v="1"/>
  </r>
  <r>
    <s v="14 Sogn og Fjordane"/>
    <x v="12"/>
    <s v="1429"/>
    <s v="1429 Fjaler"/>
    <x v="245"/>
    <x v="12"/>
    <n v="2"/>
    <x v="1"/>
  </r>
  <r>
    <s v="14 Sogn og Fjordane"/>
    <x v="12"/>
    <s v="1430"/>
    <s v="1430 Gaular"/>
    <x v="246"/>
    <x v="0"/>
    <n v="4"/>
    <x v="1"/>
  </r>
  <r>
    <s v="14 Sogn og Fjordane"/>
    <x v="12"/>
    <s v="1430"/>
    <s v="1430 Gaular"/>
    <x v="246"/>
    <x v="1"/>
    <n v="2"/>
    <x v="1"/>
  </r>
  <r>
    <s v="14 Sogn og Fjordane"/>
    <x v="12"/>
    <s v="1430"/>
    <s v="1430 Gaular"/>
    <x v="246"/>
    <x v="2"/>
    <n v="3"/>
    <x v="1"/>
  </r>
  <r>
    <s v="14 Sogn og Fjordane"/>
    <x v="12"/>
    <s v="1430"/>
    <s v="1430 Gaular"/>
    <x v="246"/>
    <x v="3"/>
    <n v="4"/>
    <x v="1"/>
  </r>
  <r>
    <s v="14 Sogn og Fjordane"/>
    <x v="12"/>
    <s v="1430"/>
    <s v="1430 Gaular"/>
    <x v="246"/>
    <x v="4"/>
    <n v="3"/>
    <x v="1"/>
  </r>
  <r>
    <s v="14 Sogn og Fjordane"/>
    <x v="12"/>
    <s v="1430"/>
    <s v="1430 Gaular"/>
    <x v="246"/>
    <x v="5"/>
    <n v="5"/>
    <x v="1"/>
  </r>
  <r>
    <s v="14 Sogn og Fjordane"/>
    <x v="12"/>
    <s v="1430"/>
    <s v="1430 Gaular"/>
    <x v="246"/>
    <x v="6"/>
    <n v="7"/>
    <x v="1"/>
  </r>
  <r>
    <s v="14 Sogn og Fjordane"/>
    <x v="12"/>
    <s v="1430"/>
    <s v="1430 Gaular"/>
    <x v="246"/>
    <x v="7"/>
    <n v="5"/>
    <x v="1"/>
  </r>
  <r>
    <s v="14 Sogn og Fjordane"/>
    <x v="12"/>
    <s v="1430"/>
    <s v="1430 Gaular"/>
    <x v="246"/>
    <x v="8"/>
    <n v="7"/>
    <x v="1"/>
  </r>
  <r>
    <s v="14 Sogn og Fjordane"/>
    <x v="12"/>
    <s v="1430"/>
    <s v="1430 Gaular"/>
    <x v="246"/>
    <x v="9"/>
    <n v="6"/>
    <x v="1"/>
  </r>
  <r>
    <s v="14 Sogn og Fjordane"/>
    <x v="12"/>
    <s v="1430"/>
    <s v="1430 Gaular"/>
    <x v="246"/>
    <x v="10"/>
    <n v="3"/>
    <x v="1"/>
  </r>
  <r>
    <s v="14 Sogn og Fjordane"/>
    <x v="12"/>
    <s v="1430"/>
    <s v="1430 Gaular"/>
    <x v="246"/>
    <x v="11"/>
    <n v="1"/>
    <x v="1"/>
  </r>
  <r>
    <s v="14 Sogn og Fjordane"/>
    <x v="12"/>
    <s v="1430"/>
    <s v="1430 Gaular"/>
    <x v="246"/>
    <x v="12"/>
    <n v="3"/>
    <x v="1"/>
  </r>
  <r>
    <s v="14 Sogn og Fjordane"/>
    <x v="12"/>
    <s v="1431"/>
    <s v="1431 Jølster"/>
    <x v="247"/>
    <x v="0"/>
    <n v="1"/>
    <x v="1"/>
  </r>
  <r>
    <s v="14 Sogn og Fjordane"/>
    <x v="12"/>
    <s v="1431"/>
    <s v="1431 Jølster"/>
    <x v="247"/>
    <x v="1"/>
    <n v="4"/>
    <x v="1"/>
  </r>
  <r>
    <s v="14 Sogn og Fjordane"/>
    <x v="12"/>
    <s v="1431"/>
    <s v="1431 Jølster"/>
    <x v="247"/>
    <x v="2"/>
    <n v="4"/>
    <x v="1"/>
  </r>
  <r>
    <s v="14 Sogn og Fjordane"/>
    <x v="12"/>
    <s v="1431"/>
    <s v="1431 Jølster"/>
    <x v="247"/>
    <x v="3"/>
    <n v="6"/>
    <x v="1"/>
  </r>
  <r>
    <s v="14 Sogn og Fjordane"/>
    <x v="12"/>
    <s v="1431"/>
    <s v="1431 Jølster"/>
    <x v="247"/>
    <x v="4"/>
    <n v="6"/>
    <x v="1"/>
  </r>
  <r>
    <s v="14 Sogn og Fjordane"/>
    <x v="12"/>
    <s v="1431"/>
    <s v="1431 Jølster"/>
    <x v="247"/>
    <x v="5"/>
    <n v="7"/>
    <x v="1"/>
  </r>
  <r>
    <s v="14 Sogn og Fjordane"/>
    <x v="12"/>
    <s v="1431"/>
    <s v="1431 Jølster"/>
    <x v="247"/>
    <x v="6"/>
    <n v="9"/>
    <x v="1"/>
  </r>
  <r>
    <s v="14 Sogn og Fjordane"/>
    <x v="12"/>
    <s v="1431"/>
    <s v="1431 Jølster"/>
    <x v="247"/>
    <x v="7"/>
    <n v="5"/>
    <x v="1"/>
  </r>
  <r>
    <s v="14 Sogn og Fjordane"/>
    <x v="12"/>
    <s v="1431"/>
    <s v="1431 Jølster"/>
    <x v="247"/>
    <x v="8"/>
    <n v="7"/>
    <x v="1"/>
  </r>
  <r>
    <s v="14 Sogn og Fjordane"/>
    <x v="12"/>
    <s v="1431"/>
    <s v="1431 Jølster"/>
    <x v="247"/>
    <x v="9"/>
    <n v="5"/>
    <x v="1"/>
  </r>
  <r>
    <s v="14 Sogn og Fjordane"/>
    <x v="12"/>
    <s v="1431"/>
    <s v="1431 Jølster"/>
    <x v="247"/>
    <x v="10"/>
    <n v="4"/>
    <x v="1"/>
  </r>
  <r>
    <s v="14 Sogn og Fjordane"/>
    <x v="12"/>
    <s v="1431"/>
    <s v="1431 Jølster"/>
    <x v="247"/>
    <x v="11"/>
    <n v="3"/>
    <x v="1"/>
  </r>
  <r>
    <s v="14 Sogn og Fjordane"/>
    <x v="12"/>
    <s v="1431"/>
    <s v="1431 Jølster"/>
    <x v="247"/>
    <x v="12"/>
    <n v="4"/>
    <x v="1"/>
  </r>
  <r>
    <s v="14 Sogn og Fjordane"/>
    <x v="12"/>
    <s v="1432"/>
    <s v="1432 Førde"/>
    <x v="248"/>
    <x v="0"/>
    <n v="17"/>
    <x v="1"/>
  </r>
  <r>
    <s v="14 Sogn og Fjordane"/>
    <x v="12"/>
    <s v="1432"/>
    <s v="1432 Førde"/>
    <x v="248"/>
    <x v="1"/>
    <n v="13"/>
    <x v="1"/>
  </r>
  <r>
    <s v="14 Sogn og Fjordane"/>
    <x v="12"/>
    <s v="1432"/>
    <s v="1432 Førde"/>
    <x v="248"/>
    <x v="2"/>
    <n v="11"/>
    <x v="1"/>
  </r>
  <r>
    <s v="14 Sogn og Fjordane"/>
    <x v="12"/>
    <s v="1432"/>
    <s v="1432 Førde"/>
    <x v="248"/>
    <x v="3"/>
    <n v="13"/>
    <x v="1"/>
  </r>
  <r>
    <s v="14 Sogn og Fjordane"/>
    <x v="12"/>
    <s v="1432"/>
    <s v="1432 Førde"/>
    <x v="248"/>
    <x v="4"/>
    <n v="13"/>
    <x v="1"/>
  </r>
  <r>
    <s v="14 Sogn og Fjordane"/>
    <x v="12"/>
    <s v="1432"/>
    <s v="1432 Førde"/>
    <x v="248"/>
    <x v="5"/>
    <n v="13"/>
    <x v="1"/>
  </r>
  <r>
    <s v="14 Sogn og Fjordane"/>
    <x v="12"/>
    <s v="1432"/>
    <s v="1432 Førde"/>
    <x v="248"/>
    <x v="6"/>
    <n v="14"/>
    <x v="1"/>
  </r>
  <r>
    <s v="14 Sogn og Fjordane"/>
    <x v="12"/>
    <s v="1432"/>
    <s v="1432 Førde"/>
    <x v="248"/>
    <x v="7"/>
    <n v="13"/>
    <x v="1"/>
  </r>
  <r>
    <s v="14 Sogn og Fjordane"/>
    <x v="12"/>
    <s v="1432"/>
    <s v="1432 Førde"/>
    <x v="248"/>
    <x v="8"/>
    <n v="13"/>
    <x v="1"/>
  </r>
  <r>
    <s v="14 Sogn og Fjordane"/>
    <x v="12"/>
    <s v="1432"/>
    <s v="1432 Førde"/>
    <x v="248"/>
    <x v="9"/>
    <n v="16"/>
    <x v="1"/>
  </r>
  <r>
    <s v="14 Sogn og Fjordane"/>
    <x v="12"/>
    <s v="1432"/>
    <s v="1432 Førde"/>
    <x v="248"/>
    <x v="10"/>
    <n v="18"/>
    <x v="1"/>
  </r>
  <r>
    <s v="14 Sogn og Fjordane"/>
    <x v="12"/>
    <s v="1432"/>
    <s v="1432 Førde"/>
    <x v="248"/>
    <x v="11"/>
    <n v="14"/>
    <x v="1"/>
  </r>
  <r>
    <s v="14 Sogn og Fjordane"/>
    <x v="12"/>
    <s v="1432"/>
    <s v="1432 Førde"/>
    <x v="248"/>
    <x v="12"/>
    <n v="17"/>
    <x v="1"/>
  </r>
  <r>
    <s v="14 Sogn og Fjordane"/>
    <x v="12"/>
    <s v="1433"/>
    <s v="1433 Naustdal"/>
    <x v="249"/>
    <x v="0"/>
    <n v="1"/>
    <x v="1"/>
  </r>
  <r>
    <s v="14 Sogn og Fjordane"/>
    <x v="12"/>
    <s v="1433"/>
    <s v="1433 Naustdal"/>
    <x v="249"/>
    <x v="1"/>
    <n v="1"/>
    <x v="1"/>
  </r>
  <r>
    <s v="14 Sogn og Fjordane"/>
    <x v="12"/>
    <s v="1433"/>
    <s v="1433 Naustdal"/>
    <x v="249"/>
    <x v="2"/>
    <n v="1"/>
    <x v="1"/>
  </r>
  <r>
    <s v="14 Sogn og Fjordane"/>
    <x v="12"/>
    <s v="1433"/>
    <s v="1433 Naustdal"/>
    <x v="249"/>
    <x v="3"/>
    <n v="1"/>
    <x v="1"/>
  </r>
  <r>
    <s v="14 Sogn og Fjordane"/>
    <x v="12"/>
    <s v="1433"/>
    <s v="1433 Naustdal"/>
    <x v="249"/>
    <x v="4"/>
    <n v="2"/>
    <x v="1"/>
  </r>
  <r>
    <s v="14 Sogn og Fjordane"/>
    <x v="12"/>
    <s v="1433"/>
    <s v="1433 Naustdal"/>
    <x v="249"/>
    <x v="5"/>
    <n v="3"/>
    <x v="1"/>
  </r>
  <r>
    <s v="14 Sogn og Fjordane"/>
    <x v="12"/>
    <s v="1433"/>
    <s v="1433 Naustdal"/>
    <x v="249"/>
    <x v="6"/>
    <n v="5"/>
    <x v="1"/>
  </r>
  <r>
    <s v="14 Sogn og Fjordane"/>
    <x v="12"/>
    <s v="1433"/>
    <s v="1433 Naustdal"/>
    <x v="249"/>
    <x v="7"/>
    <n v="3"/>
    <x v="1"/>
  </r>
  <r>
    <s v="14 Sogn og Fjordane"/>
    <x v="12"/>
    <s v="1433"/>
    <s v="1433 Naustdal"/>
    <x v="249"/>
    <x v="8"/>
    <n v="4"/>
    <x v="1"/>
  </r>
  <r>
    <s v="14 Sogn og Fjordane"/>
    <x v="12"/>
    <s v="1433"/>
    <s v="1433 Naustdal"/>
    <x v="249"/>
    <x v="9"/>
    <n v="4"/>
    <x v="1"/>
  </r>
  <r>
    <s v="14 Sogn og Fjordane"/>
    <x v="12"/>
    <s v="1433"/>
    <s v="1433 Naustdal"/>
    <x v="249"/>
    <x v="10"/>
    <n v="2"/>
    <x v="1"/>
  </r>
  <r>
    <s v="14 Sogn og Fjordane"/>
    <x v="12"/>
    <s v="1433"/>
    <s v="1433 Naustdal"/>
    <x v="249"/>
    <x v="11"/>
    <n v="2"/>
    <x v="1"/>
  </r>
  <r>
    <s v="14 Sogn og Fjordane"/>
    <x v="12"/>
    <s v="1433"/>
    <s v="1433 Naustdal"/>
    <x v="249"/>
    <x v="12"/>
    <n v="2"/>
    <x v="1"/>
  </r>
  <r>
    <s v="14 Sogn og Fjordane"/>
    <x v="12"/>
    <s v="1438"/>
    <s v="1438 Bremanger"/>
    <x v="250"/>
    <x v="0"/>
    <n v="1"/>
    <x v="1"/>
  </r>
  <r>
    <s v="14 Sogn og Fjordane"/>
    <x v="12"/>
    <s v="1438"/>
    <s v="1438 Bremanger"/>
    <x v="250"/>
    <x v="1"/>
    <n v="1"/>
    <x v="1"/>
  </r>
  <r>
    <s v="14 Sogn og Fjordane"/>
    <x v="12"/>
    <s v="1438"/>
    <s v="1438 Bremanger"/>
    <x v="250"/>
    <x v="2"/>
    <n v="2"/>
    <x v="1"/>
  </r>
  <r>
    <s v="14 Sogn og Fjordane"/>
    <x v="12"/>
    <s v="1438"/>
    <s v="1438 Bremanger"/>
    <x v="250"/>
    <x v="3"/>
    <n v="1"/>
    <x v="1"/>
  </r>
  <r>
    <s v="14 Sogn og Fjordane"/>
    <x v="12"/>
    <s v="1438"/>
    <s v="1438 Bremanger"/>
    <x v="250"/>
    <x v="4"/>
    <n v="3"/>
    <x v="1"/>
  </r>
  <r>
    <s v="14 Sogn og Fjordane"/>
    <x v="12"/>
    <s v="1438"/>
    <s v="1438 Bremanger"/>
    <x v="250"/>
    <x v="5"/>
    <n v="5"/>
    <x v="1"/>
  </r>
  <r>
    <s v="14 Sogn og Fjordane"/>
    <x v="12"/>
    <s v="1438"/>
    <s v="1438 Bremanger"/>
    <x v="250"/>
    <x v="6"/>
    <n v="4"/>
    <x v="1"/>
  </r>
  <r>
    <s v="14 Sogn og Fjordane"/>
    <x v="12"/>
    <s v="1438"/>
    <s v="1438 Bremanger"/>
    <x v="250"/>
    <x v="7"/>
    <n v="4"/>
    <x v="1"/>
  </r>
  <r>
    <s v="14 Sogn og Fjordane"/>
    <x v="12"/>
    <s v="1438"/>
    <s v="1438 Bremanger"/>
    <x v="250"/>
    <x v="8"/>
    <n v="6"/>
    <x v="1"/>
  </r>
  <r>
    <s v="14 Sogn og Fjordane"/>
    <x v="12"/>
    <s v="1438"/>
    <s v="1438 Bremanger"/>
    <x v="250"/>
    <x v="9"/>
    <n v="5"/>
    <x v="1"/>
  </r>
  <r>
    <s v="14 Sogn og Fjordane"/>
    <x v="12"/>
    <s v="1438"/>
    <s v="1438 Bremanger"/>
    <x v="250"/>
    <x v="10"/>
    <n v="9"/>
    <x v="1"/>
  </r>
  <r>
    <s v="14 Sogn og Fjordane"/>
    <x v="12"/>
    <s v="1438"/>
    <s v="1438 Bremanger"/>
    <x v="250"/>
    <x v="11"/>
    <n v="6"/>
    <x v="1"/>
  </r>
  <r>
    <s v="14 Sogn og Fjordane"/>
    <x v="12"/>
    <s v="1438"/>
    <s v="1438 Bremanger"/>
    <x v="250"/>
    <x v="12"/>
    <n v="13"/>
    <x v="1"/>
  </r>
  <r>
    <s v="14 Sogn og Fjordane"/>
    <x v="12"/>
    <s v="1439"/>
    <s v="1439 Vågsøy"/>
    <x v="251"/>
    <x v="0"/>
    <n v="0"/>
    <x v="1"/>
  </r>
  <r>
    <s v="14 Sogn og Fjordane"/>
    <x v="12"/>
    <s v="1439"/>
    <s v="1439 Vågsøy"/>
    <x v="251"/>
    <x v="1"/>
    <n v="0"/>
    <x v="1"/>
  </r>
  <r>
    <s v="14 Sogn og Fjordane"/>
    <x v="12"/>
    <s v="1439"/>
    <s v="1439 Vågsøy"/>
    <x v="251"/>
    <x v="2"/>
    <n v="2"/>
    <x v="1"/>
  </r>
  <r>
    <s v="14 Sogn og Fjordane"/>
    <x v="12"/>
    <s v="1439"/>
    <s v="1439 Vågsøy"/>
    <x v="251"/>
    <x v="3"/>
    <n v="2"/>
    <x v="1"/>
  </r>
  <r>
    <s v="14 Sogn og Fjordane"/>
    <x v="12"/>
    <s v="1439"/>
    <s v="1439 Vågsøy"/>
    <x v="251"/>
    <x v="4"/>
    <n v="2"/>
    <x v="1"/>
  </r>
  <r>
    <s v="14 Sogn og Fjordane"/>
    <x v="12"/>
    <s v="1439"/>
    <s v="1439 Vågsøy"/>
    <x v="251"/>
    <x v="5"/>
    <n v="3"/>
    <x v="1"/>
  </r>
  <r>
    <s v="14 Sogn og Fjordane"/>
    <x v="12"/>
    <s v="1439"/>
    <s v="1439 Vågsøy"/>
    <x v="251"/>
    <x v="6"/>
    <n v="4"/>
    <x v="1"/>
  </r>
  <r>
    <s v="14 Sogn og Fjordane"/>
    <x v="12"/>
    <s v="1439"/>
    <s v="1439 Vågsøy"/>
    <x v="251"/>
    <x v="7"/>
    <n v="4"/>
    <x v="1"/>
  </r>
  <r>
    <s v="14 Sogn og Fjordane"/>
    <x v="12"/>
    <s v="1439"/>
    <s v="1439 Vågsøy"/>
    <x v="251"/>
    <x v="8"/>
    <n v="3"/>
    <x v="1"/>
  </r>
  <r>
    <s v="14 Sogn og Fjordane"/>
    <x v="12"/>
    <s v="1439"/>
    <s v="1439 Vågsøy"/>
    <x v="251"/>
    <x v="9"/>
    <n v="2"/>
    <x v="1"/>
  </r>
  <r>
    <s v="14 Sogn og Fjordane"/>
    <x v="12"/>
    <s v="1439"/>
    <s v="1439 Vågsøy"/>
    <x v="251"/>
    <x v="10"/>
    <n v="2"/>
    <x v="1"/>
  </r>
  <r>
    <s v="14 Sogn og Fjordane"/>
    <x v="12"/>
    <s v="1439"/>
    <s v="1439 Vågsøy"/>
    <x v="251"/>
    <x v="11"/>
    <n v="3"/>
    <x v="1"/>
  </r>
  <r>
    <s v="14 Sogn og Fjordane"/>
    <x v="12"/>
    <s v="1439"/>
    <s v="1439 Vågsøy"/>
    <x v="251"/>
    <x v="12"/>
    <n v="2"/>
    <x v="1"/>
  </r>
  <r>
    <s v="14 Sogn og Fjordane"/>
    <x v="12"/>
    <s v="1441"/>
    <s v="1441 Selje"/>
    <x v="252"/>
    <x v="0"/>
    <n v="0"/>
    <x v="1"/>
  </r>
  <r>
    <s v="14 Sogn og Fjordane"/>
    <x v="12"/>
    <s v="1441"/>
    <s v="1441 Selje"/>
    <x v="252"/>
    <x v="1"/>
    <n v="0"/>
    <x v="1"/>
  </r>
  <r>
    <s v="14 Sogn og Fjordane"/>
    <x v="12"/>
    <s v="1441"/>
    <s v="1441 Selje"/>
    <x v="252"/>
    <x v="2"/>
    <n v="0"/>
    <x v="1"/>
  </r>
  <r>
    <s v="14 Sogn og Fjordane"/>
    <x v="12"/>
    <s v="1441"/>
    <s v="1441 Selje"/>
    <x v="252"/>
    <x v="3"/>
    <n v="0"/>
    <x v="1"/>
  </r>
  <r>
    <s v="14 Sogn og Fjordane"/>
    <x v="12"/>
    <s v="1441"/>
    <s v="1441 Selje"/>
    <x v="252"/>
    <x v="4"/>
    <n v="0"/>
    <x v="1"/>
  </r>
  <r>
    <s v="14 Sogn og Fjordane"/>
    <x v="12"/>
    <s v="1441"/>
    <s v="1441 Selje"/>
    <x v="252"/>
    <x v="5"/>
    <n v="0"/>
    <x v="1"/>
  </r>
  <r>
    <s v="14 Sogn og Fjordane"/>
    <x v="12"/>
    <s v="1441"/>
    <s v="1441 Selje"/>
    <x v="252"/>
    <x v="6"/>
    <n v="0"/>
    <x v="1"/>
  </r>
  <r>
    <s v="14 Sogn og Fjordane"/>
    <x v="12"/>
    <s v="1441"/>
    <s v="1441 Selje"/>
    <x v="252"/>
    <x v="7"/>
    <n v="0"/>
    <x v="1"/>
  </r>
  <r>
    <s v="14 Sogn og Fjordane"/>
    <x v="12"/>
    <s v="1441"/>
    <s v="1441 Selje"/>
    <x v="252"/>
    <x v="8"/>
    <n v="0"/>
    <x v="1"/>
  </r>
  <r>
    <s v="14 Sogn og Fjordane"/>
    <x v="12"/>
    <s v="1441"/>
    <s v="1441 Selje"/>
    <x v="252"/>
    <x v="9"/>
    <n v="0"/>
    <x v="1"/>
  </r>
  <r>
    <s v="14 Sogn og Fjordane"/>
    <x v="12"/>
    <s v="1441"/>
    <s v="1441 Selje"/>
    <x v="252"/>
    <x v="10"/>
    <n v="0"/>
    <x v="1"/>
  </r>
  <r>
    <s v="14 Sogn og Fjordane"/>
    <x v="12"/>
    <s v="1441"/>
    <s v="1441 Selje"/>
    <x v="252"/>
    <x v="11"/>
    <n v="0"/>
    <x v="1"/>
  </r>
  <r>
    <s v="14 Sogn og Fjordane"/>
    <x v="12"/>
    <s v="1441"/>
    <s v="1441 Selje"/>
    <x v="252"/>
    <x v="12"/>
    <n v="1"/>
    <x v="1"/>
  </r>
  <r>
    <s v="14 Sogn og Fjordane"/>
    <x v="12"/>
    <s v="1443"/>
    <s v="1443 Eid"/>
    <x v="253"/>
    <x v="0"/>
    <n v="2"/>
    <x v="1"/>
  </r>
  <r>
    <s v="14 Sogn og Fjordane"/>
    <x v="12"/>
    <s v="1443"/>
    <s v="1443 Eid"/>
    <x v="253"/>
    <x v="1"/>
    <n v="2"/>
    <x v="1"/>
  </r>
  <r>
    <s v="14 Sogn og Fjordane"/>
    <x v="12"/>
    <s v="1443"/>
    <s v="1443 Eid"/>
    <x v="253"/>
    <x v="2"/>
    <n v="1"/>
    <x v="1"/>
  </r>
  <r>
    <s v="14 Sogn og Fjordane"/>
    <x v="12"/>
    <s v="1443"/>
    <s v="1443 Eid"/>
    <x v="253"/>
    <x v="3"/>
    <n v="1"/>
    <x v="1"/>
  </r>
  <r>
    <s v="14 Sogn og Fjordane"/>
    <x v="12"/>
    <s v="1443"/>
    <s v="1443 Eid"/>
    <x v="253"/>
    <x v="4"/>
    <n v="1"/>
    <x v="1"/>
  </r>
  <r>
    <s v="14 Sogn og Fjordane"/>
    <x v="12"/>
    <s v="1443"/>
    <s v="1443 Eid"/>
    <x v="253"/>
    <x v="5"/>
    <n v="2"/>
    <x v="1"/>
  </r>
  <r>
    <s v="14 Sogn og Fjordane"/>
    <x v="12"/>
    <s v="1443"/>
    <s v="1443 Eid"/>
    <x v="253"/>
    <x v="6"/>
    <n v="4"/>
    <x v="1"/>
  </r>
  <r>
    <s v="14 Sogn og Fjordane"/>
    <x v="12"/>
    <s v="1443"/>
    <s v="1443 Eid"/>
    <x v="253"/>
    <x v="7"/>
    <n v="9"/>
    <x v="1"/>
  </r>
  <r>
    <s v="14 Sogn og Fjordane"/>
    <x v="12"/>
    <s v="1443"/>
    <s v="1443 Eid"/>
    <x v="253"/>
    <x v="8"/>
    <n v="15"/>
    <x v="1"/>
  </r>
  <r>
    <s v="14 Sogn og Fjordane"/>
    <x v="12"/>
    <s v="1443"/>
    <s v="1443 Eid"/>
    <x v="253"/>
    <x v="9"/>
    <n v="14"/>
    <x v="1"/>
  </r>
  <r>
    <s v="14 Sogn og Fjordane"/>
    <x v="12"/>
    <s v="1443"/>
    <s v="1443 Eid"/>
    <x v="253"/>
    <x v="10"/>
    <n v="15"/>
    <x v="1"/>
  </r>
  <r>
    <s v="14 Sogn og Fjordane"/>
    <x v="12"/>
    <s v="1443"/>
    <s v="1443 Eid"/>
    <x v="253"/>
    <x v="11"/>
    <n v="14"/>
    <x v="1"/>
  </r>
  <r>
    <s v="14 Sogn og Fjordane"/>
    <x v="12"/>
    <s v="1443"/>
    <s v="1443 Eid"/>
    <x v="253"/>
    <x v="12"/>
    <n v="16"/>
    <x v="1"/>
  </r>
  <r>
    <s v="14 Sogn og Fjordane"/>
    <x v="12"/>
    <s v="1444"/>
    <s v="1444 Hornindal"/>
    <x v="254"/>
    <x v="0"/>
    <n v="0"/>
    <x v="1"/>
  </r>
  <r>
    <s v="14 Sogn og Fjordane"/>
    <x v="12"/>
    <s v="1444"/>
    <s v="1444 Hornindal"/>
    <x v="254"/>
    <x v="1"/>
    <n v="1"/>
    <x v="1"/>
  </r>
  <r>
    <s v="14 Sogn og Fjordane"/>
    <x v="12"/>
    <s v="1444"/>
    <s v="1444 Hornindal"/>
    <x v="254"/>
    <x v="2"/>
    <n v="1"/>
    <x v="1"/>
  </r>
  <r>
    <s v="14 Sogn og Fjordane"/>
    <x v="12"/>
    <s v="1444"/>
    <s v="1444 Hornindal"/>
    <x v="254"/>
    <x v="3"/>
    <n v="0"/>
    <x v="1"/>
  </r>
  <r>
    <s v="14 Sogn og Fjordane"/>
    <x v="12"/>
    <s v="1444"/>
    <s v="1444 Hornindal"/>
    <x v="254"/>
    <x v="4"/>
    <n v="1"/>
    <x v="1"/>
  </r>
  <r>
    <s v="14 Sogn og Fjordane"/>
    <x v="12"/>
    <s v="1444"/>
    <s v="1444 Hornindal"/>
    <x v="254"/>
    <x v="5"/>
    <n v="0"/>
    <x v="1"/>
  </r>
  <r>
    <s v="14 Sogn og Fjordane"/>
    <x v="12"/>
    <s v="1444"/>
    <s v="1444 Hornindal"/>
    <x v="254"/>
    <x v="6"/>
    <n v="0"/>
    <x v="1"/>
  </r>
  <r>
    <s v="14 Sogn og Fjordane"/>
    <x v="12"/>
    <s v="1444"/>
    <s v="1444 Hornindal"/>
    <x v="254"/>
    <x v="7"/>
    <n v="0"/>
    <x v="1"/>
  </r>
  <r>
    <s v="14 Sogn og Fjordane"/>
    <x v="12"/>
    <s v="1444"/>
    <s v="1444 Hornindal"/>
    <x v="254"/>
    <x v="8"/>
    <n v="0"/>
    <x v="1"/>
  </r>
  <r>
    <s v="14 Sogn og Fjordane"/>
    <x v="12"/>
    <s v="1444"/>
    <s v="1444 Hornindal"/>
    <x v="254"/>
    <x v="9"/>
    <n v="0"/>
    <x v="1"/>
  </r>
  <r>
    <s v="14 Sogn og Fjordane"/>
    <x v="12"/>
    <s v="1444"/>
    <s v="1444 Hornindal"/>
    <x v="254"/>
    <x v="10"/>
    <n v="0"/>
    <x v="1"/>
  </r>
  <r>
    <s v="14 Sogn og Fjordane"/>
    <x v="12"/>
    <s v="1444"/>
    <s v="1444 Hornindal"/>
    <x v="254"/>
    <x v="11"/>
    <n v="0"/>
    <x v="1"/>
  </r>
  <r>
    <s v="14 Sogn og Fjordane"/>
    <x v="12"/>
    <s v="1444"/>
    <s v="1444 Hornindal"/>
    <x v="254"/>
    <x v="12"/>
    <n v="0"/>
    <x v="1"/>
  </r>
  <r>
    <s v="14 Sogn og Fjordane"/>
    <x v="12"/>
    <s v="1445"/>
    <s v="1445 Gloppen"/>
    <x v="255"/>
    <x v="0"/>
    <n v="2"/>
    <x v="1"/>
  </r>
  <r>
    <s v="14 Sogn og Fjordane"/>
    <x v="12"/>
    <s v="1445"/>
    <s v="1445 Gloppen"/>
    <x v="255"/>
    <x v="1"/>
    <n v="3"/>
    <x v="1"/>
  </r>
  <r>
    <s v="14 Sogn og Fjordane"/>
    <x v="12"/>
    <s v="1445"/>
    <s v="1445 Gloppen"/>
    <x v="255"/>
    <x v="2"/>
    <n v="2"/>
    <x v="1"/>
  </r>
  <r>
    <s v="14 Sogn og Fjordane"/>
    <x v="12"/>
    <s v="1445"/>
    <s v="1445 Gloppen"/>
    <x v="255"/>
    <x v="3"/>
    <n v="3"/>
    <x v="1"/>
  </r>
  <r>
    <s v="14 Sogn og Fjordane"/>
    <x v="12"/>
    <s v="1445"/>
    <s v="1445 Gloppen"/>
    <x v="255"/>
    <x v="4"/>
    <n v="5"/>
    <x v="1"/>
  </r>
  <r>
    <s v="14 Sogn og Fjordane"/>
    <x v="12"/>
    <s v="1445"/>
    <s v="1445 Gloppen"/>
    <x v="255"/>
    <x v="5"/>
    <n v="7"/>
    <x v="1"/>
  </r>
  <r>
    <s v="14 Sogn og Fjordane"/>
    <x v="12"/>
    <s v="1445"/>
    <s v="1445 Gloppen"/>
    <x v="255"/>
    <x v="6"/>
    <n v="8"/>
    <x v="1"/>
  </r>
  <r>
    <s v="14 Sogn og Fjordane"/>
    <x v="12"/>
    <s v="1445"/>
    <s v="1445 Gloppen"/>
    <x v="255"/>
    <x v="7"/>
    <n v="8"/>
    <x v="1"/>
  </r>
  <r>
    <s v="14 Sogn og Fjordane"/>
    <x v="12"/>
    <s v="1445"/>
    <s v="1445 Gloppen"/>
    <x v="255"/>
    <x v="8"/>
    <n v="9"/>
    <x v="1"/>
  </r>
  <r>
    <s v="14 Sogn og Fjordane"/>
    <x v="12"/>
    <s v="1445"/>
    <s v="1445 Gloppen"/>
    <x v="255"/>
    <x v="9"/>
    <n v="8"/>
    <x v="1"/>
  </r>
  <r>
    <s v="14 Sogn og Fjordane"/>
    <x v="12"/>
    <s v="1445"/>
    <s v="1445 Gloppen"/>
    <x v="255"/>
    <x v="10"/>
    <n v="9"/>
    <x v="1"/>
  </r>
  <r>
    <s v="14 Sogn og Fjordane"/>
    <x v="12"/>
    <s v="1445"/>
    <s v="1445 Gloppen"/>
    <x v="255"/>
    <x v="11"/>
    <n v="9"/>
    <x v="1"/>
  </r>
  <r>
    <s v="14 Sogn og Fjordane"/>
    <x v="12"/>
    <s v="1445"/>
    <s v="1445 Gloppen"/>
    <x v="255"/>
    <x v="12"/>
    <n v="8"/>
    <x v="1"/>
  </r>
  <r>
    <s v="14 Sogn og Fjordane"/>
    <x v="12"/>
    <s v="1449"/>
    <s v="1449 Stryn"/>
    <x v="256"/>
    <x v="0"/>
    <n v="5"/>
    <x v="1"/>
  </r>
  <r>
    <s v="14 Sogn og Fjordane"/>
    <x v="12"/>
    <s v="1449"/>
    <s v="1449 Stryn"/>
    <x v="256"/>
    <x v="1"/>
    <n v="2"/>
    <x v="1"/>
  </r>
  <r>
    <s v="14 Sogn og Fjordane"/>
    <x v="12"/>
    <s v="1449"/>
    <s v="1449 Stryn"/>
    <x v="256"/>
    <x v="2"/>
    <n v="1"/>
    <x v="1"/>
  </r>
  <r>
    <s v="14 Sogn og Fjordane"/>
    <x v="12"/>
    <s v="1449"/>
    <s v="1449 Stryn"/>
    <x v="256"/>
    <x v="3"/>
    <n v="4"/>
    <x v="1"/>
  </r>
  <r>
    <s v="14 Sogn og Fjordane"/>
    <x v="12"/>
    <s v="1449"/>
    <s v="1449 Stryn"/>
    <x v="256"/>
    <x v="4"/>
    <n v="4"/>
    <x v="1"/>
  </r>
  <r>
    <s v="14 Sogn og Fjordane"/>
    <x v="12"/>
    <s v="1449"/>
    <s v="1449 Stryn"/>
    <x v="256"/>
    <x v="5"/>
    <n v="4"/>
    <x v="1"/>
  </r>
  <r>
    <s v="14 Sogn og Fjordane"/>
    <x v="12"/>
    <s v="1449"/>
    <s v="1449 Stryn"/>
    <x v="256"/>
    <x v="6"/>
    <n v="4"/>
    <x v="1"/>
  </r>
  <r>
    <s v="14 Sogn og Fjordane"/>
    <x v="12"/>
    <s v="1449"/>
    <s v="1449 Stryn"/>
    <x v="256"/>
    <x v="7"/>
    <n v="5"/>
    <x v="1"/>
  </r>
  <r>
    <s v="14 Sogn og Fjordane"/>
    <x v="12"/>
    <s v="1449"/>
    <s v="1449 Stryn"/>
    <x v="256"/>
    <x v="8"/>
    <n v="5"/>
    <x v="1"/>
  </r>
  <r>
    <s v="14 Sogn og Fjordane"/>
    <x v="12"/>
    <s v="1449"/>
    <s v="1449 Stryn"/>
    <x v="256"/>
    <x v="9"/>
    <n v="5"/>
    <x v="1"/>
  </r>
  <r>
    <s v="14 Sogn og Fjordane"/>
    <x v="12"/>
    <s v="1449"/>
    <s v="1449 Stryn"/>
    <x v="256"/>
    <x v="10"/>
    <n v="8"/>
    <x v="1"/>
  </r>
  <r>
    <s v="14 Sogn og Fjordane"/>
    <x v="12"/>
    <s v="1449"/>
    <s v="1449 Stryn"/>
    <x v="256"/>
    <x v="11"/>
    <n v="7"/>
    <x v="1"/>
  </r>
  <r>
    <s v="14 Sogn og Fjordane"/>
    <x v="12"/>
    <s v="1449"/>
    <s v="1449 Stryn"/>
    <x v="256"/>
    <x v="12"/>
    <n v="8"/>
    <x v="1"/>
  </r>
  <r>
    <s v="15 Møre og Romsdal"/>
    <x v="13"/>
    <s v="1502"/>
    <s v="1502 Molde"/>
    <x v="257"/>
    <x v="0"/>
    <n v="8"/>
    <x v="1"/>
  </r>
  <r>
    <s v="15 Møre og Romsdal"/>
    <x v="13"/>
    <s v="1502"/>
    <s v="1502 Molde"/>
    <x v="257"/>
    <x v="1"/>
    <n v="2"/>
    <x v="1"/>
  </r>
  <r>
    <s v="15 Møre og Romsdal"/>
    <x v="13"/>
    <s v="1502"/>
    <s v="1502 Molde"/>
    <x v="257"/>
    <x v="2"/>
    <n v="3"/>
    <x v="1"/>
  </r>
  <r>
    <s v="15 Møre og Romsdal"/>
    <x v="13"/>
    <s v="1502"/>
    <s v="1502 Molde"/>
    <x v="257"/>
    <x v="3"/>
    <n v="3"/>
    <x v="1"/>
  </r>
  <r>
    <s v="15 Møre og Romsdal"/>
    <x v="13"/>
    <s v="1502"/>
    <s v="1502 Molde"/>
    <x v="257"/>
    <x v="4"/>
    <n v="0"/>
    <x v="1"/>
  </r>
  <r>
    <s v="15 Møre og Romsdal"/>
    <x v="13"/>
    <s v="1502"/>
    <s v="1502 Molde"/>
    <x v="257"/>
    <x v="5"/>
    <n v="1"/>
    <x v="1"/>
  </r>
  <r>
    <s v="15 Møre og Romsdal"/>
    <x v="13"/>
    <s v="1502"/>
    <s v="1502 Molde"/>
    <x v="257"/>
    <x v="6"/>
    <n v="8"/>
    <x v="1"/>
  </r>
  <r>
    <s v="15 Møre og Romsdal"/>
    <x v="13"/>
    <s v="1502"/>
    <s v="1502 Molde"/>
    <x v="257"/>
    <x v="7"/>
    <n v="2"/>
    <x v="1"/>
  </r>
  <r>
    <s v="15 Møre og Romsdal"/>
    <x v="13"/>
    <s v="1502"/>
    <s v="1502 Molde"/>
    <x v="257"/>
    <x v="8"/>
    <n v="3"/>
    <x v="1"/>
  </r>
  <r>
    <s v="15 Møre og Romsdal"/>
    <x v="13"/>
    <s v="1502"/>
    <s v="1502 Molde"/>
    <x v="257"/>
    <x v="9"/>
    <n v="5"/>
    <x v="1"/>
  </r>
  <r>
    <s v="15 Møre og Romsdal"/>
    <x v="13"/>
    <s v="1502"/>
    <s v="1502 Molde"/>
    <x v="257"/>
    <x v="10"/>
    <n v="2"/>
    <x v="1"/>
  </r>
  <r>
    <s v="15 Møre og Romsdal"/>
    <x v="13"/>
    <s v="1502"/>
    <s v="1502 Molde"/>
    <x v="257"/>
    <x v="11"/>
    <n v="2"/>
    <x v="1"/>
  </r>
  <r>
    <s v="15 Møre og Romsdal"/>
    <x v="13"/>
    <s v="1502"/>
    <s v="1502 Molde"/>
    <x v="257"/>
    <x v="12"/>
    <n v="7"/>
    <x v="1"/>
  </r>
  <r>
    <s v="15 Møre og Romsdal"/>
    <x v="13"/>
    <s v="1504"/>
    <s v="1504 Ålesund"/>
    <x v="258"/>
    <x v="0"/>
    <n v="1"/>
    <x v="1"/>
  </r>
  <r>
    <s v="15 Møre og Romsdal"/>
    <x v="13"/>
    <s v="1504"/>
    <s v="1504 Ålesund"/>
    <x v="258"/>
    <x v="1"/>
    <n v="0"/>
    <x v="1"/>
  </r>
  <r>
    <s v="15 Møre og Romsdal"/>
    <x v="13"/>
    <s v="1504"/>
    <s v="1504 Ålesund"/>
    <x v="258"/>
    <x v="2"/>
    <n v="0"/>
    <x v="1"/>
  </r>
  <r>
    <s v="15 Møre og Romsdal"/>
    <x v="13"/>
    <s v="1504"/>
    <s v="1504 Ålesund"/>
    <x v="258"/>
    <x v="3"/>
    <n v="0"/>
    <x v="1"/>
  </r>
  <r>
    <s v="15 Møre og Romsdal"/>
    <x v="13"/>
    <s v="1504"/>
    <s v="1504 Ålesund"/>
    <x v="258"/>
    <x v="4"/>
    <n v="0"/>
    <x v="1"/>
  </r>
  <r>
    <s v="15 Møre og Romsdal"/>
    <x v="13"/>
    <s v="1504"/>
    <s v="1504 Ålesund"/>
    <x v="258"/>
    <x v="5"/>
    <n v="0"/>
    <x v="1"/>
  </r>
  <r>
    <s v="15 Møre og Romsdal"/>
    <x v="13"/>
    <s v="1504"/>
    <s v="1504 Ålesund"/>
    <x v="258"/>
    <x v="6"/>
    <n v="1"/>
    <x v="1"/>
  </r>
  <r>
    <s v="15 Møre og Romsdal"/>
    <x v="13"/>
    <s v="1504"/>
    <s v="1504 Ålesund"/>
    <x v="258"/>
    <x v="7"/>
    <n v="1"/>
    <x v="1"/>
  </r>
  <r>
    <s v="15 Møre og Romsdal"/>
    <x v="13"/>
    <s v="1504"/>
    <s v="1504 Ålesund"/>
    <x v="258"/>
    <x v="8"/>
    <n v="0"/>
    <x v="1"/>
  </r>
  <r>
    <s v="15 Møre og Romsdal"/>
    <x v="13"/>
    <s v="1504"/>
    <s v="1504 Ålesund"/>
    <x v="258"/>
    <x v="9"/>
    <n v="0"/>
    <x v="1"/>
  </r>
  <r>
    <s v="15 Møre og Romsdal"/>
    <x v="13"/>
    <s v="1504"/>
    <s v="1504 Ålesund"/>
    <x v="258"/>
    <x v="10"/>
    <n v="4"/>
    <x v="1"/>
  </r>
  <r>
    <s v="15 Møre og Romsdal"/>
    <x v="13"/>
    <s v="1504"/>
    <s v="1504 Ålesund"/>
    <x v="258"/>
    <x v="11"/>
    <n v="2"/>
    <x v="1"/>
  </r>
  <r>
    <s v="15 Møre og Romsdal"/>
    <x v="13"/>
    <s v="1504"/>
    <s v="1504 Ålesund"/>
    <x v="258"/>
    <x v="12"/>
    <n v="5"/>
    <x v="1"/>
  </r>
  <r>
    <s v="15 Møre og Romsdal"/>
    <x v="13"/>
    <s v="1505"/>
    <s v="1505 Kristiansund"/>
    <x v="259"/>
    <x v="0"/>
    <n v="1"/>
    <x v="1"/>
  </r>
  <r>
    <s v="15 Møre og Romsdal"/>
    <x v="13"/>
    <s v="1505"/>
    <s v="1505 Kristiansund"/>
    <x v="259"/>
    <x v="1"/>
    <n v="2"/>
    <x v="1"/>
  </r>
  <r>
    <s v="15 Møre og Romsdal"/>
    <x v="13"/>
    <s v="1505"/>
    <s v="1505 Kristiansund"/>
    <x v="259"/>
    <x v="2"/>
    <n v="1"/>
    <x v="1"/>
  </r>
  <r>
    <s v="15 Møre og Romsdal"/>
    <x v="13"/>
    <s v="1505"/>
    <s v="1505 Kristiansund"/>
    <x v="259"/>
    <x v="3"/>
    <n v="2"/>
    <x v="1"/>
  </r>
  <r>
    <s v="15 Møre og Romsdal"/>
    <x v="13"/>
    <s v="1505"/>
    <s v="1505 Kristiansund"/>
    <x v="259"/>
    <x v="4"/>
    <n v="1"/>
    <x v="1"/>
  </r>
  <r>
    <s v="15 Møre og Romsdal"/>
    <x v="13"/>
    <s v="1505"/>
    <s v="1505 Kristiansund"/>
    <x v="259"/>
    <x v="5"/>
    <n v="3"/>
    <x v="1"/>
  </r>
  <r>
    <s v="15 Møre og Romsdal"/>
    <x v="13"/>
    <s v="1505"/>
    <s v="1505 Kristiansund"/>
    <x v="259"/>
    <x v="6"/>
    <n v="4"/>
    <x v="1"/>
  </r>
  <r>
    <s v="15 Møre og Romsdal"/>
    <x v="13"/>
    <s v="1505"/>
    <s v="1505 Kristiansund"/>
    <x v="259"/>
    <x v="7"/>
    <n v="3"/>
    <x v="1"/>
  </r>
  <r>
    <s v="15 Møre og Romsdal"/>
    <x v="13"/>
    <s v="1505"/>
    <s v="1505 Kristiansund"/>
    <x v="259"/>
    <x v="8"/>
    <n v="2"/>
    <x v="1"/>
  </r>
  <r>
    <s v="15 Møre og Romsdal"/>
    <x v="13"/>
    <s v="1505"/>
    <s v="1505 Kristiansund"/>
    <x v="259"/>
    <x v="9"/>
    <n v="0"/>
    <x v="1"/>
  </r>
  <r>
    <s v="15 Møre og Romsdal"/>
    <x v="13"/>
    <s v="1505"/>
    <s v="1505 Kristiansund"/>
    <x v="259"/>
    <x v="10"/>
    <n v="0"/>
    <x v="1"/>
  </r>
  <r>
    <s v="15 Møre og Romsdal"/>
    <x v="13"/>
    <s v="1505"/>
    <s v="1505 Kristiansund"/>
    <x v="259"/>
    <x v="11"/>
    <n v="0"/>
    <x v="1"/>
  </r>
  <r>
    <s v="15 Møre og Romsdal"/>
    <x v="13"/>
    <s v="1505"/>
    <s v="1505 Kristiansund"/>
    <x v="259"/>
    <x v="12"/>
    <n v="0"/>
    <x v="1"/>
  </r>
  <r>
    <s v="15 Møre og Romsdal"/>
    <x v="13"/>
    <s v="1511"/>
    <s v="1511 Vanylven"/>
    <x v="260"/>
    <x v="0"/>
    <n v="1"/>
    <x v="1"/>
  </r>
  <r>
    <s v="15 Møre og Romsdal"/>
    <x v="13"/>
    <s v="1511"/>
    <s v="1511 Vanylven"/>
    <x v="260"/>
    <x v="1"/>
    <n v="1"/>
    <x v="1"/>
  </r>
  <r>
    <s v="15 Møre og Romsdal"/>
    <x v="13"/>
    <s v="1511"/>
    <s v="1511 Vanylven"/>
    <x v="260"/>
    <x v="2"/>
    <n v="0"/>
    <x v="1"/>
  </r>
  <r>
    <s v="15 Møre og Romsdal"/>
    <x v="13"/>
    <s v="1511"/>
    <s v="1511 Vanylven"/>
    <x v="260"/>
    <x v="3"/>
    <n v="0"/>
    <x v="1"/>
  </r>
  <r>
    <s v="15 Møre og Romsdal"/>
    <x v="13"/>
    <s v="1511"/>
    <s v="1511 Vanylven"/>
    <x v="260"/>
    <x v="4"/>
    <n v="1"/>
    <x v="1"/>
  </r>
  <r>
    <s v="15 Møre og Romsdal"/>
    <x v="13"/>
    <s v="1511"/>
    <s v="1511 Vanylven"/>
    <x v="260"/>
    <x v="5"/>
    <n v="1"/>
    <x v="1"/>
  </r>
  <r>
    <s v="15 Møre og Romsdal"/>
    <x v="13"/>
    <s v="1511"/>
    <s v="1511 Vanylven"/>
    <x v="260"/>
    <x v="6"/>
    <n v="2"/>
    <x v="1"/>
  </r>
  <r>
    <s v="15 Møre og Romsdal"/>
    <x v="13"/>
    <s v="1511"/>
    <s v="1511 Vanylven"/>
    <x v="260"/>
    <x v="7"/>
    <n v="4"/>
    <x v="1"/>
  </r>
  <r>
    <s v="15 Møre og Romsdal"/>
    <x v="13"/>
    <s v="1511"/>
    <s v="1511 Vanylven"/>
    <x v="260"/>
    <x v="8"/>
    <n v="3"/>
    <x v="1"/>
  </r>
  <r>
    <s v="15 Møre og Romsdal"/>
    <x v="13"/>
    <s v="1511"/>
    <s v="1511 Vanylven"/>
    <x v="260"/>
    <x v="9"/>
    <n v="5"/>
    <x v="1"/>
  </r>
  <r>
    <s v="15 Møre og Romsdal"/>
    <x v="13"/>
    <s v="1511"/>
    <s v="1511 Vanylven"/>
    <x v="260"/>
    <x v="10"/>
    <n v="0"/>
    <x v="1"/>
  </r>
  <r>
    <s v="15 Møre og Romsdal"/>
    <x v="13"/>
    <s v="1511"/>
    <s v="1511 Vanylven"/>
    <x v="260"/>
    <x v="11"/>
    <n v="2"/>
    <x v="1"/>
  </r>
  <r>
    <s v="15 Møre og Romsdal"/>
    <x v="13"/>
    <s v="1511"/>
    <s v="1511 Vanylven"/>
    <x v="260"/>
    <x v="12"/>
    <n v="1"/>
    <x v="1"/>
  </r>
  <r>
    <s v="15 Møre og Romsdal"/>
    <x v="13"/>
    <s v="1514"/>
    <s v="1514 Sande (M. og R.)"/>
    <x v="261"/>
    <x v="0"/>
    <n v="0"/>
    <x v="1"/>
  </r>
  <r>
    <s v="15 Møre og Romsdal"/>
    <x v="13"/>
    <s v="1514"/>
    <s v="1514 Sande (M. og R.)"/>
    <x v="261"/>
    <x v="1"/>
    <n v="0"/>
    <x v="1"/>
  </r>
  <r>
    <s v="15 Møre og Romsdal"/>
    <x v="13"/>
    <s v="1514"/>
    <s v="1514 Sande (M. og R.)"/>
    <x v="261"/>
    <x v="2"/>
    <n v="0"/>
    <x v="1"/>
  </r>
  <r>
    <s v="15 Møre og Romsdal"/>
    <x v="13"/>
    <s v="1514"/>
    <s v="1514 Sande (M. og R.)"/>
    <x v="261"/>
    <x v="3"/>
    <n v="0"/>
    <x v="1"/>
  </r>
  <r>
    <s v="15 Møre og Romsdal"/>
    <x v="13"/>
    <s v="1514"/>
    <s v="1514 Sande (M. og R.)"/>
    <x v="261"/>
    <x v="4"/>
    <n v="0"/>
    <x v="1"/>
  </r>
  <r>
    <s v="15 Møre og Romsdal"/>
    <x v="13"/>
    <s v="1514"/>
    <s v="1514 Sande (M. og R.)"/>
    <x v="261"/>
    <x v="5"/>
    <n v="0"/>
    <x v="1"/>
  </r>
  <r>
    <s v="15 Møre og Romsdal"/>
    <x v="13"/>
    <s v="1514"/>
    <s v="1514 Sande (M. og R.)"/>
    <x v="261"/>
    <x v="6"/>
    <n v="0"/>
    <x v="1"/>
  </r>
  <r>
    <s v="15 Møre og Romsdal"/>
    <x v="13"/>
    <s v="1514"/>
    <s v="1514 Sande (M. og R.)"/>
    <x v="261"/>
    <x v="7"/>
    <n v="0"/>
    <x v="1"/>
  </r>
  <r>
    <s v="15 Møre og Romsdal"/>
    <x v="13"/>
    <s v="1514"/>
    <s v="1514 Sande (M. og R.)"/>
    <x v="261"/>
    <x v="8"/>
    <n v="0"/>
    <x v="1"/>
  </r>
  <r>
    <s v="15 Møre og Romsdal"/>
    <x v="13"/>
    <s v="1514"/>
    <s v="1514 Sande (M. og R.)"/>
    <x v="261"/>
    <x v="9"/>
    <n v="0"/>
    <x v="1"/>
  </r>
  <r>
    <s v="15 Møre og Romsdal"/>
    <x v="13"/>
    <s v="1514"/>
    <s v="1514 Sande (M. og R.)"/>
    <x v="261"/>
    <x v="10"/>
    <n v="0"/>
    <x v="1"/>
  </r>
  <r>
    <s v="15 Møre og Romsdal"/>
    <x v="13"/>
    <s v="1514"/>
    <s v="1514 Sande (M. og R.)"/>
    <x v="261"/>
    <x v="11"/>
    <n v="0"/>
    <x v="1"/>
  </r>
  <r>
    <s v="15 Møre og Romsdal"/>
    <x v="13"/>
    <s v="1514"/>
    <s v="1514 Sande (M. og R.)"/>
    <x v="261"/>
    <x v="12"/>
    <n v="0"/>
    <x v="1"/>
  </r>
  <r>
    <s v="15 Møre og Romsdal"/>
    <x v="13"/>
    <s v="1515"/>
    <s v="1515 Herøy (M. og R.)"/>
    <x v="262"/>
    <x v="0"/>
    <n v="0"/>
    <x v="1"/>
  </r>
  <r>
    <s v="15 Møre og Romsdal"/>
    <x v="13"/>
    <s v="1515"/>
    <s v="1515 Herøy (M. og R.)"/>
    <x v="262"/>
    <x v="1"/>
    <n v="0"/>
    <x v="1"/>
  </r>
  <r>
    <s v="15 Møre og Romsdal"/>
    <x v="13"/>
    <s v="1515"/>
    <s v="1515 Herøy (M. og R.)"/>
    <x v="262"/>
    <x v="2"/>
    <n v="0"/>
    <x v="1"/>
  </r>
  <r>
    <s v="15 Møre og Romsdal"/>
    <x v="13"/>
    <s v="1515"/>
    <s v="1515 Herøy (M. og R.)"/>
    <x v="262"/>
    <x v="3"/>
    <n v="0"/>
    <x v="1"/>
  </r>
  <r>
    <s v="15 Møre og Romsdal"/>
    <x v="13"/>
    <s v="1515"/>
    <s v="1515 Herøy (M. og R.)"/>
    <x v="262"/>
    <x v="4"/>
    <n v="0"/>
    <x v="1"/>
  </r>
  <r>
    <s v="15 Møre og Romsdal"/>
    <x v="13"/>
    <s v="1515"/>
    <s v="1515 Herøy (M. og R.)"/>
    <x v="262"/>
    <x v="5"/>
    <n v="0"/>
    <x v="1"/>
  </r>
  <r>
    <s v="15 Møre og Romsdal"/>
    <x v="13"/>
    <s v="1515"/>
    <s v="1515 Herøy (M. og R.)"/>
    <x v="262"/>
    <x v="6"/>
    <n v="0"/>
    <x v="1"/>
  </r>
  <r>
    <s v="15 Møre og Romsdal"/>
    <x v="13"/>
    <s v="1515"/>
    <s v="1515 Herøy (M. og R.)"/>
    <x v="262"/>
    <x v="7"/>
    <n v="1"/>
    <x v="1"/>
  </r>
  <r>
    <s v="15 Møre og Romsdal"/>
    <x v="13"/>
    <s v="1515"/>
    <s v="1515 Herøy (M. og R.)"/>
    <x v="262"/>
    <x v="8"/>
    <n v="1"/>
    <x v="1"/>
  </r>
  <r>
    <s v="15 Møre og Romsdal"/>
    <x v="13"/>
    <s v="1515"/>
    <s v="1515 Herøy (M. og R.)"/>
    <x v="262"/>
    <x v="9"/>
    <n v="1"/>
    <x v="1"/>
  </r>
  <r>
    <s v="15 Møre og Romsdal"/>
    <x v="13"/>
    <s v="1515"/>
    <s v="1515 Herøy (M. og R.)"/>
    <x v="262"/>
    <x v="10"/>
    <n v="1"/>
    <x v="1"/>
  </r>
  <r>
    <s v="15 Møre og Romsdal"/>
    <x v="13"/>
    <s v="1515"/>
    <s v="1515 Herøy (M. og R.)"/>
    <x v="262"/>
    <x v="11"/>
    <n v="1"/>
    <x v="1"/>
  </r>
  <r>
    <s v="15 Møre og Romsdal"/>
    <x v="13"/>
    <s v="1515"/>
    <s v="1515 Herøy (M. og R.)"/>
    <x v="262"/>
    <x v="12"/>
    <n v="0"/>
    <x v="1"/>
  </r>
  <r>
    <s v="15 Møre og Romsdal"/>
    <x v="13"/>
    <s v="1516"/>
    <s v="1516 Ulstein"/>
    <x v="263"/>
    <x v="0"/>
    <n v="0"/>
    <x v="1"/>
  </r>
  <r>
    <s v="15 Møre og Romsdal"/>
    <x v="13"/>
    <s v="1516"/>
    <s v="1516 Ulstein"/>
    <x v="263"/>
    <x v="1"/>
    <n v="0"/>
    <x v="1"/>
  </r>
  <r>
    <s v="15 Møre og Romsdal"/>
    <x v="13"/>
    <s v="1516"/>
    <s v="1516 Ulstein"/>
    <x v="263"/>
    <x v="2"/>
    <n v="0"/>
    <x v="1"/>
  </r>
  <r>
    <s v="15 Møre og Romsdal"/>
    <x v="13"/>
    <s v="1516"/>
    <s v="1516 Ulstein"/>
    <x v="263"/>
    <x v="3"/>
    <n v="0"/>
    <x v="1"/>
  </r>
  <r>
    <s v="15 Møre og Romsdal"/>
    <x v="13"/>
    <s v="1516"/>
    <s v="1516 Ulstein"/>
    <x v="263"/>
    <x v="4"/>
    <n v="0"/>
    <x v="1"/>
  </r>
  <r>
    <s v="15 Møre og Romsdal"/>
    <x v="13"/>
    <s v="1516"/>
    <s v="1516 Ulstein"/>
    <x v="263"/>
    <x v="5"/>
    <n v="0"/>
    <x v="1"/>
  </r>
  <r>
    <s v="15 Møre og Romsdal"/>
    <x v="13"/>
    <s v="1516"/>
    <s v="1516 Ulstein"/>
    <x v="263"/>
    <x v="6"/>
    <n v="0"/>
    <x v="1"/>
  </r>
  <r>
    <s v="15 Møre og Romsdal"/>
    <x v="13"/>
    <s v="1516"/>
    <s v="1516 Ulstein"/>
    <x v="263"/>
    <x v="7"/>
    <n v="0"/>
    <x v="1"/>
  </r>
  <r>
    <s v="15 Møre og Romsdal"/>
    <x v="13"/>
    <s v="1516"/>
    <s v="1516 Ulstein"/>
    <x v="263"/>
    <x v="8"/>
    <n v="0"/>
    <x v="1"/>
  </r>
  <r>
    <s v="15 Møre og Romsdal"/>
    <x v="13"/>
    <s v="1516"/>
    <s v="1516 Ulstein"/>
    <x v="263"/>
    <x v="9"/>
    <n v="0"/>
    <x v="1"/>
  </r>
  <r>
    <s v="15 Møre og Romsdal"/>
    <x v="13"/>
    <s v="1516"/>
    <s v="1516 Ulstein"/>
    <x v="263"/>
    <x v="10"/>
    <n v="0"/>
    <x v="1"/>
  </r>
  <r>
    <s v="15 Møre og Romsdal"/>
    <x v="13"/>
    <s v="1516"/>
    <s v="1516 Ulstein"/>
    <x v="263"/>
    <x v="11"/>
    <n v="0"/>
    <x v="1"/>
  </r>
  <r>
    <s v="15 Møre og Romsdal"/>
    <x v="13"/>
    <s v="1516"/>
    <s v="1516 Ulstein"/>
    <x v="263"/>
    <x v="12"/>
    <n v="0"/>
    <x v="1"/>
  </r>
  <r>
    <s v="15 Møre og Romsdal"/>
    <x v="13"/>
    <s v="1517"/>
    <s v="1517 Hareid"/>
    <x v="264"/>
    <x v="0"/>
    <n v="0"/>
    <x v="1"/>
  </r>
  <r>
    <s v="15 Møre og Romsdal"/>
    <x v="13"/>
    <s v="1517"/>
    <s v="1517 Hareid"/>
    <x v="264"/>
    <x v="1"/>
    <n v="0"/>
    <x v="1"/>
  </r>
  <r>
    <s v="15 Møre og Romsdal"/>
    <x v="13"/>
    <s v="1517"/>
    <s v="1517 Hareid"/>
    <x v="264"/>
    <x v="2"/>
    <n v="0"/>
    <x v="1"/>
  </r>
  <r>
    <s v="15 Møre og Romsdal"/>
    <x v="13"/>
    <s v="1517"/>
    <s v="1517 Hareid"/>
    <x v="264"/>
    <x v="3"/>
    <n v="0"/>
    <x v="1"/>
  </r>
  <r>
    <s v="15 Møre og Romsdal"/>
    <x v="13"/>
    <s v="1517"/>
    <s v="1517 Hareid"/>
    <x v="264"/>
    <x v="4"/>
    <n v="0"/>
    <x v="1"/>
  </r>
  <r>
    <s v="15 Møre og Romsdal"/>
    <x v="13"/>
    <s v="1517"/>
    <s v="1517 Hareid"/>
    <x v="264"/>
    <x v="5"/>
    <n v="0"/>
    <x v="1"/>
  </r>
  <r>
    <s v="15 Møre og Romsdal"/>
    <x v="13"/>
    <s v="1517"/>
    <s v="1517 Hareid"/>
    <x v="264"/>
    <x v="6"/>
    <n v="0"/>
    <x v="1"/>
  </r>
  <r>
    <s v="15 Møre og Romsdal"/>
    <x v="13"/>
    <s v="1517"/>
    <s v="1517 Hareid"/>
    <x v="264"/>
    <x v="7"/>
    <n v="0"/>
    <x v="1"/>
  </r>
  <r>
    <s v="15 Møre og Romsdal"/>
    <x v="13"/>
    <s v="1517"/>
    <s v="1517 Hareid"/>
    <x v="264"/>
    <x v="8"/>
    <n v="0"/>
    <x v="1"/>
  </r>
  <r>
    <s v="15 Møre og Romsdal"/>
    <x v="13"/>
    <s v="1517"/>
    <s v="1517 Hareid"/>
    <x v="264"/>
    <x v="9"/>
    <n v="0"/>
    <x v="1"/>
  </r>
  <r>
    <s v="15 Møre og Romsdal"/>
    <x v="13"/>
    <s v="1517"/>
    <s v="1517 Hareid"/>
    <x v="264"/>
    <x v="10"/>
    <n v="0"/>
    <x v="1"/>
  </r>
  <r>
    <s v="15 Møre og Romsdal"/>
    <x v="13"/>
    <s v="1517"/>
    <s v="1517 Hareid"/>
    <x v="264"/>
    <x v="11"/>
    <n v="0"/>
    <x v="1"/>
  </r>
  <r>
    <s v="15 Møre og Romsdal"/>
    <x v="13"/>
    <s v="1517"/>
    <s v="1517 Hareid"/>
    <x v="264"/>
    <x v="12"/>
    <n v="0"/>
    <x v="1"/>
  </r>
  <r>
    <s v="15 Møre og Romsdal"/>
    <x v="13"/>
    <s v="1519"/>
    <s v="1519 Volda"/>
    <x v="265"/>
    <x v="0"/>
    <n v="15"/>
    <x v="1"/>
  </r>
  <r>
    <s v="15 Møre og Romsdal"/>
    <x v="13"/>
    <s v="1519"/>
    <s v="1519 Volda"/>
    <x v="265"/>
    <x v="1"/>
    <n v="13"/>
    <x v="1"/>
  </r>
  <r>
    <s v="15 Møre og Romsdal"/>
    <x v="13"/>
    <s v="1519"/>
    <s v="1519 Volda"/>
    <x v="265"/>
    <x v="2"/>
    <n v="10"/>
    <x v="1"/>
  </r>
  <r>
    <s v="15 Møre og Romsdal"/>
    <x v="13"/>
    <s v="1519"/>
    <s v="1519 Volda"/>
    <x v="265"/>
    <x v="3"/>
    <n v="2"/>
    <x v="1"/>
  </r>
  <r>
    <s v="15 Møre og Romsdal"/>
    <x v="13"/>
    <s v="1519"/>
    <s v="1519 Volda"/>
    <x v="265"/>
    <x v="4"/>
    <n v="2"/>
    <x v="1"/>
  </r>
  <r>
    <s v="15 Møre og Romsdal"/>
    <x v="13"/>
    <s v="1519"/>
    <s v="1519 Volda"/>
    <x v="265"/>
    <x v="5"/>
    <n v="1"/>
    <x v="1"/>
  </r>
  <r>
    <s v="15 Møre og Romsdal"/>
    <x v="13"/>
    <s v="1519"/>
    <s v="1519 Volda"/>
    <x v="265"/>
    <x v="6"/>
    <n v="3"/>
    <x v="1"/>
  </r>
  <r>
    <s v="15 Møre og Romsdal"/>
    <x v="13"/>
    <s v="1519"/>
    <s v="1519 Volda"/>
    <x v="265"/>
    <x v="7"/>
    <n v="1"/>
    <x v="1"/>
  </r>
  <r>
    <s v="15 Møre og Romsdal"/>
    <x v="13"/>
    <s v="1519"/>
    <s v="1519 Volda"/>
    <x v="265"/>
    <x v="8"/>
    <n v="2"/>
    <x v="1"/>
  </r>
  <r>
    <s v="15 Møre og Romsdal"/>
    <x v="13"/>
    <s v="1519"/>
    <s v="1519 Volda"/>
    <x v="265"/>
    <x v="9"/>
    <n v="4"/>
    <x v="1"/>
  </r>
  <r>
    <s v="15 Møre og Romsdal"/>
    <x v="13"/>
    <s v="1519"/>
    <s v="1519 Volda"/>
    <x v="265"/>
    <x v="10"/>
    <n v="0"/>
    <x v="1"/>
  </r>
  <r>
    <s v="15 Møre og Romsdal"/>
    <x v="13"/>
    <s v="1519"/>
    <s v="1519 Volda"/>
    <x v="265"/>
    <x v="11"/>
    <n v="0"/>
    <x v="1"/>
  </r>
  <r>
    <s v="15 Møre og Romsdal"/>
    <x v="13"/>
    <s v="1519"/>
    <s v="1519 Volda"/>
    <x v="265"/>
    <x v="12"/>
    <n v="0"/>
    <x v="1"/>
  </r>
  <r>
    <s v="15 Møre og Romsdal"/>
    <x v="13"/>
    <s v="1520"/>
    <s v="1520 Ørsta"/>
    <x v="266"/>
    <x v="0"/>
    <n v="4"/>
    <x v="1"/>
  </r>
  <r>
    <s v="15 Møre og Romsdal"/>
    <x v="13"/>
    <s v="1520"/>
    <s v="1520 Ørsta"/>
    <x v="266"/>
    <x v="1"/>
    <n v="5"/>
    <x v="1"/>
  </r>
  <r>
    <s v="15 Møre og Romsdal"/>
    <x v="13"/>
    <s v="1520"/>
    <s v="1520 Ørsta"/>
    <x v="266"/>
    <x v="2"/>
    <n v="5"/>
    <x v="1"/>
  </r>
  <r>
    <s v="15 Møre og Romsdal"/>
    <x v="13"/>
    <s v="1520"/>
    <s v="1520 Ørsta"/>
    <x v="266"/>
    <x v="3"/>
    <n v="5"/>
    <x v="1"/>
  </r>
  <r>
    <s v="15 Møre og Romsdal"/>
    <x v="13"/>
    <s v="1520"/>
    <s v="1520 Ørsta"/>
    <x v="266"/>
    <x v="4"/>
    <n v="4"/>
    <x v="1"/>
  </r>
  <r>
    <s v="15 Møre og Romsdal"/>
    <x v="13"/>
    <s v="1520"/>
    <s v="1520 Ørsta"/>
    <x v="266"/>
    <x v="5"/>
    <n v="7"/>
    <x v="1"/>
  </r>
  <r>
    <s v="15 Møre og Romsdal"/>
    <x v="13"/>
    <s v="1520"/>
    <s v="1520 Ørsta"/>
    <x v="266"/>
    <x v="6"/>
    <n v="7"/>
    <x v="1"/>
  </r>
  <r>
    <s v="15 Møre og Romsdal"/>
    <x v="13"/>
    <s v="1520"/>
    <s v="1520 Ørsta"/>
    <x v="266"/>
    <x v="7"/>
    <n v="5"/>
    <x v="1"/>
  </r>
  <r>
    <s v="15 Møre og Romsdal"/>
    <x v="13"/>
    <s v="1520"/>
    <s v="1520 Ørsta"/>
    <x v="266"/>
    <x v="8"/>
    <n v="5"/>
    <x v="1"/>
  </r>
  <r>
    <s v="15 Møre og Romsdal"/>
    <x v="13"/>
    <s v="1520"/>
    <s v="1520 Ørsta"/>
    <x v="266"/>
    <x v="9"/>
    <n v="5"/>
    <x v="1"/>
  </r>
  <r>
    <s v="15 Møre og Romsdal"/>
    <x v="13"/>
    <s v="1520"/>
    <s v="1520 Ørsta"/>
    <x v="266"/>
    <x v="10"/>
    <n v="4"/>
    <x v="1"/>
  </r>
  <r>
    <s v="15 Møre og Romsdal"/>
    <x v="13"/>
    <s v="1520"/>
    <s v="1520 Ørsta"/>
    <x v="266"/>
    <x v="11"/>
    <n v="8"/>
    <x v="1"/>
  </r>
  <r>
    <s v="15 Møre og Romsdal"/>
    <x v="13"/>
    <s v="1520"/>
    <s v="1520 Ørsta"/>
    <x v="266"/>
    <x v="12"/>
    <n v="7"/>
    <x v="1"/>
  </r>
  <r>
    <s v="15 Møre og Romsdal"/>
    <x v="13"/>
    <s v="1523"/>
    <s v="1523 Ørskog"/>
    <x v="267"/>
    <x v="0"/>
    <n v="2"/>
    <x v="1"/>
  </r>
  <r>
    <s v="15 Møre og Romsdal"/>
    <x v="13"/>
    <s v="1523"/>
    <s v="1523 Ørskog"/>
    <x v="267"/>
    <x v="1"/>
    <n v="1"/>
    <x v="1"/>
  </r>
  <r>
    <s v="15 Møre og Romsdal"/>
    <x v="13"/>
    <s v="1523"/>
    <s v="1523 Ørskog"/>
    <x v="267"/>
    <x v="2"/>
    <n v="2"/>
    <x v="1"/>
  </r>
  <r>
    <s v="15 Møre og Romsdal"/>
    <x v="13"/>
    <s v="1523"/>
    <s v="1523 Ørskog"/>
    <x v="267"/>
    <x v="3"/>
    <n v="1"/>
    <x v="1"/>
  </r>
  <r>
    <s v="15 Møre og Romsdal"/>
    <x v="13"/>
    <s v="1523"/>
    <s v="1523 Ørskog"/>
    <x v="267"/>
    <x v="4"/>
    <n v="2"/>
    <x v="1"/>
  </r>
  <r>
    <s v="15 Møre og Romsdal"/>
    <x v="13"/>
    <s v="1523"/>
    <s v="1523 Ørskog"/>
    <x v="267"/>
    <x v="5"/>
    <n v="1"/>
    <x v="1"/>
  </r>
  <r>
    <s v="15 Møre og Romsdal"/>
    <x v="13"/>
    <s v="1523"/>
    <s v="1523 Ørskog"/>
    <x v="267"/>
    <x v="6"/>
    <n v="4"/>
    <x v="1"/>
  </r>
  <r>
    <s v="15 Møre og Romsdal"/>
    <x v="13"/>
    <s v="1523"/>
    <s v="1523 Ørskog"/>
    <x v="267"/>
    <x v="7"/>
    <n v="5"/>
    <x v="1"/>
  </r>
  <r>
    <s v="15 Møre og Romsdal"/>
    <x v="13"/>
    <s v="1523"/>
    <s v="1523 Ørskog"/>
    <x v="267"/>
    <x v="8"/>
    <n v="5"/>
    <x v="1"/>
  </r>
  <r>
    <s v="15 Møre og Romsdal"/>
    <x v="13"/>
    <s v="1523"/>
    <s v="1523 Ørskog"/>
    <x v="267"/>
    <x v="9"/>
    <n v="5"/>
    <x v="1"/>
  </r>
  <r>
    <s v="15 Møre og Romsdal"/>
    <x v="13"/>
    <s v="1523"/>
    <s v="1523 Ørskog"/>
    <x v="267"/>
    <x v="10"/>
    <n v="2"/>
    <x v="1"/>
  </r>
  <r>
    <s v="15 Møre og Romsdal"/>
    <x v="13"/>
    <s v="1523"/>
    <s v="1523 Ørskog"/>
    <x v="267"/>
    <x v="11"/>
    <n v="2"/>
    <x v="1"/>
  </r>
  <r>
    <s v="15 Møre og Romsdal"/>
    <x v="13"/>
    <s v="1523"/>
    <s v="1523 Ørskog"/>
    <x v="267"/>
    <x v="12"/>
    <n v="2"/>
    <x v="1"/>
  </r>
  <r>
    <s v="15 Møre og Romsdal"/>
    <x v="13"/>
    <s v="1524"/>
    <s v="1524 Norddal"/>
    <x v="268"/>
    <x v="0"/>
    <n v="0"/>
    <x v="1"/>
  </r>
  <r>
    <s v="15 Møre og Romsdal"/>
    <x v="13"/>
    <s v="1524"/>
    <s v="1524 Norddal"/>
    <x v="268"/>
    <x v="1"/>
    <n v="1"/>
    <x v="1"/>
  </r>
  <r>
    <s v="15 Møre og Romsdal"/>
    <x v="13"/>
    <s v="1524"/>
    <s v="1524 Norddal"/>
    <x v="268"/>
    <x v="2"/>
    <n v="1"/>
    <x v="1"/>
  </r>
  <r>
    <s v="15 Møre og Romsdal"/>
    <x v="13"/>
    <s v="1524"/>
    <s v="1524 Norddal"/>
    <x v="268"/>
    <x v="3"/>
    <n v="1"/>
    <x v="1"/>
  </r>
  <r>
    <s v="15 Møre og Romsdal"/>
    <x v="13"/>
    <s v="1524"/>
    <s v="1524 Norddal"/>
    <x v="268"/>
    <x v="4"/>
    <n v="1"/>
    <x v="1"/>
  </r>
  <r>
    <s v="15 Møre og Romsdal"/>
    <x v="13"/>
    <s v="1524"/>
    <s v="1524 Norddal"/>
    <x v="268"/>
    <x v="5"/>
    <n v="3"/>
    <x v="1"/>
  </r>
  <r>
    <s v="15 Møre og Romsdal"/>
    <x v="13"/>
    <s v="1524"/>
    <s v="1524 Norddal"/>
    <x v="268"/>
    <x v="6"/>
    <n v="1"/>
    <x v="1"/>
  </r>
  <r>
    <s v="15 Møre og Romsdal"/>
    <x v="13"/>
    <s v="1524"/>
    <s v="1524 Norddal"/>
    <x v="268"/>
    <x v="7"/>
    <n v="0"/>
    <x v="1"/>
  </r>
  <r>
    <s v="15 Møre og Romsdal"/>
    <x v="13"/>
    <s v="1524"/>
    <s v="1524 Norddal"/>
    <x v="268"/>
    <x v="8"/>
    <n v="1"/>
    <x v="1"/>
  </r>
  <r>
    <s v="15 Møre og Romsdal"/>
    <x v="13"/>
    <s v="1524"/>
    <s v="1524 Norddal"/>
    <x v="268"/>
    <x v="9"/>
    <n v="0"/>
    <x v="1"/>
  </r>
  <r>
    <s v="15 Møre og Romsdal"/>
    <x v="13"/>
    <s v="1524"/>
    <s v="1524 Norddal"/>
    <x v="268"/>
    <x v="10"/>
    <n v="0"/>
    <x v="1"/>
  </r>
  <r>
    <s v="15 Møre og Romsdal"/>
    <x v="13"/>
    <s v="1524"/>
    <s v="1524 Norddal"/>
    <x v="268"/>
    <x v="11"/>
    <n v="0"/>
    <x v="1"/>
  </r>
  <r>
    <s v="15 Møre og Romsdal"/>
    <x v="13"/>
    <s v="1524"/>
    <s v="1524 Norddal"/>
    <x v="268"/>
    <x v="12"/>
    <n v="1"/>
    <x v="1"/>
  </r>
  <r>
    <s v="15 Møre og Romsdal"/>
    <x v="13"/>
    <s v="1525"/>
    <s v="1525 Stranda"/>
    <x v="269"/>
    <x v="0"/>
    <n v="1"/>
    <x v="1"/>
  </r>
  <r>
    <s v="15 Møre og Romsdal"/>
    <x v="13"/>
    <s v="1525"/>
    <s v="1525 Stranda"/>
    <x v="269"/>
    <x v="1"/>
    <n v="0"/>
    <x v="1"/>
  </r>
  <r>
    <s v="15 Møre og Romsdal"/>
    <x v="13"/>
    <s v="1525"/>
    <s v="1525 Stranda"/>
    <x v="269"/>
    <x v="2"/>
    <n v="0"/>
    <x v="1"/>
  </r>
  <r>
    <s v="15 Møre og Romsdal"/>
    <x v="13"/>
    <s v="1525"/>
    <s v="1525 Stranda"/>
    <x v="269"/>
    <x v="3"/>
    <n v="1"/>
    <x v="1"/>
  </r>
  <r>
    <s v="15 Møre og Romsdal"/>
    <x v="13"/>
    <s v="1525"/>
    <s v="1525 Stranda"/>
    <x v="269"/>
    <x v="4"/>
    <n v="2"/>
    <x v="1"/>
  </r>
  <r>
    <s v="15 Møre og Romsdal"/>
    <x v="13"/>
    <s v="1525"/>
    <s v="1525 Stranda"/>
    <x v="269"/>
    <x v="5"/>
    <n v="2"/>
    <x v="1"/>
  </r>
  <r>
    <s v="15 Møre og Romsdal"/>
    <x v="13"/>
    <s v="1525"/>
    <s v="1525 Stranda"/>
    <x v="269"/>
    <x v="6"/>
    <n v="3"/>
    <x v="1"/>
  </r>
  <r>
    <s v="15 Møre og Romsdal"/>
    <x v="13"/>
    <s v="1525"/>
    <s v="1525 Stranda"/>
    <x v="269"/>
    <x v="7"/>
    <n v="4"/>
    <x v="1"/>
  </r>
  <r>
    <s v="15 Møre og Romsdal"/>
    <x v="13"/>
    <s v="1525"/>
    <s v="1525 Stranda"/>
    <x v="269"/>
    <x v="8"/>
    <n v="4"/>
    <x v="1"/>
  </r>
  <r>
    <s v="15 Møre og Romsdal"/>
    <x v="13"/>
    <s v="1525"/>
    <s v="1525 Stranda"/>
    <x v="269"/>
    <x v="9"/>
    <n v="2"/>
    <x v="1"/>
  </r>
  <r>
    <s v="15 Møre og Romsdal"/>
    <x v="13"/>
    <s v="1525"/>
    <s v="1525 Stranda"/>
    <x v="269"/>
    <x v="10"/>
    <n v="0"/>
    <x v="1"/>
  </r>
  <r>
    <s v="15 Møre og Romsdal"/>
    <x v="13"/>
    <s v="1525"/>
    <s v="1525 Stranda"/>
    <x v="269"/>
    <x v="11"/>
    <n v="0"/>
    <x v="1"/>
  </r>
  <r>
    <s v="15 Møre og Romsdal"/>
    <x v="13"/>
    <s v="1525"/>
    <s v="1525 Stranda"/>
    <x v="269"/>
    <x v="12"/>
    <n v="1"/>
    <x v="1"/>
  </r>
  <r>
    <s v="15 Møre og Romsdal"/>
    <x v="13"/>
    <s v="1526"/>
    <s v="1526 Stordal"/>
    <x v="270"/>
    <x v="0"/>
    <n v="0"/>
    <x v="1"/>
  </r>
  <r>
    <s v="15 Møre og Romsdal"/>
    <x v="13"/>
    <s v="1526"/>
    <s v="1526 Stordal"/>
    <x v="270"/>
    <x v="1"/>
    <n v="0"/>
    <x v="1"/>
  </r>
  <r>
    <s v="15 Møre og Romsdal"/>
    <x v="13"/>
    <s v="1526"/>
    <s v="1526 Stordal"/>
    <x v="270"/>
    <x v="2"/>
    <n v="0"/>
    <x v="1"/>
  </r>
  <r>
    <s v="15 Møre og Romsdal"/>
    <x v="13"/>
    <s v="1526"/>
    <s v="1526 Stordal"/>
    <x v="270"/>
    <x v="3"/>
    <n v="0"/>
    <x v="1"/>
  </r>
  <r>
    <s v="15 Møre og Romsdal"/>
    <x v="13"/>
    <s v="1526"/>
    <s v="1526 Stordal"/>
    <x v="270"/>
    <x v="4"/>
    <n v="1"/>
    <x v="1"/>
  </r>
  <r>
    <s v="15 Møre og Romsdal"/>
    <x v="13"/>
    <s v="1526"/>
    <s v="1526 Stordal"/>
    <x v="270"/>
    <x v="5"/>
    <n v="2"/>
    <x v="1"/>
  </r>
  <r>
    <s v="15 Møre og Romsdal"/>
    <x v="13"/>
    <s v="1526"/>
    <s v="1526 Stordal"/>
    <x v="270"/>
    <x v="6"/>
    <n v="2"/>
    <x v="1"/>
  </r>
  <r>
    <s v="15 Møre og Romsdal"/>
    <x v="13"/>
    <s v="1526"/>
    <s v="1526 Stordal"/>
    <x v="270"/>
    <x v="7"/>
    <n v="1"/>
    <x v="1"/>
  </r>
  <r>
    <s v="15 Møre og Romsdal"/>
    <x v="13"/>
    <s v="1526"/>
    <s v="1526 Stordal"/>
    <x v="270"/>
    <x v="8"/>
    <n v="3"/>
    <x v="1"/>
  </r>
  <r>
    <s v="15 Møre og Romsdal"/>
    <x v="13"/>
    <s v="1526"/>
    <s v="1526 Stordal"/>
    <x v="270"/>
    <x v="9"/>
    <n v="3"/>
    <x v="1"/>
  </r>
  <r>
    <s v="15 Møre og Romsdal"/>
    <x v="13"/>
    <s v="1526"/>
    <s v="1526 Stordal"/>
    <x v="270"/>
    <x v="10"/>
    <n v="2"/>
    <x v="1"/>
  </r>
  <r>
    <s v="15 Møre og Romsdal"/>
    <x v="13"/>
    <s v="1526"/>
    <s v="1526 Stordal"/>
    <x v="270"/>
    <x v="11"/>
    <n v="3"/>
    <x v="1"/>
  </r>
  <r>
    <s v="15 Møre og Romsdal"/>
    <x v="13"/>
    <s v="1526"/>
    <s v="1526 Stordal"/>
    <x v="270"/>
    <x v="12"/>
    <n v="6"/>
    <x v="1"/>
  </r>
  <r>
    <s v="15 Møre og Romsdal"/>
    <x v="13"/>
    <s v="1528"/>
    <s v="1528 Sykkylven"/>
    <x v="271"/>
    <x v="0"/>
    <n v="0"/>
    <x v="1"/>
  </r>
  <r>
    <s v="15 Møre og Romsdal"/>
    <x v="13"/>
    <s v="1528"/>
    <s v="1528 Sykkylven"/>
    <x v="271"/>
    <x v="1"/>
    <n v="2"/>
    <x v="1"/>
  </r>
  <r>
    <s v="15 Møre og Romsdal"/>
    <x v="13"/>
    <s v="1528"/>
    <s v="1528 Sykkylven"/>
    <x v="271"/>
    <x v="2"/>
    <n v="1"/>
    <x v="1"/>
  </r>
  <r>
    <s v="15 Møre og Romsdal"/>
    <x v="13"/>
    <s v="1528"/>
    <s v="1528 Sykkylven"/>
    <x v="271"/>
    <x v="3"/>
    <n v="0"/>
    <x v="1"/>
  </r>
  <r>
    <s v="15 Møre og Romsdal"/>
    <x v="13"/>
    <s v="1528"/>
    <s v="1528 Sykkylven"/>
    <x v="271"/>
    <x v="4"/>
    <n v="1"/>
    <x v="1"/>
  </r>
  <r>
    <s v="15 Møre og Romsdal"/>
    <x v="13"/>
    <s v="1528"/>
    <s v="1528 Sykkylven"/>
    <x v="271"/>
    <x v="5"/>
    <n v="0"/>
    <x v="1"/>
  </r>
  <r>
    <s v="15 Møre og Romsdal"/>
    <x v="13"/>
    <s v="1528"/>
    <s v="1528 Sykkylven"/>
    <x v="271"/>
    <x v="6"/>
    <n v="0"/>
    <x v="1"/>
  </r>
  <r>
    <s v="15 Møre og Romsdal"/>
    <x v="13"/>
    <s v="1528"/>
    <s v="1528 Sykkylven"/>
    <x v="271"/>
    <x v="7"/>
    <n v="1"/>
    <x v="1"/>
  </r>
  <r>
    <s v="15 Møre og Romsdal"/>
    <x v="13"/>
    <s v="1528"/>
    <s v="1528 Sykkylven"/>
    <x v="271"/>
    <x v="8"/>
    <n v="0"/>
    <x v="1"/>
  </r>
  <r>
    <s v="15 Møre og Romsdal"/>
    <x v="13"/>
    <s v="1528"/>
    <s v="1528 Sykkylven"/>
    <x v="271"/>
    <x v="9"/>
    <n v="1"/>
    <x v="1"/>
  </r>
  <r>
    <s v="15 Møre og Romsdal"/>
    <x v="13"/>
    <s v="1528"/>
    <s v="1528 Sykkylven"/>
    <x v="271"/>
    <x v="10"/>
    <n v="1"/>
    <x v="1"/>
  </r>
  <r>
    <s v="15 Møre og Romsdal"/>
    <x v="13"/>
    <s v="1528"/>
    <s v="1528 Sykkylven"/>
    <x v="271"/>
    <x v="11"/>
    <n v="1"/>
    <x v="1"/>
  </r>
  <r>
    <s v="15 Møre og Romsdal"/>
    <x v="13"/>
    <s v="1528"/>
    <s v="1528 Sykkylven"/>
    <x v="271"/>
    <x v="12"/>
    <n v="2"/>
    <x v="1"/>
  </r>
  <r>
    <s v="15 Møre og Romsdal"/>
    <x v="13"/>
    <s v="1529"/>
    <s v="1529 Skodje"/>
    <x v="272"/>
    <x v="0"/>
    <n v="4"/>
    <x v="1"/>
  </r>
  <r>
    <s v="15 Møre og Romsdal"/>
    <x v="13"/>
    <s v="1529"/>
    <s v="1529 Skodje"/>
    <x v="272"/>
    <x v="1"/>
    <n v="2"/>
    <x v="1"/>
  </r>
  <r>
    <s v="15 Møre og Romsdal"/>
    <x v="13"/>
    <s v="1529"/>
    <s v="1529 Skodje"/>
    <x v="272"/>
    <x v="2"/>
    <n v="2"/>
    <x v="1"/>
  </r>
  <r>
    <s v="15 Møre og Romsdal"/>
    <x v="13"/>
    <s v="1529"/>
    <s v="1529 Skodje"/>
    <x v="272"/>
    <x v="3"/>
    <n v="0"/>
    <x v="1"/>
  </r>
  <r>
    <s v="15 Møre og Romsdal"/>
    <x v="13"/>
    <s v="1529"/>
    <s v="1529 Skodje"/>
    <x v="272"/>
    <x v="4"/>
    <n v="0"/>
    <x v="1"/>
  </r>
  <r>
    <s v="15 Møre og Romsdal"/>
    <x v="13"/>
    <s v="1529"/>
    <s v="1529 Skodje"/>
    <x v="272"/>
    <x v="5"/>
    <n v="0"/>
    <x v="1"/>
  </r>
  <r>
    <s v="15 Møre og Romsdal"/>
    <x v="13"/>
    <s v="1529"/>
    <s v="1529 Skodje"/>
    <x v="272"/>
    <x v="6"/>
    <n v="1"/>
    <x v="1"/>
  </r>
  <r>
    <s v="15 Møre og Romsdal"/>
    <x v="13"/>
    <s v="1529"/>
    <s v="1529 Skodje"/>
    <x v="272"/>
    <x v="7"/>
    <n v="0"/>
    <x v="1"/>
  </r>
  <r>
    <s v="15 Møre og Romsdal"/>
    <x v="13"/>
    <s v="1529"/>
    <s v="1529 Skodje"/>
    <x v="272"/>
    <x v="8"/>
    <n v="0"/>
    <x v="1"/>
  </r>
  <r>
    <s v="15 Møre og Romsdal"/>
    <x v="13"/>
    <s v="1529"/>
    <s v="1529 Skodje"/>
    <x v="272"/>
    <x v="9"/>
    <n v="0"/>
    <x v="1"/>
  </r>
  <r>
    <s v="15 Møre og Romsdal"/>
    <x v="13"/>
    <s v="1529"/>
    <s v="1529 Skodje"/>
    <x v="272"/>
    <x v="10"/>
    <n v="0"/>
    <x v="1"/>
  </r>
  <r>
    <s v="15 Møre og Romsdal"/>
    <x v="13"/>
    <s v="1529"/>
    <s v="1529 Skodje"/>
    <x v="272"/>
    <x v="11"/>
    <n v="0"/>
    <x v="1"/>
  </r>
  <r>
    <s v="15 Møre og Romsdal"/>
    <x v="13"/>
    <s v="1529"/>
    <s v="1529 Skodje"/>
    <x v="272"/>
    <x v="12"/>
    <n v="2"/>
    <x v="1"/>
  </r>
  <r>
    <s v="15 Møre og Romsdal"/>
    <x v="13"/>
    <s v="1531"/>
    <s v="1531 Sula"/>
    <x v="273"/>
    <x v="0"/>
    <n v="0"/>
    <x v="1"/>
  </r>
  <r>
    <s v="15 Møre og Romsdal"/>
    <x v="13"/>
    <s v="1531"/>
    <s v="1531 Sula"/>
    <x v="273"/>
    <x v="1"/>
    <n v="1"/>
    <x v="1"/>
  </r>
  <r>
    <s v="15 Møre og Romsdal"/>
    <x v="13"/>
    <s v="1531"/>
    <s v="1531 Sula"/>
    <x v="273"/>
    <x v="2"/>
    <n v="0"/>
    <x v="1"/>
  </r>
  <r>
    <s v="15 Møre og Romsdal"/>
    <x v="13"/>
    <s v="1531"/>
    <s v="1531 Sula"/>
    <x v="273"/>
    <x v="3"/>
    <n v="0"/>
    <x v="1"/>
  </r>
  <r>
    <s v="15 Møre og Romsdal"/>
    <x v="13"/>
    <s v="1531"/>
    <s v="1531 Sula"/>
    <x v="273"/>
    <x v="4"/>
    <n v="0"/>
    <x v="1"/>
  </r>
  <r>
    <s v="15 Møre og Romsdal"/>
    <x v="13"/>
    <s v="1531"/>
    <s v="1531 Sula"/>
    <x v="273"/>
    <x v="5"/>
    <n v="0"/>
    <x v="1"/>
  </r>
  <r>
    <s v="15 Møre og Romsdal"/>
    <x v="13"/>
    <s v="1531"/>
    <s v="1531 Sula"/>
    <x v="273"/>
    <x v="6"/>
    <n v="0"/>
    <x v="1"/>
  </r>
  <r>
    <s v="15 Møre og Romsdal"/>
    <x v="13"/>
    <s v="1531"/>
    <s v="1531 Sula"/>
    <x v="273"/>
    <x v="7"/>
    <n v="0"/>
    <x v="1"/>
  </r>
  <r>
    <s v="15 Møre og Romsdal"/>
    <x v="13"/>
    <s v="1531"/>
    <s v="1531 Sula"/>
    <x v="273"/>
    <x v="8"/>
    <n v="0"/>
    <x v="1"/>
  </r>
  <r>
    <s v="15 Møre og Romsdal"/>
    <x v="13"/>
    <s v="1531"/>
    <s v="1531 Sula"/>
    <x v="273"/>
    <x v="9"/>
    <n v="0"/>
    <x v="1"/>
  </r>
  <r>
    <s v="15 Møre og Romsdal"/>
    <x v="13"/>
    <s v="1531"/>
    <s v="1531 Sula"/>
    <x v="273"/>
    <x v="10"/>
    <n v="0"/>
    <x v="1"/>
  </r>
  <r>
    <s v="15 Møre og Romsdal"/>
    <x v="13"/>
    <s v="1531"/>
    <s v="1531 Sula"/>
    <x v="273"/>
    <x v="11"/>
    <n v="0"/>
    <x v="1"/>
  </r>
  <r>
    <s v="15 Møre og Romsdal"/>
    <x v="13"/>
    <s v="1531"/>
    <s v="1531 Sula"/>
    <x v="273"/>
    <x v="12"/>
    <n v="0"/>
    <x v="1"/>
  </r>
  <r>
    <s v="15 Møre og Romsdal"/>
    <x v="13"/>
    <s v="1532"/>
    <s v="1532 Giske"/>
    <x v="274"/>
    <x v="0"/>
    <n v="0"/>
    <x v="1"/>
  </r>
  <r>
    <s v="15 Møre og Romsdal"/>
    <x v="13"/>
    <s v="1532"/>
    <s v="1532 Giske"/>
    <x v="274"/>
    <x v="1"/>
    <n v="0"/>
    <x v="1"/>
  </r>
  <r>
    <s v="15 Møre og Romsdal"/>
    <x v="13"/>
    <s v="1532"/>
    <s v="1532 Giske"/>
    <x v="274"/>
    <x v="2"/>
    <n v="0"/>
    <x v="1"/>
  </r>
  <r>
    <s v="15 Møre og Romsdal"/>
    <x v="13"/>
    <s v="1532"/>
    <s v="1532 Giske"/>
    <x v="274"/>
    <x v="3"/>
    <n v="1"/>
    <x v="1"/>
  </r>
  <r>
    <s v="15 Møre og Romsdal"/>
    <x v="13"/>
    <s v="1532"/>
    <s v="1532 Giske"/>
    <x v="274"/>
    <x v="4"/>
    <n v="0"/>
    <x v="1"/>
  </r>
  <r>
    <s v="15 Møre og Romsdal"/>
    <x v="13"/>
    <s v="1532"/>
    <s v="1532 Giske"/>
    <x v="274"/>
    <x v="5"/>
    <n v="0"/>
    <x v="1"/>
  </r>
  <r>
    <s v="15 Møre og Romsdal"/>
    <x v="13"/>
    <s v="1532"/>
    <s v="1532 Giske"/>
    <x v="274"/>
    <x v="6"/>
    <n v="0"/>
    <x v="1"/>
  </r>
  <r>
    <s v="15 Møre og Romsdal"/>
    <x v="13"/>
    <s v="1532"/>
    <s v="1532 Giske"/>
    <x v="274"/>
    <x v="7"/>
    <n v="0"/>
    <x v="1"/>
  </r>
  <r>
    <s v="15 Møre og Romsdal"/>
    <x v="13"/>
    <s v="1532"/>
    <s v="1532 Giske"/>
    <x v="274"/>
    <x v="8"/>
    <n v="0"/>
    <x v="1"/>
  </r>
  <r>
    <s v="15 Møre og Romsdal"/>
    <x v="13"/>
    <s v="1532"/>
    <s v="1532 Giske"/>
    <x v="274"/>
    <x v="9"/>
    <n v="0"/>
    <x v="1"/>
  </r>
  <r>
    <s v="15 Møre og Romsdal"/>
    <x v="13"/>
    <s v="1532"/>
    <s v="1532 Giske"/>
    <x v="274"/>
    <x v="10"/>
    <n v="0"/>
    <x v="1"/>
  </r>
  <r>
    <s v="15 Møre og Romsdal"/>
    <x v="13"/>
    <s v="1532"/>
    <s v="1532 Giske"/>
    <x v="274"/>
    <x v="11"/>
    <n v="0"/>
    <x v="1"/>
  </r>
  <r>
    <s v="15 Møre og Romsdal"/>
    <x v="13"/>
    <s v="1532"/>
    <s v="1532 Giske"/>
    <x v="274"/>
    <x v="12"/>
    <n v="0"/>
    <x v="1"/>
  </r>
  <r>
    <s v="15 Møre og Romsdal"/>
    <x v="13"/>
    <s v="1534"/>
    <s v="1534 Haram"/>
    <x v="275"/>
    <x v="0"/>
    <n v="0"/>
    <x v="1"/>
  </r>
  <r>
    <s v="15 Møre og Romsdal"/>
    <x v="13"/>
    <s v="1534"/>
    <s v="1534 Haram"/>
    <x v="275"/>
    <x v="1"/>
    <n v="0"/>
    <x v="1"/>
  </r>
  <r>
    <s v="15 Møre og Romsdal"/>
    <x v="13"/>
    <s v="1534"/>
    <s v="1534 Haram"/>
    <x v="275"/>
    <x v="2"/>
    <n v="0"/>
    <x v="1"/>
  </r>
  <r>
    <s v="15 Møre og Romsdal"/>
    <x v="13"/>
    <s v="1534"/>
    <s v="1534 Haram"/>
    <x v="275"/>
    <x v="3"/>
    <n v="0"/>
    <x v="1"/>
  </r>
  <r>
    <s v="15 Møre og Romsdal"/>
    <x v="13"/>
    <s v="1534"/>
    <s v="1534 Haram"/>
    <x v="275"/>
    <x v="4"/>
    <n v="0"/>
    <x v="1"/>
  </r>
  <r>
    <s v="15 Møre og Romsdal"/>
    <x v="13"/>
    <s v="1534"/>
    <s v="1534 Haram"/>
    <x v="275"/>
    <x v="5"/>
    <n v="0"/>
    <x v="1"/>
  </r>
  <r>
    <s v="15 Møre og Romsdal"/>
    <x v="13"/>
    <s v="1534"/>
    <s v="1534 Haram"/>
    <x v="275"/>
    <x v="6"/>
    <n v="1"/>
    <x v="1"/>
  </r>
  <r>
    <s v="15 Møre og Romsdal"/>
    <x v="13"/>
    <s v="1534"/>
    <s v="1534 Haram"/>
    <x v="275"/>
    <x v="7"/>
    <n v="1"/>
    <x v="1"/>
  </r>
  <r>
    <s v="15 Møre og Romsdal"/>
    <x v="13"/>
    <s v="1534"/>
    <s v="1534 Haram"/>
    <x v="275"/>
    <x v="8"/>
    <n v="0"/>
    <x v="1"/>
  </r>
  <r>
    <s v="15 Møre og Romsdal"/>
    <x v="13"/>
    <s v="1534"/>
    <s v="1534 Haram"/>
    <x v="275"/>
    <x v="9"/>
    <n v="0"/>
    <x v="1"/>
  </r>
  <r>
    <s v="15 Møre og Romsdal"/>
    <x v="13"/>
    <s v="1534"/>
    <s v="1534 Haram"/>
    <x v="275"/>
    <x v="10"/>
    <n v="1"/>
    <x v="1"/>
  </r>
  <r>
    <s v="15 Møre og Romsdal"/>
    <x v="13"/>
    <s v="1534"/>
    <s v="1534 Haram"/>
    <x v="275"/>
    <x v="11"/>
    <n v="3"/>
    <x v="1"/>
  </r>
  <r>
    <s v="15 Møre og Romsdal"/>
    <x v="13"/>
    <s v="1534"/>
    <s v="1534 Haram"/>
    <x v="275"/>
    <x v="12"/>
    <n v="1"/>
    <x v="1"/>
  </r>
  <r>
    <s v="15 Møre og Romsdal"/>
    <x v="13"/>
    <s v="1535"/>
    <s v="1535 Vestnes"/>
    <x v="276"/>
    <x v="0"/>
    <n v="1"/>
    <x v="1"/>
  </r>
  <r>
    <s v="15 Møre og Romsdal"/>
    <x v="13"/>
    <s v="1535"/>
    <s v="1535 Vestnes"/>
    <x v="276"/>
    <x v="1"/>
    <n v="3"/>
    <x v="1"/>
  </r>
  <r>
    <s v="15 Møre og Romsdal"/>
    <x v="13"/>
    <s v="1535"/>
    <s v="1535 Vestnes"/>
    <x v="276"/>
    <x v="2"/>
    <n v="1"/>
    <x v="1"/>
  </r>
  <r>
    <s v="15 Møre og Romsdal"/>
    <x v="13"/>
    <s v="1535"/>
    <s v="1535 Vestnes"/>
    <x v="276"/>
    <x v="3"/>
    <n v="1"/>
    <x v="1"/>
  </r>
  <r>
    <s v="15 Møre og Romsdal"/>
    <x v="13"/>
    <s v="1535"/>
    <s v="1535 Vestnes"/>
    <x v="276"/>
    <x v="4"/>
    <n v="2"/>
    <x v="1"/>
  </r>
  <r>
    <s v="15 Møre og Romsdal"/>
    <x v="13"/>
    <s v="1535"/>
    <s v="1535 Vestnes"/>
    <x v="276"/>
    <x v="5"/>
    <n v="1"/>
    <x v="1"/>
  </r>
  <r>
    <s v="15 Møre og Romsdal"/>
    <x v="13"/>
    <s v="1535"/>
    <s v="1535 Vestnes"/>
    <x v="276"/>
    <x v="6"/>
    <n v="2"/>
    <x v="1"/>
  </r>
  <r>
    <s v="15 Møre og Romsdal"/>
    <x v="13"/>
    <s v="1535"/>
    <s v="1535 Vestnes"/>
    <x v="276"/>
    <x v="7"/>
    <n v="5"/>
    <x v="1"/>
  </r>
  <r>
    <s v="15 Møre og Romsdal"/>
    <x v="13"/>
    <s v="1535"/>
    <s v="1535 Vestnes"/>
    <x v="276"/>
    <x v="8"/>
    <n v="4"/>
    <x v="1"/>
  </r>
  <r>
    <s v="15 Møre og Romsdal"/>
    <x v="13"/>
    <s v="1535"/>
    <s v="1535 Vestnes"/>
    <x v="276"/>
    <x v="9"/>
    <n v="6"/>
    <x v="1"/>
  </r>
  <r>
    <s v="15 Møre og Romsdal"/>
    <x v="13"/>
    <s v="1535"/>
    <s v="1535 Vestnes"/>
    <x v="276"/>
    <x v="10"/>
    <n v="8"/>
    <x v="1"/>
  </r>
  <r>
    <s v="15 Møre og Romsdal"/>
    <x v="13"/>
    <s v="1535"/>
    <s v="1535 Vestnes"/>
    <x v="276"/>
    <x v="11"/>
    <n v="7"/>
    <x v="1"/>
  </r>
  <r>
    <s v="15 Møre og Romsdal"/>
    <x v="13"/>
    <s v="1535"/>
    <s v="1535 Vestnes"/>
    <x v="276"/>
    <x v="12"/>
    <n v="9"/>
    <x v="1"/>
  </r>
  <r>
    <s v="15 Møre og Romsdal"/>
    <x v="13"/>
    <s v="1539"/>
    <s v="1539 Rauma"/>
    <x v="277"/>
    <x v="0"/>
    <n v="12"/>
    <x v="1"/>
  </r>
  <r>
    <s v="15 Møre og Romsdal"/>
    <x v="13"/>
    <s v="1539"/>
    <s v="1539 Rauma"/>
    <x v="277"/>
    <x v="1"/>
    <n v="2"/>
    <x v="1"/>
  </r>
  <r>
    <s v="15 Møre og Romsdal"/>
    <x v="13"/>
    <s v="1539"/>
    <s v="1539 Rauma"/>
    <x v="277"/>
    <x v="2"/>
    <n v="4"/>
    <x v="1"/>
  </r>
  <r>
    <s v="15 Møre og Romsdal"/>
    <x v="13"/>
    <s v="1539"/>
    <s v="1539 Rauma"/>
    <x v="277"/>
    <x v="3"/>
    <n v="5"/>
    <x v="1"/>
  </r>
  <r>
    <s v="15 Møre og Romsdal"/>
    <x v="13"/>
    <s v="1539"/>
    <s v="1539 Rauma"/>
    <x v="277"/>
    <x v="4"/>
    <n v="3"/>
    <x v="1"/>
  </r>
  <r>
    <s v="15 Møre og Romsdal"/>
    <x v="13"/>
    <s v="1539"/>
    <s v="1539 Rauma"/>
    <x v="277"/>
    <x v="5"/>
    <n v="4"/>
    <x v="1"/>
  </r>
  <r>
    <s v="15 Møre og Romsdal"/>
    <x v="13"/>
    <s v="1539"/>
    <s v="1539 Rauma"/>
    <x v="277"/>
    <x v="6"/>
    <n v="5"/>
    <x v="1"/>
  </r>
  <r>
    <s v="15 Møre og Romsdal"/>
    <x v="13"/>
    <s v="1539"/>
    <s v="1539 Rauma"/>
    <x v="277"/>
    <x v="7"/>
    <n v="3"/>
    <x v="1"/>
  </r>
  <r>
    <s v="15 Møre og Romsdal"/>
    <x v="13"/>
    <s v="1539"/>
    <s v="1539 Rauma"/>
    <x v="277"/>
    <x v="8"/>
    <n v="1"/>
    <x v="1"/>
  </r>
  <r>
    <s v="15 Møre og Romsdal"/>
    <x v="13"/>
    <s v="1539"/>
    <s v="1539 Rauma"/>
    <x v="277"/>
    <x v="9"/>
    <n v="3"/>
    <x v="1"/>
  </r>
  <r>
    <s v="15 Møre og Romsdal"/>
    <x v="13"/>
    <s v="1539"/>
    <s v="1539 Rauma"/>
    <x v="277"/>
    <x v="10"/>
    <n v="4"/>
    <x v="1"/>
  </r>
  <r>
    <s v="15 Møre og Romsdal"/>
    <x v="13"/>
    <s v="1539"/>
    <s v="1539 Rauma"/>
    <x v="277"/>
    <x v="11"/>
    <n v="2"/>
    <x v="1"/>
  </r>
  <r>
    <s v="15 Møre og Romsdal"/>
    <x v="13"/>
    <s v="1539"/>
    <s v="1539 Rauma"/>
    <x v="277"/>
    <x v="12"/>
    <n v="6"/>
    <x v="1"/>
  </r>
  <r>
    <s v="15 Møre og Romsdal"/>
    <x v="13"/>
    <s v="1543"/>
    <s v="1543 Nesset"/>
    <x v="278"/>
    <x v="0"/>
    <n v="2"/>
    <x v="1"/>
  </r>
  <r>
    <s v="15 Møre og Romsdal"/>
    <x v="13"/>
    <s v="1543"/>
    <s v="1543 Nesset"/>
    <x v="278"/>
    <x v="1"/>
    <n v="1"/>
    <x v="1"/>
  </r>
  <r>
    <s v="15 Møre og Romsdal"/>
    <x v="13"/>
    <s v="1543"/>
    <s v="1543 Nesset"/>
    <x v="278"/>
    <x v="2"/>
    <n v="2"/>
    <x v="1"/>
  </r>
  <r>
    <s v="15 Møre og Romsdal"/>
    <x v="13"/>
    <s v="1543"/>
    <s v="1543 Nesset"/>
    <x v="278"/>
    <x v="3"/>
    <n v="2"/>
    <x v="1"/>
  </r>
  <r>
    <s v="15 Møre og Romsdal"/>
    <x v="13"/>
    <s v="1543"/>
    <s v="1543 Nesset"/>
    <x v="278"/>
    <x v="4"/>
    <n v="1"/>
    <x v="1"/>
  </r>
  <r>
    <s v="15 Møre og Romsdal"/>
    <x v="13"/>
    <s v="1543"/>
    <s v="1543 Nesset"/>
    <x v="278"/>
    <x v="5"/>
    <n v="2"/>
    <x v="1"/>
  </r>
  <r>
    <s v="15 Møre og Romsdal"/>
    <x v="13"/>
    <s v="1543"/>
    <s v="1543 Nesset"/>
    <x v="278"/>
    <x v="6"/>
    <n v="2"/>
    <x v="1"/>
  </r>
  <r>
    <s v="15 Møre og Romsdal"/>
    <x v="13"/>
    <s v="1543"/>
    <s v="1543 Nesset"/>
    <x v="278"/>
    <x v="7"/>
    <n v="4"/>
    <x v="1"/>
  </r>
  <r>
    <s v="15 Møre og Romsdal"/>
    <x v="13"/>
    <s v="1543"/>
    <s v="1543 Nesset"/>
    <x v="278"/>
    <x v="8"/>
    <n v="3"/>
    <x v="1"/>
  </r>
  <r>
    <s v="15 Møre og Romsdal"/>
    <x v="13"/>
    <s v="1543"/>
    <s v="1543 Nesset"/>
    <x v="278"/>
    <x v="9"/>
    <n v="3"/>
    <x v="1"/>
  </r>
  <r>
    <s v="15 Møre og Romsdal"/>
    <x v="13"/>
    <s v="1543"/>
    <s v="1543 Nesset"/>
    <x v="278"/>
    <x v="10"/>
    <n v="2"/>
    <x v="1"/>
  </r>
  <r>
    <s v="15 Møre og Romsdal"/>
    <x v="13"/>
    <s v="1543"/>
    <s v="1543 Nesset"/>
    <x v="278"/>
    <x v="11"/>
    <n v="1"/>
    <x v="1"/>
  </r>
  <r>
    <s v="15 Møre og Romsdal"/>
    <x v="13"/>
    <s v="1543"/>
    <s v="1543 Nesset"/>
    <x v="278"/>
    <x v="12"/>
    <n v="4"/>
    <x v="1"/>
  </r>
  <r>
    <s v="15 Møre og Romsdal"/>
    <x v="13"/>
    <s v="1545"/>
    <s v="1545 Midsund"/>
    <x v="279"/>
    <x v="0"/>
    <n v="0"/>
    <x v="1"/>
  </r>
  <r>
    <s v="15 Møre og Romsdal"/>
    <x v="13"/>
    <s v="1545"/>
    <s v="1545 Midsund"/>
    <x v="279"/>
    <x v="1"/>
    <n v="0"/>
    <x v="1"/>
  </r>
  <r>
    <s v="15 Møre og Romsdal"/>
    <x v="13"/>
    <s v="1545"/>
    <s v="1545 Midsund"/>
    <x v="279"/>
    <x v="2"/>
    <n v="0"/>
    <x v="1"/>
  </r>
  <r>
    <s v="15 Møre og Romsdal"/>
    <x v="13"/>
    <s v="1545"/>
    <s v="1545 Midsund"/>
    <x v="279"/>
    <x v="3"/>
    <n v="0"/>
    <x v="1"/>
  </r>
  <r>
    <s v="15 Møre og Romsdal"/>
    <x v="13"/>
    <s v="1545"/>
    <s v="1545 Midsund"/>
    <x v="279"/>
    <x v="4"/>
    <n v="0"/>
    <x v="1"/>
  </r>
  <r>
    <s v="15 Møre og Romsdal"/>
    <x v="13"/>
    <s v="1545"/>
    <s v="1545 Midsund"/>
    <x v="279"/>
    <x v="5"/>
    <n v="0"/>
    <x v="1"/>
  </r>
  <r>
    <s v="15 Møre og Romsdal"/>
    <x v="13"/>
    <s v="1545"/>
    <s v="1545 Midsund"/>
    <x v="279"/>
    <x v="6"/>
    <n v="0"/>
    <x v="1"/>
  </r>
  <r>
    <s v="15 Møre og Romsdal"/>
    <x v="13"/>
    <s v="1545"/>
    <s v="1545 Midsund"/>
    <x v="279"/>
    <x v="7"/>
    <n v="0"/>
    <x v="1"/>
  </r>
  <r>
    <s v="15 Møre og Romsdal"/>
    <x v="13"/>
    <s v="1545"/>
    <s v="1545 Midsund"/>
    <x v="279"/>
    <x v="8"/>
    <n v="0"/>
    <x v="1"/>
  </r>
  <r>
    <s v="15 Møre og Romsdal"/>
    <x v="13"/>
    <s v="1545"/>
    <s v="1545 Midsund"/>
    <x v="279"/>
    <x v="9"/>
    <n v="0"/>
    <x v="1"/>
  </r>
  <r>
    <s v="15 Møre og Romsdal"/>
    <x v="13"/>
    <s v="1545"/>
    <s v="1545 Midsund"/>
    <x v="279"/>
    <x v="10"/>
    <n v="0"/>
    <x v="1"/>
  </r>
  <r>
    <s v="15 Møre og Romsdal"/>
    <x v="13"/>
    <s v="1545"/>
    <s v="1545 Midsund"/>
    <x v="279"/>
    <x v="11"/>
    <n v="0"/>
    <x v="1"/>
  </r>
  <r>
    <s v="15 Møre og Romsdal"/>
    <x v="13"/>
    <s v="1545"/>
    <s v="1545 Midsund"/>
    <x v="279"/>
    <x v="12"/>
    <n v="0"/>
    <x v="1"/>
  </r>
  <r>
    <s v="15 Møre og Romsdal"/>
    <x v="13"/>
    <s v="1546"/>
    <s v="1546 Sandøy"/>
    <x v="280"/>
    <x v="0"/>
    <n v="0"/>
    <x v="1"/>
  </r>
  <r>
    <s v="15 Møre og Romsdal"/>
    <x v="13"/>
    <s v="1546"/>
    <s v="1546 Sandøy"/>
    <x v="280"/>
    <x v="1"/>
    <n v="0"/>
    <x v="1"/>
  </r>
  <r>
    <s v="15 Møre og Romsdal"/>
    <x v="13"/>
    <s v="1546"/>
    <s v="1546 Sandøy"/>
    <x v="280"/>
    <x v="2"/>
    <n v="0"/>
    <x v="1"/>
  </r>
  <r>
    <s v="15 Møre og Romsdal"/>
    <x v="13"/>
    <s v="1546"/>
    <s v="1546 Sandøy"/>
    <x v="280"/>
    <x v="3"/>
    <n v="0"/>
    <x v="1"/>
  </r>
  <r>
    <s v="15 Møre og Romsdal"/>
    <x v="13"/>
    <s v="1546"/>
    <s v="1546 Sandøy"/>
    <x v="280"/>
    <x v="4"/>
    <n v="0"/>
    <x v="1"/>
  </r>
  <r>
    <s v="15 Møre og Romsdal"/>
    <x v="13"/>
    <s v="1546"/>
    <s v="1546 Sandøy"/>
    <x v="280"/>
    <x v="5"/>
    <n v="0"/>
    <x v="1"/>
  </r>
  <r>
    <s v="15 Møre og Romsdal"/>
    <x v="13"/>
    <s v="1546"/>
    <s v="1546 Sandøy"/>
    <x v="280"/>
    <x v="6"/>
    <n v="0"/>
    <x v="1"/>
  </r>
  <r>
    <s v="15 Møre og Romsdal"/>
    <x v="13"/>
    <s v="1546"/>
    <s v="1546 Sandøy"/>
    <x v="280"/>
    <x v="7"/>
    <n v="0"/>
    <x v="1"/>
  </r>
  <r>
    <s v="15 Møre og Romsdal"/>
    <x v="13"/>
    <s v="1546"/>
    <s v="1546 Sandøy"/>
    <x v="280"/>
    <x v="8"/>
    <n v="0"/>
    <x v="1"/>
  </r>
  <r>
    <s v="15 Møre og Romsdal"/>
    <x v="13"/>
    <s v="1546"/>
    <s v="1546 Sandøy"/>
    <x v="280"/>
    <x v="9"/>
    <n v="0"/>
    <x v="1"/>
  </r>
  <r>
    <s v="15 Møre og Romsdal"/>
    <x v="13"/>
    <s v="1546"/>
    <s v="1546 Sandøy"/>
    <x v="280"/>
    <x v="10"/>
    <n v="0"/>
    <x v="1"/>
  </r>
  <r>
    <s v="15 Møre og Romsdal"/>
    <x v="13"/>
    <s v="1546"/>
    <s v="1546 Sandøy"/>
    <x v="280"/>
    <x v="11"/>
    <n v="0"/>
    <x v="1"/>
  </r>
  <r>
    <s v="15 Møre og Romsdal"/>
    <x v="13"/>
    <s v="1546"/>
    <s v="1546 Sandøy"/>
    <x v="280"/>
    <x v="12"/>
    <n v="0"/>
    <x v="1"/>
  </r>
  <r>
    <s v="15 Møre og Romsdal"/>
    <x v="13"/>
    <s v="1547"/>
    <s v="1547 Aukra"/>
    <x v="281"/>
    <x v="0"/>
    <n v="0"/>
    <x v="1"/>
  </r>
  <r>
    <s v="15 Møre og Romsdal"/>
    <x v="13"/>
    <s v="1547"/>
    <s v="1547 Aukra"/>
    <x v="281"/>
    <x v="1"/>
    <n v="0"/>
    <x v="1"/>
  </r>
  <r>
    <s v="15 Møre og Romsdal"/>
    <x v="13"/>
    <s v="1547"/>
    <s v="1547 Aukra"/>
    <x v="281"/>
    <x v="2"/>
    <n v="0"/>
    <x v="1"/>
  </r>
  <r>
    <s v="15 Møre og Romsdal"/>
    <x v="13"/>
    <s v="1547"/>
    <s v="1547 Aukra"/>
    <x v="281"/>
    <x v="3"/>
    <n v="0"/>
    <x v="1"/>
  </r>
  <r>
    <s v="15 Møre og Romsdal"/>
    <x v="13"/>
    <s v="1547"/>
    <s v="1547 Aukra"/>
    <x v="281"/>
    <x v="4"/>
    <n v="0"/>
    <x v="1"/>
  </r>
  <r>
    <s v="15 Møre og Romsdal"/>
    <x v="13"/>
    <s v="1547"/>
    <s v="1547 Aukra"/>
    <x v="281"/>
    <x v="5"/>
    <n v="0"/>
    <x v="1"/>
  </r>
  <r>
    <s v="15 Møre og Romsdal"/>
    <x v="13"/>
    <s v="1547"/>
    <s v="1547 Aukra"/>
    <x v="281"/>
    <x v="6"/>
    <n v="0"/>
    <x v="1"/>
  </r>
  <r>
    <s v="15 Møre og Romsdal"/>
    <x v="13"/>
    <s v="1547"/>
    <s v="1547 Aukra"/>
    <x v="281"/>
    <x v="7"/>
    <n v="0"/>
    <x v="1"/>
  </r>
  <r>
    <s v="15 Møre og Romsdal"/>
    <x v="13"/>
    <s v="1547"/>
    <s v="1547 Aukra"/>
    <x v="281"/>
    <x v="8"/>
    <n v="0"/>
    <x v="1"/>
  </r>
  <r>
    <s v="15 Møre og Romsdal"/>
    <x v="13"/>
    <s v="1547"/>
    <s v="1547 Aukra"/>
    <x v="281"/>
    <x v="9"/>
    <n v="0"/>
    <x v="1"/>
  </r>
  <r>
    <s v="15 Møre og Romsdal"/>
    <x v="13"/>
    <s v="1547"/>
    <s v="1547 Aukra"/>
    <x v="281"/>
    <x v="10"/>
    <n v="0"/>
    <x v="1"/>
  </r>
  <r>
    <s v="15 Møre og Romsdal"/>
    <x v="13"/>
    <s v="1547"/>
    <s v="1547 Aukra"/>
    <x v="281"/>
    <x v="11"/>
    <n v="0"/>
    <x v="1"/>
  </r>
  <r>
    <s v="15 Møre og Romsdal"/>
    <x v="13"/>
    <s v="1547"/>
    <s v="1547 Aukra"/>
    <x v="281"/>
    <x v="12"/>
    <n v="0"/>
    <x v="1"/>
  </r>
  <r>
    <s v="15 Møre og Romsdal"/>
    <x v="13"/>
    <s v="1548"/>
    <s v="1548 Fræna"/>
    <x v="282"/>
    <x v="0"/>
    <n v="0"/>
    <x v="1"/>
  </r>
  <r>
    <s v="15 Møre og Romsdal"/>
    <x v="13"/>
    <s v="1548"/>
    <s v="1548 Fræna"/>
    <x v="282"/>
    <x v="1"/>
    <n v="1"/>
    <x v="1"/>
  </r>
  <r>
    <s v="15 Møre og Romsdal"/>
    <x v="13"/>
    <s v="1548"/>
    <s v="1548 Fræna"/>
    <x v="282"/>
    <x v="2"/>
    <n v="0"/>
    <x v="1"/>
  </r>
  <r>
    <s v="15 Møre og Romsdal"/>
    <x v="13"/>
    <s v="1548"/>
    <s v="1548 Fræna"/>
    <x v="282"/>
    <x v="3"/>
    <n v="1"/>
    <x v="1"/>
  </r>
  <r>
    <s v="15 Møre og Romsdal"/>
    <x v="13"/>
    <s v="1548"/>
    <s v="1548 Fræna"/>
    <x v="282"/>
    <x v="4"/>
    <n v="3"/>
    <x v="1"/>
  </r>
  <r>
    <s v="15 Møre og Romsdal"/>
    <x v="13"/>
    <s v="1548"/>
    <s v="1548 Fræna"/>
    <x v="282"/>
    <x v="5"/>
    <n v="4"/>
    <x v="1"/>
  </r>
  <r>
    <s v="15 Møre og Romsdal"/>
    <x v="13"/>
    <s v="1548"/>
    <s v="1548 Fræna"/>
    <x v="282"/>
    <x v="6"/>
    <n v="1"/>
    <x v="1"/>
  </r>
  <r>
    <s v="15 Møre og Romsdal"/>
    <x v="13"/>
    <s v="1548"/>
    <s v="1548 Fræna"/>
    <x v="282"/>
    <x v="7"/>
    <n v="1"/>
    <x v="1"/>
  </r>
  <r>
    <s v="15 Møre og Romsdal"/>
    <x v="13"/>
    <s v="1548"/>
    <s v="1548 Fræna"/>
    <x v="282"/>
    <x v="8"/>
    <n v="1"/>
    <x v="1"/>
  </r>
  <r>
    <s v="15 Møre og Romsdal"/>
    <x v="13"/>
    <s v="1548"/>
    <s v="1548 Fræna"/>
    <x v="282"/>
    <x v="9"/>
    <n v="2"/>
    <x v="1"/>
  </r>
  <r>
    <s v="15 Møre og Romsdal"/>
    <x v="13"/>
    <s v="1548"/>
    <s v="1548 Fræna"/>
    <x v="282"/>
    <x v="10"/>
    <n v="4"/>
    <x v="1"/>
  </r>
  <r>
    <s v="15 Møre og Romsdal"/>
    <x v="13"/>
    <s v="1548"/>
    <s v="1548 Fræna"/>
    <x v="282"/>
    <x v="11"/>
    <n v="3"/>
    <x v="1"/>
  </r>
  <r>
    <s v="15 Møre og Romsdal"/>
    <x v="13"/>
    <s v="1548"/>
    <s v="1548 Fræna"/>
    <x v="282"/>
    <x v="12"/>
    <n v="5"/>
    <x v="1"/>
  </r>
  <r>
    <s v="15 Møre og Romsdal"/>
    <x v="13"/>
    <s v="1551"/>
    <s v="1551 Eide"/>
    <x v="283"/>
    <x v="0"/>
    <n v="2"/>
    <x v="1"/>
  </r>
  <r>
    <s v="15 Møre og Romsdal"/>
    <x v="13"/>
    <s v="1551"/>
    <s v="1551 Eide"/>
    <x v="283"/>
    <x v="1"/>
    <n v="2"/>
    <x v="1"/>
  </r>
  <r>
    <s v="15 Møre og Romsdal"/>
    <x v="13"/>
    <s v="1551"/>
    <s v="1551 Eide"/>
    <x v="283"/>
    <x v="2"/>
    <n v="3"/>
    <x v="1"/>
  </r>
  <r>
    <s v="15 Møre og Romsdal"/>
    <x v="13"/>
    <s v="1551"/>
    <s v="1551 Eide"/>
    <x v="283"/>
    <x v="3"/>
    <n v="4"/>
    <x v="1"/>
  </r>
  <r>
    <s v="15 Møre og Romsdal"/>
    <x v="13"/>
    <s v="1551"/>
    <s v="1551 Eide"/>
    <x v="283"/>
    <x v="4"/>
    <n v="6"/>
    <x v="1"/>
  </r>
  <r>
    <s v="15 Møre og Romsdal"/>
    <x v="13"/>
    <s v="1551"/>
    <s v="1551 Eide"/>
    <x v="283"/>
    <x v="5"/>
    <n v="6"/>
    <x v="1"/>
  </r>
  <r>
    <s v="15 Møre og Romsdal"/>
    <x v="13"/>
    <s v="1551"/>
    <s v="1551 Eide"/>
    <x v="283"/>
    <x v="6"/>
    <n v="16"/>
    <x v="1"/>
  </r>
  <r>
    <s v="15 Møre og Romsdal"/>
    <x v="13"/>
    <s v="1551"/>
    <s v="1551 Eide"/>
    <x v="283"/>
    <x v="7"/>
    <n v="2"/>
    <x v="1"/>
  </r>
  <r>
    <s v="15 Møre og Romsdal"/>
    <x v="13"/>
    <s v="1551"/>
    <s v="1551 Eide"/>
    <x v="283"/>
    <x v="8"/>
    <n v="3"/>
    <x v="1"/>
  </r>
  <r>
    <s v="15 Møre og Romsdal"/>
    <x v="13"/>
    <s v="1551"/>
    <s v="1551 Eide"/>
    <x v="283"/>
    <x v="9"/>
    <n v="1"/>
    <x v="1"/>
  </r>
  <r>
    <s v="15 Møre og Romsdal"/>
    <x v="13"/>
    <s v="1551"/>
    <s v="1551 Eide"/>
    <x v="283"/>
    <x v="10"/>
    <n v="2"/>
    <x v="1"/>
  </r>
  <r>
    <s v="15 Møre og Romsdal"/>
    <x v="13"/>
    <s v="1551"/>
    <s v="1551 Eide"/>
    <x v="283"/>
    <x v="11"/>
    <n v="3"/>
    <x v="1"/>
  </r>
  <r>
    <s v="15 Møre og Romsdal"/>
    <x v="13"/>
    <s v="1551"/>
    <s v="1551 Eide"/>
    <x v="283"/>
    <x v="12"/>
    <n v="3"/>
    <x v="1"/>
  </r>
  <r>
    <s v="15 Møre og Romsdal"/>
    <x v="13"/>
    <s v="1554"/>
    <s v="1554 Averøy"/>
    <x v="284"/>
    <x v="0"/>
    <n v="2"/>
    <x v="1"/>
  </r>
  <r>
    <s v="15 Møre og Romsdal"/>
    <x v="13"/>
    <s v="1554"/>
    <s v="1554 Averøy"/>
    <x v="284"/>
    <x v="1"/>
    <n v="2"/>
    <x v="1"/>
  </r>
  <r>
    <s v="15 Møre og Romsdal"/>
    <x v="13"/>
    <s v="1554"/>
    <s v="1554 Averøy"/>
    <x v="284"/>
    <x v="2"/>
    <n v="1"/>
    <x v="1"/>
  </r>
  <r>
    <s v="15 Møre og Romsdal"/>
    <x v="13"/>
    <s v="1554"/>
    <s v="1554 Averøy"/>
    <x v="284"/>
    <x v="3"/>
    <n v="2"/>
    <x v="1"/>
  </r>
  <r>
    <s v="15 Møre og Romsdal"/>
    <x v="13"/>
    <s v="1554"/>
    <s v="1554 Averøy"/>
    <x v="284"/>
    <x v="4"/>
    <n v="0"/>
    <x v="1"/>
  </r>
  <r>
    <s v="15 Møre og Romsdal"/>
    <x v="13"/>
    <s v="1554"/>
    <s v="1554 Averøy"/>
    <x v="284"/>
    <x v="5"/>
    <n v="0"/>
    <x v="1"/>
  </r>
  <r>
    <s v="15 Møre og Romsdal"/>
    <x v="13"/>
    <s v="1554"/>
    <s v="1554 Averøy"/>
    <x v="284"/>
    <x v="6"/>
    <n v="0"/>
    <x v="1"/>
  </r>
  <r>
    <s v="15 Møre og Romsdal"/>
    <x v="13"/>
    <s v="1554"/>
    <s v="1554 Averøy"/>
    <x v="284"/>
    <x v="7"/>
    <n v="1"/>
    <x v="1"/>
  </r>
  <r>
    <s v="15 Møre og Romsdal"/>
    <x v="13"/>
    <s v="1554"/>
    <s v="1554 Averøy"/>
    <x v="284"/>
    <x v="8"/>
    <n v="0"/>
    <x v="1"/>
  </r>
  <r>
    <s v="15 Møre og Romsdal"/>
    <x v="13"/>
    <s v="1554"/>
    <s v="1554 Averøy"/>
    <x v="284"/>
    <x v="9"/>
    <n v="1"/>
    <x v="1"/>
  </r>
  <r>
    <s v="15 Møre og Romsdal"/>
    <x v="13"/>
    <s v="1554"/>
    <s v="1554 Averøy"/>
    <x v="284"/>
    <x v="10"/>
    <n v="0"/>
    <x v="1"/>
  </r>
  <r>
    <s v="15 Møre og Romsdal"/>
    <x v="13"/>
    <s v="1554"/>
    <s v="1554 Averøy"/>
    <x v="284"/>
    <x v="11"/>
    <n v="0"/>
    <x v="1"/>
  </r>
  <r>
    <s v="15 Møre og Romsdal"/>
    <x v="13"/>
    <s v="1554"/>
    <s v="1554 Averøy"/>
    <x v="284"/>
    <x v="12"/>
    <n v="1"/>
    <x v="1"/>
  </r>
  <r>
    <s v="15 Møre og Romsdal"/>
    <x v="13"/>
    <s v="1557"/>
    <s v="1557 Gjemnes"/>
    <x v="285"/>
    <x v="0"/>
    <n v="0"/>
    <x v="1"/>
  </r>
  <r>
    <s v="15 Møre og Romsdal"/>
    <x v="13"/>
    <s v="1557"/>
    <s v="1557 Gjemnes"/>
    <x v="285"/>
    <x v="1"/>
    <n v="0"/>
    <x v="1"/>
  </r>
  <r>
    <s v="15 Møre og Romsdal"/>
    <x v="13"/>
    <s v="1557"/>
    <s v="1557 Gjemnes"/>
    <x v="285"/>
    <x v="2"/>
    <n v="0"/>
    <x v="1"/>
  </r>
  <r>
    <s v="15 Møre og Romsdal"/>
    <x v="13"/>
    <s v="1557"/>
    <s v="1557 Gjemnes"/>
    <x v="285"/>
    <x v="3"/>
    <n v="0"/>
    <x v="1"/>
  </r>
  <r>
    <s v="15 Møre og Romsdal"/>
    <x v="13"/>
    <s v="1557"/>
    <s v="1557 Gjemnes"/>
    <x v="285"/>
    <x v="4"/>
    <n v="2"/>
    <x v="1"/>
  </r>
  <r>
    <s v="15 Møre og Romsdal"/>
    <x v="13"/>
    <s v="1557"/>
    <s v="1557 Gjemnes"/>
    <x v="285"/>
    <x v="5"/>
    <n v="1"/>
    <x v="1"/>
  </r>
  <r>
    <s v="15 Møre og Romsdal"/>
    <x v="13"/>
    <s v="1557"/>
    <s v="1557 Gjemnes"/>
    <x v="285"/>
    <x v="6"/>
    <n v="5"/>
    <x v="1"/>
  </r>
  <r>
    <s v="15 Møre og Romsdal"/>
    <x v="13"/>
    <s v="1557"/>
    <s v="1557 Gjemnes"/>
    <x v="285"/>
    <x v="7"/>
    <n v="2"/>
    <x v="1"/>
  </r>
  <r>
    <s v="15 Møre og Romsdal"/>
    <x v="13"/>
    <s v="1557"/>
    <s v="1557 Gjemnes"/>
    <x v="285"/>
    <x v="8"/>
    <n v="4"/>
    <x v="1"/>
  </r>
  <r>
    <s v="15 Møre og Romsdal"/>
    <x v="13"/>
    <s v="1557"/>
    <s v="1557 Gjemnes"/>
    <x v="285"/>
    <x v="9"/>
    <n v="4"/>
    <x v="1"/>
  </r>
  <r>
    <s v="15 Møre og Romsdal"/>
    <x v="13"/>
    <s v="1557"/>
    <s v="1557 Gjemnes"/>
    <x v="285"/>
    <x v="10"/>
    <n v="3"/>
    <x v="1"/>
  </r>
  <r>
    <s v="15 Møre og Romsdal"/>
    <x v="13"/>
    <s v="1557"/>
    <s v="1557 Gjemnes"/>
    <x v="285"/>
    <x v="11"/>
    <n v="0"/>
    <x v="1"/>
  </r>
  <r>
    <s v="15 Møre og Romsdal"/>
    <x v="13"/>
    <s v="1557"/>
    <s v="1557 Gjemnes"/>
    <x v="285"/>
    <x v="12"/>
    <n v="4"/>
    <x v="1"/>
  </r>
  <r>
    <s v="15 Møre og Romsdal"/>
    <x v="13"/>
    <s v="1560"/>
    <s v="1560 Tingvoll"/>
    <x v="286"/>
    <x v="0"/>
    <n v="6"/>
    <x v="1"/>
  </r>
  <r>
    <s v="15 Møre og Romsdal"/>
    <x v="13"/>
    <s v="1560"/>
    <s v="1560 Tingvoll"/>
    <x v="286"/>
    <x v="1"/>
    <n v="5"/>
    <x v="1"/>
  </r>
  <r>
    <s v="15 Møre og Romsdal"/>
    <x v="13"/>
    <s v="1560"/>
    <s v="1560 Tingvoll"/>
    <x v="286"/>
    <x v="2"/>
    <n v="4"/>
    <x v="1"/>
  </r>
  <r>
    <s v="15 Møre og Romsdal"/>
    <x v="13"/>
    <s v="1560"/>
    <s v="1560 Tingvoll"/>
    <x v="286"/>
    <x v="3"/>
    <n v="6"/>
    <x v="1"/>
  </r>
  <r>
    <s v="15 Møre og Romsdal"/>
    <x v="13"/>
    <s v="1560"/>
    <s v="1560 Tingvoll"/>
    <x v="286"/>
    <x v="4"/>
    <n v="6"/>
    <x v="1"/>
  </r>
  <r>
    <s v="15 Møre og Romsdal"/>
    <x v="13"/>
    <s v="1560"/>
    <s v="1560 Tingvoll"/>
    <x v="286"/>
    <x v="5"/>
    <n v="13"/>
    <x v="1"/>
  </r>
  <r>
    <s v="15 Møre og Romsdal"/>
    <x v="13"/>
    <s v="1560"/>
    <s v="1560 Tingvoll"/>
    <x v="286"/>
    <x v="6"/>
    <n v="13"/>
    <x v="1"/>
  </r>
  <r>
    <s v="15 Møre og Romsdal"/>
    <x v="13"/>
    <s v="1560"/>
    <s v="1560 Tingvoll"/>
    <x v="286"/>
    <x v="7"/>
    <n v="16"/>
    <x v="1"/>
  </r>
  <r>
    <s v="15 Møre og Romsdal"/>
    <x v="13"/>
    <s v="1560"/>
    <s v="1560 Tingvoll"/>
    <x v="286"/>
    <x v="8"/>
    <n v="16"/>
    <x v="1"/>
  </r>
  <r>
    <s v="15 Møre og Romsdal"/>
    <x v="13"/>
    <s v="1560"/>
    <s v="1560 Tingvoll"/>
    <x v="286"/>
    <x v="9"/>
    <n v="12"/>
    <x v="1"/>
  </r>
  <r>
    <s v="15 Møre og Romsdal"/>
    <x v="13"/>
    <s v="1560"/>
    <s v="1560 Tingvoll"/>
    <x v="286"/>
    <x v="10"/>
    <n v="11"/>
    <x v="1"/>
  </r>
  <r>
    <s v="15 Møre og Romsdal"/>
    <x v="13"/>
    <s v="1560"/>
    <s v="1560 Tingvoll"/>
    <x v="286"/>
    <x v="11"/>
    <n v="12"/>
    <x v="1"/>
  </r>
  <r>
    <s v="15 Møre og Romsdal"/>
    <x v="13"/>
    <s v="1560"/>
    <s v="1560 Tingvoll"/>
    <x v="286"/>
    <x v="12"/>
    <n v="10"/>
    <x v="1"/>
  </r>
  <r>
    <s v="15 Møre og Romsdal"/>
    <x v="13"/>
    <s v="1563"/>
    <s v="1563 Sunndal"/>
    <x v="287"/>
    <x v="0"/>
    <n v="5"/>
    <x v="1"/>
  </r>
  <r>
    <s v="15 Møre og Romsdal"/>
    <x v="13"/>
    <s v="1563"/>
    <s v="1563 Sunndal"/>
    <x v="287"/>
    <x v="1"/>
    <n v="5"/>
    <x v="1"/>
  </r>
  <r>
    <s v="15 Møre og Romsdal"/>
    <x v="13"/>
    <s v="1563"/>
    <s v="1563 Sunndal"/>
    <x v="287"/>
    <x v="2"/>
    <n v="1"/>
    <x v="1"/>
  </r>
  <r>
    <s v="15 Møre og Romsdal"/>
    <x v="13"/>
    <s v="1563"/>
    <s v="1563 Sunndal"/>
    <x v="287"/>
    <x v="3"/>
    <n v="3"/>
    <x v="1"/>
  </r>
  <r>
    <s v="15 Møre og Romsdal"/>
    <x v="13"/>
    <s v="1563"/>
    <s v="1563 Sunndal"/>
    <x v="287"/>
    <x v="4"/>
    <n v="4"/>
    <x v="1"/>
  </r>
  <r>
    <s v="15 Møre og Romsdal"/>
    <x v="13"/>
    <s v="1563"/>
    <s v="1563 Sunndal"/>
    <x v="287"/>
    <x v="5"/>
    <n v="5"/>
    <x v="1"/>
  </r>
  <r>
    <s v="15 Møre og Romsdal"/>
    <x v="13"/>
    <s v="1563"/>
    <s v="1563 Sunndal"/>
    <x v="287"/>
    <x v="6"/>
    <n v="8"/>
    <x v="1"/>
  </r>
  <r>
    <s v="15 Møre og Romsdal"/>
    <x v="13"/>
    <s v="1563"/>
    <s v="1563 Sunndal"/>
    <x v="287"/>
    <x v="7"/>
    <n v="8"/>
    <x v="1"/>
  </r>
  <r>
    <s v="15 Møre og Romsdal"/>
    <x v="13"/>
    <s v="1563"/>
    <s v="1563 Sunndal"/>
    <x v="287"/>
    <x v="8"/>
    <n v="7"/>
    <x v="1"/>
  </r>
  <r>
    <s v="15 Møre og Romsdal"/>
    <x v="13"/>
    <s v="1563"/>
    <s v="1563 Sunndal"/>
    <x v="287"/>
    <x v="9"/>
    <n v="9"/>
    <x v="1"/>
  </r>
  <r>
    <s v="15 Møre og Romsdal"/>
    <x v="13"/>
    <s v="1563"/>
    <s v="1563 Sunndal"/>
    <x v="287"/>
    <x v="10"/>
    <n v="11"/>
    <x v="1"/>
  </r>
  <r>
    <s v="15 Møre og Romsdal"/>
    <x v="13"/>
    <s v="1563"/>
    <s v="1563 Sunndal"/>
    <x v="287"/>
    <x v="11"/>
    <n v="12"/>
    <x v="1"/>
  </r>
  <r>
    <s v="15 Møre og Romsdal"/>
    <x v="13"/>
    <s v="1563"/>
    <s v="1563 Sunndal"/>
    <x v="287"/>
    <x v="12"/>
    <n v="12"/>
    <x v="1"/>
  </r>
  <r>
    <s v="15 Møre og Romsdal"/>
    <x v="13"/>
    <s v="1566"/>
    <s v="1566 Surnadal"/>
    <x v="288"/>
    <x v="0"/>
    <n v="28"/>
    <x v="1"/>
  </r>
  <r>
    <s v="15 Møre og Romsdal"/>
    <x v="13"/>
    <s v="1566"/>
    <s v="1566 Surnadal"/>
    <x v="288"/>
    <x v="1"/>
    <n v="24"/>
    <x v="1"/>
  </r>
  <r>
    <s v="15 Møre og Romsdal"/>
    <x v="13"/>
    <s v="1566"/>
    <s v="1566 Surnadal"/>
    <x v="288"/>
    <x v="2"/>
    <n v="26"/>
    <x v="1"/>
  </r>
  <r>
    <s v="15 Møre og Romsdal"/>
    <x v="13"/>
    <s v="1566"/>
    <s v="1566 Surnadal"/>
    <x v="288"/>
    <x v="3"/>
    <n v="23"/>
    <x v="1"/>
  </r>
  <r>
    <s v="15 Møre og Romsdal"/>
    <x v="13"/>
    <s v="1566"/>
    <s v="1566 Surnadal"/>
    <x v="288"/>
    <x v="4"/>
    <n v="26"/>
    <x v="1"/>
  </r>
  <r>
    <s v="15 Møre og Romsdal"/>
    <x v="13"/>
    <s v="1566"/>
    <s v="1566 Surnadal"/>
    <x v="288"/>
    <x v="5"/>
    <n v="26"/>
    <x v="1"/>
  </r>
  <r>
    <s v="15 Møre og Romsdal"/>
    <x v="13"/>
    <s v="1566"/>
    <s v="1566 Surnadal"/>
    <x v="288"/>
    <x v="6"/>
    <n v="26"/>
    <x v="1"/>
  </r>
  <r>
    <s v="15 Møre og Romsdal"/>
    <x v="13"/>
    <s v="1566"/>
    <s v="1566 Surnadal"/>
    <x v="288"/>
    <x v="7"/>
    <n v="24"/>
    <x v="1"/>
  </r>
  <r>
    <s v="15 Møre og Romsdal"/>
    <x v="13"/>
    <s v="1566"/>
    <s v="1566 Surnadal"/>
    <x v="288"/>
    <x v="8"/>
    <n v="34"/>
    <x v="1"/>
  </r>
  <r>
    <s v="15 Møre og Romsdal"/>
    <x v="13"/>
    <s v="1566"/>
    <s v="1566 Surnadal"/>
    <x v="288"/>
    <x v="9"/>
    <n v="29"/>
    <x v="1"/>
  </r>
  <r>
    <s v="15 Møre og Romsdal"/>
    <x v="13"/>
    <s v="1566"/>
    <s v="1566 Surnadal"/>
    <x v="288"/>
    <x v="10"/>
    <n v="26"/>
    <x v="1"/>
  </r>
  <r>
    <s v="15 Møre og Romsdal"/>
    <x v="13"/>
    <s v="1566"/>
    <s v="1566 Surnadal"/>
    <x v="288"/>
    <x v="11"/>
    <n v="30"/>
    <x v="1"/>
  </r>
  <r>
    <s v="15 Møre og Romsdal"/>
    <x v="13"/>
    <s v="1566"/>
    <s v="1566 Surnadal"/>
    <x v="288"/>
    <x v="12"/>
    <n v="28"/>
    <x v="1"/>
  </r>
  <r>
    <s v="15 Møre og Romsdal"/>
    <x v="13"/>
    <s v="1567"/>
    <s v="1567 Rindal"/>
    <x v="289"/>
    <x v="0"/>
    <n v="9"/>
    <x v="1"/>
  </r>
  <r>
    <s v="15 Møre og Romsdal"/>
    <x v="13"/>
    <s v="1567"/>
    <s v="1567 Rindal"/>
    <x v="289"/>
    <x v="1"/>
    <n v="7"/>
    <x v="1"/>
  </r>
  <r>
    <s v="15 Møre og Romsdal"/>
    <x v="13"/>
    <s v="1567"/>
    <s v="1567 Rindal"/>
    <x v="289"/>
    <x v="2"/>
    <n v="5"/>
    <x v="1"/>
  </r>
  <r>
    <s v="15 Møre og Romsdal"/>
    <x v="13"/>
    <s v="1567"/>
    <s v="1567 Rindal"/>
    <x v="289"/>
    <x v="3"/>
    <n v="9"/>
    <x v="1"/>
  </r>
  <r>
    <s v="15 Møre og Romsdal"/>
    <x v="13"/>
    <s v="1567"/>
    <s v="1567 Rindal"/>
    <x v="289"/>
    <x v="4"/>
    <n v="7"/>
    <x v="1"/>
  </r>
  <r>
    <s v="15 Møre og Romsdal"/>
    <x v="13"/>
    <s v="1567"/>
    <s v="1567 Rindal"/>
    <x v="289"/>
    <x v="5"/>
    <n v="8"/>
    <x v="1"/>
  </r>
  <r>
    <s v="15 Møre og Romsdal"/>
    <x v="13"/>
    <s v="1567"/>
    <s v="1567 Rindal"/>
    <x v="289"/>
    <x v="6"/>
    <n v="10"/>
    <x v="1"/>
  </r>
  <r>
    <s v="15 Møre og Romsdal"/>
    <x v="13"/>
    <s v="1567"/>
    <s v="1567 Rindal"/>
    <x v="289"/>
    <x v="7"/>
    <n v="10"/>
    <x v="1"/>
  </r>
  <r>
    <s v="15 Møre og Romsdal"/>
    <x v="13"/>
    <s v="1567"/>
    <s v="1567 Rindal"/>
    <x v="289"/>
    <x v="8"/>
    <n v="8"/>
    <x v="1"/>
  </r>
  <r>
    <s v="15 Møre og Romsdal"/>
    <x v="13"/>
    <s v="1567"/>
    <s v="1567 Rindal"/>
    <x v="289"/>
    <x v="9"/>
    <n v="9"/>
    <x v="1"/>
  </r>
  <r>
    <s v="15 Møre og Romsdal"/>
    <x v="13"/>
    <s v="1567"/>
    <s v="1567 Rindal"/>
    <x v="289"/>
    <x v="10"/>
    <n v="8"/>
    <x v="1"/>
  </r>
  <r>
    <s v="15 Møre og Romsdal"/>
    <x v="13"/>
    <s v="1567"/>
    <s v="1567 Rindal"/>
    <x v="289"/>
    <x v="11"/>
    <n v="9"/>
    <x v="1"/>
  </r>
  <r>
    <s v="15 Møre og Romsdal"/>
    <x v="13"/>
    <s v="1567"/>
    <s v="1567 Rindal"/>
    <x v="289"/>
    <x v="12"/>
    <n v="12"/>
    <x v="1"/>
  </r>
  <r>
    <s v="15 Møre og Romsdal"/>
    <x v="13"/>
    <s v="1571"/>
    <s v="1571 Halsa"/>
    <x v="290"/>
    <x v="0"/>
    <n v="4"/>
    <x v="1"/>
  </r>
  <r>
    <s v="15 Møre og Romsdal"/>
    <x v="13"/>
    <s v="1571"/>
    <s v="1571 Halsa"/>
    <x v="290"/>
    <x v="1"/>
    <n v="7"/>
    <x v="1"/>
  </r>
  <r>
    <s v="15 Møre og Romsdal"/>
    <x v="13"/>
    <s v="1571"/>
    <s v="1571 Halsa"/>
    <x v="290"/>
    <x v="2"/>
    <n v="8"/>
    <x v="1"/>
  </r>
  <r>
    <s v="15 Møre og Romsdal"/>
    <x v="13"/>
    <s v="1571"/>
    <s v="1571 Halsa"/>
    <x v="290"/>
    <x v="3"/>
    <n v="6"/>
    <x v="1"/>
  </r>
  <r>
    <s v="15 Møre og Romsdal"/>
    <x v="13"/>
    <s v="1571"/>
    <s v="1571 Halsa"/>
    <x v="290"/>
    <x v="4"/>
    <n v="4"/>
    <x v="1"/>
  </r>
  <r>
    <s v="15 Møre og Romsdal"/>
    <x v="13"/>
    <s v="1571"/>
    <s v="1571 Halsa"/>
    <x v="290"/>
    <x v="5"/>
    <n v="5"/>
    <x v="1"/>
  </r>
  <r>
    <s v="15 Møre og Romsdal"/>
    <x v="13"/>
    <s v="1571"/>
    <s v="1571 Halsa"/>
    <x v="290"/>
    <x v="6"/>
    <n v="9"/>
    <x v="1"/>
  </r>
  <r>
    <s v="15 Møre og Romsdal"/>
    <x v="13"/>
    <s v="1571"/>
    <s v="1571 Halsa"/>
    <x v="290"/>
    <x v="7"/>
    <n v="4"/>
    <x v="1"/>
  </r>
  <r>
    <s v="15 Møre og Romsdal"/>
    <x v="13"/>
    <s v="1571"/>
    <s v="1571 Halsa"/>
    <x v="290"/>
    <x v="8"/>
    <n v="3"/>
    <x v="1"/>
  </r>
  <r>
    <s v="15 Møre og Romsdal"/>
    <x v="13"/>
    <s v="1571"/>
    <s v="1571 Halsa"/>
    <x v="290"/>
    <x v="9"/>
    <n v="4"/>
    <x v="1"/>
  </r>
  <r>
    <s v="15 Møre og Romsdal"/>
    <x v="13"/>
    <s v="1571"/>
    <s v="1571 Halsa"/>
    <x v="290"/>
    <x v="10"/>
    <n v="3"/>
    <x v="1"/>
  </r>
  <r>
    <s v="15 Møre og Romsdal"/>
    <x v="13"/>
    <s v="1571"/>
    <s v="1571 Halsa"/>
    <x v="290"/>
    <x v="11"/>
    <n v="4"/>
    <x v="1"/>
  </r>
  <r>
    <s v="15 Møre og Romsdal"/>
    <x v="13"/>
    <s v="1571"/>
    <s v="1571 Halsa"/>
    <x v="290"/>
    <x v="12"/>
    <n v="8"/>
    <x v="1"/>
  </r>
  <r>
    <s v="15 Møre og Romsdal"/>
    <x v="13"/>
    <s v="1573"/>
    <s v="1573 Smøla"/>
    <x v="291"/>
    <x v="0"/>
    <n v="0"/>
    <x v="1"/>
  </r>
  <r>
    <s v="15 Møre og Romsdal"/>
    <x v="13"/>
    <s v="1573"/>
    <s v="1573 Smøla"/>
    <x v="291"/>
    <x v="1"/>
    <n v="0"/>
    <x v="1"/>
  </r>
  <r>
    <s v="15 Møre og Romsdal"/>
    <x v="13"/>
    <s v="1573"/>
    <s v="1573 Smøla"/>
    <x v="291"/>
    <x v="2"/>
    <n v="0"/>
    <x v="1"/>
  </r>
  <r>
    <s v="15 Møre og Romsdal"/>
    <x v="13"/>
    <s v="1573"/>
    <s v="1573 Smøla"/>
    <x v="291"/>
    <x v="3"/>
    <n v="0"/>
    <x v="1"/>
  </r>
  <r>
    <s v="15 Møre og Romsdal"/>
    <x v="13"/>
    <s v="1573"/>
    <s v="1573 Smøla"/>
    <x v="291"/>
    <x v="4"/>
    <n v="0"/>
    <x v="1"/>
  </r>
  <r>
    <s v="15 Møre og Romsdal"/>
    <x v="13"/>
    <s v="1573"/>
    <s v="1573 Smøla"/>
    <x v="291"/>
    <x v="5"/>
    <n v="0"/>
    <x v="1"/>
  </r>
  <r>
    <s v="15 Møre og Romsdal"/>
    <x v="13"/>
    <s v="1573"/>
    <s v="1573 Smøla"/>
    <x v="291"/>
    <x v="6"/>
    <n v="0"/>
    <x v="1"/>
  </r>
  <r>
    <s v="15 Møre og Romsdal"/>
    <x v="13"/>
    <s v="1573"/>
    <s v="1573 Smøla"/>
    <x v="291"/>
    <x v="7"/>
    <n v="0"/>
    <x v="1"/>
  </r>
  <r>
    <s v="15 Møre og Romsdal"/>
    <x v="13"/>
    <s v="1573"/>
    <s v="1573 Smøla"/>
    <x v="291"/>
    <x v="8"/>
    <n v="0"/>
    <x v="1"/>
  </r>
  <r>
    <s v="15 Møre og Romsdal"/>
    <x v="13"/>
    <s v="1573"/>
    <s v="1573 Smøla"/>
    <x v="291"/>
    <x v="9"/>
    <n v="0"/>
    <x v="1"/>
  </r>
  <r>
    <s v="15 Møre og Romsdal"/>
    <x v="13"/>
    <s v="1573"/>
    <s v="1573 Smøla"/>
    <x v="291"/>
    <x v="10"/>
    <n v="0"/>
    <x v="1"/>
  </r>
  <r>
    <s v="15 Møre og Romsdal"/>
    <x v="13"/>
    <s v="1573"/>
    <s v="1573 Smøla"/>
    <x v="291"/>
    <x v="11"/>
    <n v="0"/>
    <x v="1"/>
  </r>
  <r>
    <s v="15 Møre og Romsdal"/>
    <x v="13"/>
    <s v="1573"/>
    <s v="1573 Smøla"/>
    <x v="291"/>
    <x v="12"/>
    <n v="0"/>
    <x v="1"/>
  </r>
  <r>
    <s v="15 Møre og Romsdal"/>
    <x v="13"/>
    <s v="1576"/>
    <s v="1576 Aure"/>
    <x v="292"/>
    <x v="0"/>
    <n v="5"/>
    <x v="1"/>
  </r>
  <r>
    <s v="15 Møre og Romsdal"/>
    <x v="13"/>
    <s v="1576"/>
    <s v="1576 Aure"/>
    <x v="292"/>
    <x v="1"/>
    <n v="5"/>
    <x v="1"/>
  </r>
  <r>
    <s v="15 Møre og Romsdal"/>
    <x v="13"/>
    <s v="1576"/>
    <s v="1576 Aure"/>
    <x v="292"/>
    <x v="2"/>
    <n v="7"/>
    <x v="1"/>
  </r>
  <r>
    <s v="15 Møre og Romsdal"/>
    <x v="13"/>
    <s v="1576"/>
    <s v="1576 Aure"/>
    <x v="292"/>
    <x v="3"/>
    <n v="6"/>
    <x v="1"/>
  </r>
  <r>
    <s v="15 Møre og Romsdal"/>
    <x v="13"/>
    <s v="1576"/>
    <s v="1576 Aure"/>
    <x v="292"/>
    <x v="4"/>
    <n v="3"/>
    <x v="1"/>
  </r>
  <r>
    <s v="15 Møre og Romsdal"/>
    <x v="13"/>
    <s v="1576"/>
    <s v="1576 Aure"/>
    <x v="292"/>
    <x v="5"/>
    <n v="4"/>
    <x v="1"/>
  </r>
  <r>
    <s v="15 Møre og Romsdal"/>
    <x v="13"/>
    <s v="1576"/>
    <s v="1576 Aure"/>
    <x v="292"/>
    <x v="6"/>
    <n v="9"/>
    <x v="1"/>
  </r>
  <r>
    <s v="15 Møre og Romsdal"/>
    <x v="13"/>
    <s v="1576"/>
    <s v="1576 Aure"/>
    <x v="292"/>
    <x v="7"/>
    <n v="3"/>
    <x v="1"/>
  </r>
  <r>
    <s v="15 Møre og Romsdal"/>
    <x v="13"/>
    <s v="1576"/>
    <s v="1576 Aure"/>
    <x v="292"/>
    <x v="8"/>
    <n v="5"/>
    <x v="1"/>
  </r>
  <r>
    <s v="15 Møre og Romsdal"/>
    <x v="13"/>
    <s v="1576"/>
    <s v="1576 Aure"/>
    <x v="292"/>
    <x v="9"/>
    <n v="6"/>
    <x v="1"/>
  </r>
  <r>
    <s v="15 Møre og Romsdal"/>
    <x v="13"/>
    <s v="1576"/>
    <s v="1576 Aure"/>
    <x v="292"/>
    <x v="10"/>
    <n v="4"/>
    <x v="1"/>
  </r>
  <r>
    <s v="15 Møre og Romsdal"/>
    <x v="13"/>
    <s v="1576"/>
    <s v="1576 Aure"/>
    <x v="292"/>
    <x v="11"/>
    <n v="6"/>
    <x v="1"/>
  </r>
  <r>
    <s v="15 Møre og Romsdal"/>
    <x v="13"/>
    <s v="1576"/>
    <s v="1576 Aure"/>
    <x v="292"/>
    <x v="12"/>
    <n v="8"/>
    <x v="1"/>
  </r>
  <r>
    <s v="16 Sør-Trøndelag"/>
    <x v="14"/>
    <s v="1601"/>
    <s v="1601 Trondheim"/>
    <x v="293"/>
    <x v="0"/>
    <n v="134"/>
    <x v="1"/>
  </r>
  <r>
    <s v="16 Sør-Trøndelag"/>
    <x v="14"/>
    <s v="1601"/>
    <s v="1601 Trondheim"/>
    <x v="293"/>
    <x v="1"/>
    <n v="88"/>
    <x v="1"/>
  </r>
  <r>
    <s v="16 Sør-Trøndelag"/>
    <x v="14"/>
    <s v="1601"/>
    <s v="1601 Trondheim"/>
    <x v="293"/>
    <x v="2"/>
    <n v="94"/>
    <x v="1"/>
  </r>
  <r>
    <s v="16 Sør-Trøndelag"/>
    <x v="14"/>
    <s v="1601"/>
    <s v="1601 Trondheim"/>
    <x v="293"/>
    <x v="3"/>
    <n v="129"/>
    <x v="1"/>
  </r>
  <r>
    <s v="16 Sør-Trøndelag"/>
    <x v="14"/>
    <s v="1601"/>
    <s v="1601 Trondheim"/>
    <x v="293"/>
    <x v="4"/>
    <n v="31"/>
    <x v="1"/>
  </r>
  <r>
    <s v="16 Sør-Trøndelag"/>
    <x v="14"/>
    <s v="1601"/>
    <s v="1601 Trondheim"/>
    <x v="293"/>
    <x v="5"/>
    <n v="30"/>
    <x v="1"/>
  </r>
  <r>
    <s v="16 Sør-Trøndelag"/>
    <x v="14"/>
    <s v="1601"/>
    <s v="1601 Trondheim"/>
    <x v="293"/>
    <x v="6"/>
    <n v="29"/>
    <x v="1"/>
  </r>
  <r>
    <s v="16 Sør-Trøndelag"/>
    <x v="14"/>
    <s v="1601"/>
    <s v="1601 Trondheim"/>
    <x v="293"/>
    <x v="7"/>
    <n v="27"/>
    <x v="1"/>
  </r>
  <r>
    <s v="16 Sør-Trøndelag"/>
    <x v="14"/>
    <s v="1601"/>
    <s v="1601 Trondheim"/>
    <x v="293"/>
    <x v="8"/>
    <n v="26"/>
    <x v="1"/>
  </r>
  <r>
    <s v="16 Sør-Trøndelag"/>
    <x v="14"/>
    <s v="1601"/>
    <s v="1601 Trondheim"/>
    <x v="293"/>
    <x v="9"/>
    <n v="31"/>
    <x v="1"/>
  </r>
  <r>
    <s v="16 Sør-Trøndelag"/>
    <x v="14"/>
    <s v="1601"/>
    <s v="1601 Trondheim"/>
    <x v="293"/>
    <x v="10"/>
    <n v="32"/>
    <x v="1"/>
  </r>
  <r>
    <s v="16 Sør-Trøndelag"/>
    <x v="14"/>
    <s v="1601"/>
    <s v="1601 Trondheim"/>
    <x v="293"/>
    <x v="11"/>
    <n v="22"/>
    <x v="1"/>
  </r>
  <r>
    <s v="16 Sør-Trøndelag"/>
    <x v="14"/>
    <s v="1601"/>
    <s v="1601 Trondheim"/>
    <x v="293"/>
    <x v="12"/>
    <n v="25"/>
    <x v="1"/>
  </r>
  <r>
    <s v="16 Sør-Trøndelag"/>
    <x v="14"/>
    <s v="1612"/>
    <s v="1612 Hemne"/>
    <x v="294"/>
    <x v="0"/>
    <n v="8"/>
    <x v="1"/>
  </r>
  <r>
    <s v="16 Sør-Trøndelag"/>
    <x v="14"/>
    <s v="1612"/>
    <s v="1612 Hemne"/>
    <x v="294"/>
    <x v="1"/>
    <n v="8"/>
    <x v="1"/>
  </r>
  <r>
    <s v="16 Sør-Trøndelag"/>
    <x v="14"/>
    <s v="1612"/>
    <s v="1612 Hemne"/>
    <x v="294"/>
    <x v="2"/>
    <n v="5"/>
    <x v="1"/>
  </r>
  <r>
    <s v="16 Sør-Trøndelag"/>
    <x v="14"/>
    <s v="1612"/>
    <s v="1612 Hemne"/>
    <x v="294"/>
    <x v="3"/>
    <n v="3"/>
    <x v="1"/>
  </r>
  <r>
    <s v="16 Sør-Trøndelag"/>
    <x v="14"/>
    <s v="1612"/>
    <s v="1612 Hemne"/>
    <x v="294"/>
    <x v="4"/>
    <n v="3"/>
    <x v="1"/>
  </r>
  <r>
    <s v="16 Sør-Trøndelag"/>
    <x v="14"/>
    <s v="1612"/>
    <s v="1612 Hemne"/>
    <x v="294"/>
    <x v="5"/>
    <n v="3"/>
    <x v="1"/>
  </r>
  <r>
    <s v="16 Sør-Trøndelag"/>
    <x v="14"/>
    <s v="1612"/>
    <s v="1612 Hemne"/>
    <x v="294"/>
    <x v="6"/>
    <n v="5"/>
    <x v="1"/>
  </r>
  <r>
    <s v="16 Sør-Trøndelag"/>
    <x v="14"/>
    <s v="1612"/>
    <s v="1612 Hemne"/>
    <x v="294"/>
    <x v="7"/>
    <n v="4"/>
    <x v="1"/>
  </r>
  <r>
    <s v="16 Sør-Trøndelag"/>
    <x v="14"/>
    <s v="1612"/>
    <s v="1612 Hemne"/>
    <x v="294"/>
    <x v="8"/>
    <n v="10"/>
    <x v="1"/>
  </r>
  <r>
    <s v="16 Sør-Trøndelag"/>
    <x v="14"/>
    <s v="1612"/>
    <s v="1612 Hemne"/>
    <x v="294"/>
    <x v="9"/>
    <n v="10"/>
    <x v="1"/>
  </r>
  <r>
    <s v="16 Sør-Trøndelag"/>
    <x v="14"/>
    <s v="1612"/>
    <s v="1612 Hemne"/>
    <x v="294"/>
    <x v="10"/>
    <n v="6"/>
    <x v="1"/>
  </r>
  <r>
    <s v="16 Sør-Trøndelag"/>
    <x v="14"/>
    <s v="1612"/>
    <s v="1612 Hemne"/>
    <x v="294"/>
    <x v="11"/>
    <n v="4"/>
    <x v="1"/>
  </r>
  <r>
    <s v="16 Sør-Trøndelag"/>
    <x v="14"/>
    <s v="1612"/>
    <s v="1612 Hemne"/>
    <x v="294"/>
    <x v="12"/>
    <n v="9"/>
    <x v="1"/>
  </r>
  <r>
    <s v="16 Sør-Trøndelag"/>
    <x v="14"/>
    <s v="1613"/>
    <s v="1613 Snillfjord"/>
    <x v="295"/>
    <x v="0"/>
    <n v="5"/>
    <x v="1"/>
  </r>
  <r>
    <s v="16 Sør-Trøndelag"/>
    <x v="14"/>
    <s v="1613"/>
    <s v="1613 Snillfjord"/>
    <x v="295"/>
    <x v="1"/>
    <n v="4"/>
    <x v="1"/>
  </r>
  <r>
    <s v="16 Sør-Trøndelag"/>
    <x v="14"/>
    <s v="1613"/>
    <s v="1613 Snillfjord"/>
    <x v="295"/>
    <x v="2"/>
    <n v="9"/>
    <x v="1"/>
  </r>
  <r>
    <s v="16 Sør-Trøndelag"/>
    <x v="14"/>
    <s v="1613"/>
    <s v="1613 Snillfjord"/>
    <x v="295"/>
    <x v="3"/>
    <n v="12"/>
    <x v="1"/>
  </r>
  <r>
    <s v="16 Sør-Trøndelag"/>
    <x v="14"/>
    <s v="1613"/>
    <s v="1613 Snillfjord"/>
    <x v="295"/>
    <x v="4"/>
    <n v="7"/>
    <x v="1"/>
  </r>
  <r>
    <s v="16 Sør-Trøndelag"/>
    <x v="14"/>
    <s v="1613"/>
    <s v="1613 Snillfjord"/>
    <x v="295"/>
    <x v="5"/>
    <n v="6"/>
    <x v="1"/>
  </r>
  <r>
    <s v="16 Sør-Trøndelag"/>
    <x v="14"/>
    <s v="1613"/>
    <s v="1613 Snillfjord"/>
    <x v="295"/>
    <x v="6"/>
    <n v="5"/>
    <x v="1"/>
  </r>
  <r>
    <s v="16 Sør-Trøndelag"/>
    <x v="14"/>
    <s v="1613"/>
    <s v="1613 Snillfjord"/>
    <x v="295"/>
    <x v="7"/>
    <n v="3"/>
    <x v="1"/>
  </r>
  <r>
    <s v="16 Sør-Trøndelag"/>
    <x v="14"/>
    <s v="1613"/>
    <s v="1613 Snillfjord"/>
    <x v="295"/>
    <x v="8"/>
    <n v="7"/>
    <x v="1"/>
  </r>
  <r>
    <s v="16 Sør-Trøndelag"/>
    <x v="14"/>
    <s v="1613"/>
    <s v="1613 Snillfjord"/>
    <x v="295"/>
    <x v="9"/>
    <n v="7"/>
    <x v="1"/>
  </r>
  <r>
    <s v="16 Sør-Trøndelag"/>
    <x v="14"/>
    <s v="1613"/>
    <s v="1613 Snillfjord"/>
    <x v="295"/>
    <x v="10"/>
    <n v="7"/>
    <x v="1"/>
  </r>
  <r>
    <s v="16 Sør-Trøndelag"/>
    <x v="14"/>
    <s v="1613"/>
    <s v="1613 Snillfjord"/>
    <x v="295"/>
    <x v="11"/>
    <n v="6"/>
    <x v="1"/>
  </r>
  <r>
    <s v="16 Sør-Trøndelag"/>
    <x v="14"/>
    <s v="1613"/>
    <s v="1613 Snillfjord"/>
    <x v="295"/>
    <x v="12"/>
    <n v="9"/>
    <x v="1"/>
  </r>
  <r>
    <s v="16 Sør-Trøndelag"/>
    <x v="14"/>
    <s v="1617"/>
    <s v="1617 Hitra"/>
    <x v="296"/>
    <x v="0"/>
    <n v="0"/>
    <x v="1"/>
  </r>
  <r>
    <s v="16 Sør-Trøndelag"/>
    <x v="14"/>
    <s v="1617"/>
    <s v="1617 Hitra"/>
    <x v="296"/>
    <x v="1"/>
    <n v="0"/>
    <x v="1"/>
  </r>
  <r>
    <s v="16 Sør-Trøndelag"/>
    <x v="14"/>
    <s v="1617"/>
    <s v="1617 Hitra"/>
    <x v="296"/>
    <x v="2"/>
    <n v="0"/>
    <x v="1"/>
  </r>
  <r>
    <s v="16 Sør-Trøndelag"/>
    <x v="14"/>
    <s v="1617"/>
    <s v="1617 Hitra"/>
    <x v="296"/>
    <x v="3"/>
    <n v="0"/>
    <x v="1"/>
  </r>
  <r>
    <s v="16 Sør-Trøndelag"/>
    <x v="14"/>
    <s v="1617"/>
    <s v="1617 Hitra"/>
    <x v="296"/>
    <x v="4"/>
    <n v="1"/>
    <x v="1"/>
  </r>
  <r>
    <s v="16 Sør-Trøndelag"/>
    <x v="14"/>
    <s v="1617"/>
    <s v="1617 Hitra"/>
    <x v="296"/>
    <x v="5"/>
    <n v="0"/>
    <x v="1"/>
  </r>
  <r>
    <s v="16 Sør-Trøndelag"/>
    <x v="14"/>
    <s v="1617"/>
    <s v="1617 Hitra"/>
    <x v="296"/>
    <x v="6"/>
    <n v="1"/>
    <x v="1"/>
  </r>
  <r>
    <s v="16 Sør-Trøndelag"/>
    <x v="14"/>
    <s v="1617"/>
    <s v="1617 Hitra"/>
    <x v="296"/>
    <x v="7"/>
    <n v="1"/>
    <x v="1"/>
  </r>
  <r>
    <s v="16 Sør-Trøndelag"/>
    <x v="14"/>
    <s v="1617"/>
    <s v="1617 Hitra"/>
    <x v="296"/>
    <x v="8"/>
    <n v="0"/>
    <x v="1"/>
  </r>
  <r>
    <s v="16 Sør-Trøndelag"/>
    <x v="14"/>
    <s v="1617"/>
    <s v="1617 Hitra"/>
    <x v="296"/>
    <x v="9"/>
    <n v="0"/>
    <x v="1"/>
  </r>
  <r>
    <s v="16 Sør-Trøndelag"/>
    <x v="14"/>
    <s v="1617"/>
    <s v="1617 Hitra"/>
    <x v="296"/>
    <x v="10"/>
    <n v="0"/>
    <x v="1"/>
  </r>
  <r>
    <s v="16 Sør-Trøndelag"/>
    <x v="14"/>
    <s v="1617"/>
    <s v="1617 Hitra"/>
    <x v="296"/>
    <x v="11"/>
    <n v="2"/>
    <x v="1"/>
  </r>
  <r>
    <s v="16 Sør-Trøndelag"/>
    <x v="14"/>
    <s v="1617"/>
    <s v="1617 Hitra"/>
    <x v="296"/>
    <x v="12"/>
    <n v="1"/>
    <x v="1"/>
  </r>
  <r>
    <s v="16 Sør-Trøndelag"/>
    <x v="14"/>
    <s v="1620"/>
    <s v="1620 Frøya"/>
    <x v="297"/>
    <x v="0"/>
    <n v="0"/>
    <x v="1"/>
  </r>
  <r>
    <s v="16 Sør-Trøndelag"/>
    <x v="14"/>
    <s v="1620"/>
    <s v="1620 Frøya"/>
    <x v="297"/>
    <x v="1"/>
    <n v="0"/>
    <x v="1"/>
  </r>
  <r>
    <s v="16 Sør-Trøndelag"/>
    <x v="14"/>
    <s v="1620"/>
    <s v="1620 Frøya"/>
    <x v="297"/>
    <x v="2"/>
    <n v="0"/>
    <x v="1"/>
  </r>
  <r>
    <s v="16 Sør-Trøndelag"/>
    <x v="14"/>
    <s v="1620"/>
    <s v="1620 Frøya"/>
    <x v="297"/>
    <x v="3"/>
    <n v="0"/>
    <x v="1"/>
  </r>
  <r>
    <s v="16 Sør-Trøndelag"/>
    <x v="14"/>
    <s v="1620"/>
    <s v="1620 Frøya"/>
    <x v="297"/>
    <x v="4"/>
    <n v="0"/>
    <x v="1"/>
  </r>
  <r>
    <s v="16 Sør-Trøndelag"/>
    <x v="14"/>
    <s v="1620"/>
    <s v="1620 Frøya"/>
    <x v="297"/>
    <x v="5"/>
    <n v="0"/>
    <x v="1"/>
  </r>
  <r>
    <s v="16 Sør-Trøndelag"/>
    <x v="14"/>
    <s v="1620"/>
    <s v="1620 Frøya"/>
    <x v="297"/>
    <x v="6"/>
    <n v="0"/>
    <x v="1"/>
  </r>
  <r>
    <s v="16 Sør-Trøndelag"/>
    <x v="14"/>
    <s v="1620"/>
    <s v="1620 Frøya"/>
    <x v="297"/>
    <x v="7"/>
    <n v="0"/>
    <x v="1"/>
  </r>
  <r>
    <s v="16 Sør-Trøndelag"/>
    <x v="14"/>
    <s v="1620"/>
    <s v="1620 Frøya"/>
    <x v="297"/>
    <x v="8"/>
    <n v="0"/>
    <x v="1"/>
  </r>
  <r>
    <s v="16 Sør-Trøndelag"/>
    <x v="14"/>
    <s v="1620"/>
    <s v="1620 Frøya"/>
    <x v="297"/>
    <x v="9"/>
    <n v="0"/>
    <x v="1"/>
  </r>
  <r>
    <s v="16 Sør-Trøndelag"/>
    <x v="14"/>
    <s v="1620"/>
    <s v="1620 Frøya"/>
    <x v="297"/>
    <x v="10"/>
    <n v="0"/>
    <x v="1"/>
  </r>
  <r>
    <s v="16 Sør-Trøndelag"/>
    <x v="14"/>
    <s v="1620"/>
    <s v="1620 Frøya"/>
    <x v="297"/>
    <x v="11"/>
    <n v="0"/>
    <x v="1"/>
  </r>
  <r>
    <s v="16 Sør-Trøndelag"/>
    <x v="14"/>
    <s v="1620"/>
    <s v="1620 Frøya"/>
    <x v="297"/>
    <x v="12"/>
    <n v="0"/>
    <x v="1"/>
  </r>
  <r>
    <s v="16 Sør-Trøndelag"/>
    <x v="14"/>
    <s v="1621"/>
    <s v="1621 Ørland"/>
    <x v="298"/>
    <x v="0"/>
    <n v="0"/>
    <x v="1"/>
  </r>
  <r>
    <s v="16 Sør-Trøndelag"/>
    <x v="14"/>
    <s v="1621"/>
    <s v="1621 Ørland"/>
    <x v="298"/>
    <x v="1"/>
    <n v="0"/>
    <x v="1"/>
  </r>
  <r>
    <s v="16 Sør-Trøndelag"/>
    <x v="14"/>
    <s v="1621"/>
    <s v="1621 Ørland"/>
    <x v="298"/>
    <x v="2"/>
    <n v="1"/>
    <x v="1"/>
  </r>
  <r>
    <s v="16 Sør-Trøndelag"/>
    <x v="14"/>
    <s v="1621"/>
    <s v="1621 Ørland"/>
    <x v="298"/>
    <x v="3"/>
    <n v="1"/>
    <x v="1"/>
  </r>
  <r>
    <s v="16 Sør-Trøndelag"/>
    <x v="14"/>
    <s v="1621"/>
    <s v="1621 Ørland"/>
    <x v="298"/>
    <x v="4"/>
    <n v="0"/>
    <x v="1"/>
  </r>
  <r>
    <s v="16 Sør-Trøndelag"/>
    <x v="14"/>
    <s v="1621"/>
    <s v="1621 Ørland"/>
    <x v="298"/>
    <x v="5"/>
    <n v="0"/>
    <x v="1"/>
  </r>
  <r>
    <s v="16 Sør-Trøndelag"/>
    <x v="14"/>
    <s v="1621"/>
    <s v="1621 Ørland"/>
    <x v="298"/>
    <x v="6"/>
    <n v="2"/>
    <x v="1"/>
  </r>
  <r>
    <s v="16 Sør-Trøndelag"/>
    <x v="14"/>
    <s v="1621"/>
    <s v="1621 Ørland"/>
    <x v="298"/>
    <x v="7"/>
    <n v="2"/>
    <x v="1"/>
  </r>
  <r>
    <s v="16 Sør-Trøndelag"/>
    <x v="14"/>
    <s v="1621"/>
    <s v="1621 Ørland"/>
    <x v="298"/>
    <x v="8"/>
    <n v="1"/>
    <x v="1"/>
  </r>
  <r>
    <s v="16 Sør-Trøndelag"/>
    <x v="14"/>
    <s v="1621"/>
    <s v="1621 Ørland"/>
    <x v="298"/>
    <x v="9"/>
    <n v="1"/>
    <x v="1"/>
  </r>
  <r>
    <s v="16 Sør-Trøndelag"/>
    <x v="14"/>
    <s v="1621"/>
    <s v="1621 Ørland"/>
    <x v="298"/>
    <x v="10"/>
    <n v="2"/>
    <x v="1"/>
  </r>
  <r>
    <s v="16 Sør-Trøndelag"/>
    <x v="14"/>
    <s v="1621"/>
    <s v="1621 Ørland"/>
    <x v="298"/>
    <x v="11"/>
    <n v="2"/>
    <x v="1"/>
  </r>
  <r>
    <s v="16 Sør-Trøndelag"/>
    <x v="14"/>
    <s v="1621"/>
    <s v="1621 Ørland"/>
    <x v="298"/>
    <x v="12"/>
    <n v="0"/>
    <x v="1"/>
  </r>
  <r>
    <s v="16 Sør-Trøndelag"/>
    <x v="14"/>
    <s v="1622"/>
    <s v="1622 Agdenes"/>
    <x v="299"/>
    <x v="0"/>
    <n v="6"/>
    <x v="1"/>
  </r>
  <r>
    <s v="16 Sør-Trøndelag"/>
    <x v="14"/>
    <s v="1622"/>
    <s v="1622 Agdenes"/>
    <x v="299"/>
    <x v="1"/>
    <n v="7"/>
    <x v="1"/>
  </r>
  <r>
    <s v="16 Sør-Trøndelag"/>
    <x v="14"/>
    <s v="1622"/>
    <s v="1622 Agdenes"/>
    <x v="299"/>
    <x v="2"/>
    <n v="7"/>
    <x v="1"/>
  </r>
  <r>
    <s v="16 Sør-Trøndelag"/>
    <x v="14"/>
    <s v="1622"/>
    <s v="1622 Agdenes"/>
    <x v="299"/>
    <x v="3"/>
    <n v="7"/>
    <x v="1"/>
  </r>
  <r>
    <s v="16 Sør-Trøndelag"/>
    <x v="14"/>
    <s v="1622"/>
    <s v="1622 Agdenes"/>
    <x v="299"/>
    <x v="4"/>
    <n v="6"/>
    <x v="1"/>
  </r>
  <r>
    <s v="16 Sør-Trøndelag"/>
    <x v="14"/>
    <s v="1622"/>
    <s v="1622 Agdenes"/>
    <x v="299"/>
    <x v="5"/>
    <n v="7"/>
    <x v="1"/>
  </r>
  <r>
    <s v="16 Sør-Trøndelag"/>
    <x v="14"/>
    <s v="1622"/>
    <s v="1622 Agdenes"/>
    <x v="299"/>
    <x v="6"/>
    <n v="9"/>
    <x v="1"/>
  </r>
  <r>
    <s v="16 Sør-Trøndelag"/>
    <x v="14"/>
    <s v="1622"/>
    <s v="1622 Agdenes"/>
    <x v="299"/>
    <x v="7"/>
    <n v="7"/>
    <x v="1"/>
  </r>
  <r>
    <s v="16 Sør-Trøndelag"/>
    <x v="14"/>
    <s v="1622"/>
    <s v="1622 Agdenes"/>
    <x v="299"/>
    <x v="8"/>
    <n v="7"/>
    <x v="1"/>
  </r>
  <r>
    <s v="16 Sør-Trøndelag"/>
    <x v="14"/>
    <s v="1622"/>
    <s v="1622 Agdenes"/>
    <x v="299"/>
    <x v="9"/>
    <n v="6"/>
    <x v="1"/>
  </r>
  <r>
    <s v="16 Sør-Trøndelag"/>
    <x v="14"/>
    <s v="1622"/>
    <s v="1622 Agdenes"/>
    <x v="299"/>
    <x v="10"/>
    <n v="7"/>
    <x v="1"/>
  </r>
  <r>
    <s v="16 Sør-Trøndelag"/>
    <x v="14"/>
    <s v="1622"/>
    <s v="1622 Agdenes"/>
    <x v="299"/>
    <x v="11"/>
    <n v="5"/>
    <x v="1"/>
  </r>
  <r>
    <s v="16 Sør-Trøndelag"/>
    <x v="14"/>
    <s v="1622"/>
    <s v="1622 Agdenes"/>
    <x v="299"/>
    <x v="12"/>
    <n v="7"/>
    <x v="1"/>
  </r>
  <r>
    <s v="16 Sør-Trøndelag"/>
    <x v="14"/>
    <s v="1624"/>
    <s v="1624 Rissa"/>
    <x v="300"/>
    <x v="0"/>
    <n v="2"/>
    <x v="1"/>
  </r>
  <r>
    <s v="16 Sør-Trøndelag"/>
    <x v="14"/>
    <s v="1624"/>
    <s v="1624 Rissa"/>
    <x v="300"/>
    <x v="1"/>
    <n v="3"/>
    <x v="1"/>
  </r>
  <r>
    <s v="16 Sør-Trøndelag"/>
    <x v="14"/>
    <s v="1624"/>
    <s v="1624 Rissa"/>
    <x v="300"/>
    <x v="2"/>
    <n v="5"/>
    <x v="1"/>
  </r>
  <r>
    <s v="16 Sør-Trøndelag"/>
    <x v="14"/>
    <s v="1624"/>
    <s v="1624 Rissa"/>
    <x v="300"/>
    <x v="3"/>
    <n v="8"/>
    <x v="1"/>
  </r>
  <r>
    <s v="16 Sør-Trøndelag"/>
    <x v="14"/>
    <s v="1624"/>
    <s v="1624 Rissa"/>
    <x v="300"/>
    <x v="4"/>
    <n v="6"/>
    <x v="1"/>
  </r>
  <r>
    <s v="16 Sør-Trøndelag"/>
    <x v="14"/>
    <s v="1624"/>
    <s v="1624 Rissa"/>
    <x v="300"/>
    <x v="5"/>
    <n v="10"/>
    <x v="1"/>
  </r>
  <r>
    <s v="16 Sør-Trøndelag"/>
    <x v="14"/>
    <s v="1624"/>
    <s v="1624 Rissa"/>
    <x v="300"/>
    <x v="6"/>
    <n v="13"/>
    <x v="1"/>
  </r>
  <r>
    <s v="16 Sør-Trøndelag"/>
    <x v="14"/>
    <s v="1624"/>
    <s v="1624 Rissa"/>
    <x v="300"/>
    <x v="7"/>
    <n v="12"/>
    <x v="1"/>
  </r>
  <r>
    <s v="16 Sør-Trøndelag"/>
    <x v="14"/>
    <s v="1624"/>
    <s v="1624 Rissa"/>
    <x v="300"/>
    <x v="8"/>
    <n v="9"/>
    <x v="1"/>
  </r>
  <r>
    <s v="16 Sør-Trøndelag"/>
    <x v="14"/>
    <s v="1624"/>
    <s v="1624 Rissa"/>
    <x v="300"/>
    <x v="9"/>
    <n v="8"/>
    <x v="1"/>
  </r>
  <r>
    <s v="16 Sør-Trøndelag"/>
    <x v="14"/>
    <s v="1624"/>
    <s v="1624 Rissa"/>
    <x v="300"/>
    <x v="10"/>
    <n v="9"/>
    <x v="1"/>
  </r>
  <r>
    <s v="16 Sør-Trøndelag"/>
    <x v="14"/>
    <s v="1624"/>
    <s v="1624 Rissa"/>
    <x v="300"/>
    <x v="11"/>
    <n v="4"/>
    <x v="1"/>
  </r>
  <r>
    <s v="16 Sør-Trøndelag"/>
    <x v="14"/>
    <s v="1624"/>
    <s v="1624 Rissa"/>
    <x v="300"/>
    <x v="12"/>
    <n v="9"/>
    <x v="1"/>
  </r>
  <r>
    <s v="16 Sør-Trøndelag"/>
    <x v="14"/>
    <s v="1627"/>
    <s v="1627 Bjugn"/>
    <x v="301"/>
    <x v="0"/>
    <n v="6"/>
    <x v="1"/>
  </r>
  <r>
    <s v="16 Sør-Trøndelag"/>
    <x v="14"/>
    <s v="1627"/>
    <s v="1627 Bjugn"/>
    <x v="301"/>
    <x v="1"/>
    <n v="5"/>
    <x v="1"/>
  </r>
  <r>
    <s v="16 Sør-Trøndelag"/>
    <x v="14"/>
    <s v="1627"/>
    <s v="1627 Bjugn"/>
    <x v="301"/>
    <x v="2"/>
    <n v="4"/>
    <x v="1"/>
  </r>
  <r>
    <s v="16 Sør-Trøndelag"/>
    <x v="14"/>
    <s v="1627"/>
    <s v="1627 Bjugn"/>
    <x v="301"/>
    <x v="3"/>
    <n v="5"/>
    <x v="1"/>
  </r>
  <r>
    <s v="16 Sør-Trøndelag"/>
    <x v="14"/>
    <s v="1627"/>
    <s v="1627 Bjugn"/>
    <x v="301"/>
    <x v="4"/>
    <n v="6"/>
    <x v="1"/>
  </r>
  <r>
    <s v="16 Sør-Trøndelag"/>
    <x v="14"/>
    <s v="1627"/>
    <s v="1627 Bjugn"/>
    <x v="301"/>
    <x v="5"/>
    <n v="3"/>
    <x v="1"/>
  </r>
  <r>
    <s v="16 Sør-Trøndelag"/>
    <x v="14"/>
    <s v="1627"/>
    <s v="1627 Bjugn"/>
    <x v="301"/>
    <x v="6"/>
    <n v="5"/>
    <x v="1"/>
  </r>
  <r>
    <s v="16 Sør-Trøndelag"/>
    <x v="14"/>
    <s v="1627"/>
    <s v="1627 Bjugn"/>
    <x v="301"/>
    <x v="7"/>
    <n v="5"/>
    <x v="1"/>
  </r>
  <r>
    <s v="16 Sør-Trøndelag"/>
    <x v="14"/>
    <s v="1627"/>
    <s v="1627 Bjugn"/>
    <x v="301"/>
    <x v="8"/>
    <n v="5"/>
    <x v="1"/>
  </r>
  <r>
    <s v="16 Sør-Trøndelag"/>
    <x v="14"/>
    <s v="1627"/>
    <s v="1627 Bjugn"/>
    <x v="301"/>
    <x v="9"/>
    <n v="4"/>
    <x v="1"/>
  </r>
  <r>
    <s v="16 Sør-Trøndelag"/>
    <x v="14"/>
    <s v="1627"/>
    <s v="1627 Bjugn"/>
    <x v="301"/>
    <x v="10"/>
    <n v="5"/>
    <x v="1"/>
  </r>
  <r>
    <s v="16 Sør-Trøndelag"/>
    <x v="14"/>
    <s v="1627"/>
    <s v="1627 Bjugn"/>
    <x v="301"/>
    <x v="11"/>
    <n v="6"/>
    <x v="1"/>
  </r>
  <r>
    <s v="16 Sør-Trøndelag"/>
    <x v="14"/>
    <s v="1627"/>
    <s v="1627 Bjugn"/>
    <x v="301"/>
    <x v="12"/>
    <n v="8"/>
    <x v="1"/>
  </r>
  <r>
    <s v="16 Sør-Trøndelag"/>
    <x v="14"/>
    <s v="1630"/>
    <s v="1630 Åfjord"/>
    <x v="302"/>
    <x v="0"/>
    <n v="3"/>
    <x v="1"/>
  </r>
  <r>
    <s v="16 Sør-Trøndelag"/>
    <x v="14"/>
    <s v="1630"/>
    <s v="1630 Åfjord"/>
    <x v="302"/>
    <x v="1"/>
    <n v="1"/>
    <x v="1"/>
  </r>
  <r>
    <s v="16 Sør-Trøndelag"/>
    <x v="14"/>
    <s v="1630"/>
    <s v="1630 Åfjord"/>
    <x v="302"/>
    <x v="2"/>
    <n v="2"/>
    <x v="1"/>
  </r>
  <r>
    <s v="16 Sør-Trøndelag"/>
    <x v="14"/>
    <s v="1630"/>
    <s v="1630 Åfjord"/>
    <x v="302"/>
    <x v="3"/>
    <n v="4"/>
    <x v="1"/>
  </r>
  <r>
    <s v="16 Sør-Trøndelag"/>
    <x v="14"/>
    <s v="1630"/>
    <s v="1630 Åfjord"/>
    <x v="302"/>
    <x v="4"/>
    <n v="6"/>
    <x v="1"/>
  </r>
  <r>
    <s v="16 Sør-Trøndelag"/>
    <x v="14"/>
    <s v="1630"/>
    <s v="1630 Åfjord"/>
    <x v="302"/>
    <x v="5"/>
    <n v="5"/>
    <x v="1"/>
  </r>
  <r>
    <s v="16 Sør-Trøndelag"/>
    <x v="14"/>
    <s v="1630"/>
    <s v="1630 Åfjord"/>
    <x v="302"/>
    <x v="6"/>
    <n v="7"/>
    <x v="1"/>
  </r>
  <r>
    <s v="16 Sør-Trøndelag"/>
    <x v="14"/>
    <s v="1630"/>
    <s v="1630 Åfjord"/>
    <x v="302"/>
    <x v="7"/>
    <n v="4"/>
    <x v="1"/>
  </r>
  <r>
    <s v="16 Sør-Trøndelag"/>
    <x v="14"/>
    <s v="1630"/>
    <s v="1630 Åfjord"/>
    <x v="302"/>
    <x v="8"/>
    <n v="6"/>
    <x v="1"/>
  </r>
  <r>
    <s v="16 Sør-Trøndelag"/>
    <x v="14"/>
    <s v="1630"/>
    <s v="1630 Åfjord"/>
    <x v="302"/>
    <x v="9"/>
    <n v="7"/>
    <x v="1"/>
  </r>
  <r>
    <s v="16 Sør-Trøndelag"/>
    <x v="14"/>
    <s v="1630"/>
    <s v="1630 Åfjord"/>
    <x v="302"/>
    <x v="10"/>
    <n v="3"/>
    <x v="1"/>
  </r>
  <r>
    <s v="16 Sør-Trøndelag"/>
    <x v="14"/>
    <s v="1630"/>
    <s v="1630 Åfjord"/>
    <x v="302"/>
    <x v="11"/>
    <n v="1"/>
    <x v="1"/>
  </r>
  <r>
    <s v="16 Sør-Trøndelag"/>
    <x v="14"/>
    <s v="1630"/>
    <s v="1630 Åfjord"/>
    <x v="302"/>
    <x v="12"/>
    <n v="4"/>
    <x v="1"/>
  </r>
  <r>
    <s v="16 Sør-Trøndelag"/>
    <x v="14"/>
    <s v="1632"/>
    <s v="1632 Roan"/>
    <x v="303"/>
    <x v="0"/>
    <n v="1"/>
    <x v="1"/>
  </r>
  <r>
    <s v="16 Sør-Trøndelag"/>
    <x v="14"/>
    <s v="1632"/>
    <s v="1632 Roan"/>
    <x v="303"/>
    <x v="1"/>
    <n v="1"/>
    <x v="1"/>
  </r>
  <r>
    <s v="16 Sør-Trøndelag"/>
    <x v="14"/>
    <s v="1632"/>
    <s v="1632 Roan"/>
    <x v="303"/>
    <x v="2"/>
    <n v="1"/>
    <x v="1"/>
  </r>
  <r>
    <s v="16 Sør-Trøndelag"/>
    <x v="14"/>
    <s v="1632"/>
    <s v="1632 Roan"/>
    <x v="303"/>
    <x v="3"/>
    <n v="1"/>
    <x v="1"/>
  </r>
  <r>
    <s v="16 Sør-Trøndelag"/>
    <x v="14"/>
    <s v="1632"/>
    <s v="1632 Roan"/>
    <x v="303"/>
    <x v="4"/>
    <n v="0"/>
    <x v="1"/>
  </r>
  <r>
    <s v="16 Sør-Trøndelag"/>
    <x v="14"/>
    <s v="1632"/>
    <s v="1632 Roan"/>
    <x v="303"/>
    <x v="5"/>
    <n v="0"/>
    <x v="1"/>
  </r>
  <r>
    <s v="16 Sør-Trøndelag"/>
    <x v="14"/>
    <s v="1632"/>
    <s v="1632 Roan"/>
    <x v="303"/>
    <x v="6"/>
    <n v="0"/>
    <x v="1"/>
  </r>
  <r>
    <s v="16 Sør-Trøndelag"/>
    <x v="14"/>
    <s v="1632"/>
    <s v="1632 Roan"/>
    <x v="303"/>
    <x v="7"/>
    <n v="0"/>
    <x v="1"/>
  </r>
  <r>
    <s v="16 Sør-Trøndelag"/>
    <x v="14"/>
    <s v="1632"/>
    <s v="1632 Roan"/>
    <x v="303"/>
    <x v="8"/>
    <n v="0"/>
    <x v="1"/>
  </r>
  <r>
    <s v="16 Sør-Trøndelag"/>
    <x v="14"/>
    <s v="1632"/>
    <s v="1632 Roan"/>
    <x v="303"/>
    <x v="9"/>
    <n v="0"/>
    <x v="1"/>
  </r>
  <r>
    <s v="16 Sør-Trøndelag"/>
    <x v="14"/>
    <s v="1632"/>
    <s v="1632 Roan"/>
    <x v="303"/>
    <x v="10"/>
    <n v="0"/>
    <x v="1"/>
  </r>
  <r>
    <s v="16 Sør-Trøndelag"/>
    <x v="14"/>
    <s v="1632"/>
    <s v="1632 Roan"/>
    <x v="303"/>
    <x v="11"/>
    <n v="0"/>
    <x v="1"/>
  </r>
  <r>
    <s v="16 Sør-Trøndelag"/>
    <x v="14"/>
    <s v="1632"/>
    <s v="1632 Roan"/>
    <x v="303"/>
    <x v="12"/>
    <n v="0"/>
    <x v="1"/>
  </r>
  <r>
    <s v="16 Sør-Trøndelag"/>
    <x v="14"/>
    <s v="1633"/>
    <s v="1633 Osen"/>
    <x v="304"/>
    <x v="0"/>
    <n v="2"/>
    <x v="1"/>
  </r>
  <r>
    <s v="16 Sør-Trøndelag"/>
    <x v="14"/>
    <s v="1633"/>
    <s v="1633 Osen"/>
    <x v="304"/>
    <x v="1"/>
    <n v="2"/>
    <x v="1"/>
  </r>
  <r>
    <s v="16 Sør-Trøndelag"/>
    <x v="14"/>
    <s v="1633"/>
    <s v="1633 Osen"/>
    <x v="304"/>
    <x v="2"/>
    <n v="2"/>
    <x v="1"/>
  </r>
  <r>
    <s v="16 Sør-Trøndelag"/>
    <x v="14"/>
    <s v="1633"/>
    <s v="1633 Osen"/>
    <x v="304"/>
    <x v="3"/>
    <n v="2"/>
    <x v="1"/>
  </r>
  <r>
    <s v="16 Sør-Trøndelag"/>
    <x v="14"/>
    <s v="1633"/>
    <s v="1633 Osen"/>
    <x v="304"/>
    <x v="4"/>
    <n v="2"/>
    <x v="1"/>
  </r>
  <r>
    <s v="16 Sør-Trøndelag"/>
    <x v="14"/>
    <s v="1633"/>
    <s v="1633 Osen"/>
    <x v="304"/>
    <x v="5"/>
    <n v="1"/>
    <x v="1"/>
  </r>
  <r>
    <s v="16 Sør-Trøndelag"/>
    <x v="14"/>
    <s v="1633"/>
    <s v="1633 Osen"/>
    <x v="304"/>
    <x v="6"/>
    <n v="2"/>
    <x v="1"/>
  </r>
  <r>
    <s v="16 Sør-Trøndelag"/>
    <x v="14"/>
    <s v="1633"/>
    <s v="1633 Osen"/>
    <x v="304"/>
    <x v="7"/>
    <n v="4"/>
    <x v="1"/>
  </r>
  <r>
    <s v="16 Sør-Trøndelag"/>
    <x v="14"/>
    <s v="1633"/>
    <s v="1633 Osen"/>
    <x v="304"/>
    <x v="8"/>
    <n v="4"/>
    <x v="1"/>
  </r>
  <r>
    <s v="16 Sør-Trøndelag"/>
    <x v="14"/>
    <s v="1633"/>
    <s v="1633 Osen"/>
    <x v="304"/>
    <x v="9"/>
    <n v="4"/>
    <x v="1"/>
  </r>
  <r>
    <s v="16 Sør-Trøndelag"/>
    <x v="14"/>
    <s v="1633"/>
    <s v="1633 Osen"/>
    <x v="304"/>
    <x v="10"/>
    <n v="5"/>
    <x v="1"/>
  </r>
  <r>
    <s v="16 Sør-Trøndelag"/>
    <x v="14"/>
    <s v="1633"/>
    <s v="1633 Osen"/>
    <x v="304"/>
    <x v="11"/>
    <n v="1"/>
    <x v="1"/>
  </r>
  <r>
    <s v="16 Sør-Trøndelag"/>
    <x v="14"/>
    <s v="1633"/>
    <s v="1633 Osen"/>
    <x v="304"/>
    <x v="12"/>
    <n v="5"/>
    <x v="1"/>
  </r>
  <r>
    <s v="16 Sør-Trøndelag"/>
    <x v="14"/>
    <s v="1634"/>
    <s v="1634 Oppdal"/>
    <x v="305"/>
    <x v="0"/>
    <n v="6"/>
    <x v="1"/>
  </r>
  <r>
    <s v="16 Sør-Trøndelag"/>
    <x v="14"/>
    <s v="1634"/>
    <s v="1634 Oppdal"/>
    <x v="305"/>
    <x v="1"/>
    <n v="4"/>
    <x v="1"/>
  </r>
  <r>
    <s v="16 Sør-Trøndelag"/>
    <x v="14"/>
    <s v="1634"/>
    <s v="1634 Oppdal"/>
    <x v="305"/>
    <x v="2"/>
    <n v="3"/>
    <x v="1"/>
  </r>
  <r>
    <s v="16 Sør-Trøndelag"/>
    <x v="14"/>
    <s v="1634"/>
    <s v="1634 Oppdal"/>
    <x v="305"/>
    <x v="3"/>
    <n v="3"/>
    <x v="1"/>
  </r>
  <r>
    <s v="16 Sør-Trøndelag"/>
    <x v="14"/>
    <s v="1634"/>
    <s v="1634 Oppdal"/>
    <x v="305"/>
    <x v="4"/>
    <n v="5"/>
    <x v="1"/>
  </r>
  <r>
    <s v="16 Sør-Trøndelag"/>
    <x v="14"/>
    <s v="1634"/>
    <s v="1634 Oppdal"/>
    <x v="305"/>
    <x v="5"/>
    <n v="6"/>
    <x v="1"/>
  </r>
  <r>
    <s v="16 Sør-Trøndelag"/>
    <x v="14"/>
    <s v="1634"/>
    <s v="1634 Oppdal"/>
    <x v="305"/>
    <x v="6"/>
    <n v="2"/>
    <x v="1"/>
  </r>
  <r>
    <s v="16 Sør-Trøndelag"/>
    <x v="14"/>
    <s v="1634"/>
    <s v="1634 Oppdal"/>
    <x v="305"/>
    <x v="7"/>
    <n v="3"/>
    <x v="1"/>
  </r>
  <r>
    <s v="16 Sør-Trøndelag"/>
    <x v="14"/>
    <s v="1634"/>
    <s v="1634 Oppdal"/>
    <x v="305"/>
    <x v="8"/>
    <n v="2"/>
    <x v="1"/>
  </r>
  <r>
    <s v="16 Sør-Trøndelag"/>
    <x v="14"/>
    <s v="1634"/>
    <s v="1634 Oppdal"/>
    <x v="305"/>
    <x v="9"/>
    <n v="3"/>
    <x v="1"/>
  </r>
  <r>
    <s v="16 Sør-Trøndelag"/>
    <x v="14"/>
    <s v="1634"/>
    <s v="1634 Oppdal"/>
    <x v="305"/>
    <x v="10"/>
    <n v="2"/>
    <x v="1"/>
  </r>
  <r>
    <s v="16 Sør-Trøndelag"/>
    <x v="14"/>
    <s v="1634"/>
    <s v="1634 Oppdal"/>
    <x v="305"/>
    <x v="11"/>
    <n v="3"/>
    <x v="1"/>
  </r>
  <r>
    <s v="16 Sør-Trøndelag"/>
    <x v="14"/>
    <s v="1634"/>
    <s v="1634 Oppdal"/>
    <x v="305"/>
    <x v="12"/>
    <n v="5"/>
    <x v="1"/>
  </r>
  <r>
    <s v="16 Sør-Trøndelag"/>
    <x v="14"/>
    <s v="1635"/>
    <s v="1635 Rennebu"/>
    <x v="306"/>
    <x v="0"/>
    <n v="3"/>
    <x v="1"/>
  </r>
  <r>
    <s v="16 Sør-Trøndelag"/>
    <x v="14"/>
    <s v="1635"/>
    <s v="1635 Rennebu"/>
    <x v="306"/>
    <x v="1"/>
    <n v="4"/>
    <x v="1"/>
  </r>
  <r>
    <s v="16 Sør-Trøndelag"/>
    <x v="14"/>
    <s v="1635"/>
    <s v="1635 Rennebu"/>
    <x v="306"/>
    <x v="2"/>
    <n v="4"/>
    <x v="1"/>
  </r>
  <r>
    <s v="16 Sør-Trøndelag"/>
    <x v="14"/>
    <s v="1635"/>
    <s v="1635 Rennebu"/>
    <x v="306"/>
    <x v="3"/>
    <n v="3"/>
    <x v="1"/>
  </r>
  <r>
    <s v="16 Sør-Trøndelag"/>
    <x v="14"/>
    <s v="1635"/>
    <s v="1635 Rennebu"/>
    <x v="306"/>
    <x v="4"/>
    <n v="8"/>
    <x v="1"/>
  </r>
  <r>
    <s v="16 Sør-Trøndelag"/>
    <x v="14"/>
    <s v="1635"/>
    <s v="1635 Rennebu"/>
    <x v="306"/>
    <x v="5"/>
    <n v="2"/>
    <x v="1"/>
  </r>
  <r>
    <s v="16 Sør-Trøndelag"/>
    <x v="14"/>
    <s v="1635"/>
    <s v="1635 Rennebu"/>
    <x v="306"/>
    <x v="6"/>
    <n v="9"/>
    <x v="1"/>
  </r>
  <r>
    <s v="16 Sør-Trøndelag"/>
    <x v="14"/>
    <s v="1635"/>
    <s v="1635 Rennebu"/>
    <x v="306"/>
    <x v="7"/>
    <n v="5"/>
    <x v="1"/>
  </r>
  <r>
    <s v="16 Sør-Trøndelag"/>
    <x v="14"/>
    <s v="1635"/>
    <s v="1635 Rennebu"/>
    <x v="306"/>
    <x v="8"/>
    <n v="9"/>
    <x v="1"/>
  </r>
  <r>
    <s v="16 Sør-Trøndelag"/>
    <x v="14"/>
    <s v="1635"/>
    <s v="1635 Rennebu"/>
    <x v="306"/>
    <x v="9"/>
    <n v="13"/>
    <x v="1"/>
  </r>
  <r>
    <s v="16 Sør-Trøndelag"/>
    <x v="14"/>
    <s v="1635"/>
    <s v="1635 Rennebu"/>
    <x v="306"/>
    <x v="10"/>
    <n v="13"/>
    <x v="1"/>
  </r>
  <r>
    <s v="16 Sør-Trøndelag"/>
    <x v="14"/>
    <s v="1635"/>
    <s v="1635 Rennebu"/>
    <x v="306"/>
    <x v="11"/>
    <n v="4"/>
    <x v="1"/>
  </r>
  <r>
    <s v="16 Sør-Trøndelag"/>
    <x v="14"/>
    <s v="1635"/>
    <s v="1635 Rennebu"/>
    <x v="306"/>
    <x v="12"/>
    <n v="11"/>
    <x v="1"/>
  </r>
  <r>
    <s v="16 Sør-Trøndelag"/>
    <x v="14"/>
    <s v="1636"/>
    <s v="1636 Meldal"/>
    <x v="307"/>
    <x v="0"/>
    <n v="8"/>
    <x v="1"/>
  </r>
  <r>
    <s v="16 Sør-Trøndelag"/>
    <x v="14"/>
    <s v="1636"/>
    <s v="1636 Meldal"/>
    <x v="307"/>
    <x v="1"/>
    <n v="5"/>
    <x v="1"/>
  </r>
  <r>
    <s v="16 Sør-Trøndelag"/>
    <x v="14"/>
    <s v="1636"/>
    <s v="1636 Meldal"/>
    <x v="307"/>
    <x v="2"/>
    <n v="6"/>
    <x v="1"/>
  </r>
  <r>
    <s v="16 Sør-Trøndelag"/>
    <x v="14"/>
    <s v="1636"/>
    <s v="1636 Meldal"/>
    <x v="307"/>
    <x v="3"/>
    <n v="4"/>
    <x v="1"/>
  </r>
  <r>
    <s v="16 Sør-Trøndelag"/>
    <x v="14"/>
    <s v="1636"/>
    <s v="1636 Meldal"/>
    <x v="307"/>
    <x v="4"/>
    <n v="4"/>
    <x v="1"/>
  </r>
  <r>
    <s v="16 Sør-Trøndelag"/>
    <x v="14"/>
    <s v="1636"/>
    <s v="1636 Meldal"/>
    <x v="307"/>
    <x v="5"/>
    <n v="7"/>
    <x v="1"/>
  </r>
  <r>
    <s v="16 Sør-Trøndelag"/>
    <x v="14"/>
    <s v="1636"/>
    <s v="1636 Meldal"/>
    <x v="307"/>
    <x v="6"/>
    <n v="11"/>
    <x v="1"/>
  </r>
  <r>
    <s v="16 Sør-Trøndelag"/>
    <x v="14"/>
    <s v="1636"/>
    <s v="1636 Meldal"/>
    <x v="307"/>
    <x v="7"/>
    <n v="12"/>
    <x v="1"/>
  </r>
  <r>
    <s v="16 Sør-Trøndelag"/>
    <x v="14"/>
    <s v="1636"/>
    <s v="1636 Meldal"/>
    <x v="307"/>
    <x v="8"/>
    <n v="8"/>
    <x v="1"/>
  </r>
  <r>
    <s v="16 Sør-Trøndelag"/>
    <x v="14"/>
    <s v="1636"/>
    <s v="1636 Meldal"/>
    <x v="307"/>
    <x v="9"/>
    <n v="13"/>
    <x v="1"/>
  </r>
  <r>
    <s v="16 Sør-Trøndelag"/>
    <x v="14"/>
    <s v="1636"/>
    <s v="1636 Meldal"/>
    <x v="307"/>
    <x v="10"/>
    <n v="8"/>
    <x v="1"/>
  </r>
  <r>
    <s v="16 Sør-Trøndelag"/>
    <x v="14"/>
    <s v="1636"/>
    <s v="1636 Meldal"/>
    <x v="307"/>
    <x v="11"/>
    <n v="8"/>
    <x v="1"/>
  </r>
  <r>
    <s v="16 Sør-Trøndelag"/>
    <x v="14"/>
    <s v="1636"/>
    <s v="1636 Meldal"/>
    <x v="307"/>
    <x v="12"/>
    <n v="13"/>
    <x v="1"/>
  </r>
  <r>
    <s v="16 Sør-Trøndelag"/>
    <x v="14"/>
    <s v="1638"/>
    <s v="1638 Orkdal"/>
    <x v="308"/>
    <x v="0"/>
    <n v="21"/>
    <x v="1"/>
  </r>
  <r>
    <s v="16 Sør-Trøndelag"/>
    <x v="14"/>
    <s v="1638"/>
    <s v="1638 Orkdal"/>
    <x v="308"/>
    <x v="1"/>
    <n v="18"/>
    <x v="1"/>
  </r>
  <r>
    <s v="16 Sør-Trøndelag"/>
    <x v="14"/>
    <s v="1638"/>
    <s v="1638 Orkdal"/>
    <x v="308"/>
    <x v="2"/>
    <n v="12"/>
    <x v="1"/>
  </r>
  <r>
    <s v="16 Sør-Trøndelag"/>
    <x v="14"/>
    <s v="1638"/>
    <s v="1638 Orkdal"/>
    <x v="308"/>
    <x v="3"/>
    <n v="18"/>
    <x v="1"/>
  </r>
  <r>
    <s v="16 Sør-Trøndelag"/>
    <x v="14"/>
    <s v="1638"/>
    <s v="1638 Orkdal"/>
    <x v="308"/>
    <x v="4"/>
    <n v="20"/>
    <x v="1"/>
  </r>
  <r>
    <s v="16 Sør-Trøndelag"/>
    <x v="14"/>
    <s v="1638"/>
    <s v="1638 Orkdal"/>
    <x v="308"/>
    <x v="5"/>
    <n v="22"/>
    <x v="1"/>
  </r>
  <r>
    <s v="16 Sør-Trøndelag"/>
    <x v="14"/>
    <s v="1638"/>
    <s v="1638 Orkdal"/>
    <x v="308"/>
    <x v="6"/>
    <n v="21"/>
    <x v="1"/>
  </r>
  <r>
    <s v="16 Sør-Trøndelag"/>
    <x v="14"/>
    <s v="1638"/>
    <s v="1638 Orkdal"/>
    <x v="308"/>
    <x v="7"/>
    <n v="18"/>
    <x v="1"/>
  </r>
  <r>
    <s v="16 Sør-Trøndelag"/>
    <x v="14"/>
    <s v="1638"/>
    <s v="1638 Orkdal"/>
    <x v="308"/>
    <x v="8"/>
    <n v="23"/>
    <x v="1"/>
  </r>
  <r>
    <s v="16 Sør-Trøndelag"/>
    <x v="14"/>
    <s v="1638"/>
    <s v="1638 Orkdal"/>
    <x v="308"/>
    <x v="9"/>
    <n v="22"/>
    <x v="1"/>
  </r>
  <r>
    <s v="16 Sør-Trøndelag"/>
    <x v="14"/>
    <s v="1638"/>
    <s v="1638 Orkdal"/>
    <x v="308"/>
    <x v="10"/>
    <n v="19"/>
    <x v="1"/>
  </r>
  <r>
    <s v="16 Sør-Trøndelag"/>
    <x v="14"/>
    <s v="1638"/>
    <s v="1638 Orkdal"/>
    <x v="308"/>
    <x v="11"/>
    <n v="17"/>
    <x v="1"/>
  </r>
  <r>
    <s v="16 Sør-Trøndelag"/>
    <x v="14"/>
    <s v="1638"/>
    <s v="1638 Orkdal"/>
    <x v="308"/>
    <x v="12"/>
    <n v="25"/>
    <x v="1"/>
  </r>
  <r>
    <s v="16 Sør-Trøndelag"/>
    <x v="14"/>
    <s v="1640"/>
    <s v="1640 Røros"/>
    <x v="309"/>
    <x v="0"/>
    <n v="3"/>
    <x v="1"/>
  </r>
  <r>
    <s v="16 Sør-Trøndelag"/>
    <x v="14"/>
    <s v="1640"/>
    <s v="1640 Røros"/>
    <x v="309"/>
    <x v="1"/>
    <n v="5"/>
    <x v="1"/>
  </r>
  <r>
    <s v="16 Sør-Trøndelag"/>
    <x v="14"/>
    <s v="1640"/>
    <s v="1640 Røros"/>
    <x v="309"/>
    <x v="2"/>
    <n v="4"/>
    <x v="1"/>
  </r>
  <r>
    <s v="16 Sør-Trøndelag"/>
    <x v="14"/>
    <s v="1640"/>
    <s v="1640 Røros"/>
    <x v="309"/>
    <x v="3"/>
    <n v="5"/>
    <x v="1"/>
  </r>
  <r>
    <s v="16 Sør-Trøndelag"/>
    <x v="14"/>
    <s v="1640"/>
    <s v="1640 Røros"/>
    <x v="309"/>
    <x v="4"/>
    <n v="4"/>
    <x v="1"/>
  </r>
  <r>
    <s v="16 Sør-Trøndelag"/>
    <x v="14"/>
    <s v="1640"/>
    <s v="1640 Røros"/>
    <x v="309"/>
    <x v="5"/>
    <n v="6"/>
    <x v="1"/>
  </r>
  <r>
    <s v="16 Sør-Trøndelag"/>
    <x v="14"/>
    <s v="1640"/>
    <s v="1640 Røros"/>
    <x v="309"/>
    <x v="6"/>
    <n v="3"/>
    <x v="1"/>
  </r>
  <r>
    <s v="16 Sør-Trøndelag"/>
    <x v="14"/>
    <s v="1640"/>
    <s v="1640 Røros"/>
    <x v="309"/>
    <x v="7"/>
    <n v="2"/>
    <x v="1"/>
  </r>
  <r>
    <s v="16 Sør-Trøndelag"/>
    <x v="14"/>
    <s v="1640"/>
    <s v="1640 Røros"/>
    <x v="309"/>
    <x v="8"/>
    <n v="0"/>
    <x v="1"/>
  </r>
  <r>
    <s v="16 Sør-Trøndelag"/>
    <x v="14"/>
    <s v="1640"/>
    <s v="1640 Røros"/>
    <x v="309"/>
    <x v="9"/>
    <n v="1"/>
    <x v="1"/>
  </r>
  <r>
    <s v="16 Sør-Trøndelag"/>
    <x v="14"/>
    <s v="1640"/>
    <s v="1640 Røros"/>
    <x v="309"/>
    <x v="10"/>
    <n v="0"/>
    <x v="1"/>
  </r>
  <r>
    <s v="16 Sør-Trøndelag"/>
    <x v="14"/>
    <s v="1640"/>
    <s v="1640 Røros"/>
    <x v="309"/>
    <x v="11"/>
    <n v="0"/>
    <x v="1"/>
  </r>
  <r>
    <s v="16 Sør-Trøndelag"/>
    <x v="14"/>
    <s v="1640"/>
    <s v="1640 Røros"/>
    <x v="309"/>
    <x v="12"/>
    <n v="1"/>
    <x v="1"/>
  </r>
  <r>
    <s v="16 Sør-Trøndelag"/>
    <x v="14"/>
    <s v="1644"/>
    <s v="1644 Holtålen"/>
    <x v="310"/>
    <x v="0"/>
    <n v="1"/>
    <x v="1"/>
  </r>
  <r>
    <s v="16 Sør-Trøndelag"/>
    <x v="14"/>
    <s v="1644"/>
    <s v="1644 Holtålen"/>
    <x v="310"/>
    <x v="1"/>
    <n v="0"/>
    <x v="1"/>
  </r>
  <r>
    <s v="16 Sør-Trøndelag"/>
    <x v="14"/>
    <s v="1644"/>
    <s v="1644 Holtålen"/>
    <x v="310"/>
    <x v="2"/>
    <n v="0"/>
    <x v="1"/>
  </r>
  <r>
    <s v="16 Sør-Trøndelag"/>
    <x v="14"/>
    <s v="1644"/>
    <s v="1644 Holtålen"/>
    <x v="310"/>
    <x v="3"/>
    <n v="2"/>
    <x v="1"/>
  </r>
  <r>
    <s v="16 Sør-Trøndelag"/>
    <x v="14"/>
    <s v="1644"/>
    <s v="1644 Holtålen"/>
    <x v="310"/>
    <x v="4"/>
    <n v="0"/>
    <x v="1"/>
  </r>
  <r>
    <s v="16 Sør-Trøndelag"/>
    <x v="14"/>
    <s v="1644"/>
    <s v="1644 Holtålen"/>
    <x v="310"/>
    <x v="5"/>
    <n v="0"/>
    <x v="1"/>
  </r>
  <r>
    <s v="16 Sør-Trøndelag"/>
    <x v="14"/>
    <s v="1644"/>
    <s v="1644 Holtålen"/>
    <x v="310"/>
    <x v="6"/>
    <n v="2"/>
    <x v="1"/>
  </r>
  <r>
    <s v="16 Sør-Trøndelag"/>
    <x v="14"/>
    <s v="1644"/>
    <s v="1644 Holtålen"/>
    <x v="310"/>
    <x v="7"/>
    <n v="2"/>
    <x v="1"/>
  </r>
  <r>
    <s v="16 Sør-Trøndelag"/>
    <x v="14"/>
    <s v="1644"/>
    <s v="1644 Holtålen"/>
    <x v="310"/>
    <x v="8"/>
    <n v="3"/>
    <x v="1"/>
  </r>
  <r>
    <s v="16 Sør-Trøndelag"/>
    <x v="14"/>
    <s v="1644"/>
    <s v="1644 Holtålen"/>
    <x v="310"/>
    <x v="9"/>
    <n v="2"/>
    <x v="1"/>
  </r>
  <r>
    <s v="16 Sør-Trøndelag"/>
    <x v="14"/>
    <s v="1644"/>
    <s v="1644 Holtålen"/>
    <x v="310"/>
    <x v="10"/>
    <n v="3"/>
    <x v="1"/>
  </r>
  <r>
    <s v="16 Sør-Trøndelag"/>
    <x v="14"/>
    <s v="1644"/>
    <s v="1644 Holtålen"/>
    <x v="310"/>
    <x v="11"/>
    <n v="1"/>
    <x v="1"/>
  </r>
  <r>
    <s v="16 Sør-Trøndelag"/>
    <x v="14"/>
    <s v="1644"/>
    <s v="1644 Holtålen"/>
    <x v="310"/>
    <x v="12"/>
    <n v="2"/>
    <x v="1"/>
  </r>
  <r>
    <s v="16 Sør-Trøndelag"/>
    <x v="14"/>
    <s v="1648"/>
    <s v="1648 Midtre Gauldal"/>
    <x v="311"/>
    <x v="0"/>
    <n v="18"/>
    <x v="1"/>
  </r>
  <r>
    <s v="16 Sør-Trøndelag"/>
    <x v="14"/>
    <s v="1648"/>
    <s v="1648 Midtre Gauldal"/>
    <x v="311"/>
    <x v="1"/>
    <n v="21"/>
    <x v="1"/>
  </r>
  <r>
    <s v="16 Sør-Trøndelag"/>
    <x v="14"/>
    <s v="1648"/>
    <s v="1648 Midtre Gauldal"/>
    <x v="311"/>
    <x v="2"/>
    <n v="19"/>
    <x v="1"/>
  </r>
  <r>
    <s v="16 Sør-Trøndelag"/>
    <x v="14"/>
    <s v="1648"/>
    <s v="1648 Midtre Gauldal"/>
    <x v="311"/>
    <x v="3"/>
    <n v="22"/>
    <x v="1"/>
  </r>
  <r>
    <s v="16 Sør-Trøndelag"/>
    <x v="14"/>
    <s v="1648"/>
    <s v="1648 Midtre Gauldal"/>
    <x v="311"/>
    <x v="4"/>
    <n v="25"/>
    <x v="1"/>
  </r>
  <r>
    <s v="16 Sør-Trøndelag"/>
    <x v="14"/>
    <s v="1648"/>
    <s v="1648 Midtre Gauldal"/>
    <x v="311"/>
    <x v="5"/>
    <n v="27"/>
    <x v="1"/>
  </r>
  <r>
    <s v="16 Sør-Trøndelag"/>
    <x v="14"/>
    <s v="1648"/>
    <s v="1648 Midtre Gauldal"/>
    <x v="311"/>
    <x v="6"/>
    <n v="32"/>
    <x v="1"/>
  </r>
  <r>
    <s v="16 Sør-Trøndelag"/>
    <x v="14"/>
    <s v="1648"/>
    <s v="1648 Midtre Gauldal"/>
    <x v="311"/>
    <x v="7"/>
    <n v="23"/>
    <x v="1"/>
  </r>
  <r>
    <s v="16 Sør-Trøndelag"/>
    <x v="14"/>
    <s v="1648"/>
    <s v="1648 Midtre Gauldal"/>
    <x v="311"/>
    <x v="8"/>
    <n v="26"/>
    <x v="1"/>
  </r>
  <r>
    <s v="16 Sør-Trøndelag"/>
    <x v="14"/>
    <s v="1648"/>
    <s v="1648 Midtre Gauldal"/>
    <x v="311"/>
    <x v="9"/>
    <n v="24"/>
    <x v="1"/>
  </r>
  <r>
    <s v="16 Sør-Trøndelag"/>
    <x v="14"/>
    <s v="1648"/>
    <s v="1648 Midtre Gauldal"/>
    <x v="311"/>
    <x v="10"/>
    <n v="26"/>
    <x v="1"/>
  </r>
  <r>
    <s v="16 Sør-Trøndelag"/>
    <x v="14"/>
    <s v="1648"/>
    <s v="1648 Midtre Gauldal"/>
    <x v="311"/>
    <x v="11"/>
    <n v="20"/>
    <x v="1"/>
  </r>
  <r>
    <s v="16 Sør-Trøndelag"/>
    <x v="14"/>
    <s v="1648"/>
    <s v="1648 Midtre Gauldal"/>
    <x v="311"/>
    <x v="12"/>
    <n v="19"/>
    <x v="1"/>
  </r>
  <r>
    <s v="16 Sør-Trøndelag"/>
    <x v="14"/>
    <s v="1653"/>
    <s v="1653 Melhus"/>
    <x v="312"/>
    <x v="0"/>
    <n v="39"/>
    <x v="1"/>
  </r>
  <r>
    <s v="16 Sør-Trøndelag"/>
    <x v="14"/>
    <s v="1653"/>
    <s v="1653 Melhus"/>
    <x v="312"/>
    <x v="1"/>
    <n v="32"/>
    <x v="1"/>
  </r>
  <r>
    <s v="16 Sør-Trøndelag"/>
    <x v="14"/>
    <s v="1653"/>
    <s v="1653 Melhus"/>
    <x v="312"/>
    <x v="2"/>
    <n v="29"/>
    <x v="1"/>
  </r>
  <r>
    <s v="16 Sør-Trøndelag"/>
    <x v="14"/>
    <s v="1653"/>
    <s v="1653 Melhus"/>
    <x v="312"/>
    <x v="3"/>
    <n v="35"/>
    <x v="1"/>
  </r>
  <r>
    <s v="16 Sør-Trøndelag"/>
    <x v="14"/>
    <s v="1653"/>
    <s v="1653 Melhus"/>
    <x v="312"/>
    <x v="4"/>
    <n v="33"/>
    <x v="1"/>
  </r>
  <r>
    <s v="16 Sør-Trøndelag"/>
    <x v="14"/>
    <s v="1653"/>
    <s v="1653 Melhus"/>
    <x v="312"/>
    <x v="5"/>
    <n v="28"/>
    <x v="1"/>
  </r>
  <r>
    <s v="16 Sør-Trøndelag"/>
    <x v="14"/>
    <s v="1653"/>
    <s v="1653 Melhus"/>
    <x v="312"/>
    <x v="6"/>
    <n v="34"/>
    <x v="1"/>
  </r>
  <r>
    <s v="16 Sør-Trøndelag"/>
    <x v="14"/>
    <s v="1653"/>
    <s v="1653 Melhus"/>
    <x v="312"/>
    <x v="7"/>
    <n v="37"/>
    <x v="1"/>
  </r>
  <r>
    <s v="16 Sør-Trøndelag"/>
    <x v="14"/>
    <s v="1653"/>
    <s v="1653 Melhus"/>
    <x v="312"/>
    <x v="8"/>
    <n v="39"/>
    <x v="1"/>
  </r>
  <r>
    <s v="16 Sør-Trøndelag"/>
    <x v="14"/>
    <s v="1653"/>
    <s v="1653 Melhus"/>
    <x v="312"/>
    <x v="9"/>
    <n v="30"/>
    <x v="1"/>
  </r>
  <r>
    <s v="16 Sør-Trøndelag"/>
    <x v="14"/>
    <s v="1653"/>
    <s v="1653 Melhus"/>
    <x v="312"/>
    <x v="10"/>
    <n v="30"/>
    <x v="1"/>
  </r>
  <r>
    <s v="16 Sør-Trøndelag"/>
    <x v="14"/>
    <s v="1653"/>
    <s v="1653 Melhus"/>
    <x v="312"/>
    <x v="11"/>
    <n v="32"/>
    <x v="1"/>
  </r>
  <r>
    <s v="16 Sør-Trøndelag"/>
    <x v="14"/>
    <s v="1653"/>
    <s v="1653 Melhus"/>
    <x v="312"/>
    <x v="12"/>
    <n v="36"/>
    <x v="1"/>
  </r>
  <r>
    <s v="16 Sør-Trøndelag"/>
    <x v="14"/>
    <s v="1657"/>
    <s v="1657 Skaun"/>
    <x v="313"/>
    <x v="0"/>
    <n v="20"/>
    <x v="1"/>
  </r>
  <r>
    <s v="16 Sør-Trøndelag"/>
    <x v="14"/>
    <s v="1657"/>
    <s v="1657 Skaun"/>
    <x v="313"/>
    <x v="1"/>
    <n v="17"/>
    <x v="1"/>
  </r>
  <r>
    <s v="16 Sør-Trøndelag"/>
    <x v="14"/>
    <s v="1657"/>
    <s v="1657 Skaun"/>
    <x v="313"/>
    <x v="2"/>
    <n v="15"/>
    <x v="1"/>
  </r>
  <r>
    <s v="16 Sør-Trøndelag"/>
    <x v="14"/>
    <s v="1657"/>
    <s v="1657 Skaun"/>
    <x v="313"/>
    <x v="3"/>
    <n v="19"/>
    <x v="1"/>
  </r>
  <r>
    <s v="16 Sør-Trøndelag"/>
    <x v="14"/>
    <s v="1657"/>
    <s v="1657 Skaun"/>
    <x v="313"/>
    <x v="4"/>
    <n v="15"/>
    <x v="1"/>
  </r>
  <r>
    <s v="16 Sør-Trøndelag"/>
    <x v="14"/>
    <s v="1657"/>
    <s v="1657 Skaun"/>
    <x v="313"/>
    <x v="5"/>
    <n v="16"/>
    <x v="1"/>
  </r>
  <r>
    <s v="16 Sør-Trøndelag"/>
    <x v="14"/>
    <s v="1657"/>
    <s v="1657 Skaun"/>
    <x v="313"/>
    <x v="6"/>
    <n v="18"/>
    <x v="1"/>
  </r>
  <r>
    <s v="16 Sør-Trøndelag"/>
    <x v="14"/>
    <s v="1657"/>
    <s v="1657 Skaun"/>
    <x v="313"/>
    <x v="7"/>
    <n v="18"/>
    <x v="1"/>
  </r>
  <r>
    <s v="16 Sør-Trøndelag"/>
    <x v="14"/>
    <s v="1657"/>
    <s v="1657 Skaun"/>
    <x v="313"/>
    <x v="8"/>
    <n v="16"/>
    <x v="1"/>
  </r>
  <r>
    <s v="16 Sør-Trøndelag"/>
    <x v="14"/>
    <s v="1657"/>
    <s v="1657 Skaun"/>
    <x v="313"/>
    <x v="9"/>
    <n v="18"/>
    <x v="1"/>
  </r>
  <r>
    <s v="16 Sør-Trøndelag"/>
    <x v="14"/>
    <s v="1657"/>
    <s v="1657 Skaun"/>
    <x v="313"/>
    <x v="10"/>
    <n v="16"/>
    <x v="1"/>
  </r>
  <r>
    <s v="16 Sør-Trøndelag"/>
    <x v="14"/>
    <s v="1657"/>
    <s v="1657 Skaun"/>
    <x v="313"/>
    <x v="11"/>
    <n v="15"/>
    <x v="1"/>
  </r>
  <r>
    <s v="16 Sør-Trøndelag"/>
    <x v="14"/>
    <s v="1657"/>
    <s v="1657 Skaun"/>
    <x v="313"/>
    <x v="12"/>
    <n v="20"/>
    <x v="1"/>
  </r>
  <r>
    <s v="16 Sør-Trøndelag"/>
    <x v="14"/>
    <s v="1662"/>
    <s v="1662 Klæbu"/>
    <x v="314"/>
    <x v="0"/>
    <n v="6"/>
    <x v="1"/>
  </r>
  <r>
    <s v="16 Sør-Trøndelag"/>
    <x v="14"/>
    <s v="1662"/>
    <s v="1662 Klæbu"/>
    <x v="314"/>
    <x v="1"/>
    <n v="21"/>
    <x v="1"/>
  </r>
  <r>
    <s v="16 Sør-Trøndelag"/>
    <x v="14"/>
    <s v="1662"/>
    <s v="1662 Klæbu"/>
    <x v="314"/>
    <x v="2"/>
    <n v="2"/>
    <x v="1"/>
  </r>
  <r>
    <s v="16 Sør-Trøndelag"/>
    <x v="14"/>
    <s v="1662"/>
    <s v="1662 Klæbu"/>
    <x v="314"/>
    <x v="3"/>
    <n v="2"/>
    <x v="1"/>
  </r>
  <r>
    <s v="16 Sør-Trøndelag"/>
    <x v="14"/>
    <s v="1662"/>
    <s v="1662 Klæbu"/>
    <x v="314"/>
    <x v="4"/>
    <n v="1"/>
    <x v="1"/>
  </r>
  <r>
    <s v="16 Sør-Trøndelag"/>
    <x v="14"/>
    <s v="1662"/>
    <s v="1662 Klæbu"/>
    <x v="314"/>
    <x v="5"/>
    <n v="2"/>
    <x v="1"/>
  </r>
  <r>
    <s v="16 Sør-Trøndelag"/>
    <x v="14"/>
    <s v="1662"/>
    <s v="1662 Klæbu"/>
    <x v="314"/>
    <x v="6"/>
    <n v="3"/>
    <x v="1"/>
  </r>
  <r>
    <s v="16 Sør-Trøndelag"/>
    <x v="14"/>
    <s v="1662"/>
    <s v="1662 Klæbu"/>
    <x v="314"/>
    <x v="7"/>
    <n v="1"/>
    <x v="1"/>
  </r>
  <r>
    <s v="16 Sør-Trøndelag"/>
    <x v="14"/>
    <s v="1662"/>
    <s v="1662 Klæbu"/>
    <x v="314"/>
    <x v="8"/>
    <n v="1"/>
    <x v="1"/>
  </r>
  <r>
    <s v="16 Sør-Trøndelag"/>
    <x v="14"/>
    <s v="1662"/>
    <s v="1662 Klæbu"/>
    <x v="314"/>
    <x v="9"/>
    <n v="0"/>
    <x v="1"/>
  </r>
  <r>
    <s v="16 Sør-Trøndelag"/>
    <x v="14"/>
    <s v="1662"/>
    <s v="1662 Klæbu"/>
    <x v="314"/>
    <x v="10"/>
    <n v="1"/>
    <x v="1"/>
  </r>
  <r>
    <s v="16 Sør-Trøndelag"/>
    <x v="14"/>
    <s v="1662"/>
    <s v="1662 Klæbu"/>
    <x v="314"/>
    <x v="11"/>
    <n v="2"/>
    <x v="1"/>
  </r>
  <r>
    <s v="16 Sør-Trøndelag"/>
    <x v="14"/>
    <s v="1662"/>
    <s v="1662 Klæbu"/>
    <x v="314"/>
    <x v="12"/>
    <n v="3"/>
    <x v="1"/>
  </r>
  <r>
    <s v="16 Sør-Trøndelag"/>
    <x v="14"/>
    <s v="1663"/>
    <s v="1663 Malvik"/>
    <x v="315"/>
    <x v="0"/>
    <n v="10"/>
    <x v="1"/>
  </r>
  <r>
    <s v="16 Sør-Trøndelag"/>
    <x v="14"/>
    <s v="1663"/>
    <s v="1663 Malvik"/>
    <x v="315"/>
    <x v="1"/>
    <n v="9"/>
    <x v="1"/>
  </r>
  <r>
    <s v="16 Sør-Trøndelag"/>
    <x v="14"/>
    <s v="1663"/>
    <s v="1663 Malvik"/>
    <x v="315"/>
    <x v="2"/>
    <n v="8"/>
    <x v="1"/>
  </r>
  <r>
    <s v="16 Sør-Trøndelag"/>
    <x v="14"/>
    <s v="1663"/>
    <s v="1663 Malvik"/>
    <x v="315"/>
    <x v="3"/>
    <n v="10"/>
    <x v="1"/>
  </r>
  <r>
    <s v="16 Sør-Trøndelag"/>
    <x v="14"/>
    <s v="1663"/>
    <s v="1663 Malvik"/>
    <x v="315"/>
    <x v="4"/>
    <n v="7"/>
    <x v="1"/>
  </r>
  <r>
    <s v="16 Sør-Trøndelag"/>
    <x v="14"/>
    <s v="1663"/>
    <s v="1663 Malvik"/>
    <x v="315"/>
    <x v="5"/>
    <n v="6"/>
    <x v="1"/>
  </r>
  <r>
    <s v="16 Sør-Trøndelag"/>
    <x v="14"/>
    <s v="1663"/>
    <s v="1663 Malvik"/>
    <x v="315"/>
    <x v="6"/>
    <n v="9"/>
    <x v="1"/>
  </r>
  <r>
    <s v="16 Sør-Trøndelag"/>
    <x v="14"/>
    <s v="1663"/>
    <s v="1663 Malvik"/>
    <x v="315"/>
    <x v="7"/>
    <n v="7"/>
    <x v="1"/>
  </r>
  <r>
    <s v="16 Sør-Trøndelag"/>
    <x v="14"/>
    <s v="1663"/>
    <s v="1663 Malvik"/>
    <x v="315"/>
    <x v="8"/>
    <n v="7"/>
    <x v="1"/>
  </r>
  <r>
    <s v="16 Sør-Trøndelag"/>
    <x v="14"/>
    <s v="1663"/>
    <s v="1663 Malvik"/>
    <x v="315"/>
    <x v="9"/>
    <n v="9"/>
    <x v="1"/>
  </r>
  <r>
    <s v="16 Sør-Trøndelag"/>
    <x v="14"/>
    <s v="1663"/>
    <s v="1663 Malvik"/>
    <x v="315"/>
    <x v="10"/>
    <n v="9"/>
    <x v="1"/>
  </r>
  <r>
    <s v="16 Sør-Trøndelag"/>
    <x v="14"/>
    <s v="1663"/>
    <s v="1663 Malvik"/>
    <x v="315"/>
    <x v="11"/>
    <n v="7"/>
    <x v="1"/>
  </r>
  <r>
    <s v="16 Sør-Trøndelag"/>
    <x v="14"/>
    <s v="1663"/>
    <s v="1663 Malvik"/>
    <x v="315"/>
    <x v="12"/>
    <n v="8"/>
    <x v="1"/>
  </r>
  <r>
    <s v="16 Sør-Trøndelag"/>
    <x v="14"/>
    <s v="1664"/>
    <s v="1664 Selbu"/>
    <x v="316"/>
    <x v="0"/>
    <n v="28"/>
    <x v="1"/>
  </r>
  <r>
    <s v="16 Sør-Trøndelag"/>
    <x v="14"/>
    <s v="1664"/>
    <s v="1664 Selbu"/>
    <x v="316"/>
    <x v="1"/>
    <n v="17"/>
    <x v="1"/>
  </r>
  <r>
    <s v="16 Sør-Trøndelag"/>
    <x v="14"/>
    <s v="1664"/>
    <s v="1664 Selbu"/>
    <x v="316"/>
    <x v="2"/>
    <n v="18"/>
    <x v="1"/>
  </r>
  <r>
    <s v="16 Sør-Trøndelag"/>
    <x v="14"/>
    <s v="1664"/>
    <s v="1664 Selbu"/>
    <x v="316"/>
    <x v="3"/>
    <n v="21"/>
    <x v="1"/>
  </r>
  <r>
    <s v="16 Sør-Trøndelag"/>
    <x v="14"/>
    <s v="1664"/>
    <s v="1664 Selbu"/>
    <x v="316"/>
    <x v="4"/>
    <n v="20"/>
    <x v="1"/>
  </r>
  <r>
    <s v="16 Sør-Trøndelag"/>
    <x v="14"/>
    <s v="1664"/>
    <s v="1664 Selbu"/>
    <x v="316"/>
    <x v="5"/>
    <n v="23"/>
    <x v="1"/>
  </r>
  <r>
    <s v="16 Sør-Trøndelag"/>
    <x v="14"/>
    <s v="1664"/>
    <s v="1664 Selbu"/>
    <x v="316"/>
    <x v="6"/>
    <n v="26"/>
    <x v="1"/>
  </r>
  <r>
    <s v="16 Sør-Trøndelag"/>
    <x v="14"/>
    <s v="1664"/>
    <s v="1664 Selbu"/>
    <x v="316"/>
    <x v="7"/>
    <n v="25"/>
    <x v="1"/>
  </r>
  <r>
    <s v="16 Sør-Trøndelag"/>
    <x v="14"/>
    <s v="1664"/>
    <s v="1664 Selbu"/>
    <x v="316"/>
    <x v="8"/>
    <n v="27"/>
    <x v="1"/>
  </r>
  <r>
    <s v="16 Sør-Trøndelag"/>
    <x v="14"/>
    <s v="1664"/>
    <s v="1664 Selbu"/>
    <x v="316"/>
    <x v="9"/>
    <n v="28"/>
    <x v="1"/>
  </r>
  <r>
    <s v="16 Sør-Trøndelag"/>
    <x v="14"/>
    <s v="1664"/>
    <s v="1664 Selbu"/>
    <x v="316"/>
    <x v="10"/>
    <n v="27"/>
    <x v="1"/>
  </r>
  <r>
    <s v="16 Sør-Trøndelag"/>
    <x v="14"/>
    <s v="1664"/>
    <s v="1664 Selbu"/>
    <x v="316"/>
    <x v="11"/>
    <n v="26"/>
    <x v="1"/>
  </r>
  <r>
    <s v="16 Sør-Trøndelag"/>
    <x v="14"/>
    <s v="1664"/>
    <s v="1664 Selbu"/>
    <x v="316"/>
    <x v="12"/>
    <n v="25"/>
    <x v="1"/>
  </r>
  <r>
    <s v="16 Sør-Trøndelag"/>
    <x v="14"/>
    <s v="1665"/>
    <s v="1665 Tydal"/>
    <x v="317"/>
    <x v="0"/>
    <n v="1"/>
    <x v="1"/>
  </r>
  <r>
    <s v="16 Sør-Trøndelag"/>
    <x v="14"/>
    <s v="1665"/>
    <s v="1665 Tydal"/>
    <x v="317"/>
    <x v="1"/>
    <n v="2"/>
    <x v="1"/>
  </r>
  <r>
    <s v="16 Sør-Trøndelag"/>
    <x v="14"/>
    <s v="1665"/>
    <s v="1665 Tydal"/>
    <x v="317"/>
    <x v="2"/>
    <n v="1"/>
    <x v="1"/>
  </r>
  <r>
    <s v="16 Sør-Trøndelag"/>
    <x v="14"/>
    <s v="1665"/>
    <s v="1665 Tydal"/>
    <x v="317"/>
    <x v="3"/>
    <n v="3"/>
    <x v="1"/>
  </r>
  <r>
    <s v="16 Sør-Trøndelag"/>
    <x v="14"/>
    <s v="1665"/>
    <s v="1665 Tydal"/>
    <x v="317"/>
    <x v="4"/>
    <n v="2"/>
    <x v="1"/>
  </r>
  <r>
    <s v="16 Sør-Trøndelag"/>
    <x v="14"/>
    <s v="1665"/>
    <s v="1665 Tydal"/>
    <x v="317"/>
    <x v="5"/>
    <n v="4"/>
    <x v="1"/>
  </r>
  <r>
    <s v="16 Sør-Trøndelag"/>
    <x v="14"/>
    <s v="1665"/>
    <s v="1665 Tydal"/>
    <x v="317"/>
    <x v="6"/>
    <n v="5"/>
    <x v="1"/>
  </r>
  <r>
    <s v="16 Sør-Trøndelag"/>
    <x v="14"/>
    <s v="1665"/>
    <s v="1665 Tydal"/>
    <x v="317"/>
    <x v="7"/>
    <n v="5"/>
    <x v="1"/>
  </r>
  <r>
    <s v="16 Sør-Trøndelag"/>
    <x v="14"/>
    <s v="1665"/>
    <s v="1665 Tydal"/>
    <x v="317"/>
    <x v="8"/>
    <n v="5"/>
    <x v="1"/>
  </r>
  <r>
    <s v="16 Sør-Trøndelag"/>
    <x v="14"/>
    <s v="1665"/>
    <s v="1665 Tydal"/>
    <x v="317"/>
    <x v="9"/>
    <n v="5"/>
    <x v="1"/>
  </r>
  <r>
    <s v="16 Sør-Trøndelag"/>
    <x v="14"/>
    <s v="1665"/>
    <s v="1665 Tydal"/>
    <x v="317"/>
    <x v="10"/>
    <n v="4"/>
    <x v="1"/>
  </r>
  <r>
    <s v="16 Sør-Trøndelag"/>
    <x v="14"/>
    <s v="1665"/>
    <s v="1665 Tydal"/>
    <x v="317"/>
    <x v="11"/>
    <n v="4"/>
    <x v="1"/>
  </r>
  <r>
    <s v="16 Sør-Trøndelag"/>
    <x v="14"/>
    <s v="1665"/>
    <s v="1665 Tydal"/>
    <x v="317"/>
    <x v="12"/>
    <n v="6"/>
    <x v="1"/>
  </r>
  <r>
    <s v="17 Nord-Trøndelag"/>
    <x v="15"/>
    <s v="1702"/>
    <s v="1702 Steinkjer"/>
    <x v="318"/>
    <x v="0"/>
    <n v="46"/>
    <x v="1"/>
  </r>
  <r>
    <s v="17 Nord-Trøndelag"/>
    <x v="15"/>
    <s v="1702"/>
    <s v="1702 Steinkjer"/>
    <x v="318"/>
    <x v="1"/>
    <n v="37"/>
    <x v="1"/>
  </r>
  <r>
    <s v="17 Nord-Trøndelag"/>
    <x v="15"/>
    <s v="1702"/>
    <s v="1702 Steinkjer"/>
    <x v="318"/>
    <x v="2"/>
    <n v="46"/>
    <x v="1"/>
  </r>
  <r>
    <s v="17 Nord-Trøndelag"/>
    <x v="15"/>
    <s v="1702"/>
    <s v="1702 Steinkjer"/>
    <x v="318"/>
    <x v="3"/>
    <n v="40"/>
    <x v="1"/>
  </r>
  <r>
    <s v="17 Nord-Trøndelag"/>
    <x v="15"/>
    <s v="1702"/>
    <s v="1702 Steinkjer"/>
    <x v="318"/>
    <x v="4"/>
    <n v="46"/>
    <x v="1"/>
  </r>
  <r>
    <s v="17 Nord-Trøndelag"/>
    <x v="15"/>
    <s v="1702"/>
    <s v="1702 Steinkjer"/>
    <x v="318"/>
    <x v="5"/>
    <n v="49"/>
    <x v="1"/>
  </r>
  <r>
    <s v="17 Nord-Trøndelag"/>
    <x v="15"/>
    <s v="1702"/>
    <s v="1702 Steinkjer"/>
    <x v="318"/>
    <x v="6"/>
    <n v="50"/>
    <x v="1"/>
  </r>
  <r>
    <s v="17 Nord-Trøndelag"/>
    <x v="15"/>
    <s v="1702"/>
    <s v="1702 Steinkjer"/>
    <x v="318"/>
    <x v="7"/>
    <n v="56"/>
    <x v="1"/>
  </r>
  <r>
    <s v="17 Nord-Trøndelag"/>
    <x v="15"/>
    <s v="1702"/>
    <s v="1702 Steinkjer"/>
    <x v="318"/>
    <x v="8"/>
    <n v="62"/>
    <x v="1"/>
  </r>
  <r>
    <s v="17 Nord-Trøndelag"/>
    <x v="15"/>
    <s v="1702"/>
    <s v="1702 Steinkjer"/>
    <x v="318"/>
    <x v="9"/>
    <n v="57"/>
    <x v="1"/>
  </r>
  <r>
    <s v="17 Nord-Trøndelag"/>
    <x v="15"/>
    <s v="1702"/>
    <s v="1702 Steinkjer"/>
    <x v="318"/>
    <x v="10"/>
    <n v="49"/>
    <x v="1"/>
  </r>
  <r>
    <s v="17 Nord-Trøndelag"/>
    <x v="15"/>
    <s v="1702"/>
    <s v="1702 Steinkjer"/>
    <x v="318"/>
    <x v="11"/>
    <n v="50"/>
    <x v="1"/>
  </r>
  <r>
    <s v="17 Nord-Trøndelag"/>
    <x v="15"/>
    <s v="1702"/>
    <s v="1702 Steinkjer"/>
    <x v="318"/>
    <x v="12"/>
    <n v="52"/>
    <x v="1"/>
  </r>
  <r>
    <s v="17 Nord-Trøndelag"/>
    <x v="15"/>
    <s v="1703"/>
    <s v="1703 Namsos"/>
    <x v="319"/>
    <x v="0"/>
    <n v="15"/>
    <x v="1"/>
  </r>
  <r>
    <s v="17 Nord-Trøndelag"/>
    <x v="15"/>
    <s v="1703"/>
    <s v="1703 Namsos"/>
    <x v="319"/>
    <x v="1"/>
    <n v="18"/>
    <x v="1"/>
  </r>
  <r>
    <s v="17 Nord-Trøndelag"/>
    <x v="15"/>
    <s v="1703"/>
    <s v="1703 Namsos"/>
    <x v="319"/>
    <x v="2"/>
    <n v="19"/>
    <x v="1"/>
  </r>
  <r>
    <s v="17 Nord-Trøndelag"/>
    <x v="15"/>
    <s v="1703"/>
    <s v="1703 Namsos"/>
    <x v="319"/>
    <x v="3"/>
    <n v="12"/>
    <x v="1"/>
  </r>
  <r>
    <s v="17 Nord-Trøndelag"/>
    <x v="15"/>
    <s v="1703"/>
    <s v="1703 Namsos"/>
    <x v="319"/>
    <x v="4"/>
    <n v="7"/>
    <x v="1"/>
  </r>
  <r>
    <s v="17 Nord-Trøndelag"/>
    <x v="15"/>
    <s v="1703"/>
    <s v="1703 Namsos"/>
    <x v="319"/>
    <x v="5"/>
    <n v="21"/>
    <x v="1"/>
  </r>
  <r>
    <s v="17 Nord-Trøndelag"/>
    <x v="15"/>
    <s v="1703"/>
    <s v="1703 Namsos"/>
    <x v="319"/>
    <x v="6"/>
    <n v="16"/>
    <x v="1"/>
  </r>
  <r>
    <s v="17 Nord-Trøndelag"/>
    <x v="15"/>
    <s v="1703"/>
    <s v="1703 Namsos"/>
    <x v="319"/>
    <x v="7"/>
    <n v="18"/>
    <x v="1"/>
  </r>
  <r>
    <s v="17 Nord-Trøndelag"/>
    <x v="15"/>
    <s v="1703"/>
    <s v="1703 Namsos"/>
    <x v="319"/>
    <x v="8"/>
    <n v="20"/>
    <x v="1"/>
  </r>
  <r>
    <s v="17 Nord-Trøndelag"/>
    <x v="15"/>
    <s v="1703"/>
    <s v="1703 Namsos"/>
    <x v="319"/>
    <x v="9"/>
    <n v="27"/>
    <x v="1"/>
  </r>
  <r>
    <s v="17 Nord-Trøndelag"/>
    <x v="15"/>
    <s v="1703"/>
    <s v="1703 Namsos"/>
    <x v="319"/>
    <x v="10"/>
    <n v="20"/>
    <x v="1"/>
  </r>
  <r>
    <s v="17 Nord-Trøndelag"/>
    <x v="15"/>
    <s v="1703"/>
    <s v="1703 Namsos"/>
    <x v="319"/>
    <x v="11"/>
    <n v="17"/>
    <x v="1"/>
  </r>
  <r>
    <s v="17 Nord-Trøndelag"/>
    <x v="15"/>
    <s v="1703"/>
    <s v="1703 Namsos"/>
    <x v="319"/>
    <x v="12"/>
    <n v="23"/>
    <x v="1"/>
  </r>
  <r>
    <s v="17 Nord-Trøndelag"/>
    <x v="15"/>
    <s v="1711"/>
    <s v="1711 Meråker"/>
    <x v="320"/>
    <x v="0"/>
    <n v="27"/>
    <x v="1"/>
  </r>
  <r>
    <s v="17 Nord-Trøndelag"/>
    <x v="15"/>
    <s v="1711"/>
    <s v="1711 Meråker"/>
    <x v="320"/>
    <x v="1"/>
    <n v="25"/>
    <x v="1"/>
  </r>
  <r>
    <s v="17 Nord-Trøndelag"/>
    <x v="15"/>
    <s v="1711"/>
    <s v="1711 Meråker"/>
    <x v="320"/>
    <x v="2"/>
    <n v="28"/>
    <x v="1"/>
  </r>
  <r>
    <s v="17 Nord-Trøndelag"/>
    <x v="15"/>
    <s v="1711"/>
    <s v="1711 Meråker"/>
    <x v="320"/>
    <x v="3"/>
    <n v="28"/>
    <x v="1"/>
  </r>
  <r>
    <s v="17 Nord-Trøndelag"/>
    <x v="15"/>
    <s v="1711"/>
    <s v="1711 Meråker"/>
    <x v="320"/>
    <x v="4"/>
    <n v="25"/>
    <x v="1"/>
  </r>
  <r>
    <s v="17 Nord-Trøndelag"/>
    <x v="15"/>
    <s v="1711"/>
    <s v="1711 Meråker"/>
    <x v="320"/>
    <x v="5"/>
    <n v="27"/>
    <x v="1"/>
  </r>
  <r>
    <s v="17 Nord-Trøndelag"/>
    <x v="15"/>
    <s v="1711"/>
    <s v="1711 Meråker"/>
    <x v="320"/>
    <x v="6"/>
    <n v="26"/>
    <x v="1"/>
  </r>
  <r>
    <s v="17 Nord-Trøndelag"/>
    <x v="15"/>
    <s v="1711"/>
    <s v="1711 Meråker"/>
    <x v="320"/>
    <x v="7"/>
    <n v="22"/>
    <x v="1"/>
  </r>
  <r>
    <s v="17 Nord-Trøndelag"/>
    <x v="15"/>
    <s v="1711"/>
    <s v="1711 Meråker"/>
    <x v="320"/>
    <x v="8"/>
    <n v="20"/>
    <x v="1"/>
  </r>
  <r>
    <s v="17 Nord-Trøndelag"/>
    <x v="15"/>
    <s v="1711"/>
    <s v="1711 Meråker"/>
    <x v="320"/>
    <x v="9"/>
    <n v="19"/>
    <x v="1"/>
  </r>
  <r>
    <s v="17 Nord-Trøndelag"/>
    <x v="15"/>
    <s v="1711"/>
    <s v="1711 Meråker"/>
    <x v="320"/>
    <x v="10"/>
    <n v="21"/>
    <x v="1"/>
  </r>
  <r>
    <s v="17 Nord-Trøndelag"/>
    <x v="15"/>
    <s v="1711"/>
    <s v="1711 Meråker"/>
    <x v="320"/>
    <x v="11"/>
    <n v="21"/>
    <x v="1"/>
  </r>
  <r>
    <s v="17 Nord-Trøndelag"/>
    <x v="15"/>
    <s v="1711"/>
    <s v="1711 Meråker"/>
    <x v="320"/>
    <x v="12"/>
    <n v="26"/>
    <x v="1"/>
  </r>
  <r>
    <s v="17 Nord-Trøndelag"/>
    <x v="15"/>
    <s v="1714"/>
    <s v="1714 Stjørdal"/>
    <x v="321"/>
    <x v="0"/>
    <n v="53"/>
    <x v="1"/>
  </r>
  <r>
    <s v="17 Nord-Trøndelag"/>
    <x v="15"/>
    <s v="1714"/>
    <s v="1714 Stjørdal"/>
    <x v="321"/>
    <x v="1"/>
    <n v="54"/>
    <x v="1"/>
  </r>
  <r>
    <s v="17 Nord-Trøndelag"/>
    <x v="15"/>
    <s v="1714"/>
    <s v="1714 Stjørdal"/>
    <x v="321"/>
    <x v="2"/>
    <n v="49"/>
    <x v="1"/>
  </r>
  <r>
    <s v="17 Nord-Trøndelag"/>
    <x v="15"/>
    <s v="1714"/>
    <s v="1714 Stjørdal"/>
    <x v="321"/>
    <x v="3"/>
    <n v="42"/>
    <x v="1"/>
  </r>
  <r>
    <s v="17 Nord-Trøndelag"/>
    <x v="15"/>
    <s v="1714"/>
    <s v="1714 Stjørdal"/>
    <x v="321"/>
    <x v="4"/>
    <n v="43"/>
    <x v="1"/>
  </r>
  <r>
    <s v="17 Nord-Trøndelag"/>
    <x v="15"/>
    <s v="1714"/>
    <s v="1714 Stjørdal"/>
    <x v="321"/>
    <x v="5"/>
    <n v="47"/>
    <x v="1"/>
  </r>
  <r>
    <s v="17 Nord-Trøndelag"/>
    <x v="15"/>
    <s v="1714"/>
    <s v="1714 Stjørdal"/>
    <x v="321"/>
    <x v="6"/>
    <n v="53"/>
    <x v="1"/>
  </r>
  <r>
    <s v="17 Nord-Trøndelag"/>
    <x v="15"/>
    <s v="1714"/>
    <s v="1714 Stjørdal"/>
    <x v="321"/>
    <x v="7"/>
    <n v="54"/>
    <x v="1"/>
  </r>
  <r>
    <s v="17 Nord-Trøndelag"/>
    <x v="15"/>
    <s v="1714"/>
    <s v="1714 Stjørdal"/>
    <x v="321"/>
    <x v="8"/>
    <n v="49"/>
    <x v="1"/>
  </r>
  <r>
    <s v="17 Nord-Trøndelag"/>
    <x v="15"/>
    <s v="1714"/>
    <s v="1714 Stjørdal"/>
    <x v="321"/>
    <x v="9"/>
    <n v="43"/>
    <x v="1"/>
  </r>
  <r>
    <s v="17 Nord-Trøndelag"/>
    <x v="15"/>
    <s v="1714"/>
    <s v="1714 Stjørdal"/>
    <x v="321"/>
    <x v="10"/>
    <n v="36"/>
    <x v="1"/>
  </r>
  <r>
    <s v="17 Nord-Trøndelag"/>
    <x v="15"/>
    <s v="1714"/>
    <s v="1714 Stjørdal"/>
    <x v="321"/>
    <x v="11"/>
    <n v="39"/>
    <x v="1"/>
  </r>
  <r>
    <s v="17 Nord-Trøndelag"/>
    <x v="15"/>
    <s v="1714"/>
    <s v="1714 Stjørdal"/>
    <x v="321"/>
    <x v="12"/>
    <n v="48"/>
    <x v="1"/>
  </r>
  <r>
    <s v="17 Nord-Trøndelag"/>
    <x v="15"/>
    <s v="1717"/>
    <s v="1717 Frosta"/>
    <x v="322"/>
    <x v="0"/>
    <n v="3"/>
    <x v="1"/>
  </r>
  <r>
    <s v="17 Nord-Trøndelag"/>
    <x v="15"/>
    <s v="1717"/>
    <s v="1717 Frosta"/>
    <x v="322"/>
    <x v="1"/>
    <n v="3"/>
    <x v="1"/>
  </r>
  <r>
    <s v="17 Nord-Trøndelag"/>
    <x v="15"/>
    <s v="1717"/>
    <s v="1717 Frosta"/>
    <x v="322"/>
    <x v="2"/>
    <n v="2"/>
    <x v="1"/>
  </r>
  <r>
    <s v="17 Nord-Trøndelag"/>
    <x v="15"/>
    <s v="1717"/>
    <s v="1717 Frosta"/>
    <x v="322"/>
    <x v="3"/>
    <n v="3"/>
    <x v="1"/>
  </r>
  <r>
    <s v="17 Nord-Trøndelag"/>
    <x v="15"/>
    <s v="1717"/>
    <s v="1717 Frosta"/>
    <x v="322"/>
    <x v="4"/>
    <n v="2"/>
    <x v="1"/>
  </r>
  <r>
    <s v="17 Nord-Trøndelag"/>
    <x v="15"/>
    <s v="1717"/>
    <s v="1717 Frosta"/>
    <x v="322"/>
    <x v="5"/>
    <n v="3"/>
    <x v="1"/>
  </r>
  <r>
    <s v="17 Nord-Trøndelag"/>
    <x v="15"/>
    <s v="1717"/>
    <s v="1717 Frosta"/>
    <x v="322"/>
    <x v="6"/>
    <n v="4"/>
    <x v="1"/>
  </r>
  <r>
    <s v="17 Nord-Trøndelag"/>
    <x v="15"/>
    <s v="1717"/>
    <s v="1717 Frosta"/>
    <x v="322"/>
    <x v="7"/>
    <n v="4"/>
    <x v="1"/>
  </r>
  <r>
    <s v="17 Nord-Trøndelag"/>
    <x v="15"/>
    <s v="1717"/>
    <s v="1717 Frosta"/>
    <x v="322"/>
    <x v="8"/>
    <n v="3"/>
    <x v="1"/>
  </r>
  <r>
    <s v="17 Nord-Trøndelag"/>
    <x v="15"/>
    <s v="1717"/>
    <s v="1717 Frosta"/>
    <x v="322"/>
    <x v="9"/>
    <n v="5"/>
    <x v="1"/>
  </r>
  <r>
    <s v="17 Nord-Trøndelag"/>
    <x v="15"/>
    <s v="1717"/>
    <s v="1717 Frosta"/>
    <x v="322"/>
    <x v="10"/>
    <n v="3"/>
    <x v="1"/>
  </r>
  <r>
    <s v="17 Nord-Trøndelag"/>
    <x v="15"/>
    <s v="1717"/>
    <s v="1717 Frosta"/>
    <x v="322"/>
    <x v="11"/>
    <n v="2"/>
    <x v="1"/>
  </r>
  <r>
    <s v="17 Nord-Trøndelag"/>
    <x v="15"/>
    <s v="1717"/>
    <s v="1717 Frosta"/>
    <x v="322"/>
    <x v="12"/>
    <n v="3"/>
    <x v="1"/>
  </r>
  <r>
    <s v="17 Nord-Trøndelag"/>
    <x v="15"/>
    <s v="1718"/>
    <s v="1718 Leksvik"/>
    <x v="323"/>
    <x v="0"/>
    <n v="9"/>
    <x v="1"/>
  </r>
  <r>
    <s v="17 Nord-Trøndelag"/>
    <x v="15"/>
    <s v="1718"/>
    <s v="1718 Leksvik"/>
    <x v="323"/>
    <x v="1"/>
    <n v="7"/>
    <x v="1"/>
  </r>
  <r>
    <s v="17 Nord-Trøndelag"/>
    <x v="15"/>
    <s v="1718"/>
    <s v="1718 Leksvik"/>
    <x v="323"/>
    <x v="2"/>
    <n v="7"/>
    <x v="1"/>
  </r>
  <r>
    <s v="17 Nord-Trøndelag"/>
    <x v="15"/>
    <s v="1718"/>
    <s v="1718 Leksvik"/>
    <x v="323"/>
    <x v="3"/>
    <n v="8"/>
    <x v="1"/>
  </r>
  <r>
    <s v="17 Nord-Trøndelag"/>
    <x v="15"/>
    <s v="1718"/>
    <s v="1718 Leksvik"/>
    <x v="323"/>
    <x v="4"/>
    <n v="7"/>
    <x v="1"/>
  </r>
  <r>
    <s v="17 Nord-Trøndelag"/>
    <x v="15"/>
    <s v="1718"/>
    <s v="1718 Leksvik"/>
    <x v="323"/>
    <x v="5"/>
    <n v="9"/>
    <x v="1"/>
  </r>
  <r>
    <s v="17 Nord-Trøndelag"/>
    <x v="15"/>
    <s v="1718"/>
    <s v="1718 Leksvik"/>
    <x v="323"/>
    <x v="6"/>
    <n v="10"/>
    <x v="1"/>
  </r>
  <r>
    <s v="17 Nord-Trøndelag"/>
    <x v="15"/>
    <s v="1718"/>
    <s v="1718 Leksvik"/>
    <x v="323"/>
    <x v="7"/>
    <n v="9"/>
    <x v="1"/>
  </r>
  <r>
    <s v="17 Nord-Trøndelag"/>
    <x v="15"/>
    <s v="1718"/>
    <s v="1718 Leksvik"/>
    <x v="323"/>
    <x v="8"/>
    <n v="10"/>
    <x v="1"/>
  </r>
  <r>
    <s v="17 Nord-Trøndelag"/>
    <x v="15"/>
    <s v="1718"/>
    <s v="1718 Leksvik"/>
    <x v="323"/>
    <x v="9"/>
    <n v="12"/>
    <x v="1"/>
  </r>
  <r>
    <s v="17 Nord-Trøndelag"/>
    <x v="15"/>
    <s v="1718"/>
    <s v="1718 Leksvik"/>
    <x v="323"/>
    <x v="10"/>
    <n v="12"/>
    <x v="1"/>
  </r>
  <r>
    <s v="17 Nord-Trøndelag"/>
    <x v="15"/>
    <s v="1718"/>
    <s v="1718 Leksvik"/>
    <x v="323"/>
    <x v="11"/>
    <n v="13"/>
    <x v="1"/>
  </r>
  <r>
    <s v="17 Nord-Trøndelag"/>
    <x v="15"/>
    <s v="1718"/>
    <s v="1718 Leksvik"/>
    <x v="323"/>
    <x v="12"/>
    <n v="13"/>
    <x v="1"/>
  </r>
  <r>
    <s v="17 Nord-Trøndelag"/>
    <x v="15"/>
    <s v="1719"/>
    <s v="1719 Levanger"/>
    <x v="324"/>
    <x v="0"/>
    <n v="31"/>
    <x v="1"/>
  </r>
  <r>
    <s v="17 Nord-Trøndelag"/>
    <x v="15"/>
    <s v="1719"/>
    <s v="1719 Levanger"/>
    <x v="324"/>
    <x v="1"/>
    <n v="34"/>
    <x v="1"/>
  </r>
  <r>
    <s v="17 Nord-Trøndelag"/>
    <x v="15"/>
    <s v="1719"/>
    <s v="1719 Levanger"/>
    <x v="324"/>
    <x v="2"/>
    <n v="40"/>
    <x v="1"/>
  </r>
  <r>
    <s v="17 Nord-Trøndelag"/>
    <x v="15"/>
    <s v="1719"/>
    <s v="1719 Levanger"/>
    <x v="324"/>
    <x v="3"/>
    <n v="38"/>
    <x v="1"/>
  </r>
  <r>
    <s v="17 Nord-Trøndelag"/>
    <x v="15"/>
    <s v="1719"/>
    <s v="1719 Levanger"/>
    <x v="324"/>
    <x v="4"/>
    <n v="37"/>
    <x v="1"/>
  </r>
  <r>
    <s v="17 Nord-Trøndelag"/>
    <x v="15"/>
    <s v="1719"/>
    <s v="1719 Levanger"/>
    <x v="324"/>
    <x v="5"/>
    <n v="30"/>
    <x v="1"/>
  </r>
  <r>
    <s v="17 Nord-Trøndelag"/>
    <x v="15"/>
    <s v="1719"/>
    <s v="1719 Levanger"/>
    <x v="324"/>
    <x v="6"/>
    <n v="26"/>
    <x v="1"/>
  </r>
  <r>
    <s v="17 Nord-Trøndelag"/>
    <x v="15"/>
    <s v="1719"/>
    <s v="1719 Levanger"/>
    <x v="324"/>
    <x v="7"/>
    <n v="24"/>
    <x v="1"/>
  </r>
  <r>
    <s v="17 Nord-Trøndelag"/>
    <x v="15"/>
    <s v="1719"/>
    <s v="1719 Levanger"/>
    <x v="324"/>
    <x v="8"/>
    <n v="19"/>
    <x v="1"/>
  </r>
  <r>
    <s v="17 Nord-Trøndelag"/>
    <x v="15"/>
    <s v="1719"/>
    <s v="1719 Levanger"/>
    <x v="324"/>
    <x v="9"/>
    <n v="19"/>
    <x v="1"/>
  </r>
  <r>
    <s v="17 Nord-Trøndelag"/>
    <x v="15"/>
    <s v="1719"/>
    <s v="1719 Levanger"/>
    <x v="324"/>
    <x v="10"/>
    <n v="16"/>
    <x v="1"/>
  </r>
  <r>
    <s v="17 Nord-Trøndelag"/>
    <x v="15"/>
    <s v="1719"/>
    <s v="1719 Levanger"/>
    <x v="324"/>
    <x v="11"/>
    <n v="16"/>
    <x v="1"/>
  </r>
  <r>
    <s v="17 Nord-Trøndelag"/>
    <x v="15"/>
    <s v="1719"/>
    <s v="1719 Levanger"/>
    <x v="324"/>
    <x v="12"/>
    <n v="16"/>
    <x v="1"/>
  </r>
  <r>
    <s v="17 Nord-Trøndelag"/>
    <x v="15"/>
    <s v="1721"/>
    <s v="1721 Verdal"/>
    <x v="325"/>
    <x v="0"/>
    <n v="44"/>
    <x v="1"/>
  </r>
  <r>
    <s v="17 Nord-Trøndelag"/>
    <x v="15"/>
    <s v="1721"/>
    <s v="1721 Verdal"/>
    <x v="325"/>
    <x v="1"/>
    <n v="41"/>
    <x v="1"/>
  </r>
  <r>
    <s v="17 Nord-Trøndelag"/>
    <x v="15"/>
    <s v="1721"/>
    <s v="1721 Verdal"/>
    <x v="325"/>
    <x v="2"/>
    <n v="35"/>
    <x v="1"/>
  </r>
  <r>
    <s v="17 Nord-Trøndelag"/>
    <x v="15"/>
    <s v="1721"/>
    <s v="1721 Verdal"/>
    <x v="325"/>
    <x v="3"/>
    <n v="33"/>
    <x v="1"/>
  </r>
  <r>
    <s v="17 Nord-Trøndelag"/>
    <x v="15"/>
    <s v="1721"/>
    <s v="1721 Verdal"/>
    <x v="325"/>
    <x v="4"/>
    <n v="17"/>
    <x v="1"/>
  </r>
  <r>
    <s v="17 Nord-Trøndelag"/>
    <x v="15"/>
    <s v="1721"/>
    <s v="1721 Verdal"/>
    <x v="325"/>
    <x v="5"/>
    <n v="19"/>
    <x v="1"/>
  </r>
  <r>
    <s v="17 Nord-Trøndelag"/>
    <x v="15"/>
    <s v="1721"/>
    <s v="1721 Verdal"/>
    <x v="325"/>
    <x v="6"/>
    <n v="16"/>
    <x v="1"/>
  </r>
  <r>
    <s v="17 Nord-Trøndelag"/>
    <x v="15"/>
    <s v="1721"/>
    <s v="1721 Verdal"/>
    <x v="325"/>
    <x v="7"/>
    <n v="18"/>
    <x v="1"/>
  </r>
  <r>
    <s v="17 Nord-Trøndelag"/>
    <x v="15"/>
    <s v="1721"/>
    <s v="1721 Verdal"/>
    <x v="325"/>
    <x v="8"/>
    <n v="19"/>
    <x v="1"/>
  </r>
  <r>
    <s v="17 Nord-Trøndelag"/>
    <x v="15"/>
    <s v="1721"/>
    <s v="1721 Verdal"/>
    <x v="325"/>
    <x v="9"/>
    <n v="23"/>
    <x v="1"/>
  </r>
  <r>
    <s v="17 Nord-Trøndelag"/>
    <x v="15"/>
    <s v="1721"/>
    <s v="1721 Verdal"/>
    <x v="325"/>
    <x v="10"/>
    <n v="20"/>
    <x v="1"/>
  </r>
  <r>
    <s v="17 Nord-Trøndelag"/>
    <x v="15"/>
    <s v="1721"/>
    <s v="1721 Verdal"/>
    <x v="325"/>
    <x v="11"/>
    <n v="15"/>
    <x v="1"/>
  </r>
  <r>
    <s v="17 Nord-Trøndelag"/>
    <x v="15"/>
    <s v="1721"/>
    <s v="1721 Verdal"/>
    <x v="325"/>
    <x v="12"/>
    <n v="15"/>
    <x v="1"/>
  </r>
  <r>
    <s v="17 Nord-Trøndelag"/>
    <x v="15"/>
    <s v="1724"/>
    <s v="1724 Verran"/>
    <x v="326"/>
    <x v="0"/>
    <n v="10"/>
    <x v="1"/>
  </r>
  <r>
    <s v="17 Nord-Trøndelag"/>
    <x v="15"/>
    <s v="1724"/>
    <s v="1724 Verran"/>
    <x v="326"/>
    <x v="1"/>
    <n v="10"/>
    <x v="1"/>
  </r>
  <r>
    <s v="17 Nord-Trøndelag"/>
    <x v="15"/>
    <s v="1724"/>
    <s v="1724 Verran"/>
    <x v="326"/>
    <x v="2"/>
    <n v="7"/>
    <x v="1"/>
  </r>
  <r>
    <s v="17 Nord-Trøndelag"/>
    <x v="15"/>
    <s v="1724"/>
    <s v="1724 Verran"/>
    <x v="326"/>
    <x v="3"/>
    <n v="9"/>
    <x v="1"/>
  </r>
  <r>
    <s v="17 Nord-Trøndelag"/>
    <x v="15"/>
    <s v="1724"/>
    <s v="1724 Verran"/>
    <x v="326"/>
    <x v="4"/>
    <n v="10"/>
    <x v="1"/>
  </r>
  <r>
    <s v="17 Nord-Trøndelag"/>
    <x v="15"/>
    <s v="1724"/>
    <s v="1724 Verran"/>
    <x v="326"/>
    <x v="5"/>
    <n v="10"/>
    <x v="1"/>
  </r>
  <r>
    <s v="17 Nord-Trøndelag"/>
    <x v="15"/>
    <s v="1724"/>
    <s v="1724 Verran"/>
    <x v="326"/>
    <x v="6"/>
    <n v="10"/>
    <x v="1"/>
  </r>
  <r>
    <s v="17 Nord-Trøndelag"/>
    <x v="15"/>
    <s v="1724"/>
    <s v="1724 Verran"/>
    <x v="326"/>
    <x v="7"/>
    <n v="12"/>
    <x v="1"/>
  </r>
  <r>
    <s v="17 Nord-Trøndelag"/>
    <x v="15"/>
    <s v="1724"/>
    <s v="1724 Verran"/>
    <x v="326"/>
    <x v="8"/>
    <n v="14"/>
    <x v="1"/>
  </r>
  <r>
    <s v="17 Nord-Trøndelag"/>
    <x v="15"/>
    <s v="1724"/>
    <s v="1724 Verran"/>
    <x v="326"/>
    <x v="9"/>
    <n v="12"/>
    <x v="1"/>
  </r>
  <r>
    <s v="17 Nord-Trøndelag"/>
    <x v="15"/>
    <s v="1724"/>
    <s v="1724 Verran"/>
    <x v="326"/>
    <x v="10"/>
    <n v="11"/>
    <x v="1"/>
  </r>
  <r>
    <s v="17 Nord-Trøndelag"/>
    <x v="15"/>
    <s v="1724"/>
    <s v="1724 Verran"/>
    <x v="326"/>
    <x v="11"/>
    <n v="7"/>
    <x v="1"/>
  </r>
  <r>
    <s v="17 Nord-Trøndelag"/>
    <x v="15"/>
    <s v="1724"/>
    <s v="1724 Verran"/>
    <x v="326"/>
    <x v="12"/>
    <n v="10"/>
    <x v="1"/>
  </r>
  <r>
    <s v="17 Nord-Trøndelag"/>
    <x v="15"/>
    <s v="1725"/>
    <s v="1725 Namdalseid"/>
    <x v="327"/>
    <x v="0"/>
    <n v="15"/>
    <x v="1"/>
  </r>
  <r>
    <s v="17 Nord-Trøndelag"/>
    <x v="15"/>
    <s v="1725"/>
    <s v="1725 Namdalseid"/>
    <x v="327"/>
    <x v="1"/>
    <n v="16"/>
    <x v="1"/>
  </r>
  <r>
    <s v="17 Nord-Trøndelag"/>
    <x v="15"/>
    <s v="1725"/>
    <s v="1725 Namdalseid"/>
    <x v="327"/>
    <x v="2"/>
    <n v="16"/>
    <x v="1"/>
  </r>
  <r>
    <s v="17 Nord-Trøndelag"/>
    <x v="15"/>
    <s v="1725"/>
    <s v="1725 Namdalseid"/>
    <x v="327"/>
    <x v="3"/>
    <n v="17"/>
    <x v="1"/>
  </r>
  <r>
    <s v="17 Nord-Trøndelag"/>
    <x v="15"/>
    <s v="1725"/>
    <s v="1725 Namdalseid"/>
    <x v="327"/>
    <x v="4"/>
    <n v="18"/>
    <x v="1"/>
  </r>
  <r>
    <s v="17 Nord-Trøndelag"/>
    <x v="15"/>
    <s v="1725"/>
    <s v="1725 Namdalseid"/>
    <x v="327"/>
    <x v="5"/>
    <n v="19"/>
    <x v="1"/>
  </r>
  <r>
    <s v="17 Nord-Trøndelag"/>
    <x v="15"/>
    <s v="1725"/>
    <s v="1725 Namdalseid"/>
    <x v="327"/>
    <x v="6"/>
    <n v="20"/>
    <x v="1"/>
  </r>
  <r>
    <s v="17 Nord-Trøndelag"/>
    <x v="15"/>
    <s v="1725"/>
    <s v="1725 Namdalseid"/>
    <x v="327"/>
    <x v="7"/>
    <n v="17"/>
    <x v="1"/>
  </r>
  <r>
    <s v="17 Nord-Trøndelag"/>
    <x v="15"/>
    <s v="1725"/>
    <s v="1725 Namdalseid"/>
    <x v="327"/>
    <x v="8"/>
    <n v="15"/>
    <x v="1"/>
  </r>
  <r>
    <s v="17 Nord-Trøndelag"/>
    <x v="15"/>
    <s v="1725"/>
    <s v="1725 Namdalseid"/>
    <x v="327"/>
    <x v="9"/>
    <n v="16"/>
    <x v="1"/>
  </r>
  <r>
    <s v="17 Nord-Trøndelag"/>
    <x v="15"/>
    <s v="1725"/>
    <s v="1725 Namdalseid"/>
    <x v="327"/>
    <x v="10"/>
    <n v="16"/>
    <x v="1"/>
  </r>
  <r>
    <s v="17 Nord-Trøndelag"/>
    <x v="15"/>
    <s v="1725"/>
    <s v="1725 Namdalseid"/>
    <x v="327"/>
    <x v="11"/>
    <n v="17"/>
    <x v="1"/>
  </r>
  <r>
    <s v="17 Nord-Trøndelag"/>
    <x v="15"/>
    <s v="1725"/>
    <s v="1725 Namdalseid"/>
    <x v="327"/>
    <x v="12"/>
    <n v="21"/>
    <x v="1"/>
  </r>
  <r>
    <s v="17 Nord-Trøndelag"/>
    <x v="15"/>
    <s v="1736"/>
    <s v="1736 Snåsa"/>
    <x v="328"/>
    <x v="0"/>
    <n v="24"/>
    <x v="1"/>
  </r>
  <r>
    <s v="17 Nord-Trøndelag"/>
    <x v="15"/>
    <s v="1736"/>
    <s v="1736 Snåsa"/>
    <x v="328"/>
    <x v="1"/>
    <n v="25"/>
    <x v="1"/>
  </r>
  <r>
    <s v="17 Nord-Trøndelag"/>
    <x v="15"/>
    <s v="1736"/>
    <s v="1736 Snåsa"/>
    <x v="328"/>
    <x v="2"/>
    <n v="25"/>
    <x v="1"/>
  </r>
  <r>
    <s v="17 Nord-Trøndelag"/>
    <x v="15"/>
    <s v="1736"/>
    <s v="1736 Snåsa"/>
    <x v="328"/>
    <x v="3"/>
    <n v="25"/>
    <x v="1"/>
  </r>
  <r>
    <s v="17 Nord-Trøndelag"/>
    <x v="15"/>
    <s v="1736"/>
    <s v="1736 Snåsa"/>
    <x v="328"/>
    <x v="4"/>
    <n v="28"/>
    <x v="1"/>
  </r>
  <r>
    <s v="17 Nord-Trøndelag"/>
    <x v="15"/>
    <s v="1736"/>
    <s v="1736 Snåsa"/>
    <x v="328"/>
    <x v="5"/>
    <n v="32"/>
    <x v="1"/>
  </r>
  <r>
    <s v="17 Nord-Trøndelag"/>
    <x v="15"/>
    <s v="1736"/>
    <s v="1736 Snåsa"/>
    <x v="328"/>
    <x v="6"/>
    <n v="34"/>
    <x v="1"/>
  </r>
  <r>
    <s v="17 Nord-Trøndelag"/>
    <x v="15"/>
    <s v="1736"/>
    <s v="1736 Snåsa"/>
    <x v="328"/>
    <x v="7"/>
    <n v="28"/>
    <x v="1"/>
  </r>
  <r>
    <s v="17 Nord-Trøndelag"/>
    <x v="15"/>
    <s v="1736"/>
    <s v="1736 Snåsa"/>
    <x v="328"/>
    <x v="8"/>
    <n v="26"/>
    <x v="1"/>
  </r>
  <r>
    <s v="17 Nord-Trøndelag"/>
    <x v="15"/>
    <s v="1736"/>
    <s v="1736 Snåsa"/>
    <x v="328"/>
    <x v="9"/>
    <n v="28"/>
    <x v="1"/>
  </r>
  <r>
    <s v="17 Nord-Trøndelag"/>
    <x v="15"/>
    <s v="1736"/>
    <s v="1736 Snåsa"/>
    <x v="328"/>
    <x v="10"/>
    <n v="22"/>
    <x v="1"/>
  </r>
  <r>
    <s v="17 Nord-Trøndelag"/>
    <x v="15"/>
    <s v="1736"/>
    <s v="1736 Snåsa"/>
    <x v="328"/>
    <x v="11"/>
    <n v="21"/>
    <x v="1"/>
  </r>
  <r>
    <s v="17 Nord-Trøndelag"/>
    <x v="15"/>
    <s v="1736"/>
    <s v="1736 Snåsa"/>
    <x v="328"/>
    <x v="12"/>
    <n v="21"/>
    <x v="1"/>
  </r>
  <r>
    <s v="17 Nord-Trøndelag"/>
    <x v="15"/>
    <s v="1738"/>
    <s v="1738 Lierne"/>
    <x v="329"/>
    <x v="0"/>
    <n v="37"/>
    <x v="1"/>
  </r>
  <r>
    <s v="17 Nord-Trøndelag"/>
    <x v="15"/>
    <s v="1738"/>
    <s v="1738 Lierne"/>
    <x v="329"/>
    <x v="1"/>
    <n v="30"/>
    <x v="1"/>
  </r>
  <r>
    <s v="17 Nord-Trøndelag"/>
    <x v="15"/>
    <s v="1738"/>
    <s v="1738 Lierne"/>
    <x v="329"/>
    <x v="2"/>
    <n v="28"/>
    <x v="1"/>
  </r>
  <r>
    <s v="17 Nord-Trøndelag"/>
    <x v="15"/>
    <s v="1738"/>
    <s v="1738 Lierne"/>
    <x v="329"/>
    <x v="3"/>
    <n v="35"/>
    <x v="1"/>
  </r>
  <r>
    <s v="17 Nord-Trøndelag"/>
    <x v="15"/>
    <s v="1738"/>
    <s v="1738 Lierne"/>
    <x v="329"/>
    <x v="4"/>
    <n v="38"/>
    <x v="1"/>
  </r>
  <r>
    <s v="17 Nord-Trøndelag"/>
    <x v="15"/>
    <s v="1738"/>
    <s v="1738 Lierne"/>
    <x v="329"/>
    <x v="5"/>
    <n v="40"/>
    <x v="1"/>
  </r>
  <r>
    <s v="17 Nord-Trøndelag"/>
    <x v="15"/>
    <s v="1738"/>
    <s v="1738 Lierne"/>
    <x v="329"/>
    <x v="6"/>
    <n v="50"/>
    <x v="1"/>
  </r>
  <r>
    <s v="17 Nord-Trøndelag"/>
    <x v="15"/>
    <s v="1738"/>
    <s v="1738 Lierne"/>
    <x v="329"/>
    <x v="7"/>
    <n v="57"/>
    <x v="1"/>
  </r>
  <r>
    <s v="17 Nord-Trøndelag"/>
    <x v="15"/>
    <s v="1738"/>
    <s v="1738 Lierne"/>
    <x v="329"/>
    <x v="8"/>
    <n v="63"/>
    <x v="1"/>
  </r>
  <r>
    <s v="17 Nord-Trøndelag"/>
    <x v="15"/>
    <s v="1738"/>
    <s v="1738 Lierne"/>
    <x v="329"/>
    <x v="9"/>
    <n v="66"/>
    <x v="1"/>
  </r>
  <r>
    <s v="17 Nord-Trøndelag"/>
    <x v="15"/>
    <s v="1738"/>
    <s v="1738 Lierne"/>
    <x v="329"/>
    <x v="10"/>
    <n v="66"/>
    <x v="1"/>
  </r>
  <r>
    <s v="17 Nord-Trøndelag"/>
    <x v="15"/>
    <s v="1738"/>
    <s v="1738 Lierne"/>
    <x v="329"/>
    <x v="11"/>
    <n v="44"/>
    <x v="1"/>
  </r>
  <r>
    <s v="17 Nord-Trøndelag"/>
    <x v="15"/>
    <s v="1738"/>
    <s v="1738 Lierne"/>
    <x v="329"/>
    <x v="12"/>
    <n v="52"/>
    <x v="1"/>
  </r>
  <r>
    <s v="17 Nord-Trøndelag"/>
    <x v="15"/>
    <s v="1739"/>
    <s v="1739 Røyrvik"/>
    <x v="330"/>
    <x v="0"/>
    <n v="0"/>
    <x v="1"/>
  </r>
  <r>
    <s v="17 Nord-Trøndelag"/>
    <x v="15"/>
    <s v="1739"/>
    <s v="1739 Røyrvik"/>
    <x v="330"/>
    <x v="1"/>
    <n v="0"/>
    <x v="1"/>
  </r>
  <r>
    <s v="17 Nord-Trøndelag"/>
    <x v="15"/>
    <s v="1739"/>
    <s v="1739 Røyrvik"/>
    <x v="330"/>
    <x v="2"/>
    <n v="0"/>
    <x v="1"/>
  </r>
  <r>
    <s v="17 Nord-Trøndelag"/>
    <x v="15"/>
    <s v="1739"/>
    <s v="1739 Røyrvik"/>
    <x v="330"/>
    <x v="3"/>
    <n v="1"/>
    <x v="1"/>
  </r>
  <r>
    <s v="17 Nord-Trøndelag"/>
    <x v="15"/>
    <s v="1739"/>
    <s v="1739 Røyrvik"/>
    <x v="330"/>
    <x v="4"/>
    <n v="3"/>
    <x v="1"/>
  </r>
  <r>
    <s v="17 Nord-Trøndelag"/>
    <x v="15"/>
    <s v="1739"/>
    <s v="1739 Røyrvik"/>
    <x v="330"/>
    <x v="5"/>
    <n v="4"/>
    <x v="1"/>
  </r>
  <r>
    <s v="17 Nord-Trøndelag"/>
    <x v="15"/>
    <s v="1739"/>
    <s v="1739 Røyrvik"/>
    <x v="330"/>
    <x v="6"/>
    <n v="5"/>
    <x v="1"/>
  </r>
  <r>
    <s v="17 Nord-Trøndelag"/>
    <x v="15"/>
    <s v="1739"/>
    <s v="1739 Røyrvik"/>
    <x v="330"/>
    <x v="7"/>
    <n v="4"/>
    <x v="1"/>
  </r>
  <r>
    <s v="17 Nord-Trøndelag"/>
    <x v="15"/>
    <s v="1739"/>
    <s v="1739 Røyrvik"/>
    <x v="330"/>
    <x v="8"/>
    <n v="5"/>
    <x v="1"/>
  </r>
  <r>
    <s v="17 Nord-Trøndelag"/>
    <x v="15"/>
    <s v="1739"/>
    <s v="1739 Røyrvik"/>
    <x v="330"/>
    <x v="9"/>
    <n v="5"/>
    <x v="1"/>
  </r>
  <r>
    <s v="17 Nord-Trøndelag"/>
    <x v="15"/>
    <s v="1739"/>
    <s v="1739 Røyrvik"/>
    <x v="330"/>
    <x v="10"/>
    <n v="7"/>
    <x v="1"/>
  </r>
  <r>
    <s v="17 Nord-Trøndelag"/>
    <x v="15"/>
    <s v="1739"/>
    <s v="1739 Røyrvik"/>
    <x v="330"/>
    <x v="11"/>
    <n v="4"/>
    <x v="1"/>
  </r>
  <r>
    <s v="17 Nord-Trøndelag"/>
    <x v="15"/>
    <s v="1739"/>
    <s v="1739 Røyrvik"/>
    <x v="330"/>
    <x v="12"/>
    <n v="8"/>
    <x v="1"/>
  </r>
  <r>
    <s v="17 Nord-Trøndelag"/>
    <x v="15"/>
    <s v="1740"/>
    <s v="1740 Namsskogan"/>
    <x v="331"/>
    <x v="0"/>
    <n v="9"/>
    <x v="1"/>
  </r>
  <r>
    <s v="17 Nord-Trøndelag"/>
    <x v="15"/>
    <s v="1740"/>
    <s v="1740 Namsskogan"/>
    <x v="331"/>
    <x v="1"/>
    <n v="7"/>
    <x v="1"/>
  </r>
  <r>
    <s v="17 Nord-Trøndelag"/>
    <x v="15"/>
    <s v="1740"/>
    <s v="1740 Namsskogan"/>
    <x v="331"/>
    <x v="2"/>
    <n v="4"/>
    <x v="1"/>
  </r>
  <r>
    <s v="17 Nord-Trøndelag"/>
    <x v="15"/>
    <s v="1740"/>
    <s v="1740 Namsskogan"/>
    <x v="331"/>
    <x v="3"/>
    <n v="3"/>
    <x v="1"/>
  </r>
  <r>
    <s v="17 Nord-Trøndelag"/>
    <x v="15"/>
    <s v="1740"/>
    <s v="1740 Namsskogan"/>
    <x v="331"/>
    <x v="4"/>
    <n v="3"/>
    <x v="1"/>
  </r>
  <r>
    <s v="17 Nord-Trøndelag"/>
    <x v="15"/>
    <s v="1740"/>
    <s v="1740 Namsskogan"/>
    <x v="331"/>
    <x v="5"/>
    <n v="4"/>
    <x v="1"/>
  </r>
  <r>
    <s v="17 Nord-Trøndelag"/>
    <x v="15"/>
    <s v="1740"/>
    <s v="1740 Namsskogan"/>
    <x v="331"/>
    <x v="6"/>
    <n v="6"/>
    <x v="1"/>
  </r>
  <r>
    <s v="17 Nord-Trøndelag"/>
    <x v="15"/>
    <s v="1740"/>
    <s v="1740 Namsskogan"/>
    <x v="331"/>
    <x v="7"/>
    <n v="1"/>
    <x v="1"/>
  </r>
  <r>
    <s v="17 Nord-Trøndelag"/>
    <x v="15"/>
    <s v="1740"/>
    <s v="1740 Namsskogan"/>
    <x v="331"/>
    <x v="8"/>
    <n v="3"/>
    <x v="1"/>
  </r>
  <r>
    <s v="17 Nord-Trøndelag"/>
    <x v="15"/>
    <s v="1740"/>
    <s v="1740 Namsskogan"/>
    <x v="331"/>
    <x v="9"/>
    <n v="4"/>
    <x v="1"/>
  </r>
  <r>
    <s v="17 Nord-Trøndelag"/>
    <x v="15"/>
    <s v="1740"/>
    <s v="1740 Namsskogan"/>
    <x v="331"/>
    <x v="10"/>
    <n v="4"/>
    <x v="1"/>
  </r>
  <r>
    <s v="17 Nord-Trøndelag"/>
    <x v="15"/>
    <s v="1740"/>
    <s v="1740 Namsskogan"/>
    <x v="331"/>
    <x v="11"/>
    <n v="3"/>
    <x v="1"/>
  </r>
  <r>
    <s v="17 Nord-Trøndelag"/>
    <x v="15"/>
    <s v="1740"/>
    <s v="1740 Namsskogan"/>
    <x v="331"/>
    <x v="12"/>
    <n v="7"/>
    <x v="1"/>
  </r>
  <r>
    <s v="17 Nord-Trøndelag"/>
    <x v="15"/>
    <s v="1742"/>
    <s v="1742 Grong"/>
    <x v="332"/>
    <x v="0"/>
    <n v="22"/>
    <x v="1"/>
  </r>
  <r>
    <s v="17 Nord-Trøndelag"/>
    <x v="15"/>
    <s v="1742"/>
    <s v="1742 Grong"/>
    <x v="332"/>
    <x v="1"/>
    <n v="13"/>
    <x v="1"/>
  </r>
  <r>
    <s v="17 Nord-Trøndelag"/>
    <x v="15"/>
    <s v="1742"/>
    <s v="1742 Grong"/>
    <x v="332"/>
    <x v="2"/>
    <n v="13"/>
    <x v="1"/>
  </r>
  <r>
    <s v="17 Nord-Trøndelag"/>
    <x v="15"/>
    <s v="1742"/>
    <s v="1742 Grong"/>
    <x v="332"/>
    <x v="3"/>
    <n v="19"/>
    <x v="1"/>
  </r>
  <r>
    <s v="17 Nord-Trøndelag"/>
    <x v="15"/>
    <s v="1742"/>
    <s v="1742 Grong"/>
    <x v="332"/>
    <x v="4"/>
    <n v="16"/>
    <x v="1"/>
  </r>
  <r>
    <s v="17 Nord-Trøndelag"/>
    <x v="15"/>
    <s v="1742"/>
    <s v="1742 Grong"/>
    <x v="332"/>
    <x v="5"/>
    <n v="21"/>
    <x v="1"/>
  </r>
  <r>
    <s v="17 Nord-Trøndelag"/>
    <x v="15"/>
    <s v="1742"/>
    <s v="1742 Grong"/>
    <x v="332"/>
    <x v="6"/>
    <n v="21"/>
    <x v="1"/>
  </r>
  <r>
    <s v="17 Nord-Trøndelag"/>
    <x v="15"/>
    <s v="1742"/>
    <s v="1742 Grong"/>
    <x v="332"/>
    <x v="7"/>
    <n v="25"/>
    <x v="1"/>
  </r>
  <r>
    <s v="17 Nord-Trøndelag"/>
    <x v="15"/>
    <s v="1742"/>
    <s v="1742 Grong"/>
    <x v="332"/>
    <x v="8"/>
    <n v="23"/>
    <x v="1"/>
  </r>
  <r>
    <s v="17 Nord-Trøndelag"/>
    <x v="15"/>
    <s v="1742"/>
    <s v="1742 Grong"/>
    <x v="332"/>
    <x v="9"/>
    <n v="32"/>
    <x v="1"/>
  </r>
  <r>
    <s v="17 Nord-Trøndelag"/>
    <x v="15"/>
    <s v="1742"/>
    <s v="1742 Grong"/>
    <x v="332"/>
    <x v="10"/>
    <n v="30"/>
    <x v="1"/>
  </r>
  <r>
    <s v="17 Nord-Trøndelag"/>
    <x v="15"/>
    <s v="1742"/>
    <s v="1742 Grong"/>
    <x v="332"/>
    <x v="11"/>
    <n v="27"/>
    <x v="1"/>
  </r>
  <r>
    <s v="17 Nord-Trøndelag"/>
    <x v="15"/>
    <s v="1742"/>
    <s v="1742 Grong"/>
    <x v="332"/>
    <x v="12"/>
    <n v="23"/>
    <x v="1"/>
  </r>
  <r>
    <s v="17 Nord-Trøndelag"/>
    <x v="15"/>
    <s v="1743"/>
    <s v="1743 Høylandet"/>
    <x v="333"/>
    <x v="0"/>
    <n v="16"/>
    <x v="1"/>
  </r>
  <r>
    <s v="17 Nord-Trøndelag"/>
    <x v="15"/>
    <s v="1743"/>
    <s v="1743 Høylandet"/>
    <x v="333"/>
    <x v="1"/>
    <n v="22"/>
    <x v="1"/>
  </r>
  <r>
    <s v="17 Nord-Trøndelag"/>
    <x v="15"/>
    <s v="1743"/>
    <s v="1743 Høylandet"/>
    <x v="333"/>
    <x v="2"/>
    <n v="19"/>
    <x v="1"/>
  </r>
  <r>
    <s v="17 Nord-Trøndelag"/>
    <x v="15"/>
    <s v="1743"/>
    <s v="1743 Høylandet"/>
    <x v="333"/>
    <x v="3"/>
    <n v="11"/>
    <x v="1"/>
  </r>
  <r>
    <s v="17 Nord-Trøndelag"/>
    <x v="15"/>
    <s v="1743"/>
    <s v="1743 Høylandet"/>
    <x v="333"/>
    <x v="4"/>
    <n v="16"/>
    <x v="1"/>
  </r>
  <r>
    <s v="17 Nord-Trøndelag"/>
    <x v="15"/>
    <s v="1743"/>
    <s v="1743 Høylandet"/>
    <x v="333"/>
    <x v="5"/>
    <n v="14"/>
    <x v="1"/>
  </r>
  <r>
    <s v="17 Nord-Trøndelag"/>
    <x v="15"/>
    <s v="1743"/>
    <s v="1743 Høylandet"/>
    <x v="333"/>
    <x v="6"/>
    <n v="21"/>
    <x v="1"/>
  </r>
  <r>
    <s v="17 Nord-Trøndelag"/>
    <x v="15"/>
    <s v="1743"/>
    <s v="1743 Høylandet"/>
    <x v="333"/>
    <x v="7"/>
    <n v="16"/>
    <x v="1"/>
  </r>
  <r>
    <s v="17 Nord-Trøndelag"/>
    <x v="15"/>
    <s v="1743"/>
    <s v="1743 Høylandet"/>
    <x v="333"/>
    <x v="8"/>
    <n v="18"/>
    <x v="1"/>
  </r>
  <r>
    <s v="17 Nord-Trøndelag"/>
    <x v="15"/>
    <s v="1743"/>
    <s v="1743 Høylandet"/>
    <x v="333"/>
    <x v="9"/>
    <n v="18"/>
    <x v="1"/>
  </r>
  <r>
    <s v="17 Nord-Trøndelag"/>
    <x v="15"/>
    <s v="1743"/>
    <s v="1743 Høylandet"/>
    <x v="333"/>
    <x v="10"/>
    <n v="20"/>
    <x v="1"/>
  </r>
  <r>
    <s v="17 Nord-Trøndelag"/>
    <x v="15"/>
    <s v="1743"/>
    <s v="1743 Høylandet"/>
    <x v="333"/>
    <x v="11"/>
    <n v="14"/>
    <x v="1"/>
  </r>
  <r>
    <s v="17 Nord-Trøndelag"/>
    <x v="15"/>
    <s v="1743"/>
    <s v="1743 Høylandet"/>
    <x v="333"/>
    <x v="12"/>
    <n v="13"/>
    <x v="1"/>
  </r>
  <r>
    <s v="17 Nord-Trøndelag"/>
    <x v="15"/>
    <s v="1744"/>
    <s v="1744 Overhalla"/>
    <x v="334"/>
    <x v="0"/>
    <n v="28"/>
    <x v="1"/>
  </r>
  <r>
    <s v="17 Nord-Trøndelag"/>
    <x v="15"/>
    <s v="1744"/>
    <s v="1744 Overhalla"/>
    <x v="334"/>
    <x v="1"/>
    <n v="29"/>
    <x v="1"/>
  </r>
  <r>
    <s v="17 Nord-Trøndelag"/>
    <x v="15"/>
    <s v="1744"/>
    <s v="1744 Overhalla"/>
    <x v="334"/>
    <x v="2"/>
    <n v="46"/>
    <x v="1"/>
  </r>
  <r>
    <s v="17 Nord-Trøndelag"/>
    <x v="15"/>
    <s v="1744"/>
    <s v="1744 Overhalla"/>
    <x v="334"/>
    <x v="3"/>
    <n v="45"/>
    <x v="1"/>
  </r>
  <r>
    <s v="17 Nord-Trøndelag"/>
    <x v="15"/>
    <s v="1744"/>
    <s v="1744 Overhalla"/>
    <x v="334"/>
    <x v="4"/>
    <n v="44"/>
    <x v="1"/>
  </r>
  <r>
    <s v="17 Nord-Trøndelag"/>
    <x v="15"/>
    <s v="1744"/>
    <s v="1744 Overhalla"/>
    <x v="334"/>
    <x v="5"/>
    <n v="43"/>
    <x v="1"/>
  </r>
  <r>
    <s v="17 Nord-Trøndelag"/>
    <x v="15"/>
    <s v="1744"/>
    <s v="1744 Overhalla"/>
    <x v="334"/>
    <x v="6"/>
    <n v="37"/>
    <x v="1"/>
  </r>
  <r>
    <s v="17 Nord-Trøndelag"/>
    <x v="15"/>
    <s v="1744"/>
    <s v="1744 Overhalla"/>
    <x v="334"/>
    <x v="7"/>
    <n v="31"/>
    <x v="1"/>
  </r>
  <r>
    <s v="17 Nord-Trøndelag"/>
    <x v="15"/>
    <s v="1744"/>
    <s v="1744 Overhalla"/>
    <x v="334"/>
    <x v="8"/>
    <n v="28"/>
    <x v="1"/>
  </r>
  <r>
    <s v="17 Nord-Trøndelag"/>
    <x v="15"/>
    <s v="1744"/>
    <s v="1744 Overhalla"/>
    <x v="334"/>
    <x v="9"/>
    <n v="30"/>
    <x v="1"/>
  </r>
  <r>
    <s v="17 Nord-Trøndelag"/>
    <x v="15"/>
    <s v="1744"/>
    <s v="1744 Overhalla"/>
    <x v="334"/>
    <x v="10"/>
    <n v="31"/>
    <x v="1"/>
  </r>
  <r>
    <s v="17 Nord-Trøndelag"/>
    <x v="15"/>
    <s v="1744"/>
    <s v="1744 Overhalla"/>
    <x v="334"/>
    <x v="11"/>
    <n v="34"/>
    <x v="1"/>
  </r>
  <r>
    <s v="17 Nord-Trøndelag"/>
    <x v="15"/>
    <s v="1744"/>
    <s v="1744 Overhalla"/>
    <x v="334"/>
    <x v="12"/>
    <n v="35"/>
    <x v="1"/>
  </r>
  <r>
    <s v="17 Nord-Trøndelag"/>
    <x v="15"/>
    <s v="1748"/>
    <s v="1748 Fosnes"/>
    <x v="335"/>
    <x v="0"/>
    <n v="8"/>
    <x v="1"/>
  </r>
  <r>
    <s v="17 Nord-Trøndelag"/>
    <x v="15"/>
    <s v="1748"/>
    <s v="1748 Fosnes"/>
    <x v="335"/>
    <x v="1"/>
    <n v="0"/>
    <x v="1"/>
  </r>
  <r>
    <s v="17 Nord-Trøndelag"/>
    <x v="15"/>
    <s v="1748"/>
    <s v="1748 Fosnes"/>
    <x v="335"/>
    <x v="2"/>
    <n v="0"/>
    <x v="1"/>
  </r>
  <r>
    <s v="17 Nord-Trøndelag"/>
    <x v="15"/>
    <s v="1748"/>
    <s v="1748 Fosnes"/>
    <x v="335"/>
    <x v="3"/>
    <n v="0"/>
    <x v="1"/>
  </r>
  <r>
    <s v="17 Nord-Trøndelag"/>
    <x v="15"/>
    <s v="1748"/>
    <s v="1748 Fosnes"/>
    <x v="335"/>
    <x v="4"/>
    <n v="1"/>
    <x v="1"/>
  </r>
  <r>
    <s v="17 Nord-Trøndelag"/>
    <x v="15"/>
    <s v="1748"/>
    <s v="1748 Fosnes"/>
    <x v="335"/>
    <x v="5"/>
    <n v="1"/>
    <x v="1"/>
  </r>
  <r>
    <s v="17 Nord-Trøndelag"/>
    <x v="15"/>
    <s v="1748"/>
    <s v="1748 Fosnes"/>
    <x v="335"/>
    <x v="6"/>
    <n v="1"/>
    <x v="1"/>
  </r>
  <r>
    <s v="17 Nord-Trøndelag"/>
    <x v="15"/>
    <s v="1748"/>
    <s v="1748 Fosnes"/>
    <x v="335"/>
    <x v="7"/>
    <n v="1"/>
    <x v="1"/>
  </r>
  <r>
    <s v="17 Nord-Trøndelag"/>
    <x v="15"/>
    <s v="1748"/>
    <s v="1748 Fosnes"/>
    <x v="335"/>
    <x v="8"/>
    <n v="2"/>
    <x v="1"/>
  </r>
  <r>
    <s v="17 Nord-Trøndelag"/>
    <x v="15"/>
    <s v="1748"/>
    <s v="1748 Fosnes"/>
    <x v="335"/>
    <x v="9"/>
    <n v="3"/>
    <x v="1"/>
  </r>
  <r>
    <s v="17 Nord-Trøndelag"/>
    <x v="15"/>
    <s v="1748"/>
    <s v="1748 Fosnes"/>
    <x v="335"/>
    <x v="10"/>
    <n v="0"/>
    <x v="1"/>
  </r>
  <r>
    <s v="17 Nord-Trøndelag"/>
    <x v="15"/>
    <s v="1748"/>
    <s v="1748 Fosnes"/>
    <x v="335"/>
    <x v="11"/>
    <n v="1"/>
    <x v="1"/>
  </r>
  <r>
    <s v="17 Nord-Trøndelag"/>
    <x v="15"/>
    <s v="1748"/>
    <s v="1748 Fosnes"/>
    <x v="335"/>
    <x v="12"/>
    <n v="2"/>
    <x v="1"/>
  </r>
  <r>
    <s v="17 Nord-Trøndelag"/>
    <x v="15"/>
    <s v="1749"/>
    <s v="1749 Flatanger"/>
    <x v="336"/>
    <x v="0"/>
    <n v="0"/>
    <x v="1"/>
  </r>
  <r>
    <s v="17 Nord-Trøndelag"/>
    <x v="15"/>
    <s v="1749"/>
    <s v="1749 Flatanger"/>
    <x v="336"/>
    <x v="1"/>
    <n v="0"/>
    <x v="1"/>
  </r>
  <r>
    <s v="17 Nord-Trøndelag"/>
    <x v="15"/>
    <s v="1749"/>
    <s v="1749 Flatanger"/>
    <x v="336"/>
    <x v="2"/>
    <n v="0"/>
    <x v="1"/>
  </r>
  <r>
    <s v="17 Nord-Trøndelag"/>
    <x v="15"/>
    <s v="1749"/>
    <s v="1749 Flatanger"/>
    <x v="336"/>
    <x v="3"/>
    <n v="0"/>
    <x v="1"/>
  </r>
  <r>
    <s v="17 Nord-Trøndelag"/>
    <x v="15"/>
    <s v="1749"/>
    <s v="1749 Flatanger"/>
    <x v="336"/>
    <x v="4"/>
    <n v="0"/>
    <x v="1"/>
  </r>
  <r>
    <s v="17 Nord-Trøndelag"/>
    <x v="15"/>
    <s v="1749"/>
    <s v="1749 Flatanger"/>
    <x v="336"/>
    <x v="5"/>
    <n v="0"/>
    <x v="1"/>
  </r>
  <r>
    <s v="17 Nord-Trøndelag"/>
    <x v="15"/>
    <s v="1749"/>
    <s v="1749 Flatanger"/>
    <x v="336"/>
    <x v="6"/>
    <n v="0"/>
    <x v="1"/>
  </r>
  <r>
    <s v="17 Nord-Trøndelag"/>
    <x v="15"/>
    <s v="1749"/>
    <s v="1749 Flatanger"/>
    <x v="336"/>
    <x v="7"/>
    <n v="1"/>
    <x v="1"/>
  </r>
  <r>
    <s v="17 Nord-Trøndelag"/>
    <x v="15"/>
    <s v="1749"/>
    <s v="1749 Flatanger"/>
    <x v="336"/>
    <x v="8"/>
    <n v="1"/>
    <x v="1"/>
  </r>
  <r>
    <s v="17 Nord-Trøndelag"/>
    <x v="15"/>
    <s v="1749"/>
    <s v="1749 Flatanger"/>
    <x v="336"/>
    <x v="9"/>
    <n v="1"/>
    <x v="1"/>
  </r>
  <r>
    <s v="17 Nord-Trøndelag"/>
    <x v="15"/>
    <s v="1749"/>
    <s v="1749 Flatanger"/>
    <x v="336"/>
    <x v="10"/>
    <n v="0"/>
    <x v="1"/>
  </r>
  <r>
    <s v="17 Nord-Trøndelag"/>
    <x v="15"/>
    <s v="1749"/>
    <s v="1749 Flatanger"/>
    <x v="336"/>
    <x v="11"/>
    <n v="0"/>
    <x v="1"/>
  </r>
  <r>
    <s v="17 Nord-Trøndelag"/>
    <x v="15"/>
    <s v="1749"/>
    <s v="1749 Flatanger"/>
    <x v="336"/>
    <x v="12"/>
    <n v="0"/>
    <x v="1"/>
  </r>
  <r>
    <s v="17 Nord-Trøndelag"/>
    <x v="15"/>
    <s v="1750"/>
    <s v="1750 Vikna"/>
    <x v="337"/>
    <x v="0"/>
    <n v="1"/>
    <x v="1"/>
  </r>
  <r>
    <s v="17 Nord-Trøndelag"/>
    <x v="15"/>
    <s v="1750"/>
    <s v="1750 Vikna"/>
    <x v="337"/>
    <x v="1"/>
    <n v="1"/>
    <x v="1"/>
  </r>
  <r>
    <s v="17 Nord-Trøndelag"/>
    <x v="15"/>
    <s v="1750"/>
    <s v="1750 Vikna"/>
    <x v="337"/>
    <x v="2"/>
    <n v="0"/>
    <x v="1"/>
  </r>
  <r>
    <s v="17 Nord-Trøndelag"/>
    <x v="15"/>
    <s v="1750"/>
    <s v="1750 Vikna"/>
    <x v="337"/>
    <x v="3"/>
    <n v="0"/>
    <x v="1"/>
  </r>
  <r>
    <s v="17 Nord-Trøndelag"/>
    <x v="15"/>
    <s v="1750"/>
    <s v="1750 Vikna"/>
    <x v="337"/>
    <x v="4"/>
    <n v="0"/>
    <x v="1"/>
  </r>
  <r>
    <s v="17 Nord-Trøndelag"/>
    <x v="15"/>
    <s v="1750"/>
    <s v="1750 Vikna"/>
    <x v="337"/>
    <x v="5"/>
    <n v="0"/>
    <x v="1"/>
  </r>
  <r>
    <s v="17 Nord-Trøndelag"/>
    <x v="15"/>
    <s v="1750"/>
    <s v="1750 Vikna"/>
    <x v="337"/>
    <x v="6"/>
    <n v="0"/>
    <x v="1"/>
  </r>
  <r>
    <s v="17 Nord-Trøndelag"/>
    <x v="15"/>
    <s v="1750"/>
    <s v="1750 Vikna"/>
    <x v="337"/>
    <x v="7"/>
    <n v="0"/>
    <x v="1"/>
  </r>
  <r>
    <s v="17 Nord-Trøndelag"/>
    <x v="15"/>
    <s v="1750"/>
    <s v="1750 Vikna"/>
    <x v="337"/>
    <x v="8"/>
    <n v="0"/>
    <x v="1"/>
  </r>
  <r>
    <s v="17 Nord-Trøndelag"/>
    <x v="15"/>
    <s v="1750"/>
    <s v="1750 Vikna"/>
    <x v="337"/>
    <x v="9"/>
    <n v="1"/>
    <x v="1"/>
  </r>
  <r>
    <s v="17 Nord-Trøndelag"/>
    <x v="15"/>
    <s v="1750"/>
    <s v="1750 Vikna"/>
    <x v="337"/>
    <x v="10"/>
    <n v="1"/>
    <x v="1"/>
  </r>
  <r>
    <s v="17 Nord-Trøndelag"/>
    <x v="15"/>
    <s v="1750"/>
    <s v="1750 Vikna"/>
    <x v="337"/>
    <x v="11"/>
    <n v="1"/>
    <x v="1"/>
  </r>
  <r>
    <s v="17 Nord-Trøndelag"/>
    <x v="15"/>
    <s v="1750"/>
    <s v="1750 Vikna"/>
    <x v="337"/>
    <x v="12"/>
    <n v="2"/>
    <x v="1"/>
  </r>
  <r>
    <s v="17 Nord-Trøndelag"/>
    <x v="15"/>
    <s v="1751"/>
    <s v="1751 Nærøy"/>
    <x v="338"/>
    <x v="0"/>
    <n v="7"/>
    <x v="1"/>
  </r>
  <r>
    <s v="17 Nord-Trøndelag"/>
    <x v="15"/>
    <s v="1751"/>
    <s v="1751 Nærøy"/>
    <x v="338"/>
    <x v="1"/>
    <n v="2"/>
    <x v="1"/>
  </r>
  <r>
    <s v="17 Nord-Trøndelag"/>
    <x v="15"/>
    <s v="1751"/>
    <s v="1751 Nærøy"/>
    <x v="338"/>
    <x v="2"/>
    <n v="3"/>
    <x v="1"/>
  </r>
  <r>
    <s v="17 Nord-Trøndelag"/>
    <x v="15"/>
    <s v="1751"/>
    <s v="1751 Nærøy"/>
    <x v="338"/>
    <x v="3"/>
    <n v="4"/>
    <x v="1"/>
  </r>
  <r>
    <s v="17 Nord-Trøndelag"/>
    <x v="15"/>
    <s v="1751"/>
    <s v="1751 Nærøy"/>
    <x v="338"/>
    <x v="4"/>
    <n v="5"/>
    <x v="1"/>
  </r>
  <r>
    <s v="17 Nord-Trøndelag"/>
    <x v="15"/>
    <s v="1751"/>
    <s v="1751 Nærøy"/>
    <x v="338"/>
    <x v="5"/>
    <n v="5"/>
    <x v="1"/>
  </r>
  <r>
    <s v="17 Nord-Trøndelag"/>
    <x v="15"/>
    <s v="1751"/>
    <s v="1751 Nærøy"/>
    <x v="338"/>
    <x v="6"/>
    <n v="8"/>
    <x v="1"/>
  </r>
  <r>
    <s v="17 Nord-Trøndelag"/>
    <x v="15"/>
    <s v="1751"/>
    <s v="1751 Nærøy"/>
    <x v="338"/>
    <x v="7"/>
    <n v="4"/>
    <x v="1"/>
  </r>
  <r>
    <s v="17 Nord-Trøndelag"/>
    <x v="15"/>
    <s v="1751"/>
    <s v="1751 Nærøy"/>
    <x v="338"/>
    <x v="8"/>
    <n v="10"/>
    <x v="1"/>
  </r>
  <r>
    <s v="17 Nord-Trøndelag"/>
    <x v="15"/>
    <s v="1751"/>
    <s v="1751 Nærøy"/>
    <x v="338"/>
    <x v="9"/>
    <n v="9"/>
    <x v="1"/>
  </r>
  <r>
    <s v="17 Nord-Trøndelag"/>
    <x v="15"/>
    <s v="1751"/>
    <s v="1751 Nærøy"/>
    <x v="338"/>
    <x v="10"/>
    <n v="6"/>
    <x v="1"/>
  </r>
  <r>
    <s v="17 Nord-Trøndelag"/>
    <x v="15"/>
    <s v="1751"/>
    <s v="1751 Nærøy"/>
    <x v="338"/>
    <x v="11"/>
    <n v="6"/>
    <x v="1"/>
  </r>
  <r>
    <s v="17 Nord-Trøndelag"/>
    <x v="15"/>
    <s v="1751"/>
    <s v="1751 Nærøy"/>
    <x v="338"/>
    <x v="12"/>
    <n v="9"/>
    <x v="1"/>
  </r>
  <r>
    <s v="17 Nord-Trøndelag"/>
    <x v="15"/>
    <s v="1755"/>
    <s v="1755 Leka"/>
    <x v="339"/>
    <x v="0"/>
    <n v="0"/>
    <x v="1"/>
  </r>
  <r>
    <s v="17 Nord-Trøndelag"/>
    <x v="15"/>
    <s v="1755"/>
    <s v="1755 Leka"/>
    <x v="339"/>
    <x v="1"/>
    <n v="0"/>
    <x v="1"/>
  </r>
  <r>
    <s v="17 Nord-Trøndelag"/>
    <x v="15"/>
    <s v="1755"/>
    <s v="1755 Leka"/>
    <x v="339"/>
    <x v="2"/>
    <n v="0"/>
    <x v="1"/>
  </r>
  <r>
    <s v="17 Nord-Trøndelag"/>
    <x v="15"/>
    <s v="1755"/>
    <s v="1755 Leka"/>
    <x v="339"/>
    <x v="3"/>
    <n v="0"/>
    <x v="1"/>
  </r>
  <r>
    <s v="17 Nord-Trøndelag"/>
    <x v="15"/>
    <s v="1755"/>
    <s v="1755 Leka"/>
    <x v="339"/>
    <x v="4"/>
    <n v="0"/>
    <x v="1"/>
  </r>
  <r>
    <s v="17 Nord-Trøndelag"/>
    <x v="15"/>
    <s v="1755"/>
    <s v="1755 Leka"/>
    <x v="339"/>
    <x v="5"/>
    <n v="0"/>
    <x v="1"/>
  </r>
  <r>
    <s v="17 Nord-Trøndelag"/>
    <x v="15"/>
    <s v="1755"/>
    <s v="1755 Leka"/>
    <x v="339"/>
    <x v="6"/>
    <n v="0"/>
    <x v="1"/>
  </r>
  <r>
    <s v="17 Nord-Trøndelag"/>
    <x v="15"/>
    <s v="1755"/>
    <s v="1755 Leka"/>
    <x v="339"/>
    <x v="7"/>
    <n v="0"/>
    <x v="1"/>
  </r>
  <r>
    <s v="17 Nord-Trøndelag"/>
    <x v="15"/>
    <s v="1755"/>
    <s v="1755 Leka"/>
    <x v="339"/>
    <x v="8"/>
    <n v="0"/>
    <x v="1"/>
  </r>
  <r>
    <s v="17 Nord-Trøndelag"/>
    <x v="15"/>
    <s v="1755"/>
    <s v="1755 Leka"/>
    <x v="339"/>
    <x v="9"/>
    <n v="0"/>
    <x v="1"/>
  </r>
  <r>
    <s v="17 Nord-Trøndelag"/>
    <x v="15"/>
    <s v="1755"/>
    <s v="1755 Leka"/>
    <x v="339"/>
    <x v="10"/>
    <n v="0"/>
    <x v="1"/>
  </r>
  <r>
    <s v="17 Nord-Trøndelag"/>
    <x v="15"/>
    <s v="1755"/>
    <s v="1755 Leka"/>
    <x v="339"/>
    <x v="11"/>
    <n v="0"/>
    <x v="1"/>
  </r>
  <r>
    <s v="17 Nord-Trøndelag"/>
    <x v="15"/>
    <s v="1755"/>
    <s v="1755 Leka"/>
    <x v="339"/>
    <x v="12"/>
    <n v="0"/>
    <x v="1"/>
  </r>
  <r>
    <s v="17 Nord-Trøndelag"/>
    <x v="15"/>
    <s v="1756"/>
    <s v="1756 Inderøy  "/>
    <x v="340"/>
    <x v="0"/>
    <n v="16"/>
    <x v="1"/>
  </r>
  <r>
    <s v="17 Nord-Trøndelag"/>
    <x v="15"/>
    <s v="1756"/>
    <s v="1756 Inderøy  "/>
    <x v="340"/>
    <x v="1"/>
    <n v="14"/>
    <x v="1"/>
  </r>
  <r>
    <s v="17 Nord-Trøndelag"/>
    <x v="15"/>
    <s v="1756"/>
    <s v="1756 Inderøy  "/>
    <x v="340"/>
    <x v="2"/>
    <n v="14"/>
    <x v="1"/>
  </r>
  <r>
    <s v="17 Nord-Trøndelag"/>
    <x v="15"/>
    <s v="1756"/>
    <s v="1756 Inderøy  "/>
    <x v="340"/>
    <x v="3"/>
    <n v="11"/>
    <x v="1"/>
  </r>
  <r>
    <s v="17 Nord-Trøndelag"/>
    <x v="15"/>
    <s v="1756"/>
    <s v="1756 Inderøy  "/>
    <x v="340"/>
    <x v="4"/>
    <n v="17"/>
    <x v="1"/>
  </r>
  <r>
    <s v="17 Nord-Trøndelag"/>
    <x v="15"/>
    <s v="1756"/>
    <s v="1756 Inderøy  "/>
    <x v="340"/>
    <x v="5"/>
    <n v="13"/>
    <x v="1"/>
  </r>
  <r>
    <s v="17 Nord-Trøndelag"/>
    <x v="15"/>
    <s v="1756"/>
    <s v="1756 Inderøy  "/>
    <x v="340"/>
    <x v="6"/>
    <n v="14"/>
    <x v="1"/>
  </r>
  <r>
    <s v="17 Nord-Trøndelag"/>
    <x v="15"/>
    <s v="1756"/>
    <s v="1756 Inderøy  "/>
    <x v="340"/>
    <x v="7"/>
    <n v="17"/>
    <x v="1"/>
  </r>
  <r>
    <s v="17 Nord-Trøndelag"/>
    <x v="15"/>
    <s v="1756"/>
    <s v="1756 Inderøy  "/>
    <x v="340"/>
    <x v="8"/>
    <n v="21"/>
    <x v="1"/>
  </r>
  <r>
    <s v="17 Nord-Trøndelag"/>
    <x v="15"/>
    <s v="1756"/>
    <s v="1756 Inderøy  "/>
    <x v="340"/>
    <x v="9"/>
    <n v="23"/>
    <x v="1"/>
  </r>
  <r>
    <s v="17 Nord-Trøndelag"/>
    <x v="15"/>
    <s v="1756"/>
    <s v="1756 Inderøy  "/>
    <x v="340"/>
    <x v="10"/>
    <n v="18"/>
    <x v="1"/>
  </r>
  <r>
    <s v="17 Nord-Trøndelag"/>
    <x v="15"/>
    <s v="1756"/>
    <s v="1756 Inderøy  "/>
    <x v="340"/>
    <x v="11"/>
    <n v="16"/>
    <x v="1"/>
  </r>
  <r>
    <s v="17 Nord-Trøndelag"/>
    <x v="15"/>
    <s v="1756"/>
    <s v="1756 Inderøy  "/>
    <x v="340"/>
    <x v="12"/>
    <n v="16"/>
    <x v="1"/>
  </r>
  <r>
    <s v="18 Nordland"/>
    <x v="16"/>
    <s v="1804"/>
    <s v="1804 Bodø"/>
    <x v="341"/>
    <x v="0"/>
    <n v="4"/>
    <x v="1"/>
  </r>
  <r>
    <s v="18 Nordland"/>
    <x v="16"/>
    <s v="1804"/>
    <s v="1804 Bodø"/>
    <x v="341"/>
    <x v="1"/>
    <n v="6"/>
    <x v="1"/>
  </r>
  <r>
    <s v="18 Nordland"/>
    <x v="16"/>
    <s v="1804"/>
    <s v="1804 Bodø"/>
    <x v="341"/>
    <x v="2"/>
    <n v="3"/>
    <x v="1"/>
  </r>
  <r>
    <s v="18 Nordland"/>
    <x v="16"/>
    <s v="1804"/>
    <s v="1804 Bodø"/>
    <x v="341"/>
    <x v="3"/>
    <n v="6"/>
    <x v="1"/>
  </r>
  <r>
    <s v="18 Nordland"/>
    <x v="16"/>
    <s v="1804"/>
    <s v="1804 Bodø"/>
    <x v="341"/>
    <x v="4"/>
    <n v="6"/>
    <x v="1"/>
  </r>
  <r>
    <s v="18 Nordland"/>
    <x v="16"/>
    <s v="1804"/>
    <s v="1804 Bodø"/>
    <x v="341"/>
    <x v="5"/>
    <n v="5"/>
    <x v="1"/>
  </r>
  <r>
    <s v="18 Nordland"/>
    <x v="16"/>
    <s v="1804"/>
    <s v="1804 Bodø"/>
    <x v="341"/>
    <x v="6"/>
    <n v="9"/>
    <x v="1"/>
  </r>
  <r>
    <s v="18 Nordland"/>
    <x v="16"/>
    <s v="1804"/>
    <s v="1804 Bodø"/>
    <x v="341"/>
    <x v="7"/>
    <n v="3"/>
    <x v="1"/>
  </r>
  <r>
    <s v="18 Nordland"/>
    <x v="16"/>
    <s v="1804"/>
    <s v="1804 Bodø"/>
    <x v="341"/>
    <x v="8"/>
    <n v="4"/>
    <x v="1"/>
  </r>
  <r>
    <s v="18 Nordland"/>
    <x v="16"/>
    <s v="1804"/>
    <s v="1804 Bodø"/>
    <x v="341"/>
    <x v="9"/>
    <n v="7"/>
    <x v="1"/>
  </r>
  <r>
    <s v="18 Nordland"/>
    <x v="16"/>
    <s v="1804"/>
    <s v="1804 Bodø"/>
    <x v="341"/>
    <x v="10"/>
    <n v="5"/>
    <x v="1"/>
  </r>
  <r>
    <s v="18 Nordland"/>
    <x v="16"/>
    <s v="1804"/>
    <s v="1804 Bodø"/>
    <x v="341"/>
    <x v="11"/>
    <n v="5"/>
    <x v="1"/>
  </r>
  <r>
    <s v="18 Nordland"/>
    <x v="16"/>
    <s v="1804"/>
    <s v="1804 Bodø"/>
    <x v="341"/>
    <x v="12"/>
    <n v="10"/>
    <x v="1"/>
  </r>
  <r>
    <s v="18 Nordland"/>
    <x v="16"/>
    <s v="1805"/>
    <s v="1805 Narvik"/>
    <x v="342"/>
    <x v="0"/>
    <n v="2"/>
    <x v="1"/>
  </r>
  <r>
    <s v="18 Nordland"/>
    <x v="16"/>
    <s v="1805"/>
    <s v="1805 Narvik"/>
    <x v="342"/>
    <x v="1"/>
    <n v="2"/>
    <x v="1"/>
  </r>
  <r>
    <s v="18 Nordland"/>
    <x v="16"/>
    <s v="1805"/>
    <s v="1805 Narvik"/>
    <x v="342"/>
    <x v="2"/>
    <n v="0"/>
    <x v="1"/>
  </r>
  <r>
    <s v="18 Nordland"/>
    <x v="16"/>
    <s v="1805"/>
    <s v="1805 Narvik"/>
    <x v="342"/>
    <x v="3"/>
    <n v="1"/>
    <x v="1"/>
  </r>
  <r>
    <s v="18 Nordland"/>
    <x v="16"/>
    <s v="1805"/>
    <s v="1805 Narvik"/>
    <x v="342"/>
    <x v="4"/>
    <n v="1"/>
    <x v="1"/>
  </r>
  <r>
    <s v="18 Nordland"/>
    <x v="16"/>
    <s v="1805"/>
    <s v="1805 Narvik"/>
    <x v="342"/>
    <x v="5"/>
    <n v="1"/>
    <x v="1"/>
  </r>
  <r>
    <s v="18 Nordland"/>
    <x v="16"/>
    <s v="1805"/>
    <s v="1805 Narvik"/>
    <x v="342"/>
    <x v="6"/>
    <n v="1"/>
    <x v="1"/>
  </r>
  <r>
    <s v="18 Nordland"/>
    <x v="16"/>
    <s v="1805"/>
    <s v="1805 Narvik"/>
    <x v="342"/>
    <x v="7"/>
    <n v="2"/>
    <x v="1"/>
  </r>
  <r>
    <s v="18 Nordland"/>
    <x v="16"/>
    <s v="1805"/>
    <s v="1805 Narvik"/>
    <x v="342"/>
    <x v="8"/>
    <n v="1"/>
    <x v="1"/>
  </r>
  <r>
    <s v="18 Nordland"/>
    <x v="16"/>
    <s v="1805"/>
    <s v="1805 Narvik"/>
    <x v="342"/>
    <x v="9"/>
    <n v="2"/>
    <x v="1"/>
  </r>
  <r>
    <s v="18 Nordland"/>
    <x v="16"/>
    <s v="1805"/>
    <s v="1805 Narvik"/>
    <x v="342"/>
    <x v="10"/>
    <n v="3"/>
    <x v="1"/>
  </r>
  <r>
    <s v="18 Nordland"/>
    <x v="16"/>
    <s v="1805"/>
    <s v="1805 Narvik"/>
    <x v="342"/>
    <x v="11"/>
    <n v="3"/>
    <x v="1"/>
  </r>
  <r>
    <s v="18 Nordland"/>
    <x v="16"/>
    <s v="1805"/>
    <s v="1805 Narvik"/>
    <x v="342"/>
    <x v="12"/>
    <n v="2"/>
    <x v="1"/>
  </r>
  <r>
    <s v="18 Nordland"/>
    <x v="16"/>
    <s v="1811"/>
    <s v="1811 Bindal"/>
    <x v="343"/>
    <x v="0"/>
    <n v="9"/>
    <x v="1"/>
  </r>
  <r>
    <s v="18 Nordland"/>
    <x v="16"/>
    <s v="1811"/>
    <s v="1811 Bindal"/>
    <x v="343"/>
    <x v="1"/>
    <n v="7"/>
    <x v="1"/>
  </r>
  <r>
    <s v="18 Nordland"/>
    <x v="16"/>
    <s v="1811"/>
    <s v="1811 Bindal"/>
    <x v="343"/>
    <x v="2"/>
    <n v="6"/>
    <x v="1"/>
  </r>
  <r>
    <s v="18 Nordland"/>
    <x v="16"/>
    <s v="1811"/>
    <s v="1811 Bindal"/>
    <x v="343"/>
    <x v="3"/>
    <n v="6"/>
    <x v="1"/>
  </r>
  <r>
    <s v="18 Nordland"/>
    <x v="16"/>
    <s v="1811"/>
    <s v="1811 Bindal"/>
    <x v="343"/>
    <x v="4"/>
    <n v="7"/>
    <x v="1"/>
  </r>
  <r>
    <s v="18 Nordland"/>
    <x v="16"/>
    <s v="1811"/>
    <s v="1811 Bindal"/>
    <x v="343"/>
    <x v="5"/>
    <n v="5"/>
    <x v="1"/>
  </r>
  <r>
    <s v="18 Nordland"/>
    <x v="16"/>
    <s v="1811"/>
    <s v="1811 Bindal"/>
    <x v="343"/>
    <x v="6"/>
    <n v="8"/>
    <x v="1"/>
  </r>
  <r>
    <s v="18 Nordland"/>
    <x v="16"/>
    <s v="1811"/>
    <s v="1811 Bindal"/>
    <x v="343"/>
    <x v="7"/>
    <n v="2"/>
    <x v="1"/>
  </r>
  <r>
    <s v="18 Nordland"/>
    <x v="16"/>
    <s v="1811"/>
    <s v="1811 Bindal"/>
    <x v="343"/>
    <x v="8"/>
    <n v="5"/>
    <x v="1"/>
  </r>
  <r>
    <s v="18 Nordland"/>
    <x v="16"/>
    <s v="1811"/>
    <s v="1811 Bindal"/>
    <x v="343"/>
    <x v="9"/>
    <n v="5"/>
    <x v="1"/>
  </r>
  <r>
    <s v="18 Nordland"/>
    <x v="16"/>
    <s v="1811"/>
    <s v="1811 Bindal"/>
    <x v="343"/>
    <x v="10"/>
    <n v="6"/>
    <x v="1"/>
  </r>
  <r>
    <s v="18 Nordland"/>
    <x v="16"/>
    <s v="1811"/>
    <s v="1811 Bindal"/>
    <x v="343"/>
    <x v="11"/>
    <n v="9"/>
    <x v="1"/>
  </r>
  <r>
    <s v="18 Nordland"/>
    <x v="16"/>
    <s v="1811"/>
    <s v="1811 Bindal"/>
    <x v="343"/>
    <x v="12"/>
    <n v="9"/>
    <x v="1"/>
  </r>
  <r>
    <s v="18 Nordland"/>
    <x v="16"/>
    <s v="1812"/>
    <s v="1812 Sømna"/>
    <x v="344"/>
    <x v="0"/>
    <n v="1"/>
    <x v="1"/>
  </r>
  <r>
    <s v="18 Nordland"/>
    <x v="16"/>
    <s v="1812"/>
    <s v="1812 Sømna"/>
    <x v="344"/>
    <x v="1"/>
    <n v="1"/>
    <x v="1"/>
  </r>
  <r>
    <s v="18 Nordland"/>
    <x v="16"/>
    <s v="1812"/>
    <s v="1812 Sømna"/>
    <x v="344"/>
    <x v="2"/>
    <n v="2"/>
    <x v="1"/>
  </r>
  <r>
    <s v="18 Nordland"/>
    <x v="16"/>
    <s v="1812"/>
    <s v="1812 Sømna"/>
    <x v="344"/>
    <x v="3"/>
    <n v="4"/>
    <x v="1"/>
  </r>
  <r>
    <s v="18 Nordland"/>
    <x v="16"/>
    <s v="1812"/>
    <s v="1812 Sømna"/>
    <x v="344"/>
    <x v="4"/>
    <n v="4"/>
    <x v="1"/>
  </r>
  <r>
    <s v="18 Nordland"/>
    <x v="16"/>
    <s v="1812"/>
    <s v="1812 Sømna"/>
    <x v="344"/>
    <x v="5"/>
    <n v="3"/>
    <x v="1"/>
  </r>
  <r>
    <s v="18 Nordland"/>
    <x v="16"/>
    <s v="1812"/>
    <s v="1812 Sømna"/>
    <x v="344"/>
    <x v="6"/>
    <n v="5"/>
    <x v="1"/>
  </r>
  <r>
    <s v="18 Nordland"/>
    <x v="16"/>
    <s v="1812"/>
    <s v="1812 Sømna"/>
    <x v="344"/>
    <x v="7"/>
    <n v="5"/>
    <x v="1"/>
  </r>
  <r>
    <s v="18 Nordland"/>
    <x v="16"/>
    <s v="1812"/>
    <s v="1812 Sømna"/>
    <x v="344"/>
    <x v="8"/>
    <n v="4"/>
    <x v="1"/>
  </r>
  <r>
    <s v="18 Nordland"/>
    <x v="16"/>
    <s v="1812"/>
    <s v="1812 Sømna"/>
    <x v="344"/>
    <x v="9"/>
    <n v="5"/>
    <x v="1"/>
  </r>
  <r>
    <s v="18 Nordland"/>
    <x v="16"/>
    <s v="1812"/>
    <s v="1812 Sømna"/>
    <x v="344"/>
    <x v="10"/>
    <n v="3"/>
    <x v="1"/>
  </r>
  <r>
    <s v="18 Nordland"/>
    <x v="16"/>
    <s v="1812"/>
    <s v="1812 Sømna"/>
    <x v="344"/>
    <x v="11"/>
    <n v="2"/>
    <x v="1"/>
  </r>
  <r>
    <s v="18 Nordland"/>
    <x v="16"/>
    <s v="1812"/>
    <s v="1812 Sømna"/>
    <x v="344"/>
    <x v="12"/>
    <n v="2"/>
    <x v="1"/>
  </r>
  <r>
    <s v="18 Nordland"/>
    <x v="16"/>
    <s v="1813"/>
    <s v="1813 Brønnøy"/>
    <x v="345"/>
    <x v="0"/>
    <n v="5"/>
    <x v="1"/>
  </r>
  <r>
    <s v="18 Nordland"/>
    <x v="16"/>
    <s v="1813"/>
    <s v="1813 Brønnøy"/>
    <x v="345"/>
    <x v="1"/>
    <n v="5"/>
    <x v="1"/>
  </r>
  <r>
    <s v="18 Nordland"/>
    <x v="16"/>
    <s v="1813"/>
    <s v="1813 Brønnøy"/>
    <x v="345"/>
    <x v="2"/>
    <n v="6"/>
    <x v="1"/>
  </r>
  <r>
    <s v="18 Nordland"/>
    <x v="16"/>
    <s v="1813"/>
    <s v="1813 Brønnøy"/>
    <x v="345"/>
    <x v="3"/>
    <n v="10"/>
    <x v="1"/>
  </r>
  <r>
    <s v="18 Nordland"/>
    <x v="16"/>
    <s v="1813"/>
    <s v="1813 Brønnøy"/>
    <x v="345"/>
    <x v="4"/>
    <n v="3"/>
    <x v="1"/>
  </r>
  <r>
    <s v="18 Nordland"/>
    <x v="16"/>
    <s v="1813"/>
    <s v="1813 Brønnøy"/>
    <x v="345"/>
    <x v="5"/>
    <n v="3"/>
    <x v="1"/>
  </r>
  <r>
    <s v="18 Nordland"/>
    <x v="16"/>
    <s v="1813"/>
    <s v="1813 Brønnøy"/>
    <x v="345"/>
    <x v="6"/>
    <n v="5"/>
    <x v="1"/>
  </r>
  <r>
    <s v="18 Nordland"/>
    <x v="16"/>
    <s v="1813"/>
    <s v="1813 Brønnøy"/>
    <x v="345"/>
    <x v="7"/>
    <n v="3"/>
    <x v="1"/>
  </r>
  <r>
    <s v="18 Nordland"/>
    <x v="16"/>
    <s v="1813"/>
    <s v="1813 Brønnøy"/>
    <x v="345"/>
    <x v="8"/>
    <n v="9"/>
    <x v="1"/>
  </r>
  <r>
    <s v="18 Nordland"/>
    <x v="16"/>
    <s v="1813"/>
    <s v="1813 Brønnøy"/>
    <x v="345"/>
    <x v="9"/>
    <n v="9"/>
    <x v="1"/>
  </r>
  <r>
    <s v="18 Nordland"/>
    <x v="16"/>
    <s v="1813"/>
    <s v="1813 Brønnøy"/>
    <x v="345"/>
    <x v="10"/>
    <n v="9"/>
    <x v="1"/>
  </r>
  <r>
    <s v="18 Nordland"/>
    <x v="16"/>
    <s v="1813"/>
    <s v="1813 Brønnøy"/>
    <x v="345"/>
    <x v="11"/>
    <n v="9"/>
    <x v="1"/>
  </r>
  <r>
    <s v="18 Nordland"/>
    <x v="16"/>
    <s v="1813"/>
    <s v="1813 Brønnøy"/>
    <x v="345"/>
    <x v="12"/>
    <n v="11"/>
    <x v="1"/>
  </r>
  <r>
    <s v="18 Nordland"/>
    <x v="16"/>
    <s v="1815"/>
    <s v="1815 Vega"/>
    <x v="346"/>
    <x v="0"/>
    <n v="0"/>
    <x v="1"/>
  </r>
  <r>
    <s v="18 Nordland"/>
    <x v="16"/>
    <s v="1815"/>
    <s v="1815 Vega"/>
    <x v="346"/>
    <x v="1"/>
    <n v="0"/>
    <x v="1"/>
  </r>
  <r>
    <s v="18 Nordland"/>
    <x v="16"/>
    <s v="1815"/>
    <s v="1815 Vega"/>
    <x v="346"/>
    <x v="2"/>
    <n v="0"/>
    <x v="1"/>
  </r>
  <r>
    <s v="18 Nordland"/>
    <x v="16"/>
    <s v="1815"/>
    <s v="1815 Vega"/>
    <x v="346"/>
    <x v="3"/>
    <n v="0"/>
    <x v="1"/>
  </r>
  <r>
    <s v="18 Nordland"/>
    <x v="16"/>
    <s v="1815"/>
    <s v="1815 Vega"/>
    <x v="346"/>
    <x v="4"/>
    <n v="0"/>
    <x v="1"/>
  </r>
  <r>
    <s v="18 Nordland"/>
    <x v="16"/>
    <s v="1815"/>
    <s v="1815 Vega"/>
    <x v="346"/>
    <x v="5"/>
    <n v="0"/>
    <x v="1"/>
  </r>
  <r>
    <s v="18 Nordland"/>
    <x v="16"/>
    <s v="1815"/>
    <s v="1815 Vega"/>
    <x v="346"/>
    <x v="6"/>
    <n v="0"/>
    <x v="1"/>
  </r>
  <r>
    <s v="18 Nordland"/>
    <x v="16"/>
    <s v="1815"/>
    <s v="1815 Vega"/>
    <x v="346"/>
    <x v="7"/>
    <n v="0"/>
    <x v="1"/>
  </r>
  <r>
    <s v="18 Nordland"/>
    <x v="16"/>
    <s v="1815"/>
    <s v="1815 Vega"/>
    <x v="346"/>
    <x v="8"/>
    <n v="0"/>
    <x v="1"/>
  </r>
  <r>
    <s v="18 Nordland"/>
    <x v="16"/>
    <s v="1815"/>
    <s v="1815 Vega"/>
    <x v="346"/>
    <x v="9"/>
    <n v="0"/>
    <x v="1"/>
  </r>
  <r>
    <s v="18 Nordland"/>
    <x v="16"/>
    <s v="1815"/>
    <s v="1815 Vega"/>
    <x v="346"/>
    <x v="10"/>
    <n v="0"/>
    <x v="1"/>
  </r>
  <r>
    <s v="18 Nordland"/>
    <x v="16"/>
    <s v="1815"/>
    <s v="1815 Vega"/>
    <x v="346"/>
    <x v="11"/>
    <n v="0"/>
    <x v="1"/>
  </r>
  <r>
    <s v="18 Nordland"/>
    <x v="16"/>
    <s v="1815"/>
    <s v="1815 Vega"/>
    <x v="346"/>
    <x v="12"/>
    <n v="0"/>
    <x v="1"/>
  </r>
  <r>
    <s v="18 Nordland"/>
    <x v="16"/>
    <s v="1816"/>
    <s v="1816 Vevelstad"/>
    <x v="347"/>
    <x v="0"/>
    <n v="0"/>
    <x v="1"/>
  </r>
  <r>
    <s v="18 Nordland"/>
    <x v="16"/>
    <s v="1816"/>
    <s v="1816 Vevelstad"/>
    <x v="347"/>
    <x v="1"/>
    <n v="1"/>
    <x v="1"/>
  </r>
  <r>
    <s v="18 Nordland"/>
    <x v="16"/>
    <s v="1816"/>
    <s v="1816 Vevelstad"/>
    <x v="347"/>
    <x v="2"/>
    <n v="0"/>
    <x v="1"/>
  </r>
  <r>
    <s v="18 Nordland"/>
    <x v="16"/>
    <s v="1816"/>
    <s v="1816 Vevelstad"/>
    <x v="347"/>
    <x v="3"/>
    <n v="0"/>
    <x v="1"/>
  </r>
  <r>
    <s v="18 Nordland"/>
    <x v="16"/>
    <s v="1816"/>
    <s v="1816 Vevelstad"/>
    <x v="347"/>
    <x v="4"/>
    <n v="0"/>
    <x v="1"/>
  </r>
  <r>
    <s v="18 Nordland"/>
    <x v="16"/>
    <s v="1816"/>
    <s v="1816 Vevelstad"/>
    <x v="347"/>
    <x v="5"/>
    <n v="0"/>
    <x v="1"/>
  </r>
  <r>
    <s v="18 Nordland"/>
    <x v="16"/>
    <s v="1816"/>
    <s v="1816 Vevelstad"/>
    <x v="347"/>
    <x v="6"/>
    <n v="0"/>
    <x v="1"/>
  </r>
  <r>
    <s v="18 Nordland"/>
    <x v="16"/>
    <s v="1816"/>
    <s v="1816 Vevelstad"/>
    <x v="347"/>
    <x v="7"/>
    <n v="0"/>
    <x v="1"/>
  </r>
  <r>
    <s v="18 Nordland"/>
    <x v="16"/>
    <s v="1816"/>
    <s v="1816 Vevelstad"/>
    <x v="347"/>
    <x v="8"/>
    <n v="0"/>
    <x v="1"/>
  </r>
  <r>
    <s v="18 Nordland"/>
    <x v="16"/>
    <s v="1816"/>
    <s v="1816 Vevelstad"/>
    <x v="347"/>
    <x v="9"/>
    <n v="1"/>
    <x v="1"/>
  </r>
  <r>
    <s v="18 Nordland"/>
    <x v="16"/>
    <s v="1816"/>
    <s v="1816 Vevelstad"/>
    <x v="347"/>
    <x v="10"/>
    <n v="0"/>
    <x v="1"/>
  </r>
  <r>
    <s v="18 Nordland"/>
    <x v="16"/>
    <s v="1816"/>
    <s v="1816 Vevelstad"/>
    <x v="347"/>
    <x v="11"/>
    <n v="0"/>
    <x v="1"/>
  </r>
  <r>
    <s v="18 Nordland"/>
    <x v="16"/>
    <s v="1816"/>
    <s v="1816 Vevelstad"/>
    <x v="347"/>
    <x v="12"/>
    <n v="0"/>
    <x v="1"/>
  </r>
  <r>
    <s v="18 Nordland"/>
    <x v="16"/>
    <s v="1818"/>
    <s v="1818 Herøy (Nordl.)"/>
    <x v="348"/>
    <x v="0"/>
    <n v="0"/>
    <x v="1"/>
  </r>
  <r>
    <s v="18 Nordland"/>
    <x v="16"/>
    <s v="1818"/>
    <s v="1818 Herøy (Nordl.)"/>
    <x v="348"/>
    <x v="1"/>
    <n v="0"/>
    <x v="1"/>
  </r>
  <r>
    <s v="18 Nordland"/>
    <x v="16"/>
    <s v="1818"/>
    <s v="1818 Herøy (Nordl.)"/>
    <x v="348"/>
    <x v="2"/>
    <n v="0"/>
    <x v="1"/>
  </r>
  <r>
    <s v="18 Nordland"/>
    <x v="16"/>
    <s v="1818"/>
    <s v="1818 Herøy (Nordl.)"/>
    <x v="348"/>
    <x v="3"/>
    <n v="0"/>
    <x v="1"/>
  </r>
  <r>
    <s v="18 Nordland"/>
    <x v="16"/>
    <s v="1818"/>
    <s v="1818 Herøy (Nordl.)"/>
    <x v="348"/>
    <x v="4"/>
    <n v="0"/>
    <x v="1"/>
  </r>
  <r>
    <s v="18 Nordland"/>
    <x v="16"/>
    <s v="1818"/>
    <s v="1818 Herøy (Nordl.)"/>
    <x v="348"/>
    <x v="5"/>
    <n v="0"/>
    <x v="1"/>
  </r>
  <r>
    <s v="18 Nordland"/>
    <x v="16"/>
    <s v="1818"/>
    <s v="1818 Herøy (Nordl.)"/>
    <x v="348"/>
    <x v="6"/>
    <n v="0"/>
    <x v="1"/>
  </r>
  <r>
    <s v="18 Nordland"/>
    <x v="16"/>
    <s v="1818"/>
    <s v="1818 Herøy (Nordl.)"/>
    <x v="348"/>
    <x v="7"/>
    <n v="0"/>
    <x v="1"/>
  </r>
  <r>
    <s v="18 Nordland"/>
    <x v="16"/>
    <s v="1818"/>
    <s v="1818 Herøy (Nordl.)"/>
    <x v="348"/>
    <x v="8"/>
    <n v="0"/>
    <x v="1"/>
  </r>
  <r>
    <s v="18 Nordland"/>
    <x v="16"/>
    <s v="1818"/>
    <s v="1818 Herøy (Nordl.)"/>
    <x v="348"/>
    <x v="9"/>
    <n v="0"/>
    <x v="1"/>
  </r>
  <r>
    <s v="18 Nordland"/>
    <x v="16"/>
    <s v="1818"/>
    <s v="1818 Herøy (Nordl.)"/>
    <x v="348"/>
    <x v="10"/>
    <n v="0"/>
    <x v="1"/>
  </r>
  <r>
    <s v="18 Nordland"/>
    <x v="16"/>
    <s v="1818"/>
    <s v="1818 Herøy (Nordl.)"/>
    <x v="348"/>
    <x v="11"/>
    <n v="0"/>
    <x v="1"/>
  </r>
  <r>
    <s v="18 Nordland"/>
    <x v="16"/>
    <s v="1818"/>
    <s v="1818 Herøy (Nordl.)"/>
    <x v="348"/>
    <x v="12"/>
    <n v="0"/>
    <x v="1"/>
  </r>
  <r>
    <s v="18 Nordland"/>
    <x v="16"/>
    <s v="1820"/>
    <s v="1820 Alstahaug"/>
    <x v="349"/>
    <x v="0"/>
    <n v="16"/>
    <x v="1"/>
  </r>
  <r>
    <s v="18 Nordland"/>
    <x v="16"/>
    <s v="1820"/>
    <s v="1820 Alstahaug"/>
    <x v="349"/>
    <x v="1"/>
    <n v="11"/>
    <x v="1"/>
  </r>
  <r>
    <s v="18 Nordland"/>
    <x v="16"/>
    <s v="1820"/>
    <s v="1820 Alstahaug"/>
    <x v="349"/>
    <x v="2"/>
    <n v="11"/>
    <x v="1"/>
  </r>
  <r>
    <s v="18 Nordland"/>
    <x v="16"/>
    <s v="1820"/>
    <s v="1820 Alstahaug"/>
    <x v="349"/>
    <x v="3"/>
    <n v="8"/>
    <x v="1"/>
  </r>
  <r>
    <s v="18 Nordland"/>
    <x v="16"/>
    <s v="1820"/>
    <s v="1820 Alstahaug"/>
    <x v="349"/>
    <x v="4"/>
    <n v="7"/>
    <x v="1"/>
  </r>
  <r>
    <s v="18 Nordland"/>
    <x v="16"/>
    <s v="1820"/>
    <s v="1820 Alstahaug"/>
    <x v="349"/>
    <x v="5"/>
    <n v="7"/>
    <x v="1"/>
  </r>
  <r>
    <s v="18 Nordland"/>
    <x v="16"/>
    <s v="1820"/>
    <s v="1820 Alstahaug"/>
    <x v="349"/>
    <x v="6"/>
    <n v="7"/>
    <x v="1"/>
  </r>
  <r>
    <s v="18 Nordland"/>
    <x v="16"/>
    <s v="1820"/>
    <s v="1820 Alstahaug"/>
    <x v="349"/>
    <x v="7"/>
    <n v="0"/>
    <x v="1"/>
  </r>
  <r>
    <s v="18 Nordland"/>
    <x v="16"/>
    <s v="1820"/>
    <s v="1820 Alstahaug"/>
    <x v="349"/>
    <x v="8"/>
    <n v="5"/>
    <x v="1"/>
  </r>
  <r>
    <s v="18 Nordland"/>
    <x v="16"/>
    <s v="1820"/>
    <s v="1820 Alstahaug"/>
    <x v="349"/>
    <x v="9"/>
    <n v="5"/>
    <x v="1"/>
  </r>
  <r>
    <s v="18 Nordland"/>
    <x v="16"/>
    <s v="1820"/>
    <s v="1820 Alstahaug"/>
    <x v="349"/>
    <x v="10"/>
    <n v="4"/>
    <x v="1"/>
  </r>
  <r>
    <s v="18 Nordland"/>
    <x v="16"/>
    <s v="1820"/>
    <s v="1820 Alstahaug"/>
    <x v="349"/>
    <x v="11"/>
    <n v="3"/>
    <x v="1"/>
  </r>
  <r>
    <s v="18 Nordland"/>
    <x v="16"/>
    <s v="1820"/>
    <s v="1820 Alstahaug"/>
    <x v="349"/>
    <x v="12"/>
    <n v="0"/>
    <x v="1"/>
  </r>
  <r>
    <s v="18 Nordland"/>
    <x v="16"/>
    <s v="1822"/>
    <s v="1822 Leirfjord"/>
    <x v="350"/>
    <x v="0"/>
    <n v="0"/>
    <x v="1"/>
  </r>
  <r>
    <s v="18 Nordland"/>
    <x v="16"/>
    <s v="1822"/>
    <s v="1822 Leirfjord"/>
    <x v="350"/>
    <x v="1"/>
    <n v="0"/>
    <x v="1"/>
  </r>
  <r>
    <s v="18 Nordland"/>
    <x v="16"/>
    <s v="1822"/>
    <s v="1822 Leirfjord"/>
    <x v="350"/>
    <x v="2"/>
    <n v="0"/>
    <x v="1"/>
  </r>
  <r>
    <s v="18 Nordland"/>
    <x v="16"/>
    <s v="1822"/>
    <s v="1822 Leirfjord"/>
    <x v="350"/>
    <x v="3"/>
    <n v="1"/>
    <x v="1"/>
  </r>
  <r>
    <s v="18 Nordland"/>
    <x v="16"/>
    <s v="1822"/>
    <s v="1822 Leirfjord"/>
    <x v="350"/>
    <x v="4"/>
    <n v="0"/>
    <x v="1"/>
  </r>
  <r>
    <s v="18 Nordland"/>
    <x v="16"/>
    <s v="1822"/>
    <s v="1822 Leirfjord"/>
    <x v="350"/>
    <x v="5"/>
    <n v="1"/>
    <x v="1"/>
  </r>
  <r>
    <s v="18 Nordland"/>
    <x v="16"/>
    <s v="1822"/>
    <s v="1822 Leirfjord"/>
    <x v="350"/>
    <x v="6"/>
    <n v="0"/>
    <x v="1"/>
  </r>
  <r>
    <s v="18 Nordland"/>
    <x v="16"/>
    <s v="1822"/>
    <s v="1822 Leirfjord"/>
    <x v="350"/>
    <x v="7"/>
    <n v="1"/>
    <x v="1"/>
  </r>
  <r>
    <s v="18 Nordland"/>
    <x v="16"/>
    <s v="1822"/>
    <s v="1822 Leirfjord"/>
    <x v="350"/>
    <x v="8"/>
    <n v="0"/>
    <x v="1"/>
  </r>
  <r>
    <s v="18 Nordland"/>
    <x v="16"/>
    <s v="1822"/>
    <s v="1822 Leirfjord"/>
    <x v="350"/>
    <x v="9"/>
    <n v="1"/>
    <x v="1"/>
  </r>
  <r>
    <s v="18 Nordland"/>
    <x v="16"/>
    <s v="1822"/>
    <s v="1822 Leirfjord"/>
    <x v="350"/>
    <x v="10"/>
    <n v="1"/>
    <x v="1"/>
  </r>
  <r>
    <s v="18 Nordland"/>
    <x v="16"/>
    <s v="1822"/>
    <s v="1822 Leirfjord"/>
    <x v="350"/>
    <x v="11"/>
    <n v="2"/>
    <x v="1"/>
  </r>
  <r>
    <s v="18 Nordland"/>
    <x v="16"/>
    <s v="1822"/>
    <s v="1822 Leirfjord"/>
    <x v="350"/>
    <x v="12"/>
    <n v="2"/>
    <x v="1"/>
  </r>
  <r>
    <s v="18 Nordland"/>
    <x v="16"/>
    <s v="1824"/>
    <s v="1824 Vefsn"/>
    <x v="351"/>
    <x v="0"/>
    <n v="24"/>
    <x v="1"/>
  </r>
  <r>
    <s v="18 Nordland"/>
    <x v="16"/>
    <s v="1824"/>
    <s v="1824 Vefsn"/>
    <x v="351"/>
    <x v="1"/>
    <n v="18"/>
    <x v="1"/>
  </r>
  <r>
    <s v="18 Nordland"/>
    <x v="16"/>
    <s v="1824"/>
    <s v="1824 Vefsn"/>
    <x v="351"/>
    <x v="2"/>
    <n v="21"/>
    <x v="1"/>
  </r>
  <r>
    <s v="18 Nordland"/>
    <x v="16"/>
    <s v="1824"/>
    <s v="1824 Vefsn"/>
    <x v="351"/>
    <x v="3"/>
    <n v="15"/>
    <x v="1"/>
  </r>
  <r>
    <s v="18 Nordland"/>
    <x v="16"/>
    <s v="1824"/>
    <s v="1824 Vefsn"/>
    <x v="351"/>
    <x v="4"/>
    <n v="15"/>
    <x v="1"/>
  </r>
  <r>
    <s v="18 Nordland"/>
    <x v="16"/>
    <s v="1824"/>
    <s v="1824 Vefsn"/>
    <x v="351"/>
    <x v="5"/>
    <n v="12"/>
    <x v="1"/>
  </r>
  <r>
    <s v="18 Nordland"/>
    <x v="16"/>
    <s v="1824"/>
    <s v="1824 Vefsn"/>
    <x v="351"/>
    <x v="6"/>
    <n v="25"/>
    <x v="1"/>
  </r>
  <r>
    <s v="18 Nordland"/>
    <x v="16"/>
    <s v="1824"/>
    <s v="1824 Vefsn"/>
    <x v="351"/>
    <x v="7"/>
    <n v="16"/>
    <x v="1"/>
  </r>
  <r>
    <s v="18 Nordland"/>
    <x v="16"/>
    <s v="1824"/>
    <s v="1824 Vefsn"/>
    <x v="351"/>
    <x v="8"/>
    <n v="26"/>
    <x v="1"/>
  </r>
  <r>
    <s v="18 Nordland"/>
    <x v="16"/>
    <s v="1824"/>
    <s v="1824 Vefsn"/>
    <x v="351"/>
    <x v="9"/>
    <n v="28"/>
    <x v="1"/>
  </r>
  <r>
    <s v="18 Nordland"/>
    <x v="16"/>
    <s v="1824"/>
    <s v="1824 Vefsn"/>
    <x v="351"/>
    <x v="10"/>
    <n v="25"/>
    <x v="1"/>
  </r>
  <r>
    <s v="18 Nordland"/>
    <x v="16"/>
    <s v="1824"/>
    <s v="1824 Vefsn"/>
    <x v="351"/>
    <x v="11"/>
    <n v="16"/>
    <x v="1"/>
  </r>
  <r>
    <s v="18 Nordland"/>
    <x v="16"/>
    <s v="1824"/>
    <s v="1824 Vefsn"/>
    <x v="351"/>
    <x v="12"/>
    <n v="29"/>
    <x v="1"/>
  </r>
  <r>
    <s v="18 Nordland"/>
    <x v="16"/>
    <s v="1825"/>
    <s v="1825 Grane"/>
    <x v="352"/>
    <x v="0"/>
    <n v="4"/>
    <x v="1"/>
  </r>
  <r>
    <s v="18 Nordland"/>
    <x v="16"/>
    <s v="1825"/>
    <s v="1825 Grane"/>
    <x v="352"/>
    <x v="1"/>
    <n v="5"/>
    <x v="1"/>
  </r>
  <r>
    <s v="18 Nordland"/>
    <x v="16"/>
    <s v="1825"/>
    <s v="1825 Grane"/>
    <x v="352"/>
    <x v="2"/>
    <n v="6"/>
    <x v="1"/>
  </r>
  <r>
    <s v="18 Nordland"/>
    <x v="16"/>
    <s v="1825"/>
    <s v="1825 Grane"/>
    <x v="352"/>
    <x v="3"/>
    <n v="9"/>
    <x v="1"/>
  </r>
  <r>
    <s v="18 Nordland"/>
    <x v="16"/>
    <s v="1825"/>
    <s v="1825 Grane"/>
    <x v="352"/>
    <x v="4"/>
    <n v="3"/>
    <x v="1"/>
  </r>
  <r>
    <s v="18 Nordland"/>
    <x v="16"/>
    <s v="1825"/>
    <s v="1825 Grane"/>
    <x v="352"/>
    <x v="5"/>
    <n v="7"/>
    <x v="1"/>
  </r>
  <r>
    <s v="18 Nordland"/>
    <x v="16"/>
    <s v="1825"/>
    <s v="1825 Grane"/>
    <x v="352"/>
    <x v="6"/>
    <n v="10"/>
    <x v="1"/>
  </r>
  <r>
    <s v="18 Nordland"/>
    <x v="16"/>
    <s v="1825"/>
    <s v="1825 Grane"/>
    <x v="352"/>
    <x v="7"/>
    <n v="8"/>
    <x v="1"/>
  </r>
  <r>
    <s v="18 Nordland"/>
    <x v="16"/>
    <s v="1825"/>
    <s v="1825 Grane"/>
    <x v="352"/>
    <x v="8"/>
    <n v="7"/>
    <x v="1"/>
  </r>
  <r>
    <s v="18 Nordland"/>
    <x v="16"/>
    <s v="1825"/>
    <s v="1825 Grane"/>
    <x v="352"/>
    <x v="9"/>
    <n v="6"/>
    <x v="1"/>
  </r>
  <r>
    <s v="18 Nordland"/>
    <x v="16"/>
    <s v="1825"/>
    <s v="1825 Grane"/>
    <x v="352"/>
    <x v="10"/>
    <n v="4"/>
    <x v="1"/>
  </r>
  <r>
    <s v="18 Nordland"/>
    <x v="16"/>
    <s v="1825"/>
    <s v="1825 Grane"/>
    <x v="352"/>
    <x v="11"/>
    <n v="3"/>
    <x v="1"/>
  </r>
  <r>
    <s v="18 Nordland"/>
    <x v="16"/>
    <s v="1825"/>
    <s v="1825 Grane"/>
    <x v="352"/>
    <x v="12"/>
    <n v="5"/>
    <x v="1"/>
  </r>
  <r>
    <s v="18 Nordland"/>
    <x v="16"/>
    <s v="1826"/>
    <s v="1826 Hattfjelldal"/>
    <x v="353"/>
    <x v="0"/>
    <n v="8"/>
    <x v="1"/>
  </r>
  <r>
    <s v="18 Nordland"/>
    <x v="16"/>
    <s v="1826"/>
    <s v="1826 Hattfjelldal"/>
    <x v="353"/>
    <x v="1"/>
    <n v="7"/>
    <x v="1"/>
  </r>
  <r>
    <s v="18 Nordland"/>
    <x v="16"/>
    <s v="1826"/>
    <s v="1826 Hattfjelldal"/>
    <x v="353"/>
    <x v="2"/>
    <n v="9"/>
    <x v="1"/>
  </r>
  <r>
    <s v="18 Nordland"/>
    <x v="16"/>
    <s v="1826"/>
    <s v="1826 Hattfjelldal"/>
    <x v="353"/>
    <x v="3"/>
    <n v="8"/>
    <x v="1"/>
  </r>
  <r>
    <s v="18 Nordland"/>
    <x v="16"/>
    <s v="1826"/>
    <s v="1826 Hattfjelldal"/>
    <x v="353"/>
    <x v="4"/>
    <n v="9"/>
    <x v="1"/>
  </r>
  <r>
    <s v="18 Nordland"/>
    <x v="16"/>
    <s v="1826"/>
    <s v="1826 Hattfjelldal"/>
    <x v="353"/>
    <x v="5"/>
    <n v="13"/>
    <x v="1"/>
  </r>
  <r>
    <s v="18 Nordland"/>
    <x v="16"/>
    <s v="1826"/>
    <s v="1826 Hattfjelldal"/>
    <x v="353"/>
    <x v="6"/>
    <n v="17"/>
    <x v="1"/>
  </r>
  <r>
    <s v="18 Nordland"/>
    <x v="16"/>
    <s v="1826"/>
    <s v="1826 Hattfjelldal"/>
    <x v="353"/>
    <x v="7"/>
    <n v="21"/>
    <x v="1"/>
  </r>
  <r>
    <s v="18 Nordland"/>
    <x v="16"/>
    <s v="1826"/>
    <s v="1826 Hattfjelldal"/>
    <x v="353"/>
    <x v="8"/>
    <n v="19"/>
    <x v="1"/>
  </r>
  <r>
    <s v="18 Nordland"/>
    <x v="16"/>
    <s v="1826"/>
    <s v="1826 Hattfjelldal"/>
    <x v="353"/>
    <x v="9"/>
    <n v="19"/>
    <x v="1"/>
  </r>
  <r>
    <s v="18 Nordland"/>
    <x v="16"/>
    <s v="1826"/>
    <s v="1826 Hattfjelldal"/>
    <x v="353"/>
    <x v="10"/>
    <n v="22"/>
    <x v="1"/>
  </r>
  <r>
    <s v="18 Nordland"/>
    <x v="16"/>
    <s v="1826"/>
    <s v="1826 Hattfjelldal"/>
    <x v="353"/>
    <x v="11"/>
    <n v="16"/>
    <x v="1"/>
  </r>
  <r>
    <s v="18 Nordland"/>
    <x v="16"/>
    <s v="1826"/>
    <s v="1826 Hattfjelldal"/>
    <x v="353"/>
    <x v="12"/>
    <n v="19"/>
    <x v="1"/>
  </r>
  <r>
    <s v="18 Nordland"/>
    <x v="16"/>
    <s v="1827"/>
    <s v="1827 Dønna"/>
    <x v="354"/>
    <x v="0"/>
    <n v="0"/>
    <x v="1"/>
  </r>
  <r>
    <s v="18 Nordland"/>
    <x v="16"/>
    <s v="1827"/>
    <s v="1827 Dønna"/>
    <x v="354"/>
    <x v="1"/>
    <n v="0"/>
    <x v="1"/>
  </r>
  <r>
    <s v="18 Nordland"/>
    <x v="16"/>
    <s v="1827"/>
    <s v="1827 Dønna"/>
    <x v="354"/>
    <x v="2"/>
    <n v="0"/>
    <x v="1"/>
  </r>
  <r>
    <s v="18 Nordland"/>
    <x v="16"/>
    <s v="1827"/>
    <s v="1827 Dønna"/>
    <x v="354"/>
    <x v="3"/>
    <n v="0"/>
    <x v="1"/>
  </r>
  <r>
    <s v="18 Nordland"/>
    <x v="16"/>
    <s v="1827"/>
    <s v="1827 Dønna"/>
    <x v="354"/>
    <x v="4"/>
    <n v="0"/>
    <x v="1"/>
  </r>
  <r>
    <s v="18 Nordland"/>
    <x v="16"/>
    <s v="1827"/>
    <s v="1827 Dønna"/>
    <x v="354"/>
    <x v="5"/>
    <n v="0"/>
    <x v="1"/>
  </r>
  <r>
    <s v="18 Nordland"/>
    <x v="16"/>
    <s v="1827"/>
    <s v="1827 Dønna"/>
    <x v="354"/>
    <x v="6"/>
    <n v="0"/>
    <x v="1"/>
  </r>
  <r>
    <s v="18 Nordland"/>
    <x v="16"/>
    <s v="1827"/>
    <s v="1827 Dønna"/>
    <x v="354"/>
    <x v="7"/>
    <n v="0"/>
    <x v="1"/>
  </r>
  <r>
    <s v="18 Nordland"/>
    <x v="16"/>
    <s v="1827"/>
    <s v="1827 Dønna"/>
    <x v="354"/>
    <x v="8"/>
    <n v="0"/>
    <x v="1"/>
  </r>
  <r>
    <s v="18 Nordland"/>
    <x v="16"/>
    <s v="1827"/>
    <s v="1827 Dønna"/>
    <x v="354"/>
    <x v="9"/>
    <n v="0"/>
    <x v="1"/>
  </r>
  <r>
    <s v="18 Nordland"/>
    <x v="16"/>
    <s v="1827"/>
    <s v="1827 Dønna"/>
    <x v="354"/>
    <x v="10"/>
    <n v="0"/>
    <x v="1"/>
  </r>
  <r>
    <s v="18 Nordland"/>
    <x v="16"/>
    <s v="1827"/>
    <s v="1827 Dønna"/>
    <x v="354"/>
    <x v="11"/>
    <n v="0"/>
    <x v="1"/>
  </r>
  <r>
    <s v="18 Nordland"/>
    <x v="16"/>
    <s v="1827"/>
    <s v="1827 Dønna"/>
    <x v="354"/>
    <x v="12"/>
    <n v="0"/>
    <x v="1"/>
  </r>
  <r>
    <s v="18 Nordland"/>
    <x v="16"/>
    <s v="1828"/>
    <s v="1828 Nesna"/>
    <x v="355"/>
    <x v="0"/>
    <n v="0"/>
    <x v="1"/>
  </r>
  <r>
    <s v="18 Nordland"/>
    <x v="16"/>
    <s v="1828"/>
    <s v="1828 Nesna"/>
    <x v="355"/>
    <x v="1"/>
    <n v="0"/>
    <x v="1"/>
  </r>
  <r>
    <s v="18 Nordland"/>
    <x v="16"/>
    <s v="1828"/>
    <s v="1828 Nesna"/>
    <x v="355"/>
    <x v="2"/>
    <n v="0"/>
    <x v="1"/>
  </r>
  <r>
    <s v="18 Nordland"/>
    <x v="16"/>
    <s v="1828"/>
    <s v="1828 Nesna"/>
    <x v="355"/>
    <x v="3"/>
    <n v="0"/>
    <x v="1"/>
  </r>
  <r>
    <s v="18 Nordland"/>
    <x v="16"/>
    <s v="1828"/>
    <s v="1828 Nesna"/>
    <x v="355"/>
    <x v="4"/>
    <n v="0"/>
    <x v="1"/>
  </r>
  <r>
    <s v="18 Nordland"/>
    <x v="16"/>
    <s v="1828"/>
    <s v="1828 Nesna"/>
    <x v="355"/>
    <x v="5"/>
    <n v="0"/>
    <x v="1"/>
  </r>
  <r>
    <s v="18 Nordland"/>
    <x v="16"/>
    <s v="1828"/>
    <s v="1828 Nesna"/>
    <x v="355"/>
    <x v="6"/>
    <n v="0"/>
    <x v="1"/>
  </r>
  <r>
    <s v="18 Nordland"/>
    <x v="16"/>
    <s v="1828"/>
    <s v="1828 Nesna"/>
    <x v="355"/>
    <x v="7"/>
    <n v="0"/>
    <x v="1"/>
  </r>
  <r>
    <s v="18 Nordland"/>
    <x v="16"/>
    <s v="1828"/>
    <s v="1828 Nesna"/>
    <x v="355"/>
    <x v="8"/>
    <n v="2"/>
    <x v="1"/>
  </r>
  <r>
    <s v="18 Nordland"/>
    <x v="16"/>
    <s v="1828"/>
    <s v="1828 Nesna"/>
    <x v="355"/>
    <x v="9"/>
    <n v="0"/>
    <x v="1"/>
  </r>
  <r>
    <s v="18 Nordland"/>
    <x v="16"/>
    <s v="1828"/>
    <s v="1828 Nesna"/>
    <x v="355"/>
    <x v="10"/>
    <n v="0"/>
    <x v="1"/>
  </r>
  <r>
    <s v="18 Nordland"/>
    <x v="16"/>
    <s v="1828"/>
    <s v="1828 Nesna"/>
    <x v="355"/>
    <x v="11"/>
    <n v="0"/>
    <x v="1"/>
  </r>
  <r>
    <s v="18 Nordland"/>
    <x v="16"/>
    <s v="1828"/>
    <s v="1828 Nesna"/>
    <x v="355"/>
    <x v="12"/>
    <n v="0"/>
    <x v="1"/>
  </r>
  <r>
    <s v="18 Nordland"/>
    <x v="16"/>
    <s v="1832"/>
    <s v="1832 Hemnes"/>
    <x v="356"/>
    <x v="0"/>
    <n v="10"/>
    <x v="1"/>
  </r>
  <r>
    <s v="18 Nordland"/>
    <x v="16"/>
    <s v="1832"/>
    <s v="1832 Hemnes"/>
    <x v="356"/>
    <x v="1"/>
    <n v="11"/>
    <x v="1"/>
  </r>
  <r>
    <s v="18 Nordland"/>
    <x v="16"/>
    <s v="1832"/>
    <s v="1832 Hemnes"/>
    <x v="356"/>
    <x v="2"/>
    <n v="14"/>
    <x v="1"/>
  </r>
  <r>
    <s v="18 Nordland"/>
    <x v="16"/>
    <s v="1832"/>
    <s v="1832 Hemnes"/>
    <x v="356"/>
    <x v="3"/>
    <n v="12"/>
    <x v="1"/>
  </r>
  <r>
    <s v="18 Nordland"/>
    <x v="16"/>
    <s v="1832"/>
    <s v="1832 Hemnes"/>
    <x v="356"/>
    <x v="4"/>
    <n v="15"/>
    <x v="1"/>
  </r>
  <r>
    <s v="18 Nordland"/>
    <x v="16"/>
    <s v="1832"/>
    <s v="1832 Hemnes"/>
    <x v="356"/>
    <x v="5"/>
    <n v="11"/>
    <x v="1"/>
  </r>
  <r>
    <s v="18 Nordland"/>
    <x v="16"/>
    <s v="1832"/>
    <s v="1832 Hemnes"/>
    <x v="356"/>
    <x v="6"/>
    <n v="21"/>
    <x v="1"/>
  </r>
  <r>
    <s v="18 Nordland"/>
    <x v="16"/>
    <s v="1832"/>
    <s v="1832 Hemnes"/>
    <x v="356"/>
    <x v="7"/>
    <n v="19"/>
    <x v="1"/>
  </r>
  <r>
    <s v="18 Nordland"/>
    <x v="16"/>
    <s v="1832"/>
    <s v="1832 Hemnes"/>
    <x v="356"/>
    <x v="8"/>
    <n v="19"/>
    <x v="1"/>
  </r>
  <r>
    <s v="18 Nordland"/>
    <x v="16"/>
    <s v="1832"/>
    <s v="1832 Hemnes"/>
    <x v="356"/>
    <x v="9"/>
    <n v="17"/>
    <x v="1"/>
  </r>
  <r>
    <s v="18 Nordland"/>
    <x v="16"/>
    <s v="1832"/>
    <s v="1832 Hemnes"/>
    <x v="356"/>
    <x v="10"/>
    <n v="13"/>
    <x v="1"/>
  </r>
  <r>
    <s v="18 Nordland"/>
    <x v="16"/>
    <s v="1832"/>
    <s v="1832 Hemnes"/>
    <x v="356"/>
    <x v="11"/>
    <n v="15"/>
    <x v="1"/>
  </r>
  <r>
    <s v="18 Nordland"/>
    <x v="16"/>
    <s v="1832"/>
    <s v="1832 Hemnes"/>
    <x v="356"/>
    <x v="12"/>
    <n v="14"/>
    <x v="1"/>
  </r>
  <r>
    <s v="18 Nordland"/>
    <x v="16"/>
    <s v="1833"/>
    <s v="1833 Rana"/>
    <x v="357"/>
    <x v="0"/>
    <n v="17"/>
    <x v="1"/>
  </r>
  <r>
    <s v="18 Nordland"/>
    <x v="16"/>
    <s v="1833"/>
    <s v="1833 Rana"/>
    <x v="357"/>
    <x v="1"/>
    <n v="12"/>
    <x v="1"/>
  </r>
  <r>
    <s v="18 Nordland"/>
    <x v="16"/>
    <s v="1833"/>
    <s v="1833 Rana"/>
    <x v="357"/>
    <x v="2"/>
    <n v="15"/>
    <x v="1"/>
  </r>
  <r>
    <s v="18 Nordland"/>
    <x v="16"/>
    <s v="1833"/>
    <s v="1833 Rana"/>
    <x v="357"/>
    <x v="3"/>
    <n v="11"/>
    <x v="1"/>
  </r>
  <r>
    <s v="18 Nordland"/>
    <x v="16"/>
    <s v="1833"/>
    <s v="1833 Rana"/>
    <x v="357"/>
    <x v="4"/>
    <n v="24"/>
    <x v="1"/>
  </r>
  <r>
    <s v="18 Nordland"/>
    <x v="16"/>
    <s v="1833"/>
    <s v="1833 Rana"/>
    <x v="357"/>
    <x v="5"/>
    <n v="19"/>
    <x v="1"/>
  </r>
  <r>
    <s v="18 Nordland"/>
    <x v="16"/>
    <s v="1833"/>
    <s v="1833 Rana"/>
    <x v="357"/>
    <x v="6"/>
    <n v="17"/>
    <x v="1"/>
  </r>
  <r>
    <s v="18 Nordland"/>
    <x v="16"/>
    <s v="1833"/>
    <s v="1833 Rana"/>
    <x v="357"/>
    <x v="7"/>
    <n v="13"/>
    <x v="1"/>
  </r>
  <r>
    <s v="18 Nordland"/>
    <x v="16"/>
    <s v="1833"/>
    <s v="1833 Rana"/>
    <x v="357"/>
    <x v="8"/>
    <n v="22"/>
    <x v="1"/>
  </r>
  <r>
    <s v="18 Nordland"/>
    <x v="16"/>
    <s v="1833"/>
    <s v="1833 Rana"/>
    <x v="357"/>
    <x v="9"/>
    <n v="32"/>
    <x v="1"/>
  </r>
  <r>
    <s v="18 Nordland"/>
    <x v="16"/>
    <s v="1833"/>
    <s v="1833 Rana"/>
    <x v="357"/>
    <x v="10"/>
    <n v="30"/>
    <x v="1"/>
  </r>
  <r>
    <s v="18 Nordland"/>
    <x v="16"/>
    <s v="1833"/>
    <s v="1833 Rana"/>
    <x v="357"/>
    <x v="11"/>
    <n v="24"/>
    <x v="1"/>
  </r>
  <r>
    <s v="18 Nordland"/>
    <x v="16"/>
    <s v="1833"/>
    <s v="1833 Rana"/>
    <x v="357"/>
    <x v="12"/>
    <n v="31"/>
    <x v="1"/>
  </r>
  <r>
    <s v="18 Nordland"/>
    <x v="16"/>
    <s v="1834"/>
    <s v="1834 Lurøy"/>
    <x v="358"/>
    <x v="0"/>
    <n v="0"/>
    <x v="1"/>
  </r>
  <r>
    <s v="18 Nordland"/>
    <x v="16"/>
    <s v="1834"/>
    <s v="1834 Lurøy"/>
    <x v="358"/>
    <x v="1"/>
    <n v="0"/>
    <x v="1"/>
  </r>
  <r>
    <s v="18 Nordland"/>
    <x v="16"/>
    <s v="1834"/>
    <s v="1834 Lurøy"/>
    <x v="358"/>
    <x v="2"/>
    <n v="0"/>
    <x v="1"/>
  </r>
  <r>
    <s v="18 Nordland"/>
    <x v="16"/>
    <s v="1834"/>
    <s v="1834 Lurøy"/>
    <x v="358"/>
    <x v="3"/>
    <n v="0"/>
    <x v="1"/>
  </r>
  <r>
    <s v="18 Nordland"/>
    <x v="16"/>
    <s v="1834"/>
    <s v="1834 Lurøy"/>
    <x v="358"/>
    <x v="4"/>
    <n v="0"/>
    <x v="1"/>
  </r>
  <r>
    <s v="18 Nordland"/>
    <x v="16"/>
    <s v="1834"/>
    <s v="1834 Lurøy"/>
    <x v="358"/>
    <x v="5"/>
    <n v="0"/>
    <x v="1"/>
  </r>
  <r>
    <s v="18 Nordland"/>
    <x v="16"/>
    <s v="1834"/>
    <s v="1834 Lurøy"/>
    <x v="358"/>
    <x v="6"/>
    <n v="0"/>
    <x v="1"/>
  </r>
  <r>
    <s v="18 Nordland"/>
    <x v="16"/>
    <s v="1834"/>
    <s v="1834 Lurøy"/>
    <x v="358"/>
    <x v="7"/>
    <n v="0"/>
    <x v="1"/>
  </r>
  <r>
    <s v="18 Nordland"/>
    <x v="16"/>
    <s v="1834"/>
    <s v="1834 Lurøy"/>
    <x v="358"/>
    <x v="8"/>
    <n v="0"/>
    <x v="1"/>
  </r>
  <r>
    <s v="18 Nordland"/>
    <x v="16"/>
    <s v="1834"/>
    <s v="1834 Lurøy"/>
    <x v="358"/>
    <x v="9"/>
    <n v="0"/>
    <x v="1"/>
  </r>
  <r>
    <s v="18 Nordland"/>
    <x v="16"/>
    <s v="1834"/>
    <s v="1834 Lurøy"/>
    <x v="358"/>
    <x v="10"/>
    <n v="0"/>
    <x v="1"/>
  </r>
  <r>
    <s v="18 Nordland"/>
    <x v="16"/>
    <s v="1834"/>
    <s v="1834 Lurøy"/>
    <x v="358"/>
    <x v="11"/>
    <n v="0"/>
    <x v="1"/>
  </r>
  <r>
    <s v="18 Nordland"/>
    <x v="16"/>
    <s v="1834"/>
    <s v="1834 Lurøy"/>
    <x v="358"/>
    <x v="12"/>
    <n v="0"/>
    <x v="1"/>
  </r>
  <r>
    <s v="18 Nordland"/>
    <x v="16"/>
    <s v="1835"/>
    <s v="1835 Træna"/>
    <x v="359"/>
    <x v="0"/>
    <n v="0"/>
    <x v="1"/>
  </r>
  <r>
    <s v="18 Nordland"/>
    <x v="16"/>
    <s v="1835"/>
    <s v="1835 Træna"/>
    <x v="359"/>
    <x v="1"/>
    <n v="0"/>
    <x v="1"/>
  </r>
  <r>
    <s v="18 Nordland"/>
    <x v="16"/>
    <s v="1835"/>
    <s v="1835 Træna"/>
    <x v="359"/>
    <x v="2"/>
    <n v="0"/>
    <x v="1"/>
  </r>
  <r>
    <s v="18 Nordland"/>
    <x v="16"/>
    <s v="1835"/>
    <s v="1835 Træna"/>
    <x v="359"/>
    <x v="3"/>
    <n v="0"/>
    <x v="1"/>
  </r>
  <r>
    <s v="18 Nordland"/>
    <x v="16"/>
    <s v="1835"/>
    <s v="1835 Træna"/>
    <x v="359"/>
    <x v="4"/>
    <n v="0"/>
    <x v="1"/>
  </r>
  <r>
    <s v="18 Nordland"/>
    <x v="16"/>
    <s v="1835"/>
    <s v="1835 Træna"/>
    <x v="359"/>
    <x v="5"/>
    <n v="0"/>
    <x v="1"/>
  </r>
  <r>
    <s v="18 Nordland"/>
    <x v="16"/>
    <s v="1835"/>
    <s v="1835 Træna"/>
    <x v="359"/>
    <x v="6"/>
    <n v="0"/>
    <x v="1"/>
  </r>
  <r>
    <s v="18 Nordland"/>
    <x v="16"/>
    <s v="1835"/>
    <s v="1835 Træna"/>
    <x v="359"/>
    <x v="7"/>
    <n v="0"/>
    <x v="1"/>
  </r>
  <r>
    <s v="18 Nordland"/>
    <x v="16"/>
    <s v="1835"/>
    <s v="1835 Træna"/>
    <x v="359"/>
    <x v="8"/>
    <n v="0"/>
    <x v="1"/>
  </r>
  <r>
    <s v="18 Nordland"/>
    <x v="16"/>
    <s v="1835"/>
    <s v="1835 Træna"/>
    <x v="359"/>
    <x v="9"/>
    <n v="0"/>
    <x v="1"/>
  </r>
  <r>
    <s v="18 Nordland"/>
    <x v="16"/>
    <s v="1835"/>
    <s v="1835 Træna"/>
    <x v="359"/>
    <x v="10"/>
    <n v="0"/>
    <x v="1"/>
  </r>
  <r>
    <s v="18 Nordland"/>
    <x v="16"/>
    <s v="1835"/>
    <s v="1835 Træna"/>
    <x v="359"/>
    <x v="11"/>
    <n v="0"/>
    <x v="1"/>
  </r>
  <r>
    <s v="18 Nordland"/>
    <x v="16"/>
    <s v="1835"/>
    <s v="1835 Træna"/>
    <x v="359"/>
    <x v="12"/>
    <n v="0"/>
    <x v="1"/>
  </r>
  <r>
    <s v="18 Nordland"/>
    <x v="16"/>
    <s v="1836"/>
    <s v="1836 Rødøy"/>
    <x v="360"/>
    <x v="0"/>
    <n v="3"/>
    <x v="1"/>
  </r>
  <r>
    <s v="18 Nordland"/>
    <x v="16"/>
    <s v="1836"/>
    <s v="1836 Rødøy"/>
    <x v="360"/>
    <x v="1"/>
    <n v="0"/>
    <x v="1"/>
  </r>
  <r>
    <s v="18 Nordland"/>
    <x v="16"/>
    <s v="1836"/>
    <s v="1836 Rødøy"/>
    <x v="360"/>
    <x v="2"/>
    <n v="0"/>
    <x v="1"/>
  </r>
  <r>
    <s v="18 Nordland"/>
    <x v="16"/>
    <s v="1836"/>
    <s v="1836 Rødøy"/>
    <x v="360"/>
    <x v="3"/>
    <n v="0"/>
    <x v="1"/>
  </r>
  <r>
    <s v="18 Nordland"/>
    <x v="16"/>
    <s v="1836"/>
    <s v="1836 Rødøy"/>
    <x v="360"/>
    <x v="4"/>
    <n v="0"/>
    <x v="1"/>
  </r>
  <r>
    <s v="18 Nordland"/>
    <x v="16"/>
    <s v="1836"/>
    <s v="1836 Rødøy"/>
    <x v="360"/>
    <x v="5"/>
    <n v="0"/>
    <x v="1"/>
  </r>
  <r>
    <s v="18 Nordland"/>
    <x v="16"/>
    <s v="1836"/>
    <s v="1836 Rødøy"/>
    <x v="360"/>
    <x v="6"/>
    <n v="0"/>
    <x v="1"/>
  </r>
  <r>
    <s v="18 Nordland"/>
    <x v="16"/>
    <s v="1836"/>
    <s v="1836 Rødøy"/>
    <x v="360"/>
    <x v="7"/>
    <n v="0"/>
    <x v="1"/>
  </r>
  <r>
    <s v="18 Nordland"/>
    <x v="16"/>
    <s v="1836"/>
    <s v="1836 Rødøy"/>
    <x v="360"/>
    <x v="8"/>
    <n v="0"/>
    <x v="1"/>
  </r>
  <r>
    <s v="18 Nordland"/>
    <x v="16"/>
    <s v="1836"/>
    <s v="1836 Rødøy"/>
    <x v="360"/>
    <x v="9"/>
    <n v="0"/>
    <x v="1"/>
  </r>
  <r>
    <s v="18 Nordland"/>
    <x v="16"/>
    <s v="1836"/>
    <s v="1836 Rødøy"/>
    <x v="360"/>
    <x v="10"/>
    <n v="0"/>
    <x v="1"/>
  </r>
  <r>
    <s v="18 Nordland"/>
    <x v="16"/>
    <s v="1836"/>
    <s v="1836 Rødøy"/>
    <x v="360"/>
    <x v="11"/>
    <n v="0"/>
    <x v="1"/>
  </r>
  <r>
    <s v="18 Nordland"/>
    <x v="16"/>
    <s v="1836"/>
    <s v="1836 Rødøy"/>
    <x v="360"/>
    <x v="12"/>
    <n v="0"/>
    <x v="1"/>
  </r>
  <r>
    <s v="18 Nordland"/>
    <x v="16"/>
    <s v="1837"/>
    <s v="1837 Meløy"/>
    <x v="361"/>
    <x v="0"/>
    <n v="1"/>
    <x v="1"/>
  </r>
  <r>
    <s v="18 Nordland"/>
    <x v="16"/>
    <s v="1837"/>
    <s v="1837 Meløy"/>
    <x v="361"/>
    <x v="1"/>
    <n v="1"/>
    <x v="1"/>
  </r>
  <r>
    <s v="18 Nordland"/>
    <x v="16"/>
    <s v="1837"/>
    <s v="1837 Meløy"/>
    <x v="361"/>
    <x v="2"/>
    <n v="1"/>
    <x v="1"/>
  </r>
  <r>
    <s v="18 Nordland"/>
    <x v="16"/>
    <s v="1837"/>
    <s v="1837 Meløy"/>
    <x v="361"/>
    <x v="3"/>
    <n v="1"/>
    <x v="1"/>
  </r>
  <r>
    <s v="18 Nordland"/>
    <x v="16"/>
    <s v="1837"/>
    <s v="1837 Meløy"/>
    <x v="361"/>
    <x v="4"/>
    <n v="1"/>
    <x v="1"/>
  </r>
  <r>
    <s v="18 Nordland"/>
    <x v="16"/>
    <s v="1837"/>
    <s v="1837 Meløy"/>
    <x v="361"/>
    <x v="5"/>
    <n v="1"/>
    <x v="1"/>
  </r>
  <r>
    <s v="18 Nordland"/>
    <x v="16"/>
    <s v="1837"/>
    <s v="1837 Meløy"/>
    <x v="361"/>
    <x v="6"/>
    <n v="1"/>
    <x v="1"/>
  </r>
  <r>
    <s v="18 Nordland"/>
    <x v="16"/>
    <s v="1837"/>
    <s v="1837 Meløy"/>
    <x v="361"/>
    <x v="7"/>
    <n v="1"/>
    <x v="1"/>
  </r>
  <r>
    <s v="18 Nordland"/>
    <x v="16"/>
    <s v="1837"/>
    <s v="1837 Meløy"/>
    <x v="361"/>
    <x v="8"/>
    <n v="0"/>
    <x v="1"/>
  </r>
  <r>
    <s v="18 Nordland"/>
    <x v="16"/>
    <s v="1837"/>
    <s v="1837 Meløy"/>
    <x v="361"/>
    <x v="9"/>
    <n v="0"/>
    <x v="1"/>
  </r>
  <r>
    <s v="18 Nordland"/>
    <x v="16"/>
    <s v="1837"/>
    <s v="1837 Meløy"/>
    <x v="361"/>
    <x v="10"/>
    <n v="0"/>
    <x v="1"/>
  </r>
  <r>
    <s v="18 Nordland"/>
    <x v="16"/>
    <s v="1837"/>
    <s v="1837 Meløy"/>
    <x v="361"/>
    <x v="11"/>
    <n v="0"/>
    <x v="1"/>
  </r>
  <r>
    <s v="18 Nordland"/>
    <x v="16"/>
    <s v="1837"/>
    <s v="1837 Meløy"/>
    <x v="361"/>
    <x v="12"/>
    <n v="1"/>
    <x v="1"/>
  </r>
  <r>
    <s v="18 Nordland"/>
    <x v="16"/>
    <s v="1838"/>
    <s v="1838 Gildeskål"/>
    <x v="362"/>
    <x v="0"/>
    <n v="0"/>
    <x v="1"/>
  </r>
  <r>
    <s v="18 Nordland"/>
    <x v="16"/>
    <s v="1838"/>
    <s v="1838 Gildeskål"/>
    <x v="362"/>
    <x v="1"/>
    <n v="0"/>
    <x v="1"/>
  </r>
  <r>
    <s v="18 Nordland"/>
    <x v="16"/>
    <s v="1838"/>
    <s v="1838 Gildeskål"/>
    <x v="362"/>
    <x v="2"/>
    <n v="0"/>
    <x v="1"/>
  </r>
  <r>
    <s v="18 Nordland"/>
    <x v="16"/>
    <s v="1838"/>
    <s v="1838 Gildeskål"/>
    <x v="362"/>
    <x v="3"/>
    <n v="0"/>
    <x v="1"/>
  </r>
  <r>
    <s v="18 Nordland"/>
    <x v="16"/>
    <s v="1838"/>
    <s v="1838 Gildeskål"/>
    <x v="362"/>
    <x v="4"/>
    <n v="0"/>
    <x v="1"/>
  </r>
  <r>
    <s v="18 Nordland"/>
    <x v="16"/>
    <s v="1838"/>
    <s v="1838 Gildeskål"/>
    <x v="362"/>
    <x v="5"/>
    <n v="0"/>
    <x v="1"/>
  </r>
  <r>
    <s v="18 Nordland"/>
    <x v="16"/>
    <s v="1838"/>
    <s v="1838 Gildeskål"/>
    <x v="362"/>
    <x v="6"/>
    <n v="0"/>
    <x v="1"/>
  </r>
  <r>
    <s v="18 Nordland"/>
    <x v="16"/>
    <s v="1838"/>
    <s v="1838 Gildeskål"/>
    <x v="362"/>
    <x v="7"/>
    <n v="0"/>
    <x v="1"/>
  </r>
  <r>
    <s v="18 Nordland"/>
    <x v="16"/>
    <s v="1838"/>
    <s v="1838 Gildeskål"/>
    <x v="362"/>
    <x v="8"/>
    <n v="0"/>
    <x v="1"/>
  </r>
  <r>
    <s v="18 Nordland"/>
    <x v="16"/>
    <s v="1838"/>
    <s v="1838 Gildeskål"/>
    <x v="362"/>
    <x v="9"/>
    <n v="0"/>
    <x v="1"/>
  </r>
  <r>
    <s v="18 Nordland"/>
    <x v="16"/>
    <s v="1838"/>
    <s v="1838 Gildeskål"/>
    <x v="362"/>
    <x v="10"/>
    <n v="0"/>
    <x v="1"/>
  </r>
  <r>
    <s v="18 Nordland"/>
    <x v="16"/>
    <s v="1838"/>
    <s v="1838 Gildeskål"/>
    <x v="362"/>
    <x v="11"/>
    <n v="0"/>
    <x v="1"/>
  </r>
  <r>
    <s v="18 Nordland"/>
    <x v="16"/>
    <s v="1838"/>
    <s v="1838 Gildeskål"/>
    <x v="362"/>
    <x v="12"/>
    <n v="0"/>
    <x v="1"/>
  </r>
  <r>
    <s v="18 Nordland"/>
    <x v="16"/>
    <s v="1839"/>
    <s v="1839 Beiarn"/>
    <x v="363"/>
    <x v="0"/>
    <n v="1"/>
    <x v="1"/>
  </r>
  <r>
    <s v="18 Nordland"/>
    <x v="16"/>
    <s v="1839"/>
    <s v="1839 Beiarn"/>
    <x v="363"/>
    <x v="1"/>
    <n v="0"/>
    <x v="1"/>
  </r>
  <r>
    <s v="18 Nordland"/>
    <x v="16"/>
    <s v="1839"/>
    <s v="1839 Beiarn"/>
    <x v="363"/>
    <x v="2"/>
    <n v="0"/>
    <x v="1"/>
  </r>
  <r>
    <s v="18 Nordland"/>
    <x v="16"/>
    <s v="1839"/>
    <s v="1839 Beiarn"/>
    <x v="363"/>
    <x v="3"/>
    <n v="0"/>
    <x v="1"/>
  </r>
  <r>
    <s v="18 Nordland"/>
    <x v="16"/>
    <s v="1839"/>
    <s v="1839 Beiarn"/>
    <x v="363"/>
    <x v="4"/>
    <n v="0"/>
    <x v="1"/>
  </r>
  <r>
    <s v="18 Nordland"/>
    <x v="16"/>
    <s v="1839"/>
    <s v="1839 Beiarn"/>
    <x v="363"/>
    <x v="5"/>
    <n v="0"/>
    <x v="1"/>
  </r>
  <r>
    <s v="18 Nordland"/>
    <x v="16"/>
    <s v="1839"/>
    <s v="1839 Beiarn"/>
    <x v="363"/>
    <x v="6"/>
    <n v="1"/>
    <x v="1"/>
  </r>
  <r>
    <s v="18 Nordland"/>
    <x v="16"/>
    <s v="1839"/>
    <s v="1839 Beiarn"/>
    <x v="363"/>
    <x v="7"/>
    <n v="2"/>
    <x v="1"/>
  </r>
  <r>
    <s v="18 Nordland"/>
    <x v="16"/>
    <s v="1839"/>
    <s v="1839 Beiarn"/>
    <x v="363"/>
    <x v="8"/>
    <n v="1"/>
    <x v="1"/>
  </r>
  <r>
    <s v="18 Nordland"/>
    <x v="16"/>
    <s v="1839"/>
    <s v="1839 Beiarn"/>
    <x v="363"/>
    <x v="9"/>
    <n v="1"/>
    <x v="1"/>
  </r>
  <r>
    <s v="18 Nordland"/>
    <x v="16"/>
    <s v="1839"/>
    <s v="1839 Beiarn"/>
    <x v="363"/>
    <x v="10"/>
    <n v="0"/>
    <x v="1"/>
  </r>
  <r>
    <s v="18 Nordland"/>
    <x v="16"/>
    <s v="1839"/>
    <s v="1839 Beiarn"/>
    <x v="363"/>
    <x v="11"/>
    <n v="3"/>
    <x v="1"/>
  </r>
  <r>
    <s v="18 Nordland"/>
    <x v="16"/>
    <s v="1839"/>
    <s v="1839 Beiarn"/>
    <x v="363"/>
    <x v="12"/>
    <n v="2"/>
    <x v="1"/>
  </r>
  <r>
    <s v="18 Nordland"/>
    <x v="16"/>
    <s v="1840"/>
    <s v="1840 Saltdal"/>
    <x v="364"/>
    <x v="0"/>
    <n v="4"/>
    <x v="1"/>
  </r>
  <r>
    <s v="18 Nordland"/>
    <x v="16"/>
    <s v="1840"/>
    <s v="1840 Saltdal"/>
    <x v="364"/>
    <x v="1"/>
    <n v="3"/>
    <x v="1"/>
  </r>
  <r>
    <s v="18 Nordland"/>
    <x v="16"/>
    <s v="1840"/>
    <s v="1840 Saltdal"/>
    <x v="364"/>
    <x v="2"/>
    <n v="2"/>
    <x v="1"/>
  </r>
  <r>
    <s v="18 Nordland"/>
    <x v="16"/>
    <s v="1840"/>
    <s v="1840 Saltdal"/>
    <x v="364"/>
    <x v="3"/>
    <n v="10"/>
    <x v="1"/>
  </r>
  <r>
    <s v="18 Nordland"/>
    <x v="16"/>
    <s v="1840"/>
    <s v="1840 Saltdal"/>
    <x v="364"/>
    <x v="4"/>
    <n v="7"/>
    <x v="1"/>
  </r>
  <r>
    <s v="18 Nordland"/>
    <x v="16"/>
    <s v="1840"/>
    <s v="1840 Saltdal"/>
    <x v="364"/>
    <x v="5"/>
    <n v="9"/>
    <x v="1"/>
  </r>
  <r>
    <s v="18 Nordland"/>
    <x v="16"/>
    <s v="1840"/>
    <s v="1840 Saltdal"/>
    <x v="364"/>
    <x v="6"/>
    <n v="11"/>
    <x v="1"/>
  </r>
  <r>
    <s v="18 Nordland"/>
    <x v="16"/>
    <s v="1840"/>
    <s v="1840 Saltdal"/>
    <x v="364"/>
    <x v="7"/>
    <n v="13"/>
    <x v="1"/>
  </r>
  <r>
    <s v="18 Nordland"/>
    <x v="16"/>
    <s v="1840"/>
    <s v="1840 Saltdal"/>
    <x v="364"/>
    <x v="8"/>
    <n v="7"/>
    <x v="1"/>
  </r>
  <r>
    <s v="18 Nordland"/>
    <x v="16"/>
    <s v="1840"/>
    <s v="1840 Saltdal"/>
    <x v="364"/>
    <x v="9"/>
    <n v="8"/>
    <x v="1"/>
  </r>
  <r>
    <s v="18 Nordland"/>
    <x v="16"/>
    <s v="1840"/>
    <s v="1840 Saltdal"/>
    <x v="364"/>
    <x v="10"/>
    <n v="10"/>
    <x v="1"/>
  </r>
  <r>
    <s v="18 Nordland"/>
    <x v="16"/>
    <s v="1840"/>
    <s v="1840 Saltdal"/>
    <x v="364"/>
    <x v="11"/>
    <n v="10"/>
    <x v="1"/>
  </r>
  <r>
    <s v="18 Nordland"/>
    <x v="16"/>
    <s v="1840"/>
    <s v="1840 Saltdal"/>
    <x v="364"/>
    <x v="12"/>
    <n v="11"/>
    <x v="1"/>
  </r>
  <r>
    <s v="18 Nordland"/>
    <x v="16"/>
    <s v="1841"/>
    <s v="1841 Fauske"/>
    <x v="365"/>
    <x v="0"/>
    <n v="4"/>
    <x v="1"/>
  </r>
  <r>
    <s v="18 Nordland"/>
    <x v="16"/>
    <s v="1841"/>
    <s v="1841 Fauske"/>
    <x v="365"/>
    <x v="1"/>
    <n v="3"/>
    <x v="1"/>
  </r>
  <r>
    <s v="18 Nordland"/>
    <x v="16"/>
    <s v="1841"/>
    <s v="1841 Fauske"/>
    <x v="365"/>
    <x v="2"/>
    <n v="3"/>
    <x v="1"/>
  </r>
  <r>
    <s v="18 Nordland"/>
    <x v="16"/>
    <s v="1841"/>
    <s v="1841 Fauske"/>
    <x v="365"/>
    <x v="3"/>
    <n v="3"/>
    <x v="1"/>
  </r>
  <r>
    <s v="18 Nordland"/>
    <x v="16"/>
    <s v="1841"/>
    <s v="1841 Fauske"/>
    <x v="365"/>
    <x v="4"/>
    <n v="4"/>
    <x v="1"/>
  </r>
  <r>
    <s v="18 Nordland"/>
    <x v="16"/>
    <s v="1841"/>
    <s v="1841 Fauske"/>
    <x v="365"/>
    <x v="5"/>
    <n v="5"/>
    <x v="1"/>
  </r>
  <r>
    <s v="18 Nordland"/>
    <x v="16"/>
    <s v="1841"/>
    <s v="1841 Fauske"/>
    <x v="365"/>
    <x v="6"/>
    <n v="8"/>
    <x v="1"/>
  </r>
  <r>
    <s v="18 Nordland"/>
    <x v="16"/>
    <s v="1841"/>
    <s v="1841 Fauske"/>
    <x v="365"/>
    <x v="7"/>
    <n v="3"/>
    <x v="1"/>
  </r>
  <r>
    <s v="18 Nordland"/>
    <x v="16"/>
    <s v="1841"/>
    <s v="1841 Fauske"/>
    <x v="365"/>
    <x v="8"/>
    <n v="2"/>
    <x v="1"/>
  </r>
  <r>
    <s v="18 Nordland"/>
    <x v="16"/>
    <s v="1841"/>
    <s v="1841 Fauske"/>
    <x v="365"/>
    <x v="9"/>
    <n v="1"/>
    <x v="1"/>
  </r>
  <r>
    <s v="18 Nordland"/>
    <x v="16"/>
    <s v="1841"/>
    <s v="1841 Fauske"/>
    <x v="365"/>
    <x v="10"/>
    <n v="2"/>
    <x v="1"/>
  </r>
  <r>
    <s v="18 Nordland"/>
    <x v="16"/>
    <s v="1841"/>
    <s v="1841 Fauske"/>
    <x v="365"/>
    <x v="11"/>
    <n v="2"/>
    <x v="1"/>
  </r>
  <r>
    <s v="18 Nordland"/>
    <x v="16"/>
    <s v="1841"/>
    <s v="1841 Fauske"/>
    <x v="365"/>
    <x v="12"/>
    <n v="4"/>
    <x v="1"/>
  </r>
  <r>
    <s v="18 Nordland"/>
    <x v="16"/>
    <s v="1845"/>
    <s v="1845 Sørfold"/>
    <x v="366"/>
    <x v="0"/>
    <n v="2"/>
    <x v="1"/>
  </r>
  <r>
    <s v="18 Nordland"/>
    <x v="16"/>
    <s v="1845"/>
    <s v="1845 Sørfold"/>
    <x v="366"/>
    <x v="1"/>
    <n v="2"/>
    <x v="1"/>
  </r>
  <r>
    <s v="18 Nordland"/>
    <x v="16"/>
    <s v="1845"/>
    <s v="1845 Sørfold"/>
    <x v="366"/>
    <x v="2"/>
    <n v="3"/>
    <x v="1"/>
  </r>
  <r>
    <s v="18 Nordland"/>
    <x v="16"/>
    <s v="1845"/>
    <s v="1845 Sørfold"/>
    <x v="366"/>
    <x v="3"/>
    <n v="2"/>
    <x v="1"/>
  </r>
  <r>
    <s v="18 Nordland"/>
    <x v="16"/>
    <s v="1845"/>
    <s v="1845 Sørfold"/>
    <x v="366"/>
    <x v="4"/>
    <n v="2"/>
    <x v="1"/>
  </r>
  <r>
    <s v="18 Nordland"/>
    <x v="16"/>
    <s v="1845"/>
    <s v="1845 Sørfold"/>
    <x v="366"/>
    <x v="5"/>
    <n v="3"/>
    <x v="1"/>
  </r>
  <r>
    <s v="18 Nordland"/>
    <x v="16"/>
    <s v="1845"/>
    <s v="1845 Sørfold"/>
    <x v="366"/>
    <x v="6"/>
    <n v="3"/>
    <x v="1"/>
  </r>
  <r>
    <s v="18 Nordland"/>
    <x v="16"/>
    <s v="1845"/>
    <s v="1845 Sørfold"/>
    <x v="366"/>
    <x v="7"/>
    <n v="5"/>
    <x v="1"/>
  </r>
  <r>
    <s v="18 Nordland"/>
    <x v="16"/>
    <s v="1845"/>
    <s v="1845 Sørfold"/>
    <x v="366"/>
    <x v="8"/>
    <n v="6"/>
    <x v="1"/>
  </r>
  <r>
    <s v="18 Nordland"/>
    <x v="16"/>
    <s v="1845"/>
    <s v="1845 Sørfold"/>
    <x v="366"/>
    <x v="9"/>
    <n v="5"/>
    <x v="1"/>
  </r>
  <r>
    <s v="18 Nordland"/>
    <x v="16"/>
    <s v="1845"/>
    <s v="1845 Sørfold"/>
    <x v="366"/>
    <x v="10"/>
    <n v="5"/>
    <x v="1"/>
  </r>
  <r>
    <s v="18 Nordland"/>
    <x v="16"/>
    <s v="1845"/>
    <s v="1845 Sørfold"/>
    <x v="366"/>
    <x v="11"/>
    <n v="6"/>
    <x v="1"/>
  </r>
  <r>
    <s v="18 Nordland"/>
    <x v="16"/>
    <s v="1845"/>
    <s v="1845 Sørfold"/>
    <x v="366"/>
    <x v="12"/>
    <n v="6"/>
    <x v="1"/>
  </r>
  <r>
    <s v="18 Nordland"/>
    <x v="16"/>
    <s v="1848"/>
    <s v="1848 Steigen"/>
    <x v="367"/>
    <x v="0"/>
    <n v="3"/>
    <x v="1"/>
  </r>
  <r>
    <s v="18 Nordland"/>
    <x v="16"/>
    <s v="1848"/>
    <s v="1848 Steigen"/>
    <x v="367"/>
    <x v="1"/>
    <n v="1"/>
    <x v="1"/>
  </r>
  <r>
    <s v="18 Nordland"/>
    <x v="16"/>
    <s v="1848"/>
    <s v="1848 Steigen"/>
    <x v="367"/>
    <x v="2"/>
    <n v="1"/>
    <x v="1"/>
  </r>
  <r>
    <s v="18 Nordland"/>
    <x v="16"/>
    <s v="1848"/>
    <s v="1848 Steigen"/>
    <x v="367"/>
    <x v="3"/>
    <n v="2"/>
    <x v="1"/>
  </r>
  <r>
    <s v="18 Nordland"/>
    <x v="16"/>
    <s v="1848"/>
    <s v="1848 Steigen"/>
    <x v="367"/>
    <x v="4"/>
    <n v="2"/>
    <x v="1"/>
  </r>
  <r>
    <s v="18 Nordland"/>
    <x v="16"/>
    <s v="1848"/>
    <s v="1848 Steigen"/>
    <x v="367"/>
    <x v="5"/>
    <n v="3"/>
    <x v="1"/>
  </r>
  <r>
    <s v="18 Nordland"/>
    <x v="16"/>
    <s v="1848"/>
    <s v="1848 Steigen"/>
    <x v="367"/>
    <x v="6"/>
    <n v="2"/>
    <x v="1"/>
  </r>
  <r>
    <s v="18 Nordland"/>
    <x v="16"/>
    <s v="1848"/>
    <s v="1848 Steigen"/>
    <x v="367"/>
    <x v="7"/>
    <n v="5"/>
    <x v="1"/>
  </r>
  <r>
    <s v="18 Nordland"/>
    <x v="16"/>
    <s v="1848"/>
    <s v="1848 Steigen"/>
    <x v="367"/>
    <x v="8"/>
    <n v="6"/>
    <x v="1"/>
  </r>
  <r>
    <s v="18 Nordland"/>
    <x v="16"/>
    <s v="1848"/>
    <s v="1848 Steigen"/>
    <x v="367"/>
    <x v="9"/>
    <n v="10"/>
    <x v="1"/>
  </r>
  <r>
    <s v="18 Nordland"/>
    <x v="16"/>
    <s v="1848"/>
    <s v="1848 Steigen"/>
    <x v="367"/>
    <x v="10"/>
    <n v="15"/>
    <x v="1"/>
  </r>
  <r>
    <s v="18 Nordland"/>
    <x v="16"/>
    <s v="1848"/>
    <s v="1848 Steigen"/>
    <x v="367"/>
    <x v="11"/>
    <n v="14"/>
    <x v="1"/>
  </r>
  <r>
    <s v="18 Nordland"/>
    <x v="16"/>
    <s v="1848"/>
    <s v="1848 Steigen"/>
    <x v="367"/>
    <x v="12"/>
    <n v="11"/>
    <x v="1"/>
  </r>
  <r>
    <s v="18 Nordland"/>
    <x v="16"/>
    <s v="1849"/>
    <s v="1849 Hamarøy"/>
    <x v="368"/>
    <x v="0"/>
    <n v="3"/>
    <x v="1"/>
  </r>
  <r>
    <s v="18 Nordland"/>
    <x v="16"/>
    <s v="1849"/>
    <s v="1849 Hamarøy"/>
    <x v="368"/>
    <x v="1"/>
    <n v="3"/>
    <x v="1"/>
  </r>
  <r>
    <s v="18 Nordland"/>
    <x v="16"/>
    <s v="1849"/>
    <s v="1849 Hamarøy"/>
    <x v="368"/>
    <x v="2"/>
    <n v="2"/>
    <x v="1"/>
  </r>
  <r>
    <s v="18 Nordland"/>
    <x v="16"/>
    <s v="1849"/>
    <s v="1849 Hamarøy"/>
    <x v="368"/>
    <x v="3"/>
    <n v="2"/>
    <x v="1"/>
  </r>
  <r>
    <s v="18 Nordland"/>
    <x v="16"/>
    <s v="1849"/>
    <s v="1849 Hamarøy"/>
    <x v="368"/>
    <x v="4"/>
    <n v="4"/>
    <x v="1"/>
  </r>
  <r>
    <s v="18 Nordland"/>
    <x v="16"/>
    <s v="1849"/>
    <s v="1849 Hamarøy"/>
    <x v="368"/>
    <x v="5"/>
    <n v="3"/>
    <x v="1"/>
  </r>
  <r>
    <s v="18 Nordland"/>
    <x v="16"/>
    <s v="1849"/>
    <s v="1849 Hamarøy"/>
    <x v="368"/>
    <x v="6"/>
    <n v="3"/>
    <x v="1"/>
  </r>
  <r>
    <s v="18 Nordland"/>
    <x v="16"/>
    <s v="1849"/>
    <s v="1849 Hamarøy"/>
    <x v="368"/>
    <x v="7"/>
    <n v="2"/>
    <x v="1"/>
  </r>
  <r>
    <s v="18 Nordland"/>
    <x v="16"/>
    <s v="1849"/>
    <s v="1849 Hamarøy"/>
    <x v="368"/>
    <x v="8"/>
    <n v="3"/>
    <x v="1"/>
  </r>
  <r>
    <s v="18 Nordland"/>
    <x v="16"/>
    <s v="1849"/>
    <s v="1849 Hamarøy"/>
    <x v="368"/>
    <x v="9"/>
    <n v="4"/>
    <x v="1"/>
  </r>
  <r>
    <s v="18 Nordland"/>
    <x v="16"/>
    <s v="1849"/>
    <s v="1849 Hamarøy"/>
    <x v="368"/>
    <x v="10"/>
    <n v="1"/>
    <x v="1"/>
  </r>
  <r>
    <s v="18 Nordland"/>
    <x v="16"/>
    <s v="1849"/>
    <s v="1849 Hamarøy"/>
    <x v="368"/>
    <x v="11"/>
    <n v="0"/>
    <x v="1"/>
  </r>
  <r>
    <s v="18 Nordland"/>
    <x v="16"/>
    <s v="1849"/>
    <s v="1849 Hamarøy"/>
    <x v="368"/>
    <x v="12"/>
    <n v="1"/>
    <x v="1"/>
  </r>
  <r>
    <s v="18 Nordland"/>
    <x v="16"/>
    <s v="1850"/>
    <s v="1850 Tysfjord"/>
    <x v="369"/>
    <x v="0"/>
    <n v="1"/>
    <x v="1"/>
  </r>
  <r>
    <s v="18 Nordland"/>
    <x v="16"/>
    <s v="1850"/>
    <s v="1850 Tysfjord"/>
    <x v="369"/>
    <x v="1"/>
    <n v="1"/>
    <x v="1"/>
  </r>
  <r>
    <s v="18 Nordland"/>
    <x v="16"/>
    <s v="1850"/>
    <s v="1850 Tysfjord"/>
    <x v="369"/>
    <x v="2"/>
    <n v="1"/>
    <x v="1"/>
  </r>
  <r>
    <s v="18 Nordland"/>
    <x v="16"/>
    <s v="1850"/>
    <s v="1850 Tysfjord"/>
    <x v="369"/>
    <x v="3"/>
    <n v="2"/>
    <x v="1"/>
  </r>
  <r>
    <s v="18 Nordland"/>
    <x v="16"/>
    <s v="1850"/>
    <s v="1850 Tysfjord"/>
    <x v="369"/>
    <x v="4"/>
    <n v="1"/>
    <x v="1"/>
  </r>
  <r>
    <s v="18 Nordland"/>
    <x v="16"/>
    <s v="1850"/>
    <s v="1850 Tysfjord"/>
    <x v="369"/>
    <x v="5"/>
    <n v="1"/>
    <x v="1"/>
  </r>
  <r>
    <s v="18 Nordland"/>
    <x v="16"/>
    <s v="1850"/>
    <s v="1850 Tysfjord"/>
    <x v="369"/>
    <x v="6"/>
    <n v="1"/>
    <x v="1"/>
  </r>
  <r>
    <s v="18 Nordland"/>
    <x v="16"/>
    <s v="1850"/>
    <s v="1850 Tysfjord"/>
    <x v="369"/>
    <x v="7"/>
    <n v="2"/>
    <x v="1"/>
  </r>
  <r>
    <s v="18 Nordland"/>
    <x v="16"/>
    <s v="1850"/>
    <s v="1850 Tysfjord"/>
    <x v="369"/>
    <x v="8"/>
    <n v="2"/>
    <x v="1"/>
  </r>
  <r>
    <s v="18 Nordland"/>
    <x v="16"/>
    <s v="1850"/>
    <s v="1850 Tysfjord"/>
    <x v="369"/>
    <x v="9"/>
    <n v="1"/>
    <x v="1"/>
  </r>
  <r>
    <s v="18 Nordland"/>
    <x v="16"/>
    <s v="1850"/>
    <s v="1850 Tysfjord"/>
    <x v="369"/>
    <x v="10"/>
    <n v="0"/>
    <x v="1"/>
  </r>
  <r>
    <s v="18 Nordland"/>
    <x v="16"/>
    <s v="1850"/>
    <s v="1850 Tysfjord"/>
    <x v="369"/>
    <x v="11"/>
    <n v="0"/>
    <x v="1"/>
  </r>
  <r>
    <s v="18 Nordland"/>
    <x v="16"/>
    <s v="1850"/>
    <s v="1850 Tysfjord"/>
    <x v="369"/>
    <x v="12"/>
    <n v="0"/>
    <x v="1"/>
  </r>
  <r>
    <s v="18 Nordland"/>
    <x v="16"/>
    <s v="1851"/>
    <s v="1851 Lødingen"/>
    <x v="370"/>
    <x v="0"/>
    <n v="0"/>
    <x v="1"/>
  </r>
  <r>
    <s v="18 Nordland"/>
    <x v="16"/>
    <s v="1851"/>
    <s v="1851 Lødingen"/>
    <x v="370"/>
    <x v="1"/>
    <n v="0"/>
    <x v="1"/>
  </r>
  <r>
    <s v="18 Nordland"/>
    <x v="16"/>
    <s v="1851"/>
    <s v="1851 Lødingen"/>
    <x v="370"/>
    <x v="2"/>
    <n v="0"/>
    <x v="1"/>
  </r>
  <r>
    <s v="18 Nordland"/>
    <x v="16"/>
    <s v="1851"/>
    <s v="1851 Lødingen"/>
    <x v="370"/>
    <x v="3"/>
    <n v="0"/>
    <x v="1"/>
  </r>
  <r>
    <s v="18 Nordland"/>
    <x v="16"/>
    <s v="1851"/>
    <s v="1851 Lødingen"/>
    <x v="370"/>
    <x v="4"/>
    <n v="1"/>
    <x v="1"/>
  </r>
  <r>
    <s v="18 Nordland"/>
    <x v="16"/>
    <s v="1851"/>
    <s v="1851 Lødingen"/>
    <x v="370"/>
    <x v="5"/>
    <n v="1"/>
    <x v="1"/>
  </r>
  <r>
    <s v="18 Nordland"/>
    <x v="16"/>
    <s v="1851"/>
    <s v="1851 Lødingen"/>
    <x v="370"/>
    <x v="6"/>
    <n v="1"/>
    <x v="1"/>
  </r>
  <r>
    <s v="18 Nordland"/>
    <x v="16"/>
    <s v="1851"/>
    <s v="1851 Lødingen"/>
    <x v="370"/>
    <x v="7"/>
    <n v="0"/>
    <x v="1"/>
  </r>
  <r>
    <s v="18 Nordland"/>
    <x v="16"/>
    <s v="1851"/>
    <s v="1851 Lødingen"/>
    <x v="370"/>
    <x v="8"/>
    <n v="0"/>
    <x v="1"/>
  </r>
  <r>
    <s v="18 Nordland"/>
    <x v="16"/>
    <s v="1851"/>
    <s v="1851 Lødingen"/>
    <x v="370"/>
    <x v="9"/>
    <n v="0"/>
    <x v="1"/>
  </r>
  <r>
    <s v="18 Nordland"/>
    <x v="16"/>
    <s v="1851"/>
    <s v="1851 Lødingen"/>
    <x v="370"/>
    <x v="10"/>
    <n v="1"/>
    <x v="1"/>
  </r>
  <r>
    <s v="18 Nordland"/>
    <x v="16"/>
    <s v="1851"/>
    <s v="1851 Lødingen"/>
    <x v="370"/>
    <x v="11"/>
    <n v="0"/>
    <x v="1"/>
  </r>
  <r>
    <s v="18 Nordland"/>
    <x v="16"/>
    <s v="1851"/>
    <s v="1851 Lødingen"/>
    <x v="370"/>
    <x v="12"/>
    <n v="0"/>
    <x v="1"/>
  </r>
  <r>
    <s v="18 Nordland"/>
    <x v="16"/>
    <s v="1852"/>
    <s v="1852 Tjeldsund"/>
    <x v="371"/>
    <x v="0"/>
    <n v="0"/>
    <x v="1"/>
  </r>
  <r>
    <s v="18 Nordland"/>
    <x v="16"/>
    <s v="1852"/>
    <s v="1852 Tjeldsund"/>
    <x v="371"/>
    <x v="1"/>
    <n v="0"/>
    <x v="1"/>
  </r>
  <r>
    <s v="18 Nordland"/>
    <x v="16"/>
    <s v="1852"/>
    <s v="1852 Tjeldsund"/>
    <x v="371"/>
    <x v="2"/>
    <n v="0"/>
    <x v="1"/>
  </r>
  <r>
    <s v="18 Nordland"/>
    <x v="16"/>
    <s v="1852"/>
    <s v="1852 Tjeldsund"/>
    <x v="371"/>
    <x v="3"/>
    <n v="0"/>
    <x v="1"/>
  </r>
  <r>
    <s v="18 Nordland"/>
    <x v="16"/>
    <s v="1852"/>
    <s v="1852 Tjeldsund"/>
    <x v="371"/>
    <x v="4"/>
    <n v="0"/>
    <x v="1"/>
  </r>
  <r>
    <s v="18 Nordland"/>
    <x v="16"/>
    <s v="1852"/>
    <s v="1852 Tjeldsund"/>
    <x v="371"/>
    <x v="5"/>
    <n v="0"/>
    <x v="1"/>
  </r>
  <r>
    <s v="18 Nordland"/>
    <x v="16"/>
    <s v="1852"/>
    <s v="1852 Tjeldsund"/>
    <x v="371"/>
    <x v="6"/>
    <n v="0"/>
    <x v="1"/>
  </r>
  <r>
    <s v="18 Nordland"/>
    <x v="16"/>
    <s v="1852"/>
    <s v="1852 Tjeldsund"/>
    <x v="371"/>
    <x v="7"/>
    <n v="0"/>
    <x v="1"/>
  </r>
  <r>
    <s v="18 Nordland"/>
    <x v="16"/>
    <s v="1852"/>
    <s v="1852 Tjeldsund"/>
    <x v="371"/>
    <x v="8"/>
    <n v="0"/>
    <x v="1"/>
  </r>
  <r>
    <s v="18 Nordland"/>
    <x v="16"/>
    <s v="1852"/>
    <s v="1852 Tjeldsund"/>
    <x v="371"/>
    <x v="9"/>
    <n v="1"/>
    <x v="1"/>
  </r>
  <r>
    <s v="18 Nordland"/>
    <x v="16"/>
    <s v="1852"/>
    <s v="1852 Tjeldsund"/>
    <x v="371"/>
    <x v="10"/>
    <n v="1"/>
    <x v="1"/>
  </r>
  <r>
    <s v="18 Nordland"/>
    <x v="16"/>
    <s v="1852"/>
    <s v="1852 Tjeldsund"/>
    <x v="371"/>
    <x v="11"/>
    <n v="1"/>
    <x v="1"/>
  </r>
  <r>
    <s v="18 Nordland"/>
    <x v="16"/>
    <s v="1852"/>
    <s v="1852 Tjeldsund"/>
    <x v="371"/>
    <x v="12"/>
    <n v="2"/>
    <x v="1"/>
  </r>
  <r>
    <s v="18 Nordland"/>
    <x v="16"/>
    <s v="1853"/>
    <s v="1853 Evenes"/>
    <x v="372"/>
    <x v="0"/>
    <n v="0"/>
    <x v="1"/>
  </r>
  <r>
    <s v="18 Nordland"/>
    <x v="16"/>
    <s v="1853"/>
    <s v="1853 Evenes"/>
    <x v="372"/>
    <x v="1"/>
    <n v="0"/>
    <x v="1"/>
  </r>
  <r>
    <s v="18 Nordland"/>
    <x v="16"/>
    <s v="1853"/>
    <s v="1853 Evenes"/>
    <x v="372"/>
    <x v="2"/>
    <n v="0"/>
    <x v="1"/>
  </r>
  <r>
    <s v="18 Nordland"/>
    <x v="16"/>
    <s v="1853"/>
    <s v="1853 Evenes"/>
    <x v="372"/>
    <x v="3"/>
    <n v="0"/>
    <x v="1"/>
  </r>
  <r>
    <s v="18 Nordland"/>
    <x v="16"/>
    <s v="1853"/>
    <s v="1853 Evenes"/>
    <x v="372"/>
    <x v="4"/>
    <n v="0"/>
    <x v="1"/>
  </r>
  <r>
    <s v="18 Nordland"/>
    <x v="16"/>
    <s v="1853"/>
    <s v="1853 Evenes"/>
    <x v="372"/>
    <x v="5"/>
    <n v="1"/>
    <x v="1"/>
  </r>
  <r>
    <s v="18 Nordland"/>
    <x v="16"/>
    <s v="1853"/>
    <s v="1853 Evenes"/>
    <x v="372"/>
    <x v="6"/>
    <n v="0"/>
    <x v="1"/>
  </r>
  <r>
    <s v="18 Nordland"/>
    <x v="16"/>
    <s v="1853"/>
    <s v="1853 Evenes"/>
    <x v="372"/>
    <x v="7"/>
    <n v="0"/>
    <x v="1"/>
  </r>
  <r>
    <s v="18 Nordland"/>
    <x v="16"/>
    <s v="1853"/>
    <s v="1853 Evenes"/>
    <x v="372"/>
    <x v="8"/>
    <n v="0"/>
    <x v="1"/>
  </r>
  <r>
    <s v="18 Nordland"/>
    <x v="16"/>
    <s v="1853"/>
    <s v="1853 Evenes"/>
    <x v="372"/>
    <x v="9"/>
    <n v="0"/>
    <x v="1"/>
  </r>
  <r>
    <s v="18 Nordland"/>
    <x v="16"/>
    <s v="1853"/>
    <s v="1853 Evenes"/>
    <x v="372"/>
    <x v="10"/>
    <n v="0"/>
    <x v="1"/>
  </r>
  <r>
    <s v="18 Nordland"/>
    <x v="16"/>
    <s v="1853"/>
    <s v="1853 Evenes"/>
    <x v="372"/>
    <x v="11"/>
    <n v="0"/>
    <x v="1"/>
  </r>
  <r>
    <s v="18 Nordland"/>
    <x v="16"/>
    <s v="1853"/>
    <s v="1853 Evenes"/>
    <x v="372"/>
    <x v="12"/>
    <n v="0"/>
    <x v="1"/>
  </r>
  <r>
    <s v="18 Nordland"/>
    <x v="16"/>
    <s v="1854"/>
    <s v="1854 Ballangen"/>
    <x v="373"/>
    <x v="0"/>
    <n v="0"/>
    <x v="1"/>
  </r>
  <r>
    <s v="18 Nordland"/>
    <x v="16"/>
    <s v="1854"/>
    <s v="1854 Ballangen"/>
    <x v="373"/>
    <x v="1"/>
    <n v="0"/>
    <x v="1"/>
  </r>
  <r>
    <s v="18 Nordland"/>
    <x v="16"/>
    <s v="1854"/>
    <s v="1854 Ballangen"/>
    <x v="373"/>
    <x v="2"/>
    <n v="0"/>
    <x v="1"/>
  </r>
  <r>
    <s v="18 Nordland"/>
    <x v="16"/>
    <s v="1854"/>
    <s v="1854 Ballangen"/>
    <x v="373"/>
    <x v="3"/>
    <n v="1"/>
    <x v="1"/>
  </r>
  <r>
    <s v="18 Nordland"/>
    <x v="16"/>
    <s v="1854"/>
    <s v="1854 Ballangen"/>
    <x v="373"/>
    <x v="4"/>
    <n v="1"/>
    <x v="1"/>
  </r>
  <r>
    <s v="18 Nordland"/>
    <x v="16"/>
    <s v="1854"/>
    <s v="1854 Ballangen"/>
    <x v="373"/>
    <x v="5"/>
    <n v="1"/>
    <x v="1"/>
  </r>
  <r>
    <s v="18 Nordland"/>
    <x v="16"/>
    <s v="1854"/>
    <s v="1854 Ballangen"/>
    <x v="373"/>
    <x v="6"/>
    <n v="1"/>
    <x v="1"/>
  </r>
  <r>
    <s v="18 Nordland"/>
    <x v="16"/>
    <s v="1854"/>
    <s v="1854 Ballangen"/>
    <x v="373"/>
    <x v="7"/>
    <n v="1"/>
    <x v="1"/>
  </r>
  <r>
    <s v="18 Nordland"/>
    <x v="16"/>
    <s v="1854"/>
    <s v="1854 Ballangen"/>
    <x v="373"/>
    <x v="8"/>
    <n v="1"/>
    <x v="1"/>
  </r>
  <r>
    <s v="18 Nordland"/>
    <x v="16"/>
    <s v="1854"/>
    <s v="1854 Ballangen"/>
    <x v="373"/>
    <x v="9"/>
    <n v="1"/>
    <x v="1"/>
  </r>
  <r>
    <s v="18 Nordland"/>
    <x v="16"/>
    <s v="1854"/>
    <s v="1854 Ballangen"/>
    <x v="373"/>
    <x v="10"/>
    <n v="1"/>
    <x v="1"/>
  </r>
  <r>
    <s v="18 Nordland"/>
    <x v="16"/>
    <s v="1854"/>
    <s v="1854 Ballangen"/>
    <x v="373"/>
    <x v="11"/>
    <n v="1"/>
    <x v="1"/>
  </r>
  <r>
    <s v="18 Nordland"/>
    <x v="16"/>
    <s v="1854"/>
    <s v="1854 Ballangen"/>
    <x v="373"/>
    <x v="12"/>
    <n v="3"/>
    <x v="1"/>
  </r>
  <r>
    <s v="18 Nordland"/>
    <x v="16"/>
    <s v="1856"/>
    <s v="1856 Røst"/>
    <x v="374"/>
    <x v="0"/>
    <n v="0"/>
    <x v="1"/>
  </r>
  <r>
    <s v="18 Nordland"/>
    <x v="16"/>
    <s v="1856"/>
    <s v="1856 Røst"/>
    <x v="374"/>
    <x v="1"/>
    <n v="0"/>
    <x v="1"/>
  </r>
  <r>
    <s v="18 Nordland"/>
    <x v="16"/>
    <s v="1856"/>
    <s v="1856 Røst"/>
    <x v="374"/>
    <x v="2"/>
    <n v="0"/>
    <x v="1"/>
  </r>
  <r>
    <s v="18 Nordland"/>
    <x v="16"/>
    <s v="1856"/>
    <s v="1856 Røst"/>
    <x v="374"/>
    <x v="3"/>
    <n v="0"/>
    <x v="1"/>
  </r>
  <r>
    <s v="18 Nordland"/>
    <x v="16"/>
    <s v="1856"/>
    <s v="1856 Røst"/>
    <x v="374"/>
    <x v="4"/>
    <n v="0"/>
    <x v="1"/>
  </r>
  <r>
    <s v="18 Nordland"/>
    <x v="16"/>
    <s v="1856"/>
    <s v="1856 Røst"/>
    <x v="374"/>
    <x v="5"/>
    <n v="0"/>
    <x v="1"/>
  </r>
  <r>
    <s v="18 Nordland"/>
    <x v="16"/>
    <s v="1856"/>
    <s v="1856 Røst"/>
    <x v="374"/>
    <x v="6"/>
    <n v="0"/>
    <x v="1"/>
  </r>
  <r>
    <s v="18 Nordland"/>
    <x v="16"/>
    <s v="1856"/>
    <s v="1856 Røst"/>
    <x v="374"/>
    <x v="7"/>
    <n v="0"/>
    <x v="1"/>
  </r>
  <r>
    <s v="18 Nordland"/>
    <x v="16"/>
    <s v="1856"/>
    <s v="1856 Røst"/>
    <x v="374"/>
    <x v="8"/>
    <n v="0"/>
    <x v="1"/>
  </r>
  <r>
    <s v="18 Nordland"/>
    <x v="16"/>
    <s v="1856"/>
    <s v="1856 Røst"/>
    <x v="374"/>
    <x v="9"/>
    <n v="0"/>
    <x v="1"/>
  </r>
  <r>
    <s v="18 Nordland"/>
    <x v="16"/>
    <s v="1856"/>
    <s v="1856 Røst"/>
    <x v="374"/>
    <x v="10"/>
    <n v="0"/>
    <x v="1"/>
  </r>
  <r>
    <s v="18 Nordland"/>
    <x v="16"/>
    <s v="1856"/>
    <s v="1856 Røst"/>
    <x v="374"/>
    <x v="11"/>
    <n v="0"/>
    <x v="1"/>
  </r>
  <r>
    <s v="18 Nordland"/>
    <x v="16"/>
    <s v="1856"/>
    <s v="1856 Røst"/>
    <x v="374"/>
    <x v="12"/>
    <n v="0"/>
    <x v="1"/>
  </r>
  <r>
    <s v="18 Nordland"/>
    <x v="16"/>
    <s v="1857"/>
    <s v="1857 Værøy"/>
    <x v="375"/>
    <x v="0"/>
    <n v="0"/>
    <x v="1"/>
  </r>
  <r>
    <s v="18 Nordland"/>
    <x v="16"/>
    <s v="1857"/>
    <s v="1857 Værøy"/>
    <x v="375"/>
    <x v="1"/>
    <n v="0"/>
    <x v="1"/>
  </r>
  <r>
    <s v="18 Nordland"/>
    <x v="16"/>
    <s v="1857"/>
    <s v="1857 Værøy"/>
    <x v="375"/>
    <x v="2"/>
    <n v="0"/>
    <x v="1"/>
  </r>
  <r>
    <s v="18 Nordland"/>
    <x v="16"/>
    <s v="1857"/>
    <s v="1857 Værøy"/>
    <x v="375"/>
    <x v="3"/>
    <n v="0"/>
    <x v="1"/>
  </r>
  <r>
    <s v="18 Nordland"/>
    <x v="16"/>
    <s v="1857"/>
    <s v="1857 Værøy"/>
    <x v="375"/>
    <x v="4"/>
    <n v="0"/>
    <x v="1"/>
  </r>
  <r>
    <s v="18 Nordland"/>
    <x v="16"/>
    <s v="1857"/>
    <s v="1857 Værøy"/>
    <x v="375"/>
    <x v="5"/>
    <n v="0"/>
    <x v="1"/>
  </r>
  <r>
    <s v="18 Nordland"/>
    <x v="16"/>
    <s v="1857"/>
    <s v="1857 Værøy"/>
    <x v="375"/>
    <x v="6"/>
    <n v="0"/>
    <x v="1"/>
  </r>
  <r>
    <s v="18 Nordland"/>
    <x v="16"/>
    <s v="1857"/>
    <s v="1857 Værøy"/>
    <x v="375"/>
    <x v="7"/>
    <n v="0"/>
    <x v="1"/>
  </r>
  <r>
    <s v="18 Nordland"/>
    <x v="16"/>
    <s v="1857"/>
    <s v="1857 Værøy"/>
    <x v="375"/>
    <x v="8"/>
    <n v="0"/>
    <x v="1"/>
  </r>
  <r>
    <s v="18 Nordland"/>
    <x v="16"/>
    <s v="1857"/>
    <s v="1857 Værøy"/>
    <x v="375"/>
    <x v="9"/>
    <n v="0"/>
    <x v="1"/>
  </r>
  <r>
    <s v="18 Nordland"/>
    <x v="16"/>
    <s v="1857"/>
    <s v="1857 Værøy"/>
    <x v="375"/>
    <x v="10"/>
    <n v="0"/>
    <x v="1"/>
  </r>
  <r>
    <s v="18 Nordland"/>
    <x v="16"/>
    <s v="1857"/>
    <s v="1857 Værøy"/>
    <x v="375"/>
    <x v="11"/>
    <n v="0"/>
    <x v="1"/>
  </r>
  <r>
    <s v="18 Nordland"/>
    <x v="16"/>
    <s v="1857"/>
    <s v="1857 Værøy"/>
    <x v="375"/>
    <x v="12"/>
    <n v="0"/>
    <x v="1"/>
  </r>
  <r>
    <s v="18 Nordland"/>
    <x v="16"/>
    <s v="1859"/>
    <s v="1859 Flakstad"/>
    <x v="376"/>
    <x v="0"/>
    <n v="0"/>
    <x v="1"/>
  </r>
  <r>
    <s v="18 Nordland"/>
    <x v="16"/>
    <s v="1859"/>
    <s v="1859 Flakstad"/>
    <x v="376"/>
    <x v="1"/>
    <n v="0"/>
    <x v="1"/>
  </r>
  <r>
    <s v="18 Nordland"/>
    <x v="16"/>
    <s v="1859"/>
    <s v="1859 Flakstad"/>
    <x v="376"/>
    <x v="2"/>
    <n v="0"/>
    <x v="1"/>
  </r>
  <r>
    <s v="18 Nordland"/>
    <x v="16"/>
    <s v="1859"/>
    <s v="1859 Flakstad"/>
    <x v="376"/>
    <x v="3"/>
    <n v="0"/>
    <x v="1"/>
  </r>
  <r>
    <s v="18 Nordland"/>
    <x v="16"/>
    <s v="1859"/>
    <s v="1859 Flakstad"/>
    <x v="376"/>
    <x v="4"/>
    <n v="0"/>
    <x v="1"/>
  </r>
  <r>
    <s v="18 Nordland"/>
    <x v="16"/>
    <s v="1859"/>
    <s v="1859 Flakstad"/>
    <x v="376"/>
    <x v="5"/>
    <n v="0"/>
    <x v="1"/>
  </r>
  <r>
    <s v="18 Nordland"/>
    <x v="16"/>
    <s v="1859"/>
    <s v="1859 Flakstad"/>
    <x v="376"/>
    <x v="6"/>
    <n v="0"/>
    <x v="1"/>
  </r>
  <r>
    <s v="18 Nordland"/>
    <x v="16"/>
    <s v="1859"/>
    <s v="1859 Flakstad"/>
    <x v="376"/>
    <x v="7"/>
    <n v="0"/>
    <x v="1"/>
  </r>
  <r>
    <s v="18 Nordland"/>
    <x v="16"/>
    <s v="1859"/>
    <s v="1859 Flakstad"/>
    <x v="376"/>
    <x v="8"/>
    <n v="0"/>
    <x v="1"/>
  </r>
  <r>
    <s v="18 Nordland"/>
    <x v="16"/>
    <s v="1859"/>
    <s v="1859 Flakstad"/>
    <x v="376"/>
    <x v="9"/>
    <n v="0"/>
    <x v="1"/>
  </r>
  <r>
    <s v="18 Nordland"/>
    <x v="16"/>
    <s v="1859"/>
    <s v="1859 Flakstad"/>
    <x v="376"/>
    <x v="10"/>
    <n v="0"/>
    <x v="1"/>
  </r>
  <r>
    <s v="18 Nordland"/>
    <x v="16"/>
    <s v="1859"/>
    <s v="1859 Flakstad"/>
    <x v="376"/>
    <x v="11"/>
    <n v="0"/>
    <x v="1"/>
  </r>
  <r>
    <s v="18 Nordland"/>
    <x v="16"/>
    <s v="1859"/>
    <s v="1859 Flakstad"/>
    <x v="376"/>
    <x v="12"/>
    <n v="0"/>
    <x v="1"/>
  </r>
  <r>
    <s v="18 Nordland"/>
    <x v="16"/>
    <s v="1860"/>
    <s v="1860 Vestvågøy"/>
    <x v="377"/>
    <x v="0"/>
    <n v="0"/>
    <x v="1"/>
  </r>
  <r>
    <s v="18 Nordland"/>
    <x v="16"/>
    <s v="1860"/>
    <s v="1860 Vestvågøy"/>
    <x v="377"/>
    <x v="1"/>
    <n v="0"/>
    <x v="1"/>
  </r>
  <r>
    <s v="18 Nordland"/>
    <x v="16"/>
    <s v="1860"/>
    <s v="1860 Vestvågøy"/>
    <x v="377"/>
    <x v="2"/>
    <n v="0"/>
    <x v="1"/>
  </r>
  <r>
    <s v="18 Nordland"/>
    <x v="16"/>
    <s v="1860"/>
    <s v="1860 Vestvågøy"/>
    <x v="377"/>
    <x v="3"/>
    <n v="0"/>
    <x v="1"/>
  </r>
  <r>
    <s v="18 Nordland"/>
    <x v="16"/>
    <s v="1860"/>
    <s v="1860 Vestvågøy"/>
    <x v="377"/>
    <x v="4"/>
    <n v="0"/>
    <x v="1"/>
  </r>
  <r>
    <s v="18 Nordland"/>
    <x v="16"/>
    <s v="1860"/>
    <s v="1860 Vestvågøy"/>
    <x v="377"/>
    <x v="5"/>
    <n v="0"/>
    <x v="1"/>
  </r>
  <r>
    <s v="18 Nordland"/>
    <x v="16"/>
    <s v="1860"/>
    <s v="1860 Vestvågøy"/>
    <x v="377"/>
    <x v="6"/>
    <n v="0"/>
    <x v="1"/>
  </r>
  <r>
    <s v="18 Nordland"/>
    <x v="16"/>
    <s v="1860"/>
    <s v="1860 Vestvågøy"/>
    <x v="377"/>
    <x v="7"/>
    <n v="0"/>
    <x v="1"/>
  </r>
  <r>
    <s v="18 Nordland"/>
    <x v="16"/>
    <s v="1860"/>
    <s v="1860 Vestvågøy"/>
    <x v="377"/>
    <x v="8"/>
    <n v="0"/>
    <x v="1"/>
  </r>
  <r>
    <s v="18 Nordland"/>
    <x v="16"/>
    <s v="1860"/>
    <s v="1860 Vestvågøy"/>
    <x v="377"/>
    <x v="9"/>
    <n v="1"/>
    <x v="1"/>
  </r>
  <r>
    <s v="18 Nordland"/>
    <x v="16"/>
    <s v="1860"/>
    <s v="1860 Vestvågøy"/>
    <x v="377"/>
    <x v="10"/>
    <n v="0"/>
    <x v="1"/>
  </r>
  <r>
    <s v="18 Nordland"/>
    <x v="16"/>
    <s v="1860"/>
    <s v="1860 Vestvågøy"/>
    <x v="377"/>
    <x v="11"/>
    <n v="2"/>
    <x v="1"/>
  </r>
  <r>
    <s v="18 Nordland"/>
    <x v="16"/>
    <s v="1860"/>
    <s v="1860 Vestvågøy"/>
    <x v="377"/>
    <x v="12"/>
    <n v="1"/>
    <x v="1"/>
  </r>
  <r>
    <s v="18 Nordland"/>
    <x v="16"/>
    <s v="1865"/>
    <s v="1865 Vågan"/>
    <x v="378"/>
    <x v="0"/>
    <n v="0"/>
    <x v="1"/>
  </r>
  <r>
    <s v="18 Nordland"/>
    <x v="16"/>
    <s v="1865"/>
    <s v="1865 Vågan"/>
    <x v="378"/>
    <x v="1"/>
    <n v="2"/>
    <x v="1"/>
  </r>
  <r>
    <s v="18 Nordland"/>
    <x v="16"/>
    <s v="1865"/>
    <s v="1865 Vågan"/>
    <x v="378"/>
    <x v="2"/>
    <n v="2"/>
    <x v="1"/>
  </r>
  <r>
    <s v="18 Nordland"/>
    <x v="16"/>
    <s v="1865"/>
    <s v="1865 Vågan"/>
    <x v="378"/>
    <x v="3"/>
    <n v="2"/>
    <x v="1"/>
  </r>
  <r>
    <s v="18 Nordland"/>
    <x v="16"/>
    <s v="1865"/>
    <s v="1865 Vågan"/>
    <x v="378"/>
    <x v="4"/>
    <n v="2"/>
    <x v="1"/>
  </r>
  <r>
    <s v="18 Nordland"/>
    <x v="16"/>
    <s v="1865"/>
    <s v="1865 Vågan"/>
    <x v="378"/>
    <x v="5"/>
    <n v="2"/>
    <x v="1"/>
  </r>
  <r>
    <s v="18 Nordland"/>
    <x v="16"/>
    <s v="1865"/>
    <s v="1865 Vågan"/>
    <x v="378"/>
    <x v="6"/>
    <n v="0"/>
    <x v="1"/>
  </r>
  <r>
    <s v="18 Nordland"/>
    <x v="16"/>
    <s v="1865"/>
    <s v="1865 Vågan"/>
    <x v="378"/>
    <x v="7"/>
    <n v="0"/>
    <x v="1"/>
  </r>
  <r>
    <s v="18 Nordland"/>
    <x v="16"/>
    <s v="1865"/>
    <s v="1865 Vågan"/>
    <x v="378"/>
    <x v="8"/>
    <n v="0"/>
    <x v="1"/>
  </r>
  <r>
    <s v="18 Nordland"/>
    <x v="16"/>
    <s v="1865"/>
    <s v="1865 Vågan"/>
    <x v="378"/>
    <x v="9"/>
    <n v="1"/>
    <x v="1"/>
  </r>
  <r>
    <s v="18 Nordland"/>
    <x v="16"/>
    <s v="1865"/>
    <s v="1865 Vågan"/>
    <x v="378"/>
    <x v="10"/>
    <n v="0"/>
    <x v="1"/>
  </r>
  <r>
    <s v="18 Nordland"/>
    <x v="16"/>
    <s v="1865"/>
    <s v="1865 Vågan"/>
    <x v="378"/>
    <x v="11"/>
    <n v="1"/>
    <x v="1"/>
  </r>
  <r>
    <s v="18 Nordland"/>
    <x v="16"/>
    <s v="1865"/>
    <s v="1865 Vågan"/>
    <x v="378"/>
    <x v="12"/>
    <n v="1"/>
    <x v="1"/>
  </r>
  <r>
    <s v="18 Nordland"/>
    <x v="16"/>
    <s v="1866"/>
    <s v="1866 Hadsel"/>
    <x v="379"/>
    <x v="0"/>
    <n v="0"/>
    <x v="1"/>
  </r>
  <r>
    <s v="18 Nordland"/>
    <x v="16"/>
    <s v="1866"/>
    <s v="1866 Hadsel"/>
    <x v="379"/>
    <x v="1"/>
    <n v="0"/>
    <x v="1"/>
  </r>
  <r>
    <s v="18 Nordland"/>
    <x v="16"/>
    <s v="1866"/>
    <s v="1866 Hadsel"/>
    <x v="379"/>
    <x v="2"/>
    <n v="1"/>
    <x v="1"/>
  </r>
  <r>
    <s v="18 Nordland"/>
    <x v="16"/>
    <s v="1866"/>
    <s v="1866 Hadsel"/>
    <x v="379"/>
    <x v="3"/>
    <n v="1"/>
    <x v="1"/>
  </r>
  <r>
    <s v="18 Nordland"/>
    <x v="16"/>
    <s v="1866"/>
    <s v="1866 Hadsel"/>
    <x v="379"/>
    <x v="4"/>
    <n v="2"/>
    <x v="1"/>
  </r>
  <r>
    <s v="18 Nordland"/>
    <x v="16"/>
    <s v="1866"/>
    <s v="1866 Hadsel"/>
    <x v="379"/>
    <x v="5"/>
    <n v="1"/>
    <x v="1"/>
  </r>
  <r>
    <s v="18 Nordland"/>
    <x v="16"/>
    <s v="1866"/>
    <s v="1866 Hadsel"/>
    <x v="379"/>
    <x v="6"/>
    <n v="3"/>
    <x v="1"/>
  </r>
  <r>
    <s v="18 Nordland"/>
    <x v="16"/>
    <s v="1866"/>
    <s v="1866 Hadsel"/>
    <x v="379"/>
    <x v="7"/>
    <n v="5"/>
    <x v="1"/>
  </r>
  <r>
    <s v="18 Nordland"/>
    <x v="16"/>
    <s v="1866"/>
    <s v="1866 Hadsel"/>
    <x v="379"/>
    <x v="8"/>
    <n v="5"/>
    <x v="1"/>
  </r>
  <r>
    <s v="18 Nordland"/>
    <x v="16"/>
    <s v="1866"/>
    <s v="1866 Hadsel"/>
    <x v="379"/>
    <x v="9"/>
    <n v="4"/>
    <x v="1"/>
  </r>
  <r>
    <s v="18 Nordland"/>
    <x v="16"/>
    <s v="1866"/>
    <s v="1866 Hadsel"/>
    <x v="379"/>
    <x v="10"/>
    <n v="3"/>
    <x v="1"/>
  </r>
  <r>
    <s v="18 Nordland"/>
    <x v="16"/>
    <s v="1866"/>
    <s v="1866 Hadsel"/>
    <x v="379"/>
    <x v="11"/>
    <n v="9"/>
    <x v="1"/>
  </r>
  <r>
    <s v="18 Nordland"/>
    <x v="16"/>
    <s v="1866"/>
    <s v="1866 Hadsel"/>
    <x v="379"/>
    <x v="12"/>
    <n v="4"/>
    <x v="1"/>
  </r>
  <r>
    <s v="18 Nordland"/>
    <x v="16"/>
    <s v="1867"/>
    <s v="1867 Bø (Nordl.)"/>
    <x v="380"/>
    <x v="0"/>
    <n v="0"/>
    <x v="1"/>
  </r>
  <r>
    <s v="18 Nordland"/>
    <x v="16"/>
    <s v="1867"/>
    <s v="1867 Bø (Nordl.)"/>
    <x v="380"/>
    <x v="1"/>
    <n v="0"/>
    <x v="1"/>
  </r>
  <r>
    <s v="18 Nordland"/>
    <x v="16"/>
    <s v="1867"/>
    <s v="1867 Bø (Nordl.)"/>
    <x v="380"/>
    <x v="2"/>
    <n v="0"/>
    <x v="1"/>
  </r>
  <r>
    <s v="18 Nordland"/>
    <x v="16"/>
    <s v="1867"/>
    <s v="1867 Bø (Nordl.)"/>
    <x v="380"/>
    <x v="3"/>
    <n v="0"/>
    <x v="1"/>
  </r>
  <r>
    <s v="18 Nordland"/>
    <x v="16"/>
    <s v="1867"/>
    <s v="1867 Bø (Nordl.)"/>
    <x v="380"/>
    <x v="4"/>
    <n v="0"/>
    <x v="1"/>
  </r>
  <r>
    <s v="18 Nordland"/>
    <x v="16"/>
    <s v="1867"/>
    <s v="1867 Bø (Nordl.)"/>
    <x v="380"/>
    <x v="5"/>
    <n v="0"/>
    <x v="1"/>
  </r>
  <r>
    <s v="18 Nordland"/>
    <x v="16"/>
    <s v="1867"/>
    <s v="1867 Bø (Nordl.)"/>
    <x v="380"/>
    <x v="6"/>
    <n v="0"/>
    <x v="1"/>
  </r>
  <r>
    <s v="18 Nordland"/>
    <x v="16"/>
    <s v="1867"/>
    <s v="1867 Bø (Nordl.)"/>
    <x v="380"/>
    <x v="7"/>
    <n v="0"/>
    <x v="1"/>
  </r>
  <r>
    <s v="18 Nordland"/>
    <x v="16"/>
    <s v="1867"/>
    <s v="1867 Bø (Nordl.)"/>
    <x v="380"/>
    <x v="8"/>
    <n v="0"/>
    <x v="1"/>
  </r>
  <r>
    <s v="18 Nordland"/>
    <x v="16"/>
    <s v="1867"/>
    <s v="1867 Bø (Nordl.)"/>
    <x v="380"/>
    <x v="9"/>
    <n v="0"/>
    <x v="1"/>
  </r>
  <r>
    <s v="18 Nordland"/>
    <x v="16"/>
    <s v="1867"/>
    <s v="1867 Bø (Nordl.)"/>
    <x v="380"/>
    <x v="10"/>
    <n v="0"/>
    <x v="1"/>
  </r>
  <r>
    <s v="18 Nordland"/>
    <x v="16"/>
    <s v="1867"/>
    <s v="1867 Bø (Nordl.)"/>
    <x v="380"/>
    <x v="11"/>
    <n v="0"/>
    <x v="1"/>
  </r>
  <r>
    <s v="18 Nordland"/>
    <x v="16"/>
    <s v="1867"/>
    <s v="1867 Bø (Nordl.)"/>
    <x v="380"/>
    <x v="12"/>
    <n v="0"/>
    <x v="1"/>
  </r>
  <r>
    <s v="18 Nordland"/>
    <x v="16"/>
    <s v="1868"/>
    <s v="1868 Øksnes"/>
    <x v="381"/>
    <x v="0"/>
    <n v="0"/>
    <x v="1"/>
  </r>
  <r>
    <s v="18 Nordland"/>
    <x v="16"/>
    <s v="1868"/>
    <s v="1868 Øksnes"/>
    <x v="381"/>
    <x v="1"/>
    <n v="0"/>
    <x v="1"/>
  </r>
  <r>
    <s v="18 Nordland"/>
    <x v="16"/>
    <s v="1868"/>
    <s v="1868 Øksnes"/>
    <x v="381"/>
    <x v="2"/>
    <n v="1"/>
    <x v="1"/>
  </r>
  <r>
    <s v="18 Nordland"/>
    <x v="16"/>
    <s v="1868"/>
    <s v="1868 Øksnes"/>
    <x v="381"/>
    <x v="3"/>
    <n v="1"/>
    <x v="1"/>
  </r>
  <r>
    <s v="18 Nordland"/>
    <x v="16"/>
    <s v="1868"/>
    <s v="1868 Øksnes"/>
    <x v="381"/>
    <x v="4"/>
    <n v="0"/>
    <x v="1"/>
  </r>
  <r>
    <s v="18 Nordland"/>
    <x v="16"/>
    <s v="1868"/>
    <s v="1868 Øksnes"/>
    <x v="381"/>
    <x v="5"/>
    <n v="0"/>
    <x v="1"/>
  </r>
  <r>
    <s v="18 Nordland"/>
    <x v="16"/>
    <s v="1868"/>
    <s v="1868 Øksnes"/>
    <x v="381"/>
    <x v="6"/>
    <n v="0"/>
    <x v="1"/>
  </r>
  <r>
    <s v="18 Nordland"/>
    <x v="16"/>
    <s v="1868"/>
    <s v="1868 Øksnes"/>
    <x v="381"/>
    <x v="7"/>
    <n v="1"/>
    <x v="1"/>
  </r>
  <r>
    <s v="18 Nordland"/>
    <x v="16"/>
    <s v="1868"/>
    <s v="1868 Øksnes"/>
    <x v="381"/>
    <x v="8"/>
    <n v="1"/>
    <x v="1"/>
  </r>
  <r>
    <s v="18 Nordland"/>
    <x v="16"/>
    <s v="1868"/>
    <s v="1868 Øksnes"/>
    <x v="381"/>
    <x v="9"/>
    <n v="2"/>
    <x v="1"/>
  </r>
  <r>
    <s v="18 Nordland"/>
    <x v="16"/>
    <s v="1868"/>
    <s v="1868 Øksnes"/>
    <x v="381"/>
    <x v="10"/>
    <n v="1"/>
    <x v="1"/>
  </r>
  <r>
    <s v="18 Nordland"/>
    <x v="16"/>
    <s v="1868"/>
    <s v="1868 Øksnes"/>
    <x v="381"/>
    <x v="11"/>
    <n v="2"/>
    <x v="1"/>
  </r>
  <r>
    <s v="18 Nordland"/>
    <x v="16"/>
    <s v="1868"/>
    <s v="1868 Øksnes"/>
    <x v="381"/>
    <x v="12"/>
    <n v="2"/>
    <x v="1"/>
  </r>
  <r>
    <s v="18 Nordland"/>
    <x v="16"/>
    <s v="1870"/>
    <s v="1870 Sortland"/>
    <x v="382"/>
    <x v="0"/>
    <n v="0"/>
    <x v="1"/>
  </r>
  <r>
    <s v="18 Nordland"/>
    <x v="16"/>
    <s v="1870"/>
    <s v="1870 Sortland"/>
    <x v="382"/>
    <x v="1"/>
    <n v="0"/>
    <x v="1"/>
  </r>
  <r>
    <s v="18 Nordland"/>
    <x v="16"/>
    <s v="1870"/>
    <s v="1870 Sortland"/>
    <x v="382"/>
    <x v="2"/>
    <n v="0"/>
    <x v="1"/>
  </r>
  <r>
    <s v="18 Nordland"/>
    <x v="16"/>
    <s v="1870"/>
    <s v="1870 Sortland"/>
    <x v="382"/>
    <x v="3"/>
    <n v="1"/>
    <x v="1"/>
  </r>
  <r>
    <s v="18 Nordland"/>
    <x v="16"/>
    <s v="1870"/>
    <s v="1870 Sortland"/>
    <x v="382"/>
    <x v="4"/>
    <n v="0"/>
    <x v="1"/>
  </r>
  <r>
    <s v="18 Nordland"/>
    <x v="16"/>
    <s v="1870"/>
    <s v="1870 Sortland"/>
    <x v="382"/>
    <x v="5"/>
    <n v="0"/>
    <x v="1"/>
  </r>
  <r>
    <s v="18 Nordland"/>
    <x v="16"/>
    <s v="1870"/>
    <s v="1870 Sortland"/>
    <x v="382"/>
    <x v="6"/>
    <n v="0"/>
    <x v="1"/>
  </r>
  <r>
    <s v="18 Nordland"/>
    <x v="16"/>
    <s v="1870"/>
    <s v="1870 Sortland"/>
    <x v="382"/>
    <x v="7"/>
    <n v="0"/>
    <x v="1"/>
  </r>
  <r>
    <s v="18 Nordland"/>
    <x v="16"/>
    <s v="1870"/>
    <s v="1870 Sortland"/>
    <x v="382"/>
    <x v="8"/>
    <n v="0"/>
    <x v="1"/>
  </r>
  <r>
    <s v="18 Nordland"/>
    <x v="16"/>
    <s v="1870"/>
    <s v="1870 Sortland"/>
    <x v="382"/>
    <x v="9"/>
    <n v="0"/>
    <x v="1"/>
  </r>
  <r>
    <s v="18 Nordland"/>
    <x v="16"/>
    <s v="1870"/>
    <s v="1870 Sortland"/>
    <x v="382"/>
    <x v="10"/>
    <n v="0"/>
    <x v="1"/>
  </r>
  <r>
    <s v="18 Nordland"/>
    <x v="16"/>
    <s v="1870"/>
    <s v="1870 Sortland"/>
    <x v="382"/>
    <x v="11"/>
    <n v="0"/>
    <x v="1"/>
  </r>
  <r>
    <s v="18 Nordland"/>
    <x v="16"/>
    <s v="1870"/>
    <s v="1870 Sortland"/>
    <x v="382"/>
    <x v="12"/>
    <n v="0"/>
    <x v="1"/>
  </r>
  <r>
    <s v="18 Nordland"/>
    <x v="16"/>
    <s v="1871"/>
    <s v="1871 Andøy"/>
    <x v="383"/>
    <x v="0"/>
    <n v="0"/>
    <x v="1"/>
  </r>
  <r>
    <s v="18 Nordland"/>
    <x v="16"/>
    <s v="1871"/>
    <s v="1871 Andøy"/>
    <x v="383"/>
    <x v="1"/>
    <n v="1"/>
    <x v="1"/>
  </r>
  <r>
    <s v="18 Nordland"/>
    <x v="16"/>
    <s v="1871"/>
    <s v="1871 Andøy"/>
    <x v="383"/>
    <x v="2"/>
    <n v="1"/>
    <x v="1"/>
  </r>
  <r>
    <s v="18 Nordland"/>
    <x v="16"/>
    <s v="1871"/>
    <s v="1871 Andøy"/>
    <x v="383"/>
    <x v="3"/>
    <n v="1"/>
    <x v="1"/>
  </r>
  <r>
    <s v="18 Nordland"/>
    <x v="16"/>
    <s v="1871"/>
    <s v="1871 Andøy"/>
    <x v="383"/>
    <x v="4"/>
    <n v="1"/>
    <x v="1"/>
  </r>
  <r>
    <s v="18 Nordland"/>
    <x v="16"/>
    <s v="1871"/>
    <s v="1871 Andøy"/>
    <x v="383"/>
    <x v="5"/>
    <n v="2"/>
    <x v="1"/>
  </r>
  <r>
    <s v="18 Nordland"/>
    <x v="16"/>
    <s v="1871"/>
    <s v="1871 Andøy"/>
    <x v="383"/>
    <x v="6"/>
    <n v="2"/>
    <x v="1"/>
  </r>
  <r>
    <s v="18 Nordland"/>
    <x v="16"/>
    <s v="1871"/>
    <s v="1871 Andøy"/>
    <x v="383"/>
    <x v="7"/>
    <n v="1"/>
    <x v="1"/>
  </r>
  <r>
    <s v="18 Nordland"/>
    <x v="16"/>
    <s v="1871"/>
    <s v="1871 Andøy"/>
    <x v="383"/>
    <x v="8"/>
    <n v="2"/>
    <x v="1"/>
  </r>
  <r>
    <s v="18 Nordland"/>
    <x v="16"/>
    <s v="1871"/>
    <s v="1871 Andøy"/>
    <x v="383"/>
    <x v="9"/>
    <n v="0"/>
    <x v="1"/>
  </r>
  <r>
    <s v="18 Nordland"/>
    <x v="16"/>
    <s v="1871"/>
    <s v="1871 Andøy"/>
    <x v="383"/>
    <x v="10"/>
    <n v="1"/>
    <x v="1"/>
  </r>
  <r>
    <s v="18 Nordland"/>
    <x v="16"/>
    <s v="1871"/>
    <s v="1871 Andøy"/>
    <x v="383"/>
    <x v="11"/>
    <n v="0"/>
    <x v="1"/>
  </r>
  <r>
    <s v="18 Nordland"/>
    <x v="16"/>
    <s v="1871"/>
    <s v="1871 Andøy"/>
    <x v="383"/>
    <x v="12"/>
    <n v="1"/>
    <x v="1"/>
  </r>
  <r>
    <s v="18 Nordland"/>
    <x v="16"/>
    <s v="1874"/>
    <s v="1874 Moskenes"/>
    <x v="384"/>
    <x v="0"/>
    <n v="0"/>
    <x v="1"/>
  </r>
  <r>
    <s v="18 Nordland"/>
    <x v="16"/>
    <s v="1874"/>
    <s v="1874 Moskenes"/>
    <x v="384"/>
    <x v="1"/>
    <n v="0"/>
    <x v="1"/>
  </r>
  <r>
    <s v="18 Nordland"/>
    <x v="16"/>
    <s v="1874"/>
    <s v="1874 Moskenes"/>
    <x v="384"/>
    <x v="2"/>
    <n v="0"/>
    <x v="1"/>
  </r>
  <r>
    <s v="18 Nordland"/>
    <x v="16"/>
    <s v="1874"/>
    <s v="1874 Moskenes"/>
    <x v="384"/>
    <x v="3"/>
    <n v="0"/>
    <x v="1"/>
  </r>
  <r>
    <s v="18 Nordland"/>
    <x v="16"/>
    <s v="1874"/>
    <s v="1874 Moskenes"/>
    <x v="384"/>
    <x v="4"/>
    <n v="0"/>
    <x v="1"/>
  </r>
  <r>
    <s v="18 Nordland"/>
    <x v="16"/>
    <s v="1874"/>
    <s v="1874 Moskenes"/>
    <x v="384"/>
    <x v="5"/>
    <n v="0"/>
    <x v="1"/>
  </r>
  <r>
    <s v="18 Nordland"/>
    <x v="16"/>
    <s v="1874"/>
    <s v="1874 Moskenes"/>
    <x v="384"/>
    <x v="6"/>
    <n v="0"/>
    <x v="1"/>
  </r>
  <r>
    <s v="18 Nordland"/>
    <x v="16"/>
    <s v="1874"/>
    <s v="1874 Moskenes"/>
    <x v="384"/>
    <x v="7"/>
    <n v="0"/>
    <x v="1"/>
  </r>
  <r>
    <s v="18 Nordland"/>
    <x v="16"/>
    <s v="1874"/>
    <s v="1874 Moskenes"/>
    <x v="384"/>
    <x v="8"/>
    <n v="0"/>
    <x v="1"/>
  </r>
  <r>
    <s v="18 Nordland"/>
    <x v="16"/>
    <s v="1874"/>
    <s v="1874 Moskenes"/>
    <x v="384"/>
    <x v="9"/>
    <n v="0"/>
    <x v="1"/>
  </r>
  <r>
    <s v="18 Nordland"/>
    <x v="16"/>
    <s v="1874"/>
    <s v="1874 Moskenes"/>
    <x v="384"/>
    <x v="10"/>
    <n v="0"/>
    <x v="1"/>
  </r>
  <r>
    <s v="18 Nordland"/>
    <x v="16"/>
    <s v="1874"/>
    <s v="1874 Moskenes"/>
    <x v="384"/>
    <x v="11"/>
    <n v="0"/>
    <x v="1"/>
  </r>
  <r>
    <s v="18 Nordland"/>
    <x v="16"/>
    <s v="1874"/>
    <s v="1874 Moskenes"/>
    <x v="384"/>
    <x v="12"/>
    <n v="0"/>
    <x v="1"/>
  </r>
  <r>
    <s v="19 Troms"/>
    <x v="17"/>
    <s v="1902"/>
    <s v="1902 Tromsø"/>
    <x v="385"/>
    <x v="0"/>
    <n v="1"/>
    <x v="1"/>
  </r>
  <r>
    <s v="19 Troms"/>
    <x v="17"/>
    <s v="1902"/>
    <s v="1902 Tromsø"/>
    <x v="385"/>
    <x v="1"/>
    <n v="1"/>
    <x v="1"/>
  </r>
  <r>
    <s v="19 Troms"/>
    <x v="17"/>
    <s v="1902"/>
    <s v="1902 Tromsø"/>
    <x v="385"/>
    <x v="2"/>
    <n v="1"/>
    <x v="1"/>
  </r>
  <r>
    <s v="19 Troms"/>
    <x v="17"/>
    <s v="1902"/>
    <s v="1902 Tromsø"/>
    <x v="385"/>
    <x v="3"/>
    <n v="3"/>
    <x v="1"/>
  </r>
  <r>
    <s v="19 Troms"/>
    <x v="17"/>
    <s v="1902"/>
    <s v="1902 Tromsø"/>
    <x v="385"/>
    <x v="4"/>
    <n v="3"/>
    <x v="1"/>
  </r>
  <r>
    <s v="19 Troms"/>
    <x v="17"/>
    <s v="1902"/>
    <s v="1902 Tromsø"/>
    <x v="385"/>
    <x v="5"/>
    <n v="4"/>
    <x v="1"/>
  </r>
  <r>
    <s v="19 Troms"/>
    <x v="17"/>
    <s v="1902"/>
    <s v="1902 Tromsø"/>
    <x v="385"/>
    <x v="6"/>
    <n v="5"/>
    <x v="1"/>
  </r>
  <r>
    <s v="19 Troms"/>
    <x v="17"/>
    <s v="1902"/>
    <s v="1902 Tromsø"/>
    <x v="385"/>
    <x v="7"/>
    <n v="4"/>
    <x v="1"/>
  </r>
  <r>
    <s v="19 Troms"/>
    <x v="17"/>
    <s v="1902"/>
    <s v="1902 Tromsø"/>
    <x v="385"/>
    <x v="8"/>
    <n v="3"/>
    <x v="1"/>
  </r>
  <r>
    <s v="19 Troms"/>
    <x v="17"/>
    <s v="1902"/>
    <s v="1902 Tromsø"/>
    <x v="385"/>
    <x v="9"/>
    <n v="2"/>
    <x v="1"/>
  </r>
  <r>
    <s v="19 Troms"/>
    <x v="17"/>
    <s v="1902"/>
    <s v="1902 Tromsø"/>
    <x v="385"/>
    <x v="10"/>
    <n v="2"/>
    <x v="1"/>
  </r>
  <r>
    <s v="19 Troms"/>
    <x v="17"/>
    <s v="1902"/>
    <s v="1902 Tromsø"/>
    <x v="385"/>
    <x v="11"/>
    <n v="4"/>
    <x v="1"/>
  </r>
  <r>
    <s v="19 Troms"/>
    <x v="17"/>
    <s v="1902"/>
    <s v="1902 Tromsø"/>
    <x v="385"/>
    <x v="12"/>
    <n v="5"/>
    <x v="1"/>
  </r>
  <r>
    <s v="19 Troms"/>
    <x v="17"/>
    <s v="1903"/>
    <s v="1903 Harstad"/>
    <x v="386"/>
    <x v="0"/>
    <n v="1"/>
    <x v="1"/>
  </r>
  <r>
    <s v="19 Troms"/>
    <x v="17"/>
    <s v="1903"/>
    <s v="1903 Harstad"/>
    <x v="386"/>
    <x v="1"/>
    <n v="0"/>
    <x v="1"/>
  </r>
  <r>
    <s v="19 Troms"/>
    <x v="17"/>
    <s v="1903"/>
    <s v="1903 Harstad"/>
    <x v="386"/>
    <x v="2"/>
    <n v="1"/>
    <x v="1"/>
  </r>
  <r>
    <s v="19 Troms"/>
    <x v="17"/>
    <s v="1903"/>
    <s v="1903 Harstad"/>
    <x v="386"/>
    <x v="3"/>
    <n v="2"/>
    <x v="1"/>
  </r>
  <r>
    <s v="19 Troms"/>
    <x v="17"/>
    <s v="1903"/>
    <s v="1903 Harstad"/>
    <x v="386"/>
    <x v="4"/>
    <n v="0"/>
    <x v="1"/>
  </r>
  <r>
    <s v="19 Troms"/>
    <x v="17"/>
    <s v="1903"/>
    <s v="1903 Harstad"/>
    <x v="386"/>
    <x v="5"/>
    <n v="3"/>
    <x v="1"/>
  </r>
  <r>
    <s v="19 Troms"/>
    <x v="17"/>
    <s v="1903"/>
    <s v="1903 Harstad"/>
    <x v="386"/>
    <x v="6"/>
    <n v="5"/>
    <x v="1"/>
  </r>
  <r>
    <s v="19 Troms"/>
    <x v="17"/>
    <s v="1903"/>
    <s v="1903 Harstad"/>
    <x v="386"/>
    <x v="7"/>
    <n v="2"/>
    <x v="1"/>
  </r>
  <r>
    <s v="19 Troms"/>
    <x v="17"/>
    <s v="1903"/>
    <s v="1903 Harstad"/>
    <x v="386"/>
    <x v="8"/>
    <n v="1"/>
    <x v="1"/>
  </r>
  <r>
    <s v="19 Troms"/>
    <x v="17"/>
    <s v="1903"/>
    <s v="1903 Harstad"/>
    <x v="386"/>
    <x v="9"/>
    <n v="3"/>
    <x v="1"/>
  </r>
  <r>
    <s v="19 Troms"/>
    <x v="17"/>
    <s v="1903"/>
    <s v="1903 Harstad"/>
    <x v="386"/>
    <x v="10"/>
    <n v="3"/>
    <x v="1"/>
  </r>
  <r>
    <s v="19 Troms"/>
    <x v="17"/>
    <s v="1903"/>
    <s v="1903 Harstad"/>
    <x v="386"/>
    <x v="11"/>
    <n v="2"/>
    <x v="1"/>
  </r>
  <r>
    <s v="19 Troms"/>
    <x v="17"/>
    <s v="1903"/>
    <s v="1903 Harstad"/>
    <x v="386"/>
    <x v="12"/>
    <n v="5"/>
    <x v="1"/>
  </r>
  <r>
    <s v="19 Troms"/>
    <x v="17"/>
    <s v="1911"/>
    <s v="1911 Kvæfjord"/>
    <x v="387"/>
    <x v="0"/>
    <n v="67"/>
    <x v="1"/>
  </r>
  <r>
    <s v="19 Troms"/>
    <x v="17"/>
    <s v="1911"/>
    <s v="1911 Kvæfjord"/>
    <x v="387"/>
    <x v="1"/>
    <n v="107"/>
    <x v="1"/>
  </r>
  <r>
    <s v="19 Troms"/>
    <x v="17"/>
    <s v="1911"/>
    <s v="1911 Kvæfjord"/>
    <x v="387"/>
    <x v="2"/>
    <n v="120"/>
    <x v="1"/>
  </r>
  <r>
    <s v="19 Troms"/>
    <x v="17"/>
    <s v="1911"/>
    <s v="1911 Kvæfjord"/>
    <x v="387"/>
    <x v="3"/>
    <n v="135"/>
    <x v="1"/>
  </r>
  <r>
    <s v="19 Troms"/>
    <x v="17"/>
    <s v="1911"/>
    <s v="1911 Kvæfjord"/>
    <x v="387"/>
    <x v="4"/>
    <n v="162"/>
    <x v="1"/>
  </r>
  <r>
    <s v="19 Troms"/>
    <x v="17"/>
    <s v="1911"/>
    <s v="1911 Kvæfjord"/>
    <x v="387"/>
    <x v="5"/>
    <n v="83"/>
    <x v="1"/>
  </r>
  <r>
    <s v="19 Troms"/>
    <x v="17"/>
    <s v="1911"/>
    <s v="1911 Kvæfjord"/>
    <x v="387"/>
    <x v="6"/>
    <n v="2"/>
    <x v="1"/>
  </r>
  <r>
    <s v="19 Troms"/>
    <x v="17"/>
    <s v="1911"/>
    <s v="1911 Kvæfjord"/>
    <x v="387"/>
    <x v="7"/>
    <n v="3"/>
    <x v="1"/>
  </r>
  <r>
    <s v="19 Troms"/>
    <x v="17"/>
    <s v="1911"/>
    <s v="1911 Kvæfjord"/>
    <x v="387"/>
    <x v="8"/>
    <n v="3"/>
    <x v="1"/>
  </r>
  <r>
    <s v="19 Troms"/>
    <x v="17"/>
    <s v="1911"/>
    <s v="1911 Kvæfjord"/>
    <x v="387"/>
    <x v="9"/>
    <n v="2"/>
    <x v="1"/>
  </r>
  <r>
    <s v="19 Troms"/>
    <x v="17"/>
    <s v="1911"/>
    <s v="1911 Kvæfjord"/>
    <x v="387"/>
    <x v="10"/>
    <n v="2"/>
    <x v="1"/>
  </r>
  <r>
    <s v="19 Troms"/>
    <x v="17"/>
    <s v="1911"/>
    <s v="1911 Kvæfjord"/>
    <x v="387"/>
    <x v="11"/>
    <n v="1"/>
    <x v="1"/>
  </r>
  <r>
    <s v="19 Troms"/>
    <x v="17"/>
    <s v="1911"/>
    <s v="1911 Kvæfjord"/>
    <x v="387"/>
    <x v="12"/>
    <n v="3"/>
    <x v="1"/>
  </r>
  <r>
    <s v="19 Troms"/>
    <x v="17"/>
    <s v="1913"/>
    <s v="1913 Skånland"/>
    <x v="388"/>
    <x v="0"/>
    <n v="4"/>
    <x v="1"/>
  </r>
  <r>
    <s v="19 Troms"/>
    <x v="17"/>
    <s v="1913"/>
    <s v="1913 Skånland"/>
    <x v="388"/>
    <x v="1"/>
    <n v="5"/>
    <x v="1"/>
  </r>
  <r>
    <s v="19 Troms"/>
    <x v="17"/>
    <s v="1913"/>
    <s v="1913 Skånland"/>
    <x v="388"/>
    <x v="2"/>
    <n v="4"/>
    <x v="1"/>
  </r>
  <r>
    <s v="19 Troms"/>
    <x v="17"/>
    <s v="1913"/>
    <s v="1913 Skånland"/>
    <x v="388"/>
    <x v="3"/>
    <n v="4"/>
    <x v="1"/>
  </r>
  <r>
    <s v="19 Troms"/>
    <x v="17"/>
    <s v="1913"/>
    <s v="1913 Skånland"/>
    <x v="388"/>
    <x v="4"/>
    <n v="5"/>
    <x v="1"/>
  </r>
  <r>
    <s v="19 Troms"/>
    <x v="17"/>
    <s v="1913"/>
    <s v="1913 Skånland"/>
    <x v="388"/>
    <x v="5"/>
    <n v="7"/>
    <x v="1"/>
  </r>
  <r>
    <s v="19 Troms"/>
    <x v="17"/>
    <s v="1913"/>
    <s v="1913 Skånland"/>
    <x v="388"/>
    <x v="6"/>
    <n v="4"/>
    <x v="1"/>
  </r>
  <r>
    <s v="19 Troms"/>
    <x v="17"/>
    <s v="1913"/>
    <s v="1913 Skånland"/>
    <x v="388"/>
    <x v="7"/>
    <n v="3"/>
    <x v="1"/>
  </r>
  <r>
    <s v="19 Troms"/>
    <x v="17"/>
    <s v="1913"/>
    <s v="1913 Skånland"/>
    <x v="388"/>
    <x v="8"/>
    <n v="4"/>
    <x v="1"/>
  </r>
  <r>
    <s v="19 Troms"/>
    <x v="17"/>
    <s v="1913"/>
    <s v="1913 Skånland"/>
    <x v="388"/>
    <x v="9"/>
    <n v="4"/>
    <x v="1"/>
  </r>
  <r>
    <s v="19 Troms"/>
    <x v="17"/>
    <s v="1913"/>
    <s v="1913 Skånland"/>
    <x v="388"/>
    <x v="10"/>
    <n v="4"/>
    <x v="1"/>
  </r>
  <r>
    <s v="19 Troms"/>
    <x v="17"/>
    <s v="1913"/>
    <s v="1913 Skånland"/>
    <x v="388"/>
    <x v="11"/>
    <n v="3"/>
    <x v="1"/>
  </r>
  <r>
    <s v="19 Troms"/>
    <x v="17"/>
    <s v="1913"/>
    <s v="1913 Skånland"/>
    <x v="388"/>
    <x v="12"/>
    <n v="7"/>
    <x v="1"/>
  </r>
  <r>
    <s v="19 Troms"/>
    <x v="17"/>
    <s v="1917"/>
    <s v="1917 Ibestad"/>
    <x v="389"/>
    <x v="0"/>
    <n v="0"/>
    <x v="1"/>
  </r>
  <r>
    <s v="19 Troms"/>
    <x v="17"/>
    <s v="1917"/>
    <s v="1917 Ibestad"/>
    <x v="389"/>
    <x v="1"/>
    <n v="0"/>
    <x v="1"/>
  </r>
  <r>
    <s v="19 Troms"/>
    <x v="17"/>
    <s v="1917"/>
    <s v="1917 Ibestad"/>
    <x v="389"/>
    <x v="2"/>
    <n v="0"/>
    <x v="1"/>
  </r>
  <r>
    <s v="19 Troms"/>
    <x v="17"/>
    <s v="1917"/>
    <s v="1917 Ibestad"/>
    <x v="389"/>
    <x v="3"/>
    <n v="0"/>
    <x v="1"/>
  </r>
  <r>
    <s v="19 Troms"/>
    <x v="17"/>
    <s v="1917"/>
    <s v="1917 Ibestad"/>
    <x v="389"/>
    <x v="4"/>
    <n v="0"/>
    <x v="1"/>
  </r>
  <r>
    <s v="19 Troms"/>
    <x v="17"/>
    <s v="1917"/>
    <s v="1917 Ibestad"/>
    <x v="389"/>
    <x v="5"/>
    <n v="0"/>
    <x v="1"/>
  </r>
  <r>
    <s v="19 Troms"/>
    <x v="17"/>
    <s v="1917"/>
    <s v="1917 Ibestad"/>
    <x v="389"/>
    <x v="6"/>
    <n v="1"/>
    <x v="1"/>
  </r>
  <r>
    <s v="19 Troms"/>
    <x v="17"/>
    <s v="1917"/>
    <s v="1917 Ibestad"/>
    <x v="389"/>
    <x v="7"/>
    <n v="0"/>
    <x v="1"/>
  </r>
  <r>
    <s v="19 Troms"/>
    <x v="17"/>
    <s v="1917"/>
    <s v="1917 Ibestad"/>
    <x v="389"/>
    <x v="8"/>
    <n v="0"/>
    <x v="1"/>
  </r>
  <r>
    <s v="19 Troms"/>
    <x v="17"/>
    <s v="1917"/>
    <s v="1917 Ibestad"/>
    <x v="389"/>
    <x v="9"/>
    <n v="0"/>
    <x v="1"/>
  </r>
  <r>
    <s v="19 Troms"/>
    <x v="17"/>
    <s v="1917"/>
    <s v="1917 Ibestad"/>
    <x v="389"/>
    <x v="10"/>
    <n v="0"/>
    <x v="1"/>
  </r>
  <r>
    <s v="19 Troms"/>
    <x v="17"/>
    <s v="1917"/>
    <s v="1917 Ibestad"/>
    <x v="389"/>
    <x v="11"/>
    <n v="0"/>
    <x v="1"/>
  </r>
  <r>
    <s v="19 Troms"/>
    <x v="17"/>
    <s v="1917"/>
    <s v="1917 Ibestad"/>
    <x v="389"/>
    <x v="12"/>
    <n v="0"/>
    <x v="1"/>
  </r>
  <r>
    <s v="19 Troms"/>
    <x v="17"/>
    <s v="1919"/>
    <s v="1919 Gratangen"/>
    <x v="390"/>
    <x v="0"/>
    <n v="1"/>
    <x v="1"/>
  </r>
  <r>
    <s v="19 Troms"/>
    <x v="17"/>
    <s v="1919"/>
    <s v="1919 Gratangen"/>
    <x v="390"/>
    <x v="1"/>
    <n v="0"/>
    <x v="1"/>
  </r>
  <r>
    <s v="19 Troms"/>
    <x v="17"/>
    <s v="1919"/>
    <s v="1919 Gratangen"/>
    <x v="390"/>
    <x v="2"/>
    <n v="0"/>
    <x v="1"/>
  </r>
  <r>
    <s v="19 Troms"/>
    <x v="17"/>
    <s v="1919"/>
    <s v="1919 Gratangen"/>
    <x v="390"/>
    <x v="3"/>
    <n v="0"/>
    <x v="1"/>
  </r>
  <r>
    <s v="19 Troms"/>
    <x v="17"/>
    <s v="1919"/>
    <s v="1919 Gratangen"/>
    <x v="390"/>
    <x v="4"/>
    <n v="0"/>
    <x v="1"/>
  </r>
  <r>
    <s v="19 Troms"/>
    <x v="17"/>
    <s v="1919"/>
    <s v="1919 Gratangen"/>
    <x v="390"/>
    <x v="5"/>
    <n v="0"/>
    <x v="1"/>
  </r>
  <r>
    <s v="19 Troms"/>
    <x v="17"/>
    <s v="1919"/>
    <s v="1919 Gratangen"/>
    <x v="390"/>
    <x v="6"/>
    <n v="0"/>
    <x v="1"/>
  </r>
  <r>
    <s v="19 Troms"/>
    <x v="17"/>
    <s v="1919"/>
    <s v="1919 Gratangen"/>
    <x v="390"/>
    <x v="7"/>
    <n v="0"/>
    <x v="1"/>
  </r>
  <r>
    <s v="19 Troms"/>
    <x v="17"/>
    <s v="1919"/>
    <s v="1919 Gratangen"/>
    <x v="390"/>
    <x v="8"/>
    <n v="0"/>
    <x v="1"/>
  </r>
  <r>
    <s v="19 Troms"/>
    <x v="17"/>
    <s v="1919"/>
    <s v="1919 Gratangen"/>
    <x v="390"/>
    <x v="9"/>
    <n v="0"/>
    <x v="1"/>
  </r>
  <r>
    <s v="19 Troms"/>
    <x v="17"/>
    <s v="1919"/>
    <s v="1919 Gratangen"/>
    <x v="390"/>
    <x v="10"/>
    <n v="0"/>
    <x v="1"/>
  </r>
  <r>
    <s v="19 Troms"/>
    <x v="17"/>
    <s v="1919"/>
    <s v="1919 Gratangen"/>
    <x v="390"/>
    <x v="11"/>
    <n v="0"/>
    <x v="1"/>
  </r>
  <r>
    <s v="19 Troms"/>
    <x v="17"/>
    <s v="1919"/>
    <s v="1919 Gratangen"/>
    <x v="390"/>
    <x v="12"/>
    <n v="0"/>
    <x v="1"/>
  </r>
  <r>
    <s v="19 Troms"/>
    <x v="17"/>
    <s v="1920"/>
    <s v="1920 Lavangen"/>
    <x v="391"/>
    <x v="0"/>
    <n v="1"/>
    <x v="1"/>
  </r>
  <r>
    <s v="19 Troms"/>
    <x v="17"/>
    <s v="1920"/>
    <s v="1920 Lavangen"/>
    <x v="391"/>
    <x v="1"/>
    <n v="0"/>
    <x v="1"/>
  </r>
  <r>
    <s v="19 Troms"/>
    <x v="17"/>
    <s v="1920"/>
    <s v="1920 Lavangen"/>
    <x v="391"/>
    <x v="2"/>
    <n v="0"/>
    <x v="1"/>
  </r>
  <r>
    <s v="19 Troms"/>
    <x v="17"/>
    <s v="1920"/>
    <s v="1920 Lavangen"/>
    <x v="391"/>
    <x v="3"/>
    <n v="0"/>
    <x v="1"/>
  </r>
  <r>
    <s v="19 Troms"/>
    <x v="17"/>
    <s v="1920"/>
    <s v="1920 Lavangen"/>
    <x v="391"/>
    <x v="4"/>
    <n v="0"/>
    <x v="1"/>
  </r>
  <r>
    <s v="19 Troms"/>
    <x v="17"/>
    <s v="1920"/>
    <s v="1920 Lavangen"/>
    <x v="391"/>
    <x v="5"/>
    <n v="0"/>
    <x v="1"/>
  </r>
  <r>
    <s v="19 Troms"/>
    <x v="17"/>
    <s v="1920"/>
    <s v="1920 Lavangen"/>
    <x v="391"/>
    <x v="6"/>
    <n v="0"/>
    <x v="1"/>
  </r>
  <r>
    <s v="19 Troms"/>
    <x v="17"/>
    <s v="1920"/>
    <s v="1920 Lavangen"/>
    <x v="391"/>
    <x v="7"/>
    <n v="0"/>
    <x v="1"/>
  </r>
  <r>
    <s v="19 Troms"/>
    <x v="17"/>
    <s v="1920"/>
    <s v="1920 Lavangen"/>
    <x v="391"/>
    <x v="8"/>
    <n v="0"/>
    <x v="1"/>
  </r>
  <r>
    <s v="19 Troms"/>
    <x v="17"/>
    <s v="1920"/>
    <s v="1920 Lavangen"/>
    <x v="391"/>
    <x v="9"/>
    <n v="0"/>
    <x v="1"/>
  </r>
  <r>
    <s v="19 Troms"/>
    <x v="17"/>
    <s v="1920"/>
    <s v="1920 Lavangen"/>
    <x v="391"/>
    <x v="10"/>
    <n v="0"/>
    <x v="1"/>
  </r>
  <r>
    <s v="19 Troms"/>
    <x v="17"/>
    <s v="1920"/>
    <s v="1920 Lavangen"/>
    <x v="391"/>
    <x v="11"/>
    <n v="0"/>
    <x v="1"/>
  </r>
  <r>
    <s v="19 Troms"/>
    <x v="17"/>
    <s v="1920"/>
    <s v="1920 Lavangen"/>
    <x v="391"/>
    <x v="12"/>
    <n v="1"/>
    <x v="1"/>
  </r>
  <r>
    <s v="19 Troms"/>
    <x v="17"/>
    <s v="1922"/>
    <s v="1922 Bardu"/>
    <x v="392"/>
    <x v="0"/>
    <n v="6"/>
    <x v="1"/>
  </r>
  <r>
    <s v="19 Troms"/>
    <x v="17"/>
    <s v="1922"/>
    <s v="1922 Bardu"/>
    <x v="392"/>
    <x v="1"/>
    <n v="3"/>
    <x v="1"/>
  </r>
  <r>
    <s v="19 Troms"/>
    <x v="17"/>
    <s v="1922"/>
    <s v="1922 Bardu"/>
    <x v="392"/>
    <x v="2"/>
    <n v="3"/>
    <x v="1"/>
  </r>
  <r>
    <s v="19 Troms"/>
    <x v="17"/>
    <s v="1922"/>
    <s v="1922 Bardu"/>
    <x v="392"/>
    <x v="3"/>
    <n v="5"/>
    <x v="1"/>
  </r>
  <r>
    <s v="19 Troms"/>
    <x v="17"/>
    <s v="1922"/>
    <s v="1922 Bardu"/>
    <x v="392"/>
    <x v="4"/>
    <n v="3"/>
    <x v="1"/>
  </r>
  <r>
    <s v="19 Troms"/>
    <x v="17"/>
    <s v="1922"/>
    <s v="1922 Bardu"/>
    <x v="392"/>
    <x v="5"/>
    <n v="6"/>
    <x v="1"/>
  </r>
  <r>
    <s v="19 Troms"/>
    <x v="17"/>
    <s v="1922"/>
    <s v="1922 Bardu"/>
    <x v="392"/>
    <x v="6"/>
    <n v="4"/>
    <x v="1"/>
  </r>
  <r>
    <s v="19 Troms"/>
    <x v="17"/>
    <s v="1922"/>
    <s v="1922 Bardu"/>
    <x v="392"/>
    <x v="7"/>
    <n v="6"/>
    <x v="1"/>
  </r>
  <r>
    <s v="19 Troms"/>
    <x v="17"/>
    <s v="1922"/>
    <s v="1922 Bardu"/>
    <x v="392"/>
    <x v="8"/>
    <n v="4"/>
    <x v="1"/>
  </r>
  <r>
    <s v="19 Troms"/>
    <x v="17"/>
    <s v="1922"/>
    <s v="1922 Bardu"/>
    <x v="392"/>
    <x v="9"/>
    <n v="5"/>
    <x v="1"/>
  </r>
  <r>
    <s v="19 Troms"/>
    <x v="17"/>
    <s v="1922"/>
    <s v="1922 Bardu"/>
    <x v="392"/>
    <x v="10"/>
    <n v="4"/>
    <x v="1"/>
  </r>
  <r>
    <s v="19 Troms"/>
    <x v="17"/>
    <s v="1922"/>
    <s v="1922 Bardu"/>
    <x v="392"/>
    <x v="11"/>
    <n v="5"/>
    <x v="1"/>
  </r>
  <r>
    <s v="19 Troms"/>
    <x v="17"/>
    <s v="1922"/>
    <s v="1922 Bardu"/>
    <x v="392"/>
    <x v="12"/>
    <n v="7"/>
    <x v="1"/>
  </r>
  <r>
    <s v="19 Troms"/>
    <x v="17"/>
    <s v="1923"/>
    <s v="1923 Salangen"/>
    <x v="393"/>
    <x v="0"/>
    <n v="1"/>
    <x v="1"/>
  </r>
  <r>
    <s v="19 Troms"/>
    <x v="17"/>
    <s v="1923"/>
    <s v="1923 Salangen"/>
    <x v="393"/>
    <x v="1"/>
    <n v="1"/>
    <x v="1"/>
  </r>
  <r>
    <s v="19 Troms"/>
    <x v="17"/>
    <s v="1923"/>
    <s v="1923 Salangen"/>
    <x v="393"/>
    <x v="2"/>
    <n v="1"/>
    <x v="1"/>
  </r>
  <r>
    <s v="19 Troms"/>
    <x v="17"/>
    <s v="1923"/>
    <s v="1923 Salangen"/>
    <x v="393"/>
    <x v="3"/>
    <n v="0"/>
    <x v="1"/>
  </r>
  <r>
    <s v="19 Troms"/>
    <x v="17"/>
    <s v="1923"/>
    <s v="1923 Salangen"/>
    <x v="393"/>
    <x v="4"/>
    <n v="1"/>
    <x v="1"/>
  </r>
  <r>
    <s v="19 Troms"/>
    <x v="17"/>
    <s v="1923"/>
    <s v="1923 Salangen"/>
    <x v="393"/>
    <x v="5"/>
    <n v="1"/>
    <x v="1"/>
  </r>
  <r>
    <s v="19 Troms"/>
    <x v="17"/>
    <s v="1923"/>
    <s v="1923 Salangen"/>
    <x v="393"/>
    <x v="6"/>
    <n v="2"/>
    <x v="1"/>
  </r>
  <r>
    <s v="19 Troms"/>
    <x v="17"/>
    <s v="1923"/>
    <s v="1923 Salangen"/>
    <x v="393"/>
    <x v="7"/>
    <n v="1"/>
    <x v="1"/>
  </r>
  <r>
    <s v="19 Troms"/>
    <x v="17"/>
    <s v="1923"/>
    <s v="1923 Salangen"/>
    <x v="393"/>
    <x v="8"/>
    <n v="1"/>
    <x v="1"/>
  </r>
  <r>
    <s v="19 Troms"/>
    <x v="17"/>
    <s v="1923"/>
    <s v="1923 Salangen"/>
    <x v="393"/>
    <x v="9"/>
    <n v="1"/>
    <x v="1"/>
  </r>
  <r>
    <s v="19 Troms"/>
    <x v="17"/>
    <s v="1923"/>
    <s v="1923 Salangen"/>
    <x v="393"/>
    <x v="10"/>
    <n v="1"/>
    <x v="1"/>
  </r>
  <r>
    <s v="19 Troms"/>
    <x v="17"/>
    <s v="1923"/>
    <s v="1923 Salangen"/>
    <x v="393"/>
    <x v="11"/>
    <n v="1"/>
    <x v="1"/>
  </r>
  <r>
    <s v="19 Troms"/>
    <x v="17"/>
    <s v="1923"/>
    <s v="1923 Salangen"/>
    <x v="393"/>
    <x v="12"/>
    <n v="1"/>
    <x v="1"/>
  </r>
  <r>
    <s v="19 Troms"/>
    <x v="17"/>
    <s v="1924"/>
    <s v="1924 Målselv"/>
    <x v="394"/>
    <x v="0"/>
    <n v="23"/>
    <x v="1"/>
  </r>
  <r>
    <s v="19 Troms"/>
    <x v="17"/>
    <s v="1924"/>
    <s v="1924 Målselv"/>
    <x v="394"/>
    <x v="1"/>
    <n v="23"/>
    <x v="1"/>
  </r>
  <r>
    <s v="19 Troms"/>
    <x v="17"/>
    <s v="1924"/>
    <s v="1924 Målselv"/>
    <x v="394"/>
    <x v="2"/>
    <n v="14"/>
    <x v="1"/>
  </r>
  <r>
    <s v="19 Troms"/>
    <x v="17"/>
    <s v="1924"/>
    <s v="1924 Målselv"/>
    <x v="394"/>
    <x v="3"/>
    <n v="13"/>
    <x v="1"/>
  </r>
  <r>
    <s v="19 Troms"/>
    <x v="17"/>
    <s v="1924"/>
    <s v="1924 Målselv"/>
    <x v="394"/>
    <x v="4"/>
    <n v="12"/>
    <x v="1"/>
  </r>
  <r>
    <s v="19 Troms"/>
    <x v="17"/>
    <s v="1924"/>
    <s v="1924 Målselv"/>
    <x v="394"/>
    <x v="5"/>
    <n v="15"/>
    <x v="1"/>
  </r>
  <r>
    <s v="19 Troms"/>
    <x v="17"/>
    <s v="1924"/>
    <s v="1924 Målselv"/>
    <x v="394"/>
    <x v="6"/>
    <n v="14"/>
    <x v="1"/>
  </r>
  <r>
    <s v="19 Troms"/>
    <x v="17"/>
    <s v="1924"/>
    <s v="1924 Målselv"/>
    <x v="394"/>
    <x v="7"/>
    <n v="17"/>
    <x v="1"/>
  </r>
  <r>
    <s v="19 Troms"/>
    <x v="17"/>
    <s v="1924"/>
    <s v="1924 Målselv"/>
    <x v="394"/>
    <x v="8"/>
    <n v="16"/>
    <x v="1"/>
  </r>
  <r>
    <s v="19 Troms"/>
    <x v="17"/>
    <s v="1924"/>
    <s v="1924 Målselv"/>
    <x v="394"/>
    <x v="9"/>
    <n v="13"/>
    <x v="1"/>
  </r>
  <r>
    <s v="19 Troms"/>
    <x v="17"/>
    <s v="1924"/>
    <s v="1924 Målselv"/>
    <x v="394"/>
    <x v="10"/>
    <n v="9"/>
    <x v="1"/>
  </r>
  <r>
    <s v="19 Troms"/>
    <x v="17"/>
    <s v="1924"/>
    <s v="1924 Målselv"/>
    <x v="394"/>
    <x v="11"/>
    <n v="10"/>
    <x v="1"/>
  </r>
  <r>
    <s v="19 Troms"/>
    <x v="17"/>
    <s v="1924"/>
    <s v="1924 Målselv"/>
    <x v="394"/>
    <x v="12"/>
    <n v="9"/>
    <x v="1"/>
  </r>
  <r>
    <s v="19 Troms"/>
    <x v="17"/>
    <s v="1925"/>
    <s v="1925 Sørreisa"/>
    <x v="395"/>
    <x v="0"/>
    <n v="7"/>
    <x v="1"/>
  </r>
  <r>
    <s v="19 Troms"/>
    <x v="17"/>
    <s v="1925"/>
    <s v="1925 Sørreisa"/>
    <x v="395"/>
    <x v="1"/>
    <n v="5"/>
    <x v="1"/>
  </r>
  <r>
    <s v="19 Troms"/>
    <x v="17"/>
    <s v="1925"/>
    <s v="1925 Sørreisa"/>
    <x v="395"/>
    <x v="2"/>
    <n v="3"/>
    <x v="1"/>
  </r>
  <r>
    <s v="19 Troms"/>
    <x v="17"/>
    <s v="1925"/>
    <s v="1925 Sørreisa"/>
    <x v="395"/>
    <x v="3"/>
    <n v="8"/>
    <x v="1"/>
  </r>
  <r>
    <s v="19 Troms"/>
    <x v="17"/>
    <s v="1925"/>
    <s v="1925 Sørreisa"/>
    <x v="395"/>
    <x v="4"/>
    <n v="7"/>
    <x v="1"/>
  </r>
  <r>
    <s v="19 Troms"/>
    <x v="17"/>
    <s v="1925"/>
    <s v="1925 Sørreisa"/>
    <x v="395"/>
    <x v="5"/>
    <n v="2"/>
    <x v="1"/>
  </r>
  <r>
    <s v="19 Troms"/>
    <x v="17"/>
    <s v="1925"/>
    <s v="1925 Sørreisa"/>
    <x v="395"/>
    <x v="6"/>
    <n v="1"/>
    <x v="1"/>
  </r>
  <r>
    <s v="19 Troms"/>
    <x v="17"/>
    <s v="1925"/>
    <s v="1925 Sørreisa"/>
    <x v="395"/>
    <x v="7"/>
    <n v="1"/>
    <x v="1"/>
  </r>
  <r>
    <s v="19 Troms"/>
    <x v="17"/>
    <s v="1925"/>
    <s v="1925 Sørreisa"/>
    <x v="395"/>
    <x v="8"/>
    <n v="2"/>
    <x v="1"/>
  </r>
  <r>
    <s v="19 Troms"/>
    <x v="17"/>
    <s v="1925"/>
    <s v="1925 Sørreisa"/>
    <x v="395"/>
    <x v="9"/>
    <n v="1"/>
    <x v="1"/>
  </r>
  <r>
    <s v="19 Troms"/>
    <x v="17"/>
    <s v="1925"/>
    <s v="1925 Sørreisa"/>
    <x v="395"/>
    <x v="10"/>
    <n v="2"/>
    <x v="1"/>
  </r>
  <r>
    <s v="19 Troms"/>
    <x v="17"/>
    <s v="1925"/>
    <s v="1925 Sørreisa"/>
    <x v="395"/>
    <x v="11"/>
    <n v="0"/>
    <x v="1"/>
  </r>
  <r>
    <s v="19 Troms"/>
    <x v="17"/>
    <s v="1925"/>
    <s v="1925 Sørreisa"/>
    <x v="395"/>
    <x v="12"/>
    <n v="1"/>
    <x v="1"/>
  </r>
  <r>
    <s v="19 Troms"/>
    <x v="17"/>
    <s v="1926"/>
    <s v="1926 Dyrøy"/>
    <x v="396"/>
    <x v="0"/>
    <n v="0"/>
    <x v="1"/>
  </r>
  <r>
    <s v="19 Troms"/>
    <x v="17"/>
    <s v="1926"/>
    <s v="1926 Dyrøy"/>
    <x v="396"/>
    <x v="1"/>
    <n v="2"/>
    <x v="1"/>
  </r>
  <r>
    <s v="19 Troms"/>
    <x v="17"/>
    <s v="1926"/>
    <s v="1926 Dyrøy"/>
    <x v="396"/>
    <x v="2"/>
    <n v="0"/>
    <x v="1"/>
  </r>
  <r>
    <s v="19 Troms"/>
    <x v="17"/>
    <s v="1926"/>
    <s v="1926 Dyrøy"/>
    <x v="396"/>
    <x v="3"/>
    <n v="2"/>
    <x v="1"/>
  </r>
  <r>
    <s v="19 Troms"/>
    <x v="17"/>
    <s v="1926"/>
    <s v="1926 Dyrøy"/>
    <x v="396"/>
    <x v="4"/>
    <n v="4"/>
    <x v="1"/>
  </r>
  <r>
    <s v="19 Troms"/>
    <x v="17"/>
    <s v="1926"/>
    <s v="1926 Dyrøy"/>
    <x v="396"/>
    <x v="5"/>
    <n v="3"/>
    <x v="1"/>
  </r>
  <r>
    <s v="19 Troms"/>
    <x v="17"/>
    <s v="1926"/>
    <s v="1926 Dyrøy"/>
    <x v="396"/>
    <x v="6"/>
    <n v="1"/>
    <x v="1"/>
  </r>
  <r>
    <s v="19 Troms"/>
    <x v="17"/>
    <s v="1926"/>
    <s v="1926 Dyrøy"/>
    <x v="396"/>
    <x v="7"/>
    <n v="1"/>
    <x v="1"/>
  </r>
  <r>
    <s v="19 Troms"/>
    <x v="17"/>
    <s v="1926"/>
    <s v="1926 Dyrøy"/>
    <x v="396"/>
    <x v="8"/>
    <n v="0"/>
    <x v="1"/>
  </r>
  <r>
    <s v="19 Troms"/>
    <x v="17"/>
    <s v="1926"/>
    <s v="1926 Dyrøy"/>
    <x v="396"/>
    <x v="9"/>
    <n v="0"/>
    <x v="1"/>
  </r>
  <r>
    <s v="19 Troms"/>
    <x v="17"/>
    <s v="1926"/>
    <s v="1926 Dyrøy"/>
    <x v="396"/>
    <x v="10"/>
    <n v="0"/>
    <x v="1"/>
  </r>
  <r>
    <s v="19 Troms"/>
    <x v="17"/>
    <s v="1926"/>
    <s v="1926 Dyrøy"/>
    <x v="396"/>
    <x v="11"/>
    <n v="0"/>
    <x v="1"/>
  </r>
  <r>
    <s v="19 Troms"/>
    <x v="17"/>
    <s v="1926"/>
    <s v="1926 Dyrøy"/>
    <x v="396"/>
    <x v="12"/>
    <n v="0"/>
    <x v="1"/>
  </r>
  <r>
    <s v="19 Troms"/>
    <x v="17"/>
    <s v="1927"/>
    <s v="1927 Tranøy"/>
    <x v="397"/>
    <x v="0"/>
    <n v="1"/>
    <x v="1"/>
  </r>
  <r>
    <s v="19 Troms"/>
    <x v="17"/>
    <s v="1927"/>
    <s v="1927 Tranøy"/>
    <x v="397"/>
    <x v="1"/>
    <n v="0"/>
    <x v="1"/>
  </r>
  <r>
    <s v="19 Troms"/>
    <x v="17"/>
    <s v="1927"/>
    <s v="1927 Tranøy"/>
    <x v="397"/>
    <x v="2"/>
    <n v="0"/>
    <x v="1"/>
  </r>
  <r>
    <s v="19 Troms"/>
    <x v="17"/>
    <s v="1927"/>
    <s v="1927 Tranøy"/>
    <x v="397"/>
    <x v="3"/>
    <n v="0"/>
    <x v="1"/>
  </r>
  <r>
    <s v="19 Troms"/>
    <x v="17"/>
    <s v="1927"/>
    <s v="1927 Tranøy"/>
    <x v="397"/>
    <x v="4"/>
    <n v="0"/>
    <x v="1"/>
  </r>
  <r>
    <s v="19 Troms"/>
    <x v="17"/>
    <s v="1927"/>
    <s v="1927 Tranøy"/>
    <x v="397"/>
    <x v="5"/>
    <n v="1"/>
    <x v="1"/>
  </r>
  <r>
    <s v="19 Troms"/>
    <x v="17"/>
    <s v="1927"/>
    <s v="1927 Tranøy"/>
    <x v="397"/>
    <x v="6"/>
    <n v="0"/>
    <x v="1"/>
  </r>
  <r>
    <s v="19 Troms"/>
    <x v="17"/>
    <s v="1927"/>
    <s v="1927 Tranøy"/>
    <x v="397"/>
    <x v="7"/>
    <n v="2"/>
    <x v="1"/>
  </r>
  <r>
    <s v="19 Troms"/>
    <x v="17"/>
    <s v="1927"/>
    <s v="1927 Tranøy"/>
    <x v="397"/>
    <x v="8"/>
    <n v="2"/>
    <x v="1"/>
  </r>
  <r>
    <s v="19 Troms"/>
    <x v="17"/>
    <s v="1927"/>
    <s v="1927 Tranøy"/>
    <x v="397"/>
    <x v="9"/>
    <n v="1"/>
    <x v="1"/>
  </r>
  <r>
    <s v="19 Troms"/>
    <x v="17"/>
    <s v="1927"/>
    <s v="1927 Tranøy"/>
    <x v="397"/>
    <x v="10"/>
    <n v="2"/>
    <x v="1"/>
  </r>
  <r>
    <s v="19 Troms"/>
    <x v="17"/>
    <s v="1927"/>
    <s v="1927 Tranøy"/>
    <x v="397"/>
    <x v="11"/>
    <n v="2"/>
    <x v="1"/>
  </r>
  <r>
    <s v="19 Troms"/>
    <x v="17"/>
    <s v="1927"/>
    <s v="1927 Tranøy"/>
    <x v="397"/>
    <x v="12"/>
    <n v="1"/>
    <x v="1"/>
  </r>
  <r>
    <s v="19 Troms"/>
    <x v="17"/>
    <s v="1928"/>
    <s v="1928 Torsken"/>
    <x v="398"/>
    <x v="0"/>
    <n v="0"/>
    <x v="1"/>
  </r>
  <r>
    <s v="19 Troms"/>
    <x v="17"/>
    <s v="1928"/>
    <s v="1928 Torsken"/>
    <x v="398"/>
    <x v="1"/>
    <n v="0"/>
    <x v="1"/>
  </r>
  <r>
    <s v="19 Troms"/>
    <x v="17"/>
    <s v="1928"/>
    <s v="1928 Torsken"/>
    <x v="398"/>
    <x v="2"/>
    <n v="0"/>
    <x v="1"/>
  </r>
  <r>
    <s v="19 Troms"/>
    <x v="17"/>
    <s v="1928"/>
    <s v="1928 Torsken"/>
    <x v="398"/>
    <x v="3"/>
    <n v="0"/>
    <x v="1"/>
  </r>
  <r>
    <s v="19 Troms"/>
    <x v="17"/>
    <s v="1928"/>
    <s v="1928 Torsken"/>
    <x v="398"/>
    <x v="4"/>
    <n v="0"/>
    <x v="1"/>
  </r>
  <r>
    <s v="19 Troms"/>
    <x v="17"/>
    <s v="1928"/>
    <s v="1928 Torsken"/>
    <x v="398"/>
    <x v="5"/>
    <n v="0"/>
    <x v="1"/>
  </r>
  <r>
    <s v="19 Troms"/>
    <x v="17"/>
    <s v="1928"/>
    <s v="1928 Torsken"/>
    <x v="398"/>
    <x v="6"/>
    <n v="0"/>
    <x v="1"/>
  </r>
  <r>
    <s v="19 Troms"/>
    <x v="17"/>
    <s v="1928"/>
    <s v="1928 Torsken"/>
    <x v="398"/>
    <x v="7"/>
    <n v="0"/>
    <x v="1"/>
  </r>
  <r>
    <s v="19 Troms"/>
    <x v="17"/>
    <s v="1928"/>
    <s v="1928 Torsken"/>
    <x v="398"/>
    <x v="8"/>
    <n v="0"/>
    <x v="1"/>
  </r>
  <r>
    <s v="19 Troms"/>
    <x v="17"/>
    <s v="1928"/>
    <s v="1928 Torsken"/>
    <x v="398"/>
    <x v="9"/>
    <n v="0"/>
    <x v="1"/>
  </r>
  <r>
    <s v="19 Troms"/>
    <x v="17"/>
    <s v="1928"/>
    <s v="1928 Torsken"/>
    <x v="398"/>
    <x v="10"/>
    <n v="0"/>
    <x v="1"/>
  </r>
  <r>
    <s v="19 Troms"/>
    <x v="17"/>
    <s v="1928"/>
    <s v="1928 Torsken"/>
    <x v="398"/>
    <x v="11"/>
    <n v="1"/>
    <x v="1"/>
  </r>
  <r>
    <s v="19 Troms"/>
    <x v="17"/>
    <s v="1928"/>
    <s v="1928 Torsken"/>
    <x v="398"/>
    <x v="12"/>
    <n v="1"/>
    <x v="1"/>
  </r>
  <r>
    <s v="19 Troms"/>
    <x v="17"/>
    <s v="1929"/>
    <s v="1929 Berg"/>
    <x v="399"/>
    <x v="0"/>
    <n v="0"/>
    <x v="1"/>
  </r>
  <r>
    <s v="19 Troms"/>
    <x v="17"/>
    <s v="1929"/>
    <s v="1929 Berg"/>
    <x v="399"/>
    <x v="1"/>
    <n v="0"/>
    <x v="1"/>
  </r>
  <r>
    <s v="19 Troms"/>
    <x v="17"/>
    <s v="1929"/>
    <s v="1929 Berg"/>
    <x v="399"/>
    <x v="2"/>
    <n v="0"/>
    <x v="1"/>
  </r>
  <r>
    <s v="19 Troms"/>
    <x v="17"/>
    <s v="1929"/>
    <s v="1929 Berg"/>
    <x v="399"/>
    <x v="3"/>
    <n v="0"/>
    <x v="1"/>
  </r>
  <r>
    <s v="19 Troms"/>
    <x v="17"/>
    <s v="1929"/>
    <s v="1929 Berg"/>
    <x v="399"/>
    <x v="4"/>
    <n v="0"/>
    <x v="1"/>
  </r>
  <r>
    <s v="19 Troms"/>
    <x v="17"/>
    <s v="1929"/>
    <s v="1929 Berg"/>
    <x v="399"/>
    <x v="5"/>
    <n v="0"/>
    <x v="1"/>
  </r>
  <r>
    <s v="19 Troms"/>
    <x v="17"/>
    <s v="1929"/>
    <s v="1929 Berg"/>
    <x v="399"/>
    <x v="6"/>
    <n v="0"/>
    <x v="1"/>
  </r>
  <r>
    <s v="19 Troms"/>
    <x v="17"/>
    <s v="1929"/>
    <s v="1929 Berg"/>
    <x v="399"/>
    <x v="7"/>
    <n v="0"/>
    <x v="1"/>
  </r>
  <r>
    <s v="19 Troms"/>
    <x v="17"/>
    <s v="1929"/>
    <s v="1929 Berg"/>
    <x v="399"/>
    <x v="8"/>
    <n v="0"/>
    <x v="1"/>
  </r>
  <r>
    <s v="19 Troms"/>
    <x v="17"/>
    <s v="1929"/>
    <s v="1929 Berg"/>
    <x v="399"/>
    <x v="9"/>
    <n v="0"/>
    <x v="1"/>
  </r>
  <r>
    <s v="19 Troms"/>
    <x v="17"/>
    <s v="1929"/>
    <s v="1929 Berg"/>
    <x v="399"/>
    <x v="10"/>
    <n v="0"/>
    <x v="1"/>
  </r>
  <r>
    <s v="19 Troms"/>
    <x v="17"/>
    <s v="1929"/>
    <s v="1929 Berg"/>
    <x v="399"/>
    <x v="11"/>
    <n v="0"/>
    <x v="1"/>
  </r>
  <r>
    <s v="19 Troms"/>
    <x v="17"/>
    <s v="1929"/>
    <s v="1929 Berg"/>
    <x v="399"/>
    <x v="12"/>
    <n v="0"/>
    <x v="1"/>
  </r>
  <r>
    <s v="19 Troms"/>
    <x v="17"/>
    <s v="1931"/>
    <s v="1931 Lenvik"/>
    <x v="400"/>
    <x v="0"/>
    <n v="2"/>
    <x v="1"/>
  </r>
  <r>
    <s v="19 Troms"/>
    <x v="17"/>
    <s v="1931"/>
    <s v="1931 Lenvik"/>
    <x v="400"/>
    <x v="1"/>
    <n v="1"/>
    <x v="1"/>
  </r>
  <r>
    <s v="19 Troms"/>
    <x v="17"/>
    <s v="1931"/>
    <s v="1931 Lenvik"/>
    <x v="400"/>
    <x v="2"/>
    <n v="0"/>
    <x v="1"/>
  </r>
  <r>
    <s v="19 Troms"/>
    <x v="17"/>
    <s v="1931"/>
    <s v="1931 Lenvik"/>
    <x v="400"/>
    <x v="3"/>
    <n v="2"/>
    <x v="1"/>
  </r>
  <r>
    <s v="19 Troms"/>
    <x v="17"/>
    <s v="1931"/>
    <s v="1931 Lenvik"/>
    <x v="400"/>
    <x v="4"/>
    <n v="2"/>
    <x v="1"/>
  </r>
  <r>
    <s v="19 Troms"/>
    <x v="17"/>
    <s v="1931"/>
    <s v="1931 Lenvik"/>
    <x v="400"/>
    <x v="5"/>
    <n v="3"/>
    <x v="1"/>
  </r>
  <r>
    <s v="19 Troms"/>
    <x v="17"/>
    <s v="1931"/>
    <s v="1931 Lenvik"/>
    <x v="400"/>
    <x v="6"/>
    <n v="4"/>
    <x v="1"/>
  </r>
  <r>
    <s v="19 Troms"/>
    <x v="17"/>
    <s v="1931"/>
    <s v="1931 Lenvik"/>
    <x v="400"/>
    <x v="7"/>
    <n v="3"/>
    <x v="1"/>
  </r>
  <r>
    <s v="19 Troms"/>
    <x v="17"/>
    <s v="1931"/>
    <s v="1931 Lenvik"/>
    <x v="400"/>
    <x v="8"/>
    <n v="5"/>
    <x v="1"/>
  </r>
  <r>
    <s v="19 Troms"/>
    <x v="17"/>
    <s v="1931"/>
    <s v="1931 Lenvik"/>
    <x v="400"/>
    <x v="9"/>
    <n v="2"/>
    <x v="1"/>
  </r>
  <r>
    <s v="19 Troms"/>
    <x v="17"/>
    <s v="1931"/>
    <s v="1931 Lenvik"/>
    <x v="400"/>
    <x v="10"/>
    <n v="2"/>
    <x v="1"/>
  </r>
  <r>
    <s v="19 Troms"/>
    <x v="17"/>
    <s v="1931"/>
    <s v="1931 Lenvik"/>
    <x v="400"/>
    <x v="11"/>
    <n v="2"/>
    <x v="1"/>
  </r>
  <r>
    <s v="19 Troms"/>
    <x v="17"/>
    <s v="1931"/>
    <s v="1931 Lenvik"/>
    <x v="400"/>
    <x v="12"/>
    <n v="3"/>
    <x v="1"/>
  </r>
  <r>
    <s v="19 Troms"/>
    <x v="17"/>
    <s v="1933"/>
    <s v="1933 Balsfjord"/>
    <x v="401"/>
    <x v="0"/>
    <n v="4"/>
    <x v="1"/>
  </r>
  <r>
    <s v="19 Troms"/>
    <x v="17"/>
    <s v="1933"/>
    <s v="1933 Balsfjord"/>
    <x v="401"/>
    <x v="1"/>
    <n v="7"/>
    <x v="1"/>
  </r>
  <r>
    <s v="19 Troms"/>
    <x v="17"/>
    <s v="1933"/>
    <s v="1933 Balsfjord"/>
    <x v="401"/>
    <x v="2"/>
    <n v="7"/>
    <x v="1"/>
  </r>
  <r>
    <s v="19 Troms"/>
    <x v="17"/>
    <s v="1933"/>
    <s v="1933 Balsfjord"/>
    <x v="401"/>
    <x v="3"/>
    <n v="11"/>
    <x v="1"/>
  </r>
  <r>
    <s v="19 Troms"/>
    <x v="17"/>
    <s v="1933"/>
    <s v="1933 Balsfjord"/>
    <x v="401"/>
    <x v="4"/>
    <n v="11"/>
    <x v="1"/>
  </r>
  <r>
    <s v="19 Troms"/>
    <x v="17"/>
    <s v="1933"/>
    <s v="1933 Balsfjord"/>
    <x v="401"/>
    <x v="5"/>
    <n v="16"/>
    <x v="1"/>
  </r>
  <r>
    <s v="19 Troms"/>
    <x v="17"/>
    <s v="1933"/>
    <s v="1933 Balsfjord"/>
    <x v="401"/>
    <x v="6"/>
    <n v="17"/>
    <x v="1"/>
  </r>
  <r>
    <s v="19 Troms"/>
    <x v="17"/>
    <s v="1933"/>
    <s v="1933 Balsfjord"/>
    <x v="401"/>
    <x v="7"/>
    <n v="17"/>
    <x v="1"/>
  </r>
  <r>
    <s v="19 Troms"/>
    <x v="17"/>
    <s v="1933"/>
    <s v="1933 Balsfjord"/>
    <x v="401"/>
    <x v="8"/>
    <n v="19"/>
    <x v="1"/>
  </r>
  <r>
    <s v="19 Troms"/>
    <x v="17"/>
    <s v="1933"/>
    <s v="1933 Balsfjord"/>
    <x v="401"/>
    <x v="9"/>
    <n v="16"/>
    <x v="1"/>
  </r>
  <r>
    <s v="19 Troms"/>
    <x v="17"/>
    <s v="1933"/>
    <s v="1933 Balsfjord"/>
    <x v="401"/>
    <x v="10"/>
    <n v="16"/>
    <x v="1"/>
  </r>
  <r>
    <s v="19 Troms"/>
    <x v="17"/>
    <s v="1933"/>
    <s v="1933 Balsfjord"/>
    <x v="401"/>
    <x v="11"/>
    <n v="18"/>
    <x v="1"/>
  </r>
  <r>
    <s v="19 Troms"/>
    <x v="17"/>
    <s v="1933"/>
    <s v="1933 Balsfjord"/>
    <x v="401"/>
    <x v="12"/>
    <n v="18"/>
    <x v="1"/>
  </r>
  <r>
    <s v="19 Troms"/>
    <x v="17"/>
    <s v="1936"/>
    <s v="1936 Karlsøy"/>
    <x v="402"/>
    <x v="0"/>
    <n v="0"/>
    <x v="1"/>
  </r>
  <r>
    <s v="19 Troms"/>
    <x v="17"/>
    <s v="1936"/>
    <s v="1936 Karlsøy"/>
    <x v="402"/>
    <x v="1"/>
    <n v="0"/>
    <x v="1"/>
  </r>
  <r>
    <s v="19 Troms"/>
    <x v="17"/>
    <s v="1936"/>
    <s v="1936 Karlsøy"/>
    <x v="402"/>
    <x v="2"/>
    <n v="1"/>
    <x v="1"/>
  </r>
  <r>
    <s v="19 Troms"/>
    <x v="17"/>
    <s v="1936"/>
    <s v="1936 Karlsøy"/>
    <x v="402"/>
    <x v="3"/>
    <n v="1"/>
    <x v="1"/>
  </r>
  <r>
    <s v="19 Troms"/>
    <x v="17"/>
    <s v="1936"/>
    <s v="1936 Karlsøy"/>
    <x v="402"/>
    <x v="4"/>
    <n v="1"/>
    <x v="1"/>
  </r>
  <r>
    <s v="19 Troms"/>
    <x v="17"/>
    <s v="1936"/>
    <s v="1936 Karlsøy"/>
    <x v="402"/>
    <x v="5"/>
    <n v="0"/>
    <x v="1"/>
  </r>
  <r>
    <s v="19 Troms"/>
    <x v="17"/>
    <s v="1936"/>
    <s v="1936 Karlsøy"/>
    <x v="402"/>
    <x v="6"/>
    <n v="1"/>
    <x v="1"/>
  </r>
  <r>
    <s v="19 Troms"/>
    <x v="17"/>
    <s v="1936"/>
    <s v="1936 Karlsøy"/>
    <x v="402"/>
    <x v="7"/>
    <n v="0"/>
    <x v="1"/>
  </r>
  <r>
    <s v="19 Troms"/>
    <x v="17"/>
    <s v="1936"/>
    <s v="1936 Karlsøy"/>
    <x v="402"/>
    <x v="8"/>
    <n v="0"/>
    <x v="1"/>
  </r>
  <r>
    <s v="19 Troms"/>
    <x v="17"/>
    <s v="1936"/>
    <s v="1936 Karlsøy"/>
    <x v="402"/>
    <x v="9"/>
    <n v="0"/>
    <x v="1"/>
  </r>
  <r>
    <s v="19 Troms"/>
    <x v="17"/>
    <s v="1936"/>
    <s v="1936 Karlsøy"/>
    <x v="402"/>
    <x v="10"/>
    <n v="0"/>
    <x v="1"/>
  </r>
  <r>
    <s v="19 Troms"/>
    <x v="17"/>
    <s v="1936"/>
    <s v="1936 Karlsøy"/>
    <x v="402"/>
    <x v="11"/>
    <n v="0"/>
    <x v="1"/>
  </r>
  <r>
    <s v="19 Troms"/>
    <x v="17"/>
    <s v="1936"/>
    <s v="1936 Karlsøy"/>
    <x v="402"/>
    <x v="12"/>
    <n v="1"/>
    <x v="1"/>
  </r>
  <r>
    <s v="19 Troms"/>
    <x v="17"/>
    <s v="1938"/>
    <s v="1938 Lyngen"/>
    <x v="403"/>
    <x v="0"/>
    <n v="1"/>
    <x v="1"/>
  </r>
  <r>
    <s v="19 Troms"/>
    <x v="17"/>
    <s v="1938"/>
    <s v="1938 Lyngen"/>
    <x v="403"/>
    <x v="1"/>
    <n v="0"/>
    <x v="1"/>
  </r>
  <r>
    <s v="19 Troms"/>
    <x v="17"/>
    <s v="1938"/>
    <s v="1938 Lyngen"/>
    <x v="403"/>
    <x v="2"/>
    <n v="0"/>
    <x v="1"/>
  </r>
  <r>
    <s v="19 Troms"/>
    <x v="17"/>
    <s v="1938"/>
    <s v="1938 Lyngen"/>
    <x v="403"/>
    <x v="3"/>
    <n v="2"/>
    <x v="1"/>
  </r>
  <r>
    <s v="19 Troms"/>
    <x v="17"/>
    <s v="1938"/>
    <s v="1938 Lyngen"/>
    <x v="403"/>
    <x v="4"/>
    <n v="4"/>
    <x v="1"/>
  </r>
  <r>
    <s v="19 Troms"/>
    <x v="17"/>
    <s v="1938"/>
    <s v="1938 Lyngen"/>
    <x v="403"/>
    <x v="5"/>
    <n v="4"/>
    <x v="1"/>
  </r>
  <r>
    <s v="19 Troms"/>
    <x v="17"/>
    <s v="1938"/>
    <s v="1938 Lyngen"/>
    <x v="403"/>
    <x v="6"/>
    <n v="4"/>
    <x v="1"/>
  </r>
  <r>
    <s v="19 Troms"/>
    <x v="17"/>
    <s v="1938"/>
    <s v="1938 Lyngen"/>
    <x v="403"/>
    <x v="7"/>
    <n v="2"/>
    <x v="1"/>
  </r>
  <r>
    <s v="19 Troms"/>
    <x v="17"/>
    <s v="1938"/>
    <s v="1938 Lyngen"/>
    <x v="403"/>
    <x v="8"/>
    <n v="2"/>
    <x v="1"/>
  </r>
  <r>
    <s v="19 Troms"/>
    <x v="17"/>
    <s v="1938"/>
    <s v="1938 Lyngen"/>
    <x v="403"/>
    <x v="9"/>
    <n v="3"/>
    <x v="1"/>
  </r>
  <r>
    <s v="19 Troms"/>
    <x v="17"/>
    <s v="1938"/>
    <s v="1938 Lyngen"/>
    <x v="403"/>
    <x v="10"/>
    <n v="3"/>
    <x v="1"/>
  </r>
  <r>
    <s v="19 Troms"/>
    <x v="17"/>
    <s v="1938"/>
    <s v="1938 Lyngen"/>
    <x v="403"/>
    <x v="11"/>
    <n v="2"/>
    <x v="1"/>
  </r>
  <r>
    <s v="19 Troms"/>
    <x v="17"/>
    <s v="1938"/>
    <s v="1938 Lyngen"/>
    <x v="403"/>
    <x v="12"/>
    <n v="3"/>
    <x v="1"/>
  </r>
  <r>
    <s v="19 Troms"/>
    <x v="17"/>
    <s v="1939"/>
    <s v="1939 Storfjord"/>
    <x v="404"/>
    <x v="0"/>
    <n v="0"/>
    <x v="1"/>
  </r>
  <r>
    <s v="19 Troms"/>
    <x v="17"/>
    <s v="1939"/>
    <s v="1939 Storfjord"/>
    <x v="404"/>
    <x v="1"/>
    <n v="0"/>
    <x v="1"/>
  </r>
  <r>
    <s v="19 Troms"/>
    <x v="17"/>
    <s v="1939"/>
    <s v="1939 Storfjord"/>
    <x v="404"/>
    <x v="2"/>
    <n v="0"/>
    <x v="1"/>
  </r>
  <r>
    <s v="19 Troms"/>
    <x v="17"/>
    <s v="1939"/>
    <s v="1939 Storfjord"/>
    <x v="404"/>
    <x v="3"/>
    <n v="8"/>
    <x v="1"/>
  </r>
  <r>
    <s v="19 Troms"/>
    <x v="17"/>
    <s v="1939"/>
    <s v="1939 Storfjord"/>
    <x v="404"/>
    <x v="4"/>
    <n v="7"/>
    <x v="1"/>
  </r>
  <r>
    <s v="19 Troms"/>
    <x v="17"/>
    <s v="1939"/>
    <s v="1939 Storfjord"/>
    <x v="404"/>
    <x v="5"/>
    <n v="7"/>
    <x v="1"/>
  </r>
  <r>
    <s v="19 Troms"/>
    <x v="17"/>
    <s v="1939"/>
    <s v="1939 Storfjord"/>
    <x v="404"/>
    <x v="6"/>
    <n v="10"/>
    <x v="1"/>
  </r>
  <r>
    <s v="19 Troms"/>
    <x v="17"/>
    <s v="1939"/>
    <s v="1939 Storfjord"/>
    <x v="404"/>
    <x v="7"/>
    <n v="3"/>
    <x v="1"/>
  </r>
  <r>
    <s v="19 Troms"/>
    <x v="17"/>
    <s v="1939"/>
    <s v="1939 Storfjord"/>
    <x v="404"/>
    <x v="8"/>
    <n v="2"/>
    <x v="1"/>
  </r>
  <r>
    <s v="19 Troms"/>
    <x v="17"/>
    <s v="1939"/>
    <s v="1939 Storfjord"/>
    <x v="404"/>
    <x v="9"/>
    <n v="2"/>
    <x v="1"/>
  </r>
  <r>
    <s v="19 Troms"/>
    <x v="17"/>
    <s v="1939"/>
    <s v="1939 Storfjord"/>
    <x v="404"/>
    <x v="10"/>
    <n v="0"/>
    <x v="1"/>
  </r>
  <r>
    <s v="19 Troms"/>
    <x v="17"/>
    <s v="1939"/>
    <s v="1939 Storfjord"/>
    <x v="404"/>
    <x v="11"/>
    <n v="1"/>
    <x v="1"/>
  </r>
  <r>
    <s v="19 Troms"/>
    <x v="17"/>
    <s v="1939"/>
    <s v="1939 Storfjord"/>
    <x v="404"/>
    <x v="12"/>
    <n v="3"/>
    <x v="1"/>
  </r>
  <r>
    <s v="19 Troms"/>
    <x v="17"/>
    <s v="1940"/>
    <s v="1940 Kåfjord"/>
    <x v="405"/>
    <x v="0"/>
    <n v="0"/>
    <x v="1"/>
  </r>
  <r>
    <s v="19 Troms"/>
    <x v="17"/>
    <s v="1940"/>
    <s v="1940 Kåfjord"/>
    <x v="405"/>
    <x v="1"/>
    <n v="0"/>
    <x v="1"/>
  </r>
  <r>
    <s v="19 Troms"/>
    <x v="17"/>
    <s v="1940"/>
    <s v="1940 Kåfjord"/>
    <x v="405"/>
    <x v="2"/>
    <n v="0"/>
    <x v="1"/>
  </r>
  <r>
    <s v="19 Troms"/>
    <x v="17"/>
    <s v="1940"/>
    <s v="1940 Kåfjord"/>
    <x v="405"/>
    <x v="3"/>
    <n v="0"/>
    <x v="1"/>
  </r>
  <r>
    <s v="19 Troms"/>
    <x v="17"/>
    <s v="1940"/>
    <s v="1940 Kåfjord"/>
    <x v="405"/>
    <x v="4"/>
    <n v="0"/>
    <x v="1"/>
  </r>
  <r>
    <s v="19 Troms"/>
    <x v="17"/>
    <s v="1940"/>
    <s v="1940 Kåfjord"/>
    <x v="405"/>
    <x v="5"/>
    <n v="0"/>
    <x v="1"/>
  </r>
  <r>
    <s v="19 Troms"/>
    <x v="17"/>
    <s v="1940"/>
    <s v="1940 Kåfjord"/>
    <x v="405"/>
    <x v="6"/>
    <n v="4"/>
    <x v="1"/>
  </r>
  <r>
    <s v="19 Troms"/>
    <x v="17"/>
    <s v="1940"/>
    <s v="1940 Kåfjord"/>
    <x v="405"/>
    <x v="7"/>
    <n v="1"/>
    <x v="1"/>
  </r>
  <r>
    <s v="19 Troms"/>
    <x v="17"/>
    <s v="1940"/>
    <s v="1940 Kåfjord"/>
    <x v="405"/>
    <x v="8"/>
    <n v="0"/>
    <x v="1"/>
  </r>
  <r>
    <s v="19 Troms"/>
    <x v="17"/>
    <s v="1940"/>
    <s v="1940 Kåfjord"/>
    <x v="405"/>
    <x v="9"/>
    <n v="0"/>
    <x v="1"/>
  </r>
  <r>
    <s v="19 Troms"/>
    <x v="17"/>
    <s v="1940"/>
    <s v="1940 Kåfjord"/>
    <x v="405"/>
    <x v="10"/>
    <n v="2"/>
    <x v="1"/>
  </r>
  <r>
    <s v="19 Troms"/>
    <x v="17"/>
    <s v="1940"/>
    <s v="1940 Kåfjord"/>
    <x v="405"/>
    <x v="11"/>
    <n v="4"/>
    <x v="1"/>
  </r>
  <r>
    <s v="19 Troms"/>
    <x v="17"/>
    <s v="1940"/>
    <s v="1940 Kåfjord"/>
    <x v="405"/>
    <x v="12"/>
    <n v="0"/>
    <x v="1"/>
  </r>
  <r>
    <s v="19 Troms"/>
    <x v="17"/>
    <s v="1941"/>
    <s v="1941 Skjervøy"/>
    <x v="406"/>
    <x v="0"/>
    <n v="0"/>
    <x v="1"/>
  </r>
  <r>
    <s v="19 Troms"/>
    <x v="17"/>
    <s v="1941"/>
    <s v="1941 Skjervøy"/>
    <x v="406"/>
    <x v="1"/>
    <n v="0"/>
    <x v="1"/>
  </r>
  <r>
    <s v="19 Troms"/>
    <x v="17"/>
    <s v="1941"/>
    <s v="1941 Skjervøy"/>
    <x v="406"/>
    <x v="2"/>
    <n v="0"/>
    <x v="1"/>
  </r>
  <r>
    <s v="19 Troms"/>
    <x v="17"/>
    <s v="1941"/>
    <s v="1941 Skjervøy"/>
    <x v="406"/>
    <x v="3"/>
    <n v="0"/>
    <x v="1"/>
  </r>
  <r>
    <s v="19 Troms"/>
    <x v="17"/>
    <s v="1941"/>
    <s v="1941 Skjervøy"/>
    <x v="406"/>
    <x v="4"/>
    <n v="0"/>
    <x v="1"/>
  </r>
  <r>
    <s v="19 Troms"/>
    <x v="17"/>
    <s v="1941"/>
    <s v="1941 Skjervøy"/>
    <x v="406"/>
    <x v="5"/>
    <n v="0"/>
    <x v="1"/>
  </r>
  <r>
    <s v="19 Troms"/>
    <x v="17"/>
    <s v="1941"/>
    <s v="1941 Skjervøy"/>
    <x v="406"/>
    <x v="6"/>
    <n v="0"/>
    <x v="1"/>
  </r>
  <r>
    <s v="19 Troms"/>
    <x v="17"/>
    <s v="1941"/>
    <s v="1941 Skjervøy"/>
    <x v="406"/>
    <x v="7"/>
    <n v="0"/>
    <x v="1"/>
  </r>
  <r>
    <s v="19 Troms"/>
    <x v="17"/>
    <s v="1941"/>
    <s v="1941 Skjervøy"/>
    <x v="406"/>
    <x v="8"/>
    <n v="0"/>
    <x v="1"/>
  </r>
  <r>
    <s v="19 Troms"/>
    <x v="17"/>
    <s v="1941"/>
    <s v="1941 Skjervøy"/>
    <x v="406"/>
    <x v="9"/>
    <n v="0"/>
    <x v="1"/>
  </r>
  <r>
    <s v="19 Troms"/>
    <x v="17"/>
    <s v="1941"/>
    <s v="1941 Skjervøy"/>
    <x v="406"/>
    <x v="10"/>
    <n v="0"/>
    <x v="1"/>
  </r>
  <r>
    <s v="19 Troms"/>
    <x v="17"/>
    <s v="1941"/>
    <s v="1941 Skjervøy"/>
    <x v="406"/>
    <x v="11"/>
    <n v="0"/>
    <x v="1"/>
  </r>
  <r>
    <s v="19 Troms"/>
    <x v="17"/>
    <s v="1941"/>
    <s v="1941 Skjervøy"/>
    <x v="406"/>
    <x v="12"/>
    <n v="0"/>
    <x v="1"/>
  </r>
  <r>
    <s v="19 Troms"/>
    <x v="17"/>
    <s v="1942"/>
    <s v="1942 Nordreisa"/>
    <x v="407"/>
    <x v="0"/>
    <n v="1"/>
    <x v="1"/>
  </r>
  <r>
    <s v="19 Troms"/>
    <x v="17"/>
    <s v="1942"/>
    <s v="1942 Nordreisa"/>
    <x v="407"/>
    <x v="1"/>
    <n v="2"/>
    <x v="1"/>
  </r>
  <r>
    <s v="19 Troms"/>
    <x v="17"/>
    <s v="1942"/>
    <s v="1942 Nordreisa"/>
    <x v="407"/>
    <x v="2"/>
    <n v="2"/>
    <x v="1"/>
  </r>
  <r>
    <s v="19 Troms"/>
    <x v="17"/>
    <s v="1942"/>
    <s v="1942 Nordreisa"/>
    <x v="407"/>
    <x v="3"/>
    <n v="1"/>
    <x v="1"/>
  </r>
  <r>
    <s v="19 Troms"/>
    <x v="17"/>
    <s v="1942"/>
    <s v="1942 Nordreisa"/>
    <x v="407"/>
    <x v="4"/>
    <n v="1"/>
    <x v="1"/>
  </r>
  <r>
    <s v="19 Troms"/>
    <x v="17"/>
    <s v="1942"/>
    <s v="1942 Nordreisa"/>
    <x v="407"/>
    <x v="5"/>
    <n v="6"/>
    <x v="1"/>
  </r>
  <r>
    <s v="19 Troms"/>
    <x v="17"/>
    <s v="1942"/>
    <s v="1942 Nordreisa"/>
    <x v="407"/>
    <x v="6"/>
    <n v="3"/>
    <x v="1"/>
  </r>
  <r>
    <s v="19 Troms"/>
    <x v="17"/>
    <s v="1942"/>
    <s v="1942 Nordreisa"/>
    <x v="407"/>
    <x v="7"/>
    <n v="2"/>
    <x v="1"/>
  </r>
  <r>
    <s v="19 Troms"/>
    <x v="17"/>
    <s v="1942"/>
    <s v="1942 Nordreisa"/>
    <x v="407"/>
    <x v="8"/>
    <n v="4"/>
    <x v="1"/>
  </r>
  <r>
    <s v="19 Troms"/>
    <x v="17"/>
    <s v="1942"/>
    <s v="1942 Nordreisa"/>
    <x v="407"/>
    <x v="9"/>
    <n v="2"/>
    <x v="1"/>
  </r>
  <r>
    <s v="19 Troms"/>
    <x v="17"/>
    <s v="1942"/>
    <s v="1942 Nordreisa"/>
    <x v="407"/>
    <x v="10"/>
    <n v="3"/>
    <x v="1"/>
  </r>
  <r>
    <s v="19 Troms"/>
    <x v="17"/>
    <s v="1942"/>
    <s v="1942 Nordreisa"/>
    <x v="407"/>
    <x v="11"/>
    <n v="2"/>
    <x v="1"/>
  </r>
  <r>
    <s v="19 Troms"/>
    <x v="17"/>
    <s v="1942"/>
    <s v="1942 Nordreisa"/>
    <x v="407"/>
    <x v="12"/>
    <n v="3"/>
    <x v="1"/>
  </r>
  <r>
    <s v="19 Troms"/>
    <x v="17"/>
    <s v="1943"/>
    <s v="1943 Kvænangen"/>
    <x v="408"/>
    <x v="0"/>
    <n v="0"/>
    <x v="1"/>
  </r>
  <r>
    <s v="19 Troms"/>
    <x v="17"/>
    <s v="1943"/>
    <s v="1943 Kvænangen"/>
    <x v="408"/>
    <x v="1"/>
    <n v="1"/>
    <x v="1"/>
  </r>
  <r>
    <s v="19 Troms"/>
    <x v="17"/>
    <s v="1943"/>
    <s v="1943 Kvænangen"/>
    <x v="408"/>
    <x v="2"/>
    <n v="2"/>
    <x v="1"/>
  </r>
  <r>
    <s v="19 Troms"/>
    <x v="17"/>
    <s v="1943"/>
    <s v="1943 Kvænangen"/>
    <x v="408"/>
    <x v="3"/>
    <n v="1"/>
    <x v="1"/>
  </r>
  <r>
    <s v="19 Troms"/>
    <x v="17"/>
    <s v="1943"/>
    <s v="1943 Kvænangen"/>
    <x v="408"/>
    <x v="4"/>
    <n v="1"/>
    <x v="1"/>
  </r>
  <r>
    <s v="19 Troms"/>
    <x v="17"/>
    <s v="1943"/>
    <s v="1943 Kvænangen"/>
    <x v="408"/>
    <x v="5"/>
    <n v="1"/>
    <x v="1"/>
  </r>
  <r>
    <s v="19 Troms"/>
    <x v="17"/>
    <s v="1943"/>
    <s v="1943 Kvænangen"/>
    <x v="408"/>
    <x v="6"/>
    <n v="1"/>
    <x v="1"/>
  </r>
  <r>
    <s v="19 Troms"/>
    <x v="17"/>
    <s v="1943"/>
    <s v="1943 Kvænangen"/>
    <x v="408"/>
    <x v="7"/>
    <n v="1"/>
    <x v="1"/>
  </r>
  <r>
    <s v="19 Troms"/>
    <x v="17"/>
    <s v="1943"/>
    <s v="1943 Kvænangen"/>
    <x v="408"/>
    <x v="8"/>
    <n v="1"/>
    <x v="1"/>
  </r>
  <r>
    <s v="19 Troms"/>
    <x v="17"/>
    <s v="1943"/>
    <s v="1943 Kvænangen"/>
    <x v="408"/>
    <x v="9"/>
    <n v="1"/>
    <x v="1"/>
  </r>
  <r>
    <s v="19 Troms"/>
    <x v="17"/>
    <s v="1943"/>
    <s v="1943 Kvænangen"/>
    <x v="408"/>
    <x v="10"/>
    <n v="1"/>
    <x v="1"/>
  </r>
  <r>
    <s v="19 Troms"/>
    <x v="17"/>
    <s v="1943"/>
    <s v="1943 Kvænangen"/>
    <x v="408"/>
    <x v="11"/>
    <n v="1"/>
    <x v="1"/>
  </r>
  <r>
    <s v="19 Troms"/>
    <x v="17"/>
    <s v="1943"/>
    <s v="1943 Kvænangen"/>
    <x v="408"/>
    <x v="12"/>
    <n v="1"/>
    <x v="1"/>
  </r>
  <r>
    <s v="20 Finnmark"/>
    <x v="18"/>
    <s v="2002"/>
    <s v="2002 Vardø"/>
    <x v="409"/>
    <x v="0"/>
    <n v="0"/>
    <x v="1"/>
  </r>
  <r>
    <s v="20 Finnmark"/>
    <x v="18"/>
    <s v="2002"/>
    <s v="2002 Vardø"/>
    <x v="409"/>
    <x v="1"/>
    <n v="0"/>
    <x v="1"/>
  </r>
  <r>
    <s v="20 Finnmark"/>
    <x v="18"/>
    <s v="2002"/>
    <s v="2002 Vardø"/>
    <x v="409"/>
    <x v="2"/>
    <n v="0"/>
    <x v="1"/>
  </r>
  <r>
    <s v="20 Finnmark"/>
    <x v="18"/>
    <s v="2002"/>
    <s v="2002 Vardø"/>
    <x v="409"/>
    <x v="3"/>
    <n v="0"/>
    <x v="1"/>
  </r>
  <r>
    <s v="20 Finnmark"/>
    <x v="18"/>
    <s v="2002"/>
    <s v="2002 Vardø"/>
    <x v="409"/>
    <x v="4"/>
    <n v="0"/>
    <x v="1"/>
  </r>
  <r>
    <s v="20 Finnmark"/>
    <x v="18"/>
    <s v="2002"/>
    <s v="2002 Vardø"/>
    <x v="409"/>
    <x v="5"/>
    <n v="0"/>
    <x v="1"/>
  </r>
  <r>
    <s v="20 Finnmark"/>
    <x v="18"/>
    <s v="2002"/>
    <s v="2002 Vardø"/>
    <x v="409"/>
    <x v="6"/>
    <n v="0"/>
    <x v="1"/>
  </r>
  <r>
    <s v="20 Finnmark"/>
    <x v="18"/>
    <s v="2002"/>
    <s v="2002 Vardø"/>
    <x v="409"/>
    <x v="7"/>
    <n v="0"/>
    <x v="1"/>
  </r>
  <r>
    <s v="20 Finnmark"/>
    <x v="18"/>
    <s v="2002"/>
    <s v="2002 Vardø"/>
    <x v="409"/>
    <x v="8"/>
    <n v="0"/>
    <x v="1"/>
  </r>
  <r>
    <s v="20 Finnmark"/>
    <x v="18"/>
    <s v="2002"/>
    <s v="2002 Vardø"/>
    <x v="409"/>
    <x v="9"/>
    <n v="0"/>
    <x v="1"/>
  </r>
  <r>
    <s v="20 Finnmark"/>
    <x v="18"/>
    <s v="2002"/>
    <s v="2002 Vardø"/>
    <x v="409"/>
    <x v="10"/>
    <n v="0"/>
    <x v="1"/>
  </r>
  <r>
    <s v="20 Finnmark"/>
    <x v="18"/>
    <s v="2002"/>
    <s v="2002 Vardø"/>
    <x v="409"/>
    <x v="11"/>
    <n v="0"/>
    <x v="1"/>
  </r>
  <r>
    <s v="20 Finnmark"/>
    <x v="18"/>
    <s v="2002"/>
    <s v="2002 Vardø"/>
    <x v="409"/>
    <x v="12"/>
    <n v="0"/>
    <x v="1"/>
  </r>
  <r>
    <s v="20 Finnmark"/>
    <x v="18"/>
    <s v="2003"/>
    <s v="2003 Vadsø"/>
    <x v="410"/>
    <x v="0"/>
    <n v="0"/>
    <x v="1"/>
  </r>
  <r>
    <s v="20 Finnmark"/>
    <x v="18"/>
    <s v="2003"/>
    <s v="2003 Vadsø"/>
    <x v="410"/>
    <x v="1"/>
    <n v="0"/>
    <x v="1"/>
  </r>
  <r>
    <s v="20 Finnmark"/>
    <x v="18"/>
    <s v="2003"/>
    <s v="2003 Vadsø"/>
    <x v="410"/>
    <x v="2"/>
    <n v="0"/>
    <x v="1"/>
  </r>
  <r>
    <s v="20 Finnmark"/>
    <x v="18"/>
    <s v="2003"/>
    <s v="2003 Vadsø"/>
    <x v="410"/>
    <x v="3"/>
    <n v="1"/>
    <x v="1"/>
  </r>
  <r>
    <s v="20 Finnmark"/>
    <x v="18"/>
    <s v="2003"/>
    <s v="2003 Vadsø"/>
    <x v="410"/>
    <x v="4"/>
    <n v="0"/>
    <x v="1"/>
  </r>
  <r>
    <s v="20 Finnmark"/>
    <x v="18"/>
    <s v="2003"/>
    <s v="2003 Vadsø"/>
    <x v="410"/>
    <x v="5"/>
    <n v="0"/>
    <x v="1"/>
  </r>
  <r>
    <s v="20 Finnmark"/>
    <x v="18"/>
    <s v="2003"/>
    <s v="2003 Vadsø"/>
    <x v="410"/>
    <x v="6"/>
    <n v="0"/>
    <x v="1"/>
  </r>
  <r>
    <s v="20 Finnmark"/>
    <x v="18"/>
    <s v="2003"/>
    <s v="2003 Vadsø"/>
    <x v="410"/>
    <x v="7"/>
    <n v="2"/>
    <x v="1"/>
  </r>
  <r>
    <s v="20 Finnmark"/>
    <x v="18"/>
    <s v="2003"/>
    <s v="2003 Vadsø"/>
    <x v="410"/>
    <x v="8"/>
    <n v="1"/>
    <x v="1"/>
  </r>
  <r>
    <s v="20 Finnmark"/>
    <x v="18"/>
    <s v="2003"/>
    <s v="2003 Vadsø"/>
    <x v="410"/>
    <x v="9"/>
    <n v="0"/>
    <x v="1"/>
  </r>
  <r>
    <s v="20 Finnmark"/>
    <x v="18"/>
    <s v="2003"/>
    <s v="2003 Vadsø"/>
    <x v="410"/>
    <x v="10"/>
    <n v="1"/>
    <x v="1"/>
  </r>
  <r>
    <s v="20 Finnmark"/>
    <x v="18"/>
    <s v="2003"/>
    <s v="2003 Vadsø"/>
    <x v="410"/>
    <x v="11"/>
    <n v="1"/>
    <x v="1"/>
  </r>
  <r>
    <s v="20 Finnmark"/>
    <x v="18"/>
    <s v="2003"/>
    <s v="2003 Vadsø"/>
    <x v="410"/>
    <x v="12"/>
    <n v="1"/>
    <x v="1"/>
  </r>
  <r>
    <s v="20 Finnmark"/>
    <x v="18"/>
    <s v="2004"/>
    <s v="2004 Hammerfest"/>
    <x v="411"/>
    <x v="0"/>
    <n v="0"/>
    <x v="1"/>
  </r>
  <r>
    <s v="20 Finnmark"/>
    <x v="18"/>
    <s v="2004"/>
    <s v="2004 Hammerfest"/>
    <x v="411"/>
    <x v="1"/>
    <n v="0"/>
    <x v="1"/>
  </r>
  <r>
    <s v="20 Finnmark"/>
    <x v="18"/>
    <s v="2004"/>
    <s v="2004 Hammerfest"/>
    <x v="411"/>
    <x v="2"/>
    <n v="0"/>
    <x v="1"/>
  </r>
  <r>
    <s v="20 Finnmark"/>
    <x v="18"/>
    <s v="2004"/>
    <s v="2004 Hammerfest"/>
    <x v="411"/>
    <x v="3"/>
    <n v="0"/>
    <x v="1"/>
  </r>
  <r>
    <s v="20 Finnmark"/>
    <x v="18"/>
    <s v="2004"/>
    <s v="2004 Hammerfest"/>
    <x v="411"/>
    <x v="4"/>
    <n v="0"/>
    <x v="1"/>
  </r>
  <r>
    <s v="20 Finnmark"/>
    <x v="18"/>
    <s v="2004"/>
    <s v="2004 Hammerfest"/>
    <x v="411"/>
    <x v="5"/>
    <n v="0"/>
    <x v="1"/>
  </r>
  <r>
    <s v="20 Finnmark"/>
    <x v="18"/>
    <s v="2004"/>
    <s v="2004 Hammerfest"/>
    <x v="411"/>
    <x v="6"/>
    <n v="0"/>
    <x v="1"/>
  </r>
  <r>
    <s v="20 Finnmark"/>
    <x v="18"/>
    <s v="2004"/>
    <s v="2004 Hammerfest"/>
    <x v="411"/>
    <x v="7"/>
    <n v="0"/>
    <x v="1"/>
  </r>
  <r>
    <s v="20 Finnmark"/>
    <x v="18"/>
    <s v="2004"/>
    <s v="2004 Hammerfest"/>
    <x v="411"/>
    <x v="8"/>
    <n v="0"/>
    <x v="1"/>
  </r>
  <r>
    <s v="20 Finnmark"/>
    <x v="18"/>
    <s v="2004"/>
    <s v="2004 Hammerfest"/>
    <x v="411"/>
    <x v="9"/>
    <n v="0"/>
    <x v="1"/>
  </r>
  <r>
    <s v="20 Finnmark"/>
    <x v="18"/>
    <s v="2004"/>
    <s v="2004 Hammerfest"/>
    <x v="411"/>
    <x v="10"/>
    <n v="0"/>
    <x v="1"/>
  </r>
  <r>
    <s v="20 Finnmark"/>
    <x v="18"/>
    <s v="2004"/>
    <s v="2004 Hammerfest"/>
    <x v="411"/>
    <x v="11"/>
    <n v="1"/>
    <x v="1"/>
  </r>
  <r>
    <s v="20 Finnmark"/>
    <x v="18"/>
    <s v="2004"/>
    <s v="2004 Hammerfest"/>
    <x v="411"/>
    <x v="12"/>
    <n v="1"/>
    <x v="1"/>
  </r>
  <r>
    <s v="20 Finnmark"/>
    <x v="18"/>
    <s v="2011"/>
    <s v="2011 Kautokeino"/>
    <x v="412"/>
    <x v="0"/>
    <n v="0"/>
    <x v="1"/>
  </r>
  <r>
    <s v="20 Finnmark"/>
    <x v="18"/>
    <s v="2011"/>
    <s v="2011 Kautokeino"/>
    <x v="412"/>
    <x v="1"/>
    <n v="0"/>
    <x v="1"/>
  </r>
  <r>
    <s v="20 Finnmark"/>
    <x v="18"/>
    <s v="2011"/>
    <s v="2011 Kautokeino"/>
    <x v="412"/>
    <x v="2"/>
    <n v="0"/>
    <x v="1"/>
  </r>
  <r>
    <s v="20 Finnmark"/>
    <x v="18"/>
    <s v="2011"/>
    <s v="2011 Kautokeino"/>
    <x v="412"/>
    <x v="3"/>
    <n v="0"/>
    <x v="1"/>
  </r>
  <r>
    <s v="20 Finnmark"/>
    <x v="18"/>
    <s v="2011"/>
    <s v="2011 Kautokeino"/>
    <x v="412"/>
    <x v="4"/>
    <n v="0"/>
    <x v="1"/>
  </r>
  <r>
    <s v="20 Finnmark"/>
    <x v="18"/>
    <s v="2011"/>
    <s v="2011 Kautokeino"/>
    <x v="412"/>
    <x v="5"/>
    <n v="12"/>
    <x v="1"/>
  </r>
  <r>
    <s v="20 Finnmark"/>
    <x v="18"/>
    <s v="2011"/>
    <s v="2011 Kautokeino"/>
    <x v="412"/>
    <x v="6"/>
    <n v="14"/>
    <x v="1"/>
  </r>
  <r>
    <s v="20 Finnmark"/>
    <x v="18"/>
    <s v="2011"/>
    <s v="2011 Kautokeino"/>
    <x v="412"/>
    <x v="7"/>
    <n v="9"/>
    <x v="1"/>
  </r>
  <r>
    <s v="20 Finnmark"/>
    <x v="18"/>
    <s v="2011"/>
    <s v="2011 Kautokeino"/>
    <x v="412"/>
    <x v="8"/>
    <n v="2"/>
    <x v="1"/>
  </r>
  <r>
    <s v="20 Finnmark"/>
    <x v="18"/>
    <s v="2011"/>
    <s v="2011 Kautokeino"/>
    <x v="412"/>
    <x v="9"/>
    <n v="4"/>
    <x v="1"/>
  </r>
  <r>
    <s v="20 Finnmark"/>
    <x v="18"/>
    <s v="2011"/>
    <s v="2011 Kautokeino"/>
    <x v="412"/>
    <x v="10"/>
    <n v="6"/>
    <x v="1"/>
  </r>
  <r>
    <s v="20 Finnmark"/>
    <x v="18"/>
    <s v="2011"/>
    <s v="2011 Kautokeino"/>
    <x v="412"/>
    <x v="11"/>
    <n v="2"/>
    <x v="1"/>
  </r>
  <r>
    <s v="20 Finnmark"/>
    <x v="18"/>
    <s v="2011"/>
    <s v="2011 Kautokeino"/>
    <x v="412"/>
    <x v="12"/>
    <n v="5"/>
    <x v="1"/>
  </r>
  <r>
    <s v="20 Finnmark"/>
    <x v="18"/>
    <s v="2012"/>
    <s v="2012 Alta"/>
    <x v="413"/>
    <x v="0"/>
    <n v="1"/>
    <x v="1"/>
  </r>
  <r>
    <s v="20 Finnmark"/>
    <x v="18"/>
    <s v="2012"/>
    <s v="2012 Alta"/>
    <x v="413"/>
    <x v="1"/>
    <n v="1"/>
    <x v="1"/>
  </r>
  <r>
    <s v="20 Finnmark"/>
    <x v="18"/>
    <s v="2012"/>
    <s v="2012 Alta"/>
    <x v="413"/>
    <x v="2"/>
    <n v="3"/>
    <x v="1"/>
  </r>
  <r>
    <s v="20 Finnmark"/>
    <x v="18"/>
    <s v="2012"/>
    <s v="2012 Alta"/>
    <x v="413"/>
    <x v="3"/>
    <n v="2"/>
    <x v="1"/>
  </r>
  <r>
    <s v="20 Finnmark"/>
    <x v="18"/>
    <s v="2012"/>
    <s v="2012 Alta"/>
    <x v="413"/>
    <x v="4"/>
    <n v="2"/>
    <x v="1"/>
  </r>
  <r>
    <s v="20 Finnmark"/>
    <x v="18"/>
    <s v="2012"/>
    <s v="2012 Alta"/>
    <x v="413"/>
    <x v="5"/>
    <n v="3"/>
    <x v="1"/>
  </r>
  <r>
    <s v="20 Finnmark"/>
    <x v="18"/>
    <s v="2012"/>
    <s v="2012 Alta"/>
    <x v="413"/>
    <x v="6"/>
    <n v="7"/>
    <x v="1"/>
  </r>
  <r>
    <s v="20 Finnmark"/>
    <x v="18"/>
    <s v="2012"/>
    <s v="2012 Alta"/>
    <x v="413"/>
    <x v="7"/>
    <n v="6"/>
    <x v="1"/>
  </r>
  <r>
    <s v="20 Finnmark"/>
    <x v="18"/>
    <s v="2012"/>
    <s v="2012 Alta"/>
    <x v="413"/>
    <x v="8"/>
    <n v="5"/>
    <x v="1"/>
  </r>
  <r>
    <s v="20 Finnmark"/>
    <x v="18"/>
    <s v="2012"/>
    <s v="2012 Alta"/>
    <x v="413"/>
    <x v="9"/>
    <n v="3"/>
    <x v="1"/>
  </r>
  <r>
    <s v="20 Finnmark"/>
    <x v="18"/>
    <s v="2012"/>
    <s v="2012 Alta"/>
    <x v="413"/>
    <x v="10"/>
    <n v="3"/>
    <x v="1"/>
  </r>
  <r>
    <s v="20 Finnmark"/>
    <x v="18"/>
    <s v="2012"/>
    <s v="2012 Alta"/>
    <x v="413"/>
    <x v="11"/>
    <n v="3"/>
    <x v="1"/>
  </r>
  <r>
    <s v="20 Finnmark"/>
    <x v="18"/>
    <s v="2012"/>
    <s v="2012 Alta"/>
    <x v="413"/>
    <x v="12"/>
    <n v="4"/>
    <x v="1"/>
  </r>
  <r>
    <s v="20 Finnmark"/>
    <x v="18"/>
    <s v="2014"/>
    <s v="2014 Loppa"/>
    <x v="414"/>
    <x v="0"/>
    <n v="0"/>
    <x v="1"/>
  </r>
  <r>
    <s v="20 Finnmark"/>
    <x v="18"/>
    <s v="2014"/>
    <s v="2014 Loppa"/>
    <x v="414"/>
    <x v="1"/>
    <n v="0"/>
    <x v="1"/>
  </r>
  <r>
    <s v="20 Finnmark"/>
    <x v="18"/>
    <s v="2014"/>
    <s v="2014 Loppa"/>
    <x v="414"/>
    <x v="2"/>
    <n v="0"/>
    <x v="1"/>
  </r>
  <r>
    <s v="20 Finnmark"/>
    <x v="18"/>
    <s v="2014"/>
    <s v="2014 Loppa"/>
    <x v="414"/>
    <x v="3"/>
    <n v="0"/>
    <x v="1"/>
  </r>
  <r>
    <s v="20 Finnmark"/>
    <x v="18"/>
    <s v="2014"/>
    <s v="2014 Loppa"/>
    <x v="414"/>
    <x v="4"/>
    <n v="0"/>
    <x v="1"/>
  </r>
  <r>
    <s v="20 Finnmark"/>
    <x v="18"/>
    <s v="2014"/>
    <s v="2014 Loppa"/>
    <x v="414"/>
    <x v="5"/>
    <n v="0"/>
    <x v="1"/>
  </r>
  <r>
    <s v="20 Finnmark"/>
    <x v="18"/>
    <s v="2014"/>
    <s v="2014 Loppa"/>
    <x v="414"/>
    <x v="6"/>
    <n v="0"/>
    <x v="1"/>
  </r>
  <r>
    <s v="20 Finnmark"/>
    <x v="18"/>
    <s v="2014"/>
    <s v="2014 Loppa"/>
    <x v="414"/>
    <x v="7"/>
    <n v="0"/>
    <x v="1"/>
  </r>
  <r>
    <s v="20 Finnmark"/>
    <x v="18"/>
    <s v="2014"/>
    <s v="2014 Loppa"/>
    <x v="414"/>
    <x v="8"/>
    <n v="0"/>
    <x v="1"/>
  </r>
  <r>
    <s v="20 Finnmark"/>
    <x v="18"/>
    <s v="2014"/>
    <s v="2014 Loppa"/>
    <x v="414"/>
    <x v="9"/>
    <n v="0"/>
    <x v="1"/>
  </r>
  <r>
    <s v="20 Finnmark"/>
    <x v="18"/>
    <s v="2014"/>
    <s v="2014 Loppa"/>
    <x v="414"/>
    <x v="10"/>
    <n v="0"/>
    <x v="1"/>
  </r>
  <r>
    <s v="20 Finnmark"/>
    <x v="18"/>
    <s v="2014"/>
    <s v="2014 Loppa"/>
    <x v="414"/>
    <x v="11"/>
    <n v="0"/>
    <x v="1"/>
  </r>
  <r>
    <s v="20 Finnmark"/>
    <x v="18"/>
    <s v="2014"/>
    <s v="2014 Loppa"/>
    <x v="414"/>
    <x v="12"/>
    <n v="0"/>
    <x v="1"/>
  </r>
  <r>
    <s v="20 Finnmark"/>
    <x v="18"/>
    <s v="2015"/>
    <s v="2015 Hasvik"/>
    <x v="415"/>
    <x v="0"/>
    <n v="0"/>
    <x v="1"/>
  </r>
  <r>
    <s v="20 Finnmark"/>
    <x v="18"/>
    <s v="2015"/>
    <s v="2015 Hasvik"/>
    <x v="415"/>
    <x v="1"/>
    <n v="0"/>
    <x v="1"/>
  </r>
  <r>
    <s v="20 Finnmark"/>
    <x v="18"/>
    <s v="2015"/>
    <s v="2015 Hasvik"/>
    <x v="415"/>
    <x v="2"/>
    <n v="0"/>
    <x v="1"/>
  </r>
  <r>
    <s v="20 Finnmark"/>
    <x v="18"/>
    <s v="2015"/>
    <s v="2015 Hasvik"/>
    <x v="415"/>
    <x v="3"/>
    <n v="0"/>
    <x v="1"/>
  </r>
  <r>
    <s v="20 Finnmark"/>
    <x v="18"/>
    <s v="2015"/>
    <s v="2015 Hasvik"/>
    <x v="415"/>
    <x v="4"/>
    <n v="0"/>
    <x v="1"/>
  </r>
  <r>
    <s v="20 Finnmark"/>
    <x v="18"/>
    <s v="2015"/>
    <s v="2015 Hasvik"/>
    <x v="415"/>
    <x v="5"/>
    <n v="0"/>
    <x v="1"/>
  </r>
  <r>
    <s v="20 Finnmark"/>
    <x v="18"/>
    <s v="2015"/>
    <s v="2015 Hasvik"/>
    <x v="415"/>
    <x v="6"/>
    <n v="0"/>
    <x v="1"/>
  </r>
  <r>
    <s v="20 Finnmark"/>
    <x v="18"/>
    <s v="2015"/>
    <s v="2015 Hasvik"/>
    <x v="415"/>
    <x v="7"/>
    <n v="0"/>
    <x v="1"/>
  </r>
  <r>
    <s v="20 Finnmark"/>
    <x v="18"/>
    <s v="2015"/>
    <s v="2015 Hasvik"/>
    <x v="415"/>
    <x v="8"/>
    <n v="0"/>
    <x v="1"/>
  </r>
  <r>
    <s v="20 Finnmark"/>
    <x v="18"/>
    <s v="2015"/>
    <s v="2015 Hasvik"/>
    <x v="415"/>
    <x v="9"/>
    <n v="0"/>
    <x v="1"/>
  </r>
  <r>
    <s v="20 Finnmark"/>
    <x v="18"/>
    <s v="2015"/>
    <s v="2015 Hasvik"/>
    <x v="415"/>
    <x v="10"/>
    <n v="0"/>
    <x v="1"/>
  </r>
  <r>
    <s v="20 Finnmark"/>
    <x v="18"/>
    <s v="2015"/>
    <s v="2015 Hasvik"/>
    <x v="415"/>
    <x v="11"/>
    <n v="0"/>
    <x v="1"/>
  </r>
  <r>
    <s v="20 Finnmark"/>
    <x v="18"/>
    <s v="2015"/>
    <s v="2015 Hasvik"/>
    <x v="415"/>
    <x v="12"/>
    <n v="0"/>
    <x v="1"/>
  </r>
  <r>
    <s v="20 Finnmark"/>
    <x v="18"/>
    <s v="2017"/>
    <s v="2017 Kvalsund"/>
    <x v="416"/>
    <x v="0"/>
    <n v="0"/>
    <x v="1"/>
  </r>
  <r>
    <s v="20 Finnmark"/>
    <x v="18"/>
    <s v="2017"/>
    <s v="2017 Kvalsund"/>
    <x v="416"/>
    <x v="1"/>
    <n v="5"/>
    <x v="1"/>
  </r>
  <r>
    <s v="20 Finnmark"/>
    <x v="18"/>
    <s v="2017"/>
    <s v="2017 Kvalsund"/>
    <x v="416"/>
    <x v="2"/>
    <n v="2"/>
    <x v="1"/>
  </r>
  <r>
    <s v="20 Finnmark"/>
    <x v="18"/>
    <s v="2017"/>
    <s v="2017 Kvalsund"/>
    <x v="416"/>
    <x v="3"/>
    <n v="7"/>
    <x v="1"/>
  </r>
  <r>
    <s v="20 Finnmark"/>
    <x v="18"/>
    <s v="2017"/>
    <s v="2017 Kvalsund"/>
    <x v="416"/>
    <x v="4"/>
    <n v="8"/>
    <x v="1"/>
  </r>
  <r>
    <s v="20 Finnmark"/>
    <x v="18"/>
    <s v="2017"/>
    <s v="2017 Kvalsund"/>
    <x v="416"/>
    <x v="5"/>
    <n v="7"/>
    <x v="1"/>
  </r>
  <r>
    <s v="20 Finnmark"/>
    <x v="18"/>
    <s v="2017"/>
    <s v="2017 Kvalsund"/>
    <x v="416"/>
    <x v="6"/>
    <n v="0"/>
    <x v="1"/>
  </r>
  <r>
    <s v="20 Finnmark"/>
    <x v="18"/>
    <s v="2017"/>
    <s v="2017 Kvalsund"/>
    <x v="416"/>
    <x v="7"/>
    <n v="1"/>
    <x v="1"/>
  </r>
  <r>
    <s v="20 Finnmark"/>
    <x v="18"/>
    <s v="2017"/>
    <s v="2017 Kvalsund"/>
    <x v="416"/>
    <x v="8"/>
    <n v="2"/>
    <x v="1"/>
  </r>
  <r>
    <s v="20 Finnmark"/>
    <x v="18"/>
    <s v="2017"/>
    <s v="2017 Kvalsund"/>
    <x v="416"/>
    <x v="9"/>
    <n v="2"/>
    <x v="1"/>
  </r>
  <r>
    <s v="20 Finnmark"/>
    <x v="18"/>
    <s v="2017"/>
    <s v="2017 Kvalsund"/>
    <x v="416"/>
    <x v="10"/>
    <n v="2"/>
    <x v="1"/>
  </r>
  <r>
    <s v="20 Finnmark"/>
    <x v="18"/>
    <s v="2017"/>
    <s v="2017 Kvalsund"/>
    <x v="416"/>
    <x v="11"/>
    <n v="1"/>
    <x v="1"/>
  </r>
  <r>
    <s v="20 Finnmark"/>
    <x v="18"/>
    <s v="2017"/>
    <s v="2017 Kvalsund"/>
    <x v="416"/>
    <x v="12"/>
    <n v="0"/>
    <x v="1"/>
  </r>
  <r>
    <s v="20 Finnmark"/>
    <x v="18"/>
    <s v="2018"/>
    <s v="2018 Måsøy"/>
    <x v="417"/>
    <x v="0"/>
    <n v="0"/>
    <x v="1"/>
  </r>
  <r>
    <s v="20 Finnmark"/>
    <x v="18"/>
    <s v="2018"/>
    <s v="2018 Måsøy"/>
    <x v="417"/>
    <x v="1"/>
    <n v="0"/>
    <x v="1"/>
  </r>
  <r>
    <s v="20 Finnmark"/>
    <x v="18"/>
    <s v="2018"/>
    <s v="2018 Måsøy"/>
    <x v="417"/>
    <x v="2"/>
    <n v="0"/>
    <x v="1"/>
  </r>
  <r>
    <s v="20 Finnmark"/>
    <x v="18"/>
    <s v="2018"/>
    <s v="2018 Måsøy"/>
    <x v="417"/>
    <x v="3"/>
    <n v="0"/>
    <x v="1"/>
  </r>
  <r>
    <s v="20 Finnmark"/>
    <x v="18"/>
    <s v="2018"/>
    <s v="2018 Måsøy"/>
    <x v="417"/>
    <x v="4"/>
    <n v="1"/>
    <x v="1"/>
  </r>
  <r>
    <s v="20 Finnmark"/>
    <x v="18"/>
    <s v="2018"/>
    <s v="2018 Måsøy"/>
    <x v="417"/>
    <x v="5"/>
    <n v="1"/>
    <x v="1"/>
  </r>
  <r>
    <s v="20 Finnmark"/>
    <x v="18"/>
    <s v="2018"/>
    <s v="2018 Måsøy"/>
    <x v="417"/>
    <x v="6"/>
    <n v="1"/>
    <x v="1"/>
  </r>
  <r>
    <s v="20 Finnmark"/>
    <x v="18"/>
    <s v="2018"/>
    <s v="2018 Måsøy"/>
    <x v="417"/>
    <x v="7"/>
    <n v="0"/>
    <x v="1"/>
  </r>
  <r>
    <s v="20 Finnmark"/>
    <x v="18"/>
    <s v="2018"/>
    <s v="2018 Måsøy"/>
    <x v="417"/>
    <x v="8"/>
    <n v="0"/>
    <x v="1"/>
  </r>
  <r>
    <s v="20 Finnmark"/>
    <x v="18"/>
    <s v="2018"/>
    <s v="2018 Måsøy"/>
    <x v="417"/>
    <x v="9"/>
    <n v="0"/>
    <x v="1"/>
  </r>
  <r>
    <s v="20 Finnmark"/>
    <x v="18"/>
    <s v="2018"/>
    <s v="2018 Måsøy"/>
    <x v="417"/>
    <x v="10"/>
    <n v="0"/>
    <x v="1"/>
  </r>
  <r>
    <s v="20 Finnmark"/>
    <x v="18"/>
    <s v="2018"/>
    <s v="2018 Måsøy"/>
    <x v="417"/>
    <x v="11"/>
    <n v="0"/>
    <x v="1"/>
  </r>
  <r>
    <s v="20 Finnmark"/>
    <x v="18"/>
    <s v="2018"/>
    <s v="2018 Måsøy"/>
    <x v="417"/>
    <x v="12"/>
    <n v="0"/>
    <x v="1"/>
  </r>
  <r>
    <s v="20 Finnmark"/>
    <x v="18"/>
    <s v="2019"/>
    <s v="2019 Nordkapp"/>
    <x v="418"/>
    <x v="0"/>
    <n v="0"/>
    <x v="1"/>
  </r>
  <r>
    <s v="20 Finnmark"/>
    <x v="18"/>
    <s v="2019"/>
    <s v="2019 Nordkapp"/>
    <x v="418"/>
    <x v="1"/>
    <n v="0"/>
    <x v="1"/>
  </r>
  <r>
    <s v="20 Finnmark"/>
    <x v="18"/>
    <s v="2019"/>
    <s v="2019 Nordkapp"/>
    <x v="418"/>
    <x v="2"/>
    <n v="0"/>
    <x v="1"/>
  </r>
  <r>
    <s v="20 Finnmark"/>
    <x v="18"/>
    <s v="2019"/>
    <s v="2019 Nordkapp"/>
    <x v="418"/>
    <x v="3"/>
    <n v="0"/>
    <x v="1"/>
  </r>
  <r>
    <s v="20 Finnmark"/>
    <x v="18"/>
    <s v="2019"/>
    <s v="2019 Nordkapp"/>
    <x v="418"/>
    <x v="4"/>
    <n v="0"/>
    <x v="1"/>
  </r>
  <r>
    <s v="20 Finnmark"/>
    <x v="18"/>
    <s v="2019"/>
    <s v="2019 Nordkapp"/>
    <x v="418"/>
    <x v="5"/>
    <n v="0"/>
    <x v="1"/>
  </r>
  <r>
    <s v="20 Finnmark"/>
    <x v="18"/>
    <s v="2019"/>
    <s v="2019 Nordkapp"/>
    <x v="418"/>
    <x v="6"/>
    <n v="0"/>
    <x v="1"/>
  </r>
  <r>
    <s v="20 Finnmark"/>
    <x v="18"/>
    <s v="2019"/>
    <s v="2019 Nordkapp"/>
    <x v="418"/>
    <x v="7"/>
    <n v="0"/>
    <x v="1"/>
  </r>
  <r>
    <s v="20 Finnmark"/>
    <x v="18"/>
    <s v="2019"/>
    <s v="2019 Nordkapp"/>
    <x v="418"/>
    <x v="8"/>
    <n v="0"/>
    <x v="1"/>
  </r>
  <r>
    <s v="20 Finnmark"/>
    <x v="18"/>
    <s v="2019"/>
    <s v="2019 Nordkapp"/>
    <x v="418"/>
    <x v="9"/>
    <n v="0"/>
    <x v="1"/>
  </r>
  <r>
    <s v="20 Finnmark"/>
    <x v="18"/>
    <s v="2019"/>
    <s v="2019 Nordkapp"/>
    <x v="418"/>
    <x v="10"/>
    <n v="0"/>
    <x v="1"/>
  </r>
  <r>
    <s v="20 Finnmark"/>
    <x v="18"/>
    <s v="2019"/>
    <s v="2019 Nordkapp"/>
    <x v="418"/>
    <x v="11"/>
    <n v="0"/>
    <x v="1"/>
  </r>
  <r>
    <s v="20 Finnmark"/>
    <x v="18"/>
    <s v="2019"/>
    <s v="2019 Nordkapp"/>
    <x v="418"/>
    <x v="12"/>
    <n v="0"/>
    <x v="1"/>
  </r>
  <r>
    <s v="20 Finnmark"/>
    <x v="18"/>
    <s v="2020"/>
    <s v="2020 Porsanger"/>
    <x v="419"/>
    <x v="0"/>
    <n v="0"/>
    <x v="1"/>
  </r>
  <r>
    <s v="20 Finnmark"/>
    <x v="18"/>
    <s v="2020"/>
    <s v="2020 Porsanger"/>
    <x v="419"/>
    <x v="1"/>
    <n v="0"/>
    <x v="1"/>
  </r>
  <r>
    <s v="20 Finnmark"/>
    <x v="18"/>
    <s v="2020"/>
    <s v="2020 Porsanger"/>
    <x v="419"/>
    <x v="2"/>
    <n v="0"/>
    <x v="1"/>
  </r>
  <r>
    <s v="20 Finnmark"/>
    <x v="18"/>
    <s v="2020"/>
    <s v="2020 Porsanger"/>
    <x v="419"/>
    <x v="3"/>
    <n v="0"/>
    <x v="1"/>
  </r>
  <r>
    <s v="20 Finnmark"/>
    <x v="18"/>
    <s v="2020"/>
    <s v="2020 Porsanger"/>
    <x v="419"/>
    <x v="4"/>
    <n v="0"/>
    <x v="1"/>
  </r>
  <r>
    <s v="20 Finnmark"/>
    <x v="18"/>
    <s v="2020"/>
    <s v="2020 Porsanger"/>
    <x v="419"/>
    <x v="5"/>
    <n v="0"/>
    <x v="1"/>
  </r>
  <r>
    <s v="20 Finnmark"/>
    <x v="18"/>
    <s v="2020"/>
    <s v="2020 Porsanger"/>
    <x v="419"/>
    <x v="6"/>
    <n v="0"/>
    <x v="1"/>
  </r>
  <r>
    <s v="20 Finnmark"/>
    <x v="18"/>
    <s v="2020"/>
    <s v="2020 Porsanger"/>
    <x v="419"/>
    <x v="7"/>
    <n v="0"/>
    <x v="1"/>
  </r>
  <r>
    <s v="20 Finnmark"/>
    <x v="18"/>
    <s v="2020"/>
    <s v="2020 Porsanger"/>
    <x v="419"/>
    <x v="8"/>
    <n v="0"/>
    <x v="1"/>
  </r>
  <r>
    <s v="20 Finnmark"/>
    <x v="18"/>
    <s v="2020"/>
    <s v="2020 Porsanger"/>
    <x v="419"/>
    <x v="9"/>
    <n v="0"/>
    <x v="1"/>
  </r>
  <r>
    <s v="20 Finnmark"/>
    <x v="18"/>
    <s v="2020"/>
    <s v="2020 Porsanger"/>
    <x v="419"/>
    <x v="10"/>
    <n v="0"/>
    <x v="1"/>
  </r>
  <r>
    <s v="20 Finnmark"/>
    <x v="18"/>
    <s v="2020"/>
    <s v="2020 Porsanger"/>
    <x v="419"/>
    <x v="11"/>
    <n v="0"/>
    <x v="1"/>
  </r>
  <r>
    <s v="20 Finnmark"/>
    <x v="18"/>
    <s v="2020"/>
    <s v="2020 Porsanger"/>
    <x v="419"/>
    <x v="12"/>
    <n v="0"/>
    <x v="1"/>
  </r>
  <r>
    <s v="20 Finnmark"/>
    <x v="18"/>
    <s v="2021"/>
    <s v="2021 Karasjok"/>
    <x v="420"/>
    <x v="0"/>
    <n v="1"/>
    <x v="1"/>
  </r>
  <r>
    <s v="20 Finnmark"/>
    <x v="18"/>
    <s v="2021"/>
    <s v="2021 Karasjok"/>
    <x v="420"/>
    <x v="1"/>
    <n v="0"/>
    <x v="1"/>
  </r>
  <r>
    <s v="20 Finnmark"/>
    <x v="18"/>
    <s v="2021"/>
    <s v="2021 Karasjok"/>
    <x v="420"/>
    <x v="2"/>
    <n v="0"/>
    <x v="1"/>
  </r>
  <r>
    <s v="20 Finnmark"/>
    <x v="18"/>
    <s v="2021"/>
    <s v="2021 Karasjok"/>
    <x v="420"/>
    <x v="3"/>
    <n v="3"/>
    <x v="1"/>
  </r>
  <r>
    <s v="20 Finnmark"/>
    <x v="18"/>
    <s v="2021"/>
    <s v="2021 Karasjok"/>
    <x v="420"/>
    <x v="4"/>
    <n v="0"/>
    <x v="1"/>
  </r>
  <r>
    <s v="20 Finnmark"/>
    <x v="18"/>
    <s v="2021"/>
    <s v="2021 Karasjok"/>
    <x v="420"/>
    <x v="5"/>
    <n v="1"/>
    <x v="1"/>
  </r>
  <r>
    <s v="20 Finnmark"/>
    <x v="18"/>
    <s v="2021"/>
    <s v="2021 Karasjok"/>
    <x v="420"/>
    <x v="6"/>
    <n v="0"/>
    <x v="1"/>
  </r>
  <r>
    <s v="20 Finnmark"/>
    <x v="18"/>
    <s v="2021"/>
    <s v="2021 Karasjok"/>
    <x v="420"/>
    <x v="7"/>
    <n v="1"/>
    <x v="1"/>
  </r>
  <r>
    <s v="20 Finnmark"/>
    <x v="18"/>
    <s v="2021"/>
    <s v="2021 Karasjok"/>
    <x v="420"/>
    <x v="8"/>
    <n v="2"/>
    <x v="1"/>
  </r>
  <r>
    <s v="20 Finnmark"/>
    <x v="18"/>
    <s v="2021"/>
    <s v="2021 Karasjok"/>
    <x v="420"/>
    <x v="9"/>
    <n v="2"/>
    <x v="1"/>
  </r>
  <r>
    <s v="20 Finnmark"/>
    <x v="18"/>
    <s v="2021"/>
    <s v="2021 Karasjok"/>
    <x v="420"/>
    <x v="10"/>
    <n v="2"/>
    <x v="1"/>
  </r>
  <r>
    <s v="20 Finnmark"/>
    <x v="18"/>
    <s v="2021"/>
    <s v="2021 Karasjok"/>
    <x v="420"/>
    <x v="11"/>
    <n v="0"/>
    <x v="1"/>
  </r>
  <r>
    <s v="20 Finnmark"/>
    <x v="18"/>
    <s v="2021"/>
    <s v="2021 Karasjok"/>
    <x v="420"/>
    <x v="12"/>
    <n v="1"/>
    <x v="1"/>
  </r>
  <r>
    <s v="20 Finnmark"/>
    <x v="18"/>
    <s v="2022"/>
    <s v="2022 Lebesby"/>
    <x v="421"/>
    <x v="0"/>
    <n v="1"/>
    <x v="1"/>
  </r>
  <r>
    <s v="20 Finnmark"/>
    <x v="18"/>
    <s v="2022"/>
    <s v="2022 Lebesby"/>
    <x v="421"/>
    <x v="1"/>
    <n v="0"/>
    <x v="1"/>
  </r>
  <r>
    <s v="20 Finnmark"/>
    <x v="18"/>
    <s v="2022"/>
    <s v="2022 Lebesby"/>
    <x v="421"/>
    <x v="2"/>
    <n v="0"/>
    <x v="1"/>
  </r>
  <r>
    <s v="20 Finnmark"/>
    <x v="18"/>
    <s v="2022"/>
    <s v="2022 Lebesby"/>
    <x v="421"/>
    <x v="3"/>
    <n v="0"/>
    <x v="1"/>
  </r>
  <r>
    <s v="20 Finnmark"/>
    <x v="18"/>
    <s v="2022"/>
    <s v="2022 Lebesby"/>
    <x v="421"/>
    <x v="4"/>
    <n v="0"/>
    <x v="1"/>
  </r>
  <r>
    <s v="20 Finnmark"/>
    <x v="18"/>
    <s v="2022"/>
    <s v="2022 Lebesby"/>
    <x v="421"/>
    <x v="5"/>
    <n v="0"/>
    <x v="1"/>
  </r>
  <r>
    <s v="20 Finnmark"/>
    <x v="18"/>
    <s v="2022"/>
    <s v="2022 Lebesby"/>
    <x v="421"/>
    <x v="6"/>
    <n v="0"/>
    <x v="1"/>
  </r>
  <r>
    <s v="20 Finnmark"/>
    <x v="18"/>
    <s v="2022"/>
    <s v="2022 Lebesby"/>
    <x v="421"/>
    <x v="7"/>
    <n v="0"/>
    <x v="1"/>
  </r>
  <r>
    <s v="20 Finnmark"/>
    <x v="18"/>
    <s v="2022"/>
    <s v="2022 Lebesby"/>
    <x v="421"/>
    <x v="8"/>
    <n v="0"/>
    <x v="1"/>
  </r>
  <r>
    <s v="20 Finnmark"/>
    <x v="18"/>
    <s v="2022"/>
    <s v="2022 Lebesby"/>
    <x v="421"/>
    <x v="9"/>
    <n v="0"/>
    <x v="1"/>
  </r>
  <r>
    <s v="20 Finnmark"/>
    <x v="18"/>
    <s v="2022"/>
    <s v="2022 Lebesby"/>
    <x v="421"/>
    <x v="10"/>
    <n v="0"/>
    <x v="1"/>
  </r>
  <r>
    <s v="20 Finnmark"/>
    <x v="18"/>
    <s v="2022"/>
    <s v="2022 Lebesby"/>
    <x v="421"/>
    <x v="11"/>
    <n v="0"/>
    <x v="1"/>
  </r>
  <r>
    <s v="20 Finnmark"/>
    <x v="18"/>
    <s v="2022"/>
    <s v="2022 Lebesby"/>
    <x v="421"/>
    <x v="12"/>
    <n v="0"/>
    <x v="1"/>
  </r>
  <r>
    <s v="20 Finnmark"/>
    <x v="18"/>
    <s v="2023"/>
    <s v="2023 Gamvik"/>
    <x v="422"/>
    <x v="0"/>
    <n v="0"/>
    <x v="1"/>
  </r>
  <r>
    <s v="20 Finnmark"/>
    <x v="18"/>
    <s v="2023"/>
    <s v="2023 Gamvik"/>
    <x v="422"/>
    <x v="1"/>
    <n v="0"/>
    <x v="1"/>
  </r>
  <r>
    <s v="20 Finnmark"/>
    <x v="18"/>
    <s v="2023"/>
    <s v="2023 Gamvik"/>
    <x v="422"/>
    <x v="2"/>
    <n v="0"/>
    <x v="1"/>
  </r>
  <r>
    <s v="20 Finnmark"/>
    <x v="18"/>
    <s v="2023"/>
    <s v="2023 Gamvik"/>
    <x v="422"/>
    <x v="3"/>
    <n v="0"/>
    <x v="1"/>
  </r>
  <r>
    <s v="20 Finnmark"/>
    <x v="18"/>
    <s v="2023"/>
    <s v="2023 Gamvik"/>
    <x v="422"/>
    <x v="4"/>
    <n v="0"/>
    <x v="1"/>
  </r>
  <r>
    <s v="20 Finnmark"/>
    <x v="18"/>
    <s v="2023"/>
    <s v="2023 Gamvik"/>
    <x v="422"/>
    <x v="5"/>
    <n v="1"/>
    <x v="1"/>
  </r>
  <r>
    <s v="20 Finnmark"/>
    <x v="18"/>
    <s v="2023"/>
    <s v="2023 Gamvik"/>
    <x v="422"/>
    <x v="6"/>
    <n v="0"/>
    <x v="1"/>
  </r>
  <r>
    <s v="20 Finnmark"/>
    <x v="18"/>
    <s v="2023"/>
    <s v="2023 Gamvik"/>
    <x v="422"/>
    <x v="7"/>
    <n v="0"/>
    <x v="1"/>
  </r>
  <r>
    <s v="20 Finnmark"/>
    <x v="18"/>
    <s v="2023"/>
    <s v="2023 Gamvik"/>
    <x v="422"/>
    <x v="8"/>
    <n v="0"/>
    <x v="1"/>
  </r>
  <r>
    <s v="20 Finnmark"/>
    <x v="18"/>
    <s v="2023"/>
    <s v="2023 Gamvik"/>
    <x v="422"/>
    <x v="9"/>
    <n v="0"/>
    <x v="1"/>
  </r>
  <r>
    <s v="20 Finnmark"/>
    <x v="18"/>
    <s v="2023"/>
    <s v="2023 Gamvik"/>
    <x v="422"/>
    <x v="10"/>
    <n v="0"/>
    <x v="1"/>
  </r>
  <r>
    <s v="20 Finnmark"/>
    <x v="18"/>
    <s v="2023"/>
    <s v="2023 Gamvik"/>
    <x v="422"/>
    <x v="11"/>
    <n v="0"/>
    <x v="1"/>
  </r>
  <r>
    <s v="20 Finnmark"/>
    <x v="18"/>
    <s v="2023"/>
    <s v="2023 Gamvik"/>
    <x v="422"/>
    <x v="12"/>
    <n v="0"/>
    <x v="1"/>
  </r>
  <r>
    <s v="20 Finnmark"/>
    <x v="18"/>
    <s v="2024"/>
    <s v="2024 Berlevåg"/>
    <x v="423"/>
    <x v="0"/>
    <n v="0"/>
    <x v="1"/>
  </r>
  <r>
    <s v="20 Finnmark"/>
    <x v="18"/>
    <s v="2024"/>
    <s v="2024 Berlevåg"/>
    <x v="423"/>
    <x v="1"/>
    <n v="0"/>
    <x v="1"/>
  </r>
  <r>
    <s v="20 Finnmark"/>
    <x v="18"/>
    <s v="2024"/>
    <s v="2024 Berlevåg"/>
    <x v="423"/>
    <x v="2"/>
    <n v="0"/>
    <x v="1"/>
  </r>
  <r>
    <s v="20 Finnmark"/>
    <x v="18"/>
    <s v="2024"/>
    <s v="2024 Berlevåg"/>
    <x v="423"/>
    <x v="3"/>
    <n v="0"/>
    <x v="1"/>
  </r>
  <r>
    <s v="20 Finnmark"/>
    <x v="18"/>
    <s v="2024"/>
    <s v="2024 Berlevåg"/>
    <x v="423"/>
    <x v="4"/>
    <n v="0"/>
    <x v="1"/>
  </r>
  <r>
    <s v="20 Finnmark"/>
    <x v="18"/>
    <s v="2024"/>
    <s v="2024 Berlevåg"/>
    <x v="423"/>
    <x v="5"/>
    <n v="0"/>
    <x v="1"/>
  </r>
  <r>
    <s v="20 Finnmark"/>
    <x v="18"/>
    <s v="2024"/>
    <s v="2024 Berlevåg"/>
    <x v="423"/>
    <x v="6"/>
    <n v="0"/>
    <x v="1"/>
  </r>
  <r>
    <s v="20 Finnmark"/>
    <x v="18"/>
    <s v="2024"/>
    <s v="2024 Berlevåg"/>
    <x v="423"/>
    <x v="7"/>
    <n v="0"/>
    <x v="1"/>
  </r>
  <r>
    <s v="20 Finnmark"/>
    <x v="18"/>
    <s v="2024"/>
    <s v="2024 Berlevåg"/>
    <x v="423"/>
    <x v="8"/>
    <n v="0"/>
    <x v="1"/>
  </r>
  <r>
    <s v="20 Finnmark"/>
    <x v="18"/>
    <s v="2024"/>
    <s v="2024 Berlevåg"/>
    <x v="423"/>
    <x v="9"/>
    <n v="0"/>
    <x v="1"/>
  </r>
  <r>
    <s v="20 Finnmark"/>
    <x v="18"/>
    <s v="2024"/>
    <s v="2024 Berlevåg"/>
    <x v="423"/>
    <x v="10"/>
    <n v="0"/>
    <x v="1"/>
  </r>
  <r>
    <s v="20 Finnmark"/>
    <x v="18"/>
    <s v="2024"/>
    <s v="2024 Berlevåg"/>
    <x v="423"/>
    <x v="11"/>
    <n v="0"/>
    <x v="1"/>
  </r>
  <r>
    <s v="20 Finnmark"/>
    <x v="18"/>
    <s v="2024"/>
    <s v="2024 Berlevåg"/>
    <x v="423"/>
    <x v="12"/>
    <n v="0"/>
    <x v="1"/>
  </r>
  <r>
    <s v="20 Finnmark"/>
    <x v="18"/>
    <s v="2025"/>
    <s v="2025 Tana"/>
    <x v="424"/>
    <x v="0"/>
    <n v="1"/>
    <x v="1"/>
  </r>
  <r>
    <s v="20 Finnmark"/>
    <x v="18"/>
    <s v="2025"/>
    <s v="2025 Tana"/>
    <x v="424"/>
    <x v="1"/>
    <n v="1"/>
    <x v="1"/>
  </r>
  <r>
    <s v="20 Finnmark"/>
    <x v="18"/>
    <s v="2025"/>
    <s v="2025 Tana"/>
    <x v="424"/>
    <x v="2"/>
    <n v="1"/>
    <x v="1"/>
  </r>
  <r>
    <s v="20 Finnmark"/>
    <x v="18"/>
    <s v="2025"/>
    <s v="2025 Tana"/>
    <x v="424"/>
    <x v="3"/>
    <n v="1"/>
    <x v="1"/>
  </r>
  <r>
    <s v="20 Finnmark"/>
    <x v="18"/>
    <s v="2025"/>
    <s v="2025 Tana"/>
    <x v="424"/>
    <x v="4"/>
    <n v="1"/>
    <x v="1"/>
  </r>
  <r>
    <s v="20 Finnmark"/>
    <x v="18"/>
    <s v="2025"/>
    <s v="2025 Tana"/>
    <x v="424"/>
    <x v="5"/>
    <n v="0"/>
    <x v="1"/>
  </r>
  <r>
    <s v="20 Finnmark"/>
    <x v="18"/>
    <s v="2025"/>
    <s v="2025 Tana"/>
    <x v="424"/>
    <x v="6"/>
    <n v="0"/>
    <x v="1"/>
  </r>
  <r>
    <s v="20 Finnmark"/>
    <x v="18"/>
    <s v="2025"/>
    <s v="2025 Tana"/>
    <x v="424"/>
    <x v="7"/>
    <n v="0"/>
    <x v="1"/>
  </r>
  <r>
    <s v="20 Finnmark"/>
    <x v="18"/>
    <s v="2025"/>
    <s v="2025 Tana"/>
    <x v="424"/>
    <x v="8"/>
    <n v="0"/>
    <x v="1"/>
  </r>
  <r>
    <s v="20 Finnmark"/>
    <x v="18"/>
    <s v="2025"/>
    <s v="2025 Tana"/>
    <x v="424"/>
    <x v="9"/>
    <n v="0"/>
    <x v="1"/>
  </r>
  <r>
    <s v="20 Finnmark"/>
    <x v="18"/>
    <s v="2025"/>
    <s v="2025 Tana"/>
    <x v="424"/>
    <x v="10"/>
    <n v="0"/>
    <x v="1"/>
  </r>
  <r>
    <s v="20 Finnmark"/>
    <x v="18"/>
    <s v="2025"/>
    <s v="2025 Tana"/>
    <x v="424"/>
    <x v="11"/>
    <n v="0"/>
    <x v="1"/>
  </r>
  <r>
    <s v="20 Finnmark"/>
    <x v="18"/>
    <s v="2025"/>
    <s v="2025 Tana"/>
    <x v="424"/>
    <x v="12"/>
    <n v="0"/>
    <x v="1"/>
  </r>
  <r>
    <s v="20 Finnmark"/>
    <x v="18"/>
    <s v="2027"/>
    <s v="2027 Nessby"/>
    <x v="425"/>
    <x v="0"/>
    <n v="0"/>
    <x v="1"/>
  </r>
  <r>
    <s v="20 Finnmark"/>
    <x v="18"/>
    <s v="2027"/>
    <s v="2027 Nessby"/>
    <x v="425"/>
    <x v="1"/>
    <n v="0"/>
    <x v="1"/>
  </r>
  <r>
    <s v="20 Finnmark"/>
    <x v="18"/>
    <s v="2027"/>
    <s v="2027 Nessby"/>
    <x v="425"/>
    <x v="2"/>
    <n v="0"/>
    <x v="1"/>
  </r>
  <r>
    <s v="20 Finnmark"/>
    <x v="18"/>
    <s v="2027"/>
    <s v="2027 Nessby"/>
    <x v="425"/>
    <x v="3"/>
    <n v="0"/>
    <x v="1"/>
  </r>
  <r>
    <s v="20 Finnmark"/>
    <x v="18"/>
    <s v="2027"/>
    <s v="2027 Nessby"/>
    <x v="425"/>
    <x v="4"/>
    <n v="0"/>
    <x v="1"/>
  </r>
  <r>
    <s v="20 Finnmark"/>
    <x v="18"/>
    <s v="2027"/>
    <s v="2027 Nessby"/>
    <x v="425"/>
    <x v="5"/>
    <n v="1"/>
    <x v="1"/>
  </r>
  <r>
    <s v="20 Finnmark"/>
    <x v="18"/>
    <s v="2027"/>
    <s v="2027 Nessby"/>
    <x v="425"/>
    <x v="6"/>
    <n v="0"/>
    <x v="1"/>
  </r>
  <r>
    <s v="20 Finnmark"/>
    <x v="18"/>
    <s v="2027"/>
    <s v="2027 Nessby"/>
    <x v="425"/>
    <x v="7"/>
    <n v="1"/>
    <x v="1"/>
  </r>
  <r>
    <s v="20 Finnmark"/>
    <x v="18"/>
    <s v="2027"/>
    <s v="2027 Nessby"/>
    <x v="425"/>
    <x v="8"/>
    <n v="3"/>
    <x v="1"/>
  </r>
  <r>
    <s v="20 Finnmark"/>
    <x v="18"/>
    <s v="2027"/>
    <s v="2027 Nessby"/>
    <x v="425"/>
    <x v="9"/>
    <n v="3"/>
    <x v="1"/>
  </r>
  <r>
    <s v="20 Finnmark"/>
    <x v="18"/>
    <s v="2027"/>
    <s v="2027 Nessby"/>
    <x v="425"/>
    <x v="10"/>
    <n v="1"/>
    <x v="1"/>
  </r>
  <r>
    <s v="20 Finnmark"/>
    <x v="18"/>
    <s v="2027"/>
    <s v="2027 Nessby"/>
    <x v="425"/>
    <x v="11"/>
    <n v="0"/>
    <x v="1"/>
  </r>
  <r>
    <s v="20 Finnmark"/>
    <x v="18"/>
    <s v="2027"/>
    <s v="2027 Nessby"/>
    <x v="425"/>
    <x v="12"/>
    <n v="0"/>
    <x v="1"/>
  </r>
  <r>
    <s v="20 Finnmark"/>
    <x v="18"/>
    <s v="2028"/>
    <s v="2028 Båtsfjord"/>
    <x v="426"/>
    <x v="0"/>
    <n v="0"/>
    <x v="1"/>
  </r>
  <r>
    <s v="20 Finnmark"/>
    <x v="18"/>
    <s v="2028"/>
    <s v="2028 Båtsfjord"/>
    <x v="426"/>
    <x v="1"/>
    <n v="0"/>
    <x v="1"/>
  </r>
  <r>
    <s v="20 Finnmark"/>
    <x v="18"/>
    <s v="2028"/>
    <s v="2028 Båtsfjord"/>
    <x v="426"/>
    <x v="2"/>
    <n v="0"/>
    <x v="1"/>
  </r>
  <r>
    <s v="20 Finnmark"/>
    <x v="18"/>
    <s v="2028"/>
    <s v="2028 Båtsfjord"/>
    <x v="426"/>
    <x v="3"/>
    <n v="0"/>
    <x v="1"/>
  </r>
  <r>
    <s v="20 Finnmark"/>
    <x v="18"/>
    <s v="2028"/>
    <s v="2028 Båtsfjord"/>
    <x v="426"/>
    <x v="4"/>
    <n v="0"/>
    <x v="1"/>
  </r>
  <r>
    <s v="20 Finnmark"/>
    <x v="18"/>
    <s v="2028"/>
    <s v="2028 Båtsfjord"/>
    <x v="426"/>
    <x v="5"/>
    <n v="0"/>
    <x v="1"/>
  </r>
  <r>
    <s v="20 Finnmark"/>
    <x v="18"/>
    <s v="2028"/>
    <s v="2028 Båtsfjord"/>
    <x v="426"/>
    <x v="6"/>
    <n v="0"/>
    <x v="1"/>
  </r>
  <r>
    <s v="20 Finnmark"/>
    <x v="18"/>
    <s v="2028"/>
    <s v="2028 Båtsfjord"/>
    <x v="426"/>
    <x v="7"/>
    <n v="0"/>
    <x v="1"/>
  </r>
  <r>
    <s v="20 Finnmark"/>
    <x v="18"/>
    <s v="2028"/>
    <s v="2028 Båtsfjord"/>
    <x v="426"/>
    <x v="8"/>
    <n v="0"/>
    <x v="1"/>
  </r>
  <r>
    <s v="20 Finnmark"/>
    <x v="18"/>
    <s v="2028"/>
    <s v="2028 Båtsfjord"/>
    <x v="426"/>
    <x v="9"/>
    <n v="0"/>
    <x v="1"/>
  </r>
  <r>
    <s v="20 Finnmark"/>
    <x v="18"/>
    <s v="2028"/>
    <s v="2028 Båtsfjord"/>
    <x v="426"/>
    <x v="10"/>
    <n v="0"/>
    <x v="1"/>
  </r>
  <r>
    <s v="20 Finnmark"/>
    <x v="18"/>
    <s v="2028"/>
    <s v="2028 Båtsfjord"/>
    <x v="426"/>
    <x v="11"/>
    <n v="0"/>
    <x v="1"/>
  </r>
  <r>
    <s v="20 Finnmark"/>
    <x v="18"/>
    <s v="2028"/>
    <s v="2028 Båtsfjord"/>
    <x v="426"/>
    <x v="12"/>
    <n v="0"/>
    <x v="1"/>
  </r>
  <r>
    <s v="20 Finnmark"/>
    <x v="18"/>
    <s v="2030"/>
    <s v="2030 Sør-Varanger"/>
    <x v="427"/>
    <x v="0"/>
    <n v="2"/>
    <x v="1"/>
  </r>
  <r>
    <s v="20 Finnmark"/>
    <x v="18"/>
    <s v="2030"/>
    <s v="2030 Sør-Varanger"/>
    <x v="427"/>
    <x v="1"/>
    <n v="4"/>
    <x v="1"/>
  </r>
  <r>
    <s v="20 Finnmark"/>
    <x v="18"/>
    <s v="2030"/>
    <s v="2030 Sør-Varanger"/>
    <x v="427"/>
    <x v="2"/>
    <n v="2"/>
    <x v="1"/>
  </r>
  <r>
    <s v="20 Finnmark"/>
    <x v="18"/>
    <s v="2030"/>
    <s v="2030 Sør-Varanger"/>
    <x v="427"/>
    <x v="3"/>
    <n v="4"/>
    <x v="1"/>
  </r>
  <r>
    <s v="20 Finnmark"/>
    <x v="18"/>
    <s v="2030"/>
    <s v="2030 Sør-Varanger"/>
    <x v="427"/>
    <x v="4"/>
    <n v="3"/>
    <x v="1"/>
  </r>
  <r>
    <s v="20 Finnmark"/>
    <x v="18"/>
    <s v="2030"/>
    <s v="2030 Sør-Varanger"/>
    <x v="427"/>
    <x v="5"/>
    <n v="4"/>
    <x v="1"/>
  </r>
  <r>
    <s v="20 Finnmark"/>
    <x v="18"/>
    <s v="2030"/>
    <s v="2030 Sør-Varanger"/>
    <x v="427"/>
    <x v="6"/>
    <n v="7"/>
    <x v="1"/>
  </r>
  <r>
    <s v="20 Finnmark"/>
    <x v="18"/>
    <s v="2030"/>
    <s v="2030 Sør-Varanger"/>
    <x v="427"/>
    <x v="7"/>
    <n v="5"/>
    <x v="1"/>
  </r>
  <r>
    <s v="20 Finnmark"/>
    <x v="18"/>
    <s v="2030"/>
    <s v="2030 Sør-Varanger"/>
    <x v="427"/>
    <x v="8"/>
    <n v="5"/>
    <x v="1"/>
  </r>
  <r>
    <s v="20 Finnmark"/>
    <x v="18"/>
    <s v="2030"/>
    <s v="2030 Sør-Varanger"/>
    <x v="427"/>
    <x v="9"/>
    <n v="5"/>
    <x v="1"/>
  </r>
  <r>
    <s v="20 Finnmark"/>
    <x v="18"/>
    <s v="2030"/>
    <s v="2030 Sør-Varanger"/>
    <x v="427"/>
    <x v="10"/>
    <n v="4"/>
    <x v="1"/>
  </r>
  <r>
    <s v="20 Finnmark"/>
    <x v="18"/>
    <s v="2030"/>
    <s v="2030 Sør-Varanger"/>
    <x v="427"/>
    <x v="11"/>
    <n v="4"/>
    <x v="1"/>
  </r>
  <r>
    <s v="20 Finnmark"/>
    <x v="18"/>
    <s v="2030"/>
    <s v="2030 Sør-Varanger"/>
    <x v="427"/>
    <x v="12"/>
    <n v="3"/>
    <x v="1"/>
  </r>
  <r>
    <s v="01 Østfold"/>
    <x v="0"/>
    <s v="0101"/>
    <s v="0101 Halden"/>
    <x v="0"/>
    <x v="0"/>
    <n v="218"/>
    <x v="0"/>
  </r>
  <r>
    <s v="01 Østfold"/>
    <x v="0"/>
    <s v="0101"/>
    <s v="0101 Halden"/>
    <x v="0"/>
    <x v="1"/>
    <n v="197"/>
    <x v="0"/>
  </r>
  <r>
    <s v="01 Østfold"/>
    <x v="0"/>
    <s v="0101"/>
    <s v="0101 Halden"/>
    <x v="0"/>
    <x v="2"/>
    <n v="200"/>
    <x v="0"/>
  </r>
  <r>
    <s v="01 Østfold"/>
    <x v="0"/>
    <s v="0101"/>
    <s v="0101 Halden"/>
    <x v="0"/>
    <x v="3"/>
    <n v="179"/>
    <x v="0"/>
  </r>
  <r>
    <s v="01 Østfold"/>
    <x v="0"/>
    <s v="0101"/>
    <s v="0101 Halden"/>
    <x v="0"/>
    <x v="4"/>
    <n v="182"/>
    <x v="0"/>
  </r>
  <r>
    <s v="01 Østfold"/>
    <x v="0"/>
    <s v="0101"/>
    <s v="0101 Halden"/>
    <x v="0"/>
    <x v="5"/>
    <n v="185"/>
    <x v="0"/>
  </r>
  <r>
    <s v="01 Østfold"/>
    <x v="0"/>
    <s v="0101"/>
    <s v="0101 Halden"/>
    <x v="0"/>
    <x v="6"/>
    <n v="172"/>
    <x v="0"/>
  </r>
  <r>
    <s v="01 Østfold"/>
    <x v="0"/>
    <s v="0101"/>
    <s v="0101 Halden"/>
    <x v="0"/>
    <x v="7"/>
    <n v="172"/>
    <x v="0"/>
  </r>
  <r>
    <s v="01 Østfold"/>
    <x v="0"/>
    <s v="0101"/>
    <s v="0101 Halden"/>
    <x v="0"/>
    <x v="8"/>
    <n v="167"/>
    <x v="0"/>
  </r>
  <r>
    <s v="01 Østfold"/>
    <x v="0"/>
    <s v="0101"/>
    <s v="0101 Halden"/>
    <x v="0"/>
    <x v="9"/>
    <n v="167"/>
    <x v="0"/>
  </r>
  <r>
    <s v="01 Østfold"/>
    <x v="0"/>
    <s v="0101"/>
    <s v="0101 Halden"/>
    <x v="0"/>
    <x v="10"/>
    <n v="159"/>
    <x v="0"/>
  </r>
  <r>
    <s v="01 Østfold"/>
    <x v="0"/>
    <s v="0101"/>
    <s v="0101 Halden"/>
    <x v="0"/>
    <x v="11"/>
    <n v="164"/>
    <x v="0"/>
  </r>
  <r>
    <s v="01 Østfold"/>
    <x v="0"/>
    <s v="0101"/>
    <s v="0101 Halden"/>
    <x v="0"/>
    <x v="12"/>
    <n v="163"/>
    <x v="0"/>
  </r>
  <r>
    <s v="01 Østfold"/>
    <x v="0"/>
    <s v="0104"/>
    <s v="0104 Moss"/>
    <x v="1"/>
    <x v="0"/>
    <n v="43"/>
    <x v="0"/>
  </r>
  <r>
    <s v="01 Østfold"/>
    <x v="0"/>
    <s v="0104"/>
    <s v="0104 Moss"/>
    <x v="1"/>
    <x v="1"/>
    <n v="40"/>
    <x v="0"/>
  </r>
  <r>
    <s v="01 Østfold"/>
    <x v="0"/>
    <s v="0104"/>
    <s v="0104 Moss"/>
    <x v="1"/>
    <x v="2"/>
    <n v="43"/>
    <x v="0"/>
  </r>
  <r>
    <s v="01 Østfold"/>
    <x v="0"/>
    <s v="0104"/>
    <s v="0104 Moss"/>
    <x v="1"/>
    <x v="3"/>
    <n v="37"/>
    <x v="0"/>
  </r>
  <r>
    <s v="01 Østfold"/>
    <x v="0"/>
    <s v="0104"/>
    <s v="0104 Moss"/>
    <x v="1"/>
    <x v="4"/>
    <n v="42"/>
    <x v="0"/>
  </r>
  <r>
    <s v="01 Østfold"/>
    <x v="0"/>
    <s v="0104"/>
    <s v="0104 Moss"/>
    <x v="1"/>
    <x v="5"/>
    <n v="51"/>
    <x v="0"/>
  </r>
  <r>
    <s v="01 Østfold"/>
    <x v="0"/>
    <s v="0104"/>
    <s v="0104 Moss"/>
    <x v="1"/>
    <x v="6"/>
    <n v="48"/>
    <x v="0"/>
  </r>
  <r>
    <s v="01 Østfold"/>
    <x v="0"/>
    <s v="0104"/>
    <s v="0104 Moss"/>
    <x v="1"/>
    <x v="7"/>
    <n v="57"/>
    <x v="0"/>
  </r>
  <r>
    <s v="01 Østfold"/>
    <x v="0"/>
    <s v="0104"/>
    <s v="0104 Moss"/>
    <x v="1"/>
    <x v="8"/>
    <n v="61"/>
    <x v="0"/>
  </r>
  <r>
    <s v="01 Østfold"/>
    <x v="0"/>
    <s v="0104"/>
    <s v="0104 Moss"/>
    <x v="1"/>
    <x v="9"/>
    <n v="57"/>
    <x v="0"/>
  </r>
  <r>
    <s v="01 Østfold"/>
    <x v="0"/>
    <s v="0104"/>
    <s v="0104 Moss"/>
    <x v="1"/>
    <x v="10"/>
    <n v="43"/>
    <x v="0"/>
  </r>
  <r>
    <s v="01 Østfold"/>
    <x v="0"/>
    <s v="0104"/>
    <s v="0104 Moss"/>
    <x v="1"/>
    <x v="11"/>
    <n v="45"/>
    <x v="0"/>
  </r>
  <r>
    <s v="01 Østfold"/>
    <x v="0"/>
    <s v="0104"/>
    <s v="0104 Moss"/>
    <x v="1"/>
    <x v="12"/>
    <n v="36"/>
    <x v="0"/>
  </r>
  <r>
    <s v="01 Østfold"/>
    <x v="0"/>
    <s v="0105"/>
    <s v="0105 Sarpsborg"/>
    <x v="2"/>
    <x v="0"/>
    <n v="446"/>
    <x v="0"/>
  </r>
  <r>
    <s v="01 Østfold"/>
    <x v="0"/>
    <s v="0105"/>
    <s v="0105 Sarpsborg"/>
    <x v="2"/>
    <x v="1"/>
    <n v="373"/>
    <x v="0"/>
  </r>
  <r>
    <s v="01 Østfold"/>
    <x v="0"/>
    <s v="0105"/>
    <s v="0105 Sarpsborg"/>
    <x v="2"/>
    <x v="2"/>
    <n v="382"/>
    <x v="0"/>
  </r>
  <r>
    <s v="01 Østfold"/>
    <x v="0"/>
    <s v="0105"/>
    <s v="0105 Sarpsborg"/>
    <x v="2"/>
    <x v="3"/>
    <n v="423"/>
    <x v="0"/>
  </r>
  <r>
    <s v="01 Østfold"/>
    <x v="0"/>
    <s v="0105"/>
    <s v="0105 Sarpsborg"/>
    <x v="2"/>
    <x v="4"/>
    <n v="399"/>
    <x v="0"/>
  </r>
  <r>
    <s v="01 Østfold"/>
    <x v="0"/>
    <s v="0105"/>
    <s v="0105 Sarpsborg"/>
    <x v="2"/>
    <x v="5"/>
    <n v="380"/>
    <x v="0"/>
  </r>
  <r>
    <s v="01 Østfold"/>
    <x v="0"/>
    <s v="0105"/>
    <s v="0105 Sarpsborg"/>
    <x v="2"/>
    <x v="6"/>
    <n v="343"/>
    <x v="0"/>
  </r>
  <r>
    <s v="01 Østfold"/>
    <x v="0"/>
    <s v="0105"/>
    <s v="0105 Sarpsborg"/>
    <x v="2"/>
    <x v="7"/>
    <n v="344"/>
    <x v="0"/>
  </r>
  <r>
    <s v="01 Østfold"/>
    <x v="0"/>
    <s v="0105"/>
    <s v="0105 Sarpsborg"/>
    <x v="2"/>
    <x v="8"/>
    <n v="367"/>
    <x v="0"/>
  </r>
  <r>
    <s v="01 Østfold"/>
    <x v="0"/>
    <s v="0105"/>
    <s v="0105 Sarpsborg"/>
    <x v="2"/>
    <x v="9"/>
    <n v="362"/>
    <x v="0"/>
  </r>
  <r>
    <s v="01 Østfold"/>
    <x v="0"/>
    <s v="0105"/>
    <s v="0105 Sarpsborg"/>
    <x v="2"/>
    <x v="10"/>
    <n v="358"/>
    <x v="0"/>
  </r>
  <r>
    <s v="01 Østfold"/>
    <x v="0"/>
    <s v="0105"/>
    <s v="0105 Sarpsborg"/>
    <x v="2"/>
    <x v="11"/>
    <n v="212"/>
    <x v="0"/>
  </r>
  <r>
    <s v="01 Østfold"/>
    <x v="0"/>
    <s v="0105"/>
    <s v="0105 Sarpsborg"/>
    <x v="2"/>
    <x v="12"/>
    <n v="225"/>
    <x v="0"/>
  </r>
  <r>
    <s v="01 Østfold"/>
    <x v="0"/>
    <s v="0106"/>
    <s v="0106 Fredrikstad"/>
    <x v="3"/>
    <x v="0"/>
    <n v="257"/>
    <x v="0"/>
  </r>
  <r>
    <s v="01 Østfold"/>
    <x v="0"/>
    <s v="0106"/>
    <s v="0106 Fredrikstad"/>
    <x v="3"/>
    <x v="1"/>
    <n v="221"/>
    <x v="0"/>
  </r>
  <r>
    <s v="01 Østfold"/>
    <x v="0"/>
    <s v="0106"/>
    <s v="0106 Fredrikstad"/>
    <x v="3"/>
    <x v="2"/>
    <n v="244"/>
    <x v="0"/>
  </r>
  <r>
    <s v="01 Østfold"/>
    <x v="0"/>
    <s v="0106"/>
    <s v="0106 Fredrikstad"/>
    <x v="3"/>
    <x v="3"/>
    <n v="271"/>
    <x v="0"/>
  </r>
  <r>
    <s v="01 Østfold"/>
    <x v="0"/>
    <s v="0106"/>
    <s v="0106 Fredrikstad"/>
    <x v="3"/>
    <x v="4"/>
    <n v="248"/>
    <x v="0"/>
  </r>
  <r>
    <s v="01 Østfold"/>
    <x v="0"/>
    <s v="0106"/>
    <s v="0106 Fredrikstad"/>
    <x v="3"/>
    <x v="5"/>
    <n v="277"/>
    <x v="0"/>
  </r>
  <r>
    <s v="01 Østfold"/>
    <x v="0"/>
    <s v="0106"/>
    <s v="0106 Fredrikstad"/>
    <x v="3"/>
    <x v="6"/>
    <n v="285"/>
    <x v="0"/>
  </r>
  <r>
    <s v="01 Østfold"/>
    <x v="0"/>
    <s v="0106"/>
    <s v="0106 Fredrikstad"/>
    <x v="3"/>
    <x v="7"/>
    <n v="266"/>
    <x v="0"/>
  </r>
  <r>
    <s v="01 Østfold"/>
    <x v="0"/>
    <s v="0106"/>
    <s v="0106 Fredrikstad"/>
    <x v="3"/>
    <x v="8"/>
    <n v="285"/>
    <x v="0"/>
  </r>
  <r>
    <s v="01 Østfold"/>
    <x v="0"/>
    <s v="0106"/>
    <s v="0106 Fredrikstad"/>
    <x v="3"/>
    <x v="9"/>
    <n v="288"/>
    <x v="0"/>
  </r>
  <r>
    <s v="01 Østfold"/>
    <x v="0"/>
    <s v="0106"/>
    <s v="0106 Fredrikstad"/>
    <x v="3"/>
    <x v="10"/>
    <n v="264"/>
    <x v="0"/>
  </r>
  <r>
    <s v="01 Østfold"/>
    <x v="0"/>
    <s v="0106"/>
    <s v="0106 Fredrikstad"/>
    <x v="3"/>
    <x v="11"/>
    <n v="210"/>
    <x v="0"/>
  </r>
  <r>
    <s v="01 Østfold"/>
    <x v="0"/>
    <s v="0106"/>
    <s v="0106 Fredrikstad"/>
    <x v="3"/>
    <x v="12"/>
    <n v="213"/>
    <x v="0"/>
  </r>
  <r>
    <s v="01 Østfold"/>
    <x v="0"/>
    <s v="0111"/>
    <s v="0111 Hvaler"/>
    <x v="4"/>
    <x v="0"/>
    <n v="21"/>
    <x v="0"/>
  </r>
  <r>
    <s v="01 Østfold"/>
    <x v="0"/>
    <s v="0111"/>
    <s v="0111 Hvaler"/>
    <x v="4"/>
    <x v="1"/>
    <n v="17"/>
    <x v="0"/>
  </r>
  <r>
    <s v="01 Østfold"/>
    <x v="0"/>
    <s v="0111"/>
    <s v="0111 Hvaler"/>
    <x v="4"/>
    <x v="2"/>
    <n v="17"/>
    <x v="0"/>
  </r>
  <r>
    <s v="01 Østfold"/>
    <x v="0"/>
    <s v="0111"/>
    <s v="0111 Hvaler"/>
    <x v="4"/>
    <x v="3"/>
    <n v="16"/>
    <x v="0"/>
  </r>
  <r>
    <s v="01 Østfold"/>
    <x v="0"/>
    <s v="0111"/>
    <s v="0111 Hvaler"/>
    <x v="4"/>
    <x v="4"/>
    <n v="15"/>
    <x v="0"/>
  </r>
  <r>
    <s v="01 Østfold"/>
    <x v="0"/>
    <s v="0111"/>
    <s v="0111 Hvaler"/>
    <x v="4"/>
    <x v="5"/>
    <n v="19"/>
    <x v="0"/>
  </r>
  <r>
    <s v="01 Østfold"/>
    <x v="0"/>
    <s v="0111"/>
    <s v="0111 Hvaler"/>
    <x v="4"/>
    <x v="6"/>
    <n v="22"/>
    <x v="0"/>
  </r>
  <r>
    <s v="01 Østfold"/>
    <x v="0"/>
    <s v="0111"/>
    <s v="0111 Hvaler"/>
    <x v="4"/>
    <x v="7"/>
    <n v="23"/>
    <x v="0"/>
  </r>
  <r>
    <s v="01 Østfold"/>
    <x v="0"/>
    <s v="0111"/>
    <s v="0111 Hvaler"/>
    <x v="4"/>
    <x v="8"/>
    <n v="22"/>
    <x v="0"/>
  </r>
  <r>
    <s v="01 Østfold"/>
    <x v="0"/>
    <s v="0111"/>
    <s v="0111 Hvaler"/>
    <x v="4"/>
    <x v="9"/>
    <n v="20"/>
    <x v="0"/>
  </r>
  <r>
    <s v="01 Østfold"/>
    <x v="0"/>
    <s v="0111"/>
    <s v="0111 Hvaler"/>
    <x v="4"/>
    <x v="10"/>
    <n v="14"/>
    <x v="0"/>
  </r>
  <r>
    <s v="01 Østfold"/>
    <x v="0"/>
    <s v="0111"/>
    <s v="0111 Hvaler"/>
    <x v="4"/>
    <x v="11"/>
    <n v="15"/>
    <x v="0"/>
  </r>
  <r>
    <s v="01 Østfold"/>
    <x v="0"/>
    <s v="0111"/>
    <s v="0111 Hvaler"/>
    <x v="4"/>
    <x v="12"/>
    <n v="18"/>
    <x v="0"/>
  </r>
  <r>
    <s v="01 Østfold"/>
    <x v="0"/>
    <s v="0118"/>
    <s v="0118 Aremark"/>
    <x v="5"/>
    <x v="0"/>
    <n v="40"/>
    <x v="0"/>
  </r>
  <r>
    <s v="01 Østfold"/>
    <x v="0"/>
    <s v="0118"/>
    <s v="0118 Aremark"/>
    <x v="5"/>
    <x v="1"/>
    <n v="33"/>
    <x v="0"/>
  </r>
  <r>
    <s v="01 Østfold"/>
    <x v="0"/>
    <s v="0118"/>
    <s v="0118 Aremark"/>
    <x v="5"/>
    <x v="2"/>
    <n v="34"/>
    <x v="0"/>
  </r>
  <r>
    <s v="01 Østfold"/>
    <x v="0"/>
    <s v="0118"/>
    <s v="0118 Aremark"/>
    <x v="5"/>
    <x v="3"/>
    <n v="31"/>
    <x v="0"/>
  </r>
  <r>
    <s v="01 Østfold"/>
    <x v="0"/>
    <s v="0118"/>
    <s v="0118 Aremark"/>
    <x v="5"/>
    <x v="4"/>
    <n v="31"/>
    <x v="0"/>
  </r>
  <r>
    <s v="01 Østfold"/>
    <x v="0"/>
    <s v="0118"/>
    <s v="0118 Aremark"/>
    <x v="5"/>
    <x v="5"/>
    <n v="32"/>
    <x v="0"/>
  </r>
  <r>
    <s v="01 Østfold"/>
    <x v="0"/>
    <s v="0118"/>
    <s v="0118 Aremark"/>
    <x v="5"/>
    <x v="6"/>
    <n v="39"/>
    <x v="0"/>
  </r>
  <r>
    <s v="01 Østfold"/>
    <x v="0"/>
    <s v="0118"/>
    <s v="0118 Aremark"/>
    <x v="5"/>
    <x v="7"/>
    <n v="37"/>
    <x v="0"/>
  </r>
  <r>
    <s v="01 Østfold"/>
    <x v="0"/>
    <s v="0118"/>
    <s v="0118 Aremark"/>
    <x v="5"/>
    <x v="8"/>
    <n v="30"/>
    <x v="0"/>
  </r>
  <r>
    <s v="01 Østfold"/>
    <x v="0"/>
    <s v="0118"/>
    <s v="0118 Aremark"/>
    <x v="5"/>
    <x v="9"/>
    <n v="33"/>
    <x v="0"/>
  </r>
  <r>
    <s v="01 Østfold"/>
    <x v="0"/>
    <s v="0118"/>
    <s v="0118 Aremark"/>
    <x v="5"/>
    <x v="10"/>
    <n v="27"/>
    <x v="0"/>
  </r>
  <r>
    <s v="01 Østfold"/>
    <x v="0"/>
    <s v="0118"/>
    <s v="0118 Aremark"/>
    <x v="5"/>
    <x v="11"/>
    <n v="27"/>
    <x v="0"/>
  </r>
  <r>
    <s v="01 Østfold"/>
    <x v="0"/>
    <s v="0118"/>
    <s v="0118 Aremark"/>
    <x v="5"/>
    <x v="12"/>
    <n v="23"/>
    <x v="0"/>
  </r>
  <r>
    <s v="01 Østfold"/>
    <x v="0"/>
    <s v="0119"/>
    <s v="0119 Marker"/>
    <x v="6"/>
    <x v="0"/>
    <n v="114"/>
    <x v="0"/>
  </r>
  <r>
    <s v="01 Østfold"/>
    <x v="0"/>
    <s v="0119"/>
    <s v="0119 Marker"/>
    <x v="6"/>
    <x v="1"/>
    <n v="106"/>
    <x v="0"/>
  </r>
  <r>
    <s v="01 Østfold"/>
    <x v="0"/>
    <s v="0119"/>
    <s v="0119 Marker"/>
    <x v="6"/>
    <x v="2"/>
    <n v="104"/>
    <x v="0"/>
  </r>
  <r>
    <s v="01 Østfold"/>
    <x v="0"/>
    <s v="0119"/>
    <s v="0119 Marker"/>
    <x v="6"/>
    <x v="3"/>
    <n v="106"/>
    <x v="0"/>
  </r>
  <r>
    <s v="01 Østfold"/>
    <x v="0"/>
    <s v="0119"/>
    <s v="0119 Marker"/>
    <x v="6"/>
    <x v="4"/>
    <n v="97"/>
    <x v="0"/>
  </r>
  <r>
    <s v="01 Østfold"/>
    <x v="0"/>
    <s v="0119"/>
    <s v="0119 Marker"/>
    <x v="6"/>
    <x v="5"/>
    <n v="107"/>
    <x v="0"/>
  </r>
  <r>
    <s v="01 Østfold"/>
    <x v="0"/>
    <s v="0119"/>
    <s v="0119 Marker"/>
    <x v="6"/>
    <x v="6"/>
    <n v="113"/>
    <x v="0"/>
  </r>
  <r>
    <s v="01 Østfold"/>
    <x v="0"/>
    <s v="0119"/>
    <s v="0119 Marker"/>
    <x v="6"/>
    <x v="7"/>
    <n v="118"/>
    <x v="0"/>
  </r>
  <r>
    <s v="01 Østfold"/>
    <x v="0"/>
    <s v="0119"/>
    <s v="0119 Marker"/>
    <x v="6"/>
    <x v="8"/>
    <n v="120"/>
    <x v="0"/>
  </r>
  <r>
    <s v="01 Østfold"/>
    <x v="0"/>
    <s v="0119"/>
    <s v="0119 Marker"/>
    <x v="6"/>
    <x v="9"/>
    <n v="125"/>
    <x v="0"/>
  </r>
  <r>
    <s v="01 Østfold"/>
    <x v="0"/>
    <s v="0119"/>
    <s v="0119 Marker"/>
    <x v="6"/>
    <x v="10"/>
    <n v="134"/>
    <x v="0"/>
  </r>
  <r>
    <s v="01 Østfold"/>
    <x v="0"/>
    <s v="0119"/>
    <s v="0119 Marker"/>
    <x v="6"/>
    <x v="11"/>
    <n v="120"/>
    <x v="0"/>
  </r>
  <r>
    <s v="01 Østfold"/>
    <x v="0"/>
    <s v="0119"/>
    <s v="0119 Marker"/>
    <x v="6"/>
    <x v="12"/>
    <n v="111"/>
    <x v="0"/>
  </r>
  <r>
    <s v="01 Østfold"/>
    <x v="0"/>
    <s v="0121"/>
    <s v="0121 Rømskog"/>
    <x v="7"/>
    <x v="0"/>
    <n v="5"/>
    <x v="0"/>
  </r>
  <r>
    <s v="01 Østfold"/>
    <x v="0"/>
    <s v="0121"/>
    <s v="0121 Rømskog"/>
    <x v="7"/>
    <x v="1"/>
    <n v="4"/>
    <x v="0"/>
  </r>
  <r>
    <s v="01 Østfold"/>
    <x v="0"/>
    <s v="0121"/>
    <s v="0121 Rømskog"/>
    <x v="7"/>
    <x v="2"/>
    <n v="5"/>
    <x v="0"/>
  </r>
  <r>
    <s v="01 Østfold"/>
    <x v="0"/>
    <s v="0121"/>
    <s v="0121 Rømskog"/>
    <x v="7"/>
    <x v="3"/>
    <n v="4"/>
    <x v="0"/>
  </r>
  <r>
    <s v="01 Østfold"/>
    <x v="0"/>
    <s v="0121"/>
    <s v="0121 Rømskog"/>
    <x v="7"/>
    <x v="4"/>
    <n v="6"/>
    <x v="0"/>
  </r>
  <r>
    <s v="01 Østfold"/>
    <x v="0"/>
    <s v="0121"/>
    <s v="0121 Rømskog"/>
    <x v="7"/>
    <x v="5"/>
    <n v="5"/>
    <x v="0"/>
  </r>
  <r>
    <s v="01 Østfold"/>
    <x v="0"/>
    <s v="0121"/>
    <s v="0121 Rømskog"/>
    <x v="7"/>
    <x v="6"/>
    <n v="6"/>
    <x v="0"/>
  </r>
  <r>
    <s v="01 Østfold"/>
    <x v="0"/>
    <s v="0121"/>
    <s v="0121 Rømskog"/>
    <x v="7"/>
    <x v="7"/>
    <n v="5"/>
    <x v="0"/>
  </r>
  <r>
    <s v="01 Østfold"/>
    <x v="0"/>
    <s v="0121"/>
    <s v="0121 Rømskog"/>
    <x v="7"/>
    <x v="8"/>
    <n v="4"/>
    <x v="0"/>
  </r>
  <r>
    <s v="01 Østfold"/>
    <x v="0"/>
    <s v="0121"/>
    <s v="0121 Rømskog"/>
    <x v="7"/>
    <x v="9"/>
    <n v="4"/>
    <x v="0"/>
  </r>
  <r>
    <s v="01 Østfold"/>
    <x v="0"/>
    <s v="0121"/>
    <s v="0121 Rømskog"/>
    <x v="7"/>
    <x v="10"/>
    <n v="3"/>
    <x v="0"/>
  </r>
  <r>
    <s v="01 Østfold"/>
    <x v="0"/>
    <s v="0121"/>
    <s v="0121 Rømskog"/>
    <x v="7"/>
    <x v="11"/>
    <n v="4"/>
    <x v="0"/>
  </r>
  <r>
    <s v="01 Østfold"/>
    <x v="0"/>
    <s v="0121"/>
    <s v="0121 Rømskog"/>
    <x v="7"/>
    <x v="12"/>
    <n v="4"/>
    <x v="0"/>
  </r>
  <r>
    <s v="01 Østfold"/>
    <x v="0"/>
    <s v="0122"/>
    <s v="0122 Trøgstad"/>
    <x v="8"/>
    <x v="0"/>
    <n v="186"/>
    <x v="0"/>
  </r>
  <r>
    <s v="01 Østfold"/>
    <x v="0"/>
    <s v="0122"/>
    <s v="0122 Trøgstad"/>
    <x v="8"/>
    <x v="1"/>
    <n v="186"/>
    <x v="0"/>
  </r>
  <r>
    <s v="01 Østfold"/>
    <x v="0"/>
    <s v="0122"/>
    <s v="0122 Trøgstad"/>
    <x v="8"/>
    <x v="2"/>
    <n v="187"/>
    <x v="0"/>
  </r>
  <r>
    <s v="01 Østfold"/>
    <x v="0"/>
    <s v="0122"/>
    <s v="0122 Trøgstad"/>
    <x v="8"/>
    <x v="3"/>
    <n v="185"/>
    <x v="0"/>
  </r>
  <r>
    <s v="01 Østfold"/>
    <x v="0"/>
    <s v="0122"/>
    <s v="0122 Trøgstad"/>
    <x v="8"/>
    <x v="4"/>
    <n v="175"/>
    <x v="0"/>
  </r>
  <r>
    <s v="01 Østfold"/>
    <x v="0"/>
    <s v="0122"/>
    <s v="0122 Trøgstad"/>
    <x v="8"/>
    <x v="5"/>
    <n v="189"/>
    <x v="0"/>
  </r>
  <r>
    <s v="01 Østfold"/>
    <x v="0"/>
    <s v="0122"/>
    <s v="0122 Trøgstad"/>
    <x v="8"/>
    <x v="6"/>
    <n v="191"/>
    <x v="0"/>
  </r>
  <r>
    <s v="01 Østfold"/>
    <x v="0"/>
    <s v="0122"/>
    <s v="0122 Trøgstad"/>
    <x v="8"/>
    <x v="7"/>
    <n v="177"/>
    <x v="0"/>
  </r>
  <r>
    <s v="01 Østfold"/>
    <x v="0"/>
    <s v="0122"/>
    <s v="0122 Trøgstad"/>
    <x v="8"/>
    <x v="8"/>
    <n v="167"/>
    <x v="0"/>
  </r>
  <r>
    <s v="01 Østfold"/>
    <x v="0"/>
    <s v="0122"/>
    <s v="0122 Trøgstad"/>
    <x v="8"/>
    <x v="9"/>
    <n v="163"/>
    <x v="0"/>
  </r>
  <r>
    <s v="01 Østfold"/>
    <x v="0"/>
    <s v="0122"/>
    <s v="0122 Trøgstad"/>
    <x v="8"/>
    <x v="10"/>
    <n v="157"/>
    <x v="0"/>
  </r>
  <r>
    <s v="01 Østfold"/>
    <x v="0"/>
    <s v="0122"/>
    <s v="0122 Trøgstad"/>
    <x v="8"/>
    <x v="11"/>
    <n v="162"/>
    <x v="0"/>
  </r>
  <r>
    <s v="01 Østfold"/>
    <x v="0"/>
    <s v="0122"/>
    <s v="0122 Trøgstad"/>
    <x v="8"/>
    <x v="12"/>
    <n v="154"/>
    <x v="0"/>
  </r>
  <r>
    <s v="01 Østfold"/>
    <x v="0"/>
    <s v="0123"/>
    <s v="0123 Spydeberg"/>
    <x v="9"/>
    <x v="0"/>
    <n v="119"/>
    <x v="0"/>
  </r>
  <r>
    <s v="01 Østfold"/>
    <x v="0"/>
    <s v="0123"/>
    <s v="0123 Spydeberg"/>
    <x v="9"/>
    <x v="1"/>
    <n v="113"/>
    <x v="0"/>
  </r>
  <r>
    <s v="01 Østfold"/>
    <x v="0"/>
    <s v="0123"/>
    <s v="0123 Spydeberg"/>
    <x v="9"/>
    <x v="2"/>
    <n v="120"/>
    <x v="0"/>
  </r>
  <r>
    <s v="01 Østfold"/>
    <x v="0"/>
    <s v="0123"/>
    <s v="0123 Spydeberg"/>
    <x v="9"/>
    <x v="3"/>
    <n v="124"/>
    <x v="0"/>
  </r>
  <r>
    <s v="01 Østfold"/>
    <x v="0"/>
    <s v="0123"/>
    <s v="0123 Spydeberg"/>
    <x v="9"/>
    <x v="4"/>
    <n v="121"/>
    <x v="0"/>
  </r>
  <r>
    <s v="01 Østfold"/>
    <x v="0"/>
    <s v="0123"/>
    <s v="0123 Spydeberg"/>
    <x v="9"/>
    <x v="5"/>
    <n v="120"/>
    <x v="0"/>
  </r>
  <r>
    <s v="01 Østfold"/>
    <x v="0"/>
    <s v="0123"/>
    <s v="0123 Spydeberg"/>
    <x v="9"/>
    <x v="6"/>
    <n v="115"/>
    <x v="0"/>
  </r>
  <r>
    <s v="01 Østfold"/>
    <x v="0"/>
    <s v="0123"/>
    <s v="0123 Spydeberg"/>
    <x v="9"/>
    <x v="7"/>
    <n v="114"/>
    <x v="0"/>
  </r>
  <r>
    <s v="01 Østfold"/>
    <x v="0"/>
    <s v="0123"/>
    <s v="0123 Spydeberg"/>
    <x v="9"/>
    <x v="8"/>
    <n v="112"/>
    <x v="0"/>
  </r>
  <r>
    <s v="01 Østfold"/>
    <x v="0"/>
    <s v="0123"/>
    <s v="0123 Spydeberg"/>
    <x v="9"/>
    <x v="9"/>
    <n v="108"/>
    <x v="0"/>
  </r>
  <r>
    <s v="01 Østfold"/>
    <x v="0"/>
    <s v="0123"/>
    <s v="0123 Spydeberg"/>
    <x v="9"/>
    <x v="10"/>
    <n v="112"/>
    <x v="0"/>
  </r>
  <r>
    <s v="01 Østfold"/>
    <x v="0"/>
    <s v="0123"/>
    <s v="0123 Spydeberg"/>
    <x v="9"/>
    <x v="11"/>
    <n v="90"/>
    <x v="0"/>
  </r>
  <r>
    <s v="01 Østfold"/>
    <x v="0"/>
    <s v="0123"/>
    <s v="0123 Spydeberg"/>
    <x v="9"/>
    <x v="12"/>
    <n v="88"/>
    <x v="0"/>
  </r>
  <r>
    <s v="01 Østfold"/>
    <x v="0"/>
    <s v="0124"/>
    <s v="0124 Askim"/>
    <x v="10"/>
    <x v="0"/>
    <n v="174"/>
    <x v="0"/>
  </r>
  <r>
    <s v="01 Østfold"/>
    <x v="0"/>
    <s v="0124"/>
    <s v="0124 Askim"/>
    <x v="10"/>
    <x v="1"/>
    <n v="133"/>
    <x v="0"/>
  </r>
  <r>
    <s v="01 Østfold"/>
    <x v="0"/>
    <s v="0124"/>
    <s v="0124 Askim"/>
    <x v="10"/>
    <x v="2"/>
    <n v="109"/>
    <x v="0"/>
  </r>
  <r>
    <s v="01 Østfold"/>
    <x v="0"/>
    <s v="0124"/>
    <s v="0124 Askim"/>
    <x v="10"/>
    <x v="3"/>
    <n v="121"/>
    <x v="0"/>
  </r>
  <r>
    <s v="01 Østfold"/>
    <x v="0"/>
    <s v="0124"/>
    <s v="0124 Askim"/>
    <x v="10"/>
    <x v="4"/>
    <n v="87"/>
    <x v="0"/>
  </r>
  <r>
    <s v="01 Østfold"/>
    <x v="0"/>
    <s v="0124"/>
    <s v="0124 Askim"/>
    <x v="10"/>
    <x v="5"/>
    <n v="109"/>
    <x v="0"/>
  </r>
  <r>
    <s v="01 Østfold"/>
    <x v="0"/>
    <s v="0124"/>
    <s v="0124 Askim"/>
    <x v="10"/>
    <x v="6"/>
    <n v="113"/>
    <x v="0"/>
  </r>
  <r>
    <s v="01 Østfold"/>
    <x v="0"/>
    <s v="0124"/>
    <s v="0124 Askim"/>
    <x v="10"/>
    <x v="7"/>
    <n v="125"/>
    <x v="0"/>
  </r>
  <r>
    <s v="01 Østfold"/>
    <x v="0"/>
    <s v="0124"/>
    <s v="0124 Askim"/>
    <x v="10"/>
    <x v="8"/>
    <n v="98"/>
    <x v="0"/>
  </r>
  <r>
    <s v="01 Østfold"/>
    <x v="0"/>
    <s v="0124"/>
    <s v="0124 Askim"/>
    <x v="10"/>
    <x v="9"/>
    <n v="93"/>
    <x v="0"/>
  </r>
  <r>
    <s v="01 Østfold"/>
    <x v="0"/>
    <s v="0124"/>
    <s v="0124 Askim"/>
    <x v="10"/>
    <x v="10"/>
    <n v="73"/>
    <x v="0"/>
  </r>
  <r>
    <s v="01 Østfold"/>
    <x v="0"/>
    <s v="0124"/>
    <s v="0124 Askim"/>
    <x v="10"/>
    <x v="11"/>
    <n v="67"/>
    <x v="0"/>
  </r>
  <r>
    <s v="01 Østfold"/>
    <x v="0"/>
    <s v="0124"/>
    <s v="0124 Askim"/>
    <x v="10"/>
    <x v="12"/>
    <n v="66"/>
    <x v="0"/>
  </r>
  <r>
    <s v="01 Østfold"/>
    <x v="0"/>
    <s v="0125"/>
    <s v="0125 Eidsberg"/>
    <x v="11"/>
    <x v="0"/>
    <n v="346"/>
    <x v="0"/>
  </r>
  <r>
    <s v="01 Østfold"/>
    <x v="0"/>
    <s v="0125"/>
    <s v="0125 Eidsberg"/>
    <x v="11"/>
    <x v="1"/>
    <n v="355"/>
    <x v="0"/>
  </r>
  <r>
    <s v="01 Østfold"/>
    <x v="0"/>
    <s v="0125"/>
    <s v="0125 Eidsberg"/>
    <x v="11"/>
    <x v="2"/>
    <n v="355"/>
    <x v="0"/>
  </r>
  <r>
    <s v="01 Østfold"/>
    <x v="0"/>
    <s v="0125"/>
    <s v="0125 Eidsberg"/>
    <x v="11"/>
    <x v="3"/>
    <n v="323"/>
    <x v="0"/>
  </r>
  <r>
    <s v="01 Østfold"/>
    <x v="0"/>
    <s v="0125"/>
    <s v="0125 Eidsberg"/>
    <x v="11"/>
    <x v="4"/>
    <n v="313"/>
    <x v="0"/>
  </r>
  <r>
    <s v="01 Østfold"/>
    <x v="0"/>
    <s v="0125"/>
    <s v="0125 Eidsberg"/>
    <x v="11"/>
    <x v="5"/>
    <n v="312"/>
    <x v="0"/>
  </r>
  <r>
    <s v="01 Østfold"/>
    <x v="0"/>
    <s v="0125"/>
    <s v="0125 Eidsberg"/>
    <x v="11"/>
    <x v="6"/>
    <n v="302"/>
    <x v="0"/>
  </r>
  <r>
    <s v="01 Østfold"/>
    <x v="0"/>
    <s v="0125"/>
    <s v="0125 Eidsberg"/>
    <x v="11"/>
    <x v="7"/>
    <n v="287"/>
    <x v="0"/>
  </r>
  <r>
    <s v="01 Østfold"/>
    <x v="0"/>
    <s v="0125"/>
    <s v="0125 Eidsberg"/>
    <x v="11"/>
    <x v="8"/>
    <n v="281"/>
    <x v="0"/>
  </r>
  <r>
    <s v="01 Østfold"/>
    <x v="0"/>
    <s v="0125"/>
    <s v="0125 Eidsberg"/>
    <x v="11"/>
    <x v="9"/>
    <n v="263"/>
    <x v="0"/>
  </r>
  <r>
    <s v="01 Østfold"/>
    <x v="0"/>
    <s v="0125"/>
    <s v="0125 Eidsberg"/>
    <x v="11"/>
    <x v="10"/>
    <n v="247"/>
    <x v="0"/>
  </r>
  <r>
    <s v="01 Østfold"/>
    <x v="0"/>
    <s v="0125"/>
    <s v="0125 Eidsberg"/>
    <x v="11"/>
    <x v="11"/>
    <n v="217"/>
    <x v="0"/>
  </r>
  <r>
    <s v="01 Østfold"/>
    <x v="0"/>
    <s v="0125"/>
    <s v="0125 Eidsberg"/>
    <x v="11"/>
    <x v="12"/>
    <n v="229"/>
    <x v="0"/>
  </r>
  <r>
    <s v="01 Østfold"/>
    <x v="0"/>
    <s v="0127"/>
    <s v="0127 Skiptvet"/>
    <x v="12"/>
    <x v="0"/>
    <n v="84"/>
    <x v="0"/>
  </r>
  <r>
    <s v="01 Østfold"/>
    <x v="0"/>
    <s v="0127"/>
    <s v="0127 Skiptvet"/>
    <x v="12"/>
    <x v="1"/>
    <n v="83"/>
    <x v="0"/>
  </r>
  <r>
    <s v="01 Østfold"/>
    <x v="0"/>
    <s v="0127"/>
    <s v="0127 Skiptvet"/>
    <x v="12"/>
    <x v="2"/>
    <n v="81"/>
    <x v="0"/>
  </r>
  <r>
    <s v="01 Østfold"/>
    <x v="0"/>
    <s v="0127"/>
    <s v="0127 Skiptvet"/>
    <x v="12"/>
    <x v="3"/>
    <n v="81"/>
    <x v="0"/>
  </r>
  <r>
    <s v="01 Østfold"/>
    <x v="0"/>
    <s v="0127"/>
    <s v="0127 Skiptvet"/>
    <x v="12"/>
    <x v="4"/>
    <n v="85"/>
    <x v="0"/>
  </r>
  <r>
    <s v="01 Østfold"/>
    <x v="0"/>
    <s v="0127"/>
    <s v="0127 Skiptvet"/>
    <x v="12"/>
    <x v="5"/>
    <n v="104"/>
    <x v="0"/>
  </r>
  <r>
    <s v="01 Østfold"/>
    <x v="0"/>
    <s v="0127"/>
    <s v="0127 Skiptvet"/>
    <x v="12"/>
    <x v="6"/>
    <n v="98"/>
    <x v="0"/>
  </r>
  <r>
    <s v="01 Østfold"/>
    <x v="0"/>
    <s v="0127"/>
    <s v="0127 Skiptvet"/>
    <x v="12"/>
    <x v="7"/>
    <n v="105"/>
    <x v="0"/>
  </r>
  <r>
    <s v="01 Østfold"/>
    <x v="0"/>
    <s v="0127"/>
    <s v="0127 Skiptvet"/>
    <x v="12"/>
    <x v="8"/>
    <n v="88"/>
    <x v="0"/>
  </r>
  <r>
    <s v="01 Østfold"/>
    <x v="0"/>
    <s v="0127"/>
    <s v="0127 Skiptvet"/>
    <x v="12"/>
    <x v="9"/>
    <n v="97"/>
    <x v="0"/>
  </r>
  <r>
    <s v="01 Østfold"/>
    <x v="0"/>
    <s v="0127"/>
    <s v="0127 Skiptvet"/>
    <x v="12"/>
    <x v="10"/>
    <n v="82"/>
    <x v="0"/>
  </r>
  <r>
    <s v="01 Østfold"/>
    <x v="0"/>
    <s v="0127"/>
    <s v="0127 Skiptvet"/>
    <x v="12"/>
    <x v="11"/>
    <n v="80"/>
    <x v="0"/>
  </r>
  <r>
    <s v="01 Østfold"/>
    <x v="0"/>
    <s v="0127"/>
    <s v="0127 Skiptvet"/>
    <x v="12"/>
    <x v="12"/>
    <n v="82"/>
    <x v="0"/>
  </r>
  <r>
    <s v="01 Østfold"/>
    <x v="0"/>
    <s v="0128"/>
    <s v="0128 Rakkestad"/>
    <x v="13"/>
    <x v="0"/>
    <n v="318"/>
    <x v="0"/>
  </r>
  <r>
    <s v="01 Østfold"/>
    <x v="0"/>
    <s v="0128"/>
    <s v="0128 Rakkestad"/>
    <x v="13"/>
    <x v="1"/>
    <n v="318"/>
    <x v="0"/>
  </r>
  <r>
    <s v="01 Østfold"/>
    <x v="0"/>
    <s v="0128"/>
    <s v="0128 Rakkestad"/>
    <x v="13"/>
    <x v="2"/>
    <n v="318"/>
    <x v="0"/>
  </r>
  <r>
    <s v="01 Østfold"/>
    <x v="0"/>
    <s v="0128"/>
    <s v="0128 Rakkestad"/>
    <x v="13"/>
    <x v="3"/>
    <n v="310"/>
    <x v="0"/>
  </r>
  <r>
    <s v="01 Østfold"/>
    <x v="0"/>
    <s v="0128"/>
    <s v="0128 Rakkestad"/>
    <x v="13"/>
    <x v="4"/>
    <n v="334"/>
    <x v="0"/>
  </r>
  <r>
    <s v="01 Østfold"/>
    <x v="0"/>
    <s v="0128"/>
    <s v="0128 Rakkestad"/>
    <x v="13"/>
    <x v="5"/>
    <n v="307"/>
    <x v="0"/>
  </r>
  <r>
    <s v="01 Østfold"/>
    <x v="0"/>
    <s v="0128"/>
    <s v="0128 Rakkestad"/>
    <x v="13"/>
    <x v="6"/>
    <n v="336"/>
    <x v="0"/>
  </r>
  <r>
    <s v="01 Østfold"/>
    <x v="0"/>
    <s v="0128"/>
    <s v="0128 Rakkestad"/>
    <x v="13"/>
    <x v="7"/>
    <n v="362"/>
    <x v="0"/>
  </r>
  <r>
    <s v="01 Østfold"/>
    <x v="0"/>
    <s v="0128"/>
    <s v="0128 Rakkestad"/>
    <x v="13"/>
    <x v="8"/>
    <n v="333"/>
    <x v="0"/>
  </r>
  <r>
    <s v="01 Østfold"/>
    <x v="0"/>
    <s v="0128"/>
    <s v="0128 Rakkestad"/>
    <x v="13"/>
    <x v="9"/>
    <n v="328"/>
    <x v="0"/>
  </r>
  <r>
    <s v="01 Østfold"/>
    <x v="0"/>
    <s v="0128"/>
    <s v="0128 Rakkestad"/>
    <x v="13"/>
    <x v="10"/>
    <n v="318"/>
    <x v="0"/>
  </r>
  <r>
    <s v="01 Østfold"/>
    <x v="0"/>
    <s v="0128"/>
    <s v="0128 Rakkestad"/>
    <x v="13"/>
    <x v="11"/>
    <n v="319"/>
    <x v="0"/>
  </r>
  <r>
    <s v="01 Østfold"/>
    <x v="0"/>
    <s v="0128"/>
    <s v="0128 Rakkestad"/>
    <x v="13"/>
    <x v="12"/>
    <n v="298"/>
    <x v="0"/>
  </r>
  <r>
    <s v="01 Østfold"/>
    <x v="0"/>
    <s v="0135"/>
    <s v="0135 Råde"/>
    <x v="14"/>
    <x v="0"/>
    <n v="159"/>
    <x v="0"/>
  </r>
  <r>
    <s v="01 Østfold"/>
    <x v="0"/>
    <s v="0135"/>
    <s v="0135 Råde"/>
    <x v="14"/>
    <x v="1"/>
    <n v="173"/>
    <x v="0"/>
  </r>
  <r>
    <s v="01 Østfold"/>
    <x v="0"/>
    <s v="0135"/>
    <s v="0135 Råde"/>
    <x v="14"/>
    <x v="2"/>
    <n v="168"/>
    <x v="0"/>
  </r>
  <r>
    <s v="01 Østfold"/>
    <x v="0"/>
    <s v="0135"/>
    <s v="0135 Råde"/>
    <x v="14"/>
    <x v="3"/>
    <n v="182"/>
    <x v="0"/>
  </r>
  <r>
    <s v="01 Østfold"/>
    <x v="0"/>
    <s v="0135"/>
    <s v="0135 Råde"/>
    <x v="14"/>
    <x v="4"/>
    <n v="156"/>
    <x v="0"/>
  </r>
  <r>
    <s v="01 Østfold"/>
    <x v="0"/>
    <s v="0135"/>
    <s v="0135 Råde"/>
    <x v="14"/>
    <x v="5"/>
    <n v="160"/>
    <x v="0"/>
  </r>
  <r>
    <s v="01 Østfold"/>
    <x v="0"/>
    <s v="0135"/>
    <s v="0135 Råde"/>
    <x v="14"/>
    <x v="6"/>
    <n v="164"/>
    <x v="0"/>
  </r>
  <r>
    <s v="01 Østfold"/>
    <x v="0"/>
    <s v="0135"/>
    <s v="0135 Råde"/>
    <x v="14"/>
    <x v="7"/>
    <n v="148"/>
    <x v="0"/>
  </r>
  <r>
    <s v="01 Østfold"/>
    <x v="0"/>
    <s v="0135"/>
    <s v="0135 Råde"/>
    <x v="14"/>
    <x v="8"/>
    <n v="138"/>
    <x v="0"/>
  </r>
  <r>
    <s v="01 Østfold"/>
    <x v="0"/>
    <s v="0135"/>
    <s v="0135 Råde"/>
    <x v="14"/>
    <x v="9"/>
    <n v="136"/>
    <x v="0"/>
  </r>
  <r>
    <s v="01 Østfold"/>
    <x v="0"/>
    <s v="0135"/>
    <s v="0135 Råde"/>
    <x v="14"/>
    <x v="10"/>
    <n v="120"/>
    <x v="0"/>
  </r>
  <r>
    <s v="01 Østfold"/>
    <x v="0"/>
    <s v="0135"/>
    <s v="0135 Råde"/>
    <x v="14"/>
    <x v="11"/>
    <n v="96"/>
    <x v="0"/>
  </r>
  <r>
    <s v="01 Østfold"/>
    <x v="0"/>
    <s v="0135"/>
    <s v="0135 Råde"/>
    <x v="14"/>
    <x v="12"/>
    <n v="120"/>
    <x v="0"/>
  </r>
  <r>
    <s v="01 Østfold"/>
    <x v="0"/>
    <s v="0136"/>
    <s v="0136 Rygge"/>
    <x v="15"/>
    <x v="0"/>
    <n v="180"/>
    <x v="0"/>
  </r>
  <r>
    <s v="01 Østfold"/>
    <x v="0"/>
    <s v="0136"/>
    <s v="0136 Rygge"/>
    <x v="15"/>
    <x v="1"/>
    <n v="174"/>
    <x v="0"/>
  </r>
  <r>
    <s v="01 Østfold"/>
    <x v="0"/>
    <s v="0136"/>
    <s v="0136 Rygge"/>
    <x v="15"/>
    <x v="2"/>
    <n v="174"/>
    <x v="0"/>
  </r>
  <r>
    <s v="01 Østfold"/>
    <x v="0"/>
    <s v="0136"/>
    <s v="0136 Rygge"/>
    <x v="15"/>
    <x v="3"/>
    <n v="192"/>
    <x v="0"/>
  </r>
  <r>
    <s v="01 Østfold"/>
    <x v="0"/>
    <s v="0136"/>
    <s v="0136 Rygge"/>
    <x v="15"/>
    <x v="4"/>
    <n v="189"/>
    <x v="0"/>
  </r>
  <r>
    <s v="01 Østfold"/>
    <x v="0"/>
    <s v="0136"/>
    <s v="0136 Rygge"/>
    <x v="15"/>
    <x v="5"/>
    <n v="176"/>
    <x v="0"/>
  </r>
  <r>
    <s v="01 Østfold"/>
    <x v="0"/>
    <s v="0136"/>
    <s v="0136 Rygge"/>
    <x v="15"/>
    <x v="6"/>
    <n v="180"/>
    <x v="0"/>
  </r>
  <r>
    <s v="01 Østfold"/>
    <x v="0"/>
    <s v="0136"/>
    <s v="0136 Rygge"/>
    <x v="15"/>
    <x v="7"/>
    <n v="169"/>
    <x v="0"/>
  </r>
  <r>
    <s v="01 Østfold"/>
    <x v="0"/>
    <s v="0136"/>
    <s v="0136 Rygge"/>
    <x v="15"/>
    <x v="8"/>
    <n v="172"/>
    <x v="0"/>
  </r>
  <r>
    <s v="01 Østfold"/>
    <x v="0"/>
    <s v="0136"/>
    <s v="0136 Rygge"/>
    <x v="15"/>
    <x v="9"/>
    <n v="176"/>
    <x v="0"/>
  </r>
  <r>
    <s v="01 Østfold"/>
    <x v="0"/>
    <s v="0136"/>
    <s v="0136 Rygge"/>
    <x v="15"/>
    <x v="10"/>
    <n v="157"/>
    <x v="0"/>
  </r>
  <r>
    <s v="01 Østfold"/>
    <x v="0"/>
    <s v="0136"/>
    <s v="0136 Rygge"/>
    <x v="15"/>
    <x v="11"/>
    <n v="163"/>
    <x v="0"/>
  </r>
  <r>
    <s v="01 Østfold"/>
    <x v="0"/>
    <s v="0136"/>
    <s v="0136 Rygge"/>
    <x v="15"/>
    <x v="12"/>
    <n v="159"/>
    <x v="0"/>
  </r>
  <r>
    <s v="01 Østfold"/>
    <x v="0"/>
    <s v="0137"/>
    <s v="0137 Våler (Østf.)"/>
    <x v="16"/>
    <x v="0"/>
    <n v="103"/>
    <x v="0"/>
  </r>
  <r>
    <s v="01 Østfold"/>
    <x v="0"/>
    <s v="0137"/>
    <s v="0137 Våler (Østf.)"/>
    <x v="16"/>
    <x v="1"/>
    <n v="84"/>
    <x v="0"/>
  </r>
  <r>
    <s v="01 Østfold"/>
    <x v="0"/>
    <s v="0137"/>
    <s v="0137 Våler (Østf.)"/>
    <x v="16"/>
    <x v="2"/>
    <n v="82"/>
    <x v="0"/>
  </r>
  <r>
    <s v="01 Østfold"/>
    <x v="0"/>
    <s v="0137"/>
    <s v="0137 Våler (Østf.)"/>
    <x v="16"/>
    <x v="3"/>
    <n v="75"/>
    <x v="0"/>
  </r>
  <r>
    <s v="01 Østfold"/>
    <x v="0"/>
    <s v="0137"/>
    <s v="0137 Våler (Østf.)"/>
    <x v="16"/>
    <x v="4"/>
    <n v="77"/>
    <x v="0"/>
  </r>
  <r>
    <s v="01 Østfold"/>
    <x v="0"/>
    <s v="0137"/>
    <s v="0137 Våler (Østf.)"/>
    <x v="16"/>
    <x v="5"/>
    <n v="78"/>
    <x v="0"/>
  </r>
  <r>
    <s v="01 Østfold"/>
    <x v="0"/>
    <s v="0137"/>
    <s v="0137 Våler (Østf.)"/>
    <x v="16"/>
    <x v="6"/>
    <n v="69"/>
    <x v="0"/>
  </r>
  <r>
    <s v="01 Østfold"/>
    <x v="0"/>
    <s v="0137"/>
    <s v="0137 Våler (Østf.)"/>
    <x v="16"/>
    <x v="7"/>
    <n v="60"/>
    <x v="0"/>
  </r>
  <r>
    <s v="01 Østfold"/>
    <x v="0"/>
    <s v="0137"/>
    <s v="0137 Våler (Østf.)"/>
    <x v="16"/>
    <x v="8"/>
    <n v="56"/>
    <x v="0"/>
  </r>
  <r>
    <s v="01 Østfold"/>
    <x v="0"/>
    <s v="0137"/>
    <s v="0137 Våler (Østf.)"/>
    <x v="16"/>
    <x v="9"/>
    <n v="63"/>
    <x v="0"/>
  </r>
  <r>
    <s v="01 Østfold"/>
    <x v="0"/>
    <s v="0137"/>
    <s v="0137 Våler (Østf.)"/>
    <x v="16"/>
    <x v="10"/>
    <n v="62"/>
    <x v="0"/>
  </r>
  <r>
    <s v="01 Østfold"/>
    <x v="0"/>
    <s v="0137"/>
    <s v="0137 Våler (Østf.)"/>
    <x v="16"/>
    <x v="11"/>
    <n v="55"/>
    <x v="0"/>
  </r>
  <r>
    <s v="01 Østfold"/>
    <x v="0"/>
    <s v="0137"/>
    <s v="0137 Våler (Østf.)"/>
    <x v="16"/>
    <x v="12"/>
    <n v="57"/>
    <x v="0"/>
  </r>
  <r>
    <s v="01 Østfold"/>
    <x v="0"/>
    <s v="0138"/>
    <s v="0138 Hobøl"/>
    <x v="17"/>
    <x v="0"/>
    <n v="66"/>
    <x v="0"/>
  </r>
  <r>
    <s v="01 Østfold"/>
    <x v="0"/>
    <s v="0138"/>
    <s v="0138 Hobøl"/>
    <x v="17"/>
    <x v="1"/>
    <n v="57"/>
    <x v="0"/>
  </r>
  <r>
    <s v="01 Østfold"/>
    <x v="0"/>
    <s v="0138"/>
    <s v="0138 Hobøl"/>
    <x v="17"/>
    <x v="2"/>
    <n v="59"/>
    <x v="0"/>
  </r>
  <r>
    <s v="01 Østfold"/>
    <x v="0"/>
    <s v="0138"/>
    <s v="0138 Hobøl"/>
    <x v="17"/>
    <x v="3"/>
    <n v="60"/>
    <x v="0"/>
  </r>
  <r>
    <s v="01 Østfold"/>
    <x v="0"/>
    <s v="0138"/>
    <s v="0138 Hobøl"/>
    <x v="17"/>
    <x v="4"/>
    <n v="66"/>
    <x v="0"/>
  </r>
  <r>
    <s v="01 Østfold"/>
    <x v="0"/>
    <s v="0138"/>
    <s v="0138 Hobøl"/>
    <x v="17"/>
    <x v="5"/>
    <n v="63"/>
    <x v="0"/>
  </r>
  <r>
    <s v="01 Østfold"/>
    <x v="0"/>
    <s v="0138"/>
    <s v="0138 Hobøl"/>
    <x v="17"/>
    <x v="6"/>
    <n v="60"/>
    <x v="0"/>
  </r>
  <r>
    <s v="01 Østfold"/>
    <x v="0"/>
    <s v="0138"/>
    <s v="0138 Hobøl"/>
    <x v="17"/>
    <x v="7"/>
    <n v="55"/>
    <x v="0"/>
  </r>
  <r>
    <s v="01 Østfold"/>
    <x v="0"/>
    <s v="0138"/>
    <s v="0138 Hobøl"/>
    <x v="17"/>
    <x v="8"/>
    <n v="51"/>
    <x v="0"/>
  </r>
  <r>
    <s v="01 Østfold"/>
    <x v="0"/>
    <s v="0138"/>
    <s v="0138 Hobøl"/>
    <x v="17"/>
    <x v="9"/>
    <n v="52"/>
    <x v="0"/>
  </r>
  <r>
    <s v="01 Østfold"/>
    <x v="0"/>
    <s v="0138"/>
    <s v="0138 Hobøl"/>
    <x v="17"/>
    <x v="10"/>
    <n v="47"/>
    <x v="0"/>
  </r>
  <r>
    <s v="01 Østfold"/>
    <x v="0"/>
    <s v="0138"/>
    <s v="0138 Hobøl"/>
    <x v="17"/>
    <x v="11"/>
    <n v="42"/>
    <x v="0"/>
  </r>
  <r>
    <s v="01 Østfold"/>
    <x v="0"/>
    <s v="0138"/>
    <s v="0138 Hobøl"/>
    <x v="17"/>
    <x v="12"/>
    <n v="50"/>
    <x v="0"/>
  </r>
  <r>
    <s v="02 Akershus"/>
    <x v="1"/>
    <s v="0211"/>
    <s v="0211 Vestby"/>
    <x v="18"/>
    <x v="0"/>
    <n v="125"/>
    <x v="0"/>
  </r>
  <r>
    <s v="02 Akershus"/>
    <x v="1"/>
    <s v="0211"/>
    <s v="0211 Vestby"/>
    <x v="18"/>
    <x v="1"/>
    <n v="105"/>
    <x v="0"/>
  </r>
  <r>
    <s v="02 Akershus"/>
    <x v="1"/>
    <s v="0211"/>
    <s v="0211 Vestby"/>
    <x v="18"/>
    <x v="2"/>
    <n v="95"/>
    <x v="0"/>
  </r>
  <r>
    <s v="02 Akershus"/>
    <x v="1"/>
    <s v="0211"/>
    <s v="0211 Vestby"/>
    <x v="18"/>
    <x v="3"/>
    <n v="132"/>
    <x v="0"/>
  </r>
  <r>
    <s v="02 Akershus"/>
    <x v="1"/>
    <s v="0211"/>
    <s v="0211 Vestby"/>
    <x v="18"/>
    <x v="4"/>
    <n v="141"/>
    <x v="0"/>
  </r>
  <r>
    <s v="02 Akershus"/>
    <x v="1"/>
    <s v="0211"/>
    <s v="0211 Vestby"/>
    <x v="18"/>
    <x v="5"/>
    <n v="144"/>
    <x v="0"/>
  </r>
  <r>
    <s v="02 Akershus"/>
    <x v="1"/>
    <s v="0211"/>
    <s v="0211 Vestby"/>
    <x v="18"/>
    <x v="6"/>
    <n v="155"/>
    <x v="0"/>
  </r>
  <r>
    <s v="02 Akershus"/>
    <x v="1"/>
    <s v="0211"/>
    <s v="0211 Vestby"/>
    <x v="18"/>
    <x v="7"/>
    <n v="160"/>
    <x v="0"/>
  </r>
  <r>
    <s v="02 Akershus"/>
    <x v="1"/>
    <s v="0211"/>
    <s v="0211 Vestby"/>
    <x v="18"/>
    <x v="8"/>
    <n v="158"/>
    <x v="0"/>
  </r>
  <r>
    <s v="02 Akershus"/>
    <x v="1"/>
    <s v="0211"/>
    <s v="0211 Vestby"/>
    <x v="18"/>
    <x v="9"/>
    <n v="140"/>
    <x v="0"/>
  </r>
  <r>
    <s v="02 Akershus"/>
    <x v="1"/>
    <s v="0211"/>
    <s v="0211 Vestby"/>
    <x v="18"/>
    <x v="10"/>
    <n v="130"/>
    <x v="0"/>
  </r>
  <r>
    <s v="02 Akershus"/>
    <x v="1"/>
    <s v="0211"/>
    <s v="0211 Vestby"/>
    <x v="18"/>
    <x v="11"/>
    <n v="127"/>
    <x v="0"/>
  </r>
  <r>
    <s v="02 Akershus"/>
    <x v="1"/>
    <s v="0211"/>
    <s v="0211 Vestby"/>
    <x v="18"/>
    <x v="12"/>
    <n v="96"/>
    <x v="0"/>
  </r>
  <r>
    <s v="02 Akershus"/>
    <x v="1"/>
    <s v="0213"/>
    <s v="0213 Ski"/>
    <x v="19"/>
    <x v="0"/>
    <n v="129"/>
    <x v="0"/>
  </r>
  <r>
    <s v="02 Akershus"/>
    <x v="1"/>
    <s v="0213"/>
    <s v="0213 Ski"/>
    <x v="19"/>
    <x v="1"/>
    <n v="113"/>
    <x v="0"/>
  </r>
  <r>
    <s v="02 Akershus"/>
    <x v="1"/>
    <s v="0213"/>
    <s v="0213 Ski"/>
    <x v="19"/>
    <x v="2"/>
    <n v="114"/>
    <x v="0"/>
  </r>
  <r>
    <s v="02 Akershus"/>
    <x v="1"/>
    <s v="0213"/>
    <s v="0213 Ski"/>
    <x v="19"/>
    <x v="3"/>
    <n v="112"/>
    <x v="0"/>
  </r>
  <r>
    <s v="02 Akershus"/>
    <x v="1"/>
    <s v="0213"/>
    <s v="0213 Ski"/>
    <x v="19"/>
    <x v="4"/>
    <n v="113"/>
    <x v="0"/>
  </r>
  <r>
    <s v="02 Akershus"/>
    <x v="1"/>
    <s v="0213"/>
    <s v="0213 Ski"/>
    <x v="19"/>
    <x v="5"/>
    <n v="113"/>
    <x v="0"/>
  </r>
  <r>
    <s v="02 Akershus"/>
    <x v="1"/>
    <s v="0213"/>
    <s v="0213 Ski"/>
    <x v="19"/>
    <x v="6"/>
    <n v="109"/>
    <x v="0"/>
  </r>
  <r>
    <s v="02 Akershus"/>
    <x v="1"/>
    <s v="0213"/>
    <s v="0213 Ski"/>
    <x v="19"/>
    <x v="7"/>
    <n v="102"/>
    <x v="0"/>
  </r>
  <r>
    <s v="02 Akershus"/>
    <x v="1"/>
    <s v="0213"/>
    <s v="0213 Ski"/>
    <x v="19"/>
    <x v="8"/>
    <n v="97"/>
    <x v="0"/>
  </r>
  <r>
    <s v="02 Akershus"/>
    <x v="1"/>
    <s v="0213"/>
    <s v="0213 Ski"/>
    <x v="19"/>
    <x v="9"/>
    <n v="103"/>
    <x v="0"/>
  </r>
  <r>
    <s v="02 Akershus"/>
    <x v="1"/>
    <s v="0213"/>
    <s v="0213 Ski"/>
    <x v="19"/>
    <x v="10"/>
    <n v="99"/>
    <x v="0"/>
  </r>
  <r>
    <s v="02 Akershus"/>
    <x v="1"/>
    <s v="0213"/>
    <s v="0213 Ski"/>
    <x v="19"/>
    <x v="11"/>
    <n v="85"/>
    <x v="0"/>
  </r>
  <r>
    <s v="02 Akershus"/>
    <x v="1"/>
    <s v="0213"/>
    <s v="0213 Ski"/>
    <x v="19"/>
    <x v="12"/>
    <n v="93"/>
    <x v="0"/>
  </r>
  <r>
    <s v="02 Akershus"/>
    <x v="1"/>
    <s v="0214"/>
    <s v="0214 Ås"/>
    <x v="20"/>
    <x v="0"/>
    <n v="122"/>
    <x v="0"/>
  </r>
  <r>
    <s v="02 Akershus"/>
    <x v="1"/>
    <s v="0214"/>
    <s v="0214 Ås"/>
    <x v="20"/>
    <x v="1"/>
    <n v="111"/>
    <x v="0"/>
  </r>
  <r>
    <s v="02 Akershus"/>
    <x v="1"/>
    <s v="0214"/>
    <s v="0214 Ås"/>
    <x v="20"/>
    <x v="2"/>
    <n v="98"/>
    <x v="0"/>
  </r>
  <r>
    <s v="02 Akershus"/>
    <x v="1"/>
    <s v="0214"/>
    <s v="0214 Ås"/>
    <x v="20"/>
    <x v="3"/>
    <n v="95"/>
    <x v="0"/>
  </r>
  <r>
    <s v="02 Akershus"/>
    <x v="1"/>
    <s v="0214"/>
    <s v="0214 Ås"/>
    <x v="20"/>
    <x v="4"/>
    <n v="96"/>
    <x v="0"/>
  </r>
  <r>
    <s v="02 Akershus"/>
    <x v="1"/>
    <s v="0214"/>
    <s v="0214 Ås"/>
    <x v="20"/>
    <x v="5"/>
    <n v="101"/>
    <x v="0"/>
  </r>
  <r>
    <s v="02 Akershus"/>
    <x v="1"/>
    <s v="0214"/>
    <s v="0214 Ås"/>
    <x v="20"/>
    <x v="6"/>
    <n v="118"/>
    <x v="0"/>
  </r>
  <r>
    <s v="02 Akershus"/>
    <x v="1"/>
    <s v="0214"/>
    <s v="0214 Ås"/>
    <x v="20"/>
    <x v="7"/>
    <n v="108"/>
    <x v="0"/>
  </r>
  <r>
    <s v="02 Akershus"/>
    <x v="1"/>
    <s v="0214"/>
    <s v="0214 Ås"/>
    <x v="20"/>
    <x v="8"/>
    <n v="113"/>
    <x v="0"/>
  </r>
  <r>
    <s v="02 Akershus"/>
    <x v="1"/>
    <s v="0214"/>
    <s v="0214 Ås"/>
    <x v="20"/>
    <x v="9"/>
    <n v="115"/>
    <x v="0"/>
  </r>
  <r>
    <s v="02 Akershus"/>
    <x v="1"/>
    <s v="0214"/>
    <s v="0214 Ås"/>
    <x v="20"/>
    <x v="10"/>
    <n v="98"/>
    <x v="0"/>
  </r>
  <r>
    <s v="02 Akershus"/>
    <x v="1"/>
    <s v="0214"/>
    <s v="0214 Ås"/>
    <x v="20"/>
    <x v="11"/>
    <n v="91"/>
    <x v="0"/>
  </r>
  <r>
    <s v="02 Akershus"/>
    <x v="1"/>
    <s v="0214"/>
    <s v="0214 Ås"/>
    <x v="20"/>
    <x v="12"/>
    <n v="94"/>
    <x v="0"/>
  </r>
  <r>
    <s v="02 Akershus"/>
    <x v="1"/>
    <s v="0215"/>
    <s v="0215 Frogn"/>
    <x v="21"/>
    <x v="0"/>
    <n v="70"/>
    <x v="0"/>
  </r>
  <r>
    <s v="02 Akershus"/>
    <x v="1"/>
    <s v="0215"/>
    <s v="0215 Frogn"/>
    <x v="21"/>
    <x v="1"/>
    <n v="70"/>
    <x v="0"/>
  </r>
  <r>
    <s v="02 Akershus"/>
    <x v="1"/>
    <s v="0215"/>
    <s v="0215 Frogn"/>
    <x v="21"/>
    <x v="2"/>
    <n v="73"/>
    <x v="0"/>
  </r>
  <r>
    <s v="02 Akershus"/>
    <x v="1"/>
    <s v="0215"/>
    <s v="0215 Frogn"/>
    <x v="21"/>
    <x v="3"/>
    <n v="80"/>
    <x v="0"/>
  </r>
  <r>
    <s v="02 Akershus"/>
    <x v="1"/>
    <s v="0215"/>
    <s v="0215 Frogn"/>
    <x v="21"/>
    <x v="4"/>
    <n v="87"/>
    <x v="0"/>
  </r>
  <r>
    <s v="02 Akershus"/>
    <x v="1"/>
    <s v="0215"/>
    <s v="0215 Frogn"/>
    <x v="21"/>
    <x v="5"/>
    <n v="83"/>
    <x v="0"/>
  </r>
  <r>
    <s v="02 Akershus"/>
    <x v="1"/>
    <s v="0215"/>
    <s v="0215 Frogn"/>
    <x v="21"/>
    <x v="6"/>
    <n v="76"/>
    <x v="0"/>
  </r>
  <r>
    <s v="02 Akershus"/>
    <x v="1"/>
    <s v="0215"/>
    <s v="0215 Frogn"/>
    <x v="21"/>
    <x v="7"/>
    <n v="82"/>
    <x v="0"/>
  </r>
  <r>
    <s v="02 Akershus"/>
    <x v="1"/>
    <s v="0215"/>
    <s v="0215 Frogn"/>
    <x v="21"/>
    <x v="8"/>
    <n v="86"/>
    <x v="0"/>
  </r>
  <r>
    <s v="02 Akershus"/>
    <x v="1"/>
    <s v="0215"/>
    <s v="0215 Frogn"/>
    <x v="21"/>
    <x v="9"/>
    <n v="91"/>
    <x v="0"/>
  </r>
  <r>
    <s v="02 Akershus"/>
    <x v="1"/>
    <s v="0215"/>
    <s v="0215 Frogn"/>
    <x v="21"/>
    <x v="10"/>
    <n v="93"/>
    <x v="0"/>
  </r>
  <r>
    <s v="02 Akershus"/>
    <x v="1"/>
    <s v="0215"/>
    <s v="0215 Frogn"/>
    <x v="21"/>
    <x v="11"/>
    <n v="56"/>
    <x v="0"/>
  </r>
  <r>
    <s v="02 Akershus"/>
    <x v="1"/>
    <s v="0215"/>
    <s v="0215 Frogn"/>
    <x v="21"/>
    <x v="12"/>
    <n v="51"/>
    <x v="0"/>
  </r>
  <r>
    <s v="02 Akershus"/>
    <x v="1"/>
    <s v="0216"/>
    <s v="0216 Nesodden"/>
    <x v="22"/>
    <x v="0"/>
    <n v="68"/>
    <x v="0"/>
  </r>
  <r>
    <s v="02 Akershus"/>
    <x v="1"/>
    <s v="0216"/>
    <s v="0216 Nesodden"/>
    <x v="22"/>
    <x v="1"/>
    <n v="59"/>
    <x v="0"/>
  </r>
  <r>
    <s v="02 Akershus"/>
    <x v="1"/>
    <s v="0216"/>
    <s v="0216 Nesodden"/>
    <x v="22"/>
    <x v="2"/>
    <n v="55"/>
    <x v="0"/>
  </r>
  <r>
    <s v="02 Akershus"/>
    <x v="1"/>
    <s v="0216"/>
    <s v="0216 Nesodden"/>
    <x v="22"/>
    <x v="3"/>
    <n v="73"/>
    <x v="0"/>
  </r>
  <r>
    <s v="02 Akershus"/>
    <x v="1"/>
    <s v="0216"/>
    <s v="0216 Nesodden"/>
    <x v="22"/>
    <x v="4"/>
    <n v="88"/>
    <x v="0"/>
  </r>
  <r>
    <s v="02 Akershus"/>
    <x v="1"/>
    <s v="0216"/>
    <s v="0216 Nesodden"/>
    <x v="22"/>
    <x v="5"/>
    <n v="85"/>
    <x v="0"/>
  </r>
  <r>
    <s v="02 Akershus"/>
    <x v="1"/>
    <s v="0216"/>
    <s v="0216 Nesodden"/>
    <x v="22"/>
    <x v="6"/>
    <n v="85"/>
    <x v="0"/>
  </r>
  <r>
    <s v="02 Akershus"/>
    <x v="1"/>
    <s v="0216"/>
    <s v="0216 Nesodden"/>
    <x v="22"/>
    <x v="7"/>
    <n v="85"/>
    <x v="0"/>
  </r>
  <r>
    <s v="02 Akershus"/>
    <x v="1"/>
    <s v="0216"/>
    <s v="0216 Nesodden"/>
    <x v="22"/>
    <x v="8"/>
    <n v="78"/>
    <x v="0"/>
  </r>
  <r>
    <s v="02 Akershus"/>
    <x v="1"/>
    <s v="0216"/>
    <s v="0216 Nesodden"/>
    <x v="22"/>
    <x v="9"/>
    <n v="81"/>
    <x v="0"/>
  </r>
  <r>
    <s v="02 Akershus"/>
    <x v="1"/>
    <s v="0216"/>
    <s v="0216 Nesodden"/>
    <x v="22"/>
    <x v="10"/>
    <n v="83"/>
    <x v="0"/>
  </r>
  <r>
    <s v="02 Akershus"/>
    <x v="1"/>
    <s v="0216"/>
    <s v="0216 Nesodden"/>
    <x v="22"/>
    <x v="11"/>
    <n v="66"/>
    <x v="0"/>
  </r>
  <r>
    <s v="02 Akershus"/>
    <x v="1"/>
    <s v="0216"/>
    <s v="0216 Nesodden"/>
    <x v="22"/>
    <x v="12"/>
    <n v="71"/>
    <x v="0"/>
  </r>
  <r>
    <s v="02 Akershus"/>
    <x v="1"/>
    <s v="0217"/>
    <s v="0217 Oppegård"/>
    <x v="23"/>
    <x v="0"/>
    <n v="46"/>
    <x v="0"/>
  </r>
  <r>
    <s v="02 Akershus"/>
    <x v="1"/>
    <s v="0217"/>
    <s v="0217 Oppegård"/>
    <x v="23"/>
    <x v="1"/>
    <n v="42"/>
    <x v="0"/>
  </r>
  <r>
    <s v="02 Akershus"/>
    <x v="1"/>
    <s v="0217"/>
    <s v="0217 Oppegård"/>
    <x v="23"/>
    <x v="2"/>
    <n v="48"/>
    <x v="0"/>
  </r>
  <r>
    <s v="02 Akershus"/>
    <x v="1"/>
    <s v="0217"/>
    <s v="0217 Oppegård"/>
    <x v="23"/>
    <x v="3"/>
    <n v="41"/>
    <x v="0"/>
  </r>
  <r>
    <s v="02 Akershus"/>
    <x v="1"/>
    <s v="0217"/>
    <s v="0217 Oppegård"/>
    <x v="23"/>
    <x v="4"/>
    <n v="40"/>
    <x v="0"/>
  </r>
  <r>
    <s v="02 Akershus"/>
    <x v="1"/>
    <s v="0217"/>
    <s v="0217 Oppegård"/>
    <x v="23"/>
    <x v="5"/>
    <n v="38"/>
    <x v="0"/>
  </r>
  <r>
    <s v="02 Akershus"/>
    <x v="1"/>
    <s v="0217"/>
    <s v="0217 Oppegård"/>
    <x v="23"/>
    <x v="6"/>
    <n v="40"/>
    <x v="0"/>
  </r>
  <r>
    <s v="02 Akershus"/>
    <x v="1"/>
    <s v="0217"/>
    <s v="0217 Oppegård"/>
    <x v="23"/>
    <x v="7"/>
    <n v="42"/>
    <x v="0"/>
  </r>
  <r>
    <s v="02 Akershus"/>
    <x v="1"/>
    <s v="0217"/>
    <s v="0217 Oppegård"/>
    <x v="23"/>
    <x v="8"/>
    <n v="30"/>
    <x v="0"/>
  </r>
  <r>
    <s v="02 Akershus"/>
    <x v="1"/>
    <s v="0217"/>
    <s v="0217 Oppegård"/>
    <x v="23"/>
    <x v="9"/>
    <n v="24"/>
    <x v="0"/>
  </r>
  <r>
    <s v="02 Akershus"/>
    <x v="1"/>
    <s v="0217"/>
    <s v="0217 Oppegård"/>
    <x v="23"/>
    <x v="10"/>
    <n v="12"/>
    <x v="0"/>
  </r>
  <r>
    <s v="02 Akershus"/>
    <x v="1"/>
    <s v="0217"/>
    <s v="0217 Oppegård"/>
    <x v="23"/>
    <x v="11"/>
    <n v="2"/>
    <x v="0"/>
  </r>
  <r>
    <s v="02 Akershus"/>
    <x v="1"/>
    <s v="0217"/>
    <s v="0217 Oppegård"/>
    <x v="23"/>
    <x v="12"/>
    <n v="3"/>
    <x v="0"/>
  </r>
  <r>
    <s v="02 Akershus"/>
    <x v="1"/>
    <s v="0219"/>
    <s v="0219 Bærum"/>
    <x v="24"/>
    <x v="0"/>
    <n v="281"/>
    <x v="0"/>
  </r>
  <r>
    <s v="02 Akershus"/>
    <x v="1"/>
    <s v="0219"/>
    <s v="0219 Bærum"/>
    <x v="24"/>
    <x v="1"/>
    <n v="296"/>
    <x v="0"/>
  </r>
  <r>
    <s v="02 Akershus"/>
    <x v="1"/>
    <s v="0219"/>
    <s v="0219 Bærum"/>
    <x v="24"/>
    <x v="2"/>
    <n v="301"/>
    <x v="0"/>
  </r>
  <r>
    <s v="02 Akershus"/>
    <x v="1"/>
    <s v="0219"/>
    <s v="0219 Bærum"/>
    <x v="24"/>
    <x v="3"/>
    <n v="320"/>
    <x v="0"/>
  </r>
  <r>
    <s v="02 Akershus"/>
    <x v="1"/>
    <s v="0219"/>
    <s v="0219 Bærum"/>
    <x v="24"/>
    <x v="4"/>
    <n v="282"/>
    <x v="0"/>
  </r>
  <r>
    <s v="02 Akershus"/>
    <x v="1"/>
    <s v="0219"/>
    <s v="0219 Bærum"/>
    <x v="24"/>
    <x v="5"/>
    <n v="285"/>
    <x v="0"/>
  </r>
  <r>
    <s v="02 Akershus"/>
    <x v="1"/>
    <s v="0219"/>
    <s v="0219 Bærum"/>
    <x v="24"/>
    <x v="6"/>
    <n v="279"/>
    <x v="0"/>
  </r>
  <r>
    <s v="02 Akershus"/>
    <x v="1"/>
    <s v="0219"/>
    <s v="0219 Bærum"/>
    <x v="24"/>
    <x v="7"/>
    <n v="270"/>
    <x v="0"/>
  </r>
  <r>
    <s v="02 Akershus"/>
    <x v="1"/>
    <s v="0219"/>
    <s v="0219 Bærum"/>
    <x v="24"/>
    <x v="8"/>
    <n v="212"/>
    <x v="0"/>
  </r>
  <r>
    <s v="02 Akershus"/>
    <x v="1"/>
    <s v="0219"/>
    <s v="0219 Bærum"/>
    <x v="24"/>
    <x v="9"/>
    <n v="211"/>
    <x v="0"/>
  </r>
  <r>
    <s v="02 Akershus"/>
    <x v="1"/>
    <s v="0219"/>
    <s v="0219 Bærum"/>
    <x v="24"/>
    <x v="10"/>
    <n v="181"/>
    <x v="0"/>
  </r>
  <r>
    <s v="02 Akershus"/>
    <x v="1"/>
    <s v="0219"/>
    <s v="0219 Bærum"/>
    <x v="24"/>
    <x v="11"/>
    <n v="101"/>
    <x v="0"/>
  </r>
  <r>
    <s v="02 Akershus"/>
    <x v="1"/>
    <s v="0219"/>
    <s v="0219 Bærum"/>
    <x v="24"/>
    <x v="12"/>
    <n v="103"/>
    <x v="0"/>
  </r>
  <r>
    <s v="02 Akershus"/>
    <x v="1"/>
    <s v="0220"/>
    <s v="0220 Asker"/>
    <x v="25"/>
    <x v="0"/>
    <n v="280"/>
    <x v="0"/>
  </r>
  <r>
    <s v="02 Akershus"/>
    <x v="1"/>
    <s v="0220"/>
    <s v="0220 Asker"/>
    <x v="25"/>
    <x v="1"/>
    <n v="238"/>
    <x v="0"/>
  </r>
  <r>
    <s v="02 Akershus"/>
    <x v="1"/>
    <s v="0220"/>
    <s v="0220 Asker"/>
    <x v="25"/>
    <x v="2"/>
    <n v="268"/>
    <x v="0"/>
  </r>
  <r>
    <s v="02 Akershus"/>
    <x v="1"/>
    <s v="0220"/>
    <s v="0220 Asker"/>
    <x v="25"/>
    <x v="3"/>
    <n v="283"/>
    <x v="0"/>
  </r>
  <r>
    <s v="02 Akershus"/>
    <x v="1"/>
    <s v="0220"/>
    <s v="0220 Asker"/>
    <x v="25"/>
    <x v="4"/>
    <n v="268"/>
    <x v="0"/>
  </r>
  <r>
    <s v="02 Akershus"/>
    <x v="1"/>
    <s v="0220"/>
    <s v="0220 Asker"/>
    <x v="25"/>
    <x v="5"/>
    <n v="239"/>
    <x v="0"/>
  </r>
  <r>
    <s v="02 Akershus"/>
    <x v="1"/>
    <s v="0220"/>
    <s v="0220 Asker"/>
    <x v="25"/>
    <x v="6"/>
    <n v="241"/>
    <x v="0"/>
  </r>
  <r>
    <s v="02 Akershus"/>
    <x v="1"/>
    <s v="0220"/>
    <s v="0220 Asker"/>
    <x v="25"/>
    <x v="7"/>
    <n v="265"/>
    <x v="0"/>
  </r>
  <r>
    <s v="02 Akershus"/>
    <x v="1"/>
    <s v="0220"/>
    <s v="0220 Asker"/>
    <x v="25"/>
    <x v="8"/>
    <n v="138"/>
    <x v="0"/>
  </r>
  <r>
    <s v="02 Akershus"/>
    <x v="1"/>
    <s v="0220"/>
    <s v="0220 Asker"/>
    <x v="25"/>
    <x v="9"/>
    <n v="189"/>
    <x v="0"/>
  </r>
  <r>
    <s v="02 Akershus"/>
    <x v="1"/>
    <s v="0220"/>
    <s v="0220 Asker"/>
    <x v="25"/>
    <x v="10"/>
    <n v="179"/>
    <x v="0"/>
  </r>
  <r>
    <s v="02 Akershus"/>
    <x v="1"/>
    <s v="0220"/>
    <s v="0220 Asker"/>
    <x v="25"/>
    <x v="11"/>
    <n v="123"/>
    <x v="0"/>
  </r>
  <r>
    <s v="02 Akershus"/>
    <x v="1"/>
    <s v="0220"/>
    <s v="0220 Asker"/>
    <x v="25"/>
    <x v="12"/>
    <n v="111"/>
    <x v="0"/>
  </r>
  <r>
    <s v="02 Akershus"/>
    <x v="1"/>
    <s v="0221"/>
    <s v="0221 Aurskog-Høland"/>
    <x v="26"/>
    <x v="0"/>
    <n v="198"/>
    <x v="0"/>
  </r>
  <r>
    <s v="02 Akershus"/>
    <x v="1"/>
    <s v="0221"/>
    <s v="0221 Aurskog-Høland"/>
    <x v="26"/>
    <x v="1"/>
    <n v="163"/>
    <x v="0"/>
  </r>
  <r>
    <s v="02 Akershus"/>
    <x v="1"/>
    <s v="0221"/>
    <s v="0221 Aurskog-Høland"/>
    <x v="26"/>
    <x v="2"/>
    <n v="167"/>
    <x v="0"/>
  </r>
  <r>
    <s v="02 Akershus"/>
    <x v="1"/>
    <s v="0221"/>
    <s v="0221 Aurskog-Høland"/>
    <x v="26"/>
    <x v="3"/>
    <n v="174"/>
    <x v="0"/>
  </r>
  <r>
    <s v="02 Akershus"/>
    <x v="1"/>
    <s v="0221"/>
    <s v="0221 Aurskog-Høland"/>
    <x v="26"/>
    <x v="4"/>
    <n v="168"/>
    <x v="0"/>
  </r>
  <r>
    <s v="02 Akershus"/>
    <x v="1"/>
    <s v="0221"/>
    <s v="0221 Aurskog-Høland"/>
    <x v="26"/>
    <x v="5"/>
    <n v="204"/>
    <x v="0"/>
  </r>
  <r>
    <s v="02 Akershus"/>
    <x v="1"/>
    <s v="0221"/>
    <s v="0221 Aurskog-Høland"/>
    <x v="26"/>
    <x v="6"/>
    <n v="205"/>
    <x v="0"/>
  </r>
  <r>
    <s v="02 Akershus"/>
    <x v="1"/>
    <s v="0221"/>
    <s v="0221 Aurskog-Høland"/>
    <x v="26"/>
    <x v="7"/>
    <n v="195"/>
    <x v="0"/>
  </r>
  <r>
    <s v="02 Akershus"/>
    <x v="1"/>
    <s v="0221"/>
    <s v="0221 Aurskog-Høland"/>
    <x v="26"/>
    <x v="8"/>
    <n v="196"/>
    <x v="0"/>
  </r>
  <r>
    <s v="02 Akershus"/>
    <x v="1"/>
    <s v="0221"/>
    <s v="0221 Aurskog-Høland"/>
    <x v="26"/>
    <x v="9"/>
    <n v="193"/>
    <x v="0"/>
  </r>
  <r>
    <s v="02 Akershus"/>
    <x v="1"/>
    <s v="0221"/>
    <s v="0221 Aurskog-Høland"/>
    <x v="26"/>
    <x v="10"/>
    <n v="182"/>
    <x v="0"/>
  </r>
  <r>
    <s v="02 Akershus"/>
    <x v="1"/>
    <s v="0221"/>
    <s v="0221 Aurskog-Høland"/>
    <x v="26"/>
    <x v="11"/>
    <n v="176"/>
    <x v="0"/>
  </r>
  <r>
    <s v="02 Akershus"/>
    <x v="1"/>
    <s v="0221"/>
    <s v="0221 Aurskog-Høland"/>
    <x v="26"/>
    <x v="12"/>
    <n v="155"/>
    <x v="0"/>
  </r>
  <r>
    <s v="02 Akershus"/>
    <x v="1"/>
    <s v="0226"/>
    <s v="0226 Sørum"/>
    <x v="27"/>
    <x v="0"/>
    <n v="214"/>
    <x v="0"/>
  </r>
  <r>
    <s v="02 Akershus"/>
    <x v="1"/>
    <s v="0226"/>
    <s v="0226 Sørum"/>
    <x v="27"/>
    <x v="1"/>
    <n v="205"/>
    <x v="0"/>
  </r>
  <r>
    <s v="02 Akershus"/>
    <x v="1"/>
    <s v="0226"/>
    <s v="0226 Sørum"/>
    <x v="27"/>
    <x v="2"/>
    <n v="139"/>
    <x v="0"/>
  </r>
  <r>
    <s v="02 Akershus"/>
    <x v="1"/>
    <s v="0226"/>
    <s v="0226 Sørum"/>
    <x v="27"/>
    <x v="3"/>
    <n v="144"/>
    <x v="0"/>
  </r>
  <r>
    <s v="02 Akershus"/>
    <x v="1"/>
    <s v="0226"/>
    <s v="0226 Sørum"/>
    <x v="27"/>
    <x v="4"/>
    <n v="140"/>
    <x v="0"/>
  </r>
  <r>
    <s v="02 Akershus"/>
    <x v="1"/>
    <s v="0226"/>
    <s v="0226 Sørum"/>
    <x v="27"/>
    <x v="5"/>
    <n v="147"/>
    <x v="0"/>
  </r>
  <r>
    <s v="02 Akershus"/>
    <x v="1"/>
    <s v="0226"/>
    <s v="0226 Sørum"/>
    <x v="27"/>
    <x v="6"/>
    <n v="156"/>
    <x v="0"/>
  </r>
  <r>
    <s v="02 Akershus"/>
    <x v="1"/>
    <s v="0226"/>
    <s v="0226 Sørum"/>
    <x v="27"/>
    <x v="7"/>
    <n v="143"/>
    <x v="0"/>
  </r>
  <r>
    <s v="02 Akershus"/>
    <x v="1"/>
    <s v="0226"/>
    <s v="0226 Sørum"/>
    <x v="27"/>
    <x v="8"/>
    <n v="152"/>
    <x v="0"/>
  </r>
  <r>
    <s v="02 Akershus"/>
    <x v="1"/>
    <s v="0226"/>
    <s v="0226 Sørum"/>
    <x v="27"/>
    <x v="9"/>
    <n v="154"/>
    <x v="0"/>
  </r>
  <r>
    <s v="02 Akershus"/>
    <x v="1"/>
    <s v="0226"/>
    <s v="0226 Sørum"/>
    <x v="27"/>
    <x v="10"/>
    <n v="133"/>
    <x v="0"/>
  </r>
  <r>
    <s v="02 Akershus"/>
    <x v="1"/>
    <s v="0226"/>
    <s v="0226 Sørum"/>
    <x v="27"/>
    <x v="11"/>
    <n v="144"/>
    <x v="0"/>
  </r>
  <r>
    <s v="02 Akershus"/>
    <x v="1"/>
    <s v="0226"/>
    <s v="0226 Sørum"/>
    <x v="27"/>
    <x v="12"/>
    <n v="134"/>
    <x v="0"/>
  </r>
  <r>
    <s v="02 Akershus"/>
    <x v="1"/>
    <s v="0227"/>
    <s v="0227 Fet"/>
    <x v="28"/>
    <x v="0"/>
    <n v="50"/>
    <x v="0"/>
  </r>
  <r>
    <s v="02 Akershus"/>
    <x v="1"/>
    <s v="0227"/>
    <s v="0227 Fet"/>
    <x v="28"/>
    <x v="1"/>
    <n v="62"/>
    <x v="0"/>
  </r>
  <r>
    <s v="02 Akershus"/>
    <x v="1"/>
    <s v="0227"/>
    <s v="0227 Fet"/>
    <x v="28"/>
    <x v="2"/>
    <n v="74"/>
    <x v="0"/>
  </r>
  <r>
    <s v="02 Akershus"/>
    <x v="1"/>
    <s v="0227"/>
    <s v="0227 Fet"/>
    <x v="28"/>
    <x v="3"/>
    <n v="76"/>
    <x v="0"/>
  </r>
  <r>
    <s v="02 Akershus"/>
    <x v="1"/>
    <s v="0227"/>
    <s v="0227 Fet"/>
    <x v="28"/>
    <x v="4"/>
    <n v="70"/>
    <x v="0"/>
  </r>
  <r>
    <s v="02 Akershus"/>
    <x v="1"/>
    <s v="0227"/>
    <s v="0227 Fet"/>
    <x v="28"/>
    <x v="5"/>
    <n v="74"/>
    <x v="0"/>
  </r>
  <r>
    <s v="02 Akershus"/>
    <x v="1"/>
    <s v="0227"/>
    <s v="0227 Fet"/>
    <x v="28"/>
    <x v="6"/>
    <n v="55"/>
    <x v="0"/>
  </r>
  <r>
    <s v="02 Akershus"/>
    <x v="1"/>
    <s v="0227"/>
    <s v="0227 Fet"/>
    <x v="28"/>
    <x v="7"/>
    <n v="51"/>
    <x v="0"/>
  </r>
  <r>
    <s v="02 Akershus"/>
    <x v="1"/>
    <s v="0227"/>
    <s v="0227 Fet"/>
    <x v="28"/>
    <x v="8"/>
    <n v="52"/>
    <x v="0"/>
  </r>
  <r>
    <s v="02 Akershus"/>
    <x v="1"/>
    <s v="0227"/>
    <s v="0227 Fet"/>
    <x v="28"/>
    <x v="9"/>
    <n v="50"/>
    <x v="0"/>
  </r>
  <r>
    <s v="02 Akershus"/>
    <x v="1"/>
    <s v="0227"/>
    <s v="0227 Fet"/>
    <x v="28"/>
    <x v="10"/>
    <n v="57"/>
    <x v="0"/>
  </r>
  <r>
    <s v="02 Akershus"/>
    <x v="1"/>
    <s v="0227"/>
    <s v="0227 Fet"/>
    <x v="28"/>
    <x v="11"/>
    <n v="48"/>
    <x v="0"/>
  </r>
  <r>
    <s v="02 Akershus"/>
    <x v="1"/>
    <s v="0227"/>
    <s v="0227 Fet"/>
    <x v="28"/>
    <x v="12"/>
    <n v="38"/>
    <x v="0"/>
  </r>
  <r>
    <s v="02 Akershus"/>
    <x v="1"/>
    <s v="0228"/>
    <s v="0228 Rælingen"/>
    <x v="29"/>
    <x v="0"/>
    <n v="11"/>
    <x v="0"/>
  </r>
  <r>
    <s v="02 Akershus"/>
    <x v="1"/>
    <s v="0228"/>
    <s v="0228 Rælingen"/>
    <x v="29"/>
    <x v="1"/>
    <n v="13"/>
    <x v="0"/>
  </r>
  <r>
    <s v="02 Akershus"/>
    <x v="1"/>
    <s v="0228"/>
    <s v="0228 Rælingen"/>
    <x v="29"/>
    <x v="2"/>
    <n v="9"/>
    <x v="0"/>
  </r>
  <r>
    <s v="02 Akershus"/>
    <x v="1"/>
    <s v="0228"/>
    <s v="0228 Rælingen"/>
    <x v="29"/>
    <x v="3"/>
    <n v="10"/>
    <x v="0"/>
  </r>
  <r>
    <s v="02 Akershus"/>
    <x v="1"/>
    <s v="0228"/>
    <s v="0228 Rælingen"/>
    <x v="29"/>
    <x v="4"/>
    <n v="9"/>
    <x v="0"/>
  </r>
  <r>
    <s v="02 Akershus"/>
    <x v="1"/>
    <s v="0228"/>
    <s v="0228 Rælingen"/>
    <x v="29"/>
    <x v="5"/>
    <n v="13"/>
    <x v="0"/>
  </r>
  <r>
    <s v="02 Akershus"/>
    <x v="1"/>
    <s v="0228"/>
    <s v="0228 Rælingen"/>
    <x v="29"/>
    <x v="6"/>
    <n v="16"/>
    <x v="0"/>
  </r>
  <r>
    <s v="02 Akershus"/>
    <x v="1"/>
    <s v="0228"/>
    <s v="0228 Rælingen"/>
    <x v="29"/>
    <x v="7"/>
    <n v="14"/>
    <x v="0"/>
  </r>
  <r>
    <s v="02 Akershus"/>
    <x v="1"/>
    <s v="0228"/>
    <s v="0228 Rælingen"/>
    <x v="29"/>
    <x v="8"/>
    <n v="14"/>
    <x v="0"/>
  </r>
  <r>
    <s v="02 Akershus"/>
    <x v="1"/>
    <s v="0228"/>
    <s v="0228 Rælingen"/>
    <x v="29"/>
    <x v="9"/>
    <n v="18"/>
    <x v="0"/>
  </r>
  <r>
    <s v="02 Akershus"/>
    <x v="1"/>
    <s v="0228"/>
    <s v="0228 Rælingen"/>
    <x v="29"/>
    <x v="10"/>
    <n v="19"/>
    <x v="0"/>
  </r>
  <r>
    <s v="02 Akershus"/>
    <x v="1"/>
    <s v="0228"/>
    <s v="0228 Rælingen"/>
    <x v="29"/>
    <x v="11"/>
    <n v="18"/>
    <x v="0"/>
  </r>
  <r>
    <s v="02 Akershus"/>
    <x v="1"/>
    <s v="0228"/>
    <s v="0228 Rælingen"/>
    <x v="29"/>
    <x v="12"/>
    <n v="13"/>
    <x v="0"/>
  </r>
  <r>
    <s v="02 Akershus"/>
    <x v="1"/>
    <s v="0229"/>
    <s v="0229 Enebakk"/>
    <x v="30"/>
    <x v="0"/>
    <n v="95"/>
    <x v="0"/>
  </r>
  <r>
    <s v="02 Akershus"/>
    <x v="1"/>
    <s v="0229"/>
    <s v="0229 Enebakk"/>
    <x v="30"/>
    <x v="1"/>
    <n v="88"/>
    <x v="0"/>
  </r>
  <r>
    <s v="02 Akershus"/>
    <x v="1"/>
    <s v="0229"/>
    <s v="0229 Enebakk"/>
    <x v="30"/>
    <x v="2"/>
    <n v="84"/>
    <x v="0"/>
  </r>
  <r>
    <s v="02 Akershus"/>
    <x v="1"/>
    <s v="0229"/>
    <s v="0229 Enebakk"/>
    <x v="30"/>
    <x v="3"/>
    <n v="97"/>
    <x v="0"/>
  </r>
  <r>
    <s v="02 Akershus"/>
    <x v="1"/>
    <s v="0229"/>
    <s v="0229 Enebakk"/>
    <x v="30"/>
    <x v="4"/>
    <n v="91"/>
    <x v="0"/>
  </r>
  <r>
    <s v="02 Akershus"/>
    <x v="1"/>
    <s v="0229"/>
    <s v="0229 Enebakk"/>
    <x v="30"/>
    <x v="5"/>
    <n v="93"/>
    <x v="0"/>
  </r>
  <r>
    <s v="02 Akershus"/>
    <x v="1"/>
    <s v="0229"/>
    <s v="0229 Enebakk"/>
    <x v="30"/>
    <x v="6"/>
    <n v="92"/>
    <x v="0"/>
  </r>
  <r>
    <s v="02 Akershus"/>
    <x v="1"/>
    <s v="0229"/>
    <s v="0229 Enebakk"/>
    <x v="30"/>
    <x v="7"/>
    <n v="88"/>
    <x v="0"/>
  </r>
  <r>
    <s v="02 Akershus"/>
    <x v="1"/>
    <s v="0229"/>
    <s v="0229 Enebakk"/>
    <x v="30"/>
    <x v="8"/>
    <n v="85"/>
    <x v="0"/>
  </r>
  <r>
    <s v="02 Akershus"/>
    <x v="1"/>
    <s v="0229"/>
    <s v="0229 Enebakk"/>
    <x v="30"/>
    <x v="9"/>
    <n v="94"/>
    <x v="0"/>
  </r>
  <r>
    <s v="02 Akershus"/>
    <x v="1"/>
    <s v="0229"/>
    <s v="0229 Enebakk"/>
    <x v="30"/>
    <x v="10"/>
    <n v="90"/>
    <x v="0"/>
  </r>
  <r>
    <s v="02 Akershus"/>
    <x v="1"/>
    <s v="0229"/>
    <s v="0229 Enebakk"/>
    <x v="30"/>
    <x v="11"/>
    <n v="51"/>
    <x v="0"/>
  </r>
  <r>
    <s v="02 Akershus"/>
    <x v="1"/>
    <s v="0229"/>
    <s v="0229 Enebakk"/>
    <x v="30"/>
    <x v="12"/>
    <n v="56"/>
    <x v="0"/>
  </r>
  <r>
    <s v="02 Akershus"/>
    <x v="1"/>
    <s v="0230"/>
    <s v="0230 Lørenskog"/>
    <x v="31"/>
    <x v="0"/>
    <n v="15"/>
    <x v="0"/>
  </r>
  <r>
    <s v="02 Akershus"/>
    <x v="1"/>
    <s v="0230"/>
    <s v="0230 Lørenskog"/>
    <x v="31"/>
    <x v="1"/>
    <n v="12"/>
    <x v="0"/>
  </r>
  <r>
    <s v="02 Akershus"/>
    <x v="1"/>
    <s v="0230"/>
    <s v="0230 Lørenskog"/>
    <x v="31"/>
    <x v="2"/>
    <n v="11"/>
    <x v="0"/>
  </r>
  <r>
    <s v="02 Akershus"/>
    <x v="1"/>
    <s v="0230"/>
    <s v="0230 Lørenskog"/>
    <x v="31"/>
    <x v="3"/>
    <n v="12"/>
    <x v="0"/>
  </r>
  <r>
    <s v="02 Akershus"/>
    <x v="1"/>
    <s v="0230"/>
    <s v="0230 Lørenskog"/>
    <x v="31"/>
    <x v="4"/>
    <n v="12"/>
    <x v="0"/>
  </r>
  <r>
    <s v="02 Akershus"/>
    <x v="1"/>
    <s v="0230"/>
    <s v="0230 Lørenskog"/>
    <x v="31"/>
    <x v="5"/>
    <n v="19"/>
    <x v="0"/>
  </r>
  <r>
    <s v="02 Akershus"/>
    <x v="1"/>
    <s v="0230"/>
    <s v="0230 Lørenskog"/>
    <x v="31"/>
    <x v="6"/>
    <n v="17"/>
    <x v="0"/>
  </r>
  <r>
    <s v="02 Akershus"/>
    <x v="1"/>
    <s v="0230"/>
    <s v="0230 Lørenskog"/>
    <x v="31"/>
    <x v="7"/>
    <n v="19"/>
    <x v="0"/>
  </r>
  <r>
    <s v="02 Akershus"/>
    <x v="1"/>
    <s v="0230"/>
    <s v="0230 Lørenskog"/>
    <x v="31"/>
    <x v="8"/>
    <n v="15"/>
    <x v="0"/>
  </r>
  <r>
    <s v="02 Akershus"/>
    <x v="1"/>
    <s v="0230"/>
    <s v="0230 Lørenskog"/>
    <x v="31"/>
    <x v="9"/>
    <n v="16"/>
    <x v="0"/>
  </r>
  <r>
    <s v="02 Akershus"/>
    <x v="1"/>
    <s v="0230"/>
    <s v="0230 Lørenskog"/>
    <x v="31"/>
    <x v="10"/>
    <n v="14"/>
    <x v="0"/>
  </r>
  <r>
    <s v="02 Akershus"/>
    <x v="1"/>
    <s v="0230"/>
    <s v="0230 Lørenskog"/>
    <x v="31"/>
    <x v="11"/>
    <n v="14"/>
    <x v="0"/>
  </r>
  <r>
    <s v="02 Akershus"/>
    <x v="1"/>
    <s v="0230"/>
    <s v="0230 Lørenskog"/>
    <x v="31"/>
    <x v="12"/>
    <n v="14"/>
    <x v="0"/>
  </r>
  <r>
    <s v="02 Akershus"/>
    <x v="1"/>
    <s v="0231"/>
    <s v="0231 Skedsmo"/>
    <x v="32"/>
    <x v="0"/>
    <n v="187"/>
    <x v="0"/>
  </r>
  <r>
    <s v="02 Akershus"/>
    <x v="1"/>
    <s v="0231"/>
    <s v="0231 Skedsmo"/>
    <x v="32"/>
    <x v="1"/>
    <n v="117"/>
    <x v="0"/>
  </r>
  <r>
    <s v="02 Akershus"/>
    <x v="1"/>
    <s v="0231"/>
    <s v="0231 Skedsmo"/>
    <x v="32"/>
    <x v="2"/>
    <n v="123"/>
    <x v="0"/>
  </r>
  <r>
    <s v="02 Akershus"/>
    <x v="1"/>
    <s v="0231"/>
    <s v="0231 Skedsmo"/>
    <x v="32"/>
    <x v="3"/>
    <n v="127"/>
    <x v="0"/>
  </r>
  <r>
    <s v="02 Akershus"/>
    <x v="1"/>
    <s v="0231"/>
    <s v="0231 Skedsmo"/>
    <x v="32"/>
    <x v="4"/>
    <n v="123"/>
    <x v="0"/>
  </r>
  <r>
    <s v="02 Akershus"/>
    <x v="1"/>
    <s v="0231"/>
    <s v="0231 Skedsmo"/>
    <x v="32"/>
    <x v="5"/>
    <n v="113"/>
    <x v="0"/>
  </r>
  <r>
    <s v="02 Akershus"/>
    <x v="1"/>
    <s v="0231"/>
    <s v="0231 Skedsmo"/>
    <x v="32"/>
    <x v="6"/>
    <n v="116"/>
    <x v="0"/>
  </r>
  <r>
    <s v="02 Akershus"/>
    <x v="1"/>
    <s v="0231"/>
    <s v="0231 Skedsmo"/>
    <x v="32"/>
    <x v="7"/>
    <n v="94"/>
    <x v="0"/>
  </r>
  <r>
    <s v="02 Akershus"/>
    <x v="1"/>
    <s v="0231"/>
    <s v="0231 Skedsmo"/>
    <x v="32"/>
    <x v="8"/>
    <n v="97"/>
    <x v="0"/>
  </r>
  <r>
    <s v="02 Akershus"/>
    <x v="1"/>
    <s v="0231"/>
    <s v="0231 Skedsmo"/>
    <x v="32"/>
    <x v="9"/>
    <n v="81"/>
    <x v="0"/>
  </r>
  <r>
    <s v="02 Akershus"/>
    <x v="1"/>
    <s v="0231"/>
    <s v="0231 Skedsmo"/>
    <x v="32"/>
    <x v="10"/>
    <n v="89"/>
    <x v="0"/>
  </r>
  <r>
    <s v="02 Akershus"/>
    <x v="1"/>
    <s v="0231"/>
    <s v="0231 Skedsmo"/>
    <x v="32"/>
    <x v="11"/>
    <n v="66"/>
    <x v="0"/>
  </r>
  <r>
    <s v="02 Akershus"/>
    <x v="1"/>
    <s v="0231"/>
    <s v="0231 Skedsmo"/>
    <x v="32"/>
    <x v="12"/>
    <n v="63"/>
    <x v="0"/>
  </r>
  <r>
    <s v="02 Akershus"/>
    <x v="1"/>
    <s v="0233"/>
    <s v="0233 Nittedal"/>
    <x v="33"/>
    <x v="0"/>
    <n v="51"/>
    <x v="0"/>
  </r>
  <r>
    <s v="02 Akershus"/>
    <x v="1"/>
    <s v="0233"/>
    <s v="0233 Nittedal"/>
    <x v="33"/>
    <x v="1"/>
    <n v="41"/>
    <x v="0"/>
  </r>
  <r>
    <s v="02 Akershus"/>
    <x v="1"/>
    <s v="0233"/>
    <s v="0233 Nittedal"/>
    <x v="33"/>
    <x v="2"/>
    <n v="52"/>
    <x v="0"/>
  </r>
  <r>
    <s v="02 Akershus"/>
    <x v="1"/>
    <s v="0233"/>
    <s v="0233 Nittedal"/>
    <x v="33"/>
    <x v="3"/>
    <n v="60"/>
    <x v="0"/>
  </r>
  <r>
    <s v="02 Akershus"/>
    <x v="1"/>
    <s v="0233"/>
    <s v="0233 Nittedal"/>
    <x v="33"/>
    <x v="4"/>
    <n v="55"/>
    <x v="0"/>
  </r>
  <r>
    <s v="02 Akershus"/>
    <x v="1"/>
    <s v="0233"/>
    <s v="0233 Nittedal"/>
    <x v="33"/>
    <x v="5"/>
    <n v="60"/>
    <x v="0"/>
  </r>
  <r>
    <s v="02 Akershus"/>
    <x v="1"/>
    <s v="0233"/>
    <s v="0233 Nittedal"/>
    <x v="33"/>
    <x v="6"/>
    <n v="60"/>
    <x v="0"/>
  </r>
  <r>
    <s v="02 Akershus"/>
    <x v="1"/>
    <s v="0233"/>
    <s v="0233 Nittedal"/>
    <x v="33"/>
    <x v="7"/>
    <n v="60"/>
    <x v="0"/>
  </r>
  <r>
    <s v="02 Akershus"/>
    <x v="1"/>
    <s v="0233"/>
    <s v="0233 Nittedal"/>
    <x v="33"/>
    <x v="8"/>
    <n v="66"/>
    <x v="0"/>
  </r>
  <r>
    <s v="02 Akershus"/>
    <x v="1"/>
    <s v="0233"/>
    <s v="0233 Nittedal"/>
    <x v="33"/>
    <x v="9"/>
    <n v="62"/>
    <x v="0"/>
  </r>
  <r>
    <s v="02 Akershus"/>
    <x v="1"/>
    <s v="0233"/>
    <s v="0233 Nittedal"/>
    <x v="33"/>
    <x v="10"/>
    <n v="72"/>
    <x v="0"/>
  </r>
  <r>
    <s v="02 Akershus"/>
    <x v="1"/>
    <s v="0233"/>
    <s v="0233 Nittedal"/>
    <x v="33"/>
    <x v="11"/>
    <n v="75"/>
    <x v="0"/>
  </r>
  <r>
    <s v="02 Akershus"/>
    <x v="1"/>
    <s v="0233"/>
    <s v="0233 Nittedal"/>
    <x v="33"/>
    <x v="12"/>
    <n v="54"/>
    <x v="0"/>
  </r>
  <r>
    <s v="02 Akershus"/>
    <x v="1"/>
    <s v="0234"/>
    <s v="0234 Gjerdrum"/>
    <x v="34"/>
    <x v="0"/>
    <n v="56"/>
    <x v="0"/>
  </r>
  <r>
    <s v="02 Akershus"/>
    <x v="1"/>
    <s v="0234"/>
    <s v="0234 Gjerdrum"/>
    <x v="34"/>
    <x v="1"/>
    <n v="54"/>
    <x v="0"/>
  </r>
  <r>
    <s v="02 Akershus"/>
    <x v="1"/>
    <s v="0234"/>
    <s v="0234 Gjerdrum"/>
    <x v="34"/>
    <x v="2"/>
    <n v="45"/>
    <x v="0"/>
  </r>
  <r>
    <s v="02 Akershus"/>
    <x v="1"/>
    <s v="0234"/>
    <s v="0234 Gjerdrum"/>
    <x v="34"/>
    <x v="3"/>
    <n v="51"/>
    <x v="0"/>
  </r>
  <r>
    <s v="02 Akershus"/>
    <x v="1"/>
    <s v="0234"/>
    <s v="0234 Gjerdrum"/>
    <x v="34"/>
    <x v="4"/>
    <n v="50"/>
    <x v="0"/>
  </r>
  <r>
    <s v="02 Akershus"/>
    <x v="1"/>
    <s v="0234"/>
    <s v="0234 Gjerdrum"/>
    <x v="34"/>
    <x v="5"/>
    <n v="66"/>
    <x v="0"/>
  </r>
  <r>
    <s v="02 Akershus"/>
    <x v="1"/>
    <s v="0234"/>
    <s v="0234 Gjerdrum"/>
    <x v="34"/>
    <x v="6"/>
    <n v="58"/>
    <x v="0"/>
  </r>
  <r>
    <s v="02 Akershus"/>
    <x v="1"/>
    <s v="0234"/>
    <s v="0234 Gjerdrum"/>
    <x v="34"/>
    <x v="7"/>
    <n v="56"/>
    <x v="0"/>
  </r>
  <r>
    <s v="02 Akershus"/>
    <x v="1"/>
    <s v="0234"/>
    <s v="0234 Gjerdrum"/>
    <x v="34"/>
    <x v="8"/>
    <n v="53"/>
    <x v="0"/>
  </r>
  <r>
    <s v="02 Akershus"/>
    <x v="1"/>
    <s v="0234"/>
    <s v="0234 Gjerdrum"/>
    <x v="34"/>
    <x v="9"/>
    <n v="53"/>
    <x v="0"/>
  </r>
  <r>
    <s v="02 Akershus"/>
    <x v="1"/>
    <s v="0234"/>
    <s v="0234 Gjerdrum"/>
    <x v="34"/>
    <x v="10"/>
    <n v="45"/>
    <x v="0"/>
  </r>
  <r>
    <s v="02 Akershus"/>
    <x v="1"/>
    <s v="0234"/>
    <s v="0234 Gjerdrum"/>
    <x v="34"/>
    <x v="11"/>
    <n v="46"/>
    <x v="0"/>
  </r>
  <r>
    <s v="02 Akershus"/>
    <x v="1"/>
    <s v="0234"/>
    <s v="0234 Gjerdrum"/>
    <x v="34"/>
    <x v="12"/>
    <n v="41"/>
    <x v="0"/>
  </r>
  <r>
    <s v="02 Akershus"/>
    <x v="1"/>
    <s v="0235"/>
    <s v="0235 Ullensaker"/>
    <x v="35"/>
    <x v="0"/>
    <n v="259"/>
    <x v="0"/>
  </r>
  <r>
    <s v="02 Akershus"/>
    <x v="1"/>
    <s v="0235"/>
    <s v="0235 Ullensaker"/>
    <x v="35"/>
    <x v="1"/>
    <n v="314"/>
    <x v="0"/>
  </r>
  <r>
    <s v="02 Akershus"/>
    <x v="1"/>
    <s v="0235"/>
    <s v="0235 Ullensaker"/>
    <x v="35"/>
    <x v="2"/>
    <n v="382"/>
    <x v="0"/>
  </r>
  <r>
    <s v="02 Akershus"/>
    <x v="1"/>
    <s v="0235"/>
    <s v="0235 Ullensaker"/>
    <x v="35"/>
    <x v="3"/>
    <n v="341"/>
    <x v="0"/>
  </r>
  <r>
    <s v="02 Akershus"/>
    <x v="1"/>
    <s v="0235"/>
    <s v="0235 Ullensaker"/>
    <x v="35"/>
    <x v="4"/>
    <n v="332"/>
    <x v="0"/>
  </r>
  <r>
    <s v="02 Akershus"/>
    <x v="1"/>
    <s v="0235"/>
    <s v="0235 Ullensaker"/>
    <x v="35"/>
    <x v="5"/>
    <n v="302"/>
    <x v="0"/>
  </r>
  <r>
    <s v="02 Akershus"/>
    <x v="1"/>
    <s v="0235"/>
    <s v="0235 Ullensaker"/>
    <x v="35"/>
    <x v="6"/>
    <n v="287"/>
    <x v="0"/>
  </r>
  <r>
    <s v="02 Akershus"/>
    <x v="1"/>
    <s v="0235"/>
    <s v="0235 Ullensaker"/>
    <x v="35"/>
    <x v="7"/>
    <n v="305"/>
    <x v="0"/>
  </r>
  <r>
    <s v="02 Akershus"/>
    <x v="1"/>
    <s v="0235"/>
    <s v="0235 Ullensaker"/>
    <x v="35"/>
    <x v="8"/>
    <n v="293"/>
    <x v="0"/>
  </r>
  <r>
    <s v="02 Akershus"/>
    <x v="1"/>
    <s v="0235"/>
    <s v="0235 Ullensaker"/>
    <x v="35"/>
    <x v="9"/>
    <n v="271"/>
    <x v="0"/>
  </r>
  <r>
    <s v="02 Akershus"/>
    <x v="1"/>
    <s v="0235"/>
    <s v="0235 Ullensaker"/>
    <x v="35"/>
    <x v="10"/>
    <n v="279"/>
    <x v="0"/>
  </r>
  <r>
    <s v="02 Akershus"/>
    <x v="1"/>
    <s v="0235"/>
    <s v="0235 Ullensaker"/>
    <x v="35"/>
    <x v="11"/>
    <n v="259"/>
    <x v="0"/>
  </r>
  <r>
    <s v="02 Akershus"/>
    <x v="1"/>
    <s v="0235"/>
    <s v="0235 Ullensaker"/>
    <x v="35"/>
    <x v="12"/>
    <n v="248"/>
    <x v="0"/>
  </r>
  <r>
    <s v="02 Akershus"/>
    <x v="1"/>
    <s v="0236"/>
    <s v="0236 Nes (Ak.)"/>
    <x v="36"/>
    <x v="0"/>
    <n v="327"/>
    <x v="0"/>
  </r>
  <r>
    <s v="02 Akershus"/>
    <x v="1"/>
    <s v="0236"/>
    <s v="0236 Nes (Ak.)"/>
    <x v="36"/>
    <x v="1"/>
    <n v="281"/>
    <x v="0"/>
  </r>
  <r>
    <s v="02 Akershus"/>
    <x v="1"/>
    <s v="0236"/>
    <s v="0236 Nes (Ak.)"/>
    <x v="36"/>
    <x v="2"/>
    <n v="260"/>
    <x v="0"/>
  </r>
  <r>
    <s v="02 Akershus"/>
    <x v="1"/>
    <s v="0236"/>
    <s v="0236 Nes (Ak.)"/>
    <x v="36"/>
    <x v="3"/>
    <n v="266"/>
    <x v="0"/>
  </r>
  <r>
    <s v="02 Akershus"/>
    <x v="1"/>
    <s v="0236"/>
    <s v="0236 Nes (Ak.)"/>
    <x v="36"/>
    <x v="4"/>
    <n v="259"/>
    <x v="0"/>
  </r>
  <r>
    <s v="02 Akershus"/>
    <x v="1"/>
    <s v="0236"/>
    <s v="0236 Nes (Ak.)"/>
    <x v="36"/>
    <x v="5"/>
    <n v="263"/>
    <x v="0"/>
  </r>
  <r>
    <s v="02 Akershus"/>
    <x v="1"/>
    <s v="0236"/>
    <s v="0236 Nes (Ak.)"/>
    <x v="36"/>
    <x v="6"/>
    <n v="270"/>
    <x v="0"/>
  </r>
  <r>
    <s v="02 Akershus"/>
    <x v="1"/>
    <s v="0236"/>
    <s v="0236 Nes (Ak.)"/>
    <x v="36"/>
    <x v="7"/>
    <n v="271"/>
    <x v="0"/>
  </r>
  <r>
    <s v="02 Akershus"/>
    <x v="1"/>
    <s v="0236"/>
    <s v="0236 Nes (Ak.)"/>
    <x v="36"/>
    <x v="8"/>
    <n v="254"/>
    <x v="0"/>
  </r>
  <r>
    <s v="02 Akershus"/>
    <x v="1"/>
    <s v="0236"/>
    <s v="0236 Nes (Ak.)"/>
    <x v="36"/>
    <x v="9"/>
    <n v="274"/>
    <x v="0"/>
  </r>
  <r>
    <s v="02 Akershus"/>
    <x v="1"/>
    <s v="0236"/>
    <s v="0236 Nes (Ak.)"/>
    <x v="36"/>
    <x v="10"/>
    <n v="250"/>
    <x v="0"/>
  </r>
  <r>
    <s v="02 Akershus"/>
    <x v="1"/>
    <s v="0236"/>
    <s v="0236 Nes (Ak.)"/>
    <x v="36"/>
    <x v="11"/>
    <n v="215"/>
    <x v="0"/>
  </r>
  <r>
    <s v="02 Akershus"/>
    <x v="1"/>
    <s v="0236"/>
    <s v="0236 Nes (Ak.)"/>
    <x v="36"/>
    <x v="12"/>
    <n v="204"/>
    <x v="0"/>
  </r>
  <r>
    <s v="02 Akershus"/>
    <x v="1"/>
    <s v="0237"/>
    <s v="0237 Eidsvoll"/>
    <x v="37"/>
    <x v="0"/>
    <n v="186"/>
    <x v="0"/>
  </r>
  <r>
    <s v="02 Akershus"/>
    <x v="1"/>
    <s v="0237"/>
    <s v="0237 Eidsvoll"/>
    <x v="37"/>
    <x v="1"/>
    <n v="158"/>
    <x v="0"/>
  </r>
  <r>
    <s v="02 Akershus"/>
    <x v="1"/>
    <s v="0237"/>
    <s v="0237 Eidsvoll"/>
    <x v="37"/>
    <x v="2"/>
    <n v="160"/>
    <x v="0"/>
  </r>
  <r>
    <s v="02 Akershus"/>
    <x v="1"/>
    <s v="0237"/>
    <s v="0237 Eidsvoll"/>
    <x v="37"/>
    <x v="3"/>
    <n v="159"/>
    <x v="0"/>
  </r>
  <r>
    <s v="02 Akershus"/>
    <x v="1"/>
    <s v="0237"/>
    <s v="0237 Eidsvoll"/>
    <x v="37"/>
    <x v="4"/>
    <n v="146"/>
    <x v="0"/>
  </r>
  <r>
    <s v="02 Akershus"/>
    <x v="1"/>
    <s v="0237"/>
    <s v="0237 Eidsvoll"/>
    <x v="37"/>
    <x v="5"/>
    <n v="148"/>
    <x v="0"/>
  </r>
  <r>
    <s v="02 Akershus"/>
    <x v="1"/>
    <s v="0237"/>
    <s v="0237 Eidsvoll"/>
    <x v="37"/>
    <x v="6"/>
    <n v="155"/>
    <x v="0"/>
  </r>
  <r>
    <s v="02 Akershus"/>
    <x v="1"/>
    <s v="0237"/>
    <s v="0237 Eidsvoll"/>
    <x v="37"/>
    <x v="7"/>
    <n v="142"/>
    <x v="0"/>
  </r>
  <r>
    <s v="02 Akershus"/>
    <x v="1"/>
    <s v="0237"/>
    <s v="0237 Eidsvoll"/>
    <x v="37"/>
    <x v="8"/>
    <n v="149"/>
    <x v="0"/>
  </r>
  <r>
    <s v="02 Akershus"/>
    <x v="1"/>
    <s v="0237"/>
    <s v="0237 Eidsvoll"/>
    <x v="37"/>
    <x v="9"/>
    <n v="148"/>
    <x v="0"/>
  </r>
  <r>
    <s v="02 Akershus"/>
    <x v="1"/>
    <s v="0237"/>
    <s v="0237 Eidsvoll"/>
    <x v="37"/>
    <x v="10"/>
    <n v="142"/>
    <x v="0"/>
  </r>
  <r>
    <s v="02 Akershus"/>
    <x v="1"/>
    <s v="0237"/>
    <s v="0237 Eidsvoll"/>
    <x v="37"/>
    <x v="11"/>
    <n v="126"/>
    <x v="0"/>
  </r>
  <r>
    <s v="02 Akershus"/>
    <x v="1"/>
    <s v="0237"/>
    <s v="0237 Eidsvoll"/>
    <x v="37"/>
    <x v="12"/>
    <n v="118"/>
    <x v="0"/>
  </r>
  <r>
    <s v="02 Akershus"/>
    <x v="1"/>
    <s v="0238"/>
    <s v="0238 Nannestad"/>
    <x v="38"/>
    <x v="0"/>
    <n v="137"/>
    <x v="0"/>
  </r>
  <r>
    <s v="02 Akershus"/>
    <x v="1"/>
    <s v="0238"/>
    <s v="0238 Nannestad"/>
    <x v="38"/>
    <x v="1"/>
    <n v="139"/>
    <x v="0"/>
  </r>
  <r>
    <s v="02 Akershus"/>
    <x v="1"/>
    <s v="0238"/>
    <s v="0238 Nannestad"/>
    <x v="38"/>
    <x v="2"/>
    <n v="127"/>
    <x v="0"/>
  </r>
  <r>
    <s v="02 Akershus"/>
    <x v="1"/>
    <s v="0238"/>
    <s v="0238 Nannestad"/>
    <x v="38"/>
    <x v="3"/>
    <n v="150"/>
    <x v="0"/>
  </r>
  <r>
    <s v="02 Akershus"/>
    <x v="1"/>
    <s v="0238"/>
    <s v="0238 Nannestad"/>
    <x v="38"/>
    <x v="4"/>
    <n v="145"/>
    <x v="0"/>
  </r>
  <r>
    <s v="02 Akershus"/>
    <x v="1"/>
    <s v="0238"/>
    <s v="0238 Nannestad"/>
    <x v="38"/>
    <x v="5"/>
    <n v="158"/>
    <x v="0"/>
  </r>
  <r>
    <s v="02 Akershus"/>
    <x v="1"/>
    <s v="0238"/>
    <s v="0238 Nannestad"/>
    <x v="38"/>
    <x v="6"/>
    <n v="150"/>
    <x v="0"/>
  </r>
  <r>
    <s v="02 Akershus"/>
    <x v="1"/>
    <s v="0238"/>
    <s v="0238 Nannestad"/>
    <x v="38"/>
    <x v="7"/>
    <n v="156"/>
    <x v="0"/>
  </r>
  <r>
    <s v="02 Akershus"/>
    <x v="1"/>
    <s v="0238"/>
    <s v="0238 Nannestad"/>
    <x v="38"/>
    <x v="8"/>
    <n v="152"/>
    <x v="0"/>
  </r>
  <r>
    <s v="02 Akershus"/>
    <x v="1"/>
    <s v="0238"/>
    <s v="0238 Nannestad"/>
    <x v="38"/>
    <x v="9"/>
    <n v="142"/>
    <x v="0"/>
  </r>
  <r>
    <s v="02 Akershus"/>
    <x v="1"/>
    <s v="0238"/>
    <s v="0238 Nannestad"/>
    <x v="38"/>
    <x v="10"/>
    <n v="130"/>
    <x v="0"/>
  </r>
  <r>
    <s v="02 Akershus"/>
    <x v="1"/>
    <s v="0238"/>
    <s v="0238 Nannestad"/>
    <x v="38"/>
    <x v="11"/>
    <n v="118"/>
    <x v="0"/>
  </r>
  <r>
    <s v="02 Akershus"/>
    <x v="1"/>
    <s v="0238"/>
    <s v="0238 Nannestad"/>
    <x v="38"/>
    <x v="12"/>
    <n v="119"/>
    <x v="0"/>
  </r>
  <r>
    <s v="02 Akershus"/>
    <x v="1"/>
    <s v="0239"/>
    <s v="0239 Hurdal"/>
    <x v="39"/>
    <x v="0"/>
    <n v="31"/>
    <x v="0"/>
  </r>
  <r>
    <s v="02 Akershus"/>
    <x v="1"/>
    <s v="0239"/>
    <s v="0239 Hurdal"/>
    <x v="39"/>
    <x v="1"/>
    <n v="26"/>
    <x v="0"/>
  </r>
  <r>
    <s v="02 Akershus"/>
    <x v="1"/>
    <s v="0239"/>
    <s v="0239 Hurdal"/>
    <x v="39"/>
    <x v="2"/>
    <n v="23"/>
    <x v="0"/>
  </r>
  <r>
    <s v="02 Akershus"/>
    <x v="1"/>
    <s v="0239"/>
    <s v="0239 Hurdal"/>
    <x v="39"/>
    <x v="3"/>
    <n v="28"/>
    <x v="0"/>
  </r>
  <r>
    <s v="02 Akershus"/>
    <x v="1"/>
    <s v="0239"/>
    <s v="0239 Hurdal"/>
    <x v="39"/>
    <x v="4"/>
    <n v="29"/>
    <x v="0"/>
  </r>
  <r>
    <s v="02 Akershus"/>
    <x v="1"/>
    <s v="0239"/>
    <s v="0239 Hurdal"/>
    <x v="39"/>
    <x v="5"/>
    <n v="28"/>
    <x v="0"/>
  </r>
  <r>
    <s v="02 Akershus"/>
    <x v="1"/>
    <s v="0239"/>
    <s v="0239 Hurdal"/>
    <x v="39"/>
    <x v="6"/>
    <n v="27"/>
    <x v="0"/>
  </r>
  <r>
    <s v="02 Akershus"/>
    <x v="1"/>
    <s v="0239"/>
    <s v="0239 Hurdal"/>
    <x v="39"/>
    <x v="7"/>
    <n v="28"/>
    <x v="0"/>
  </r>
  <r>
    <s v="02 Akershus"/>
    <x v="1"/>
    <s v="0239"/>
    <s v="0239 Hurdal"/>
    <x v="39"/>
    <x v="8"/>
    <n v="29"/>
    <x v="0"/>
  </r>
  <r>
    <s v="02 Akershus"/>
    <x v="1"/>
    <s v="0239"/>
    <s v="0239 Hurdal"/>
    <x v="39"/>
    <x v="9"/>
    <n v="32"/>
    <x v="0"/>
  </r>
  <r>
    <s v="02 Akershus"/>
    <x v="1"/>
    <s v="0239"/>
    <s v="0239 Hurdal"/>
    <x v="39"/>
    <x v="10"/>
    <n v="27"/>
    <x v="0"/>
  </r>
  <r>
    <s v="02 Akershus"/>
    <x v="1"/>
    <s v="0239"/>
    <s v="0239 Hurdal"/>
    <x v="39"/>
    <x v="11"/>
    <n v="27"/>
    <x v="0"/>
  </r>
  <r>
    <s v="02 Akershus"/>
    <x v="1"/>
    <s v="0239"/>
    <s v="0239 Hurdal"/>
    <x v="39"/>
    <x v="12"/>
    <n v="26"/>
    <x v="0"/>
  </r>
  <r>
    <s v="03 Oslo"/>
    <x v="2"/>
    <s v="0301"/>
    <s v="0301 Oslo kommune"/>
    <x v="40"/>
    <x v="0"/>
    <n v="446"/>
    <x v="0"/>
  </r>
  <r>
    <s v="03 Oslo"/>
    <x v="2"/>
    <s v="0301"/>
    <s v="0301 Oslo kommune"/>
    <x v="40"/>
    <x v="1"/>
    <n v="473"/>
    <x v="0"/>
  </r>
  <r>
    <s v="03 Oslo"/>
    <x v="2"/>
    <s v="0301"/>
    <s v="0301 Oslo kommune"/>
    <x v="40"/>
    <x v="2"/>
    <n v="284"/>
    <x v="0"/>
  </r>
  <r>
    <s v="03 Oslo"/>
    <x v="2"/>
    <s v="0301"/>
    <s v="0301 Oslo kommune"/>
    <x v="40"/>
    <x v="3"/>
    <n v="522"/>
    <x v="0"/>
  </r>
  <r>
    <s v="03 Oslo"/>
    <x v="2"/>
    <s v="0301"/>
    <s v="0301 Oslo kommune"/>
    <x v="40"/>
    <x v="4"/>
    <n v="503"/>
    <x v="0"/>
  </r>
  <r>
    <s v="03 Oslo"/>
    <x v="2"/>
    <s v="0301"/>
    <s v="0301 Oslo kommune"/>
    <x v="40"/>
    <x v="5"/>
    <n v="484"/>
    <x v="0"/>
  </r>
  <r>
    <s v="03 Oslo"/>
    <x v="2"/>
    <s v="0301"/>
    <s v="0301 Oslo kommune"/>
    <x v="40"/>
    <x v="6"/>
    <n v="494"/>
    <x v="0"/>
  </r>
  <r>
    <s v="03 Oslo"/>
    <x v="2"/>
    <s v="0301"/>
    <s v="0301 Oslo kommune"/>
    <x v="40"/>
    <x v="7"/>
    <n v="557"/>
    <x v="0"/>
  </r>
  <r>
    <s v="03 Oslo"/>
    <x v="2"/>
    <s v="0301"/>
    <s v="0301 Oslo kommune"/>
    <x v="40"/>
    <x v="8"/>
    <n v="420"/>
    <x v="0"/>
  </r>
  <r>
    <s v="03 Oslo"/>
    <x v="2"/>
    <s v="0301"/>
    <s v="0301 Oslo kommune"/>
    <x v="40"/>
    <x v="9"/>
    <n v="386"/>
    <x v="0"/>
  </r>
  <r>
    <s v="03 Oslo"/>
    <x v="2"/>
    <s v="0301"/>
    <s v="0301 Oslo kommune"/>
    <x v="40"/>
    <x v="10"/>
    <n v="334"/>
    <x v="0"/>
  </r>
  <r>
    <s v="03 Oslo"/>
    <x v="2"/>
    <s v="0301"/>
    <s v="0301 Oslo kommune"/>
    <x v="40"/>
    <x v="11"/>
    <n v="181"/>
    <x v="0"/>
  </r>
  <r>
    <s v="03 Oslo"/>
    <x v="2"/>
    <s v="0301"/>
    <s v="0301 Oslo kommune"/>
    <x v="40"/>
    <x v="12"/>
    <n v="166"/>
    <x v="0"/>
  </r>
  <r>
    <s v="04 Hedmark"/>
    <x v="3"/>
    <s v="0402"/>
    <s v="0402 Kongsvinger"/>
    <x v="41"/>
    <x v="0"/>
    <n v="186"/>
    <x v="0"/>
  </r>
  <r>
    <s v="04 Hedmark"/>
    <x v="3"/>
    <s v="0402"/>
    <s v="0402 Kongsvinger"/>
    <x v="41"/>
    <x v="1"/>
    <n v="179"/>
    <x v="0"/>
  </r>
  <r>
    <s v="04 Hedmark"/>
    <x v="3"/>
    <s v="0402"/>
    <s v="0402 Kongsvinger"/>
    <x v="41"/>
    <x v="2"/>
    <n v="154"/>
    <x v="0"/>
  </r>
  <r>
    <s v="04 Hedmark"/>
    <x v="3"/>
    <s v="0402"/>
    <s v="0402 Kongsvinger"/>
    <x v="41"/>
    <x v="3"/>
    <n v="149"/>
    <x v="0"/>
  </r>
  <r>
    <s v="04 Hedmark"/>
    <x v="3"/>
    <s v="0402"/>
    <s v="0402 Kongsvinger"/>
    <x v="41"/>
    <x v="4"/>
    <n v="137"/>
    <x v="0"/>
  </r>
  <r>
    <s v="04 Hedmark"/>
    <x v="3"/>
    <s v="0402"/>
    <s v="0402 Kongsvinger"/>
    <x v="41"/>
    <x v="5"/>
    <n v="150"/>
    <x v="0"/>
  </r>
  <r>
    <s v="04 Hedmark"/>
    <x v="3"/>
    <s v="0402"/>
    <s v="0402 Kongsvinger"/>
    <x v="41"/>
    <x v="6"/>
    <n v="149"/>
    <x v="0"/>
  </r>
  <r>
    <s v="04 Hedmark"/>
    <x v="3"/>
    <s v="0402"/>
    <s v="0402 Kongsvinger"/>
    <x v="41"/>
    <x v="7"/>
    <n v="147"/>
    <x v="0"/>
  </r>
  <r>
    <s v="04 Hedmark"/>
    <x v="3"/>
    <s v="0402"/>
    <s v="0402 Kongsvinger"/>
    <x v="41"/>
    <x v="8"/>
    <n v="147"/>
    <x v="0"/>
  </r>
  <r>
    <s v="04 Hedmark"/>
    <x v="3"/>
    <s v="0402"/>
    <s v="0402 Kongsvinger"/>
    <x v="41"/>
    <x v="9"/>
    <n v="137"/>
    <x v="0"/>
  </r>
  <r>
    <s v="04 Hedmark"/>
    <x v="3"/>
    <s v="0402"/>
    <s v="0402 Kongsvinger"/>
    <x v="41"/>
    <x v="10"/>
    <n v="117"/>
    <x v="0"/>
  </r>
  <r>
    <s v="04 Hedmark"/>
    <x v="3"/>
    <s v="0402"/>
    <s v="0402 Kongsvinger"/>
    <x v="41"/>
    <x v="11"/>
    <n v="131"/>
    <x v="0"/>
  </r>
  <r>
    <s v="04 Hedmark"/>
    <x v="3"/>
    <s v="0402"/>
    <s v="0402 Kongsvinger"/>
    <x v="41"/>
    <x v="12"/>
    <n v="137"/>
    <x v="0"/>
  </r>
  <r>
    <s v="04 Hedmark"/>
    <x v="3"/>
    <s v="0403"/>
    <s v="0403 Hamar"/>
    <x v="42"/>
    <x v="0"/>
    <n v="389"/>
    <x v="0"/>
  </r>
  <r>
    <s v="04 Hedmark"/>
    <x v="3"/>
    <s v="0403"/>
    <s v="0403 Hamar"/>
    <x v="42"/>
    <x v="1"/>
    <n v="445"/>
    <x v="0"/>
  </r>
  <r>
    <s v="04 Hedmark"/>
    <x v="3"/>
    <s v="0403"/>
    <s v="0403 Hamar"/>
    <x v="42"/>
    <x v="2"/>
    <n v="436"/>
    <x v="0"/>
  </r>
  <r>
    <s v="04 Hedmark"/>
    <x v="3"/>
    <s v="0403"/>
    <s v="0403 Hamar"/>
    <x v="42"/>
    <x v="3"/>
    <n v="426"/>
    <x v="0"/>
  </r>
  <r>
    <s v="04 Hedmark"/>
    <x v="3"/>
    <s v="0403"/>
    <s v="0403 Hamar"/>
    <x v="42"/>
    <x v="4"/>
    <n v="458"/>
    <x v="0"/>
  </r>
  <r>
    <s v="04 Hedmark"/>
    <x v="3"/>
    <s v="0403"/>
    <s v="0403 Hamar"/>
    <x v="42"/>
    <x v="5"/>
    <n v="426"/>
    <x v="0"/>
  </r>
  <r>
    <s v="04 Hedmark"/>
    <x v="3"/>
    <s v="0403"/>
    <s v="0403 Hamar"/>
    <x v="42"/>
    <x v="6"/>
    <n v="433"/>
    <x v="0"/>
  </r>
  <r>
    <s v="04 Hedmark"/>
    <x v="3"/>
    <s v="0403"/>
    <s v="0403 Hamar"/>
    <x v="42"/>
    <x v="7"/>
    <n v="429"/>
    <x v="0"/>
  </r>
  <r>
    <s v="04 Hedmark"/>
    <x v="3"/>
    <s v="0403"/>
    <s v="0403 Hamar"/>
    <x v="42"/>
    <x v="8"/>
    <n v="410"/>
    <x v="0"/>
  </r>
  <r>
    <s v="04 Hedmark"/>
    <x v="3"/>
    <s v="0403"/>
    <s v="0403 Hamar"/>
    <x v="42"/>
    <x v="9"/>
    <n v="425"/>
    <x v="0"/>
  </r>
  <r>
    <s v="04 Hedmark"/>
    <x v="3"/>
    <s v="0403"/>
    <s v="0403 Hamar"/>
    <x v="42"/>
    <x v="10"/>
    <n v="396"/>
    <x v="0"/>
  </r>
  <r>
    <s v="04 Hedmark"/>
    <x v="3"/>
    <s v="0403"/>
    <s v="0403 Hamar"/>
    <x v="42"/>
    <x v="11"/>
    <n v="354"/>
    <x v="0"/>
  </r>
  <r>
    <s v="04 Hedmark"/>
    <x v="3"/>
    <s v="0403"/>
    <s v="0403 Hamar"/>
    <x v="42"/>
    <x v="12"/>
    <n v="356"/>
    <x v="0"/>
  </r>
  <r>
    <s v="04 Hedmark"/>
    <x v="3"/>
    <s v="0412"/>
    <s v="0412 Ringsaker"/>
    <x v="43"/>
    <x v="0"/>
    <n v="787"/>
    <x v="0"/>
  </r>
  <r>
    <s v="04 Hedmark"/>
    <x v="3"/>
    <s v="0412"/>
    <s v="0412 Ringsaker"/>
    <x v="43"/>
    <x v="1"/>
    <n v="793"/>
    <x v="0"/>
  </r>
  <r>
    <s v="04 Hedmark"/>
    <x v="3"/>
    <s v="0412"/>
    <s v="0412 Ringsaker"/>
    <x v="43"/>
    <x v="2"/>
    <n v="787"/>
    <x v="0"/>
  </r>
  <r>
    <s v="04 Hedmark"/>
    <x v="3"/>
    <s v="0412"/>
    <s v="0412 Ringsaker"/>
    <x v="43"/>
    <x v="3"/>
    <n v="795"/>
    <x v="0"/>
  </r>
  <r>
    <s v="04 Hedmark"/>
    <x v="3"/>
    <s v="0412"/>
    <s v="0412 Ringsaker"/>
    <x v="43"/>
    <x v="4"/>
    <n v="728"/>
    <x v="0"/>
  </r>
  <r>
    <s v="04 Hedmark"/>
    <x v="3"/>
    <s v="0412"/>
    <s v="0412 Ringsaker"/>
    <x v="43"/>
    <x v="5"/>
    <n v="713"/>
    <x v="0"/>
  </r>
  <r>
    <s v="04 Hedmark"/>
    <x v="3"/>
    <s v="0412"/>
    <s v="0412 Ringsaker"/>
    <x v="43"/>
    <x v="6"/>
    <n v="744"/>
    <x v="0"/>
  </r>
  <r>
    <s v="04 Hedmark"/>
    <x v="3"/>
    <s v="0412"/>
    <s v="0412 Ringsaker"/>
    <x v="43"/>
    <x v="7"/>
    <n v="742"/>
    <x v="0"/>
  </r>
  <r>
    <s v="04 Hedmark"/>
    <x v="3"/>
    <s v="0412"/>
    <s v="0412 Ringsaker"/>
    <x v="43"/>
    <x v="8"/>
    <n v="717"/>
    <x v="0"/>
  </r>
  <r>
    <s v="04 Hedmark"/>
    <x v="3"/>
    <s v="0412"/>
    <s v="0412 Ringsaker"/>
    <x v="43"/>
    <x v="9"/>
    <n v="703"/>
    <x v="0"/>
  </r>
  <r>
    <s v="04 Hedmark"/>
    <x v="3"/>
    <s v="0412"/>
    <s v="0412 Ringsaker"/>
    <x v="43"/>
    <x v="10"/>
    <n v="667"/>
    <x v="0"/>
  </r>
  <r>
    <s v="04 Hedmark"/>
    <x v="3"/>
    <s v="0412"/>
    <s v="0412 Ringsaker"/>
    <x v="43"/>
    <x v="11"/>
    <n v="638"/>
    <x v="0"/>
  </r>
  <r>
    <s v="04 Hedmark"/>
    <x v="3"/>
    <s v="0412"/>
    <s v="0412 Ringsaker"/>
    <x v="43"/>
    <x v="12"/>
    <n v="597"/>
    <x v="0"/>
  </r>
  <r>
    <s v="04 Hedmark"/>
    <x v="3"/>
    <s v="0415"/>
    <s v="0415 Løten"/>
    <x v="44"/>
    <x v="0"/>
    <n v="180"/>
    <x v="0"/>
  </r>
  <r>
    <s v="04 Hedmark"/>
    <x v="3"/>
    <s v="0415"/>
    <s v="0415 Løten"/>
    <x v="44"/>
    <x v="1"/>
    <n v="161"/>
    <x v="0"/>
  </r>
  <r>
    <s v="04 Hedmark"/>
    <x v="3"/>
    <s v="0415"/>
    <s v="0415 Løten"/>
    <x v="44"/>
    <x v="2"/>
    <n v="159"/>
    <x v="0"/>
  </r>
  <r>
    <s v="04 Hedmark"/>
    <x v="3"/>
    <s v="0415"/>
    <s v="0415 Løten"/>
    <x v="44"/>
    <x v="3"/>
    <n v="158"/>
    <x v="0"/>
  </r>
  <r>
    <s v="04 Hedmark"/>
    <x v="3"/>
    <s v="0415"/>
    <s v="0415 Løten"/>
    <x v="44"/>
    <x v="4"/>
    <n v="153"/>
    <x v="0"/>
  </r>
  <r>
    <s v="04 Hedmark"/>
    <x v="3"/>
    <s v="0415"/>
    <s v="0415 Løten"/>
    <x v="44"/>
    <x v="5"/>
    <n v="145"/>
    <x v="0"/>
  </r>
  <r>
    <s v="04 Hedmark"/>
    <x v="3"/>
    <s v="0415"/>
    <s v="0415 Løten"/>
    <x v="44"/>
    <x v="6"/>
    <n v="147"/>
    <x v="0"/>
  </r>
  <r>
    <s v="04 Hedmark"/>
    <x v="3"/>
    <s v="0415"/>
    <s v="0415 Løten"/>
    <x v="44"/>
    <x v="7"/>
    <n v="148"/>
    <x v="0"/>
  </r>
  <r>
    <s v="04 Hedmark"/>
    <x v="3"/>
    <s v="0415"/>
    <s v="0415 Løten"/>
    <x v="44"/>
    <x v="8"/>
    <n v="181"/>
    <x v="0"/>
  </r>
  <r>
    <s v="04 Hedmark"/>
    <x v="3"/>
    <s v="0415"/>
    <s v="0415 Løten"/>
    <x v="44"/>
    <x v="9"/>
    <n v="169"/>
    <x v="0"/>
  </r>
  <r>
    <s v="04 Hedmark"/>
    <x v="3"/>
    <s v="0415"/>
    <s v="0415 Løten"/>
    <x v="44"/>
    <x v="10"/>
    <n v="150"/>
    <x v="0"/>
  </r>
  <r>
    <s v="04 Hedmark"/>
    <x v="3"/>
    <s v="0415"/>
    <s v="0415 Løten"/>
    <x v="44"/>
    <x v="11"/>
    <n v="138"/>
    <x v="0"/>
  </r>
  <r>
    <s v="04 Hedmark"/>
    <x v="3"/>
    <s v="0415"/>
    <s v="0415 Løten"/>
    <x v="44"/>
    <x v="12"/>
    <n v="136"/>
    <x v="0"/>
  </r>
  <r>
    <s v="04 Hedmark"/>
    <x v="3"/>
    <s v="0417"/>
    <s v="0417 Stange"/>
    <x v="45"/>
    <x v="0"/>
    <n v="452"/>
    <x v="0"/>
  </r>
  <r>
    <s v="04 Hedmark"/>
    <x v="3"/>
    <s v="0417"/>
    <s v="0417 Stange"/>
    <x v="45"/>
    <x v="1"/>
    <n v="451"/>
    <x v="0"/>
  </r>
  <r>
    <s v="04 Hedmark"/>
    <x v="3"/>
    <s v="0417"/>
    <s v="0417 Stange"/>
    <x v="45"/>
    <x v="2"/>
    <n v="453"/>
    <x v="0"/>
  </r>
  <r>
    <s v="04 Hedmark"/>
    <x v="3"/>
    <s v="0417"/>
    <s v="0417 Stange"/>
    <x v="45"/>
    <x v="3"/>
    <n v="484"/>
    <x v="0"/>
  </r>
  <r>
    <s v="04 Hedmark"/>
    <x v="3"/>
    <s v="0417"/>
    <s v="0417 Stange"/>
    <x v="45"/>
    <x v="4"/>
    <n v="460"/>
    <x v="0"/>
  </r>
  <r>
    <s v="04 Hedmark"/>
    <x v="3"/>
    <s v="0417"/>
    <s v="0417 Stange"/>
    <x v="45"/>
    <x v="5"/>
    <n v="452"/>
    <x v="0"/>
  </r>
  <r>
    <s v="04 Hedmark"/>
    <x v="3"/>
    <s v="0417"/>
    <s v="0417 Stange"/>
    <x v="45"/>
    <x v="6"/>
    <n v="418"/>
    <x v="0"/>
  </r>
  <r>
    <s v="04 Hedmark"/>
    <x v="3"/>
    <s v="0417"/>
    <s v="0417 Stange"/>
    <x v="45"/>
    <x v="7"/>
    <n v="471"/>
    <x v="0"/>
  </r>
  <r>
    <s v="04 Hedmark"/>
    <x v="3"/>
    <s v="0417"/>
    <s v="0417 Stange"/>
    <x v="45"/>
    <x v="8"/>
    <n v="451"/>
    <x v="0"/>
  </r>
  <r>
    <s v="04 Hedmark"/>
    <x v="3"/>
    <s v="0417"/>
    <s v="0417 Stange"/>
    <x v="45"/>
    <x v="9"/>
    <n v="443"/>
    <x v="0"/>
  </r>
  <r>
    <s v="04 Hedmark"/>
    <x v="3"/>
    <s v="0417"/>
    <s v="0417 Stange"/>
    <x v="45"/>
    <x v="10"/>
    <n v="404"/>
    <x v="0"/>
  </r>
  <r>
    <s v="04 Hedmark"/>
    <x v="3"/>
    <s v="0417"/>
    <s v="0417 Stange"/>
    <x v="45"/>
    <x v="11"/>
    <n v="421"/>
    <x v="0"/>
  </r>
  <r>
    <s v="04 Hedmark"/>
    <x v="3"/>
    <s v="0417"/>
    <s v="0417 Stange"/>
    <x v="45"/>
    <x v="12"/>
    <n v="387"/>
    <x v="0"/>
  </r>
  <r>
    <s v="04 Hedmark"/>
    <x v="3"/>
    <s v="0418"/>
    <s v="0418 Nord-Odal"/>
    <x v="46"/>
    <x v="0"/>
    <n v="50"/>
    <x v="0"/>
  </r>
  <r>
    <s v="04 Hedmark"/>
    <x v="3"/>
    <s v="0418"/>
    <s v="0418 Nord-Odal"/>
    <x v="46"/>
    <x v="1"/>
    <n v="46"/>
    <x v="0"/>
  </r>
  <r>
    <s v="04 Hedmark"/>
    <x v="3"/>
    <s v="0418"/>
    <s v="0418 Nord-Odal"/>
    <x v="46"/>
    <x v="2"/>
    <n v="43"/>
    <x v="0"/>
  </r>
  <r>
    <s v="04 Hedmark"/>
    <x v="3"/>
    <s v="0418"/>
    <s v="0418 Nord-Odal"/>
    <x v="46"/>
    <x v="3"/>
    <n v="47"/>
    <x v="0"/>
  </r>
  <r>
    <s v="04 Hedmark"/>
    <x v="3"/>
    <s v="0418"/>
    <s v="0418 Nord-Odal"/>
    <x v="46"/>
    <x v="4"/>
    <n v="46"/>
    <x v="0"/>
  </r>
  <r>
    <s v="04 Hedmark"/>
    <x v="3"/>
    <s v="0418"/>
    <s v="0418 Nord-Odal"/>
    <x v="46"/>
    <x v="5"/>
    <n v="62"/>
    <x v="0"/>
  </r>
  <r>
    <s v="04 Hedmark"/>
    <x v="3"/>
    <s v="0418"/>
    <s v="0418 Nord-Odal"/>
    <x v="46"/>
    <x v="6"/>
    <n v="65"/>
    <x v="0"/>
  </r>
  <r>
    <s v="04 Hedmark"/>
    <x v="3"/>
    <s v="0418"/>
    <s v="0418 Nord-Odal"/>
    <x v="46"/>
    <x v="7"/>
    <n v="52"/>
    <x v="0"/>
  </r>
  <r>
    <s v="04 Hedmark"/>
    <x v="3"/>
    <s v="0418"/>
    <s v="0418 Nord-Odal"/>
    <x v="46"/>
    <x v="8"/>
    <n v="60"/>
    <x v="0"/>
  </r>
  <r>
    <s v="04 Hedmark"/>
    <x v="3"/>
    <s v="0418"/>
    <s v="0418 Nord-Odal"/>
    <x v="46"/>
    <x v="9"/>
    <n v="56"/>
    <x v="0"/>
  </r>
  <r>
    <s v="04 Hedmark"/>
    <x v="3"/>
    <s v="0418"/>
    <s v="0418 Nord-Odal"/>
    <x v="46"/>
    <x v="10"/>
    <n v="51"/>
    <x v="0"/>
  </r>
  <r>
    <s v="04 Hedmark"/>
    <x v="3"/>
    <s v="0418"/>
    <s v="0418 Nord-Odal"/>
    <x v="46"/>
    <x v="11"/>
    <n v="51"/>
    <x v="0"/>
  </r>
  <r>
    <s v="04 Hedmark"/>
    <x v="3"/>
    <s v="0418"/>
    <s v="0418 Nord-Odal"/>
    <x v="46"/>
    <x v="12"/>
    <n v="54"/>
    <x v="0"/>
  </r>
  <r>
    <s v="04 Hedmark"/>
    <x v="3"/>
    <s v="0419"/>
    <s v="0419 Sør-Odal"/>
    <x v="47"/>
    <x v="0"/>
    <n v="124"/>
    <x v="0"/>
  </r>
  <r>
    <s v="04 Hedmark"/>
    <x v="3"/>
    <s v="0419"/>
    <s v="0419 Sør-Odal"/>
    <x v="47"/>
    <x v="1"/>
    <n v="111"/>
    <x v="0"/>
  </r>
  <r>
    <s v="04 Hedmark"/>
    <x v="3"/>
    <s v="0419"/>
    <s v="0419 Sør-Odal"/>
    <x v="47"/>
    <x v="2"/>
    <n v="113"/>
    <x v="0"/>
  </r>
  <r>
    <s v="04 Hedmark"/>
    <x v="3"/>
    <s v="0419"/>
    <s v="0419 Sør-Odal"/>
    <x v="47"/>
    <x v="3"/>
    <n v="103"/>
    <x v="0"/>
  </r>
  <r>
    <s v="04 Hedmark"/>
    <x v="3"/>
    <s v="0419"/>
    <s v="0419 Sør-Odal"/>
    <x v="47"/>
    <x v="4"/>
    <n v="97"/>
    <x v="0"/>
  </r>
  <r>
    <s v="04 Hedmark"/>
    <x v="3"/>
    <s v="0419"/>
    <s v="0419 Sør-Odal"/>
    <x v="47"/>
    <x v="5"/>
    <n v="122"/>
    <x v="0"/>
  </r>
  <r>
    <s v="04 Hedmark"/>
    <x v="3"/>
    <s v="0419"/>
    <s v="0419 Sør-Odal"/>
    <x v="47"/>
    <x v="6"/>
    <n v="118"/>
    <x v="0"/>
  </r>
  <r>
    <s v="04 Hedmark"/>
    <x v="3"/>
    <s v="0419"/>
    <s v="0419 Sør-Odal"/>
    <x v="47"/>
    <x v="7"/>
    <n v="117"/>
    <x v="0"/>
  </r>
  <r>
    <s v="04 Hedmark"/>
    <x v="3"/>
    <s v="0419"/>
    <s v="0419 Sør-Odal"/>
    <x v="47"/>
    <x v="8"/>
    <n v="110"/>
    <x v="0"/>
  </r>
  <r>
    <s v="04 Hedmark"/>
    <x v="3"/>
    <s v="0419"/>
    <s v="0419 Sør-Odal"/>
    <x v="47"/>
    <x v="9"/>
    <n v="112"/>
    <x v="0"/>
  </r>
  <r>
    <s v="04 Hedmark"/>
    <x v="3"/>
    <s v="0419"/>
    <s v="0419 Sør-Odal"/>
    <x v="47"/>
    <x v="10"/>
    <n v="109"/>
    <x v="0"/>
  </r>
  <r>
    <s v="04 Hedmark"/>
    <x v="3"/>
    <s v="0419"/>
    <s v="0419 Sør-Odal"/>
    <x v="47"/>
    <x v="11"/>
    <n v="108"/>
    <x v="0"/>
  </r>
  <r>
    <s v="04 Hedmark"/>
    <x v="3"/>
    <s v="0419"/>
    <s v="0419 Sør-Odal"/>
    <x v="47"/>
    <x v="12"/>
    <n v="114"/>
    <x v="0"/>
  </r>
  <r>
    <s v="04 Hedmark"/>
    <x v="3"/>
    <s v="0420"/>
    <s v="0420 Eidskog"/>
    <x v="48"/>
    <x v="0"/>
    <n v="87"/>
    <x v="0"/>
  </r>
  <r>
    <s v="04 Hedmark"/>
    <x v="3"/>
    <s v="0420"/>
    <s v="0420 Eidskog"/>
    <x v="48"/>
    <x v="1"/>
    <n v="79"/>
    <x v="0"/>
  </r>
  <r>
    <s v="04 Hedmark"/>
    <x v="3"/>
    <s v="0420"/>
    <s v="0420 Eidskog"/>
    <x v="48"/>
    <x v="2"/>
    <n v="67"/>
    <x v="0"/>
  </r>
  <r>
    <s v="04 Hedmark"/>
    <x v="3"/>
    <s v="0420"/>
    <s v="0420 Eidskog"/>
    <x v="48"/>
    <x v="3"/>
    <n v="70"/>
    <x v="0"/>
  </r>
  <r>
    <s v="04 Hedmark"/>
    <x v="3"/>
    <s v="0420"/>
    <s v="0420 Eidskog"/>
    <x v="48"/>
    <x v="4"/>
    <n v="68"/>
    <x v="0"/>
  </r>
  <r>
    <s v="04 Hedmark"/>
    <x v="3"/>
    <s v="0420"/>
    <s v="0420 Eidskog"/>
    <x v="48"/>
    <x v="5"/>
    <n v="89"/>
    <x v="0"/>
  </r>
  <r>
    <s v="04 Hedmark"/>
    <x v="3"/>
    <s v="0420"/>
    <s v="0420 Eidskog"/>
    <x v="48"/>
    <x v="6"/>
    <n v="79"/>
    <x v="0"/>
  </r>
  <r>
    <s v="04 Hedmark"/>
    <x v="3"/>
    <s v="0420"/>
    <s v="0420 Eidskog"/>
    <x v="48"/>
    <x v="7"/>
    <n v="72"/>
    <x v="0"/>
  </r>
  <r>
    <s v="04 Hedmark"/>
    <x v="3"/>
    <s v="0420"/>
    <s v="0420 Eidskog"/>
    <x v="48"/>
    <x v="8"/>
    <n v="79"/>
    <x v="0"/>
  </r>
  <r>
    <s v="04 Hedmark"/>
    <x v="3"/>
    <s v="0420"/>
    <s v="0420 Eidskog"/>
    <x v="48"/>
    <x v="9"/>
    <n v="85"/>
    <x v="0"/>
  </r>
  <r>
    <s v="04 Hedmark"/>
    <x v="3"/>
    <s v="0420"/>
    <s v="0420 Eidskog"/>
    <x v="48"/>
    <x v="10"/>
    <n v="69"/>
    <x v="0"/>
  </r>
  <r>
    <s v="04 Hedmark"/>
    <x v="3"/>
    <s v="0420"/>
    <s v="0420 Eidskog"/>
    <x v="48"/>
    <x v="11"/>
    <n v="66"/>
    <x v="0"/>
  </r>
  <r>
    <s v="04 Hedmark"/>
    <x v="3"/>
    <s v="0420"/>
    <s v="0420 Eidskog"/>
    <x v="48"/>
    <x v="12"/>
    <n v="77"/>
    <x v="0"/>
  </r>
  <r>
    <s v="04 Hedmark"/>
    <x v="3"/>
    <s v="0423"/>
    <s v="0423 Grue"/>
    <x v="49"/>
    <x v="0"/>
    <n v="158"/>
    <x v="0"/>
  </r>
  <r>
    <s v="04 Hedmark"/>
    <x v="3"/>
    <s v="0423"/>
    <s v="0423 Grue"/>
    <x v="49"/>
    <x v="1"/>
    <n v="177"/>
    <x v="0"/>
  </r>
  <r>
    <s v="04 Hedmark"/>
    <x v="3"/>
    <s v="0423"/>
    <s v="0423 Grue"/>
    <x v="49"/>
    <x v="2"/>
    <n v="182"/>
    <x v="0"/>
  </r>
  <r>
    <s v="04 Hedmark"/>
    <x v="3"/>
    <s v="0423"/>
    <s v="0423 Grue"/>
    <x v="49"/>
    <x v="3"/>
    <n v="215"/>
    <x v="0"/>
  </r>
  <r>
    <s v="04 Hedmark"/>
    <x v="3"/>
    <s v="0423"/>
    <s v="0423 Grue"/>
    <x v="49"/>
    <x v="4"/>
    <n v="185"/>
    <x v="0"/>
  </r>
  <r>
    <s v="04 Hedmark"/>
    <x v="3"/>
    <s v="0423"/>
    <s v="0423 Grue"/>
    <x v="49"/>
    <x v="5"/>
    <n v="177"/>
    <x v="0"/>
  </r>
  <r>
    <s v="04 Hedmark"/>
    <x v="3"/>
    <s v="0423"/>
    <s v="0423 Grue"/>
    <x v="49"/>
    <x v="6"/>
    <n v="175"/>
    <x v="0"/>
  </r>
  <r>
    <s v="04 Hedmark"/>
    <x v="3"/>
    <s v="0423"/>
    <s v="0423 Grue"/>
    <x v="49"/>
    <x v="7"/>
    <n v="179"/>
    <x v="0"/>
  </r>
  <r>
    <s v="04 Hedmark"/>
    <x v="3"/>
    <s v="0423"/>
    <s v="0423 Grue"/>
    <x v="49"/>
    <x v="8"/>
    <n v="182"/>
    <x v="0"/>
  </r>
  <r>
    <s v="04 Hedmark"/>
    <x v="3"/>
    <s v="0423"/>
    <s v="0423 Grue"/>
    <x v="49"/>
    <x v="9"/>
    <n v="173"/>
    <x v="0"/>
  </r>
  <r>
    <s v="04 Hedmark"/>
    <x v="3"/>
    <s v="0423"/>
    <s v="0423 Grue"/>
    <x v="49"/>
    <x v="10"/>
    <n v="169"/>
    <x v="0"/>
  </r>
  <r>
    <s v="04 Hedmark"/>
    <x v="3"/>
    <s v="0423"/>
    <s v="0423 Grue"/>
    <x v="49"/>
    <x v="11"/>
    <n v="138"/>
    <x v="0"/>
  </r>
  <r>
    <s v="04 Hedmark"/>
    <x v="3"/>
    <s v="0423"/>
    <s v="0423 Grue"/>
    <x v="49"/>
    <x v="12"/>
    <n v="129"/>
    <x v="0"/>
  </r>
  <r>
    <s v="04 Hedmark"/>
    <x v="3"/>
    <s v="0425"/>
    <s v="0425 Åsnes"/>
    <x v="50"/>
    <x v="0"/>
    <n v="249"/>
    <x v="0"/>
  </r>
  <r>
    <s v="04 Hedmark"/>
    <x v="3"/>
    <s v="0425"/>
    <s v="0425 Åsnes"/>
    <x v="50"/>
    <x v="1"/>
    <n v="233"/>
    <x v="0"/>
  </r>
  <r>
    <s v="04 Hedmark"/>
    <x v="3"/>
    <s v="0425"/>
    <s v="0425 Åsnes"/>
    <x v="50"/>
    <x v="2"/>
    <n v="250"/>
    <x v="0"/>
  </r>
  <r>
    <s v="04 Hedmark"/>
    <x v="3"/>
    <s v="0425"/>
    <s v="0425 Åsnes"/>
    <x v="50"/>
    <x v="3"/>
    <n v="278"/>
    <x v="0"/>
  </r>
  <r>
    <s v="04 Hedmark"/>
    <x v="3"/>
    <s v="0425"/>
    <s v="0425 Åsnes"/>
    <x v="50"/>
    <x v="4"/>
    <n v="260"/>
    <x v="0"/>
  </r>
  <r>
    <s v="04 Hedmark"/>
    <x v="3"/>
    <s v="0425"/>
    <s v="0425 Åsnes"/>
    <x v="50"/>
    <x v="5"/>
    <n v="268"/>
    <x v="0"/>
  </r>
  <r>
    <s v="04 Hedmark"/>
    <x v="3"/>
    <s v="0425"/>
    <s v="0425 Åsnes"/>
    <x v="50"/>
    <x v="6"/>
    <n v="275"/>
    <x v="0"/>
  </r>
  <r>
    <s v="04 Hedmark"/>
    <x v="3"/>
    <s v="0425"/>
    <s v="0425 Åsnes"/>
    <x v="50"/>
    <x v="7"/>
    <n v="269"/>
    <x v="0"/>
  </r>
  <r>
    <s v="04 Hedmark"/>
    <x v="3"/>
    <s v="0425"/>
    <s v="0425 Åsnes"/>
    <x v="50"/>
    <x v="8"/>
    <n v="261"/>
    <x v="0"/>
  </r>
  <r>
    <s v="04 Hedmark"/>
    <x v="3"/>
    <s v="0425"/>
    <s v="0425 Åsnes"/>
    <x v="50"/>
    <x v="9"/>
    <n v="250"/>
    <x v="0"/>
  </r>
  <r>
    <s v="04 Hedmark"/>
    <x v="3"/>
    <s v="0425"/>
    <s v="0425 Åsnes"/>
    <x v="50"/>
    <x v="10"/>
    <n v="234"/>
    <x v="0"/>
  </r>
  <r>
    <s v="04 Hedmark"/>
    <x v="3"/>
    <s v="0425"/>
    <s v="0425 Åsnes"/>
    <x v="50"/>
    <x v="11"/>
    <n v="245"/>
    <x v="0"/>
  </r>
  <r>
    <s v="04 Hedmark"/>
    <x v="3"/>
    <s v="0425"/>
    <s v="0425 Åsnes"/>
    <x v="50"/>
    <x v="12"/>
    <n v="239"/>
    <x v="0"/>
  </r>
  <r>
    <s v="04 Hedmark"/>
    <x v="3"/>
    <s v="0426"/>
    <s v="0426 Våler (Hedm.)"/>
    <x v="51"/>
    <x v="0"/>
    <n v="150"/>
    <x v="0"/>
  </r>
  <r>
    <s v="04 Hedmark"/>
    <x v="3"/>
    <s v="0426"/>
    <s v="0426 Våler (Hedm.)"/>
    <x v="51"/>
    <x v="1"/>
    <n v="131"/>
    <x v="0"/>
  </r>
  <r>
    <s v="04 Hedmark"/>
    <x v="3"/>
    <s v="0426"/>
    <s v="0426 Våler (Hedm.)"/>
    <x v="51"/>
    <x v="2"/>
    <n v="125"/>
    <x v="0"/>
  </r>
  <r>
    <s v="04 Hedmark"/>
    <x v="3"/>
    <s v="0426"/>
    <s v="0426 Våler (Hedm.)"/>
    <x v="51"/>
    <x v="3"/>
    <n v="148"/>
    <x v="0"/>
  </r>
  <r>
    <s v="04 Hedmark"/>
    <x v="3"/>
    <s v="0426"/>
    <s v="0426 Våler (Hedm.)"/>
    <x v="51"/>
    <x v="4"/>
    <n v="132"/>
    <x v="0"/>
  </r>
  <r>
    <s v="04 Hedmark"/>
    <x v="3"/>
    <s v="0426"/>
    <s v="0426 Våler (Hedm.)"/>
    <x v="51"/>
    <x v="5"/>
    <n v="145"/>
    <x v="0"/>
  </r>
  <r>
    <s v="04 Hedmark"/>
    <x v="3"/>
    <s v="0426"/>
    <s v="0426 Våler (Hedm.)"/>
    <x v="51"/>
    <x v="6"/>
    <n v="160"/>
    <x v="0"/>
  </r>
  <r>
    <s v="04 Hedmark"/>
    <x v="3"/>
    <s v="0426"/>
    <s v="0426 Våler (Hedm.)"/>
    <x v="51"/>
    <x v="7"/>
    <n v="144"/>
    <x v="0"/>
  </r>
  <r>
    <s v="04 Hedmark"/>
    <x v="3"/>
    <s v="0426"/>
    <s v="0426 Våler (Hedm.)"/>
    <x v="51"/>
    <x v="8"/>
    <n v="162"/>
    <x v="0"/>
  </r>
  <r>
    <s v="04 Hedmark"/>
    <x v="3"/>
    <s v="0426"/>
    <s v="0426 Våler (Hedm.)"/>
    <x v="51"/>
    <x v="9"/>
    <n v="155"/>
    <x v="0"/>
  </r>
  <r>
    <s v="04 Hedmark"/>
    <x v="3"/>
    <s v="0426"/>
    <s v="0426 Våler (Hedm.)"/>
    <x v="51"/>
    <x v="10"/>
    <n v="149"/>
    <x v="0"/>
  </r>
  <r>
    <s v="04 Hedmark"/>
    <x v="3"/>
    <s v="0426"/>
    <s v="0426 Våler (Hedm.)"/>
    <x v="51"/>
    <x v="11"/>
    <n v="139"/>
    <x v="0"/>
  </r>
  <r>
    <s v="04 Hedmark"/>
    <x v="3"/>
    <s v="0426"/>
    <s v="0426 Våler (Hedm.)"/>
    <x v="51"/>
    <x v="12"/>
    <n v="157"/>
    <x v="0"/>
  </r>
  <r>
    <s v="04 Hedmark"/>
    <x v="3"/>
    <s v="0427"/>
    <s v="0427 Elverum"/>
    <x v="52"/>
    <x v="0"/>
    <n v="154"/>
    <x v="0"/>
  </r>
  <r>
    <s v="04 Hedmark"/>
    <x v="3"/>
    <s v="0427"/>
    <s v="0427 Elverum"/>
    <x v="52"/>
    <x v="1"/>
    <n v="140"/>
    <x v="0"/>
  </r>
  <r>
    <s v="04 Hedmark"/>
    <x v="3"/>
    <s v="0427"/>
    <s v="0427 Elverum"/>
    <x v="52"/>
    <x v="2"/>
    <n v="143"/>
    <x v="0"/>
  </r>
  <r>
    <s v="04 Hedmark"/>
    <x v="3"/>
    <s v="0427"/>
    <s v="0427 Elverum"/>
    <x v="52"/>
    <x v="3"/>
    <n v="149"/>
    <x v="0"/>
  </r>
  <r>
    <s v="04 Hedmark"/>
    <x v="3"/>
    <s v="0427"/>
    <s v="0427 Elverum"/>
    <x v="52"/>
    <x v="4"/>
    <n v="141"/>
    <x v="0"/>
  </r>
  <r>
    <s v="04 Hedmark"/>
    <x v="3"/>
    <s v="0427"/>
    <s v="0427 Elverum"/>
    <x v="52"/>
    <x v="5"/>
    <n v="170"/>
    <x v="0"/>
  </r>
  <r>
    <s v="04 Hedmark"/>
    <x v="3"/>
    <s v="0427"/>
    <s v="0427 Elverum"/>
    <x v="52"/>
    <x v="6"/>
    <n v="157"/>
    <x v="0"/>
  </r>
  <r>
    <s v="04 Hedmark"/>
    <x v="3"/>
    <s v="0427"/>
    <s v="0427 Elverum"/>
    <x v="52"/>
    <x v="7"/>
    <n v="167"/>
    <x v="0"/>
  </r>
  <r>
    <s v="04 Hedmark"/>
    <x v="3"/>
    <s v="0427"/>
    <s v="0427 Elverum"/>
    <x v="52"/>
    <x v="8"/>
    <n v="174"/>
    <x v="0"/>
  </r>
  <r>
    <s v="04 Hedmark"/>
    <x v="3"/>
    <s v="0427"/>
    <s v="0427 Elverum"/>
    <x v="52"/>
    <x v="9"/>
    <n v="179"/>
    <x v="0"/>
  </r>
  <r>
    <s v="04 Hedmark"/>
    <x v="3"/>
    <s v="0427"/>
    <s v="0427 Elverum"/>
    <x v="52"/>
    <x v="10"/>
    <n v="173"/>
    <x v="0"/>
  </r>
  <r>
    <s v="04 Hedmark"/>
    <x v="3"/>
    <s v="0427"/>
    <s v="0427 Elverum"/>
    <x v="52"/>
    <x v="11"/>
    <n v="129"/>
    <x v="0"/>
  </r>
  <r>
    <s v="04 Hedmark"/>
    <x v="3"/>
    <s v="0427"/>
    <s v="0427 Elverum"/>
    <x v="52"/>
    <x v="12"/>
    <n v="124"/>
    <x v="0"/>
  </r>
  <r>
    <s v="04 Hedmark"/>
    <x v="3"/>
    <s v="0428"/>
    <s v="0428 Trysil"/>
    <x v="53"/>
    <x v="0"/>
    <n v="182"/>
    <x v="0"/>
  </r>
  <r>
    <s v="04 Hedmark"/>
    <x v="3"/>
    <s v="0428"/>
    <s v="0428 Trysil"/>
    <x v="53"/>
    <x v="1"/>
    <n v="158"/>
    <x v="0"/>
  </r>
  <r>
    <s v="04 Hedmark"/>
    <x v="3"/>
    <s v="0428"/>
    <s v="0428 Trysil"/>
    <x v="53"/>
    <x v="2"/>
    <n v="146"/>
    <x v="0"/>
  </r>
  <r>
    <s v="04 Hedmark"/>
    <x v="3"/>
    <s v="0428"/>
    <s v="0428 Trysil"/>
    <x v="53"/>
    <x v="3"/>
    <n v="144"/>
    <x v="0"/>
  </r>
  <r>
    <s v="04 Hedmark"/>
    <x v="3"/>
    <s v="0428"/>
    <s v="0428 Trysil"/>
    <x v="53"/>
    <x v="4"/>
    <n v="138"/>
    <x v="0"/>
  </r>
  <r>
    <s v="04 Hedmark"/>
    <x v="3"/>
    <s v="0428"/>
    <s v="0428 Trysil"/>
    <x v="53"/>
    <x v="5"/>
    <n v="109"/>
    <x v="0"/>
  </r>
  <r>
    <s v="04 Hedmark"/>
    <x v="3"/>
    <s v="0428"/>
    <s v="0428 Trysil"/>
    <x v="53"/>
    <x v="6"/>
    <n v="128"/>
    <x v="0"/>
  </r>
  <r>
    <s v="04 Hedmark"/>
    <x v="3"/>
    <s v="0428"/>
    <s v="0428 Trysil"/>
    <x v="53"/>
    <x v="7"/>
    <n v="115"/>
    <x v="0"/>
  </r>
  <r>
    <s v="04 Hedmark"/>
    <x v="3"/>
    <s v="0428"/>
    <s v="0428 Trysil"/>
    <x v="53"/>
    <x v="8"/>
    <n v="101"/>
    <x v="0"/>
  </r>
  <r>
    <s v="04 Hedmark"/>
    <x v="3"/>
    <s v="0428"/>
    <s v="0428 Trysil"/>
    <x v="53"/>
    <x v="9"/>
    <n v="108"/>
    <x v="0"/>
  </r>
  <r>
    <s v="04 Hedmark"/>
    <x v="3"/>
    <s v="0428"/>
    <s v="0428 Trysil"/>
    <x v="53"/>
    <x v="10"/>
    <n v="102"/>
    <x v="0"/>
  </r>
  <r>
    <s v="04 Hedmark"/>
    <x v="3"/>
    <s v="0428"/>
    <s v="0428 Trysil"/>
    <x v="53"/>
    <x v="11"/>
    <n v="88"/>
    <x v="0"/>
  </r>
  <r>
    <s v="04 Hedmark"/>
    <x v="3"/>
    <s v="0428"/>
    <s v="0428 Trysil"/>
    <x v="53"/>
    <x v="12"/>
    <n v="87"/>
    <x v="0"/>
  </r>
  <r>
    <s v="04 Hedmark"/>
    <x v="3"/>
    <s v="0429"/>
    <s v="0429 Åmot"/>
    <x v="54"/>
    <x v="0"/>
    <n v="72"/>
    <x v="0"/>
  </r>
  <r>
    <s v="04 Hedmark"/>
    <x v="3"/>
    <s v="0429"/>
    <s v="0429 Åmot"/>
    <x v="54"/>
    <x v="1"/>
    <n v="61"/>
    <x v="0"/>
  </r>
  <r>
    <s v="04 Hedmark"/>
    <x v="3"/>
    <s v="0429"/>
    <s v="0429 Åmot"/>
    <x v="54"/>
    <x v="2"/>
    <n v="52"/>
    <x v="0"/>
  </r>
  <r>
    <s v="04 Hedmark"/>
    <x v="3"/>
    <s v="0429"/>
    <s v="0429 Åmot"/>
    <x v="54"/>
    <x v="3"/>
    <n v="65"/>
    <x v="0"/>
  </r>
  <r>
    <s v="04 Hedmark"/>
    <x v="3"/>
    <s v="0429"/>
    <s v="0429 Åmot"/>
    <x v="54"/>
    <x v="4"/>
    <n v="66"/>
    <x v="0"/>
  </r>
  <r>
    <s v="04 Hedmark"/>
    <x v="3"/>
    <s v="0429"/>
    <s v="0429 Åmot"/>
    <x v="54"/>
    <x v="5"/>
    <n v="68"/>
    <x v="0"/>
  </r>
  <r>
    <s v="04 Hedmark"/>
    <x v="3"/>
    <s v="0429"/>
    <s v="0429 Åmot"/>
    <x v="54"/>
    <x v="6"/>
    <n v="60"/>
    <x v="0"/>
  </r>
  <r>
    <s v="04 Hedmark"/>
    <x v="3"/>
    <s v="0429"/>
    <s v="0429 Åmot"/>
    <x v="54"/>
    <x v="7"/>
    <n v="59"/>
    <x v="0"/>
  </r>
  <r>
    <s v="04 Hedmark"/>
    <x v="3"/>
    <s v="0429"/>
    <s v="0429 Åmot"/>
    <x v="54"/>
    <x v="8"/>
    <n v="61"/>
    <x v="0"/>
  </r>
  <r>
    <s v="04 Hedmark"/>
    <x v="3"/>
    <s v="0429"/>
    <s v="0429 Åmot"/>
    <x v="54"/>
    <x v="9"/>
    <n v="66"/>
    <x v="0"/>
  </r>
  <r>
    <s v="04 Hedmark"/>
    <x v="3"/>
    <s v="0429"/>
    <s v="0429 Åmot"/>
    <x v="54"/>
    <x v="10"/>
    <n v="65"/>
    <x v="0"/>
  </r>
  <r>
    <s v="04 Hedmark"/>
    <x v="3"/>
    <s v="0429"/>
    <s v="0429 Åmot"/>
    <x v="54"/>
    <x v="11"/>
    <n v="64"/>
    <x v="0"/>
  </r>
  <r>
    <s v="04 Hedmark"/>
    <x v="3"/>
    <s v="0429"/>
    <s v="0429 Åmot"/>
    <x v="54"/>
    <x v="12"/>
    <n v="54"/>
    <x v="0"/>
  </r>
  <r>
    <s v="04 Hedmark"/>
    <x v="3"/>
    <s v="0430"/>
    <s v="0430 Stor-Elvdal"/>
    <x v="55"/>
    <x v="0"/>
    <n v="103"/>
    <x v="0"/>
  </r>
  <r>
    <s v="04 Hedmark"/>
    <x v="3"/>
    <s v="0430"/>
    <s v="0430 Stor-Elvdal"/>
    <x v="55"/>
    <x v="1"/>
    <n v="86"/>
    <x v="0"/>
  </r>
  <r>
    <s v="04 Hedmark"/>
    <x v="3"/>
    <s v="0430"/>
    <s v="0430 Stor-Elvdal"/>
    <x v="55"/>
    <x v="2"/>
    <n v="92"/>
    <x v="0"/>
  </r>
  <r>
    <s v="04 Hedmark"/>
    <x v="3"/>
    <s v="0430"/>
    <s v="0430 Stor-Elvdal"/>
    <x v="55"/>
    <x v="3"/>
    <n v="83"/>
    <x v="0"/>
  </r>
  <r>
    <s v="04 Hedmark"/>
    <x v="3"/>
    <s v="0430"/>
    <s v="0430 Stor-Elvdal"/>
    <x v="55"/>
    <x v="4"/>
    <n v="81"/>
    <x v="0"/>
  </r>
  <r>
    <s v="04 Hedmark"/>
    <x v="3"/>
    <s v="0430"/>
    <s v="0430 Stor-Elvdal"/>
    <x v="55"/>
    <x v="5"/>
    <n v="86"/>
    <x v="0"/>
  </r>
  <r>
    <s v="04 Hedmark"/>
    <x v="3"/>
    <s v="0430"/>
    <s v="0430 Stor-Elvdal"/>
    <x v="55"/>
    <x v="6"/>
    <n v="83"/>
    <x v="0"/>
  </r>
  <r>
    <s v="04 Hedmark"/>
    <x v="3"/>
    <s v="0430"/>
    <s v="0430 Stor-Elvdal"/>
    <x v="55"/>
    <x v="7"/>
    <n v="90"/>
    <x v="0"/>
  </r>
  <r>
    <s v="04 Hedmark"/>
    <x v="3"/>
    <s v="0430"/>
    <s v="0430 Stor-Elvdal"/>
    <x v="55"/>
    <x v="8"/>
    <n v="84"/>
    <x v="0"/>
  </r>
  <r>
    <s v="04 Hedmark"/>
    <x v="3"/>
    <s v="0430"/>
    <s v="0430 Stor-Elvdal"/>
    <x v="55"/>
    <x v="9"/>
    <n v="82"/>
    <x v="0"/>
  </r>
  <r>
    <s v="04 Hedmark"/>
    <x v="3"/>
    <s v="0430"/>
    <s v="0430 Stor-Elvdal"/>
    <x v="55"/>
    <x v="10"/>
    <n v="74"/>
    <x v="0"/>
  </r>
  <r>
    <s v="04 Hedmark"/>
    <x v="3"/>
    <s v="0430"/>
    <s v="0430 Stor-Elvdal"/>
    <x v="55"/>
    <x v="11"/>
    <n v="70"/>
    <x v="0"/>
  </r>
  <r>
    <s v="04 Hedmark"/>
    <x v="3"/>
    <s v="0430"/>
    <s v="0430 Stor-Elvdal"/>
    <x v="55"/>
    <x v="12"/>
    <n v="56"/>
    <x v="0"/>
  </r>
  <r>
    <s v="04 Hedmark"/>
    <x v="3"/>
    <s v="0432"/>
    <s v="0432 Rendalen"/>
    <x v="56"/>
    <x v="0"/>
    <n v="107"/>
    <x v="0"/>
  </r>
  <r>
    <s v="04 Hedmark"/>
    <x v="3"/>
    <s v="0432"/>
    <s v="0432 Rendalen"/>
    <x v="56"/>
    <x v="1"/>
    <n v="102"/>
    <x v="0"/>
  </r>
  <r>
    <s v="04 Hedmark"/>
    <x v="3"/>
    <s v="0432"/>
    <s v="0432 Rendalen"/>
    <x v="56"/>
    <x v="2"/>
    <n v="97"/>
    <x v="0"/>
  </r>
  <r>
    <s v="04 Hedmark"/>
    <x v="3"/>
    <s v="0432"/>
    <s v="0432 Rendalen"/>
    <x v="56"/>
    <x v="3"/>
    <n v="105"/>
    <x v="0"/>
  </r>
  <r>
    <s v="04 Hedmark"/>
    <x v="3"/>
    <s v="0432"/>
    <s v="0432 Rendalen"/>
    <x v="56"/>
    <x v="4"/>
    <n v="99"/>
    <x v="0"/>
  </r>
  <r>
    <s v="04 Hedmark"/>
    <x v="3"/>
    <s v="0432"/>
    <s v="0432 Rendalen"/>
    <x v="56"/>
    <x v="5"/>
    <n v="88"/>
    <x v="0"/>
  </r>
  <r>
    <s v="04 Hedmark"/>
    <x v="3"/>
    <s v="0432"/>
    <s v="0432 Rendalen"/>
    <x v="56"/>
    <x v="6"/>
    <n v="92"/>
    <x v="0"/>
  </r>
  <r>
    <s v="04 Hedmark"/>
    <x v="3"/>
    <s v="0432"/>
    <s v="0432 Rendalen"/>
    <x v="56"/>
    <x v="7"/>
    <n v="93"/>
    <x v="0"/>
  </r>
  <r>
    <s v="04 Hedmark"/>
    <x v="3"/>
    <s v="0432"/>
    <s v="0432 Rendalen"/>
    <x v="56"/>
    <x v="8"/>
    <n v="86"/>
    <x v="0"/>
  </r>
  <r>
    <s v="04 Hedmark"/>
    <x v="3"/>
    <s v="0432"/>
    <s v="0432 Rendalen"/>
    <x v="56"/>
    <x v="9"/>
    <n v="79"/>
    <x v="0"/>
  </r>
  <r>
    <s v="04 Hedmark"/>
    <x v="3"/>
    <s v="0432"/>
    <s v="0432 Rendalen"/>
    <x v="56"/>
    <x v="10"/>
    <n v="73"/>
    <x v="0"/>
  </r>
  <r>
    <s v="04 Hedmark"/>
    <x v="3"/>
    <s v="0432"/>
    <s v="0432 Rendalen"/>
    <x v="56"/>
    <x v="11"/>
    <n v="74"/>
    <x v="0"/>
  </r>
  <r>
    <s v="04 Hedmark"/>
    <x v="3"/>
    <s v="0432"/>
    <s v="0432 Rendalen"/>
    <x v="56"/>
    <x v="12"/>
    <n v="67"/>
    <x v="0"/>
  </r>
  <r>
    <s v="04 Hedmark"/>
    <x v="3"/>
    <s v="0434"/>
    <s v="0434 Engerdal"/>
    <x v="57"/>
    <x v="0"/>
    <n v="115"/>
    <x v="0"/>
  </r>
  <r>
    <s v="04 Hedmark"/>
    <x v="3"/>
    <s v="0434"/>
    <s v="0434 Engerdal"/>
    <x v="57"/>
    <x v="1"/>
    <n v="108"/>
    <x v="0"/>
  </r>
  <r>
    <s v="04 Hedmark"/>
    <x v="3"/>
    <s v="0434"/>
    <s v="0434 Engerdal"/>
    <x v="57"/>
    <x v="2"/>
    <n v="107"/>
    <x v="0"/>
  </r>
  <r>
    <s v="04 Hedmark"/>
    <x v="3"/>
    <s v="0434"/>
    <s v="0434 Engerdal"/>
    <x v="57"/>
    <x v="3"/>
    <n v="112"/>
    <x v="0"/>
  </r>
  <r>
    <s v="04 Hedmark"/>
    <x v="3"/>
    <s v="0434"/>
    <s v="0434 Engerdal"/>
    <x v="57"/>
    <x v="4"/>
    <n v="93"/>
    <x v="0"/>
  </r>
  <r>
    <s v="04 Hedmark"/>
    <x v="3"/>
    <s v="0434"/>
    <s v="0434 Engerdal"/>
    <x v="57"/>
    <x v="5"/>
    <n v="85"/>
    <x v="0"/>
  </r>
  <r>
    <s v="04 Hedmark"/>
    <x v="3"/>
    <s v="0434"/>
    <s v="0434 Engerdal"/>
    <x v="57"/>
    <x v="6"/>
    <n v="88"/>
    <x v="0"/>
  </r>
  <r>
    <s v="04 Hedmark"/>
    <x v="3"/>
    <s v="0434"/>
    <s v="0434 Engerdal"/>
    <x v="57"/>
    <x v="7"/>
    <n v="76"/>
    <x v="0"/>
  </r>
  <r>
    <s v="04 Hedmark"/>
    <x v="3"/>
    <s v="0434"/>
    <s v="0434 Engerdal"/>
    <x v="57"/>
    <x v="8"/>
    <n v="75"/>
    <x v="0"/>
  </r>
  <r>
    <s v="04 Hedmark"/>
    <x v="3"/>
    <s v="0434"/>
    <s v="0434 Engerdal"/>
    <x v="57"/>
    <x v="9"/>
    <n v="65"/>
    <x v="0"/>
  </r>
  <r>
    <s v="04 Hedmark"/>
    <x v="3"/>
    <s v="0434"/>
    <s v="0434 Engerdal"/>
    <x v="57"/>
    <x v="10"/>
    <n v="55"/>
    <x v="0"/>
  </r>
  <r>
    <s v="04 Hedmark"/>
    <x v="3"/>
    <s v="0434"/>
    <s v="0434 Engerdal"/>
    <x v="57"/>
    <x v="11"/>
    <n v="52"/>
    <x v="0"/>
  </r>
  <r>
    <s v="04 Hedmark"/>
    <x v="3"/>
    <s v="0434"/>
    <s v="0434 Engerdal"/>
    <x v="57"/>
    <x v="12"/>
    <n v="50"/>
    <x v="0"/>
  </r>
  <r>
    <s v="04 Hedmark"/>
    <x v="3"/>
    <s v="0436"/>
    <s v="0436 Tolga"/>
    <x v="58"/>
    <x v="0"/>
    <n v="204"/>
    <x v="0"/>
  </r>
  <r>
    <s v="04 Hedmark"/>
    <x v="3"/>
    <s v="0436"/>
    <s v="0436 Tolga"/>
    <x v="58"/>
    <x v="1"/>
    <n v="201"/>
    <x v="0"/>
  </r>
  <r>
    <s v="04 Hedmark"/>
    <x v="3"/>
    <s v="0436"/>
    <s v="0436 Tolga"/>
    <x v="58"/>
    <x v="2"/>
    <n v="214"/>
    <x v="0"/>
  </r>
  <r>
    <s v="04 Hedmark"/>
    <x v="3"/>
    <s v="0436"/>
    <s v="0436 Tolga"/>
    <x v="58"/>
    <x v="3"/>
    <n v="216"/>
    <x v="0"/>
  </r>
  <r>
    <s v="04 Hedmark"/>
    <x v="3"/>
    <s v="0436"/>
    <s v="0436 Tolga"/>
    <x v="58"/>
    <x v="4"/>
    <n v="203"/>
    <x v="0"/>
  </r>
  <r>
    <s v="04 Hedmark"/>
    <x v="3"/>
    <s v="0436"/>
    <s v="0436 Tolga"/>
    <x v="58"/>
    <x v="5"/>
    <n v="152"/>
    <x v="0"/>
  </r>
  <r>
    <s v="04 Hedmark"/>
    <x v="3"/>
    <s v="0436"/>
    <s v="0436 Tolga"/>
    <x v="58"/>
    <x v="6"/>
    <n v="148"/>
    <x v="0"/>
  </r>
  <r>
    <s v="04 Hedmark"/>
    <x v="3"/>
    <s v="0436"/>
    <s v="0436 Tolga"/>
    <x v="58"/>
    <x v="7"/>
    <n v="152"/>
    <x v="0"/>
  </r>
  <r>
    <s v="04 Hedmark"/>
    <x v="3"/>
    <s v="0436"/>
    <s v="0436 Tolga"/>
    <x v="58"/>
    <x v="8"/>
    <n v="144"/>
    <x v="0"/>
  </r>
  <r>
    <s v="04 Hedmark"/>
    <x v="3"/>
    <s v="0436"/>
    <s v="0436 Tolga"/>
    <x v="58"/>
    <x v="9"/>
    <n v="145"/>
    <x v="0"/>
  </r>
  <r>
    <s v="04 Hedmark"/>
    <x v="3"/>
    <s v="0436"/>
    <s v="0436 Tolga"/>
    <x v="58"/>
    <x v="10"/>
    <n v="139"/>
    <x v="0"/>
  </r>
  <r>
    <s v="04 Hedmark"/>
    <x v="3"/>
    <s v="0436"/>
    <s v="0436 Tolga"/>
    <x v="58"/>
    <x v="11"/>
    <n v="152"/>
    <x v="0"/>
  </r>
  <r>
    <s v="04 Hedmark"/>
    <x v="3"/>
    <s v="0436"/>
    <s v="0436 Tolga"/>
    <x v="58"/>
    <x v="12"/>
    <n v="117"/>
    <x v="0"/>
  </r>
  <r>
    <s v="04 Hedmark"/>
    <x v="3"/>
    <s v="0437"/>
    <s v="0437 Tynset"/>
    <x v="59"/>
    <x v="0"/>
    <n v="364"/>
    <x v="0"/>
  </r>
  <r>
    <s v="04 Hedmark"/>
    <x v="3"/>
    <s v="0437"/>
    <s v="0437 Tynset"/>
    <x v="59"/>
    <x v="1"/>
    <n v="317"/>
    <x v="0"/>
  </r>
  <r>
    <s v="04 Hedmark"/>
    <x v="3"/>
    <s v="0437"/>
    <s v="0437 Tynset"/>
    <x v="59"/>
    <x v="2"/>
    <n v="333"/>
    <x v="0"/>
  </r>
  <r>
    <s v="04 Hedmark"/>
    <x v="3"/>
    <s v="0437"/>
    <s v="0437 Tynset"/>
    <x v="59"/>
    <x v="3"/>
    <n v="359"/>
    <x v="0"/>
  </r>
  <r>
    <s v="04 Hedmark"/>
    <x v="3"/>
    <s v="0437"/>
    <s v="0437 Tynset"/>
    <x v="59"/>
    <x v="4"/>
    <n v="326"/>
    <x v="0"/>
  </r>
  <r>
    <s v="04 Hedmark"/>
    <x v="3"/>
    <s v="0437"/>
    <s v="0437 Tynset"/>
    <x v="59"/>
    <x v="5"/>
    <n v="363"/>
    <x v="0"/>
  </r>
  <r>
    <s v="04 Hedmark"/>
    <x v="3"/>
    <s v="0437"/>
    <s v="0437 Tynset"/>
    <x v="59"/>
    <x v="6"/>
    <n v="357"/>
    <x v="0"/>
  </r>
  <r>
    <s v="04 Hedmark"/>
    <x v="3"/>
    <s v="0437"/>
    <s v="0437 Tynset"/>
    <x v="59"/>
    <x v="7"/>
    <n v="400"/>
    <x v="0"/>
  </r>
  <r>
    <s v="04 Hedmark"/>
    <x v="3"/>
    <s v="0437"/>
    <s v="0437 Tynset"/>
    <x v="59"/>
    <x v="8"/>
    <n v="380"/>
    <x v="0"/>
  </r>
  <r>
    <s v="04 Hedmark"/>
    <x v="3"/>
    <s v="0437"/>
    <s v="0437 Tynset"/>
    <x v="59"/>
    <x v="9"/>
    <n v="220"/>
    <x v="0"/>
  </r>
  <r>
    <s v="04 Hedmark"/>
    <x v="3"/>
    <s v="0437"/>
    <s v="0437 Tynset"/>
    <x v="59"/>
    <x v="10"/>
    <n v="375"/>
    <x v="0"/>
  </r>
  <r>
    <s v="04 Hedmark"/>
    <x v="3"/>
    <s v="0437"/>
    <s v="0437 Tynset"/>
    <x v="59"/>
    <x v="11"/>
    <n v="370"/>
    <x v="0"/>
  </r>
  <r>
    <s v="04 Hedmark"/>
    <x v="3"/>
    <s v="0437"/>
    <s v="0437 Tynset"/>
    <x v="59"/>
    <x v="12"/>
    <n v="306"/>
    <x v="0"/>
  </r>
  <r>
    <s v="04 Hedmark"/>
    <x v="3"/>
    <s v="0438"/>
    <s v="0438 Alvdal"/>
    <x v="60"/>
    <x v="0"/>
    <n v="199"/>
    <x v="0"/>
  </r>
  <r>
    <s v="04 Hedmark"/>
    <x v="3"/>
    <s v="0438"/>
    <s v="0438 Alvdal"/>
    <x v="60"/>
    <x v="1"/>
    <n v="184"/>
    <x v="0"/>
  </r>
  <r>
    <s v="04 Hedmark"/>
    <x v="3"/>
    <s v="0438"/>
    <s v="0438 Alvdal"/>
    <x v="60"/>
    <x v="2"/>
    <n v="174"/>
    <x v="0"/>
  </r>
  <r>
    <s v="04 Hedmark"/>
    <x v="3"/>
    <s v="0438"/>
    <s v="0438 Alvdal"/>
    <x v="60"/>
    <x v="3"/>
    <n v="187"/>
    <x v="0"/>
  </r>
  <r>
    <s v="04 Hedmark"/>
    <x v="3"/>
    <s v="0438"/>
    <s v="0438 Alvdal"/>
    <x v="60"/>
    <x v="4"/>
    <n v="186"/>
    <x v="0"/>
  </r>
  <r>
    <s v="04 Hedmark"/>
    <x v="3"/>
    <s v="0438"/>
    <s v="0438 Alvdal"/>
    <x v="60"/>
    <x v="5"/>
    <n v="182"/>
    <x v="0"/>
  </r>
  <r>
    <s v="04 Hedmark"/>
    <x v="3"/>
    <s v="0438"/>
    <s v="0438 Alvdal"/>
    <x v="60"/>
    <x v="6"/>
    <n v="173"/>
    <x v="0"/>
  </r>
  <r>
    <s v="04 Hedmark"/>
    <x v="3"/>
    <s v="0438"/>
    <s v="0438 Alvdal"/>
    <x v="60"/>
    <x v="7"/>
    <n v="179"/>
    <x v="0"/>
  </r>
  <r>
    <s v="04 Hedmark"/>
    <x v="3"/>
    <s v="0438"/>
    <s v="0438 Alvdal"/>
    <x v="60"/>
    <x v="8"/>
    <n v="179"/>
    <x v="0"/>
  </r>
  <r>
    <s v="04 Hedmark"/>
    <x v="3"/>
    <s v="0438"/>
    <s v="0438 Alvdal"/>
    <x v="60"/>
    <x v="9"/>
    <n v="172"/>
    <x v="0"/>
  </r>
  <r>
    <s v="04 Hedmark"/>
    <x v="3"/>
    <s v="0438"/>
    <s v="0438 Alvdal"/>
    <x v="60"/>
    <x v="10"/>
    <n v="183"/>
    <x v="0"/>
  </r>
  <r>
    <s v="04 Hedmark"/>
    <x v="3"/>
    <s v="0438"/>
    <s v="0438 Alvdal"/>
    <x v="60"/>
    <x v="11"/>
    <n v="173"/>
    <x v="0"/>
  </r>
  <r>
    <s v="04 Hedmark"/>
    <x v="3"/>
    <s v="0438"/>
    <s v="0438 Alvdal"/>
    <x v="60"/>
    <x v="12"/>
    <n v="150"/>
    <x v="0"/>
  </r>
  <r>
    <s v="04 Hedmark"/>
    <x v="3"/>
    <s v="0439"/>
    <s v="0439 Folldal"/>
    <x v="61"/>
    <x v="0"/>
    <n v="175"/>
    <x v="0"/>
  </r>
  <r>
    <s v="04 Hedmark"/>
    <x v="3"/>
    <s v="0439"/>
    <s v="0439 Folldal"/>
    <x v="61"/>
    <x v="1"/>
    <n v="162"/>
    <x v="0"/>
  </r>
  <r>
    <s v="04 Hedmark"/>
    <x v="3"/>
    <s v="0439"/>
    <s v="0439 Folldal"/>
    <x v="61"/>
    <x v="2"/>
    <n v="165"/>
    <x v="0"/>
  </r>
  <r>
    <s v="04 Hedmark"/>
    <x v="3"/>
    <s v="0439"/>
    <s v="0439 Folldal"/>
    <x v="61"/>
    <x v="3"/>
    <n v="164"/>
    <x v="0"/>
  </r>
  <r>
    <s v="04 Hedmark"/>
    <x v="3"/>
    <s v="0439"/>
    <s v="0439 Folldal"/>
    <x v="61"/>
    <x v="4"/>
    <n v="153"/>
    <x v="0"/>
  </r>
  <r>
    <s v="04 Hedmark"/>
    <x v="3"/>
    <s v="0439"/>
    <s v="0439 Folldal"/>
    <x v="61"/>
    <x v="5"/>
    <n v="147"/>
    <x v="0"/>
  </r>
  <r>
    <s v="04 Hedmark"/>
    <x v="3"/>
    <s v="0439"/>
    <s v="0439 Folldal"/>
    <x v="61"/>
    <x v="6"/>
    <n v="157"/>
    <x v="0"/>
  </r>
  <r>
    <s v="04 Hedmark"/>
    <x v="3"/>
    <s v="0439"/>
    <s v="0439 Folldal"/>
    <x v="61"/>
    <x v="7"/>
    <n v="160"/>
    <x v="0"/>
  </r>
  <r>
    <s v="04 Hedmark"/>
    <x v="3"/>
    <s v="0439"/>
    <s v="0439 Folldal"/>
    <x v="61"/>
    <x v="8"/>
    <n v="152"/>
    <x v="0"/>
  </r>
  <r>
    <s v="04 Hedmark"/>
    <x v="3"/>
    <s v="0439"/>
    <s v="0439 Folldal"/>
    <x v="61"/>
    <x v="9"/>
    <n v="144"/>
    <x v="0"/>
  </r>
  <r>
    <s v="04 Hedmark"/>
    <x v="3"/>
    <s v="0439"/>
    <s v="0439 Folldal"/>
    <x v="61"/>
    <x v="10"/>
    <n v="133"/>
    <x v="0"/>
  </r>
  <r>
    <s v="04 Hedmark"/>
    <x v="3"/>
    <s v="0439"/>
    <s v="0439 Folldal"/>
    <x v="61"/>
    <x v="11"/>
    <n v="133"/>
    <x v="0"/>
  </r>
  <r>
    <s v="04 Hedmark"/>
    <x v="3"/>
    <s v="0439"/>
    <s v="0439 Folldal"/>
    <x v="61"/>
    <x v="12"/>
    <n v="124"/>
    <x v="0"/>
  </r>
  <r>
    <s v="04 Hedmark"/>
    <x v="3"/>
    <s v="0441"/>
    <s v="0441 Os (Hedm.)"/>
    <x v="62"/>
    <x v="0"/>
    <n v="235"/>
    <x v="0"/>
  </r>
  <r>
    <s v="04 Hedmark"/>
    <x v="3"/>
    <s v="0441"/>
    <s v="0441 Os (Hedm.)"/>
    <x v="62"/>
    <x v="1"/>
    <n v="206"/>
    <x v="0"/>
  </r>
  <r>
    <s v="04 Hedmark"/>
    <x v="3"/>
    <s v="0441"/>
    <s v="0441 Os (Hedm.)"/>
    <x v="62"/>
    <x v="2"/>
    <n v="199"/>
    <x v="0"/>
  </r>
  <r>
    <s v="04 Hedmark"/>
    <x v="3"/>
    <s v="0441"/>
    <s v="0441 Os (Hedm.)"/>
    <x v="62"/>
    <x v="3"/>
    <n v="215"/>
    <x v="0"/>
  </r>
  <r>
    <s v="04 Hedmark"/>
    <x v="3"/>
    <s v="0441"/>
    <s v="0441 Os (Hedm.)"/>
    <x v="62"/>
    <x v="4"/>
    <n v="213"/>
    <x v="0"/>
  </r>
  <r>
    <s v="04 Hedmark"/>
    <x v="3"/>
    <s v="0441"/>
    <s v="0441 Os (Hedm.)"/>
    <x v="62"/>
    <x v="5"/>
    <n v="172"/>
    <x v="0"/>
  </r>
  <r>
    <s v="04 Hedmark"/>
    <x v="3"/>
    <s v="0441"/>
    <s v="0441 Os (Hedm.)"/>
    <x v="62"/>
    <x v="6"/>
    <n v="173"/>
    <x v="0"/>
  </r>
  <r>
    <s v="04 Hedmark"/>
    <x v="3"/>
    <s v="0441"/>
    <s v="0441 Os (Hedm.)"/>
    <x v="62"/>
    <x v="7"/>
    <n v="191"/>
    <x v="0"/>
  </r>
  <r>
    <s v="04 Hedmark"/>
    <x v="3"/>
    <s v="0441"/>
    <s v="0441 Os (Hedm.)"/>
    <x v="62"/>
    <x v="8"/>
    <n v="186"/>
    <x v="0"/>
  </r>
  <r>
    <s v="04 Hedmark"/>
    <x v="3"/>
    <s v="0441"/>
    <s v="0441 Os (Hedm.)"/>
    <x v="62"/>
    <x v="9"/>
    <n v="182"/>
    <x v="0"/>
  </r>
  <r>
    <s v="04 Hedmark"/>
    <x v="3"/>
    <s v="0441"/>
    <s v="0441 Os (Hedm.)"/>
    <x v="62"/>
    <x v="10"/>
    <n v="174"/>
    <x v="0"/>
  </r>
  <r>
    <s v="04 Hedmark"/>
    <x v="3"/>
    <s v="0441"/>
    <s v="0441 Os (Hedm.)"/>
    <x v="62"/>
    <x v="11"/>
    <n v="190"/>
    <x v="0"/>
  </r>
  <r>
    <s v="04 Hedmark"/>
    <x v="3"/>
    <s v="0441"/>
    <s v="0441 Os (Hedm.)"/>
    <x v="62"/>
    <x v="12"/>
    <n v="162"/>
    <x v="0"/>
  </r>
  <r>
    <s v="05 Oppland"/>
    <x v="4"/>
    <s v="0501"/>
    <s v="0501 Lillehammer"/>
    <x v="63"/>
    <x v="0"/>
    <n v="246"/>
    <x v="0"/>
  </r>
  <r>
    <s v="05 Oppland"/>
    <x v="4"/>
    <s v="0501"/>
    <s v="0501 Lillehammer"/>
    <x v="63"/>
    <x v="1"/>
    <n v="229"/>
    <x v="0"/>
  </r>
  <r>
    <s v="05 Oppland"/>
    <x v="4"/>
    <s v="0501"/>
    <s v="0501 Lillehammer"/>
    <x v="63"/>
    <x v="2"/>
    <n v="238"/>
    <x v="0"/>
  </r>
  <r>
    <s v="05 Oppland"/>
    <x v="4"/>
    <s v="0501"/>
    <s v="0501 Lillehammer"/>
    <x v="63"/>
    <x v="3"/>
    <n v="218"/>
    <x v="0"/>
  </r>
  <r>
    <s v="05 Oppland"/>
    <x v="4"/>
    <s v="0501"/>
    <s v="0501 Lillehammer"/>
    <x v="63"/>
    <x v="4"/>
    <n v="219"/>
    <x v="0"/>
  </r>
  <r>
    <s v="05 Oppland"/>
    <x v="4"/>
    <s v="0501"/>
    <s v="0501 Lillehammer"/>
    <x v="63"/>
    <x v="5"/>
    <n v="195"/>
    <x v="0"/>
  </r>
  <r>
    <s v="05 Oppland"/>
    <x v="4"/>
    <s v="0501"/>
    <s v="0501 Lillehammer"/>
    <x v="63"/>
    <x v="6"/>
    <n v="202"/>
    <x v="0"/>
  </r>
  <r>
    <s v="05 Oppland"/>
    <x v="4"/>
    <s v="0501"/>
    <s v="0501 Lillehammer"/>
    <x v="63"/>
    <x v="7"/>
    <n v="210"/>
    <x v="0"/>
  </r>
  <r>
    <s v="05 Oppland"/>
    <x v="4"/>
    <s v="0501"/>
    <s v="0501 Lillehammer"/>
    <x v="63"/>
    <x v="8"/>
    <n v="193"/>
    <x v="0"/>
  </r>
  <r>
    <s v="05 Oppland"/>
    <x v="4"/>
    <s v="0501"/>
    <s v="0501 Lillehammer"/>
    <x v="63"/>
    <x v="9"/>
    <n v="175"/>
    <x v="0"/>
  </r>
  <r>
    <s v="05 Oppland"/>
    <x v="4"/>
    <s v="0501"/>
    <s v="0501 Lillehammer"/>
    <x v="63"/>
    <x v="10"/>
    <n v="181"/>
    <x v="0"/>
  </r>
  <r>
    <s v="05 Oppland"/>
    <x v="4"/>
    <s v="0501"/>
    <s v="0501 Lillehammer"/>
    <x v="63"/>
    <x v="11"/>
    <n v="164"/>
    <x v="0"/>
  </r>
  <r>
    <s v="05 Oppland"/>
    <x v="4"/>
    <s v="0501"/>
    <s v="0501 Lillehammer"/>
    <x v="63"/>
    <x v="12"/>
    <n v="150"/>
    <x v="0"/>
  </r>
  <r>
    <s v="05 Oppland"/>
    <x v="4"/>
    <s v="0502"/>
    <s v="0502 Gjøvik"/>
    <x v="64"/>
    <x v="0"/>
    <n v="370"/>
    <x v="0"/>
  </r>
  <r>
    <s v="05 Oppland"/>
    <x v="4"/>
    <s v="0502"/>
    <s v="0502 Gjøvik"/>
    <x v="64"/>
    <x v="1"/>
    <n v="339"/>
    <x v="0"/>
  </r>
  <r>
    <s v="05 Oppland"/>
    <x v="4"/>
    <s v="0502"/>
    <s v="0502 Gjøvik"/>
    <x v="64"/>
    <x v="2"/>
    <n v="333"/>
    <x v="0"/>
  </r>
  <r>
    <s v="05 Oppland"/>
    <x v="4"/>
    <s v="0502"/>
    <s v="0502 Gjøvik"/>
    <x v="64"/>
    <x v="3"/>
    <n v="345"/>
    <x v="0"/>
  </r>
  <r>
    <s v="05 Oppland"/>
    <x v="4"/>
    <s v="0502"/>
    <s v="0502 Gjøvik"/>
    <x v="64"/>
    <x v="4"/>
    <n v="348"/>
    <x v="0"/>
  </r>
  <r>
    <s v="05 Oppland"/>
    <x v="4"/>
    <s v="0502"/>
    <s v="0502 Gjøvik"/>
    <x v="64"/>
    <x v="5"/>
    <n v="338"/>
    <x v="0"/>
  </r>
  <r>
    <s v="05 Oppland"/>
    <x v="4"/>
    <s v="0502"/>
    <s v="0502 Gjøvik"/>
    <x v="64"/>
    <x v="6"/>
    <n v="347"/>
    <x v="0"/>
  </r>
  <r>
    <s v="05 Oppland"/>
    <x v="4"/>
    <s v="0502"/>
    <s v="0502 Gjøvik"/>
    <x v="64"/>
    <x v="7"/>
    <n v="357"/>
    <x v="0"/>
  </r>
  <r>
    <s v="05 Oppland"/>
    <x v="4"/>
    <s v="0502"/>
    <s v="0502 Gjøvik"/>
    <x v="64"/>
    <x v="8"/>
    <n v="330"/>
    <x v="0"/>
  </r>
  <r>
    <s v="05 Oppland"/>
    <x v="4"/>
    <s v="0502"/>
    <s v="0502 Gjøvik"/>
    <x v="64"/>
    <x v="9"/>
    <n v="311"/>
    <x v="0"/>
  </r>
  <r>
    <s v="05 Oppland"/>
    <x v="4"/>
    <s v="0502"/>
    <s v="0502 Gjøvik"/>
    <x v="64"/>
    <x v="10"/>
    <n v="303"/>
    <x v="0"/>
  </r>
  <r>
    <s v="05 Oppland"/>
    <x v="4"/>
    <s v="0502"/>
    <s v="0502 Gjøvik"/>
    <x v="64"/>
    <x v="11"/>
    <n v="330"/>
    <x v="0"/>
  </r>
  <r>
    <s v="05 Oppland"/>
    <x v="4"/>
    <s v="0502"/>
    <s v="0502 Gjøvik"/>
    <x v="64"/>
    <x v="12"/>
    <n v="319"/>
    <x v="0"/>
  </r>
  <r>
    <s v="05 Oppland"/>
    <x v="4"/>
    <s v="0511"/>
    <s v="0511 Dovre"/>
    <x v="65"/>
    <x v="0"/>
    <n v="205"/>
    <x v="0"/>
  </r>
  <r>
    <s v="05 Oppland"/>
    <x v="4"/>
    <s v="0511"/>
    <s v="0511 Dovre"/>
    <x v="65"/>
    <x v="1"/>
    <n v="194"/>
    <x v="0"/>
  </r>
  <r>
    <s v="05 Oppland"/>
    <x v="4"/>
    <s v="0511"/>
    <s v="0511 Dovre"/>
    <x v="65"/>
    <x v="2"/>
    <n v="178"/>
    <x v="0"/>
  </r>
  <r>
    <s v="05 Oppland"/>
    <x v="4"/>
    <s v="0511"/>
    <s v="0511 Dovre"/>
    <x v="65"/>
    <x v="3"/>
    <n v="192"/>
    <x v="0"/>
  </r>
  <r>
    <s v="05 Oppland"/>
    <x v="4"/>
    <s v="0511"/>
    <s v="0511 Dovre"/>
    <x v="65"/>
    <x v="4"/>
    <n v="191"/>
    <x v="0"/>
  </r>
  <r>
    <s v="05 Oppland"/>
    <x v="4"/>
    <s v="0511"/>
    <s v="0511 Dovre"/>
    <x v="65"/>
    <x v="5"/>
    <n v="180"/>
    <x v="0"/>
  </r>
  <r>
    <s v="05 Oppland"/>
    <x v="4"/>
    <s v="0511"/>
    <s v="0511 Dovre"/>
    <x v="65"/>
    <x v="6"/>
    <n v="177"/>
    <x v="0"/>
  </r>
  <r>
    <s v="05 Oppland"/>
    <x v="4"/>
    <s v="0511"/>
    <s v="0511 Dovre"/>
    <x v="65"/>
    <x v="7"/>
    <n v="174"/>
    <x v="0"/>
  </r>
  <r>
    <s v="05 Oppland"/>
    <x v="4"/>
    <s v="0511"/>
    <s v="0511 Dovre"/>
    <x v="65"/>
    <x v="8"/>
    <n v="182"/>
    <x v="0"/>
  </r>
  <r>
    <s v="05 Oppland"/>
    <x v="4"/>
    <s v="0511"/>
    <s v="0511 Dovre"/>
    <x v="65"/>
    <x v="9"/>
    <n v="164"/>
    <x v="0"/>
  </r>
  <r>
    <s v="05 Oppland"/>
    <x v="4"/>
    <s v="0511"/>
    <s v="0511 Dovre"/>
    <x v="65"/>
    <x v="10"/>
    <n v="162"/>
    <x v="0"/>
  </r>
  <r>
    <s v="05 Oppland"/>
    <x v="4"/>
    <s v="0511"/>
    <s v="0511 Dovre"/>
    <x v="65"/>
    <x v="11"/>
    <n v="140"/>
    <x v="0"/>
  </r>
  <r>
    <s v="05 Oppland"/>
    <x v="4"/>
    <s v="0511"/>
    <s v="0511 Dovre"/>
    <x v="65"/>
    <x v="12"/>
    <n v="138"/>
    <x v="0"/>
  </r>
  <r>
    <s v="05 Oppland"/>
    <x v="4"/>
    <s v="0512"/>
    <s v="0512 Lesja"/>
    <x v="66"/>
    <x v="0"/>
    <n v="295"/>
    <x v="0"/>
  </r>
  <r>
    <s v="05 Oppland"/>
    <x v="4"/>
    <s v="0512"/>
    <s v="0512 Lesja"/>
    <x v="66"/>
    <x v="1"/>
    <n v="283"/>
    <x v="0"/>
  </r>
  <r>
    <s v="05 Oppland"/>
    <x v="4"/>
    <s v="0512"/>
    <s v="0512 Lesja"/>
    <x v="66"/>
    <x v="2"/>
    <n v="282"/>
    <x v="0"/>
  </r>
  <r>
    <s v="05 Oppland"/>
    <x v="4"/>
    <s v="0512"/>
    <s v="0512 Lesja"/>
    <x v="66"/>
    <x v="3"/>
    <n v="288"/>
    <x v="0"/>
  </r>
  <r>
    <s v="05 Oppland"/>
    <x v="4"/>
    <s v="0512"/>
    <s v="0512 Lesja"/>
    <x v="66"/>
    <x v="4"/>
    <n v="285"/>
    <x v="0"/>
  </r>
  <r>
    <s v="05 Oppland"/>
    <x v="4"/>
    <s v="0512"/>
    <s v="0512 Lesja"/>
    <x v="66"/>
    <x v="5"/>
    <n v="253"/>
    <x v="0"/>
  </r>
  <r>
    <s v="05 Oppland"/>
    <x v="4"/>
    <s v="0512"/>
    <s v="0512 Lesja"/>
    <x v="66"/>
    <x v="6"/>
    <n v="256"/>
    <x v="0"/>
  </r>
  <r>
    <s v="05 Oppland"/>
    <x v="4"/>
    <s v="0512"/>
    <s v="0512 Lesja"/>
    <x v="66"/>
    <x v="7"/>
    <n v="273"/>
    <x v="0"/>
  </r>
  <r>
    <s v="05 Oppland"/>
    <x v="4"/>
    <s v="0512"/>
    <s v="0512 Lesja"/>
    <x v="66"/>
    <x v="8"/>
    <n v="253"/>
    <x v="0"/>
  </r>
  <r>
    <s v="05 Oppland"/>
    <x v="4"/>
    <s v="0512"/>
    <s v="0512 Lesja"/>
    <x v="66"/>
    <x v="9"/>
    <n v="235"/>
    <x v="0"/>
  </r>
  <r>
    <s v="05 Oppland"/>
    <x v="4"/>
    <s v="0512"/>
    <s v="0512 Lesja"/>
    <x v="66"/>
    <x v="10"/>
    <n v="233"/>
    <x v="0"/>
  </r>
  <r>
    <s v="05 Oppland"/>
    <x v="4"/>
    <s v="0512"/>
    <s v="0512 Lesja"/>
    <x v="66"/>
    <x v="11"/>
    <n v="210"/>
    <x v="0"/>
  </r>
  <r>
    <s v="05 Oppland"/>
    <x v="4"/>
    <s v="0512"/>
    <s v="0512 Lesja"/>
    <x v="66"/>
    <x v="12"/>
    <n v="190"/>
    <x v="0"/>
  </r>
  <r>
    <s v="05 Oppland"/>
    <x v="4"/>
    <s v="0513"/>
    <s v="0513 Skjåk"/>
    <x v="67"/>
    <x v="0"/>
    <n v="196"/>
    <x v="0"/>
  </r>
  <r>
    <s v="05 Oppland"/>
    <x v="4"/>
    <s v="0513"/>
    <s v="0513 Skjåk"/>
    <x v="67"/>
    <x v="1"/>
    <n v="210"/>
    <x v="0"/>
  </r>
  <r>
    <s v="05 Oppland"/>
    <x v="4"/>
    <s v="0513"/>
    <s v="0513 Skjåk"/>
    <x v="67"/>
    <x v="2"/>
    <n v="201"/>
    <x v="0"/>
  </r>
  <r>
    <s v="05 Oppland"/>
    <x v="4"/>
    <s v="0513"/>
    <s v="0513 Skjåk"/>
    <x v="67"/>
    <x v="3"/>
    <n v="203"/>
    <x v="0"/>
  </r>
  <r>
    <s v="05 Oppland"/>
    <x v="4"/>
    <s v="0513"/>
    <s v="0513 Skjåk"/>
    <x v="67"/>
    <x v="4"/>
    <n v="197"/>
    <x v="0"/>
  </r>
  <r>
    <s v="05 Oppland"/>
    <x v="4"/>
    <s v="0513"/>
    <s v="0513 Skjåk"/>
    <x v="67"/>
    <x v="5"/>
    <n v="199"/>
    <x v="0"/>
  </r>
  <r>
    <s v="05 Oppland"/>
    <x v="4"/>
    <s v="0513"/>
    <s v="0513 Skjåk"/>
    <x v="67"/>
    <x v="6"/>
    <n v="202"/>
    <x v="0"/>
  </r>
  <r>
    <s v="05 Oppland"/>
    <x v="4"/>
    <s v="0513"/>
    <s v="0513 Skjåk"/>
    <x v="67"/>
    <x v="7"/>
    <n v="202"/>
    <x v="0"/>
  </r>
  <r>
    <s v="05 Oppland"/>
    <x v="4"/>
    <s v="0513"/>
    <s v="0513 Skjåk"/>
    <x v="67"/>
    <x v="8"/>
    <n v="201"/>
    <x v="0"/>
  </r>
  <r>
    <s v="05 Oppland"/>
    <x v="4"/>
    <s v="0513"/>
    <s v="0513 Skjåk"/>
    <x v="67"/>
    <x v="9"/>
    <n v="207"/>
    <x v="0"/>
  </r>
  <r>
    <s v="05 Oppland"/>
    <x v="4"/>
    <s v="0513"/>
    <s v="0513 Skjåk"/>
    <x v="67"/>
    <x v="10"/>
    <n v="188"/>
    <x v="0"/>
  </r>
  <r>
    <s v="05 Oppland"/>
    <x v="4"/>
    <s v="0513"/>
    <s v="0513 Skjåk"/>
    <x v="67"/>
    <x v="11"/>
    <n v="199"/>
    <x v="0"/>
  </r>
  <r>
    <s v="05 Oppland"/>
    <x v="4"/>
    <s v="0513"/>
    <s v="0513 Skjåk"/>
    <x v="67"/>
    <x v="12"/>
    <n v="173"/>
    <x v="0"/>
  </r>
  <r>
    <s v="05 Oppland"/>
    <x v="4"/>
    <s v="0514"/>
    <s v="0514 Lom"/>
    <x v="68"/>
    <x v="0"/>
    <n v="254"/>
    <x v="0"/>
  </r>
  <r>
    <s v="05 Oppland"/>
    <x v="4"/>
    <s v="0514"/>
    <s v="0514 Lom"/>
    <x v="68"/>
    <x v="1"/>
    <n v="241"/>
    <x v="0"/>
  </r>
  <r>
    <s v="05 Oppland"/>
    <x v="4"/>
    <s v="0514"/>
    <s v="0514 Lom"/>
    <x v="68"/>
    <x v="2"/>
    <n v="228"/>
    <x v="0"/>
  </r>
  <r>
    <s v="05 Oppland"/>
    <x v="4"/>
    <s v="0514"/>
    <s v="0514 Lom"/>
    <x v="68"/>
    <x v="3"/>
    <n v="223"/>
    <x v="0"/>
  </r>
  <r>
    <s v="05 Oppland"/>
    <x v="4"/>
    <s v="0514"/>
    <s v="0514 Lom"/>
    <x v="68"/>
    <x v="4"/>
    <n v="205"/>
    <x v="0"/>
  </r>
  <r>
    <s v="05 Oppland"/>
    <x v="4"/>
    <s v="0514"/>
    <s v="0514 Lom"/>
    <x v="68"/>
    <x v="5"/>
    <n v="186"/>
    <x v="0"/>
  </r>
  <r>
    <s v="05 Oppland"/>
    <x v="4"/>
    <s v="0514"/>
    <s v="0514 Lom"/>
    <x v="68"/>
    <x v="6"/>
    <n v="193"/>
    <x v="0"/>
  </r>
  <r>
    <s v="05 Oppland"/>
    <x v="4"/>
    <s v="0514"/>
    <s v="0514 Lom"/>
    <x v="68"/>
    <x v="7"/>
    <n v="199"/>
    <x v="0"/>
  </r>
  <r>
    <s v="05 Oppland"/>
    <x v="4"/>
    <s v="0514"/>
    <s v="0514 Lom"/>
    <x v="68"/>
    <x v="8"/>
    <n v="187"/>
    <x v="0"/>
  </r>
  <r>
    <s v="05 Oppland"/>
    <x v="4"/>
    <s v="0514"/>
    <s v="0514 Lom"/>
    <x v="68"/>
    <x v="9"/>
    <n v="190"/>
    <x v="0"/>
  </r>
  <r>
    <s v="05 Oppland"/>
    <x v="4"/>
    <s v="0514"/>
    <s v="0514 Lom"/>
    <x v="68"/>
    <x v="10"/>
    <n v="189"/>
    <x v="0"/>
  </r>
  <r>
    <s v="05 Oppland"/>
    <x v="4"/>
    <s v="0514"/>
    <s v="0514 Lom"/>
    <x v="68"/>
    <x v="11"/>
    <n v="178"/>
    <x v="0"/>
  </r>
  <r>
    <s v="05 Oppland"/>
    <x v="4"/>
    <s v="0514"/>
    <s v="0514 Lom"/>
    <x v="68"/>
    <x v="12"/>
    <n v="182"/>
    <x v="0"/>
  </r>
  <r>
    <s v="05 Oppland"/>
    <x v="4"/>
    <s v="0515"/>
    <s v="0515 Vågå"/>
    <x v="69"/>
    <x v="0"/>
    <n v="306"/>
    <x v="0"/>
  </r>
  <r>
    <s v="05 Oppland"/>
    <x v="4"/>
    <s v="0515"/>
    <s v="0515 Vågå"/>
    <x v="69"/>
    <x v="1"/>
    <n v="295"/>
    <x v="0"/>
  </r>
  <r>
    <s v="05 Oppland"/>
    <x v="4"/>
    <s v="0515"/>
    <s v="0515 Vågå"/>
    <x v="69"/>
    <x v="2"/>
    <n v="291"/>
    <x v="0"/>
  </r>
  <r>
    <s v="05 Oppland"/>
    <x v="4"/>
    <s v="0515"/>
    <s v="0515 Vågå"/>
    <x v="69"/>
    <x v="3"/>
    <n v="283"/>
    <x v="0"/>
  </r>
  <r>
    <s v="05 Oppland"/>
    <x v="4"/>
    <s v="0515"/>
    <s v="0515 Vågå"/>
    <x v="69"/>
    <x v="4"/>
    <n v="266"/>
    <x v="0"/>
  </r>
  <r>
    <s v="05 Oppland"/>
    <x v="4"/>
    <s v="0515"/>
    <s v="0515 Vågå"/>
    <x v="69"/>
    <x v="5"/>
    <n v="247"/>
    <x v="0"/>
  </r>
  <r>
    <s v="05 Oppland"/>
    <x v="4"/>
    <s v="0515"/>
    <s v="0515 Vågå"/>
    <x v="69"/>
    <x v="6"/>
    <n v="263"/>
    <x v="0"/>
  </r>
  <r>
    <s v="05 Oppland"/>
    <x v="4"/>
    <s v="0515"/>
    <s v="0515 Vågå"/>
    <x v="69"/>
    <x v="7"/>
    <n v="254"/>
    <x v="0"/>
  </r>
  <r>
    <s v="05 Oppland"/>
    <x v="4"/>
    <s v="0515"/>
    <s v="0515 Vågå"/>
    <x v="69"/>
    <x v="8"/>
    <n v="236"/>
    <x v="0"/>
  </r>
  <r>
    <s v="05 Oppland"/>
    <x v="4"/>
    <s v="0515"/>
    <s v="0515 Vågå"/>
    <x v="69"/>
    <x v="9"/>
    <n v="232"/>
    <x v="0"/>
  </r>
  <r>
    <s v="05 Oppland"/>
    <x v="4"/>
    <s v="0515"/>
    <s v="0515 Vågå"/>
    <x v="69"/>
    <x v="10"/>
    <n v="226"/>
    <x v="0"/>
  </r>
  <r>
    <s v="05 Oppland"/>
    <x v="4"/>
    <s v="0515"/>
    <s v="0515 Vågå"/>
    <x v="69"/>
    <x v="11"/>
    <n v="220"/>
    <x v="0"/>
  </r>
  <r>
    <s v="05 Oppland"/>
    <x v="4"/>
    <s v="0515"/>
    <s v="0515 Vågå"/>
    <x v="69"/>
    <x v="12"/>
    <n v="209"/>
    <x v="0"/>
  </r>
  <r>
    <s v="05 Oppland"/>
    <x v="4"/>
    <s v="0516"/>
    <s v="0516 Nord-Fron"/>
    <x v="70"/>
    <x v="0"/>
    <n v="286"/>
    <x v="0"/>
  </r>
  <r>
    <s v="05 Oppland"/>
    <x v="4"/>
    <s v="0516"/>
    <s v="0516 Nord-Fron"/>
    <x v="70"/>
    <x v="1"/>
    <n v="286"/>
    <x v="0"/>
  </r>
  <r>
    <s v="05 Oppland"/>
    <x v="4"/>
    <s v="0516"/>
    <s v="0516 Nord-Fron"/>
    <x v="70"/>
    <x v="2"/>
    <n v="258"/>
    <x v="0"/>
  </r>
  <r>
    <s v="05 Oppland"/>
    <x v="4"/>
    <s v="0516"/>
    <s v="0516 Nord-Fron"/>
    <x v="70"/>
    <x v="3"/>
    <n v="286"/>
    <x v="0"/>
  </r>
  <r>
    <s v="05 Oppland"/>
    <x v="4"/>
    <s v="0516"/>
    <s v="0516 Nord-Fron"/>
    <x v="70"/>
    <x v="4"/>
    <n v="240"/>
    <x v="0"/>
  </r>
  <r>
    <s v="05 Oppland"/>
    <x v="4"/>
    <s v="0516"/>
    <s v="0516 Nord-Fron"/>
    <x v="70"/>
    <x v="5"/>
    <n v="234"/>
    <x v="0"/>
  </r>
  <r>
    <s v="05 Oppland"/>
    <x v="4"/>
    <s v="0516"/>
    <s v="0516 Nord-Fron"/>
    <x v="70"/>
    <x v="6"/>
    <n v="249"/>
    <x v="0"/>
  </r>
  <r>
    <s v="05 Oppland"/>
    <x v="4"/>
    <s v="0516"/>
    <s v="0516 Nord-Fron"/>
    <x v="70"/>
    <x v="7"/>
    <n v="255"/>
    <x v="0"/>
  </r>
  <r>
    <s v="05 Oppland"/>
    <x v="4"/>
    <s v="0516"/>
    <s v="0516 Nord-Fron"/>
    <x v="70"/>
    <x v="8"/>
    <n v="246"/>
    <x v="0"/>
  </r>
  <r>
    <s v="05 Oppland"/>
    <x v="4"/>
    <s v="0516"/>
    <s v="0516 Nord-Fron"/>
    <x v="70"/>
    <x v="9"/>
    <n v="260"/>
    <x v="0"/>
  </r>
  <r>
    <s v="05 Oppland"/>
    <x v="4"/>
    <s v="0516"/>
    <s v="0516 Nord-Fron"/>
    <x v="70"/>
    <x v="10"/>
    <n v="263"/>
    <x v="0"/>
  </r>
  <r>
    <s v="05 Oppland"/>
    <x v="4"/>
    <s v="0516"/>
    <s v="0516 Nord-Fron"/>
    <x v="70"/>
    <x v="11"/>
    <n v="242"/>
    <x v="0"/>
  </r>
  <r>
    <s v="05 Oppland"/>
    <x v="4"/>
    <s v="0516"/>
    <s v="0516 Nord-Fron"/>
    <x v="70"/>
    <x v="12"/>
    <n v="229"/>
    <x v="0"/>
  </r>
  <r>
    <s v="05 Oppland"/>
    <x v="4"/>
    <s v="0517"/>
    <s v="0517 Sel"/>
    <x v="71"/>
    <x v="0"/>
    <n v="259"/>
    <x v="0"/>
  </r>
  <r>
    <s v="05 Oppland"/>
    <x v="4"/>
    <s v="0517"/>
    <s v="0517 Sel"/>
    <x v="71"/>
    <x v="1"/>
    <n v="223"/>
    <x v="0"/>
  </r>
  <r>
    <s v="05 Oppland"/>
    <x v="4"/>
    <s v="0517"/>
    <s v="0517 Sel"/>
    <x v="71"/>
    <x v="2"/>
    <n v="210"/>
    <x v="0"/>
  </r>
  <r>
    <s v="05 Oppland"/>
    <x v="4"/>
    <s v="0517"/>
    <s v="0517 Sel"/>
    <x v="71"/>
    <x v="3"/>
    <n v="208"/>
    <x v="0"/>
  </r>
  <r>
    <s v="05 Oppland"/>
    <x v="4"/>
    <s v="0517"/>
    <s v="0517 Sel"/>
    <x v="71"/>
    <x v="4"/>
    <n v="204"/>
    <x v="0"/>
  </r>
  <r>
    <s v="05 Oppland"/>
    <x v="4"/>
    <s v="0517"/>
    <s v="0517 Sel"/>
    <x v="71"/>
    <x v="5"/>
    <n v="209"/>
    <x v="0"/>
  </r>
  <r>
    <s v="05 Oppland"/>
    <x v="4"/>
    <s v="0517"/>
    <s v="0517 Sel"/>
    <x v="71"/>
    <x v="6"/>
    <n v="199"/>
    <x v="0"/>
  </r>
  <r>
    <s v="05 Oppland"/>
    <x v="4"/>
    <s v="0517"/>
    <s v="0517 Sel"/>
    <x v="71"/>
    <x v="7"/>
    <n v="183"/>
    <x v="0"/>
  </r>
  <r>
    <s v="05 Oppland"/>
    <x v="4"/>
    <s v="0517"/>
    <s v="0517 Sel"/>
    <x v="71"/>
    <x v="8"/>
    <n v="170"/>
    <x v="0"/>
  </r>
  <r>
    <s v="05 Oppland"/>
    <x v="4"/>
    <s v="0517"/>
    <s v="0517 Sel"/>
    <x v="71"/>
    <x v="9"/>
    <n v="159"/>
    <x v="0"/>
  </r>
  <r>
    <s v="05 Oppland"/>
    <x v="4"/>
    <s v="0517"/>
    <s v="0517 Sel"/>
    <x v="71"/>
    <x v="10"/>
    <n v="155"/>
    <x v="0"/>
  </r>
  <r>
    <s v="05 Oppland"/>
    <x v="4"/>
    <s v="0517"/>
    <s v="0517 Sel"/>
    <x v="71"/>
    <x v="11"/>
    <n v="137"/>
    <x v="0"/>
  </r>
  <r>
    <s v="05 Oppland"/>
    <x v="4"/>
    <s v="0517"/>
    <s v="0517 Sel"/>
    <x v="71"/>
    <x v="12"/>
    <n v="135"/>
    <x v="0"/>
  </r>
  <r>
    <s v="05 Oppland"/>
    <x v="4"/>
    <s v="0519"/>
    <s v="0519 Sør-Fron"/>
    <x v="72"/>
    <x v="0"/>
    <n v="220"/>
    <x v="0"/>
  </r>
  <r>
    <s v="05 Oppland"/>
    <x v="4"/>
    <s v="0519"/>
    <s v="0519 Sør-Fron"/>
    <x v="72"/>
    <x v="1"/>
    <n v="227"/>
    <x v="0"/>
  </r>
  <r>
    <s v="05 Oppland"/>
    <x v="4"/>
    <s v="0519"/>
    <s v="0519 Sør-Fron"/>
    <x v="72"/>
    <x v="2"/>
    <n v="230"/>
    <x v="0"/>
  </r>
  <r>
    <s v="05 Oppland"/>
    <x v="4"/>
    <s v="0519"/>
    <s v="0519 Sør-Fron"/>
    <x v="72"/>
    <x v="3"/>
    <n v="232"/>
    <x v="0"/>
  </r>
  <r>
    <s v="05 Oppland"/>
    <x v="4"/>
    <s v="0519"/>
    <s v="0519 Sør-Fron"/>
    <x v="72"/>
    <x v="4"/>
    <n v="213"/>
    <x v="0"/>
  </r>
  <r>
    <s v="05 Oppland"/>
    <x v="4"/>
    <s v="0519"/>
    <s v="0519 Sør-Fron"/>
    <x v="72"/>
    <x v="5"/>
    <n v="203"/>
    <x v="0"/>
  </r>
  <r>
    <s v="05 Oppland"/>
    <x v="4"/>
    <s v="0519"/>
    <s v="0519 Sør-Fron"/>
    <x v="72"/>
    <x v="6"/>
    <n v="209"/>
    <x v="0"/>
  </r>
  <r>
    <s v="05 Oppland"/>
    <x v="4"/>
    <s v="0519"/>
    <s v="0519 Sør-Fron"/>
    <x v="72"/>
    <x v="7"/>
    <n v="192"/>
    <x v="0"/>
  </r>
  <r>
    <s v="05 Oppland"/>
    <x v="4"/>
    <s v="0519"/>
    <s v="0519 Sør-Fron"/>
    <x v="72"/>
    <x v="8"/>
    <n v="189"/>
    <x v="0"/>
  </r>
  <r>
    <s v="05 Oppland"/>
    <x v="4"/>
    <s v="0519"/>
    <s v="0519 Sør-Fron"/>
    <x v="72"/>
    <x v="9"/>
    <n v="159"/>
    <x v="0"/>
  </r>
  <r>
    <s v="05 Oppland"/>
    <x v="4"/>
    <s v="0519"/>
    <s v="0519 Sør-Fron"/>
    <x v="72"/>
    <x v="10"/>
    <n v="143"/>
    <x v="0"/>
  </r>
  <r>
    <s v="05 Oppland"/>
    <x v="4"/>
    <s v="0519"/>
    <s v="0519 Sør-Fron"/>
    <x v="72"/>
    <x v="11"/>
    <n v="152"/>
    <x v="0"/>
  </r>
  <r>
    <s v="05 Oppland"/>
    <x v="4"/>
    <s v="0519"/>
    <s v="0519 Sør-Fron"/>
    <x v="72"/>
    <x v="12"/>
    <n v="159"/>
    <x v="0"/>
  </r>
  <r>
    <s v="05 Oppland"/>
    <x v="4"/>
    <s v="0520"/>
    <s v="0520 Ringebu"/>
    <x v="73"/>
    <x v="0"/>
    <n v="340"/>
    <x v="0"/>
  </r>
  <r>
    <s v="05 Oppland"/>
    <x v="4"/>
    <s v="0520"/>
    <s v="0520 Ringebu"/>
    <x v="73"/>
    <x v="1"/>
    <n v="329"/>
    <x v="0"/>
  </r>
  <r>
    <s v="05 Oppland"/>
    <x v="4"/>
    <s v="0520"/>
    <s v="0520 Ringebu"/>
    <x v="73"/>
    <x v="2"/>
    <n v="319"/>
    <x v="0"/>
  </r>
  <r>
    <s v="05 Oppland"/>
    <x v="4"/>
    <s v="0520"/>
    <s v="0520 Ringebu"/>
    <x v="73"/>
    <x v="3"/>
    <n v="343"/>
    <x v="0"/>
  </r>
  <r>
    <s v="05 Oppland"/>
    <x v="4"/>
    <s v="0520"/>
    <s v="0520 Ringebu"/>
    <x v="73"/>
    <x v="4"/>
    <n v="308"/>
    <x v="0"/>
  </r>
  <r>
    <s v="05 Oppland"/>
    <x v="4"/>
    <s v="0520"/>
    <s v="0520 Ringebu"/>
    <x v="73"/>
    <x v="5"/>
    <n v="306"/>
    <x v="0"/>
  </r>
  <r>
    <s v="05 Oppland"/>
    <x v="4"/>
    <s v="0520"/>
    <s v="0520 Ringebu"/>
    <x v="73"/>
    <x v="6"/>
    <n v="282"/>
    <x v="0"/>
  </r>
  <r>
    <s v="05 Oppland"/>
    <x v="4"/>
    <s v="0520"/>
    <s v="0520 Ringebu"/>
    <x v="73"/>
    <x v="7"/>
    <n v="289"/>
    <x v="0"/>
  </r>
  <r>
    <s v="05 Oppland"/>
    <x v="4"/>
    <s v="0520"/>
    <s v="0520 Ringebu"/>
    <x v="73"/>
    <x v="8"/>
    <n v="269"/>
    <x v="0"/>
  </r>
  <r>
    <s v="05 Oppland"/>
    <x v="4"/>
    <s v="0520"/>
    <s v="0520 Ringebu"/>
    <x v="73"/>
    <x v="9"/>
    <n v="245"/>
    <x v="0"/>
  </r>
  <r>
    <s v="05 Oppland"/>
    <x v="4"/>
    <s v="0520"/>
    <s v="0520 Ringebu"/>
    <x v="73"/>
    <x v="10"/>
    <n v="258"/>
    <x v="0"/>
  </r>
  <r>
    <s v="05 Oppland"/>
    <x v="4"/>
    <s v="0520"/>
    <s v="0520 Ringebu"/>
    <x v="73"/>
    <x v="11"/>
    <n v="256"/>
    <x v="0"/>
  </r>
  <r>
    <s v="05 Oppland"/>
    <x v="4"/>
    <s v="0520"/>
    <s v="0520 Ringebu"/>
    <x v="73"/>
    <x v="12"/>
    <n v="236"/>
    <x v="0"/>
  </r>
  <r>
    <s v="05 Oppland"/>
    <x v="4"/>
    <s v="0521"/>
    <s v="0521 Øyer"/>
    <x v="74"/>
    <x v="0"/>
    <n v="219"/>
    <x v="0"/>
  </r>
  <r>
    <s v="05 Oppland"/>
    <x v="4"/>
    <s v="0521"/>
    <s v="0521 Øyer"/>
    <x v="74"/>
    <x v="1"/>
    <n v="204"/>
    <x v="0"/>
  </r>
  <r>
    <s v="05 Oppland"/>
    <x v="4"/>
    <s v="0521"/>
    <s v="0521 Øyer"/>
    <x v="74"/>
    <x v="2"/>
    <n v="210"/>
    <x v="0"/>
  </r>
  <r>
    <s v="05 Oppland"/>
    <x v="4"/>
    <s v="0521"/>
    <s v="0521 Øyer"/>
    <x v="74"/>
    <x v="3"/>
    <n v="209"/>
    <x v="0"/>
  </r>
  <r>
    <s v="05 Oppland"/>
    <x v="4"/>
    <s v="0521"/>
    <s v="0521 Øyer"/>
    <x v="74"/>
    <x v="4"/>
    <n v="191"/>
    <x v="0"/>
  </r>
  <r>
    <s v="05 Oppland"/>
    <x v="4"/>
    <s v="0521"/>
    <s v="0521 Øyer"/>
    <x v="74"/>
    <x v="5"/>
    <n v="175"/>
    <x v="0"/>
  </r>
  <r>
    <s v="05 Oppland"/>
    <x v="4"/>
    <s v="0521"/>
    <s v="0521 Øyer"/>
    <x v="74"/>
    <x v="6"/>
    <n v="127"/>
    <x v="0"/>
  </r>
  <r>
    <s v="05 Oppland"/>
    <x v="4"/>
    <s v="0521"/>
    <s v="0521 Øyer"/>
    <x v="74"/>
    <x v="7"/>
    <n v="126"/>
    <x v="0"/>
  </r>
  <r>
    <s v="05 Oppland"/>
    <x v="4"/>
    <s v="0521"/>
    <s v="0521 Øyer"/>
    <x v="74"/>
    <x v="8"/>
    <n v="113"/>
    <x v="0"/>
  </r>
  <r>
    <s v="05 Oppland"/>
    <x v="4"/>
    <s v="0521"/>
    <s v="0521 Øyer"/>
    <x v="74"/>
    <x v="9"/>
    <n v="120"/>
    <x v="0"/>
  </r>
  <r>
    <s v="05 Oppland"/>
    <x v="4"/>
    <s v="0521"/>
    <s v="0521 Øyer"/>
    <x v="74"/>
    <x v="10"/>
    <n v="109"/>
    <x v="0"/>
  </r>
  <r>
    <s v="05 Oppland"/>
    <x v="4"/>
    <s v="0521"/>
    <s v="0521 Øyer"/>
    <x v="74"/>
    <x v="11"/>
    <n v="110"/>
    <x v="0"/>
  </r>
  <r>
    <s v="05 Oppland"/>
    <x v="4"/>
    <s v="0521"/>
    <s v="0521 Øyer"/>
    <x v="74"/>
    <x v="12"/>
    <n v="98"/>
    <x v="0"/>
  </r>
  <r>
    <s v="05 Oppland"/>
    <x v="4"/>
    <s v="0522"/>
    <s v="0522 Gausdal"/>
    <x v="75"/>
    <x v="0"/>
    <n v="450"/>
    <x v="0"/>
  </r>
  <r>
    <s v="05 Oppland"/>
    <x v="4"/>
    <s v="0522"/>
    <s v="0522 Gausdal"/>
    <x v="75"/>
    <x v="1"/>
    <n v="415"/>
    <x v="0"/>
  </r>
  <r>
    <s v="05 Oppland"/>
    <x v="4"/>
    <s v="0522"/>
    <s v="0522 Gausdal"/>
    <x v="75"/>
    <x v="2"/>
    <n v="410"/>
    <x v="0"/>
  </r>
  <r>
    <s v="05 Oppland"/>
    <x v="4"/>
    <s v="0522"/>
    <s v="0522 Gausdal"/>
    <x v="75"/>
    <x v="3"/>
    <n v="401"/>
    <x v="0"/>
  </r>
  <r>
    <s v="05 Oppland"/>
    <x v="4"/>
    <s v="0522"/>
    <s v="0522 Gausdal"/>
    <x v="75"/>
    <x v="4"/>
    <n v="375"/>
    <x v="0"/>
  </r>
  <r>
    <s v="05 Oppland"/>
    <x v="4"/>
    <s v="0522"/>
    <s v="0522 Gausdal"/>
    <x v="75"/>
    <x v="5"/>
    <n v="347"/>
    <x v="0"/>
  </r>
  <r>
    <s v="05 Oppland"/>
    <x v="4"/>
    <s v="0522"/>
    <s v="0522 Gausdal"/>
    <x v="75"/>
    <x v="6"/>
    <n v="401"/>
    <x v="0"/>
  </r>
  <r>
    <s v="05 Oppland"/>
    <x v="4"/>
    <s v="0522"/>
    <s v="0522 Gausdal"/>
    <x v="75"/>
    <x v="7"/>
    <n v="421"/>
    <x v="0"/>
  </r>
  <r>
    <s v="05 Oppland"/>
    <x v="4"/>
    <s v="0522"/>
    <s v="0522 Gausdal"/>
    <x v="75"/>
    <x v="8"/>
    <n v="391"/>
    <x v="0"/>
  </r>
  <r>
    <s v="05 Oppland"/>
    <x v="4"/>
    <s v="0522"/>
    <s v="0522 Gausdal"/>
    <x v="75"/>
    <x v="9"/>
    <n v="384"/>
    <x v="0"/>
  </r>
  <r>
    <s v="05 Oppland"/>
    <x v="4"/>
    <s v="0522"/>
    <s v="0522 Gausdal"/>
    <x v="75"/>
    <x v="10"/>
    <n v="387"/>
    <x v="0"/>
  </r>
  <r>
    <s v="05 Oppland"/>
    <x v="4"/>
    <s v="0522"/>
    <s v="0522 Gausdal"/>
    <x v="75"/>
    <x v="11"/>
    <n v="370"/>
    <x v="0"/>
  </r>
  <r>
    <s v="05 Oppland"/>
    <x v="4"/>
    <s v="0522"/>
    <s v="0522 Gausdal"/>
    <x v="75"/>
    <x v="12"/>
    <n v="305"/>
    <x v="0"/>
  </r>
  <r>
    <s v="05 Oppland"/>
    <x v="4"/>
    <s v="0528"/>
    <s v="0528 Østre Toten"/>
    <x v="76"/>
    <x v="0"/>
    <n v="468"/>
    <x v="0"/>
  </r>
  <r>
    <s v="05 Oppland"/>
    <x v="4"/>
    <s v="0528"/>
    <s v="0528 Østre Toten"/>
    <x v="76"/>
    <x v="1"/>
    <n v="443"/>
    <x v="0"/>
  </r>
  <r>
    <s v="05 Oppland"/>
    <x v="4"/>
    <s v="0528"/>
    <s v="0528 Østre Toten"/>
    <x v="76"/>
    <x v="2"/>
    <n v="457"/>
    <x v="0"/>
  </r>
  <r>
    <s v="05 Oppland"/>
    <x v="4"/>
    <s v="0528"/>
    <s v="0528 Østre Toten"/>
    <x v="76"/>
    <x v="3"/>
    <n v="471"/>
    <x v="0"/>
  </r>
  <r>
    <s v="05 Oppland"/>
    <x v="4"/>
    <s v="0528"/>
    <s v="0528 Østre Toten"/>
    <x v="76"/>
    <x v="4"/>
    <n v="457"/>
    <x v="0"/>
  </r>
  <r>
    <s v="05 Oppland"/>
    <x v="4"/>
    <s v="0528"/>
    <s v="0528 Østre Toten"/>
    <x v="76"/>
    <x v="5"/>
    <n v="451"/>
    <x v="0"/>
  </r>
  <r>
    <s v="05 Oppland"/>
    <x v="4"/>
    <s v="0528"/>
    <s v="0528 Østre Toten"/>
    <x v="76"/>
    <x v="6"/>
    <n v="474"/>
    <x v="0"/>
  </r>
  <r>
    <s v="05 Oppland"/>
    <x v="4"/>
    <s v="0528"/>
    <s v="0528 Østre Toten"/>
    <x v="76"/>
    <x v="7"/>
    <n v="459"/>
    <x v="0"/>
  </r>
  <r>
    <s v="05 Oppland"/>
    <x v="4"/>
    <s v="0528"/>
    <s v="0528 Østre Toten"/>
    <x v="76"/>
    <x v="8"/>
    <n v="457"/>
    <x v="0"/>
  </r>
  <r>
    <s v="05 Oppland"/>
    <x v="4"/>
    <s v="0528"/>
    <s v="0528 Østre Toten"/>
    <x v="76"/>
    <x v="9"/>
    <n v="422"/>
    <x v="0"/>
  </r>
  <r>
    <s v="05 Oppland"/>
    <x v="4"/>
    <s v="0528"/>
    <s v="0528 Østre Toten"/>
    <x v="76"/>
    <x v="10"/>
    <n v="421"/>
    <x v="0"/>
  </r>
  <r>
    <s v="05 Oppland"/>
    <x v="4"/>
    <s v="0528"/>
    <s v="0528 Østre Toten"/>
    <x v="76"/>
    <x v="11"/>
    <n v="422"/>
    <x v="0"/>
  </r>
  <r>
    <s v="05 Oppland"/>
    <x v="4"/>
    <s v="0528"/>
    <s v="0528 Østre Toten"/>
    <x v="76"/>
    <x v="12"/>
    <n v="406"/>
    <x v="0"/>
  </r>
  <r>
    <s v="05 Oppland"/>
    <x v="4"/>
    <s v="0529"/>
    <s v="0529 Vestre Toten"/>
    <x v="77"/>
    <x v="0"/>
    <n v="238"/>
    <x v="0"/>
  </r>
  <r>
    <s v="05 Oppland"/>
    <x v="4"/>
    <s v="0529"/>
    <s v="0529 Vestre Toten"/>
    <x v="77"/>
    <x v="1"/>
    <n v="223"/>
    <x v="0"/>
  </r>
  <r>
    <s v="05 Oppland"/>
    <x v="4"/>
    <s v="0529"/>
    <s v="0529 Vestre Toten"/>
    <x v="77"/>
    <x v="2"/>
    <n v="227"/>
    <x v="0"/>
  </r>
  <r>
    <s v="05 Oppland"/>
    <x v="4"/>
    <s v="0529"/>
    <s v="0529 Vestre Toten"/>
    <x v="77"/>
    <x v="3"/>
    <n v="251"/>
    <x v="0"/>
  </r>
  <r>
    <s v="05 Oppland"/>
    <x v="4"/>
    <s v="0529"/>
    <s v="0529 Vestre Toten"/>
    <x v="77"/>
    <x v="4"/>
    <n v="227"/>
    <x v="0"/>
  </r>
  <r>
    <s v="05 Oppland"/>
    <x v="4"/>
    <s v="0529"/>
    <s v="0529 Vestre Toten"/>
    <x v="77"/>
    <x v="5"/>
    <n v="217"/>
    <x v="0"/>
  </r>
  <r>
    <s v="05 Oppland"/>
    <x v="4"/>
    <s v="0529"/>
    <s v="0529 Vestre Toten"/>
    <x v="77"/>
    <x v="6"/>
    <n v="216"/>
    <x v="0"/>
  </r>
  <r>
    <s v="05 Oppland"/>
    <x v="4"/>
    <s v="0529"/>
    <s v="0529 Vestre Toten"/>
    <x v="77"/>
    <x v="7"/>
    <n v="204"/>
    <x v="0"/>
  </r>
  <r>
    <s v="05 Oppland"/>
    <x v="4"/>
    <s v="0529"/>
    <s v="0529 Vestre Toten"/>
    <x v="77"/>
    <x v="8"/>
    <n v="209"/>
    <x v="0"/>
  </r>
  <r>
    <s v="05 Oppland"/>
    <x v="4"/>
    <s v="0529"/>
    <s v="0529 Vestre Toten"/>
    <x v="77"/>
    <x v="9"/>
    <n v="257"/>
    <x v="0"/>
  </r>
  <r>
    <s v="05 Oppland"/>
    <x v="4"/>
    <s v="0529"/>
    <s v="0529 Vestre Toten"/>
    <x v="77"/>
    <x v="10"/>
    <n v="243"/>
    <x v="0"/>
  </r>
  <r>
    <s v="05 Oppland"/>
    <x v="4"/>
    <s v="0529"/>
    <s v="0529 Vestre Toten"/>
    <x v="77"/>
    <x v="11"/>
    <n v="230"/>
    <x v="0"/>
  </r>
  <r>
    <s v="05 Oppland"/>
    <x v="4"/>
    <s v="0529"/>
    <s v="0529 Vestre Toten"/>
    <x v="77"/>
    <x v="12"/>
    <n v="233"/>
    <x v="0"/>
  </r>
  <r>
    <s v="05 Oppland"/>
    <x v="4"/>
    <s v="0532"/>
    <s v="0532 Jevnaker"/>
    <x v="78"/>
    <x v="0"/>
    <n v="65"/>
    <x v="0"/>
  </r>
  <r>
    <s v="05 Oppland"/>
    <x v="4"/>
    <s v="0532"/>
    <s v="0532 Jevnaker"/>
    <x v="78"/>
    <x v="1"/>
    <n v="64"/>
    <x v="0"/>
  </r>
  <r>
    <s v="05 Oppland"/>
    <x v="4"/>
    <s v="0532"/>
    <s v="0532 Jevnaker"/>
    <x v="78"/>
    <x v="2"/>
    <n v="51"/>
    <x v="0"/>
  </r>
  <r>
    <s v="05 Oppland"/>
    <x v="4"/>
    <s v="0532"/>
    <s v="0532 Jevnaker"/>
    <x v="78"/>
    <x v="3"/>
    <n v="52"/>
    <x v="0"/>
  </r>
  <r>
    <s v="05 Oppland"/>
    <x v="4"/>
    <s v="0532"/>
    <s v="0532 Jevnaker"/>
    <x v="78"/>
    <x v="4"/>
    <n v="44"/>
    <x v="0"/>
  </r>
  <r>
    <s v="05 Oppland"/>
    <x v="4"/>
    <s v="0532"/>
    <s v="0532 Jevnaker"/>
    <x v="78"/>
    <x v="5"/>
    <n v="50"/>
    <x v="0"/>
  </r>
  <r>
    <s v="05 Oppland"/>
    <x v="4"/>
    <s v="0532"/>
    <s v="0532 Jevnaker"/>
    <x v="78"/>
    <x v="6"/>
    <n v="59"/>
    <x v="0"/>
  </r>
  <r>
    <s v="05 Oppland"/>
    <x v="4"/>
    <s v="0532"/>
    <s v="0532 Jevnaker"/>
    <x v="78"/>
    <x v="7"/>
    <n v="65"/>
    <x v="0"/>
  </r>
  <r>
    <s v="05 Oppland"/>
    <x v="4"/>
    <s v="0532"/>
    <s v="0532 Jevnaker"/>
    <x v="78"/>
    <x v="8"/>
    <n v="74"/>
    <x v="0"/>
  </r>
  <r>
    <s v="05 Oppland"/>
    <x v="4"/>
    <s v="0532"/>
    <s v="0532 Jevnaker"/>
    <x v="78"/>
    <x v="9"/>
    <n v="56"/>
    <x v="0"/>
  </r>
  <r>
    <s v="05 Oppland"/>
    <x v="4"/>
    <s v="0532"/>
    <s v="0532 Jevnaker"/>
    <x v="78"/>
    <x v="10"/>
    <n v="61"/>
    <x v="0"/>
  </r>
  <r>
    <s v="05 Oppland"/>
    <x v="4"/>
    <s v="0532"/>
    <s v="0532 Jevnaker"/>
    <x v="78"/>
    <x v="11"/>
    <n v="58"/>
    <x v="0"/>
  </r>
  <r>
    <s v="05 Oppland"/>
    <x v="4"/>
    <s v="0532"/>
    <s v="0532 Jevnaker"/>
    <x v="78"/>
    <x v="12"/>
    <n v="66"/>
    <x v="0"/>
  </r>
  <r>
    <s v="05 Oppland"/>
    <x v="4"/>
    <s v="0533"/>
    <s v="0533 Lunner"/>
    <x v="79"/>
    <x v="0"/>
    <n v="118"/>
    <x v="0"/>
  </r>
  <r>
    <s v="05 Oppland"/>
    <x v="4"/>
    <s v="0533"/>
    <s v="0533 Lunner"/>
    <x v="79"/>
    <x v="1"/>
    <n v="103"/>
    <x v="0"/>
  </r>
  <r>
    <s v="05 Oppland"/>
    <x v="4"/>
    <s v="0533"/>
    <s v="0533 Lunner"/>
    <x v="79"/>
    <x v="2"/>
    <n v="100"/>
    <x v="0"/>
  </r>
  <r>
    <s v="05 Oppland"/>
    <x v="4"/>
    <s v="0533"/>
    <s v="0533 Lunner"/>
    <x v="79"/>
    <x v="3"/>
    <n v="97"/>
    <x v="0"/>
  </r>
  <r>
    <s v="05 Oppland"/>
    <x v="4"/>
    <s v="0533"/>
    <s v="0533 Lunner"/>
    <x v="79"/>
    <x v="4"/>
    <n v="90"/>
    <x v="0"/>
  </r>
  <r>
    <s v="05 Oppland"/>
    <x v="4"/>
    <s v="0533"/>
    <s v="0533 Lunner"/>
    <x v="79"/>
    <x v="5"/>
    <n v="96"/>
    <x v="0"/>
  </r>
  <r>
    <s v="05 Oppland"/>
    <x v="4"/>
    <s v="0533"/>
    <s v="0533 Lunner"/>
    <x v="79"/>
    <x v="6"/>
    <n v="92"/>
    <x v="0"/>
  </r>
  <r>
    <s v="05 Oppland"/>
    <x v="4"/>
    <s v="0533"/>
    <s v="0533 Lunner"/>
    <x v="79"/>
    <x v="7"/>
    <n v="105"/>
    <x v="0"/>
  </r>
  <r>
    <s v="05 Oppland"/>
    <x v="4"/>
    <s v="0533"/>
    <s v="0533 Lunner"/>
    <x v="79"/>
    <x v="8"/>
    <n v="88"/>
    <x v="0"/>
  </r>
  <r>
    <s v="05 Oppland"/>
    <x v="4"/>
    <s v="0533"/>
    <s v="0533 Lunner"/>
    <x v="79"/>
    <x v="9"/>
    <n v="83"/>
    <x v="0"/>
  </r>
  <r>
    <s v="05 Oppland"/>
    <x v="4"/>
    <s v="0533"/>
    <s v="0533 Lunner"/>
    <x v="79"/>
    <x v="10"/>
    <n v="74"/>
    <x v="0"/>
  </r>
  <r>
    <s v="05 Oppland"/>
    <x v="4"/>
    <s v="0533"/>
    <s v="0533 Lunner"/>
    <x v="79"/>
    <x v="11"/>
    <n v="63"/>
    <x v="0"/>
  </r>
  <r>
    <s v="05 Oppland"/>
    <x v="4"/>
    <s v="0533"/>
    <s v="0533 Lunner"/>
    <x v="79"/>
    <x v="12"/>
    <n v="66"/>
    <x v="0"/>
  </r>
  <r>
    <s v="05 Oppland"/>
    <x v="4"/>
    <s v="0534"/>
    <s v="0534 Gran"/>
    <x v="80"/>
    <x v="0"/>
    <n v="311"/>
    <x v="0"/>
  </r>
  <r>
    <s v="05 Oppland"/>
    <x v="4"/>
    <s v="0534"/>
    <s v="0534 Gran"/>
    <x v="80"/>
    <x v="1"/>
    <n v="293"/>
    <x v="0"/>
  </r>
  <r>
    <s v="05 Oppland"/>
    <x v="4"/>
    <s v="0534"/>
    <s v="0534 Gran"/>
    <x v="80"/>
    <x v="2"/>
    <n v="279"/>
    <x v="0"/>
  </r>
  <r>
    <s v="05 Oppland"/>
    <x v="4"/>
    <s v="0534"/>
    <s v="0534 Gran"/>
    <x v="80"/>
    <x v="3"/>
    <n v="281"/>
    <x v="0"/>
  </r>
  <r>
    <s v="05 Oppland"/>
    <x v="4"/>
    <s v="0534"/>
    <s v="0534 Gran"/>
    <x v="80"/>
    <x v="4"/>
    <n v="262"/>
    <x v="0"/>
  </r>
  <r>
    <s v="05 Oppland"/>
    <x v="4"/>
    <s v="0534"/>
    <s v="0534 Gran"/>
    <x v="80"/>
    <x v="5"/>
    <n v="293"/>
    <x v="0"/>
  </r>
  <r>
    <s v="05 Oppland"/>
    <x v="4"/>
    <s v="0534"/>
    <s v="0534 Gran"/>
    <x v="80"/>
    <x v="6"/>
    <n v="279"/>
    <x v="0"/>
  </r>
  <r>
    <s v="05 Oppland"/>
    <x v="4"/>
    <s v="0534"/>
    <s v="0534 Gran"/>
    <x v="80"/>
    <x v="7"/>
    <n v="274"/>
    <x v="0"/>
  </r>
  <r>
    <s v="05 Oppland"/>
    <x v="4"/>
    <s v="0534"/>
    <s v="0534 Gran"/>
    <x v="80"/>
    <x v="8"/>
    <n v="258"/>
    <x v="0"/>
  </r>
  <r>
    <s v="05 Oppland"/>
    <x v="4"/>
    <s v="0534"/>
    <s v="0534 Gran"/>
    <x v="80"/>
    <x v="9"/>
    <n v="232"/>
    <x v="0"/>
  </r>
  <r>
    <s v="05 Oppland"/>
    <x v="4"/>
    <s v="0534"/>
    <s v="0534 Gran"/>
    <x v="80"/>
    <x v="10"/>
    <n v="227"/>
    <x v="0"/>
  </r>
  <r>
    <s v="05 Oppland"/>
    <x v="4"/>
    <s v="0534"/>
    <s v="0534 Gran"/>
    <x v="80"/>
    <x v="11"/>
    <n v="214"/>
    <x v="0"/>
  </r>
  <r>
    <s v="05 Oppland"/>
    <x v="4"/>
    <s v="0534"/>
    <s v="0534 Gran"/>
    <x v="80"/>
    <x v="12"/>
    <n v="205"/>
    <x v="0"/>
  </r>
  <r>
    <s v="05 Oppland"/>
    <x v="4"/>
    <s v="0536"/>
    <s v="0536 Søndre Land"/>
    <x v="81"/>
    <x v="0"/>
    <n v="97"/>
    <x v="0"/>
  </r>
  <r>
    <s v="05 Oppland"/>
    <x v="4"/>
    <s v="0536"/>
    <s v="0536 Søndre Land"/>
    <x v="81"/>
    <x v="1"/>
    <n v="85"/>
    <x v="0"/>
  </r>
  <r>
    <s v="05 Oppland"/>
    <x v="4"/>
    <s v="0536"/>
    <s v="0536 Søndre Land"/>
    <x v="81"/>
    <x v="2"/>
    <n v="98"/>
    <x v="0"/>
  </r>
  <r>
    <s v="05 Oppland"/>
    <x v="4"/>
    <s v="0536"/>
    <s v="0536 Søndre Land"/>
    <x v="81"/>
    <x v="3"/>
    <n v="95"/>
    <x v="0"/>
  </r>
  <r>
    <s v="05 Oppland"/>
    <x v="4"/>
    <s v="0536"/>
    <s v="0536 Søndre Land"/>
    <x v="81"/>
    <x v="4"/>
    <n v="101"/>
    <x v="0"/>
  </r>
  <r>
    <s v="05 Oppland"/>
    <x v="4"/>
    <s v="0536"/>
    <s v="0536 Søndre Land"/>
    <x v="81"/>
    <x v="5"/>
    <n v="86"/>
    <x v="0"/>
  </r>
  <r>
    <s v="05 Oppland"/>
    <x v="4"/>
    <s v="0536"/>
    <s v="0536 Søndre Land"/>
    <x v="81"/>
    <x v="6"/>
    <n v="90"/>
    <x v="0"/>
  </r>
  <r>
    <s v="05 Oppland"/>
    <x v="4"/>
    <s v="0536"/>
    <s v="0536 Søndre Land"/>
    <x v="81"/>
    <x v="7"/>
    <n v="91"/>
    <x v="0"/>
  </r>
  <r>
    <s v="05 Oppland"/>
    <x v="4"/>
    <s v="0536"/>
    <s v="0536 Søndre Land"/>
    <x v="81"/>
    <x v="8"/>
    <n v="90"/>
    <x v="0"/>
  </r>
  <r>
    <s v="05 Oppland"/>
    <x v="4"/>
    <s v="0536"/>
    <s v="0536 Søndre Land"/>
    <x v="81"/>
    <x v="9"/>
    <n v="93"/>
    <x v="0"/>
  </r>
  <r>
    <s v="05 Oppland"/>
    <x v="4"/>
    <s v="0536"/>
    <s v="0536 Søndre Land"/>
    <x v="81"/>
    <x v="10"/>
    <n v="91"/>
    <x v="0"/>
  </r>
  <r>
    <s v="05 Oppland"/>
    <x v="4"/>
    <s v="0536"/>
    <s v="0536 Søndre Land"/>
    <x v="81"/>
    <x v="11"/>
    <n v="87"/>
    <x v="0"/>
  </r>
  <r>
    <s v="05 Oppland"/>
    <x v="4"/>
    <s v="0536"/>
    <s v="0536 Søndre Land"/>
    <x v="81"/>
    <x v="12"/>
    <n v="93"/>
    <x v="0"/>
  </r>
  <r>
    <s v="05 Oppland"/>
    <x v="4"/>
    <s v="0538"/>
    <s v="0538 Nordre Land"/>
    <x v="82"/>
    <x v="0"/>
    <n v="224"/>
    <x v="0"/>
  </r>
  <r>
    <s v="05 Oppland"/>
    <x v="4"/>
    <s v="0538"/>
    <s v="0538 Nordre Land"/>
    <x v="82"/>
    <x v="1"/>
    <n v="212"/>
    <x v="0"/>
  </r>
  <r>
    <s v="05 Oppland"/>
    <x v="4"/>
    <s v="0538"/>
    <s v="0538 Nordre Land"/>
    <x v="82"/>
    <x v="2"/>
    <n v="211"/>
    <x v="0"/>
  </r>
  <r>
    <s v="05 Oppland"/>
    <x v="4"/>
    <s v="0538"/>
    <s v="0538 Nordre Land"/>
    <x v="82"/>
    <x v="3"/>
    <n v="213"/>
    <x v="0"/>
  </r>
  <r>
    <s v="05 Oppland"/>
    <x v="4"/>
    <s v="0538"/>
    <s v="0538 Nordre Land"/>
    <x v="82"/>
    <x v="4"/>
    <n v="184"/>
    <x v="0"/>
  </r>
  <r>
    <s v="05 Oppland"/>
    <x v="4"/>
    <s v="0538"/>
    <s v="0538 Nordre Land"/>
    <x v="82"/>
    <x v="5"/>
    <n v="193"/>
    <x v="0"/>
  </r>
  <r>
    <s v="05 Oppland"/>
    <x v="4"/>
    <s v="0538"/>
    <s v="0538 Nordre Land"/>
    <x v="82"/>
    <x v="6"/>
    <n v="201"/>
    <x v="0"/>
  </r>
  <r>
    <s v="05 Oppland"/>
    <x v="4"/>
    <s v="0538"/>
    <s v="0538 Nordre Land"/>
    <x v="82"/>
    <x v="7"/>
    <n v="202"/>
    <x v="0"/>
  </r>
  <r>
    <s v="05 Oppland"/>
    <x v="4"/>
    <s v="0538"/>
    <s v="0538 Nordre Land"/>
    <x v="82"/>
    <x v="8"/>
    <n v="204"/>
    <x v="0"/>
  </r>
  <r>
    <s v="05 Oppland"/>
    <x v="4"/>
    <s v="0538"/>
    <s v="0538 Nordre Land"/>
    <x v="82"/>
    <x v="9"/>
    <n v="207"/>
    <x v="0"/>
  </r>
  <r>
    <s v="05 Oppland"/>
    <x v="4"/>
    <s v="0538"/>
    <s v="0538 Nordre Land"/>
    <x v="82"/>
    <x v="10"/>
    <n v="184"/>
    <x v="0"/>
  </r>
  <r>
    <s v="05 Oppland"/>
    <x v="4"/>
    <s v="0538"/>
    <s v="0538 Nordre Land"/>
    <x v="82"/>
    <x v="11"/>
    <n v="167"/>
    <x v="0"/>
  </r>
  <r>
    <s v="05 Oppland"/>
    <x v="4"/>
    <s v="0538"/>
    <s v="0538 Nordre Land"/>
    <x v="82"/>
    <x v="12"/>
    <n v="160"/>
    <x v="0"/>
  </r>
  <r>
    <s v="05 Oppland"/>
    <x v="4"/>
    <s v="0540"/>
    <s v="0540 Sør-Aurdal"/>
    <x v="83"/>
    <x v="0"/>
    <n v="117"/>
    <x v="0"/>
  </r>
  <r>
    <s v="05 Oppland"/>
    <x v="4"/>
    <s v="0540"/>
    <s v="0540 Sør-Aurdal"/>
    <x v="83"/>
    <x v="1"/>
    <n v="113"/>
    <x v="0"/>
  </r>
  <r>
    <s v="05 Oppland"/>
    <x v="4"/>
    <s v="0540"/>
    <s v="0540 Sør-Aurdal"/>
    <x v="83"/>
    <x v="2"/>
    <n v="112"/>
    <x v="0"/>
  </r>
  <r>
    <s v="05 Oppland"/>
    <x v="4"/>
    <s v="0540"/>
    <s v="0540 Sør-Aurdal"/>
    <x v="83"/>
    <x v="3"/>
    <n v="116"/>
    <x v="0"/>
  </r>
  <r>
    <s v="05 Oppland"/>
    <x v="4"/>
    <s v="0540"/>
    <s v="0540 Sør-Aurdal"/>
    <x v="83"/>
    <x v="4"/>
    <n v="109"/>
    <x v="0"/>
  </r>
  <r>
    <s v="05 Oppland"/>
    <x v="4"/>
    <s v="0540"/>
    <s v="0540 Sør-Aurdal"/>
    <x v="83"/>
    <x v="5"/>
    <n v="102"/>
    <x v="0"/>
  </r>
  <r>
    <s v="05 Oppland"/>
    <x v="4"/>
    <s v="0540"/>
    <s v="0540 Sør-Aurdal"/>
    <x v="83"/>
    <x v="6"/>
    <n v="119"/>
    <x v="0"/>
  </r>
  <r>
    <s v="05 Oppland"/>
    <x v="4"/>
    <s v="0540"/>
    <s v="0540 Sør-Aurdal"/>
    <x v="83"/>
    <x v="7"/>
    <n v="110"/>
    <x v="0"/>
  </r>
  <r>
    <s v="05 Oppland"/>
    <x v="4"/>
    <s v="0540"/>
    <s v="0540 Sør-Aurdal"/>
    <x v="83"/>
    <x v="8"/>
    <n v="104"/>
    <x v="0"/>
  </r>
  <r>
    <s v="05 Oppland"/>
    <x v="4"/>
    <s v="0540"/>
    <s v="0540 Sør-Aurdal"/>
    <x v="83"/>
    <x v="9"/>
    <n v="103"/>
    <x v="0"/>
  </r>
  <r>
    <s v="05 Oppland"/>
    <x v="4"/>
    <s v="0540"/>
    <s v="0540 Sør-Aurdal"/>
    <x v="83"/>
    <x v="10"/>
    <n v="103"/>
    <x v="0"/>
  </r>
  <r>
    <s v="05 Oppland"/>
    <x v="4"/>
    <s v="0540"/>
    <s v="0540 Sør-Aurdal"/>
    <x v="83"/>
    <x v="11"/>
    <n v="73"/>
    <x v="0"/>
  </r>
  <r>
    <s v="05 Oppland"/>
    <x v="4"/>
    <s v="0540"/>
    <s v="0540 Sør-Aurdal"/>
    <x v="83"/>
    <x v="12"/>
    <n v="75"/>
    <x v="0"/>
  </r>
  <r>
    <s v="05 Oppland"/>
    <x v="4"/>
    <s v="0541"/>
    <s v="0541 Etnedal"/>
    <x v="84"/>
    <x v="0"/>
    <n v="103"/>
    <x v="0"/>
  </r>
  <r>
    <s v="05 Oppland"/>
    <x v="4"/>
    <s v="0541"/>
    <s v="0541 Etnedal"/>
    <x v="84"/>
    <x v="1"/>
    <n v="92"/>
    <x v="0"/>
  </r>
  <r>
    <s v="05 Oppland"/>
    <x v="4"/>
    <s v="0541"/>
    <s v="0541 Etnedal"/>
    <x v="84"/>
    <x v="2"/>
    <n v="93"/>
    <x v="0"/>
  </r>
  <r>
    <s v="05 Oppland"/>
    <x v="4"/>
    <s v="0541"/>
    <s v="0541 Etnedal"/>
    <x v="84"/>
    <x v="3"/>
    <n v="95"/>
    <x v="0"/>
  </r>
  <r>
    <s v="05 Oppland"/>
    <x v="4"/>
    <s v="0541"/>
    <s v="0541 Etnedal"/>
    <x v="84"/>
    <x v="4"/>
    <n v="98"/>
    <x v="0"/>
  </r>
  <r>
    <s v="05 Oppland"/>
    <x v="4"/>
    <s v="0541"/>
    <s v="0541 Etnedal"/>
    <x v="84"/>
    <x v="5"/>
    <n v="100"/>
    <x v="0"/>
  </r>
  <r>
    <s v="05 Oppland"/>
    <x v="4"/>
    <s v="0541"/>
    <s v="0541 Etnedal"/>
    <x v="84"/>
    <x v="6"/>
    <n v="96"/>
    <x v="0"/>
  </r>
  <r>
    <s v="05 Oppland"/>
    <x v="4"/>
    <s v="0541"/>
    <s v="0541 Etnedal"/>
    <x v="84"/>
    <x v="7"/>
    <n v="88"/>
    <x v="0"/>
  </r>
  <r>
    <s v="05 Oppland"/>
    <x v="4"/>
    <s v="0541"/>
    <s v="0541 Etnedal"/>
    <x v="84"/>
    <x v="8"/>
    <n v="80"/>
    <x v="0"/>
  </r>
  <r>
    <s v="05 Oppland"/>
    <x v="4"/>
    <s v="0541"/>
    <s v="0541 Etnedal"/>
    <x v="84"/>
    <x v="9"/>
    <n v="74"/>
    <x v="0"/>
  </r>
  <r>
    <s v="05 Oppland"/>
    <x v="4"/>
    <s v="0541"/>
    <s v="0541 Etnedal"/>
    <x v="84"/>
    <x v="10"/>
    <n v="75"/>
    <x v="0"/>
  </r>
  <r>
    <s v="05 Oppland"/>
    <x v="4"/>
    <s v="0541"/>
    <s v="0541 Etnedal"/>
    <x v="84"/>
    <x v="11"/>
    <n v="71"/>
    <x v="0"/>
  </r>
  <r>
    <s v="05 Oppland"/>
    <x v="4"/>
    <s v="0541"/>
    <s v="0541 Etnedal"/>
    <x v="84"/>
    <x v="12"/>
    <n v="69"/>
    <x v="0"/>
  </r>
  <r>
    <s v="05 Oppland"/>
    <x v="4"/>
    <s v="0542"/>
    <s v="0542 Nord-Aurdal"/>
    <x v="85"/>
    <x v="0"/>
    <n v="231"/>
    <x v="0"/>
  </r>
  <r>
    <s v="05 Oppland"/>
    <x v="4"/>
    <s v="0542"/>
    <s v="0542 Nord-Aurdal"/>
    <x v="85"/>
    <x v="1"/>
    <n v="208"/>
    <x v="0"/>
  </r>
  <r>
    <s v="05 Oppland"/>
    <x v="4"/>
    <s v="0542"/>
    <s v="0542 Nord-Aurdal"/>
    <x v="85"/>
    <x v="2"/>
    <n v="198"/>
    <x v="0"/>
  </r>
  <r>
    <s v="05 Oppland"/>
    <x v="4"/>
    <s v="0542"/>
    <s v="0542 Nord-Aurdal"/>
    <x v="85"/>
    <x v="3"/>
    <n v="222"/>
    <x v="0"/>
  </r>
  <r>
    <s v="05 Oppland"/>
    <x v="4"/>
    <s v="0542"/>
    <s v="0542 Nord-Aurdal"/>
    <x v="85"/>
    <x v="4"/>
    <n v="236"/>
    <x v="0"/>
  </r>
  <r>
    <s v="05 Oppland"/>
    <x v="4"/>
    <s v="0542"/>
    <s v="0542 Nord-Aurdal"/>
    <x v="85"/>
    <x v="5"/>
    <n v="227"/>
    <x v="0"/>
  </r>
  <r>
    <s v="05 Oppland"/>
    <x v="4"/>
    <s v="0542"/>
    <s v="0542 Nord-Aurdal"/>
    <x v="85"/>
    <x v="6"/>
    <n v="211"/>
    <x v="0"/>
  </r>
  <r>
    <s v="05 Oppland"/>
    <x v="4"/>
    <s v="0542"/>
    <s v="0542 Nord-Aurdal"/>
    <x v="85"/>
    <x v="7"/>
    <n v="240"/>
    <x v="0"/>
  </r>
  <r>
    <s v="05 Oppland"/>
    <x v="4"/>
    <s v="0542"/>
    <s v="0542 Nord-Aurdal"/>
    <x v="85"/>
    <x v="8"/>
    <n v="224"/>
    <x v="0"/>
  </r>
  <r>
    <s v="05 Oppland"/>
    <x v="4"/>
    <s v="0542"/>
    <s v="0542 Nord-Aurdal"/>
    <x v="85"/>
    <x v="9"/>
    <n v="223"/>
    <x v="0"/>
  </r>
  <r>
    <s v="05 Oppland"/>
    <x v="4"/>
    <s v="0542"/>
    <s v="0542 Nord-Aurdal"/>
    <x v="85"/>
    <x v="10"/>
    <n v="219"/>
    <x v="0"/>
  </r>
  <r>
    <s v="05 Oppland"/>
    <x v="4"/>
    <s v="0542"/>
    <s v="0542 Nord-Aurdal"/>
    <x v="85"/>
    <x v="11"/>
    <n v="247"/>
    <x v="0"/>
  </r>
  <r>
    <s v="05 Oppland"/>
    <x v="4"/>
    <s v="0542"/>
    <s v="0542 Nord-Aurdal"/>
    <x v="85"/>
    <x v="12"/>
    <n v="217"/>
    <x v="0"/>
  </r>
  <r>
    <s v="05 Oppland"/>
    <x v="4"/>
    <s v="0543"/>
    <s v="0543 Vestre Slidre"/>
    <x v="86"/>
    <x v="0"/>
    <n v="223"/>
    <x v="0"/>
  </r>
  <r>
    <s v="05 Oppland"/>
    <x v="4"/>
    <s v="0543"/>
    <s v="0543 Vestre Slidre"/>
    <x v="86"/>
    <x v="1"/>
    <n v="210"/>
    <x v="0"/>
  </r>
  <r>
    <s v="05 Oppland"/>
    <x v="4"/>
    <s v="0543"/>
    <s v="0543 Vestre Slidre"/>
    <x v="86"/>
    <x v="2"/>
    <n v="191"/>
    <x v="0"/>
  </r>
  <r>
    <s v="05 Oppland"/>
    <x v="4"/>
    <s v="0543"/>
    <s v="0543 Vestre Slidre"/>
    <x v="86"/>
    <x v="3"/>
    <n v="195"/>
    <x v="0"/>
  </r>
  <r>
    <s v="05 Oppland"/>
    <x v="4"/>
    <s v="0543"/>
    <s v="0543 Vestre Slidre"/>
    <x v="86"/>
    <x v="4"/>
    <n v="177"/>
    <x v="0"/>
  </r>
  <r>
    <s v="05 Oppland"/>
    <x v="4"/>
    <s v="0543"/>
    <s v="0543 Vestre Slidre"/>
    <x v="86"/>
    <x v="5"/>
    <n v="174"/>
    <x v="0"/>
  </r>
  <r>
    <s v="05 Oppland"/>
    <x v="4"/>
    <s v="0543"/>
    <s v="0543 Vestre Slidre"/>
    <x v="86"/>
    <x v="6"/>
    <n v="180"/>
    <x v="0"/>
  </r>
  <r>
    <s v="05 Oppland"/>
    <x v="4"/>
    <s v="0543"/>
    <s v="0543 Vestre Slidre"/>
    <x v="86"/>
    <x v="7"/>
    <n v="161"/>
    <x v="0"/>
  </r>
  <r>
    <s v="05 Oppland"/>
    <x v="4"/>
    <s v="0543"/>
    <s v="0543 Vestre Slidre"/>
    <x v="86"/>
    <x v="8"/>
    <n v="167"/>
    <x v="0"/>
  </r>
  <r>
    <s v="05 Oppland"/>
    <x v="4"/>
    <s v="0543"/>
    <s v="0543 Vestre Slidre"/>
    <x v="86"/>
    <x v="9"/>
    <n v="157"/>
    <x v="0"/>
  </r>
  <r>
    <s v="05 Oppland"/>
    <x v="4"/>
    <s v="0543"/>
    <s v="0543 Vestre Slidre"/>
    <x v="86"/>
    <x v="10"/>
    <n v="144"/>
    <x v="0"/>
  </r>
  <r>
    <s v="05 Oppland"/>
    <x v="4"/>
    <s v="0543"/>
    <s v="0543 Vestre Slidre"/>
    <x v="86"/>
    <x v="11"/>
    <n v="144"/>
    <x v="0"/>
  </r>
  <r>
    <s v="05 Oppland"/>
    <x v="4"/>
    <s v="0543"/>
    <s v="0543 Vestre Slidre"/>
    <x v="86"/>
    <x v="12"/>
    <n v="127"/>
    <x v="0"/>
  </r>
  <r>
    <s v="05 Oppland"/>
    <x v="4"/>
    <s v="0544"/>
    <s v="0544 Øystre Slidre"/>
    <x v="87"/>
    <x v="0"/>
    <n v="210"/>
    <x v="0"/>
  </r>
  <r>
    <s v="05 Oppland"/>
    <x v="4"/>
    <s v="0544"/>
    <s v="0544 Øystre Slidre"/>
    <x v="87"/>
    <x v="1"/>
    <n v="196"/>
    <x v="0"/>
  </r>
  <r>
    <s v="05 Oppland"/>
    <x v="4"/>
    <s v="0544"/>
    <s v="0544 Øystre Slidre"/>
    <x v="87"/>
    <x v="2"/>
    <n v="195"/>
    <x v="0"/>
  </r>
  <r>
    <s v="05 Oppland"/>
    <x v="4"/>
    <s v="0544"/>
    <s v="0544 Øystre Slidre"/>
    <x v="87"/>
    <x v="3"/>
    <n v="178"/>
    <x v="0"/>
  </r>
  <r>
    <s v="05 Oppland"/>
    <x v="4"/>
    <s v="0544"/>
    <s v="0544 Øystre Slidre"/>
    <x v="87"/>
    <x v="4"/>
    <n v="134"/>
    <x v="0"/>
  </r>
  <r>
    <s v="05 Oppland"/>
    <x v="4"/>
    <s v="0544"/>
    <s v="0544 Øystre Slidre"/>
    <x v="87"/>
    <x v="5"/>
    <n v="128"/>
    <x v="0"/>
  </r>
  <r>
    <s v="05 Oppland"/>
    <x v="4"/>
    <s v="0544"/>
    <s v="0544 Øystre Slidre"/>
    <x v="87"/>
    <x v="6"/>
    <n v="130"/>
    <x v="0"/>
  </r>
  <r>
    <s v="05 Oppland"/>
    <x v="4"/>
    <s v="0544"/>
    <s v="0544 Øystre Slidre"/>
    <x v="87"/>
    <x v="7"/>
    <n v="130"/>
    <x v="0"/>
  </r>
  <r>
    <s v="05 Oppland"/>
    <x v="4"/>
    <s v="0544"/>
    <s v="0544 Øystre Slidre"/>
    <x v="87"/>
    <x v="8"/>
    <n v="121"/>
    <x v="0"/>
  </r>
  <r>
    <s v="05 Oppland"/>
    <x v="4"/>
    <s v="0544"/>
    <s v="0544 Øystre Slidre"/>
    <x v="87"/>
    <x v="9"/>
    <n v="114"/>
    <x v="0"/>
  </r>
  <r>
    <s v="05 Oppland"/>
    <x v="4"/>
    <s v="0544"/>
    <s v="0544 Øystre Slidre"/>
    <x v="87"/>
    <x v="10"/>
    <n v="109"/>
    <x v="0"/>
  </r>
  <r>
    <s v="05 Oppland"/>
    <x v="4"/>
    <s v="0544"/>
    <s v="0544 Øystre Slidre"/>
    <x v="87"/>
    <x v="11"/>
    <n v="112"/>
    <x v="0"/>
  </r>
  <r>
    <s v="05 Oppland"/>
    <x v="4"/>
    <s v="0544"/>
    <s v="0544 Øystre Slidre"/>
    <x v="87"/>
    <x v="12"/>
    <n v="86"/>
    <x v="0"/>
  </r>
  <r>
    <s v="05 Oppland"/>
    <x v="4"/>
    <s v="0545"/>
    <s v="0545 Vang"/>
    <x v="88"/>
    <x v="0"/>
    <n v="181"/>
    <x v="0"/>
  </r>
  <r>
    <s v="05 Oppland"/>
    <x v="4"/>
    <s v="0545"/>
    <s v="0545 Vang"/>
    <x v="88"/>
    <x v="1"/>
    <n v="161"/>
    <x v="0"/>
  </r>
  <r>
    <s v="05 Oppland"/>
    <x v="4"/>
    <s v="0545"/>
    <s v="0545 Vang"/>
    <x v="88"/>
    <x v="2"/>
    <n v="175"/>
    <x v="0"/>
  </r>
  <r>
    <s v="05 Oppland"/>
    <x v="4"/>
    <s v="0545"/>
    <s v="0545 Vang"/>
    <x v="88"/>
    <x v="3"/>
    <n v="161"/>
    <x v="0"/>
  </r>
  <r>
    <s v="05 Oppland"/>
    <x v="4"/>
    <s v="0545"/>
    <s v="0545 Vang"/>
    <x v="88"/>
    <x v="4"/>
    <n v="149"/>
    <x v="0"/>
  </r>
  <r>
    <s v="05 Oppland"/>
    <x v="4"/>
    <s v="0545"/>
    <s v="0545 Vang"/>
    <x v="88"/>
    <x v="5"/>
    <n v="151"/>
    <x v="0"/>
  </r>
  <r>
    <s v="05 Oppland"/>
    <x v="4"/>
    <s v="0545"/>
    <s v="0545 Vang"/>
    <x v="88"/>
    <x v="6"/>
    <n v="144"/>
    <x v="0"/>
  </r>
  <r>
    <s v="05 Oppland"/>
    <x v="4"/>
    <s v="0545"/>
    <s v="0545 Vang"/>
    <x v="88"/>
    <x v="7"/>
    <n v="147"/>
    <x v="0"/>
  </r>
  <r>
    <s v="05 Oppland"/>
    <x v="4"/>
    <s v="0545"/>
    <s v="0545 Vang"/>
    <x v="88"/>
    <x v="8"/>
    <n v="139"/>
    <x v="0"/>
  </r>
  <r>
    <s v="05 Oppland"/>
    <x v="4"/>
    <s v="0545"/>
    <s v="0545 Vang"/>
    <x v="88"/>
    <x v="9"/>
    <n v="136"/>
    <x v="0"/>
  </r>
  <r>
    <s v="05 Oppland"/>
    <x v="4"/>
    <s v="0545"/>
    <s v="0545 Vang"/>
    <x v="88"/>
    <x v="10"/>
    <n v="128"/>
    <x v="0"/>
  </r>
  <r>
    <s v="05 Oppland"/>
    <x v="4"/>
    <s v="0545"/>
    <s v="0545 Vang"/>
    <x v="88"/>
    <x v="11"/>
    <n v="137"/>
    <x v="0"/>
  </r>
  <r>
    <s v="05 Oppland"/>
    <x v="4"/>
    <s v="0545"/>
    <s v="0545 Vang"/>
    <x v="88"/>
    <x v="12"/>
    <n v="120"/>
    <x v="0"/>
  </r>
  <r>
    <s v="06 Buskerud"/>
    <x v="5"/>
    <s v="0602"/>
    <s v="0602 Drammen"/>
    <x v="89"/>
    <x v="0"/>
    <n v="131"/>
    <x v="0"/>
  </r>
  <r>
    <s v="06 Buskerud"/>
    <x v="5"/>
    <s v="0602"/>
    <s v="0602 Drammen"/>
    <x v="89"/>
    <x v="1"/>
    <n v="152"/>
    <x v="0"/>
  </r>
  <r>
    <s v="06 Buskerud"/>
    <x v="5"/>
    <s v="0602"/>
    <s v="0602 Drammen"/>
    <x v="89"/>
    <x v="2"/>
    <n v="155"/>
    <x v="0"/>
  </r>
  <r>
    <s v="06 Buskerud"/>
    <x v="5"/>
    <s v="0602"/>
    <s v="0602 Drammen"/>
    <x v="89"/>
    <x v="3"/>
    <n v="169"/>
    <x v="0"/>
  </r>
  <r>
    <s v="06 Buskerud"/>
    <x v="5"/>
    <s v="0602"/>
    <s v="0602 Drammen"/>
    <x v="89"/>
    <x v="4"/>
    <n v="167"/>
    <x v="0"/>
  </r>
  <r>
    <s v="06 Buskerud"/>
    <x v="5"/>
    <s v="0602"/>
    <s v="0602 Drammen"/>
    <x v="89"/>
    <x v="5"/>
    <n v="166"/>
    <x v="0"/>
  </r>
  <r>
    <s v="06 Buskerud"/>
    <x v="5"/>
    <s v="0602"/>
    <s v="0602 Drammen"/>
    <x v="89"/>
    <x v="6"/>
    <n v="155"/>
    <x v="0"/>
  </r>
  <r>
    <s v="06 Buskerud"/>
    <x v="5"/>
    <s v="0602"/>
    <s v="0602 Drammen"/>
    <x v="89"/>
    <x v="7"/>
    <n v="137"/>
    <x v="0"/>
  </r>
  <r>
    <s v="06 Buskerud"/>
    <x v="5"/>
    <s v="0602"/>
    <s v="0602 Drammen"/>
    <x v="89"/>
    <x v="8"/>
    <n v="142"/>
    <x v="0"/>
  </r>
  <r>
    <s v="06 Buskerud"/>
    <x v="5"/>
    <s v="0602"/>
    <s v="0602 Drammen"/>
    <x v="89"/>
    <x v="9"/>
    <n v="128"/>
    <x v="0"/>
  </r>
  <r>
    <s v="06 Buskerud"/>
    <x v="5"/>
    <s v="0602"/>
    <s v="0602 Drammen"/>
    <x v="89"/>
    <x v="10"/>
    <n v="132"/>
    <x v="0"/>
  </r>
  <r>
    <s v="06 Buskerud"/>
    <x v="5"/>
    <s v="0602"/>
    <s v="0602 Drammen"/>
    <x v="89"/>
    <x v="11"/>
    <n v="59"/>
    <x v="0"/>
  </r>
  <r>
    <s v="06 Buskerud"/>
    <x v="5"/>
    <s v="0602"/>
    <s v="0602 Drammen"/>
    <x v="89"/>
    <x v="12"/>
    <n v="55"/>
    <x v="0"/>
  </r>
  <r>
    <s v="06 Buskerud"/>
    <x v="5"/>
    <s v="0604"/>
    <s v="0604 Kongsberg"/>
    <x v="90"/>
    <x v="0"/>
    <n v="123"/>
    <x v="0"/>
  </r>
  <r>
    <s v="06 Buskerud"/>
    <x v="5"/>
    <s v="0604"/>
    <s v="0604 Kongsberg"/>
    <x v="90"/>
    <x v="1"/>
    <n v="100"/>
    <x v="0"/>
  </r>
  <r>
    <s v="06 Buskerud"/>
    <x v="5"/>
    <s v="0604"/>
    <s v="0604 Kongsberg"/>
    <x v="90"/>
    <x v="2"/>
    <n v="104"/>
    <x v="0"/>
  </r>
  <r>
    <s v="06 Buskerud"/>
    <x v="5"/>
    <s v="0604"/>
    <s v="0604 Kongsberg"/>
    <x v="90"/>
    <x v="3"/>
    <n v="123"/>
    <x v="0"/>
  </r>
  <r>
    <s v="06 Buskerud"/>
    <x v="5"/>
    <s v="0604"/>
    <s v="0604 Kongsberg"/>
    <x v="90"/>
    <x v="4"/>
    <n v="105"/>
    <x v="0"/>
  </r>
  <r>
    <s v="06 Buskerud"/>
    <x v="5"/>
    <s v="0604"/>
    <s v="0604 Kongsberg"/>
    <x v="90"/>
    <x v="5"/>
    <n v="111"/>
    <x v="0"/>
  </r>
  <r>
    <s v="06 Buskerud"/>
    <x v="5"/>
    <s v="0604"/>
    <s v="0604 Kongsberg"/>
    <x v="90"/>
    <x v="6"/>
    <n v="119"/>
    <x v="0"/>
  </r>
  <r>
    <s v="06 Buskerud"/>
    <x v="5"/>
    <s v="0604"/>
    <s v="0604 Kongsberg"/>
    <x v="90"/>
    <x v="7"/>
    <n v="109"/>
    <x v="0"/>
  </r>
  <r>
    <s v="06 Buskerud"/>
    <x v="5"/>
    <s v="0604"/>
    <s v="0604 Kongsberg"/>
    <x v="90"/>
    <x v="8"/>
    <n v="108"/>
    <x v="0"/>
  </r>
  <r>
    <s v="06 Buskerud"/>
    <x v="5"/>
    <s v="0604"/>
    <s v="0604 Kongsberg"/>
    <x v="90"/>
    <x v="9"/>
    <n v="107"/>
    <x v="0"/>
  </r>
  <r>
    <s v="06 Buskerud"/>
    <x v="5"/>
    <s v="0604"/>
    <s v="0604 Kongsberg"/>
    <x v="90"/>
    <x v="10"/>
    <n v="99"/>
    <x v="0"/>
  </r>
  <r>
    <s v="06 Buskerud"/>
    <x v="5"/>
    <s v="0604"/>
    <s v="0604 Kongsberg"/>
    <x v="90"/>
    <x v="11"/>
    <n v="102"/>
    <x v="0"/>
  </r>
  <r>
    <s v="06 Buskerud"/>
    <x v="5"/>
    <s v="0604"/>
    <s v="0604 Kongsberg"/>
    <x v="90"/>
    <x v="12"/>
    <n v="105"/>
    <x v="0"/>
  </r>
  <r>
    <s v="06 Buskerud"/>
    <x v="5"/>
    <s v="0605"/>
    <s v="0605 Ringerike"/>
    <x v="91"/>
    <x v="0"/>
    <n v="173"/>
    <x v="0"/>
  </r>
  <r>
    <s v="06 Buskerud"/>
    <x v="5"/>
    <s v="0605"/>
    <s v="0605 Ringerike"/>
    <x v="91"/>
    <x v="1"/>
    <n v="160"/>
    <x v="0"/>
  </r>
  <r>
    <s v="06 Buskerud"/>
    <x v="5"/>
    <s v="0605"/>
    <s v="0605 Ringerike"/>
    <x v="91"/>
    <x v="2"/>
    <n v="164"/>
    <x v="0"/>
  </r>
  <r>
    <s v="06 Buskerud"/>
    <x v="5"/>
    <s v="0605"/>
    <s v="0605 Ringerike"/>
    <x v="91"/>
    <x v="3"/>
    <n v="178"/>
    <x v="0"/>
  </r>
  <r>
    <s v="06 Buskerud"/>
    <x v="5"/>
    <s v="0605"/>
    <s v="0605 Ringerike"/>
    <x v="91"/>
    <x v="4"/>
    <n v="168"/>
    <x v="0"/>
  </r>
  <r>
    <s v="06 Buskerud"/>
    <x v="5"/>
    <s v="0605"/>
    <s v="0605 Ringerike"/>
    <x v="91"/>
    <x v="5"/>
    <n v="191"/>
    <x v="0"/>
  </r>
  <r>
    <s v="06 Buskerud"/>
    <x v="5"/>
    <s v="0605"/>
    <s v="0605 Ringerike"/>
    <x v="91"/>
    <x v="6"/>
    <n v="198"/>
    <x v="0"/>
  </r>
  <r>
    <s v="06 Buskerud"/>
    <x v="5"/>
    <s v="0605"/>
    <s v="0605 Ringerike"/>
    <x v="91"/>
    <x v="7"/>
    <n v="182"/>
    <x v="0"/>
  </r>
  <r>
    <s v="06 Buskerud"/>
    <x v="5"/>
    <s v="0605"/>
    <s v="0605 Ringerike"/>
    <x v="91"/>
    <x v="8"/>
    <n v="182"/>
    <x v="0"/>
  </r>
  <r>
    <s v="06 Buskerud"/>
    <x v="5"/>
    <s v="0605"/>
    <s v="0605 Ringerike"/>
    <x v="91"/>
    <x v="9"/>
    <n v="201"/>
    <x v="0"/>
  </r>
  <r>
    <s v="06 Buskerud"/>
    <x v="5"/>
    <s v="0605"/>
    <s v="0605 Ringerike"/>
    <x v="91"/>
    <x v="10"/>
    <n v="181"/>
    <x v="0"/>
  </r>
  <r>
    <s v="06 Buskerud"/>
    <x v="5"/>
    <s v="0605"/>
    <s v="0605 Ringerike"/>
    <x v="91"/>
    <x v="11"/>
    <n v="171"/>
    <x v="0"/>
  </r>
  <r>
    <s v="06 Buskerud"/>
    <x v="5"/>
    <s v="0605"/>
    <s v="0605 Ringerike"/>
    <x v="91"/>
    <x v="12"/>
    <n v="209"/>
    <x v="0"/>
  </r>
  <r>
    <s v="06 Buskerud"/>
    <x v="5"/>
    <s v="0612"/>
    <s v="0612 Hole"/>
    <x v="92"/>
    <x v="0"/>
    <n v="74"/>
    <x v="0"/>
  </r>
  <r>
    <s v="06 Buskerud"/>
    <x v="5"/>
    <s v="0612"/>
    <s v="0612 Hole"/>
    <x v="92"/>
    <x v="1"/>
    <n v="74"/>
    <x v="0"/>
  </r>
  <r>
    <s v="06 Buskerud"/>
    <x v="5"/>
    <s v="0612"/>
    <s v="0612 Hole"/>
    <x v="92"/>
    <x v="2"/>
    <n v="74"/>
    <x v="0"/>
  </r>
  <r>
    <s v="06 Buskerud"/>
    <x v="5"/>
    <s v="0612"/>
    <s v="0612 Hole"/>
    <x v="92"/>
    <x v="3"/>
    <n v="74"/>
    <x v="0"/>
  </r>
  <r>
    <s v="06 Buskerud"/>
    <x v="5"/>
    <s v="0612"/>
    <s v="0612 Hole"/>
    <x v="92"/>
    <x v="4"/>
    <n v="67"/>
    <x v="0"/>
  </r>
  <r>
    <s v="06 Buskerud"/>
    <x v="5"/>
    <s v="0612"/>
    <s v="0612 Hole"/>
    <x v="92"/>
    <x v="5"/>
    <n v="69"/>
    <x v="0"/>
  </r>
  <r>
    <s v="06 Buskerud"/>
    <x v="5"/>
    <s v="0612"/>
    <s v="0612 Hole"/>
    <x v="92"/>
    <x v="6"/>
    <n v="77"/>
    <x v="0"/>
  </r>
  <r>
    <s v="06 Buskerud"/>
    <x v="5"/>
    <s v="0612"/>
    <s v="0612 Hole"/>
    <x v="92"/>
    <x v="7"/>
    <n v="74"/>
    <x v="0"/>
  </r>
  <r>
    <s v="06 Buskerud"/>
    <x v="5"/>
    <s v="0612"/>
    <s v="0612 Hole"/>
    <x v="92"/>
    <x v="8"/>
    <n v="83"/>
    <x v="0"/>
  </r>
  <r>
    <s v="06 Buskerud"/>
    <x v="5"/>
    <s v="0612"/>
    <s v="0612 Hole"/>
    <x v="92"/>
    <x v="9"/>
    <n v="97"/>
    <x v="0"/>
  </r>
  <r>
    <s v="06 Buskerud"/>
    <x v="5"/>
    <s v="0612"/>
    <s v="0612 Hole"/>
    <x v="92"/>
    <x v="10"/>
    <n v="104"/>
    <x v="0"/>
  </r>
  <r>
    <s v="06 Buskerud"/>
    <x v="5"/>
    <s v="0612"/>
    <s v="0612 Hole"/>
    <x v="92"/>
    <x v="11"/>
    <n v="102"/>
    <x v="0"/>
  </r>
  <r>
    <s v="06 Buskerud"/>
    <x v="5"/>
    <s v="0612"/>
    <s v="0612 Hole"/>
    <x v="92"/>
    <x v="12"/>
    <n v="107"/>
    <x v="0"/>
  </r>
  <r>
    <s v="06 Buskerud"/>
    <x v="5"/>
    <s v="0615"/>
    <s v="0615 Flå"/>
    <x v="93"/>
    <x v="0"/>
    <n v="12"/>
    <x v="0"/>
  </r>
  <r>
    <s v="06 Buskerud"/>
    <x v="5"/>
    <s v="0615"/>
    <s v="0615 Flå"/>
    <x v="93"/>
    <x v="1"/>
    <n v="14"/>
    <x v="0"/>
  </r>
  <r>
    <s v="06 Buskerud"/>
    <x v="5"/>
    <s v="0615"/>
    <s v="0615 Flå"/>
    <x v="93"/>
    <x v="2"/>
    <n v="19"/>
    <x v="0"/>
  </r>
  <r>
    <s v="06 Buskerud"/>
    <x v="5"/>
    <s v="0615"/>
    <s v="0615 Flå"/>
    <x v="93"/>
    <x v="3"/>
    <n v="16"/>
    <x v="0"/>
  </r>
  <r>
    <s v="06 Buskerud"/>
    <x v="5"/>
    <s v="0615"/>
    <s v="0615 Flå"/>
    <x v="93"/>
    <x v="4"/>
    <n v="16"/>
    <x v="0"/>
  </r>
  <r>
    <s v="06 Buskerud"/>
    <x v="5"/>
    <s v="0615"/>
    <s v="0615 Flå"/>
    <x v="93"/>
    <x v="5"/>
    <n v="24"/>
    <x v="0"/>
  </r>
  <r>
    <s v="06 Buskerud"/>
    <x v="5"/>
    <s v="0615"/>
    <s v="0615 Flå"/>
    <x v="93"/>
    <x v="6"/>
    <n v="23"/>
    <x v="0"/>
  </r>
  <r>
    <s v="06 Buskerud"/>
    <x v="5"/>
    <s v="0615"/>
    <s v="0615 Flå"/>
    <x v="93"/>
    <x v="7"/>
    <n v="25"/>
    <x v="0"/>
  </r>
  <r>
    <s v="06 Buskerud"/>
    <x v="5"/>
    <s v="0615"/>
    <s v="0615 Flå"/>
    <x v="93"/>
    <x v="8"/>
    <n v="27"/>
    <x v="0"/>
  </r>
  <r>
    <s v="06 Buskerud"/>
    <x v="5"/>
    <s v="0615"/>
    <s v="0615 Flå"/>
    <x v="93"/>
    <x v="9"/>
    <n v="26"/>
    <x v="0"/>
  </r>
  <r>
    <s v="06 Buskerud"/>
    <x v="5"/>
    <s v="0615"/>
    <s v="0615 Flå"/>
    <x v="93"/>
    <x v="10"/>
    <n v="19"/>
    <x v="0"/>
  </r>
  <r>
    <s v="06 Buskerud"/>
    <x v="5"/>
    <s v="0615"/>
    <s v="0615 Flå"/>
    <x v="93"/>
    <x v="11"/>
    <n v="19"/>
    <x v="0"/>
  </r>
  <r>
    <s v="06 Buskerud"/>
    <x v="5"/>
    <s v="0615"/>
    <s v="0615 Flå"/>
    <x v="93"/>
    <x v="12"/>
    <n v="21"/>
    <x v="0"/>
  </r>
  <r>
    <s v="06 Buskerud"/>
    <x v="5"/>
    <s v="0616"/>
    <s v="0616 Nes (Busk.)"/>
    <x v="94"/>
    <x v="0"/>
    <n v="85"/>
    <x v="0"/>
  </r>
  <r>
    <s v="06 Buskerud"/>
    <x v="5"/>
    <s v="0616"/>
    <s v="0616 Nes (Busk.)"/>
    <x v="94"/>
    <x v="1"/>
    <n v="67"/>
    <x v="0"/>
  </r>
  <r>
    <s v="06 Buskerud"/>
    <x v="5"/>
    <s v="0616"/>
    <s v="0616 Nes (Busk.)"/>
    <x v="94"/>
    <x v="2"/>
    <n v="62"/>
    <x v="0"/>
  </r>
  <r>
    <s v="06 Buskerud"/>
    <x v="5"/>
    <s v="0616"/>
    <s v="0616 Nes (Busk.)"/>
    <x v="94"/>
    <x v="3"/>
    <n v="69"/>
    <x v="0"/>
  </r>
  <r>
    <s v="06 Buskerud"/>
    <x v="5"/>
    <s v="0616"/>
    <s v="0616 Nes (Busk.)"/>
    <x v="94"/>
    <x v="4"/>
    <n v="60"/>
    <x v="0"/>
  </r>
  <r>
    <s v="06 Buskerud"/>
    <x v="5"/>
    <s v="0616"/>
    <s v="0616 Nes (Busk.)"/>
    <x v="94"/>
    <x v="5"/>
    <n v="64"/>
    <x v="0"/>
  </r>
  <r>
    <s v="06 Buskerud"/>
    <x v="5"/>
    <s v="0616"/>
    <s v="0616 Nes (Busk.)"/>
    <x v="94"/>
    <x v="6"/>
    <n v="73"/>
    <x v="0"/>
  </r>
  <r>
    <s v="06 Buskerud"/>
    <x v="5"/>
    <s v="0616"/>
    <s v="0616 Nes (Busk.)"/>
    <x v="94"/>
    <x v="7"/>
    <n v="67"/>
    <x v="0"/>
  </r>
  <r>
    <s v="06 Buskerud"/>
    <x v="5"/>
    <s v="0616"/>
    <s v="0616 Nes (Busk.)"/>
    <x v="94"/>
    <x v="8"/>
    <n v="63"/>
    <x v="0"/>
  </r>
  <r>
    <s v="06 Buskerud"/>
    <x v="5"/>
    <s v="0616"/>
    <s v="0616 Nes (Busk.)"/>
    <x v="94"/>
    <x v="9"/>
    <n v="56"/>
    <x v="0"/>
  </r>
  <r>
    <s v="06 Buskerud"/>
    <x v="5"/>
    <s v="0616"/>
    <s v="0616 Nes (Busk.)"/>
    <x v="94"/>
    <x v="10"/>
    <n v="68"/>
    <x v="0"/>
  </r>
  <r>
    <s v="06 Buskerud"/>
    <x v="5"/>
    <s v="0616"/>
    <s v="0616 Nes (Busk.)"/>
    <x v="94"/>
    <x v="11"/>
    <n v="49"/>
    <x v="0"/>
  </r>
  <r>
    <s v="06 Buskerud"/>
    <x v="5"/>
    <s v="0616"/>
    <s v="0616 Nes (Busk.)"/>
    <x v="94"/>
    <x v="12"/>
    <n v="55"/>
    <x v="0"/>
  </r>
  <r>
    <s v="06 Buskerud"/>
    <x v="5"/>
    <s v="0617"/>
    <s v="0617 Gol"/>
    <x v="95"/>
    <x v="0"/>
    <n v="122"/>
    <x v="0"/>
  </r>
  <r>
    <s v="06 Buskerud"/>
    <x v="5"/>
    <s v="0617"/>
    <s v="0617 Gol"/>
    <x v="95"/>
    <x v="1"/>
    <n v="116"/>
    <x v="0"/>
  </r>
  <r>
    <s v="06 Buskerud"/>
    <x v="5"/>
    <s v="0617"/>
    <s v="0617 Gol"/>
    <x v="95"/>
    <x v="2"/>
    <n v="87"/>
    <x v="0"/>
  </r>
  <r>
    <s v="06 Buskerud"/>
    <x v="5"/>
    <s v="0617"/>
    <s v="0617 Gol"/>
    <x v="95"/>
    <x v="3"/>
    <n v="98"/>
    <x v="0"/>
  </r>
  <r>
    <s v="06 Buskerud"/>
    <x v="5"/>
    <s v="0617"/>
    <s v="0617 Gol"/>
    <x v="95"/>
    <x v="4"/>
    <n v="95"/>
    <x v="0"/>
  </r>
  <r>
    <s v="06 Buskerud"/>
    <x v="5"/>
    <s v="0617"/>
    <s v="0617 Gol"/>
    <x v="95"/>
    <x v="5"/>
    <n v="96"/>
    <x v="0"/>
  </r>
  <r>
    <s v="06 Buskerud"/>
    <x v="5"/>
    <s v="0617"/>
    <s v="0617 Gol"/>
    <x v="95"/>
    <x v="6"/>
    <n v="167"/>
    <x v="0"/>
  </r>
  <r>
    <s v="06 Buskerud"/>
    <x v="5"/>
    <s v="0617"/>
    <s v="0617 Gol"/>
    <x v="95"/>
    <x v="7"/>
    <n v="158"/>
    <x v="0"/>
  </r>
  <r>
    <s v="06 Buskerud"/>
    <x v="5"/>
    <s v="0617"/>
    <s v="0617 Gol"/>
    <x v="95"/>
    <x v="8"/>
    <n v="100"/>
    <x v="0"/>
  </r>
  <r>
    <s v="06 Buskerud"/>
    <x v="5"/>
    <s v="0617"/>
    <s v="0617 Gol"/>
    <x v="95"/>
    <x v="9"/>
    <n v="97"/>
    <x v="0"/>
  </r>
  <r>
    <s v="06 Buskerud"/>
    <x v="5"/>
    <s v="0617"/>
    <s v="0617 Gol"/>
    <x v="95"/>
    <x v="10"/>
    <n v="83"/>
    <x v="0"/>
  </r>
  <r>
    <s v="06 Buskerud"/>
    <x v="5"/>
    <s v="0617"/>
    <s v="0617 Gol"/>
    <x v="95"/>
    <x v="11"/>
    <n v="72"/>
    <x v="0"/>
  </r>
  <r>
    <s v="06 Buskerud"/>
    <x v="5"/>
    <s v="0617"/>
    <s v="0617 Gol"/>
    <x v="95"/>
    <x v="12"/>
    <n v="58"/>
    <x v="0"/>
  </r>
  <r>
    <s v="06 Buskerud"/>
    <x v="5"/>
    <s v="0618"/>
    <s v="0618 Hemsedal"/>
    <x v="96"/>
    <x v="0"/>
    <n v="157"/>
    <x v="0"/>
  </r>
  <r>
    <s v="06 Buskerud"/>
    <x v="5"/>
    <s v="0618"/>
    <s v="0618 Hemsedal"/>
    <x v="96"/>
    <x v="1"/>
    <n v="145"/>
    <x v="0"/>
  </r>
  <r>
    <s v="06 Buskerud"/>
    <x v="5"/>
    <s v="0618"/>
    <s v="0618 Hemsedal"/>
    <x v="96"/>
    <x v="2"/>
    <n v="97"/>
    <x v="0"/>
  </r>
  <r>
    <s v="06 Buskerud"/>
    <x v="5"/>
    <s v="0618"/>
    <s v="0618 Hemsedal"/>
    <x v="96"/>
    <x v="3"/>
    <n v="111"/>
    <x v="0"/>
  </r>
  <r>
    <s v="06 Buskerud"/>
    <x v="5"/>
    <s v="0618"/>
    <s v="0618 Hemsedal"/>
    <x v="96"/>
    <x v="4"/>
    <n v="107"/>
    <x v="0"/>
  </r>
  <r>
    <s v="06 Buskerud"/>
    <x v="5"/>
    <s v="0618"/>
    <s v="0618 Hemsedal"/>
    <x v="96"/>
    <x v="5"/>
    <n v="101"/>
    <x v="0"/>
  </r>
  <r>
    <s v="06 Buskerud"/>
    <x v="5"/>
    <s v="0618"/>
    <s v="0618 Hemsedal"/>
    <x v="96"/>
    <x v="6"/>
    <n v="105"/>
    <x v="0"/>
  </r>
  <r>
    <s v="06 Buskerud"/>
    <x v="5"/>
    <s v="0618"/>
    <s v="0618 Hemsedal"/>
    <x v="96"/>
    <x v="7"/>
    <n v="100"/>
    <x v="0"/>
  </r>
  <r>
    <s v="06 Buskerud"/>
    <x v="5"/>
    <s v="0618"/>
    <s v="0618 Hemsedal"/>
    <x v="96"/>
    <x v="8"/>
    <n v="99"/>
    <x v="0"/>
  </r>
  <r>
    <s v="06 Buskerud"/>
    <x v="5"/>
    <s v="0618"/>
    <s v="0618 Hemsedal"/>
    <x v="96"/>
    <x v="9"/>
    <n v="95"/>
    <x v="0"/>
  </r>
  <r>
    <s v="06 Buskerud"/>
    <x v="5"/>
    <s v="0618"/>
    <s v="0618 Hemsedal"/>
    <x v="96"/>
    <x v="10"/>
    <n v="95"/>
    <x v="0"/>
  </r>
  <r>
    <s v="06 Buskerud"/>
    <x v="5"/>
    <s v="0618"/>
    <s v="0618 Hemsedal"/>
    <x v="96"/>
    <x v="11"/>
    <n v="86"/>
    <x v="0"/>
  </r>
  <r>
    <s v="06 Buskerud"/>
    <x v="5"/>
    <s v="0618"/>
    <s v="0618 Hemsedal"/>
    <x v="96"/>
    <x v="12"/>
    <n v="65"/>
    <x v="0"/>
  </r>
  <r>
    <s v="06 Buskerud"/>
    <x v="5"/>
    <s v="0619"/>
    <s v="0619 Ål"/>
    <x v="97"/>
    <x v="0"/>
    <n v="235"/>
    <x v="0"/>
  </r>
  <r>
    <s v="06 Buskerud"/>
    <x v="5"/>
    <s v="0619"/>
    <s v="0619 Ål"/>
    <x v="97"/>
    <x v="1"/>
    <n v="242"/>
    <x v="0"/>
  </r>
  <r>
    <s v="06 Buskerud"/>
    <x v="5"/>
    <s v="0619"/>
    <s v="0619 Ål"/>
    <x v="97"/>
    <x v="2"/>
    <n v="313"/>
    <x v="0"/>
  </r>
  <r>
    <s v="06 Buskerud"/>
    <x v="5"/>
    <s v="0619"/>
    <s v="0619 Ål"/>
    <x v="97"/>
    <x v="3"/>
    <n v="271"/>
    <x v="0"/>
  </r>
  <r>
    <s v="06 Buskerud"/>
    <x v="5"/>
    <s v="0619"/>
    <s v="0619 Ål"/>
    <x v="97"/>
    <x v="4"/>
    <n v="236"/>
    <x v="0"/>
  </r>
  <r>
    <s v="06 Buskerud"/>
    <x v="5"/>
    <s v="0619"/>
    <s v="0619 Ål"/>
    <x v="97"/>
    <x v="5"/>
    <n v="195"/>
    <x v="0"/>
  </r>
  <r>
    <s v="06 Buskerud"/>
    <x v="5"/>
    <s v="0619"/>
    <s v="0619 Ål"/>
    <x v="97"/>
    <x v="6"/>
    <n v="139"/>
    <x v="0"/>
  </r>
  <r>
    <s v="06 Buskerud"/>
    <x v="5"/>
    <s v="0619"/>
    <s v="0619 Ål"/>
    <x v="97"/>
    <x v="7"/>
    <n v="144"/>
    <x v="0"/>
  </r>
  <r>
    <s v="06 Buskerud"/>
    <x v="5"/>
    <s v="0619"/>
    <s v="0619 Ål"/>
    <x v="97"/>
    <x v="8"/>
    <n v="141"/>
    <x v="0"/>
  </r>
  <r>
    <s v="06 Buskerud"/>
    <x v="5"/>
    <s v="0619"/>
    <s v="0619 Ål"/>
    <x v="97"/>
    <x v="9"/>
    <n v="144"/>
    <x v="0"/>
  </r>
  <r>
    <s v="06 Buskerud"/>
    <x v="5"/>
    <s v="0619"/>
    <s v="0619 Ål"/>
    <x v="97"/>
    <x v="10"/>
    <n v="129"/>
    <x v="0"/>
  </r>
  <r>
    <s v="06 Buskerud"/>
    <x v="5"/>
    <s v="0619"/>
    <s v="0619 Ål"/>
    <x v="97"/>
    <x v="11"/>
    <n v="123"/>
    <x v="0"/>
  </r>
  <r>
    <s v="06 Buskerud"/>
    <x v="5"/>
    <s v="0619"/>
    <s v="0619 Ål"/>
    <x v="97"/>
    <x v="12"/>
    <n v="105"/>
    <x v="0"/>
  </r>
  <r>
    <s v="06 Buskerud"/>
    <x v="5"/>
    <s v="0620"/>
    <s v="0620 Hol"/>
    <x v="98"/>
    <x v="0"/>
    <n v="88"/>
    <x v="0"/>
  </r>
  <r>
    <s v="06 Buskerud"/>
    <x v="5"/>
    <s v="0620"/>
    <s v="0620 Hol"/>
    <x v="98"/>
    <x v="1"/>
    <n v="81"/>
    <x v="0"/>
  </r>
  <r>
    <s v="06 Buskerud"/>
    <x v="5"/>
    <s v="0620"/>
    <s v="0620 Hol"/>
    <x v="98"/>
    <x v="2"/>
    <n v="80"/>
    <x v="0"/>
  </r>
  <r>
    <s v="06 Buskerud"/>
    <x v="5"/>
    <s v="0620"/>
    <s v="0620 Hol"/>
    <x v="98"/>
    <x v="3"/>
    <n v="87"/>
    <x v="0"/>
  </r>
  <r>
    <s v="06 Buskerud"/>
    <x v="5"/>
    <s v="0620"/>
    <s v="0620 Hol"/>
    <x v="98"/>
    <x v="4"/>
    <n v="80"/>
    <x v="0"/>
  </r>
  <r>
    <s v="06 Buskerud"/>
    <x v="5"/>
    <s v="0620"/>
    <s v="0620 Hol"/>
    <x v="98"/>
    <x v="5"/>
    <n v="82"/>
    <x v="0"/>
  </r>
  <r>
    <s v="06 Buskerud"/>
    <x v="5"/>
    <s v="0620"/>
    <s v="0620 Hol"/>
    <x v="98"/>
    <x v="6"/>
    <n v="85"/>
    <x v="0"/>
  </r>
  <r>
    <s v="06 Buskerud"/>
    <x v="5"/>
    <s v="0620"/>
    <s v="0620 Hol"/>
    <x v="98"/>
    <x v="7"/>
    <n v="79"/>
    <x v="0"/>
  </r>
  <r>
    <s v="06 Buskerud"/>
    <x v="5"/>
    <s v="0620"/>
    <s v="0620 Hol"/>
    <x v="98"/>
    <x v="8"/>
    <n v="78"/>
    <x v="0"/>
  </r>
  <r>
    <s v="06 Buskerud"/>
    <x v="5"/>
    <s v="0620"/>
    <s v="0620 Hol"/>
    <x v="98"/>
    <x v="9"/>
    <n v="78"/>
    <x v="0"/>
  </r>
  <r>
    <s v="06 Buskerud"/>
    <x v="5"/>
    <s v="0620"/>
    <s v="0620 Hol"/>
    <x v="98"/>
    <x v="10"/>
    <n v="69"/>
    <x v="0"/>
  </r>
  <r>
    <s v="06 Buskerud"/>
    <x v="5"/>
    <s v="0620"/>
    <s v="0620 Hol"/>
    <x v="98"/>
    <x v="11"/>
    <n v="76"/>
    <x v="0"/>
  </r>
  <r>
    <s v="06 Buskerud"/>
    <x v="5"/>
    <s v="0620"/>
    <s v="0620 Hol"/>
    <x v="98"/>
    <x v="12"/>
    <n v="74"/>
    <x v="0"/>
  </r>
  <r>
    <s v="06 Buskerud"/>
    <x v="5"/>
    <s v="0621"/>
    <s v="0621 Sigdal"/>
    <x v="99"/>
    <x v="0"/>
    <n v="100"/>
    <x v="0"/>
  </r>
  <r>
    <s v="06 Buskerud"/>
    <x v="5"/>
    <s v="0621"/>
    <s v="0621 Sigdal"/>
    <x v="99"/>
    <x v="1"/>
    <n v="94"/>
    <x v="0"/>
  </r>
  <r>
    <s v="06 Buskerud"/>
    <x v="5"/>
    <s v="0621"/>
    <s v="0621 Sigdal"/>
    <x v="99"/>
    <x v="2"/>
    <n v="92"/>
    <x v="0"/>
  </r>
  <r>
    <s v="06 Buskerud"/>
    <x v="5"/>
    <s v="0621"/>
    <s v="0621 Sigdal"/>
    <x v="99"/>
    <x v="3"/>
    <n v="97"/>
    <x v="0"/>
  </r>
  <r>
    <s v="06 Buskerud"/>
    <x v="5"/>
    <s v="0621"/>
    <s v="0621 Sigdal"/>
    <x v="99"/>
    <x v="4"/>
    <n v="92"/>
    <x v="0"/>
  </r>
  <r>
    <s v="06 Buskerud"/>
    <x v="5"/>
    <s v="0621"/>
    <s v="0621 Sigdal"/>
    <x v="99"/>
    <x v="5"/>
    <n v="93"/>
    <x v="0"/>
  </r>
  <r>
    <s v="06 Buskerud"/>
    <x v="5"/>
    <s v="0621"/>
    <s v="0621 Sigdal"/>
    <x v="99"/>
    <x v="6"/>
    <n v="92"/>
    <x v="0"/>
  </r>
  <r>
    <s v="06 Buskerud"/>
    <x v="5"/>
    <s v="0621"/>
    <s v="0621 Sigdal"/>
    <x v="99"/>
    <x v="7"/>
    <n v="77"/>
    <x v="0"/>
  </r>
  <r>
    <s v="06 Buskerud"/>
    <x v="5"/>
    <s v="0621"/>
    <s v="0621 Sigdal"/>
    <x v="99"/>
    <x v="8"/>
    <n v="89"/>
    <x v="0"/>
  </r>
  <r>
    <s v="06 Buskerud"/>
    <x v="5"/>
    <s v="0621"/>
    <s v="0621 Sigdal"/>
    <x v="99"/>
    <x v="9"/>
    <n v="88"/>
    <x v="0"/>
  </r>
  <r>
    <s v="06 Buskerud"/>
    <x v="5"/>
    <s v="0621"/>
    <s v="0621 Sigdal"/>
    <x v="99"/>
    <x v="10"/>
    <n v="87"/>
    <x v="0"/>
  </r>
  <r>
    <s v="06 Buskerud"/>
    <x v="5"/>
    <s v="0621"/>
    <s v="0621 Sigdal"/>
    <x v="99"/>
    <x v="11"/>
    <n v="89"/>
    <x v="0"/>
  </r>
  <r>
    <s v="06 Buskerud"/>
    <x v="5"/>
    <s v="0621"/>
    <s v="0621 Sigdal"/>
    <x v="99"/>
    <x v="12"/>
    <n v="85"/>
    <x v="0"/>
  </r>
  <r>
    <s v="06 Buskerud"/>
    <x v="5"/>
    <s v="0622"/>
    <s v="0622 Krødsherad"/>
    <x v="100"/>
    <x v="0"/>
    <n v="42"/>
    <x v="0"/>
  </r>
  <r>
    <s v="06 Buskerud"/>
    <x v="5"/>
    <s v="0622"/>
    <s v="0622 Krødsherad"/>
    <x v="100"/>
    <x v="1"/>
    <n v="39"/>
    <x v="0"/>
  </r>
  <r>
    <s v="06 Buskerud"/>
    <x v="5"/>
    <s v="0622"/>
    <s v="0622 Krødsherad"/>
    <x v="100"/>
    <x v="2"/>
    <n v="34"/>
    <x v="0"/>
  </r>
  <r>
    <s v="06 Buskerud"/>
    <x v="5"/>
    <s v="0622"/>
    <s v="0622 Krødsherad"/>
    <x v="100"/>
    <x v="3"/>
    <n v="31"/>
    <x v="0"/>
  </r>
  <r>
    <s v="06 Buskerud"/>
    <x v="5"/>
    <s v="0622"/>
    <s v="0622 Krødsherad"/>
    <x v="100"/>
    <x v="4"/>
    <n v="34"/>
    <x v="0"/>
  </r>
  <r>
    <s v="06 Buskerud"/>
    <x v="5"/>
    <s v="0622"/>
    <s v="0622 Krødsherad"/>
    <x v="100"/>
    <x v="5"/>
    <n v="34"/>
    <x v="0"/>
  </r>
  <r>
    <s v="06 Buskerud"/>
    <x v="5"/>
    <s v="0622"/>
    <s v="0622 Krødsherad"/>
    <x v="100"/>
    <x v="6"/>
    <n v="38"/>
    <x v="0"/>
  </r>
  <r>
    <s v="06 Buskerud"/>
    <x v="5"/>
    <s v="0622"/>
    <s v="0622 Krødsherad"/>
    <x v="100"/>
    <x v="7"/>
    <n v="36"/>
    <x v="0"/>
  </r>
  <r>
    <s v="06 Buskerud"/>
    <x v="5"/>
    <s v="0622"/>
    <s v="0622 Krødsherad"/>
    <x v="100"/>
    <x v="8"/>
    <n v="42"/>
    <x v="0"/>
  </r>
  <r>
    <s v="06 Buskerud"/>
    <x v="5"/>
    <s v="0622"/>
    <s v="0622 Krødsherad"/>
    <x v="100"/>
    <x v="9"/>
    <n v="36"/>
    <x v="0"/>
  </r>
  <r>
    <s v="06 Buskerud"/>
    <x v="5"/>
    <s v="0622"/>
    <s v="0622 Krødsherad"/>
    <x v="100"/>
    <x v="10"/>
    <n v="32"/>
    <x v="0"/>
  </r>
  <r>
    <s v="06 Buskerud"/>
    <x v="5"/>
    <s v="0622"/>
    <s v="0622 Krødsherad"/>
    <x v="100"/>
    <x v="11"/>
    <n v="40"/>
    <x v="0"/>
  </r>
  <r>
    <s v="06 Buskerud"/>
    <x v="5"/>
    <s v="0622"/>
    <s v="0622 Krødsherad"/>
    <x v="100"/>
    <x v="12"/>
    <n v="40"/>
    <x v="0"/>
  </r>
  <r>
    <s v="06 Buskerud"/>
    <x v="5"/>
    <s v="0623"/>
    <s v="0623 Modum"/>
    <x v="101"/>
    <x v="0"/>
    <n v="157"/>
    <x v="0"/>
  </r>
  <r>
    <s v="06 Buskerud"/>
    <x v="5"/>
    <s v="0623"/>
    <s v="0623 Modum"/>
    <x v="101"/>
    <x v="1"/>
    <n v="132"/>
    <x v="0"/>
  </r>
  <r>
    <s v="06 Buskerud"/>
    <x v="5"/>
    <s v="0623"/>
    <s v="0623 Modum"/>
    <x v="101"/>
    <x v="2"/>
    <n v="158"/>
    <x v="0"/>
  </r>
  <r>
    <s v="06 Buskerud"/>
    <x v="5"/>
    <s v="0623"/>
    <s v="0623 Modum"/>
    <x v="101"/>
    <x v="3"/>
    <n v="166"/>
    <x v="0"/>
  </r>
  <r>
    <s v="06 Buskerud"/>
    <x v="5"/>
    <s v="0623"/>
    <s v="0623 Modum"/>
    <x v="101"/>
    <x v="4"/>
    <n v="156"/>
    <x v="0"/>
  </r>
  <r>
    <s v="06 Buskerud"/>
    <x v="5"/>
    <s v="0623"/>
    <s v="0623 Modum"/>
    <x v="101"/>
    <x v="5"/>
    <n v="180"/>
    <x v="0"/>
  </r>
  <r>
    <s v="06 Buskerud"/>
    <x v="5"/>
    <s v="0623"/>
    <s v="0623 Modum"/>
    <x v="101"/>
    <x v="6"/>
    <n v="182"/>
    <x v="0"/>
  </r>
  <r>
    <s v="06 Buskerud"/>
    <x v="5"/>
    <s v="0623"/>
    <s v="0623 Modum"/>
    <x v="101"/>
    <x v="7"/>
    <n v="189"/>
    <x v="0"/>
  </r>
  <r>
    <s v="06 Buskerud"/>
    <x v="5"/>
    <s v="0623"/>
    <s v="0623 Modum"/>
    <x v="101"/>
    <x v="8"/>
    <n v="181"/>
    <x v="0"/>
  </r>
  <r>
    <s v="06 Buskerud"/>
    <x v="5"/>
    <s v="0623"/>
    <s v="0623 Modum"/>
    <x v="101"/>
    <x v="9"/>
    <n v="203"/>
    <x v="0"/>
  </r>
  <r>
    <s v="06 Buskerud"/>
    <x v="5"/>
    <s v="0623"/>
    <s v="0623 Modum"/>
    <x v="101"/>
    <x v="10"/>
    <n v="197"/>
    <x v="0"/>
  </r>
  <r>
    <s v="06 Buskerud"/>
    <x v="5"/>
    <s v="0623"/>
    <s v="0623 Modum"/>
    <x v="101"/>
    <x v="11"/>
    <n v="181"/>
    <x v="0"/>
  </r>
  <r>
    <s v="06 Buskerud"/>
    <x v="5"/>
    <s v="0623"/>
    <s v="0623 Modum"/>
    <x v="101"/>
    <x v="12"/>
    <n v="176"/>
    <x v="0"/>
  </r>
  <r>
    <s v="06 Buskerud"/>
    <x v="5"/>
    <s v="0624"/>
    <s v="0624 Øvre Eiker"/>
    <x v="102"/>
    <x v="0"/>
    <n v="188"/>
    <x v="0"/>
  </r>
  <r>
    <s v="06 Buskerud"/>
    <x v="5"/>
    <s v="0624"/>
    <s v="0624 Øvre Eiker"/>
    <x v="102"/>
    <x v="1"/>
    <n v="183"/>
    <x v="0"/>
  </r>
  <r>
    <s v="06 Buskerud"/>
    <x v="5"/>
    <s v="0624"/>
    <s v="0624 Øvre Eiker"/>
    <x v="102"/>
    <x v="2"/>
    <n v="182"/>
    <x v="0"/>
  </r>
  <r>
    <s v="06 Buskerud"/>
    <x v="5"/>
    <s v="0624"/>
    <s v="0624 Øvre Eiker"/>
    <x v="102"/>
    <x v="3"/>
    <n v="198"/>
    <x v="0"/>
  </r>
  <r>
    <s v="06 Buskerud"/>
    <x v="5"/>
    <s v="0624"/>
    <s v="0624 Øvre Eiker"/>
    <x v="102"/>
    <x v="4"/>
    <n v="186"/>
    <x v="0"/>
  </r>
  <r>
    <s v="06 Buskerud"/>
    <x v="5"/>
    <s v="0624"/>
    <s v="0624 Øvre Eiker"/>
    <x v="102"/>
    <x v="5"/>
    <n v="202"/>
    <x v="0"/>
  </r>
  <r>
    <s v="06 Buskerud"/>
    <x v="5"/>
    <s v="0624"/>
    <s v="0624 Øvre Eiker"/>
    <x v="102"/>
    <x v="6"/>
    <n v="204"/>
    <x v="0"/>
  </r>
  <r>
    <s v="06 Buskerud"/>
    <x v="5"/>
    <s v="0624"/>
    <s v="0624 Øvre Eiker"/>
    <x v="102"/>
    <x v="7"/>
    <n v="175"/>
    <x v="0"/>
  </r>
  <r>
    <s v="06 Buskerud"/>
    <x v="5"/>
    <s v="0624"/>
    <s v="0624 Øvre Eiker"/>
    <x v="102"/>
    <x v="8"/>
    <n v="174"/>
    <x v="0"/>
  </r>
  <r>
    <s v="06 Buskerud"/>
    <x v="5"/>
    <s v="0624"/>
    <s v="0624 Øvre Eiker"/>
    <x v="102"/>
    <x v="9"/>
    <n v="189"/>
    <x v="0"/>
  </r>
  <r>
    <s v="06 Buskerud"/>
    <x v="5"/>
    <s v="0624"/>
    <s v="0624 Øvre Eiker"/>
    <x v="102"/>
    <x v="10"/>
    <n v="181"/>
    <x v="0"/>
  </r>
  <r>
    <s v="06 Buskerud"/>
    <x v="5"/>
    <s v="0624"/>
    <s v="0624 Øvre Eiker"/>
    <x v="102"/>
    <x v="11"/>
    <n v="120"/>
    <x v="0"/>
  </r>
  <r>
    <s v="06 Buskerud"/>
    <x v="5"/>
    <s v="0624"/>
    <s v="0624 Øvre Eiker"/>
    <x v="102"/>
    <x v="12"/>
    <n v="122"/>
    <x v="0"/>
  </r>
  <r>
    <s v="06 Buskerud"/>
    <x v="5"/>
    <s v="0625"/>
    <s v="0625 Nedre Eiker"/>
    <x v="103"/>
    <x v="0"/>
    <n v="45"/>
    <x v="0"/>
  </r>
  <r>
    <s v="06 Buskerud"/>
    <x v="5"/>
    <s v="0625"/>
    <s v="0625 Nedre Eiker"/>
    <x v="103"/>
    <x v="1"/>
    <n v="41"/>
    <x v="0"/>
  </r>
  <r>
    <s v="06 Buskerud"/>
    <x v="5"/>
    <s v="0625"/>
    <s v="0625 Nedre Eiker"/>
    <x v="103"/>
    <x v="2"/>
    <n v="37"/>
    <x v="0"/>
  </r>
  <r>
    <s v="06 Buskerud"/>
    <x v="5"/>
    <s v="0625"/>
    <s v="0625 Nedre Eiker"/>
    <x v="103"/>
    <x v="3"/>
    <n v="33"/>
    <x v="0"/>
  </r>
  <r>
    <s v="06 Buskerud"/>
    <x v="5"/>
    <s v="0625"/>
    <s v="0625 Nedre Eiker"/>
    <x v="103"/>
    <x v="4"/>
    <n v="31"/>
    <x v="0"/>
  </r>
  <r>
    <s v="06 Buskerud"/>
    <x v="5"/>
    <s v="0625"/>
    <s v="0625 Nedre Eiker"/>
    <x v="103"/>
    <x v="5"/>
    <n v="37"/>
    <x v="0"/>
  </r>
  <r>
    <s v="06 Buskerud"/>
    <x v="5"/>
    <s v="0625"/>
    <s v="0625 Nedre Eiker"/>
    <x v="103"/>
    <x v="6"/>
    <n v="47"/>
    <x v="0"/>
  </r>
  <r>
    <s v="06 Buskerud"/>
    <x v="5"/>
    <s v="0625"/>
    <s v="0625 Nedre Eiker"/>
    <x v="103"/>
    <x v="7"/>
    <n v="43"/>
    <x v="0"/>
  </r>
  <r>
    <s v="06 Buskerud"/>
    <x v="5"/>
    <s v="0625"/>
    <s v="0625 Nedre Eiker"/>
    <x v="103"/>
    <x v="8"/>
    <n v="45"/>
    <x v="0"/>
  </r>
  <r>
    <s v="06 Buskerud"/>
    <x v="5"/>
    <s v="0625"/>
    <s v="0625 Nedre Eiker"/>
    <x v="103"/>
    <x v="9"/>
    <n v="64"/>
    <x v="0"/>
  </r>
  <r>
    <s v="06 Buskerud"/>
    <x v="5"/>
    <s v="0625"/>
    <s v="0625 Nedre Eiker"/>
    <x v="103"/>
    <x v="10"/>
    <n v="55"/>
    <x v="0"/>
  </r>
  <r>
    <s v="06 Buskerud"/>
    <x v="5"/>
    <s v="0625"/>
    <s v="0625 Nedre Eiker"/>
    <x v="103"/>
    <x v="11"/>
    <n v="46"/>
    <x v="0"/>
  </r>
  <r>
    <s v="06 Buskerud"/>
    <x v="5"/>
    <s v="0625"/>
    <s v="0625 Nedre Eiker"/>
    <x v="103"/>
    <x v="12"/>
    <n v="44"/>
    <x v="0"/>
  </r>
  <r>
    <s v="06 Buskerud"/>
    <x v="5"/>
    <s v="0626"/>
    <s v="0626 Lier"/>
    <x v="104"/>
    <x v="0"/>
    <n v="488"/>
    <x v="0"/>
  </r>
  <r>
    <s v="06 Buskerud"/>
    <x v="5"/>
    <s v="0626"/>
    <s v="0626 Lier"/>
    <x v="104"/>
    <x v="1"/>
    <n v="429"/>
    <x v="0"/>
  </r>
  <r>
    <s v="06 Buskerud"/>
    <x v="5"/>
    <s v="0626"/>
    <s v="0626 Lier"/>
    <x v="104"/>
    <x v="2"/>
    <n v="402"/>
    <x v="0"/>
  </r>
  <r>
    <s v="06 Buskerud"/>
    <x v="5"/>
    <s v="0626"/>
    <s v="0626 Lier"/>
    <x v="104"/>
    <x v="3"/>
    <n v="382"/>
    <x v="0"/>
  </r>
  <r>
    <s v="06 Buskerud"/>
    <x v="5"/>
    <s v="0626"/>
    <s v="0626 Lier"/>
    <x v="104"/>
    <x v="4"/>
    <n v="382"/>
    <x v="0"/>
  </r>
  <r>
    <s v="06 Buskerud"/>
    <x v="5"/>
    <s v="0626"/>
    <s v="0626 Lier"/>
    <x v="104"/>
    <x v="5"/>
    <n v="328"/>
    <x v="0"/>
  </r>
  <r>
    <s v="06 Buskerud"/>
    <x v="5"/>
    <s v="0626"/>
    <s v="0626 Lier"/>
    <x v="104"/>
    <x v="6"/>
    <n v="335"/>
    <x v="0"/>
  </r>
  <r>
    <s v="06 Buskerud"/>
    <x v="5"/>
    <s v="0626"/>
    <s v="0626 Lier"/>
    <x v="104"/>
    <x v="7"/>
    <n v="327"/>
    <x v="0"/>
  </r>
  <r>
    <s v="06 Buskerud"/>
    <x v="5"/>
    <s v="0626"/>
    <s v="0626 Lier"/>
    <x v="104"/>
    <x v="8"/>
    <n v="306"/>
    <x v="0"/>
  </r>
  <r>
    <s v="06 Buskerud"/>
    <x v="5"/>
    <s v="0626"/>
    <s v="0626 Lier"/>
    <x v="104"/>
    <x v="9"/>
    <n v="313"/>
    <x v="0"/>
  </r>
  <r>
    <s v="06 Buskerud"/>
    <x v="5"/>
    <s v="0626"/>
    <s v="0626 Lier"/>
    <x v="104"/>
    <x v="10"/>
    <n v="312"/>
    <x v="0"/>
  </r>
  <r>
    <s v="06 Buskerud"/>
    <x v="5"/>
    <s v="0626"/>
    <s v="0626 Lier"/>
    <x v="104"/>
    <x v="11"/>
    <n v="253"/>
    <x v="0"/>
  </r>
  <r>
    <s v="06 Buskerud"/>
    <x v="5"/>
    <s v="0626"/>
    <s v="0626 Lier"/>
    <x v="104"/>
    <x v="12"/>
    <n v="244"/>
    <x v="0"/>
  </r>
  <r>
    <s v="06 Buskerud"/>
    <x v="5"/>
    <s v="0627"/>
    <s v="0627 Røyken"/>
    <x v="105"/>
    <x v="0"/>
    <n v="71"/>
    <x v="0"/>
  </r>
  <r>
    <s v="06 Buskerud"/>
    <x v="5"/>
    <s v="0627"/>
    <s v="0627 Røyken"/>
    <x v="105"/>
    <x v="1"/>
    <n v="74"/>
    <x v="0"/>
  </r>
  <r>
    <s v="06 Buskerud"/>
    <x v="5"/>
    <s v="0627"/>
    <s v="0627 Røyken"/>
    <x v="105"/>
    <x v="2"/>
    <n v="65"/>
    <x v="0"/>
  </r>
  <r>
    <s v="06 Buskerud"/>
    <x v="5"/>
    <s v="0627"/>
    <s v="0627 Røyken"/>
    <x v="105"/>
    <x v="3"/>
    <n v="56"/>
    <x v="0"/>
  </r>
  <r>
    <s v="06 Buskerud"/>
    <x v="5"/>
    <s v="0627"/>
    <s v="0627 Røyken"/>
    <x v="105"/>
    <x v="4"/>
    <n v="53"/>
    <x v="0"/>
  </r>
  <r>
    <s v="06 Buskerud"/>
    <x v="5"/>
    <s v="0627"/>
    <s v="0627 Røyken"/>
    <x v="105"/>
    <x v="5"/>
    <n v="58"/>
    <x v="0"/>
  </r>
  <r>
    <s v="06 Buskerud"/>
    <x v="5"/>
    <s v="0627"/>
    <s v="0627 Røyken"/>
    <x v="105"/>
    <x v="6"/>
    <n v="63"/>
    <x v="0"/>
  </r>
  <r>
    <s v="06 Buskerud"/>
    <x v="5"/>
    <s v="0627"/>
    <s v="0627 Røyken"/>
    <x v="105"/>
    <x v="7"/>
    <n v="58"/>
    <x v="0"/>
  </r>
  <r>
    <s v="06 Buskerud"/>
    <x v="5"/>
    <s v="0627"/>
    <s v="0627 Røyken"/>
    <x v="105"/>
    <x v="8"/>
    <n v="57"/>
    <x v="0"/>
  </r>
  <r>
    <s v="06 Buskerud"/>
    <x v="5"/>
    <s v="0627"/>
    <s v="0627 Røyken"/>
    <x v="105"/>
    <x v="9"/>
    <n v="61"/>
    <x v="0"/>
  </r>
  <r>
    <s v="06 Buskerud"/>
    <x v="5"/>
    <s v="0627"/>
    <s v="0627 Røyken"/>
    <x v="105"/>
    <x v="10"/>
    <n v="56"/>
    <x v="0"/>
  </r>
  <r>
    <s v="06 Buskerud"/>
    <x v="5"/>
    <s v="0627"/>
    <s v="0627 Røyken"/>
    <x v="105"/>
    <x v="11"/>
    <n v="48"/>
    <x v="0"/>
  </r>
  <r>
    <s v="06 Buskerud"/>
    <x v="5"/>
    <s v="0627"/>
    <s v="0627 Røyken"/>
    <x v="105"/>
    <x v="12"/>
    <n v="53"/>
    <x v="0"/>
  </r>
  <r>
    <s v="06 Buskerud"/>
    <x v="5"/>
    <s v="0628"/>
    <s v="0628 Hurum"/>
    <x v="106"/>
    <x v="0"/>
    <n v="67"/>
    <x v="0"/>
  </r>
  <r>
    <s v="06 Buskerud"/>
    <x v="5"/>
    <s v="0628"/>
    <s v="0628 Hurum"/>
    <x v="106"/>
    <x v="1"/>
    <n v="59"/>
    <x v="0"/>
  </r>
  <r>
    <s v="06 Buskerud"/>
    <x v="5"/>
    <s v="0628"/>
    <s v="0628 Hurum"/>
    <x v="106"/>
    <x v="2"/>
    <n v="64"/>
    <x v="0"/>
  </r>
  <r>
    <s v="06 Buskerud"/>
    <x v="5"/>
    <s v="0628"/>
    <s v="0628 Hurum"/>
    <x v="106"/>
    <x v="3"/>
    <n v="65"/>
    <x v="0"/>
  </r>
  <r>
    <s v="06 Buskerud"/>
    <x v="5"/>
    <s v="0628"/>
    <s v="0628 Hurum"/>
    <x v="106"/>
    <x v="4"/>
    <n v="58"/>
    <x v="0"/>
  </r>
  <r>
    <s v="06 Buskerud"/>
    <x v="5"/>
    <s v="0628"/>
    <s v="0628 Hurum"/>
    <x v="106"/>
    <x v="5"/>
    <n v="51"/>
    <x v="0"/>
  </r>
  <r>
    <s v="06 Buskerud"/>
    <x v="5"/>
    <s v="0628"/>
    <s v="0628 Hurum"/>
    <x v="106"/>
    <x v="6"/>
    <n v="45"/>
    <x v="0"/>
  </r>
  <r>
    <s v="06 Buskerud"/>
    <x v="5"/>
    <s v="0628"/>
    <s v="0628 Hurum"/>
    <x v="106"/>
    <x v="7"/>
    <n v="51"/>
    <x v="0"/>
  </r>
  <r>
    <s v="06 Buskerud"/>
    <x v="5"/>
    <s v="0628"/>
    <s v="0628 Hurum"/>
    <x v="106"/>
    <x v="8"/>
    <n v="47"/>
    <x v="0"/>
  </r>
  <r>
    <s v="06 Buskerud"/>
    <x v="5"/>
    <s v="0628"/>
    <s v="0628 Hurum"/>
    <x v="106"/>
    <x v="9"/>
    <n v="45"/>
    <x v="0"/>
  </r>
  <r>
    <s v="06 Buskerud"/>
    <x v="5"/>
    <s v="0628"/>
    <s v="0628 Hurum"/>
    <x v="106"/>
    <x v="10"/>
    <n v="40"/>
    <x v="0"/>
  </r>
  <r>
    <s v="06 Buskerud"/>
    <x v="5"/>
    <s v="0628"/>
    <s v="0628 Hurum"/>
    <x v="106"/>
    <x v="11"/>
    <n v="40"/>
    <x v="0"/>
  </r>
  <r>
    <s v="06 Buskerud"/>
    <x v="5"/>
    <s v="0628"/>
    <s v="0628 Hurum"/>
    <x v="106"/>
    <x v="12"/>
    <n v="43"/>
    <x v="0"/>
  </r>
  <r>
    <s v="06 Buskerud"/>
    <x v="5"/>
    <s v="0631"/>
    <s v="0631 Flesberg"/>
    <x v="107"/>
    <x v="0"/>
    <n v="31"/>
    <x v="0"/>
  </r>
  <r>
    <s v="06 Buskerud"/>
    <x v="5"/>
    <s v="0631"/>
    <s v="0631 Flesberg"/>
    <x v="107"/>
    <x v="1"/>
    <n v="37"/>
    <x v="0"/>
  </r>
  <r>
    <s v="06 Buskerud"/>
    <x v="5"/>
    <s v="0631"/>
    <s v="0631 Flesberg"/>
    <x v="107"/>
    <x v="2"/>
    <n v="37"/>
    <x v="0"/>
  </r>
  <r>
    <s v="06 Buskerud"/>
    <x v="5"/>
    <s v="0631"/>
    <s v="0631 Flesberg"/>
    <x v="107"/>
    <x v="3"/>
    <n v="41"/>
    <x v="0"/>
  </r>
  <r>
    <s v="06 Buskerud"/>
    <x v="5"/>
    <s v="0631"/>
    <s v="0631 Flesberg"/>
    <x v="107"/>
    <x v="4"/>
    <n v="33"/>
    <x v="0"/>
  </r>
  <r>
    <s v="06 Buskerud"/>
    <x v="5"/>
    <s v="0631"/>
    <s v="0631 Flesberg"/>
    <x v="107"/>
    <x v="5"/>
    <n v="35"/>
    <x v="0"/>
  </r>
  <r>
    <s v="06 Buskerud"/>
    <x v="5"/>
    <s v="0631"/>
    <s v="0631 Flesberg"/>
    <x v="107"/>
    <x v="6"/>
    <n v="35"/>
    <x v="0"/>
  </r>
  <r>
    <s v="06 Buskerud"/>
    <x v="5"/>
    <s v="0631"/>
    <s v="0631 Flesberg"/>
    <x v="107"/>
    <x v="7"/>
    <n v="35"/>
    <x v="0"/>
  </r>
  <r>
    <s v="06 Buskerud"/>
    <x v="5"/>
    <s v="0631"/>
    <s v="0631 Flesberg"/>
    <x v="107"/>
    <x v="8"/>
    <n v="38"/>
    <x v="0"/>
  </r>
  <r>
    <s v="06 Buskerud"/>
    <x v="5"/>
    <s v="0631"/>
    <s v="0631 Flesberg"/>
    <x v="107"/>
    <x v="9"/>
    <n v="30"/>
    <x v="0"/>
  </r>
  <r>
    <s v="06 Buskerud"/>
    <x v="5"/>
    <s v="0631"/>
    <s v="0631 Flesberg"/>
    <x v="107"/>
    <x v="10"/>
    <n v="29"/>
    <x v="0"/>
  </r>
  <r>
    <s v="06 Buskerud"/>
    <x v="5"/>
    <s v="0631"/>
    <s v="0631 Flesberg"/>
    <x v="107"/>
    <x v="11"/>
    <n v="28"/>
    <x v="0"/>
  </r>
  <r>
    <s v="06 Buskerud"/>
    <x v="5"/>
    <s v="0631"/>
    <s v="0631 Flesberg"/>
    <x v="107"/>
    <x v="12"/>
    <n v="31"/>
    <x v="0"/>
  </r>
  <r>
    <s v="06 Buskerud"/>
    <x v="5"/>
    <s v="0632"/>
    <s v="0632 Rollag"/>
    <x v="108"/>
    <x v="0"/>
    <n v="35"/>
    <x v="0"/>
  </r>
  <r>
    <s v="06 Buskerud"/>
    <x v="5"/>
    <s v="0632"/>
    <s v="0632 Rollag"/>
    <x v="108"/>
    <x v="1"/>
    <n v="31"/>
    <x v="0"/>
  </r>
  <r>
    <s v="06 Buskerud"/>
    <x v="5"/>
    <s v="0632"/>
    <s v="0632 Rollag"/>
    <x v="108"/>
    <x v="2"/>
    <n v="30"/>
    <x v="0"/>
  </r>
  <r>
    <s v="06 Buskerud"/>
    <x v="5"/>
    <s v="0632"/>
    <s v="0632 Rollag"/>
    <x v="108"/>
    <x v="3"/>
    <n v="32"/>
    <x v="0"/>
  </r>
  <r>
    <s v="06 Buskerud"/>
    <x v="5"/>
    <s v="0632"/>
    <s v="0632 Rollag"/>
    <x v="108"/>
    <x v="4"/>
    <n v="33"/>
    <x v="0"/>
  </r>
  <r>
    <s v="06 Buskerud"/>
    <x v="5"/>
    <s v="0632"/>
    <s v="0632 Rollag"/>
    <x v="108"/>
    <x v="5"/>
    <n v="29"/>
    <x v="0"/>
  </r>
  <r>
    <s v="06 Buskerud"/>
    <x v="5"/>
    <s v="0632"/>
    <s v="0632 Rollag"/>
    <x v="108"/>
    <x v="6"/>
    <n v="32"/>
    <x v="0"/>
  </r>
  <r>
    <s v="06 Buskerud"/>
    <x v="5"/>
    <s v="0632"/>
    <s v="0632 Rollag"/>
    <x v="108"/>
    <x v="7"/>
    <n v="32"/>
    <x v="0"/>
  </r>
  <r>
    <s v="06 Buskerud"/>
    <x v="5"/>
    <s v="0632"/>
    <s v="0632 Rollag"/>
    <x v="108"/>
    <x v="8"/>
    <n v="31"/>
    <x v="0"/>
  </r>
  <r>
    <s v="06 Buskerud"/>
    <x v="5"/>
    <s v="0632"/>
    <s v="0632 Rollag"/>
    <x v="108"/>
    <x v="9"/>
    <n v="31"/>
    <x v="0"/>
  </r>
  <r>
    <s v="06 Buskerud"/>
    <x v="5"/>
    <s v="0632"/>
    <s v="0632 Rollag"/>
    <x v="108"/>
    <x v="10"/>
    <n v="30"/>
    <x v="0"/>
  </r>
  <r>
    <s v="06 Buskerud"/>
    <x v="5"/>
    <s v="0632"/>
    <s v="0632 Rollag"/>
    <x v="108"/>
    <x v="11"/>
    <n v="31"/>
    <x v="0"/>
  </r>
  <r>
    <s v="06 Buskerud"/>
    <x v="5"/>
    <s v="0632"/>
    <s v="0632 Rollag"/>
    <x v="108"/>
    <x v="12"/>
    <n v="24"/>
    <x v="0"/>
  </r>
  <r>
    <s v="06 Buskerud"/>
    <x v="5"/>
    <s v="0633"/>
    <s v="0633 Nore og Uvdal"/>
    <x v="109"/>
    <x v="0"/>
    <n v="156"/>
    <x v="0"/>
  </r>
  <r>
    <s v="06 Buskerud"/>
    <x v="5"/>
    <s v="0633"/>
    <s v="0633 Nore og Uvdal"/>
    <x v="109"/>
    <x v="1"/>
    <n v="134"/>
    <x v="0"/>
  </r>
  <r>
    <s v="06 Buskerud"/>
    <x v="5"/>
    <s v="0633"/>
    <s v="0633 Nore og Uvdal"/>
    <x v="109"/>
    <x v="2"/>
    <n v="121"/>
    <x v="0"/>
  </r>
  <r>
    <s v="06 Buskerud"/>
    <x v="5"/>
    <s v="0633"/>
    <s v="0633 Nore og Uvdal"/>
    <x v="109"/>
    <x v="3"/>
    <n v="122"/>
    <x v="0"/>
  </r>
  <r>
    <s v="06 Buskerud"/>
    <x v="5"/>
    <s v="0633"/>
    <s v="0633 Nore og Uvdal"/>
    <x v="109"/>
    <x v="4"/>
    <n v="97"/>
    <x v="0"/>
  </r>
  <r>
    <s v="06 Buskerud"/>
    <x v="5"/>
    <s v="0633"/>
    <s v="0633 Nore og Uvdal"/>
    <x v="109"/>
    <x v="5"/>
    <n v="114"/>
    <x v="0"/>
  </r>
  <r>
    <s v="06 Buskerud"/>
    <x v="5"/>
    <s v="0633"/>
    <s v="0633 Nore og Uvdal"/>
    <x v="109"/>
    <x v="6"/>
    <n v="117"/>
    <x v="0"/>
  </r>
  <r>
    <s v="06 Buskerud"/>
    <x v="5"/>
    <s v="0633"/>
    <s v="0633 Nore og Uvdal"/>
    <x v="109"/>
    <x v="7"/>
    <n v="117"/>
    <x v="0"/>
  </r>
  <r>
    <s v="06 Buskerud"/>
    <x v="5"/>
    <s v="0633"/>
    <s v="0633 Nore og Uvdal"/>
    <x v="109"/>
    <x v="8"/>
    <n v="114"/>
    <x v="0"/>
  </r>
  <r>
    <s v="06 Buskerud"/>
    <x v="5"/>
    <s v="0633"/>
    <s v="0633 Nore og Uvdal"/>
    <x v="109"/>
    <x v="9"/>
    <n v="99"/>
    <x v="0"/>
  </r>
  <r>
    <s v="06 Buskerud"/>
    <x v="5"/>
    <s v="0633"/>
    <s v="0633 Nore og Uvdal"/>
    <x v="109"/>
    <x v="10"/>
    <n v="90"/>
    <x v="0"/>
  </r>
  <r>
    <s v="06 Buskerud"/>
    <x v="5"/>
    <s v="0633"/>
    <s v="0633 Nore og Uvdal"/>
    <x v="109"/>
    <x v="11"/>
    <n v="93"/>
    <x v="0"/>
  </r>
  <r>
    <s v="06 Buskerud"/>
    <x v="5"/>
    <s v="0633"/>
    <s v="0633 Nore og Uvdal"/>
    <x v="109"/>
    <x v="12"/>
    <n v="86"/>
    <x v="0"/>
  </r>
  <r>
    <s v="07 Vestfold"/>
    <x v="6"/>
    <s v="0701"/>
    <s v="0701 Horten"/>
    <x v="110"/>
    <x v="0"/>
    <n v="108"/>
    <x v="0"/>
  </r>
  <r>
    <s v="07 Vestfold"/>
    <x v="6"/>
    <s v="0701"/>
    <s v="0701 Horten"/>
    <x v="110"/>
    <x v="1"/>
    <n v="103"/>
    <x v="0"/>
  </r>
  <r>
    <s v="07 Vestfold"/>
    <x v="6"/>
    <s v="0701"/>
    <s v="0701 Horten"/>
    <x v="110"/>
    <x v="2"/>
    <n v="109"/>
    <x v="0"/>
  </r>
  <r>
    <s v="07 Vestfold"/>
    <x v="6"/>
    <s v="0701"/>
    <s v="0701 Horten"/>
    <x v="110"/>
    <x v="3"/>
    <n v="117"/>
    <x v="0"/>
  </r>
  <r>
    <s v="07 Vestfold"/>
    <x v="6"/>
    <s v="0701"/>
    <s v="0701 Horten"/>
    <x v="110"/>
    <x v="4"/>
    <n v="107"/>
    <x v="0"/>
  </r>
  <r>
    <s v="07 Vestfold"/>
    <x v="6"/>
    <s v="0701"/>
    <s v="0701 Horten"/>
    <x v="110"/>
    <x v="5"/>
    <n v="103"/>
    <x v="0"/>
  </r>
  <r>
    <s v="07 Vestfold"/>
    <x v="6"/>
    <s v="0701"/>
    <s v="0701 Horten"/>
    <x v="110"/>
    <x v="6"/>
    <n v="102"/>
    <x v="0"/>
  </r>
  <r>
    <s v="07 Vestfold"/>
    <x v="6"/>
    <s v="0701"/>
    <s v="0701 Horten"/>
    <x v="110"/>
    <x v="7"/>
    <n v="117"/>
    <x v="0"/>
  </r>
  <r>
    <s v="07 Vestfold"/>
    <x v="6"/>
    <s v="0701"/>
    <s v="0701 Horten"/>
    <x v="110"/>
    <x v="8"/>
    <n v="109"/>
    <x v="0"/>
  </r>
  <r>
    <s v="07 Vestfold"/>
    <x v="6"/>
    <s v="0701"/>
    <s v="0701 Horten"/>
    <x v="110"/>
    <x v="9"/>
    <n v="104"/>
    <x v="0"/>
  </r>
  <r>
    <s v="07 Vestfold"/>
    <x v="6"/>
    <s v="0701"/>
    <s v="0701 Horten"/>
    <x v="110"/>
    <x v="10"/>
    <n v="119"/>
    <x v="0"/>
  </r>
  <r>
    <s v="07 Vestfold"/>
    <x v="6"/>
    <s v="0701"/>
    <s v="0701 Horten"/>
    <x v="110"/>
    <x v="11"/>
    <n v="79"/>
    <x v="0"/>
  </r>
  <r>
    <s v="07 Vestfold"/>
    <x v="6"/>
    <s v="0701"/>
    <s v="0701 Horten"/>
    <x v="110"/>
    <x v="12"/>
    <n v="70"/>
    <x v="0"/>
  </r>
  <r>
    <s v="07 Vestfold"/>
    <x v="6"/>
    <s v="0702"/>
    <s v="0702 Holmestrand"/>
    <x v="111"/>
    <x v="0"/>
    <n v="70"/>
    <x v="0"/>
  </r>
  <r>
    <s v="07 Vestfold"/>
    <x v="6"/>
    <s v="0702"/>
    <s v="0702 Holmestrand"/>
    <x v="111"/>
    <x v="1"/>
    <n v="79"/>
    <x v="0"/>
  </r>
  <r>
    <s v="07 Vestfold"/>
    <x v="6"/>
    <s v="0702"/>
    <s v="0702 Holmestrand"/>
    <x v="111"/>
    <x v="2"/>
    <n v="82"/>
    <x v="0"/>
  </r>
  <r>
    <s v="07 Vestfold"/>
    <x v="6"/>
    <s v="0702"/>
    <s v="0702 Holmestrand"/>
    <x v="111"/>
    <x v="3"/>
    <n v="78"/>
    <x v="0"/>
  </r>
  <r>
    <s v="07 Vestfold"/>
    <x v="6"/>
    <s v="0702"/>
    <s v="0702 Holmestrand"/>
    <x v="111"/>
    <x v="4"/>
    <n v="73"/>
    <x v="0"/>
  </r>
  <r>
    <s v="07 Vestfold"/>
    <x v="6"/>
    <s v="0702"/>
    <s v="0702 Holmestrand"/>
    <x v="111"/>
    <x v="5"/>
    <n v="87"/>
    <x v="0"/>
  </r>
  <r>
    <s v="07 Vestfold"/>
    <x v="6"/>
    <s v="0702"/>
    <s v="0702 Holmestrand"/>
    <x v="111"/>
    <x v="6"/>
    <n v="93"/>
    <x v="0"/>
  </r>
  <r>
    <s v="07 Vestfold"/>
    <x v="6"/>
    <s v="0702"/>
    <s v="0702 Holmestrand"/>
    <x v="111"/>
    <x v="7"/>
    <n v="81"/>
    <x v="0"/>
  </r>
  <r>
    <s v="07 Vestfold"/>
    <x v="6"/>
    <s v="0702"/>
    <s v="0702 Holmestrand"/>
    <x v="111"/>
    <x v="8"/>
    <n v="80"/>
    <x v="0"/>
  </r>
  <r>
    <s v="07 Vestfold"/>
    <x v="6"/>
    <s v="0702"/>
    <s v="0702 Holmestrand"/>
    <x v="111"/>
    <x v="9"/>
    <n v="73"/>
    <x v="0"/>
  </r>
  <r>
    <s v="07 Vestfold"/>
    <x v="6"/>
    <s v="0702"/>
    <s v="0702 Holmestrand"/>
    <x v="111"/>
    <x v="10"/>
    <n v="81"/>
    <x v="0"/>
  </r>
  <r>
    <s v="07 Vestfold"/>
    <x v="6"/>
    <s v="0702"/>
    <s v="0702 Holmestrand"/>
    <x v="111"/>
    <x v="11"/>
    <n v="69"/>
    <x v="0"/>
  </r>
  <r>
    <s v="07 Vestfold"/>
    <x v="6"/>
    <s v="0702"/>
    <s v="0702 Holmestrand"/>
    <x v="111"/>
    <x v="12"/>
    <n v="66"/>
    <x v="0"/>
  </r>
  <r>
    <s v="07 Vestfold"/>
    <x v="6"/>
    <s v="0704"/>
    <s v="0704 Tønsberg"/>
    <x v="112"/>
    <x v="0"/>
    <n v="335"/>
    <x v="0"/>
  </r>
  <r>
    <s v="07 Vestfold"/>
    <x v="6"/>
    <s v="0704"/>
    <s v="0704 Tønsberg"/>
    <x v="112"/>
    <x v="1"/>
    <n v="308"/>
    <x v="0"/>
  </r>
  <r>
    <s v="07 Vestfold"/>
    <x v="6"/>
    <s v="0704"/>
    <s v="0704 Tønsberg"/>
    <x v="112"/>
    <x v="2"/>
    <n v="285"/>
    <x v="0"/>
  </r>
  <r>
    <s v="07 Vestfold"/>
    <x v="6"/>
    <s v="0704"/>
    <s v="0704 Tønsberg"/>
    <x v="112"/>
    <x v="3"/>
    <n v="274"/>
    <x v="0"/>
  </r>
  <r>
    <s v="07 Vestfold"/>
    <x v="6"/>
    <s v="0704"/>
    <s v="0704 Tønsberg"/>
    <x v="112"/>
    <x v="4"/>
    <n v="253"/>
    <x v="0"/>
  </r>
  <r>
    <s v="07 Vestfold"/>
    <x v="6"/>
    <s v="0704"/>
    <s v="0704 Tønsberg"/>
    <x v="112"/>
    <x v="5"/>
    <n v="272"/>
    <x v="0"/>
  </r>
  <r>
    <s v="07 Vestfold"/>
    <x v="6"/>
    <s v="0704"/>
    <s v="0704 Tønsberg"/>
    <x v="112"/>
    <x v="6"/>
    <n v="285"/>
    <x v="0"/>
  </r>
  <r>
    <s v="07 Vestfold"/>
    <x v="6"/>
    <s v="0704"/>
    <s v="0704 Tønsberg"/>
    <x v="112"/>
    <x v="7"/>
    <n v="298"/>
    <x v="0"/>
  </r>
  <r>
    <s v="07 Vestfold"/>
    <x v="6"/>
    <s v="0704"/>
    <s v="0704 Tønsberg"/>
    <x v="112"/>
    <x v="8"/>
    <n v="259"/>
    <x v="0"/>
  </r>
  <r>
    <s v="07 Vestfold"/>
    <x v="6"/>
    <s v="0704"/>
    <s v="0704 Tønsberg"/>
    <x v="112"/>
    <x v="9"/>
    <n v="239"/>
    <x v="0"/>
  </r>
  <r>
    <s v="07 Vestfold"/>
    <x v="6"/>
    <s v="0704"/>
    <s v="0704 Tønsberg"/>
    <x v="112"/>
    <x v="10"/>
    <n v="219"/>
    <x v="0"/>
  </r>
  <r>
    <s v="07 Vestfold"/>
    <x v="6"/>
    <s v="0704"/>
    <s v="0704 Tønsberg"/>
    <x v="112"/>
    <x v="11"/>
    <n v="174"/>
    <x v="0"/>
  </r>
  <r>
    <s v="07 Vestfold"/>
    <x v="6"/>
    <s v="0704"/>
    <s v="0704 Tønsberg"/>
    <x v="112"/>
    <x v="12"/>
    <n v="148"/>
    <x v="0"/>
  </r>
  <r>
    <s v="07 Vestfold"/>
    <x v="6"/>
    <s v="0706"/>
    <s v="0706 Sandefjord"/>
    <x v="113"/>
    <x v="0"/>
    <n v="251"/>
    <x v="0"/>
  </r>
  <r>
    <s v="07 Vestfold"/>
    <x v="6"/>
    <s v="0706"/>
    <s v="0706 Sandefjord"/>
    <x v="113"/>
    <x v="1"/>
    <n v="244"/>
    <x v="0"/>
  </r>
  <r>
    <s v="07 Vestfold"/>
    <x v="6"/>
    <s v="0706"/>
    <s v="0706 Sandefjord"/>
    <x v="113"/>
    <x v="2"/>
    <n v="248"/>
    <x v="0"/>
  </r>
  <r>
    <s v="07 Vestfold"/>
    <x v="6"/>
    <s v="0706"/>
    <s v="0706 Sandefjord"/>
    <x v="113"/>
    <x v="3"/>
    <n v="257"/>
    <x v="0"/>
  </r>
  <r>
    <s v="07 Vestfold"/>
    <x v="6"/>
    <s v="0706"/>
    <s v="0706 Sandefjord"/>
    <x v="113"/>
    <x v="4"/>
    <n v="222"/>
    <x v="0"/>
  </r>
  <r>
    <s v="07 Vestfold"/>
    <x v="6"/>
    <s v="0706"/>
    <s v="0706 Sandefjord"/>
    <x v="113"/>
    <x v="5"/>
    <n v="229"/>
    <x v="0"/>
  </r>
  <r>
    <s v="07 Vestfold"/>
    <x v="6"/>
    <s v="0706"/>
    <s v="0706 Sandefjord"/>
    <x v="113"/>
    <x v="6"/>
    <n v="238"/>
    <x v="0"/>
  </r>
  <r>
    <s v="07 Vestfold"/>
    <x v="6"/>
    <s v="0706"/>
    <s v="0706 Sandefjord"/>
    <x v="113"/>
    <x v="7"/>
    <n v="242"/>
    <x v="0"/>
  </r>
  <r>
    <s v="07 Vestfold"/>
    <x v="6"/>
    <s v="0706"/>
    <s v="0706 Sandefjord"/>
    <x v="113"/>
    <x v="8"/>
    <n v="224"/>
    <x v="0"/>
  </r>
  <r>
    <s v="07 Vestfold"/>
    <x v="6"/>
    <s v="0706"/>
    <s v="0706 Sandefjord"/>
    <x v="113"/>
    <x v="9"/>
    <n v="181"/>
    <x v="0"/>
  </r>
  <r>
    <s v="07 Vestfold"/>
    <x v="6"/>
    <s v="0706"/>
    <s v="0706 Sandefjord"/>
    <x v="113"/>
    <x v="10"/>
    <n v="180"/>
    <x v="0"/>
  </r>
  <r>
    <s v="07 Vestfold"/>
    <x v="6"/>
    <s v="0706"/>
    <s v="0706 Sandefjord"/>
    <x v="113"/>
    <x v="11"/>
    <n v="158"/>
    <x v="0"/>
  </r>
  <r>
    <s v="07 Vestfold"/>
    <x v="6"/>
    <s v="0706"/>
    <s v="0706 Sandefjord"/>
    <x v="113"/>
    <x v="12"/>
    <n v="131"/>
    <x v="0"/>
  </r>
  <r>
    <s v="07 Vestfold"/>
    <x v="6"/>
    <s v="0709"/>
    <s v="0709 Larvik"/>
    <x v="114"/>
    <x v="0"/>
    <n v="463"/>
    <x v="0"/>
  </r>
  <r>
    <s v="07 Vestfold"/>
    <x v="6"/>
    <s v="0709"/>
    <s v="0709 Larvik"/>
    <x v="114"/>
    <x v="1"/>
    <n v="434"/>
    <x v="0"/>
  </r>
  <r>
    <s v="07 Vestfold"/>
    <x v="6"/>
    <s v="0709"/>
    <s v="0709 Larvik"/>
    <x v="114"/>
    <x v="2"/>
    <n v="406"/>
    <x v="0"/>
  </r>
  <r>
    <s v="07 Vestfold"/>
    <x v="6"/>
    <s v="0709"/>
    <s v="0709 Larvik"/>
    <x v="114"/>
    <x v="3"/>
    <n v="416"/>
    <x v="0"/>
  </r>
  <r>
    <s v="07 Vestfold"/>
    <x v="6"/>
    <s v="0709"/>
    <s v="0709 Larvik"/>
    <x v="114"/>
    <x v="4"/>
    <n v="429"/>
    <x v="0"/>
  </r>
  <r>
    <s v="07 Vestfold"/>
    <x v="6"/>
    <s v="0709"/>
    <s v="0709 Larvik"/>
    <x v="114"/>
    <x v="5"/>
    <n v="423"/>
    <x v="0"/>
  </r>
  <r>
    <s v="07 Vestfold"/>
    <x v="6"/>
    <s v="0709"/>
    <s v="0709 Larvik"/>
    <x v="114"/>
    <x v="6"/>
    <n v="425"/>
    <x v="0"/>
  </r>
  <r>
    <s v="07 Vestfold"/>
    <x v="6"/>
    <s v="0709"/>
    <s v="0709 Larvik"/>
    <x v="114"/>
    <x v="7"/>
    <n v="445"/>
    <x v="0"/>
  </r>
  <r>
    <s v="07 Vestfold"/>
    <x v="6"/>
    <s v="0709"/>
    <s v="0709 Larvik"/>
    <x v="114"/>
    <x v="8"/>
    <n v="401"/>
    <x v="0"/>
  </r>
  <r>
    <s v="07 Vestfold"/>
    <x v="6"/>
    <s v="0709"/>
    <s v="0709 Larvik"/>
    <x v="114"/>
    <x v="9"/>
    <n v="405"/>
    <x v="0"/>
  </r>
  <r>
    <s v="07 Vestfold"/>
    <x v="6"/>
    <s v="0709"/>
    <s v="0709 Larvik"/>
    <x v="114"/>
    <x v="10"/>
    <n v="376"/>
    <x v="0"/>
  </r>
  <r>
    <s v="07 Vestfold"/>
    <x v="6"/>
    <s v="0709"/>
    <s v="0709 Larvik"/>
    <x v="114"/>
    <x v="11"/>
    <n v="359"/>
    <x v="0"/>
  </r>
  <r>
    <s v="07 Vestfold"/>
    <x v="6"/>
    <s v="0709"/>
    <s v="0709 Larvik"/>
    <x v="114"/>
    <x v="12"/>
    <n v="340"/>
    <x v="0"/>
  </r>
  <r>
    <s v="07 Vestfold"/>
    <x v="6"/>
    <s v="0711"/>
    <s v="0711 Svelvik"/>
    <x v="115"/>
    <x v="0"/>
    <n v="45"/>
    <x v="0"/>
  </r>
  <r>
    <s v="07 Vestfold"/>
    <x v="6"/>
    <s v="0711"/>
    <s v="0711 Svelvik"/>
    <x v="115"/>
    <x v="1"/>
    <n v="27"/>
    <x v="0"/>
  </r>
  <r>
    <s v="07 Vestfold"/>
    <x v="6"/>
    <s v="0711"/>
    <s v="0711 Svelvik"/>
    <x v="115"/>
    <x v="2"/>
    <n v="29"/>
    <x v="0"/>
  </r>
  <r>
    <s v="07 Vestfold"/>
    <x v="6"/>
    <s v="0711"/>
    <s v="0711 Svelvik"/>
    <x v="115"/>
    <x v="3"/>
    <n v="28"/>
    <x v="0"/>
  </r>
  <r>
    <s v="07 Vestfold"/>
    <x v="6"/>
    <s v="0711"/>
    <s v="0711 Svelvik"/>
    <x v="115"/>
    <x v="4"/>
    <n v="25"/>
    <x v="0"/>
  </r>
  <r>
    <s v="07 Vestfold"/>
    <x v="6"/>
    <s v="0711"/>
    <s v="0711 Svelvik"/>
    <x v="115"/>
    <x v="5"/>
    <n v="24"/>
    <x v="0"/>
  </r>
  <r>
    <s v="07 Vestfold"/>
    <x v="6"/>
    <s v="0711"/>
    <s v="0711 Svelvik"/>
    <x v="115"/>
    <x v="6"/>
    <n v="27"/>
    <x v="0"/>
  </r>
  <r>
    <s v="07 Vestfold"/>
    <x v="6"/>
    <s v="0711"/>
    <s v="0711 Svelvik"/>
    <x v="115"/>
    <x v="7"/>
    <n v="25"/>
    <x v="0"/>
  </r>
  <r>
    <s v="07 Vestfold"/>
    <x v="6"/>
    <s v="0711"/>
    <s v="0711 Svelvik"/>
    <x v="115"/>
    <x v="8"/>
    <n v="33"/>
    <x v="0"/>
  </r>
  <r>
    <s v="07 Vestfold"/>
    <x v="6"/>
    <s v="0711"/>
    <s v="0711 Svelvik"/>
    <x v="115"/>
    <x v="9"/>
    <n v="29"/>
    <x v="0"/>
  </r>
  <r>
    <s v="07 Vestfold"/>
    <x v="6"/>
    <s v="0711"/>
    <s v="0711 Svelvik"/>
    <x v="115"/>
    <x v="10"/>
    <n v="33"/>
    <x v="0"/>
  </r>
  <r>
    <s v="07 Vestfold"/>
    <x v="6"/>
    <s v="0711"/>
    <s v="0711 Svelvik"/>
    <x v="115"/>
    <x v="11"/>
    <n v="29"/>
    <x v="0"/>
  </r>
  <r>
    <s v="07 Vestfold"/>
    <x v="6"/>
    <s v="0711"/>
    <s v="0711 Svelvik"/>
    <x v="115"/>
    <x v="12"/>
    <n v="28"/>
    <x v="0"/>
  </r>
  <r>
    <s v="07 Vestfold"/>
    <x v="6"/>
    <s v="0713"/>
    <s v="0713 Sande (Vestf.)"/>
    <x v="116"/>
    <x v="0"/>
    <n v="154"/>
    <x v="0"/>
  </r>
  <r>
    <s v="07 Vestfold"/>
    <x v="6"/>
    <s v="0713"/>
    <s v="0713 Sande (Vestf.)"/>
    <x v="116"/>
    <x v="1"/>
    <n v="148"/>
    <x v="0"/>
  </r>
  <r>
    <s v="07 Vestfold"/>
    <x v="6"/>
    <s v="0713"/>
    <s v="0713 Sande (Vestf.)"/>
    <x v="116"/>
    <x v="2"/>
    <n v="143"/>
    <x v="0"/>
  </r>
  <r>
    <s v="07 Vestfold"/>
    <x v="6"/>
    <s v="0713"/>
    <s v="0713 Sande (Vestf.)"/>
    <x v="116"/>
    <x v="3"/>
    <n v="148"/>
    <x v="0"/>
  </r>
  <r>
    <s v="07 Vestfold"/>
    <x v="6"/>
    <s v="0713"/>
    <s v="0713 Sande (Vestf.)"/>
    <x v="116"/>
    <x v="4"/>
    <n v="134"/>
    <x v="0"/>
  </r>
  <r>
    <s v="07 Vestfold"/>
    <x v="6"/>
    <s v="0713"/>
    <s v="0713 Sande (Vestf.)"/>
    <x v="116"/>
    <x v="5"/>
    <n v="127"/>
    <x v="0"/>
  </r>
  <r>
    <s v="07 Vestfold"/>
    <x v="6"/>
    <s v="0713"/>
    <s v="0713 Sande (Vestf.)"/>
    <x v="116"/>
    <x v="6"/>
    <n v="126"/>
    <x v="0"/>
  </r>
  <r>
    <s v="07 Vestfold"/>
    <x v="6"/>
    <s v="0713"/>
    <s v="0713 Sande (Vestf.)"/>
    <x v="116"/>
    <x v="7"/>
    <n v="122"/>
    <x v="0"/>
  </r>
  <r>
    <s v="07 Vestfold"/>
    <x v="6"/>
    <s v="0713"/>
    <s v="0713 Sande (Vestf.)"/>
    <x v="116"/>
    <x v="8"/>
    <n v="134"/>
    <x v="0"/>
  </r>
  <r>
    <s v="07 Vestfold"/>
    <x v="6"/>
    <s v="0713"/>
    <s v="0713 Sande (Vestf.)"/>
    <x v="116"/>
    <x v="9"/>
    <n v="141"/>
    <x v="0"/>
  </r>
  <r>
    <s v="07 Vestfold"/>
    <x v="6"/>
    <s v="0713"/>
    <s v="0713 Sande (Vestf.)"/>
    <x v="116"/>
    <x v="10"/>
    <n v="121"/>
    <x v="0"/>
  </r>
  <r>
    <s v="07 Vestfold"/>
    <x v="6"/>
    <s v="0713"/>
    <s v="0713 Sande (Vestf.)"/>
    <x v="116"/>
    <x v="11"/>
    <n v="135"/>
    <x v="0"/>
  </r>
  <r>
    <s v="07 Vestfold"/>
    <x v="6"/>
    <s v="0713"/>
    <s v="0713 Sande (Vestf.)"/>
    <x v="116"/>
    <x v="12"/>
    <n v="112"/>
    <x v="0"/>
  </r>
  <r>
    <s v="07 Vestfold"/>
    <x v="6"/>
    <s v="0714"/>
    <s v="0714 Hof"/>
    <x v="117"/>
    <x v="0"/>
    <n v="46"/>
    <x v="0"/>
  </r>
  <r>
    <s v="07 Vestfold"/>
    <x v="6"/>
    <s v="0714"/>
    <s v="0714 Hof"/>
    <x v="117"/>
    <x v="1"/>
    <n v="36"/>
    <x v="0"/>
  </r>
  <r>
    <s v="07 Vestfold"/>
    <x v="6"/>
    <s v="0714"/>
    <s v="0714 Hof"/>
    <x v="117"/>
    <x v="2"/>
    <n v="37"/>
    <x v="0"/>
  </r>
  <r>
    <s v="07 Vestfold"/>
    <x v="6"/>
    <s v="0714"/>
    <s v="0714 Hof"/>
    <x v="117"/>
    <x v="3"/>
    <n v="40"/>
    <x v="0"/>
  </r>
  <r>
    <s v="07 Vestfold"/>
    <x v="6"/>
    <s v="0714"/>
    <s v="0714 Hof"/>
    <x v="117"/>
    <x v="4"/>
    <n v="33"/>
    <x v="0"/>
  </r>
  <r>
    <s v="07 Vestfold"/>
    <x v="6"/>
    <s v="0714"/>
    <s v="0714 Hof"/>
    <x v="117"/>
    <x v="5"/>
    <n v="27"/>
    <x v="0"/>
  </r>
  <r>
    <s v="07 Vestfold"/>
    <x v="6"/>
    <s v="0714"/>
    <s v="0714 Hof"/>
    <x v="117"/>
    <x v="6"/>
    <n v="32"/>
    <x v="0"/>
  </r>
  <r>
    <s v="07 Vestfold"/>
    <x v="6"/>
    <s v="0714"/>
    <s v="0714 Hof"/>
    <x v="117"/>
    <x v="7"/>
    <n v="33"/>
    <x v="0"/>
  </r>
  <r>
    <s v="07 Vestfold"/>
    <x v="6"/>
    <s v="0714"/>
    <s v="0714 Hof"/>
    <x v="117"/>
    <x v="8"/>
    <n v="40"/>
    <x v="0"/>
  </r>
  <r>
    <s v="07 Vestfold"/>
    <x v="6"/>
    <s v="0714"/>
    <s v="0714 Hof"/>
    <x v="117"/>
    <x v="9"/>
    <n v="32"/>
    <x v="0"/>
  </r>
  <r>
    <s v="07 Vestfold"/>
    <x v="6"/>
    <s v="0714"/>
    <s v="0714 Hof"/>
    <x v="117"/>
    <x v="10"/>
    <n v="28"/>
    <x v="0"/>
  </r>
  <r>
    <s v="07 Vestfold"/>
    <x v="6"/>
    <s v="0714"/>
    <s v="0714 Hof"/>
    <x v="117"/>
    <x v="11"/>
    <n v="24"/>
    <x v="0"/>
  </r>
  <r>
    <s v="07 Vestfold"/>
    <x v="6"/>
    <s v="0714"/>
    <s v="0714 Hof"/>
    <x v="117"/>
    <x v="12"/>
    <n v="26"/>
    <x v="0"/>
  </r>
  <r>
    <s v="07 Vestfold"/>
    <x v="6"/>
    <s v="0716"/>
    <s v="0716 Re  "/>
    <x v="118"/>
    <x v="0"/>
    <n v="332"/>
    <x v="0"/>
  </r>
  <r>
    <s v="07 Vestfold"/>
    <x v="6"/>
    <s v="0716"/>
    <s v="0716 Re  "/>
    <x v="118"/>
    <x v="1"/>
    <n v="321"/>
    <x v="0"/>
  </r>
  <r>
    <s v="07 Vestfold"/>
    <x v="6"/>
    <s v="0716"/>
    <s v="0716 Re  "/>
    <x v="118"/>
    <x v="2"/>
    <n v="312"/>
    <x v="0"/>
  </r>
  <r>
    <s v="07 Vestfold"/>
    <x v="6"/>
    <s v="0716"/>
    <s v="0716 Re  "/>
    <x v="118"/>
    <x v="3"/>
    <n v="307"/>
    <x v="0"/>
  </r>
  <r>
    <s v="07 Vestfold"/>
    <x v="6"/>
    <s v="0716"/>
    <s v="0716 Re  "/>
    <x v="118"/>
    <x v="4"/>
    <n v="298"/>
    <x v="0"/>
  </r>
  <r>
    <s v="07 Vestfold"/>
    <x v="6"/>
    <s v="0716"/>
    <s v="0716 Re  "/>
    <x v="118"/>
    <x v="5"/>
    <n v="319"/>
    <x v="0"/>
  </r>
  <r>
    <s v="07 Vestfold"/>
    <x v="6"/>
    <s v="0716"/>
    <s v="0716 Re  "/>
    <x v="118"/>
    <x v="6"/>
    <n v="257"/>
    <x v="0"/>
  </r>
  <r>
    <s v="07 Vestfold"/>
    <x v="6"/>
    <s v="0716"/>
    <s v="0716 Re  "/>
    <x v="118"/>
    <x v="7"/>
    <n v="248"/>
    <x v="0"/>
  </r>
  <r>
    <s v="07 Vestfold"/>
    <x v="6"/>
    <s v="0716"/>
    <s v="0716 Re  "/>
    <x v="118"/>
    <x v="8"/>
    <n v="246"/>
    <x v="0"/>
  </r>
  <r>
    <s v="07 Vestfold"/>
    <x v="6"/>
    <s v="0716"/>
    <s v="0716 Re  "/>
    <x v="118"/>
    <x v="9"/>
    <n v="253"/>
    <x v="0"/>
  </r>
  <r>
    <s v="07 Vestfold"/>
    <x v="6"/>
    <s v="0716"/>
    <s v="0716 Re  "/>
    <x v="118"/>
    <x v="10"/>
    <n v="238"/>
    <x v="0"/>
  </r>
  <r>
    <s v="07 Vestfold"/>
    <x v="6"/>
    <s v="0716"/>
    <s v="0716 Re  "/>
    <x v="118"/>
    <x v="11"/>
    <n v="230"/>
    <x v="0"/>
  </r>
  <r>
    <s v="07 Vestfold"/>
    <x v="6"/>
    <s v="0716"/>
    <s v="0716 Re  "/>
    <x v="118"/>
    <x v="12"/>
    <n v="202"/>
    <x v="0"/>
  </r>
  <r>
    <s v="07 Vestfold"/>
    <x v="6"/>
    <s v="0719"/>
    <s v="0719 Andebu"/>
    <x v="119"/>
    <x v="0"/>
    <n v="80"/>
    <x v="0"/>
  </r>
  <r>
    <s v="07 Vestfold"/>
    <x v="6"/>
    <s v="0719"/>
    <s v="0719 Andebu"/>
    <x v="119"/>
    <x v="1"/>
    <n v="71"/>
    <x v="0"/>
  </r>
  <r>
    <s v="07 Vestfold"/>
    <x v="6"/>
    <s v="0719"/>
    <s v="0719 Andebu"/>
    <x v="119"/>
    <x v="2"/>
    <n v="72"/>
    <x v="0"/>
  </r>
  <r>
    <s v="07 Vestfold"/>
    <x v="6"/>
    <s v="0719"/>
    <s v="0719 Andebu"/>
    <x v="119"/>
    <x v="3"/>
    <n v="81"/>
    <x v="0"/>
  </r>
  <r>
    <s v="07 Vestfold"/>
    <x v="6"/>
    <s v="0719"/>
    <s v="0719 Andebu"/>
    <x v="119"/>
    <x v="4"/>
    <n v="70"/>
    <x v="0"/>
  </r>
  <r>
    <s v="07 Vestfold"/>
    <x v="6"/>
    <s v="0719"/>
    <s v="0719 Andebu"/>
    <x v="119"/>
    <x v="5"/>
    <n v="67"/>
    <x v="0"/>
  </r>
  <r>
    <s v="07 Vestfold"/>
    <x v="6"/>
    <s v="0719"/>
    <s v="0719 Andebu"/>
    <x v="119"/>
    <x v="6"/>
    <n v="79"/>
    <x v="0"/>
  </r>
  <r>
    <s v="07 Vestfold"/>
    <x v="6"/>
    <s v="0719"/>
    <s v="0719 Andebu"/>
    <x v="119"/>
    <x v="7"/>
    <n v="65"/>
    <x v="0"/>
  </r>
  <r>
    <s v="07 Vestfold"/>
    <x v="6"/>
    <s v="0719"/>
    <s v="0719 Andebu"/>
    <x v="119"/>
    <x v="8"/>
    <n v="56"/>
    <x v="0"/>
  </r>
  <r>
    <s v="07 Vestfold"/>
    <x v="6"/>
    <s v="0719"/>
    <s v="0719 Andebu"/>
    <x v="119"/>
    <x v="9"/>
    <n v="61"/>
    <x v="0"/>
  </r>
  <r>
    <s v="07 Vestfold"/>
    <x v="6"/>
    <s v="0719"/>
    <s v="0719 Andebu"/>
    <x v="119"/>
    <x v="10"/>
    <n v="59"/>
    <x v="0"/>
  </r>
  <r>
    <s v="07 Vestfold"/>
    <x v="6"/>
    <s v="0719"/>
    <s v="0719 Andebu"/>
    <x v="119"/>
    <x v="11"/>
    <n v="60"/>
    <x v="0"/>
  </r>
  <r>
    <s v="07 Vestfold"/>
    <x v="6"/>
    <s v="0719"/>
    <s v="0719 Andebu"/>
    <x v="119"/>
    <x v="12"/>
    <n v="64"/>
    <x v="0"/>
  </r>
  <r>
    <s v="07 Vestfold"/>
    <x v="6"/>
    <s v="0720"/>
    <s v="0720 Stokke"/>
    <x v="120"/>
    <x v="0"/>
    <n v="252"/>
    <x v="0"/>
  </r>
  <r>
    <s v="07 Vestfold"/>
    <x v="6"/>
    <s v="0720"/>
    <s v="0720 Stokke"/>
    <x v="120"/>
    <x v="1"/>
    <n v="225"/>
    <x v="0"/>
  </r>
  <r>
    <s v="07 Vestfold"/>
    <x v="6"/>
    <s v="0720"/>
    <s v="0720 Stokke"/>
    <x v="120"/>
    <x v="2"/>
    <n v="246"/>
    <x v="0"/>
  </r>
  <r>
    <s v="07 Vestfold"/>
    <x v="6"/>
    <s v="0720"/>
    <s v="0720 Stokke"/>
    <x v="120"/>
    <x v="3"/>
    <n v="253"/>
    <x v="0"/>
  </r>
  <r>
    <s v="07 Vestfold"/>
    <x v="6"/>
    <s v="0720"/>
    <s v="0720 Stokke"/>
    <x v="120"/>
    <x v="4"/>
    <n v="238"/>
    <x v="0"/>
  </r>
  <r>
    <s v="07 Vestfold"/>
    <x v="6"/>
    <s v="0720"/>
    <s v="0720 Stokke"/>
    <x v="120"/>
    <x v="5"/>
    <n v="175"/>
    <x v="0"/>
  </r>
  <r>
    <s v="07 Vestfold"/>
    <x v="6"/>
    <s v="0720"/>
    <s v="0720 Stokke"/>
    <x v="120"/>
    <x v="6"/>
    <n v="274"/>
    <x v="0"/>
  </r>
  <r>
    <s v="07 Vestfold"/>
    <x v="6"/>
    <s v="0720"/>
    <s v="0720 Stokke"/>
    <x v="120"/>
    <x v="7"/>
    <n v="273"/>
    <x v="0"/>
  </r>
  <r>
    <s v="07 Vestfold"/>
    <x v="6"/>
    <s v="0720"/>
    <s v="0720 Stokke"/>
    <x v="120"/>
    <x v="8"/>
    <n v="272"/>
    <x v="0"/>
  </r>
  <r>
    <s v="07 Vestfold"/>
    <x v="6"/>
    <s v="0720"/>
    <s v="0720 Stokke"/>
    <x v="120"/>
    <x v="9"/>
    <n v="244"/>
    <x v="0"/>
  </r>
  <r>
    <s v="07 Vestfold"/>
    <x v="6"/>
    <s v="0720"/>
    <s v="0720 Stokke"/>
    <x v="120"/>
    <x v="10"/>
    <n v="153"/>
    <x v="0"/>
  </r>
  <r>
    <s v="07 Vestfold"/>
    <x v="6"/>
    <s v="0720"/>
    <s v="0720 Stokke"/>
    <x v="120"/>
    <x v="11"/>
    <n v="153"/>
    <x v="0"/>
  </r>
  <r>
    <s v="07 Vestfold"/>
    <x v="6"/>
    <s v="0720"/>
    <s v="0720 Stokke"/>
    <x v="120"/>
    <x v="12"/>
    <n v="153"/>
    <x v="0"/>
  </r>
  <r>
    <s v="07 Vestfold"/>
    <x v="6"/>
    <s v="0722"/>
    <s v="0722 Nøtterøy"/>
    <x v="121"/>
    <x v="0"/>
    <n v="106"/>
    <x v="0"/>
  </r>
  <r>
    <s v="07 Vestfold"/>
    <x v="6"/>
    <s v="0722"/>
    <s v="0722 Nøtterøy"/>
    <x v="121"/>
    <x v="1"/>
    <n v="98"/>
    <x v="0"/>
  </r>
  <r>
    <s v="07 Vestfold"/>
    <x v="6"/>
    <s v="0722"/>
    <s v="0722 Nøtterøy"/>
    <x v="121"/>
    <x v="2"/>
    <n v="89"/>
    <x v="0"/>
  </r>
  <r>
    <s v="07 Vestfold"/>
    <x v="6"/>
    <s v="0722"/>
    <s v="0722 Nøtterøy"/>
    <x v="121"/>
    <x v="3"/>
    <n v="90"/>
    <x v="0"/>
  </r>
  <r>
    <s v="07 Vestfold"/>
    <x v="6"/>
    <s v="0722"/>
    <s v="0722 Nøtterøy"/>
    <x v="121"/>
    <x v="4"/>
    <n v="88"/>
    <x v="0"/>
  </r>
  <r>
    <s v="07 Vestfold"/>
    <x v="6"/>
    <s v="0722"/>
    <s v="0722 Nøtterøy"/>
    <x v="121"/>
    <x v="5"/>
    <n v="83"/>
    <x v="0"/>
  </r>
  <r>
    <s v="07 Vestfold"/>
    <x v="6"/>
    <s v="0722"/>
    <s v="0722 Nøtterøy"/>
    <x v="121"/>
    <x v="6"/>
    <n v="82"/>
    <x v="0"/>
  </r>
  <r>
    <s v="07 Vestfold"/>
    <x v="6"/>
    <s v="0722"/>
    <s v="0722 Nøtterøy"/>
    <x v="121"/>
    <x v="7"/>
    <n v="78"/>
    <x v="0"/>
  </r>
  <r>
    <s v="07 Vestfold"/>
    <x v="6"/>
    <s v="0722"/>
    <s v="0722 Nøtterøy"/>
    <x v="121"/>
    <x v="8"/>
    <n v="76"/>
    <x v="0"/>
  </r>
  <r>
    <s v="07 Vestfold"/>
    <x v="6"/>
    <s v="0722"/>
    <s v="0722 Nøtterøy"/>
    <x v="121"/>
    <x v="9"/>
    <n v="87"/>
    <x v="0"/>
  </r>
  <r>
    <s v="07 Vestfold"/>
    <x v="6"/>
    <s v="0722"/>
    <s v="0722 Nøtterøy"/>
    <x v="121"/>
    <x v="10"/>
    <n v="87"/>
    <x v="0"/>
  </r>
  <r>
    <s v="07 Vestfold"/>
    <x v="6"/>
    <s v="0722"/>
    <s v="0722 Nøtterøy"/>
    <x v="121"/>
    <x v="11"/>
    <n v="75"/>
    <x v="0"/>
  </r>
  <r>
    <s v="07 Vestfold"/>
    <x v="6"/>
    <s v="0722"/>
    <s v="0722 Nøtterøy"/>
    <x v="121"/>
    <x v="12"/>
    <n v="67"/>
    <x v="0"/>
  </r>
  <r>
    <s v="07 Vestfold"/>
    <x v="6"/>
    <s v="0723"/>
    <s v="0723 Tjøme"/>
    <x v="122"/>
    <x v="0"/>
    <n v="21"/>
    <x v="0"/>
  </r>
  <r>
    <s v="07 Vestfold"/>
    <x v="6"/>
    <s v="0723"/>
    <s v="0723 Tjøme"/>
    <x v="122"/>
    <x v="1"/>
    <n v="16"/>
    <x v="0"/>
  </r>
  <r>
    <s v="07 Vestfold"/>
    <x v="6"/>
    <s v="0723"/>
    <s v="0723 Tjøme"/>
    <x v="122"/>
    <x v="2"/>
    <n v="17"/>
    <x v="0"/>
  </r>
  <r>
    <s v="07 Vestfold"/>
    <x v="6"/>
    <s v="0723"/>
    <s v="0723 Tjøme"/>
    <x v="122"/>
    <x v="3"/>
    <n v="25"/>
    <x v="0"/>
  </r>
  <r>
    <s v="07 Vestfold"/>
    <x v="6"/>
    <s v="0723"/>
    <s v="0723 Tjøme"/>
    <x v="122"/>
    <x v="4"/>
    <n v="25"/>
    <x v="0"/>
  </r>
  <r>
    <s v="07 Vestfold"/>
    <x v="6"/>
    <s v="0723"/>
    <s v="0723 Tjøme"/>
    <x v="122"/>
    <x v="5"/>
    <n v="18"/>
    <x v="0"/>
  </r>
  <r>
    <s v="07 Vestfold"/>
    <x v="6"/>
    <s v="0723"/>
    <s v="0723 Tjøme"/>
    <x v="122"/>
    <x v="6"/>
    <n v="22"/>
    <x v="0"/>
  </r>
  <r>
    <s v="07 Vestfold"/>
    <x v="6"/>
    <s v="0723"/>
    <s v="0723 Tjøme"/>
    <x v="122"/>
    <x v="7"/>
    <n v="24"/>
    <x v="0"/>
  </r>
  <r>
    <s v="07 Vestfold"/>
    <x v="6"/>
    <s v="0723"/>
    <s v="0723 Tjøme"/>
    <x v="122"/>
    <x v="8"/>
    <n v="28"/>
    <x v="0"/>
  </r>
  <r>
    <s v="07 Vestfold"/>
    <x v="6"/>
    <s v="0723"/>
    <s v="0723 Tjøme"/>
    <x v="122"/>
    <x v="9"/>
    <n v="24"/>
    <x v="0"/>
  </r>
  <r>
    <s v="07 Vestfold"/>
    <x v="6"/>
    <s v="0723"/>
    <s v="0723 Tjøme"/>
    <x v="122"/>
    <x v="10"/>
    <n v="15"/>
    <x v="0"/>
  </r>
  <r>
    <s v="07 Vestfold"/>
    <x v="6"/>
    <s v="0723"/>
    <s v="0723 Tjøme"/>
    <x v="122"/>
    <x v="11"/>
    <n v="8"/>
    <x v="0"/>
  </r>
  <r>
    <s v="07 Vestfold"/>
    <x v="6"/>
    <s v="0723"/>
    <s v="0723 Tjøme"/>
    <x v="122"/>
    <x v="12"/>
    <n v="7"/>
    <x v="0"/>
  </r>
  <r>
    <s v="07 Vestfold"/>
    <x v="6"/>
    <s v="0728"/>
    <s v="0728 Lardal"/>
    <x v="123"/>
    <x v="0"/>
    <n v="72"/>
    <x v="0"/>
  </r>
  <r>
    <s v="07 Vestfold"/>
    <x v="6"/>
    <s v="0728"/>
    <s v="0728 Lardal"/>
    <x v="123"/>
    <x v="1"/>
    <n v="68"/>
    <x v="0"/>
  </r>
  <r>
    <s v="07 Vestfold"/>
    <x v="6"/>
    <s v="0728"/>
    <s v="0728 Lardal"/>
    <x v="123"/>
    <x v="2"/>
    <n v="61"/>
    <x v="0"/>
  </r>
  <r>
    <s v="07 Vestfold"/>
    <x v="6"/>
    <s v="0728"/>
    <s v="0728 Lardal"/>
    <x v="123"/>
    <x v="3"/>
    <n v="92"/>
    <x v="0"/>
  </r>
  <r>
    <s v="07 Vestfold"/>
    <x v="6"/>
    <s v="0728"/>
    <s v="0728 Lardal"/>
    <x v="123"/>
    <x v="4"/>
    <n v="87"/>
    <x v="0"/>
  </r>
  <r>
    <s v="07 Vestfold"/>
    <x v="6"/>
    <s v="0728"/>
    <s v="0728 Lardal"/>
    <x v="123"/>
    <x v="5"/>
    <n v="90"/>
    <x v="0"/>
  </r>
  <r>
    <s v="07 Vestfold"/>
    <x v="6"/>
    <s v="0728"/>
    <s v="0728 Lardal"/>
    <x v="123"/>
    <x v="6"/>
    <n v="62"/>
    <x v="0"/>
  </r>
  <r>
    <s v="07 Vestfold"/>
    <x v="6"/>
    <s v="0728"/>
    <s v="0728 Lardal"/>
    <x v="123"/>
    <x v="7"/>
    <n v="62"/>
    <x v="0"/>
  </r>
  <r>
    <s v="07 Vestfold"/>
    <x v="6"/>
    <s v="0728"/>
    <s v="0728 Lardal"/>
    <x v="123"/>
    <x v="8"/>
    <n v="76"/>
    <x v="0"/>
  </r>
  <r>
    <s v="07 Vestfold"/>
    <x v="6"/>
    <s v="0728"/>
    <s v="0728 Lardal"/>
    <x v="123"/>
    <x v="9"/>
    <n v="70"/>
    <x v="0"/>
  </r>
  <r>
    <s v="07 Vestfold"/>
    <x v="6"/>
    <s v="0728"/>
    <s v="0728 Lardal"/>
    <x v="123"/>
    <x v="10"/>
    <n v="69"/>
    <x v="0"/>
  </r>
  <r>
    <s v="07 Vestfold"/>
    <x v="6"/>
    <s v="0728"/>
    <s v="0728 Lardal"/>
    <x v="123"/>
    <x v="11"/>
    <n v="60"/>
    <x v="0"/>
  </r>
  <r>
    <s v="07 Vestfold"/>
    <x v="6"/>
    <s v="0728"/>
    <s v="0728 Lardal"/>
    <x v="123"/>
    <x v="12"/>
    <n v="54"/>
    <x v="0"/>
  </r>
  <r>
    <s v="08 Telemark"/>
    <x v="7"/>
    <s v="0805"/>
    <s v="0805 Porsgrunn"/>
    <x v="124"/>
    <x v="0"/>
    <n v="64"/>
    <x v="0"/>
  </r>
  <r>
    <s v="08 Telemark"/>
    <x v="7"/>
    <s v="0805"/>
    <s v="0805 Porsgrunn"/>
    <x v="124"/>
    <x v="1"/>
    <n v="73"/>
    <x v="0"/>
  </r>
  <r>
    <s v="08 Telemark"/>
    <x v="7"/>
    <s v="0805"/>
    <s v="0805 Porsgrunn"/>
    <x v="124"/>
    <x v="2"/>
    <n v="112"/>
    <x v="0"/>
  </r>
  <r>
    <s v="08 Telemark"/>
    <x v="7"/>
    <s v="0805"/>
    <s v="0805 Porsgrunn"/>
    <x v="124"/>
    <x v="3"/>
    <n v="99"/>
    <x v="0"/>
  </r>
  <r>
    <s v="08 Telemark"/>
    <x v="7"/>
    <s v="0805"/>
    <s v="0805 Porsgrunn"/>
    <x v="124"/>
    <x v="4"/>
    <n v="84"/>
    <x v="0"/>
  </r>
  <r>
    <s v="08 Telemark"/>
    <x v="7"/>
    <s v="0805"/>
    <s v="0805 Porsgrunn"/>
    <x v="124"/>
    <x v="5"/>
    <n v="87"/>
    <x v="0"/>
  </r>
  <r>
    <s v="08 Telemark"/>
    <x v="7"/>
    <s v="0805"/>
    <s v="0805 Porsgrunn"/>
    <x v="124"/>
    <x v="6"/>
    <n v="101"/>
    <x v="0"/>
  </r>
  <r>
    <s v="08 Telemark"/>
    <x v="7"/>
    <s v="0805"/>
    <s v="0805 Porsgrunn"/>
    <x v="124"/>
    <x v="7"/>
    <n v="74"/>
    <x v="0"/>
  </r>
  <r>
    <s v="08 Telemark"/>
    <x v="7"/>
    <s v="0805"/>
    <s v="0805 Porsgrunn"/>
    <x v="124"/>
    <x v="8"/>
    <n v="73"/>
    <x v="0"/>
  </r>
  <r>
    <s v="08 Telemark"/>
    <x v="7"/>
    <s v="0805"/>
    <s v="0805 Porsgrunn"/>
    <x v="124"/>
    <x v="9"/>
    <n v="85"/>
    <x v="0"/>
  </r>
  <r>
    <s v="08 Telemark"/>
    <x v="7"/>
    <s v="0805"/>
    <s v="0805 Porsgrunn"/>
    <x v="124"/>
    <x v="10"/>
    <n v="81"/>
    <x v="0"/>
  </r>
  <r>
    <s v="08 Telemark"/>
    <x v="7"/>
    <s v="0805"/>
    <s v="0805 Porsgrunn"/>
    <x v="124"/>
    <x v="11"/>
    <n v="50"/>
    <x v="0"/>
  </r>
  <r>
    <s v="08 Telemark"/>
    <x v="7"/>
    <s v="0805"/>
    <s v="0805 Porsgrunn"/>
    <x v="124"/>
    <x v="12"/>
    <n v="53"/>
    <x v="0"/>
  </r>
  <r>
    <s v="08 Telemark"/>
    <x v="7"/>
    <s v="0806"/>
    <s v="0806 Skien"/>
    <x v="125"/>
    <x v="0"/>
    <n v="334"/>
    <x v="0"/>
  </r>
  <r>
    <s v="08 Telemark"/>
    <x v="7"/>
    <s v="0806"/>
    <s v="0806 Skien"/>
    <x v="125"/>
    <x v="1"/>
    <n v="326"/>
    <x v="0"/>
  </r>
  <r>
    <s v="08 Telemark"/>
    <x v="7"/>
    <s v="0806"/>
    <s v="0806 Skien"/>
    <x v="125"/>
    <x v="2"/>
    <n v="339"/>
    <x v="0"/>
  </r>
  <r>
    <s v="08 Telemark"/>
    <x v="7"/>
    <s v="0806"/>
    <s v="0806 Skien"/>
    <x v="125"/>
    <x v="3"/>
    <n v="293"/>
    <x v="0"/>
  </r>
  <r>
    <s v="08 Telemark"/>
    <x v="7"/>
    <s v="0806"/>
    <s v="0806 Skien"/>
    <x v="125"/>
    <x v="4"/>
    <n v="321"/>
    <x v="0"/>
  </r>
  <r>
    <s v="08 Telemark"/>
    <x v="7"/>
    <s v="0806"/>
    <s v="0806 Skien"/>
    <x v="125"/>
    <x v="5"/>
    <n v="262"/>
    <x v="0"/>
  </r>
  <r>
    <s v="08 Telemark"/>
    <x v="7"/>
    <s v="0806"/>
    <s v="0806 Skien"/>
    <x v="125"/>
    <x v="6"/>
    <n v="266"/>
    <x v="0"/>
  </r>
  <r>
    <s v="08 Telemark"/>
    <x v="7"/>
    <s v="0806"/>
    <s v="0806 Skien"/>
    <x v="125"/>
    <x v="7"/>
    <n v="242"/>
    <x v="0"/>
  </r>
  <r>
    <s v="08 Telemark"/>
    <x v="7"/>
    <s v="0806"/>
    <s v="0806 Skien"/>
    <x v="125"/>
    <x v="8"/>
    <n v="246"/>
    <x v="0"/>
  </r>
  <r>
    <s v="08 Telemark"/>
    <x v="7"/>
    <s v="0806"/>
    <s v="0806 Skien"/>
    <x v="125"/>
    <x v="9"/>
    <n v="209"/>
    <x v="0"/>
  </r>
  <r>
    <s v="08 Telemark"/>
    <x v="7"/>
    <s v="0806"/>
    <s v="0806 Skien"/>
    <x v="125"/>
    <x v="10"/>
    <n v="186"/>
    <x v="0"/>
  </r>
  <r>
    <s v="08 Telemark"/>
    <x v="7"/>
    <s v="0806"/>
    <s v="0806 Skien"/>
    <x v="125"/>
    <x v="11"/>
    <n v="154"/>
    <x v="0"/>
  </r>
  <r>
    <s v="08 Telemark"/>
    <x v="7"/>
    <s v="0806"/>
    <s v="0806 Skien"/>
    <x v="125"/>
    <x v="12"/>
    <n v="158"/>
    <x v="0"/>
  </r>
  <r>
    <s v="08 Telemark"/>
    <x v="7"/>
    <s v="0807"/>
    <s v="0807 Notodden"/>
    <x v="126"/>
    <x v="0"/>
    <n v="59"/>
    <x v="0"/>
  </r>
  <r>
    <s v="08 Telemark"/>
    <x v="7"/>
    <s v="0807"/>
    <s v="0807 Notodden"/>
    <x v="126"/>
    <x v="1"/>
    <n v="48"/>
    <x v="0"/>
  </r>
  <r>
    <s v="08 Telemark"/>
    <x v="7"/>
    <s v="0807"/>
    <s v="0807 Notodden"/>
    <x v="126"/>
    <x v="2"/>
    <n v="40"/>
    <x v="0"/>
  </r>
  <r>
    <s v="08 Telemark"/>
    <x v="7"/>
    <s v="0807"/>
    <s v="0807 Notodden"/>
    <x v="126"/>
    <x v="3"/>
    <n v="49"/>
    <x v="0"/>
  </r>
  <r>
    <s v="08 Telemark"/>
    <x v="7"/>
    <s v="0807"/>
    <s v="0807 Notodden"/>
    <x v="126"/>
    <x v="4"/>
    <n v="51"/>
    <x v="0"/>
  </r>
  <r>
    <s v="08 Telemark"/>
    <x v="7"/>
    <s v="0807"/>
    <s v="0807 Notodden"/>
    <x v="126"/>
    <x v="5"/>
    <n v="58"/>
    <x v="0"/>
  </r>
  <r>
    <s v="08 Telemark"/>
    <x v="7"/>
    <s v="0807"/>
    <s v="0807 Notodden"/>
    <x v="126"/>
    <x v="6"/>
    <n v="107"/>
    <x v="0"/>
  </r>
  <r>
    <s v="08 Telemark"/>
    <x v="7"/>
    <s v="0807"/>
    <s v="0807 Notodden"/>
    <x v="126"/>
    <x v="7"/>
    <n v="99"/>
    <x v="0"/>
  </r>
  <r>
    <s v="08 Telemark"/>
    <x v="7"/>
    <s v="0807"/>
    <s v="0807 Notodden"/>
    <x v="126"/>
    <x v="8"/>
    <n v="71"/>
    <x v="0"/>
  </r>
  <r>
    <s v="08 Telemark"/>
    <x v="7"/>
    <s v="0807"/>
    <s v="0807 Notodden"/>
    <x v="126"/>
    <x v="9"/>
    <n v="84"/>
    <x v="0"/>
  </r>
  <r>
    <s v="08 Telemark"/>
    <x v="7"/>
    <s v="0807"/>
    <s v="0807 Notodden"/>
    <x v="126"/>
    <x v="10"/>
    <n v="66"/>
    <x v="0"/>
  </r>
  <r>
    <s v="08 Telemark"/>
    <x v="7"/>
    <s v="0807"/>
    <s v="0807 Notodden"/>
    <x v="126"/>
    <x v="11"/>
    <n v="53"/>
    <x v="0"/>
  </r>
  <r>
    <s v="08 Telemark"/>
    <x v="7"/>
    <s v="0807"/>
    <s v="0807 Notodden"/>
    <x v="126"/>
    <x v="12"/>
    <n v="65"/>
    <x v="0"/>
  </r>
  <r>
    <s v="08 Telemark"/>
    <x v="7"/>
    <s v="0811"/>
    <s v="0811 Siljan"/>
    <x v="127"/>
    <x v="0"/>
    <n v="23"/>
    <x v="0"/>
  </r>
  <r>
    <s v="08 Telemark"/>
    <x v="7"/>
    <s v="0811"/>
    <s v="0811 Siljan"/>
    <x v="127"/>
    <x v="1"/>
    <n v="23"/>
    <x v="0"/>
  </r>
  <r>
    <s v="08 Telemark"/>
    <x v="7"/>
    <s v="0811"/>
    <s v="0811 Siljan"/>
    <x v="127"/>
    <x v="2"/>
    <n v="28"/>
    <x v="0"/>
  </r>
  <r>
    <s v="08 Telemark"/>
    <x v="7"/>
    <s v="0811"/>
    <s v="0811 Siljan"/>
    <x v="127"/>
    <x v="3"/>
    <n v="26"/>
    <x v="0"/>
  </r>
  <r>
    <s v="08 Telemark"/>
    <x v="7"/>
    <s v="0811"/>
    <s v="0811 Siljan"/>
    <x v="127"/>
    <x v="4"/>
    <n v="24"/>
    <x v="0"/>
  </r>
  <r>
    <s v="08 Telemark"/>
    <x v="7"/>
    <s v="0811"/>
    <s v="0811 Siljan"/>
    <x v="127"/>
    <x v="5"/>
    <n v="25"/>
    <x v="0"/>
  </r>
  <r>
    <s v="08 Telemark"/>
    <x v="7"/>
    <s v="0811"/>
    <s v="0811 Siljan"/>
    <x v="127"/>
    <x v="6"/>
    <n v="31"/>
    <x v="0"/>
  </r>
  <r>
    <s v="08 Telemark"/>
    <x v="7"/>
    <s v="0811"/>
    <s v="0811 Siljan"/>
    <x v="127"/>
    <x v="7"/>
    <n v="26"/>
    <x v="0"/>
  </r>
  <r>
    <s v="08 Telemark"/>
    <x v="7"/>
    <s v="0811"/>
    <s v="0811 Siljan"/>
    <x v="127"/>
    <x v="8"/>
    <n v="31"/>
    <x v="0"/>
  </r>
  <r>
    <s v="08 Telemark"/>
    <x v="7"/>
    <s v="0811"/>
    <s v="0811 Siljan"/>
    <x v="127"/>
    <x v="9"/>
    <n v="25"/>
    <x v="0"/>
  </r>
  <r>
    <s v="08 Telemark"/>
    <x v="7"/>
    <s v="0811"/>
    <s v="0811 Siljan"/>
    <x v="127"/>
    <x v="10"/>
    <n v="21"/>
    <x v="0"/>
  </r>
  <r>
    <s v="08 Telemark"/>
    <x v="7"/>
    <s v="0811"/>
    <s v="0811 Siljan"/>
    <x v="127"/>
    <x v="11"/>
    <n v="20"/>
    <x v="0"/>
  </r>
  <r>
    <s v="08 Telemark"/>
    <x v="7"/>
    <s v="0811"/>
    <s v="0811 Siljan"/>
    <x v="127"/>
    <x v="12"/>
    <n v="24"/>
    <x v="0"/>
  </r>
  <r>
    <s v="08 Telemark"/>
    <x v="7"/>
    <s v="0814"/>
    <s v="0814 Bamble"/>
    <x v="128"/>
    <x v="0"/>
    <n v="105"/>
    <x v="0"/>
  </r>
  <r>
    <s v="08 Telemark"/>
    <x v="7"/>
    <s v="0814"/>
    <s v="0814 Bamble"/>
    <x v="128"/>
    <x v="1"/>
    <n v="78"/>
    <x v="0"/>
  </r>
  <r>
    <s v="08 Telemark"/>
    <x v="7"/>
    <s v="0814"/>
    <s v="0814 Bamble"/>
    <x v="128"/>
    <x v="2"/>
    <n v="25"/>
    <x v="0"/>
  </r>
  <r>
    <s v="08 Telemark"/>
    <x v="7"/>
    <s v="0814"/>
    <s v="0814 Bamble"/>
    <x v="128"/>
    <x v="3"/>
    <n v="35"/>
    <x v="0"/>
  </r>
  <r>
    <s v="08 Telemark"/>
    <x v="7"/>
    <s v="0814"/>
    <s v="0814 Bamble"/>
    <x v="128"/>
    <x v="4"/>
    <n v="31"/>
    <x v="0"/>
  </r>
  <r>
    <s v="08 Telemark"/>
    <x v="7"/>
    <s v="0814"/>
    <s v="0814 Bamble"/>
    <x v="128"/>
    <x v="5"/>
    <n v="41"/>
    <x v="0"/>
  </r>
  <r>
    <s v="08 Telemark"/>
    <x v="7"/>
    <s v="0814"/>
    <s v="0814 Bamble"/>
    <x v="128"/>
    <x v="6"/>
    <n v="44"/>
    <x v="0"/>
  </r>
  <r>
    <s v="08 Telemark"/>
    <x v="7"/>
    <s v="0814"/>
    <s v="0814 Bamble"/>
    <x v="128"/>
    <x v="7"/>
    <n v="42"/>
    <x v="0"/>
  </r>
  <r>
    <s v="08 Telemark"/>
    <x v="7"/>
    <s v="0814"/>
    <s v="0814 Bamble"/>
    <x v="128"/>
    <x v="8"/>
    <n v="41"/>
    <x v="0"/>
  </r>
  <r>
    <s v="08 Telemark"/>
    <x v="7"/>
    <s v="0814"/>
    <s v="0814 Bamble"/>
    <x v="128"/>
    <x v="9"/>
    <n v="43"/>
    <x v="0"/>
  </r>
  <r>
    <s v="08 Telemark"/>
    <x v="7"/>
    <s v="0814"/>
    <s v="0814 Bamble"/>
    <x v="128"/>
    <x v="10"/>
    <n v="35"/>
    <x v="0"/>
  </r>
  <r>
    <s v="08 Telemark"/>
    <x v="7"/>
    <s v="0814"/>
    <s v="0814 Bamble"/>
    <x v="128"/>
    <x v="11"/>
    <n v="33"/>
    <x v="0"/>
  </r>
  <r>
    <s v="08 Telemark"/>
    <x v="7"/>
    <s v="0814"/>
    <s v="0814 Bamble"/>
    <x v="128"/>
    <x v="12"/>
    <n v="35"/>
    <x v="0"/>
  </r>
  <r>
    <s v="08 Telemark"/>
    <x v="7"/>
    <s v="0815"/>
    <s v="0815 Kragerø"/>
    <x v="129"/>
    <x v="0"/>
    <n v="25"/>
    <x v="0"/>
  </r>
  <r>
    <s v="08 Telemark"/>
    <x v="7"/>
    <s v="0815"/>
    <s v="0815 Kragerø"/>
    <x v="129"/>
    <x v="1"/>
    <n v="21"/>
    <x v="0"/>
  </r>
  <r>
    <s v="08 Telemark"/>
    <x v="7"/>
    <s v="0815"/>
    <s v="0815 Kragerø"/>
    <x v="129"/>
    <x v="2"/>
    <n v="22"/>
    <x v="0"/>
  </r>
  <r>
    <s v="08 Telemark"/>
    <x v="7"/>
    <s v="0815"/>
    <s v="0815 Kragerø"/>
    <x v="129"/>
    <x v="3"/>
    <n v="20"/>
    <x v="0"/>
  </r>
  <r>
    <s v="08 Telemark"/>
    <x v="7"/>
    <s v="0815"/>
    <s v="0815 Kragerø"/>
    <x v="129"/>
    <x v="4"/>
    <n v="20"/>
    <x v="0"/>
  </r>
  <r>
    <s v="08 Telemark"/>
    <x v="7"/>
    <s v="0815"/>
    <s v="0815 Kragerø"/>
    <x v="129"/>
    <x v="5"/>
    <n v="28"/>
    <x v="0"/>
  </r>
  <r>
    <s v="08 Telemark"/>
    <x v="7"/>
    <s v="0815"/>
    <s v="0815 Kragerø"/>
    <x v="129"/>
    <x v="6"/>
    <n v="48"/>
    <x v="0"/>
  </r>
  <r>
    <s v="08 Telemark"/>
    <x v="7"/>
    <s v="0815"/>
    <s v="0815 Kragerø"/>
    <x v="129"/>
    <x v="7"/>
    <n v="45"/>
    <x v="0"/>
  </r>
  <r>
    <s v="08 Telemark"/>
    <x v="7"/>
    <s v="0815"/>
    <s v="0815 Kragerø"/>
    <x v="129"/>
    <x v="8"/>
    <n v="50"/>
    <x v="0"/>
  </r>
  <r>
    <s v="08 Telemark"/>
    <x v="7"/>
    <s v="0815"/>
    <s v="0815 Kragerø"/>
    <x v="129"/>
    <x v="9"/>
    <n v="43"/>
    <x v="0"/>
  </r>
  <r>
    <s v="08 Telemark"/>
    <x v="7"/>
    <s v="0815"/>
    <s v="0815 Kragerø"/>
    <x v="129"/>
    <x v="10"/>
    <n v="52"/>
    <x v="0"/>
  </r>
  <r>
    <s v="08 Telemark"/>
    <x v="7"/>
    <s v="0815"/>
    <s v="0815 Kragerø"/>
    <x v="129"/>
    <x v="11"/>
    <n v="34"/>
    <x v="0"/>
  </r>
  <r>
    <s v="08 Telemark"/>
    <x v="7"/>
    <s v="0815"/>
    <s v="0815 Kragerø"/>
    <x v="129"/>
    <x v="12"/>
    <n v="33"/>
    <x v="0"/>
  </r>
  <r>
    <s v="08 Telemark"/>
    <x v="7"/>
    <s v="0817"/>
    <s v="0817 Drangedal"/>
    <x v="130"/>
    <x v="0"/>
    <n v="46"/>
    <x v="0"/>
  </r>
  <r>
    <s v="08 Telemark"/>
    <x v="7"/>
    <s v="0817"/>
    <s v="0817 Drangedal"/>
    <x v="130"/>
    <x v="1"/>
    <n v="50"/>
    <x v="0"/>
  </r>
  <r>
    <s v="08 Telemark"/>
    <x v="7"/>
    <s v="0817"/>
    <s v="0817 Drangedal"/>
    <x v="130"/>
    <x v="2"/>
    <n v="51"/>
    <x v="0"/>
  </r>
  <r>
    <s v="08 Telemark"/>
    <x v="7"/>
    <s v="0817"/>
    <s v="0817 Drangedal"/>
    <x v="130"/>
    <x v="3"/>
    <n v="56"/>
    <x v="0"/>
  </r>
  <r>
    <s v="08 Telemark"/>
    <x v="7"/>
    <s v="0817"/>
    <s v="0817 Drangedal"/>
    <x v="130"/>
    <x v="4"/>
    <n v="54"/>
    <x v="0"/>
  </r>
  <r>
    <s v="08 Telemark"/>
    <x v="7"/>
    <s v="0817"/>
    <s v="0817 Drangedal"/>
    <x v="130"/>
    <x v="5"/>
    <n v="58"/>
    <x v="0"/>
  </r>
  <r>
    <s v="08 Telemark"/>
    <x v="7"/>
    <s v="0817"/>
    <s v="0817 Drangedal"/>
    <x v="130"/>
    <x v="6"/>
    <n v="61"/>
    <x v="0"/>
  </r>
  <r>
    <s v="08 Telemark"/>
    <x v="7"/>
    <s v="0817"/>
    <s v="0817 Drangedal"/>
    <x v="130"/>
    <x v="7"/>
    <n v="52"/>
    <x v="0"/>
  </r>
  <r>
    <s v="08 Telemark"/>
    <x v="7"/>
    <s v="0817"/>
    <s v="0817 Drangedal"/>
    <x v="130"/>
    <x v="8"/>
    <n v="67"/>
    <x v="0"/>
  </r>
  <r>
    <s v="08 Telemark"/>
    <x v="7"/>
    <s v="0817"/>
    <s v="0817 Drangedal"/>
    <x v="130"/>
    <x v="9"/>
    <n v="60"/>
    <x v="0"/>
  </r>
  <r>
    <s v="08 Telemark"/>
    <x v="7"/>
    <s v="0817"/>
    <s v="0817 Drangedal"/>
    <x v="130"/>
    <x v="10"/>
    <n v="50"/>
    <x v="0"/>
  </r>
  <r>
    <s v="08 Telemark"/>
    <x v="7"/>
    <s v="0817"/>
    <s v="0817 Drangedal"/>
    <x v="130"/>
    <x v="11"/>
    <n v="52"/>
    <x v="0"/>
  </r>
  <r>
    <s v="08 Telemark"/>
    <x v="7"/>
    <s v="0817"/>
    <s v="0817 Drangedal"/>
    <x v="130"/>
    <x v="12"/>
    <n v="62"/>
    <x v="0"/>
  </r>
  <r>
    <s v="08 Telemark"/>
    <x v="7"/>
    <s v="0819"/>
    <s v="0819 Nome"/>
    <x v="131"/>
    <x v="0"/>
    <n v="87"/>
    <x v="0"/>
  </r>
  <r>
    <s v="08 Telemark"/>
    <x v="7"/>
    <s v="0819"/>
    <s v="0819 Nome"/>
    <x v="131"/>
    <x v="1"/>
    <n v="87"/>
    <x v="0"/>
  </r>
  <r>
    <s v="08 Telemark"/>
    <x v="7"/>
    <s v="0819"/>
    <s v="0819 Nome"/>
    <x v="131"/>
    <x v="2"/>
    <n v="91"/>
    <x v="0"/>
  </r>
  <r>
    <s v="08 Telemark"/>
    <x v="7"/>
    <s v="0819"/>
    <s v="0819 Nome"/>
    <x v="131"/>
    <x v="3"/>
    <n v="83"/>
    <x v="0"/>
  </r>
  <r>
    <s v="08 Telemark"/>
    <x v="7"/>
    <s v="0819"/>
    <s v="0819 Nome"/>
    <x v="131"/>
    <x v="4"/>
    <n v="102"/>
    <x v="0"/>
  </r>
  <r>
    <s v="08 Telemark"/>
    <x v="7"/>
    <s v="0819"/>
    <s v="0819 Nome"/>
    <x v="131"/>
    <x v="5"/>
    <n v="103"/>
    <x v="0"/>
  </r>
  <r>
    <s v="08 Telemark"/>
    <x v="7"/>
    <s v="0819"/>
    <s v="0819 Nome"/>
    <x v="131"/>
    <x v="6"/>
    <n v="116"/>
    <x v="0"/>
  </r>
  <r>
    <s v="08 Telemark"/>
    <x v="7"/>
    <s v="0819"/>
    <s v="0819 Nome"/>
    <x v="131"/>
    <x v="7"/>
    <n v="170"/>
    <x v="0"/>
  </r>
  <r>
    <s v="08 Telemark"/>
    <x v="7"/>
    <s v="0819"/>
    <s v="0819 Nome"/>
    <x v="131"/>
    <x v="8"/>
    <n v="159"/>
    <x v="0"/>
  </r>
  <r>
    <s v="08 Telemark"/>
    <x v="7"/>
    <s v="0819"/>
    <s v="0819 Nome"/>
    <x v="131"/>
    <x v="9"/>
    <n v="147"/>
    <x v="0"/>
  </r>
  <r>
    <s v="08 Telemark"/>
    <x v="7"/>
    <s v="0819"/>
    <s v="0819 Nome"/>
    <x v="131"/>
    <x v="10"/>
    <n v="177"/>
    <x v="0"/>
  </r>
  <r>
    <s v="08 Telemark"/>
    <x v="7"/>
    <s v="0819"/>
    <s v="0819 Nome"/>
    <x v="131"/>
    <x v="11"/>
    <n v="178"/>
    <x v="0"/>
  </r>
  <r>
    <s v="08 Telemark"/>
    <x v="7"/>
    <s v="0819"/>
    <s v="0819 Nome"/>
    <x v="131"/>
    <x v="12"/>
    <n v="171"/>
    <x v="0"/>
  </r>
  <r>
    <s v="08 Telemark"/>
    <x v="7"/>
    <s v="0821"/>
    <s v="0821 Bø (Telem.)"/>
    <x v="132"/>
    <x v="0"/>
    <n v="114"/>
    <x v="0"/>
  </r>
  <r>
    <s v="08 Telemark"/>
    <x v="7"/>
    <s v="0821"/>
    <s v="0821 Bø (Telem.)"/>
    <x v="132"/>
    <x v="1"/>
    <n v="105"/>
    <x v="0"/>
  </r>
  <r>
    <s v="08 Telemark"/>
    <x v="7"/>
    <s v="0821"/>
    <s v="0821 Bø (Telem.)"/>
    <x v="132"/>
    <x v="2"/>
    <n v="109"/>
    <x v="0"/>
  </r>
  <r>
    <s v="08 Telemark"/>
    <x v="7"/>
    <s v="0821"/>
    <s v="0821 Bø (Telem.)"/>
    <x v="132"/>
    <x v="3"/>
    <n v="98"/>
    <x v="0"/>
  </r>
  <r>
    <s v="08 Telemark"/>
    <x v="7"/>
    <s v="0821"/>
    <s v="0821 Bø (Telem.)"/>
    <x v="132"/>
    <x v="4"/>
    <n v="79"/>
    <x v="0"/>
  </r>
  <r>
    <s v="08 Telemark"/>
    <x v="7"/>
    <s v="0821"/>
    <s v="0821 Bø (Telem.)"/>
    <x v="132"/>
    <x v="5"/>
    <n v="85"/>
    <x v="0"/>
  </r>
  <r>
    <s v="08 Telemark"/>
    <x v="7"/>
    <s v="0821"/>
    <s v="0821 Bø (Telem.)"/>
    <x v="132"/>
    <x v="6"/>
    <n v="95"/>
    <x v="0"/>
  </r>
  <r>
    <s v="08 Telemark"/>
    <x v="7"/>
    <s v="0821"/>
    <s v="0821 Bø (Telem.)"/>
    <x v="132"/>
    <x v="7"/>
    <n v="43"/>
    <x v="0"/>
  </r>
  <r>
    <s v="08 Telemark"/>
    <x v="7"/>
    <s v="0821"/>
    <s v="0821 Bø (Telem.)"/>
    <x v="132"/>
    <x v="8"/>
    <n v="89"/>
    <x v="0"/>
  </r>
  <r>
    <s v="08 Telemark"/>
    <x v="7"/>
    <s v="0821"/>
    <s v="0821 Bø (Telem.)"/>
    <x v="132"/>
    <x v="9"/>
    <n v="84"/>
    <x v="0"/>
  </r>
  <r>
    <s v="08 Telemark"/>
    <x v="7"/>
    <s v="0821"/>
    <s v="0821 Bø (Telem.)"/>
    <x v="132"/>
    <x v="10"/>
    <n v="76"/>
    <x v="0"/>
  </r>
  <r>
    <s v="08 Telemark"/>
    <x v="7"/>
    <s v="0821"/>
    <s v="0821 Bø (Telem.)"/>
    <x v="132"/>
    <x v="11"/>
    <n v="75"/>
    <x v="0"/>
  </r>
  <r>
    <s v="08 Telemark"/>
    <x v="7"/>
    <s v="0821"/>
    <s v="0821 Bø (Telem.)"/>
    <x v="132"/>
    <x v="12"/>
    <n v="78"/>
    <x v="0"/>
  </r>
  <r>
    <s v="08 Telemark"/>
    <x v="7"/>
    <s v="0822"/>
    <s v="0822 Sauherad"/>
    <x v="133"/>
    <x v="0"/>
    <n v="109"/>
    <x v="0"/>
  </r>
  <r>
    <s v="08 Telemark"/>
    <x v="7"/>
    <s v="0822"/>
    <s v="0822 Sauherad"/>
    <x v="133"/>
    <x v="1"/>
    <n v="117"/>
    <x v="0"/>
  </r>
  <r>
    <s v="08 Telemark"/>
    <x v="7"/>
    <s v="0822"/>
    <s v="0822 Sauherad"/>
    <x v="133"/>
    <x v="2"/>
    <n v="124"/>
    <x v="0"/>
  </r>
  <r>
    <s v="08 Telemark"/>
    <x v="7"/>
    <s v="0822"/>
    <s v="0822 Sauherad"/>
    <x v="133"/>
    <x v="3"/>
    <n v="126"/>
    <x v="0"/>
  </r>
  <r>
    <s v="08 Telemark"/>
    <x v="7"/>
    <s v="0822"/>
    <s v="0822 Sauherad"/>
    <x v="133"/>
    <x v="4"/>
    <n v="120"/>
    <x v="0"/>
  </r>
  <r>
    <s v="08 Telemark"/>
    <x v="7"/>
    <s v="0822"/>
    <s v="0822 Sauherad"/>
    <x v="133"/>
    <x v="5"/>
    <n v="130"/>
    <x v="0"/>
  </r>
  <r>
    <s v="08 Telemark"/>
    <x v="7"/>
    <s v="0822"/>
    <s v="0822 Sauherad"/>
    <x v="133"/>
    <x v="6"/>
    <n v="105"/>
    <x v="0"/>
  </r>
  <r>
    <s v="08 Telemark"/>
    <x v="7"/>
    <s v="0822"/>
    <s v="0822 Sauherad"/>
    <x v="133"/>
    <x v="7"/>
    <n v="101"/>
    <x v="0"/>
  </r>
  <r>
    <s v="08 Telemark"/>
    <x v="7"/>
    <s v="0822"/>
    <s v="0822 Sauherad"/>
    <x v="133"/>
    <x v="8"/>
    <n v="110"/>
    <x v="0"/>
  </r>
  <r>
    <s v="08 Telemark"/>
    <x v="7"/>
    <s v="0822"/>
    <s v="0822 Sauherad"/>
    <x v="133"/>
    <x v="9"/>
    <n v="118"/>
    <x v="0"/>
  </r>
  <r>
    <s v="08 Telemark"/>
    <x v="7"/>
    <s v="0822"/>
    <s v="0822 Sauherad"/>
    <x v="133"/>
    <x v="10"/>
    <n v="99"/>
    <x v="0"/>
  </r>
  <r>
    <s v="08 Telemark"/>
    <x v="7"/>
    <s v="0822"/>
    <s v="0822 Sauherad"/>
    <x v="133"/>
    <x v="11"/>
    <n v="100"/>
    <x v="0"/>
  </r>
  <r>
    <s v="08 Telemark"/>
    <x v="7"/>
    <s v="0822"/>
    <s v="0822 Sauherad"/>
    <x v="133"/>
    <x v="12"/>
    <n v="118"/>
    <x v="0"/>
  </r>
  <r>
    <s v="08 Telemark"/>
    <x v="7"/>
    <s v="0826"/>
    <s v="0826 Tinn"/>
    <x v="134"/>
    <x v="0"/>
    <n v="76"/>
    <x v="0"/>
  </r>
  <r>
    <s v="08 Telemark"/>
    <x v="7"/>
    <s v="0826"/>
    <s v="0826 Tinn"/>
    <x v="134"/>
    <x v="1"/>
    <n v="66"/>
    <x v="0"/>
  </r>
  <r>
    <s v="08 Telemark"/>
    <x v="7"/>
    <s v="0826"/>
    <s v="0826 Tinn"/>
    <x v="134"/>
    <x v="2"/>
    <n v="69"/>
    <x v="0"/>
  </r>
  <r>
    <s v="08 Telemark"/>
    <x v="7"/>
    <s v="0826"/>
    <s v="0826 Tinn"/>
    <x v="134"/>
    <x v="3"/>
    <n v="58"/>
    <x v="0"/>
  </r>
  <r>
    <s v="08 Telemark"/>
    <x v="7"/>
    <s v="0826"/>
    <s v="0826 Tinn"/>
    <x v="134"/>
    <x v="4"/>
    <n v="40"/>
    <x v="0"/>
  </r>
  <r>
    <s v="08 Telemark"/>
    <x v="7"/>
    <s v="0826"/>
    <s v="0826 Tinn"/>
    <x v="134"/>
    <x v="5"/>
    <n v="56"/>
    <x v="0"/>
  </r>
  <r>
    <s v="08 Telemark"/>
    <x v="7"/>
    <s v="0826"/>
    <s v="0826 Tinn"/>
    <x v="134"/>
    <x v="6"/>
    <n v="67"/>
    <x v="0"/>
  </r>
  <r>
    <s v="08 Telemark"/>
    <x v="7"/>
    <s v="0826"/>
    <s v="0826 Tinn"/>
    <x v="134"/>
    <x v="7"/>
    <n v="65"/>
    <x v="0"/>
  </r>
  <r>
    <s v="08 Telemark"/>
    <x v="7"/>
    <s v="0826"/>
    <s v="0826 Tinn"/>
    <x v="134"/>
    <x v="8"/>
    <n v="60"/>
    <x v="0"/>
  </r>
  <r>
    <s v="08 Telemark"/>
    <x v="7"/>
    <s v="0826"/>
    <s v="0826 Tinn"/>
    <x v="134"/>
    <x v="9"/>
    <n v="59"/>
    <x v="0"/>
  </r>
  <r>
    <s v="08 Telemark"/>
    <x v="7"/>
    <s v="0826"/>
    <s v="0826 Tinn"/>
    <x v="134"/>
    <x v="10"/>
    <n v="56"/>
    <x v="0"/>
  </r>
  <r>
    <s v="08 Telemark"/>
    <x v="7"/>
    <s v="0826"/>
    <s v="0826 Tinn"/>
    <x v="134"/>
    <x v="11"/>
    <n v="53"/>
    <x v="0"/>
  </r>
  <r>
    <s v="08 Telemark"/>
    <x v="7"/>
    <s v="0826"/>
    <s v="0826 Tinn"/>
    <x v="134"/>
    <x v="12"/>
    <n v="52"/>
    <x v="0"/>
  </r>
  <r>
    <s v="08 Telemark"/>
    <x v="7"/>
    <s v="0827"/>
    <s v="0827 Hjartdal"/>
    <x v="135"/>
    <x v="0"/>
    <n v="92"/>
    <x v="0"/>
  </r>
  <r>
    <s v="08 Telemark"/>
    <x v="7"/>
    <s v="0827"/>
    <s v="0827 Hjartdal"/>
    <x v="135"/>
    <x v="1"/>
    <n v="79"/>
    <x v="0"/>
  </r>
  <r>
    <s v="08 Telemark"/>
    <x v="7"/>
    <s v="0827"/>
    <s v="0827 Hjartdal"/>
    <x v="135"/>
    <x v="2"/>
    <n v="80"/>
    <x v="0"/>
  </r>
  <r>
    <s v="08 Telemark"/>
    <x v="7"/>
    <s v="0827"/>
    <s v="0827 Hjartdal"/>
    <x v="135"/>
    <x v="3"/>
    <n v="74"/>
    <x v="0"/>
  </r>
  <r>
    <s v="08 Telemark"/>
    <x v="7"/>
    <s v="0827"/>
    <s v="0827 Hjartdal"/>
    <x v="135"/>
    <x v="4"/>
    <n v="79"/>
    <x v="0"/>
  </r>
  <r>
    <s v="08 Telemark"/>
    <x v="7"/>
    <s v="0827"/>
    <s v="0827 Hjartdal"/>
    <x v="135"/>
    <x v="5"/>
    <n v="84"/>
    <x v="0"/>
  </r>
  <r>
    <s v="08 Telemark"/>
    <x v="7"/>
    <s v="0827"/>
    <s v="0827 Hjartdal"/>
    <x v="135"/>
    <x v="6"/>
    <n v="92"/>
    <x v="0"/>
  </r>
  <r>
    <s v="08 Telemark"/>
    <x v="7"/>
    <s v="0827"/>
    <s v="0827 Hjartdal"/>
    <x v="135"/>
    <x v="7"/>
    <n v="97"/>
    <x v="0"/>
  </r>
  <r>
    <s v="08 Telemark"/>
    <x v="7"/>
    <s v="0827"/>
    <s v="0827 Hjartdal"/>
    <x v="135"/>
    <x v="8"/>
    <n v="93"/>
    <x v="0"/>
  </r>
  <r>
    <s v="08 Telemark"/>
    <x v="7"/>
    <s v="0827"/>
    <s v="0827 Hjartdal"/>
    <x v="135"/>
    <x v="9"/>
    <n v="79"/>
    <x v="0"/>
  </r>
  <r>
    <s v="08 Telemark"/>
    <x v="7"/>
    <s v="0827"/>
    <s v="0827 Hjartdal"/>
    <x v="135"/>
    <x v="10"/>
    <n v="80"/>
    <x v="0"/>
  </r>
  <r>
    <s v="08 Telemark"/>
    <x v="7"/>
    <s v="0827"/>
    <s v="0827 Hjartdal"/>
    <x v="135"/>
    <x v="11"/>
    <n v="79"/>
    <x v="0"/>
  </r>
  <r>
    <s v="08 Telemark"/>
    <x v="7"/>
    <s v="0827"/>
    <s v="0827 Hjartdal"/>
    <x v="135"/>
    <x v="12"/>
    <n v="81"/>
    <x v="0"/>
  </r>
  <r>
    <s v="08 Telemark"/>
    <x v="7"/>
    <s v="0828"/>
    <s v="0828 Seljord"/>
    <x v="136"/>
    <x v="0"/>
    <n v="53"/>
    <x v="0"/>
  </r>
  <r>
    <s v="08 Telemark"/>
    <x v="7"/>
    <s v="0828"/>
    <s v="0828 Seljord"/>
    <x v="136"/>
    <x v="1"/>
    <n v="49"/>
    <x v="0"/>
  </r>
  <r>
    <s v="08 Telemark"/>
    <x v="7"/>
    <s v="0828"/>
    <s v="0828 Seljord"/>
    <x v="136"/>
    <x v="2"/>
    <n v="47"/>
    <x v="0"/>
  </r>
  <r>
    <s v="08 Telemark"/>
    <x v="7"/>
    <s v="0828"/>
    <s v="0828 Seljord"/>
    <x v="136"/>
    <x v="3"/>
    <n v="44"/>
    <x v="0"/>
  </r>
  <r>
    <s v="08 Telemark"/>
    <x v="7"/>
    <s v="0828"/>
    <s v="0828 Seljord"/>
    <x v="136"/>
    <x v="4"/>
    <n v="46"/>
    <x v="0"/>
  </r>
  <r>
    <s v="08 Telemark"/>
    <x v="7"/>
    <s v="0828"/>
    <s v="0828 Seljord"/>
    <x v="136"/>
    <x v="5"/>
    <n v="53"/>
    <x v="0"/>
  </r>
  <r>
    <s v="08 Telemark"/>
    <x v="7"/>
    <s v="0828"/>
    <s v="0828 Seljord"/>
    <x v="136"/>
    <x v="6"/>
    <n v="60"/>
    <x v="0"/>
  </r>
  <r>
    <s v="08 Telemark"/>
    <x v="7"/>
    <s v="0828"/>
    <s v="0828 Seljord"/>
    <x v="136"/>
    <x v="7"/>
    <n v="75"/>
    <x v="0"/>
  </r>
  <r>
    <s v="08 Telemark"/>
    <x v="7"/>
    <s v="0828"/>
    <s v="0828 Seljord"/>
    <x v="136"/>
    <x v="8"/>
    <n v="71"/>
    <x v="0"/>
  </r>
  <r>
    <s v="08 Telemark"/>
    <x v="7"/>
    <s v="0828"/>
    <s v="0828 Seljord"/>
    <x v="136"/>
    <x v="9"/>
    <n v="76"/>
    <x v="0"/>
  </r>
  <r>
    <s v="08 Telemark"/>
    <x v="7"/>
    <s v="0828"/>
    <s v="0828 Seljord"/>
    <x v="136"/>
    <x v="10"/>
    <n v="62"/>
    <x v="0"/>
  </r>
  <r>
    <s v="08 Telemark"/>
    <x v="7"/>
    <s v="0828"/>
    <s v="0828 Seljord"/>
    <x v="136"/>
    <x v="11"/>
    <n v="53"/>
    <x v="0"/>
  </r>
  <r>
    <s v="08 Telemark"/>
    <x v="7"/>
    <s v="0828"/>
    <s v="0828 Seljord"/>
    <x v="136"/>
    <x v="12"/>
    <n v="49"/>
    <x v="0"/>
  </r>
  <r>
    <s v="08 Telemark"/>
    <x v="7"/>
    <s v="0829"/>
    <s v="0829 Kviteseid"/>
    <x v="137"/>
    <x v="0"/>
    <n v="42"/>
    <x v="0"/>
  </r>
  <r>
    <s v="08 Telemark"/>
    <x v="7"/>
    <s v="0829"/>
    <s v="0829 Kviteseid"/>
    <x v="137"/>
    <x v="1"/>
    <n v="36"/>
    <x v="0"/>
  </r>
  <r>
    <s v="08 Telemark"/>
    <x v="7"/>
    <s v="0829"/>
    <s v="0829 Kviteseid"/>
    <x v="137"/>
    <x v="2"/>
    <n v="43"/>
    <x v="0"/>
  </r>
  <r>
    <s v="08 Telemark"/>
    <x v="7"/>
    <s v="0829"/>
    <s v="0829 Kviteseid"/>
    <x v="137"/>
    <x v="3"/>
    <n v="56"/>
    <x v="0"/>
  </r>
  <r>
    <s v="08 Telemark"/>
    <x v="7"/>
    <s v="0829"/>
    <s v="0829 Kviteseid"/>
    <x v="137"/>
    <x v="4"/>
    <n v="50"/>
    <x v="0"/>
  </r>
  <r>
    <s v="08 Telemark"/>
    <x v="7"/>
    <s v="0829"/>
    <s v="0829 Kviteseid"/>
    <x v="137"/>
    <x v="5"/>
    <n v="53"/>
    <x v="0"/>
  </r>
  <r>
    <s v="08 Telemark"/>
    <x v="7"/>
    <s v="0829"/>
    <s v="0829 Kviteseid"/>
    <x v="137"/>
    <x v="6"/>
    <n v="48"/>
    <x v="0"/>
  </r>
  <r>
    <s v="08 Telemark"/>
    <x v="7"/>
    <s v="0829"/>
    <s v="0829 Kviteseid"/>
    <x v="137"/>
    <x v="7"/>
    <n v="47"/>
    <x v="0"/>
  </r>
  <r>
    <s v="08 Telemark"/>
    <x v="7"/>
    <s v="0829"/>
    <s v="0829 Kviteseid"/>
    <x v="137"/>
    <x v="8"/>
    <n v="52"/>
    <x v="0"/>
  </r>
  <r>
    <s v="08 Telemark"/>
    <x v="7"/>
    <s v="0829"/>
    <s v="0829 Kviteseid"/>
    <x v="137"/>
    <x v="9"/>
    <n v="51"/>
    <x v="0"/>
  </r>
  <r>
    <s v="08 Telemark"/>
    <x v="7"/>
    <s v="0829"/>
    <s v="0829 Kviteseid"/>
    <x v="137"/>
    <x v="10"/>
    <n v="48"/>
    <x v="0"/>
  </r>
  <r>
    <s v="08 Telemark"/>
    <x v="7"/>
    <s v="0829"/>
    <s v="0829 Kviteseid"/>
    <x v="137"/>
    <x v="11"/>
    <n v="48"/>
    <x v="0"/>
  </r>
  <r>
    <s v="08 Telemark"/>
    <x v="7"/>
    <s v="0829"/>
    <s v="0829 Kviteseid"/>
    <x v="137"/>
    <x v="12"/>
    <n v="48"/>
    <x v="0"/>
  </r>
  <r>
    <s v="08 Telemark"/>
    <x v="7"/>
    <s v="0830"/>
    <s v="0830 Nissedal"/>
    <x v="138"/>
    <x v="0"/>
    <n v="46"/>
    <x v="0"/>
  </r>
  <r>
    <s v="08 Telemark"/>
    <x v="7"/>
    <s v="0830"/>
    <s v="0830 Nissedal"/>
    <x v="138"/>
    <x v="1"/>
    <n v="45"/>
    <x v="0"/>
  </r>
  <r>
    <s v="08 Telemark"/>
    <x v="7"/>
    <s v="0830"/>
    <s v="0830 Nissedal"/>
    <x v="138"/>
    <x v="2"/>
    <n v="45"/>
    <x v="0"/>
  </r>
  <r>
    <s v="08 Telemark"/>
    <x v="7"/>
    <s v="0830"/>
    <s v="0830 Nissedal"/>
    <x v="138"/>
    <x v="3"/>
    <n v="47"/>
    <x v="0"/>
  </r>
  <r>
    <s v="08 Telemark"/>
    <x v="7"/>
    <s v="0830"/>
    <s v="0830 Nissedal"/>
    <x v="138"/>
    <x v="4"/>
    <n v="36"/>
    <x v="0"/>
  </r>
  <r>
    <s v="08 Telemark"/>
    <x v="7"/>
    <s v="0830"/>
    <s v="0830 Nissedal"/>
    <x v="138"/>
    <x v="5"/>
    <n v="43"/>
    <x v="0"/>
  </r>
  <r>
    <s v="08 Telemark"/>
    <x v="7"/>
    <s v="0830"/>
    <s v="0830 Nissedal"/>
    <x v="138"/>
    <x v="6"/>
    <n v="48"/>
    <x v="0"/>
  </r>
  <r>
    <s v="08 Telemark"/>
    <x v="7"/>
    <s v="0830"/>
    <s v="0830 Nissedal"/>
    <x v="138"/>
    <x v="7"/>
    <n v="49"/>
    <x v="0"/>
  </r>
  <r>
    <s v="08 Telemark"/>
    <x v="7"/>
    <s v="0830"/>
    <s v="0830 Nissedal"/>
    <x v="138"/>
    <x v="8"/>
    <n v="45"/>
    <x v="0"/>
  </r>
  <r>
    <s v="08 Telemark"/>
    <x v="7"/>
    <s v="0830"/>
    <s v="0830 Nissedal"/>
    <x v="138"/>
    <x v="9"/>
    <n v="46"/>
    <x v="0"/>
  </r>
  <r>
    <s v="08 Telemark"/>
    <x v="7"/>
    <s v="0830"/>
    <s v="0830 Nissedal"/>
    <x v="138"/>
    <x v="10"/>
    <n v="41"/>
    <x v="0"/>
  </r>
  <r>
    <s v="08 Telemark"/>
    <x v="7"/>
    <s v="0830"/>
    <s v="0830 Nissedal"/>
    <x v="138"/>
    <x v="11"/>
    <n v="33"/>
    <x v="0"/>
  </r>
  <r>
    <s v="08 Telemark"/>
    <x v="7"/>
    <s v="0830"/>
    <s v="0830 Nissedal"/>
    <x v="138"/>
    <x v="12"/>
    <n v="21"/>
    <x v="0"/>
  </r>
  <r>
    <s v="08 Telemark"/>
    <x v="7"/>
    <s v="0831"/>
    <s v="0831 Fyresdal"/>
    <x v="139"/>
    <x v="0"/>
    <n v="32"/>
    <x v="0"/>
  </r>
  <r>
    <s v="08 Telemark"/>
    <x v="7"/>
    <s v="0831"/>
    <s v="0831 Fyresdal"/>
    <x v="139"/>
    <x v="1"/>
    <n v="28"/>
    <x v="0"/>
  </r>
  <r>
    <s v="08 Telemark"/>
    <x v="7"/>
    <s v="0831"/>
    <s v="0831 Fyresdal"/>
    <x v="139"/>
    <x v="2"/>
    <n v="24"/>
    <x v="0"/>
  </r>
  <r>
    <s v="08 Telemark"/>
    <x v="7"/>
    <s v="0831"/>
    <s v="0831 Fyresdal"/>
    <x v="139"/>
    <x v="3"/>
    <n v="29"/>
    <x v="0"/>
  </r>
  <r>
    <s v="08 Telemark"/>
    <x v="7"/>
    <s v="0831"/>
    <s v="0831 Fyresdal"/>
    <x v="139"/>
    <x v="4"/>
    <n v="33"/>
    <x v="0"/>
  </r>
  <r>
    <s v="08 Telemark"/>
    <x v="7"/>
    <s v="0831"/>
    <s v="0831 Fyresdal"/>
    <x v="139"/>
    <x v="5"/>
    <n v="30"/>
    <x v="0"/>
  </r>
  <r>
    <s v="08 Telemark"/>
    <x v="7"/>
    <s v="0831"/>
    <s v="0831 Fyresdal"/>
    <x v="139"/>
    <x v="6"/>
    <n v="41"/>
    <x v="0"/>
  </r>
  <r>
    <s v="08 Telemark"/>
    <x v="7"/>
    <s v="0831"/>
    <s v="0831 Fyresdal"/>
    <x v="139"/>
    <x v="7"/>
    <n v="42"/>
    <x v="0"/>
  </r>
  <r>
    <s v="08 Telemark"/>
    <x v="7"/>
    <s v="0831"/>
    <s v="0831 Fyresdal"/>
    <x v="139"/>
    <x v="8"/>
    <n v="45"/>
    <x v="0"/>
  </r>
  <r>
    <s v="08 Telemark"/>
    <x v="7"/>
    <s v="0831"/>
    <s v="0831 Fyresdal"/>
    <x v="139"/>
    <x v="9"/>
    <n v="41"/>
    <x v="0"/>
  </r>
  <r>
    <s v="08 Telemark"/>
    <x v="7"/>
    <s v="0831"/>
    <s v="0831 Fyresdal"/>
    <x v="139"/>
    <x v="10"/>
    <n v="36"/>
    <x v="0"/>
  </r>
  <r>
    <s v="08 Telemark"/>
    <x v="7"/>
    <s v="0831"/>
    <s v="0831 Fyresdal"/>
    <x v="139"/>
    <x v="11"/>
    <n v="27"/>
    <x v="0"/>
  </r>
  <r>
    <s v="08 Telemark"/>
    <x v="7"/>
    <s v="0831"/>
    <s v="0831 Fyresdal"/>
    <x v="139"/>
    <x v="12"/>
    <n v="25"/>
    <x v="0"/>
  </r>
  <r>
    <s v="08 Telemark"/>
    <x v="7"/>
    <s v="0833"/>
    <s v="0833 Tokke"/>
    <x v="140"/>
    <x v="0"/>
    <n v="71"/>
    <x v="0"/>
  </r>
  <r>
    <s v="08 Telemark"/>
    <x v="7"/>
    <s v="0833"/>
    <s v="0833 Tokke"/>
    <x v="140"/>
    <x v="1"/>
    <n v="72"/>
    <x v="0"/>
  </r>
  <r>
    <s v="08 Telemark"/>
    <x v="7"/>
    <s v="0833"/>
    <s v="0833 Tokke"/>
    <x v="140"/>
    <x v="2"/>
    <n v="77"/>
    <x v="0"/>
  </r>
  <r>
    <s v="08 Telemark"/>
    <x v="7"/>
    <s v="0833"/>
    <s v="0833 Tokke"/>
    <x v="140"/>
    <x v="3"/>
    <n v="78"/>
    <x v="0"/>
  </r>
  <r>
    <s v="08 Telemark"/>
    <x v="7"/>
    <s v="0833"/>
    <s v="0833 Tokke"/>
    <x v="140"/>
    <x v="4"/>
    <n v="67"/>
    <x v="0"/>
  </r>
  <r>
    <s v="08 Telemark"/>
    <x v="7"/>
    <s v="0833"/>
    <s v="0833 Tokke"/>
    <x v="140"/>
    <x v="5"/>
    <n v="66"/>
    <x v="0"/>
  </r>
  <r>
    <s v="08 Telemark"/>
    <x v="7"/>
    <s v="0833"/>
    <s v="0833 Tokke"/>
    <x v="140"/>
    <x v="6"/>
    <n v="60"/>
    <x v="0"/>
  </r>
  <r>
    <s v="08 Telemark"/>
    <x v="7"/>
    <s v="0833"/>
    <s v="0833 Tokke"/>
    <x v="140"/>
    <x v="7"/>
    <n v="38"/>
    <x v="0"/>
  </r>
  <r>
    <s v="08 Telemark"/>
    <x v="7"/>
    <s v="0833"/>
    <s v="0833 Tokke"/>
    <x v="140"/>
    <x v="8"/>
    <n v="43"/>
    <x v="0"/>
  </r>
  <r>
    <s v="08 Telemark"/>
    <x v="7"/>
    <s v="0833"/>
    <s v="0833 Tokke"/>
    <x v="140"/>
    <x v="9"/>
    <n v="36"/>
    <x v="0"/>
  </r>
  <r>
    <s v="08 Telemark"/>
    <x v="7"/>
    <s v="0833"/>
    <s v="0833 Tokke"/>
    <x v="140"/>
    <x v="10"/>
    <n v="38"/>
    <x v="0"/>
  </r>
  <r>
    <s v="08 Telemark"/>
    <x v="7"/>
    <s v="0833"/>
    <s v="0833 Tokke"/>
    <x v="140"/>
    <x v="11"/>
    <n v="38"/>
    <x v="0"/>
  </r>
  <r>
    <s v="08 Telemark"/>
    <x v="7"/>
    <s v="0833"/>
    <s v="0833 Tokke"/>
    <x v="140"/>
    <x v="12"/>
    <n v="36"/>
    <x v="0"/>
  </r>
  <r>
    <s v="08 Telemark"/>
    <x v="7"/>
    <s v="0834"/>
    <s v="0834 Vinje"/>
    <x v="141"/>
    <x v="0"/>
    <n v="111"/>
    <x v="0"/>
  </r>
  <r>
    <s v="08 Telemark"/>
    <x v="7"/>
    <s v="0834"/>
    <s v="0834 Vinje"/>
    <x v="141"/>
    <x v="1"/>
    <n v="98"/>
    <x v="0"/>
  </r>
  <r>
    <s v="08 Telemark"/>
    <x v="7"/>
    <s v="0834"/>
    <s v="0834 Vinje"/>
    <x v="141"/>
    <x v="2"/>
    <n v="104"/>
    <x v="0"/>
  </r>
  <r>
    <s v="08 Telemark"/>
    <x v="7"/>
    <s v="0834"/>
    <s v="0834 Vinje"/>
    <x v="141"/>
    <x v="3"/>
    <n v="102"/>
    <x v="0"/>
  </r>
  <r>
    <s v="08 Telemark"/>
    <x v="7"/>
    <s v="0834"/>
    <s v="0834 Vinje"/>
    <x v="141"/>
    <x v="4"/>
    <n v="93"/>
    <x v="0"/>
  </r>
  <r>
    <s v="08 Telemark"/>
    <x v="7"/>
    <s v="0834"/>
    <s v="0834 Vinje"/>
    <x v="141"/>
    <x v="5"/>
    <n v="102"/>
    <x v="0"/>
  </r>
  <r>
    <s v="08 Telemark"/>
    <x v="7"/>
    <s v="0834"/>
    <s v="0834 Vinje"/>
    <x v="141"/>
    <x v="6"/>
    <n v="103"/>
    <x v="0"/>
  </r>
  <r>
    <s v="08 Telemark"/>
    <x v="7"/>
    <s v="0834"/>
    <s v="0834 Vinje"/>
    <x v="141"/>
    <x v="7"/>
    <n v="87"/>
    <x v="0"/>
  </r>
  <r>
    <s v="08 Telemark"/>
    <x v="7"/>
    <s v="0834"/>
    <s v="0834 Vinje"/>
    <x v="141"/>
    <x v="8"/>
    <n v="91"/>
    <x v="0"/>
  </r>
  <r>
    <s v="08 Telemark"/>
    <x v="7"/>
    <s v="0834"/>
    <s v="0834 Vinje"/>
    <x v="141"/>
    <x v="9"/>
    <n v="88"/>
    <x v="0"/>
  </r>
  <r>
    <s v="08 Telemark"/>
    <x v="7"/>
    <s v="0834"/>
    <s v="0834 Vinje"/>
    <x v="141"/>
    <x v="10"/>
    <n v="81"/>
    <x v="0"/>
  </r>
  <r>
    <s v="08 Telemark"/>
    <x v="7"/>
    <s v="0834"/>
    <s v="0834 Vinje"/>
    <x v="141"/>
    <x v="11"/>
    <n v="75"/>
    <x v="0"/>
  </r>
  <r>
    <s v="08 Telemark"/>
    <x v="7"/>
    <s v="0834"/>
    <s v="0834 Vinje"/>
    <x v="141"/>
    <x v="12"/>
    <n v="75"/>
    <x v="0"/>
  </r>
  <r>
    <s v="09 Aust-Agder"/>
    <x v="8"/>
    <s v="0901"/>
    <s v="0901 Risør"/>
    <x v="142"/>
    <x v="0"/>
    <n v="35"/>
    <x v="0"/>
  </r>
  <r>
    <s v="09 Aust-Agder"/>
    <x v="8"/>
    <s v="0901"/>
    <s v="0901 Risør"/>
    <x v="142"/>
    <x v="1"/>
    <n v="31"/>
    <x v="0"/>
  </r>
  <r>
    <s v="09 Aust-Agder"/>
    <x v="8"/>
    <s v="0901"/>
    <s v="0901 Risør"/>
    <x v="142"/>
    <x v="2"/>
    <n v="34"/>
    <x v="0"/>
  </r>
  <r>
    <s v="09 Aust-Agder"/>
    <x v="8"/>
    <s v="0901"/>
    <s v="0901 Risør"/>
    <x v="142"/>
    <x v="3"/>
    <n v="40"/>
    <x v="0"/>
  </r>
  <r>
    <s v="09 Aust-Agder"/>
    <x v="8"/>
    <s v="0901"/>
    <s v="0901 Risør"/>
    <x v="142"/>
    <x v="4"/>
    <n v="32"/>
    <x v="0"/>
  </r>
  <r>
    <s v="09 Aust-Agder"/>
    <x v="8"/>
    <s v="0901"/>
    <s v="0901 Risør"/>
    <x v="142"/>
    <x v="5"/>
    <n v="36"/>
    <x v="0"/>
  </r>
  <r>
    <s v="09 Aust-Agder"/>
    <x v="8"/>
    <s v="0901"/>
    <s v="0901 Risør"/>
    <x v="142"/>
    <x v="6"/>
    <n v="33"/>
    <x v="0"/>
  </r>
  <r>
    <s v="09 Aust-Agder"/>
    <x v="8"/>
    <s v="0901"/>
    <s v="0901 Risør"/>
    <x v="142"/>
    <x v="7"/>
    <n v="32"/>
    <x v="0"/>
  </r>
  <r>
    <s v="09 Aust-Agder"/>
    <x v="8"/>
    <s v="0901"/>
    <s v="0901 Risør"/>
    <x v="142"/>
    <x v="8"/>
    <n v="31"/>
    <x v="0"/>
  </r>
  <r>
    <s v="09 Aust-Agder"/>
    <x v="8"/>
    <s v="0901"/>
    <s v="0901 Risør"/>
    <x v="142"/>
    <x v="9"/>
    <n v="30"/>
    <x v="0"/>
  </r>
  <r>
    <s v="09 Aust-Agder"/>
    <x v="8"/>
    <s v="0901"/>
    <s v="0901 Risør"/>
    <x v="142"/>
    <x v="10"/>
    <n v="24"/>
    <x v="0"/>
  </r>
  <r>
    <s v="09 Aust-Agder"/>
    <x v="8"/>
    <s v="0901"/>
    <s v="0901 Risør"/>
    <x v="142"/>
    <x v="11"/>
    <n v="16"/>
    <x v="0"/>
  </r>
  <r>
    <s v="09 Aust-Agder"/>
    <x v="8"/>
    <s v="0901"/>
    <s v="0901 Risør"/>
    <x v="142"/>
    <x v="12"/>
    <n v="14"/>
    <x v="0"/>
  </r>
  <r>
    <s v="09 Aust-Agder"/>
    <x v="8"/>
    <s v="0904"/>
    <s v="0904 Grimstad"/>
    <x v="143"/>
    <x v="0"/>
    <n v="236"/>
    <x v="0"/>
  </r>
  <r>
    <s v="09 Aust-Agder"/>
    <x v="8"/>
    <s v="0904"/>
    <s v="0904 Grimstad"/>
    <x v="143"/>
    <x v="1"/>
    <n v="232"/>
    <x v="0"/>
  </r>
  <r>
    <s v="09 Aust-Agder"/>
    <x v="8"/>
    <s v="0904"/>
    <s v="0904 Grimstad"/>
    <x v="143"/>
    <x v="2"/>
    <n v="206"/>
    <x v="0"/>
  </r>
  <r>
    <s v="09 Aust-Agder"/>
    <x v="8"/>
    <s v="0904"/>
    <s v="0904 Grimstad"/>
    <x v="143"/>
    <x v="3"/>
    <n v="233"/>
    <x v="0"/>
  </r>
  <r>
    <s v="09 Aust-Agder"/>
    <x v="8"/>
    <s v="0904"/>
    <s v="0904 Grimstad"/>
    <x v="143"/>
    <x v="4"/>
    <n v="217"/>
    <x v="0"/>
  </r>
  <r>
    <s v="09 Aust-Agder"/>
    <x v="8"/>
    <s v="0904"/>
    <s v="0904 Grimstad"/>
    <x v="143"/>
    <x v="5"/>
    <n v="236"/>
    <x v="0"/>
  </r>
  <r>
    <s v="09 Aust-Agder"/>
    <x v="8"/>
    <s v="0904"/>
    <s v="0904 Grimstad"/>
    <x v="143"/>
    <x v="6"/>
    <n v="234"/>
    <x v="0"/>
  </r>
  <r>
    <s v="09 Aust-Agder"/>
    <x v="8"/>
    <s v="0904"/>
    <s v="0904 Grimstad"/>
    <x v="143"/>
    <x v="7"/>
    <n v="242"/>
    <x v="0"/>
  </r>
  <r>
    <s v="09 Aust-Agder"/>
    <x v="8"/>
    <s v="0904"/>
    <s v="0904 Grimstad"/>
    <x v="143"/>
    <x v="8"/>
    <n v="237"/>
    <x v="0"/>
  </r>
  <r>
    <s v="09 Aust-Agder"/>
    <x v="8"/>
    <s v="0904"/>
    <s v="0904 Grimstad"/>
    <x v="143"/>
    <x v="9"/>
    <n v="249"/>
    <x v="0"/>
  </r>
  <r>
    <s v="09 Aust-Agder"/>
    <x v="8"/>
    <s v="0904"/>
    <s v="0904 Grimstad"/>
    <x v="143"/>
    <x v="10"/>
    <n v="233"/>
    <x v="0"/>
  </r>
  <r>
    <s v="09 Aust-Agder"/>
    <x v="8"/>
    <s v="0904"/>
    <s v="0904 Grimstad"/>
    <x v="143"/>
    <x v="11"/>
    <n v="207"/>
    <x v="0"/>
  </r>
  <r>
    <s v="09 Aust-Agder"/>
    <x v="8"/>
    <s v="0904"/>
    <s v="0904 Grimstad"/>
    <x v="143"/>
    <x v="12"/>
    <n v="218"/>
    <x v="0"/>
  </r>
  <r>
    <s v="09 Aust-Agder"/>
    <x v="8"/>
    <s v="0906"/>
    <s v="0906 Arendal"/>
    <x v="144"/>
    <x v="0"/>
    <n v="119"/>
    <x v="0"/>
  </r>
  <r>
    <s v="09 Aust-Agder"/>
    <x v="8"/>
    <s v="0906"/>
    <s v="0906 Arendal"/>
    <x v="144"/>
    <x v="1"/>
    <n v="113"/>
    <x v="0"/>
  </r>
  <r>
    <s v="09 Aust-Agder"/>
    <x v="8"/>
    <s v="0906"/>
    <s v="0906 Arendal"/>
    <x v="144"/>
    <x v="2"/>
    <n v="127"/>
    <x v="0"/>
  </r>
  <r>
    <s v="09 Aust-Agder"/>
    <x v="8"/>
    <s v="0906"/>
    <s v="0906 Arendal"/>
    <x v="144"/>
    <x v="3"/>
    <n v="117"/>
    <x v="0"/>
  </r>
  <r>
    <s v="09 Aust-Agder"/>
    <x v="8"/>
    <s v="0906"/>
    <s v="0906 Arendal"/>
    <x v="144"/>
    <x v="4"/>
    <n v="109"/>
    <x v="0"/>
  </r>
  <r>
    <s v="09 Aust-Agder"/>
    <x v="8"/>
    <s v="0906"/>
    <s v="0906 Arendal"/>
    <x v="144"/>
    <x v="5"/>
    <n v="118"/>
    <x v="0"/>
  </r>
  <r>
    <s v="09 Aust-Agder"/>
    <x v="8"/>
    <s v="0906"/>
    <s v="0906 Arendal"/>
    <x v="144"/>
    <x v="6"/>
    <n v="198"/>
    <x v="0"/>
  </r>
  <r>
    <s v="09 Aust-Agder"/>
    <x v="8"/>
    <s v="0906"/>
    <s v="0906 Arendal"/>
    <x v="144"/>
    <x v="7"/>
    <n v="217"/>
    <x v="0"/>
  </r>
  <r>
    <s v="09 Aust-Agder"/>
    <x v="8"/>
    <s v="0906"/>
    <s v="0906 Arendal"/>
    <x v="144"/>
    <x v="8"/>
    <n v="181"/>
    <x v="0"/>
  </r>
  <r>
    <s v="09 Aust-Agder"/>
    <x v="8"/>
    <s v="0906"/>
    <s v="0906 Arendal"/>
    <x v="144"/>
    <x v="9"/>
    <n v="132"/>
    <x v="0"/>
  </r>
  <r>
    <s v="09 Aust-Agder"/>
    <x v="8"/>
    <s v="0906"/>
    <s v="0906 Arendal"/>
    <x v="144"/>
    <x v="10"/>
    <n v="120"/>
    <x v="0"/>
  </r>
  <r>
    <s v="09 Aust-Agder"/>
    <x v="8"/>
    <s v="0906"/>
    <s v="0906 Arendal"/>
    <x v="144"/>
    <x v="11"/>
    <n v="92"/>
    <x v="0"/>
  </r>
  <r>
    <s v="09 Aust-Agder"/>
    <x v="8"/>
    <s v="0906"/>
    <s v="0906 Arendal"/>
    <x v="144"/>
    <x v="12"/>
    <n v="97"/>
    <x v="0"/>
  </r>
  <r>
    <s v="09 Aust-Agder"/>
    <x v="8"/>
    <s v="0911"/>
    <s v="0911 Gjerstad"/>
    <x v="145"/>
    <x v="0"/>
    <n v="23"/>
    <x v="0"/>
  </r>
  <r>
    <s v="09 Aust-Agder"/>
    <x v="8"/>
    <s v="0911"/>
    <s v="0911 Gjerstad"/>
    <x v="145"/>
    <x v="1"/>
    <n v="18"/>
    <x v="0"/>
  </r>
  <r>
    <s v="09 Aust-Agder"/>
    <x v="8"/>
    <s v="0911"/>
    <s v="0911 Gjerstad"/>
    <x v="145"/>
    <x v="2"/>
    <n v="18"/>
    <x v="0"/>
  </r>
  <r>
    <s v="09 Aust-Agder"/>
    <x v="8"/>
    <s v="0911"/>
    <s v="0911 Gjerstad"/>
    <x v="145"/>
    <x v="3"/>
    <n v="18"/>
    <x v="0"/>
  </r>
  <r>
    <s v="09 Aust-Agder"/>
    <x v="8"/>
    <s v="0911"/>
    <s v="0911 Gjerstad"/>
    <x v="145"/>
    <x v="4"/>
    <n v="15"/>
    <x v="0"/>
  </r>
  <r>
    <s v="09 Aust-Agder"/>
    <x v="8"/>
    <s v="0911"/>
    <s v="0911 Gjerstad"/>
    <x v="145"/>
    <x v="5"/>
    <n v="19"/>
    <x v="0"/>
  </r>
  <r>
    <s v="09 Aust-Agder"/>
    <x v="8"/>
    <s v="0911"/>
    <s v="0911 Gjerstad"/>
    <x v="145"/>
    <x v="6"/>
    <n v="21"/>
    <x v="0"/>
  </r>
  <r>
    <s v="09 Aust-Agder"/>
    <x v="8"/>
    <s v="0911"/>
    <s v="0911 Gjerstad"/>
    <x v="145"/>
    <x v="7"/>
    <n v="17"/>
    <x v="0"/>
  </r>
  <r>
    <s v="09 Aust-Agder"/>
    <x v="8"/>
    <s v="0911"/>
    <s v="0911 Gjerstad"/>
    <x v="145"/>
    <x v="8"/>
    <n v="17"/>
    <x v="0"/>
  </r>
  <r>
    <s v="09 Aust-Agder"/>
    <x v="8"/>
    <s v="0911"/>
    <s v="0911 Gjerstad"/>
    <x v="145"/>
    <x v="9"/>
    <n v="18"/>
    <x v="0"/>
  </r>
  <r>
    <s v="09 Aust-Agder"/>
    <x v="8"/>
    <s v="0911"/>
    <s v="0911 Gjerstad"/>
    <x v="145"/>
    <x v="10"/>
    <n v="18"/>
    <x v="0"/>
  </r>
  <r>
    <s v="09 Aust-Agder"/>
    <x v="8"/>
    <s v="0911"/>
    <s v="0911 Gjerstad"/>
    <x v="145"/>
    <x v="11"/>
    <n v="17"/>
    <x v="0"/>
  </r>
  <r>
    <s v="09 Aust-Agder"/>
    <x v="8"/>
    <s v="0911"/>
    <s v="0911 Gjerstad"/>
    <x v="145"/>
    <x v="12"/>
    <n v="17"/>
    <x v="0"/>
  </r>
  <r>
    <s v="09 Aust-Agder"/>
    <x v="8"/>
    <s v="0912"/>
    <s v="0912 Vegårshei"/>
    <x v="146"/>
    <x v="0"/>
    <n v="9"/>
    <x v="0"/>
  </r>
  <r>
    <s v="09 Aust-Agder"/>
    <x v="8"/>
    <s v="0912"/>
    <s v="0912 Vegårshei"/>
    <x v="146"/>
    <x v="1"/>
    <n v="8"/>
    <x v="0"/>
  </r>
  <r>
    <s v="09 Aust-Agder"/>
    <x v="8"/>
    <s v="0912"/>
    <s v="0912 Vegårshei"/>
    <x v="146"/>
    <x v="2"/>
    <n v="16"/>
    <x v="0"/>
  </r>
  <r>
    <s v="09 Aust-Agder"/>
    <x v="8"/>
    <s v="0912"/>
    <s v="0912 Vegårshei"/>
    <x v="146"/>
    <x v="3"/>
    <n v="14"/>
    <x v="0"/>
  </r>
  <r>
    <s v="09 Aust-Agder"/>
    <x v="8"/>
    <s v="0912"/>
    <s v="0912 Vegårshei"/>
    <x v="146"/>
    <x v="4"/>
    <n v="10"/>
    <x v="0"/>
  </r>
  <r>
    <s v="09 Aust-Agder"/>
    <x v="8"/>
    <s v="0912"/>
    <s v="0912 Vegårshei"/>
    <x v="146"/>
    <x v="5"/>
    <n v="10"/>
    <x v="0"/>
  </r>
  <r>
    <s v="09 Aust-Agder"/>
    <x v="8"/>
    <s v="0912"/>
    <s v="0912 Vegårshei"/>
    <x v="146"/>
    <x v="6"/>
    <n v="12"/>
    <x v="0"/>
  </r>
  <r>
    <s v="09 Aust-Agder"/>
    <x v="8"/>
    <s v="0912"/>
    <s v="0912 Vegårshei"/>
    <x v="146"/>
    <x v="7"/>
    <n v="13"/>
    <x v="0"/>
  </r>
  <r>
    <s v="09 Aust-Agder"/>
    <x v="8"/>
    <s v="0912"/>
    <s v="0912 Vegårshei"/>
    <x v="146"/>
    <x v="8"/>
    <n v="12"/>
    <x v="0"/>
  </r>
  <r>
    <s v="09 Aust-Agder"/>
    <x v="8"/>
    <s v="0912"/>
    <s v="0912 Vegårshei"/>
    <x v="146"/>
    <x v="9"/>
    <n v="12"/>
    <x v="0"/>
  </r>
  <r>
    <s v="09 Aust-Agder"/>
    <x v="8"/>
    <s v="0912"/>
    <s v="0912 Vegårshei"/>
    <x v="146"/>
    <x v="10"/>
    <n v="15"/>
    <x v="0"/>
  </r>
  <r>
    <s v="09 Aust-Agder"/>
    <x v="8"/>
    <s v="0912"/>
    <s v="0912 Vegårshei"/>
    <x v="146"/>
    <x v="11"/>
    <n v="11"/>
    <x v="0"/>
  </r>
  <r>
    <s v="09 Aust-Agder"/>
    <x v="8"/>
    <s v="0912"/>
    <s v="0912 Vegårshei"/>
    <x v="146"/>
    <x v="12"/>
    <n v="15"/>
    <x v="0"/>
  </r>
  <r>
    <s v="09 Aust-Agder"/>
    <x v="8"/>
    <s v="0914"/>
    <s v="0914 Tvedestrand"/>
    <x v="147"/>
    <x v="0"/>
    <n v="35"/>
    <x v="0"/>
  </r>
  <r>
    <s v="09 Aust-Agder"/>
    <x v="8"/>
    <s v="0914"/>
    <s v="0914 Tvedestrand"/>
    <x v="147"/>
    <x v="1"/>
    <n v="32"/>
    <x v="0"/>
  </r>
  <r>
    <s v="09 Aust-Agder"/>
    <x v="8"/>
    <s v="0914"/>
    <s v="0914 Tvedestrand"/>
    <x v="147"/>
    <x v="2"/>
    <n v="39"/>
    <x v="0"/>
  </r>
  <r>
    <s v="09 Aust-Agder"/>
    <x v="8"/>
    <s v="0914"/>
    <s v="0914 Tvedestrand"/>
    <x v="147"/>
    <x v="3"/>
    <n v="31"/>
    <x v="0"/>
  </r>
  <r>
    <s v="09 Aust-Agder"/>
    <x v="8"/>
    <s v="0914"/>
    <s v="0914 Tvedestrand"/>
    <x v="147"/>
    <x v="4"/>
    <n v="24"/>
    <x v="0"/>
  </r>
  <r>
    <s v="09 Aust-Agder"/>
    <x v="8"/>
    <s v="0914"/>
    <s v="0914 Tvedestrand"/>
    <x v="147"/>
    <x v="5"/>
    <n v="27"/>
    <x v="0"/>
  </r>
  <r>
    <s v="09 Aust-Agder"/>
    <x v="8"/>
    <s v="0914"/>
    <s v="0914 Tvedestrand"/>
    <x v="147"/>
    <x v="6"/>
    <n v="27"/>
    <x v="0"/>
  </r>
  <r>
    <s v="09 Aust-Agder"/>
    <x v="8"/>
    <s v="0914"/>
    <s v="0914 Tvedestrand"/>
    <x v="147"/>
    <x v="7"/>
    <n v="27"/>
    <x v="0"/>
  </r>
  <r>
    <s v="09 Aust-Agder"/>
    <x v="8"/>
    <s v="0914"/>
    <s v="0914 Tvedestrand"/>
    <x v="147"/>
    <x v="8"/>
    <n v="25"/>
    <x v="0"/>
  </r>
  <r>
    <s v="09 Aust-Agder"/>
    <x v="8"/>
    <s v="0914"/>
    <s v="0914 Tvedestrand"/>
    <x v="147"/>
    <x v="9"/>
    <n v="20"/>
    <x v="0"/>
  </r>
  <r>
    <s v="09 Aust-Agder"/>
    <x v="8"/>
    <s v="0914"/>
    <s v="0914 Tvedestrand"/>
    <x v="147"/>
    <x v="10"/>
    <n v="18"/>
    <x v="0"/>
  </r>
  <r>
    <s v="09 Aust-Agder"/>
    <x v="8"/>
    <s v="0914"/>
    <s v="0914 Tvedestrand"/>
    <x v="147"/>
    <x v="11"/>
    <n v="13"/>
    <x v="0"/>
  </r>
  <r>
    <s v="09 Aust-Agder"/>
    <x v="8"/>
    <s v="0914"/>
    <s v="0914 Tvedestrand"/>
    <x v="147"/>
    <x v="12"/>
    <n v="18"/>
    <x v="0"/>
  </r>
  <r>
    <s v="09 Aust-Agder"/>
    <x v="8"/>
    <s v="0919"/>
    <s v="0919 Froland"/>
    <x v="148"/>
    <x v="0"/>
    <n v="29"/>
    <x v="0"/>
  </r>
  <r>
    <s v="09 Aust-Agder"/>
    <x v="8"/>
    <s v="0919"/>
    <s v="0919 Froland"/>
    <x v="148"/>
    <x v="1"/>
    <n v="33"/>
    <x v="0"/>
  </r>
  <r>
    <s v="09 Aust-Agder"/>
    <x v="8"/>
    <s v="0919"/>
    <s v="0919 Froland"/>
    <x v="148"/>
    <x v="2"/>
    <n v="41"/>
    <x v="0"/>
  </r>
  <r>
    <s v="09 Aust-Agder"/>
    <x v="8"/>
    <s v="0919"/>
    <s v="0919 Froland"/>
    <x v="148"/>
    <x v="3"/>
    <n v="45"/>
    <x v="0"/>
  </r>
  <r>
    <s v="09 Aust-Agder"/>
    <x v="8"/>
    <s v="0919"/>
    <s v="0919 Froland"/>
    <x v="148"/>
    <x v="4"/>
    <n v="50"/>
    <x v="0"/>
  </r>
  <r>
    <s v="09 Aust-Agder"/>
    <x v="8"/>
    <s v="0919"/>
    <s v="0919 Froland"/>
    <x v="148"/>
    <x v="5"/>
    <n v="67"/>
    <x v="0"/>
  </r>
  <r>
    <s v="09 Aust-Agder"/>
    <x v="8"/>
    <s v="0919"/>
    <s v="0919 Froland"/>
    <x v="148"/>
    <x v="6"/>
    <n v="69"/>
    <x v="0"/>
  </r>
  <r>
    <s v="09 Aust-Agder"/>
    <x v="8"/>
    <s v="0919"/>
    <s v="0919 Froland"/>
    <x v="148"/>
    <x v="7"/>
    <n v="66"/>
    <x v="0"/>
  </r>
  <r>
    <s v="09 Aust-Agder"/>
    <x v="8"/>
    <s v="0919"/>
    <s v="0919 Froland"/>
    <x v="148"/>
    <x v="8"/>
    <n v="58"/>
    <x v="0"/>
  </r>
  <r>
    <s v="09 Aust-Agder"/>
    <x v="8"/>
    <s v="0919"/>
    <s v="0919 Froland"/>
    <x v="148"/>
    <x v="9"/>
    <n v="56"/>
    <x v="0"/>
  </r>
  <r>
    <s v="09 Aust-Agder"/>
    <x v="8"/>
    <s v="0919"/>
    <s v="0919 Froland"/>
    <x v="148"/>
    <x v="10"/>
    <n v="58"/>
    <x v="0"/>
  </r>
  <r>
    <s v="09 Aust-Agder"/>
    <x v="8"/>
    <s v="0919"/>
    <s v="0919 Froland"/>
    <x v="148"/>
    <x v="11"/>
    <n v="41"/>
    <x v="0"/>
  </r>
  <r>
    <s v="09 Aust-Agder"/>
    <x v="8"/>
    <s v="0919"/>
    <s v="0919 Froland"/>
    <x v="148"/>
    <x v="12"/>
    <n v="35"/>
    <x v="0"/>
  </r>
  <r>
    <s v="09 Aust-Agder"/>
    <x v="8"/>
    <s v="0926"/>
    <s v="0926 Lillesand"/>
    <x v="149"/>
    <x v="0"/>
    <n v="29"/>
    <x v="0"/>
  </r>
  <r>
    <s v="09 Aust-Agder"/>
    <x v="8"/>
    <s v="0926"/>
    <s v="0926 Lillesand"/>
    <x v="149"/>
    <x v="1"/>
    <n v="28"/>
    <x v="0"/>
  </r>
  <r>
    <s v="09 Aust-Agder"/>
    <x v="8"/>
    <s v="0926"/>
    <s v="0926 Lillesand"/>
    <x v="149"/>
    <x v="2"/>
    <n v="27"/>
    <x v="0"/>
  </r>
  <r>
    <s v="09 Aust-Agder"/>
    <x v="8"/>
    <s v="0926"/>
    <s v="0926 Lillesand"/>
    <x v="149"/>
    <x v="3"/>
    <n v="28"/>
    <x v="0"/>
  </r>
  <r>
    <s v="09 Aust-Agder"/>
    <x v="8"/>
    <s v="0926"/>
    <s v="0926 Lillesand"/>
    <x v="149"/>
    <x v="4"/>
    <n v="26"/>
    <x v="0"/>
  </r>
  <r>
    <s v="09 Aust-Agder"/>
    <x v="8"/>
    <s v="0926"/>
    <s v="0926 Lillesand"/>
    <x v="149"/>
    <x v="5"/>
    <n v="29"/>
    <x v="0"/>
  </r>
  <r>
    <s v="09 Aust-Agder"/>
    <x v="8"/>
    <s v="0926"/>
    <s v="0926 Lillesand"/>
    <x v="149"/>
    <x v="6"/>
    <n v="32"/>
    <x v="0"/>
  </r>
  <r>
    <s v="09 Aust-Agder"/>
    <x v="8"/>
    <s v="0926"/>
    <s v="0926 Lillesand"/>
    <x v="149"/>
    <x v="7"/>
    <n v="29"/>
    <x v="0"/>
  </r>
  <r>
    <s v="09 Aust-Agder"/>
    <x v="8"/>
    <s v="0926"/>
    <s v="0926 Lillesand"/>
    <x v="149"/>
    <x v="8"/>
    <n v="28"/>
    <x v="0"/>
  </r>
  <r>
    <s v="09 Aust-Agder"/>
    <x v="8"/>
    <s v="0926"/>
    <s v="0926 Lillesand"/>
    <x v="149"/>
    <x v="9"/>
    <n v="28"/>
    <x v="0"/>
  </r>
  <r>
    <s v="09 Aust-Agder"/>
    <x v="8"/>
    <s v="0926"/>
    <s v="0926 Lillesand"/>
    <x v="149"/>
    <x v="10"/>
    <n v="25"/>
    <x v="0"/>
  </r>
  <r>
    <s v="09 Aust-Agder"/>
    <x v="8"/>
    <s v="0926"/>
    <s v="0926 Lillesand"/>
    <x v="149"/>
    <x v="11"/>
    <n v="22"/>
    <x v="0"/>
  </r>
  <r>
    <s v="09 Aust-Agder"/>
    <x v="8"/>
    <s v="0926"/>
    <s v="0926 Lillesand"/>
    <x v="149"/>
    <x v="12"/>
    <n v="25"/>
    <x v="0"/>
  </r>
  <r>
    <s v="09 Aust-Agder"/>
    <x v="8"/>
    <s v="0928"/>
    <s v="0928 Birkenes"/>
    <x v="150"/>
    <x v="0"/>
    <n v="40"/>
    <x v="0"/>
  </r>
  <r>
    <s v="09 Aust-Agder"/>
    <x v="8"/>
    <s v="0928"/>
    <s v="0928 Birkenes"/>
    <x v="150"/>
    <x v="1"/>
    <n v="43"/>
    <x v="0"/>
  </r>
  <r>
    <s v="09 Aust-Agder"/>
    <x v="8"/>
    <s v="0928"/>
    <s v="0928 Birkenes"/>
    <x v="150"/>
    <x v="2"/>
    <n v="36"/>
    <x v="0"/>
  </r>
  <r>
    <s v="09 Aust-Agder"/>
    <x v="8"/>
    <s v="0928"/>
    <s v="0928 Birkenes"/>
    <x v="150"/>
    <x v="3"/>
    <n v="44"/>
    <x v="0"/>
  </r>
  <r>
    <s v="09 Aust-Agder"/>
    <x v="8"/>
    <s v="0928"/>
    <s v="0928 Birkenes"/>
    <x v="150"/>
    <x v="4"/>
    <n v="38"/>
    <x v="0"/>
  </r>
  <r>
    <s v="09 Aust-Agder"/>
    <x v="8"/>
    <s v="0928"/>
    <s v="0928 Birkenes"/>
    <x v="150"/>
    <x v="5"/>
    <n v="38"/>
    <x v="0"/>
  </r>
  <r>
    <s v="09 Aust-Agder"/>
    <x v="8"/>
    <s v="0928"/>
    <s v="0928 Birkenes"/>
    <x v="150"/>
    <x v="6"/>
    <n v="41"/>
    <x v="0"/>
  </r>
  <r>
    <s v="09 Aust-Agder"/>
    <x v="8"/>
    <s v="0928"/>
    <s v="0928 Birkenes"/>
    <x v="150"/>
    <x v="7"/>
    <n v="39"/>
    <x v="0"/>
  </r>
  <r>
    <s v="09 Aust-Agder"/>
    <x v="8"/>
    <s v="0928"/>
    <s v="0928 Birkenes"/>
    <x v="150"/>
    <x v="8"/>
    <n v="42"/>
    <x v="0"/>
  </r>
  <r>
    <s v="09 Aust-Agder"/>
    <x v="8"/>
    <s v="0928"/>
    <s v="0928 Birkenes"/>
    <x v="150"/>
    <x v="9"/>
    <n v="48"/>
    <x v="0"/>
  </r>
  <r>
    <s v="09 Aust-Agder"/>
    <x v="8"/>
    <s v="0928"/>
    <s v="0928 Birkenes"/>
    <x v="150"/>
    <x v="10"/>
    <n v="34"/>
    <x v="0"/>
  </r>
  <r>
    <s v="09 Aust-Agder"/>
    <x v="8"/>
    <s v="0928"/>
    <s v="0928 Birkenes"/>
    <x v="150"/>
    <x v="11"/>
    <n v="32"/>
    <x v="0"/>
  </r>
  <r>
    <s v="09 Aust-Agder"/>
    <x v="8"/>
    <s v="0928"/>
    <s v="0928 Birkenes"/>
    <x v="150"/>
    <x v="12"/>
    <n v="34"/>
    <x v="0"/>
  </r>
  <r>
    <s v="09 Aust-Agder"/>
    <x v="8"/>
    <s v="0929"/>
    <s v="0929 Åmli"/>
    <x v="151"/>
    <x v="0"/>
    <n v="41"/>
    <x v="0"/>
  </r>
  <r>
    <s v="09 Aust-Agder"/>
    <x v="8"/>
    <s v="0929"/>
    <s v="0929 Åmli"/>
    <x v="151"/>
    <x v="1"/>
    <n v="32"/>
    <x v="0"/>
  </r>
  <r>
    <s v="09 Aust-Agder"/>
    <x v="8"/>
    <s v="0929"/>
    <s v="0929 Åmli"/>
    <x v="151"/>
    <x v="2"/>
    <n v="45"/>
    <x v="0"/>
  </r>
  <r>
    <s v="09 Aust-Agder"/>
    <x v="8"/>
    <s v="0929"/>
    <s v="0929 Åmli"/>
    <x v="151"/>
    <x v="3"/>
    <n v="43"/>
    <x v="0"/>
  </r>
  <r>
    <s v="09 Aust-Agder"/>
    <x v="8"/>
    <s v="0929"/>
    <s v="0929 Åmli"/>
    <x v="151"/>
    <x v="4"/>
    <n v="32"/>
    <x v="0"/>
  </r>
  <r>
    <s v="09 Aust-Agder"/>
    <x v="8"/>
    <s v="0929"/>
    <s v="0929 Åmli"/>
    <x v="151"/>
    <x v="5"/>
    <n v="32"/>
    <x v="0"/>
  </r>
  <r>
    <s v="09 Aust-Agder"/>
    <x v="8"/>
    <s v="0929"/>
    <s v="0929 Åmli"/>
    <x v="151"/>
    <x v="6"/>
    <n v="33"/>
    <x v="0"/>
  </r>
  <r>
    <s v="09 Aust-Agder"/>
    <x v="8"/>
    <s v="0929"/>
    <s v="0929 Åmli"/>
    <x v="151"/>
    <x v="7"/>
    <n v="39"/>
    <x v="0"/>
  </r>
  <r>
    <s v="09 Aust-Agder"/>
    <x v="8"/>
    <s v="0929"/>
    <s v="0929 Åmli"/>
    <x v="151"/>
    <x v="8"/>
    <n v="35"/>
    <x v="0"/>
  </r>
  <r>
    <s v="09 Aust-Agder"/>
    <x v="8"/>
    <s v="0929"/>
    <s v="0929 Åmli"/>
    <x v="151"/>
    <x v="9"/>
    <n v="37"/>
    <x v="0"/>
  </r>
  <r>
    <s v="09 Aust-Agder"/>
    <x v="8"/>
    <s v="0929"/>
    <s v="0929 Åmli"/>
    <x v="151"/>
    <x v="10"/>
    <n v="30"/>
    <x v="0"/>
  </r>
  <r>
    <s v="09 Aust-Agder"/>
    <x v="8"/>
    <s v="0929"/>
    <s v="0929 Åmli"/>
    <x v="151"/>
    <x v="11"/>
    <n v="25"/>
    <x v="0"/>
  </r>
  <r>
    <s v="09 Aust-Agder"/>
    <x v="8"/>
    <s v="0929"/>
    <s v="0929 Åmli"/>
    <x v="151"/>
    <x v="12"/>
    <n v="25"/>
    <x v="0"/>
  </r>
  <r>
    <s v="09 Aust-Agder"/>
    <x v="8"/>
    <s v="0935"/>
    <s v="0935 Iveland"/>
    <x v="152"/>
    <x v="0"/>
    <n v="23"/>
    <x v="0"/>
  </r>
  <r>
    <s v="09 Aust-Agder"/>
    <x v="8"/>
    <s v="0935"/>
    <s v="0935 Iveland"/>
    <x v="152"/>
    <x v="1"/>
    <n v="24"/>
    <x v="0"/>
  </r>
  <r>
    <s v="09 Aust-Agder"/>
    <x v="8"/>
    <s v="0935"/>
    <s v="0935 Iveland"/>
    <x v="152"/>
    <x v="2"/>
    <n v="23"/>
    <x v="0"/>
  </r>
  <r>
    <s v="09 Aust-Agder"/>
    <x v="8"/>
    <s v="0935"/>
    <s v="0935 Iveland"/>
    <x v="152"/>
    <x v="3"/>
    <n v="25"/>
    <x v="0"/>
  </r>
  <r>
    <s v="09 Aust-Agder"/>
    <x v="8"/>
    <s v="0935"/>
    <s v="0935 Iveland"/>
    <x v="152"/>
    <x v="4"/>
    <n v="21"/>
    <x v="0"/>
  </r>
  <r>
    <s v="09 Aust-Agder"/>
    <x v="8"/>
    <s v="0935"/>
    <s v="0935 Iveland"/>
    <x v="152"/>
    <x v="5"/>
    <n v="17"/>
    <x v="0"/>
  </r>
  <r>
    <s v="09 Aust-Agder"/>
    <x v="8"/>
    <s v="0935"/>
    <s v="0935 Iveland"/>
    <x v="152"/>
    <x v="6"/>
    <n v="19"/>
    <x v="0"/>
  </r>
  <r>
    <s v="09 Aust-Agder"/>
    <x v="8"/>
    <s v="0935"/>
    <s v="0935 Iveland"/>
    <x v="152"/>
    <x v="7"/>
    <n v="14"/>
    <x v="0"/>
  </r>
  <r>
    <s v="09 Aust-Agder"/>
    <x v="8"/>
    <s v="0935"/>
    <s v="0935 Iveland"/>
    <x v="152"/>
    <x v="8"/>
    <n v="12"/>
    <x v="0"/>
  </r>
  <r>
    <s v="09 Aust-Agder"/>
    <x v="8"/>
    <s v="0935"/>
    <s v="0935 Iveland"/>
    <x v="152"/>
    <x v="9"/>
    <n v="14"/>
    <x v="0"/>
  </r>
  <r>
    <s v="09 Aust-Agder"/>
    <x v="8"/>
    <s v="0935"/>
    <s v="0935 Iveland"/>
    <x v="152"/>
    <x v="10"/>
    <n v="13"/>
    <x v="0"/>
  </r>
  <r>
    <s v="09 Aust-Agder"/>
    <x v="8"/>
    <s v="0935"/>
    <s v="0935 Iveland"/>
    <x v="152"/>
    <x v="11"/>
    <n v="14"/>
    <x v="0"/>
  </r>
  <r>
    <s v="09 Aust-Agder"/>
    <x v="8"/>
    <s v="0935"/>
    <s v="0935 Iveland"/>
    <x v="152"/>
    <x v="12"/>
    <n v="11"/>
    <x v="0"/>
  </r>
  <r>
    <s v="09 Aust-Agder"/>
    <x v="8"/>
    <s v="0937"/>
    <s v="0937 Evje og Hornnes"/>
    <x v="153"/>
    <x v="0"/>
    <n v="40"/>
    <x v="0"/>
  </r>
  <r>
    <s v="09 Aust-Agder"/>
    <x v="8"/>
    <s v="0937"/>
    <s v="0937 Evje og Hornnes"/>
    <x v="153"/>
    <x v="1"/>
    <n v="36"/>
    <x v="0"/>
  </r>
  <r>
    <s v="09 Aust-Agder"/>
    <x v="8"/>
    <s v="0937"/>
    <s v="0937 Evje og Hornnes"/>
    <x v="153"/>
    <x v="2"/>
    <n v="34"/>
    <x v="0"/>
  </r>
  <r>
    <s v="09 Aust-Agder"/>
    <x v="8"/>
    <s v="0937"/>
    <s v="0937 Evje og Hornnes"/>
    <x v="153"/>
    <x v="3"/>
    <n v="37"/>
    <x v="0"/>
  </r>
  <r>
    <s v="09 Aust-Agder"/>
    <x v="8"/>
    <s v="0937"/>
    <s v="0937 Evje og Hornnes"/>
    <x v="153"/>
    <x v="4"/>
    <n v="34"/>
    <x v="0"/>
  </r>
  <r>
    <s v="09 Aust-Agder"/>
    <x v="8"/>
    <s v="0937"/>
    <s v="0937 Evje og Hornnes"/>
    <x v="153"/>
    <x v="5"/>
    <n v="40"/>
    <x v="0"/>
  </r>
  <r>
    <s v="09 Aust-Agder"/>
    <x v="8"/>
    <s v="0937"/>
    <s v="0937 Evje og Hornnes"/>
    <x v="153"/>
    <x v="6"/>
    <n v="50"/>
    <x v="0"/>
  </r>
  <r>
    <s v="09 Aust-Agder"/>
    <x v="8"/>
    <s v="0937"/>
    <s v="0937 Evje og Hornnes"/>
    <x v="153"/>
    <x v="7"/>
    <n v="44"/>
    <x v="0"/>
  </r>
  <r>
    <s v="09 Aust-Agder"/>
    <x v="8"/>
    <s v="0937"/>
    <s v="0937 Evje og Hornnes"/>
    <x v="153"/>
    <x v="8"/>
    <n v="38"/>
    <x v="0"/>
  </r>
  <r>
    <s v="09 Aust-Agder"/>
    <x v="8"/>
    <s v="0937"/>
    <s v="0937 Evje og Hornnes"/>
    <x v="153"/>
    <x v="9"/>
    <n v="43"/>
    <x v="0"/>
  </r>
  <r>
    <s v="09 Aust-Agder"/>
    <x v="8"/>
    <s v="0937"/>
    <s v="0937 Evje og Hornnes"/>
    <x v="153"/>
    <x v="10"/>
    <n v="33"/>
    <x v="0"/>
  </r>
  <r>
    <s v="09 Aust-Agder"/>
    <x v="8"/>
    <s v="0937"/>
    <s v="0937 Evje og Hornnes"/>
    <x v="153"/>
    <x v="11"/>
    <n v="39"/>
    <x v="0"/>
  </r>
  <r>
    <s v="09 Aust-Agder"/>
    <x v="8"/>
    <s v="0937"/>
    <s v="0937 Evje og Hornnes"/>
    <x v="153"/>
    <x v="12"/>
    <n v="44"/>
    <x v="0"/>
  </r>
  <r>
    <s v="09 Aust-Agder"/>
    <x v="8"/>
    <s v="0938"/>
    <s v="0938 Bygland"/>
    <x v="154"/>
    <x v="0"/>
    <n v="182"/>
    <x v="0"/>
  </r>
  <r>
    <s v="09 Aust-Agder"/>
    <x v="8"/>
    <s v="0938"/>
    <s v="0938 Bygland"/>
    <x v="154"/>
    <x v="1"/>
    <n v="181"/>
    <x v="0"/>
  </r>
  <r>
    <s v="09 Aust-Agder"/>
    <x v="8"/>
    <s v="0938"/>
    <s v="0938 Bygland"/>
    <x v="154"/>
    <x v="2"/>
    <n v="135"/>
    <x v="0"/>
  </r>
  <r>
    <s v="09 Aust-Agder"/>
    <x v="8"/>
    <s v="0938"/>
    <s v="0938 Bygland"/>
    <x v="154"/>
    <x v="3"/>
    <n v="100"/>
    <x v="0"/>
  </r>
  <r>
    <s v="09 Aust-Agder"/>
    <x v="8"/>
    <s v="0938"/>
    <s v="0938 Bygland"/>
    <x v="154"/>
    <x v="4"/>
    <n v="119"/>
    <x v="0"/>
  </r>
  <r>
    <s v="09 Aust-Agder"/>
    <x v="8"/>
    <s v="0938"/>
    <s v="0938 Bygland"/>
    <x v="154"/>
    <x v="5"/>
    <n v="101"/>
    <x v="0"/>
  </r>
  <r>
    <s v="09 Aust-Agder"/>
    <x v="8"/>
    <s v="0938"/>
    <s v="0938 Bygland"/>
    <x v="154"/>
    <x v="6"/>
    <n v="29"/>
    <x v="0"/>
  </r>
  <r>
    <s v="09 Aust-Agder"/>
    <x v="8"/>
    <s v="0938"/>
    <s v="0938 Bygland"/>
    <x v="154"/>
    <x v="7"/>
    <n v="24"/>
    <x v="0"/>
  </r>
  <r>
    <s v="09 Aust-Agder"/>
    <x v="8"/>
    <s v="0938"/>
    <s v="0938 Bygland"/>
    <x v="154"/>
    <x v="8"/>
    <n v="20"/>
    <x v="0"/>
  </r>
  <r>
    <s v="09 Aust-Agder"/>
    <x v="8"/>
    <s v="0938"/>
    <s v="0938 Bygland"/>
    <x v="154"/>
    <x v="9"/>
    <n v="24"/>
    <x v="0"/>
  </r>
  <r>
    <s v="09 Aust-Agder"/>
    <x v="8"/>
    <s v="0938"/>
    <s v="0938 Bygland"/>
    <x v="154"/>
    <x v="10"/>
    <n v="21"/>
    <x v="0"/>
  </r>
  <r>
    <s v="09 Aust-Agder"/>
    <x v="8"/>
    <s v="0938"/>
    <s v="0938 Bygland"/>
    <x v="154"/>
    <x v="11"/>
    <n v="23"/>
    <x v="0"/>
  </r>
  <r>
    <s v="09 Aust-Agder"/>
    <x v="8"/>
    <s v="0938"/>
    <s v="0938 Bygland"/>
    <x v="154"/>
    <x v="12"/>
    <n v="24"/>
    <x v="0"/>
  </r>
  <r>
    <s v="09 Aust-Agder"/>
    <x v="8"/>
    <s v="0940"/>
    <s v="0940 Valle"/>
    <x v="155"/>
    <x v="0"/>
    <n v="34"/>
    <x v="0"/>
  </r>
  <r>
    <s v="09 Aust-Agder"/>
    <x v="8"/>
    <s v="0940"/>
    <s v="0940 Valle"/>
    <x v="155"/>
    <x v="1"/>
    <n v="26"/>
    <x v="0"/>
  </r>
  <r>
    <s v="09 Aust-Agder"/>
    <x v="8"/>
    <s v="0940"/>
    <s v="0940 Valle"/>
    <x v="155"/>
    <x v="2"/>
    <n v="32"/>
    <x v="0"/>
  </r>
  <r>
    <s v="09 Aust-Agder"/>
    <x v="8"/>
    <s v="0940"/>
    <s v="0940 Valle"/>
    <x v="155"/>
    <x v="3"/>
    <n v="33"/>
    <x v="0"/>
  </r>
  <r>
    <s v="09 Aust-Agder"/>
    <x v="8"/>
    <s v="0940"/>
    <s v="0940 Valle"/>
    <x v="155"/>
    <x v="4"/>
    <n v="25"/>
    <x v="0"/>
  </r>
  <r>
    <s v="09 Aust-Agder"/>
    <x v="8"/>
    <s v="0940"/>
    <s v="0940 Valle"/>
    <x v="155"/>
    <x v="5"/>
    <n v="36"/>
    <x v="0"/>
  </r>
  <r>
    <s v="09 Aust-Agder"/>
    <x v="8"/>
    <s v="0940"/>
    <s v="0940 Valle"/>
    <x v="155"/>
    <x v="6"/>
    <n v="39"/>
    <x v="0"/>
  </r>
  <r>
    <s v="09 Aust-Agder"/>
    <x v="8"/>
    <s v="0940"/>
    <s v="0940 Valle"/>
    <x v="155"/>
    <x v="7"/>
    <n v="38"/>
    <x v="0"/>
  </r>
  <r>
    <s v="09 Aust-Agder"/>
    <x v="8"/>
    <s v="0940"/>
    <s v="0940 Valle"/>
    <x v="155"/>
    <x v="8"/>
    <n v="31"/>
    <x v="0"/>
  </r>
  <r>
    <s v="09 Aust-Agder"/>
    <x v="8"/>
    <s v="0940"/>
    <s v="0940 Valle"/>
    <x v="155"/>
    <x v="9"/>
    <n v="32"/>
    <x v="0"/>
  </r>
  <r>
    <s v="09 Aust-Agder"/>
    <x v="8"/>
    <s v="0940"/>
    <s v="0940 Valle"/>
    <x v="155"/>
    <x v="10"/>
    <n v="34"/>
    <x v="0"/>
  </r>
  <r>
    <s v="09 Aust-Agder"/>
    <x v="8"/>
    <s v="0940"/>
    <s v="0940 Valle"/>
    <x v="155"/>
    <x v="11"/>
    <n v="24"/>
    <x v="0"/>
  </r>
  <r>
    <s v="09 Aust-Agder"/>
    <x v="8"/>
    <s v="0940"/>
    <s v="0940 Valle"/>
    <x v="155"/>
    <x v="12"/>
    <n v="23"/>
    <x v="0"/>
  </r>
  <r>
    <s v="09 Aust-Agder"/>
    <x v="8"/>
    <s v="0941"/>
    <s v="0941 Bykle"/>
    <x v="156"/>
    <x v="0"/>
    <n v="5"/>
    <x v="0"/>
  </r>
  <r>
    <s v="09 Aust-Agder"/>
    <x v="8"/>
    <s v="0941"/>
    <s v="0941 Bykle"/>
    <x v="156"/>
    <x v="1"/>
    <n v="5"/>
    <x v="0"/>
  </r>
  <r>
    <s v="09 Aust-Agder"/>
    <x v="8"/>
    <s v="0941"/>
    <s v="0941 Bykle"/>
    <x v="156"/>
    <x v="2"/>
    <n v="10"/>
    <x v="0"/>
  </r>
  <r>
    <s v="09 Aust-Agder"/>
    <x v="8"/>
    <s v="0941"/>
    <s v="0941 Bykle"/>
    <x v="156"/>
    <x v="3"/>
    <n v="7"/>
    <x v="0"/>
  </r>
  <r>
    <s v="09 Aust-Agder"/>
    <x v="8"/>
    <s v="0941"/>
    <s v="0941 Bykle"/>
    <x v="156"/>
    <x v="4"/>
    <n v="13"/>
    <x v="0"/>
  </r>
  <r>
    <s v="09 Aust-Agder"/>
    <x v="8"/>
    <s v="0941"/>
    <s v="0941 Bykle"/>
    <x v="156"/>
    <x v="5"/>
    <n v="14"/>
    <x v="0"/>
  </r>
  <r>
    <s v="09 Aust-Agder"/>
    <x v="8"/>
    <s v="0941"/>
    <s v="0941 Bykle"/>
    <x v="156"/>
    <x v="6"/>
    <n v="14"/>
    <x v="0"/>
  </r>
  <r>
    <s v="09 Aust-Agder"/>
    <x v="8"/>
    <s v="0941"/>
    <s v="0941 Bykle"/>
    <x v="156"/>
    <x v="7"/>
    <n v="12"/>
    <x v="0"/>
  </r>
  <r>
    <s v="09 Aust-Agder"/>
    <x v="8"/>
    <s v="0941"/>
    <s v="0941 Bykle"/>
    <x v="156"/>
    <x v="8"/>
    <n v="10"/>
    <x v="0"/>
  </r>
  <r>
    <s v="09 Aust-Agder"/>
    <x v="8"/>
    <s v="0941"/>
    <s v="0941 Bykle"/>
    <x v="156"/>
    <x v="9"/>
    <n v="14"/>
    <x v="0"/>
  </r>
  <r>
    <s v="09 Aust-Agder"/>
    <x v="8"/>
    <s v="0941"/>
    <s v="0941 Bykle"/>
    <x v="156"/>
    <x v="10"/>
    <n v="13"/>
    <x v="0"/>
  </r>
  <r>
    <s v="09 Aust-Agder"/>
    <x v="8"/>
    <s v="0941"/>
    <s v="0941 Bykle"/>
    <x v="156"/>
    <x v="11"/>
    <n v="11"/>
    <x v="0"/>
  </r>
  <r>
    <s v="09 Aust-Agder"/>
    <x v="8"/>
    <s v="0941"/>
    <s v="0941 Bykle"/>
    <x v="156"/>
    <x v="12"/>
    <n v="9"/>
    <x v="0"/>
  </r>
  <r>
    <s v="10 Vest-Agder"/>
    <x v="9"/>
    <s v="1001"/>
    <s v="1001 Kristiansand"/>
    <x v="157"/>
    <x v="0"/>
    <n v="164"/>
    <x v="0"/>
  </r>
  <r>
    <s v="10 Vest-Agder"/>
    <x v="9"/>
    <s v="1001"/>
    <s v="1001 Kristiansand"/>
    <x v="157"/>
    <x v="1"/>
    <n v="176"/>
    <x v="0"/>
  </r>
  <r>
    <s v="10 Vest-Agder"/>
    <x v="9"/>
    <s v="1001"/>
    <s v="1001 Kristiansand"/>
    <x v="157"/>
    <x v="2"/>
    <n v="181"/>
    <x v="0"/>
  </r>
  <r>
    <s v="10 Vest-Agder"/>
    <x v="9"/>
    <s v="1001"/>
    <s v="1001 Kristiansand"/>
    <x v="157"/>
    <x v="3"/>
    <n v="166"/>
    <x v="0"/>
  </r>
  <r>
    <s v="10 Vest-Agder"/>
    <x v="9"/>
    <s v="1001"/>
    <s v="1001 Kristiansand"/>
    <x v="157"/>
    <x v="4"/>
    <n v="200"/>
    <x v="0"/>
  </r>
  <r>
    <s v="10 Vest-Agder"/>
    <x v="9"/>
    <s v="1001"/>
    <s v="1001 Kristiansand"/>
    <x v="157"/>
    <x v="5"/>
    <n v="207"/>
    <x v="0"/>
  </r>
  <r>
    <s v="10 Vest-Agder"/>
    <x v="9"/>
    <s v="1001"/>
    <s v="1001 Kristiansand"/>
    <x v="157"/>
    <x v="6"/>
    <n v="192"/>
    <x v="0"/>
  </r>
  <r>
    <s v="10 Vest-Agder"/>
    <x v="9"/>
    <s v="1001"/>
    <s v="1001 Kristiansand"/>
    <x v="157"/>
    <x v="7"/>
    <n v="179"/>
    <x v="0"/>
  </r>
  <r>
    <s v="10 Vest-Agder"/>
    <x v="9"/>
    <s v="1001"/>
    <s v="1001 Kristiansand"/>
    <x v="157"/>
    <x v="8"/>
    <n v="148"/>
    <x v="0"/>
  </r>
  <r>
    <s v="10 Vest-Agder"/>
    <x v="9"/>
    <s v="1001"/>
    <s v="1001 Kristiansand"/>
    <x v="157"/>
    <x v="9"/>
    <n v="155"/>
    <x v="0"/>
  </r>
  <r>
    <s v="10 Vest-Agder"/>
    <x v="9"/>
    <s v="1001"/>
    <s v="1001 Kristiansand"/>
    <x v="157"/>
    <x v="10"/>
    <n v="153"/>
    <x v="0"/>
  </r>
  <r>
    <s v="10 Vest-Agder"/>
    <x v="9"/>
    <s v="1001"/>
    <s v="1001 Kristiansand"/>
    <x v="157"/>
    <x v="11"/>
    <n v="69"/>
    <x v="0"/>
  </r>
  <r>
    <s v="10 Vest-Agder"/>
    <x v="9"/>
    <s v="1001"/>
    <s v="1001 Kristiansand"/>
    <x v="157"/>
    <x v="12"/>
    <n v="74"/>
    <x v="0"/>
  </r>
  <r>
    <s v="10 Vest-Agder"/>
    <x v="9"/>
    <s v="1002"/>
    <s v="1002 Mandal"/>
    <x v="158"/>
    <x v="0"/>
    <n v="91"/>
    <x v="0"/>
  </r>
  <r>
    <s v="10 Vest-Agder"/>
    <x v="9"/>
    <s v="1002"/>
    <s v="1002 Mandal"/>
    <x v="158"/>
    <x v="1"/>
    <n v="83"/>
    <x v="0"/>
  </r>
  <r>
    <s v="10 Vest-Agder"/>
    <x v="9"/>
    <s v="1002"/>
    <s v="1002 Mandal"/>
    <x v="158"/>
    <x v="2"/>
    <n v="72"/>
    <x v="0"/>
  </r>
  <r>
    <s v="10 Vest-Agder"/>
    <x v="9"/>
    <s v="1002"/>
    <s v="1002 Mandal"/>
    <x v="158"/>
    <x v="3"/>
    <n v="77"/>
    <x v="0"/>
  </r>
  <r>
    <s v="10 Vest-Agder"/>
    <x v="9"/>
    <s v="1002"/>
    <s v="1002 Mandal"/>
    <x v="158"/>
    <x v="4"/>
    <n v="66"/>
    <x v="0"/>
  </r>
  <r>
    <s v="10 Vest-Agder"/>
    <x v="9"/>
    <s v="1002"/>
    <s v="1002 Mandal"/>
    <x v="158"/>
    <x v="5"/>
    <n v="83"/>
    <x v="0"/>
  </r>
  <r>
    <s v="10 Vest-Agder"/>
    <x v="9"/>
    <s v="1002"/>
    <s v="1002 Mandal"/>
    <x v="158"/>
    <x v="6"/>
    <n v="115"/>
    <x v="0"/>
  </r>
  <r>
    <s v="10 Vest-Agder"/>
    <x v="9"/>
    <s v="1002"/>
    <s v="1002 Mandal"/>
    <x v="158"/>
    <x v="7"/>
    <n v="114"/>
    <x v="0"/>
  </r>
  <r>
    <s v="10 Vest-Agder"/>
    <x v="9"/>
    <s v="1002"/>
    <s v="1002 Mandal"/>
    <x v="158"/>
    <x v="8"/>
    <n v="102"/>
    <x v="0"/>
  </r>
  <r>
    <s v="10 Vest-Agder"/>
    <x v="9"/>
    <s v="1002"/>
    <s v="1002 Mandal"/>
    <x v="158"/>
    <x v="9"/>
    <n v="93"/>
    <x v="0"/>
  </r>
  <r>
    <s v="10 Vest-Agder"/>
    <x v="9"/>
    <s v="1002"/>
    <s v="1002 Mandal"/>
    <x v="158"/>
    <x v="10"/>
    <n v="65"/>
    <x v="0"/>
  </r>
  <r>
    <s v="10 Vest-Agder"/>
    <x v="9"/>
    <s v="1002"/>
    <s v="1002 Mandal"/>
    <x v="158"/>
    <x v="11"/>
    <n v="51"/>
    <x v="0"/>
  </r>
  <r>
    <s v="10 Vest-Agder"/>
    <x v="9"/>
    <s v="1002"/>
    <s v="1002 Mandal"/>
    <x v="158"/>
    <x v="12"/>
    <n v="58"/>
    <x v="0"/>
  </r>
  <r>
    <s v="10 Vest-Agder"/>
    <x v="9"/>
    <s v="1003"/>
    <s v="1003 Farsund"/>
    <x v="159"/>
    <x v="0"/>
    <n v="183"/>
    <x v="0"/>
  </r>
  <r>
    <s v="10 Vest-Agder"/>
    <x v="9"/>
    <s v="1003"/>
    <s v="1003 Farsund"/>
    <x v="159"/>
    <x v="1"/>
    <n v="181"/>
    <x v="0"/>
  </r>
  <r>
    <s v="10 Vest-Agder"/>
    <x v="9"/>
    <s v="1003"/>
    <s v="1003 Farsund"/>
    <x v="159"/>
    <x v="2"/>
    <n v="190"/>
    <x v="0"/>
  </r>
  <r>
    <s v="10 Vest-Agder"/>
    <x v="9"/>
    <s v="1003"/>
    <s v="1003 Farsund"/>
    <x v="159"/>
    <x v="3"/>
    <n v="163"/>
    <x v="0"/>
  </r>
  <r>
    <s v="10 Vest-Agder"/>
    <x v="9"/>
    <s v="1003"/>
    <s v="1003 Farsund"/>
    <x v="159"/>
    <x v="4"/>
    <n v="86"/>
    <x v="0"/>
  </r>
  <r>
    <s v="10 Vest-Agder"/>
    <x v="9"/>
    <s v="1003"/>
    <s v="1003 Farsund"/>
    <x v="159"/>
    <x v="5"/>
    <n v="99"/>
    <x v="0"/>
  </r>
  <r>
    <s v="10 Vest-Agder"/>
    <x v="9"/>
    <s v="1003"/>
    <s v="1003 Farsund"/>
    <x v="159"/>
    <x v="6"/>
    <n v="104"/>
    <x v="0"/>
  </r>
  <r>
    <s v="10 Vest-Agder"/>
    <x v="9"/>
    <s v="1003"/>
    <s v="1003 Farsund"/>
    <x v="159"/>
    <x v="7"/>
    <n v="108"/>
    <x v="0"/>
  </r>
  <r>
    <s v="10 Vest-Agder"/>
    <x v="9"/>
    <s v="1003"/>
    <s v="1003 Farsund"/>
    <x v="159"/>
    <x v="8"/>
    <n v="106"/>
    <x v="0"/>
  </r>
  <r>
    <s v="10 Vest-Agder"/>
    <x v="9"/>
    <s v="1003"/>
    <s v="1003 Farsund"/>
    <x v="159"/>
    <x v="9"/>
    <n v="118"/>
    <x v="0"/>
  </r>
  <r>
    <s v="10 Vest-Agder"/>
    <x v="9"/>
    <s v="1003"/>
    <s v="1003 Farsund"/>
    <x v="159"/>
    <x v="10"/>
    <n v="114"/>
    <x v="0"/>
  </r>
  <r>
    <s v="10 Vest-Agder"/>
    <x v="9"/>
    <s v="1003"/>
    <s v="1003 Farsund"/>
    <x v="159"/>
    <x v="11"/>
    <n v="108"/>
    <x v="0"/>
  </r>
  <r>
    <s v="10 Vest-Agder"/>
    <x v="9"/>
    <s v="1003"/>
    <s v="1003 Farsund"/>
    <x v="159"/>
    <x v="12"/>
    <n v="95"/>
    <x v="0"/>
  </r>
  <r>
    <s v="10 Vest-Agder"/>
    <x v="9"/>
    <s v="1004"/>
    <s v="1004 Flekkefjord"/>
    <x v="160"/>
    <x v="0"/>
    <n v="92"/>
    <x v="0"/>
  </r>
  <r>
    <s v="10 Vest-Agder"/>
    <x v="9"/>
    <s v="1004"/>
    <s v="1004 Flekkefjord"/>
    <x v="160"/>
    <x v="1"/>
    <n v="82"/>
    <x v="0"/>
  </r>
  <r>
    <s v="10 Vest-Agder"/>
    <x v="9"/>
    <s v="1004"/>
    <s v="1004 Flekkefjord"/>
    <x v="160"/>
    <x v="2"/>
    <n v="71"/>
    <x v="0"/>
  </r>
  <r>
    <s v="10 Vest-Agder"/>
    <x v="9"/>
    <s v="1004"/>
    <s v="1004 Flekkefjord"/>
    <x v="160"/>
    <x v="3"/>
    <n v="78"/>
    <x v="0"/>
  </r>
  <r>
    <s v="10 Vest-Agder"/>
    <x v="9"/>
    <s v="1004"/>
    <s v="1004 Flekkefjord"/>
    <x v="160"/>
    <x v="4"/>
    <n v="68"/>
    <x v="0"/>
  </r>
  <r>
    <s v="10 Vest-Agder"/>
    <x v="9"/>
    <s v="1004"/>
    <s v="1004 Flekkefjord"/>
    <x v="160"/>
    <x v="5"/>
    <n v="71"/>
    <x v="0"/>
  </r>
  <r>
    <s v="10 Vest-Agder"/>
    <x v="9"/>
    <s v="1004"/>
    <s v="1004 Flekkefjord"/>
    <x v="160"/>
    <x v="6"/>
    <n v="75"/>
    <x v="0"/>
  </r>
  <r>
    <s v="10 Vest-Agder"/>
    <x v="9"/>
    <s v="1004"/>
    <s v="1004 Flekkefjord"/>
    <x v="160"/>
    <x v="7"/>
    <n v="71"/>
    <x v="0"/>
  </r>
  <r>
    <s v="10 Vest-Agder"/>
    <x v="9"/>
    <s v="1004"/>
    <s v="1004 Flekkefjord"/>
    <x v="160"/>
    <x v="8"/>
    <n v="74"/>
    <x v="0"/>
  </r>
  <r>
    <s v="10 Vest-Agder"/>
    <x v="9"/>
    <s v="1004"/>
    <s v="1004 Flekkefjord"/>
    <x v="160"/>
    <x v="9"/>
    <n v="62"/>
    <x v="0"/>
  </r>
  <r>
    <s v="10 Vest-Agder"/>
    <x v="9"/>
    <s v="1004"/>
    <s v="1004 Flekkefjord"/>
    <x v="160"/>
    <x v="10"/>
    <n v="64"/>
    <x v="0"/>
  </r>
  <r>
    <s v="10 Vest-Agder"/>
    <x v="9"/>
    <s v="1004"/>
    <s v="1004 Flekkefjord"/>
    <x v="160"/>
    <x v="11"/>
    <n v="64"/>
    <x v="0"/>
  </r>
  <r>
    <s v="10 Vest-Agder"/>
    <x v="9"/>
    <s v="1004"/>
    <s v="1004 Flekkefjord"/>
    <x v="160"/>
    <x v="12"/>
    <n v="61"/>
    <x v="0"/>
  </r>
  <r>
    <s v="10 Vest-Agder"/>
    <x v="9"/>
    <s v="1014"/>
    <s v="1014 Vennesla"/>
    <x v="161"/>
    <x v="0"/>
    <n v="134"/>
    <x v="0"/>
  </r>
  <r>
    <s v="10 Vest-Agder"/>
    <x v="9"/>
    <s v="1014"/>
    <s v="1014 Vennesla"/>
    <x v="161"/>
    <x v="1"/>
    <n v="154"/>
    <x v="0"/>
  </r>
  <r>
    <s v="10 Vest-Agder"/>
    <x v="9"/>
    <s v="1014"/>
    <s v="1014 Vennesla"/>
    <x v="161"/>
    <x v="2"/>
    <n v="166"/>
    <x v="0"/>
  </r>
  <r>
    <s v="10 Vest-Agder"/>
    <x v="9"/>
    <s v="1014"/>
    <s v="1014 Vennesla"/>
    <x v="161"/>
    <x v="3"/>
    <n v="128"/>
    <x v="0"/>
  </r>
  <r>
    <s v="10 Vest-Agder"/>
    <x v="9"/>
    <s v="1014"/>
    <s v="1014 Vennesla"/>
    <x v="161"/>
    <x v="4"/>
    <n v="125"/>
    <x v="0"/>
  </r>
  <r>
    <s v="10 Vest-Agder"/>
    <x v="9"/>
    <s v="1014"/>
    <s v="1014 Vennesla"/>
    <x v="161"/>
    <x v="5"/>
    <n v="123"/>
    <x v="0"/>
  </r>
  <r>
    <s v="10 Vest-Agder"/>
    <x v="9"/>
    <s v="1014"/>
    <s v="1014 Vennesla"/>
    <x v="161"/>
    <x v="6"/>
    <n v="117"/>
    <x v="0"/>
  </r>
  <r>
    <s v="10 Vest-Agder"/>
    <x v="9"/>
    <s v="1014"/>
    <s v="1014 Vennesla"/>
    <x v="161"/>
    <x v="7"/>
    <n v="92"/>
    <x v="0"/>
  </r>
  <r>
    <s v="10 Vest-Agder"/>
    <x v="9"/>
    <s v="1014"/>
    <s v="1014 Vennesla"/>
    <x v="161"/>
    <x v="8"/>
    <n v="86"/>
    <x v="0"/>
  </r>
  <r>
    <s v="10 Vest-Agder"/>
    <x v="9"/>
    <s v="1014"/>
    <s v="1014 Vennesla"/>
    <x v="161"/>
    <x v="9"/>
    <n v="84"/>
    <x v="0"/>
  </r>
  <r>
    <s v="10 Vest-Agder"/>
    <x v="9"/>
    <s v="1014"/>
    <s v="1014 Vennesla"/>
    <x v="161"/>
    <x v="10"/>
    <n v="88"/>
    <x v="0"/>
  </r>
  <r>
    <s v="10 Vest-Agder"/>
    <x v="9"/>
    <s v="1014"/>
    <s v="1014 Vennesla"/>
    <x v="161"/>
    <x v="11"/>
    <n v="60"/>
    <x v="0"/>
  </r>
  <r>
    <s v="10 Vest-Agder"/>
    <x v="9"/>
    <s v="1014"/>
    <s v="1014 Vennesla"/>
    <x v="161"/>
    <x v="12"/>
    <n v="65"/>
    <x v="0"/>
  </r>
  <r>
    <s v="10 Vest-Agder"/>
    <x v="9"/>
    <s v="1017"/>
    <s v="1017 Songdalen"/>
    <x v="162"/>
    <x v="0"/>
    <n v="75"/>
    <x v="0"/>
  </r>
  <r>
    <s v="10 Vest-Agder"/>
    <x v="9"/>
    <s v="1017"/>
    <s v="1017 Songdalen"/>
    <x v="162"/>
    <x v="1"/>
    <n v="68"/>
    <x v="0"/>
  </r>
  <r>
    <s v="10 Vest-Agder"/>
    <x v="9"/>
    <s v="1017"/>
    <s v="1017 Songdalen"/>
    <x v="162"/>
    <x v="2"/>
    <n v="64"/>
    <x v="0"/>
  </r>
  <r>
    <s v="10 Vest-Agder"/>
    <x v="9"/>
    <s v="1017"/>
    <s v="1017 Songdalen"/>
    <x v="162"/>
    <x v="3"/>
    <n v="67"/>
    <x v="0"/>
  </r>
  <r>
    <s v="10 Vest-Agder"/>
    <x v="9"/>
    <s v="1017"/>
    <s v="1017 Songdalen"/>
    <x v="162"/>
    <x v="4"/>
    <n v="62"/>
    <x v="0"/>
  </r>
  <r>
    <s v="10 Vest-Agder"/>
    <x v="9"/>
    <s v="1017"/>
    <s v="1017 Songdalen"/>
    <x v="162"/>
    <x v="5"/>
    <n v="59"/>
    <x v="0"/>
  </r>
  <r>
    <s v="10 Vest-Agder"/>
    <x v="9"/>
    <s v="1017"/>
    <s v="1017 Songdalen"/>
    <x v="162"/>
    <x v="6"/>
    <n v="65"/>
    <x v="0"/>
  </r>
  <r>
    <s v="10 Vest-Agder"/>
    <x v="9"/>
    <s v="1017"/>
    <s v="1017 Songdalen"/>
    <x v="162"/>
    <x v="7"/>
    <n v="67"/>
    <x v="0"/>
  </r>
  <r>
    <s v="10 Vest-Agder"/>
    <x v="9"/>
    <s v="1017"/>
    <s v="1017 Songdalen"/>
    <x v="162"/>
    <x v="8"/>
    <n v="68"/>
    <x v="0"/>
  </r>
  <r>
    <s v="10 Vest-Agder"/>
    <x v="9"/>
    <s v="1017"/>
    <s v="1017 Songdalen"/>
    <x v="162"/>
    <x v="9"/>
    <n v="62"/>
    <x v="0"/>
  </r>
  <r>
    <s v="10 Vest-Agder"/>
    <x v="9"/>
    <s v="1017"/>
    <s v="1017 Songdalen"/>
    <x v="162"/>
    <x v="10"/>
    <n v="60"/>
    <x v="0"/>
  </r>
  <r>
    <s v="10 Vest-Agder"/>
    <x v="9"/>
    <s v="1017"/>
    <s v="1017 Songdalen"/>
    <x v="162"/>
    <x v="11"/>
    <n v="47"/>
    <x v="0"/>
  </r>
  <r>
    <s v="10 Vest-Agder"/>
    <x v="9"/>
    <s v="1017"/>
    <s v="1017 Songdalen"/>
    <x v="162"/>
    <x v="12"/>
    <n v="36"/>
    <x v="0"/>
  </r>
  <r>
    <s v="10 Vest-Agder"/>
    <x v="9"/>
    <s v="1018"/>
    <s v="1018 Søgne"/>
    <x v="163"/>
    <x v="0"/>
    <n v="45"/>
    <x v="0"/>
  </r>
  <r>
    <s v="10 Vest-Agder"/>
    <x v="9"/>
    <s v="1018"/>
    <s v="1018 Søgne"/>
    <x v="163"/>
    <x v="1"/>
    <n v="50"/>
    <x v="0"/>
  </r>
  <r>
    <s v="10 Vest-Agder"/>
    <x v="9"/>
    <s v="1018"/>
    <s v="1018 Søgne"/>
    <x v="163"/>
    <x v="2"/>
    <n v="44"/>
    <x v="0"/>
  </r>
  <r>
    <s v="10 Vest-Agder"/>
    <x v="9"/>
    <s v="1018"/>
    <s v="1018 Søgne"/>
    <x v="163"/>
    <x v="3"/>
    <n v="46"/>
    <x v="0"/>
  </r>
  <r>
    <s v="10 Vest-Agder"/>
    <x v="9"/>
    <s v="1018"/>
    <s v="1018 Søgne"/>
    <x v="163"/>
    <x v="4"/>
    <n v="51"/>
    <x v="0"/>
  </r>
  <r>
    <s v="10 Vest-Agder"/>
    <x v="9"/>
    <s v="1018"/>
    <s v="1018 Søgne"/>
    <x v="163"/>
    <x v="5"/>
    <n v="52"/>
    <x v="0"/>
  </r>
  <r>
    <s v="10 Vest-Agder"/>
    <x v="9"/>
    <s v="1018"/>
    <s v="1018 Søgne"/>
    <x v="163"/>
    <x v="6"/>
    <n v="64"/>
    <x v="0"/>
  </r>
  <r>
    <s v="10 Vest-Agder"/>
    <x v="9"/>
    <s v="1018"/>
    <s v="1018 Søgne"/>
    <x v="163"/>
    <x v="7"/>
    <n v="54"/>
    <x v="0"/>
  </r>
  <r>
    <s v="10 Vest-Agder"/>
    <x v="9"/>
    <s v="1018"/>
    <s v="1018 Søgne"/>
    <x v="163"/>
    <x v="8"/>
    <n v="56"/>
    <x v="0"/>
  </r>
  <r>
    <s v="10 Vest-Agder"/>
    <x v="9"/>
    <s v="1018"/>
    <s v="1018 Søgne"/>
    <x v="163"/>
    <x v="9"/>
    <n v="59"/>
    <x v="0"/>
  </r>
  <r>
    <s v="10 Vest-Agder"/>
    <x v="9"/>
    <s v="1018"/>
    <s v="1018 Søgne"/>
    <x v="163"/>
    <x v="10"/>
    <n v="58"/>
    <x v="0"/>
  </r>
  <r>
    <s v="10 Vest-Agder"/>
    <x v="9"/>
    <s v="1018"/>
    <s v="1018 Søgne"/>
    <x v="163"/>
    <x v="11"/>
    <n v="52"/>
    <x v="0"/>
  </r>
  <r>
    <s v="10 Vest-Agder"/>
    <x v="9"/>
    <s v="1018"/>
    <s v="1018 Søgne"/>
    <x v="163"/>
    <x v="12"/>
    <n v="50"/>
    <x v="0"/>
  </r>
  <r>
    <s v="10 Vest-Agder"/>
    <x v="9"/>
    <s v="1021"/>
    <s v="1021 Marnardal"/>
    <x v="164"/>
    <x v="0"/>
    <n v="66"/>
    <x v="0"/>
  </r>
  <r>
    <s v="10 Vest-Agder"/>
    <x v="9"/>
    <s v="1021"/>
    <s v="1021 Marnardal"/>
    <x v="164"/>
    <x v="1"/>
    <n v="65"/>
    <x v="0"/>
  </r>
  <r>
    <s v="10 Vest-Agder"/>
    <x v="9"/>
    <s v="1021"/>
    <s v="1021 Marnardal"/>
    <x v="164"/>
    <x v="2"/>
    <n v="52"/>
    <x v="0"/>
  </r>
  <r>
    <s v="10 Vest-Agder"/>
    <x v="9"/>
    <s v="1021"/>
    <s v="1021 Marnardal"/>
    <x v="164"/>
    <x v="3"/>
    <n v="64"/>
    <x v="0"/>
  </r>
  <r>
    <s v="10 Vest-Agder"/>
    <x v="9"/>
    <s v="1021"/>
    <s v="1021 Marnardal"/>
    <x v="164"/>
    <x v="4"/>
    <n v="48"/>
    <x v="0"/>
  </r>
  <r>
    <s v="10 Vest-Agder"/>
    <x v="9"/>
    <s v="1021"/>
    <s v="1021 Marnardal"/>
    <x v="164"/>
    <x v="5"/>
    <n v="64"/>
    <x v="0"/>
  </r>
  <r>
    <s v="10 Vest-Agder"/>
    <x v="9"/>
    <s v="1021"/>
    <s v="1021 Marnardal"/>
    <x v="164"/>
    <x v="6"/>
    <n v="58"/>
    <x v="0"/>
  </r>
  <r>
    <s v="10 Vest-Agder"/>
    <x v="9"/>
    <s v="1021"/>
    <s v="1021 Marnardal"/>
    <x v="164"/>
    <x v="7"/>
    <n v="42"/>
    <x v="0"/>
  </r>
  <r>
    <s v="10 Vest-Agder"/>
    <x v="9"/>
    <s v="1021"/>
    <s v="1021 Marnardal"/>
    <x v="164"/>
    <x v="8"/>
    <n v="47"/>
    <x v="0"/>
  </r>
  <r>
    <s v="10 Vest-Agder"/>
    <x v="9"/>
    <s v="1021"/>
    <s v="1021 Marnardal"/>
    <x v="164"/>
    <x v="9"/>
    <n v="51"/>
    <x v="0"/>
  </r>
  <r>
    <s v="10 Vest-Agder"/>
    <x v="9"/>
    <s v="1021"/>
    <s v="1021 Marnardal"/>
    <x v="164"/>
    <x v="10"/>
    <n v="38"/>
    <x v="0"/>
  </r>
  <r>
    <s v="10 Vest-Agder"/>
    <x v="9"/>
    <s v="1021"/>
    <s v="1021 Marnardal"/>
    <x v="164"/>
    <x v="11"/>
    <n v="38"/>
    <x v="0"/>
  </r>
  <r>
    <s v="10 Vest-Agder"/>
    <x v="9"/>
    <s v="1021"/>
    <s v="1021 Marnardal"/>
    <x v="164"/>
    <x v="12"/>
    <n v="46"/>
    <x v="0"/>
  </r>
  <r>
    <s v="10 Vest-Agder"/>
    <x v="9"/>
    <s v="1026"/>
    <s v="1026 Åseral"/>
    <x v="165"/>
    <x v="0"/>
    <n v="96"/>
    <x v="0"/>
  </r>
  <r>
    <s v="10 Vest-Agder"/>
    <x v="9"/>
    <s v="1026"/>
    <s v="1026 Åseral"/>
    <x v="165"/>
    <x v="1"/>
    <n v="101"/>
    <x v="0"/>
  </r>
  <r>
    <s v="10 Vest-Agder"/>
    <x v="9"/>
    <s v="1026"/>
    <s v="1026 Åseral"/>
    <x v="165"/>
    <x v="2"/>
    <n v="101"/>
    <x v="0"/>
  </r>
  <r>
    <s v="10 Vest-Agder"/>
    <x v="9"/>
    <s v="1026"/>
    <s v="1026 Åseral"/>
    <x v="165"/>
    <x v="3"/>
    <n v="88"/>
    <x v="0"/>
  </r>
  <r>
    <s v="10 Vest-Agder"/>
    <x v="9"/>
    <s v="1026"/>
    <s v="1026 Åseral"/>
    <x v="165"/>
    <x v="4"/>
    <n v="88"/>
    <x v="0"/>
  </r>
  <r>
    <s v="10 Vest-Agder"/>
    <x v="9"/>
    <s v="1026"/>
    <s v="1026 Åseral"/>
    <x v="165"/>
    <x v="5"/>
    <n v="77"/>
    <x v="0"/>
  </r>
  <r>
    <s v="10 Vest-Agder"/>
    <x v="9"/>
    <s v="1026"/>
    <s v="1026 Åseral"/>
    <x v="165"/>
    <x v="6"/>
    <n v="83"/>
    <x v="0"/>
  </r>
  <r>
    <s v="10 Vest-Agder"/>
    <x v="9"/>
    <s v="1026"/>
    <s v="1026 Åseral"/>
    <x v="165"/>
    <x v="7"/>
    <n v="110"/>
    <x v="0"/>
  </r>
  <r>
    <s v="10 Vest-Agder"/>
    <x v="9"/>
    <s v="1026"/>
    <s v="1026 Åseral"/>
    <x v="165"/>
    <x v="8"/>
    <n v="146"/>
    <x v="0"/>
  </r>
  <r>
    <s v="10 Vest-Agder"/>
    <x v="9"/>
    <s v="1026"/>
    <s v="1026 Åseral"/>
    <x v="165"/>
    <x v="9"/>
    <n v="212"/>
    <x v="0"/>
  </r>
  <r>
    <s v="10 Vest-Agder"/>
    <x v="9"/>
    <s v="1026"/>
    <s v="1026 Åseral"/>
    <x v="165"/>
    <x v="10"/>
    <n v="246"/>
    <x v="0"/>
  </r>
  <r>
    <s v="10 Vest-Agder"/>
    <x v="9"/>
    <s v="1026"/>
    <s v="1026 Åseral"/>
    <x v="165"/>
    <x v="11"/>
    <n v="242"/>
    <x v="0"/>
  </r>
  <r>
    <s v="10 Vest-Agder"/>
    <x v="9"/>
    <s v="1026"/>
    <s v="1026 Åseral"/>
    <x v="165"/>
    <x v="12"/>
    <n v="191"/>
    <x v="0"/>
  </r>
  <r>
    <s v="10 Vest-Agder"/>
    <x v="9"/>
    <s v="1027"/>
    <s v="1027 Audnedal"/>
    <x v="166"/>
    <x v="0"/>
    <n v="53"/>
    <x v="0"/>
  </r>
  <r>
    <s v="10 Vest-Agder"/>
    <x v="9"/>
    <s v="1027"/>
    <s v="1027 Audnedal"/>
    <x v="166"/>
    <x v="1"/>
    <n v="55"/>
    <x v="0"/>
  </r>
  <r>
    <s v="10 Vest-Agder"/>
    <x v="9"/>
    <s v="1027"/>
    <s v="1027 Audnedal"/>
    <x v="166"/>
    <x v="2"/>
    <n v="50"/>
    <x v="0"/>
  </r>
  <r>
    <s v="10 Vest-Agder"/>
    <x v="9"/>
    <s v="1027"/>
    <s v="1027 Audnedal"/>
    <x v="166"/>
    <x v="3"/>
    <n v="55"/>
    <x v="0"/>
  </r>
  <r>
    <s v="10 Vest-Agder"/>
    <x v="9"/>
    <s v="1027"/>
    <s v="1027 Audnedal"/>
    <x v="166"/>
    <x v="4"/>
    <n v="45"/>
    <x v="0"/>
  </r>
  <r>
    <s v="10 Vest-Agder"/>
    <x v="9"/>
    <s v="1027"/>
    <s v="1027 Audnedal"/>
    <x v="166"/>
    <x v="5"/>
    <n v="44"/>
    <x v="0"/>
  </r>
  <r>
    <s v="10 Vest-Agder"/>
    <x v="9"/>
    <s v="1027"/>
    <s v="1027 Audnedal"/>
    <x v="166"/>
    <x v="6"/>
    <n v="46"/>
    <x v="0"/>
  </r>
  <r>
    <s v="10 Vest-Agder"/>
    <x v="9"/>
    <s v="1027"/>
    <s v="1027 Audnedal"/>
    <x v="166"/>
    <x v="7"/>
    <n v="43"/>
    <x v="0"/>
  </r>
  <r>
    <s v="10 Vest-Agder"/>
    <x v="9"/>
    <s v="1027"/>
    <s v="1027 Audnedal"/>
    <x v="166"/>
    <x v="8"/>
    <n v="48"/>
    <x v="0"/>
  </r>
  <r>
    <s v="10 Vest-Agder"/>
    <x v="9"/>
    <s v="1027"/>
    <s v="1027 Audnedal"/>
    <x v="166"/>
    <x v="9"/>
    <n v="44"/>
    <x v="0"/>
  </r>
  <r>
    <s v="10 Vest-Agder"/>
    <x v="9"/>
    <s v="1027"/>
    <s v="1027 Audnedal"/>
    <x v="166"/>
    <x v="10"/>
    <n v="34"/>
    <x v="0"/>
  </r>
  <r>
    <s v="10 Vest-Agder"/>
    <x v="9"/>
    <s v="1027"/>
    <s v="1027 Audnedal"/>
    <x v="166"/>
    <x v="11"/>
    <n v="29"/>
    <x v="0"/>
  </r>
  <r>
    <s v="10 Vest-Agder"/>
    <x v="9"/>
    <s v="1027"/>
    <s v="1027 Audnedal"/>
    <x v="166"/>
    <x v="12"/>
    <n v="36"/>
    <x v="0"/>
  </r>
  <r>
    <s v="10 Vest-Agder"/>
    <x v="9"/>
    <s v="1029"/>
    <s v="1029 Lindesnes"/>
    <x v="167"/>
    <x v="0"/>
    <n v="106"/>
    <x v="0"/>
  </r>
  <r>
    <s v="10 Vest-Agder"/>
    <x v="9"/>
    <s v="1029"/>
    <s v="1029 Lindesnes"/>
    <x v="167"/>
    <x v="1"/>
    <n v="97"/>
    <x v="0"/>
  </r>
  <r>
    <s v="10 Vest-Agder"/>
    <x v="9"/>
    <s v="1029"/>
    <s v="1029 Lindesnes"/>
    <x v="167"/>
    <x v="2"/>
    <n v="101"/>
    <x v="0"/>
  </r>
  <r>
    <s v="10 Vest-Agder"/>
    <x v="9"/>
    <s v="1029"/>
    <s v="1029 Lindesnes"/>
    <x v="167"/>
    <x v="3"/>
    <n v="109"/>
    <x v="0"/>
  </r>
  <r>
    <s v="10 Vest-Agder"/>
    <x v="9"/>
    <s v="1029"/>
    <s v="1029 Lindesnes"/>
    <x v="167"/>
    <x v="4"/>
    <n v="97"/>
    <x v="0"/>
  </r>
  <r>
    <s v="10 Vest-Agder"/>
    <x v="9"/>
    <s v="1029"/>
    <s v="1029 Lindesnes"/>
    <x v="167"/>
    <x v="5"/>
    <n v="112"/>
    <x v="0"/>
  </r>
  <r>
    <s v="10 Vest-Agder"/>
    <x v="9"/>
    <s v="1029"/>
    <s v="1029 Lindesnes"/>
    <x v="167"/>
    <x v="6"/>
    <n v="126"/>
    <x v="0"/>
  </r>
  <r>
    <s v="10 Vest-Agder"/>
    <x v="9"/>
    <s v="1029"/>
    <s v="1029 Lindesnes"/>
    <x v="167"/>
    <x v="7"/>
    <n v="111"/>
    <x v="0"/>
  </r>
  <r>
    <s v="10 Vest-Agder"/>
    <x v="9"/>
    <s v="1029"/>
    <s v="1029 Lindesnes"/>
    <x v="167"/>
    <x v="8"/>
    <n v="105"/>
    <x v="0"/>
  </r>
  <r>
    <s v="10 Vest-Agder"/>
    <x v="9"/>
    <s v="1029"/>
    <s v="1029 Lindesnes"/>
    <x v="167"/>
    <x v="9"/>
    <n v="91"/>
    <x v="0"/>
  </r>
  <r>
    <s v="10 Vest-Agder"/>
    <x v="9"/>
    <s v="1029"/>
    <s v="1029 Lindesnes"/>
    <x v="167"/>
    <x v="10"/>
    <n v="83"/>
    <x v="0"/>
  </r>
  <r>
    <s v="10 Vest-Agder"/>
    <x v="9"/>
    <s v="1029"/>
    <s v="1029 Lindesnes"/>
    <x v="167"/>
    <x v="11"/>
    <n v="68"/>
    <x v="0"/>
  </r>
  <r>
    <s v="10 Vest-Agder"/>
    <x v="9"/>
    <s v="1029"/>
    <s v="1029 Lindesnes"/>
    <x v="167"/>
    <x v="12"/>
    <n v="62"/>
    <x v="0"/>
  </r>
  <r>
    <s v="10 Vest-Agder"/>
    <x v="9"/>
    <s v="1032"/>
    <s v="1032 Lyngdal"/>
    <x v="168"/>
    <x v="0"/>
    <n v="90"/>
    <x v="0"/>
  </r>
  <r>
    <s v="10 Vest-Agder"/>
    <x v="9"/>
    <s v="1032"/>
    <s v="1032 Lyngdal"/>
    <x v="168"/>
    <x v="1"/>
    <n v="75"/>
    <x v="0"/>
  </r>
  <r>
    <s v="10 Vest-Agder"/>
    <x v="9"/>
    <s v="1032"/>
    <s v="1032 Lyngdal"/>
    <x v="168"/>
    <x v="2"/>
    <n v="92"/>
    <x v="0"/>
  </r>
  <r>
    <s v="10 Vest-Agder"/>
    <x v="9"/>
    <s v="1032"/>
    <s v="1032 Lyngdal"/>
    <x v="168"/>
    <x v="3"/>
    <n v="94"/>
    <x v="0"/>
  </r>
  <r>
    <s v="10 Vest-Agder"/>
    <x v="9"/>
    <s v="1032"/>
    <s v="1032 Lyngdal"/>
    <x v="168"/>
    <x v="4"/>
    <n v="199"/>
    <x v="0"/>
  </r>
  <r>
    <s v="10 Vest-Agder"/>
    <x v="9"/>
    <s v="1032"/>
    <s v="1032 Lyngdal"/>
    <x v="168"/>
    <x v="5"/>
    <n v="202"/>
    <x v="0"/>
  </r>
  <r>
    <s v="10 Vest-Agder"/>
    <x v="9"/>
    <s v="1032"/>
    <s v="1032 Lyngdal"/>
    <x v="168"/>
    <x v="6"/>
    <n v="229"/>
    <x v="0"/>
  </r>
  <r>
    <s v="10 Vest-Agder"/>
    <x v="9"/>
    <s v="1032"/>
    <s v="1032 Lyngdal"/>
    <x v="168"/>
    <x v="7"/>
    <n v="174"/>
    <x v="0"/>
  </r>
  <r>
    <s v="10 Vest-Agder"/>
    <x v="9"/>
    <s v="1032"/>
    <s v="1032 Lyngdal"/>
    <x v="168"/>
    <x v="8"/>
    <n v="151"/>
    <x v="0"/>
  </r>
  <r>
    <s v="10 Vest-Agder"/>
    <x v="9"/>
    <s v="1032"/>
    <s v="1032 Lyngdal"/>
    <x v="168"/>
    <x v="9"/>
    <n v="71"/>
    <x v="0"/>
  </r>
  <r>
    <s v="10 Vest-Agder"/>
    <x v="9"/>
    <s v="1032"/>
    <s v="1032 Lyngdal"/>
    <x v="168"/>
    <x v="10"/>
    <n v="62"/>
    <x v="0"/>
  </r>
  <r>
    <s v="10 Vest-Agder"/>
    <x v="9"/>
    <s v="1032"/>
    <s v="1032 Lyngdal"/>
    <x v="168"/>
    <x v="11"/>
    <n v="52"/>
    <x v="0"/>
  </r>
  <r>
    <s v="10 Vest-Agder"/>
    <x v="9"/>
    <s v="1032"/>
    <s v="1032 Lyngdal"/>
    <x v="168"/>
    <x v="12"/>
    <n v="64"/>
    <x v="0"/>
  </r>
  <r>
    <s v="10 Vest-Agder"/>
    <x v="9"/>
    <s v="1034"/>
    <s v="1034 Hægebostad"/>
    <x v="169"/>
    <x v="0"/>
    <n v="88"/>
    <x v="0"/>
  </r>
  <r>
    <s v="10 Vest-Agder"/>
    <x v="9"/>
    <s v="1034"/>
    <s v="1034 Hægebostad"/>
    <x v="169"/>
    <x v="1"/>
    <n v="64"/>
    <x v="0"/>
  </r>
  <r>
    <s v="10 Vest-Agder"/>
    <x v="9"/>
    <s v="1034"/>
    <s v="1034 Hægebostad"/>
    <x v="169"/>
    <x v="2"/>
    <n v="70"/>
    <x v="0"/>
  </r>
  <r>
    <s v="10 Vest-Agder"/>
    <x v="9"/>
    <s v="1034"/>
    <s v="1034 Hægebostad"/>
    <x v="169"/>
    <x v="3"/>
    <n v="82"/>
    <x v="0"/>
  </r>
  <r>
    <s v="10 Vest-Agder"/>
    <x v="9"/>
    <s v="1034"/>
    <s v="1034 Hægebostad"/>
    <x v="169"/>
    <x v="4"/>
    <n v="61"/>
    <x v="0"/>
  </r>
  <r>
    <s v="10 Vest-Agder"/>
    <x v="9"/>
    <s v="1034"/>
    <s v="1034 Hægebostad"/>
    <x v="169"/>
    <x v="5"/>
    <n v="81"/>
    <x v="0"/>
  </r>
  <r>
    <s v="10 Vest-Agder"/>
    <x v="9"/>
    <s v="1034"/>
    <s v="1034 Hægebostad"/>
    <x v="169"/>
    <x v="6"/>
    <n v="91"/>
    <x v="0"/>
  </r>
  <r>
    <s v="10 Vest-Agder"/>
    <x v="9"/>
    <s v="1034"/>
    <s v="1034 Hægebostad"/>
    <x v="169"/>
    <x v="7"/>
    <n v="76"/>
    <x v="0"/>
  </r>
  <r>
    <s v="10 Vest-Agder"/>
    <x v="9"/>
    <s v="1034"/>
    <s v="1034 Hægebostad"/>
    <x v="169"/>
    <x v="8"/>
    <n v="72"/>
    <x v="0"/>
  </r>
  <r>
    <s v="10 Vest-Agder"/>
    <x v="9"/>
    <s v="1034"/>
    <s v="1034 Hægebostad"/>
    <x v="169"/>
    <x v="9"/>
    <n v="70"/>
    <x v="0"/>
  </r>
  <r>
    <s v="10 Vest-Agder"/>
    <x v="9"/>
    <s v="1034"/>
    <s v="1034 Hægebostad"/>
    <x v="169"/>
    <x v="10"/>
    <n v="61"/>
    <x v="0"/>
  </r>
  <r>
    <s v="10 Vest-Agder"/>
    <x v="9"/>
    <s v="1034"/>
    <s v="1034 Hægebostad"/>
    <x v="169"/>
    <x v="11"/>
    <n v="55"/>
    <x v="0"/>
  </r>
  <r>
    <s v="10 Vest-Agder"/>
    <x v="9"/>
    <s v="1034"/>
    <s v="1034 Hægebostad"/>
    <x v="169"/>
    <x v="12"/>
    <n v="50"/>
    <x v="0"/>
  </r>
  <r>
    <s v="10 Vest-Agder"/>
    <x v="9"/>
    <s v="1037"/>
    <s v="1037 Kvinesdal"/>
    <x v="170"/>
    <x v="0"/>
    <n v="158"/>
    <x v="0"/>
  </r>
  <r>
    <s v="10 Vest-Agder"/>
    <x v="9"/>
    <s v="1037"/>
    <s v="1037 Kvinesdal"/>
    <x v="170"/>
    <x v="1"/>
    <n v="152"/>
    <x v="0"/>
  </r>
  <r>
    <s v="10 Vest-Agder"/>
    <x v="9"/>
    <s v="1037"/>
    <s v="1037 Kvinesdal"/>
    <x v="170"/>
    <x v="2"/>
    <n v="145"/>
    <x v="0"/>
  </r>
  <r>
    <s v="10 Vest-Agder"/>
    <x v="9"/>
    <s v="1037"/>
    <s v="1037 Kvinesdal"/>
    <x v="170"/>
    <x v="3"/>
    <n v="158"/>
    <x v="0"/>
  </r>
  <r>
    <s v="10 Vest-Agder"/>
    <x v="9"/>
    <s v="1037"/>
    <s v="1037 Kvinesdal"/>
    <x v="170"/>
    <x v="4"/>
    <n v="69"/>
    <x v="0"/>
  </r>
  <r>
    <s v="10 Vest-Agder"/>
    <x v="9"/>
    <s v="1037"/>
    <s v="1037 Kvinesdal"/>
    <x v="170"/>
    <x v="5"/>
    <n v="91"/>
    <x v="0"/>
  </r>
  <r>
    <s v="10 Vest-Agder"/>
    <x v="9"/>
    <s v="1037"/>
    <s v="1037 Kvinesdal"/>
    <x v="170"/>
    <x v="6"/>
    <n v="97"/>
    <x v="0"/>
  </r>
  <r>
    <s v="10 Vest-Agder"/>
    <x v="9"/>
    <s v="1037"/>
    <s v="1037 Kvinesdal"/>
    <x v="170"/>
    <x v="7"/>
    <n v="90"/>
    <x v="0"/>
  </r>
  <r>
    <s v="10 Vest-Agder"/>
    <x v="9"/>
    <s v="1037"/>
    <s v="1037 Kvinesdal"/>
    <x v="170"/>
    <x v="8"/>
    <n v="94"/>
    <x v="0"/>
  </r>
  <r>
    <s v="10 Vest-Agder"/>
    <x v="9"/>
    <s v="1037"/>
    <s v="1037 Kvinesdal"/>
    <x v="170"/>
    <x v="9"/>
    <n v="95"/>
    <x v="0"/>
  </r>
  <r>
    <s v="10 Vest-Agder"/>
    <x v="9"/>
    <s v="1037"/>
    <s v="1037 Kvinesdal"/>
    <x v="170"/>
    <x v="10"/>
    <n v="77"/>
    <x v="0"/>
  </r>
  <r>
    <s v="10 Vest-Agder"/>
    <x v="9"/>
    <s v="1037"/>
    <s v="1037 Kvinesdal"/>
    <x v="170"/>
    <x v="11"/>
    <n v="87"/>
    <x v="0"/>
  </r>
  <r>
    <s v="10 Vest-Agder"/>
    <x v="9"/>
    <s v="1037"/>
    <s v="1037 Kvinesdal"/>
    <x v="170"/>
    <x v="12"/>
    <n v="87"/>
    <x v="0"/>
  </r>
  <r>
    <s v="10 Vest-Agder"/>
    <x v="9"/>
    <s v="1046"/>
    <s v="1046 Sirdal"/>
    <x v="171"/>
    <x v="0"/>
    <n v="69"/>
    <x v="0"/>
  </r>
  <r>
    <s v="10 Vest-Agder"/>
    <x v="9"/>
    <s v="1046"/>
    <s v="1046 Sirdal"/>
    <x v="171"/>
    <x v="1"/>
    <n v="64"/>
    <x v="0"/>
  </r>
  <r>
    <s v="10 Vest-Agder"/>
    <x v="9"/>
    <s v="1046"/>
    <s v="1046 Sirdal"/>
    <x v="171"/>
    <x v="2"/>
    <n v="77"/>
    <x v="0"/>
  </r>
  <r>
    <s v="10 Vest-Agder"/>
    <x v="9"/>
    <s v="1046"/>
    <s v="1046 Sirdal"/>
    <x v="171"/>
    <x v="3"/>
    <n v="70"/>
    <x v="0"/>
  </r>
  <r>
    <s v="10 Vest-Agder"/>
    <x v="9"/>
    <s v="1046"/>
    <s v="1046 Sirdal"/>
    <x v="171"/>
    <x v="4"/>
    <n v="59"/>
    <x v="0"/>
  </r>
  <r>
    <s v="10 Vest-Agder"/>
    <x v="9"/>
    <s v="1046"/>
    <s v="1046 Sirdal"/>
    <x v="171"/>
    <x v="5"/>
    <n v="69"/>
    <x v="0"/>
  </r>
  <r>
    <s v="10 Vest-Agder"/>
    <x v="9"/>
    <s v="1046"/>
    <s v="1046 Sirdal"/>
    <x v="171"/>
    <x v="6"/>
    <n v="73"/>
    <x v="0"/>
  </r>
  <r>
    <s v="10 Vest-Agder"/>
    <x v="9"/>
    <s v="1046"/>
    <s v="1046 Sirdal"/>
    <x v="171"/>
    <x v="7"/>
    <n v="67"/>
    <x v="0"/>
  </r>
  <r>
    <s v="10 Vest-Agder"/>
    <x v="9"/>
    <s v="1046"/>
    <s v="1046 Sirdal"/>
    <x v="171"/>
    <x v="8"/>
    <n v="69"/>
    <x v="0"/>
  </r>
  <r>
    <s v="10 Vest-Agder"/>
    <x v="9"/>
    <s v="1046"/>
    <s v="1046 Sirdal"/>
    <x v="171"/>
    <x v="9"/>
    <n v="69"/>
    <x v="0"/>
  </r>
  <r>
    <s v="10 Vest-Agder"/>
    <x v="9"/>
    <s v="1046"/>
    <s v="1046 Sirdal"/>
    <x v="171"/>
    <x v="10"/>
    <n v="62"/>
    <x v="0"/>
  </r>
  <r>
    <s v="10 Vest-Agder"/>
    <x v="9"/>
    <s v="1046"/>
    <s v="1046 Sirdal"/>
    <x v="171"/>
    <x v="11"/>
    <n v="54"/>
    <x v="0"/>
  </r>
  <r>
    <s v="10 Vest-Agder"/>
    <x v="9"/>
    <s v="1046"/>
    <s v="1046 Sirdal"/>
    <x v="171"/>
    <x v="12"/>
    <n v="53"/>
    <x v="0"/>
  </r>
  <r>
    <s v="11 Rogaland"/>
    <x v="10"/>
    <s v="1101"/>
    <s v="1101 Eigersund"/>
    <x v="172"/>
    <x v="0"/>
    <n v="269"/>
    <x v="0"/>
  </r>
  <r>
    <s v="11 Rogaland"/>
    <x v="10"/>
    <s v="1101"/>
    <s v="1101 Eigersund"/>
    <x v="172"/>
    <x v="1"/>
    <n v="276"/>
    <x v="0"/>
  </r>
  <r>
    <s v="11 Rogaland"/>
    <x v="10"/>
    <s v="1101"/>
    <s v="1101 Eigersund"/>
    <x v="172"/>
    <x v="2"/>
    <n v="251"/>
    <x v="0"/>
  </r>
  <r>
    <s v="11 Rogaland"/>
    <x v="10"/>
    <s v="1101"/>
    <s v="1101 Eigersund"/>
    <x v="172"/>
    <x v="3"/>
    <n v="267"/>
    <x v="0"/>
  </r>
  <r>
    <s v="11 Rogaland"/>
    <x v="10"/>
    <s v="1101"/>
    <s v="1101 Eigersund"/>
    <x v="172"/>
    <x v="4"/>
    <n v="260"/>
    <x v="0"/>
  </r>
  <r>
    <s v="11 Rogaland"/>
    <x v="10"/>
    <s v="1101"/>
    <s v="1101 Eigersund"/>
    <x v="172"/>
    <x v="5"/>
    <n v="278"/>
    <x v="0"/>
  </r>
  <r>
    <s v="11 Rogaland"/>
    <x v="10"/>
    <s v="1101"/>
    <s v="1101 Eigersund"/>
    <x v="172"/>
    <x v="6"/>
    <n v="265"/>
    <x v="0"/>
  </r>
  <r>
    <s v="11 Rogaland"/>
    <x v="10"/>
    <s v="1101"/>
    <s v="1101 Eigersund"/>
    <x v="172"/>
    <x v="7"/>
    <n v="267"/>
    <x v="0"/>
  </r>
  <r>
    <s v="11 Rogaland"/>
    <x v="10"/>
    <s v="1101"/>
    <s v="1101 Eigersund"/>
    <x v="172"/>
    <x v="8"/>
    <n v="242"/>
    <x v="0"/>
  </r>
  <r>
    <s v="11 Rogaland"/>
    <x v="10"/>
    <s v="1101"/>
    <s v="1101 Eigersund"/>
    <x v="172"/>
    <x v="9"/>
    <n v="225"/>
    <x v="0"/>
  </r>
  <r>
    <s v="11 Rogaland"/>
    <x v="10"/>
    <s v="1101"/>
    <s v="1101 Eigersund"/>
    <x v="172"/>
    <x v="10"/>
    <n v="226"/>
    <x v="0"/>
  </r>
  <r>
    <s v="11 Rogaland"/>
    <x v="10"/>
    <s v="1101"/>
    <s v="1101 Eigersund"/>
    <x v="172"/>
    <x v="11"/>
    <n v="206"/>
    <x v="0"/>
  </r>
  <r>
    <s v="11 Rogaland"/>
    <x v="10"/>
    <s v="1101"/>
    <s v="1101 Eigersund"/>
    <x v="172"/>
    <x v="12"/>
    <n v="169"/>
    <x v="0"/>
  </r>
  <r>
    <s v="11 Rogaland"/>
    <x v="10"/>
    <s v="1102"/>
    <s v="1102 Sandnes"/>
    <x v="173"/>
    <x v="0"/>
    <n v="764"/>
    <x v="0"/>
  </r>
  <r>
    <s v="11 Rogaland"/>
    <x v="10"/>
    <s v="1102"/>
    <s v="1102 Sandnes"/>
    <x v="173"/>
    <x v="1"/>
    <n v="713"/>
    <x v="0"/>
  </r>
  <r>
    <s v="11 Rogaland"/>
    <x v="10"/>
    <s v="1102"/>
    <s v="1102 Sandnes"/>
    <x v="173"/>
    <x v="2"/>
    <n v="676"/>
    <x v="0"/>
  </r>
  <r>
    <s v="11 Rogaland"/>
    <x v="10"/>
    <s v="1102"/>
    <s v="1102 Sandnes"/>
    <x v="173"/>
    <x v="3"/>
    <n v="670"/>
    <x v="0"/>
  </r>
  <r>
    <s v="11 Rogaland"/>
    <x v="10"/>
    <s v="1102"/>
    <s v="1102 Sandnes"/>
    <x v="173"/>
    <x v="4"/>
    <n v="653"/>
    <x v="0"/>
  </r>
  <r>
    <s v="11 Rogaland"/>
    <x v="10"/>
    <s v="1102"/>
    <s v="1102 Sandnes"/>
    <x v="173"/>
    <x v="5"/>
    <n v="598"/>
    <x v="0"/>
  </r>
  <r>
    <s v="11 Rogaland"/>
    <x v="10"/>
    <s v="1102"/>
    <s v="1102 Sandnes"/>
    <x v="173"/>
    <x v="6"/>
    <n v="634"/>
    <x v="0"/>
  </r>
  <r>
    <s v="11 Rogaland"/>
    <x v="10"/>
    <s v="1102"/>
    <s v="1102 Sandnes"/>
    <x v="173"/>
    <x v="7"/>
    <n v="647"/>
    <x v="0"/>
  </r>
  <r>
    <s v="11 Rogaland"/>
    <x v="10"/>
    <s v="1102"/>
    <s v="1102 Sandnes"/>
    <x v="173"/>
    <x v="8"/>
    <n v="533"/>
    <x v="0"/>
  </r>
  <r>
    <s v="11 Rogaland"/>
    <x v="10"/>
    <s v="1102"/>
    <s v="1102 Sandnes"/>
    <x v="173"/>
    <x v="9"/>
    <n v="538"/>
    <x v="0"/>
  </r>
  <r>
    <s v="11 Rogaland"/>
    <x v="10"/>
    <s v="1102"/>
    <s v="1102 Sandnes"/>
    <x v="173"/>
    <x v="10"/>
    <n v="622"/>
    <x v="0"/>
  </r>
  <r>
    <s v="11 Rogaland"/>
    <x v="10"/>
    <s v="1102"/>
    <s v="1102 Sandnes"/>
    <x v="173"/>
    <x v="11"/>
    <n v="573"/>
    <x v="0"/>
  </r>
  <r>
    <s v="11 Rogaland"/>
    <x v="10"/>
    <s v="1102"/>
    <s v="1102 Sandnes"/>
    <x v="173"/>
    <x v="12"/>
    <n v="534"/>
    <x v="0"/>
  </r>
  <r>
    <s v="11 Rogaland"/>
    <x v="10"/>
    <s v="1103"/>
    <s v="1103 Stavanger"/>
    <x v="174"/>
    <x v="0"/>
    <n v="237"/>
    <x v="0"/>
  </r>
  <r>
    <s v="11 Rogaland"/>
    <x v="10"/>
    <s v="1103"/>
    <s v="1103 Stavanger"/>
    <x v="174"/>
    <x v="1"/>
    <n v="394"/>
    <x v="0"/>
  </r>
  <r>
    <s v="11 Rogaland"/>
    <x v="10"/>
    <s v="1103"/>
    <s v="1103 Stavanger"/>
    <x v="174"/>
    <x v="2"/>
    <n v="386"/>
    <x v="0"/>
  </r>
  <r>
    <s v="11 Rogaland"/>
    <x v="10"/>
    <s v="1103"/>
    <s v="1103 Stavanger"/>
    <x v="174"/>
    <x v="3"/>
    <n v="397"/>
    <x v="0"/>
  </r>
  <r>
    <s v="11 Rogaland"/>
    <x v="10"/>
    <s v="1103"/>
    <s v="1103 Stavanger"/>
    <x v="174"/>
    <x v="4"/>
    <n v="426"/>
    <x v="0"/>
  </r>
  <r>
    <s v="11 Rogaland"/>
    <x v="10"/>
    <s v="1103"/>
    <s v="1103 Stavanger"/>
    <x v="174"/>
    <x v="5"/>
    <n v="442"/>
    <x v="0"/>
  </r>
  <r>
    <s v="11 Rogaland"/>
    <x v="10"/>
    <s v="1103"/>
    <s v="1103 Stavanger"/>
    <x v="174"/>
    <x v="6"/>
    <n v="404"/>
    <x v="0"/>
  </r>
  <r>
    <s v="11 Rogaland"/>
    <x v="10"/>
    <s v="1103"/>
    <s v="1103 Stavanger"/>
    <x v="174"/>
    <x v="7"/>
    <n v="437"/>
    <x v="0"/>
  </r>
  <r>
    <s v="11 Rogaland"/>
    <x v="10"/>
    <s v="1103"/>
    <s v="1103 Stavanger"/>
    <x v="174"/>
    <x v="8"/>
    <n v="214"/>
    <x v="0"/>
  </r>
  <r>
    <s v="11 Rogaland"/>
    <x v="10"/>
    <s v="1103"/>
    <s v="1103 Stavanger"/>
    <x v="174"/>
    <x v="9"/>
    <n v="200"/>
    <x v="0"/>
  </r>
  <r>
    <s v="11 Rogaland"/>
    <x v="10"/>
    <s v="1103"/>
    <s v="1103 Stavanger"/>
    <x v="174"/>
    <x v="10"/>
    <n v="187"/>
    <x v="0"/>
  </r>
  <r>
    <s v="11 Rogaland"/>
    <x v="10"/>
    <s v="1103"/>
    <s v="1103 Stavanger"/>
    <x v="174"/>
    <x v="11"/>
    <n v="91"/>
    <x v="0"/>
  </r>
  <r>
    <s v="11 Rogaland"/>
    <x v="10"/>
    <s v="1103"/>
    <s v="1103 Stavanger"/>
    <x v="174"/>
    <x v="12"/>
    <n v="81"/>
    <x v="0"/>
  </r>
  <r>
    <s v="11 Rogaland"/>
    <x v="10"/>
    <s v="1106"/>
    <s v="1106 Haugesund"/>
    <x v="175"/>
    <x v="0"/>
    <n v="111"/>
    <x v="0"/>
  </r>
  <r>
    <s v="11 Rogaland"/>
    <x v="10"/>
    <s v="1106"/>
    <s v="1106 Haugesund"/>
    <x v="175"/>
    <x v="1"/>
    <n v="126"/>
    <x v="0"/>
  </r>
  <r>
    <s v="11 Rogaland"/>
    <x v="10"/>
    <s v="1106"/>
    <s v="1106 Haugesund"/>
    <x v="175"/>
    <x v="2"/>
    <n v="121"/>
    <x v="0"/>
  </r>
  <r>
    <s v="11 Rogaland"/>
    <x v="10"/>
    <s v="1106"/>
    <s v="1106 Haugesund"/>
    <x v="175"/>
    <x v="3"/>
    <n v="114"/>
    <x v="0"/>
  </r>
  <r>
    <s v="11 Rogaland"/>
    <x v="10"/>
    <s v="1106"/>
    <s v="1106 Haugesund"/>
    <x v="175"/>
    <x v="4"/>
    <n v="118"/>
    <x v="0"/>
  </r>
  <r>
    <s v="11 Rogaland"/>
    <x v="10"/>
    <s v="1106"/>
    <s v="1106 Haugesund"/>
    <x v="175"/>
    <x v="5"/>
    <n v="50"/>
    <x v="0"/>
  </r>
  <r>
    <s v="11 Rogaland"/>
    <x v="10"/>
    <s v="1106"/>
    <s v="1106 Haugesund"/>
    <x v="175"/>
    <x v="6"/>
    <n v="47"/>
    <x v="0"/>
  </r>
  <r>
    <s v="11 Rogaland"/>
    <x v="10"/>
    <s v="1106"/>
    <s v="1106 Haugesund"/>
    <x v="175"/>
    <x v="7"/>
    <n v="53"/>
    <x v="0"/>
  </r>
  <r>
    <s v="11 Rogaland"/>
    <x v="10"/>
    <s v="1106"/>
    <s v="1106 Haugesund"/>
    <x v="175"/>
    <x v="8"/>
    <n v="46"/>
    <x v="0"/>
  </r>
  <r>
    <s v="11 Rogaland"/>
    <x v="10"/>
    <s v="1106"/>
    <s v="1106 Haugesund"/>
    <x v="175"/>
    <x v="9"/>
    <n v="38"/>
    <x v="0"/>
  </r>
  <r>
    <s v="11 Rogaland"/>
    <x v="10"/>
    <s v="1106"/>
    <s v="1106 Haugesund"/>
    <x v="175"/>
    <x v="10"/>
    <n v="39"/>
    <x v="0"/>
  </r>
  <r>
    <s v="11 Rogaland"/>
    <x v="10"/>
    <s v="1106"/>
    <s v="1106 Haugesund"/>
    <x v="175"/>
    <x v="11"/>
    <n v="30"/>
    <x v="0"/>
  </r>
  <r>
    <s v="11 Rogaland"/>
    <x v="10"/>
    <s v="1106"/>
    <s v="1106 Haugesund"/>
    <x v="175"/>
    <x v="12"/>
    <n v="31"/>
    <x v="0"/>
  </r>
  <r>
    <s v="11 Rogaland"/>
    <x v="10"/>
    <s v="1111"/>
    <s v="1111 Sokndal"/>
    <x v="176"/>
    <x v="0"/>
    <n v="70"/>
    <x v="0"/>
  </r>
  <r>
    <s v="11 Rogaland"/>
    <x v="10"/>
    <s v="1111"/>
    <s v="1111 Sokndal"/>
    <x v="176"/>
    <x v="1"/>
    <n v="58"/>
    <x v="0"/>
  </r>
  <r>
    <s v="11 Rogaland"/>
    <x v="10"/>
    <s v="1111"/>
    <s v="1111 Sokndal"/>
    <x v="176"/>
    <x v="2"/>
    <n v="62"/>
    <x v="0"/>
  </r>
  <r>
    <s v="11 Rogaland"/>
    <x v="10"/>
    <s v="1111"/>
    <s v="1111 Sokndal"/>
    <x v="176"/>
    <x v="3"/>
    <n v="65"/>
    <x v="0"/>
  </r>
  <r>
    <s v="11 Rogaland"/>
    <x v="10"/>
    <s v="1111"/>
    <s v="1111 Sokndal"/>
    <x v="176"/>
    <x v="4"/>
    <n v="51"/>
    <x v="0"/>
  </r>
  <r>
    <s v="11 Rogaland"/>
    <x v="10"/>
    <s v="1111"/>
    <s v="1111 Sokndal"/>
    <x v="176"/>
    <x v="5"/>
    <n v="40"/>
    <x v="0"/>
  </r>
  <r>
    <s v="11 Rogaland"/>
    <x v="10"/>
    <s v="1111"/>
    <s v="1111 Sokndal"/>
    <x v="176"/>
    <x v="6"/>
    <n v="47"/>
    <x v="0"/>
  </r>
  <r>
    <s v="11 Rogaland"/>
    <x v="10"/>
    <s v="1111"/>
    <s v="1111 Sokndal"/>
    <x v="176"/>
    <x v="7"/>
    <n v="48"/>
    <x v="0"/>
  </r>
  <r>
    <s v="11 Rogaland"/>
    <x v="10"/>
    <s v="1111"/>
    <s v="1111 Sokndal"/>
    <x v="176"/>
    <x v="8"/>
    <n v="43"/>
    <x v="0"/>
  </r>
  <r>
    <s v="11 Rogaland"/>
    <x v="10"/>
    <s v="1111"/>
    <s v="1111 Sokndal"/>
    <x v="176"/>
    <x v="9"/>
    <n v="50"/>
    <x v="0"/>
  </r>
  <r>
    <s v="11 Rogaland"/>
    <x v="10"/>
    <s v="1111"/>
    <s v="1111 Sokndal"/>
    <x v="176"/>
    <x v="10"/>
    <n v="42"/>
    <x v="0"/>
  </r>
  <r>
    <s v="11 Rogaland"/>
    <x v="10"/>
    <s v="1111"/>
    <s v="1111 Sokndal"/>
    <x v="176"/>
    <x v="11"/>
    <n v="40"/>
    <x v="0"/>
  </r>
  <r>
    <s v="11 Rogaland"/>
    <x v="10"/>
    <s v="1111"/>
    <s v="1111 Sokndal"/>
    <x v="176"/>
    <x v="12"/>
    <n v="28"/>
    <x v="0"/>
  </r>
  <r>
    <s v="11 Rogaland"/>
    <x v="10"/>
    <s v="1112"/>
    <s v="1112 Lund"/>
    <x v="177"/>
    <x v="0"/>
    <n v="146"/>
    <x v="0"/>
  </r>
  <r>
    <s v="11 Rogaland"/>
    <x v="10"/>
    <s v="1112"/>
    <s v="1112 Lund"/>
    <x v="177"/>
    <x v="1"/>
    <n v="123"/>
    <x v="0"/>
  </r>
  <r>
    <s v="11 Rogaland"/>
    <x v="10"/>
    <s v="1112"/>
    <s v="1112 Lund"/>
    <x v="177"/>
    <x v="2"/>
    <n v="134"/>
    <x v="0"/>
  </r>
  <r>
    <s v="11 Rogaland"/>
    <x v="10"/>
    <s v="1112"/>
    <s v="1112 Lund"/>
    <x v="177"/>
    <x v="3"/>
    <n v="134"/>
    <x v="0"/>
  </r>
  <r>
    <s v="11 Rogaland"/>
    <x v="10"/>
    <s v="1112"/>
    <s v="1112 Lund"/>
    <x v="177"/>
    <x v="4"/>
    <n v="120"/>
    <x v="0"/>
  </r>
  <r>
    <s v="11 Rogaland"/>
    <x v="10"/>
    <s v="1112"/>
    <s v="1112 Lund"/>
    <x v="177"/>
    <x v="5"/>
    <n v="124"/>
    <x v="0"/>
  </r>
  <r>
    <s v="11 Rogaland"/>
    <x v="10"/>
    <s v="1112"/>
    <s v="1112 Lund"/>
    <x v="177"/>
    <x v="6"/>
    <n v="120"/>
    <x v="0"/>
  </r>
  <r>
    <s v="11 Rogaland"/>
    <x v="10"/>
    <s v="1112"/>
    <s v="1112 Lund"/>
    <x v="177"/>
    <x v="7"/>
    <n v="125"/>
    <x v="0"/>
  </r>
  <r>
    <s v="11 Rogaland"/>
    <x v="10"/>
    <s v="1112"/>
    <s v="1112 Lund"/>
    <x v="177"/>
    <x v="8"/>
    <n v="106"/>
    <x v="0"/>
  </r>
  <r>
    <s v="11 Rogaland"/>
    <x v="10"/>
    <s v="1112"/>
    <s v="1112 Lund"/>
    <x v="177"/>
    <x v="9"/>
    <n v="109"/>
    <x v="0"/>
  </r>
  <r>
    <s v="11 Rogaland"/>
    <x v="10"/>
    <s v="1112"/>
    <s v="1112 Lund"/>
    <x v="177"/>
    <x v="10"/>
    <n v="99"/>
    <x v="0"/>
  </r>
  <r>
    <s v="11 Rogaland"/>
    <x v="10"/>
    <s v="1112"/>
    <s v="1112 Lund"/>
    <x v="177"/>
    <x v="11"/>
    <n v="112"/>
    <x v="0"/>
  </r>
  <r>
    <s v="11 Rogaland"/>
    <x v="10"/>
    <s v="1112"/>
    <s v="1112 Lund"/>
    <x v="177"/>
    <x v="12"/>
    <n v="95"/>
    <x v="0"/>
  </r>
  <r>
    <s v="11 Rogaland"/>
    <x v="10"/>
    <s v="1114"/>
    <s v="1114 Bjerkreim"/>
    <x v="178"/>
    <x v="0"/>
    <n v="276"/>
    <x v="0"/>
  </r>
  <r>
    <s v="11 Rogaland"/>
    <x v="10"/>
    <s v="1114"/>
    <s v="1114 Bjerkreim"/>
    <x v="178"/>
    <x v="1"/>
    <n v="285"/>
    <x v="0"/>
  </r>
  <r>
    <s v="11 Rogaland"/>
    <x v="10"/>
    <s v="1114"/>
    <s v="1114 Bjerkreim"/>
    <x v="178"/>
    <x v="2"/>
    <n v="308"/>
    <x v="0"/>
  </r>
  <r>
    <s v="11 Rogaland"/>
    <x v="10"/>
    <s v="1114"/>
    <s v="1114 Bjerkreim"/>
    <x v="178"/>
    <x v="3"/>
    <n v="295"/>
    <x v="0"/>
  </r>
  <r>
    <s v="11 Rogaland"/>
    <x v="10"/>
    <s v="1114"/>
    <s v="1114 Bjerkreim"/>
    <x v="178"/>
    <x v="4"/>
    <n v="291"/>
    <x v="0"/>
  </r>
  <r>
    <s v="11 Rogaland"/>
    <x v="10"/>
    <s v="1114"/>
    <s v="1114 Bjerkreim"/>
    <x v="178"/>
    <x v="5"/>
    <n v="291"/>
    <x v="0"/>
  </r>
  <r>
    <s v="11 Rogaland"/>
    <x v="10"/>
    <s v="1114"/>
    <s v="1114 Bjerkreim"/>
    <x v="178"/>
    <x v="6"/>
    <n v="232"/>
    <x v="0"/>
  </r>
  <r>
    <s v="11 Rogaland"/>
    <x v="10"/>
    <s v="1114"/>
    <s v="1114 Bjerkreim"/>
    <x v="178"/>
    <x v="7"/>
    <n v="271"/>
    <x v="0"/>
  </r>
  <r>
    <s v="11 Rogaland"/>
    <x v="10"/>
    <s v="1114"/>
    <s v="1114 Bjerkreim"/>
    <x v="178"/>
    <x v="8"/>
    <n v="257"/>
    <x v="0"/>
  </r>
  <r>
    <s v="11 Rogaland"/>
    <x v="10"/>
    <s v="1114"/>
    <s v="1114 Bjerkreim"/>
    <x v="178"/>
    <x v="9"/>
    <n v="254"/>
    <x v="0"/>
  </r>
  <r>
    <s v="11 Rogaland"/>
    <x v="10"/>
    <s v="1114"/>
    <s v="1114 Bjerkreim"/>
    <x v="178"/>
    <x v="10"/>
    <n v="263"/>
    <x v="0"/>
  </r>
  <r>
    <s v="11 Rogaland"/>
    <x v="10"/>
    <s v="1114"/>
    <s v="1114 Bjerkreim"/>
    <x v="178"/>
    <x v="11"/>
    <n v="243"/>
    <x v="0"/>
  </r>
  <r>
    <s v="11 Rogaland"/>
    <x v="10"/>
    <s v="1114"/>
    <s v="1114 Bjerkreim"/>
    <x v="178"/>
    <x v="12"/>
    <n v="217"/>
    <x v="0"/>
  </r>
  <r>
    <s v="11 Rogaland"/>
    <x v="10"/>
    <s v="1119"/>
    <s v="1119 Hå"/>
    <x v="179"/>
    <x v="0"/>
    <n v="1031"/>
    <x v="0"/>
  </r>
  <r>
    <s v="11 Rogaland"/>
    <x v="10"/>
    <s v="1119"/>
    <s v="1119 Hå"/>
    <x v="179"/>
    <x v="1"/>
    <n v="985"/>
    <x v="0"/>
  </r>
  <r>
    <s v="11 Rogaland"/>
    <x v="10"/>
    <s v="1119"/>
    <s v="1119 Hå"/>
    <x v="179"/>
    <x v="2"/>
    <n v="1036"/>
    <x v="0"/>
  </r>
  <r>
    <s v="11 Rogaland"/>
    <x v="10"/>
    <s v="1119"/>
    <s v="1119 Hå"/>
    <x v="179"/>
    <x v="3"/>
    <n v="1018"/>
    <x v="0"/>
  </r>
  <r>
    <s v="11 Rogaland"/>
    <x v="10"/>
    <s v="1119"/>
    <s v="1119 Hå"/>
    <x v="179"/>
    <x v="4"/>
    <n v="1003"/>
    <x v="0"/>
  </r>
  <r>
    <s v="11 Rogaland"/>
    <x v="10"/>
    <s v="1119"/>
    <s v="1119 Hå"/>
    <x v="179"/>
    <x v="5"/>
    <n v="990"/>
    <x v="0"/>
  </r>
  <r>
    <s v="11 Rogaland"/>
    <x v="10"/>
    <s v="1119"/>
    <s v="1119 Hå"/>
    <x v="179"/>
    <x v="6"/>
    <n v="982"/>
    <x v="0"/>
  </r>
  <r>
    <s v="11 Rogaland"/>
    <x v="10"/>
    <s v="1119"/>
    <s v="1119 Hå"/>
    <x v="179"/>
    <x v="7"/>
    <n v="960"/>
    <x v="0"/>
  </r>
  <r>
    <s v="11 Rogaland"/>
    <x v="10"/>
    <s v="1119"/>
    <s v="1119 Hå"/>
    <x v="179"/>
    <x v="8"/>
    <n v="912"/>
    <x v="0"/>
  </r>
  <r>
    <s v="11 Rogaland"/>
    <x v="10"/>
    <s v="1119"/>
    <s v="1119 Hå"/>
    <x v="179"/>
    <x v="9"/>
    <n v="911"/>
    <x v="0"/>
  </r>
  <r>
    <s v="11 Rogaland"/>
    <x v="10"/>
    <s v="1119"/>
    <s v="1119 Hå"/>
    <x v="179"/>
    <x v="10"/>
    <n v="916"/>
    <x v="0"/>
  </r>
  <r>
    <s v="11 Rogaland"/>
    <x v="10"/>
    <s v="1119"/>
    <s v="1119 Hå"/>
    <x v="179"/>
    <x v="11"/>
    <n v="833"/>
    <x v="0"/>
  </r>
  <r>
    <s v="11 Rogaland"/>
    <x v="10"/>
    <s v="1119"/>
    <s v="1119 Hå"/>
    <x v="179"/>
    <x v="12"/>
    <n v="744"/>
    <x v="0"/>
  </r>
  <r>
    <s v="11 Rogaland"/>
    <x v="10"/>
    <s v="1120"/>
    <s v="1120 Klepp"/>
    <x v="180"/>
    <x v="0"/>
    <n v="943"/>
    <x v="0"/>
  </r>
  <r>
    <s v="11 Rogaland"/>
    <x v="10"/>
    <s v="1120"/>
    <s v="1120 Klepp"/>
    <x v="180"/>
    <x v="1"/>
    <n v="869"/>
    <x v="0"/>
  </r>
  <r>
    <s v="11 Rogaland"/>
    <x v="10"/>
    <s v="1120"/>
    <s v="1120 Klepp"/>
    <x v="180"/>
    <x v="2"/>
    <n v="848"/>
    <x v="0"/>
  </r>
  <r>
    <s v="11 Rogaland"/>
    <x v="10"/>
    <s v="1120"/>
    <s v="1120 Klepp"/>
    <x v="180"/>
    <x v="3"/>
    <n v="831"/>
    <x v="0"/>
  </r>
  <r>
    <s v="11 Rogaland"/>
    <x v="10"/>
    <s v="1120"/>
    <s v="1120 Klepp"/>
    <x v="180"/>
    <x v="4"/>
    <n v="839"/>
    <x v="0"/>
  </r>
  <r>
    <s v="11 Rogaland"/>
    <x v="10"/>
    <s v="1120"/>
    <s v="1120 Klepp"/>
    <x v="180"/>
    <x v="5"/>
    <n v="772"/>
    <x v="0"/>
  </r>
  <r>
    <s v="11 Rogaland"/>
    <x v="10"/>
    <s v="1120"/>
    <s v="1120 Klepp"/>
    <x v="180"/>
    <x v="6"/>
    <n v="756"/>
    <x v="0"/>
  </r>
  <r>
    <s v="11 Rogaland"/>
    <x v="10"/>
    <s v="1120"/>
    <s v="1120 Klepp"/>
    <x v="180"/>
    <x v="7"/>
    <n v="735"/>
    <x v="0"/>
  </r>
  <r>
    <s v="11 Rogaland"/>
    <x v="10"/>
    <s v="1120"/>
    <s v="1120 Klepp"/>
    <x v="180"/>
    <x v="8"/>
    <n v="689"/>
    <x v="0"/>
  </r>
  <r>
    <s v="11 Rogaland"/>
    <x v="10"/>
    <s v="1120"/>
    <s v="1120 Klepp"/>
    <x v="180"/>
    <x v="9"/>
    <n v="672"/>
    <x v="0"/>
  </r>
  <r>
    <s v="11 Rogaland"/>
    <x v="10"/>
    <s v="1120"/>
    <s v="1120 Klepp"/>
    <x v="180"/>
    <x v="10"/>
    <n v="657"/>
    <x v="0"/>
  </r>
  <r>
    <s v="11 Rogaland"/>
    <x v="10"/>
    <s v="1120"/>
    <s v="1120 Klepp"/>
    <x v="180"/>
    <x v="11"/>
    <n v="660"/>
    <x v="0"/>
  </r>
  <r>
    <s v="11 Rogaland"/>
    <x v="10"/>
    <s v="1120"/>
    <s v="1120 Klepp"/>
    <x v="180"/>
    <x v="12"/>
    <n v="619"/>
    <x v="0"/>
  </r>
  <r>
    <s v="11 Rogaland"/>
    <x v="10"/>
    <s v="1121"/>
    <s v="1121 Time"/>
    <x v="181"/>
    <x v="0"/>
    <n v="646"/>
    <x v="0"/>
  </r>
  <r>
    <s v="11 Rogaland"/>
    <x v="10"/>
    <s v="1121"/>
    <s v="1121 Time"/>
    <x v="181"/>
    <x v="1"/>
    <n v="639"/>
    <x v="0"/>
  </r>
  <r>
    <s v="11 Rogaland"/>
    <x v="10"/>
    <s v="1121"/>
    <s v="1121 Time"/>
    <x v="181"/>
    <x v="2"/>
    <n v="632"/>
    <x v="0"/>
  </r>
  <r>
    <s v="11 Rogaland"/>
    <x v="10"/>
    <s v="1121"/>
    <s v="1121 Time"/>
    <x v="181"/>
    <x v="3"/>
    <n v="707"/>
    <x v="0"/>
  </r>
  <r>
    <s v="11 Rogaland"/>
    <x v="10"/>
    <s v="1121"/>
    <s v="1121 Time"/>
    <x v="181"/>
    <x v="4"/>
    <n v="622"/>
    <x v="0"/>
  </r>
  <r>
    <s v="11 Rogaland"/>
    <x v="10"/>
    <s v="1121"/>
    <s v="1121 Time"/>
    <x v="181"/>
    <x v="5"/>
    <n v="681"/>
    <x v="0"/>
  </r>
  <r>
    <s v="11 Rogaland"/>
    <x v="10"/>
    <s v="1121"/>
    <s v="1121 Time"/>
    <x v="181"/>
    <x v="6"/>
    <n v="650"/>
    <x v="0"/>
  </r>
  <r>
    <s v="11 Rogaland"/>
    <x v="10"/>
    <s v="1121"/>
    <s v="1121 Time"/>
    <x v="181"/>
    <x v="7"/>
    <n v="633"/>
    <x v="0"/>
  </r>
  <r>
    <s v="11 Rogaland"/>
    <x v="10"/>
    <s v="1121"/>
    <s v="1121 Time"/>
    <x v="181"/>
    <x v="8"/>
    <n v="578"/>
    <x v="0"/>
  </r>
  <r>
    <s v="11 Rogaland"/>
    <x v="10"/>
    <s v="1121"/>
    <s v="1121 Time"/>
    <x v="181"/>
    <x v="9"/>
    <n v="566"/>
    <x v="0"/>
  </r>
  <r>
    <s v="11 Rogaland"/>
    <x v="10"/>
    <s v="1121"/>
    <s v="1121 Time"/>
    <x v="181"/>
    <x v="10"/>
    <n v="512"/>
    <x v="0"/>
  </r>
  <r>
    <s v="11 Rogaland"/>
    <x v="10"/>
    <s v="1121"/>
    <s v="1121 Time"/>
    <x v="181"/>
    <x v="11"/>
    <n v="493"/>
    <x v="0"/>
  </r>
  <r>
    <s v="11 Rogaland"/>
    <x v="10"/>
    <s v="1121"/>
    <s v="1121 Time"/>
    <x v="181"/>
    <x v="12"/>
    <n v="456"/>
    <x v="0"/>
  </r>
  <r>
    <s v="11 Rogaland"/>
    <x v="10"/>
    <s v="1122"/>
    <s v="1122 Gjesdal"/>
    <x v="182"/>
    <x v="0"/>
    <n v="252"/>
    <x v="0"/>
  </r>
  <r>
    <s v="11 Rogaland"/>
    <x v="10"/>
    <s v="1122"/>
    <s v="1122 Gjesdal"/>
    <x v="182"/>
    <x v="1"/>
    <n v="260"/>
    <x v="0"/>
  </r>
  <r>
    <s v="11 Rogaland"/>
    <x v="10"/>
    <s v="1122"/>
    <s v="1122 Gjesdal"/>
    <x v="182"/>
    <x v="2"/>
    <n v="243"/>
    <x v="0"/>
  </r>
  <r>
    <s v="11 Rogaland"/>
    <x v="10"/>
    <s v="1122"/>
    <s v="1122 Gjesdal"/>
    <x v="182"/>
    <x v="3"/>
    <n v="247"/>
    <x v="0"/>
  </r>
  <r>
    <s v="11 Rogaland"/>
    <x v="10"/>
    <s v="1122"/>
    <s v="1122 Gjesdal"/>
    <x v="182"/>
    <x v="4"/>
    <n v="234"/>
    <x v="0"/>
  </r>
  <r>
    <s v="11 Rogaland"/>
    <x v="10"/>
    <s v="1122"/>
    <s v="1122 Gjesdal"/>
    <x v="182"/>
    <x v="5"/>
    <n v="245"/>
    <x v="0"/>
  </r>
  <r>
    <s v="11 Rogaland"/>
    <x v="10"/>
    <s v="1122"/>
    <s v="1122 Gjesdal"/>
    <x v="182"/>
    <x v="6"/>
    <n v="241"/>
    <x v="0"/>
  </r>
  <r>
    <s v="11 Rogaland"/>
    <x v="10"/>
    <s v="1122"/>
    <s v="1122 Gjesdal"/>
    <x v="182"/>
    <x v="7"/>
    <n v="247"/>
    <x v="0"/>
  </r>
  <r>
    <s v="11 Rogaland"/>
    <x v="10"/>
    <s v="1122"/>
    <s v="1122 Gjesdal"/>
    <x v="182"/>
    <x v="8"/>
    <n v="229"/>
    <x v="0"/>
  </r>
  <r>
    <s v="11 Rogaland"/>
    <x v="10"/>
    <s v="1122"/>
    <s v="1122 Gjesdal"/>
    <x v="182"/>
    <x v="9"/>
    <n v="222"/>
    <x v="0"/>
  </r>
  <r>
    <s v="11 Rogaland"/>
    <x v="10"/>
    <s v="1122"/>
    <s v="1122 Gjesdal"/>
    <x v="182"/>
    <x v="10"/>
    <n v="211"/>
    <x v="0"/>
  </r>
  <r>
    <s v="11 Rogaland"/>
    <x v="10"/>
    <s v="1122"/>
    <s v="1122 Gjesdal"/>
    <x v="182"/>
    <x v="11"/>
    <n v="210"/>
    <x v="0"/>
  </r>
  <r>
    <s v="11 Rogaland"/>
    <x v="10"/>
    <s v="1122"/>
    <s v="1122 Gjesdal"/>
    <x v="182"/>
    <x v="12"/>
    <n v="190"/>
    <x v="0"/>
  </r>
  <r>
    <s v="11 Rogaland"/>
    <x v="10"/>
    <s v="1124"/>
    <s v="1124 Sola"/>
    <x v="183"/>
    <x v="0"/>
    <n v="349"/>
    <x v="0"/>
  </r>
  <r>
    <s v="11 Rogaland"/>
    <x v="10"/>
    <s v="1124"/>
    <s v="1124 Sola"/>
    <x v="183"/>
    <x v="1"/>
    <n v="500"/>
    <x v="0"/>
  </r>
  <r>
    <s v="11 Rogaland"/>
    <x v="10"/>
    <s v="1124"/>
    <s v="1124 Sola"/>
    <x v="183"/>
    <x v="2"/>
    <n v="479"/>
    <x v="0"/>
  </r>
  <r>
    <s v="11 Rogaland"/>
    <x v="10"/>
    <s v="1124"/>
    <s v="1124 Sola"/>
    <x v="183"/>
    <x v="3"/>
    <n v="413"/>
    <x v="0"/>
  </r>
  <r>
    <s v="11 Rogaland"/>
    <x v="10"/>
    <s v="1124"/>
    <s v="1124 Sola"/>
    <x v="183"/>
    <x v="4"/>
    <n v="428"/>
    <x v="0"/>
  </r>
  <r>
    <s v="11 Rogaland"/>
    <x v="10"/>
    <s v="1124"/>
    <s v="1124 Sola"/>
    <x v="183"/>
    <x v="5"/>
    <n v="388"/>
    <x v="0"/>
  </r>
  <r>
    <s v="11 Rogaland"/>
    <x v="10"/>
    <s v="1124"/>
    <s v="1124 Sola"/>
    <x v="183"/>
    <x v="6"/>
    <n v="412"/>
    <x v="0"/>
  </r>
  <r>
    <s v="11 Rogaland"/>
    <x v="10"/>
    <s v="1124"/>
    <s v="1124 Sola"/>
    <x v="183"/>
    <x v="7"/>
    <n v="371"/>
    <x v="0"/>
  </r>
  <r>
    <s v="11 Rogaland"/>
    <x v="10"/>
    <s v="1124"/>
    <s v="1124 Sola"/>
    <x v="183"/>
    <x v="8"/>
    <n v="317"/>
    <x v="0"/>
  </r>
  <r>
    <s v="11 Rogaland"/>
    <x v="10"/>
    <s v="1124"/>
    <s v="1124 Sola"/>
    <x v="183"/>
    <x v="9"/>
    <n v="358"/>
    <x v="0"/>
  </r>
  <r>
    <s v="11 Rogaland"/>
    <x v="10"/>
    <s v="1124"/>
    <s v="1124 Sola"/>
    <x v="183"/>
    <x v="10"/>
    <n v="203"/>
    <x v="0"/>
  </r>
  <r>
    <s v="11 Rogaland"/>
    <x v="10"/>
    <s v="1124"/>
    <s v="1124 Sola"/>
    <x v="183"/>
    <x v="11"/>
    <n v="170"/>
    <x v="0"/>
  </r>
  <r>
    <s v="11 Rogaland"/>
    <x v="10"/>
    <s v="1124"/>
    <s v="1124 Sola"/>
    <x v="183"/>
    <x v="12"/>
    <n v="156"/>
    <x v="0"/>
  </r>
  <r>
    <s v="11 Rogaland"/>
    <x v="10"/>
    <s v="1127"/>
    <s v="1127 Randaberg"/>
    <x v="184"/>
    <x v="0"/>
    <n v="387"/>
    <x v="0"/>
  </r>
  <r>
    <s v="11 Rogaland"/>
    <x v="10"/>
    <s v="1127"/>
    <s v="1127 Randaberg"/>
    <x v="184"/>
    <x v="1"/>
    <n v="143"/>
    <x v="0"/>
  </r>
  <r>
    <s v="11 Rogaland"/>
    <x v="10"/>
    <s v="1127"/>
    <s v="1127 Randaberg"/>
    <x v="184"/>
    <x v="2"/>
    <n v="140"/>
    <x v="0"/>
  </r>
  <r>
    <s v="11 Rogaland"/>
    <x v="10"/>
    <s v="1127"/>
    <s v="1127 Randaberg"/>
    <x v="184"/>
    <x v="3"/>
    <n v="169"/>
    <x v="0"/>
  </r>
  <r>
    <s v="11 Rogaland"/>
    <x v="10"/>
    <s v="1127"/>
    <s v="1127 Randaberg"/>
    <x v="184"/>
    <x v="4"/>
    <n v="151"/>
    <x v="0"/>
  </r>
  <r>
    <s v="11 Rogaland"/>
    <x v="10"/>
    <s v="1127"/>
    <s v="1127 Randaberg"/>
    <x v="184"/>
    <x v="5"/>
    <n v="150"/>
    <x v="0"/>
  </r>
  <r>
    <s v="11 Rogaland"/>
    <x v="10"/>
    <s v="1127"/>
    <s v="1127 Randaberg"/>
    <x v="184"/>
    <x v="6"/>
    <n v="157"/>
    <x v="0"/>
  </r>
  <r>
    <s v="11 Rogaland"/>
    <x v="10"/>
    <s v="1127"/>
    <s v="1127 Randaberg"/>
    <x v="184"/>
    <x v="7"/>
    <n v="167"/>
    <x v="0"/>
  </r>
  <r>
    <s v="11 Rogaland"/>
    <x v="10"/>
    <s v="1127"/>
    <s v="1127 Randaberg"/>
    <x v="184"/>
    <x v="8"/>
    <n v="152"/>
    <x v="0"/>
  </r>
  <r>
    <s v="11 Rogaland"/>
    <x v="10"/>
    <s v="1127"/>
    <s v="1127 Randaberg"/>
    <x v="184"/>
    <x v="9"/>
    <n v="130"/>
    <x v="0"/>
  </r>
  <r>
    <s v="11 Rogaland"/>
    <x v="10"/>
    <s v="1127"/>
    <s v="1127 Randaberg"/>
    <x v="184"/>
    <x v="10"/>
    <n v="133"/>
    <x v="0"/>
  </r>
  <r>
    <s v="11 Rogaland"/>
    <x v="10"/>
    <s v="1127"/>
    <s v="1127 Randaberg"/>
    <x v="184"/>
    <x v="11"/>
    <n v="101"/>
    <x v="0"/>
  </r>
  <r>
    <s v="11 Rogaland"/>
    <x v="10"/>
    <s v="1127"/>
    <s v="1127 Randaberg"/>
    <x v="184"/>
    <x v="12"/>
    <n v="95"/>
    <x v="0"/>
  </r>
  <r>
    <s v="11 Rogaland"/>
    <x v="10"/>
    <s v="1129"/>
    <s v="1129 Forsand"/>
    <x v="185"/>
    <x v="0"/>
    <n v="53"/>
    <x v="0"/>
  </r>
  <r>
    <s v="11 Rogaland"/>
    <x v="10"/>
    <s v="1129"/>
    <s v="1129 Forsand"/>
    <x v="185"/>
    <x v="1"/>
    <n v="47"/>
    <x v="0"/>
  </r>
  <r>
    <s v="11 Rogaland"/>
    <x v="10"/>
    <s v="1129"/>
    <s v="1129 Forsand"/>
    <x v="185"/>
    <x v="2"/>
    <n v="47"/>
    <x v="0"/>
  </r>
  <r>
    <s v="11 Rogaland"/>
    <x v="10"/>
    <s v="1129"/>
    <s v="1129 Forsand"/>
    <x v="185"/>
    <x v="3"/>
    <n v="58"/>
    <x v="0"/>
  </r>
  <r>
    <s v="11 Rogaland"/>
    <x v="10"/>
    <s v="1129"/>
    <s v="1129 Forsand"/>
    <x v="185"/>
    <x v="4"/>
    <n v="47"/>
    <x v="0"/>
  </r>
  <r>
    <s v="11 Rogaland"/>
    <x v="10"/>
    <s v="1129"/>
    <s v="1129 Forsand"/>
    <x v="185"/>
    <x v="5"/>
    <n v="55"/>
    <x v="0"/>
  </r>
  <r>
    <s v="11 Rogaland"/>
    <x v="10"/>
    <s v="1129"/>
    <s v="1129 Forsand"/>
    <x v="185"/>
    <x v="6"/>
    <n v="56"/>
    <x v="0"/>
  </r>
  <r>
    <s v="11 Rogaland"/>
    <x v="10"/>
    <s v="1129"/>
    <s v="1129 Forsand"/>
    <x v="185"/>
    <x v="7"/>
    <n v="44"/>
    <x v="0"/>
  </r>
  <r>
    <s v="11 Rogaland"/>
    <x v="10"/>
    <s v="1129"/>
    <s v="1129 Forsand"/>
    <x v="185"/>
    <x v="8"/>
    <n v="54"/>
    <x v="0"/>
  </r>
  <r>
    <s v="11 Rogaland"/>
    <x v="10"/>
    <s v="1129"/>
    <s v="1129 Forsand"/>
    <x v="185"/>
    <x v="9"/>
    <n v="48"/>
    <x v="0"/>
  </r>
  <r>
    <s v="11 Rogaland"/>
    <x v="10"/>
    <s v="1129"/>
    <s v="1129 Forsand"/>
    <x v="185"/>
    <x v="10"/>
    <n v="49"/>
    <x v="0"/>
  </r>
  <r>
    <s v="11 Rogaland"/>
    <x v="10"/>
    <s v="1129"/>
    <s v="1129 Forsand"/>
    <x v="185"/>
    <x v="11"/>
    <n v="46"/>
    <x v="0"/>
  </r>
  <r>
    <s v="11 Rogaland"/>
    <x v="10"/>
    <s v="1129"/>
    <s v="1129 Forsand"/>
    <x v="185"/>
    <x v="12"/>
    <n v="37"/>
    <x v="0"/>
  </r>
  <r>
    <s v="11 Rogaland"/>
    <x v="10"/>
    <s v="1130"/>
    <s v="1130 Strand"/>
    <x v="186"/>
    <x v="0"/>
    <n v="230"/>
    <x v="0"/>
  </r>
  <r>
    <s v="11 Rogaland"/>
    <x v="10"/>
    <s v="1130"/>
    <s v="1130 Strand"/>
    <x v="186"/>
    <x v="1"/>
    <n v="182"/>
    <x v="0"/>
  </r>
  <r>
    <s v="11 Rogaland"/>
    <x v="10"/>
    <s v="1130"/>
    <s v="1130 Strand"/>
    <x v="186"/>
    <x v="2"/>
    <n v="200"/>
    <x v="0"/>
  </r>
  <r>
    <s v="11 Rogaland"/>
    <x v="10"/>
    <s v="1130"/>
    <s v="1130 Strand"/>
    <x v="186"/>
    <x v="3"/>
    <n v="194"/>
    <x v="0"/>
  </r>
  <r>
    <s v="11 Rogaland"/>
    <x v="10"/>
    <s v="1130"/>
    <s v="1130 Strand"/>
    <x v="186"/>
    <x v="4"/>
    <n v="185"/>
    <x v="0"/>
  </r>
  <r>
    <s v="11 Rogaland"/>
    <x v="10"/>
    <s v="1130"/>
    <s v="1130 Strand"/>
    <x v="186"/>
    <x v="5"/>
    <n v="187"/>
    <x v="0"/>
  </r>
  <r>
    <s v="11 Rogaland"/>
    <x v="10"/>
    <s v="1130"/>
    <s v="1130 Strand"/>
    <x v="186"/>
    <x v="6"/>
    <n v="189"/>
    <x v="0"/>
  </r>
  <r>
    <s v="11 Rogaland"/>
    <x v="10"/>
    <s v="1130"/>
    <s v="1130 Strand"/>
    <x v="186"/>
    <x v="7"/>
    <n v="198"/>
    <x v="0"/>
  </r>
  <r>
    <s v="11 Rogaland"/>
    <x v="10"/>
    <s v="1130"/>
    <s v="1130 Strand"/>
    <x v="186"/>
    <x v="8"/>
    <n v="180"/>
    <x v="0"/>
  </r>
  <r>
    <s v="11 Rogaland"/>
    <x v="10"/>
    <s v="1130"/>
    <s v="1130 Strand"/>
    <x v="186"/>
    <x v="9"/>
    <n v="186"/>
    <x v="0"/>
  </r>
  <r>
    <s v="11 Rogaland"/>
    <x v="10"/>
    <s v="1130"/>
    <s v="1130 Strand"/>
    <x v="186"/>
    <x v="10"/>
    <n v="172"/>
    <x v="0"/>
  </r>
  <r>
    <s v="11 Rogaland"/>
    <x v="10"/>
    <s v="1130"/>
    <s v="1130 Strand"/>
    <x v="186"/>
    <x v="11"/>
    <n v="149"/>
    <x v="0"/>
  </r>
  <r>
    <s v="11 Rogaland"/>
    <x v="10"/>
    <s v="1130"/>
    <s v="1130 Strand"/>
    <x v="186"/>
    <x v="12"/>
    <n v="128"/>
    <x v="0"/>
  </r>
  <r>
    <s v="11 Rogaland"/>
    <x v="10"/>
    <s v="1133"/>
    <s v="1133 Hjelmeland"/>
    <x v="187"/>
    <x v="0"/>
    <n v="314"/>
    <x v="0"/>
  </r>
  <r>
    <s v="11 Rogaland"/>
    <x v="10"/>
    <s v="1133"/>
    <s v="1133 Hjelmeland"/>
    <x v="187"/>
    <x v="1"/>
    <n v="308"/>
    <x v="0"/>
  </r>
  <r>
    <s v="11 Rogaland"/>
    <x v="10"/>
    <s v="1133"/>
    <s v="1133 Hjelmeland"/>
    <x v="187"/>
    <x v="2"/>
    <n v="289"/>
    <x v="0"/>
  </r>
  <r>
    <s v="11 Rogaland"/>
    <x v="10"/>
    <s v="1133"/>
    <s v="1133 Hjelmeland"/>
    <x v="187"/>
    <x v="3"/>
    <n v="295"/>
    <x v="0"/>
  </r>
  <r>
    <s v="11 Rogaland"/>
    <x v="10"/>
    <s v="1133"/>
    <s v="1133 Hjelmeland"/>
    <x v="187"/>
    <x v="4"/>
    <n v="257"/>
    <x v="0"/>
  </r>
  <r>
    <s v="11 Rogaland"/>
    <x v="10"/>
    <s v="1133"/>
    <s v="1133 Hjelmeland"/>
    <x v="187"/>
    <x v="5"/>
    <n v="256"/>
    <x v="0"/>
  </r>
  <r>
    <s v="11 Rogaland"/>
    <x v="10"/>
    <s v="1133"/>
    <s v="1133 Hjelmeland"/>
    <x v="187"/>
    <x v="6"/>
    <n v="209"/>
    <x v="0"/>
  </r>
  <r>
    <s v="11 Rogaland"/>
    <x v="10"/>
    <s v="1133"/>
    <s v="1133 Hjelmeland"/>
    <x v="187"/>
    <x v="7"/>
    <n v="225"/>
    <x v="0"/>
  </r>
  <r>
    <s v="11 Rogaland"/>
    <x v="10"/>
    <s v="1133"/>
    <s v="1133 Hjelmeland"/>
    <x v="187"/>
    <x v="8"/>
    <n v="208"/>
    <x v="0"/>
  </r>
  <r>
    <s v="11 Rogaland"/>
    <x v="10"/>
    <s v="1133"/>
    <s v="1133 Hjelmeland"/>
    <x v="187"/>
    <x v="9"/>
    <n v="201"/>
    <x v="0"/>
  </r>
  <r>
    <s v="11 Rogaland"/>
    <x v="10"/>
    <s v="1133"/>
    <s v="1133 Hjelmeland"/>
    <x v="187"/>
    <x v="10"/>
    <n v="212"/>
    <x v="0"/>
  </r>
  <r>
    <s v="11 Rogaland"/>
    <x v="10"/>
    <s v="1133"/>
    <s v="1133 Hjelmeland"/>
    <x v="187"/>
    <x v="11"/>
    <n v="194"/>
    <x v="0"/>
  </r>
  <r>
    <s v="11 Rogaland"/>
    <x v="10"/>
    <s v="1133"/>
    <s v="1133 Hjelmeland"/>
    <x v="187"/>
    <x v="12"/>
    <n v="180"/>
    <x v="0"/>
  </r>
  <r>
    <s v="11 Rogaland"/>
    <x v="10"/>
    <s v="1134"/>
    <s v="1134 Suldal"/>
    <x v="188"/>
    <x v="0"/>
    <n v="292"/>
    <x v="0"/>
  </r>
  <r>
    <s v="11 Rogaland"/>
    <x v="10"/>
    <s v="1134"/>
    <s v="1134 Suldal"/>
    <x v="188"/>
    <x v="1"/>
    <n v="288"/>
    <x v="0"/>
  </r>
  <r>
    <s v="11 Rogaland"/>
    <x v="10"/>
    <s v="1134"/>
    <s v="1134 Suldal"/>
    <x v="188"/>
    <x v="2"/>
    <n v="260"/>
    <x v="0"/>
  </r>
  <r>
    <s v="11 Rogaland"/>
    <x v="10"/>
    <s v="1134"/>
    <s v="1134 Suldal"/>
    <x v="188"/>
    <x v="3"/>
    <n v="258"/>
    <x v="0"/>
  </r>
  <r>
    <s v="11 Rogaland"/>
    <x v="10"/>
    <s v="1134"/>
    <s v="1134 Suldal"/>
    <x v="188"/>
    <x v="4"/>
    <n v="240"/>
    <x v="0"/>
  </r>
  <r>
    <s v="11 Rogaland"/>
    <x v="10"/>
    <s v="1134"/>
    <s v="1134 Suldal"/>
    <x v="188"/>
    <x v="5"/>
    <n v="231"/>
    <x v="0"/>
  </r>
  <r>
    <s v="11 Rogaland"/>
    <x v="10"/>
    <s v="1134"/>
    <s v="1134 Suldal"/>
    <x v="188"/>
    <x v="6"/>
    <n v="226"/>
    <x v="0"/>
  </r>
  <r>
    <s v="11 Rogaland"/>
    <x v="10"/>
    <s v="1134"/>
    <s v="1134 Suldal"/>
    <x v="188"/>
    <x v="7"/>
    <n v="236"/>
    <x v="0"/>
  </r>
  <r>
    <s v="11 Rogaland"/>
    <x v="10"/>
    <s v="1134"/>
    <s v="1134 Suldal"/>
    <x v="188"/>
    <x v="8"/>
    <n v="219"/>
    <x v="0"/>
  </r>
  <r>
    <s v="11 Rogaland"/>
    <x v="10"/>
    <s v="1134"/>
    <s v="1134 Suldal"/>
    <x v="188"/>
    <x v="9"/>
    <n v="208"/>
    <x v="0"/>
  </r>
  <r>
    <s v="11 Rogaland"/>
    <x v="10"/>
    <s v="1134"/>
    <s v="1134 Suldal"/>
    <x v="188"/>
    <x v="10"/>
    <n v="216"/>
    <x v="0"/>
  </r>
  <r>
    <s v="11 Rogaland"/>
    <x v="10"/>
    <s v="1134"/>
    <s v="1134 Suldal"/>
    <x v="188"/>
    <x v="11"/>
    <n v="203"/>
    <x v="0"/>
  </r>
  <r>
    <s v="11 Rogaland"/>
    <x v="10"/>
    <s v="1134"/>
    <s v="1134 Suldal"/>
    <x v="188"/>
    <x v="12"/>
    <n v="181"/>
    <x v="0"/>
  </r>
  <r>
    <s v="11 Rogaland"/>
    <x v="10"/>
    <s v="1135"/>
    <s v="1135 Sauda"/>
    <x v="189"/>
    <x v="0"/>
    <n v="40"/>
    <x v="0"/>
  </r>
  <r>
    <s v="11 Rogaland"/>
    <x v="10"/>
    <s v="1135"/>
    <s v="1135 Sauda"/>
    <x v="189"/>
    <x v="1"/>
    <n v="36"/>
    <x v="0"/>
  </r>
  <r>
    <s v="11 Rogaland"/>
    <x v="10"/>
    <s v="1135"/>
    <s v="1135 Sauda"/>
    <x v="189"/>
    <x v="2"/>
    <n v="36"/>
    <x v="0"/>
  </r>
  <r>
    <s v="11 Rogaland"/>
    <x v="10"/>
    <s v="1135"/>
    <s v="1135 Sauda"/>
    <x v="189"/>
    <x v="3"/>
    <n v="43"/>
    <x v="0"/>
  </r>
  <r>
    <s v="11 Rogaland"/>
    <x v="10"/>
    <s v="1135"/>
    <s v="1135 Sauda"/>
    <x v="189"/>
    <x v="4"/>
    <n v="29"/>
    <x v="0"/>
  </r>
  <r>
    <s v="11 Rogaland"/>
    <x v="10"/>
    <s v="1135"/>
    <s v="1135 Sauda"/>
    <x v="189"/>
    <x v="5"/>
    <n v="38"/>
    <x v="0"/>
  </r>
  <r>
    <s v="11 Rogaland"/>
    <x v="10"/>
    <s v="1135"/>
    <s v="1135 Sauda"/>
    <x v="189"/>
    <x v="6"/>
    <n v="42"/>
    <x v="0"/>
  </r>
  <r>
    <s v="11 Rogaland"/>
    <x v="10"/>
    <s v="1135"/>
    <s v="1135 Sauda"/>
    <x v="189"/>
    <x v="7"/>
    <n v="40"/>
    <x v="0"/>
  </r>
  <r>
    <s v="11 Rogaland"/>
    <x v="10"/>
    <s v="1135"/>
    <s v="1135 Sauda"/>
    <x v="189"/>
    <x v="8"/>
    <n v="33"/>
    <x v="0"/>
  </r>
  <r>
    <s v="11 Rogaland"/>
    <x v="10"/>
    <s v="1135"/>
    <s v="1135 Sauda"/>
    <x v="189"/>
    <x v="9"/>
    <n v="38"/>
    <x v="0"/>
  </r>
  <r>
    <s v="11 Rogaland"/>
    <x v="10"/>
    <s v="1135"/>
    <s v="1135 Sauda"/>
    <x v="189"/>
    <x v="10"/>
    <n v="34"/>
    <x v="0"/>
  </r>
  <r>
    <s v="11 Rogaland"/>
    <x v="10"/>
    <s v="1135"/>
    <s v="1135 Sauda"/>
    <x v="189"/>
    <x v="11"/>
    <n v="32"/>
    <x v="0"/>
  </r>
  <r>
    <s v="11 Rogaland"/>
    <x v="10"/>
    <s v="1135"/>
    <s v="1135 Sauda"/>
    <x v="189"/>
    <x v="12"/>
    <n v="35"/>
    <x v="0"/>
  </r>
  <r>
    <s v="11 Rogaland"/>
    <x v="10"/>
    <s v="1141"/>
    <s v="1141 Finnøy"/>
    <x v="190"/>
    <x v="0"/>
    <n v="397"/>
    <x v="0"/>
  </r>
  <r>
    <s v="11 Rogaland"/>
    <x v="10"/>
    <s v="1141"/>
    <s v="1141 Finnøy"/>
    <x v="190"/>
    <x v="1"/>
    <n v="369"/>
    <x v="0"/>
  </r>
  <r>
    <s v="11 Rogaland"/>
    <x v="10"/>
    <s v="1141"/>
    <s v="1141 Finnøy"/>
    <x v="190"/>
    <x v="2"/>
    <n v="353"/>
    <x v="0"/>
  </r>
  <r>
    <s v="11 Rogaland"/>
    <x v="10"/>
    <s v="1141"/>
    <s v="1141 Finnøy"/>
    <x v="190"/>
    <x v="3"/>
    <n v="403"/>
    <x v="0"/>
  </r>
  <r>
    <s v="11 Rogaland"/>
    <x v="10"/>
    <s v="1141"/>
    <s v="1141 Finnøy"/>
    <x v="190"/>
    <x v="4"/>
    <n v="370"/>
    <x v="0"/>
  </r>
  <r>
    <s v="11 Rogaland"/>
    <x v="10"/>
    <s v="1141"/>
    <s v="1141 Finnøy"/>
    <x v="190"/>
    <x v="5"/>
    <n v="330"/>
    <x v="0"/>
  </r>
  <r>
    <s v="11 Rogaland"/>
    <x v="10"/>
    <s v="1141"/>
    <s v="1141 Finnøy"/>
    <x v="190"/>
    <x v="6"/>
    <n v="400"/>
    <x v="0"/>
  </r>
  <r>
    <s v="11 Rogaland"/>
    <x v="10"/>
    <s v="1141"/>
    <s v="1141 Finnøy"/>
    <x v="190"/>
    <x v="7"/>
    <n v="400"/>
    <x v="0"/>
  </r>
  <r>
    <s v="11 Rogaland"/>
    <x v="10"/>
    <s v="1141"/>
    <s v="1141 Finnøy"/>
    <x v="190"/>
    <x v="8"/>
    <n v="421"/>
    <x v="0"/>
  </r>
  <r>
    <s v="11 Rogaland"/>
    <x v="10"/>
    <s v="1141"/>
    <s v="1141 Finnøy"/>
    <x v="190"/>
    <x v="9"/>
    <n v="430"/>
    <x v="0"/>
  </r>
  <r>
    <s v="11 Rogaland"/>
    <x v="10"/>
    <s v="1141"/>
    <s v="1141 Finnøy"/>
    <x v="190"/>
    <x v="10"/>
    <n v="439"/>
    <x v="0"/>
  </r>
  <r>
    <s v="11 Rogaland"/>
    <x v="10"/>
    <s v="1141"/>
    <s v="1141 Finnøy"/>
    <x v="190"/>
    <x v="11"/>
    <n v="443"/>
    <x v="0"/>
  </r>
  <r>
    <s v="11 Rogaland"/>
    <x v="10"/>
    <s v="1141"/>
    <s v="1141 Finnøy"/>
    <x v="190"/>
    <x v="12"/>
    <n v="365"/>
    <x v="0"/>
  </r>
  <r>
    <s v="11 Rogaland"/>
    <x v="10"/>
    <s v="1142"/>
    <s v="1142 Rennesøy"/>
    <x v="191"/>
    <x v="0"/>
    <n v="311"/>
    <x v="0"/>
  </r>
  <r>
    <s v="11 Rogaland"/>
    <x v="10"/>
    <s v="1142"/>
    <s v="1142 Rennesøy"/>
    <x v="191"/>
    <x v="1"/>
    <n v="284"/>
    <x v="0"/>
  </r>
  <r>
    <s v="11 Rogaland"/>
    <x v="10"/>
    <s v="1142"/>
    <s v="1142 Rennesøy"/>
    <x v="191"/>
    <x v="2"/>
    <n v="282"/>
    <x v="0"/>
  </r>
  <r>
    <s v="11 Rogaland"/>
    <x v="10"/>
    <s v="1142"/>
    <s v="1142 Rennesøy"/>
    <x v="191"/>
    <x v="3"/>
    <n v="278"/>
    <x v="0"/>
  </r>
  <r>
    <s v="11 Rogaland"/>
    <x v="10"/>
    <s v="1142"/>
    <s v="1142 Rennesøy"/>
    <x v="191"/>
    <x v="4"/>
    <n v="255"/>
    <x v="0"/>
  </r>
  <r>
    <s v="11 Rogaland"/>
    <x v="10"/>
    <s v="1142"/>
    <s v="1142 Rennesøy"/>
    <x v="191"/>
    <x v="5"/>
    <n v="249"/>
    <x v="0"/>
  </r>
  <r>
    <s v="11 Rogaland"/>
    <x v="10"/>
    <s v="1142"/>
    <s v="1142 Rennesøy"/>
    <x v="191"/>
    <x v="6"/>
    <n v="164"/>
    <x v="0"/>
  </r>
  <r>
    <s v="11 Rogaland"/>
    <x v="10"/>
    <s v="1142"/>
    <s v="1142 Rennesøy"/>
    <x v="191"/>
    <x v="7"/>
    <n v="156"/>
    <x v="0"/>
  </r>
  <r>
    <s v="11 Rogaland"/>
    <x v="10"/>
    <s v="1142"/>
    <s v="1142 Rennesøy"/>
    <x v="191"/>
    <x v="8"/>
    <n v="134"/>
    <x v="0"/>
  </r>
  <r>
    <s v="11 Rogaland"/>
    <x v="10"/>
    <s v="1142"/>
    <s v="1142 Rennesøy"/>
    <x v="191"/>
    <x v="9"/>
    <n v="124"/>
    <x v="0"/>
  </r>
  <r>
    <s v="11 Rogaland"/>
    <x v="10"/>
    <s v="1142"/>
    <s v="1142 Rennesøy"/>
    <x v="191"/>
    <x v="10"/>
    <n v="103"/>
    <x v="0"/>
  </r>
  <r>
    <s v="11 Rogaland"/>
    <x v="10"/>
    <s v="1142"/>
    <s v="1142 Rennesøy"/>
    <x v="191"/>
    <x v="11"/>
    <n v="97"/>
    <x v="0"/>
  </r>
  <r>
    <s v="11 Rogaland"/>
    <x v="10"/>
    <s v="1142"/>
    <s v="1142 Rennesøy"/>
    <x v="191"/>
    <x v="12"/>
    <n v="89"/>
    <x v="0"/>
  </r>
  <r>
    <s v="11 Rogaland"/>
    <x v="10"/>
    <s v="1144"/>
    <s v="1144 Kvitsøy"/>
    <x v="192"/>
    <x v="0"/>
    <n v="13"/>
    <x v="0"/>
  </r>
  <r>
    <s v="11 Rogaland"/>
    <x v="10"/>
    <s v="1144"/>
    <s v="1144 Kvitsøy"/>
    <x v="192"/>
    <x v="1"/>
    <n v="11"/>
    <x v="0"/>
  </r>
  <r>
    <s v="11 Rogaland"/>
    <x v="10"/>
    <s v="1144"/>
    <s v="1144 Kvitsøy"/>
    <x v="192"/>
    <x v="2"/>
    <n v="9"/>
    <x v="0"/>
  </r>
  <r>
    <s v="11 Rogaland"/>
    <x v="10"/>
    <s v="1144"/>
    <s v="1144 Kvitsøy"/>
    <x v="192"/>
    <x v="3"/>
    <n v="18"/>
    <x v="0"/>
  </r>
  <r>
    <s v="11 Rogaland"/>
    <x v="10"/>
    <s v="1144"/>
    <s v="1144 Kvitsøy"/>
    <x v="192"/>
    <x v="4"/>
    <n v="12"/>
    <x v="0"/>
  </r>
  <r>
    <s v="11 Rogaland"/>
    <x v="10"/>
    <s v="1144"/>
    <s v="1144 Kvitsøy"/>
    <x v="192"/>
    <x v="5"/>
    <n v="9"/>
    <x v="0"/>
  </r>
  <r>
    <s v="11 Rogaland"/>
    <x v="10"/>
    <s v="1144"/>
    <s v="1144 Kvitsøy"/>
    <x v="192"/>
    <x v="6"/>
    <n v="7"/>
    <x v="0"/>
  </r>
  <r>
    <s v="11 Rogaland"/>
    <x v="10"/>
    <s v="1144"/>
    <s v="1144 Kvitsøy"/>
    <x v="192"/>
    <x v="7"/>
    <n v="7"/>
    <x v="0"/>
  </r>
  <r>
    <s v="11 Rogaland"/>
    <x v="10"/>
    <s v="1144"/>
    <s v="1144 Kvitsøy"/>
    <x v="192"/>
    <x v="8"/>
    <n v="3"/>
    <x v="0"/>
  </r>
  <r>
    <s v="11 Rogaland"/>
    <x v="10"/>
    <s v="1144"/>
    <s v="1144 Kvitsøy"/>
    <x v="192"/>
    <x v="9"/>
    <n v="3"/>
    <x v="0"/>
  </r>
  <r>
    <s v="11 Rogaland"/>
    <x v="10"/>
    <s v="1144"/>
    <s v="1144 Kvitsøy"/>
    <x v="192"/>
    <x v="10"/>
    <n v="6"/>
    <x v="0"/>
  </r>
  <r>
    <s v="11 Rogaland"/>
    <x v="10"/>
    <s v="1144"/>
    <s v="1144 Kvitsøy"/>
    <x v="192"/>
    <x v="11"/>
    <n v="6"/>
    <x v="0"/>
  </r>
  <r>
    <s v="11 Rogaland"/>
    <x v="10"/>
    <s v="1144"/>
    <s v="1144 Kvitsøy"/>
    <x v="192"/>
    <x v="12"/>
    <n v="5"/>
    <x v="0"/>
  </r>
  <r>
    <s v="11 Rogaland"/>
    <x v="10"/>
    <s v="1145"/>
    <s v="1145 Bokn"/>
    <x v="193"/>
    <x v="0"/>
    <n v="38"/>
    <x v="0"/>
  </r>
  <r>
    <s v="11 Rogaland"/>
    <x v="10"/>
    <s v="1145"/>
    <s v="1145 Bokn"/>
    <x v="193"/>
    <x v="1"/>
    <n v="24"/>
    <x v="0"/>
  </r>
  <r>
    <s v="11 Rogaland"/>
    <x v="10"/>
    <s v="1145"/>
    <s v="1145 Bokn"/>
    <x v="193"/>
    <x v="2"/>
    <n v="29"/>
    <x v="0"/>
  </r>
  <r>
    <s v="11 Rogaland"/>
    <x v="10"/>
    <s v="1145"/>
    <s v="1145 Bokn"/>
    <x v="193"/>
    <x v="3"/>
    <n v="28"/>
    <x v="0"/>
  </r>
  <r>
    <s v="11 Rogaland"/>
    <x v="10"/>
    <s v="1145"/>
    <s v="1145 Bokn"/>
    <x v="193"/>
    <x v="4"/>
    <n v="22"/>
    <x v="0"/>
  </r>
  <r>
    <s v="11 Rogaland"/>
    <x v="10"/>
    <s v="1145"/>
    <s v="1145 Bokn"/>
    <x v="193"/>
    <x v="5"/>
    <n v="31"/>
    <x v="0"/>
  </r>
  <r>
    <s v="11 Rogaland"/>
    <x v="10"/>
    <s v="1145"/>
    <s v="1145 Bokn"/>
    <x v="193"/>
    <x v="6"/>
    <n v="24"/>
    <x v="0"/>
  </r>
  <r>
    <s v="11 Rogaland"/>
    <x v="10"/>
    <s v="1145"/>
    <s v="1145 Bokn"/>
    <x v="193"/>
    <x v="7"/>
    <n v="18"/>
    <x v="0"/>
  </r>
  <r>
    <s v="11 Rogaland"/>
    <x v="10"/>
    <s v="1145"/>
    <s v="1145 Bokn"/>
    <x v="193"/>
    <x v="8"/>
    <n v="16"/>
    <x v="0"/>
  </r>
  <r>
    <s v="11 Rogaland"/>
    <x v="10"/>
    <s v="1145"/>
    <s v="1145 Bokn"/>
    <x v="193"/>
    <x v="9"/>
    <n v="23"/>
    <x v="0"/>
  </r>
  <r>
    <s v="11 Rogaland"/>
    <x v="10"/>
    <s v="1145"/>
    <s v="1145 Bokn"/>
    <x v="193"/>
    <x v="10"/>
    <n v="22"/>
    <x v="0"/>
  </r>
  <r>
    <s v="11 Rogaland"/>
    <x v="10"/>
    <s v="1145"/>
    <s v="1145 Bokn"/>
    <x v="193"/>
    <x v="11"/>
    <n v="26"/>
    <x v="0"/>
  </r>
  <r>
    <s v="11 Rogaland"/>
    <x v="10"/>
    <s v="1145"/>
    <s v="1145 Bokn"/>
    <x v="193"/>
    <x v="12"/>
    <n v="20"/>
    <x v="0"/>
  </r>
  <r>
    <s v="11 Rogaland"/>
    <x v="10"/>
    <s v="1146"/>
    <s v="1146 Tysvær"/>
    <x v="194"/>
    <x v="0"/>
    <n v="422"/>
    <x v="0"/>
  </r>
  <r>
    <s v="11 Rogaland"/>
    <x v="10"/>
    <s v="1146"/>
    <s v="1146 Tysvær"/>
    <x v="194"/>
    <x v="1"/>
    <n v="390"/>
    <x v="0"/>
  </r>
  <r>
    <s v="11 Rogaland"/>
    <x v="10"/>
    <s v="1146"/>
    <s v="1146 Tysvær"/>
    <x v="194"/>
    <x v="2"/>
    <n v="383"/>
    <x v="0"/>
  </r>
  <r>
    <s v="11 Rogaland"/>
    <x v="10"/>
    <s v="1146"/>
    <s v="1146 Tysvær"/>
    <x v="194"/>
    <x v="3"/>
    <n v="393"/>
    <x v="0"/>
  </r>
  <r>
    <s v="11 Rogaland"/>
    <x v="10"/>
    <s v="1146"/>
    <s v="1146 Tysvær"/>
    <x v="194"/>
    <x v="4"/>
    <n v="368"/>
    <x v="0"/>
  </r>
  <r>
    <s v="11 Rogaland"/>
    <x v="10"/>
    <s v="1146"/>
    <s v="1146 Tysvær"/>
    <x v="194"/>
    <x v="5"/>
    <n v="336"/>
    <x v="0"/>
  </r>
  <r>
    <s v="11 Rogaland"/>
    <x v="10"/>
    <s v="1146"/>
    <s v="1146 Tysvær"/>
    <x v="194"/>
    <x v="6"/>
    <n v="332"/>
    <x v="0"/>
  </r>
  <r>
    <s v="11 Rogaland"/>
    <x v="10"/>
    <s v="1146"/>
    <s v="1146 Tysvær"/>
    <x v="194"/>
    <x v="7"/>
    <n v="303"/>
    <x v="0"/>
  </r>
  <r>
    <s v="11 Rogaland"/>
    <x v="10"/>
    <s v="1146"/>
    <s v="1146 Tysvær"/>
    <x v="194"/>
    <x v="8"/>
    <n v="249"/>
    <x v="0"/>
  </r>
  <r>
    <s v="11 Rogaland"/>
    <x v="10"/>
    <s v="1146"/>
    <s v="1146 Tysvær"/>
    <x v="194"/>
    <x v="9"/>
    <n v="244"/>
    <x v="0"/>
  </r>
  <r>
    <s v="11 Rogaland"/>
    <x v="10"/>
    <s v="1146"/>
    <s v="1146 Tysvær"/>
    <x v="194"/>
    <x v="10"/>
    <n v="229"/>
    <x v="0"/>
  </r>
  <r>
    <s v="11 Rogaland"/>
    <x v="10"/>
    <s v="1146"/>
    <s v="1146 Tysvær"/>
    <x v="194"/>
    <x v="11"/>
    <n v="196"/>
    <x v="0"/>
  </r>
  <r>
    <s v="11 Rogaland"/>
    <x v="10"/>
    <s v="1146"/>
    <s v="1146 Tysvær"/>
    <x v="194"/>
    <x v="12"/>
    <n v="180"/>
    <x v="0"/>
  </r>
  <r>
    <s v="11 Rogaland"/>
    <x v="10"/>
    <s v="1149"/>
    <s v="1149 Karmøy"/>
    <x v="195"/>
    <x v="0"/>
    <n v="255"/>
    <x v="0"/>
  </r>
  <r>
    <s v="11 Rogaland"/>
    <x v="10"/>
    <s v="1149"/>
    <s v="1149 Karmøy"/>
    <x v="195"/>
    <x v="1"/>
    <n v="246"/>
    <x v="0"/>
  </r>
  <r>
    <s v="11 Rogaland"/>
    <x v="10"/>
    <s v="1149"/>
    <s v="1149 Karmøy"/>
    <x v="195"/>
    <x v="2"/>
    <n v="229"/>
    <x v="0"/>
  </r>
  <r>
    <s v="11 Rogaland"/>
    <x v="10"/>
    <s v="1149"/>
    <s v="1149 Karmøy"/>
    <x v="195"/>
    <x v="3"/>
    <n v="239"/>
    <x v="0"/>
  </r>
  <r>
    <s v="11 Rogaland"/>
    <x v="10"/>
    <s v="1149"/>
    <s v="1149 Karmøy"/>
    <x v="195"/>
    <x v="4"/>
    <n v="220"/>
    <x v="0"/>
  </r>
  <r>
    <s v="11 Rogaland"/>
    <x v="10"/>
    <s v="1149"/>
    <s v="1149 Karmøy"/>
    <x v="195"/>
    <x v="5"/>
    <n v="303"/>
    <x v="0"/>
  </r>
  <r>
    <s v="11 Rogaland"/>
    <x v="10"/>
    <s v="1149"/>
    <s v="1149 Karmøy"/>
    <x v="195"/>
    <x v="6"/>
    <n v="335"/>
    <x v="0"/>
  </r>
  <r>
    <s v="11 Rogaland"/>
    <x v="10"/>
    <s v="1149"/>
    <s v="1149 Karmøy"/>
    <x v="195"/>
    <x v="7"/>
    <n v="369"/>
    <x v="0"/>
  </r>
  <r>
    <s v="11 Rogaland"/>
    <x v="10"/>
    <s v="1149"/>
    <s v="1149 Karmøy"/>
    <x v="195"/>
    <x v="8"/>
    <n v="306"/>
    <x v="0"/>
  </r>
  <r>
    <s v="11 Rogaland"/>
    <x v="10"/>
    <s v="1149"/>
    <s v="1149 Karmøy"/>
    <x v="195"/>
    <x v="9"/>
    <n v="297"/>
    <x v="0"/>
  </r>
  <r>
    <s v="11 Rogaland"/>
    <x v="10"/>
    <s v="1149"/>
    <s v="1149 Karmøy"/>
    <x v="195"/>
    <x v="10"/>
    <n v="277"/>
    <x v="0"/>
  </r>
  <r>
    <s v="11 Rogaland"/>
    <x v="10"/>
    <s v="1149"/>
    <s v="1149 Karmøy"/>
    <x v="195"/>
    <x v="11"/>
    <n v="201"/>
    <x v="0"/>
  </r>
  <r>
    <s v="11 Rogaland"/>
    <x v="10"/>
    <s v="1149"/>
    <s v="1149 Karmøy"/>
    <x v="195"/>
    <x v="12"/>
    <n v="198"/>
    <x v="0"/>
  </r>
  <r>
    <s v="11 Rogaland"/>
    <x v="10"/>
    <s v="1151"/>
    <s v="1151 Utsira"/>
    <x v="196"/>
    <x v="0"/>
    <n v="4"/>
    <x v="0"/>
  </r>
  <r>
    <s v="11 Rogaland"/>
    <x v="10"/>
    <s v="1151"/>
    <s v="1151 Utsira"/>
    <x v="196"/>
    <x v="1"/>
    <n v="7"/>
    <x v="0"/>
  </r>
  <r>
    <s v="11 Rogaland"/>
    <x v="10"/>
    <s v="1151"/>
    <s v="1151 Utsira"/>
    <x v="196"/>
    <x v="2"/>
    <n v="5"/>
    <x v="0"/>
  </r>
  <r>
    <s v="11 Rogaland"/>
    <x v="10"/>
    <s v="1151"/>
    <s v="1151 Utsira"/>
    <x v="196"/>
    <x v="3"/>
    <n v="6"/>
    <x v="0"/>
  </r>
  <r>
    <s v="11 Rogaland"/>
    <x v="10"/>
    <s v="1151"/>
    <s v="1151 Utsira"/>
    <x v="196"/>
    <x v="4"/>
    <n v="4"/>
    <x v="0"/>
  </r>
  <r>
    <s v="11 Rogaland"/>
    <x v="10"/>
    <s v="1151"/>
    <s v="1151 Utsira"/>
    <x v="196"/>
    <x v="5"/>
    <n v="5"/>
    <x v="0"/>
  </r>
  <r>
    <s v="11 Rogaland"/>
    <x v="10"/>
    <s v="1151"/>
    <s v="1151 Utsira"/>
    <x v="196"/>
    <x v="6"/>
    <n v="5"/>
    <x v="0"/>
  </r>
  <r>
    <s v="11 Rogaland"/>
    <x v="10"/>
    <s v="1151"/>
    <s v="1151 Utsira"/>
    <x v="196"/>
    <x v="7"/>
    <n v="5"/>
    <x v="0"/>
  </r>
  <r>
    <s v="11 Rogaland"/>
    <x v="10"/>
    <s v="1151"/>
    <s v="1151 Utsira"/>
    <x v="196"/>
    <x v="8"/>
    <n v="4"/>
    <x v="0"/>
  </r>
  <r>
    <s v="11 Rogaland"/>
    <x v="10"/>
    <s v="1151"/>
    <s v="1151 Utsira"/>
    <x v="196"/>
    <x v="9"/>
    <n v="3"/>
    <x v="0"/>
  </r>
  <r>
    <s v="11 Rogaland"/>
    <x v="10"/>
    <s v="1151"/>
    <s v="1151 Utsira"/>
    <x v="196"/>
    <x v="10"/>
    <n v="3"/>
    <x v="0"/>
  </r>
  <r>
    <s v="11 Rogaland"/>
    <x v="10"/>
    <s v="1151"/>
    <s v="1151 Utsira"/>
    <x v="196"/>
    <x v="11"/>
    <n v="3"/>
    <x v="0"/>
  </r>
  <r>
    <s v="11 Rogaland"/>
    <x v="10"/>
    <s v="1151"/>
    <s v="1151 Utsira"/>
    <x v="196"/>
    <x v="12"/>
    <n v="0"/>
    <x v="0"/>
  </r>
  <r>
    <s v="11 Rogaland"/>
    <x v="10"/>
    <s v="1160"/>
    <s v="1160 Vindafjord"/>
    <x v="197"/>
    <x v="0"/>
    <n v="640"/>
    <x v="0"/>
  </r>
  <r>
    <s v="11 Rogaland"/>
    <x v="10"/>
    <s v="1160"/>
    <s v="1160 Vindafjord"/>
    <x v="197"/>
    <x v="1"/>
    <n v="553"/>
    <x v="0"/>
  </r>
  <r>
    <s v="11 Rogaland"/>
    <x v="10"/>
    <s v="1160"/>
    <s v="1160 Vindafjord"/>
    <x v="197"/>
    <x v="2"/>
    <n v="546"/>
    <x v="0"/>
  </r>
  <r>
    <s v="11 Rogaland"/>
    <x v="10"/>
    <s v="1160"/>
    <s v="1160 Vindafjord"/>
    <x v="197"/>
    <x v="3"/>
    <n v="588"/>
    <x v="0"/>
  </r>
  <r>
    <s v="11 Rogaland"/>
    <x v="10"/>
    <s v="1160"/>
    <s v="1160 Vindafjord"/>
    <x v="197"/>
    <x v="4"/>
    <n v="553"/>
    <x v="0"/>
  </r>
  <r>
    <s v="11 Rogaland"/>
    <x v="10"/>
    <s v="1160"/>
    <s v="1160 Vindafjord"/>
    <x v="197"/>
    <x v="5"/>
    <n v="576"/>
    <x v="0"/>
  </r>
  <r>
    <s v="11 Rogaland"/>
    <x v="10"/>
    <s v="1160"/>
    <s v="1160 Vindafjord"/>
    <x v="197"/>
    <x v="6"/>
    <n v="522"/>
    <x v="0"/>
  </r>
  <r>
    <s v="11 Rogaland"/>
    <x v="10"/>
    <s v="1160"/>
    <s v="1160 Vindafjord"/>
    <x v="197"/>
    <x v="7"/>
    <n v="373"/>
    <x v="0"/>
  </r>
  <r>
    <s v="11 Rogaland"/>
    <x v="10"/>
    <s v="1160"/>
    <s v="1160 Vindafjord"/>
    <x v="197"/>
    <x v="8"/>
    <n v="628"/>
    <x v="0"/>
  </r>
  <r>
    <s v="11 Rogaland"/>
    <x v="10"/>
    <s v="1160"/>
    <s v="1160 Vindafjord"/>
    <x v="197"/>
    <x v="9"/>
    <n v="614"/>
    <x v="0"/>
  </r>
  <r>
    <s v="11 Rogaland"/>
    <x v="10"/>
    <s v="1160"/>
    <s v="1160 Vindafjord"/>
    <x v="197"/>
    <x v="10"/>
    <n v="605"/>
    <x v="0"/>
  </r>
  <r>
    <s v="11 Rogaland"/>
    <x v="10"/>
    <s v="1160"/>
    <s v="1160 Vindafjord"/>
    <x v="197"/>
    <x v="11"/>
    <n v="636"/>
    <x v="0"/>
  </r>
  <r>
    <s v="11 Rogaland"/>
    <x v="10"/>
    <s v="1160"/>
    <s v="1160 Vindafjord"/>
    <x v="197"/>
    <x v="12"/>
    <n v="575"/>
    <x v="0"/>
  </r>
  <r>
    <s v="12 Hordaland"/>
    <x v="11"/>
    <s v="1201"/>
    <s v="1201 Bergen"/>
    <x v="198"/>
    <x v="0"/>
    <n v="665"/>
    <x v="0"/>
  </r>
  <r>
    <s v="12 Hordaland"/>
    <x v="11"/>
    <s v="1201"/>
    <s v="1201 Bergen"/>
    <x v="198"/>
    <x v="1"/>
    <n v="667"/>
    <x v="0"/>
  </r>
  <r>
    <s v="12 Hordaland"/>
    <x v="11"/>
    <s v="1201"/>
    <s v="1201 Bergen"/>
    <x v="198"/>
    <x v="2"/>
    <n v="632"/>
    <x v="0"/>
  </r>
  <r>
    <s v="12 Hordaland"/>
    <x v="11"/>
    <s v="1201"/>
    <s v="1201 Bergen"/>
    <x v="198"/>
    <x v="3"/>
    <n v="544"/>
    <x v="0"/>
  </r>
  <r>
    <s v="12 Hordaland"/>
    <x v="11"/>
    <s v="1201"/>
    <s v="1201 Bergen"/>
    <x v="198"/>
    <x v="4"/>
    <n v="578"/>
    <x v="0"/>
  </r>
  <r>
    <s v="12 Hordaland"/>
    <x v="11"/>
    <s v="1201"/>
    <s v="1201 Bergen"/>
    <x v="198"/>
    <x v="5"/>
    <n v="503"/>
    <x v="0"/>
  </r>
  <r>
    <s v="12 Hordaland"/>
    <x v="11"/>
    <s v="1201"/>
    <s v="1201 Bergen"/>
    <x v="198"/>
    <x v="6"/>
    <n v="433"/>
    <x v="0"/>
  </r>
  <r>
    <s v="12 Hordaland"/>
    <x v="11"/>
    <s v="1201"/>
    <s v="1201 Bergen"/>
    <x v="198"/>
    <x v="7"/>
    <n v="432"/>
    <x v="0"/>
  </r>
  <r>
    <s v="12 Hordaland"/>
    <x v="11"/>
    <s v="1201"/>
    <s v="1201 Bergen"/>
    <x v="198"/>
    <x v="8"/>
    <n v="398"/>
    <x v="0"/>
  </r>
  <r>
    <s v="12 Hordaland"/>
    <x v="11"/>
    <s v="1201"/>
    <s v="1201 Bergen"/>
    <x v="198"/>
    <x v="9"/>
    <n v="399"/>
    <x v="0"/>
  </r>
  <r>
    <s v="12 Hordaland"/>
    <x v="11"/>
    <s v="1201"/>
    <s v="1201 Bergen"/>
    <x v="198"/>
    <x v="10"/>
    <n v="364"/>
    <x v="0"/>
  </r>
  <r>
    <s v="12 Hordaland"/>
    <x v="11"/>
    <s v="1201"/>
    <s v="1201 Bergen"/>
    <x v="198"/>
    <x v="11"/>
    <n v="148"/>
    <x v="0"/>
  </r>
  <r>
    <s v="12 Hordaland"/>
    <x v="11"/>
    <s v="1201"/>
    <s v="1201 Bergen"/>
    <x v="198"/>
    <x v="12"/>
    <n v="137"/>
    <x v="0"/>
  </r>
  <r>
    <s v="12 Hordaland"/>
    <x v="11"/>
    <s v="1211"/>
    <s v="1211 Etne"/>
    <x v="199"/>
    <x v="0"/>
    <n v="229"/>
    <x v="0"/>
  </r>
  <r>
    <s v="12 Hordaland"/>
    <x v="11"/>
    <s v="1211"/>
    <s v="1211 Etne"/>
    <x v="199"/>
    <x v="1"/>
    <n v="248"/>
    <x v="0"/>
  </r>
  <r>
    <s v="12 Hordaland"/>
    <x v="11"/>
    <s v="1211"/>
    <s v="1211 Etne"/>
    <x v="199"/>
    <x v="2"/>
    <n v="234"/>
    <x v="0"/>
  </r>
  <r>
    <s v="12 Hordaland"/>
    <x v="11"/>
    <s v="1211"/>
    <s v="1211 Etne"/>
    <x v="199"/>
    <x v="3"/>
    <n v="209"/>
    <x v="0"/>
  </r>
  <r>
    <s v="12 Hordaland"/>
    <x v="11"/>
    <s v="1211"/>
    <s v="1211 Etne"/>
    <x v="199"/>
    <x v="4"/>
    <n v="183"/>
    <x v="0"/>
  </r>
  <r>
    <s v="12 Hordaland"/>
    <x v="11"/>
    <s v="1211"/>
    <s v="1211 Etne"/>
    <x v="199"/>
    <x v="5"/>
    <n v="177"/>
    <x v="0"/>
  </r>
  <r>
    <s v="12 Hordaland"/>
    <x v="11"/>
    <s v="1211"/>
    <s v="1211 Etne"/>
    <x v="199"/>
    <x v="6"/>
    <n v="197"/>
    <x v="0"/>
  </r>
  <r>
    <s v="12 Hordaland"/>
    <x v="11"/>
    <s v="1211"/>
    <s v="1211 Etne"/>
    <x v="199"/>
    <x v="7"/>
    <n v="185"/>
    <x v="0"/>
  </r>
  <r>
    <s v="12 Hordaland"/>
    <x v="11"/>
    <s v="1211"/>
    <s v="1211 Etne"/>
    <x v="199"/>
    <x v="8"/>
    <n v="209"/>
    <x v="0"/>
  </r>
  <r>
    <s v="12 Hordaland"/>
    <x v="11"/>
    <s v="1211"/>
    <s v="1211 Etne"/>
    <x v="199"/>
    <x v="9"/>
    <n v="191"/>
    <x v="0"/>
  </r>
  <r>
    <s v="12 Hordaland"/>
    <x v="11"/>
    <s v="1211"/>
    <s v="1211 Etne"/>
    <x v="199"/>
    <x v="10"/>
    <n v="198"/>
    <x v="0"/>
  </r>
  <r>
    <s v="12 Hordaland"/>
    <x v="11"/>
    <s v="1211"/>
    <s v="1211 Etne"/>
    <x v="199"/>
    <x v="11"/>
    <n v="212"/>
    <x v="0"/>
  </r>
  <r>
    <s v="12 Hordaland"/>
    <x v="11"/>
    <s v="1211"/>
    <s v="1211 Etne"/>
    <x v="199"/>
    <x v="12"/>
    <n v="164"/>
    <x v="0"/>
  </r>
  <r>
    <s v="12 Hordaland"/>
    <x v="11"/>
    <s v="1216"/>
    <s v="1216 Sveio"/>
    <x v="200"/>
    <x v="0"/>
    <n v="146"/>
    <x v="0"/>
  </r>
  <r>
    <s v="12 Hordaland"/>
    <x v="11"/>
    <s v="1216"/>
    <s v="1216 Sveio"/>
    <x v="200"/>
    <x v="1"/>
    <n v="125"/>
    <x v="0"/>
  </r>
  <r>
    <s v="12 Hordaland"/>
    <x v="11"/>
    <s v="1216"/>
    <s v="1216 Sveio"/>
    <x v="200"/>
    <x v="2"/>
    <n v="149"/>
    <x v="0"/>
  </r>
  <r>
    <s v="12 Hordaland"/>
    <x v="11"/>
    <s v="1216"/>
    <s v="1216 Sveio"/>
    <x v="200"/>
    <x v="3"/>
    <n v="161"/>
    <x v="0"/>
  </r>
  <r>
    <s v="12 Hordaland"/>
    <x v="11"/>
    <s v="1216"/>
    <s v="1216 Sveio"/>
    <x v="200"/>
    <x v="4"/>
    <n v="136"/>
    <x v="0"/>
  </r>
  <r>
    <s v="12 Hordaland"/>
    <x v="11"/>
    <s v="1216"/>
    <s v="1216 Sveio"/>
    <x v="200"/>
    <x v="5"/>
    <n v="132"/>
    <x v="0"/>
  </r>
  <r>
    <s v="12 Hordaland"/>
    <x v="11"/>
    <s v="1216"/>
    <s v="1216 Sveio"/>
    <x v="200"/>
    <x v="6"/>
    <n v="132"/>
    <x v="0"/>
  </r>
  <r>
    <s v="12 Hordaland"/>
    <x v="11"/>
    <s v="1216"/>
    <s v="1216 Sveio"/>
    <x v="200"/>
    <x v="7"/>
    <n v="145"/>
    <x v="0"/>
  </r>
  <r>
    <s v="12 Hordaland"/>
    <x v="11"/>
    <s v="1216"/>
    <s v="1216 Sveio"/>
    <x v="200"/>
    <x v="8"/>
    <n v="138"/>
    <x v="0"/>
  </r>
  <r>
    <s v="12 Hordaland"/>
    <x v="11"/>
    <s v="1216"/>
    <s v="1216 Sveio"/>
    <x v="200"/>
    <x v="9"/>
    <n v="147"/>
    <x v="0"/>
  </r>
  <r>
    <s v="12 Hordaland"/>
    <x v="11"/>
    <s v="1216"/>
    <s v="1216 Sveio"/>
    <x v="200"/>
    <x v="10"/>
    <n v="125"/>
    <x v="0"/>
  </r>
  <r>
    <s v="12 Hordaland"/>
    <x v="11"/>
    <s v="1216"/>
    <s v="1216 Sveio"/>
    <x v="200"/>
    <x v="11"/>
    <n v="115"/>
    <x v="0"/>
  </r>
  <r>
    <s v="12 Hordaland"/>
    <x v="11"/>
    <s v="1216"/>
    <s v="1216 Sveio"/>
    <x v="200"/>
    <x v="12"/>
    <n v="146"/>
    <x v="0"/>
  </r>
  <r>
    <s v="12 Hordaland"/>
    <x v="11"/>
    <s v="1219"/>
    <s v="1219 Bømlo"/>
    <x v="201"/>
    <x v="0"/>
    <n v="88"/>
    <x v="0"/>
  </r>
  <r>
    <s v="12 Hordaland"/>
    <x v="11"/>
    <s v="1219"/>
    <s v="1219 Bømlo"/>
    <x v="201"/>
    <x v="1"/>
    <n v="76"/>
    <x v="0"/>
  </r>
  <r>
    <s v="12 Hordaland"/>
    <x v="11"/>
    <s v="1219"/>
    <s v="1219 Bømlo"/>
    <x v="201"/>
    <x v="2"/>
    <n v="80"/>
    <x v="0"/>
  </r>
  <r>
    <s v="12 Hordaland"/>
    <x v="11"/>
    <s v="1219"/>
    <s v="1219 Bømlo"/>
    <x v="201"/>
    <x v="3"/>
    <n v="69"/>
    <x v="0"/>
  </r>
  <r>
    <s v="12 Hordaland"/>
    <x v="11"/>
    <s v="1219"/>
    <s v="1219 Bømlo"/>
    <x v="201"/>
    <x v="4"/>
    <n v="61"/>
    <x v="0"/>
  </r>
  <r>
    <s v="12 Hordaland"/>
    <x v="11"/>
    <s v="1219"/>
    <s v="1219 Bømlo"/>
    <x v="201"/>
    <x v="5"/>
    <n v="61"/>
    <x v="0"/>
  </r>
  <r>
    <s v="12 Hordaland"/>
    <x v="11"/>
    <s v="1219"/>
    <s v="1219 Bømlo"/>
    <x v="201"/>
    <x v="6"/>
    <n v="65"/>
    <x v="0"/>
  </r>
  <r>
    <s v="12 Hordaland"/>
    <x v="11"/>
    <s v="1219"/>
    <s v="1219 Bømlo"/>
    <x v="201"/>
    <x v="7"/>
    <n v="62"/>
    <x v="0"/>
  </r>
  <r>
    <s v="12 Hordaland"/>
    <x v="11"/>
    <s v="1219"/>
    <s v="1219 Bømlo"/>
    <x v="201"/>
    <x v="8"/>
    <n v="60"/>
    <x v="0"/>
  </r>
  <r>
    <s v="12 Hordaland"/>
    <x v="11"/>
    <s v="1219"/>
    <s v="1219 Bømlo"/>
    <x v="201"/>
    <x v="9"/>
    <n v="63"/>
    <x v="0"/>
  </r>
  <r>
    <s v="12 Hordaland"/>
    <x v="11"/>
    <s v="1219"/>
    <s v="1219 Bømlo"/>
    <x v="201"/>
    <x v="10"/>
    <n v="57"/>
    <x v="0"/>
  </r>
  <r>
    <s v="12 Hordaland"/>
    <x v="11"/>
    <s v="1219"/>
    <s v="1219 Bømlo"/>
    <x v="201"/>
    <x v="11"/>
    <n v="57"/>
    <x v="0"/>
  </r>
  <r>
    <s v="12 Hordaland"/>
    <x v="11"/>
    <s v="1219"/>
    <s v="1219 Bømlo"/>
    <x v="201"/>
    <x v="12"/>
    <n v="52"/>
    <x v="0"/>
  </r>
  <r>
    <s v="12 Hordaland"/>
    <x v="11"/>
    <s v="1221"/>
    <s v="1221 Stord"/>
    <x v="202"/>
    <x v="0"/>
    <n v="47"/>
    <x v="0"/>
  </r>
  <r>
    <s v="12 Hordaland"/>
    <x v="11"/>
    <s v="1221"/>
    <s v="1221 Stord"/>
    <x v="202"/>
    <x v="1"/>
    <n v="35"/>
    <x v="0"/>
  </r>
  <r>
    <s v="12 Hordaland"/>
    <x v="11"/>
    <s v="1221"/>
    <s v="1221 Stord"/>
    <x v="202"/>
    <x v="2"/>
    <n v="37"/>
    <x v="0"/>
  </r>
  <r>
    <s v="12 Hordaland"/>
    <x v="11"/>
    <s v="1221"/>
    <s v="1221 Stord"/>
    <x v="202"/>
    <x v="3"/>
    <n v="45"/>
    <x v="0"/>
  </r>
  <r>
    <s v="12 Hordaland"/>
    <x v="11"/>
    <s v="1221"/>
    <s v="1221 Stord"/>
    <x v="202"/>
    <x v="4"/>
    <n v="38"/>
    <x v="0"/>
  </r>
  <r>
    <s v="12 Hordaland"/>
    <x v="11"/>
    <s v="1221"/>
    <s v="1221 Stord"/>
    <x v="202"/>
    <x v="5"/>
    <n v="46"/>
    <x v="0"/>
  </r>
  <r>
    <s v="12 Hordaland"/>
    <x v="11"/>
    <s v="1221"/>
    <s v="1221 Stord"/>
    <x v="202"/>
    <x v="6"/>
    <n v="44"/>
    <x v="0"/>
  </r>
  <r>
    <s v="12 Hordaland"/>
    <x v="11"/>
    <s v="1221"/>
    <s v="1221 Stord"/>
    <x v="202"/>
    <x v="7"/>
    <n v="38"/>
    <x v="0"/>
  </r>
  <r>
    <s v="12 Hordaland"/>
    <x v="11"/>
    <s v="1221"/>
    <s v="1221 Stord"/>
    <x v="202"/>
    <x v="8"/>
    <n v="36"/>
    <x v="0"/>
  </r>
  <r>
    <s v="12 Hordaland"/>
    <x v="11"/>
    <s v="1221"/>
    <s v="1221 Stord"/>
    <x v="202"/>
    <x v="9"/>
    <n v="37"/>
    <x v="0"/>
  </r>
  <r>
    <s v="12 Hordaland"/>
    <x v="11"/>
    <s v="1221"/>
    <s v="1221 Stord"/>
    <x v="202"/>
    <x v="10"/>
    <n v="37"/>
    <x v="0"/>
  </r>
  <r>
    <s v="12 Hordaland"/>
    <x v="11"/>
    <s v="1221"/>
    <s v="1221 Stord"/>
    <x v="202"/>
    <x v="11"/>
    <n v="27"/>
    <x v="0"/>
  </r>
  <r>
    <s v="12 Hordaland"/>
    <x v="11"/>
    <s v="1221"/>
    <s v="1221 Stord"/>
    <x v="202"/>
    <x v="12"/>
    <n v="31"/>
    <x v="0"/>
  </r>
  <r>
    <s v="12 Hordaland"/>
    <x v="11"/>
    <s v="1222"/>
    <s v="1222 Fitjar"/>
    <x v="203"/>
    <x v="0"/>
    <n v="67"/>
    <x v="0"/>
  </r>
  <r>
    <s v="12 Hordaland"/>
    <x v="11"/>
    <s v="1222"/>
    <s v="1222 Fitjar"/>
    <x v="203"/>
    <x v="1"/>
    <n v="64"/>
    <x v="0"/>
  </r>
  <r>
    <s v="12 Hordaland"/>
    <x v="11"/>
    <s v="1222"/>
    <s v="1222 Fitjar"/>
    <x v="203"/>
    <x v="2"/>
    <n v="55"/>
    <x v="0"/>
  </r>
  <r>
    <s v="12 Hordaland"/>
    <x v="11"/>
    <s v="1222"/>
    <s v="1222 Fitjar"/>
    <x v="203"/>
    <x v="3"/>
    <n v="86"/>
    <x v="0"/>
  </r>
  <r>
    <s v="12 Hordaland"/>
    <x v="11"/>
    <s v="1222"/>
    <s v="1222 Fitjar"/>
    <x v="203"/>
    <x v="4"/>
    <n v="72"/>
    <x v="0"/>
  </r>
  <r>
    <s v="12 Hordaland"/>
    <x v="11"/>
    <s v="1222"/>
    <s v="1222 Fitjar"/>
    <x v="203"/>
    <x v="5"/>
    <n v="61"/>
    <x v="0"/>
  </r>
  <r>
    <s v="12 Hordaland"/>
    <x v="11"/>
    <s v="1222"/>
    <s v="1222 Fitjar"/>
    <x v="203"/>
    <x v="6"/>
    <n v="69"/>
    <x v="0"/>
  </r>
  <r>
    <s v="12 Hordaland"/>
    <x v="11"/>
    <s v="1222"/>
    <s v="1222 Fitjar"/>
    <x v="203"/>
    <x v="7"/>
    <n v="51"/>
    <x v="0"/>
  </r>
  <r>
    <s v="12 Hordaland"/>
    <x v="11"/>
    <s v="1222"/>
    <s v="1222 Fitjar"/>
    <x v="203"/>
    <x v="8"/>
    <n v="45"/>
    <x v="0"/>
  </r>
  <r>
    <s v="12 Hordaland"/>
    <x v="11"/>
    <s v="1222"/>
    <s v="1222 Fitjar"/>
    <x v="203"/>
    <x v="9"/>
    <n v="48"/>
    <x v="0"/>
  </r>
  <r>
    <s v="12 Hordaland"/>
    <x v="11"/>
    <s v="1222"/>
    <s v="1222 Fitjar"/>
    <x v="203"/>
    <x v="10"/>
    <n v="49"/>
    <x v="0"/>
  </r>
  <r>
    <s v="12 Hordaland"/>
    <x v="11"/>
    <s v="1222"/>
    <s v="1222 Fitjar"/>
    <x v="203"/>
    <x v="11"/>
    <n v="48"/>
    <x v="0"/>
  </r>
  <r>
    <s v="12 Hordaland"/>
    <x v="11"/>
    <s v="1222"/>
    <s v="1222 Fitjar"/>
    <x v="203"/>
    <x v="12"/>
    <n v="42"/>
    <x v="0"/>
  </r>
  <r>
    <s v="12 Hordaland"/>
    <x v="11"/>
    <s v="1223"/>
    <s v="1223 Tysnes"/>
    <x v="204"/>
    <x v="0"/>
    <n v="70"/>
    <x v="0"/>
  </r>
  <r>
    <s v="12 Hordaland"/>
    <x v="11"/>
    <s v="1223"/>
    <s v="1223 Tysnes"/>
    <x v="204"/>
    <x v="1"/>
    <n v="66"/>
    <x v="0"/>
  </r>
  <r>
    <s v="12 Hordaland"/>
    <x v="11"/>
    <s v="1223"/>
    <s v="1223 Tysnes"/>
    <x v="204"/>
    <x v="2"/>
    <n v="61"/>
    <x v="0"/>
  </r>
  <r>
    <s v="12 Hordaland"/>
    <x v="11"/>
    <s v="1223"/>
    <s v="1223 Tysnes"/>
    <x v="204"/>
    <x v="3"/>
    <n v="75"/>
    <x v="0"/>
  </r>
  <r>
    <s v="12 Hordaland"/>
    <x v="11"/>
    <s v="1223"/>
    <s v="1223 Tysnes"/>
    <x v="204"/>
    <x v="4"/>
    <n v="62"/>
    <x v="0"/>
  </r>
  <r>
    <s v="12 Hordaland"/>
    <x v="11"/>
    <s v="1223"/>
    <s v="1223 Tysnes"/>
    <x v="204"/>
    <x v="5"/>
    <n v="61"/>
    <x v="0"/>
  </r>
  <r>
    <s v="12 Hordaland"/>
    <x v="11"/>
    <s v="1223"/>
    <s v="1223 Tysnes"/>
    <x v="204"/>
    <x v="6"/>
    <n v="61"/>
    <x v="0"/>
  </r>
  <r>
    <s v="12 Hordaland"/>
    <x v="11"/>
    <s v="1223"/>
    <s v="1223 Tysnes"/>
    <x v="204"/>
    <x v="7"/>
    <n v="59"/>
    <x v="0"/>
  </r>
  <r>
    <s v="12 Hordaland"/>
    <x v="11"/>
    <s v="1223"/>
    <s v="1223 Tysnes"/>
    <x v="204"/>
    <x v="8"/>
    <n v="63"/>
    <x v="0"/>
  </r>
  <r>
    <s v="12 Hordaland"/>
    <x v="11"/>
    <s v="1223"/>
    <s v="1223 Tysnes"/>
    <x v="204"/>
    <x v="9"/>
    <n v="58"/>
    <x v="0"/>
  </r>
  <r>
    <s v="12 Hordaland"/>
    <x v="11"/>
    <s v="1223"/>
    <s v="1223 Tysnes"/>
    <x v="204"/>
    <x v="10"/>
    <n v="52"/>
    <x v="0"/>
  </r>
  <r>
    <s v="12 Hordaland"/>
    <x v="11"/>
    <s v="1223"/>
    <s v="1223 Tysnes"/>
    <x v="204"/>
    <x v="11"/>
    <n v="53"/>
    <x v="0"/>
  </r>
  <r>
    <s v="12 Hordaland"/>
    <x v="11"/>
    <s v="1223"/>
    <s v="1223 Tysnes"/>
    <x v="204"/>
    <x v="12"/>
    <n v="47"/>
    <x v="0"/>
  </r>
  <r>
    <s v="12 Hordaland"/>
    <x v="11"/>
    <s v="1224"/>
    <s v="1224 Kvinnherad"/>
    <x v="205"/>
    <x v="0"/>
    <n v="324"/>
    <x v="0"/>
  </r>
  <r>
    <s v="12 Hordaland"/>
    <x v="11"/>
    <s v="1224"/>
    <s v="1224 Kvinnherad"/>
    <x v="205"/>
    <x v="1"/>
    <n v="291"/>
    <x v="0"/>
  </r>
  <r>
    <s v="12 Hordaland"/>
    <x v="11"/>
    <s v="1224"/>
    <s v="1224 Kvinnherad"/>
    <x v="205"/>
    <x v="2"/>
    <n v="290"/>
    <x v="0"/>
  </r>
  <r>
    <s v="12 Hordaland"/>
    <x v="11"/>
    <s v="1224"/>
    <s v="1224 Kvinnherad"/>
    <x v="205"/>
    <x v="3"/>
    <n v="300"/>
    <x v="0"/>
  </r>
  <r>
    <s v="12 Hordaland"/>
    <x v="11"/>
    <s v="1224"/>
    <s v="1224 Kvinnherad"/>
    <x v="205"/>
    <x v="4"/>
    <n v="280"/>
    <x v="0"/>
  </r>
  <r>
    <s v="12 Hordaland"/>
    <x v="11"/>
    <s v="1224"/>
    <s v="1224 Kvinnherad"/>
    <x v="205"/>
    <x v="5"/>
    <n v="270"/>
    <x v="0"/>
  </r>
  <r>
    <s v="12 Hordaland"/>
    <x v="11"/>
    <s v="1224"/>
    <s v="1224 Kvinnherad"/>
    <x v="205"/>
    <x v="6"/>
    <n v="297"/>
    <x v="0"/>
  </r>
  <r>
    <s v="12 Hordaland"/>
    <x v="11"/>
    <s v="1224"/>
    <s v="1224 Kvinnherad"/>
    <x v="205"/>
    <x v="7"/>
    <n v="321"/>
    <x v="0"/>
  </r>
  <r>
    <s v="12 Hordaland"/>
    <x v="11"/>
    <s v="1224"/>
    <s v="1224 Kvinnherad"/>
    <x v="205"/>
    <x v="8"/>
    <n v="400"/>
    <x v="0"/>
  </r>
  <r>
    <s v="12 Hordaland"/>
    <x v="11"/>
    <s v="1224"/>
    <s v="1224 Kvinnherad"/>
    <x v="205"/>
    <x v="9"/>
    <n v="392"/>
    <x v="0"/>
  </r>
  <r>
    <s v="12 Hordaland"/>
    <x v="11"/>
    <s v="1224"/>
    <s v="1224 Kvinnherad"/>
    <x v="205"/>
    <x v="10"/>
    <n v="402"/>
    <x v="0"/>
  </r>
  <r>
    <s v="12 Hordaland"/>
    <x v="11"/>
    <s v="1224"/>
    <s v="1224 Kvinnherad"/>
    <x v="205"/>
    <x v="11"/>
    <n v="379"/>
    <x v="0"/>
  </r>
  <r>
    <s v="12 Hordaland"/>
    <x v="11"/>
    <s v="1224"/>
    <s v="1224 Kvinnherad"/>
    <x v="205"/>
    <x v="12"/>
    <n v="304"/>
    <x v="0"/>
  </r>
  <r>
    <s v="12 Hordaland"/>
    <x v="11"/>
    <s v="1227"/>
    <s v="1227 Jondal"/>
    <x v="206"/>
    <x v="0"/>
    <n v="41"/>
    <x v="0"/>
  </r>
  <r>
    <s v="12 Hordaland"/>
    <x v="11"/>
    <s v="1227"/>
    <s v="1227 Jondal"/>
    <x v="206"/>
    <x v="1"/>
    <n v="35"/>
    <x v="0"/>
  </r>
  <r>
    <s v="12 Hordaland"/>
    <x v="11"/>
    <s v="1227"/>
    <s v="1227 Jondal"/>
    <x v="206"/>
    <x v="2"/>
    <n v="43"/>
    <x v="0"/>
  </r>
  <r>
    <s v="12 Hordaland"/>
    <x v="11"/>
    <s v="1227"/>
    <s v="1227 Jondal"/>
    <x v="206"/>
    <x v="3"/>
    <n v="41"/>
    <x v="0"/>
  </r>
  <r>
    <s v="12 Hordaland"/>
    <x v="11"/>
    <s v="1227"/>
    <s v="1227 Jondal"/>
    <x v="206"/>
    <x v="4"/>
    <n v="33"/>
    <x v="0"/>
  </r>
  <r>
    <s v="12 Hordaland"/>
    <x v="11"/>
    <s v="1227"/>
    <s v="1227 Jondal"/>
    <x v="206"/>
    <x v="5"/>
    <n v="27"/>
    <x v="0"/>
  </r>
  <r>
    <s v="12 Hordaland"/>
    <x v="11"/>
    <s v="1227"/>
    <s v="1227 Jondal"/>
    <x v="206"/>
    <x v="6"/>
    <n v="32"/>
    <x v="0"/>
  </r>
  <r>
    <s v="12 Hordaland"/>
    <x v="11"/>
    <s v="1227"/>
    <s v="1227 Jondal"/>
    <x v="206"/>
    <x v="7"/>
    <n v="32"/>
    <x v="0"/>
  </r>
  <r>
    <s v="12 Hordaland"/>
    <x v="11"/>
    <s v="1227"/>
    <s v="1227 Jondal"/>
    <x v="206"/>
    <x v="8"/>
    <n v="22"/>
    <x v="0"/>
  </r>
  <r>
    <s v="12 Hordaland"/>
    <x v="11"/>
    <s v="1227"/>
    <s v="1227 Jondal"/>
    <x v="206"/>
    <x v="9"/>
    <n v="28"/>
    <x v="0"/>
  </r>
  <r>
    <s v="12 Hordaland"/>
    <x v="11"/>
    <s v="1227"/>
    <s v="1227 Jondal"/>
    <x v="206"/>
    <x v="10"/>
    <n v="22"/>
    <x v="0"/>
  </r>
  <r>
    <s v="12 Hordaland"/>
    <x v="11"/>
    <s v="1227"/>
    <s v="1227 Jondal"/>
    <x v="206"/>
    <x v="11"/>
    <n v="25"/>
    <x v="0"/>
  </r>
  <r>
    <s v="12 Hordaland"/>
    <x v="11"/>
    <s v="1227"/>
    <s v="1227 Jondal"/>
    <x v="206"/>
    <x v="12"/>
    <n v="22"/>
    <x v="0"/>
  </r>
  <r>
    <s v="12 Hordaland"/>
    <x v="11"/>
    <s v="1228"/>
    <s v="1228 Odda"/>
    <x v="207"/>
    <x v="0"/>
    <n v="48"/>
    <x v="0"/>
  </r>
  <r>
    <s v="12 Hordaland"/>
    <x v="11"/>
    <s v="1228"/>
    <s v="1228 Odda"/>
    <x v="207"/>
    <x v="1"/>
    <n v="50"/>
    <x v="0"/>
  </r>
  <r>
    <s v="12 Hordaland"/>
    <x v="11"/>
    <s v="1228"/>
    <s v="1228 Odda"/>
    <x v="207"/>
    <x v="2"/>
    <n v="41"/>
    <x v="0"/>
  </r>
  <r>
    <s v="12 Hordaland"/>
    <x v="11"/>
    <s v="1228"/>
    <s v="1228 Odda"/>
    <x v="207"/>
    <x v="3"/>
    <n v="39"/>
    <x v="0"/>
  </r>
  <r>
    <s v="12 Hordaland"/>
    <x v="11"/>
    <s v="1228"/>
    <s v="1228 Odda"/>
    <x v="207"/>
    <x v="4"/>
    <n v="28"/>
    <x v="0"/>
  </r>
  <r>
    <s v="12 Hordaland"/>
    <x v="11"/>
    <s v="1228"/>
    <s v="1228 Odda"/>
    <x v="207"/>
    <x v="5"/>
    <n v="36"/>
    <x v="0"/>
  </r>
  <r>
    <s v="12 Hordaland"/>
    <x v="11"/>
    <s v="1228"/>
    <s v="1228 Odda"/>
    <x v="207"/>
    <x v="6"/>
    <n v="36"/>
    <x v="0"/>
  </r>
  <r>
    <s v="12 Hordaland"/>
    <x v="11"/>
    <s v="1228"/>
    <s v="1228 Odda"/>
    <x v="207"/>
    <x v="7"/>
    <n v="32"/>
    <x v="0"/>
  </r>
  <r>
    <s v="12 Hordaland"/>
    <x v="11"/>
    <s v="1228"/>
    <s v="1228 Odda"/>
    <x v="207"/>
    <x v="8"/>
    <n v="29"/>
    <x v="0"/>
  </r>
  <r>
    <s v="12 Hordaland"/>
    <x v="11"/>
    <s v="1228"/>
    <s v="1228 Odda"/>
    <x v="207"/>
    <x v="9"/>
    <n v="31"/>
    <x v="0"/>
  </r>
  <r>
    <s v="12 Hordaland"/>
    <x v="11"/>
    <s v="1228"/>
    <s v="1228 Odda"/>
    <x v="207"/>
    <x v="10"/>
    <n v="25"/>
    <x v="0"/>
  </r>
  <r>
    <s v="12 Hordaland"/>
    <x v="11"/>
    <s v="1228"/>
    <s v="1228 Odda"/>
    <x v="207"/>
    <x v="11"/>
    <n v="21"/>
    <x v="0"/>
  </r>
  <r>
    <s v="12 Hordaland"/>
    <x v="11"/>
    <s v="1228"/>
    <s v="1228 Odda"/>
    <x v="207"/>
    <x v="12"/>
    <n v="26"/>
    <x v="0"/>
  </r>
  <r>
    <s v="12 Hordaland"/>
    <x v="11"/>
    <s v="1231"/>
    <s v="1231 Ullensvang"/>
    <x v="208"/>
    <x v="0"/>
    <n v="219"/>
    <x v="0"/>
  </r>
  <r>
    <s v="12 Hordaland"/>
    <x v="11"/>
    <s v="1231"/>
    <s v="1231 Ullensvang"/>
    <x v="208"/>
    <x v="1"/>
    <n v="190"/>
    <x v="0"/>
  </r>
  <r>
    <s v="12 Hordaland"/>
    <x v="11"/>
    <s v="1231"/>
    <s v="1231 Ullensvang"/>
    <x v="208"/>
    <x v="2"/>
    <n v="200"/>
    <x v="0"/>
  </r>
  <r>
    <s v="12 Hordaland"/>
    <x v="11"/>
    <s v="1231"/>
    <s v="1231 Ullensvang"/>
    <x v="208"/>
    <x v="3"/>
    <n v="192"/>
    <x v="0"/>
  </r>
  <r>
    <s v="12 Hordaland"/>
    <x v="11"/>
    <s v="1231"/>
    <s v="1231 Ullensvang"/>
    <x v="208"/>
    <x v="4"/>
    <n v="165"/>
    <x v="0"/>
  </r>
  <r>
    <s v="12 Hordaland"/>
    <x v="11"/>
    <s v="1231"/>
    <s v="1231 Ullensvang"/>
    <x v="208"/>
    <x v="5"/>
    <n v="185"/>
    <x v="0"/>
  </r>
  <r>
    <s v="12 Hordaland"/>
    <x v="11"/>
    <s v="1231"/>
    <s v="1231 Ullensvang"/>
    <x v="208"/>
    <x v="6"/>
    <n v="199"/>
    <x v="0"/>
  </r>
  <r>
    <s v="12 Hordaland"/>
    <x v="11"/>
    <s v="1231"/>
    <s v="1231 Ullensvang"/>
    <x v="208"/>
    <x v="7"/>
    <n v="187"/>
    <x v="0"/>
  </r>
  <r>
    <s v="12 Hordaland"/>
    <x v="11"/>
    <s v="1231"/>
    <s v="1231 Ullensvang"/>
    <x v="208"/>
    <x v="8"/>
    <n v="191"/>
    <x v="0"/>
  </r>
  <r>
    <s v="12 Hordaland"/>
    <x v="11"/>
    <s v="1231"/>
    <s v="1231 Ullensvang"/>
    <x v="208"/>
    <x v="9"/>
    <n v="182"/>
    <x v="0"/>
  </r>
  <r>
    <s v="12 Hordaland"/>
    <x v="11"/>
    <s v="1231"/>
    <s v="1231 Ullensvang"/>
    <x v="208"/>
    <x v="10"/>
    <n v="168"/>
    <x v="0"/>
  </r>
  <r>
    <s v="12 Hordaland"/>
    <x v="11"/>
    <s v="1231"/>
    <s v="1231 Ullensvang"/>
    <x v="208"/>
    <x v="11"/>
    <n v="158"/>
    <x v="0"/>
  </r>
  <r>
    <s v="12 Hordaland"/>
    <x v="11"/>
    <s v="1231"/>
    <s v="1231 Ullensvang"/>
    <x v="208"/>
    <x v="12"/>
    <n v="130"/>
    <x v="0"/>
  </r>
  <r>
    <s v="12 Hordaland"/>
    <x v="11"/>
    <s v="1232"/>
    <s v="1232 Eidfjord"/>
    <x v="209"/>
    <x v="0"/>
    <n v="16"/>
    <x v="0"/>
  </r>
  <r>
    <s v="12 Hordaland"/>
    <x v="11"/>
    <s v="1232"/>
    <s v="1232 Eidfjord"/>
    <x v="209"/>
    <x v="1"/>
    <n v="10"/>
    <x v="0"/>
  </r>
  <r>
    <s v="12 Hordaland"/>
    <x v="11"/>
    <s v="1232"/>
    <s v="1232 Eidfjord"/>
    <x v="209"/>
    <x v="2"/>
    <n v="12"/>
    <x v="0"/>
  </r>
  <r>
    <s v="12 Hordaland"/>
    <x v="11"/>
    <s v="1232"/>
    <s v="1232 Eidfjord"/>
    <x v="209"/>
    <x v="3"/>
    <n v="12"/>
    <x v="0"/>
  </r>
  <r>
    <s v="12 Hordaland"/>
    <x v="11"/>
    <s v="1232"/>
    <s v="1232 Eidfjord"/>
    <x v="209"/>
    <x v="4"/>
    <n v="10"/>
    <x v="0"/>
  </r>
  <r>
    <s v="12 Hordaland"/>
    <x v="11"/>
    <s v="1232"/>
    <s v="1232 Eidfjord"/>
    <x v="209"/>
    <x v="5"/>
    <n v="15"/>
    <x v="0"/>
  </r>
  <r>
    <s v="12 Hordaland"/>
    <x v="11"/>
    <s v="1232"/>
    <s v="1232 Eidfjord"/>
    <x v="209"/>
    <x v="6"/>
    <n v="13"/>
    <x v="0"/>
  </r>
  <r>
    <s v="12 Hordaland"/>
    <x v="11"/>
    <s v="1232"/>
    <s v="1232 Eidfjord"/>
    <x v="209"/>
    <x v="7"/>
    <n v="13"/>
    <x v="0"/>
  </r>
  <r>
    <s v="12 Hordaland"/>
    <x v="11"/>
    <s v="1232"/>
    <s v="1232 Eidfjord"/>
    <x v="209"/>
    <x v="8"/>
    <n v="16"/>
    <x v="0"/>
  </r>
  <r>
    <s v="12 Hordaland"/>
    <x v="11"/>
    <s v="1232"/>
    <s v="1232 Eidfjord"/>
    <x v="209"/>
    <x v="9"/>
    <n v="13"/>
    <x v="0"/>
  </r>
  <r>
    <s v="12 Hordaland"/>
    <x v="11"/>
    <s v="1232"/>
    <s v="1232 Eidfjord"/>
    <x v="209"/>
    <x v="10"/>
    <n v="13"/>
    <x v="0"/>
  </r>
  <r>
    <s v="12 Hordaland"/>
    <x v="11"/>
    <s v="1232"/>
    <s v="1232 Eidfjord"/>
    <x v="209"/>
    <x v="11"/>
    <n v="11"/>
    <x v="0"/>
  </r>
  <r>
    <s v="12 Hordaland"/>
    <x v="11"/>
    <s v="1232"/>
    <s v="1232 Eidfjord"/>
    <x v="209"/>
    <x v="12"/>
    <n v="11"/>
    <x v="0"/>
  </r>
  <r>
    <s v="12 Hordaland"/>
    <x v="11"/>
    <s v="1233"/>
    <s v="1233 Ulvik"/>
    <x v="210"/>
    <x v="0"/>
    <n v="72"/>
    <x v="0"/>
  </r>
  <r>
    <s v="12 Hordaland"/>
    <x v="11"/>
    <s v="1233"/>
    <s v="1233 Ulvik"/>
    <x v="210"/>
    <x v="1"/>
    <n v="76"/>
    <x v="0"/>
  </r>
  <r>
    <s v="12 Hordaland"/>
    <x v="11"/>
    <s v="1233"/>
    <s v="1233 Ulvik"/>
    <x v="210"/>
    <x v="2"/>
    <n v="63"/>
    <x v="0"/>
  </r>
  <r>
    <s v="12 Hordaland"/>
    <x v="11"/>
    <s v="1233"/>
    <s v="1233 Ulvik"/>
    <x v="210"/>
    <x v="3"/>
    <n v="63"/>
    <x v="0"/>
  </r>
  <r>
    <s v="12 Hordaland"/>
    <x v="11"/>
    <s v="1233"/>
    <s v="1233 Ulvik"/>
    <x v="210"/>
    <x v="4"/>
    <n v="57"/>
    <x v="0"/>
  </r>
  <r>
    <s v="12 Hordaland"/>
    <x v="11"/>
    <s v="1233"/>
    <s v="1233 Ulvik"/>
    <x v="210"/>
    <x v="5"/>
    <n v="69"/>
    <x v="0"/>
  </r>
  <r>
    <s v="12 Hordaland"/>
    <x v="11"/>
    <s v="1233"/>
    <s v="1233 Ulvik"/>
    <x v="210"/>
    <x v="6"/>
    <n v="62"/>
    <x v="0"/>
  </r>
  <r>
    <s v="12 Hordaland"/>
    <x v="11"/>
    <s v="1233"/>
    <s v="1233 Ulvik"/>
    <x v="210"/>
    <x v="7"/>
    <n v="75"/>
    <x v="0"/>
  </r>
  <r>
    <s v="12 Hordaland"/>
    <x v="11"/>
    <s v="1233"/>
    <s v="1233 Ulvik"/>
    <x v="210"/>
    <x v="8"/>
    <n v="48"/>
    <x v="0"/>
  </r>
  <r>
    <s v="12 Hordaland"/>
    <x v="11"/>
    <s v="1233"/>
    <s v="1233 Ulvik"/>
    <x v="210"/>
    <x v="9"/>
    <n v="45"/>
    <x v="0"/>
  </r>
  <r>
    <s v="12 Hordaland"/>
    <x v="11"/>
    <s v="1233"/>
    <s v="1233 Ulvik"/>
    <x v="210"/>
    <x v="10"/>
    <n v="45"/>
    <x v="0"/>
  </r>
  <r>
    <s v="12 Hordaland"/>
    <x v="11"/>
    <s v="1233"/>
    <s v="1233 Ulvik"/>
    <x v="210"/>
    <x v="11"/>
    <n v="48"/>
    <x v="0"/>
  </r>
  <r>
    <s v="12 Hordaland"/>
    <x v="11"/>
    <s v="1233"/>
    <s v="1233 Ulvik"/>
    <x v="210"/>
    <x v="12"/>
    <n v="42"/>
    <x v="0"/>
  </r>
  <r>
    <s v="12 Hordaland"/>
    <x v="11"/>
    <s v="1234"/>
    <s v="1234 Granvin"/>
    <x v="211"/>
    <x v="0"/>
    <n v="44"/>
    <x v="0"/>
  </r>
  <r>
    <s v="12 Hordaland"/>
    <x v="11"/>
    <s v="1234"/>
    <s v="1234 Granvin"/>
    <x v="211"/>
    <x v="1"/>
    <n v="36"/>
    <x v="0"/>
  </r>
  <r>
    <s v="12 Hordaland"/>
    <x v="11"/>
    <s v="1234"/>
    <s v="1234 Granvin"/>
    <x v="211"/>
    <x v="2"/>
    <n v="30"/>
    <x v="0"/>
  </r>
  <r>
    <s v="12 Hordaland"/>
    <x v="11"/>
    <s v="1234"/>
    <s v="1234 Granvin"/>
    <x v="211"/>
    <x v="3"/>
    <n v="30"/>
    <x v="0"/>
  </r>
  <r>
    <s v="12 Hordaland"/>
    <x v="11"/>
    <s v="1234"/>
    <s v="1234 Granvin"/>
    <x v="211"/>
    <x v="4"/>
    <n v="30"/>
    <x v="0"/>
  </r>
  <r>
    <s v="12 Hordaland"/>
    <x v="11"/>
    <s v="1234"/>
    <s v="1234 Granvin"/>
    <x v="211"/>
    <x v="5"/>
    <n v="35"/>
    <x v="0"/>
  </r>
  <r>
    <s v="12 Hordaland"/>
    <x v="11"/>
    <s v="1234"/>
    <s v="1234 Granvin"/>
    <x v="211"/>
    <x v="6"/>
    <n v="38"/>
    <x v="0"/>
  </r>
  <r>
    <s v="12 Hordaland"/>
    <x v="11"/>
    <s v="1234"/>
    <s v="1234 Granvin"/>
    <x v="211"/>
    <x v="7"/>
    <n v="35"/>
    <x v="0"/>
  </r>
  <r>
    <s v="12 Hordaland"/>
    <x v="11"/>
    <s v="1234"/>
    <s v="1234 Granvin"/>
    <x v="211"/>
    <x v="8"/>
    <n v="29"/>
    <x v="0"/>
  </r>
  <r>
    <s v="12 Hordaland"/>
    <x v="11"/>
    <s v="1234"/>
    <s v="1234 Granvin"/>
    <x v="211"/>
    <x v="9"/>
    <n v="26"/>
    <x v="0"/>
  </r>
  <r>
    <s v="12 Hordaland"/>
    <x v="11"/>
    <s v="1234"/>
    <s v="1234 Granvin"/>
    <x v="211"/>
    <x v="10"/>
    <n v="20"/>
    <x v="0"/>
  </r>
  <r>
    <s v="12 Hordaland"/>
    <x v="11"/>
    <s v="1234"/>
    <s v="1234 Granvin"/>
    <x v="211"/>
    <x v="11"/>
    <n v="21"/>
    <x v="0"/>
  </r>
  <r>
    <s v="12 Hordaland"/>
    <x v="11"/>
    <s v="1234"/>
    <s v="1234 Granvin"/>
    <x v="211"/>
    <x v="12"/>
    <n v="22"/>
    <x v="0"/>
  </r>
  <r>
    <s v="12 Hordaland"/>
    <x v="11"/>
    <s v="1235"/>
    <s v="1235 Voss"/>
    <x v="212"/>
    <x v="0"/>
    <n v="571"/>
    <x v="0"/>
  </r>
  <r>
    <s v="12 Hordaland"/>
    <x v="11"/>
    <s v="1235"/>
    <s v="1235 Voss"/>
    <x v="212"/>
    <x v="1"/>
    <n v="476"/>
    <x v="0"/>
  </r>
  <r>
    <s v="12 Hordaland"/>
    <x v="11"/>
    <s v="1235"/>
    <s v="1235 Voss"/>
    <x v="212"/>
    <x v="2"/>
    <n v="475"/>
    <x v="0"/>
  </r>
  <r>
    <s v="12 Hordaland"/>
    <x v="11"/>
    <s v="1235"/>
    <s v="1235 Voss"/>
    <x v="212"/>
    <x v="3"/>
    <n v="495"/>
    <x v="0"/>
  </r>
  <r>
    <s v="12 Hordaland"/>
    <x v="11"/>
    <s v="1235"/>
    <s v="1235 Voss"/>
    <x v="212"/>
    <x v="4"/>
    <n v="449"/>
    <x v="0"/>
  </r>
  <r>
    <s v="12 Hordaland"/>
    <x v="11"/>
    <s v="1235"/>
    <s v="1235 Voss"/>
    <x v="212"/>
    <x v="5"/>
    <n v="435"/>
    <x v="0"/>
  </r>
  <r>
    <s v="12 Hordaland"/>
    <x v="11"/>
    <s v="1235"/>
    <s v="1235 Voss"/>
    <x v="212"/>
    <x v="6"/>
    <n v="432"/>
    <x v="0"/>
  </r>
  <r>
    <s v="12 Hordaland"/>
    <x v="11"/>
    <s v="1235"/>
    <s v="1235 Voss"/>
    <x v="212"/>
    <x v="7"/>
    <n v="422"/>
    <x v="0"/>
  </r>
  <r>
    <s v="12 Hordaland"/>
    <x v="11"/>
    <s v="1235"/>
    <s v="1235 Voss"/>
    <x v="212"/>
    <x v="8"/>
    <n v="408"/>
    <x v="0"/>
  </r>
  <r>
    <s v="12 Hordaland"/>
    <x v="11"/>
    <s v="1235"/>
    <s v="1235 Voss"/>
    <x v="212"/>
    <x v="9"/>
    <n v="387"/>
    <x v="0"/>
  </r>
  <r>
    <s v="12 Hordaland"/>
    <x v="11"/>
    <s v="1235"/>
    <s v="1235 Voss"/>
    <x v="212"/>
    <x v="10"/>
    <n v="364"/>
    <x v="0"/>
  </r>
  <r>
    <s v="12 Hordaland"/>
    <x v="11"/>
    <s v="1235"/>
    <s v="1235 Voss"/>
    <x v="212"/>
    <x v="11"/>
    <n v="373"/>
    <x v="0"/>
  </r>
  <r>
    <s v="12 Hordaland"/>
    <x v="11"/>
    <s v="1235"/>
    <s v="1235 Voss"/>
    <x v="212"/>
    <x v="12"/>
    <n v="317"/>
    <x v="0"/>
  </r>
  <r>
    <s v="12 Hordaland"/>
    <x v="11"/>
    <s v="1238"/>
    <s v="1238 Kvam"/>
    <x v="213"/>
    <x v="0"/>
    <n v="412"/>
    <x v="0"/>
  </r>
  <r>
    <s v="12 Hordaland"/>
    <x v="11"/>
    <s v="1238"/>
    <s v="1238 Kvam"/>
    <x v="213"/>
    <x v="1"/>
    <n v="372"/>
    <x v="0"/>
  </r>
  <r>
    <s v="12 Hordaland"/>
    <x v="11"/>
    <s v="1238"/>
    <s v="1238 Kvam"/>
    <x v="213"/>
    <x v="2"/>
    <n v="368"/>
    <x v="0"/>
  </r>
  <r>
    <s v="12 Hordaland"/>
    <x v="11"/>
    <s v="1238"/>
    <s v="1238 Kvam"/>
    <x v="213"/>
    <x v="3"/>
    <n v="346"/>
    <x v="0"/>
  </r>
  <r>
    <s v="12 Hordaland"/>
    <x v="11"/>
    <s v="1238"/>
    <s v="1238 Kvam"/>
    <x v="213"/>
    <x v="4"/>
    <n v="285"/>
    <x v="0"/>
  </r>
  <r>
    <s v="12 Hordaland"/>
    <x v="11"/>
    <s v="1238"/>
    <s v="1238 Kvam"/>
    <x v="213"/>
    <x v="5"/>
    <n v="280"/>
    <x v="0"/>
  </r>
  <r>
    <s v="12 Hordaland"/>
    <x v="11"/>
    <s v="1238"/>
    <s v="1238 Kvam"/>
    <x v="213"/>
    <x v="6"/>
    <n v="270"/>
    <x v="0"/>
  </r>
  <r>
    <s v="12 Hordaland"/>
    <x v="11"/>
    <s v="1238"/>
    <s v="1238 Kvam"/>
    <x v="213"/>
    <x v="7"/>
    <n v="334"/>
    <x v="0"/>
  </r>
  <r>
    <s v="12 Hordaland"/>
    <x v="11"/>
    <s v="1238"/>
    <s v="1238 Kvam"/>
    <x v="213"/>
    <x v="8"/>
    <n v="402"/>
    <x v="0"/>
  </r>
  <r>
    <s v="12 Hordaland"/>
    <x v="11"/>
    <s v="1238"/>
    <s v="1238 Kvam"/>
    <x v="213"/>
    <x v="9"/>
    <n v="381"/>
    <x v="0"/>
  </r>
  <r>
    <s v="12 Hordaland"/>
    <x v="11"/>
    <s v="1238"/>
    <s v="1238 Kvam"/>
    <x v="213"/>
    <x v="10"/>
    <n v="349"/>
    <x v="0"/>
  </r>
  <r>
    <s v="12 Hordaland"/>
    <x v="11"/>
    <s v="1238"/>
    <s v="1238 Kvam"/>
    <x v="213"/>
    <x v="11"/>
    <n v="357"/>
    <x v="0"/>
  </r>
  <r>
    <s v="12 Hordaland"/>
    <x v="11"/>
    <s v="1238"/>
    <s v="1238 Kvam"/>
    <x v="213"/>
    <x v="12"/>
    <n v="305"/>
    <x v="0"/>
  </r>
  <r>
    <s v="12 Hordaland"/>
    <x v="11"/>
    <s v="1241"/>
    <s v="1241 Fusa"/>
    <x v="214"/>
    <x v="0"/>
    <n v="112"/>
    <x v="0"/>
  </r>
  <r>
    <s v="12 Hordaland"/>
    <x v="11"/>
    <s v="1241"/>
    <s v="1241 Fusa"/>
    <x v="214"/>
    <x v="1"/>
    <n v="108"/>
    <x v="0"/>
  </r>
  <r>
    <s v="12 Hordaland"/>
    <x v="11"/>
    <s v="1241"/>
    <s v="1241 Fusa"/>
    <x v="214"/>
    <x v="2"/>
    <n v="99"/>
    <x v="0"/>
  </r>
  <r>
    <s v="12 Hordaland"/>
    <x v="11"/>
    <s v="1241"/>
    <s v="1241 Fusa"/>
    <x v="214"/>
    <x v="3"/>
    <n v="99"/>
    <x v="0"/>
  </r>
  <r>
    <s v="12 Hordaland"/>
    <x v="11"/>
    <s v="1241"/>
    <s v="1241 Fusa"/>
    <x v="214"/>
    <x v="4"/>
    <n v="84"/>
    <x v="0"/>
  </r>
  <r>
    <s v="12 Hordaland"/>
    <x v="11"/>
    <s v="1241"/>
    <s v="1241 Fusa"/>
    <x v="214"/>
    <x v="5"/>
    <n v="78"/>
    <x v="0"/>
  </r>
  <r>
    <s v="12 Hordaland"/>
    <x v="11"/>
    <s v="1241"/>
    <s v="1241 Fusa"/>
    <x v="214"/>
    <x v="6"/>
    <n v="82"/>
    <x v="0"/>
  </r>
  <r>
    <s v="12 Hordaland"/>
    <x v="11"/>
    <s v="1241"/>
    <s v="1241 Fusa"/>
    <x v="214"/>
    <x v="7"/>
    <n v="71"/>
    <x v="0"/>
  </r>
  <r>
    <s v="12 Hordaland"/>
    <x v="11"/>
    <s v="1241"/>
    <s v="1241 Fusa"/>
    <x v="214"/>
    <x v="8"/>
    <n v="66"/>
    <x v="0"/>
  </r>
  <r>
    <s v="12 Hordaland"/>
    <x v="11"/>
    <s v="1241"/>
    <s v="1241 Fusa"/>
    <x v="214"/>
    <x v="9"/>
    <n v="62"/>
    <x v="0"/>
  </r>
  <r>
    <s v="12 Hordaland"/>
    <x v="11"/>
    <s v="1241"/>
    <s v="1241 Fusa"/>
    <x v="214"/>
    <x v="10"/>
    <n v="65"/>
    <x v="0"/>
  </r>
  <r>
    <s v="12 Hordaland"/>
    <x v="11"/>
    <s v="1241"/>
    <s v="1241 Fusa"/>
    <x v="214"/>
    <x v="11"/>
    <n v="61"/>
    <x v="0"/>
  </r>
  <r>
    <s v="12 Hordaland"/>
    <x v="11"/>
    <s v="1241"/>
    <s v="1241 Fusa"/>
    <x v="214"/>
    <x v="12"/>
    <n v="55"/>
    <x v="0"/>
  </r>
  <r>
    <s v="12 Hordaland"/>
    <x v="11"/>
    <s v="1242"/>
    <s v="1242 Samnanger"/>
    <x v="215"/>
    <x v="0"/>
    <n v="17"/>
    <x v="0"/>
  </r>
  <r>
    <s v="12 Hordaland"/>
    <x v="11"/>
    <s v="1242"/>
    <s v="1242 Samnanger"/>
    <x v="215"/>
    <x v="1"/>
    <n v="16"/>
    <x v="0"/>
  </r>
  <r>
    <s v="12 Hordaland"/>
    <x v="11"/>
    <s v="1242"/>
    <s v="1242 Samnanger"/>
    <x v="215"/>
    <x v="2"/>
    <n v="14"/>
    <x v="0"/>
  </r>
  <r>
    <s v="12 Hordaland"/>
    <x v="11"/>
    <s v="1242"/>
    <s v="1242 Samnanger"/>
    <x v="215"/>
    <x v="3"/>
    <n v="15"/>
    <x v="0"/>
  </r>
  <r>
    <s v="12 Hordaland"/>
    <x v="11"/>
    <s v="1242"/>
    <s v="1242 Samnanger"/>
    <x v="215"/>
    <x v="4"/>
    <n v="9"/>
    <x v="0"/>
  </r>
  <r>
    <s v="12 Hordaland"/>
    <x v="11"/>
    <s v="1242"/>
    <s v="1242 Samnanger"/>
    <x v="215"/>
    <x v="5"/>
    <n v="12"/>
    <x v="0"/>
  </r>
  <r>
    <s v="12 Hordaland"/>
    <x v="11"/>
    <s v="1242"/>
    <s v="1242 Samnanger"/>
    <x v="215"/>
    <x v="6"/>
    <n v="10"/>
    <x v="0"/>
  </r>
  <r>
    <s v="12 Hordaland"/>
    <x v="11"/>
    <s v="1242"/>
    <s v="1242 Samnanger"/>
    <x v="215"/>
    <x v="7"/>
    <n v="10"/>
    <x v="0"/>
  </r>
  <r>
    <s v="12 Hordaland"/>
    <x v="11"/>
    <s v="1242"/>
    <s v="1242 Samnanger"/>
    <x v="215"/>
    <x v="8"/>
    <n v="11"/>
    <x v="0"/>
  </r>
  <r>
    <s v="12 Hordaland"/>
    <x v="11"/>
    <s v="1242"/>
    <s v="1242 Samnanger"/>
    <x v="215"/>
    <x v="9"/>
    <n v="12"/>
    <x v="0"/>
  </r>
  <r>
    <s v="12 Hordaland"/>
    <x v="11"/>
    <s v="1242"/>
    <s v="1242 Samnanger"/>
    <x v="215"/>
    <x v="10"/>
    <n v="10"/>
    <x v="0"/>
  </r>
  <r>
    <s v="12 Hordaland"/>
    <x v="11"/>
    <s v="1242"/>
    <s v="1242 Samnanger"/>
    <x v="215"/>
    <x v="11"/>
    <n v="6"/>
    <x v="0"/>
  </r>
  <r>
    <s v="12 Hordaland"/>
    <x v="11"/>
    <s v="1242"/>
    <s v="1242 Samnanger"/>
    <x v="215"/>
    <x v="12"/>
    <n v="11"/>
    <x v="0"/>
  </r>
  <r>
    <s v="12 Hordaland"/>
    <x v="11"/>
    <s v="1243"/>
    <s v="1243 Os (Hord.)"/>
    <x v="216"/>
    <x v="0"/>
    <n v="72"/>
    <x v="0"/>
  </r>
  <r>
    <s v="12 Hordaland"/>
    <x v="11"/>
    <s v="1243"/>
    <s v="1243 Os (Hord.)"/>
    <x v="216"/>
    <x v="1"/>
    <n v="72"/>
    <x v="0"/>
  </r>
  <r>
    <s v="12 Hordaland"/>
    <x v="11"/>
    <s v="1243"/>
    <s v="1243 Os (Hord.)"/>
    <x v="216"/>
    <x v="2"/>
    <n v="69"/>
    <x v="0"/>
  </r>
  <r>
    <s v="12 Hordaland"/>
    <x v="11"/>
    <s v="1243"/>
    <s v="1243 Os (Hord.)"/>
    <x v="216"/>
    <x v="3"/>
    <n v="70"/>
    <x v="0"/>
  </r>
  <r>
    <s v="12 Hordaland"/>
    <x v="11"/>
    <s v="1243"/>
    <s v="1243 Os (Hord.)"/>
    <x v="216"/>
    <x v="4"/>
    <n v="114"/>
    <x v="0"/>
  </r>
  <r>
    <s v="12 Hordaland"/>
    <x v="11"/>
    <s v="1243"/>
    <s v="1243 Os (Hord.)"/>
    <x v="216"/>
    <x v="5"/>
    <n v="76"/>
    <x v="0"/>
  </r>
  <r>
    <s v="12 Hordaland"/>
    <x v="11"/>
    <s v="1243"/>
    <s v="1243 Os (Hord.)"/>
    <x v="216"/>
    <x v="6"/>
    <n v="68"/>
    <x v="0"/>
  </r>
  <r>
    <s v="12 Hordaland"/>
    <x v="11"/>
    <s v="1243"/>
    <s v="1243 Os (Hord.)"/>
    <x v="216"/>
    <x v="7"/>
    <n v="67"/>
    <x v="0"/>
  </r>
  <r>
    <s v="12 Hordaland"/>
    <x v="11"/>
    <s v="1243"/>
    <s v="1243 Os (Hord.)"/>
    <x v="216"/>
    <x v="8"/>
    <n v="68"/>
    <x v="0"/>
  </r>
  <r>
    <s v="12 Hordaland"/>
    <x v="11"/>
    <s v="1243"/>
    <s v="1243 Os (Hord.)"/>
    <x v="216"/>
    <x v="9"/>
    <n v="68"/>
    <x v="0"/>
  </r>
  <r>
    <s v="12 Hordaland"/>
    <x v="11"/>
    <s v="1243"/>
    <s v="1243 Os (Hord.)"/>
    <x v="216"/>
    <x v="10"/>
    <n v="62"/>
    <x v="0"/>
  </r>
  <r>
    <s v="12 Hordaland"/>
    <x v="11"/>
    <s v="1243"/>
    <s v="1243 Os (Hord.)"/>
    <x v="216"/>
    <x v="11"/>
    <n v="58"/>
    <x v="0"/>
  </r>
  <r>
    <s v="12 Hordaland"/>
    <x v="11"/>
    <s v="1243"/>
    <s v="1243 Os (Hord.)"/>
    <x v="216"/>
    <x v="12"/>
    <n v="67"/>
    <x v="0"/>
  </r>
  <r>
    <s v="12 Hordaland"/>
    <x v="11"/>
    <s v="1244"/>
    <s v="1244 Austevoll"/>
    <x v="217"/>
    <x v="0"/>
    <n v="25"/>
    <x v="0"/>
  </r>
  <r>
    <s v="12 Hordaland"/>
    <x v="11"/>
    <s v="1244"/>
    <s v="1244 Austevoll"/>
    <x v="217"/>
    <x v="1"/>
    <n v="27"/>
    <x v="0"/>
  </r>
  <r>
    <s v="12 Hordaland"/>
    <x v="11"/>
    <s v="1244"/>
    <s v="1244 Austevoll"/>
    <x v="217"/>
    <x v="2"/>
    <n v="26"/>
    <x v="0"/>
  </r>
  <r>
    <s v="12 Hordaland"/>
    <x v="11"/>
    <s v="1244"/>
    <s v="1244 Austevoll"/>
    <x v="217"/>
    <x v="3"/>
    <n v="35"/>
    <x v="0"/>
  </r>
  <r>
    <s v="12 Hordaland"/>
    <x v="11"/>
    <s v="1244"/>
    <s v="1244 Austevoll"/>
    <x v="217"/>
    <x v="4"/>
    <n v="31"/>
    <x v="0"/>
  </r>
  <r>
    <s v="12 Hordaland"/>
    <x v="11"/>
    <s v="1244"/>
    <s v="1244 Austevoll"/>
    <x v="217"/>
    <x v="5"/>
    <n v="30"/>
    <x v="0"/>
  </r>
  <r>
    <s v="12 Hordaland"/>
    <x v="11"/>
    <s v="1244"/>
    <s v="1244 Austevoll"/>
    <x v="217"/>
    <x v="6"/>
    <n v="33"/>
    <x v="0"/>
  </r>
  <r>
    <s v="12 Hordaland"/>
    <x v="11"/>
    <s v="1244"/>
    <s v="1244 Austevoll"/>
    <x v="217"/>
    <x v="7"/>
    <n v="31"/>
    <x v="0"/>
  </r>
  <r>
    <s v="12 Hordaland"/>
    <x v="11"/>
    <s v="1244"/>
    <s v="1244 Austevoll"/>
    <x v="217"/>
    <x v="8"/>
    <n v="32"/>
    <x v="0"/>
  </r>
  <r>
    <s v="12 Hordaland"/>
    <x v="11"/>
    <s v="1244"/>
    <s v="1244 Austevoll"/>
    <x v="217"/>
    <x v="9"/>
    <n v="32"/>
    <x v="0"/>
  </r>
  <r>
    <s v="12 Hordaland"/>
    <x v="11"/>
    <s v="1244"/>
    <s v="1244 Austevoll"/>
    <x v="217"/>
    <x v="10"/>
    <n v="36"/>
    <x v="0"/>
  </r>
  <r>
    <s v="12 Hordaland"/>
    <x v="11"/>
    <s v="1244"/>
    <s v="1244 Austevoll"/>
    <x v="217"/>
    <x v="11"/>
    <n v="40"/>
    <x v="0"/>
  </r>
  <r>
    <s v="12 Hordaland"/>
    <x v="11"/>
    <s v="1244"/>
    <s v="1244 Austevoll"/>
    <x v="217"/>
    <x v="12"/>
    <n v="45"/>
    <x v="0"/>
  </r>
  <r>
    <s v="12 Hordaland"/>
    <x v="11"/>
    <s v="1245"/>
    <s v="1245 Sund"/>
    <x v="218"/>
    <x v="0"/>
    <n v="15"/>
    <x v="0"/>
  </r>
  <r>
    <s v="12 Hordaland"/>
    <x v="11"/>
    <s v="1245"/>
    <s v="1245 Sund"/>
    <x v="218"/>
    <x v="1"/>
    <n v="12"/>
    <x v="0"/>
  </r>
  <r>
    <s v="12 Hordaland"/>
    <x v="11"/>
    <s v="1245"/>
    <s v="1245 Sund"/>
    <x v="218"/>
    <x v="2"/>
    <n v="9"/>
    <x v="0"/>
  </r>
  <r>
    <s v="12 Hordaland"/>
    <x v="11"/>
    <s v="1245"/>
    <s v="1245 Sund"/>
    <x v="218"/>
    <x v="3"/>
    <n v="15"/>
    <x v="0"/>
  </r>
  <r>
    <s v="12 Hordaland"/>
    <x v="11"/>
    <s v="1245"/>
    <s v="1245 Sund"/>
    <x v="218"/>
    <x v="4"/>
    <n v="8"/>
    <x v="0"/>
  </r>
  <r>
    <s v="12 Hordaland"/>
    <x v="11"/>
    <s v="1245"/>
    <s v="1245 Sund"/>
    <x v="218"/>
    <x v="5"/>
    <n v="13"/>
    <x v="0"/>
  </r>
  <r>
    <s v="12 Hordaland"/>
    <x v="11"/>
    <s v="1245"/>
    <s v="1245 Sund"/>
    <x v="218"/>
    <x v="6"/>
    <n v="13"/>
    <x v="0"/>
  </r>
  <r>
    <s v="12 Hordaland"/>
    <x v="11"/>
    <s v="1245"/>
    <s v="1245 Sund"/>
    <x v="218"/>
    <x v="7"/>
    <n v="14"/>
    <x v="0"/>
  </r>
  <r>
    <s v="12 Hordaland"/>
    <x v="11"/>
    <s v="1245"/>
    <s v="1245 Sund"/>
    <x v="218"/>
    <x v="8"/>
    <n v="10"/>
    <x v="0"/>
  </r>
  <r>
    <s v="12 Hordaland"/>
    <x v="11"/>
    <s v="1245"/>
    <s v="1245 Sund"/>
    <x v="218"/>
    <x v="9"/>
    <n v="9"/>
    <x v="0"/>
  </r>
  <r>
    <s v="12 Hordaland"/>
    <x v="11"/>
    <s v="1245"/>
    <s v="1245 Sund"/>
    <x v="218"/>
    <x v="10"/>
    <n v="7"/>
    <x v="0"/>
  </r>
  <r>
    <s v="12 Hordaland"/>
    <x v="11"/>
    <s v="1245"/>
    <s v="1245 Sund"/>
    <x v="218"/>
    <x v="11"/>
    <n v="4"/>
    <x v="0"/>
  </r>
  <r>
    <s v="12 Hordaland"/>
    <x v="11"/>
    <s v="1245"/>
    <s v="1245 Sund"/>
    <x v="218"/>
    <x v="12"/>
    <n v="6"/>
    <x v="0"/>
  </r>
  <r>
    <s v="12 Hordaland"/>
    <x v="11"/>
    <s v="1246"/>
    <s v="1246 Fjell"/>
    <x v="219"/>
    <x v="0"/>
    <n v="39"/>
    <x v="0"/>
  </r>
  <r>
    <s v="12 Hordaland"/>
    <x v="11"/>
    <s v="1246"/>
    <s v="1246 Fjell"/>
    <x v="219"/>
    <x v="1"/>
    <n v="38"/>
    <x v="0"/>
  </r>
  <r>
    <s v="12 Hordaland"/>
    <x v="11"/>
    <s v="1246"/>
    <s v="1246 Fjell"/>
    <x v="219"/>
    <x v="2"/>
    <n v="32"/>
    <x v="0"/>
  </r>
  <r>
    <s v="12 Hordaland"/>
    <x v="11"/>
    <s v="1246"/>
    <s v="1246 Fjell"/>
    <x v="219"/>
    <x v="3"/>
    <n v="36"/>
    <x v="0"/>
  </r>
  <r>
    <s v="12 Hordaland"/>
    <x v="11"/>
    <s v="1246"/>
    <s v="1246 Fjell"/>
    <x v="219"/>
    <x v="4"/>
    <n v="33"/>
    <x v="0"/>
  </r>
  <r>
    <s v="12 Hordaland"/>
    <x v="11"/>
    <s v="1246"/>
    <s v="1246 Fjell"/>
    <x v="219"/>
    <x v="5"/>
    <n v="34"/>
    <x v="0"/>
  </r>
  <r>
    <s v="12 Hordaland"/>
    <x v="11"/>
    <s v="1246"/>
    <s v="1246 Fjell"/>
    <x v="219"/>
    <x v="6"/>
    <n v="32"/>
    <x v="0"/>
  </r>
  <r>
    <s v="12 Hordaland"/>
    <x v="11"/>
    <s v="1246"/>
    <s v="1246 Fjell"/>
    <x v="219"/>
    <x v="7"/>
    <n v="36"/>
    <x v="0"/>
  </r>
  <r>
    <s v="12 Hordaland"/>
    <x v="11"/>
    <s v="1246"/>
    <s v="1246 Fjell"/>
    <x v="219"/>
    <x v="8"/>
    <n v="38"/>
    <x v="0"/>
  </r>
  <r>
    <s v="12 Hordaland"/>
    <x v="11"/>
    <s v="1246"/>
    <s v="1246 Fjell"/>
    <x v="219"/>
    <x v="9"/>
    <n v="50"/>
    <x v="0"/>
  </r>
  <r>
    <s v="12 Hordaland"/>
    <x v="11"/>
    <s v="1246"/>
    <s v="1246 Fjell"/>
    <x v="219"/>
    <x v="10"/>
    <n v="51"/>
    <x v="0"/>
  </r>
  <r>
    <s v="12 Hordaland"/>
    <x v="11"/>
    <s v="1246"/>
    <s v="1246 Fjell"/>
    <x v="219"/>
    <x v="11"/>
    <n v="17"/>
    <x v="0"/>
  </r>
  <r>
    <s v="12 Hordaland"/>
    <x v="11"/>
    <s v="1246"/>
    <s v="1246 Fjell"/>
    <x v="219"/>
    <x v="12"/>
    <n v="18"/>
    <x v="0"/>
  </r>
  <r>
    <s v="12 Hordaland"/>
    <x v="11"/>
    <s v="1247"/>
    <s v="1247 Askøy"/>
    <x v="220"/>
    <x v="0"/>
    <n v="43"/>
    <x v="0"/>
  </r>
  <r>
    <s v="12 Hordaland"/>
    <x v="11"/>
    <s v="1247"/>
    <s v="1247 Askøy"/>
    <x v="220"/>
    <x v="1"/>
    <n v="37"/>
    <x v="0"/>
  </r>
  <r>
    <s v="12 Hordaland"/>
    <x v="11"/>
    <s v="1247"/>
    <s v="1247 Askøy"/>
    <x v="220"/>
    <x v="2"/>
    <n v="32"/>
    <x v="0"/>
  </r>
  <r>
    <s v="12 Hordaland"/>
    <x v="11"/>
    <s v="1247"/>
    <s v="1247 Askøy"/>
    <x v="220"/>
    <x v="3"/>
    <n v="38"/>
    <x v="0"/>
  </r>
  <r>
    <s v="12 Hordaland"/>
    <x v="11"/>
    <s v="1247"/>
    <s v="1247 Askøy"/>
    <x v="220"/>
    <x v="4"/>
    <n v="37"/>
    <x v="0"/>
  </r>
  <r>
    <s v="12 Hordaland"/>
    <x v="11"/>
    <s v="1247"/>
    <s v="1247 Askøy"/>
    <x v="220"/>
    <x v="5"/>
    <n v="42"/>
    <x v="0"/>
  </r>
  <r>
    <s v="12 Hordaland"/>
    <x v="11"/>
    <s v="1247"/>
    <s v="1247 Askøy"/>
    <x v="220"/>
    <x v="6"/>
    <n v="41"/>
    <x v="0"/>
  </r>
  <r>
    <s v="12 Hordaland"/>
    <x v="11"/>
    <s v="1247"/>
    <s v="1247 Askøy"/>
    <x v="220"/>
    <x v="7"/>
    <n v="45"/>
    <x v="0"/>
  </r>
  <r>
    <s v="12 Hordaland"/>
    <x v="11"/>
    <s v="1247"/>
    <s v="1247 Askøy"/>
    <x v="220"/>
    <x v="8"/>
    <n v="50"/>
    <x v="0"/>
  </r>
  <r>
    <s v="12 Hordaland"/>
    <x v="11"/>
    <s v="1247"/>
    <s v="1247 Askøy"/>
    <x v="220"/>
    <x v="9"/>
    <n v="49"/>
    <x v="0"/>
  </r>
  <r>
    <s v="12 Hordaland"/>
    <x v="11"/>
    <s v="1247"/>
    <s v="1247 Askøy"/>
    <x v="220"/>
    <x v="10"/>
    <n v="39"/>
    <x v="0"/>
  </r>
  <r>
    <s v="12 Hordaland"/>
    <x v="11"/>
    <s v="1247"/>
    <s v="1247 Askøy"/>
    <x v="220"/>
    <x v="11"/>
    <n v="38"/>
    <x v="0"/>
  </r>
  <r>
    <s v="12 Hordaland"/>
    <x v="11"/>
    <s v="1247"/>
    <s v="1247 Askøy"/>
    <x v="220"/>
    <x v="12"/>
    <n v="36"/>
    <x v="0"/>
  </r>
  <r>
    <s v="12 Hordaland"/>
    <x v="11"/>
    <s v="1251"/>
    <s v="1251 Vaksdal"/>
    <x v="221"/>
    <x v="0"/>
    <n v="60"/>
    <x v="0"/>
  </r>
  <r>
    <s v="12 Hordaland"/>
    <x v="11"/>
    <s v="1251"/>
    <s v="1251 Vaksdal"/>
    <x v="221"/>
    <x v="1"/>
    <n v="62"/>
    <x v="0"/>
  </r>
  <r>
    <s v="12 Hordaland"/>
    <x v="11"/>
    <s v="1251"/>
    <s v="1251 Vaksdal"/>
    <x v="221"/>
    <x v="2"/>
    <n v="63"/>
    <x v="0"/>
  </r>
  <r>
    <s v="12 Hordaland"/>
    <x v="11"/>
    <s v="1251"/>
    <s v="1251 Vaksdal"/>
    <x v="221"/>
    <x v="3"/>
    <n v="63"/>
    <x v="0"/>
  </r>
  <r>
    <s v="12 Hordaland"/>
    <x v="11"/>
    <s v="1251"/>
    <s v="1251 Vaksdal"/>
    <x v="221"/>
    <x v="4"/>
    <n v="62"/>
    <x v="0"/>
  </r>
  <r>
    <s v="12 Hordaland"/>
    <x v="11"/>
    <s v="1251"/>
    <s v="1251 Vaksdal"/>
    <x v="221"/>
    <x v="5"/>
    <n v="68"/>
    <x v="0"/>
  </r>
  <r>
    <s v="12 Hordaland"/>
    <x v="11"/>
    <s v="1251"/>
    <s v="1251 Vaksdal"/>
    <x v="221"/>
    <x v="6"/>
    <n v="67"/>
    <x v="0"/>
  </r>
  <r>
    <s v="12 Hordaland"/>
    <x v="11"/>
    <s v="1251"/>
    <s v="1251 Vaksdal"/>
    <x v="221"/>
    <x v="7"/>
    <n v="73"/>
    <x v="0"/>
  </r>
  <r>
    <s v="12 Hordaland"/>
    <x v="11"/>
    <s v="1251"/>
    <s v="1251 Vaksdal"/>
    <x v="221"/>
    <x v="8"/>
    <n v="66"/>
    <x v="0"/>
  </r>
  <r>
    <s v="12 Hordaland"/>
    <x v="11"/>
    <s v="1251"/>
    <s v="1251 Vaksdal"/>
    <x v="221"/>
    <x v="9"/>
    <n v="64"/>
    <x v="0"/>
  </r>
  <r>
    <s v="12 Hordaland"/>
    <x v="11"/>
    <s v="1251"/>
    <s v="1251 Vaksdal"/>
    <x v="221"/>
    <x v="10"/>
    <n v="64"/>
    <x v="0"/>
  </r>
  <r>
    <s v="12 Hordaland"/>
    <x v="11"/>
    <s v="1251"/>
    <s v="1251 Vaksdal"/>
    <x v="221"/>
    <x v="11"/>
    <n v="53"/>
    <x v="0"/>
  </r>
  <r>
    <s v="12 Hordaland"/>
    <x v="11"/>
    <s v="1251"/>
    <s v="1251 Vaksdal"/>
    <x v="221"/>
    <x v="12"/>
    <n v="46"/>
    <x v="0"/>
  </r>
  <r>
    <s v="12 Hordaland"/>
    <x v="11"/>
    <s v="1252"/>
    <s v="1252 Modalen"/>
    <x v="222"/>
    <x v="0"/>
    <n v="17"/>
    <x v="0"/>
  </r>
  <r>
    <s v="12 Hordaland"/>
    <x v="11"/>
    <s v="1252"/>
    <s v="1252 Modalen"/>
    <x v="222"/>
    <x v="1"/>
    <n v="16"/>
    <x v="0"/>
  </r>
  <r>
    <s v="12 Hordaland"/>
    <x v="11"/>
    <s v="1252"/>
    <s v="1252 Modalen"/>
    <x v="222"/>
    <x v="2"/>
    <n v="18"/>
    <x v="0"/>
  </r>
  <r>
    <s v="12 Hordaland"/>
    <x v="11"/>
    <s v="1252"/>
    <s v="1252 Modalen"/>
    <x v="222"/>
    <x v="3"/>
    <n v="21"/>
    <x v="0"/>
  </r>
  <r>
    <s v="12 Hordaland"/>
    <x v="11"/>
    <s v="1252"/>
    <s v="1252 Modalen"/>
    <x v="222"/>
    <x v="4"/>
    <n v="15"/>
    <x v="0"/>
  </r>
  <r>
    <s v="12 Hordaland"/>
    <x v="11"/>
    <s v="1252"/>
    <s v="1252 Modalen"/>
    <x v="222"/>
    <x v="5"/>
    <n v="13"/>
    <x v="0"/>
  </r>
  <r>
    <s v="12 Hordaland"/>
    <x v="11"/>
    <s v="1252"/>
    <s v="1252 Modalen"/>
    <x v="222"/>
    <x v="6"/>
    <n v="13"/>
    <x v="0"/>
  </r>
  <r>
    <s v="12 Hordaland"/>
    <x v="11"/>
    <s v="1252"/>
    <s v="1252 Modalen"/>
    <x v="222"/>
    <x v="7"/>
    <n v="13"/>
    <x v="0"/>
  </r>
  <r>
    <s v="12 Hordaland"/>
    <x v="11"/>
    <s v="1252"/>
    <s v="1252 Modalen"/>
    <x v="222"/>
    <x v="8"/>
    <n v="8"/>
    <x v="0"/>
  </r>
  <r>
    <s v="12 Hordaland"/>
    <x v="11"/>
    <s v="1252"/>
    <s v="1252 Modalen"/>
    <x v="222"/>
    <x v="9"/>
    <n v="9"/>
    <x v="0"/>
  </r>
  <r>
    <s v="12 Hordaland"/>
    <x v="11"/>
    <s v="1252"/>
    <s v="1252 Modalen"/>
    <x v="222"/>
    <x v="10"/>
    <n v="9"/>
    <x v="0"/>
  </r>
  <r>
    <s v="12 Hordaland"/>
    <x v="11"/>
    <s v="1252"/>
    <s v="1252 Modalen"/>
    <x v="222"/>
    <x v="11"/>
    <n v="7"/>
    <x v="0"/>
  </r>
  <r>
    <s v="12 Hordaland"/>
    <x v="11"/>
    <s v="1252"/>
    <s v="1252 Modalen"/>
    <x v="222"/>
    <x v="12"/>
    <n v="4"/>
    <x v="0"/>
  </r>
  <r>
    <s v="12 Hordaland"/>
    <x v="11"/>
    <s v="1253"/>
    <s v="1253 Osterøy"/>
    <x v="223"/>
    <x v="0"/>
    <n v="142"/>
    <x v="0"/>
  </r>
  <r>
    <s v="12 Hordaland"/>
    <x v="11"/>
    <s v="1253"/>
    <s v="1253 Osterøy"/>
    <x v="223"/>
    <x v="1"/>
    <n v="131"/>
    <x v="0"/>
  </r>
  <r>
    <s v="12 Hordaland"/>
    <x v="11"/>
    <s v="1253"/>
    <s v="1253 Osterøy"/>
    <x v="223"/>
    <x v="2"/>
    <n v="125"/>
    <x v="0"/>
  </r>
  <r>
    <s v="12 Hordaland"/>
    <x v="11"/>
    <s v="1253"/>
    <s v="1253 Osterøy"/>
    <x v="223"/>
    <x v="3"/>
    <n v="118"/>
    <x v="0"/>
  </r>
  <r>
    <s v="12 Hordaland"/>
    <x v="11"/>
    <s v="1253"/>
    <s v="1253 Osterøy"/>
    <x v="223"/>
    <x v="4"/>
    <n v="115"/>
    <x v="0"/>
  </r>
  <r>
    <s v="12 Hordaland"/>
    <x v="11"/>
    <s v="1253"/>
    <s v="1253 Osterøy"/>
    <x v="223"/>
    <x v="5"/>
    <n v="98"/>
    <x v="0"/>
  </r>
  <r>
    <s v="12 Hordaland"/>
    <x v="11"/>
    <s v="1253"/>
    <s v="1253 Osterøy"/>
    <x v="223"/>
    <x v="6"/>
    <n v="105"/>
    <x v="0"/>
  </r>
  <r>
    <s v="12 Hordaland"/>
    <x v="11"/>
    <s v="1253"/>
    <s v="1253 Osterøy"/>
    <x v="223"/>
    <x v="7"/>
    <n v="82"/>
    <x v="0"/>
  </r>
  <r>
    <s v="12 Hordaland"/>
    <x v="11"/>
    <s v="1253"/>
    <s v="1253 Osterøy"/>
    <x v="223"/>
    <x v="8"/>
    <n v="91"/>
    <x v="0"/>
  </r>
  <r>
    <s v="12 Hordaland"/>
    <x v="11"/>
    <s v="1253"/>
    <s v="1253 Osterøy"/>
    <x v="223"/>
    <x v="9"/>
    <n v="85"/>
    <x v="0"/>
  </r>
  <r>
    <s v="12 Hordaland"/>
    <x v="11"/>
    <s v="1253"/>
    <s v="1253 Osterøy"/>
    <x v="223"/>
    <x v="10"/>
    <n v="78"/>
    <x v="0"/>
  </r>
  <r>
    <s v="12 Hordaland"/>
    <x v="11"/>
    <s v="1253"/>
    <s v="1253 Osterøy"/>
    <x v="223"/>
    <x v="11"/>
    <n v="69"/>
    <x v="0"/>
  </r>
  <r>
    <s v="12 Hordaland"/>
    <x v="11"/>
    <s v="1253"/>
    <s v="1253 Osterøy"/>
    <x v="223"/>
    <x v="12"/>
    <n v="71"/>
    <x v="0"/>
  </r>
  <r>
    <s v="12 Hordaland"/>
    <x v="11"/>
    <s v="1256"/>
    <s v="1256 Meland"/>
    <x v="224"/>
    <x v="0"/>
    <n v="60"/>
    <x v="0"/>
  </r>
  <r>
    <s v="12 Hordaland"/>
    <x v="11"/>
    <s v="1256"/>
    <s v="1256 Meland"/>
    <x v="224"/>
    <x v="1"/>
    <n v="63"/>
    <x v="0"/>
  </r>
  <r>
    <s v="12 Hordaland"/>
    <x v="11"/>
    <s v="1256"/>
    <s v="1256 Meland"/>
    <x v="224"/>
    <x v="2"/>
    <n v="57"/>
    <x v="0"/>
  </r>
  <r>
    <s v="12 Hordaland"/>
    <x v="11"/>
    <s v="1256"/>
    <s v="1256 Meland"/>
    <x v="224"/>
    <x v="3"/>
    <n v="68"/>
    <x v="0"/>
  </r>
  <r>
    <s v="12 Hordaland"/>
    <x v="11"/>
    <s v="1256"/>
    <s v="1256 Meland"/>
    <x v="224"/>
    <x v="4"/>
    <n v="66"/>
    <x v="0"/>
  </r>
  <r>
    <s v="12 Hordaland"/>
    <x v="11"/>
    <s v="1256"/>
    <s v="1256 Meland"/>
    <x v="224"/>
    <x v="5"/>
    <n v="70"/>
    <x v="0"/>
  </r>
  <r>
    <s v="12 Hordaland"/>
    <x v="11"/>
    <s v="1256"/>
    <s v="1256 Meland"/>
    <x v="224"/>
    <x v="6"/>
    <n v="72"/>
    <x v="0"/>
  </r>
  <r>
    <s v="12 Hordaland"/>
    <x v="11"/>
    <s v="1256"/>
    <s v="1256 Meland"/>
    <x v="224"/>
    <x v="7"/>
    <n v="69"/>
    <x v="0"/>
  </r>
  <r>
    <s v="12 Hordaland"/>
    <x v="11"/>
    <s v="1256"/>
    <s v="1256 Meland"/>
    <x v="224"/>
    <x v="8"/>
    <n v="56"/>
    <x v="0"/>
  </r>
  <r>
    <s v="12 Hordaland"/>
    <x v="11"/>
    <s v="1256"/>
    <s v="1256 Meland"/>
    <x v="224"/>
    <x v="9"/>
    <n v="57"/>
    <x v="0"/>
  </r>
  <r>
    <s v="12 Hordaland"/>
    <x v="11"/>
    <s v="1256"/>
    <s v="1256 Meland"/>
    <x v="224"/>
    <x v="10"/>
    <n v="38"/>
    <x v="0"/>
  </r>
  <r>
    <s v="12 Hordaland"/>
    <x v="11"/>
    <s v="1256"/>
    <s v="1256 Meland"/>
    <x v="224"/>
    <x v="11"/>
    <n v="34"/>
    <x v="0"/>
  </r>
  <r>
    <s v="12 Hordaland"/>
    <x v="11"/>
    <s v="1256"/>
    <s v="1256 Meland"/>
    <x v="224"/>
    <x v="12"/>
    <n v="29"/>
    <x v="0"/>
  </r>
  <r>
    <s v="12 Hordaland"/>
    <x v="11"/>
    <s v="1259"/>
    <s v="1259 Øygarden"/>
    <x v="225"/>
    <x v="0"/>
    <n v="13"/>
    <x v="0"/>
  </r>
  <r>
    <s v="12 Hordaland"/>
    <x v="11"/>
    <s v="1259"/>
    <s v="1259 Øygarden"/>
    <x v="225"/>
    <x v="1"/>
    <n v="16"/>
    <x v="0"/>
  </r>
  <r>
    <s v="12 Hordaland"/>
    <x v="11"/>
    <s v="1259"/>
    <s v="1259 Øygarden"/>
    <x v="225"/>
    <x v="2"/>
    <n v="14"/>
    <x v="0"/>
  </r>
  <r>
    <s v="12 Hordaland"/>
    <x v="11"/>
    <s v="1259"/>
    <s v="1259 Øygarden"/>
    <x v="225"/>
    <x v="3"/>
    <n v="15"/>
    <x v="0"/>
  </r>
  <r>
    <s v="12 Hordaland"/>
    <x v="11"/>
    <s v="1259"/>
    <s v="1259 Øygarden"/>
    <x v="225"/>
    <x v="4"/>
    <n v="13"/>
    <x v="0"/>
  </r>
  <r>
    <s v="12 Hordaland"/>
    <x v="11"/>
    <s v="1259"/>
    <s v="1259 Øygarden"/>
    <x v="225"/>
    <x v="5"/>
    <n v="17"/>
    <x v="0"/>
  </r>
  <r>
    <s v="12 Hordaland"/>
    <x v="11"/>
    <s v="1259"/>
    <s v="1259 Øygarden"/>
    <x v="225"/>
    <x v="6"/>
    <n v="14"/>
    <x v="0"/>
  </r>
  <r>
    <s v="12 Hordaland"/>
    <x v="11"/>
    <s v="1259"/>
    <s v="1259 Øygarden"/>
    <x v="225"/>
    <x v="7"/>
    <n v="11"/>
    <x v="0"/>
  </r>
  <r>
    <s v="12 Hordaland"/>
    <x v="11"/>
    <s v="1259"/>
    <s v="1259 Øygarden"/>
    <x v="225"/>
    <x v="8"/>
    <n v="20"/>
    <x v="0"/>
  </r>
  <r>
    <s v="12 Hordaland"/>
    <x v="11"/>
    <s v="1259"/>
    <s v="1259 Øygarden"/>
    <x v="225"/>
    <x v="9"/>
    <n v="12"/>
    <x v="0"/>
  </r>
  <r>
    <s v="12 Hordaland"/>
    <x v="11"/>
    <s v="1259"/>
    <s v="1259 Øygarden"/>
    <x v="225"/>
    <x v="10"/>
    <n v="10"/>
    <x v="0"/>
  </r>
  <r>
    <s v="12 Hordaland"/>
    <x v="11"/>
    <s v="1259"/>
    <s v="1259 Øygarden"/>
    <x v="225"/>
    <x v="11"/>
    <n v="9"/>
    <x v="0"/>
  </r>
  <r>
    <s v="12 Hordaland"/>
    <x v="11"/>
    <s v="1259"/>
    <s v="1259 Øygarden"/>
    <x v="225"/>
    <x v="12"/>
    <n v="11"/>
    <x v="0"/>
  </r>
  <r>
    <s v="12 Hordaland"/>
    <x v="11"/>
    <s v="1260"/>
    <s v="1260 Radøy"/>
    <x v="226"/>
    <x v="0"/>
    <n v="131"/>
    <x v="0"/>
  </r>
  <r>
    <s v="12 Hordaland"/>
    <x v="11"/>
    <s v="1260"/>
    <s v="1260 Radøy"/>
    <x v="226"/>
    <x v="1"/>
    <n v="116"/>
    <x v="0"/>
  </r>
  <r>
    <s v="12 Hordaland"/>
    <x v="11"/>
    <s v="1260"/>
    <s v="1260 Radøy"/>
    <x v="226"/>
    <x v="2"/>
    <n v="129"/>
    <x v="0"/>
  </r>
  <r>
    <s v="12 Hordaland"/>
    <x v="11"/>
    <s v="1260"/>
    <s v="1260 Radøy"/>
    <x v="226"/>
    <x v="3"/>
    <n v="118"/>
    <x v="0"/>
  </r>
  <r>
    <s v="12 Hordaland"/>
    <x v="11"/>
    <s v="1260"/>
    <s v="1260 Radøy"/>
    <x v="226"/>
    <x v="4"/>
    <n v="103"/>
    <x v="0"/>
  </r>
  <r>
    <s v="12 Hordaland"/>
    <x v="11"/>
    <s v="1260"/>
    <s v="1260 Radøy"/>
    <x v="226"/>
    <x v="5"/>
    <n v="110"/>
    <x v="0"/>
  </r>
  <r>
    <s v="12 Hordaland"/>
    <x v="11"/>
    <s v="1260"/>
    <s v="1260 Radøy"/>
    <x v="226"/>
    <x v="6"/>
    <n v="114"/>
    <x v="0"/>
  </r>
  <r>
    <s v="12 Hordaland"/>
    <x v="11"/>
    <s v="1260"/>
    <s v="1260 Radøy"/>
    <x v="226"/>
    <x v="7"/>
    <n v="115"/>
    <x v="0"/>
  </r>
  <r>
    <s v="12 Hordaland"/>
    <x v="11"/>
    <s v="1260"/>
    <s v="1260 Radøy"/>
    <x v="226"/>
    <x v="8"/>
    <n v="96"/>
    <x v="0"/>
  </r>
  <r>
    <s v="12 Hordaland"/>
    <x v="11"/>
    <s v="1260"/>
    <s v="1260 Radøy"/>
    <x v="226"/>
    <x v="9"/>
    <n v="97"/>
    <x v="0"/>
  </r>
  <r>
    <s v="12 Hordaland"/>
    <x v="11"/>
    <s v="1260"/>
    <s v="1260 Radøy"/>
    <x v="226"/>
    <x v="10"/>
    <n v="76"/>
    <x v="0"/>
  </r>
  <r>
    <s v="12 Hordaland"/>
    <x v="11"/>
    <s v="1260"/>
    <s v="1260 Radøy"/>
    <x v="226"/>
    <x v="11"/>
    <n v="67"/>
    <x v="0"/>
  </r>
  <r>
    <s v="12 Hordaland"/>
    <x v="11"/>
    <s v="1260"/>
    <s v="1260 Radøy"/>
    <x v="226"/>
    <x v="12"/>
    <n v="77"/>
    <x v="0"/>
  </r>
  <r>
    <s v="12 Hordaland"/>
    <x v="11"/>
    <s v="1263"/>
    <s v="1263 Lindås"/>
    <x v="227"/>
    <x v="0"/>
    <n v="173"/>
    <x v="0"/>
  </r>
  <r>
    <s v="12 Hordaland"/>
    <x v="11"/>
    <s v="1263"/>
    <s v="1263 Lindås"/>
    <x v="227"/>
    <x v="1"/>
    <n v="179"/>
    <x v="0"/>
  </r>
  <r>
    <s v="12 Hordaland"/>
    <x v="11"/>
    <s v="1263"/>
    <s v="1263 Lindås"/>
    <x v="227"/>
    <x v="2"/>
    <n v="178"/>
    <x v="0"/>
  </r>
  <r>
    <s v="12 Hordaland"/>
    <x v="11"/>
    <s v="1263"/>
    <s v="1263 Lindås"/>
    <x v="227"/>
    <x v="3"/>
    <n v="160"/>
    <x v="0"/>
  </r>
  <r>
    <s v="12 Hordaland"/>
    <x v="11"/>
    <s v="1263"/>
    <s v="1263 Lindås"/>
    <x v="227"/>
    <x v="4"/>
    <n v="165"/>
    <x v="0"/>
  </r>
  <r>
    <s v="12 Hordaland"/>
    <x v="11"/>
    <s v="1263"/>
    <s v="1263 Lindås"/>
    <x v="227"/>
    <x v="5"/>
    <n v="155"/>
    <x v="0"/>
  </r>
  <r>
    <s v="12 Hordaland"/>
    <x v="11"/>
    <s v="1263"/>
    <s v="1263 Lindås"/>
    <x v="227"/>
    <x v="6"/>
    <n v="161"/>
    <x v="0"/>
  </r>
  <r>
    <s v="12 Hordaland"/>
    <x v="11"/>
    <s v="1263"/>
    <s v="1263 Lindås"/>
    <x v="227"/>
    <x v="7"/>
    <n v="158"/>
    <x v="0"/>
  </r>
  <r>
    <s v="12 Hordaland"/>
    <x v="11"/>
    <s v="1263"/>
    <s v="1263 Lindås"/>
    <x v="227"/>
    <x v="8"/>
    <n v="136"/>
    <x v="0"/>
  </r>
  <r>
    <s v="12 Hordaland"/>
    <x v="11"/>
    <s v="1263"/>
    <s v="1263 Lindås"/>
    <x v="227"/>
    <x v="9"/>
    <n v="136"/>
    <x v="0"/>
  </r>
  <r>
    <s v="12 Hordaland"/>
    <x v="11"/>
    <s v="1263"/>
    <s v="1263 Lindås"/>
    <x v="227"/>
    <x v="10"/>
    <n v="113"/>
    <x v="0"/>
  </r>
  <r>
    <s v="12 Hordaland"/>
    <x v="11"/>
    <s v="1263"/>
    <s v="1263 Lindås"/>
    <x v="227"/>
    <x v="11"/>
    <n v="110"/>
    <x v="0"/>
  </r>
  <r>
    <s v="12 Hordaland"/>
    <x v="11"/>
    <s v="1263"/>
    <s v="1263 Lindås"/>
    <x v="227"/>
    <x v="12"/>
    <n v="116"/>
    <x v="0"/>
  </r>
  <r>
    <s v="12 Hordaland"/>
    <x v="11"/>
    <s v="1264"/>
    <s v="1264 Austrheim"/>
    <x v="228"/>
    <x v="0"/>
    <n v="25"/>
    <x v="0"/>
  </r>
  <r>
    <s v="12 Hordaland"/>
    <x v="11"/>
    <s v="1264"/>
    <s v="1264 Austrheim"/>
    <x v="228"/>
    <x v="1"/>
    <n v="25"/>
    <x v="0"/>
  </r>
  <r>
    <s v="12 Hordaland"/>
    <x v="11"/>
    <s v="1264"/>
    <s v="1264 Austrheim"/>
    <x v="228"/>
    <x v="2"/>
    <n v="21"/>
    <x v="0"/>
  </r>
  <r>
    <s v="12 Hordaland"/>
    <x v="11"/>
    <s v="1264"/>
    <s v="1264 Austrheim"/>
    <x v="228"/>
    <x v="3"/>
    <n v="18"/>
    <x v="0"/>
  </r>
  <r>
    <s v="12 Hordaland"/>
    <x v="11"/>
    <s v="1264"/>
    <s v="1264 Austrheim"/>
    <x v="228"/>
    <x v="4"/>
    <n v="17"/>
    <x v="0"/>
  </r>
  <r>
    <s v="12 Hordaland"/>
    <x v="11"/>
    <s v="1264"/>
    <s v="1264 Austrheim"/>
    <x v="228"/>
    <x v="5"/>
    <n v="17"/>
    <x v="0"/>
  </r>
  <r>
    <s v="12 Hordaland"/>
    <x v="11"/>
    <s v="1264"/>
    <s v="1264 Austrheim"/>
    <x v="228"/>
    <x v="6"/>
    <n v="15"/>
    <x v="0"/>
  </r>
  <r>
    <s v="12 Hordaland"/>
    <x v="11"/>
    <s v="1264"/>
    <s v="1264 Austrheim"/>
    <x v="228"/>
    <x v="7"/>
    <n v="16"/>
    <x v="0"/>
  </r>
  <r>
    <s v="12 Hordaland"/>
    <x v="11"/>
    <s v="1264"/>
    <s v="1264 Austrheim"/>
    <x v="228"/>
    <x v="8"/>
    <n v="12"/>
    <x v="0"/>
  </r>
  <r>
    <s v="12 Hordaland"/>
    <x v="11"/>
    <s v="1264"/>
    <s v="1264 Austrheim"/>
    <x v="228"/>
    <x v="9"/>
    <n v="12"/>
    <x v="0"/>
  </r>
  <r>
    <s v="12 Hordaland"/>
    <x v="11"/>
    <s v="1264"/>
    <s v="1264 Austrheim"/>
    <x v="228"/>
    <x v="10"/>
    <n v="14"/>
    <x v="0"/>
  </r>
  <r>
    <s v="12 Hordaland"/>
    <x v="11"/>
    <s v="1264"/>
    <s v="1264 Austrheim"/>
    <x v="228"/>
    <x v="11"/>
    <n v="17"/>
    <x v="0"/>
  </r>
  <r>
    <s v="12 Hordaland"/>
    <x v="11"/>
    <s v="1264"/>
    <s v="1264 Austrheim"/>
    <x v="228"/>
    <x v="12"/>
    <n v="13"/>
    <x v="0"/>
  </r>
  <r>
    <s v="12 Hordaland"/>
    <x v="11"/>
    <s v="1265"/>
    <s v="1265 Fedje"/>
    <x v="229"/>
    <x v="0"/>
    <n v="3"/>
    <x v="0"/>
  </r>
  <r>
    <s v="12 Hordaland"/>
    <x v="11"/>
    <s v="1265"/>
    <s v="1265 Fedje"/>
    <x v="229"/>
    <x v="1"/>
    <n v="3"/>
    <x v="0"/>
  </r>
  <r>
    <s v="12 Hordaland"/>
    <x v="11"/>
    <s v="1265"/>
    <s v="1265 Fedje"/>
    <x v="229"/>
    <x v="2"/>
    <n v="4"/>
    <x v="0"/>
  </r>
  <r>
    <s v="12 Hordaland"/>
    <x v="11"/>
    <s v="1265"/>
    <s v="1265 Fedje"/>
    <x v="229"/>
    <x v="3"/>
    <n v="1"/>
    <x v="0"/>
  </r>
  <r>
    <s v="12 Hordaland"/>
    <x v="11"/>
    <s v="1265"/>
    <s v="1265 Fedje"/>
    <x v="229"/>
    <x v="4"/>
    <n v="2"/>
    <x v="0"/>
  </r>
  <r>
    <s v="12 Hordaland"/>
    <x v="11"/>
    <s v="1265"/>
    <s v="1265 Fedje"/>
    <x v="229"/>
    <x v="5"/>
    <n v="1"/>
    <x v="0"/>
  </r>
  <r>
    <s v="12 Hordaland"/>
    <x v="11"/>
    <s v="1265"/>
    <s v="1265 Fedje"/>
    <x v="229"/>
    <x v="6"/>
    <n v="2"/>
    <x v="0"/>
  </r>
  <r>
    <s v="12 Hordaland"/>
    <x v="11"/>
    <s v="1265"/>
    <s v="1265 Fedje"/>
    <x v="229"/>
    <x v="7"/>
    <n v="2"/>
    <x v="0"/>
  </r>
  <r>
    <s v="12 Hordaland"/>
    <x v="11"/>
    <s v="1265"/>
    <s v="1265 Fedje"/>
    <x v="229"/>
    <x v="8"/>
    <n v="2"/>
    <x v="0"/>
  </r>
  <r>
    <s v="12 Hordaland"/>
    <x v="11"/>
    <s v="1265"/>
    <s v="1265 Fedje"/>
    <x v="229"/>
    <x v="9"/>
    <n v="1"/>
    <x v="0"/>
  </r>
  <r>
    <s v="12 Hordaland"/>
    <x v="11"/>
    <s v="1265"/>
    <s v="1265 Fedje"/>
    <x v="229"/>
    <x v="10"/>
    <n v="2"/>
    <x v="0"/>
  </r>
  <r>
    <s v="12 Hordaland"/>
    <x v="11"/>
    <s v="1265"/>
    <s v="1265 Fedje"/>
    <x v="229"/>
    <x v="11"/>
    <n v="2"/>
    <x v="0"/>
  </r>
  <r>
    <s v="12 Hordaland"/>
    <x v="11"/>
    <s v="1265"/>
    <s v="1265 Fedje"/>
    <x v="229"/>
    <x v="12"/>
    <n v="2"/>
    <x v="0"/>
  </r>
  <r>
    <s v="12 Hordaland"/>
    <x v="11"/>
    <s v="1266"/>
    <s v="1266 Masfjorden"/>
    <x v="230"/>
    <x v="0"/>
    <n v="63"/>
    <x v="0"/>
  </r>
  <r>
    <s v="12 Hordaland"/>
    <x v="11"/>
    <s v="1266"/>
    <s v="1266 Masfjorden"/>
    <x v="230"/>
    <x v="1"/>
    <n v="43"/>
    <x v="0"/>
  </r>
  <r>
    <s v="12 Hordaland"/>
    <x v="11"/>
    <s v="1266"/>
    <s v="1266 Masfjorden"/>
    <x v="230"/>
    <x v="2"/>
    <n v="45"/>
    <x v="0"/>
  </r>
  <r>
    <s v="12 Hordaland"/>
    <x v="11"/>
    <s v="1266"/>
    <s v="1266 Masfjorden"/>
    <x v="230"/>
    <x v="3"/>
    <n v="40"/>
    <x v="0"/>
  </r>
  <r>
    <s v="12 Hordaland"/>
    <x v="11"/>
    <s v="1266"/>
    <s v="1266 Masfjorden"/>
    <x v="230"/>
    <x v="4"/>
    <n v="32"/>
    <x v="0"/>
  </r>
  <r>
    <s v="12 Hordaland"/>
    <x v="11"/>
    <s v="1266"/>
    <s v="1266 Masfjorden"/>
    <x v="230"/>
    <x v="5"/>
    <n v="45"/>
    <x v="0"/>
  </r>
  <r>
    <s v="12 Hordaland"/>
    <x v="11"/>
    <s v="1266"/>
    <s v="1266 Masfjorden"/>
    <x v="230"/>
    <x v="6"/>
    <n v="43"/>
    <x v="0"/>
  </r>
  <r>
    <s v="12 Hordaland"/>
    <x v="11"/>
    <s v="1266"/>
    <s v="1266 Masfjorden"/>
    <x v="230"/>
    <x v="7"/>
    <n v="44"/>
    <x v="0"/>
  </r>
  <r>
    <s v="12 Hordaland"/>
    <x v="11"/>
    <s v="1266"/>
    <s v="1266 Masfjorden"/>
    <x v="230"/>
    <x v="8"/>
    <n v="37"/>
    <x v="0"/>
  </r>
  <r>
    <s v="12 Hordaland"/>
    <x v="11"/>
    <s v="1266"/>
    <s v="1266 Masfjorden"/>
    <x v="230"/>
    <x v="9"/>
    <n v="37"/>
    <x v="0"/>
  </r>
  <r>
    <s v="12 Hordaland"/>
    <x v="11"/>
    <s v="1266"/>
    <s v="1266 Masfjorden"/>
    <x v="230"/>
    <x v="10"/>
    <n v="31"/>
    <x v="0"/>
  </r>
  <r>
    <s v="12 Hordaland"/>
    <x v="11"/>
    <s v="1266"/>
    <s v="1266 Masfjorden"/>
    <x v="230"/>
    <x v="11"/>
    <n v="28"/>
    <x v="0"/>
  </r>
  <r>
    <s v="12 Hordaland"/>
    <x v="11"/>
    <s v="1266"/>
    <s v="1266 Masfjorden"/>
    <x v="230"/>
    <x v="12"/>
    <n v="28"/>
    <x v="0"/>
  </r>
  <r>
    <s v="14 Sogn og Fjordane"/>
    <x v="12"/>
    <s v="1401"/>
    <s v="1401 Flora"/>
    <x v="231"/>
    <x v="0"/>
    <n v="154"/>
    <x v="0"/>
  </r>
  <r>
    <s v="14 Sogn og Fjordane"/>
    <x v="12"/>
    <s v="1401"/>
    <s v="1401 Flora"/>
    <x v="231"/>
    <x v="1"/>
    <n v="128"/>
    <x v="0"/>
  </r>
  <r>
    <s v="14 Sogn og Fjordane"/>
    <x v="12"/>
    <s v="1401"/>
    <s v="1401 Flora"/>
    <x v="231"/>
    <x v="2"/>
    <n v="124"/>
    <x v="0"/>
  </r>
  <r>
    <s v="14 Sogn og Fjordane"/>
    <x v="12"/>
    <s v="1401"/>
    <s v="1401 Flora"/>
    <x v="231"/>
    <x v="3"/>
    <n v="129"/>
    <x v="0"/>
  </r>
  <r>
    <s v="14 Sogn og Fjordane"/>
    <x v="12"/>
    <s v="1401"/>
    <s v="1401 Flora"/>
    <x v="231"/>
    <x v="4"/>
    <n v="109"/>
    <x v="0"/>
  </r>
  <r>
    <s v="14 Sogn og Fjordane"/>
    <x v="12"/>
    <s v="1401"/>
    <s v="1401 Flora"/>
    <x v="231"/>
    <x v="5"/>
    <n v="122"/>
    <x v="0"/>
  </r>
  <r>
    <s v="14 Sogn og Fjordane"/>
    <x v="12"/>
    <s v="1401"/>
    <s v="1401 Flora"/>
    <x v="231"/>
    <x v="6"/>
    <n v="137"/>
    <x v="0"/>
  </r>
  <r>
    <s v="14 Sogn og Fjordane"/>
    <x v="12"/>
    <s v="1401"/>
    <s v="1401 Flora"/>
    <x v="231"/>
    <x v="7"/>
    <n v="127"/>
    <x v="0"/>
  </r>
  <r>
    <s v="14 Sogn og Fjordane"/>
    <x v="12"/>
    <s v="1401"/>
    <s v="1401 Flora"/>
    <x v="231"/>
    <x v="8"/>
    <n v="118"/>
    <x v="0"/>
  </r>
  <r>
    <s v="14 Sogn og Fjordane"/>
    <x v="12"/>
    <s v="1401"/>
    <s v="1401 Flora"/>
    <x v="231"/>
    <x v="9"/>
    <n v="121"/>
    <x v="0"/>
  </r>
  <r>
    <s v="14 Sogn og Fjordane"/>
    <x v="12"/>
    <s v="1401"/>
    <s v="1401 Flora"/>
    <x v="231"/>
    <x v="10"/>
    <n v="118"/>
    <x v="0"/>
  </r>
  <r>
    <s v="14 Sogn og Fjordane"/>
    <x v="12"/>
    <s v="1401"/>
    <s v="1401 Flora"/>
    <x v="231"/>
    <x v="11"/>
    <n v="108"/>
    <x v="0"/>
  </r>
  <r>
    <s v="14 Sogn og Fjordane"/>
    <x v="12"/>
    <s v="1401"/>
    <s v="1401 Flora"/>
    <x v="231"/>
    <x v="12"/>
    <n v="99"/>
    <x v="0"/>
  </r>
  <r>
    <s v="14 Sogn og Fjordane"/>
    <x v="12"/>
    <s v="1411"/>
    <s v="1411 Gulen"/>
    <x v="232"/>
    <x v="0"/>
    <n v="160"/>
    <x v="0"/>
  </r>
  <r>
    <s v="14 Sogn og Fjordane"/>
    <x v="12"/>
    <s v="1411"/>
    <s v="1411 Gulen"/>
    <x v="232"/>
    <x v="1"/>
    <n v="144"/>
    <x v="0"/>
  </r>
  <r>
    <s v="14 Sogn og Fjordane"/>
    <x v="12"/>
    <s v="1411"/>
    <s v="1411 Gulen"/>
    <x v="232"/>
    <x v="2"/>
    <n v="159"/>
    <x v="0"/>
  </r>
  <r>
    <s v="14 Sogn og Fjordane"/>
    <x v="12"/>
    <s v="1411"/>
    <s v="1411 Gulen"/>
    <x v="232"/>
    <x v="3"/>
    <n v="159"/>
    <x v="0"/>
  </r>
  <r>
    <s v="14 Sogn og Fjordane"/>
    <x v="12"/>
    <s v="1411"/>
    <s v="1411 Gulen"/>
    <x v="232"/>
    <x v="4"/>
    <n v="150"/>
    <x v="0"/>
  </r>
  <r>
    <s v="14 Sogn og Fjordane"/>
    <x v="12"/>
    <s v="1411"/>
    <s v="1411 Gulen"/>
    <x v="232"/>
    <x v="5"/>
    <n v="147"/>
    <x v="0"/>
  </r>
  <r>
    <s v="14 Sogn og Fjordane"/>
    <x v="12"/>
    <s v="1411"/>
    <s v="1411 Gulen"/>
    <x v="232"/>
    <x v="6"/>
    <n v="121"/>
    <x v="0"/>
  </r>
  <r>
    <s v="14 Sogn og Fjordane"/>
    <x v="12"/>
    <s v="1411"/>
    <s v="1411 Gulen"/>
    <x v="232"/>
    <x v="7"/>
    <n v="98"/>
    <x v="0"/>
  </r>
  <r>
    <s v="14 Sogn og Fjordane"/>
    <x v="12"/>
    <s v="1411"/>
    <s v="1411 Gulen"/>
    <x v="232"/>
    <x v="8"/>
    <n v="95"/>
    <x v="0"/>
  </r>
  <r>
    <s v="14 Sogn og Fjordane"/>
    <x v="12"/>
    <s v="1411"/>
    <s v="1411 Gulen"/>
    <x v="232"/>
    <x v="9"/>
    <n v="103"/>
    <x v="0"/>
  </r>
  <r>
    <s v="14 Sogn og Fjordane"/>
    <x v="12"/>
    <s v="1411"/>
    <s v="1411 Gulen"/>
    <x v="232"/>
    <x v="10"/>
    <n v="91"/>
    <x v="0"/>
  </r>
  <r>
    <s v="14 Sogn og Fjordane"/>
    <x v="12"/>
    <s v="1411"/>
    <s v="1411 Gulen"/>
    <x v="232"/>
    <x v="11"/>
    <n v="77"/>
    <x v="0"/>
  </r>
  <r>
    <s v="14 Sogn og Fjordane"/>
    <x v="12"/>
    <s v="1411"/>
    <s v="1411 Gulen"/>
    <x v="232"/>
    <x v="12"/>
    <n v="69"/>
    <x v="0"/>
  </r>
  <r>
    <s v="14 Sogn og Fjordane"/>
    <x v="12"/>
    <s v="1412"/>
    <s v="1412 Solund"/>
    <x v="233"/>
    <x v="0"/>
    <n v="23"/>
    <x v="0"/>
  </r>
  <r>
    <s v="14 Sogn og Fjordane"/>
    <x v="12"/>
    <s v="1412"/>
    <s v="1412 Solund"/>
    <x v="233"/>
    <x v="1"/>
    <n v="25"/>
    <x v="0"/>
  </r>
  <r>
    <s v="14 Sogn og Fjordane"/>
    <x v="12"/>
    <s v="1412"/>
    <s v="1412 Solund"/>
    <x v="233"/>
    <x v="2"/>
    <n v="19"/>
    <x v="0"/>
  </r>
  <r>
    <s v="14 Sogn og Fjordane"/>
    <x v="12"/>
    <s v="1412"/>
    <s v="1412 Solund"/>
    <x v="233"/>
    <x v="3"/>
    <n v="26"/>
    <x v="0"/>
  </r>
  <r>
    <s v="14 Sogn og Fjordane"/>
    <x v="12"/>
    <s v="1412"/>
    <s v="1412 Solund"/>
    <x v="233"/>
    <x v="4"/>
    <n v="20"/>
    <x v="0"/>
  </r>
  <r>
    <s v="14 Sogn og Fjordane"/>
    <x v="12"/>
    <s v="1412"/>
    <s v="1412 Solund"/>
    <x v="233"/>
    <x v="5"/>
    <n v="25"/>
    <x v="0"/>
  </r>
  <r>
    <s v="14 Sogn og Fjordane"/>
    <x v="12"/>
    <s v="1412"/>
    <s v="1412 Solund"/>
    <x v="233"/>
    <x v="6"/>
    <n v="29"/>
    <x v="0"/>
  </r>
  <r>
    <s v="14 Sogn og Fjordane"/>
    <x v="12"/>
    <s v="1412"/>
    <s v="1412 Solund"/>
    <x v="233"/>
    <x v="7"/>
    <n v="24"/>
    <x v="0"/>
  </r>
  <r>
    <s v="14 Sogn og Fjordane"/>
    <x v="12"/>
    <s v="1412"/>
    <s v="1412 Solund"/>
    <x v="233"/>
    <x v="8"/>
    <n v="24"/>
    <x v="0"/>
  </r>
  <r>
    <s v="14 Sogn og Fjordane"/>
    <x v="12"/>
    <s v="1412"/>
    <s v="1412 Solund"/>
    <x v="233"/>
    <x v="9"/>
    <n v="27"/>
    <x v="0"/>
  </r>
  <r>
    <s v="14 Sogn og Fjordane"/>
    <x v="12"/>
    <s v="1412"/>
    <s v="1412 Solund"/>
    <x v="233"/>
    <x v="10"/>
    <n v="24"/>
    <x v="0"/>
  </r>
  <r>
    <s v="14 Sogn og Fjordane"/>
    <x v="12"/>
    <s v="1412"/>
    <s v="1412 Solund"/>
    <x v="233"/>
    <x v="11"/>
    <n v="24"/>
    <x v="0"/>
  </r>
  <r>
    <s v="14 Sogn og Fjordane"/>
    <x v="12"/>
    <s v="1412"/>
    <s v="1412 Solund"/>
    <x v="233"/>
    <x v="12"/>
    <n v="18"/>
    <x v="0"/>
  </r>
  <r>
    <s v="14 Sogn og Fjordane"/>
    <x v="12"/>
    <s v="1413"/>
    <s v="1413 Hyllestad"/>
    <x v="234"/>
    <x v="0"/>
    <n v="80"/>
    <x v="0"/>
  </r>
  <r>
    <s v="14 Sogn og Fjordane"/>
    <x v="12"/>
    <s v="1413"/>
    <s v="1413 Hyllestad"/>
    <x v="234"/>
    <x v="1"/>
    <n v="88"/>
    <x v="0"/>
  </r>
  <r>
    <s v="14 Sogn og Fjordane"/>
    <x v="12"/>
    <s v="1413"/>
    <s v="1413 Hyllestad"/>
    <x v="234"/>
    <x v="2"/>
    <n v="77"/>
    <x v="0"/>
  </r>
  <r>
    <s v="14 Sogn og Fjordane"/>
    <x v="12"/>
    <s v="1413"/>
    <s v="1413 Hyllestad"/>
    <x v="234"/>
    <x v="3"/>
    <n v="82"/>
    <x v="0"/>
  </r>
  <r>
    <s v="14 Sogn og Fjordane"/>
    <x v="12"/>
    <s v="1413"/>
    <s v="1413 Hyllestad"/>
    <x v="234"/>
    <x v="4"/>
    <n v="67"/>
    <x v="0"/>
  </r>
  <r>
    <s v="14 Sogn og Fjordane"/>
    <x v="12"/>
    <s v="1413"/>
    <s v="1413 Hyllestad"/>
    <x v="234"/>
    <x v="5"/>
    <n v="68"/>
    <x v="0"/>
  </r>
  <r>
    <s v="14 Sogn og Fjordane"/>
    <x v="12"/>
    <s v="1413"/>
    <s v="1413 Hyllestad"/>
    <x v="234"/>
    <x v="6"/>
    <n v="58"/>
    <x v="0"/>
  </r>
  <r>
    <s v="14 Sogn og Fjordane"/>
    <x v="12"/>
    <s v="1413"/>
    <s v="1413 Hyllestad"/>
    <x v="234"/>
    <x v="7"/>
    <n v="61"/>
    <x v="0"/>
  </r>
  <r>
    <s v="14 Sogn og Fjordane"/>
    <x v="12"/>
    <s v="1413"/>
    <s v="1413 Hyllestad"/>
    <x v="234"/>
    <x v="8"/>
    <n v="50"/>
    <x v="0"/>
  </r>
  <r>
    <s v="14 Sogn og Fjordane"/>
    <x v="12"/>
    <s v="1413"/>
    <s v="1413 Hyllestad"/>
    <x v="234"/>
    <x v="9"/>
    <n v="38"/>
    <x v="0"/>
  </r>
  <r>
    <s v="14 Sogn og Fjordane"/>
    <x v="12"/>
    <s v="1413"/>
    <s v="1413 Hyllestad"/>
    <x v="234"/>
    <x v="10"/>
    <n v="36"/>
    <x v="0"/>
  </r>
  <r>
    <s v="14 Sogn og Fjordane"/>
    <x v="12"/>
    <s v="1413"/>
    <s v="1413 Hyllestad"/>
    <x v="234"/>
    <x v="11"/>
    <n v="34"/>
    <x v="0"/>
  </r>
  <r>
    <s v="14 Sogn og Fjordane"/>
    <x v="12"/>
    <s v="1413"/>
    <s v="1413 Hyllestad"/>
    <x v="234"/>
    <x v="12"/>
    <n v="37"/>
    <x v="0"/>
  </r>
  <r>
    <s v="14 Sogn og Fjordane"/>
    <x v="12"/>
    <s v="1416"/>
    <s v="1416 Høyanger"/>
    <x v="235"/>
    <x v="0"/>
    <n v="121"/>
    <x v="0"/>
  </r>
  <r>
    <s v="14 Sogn og Fjordane"/>
    <x v="12"/>
    <s v="1416"/>
    <s v="1416 Høyanger"/>
    <x v="235"/>
    <x v="1"/>
    <n v="99"/>
    <x v="0"/>
  </r>
  <r>
    <s v="14 Sogn og Fjordane"/>
    <x v="12"/>
    <s v="1416"/>
    <s v="1416 Høyanger"/>
    <x v="235"/>
    <x v="2"/>
    <n v="116"/>
    <x v="0"/>
  </r>
  <r>
    <s v="14 Sogn og Fjordane"/>
    <x v="12"/>
    <s v="1416"/>
    <s v="1416 Høyanger"/>
    <x v="235"/>
    <x v="3"/>
    <n v="108"/>
    <x v="0"/>
  </r>
  <r>
    <s v="14 Sogn og Fjordane"/>
    <x v="12"/>
    <s v="1416"/>
    <s v="1416 Høyanger"/>
    <x v="235"/>
    <x v="4"/>
    <n v="91"/>
    <x v="0"/>
  </r>
  <r>
    <s v="14 Sogn og Fjordane"/>
    <x v="12"/>
    <s v="1416"/>
    <s v="1416 Høyanger"/>
    <x v="235"/>
    <x v="5"/>
    <n v="92"/>
    <x v="0"/>
  </r>
  <r>
    <s v="14 Sogn og Fjordane"/>
    <x v="12"/>
    <s v="1416"/>
    <s v="1416 Høyanger"/>
    <x v="235"/>
    <x v="6"/>
    <n v="88"/>
    <x v="0"/>
  </r>
  <r>
    <s v="14 Sogn og Fjordane"/>
    <x v="12"/>
    <s v="1416"/>
    <s v="1416 Høyanger"/>
    <x v="235"/>
    <x v="7"/>
    <n v="81"/>
    <x v="0"/>
  </r>
  <r>
    <s v="14 Sogn og Fjordane"/>
    <x v="12"/>
    <s v="1416"/>
    <s v="1416 Høyanger"/>
    <x v="235"/>
    <x v="8"/>
    <n v="76"/>
    <x v="0"/>
  </r>
  <r>
    <s v="14 Sogn og Fjordane"/>
    <x v="12"/>
    <s v="1416"/>
    <s v="1416 Høyanger"/>
    <x v="235"/>
    <x v="9"/>
    <n v="68"/>
    <x v="0"/>
  </r>
  <r>
    <s v="14 Sogn og Fjordane"/>
    <x v="12"/>
    <s v="1416"/>
    <s v="1416 Høyanger"/>
    <x v="235"/>
    <x v="10"/>
    <n v="65"/>
    <x v="0"/>
  </r>
  <r>
    <s v="14 Sogn og Fjordane"/>
    <x v="12"/>
    <s v="1416"/>
    <s v="1416 Høyanger"/>
    <x v="235"/>
    <x v="11"/>
    <n v="63"/>
    <x v="0"/>
  </r>
  <r>
    <s v="14 Sogn og Fjordane"/>
    <x v="12"/>
    <s v="1416"/>
    <s v="1416 Høyanger"/>
    <x v="235"/>
    <x v="12"/>
    <n v="52"/>
    <x v="0"/>
  </r>
  <r>
    <s v="14 Sogn og Fjordane"/>
    <x v="12"/>
    <s v="1417"/>
    <s v="1417 Vik"/>
    <x v="236"/>
    <x v="0"/>
    <n v="193"/>
    <x v="0"/>
  </r>
  <r>
    <s v="14 Sogn og Fjordane"/>
    <x v="12"/>
    <s v="1417"/>
    <s v="1417 Vik"/>
    <x v="236"/>
    <x v="1"/>
    <n v="170"/>
    <x v="0"/>
  </r>
  <r>
    <s v="14 Sogn og Fjordane"/>
    <x v="12"/>
    <s v="1417"/>
    <s v="1417 Vik"/>
    <x v="236"/>
    <x v="2"/>
    <n v="163"/>
    <x v="0"/>
  </r>
  <r>
    <s v="14 Sogn og Fjordane"/>
    <x v="12"/>
    <s v="1417"/>
    <s v="1417 Vik"/>
    <x v="236"/>
    <x v="3"/>
    <n v="184"/>
    <x v="0"/>
  </r>
  <r>
    <s v="14 Sogn og Fjordane"/>
    <x v="12"/>
    <s v="1417"/>
    <s v="1417 Vik"/>
    <x v="236"/>
    <x v="4"/>
    <n v="160"/>
    <x v="0"/>
  </r>
  <r>
    <s v="14 Sogn og Fjordane"/>
    <x v="12"/>
    <s v="1417"/>
    <s v="1417 Vik"/>
    <x v="236"/>
    <x v="5"/>
    <n v="148"/>
    <x v="0"/>
  </r>
  <r>
    <s v="14 Sogn og Fjordane"/>
    <x v="12"/>
    <s v="1417"/>
    <s v="1417 Vik"/>
    <x v="236"/>
    <x v="6"/>
    <n v="154"/>
    <x v="0"/>
  </r>
  <r>
    <s v="14 Sogn og Fjordane"/>
    <x v="12"/>
    <s v="1417"/>
    <s v="1417 Vik"/>
    <x v="236"/>
    <x v="7"/>
    <n v="155"/>
    <x v="0"/>
  </r>
  <r>
    <s v="14 Sogn og Fjordane"/>
    <x v="12"/>
    <s v="1417"/>
    <s v="1417 Vik"/>
    <x v="236"/>
    <x v="8"/>
    <n v="151"/>
    <x v="0"/>
  </r>
  <r>
    <s v="14 Sogn og Fjordane"/>
    <x v="12"/>
    <s v="1417"/>
    <s v="1417 Vik"/>
    <x v="236"/>
    <x v="9"/>
    <n v="132"/>
    <x v="0"/>
  </r>
  <r>
    <s v="14 Sogn og Fjordane"/>
    <x v="12"/>
    <s v="1417"/>
    <s v="1417 Vik"/>
    <x v="236"/>
    <x v="10"/>
    <n v="128"/>
    <x v="0"/>
  </r>
  <r>
    <s v="14 Sogn og Fjordane"/>
    <x v="12"/>
    <s v="1417"/>
    <s v="1417 Vik"/>
    <x v="236"/>
    <x v="11"/>
    <n v="134"/>
    <x v="0"/>
  </r>
  <r>
    <s v="14 Sogn og Fjordane"/>
    <x v="12"/>
    <s v="1417"/>
    <s v="1417 Vik"/>
    <x v="236"/>
    <x v="12"/>
    <n v="109"/>
    <x v="0"/>
  </r>
  <r>
    <s v="14 Sogn og Fjordane"/>
    <x v="12"/>
    <s v="1418"/>
    <s v="1418 Balestrand"/>
    <x v="237"/>
    <x v="0"/>
    <n v="32"/>
    <x v="0"/>
  </r>
  <r>
    <s v="14 Sogn og Fjordane"/>
    <x v="12"/>
    <s v="1418"/>
    <s v="1418 Balestrand"/>
    <x v="237"/>
    <x v="1"/>
    <n v="34"/>
    <x v="0"/>
  </r>
  <r>
    <s v="14 Sogn og Fjordane"/>
    <x v="12"/>
    <s v="1418"/>
    <s v="1418 Balestrand"/>
    <x v="237"/>
    <x v="2"/>
    <n v="31"/>
    <x v="0"/>
  </r>
  <r>
    <s v="14 Sogn og Fjordane"/>
    <x v="12"/>
    <s v="1418"/>
    <s v="1418 Balestrand"/>
    <x v="237"/>
    <x v="3"/>
    <n v="38"/>
    <x v="0"/>
  </r>
  <r>
    <s v="14 Sogn og Fjordane"/>
    <x v="12"/>
    <s v="1418"/>
    <s v="1418 Balestrand"/>
    <x v="237"/>
    <x v="4"/>
    <n v="20"/>
    <x v="0"/>
  </r>
  <r>
    <s v="14 Sogn og Fjordane"/>
    <x v="12"/>
    <s v="1418"/>
    <s v="1418 Balestrand"/>
    <x v="237"/>
    <x v="5"/>
    <n v="30"/>
    <x v="0"/>
  </r>
  <r>
    <s v="14 Sogn og Fjordane"/>
    <x v="12"/>
    <s v="1418"/>
    <s v="1418 Balestrand"/>
    <x v="237"/>
    <x v="6"/>
    <n v="30"/>
    <x v="0"/>
  </r>
  <r>
    <s v="14 Sogn og Fjordane"/>
    <x v="12"/>
    <s v="1418"/>
    <s v="1418 Balestrand"/>
    <x v="237"/>
    <x v="7"/>
    <n v="26"/>
    <x v="0"/>
  </r>
  <r>
    <s v="14 Sogn og Fjordane"/>
    <x v="12"/>
    <s v="1418"/>
    <s v="1418 Balestrand"/>
    <x v="237"/>
    <x v="8"/>
    <n v="32"/>
    <x v="0"/>
  </r>
  <r>
    <s v="14 Sogn og Fjordane"/>
    <x v="12"/>
    <s v="1418"/>
    <s v="1418 Balestrand"/>
    <x v="237"/>
    <x v="9"/>
    <n v="33"/>
    <x v="0"/>
  </r>
  <r>
    <s v="14 Sogn og Fjordane"/>
    <x v="12"/>
    <s v="1418"/>
    <s v="1418 Balestrand"/>
    <x v="237"/>
    <x v="10"/>
    <n v="29"/>
    <x v="0"/>
  </r>
  <r>
    <s v="14 Sogn og Fjordane"/>
    <x v="12"/>
    <s v="1418"/>
    <s v="1418 Balestrand"/>
    <x v="237"/>
    <x v="11"/>
    <n v="22"/>
    <x v="0"/>
  </r>
  <r>
    <s v="14 Sogn og Fjordane"/>
    <x v="12"/>
    <s v="1418"/>
    <s v="1418 Balestrand"/>
    <x v="237"/>
    <x v="12"/>
    <n v="30"/>
    <x v="0"/>
  </r>
  <r>
    <s v="14 Sogn og Fjordane"/>
    <x v="12"/>
    <s v="1419"/>
    <s v="1419 Leikanger"/>
    <x v="238"/>
    <x v="0"/>
    <n v="44"/>
    <x v="0"/>
  </r>
  <r>
    <s v="14 Sogn og Fjordane"/>
    <x v="12"/>
    <s v="1419"/>
    <s v="1419 Leikanger"/>
    <x v="238"/>
    <x v="1"/>
    <n v="39"/>
    <x v="0"/>
  </r>
  <r>
    <s v="14 Sogn og Fjordane"/>
    <x v="12"/>
    <s v="1419"/>
    <s v="1419 Leikanger"/>
    <x v="238"/>
    <x v="2"/>
    <n v="43"/>
    <x v="0"/>
  </r>
  <r>
    <s v="14 Sogn og Fjordane"/>
    <x v="12"/>
    <s v="1419"/>
    <s v="1419 Leikanger"/>
    <x v="238"/>
    <x v="3"/>
    <n v="47"/>
    <x v="0"/>
  </r>
  <r>
    <s v="14 Sogn og Fjordane"/>
    <x v="12"/>
    <s v="1419"/>
    <s v="1419 Leikanger"/>
    <x v="238"/>
    <x v="4"/>
    <n v="37"/>
    <x v="0"/>
  </r>
  <r>
    <s v="14 Sogn og Fjordane"/>
    <x v="12"/>
    <s v="1419"/>
    <s v="1419 Leikanger"/>
    <x v="238"/>
    <x v="5"/>
    <n v="45"/>
    <x v="0"/>
  </r>
  <r>
    <s v="14 Sogn og Fjordane"/>
    <x v="12"/>
    <s v="1419"/>
    <s v="1419 Leikanger"/>
    <x v="238"/>
    <x v="6"/>
    <n v="48"/>
    <x v="0"/>
  </r>
  <r>
    <s v="14 Sogn og Fjordane"/>
    <x v="12"/>
    <s v="1419"/>
    <s v="1419 Leikanger"/>
    <x v="238"/>
    <x v="7"/>
    <n v="43"/>
    <x v="0"/>
  </r>
  <r>
    <s v="14 Sogn og Fjordane"/>
    <x v="12"/>
    <s v="1419"/>
    <s v="1419 Leikanger"/>
    <x v="238"/>
    <x v="8"/>
    <n v="42"/>
    <x v="0"/>
  </r>
  <r>
    <s v="14 Sogn og Fjordane"/>
    <x v="12"/>
    <s v="1419"/>
    <s v="1419 Leikanger"/>
    <x v="238"/>
    <x v="9"/>
    <n v="39"/>
    <x v="0"/>
  </r>
  <r>
    <s v="14 Sogn og Fjordane"/>
    <x v="12"/>
    <s v="1419"/>
    <s v="1419 Leikanger"/>
    <x v="238"/>
    <x v="10"/>
    <n v="47"/>
    <x v="0"/>
  </r>
  <r>
    <s v="14 Sogn og Fjordane"/>
    <x v="12"/>
    <s v="1419"/>
    <s v="1419 Leikanger"/>
    <x v="238"/>
    <x v="11"/>
    <n v="42"/>
    <x v="0"/>
  </r>
  <r>
    <s v="14 Sogn og Fjordane"/>
    <x v="12"/>
    <s v="1419"/>
    <s v="1419 Leikanger"/>
    <x v="238"/>
    <x v="12"/>
    <n v="37"/>
    <x v="0"/>
  </r>
  <r>
    <s v="14 Sogn og Fjordane"/>
    <x v="12"/>
    <s v="1420"/>
    <s v="1420 Sogndal"/>
    <x v="239"/>
    <x v="0"/>
    <n v="211"/>
    <x v="0"/>
  </r>
  <r>
    <s v="14 Sogn og Fjordane"/>
    <x v="12"/>
    <s v="1420"/>
    <s v="1420 Sogndal"/>
    <x v="239"/>
    <x v="1"/>
    <n v="198"/>
    <x v="0"/>
  </r>
  <r>
    <s v="14 Sogn og Fjordane"/>
    <x v="12"/>
    <s v="1420"/>
    <s v="1420 Sogndal"/>
    <x v="239"/>
    <x v="2"/>
    <n v="201"/>
    <x v="0"/>
  </r>
  <r>
    <s v="14 Sogn og Fjordane"/>
    <x v="12"/>
    <s v="1420"/>
    <s v="1420 Sogndal"/>
    <x v="239"/>
    <x v="3"/>
    <n v="231"/>
    <x v="0"/>
  </r>
  <r>
    <s v="14 Sogn og Fjordane"/>
    <x v="12"/>
    <s v="1420"/>
    <s v="1420 Sogndal"/>
    <x v="239"/>
    <x v="4"/>
    <n v="203"/>
    <x v="0"/>
  </r>
  <r>
    <s v="14 Sogn og Fjordane"/>
    <x v="12"/>
    <s v="1420"/>
    <s v="1420 Sogndal"/>
    <x v="239"/>
    <x v="5"/>
    <n v="176"/>
    <x v="0"/>
  </r>
  <r>
    <s v="14 Sogn og Fjordane"/>
    <x v="12"/>
    <s v="1420"/>
    <s v="1420 Sogndal"/>
    <x v="239"/>
    <x v="6"/>
    <n v="170"/>
    <x v="0"/>
  </r>
  <r>
    <s v="14 Sogn og Fjordane"/>
    <x v="12"/>
    <s v="1420"/>
    <s v="1420 Sogndal"/>
    <x v="239"/>
    <x v="7"/>
    <n v="155"/>
    <x v="0"/>
  </r>
  <r>
    <s v="14 Sogn og Fjordane"/>
    <x v="12"/>
    <s v="1420"/>
    <s v="1420 Sogndal"/>
    <x v="239"/>
    <x v="8"/>
    <n v="155"/>
    <x v="0"/>
  </r>
  <r>
    <s v="14 Sogn og Fjordane"/>
    <x v="12"/>
    <s v="1420"/>
    <s v="1420 Sogndal"/>
    <x v="239"/>
    <x v="9"/>
    <n v="158"/>
    <x v="0"/>
  </r>
  <r>
    <s v="14 Sogn og Fjordane"/>
    <x v="12"/>
    <s v="1420"/>
    <s v="1420 Sogndal"/>
    <x v="239"/>
    <x v="10"/>
    <n v="130"/>
    <x v="0"/>
  </r>
  <r>
    <s v="14 Sogn og Fjordane"/>
    <x v="12"/>
    <s v="1420"/>
    <s v="1420 Sogndal"/>
    <x v="239"/>
    <x v="11"/>
    <n v="125"/>
    <x v="0"/>
  </r>
  <r>
    <s v="14 Sogn og Fjordane"/>
    <x v="12"/>
    <s v="1420"/>
    <s v="1420 Sogndal"/>
    <x v="239"/>
    <x v="12"/>
    <n v="137"/>
    <x v="0"/>
  </r>
  <r>
    <s v="14 Sogn og Fjordane"/>
    <x v="12"/>
    <s v="1421"/>
    <s v="1421 Aurland"/>
    <x v="240"/>
    <x v="0"/>
    <n v="80"/>
    <x v="0"/>
  </r>
  <r>
    <s v="14 Sogn og Fjordane"/>
    <x v="12"/>
    <s v="1421"/>
    <s v="1421 Aurland"/>
    <x v="240"/>
    <x v="1"/>
    <n v="79"/>
    <x v="0"/>
  </r>
  <r>
    <s v="14 Sogn og Fjordane"/>
    <x v="12"/>
    <s v="1421"/>
    <s v="1421 Aurland"/>
    <x v="240"/>
    <x v="2"/>
    <n v="71"/>
    <x v="0"/>
  </r>
  <r>
    <s v="14 Sogn og Fjordane"/>
    <x v="12"/>
    <s v="1421"/>
    <s v="1421 Aurland"/>
    <x v="240"/>
    <x v="3"/>
    <n v="74"/>
    <x v="0"/>
  </r>
  <r>
    <s v="14 Sogn og Fjordane"/>
    <x v="12"/>
    <s v="1421"/>
    <s v="1421 Aurland"/>
    <x v="240"/>
    <x v="4"/>
    <n v="71"/>
    <x v="0"/>
  </r>
  <r>
    <s v="14 Sogn og Fjordane"/>
    <x v="12"/>
    <s v="1421"/>
    <s v="1421 Aurland"/>
    <x v="240"/>
    <x v="5"/>
    <n v="70"/>
    <x v="0"/>
  </r>
  <r>
    <s v="14 Sogn og Fjordane"/>
    <x v="12"/>
    <s v="1421"/>
    <s v="1421 Aurland"/>
    <x v="240"/>
    <x v="6"/>
    <n v="73"/>
    <x v="0"/>
  </r>
  <r>
    <s v="14 Sogn og Fjordane"/>
    <x v="12"/>
    <s v="1421"/>
    <s v="1421 Aurland"/>
    <x v="240"/>
    <x v="7"/>
    <n v="68"/>
    <x v="0"/>
  </r>
  <r>
    <s v="14 Sogn og Fjordane"/>
    <x v="12"/>
    <s v="1421"/>
    <s v="1421 Aurland"/>
    <x v="240"/>
    <x v="8"/>
    <n v="68"/>
    <x v="0"/>
  </r>
  <r>
    <s v="14 Sogn og Fjordane"/>
    <x v="12"/>
    <s v="1421"/>
    <s v="1421 Aurland"/>
    <x v="240"/>
    <x v="9"/>
    <n v="63"/>
    <x v="0"/>
  </r>
  <r>
    <s v="14 Sogn og Fjordane"/>
    <x v="12"/>
    <s v="1421"/>
    <s v="1421 Aurland"/>
    <x v="240"/>
    <x v="10"/>
    <n v="64"/>
    <x v="0"/>
  </r>
  <r>
    <s v="14 Sogn og Fjordane"/>
    <x v="12"/>
    <s v="1421"/>
    <s v="1421 Aurland"/>
    <x v="240"/>
    <x v="11"/>
    <n v="59"/>
    <x v="0"/>
  </r>
  <r>
    <s v="14 Sogn og Fjordane"/>
    <x v="12"/>
    <s v="1421"/>
    <s v="1421 Aurland"/>
    <x v="240"/>
    <x v="12"/>
    <n v="53"/>
    <x v="0"/>
  </r>
  <r>
    <s v="14 Sogn og Fjordane"/>
    <x v="12"/>
    <s v="1422"/>
    <s v="1422 Lærdal"/>
    <x v="241"/>
    <x v="0"/>
    <n v="118"/>
    <x v="0"/>
  </r>
  <r>
    <s v="14 Sogn og Fjordane"/>
    <x v="12"/>
    <s v="1422"/>
    <s v="1422 Lærdal"/>
    <x v="241"/>
    <x v="1"/>
    <n v="112"/>
    <x v="0"/>
  </r>
  <r>
    <s v="14 Sogn og Fjordane"/>
    <x v="12"/>
    <s v="1422"/>
    <s v="1422 Lærdal"/>
    <x v="241"/>
    <x v="2"/>
    <n v="102"/>
    <x v="0"/>
  </r>
  <r>
    <s v="14 Sogn og Fjordane"/>
    <x v="12"/>
    <s v="1422"/>
    <s v="1422 Lærdal"/>
    <x v="241"/>
    <x v="3"/>
    <n v="106"/>
    <x v="0"/>
  </r>
  <r>
    <s v="14 Sogn og Fjordane"/>
    <x v="12"/>
    <s v="1422"/>
    <s v="1422 Lærdal"/>
    <x v="241"/>
    <x v="4"/>
    <n v="97"/>
    <x v="0"/>
  </r>
  <r>
    <s v="14 Sogn og Fjordane"/>
    <x v="12"/>
    <s v="1422"/>
    <s v="1422 Lærdal"/>
    <x v="241"/>
    <x v="5"/>
    <n v="90"/>
    <x v="0"/>
  </r>
  <r>
    <s v="14 Sogn og Fjordane"/>
    <x v="12"/>
    <s v="1422"/>
    <s v="1422 Lærdal"/>
    <x v="241"/>
    <x v="6"/>
    <n v="85"/>
    <x v="0"/>
  </r>
  <r>
    <s v="14 Sogn og Fjordane"/>
    <x v="12"/>
    <s v="1422"/>
    <s v="1422 Lærdal"/>
    <x v="241"/>
    <x v="7"/>
    <n v="89"/>
    <x v="0"/>
  </r>
  <r>
    <s v="14 Sogn og Fjordane"/>
    <x v="12"/>
    <s v="1422"/>
    <s v="1422 Lærdal"/>
    <x v="241"/>
    <x v="8"/>
    <n v="88"/>
    <x v="0"/>
  </r>
  <r>
    <s v="14 Sogn og Fjordane"/>
    <x v="12"/>
    <s v="1422"/>
    <s v="1422 Lærdal"/>
    <x v="241"/>
    <x v="9"/>
    <n v="86"/>
    <x v="0"/>
  </r>
  <r>
    <s v="14 Sogn og Fjordane"/>
    <x v="12"/>
    <s v="1422"/>
    <s v="1422 Lærdal"/>
    <x v="241"/>
    <x v="10"/>
    <n v="90"/>
    <x v="0"/>
  </r>
  <r>
    <s v="14 Sogn og Fjordane"/>
    <x v="12"/>
    <s v="1422"/>
    <s v="1422 Lærdal"/>
    <x v="241"/>
    <x v="11"/>
    <n v="78"/>
    <x v="0"/>
  </r>
  <r>
    <s v="14 Sogn og Fjordane"/>
    <x v="12"/>
    <s v="1422"/>
    <s v="1422 Lærdal"/>
    <x v="241"/>
    <x v="12"/>
    <n v="80"/>
    <x v="0"/>
  </r>
  <r>
    <s v="14 Sogn og Fjordane"/>
    <x v="12"/>
    <s v="1424"/>
    <s v="1424 Årdal"/>
    <x v="242"/>
    <x v="0"/>
    <n v="14"/>
    <x v="0"/>
  </r>
  <r>
    <s v="14 Sogn og Fjordane"/>
    <x v="12"/>
    <s v="1424"/>
    <s v="1424 Årdal"/>
    <x v="242"/>
    <x v="1"/>
    <n v="13"/>
    <x v="0"/>
  </r>
  <r>
    <s v="14 Sogn og Fjordane"/>
    <x v="12"/>
    <s v="1424"/>
    <s v="1424 Årdal"/>
    <x v="242"/>
    <x v="2"/>
    <n v="22"/>
    <x v="0"/>
  </r>
  <r>
    <s v="14 Sogn og Fjordane"/>
    <x v="12"/>
    <s v="1424"/>
    <s v="1424 Årdal"/>
    <x v="242"/>
    <x v="3"/>
    <n v="20"/>
    <x v="0"/>
  </r>
  <r>
    <s v="14 Sogn og Fjordane"/>
    <x v="12"/>
    <s v="1424"/>
    <s v="1424 Årdal"/>
    <x v="242"/>
    <x v="4"/>
    <n v="18"/>
    <x v="0"/>
  </r>
  <r>
    <s v="14 Sogn og Fjordane"/>
    <x v="12"/>
    <s v="1424"/>
    <s v="1424 Årdal"/>
    <x v="242"/>
    <x v="5"/>
    <n v="17"/>
    <x v="0"/>
  </r>
  <r>
    <s v="14 Sogn og Fjordane"/>
    <x v="12"/>
    <s v="1424"/>
    <s v="1424 Årdal"/>
    <x v="242"/>
    <x v="6"/>
    <n v="22"/>
    <x v="0"/>
  </r>
  <r>
    <s v="14 Sogn og Fjordane"/>
    <x v="12"/>
    <s v="1424"/>
    <s v="1424 Årdal"/>
    <x v="242"/>
    <x v="7"/>
    <n v="16"/>
    <x v="0"/>
  </r>
  <r>
    <s v="14 Sogn og Fjordane"/>
    <x v="12"/>
    <s v="1424"/>
    <s v="1424 Årdal"/>
    <x v="242"/>
    <x v="8"/>
    <n v="8"/>
    <x v="0"/>
  </r>
  <r>
    <s v="14 Sogn og Fjordane"/>
    <x v="12"/>
    <s v="1424"/>
    <s v="1424 Årdal"/>
    <x v="242"/>
    <x v="9"/>
    <n v="10"/>
    <x v="0"/>
  </r>
  <r>
    <s v="14 Sogn og Fjordane"/>
    <x v="12"/>
    <s v="1424"/>
    <s v="1424 Årdal"/>
    <x v="242"/>
    <x v="10"/>
    <n v="9"/>
    <x v="0"/>
  </r>
  <r>
    <s v="14 Sogn og Fjordane"/>
    <x v="12"/>
    <s v="1424"/>
    <s v="1424 Årdal"/>
    <x v="242"/>
    <x v="11"/>
    <n v="7"/>
    <x v="0"/>
  </r>
  <r>
    <s v="14 Sogn og Fjordane"/>
    <x v="12"/>
    <s v="1424"/>
    <s v="1424 Årdal"/>
    <x v="242"/>
    <x v="12"/>
    <n v="10"/>
    <x v="0"/>
  </r>
  <r>
    <s v="14 Sogn og Fjordane"/>
    <x v="12"/>
    <s v="1426"/>
    <s v="1426 Luster"/>
    <x v="243"/>
    <x v="0"/>
    <n v="300"/>
    <x v="0"/>
  </r>
  <r>
    <s v="14 Sogn og Fjordane"/>
    <x v="12"/>
    <s v="1426"/>
    <s v="1426 Luster"/>
    <x v="243"/>
    <x v="1"/>
    <n v="283"/>
    <x v="0"/>
  </r>
  <r>
    <s v="14 Sogn og Fjordane"/>
    <x v="12"/>
    <s v="1426"/>
    <s v="1426 Luster"/>
    <x v="243"/>
    <x v="2"/>
    <n v="264"/>
    <x v="0"/>
  </r>
  <r>
    <s v="14 Sogn og Fjordane"/>
    <x v="12"/>
    <s v="1426"/>
    <s v="1426 Luster"/>
    <x v="243"/>
    <x v="3"/>
    <n v="288"/>
    <x v="0"/>
  </r>
  <r>
    <s v="14 Sogn og Fjordane"/>
    <x v="12"/>
    <s v="1426"/>
    <s v="1426 Luster"/>
    <x v="243"/>
    <x v="4"/>
    <n v="255"/>
    <x v="0"/>
  </r>
  <r>
    <s v="14 Sogn og Fjordane"/>
    <x v="12"/>
    <s v="1426"/>
    <s v="1426 Luster"/>
    <x v="243"/>
    <x v="5"/>
    <n v="292"/>
    <x v="0"/>
  </r>
  <r>
    <s v="14 Sogn og Fjordane"/>
    <x v="12"/>
    <s v="1426"/>
    <s v="1426 Luster"/>
    <x v="243"/>
    <x v="6"/>
    <n v="317"/>
    <x v="0"/>
  </r>
  <r>
    <s v="14 Sogn og Fjordane"/>
    <x v="12"/>
    <s v="1426"/>
    <s v="1426 Luster"/>
    <x v="243"/>
    <x v="7"/>
    <n v="354"/>
    <x v="0"/>
  </r>
  <r>
    <s v="14 Sogn og Fjordane"/>
    <x v="12"/>
    <s v="1426"/>
    <s v="1426 Luster"/>
    <x v="243"/>
    <x v="8"/>
    <n v="299"/>
    <x v="0"/>
  </r>
  <r>
    <s v="14 Sogn og Fjordane"/>
    <x v="12"/>
    <s v="1426"/>
    <s v="1426 Luster"/>
    <x v="243"/>
    <x v="9"/>
    <n v="303"/>
    <x v="0"/>
  </r>
  <r>
    <s v="14 Sogn og Fjordane"/>
    <x v="12"/>
    <s v="1426"/>
    <s v="1426 Luster"/>
    <x v="243"/>
    <x v="10"/>
    <n v="292"/>
    <x v="0"/>
  </r>
  <r>
    <s v="14 Sogn og Fjordane"/>
    <x v="12"/>
    <s v="1426"/>
    <s v="1426 Luster"/>
    <x v="243"/>
    <x v="11"/>
    <n v="287"/>
    <x v="0"/>
  </r>
  <r>
    <s v="14 Sogn og Fjordane"/>
    <x v="12"/>
    <s v="1426"/>
    <s v="1426 Luster"/>
    <x v="243"/>
    <x v="12"/>
    <n v="230"/>
    <x v="0"/>
  </r>
  <r>
    <s v="14 Sogn og Fjordane"/>
    <x v="12"/>
    <s v="1428"/>
    <s v="1428 Askvoll"/>
    <x v="244"/>
    <x v="0"/>
    <n v="159"/>
    <x v="0"/>
  </r>
  <r>
    <s v="14 Sogn og Fjordane"/>
    <x v="12"/>
    <s v="1428"/>
    <s v="1428 Askvoll"/>
    <x v="244"/>
    <x v="1"/>
    <n v="153"/>
    <x v="0"/>
  </r>
  <r>
    <s v="14 Sogn og Fjordane"/>
    <x v="12"/>
    <s v="1428"/>
    <s v="1428 Askvoll"/>
    <x v="244"/>
    <x v="2"/>
    <n v="161"/>
    <x v="0"/>
  </r>
  <r>
    <s v="14 Sogn og Fjordane"/>
    <x v="12"/>
    <s v="1428"/>
    <s v="1428 Askvoll"/>
    <x v="244"/>
    <x v="3"/>
    <n v="163"/>
    <x v="0"/>
  </r>
  <r>
    <s v="14 Sogn og Fjordane"/>
    <x v="12"/>
    <s v="1428"/>
    <s v="1428 Askvoll"/>
    <x v="244"/>
    <x v="4"/>
    <n v="125"/>
    <x v="0"/>
  </r>
  <r>
    <s v="14 Sogn og Fjordane"/>
    <x v="12"/>
    <s v="1428"/>
    <s v="1428 Askvoll"/>
    <x v="244"/>
    <x v="5"/>
    <n v="120"/>
    <x v="0"/>
  </r>
  <r>
    <s v="14 Sogn og Fjordane"/>
    <x v="12"/>
    <s v="1428"/>
    <s v="1428 Askvoll"/>
    <x v="244"/>
    <x v="6"/>
    <n v="113"/>
    <x v="0"/>
  </r>
  <r>
    <s v="14 Sogn og Fjordane"/>
    <x v="12"/>
    <s v="1428"/>
    <s v="1428 Askvoll"/>
    <x v="244"/>
    <x v="7"/>
    <n v="227"/>
    <x v="0"/>
  </r>
  <r>
    <s v="14 Sogn og Fjordane"/>
    <x v="12"/>
    <s v="1428"/>
    <s v="1428 Askvoll"/>
    <x v="244"/>
    <x v="8"/>
    <n v="192"/>
    <x v="0"/>
  </r>
  <r>
    <s v="14 Sogn og Fjordane"/>
    <x v="12"/>
    <s v="1428"/>
    <s v="1428 Askvoll"/>
    <x v="244"/>
    <x v="9"/>
    <n v="171"/>
    <x v="0"/>
  </r>
  <r>
    <s v="14 Sogn og Fjordane"/>
    <x v="12"/>
    <s v="1428"/>
    <s v="1428 Askvoll"/>
    <x v="244"/>
    <x v="10"/>
    <n v="167"/>
    <x v="0"/>
  </r>
  <r>
    <s v="14 Sogn og Fjordane"/>
    <x v="12"/>
    <s v="1428"/>
    <s v="1428 Askvoll"/>
    <x v="244"/>
    <x v="11"/>
    <n v="177"/>
    <x v="0"/>
  </r>
  <r>
    <s v="14 Sogn og Fjordane"/>
    <x v="12"/>
    <s v="1428"/>
    <s v="1428 Askvoll"/>
    <x v="244"/>
    <x v="12"/>
    <n v="140"/>
    <x v="0"/>
  </r>
  <r>
    <s v="14 Sogn og Fjordane"/>
    <x v="12"/>
    <s v="1429"/>
    <s v="1429 Fjaler"/>
    <x v="245"/>
    <x v="0"/>
    <n v="162"/>
    <x v="0"/>
  </r>
  <r>
    <s v="14 Sogn og Fjordane"/>
    <x v="12"/>
    <s v="1429"/>
    <s v="1429 Fjaler"/>
    <x v="245"/>
    <x v="1"/>
    <n v="148"/>
    <x v="0"/>
  </r>
  <r>
    <s v="14 Sogn og Fjordane"/>
    <x v="12"/>
    <s v="1429"/>
    <s v="1429 Fjaler"/>
    <x v="245"/>
    <x v="2"/>
    <n v="141"/>
    <x v="0"/>
  </r>
  <r>
    <s v="14 Sogn og Fjordane"/>
    <x v="12"/>
    <s v="1429"/>
    <s v="1429 Fjaler"/>
    <x v="245"/>
    <x v="3"/>
    <n v="131"/>
    <x v="0"/>
  </r>
  <r>
    <s v="14 Sogn og Fjordane"/>
    <x v="12"/>
    <s v="1429"/>
    <s v="1429 Fjaler"/>
    <x v="245"/>
    <x v="4"/>
    <n v="123"/>
    <x v="0"/>
  </r>
  <r>
    <s v="14 Sogn og Fjordane"/>
    <x v="12"/>
    <s v="1429"/>
    <s v="1429 Fjaler"/>
    <x v="245"/>
    <x v="5"/>
    <n v="107"/>
    <x v="0"/>
  </r>
  <r>
    <s v="14 Sogn og Fjordane"/>
    <x v="12"/>
    <s v="1429"/>
    <s v="1429 Fjaler"/>
    <x v="245"/>
    <x v="6"/>
    <n v="96"/>
    <x v="0"/>
  </r>
  <r>
    <s v="14 Sogn og Fjordane"/>
    <x v="12"/>
    <s v="1429"/>
    <s v="1429 Fjaler"/>
    <x v="245"/>
    <x v="7"/>
    <n v="88"/>
    <x v="0"/>
  </r>
  <r>
    <s v="14 Sogn og Fjordane"/>
    <x v="12"/>
    <s v="1429"/>
    <s v="1429 Fjaler"/>
    <x v="245"/>
    <x v="8"/>
    <n v="94"/>
    <x v="0"/>
  </r>
  <r>
    <s v="14 Sogn og Fjordane"/>
    <x v="12"/>
    <s v="1429"/>
    <s v="1429 Fjaler"/>
    <x v="245"/>
    <x v="9"/>
    <n v="88"/>
    <x v="0"/>
  </r>
  <r>
    <s v="14 Sogn og Fjordane"/>
    <x v="12"/>
    <s v="1429"/>
    <s v="1429 Fjaler"/>
    <x v="245"/>
    <x v="10"/>
    <n v="84"/>
    <x v="0"/>
  </r>
  <r>
    <s v="14 Sogn og Fjordane"/>
    <x v="12"/>
    <s v="1429"/>
    <s v="1429 Fjaler"/>
    <x v="245"/>
    <x v="11"/>
    <n v="86"/>
    <x v="0"/>
  </r>
  <r>
    <s v="14 Sogn og Fjordane"/>
    <x v="12"/>
    <s v="1429"/>
    <s v="1429 Fjaler"/>
    <x v="245"/>
    <x v="12"/>
    <n v="90"/>
    <x v="0"/>
  </r>
  <r>
    <s v="14 Sogn og Fjordane"/>
    <x v="12"/>
    <s v="1430"/>
    <s v="1430 Gaular"/>
    <x v="246"/>
    <x v="0"/>
    <n v="225"/>
    <x v="0"/>
  </r>
  <r>
    <s v="14 Sogn og Fjordane"/>
    <x v="12"/>
    <s v="1430"/>
    <s v="1430 Gaular"/>
    <x v="246"/>
    <x v="1"/>
    <n v="193"/>
    <x v="0"/>
  </r>
  <r>
    <s v="14 Sogn og Fjordane"/>
    <x v="12"/>
    <s v="1430"/>
    <s v="1430 Gaular"/>
    <x v="246"/>
    <x v="2"/>
    <n v="171"/>
    <x v="0"/>
  </r>
  <r>
    <s v="14 Sogn og Fjordane"/>
    <x v="12"/>
    <s v="1430"/>
    <s v="1430 Gaular"/>
    <x v="246"/>
    <x v="3"/>
    <n v="202"/>
    <x v="0"/>
  </r>
  <r>
    <s v="14 Sogn og Fjordane"/>
    <x v="12"/>
    <s v="1430"/>
    <s v="1430 Gaular"/>
    <x v="246"/>
    <x v="4"/>
    <n v="163"/>
    <x v="0"/>
  </r>
  <r>
    <s v="14 Sogn og Fjordane"/>
    <x v="12"/>
    <s v="1430"/>
    <s v="1430 Gaular"/>
    <x v="246"/>
    <x v="5"/>
    <n v="163"/>
    <x v="0"/>
  </r>
  <r>
    <s v="14 Sogn og Fjordane"/>
    <x v="12"/>
    <s v="1430"/>
    <s v="1430 Gaular"/>
    <x v="246"/>
    <x v="6"/>
    <n v="163"/>
    <x v="0"/>
  </r>
  <r>
    <s v="14 Sogn og Fjordane"/>
    <x v="12"/>
    <s v="1430"/>
    <s v="1430 Gaular"/>
    <x v="246"/>
    <x v="7"/>
    <n v="148"/>
    <x v="0"/>
  </r>
  <r>
    <s v="14 Sogn og Fjordane"/>
    <x v="12"/>
    <s v="1430"/>
    <s v="1430 Gaular"/>
    <x v="246"/>
    <x v="8"/>
    <n v="143"/>
    <x v="0"/>
  </r>
  <r>
    <s v="14 Sogn og Fjordane"/>
    <x v="12"/>
    <s v="1430"/>
    <s v="1430 Gaular"/>
    <x v="246"/>
    <x v="9"/>
    <n v="143"/>
    <x v="0"/>
  </r>
  <r>
    <s v="14 Sogn og Fjordane"/>
    <x v="12"/>
    <s v="1430"/>
    <s v="1430 Gaular"/>
    <x v="246"/>
    <x v="10"/>
    <n v="138"/>
    <x v="0"/>
  </r>
  <r>
    <s v="14 Sogn og Fjordane"/>
    <x v="12"/>
    <s v="1430"/>
    <s v="1430 Gaular"/>
    <x v="246"/>
    <x v="11"/>
    <n v="141"/>
    <x v="0"/>
  </r>
  <r>
    <s v="14 Sogn og Fjordane"/>
    <x v="12"/>
    <s v="1430"/>
    <s v="1430 Gaular"/>
    <x v="246"/>
    <x v="12"/>
    <n v="128"/>
    <x v="0"/>
  </r>
  <r>
    <s v="14 Sogn og Fjordane"/>
    <x v="12"/>
    <s v="1431"/>
    <s v="1431 Jølster"/>
    <x v="247"/>
    <x v="0"/>
    <n v="251"/>
    <x v="0"/>
  </r>
  <r>
    <s v="14 Sogn og Fjordane"/>
    <x v="12"/>
    <s v="1431"/>
    <s v="1431 Jølster"/>
    <x v="247"/>
    <x v="1"/>
    <n v="231"/>
    <x v="0"/>
  </r>
  <r>
    <s v="14 Sogn og Fjordane"/>
    <x v="12"/>
    <s v="1431"/>
    <s v="1431 Jølster"/>
    <x v="247"/>
    <x v="2"/>
    <n v="241"/>
    <x v="0"/>
  </r>
  <r>
    <s v="14 Sogn og Fjordane"/>
    <x v="12"/>
    <s v="1431"/>
    <s v="1431 Jølster"/>
    <x v="247"/>
    <x v="3"/>
    <n v="217"/>
    <x v="0"/>
  </r>
  <r>
    <s v="14 Sogn og Fjordane"/>
    <x v="12"/>
    <s v="1431"/>
    <s v="1431 Jølster"/>
    <x v="247"/>
    <x v="4"/>
    <n v="191"/>
    <x v="0"/>
  </r>
  <r>
    <s v="14 Sogn og Fjordane"/>
    <x v="12"/>
    <s v="1431"/>
    <s v="1431 Jølster"/>
    <x v="247"/>
    <x v="5"/>
    <n v="191"/>
    <x v="0"/>
  </r>
  <r>
    <s v="14 Sogn og Fjordane"/>
    <x v="12"/>
    <s v="1431"/>
    <s v="1431 Jølster"/>
    <x v="247"/>
    <x v="6"/>
    <n v="190"/>
    <x v="0"/>
  </r>
  <r>
    <s v="14 Sogn og Fjordane"/>
    <x v="12"/>
    <s v="1431"/>
    <s v="1431 Jølster"/>
    <x v="247"/>
    <x v="7"/>
    <n v="206"/>
    <x v="0"/>
  </r>
  <r>
    <s v="14 Sogn og Fjordane"/>
    <x v="12"/>
    <s v="1431"/>
    <s v="1431 Jølster"/>
    <x v="247"/>
    <x v="8"/>
    <n v="166"/>
    <x v="0"/>
  </r>
  <r>
    <s v="14 Sogn og Fjordane"/>
    <x v="12"/>
    <s v="1431"/>
    <s v="1431 Jølster"/>
    <x v="247"/>
    <x v="9"/>
    <n v="167"/>
    <x v="0"/>
  </r>
  <r>
    <s v="14 Sogn og Fjordane"/>
    <x v="12"/>
    <s v="1431"/>
    <s v="1431 Jølster"/>
    <x v="247"/>
    <x v="10"/>
    <n v="156"/>
    <x v="0"/>
  </r>
  <r>
    <s v="14 Sogn og Fjordane"/>
    <x v="12"/>
    <s v="1431"/>
    <s v="1431 Jølster"/>
    <x v="247"/>
    <x v="11"/>
    <n v="149"/>
    <x v="0"/>
  </r>
  <r>
    <s v="14 Sogn og Fjordane"/>
    <x v="12"/>
    <s v="1431"/>
    <s v="1431 Jølster"/>
    <x v="247"/>
    <x v="12"/>
    <n v="146"/>
    <x v="0"/>
  </r>
  <r>
    <s v="14 Sogn og Fjordane"/>
    <x v="12"/>
    <s v="1432"/>
    <s v="1432 Førde"/>
    <x v="248"/>
    <x v="0"/>
    <n v="155"/>
    <x v="0"/>
  </r>
  <r>
    <s v="14 Sogn og Fjordane"/>
    <x v="12"/>
    <s v="1432"/>
    <s v="1432 Førde"/>
    <x v="248"/>
    <x v="1"/>
    <n v="153"/>
    <x v="0"/>
  </r>
  <r>
    <s v="14 Sogn og Fjordane"/>
    <x v="12"/>
    <s v="1432"/>
    <s v="1432 Førde"/>
    <x v="248"/>
    <x v="2"/>
    <n v="136"/>
    <x v="0"/>
  </r>
  <r>
    <s v="14 Sogn og Fjordane"/>
    <x v="12"/>
    <s v="1432"/>
    <s v="1432 Førde"/>
    <x v="248"/>
    <x v="3"/>
    <n v="152"/>
    <x v="0"/>
  </r>
  <r>
    <s v="14 Sogn og Fjordane"/>
    <x v="12"/>
    <s v="1432"/>
    <s v="1432 Førde"/>
    <x v="248"/>
    <x v="4"/>
    <n v="179"/>
    <x v="0"/>
  </r>
  <r>
    <s v="14 Sogn og Fjordane"/>
    <x v="12"/>
    <s v="1432"/>
    <s v="1432 Førde"/>
    <x v="248"/>
    <x v="5"/>
    <n v="166"/>
    <x v="0"/>
  </r>
  <r>
    <s v="14 Sogn og Fjordane"/>
    <x v="12"/>
    <s v="1432"/>
    <s v="1432 Førde"/>
    <x v="248"/>
    <x v="6"/>
    <n v="169"/>
    <x v="0"/>
  </r>
  <r>
    <s v="14 Sogn og Fjordane"/>
    <x v="12"/>
    <s v="1432"/>
    <s v="1432 Førde"/>
    <x v="248"/>
    <x v="7"/>
    <n v="204"/>
    <x v="0"/>
  </r>
  <r>
    <s v="14 Sogn og Fjordane"/>
    <x v="12"/>
    <s v="1432"/>
    <s v="1432 Førde"/>
    <x v="248"/>
    <x v="8"/>
    <n v="186"/>
    <x v="0"/>
  </r>
  <r>
    <s v="14 Sogn og Fjordane"/>
    <x v="12"/>
    <s v="1432"/>
    <s v="1432 Førde"/>
    <x v="248"/>
    <x v="9"/>
    <n v="175"/>
    <x v="0"/>
  </r>
  <r>
    <s v="14 Sogn og Fjordane"/>
    <x v="12"/>
    <s v="1432"/>
    <s v="1432 Førde"/>
    <x v="248"/>
    <x v="10"/>
    <n v="186"/>
    <x v="0"/>
  </r>
  <r>
    <s v="14 Sogn og Fjordane"/>
    <x v="12"/>
    <s v="1432"/>
    <s v="1432 Førde"/>
    <x v="248"/>
    <x v="11"/>
    <n v="173"/>
    <x v="0"/>
  </r>
  <r>
    <s v="14 Sogn og Fjordane"/>
    <x v="12"/>
    <s v="1432"/>
    <s v="1432 Førde"/>
    <x v="248"/>
    <x v="12"/>
    <n v="153"/>
    <x v="0"/>
  </r>
  <r>
    <s v="14 Sogn og Fjordane"/>
    <x v="12"/>
    <s v="1433"/>
    <s v="1433 Naustdal"/>
    <x v="249"/>
    <x v="0"/>
    <n v="131"/>
    <x v="0"/>
  </r>
  <r>
    <s v="14 Sogn og Fjordane"/>
    <x v="12"/>
    <s v="1433"/>
    <s v="1433 Naustdal"/>
    <x v="249"/>
    <x v="1"/>
    <n v="140"/>
    <x v="0"/>
  </r>
  <r>
    <s v="14 Sogn og Fjordane"/>
    <x v="12"/>
    <s v="1433"/>
    <s v="1433 Naustdal"/>
    <x v="249"/>
    <x v="2"/>
    <n v="155"/>
    <x v="0"/>
  </r>
  <r>
    <s v="14 Sogn og Fjordane"/>
    <x v="12"/>
    <s v="1433"/>
    <s v="1433 Naustdal"/>
    <x v="249"/>
    <x v="3"/>
    <n v="148"/>
    <x v="0"/>
  </r>
  <r>
    <s v="14 Sogn og Fjordane"/>
    <x v="12"/>
    <s v="1433"/>
    <s v="1433 Naustdal"/>
    <x v="249"/>
    <x v="4"/>
    <n v="87"/>
    <x v="0"/>
  </r>
  <r>
    <s v="14 Sogn og Fjordane"/>
    <x v="12"/>
    <s v="1433"/>
    <s v="1433 Naustdal"/>
    <x v="249"/>
    <x v="5"/>
    <n v="93"/>
    <x v="0"/>
  </r>
  <r>
    <s v="14 Sogn og Fjordane"/>
    <x v="12"/>
    <s v="1433"/>
    <s v="1433 Naustdal"/>
    <x v="249"/>
    <x v="6"/>
    <n v="97"/>
    <x v="0"/>
  </r>
  <r>
    <s v="14 Sogn og Fjordane"/>
    <x v="12"/>
    <s v="1433"/>
    <s v="1433 Naustdal"/>
    <x v="249"/>
    <x v="7"/>
    <n v="88"/>
    <x v="0"/>
  </r>
  <r>
    <s v="14 Sogn og Fjordane"/>
    <x v="12"/>
    <s v="1433"/>
    <s v="1433 Naustdal"/>
    <x v="249"/>
    <x v="8"/>
    <n v="82"/>
    <x v="0"/>
  </r>
  <r>
    <s v="14 Sogn og Fjordane"/>
    <x v="12"/>
    <s v="1433"/>
    <s v="1433 Naustdal"/>
    <x v="249"/>
    <x v="9"/>
    <n v="83"/>
    <x v="0"/>
  </r>
  <r>
    <s v="14 Sogn og Fjordane"/>
    <x v="12"/>
    <s v="1433"/>
    <s v="1433 Naustdal"/>
    <x v="249"/>
    <x v="10"/>
    <n v="76"/>
    <x v="0"/>
  </r>
  <r>
    <s v="14 Sogn og Fjordane"/>
    <x v="12"/>
    <s v="1433"/>
    <s v="1433 Naustdal"/>
    <x v="249"/>
    <x v="11"/>
    <n v="59"/>
    <x v="0"/>
  </r>
  <r>
    <s v="14 Sogn og Fjordane"/>
    <x v="12"/>
    <s v="1433"/>
    <s v="1433 Naustdal"/>
    <x v="249"/>
    <x v="12"/>
    <n v="72"/>
    <x v="0"/>
  </r>
  <r>
    <s v="14 Sogn og Fjordane"/>
    <x v="12"/>
    <s v="1438"/>
    <s v="1438 Bremanger"/>
    <x v="250"/>
    <x v="0"/>
    <n v="134"/>
    <x v="0"/>
  </r>
  <r>
    <s v="14 Sogn og Fjordane"/>
    <x v="12"/>
    <s v="1438"/>
    <s v="1438 Bremanger"/>
    <x v="250"/>
    <x v="1"/>
    <n v="99"/>
    <x v="0"/>
  </r>
  <r>
    <s v="14 Sogn og Fjordane"/>
    <x v="12"/>
    <s v="1438"/>
    <s v="1438 Bremanger"/>
    <x v="250"/>
    <x v="2"/>
    <n v="89"/>
    <x v="0"/>
  </r>
  <r>
    <s v="14 Sogn og Fjordane"/>
    <x v="12"/>
    <s v="1438"/>
    <s v="1438 Bremanger"/>
    <x v="250"/>
    <x v="3"/>
    <n v="90"/>
    <x v="0"/>
  </r>
  <r>
    <s v="14 Sogn og Fjordane"/>
    <x v="12"/>
    <s v="1438"/>
    <s v="1438 Bremanger"/>
    <x v="250"/>
    <x v="4"/>
    <n v="72"/>
    <x v="0"/>
  </r>
  <r>
    <s v="14 Sogn og Fjordane"/>
    <x v="12"/>
    <s v="1438"/>
    <s v="1438 Bremanger"/>
    <x v="250"/>
    <x v="5"/>
    <n v="83"/>
    <x v="0"/>
  </r>
  <r>
    <s v="14 Sogn og Fjordane"/>
    <x v="12"/>
    <s v="1438"/>
    <s v="1438 Bremanger"/>
    <x v="250"/>
    <x v="6"/>
    <n v="70"/>
    <x v="0"/>
  </r>
  <r>
    <s v="14 Sogn og Fjordane"/>
    <x v="12"/>
    <s v="1438"/>
    <s v="1438 Bremanger"/>
    <x v="250"/>
    <x v="7"/>
    <n v="70"/>
    <x v="0"/>
  </r>
  <r>
    <s v="14 Sogn og Fjordane"/>
    <x v="12"/>
    <s v="1438"/>
    <s v="1438 Bremanger"/>
    <x v="250"/>
    <x v="8"/>
    <n v="73"/>
    <x v="0"/>
  </r>
  <r>
    <s v="14 Sogn og Fjordane"/>
    <x v="12"/>
    <s v="1438"/>
    <s v="1438 Bremanger"/>
    <x v="250"/>
    <x v="9"/>
    <n v="72"/>
    <x v="0"/>
  </r>
  <r>
    <s v="14 Sogn og Fjordane"/>
    <x v="12"/>
    <s v="1438"/>
    <s v="1438 Bremanger"/>
    <x v="250"/>
    <x v="10"/>
    <n v="63"/>
    <x v="0"/>
  </r>
  <r>
    <s v="14 Sogn og Fjordane"/>
    <x v="12"/>
    <s v="1438"/>
    <s v="1438 Bremanger"/>
    <x v="250"/>
    <x v="11"/>
    <n v="62"/>
    <x v="0"/>
  </r>
  <r>
    <s v="14 Sogn og Fjordane"/>
    <x v="12"/>
    <s v="1438"/>
    <s v="1438 Bremanger"/>
    <x v="250"/>
    <x v="12"/>
    <n v="59"/>
    <x v="0"/>
  </r>
  <r>
    <s v="14 Sogn og Fjordane"/>
    <x v="12"/>
    <s v="1439"/>
    <s v="1439 Vågsøy"/>
    <x v="251"/>
    <x v="0"/>
    <n v="37"/>
    <x v="0"/>
  </r>
  <r>
    <s v="14 Sogn og Fjordane"/>
    <x v="12"/>
    <s v="1439"/>
    <s v="1439 Vågsøy"/>
    <x v="251"/>
    <x v="1"/>
    <n v="38"/>
    <x v="0"/>
  </r>
  <r>
    <s v="14 Sogn og Fjordane"/>
    <x v="12"/>
    <s v="1439"/>
    <s v="1439 Vågsøy"/>
    <x v="251"/>
    <x v="2"/>
    <n v="25"/>
    <x v="0"/>
  </r>
  <r>
    <s v="14 Sogn og Fjordane"/>
    <x v="12"/>
    <s v="1439"/>
    <s v="1439 Vågsøy"/>
    <x v="251"/>
    <x v="3"/>
    <n v="28"/>
    <x v="0"/>
  </r>
  <r>
    <s v="14 Sogn og Fjordane"/>
    <x v="12"/>
    <s v="1439"/>
    <s v="1439 Vågsøy"/>
    <x v="251"/>
    <x v="4"/>
    <n v="25"/>
    <x v="0"/>
  </r>
  <r>
    <s v="14 Sogn og Fjordane"/>
    <x v="12"/>
    <s v="1439"/>
    <s v="1439 Vågsøy"/>
    <x v="251"/>
    <x v="5"/>
    <n v="25"/>
    <x v="0"/>
  </r>
  <r>
    <s v="14 Sogn og Fjordane"/>
    <x v="12"/>
    <s v="1439"/>
    <s v="1439 Vågsøy"/>
    <x v="251"/>
    <x v="6"/>
    <n v="26"/>
    <x v="0"/>
  </r>
  <r>
    <s v="14 Sogn og Fjordane"/>
    <x v="12"/>
    <s v="1439"/>
    <s v="1439 Vågsøy"/>
    <x v="251"/>
    <x v="7"/>
    <n v="25"/>
    <x v="0"/>
  </r>
  <r>
    <s v="14 Sogn og Fjordane"/>
    <x v="12"/>
    <s v="1439"/>
    <s v="1439 Vågsøy"/>
    <x v="251"/>
    <x v="8"/>
    <n v="18"/>
    <x v="0"/>
  </r>
  <r>
    <s v="14 Sogn og Fjordane"/>
    <x v="12"/>
    <s v="1439"/>
    <s v="1439 Vågsøy"/>
    <x v="251"/>
    <x v="9"/>
    <n v="19"/>
    <x v="0"/>
  </r>
  <r>
    <s v="14 Sogn og Fjordane"/>
    <x v="12"/>
    <s v="1439"/>
    <s v="1439 Vågsøy"/>
    <x v="251"/>
    <x v="10"/>
    <n v="21"/>
    <x v="0"/>
  </r>
  <r>
    <s v="14 Sogn og Fjordane"/>
    <x v="12"/>
    <s v="1439"/>
    <s v="1439 Vågsøy"/>
    <x v="251"/>
    <x v="11"/>
    <n v="17"/>
    <x v="0"/>
  </r>
  <r>
    <s v="14 Sogn og Fjordane"/>
    <x v="12"/>
    <s v="1439"/>
    <s v="1439 Vågsøy"/>
    <x v="251"/>
    <x v="12"/>
    <n v="18"/>
    <x v="0"/>
  </r>
  <r>
    <s v="14 Sogn og Fjordane"/>
    <x v="12"/>
    <s v="1441"/>
    <s v="1441 Selje"/>
    <x v="252"/>
    <x v="0"/>
    <n v="94"/>
    <x v="0"/>
  </r>
  <r>
    <s v="14 Sogn og Fjordane"/>
    <x v="12"/>
    <s v="1441"/>
    <s v="1441 Selje"/>
    <x v="252"/>
    <x v="1"/>
    <n v="99"/>
    <x v="0"/>
  </r>
  <r>
    <s v="14 Sogn og Fjordane"/>
    <x v="12"/>
    <s v="1441"/>
    <s v="1441 Selje"/>
    <x v="252"/>
    <x v="2"/>
    <n v="64"/>
    <x v="0"/>
  </r>
  <r>
    <s v="14 Sogn og Fjordane"/>
    <x v="12"/>
    <s v="1441"/>
    <s v="1441 Selje"/>
    <x v="252"/>
    <x v="3"/>
    <n v="73"/>
    <x v="0"/>
  </r>
  <r>
    <s v="14 Sogn og Fjordane"/>
    <x v="12"/>
    <s v="1441"/>
    <s v="1441 Selje"/>
    <x v="252"/>
    <x v="4"/>
    <n v="59"/>
    <x v="0"/>
  </r>
  <r>
    <s v="14 Sogn og Fjordane"/>
    <x v="12"/>
    <s v="1441"/>
    <s v="1441 Selje"/>
    <x v="252"/>
    <x v="5"/>
    <n v="74"/>
    <x v="0"/>
  </r>
  <r>
    <s v="14 Sogn og Fjordane"/>
    <x v="12"/>
    <s v="1441"/>
    <s v="1441 Selje"/>
    <x v="252"/>
    <x v="6"/>
    <n v="56"/>
    <x v="0"/>
  </r>
  <r>
    <s v="14 Sogn og Fjordane"/>
    <x v="12"/>
    <s v="1441"/>
    <s v="1441 Selje"/>
    <x v="252"/>
    <x v="7"/>
    <n v="63"/>
    <x v="0"/>
  </r>
  <r>
    <s v="14 Sogn og Fjordane"/>
    <x v="12"/>
    <s v="1441"/>
    <s v="1441 Selje"/>
    <x v="252"/>
    <x v="8"/>
    <n v="62"/>
    <x v="0"/>
  </r>
  <r>
    <s v="14 Sogn og Fjordane"/>
    <x v="12"/>
    <s v="1441"/>
    <s v="1441 Selje"/>
    <x v="252"/>
    <x v="9"/>
    <n v="60"/>
    <x v="0"/>
  </r>
  <r>
    <s v="14 Sogn og Fjordane"/>
    <x v="12"/>
    <s v="1441"/>
    <s v="1441 Selje"/>
    <x v="252"/>
    <x v="10"/>
    <n v="56"/>
    <x v="0"/>
  </r>
  <r>
    <s v="14 Sogn og Fjordane"/>
    <x v="12"/>
    <s v="1441"/>
    <s v="1441 Selje"/>
    <x v="252"/>
    <x v="11"/>
    <n v="56"/>
    <x v="0"/>
  </r>
  <r>
    <s v="14 Sogn og Fjordane"/>
    <x v="12"/>
    <s v="1441"/>
    <s v="1441 Selje"/>
    <x v="252"/>
    <x v="12"/>
    <n v="51"/>
    <x v="0"/>
  </r>
  <r>
    <s v="14 Sogn og Fjordane"/>
    <x v="12"/>
    <s v="1443"/>
    <s v="1443 Eid"/>
    <x v="253"/>
    <x v="0"/>
    <n v="210"/>
    <x v="0"/>
  </r>
  <r>
    <s v="14 Sogn og Fjordane"/>
    <x v="12"/>
    <s v="1443"/>
    <s v="1443 Eid"/>
    <x v="253"/>
    <x v="1"/>
    <n v="204"/>
    <x v="0"/>
  </r>
  <r>
    <s v="14 Sogn og Fjordane"/>
    <x v="12"/>
    <s v="1443"/>
    <s v="1443 Eid"/>
    <x v="253"/>
    <x v="2"/>
    <n v="200"/>
    <x v="0"/>
  </r>
  <r>
    <s v="14 Sogn og Fjordane"/>
    <x v="12"/>
    <s v="1443"/>
    <s v="1443 Eid"/>
    <x v="253"/>
    <x v="3"/>
    <n v="197"/>
    <x v="0"/>
  </r>
  <r>
    <s v="14 Sogn og Fjordane"/>
    <x v="12"/>
    <s v="1443"/>
    <s v="1443 Eid"/>
    <x v="253"/>
    <x v="4"/>
    <n v="180"/>
    <x v="0"/>
  </r>
  <r>
    <s v="14 Sogn og Fjordane"/>
    <x v="12"/>
    <s v="1443"/>
    <s v="1443 Eid"/>
    <x v="253"/>
    <x v="5"/>
    <n v="175"/>
    <x v="0"/>
  </r>
  <r>
    <s v="14 Sogn og Fjordane"/>
    <x v="12"/>
    <s v="1443"/>
    <s v="1443 Eid"/>
    <x v="253"/>
    <x v="6"/>
    <n v="176"/>
    <x v="0"/>
  </r>
  <r>
    <s v="14 Sogn og Fjordane"/>
    <x v="12"/>
    <s v="1443"/>
    <s v="1443 Eid"/>
    <x v="253"/>
    <x v="7"/>
    <n v="183"/>
    <x v="0"/>
  </r>
  <r>
    <s v="14 Sogn og Fjordane"/>
    <x v="12"/>
    <s v="1443"/>
    <s v="1443 Eid"/>
    <x v="253"/>
    <x v="8"/>
    <n v="179"/>
    <x v="0"/>
  </r>
  <r>
    <s v="14 Sogn og Fjordane"/>
    <x v="12"/>
    <s v="1443"/>
    <s v="1443 Eid"/>
    <x v="253"/>
    <x v="9"/>
    <n v="159"/>
    <x v="0"/>
  </r>
  <r>
    <s v="14 Sogn og Fjordane"/>
    <x v="12"/>
    <s v="1443"/>
    <s v="1443 Eid"/>
    <x v="253"/>
    <x v="10"/>
    <n v="182"/>
    <x v="0"/>
  </r>
  <r>
    <s v="14 Sogn og Fjordane"/>
    <x v="12"/>
    <s v="1443"/>
    <s v="1443 Eid"/>
    <x v="253"/>
    <x v="11"/>
    <n v="158"/>
    <x v="0"/>
  </r>
  <r>
    <s v="14 Sogn og Fjordane"/>
    <x v="12"/>
    <s v="1443"/>
    <s v="1443 Eid"/>
    <x v="253"/>
    <x v="12"/>
    <n v="135"/>
    <x v="0"/>
  </r>
  <r>
    <s v="14 Sogn og Fjordane"/>
    <x v="12"/>
    <s v="1444"/>
    <s v="1444 Hornindal"/>
    <x v="254"/>
    <x v="0"/>
    <n v="123"/>
    <x v="0"/>
  </r>
  <r>
    <s v="14 Sogn og Fjordane"/>
    <x v="12"/>
    <s v="1444"/>
    <s v="1444 Hornindal"/>
    <x v="254"/>
    <x v="1"/>
    <n v="96"/>
    <x v="0"/>
  </r>
  <r>
    <s v="14 Sogn og Fjordane"/>
    <x v="12"/>
    <s v="1444"/>
    <s v="1444 Hornindal"/>
    <x v="254"/>
    <x v="2"/>
    <n v="92"/>
    <x v="0"/>
  </r>
  <r>
    <s v="14 Sogn og Fjordane"/>
    <x v="12"/>
    <s v="1444"/>
    <s v="1444 Hornindal"/>
    <x v="254"/>
    <x v="3"/>
    <n v="94"/>
    <x v="0"/>
  </r>
  <r>
    <s v="14 Sogn og Fjordane"/>
    <x v="12"/>
    <s v="1444"/>
    <s v="1444 Hornindal"/>
    <x v="254"/>
    <x v="4"/>
    <n v="87"/>
    <x v="0"/>
  </r>
  <r>
    <s v="14 Sogn og Fjordane"/>
    <x v="12"/>
    <s v="1444"/>
    <s v="1444 Hornindal"/>
    <x v="254"/>
    <x v="5"/>
    <n v="88"/>
    <x v="0"/>
  </r>
  <r>
    <s v="14 Sogn og Fjordane"/>
    <x v="12"/>
    <s v="1444"/>
    <s v="1444 Hornindal"/>
    <x v="254"/>
    <x v="6"/>
    <n v="83"/>
    <x v="0"/>
  </r>
  <r>
    <s v="14 Sogn og Fjordane"/>
    <x v="12"/>
    <s v="1444"/>
    <s v="1444 Hornindal"/>
    <x v="254"/>
    <x v="7"/>
    <n v="91"/>
    <x v="0"/>
  </r>
  <r>
    <s v="14 Sogn og Fjordane"/>
    <x v="12"/>
    <s v="1444"/>
    <s v="1444 Hornindal"/>
    <x v="254"/>
    <x v="8"/>
    <n v="87"/>
    <x v="0"/>
  </r>
  <r>
    <s v="14 Sogn og Fjordane"/>
    <x v="12"/>
    <s v="1444"/>
    <s v="1444 Hornindal"/>
    <x v="254"/>
    <x v="9"/>
    <n v="92"/>
    <x v="0"/>
  </r>
  <r>
    <s v="14 Sogn og Fjordane"/>
    <x v="12"/>
    <s v="1444"/>
    <s v="1444 Hornindal"/>
    <x v="254"/>
    <x v="10"/>
    <n v="85"/>
    <x v="0"/>
  </r>
  <r>
    <s v="14 Sogn og Fjordane"/>
    <x v="12"/>
    <s v="1444"/>
    <s v="1444 Hornindal"/>
    <x v="254"/>
    <x v="11"/>
    <n v="83"/>
    <x v="0"/>
  </r>
  <r>
    <s v="14 Sogn og Fjordane"/>
    <x v="12"/>
    <s v="1444"/>
    <s v="1444 Hornindal"/>
    <x v="254"/>
    <x v="12"/>
    <n v="69"/>
    <x v="0"/>
  </r>
  <r>
    <s v="14 Sogn og Fjordane"/>
    <x v="12"/>
    <s v="1445"/>
    <s v="1445 Gloppen"/>
    <x v="255"/>
    <x v="0"/>
    <n v="453"/>
    <x v="0"/>
  </r>
  <r>
    <s v="14 Sogn og Fjordane"/>
    <x v="12"/>
    <s v="1445"/>
    <s v="1445 Gloppen"/>
    <x v="255"/>
    <x v="1"/>
    <n v="422"/>
    <x v="0"/>
  </r>
  <r>
    <s v="14 Sogn og Fjordane"/>
    <x v="12"/>
    <s v="1445"/>
    <s v="1445 Gloppen"/>
    <x v="255"/>
    <x v="2"/>
    <n v="417"/>
    <x v="0"/>
  </r>
  <r>
    <s v="14 Sogn og Fjordane"/>
    <x v="12"/>
    <s v="1445"/>
    <s v="1445 Gloppen"/>
    <x v="255"/>
    <x v="3"/>
    <n v="410"/>
    <x v="0"/>
  </r>
  <r>
    <s v="14 Sogn og Fjordane"/>
    <x v="12"/>
    <s v="1445"/>
    <s v="1445 Gloppen"/>
    <x v="255"/>
    <x v="4"/>
    <n v="400"/>
    <x v="0"/>
  </r>
  <r>
    <s v="14 Sogn og Fjordane"/>
    <x v="12"/>
    <s v="1445"/>
    <s v="1445 Gloppen"/>
    <x v="255"/>
    <x v="5"/>
    <n v="367"/>
    <x v="0"/>
  </r>
  <r>
    <s v="14 Sogn og Fjordane"/>
    <x v="12"/>
    <s v="1445"/>
    <s v="1445 Gloppen"/>
    <x v="255"/>
    <x v="6"/>
    <n v="360"/>
    <x v="0"/>
  </r>
  <r>
    <s v="14 Sogn og Fjordane"/>
    <x v="12"/>
    <s v="1445"/>
    <s v="1445 Gloppen"/>
    <x v="255"/>
    <x v="7"/>
    <n v="343"/>
    <x v="0"/>
  </r>
  <r>
    <s v="14 Sogn og Fjordane"/>
    <x v="12"/>
    <s v="1445"/>
    <s v="1445 Gloppen"/>
    <x v="255"/>
    <x v="8"/>
    <n v="329"/>
    <x v="0"/>
  </r>
  <r>
    <s v="14 Sogn og Fjordane"/>
    <x v="12"/>
    <s v="1445"/>
    <s v="1445 Gloppen"/>
    <x v="255"/>
    <x v="9"/>
    <n v="307"/>
    <x v="0"/>
  </r>
  <r>
    <s v="14 Sogn og Fjordane"/>
    <x v="12"/>
    <s v="1445"/>
    <s v="1445 Gloppen"/>
    <x v="255"/>
    <x v="10"/>
    <n v="291"/>
    <x v="0"/>
  </r>
  <r>
    <s v="14 Sogn og Fjordane"/>
    <x v="12"/>
    <s v="1445"/>
    <s v="1445 Gloppen"/>
    <x v="255"/>
    <x v="11"/>
    <n v="267"/>
    <x v="0"/>
  </r>
  <r>
    <s v="14 Sogn og Fjordane"/>
    <x v="12"/>
    <s v="1445"/>
    <s v="1445 Gloppen"/>
    <x v="255"/>
    <x v="12"/>
    <n v="258"/>
    <x v="0"/>
  </r>
  <r>
    <s v="14 Sogn og Fjordane"/>
    <x v="12"/>
    <s v="1449"/>
    <s v="1449 Stryn"/>
    <x v="256"/>
    <x v="0"/>
    <n v="432"/>
    <x v="0"/>
  </r>
  <r>
    <s v="14 Sogn og Fjordane"/>
    <x v="12"/>
    <s v="1449"/>
    <s v="1449 Stryn"/>
    <x v="256"/>
    <x v="1"/>
    <n v="396"/>
    <x v="0"/>
  </r>
  <r>
    <s v="14 Sogn og Fjordane"/>
    <x v="12"/>
    <s v="1449"/>
    <s v="1449 Stryn"/>
    <x v="256"/>
    <x v="2"/>
    <n v="440"/>
    <x v="0"/>
  </r>
  <r>
    <s v="14 Sogn og Fjordane"/>
    <x v="12"/>
    <s v="1449"/>
    <s v="1449 Stryn"/>
    <x v="256"/>
    <x v="3"/>
    <n v="394"/>
    <x v="0"/>
  </r>
  <r>
    <s v="14 Sogn og Fjordane"/>
    <x v="12"/>
    <s v="1449"/>
    <s v="1449 Stryn"/>
    <x v="256"/>
    <x v="4"/>
    <n v="380"/>
    <x v="0"/>
  </r>
  <r>
    <s v="14 Sogn og Fjordane"/>
    <x v="12"/>
    <s v="1449"/>
    <s v="1449 Stryn"/>
    <x v="256"/>
    <x v="5"/>
    <n v="345"/>
    <x v="0"/>
  </r>
  <r>
    <s v="14 Sogn og Fjordane"/>
    <x v="12"/>
    <s v="1449"/>
    <s v="1449 Stryn"/>
    <x v="256"/>
    <x v="6"/>
    <n v="360"/>
    <x v="0"/>
  </r>
  <r>
    <s v="14 Sogn og Fjordane"/>
    <x v="12"/>
    <s v="1449"/>
    <s v="1449 Stryn"/>
    <x v="256"/>
    <x v="7"/>
    <n v="361"/>
    <x v="0"/>
  </r>
  <r>
    <s v="14 Sogn og Fjordane"/>
    <x v="12"/>
    <s v="1449"/>
    <s v="1449 Stryn"/>
    <x v="256"/>
    <x v="8"/>
    <n v="323"/>
    <x v="0"/>
  </r>
  <r>
    <s v="14 Sogn og Fjordane"/>
    <x v="12"/>
    <s v="1449"/>
    <s v="1449 Stryn"/>
    <x v="256"/>
    <x v="9"/>
    <n v="332"/>
    <x v="0"/>
  </r>
  <r>
    <s v="14 Sogn og Fjordane"/>
    <x v="12"/>
    <s v="1449"/>
    <s v="1449 Stryn"/>
    <x v="256"/>
    <x v="10"/>
    <n v="322"/>
    <x v="0"/>
  </r>
  <r>
    <s v="14 Sogn og Fjordane"/>
    <x v="12"/>
    <s v="1449"/>
    <s v="1449 Stryn"/>
    <x v="256"/>
    <x v="11"/>
    <n v="313"/>
    <x v="0"/>
  </r>
  <r>
    <s v="14 Sogn og Fjordane"/>
    <x v="12"/>
    <s v="1449"/>
    <s v="1449 Stryn"/>
    <x v="256"/>
    <x v="12"/>
    <n v="271"/>
    <x v="0"/>
  </r>
  <r>
    <s v="15 Møre og Romsdal"/>
    <x v="13"/>
    <s v="1502"/>
    <s v="1502 Molde"/>
    <x v="257"/>
    <x v="0"/>
    <n v="116"/>
    <x v="0"/>
  </r>
  <r>
    <s v="15 Møre og Romsdal"/>
    <x v="13"/>
    <s v="1502"/>
    <s v="1502 Molde"/>
    <x v="257"/>
    <x v="1"/>
    <n v="100"/>
    <x v="0"/>
  </r>
  <r>
    <s v="15 Møre og Romsdal"/>
    <x v="13"/>
    <s v="1502"/>
    <s v="1502 Molde"/>
    <x v="257"/>
    <x v="2"/>
    <n v="85"/>
    <x v="0"/>
  </r>
  <r>
    <s v="15 Møre og Romsdal"/>
    <x v="13"/>
    <s v="1502"/>
    <s v="1502 Molde"/>
    <x v="257"/>
    <x v="3"/>
    <n v="82"/>
    <x v="0"/>
  </r>
  <r>
    <s v="15 Møre og Romsdal"/>
    <x v="13"/>
    <s v="1502"/>
    <s v="1502 Molde"/>
    <x v="257"/>
    <x v="4"/>
    <n v="96"/>
    <x v="0"/>
  </r>
  <r>
    <s v="15 Møre og Romsdal"/>
    <x v="13"/>
    <s v="1502"/>
    <s v="1502 Molde"/>
    <x v="257"/>
    <x v="5"/>
    <n v="89"/>
    <x v="0"/>
  </r>
  <r>
    <s v="15 Møre og Romsdal"/>
    <x v="13"/>
    <s v="1502"/>
    <s v="1502 Molde"/>
    <x v="257"/>
    <x v="6"/>
    <n v="97"/>
    <x v="0"/>
  </r>
  <r>
    <s v="15 Møre og Romsdal"/>
    <x v="13"/>
    <s v="1502"/>
    <s v="1502 Molde"/>
    <x v="257"/>
    <x v="7"/>
    <n v="114"/>
    <x v="0"/>
  </r>
  <r>
    <s v="15 Møre og Romsdal"/>
    <x v="13"/>
    <s v="1502"/>
    <s v="1502 Molde"/>
    <x v="257"/>
    <x v="8"/>
    <n v="91"/>
    <x v="0"/>
  </r>
  <r>
    <s v="15 Møre og Romsdal"/>
    <x v="13"/>
    <s v="1502"/>
    <s v="1502 Molde"/>
    <x v="257"/>
    <x v="9"/>
    <n v="77"/>
    <x v="0"/>
  </r>
  <r>
    <s v="15 Møre og Romsdal"/>
    <x v="13"/>
    <s v="1502"/>
    <s v="1502 Molde"/>
    <x v="257"/>
    <x v="10"/>
    <n v="70"/>
    <x v="0"/>
  </r>
  <r>
    <s v="15 Møre og Romsdal"/>
    <x v="13"/>
    <s v="1502"/>
    <s v="1502 Molde"/>
    <x v="257"/>
    <x v="11"/>
    <n v="64"/>
    <x v="0"/>
  </r>
  <r>
    <s v="15 Møre og Romsdal"/>
    <x v="13"/>
    <s v="1502"/>
    <s v="1502 Molde"/>
    <x v="257"/>
    <x v="12"/>
    <n v="62"/>
    <x v="0"/>
  </r>
  <r>
    <s v="15 Møre og Romsdal"/>
    <x v="13"/>
    <s v="1504"/>
    <s v="1504 Ålesund"/>
    <x v="258"/>
    <x v="0"/>
    <n v="25"/>
    <x v="0"/>
  </r>
  <r>
    <s v="15 Møre og Romsdal"/>
    <x v="13"/>
    <s v="1504"/>
    <s v="1504 Ålesund"/>
    <x v="258"/>
    <x v="1"/>
    <n v="21"/>
    <x v="0"/>
  </r>
  <r>
    <s v="15 Møre og Romsdal"/>
    <x v="13"/>
    <s v="1504"/>
    <s v="1504 Ålesund"/>
    <x v="258"/>
    <x v="2"/>
    <n v="21"/>
    <x v="0"/>
  </r>
  <r>
    <s v="15 Møre og Romsdal"/>
    <x v="13"/>
    <s v="1504"/>
    <s v="1504 Ålesund"/>
    <x v="258"/>
    <x v="3"/>
    <n v="23"/>
    <x v="0"/>
  </r>
  <r>
    <s v="15 Møre og Romsdal"/>
    <x v="13"/>
    <s v="1504"/>
    <s v="1504 Ålesund"/>
    <x v="258"/>
    <x v="4"/>
    <n v="21"/>
    <x v="0"/>
  </r>
  <r>
    <s v="15 Møre og Romsdal"/>
    <x v="13"/>
    <s v="1504"/>
    <s v="1504 Ålesund"/>
    <x v="258"/>
    <x v="5"/>
    <n v="32"/>
    <x v="0"/>
  </r>
  <r>
    <s v="15 Møre og Romsdal"/>
    <x v="13"/>
    <s v="1504"/>
    <s v="1504 Ålesund"/>
    <x v="258"/>
    <x v="6"/>
    <n v="31"/>
    <x v="0"/>
  </r>
  <r>
    <s v="15 Møre og Romsdal"/>
    <x v="13"/>
    <s v="1504"/>
    <s v="1504 Ålesund"/>
    <x v="258"/>
    <x v="7"/>
    <n v="36"/>
    <x v="0"/>
  </r>
  <r>
    <s v="15 Møre og Romsdal"/>
    <x v="13"/>
    <s v="1504"/>
    <s v="1504 Ålesund"/>
    <x v="258"/>
    <x v="8"/>
    <n v="27"/>
    <x v="0"/>
  </r>
  <r>
    <s v="15 Møre og Romsdal"/>
    <x v="13"/>
    <s v="1504"/>
    <s v="1504 Ålesund"/>
    <x v="258"/>
    <x v="9"/>
    <n v="31"/>
    <x v="0"/>
  </r>
  <r>
    <s v="15 Møre og Romsdal"/>
    <x v="13"/>
    <s v="1504"/>
    <s v="1504 Ålesund"/>
    <x v="258"/>
    <x v="10"/>
    <n v="36"/>
    <x v="0"/>
  </r>
  <r>
    <s v="15 Møre og Romsdal"/>
    <x v="13"/>
    <s v="1504"/>
    <s v="1504 Ålesund"/>
    <x v="258"/>
    <x v="11"/>
    <n v="27"/>
    <x v="0"/>
  </r>
  <r>
    <s v="15 Møre og Romsdal"/>
    <x v="13"/>
    <s v="1504"/>
    <s v="1504 Ålesund"/>
    <x v="258"/>
    <x v="12"/>
    <n v="32"/>
    <x v="0"/>
  </r>
  <r>
    <s v="15 Møre og Romsdal"/>
    <x v="13"/>
    <s v="1505"/>
    <s v="1505 Kristiansund"/>
    <x v="259"/>
    <x v="0"/>
    <n v="29"/>
    <x v="0"/>
  </r>
  <r>
    <s v="15 Møre og Romsdal"/>
    <x v="13"/>
    <s v="1505"/>
    <s v="1505 Kristiansund"/>
    <x v="259"/>
    <x v="1"/>
    <n v="33"/>
    <x v="0"/>
  </r>
  <r>
    <s v="15 Møre og Romsdal"/>
    <x v="13"/>
    <s v="1505"/>
    <s v="1505 Kristiansund"/>
    <x v="259"/>
    <x v="2"/>
    <n v="26"/>
    <x v="0"/>
  </r>
  <r>
    <s v="15 Møre og Romsdal"/>
    <x v="13"/>
    <s v="1505"/>
    <s v="1505 Kristiansund"/>
    <x v="259"/>
    <x v="3"/>
    <n v="28"/>
    <x v="0"/>
  </r>
  <r>
    <s v="15 Møre og Romsdal"/>
    <x v="13"/>
    <s v="1505"/>
    <s v="1505 Kristiansund"/>
    <x v="259"/>
    <x v="4"/>
    <n v="29"/>
    <x v="0"/>
  </r>
  <r>
    <s v="15 Møre og Romsdal"/>
    <x v="13"/>
    <s v="1505"/>
    <s v="1505 Kristiansund"/>
    <x v="259"/>
    <x v="5"/>
    <n v="36"/>
    <x v="0"/>
  </r>
  <r>
    <s v="15 Møre og Romsdal"/>
    <x v="13"/>
    <s v="1505"/>
    <s v="1505 Kristiansund"/>
    <x v="259"/>
    <x v="6"/>
    <n v="36"/>
    <x v="0"/>
  </r>
  <r>
    <s v="15 Møre og Romsdal"/>
    <x v="13"/>
    <s v="1505"/>
    <s v="1505 Kristiansund"/>
    <x v="259"/>
    <x v="7"/>
    <n v="48"/>
    <x v="0"/>
  </r>
  <r>
    <s v="15 Møre og Romsdal"/>
    <x v="13"/>
    <s v="1505"/>
    <s v="1505 Kristiansund"/>
    <x v="259"/>
    <x v="8"/>
    <n v="27"/>
    <x v="0"/>
  </r>
  <r>
    <s v="15 Møre og Romsdal"/>
    <x v="13"/>
    <s v="1505"/>
    <s v="1505 Kristiansund"/>
    <x v="259"/>
    <x v="9"/>
    <n v="26"/>
    <x v="0"/>
  </r>
  <r>
    <s v="15 Møre og Romsdal"/>
    <x v="13"/>
    <s v="1505"/>
    <s v="1505 Kristiansund"/>
    <x v="259"/>
    <x v="10"/>
    <n v="28"/>
    <x v="0"/>
  </r>
  <r>
    <s v="15 Møre og Romsdal"/>
    <x v="13"/>
    <s v="1505"/>
    <s v="1505 Kristiansund"/>
    <x v="259"/>
    <x v="11"/>
    <n v="21"/>
    <x v="0"/>
  </r>
  <r>
    <s v="15 Møre og Romsdal"/>
    <x v="13"/>
    <s v="1505"/>
    <s v="1505 Kristiansund"/>
    <x v="259"/>
    <x v="12"/>
    <n v="24"/>
    <x v="0"/>
  </r>
  <r>
    <s v="15 Møre og Romsdal"/>
    <x v="13"/>
    <s v="1511"/>
    <s v="1511 Vanylven"/>
    <x v="260"/>
    <x v="0"/>
    <n v="189"/>
    <x v="0"/>
  </r>
  <r>
    <s v="15 Møre og Romsdal"/>
    <x v="13"/>
    <s v="1511"/>
    <s v="1511 Vanylven"/>
    <x v="260"/>
    <x v="1"/>
    <n v="169"/>
    <x v="0"/>
  </r>
  <r>
    <s v="15 Møre og Romsdal"/>
    <x v="13"/>
    <s v="1511"/>
    <s v="1511 Vanylven"/>
    <x v="260"/>
    <x v="2"/>
    <n v="176"/>
    <x v="0"/>
  </r>
  <r>
    <s v="15 Møre og Romsdal"/>
    <x v="13"/>
    <s v="1511"/>
    <s v="1511 Vanylven"/>
    <x v="260"/>
    <x v="3"/>
    <n v="179"/>
    <x v="0"/>
  </r>
  <r>
    <s v="15 Møre og Romsdal"/>
    <x v="13"/>
    <s v="1511"/>
    <s v="1511 Vanylven"/>
    <x v="260"/>
    <x v="4"/>
    <n v="145"/>
    <x v="0"/>
  </r>
  <r>
    <s v="15 Møre og Romsdal"/>
    <x v="13"/>
    <s v="1511"/>
    <s v="1511 Vanylven"/>
    <x v="260"/>
    <x v="5"/>
    <n v="149"/>
    <x v="0"/>
  </r>
  <r>
    <s v="15 Møre og Romsdal"/>
    <x v="13"/>
    <s v="1511"/>
    <s v="1511 Vanylven"/>
    <x v="260"/>
    <x v="6"/>
    <n v="153"/>
    <x v="0"/>
  </r>
  <r>
    <s v="15 Møre og Romsdal"/>
    <x v="13"/>
    <s v="1511"/>
    <s v="1511 Vanylven"/>
    <x v="260"/>
    <x v="7"/>
    <n v="161"/>
    <x v="0"/>
  </r>
  <r>
    <s v="15 Møre og Romsdal"/>
    <x v="13"/>
    <s v="1511"/>
    <s v="1511 Vanylven"/>
    <x v="260"/>
    <x v="8"/>
    <n v="147"/>
    <x v="0"/>
  </r>
  <r>
    <s v="15 Møre og Romsdal"/>
    <x v="13"/>
    <s v="1511"/>
    <s v="1511 Vanylven"/>
    <x v="260"/>
    <x v="9"/>
    <n v="135"/>
    <x v="0"/>
  </r>
  <r>
    <s v="15 Møre og Romsdal"/>
    <x v="13"/>
    <s v="1511"/>
    <s v="1511 Vanylven"/>
    <x v="260"/>
    <x v="10"/>
    <n v="110"/>
    <x v="0"/>
  </r>
  <r>
    <s v="15 Møre og Romsdal"/>
    <x v="13"/>
    <s v="1511"/>
    <s v="1511 Vanylven"/>
    <x v="260"/>
    <x v="11"/>
    <n v="102"/>
    <x v="0"/>
  </r>
  <r>
    <s v="15 Møre og Romsdal"/>
    <x v="13"/>
    <s v="1511"/>
    <s v="1511 Vanylven"/>
    <x v="260"/>
    <x v="12"/>
    <n v="96"/>
    <x v="0"/>
  </r>
  <r>
    <s v="15 Møre og Romsdal"/>
    <x v="13"/>
    <s v="1514"/>
    <s v="1514 Sande (M. og R.)"/>
    <x v="261"/>
    <x v="0"/>
    <n v="50"/>
    <x v="0"/>
  </r>
  <r>
    <s v="15 Møre og Romsdal"/>
    <x v="13"/>
    <s v="1514"/>
    <s v="1514 Sande (M. og R.)"/>
    <x v="261"/>
    <x v="1"/>
    <n v="42"/>
    <x v="0"/>
  </r>
  <r>
    <s v="15 Møre og Romsdal"/>
    <x v="13"/>
    <s v="1514"/>
    <s v="1514 Sande (M. og R.)"/>
    <x v="261"/>
    <x v="2"/>
    <n v="34"/>
    <x v="0"/>
  </r>
  <r>
    <s v="15 Møre og Romsdal"/>
    <x v="13"/>
    <s v="1514"/>
    <s v="1514 Sande (M. og R.)"/>
    <x v="261"/>
    <x v="3"/>
    <n v="37"/>
    <x v="0"/>
  </r>
  <r>
    <s v="15 Møre og Romsdal"/>
    <x v="13"/>
    <s v="1514"/>
    <s v="1514 Sande (M. og R.)"/>
    <x v="261"/>
    <x v="4"/>
    <n v="39"/>
    <x v="0"/>
  </r>
  <r>
    <s v="15 Møre og Romsdal"/>
    <x v="13"/>
    <s v="1514"/>
    <s v="1514 Sande (M. og R.)"/>
    <x v="261"/>
    <x v="5"/>
    <n v="34"/>
    <x v="0"/>
  </r>
  <r>
    <s v="15 Møre og Romsdal"/>
    <x v="13"/>
    <s v="1514"/>
    <s v="1514 Sande (M. og R.)"/>
    <x v="261"/>
    <x v="6"/>
    <n v="36"/>
    <x v="0"/>
  </r>
  <r>
    <s v="15 Møre og Romsdal"/>
    <x v="13"/>
    <s v="1514"/>
    <s v="1514 Sande (M. og R.)"/>
    <x v="261"/>
    <x v="7"/>
    <n v="28"/>
    <x v="0"/>
  </r>
  <r>
    <s v="15 Møre og Romsdal"/>
    <x v="13"/>
    <s v="1514"/>
    <s v="1514 Sande (M. og R.)"/>
    <x v="261"/>
    <x v="8"/>
    <n v="28"/>
    <x v="0"/>
  </r>
  <r>
    <s v="15 Møre og Romsdal"/>
    <x v="13"/>
    <s v="1514"/>
    <s v="1514 Sande (M. og R.)"/>
    <x v="261"/>
    <x v="9"/>
    <n v="27"/>
    <x v="0"/>
  </r>
  <r>
    <s v="15 Møre og Romsdal"/>
    <x v="13"/>
    <s v="1514"/>
    <s v="1514 Sande (M. og R.)"/>
    <x v="261"/>
    <x v="10"/>
    <n v="26"/>
    <x v="0"/>
  </r>
  <r>
    <s v="15 Møre og Romsdal"/>
    <x v="13"/>
    <s v="1514"/>
    <s v="1514 Sande (M. og R.)"/>
    <x v="261"/>
    <x v="11"/>
    <n v="27"/>
    <x v="0"/>
  </r>
  <r>
    <s v="15 Møre og Romsdal"/>
    <x v="13"/>
    <s v="1514"/>
    <s v="1514 Sande (M. og R.)"/>
    <x v="261"/>
    <x v="12"/>
    <n v="23"/>
    <x v="0"/>
  </r>
  <r>
    <s v="15 Møre og Romsdal"/>
    <x v="13"/>
    <s v="1515"/>
    <s v="1515 Herøy (M. og R.)"/>
    <x v="262"/>
    <x v="0"/>
    <n v="44"/>
    <x v="0"/>
  </r>
  <r>
    <s v="15 Møre og Romsdal"/>
    <x v="13"/>
    <s v="1515"/>
    <s v="1515 Herøy (M. og R.)"/>
    <x v="262"/>
    <x v="1"/>
    <n v="39"/>
    <x v="0"/>
  </r>
  <r>
    <s v="15 Møre og Romsdal"/>
    <x v="13"/>
    <s v="1515"/>
    <s v="1515 Herøy (M. og R.)"/>
    <x v="262"/>
    <x v="2"/>
    <n v="28"/>
    <x v="0"/>
  </r>
  <r>
    <s v="15 Møre og Romsdal"/>
    <x v="13"/>
    <s v="1515"/>
    <s v="1515 Herøy (M. og R.)"/>
    <x v="262"/>
    <x v="3"/>
    <n v="37"/>
    <x v="0"/>
  </r>
  <r>
    <s v="15 Møre og Romsdal"/>
    <x v="13"/>
    <s v="1515"/>
    <s v="1515 Herøy (M. og R.)"/>
    <x v="262"/>
    <x v="4"/>
    <n v="29"/>
    <x v="0"/>
  </r>
  <r>
    <s v="15 Møre og Romsdal"/>
    <x v="13"/>
    <s v="1515"/>
    <s v="1515 Herøy (M. og R.)"/>
    <x v="262"/>
    <x v="5"/>
    <n v="36"/>
    <x v="0"/>
  </r>
  <r>
    <s v="15 Møre og Romsdal"/>
    <x v="13"/>
    <s v="1515"/>
    <s v="1515 Herøy (M. og R.)"/>
    <x v="262"/>
    <x v="6"/>
    <n v="42"/>
    <x v="0"/>
  </r>
  <r>
    <s v="15 Møre og Romsdal"/>
    <x v="13"/>
    <s v="1515"/>
    <s v="1515 Herøy (M. og R.)"/>
    <x v="262"/>
    <x v="7"/>
    <n v="38"/>
    <x v="0"/>
  </r>
  <r>
    <s v="15 Møre og Romsdal"/>
    <x v="13"/>
    <s v="1515"/>
    <s v="1515 Herøy (M. og R.)"/>
    <x v="262"/>
    <x v="8"/>
    <n v="28"/>
    <x v="0"/>
  </r>
  <r>
    <s v="15 Møre og Romsdal"/>
    <x v="13"/>
    <s v="1515"/>
    <s v="1515 Herøy (M. og R.)"/>
    <x v="262"/>
    <x v="9"/>
    <n v="27"/>
    <x v="0"/>
  </r>
  <r>
    <s v="15 Møre og Romsdal"/>
    <x v="13"/>
    <s v="1515"/>
    <s v="1515 Herøy (M. og R.)"/>
    <x v="262"/>
    <x v="10"/>
    <n v="29"/>
    <x v="0"/>
  </r>
  <r>
    <s v="15 Møre og Romsdal"/>
    <x v="13"/>
    <s v="1515"/>
    <s v="1515 Herøy (M. og R.)"/>
    <x v="262"/>
    <x v="11"/>
    <n v="27"/>
    <x v="0"/>
  </r>
  <r>
    <s v="15 Møre og Romsdal"/>
    <x v="13"/>
    <s v="1515"/>
    <s v="1515 Herøy (M. og R.)"/>
    <x v="262"/>
    <x v="12"/>
    <n v="30"/>
    <x v="0"/>
  </r>
  <r>
    <s v="15 Møre og Romsdal"/>
    <x v="13"/>
    <s v="1516"/>
    <s v="1516 Ulstein"/>
    <x v="263"/>
    <x v="0"/>
    <n v="26"/>
    <x v="0"/>
  </r>
  <r>
    <s v="15 Møre og Romsdal"/>
    <x v="13"/>
    <s v="1516"/>
    <s v="1516 Ulstein"/>
    <x v="263"/>
    <x v="1"/>
    <n v="21"/>
    <x v="0"/>
  </r>
  <r>
    <s v="15 Møre og Romsdal"/>
    <x v="13"/>
    <s v="1516"/>
    <s v="1516 Ulstein"/>
    <x v="263"/>
    <x v="2"/>
    <n v="17"/>
    <x v="0"/>
  </r>
  <r>
    <s v="15 Møre og Romsdal"/>
    <x v="13"/>
    <s v="1516"/>
    <s v="1516 Ulstein"/>
    <x v="263"/>
    <x v="3"/>
    <n v="21"/>
    <x v="0"/>
  </r>
  <r>
    <s v="15 Møre og Romsdal"/>
    <x v="13"/>
    <s v="1516"/>
    <s v="1516 Ulstein"/>
    <x v="263"/>
    <x v="4"/>
    <n v="15"/>
    <x v="0"/>
  </r>
  <r>
    <s v="15 Møre og Romsdal"/>
    <x v="13"/>
    <s v="1516"/>
    <s v="1516 Ulstein"/>
    <x v="263"/>
    <x v="5"/>
    <n v="27"/>
    <x v="0"/>
  </r>
  <r>
    <s v="15 Møre og Romsdal"/>
    <x v="13"/>
    <s v="1516"/>
    <s v="1516 Ulstein"/>
    <x v="263"/>
    <x v="6"/>
    <n v="23"/>
    <x v="0"/>
  </r>
  <r>
    <s v="15 Møre og Romsdal"/>
    <x v="13"/>
    <s v="1516"/>
    <s v="1516 Ulstein"/>
    <x v="263"/>
    <x v="7"/>
    <n v="19"/>
    <x v="0"/>
  </r>
  <r>
    <s v="15 Møre og Romsdal"/>
    <x v="13"/>
    <s v="1516"/>
    <s v="1516 Ulstein"/>
    <x v="263"/>
    <x v="8"/>
    <n v="17"/>
    <x v="0"/>
  </r>
  <r>
    <s v="15 Møre og Romsdal"/>
    <x v="13"/>
    <s v="1516"/>
    <s v="1516 Ulstein"/>
    <x v="263"/>
    <x v="9"/>
    <n v="16"/>
    <x v="0"/>
  </r>
  <r>
    <s v="15 Møre og Romsdal"/>
    <x v="13"/>
    <s v="1516"/>
    <s v="1516 Ulstein"/>
    <x v="263"/>
    <x v="10"/>
    <n v="14"/>
    <x v="0"/>
  </r>
  <r>
    <s v="15 Møre og Romsdal"/>
    <x v="13"/>
    <s v="1516"/>
    <s v="1516 Ulstein"/>
    <x v="263"/>
    <x v="11"/>
    <n v="18"/>
    <x v="0"/>
  </r>
  <r>
    <s v="15 Møre og Romsdal"/>
    <x v="13"/>
    <s v="1516"/>
    <s v="1516 Ulstein"/>
    <x v="263"/>
    <x v="12"/>
    <n v="12"/>
    <x v="0"/>
  </r>
  <r>
    <s v="15 Møre og Romsdal"/>
    <x v="13"/>
    <s v="1517"/>
    <s v="1517 Hareid"/>
    <x v="264"/>
    <x v="0"/>
    <n v="18"/>
    <x v="0"/>
  </r>
  <r>
    <s v="15 Møre og Romsdal"/>
    <x v="13"/>
    <s v="1517"/>
    <s v="1517 Hareid"/>
    <x v="264"/>
    <x v="1"/>
    <n v="17"/>
    <x v="0"/>
  </r>
  <r>
    <s v="15 Møre og Romsdal"/>
    <x v="13"/>
    <s v="1517"/>
    <s v="1517 Hareid"/>
    <x v="264"/>
    <x v="2"/>
    <n v="16"/>
    <x v="0"/>
  </r>
  <r>
    <s v="15 Møre og Romsdal"/>
    <x v="13"/>
    <s v="1517"/>
    <s v="1517 Hareid"/>
    <x v="264"/>
    <x v="3"/>
    <n v="19"/>
    <x v="0"/>
  </r>
  <r>
    <s v="15 Møre og Romsdal"/>
    <x v="13"/>
    <s v="1517"/>
    <s v="1517 Hareid"/>
    <x v="264"/>
    <x v="4"/>
    <n v="14"/>
    <x v="0"/>
  </r>
  <r>
    <s v="15 Møre og Romsdal"/>
    <x v="13"/>
    <s v="1517"/>
    <s v="1517 Hareid"/>
    <x v="264"/>
    <x v="5"/>
    <n v="17"/>
    <x v="0"/>
  </r>
  <r>
    <s v="15 Møre og Romsdal"/>
    <x v="13"/>
    <s v="1517"/>
    <s v="1517 Hareid"/>
    <x v="264"/>
    <x v="6"/>
    <n v="21"/>
    <x v="0"/>
  </r>
  <r>
    <s v="15 Møre og Romsdal"/>
    <x v="13"/>
    <s v="1517"/>
    <s v="1517 Hareid"/>
    <x v="264"/>
    <x v="7"/>
    <n v="19"/>
    <x v="0"/>
  </r>
  <r>
    <s v="15 Møre og Romsdal"/>
    <x v="13"/>
    <s v="1517"/>
    <s v="1517 Hareid"/>
    <x v="264"/>
    <x v="8"/>
    <n v="20"/>
    <x v="0"/>
  </r>
  <r>
    <s v="15 Møre og Romsdal"/>
    <x v="13"/>
    <s v="1517"/>
    <s v="1517 Hareid"/>
    <x v="264"/>
    <x v="9"/>
    <n v="17"/>
    <x v="0"/>
  </r>
  <r>
    <s v="15 Møre og Romsdal"/>
    <x v="13"/>
    <s v="1517"/>
    <s v="1517 Hareid"/>
    <x v="264"/>
    <x v="10"/>
    <n v="16"/>
    <x v="0"/>
  </r>
  <r>
    <s v="15 Møre og Romsdal"/>
    <x v="13"/>
    <s v="1517"/>
    <s v="1517 Hareid"/>
    <x v="264"/>
    <x v="11"/>
    <n v="14"/>
    <x v="0"/>
  </r>
  <r>
    <s v="15 Møre og Romsdal"/>
    <x v="13"/>
    <s v="1517"/>
    <s v="1517 Hareid"/>
    <x v="264"/>
    <x v="12"/>
    <n v="20"/>
    <x v="0"/>
  </r>
  <r>
    <s v="15 Møre og Romsdal"/>
    <x v="13"/>
    <s v="1519"/>
    <s v="1519 Volda"/>
    <x v="265"/>
    <x v="0"/>
    <n v="167"/>
    <x v="0"/>
  </r>
  <r>
    <s v="15 Møre og Romsdal"/>
    <x v="13"/>
    <s v="1519"/>
    <s v="1519 Volda"/>
    <x v="265"/>
    <x v="1"/>
    <n v="176"/>
    <x v="0"/>
  </r>
  <r>
    <s v="15 Møre og Romsdal"/>
    <x v="13"/>
    <s v="1519"/>
    <s v="1519 Volda"/>
    <x v="265"/>
    <x v="2"/>
    <n v="173"/>
    <x v="0"/>
  </r>
  <r>
    <s v="15 Møre og Romsdal"/>
    <x v="13"/>
    <s v="1519"/>
    <s v="1519 Volda"/>
    <x v="265"/>
    <x v="3"/>
    <n v="145"/>
    <x v="0"/>
  </r>
  <r>
    <s v="15 Møre og Romsdal"/>
    <x v="13"/>
    <s v="1519"/>
    <s v="1519 Volda"/>
    <x v="265"/>
    <x v="4"/>
    <n v="245"/>
    <x v="0"/>
  </r>
  <r>
    <s v="15 Møre og Romsdal"/>
    <x v="13"/>
    <s v="1519"/>
    <s v="1519 Volda"/>
    <x v="265"/>
    <x v="5"/>
    <n v="202"/>
    <x v="0"/>
  </r>
  <r>
    <s v="15 Møre og Romsdal"/>
    <x v="13"/>
    <s v="1519"/>
    <s v="1519 Volda"/>
    <x v="265"/>
    <x v="6"/>
    <n v="211"/>
    <x v="0"/>
  </r>
  <r>
    <s v="15 Møre og Romsdal"/>
    <x v="13"/>
    <s v="1519"/>
    <s v="1519 Volda"/>
    <x v="265"/>
    <x v="7"/>
    <n v="234"/>
    <x v="0"/>
  </r>
  <r>
    <s v="15 Møre og Romsdal"/>
    <x v="13"/>
    <s v="1519"/>
    <s v="1519 Volda"/>
    <x v="265"/>
    <x v="8"/>
    <n v="209"/>
    <x v="0"/>
  </r>
  <r>
    <s v="15 Møre og Romsdal"/>
    <x v="13"/>
    <s v="1519"/>
    <s v="1519 Volda"/>
    <x v="265"/>
    <x v="9"/>
    <n v="119"/>
    <x v="0"/>
  </r>
  <r>
    <s v="15 Møre og Romsdal"/>
    <x v="13"/>
    <s v="1519"/>
    <s v="1519 Volda"/>
    <x v="265"/>
    <x v="10"/>
    <n v="117"/>
    <x v="0"/>
  </r>
  <r>
    <s v="15 Møre og Romsdal"/>
    <x v="13"/>
    <s v="1519"/>
    <s v="1519 Volda"/>
    <x v="265"/>
    <x v="11"/>
    <n v="93"/>
    <x v="0"/>
  </r>
  <r>
    <s v="15 Møre og Romsdal"/>
    <x v="13"/>
    <s v="1519"/>
    <s v="1519 Volda"/>
    <x v="265"/>
    <x v="12"/>
    <n v="142"/>
    <x v="0"/>
  </r>
  <r>
    <s v="15 Møre og Romsdal"/>
    <x v="13"/>
    <s v="1520"/>
    <s v="1520 Ørsta"/>
    <x v="266"/>
    <x v="0"/>
    <n v="328"/>
    <x v="0"/>
  </r>
  <r>
    <s v="15 Møre og Romsdal"/>
    <x v="13"/>
    <s v="1520"/>
    <s v="1520 Ørsta"/>
    <x v="266"/>
    <x v="1"/>
    <n v="329"/>
    <x v="0"/>
  </r>
  <r>
    <s v="15 Møre og Romsdal"/>
    <x v="13"/>
    <s v="1520"/>
    <s v="1520 Ørsta"/>
    <x v="266"/>
    <x v="2"/>
    <n v="325"/>
    <x v="0"/>
  </r>
  <r>
    <s v="15 Møre og Romsdal"/>
    <x v="13"/>
    <s v="1520"/>
    <s v="1520 Ørsta"/>
    <x v="266"/>
    <x v="3"/>
    <n v="335"/>
    <x v="0"/>
  </r>
  <r>
    <s v="15 Møre og Romsdal"/>
    <x v="13"/>
    <s v="1520"/>
    <s v="1520 Ørsta"/>
    <x v="266"/>
    <x v="4"/>
    <n v="213"/>
    <x v="0"/>
  </r>
  <r>
    <s v="15 Møre og Romsdal"/>
    <x v="13"/>
    <s v="1520"/>
    <s v="1520 Ørsta"/>
    <x v="266"/>
    <x v="5"/>
    <n v="215"/>
    <x v="0"/>
  </r>
  <r>
    <s v="15 Møre og Romsdal"/>
    <x v="13"/>
    <s v="1520"/>
    <s v="1520 Ørsta"/>
    <x v="266"/>
    <x v="6"/>
    <n v="207"/>
    <x v="0"/>
  </r>
  <r>
    <s v="15 Møre og Romsdal"/>
    <x v="13"/>
    <s v="1520"/>
    <s v="1520 Ørsta"/>
    <x v="266"/>
    <x v="7"/>
    <n v="176"/>
    <x v="0"/>
  </r>
  <r>
    <s v="15 Møre og Romsdal"/>
    <x v="13"/>
    <s v="1520"/>
    <s v="1520 Ørsta"/>
    <x v="266"/>
    <x v="8"/>
    <n v="167"/>
    <x v="0"/>
  </r>
  <r>
    <s v="15 Møre og Romsdal"/>
    <x v="13"/>
    <s v="1520"/>
    <s v="1520 Ørsta"/>
    <x v="266"/>
    <x v="9"/>
    <n v="168"/>
    <x v="0"/>
  </r>
  <r>
    <s v="15 Møre og Romsdal"/>
    <x v="13"/>
    <s v="1520"/>
    <s v="1520 Ørsta"/>
    <x v="266"/>
    <x v="10"/>
    <n v="152"/>
    <x v="0"/>
  </r>
  <r>
    <s v="15 Møre og Romsdal"/>
    <x v="13"/>
    <s v="1520"/>
    <s v="1520 Ørsta"/>
    <x v="266"/>
    <x v="11"/>
    <n v="152"/>
    <x v="0"/>
  </r>
  <r>
    <s v="15 Møre og Romsdal"/>
    <x v="13"/>
    <s v="1520"/>
    <s v="1520 Ørsta"/>
    <x v="266"/>
    <x v="12"/>
    <n v="145"/>
    <x v="0"/>
  </r>
  <r>
    <s v="15 Møre og Romsdal"/>
    <x v="13"/>
    <s v="1523"/>
    <s v="1523 Ørskog"/>
    <x v="267"/>
    <x v="0"/>
    <n v="41"/>
    <x v="0"/>
  </r>
  <r>
    <s v="15 Møre og Romsdal"/>
    <x v="13"/>
    <s v="1523"/>
    <s v="1523 Ørskog"/>
    <x v="267"/>
    <x v="1"/>
    <n v="34"/>
    <x v="0"/>
  </r>
  <r>
    <s v="15 Møre og Romsdal"/>
    <x v="13"/>
    <s v="1523"/>
    <s v="1523 Ørskog"/>
    <x v="267"/>
    <x v="2"/>
    <n v="38"/>
    <x v="0"/>
  </r>
  <r>
    <s v="15 Møre og Romsdal"/>
    <x v="13"/>
    <s v="1523"/>
    <s v="1523 Ørskog"/>
    <x v="267"/>
    <x v="3"/>
    <n v="34"/>
    <x v="0"/>
  </r>
  <r>
    <s v="15 Møre og Romsdal"/>
    <x v="13"/>
    <s v="1523"/>
    <s v="1523 Ørskog"/>
    <x v="267"/>
    <x v="4"/>
    <n v="29"/>
    <x v="0"/>
  </r>
  <r>
    <s v="15 Møre og Romsdal"/>
    <x v="13"/>
    <s v="1523"/>
    <s v="1523 Ørskog"/>
    <x v="267"/>
    <x v="5"/>
    <n v="36"/>
    <x v="0"/>
  </r>
  <r>
    <s v="15 Møre og Romsdal"/>
    <x v="13"/>
    <s v="1523"/>
    <s v="1523 Ørskog"/>
    <x v="267"/>
    <x v="6"/>
    <n v="31"/>
    <x v="0"/>
  </r>
  <r>
    <s v="15 Møre og Romsdal"/>
    <x v="13"/>
    <s v="1523"/>
    <s v="1523 Ørskog"/>
    <x v="267"/>
    <x v="7"/>
    <n v="33"/>
    <x v="0"/>
  </r>
  <r>
    <s v="15 Møre og Romsdal"/>
    <x v="13"/>
    <s v="1523"/>
    <s v="1523 Ørskog"/>
    <x v="267"/>
    <x v="8"/>
    <n v="30"/>
    <x v="0"/>
  </r>
  <r>
    <s v="15 Møre og Romsdal"/>
    <x v="13"/>
    <s v="1523"/>
    <s v="1523 Ørskog"/>
    <x v="267"/>
    <x v="9"/>
    <n v="30"/>
    <x v="0"/>
  </r>
  <r>
    <s v="15 Møre og Romsdal"/>
    <x v="13"/>
    <s v="1523"/>
    <s v="1523 Ørskog"/>
    <x v="267"/>
    <x v="10"/>
    <n v="23"/>
    <x v="0"/>
  </r>
  <r>
    <s v="15 Møre og Romsdal"/>
    <x v="13"/>
    <s v="1523"/>
    <s v="1523 Ørskog"/>
    <x v="267"/>
    <x v="11"/>
    <n v="21"/>
    <x v="0"/>
  </r>
  <r>
    <s v="15 Møre og Romsdal"/>
    <x v="13"/>
    <s v="1523"/>
    <s v="1523 Ørskog"/>
    <x v="267"/>
    <x v="12"/>
    <n v="25"/>
    <x v="0"/>
  </r>
  <r>
    <s v="15 Møre og Romsdal"/>
    <x v="13"/>
    <s v="1524"/>
    <s v="1524 Norddal"/>
    <x v="268"/>
    <x v="0"/>
    <n v="185"/>
    <x v="0"/>
  </r>
  <r>
    <s v="15 Møre og Romsdal"/>
    <x v="13"/>
    <s v="1524"/>
    <s v="1524 Norddal"/>
    <x v="268"/>
    <x v="1"/>
    <n v="174"/>
    <x v="0"/>
  </r>
  <r>
    <s v="15 Møre og Romsdal"/>
    <x v="13"/>
    <s v="1524"/>
    <s v="1524 Norddal"/>
    <x v="268"/>
    <x v="2"/>
    <n v="180"/>
    <x v="0"/>
  </r>
  <r>
    <s v="15 Møre og Romsdal"/>
    <x v="13"/>
    <s v="1524"/>
    <s v="1524 Norddal"/>
    <x v="268"/>
    <x v="3"/>
    <n v="170"/>
    <x v="0"/>
  </r>
  <r>
    <s v="15 Møre og Romsdal"/>
    <x v="13"/>
    <s v="1524"/>
    <s v="1524 Norddal"/>
    <x v="268"/>
    <x v="4"/>
    <n v="150"/>
    <x v="0"/>
  </r>
  <r>
    <s v="15 Møre og Romsdal"/>
    <x v="13"/>
    <s v="1524"/>
    <s v="1524 Norddal"/>
    <x v="268"/>
    <x v="5"/>
    <n v="140"/>
    <x v="0"/>
  </r>
  <r>
    <s v="15 Møre og Romsdal"/>
    <x v="13"/>
    <s v="1524"/>
    <s v="1524 Norddal"/>
    <x v="268"/>
    <x v="6"/>
    <n v="134"/>
    <x v="0"/>
  </r>
  <r>
    <s v="15 Møre og Romsdal"/>
    <x v="13"/>
    <s v="1524"/>
    <s v="1524 Norddal"/>
    <x v="268"/>
    <x v="7"/>
    <n v="172"/>
    <x v="0"/>
  </r>
  <r>
    <s v="15 Møre og Romsdal"/>
    <x v="13"/>
    <s v="1524"/>
    <s v="1524 Norddal"/>
    <x v="268"/>
    <x v="8"/>
    <n v="163"/>
    <x v="0"/>
  </r>
  <r>
    <s v="15 Møre og Romsdal"/>
    <x v="13"/>
    <s v="1524"/>
    <s v="1524 Norddal"/>
    <x v="268"/>
    <x v="9"/>
    <n v="151"/>
    <x v="0"/>
  </r>
  <r>
    <s v="15 Møre og Romsdal"/>
    <x v="13"/>
    <s v="1524"/>
    <s v="1524 Norddal"/>
    <x v="268"/>
    <x v="10"/>
    <n v="141"/>
    <x v="0"/>
  </r>
  <r>
    <s v="15 Møre og Romsdal"/>
    <x v="13"/>
    <s v="1524"/>
    <s v="1524 Norddal"/>
    <x v="268"/>
    <x v="11"/>
    <n v="151"/>
    <x v="0"/>
  </r>
  <r>
    <s v="15 Møre og Romsdal"/>
    <x v="13"/>
    <s v="1524"/>
    <s v="1524 Norddal"/>
    <x v="268"/>
    <x v="12"/>
    <n v="126"/>
    <x v="0"/>
  </r>
  <r>
    <s v="15 Møre og Romsdal"/>
    <x v="13"/>
    <s v="1525"/>
    <s v="1525 Stranda"/>
    <x v="269"/>
    <x v="0"/>
    <n v="138"/>
    <x v="0"/>
  </r>
  <r>
    <s v="15 Møre og Romsdal"/>
    <x v="13"/>
    <s v="1525"/>
    <s v="1525 Stranda"/>
    <x v="269"/>
    <x v="1"/>
    <n v="127"/>
    <x v="0"/>
  </r>
  <r>
    <s v="15 Møre og Romsdal"/>
    <x v="13"/>
    <s v="1525"/>
    <s v="1525 Stranda"/>
    <x v="269"/>
    <x v="2"/>
    <n v="126"/>
    <x v="0"/>
  </r>
  <r>
    <s v="15 Møre og Romsdal"/>
    <x v="13"/>
    <s v="1525"/>
    <s v="1525 Stranda"/>
    <x v="269"/>
    <x v="3"/>
    <n v="117"/>
    <x v="0"/>
  </r>
  <r>
    <s v="15 Møre og Romsdal"/>
    <x v="13"/>
    <s v="1525"/>
    <s v="1525 Stranda"/>
    <x v="269"/>
    <x v="4"/>
    <n v="114"/>
    <x v="0"/>
  </r>
  <r>
    <s v="15 Møre og Romsdal"/>
    <x v="13"/>
    <s v="1525"/>
    <s v="1525 Stranda"/>
    <x v="269"/>
    <x v="5"/>
    <n v="120"/>
    <x v="0"/>
  </r>
  <r>
    <s v="15 Møre og Romsdal"/>
    <x v="13"/>
    <s v="1525"/>
    <s v="1525 Stranda"/>
    <x v="269"/>
    <x v="6"/>
    <n v="106"/>
    <x v="0"/>
  </r>
  <r>
    <s v="15 Møre og Romsdal"/>
    <x v="13"/>
    <s v="1525"/>
    <s v="1525 Stranda"/>
    <x v="269"/>
    <x v="7"/>
    <n v="102"/>
    <x v="0"/>
  </r>
  <r>
    <s v="15 Møre og Romsdal"/>
    <x v="13"/>
    <s v="1525"/>
    <s v="1525 Stranda"/>
    <x v="269"/>
    <x v="8"/>
    <n v="102"/>
    <x v="0"/>
  </r>
  <r>
    <s v="15 Møre og Romsdal"/>
    <x v="13"/>
    <s v="1525"/>
    <s v="1525 Stranda"/>
    <x v="269"/>
    <x v="9"/>
    <n v="106"/>
    <x v="0"/>
  </r>
  <r>
    <s v="15 Møre og Romsdal"/>
    <x v="13"/>
    <s v="1525"/>
    <s v="1525 Stranda"/>
    <x v="269"/>
    <x v="10"/>
    <n v="105"/>
    <x v="0"/>
  </r>
  <r>
    <s v="15 Møre og Romsdal"/>
    <x v="13"/>
    <s v="1525"/>
    <s v="1525 Stranda"/>
    <x v="269"/>
    <x v="11"/>
    <n v="93"/>
    <x v="0"/>
  </r>
  <r>
    <s v="15 Møre og Romsdal"/>
    <x v="13"/>
    <s v="1525"/>
    <s v="1525 Stranda"/>
    <x v="269"/>
    <x v="12"/>
    <n v="77"/>
    <x v="0"/>
  </r>
  <r>
    <s v="15 Møre og Romsdal"/>
    <x v="13"/>
    <s v="1526"/>
    <s v="1526 Stordal"/>
    <x v="270"/>
    <x v="0"/>
    <n v="26"/>
    <x v="0"/>
  </r>
  <r>
    <s v="15 Møre og Romsdal"/>
    <x v="13"/>
    <s v="1526"/>
    <s v="1526 Stordal"/>
    <x v="270"/>
    <x v="1"/>
    <n v="25"/>
    <x v="0"/>
  </r>
  <r>
    <s v="15 Møre og Romsdal"/>
    <x v="13"/>
    <s v="1526"/>
    <s v="1526 Stordal"/>
    <x v="270"/>
    <x v="2"/>
    <n v="23"/>
    <x v="0"/>
  </r>
  <r>
    <s v="15 Møre og Romsdal"/>
    <x v="13"/>
    <s v="1526"/>
    <s v="1526 Stordal"/>
    <x v="270"/>
    <x v="3"/>
    <n v="25"/>
    <x v="0"/>
  </r>
  <r>
    <s v="15 Møre og Romsdal"/>
    <x v="13"/>
    <s v="1526"/>
    <s v="1526 Stordal"/>
    <x v="270"/>
    <x v="4"/>
    <n v="24"/>
    <x v="0"/>
  </r>
  <r>
    <s v="15 Møre og Romsdal"/>
    <x v="13"/>
    <s v="1526"/>
    <s v="1526 Stordal"/>
    <x v="270"/>
    <x v="5"/>
    <n v="20"/>
    <x v="0"/>
  </r>
  <r>
    <s v="15 Møre og Romsdal"/>
    <x v="13"/>
    <s v="1526"/>
    <s v="1526 Stordal"/>
    <x v="270"/>
    <x v="6"/>
    <n v="21"/>
    <x v="0"/>
  </r>
  <r>
    <s v="15 Møre og Romsdal"/>
    <x v="13"/>
    <s v="1526"/>
    <s v="1526 Stordal"/>
    <x v="270"/>
    <x v="7"/>
    <n v="18"/>
    <x v="0"/>
  </r>
  <r>
    <s v="15 Møre og Romsdal"/>
    <x v="13"/>
    <s v="1526"/>
    <s v="1526 Stordal"/>
    <x v="270"/>
    <x v="8"/>
    <n v="16"/>
    <x v="0"/>
  </r>
  <r>
    <s v="15 Møre og Romsdal"/>
    <x v="13"/>
    <s v="1526"/>
    <s v="1526 Stordal"/>
    <x v="270"/>
    <x v="9"/>
    <n v="23"/>
    <x v="0"/>
  </r>
  <r>
    <s v="15 Møre og Romsdal"/>
    <x v="13"/>
    <s v="1526"/>
    <s v="1526 Stordal"/>
    <x v="270"/>
    <x v="10"/>
    <n v="18"/>
    <x v="0"/>
  </r>
  <r>
    <s v="15 Møre og Romsdal"/>
    <x v="13"/>
    <s v="1526"/>
    <s v="1526 Stordal"/>
    <x v="270"/>
    <x v="11"/>
    <n v="18"/>
    <x v="0"/>
  </r>
  <r>
    <s v="15 Møre og Romsdal"/>
    <x v="13"/>
    <s v="1526"/>
    <s v="1526 Stordal"/>
    <x v="270"/>
    <x v="12"/>
    <n v="17"/>
    <x v="0"/>
  </r>
  <r>
    <s v="15 Møre og Romsdal"/>
    <x v="13"/>
    <s v="1528"/>
    <s v="1528 Sykkylven"/>
    <x v="271"/>
    <x v="0"/>
    <n v="79"/>
    <x v="0"/>
  </r>
  <r>
    <s v="15 Møre og Romsdal"/>
    <x v="13"/>
    <s v="1528"/>
    <s v="1528 Sykkylven"/>
    <x v="271"/>
    <x v="1"/>
    <n v="75"/>
    <x v="0"/>
  </r>
  <r>
    <s v="15 Møre og Romsdal"/>
    <x v="13"/>
    <s v="1528"/>
    <s v="1528 Sykkylven"/>
    <x v="271"/>
    <x v="2"/>
    <n v="66"/>
    <x v="0"/>
  </r>
  <r>
    <s v="15 Møre og Romsdal"/>
    <x v="13"/>
    <s v="1528"/>
    <s v="1528 Sykkylven"/>
    <x v="271"/>
    <x v="3"/>
    <n v="79"/>
    <x v="0"/>
  </r>
  <r>
    <s v="15 Møre og Romsdal"/>
    <x v="13"/>
    <s v="1528"/>
    <s v="1528 Sykkylven"/>
    <x v="271"/>
    <x v="4"/>
    <n v="66"/>
    <x v="0"/>
  </r>
  <r>
    <s v="15 Møre og Romsdal"/>
    <x v="13"/>
    <s v="1528"/>
    <s v="1528 Sykkylven"/>
    <x v="271"/>
    <x v="5"/>
    <n v="62"/>
    <x v="0"/>
  </r>
  <r>
    <s v="15 Møre og Romsdal"/>
    <x v="13"/>
    <s v="1528"/>
    <s v="1528 Sykkylven"/>
    <x v="271"/>
    <x v="6"/>
    <n v="60"/>
    <x v="0"/>
  </r>
  <r>
    <s v="15 Møre og Romsdal"/>
    <x v="13"/>
    <s v="1528"/>
    <s v="1528 Sykkylven"/>
    <x v="271"/>
    <x v="7"/>
    <n v="57"/>
    <x v="0"/>
  </r>
  <r>
    <s v="15 Møre og Romsdal"/>
    <x v="13"/>
    <s v="1528"/>
    <s v="1528 Sykkylven"/>
    <x v="271"/>
    <x v="8"/>
    <n v="71"/>
    <x v="0"/>
  </r>
  <r>
    <s v="15 Møre og Romsdal"/>
    <x v="13"/>
    <s v="1528"/>
    <s v="1528 Sykkylven"/>
    <x v="271"/>
    <x v="9"/>
    <n v="65"/>
    <x v="0"/>
  </r>
  <r>
    <s v="15 Møre og Romsdal"/>
    <x v="13"/>
    <s v="1528"/>
    <s v="1528 Sykkylven"/>
    <x v="271"/>
    <x v="10"/>
    <n v="60"/>
    <x v="0"/>
  </r>
  <r>
    <s v="15 Møre og Romsdal"/>
    <x v="13"/>
    <s v="1528"/>
    <s v="1528 Sykkylven"/>
    <x v="271"/>
    <x v="11"/>
    <n v="50"/>
    <x v="0"/>
  </r>
  <r>
    <s v="15 Møre og Romsdal"/>
    <x v="13"/>
    <s v="1528"/>
    <s v="1528 Sykkylven"/>
    <x v="271"/>
    <x v="12"/>
    <n v="51"/>
    <x v="0"/>
  </r>
  <r>
    <s v="15 Møre og Romsdal"/>
    <x v="13"/>
    <s v="1529"/>
    <s v="1529 Skodje"/>
    <x v="272"/>
    <x v="0"/>
    <n v="23"/>
    <x v="0"/>
  </r>
  <r>
    <s v="15 Møre og Romsdal"/>
    <x v="13"/>
    <s v="1529"/>
    <s v="1529 Skodje"/>
    <x v="272"/>
    <x v="1"/>
    <n v="23"/>
    <x v="0"/>
  </r>
  <r>
    <s v="15 Møre og Romsdal"/>
    <x v="13"/>
    <s v="1529"/>
    <s v="1529 Skodje"/>
    <x v="272"/>
    <x v="2"/>
    <n v="19"/>
    <x v="0"/>
  </r>
  <r>
    <s v="15 Møre og Romsdal"/>
    <x v="13"/>
    <s v="1529"/>
    <s v="1529 Skodje"/>
    <x v="272"/>
    <x v="3"/>
    <n v="16"/>
    <x v="0"/>
  </r>
  <r>
    <s v="15 Møre og Romsdal"/>
    <x v="13"/>
    <s v="1529"/>
    <s v="1529 Skodje"/>
    <x v="272"/>
    <x v="4"/>
    <n v="22"/>
    <x v="0"/>
  </r>
  <r>
    <s v="15 Møre og Romsdal"/>
    <x v="13"/>
    <s v="1529"/>
    <s v="1529 Skodje"/>
    <x v="272"/>
    <x v="5"/>
    <n v="19"/>
    <x v="0"/>
  </r>
  <r>
    <s v="15 Møre og Romsdal"/>
    <x v="13"/>
    <s v="1529"/>
    <s v="1529 Skodje"/>
    <x v="272"/>
    <x v="6"/>
    <n v="24"/>
    <x v="0"/>
  </r>
  <r>
    <s v="15 Møre og Romsdal"/>
    <x v="13"/>
    <s v="1529"/>
    <s v="1529 Skodje"/>
    <x v="272"/>
    <x v="7"/>
    <n v="20"/>
    <x v="0"/>
  </r>
  <r>
    <s v="15 Møre og Romsdal"/>
    <x v="13"/>
    <s v="1529"/>
    <s v="1529 Skodje"/>
    <x v="272"/>
    <x v="8"/>
    <n v="22"/>
    <x v="0"/>
  </r>
  <r>
    <s v="15 Møre og Romsdal"/>
    <x v="13"/>
    <s v="1529"/>
    <s v="1529 Skodje"/>
    <x v="272"/>
    <x v="9"/>
    <n v="26"/>
    <x v="0"/>
  </r>
  <r>
    <s v="15 Møre og Romsdal"/>
    <x v="13"/>
    <s v="1529"/>
    <s v="1529 Skodje"/>
    <x v="272"/>
    <x v="10"/>
    <n v="18"/>
    <x v="0"/>
  </r>
  <r>
    <s v="15 Møre og Romsdal"/>
    <x v="13"/>
    <s v="1529"/>
    <s v="1529 Skodje"/>
    <x v="272"/>
    <x v="11"/>
    <n v="11"/>
    <x v="0"/>
  </r>
  <r>
    <s v="15 Møre og Romsdal"/>
    <x v="13"/>
    <s v="1529"/>
    <s v="1529 Skodje"/>
    <x v="272"/>
    <x v="12"/>
    <n v="12"/>
    <x v="0"/>
  </r>
  <r>
    <s v="15 Møre og Romsdal"/>
    <x v="13"/>
    <s v="1531"/>
    <s v="1531 Sula"/>
    <x v="273"/>
    <x v="0"/>
    <n v="7"/>
    <x v="0"/>
  </r>
  <r>
    <s v="15 Møre og Romsdal"/>
    <x v="13"/>
    <s v="1531"/>
    <s v="1531 Sula"/>
    <x v="273"/>
    <x v="1"/>
    <n v="8"/>
    <x v="0"/>
  </r>
  <r>
    <s v="15 Møre og Romsdal"/>
    <x v="13"/>
    <s v="1531"/>
    <s v="1531 Sula"/>
    <x v="273"/>
    <x v="2"/>
    <n v="6"/>
    <x v="0"/>
  </r>
  <r>
    <s v="15 Møre og Romsdal"/>
    <x v="13"/>
    <s v="1531"/>
    <s v="1531 Sula"/>
    <x v="273"/>
    <x v="3"/>
    <n v="8"/>
    <x v="0"/>
  </r>
  <r>
    <s v="15 Møre og Romsdal"/>
    <x v="13"/>
    <s v="1531"/>
    <s v="1531 Sula"/>
    <x v="273"/>
    <x v="4"/>
    <n v="11"/>
    <x v="0"/>
  </r>
  <r>
    <s v="15 Møre og Romsdal"/>
    <x v="13"/>
    <s v="1531"/>
    <s v="1531 Sula"/>
    <x v="273"/>
    <x v="5"/>
    <n v="12"/>
    <x v="0"/>
  </r>
  <r>
    <s v="15 Møre og Romsdal"/>
    <x v="13"/>
    <s v="1531"/>
    <s v="1531 Sula"/>
    <x v="273"/>
    <x v="6"/>
    <n v="12"/>
    <x v="0"/>
  </r>
  <r>
    <s v="15 Møre og Romsdal"/>
    <x v="13"/>
    <s v="1531"/>
    <s v="1531 Sula"/>
    <x v="273"/>
    <x v="7"/>
    <n v="8"/>
    <x v="0"/>
  </r>
  <r>
    <s v="15 Møre og Romsdal"/>
    <x v="13"/>
    <s v="1531"/>
    <s v="1531 Sula"/>
    <x v="273"/>
    <x v="8"/>
    <n v="7"/>
    <x v="0"/>
  </r>
  <r>
    <s v="15 Møre og Romsdal"/>
    <x v="13"/>
    <s v="1531"/>
    <s v="1531 Sula"/>
    <x v="273"/>
    <x v="9"/>
    <n v="7"/>
    <x v="0"/>
  </r>
  <r>
    <s v="15 Møre og Romsdal"/>
    <x v="13"/>
    <s v="1531"/>
    <s v="1531 Sula"/>
    <x v="273"/>
    <x v="10"/>
    <n v="6"/>
    <x v="0"/>
  </r>
  <r>
    <s v="15 Møre og Romsdal"/>
    <x v="13"/>
    <s v="1531"/>
    <s v="1531 Sula"/>
    <x v="273"/>
    <x v="11"/>
    <n v="5"/>
    <x v="0"/>
  </r>
  <r>
    <s v="15 Møre og Romsdal"/>
    <x v="13"/>
    <s v="1531"/>
    <s v="1531 Sula"/>
    <x v="273"/>
    <x v="12"/>
    <n v="4"/>
    <x v="0"/>
  </r>
  <r>
    <s v="15 Møre og Romsdal"/>
    <x v="13"/>
    <s v="1532"/>
    <s v="1532 Giske"/>
    <x v="274"/>
    <x v="0"/>
    <n v="79"/>
    <x v="0"/>
  </r>
  <r>
    <s v="15 Møre og Romsdal"/>
    <x v="13"/>
    <s v="1532"/>
    <s v="1532 Giske"/>
    <x v="274"/>
    <x v="1"/>
    <n v="69"/>
    <x v="0"/>
  </r>
  <r>
    <s v="15 Møre og Romsdal"/>
    <x v="13"/>
    <s v="1532"/>
    <s v="1532 Giske"/>
    <x v="274"/>
    <x v="2"/>
    <n v="51"/>
    <x v="0"/>
  </r>
  <r>
    <s v="15 Møre og Romsdal"/>
    <x v="13"/>
    <s v="1532"/>
    <s v="1532 Giske"/>
    <x v="274"/>
    <x v="3"/>
    <n v="51"/>
    <x v="0"/>
  </r>
  <r>
    <s v="15 Møre og Romsdal"/>
    <x v="13"/>
    <s v="1532"/>
    <s v="1532 Giske"/>
    <x v="274"/>
    <x v="4"/>
    <n v="43"/>
    <x v="0"/>
  </r>
  <r>
    <s v="15 Møre og Romsdal"/>
    <x v="13"/>
    <s v="1532"/>
    <s v="1532 Giske"/>
    <x v="274"/>
    <x v="5"/>
    <n v="43"/>
    <x v="0"/>
  </r>
  <r>
    <s v="15 Møre og Romsdal"/>
    <x v="13"/>
    <s v="1532"/>
    <s v="1532 Giske"/>
    <x v="274"/>
    <x v="6"/>
    <n v="48"/>
    <x v="0"/>
  </r>
  <r>
    <s v="15 Møre og Romsdal"/>
    <x v="13"/>
    <s v="1532"/>
    <s v="1532 Giske"/>
    <x v="274"/>
    <x v="7"/>
    <n v="48"/>
    <x v="0"/>
  </r>
  <r>
    <s v="15 Møre og Romsdal"/>
    <x v="13"/>
    <s v="1532"/>
    <s v="1532 Giske"/>
    <x v="274"/>
    <x v="8"/>
    <n v="42"/>
    <x v="0"/>
  </r>
  <r>
    <s v="15 Møre og Romsdal"/>
    <x v="13"/>
    <s v="1532"/>
    <s v="1532 Giske"/>
    <x v="274"/>
    <x v="9"/>
    <n v="37"/>
    <x v="0"/>
  </r>
  <r>
    <s v="15 Møre og Romsdal"/>
    <x v="13"/>
    <s v="1532"/>
    <s v="1532 Giske"/>
    <x v="274"/>
    <x v="10"/>
    <n v="47"/>
    <x v="0"/>
  </r>
  <r>
    <s v="15 Møre og Romsdal"/>
    <x v="13"/>
    <s v="1532"/>
    <s v="1532 Giske"/>
    <x v="274"/>
    <x v="11"/>
    <n v="39"/>
    <x v="0"/>
  </r>
  <r>
    <s v="15 Møre og Romsdal"/>
    <x v="13"/>
    <s v="1532"/>
    <s v="1532 Giske"/>
    <x v="274"/>
    <x v="12"/>
    <n v="32"/>
    <x v="0"/>
  </r>
  <r>
    <s v="15 Møre og Romsdal"/>
    <x v="13"/>
    <s v="1534"/>
    <s v="1534 Haram"/>
    <x v="275"/>
    <x v="0"/>
    <n v="153"/>
    <x v="0"/>
  </r>
  <r>
    <s v="15 Møre og Romsdal"/>
    <x v="13"/>
    <s v="1534"/>
    <s v="1534 Haram"/>
    <x v="275"/>
    <x v="1"/>
    <n v="120"/>
    <x v="0"/>
  </r>
  <r>
    <s v="15 Møre og Romsdal"/>
    <x v="13"/>
    <s v="1534"/>
    <s v="1534 Haram"/>
    <x v="275"/>
    <x v="2"/>
    <n v="109"/>
    <x v="0"/>
  </r>
  <r>
    <s v="15 Møre og Romsdal"/>
    <x v="13"/>
    <s v="1534"/>
    <s v="1534 Haram"/>
    <x v="275"/>
    <x v="3"/>
    <n v="113"/>
    <x v="0"/>
  </r>
  <r>
    <s v="15 Møre og Romsdal"/>
    <x v="13"/>
    <s v="1534"/>
    <s v="1534 Haram"/>
    <x v="275"/>
    <x v="4"/>
    <n v="102"/>
    <x v="0"/>
  </r>
  <r>
    <s v="15 Møre og Romsdal"/>
    <x v="13"/>
    <s v="1534"/>
    <s v="1534 Haram"/>
    <x v="275"/>
    <x v="5"/>
    <n v="101"/>
    <x v="0"/>
  </r>
  <r>
    <s v="15 Møre og Romsdal"/>
    <x v="13"/>
    <s v="1534"/>
    <s v="1534 Haram"/>
    <x v="275"/>
    <x v="6"/>
    <n v="97"/>
    <x v="0"/>
  </r>
  <r>
    <s v="15 Møre og Romsdal"/>
    <x v="13"/>
    <s v="1534"/>
    <s v="1534 Haram"/>
    <x v="275"/>
    <x v="7"/>
    <n v="75"/>
    <x v="0"/>
  </r>
  <r>
    <s v="15 Møre og Romsdal"/>
    <x v="13"/>
    <s v="1534"/>
    <s v="1534 Haram"/>
    <x v="275"/>
    <x v="8"/>
    <n v="62"/>
    <x v="0"/>
  </r>
  <r>
    <s v="15 Møre og Romsdal"/>
    <x v="13"/>
    <s v="1534"/>
    <s v="1534 Haram"/>
    <x v="275"/>
    <x v="9"/>
    <n v="60"/>
    <x v="0"/>
  </r>
  <r>
    <s v="15 Møre og Romsdal"/>
    <x v="13"/>
    <s v="1534"/>
    <s v="1534 Haram"/>
    <x v="275"/>
    <x v="10"/>
    <n v="52"/>
    <x v="0"/>
  </r>
  <r>
    <s v="15 Møre og Romsdal"/>
    <x v="13"/>
    <s v="1534"/>
    <s v="1534 Haram"/>
    <x v="275"/>
    <x v="11"/>
    <n v="61"/>
    <x v="0"/>
  </r>
  <r>
    <s v="15 Møre og Romsdal"/>
    <x v="13"/>
    <s v="1534"/>
    <s v="1534 Haram"/>
    <x v="275"/>
    <x v="12"/>
    <n v="58"/>
    <x v="0"/>
  </r>
  <r>
    <s v="15 Møre og Romsdal"/>
    <x v="13"/>
    <s v="1535"/>
    <s v="1535 Vestnes"/>
    <x v="276"/>
    <x v="0"/>
    <n v="132"/>
    <x v="0"/>
  </r>
  <r>
    <s v="15 Møre og Romsdal"/>
    <x v="13"/>
    <s v="1535"/>
    <s v="1535 Vestnes"/>
    <x v="276"/>
    <x v="1"/>
    <n v="122"/>
    <x v="0"/>
  </r>
  <r>
    <s v="15 Møre og Romsdal"/>
    <x v="13"/>
    <s v="1535"/>
    <s v="1535 Vestnes"/>
    <x v="276"/>
    <x v="2"/>
    <n v="94"/>
    <x v="0"/>
  </r>
  <r>
    <s v="15 Møre og Romsdal"/>
    <x v="13"/>
    <s v="1535"/>
    <s v="1535 Vestnes"/>
    <x v="276"/>
    <x v="3"/>
    <n v="100"/>
    <x v="0"/>
  </r>
  <r>
    <s v="15 Møre og Romsdal"/>
    <x v="13"/>
    <s v="1535"/>
    <s v="1535 Vestnes"/>
    <x v="276"/>
    <x v="4"/>
    <n v="91"/>
    <x v="0"/>
  </r>
  <r>
    <s v="15 Møre og Romsdal"/>
    <x v="13"/>
    <s v="1535"/>
    <s v="1535 Vestnes"/>
    <x v="276"/>
    <x v="5"/>
    <n v="92"/>
    <x v="0"/>
  </r>
  <r>
    <s v="15 Møre og Romsdal"/>
    <x v="13"/>
    <s v="1535"/>
    <s v="1535 Vestnes"/>
    <x v="276"/>
    <x v="6"/>
    <n v="95"/>
    <x v="0"/>
  </r>
  <r>
    <s v="15 Møre og Romsdal"/>
    <x v="13"/>
    <s v="1535"/>
    <s v="1535 Vestnes"/>
    <x v="276"/>
    <x v="7"/>
    <n v="82"/>
    <x v="0"/>
  </r>
  <r>
    <s v="15 Møre og Romsdal"/>
    <x v="13"/>
    <s v="1535"/>
    <s v="1535 Vestnes"/>
    <x v="276"/>
    <x v="8"/>
    <n v="83"/>
    <x v="0"/>
  </r>
  <r>
    <s v="15 Møre og Romsdal"/>
    <x v="13"/>
    <s v="1535"/>
    <s v="1535 Vestnes"/>
    <x v="276"/>
    <x v="9"/>
    <n v="79"/>
    <x v="0"/>
  </r>
  <r>
    <s v="15 Møre og Romsdal"/>
    <x v="13"/>
    <s v="1535"/>
    <s v="1535 Vestnes"/>
    <x v="276"/>
    <x v="10"/>
    <n v="74"/>
    <x v="0"/>
  </r>
  <r>
    <s v="15 Møre og Romsdal"/>
    <x v="13"/>
    <s v="1535"/>
    <s v="1535 Vestnes"/>
    <x v="276"/>
    <x v="11"/>
    <n v="64"/>
    <x v="0"/>
  </r>
  <r>
    <s v="15 Møre og Romsdal"/>
    <x v="13"/>
    <s v="1535"/>
    <s v="1535 Vestnes"/>
    <x v="276"/>
    <x v="12"/>
    <n v="66"/>
    <x v="0"/>
  </r>
  <r>
    <s v="15 Møre og Romsdal"/>
    <x v="13"/>
    <s v="1539"/>
    <s v="1539 Rauma"/>
    <x v="277"/>
    <x v="0"/>
    <n v="262"/>
    <x v="0"/>
  </r>
  <r>
    <s v="15 Møre og Romsdal"/>
    <x v="13"/>
    <s v="1539"/>
    <s v="1539 Rauma"/>
    <x v="277"/>
    <x v="1"/>
    <n v="231"/>
    <x v="0"/>
  </r>
  <r>
    <s v="15 Møre og Romsdal"/>
    <x v="13"/>
    <s v="1539"/>
    <s v="1539 Rauma"/>
    <x v="277"/>
    <x v="2"/>
    <n v="202"/>
    <x v="0"/>
  </r>
  <r>
    <s v="15 Møre og Romsdal"/>
    <x v="13"/>
    <s v="1539"/>
    <s v="1539 Rauma"/>
    <x v="277"/>
    <x v="3"/>
    <n v="215"/>
    <x v="0"/>
  </r>
  <r>
    <s v="15 Møre og Romsdal"/>
    <x v="13"/>
    <s v="1539"/>
    <s v="1539 Rauma"/>
    <x v="277"/>
    <x v="4"/>
    <n v="199"/>
    <x v="0"/>
  </r>
  <r>
    <s v="15 Møre og Romsdal"/>
    <x v="13"/>
    <s v="1539"/>
    <s v="1539 Rauma"/>
    <x v="277"/>
    <x v="5"/>
    <n v="197"/>
    <x v="0"/>
  </r>
  <r>
    <s v="15 Møre og Romsdal"/>
    <x v="13"/>
    <s v="1539"/>
    <s v="1539 Rauma"/>
    <x v="277"/>
    <x v="6"/>
    <n v="201"/>
    <x v="0"/>
  </r>
  <r>
    <s v="15 Møre og Romsdal"/>
    <x v="13"/>
    <s v="1539"/>
    <s v="1539 Rauma"/>
    <x v="277"/>
    <x v="7"/>
    <n v="199"/>
    <x v="0"/>
  </r>
  <r>
    <s v="15 Møre og Romsdal"/>
    <x v="13"/>
    <s v="1539"/>
    <s v="1539 Rauma"/>
    <x v="277"/>
    <x v="8"/>
    <n v="197"/>
    <x v="0"/>
  </r>
  <r>
    <s v="15 Møre og Romsdal"/>
    <x v="13"/>
    <s v="1539"/>
    <s v="1539 Rauma"/>
    <x v="277"/>
    <x v="9"/>
    <n v="195"/>
    <x v="0"/>
  </r>
  <r>
    <s v="15 Møre og Romsdal"/>
    <x v="13"/>
    <s v="1539"/>
    <s v="1539 Rauma"/>
    <x v="277"/>
    <x v="10"/>
    <n v="181"/>
    <x v="0"/>
  </r>
  <r>
    <s v="15 Møre og Romsdal"/>
    <x v="13"/>
    <s v="1539"/>
    <s v="1539 Rauma"/>
    <x v="277"/>
    <x v="11"/>
    <n v="159"/>
    <x v="0"/>
  </r>
  <r>
    <s v="15 Møre og Romsdal"/>
    <x v="13"/>
    <s v="1539"/>
    <s v="1539 Rauma"/>
    <x v="277"/>
    <x v="12"/>
    <n v="166"/>
    <x v="0"/>
  </r>
  <r>
    <s v="15 Møre og Romsdal"/>
    <x v="13"/>
    <s v="1543"/>
    <s v="1543 Nesset"/>
    <x v="278"/>
    <x v="0"/>
    <n v="157"/>
    <x v="0"/>
  </r>
  <r>
    <s v="15 Møre og Romsdal"/>
    <x v="13"/>
    <s v="1543"/>
    <s v="1543 Nesset"/>
    <x v="278"/>
    <x v="1"/>
    <n v="144"/>
    <x v="0"/>
  </r>
  <r>
    <s v="15 Møre og Romsdal"/>
    <x v="13"/>
    <s v="1543"/>
    <s v="1543 Nesset"/>
    <x v="278"/>
    <x v="2"/>
    <n v="380"/>
    <x v="0"/>
  </r>
  <r>
    <s v="15 Møre og Romsdal"/>
    <x v="13"/>
    <s v="1543"/>
    <s v="1543 Nesset"/>
    <x v="278"/>
    <x v="3"/>
    <n v="403"/>
    <x v="0"/>
  </r>
  <r>
    <s v="15 Møre og Romsdal"/>
    <x v="13"/>
    <s v="1543"/>
    <s v="1543 Nesset"/>
    <x v="278"/>
    <x v="4"/>
    <n v="373"/>
    <x v="0"/>
  </r>
  <r>
    <s v="15 Møre og Romsdal"/>
    <x v="13"/>
    <s v="1543"/>
    <s v="1543 Nesset"/>
    <x v="278"/>
    <x v="5"/>
    <n v="324"/>
    <x v="0"/>
  </r>
  <r>
    <s v="15 Møre og Romsdal"/>
    <x v="13"/>
    <s v="1543"/>
    <s v="1543 Nesset"/>
    <x v="278"/>
    <x v="6"/>
    <n v="316"/>
    <x v="0"/>
  </r>
  <r>
    <s v="15 Møre og Romsdal"/>
    <x v="13"/>
    <s v="1543"/>
    <s v="1543 Nesset"/>
    <x v="278"/>
    <x v="7"/>
    <n v="376"/>
    <x v="0"/>
  </r>
  <r>
    <s v="15 Møre og Romsdal"/>
    <x v="13"/>
    <s v="1543"/>
    <s v="1543 Nesset"/>
    <x v="278"/>
    <x v="8"/>
    <n v="314"/>
    <x v="0"/>
  </r>
  <r>
    <s v="15 Møre og Romsdal"/>
    <x v="13"/>
    <s v="1543"/>
    <s v="1543 Nesset"/>
    <x v="278"/>
    <x v="9"/>
    <n v="344"/>
    <x v="0"/>
  </r>
  <r>
    <s v="15 Møre og Romsdal"/>
    <x v="13"/>
    <s v="1543"/>
    <s v="1543 Nesset"/>
    <x v="278"/>
    <x v="10"/>
    <n v="95"/>
    <x v="0"/>
  </r>
  <r>
    <s v="15 Møre og Romsdal"/>
    <x v="13"/>
    <s v="1543"/>
    <s v="1543 Nesset"/>
    <x v="278"/>
    <x v="11"/>
    <n v="86"/>
    <x v="0"/>
  </r>
  <r>
    <s v="15 Møre og Romsdal"/>
    <x v="13"/>
    <s v="1543"/>
    <s v="1543 Nesset"/>
    <x v="278"/>
    <x v="12"/>
    <n v="78"/>
    <x v="0"/>
  </r>
  <r>
    <s v="15 Møre og Romsdal"/>
    <x v="13"/>
    <s v="1545"/>
    <s v="1545 Midsund"/>
    <x v="279"/>
    <x v="0"/>
    <n v="39"/>
    <x v="0"/>
  </r>
  <r>
    <s v="15 Møre og Romsdal"/>
    <x v="13"/>
    <s v="1545"/>
    <s v="1545 Midsund"/>
    <x v="279"/>
    <x v="1"/>
    <n v="40"/>
    <x v="0"/>
  </r>
  <r>
    <s v="15 Møre og Romsdal"/>
    <x v="13"/>
    <s v="1545"/>
    <s v="1545 Midsund"/>
    <x v="279"/>
    <x v="2"/>
    <n v="34"/>
    <x v="0"/>
  </r>
  <r>
    <s v="15 Møre og Romsdal"/>
    <x v="13"/>
    <s v="1545"/>
    <s v="1545 Midsund"/>
    <x v="279"/>
    <x v="3"/>
    <n v="38"/>
    <x v="0"/>
  </r>
  <r>
    <s v="15 Møre og Romsdal"/>
    <x v="13"/>
    <s v="1545"/>
    <s v="1545 Midsund"/>
    <x v="279"/>
    <x v="4"/>
    <n v="35"/>
    <x v="0"/>
  </r>
  <r>
    <s v="15 Møre og Romsdal"/>
    <x v="13"/>
    <s v="1545"/>
    <s v="1545 Midsund"/>
    <x v="279"/>
    <x v="5"/>
    <n v="37"/>
    <x v="0"/>
  </r>
  <r>
    <s v="15 Møre og Romsdal"/>
    <x v="13"/>
    <s v="1545"/>
    <s v="1545 Midsund"/>
    <x v="279"/>
    <x v="6"/>
    <n v="33"/>
    <x v="0"/>
  </r>
  <r>
    <s v="15 Møre og Romsdal"/>
    <x v="13"/>
    <s v="1545"/>
    <s v="1545 Midsund"/>
    <x v="279"/>
    <x v="7"/>
    <n v="37"/>
    <x v="0"/>
  </r>
  <r>
    <s v="15 Møre og Romsdal"/>
    <x v="13"/>
    <s v="1545"/>
    <s v="1545 Midsund"/>
    <x v="279"/>
    <x v="8"/>
    <n v="27"/>
    <x v="0"/>
  </r>
  <r>
    <s v="15 Møre og Romsdal"/>
    <x v="13"/>
    <s v="1545"/>
    <s v="1545 Midsund"/>
    <x v="279"/>
    <x v="9"/>
    <n v="27"/>
    <x v="0"/>
  </r>
  <r>
    <s v="15 Møre og Romsdal"/>
    <x v="13"/>
    <s v="1545"/>
    <s v="1545 Midsund"/>
    <x v="279"/>
    <x v="10"/>
    <n v="20"/>
    <x v="0"/>
  </r>
  <r>
    <s v="15 Møre og Romsdal"/>
    <x v="13"/>
    <s v="1545"/>
    <s v="1545 Midsund"/>
    <x v="279"/>
    <x v="11"/>
    <n v="16"/>
    <x v="0"/>
  </r>
  <r>
    <s v="15 Møre og Romsdal"/>
    <x v="13"/>
    <s v="1545"/>
    <s v="1545 Midsund"/>
    <x v="279"/>
    <x v="12"/>
    <n v="18"/>
    <x v="0"/>
  </r>
  <r>
    <s v="15 Møre og Romsdal"/>
    <x v="13"/>
    <s v="1546"/>
    <s v="1546 Sandøy"/>
    <x v="280"/>
    <x v="0"/>
    <n v="24"/>
    <x v="0"/>
  </r>
  <r>
    <s v="15 Møre og Romsdal"/>
    <x v="13"/>
    <s v="1546"/>
    <s v="1546 Sandøy"/>
    <x v="280"/>
    <x v="1"/>
    <n v="18"/>
    <x v="0"/>
  </r>
  <r>
    <s v="15 Møre og Romsdal"/>
    <x v="13"/>
    <s v="1546"/>
    <s v="1546 Sandøy"/>
    <x v="280"/>
    <x v="2"/>
    <n v="21"/>
    <x v="0"/>
  </r>
  <r>
    <s v="15 Møre og Romsdal"/>
    <x v="13"/>
    <s v="1546"/>
    <s v="1546 Sandøy"/>
    <x v="280"/>
    <x v="3"/>
    <n v="23"/>
    <x v="0"/>
  </r>
  <r>
    <s v="15 Møre og Romsdal"/>
    <x v="13"/>
    <s v="1546"/>
    <s v="1546 Sandøy"/>
    <x v="280"/>
    <x v="4"/>
    <n v="24"/>
    <x v="0"/>
  </r>
  <r>
    <s v="15 Møre og Romsdal"/>
    <x v="13"/>
    <s v="1546"/>
    <s v="1546 Sandøy"/>
    <x v="280"/>
    <x v="5"/>
    <n v="18"/>
    <x v="0"/>
  </r>
  <r>
    <s v="15 Møre og Romsdal"/>
    <x v="13"/>
    <s v="1546"/>
    <s v="1546 Sandøy"/>
    <x v="280"/>
    <x v="6"/>
    <n v="22"/>
    <x v="0"/>
  </r>
  <r>
    <s v="15 Møre og Romsdal"/>
    <x v="13"/>
    <s v="1546"/>
    <s v="1546 Sandøy"/>
    <x v="280"/>
    <x v="7"/>
    <n v="22"/>
    <x v="0"/>
  </r>
  <r>
    <s v="15 Møre og Romsdal"/>
    <x v="13"/>
    <s v="1546"/>
    <s v="1546 Sandøy"/>
    <x v="280"/>
    <x v="8"/>
    <n v="17"/>
    <x v="0"/>
  </r>
  <r>
    <s v="15 Møre og Romsdal"/>
    <x v="13"/>
    <s v="1546"/>
    <s v="1546 Sandøy"/>
    <x v="280"/>
    <x v="9"/>
    <n v="22"/>
    <x v="0"/>
  </r>
  <r>
    <s v="15 Møre og Romsdal"/>
    <x v="13"/>
    <s v="1546"/>
    <s v="1546 Sandøy"/>
    <x v="280"/>
    <x v="10"/>
    <n v="18"/>
    <x v="0"/>
  </r>
  <r>
    <s v="15 Møre og Romsdal"/>
    <x v="13"/>
    <s v="1546"/>
    <s v="1546 Sandøy"/>
    <x v="280"/>
    <x v="11"/>
    <n v="16"/>
    <x v="0"/>
  </r>
  <r>
    <s v="15 Møre og Romsdal"/>
    <x v="13"/>
    <s v="1546"/>
    <s v="1546 Sandøy"/>
    <x v="280"/>
    <x v="12"/>
    <n v="17"/>
    <x v="0"/>
  </r>
  <r>
    <s v="15 Møre og Romsdal"/>
    <x v="13"/>
    <s v="1547"/>
    <s v="1547 Aukra"/>
    <x v="281"/>
    <x v="0"/>
    <n v="67"/>
    <x v="0"/>
  </r>
  <r>
    <s v="15 Møre og Romsdal"/>
    <x v="13"/>
    <s v="1547"/>
    <s v="1547 Aukra"/>
    <x v="281"/>
    <x v="1"/>
    <n v="57"/>
    <x v="0"/>
  </r>
  <r>
    <s v="15 Møre og Romsdal"/>
    <x v="13"/>
    <s v="1547"/>
    <s v="1547 Aukra"/>
    <x v="281"/>
    <x v="2"/>
    <n v="46"/>
    <x v="0"/>
  </r>
  <r>
    <s v="15 Møre og Romsdal"/>
    <x v="13"/>
    <s v="1547"/>
    <s v="1547 Aukra"/>
    <x v="281"/>
    <x v="3"/>
    <n v="44"/>
    <x v="0"/>
  </r>
  <r>
    <s v="15 Møre og Romsdal"/>
    <x v="13"/>
    <s v="1547"/>
    <s v="1547 Aukra"/>
    <x v="281"/>
    <x v="4"/>
    <n v="50"/>
    <x v="0"/>
  </r>
  <r>
    <s v="15 Møre og Romsdal"/>
    <x v="13"/>
    <s v="1547"/>
    <s v="1547 Aukra"/>
    <x v="281"/>
    <x v="5"/>
    <n v="38"/>
    <x v="0"/>
  </r>
  <r>
    <s v="15 Møre og Romsdal"/>
    <x v="13"/>
    <s v="1547"/>
    <s v="1547 Aukra"/>
    <x v="281"/>
    <x v="6"/>
    <n v="38"/>
    <x v="0"/>
  </r>
  <r>
    <s v="15 Møre og Romsdal"/>
    <x v="13"/>
    <s v="1547"/>
    <s v="1547 Aukra"/>
    <x v="281"/>
    <x v="7"/>
    <n v="34"/>
    <x v="0"/>
  </r>
  <r>
    <s v="15 Møre og Romsdal"/>
    <x v="13"/>
    <s v="1547"/>
    <s v="1547 Aukra"/>
    <x v="281"/>
    <x v="8"/>
    <n v="28"/>
    <x v="0"/>
  </r>
  <r>
    <s v="15 Møre og Romsdal"/>
    <x v="13"/>
    <s v="1547"/>
    <s v="1547 Aukra"/>
    <x v="281"/>
    <x v="9"/>
    <n v="25"/>
    <x v="0"/>
  </r>
  <r>
    <s v="15 Møre og Romsdal"/>
    <x v="13"/>
    <s v="1547"/>
    <s v="1547 Aukra"/>
    <x v="281"/>
    <x v="10"/>
    <n v="29"/>
    <x v="0"/>
  </r>
  <r>
    <s v="15 Møre og Romsdal"/>
    <x v="13"/>
    <s v="1547"/>
    <s v="1547 Aukra"/>
    <x v="281"/>
    <x v="11"/>
    <n v="30"/>
    <x v="0"/>
  </r>
  <r>
    <s v="15 Møre og Romsdal"/>
    <x v="13"/>
    <s v="1547"/>
    <s v="1547 Aukra"/>
    <x v="281"/>
    <x v="12"/>
    <n v="29"/>
    <x v="0"/>
  </r>
  <r>
    <s v="15 Møre og Romsdal"/>
    <x v="13"/>
    <s v="1548"/>
    <s v="1548 Fræna"/>
    <x v="282"/>
    <x v="0"/>
    <n v="368"/>
    <x v="0"/>
  </r>
  <r>
    <s v="15 Møre og Romsdal"/>
    <x v="13"/>
    <s v="1548"/>
    <s v="1548 Fræna"/>
    <x v="282"/>
    <x v="1"/>
    <n v="340"/>
    <x v="0"/>
  </r>
  <r>
    <s v="15 Møre og Romsdal"/>
    <x v="13"/>
    <s v="1548"/>
    <s v="1548 Fræna"/>
    <x v="282"/>
    <x v="2"/>
    <n v="255"/>
    <x v="0"/>
  </r>
  <r>
    <s v="15 Møre og Romsdal"/>
    <x v="13"/>
    <s v="1548"/>
    <s v="1548 Fræna"/>
    <x v="282"/>
    <x v="3"/>
    <n v="247"/>
    <x v="0"/>
  </r>
  <r>
    <s v="15 Møre og Romsdal"/>
    <x v="13"/>
    <s v="1548"/>
    <s v="1548 Fræna"/>
    <x v="282"/>
    <x v="4"/>
    <n v="226"/>
    <x v="0"/>
  </r>
  <r>
    <s v="15 Møre og Romsdal"/>
    <x v="13"/>
    <s v="1548"/>
    <s v="1548 Fræna"/>
    <x v="282"/>
    <x v="5"/>
    <n v="230"/>
    <x v="0"/>
  </r>
  <r>
    <s v="15 Møre og Romsdal"/>
    <x v="13"/>
    <s v="1548"/>
    <s v="1548 Fræna"/>
    <x v="282"/>
    <x v="6"/>
    <n v="229"/>
    <x v="0"/>
  </r>
  <r>
    <s v="15 Møre og Romsdal"/>
    <x v="13"/>
    <s v="1548"/>
    <s v="1548 Fræna"/>
    <x v="282"/>
    <x v="7"/>
    <n v="220"/>
    <x v="0"/>
  </r>
  <r>
    <s v="15 Møre og Romsdal"/>
    <x v="13"/>
    <s v="1548"/>
    <s v="1548 Fræna"/>
    <x v="282"/>
    <x v="8"/>
    <n v="215"/>
    <x v="0"/>
  </r>
  <r>
    <s v="15 Møre og Romsdal"/>
    <x v="13"/>
    <s v="1548"/>
    <s v="1548 Fræna"/>
    <x v="282"/>
    <x v="9"/>
    <n v="208"/>
    <x v="0"/>
  </r>
  <r>
    <s v="15 Møre og Romsdal"/>
    <x v="13"/>
    <s v="1548"/>
    <s v="1548 Fræna"/>
    <x v="282"/>
    <x v="10"/>
    <n v="211"/>
    <x v="0"/>
  </r>
  <r>
    <s v="15 Møre og Romsdal"/>
    <x v="13"/>
    <s v="1548"/>
    <s v="1548 Fræna"/>
    <x v="282"/>
    <x v="11"/>
    <n v="208"/>
    <x v="0"/>
  </r>
  <r>
    <s v="15 Møre og Romsdal"/>
    <x v="13"/>
    <s v="1548"/>
    <s v="1548 Fræna"/>
    <x v="282"/>
    <x v="12"/>
    <n v="234"/>
    <x v="0"/>
  </r>
  <r>
    <s v="15 Møre og Romsdal"/>
    <x v="13"/>
    <s v="1551"/>
    <s v="1551 Eide"/>
    <x v="283"/>
    <x v="0"/>
    <n v="107"/>
    <x v="0"/>
  </r>
  <r>
    <s v="15 Møre og Romsdal"/>
    <x v="13"/>
    <s v="1551"/>
    <s v="1551 Eide"/>
    <x v="283"/>
    <x v="1"/>
    <n v="122"/>
    <x v="0"/>
  </r>
  <r>
    <s v="15 Møre og Romsdal"/>
    <x v="13"/>
    <s v="1551"/>
    <s v="1551 Eide"/>
    <x v="283"/>
    <x v="2"/>
    <n v="65"/>
    <x v="0"/>
  </r>
  <r>
    <s v="15 Møre og Romsdal"/>
    <x v="13"/>
    <s v="1551"/>
    <s v="1551 Eide"/>
    <x v="283"/>
    <x v="3"/>
    <n v="71"/>
    <x v="0"/>
  </r>
  <r>
    <s v="15 Møre og Romsdal"/>
    <x v="13"/>
    <s v="1551"/>
    <s v="1551 Eide"/>
    <x v="283"/>
    <x v="4"/>
    <n v="63"/>
    <x v="0"/>
  </r>
  <r>
    <s v="15 Møre og Romsdal"/>
    <x v="13"/>
    <s v="1551"/>
    <s v="1551 Eide"/>
    <x v="283"/>
    <x v="5"/>
    <n v="58"/>
    <x v="0"/>
  </r>
  <r>
    <s v="15 Møre og Romsdal"/>
    <x v="13"/>
    <s v="1551"/>
    <s v="1551 Eide"/>
    <x v="283"/>
    <x v="6"/>
    <n v="59"/>
    <x v="0"/>
  </r>
  <r>
    <s v="15 Møre og Romsdal"/>
    <x v="13"/>
    <s v="1551"/>
    <s v="1551 Eide"/>
    <x v="283"/>
    <x v="7"/>
    <n v="55"/>
    <x v="0"/>
  </r>
  <r>
    <s v="15 Møre og Romsdal"/>
    <x v="13"/>
    <s v="1551"/>
    <s v="1551 Eide"/>
    <x v="283"/>
    <x v="8"/>
    <n v="55"/>
    <x v="0"/>
  </r>
  <r>
    <s v="15 Møre og Romsdal"/>
    <x v="13"/>
    <s v="1551"/>
    <s v="1551 Eide"/>
    <x v="283"/>
    <x v="9"/>
    <n v="55"/>
    <x v="0"/>
  </r>
  <r>
    <s v="15 Møre og Romsdal"/>
    <x v="13"/>
    <s v="1551"/>
    <s v="1551 Eide"/>
    <x v="283"/>
    <x v="10"/>
    <n v="57"/>
    <x v="0"/>
  </r>
  <r>
    <s v="15 Møre og Romsdal"/>
    <x v="13"/>
    <s v="1551"/>
    <s v="1551 Eide"/>
    <x v="283"/>
    <x v="11"/>
    <n v="45"/>
    <x v="0"/>
  </r>
  <r>
    <s v="15 Møre og Romsdal"/>
    <x v="13"/>
    <s v="1551"/>
    <s v="1551 Eide"/>
    <x v="283"/>
    <x v="12"/>
    <n v="47"/>
    <x v="0"/>
  </r>
  <r>
    <s v="15 Møre og Romsdal"/>
    <x v="13"/>
    <s v="1554"/>
    <s v="1554 Averøy"/>
    <x v="284"/>
    <x v="0"/>
    <n v="199"/>
    <x v="0"/>
  </r>
  <r>
    <s v="15 Møre og Romsdal"/>
    <x v="13"/>
    <s v="1554"/>
    <s v="1554 Averøy"/>
    <x v="284"/>
    <x v="1"/>
    <n v="161"/>
    <x v="0"/>
  </r>
  <r>
    <s v="15 Møre og Romsdal"/>
    <x v="13"/>
    <s v="1554"/>
    <s v="1554 Averøy"/>
    <x v="284"/>
    <x v="2"/>
    <n v="179"/>
    <x v="0"/>
  </r>
  <r>
    <s v="15 Møre og Romsdal"/>
    <x v="13"/>
    <s v="1554"/>
    <s v="1554 Averøy"/>
    <x v="284"/>
    <x v="3"/>
    <n v="174"/>
    <x v="0"/>
  </r>
  <r>
    <s v="15 Møre og Romsdal"/>
    <x v="13"/>
    <s v="1554"/>
    <s v="1554 Averøy"/>
    <x v="284"/>
    <x v="4"/>
    <n v="177"/>
    <x v="0"/>
  </r>
  <r>
    <s v="15 Møre og Romsdal"/>
    <x v="13"/>
    <s v="1554"/>
    <s v="1554 Averøy"/>
    <x v="284"/>
    <x v="5"/>
    <n v="158"/>
    <x v="0"/>
  </r>
  <r>
    <s v="15 Møre og Romsdal"/>
    <x v="13"/>
    <s v="1554"/>
    <s v="1554 Averøy"/>
    <x v="284"/>
    <x v="6"/>
    <n v="150"/>
    <x v="0"/>
  </r>
  <r>
    <s v="15 Møre og Romsdal"/>
    <x v="13"/>
    <s v="1554"/>
    <s v="1554 Averøy"/>
    <x v="284"/>
    <x v="7"/>
    <n v="132"/>
    <x v="0"/>
  </r>
  <r>
    <s v="15 Møre og Romsdal"/>
    <x v="13"/>
    <s v="1554"/>
    <s v="1554 Averøy"/>
    <x v="284"/>
    <x v="8"/>
    <n v="118"/>
    <x v="0"/>
  </r>
  <r>
    <s v="15 Møre og Romsdal"/>
    <x v="13"/>
    <s v="1554"/>
    <s v="1554 Averøy"/>
    <x v="284"/>
    <x v="9"/>
    <n v="109"/>
    <x v="0"/>
  </r>
  <r>
    <s v="15 Møre og Romsdal"/>
    <x v="13"/>
    <s v="1554"/>
    <s v="1554 Averøy"/>
    <x v="284"/>
    <x v="10"/>
    <n v="97"/>
    <x v="0"/>
  </r>
  <r>
    <s v="15 Møre og Romsdal"/>
    <x v="13"/>
    <s v="1554"/>
    <s v="1554 Averøy"/>
    <x v="284"/>
    <x v="11"/>
    <n v="91"/>
    <x v="0"/>
  </r>
  <r>
    <s v="15 Møre og Romsdal"/>
    <x v="13"/>
    <s v="1554"/>
    <s v="1554 Averøy"/>
    <x v="284"/>
    <x v="12"/>
    <n v="69"/>
    <x v="0"/>
  </r>
  <r>
    <s v="15 Møre og Romsdal"/>
    <x v="13"/>
    <s v="1557"/>
    <s v="1557 Gjemnes"/>
    <x v="285"/>
    <x v="0"/>
    <n v="192"/>
    <x v="0"/>
  </r>
  <r>
    <s v="15 Møre og Romsdal"/>
    <x v="13"/>
    <s v="1557"/>
    <s v="1557 Gjemnes"/>
    <x v="285"/>
    <x v="1"/>
    <n v="186"/>
    <x v="0"/>
  </r>
  <r>
    <s v="15 Møre og Romsdal"/>
    <x v="13"/>
    <s v="1557"/>
    <s v="1557 Gjemnes"/>
    <x v="285"/>
    <x v="2"/>
    <n v="143"/>
    <x v="0"/>
  </r>
  <r>
    <s v="15 Møre og Romsdal"/>
    <x v="13"/>
    <s v="1557"/>
    <s v="1557 Gjemnes"/>
    <x v="285"/>
    <x v="3"/>
    <n v="139"/>
    <x v="0"/>
  </r>
  <r>
    <s v="15 Møre og Romsdal"/>
    <x v="13"/>
    <s v="1557"/>
    <s v="1557 Gjemnes"/>
    <x v="285"/>
    <x v="4"/>
    <n v="120"/>
    <x v="0"/>
  </r>
  <r>
    <s v="15 Møre og Romsdal"/>
    <x v="13"/>
    <s v="1557"/>
    <s v="1557 Gjemnes"/>
    <x v="285"/>
    <x v="5"/>
    <n v="133"/>
    <x v="0"/>
  </r>
  <r>
    <s v="15 Møre og Romsdal"/>
    <x v="13"/>
    <s v="1557"/>
    <s v="1557 Gjemnes"/>
    <x v="285"/>
    <x v="6"/>
    <n v="133"/>
    <x v="0"/>
  </r>
  <r>
    <s v="15 Møre og Romsdal"/>
    <x v="13"/>
    <s v="1557"/>
    <s v="1557 Gjemnes"/>
    <x v="285"/>
    <x v="7"/>
    <n v="123"/>
    <x v="0"/>
  </r>
  <r>
    <s v="15 Møre og Romsdal"/>
    <x v="13"/>
    <s v="1557"/>
    <s v="1557 Gjemnes"/>
    <x v="285"/>
    <x v="8"/>
    <n v="118"/>
    <x v="0"/>
  </r>
  <r>
    <s v="15 Møre og Romsdal"/>
    <x v="13"/>
    <s v="1557"/>
    <s v="1557 Gjemnes"/>
    <x v="285"/>
    <x v="9"/>
    <n v="116"/>
    <x v="0"/>
  </r>
  <r>
    <s v="15 Møre og Romsdal"/>
    <x v="13"/>
    <s v="1557"/>
    <s v="1557 Gjemnes"/>
    <x v="285"/>
    <x v="10"/>
    <n v="410"/>
    <x v="0"/>
  </r>
  <r>
    <s v="15 Møre og Romsdal"/>
    <x v="13"/>
    <s v="1557"/>
    <s v="1557 Gjemnes"/>
    <x v="285"/>
    <x v="11"/>
    <n v="409"/>
    <x v="0"/>
  </r>
  <r>
    <s v="15 Møre og Romsdal"/>
    <x v="13"/>
    <s v="1557"/>
    <s v="1557 Gjemnes"/>
    <x v="285"/>
    <x v="12"/>
    <n v="91"/>
    <x v="0"/>
  </r>
  <r>
    <s v="15 Møre og Romsdal"/>
    <x v="13"/>
    <s v="1560"/>
    <s v="1560 Tingvoll"/>
    <x v="286"/>
    <x v="0"/>
    <n v="185"/>
    <x v="0"/>
  </r>
  <r>
    <s v="15 Møre og Romsdal"/>
    <x v="13"/>
    <s v="1560"/>
    <s v="1560 Tingvoll"/>
    <x v="286"/>
    <x v="1"/>
    <n v="144"/>
    <x v="0"/>
  </r>
  <r>
    <s v="15 Møre og Romsdal"/>
    <x v="13"/>
    <s v="1560"/>
    <s v="1560 Tingvoll"/>
    <x v="286"/>
    <x v="2"/>
    <n v="108"/>
    <x v="0"/>
  </r>
  <r>
    <s v="15 Møre og Romsdal"/>
    <x v="13"/>
    <s v="1560"/>
    <s v="1560 Tingvoll"/>
    <x v="286"/>
    <x v="3"/>
    <n v="116"/>
    <x v="0"/>
  </r>
  <r>
    <s v="15 Møre og Romsdal"/>
    <x v="13"/>
    <s v="1560"/>
    <s v="1560 Tingvoll"/>
    <x v="286"/>
    <x v="4"/>
    <n v="104"/>
    <x v="0"/>
  </r>
  <r>
    <s v="15 Møre og Romsdal"/>
    <x v="13"/>
    <s v="1560"/>
    <s v="1560 Tingvoll"/>
    <x v="286"/>
    <x v="5"/>
    <n v="102"/>
    <x v="0"/>
  </r>
  <r>
    <s v="15 Møre og Romsdal"/>
    <x v="13"/>
    <s v="1560"/>
    <s v="1560 Tingvoll"/>
    <x v="286"/>
    <x v="6"/>
    <n v="98"/>
    <x v="0"/>
  </r>
  <r>
    <s v="15 Møre og Romsdal"/>
    <x v="13"/>
    <s v="1560"/>
    <s v="1560 Tingvoll"/>
    <x v="286"/>
    <x v="7"/>
    <n v="96"/>
    <x v="0"/>
  </r>
  <r>
    <s v="15 Møre og Romsdal"/>
    <x v="13"/>
    <s v="1560"/>
    <s v="1560 Tingvoll"/>
    <x v="286"/>
    <x v="8"/>
    <n v="91"/>
    <x v="0"/>
  </r>
  <r>
    <s v="15 Møre og Romsdal"/>
    <x v="13"/>
    <s v="1560"/>
    <s v="1560 Tingvoll"/>
    <x v="286"/>
    <x v="9"/>
    <n v="89"/>
    <x v="0"/>
  </r>
  <r>
    <s v="15 Møre og Romsdal"/>
    <x v="13"/>
    <s v="1560"/>
    <s v="1560 Tingvoll"/>
    <x v="286"/>
    <x v="10"/>
    <n v="93"/>
    <x v="0"/>
  </r>
  <r>
    <s v="15 Møre og Romsdal"/>
    <x v="13"/>
    <s v="1560"/>
    <s v="1560 Tingvoll"/>
    <x v="286"/>
    <x v="11"/>
    <n v="85"/>
    <x v="0"/>
  </r>
  <r>
    <s v="15 Møre og Romsdal"/>
    <x v="13"/>
    <s v="1560"/>
    <s v="1560 Tingvoll"/>
    <x v="286"/>
    <x v="12"/>
    <n v="89"/>
    <x v="0"/>
  </r>
  <r>
    <s v="15 Møre og Romsdal"/>
    <x v="13"/>
    <s v="1563"/>
    <s v="1563 Sunndal"/>
    <x v="287"/>
    <x v="0"/>
    <n v="177"/>
    <x v="0"/>
  </r>
  <r>
    <s v="15 Møre og Romsdal"/>
    <x v="13"/>
    <s v="1563"/>
    <s v="1563 Sunndal"/>
    <x v="287"/>
    <x v="1"/>
    <n v="172"/>
    <x v="0"/>
  </r>
  <r>
    <s v="15 Møre og Romsdal"/>
    <x v="13"/>
    <s v="1563"/>
    <s v="1563 Sunndal"/>
    <x v="287"/>
    <x v="2"/>
    <n v="214"/>
    <x v="0"/>
  </r>
  <r>
    <s v="15 Møre og Romsdal"/>
    <x v="13"/>
    <s v="1563"/>
    <s v="1563 Sunndal"/>
    <x v="287"/>
    <x v="3"/>
    <n v="211"/>
    <x v="0"/>
  </r>
  <r>
    <s v="15 Møre og Romsdal"/>
    <x v="13"/>
    <s v="1563"/>
    <s v="1563 Sunndal"/>
    <x v="287"/>
    <x v="4"/>
    <n v="200"/>
    <x v="0"/>
  </r>
  <r>
    <s v="15 Møre og Romsdal"/>
    <x v="13"/>
    <s v="1563"/>
    <s v="1563 Sunndal"/>
    <x v="287"/>
    <x v="5"/>
    <n v="190"/>
    <x v="0"/>
  </r>
  <r>
    <s v="15 Møre og Romsdal"/>
    <x v="13"/>
    <s v="1563"/>
    <s v="1563 Sunndal"/>
    <x v="287"/>
    <x v="6"/>
    <n v="204"/>
    <x v="0"/>
  </r>
  <r>
    <s v="15 Møre og Romsdal"/>
    <x v="13"/>
    <s v="1563"/>
    <s v="1563 Sunndal"/>
    <x v="287"/>
    <x v="7"/>
    <n v="192"/>
    <x v="0"/>
  </r>
  <r>
    <s v="15 Møre og Romsdal"/>
    <x v="13"/>
    <s v="1563"/>
    <s v="1563 Sunndal"/>
    <x v="287"/>
    <x v="8"/>
    <n v="109"/>
    <x v="0"/>
  </r>
  <r>
    <s v="15 Møre og Romsdal"/>
    <x v="13"/>
    <s v="1563"/>
    <s v="1563 Sunndal"/>
    <x v="287"/>
    <x v="9"/>
    <n v="159"/>
    <x v="0"/>
  </r>
  <r>
    <s v="15 Møre og Romsdal"/>
    <x v="13"/>
    <s v="1563"/>
    <s v="1563 Sunndal"/>
    <x v="287"/>
    <x v="10"/>
    <n v="96"/>
    <x v="0"/>
  </r>
  <r>
    <s v="15 Møre og Romsdal"/>
    <x v="13"/>
    <s v="1563"/>
    <s v="1563 Sunndal"/>
    <x v="287"/>
    <x v="11"/>
    <n v="121"/>
    <x v="0"/>
  </r>
  <r>
    <s v="15 Møre og Romsdal"/>
    <x v="13"/>
    <s v="1563"/>
    <s v="1563 Sunndal"/>
    <x v="287"/>
    <x v="12"/>
    <n v="207"/>
    <x v="0"/>
  </r>
  <r>
    <s v="15 Møre og Romsdal"/>
    <x v="13"/>
    <s v="1566"/>
    <s v="1566 Surnadal"/>
    <x v="288"/>
    <x v="0"/>
    <n v="257"/>
    <x v="0"/>
  </r>
  <r>
    <s v="15 Møre og Romsdal"/>
    <x v="13"/>
    <s v="1566"/>
    <s v="1566 Surnadal"/>
    <x v="288"/>
    <x v="1"/>
    <n v="240"/>
    <x v="0"/>
  </r>
  <r>
    <s v="15 Møre og Romsdal"/>
    <x v="13"/>
    <s v="1566"/>
    <s v="1566 Surnadal"/>
    <x v="288"/>
    <x v="2"/>
    <n v="229"/>
    <x v="0"/>
  </r>
  <r>
    <s v="15 Møre og Romsdal"/>
    <x v="13"/>
    <s v="1566"/>
    <s v="1566 Surnadal"/>
    <x v="288"/>
    <x v="3"/>
    <n v="257"/>
    <x v="0"/>
  </r>
  <r>
    <s v="15 Møre og Romsdal"/>
    <x v="13"/>
    <s v="1566"/>
    <s v="1566 Surnadal"/>
    <x v="288"/>
    <x v="4"/>
    <n v="223"/>
    <x v="0"/>
  </r>
  <r>
    <s v="15 Møre og Romsdal"/>
    <x v="13"/>
    <s v="1566"/>
    <s v="1566 Surnadal"/>
    <x v="288"/>
    <x v="5"/>
    <n v="215"/>
    <x v="0"/>
  </r>
  <r>
    <s v="15 Møre og Romsdal"/>
    <x v="13"/>
    <s v="1566"/>
    <s v="1566 Surnadal"/>
    <x v="288"/>
    <x v="6"/>
    <n v="232"/>
    <x v="0"/>
  </r>
  <r>
    <s v="15 Møre og Romsdal"/>
    <x v="13"/>
    <s v="1566"/>
    <s v="1566 Surnadal"/>
    <x v="288"/>
    <x v="7"/>
    <n v="271"/>
    <x v="0"/>
  </r>
  <r>
    <s v="15 Møre og Romsdal"/>
    <x v="13"/>
    <s v="1566"/>
    <s v="1566 Surnadal"/>
    <x v="288"/>
    <x v="8"/>
    <n v="299"/>
    <x v="0"/>
  </r>
  <r>
    <s v="15 Møre og Romsdal"/>
    <x v="13"/>
    <s v="1566"/>
    <s v="1566 Surnadal"/>
    <x v="288"/>
    <x v="9"/>
    <n v="291"/>
    <x v="0"/>
  </r>
  <r>
    <s v="15 Møre og Romsdal"/>
    <x v="13"/>
    <s v="1566"/>
    <s v="1566 Surnadal"/>
    <x v="288"/>
    <x v="10"/>
    <n v="288"/>
    <x v="0"/>
  </r>
  <r>
    <s v="15 Møre og Romsdal"/>
    <x v="13"/>
    <s v="1566"/>
    <s v="1566 Surnadal"/>
    <x v="288"/>
    <x v="11"/>
    <n v="287"/>
    <x v="0"/>
  </r>
  <r>
    <s v="15 Møre og Romsdal"/>
    <x v="13"/>
    <s v="1566"/>
    <s v="1566 Surnadal"/>
    <x v="288"/>
    <x v="12"/>
    <n v="317"/>
    <x v="0"/>
  </r>
  <r>
    <s v="15 Møre og Romsdal"/>
    <x v="13"/>
    <s v="1567"/>
    <s v="1567 Rindal"/>
    <x v="289"/>
    <x v="0"/>
    <n v="223"/>
    <x v="0"/>
  </r>
  <r>
    <s v="15 Møre og Romsdal"/>
    <x v="13"/>
    <s v="1567"/>
    <s v="1567 Rindal"/>
    <x v="289"/>
    <x v="1"/>
    <n v="211"/>
    <x v="0"/>
  </r>
  <r>
    <s v="15 Møre og Romsdal"/>
    <x v="13"/>
    <s v="1567"/>
    <s v="1567 Rindal"/>
    <x v="289"/>
    <x v="2"/>
    <n v="202"/>
    <x v="0"/>
  </r>
  <r>
    <s v="15 Møre og Romsdal"/>
    <x v="13"/>
    <s v="1567"/>
    <s v="1567 Rindal"/>
    <x v="289"/>
    <x v="3"/>
    <n v="202"/>
    <x v="0"/>
  </r>
  <r>
    <s v="15 Møre og Romsdal"/>
    <x v="13"/>
    <s v="1567"/>
    <s v="1567 Rindal"/>
    <x v="289"/>
    <x v="4"/>
    <n v="192"/>
    <x v="0"/>
  </r>
  <r>
    <s v="15 Møre og Romsdal"/>
    <x v="13"/>
    <s v="1567"/>
    <s v="1567 Rindal"/>
    <x v="289"/>
    <x v="5"/>
    <n v="181"/>
    <x v="0"/>
  </r>
  <r>
    <s v="15 Møre og Romsdal"/>
    <x v="13"/>
    <s v="1567"/>
    <s v="1567 Rindal"/>
    <x v="289"/>
    <x v="6"/>
    <n v="178"/>
    <x v="0"/>
  </r>
  <r>
    <s v="15 Møre og Romsdal"/>
    <x v="13"/>
    <s v="1567"/>
    <s v="1567 Rindal"/>
    <x v="289"/>
    <x v="7"/>
    <n v="176"/>
    <x v="0"/>
  </r>
  <r>
    <s v="15 Møre og Romsdal"/>
    <x v="13"/>
    <s v="1567"/>
    <s v="1567 Rindal"/>
    <x v="289"/>
    <x v="8"/>
    <n v="118"/>
    <x v="0"/>
  </r>
  <r>
    <s v="15 Møre og Romsdal"/>
    <x v="13"/>
    <s v="1567"/>
    <s v="1567 Rindal"/>
    <x v="289"/>
    <x v="9"/>
    <n v="108"/>
    <x v="0"/>
  </r>
  <r>
    <s v="15 Møre og Romsdal"/>
    <x v="13"/>
    <s v="1567"/>
    <s v="1567 Rindal"/>
    <x v="289"/>
    <x v="10"/>
    <n v="104"/>
    <x v="0"/>
  </r>
  <r>
    <s v="15 Møre og Romsdal"/>
    <x v="13"/>
    <s v="1567"/>
    <s v="1567 Rindal"/>
    <x v="289"/>
    <x v="11"/>
    <n v="99"/>
    <x v="0"/>
  </r>
  <r>
    <s v="15 Møre og Romsdal"/>
    <x v="13"/>
    <s v="1567"/>
    <s v="1567 Rindal"/>
    <x v="289"/>
    <x v="12"/>
    <n v="89"/>
    <x v="0"/>
  </r>
  <r>
    <s v="15 Møre og Romsdal"/>
    <x v="13"/>
    <s v="1571"/>
    <s v="1571 Halsa"/>
    <x v="290"/>
    <x v="0"/>
    <n v="134"/>
    <x v="0"/>
  </r>
  <r>
    <s v="15 Møre og Romsdal"/>
    <x v="13"/>
    <s v="1571"/>
    <s v="1571 Halsa"/>
    <x v="290"/>
    <x v="1"/>
    <n v="127"/>
    <x v="0"/>
  </r>
  <r>
    <s v="15 Møre og Romsdal"/>
    <x v="13"/>
    <s v="1571"/>
    <s v="1571 Halsa"/>
    <x v="290"/>
    <x v="2"/>
    <n v="126"/>
    <x v="0"/>
  </r>
  <r>
    <s v="15 Møre og Romsdal"/>
    <x v="13"/>
    <s v="1571"/>
    <s v="1571 Halsa"/>
    <x v="290"/>
    <x v="3"/>
    <n v="131"/>
    <x v="0"/>
  </r>
  <r>
    <s v="15 Møre og Romsdal"/>
    <x v="13"/>
    <s v="1571"/>
    <s v="1571 Halsa"/>
    <x v="290"/>
    <x v="4"/>
    <n v="126"/>
    <x v="0"/>
  </r>
  <r>
    <s v="15 Møre og Romsdal"/>
    <x v="13"/>
    <s v="1571"/>
    <s v="1571 Halsa"/>
    <x v="290"/>
    <x v="5"/>
    <n v="116"/>
    <x v="0"/>
  </r>
  <r>
    <s v="15 Møre og Romsdal"/>
    <x v="13"/>
    <s v="1571"/>
    <s v="1571 Halsa"/>
    <x v="290"/>
    <x v="6"/>
    <n v="107"/>
    <x v="0"/>
  </r>
  <r>
    <s v="15 Møre og Romsdal"/>
    <x v="13"/>
    <s v="1571"/>
    <s v="1571 Halsa"/>
    <x v="290"/>
    <x v="7"/>
    <n v="65"/>
    <x v="0"/>
  </r>
  <r>
    <s v="15 Møre og Romsdal"/>
    <x v="13"/>
    <s v="1571"/>
    <s v="1571 Halsa"/>
    <x v="290"/>
    <x v="8"/>
    <n v="71"/>
    <x v="0"/>
  </r>
  <r>
    <s v="15 Møre og Romsdal"/>
    <x v="13"/>
    <s v="1571"/>
    <s v="1571 Halsa"/>
    <x v="290"/>
    <x v="9"/>
    <n v="66"/>
    <x v="0"/>
  </r>
  <r>
    <s v="15 Møre og Romsdal"/>
    <x v="13"/>
    <s v="1571"/>
    <s v="1571 Halsa"/>
    <x v="290"/>
    <x v="10"/>
    <n v="64"/>
    <x v="0"/>
  </r>
  <r>
    <s v="15 Møre og Romsdal"/>
    <x v="13"/>
    <s v="1571"/>
    <s v="1571 Halsa"/>
    <x v="290"/>
    <x v="11"/>
    <n v="54"/>
    <x v="0"/>
  </r>
  <r>
    <s v="15 Møre og Romsdal"/>
    <x v="13"/>
    <s v="1571"/>
    <s v="1571 Halsa"/>
    <x v="290"/>
    <x v="12"/>
    <n v="51"/>
    <x v="0"/>
  </r>
  <r>
    <s v="15 Møre og Romsdal"/>
    <x v="13"/>
    <s v="1573"/>
    <s v="1573 Smøla"/>
    <x v="291"/>
    <x v="0"/>
    <n v="85"/>
    <x v="0"/>
  </r>
  <r>
    <s v="15 Møre og Romsdal"/>
    <x v="13"/>
    <s v="1573"/>
    <s v="1573 Smøla"/>
    <x v="291"/>
    <x v="1"/>
    <n v="83"/>
    <x v="0"/>
  </r>
  <r>
    <s v="15 Møre og Romsdal"/>
    <x v="13"/>
    <s v="1573"/>
    <s v="1573 Smøla"/>
    <x v="291"/>
    <x v="2"/>
    <n v="86"/>
    <x v="0"/>
  </r>
  <r>
    <s v="15 Møre og Romsdal"/>
    <x v="13"/>
    <s v="1573"/>
    <s v="1573 Smøla"/>
    <x v="291"/>
    <x v="3"/>
    <n v="84"/>
    <x v="0"/>
  </r>
  <r>
    <s v="15 Møre og Romsdal"/>
    <x v="13"/>
    <s v="1573"/>
    <s v="1573 Smøla"/>
    <x v="291"/>
    <x v="4"/>
    <n v="70"/>
    <x v="0"/>
  </r>
  <r>
    <s v="15 Møre og Romsdal"/>
    <x v="13"/>
    <s v="1573"/>
    <s v="1573 Smøla"/>
    <x v="291"/>
    <x v="5"/>
    <n v="68"/>
    <x v="0"/>
  </r>
  <r>
    <s v="15 Møre og Romsdal"/>
    <x v="13"/>
    <s v="1573"/>
    <s v="1573 Smøla"/>
    <x v="291"/>
    <x v="6"/>
    <n v="82"/>
    <x v="0"/>
  </r>
  <r>
    <s v="15 Møre og Romsdal"/>
    <x v="13"/>
    <s v="1573"/>
    <s v="1573 Smøla"/>
    <x v="291"/>
    <x v="7"/>
    <n v="77"/>
    <x v="0"/>
  </r>
  <r>
    <s v="15 Møre og Romsdal"/>
    <x v="13"/>
    <s v="1573"/>
    <s v="1573 Smøla"/>
    <x v="291"/>
    <x v="8"/>
    <n v="67"/>
    <x v="0"/>
  </r>
  <r>
    <s v="15 Møre og Romsdal"/>
    <x v="13"/>
    <s v="1573"/>
    <s v="1573 Smøla"/>
    <x v="291"/>
    <x v="9"/>
    <n v="71"/>
    <x v="0"/>
  </r>
  <r>
    <s v="15 Møre og Romsdal"/>
    <x v="13"/>
    <s v="1573"/>
    <s v="1573 Smøla"/>
    <x v="291"/>
    <x v="10"/>
    <n v="91"/>
    <x v="0"/>
  </r>
  <r>
    <s v="15 Møre og Romsdal"/>
    <x v="13"/>
    <s v="1573"/>
    <s v="1573 Smøla"/>
    <x v="291"/>
    <x v="11"/>
    <n v="58"/>
    <x v="0"/>
  </r>
  <r>
    <s v="15 Møre og Romsdal"/>
    <x v="13"/>
    <s v="1573"/>
    <s v="1573 Smøla"/>
    <x v="291"/>
    <x v="12"/>
    <n v="47"/>
    <x v="0"/>
  </r>
  <r>
    <s v="15 Møre og Romsdal"/>
    <x v="13"/>
    <s v="1576"/>
    <s v="1576 Aure"/>
    <x v="292"/>
    <x v="0"/>
    <n v="212"/>
    <x v="0"/>
  </r>
  <r>
    <s v="15 Møre og Romsdal"/>
    <x v="13"/>
    <s v="1576"/>
    <s v="1576 Aure"/>
    <x v="292"/>
    <x v="1"/>
    <n v="188"/>
    <x v="0"/>
  </r>
  <r>
    <s v="15 Møre og Romsdal"/>
    <x v="13"/>
    <s v="1576"/>
    <s v="1576 Aure"/>
    <x v="292"/>
    <x v="2"/>
    <n v="183"/>
    <x v="0"/>
  </r>
  <r>
    <s v="15 Møre og Romsdal"/>
    <x v="13"/>
    <s v="1576"/>
    <s v="1576 Aure"/>
    <x v="292"/>
    <x v="3"/>
    <n v="179"/>
    <x v="0"/>
  </r>
  <r>
    <s v="15 Møre og Romsdal"/>
    <x v="13"/>
    <s v="1576"/>
    <s v="1576 Aure"/>
    <x v="292"/>
    <x v="4"/>
    <n v="164"/>
    <x v="0"/>
  </r>
  <r>
    <s v="15 Møre og Romsdal"/>
    <x v="13"/>
    <s v="1576"/>
    <s v="1576 Aure"/>
    <x v="292"/>
    <x v="5"/>
    <n v="166"/>
    <x v="0"/>
  </r>
  <r>
    <s v="15 Møre og Romsdal"/>
    <x v="13"/>
    <s v="1576"/>
    <s v="1576 Aure"/>
    <x v="292"/>
    <x v="6"/>
    <n v="158"/>
    <x v="0"/>
  </r>
  <r>
    <s v="15 Møre og Romsdal"/>
    <x v="13"/>
    <s v="1576"/>
    <s v="1576 Aure"/>
    <x v="292"/>
    <x v="7"/>
    <n v="132"/>
    <x v="0"/>
  </r>
  <r>
    <s v="15 Møre og Romsdal"/>
    <x v="13"/>
    <s v="1576"/>
    <s v="1576 Aure"/>
    <x v="292"/>
    <x v="8"/>
    <n v="129"/>
    <x v="0"/>
  </r>
  <r>
    <s v="15 Møre og Romsdal"/>
    <x v="13"/>
    <s v="1576"/>
    <s v="1576 Aure"/>
    <x v="292"/>
    <x v="9"/>
    <n v="123"/>
    <x v="0"/>
  </r>
  <r>
    <s v="15 Møre og Romsdal"/>
    <x v="13"/>
    <s v="1576"/>
    <s v="1576 Aure"/>
    <x v="292"/>
    <x v="10"/>
    <n v="119"/>
    <x v="0"/>
  </r>
  <r>
    <s v="15 Møre og Romsdal"/>
    <x v="13"/>
    <s v="1576"/>
    <s v="1576 Aure"/>
    <x v="292"/>
    <x v="11"/>
    <n v="110"/>
    <x v="0"/>
  </r>
  <r>
    <s v="15 Møre og Romsdal"/>
    <x v="13"/>
    <s v="1576"/>
    <s v="1576 Aure"/>
    <x v="292"/>
    <x v="12"/>
    <n v="104"/>
    <x v="0"/>
  </r>
  <r>
    <s v="16 Sør-Trøndelag"/>
    <x v="14"/>
    <s v="1601"/>
    <s v="1601 Trondheim"/>
    <x v="293"/>
    <x v="0"/>
    <n v="540"/>
    <x v="0"/>
  </r>
  <r>
    <s v="16 Sør-Trøndelag"/>
    <x v="14"/>
    <s v="1601"/>
    <s v="1601 Trondheim"/>
    <x v="293"/>
    <x v="1"/>
    <n v="551"/>
    <x v="0"/>
  </r>
  <r>
    <s v="16 Sør-Trøndelag"/>
    <x v="14"/>
    <s v="1601"/>
    <s v="1601 Trondheim"/>
    <x v="293"/>
    <x v="2"/>
    <n v="500"/>
    <x v="0"/>
  </r>
  <r>
    <s v="16 Sør-Trøndelag"/>
    <x v="14"/>
    <s v="1601"/>
    <s v="1601 Trondheim"/>
    <x v="293"/>
    <x v="3"/>
    <n v="494"/>
    <x v="0"/>
  </r>
  <r>
    <s v="16 Sør-Trøndelag"/>
    <x v="14"/>
    <s v="1601"/>
    <s v="1601 Trondheim"/>
    <x v="293"/>
    <x v="4"/>
    <n v="441"/>
    <x v="0"/>
  </r>
  <r>
    <s v="16 Sør-Trøndelag"/>
    <x v="14"/>
    <s v="1601"/>
    <s v="1601 Trondheim"/>
    <x v="293"/>
    <x v="5"/>
    <n v="438"/>
    <x v="0"/>
  </r>
  <r>
    <s v="16 Sør-Trøndelag"/>
    <x v="14"/>
    <s v="1601"/>
    <s v="1601 Trondheim"/>
    <x v="293"/>
    <x v="6"/>
    <n v="437"/>
    <x v="0"/>
  </r>
  <r>
    <s v="16 Sør-Trøndelag"/>
    <x v="14"/>
    <s v="1601"/>
    <s v="1601 Trondheim"/>
    <x v="293"/>
    <x v="7"/>
    <n v="404"/>
    <x v="0"/>
  </r>
  <r>
    <s v="16 Sør-Trøndelag"/>
    <x v="14"/>
    <s v="1601"/>
    <s v="1601 Trondheim"/>
    <x v="293"/>
    <x v="8"/>
    <n v="438"/>
    <x v="0"/>
  </r>
  <r>
    <s v="16 Sør-Trøndelag"/>
    <x v="14"/>
    <s v="1601"/>
    <s v="1601 Trondheim"/>
    <x v="293"/>
    <x v="9"/>
    <n v="487"/>
    <x v="0"/>
  </r>
  <r>
    <s v="16 Sør-Trøndelag"/>
    <x v="14"/>
    <s v="1601"/>
    <s v="1601 Trondheim"/>
    <x v="293"/>
    <x v="10"/>
    <n v="383"/>
    <x v="0"/>
  </r>
  <r>
    <s v="16 Sør-Trøndelag"/>
    <x v="14"/>
    <s v="1601"/>
    <s v="1601 Trondheim"/>
    <x v="293"/>
    <x v="11"/>
    <n v="245"/>
    <x v="0"/>
  </r>
  <r>
    <s v="16 Sør-Trøndelag"/>
    <x v="14"/>
    <s v="1601"/>
    <s v="1601 Trondheim"/>
    <x v="293"/>
    <x v="12"/>
    <n v="235"/>
    <x v="0"/>
  </r>
  <r>
    <s v="16 Sør-Trøndelag"/>
    <x v="14"/>
    <s v="1612"/>
    <s v="1612 Hemne"/>
    <x v="294"/>
    <x v="0"/>
    <n v="206"/>
    <x v="0"/>
  </r>
  <r>
    <s v="16 Sør-Trøndelag"/>
    <x v="14"/>
    <s v="1612"/>
    <s v="1612 Hemne"/>
    <x v="294"/>
    <x v="1"/>
    <n v="182"/>
    <x v="0"/>
  </r>
  <r>
    <s v="16 Sør-Trøndelag"/>
    <x v="14"/>
    <s v="1612"/>
    <s v="1612 Hemne"/>
    <x v="294"/>
    <x v="2"/>
    <n v="183"/>
    <x v="0"/>
  </r>
  <r>
    <s v="16 Sør-Trøndelag"/>
    <x v="14"/>
    <s v="1612"/>
    <s v="1612 Hemne"/>
    <x v="294"/>
    <x v="3"/>
    <n v="178"/>
    <x v="0"/>
  </r>
  <r>
    <s v="16 Sør-Trøndelag"/>
    <x v="14"/>
    <s v="1612"/>
    <s v="1612 Hemne"/>
    <x v="294"/>
    <x v="4"/>
    <n v="164"/>
    <x v="0"/>
  </r>
  <r>
    <s v="16 Sør-Trøndelag"/>
    <x v="14"/>
    <s v="1612"/>
    <s v="1612 Hemne"/>
    <x v="294"/>
    <x v="5"/>
    <n v="124"/>
    <x v="0"/>
  </r>
  <r>
    <s v="16 Sør-Trøndelag"/>
    <x v="14"/>
    <s v="1612"/>
    <s v="1612 Hemne"/>
    <x v="294"/>
    <x v="6"/>
    <n v="134"/>
    <x v="0"/>
  </r>
  <r>
    <s v="16 Sør-Trøndelag"/>
    <x v="14"/>
    <s v="1612"/>
    <s v="1612 Hemne"/>
    <x v="294"/>
    <x v="7"/>
    <n v="123"/>
    <x v="0"/>
  </r>
  <r>
    <s v="16 Sør-Trøndelag"/>
    <x v="14"/>
    <s v="1612"/>
    <s v="1612 Hemne"/>
    <x v="294"/>
    <x v="8"/>
    <n v="123"/>
    <x v="0"/>
  </r>
  <r>
    <s v="16 Sør-Trøndelag"/>
    <x v="14"/>
    <s v="1612"/>
    <s v="1612 Hemne"/>
    <x v="294"/>
    <x v="9"/>
    <n v="199"/>
    <x v="0"/>
  </r>
  <r>
    <s v="16 Sør-Trøndelag"/>
    <x v="14"/>
    <s v="1612"/>
    <s v="1612 Hemne"/>
    <x v="294"/>
    <x v="10"/>
    <n v="210"/>
    <x v="0"/>
  </r>
  <r>
    <s v="16 Sør-Trøndelag"/>
    <x v="14"/>
    <s v="1612"/>
    <s v="1612 Hemne"/>
    <x v="294"/>
    <x v="11"/>
    <n v="185"/>
    <x v="0"/>
  </r>
  <r>
    <s v="16 Sør-Trøndelag"/>
    <x v="14"/>
    <s v="1612"/>
    <s v="1612 Hemne"/>
    <x v="294"/>
    <x v="12"/>
    <n v="162"/>
    <x v="0"/>
  </r>
  <r>
    <s v="16 Sør-Trøndelag"/>
    <x v="14"/>
    <s v="1613"/>
    <s v="1613 Snillfjord"/>
    <x v="295"/>
    <x v="0"/>
    <n v="107"/>
    <x v="0"/>
  </r>
  <r>
    <s v="16 Sør-Trøndelag"/>
    <x v="14"/>
    <s v="1613"/>
    <s v="1613 Snillfjord"/>
    <x v="295"/>
    <x v="1"/>
    <n v="98"/>
    <x v="0"/>
  </r>
  <r>
    <s v="16 Sør-Trøndelag"/>
    <x v="14"/>
    <s v="1613"/>
    <s v="1613 Snillfjord"/>
    <x v="295"/>
    <x v="2"/>
    <n v="87"/>
    <x v="0"/>
  </r>
  <r>
    <s v="16 Sør-Trøndelag"/>
    <x v="14"/>
    <s v="1613"/>
    <s v="1613 Snillfjord"/>
    <x v="295"/>
    <x v="3"/>
    <n v="83"/>
    <x v="0"/>
  </r>
  <r>
    <s v="16 Sør-Trøndelag"/>
    <x v="14"/>
    <s v="1613"/>
    <s v="1613 Snillfjord"/>
    <x v="295"/>
    <x v="4"/>
    <n v="76"/>
    <x v="0"/>
  </r>
  <r>
    <s v="16 Sør-Trøndelag"/>
    <x v="14"/>
    <s v="1613"/>
    <s v="1613 Snillfjord"/>
    <x v="295"/>
    <x v="5"/>
    <n v="72"/>
    <x v="0"/>
  </r>
  <r>
    <s v="16 Sør-Trøndelag"/>
    <x v="14"/>
    <s v="1613"/>
    <s v="1613 Snillfjord"/>
    <x v="295"/>
    <x v="6"/>
    <n v="69"/>
    <x v="0"/>
  </r>
  <r>
    <s v="16 Sør-Trøndelag"/>
    <x v="14"/>
    <s v="1613"/>
    <s v="1613 Snillfjord"/>
    <x v="295"/>
    <x v="7"/>
    <n v="61"/>
    <x v="0"/>
  </r>
  <r>
    <s v="16 Sør-Trøndelag"/>
    <x v="14"/>
    <s v="1613"/>
    <s v="1613 Snillfjord"/>
    <x v="295"/>
    <x v="8"/>
    <n v="61"/>
    <x v="0"/>
  </r>
  <r>
    <s v="16 Sør-Trøndelag"/>
    <x v="14"/>
    <s v="1613"/>
    <s v="1613 Snillfjord"/>
    <x v="295"/>
    <x v="9"/>
    <n v="56"/>
    <x v="0"/>
  </r>
  <r>
    <s v="16 Sør-Trøndelag"/>
    <x v="14"/>
    <s v="1613"/>
    <s v="1613 Snillfjord"/>
    <x v="295"/>
    <x v="10"/>
    <n v="55"/>
    <x v="0"/>
  </r>
  <r>
    <s v="16 Sør-Trøndelag"/>
    <x v="14"/>
    <s v="1613"/>
    <s v="1613 Snillfjord"/>
    <x v="295"/>
    <x v="11"/>
    <n v="46"/>
    <x v="0"/>
  </r>
  <r>
    <s v="16 Sør-Trøndelag"/>
    <x v="14"/>
    <s v="1613"/>
    <s v="1613 Snillfjord"/>
    <x v="295"/>
    <x v="12"/>
    <n v="46"/>
    <x v="0"/>
  </r>
  <r>
    <s v="16 Sør-Trøndelag"/>
    <x v="14"/>
    <s v="1617"/>
    <s v="1617 Hitra"/>
    <x v="296"/>
    <x v="0"/>
    <n v="116"/>
    <x v="0"/>
  </r>
  <r>
    <s v="16 Sør-Trøndelag"/>
    <x v="14"/>
    <s v="1617"/>
    <s v="1617 Hitra"/>
    <x v="296"/>
    <x v="1"/>
    <n v="111"/>
    <x v="0"/>
  </r>
  <r>
    <s v="16 Sør-Trøndelag"/>
    <x v="14"/>
    <s v="1617"/>
    <s v="1617 Hitra"/>
    <x v="296"/>
    <x v="2"/>
    <n v="106"/>
    <x v="0"/>
  </r>
  <r>
    <s v="16 Sør-Trøndelag"/>
    <x v="14"/>
    <s v="1617"/>
    <s v="1617 Hitra"/>
    <x v="296"/>
    <x v="3"/>
    <n v="102"/>
    <x v="0"/>
  </r>
  <r>
    <s v="16 Sør-Trøndelag"/>
    <x v="14"/>
    <s v="1617"/>
    <s v="1617 Hitra"/>
    <x v="296"/>
    <x v="4"/>
    <n v="83"/>
    <x v="0"/>
  </r>
  <r>
    <s v="16 Sør-Trøndelag"/>
    <x v="14"/>
    <s v="1617"/>
    <s v="1617 Hitra"/>
    <x v="296"/>
    <x v="5"/>
    <n v="95"/>
    <x v="0"/>
  </r>
  <r>
    <s v="16 Sør-Trøndelag"/>
    <x v="14"/>
    <s v="1617"/>
    <s v="1617 Hitra"/>
    <x v="296"/>
    <x v="6"/>
    <n v="91"/>
    <x v="0"/>
  </r>
  <r>
    <s v="16 Sør-Trøndelag"/>
    <x v="14"/>
    <s v="1617"/>
    <s v="1617 Hitra"/>
    <x v="296"/>
    <x v="7"/>
    <n v="95"/>
    <x v="0"/>
  </r>
  <r>
    <s v="16 Sør-Trøndelag"/>
    <x v="14"/>
    <s v="1617"/>
    <s v="1617 Hitra"/>
    <x v="296"/>
    <x v="8"/>
    <n v="97"/>
    <x v="0"/>
  </r>
  <r>
    <s v="16 Sør-Trøndelag"/>
    <x v="14"/>
    <s v="1617"/>
    <s v="1617 Hitra"/>
    <x v="296"/>
    <x v="9"/>
    <n v="88"/>
    <x v="0"/>
  </r>
  <r>
    <s v="16 Sør-Trøndelag"/>
    <x v="14"/>
    <s v="1617"/>
    <s v="1617 Hitra"/>
    <x v="296"/>
    <x v="10"/>
    <n v="75"/>
    <x v="0"/>
  </r>
  <r>
    <s v="16 Sør-Trøndelag"/>
    <x v="14"/>
    <s v="1617"/>
    <s v="1617 Hitra"/>
    <x v="296"/>
    <x v="11"/>
    <n v="67"/>
    <x v="0"/>
  </r>
  <r>
    <s v="16 Sør-Trøndelag"/>
    <x v="14"/>
    <s v="1617"/>
    <s v="1617 Hitra"/>
    <x v="296"/>
    <x v="12"/>
    <n v="68"/>
    <x v="0"/>
  </r>
  <r>
    <s v="16 Sør-Trøndelag"/>
    <x v="14"/>
    <s v="1620"/>
    <s v="1620 Frøya"/>
    <x v="297"/>
    <x v="0"/>
    <n v="38"/>
    <x v="0"/>
  </r>
  <r>
    <s v="16 Sør-Trøndelag"/>
    <x v="14"/>
    <s v="1620"/>
    <s v="1620 Frøya"/>
    <x v="297"/>
    <x v="1"/>
    <n v="33"/>
    <x v="0"/>
  </r>
  <r>
    <s v="16 Sør-Trøndelag"/>
    <x v="14"/>
    <s v="1620"/>
    <s v="1620 Frøya"/>
    <x v="297"/>
    <x v="2"/>
    <n v="39"/>
    <x v="0"/>
  </r>
  <r>
    <s v="16 Sør-Trøndelag"/>
    <x v="14"/>
    <s v="1620"/>
    <s v="1620 Frøya"/>
    <x v="297"/>
    <x v="3"/>
    <n v="32"/>
    <x v="0"/>
  </r>
  <r>
    <s v="16 Sør-Trøndelag"/>
    <x v="14"/>
    <s v="1620"/>
    <s v="1620 Frøya"/>
    <x v="297"/>
    <x v="4"/>
    <n v="30"/>
    <x v="0"/>
  </r>
  <r>
    <s v="16 Sør-Trøndelag"/>
    <x v="14"/>
    <s v="1620"/>
    <s v="1620 Frøya"/>
    <x v="297"/>
    <x v="5"/>
    <n v="32"/>
    <x v="0"/>
  </r>
  <r>
    <s v="16 Sør-Trøndelag"/>
    <x v="14"/>
    <s v="1620"/>
    <s v="1620 Frøya"/>
    <x v="297"/>
    <x v="6"/>
    <n v="31"/>
    <x v="0"/>
  </r>
  <r>
    <s v="16 Sør-Trøndelag"/>
    <x v="14"/>
    <s v="1620"/>
    <s v="1620 Frøya"/>
    <x v="297"/>
    <x v="7"/>
    <n v="31"/>
    <x v="0"/>
  </r>
  <r>
    <s v="16 Sør-Trøndelag"/>
    <x v="14"/>
    <s v="1620"/>
    <s v="1620 Frøya"/>
    <x v="297"/>
    <x v="8"/>
    <n v="29"/>
    <x v="0"/>
  </r>
  <r>
    <s v="16 Sør-Trøndelag"/>
    <x v="14"/>
    <s v="1620"/>
    <s v="1620 Frøya"/>
    <x v="297"/>
    <x v="9"/>
    <n v="27"/>
    <x v="0"/>
  </r>
  <r>
    <s v="16 Sør-Trøndelag"/>
    <x v="14"/>
    <s v="1620"/>
    <s v="1620 Frøya"/>
    <x v="297"/>
    <x v="10"/>
    <n v="21"/>
    <x v="0"/>
  </r>
  <r>
    <s v="16 Sør-Trøndelag"/>
    <x v="14"/>
    <s v="1620"/>
    <s v="1620 Frøya"/>
    <x v="297"/>
    <x v="11"/>
    <n v="21"/>
    <x v="0"/>
  </r>
  <r>
    <s v="16 Sør-Trøndelag"/>
    <x v="14"/>
    <s v="1620"/>
    <s v="1620 Frøya"/>
    <x v="297"/>
    <x v="12"/>
    <n v="22"/>
    <x v="0"/>
  </r>
  <r>
    <s v="16 Sør-Trøndelag"/>
    <x v="14"/>
    <s v="1621"/>
    <s v="1621 Ørland"/>
    <x v="298"/>
    <x v="0"/>
    <n v="250"/>
    <x v="0"/>
  </r>
  <r>
    <s v="16 Sør-Trøndelag"/>
    <x v="14"/>
    <s v="1621"/>
    <s v="1621 Ørland"/>
    <x v="298"/>
    <x v="1"/>
    <n v="238"/>
    <x v="0"/>
  </r>
  <r>
    <s v="16 Sør-Trøndelag"/>
    <x v="14"/>
    <s v="1621"/>
    <s v="1621 Ørland"/>
    <x v="298"/>
    <x v="2"/>
    <n v="248"/>
    <x v="0"/>
  </r>
  <r>
    <s v="16 Sør-Trøndelag"/>
    <x v="14"/>
    <s v="1621"/>
    <s v="1621 Ørland"/>
    <x v="298"/>
    <x v="3"/>
    <n v="258"/>
    <x v="0"/>
  </r>
  <r>
    <s v="16 Sør-Trøndelag"/>
    <x v="14"/>
    <s v="1621"/>
    <s v="1621 Ørland"/>
    <x v="298"/>
    <x v="4"/>
    <n v="249"/>
    <x v="0"/>
  </r>
  <r>
    <s v="16 Sør-Trøndelag"/>
    <x v="14"/>
    <s v="1621"/>
    <s v="1621 Ørland"/>
    <x v="298"/>
    <x v="5"/>
    <n v="232"/>
    <x v="0"/>
  </r>
  <r>
    <s v="16 Sør-Trøndelag"/>
    <x v="14"/>
    <s v="1621"/>
    <s v="1621 Ørland"/>
    <x v="298"/>
    <x v="6"/>
    <n v="172"/>
    <x v="0"/>
  </r>
  <r>
    <s v="16 Sør-Trøndelag"/>
    <x v="14"/>
    <s v="1621"/>
    <s v="1621 Ørland"/>
    <x v="298"/>
    <x v="7"/>
    <n v="225"/>
    <x v="0"/>
  </r>
  <r>
    <s v="16 Sør-Trøndelag"/>
    <x v="14"/>
    <s v="1621"/>
    <s v="1621 Ørland"/>
    <x v="298"/>
    <x v="8"/>
    <n v="204"/>
    <x v="0"/>
  </r>
  <r>
    <s v="16 Sør-Trøndelag"/>
    <x v="14"/>
    <s v="1621"/>
    <s v="1621 Ørland"/>
    <x v="298"/>
    <x v="9"/>
    <n v="197"/>
    <x v="0"/>
  </r>
  <r>
    <s v="16 Sør-Trøndelag"/>
    <x v="14"/>
    <s v="1621"/>
    <s v="1621 Ørland"/>
    <x v="298"/>
    <x v="10"/>
    <n v="182"/>
    <x v="0"/>
  </r>
  <r>
    <s v="16 Sør-Trøndelag"/>
    <x v="14"/>
    <s v="1621"/>
    <s v="1621 Ørland"/>
    <x v="298"/>
    <x v="11"/>
    <n v="190"/>
    <x v="0"/>
  </r>
  <r>
    <s v="16 Sør-Trøndelag"/>
    <x v="14"/>
    <s v="1621"/>
    <s v="1621 Ørland"/>
    <x v="298"/>
    <x v="12"/>
    <n v="156"/>
    <x v="0"/>
  </r>
  <r>
    <s v="16 Sør-Trøndelag"/>
    <x v="14"/>
    <s v="1622"/>
    <s v="1622 Agdenes"/>
    <x v="299"/>
    <x v="0"/>
    <n v="143"/>
    <x v="0"/>
  </r>
  <r>
    <s v="16 Sør-Trøndelag"/>
    <x v="14"/>
    <s v="1622"/>
    <s v="1622 Agdenes"/>
    <x v="299"/>
    <x v="1"/>
    <n v="129"/>
    <x v="0"/>
  </r>
  <r>
    <s v="16 Sør-Trøndelag"/>
    <x v="14"/>
    <s v="1622"/>
    <s v="1622 Agdenes"/>
    <x v="299"/>
    <x v="2"/>
    <n v="137"/>
    <x v="0"/>
  </r>
  <r>
    <s v="16 Sør-Trøndelag"/>
    <x v="14"/>
    <s v="1622"/>
    <s v="1622 Agdenes"/>
    <x v="299"/>
    <x v="3"/>
    <n v="143"/>
    <x v="0"/>
  </r>
  <r>
    <s v="16 Sør-Trøndelag"/>
    <x v="14"/>
    <s v="1622"/>
    <s v="1622 Agdenes"/>
    <x v="299"/>
    <x v="4"/>
    <n v="138"/>
    <x v="0"/>
  </r>
  <r>
    <s v="16 Sør-Trøndelag"/>
    <x v="14"/>
    <s v="1622"/>
    <s v="1622 Agdenes"/>
    <x v="299"/>
    <x v="5"/>
    <n v="139"/>
    <x v="0"/>
  </r>
  <r>
    <s v="16 Sør-Trøndelag"/>
    <x v="14"/>
    <s v="1622"/>
    <s v="1622 Agdenes"/>
    <x v="299"/>
    <x v="6"/>
    <n v="143"/>
    <x v="0"/>
  </r>
  <r>
    <s v="16 Sør-Trøndelag"/>
    <x v="14"/>
    <s v="1622"/>
    <s v="1622 Agdenes"/>
    <x v="299"/>
    <x v="7"/>
    <n v="141"/>
    <x v="0"/>
  </r>
  <r>
    <s v="16 Sør-Trøndelag"/>
    <x v="14"/>
    <s v="1622"/>
    <s v="1622 Agdenes"/>
    <x v="299"/>
    <x v="8"/>
    <n v="121"/>
    <x v="0"/>
  </r>
  <r>
    <s v="16 Sør-Trøndelag"/>
    <x v="14"/>
    <s v="1622"/>
    <s v="1622 Agdenes"/>
    <x v="299"/>
    <x v="9"/>
    <n v="121"/>
    <x v="0"/>
  </r>
  <r>
    <s v="16 Sør-Trøndelag"/>
    <x v="14"/>
    <s v="1622"/>
    <s v="1622 Agdenes"/>
    <x v="299"/>
    <x v="10"/>
    <n v="113"/>
    <x v="0"/>
  </r>
  <r>
    <s v="16 Sør-Trøndelag"/>
    <x v="14"/>
    <s v="1622"/>
    <s v="1622 Agdenes"/>
    <x v="299"/>
    <x v="11"/>
    <n v="101"/>
    <x v="0"/>
  </r>
  <r>
    <s v="16 Sør-Trøndelag"/>
    <x v="14"/>
    <s v="1622"/>
    <s v="1622 Agdenes"/>
    <x v="299"/>
    <x v="12"/>
    <n v="104"/>
    <x v="0"/>
  </r>
  <r>
    <s v="16 Sør-Trøndelag"/>
    <x v="14"/>
    <s v="1624"/>
    <s v="1624 Rissa"/>
    <x v="300"/>
    <x v="0"/>
    <n v="362"/>
    <x v="0"/>
  </r>
  <r>
    <s v="16 Sør-Trøndelag"/>
    <x v="14"/>
    <s v="1624"/>
    <s v="1624 Rissa"/>
    <x v="300"/>
    <x v="1"/>
    <n v="369"/>
    <x v="0"/>
  </r>
  <r>
    <s v="16 Sør-Trøndelag"/>
    <x v="14"/>
    <s v="1624"/>
    <s v="1624 Rissa"/>
    <x v="300"/>
    <x v="2"/>
    <n v="331"/>
    <x v="0"/>
  </r>
  <r>
    <s v="16 Sør-Trøndelag"/>
    <x v="14"/>
    <s v="1624"/>
    <s v="1624 Rissa"/>
    <x v="300"/>
    <x v="3"/>
    <n v="366"/>
    <x v="0"/>
  </r>
  <r>
    <s v="16 Sør-Trøndelag"/>
    <x v="14"/>
    <s v="1624"/>
    <s v="1624 Rissa"/>
    <x v="300"/>
    <x v="4"/>
    <n v="331"/>
    <x v="0"/>
  </r>
  <r>
    <s v="16 Sør-Trøndelag"/>
    <x v="14"/>
    <s v="1624"/>
    <s v="1624 Rissa"/>
    <x v="300"/>
    <x v="5"/>
    <n v="304"/>
    <x v="0"/>
  </r>
  <r>
    <s v="16 Sør-Trøndelag"/>
    <x v="14"/>
    <s v="1624"/>
    <s v="1624 Rissa"/>
    <x v="300"/>
    <x v="6"/>
    <n v="301"/>
    <x v="0"/>
  </r>
  <r>
    <s v="16 Sør-Trøndelag"/>
    <x v="14"/>
    <s v="1624"/>
    <s v="1624 Rissa"/>
    <x v="300"/>
    <x v="7"/>
    <n v="283"/>
    <x v="0"/>
  </r>
  <r>
    <s v="16 Sør-Trøndelag"/>
    <x v="14"/>
    <s v="1624"/>
    <s v="1624 Rissa"/>
    <x v="300"/>
    <x v="8"/>
    <n v="284"/>
    <x v="0"/>
  </r>
  <r>
    <s v="16 Sør-Trøndelag"/>
    <x v="14"/>
    <s v="1624"/>
    <s v="1624 Rissa"/>
    <x v="300"/>
    <x v="9"/>
    <n v="250"/>
    <x v="0"/>
  </r>
  <r>
    <s v="16 Sør-Trøndelag"/>
    <x v="14"/>
    <s v="1624"/>
    <s v="1624 Rissa"/>
    <x v="300"/>
    <x v="10"/>
    <n v="249"/>
    <x v="0"/>
  </r>
  <r>
    <s v="16 Sør-Trøndelag"/>
    <x v="14"/>
    <s v="1624"/>
    <s v="1624 Rissa"/>
    <x v="300"/>
    <x v="11"/>
    <n v="249"/>
    <x v="0"/>
  </r>
  <r>
    <s v="16 Sør-Trøndelag"/>
    <x v="14"/>
    <s v="1624"/>
    <s v="1624 Rissa"/>
    <x v="300"/>
    <x v="12"/>
    <n v="222"/>
    <x v="0"/>
  </r>
  <r>
    <s v="16 Sør-Trøndelag"/>
    <x v="14"/>
    <s v="1627"/>
    <s v="1627 Bjugn"/>
    <x v="301"/>
    <x v="0"/>
    <n v="144"/>
    <x v="0"/>
  </r>
  <r>
    <s v="16 Sør-Trøndelag"/>
    <x v="14"/>
    <s v="1627"/>
    <s v="1627 Bjugn"/>
    <x v="301"/>
    <x v="1"/>
    <n v="136"/>
    <x v="0"/>
  </r>
  <r>
    <s v="16 Sør-Trøndelag"/>
    <x v="14"/>
    <s v="1627"/>
    <s v="1627 Bjugn"/>
    <x v="301"/>
    <x v="2"/>
    <n v="144"/>
    <x v="0"/>
  </r>
  <r>
    <s v="16 Sør-Trøndelag"/>
    <x v="14"/>
    <s v="1627"/>
    <s v="1627 Bjugn"/>
    <x v="301"/>
    <x v="3"/>
    <n v="142"/>
    <x v="0"/>
  </r>
  <r>
    <s v="16 Sør-Trøndelag"/>
    <x v="14"/>
    <s v="1627"/>
    <s v="1627 Bjugn"/>
    <x v="301"/>
    <x v="4"/>
    <n v="125"/>
    <x v="0"/>
  </r>
  <r>
    <s v="16 Sør-Trøndelag"/>
    <x v="14"/>
    <s v="1627"/>
    <s v="1627 Bjugn"/>
    <x v="301"/>
    <x v="5"/>
    <n v="130"/>
    <x v="0"/>
  </r>
  <r>
    <s v="16 Sør-Trøndelag"/>
    <x v="14"/>
    <s v="1627"/>
    <s v="1627 Bjugn"/>
    <x v="301"/>
    <x v="6"/>
    <n v="140"/>
    <x v="0"/>
  </r>
  <r>
    <s v="16 Sør-Trøndelag"/>
    <x v="14"/>
    <s v="1627"/>
    <s v="1627 Bjugn"/>
    <x v="301"/>
    <x v="7"/>
    <n v="123"/>
    <x v="0"/>
  </r>
  <r>
    <s v="16 Sør-Trøndelag"/>
    <x v="14"/>
    <s v="1627"/>
    <s v="1627 Bjugn"/>
    <x v="301"/>
    <x v="8"/>
    <n v="125"/>
    <x v="0"/>
  </r>
  <r>
    <s v="16 Sør-Trøndelag"/>
    <x v="14"/>
    <s v="1627"/>
    <s v="1627 Bjugn"/>
    <x v="301"/>
    <x v="9"/>
    <n v="121"/>
    <x v="0"/>
  </r>
  <r>
    <s v="16 Sør-Trøndelag"/>
    <x v="14"/>
    <s v="1627"/>
    <s v="1627 Bjugn"/>
    <x v="301"/>
    <x v="10"/>
    <n v="98"/>
    <x v="0"/>
  </r>
  <r>
    <s v="16 Sør-Trøndelag"/>
    <x v="14"/>
    <s v="1627"/>
    <s v="1627 Bjugn"/>
    <x v="301"/>
    <x v="11"/>
    <n v="93"/>
    <x v="0"/>
  </r>
  <r>
    <s v="16 Sør-Trøndelag"/>
    <x v="14"/>
    <s v="1627"/>
    <s v="1627 Bjugn"/>
    <x v="301"/>
    <x v="12"/>
    <n v="111"/>
    <x v="0"/>
  </r>
  <r>
    <s v="16 Sør-Trøndelag"/>
    <x v="14"/>
    <s v="1630"/>
    <s v="1630 Åfjord"/>
    <x v="302"/>
    <x v="0"/>
    <n v="247"/>
    <x v="0"/>
  </r>
  <r>
    <s v="16 Sør-Trøndelag"/>
    <x v="14"/>
    <s v="1630"/>
    <s v="1630 Åfjord"/>
    <x v="302"/>
    <x v="1"/>
    <n v="237"/>
    <x v="0"/>
  </r>
  <r>
    <s v="16 Sør-Trøndelag"/>
    <x v="14"/>
    <s v="1630"/>
    <s v="1630 Åfjord"/>
    <x v="302"/>
    <x v="2"/>
    <n v="246"/>
    <x v="0"/>
  </r>
  <r>
    <s v="16 Sør-Trøndelag"/>
    <x v="14"/>
    <s v="1630"/>
    <s v="1630 Åfjord"/>
    <x v="302"/>
    <x v="3"/>
    <n v="247"/>
    <x v="0"/>
  </r>
  <r>
    <s v="16 Sør-Trøndelag"/>
    <x v="14"/>
    <s v="1630"/>
    <s v="1630 Åfjord"/>
    <x v="302"/>
    <x v="4"/>
    <n v="236"/>
    <x v="0"/>
  </r>
  <r>
    <s v="16 Sør-Trøndelag"/>
    <x v="14"/>
    <s v="1630"/>
    <s v="1630 Åfjord"/>
    <x v="302"/>
    <x v="5"/>
    <n v="209"/>
    <x v="0"/>
  </r>
  <r>
    <s v="16 Sør-Trøndelag"/>
    <x v="14"/>
    <s v="1630"/>
    <s v="1630 Åfjord"/>
    <x v="302"/>
    <x v="6"/>
    <n v="213"/>
    <x v="0"/>
  </r>
  <r>
    <s v="16 Sør-Trøndelag"/>
    <x v="14"/>
    <s v="1630"/>
    <s v="1630 Åfjord"/>
    <x v="302"/>
    <x v="7"/>
    <n v="223"/>
    <x v="0"/>
  </r>
  <r>
    <s v="16 Sør-Trøndelag"/>
    <x v="14"/>
    <s v="1630"/>
    <s v="1630 Åfjord"/>
    <x v="302"/>
    <x v="8"/>
    <n v="198"/>
    <x v="0"/>
  </r>
  <r>
    <s v="16 Sør-Trøndelag"/>
    <x v="14"/>
    <s v="1630"/>
    <s v="1630 Åfjord"/>
    <x v="302"/>
    <x v="9"/>
    <n v="194"/>
    <x v="0"/>
  </r>
  <r>
    <s v="16 Sør-Trøndelag"/>
    <x v="14"/>
    <s v="1630"/>
    <s v="1630 Åfjord"/>
    <x v="302"/>
    <x v="10"/>
    <n v="179"/>
    <x v="0"/>
  </r>
  <r>
    <s v="16 Sør-Trøndelag"/>
    <x v="14"/>
    <s v="1630"/>
    <s v="1630 Åfjord"/>
    <x v="302"/>
    <x v="11"/>
    <n v="169"/>
    <x v="0"/>
  </r>
  <r>
    <s v="16 Sør-Trøndelag"/>
    <x v="14"/>
    <s v="1630"/>
    <s v="1630 Åfjord"/>
    <x v="302"/>
    <x v="12"/>
    <n v="156"/>
    <x v="0"/>
  </r>
  <r>
    <s v="16 Sør-Trøndelag"/>
    <x v="14"/>
    <s v="1632"/>
    <s v="1632 Roan"/>
    <x v="303"/>
    <x v="0"/>
    <n v="84"/>
    <x v="0"/>
  </r>
  <r>
    <s v="16 Sør-Trøndelag"/>
    <x v="14"/>
    <s v="1632"/>
    <s v="1632 Roan"/>
    <x v="303"/>
    <x v="1"/>
    <n v="72"/>
    <x v="0"/>
  </r>
  <r>
    <s v="16 Sør-Trøndelag"/>
    <x v="14"/>
    <s v="1632"/>
    <s v="1632 Roan"/>
    <x v="303"/>
    <x v="2"/>
    <n v="67"/>
    <x v="0"/>
  </r>
  <r>
    <s v="16 Sør-Trøndelag"/>
    <x v="14"/>
    <s v="1632"/>
    <s v="1632 Roan"/>
    <x v="303"/>
    <x v="3"/>
    <n v="69"/>
    <x v="0"/>
  </r>
  <r>
    <s v="16 Sør-Trøndelag"/>
    <x v="14"/>
    <s v="1632"/>
    <s v="1632 Roan"/>
    <x v="303"/>
    <x v="4"/>
    <n v="57"/>
    <x v="0"/>
  </r>
  <r>
    <s v="16 Sør-Trøndelag"/>
    <x v="14"/>
    <s v="1632"/>
    <s v="1632 Roan"/>
    <x v="303"/>
    <x v="5"/>
    <n v="63"/>
    <x v="0"/>
  </r>
  <r>
    <s v="16 Sør-Trøndelag"/>
    <x v="14"/>
    <s v="1632"/>
    <s v="1632 Roan"/>
    <x v="303"/>
    <x v="6"/>
    <n v="65"/>
    <x v="0"/>
  </r>
  <r>
    <s v="16 Sør-Trøndelag"/>
    <x v="14"/>
    <s v="1632"/>
    <s v="1632 Roan"/>
    <x v="303"/>
    <x v="7"/>
    <n v="74"/>
    <x v="0"/>
  </r>
  <r>
    <s v="16 Sør-Trøndelag"/>
    <x v="14"/>
    <s v="1632"/>
    <s v="1632 Roan"/>
    <x v="303"/>
    <x v="8"/>
    <n v="67"/>
    <x v="0"/>
  </r>
  <r>
    <s v="16 Sør-Trøndelag"/>
    <x v="14"/>
    <s v="1632"/>
    <s v="1632 Roan"/>
    <x v="303"/>
    <x v="9"/>
    <n v="67"/>
    <x v="0"/>
  </r>
  <r>
    <s v="16 Sør-Trøndelag"/>
    <x v="14"/>
    <s v="1632"/>
    <s v="1632 Roan"/>
    <x v="303"/>
    <x v="10"/>
    <n v="61"/>
    <x v="0"/>
  </r>
  <r>
    <s v="16 Sør-Trøndelag"/>
    <x v="14"/>
    <s v="1632"/>
    <s v="1632 Roan"/>
    <x v="303"/>
    <x v="11"/>
    <n v="53"/>
    <x v="0"/>
  </r>
  <r>
    <s v="16 Sør-Trøndelag"/>
    <x v="14"/>
    <s v="1632"/>
    <s v="1632 Roan"/>
    <x v="303"/>
    <x v="12"/>
    <n v="53"/>
    <x v="0"/>
  </r>
  <r>
    <s v="16 Sør-Trøndelag"/>
    <x v="14"/>
    <s v="1633"/>
    <s v="1633 Osen"/>
    <x v="304"/>
    <x v="0"/>
    <n v="72"/>
    <x v="0"/>
  </r>
  <r>
    <s v="16 Sør-Trøndelag"/>
    <x v="14"/>
    <s v="1633"/>
    <s v="1633 Osen"/>
    <x v="304"/>
    <x v="1"/>
    <n v="55"/>
    <x v="0"/>
  </r>
  <r>
    <s v="16 Sør-Trøndelag"/>
    <x v="14"/>
    <s v="1633"/>
    <s v="1633 Osen"/>
    <x v="304"/>
    <x v="2"/>
    <n v="53"/>
    <x v="0"/>
  </r>
  <r>
    <s v="16 Sør-Trøndelag"/>
    <x v="14"/>
    <s v="1633"/>
    <s v="1633 Osen"/>
    <x v="304"/>
    <x v="3"/>
    <n v="53"/>
    <x v="0"/>
  </r>
  <r>
    <s v="16 Sør-Trøndelag"/>
    <x v="14"/>
    <s v="1633"/>
    <s v="1633 Osen"/>
    <x v="304"/>
    <x v="4"/>
    <n v="43"/>
    <x v="0"/>
  </r>
  <r>
    <s v="16 Sør-Trøndelag"/>
    <x v="14"/>
    <s v="1633"/>
    <s v="1633 Osen"/>
    <x v="304"/>
    <x v="5"/>
    <n v="50"/>
    <x v="0"/>
  </r>
  <r>
    <s v="16 Sør-Trøndelag"/>
    <x v="14"/>
    <s v="1633"/>
    <s v="1633 Osen"/>
    <x v="304"/>
    <x v="6"/>
    <n v="45"/>
    <x v="0"/>
  </r>
  <r>
    <s v="16 Sør-Trøndelag"/>
    <x v="14"/>
    <s v="1633"/>
    <s v="1633 Osen"/>
    <x v="304"/>
    <x v="7"/>
    <n v="38"/>
    <x v="0"/>
  </r>
  <r>
    <s v="16 Sør-Trøndelag"/>
    <x v="14"/>
    <s v="1633"/>
    <s v="1633 Osen"/>
    <x v="304"/>
    <x v="8"/>
    <n v="36"/>
    <x v="0"/>
  </r>
  <r>
    <s v="16 Sør-Trøndelag"/>
    <x v="14"/>
    <s v="1633"/>
    <s v="1633 Osen"/>
    <x v="304"/>
    <x v="9"/>
    <n v="39"/>
    <x v="0"/>
  </r>
  <r>
    <s v="16 Sør-Trøndelag"/>
    <x v="14"/>
    <s v="1633"/>
    <s v="1633 Osen"/>
    <x v="304"/>
    <x v="10"/>
    <n v="36"/>
    <x v="0"/>
  </r>
  <r>
    <s v="16 Sør-Trøndelag"/>
    <x v="14"/>
    <s v="1633"/>
    <s v="1633 Osen"/>
    <x v="304"/>
    <x v="11"/>
    <n v="35"/>
    <x v="0"/>
  </r>
  <r>
    <s v="16 Sør-Trøndelag"/>
    <x v="14"/>
    <s v="1633"/>
    <s v="1633 Osen"/>
    <x v="304"/>
    <x v="12"/>
    <n v="34"/>
    <x v="0"/>
  </r>
  <r>
    <s v="16 Sør-Trøndelag"/>
    <x v="14"/>
    <s v="1634"/>
    <s v="1634 Oppdal"/>
    <x v="305"/>
    <x v="0"/>
    <n v="423"/>
    <x v="0"/>
  </r>
  <r>
    <s v="16 Sør-Trøndelag"/>
    <x v="14"/>
    <s v="1634"/>
    <s v="1634 Oppdal"/>
    <x v="305"/>
    <x v="1"/>
    <n v="430"/>
    <x v="0"/>
  </r>
  <r>
    <s v="16 Sør-Trøndelag"/>
    <x v="14"/>
    <s v="1634"/>
    <s v="1634 Oppdal"/>
    <x v="305"/>
    <x v="2"/>
    <n v="445"/>
    <x v="0"/>
  </r>
  <r>
    <s v="16 Sør-Trøndelag"/>
    <x v="14"/>
    <s v="1634"/>
    <s v="1634 Oppdal"/>
    <x v="305"/>
    <x v="3"/>
    <n v="443"/>
    <x v="0"/>
  </r>
  <r>
    <s v="16 Sør-Trøndelag"/>
    <x v="14"/>
    <s v="1634"/>
    <s v="1634 Oppdal"/>
    <x v="305"/>
    <x v="4"/>
    <n v="417"/>
    <x v="0"/>
  </r>
  <r>
    <s v="16 Sør-Trøndelag"/>
    <x v="14"/>
    <s v="1634"/>
    <s v="1634 Oppdal"/>
    <x v="305"/>
    <x v="5"/>
    <n v="380"/>
    <x v="0"/>
  </r>
  <r>
    <s v="16 Sør-Trøndelag"/>
    <x v="14"/>
    <s v="1634"/>
    <s v="1634 Oppdal"/>
    <x v="305"/>
    <x v="6"/>
    <n v="356"/>
    <x v="0"/>
  </r>
  <r>
    <s v="16 Sør-Trøndelag"/>
    <x v="14"/>
    <s v="1634"/>
    <s v="1634 Oppdal"/>
    <x v="305"/>
    <x v="7"/>
    <n v="398"/>
    <x v="0"/>
  </r>
  <r>
    <s v="16 Sør-Trøndelag"/>
    <x v="14"/>
    <s v="1634"/>
    <s v="1634 Oppdal"/>
    <x v="305"/>
    <x v="8"/>
    <n v="390"/>
    <x v="0"/>
  </r>
  <r>
    <s v="16 Sør-Trøndelag"/>
    <x v="14"/>
    <s v="1634"/>
    <s v="1634 Oppdal"/>
    <x v="305"/>
    <x v="9"/>
    <n v="358"/>
    <x v="0"/>
  </r>
  <r>
    <s v="16 Sør-Trøndelag"/>
    <x v="14"/>
    <s v="1634"/>
    <s v="1634 Oppdal"/>
    <x v="305"/>
    <x v="10"/>
    <n v="349"/>
    <x v="0"/>
  </r>
  <r>
    <s v="16 Sør-Trøndelag"/>
    <x v="14"/>
    <s v="1634"/>
    <s v="1634 Oppdal"/>
    <x v="305"/>
    <x v="11"/>
    <n v="355"/>
    <x v="0"/>
  </r>
  <r>
    <s v="16 Sør-Trøndelag"/>
    <x v="14"/>
    <s v="1634"/>
    <s v="1634 Oppdal"/>
    <x v="305"/>
    <x v="12"/>
    <n v="314"/>
    <x v="0"/>
  </r>
  <r>
    <s v="16 Sør-Trøndelag"/>
    <x v="14"/>
    <s v="1635"/>
    <s v="1635 Rennebu"/>
    <x v="306"/>
    <x v="0"/>
    <n v="323"/>
    <x v="0"/>
  </r>
  <r>
    <s v="16 Sør-Trøndelag"/>
    <x v="14"/>
    <s v="1635"/>
    <s v="1635 Rennebu"/>
    <x v="306"/>
    <x v="1"/>
    <n v="303"/>
    <x v="0"/>
  </r>
  <r>
    <s v="16 Sør-Trøndelag"/>
    <x v="14"/>
    <s v="1635"/>
    <s v="1635 Rennebu"/>
    <x v="306"/>
    <x v="2"/>
    <n v="312"/>
    <x v="0"/>
  </r>
  <r>
    <s v="16 Sør-Trøndelag"/>
    <x v="14"/>
    <s v="1635"/>
    <s v="1635 Rennebu"/>
    <x v="306"/>
    <x v="3"/>
    <n v="342"/>
    <x v="0"/>
  </r>
  <r>
    <s v="16 Sør-Trøndelag"/>
    <x v="14"/>
    <s v="1635"/>
    <s v="1635 Rennebu"/>
    <x v="306"/>
    <x v="4"/>
    <n v="319"/>
    <x v="0"/>
  </r>
  <r>
    <s v="16 Sør-Trøndelag"/>
    <x v="14"/>
    <s v="1635"/>
    <s v="1635 Rennebu"/>
    <x v="306"/>
    <x v="5"/>
    <n v="343"/>
    <x v="0"/>
  </r>
  <r>
    <s v="16 Sør-Trøndelag"/>
    <x v="14"/>
    <s v="1635"/>
    <s v="1635 Rennebu"/>
    <x v="306"/>
    <x v="6"/>
    <n v="339"/>
    <x v="0"/>
  </r>
  <r>
    <s v="16 Sør-Trøndelag"/>
    <x v="14"/>
    <s v="1635"/>
    <s v="1635 Rennebu"/>
    <x v="306"/>
    <x v="7"/>
    <n v="339"/>
    <x v="0"/>
  </r>
  <r>
    <s v="16 Sør-Trøndelag"/>
    <x v="14"/>
    <s v="1635"/>
    <s v="1635 Rennebu"/>
    <x v="306"/>
    <x v="8"/>
    <n v="300"/>
    <x v="0"/>
  </r>
  <r>
    <s v="16 Sør-Trøndelag"/>
    <x v="14"/>
    <s v="1635"/>
    <s v="1635 Rennebu"/>
    <x v="306"/>
    <x v="9"/>
    <n v="301"/>
    <x v="0"/>
  </r>
  <r>
    <s v="16 Sør-Trøndelag"/>
    <x v="14"/>
    <s v="1635"/>
    <s v="1635 Rennebu"/>
    <x v="306"/>
    <x v="10"/>
    <n v="291"/>
    <x v="0"/>
  </r>
  <r>
    <s v="16 Sør-Trøndelag"/>
    <x v="14"/>
    <s v="1635"/>
    <s v="1635 Rennebu"/>
    <x v="306"/>
    <x v="11"/>
    <n v="277"/>
    <x v="0"/>
  </r>
  <r>
    <s v="16 Sør-Trøndelag"/>
    <x v="14"/>
    <s v="1635"/>
    <s v="1635 Rennebu"/>
    <x v="306"/>
    <x v="12"/>
    <n v="264"/>
    <x v="0"/>
  </r>
  <r>
    <s v="16 Sør-Trøndelag"/>
    <x v="14"/>
    <s v="1636"/>
    <s v="1636 Meldal"/>
    <x v="307"/>
    <x v="0"/>
    <n v="195"/>
    <x v="0"/>
  </r>
  <r>
    <s v="16 Sør-Trøndelag"/>
    <x v="14"/>
    <s v="1636"/>
    <s v="1636 Meldal"/>
    <x v="307"/>
    <x v="1"/>
    <n v="195"/>
    <x v="0"/>
  </r>
  <r>
    <s v="16 Sør-Trøndelag"/>
    <x v="14"/>
    <s v="1636"/>
    <s v="1636 Meldal"/>
    <x v="307"/>
    <x v="2"/>
    <n v="197"/>
    <x v="0"/>
  </r>
  <r>
    <s v="16 Sør-Trøndelag"/>
    <x v="14"/>
    <s v="1636"/>
    <s v="1636 Meldal"/>
    <x v="307"/>
    <x v="3"/>
    <n v="216"/>
    <x v="0"/>
  </r>
  <r>
    <s v="16 Sør-Trøndelag"/>
    <x v="14"/>
    <s v="1636"/>
    <s v="1636 Meldal"/>
    <x v="307"/>
    <x v="4"/>
    <n v="208"/>
    <x v="0"/>
  </r>
  <r>
    <s v="16 Sør-Trøndelag"/>
    <x v="14"/>
    <s v="1636"/>
    <s v="1636 Meldal"/>
    <x v="307"/>
    <x v="5"/>
    <n v="197"/>
    <x v="0"/>
  </r>
  <r>
    <s v="16 Sør-Trøndelag"/>
    <x v="14"/>
    <s v="1636"/>
    <s v="1636 Meldal"/>
    <x v="307"/>
    <x v="6"/>
    <n v="186"/>
    <x v="0"/>
  </r>
  <r>
    <s v="16 Sør-Trøndelag"/>
    <x v="14"/>
    <s v="1636"/>
    <s v="1636 Meldal"/>
    <x v="307"/>
    <x v="7"/>
    <n v="179"/>
    <x v="0"/>
  </r>
  <r>
    <s v="16 Sør-Trøndelag"/>
    <x v="14"/>
    <s v="1636"/>
    <s v="1636 Meldal"/>
    <x v="307"/>
    <x v="8"/>
    <n v="168"/>
    <x v="0"/>
  </r>
  <r>
    <s v="16 Sør-Trøndelag"/>
    <x v="14"/>
    <s v="1636"/>
    <s v="1636 Meldal"/>
    <x v="307"/>
    <x v="9"/>
    <n v="174"/>
    <x v="0"/>
  </r>
  <r>
    <s v="16 Sør-Trøndelag"/>
    <x v="14"/>
    <s v="1636"/>
    <s v="1636 Meldal"/>
    <x v="307"/>
    <x v="10"/>
    <n v="179"/>
    <x v="0"/>
  </r>
  <r>
    <s v="16 Sør-Trøndelag"/>
    <x v="14"/>
    <s v="1636"/>
    <s v="1636 Meldal"/>
    <x v="307"/>
    <x v="11"/>
    <n v="174"/>
    <x v="0"/>
  </r>
  <r>
    <s v="16 Sør-Trøndelag"/>
    <x v="14"/>
    <s v="1636"/>
    <s v="1636 Meldal"/>
    <x v="307"/>
    <x v="12"/>
    <n v="141"/>
    <x v="0"/>
  </r>
  <r>
    <s v="16 Sør-Trøndelag"/>
    <x v="14"/>
    <s v="1638"/>
    <s v="1638 Orkdal"/>
    <x v="308"/>
    <x v="0"/>
    <n v="271"/>
    <x v="0"/>
  </r>
  <r>
    <s v="16 Sør-Trøndelag"/>
    <x v="14"/>
    <s v="1638"/>
    <s v="1638 Orkdal"/>
    <x v="308"/>
    <x v="1"/>
    <n v="243"/>
    <x v="0"/>
  </r>
  <r>
    <s v="16 Sør-Trøndelag"/>
    <x v="14"/>
    <s v="1638"/>
    <s v="1638 Orkdal"/>
    <x v="308"/>
    <x v="2"/>
    <n v="266"/>
    <x v="0"/>
  </r>
  <r>
    <s v="16 Sør-Trøndelag"/>
    <x v="14"/>
    <s v="1638"/>
    <s v="1638 Orkdal"/>
    <x v="308"/>
    <x v="3"/>
    <n v="265"/>
    <x v="0"/>
  </r>
  <r>
    <s v="16 Sør-Trøndelag"/>
    <x v="14"/>
    <s v="1638"/>
    <s v="1638 Orkdal"/>
    <x v="308"/>
    <x v="4"/>
    <n v="265"/>
    <x v="0"/>
  </r>
  <r>
    <s v="16 Sør-Trøndelag"/>
    <x v="14"/>
    <s v="1638"/>
    <s v="1638 Orkdal"/>
    <x v="308"/>
    <x v="5"/>
    <n v="287"/>
    <x v="0"/>
  </r>
  <r>
    <s v="16 Sør-Trøndelag"/>
    <x v="14"/>
    <s v="1638"/>
    <s v="1638 Orkdal"/>
    <x v="308"/>
    <x v="6"/>
    <n v="274"/>
    <x v="0"/>
  </r>
  <r>
    <s v="16 Sør-Trøndelag"/>
    <x v="14"/>
    <s v="1638"/>
    <s v="1638 Orkdal"/>
    <x v="308"/>
    <x v="7"/>
    <n v="341"/>
    <x v="0"/>
  </r>
  <r>
    <s v="16 Sør-Trøndelag"/>
    <x v="14"/>
    <s v="1638"/>
    <s v="1638 Orkdal"/>
    <x v="308"/>
    <x v="8"/>
    <n v="282"/>
    <x v="0"/>
  </r>
  <r>
    <s v="16 Sør-Trøndelag"/>
    <x v="14"/>
    <s v="1638"/>
    <s v="1638 Orkdal"/>
    <x v="308"/>
    <x v="9"/>
    <n v="178"/>
    <x v="0"/>
  </r>
  <r>
    <s v="16 Sør-Trøndelag"/>
    <x v="14"/>
    <s v="1638"/>
    <s v="1638 Orkdal"/>
    <x v="308"/>
    <x v="10"/>
    <n v="169"/>
    <x v="0"/>
  </r>
  <r>
    <s v="16 Sør-Trøndelag"/>
    <x v="14"/>
    <s v="1638"/>
    <s v="1638 Orkdal"/>
    <x v="308"/>
    <x v="11"/>
    <n v="147"/>
    <x v="0"/>
  </r>
  <r>
    <s v="16 Sør-Trøndelag"/>
    <x v="14"/>
    <s v="1638"/>
    <s v="1638 Orkdal"/>
    <x v="308"/>
    <x v="12"/>
    <n v="144"/>
    <x v="0"/>
  </r>
  <r>
    <s v="16 Sør-Trøndelag"/>
    <x v="14"/>
    <s v="1640"/>
    <s v="1640 Røros"/>
    <x v="309"/>
    <x v="0"/>
    <n v="172"/>
    <x v="0"/>
  </r>
  <r>
    <s v="16 Sør-Trøndelag"/>
    <x v="14"/>
    <s v="1640"/>
    <s v="1640 Røros"/>
    <x v="309"/>
    <x v="1"/>
    <n v="175"/>
    <x v="0"/>
  </r>
  <r>
    <s v="16 Sør-Trøndelag"/>
    <x v="14"/>
    <s v="1640"/>
    <s v="1640 Røros"/>
    <x v="309"/>
    <x v="2"/>
    <n v="169"/>
    <x v="0"/>
  </r>
  <r>
    <s v="16 Sør-Trøndelag"/>
    <x v="14"/>
    <s v="1640"/>
    <s v="1640 Røros"/>
    <x v="309"/>
    <x v="3"/>
    <n v="162"/>
    <x v="0"/>
  </r>
  <r>
    <s v="16 Sør-Trøndelag"/>
    <x v="14"/>
    <s v="1640"/>
    <s v="1640 Røros"/>
    <x v="309"/>
    <x v="4"/>
    <n v="125"/>
    <x v="0"/>
  </r>
  <r>
    <s v="16 Sør-Trøndelag"/>
    <x v="14"/>
    <s v="1640"/>
    <s v="1640 Røros"/>
    <x v="309"/>
    <x v="5"/>
    <n v="121"/>
    <x v="0"/>
  </r>
  <r>
    <s v="16 Sør-Trøndelag"/>
    <x v="14"/>
    <s v="1640"/>
    <s v="1640 Røros"/>
    <x v="309"/>
    <x v="6"/>
    <n v="123"/>
    <x v="0"/>
  </r>
  <r>
    <s v="16 Sør-Trøndelag"/>
    <x v="14"/>
    <s v="1640"/>
    <s v="1640 Røros"/>
    <x v="309"/>
    <x v="7"/>
    <n v="237"/>
    <x v="0"/>
  </r>
  <r>
    <s v="16 Sør-Trøndelag"/>
    <x v="14"/>
    <s v="1640"/>
    <s v="1640 Røros"/>
    <x v="309"/>
    <x v="8"/>
    <n v="211"/>
    <x v="0"/>
  </r>
  <r>
    <s v="16 Sør-Trøndelag"/>
    <x v="14"/>
    <s v="1640"/>
    <s v="1640 Røros"/>
    <x v="309"/>
    <x v="9"/>
    <n v="194"/>
    <x v="0"/>
  </r>
  <r>
    <s v="16 Sør-Trøndelag"/>
    <x v="14"/>
    <s v="1640"/>
    <s v="1640 Røros"/>
    <x v="309"/>
    <x v="10"/>
    <n v="203"/>
    <x v="0"/>
  </r>
  <r>
    <s v="16 Sør-Trøndelag"/>
    <x v="14"/>
    <s v="1640"/>
    <s v="1640 Røros"/>
    <x v="309"/>
    <x v="11"/>
    <n v="193"/>
    <x v="0"/>
  </r>
  <r>
    <s v="16 Sør-Trøndelag"/>
    <x v="14"/>
    <s v="1640"/>
    <s v="1640 Røros"/>
    <x v="309"/>
    <x v="12"/>
    <n v="169"/>
    <x v="0"/>
  </r>
  <r>
    <s v="16 Sør-Trøndelag"/>
    <x v="14"/>
    <s v="1644"/>
    <s v="1644 Holtålen"/>
    <x v="310"/>
    <x v="0"/>
    <n v="116"/>
    <x v="0"/>
  </r>
  <r>
    <s v="16 Sør-Trøndelag"/>
    <x v="14"/>
    <s v="1644"/>
    <s v="1644 Holtålen"/>
    <x v="310"/>
    <x v="1"/>
    <n v="94"/>
    <x v="0"/>
  </r>
  <r>
    <s v="16 Sør-Trøndelag"/>
    <x v="14"/>
    <s v="1644"/>
    <s v="1644 Holtålen"/>
    <x v="310"/>
    <x v="2"/>
    <n v="98"/>
    <x v="0"/>
  </r>
  <r>
    <s v="16 Sør-Trøndelag"/>
    <x v="14"/>
    <s v="1644"/>
    <s v="1644 Holtålen"/>
    <x v="310"/>
    <x v="3"/>
    <n v="92"/>
    <x v="0"/>
  </r>
  <r>
    <s v="16 Sør-Trøndelag"/>
    <x v="14"/>
    <s v="1644"/>
    <s v="1644 Holtålen"/>
    <x v="310"/>
    <x v="4"/>
    <n v="93"/>
    <x v="0"/>
  </r>
  <r>
    <s v="16 Sør-Trøndelag"/>
    <x v="14"/>
    <s v="1644"/>
    <s v="1644 Holtålen"/>
    <x v="310"/>
    <x v="5"/>
    <n v="81"/>
    <x v="0"/>
  </r>
  <r>
    <s v="16 Sør-Trøndelag"/>
    <x v="14"/>
    <s v="1644"/>
    <s v="1644 Holtålen"/>
    <x v="310"/>
    <x v="6"/>
    <n v="86"/>
    <x v="0"/>
  </r>
  <r>
    <s v="16 Sør-Trøndelag"/>
    <x v="14"/>
    <s v="1644"/>
    <s v="1644 Holtålen"/>
    <x v="310"/>
    <x v="7"/>
    <n v="86"/>
    <x v="0"/>
  </r>
  <r>
    <s v="16 Sør-Trøndelag"/>
    <x v="14"/>
    <s v="1644"/>
    <s v="1644 Holtålen"/>
    <x v="310"/>
    <x v="8"/>
    <n v="86"/>
    <x v="0"/>
  </r>
  <r>
    <s v="16 Sør-Trøndelag"/>
    <x v="14"/>
    <s v="1644"/>
    <s v="1644 Holtålen"/>
    <x v="310"/>
    <x v="9"/>
    <n v="97"/>
    <x v="0"/>
  </r>
  <r>
    <s v="16 Sør-Trøndelag"/>
    <x v="14"/>
    <s v="1644"/>
    <s v="1644 Holtålen"/>
    <x v="310"/>
    <x v="10"/>
    <n v="88"/>
    <x v="0"/>
  </r>
  <r>
    <s v="16 Sør-Trøndelag"/>
    <x v="14"/>
    <s v="1644"/>
    <s v="1644 Holtålen"/>
    <x v="310"/>
    <x v="11"/>
    <n v="78"/>
    <x v="0"/>
  </r>
  <r>
    <s v="16 Sør-Trøndelag"/>
    <x v="14"/>
    <s v="1644"/>
    <s v="1644 Holtålen"/>
    <x v="310"/>
    <x v="12"/>
    <n v="70"/>
    <x v="0"/>
  </r>
  <r>
    <s v="16 Sør-Trøndelag"/>
    <x v="14"/>
    <s v="1648"/>
    <s v="1648 Midtre Gauldal"/>
    <x v="311"/>
    <x v="0"/>
    <n v="428"/>
    <x v="0"/>
  </r>
  <r>
    <s v="16 Sør-Trøndelag"/>
    <x v="14"/>
    <s v="1648"/>
    <s v="1648 Midtre Gauldal"/>
    <x v="311"/>
    <x v="1"/>
    <n v="402"/>
    <x v="0"/>
  </r>
  <r>
    <s v="16 Sør-Trøndelag"/>
    <x v="14"/>
    <s v="1648"/>
    <s v="1648 Midtre Gauldal"/>
    <x v="311"/>
    <x v="2"/>
    <n v="416"/>
    <x v="0"/>
  </r>
  <r>
    <s v="16 Sør-Trøndelag"/>
    <x v="14"/>
    <s v="1648"/>
    <s v="1648 Midtre Gauldal"/>
    <x v="311"/>
    <x v="3"/>
    <n v="427"/>
    <x v="0"/>
  </r>
  <r>
    <s v="16 Sør-Trøndelag"/>
    <x v="14"/>
    <s v="1648"/>
    <s v="1648 Midtre Gauldal"/>
    <x v="311"/>
    <x v="4"/>
    <n v="428"/>
    <x v="0"/>
  </r>
  <r>
    <s v="16 Sør-Trøndelag"/>
    <x v="14"/>
    <s v="1648"/>
    <s v="1648 Midtre Gauldal"/>
    <x v="311"/>
    <x v="5"/>
    <n v="433"/>
    <x v="0"/>
  </r>
  <r>
    <s v="16 Sør-Trøndelag"/>
    <x v="14"/>
    <s v="1648"/>
    <s v="1648 Midtre Gauldal"/>
    <x v="311"/>
    <x v="6"/>
    <n v="471"/>
    <x v="0"/>
  </r>
  <r>
    <s v="16 Sør-Trøndelag"/>
    <x v="14"/>
    <s v="1648"/>
    <s v="1648 Midtre Gauldal"/>
    <x v="311"/>
    <x v="7"/>
    <n v="371"/>
    <x v="0"/>
  </r>
  <r>
    <s v="16 Sør-Trøndelag"/>
    <x v="14"/>
    <s v="1648"/>
    <s v="1648 Midtre Gauldal"/>
    <x v="311"/>
    <x v="8"/>
    <n v="375"/>
    <x v="0"/>
  </r>
  <r>
    <s v="16 Sør-Trøndelag"/>
    <x v="14"/>
    <s v="1648"/>
    <s v="1648 Midtre Gauldal"/>
    <x v="311"/>
    <x v="9"/>
    <n v="350"/>
    <x v="0"/>
  </r>
  <r>
    <s v="16 Sør-Trøndelag"/>
    <x v="14"/>
    <s v="1648"/>
    <s v="1648 Midtre Gauldal"/>
    <x v="311"/>
    <x v="10"/>
    <n v="330"/>
    <x v="0"/>
  </r>
  <r>
    <s v="16 Sør-Trøndelag"/>
    <x v="14"/>
    <s v="1648"/>
    <s v="1648 Midtre Gauldal"/>
    <x v="311"/>
    <x v="11"/>
    <n v="316"/>
    <x v="0"/>
  </r>
  <r>
    <s v="16 Sør-Trøndelag"/>
    <x v="14"/>
    <s v="1648"/>
    <s v="1648 Midtre Gauldal"/>
    <x v="311"/>
    <x v="12"/>
    <n v="276"/>
    <x v="0"/>
  </r>
  <r>
    <s v="16 Sør-Trøndelag"/>
    <x v="14"/>
    <s v="1653"/>
    <s v="1653 Melhus"/>
    <x v="312"/>
    <x v="0"/>
    <n v="346"/>
    <x v="0"/>
  </r>
  <r>
    <s v="16 Sør-Trøndelag"/>
    <x v="14"/>
    <s v="1653"/>
    <s v="1653 Melhus"/>
    <x v="312"/>
    <x v="1"/>
    <n v="307"/>
    <x v="0"/>
  </r>
  <r>
    <s v="16 Sør-Trøndelag"/>
    <x v="14"/>
    <s v="1653"/>
    <s v="1653 Melhus"/>
    <x v="312"/>
    <x v="2"/>
    <n v="297"/>
    <x v="0"/>
  </r>
  <r>
    <s v="16 Sør-Trøndelag"/>
    <x v="14"/>
    <s v="1653"/>
    <s v="1653 Melhus"/>
    <x v="312"/>
    <x v="3"/>
    <n v="344"/>
    <x v="0"/>
  </r>
  <r>
    <s v="16 Sør-Trøndelag"/>
    <x v="14"/>
    <s v="1653"/>
    <s v="1653 Melhus"/>
    <x v="312"/>
    <x v="4"/>
    <n v="292"/>
    <x v="0"/>
  </r>
  <r>
    <s v="16 Sør-Trøndelag"/>
    <x v="14"/>
    <s v="1653"/>
    <s v="1653 Melhus"/>
    <x v="312"/>
    <x v="5"/>
    <n v="307"/>
    <x v="0"/>
  </r>
  <r>
    <s v="16 Sør-Trøndelag"/>
    <x v="14"/>
    <s v="1653"/>
    <s v="1653 Melhus"/>
    <x v="312"/>
    <x v="6"/>
    <n v="304"/>
    <x v="0"/>
  </r>
  <r>
    <s v="16 Sør-Trøndelag"/>
    <x v="14"/>
    <s v="1653"/>
    <s v="1653 Melhus"/>
    <x v="312"/>
    <x v="7"/>
    <n v="311"/>
    <x v="0"/>
  </r>
  <r>
    <s v="16 Sør-Trøndelag"/>
    <x v="14"/>
    <s v="1653"/>
    <s v="1653 Melhus"/>
    <x v="312"/>
    <x v="8"/>
    <n v="312"/>
    <x v="0"/>
  </r>
  <r>
    <s v="16 Sør-Trøndelag"/>
    <x v="14"/>
    <s v="1653"/>
    <s v="1653 Melhus"/>
    <x v="312"/>
    <x v="9"/>
    <n v="297"/>
    <x v="0"/>
  </r>
  <r>
    <s v="16 Sør-Trøndelag"/>
    <x v="14"/>
    <s v="1653"/>
    <s v="1653 Melhus"/>
    <x v="312"/>
    <x v="10"/>
    <n v="271"/>
    <x v="0"/>
  </r>
  <r>
    <s v="16 Sør-Trøndelag"/>
    <x v="14"/>
    <s v="1653"/>
    <s v="1653 Melhus"/>
    <x v="312"/>
    <x v="11"/>
    <n v="267"/>
    <x v="0"/>
  </r>
  <r>
    <s v="16 Sør-Trøndelag"/>
    <x v="14"/>
    <s v="1653"/>
    <s v="1653 Melhus"/>
    <x v="312"/>
    <x v="12"/>
    <n v="251"/>
    <x v="0"/>
  </r>
  <r>
    <s v="16 Sør-Trøndelag"/>
    <x v="14"/>
    <s v="1657"/>
    <s v="1657 Skaun"/>
    <x v="313"/>
    <x v="0"/>
    <n v="186"/>
    <x v="0"/>
  </r>
  <r>
    <s v="16 Sør-Trøndelag"/>
    <x v="14"/>
    <s v="1657"/>
    <s v="1657 Skaun"/>
    <x v="313"/>
    <x v="1"/>
    <n v="135"/>
    <x v="0"/>
  </r>
  <r>
    <s v="16 Sør-Trøndelag"/>
    <x v="14"/>
    <s v="1657"/>
    <s v="1657 Skaun"/>
    <x v="313"/>
    <x v="2"/>
    <n v="162"/>
    <x v="0"/>
  </r>
  <r>
    <s v="16 Sør-Trøndelag"/>
    <x v="14"/>
    <s v="1657"/>
    <s v="1657 Skaun"/>
    <x v="313"/>
    <x v="3"/>
    <n v="141"/>
    <x v="0"/>
  </r>
  <r>
    <s v="16 Sør-Trøndelag"/>
    <x v="14"/>
    <s v="1657"/>
    <s v="1657 Skaun"/>
    <x v="313"/>
    <x v="4"/>
    <n v="102"/>
    <x v="0"/>
  </r>
  <r>
    <s v="16 Sør-Trøndelag"/>
    <x v="14"/>
    <s v="1657"/>
    <s v="1657 Skaun"/>
    <x v="313"/>
    <x v="5"/>
    <n v="104"/>
    <x v="0"/>
  </r>
  <r>
    <s v="16 Sør-Trøndelag"/>
    <x v="14"/>
    <s v="1657"/>
    <s v="1657 Skaun"/>
    <x v="313"/>
    <x v="6"/>
    <n v="110"/>
    <x v="0"/>
  </r>
  <r>
    <s v="16 Sør-Trøndelag"/>
    <x v="14"/>
    <s v="1657"/>
    <s v="1657 Skaun"/>
    <x v="313"/>
    <x v="7"/>
    <n v="95"/>
    <x v="0"/>
  </r>
  <r>
    <s v="16 Sør-Trøndelag"/>
    <x v="14"/>
    <s v="1657"/>
    <s v="1657 Skaun"/>
    <x v="313"/>
    <x v="8"/>
    <n v="88"/>
    <x v="0"/>
  </r>
  <r>
    <s v="16 Sør-Trøndelag"/>
    <x v="14"/>
    <s v="1657"/>
    <s v="1657 Skaun"/>
    <x v="313"/>
    <x v="9"/>
    <n v="93"/>
    <x v="0"/>
  </r>
  <r>
    <s v="16 Sør-Trøndelag"/>
    <x v="14"/>
    <s v="1657"/>
    <s v="1657 Skaun"/>
    <x v="313"/>
    <x v="10"/>
    <n v="90"/>
    <x v="0"/>
  </r>
  <r>
    <s v="16 Sør-Trøndelag"/>
    <x v="14"/>
    <s v="1657"/>
    <s v="1657 Skaun"/>
    <x v="313"/>
    <x v="11"/>
    <n v="68"/>
    <x v="0"/>
  </r>
  <r>
    <s v="16 Sør-Trøndelag"/>
    <x v="14"/>
    <s v="1657"/>
    <s v="1657 Skaun"/>
    <x v="313"/>
    <x v="12"/>
    <n v="71"/>
    <x v="0"/>
  </r>
  <r>
    <s v="16 Sør-Trøndelag"/>
    <x v="14"/>
    <s v="1662"/>
    <s v="1662 Klæbu"/>
    <x v="314"/>
    <x v="0"/>
    <n v="48"/>
    <x v="0"/>
  </r>
  <r>
    <s v="16 Sør-Trøndelag"/>
    <x v="14"/>
    <s v="1662"/>
    <s v="1662 Klæbu"/>
    <x v="314"/>
    <x v="1"/>
    <n v="52"/>
    <x v="0"/>
  </r>
  <r>
    <s v="16 Sør-Trøndelag"/>
    <x v="14"/>
    <s v="1662"/>
    <s v="1662 Klæbu"/>
    <x v="314"/>
    <x v="2"/>
    <n v="49"/>
    <x v="0"/>
  </r>
  <r>
    <s v="16 Sør-Trøndelag"/>
    <x v="14"/>
    <s v="1662"/>
    <s v="1662 Klæbu"/>
    <x v="314"/>
    <x v="3"/>
    <n v="45"/>
    <x v="0"/>
  </r>
  <r>
    <s v="16 Sør-Trøndelag"/>
    <x v="14"/>
    <s v="1662"/>
    <s v="1662 Klæbu"/>
    <x v="314"/>
    <x v="4"/>
    <n v="43"/>
    <x v="0"/>
  </r>
  <r>
    <s v="16 Sør-Trøndelag"/>
    <x v="14"/>
    <s v="1662"/>
    <s v="1662 Klæbu"/>
    <x v="314"/>
    <x v="5"/>
    <n v="35"/>
    <x v="0"/>
  </r>
  <r>
    <s v="16 Sør-Trøndelag"/>
    <x v="14"/>
    <s v="1662"/>
    <s v="1662 Klæbu"/>
    <x v="314"/>
    <x v="6"/>
    <n v="36"/>
    <x v="0"/>
  </r>
  <r>
    <s v="16 Sør-Trøndelag"/>
    <x v="14"/>
    <s v="1662"/>
    <s v="1662 Klæbu"/>
    <x v="314"/>
    <x v="7"/>
    <n v="43"/>
    <x v="0"/>
  </r>
  <r>
    <s v="16 Sør-Trøndelag"/>
    <x v="14"/>
    <s v="1662"/>
    <s v="1662 Klæbu"/>
    <x v="314"/>
    <x v="8"/>
    <n v="32"/>
    <x v="0"/>
  </r>
  <r>
    <s v="16 Sør-Trøndelag"/>
    <x v="14"/>
    <s v="1662"/>
    <s v="1662 Klæbu"/>
    <x v="314"/>
    <x v="9"/>
    <n v="35"/>
    <x v="0"/>
  </r>
  <r>
    <s v="16 Sør-Trøndelag"/>
    <x v="14"/>
    <s v="1662"/>
    <s v="1662 Klæbu"/>
    <x v="314"/>
    <x v="10"/>
    <n v="35"/>
    <x v="0"/>
  </r>
  <r>
    <s v="16 Sør-Trøndelag"/>
    <x v="14"/>
    <s v="1662"/>
    <s v="1662 Klæbu"/>
    <x v="314"/>
    <x v="11"/>
    <n v="27"/>
    <x v="0"/>
  </r>
  <r>
    <s v="16 Sør-Trøndelag"/>
    <x v="14"/>
    <s v="1662"/>
    <s v="1662 Klæbu"/>
    <x v="314"/>
    <x v="12"/>
    <n v="27"/>
    <x v="0"/>
  </r>
  <r>
    <s v="16 Sør-Trøndelag"/>
    <x v="14"/>
    <s v="1663"/>
    <s v="1663 Malvik"/>
    <x v="315"/>
    <x v="0"/>
    <n v="57"/>
    <x v="0"/>
  </r>
  <r>
    <s v="16 Sør-Trøndelag"/>
    <x v="14"/>
    <s v="1663"/>
    <s v="1663 Malvik"/>
    <x v="315"/>
    <x v="1"/>
    <n v="55"/>
    <x v="0"/>
  </r>
  <r>
    <s v="16 Sør-Trøndelag"/>
    <x v="14"/>
    <s v="1663"/>
    <s v="1663 Malvik"/>
    <x v="315"/>
    <x v="2"/>
    <n v="53"/>
    <x v="0"/>
  </r>
  <r>
    <s v="16 Sør-Trøndelag"/>
    <x v="14"/>
    <s v="1663"/>
    <s v="1663 Malvik"/>
    <x v="315"/>
    <x v="3"/>
    <n v="55"/>
    <x v="0"/>
  </r>
  <r>
    <s v="16 Sør-Trøndelag"/>
    <x v="14"/>
    <s v="1663"/>
    <s v="1663 Malvik"/>
    <x v="315"/>
    <x v="4"/>
    <n v="54"/>
    <x v="0"/>
  </r>
  <r>
    <s v="16 Sør-Trøndelag"/>
    <x v="14"/>
    <s v="1663"/>
    <s v="1663 Malvik"/>
    <x v="315"/>
    <x v="5"/>
    <n v="50"/>
    <x v="0"/>
  </r>
  <r>
    <s v="16 Sør-Trøndelag"/>
    <x v="14"/>
    <s v="1663"/>
    <s v="1663 Malvik"/>
    <x v="315"/>
    <x v="6"/>
    <n v="52"/>
    <x v="0"/>
  </r>
  <r>
    <s v="16 Sør-Trøndelag"/>
    <x v="14"/>
    <s v="1663"/>
    <s v="1663 Malvik"/>
    <x v="315"/>
    <x v="7"/>
    <n v="47"/>
    <x v="0"/>
  </r>
  <r>
    <s v="16 Sør-Trøndelag"/>
    <x v="14"/>
    <s v="1663"/>
    <s v="1663 Malvik"/>
    <x v="315"/>
    <x v="8"/>
    <n v="48"/>
    <x v="0"/>
  </r>
  <r>
    <s v="16 Sør-Trøndelag"/>
    <x v="14"/>
    <s v="1663"/>
    <s v="1663 Malvik"/>
    <x v="315"/>
    <x v="9"/>
    <n v="49"/>
    <x v="0"/>
  </r>
  <r>
    <s v="16 Sør-Trøndelag"/>
    <x v="14"/>
    <s v="1663"/>
    <s v="1663 Malvik"/>
    <x v="315"/>
    <x v="10"/>
    <n v="47"/>
    <x v="0"/>
  </r>
  <r>
    <s v="16 Sør-Trøndelag"/>
    <x v="14"/>
    <s v="1663"/>
    <s v="1663 Malvik"/>
    <x v="315"/>
    <x v="11"/>
    <n v="39"/>
    <x v="0"/>
  </r>
  <r>
    <s v="16 Sør-Trøndelag"/>
    <x v="14"/>
    <s v="1663"/>
    <s v="1663 Malvik"/>
    <x v="315"/>
    <x v="12"/>
    <n v="43"/>
    <x v="0"/>
  </r>
  <r>
    <s v="16 Sør-Trøndelag"/>
    <x v="14"/>
    <s v="1664"/>
    <s v="1664 Selbu"/>
    <x v="316"/>
    <x v="0"/>
    <n v="220"/>
    <x v="0"/>
  </r>
  <r>
    <s v="16 Sør-Trøndelag"/>
    <x v="14"/>
    <s v="1664"/>
    <s v="1664 Selbu"/>
    <x v="316"/>
    <x v="1"/>
    <n v="219"/>
    <x v="0"/>
  </r>
  <r>
    <s v="16 Sør-Trøndelag"/>
    <x v="14"/>
    <s v="1664"/>
    <s v="1664 Selbu"/>
    <x v="316"/>
    <x v="2"/>
    <n v="213"/>
    <x v="0"/>
  </r>
  <r>
    <s v="16 Sør-Trøndelag"/>
    <x v="14"/>
    <s v="1664"/>
    <s v="1664 Selbu"/>
    <x v="316"/>
    <x v="3"/>
    <n v="215"/>
    <x v="0"/>
  </r>
  <r>
    <s v="16 Sør-Trøndelag"/>
    <x v="14"/>
    <s v="1664"/>
    <s v="1664 Selbu"/>
    <x v="316"/>
    <x v="4"/>
    <n v="200"/>
    <x v="0"/>
  </r>
  <r>
    <s v="16 Sør-Trøndelag"/>
    <x v="14"/>
    <s v="1664"/>
    <s v="1664 Selbu"/>
    <x v="316"/>
    <x v="5"/>
    <n v="192"/>
    <x v="0"/>
  </r>
  <r>
    <s v="16 Sør-Trøndelag"/>
    <x v="14"/>
    <s v="1664"/>
    <s v="1664 Selbu"/>
    <x v="316"/>
    <x v="6"/>
    <n v="199"/>
    <x v="0"/>
  </r>
  <r>
    <s v="16 Sør-Trøndelag"/>
    <x v="14"/>
    <s v="1664"/>
    <s v="1664 Selbu"/>
    <x v="316"/>
    <x v="7"/>
    <n v="233"/>
    <x v="0"/>
  </r>
  <r>
    <s v="16 Sør-Trøndelag"/>
    <x v="14"/>
    <s v="1664"/>
    <s v="1664 Selbu"/>
    <x v="316"/>
    <x v="8"/>
    <n v="212"/>
    <x v="0"/>
  </r>
  <r>
    <s v="16 Sør-Trøndelag"/>
    <x v="14"/>
    <s v="1664"/>
    <s v="1664 Selbu"/>
    <x v="316"/>
    <x v="9"/>
    <n v="210"/>
    <x v="0"/>
  </r>
  <r>
    <s v="16 Sør-Trøndelag"/>
    <x v="14"/>
    <s v="1664"/>
    <s v="1664 Selbu"/>
    <x v="316"/>
    <x v="10"/>
    <n v="198"/>
    <x v="0"/>
  </r>
  <r>
    <s v="16 Sør-Trøndelag"/>
    <x v="14"/>
    <s v="1664"/>
    <s v="1664 Selbu"/>
    <x v="316"/>
    <x v="11"/>
    <n v="200"/>
    <x v="0"/>
  </r>
  <r>
    <s v="16 Sør-Trøndelag"/>
    <x v="14"/>
    <s v="1664"/>
    <s v="1664 Selbu"/>
    <x v="316"/>
    <x v="12"/>
    <n v="173"/>
    <x v="0"/>
  </r>
  <r>
    <s v="16 Sør-Trøndelag"/>
    <x v="14"/>
    <s v="1665"/>
    <s v="1665 Tydal"/>
    <x v="317"/>
    <x v="0"/>
    <n v="63"/>
    <x v="0"/>
  </r>
  <r>
    <s v="16 Sør-Trøndelag"/>
    <x v="14"/>
    <s v="1665"/>
    <s v="1665 Tydal"/>
    <x v="317"/>
    <x v="1"/>
    <n v="54"/>
    <x v="0"/>
  </r>
  <r>
    <s v="16 Sør-Trøndelag"/>
    <x v="14"/>
    <s v="1665"/>
    <s v="1665 Tydal"/>
    <x v="317"/>
    <x v="2"/>
    <n v="63"/>
    <x v="0"/>
  </r>
  <r>
    <s v="16 Sør-Trøndelag"/>
    <x v="14"/>
    <s v="1665"/>
    <s v="1665 Tydal"/>
    <x v="317"/>
    <x v="3"/>
    <n v="57"/>
    <x v="0"/>
  </r>
  <r>
    <s v="16 Sør-Trøndelag"/>
    <x v="14"/>
    <s v="1665"/>
    <s v="1665 Tydal"/>
    <x v="317"/>
    <x v="4"/>
    <n v="56"/>
    <x v="0"/>
  </r>
  <r>
    <s v="16 Sør-Trøndelag"/>
    <x v="14"/>
    <s v="1665"/>
    <s v="1665 Tydal"/>
    <x v="317"/>
    <x v="5"/>
    <n v="55"/>
    <x v="0"/>
  </r>
  <r>
    <s v="16 Sør-Trøndelag"/>
    <x v="14"/>
    <s v="1665"/>
    <s v="1665 Tydal"/>
    <x v="317"/>
    <x v="6"/>
    <n v="53"/>
    <x v="0"/>
  </r>
  <r>
    <s v="16 Sør-Trøndelag"/>
    <x v="14"/>
    <s v="1665"/>
    <s v="1665 Tydal"/>
    <x v="317"/>
    <x v="7"/>
    <n v="62"/>
    <x v="0"/>
  </r>
  <r>
    <s v="16 Sør-Trøndelag"/>
    <x v="14"/>
    <s v="1665"/>
    <s v="1665 Tydal"/>
    <x v="317"/>
    <x v="8"/>
    <n v="64"/>
    <x v="0"/>
  </r>
  <r>
    <s v="16 Sør-Trøndelag"/>
    <x v="14"/>
    <s v="1665"/>
    <s v="1665 Tydal"/>
    <x v="317"/>
    <x v="9"/>
    <n v="57"/>
    <x v="0"/>
  </r>
  <r>
    <s v="16 Sør-Trøndelag"/>
    <x v="14"/>
    <s v="1665"/>
    <s v="1665 Tydal"/>
    <x v="317"/>
    <x v="10"/>
    <n v="52"/>
    <x v="0"/>
  </r>
  <r>
    <s v="16 Sør-Trøndelag"/>
    <x v="14"/>
    <s v="1665"/>
    <s v="1665 Tydal"/>
    <x v="317"/>
    <x v="11"/>
    <n v="50"/>
    <x v="0"/>
  </r>
  <r>
    <s v="16 Sør-Trøndelag"/>
    <x v="14"/>
    <s v="1665"/>
    <s v="1665 Tydal"/>
    <x v="317"/>
    <x v="12"/>
    <n v="45"/>
    <x v="0"/>
  </r>
  <r>
    <s v="17 Nord-Trøndelag"/>
    <x v="15"/>
    <s v="1702"/>
    <s v="1702 Steinkjer"/>
    <x v="318"/>
    <x v="0"/>
    <n v="892"/>
    <x v="0"/>
  </r>
  <r>
    <s v="17 Nord-Trøndelag"/>
    <x v="15"/>
    <s v="1702"/>
    <s v="1702 Steinkjer"/>
    <x v="318"/>
    <x v="1"/>
    <n v="848"/>
    <x v="0"/>
  </r>
  <r>
    <s v="17 Nord-Trøndelag"/>
    <x v="15"/>
    <s v="1702"/>
    <s v="1702 Steinkjer"/>
    <x v="318"/>
    <x v="2"/>
    <n v="803"/>
    <x v="0"/>
  </r>
  <r>
    <s v="17 Nord-Trøndelag"/>
    <x v="15"/>
    <s v="1702"/>
    <s v="1702 Steinkjer"/>
    <x v="318"/>
    <x v="3"/>
    <n v="851"/>
    <x v="0"/>
  </r>
  <r>
    <s v="17 Nord-Trøndelag"/>
    <x v="15"/>
    <s v="1702"/>
    <s v="1702 Steinkjer"/>
    <x v="318"/>
    <x v="4"/>
    <n v="777"/>
    <x v="0"/>
  </r>
  <r>
    <s v="17 Nord-Trøndelag"/>
    <x v="15"/>
    <s v="1702"/>
    <s v="1702 Steinkjer"/>
    <x v="318"/>
    <x v="5"/>
    <n v="776"/>
    <x v="0"/>
  </r>
  <r>
    <s v="17 Nord-Trøndelag"/>
    <x v="15"/>
    <s v="1702"/>
    <s v="1702 Steinkjer"/>
    <x v="318"/>
    <x v="6"/>
    <n v="753"/>
    <x v="0"/>
  </r>
  <r>
    <s v="17 Nord-Trøndelag"/>
    <x v="15"/>
    <s v="1702"/>
    <s v="1702 Steinkjer"/>
    <x v="318"/>
    <x v="7"/>
    <n v="750"/>
    <x v="0"/>
  </r>
  <r>
    <s v="17 Nord-Trøndelag"/>
    <x v="15"/>
    <s v="1702"/>
    <s v="1702 Steinkjer"/>
    <x v="318"/>
    <x v="8"/>
    <n v="731"/>
    <x v="0"/>
  </r>
  <r>
    <s v="17 Nord-Trøndelag"/>
    <x v="15"/>
    <s v="1702"/>
    <s v="1702 Steinkjer"/>
    <x v="318"/>
    <x v="9"/>
    <n v="698"/>
    <x v="0"/>
  </r>
  <r>
    <s v="17 Nord-Trøndelag"/>
    <x v="15"/>
    <s v="1702"/>
    <s v="1702 Steinkjer"/>
    <x v="318"/>
    <x v="10"/>
    <n v="708"/>
    <x v="0"/>
  </r>
  <r>
    <s v="17 Nord-Trøndelag"/>
    <x v="15"/>
    <s v="1702"/>
    <s v="1702 Steinkjer"/>
    <x v="318"/>
    <x v="11"/>
    <n v="613"/>
    <x v="0"/>
  </r>
  <r>
    <s v="17 Nord-Trøndelag"/>
    <x v="15"/>
    <s v="1702"/>
    <s v="1702 Steinkjer"/>
    <x v="318"/>
    <x v="12"/>
    <n v="577"/>
    <x v="0"/>
  </r>
  <r>
    <s v="17 Nord-Trøndelag"/>
    <x v="15"/>
    <s v="1703"/>
    <s v="1703 Namsos"/>
    <x v="319"/>
    <x v="0"/>
    <n v="127"/>
    <x v="0"/>
  </r>
  <r>
    <s v="17 Nord-Trøndelag"/>
    <x v="15"/>
    <s v="1703"/>
    <s v="1703 Namsos"/>
    <x v="319"/>
    <x v="1"/>
    <n v="130"/>
    <x v="0"/>
  </r>
  <r>
    <s v="17 Nord-Trøndelag"/>
    <x v="15"/>
    <s v="1703"/>
    <s v="1703 Namsos"/>
    <x v="319"/>
    <x v="2"/>
    <n v="117"/>
    <x v="0"/>
  </r>
  <r>
    <s v="17 Nord-Trøndelag"/>
    <x v="15"/>
    <s v="1703"/>
    <s v="1703 Namsos"/>
    <x v="319"/>
    <x v="3"/>
    <n v="124"/>
    <x v="0"/>
  </r>
  <r>
    <s v="17 Nord-Trøndelag"/>
    <x v="15"/>
    <s v="1703"/>
    <s v="1703 Namsos"/>
    <x v="319"/>
    <x v="4"/>
    <n v="123"/>
    <x v="0"/>
  </r>
  <r>
    <s v="17 Nord-Trøndelag"/>
    <x v="15"/>
    <s v="1703"/>
    <s v="1703 Namsos"/>
    <x v="319"/>
    <x v="5"/>
    <n v="100"/>
    <x v="0"/>
  </r>
  <r>
    <s v="17 Nord-Trøndelag"/>
    <x v="15"/>
    <s v="1703"/>
    <s v="1703 Namsos"/>
    <x v="319"/>
    <x v="6"/>
    <n v="95"/>
    <x v="0"/>
  </r>
  <r>
    <s v="17 Nord-Trøndelag"/>
    <x v="15"/>
    <s v="1703"/>
    <s v="1703 Namsos"/>
    <x v="319"/>
    <x v="7"/>
    <n v="93"/>
    <x v="0"/>
  </r>
  <r>
    <s v="17 Nord-Trøndelag"/>
    <x v="15"/>
    <s v="1703"/>
    <s v="1703 Namsos"/>
    <x v="319"/>
    <x v="8"/>
    <n v="92"/>
    <x v="0"/>
  </r>
  <r>
    <s v="17 Nord-Trøndelag"/>
    <x v="15"/>
    <s v="1703"/>
    <s v="1703 Namsos"/>
    <x v="319"/>
    <x v="9"/>
    <n v="84"/>
    <x v="0"/>
  </r>
  <r>
    <s v="17 Nord-Trøndelag"/>
    <x v="15"/>
    <s v="1703"/>
    <s v="1703 Namsos"/>
    <x v="319"/>
    <x v="10"/>
    <n v="83"/>
    <x v="0"/>
  </r>
  <r>
    <s v="17 Nord-Trøndelag"/>
    <x v="15"/>
    <s v="1703"/>
    <s v="1703 Namsos"/>
    <x v="319"/>
    <x v="11"/>
    <n v="68"/>
    <x v="0"/>
  </r>
  <r>
    <s v="17 Nord-Trøndelag"/>
    <x v="15"/>
    <s v="1703"/>
    <s v="1703 Namsos"/>
    <x v="319"/>
    <x v="12"/>
    <n v="68"/>
    <x v="0"/>
  </r>
  <r>
    <s v="17 Nord-Trøndelag"/>
    <x v="15"/>
    <s v="1711"/>
    <s v="1711 Meråker"/>
    <x v="320"/>
    <x v="0"/>
    <n v="69"/>
    <x v="0"/>
  </r>
  <r>
    <s v="17 Nord-Trøndelag"/>
    <x v="15"/>
    <s v="1711"/>
    <s v="1711 Meråker"/>
    <x v="320"/>
    <x v="1"/>
    <n v="59"/>
    <x v="0"/>
  </r>
  <r>
    <s v="17 Nord-Trøndelag"/>
    <x v="15"/>
    <s v="1711"/>
    <s v="1711 Meråker"/>
    <x v="320"/>
    <x v="2"/>
    <n v="57"/>
    <x v="0"/>
  </r>
  <r>
    <s v="17 Nord-Trøndelag"/>
    <x v="15"/>
    <s v="1711"/>
    <s v="1711 Meråker"/>
    <x v="320"/>
    <x v="3"/>
    <n v="57"/>
    <x v="0"/>
  </r>
  <r>
    <s v="17 Nord-Trøndelag"/>
    <x v="15"/>
    <s v="1711"/>
    <s v="1711 Meråker"/>
    <x v="320"/>
    <x v="4"/>
    <n v="51"/>
    <x v="0"/>
  </r>
  <r>
    <s v="17 Nord-Trøndelag"/>
    <x v="15"/>
    <s v="1711"/>
    <s v="1711 Meråker"/>
    <x v="320"/>
    <x v="5"/>
    <n v="52"/>
    <x v="0"/>
  </r>
  <r>
    <s v="17 Nord-Trøndelag"/>
    <x v="15"/>
    <s v="1711"/>
    <s v="1711 Meråker"/>
    <x v="320"/>
    <x v="6"/>
    <n v="54"/>
    <x v="0"/>
  </r>
  <r>
    <s v="17 Nord-Trøndelag"/>
    <x v="15"/>
    <s v="1711"/>
    <s v="1711 Meråker"/>
    <x v="320"/>
    <x v="7"/>
    <n v="45"/>
    <x v="0"/>
  </r>
  <r>
    <s v="17 Nord-Trøndelag"/>
    <x v="15"/>
    <s v="1711"/>
    <s v="1711 Meråker"/>
    <x v="320"/>
    <x v="8"/>
    <n v="42"/>
    <x v="0"/>
  </r>
  <r>
    <s v="17 Nord-Trøndelag"/>
    <x v="15"/>
    <s v="1711"/>
    <s v="1711 Meråker"/>
    <x v="320"/>
    <x v="9"/>
    <n v="43"/>
    <x v="0"/>
  </r>
  <r>
    <s v="17 Nord-Trøndelag"/>
    <x v="15"/>
    <s v="1711"/>
    <s v="1711 Meråker"/>
    <x v="320"/>
    <x v="10"/>
    <n v="38"/>
    <x v="0"/>
  </r>
  <r>
    <s v="17 Nord-Trøndelag"/>
    <x v="15"/>
    <s v="1711"/>
    <s v="1711 Meråker"/>
    <x v="320"/>
    <x v="11"/>
    <n v="41"/>
    <x v="0"/>
  </r>
  <r>
    <s v="17 Nord-Trøndelag"/>
    <x v="15"/>
    <s v="1711"/>
    <s v="1711 Meråker"/>
    <x v="320"/>
    <x v="12"/>
    <n v="42"/>
    <x v="0"/>
  </r>
  <r>
    <s v="17 Nord-Trøndelag"/>
    <x v="15"/>
    <s v="1714"/>
    <s v="1714 Stjørdal"/>
    <x v="321"/>
    <x v="0"/>
    <n v="464"/>
    <x v="0"/>
  </r>
  <r>
    <s v="17 Nord-Trøndelag"/>
    <x v="15"/>
    <s v="1714"/>
    <s v="1714 Stjørdal"/>
    <x v="321"/>
    <x v="1"/>
    <n v="449"/>
    <x v="0"/>
  </r>
  <r>
    <s v="17 Nord-Trøndelag"/>
    <x v="15"/>
    <s v="1714"/>
    <s v="1714 Stjørdal"/>
    <x v="321"/>
    <x v="2"/>
    <n v="404"/>
    <x v="0"/>
  </r>
  <r>
    <s v="17 Nord-Trøndelag"/>
    <x v="15"/>
    <s v="1714"/>
    <s v="1714 Stjørdal"/>
    <x v="321"/>
    <x v="3"/>
    <n v="435"/>
    <x v="0"/>
  </r>
  <r>
    <s v="17 Nord-Trøndelag"/>
    <x v="15"/>
    <s v="1714"/>
    <s v="1714 Stjørdal"/>
    <x v="321"/>
    <x v="4"/>
    <n v="414"/>
    <x v="0"/>
  </r>
  <r>
    <s v="17 Nord-Trøndelag"/>
    <x v="15"/>
    <s v="1714"/>
    <s v="1714 Stjørdal"/>
    <x v="321"/>
    <x v="5"/>
    <n v="389"/>
    <x v="0"/>
  </r>
  <r>
    <s v="17 Nord-Trøndelag"/>
    <x v="15"/>
    <s v="1714"/>
    <s v="1714 Stjørdal"/>
    <x v="321"/>
    <x v="6"/>
    <n v="395"/>
    <x v="0"/>
  </r>
  <r>
    <s v="17 Nord-Trøndelag"/>
    <x v="15"/>
    <s v="1714"/>
    <s v="1714 Stjørdal"/>
    <x v="321"/>
    <x v="7"/>
    <n v="331"/>
    <x v="0"/>
  </r>
  <r>
    <s v="17 Nord-Trøndelag"/>
    <x v="15"/>
    <s v="1714"/>
    <s v="1714 Stjørdal"/>
    <x v="321"/>
    <x v="8"/>
    <n v="314"/>
    <x v="0"/>
  </r>
  <r>
    <s v="17 Nord-Trøndelag"/>
    <x v="15"/>
    <s v="1714"/>
    <s v="1714 Stjørdal"/>
    <x v="321"/>
    <x v="9"/>
    <n v="306"/>
    <x v="0"/>
  </r>
  <r>
    <s v="17 Nord-Trøndelag"/>
    <x v="15"/>
    <s v="1714"/>
    <s v="1714 Stjørdal"/>
    <x v="321"/>
    <x v="10"/>
    <n v="282"/>
    <x v="0"/>
  </r>
  <r>
    <s v="17 Nord-Trøndelag"/>
    <x v="15"/>
    <s v="1714"/>
    <s v="1714 Stjørdal"/>
    <x v="321"/>
    <x v="11"/>
    <n v="278"/>
    <x v="0"/>
  </r>
  <r>
    <s v="17 Nord-Trøndelag"/>
    <x v="15"/>
    <s v="1714"/>
    <s v="1714 Stjørdal"/>
    <x v="321"/>
    <x v="12"/>
    <n v="273"/>
    <x v="0"/>
  </r>
  <r>
    <s v="17 Nord-Trøndelag"/>
    <x v="15"/>
    <s v="1717"/>
    <s v="1717 Frosta"/>
    <x v="322"/>
    <x v="0"/>
    <n v="289"/>
    <x v="0"/>
  </r>
  <r>
    <s v="17 Nord-Trøndelag"/>
    <x v="15"/>
    <s v="1717"/>
    <s v="1717 Frosta"/>
    <x v="322"/>
    <x v="1"/>
    <n v="282"/>
    <x v="0"/>
  </r>
  <r>
    <s v="17 Nord-Trøndelag"/>
    <x v="15"/>
    <s v="1717"/>
    <s v="1717 Frosta"/>
    <x v="322"/>
    <x v="2"/>
    <n v="283"/>
    <x v="0"/>
  </r>
  <r>
    <s v="17 Nord-Trøndelag"/>
    <x v="15"/>
    <s v="1717"/>
    <s v="1717 Frosta"/>
    <x v="322"/>
    <x v="3"/>
    <n v="296"/>
    <x v="0"/>
  </r>
  <r>
    <s v="17 Nord-Trøndelag"/>
    <x v="15"/>
    <s v="1717"/>
    <s v="1717 Frosta"/>
    <x v="322"/>
    <x v="4"/>
    <n v="287"/>
    <x v="0"/>
  </r>
  <r>
    <s v="17 Nord-Trøndelag"/>
    <x v="15"/>
    <s v="1717"/>
    <s v="1717 Frosta"/>
    <x v="322"/>
    <x v="5"/>
    <n v="288"/>
    <x v="0"/>
  </r>
  <r>
    <s v="17 Nord-Trøndelag"/>
    <x v="15"/>
    <s v="1717"/>
    <s v="1717 Frosta"/>
    <x v="322"/>
    <x v="6"/>
    <n v="294"/>
    <x v="0"/>
  </r>
  <r>
    <s v="17 Nord-Trøndelag"/>
    <x v="15"/>
    <s v="1717"/>
    <s v="1717 Frosta"/>
    <x v="322"/>
    <x v="7"/>
    <n v="277"/>
    <x v="0"/>
  </r>
  <r>
    <s v="17 Nord-Trøndelag"/>
    <x v="15"/>
    <s v="1717"/>
    <s v="1717 Frosta"/>
    <x v="322"/>
    <x v="8"/>
    <n v="258"/>
    <x v="0"/>
  </r>
  <r>
    <s v="17 Nord-Trøndelag"/>
    <x v="15"/>
    <s v="1717"/>
    <s v="1717 Frosta"/>
    <x v="322"/>
    <x v="9"/>
    <n v="243"/>
    <x v="0"/>
  </r>
  <r>
    <s v="17 Nord-Trøndelag"/>
    <x v="15"/>
    <s v="1717"/>
    <s v="1717 Frosta"/>
    <x v="322"/>
    <x v="10"/>
    <n v="271"/>
    <x v="0"/>
  </r>
  <r>
    <s v="17 Nord-Trøndelag"/>
    <x v="15"/>
    <s v="1717"/>
    <s v="1717 Frosta"/>
    <x v="322"/>
    <x v="11"/>
    <n v="231"/>
    <x v="0"/>
  </r>
  <r>
    <s v="17 Nord-Trøndelag"/>
    <x v="15"/>
    <s v="1717"/>
    <s v="1717 Frosta"/>
    <x v="322"/>
    <x v="12"/>
    <n v="197"/>
    <x v="0"/>
  </r>
  <r>
    <s v="17 Nord-Trøndelag"/>
    <x v="15"/>
    <s v="1718"/>
    <s v="1718 Leksvik"/>
    <x v="323"/>
    <x v="0"/>
    <n v="154"/>
    <x v="0"/>
  </r>
  <r>
    <s v="17 Nord-Trøndelag"/>
    <x v="15"/>
    <s v="1718"/>
    <s v="1718 Leksvik"/>
    <x v="323"/>
    <x v="1"/>
    <n v="151"/>
    <x v="0"/>
  </r>
  <r>
    <s v="17 Nord-Trøndelag"/>
    <x v="15"/>
    <s v="1718"/>
    <s v="1718 Leksvik"/>
    <x v="323"/>
    <x v="2"/>
    <n v="152"/>
    <x v="0"/>
  </r>
  <r>
    <s v="17 Nord-Trøndelag"/>
    <x v="15"/>
    <s v="1718"/>
    <s v="1718 Leksvik"/>
    <x v="323"/>
    <x v="3"/>
    <n v="151"/>
    <x v="0"/>
  </r>
  <r>
    <s v="17 Nord-Trøndelag"/>
    <x v="15"/>
    <s v="1718"/>
    <s v="1718 Leksvik"/>
    <x v="323"/>
    <x v="4"/>
    <n v="137"/>
    <x v="0"/>
  </r>
  <r>
    <s v="17 Nord-Trøndelag"/>
    <x v="15"/>
    <s v="1718"/>
    <s v="1718 Leksvik"/>
    <x v="323"/>
    <x v="5"/>
    <n v="135"/>
    <x v="0"/>
  </r>
  <r>
    <s v="17 Nord-Trøndelag"/>
    <x v="15"/>
    <s v="1718"/>
    <s v="1718 Leksvik"/>
    <x v="323"/>
    <x v="6"/>
    <n v="146"/>
    <x v="0"/>
  </r>
  <r>
    <s v="17 Nord-Trøndelag"/>
    <x v="15"/>
    <s v="1718"/>
    <s v="1718 Leksvik"/>
    <x v="323"/>
    <x v="7"/>
    <n v="148"/>
    <x v="0"/>
  </r>
  <r>
    <s v="17 Nord-Trøndelag"/>
    <x v="15"/>
    <s v="1718"/>
    <s v="1718 Leksvik"/>
    <x v="323"/>
    <x v="8"/>
    <n v="140"/>
    <x v="0"/>
  </r>
  <r>
    <s v="17 Nord-Trøndelag"/>
    <x v="15"/>
    <s v="1718"/>
    <s v="1718 Leksvik"/>
    <x v="323"/>
    <x v="9"/>
    <n v="129"/>
    <x v="0"/>
  </r>
  <r>
    <s v="17 Nord-Trøndelag"/>
    <x v="15"/>
    <s v="1718"/>
    <s v="1718 Leksvik"/>
    <x v="323"/>
    <x v="10"/>
    <n v="131"/>
    <x v="0"/>
  </r>
  <r>
    <s v="17 Nord-Trøndelag"/>
    <x v="15"/>
    <s v="1718"/>
    <s v="1718 Leksvik"/>
    <x v="323"/>
    <x v="11"/>
    <n v="133"/>
    <x v="0"/>
  </r>
  <r>
    <s v="17 Nord-Trøndelag"/>
    <x v="15"/>
    <s v="1718"/>
    <s v="1718 Leksvik"/>
    <x v="323"/>
    <x v="12"/>
    <n v="122"/>
    <x v="0"/>
  </r>
  <r>
    <s v="17 Nord-Trøndelag"/>
    <x v="15"/>
    <s v="1719"/>
    <s v="1719 Levanger"/>
    <x v="324"/>
    <x v="0"/>
    <n v="710"/>
    <x v="0"/>
  </r>
  <r>
    <s v="17 Nord-Trøndelag"/>
    <x v="15"/>
    <s v="1719"/>
    <s v="1719 Levanger"/>
    <x v="324"/>
    <x v="1"/>
    <n v="660"/>
    <x v="0"/>
  </r>
  <r>
    <s v="17 Nord-Trøndelag"/>
    <x v="15"/>
    <s v="1719"/>
    <s v="1719 Levanger"/>
    <x v="324"/>
    <x v="2"/>
    <n v="665"/>
    <x v="0"/>
  </r>
  <r>
    <s v="17 Nord-Trøndelag"/>
    <x v="15"/>
    <s v="1719"/>
    <s v="1719 Levanger"/>
    <x v="324"/>
    <x v="3"/>
    <n v="744"/>
    <x v="0"/>
  </r>
  <r>
    <s v="17 Nord-Trøndelag"/>
    <x v="15"/>
    <s v="1719"/>
    <s v="1719 Levanger"/>
    <x v="324"/>
    <x v="4"/>
    <n v="709"/>
    <x v="0"/>
  </r>
  <r>
    <s v="17 Nord-Trøndelag"/>
    <x v="15"/>
    <s v="1719"/>
    <s v="1719 Levanger"/>
    <x v="324"/>
    <x v="5"/>
    <n v="649"/>
    <x v="0"/>
  </r>
  <r>
    <s v="17 Nord-Trøndelag"/>
    <x v="15"/>
    <s v="1719"/>
    <s v="1719 Levanger"/>
    <x v="324"/>
    <x v="6"/>
    <n v="671"/>
    <x v="0"/>
  </r>
  <r>
    <s v="17 Nord-Trøndelag"/>
    <x v="15"/>
    <s v="1719"/>
    <s v="1719 Levanger"/>
    <x v="324"/>
    <x v="7"/>
    <n v="744"/>
    <x v="0"/>
  </r>
  <r>
    <s v="17 Nord-Trøndelag"/>
    <x v="15"/>
    <s v="1719"/>
    <s v="1719 Levanger"/>
    <x v="324"/>
    <x v="8"/>
    <n v="697"/>
    <x v="0"/>
  </r>
  <r>
    <s v="17 Nord-Trøndelag"/>
    <x v="15"/>
    <s v="1719"/>
    <s v="1719 Levanger"/>
    <x v="324"/>
    <x v="9"/>
    <n v="650"/>
    <x v="0"/>
  </r>
  <r>
    <s v="17 Nord-Trøndelag"/>
    <x v="15"/>
    <s v="1719"/>
    <s v="1719 Levanger"/>
    <x v="324"/>
    <x v="10"/>
    <n v="635"/>
    <x v="0"/>
  </r>
  <r>
    <s v="17 Nord-Trøndelag"/>
    <x v="15"/>
    <s v="1719"/>
    <s v="1719 Levanger"/>
    <x v="324"/>
    <x v="11"/>
    <n v="618"/>
    <x v="0"/>
  </r>
  <r>
    <s v="17 Nord-Trøndelag"/>
    <x v="15"/>
    <s v="1719"/>
    <s v="1719 Levanger"/>
    <x v="324"/>
    <x v="12"/>
    <n v="547"/>
    <x v="0"/>
  </r>
  <r>
    <s v="17 Nord-Trøndelag"/>
    <x v="15"/>
    <s v="1721"/>
    <s v="1721 Verdal"/>
    <x v="325"/>
    <x v="0"/>
    <n v="550"/>
    <x v="0"/>
  </r>
  <r>
    <s v="17 Nord-Trøndelag"/>
    <x v="15"/>
    <s v="1721"/>
    <s v="1721 Verdal"/>
    <x v="325"/>
    <x v="1"/>
    <n v="522"/>
    <x v="0"/>
  </r>
  <r>
    <s v="17 Nord-Trøndelag"/>
    <x v="15"/>
    <s v="1721"/>
    <s v="1721 Verdal"/>
    <x v="325"/>
    <x v="2"/>
    <n v="507"/>
    <x v="0"/>
  </r>
  <r>
    <s v="17 Nord-Trøndelag"/>
    <x v="15"/>
    <s v="1721"/>
    <s v="1721 Verdal"/>
    <x v="325"/>
    <x v="3"/>
    <n v="561"/>
    <x v="0"/>
  </r>
  <r>
    <s v="17 Nord-Trøndelag"/>
    <x v="15"/>
    <s v="1721"/>
    <s v="1721 Verdal"/>
    <x v="325"/>
    <x v="4"/>
    <n v="486"/>
    <x v="0"/>
  </r>
  <r>
    <s v="17 Nord-Trøndelag"/>
    <x v="15"/>
    <s v="1721"/>
    <s v="1721 Verdal"/>
    <x v="325"/>
    <x v="5"/>
    <n v="454"/>
    <x v="0"/>
  </r>
  <r>
    <s v="17 Nord-Trøndelag"/>
    <x v="15"/>
    <s v="1721"/>
    <s v="1721 Verdal"/>
    <x v="325"/>
    <x v="6"/>
    <n v="450"/>
    <x v="0"/>
  </r>
  <r>
    <s v="17 Nord-Trøndelag"/>
    <x v="15"/>
    <s v="1721"/>
    <s v="1721 Verdal"/>
    <x v="325"/>
    <x v="7"/>
    <n v="457"/>
    <x v="0"/>
  </r>
  <r>
    <s v="17 Nord-Trøndelag"/>
    <x v="15"/>
    <s v="1721"/>
    <s v="1721 Verdal"/>
    <x v="325"/>
    <x v="8"/>
    <n v="433"/>
    <x v="0"/>
  </r>
  <r>
    <s v="17 Nord-Trøndelag"/>
    <x v="15"/>
    <s v="1721"/>
    <s v="1721 Verdal"/>
    <x v="325"/>
    <x v="9"/>
    <n v="420"/>
    <x v="0"/>
  </r>
  <r>
    <s v="17 Nord-Trøndelag"/>
    <x v="15"/>
    <s v="1721"/>
    <s v="1721 Verdal"/>
    <x v="325"/>
    <x v="10"/>
    <n v="390"/>
    <x v="0"/>
  </r>
  <r>
    <s v="17 Nord-Trøndelag"/>
    <x v="15"/>
    <s v="1721"/>
    <s v="1721 Verdal"/>
    <x v="325"/>
    <x v="11"/>
    <n v="373"/>
    <x v="0"/>
  </r>
  <r>
    <s v="17 Nord-Trøndelag"/>
    <x v="15"/>
    <s v="1721"/>
    <s v="1721 Verdal"/>
    <x v="325"/>
    <x v="12"/>
    <n v="343"/>
    <x v="0"/>
  </r>
  <r>
    <s v="17 Nord-Trøndelag"/>
    <x v="15"/>
    <s v="1724"/>
    <s v="1724 Verran"/>
    <x v="326"/>
    <x v="0"/>
    <n v="75"/>
    <x v="0"/>
  </r>
  <r>
    <s v="17 Nord-Trøndelag"/>
    <x v="15"/>
    <s v="1724"/>
    <s v="1724 Verran"/>
    <x v="326"/>
    <x v="1"/>
    <n v="79"/>
    <x v="0"/>
  </r>
  <r>
    <s v="17 Nord-Trøndelag"/>
    <x v="15"/>
    <s v="1724"/>
    <s v="1724 Verran"/>
    <x v="326"/>
    <x v="2"/>
    <n v="84"/>
    <x v="0"/>
  </r>
  <r>
    <s v="17 Nord-Trøndelag"/>
    <x v="15"/>
    <s v="1724"/>
    <s v="1724 Verran"/>
    <x v="326"/>
    <x v="3"/>
    <n v="80"/>
    <x v="0"/>
  </r>
  <r>
    <s v="17 Nord-Trøndelag"/>
    <x v="15"/>
    <s v="1724"/>
    <s v="1724 Verran"/>
    <x v="326"/>
    <x v="4"/>
    <n v="74"/>
    <x v="0"/>
  </r>
  <r>
    <s v="17 Nord-Trøndelag"/>
    <x v="15"/>
    <s v="1724"/>
    <s v="1724 Verran"/>
    <x v="326"/>
    <x v="5"/>
    <n v="69"/>
    <x v="0"/>
  </r>
  <r>
    <s v="17 Nord-Trøndelag"/>
    <x v="15"/>
    <s v="1724"/>
    <s v="1724 Verran"/>
    <x v="326"/>
    <x v="6"/>
    <n v="70"/>
    <x v="0"/>
  </r>
  <r>
    <s v="17 Nord-Trøndelag"/>
    <x v="15"/>
    <s v="1724"/>
    <s v="1724 Verran"/>
    <x v="326"/>
    <x v="7"/>
    <n v="67"/>
    <x v="0"/>
  </r>
  <r>
    <s v="17 Nord-Trøndelag"/>
    <x v="15"/>
    <s v="1724"/>
    <s v="1724 Verran"/>
    <x v="326"/>
    <x v="8"/>
    <n v="64"/>
    <x v="0"/>
  </r>
  <r>
    <s v="17 Nord-Trøndelag"/>
    <x v="15"/>
    <s v="1724"/>
    <s v="1724 Verran"/>
    <x v="326"/>
    <x v="9"/>
    <n v="60"/>
    <x v="0"/>
  </r>
  <r>
    <s v="17 Nord-Trøndelag"/>
    <x v="15"/>
    <s v="1724"/>
    <s v="1724 Verran"/>
    <x v="326"/>
    <x v="10"/>
    <n v="58"/>
    <x v="0"/>
  </r>
  <r>
    <s v="17 Nord-Trøndelag"/>
    <x v="15"/>
    <s v="1724"/>
    <s v="1724 Verran"/>
    <x v="326"/>
    <x v="11"/>
    <n v="57"/>
    <x v="0"/>
  </r>
  <r>
    <s v="17 Nord-Trøndelag"/>
    <x v="15"/>
    <s v="1724"/>
    <s v="1724 Verran"/>
    <x v="326"/>
    <x v="12"/>
    <n v="48"/>
    <x v="0"/>
  </r>
  <r>
    <s v="17 Nord-Trøndelag"/>
    <x v="15"/>
    <s v="1725"/>
    <s v="1725 Namdalseid"/>
    <x v="327"/>
    <x v="0"/>
    <n v="213"/>
    <x v="0"/>
  </r>
  <r>
    <s v="17 Nord-Trøndelag"/>
    <x v="15"/>
    <s v="1725"/>
    <s v="1725 Namdalseid"/>
    <x v="327"/>
    <x v="1"/>
    <n v="223"/>
    <x v="0"/>
  </r>
  <r>
    <s v="17 Nord-Trøndelag"/>
    <x v="15"/>
    <s v="1725"/>
    <s v="1725 Namdalseid"/>
    <x v="327"/>
    <x v="2"/>
    <n v="228"/>
    <x v="0"/>
  </r>
  <r>
    <s v="17 Nord-Trøndelag"/>
    <x v="15"/>
    <s v="1725"/>
    <s v="1725 Namdalseid"/>
    <x v="327"/>
    <x v="3"/>
    <n v="218"/>
    <x v="0"/>
  </r>
  <r>
    <s v="17 Nord-Trøndelag"/>
    <x v="15"/>
    <s v="1725"/>
    <s v="1725 Namdalseid"/>
    <x v="327"/>
    <x v="4"/>
    <n v="218"/>
    <x v="0"/>
  </r>
  <r>
    <s v="17 Nord-Trøndelag"/>
    <x v="15"/>
    <s v="1725"/>
    <s v="1725 Namdalseid"/>
    <x v="327"/>
    <x v="5"/>
    <n v="178"/>
    <x v="0"/>
  </r>
  <r>
    <s v="17 Nord-Trøndelag"/>
    <x v="15"/>
    <s v="1725"/>
    <s v="1725 Namdalseid"/>
    <x v="327"/>
    <x v="6"/>
    <n v="180"/>
    <x v="0"/>
  </r>
  <r>
    <s v="17 Nord-Trøndelag"/>
    <x v="15"/>
    <s v="1725"/>
    <s v="1725 Namdalseid"/>
    <x v="327"/>
    <x v="7"/>
    <n v="139"/>
    <x v="0"/>
  </r>
  <r>
    <s v="17 Nord-Trøndelag"/>
    <x v="15"/>
    <s v="1725"/>
    <s v="1725 Namdalseid"/>
    <x v="327"/>
    <x v="8"/>
    <n v="149"/>
    <x v="0"/>
  </r>
  <r>
    <s v="17 Nord-Trøndelag"/>
    <x v="15"/>
    <s v="1725"/>
    <s v="1725 Namdalseid"/>
    <x v="327"/>
    <x v="9"/>
    <n v="143"/>
    <x v="0"/>
  </r>
  <r>
    <s v="17 Nord-Trøndelag"/>
    <x v="15"/>
    <s v="1725"/>
    <s v="1725 Namdalseid"/>
    <x v="327"/>
    <x v="10"/>
    <n v="137"/>
    <x v="0"/>
  </r>
  <r>
    <s v="17 Nord-Trøndelag"/>
    <x v="15"/>
    <s v="1725"/>
    <s v="1725 Namdalseid"/>
    <x v="327"/>
    <x v="11"/>
    <n v="126"/>
    <x v="0"/>
  </r>
  <r>
    <s v="17 Nord-Trøndelag"/>
    <x v="15"/>
    <s v="1725"/>
    <s v="1725 Namdalseid"/>
    <x v="327"/>
    <x v="12"/>
    <n v="123"/>
    <x v="0"/>
  </r>
  <r>
    <s v="17 Nord-Trøndelag"/>
    <x v="15"/>
    <s v="1736"/>
    <s v="1736 Snåsa"/>
    <x v="328"/>
    <x v="0"/>
    <n v="240"/>
    <x v="0"/>
  </r>
  <r>
    <s v="17 Nord-Trøndelag"/>
    <x v="15"/>
    <s v="1736"/>
    <s v="1736 Snåsa"/>
    <x v="328"/>
    <x v="1"/>
    <n v="224"/>
    <x v="0"/>
  </r>
  <r>
    <s v="17 Nord-Trøndelag"/>
    <x v="15"/>
    <s v="1736"/>
    <s v="1736 Snåsa"/>
    <x v="328"/>
    <x v="2"/>
    <n v="224"/>
    <x v="0"/>
  </r>
  <r>
    <s v="17 Nord-Trøndelag"/>
    <x v="15"/>
    <s v="1736"/>
    <s v="1736 Snåsa"/>
    <x v="328"/>
    <x v="3"/>
    <n v="235"/>
    <x v="0"/>
  </r>
  <r>
    <s v="17 Nord-Trøndelag"/>
    <x v="15"/>
    <s v="1736"/>
    <s v="1736 Snåsa"/>
    <x v="328"/>
    <x v="4"/>
    <n v="227"/>
    <x v="0"/>
  </r>
  <r>
    <s v="17 Nord-Trøndelag"/>
    <x v="15"/>
    <s v="1736"/>
    <s v="1736 Snåsa"/>
    <x v="328"/>
    <x v="5"/>
    <n v="199"/>
    <x v="0"/>
  </r>
  <r>
    <s v="17 Nord-Trøndelag"/>
    <x v="15"/>
    <s v="1736"/>
    <s v="1736 Snåsa"/>
    <x v="328"/>
    <x v="6"/>
    <n v="219"/>
    <x v="0"/>
  </r>
  <r>
    <s v="17 Nord-Trøndelag"/>
    <x v="15"/>
    <s v="1736"/>
    <s v="1736 Snåsa"/>
    <x v="328"/>
    <x v="7"/>
    <n v="223"/>
    <x v="0"/>
  </r>
  <r>
    <s v="17 Nord-Trøndelag"/>
    <x v="15"/>
    <s v="1736"/>
    <s v="1736 Snåsa"/>
    <x v="328"/>
    <x v="8"/>
    <n v="211"/>
    <x v="0"/>
  </r>
  <r>
    <s v="17 Nord-Trøndelag"/>
    <x v="15"/>
    <s v="1736"/>
    <s v="1736 Snåsa"/>
    <x v="328"/>
    <x v="9"/>
    <n v="206"/>
    <x v="0"/>
  </r>
  <r>
    <s v="17 Nord-Trøndelag"/>
    <x v="15"/>
    <s v="1736"/>
    <s v="1736 Snåsa"/>
    <x v="328"/>
    <x v="10"/>
    <n v="212"/>
    <x v="0"/>
  </r>
  <r>
    <s v="17 Nord-Trøndelag"/>
    <x v="15"/>
    <s v="1736"/>
    <s v="1736 Snåsa"/>
    <x v="328"/>
    <x v="11"/>
    <n v="192"/>
    <x v="0"/>
  </r>
  <r>
    <s v="17 Nord-Trøndelag"/>
    <x v="15"/>
    <s v="1736"/>
    <s v="1736 Snåsa"/>
    <x v="328"/>
    <x v="12"/>
    <n v="164"/>
    <x v="0"/>
  </r>
  <r>
    <s v="17 Nord-Trøndelag"/>
    <x v="15"/>
    <s v="1738"/>
    <s v="1738 Lierne"/>
    <x v="329"/>
    <x v="0"/>
    <n v="116"/>
    <x v="0"/>
  </r>
  <r>
    <s v="17 Nord-Trøndelag"/>
    <x v="15"/>
    <s v="1738"/>
    <s v="1738 Lierne"/>
    <x v="329"/>
    <x v="1"/>
    <n v="105"/>
    <x v="0"/>
  </r>
  <r>
    <s v="17 Nord-Trøndelag"/>
    <x v="15"/>
    <s v="1738"/>
    <s v="1738 Lierne"/>
    <x v="329"/>
    <x v="2"/>
    <n v="100"/>
    <x v="0"/>
  </r>
  <r>
    <s v="17 Nord-Trøndelag"/>
    <x v="15"/>
    <s v="1738"/>
    <s v="1738 Lierne"/>
    <x v="329"/>
    <x v="3"/>
    <n v="116"/>
    <x v="0"/>
  </r>
  <r>
    <s v="17 Nord-Trøndelag"/>
    <x v="15"/>
    <s v="1738"/>
    <s v="1738 Lierne"/>
    <x v="329"/>
    <x v="4"/>
    <n v="119"/>
    <x v="0"/>
  </r>
  <r>
    <s v="17 Nord-Trøndelag"/>
    <x v="15"/>
    <s v="1738"/>
    <s v="1738 Lierne"/>
    <x v="329"/>
    <x v="5"/>
    <n v="101"/>
    <x v="0"/>
  </r>
  <r>
    <s v="17 Nord-Trøndelag"/>
    <x v="15"/>
    <s v="1738"/>
    <s v="1738 Lierne"/>
    <x v="329"/>
    <x v="6"/>
    <n v="93"/>
    <x v="0"/>
  </r>
  <r>
    <s v="17 Nord-Trøndelag"/>
    <x v="15"/>
    <s v="1738"/>
    <s v="1738 Lierne"/>
    <x v="329"/>
    <x v="7"/>
    <n v="84"/>
    <x v="0"/>
  </r>
  <r>
    <s v="17 Nord-Trøndelag"/>
    <x v="15"/>
    <s v="1738"/>
    <s v="1738 Lierne"/>
    <x v="329"/>
    <x v="8"/>
    <n v="79"/>
    <x v="0"/>
  </r>
  <r>
    <s v="17 Nord-Trøndelag"/>
    <x v="15"/>
    <s v="1738"/>
    <s v="1738 Lierne"/>
    <x v="329"/>
    <x v="9"/>
    <n v="74"/>
    <x v="0"/>
  </r>
  <r>
    <s v="17 Nord-Trøndelag"/>
    <x v="15"/>
    <s v="1738"/>
    <s v="1738 Lierne"/>
    <x v="329"/>
    <x v="10"/>
    <n v="75"/>
    <x v="0"/>
  </r>
  <r>
    <s v="17 Nord-Trøndelag"/>
    <x v="15"/>
    <s v="1738"/>
    <s v="1738 Lierne"/>
    <x v="329"/>
    <x v="11"/>
    <n v="64"/>
    <x v="0"/>
  </r>
  <r>
    <s v="17 Nord-Trøndelag"/>
    <x v="15"/>
    <s v="1738"/>
    <s v="1738 Lierne"/>
    <x v="329"/>
    <x v="12"/>
    <n v="59"/>
    <x v="0"/>
  </r>
  <r>
    <s v="17 Nord-Trøndelag"/>
    <x v="15"/>
    <s v="1739"/>
    <s v="1739 Røyrvik"/>
    <x v="330"/>
    <x v="0"/>
    <n v="49"/>
    <x v="0"/>
  </r>
  <r>
    <s v="17 Nord-Trøndelag"/>
    <x v="15"/>
    <s v="1739"/>
    <s v="1739 Røyrvik"/>
    <x v="330"/>
    <x v="1"/>
    <n v="57"/>
    <x v="0"/>
  </r>
  <r>
    <s v="17 Nord-Trøndelag"/>
    <x v="15"/>
    <s v="1739"/>
    <s v="1739 Røyrvik"/>
    <x v="330"/>
    <x v="2"/>
    <n v="48"/>
    <x v="0"/>
  </r>
  <r>
    <s v="17 Nord-Trøndelag"/>
    <x v="15"/>
    <s v="1739"/>
    <s v="1739 Røyrvik"/>
    <x v="330"/>
    <x v="3"/>
    <n v="47"/>
    <x v="0"/>
  </r>
  <r>
    <s v="17 Nord-Trøndelag"/>
    <x v="15"/>
    <s v="1739"/>
    <s v="1739 Røyrvik"/>
    <x v="330"/>
    <x v="4"/>
    <n v="46"/>
    <x v="0"/>
  </r>
  <r>
    <s v="17 Nord-Trøndelag"/>
    <x v="15"/>
    <s v="1739"/>
    <s v="1739 Røyrvik"/>
    <x v="330"/>
    <x v="5"/>
    <n v="42"/>
    <x v="0"/>
  </r>
  <r>
    <s v="17 Nord-Trøndelag"/>
    <x v="15"/>
    <s v="1739"/>
    <s v="1739 Røyrvik"/>
    <x v="330"/>
    <x v="6"/>
    <n v="40"/>
    <x v="0"/>
  </r>
  <r>
    <s v="17 Nord-Trøndelag"/>
    <x v="15"/>
    <s v="1739"/>
    <s v="1739 Røyrvik"/>
    <x v="330"/>
    <x v="7"/>
    <n v="38"/>
    <x v="0"/>
  </r>
  <r>
    <s v="17 Nord-Trøndelag"/>
    <x v="15"/>
    <s v="1739"/>
    <s v="1739 Røyrvik"/>
    <x v="330"/>
    <x v="8"/>
    <n v="35"/>
    <x v="0"/>
  </r>
  <r>
    <s v="17 Nord-Trøndelag"/>
    <x v="15"/>
    <s v="1739"/>
    <s v="1739 Røyrvik"/>
    <x v="330"/>
    <x v="9"/>
    <n v="31"/>
    <x v="0"/>
  </r>
  <r>
    <s v="17 Nord-Trøndelag"/>
    <x v="15"/>
    <s v="1739"/>
    <s v="1739 Røyrvik"/>
    <x v="330"/>
    <x v="10"/>
    <n v="31"/>
    <x v="0"/>
  </r>
  <r>
    <s v="17 Nord-Trøndelag"/>
    <x v="15"/>
    <s v="1739"/>
    <s v="1739 Røyrvik"/>
    <x v="330"/>
    <x v="11"/>
    <n v="33"/>
    <x v="0"/>
  </r>
  <r>
    <s v="17 Nord-Trøndelag"/>
    <x v="15"/>
    <s v="1739"/>
    <s v="1739 Røyrvik"/>
    <x v="330"/>
    <x v="12"/>
    <n v="27"/>
    <x v="0"/>
  </r>
  <r>
    <s v="17 Nord-Trøndelag"/>
    <x v="15"/>
    <s v="1740"/>
    <s v="1740 Namsskogan"/>
    <x v="331"/>
    <x v="0"/>
    <n v="45"/>
    <x v="0"/>
  </r>
  <r>
    <s v="17 Nord-Trøndelag"/>
    <x v="15"/>
    <s v="1740"/>
    <s v="1740 Namsskogan"/>
    <x v="331"/>
    <x v="1"/>
    <n v="30"/>
    <x v="0"/>
  </r>
  <r>
    <s v="17 Nord-Trøndelag"/>
    <x v="15"/>
    <s v="1740"/>
    <s v="1740 Namsskogan"/>
    <x v="331"/>
    <x v="2"/>
    <n v="30"/>
    <x v="0"/>
  </r>
  <r>
    <s v="17 Nord-Trøndelag"/>
    <x v="15"/>
    <s v="1740"/>
    <s v="1740 Namsskogan"/>
    <x v="331"/>
    <x v="3"/>
    <n v="32"/>
    <x v="0"/>
  </r>
  <r>
    <s v="17 Nord-Trøndelag"/>
    <x v="15"/>
    <s v="1740"/>
    <s v="1740 Namsskogan"/>
    <x v="331"/>
    <x v="4"/>
    <n v="32"/>
    <x v="0"/>
  </r>
  <r>
    <s v="17 Nord-Trøndelag"/>
    <x v="15"/>
    <s v="1740"/>
    <s v="1740 Namsskogan"/>
    <x v="331"/>
    <x v="5"/>
    <n v="35"/>
    <x v="0"/>
  </r>
  <r>
    <s v="17 Nord-Trøndelag"/>
    <x v="15"/>
    <s v="1740"/>
    <s v="1740 Namsskogan"/>
    <x v="331"/>
    <x v="6"/>
    <n v="43"/>
    <x v="0"/>
  </r>
  <r>
    <s v="17 Nord-Trøndelag"/>
    <x v="15"/>
    <s v="1740"/>
    <s v="1740 Namsskogan"/>
    <x v="331"/>
    <x v="7"/>
    <n v="40"/>
    <x v="0"/>
  </r>
  <r>
    <s v="17 Nord-Trøndelag"/>
    <x v="15"/>
    <s v="1740"/>
    <s v="1740 Namsskogan"/>
    <x v="331"/>
    <x v="8"/>
    <n v="38"/>
    <x v="0"/>
  </r>
  <r>
    <s v="17 Nord-Trøndelag"/>
    <x v="15"/>
    <s v="1740"/>
    <s v="1740 Namsskogan"/>
    <x v="331"/>
    <x v="9"/>
    <n v="43"/>
    <x v="0"/>
  </r>
  <r>
    <s v="17 Nord-Trøndelag"/>
    <x v="15"/>
    <s v="1740"/>
    <s v="1740 Namsskogan"/>
    <x v="331"/>
    <x v="10"/>
    <n v="29"/>
    <x v="0"/>
  </r>
  <r>
    <s v="17 Nord-Trøndelag"/>
    <x v="15"/>
    <s v="1740"/>
    <s v="1740 Namsskogan"/>
    <x v="331"/>
    <x v="11"/>
    <n v="36"/>
    <x v="0"/>
  </r>
  <r>
    <s v="17 Nord-Trøndelag"/>
    <x v="15"/>
    <s v="1740"/>
    <s v="1740 Namsskogan"/>
    <x v="331"/>
    <x v="12"/>
    <n v="35"/>
    <x v="0"/>
  </r>
  <r>
    <s v="17 Nord-Trøndelag"/>
    <x v="15"/>
    <s v="1742"/>
    <s v="1742 Grong"/>
    <x v="332"/>
    <x v="0"/>
    <n v="111"/>
    <x v="0"/>
  </r>
  <r>
    <s v="17 Nord-Trøndelag"/>
    <x v="15"/>
    <s v="1742"/>
    <s v="1742 Grong"/>
    <x v="332"/>
    <x v="1"/>
    <n v="107"/>
    <x v="0"/>
  </r>
  <r>
    <s v="17 Nord-Trøndelag"/>
    <x v="15"/>
    <s v="1742"/>
    <s v="1742 Grong"/>
    <x v="332"/>
    <x v="2"/>
    <n v="120"/>
    <x v="0"/>
  </r>
  <r>
    <s v="17 Nord-Trøndelag"/>
    <x v="15"/>
    <s v="1742"/>
    <s v="1742 Grong"/>
    <x v="332"/>
    <x v="3"/>
    <n v="114"/>
    <x v="0"/>
  </r>
  <r>
    <s v="17 Nord-Trøndelag"/>
    <x v="15"/>
    <s v="1742"/>
    <s v="1742 Grong"/>
    <x v="332"/>
    <x v="4"/>
    <n v="116"/>
    <x v="0"/>
  </r>
  <r>
    <s v="17 Nord-Trøndelag"/>
    <x v="15"/>
    <s v="1742"/>
    <s v="1742 Grong"/>
    <x v="332"/>
    <x v="5"/>
    <n v="86"/>
    <x v="0"/>
  </r>
  <r>
    <s v="17 Nord-Trøndelag"/>
    <x v="15"/>
    <s v="1742"/>
    <s v="1742 Grong"/>
    <x v="332"/>
    <x v="6"/>
    <n v="78"/>
    <x v="0"/>
  </r>
  <r>
    <s v="17 Nord-Trøndelag"/>
    <x v="15"/>
    <s v="1742"/>
    <s v="1742 Grong"/>
    <x v="332"/>
    <x v="7"/>
    <n v="81"/>
    <x v="0"/>
  </r>
  <r>
    <s v="17 Nord-Trøndelag"/>
    <x v="15"/>
    <s v="1742"/>
    <s v="1742 Grong"/>
    <x v="332"/>
    <x v="8"/>
    <n v="83"/>
    <x v="0"/>
  </r>
  <r>
    <s v="17 Nord-Trøndelag"/>
    <x v="15"/>
    <s v="1742"/>
    <s v="1742 Grong"/>
    <x v="332"/>
    <x v="9"/>
    <n v="77"/>
    <x v="0"/>
  </r>
  <r>
    <s v="17 Nord-Trøndelag"/>
    <x v="15"/>
    <s v="1742"/>
    <s v="1742 Grong"/>
    <x v="332"/>
    <x v="10"/>
    <n v="74"/>
    <x v="0"/>
  </r>
  <r>
    <s v="17 Nord-Trøndelag"/>
    <x v="15"/>
    <s v="1742"/>
    <s v="1742 Grong"/>
    <x v="332"/>
    <x v="11"/>
    <n v="71"/>
    <x v="0"/>
  </r>
  <r>
    <s v="17 Nord-Trøndelag"/>
    <x v="15"/>
    <s v="1742"/>
    <s v="1742 Grong"/>
    <x v="332"/>
    <x v="12"/>
    <n v="69"/>
    <x v="0"/>
  </r>
  <r>
    <s v="17 Nord-Trøndelag"/>
    <x v="15"/>
    <s v="1743"/>
    <s v="1743 Høylandet"/>
    <x v="333"/>
    <x v="0"/>
    <n v="137"/>
    <x v="0"/>
  </r>
  <r>
    <s v="17 Nord-Trøndelag"/>
    <x v="15"/>
    <s v="1743"/>
    <s v="1743 Høylandet"/>
    <x v="333"/>
    <x v="1"/>
    <n v="127"/>
    <x v="0"/>
  </r>
  <r>
    <s v="17 Nord-Trøndelag"/>
    <x v="15"/>
    <s v="1743"/>
    <s v="1743 Høylandet"/>
    <x v="333"/>
    <x v="2"/>
    <n v="128"/>
    <x v="0"/>
  </r>
  <r>
    <s v="17 Nord-Trøndelag"/>
    <x v="15"/>
    <s v="1743"/>
    <s v="1743 Høylandet"/>
    <x v="333"/>
    <x v="3"/>
    <n v="136"/>
    <x v="0"/>
  </r>
  <r>
    <s v="17 Nord-Trøndelag"/>
    <x v="15"/>
    <s v="1743"/>
    <s v="1743 Høylandet"/>
    <x v="333"/>
    <x v="4"/>
    <n v="123"/>
    <x v="0"/>
  </r>
  <r>
    <s v="17 Nord-Trøndelag"/>
    <x v="15"/>
    <s v="1743"/>
    <s v="1743 Høylandet"/>
    <x v="333"/>
    <x v="5"/>
    <n v="104"/>
    <x v="0"/>
  </r>
  <r>
    <s v="17 Nord-Trøndelag"/>
    <x v="15"/>
    <s v="1743"/>
    <s v="1743 Høylandet"/>
    <x v="333"/>
    <x v="6"/>
    <n v="93"/>
    <x v="0"/>
  </r>
  <r>
    <s v="17 Nord-Trøndelag"/>
    <x v="15"/>
    <s v="1743"/>
    <s v="1743 Høylandet"/>
    <x v="333"/>
    <x v="7"/>
    <n v="98"/>
    <x v="0"/>
  </r>
  <r>
    <s v="17 Nord-Trøndelag"/>
    <x v="15"/>
    <s v="1743"/>
    <s v="1743 Høylandet"/>
    <x v="333"/>
    <x v="8"/>
    <n v="94"/>
    <x v="0"/>
  </r>
  <r>
    <s v="17 Nord-Trøndelag"/>
    <x v="15"/>
    <s v="1743"/>
    <s v="1743 Høylandet"/>
    <x v="333"/>
    <x v="9"/>
    <n v="82"/>
    <x v="0"/>
  </r>
  <r>
    <s v="17 Nord-Trøndelag"/>
    <x v="15"/>
    <s v="1743"/>
    <s v="1743 Høylandet"/>
    <x v="333"/>
    <x v="10"/>
    <n v="77"/>
    <x v="0"/>
  </r>
  <r>
    <s v="17 Nord-Trøndelag"/>
    <x v="15"/>
    <s v="1743"/>
    <s v="1743 Høylandet"/>
    <x v="333"/>
    <x v="11"/>
    <n v="76"/>
    <x v="0"/>
  </r>
  <r>
    <s v="17 Nord-Trøndelag"/>
    <x v="15"/>
    <s v="1743"/>
    <s v="1743 Høylandet"/>
    <x v="333"/>
    <x v="12"/>
    <n v="67"/>
    <x v="0"/>
  </r>
  <r>
    <s v="17 Nord-Trøndelag"/>
    <x v="15"/>
    <s v="1744"/>
    <s v="1744 Overhalla"/>
    <x v="334"/>
    <x v="0"/>
    <n v="223"/>
    <x v="0"/>
  </r>
  <r>
    <s v="17 Nord-Trøndelag"/>
    <x v="15"/>
    <s v="1744"/>
    <s v="1744 Overhalla"/>
    <x v="334"/>
    <x v="1"/>
    <n v="234"/>
    <x v="0"/>
  </r>
  <r>
    <s v="17 Nord-Trøndelag"/>
    <x v="15"/>
    <s v="1744"/>
    <s v="1744 Overhalla"/>
    <x v="334"/>
    <x v="2"/>
    <n v="228"/>
    <x v="0"/>
  </r>
  <r>
    <s v="17 Nord-Trøndelag"/>
    <x v="15"/>
    <s v="1744"/>
    <s v="1744 Overhalla"/>
    <x v="334"/>
    <x v="3"/>
    <n v="214"/>
    <x v="0"/>
  </r>
  <r>
    <s v="17 Nord-Trøndelag"/>
    <x v="15"/>
    <s v="1744"/>
    <s v="1744 Overhalla"/>
    <x v="334"/>
    <x v="4"/>
    <n v="204"/>
    <x v="0"/>
  </r>
  <r>
    <s v="17 Nord-Trøndelag"/>
    <x v="15"/>
    <s v="1744"/>
    <s v="1744 Overhalla"/>
    <x v="334"/>
    <x v="5"/>
    <n v="246"/>
    <x v="0"/>
  </r>
  <r>
    <s v="17 Nord-Trøndelag"/>
    <x v="15"/>
    <s v="1744"/>
    <s v="1744 Overhalla"/>
    <x v="334"/>
    <x v="6"/>
    <n v="244"/>
    <x v="0"/>
  </r>
  <r>
    <s v="17 Nord-Trøndelag"/>
    <x v="15"/>
    <s v="1744"/>
    <s v="1744 Overhalla"/>
    <x v="334"/>
    <x v="7"/>
    <n v="316"/>
    <x v="0"/>
  </r>
  <r>
    <s v="17 Nord-Trøndelag"/>
    <x v="15"/>
    <s v="1744"/>
    <s v="1744 Overhalla"/>
    <x v="334"/>
    <x v="8"/>
    <n v="295"/>
    <x v="0"/>
  </r>
  <r>
    <s v="17 Nord-Trøndelag"/>
    <x v="15"/>
    <s v="1744"/>
    <s v="1744 Overhalla"/>
    <x v="334"/>
    <x v="9"/>
    <n v="295"/>
    <x v="0"/>
  </r>
  <r>
    <s v="17 Nord-Trøndelag"/>
    <x v="15"/>
    <s v="1744"/>
    <s v="1744 Overhalla"/>
    <x v="334"/>
    <x v="10"/>
    <n v="295"/>
    <x v="0"/>
  </r>
  <r>
    <s v="17 Nord-Trøndelag"/>
    <x v="15"/>
    <s v="1744"/>
    <s v="1744 Overhalla"/>
    <x v="334"/>
    <x v="11"/>
    <n v="279"/>
    <x v="0"/>
  </r>
  <r>
    <s v="17 Nord-Trøndelag"/>
    <x v="15"/>
    <s v="1744"/>
    <s v="1744 Overhalla"/>
    <x v="334"/>
    <x v="12"/>
    <n v="236"/>
    <x v="0"/>
  </r>
  <r>
    <s v="17 Nord-Trøndelag"/>
    <x v="15"/>
    <s v="1748"/>
    <s v="1748 Fosnes"/>
    <x v="335"/>
    <x v="0"/>
    <n v="70"/>
    <x v="0"/>
  </r>
  <r>
    <s v="17 Nord-Trøndelag"/>
    <x v="15"/>
    <s v="1748"/>
    <s v="1748 Fosnes"/>
    <x v="335"/>
    <x v="1"/>
    <n v="61"/>
    <x v="0"/>
  </r>
  <r>
    <s v="17 Nord-Trøndelag"/>
    <x v="15"/>
    <s v="1748"/>
    <s v="1748 Fosnes"/>
    <x v="335"/>
    <x v="2"/>
    <n v="55"/>
    <x v="0"/>
  </r>
  <r>
    <s v="17 Nord-Trøndelag"/>
    <x v="15"/>
    <s v="1748"/>
    <s v="1748 Fosnes"/>
    <x v="335"/>
    <x v="3"/>
    <n v="64"/>
    <x v="0"/>
  </r>
  <r>
    <s v="17 Nord-Trøndelag"/>
    <x v="15"/>
    <s v="1748"/>
    <s v="1748 Fosnes"/>
    <x v="335"/>
    <x v="4"/>
    <n v="65"/>
    <x v="0"/>
  </r>
  <r>
    <s v="17 Nord-Trøndelag"/>
    <x v="15"/>
    <s v="1748"/>
    <s v="1748 Fosnes"/>
    <x v="335"/>
    <x v="5"/>
    <n v="56"/>
    <x v="0"/>
  </r>
  <r>
    <s v="17 Nord-Trøndelag"/>
    <x v="15"/>
    <s v="1748"/>
    <s v="1748 Fosnes"/>
    <x v="335"/>
    <x v="6"/>
    <n v="48"/>
    <x v="0"/>
  </r>
  <r>
    <s v="17 Nord-Trøndelag"/>
    <x v="15"/>
    <s v="1748"/>
    <s v="1748 Fosnes"/>
    <x v="335"/>
    <x v="7"/>
    <n v="52"/>
    <x v="0"/>
  </r>
  <r>
    <s v="17 Nord-Trøndelag"/>
    <x v="15"/>
    <s v="1748"/>
    <s v="1748 Fosnes"/>
    <x v="335"/>
    <x v="8"/>
    <n v="51"/>
    <x v="0"/>
  </r>
  <r>
    <s v="17 Nord-Trøndelag"/>
    <x v="15"/>
    <s v="1748"/>
    <s v="1748 Fosnes"/>
    <x v="335"/>
    <x v="9"/>
    <n v="41"/>
    <x v="0"/>
  </r>
  <r>
    <s v="17 Nord-Trøndelag"/>
    <x v="15"/>
    <s v="1748"/>
    <s v="1748 Fosnes"/>
    <x v="335"/>
    <x v="10"/>
    <n v="44"/>
    <x v="0"/>
  </r>
  <r>
    <s v="17 Nord-Trøndelag"/>
    <x v="15"/>
    <s v="1748"/>
    <s v="1748 Fosnes"/>
    <x v="335"/>
    <x v="11"/>
    <n v="40"/>
    <x v="0"/>
  </r>
  <r>
    <s v="17 Nord-Trøndelag"/>
    <x v="15"/>
    <s v="1748"/>
    <s v="1748 Fosnes"/>
    <x v="335"/>
    <x v="12"/>
    <n v="38"/>
    <x v="0"/>
  </r>
  <r>
    <s v="17 Nord-Trøndelag"/>
    <x v="15"/>
    <s v="1749"/>
    <s v="1749 Flatanger"/>
    <x v="336"/>
    <x v="0"/>
    <n v="64"/>
    <x v="0"/>
  </r>
  <r>
    <s v="17 Nord-Trøndelag"/>
    <x v="15"/>
    <s v="1749"/>
    <s v="1749 Flatanger"/>
    <x v="336"/>
    <x v="1"/>
    <n v="60"/>
    <x v="0"/>
  </r>
  <r>
    <s v="17 Nord-Trøndelag"/>
    <x v="15"/>
    <s v="1749"/>
    <s v="1749 Flatanger"/>
    <x v="336"/>
    <x v="2"/>
    <n v="50"/>
    <x v="0"/>
  </r>
  <r>
    <s v="17 Nord-Trøndelag"/>
    <x v="15"/>
    <s v="1749"/>
    <s v="1749 Flatanger"/>
    <x v="336"/>
    <x v="3"/>
    <n v="55"/>
    <x v="0"/>
  </r>
  <r>
    <s v="17 Nord-Trøndelag"/>
    <x v="15"/>
    <s v="1749"/>
    <s v="1749 Flatanger"/>
    <x v="336"/>
    <x v="4"/>
    <n v="56"/>
    <x v="0"/>
  </r>
  <r>
    <s v="17 Nord-Trøndelag"/>
    <x v="15"/>
    <s v="1749"/>
    <s v="1749 Flatanger"/>
    <x v="336"/>
    <x v="5"/>
    <n v="57"/>
    <x v="0"/>
  </r>
  <r>
    <s v="17 Nord-Trøndelag"/>
    <x v="15"/>
    <s v="1749"/>
    <s v="1749 Flatanger"/>
    <x v="336"/>
    <x v="6"/>
    <n v="56"/>
    <x v="0"/>
  </r>
  <r>
    <s v="17 Nord-Trøndelag"/>
    <x v="15"/>
    <s v="1749"/>
    <s v="1749 Flatanger"/>
    <x v="336"/>
    <x v="7"/>
    <n v="50"/>
    <x v="0"/>
  </r>
  <r>
    <s v="17 Nord-Trøndelag"/>
    <x v="15"/>
    <s v="1749"/>
    <s v="1749 Flatanger"/>
    <x v="336"/>
    <x v="8"/>
    <n v="49"/>
    <x v="0"/>
  </r>
  <r>
    <s v="17 Nord-Trøndelag"/>
    <x v="15"/>
    <s v="1749"/>
    <s v="1749 Flatanger"/>
    <x v="336"/>
    <x v="9"/>
    <n v="48"/>
    <x v="0"/>
  </r>
  <r>
    <s v="17 Nord-Trøndelag"/>
    <x v="15"/>
    <s v="1749"/>
    <s v="1749 Flatanger"/>
    <x v="336"/>
    <x v="10"/>
    <n v="49"/>
    <x v="0"/>
  </r>
  <r>
    <s v="17 Nord-Trøndelag"/>
    <x v="15"/>
    <s v="1749"/>
    <s v="1749 Flatanger"/>
    <x v="336"/>
    <x v="11"/>
    <n v="44"/>
    <x v="0"/>
  </r>
  <r>
    <s v="17 Nord-Trøndelag"/>
    <x v="15"/>
    <s v="1749"/>
    <s v="1749 Flatanger"/>
    <x v="336"/>
    <x v="12"/>
    <n v="48"/>
    <x v="0"/>
  </r>
  <r>
    <s v="17 Nord-Trøndelag"/>
    <x v="15"/>
    <s v="1750"/>
    <s v="1750 Vikna"/>
    <x v="337"/>
    <x v="0"/>
    <n v="107"/>
    <x v="0"/>
  </r>
  <r>
    <s v="17 Nord-Trøndelag"/>
    <x v="15"/>
    <s v="1750"/>
    <s v="1750 Vikna"/>
    <x v="337"/>
    <x v="1"/>
    <n v="89"/>
    <x v="0"/>
  </r>
  <r>
    <s v="17 Nord-Trøndelag"/>
    <x v="15"/>
    <s v="1750"/>
    <s v="1750 Vikna"/>
    <x v="337"/>
    <x v="2"/>
    <n v="86"/>
    <x v="0"/>
  </r>
  <r>
    <s v="17 Nord-Trøndelag"/>
    <x v="15"/>
    <s v="1750"/>
    <s v="1750 Vikna"/>
    <x v="337"/>
    <x v="3"/>
    <n v="93"/>
    <x v="0"/>
  </r>
  <r>
    <s v="17 Nord-Trøndelag"/>
    <x v="15"/>
    <s v="1750"/>
    <s v="1750 Vikna"/>
    <x v="337"/>
    <x v="4"/>
    <n v="98"/>
    <x v="0"/>
  </r>
  <r>
    <s v="17 Nord-Trøndelag"/>
    <x v="15"/>
    <s v="1750"/>
    <s v="1750 Vikna"/>
    <x v="337"/>
    <x v="5"/>
    <n v="85"/>
    <x v="0"/>
  </r>
  <r>
    <s v="17 Nord-Trøndelag"/>
    <x v="15"/>
    <s v="1750"/>
    <s v="1750 Vikna"/>
    <x v="337"/>
    <x v="6"/>
    <n v="81"/>
    <x v="0"/>
  </r>
  <r>
    <s v="17 Nord-Trøndelag"/>
    <x v="15"/>
    <s v="1750"/>
    <s v="1750 Vikna"/>
    <x v="337"/>
    <x v="7"/>
    <n v="82"/>
    <x v="0"/>
  </r>
  <r>
    <s v="17 Nord-Trøndelag"/>
    <x v="15"/>
    <s v="1750"/>
    <s v="1750 Vikna"/>
    <x v="337"/>
    <x v="8"/>
    <n v="80"/>
    <x v="0"/>
  </r>
  <r>
    <s v="17 Nord-Trøndelag"/>
    <x v="15"/>
    <s v="1750"/>
    <s v="1750 Vikna"/>
    <x v="337"/>
    <x v="9"/>
    <n v="53"/>
    <x v="0"/>
  </r>
  <r>
    <s v="17 Nord-Trøndelag"/>
    <x v="15"/>
    <s v="1750"/>
    <s v="1750 Vikna"/>
    <x v="337"/>
    <x v="10"/>
    <n v="70"/>
    <x v="0"/>
  </r>
  <r>
    <s v="17 Nord-Trøndelag"/>
    <x v="15"/>
    <s v="1750"/>
    <s v="1750 Vikna"/>
    <x v="337"/>
    <x v="11"/>
    <n v="67"/>
    <x v="0"/>
  </r>
  <r>
    <s v="17 Nord-Trøndelag"/>
    <x v="15"/>
    <s v="1750"/>
    <s v="1750 Vikna"/>
    <x v="337"/>
    <x v="12"/>
    <n v="58"/>
    <x v="0"/>
  </r>
  <r>
    <s v="17 Nord-Trøndelag"/>
    <x v="15"/>
    <s v="1751"/>
    <s v="1751 Nærøy"/>
    <x v="338"/>
    <x v="0"/>
    <n v="302"/>
    <x v="0"/>
  </r>
  <r>
    <s v="17 Nord-Trøndelag"/>
    <x v="15"/>
    <s v="1751"/>
    <s v="1751 Nærøy"/>
    <x v="338"/>
    <x v="1"/>
    <n v="273"/>
    <x v="0"/>
  </r>
  <r>
    <s v="17 Nord-Trøndelag"/>
    <x v="15"/>
    <s v="1751"/>
    <s v="1751 Nærøy"/>
    <x v="338"/>
    <x v="2"/>
    <n v="264"/>
    <x v="0"/>
  </r>
  <r>
    <s v="17 Nord-Trøndelag"/>
    <x v="15"/>
    <s v="1751"/>
    <s v="1751 Nærøy"/>
    <x v="338"/>
    <x v="3"/>
    <n v="293"/>
    <x v="0"/>
  </r>
  <r>
    <s v="17 Nord-Trøndelag"/>
    <x v="15"/>
    <s v="1751"/>
    <s v="1751 Nærøy"/>
    <x v="338"/>
    <x v="4"/>
    <n v="277"/>
    <x v="0"/>
  </r>
  <r>
    <s v="17 Nord-Trøndelag"/>
    <x v="15"/>
    <s v="1751"/>
    <s v="1751 Nærøy"/>
    <x v="338"/>
    <x v="5"/>
    <n v="254"/>
    <x v="0"/>
  </r>
  <r>
    <s v="17 Nord-Trøndelag"/>
    <x v="15"/>
    <s v="1751"/>
    <s v="1751 Nærøy"/>
    <x v="338"/>
    <x v="6"/>
    <n v="242"/>
    <x v="0"/>
  </r>
  <r>
    <s v="17 Nord-Trøndelag"/>
    <x v="15"/>
    <s v="1751"/>
    <s v="1751 Nærøy"/>
    <x v="338"/>
    <x v="7"/>
    <n v="253"/>
    <x v="0"/>
  </r>
  <r>
    <s v="17 Nord-Trøndelag"/>
    <x v="15"/>
    <s v="1751"/>
    <s v="1751 Nærøy"/>
    <x v="338"/>
    <x v="8"/>
    <n v="231"/>
    <x v="0"/>
  </r>
  <r>
    <s v="17 Nord-Trøndelag"/>
    <x v="15"/>
    <s v="1751"/>
    <s v="1751 Nærøy"/>
    <x v="338"/>
    <x v="9"/>
    <n v="215"/>
    <x v="0"/>
  </r>
  <r>
    <s v="17 Nord-Trøndelag"/>
    <x v="15"/>
    <s v="1751"/>
    <s v="1751 Nærøy"/>
    <x v="338"/>
    <x v="10"/>
    <n v="204"/>
    <x v="0"/>
  </r>
  <r>
    <s v="17 Nord-Trøndelag"/>
    <x v="15"/>
    <s v="1751"/>
    <s v="1751 Nærøy"/>
    <x v="338"/>
    <x v="11"/>
    <n v="192"/>
    <x v="0"/>
  </r>
  <r>
    <s v="17 Nord-Trøndelag"/>
    <x v="15"/>
    <s v="1751"/>
    <s v="1751 Nærøy"/>
    <x v="338"/>
    <x v="12"/>
    <n v="187"/>
    <x v="0"/>
  </r>
  <r>
    <s v="17 Nord-Trøndelag"/>
    <x v="15"/>
    <s v="1755"/>
    <s v="1755 Leka"/>
    <x v="339"/>
    <x v="0"/>
    <n v="70"/>
    <x v="0"/>
  </r>
  <r>
    <s v="17 Nord-Trøndelag"/>
    <x v="15"/>
    <s v="1755"/>
    <s v="1755 Leka"/>
    <x v="339"/>
    <x v="1"/>
    <n v="66"/>
    <x v="0"/>
  </r>
  <r>
    <s v="17 Nord-Trøndelag"/>
    <x v="15"/>
    <s v="1755"/>
    <s v="1755 Leka"/>
    <x v="339"/>
    <x v="2"/>
    <n v="71"/>
    <x v="0"/>
  </r>
  <r>
    <s v="17 Nord-Trøndelag"/>
    <x v="15"/>
    <s v="1755"/>
    <s v="1755 Leka"/>
    <x v="339"/>
    <x v="3"/>
    <n v="73"/>
    <x v="0"/>
  </r>
  <r>
    <s v="17 Nord-Trøndelag"/>
    <x v="15"/>
    <s v="1755"/>
    <s v="1755 Leka"/>
    <x v="339"/>
    <x v="4"/>
    <n v="67"/>
    <x v="0"/>
  </r>
  <r>
    <s v="17 Nord-Trøndelag"/>
    <x v="15"/>
    <s v="1755"/>
    <s v="1755 Leka"/>
    <x v="339"/>
    <x v="5"/>
    <n v="76"/>
    <x v="0"/>
  </r>
  <r>
    <s v="17 Nord-Trøndelag"/>
    <x v="15"/>
    <s v="1755"/>
    <s v="1755 Leka"/>
    <x v="339"/>
    <x v="6"/>
    <n v="80"/>
    <x v="0"/>
  </r>
  <r>
    <s v="17 Nord-Trøndelag"/>
    <x v="15"/>
    <s v="1755"/>
    <s v="1755 Leka"/>
    <x v="339"/>
    <x v="7"/>
    <n v="86"/>
    <x v="0"/>
  </r>
  <r>
    <s v="17 Nord-Trøndelag"/>
    <x v="15"/>
    <s v="1755"/>
    <s v="1755 Leka"/>
    <x v="339"/>
    <x v="8"/>
    <n v="78"/>
    <x v="0"/>
  </r>
  <r>
    <s v="17 Nord-Trøndelag"/>
    <x v="15"/>
    <s v="1755"/>
    <s v="1755 Leka"/>
    <x v="339"/>
    <x v="9"/>
    <n v="70"/>
    <x v="0"/>
  </r>
  <r>
    <s v="17 Nord-Trøndelag"/>
    <x v="15"/>
    <s v="1755"/>
    <s v="1755 Leka"/>
    <x v="339"/>
    <x v="10"/>
    <n v="67"/>
    <x v="0"/>
  </r>
  <r>
    <s v="17 Nord-Trøndelag"/>
    <x v="15"/>
    <s v="1755"/>
    <s v="1755 Leka"/>
    <x v="339"/>
    <x v="11"/>
    <n v="68"/>
    <x v="0"/>
  </r>
  <r>
    <s v="17 Nord-Trøndelag"/>
    <x v="15"/>
    <s v="1755"/>
    <s v="1755 Leka"/>
    <x v="339"/>
    <x v="12"/>
    <n v="67"/>
    <x v="0"/>
  </r>
  <r>
    <s v="17 Nord-Trøndelag"/>
    <x v="15"/>
    <s v="1756"/>
    <s v="1756 Inderøy  "/>
    <x v="340"/>
    <x v="0"/>
    <n v="359"/>
    <x v="0"/>
  </r>
  <r>
    <s v="17 Nord-Trøndelag"/>
    <x v="15"/>
    <s v="1756"/>
    <s v="1756 Inderøy  "/>
    <x v="340"/>
    <x v="1"/>
    <n v="356"/>
    <x v="0"/>
  </r>
  <r>
    <s v="17 Nord-Trøndelag"/>
    <x v="15"/>
    <s v="1756"/>
    <s v="1756 Inderøy  "/>
    <x v="340"/>
    <x v="2"/>
    <n v="355"/>
    <x v="0"/>
  </r>
  <r>
    <s v="17 Nord-Trøndelag"/>
    <x v="15"/>
    <s v="1756"/>
    <s v="1756 Inderøy  "/>
    <x v="340"/>
    <x v="3"/>
    <n v="353"/>
    <x v="0"/>
  </r>
  <r>
    <s v="17 Nord-Trøndelag"/>
    <x v="15"/>
    <s v="1756"/>
    <s v="1756 Inderøy  "/>
    <x v="340"/>
    <x v="4"/>
    <n v="327"/>
    <x v="0"/>
  </r>
  <r>
    <s v="17 Nord-Trøndelag"/>
    <x v="15"/>
    <s v="1756"/>
    <s v="1756 Inderøy  "/>
    <x v="340"/>
    <x v="5"/>
    <n v="325"/>
    <x v="0"/>
  </r>
  <r>
    <s v="17 Nord-Trøndelag"/>
    <x v="15"/>
    <s v="1756"/>
    <s v="1756 Inderøy  "/>
    <x v="340"/>
    <x v="6"/>
    <n v="334"/>
    <x v="0"/>
  </r>
  <r>
    <s v="17 Nord-Trøndelag"/>
    <x v="15"/>
    <s v="1756"/>
    <s v="1756 Inderøy  "/>
    <x v="340"/>
    <x v="7"/>
    <n v="322"/>
    <x v="0"/>
  </r>
  <r>
    <s v="17 Nord-Trøndelag"/>
    <x v="15"/>
    <s v="1756"/>
    <s v="1756 Inderøy  "/>
    <x v="340"/>
    <x v="8"/>
    <n v="313"/>
    <x v="0"/>
  </r>
  <r>
    <s v="17 Nord-Trøndelag"/>
    <x v="15"/>
    <s v="1756"/>
    <s v="1756 Inderøy  "/>
    <x v="340"/>
    <x v="9"/>
    <n v="292"/>
    <x v="0"/>
  </r>
  <r>
    <s v="17 Nord-Trøndelag"/>
    <x v="15"/>
    <s v="1756"/>
    <s v="1756 Inderøy  "/>
    <x v="340"/>
    <x v="10"/>
    <n v="302"/>
    <x v="0"/>
  </r>
  <r>
    <s v="17 Nord-Trøndelag"/>
    <x v="15"/>
    <s v="1756"/>
    <s v="1756 Inderøy  "/>
    <x v="340"/>
    <x v="11"/>
    <n v="276"/>
    <x v="0"/>
  </r>
  <r>
    <s v="17 Nord-Trøndelag"/>
    <x v="15"/>
    <s v="1756"/>
    <s v="1756 Inderøy  "/>
    <x v="340"/>
    <x v="12"/>
    <n v="242"/>
    <x v="0"/>
  </r>
  <r>
    <s v="18 Nordland"/>
    <x v="16"/>
    <s v="1804"/>
    <s v="1804 Bodø"/>
    <x v="341"/>
    <x v="0"/>
    <n v="214"/>
    <x v="0"/>
  </r>
  <r>
    <s v="18 Nordland"/>
    <x v="16"/>
    <s v="1804"/>
    <s v="1804 Bodø"/>
    <x v="341"/>
    <x v="1"/>
    <n v="388"/>
    <x v="0"/>
  </r>
  <r>
    <s v="18 Nordland"/>
    <x v="16"/>
    <s v="1804"/>
    <s v="1804 Bodø"/>
    <x v="341"/>
    <x v="2"/>
    <n v="402"/>
    <x v="0"/>
  </r>
  <r>
    <s v="18 Nordland"/>
    <x v="16"/>
    <s v="1804"/>
    <s v="1804 Bodø"/>
    <x v="341"/>
    <x v="3"/>
    <n v="191"/>
    <x v="0"/>
  </r>
  <r>
    <s v="18 Nordland"/>
    <x v="16"/>
    <s v="1804"/>
    <s v="1804 Bodø"/>
    <x v="341"/>
    <x v="4"/>
    <n v="163"/>
    <x v="0"/>
  </r>
  <r>
    <s v="18 Nordland"/>
    <x v="16"/>
    <s v="1804"/>
    <s v="1804 Bodø"/>
    <x v="341"/>
    <x v="5"/>
    <n v="155"/>
    <x v="0"/>
  </r>
  <r>
    <s v="18 Nordland"/>
    <x v="16"/>
    <s v="1804"/>
    <s v="1804 Bodø"/>
    <x v="341"/>
    <x v="6"/>
    <n v="156"/>
    <x v="0"/>
  </r>
  <r>
    <s v="18 Nordland"/>
    <x v="16"/>
    <s v="1804"/>
    <s v="1804 Bodø"/>
    <x v="341"/>
    <x v="7"/>
    <n v="139"/>
    <x v="0"/>
  </r>
  <r>
    <s v="18 Nordland"/>
    <x v="16"/>
    <s v="1804"/>
    <s v="1804 Bodø"/>
    <x v="341"/>
    <x v="8"/>
    <n v="147"/>
    <x v="0"/>
  </r>
  <r>
    <s v="18 Nordland"/>
    <x v="16"/>
    <s v="1804"/>
    <s v="1804 Bodø"/>
    <x v="341"/>
    <x v="9"/>
    <n v="129"/>
    <x v="0"/>
  </r>
  <r>
    <s v="18 Nordland"/>
    <x v="16"/>
    <s v="1804"/>
    <s v="1804 Bodø"/>
    <x v="341"/>
    <x v="10"/>
    <n v="138"/>
    <x v="0"/>
  </r>
  <r>
    <s v="18 Nordland"/>
    <x v="16"/>
    <s v="1804"/>
    <s v="1804 Bodø"/>
    <x v="341"/>
    <x v="11"/>
    <n v="91"/>
    <x v="0"/>
  </r>
  <r>
    <s v="18 Nordland"/>
    <x v="16"/>
    <s v="1804"/>
    <s v="1804 Bodø"/>
    <x v="341"/>
    <x v="12"/>
    <n v="103"/>
    <x v="0"/>
  </r>
  <r>
    <s v="18 Nordland"/>
    <x v="16"/>
    <s v="1805"/>
    <s v="1805 Narvik"/>
    <x v="342"/>
    <x v="0"/>
    <n v="58"/>
    <x v="0"/>
  </r>
  <r>
    <s v="18 Nordland"/>
    <x v="16"/>
    <s v="1805"/>
    <s v="1805 Narvik"/>
    <x v="342"/>
    <x v="1"/>
    <n v="60"/>
    <x v="0"/>
  </r>
  <r>
    <s v="18 Nordland"/>
    <x v="16"/>
    <s v="1805"/>
    <s v="1805 Narvik"/>
    <x v="342"/>
    <x v="2"/>
    <n v="47"/>
    <x v="0"/>
  </r>
  <r>
    <s v="18 Nordland"/>
    <x v="16"/>
    <s v="1805"/>
    <s v="1805 Narvik"/>
    <x v="342"/>
    <x v="3"/>
    <n v="56"/>
    <x v="0"/>
  </r>
  <r>
    <s v="18 Nordland"/>
    <x v="16"/>
    <s v="1805"/>
    <s v="1805 Narvik"/>
    <x v="342"/>
    <x v="4"/>
    <n v="41"/>
    <x v="0"/>
  </r>
  <r>
    <s v="18 Nordland"/>
    <x v="16"/>
    <s v="1805"/>
    <s v="1805 Narvik"/>
    <x v="342"/>
    <x v="5"/>
    <n v="45"/>
    <x v="0"/>
  </r>
  <r>
    <s v="18 Nordland"/>
    <x v="16"/>
    <s v="1805"/>
    <s v="1805 Narvik"/>
    <x v="342"/>
    <x v="6"/>
    <n v="59"/>
    <x v="0"/>
  </r>
  <r>
    <s v="18 Nordland"/>
    <x v="16"/>
    <s v="1805"/>
    <s v="1805 Narvik"/>
    <x v="342"/>
    <x v="7"/>
    <n v="67"/>
    <x v="0"/>
  </r>
  <r>
    <s v="18 Nordland"/>
    <x v="16"/>
    <s v="1805"/>
    <s v="1805 Narvik"/>
    <x v="342"/>
    <x v="8"/>
    <n v="47"/>
    <x v="0"/>
  </r>
  <r>
    <s v="18 Nordland"/>
    <x v="16"/>
    <s v="1805"/>
    <s v="1805 Narvik"/>
    <x v="342"/>
    <x v="9"/>
    <n v="50"/>
    <x v="0"/>
  </r>
  <r>
    <s v="18 Nordland"/>
    <x v="16"/>
    <s v="1805"/>
    <s v="1805 Narvik"/>
    <x v="342"/>
    <x v="10"/>
    <n v="54"/>
    <x v="0"/>
  </r>
  <r>
    <s v="18 Nordland"/>
    <x v="16"/>
    <s v="1805"/>
    <s v="1805 Narvik"/>
    <x v="342"/>
    <x v="11"/>
    <n v="19"/>
    <x v="0"/>
  </r>
  <r>
    <s v="18 Nordland"/>
    <x v="16"/>
    <s v="1805"/>
    <s v="1805 Narvik"/>
    <x v="342"/>
    <x v="12"/>
    <n v="26"/>
    <x v="0"/>
  </r>
  <r>
    <s v="18 Nordland"/>
    <x v="16"/>
    <s v="1811"/>
    <s v="1811 Bindal"/>
    <x v="343"/>
    <x v="0"/>
    <n v="106"/>
    <x v="0"/>
  </r>
  <r>
    <s v="18 Nordland"/>
    <x v="16"/>
    <s v="1811"/>
    <s v="1811 Bindal"/>
    <x v="343"/>
    <x v="1"/>
    <n v="103"/>
    <x v="0"/>
  </r>
  <r>
    <s v="18 Nordland"/>
    <x v="16"/>
    <s v="1811"/>
    <s v="1811 Bindal"/>
    <x v="343"/>
    <x v="2"/>
    <n v="103"/>
    <x v="0"/>
  </r>
  <r>
    <s v="18 Nordland"/>
    <x v="16"/>
    <s v="1811"/>
    <s v="1811 Bindal"/>
    <x v="343"/>
    <x v="3"/>
    <n v="102"/>
    <x v="0"/>
  </r>
  <r>
    <s v="18 Nordland"/>
    <x v="16"/>
    <s v="1811"/>
    <s v="1811 Bindal"/>
    <x v="343"/>
    <x v="4"/>
    <n v="101"/>
    <x v="0"/>
  </r>
  <r>
    <s v="18 Nordland"/>
    <x v="16"/>
    <s v="1811"/>
    <s v="1811 Bindal"/>
    <x v="343"/>
    <x v="5"/>
    <n v="93"/>
    <x v="0"/>
  </r>
  <r>
    <s v="18 Nordland"/>
    <x v="16"/>
    <s v="1811"/>
    <s v="1811 Bindal"/>
    <x v="343"/>
    <x v="6"/>
    <n v="94"/>
    <x v="0"/>
  </r>
  <r>
    <s v="18 Nordland"/>
    <x v="16"/>
    <s v="1811"/>
    <s v="1811 Bindal"/>
    <x v="343"/>
    <x v="7"/>
    <n v="74"/>
    <x v="0"/>
  </r>
  <r>
    <s v="18 Nordland"/>
    <x v="16"/>
    <s v="1811"/>
    <s v="1811 Bindal"/>
    <x v="343"/>
    <x v="8"/>
    <n v="86"/>
    <x v="0"/>
  </r>
  <r>
    <s v="18 Nordland"/>
    <x v="16"/>
    <s v="1811"/>
    <s v="1811 Bindal"/>
    <x v="343"/>
    <x v="9"/>
    <n v="69"/>
    <x v="0"/>
  </r>
  <r>
    <s v="18 Nordland"/>
    <x v="16"/>
    <s v="1811"/>
    <s v="1811 Bindal"/>
    <x v="343"/>
    <x v="10"/>
    <n v="65"/>
    <x v="0"/>
  </r>
  <r>
    <s v="18 Nordland"/>
    <x v="16"/>
    <s v="1811"/>
    <s v="1811 Bindal"/>
    <x v="343"/>
    <x v="11"/>
    <n v="49"/>
    <x v="0"/>
  </r>
  <r>
    <s v="18 Nordland"/>
    <x v="16"/>
    <s v="1811"/>
    <s v="1811 Bindal"/>
    <x v="343"/>
    <x v="12"/>
    <n v="53"/>
    <x v="0"/>
  </r>
  <r>
    <s v="18 Nordland"/>
    <x v="16"/>
    <s v="1812"/>
    <s v="1812 Sømna"/>
    <x v="344"/>
    <x v="0"/>
    <n v="231"/>
    <x v="0"/>
  </r>
  <r>
    <s v="18 Nordland"/>
    <x v="16"/>
    <s v="1812"/>
    <s v="1812 Sømna"/>
    <x v="344"/>
    <x v="1"/>
    <n v="221"/>
    <x v="0"/>
  </r>
  <r>
    <s v="18 Nordland"/>
    <x v="16"/>
    <s v="1812"/>
    <s v="1812 Sømna"/>
    <x v="344"/>
    <x v="2"/>
    <n v="221"/>
    <x v="0"/>
  </r>
  <r>
    <s v="18 Nordland"/>
    <x v="16"/>
    <s v="1812"/>
    <s v="1812 Sømna"/>
    <x v="344"/>
    <x v="3"/>
    <n v="223"/>
    <x v="0"/>
  </r>
  <r>
    <s v="18 Nordland"/>
    <x v="16"/>
    <s v="1812"/>
    <s v="1812 Sømna"/>
    <x v="344"/>
    <x v="4"/>
    <n v="212"/>
    <x v="0"/>
  </r>
  <r>
    <s v="18 Nordland"/>
    <x v="16"/>
    <s v="1812"/>
    <s v="1812 Sømna"/>
    <x v="344"/>
    <x v="5"/>
    <n v="193"/>
    <x v="0"/>
  </r>
  <r>
    <s v="18 Nordland"/>
    <x v="16"/>
    <s v="1812"/>
    <s v="1812 Sømna"/>
    <x v="344"/>
    <x v="6"/>
    <n v="210"/>
    <x v="0"/>
  </r>
  <r>
    <s v="18 Nordland"/>
    <x v="16"/>
    <s v="1812"/>
    <s v="1812 Sømna"/>
    <x v="344"/>
    <x v="7"/>
    <n v="199"/>
    <x v="0"/>
  </r>
  <r>
    <s v="18 Nordland"/>
    <x v="16"/>
    <s v="1812"/>
    <s v="1812 Sømna"/>
    <x v="344"/>
    <x v="8"/>
    <n v="185"/>
    <x v="0"/>
  </r>
  <r>
    <s v="18 Nordland"/>
    <x v="16"/>
    <s v="1812"/>
    <s v="1812 Sømna"/>
    <x v="344"/>
    <x v="9"/>
    <n v="156"/>
    <x v="0"/>
  </r>
  <r>
    <s v="18 Nordland"/>
    <x v="16"/>
    <s v="1812"/>
    <s v="1812 Sømna"/>
    <x v="344"/>
    <x v="10"/>
    <n v="175"/>
    <x v="0"/>
  </r>
  <r>
    <s v="18 Nordland"/>
    <x v="16"/>
    <s v="1812"/>
    <s v="1812 Sømna"/>
    <x v="344"/>
    <x v="11"/>
    <n v="173"/>
    <x v="0"/>
  </r>
  <r>
    <s v="18 Nordland"/>
    <x v="16"/>
    <s v="1812"/>
    <s v="1812 Sømna"/>
    <x v="344"/>
    <x v="12"/>
    <n v="153"/>
    <x v="0"/>
  </r>
  <r>
    <s v="18 Nordland"/>
    <x v="16"/>
    <s v="1813"/>
    <s v="1813 Brønnøy"/>
    <x v="345"/>
    <x v="0"/>
    <n v="178"/>
    <x v="0"/>
  </r>
  <r>
    <s v="18 Nordland"/>
    <x v="16"/>
    <s v="1813"/>
    <s v="1813 Brønnøy"/>
    <x v="345"/>
    <x v="1"/>
    <n v="155"/>
    <x v="0"/>
  </r>
  <r>
    <s v="18 Nordland"/>
    <x v="16"/>
    <s v="1813"/>
    <s v="1813 Brønnøy"/>
    <x v="345"/>
    <x v="2"/>
    <n v="155"/>
    <x v="0"/>
  </r>
  <r>
    <s v="18 Nordland"/>
    <x v="16"/>
    <s v="1813"/>
    <s v="1813 Brønnøy"/>
    <x v="345"/>
    <x v="3"/>
    <n v="174"/>
    <x v="0"/>
  </r>
  <r>
    <s v="18 Nordland"/>
    <x v="16"/>
    <s v="1813"/>
    <s v="1813 Brønnøy"/>
    <x v="345"/>
    <x v="4"/>
    <n v="173"/>
    <x v="0"/>
  </r>
  <r>
    <s v="18 Nordland"/>
    <x v="16"/>
    <s v="1813"/>
    <s v="1813 Brønnøy"/>
    <x v="345"/>
    <x v="5"/>
    <n v="168"/>
    <x v="0"/>
  </r>
  <r>
    <s v="18 Nordland"/>
    <x v="16"/>
    <s v="1813"/>
    <s v="1813 Brønnøy"/>
    <x v="345"/>
    <x v="6"/>
    <n v="156"/>
    <x v="0"/>
  </r>
  <r>
    <s v="18 Nordland"/>
    <x v="16"/>
    <s v="1813"/>
    <s v="1813 Brønnøy"/>
    <x v="345"/>
    <x v="7"/>
    <n v="162"/>
    <x v="0"/>
  </r>
  <r>
    <s v="18 Nordland"/>
    <x v="16"/>
    <s v="1813"/>
    <s v="1813 Brønnøy"/>
    <x v="345"/>
    <x v="8"/>
    <n v="163"/>
    <x v="0"/>
  </r>
  <r>
    <s v="18 Nordland"/>
    <x v="16"/>
    <s v="1813"/>
    <s v="1813 Brønnøy"/>
    <x v="345"/>
    <x v="9"/>
    <n v="178"/>
    <x v="0"/>
  </r>
  <r>
    <s v="18 Nordland"/>
    <x v="16"/>
    <s v="1813"/>
    <s v="1813 Brønnøy"/>
    <x v="345"/>
    <x v="10"/>
    <n v="162"/>
    <x v="0"/>
  </r>
  <r>
    <s v="18 Nordland"/>
    <x v="16"/>
    <s v="1813"/>
    <s v="1813 Brønnøy"/>
    <x v="345"/>
    <x v="11"/>
    <n v="157"/>
    <x v="0"/>
  </r>
  <r>
    <s v="18 Nordland"/>
    <x v="16"/>
    <s v="1813"/>
    <s v="1813 Brønnøy"/>
    <x v="345"/>
    <x v="12"/>
    <n v="141"/>
    <x v="0"/>
  </r>
  <r>
    <s v="18 Nordland"/>
    <x v="16"/>
    <s v="1815"/>
    <s v="1815 Vega"/>
    <x v="346"/>
    <x v="0"/>
    <n v="105"/>
    <x v="0"/>
  </r>
  <r>
    <s v="18 Nordland"/>
    <x v="16"/>
    <s v="1815"/>
    <s v="1815 Vega"/>
    <x v="346"/>
    <x v="1"/>
    <n v="104"/>
    <x v="0"/>
  </r>
  <r>
    <s v="18 Nordland"/>
    <x v="16"/>
    <s v="1815"/>
    <s v="1815 Vega"/>
    <x v="346"/>
    <x v="2"/>
    <n v="113"/>
    <x v="0"/>
  </r>
  <r>
    <s v="18 Nordland"/>
    <x v="16"/>
    <s v="1815"/>
    <s v="1815 Vega"/>
    <x v="346"/>
    <x v="3"/>
    <n v="116"/>
    <x v="0"/>
  </r>
  <r>
    <s v="18 Nordland"/>
    <x v="16"/>
    <s v="1815"/>
    <s v="1815 Vega"/>
    <x v="346"/>
    <x v="4"/>
    <n v="106"/>
    <x v="0"/>
  </r>
  <r>
    <s v="18 Nordland"/>
    <x v="16"/>
    <s v="1815"/>
    <s v="1815 Vega"/>
    <x v="346"/>
    <x v="5"/>
    <n v="106"/>
    <x v="0"/>
  </r>
  <r>
    <s v="18 Nordland"/>
    <x v="16"/>
    <s v="1815"/>
    <s v="1815 Vega"/>
    <x v="346"/>
    <x v="6"/>
    <n v="111"/>
    <x v="0"/>
  </r>
  <r>
    <s v="18 Nordland"/>
    <x v="16"/>
    <s v="1815"/>
    <s v="1815 Vega"/>
    <x v="346"/>
    <x v="7"/>
    <n v="110"/>
    <x v="0"/>
  </r>
  <r>
    <s v="18 Nordland"/>
    <x v="16"/>
    <s v="1815"/>
    <s v="1815 Vega"/>
    <x v="346"/>
    <x v="8"/>
    <n v="112"/>
    <x v="0"/>
  </r>
  <r>
    <s v="18 Nordland"/>
    <x v="16"/>
    <s v="1815"/>
    <s v="1815 Vega"/>
    <x v="346"/>
    <x v="9"/>
    <n v="118"/>
    <x v="0"/>
  </r>
  <r>
    <s v="18 Nordland"/>
    <x v="16"/>
    <s v="1815"/>
    <s v="1815 Vega"/>
    <x v="346"/>
    <x v="10"/>
    <n v="104"/>
    <x v="0"/>
  </r>
  <r>
    <s v="18 Nordland"/>
    <x v="16"/>
    <s v="1815"/>
    <s v="1815 Vega"/>
    <x v="346"/>
    <x v="11"/>
    <n v="102"/>
    <x v="0"/>
  </r>
  <r>
    <s v="18 Nordland"/>
    <x v="16"/>
    <s v="1815"/>
    <s v="1815 Vega"/>
    <x v="346"/>
    <x v="12"/>
    <n v="92"/>
    <x v="0"/>
  </r>
  <r>
    <s v="18 Nordland"/>
    <x v="16"/>
    <s v="1816"/>
    <s v="1816 Vevelstad"/>
    <x v="347"/>
    <x v="0"/>
    <n v="39"/>
    <x v="0"/>
  </r>
  <r>
    <s v="18 Nordland"/>
    <x v="16"/>
    <s v="1816"/>
    <s v="1816 Vevelstad"/>
    <x v="347"/>
    <x v="1"/>
    <n v="34"/>
    <x v="0"/>
  </r>
  <r>
    <s v="18 Nordland"/>
    <x v="16"/>
    <s v="1816"/>
    <s v="1816 Vevelstad"/>
    <x v="347"/>
    <x v="2"/>
    <n v="41"/>
    <x v="0"/>
  </r>
  <r>
    <s v="18 Nordland"/>
    <x v="16"/>
    <s v="1816"/>
    <s v="1816 Vevelstad"/>
    <x v="347"/>
    <x v="3"/>
    <n v="50"/>
    <x v="0"/>
  </r>
  <r>
    <s v="18 Nordland"/>
    <x v="16"/>
    <s v="1816"/>
    <s v="1816 Vevelstad"/>
    <x v="347"/>
    <x v="4"/>
    <n v="51"/>
    <x v="0"/>
  </r>
  <r>
    <s v="18 Nordland"/>
    <x v="16"/>
    <s v="1816"/>
    <s v="1816 Vevelstad"/>
    <x v="347"/>
    <x v="5"/>
    <n v="38"/>
    <x v="0"/>
  </r>
  <r>
    <s v="18 Nordland"/>
    <x v="16"/>
    <s v="1816"/>
    <s v="1816 Vevelstad"/>
    <x v="347"/>
    <x v="6"/>
    <n v="41"/>
    <x v="0"/>
  </r>
  <r>
    <s v="18 Nordland"/>
    <x v="16"/>
    <s v="1816"/>
    <s v="1816 Vevelstad"/>
    <x v="347"/>
    <x v="7"/>
    <n v="42"/>
    <x v="0"/>
  </r>
  <r>
    <s v="18 Nordland"/>
    <x v="16"/>
    <s v="1816"/>
    <s v="1816 Vevelstad"/>
    <x v="347"/>
    <x v="8"/>
    <n v="37"/>
    <x v="0"/>
  </r>
  <r>
    <s v="18 Nordland"/>
    <x v="16"/>
    <s v="1816"/>
    <s v="1816 Vevelstad"/>
    <x v="347"/>
    <x v="9"/>
    <n v="33"/>
    <x v="0"/>
  </r>
  <r>
    <s v="18 Nordland"/>
    <x v="16"/>
    <s v="1816"/>
    <s v="1816 Vevelstad"/>
    <x v="347"/>
    <x v="10"/>
    <n v="45"/>
    <x v="0"/>
  </r>
  <r>
    <s v="18 Nordland"/>
    <x v="16"/>
    <s v="1816"/>
    <s v="1816 Vevelstad"/>
    <x v="347"/>
    <x v="11"/>
    <n v="40"/>
    <x v="0"/>
  </r>
  <r>
    <s v="18 Nordland"/>
    <x v="16"/>
    <s v="1816"/>
    <s v="1816 Vevelstad"/>
    <x v="347"/>
    <x v="12"/>
    <n v="40"/>
    <x v="0"/>
  </r>
  <r>
    <s v="18 Nordland"/>
    <x v="16"/>
    <s v="1818"/>
    <s v="1818 Herøy (Nordl.)"/>
    <x v="348"/>
    <x v="0"/>
    <n v="27"/>
    <x v="0"/>
  </r>
  <r>
    <s v="18 Nordland"/>
    <x v="16"/>
    <s v="1818"/>
    <s v="1818 Herøy (Nordl.)"/>
    <x v="348"/>
    <x v="1"/>
    <n v="22"/>
    <x v="0"/>
  </r>
  <r>
    <s v="18 Nordland"/>
    <x v="16"/>
    <s v="1818"/>
    <s v="1818 Herøy (Nordl.)"/>
    <x v="348"/>
    <x v="2"/>
    <n v="22"/>
    <x v="0"/>
  </r>
  <r>
    <s v="18 Nordland"/>
    <x v="16"/>
    <s v="1818"/>
    <s v="1818 Herøy (Nordl.)"/>
    <x v="348"/>
    <x v="3"/>
    <n v="29"/>
    <x v="0"/>
  </r>
  <r>
    <s v="18 Nordland"/>
    <x v="16"/>
    <s v="1818"/>
    <s v="1818 Herøy (Nordl.)"/>
    <x v="348"/>
    <x v="4"/>
    <n v="21"/>
    <x v="0"/>
  </r>
  <r>
    <s v="18 Nordland"/>
    <x v="16"/>
    <s v="1818"/>
    <s v="1818 Herøy (Nordl.)"/>
    <x v="348"/>
    <x v="5"/>
    <n v="31"/>
    <x v="0"/>
  </r>
  <r>
    <s v="18 Nordland"/>
    <x v="16"/>
    <s v="1818"/>
    <s v="1818 Herøy (Nordl.)"/>
    <x v="348"/>
    <x v="6"/>
    <n v="34"/>
    <x v="0"/>
  </r>
  <r>
    <s v="18 Nordland"/>
    <x v="16"/>
    <s v="1818"/>
    <s v="1818 Herøy (Nordl.)"/>
    <x v="348"/>
    <x v="7"/>
    <n v="35"/>
    <x v="0"/>
  </r>
  <r>
    <s v="18 Nordland"/>
    <x v="16"/>
    <s v="1818"/>
    <s v="1818 Herøy (Nordl.)"/>
    <x v="348"/>
    <x v="8"/>
    <n v="24"/>
    <x v="0"/>
  </r>
  <r>
    <s v="18 Nordland"/>
    <x v="16"/>
    <s v="1818"/>
    <s v="1818 Herøy (Nordl.)"/>
    <x v="348"/>
    <x v="9"/>
    <n v="22"/>
    <x v="0"/>
  </r>
  <r>
    <s v="18 Nordland"/>
    <x v="16"/>
    <s v="1818"/>
    <s v="1818 Herøy (Nordl.)"/>
    <x v="348"/>
    <x v="10"/>
    <n v="21"/>
    <x v="0"/>
  </r>
  <r>
    <s v="18 Nordland"/>
    <x v="16"/>
    <s v="1818"/>
    <s v="1818 Herøy (Nordl.)"/>
    <x v="348"/>
    <x v="11"/>
    <n v="19"/>
    <x v="0"/>
  </r>
  <r>
    <s v="18 Nordland"/>
    <x v="16"/>
    <s v="1818"/>
    <s v="1818 Herøy (Nordl.)"/>
    <x v="348"/>
    <x v="12"/>
    <n v="19"/>
    <x v="0"/>
  </r>
  <r>
    <s v="18 Nordland"/>
    <x v="16"/>
    <s v="1820"/>
    <s v="1820 Alstahaug"/>
    <x v="349"/>
    <x v="0"/>
    <n v="145"/>
    <x v="0"/>
  </r>
  <r>
    <s v="18 Nordland"/>
    <x v="16"/>
    <s v="1820"/>
    <s v="1820 Alstahaug"/>
    <x v="349"/>
    <x v="1"/>
    <n v="140"/>
    <x v="0"/>
  </r>
  <r>
    <s v="18 Nordland"/>
    <x v="16"/>
    <s v="1820"/>
    <s v="1820 Alstahaug"/>
    <x v="349"/>
    <x v="2"/>
    <n v="127"/>
    <x v="0"/>
  </r>
  <r>
    <s v="18 Nordland"/>
    <x v="16"/>
    <s v="1820"/>
    <s v="1820 Alstahaug"/>
    <x v="349"/>
    <x v="3"/>
    <n v="143"/>
    <x v="0"/>
  </r>
  <r>
    <s v="18 Nordland"/>
    <x v="16"/>
    <s v="1820"/>
    <s v="1820 Alstahaug"/>
    <x v="349"/>
    <x v="4"/>
    <n v="135"/>
    <x v="0"/>
  </r>
  <r>
    <s v="18 Nordland"/>
    <x v="16"/>
    <s v="1820"/>
    <s v="1820 Alstahaug"/>
    <x v="349"/>
    <x v="5"/>
    <n v="120"/>
    <x v="0"/>
  </r>
  <r>
    <s v="18 Nordland"/>
    <x v="16"/>
    <s v="1820"/>
    <s v="1820 Alstahaug"/>
    <x v="349"/>
    <x v="6"/>
    <n v="121"/>
    <x v="0"/>
  </r>
  <r>
    <s v="18 Nordland"/>
    <x v="16"/>
    <s v="1820"/>
    <s v="1820 Alstahaug"/>
    <x v="349"/>
    <x v="7"/>
    <n v="117"/>
    <x v="0"/>
  </r>
  <r>
    <s v="18 Nordland"/>
    <x v="16"/>
    <s v="1820"/>
    <s v="1820 Alstahaug"/>
    <x v="349"/>
    <x v="8"/>
    <n v="124"/>
    <x v="0"/>
  </r>
  <r>
    <s v="18 Nordland"/>
    <x v="16"/>
    <s v="1820"/>
    <s v="1820 Alstahaug"/>
    <x v="349"/>
    <x v="9"/>
    <n v="114"/>
    <x v="0"/>
  </r>
  <r>
    <s v="18 Nordland"/>
    <x v="16"/>
    <s v="1820"/>
    <s v="1820 Alstahaug"/>
    <x v="349"/>
    <x v="10"/>
    <n v="117"/>
    <x v="0"/>
  </r>
  <r>
    <s v="18 Nordland"/>
    <x v="16"/>
    <s v="1820"/>
    <s v="1820 Alstahaug"/>
    <x v="349"/>
    <x v="11"/>
    <n v="121"/>
    <x v="0"/>
  </r>
  <r>
    <s v="18 Nordland"/>
    <x v="16"/>
    <s v="1820"/>
    <s v="1820 Alstahaug"/>
    <x v="349"/>
    <x v="12"/>
    <n v="117"/>
    <x v="0"/>
  </r>
  <r>
    <s v="18 Nordland"/>
    <x v="16"/>
    <s v="1822"/>
    <s v="1822 Leirfjord"/>
    <x v="350"/>
    <x v="0"/>
    <n v="106"/>
    <x v="0"/>
  </r>
  <r>
    <s v="18 Nordland"/>
    <x v="16"/>
    <s v="1822"/>
    <s v="1822 Leirfjord"/>
    <x v="350"/>
    <x v="1"/>
    <n v="108"/>
    <x v="0"/>
  </r>
  <r>
    <s v="18 Nordland"/>
    <x v="16"/>
    <s v="1822"/>
    <s v="1822 Leirfjord"/>
    <x v="350"/>
    <x v="2"/>
    <n v="115"/>
    <x v="0"/>
  </r>
  <r>
    <s v="18 Nordland"/>
    <x v="16"/>
    <s v="1822"/>
    <s v="1822 Leirfjord"/>
    <x v="350"/>
    <x v="3"/>
    <n v="116"/>
    <x v="0"/>
  </r>
  <r>
    <s v="18 Nordland"/>
    <x v="16"/>
    <s v="1822"/>
    <s v="1822 Leirfjord"/>
    <x v="350"/>
    <x v="4"/>
    <n v="111"/>
    <x v="0"/>
  </r>
  <r>
    <s v="18 Nordland"/>
    <x v="16"/>
    <s v="1822"/>
    <s v="1822 Leirfjord"/>
    <x v="350"/>
    <x v="5"/>
    <n v="110"/>
    <x v="0"/>
  </r>
  <r>
    <s v="18 Nordland"/>
    <x v="16"/>
    <s v="1822"/>
    <s v="1822 Leirfjord"/>
    <x v="350"/>
    <x v="6"/>
    <n v="130"/>
    <x v="0"/>
  </r>
  <r>
    <s v="18 Nordland"/>
    <x v="16"/>
    <s v="1822"/>
    <s v="1822 Leirfjord"/>
    <x v="350"/>
    <x v="7"/>
    <n v="142"/>
    <x v="0"/>
  </r>
  <r>
    <s v="18 Nordland"/>
    <x v="16"/>
    <s v="1822"/>
    <s v="1822 Leirfjord"/>
    <x v="350"/>
    <x v="8"/>
    <n v="159"/>
    <x v="0"/>
  </r>
  <r>
    <s v="18 Nordland"/>
    <x v="16"/>
    <s v="1822"/>
    <s v="1822 Leirfjord"/>
    <x v="350"/>
    <x v="9"/>
    <n v="142"/>
    <x v="0"/>
  </r>
  <r>
    <s v="18 Nordland"/>
    <x v="16"/>
    <s v="1822"/>
    <s v="1822 Leirfjord"/>
    <x v="350"/>
    <x v="10"/>
    <n v="114"/>
    <x v="0"/>
  </r>
  <r>
    <s v="18 Nordland"/>
    <x v="16"/>
    <s v="1822"/>
    <s v="1822 Leirfjord"/>
    <x v="350"/>
    <x v="11"/>
    <n v="109"/>
    <x v="0"/>
  </r>
  <r>
    <s v="18 Nordland"/>
    <x v="16"/>
    <s v="1822"/>
    <s v="1822 Leirfjord"/>
    <x v="350"/>
    <x v="12"/>
    <n v="101"/>
    <x v="0"/>
  </r>
  <r>
    <s v="18 Nordland"/>
    <x v="16"/>
    <s v="1824"/>
    <s v="1824 Vefsn"/>
    <x v="351"/>
    <x v="0"/>
    <n v="184"/>
    <x v="0"/>
  </r>
  <r>
    <s v="18 Nordland"/>
    <x v="16"/>
    <s v="1824"/>
    <s v="1824 Vefsn"/>
    <x v="351"/>
    <x v="1"/>
    <n v="190"/>
    <x v="0"/>
  </r>
  <r>
    <s v="18 Nordland"/>
    <x v="16"/>
    <s v="1824"/>
    <s v="1824 Vefsn"/>
    <x v="351"/>
    <x v="2"/>
    <n v="173"/>
    <x v="0"/>
  </r>
  <r>
    <s v="18 Nordland"/>
    <x v="16"/>
    <s v="1824"/>
    <s v="1824 Vefsn"/>
    <x v="351"/>
    <x v="3"/>
    <n v="184"/>
    <x v="0"/>
  </r>
  <r>
    <s v="18 Nordland"/>
    <x v="16"/>
    <s v="1824"/>
    <s v="1824 Vefsn"/>
    <x v="351"/>
    <x v="4"/>
    <n v="183"/>
    <x v="0"/>
  </r>
  <r>
    <s v="18 Nordland"/>
    <x v="16"/>
    <s v="1824"/>
    <s v="1824 Vefsn"/>
    <x v="351"/>
    <x v="5"/>
    <n v="186"/>
    <x v="0"/>
  </r>
  <r>
    <s v="18 Nordland"/>
    <x v="16"/>
    <s v="1824"/>
    <s v="1824 Vefsn"/>
    <x v="351"/>
    <x v="6"/>
    <n v="182"/>
    <x v="0"/>
  </r>
  <r>
    <s v="18 Nordland"/>
    <x v="16"/>
    <s v="1824"/>
    <s v="1824 Vefsn"/>
    <x v="351"/>
    <x v="7"/>
    <n v="201"/>
    <x v="0"/>
  </r>
  <r>
    <s v="18 Nordland"/>
    <x v="16"/>
    <s v="1824"/>
    <s v="1824 Vefsn"/>
    <x v="351"/>
    <x v="8"/>
    <n v="177"/>
    <x v="0"/>
  </r>
  <r>
    <s v="18 Nordland"/>
    <x v="16"/>
    <s v="1824"/>
    <s v="1824 Vefsn"/>
    <x v="351"/>
    <x v="9"/>
    <n v="195"/>
    <x v="0"/>
  </r>
  <r>
    <s v="18 Nordland"/>
    <x v="16"/>
    <s v="1824"/>
    <s v="1824 Vefsn"/>
    <x v="351"/>
    <x v="10"/>
    <n v="171"/>
    <x v="0"/>
  </r>
  <r>
    <s v="18 Nordland"/>
    <x v="16"/>
    <s v="1824"/>
    <s v="1824 Vefsn"/>
    <x v="351"/>
    <x v="11"/>
    <n v="174"/>
    <x v="0"/>
  </r>
  <r>
    <s v="18 Nordland"/>
    <x v="16"/>
    <s v="1824"/>
    <s v="1824 Vefsn"/>
    <x v="351"/>
    <x v="12"/>
    <n v="188"/>
    <x v="0"/>
  </r>
  <r>
    <s v="18 Nordland"/>
    <x v="16"/>
    <s v="1825"/>
    <s v="1825 Grane"/>
    <x v="352"/>
    <x v="0"/>
    <n v="77"/>
    <x v="0"/>
  </r>
  <r>
    <s v="18 Nordland"/>
    <x v="16"/>
    <s v="1825"/>
    <s v="1825 Grane"/>
    <x v="352"/>
    <x v="1"/>
    <n v="71"/>
    <x v="0"/>
  </r>
  <r>
    <s v="18 Nordland"/>
    <x v="16"/>
    <s v="1825"/>
    <s v="1825 Grane"/>
    <x v="352"/>
    <x v="2"/>
    <n v="77"/>
    <x v="0"/>
  </r>
  <r>
    <s v="18 Nordland"/>
    <x v="16"/>
    <s v="1825"/>
    <s v="1825 Grane"/>
    <x v="352"/>
    <x v="3"/>
    <n v="69"/>
    <x v="0"/>
  </r>
  <r>
    <s v="18 Nordland"/>
    <x v="16"/>
    <s v="1825"/>
    <s v="1825 Grane"/>
    <x v="352"/>
    <x v="4"/>
    <n v="68"/>
    <x v="0"/>
  </r>
  <r>
    <s v="18 Nordland"/>
    <x v="16"/>
    <s v="1825"/>
    <s v="1825 Grane"/>
    <x v="352"/>
    <x v="5"/>
    <n v="60"/>
    <x v="0"/>
  </r>
  <r>
    <s v="18 Nordland"/>
    <x v="16"/>
    <s v="1825"/>
    <s v="1825 Grane"/>
    <x v="352"/>
    <x v="6"/>
    <n v="65"/>
    <x v="0"/>
  </r>
  <r>
    <s v="18 Nordland"/>
    <x v="16"/>
    <s v="1825"/>
    <s v="1825 Grane"/>
    <x v="352"/>
    <x v="7"/>
    <n v="67"/>
    <x v="0"/>
  </r>
  <r>
    <s v="18 Nordland"/>
    <x v="16"/>
    <s v="1825"/>
    <s v="1825 Grane"/>
    <x v="352"/>
    <x v="8"/>
    <n v="65"/>
    <x v="0"/>
  </r>
  <r>
    <s v="18 Nordland"/>
    <x v="16"/>
    <s v="1825"/>
    <s v="1825 Grane"/>
    <x v="352"/>
    <x v="9"/>
    <n v="72"/>
    <x v="0"/>
  </r>
  <r>
    <s v="18 Nordland"/>
    <x v="16"/>
    <s v="1825"/>
    <s v="1825 Grane"/>
    <x v="352"/>
    <x v="10"/>
    <n v="55"/>
    <x v="0"/>
  </r>
  <r>
    <s v="18 Nordland"/>
    <x v="16"/>
    <s v="1825"/>
    <s v="1825 Grane"/>
    <x v="352"/>
    <x v="11"/>
    <n v="57"/>
    <x v="0"/>
  </r>
  <r>
    <s v="18 Nordland"/>
    <x v="16"/>
    <s v="1825"/>
    <s v="1825 Grane"/>
    <x v="352"/>
    <x v="12"/>
    <n v="59"/>
    <x v="0"/>
  </r>
  <r>
    <s v="18 Nordland"/>
    <x v="16"/>
    <s v="1826"/>
    <s v="1826 Hattfjelldal"/>
    <x v="353"/>
    <x v="0"/>
    <n v="152"/>
    <x v="0"/>
  </r>
  <r>
    <s v="18 Nordland"/>
    <x v="16"/>
    <s v="1826"/>
    <s v="1826 Hattfjelldal"/>
    <x v="353"/>
    <x v="1"/>
    <n v="140"/>
    <x v="0"/>
  </r>
  <r>
    <s v="18 Nordland"/>
    <x v="16"/>
    <s v="1826"/>
    <s v="1826 Hattfjelldal"/>
    <x v="353"/>
    <x v="2"/>
    <n v="150"/>
    <x v="0"/>
  </r>
  <r>
    <s v="18 Nordland"/>
    <x v="16"/>
    <s v="1826"/>
    <s v="1826 Hattfjelldal"/>
    <x v="353"/>
    <x v="3"/>
    <n v="153"/>
    <x v="0"/>
  </r>
  <r>
    <s v="18 Nordland"/>
    <x v="16"/>
    <s v="1826"/>
    <s v="1826 Hattfjelldal"/>
    <x v="353"/>
    <x v="4"/>
    <n v="128"/>
    <x v="0"/>
  </r>
  <r>
    <s v="18 Nordland"/>
    <x v="16"/>
    <s v="1826"/>
    <s v="1826 Hattfjelldal"/>
    <x v="353"/>
    <x v="5"/>
    <n v="125"/>
    <x v="0"/>
  </r>
  <r>
    <s v="18 Nordland"/>
    <x v="16"/>
    <s v="1826"/>
    <s v="1826 Hattfjelldal"/>
    <x v="353"/>
    <x v="6"/>
    <n v="127"/>
    <x v="0"/>
  </r>
  <r>
    <s v="18 Nordland"/>
    <x v="16"/>
    <s v="1826"/>
    <s v="1826 Hattfjelldal"/>
    <x v="353"/>
    <x v="7"/>
    <n v="129"/>
    <x v="0"/>
  </r>
  <r>
    <s v="18 Nordland"/>
    <x v="16"/>
    <s v="1826"/>
    <s v="1826 Hattfjelldal"/>
    <x v="353"/>
    <x v="8"/>
    <n v="124"/>
    <x v="0"/>
  </r>
  <r>
    <s v="18 Nordland"/>
    <x v="16"/>
    <s v="1826"/>
    <s v="1826 Hattfjelldal"/>
    <x v="353"/>
    <x v="9"/>
    <n v="121"/>
    <x v="0"/>
  </r>
  <r>
    <s v="18 Nordland"/>
    <x v="16"/>
    <s v="1826"/>
    <s v="1826 Hattfjelldal"/>
    <x v="353"/>
    <x v="10"/>
    <n v="132"/>
    <x v="0"/>
  </r>
  <r>
    <s v="18 Nordland"/>
    <x v="16"/>
    <s v="1826"/>
    <s v="1826 Hattfjelldal"/>
    <x v="353"/>
    <x v="11"/>
    <n v="106"/>
    <x v="0"/>
  </r>
  <r>
    <s v="18 Nordland"/>
    <x v="16"/>
    <s v="1826"/>
    <s v="1826 Hattfjelldal"/>
    <x v="353"/>
    <x v="12"/>
    <n v="93"/>
    <x v="0"/>
  </r>
  <r>
    <s v="18 Nordland"/>
    <x v="16"/>
    <s v="1827"/>
    <s v="1827 Dønna"/>
    <x v="354"/>
    <x v="0"/>
    <n v="128"/>
    <x v="0"/>
  </r>
  <r>
    <s v="18 Nordland"/>
    <x v="16"/>
    <s v="1827"/>
    <s v="1827 Dønna"/>
    <x v="354"/>
    <x v="1"/>
    <n v="115"/>
    <x v="0"/>
  </r>
  <r>
    <s v="18 Nordland"/>
    <x v="16"/>
    <s v="1827"/>
    <s v="1827 Dønna"/>
    <x v="354"/>
    <x v="2"/>
    <n v="108"/>
    <x v="0"/>
  </r>
  <r>
    <s v="18 Nordland"/>
    <x v="16"/>
    <s v="1827"/>
    <s v="1827 Dønna"/>
    <x v="354"/>
    <x v="3"/>
    <n v="118"/>
    <x v="0"/>
  </r>
  <r>
    <s v="18 Nordland"/>
    <x v="16"/>
    <s v="1827"/>
    <s v="1827 Dønna"/>
    <x v="354"/>
    <x v="4"/>
    <n v="113"/>
    <x v="0"/>
  </r>
  <r>
    <s v="18 Nordland"/>
    <x v="16"/>
    <s v="1827"/>
    <s v="1827 Dønna"/>
    <x v="354"/>
    <x v="5"/>
    <n v="102"/>
    <x v="0"/>
  </r>
  <r>
    <s v="18 Nordland"/>
    <x v="16"/>
    <s v="1827"/>
    <s v="1827 Dønna"/>
    <x v="354"/>
    <x v="6"/>
    <n v="106"/>
    <x v="0"/>
  </r>
  <r>
    <s v="18 Nordland"/>
    <x v="16"/>
    <s v="1827"/>
    <s v="1827 Dønna"/>
    <x v="354"/>
    <x v="7"/>
    <n v="103"/>
    <x v="0"/>
  </r>
  <r>
    <s v="18 Nordland"/>
    <x v="16"/>
    <s v="1827"/>
    <s v="1827 Dønna"/>
    <x v="354"/>
    <x v="8"/>
    <n v="89"/>
    <x v="0"/>
  </r>
  <r>
    <s v="18 Nordland"/>
    <x v="16"/>
    <s v="1827"/>
    <s v="1827 Dønna"/>
    <x v="354"/>
    <x v="9"/>
    <n v="79"/>
    <x v="0"/>
  </r>
  <r>
    <s v="18 Nordland"/>
    <x v="16"/>
    <s v="1827"/>
    <s v="1827 Dønna"/>
    <x v="354"/>
    <x v="10"/>
    <n v="81"/>
    <x v="0"/>
  </r>
  <r>
    <s v="18 Nordland"/>
    <x v="16"/>
    <s v="1827"/>
    <s v="1827 Dønna"/>
    <x v="354"/>
    <x v="11"/>
    <n v="80"/>
    <x v="0"/>
  </r>
  <r>
    <s v="18 Nordland"/>
    <x v="16"/>
    <s v="1827"/>
    <s v="1827 Dønna"/>
    <x v="354"/>
    <x v="12"/>
    <n v="71"/>
    <x v="0"/>
  </r>
  <r>
    <s v="18 Nordland"/>
    <x v="16"/>
    <s v="1828"/>
    <s v="1828 Nesna"/>
    <x v="355"/>
    <x v="0"/>
    <n v="119"/>
    <x v="0"/>
  </r>
  <r>
    <s v="18 Nordland"/>
    <x v="16"/>
    <s v="1828"/>
    <s v="1828 Nesna"/>
    <x v="355"/>
    <x v="1"/>
    <n v="97"/>
    <x v="0"/>
  </r>
  <r>
    <s v="18 Nordland"/>
    <x v="16"/>
    <s v="1828"/>
    <s v="1828 Nesna"/>
    <x v="355"/>
    <x v="2"/>
    <n v="91"/>
    <x v="0"/>
  </r>
  <r>
    <s v="18 Nordland"/>
    <x v="16"/>
    <s v="1828"/>
    <s v="1828 Nesna"/>
    <x v="355"/>
    <x v="3"/>
    <n v="99"/>
    <x v="0"/>
  </r>
  <r>
    <s v="18 Nordland"/>
    <x v="16"/>
    <s v="1828"/>
    <s v="1828 Nesna"/>
    <x v="355"/>
    <x v="4"/>
    <n v="106"/>
    <x v="0"/>
  </r>
  <r>
    <s v="18 Nordland"/>
    <x v="16"/>
    <s v="1828"/>
    <s v="1828 Nesna"/>
    <x v="355"/>
    <x v="5"/>
    <n v="92"/>
    <x v="0"/>
  </r>
  <r>
    <s v="18 Nordland"/>
    <x v="16"/>
    <s v="1828"/>
    <s v="1828 Nesna"/>
    <x v="355"/>
    <x v="6"/>
    <n v="90"/>
    <x v="0"/>
  </r>
  <r>
    <s v="18 Nordland"/>
    <x v="16"/>
    <s v="1828"/>
    <s v="1828 Nesna"/>
    <x v="355"/>
    <x v="7"/>
    <n v="91"/>
    <x v="0"/>
  </r>
  <r>
    <s v="18 Nordland"/>
    <x v="16"/>
    <s v="1828"/>
    <s v="1828 Nesna"/>
    <x v="355"/>
    <x v="8"/>
    <n v="90"/>
    <x v="0"/>
  </r>
  <r>
    <s v="18 Nordland"/>
    <x v="16"/>
    <s v="1828"/>
    <s v="1828 Nesna"/>
    <x v="355"/>
    <x v="9"/>
    <n v="86"/>
    <x v="0"/>
  </r>
  <r>
    <s v="18 Nordland"/>
    <x v="16"/>
    <s v="1828"/>
    <s v="1828 Nesna"/>
    <x v="355"/>
    <x v="10"/>
    <n v="85"/>
    <x v="0"/>
  </r>
  <r>
    <s v="18 Nordland"/>
    <x v="16"/>
    <s v="1828"/>
    <s v="1828 Nesna"/>
    <x v="355"/>
    <x v="11"/>
    <n v="84"/>
    <x v="0"/>
  </r>
  <r>
    <s v="18 Nordland"/>
    <x v="16"/>
    <s v="1828"/>
    <s v="1828 Nesna"/>
    <x v="355"/>
    <x v="12"/>
    <n v="77"/>
    <x v="0"/>
  </r>
  <r>
    <s v="18 Nordland"/>
    <x v="16"/>
    <s v="1832"/>
    <s v="1832 Hemnes"/>
    <x v="356"/>
    <x v="0"/>
    <n v="182"/>
    <x v="0"/>
  </r>
  <r>
    <s v="18 Nordland"/>
    <x v="16"/>
    <s v="1832"/>
    <s v="1832 Hemnes"/>
    <x v="356"/>
    <x v="1"/>
    <n v="179"/>
    <x v="0"/>
  </r>
  <r>
    <s v="18 Nordland"/>
    <x v="16"/>
    <s v="1832"/>
    <s v="1832 Hemnes"/>
    <x v="356"/>
    <x v="2"/>
    <n v="168"/>
    <x v="0"/>
  </r>
  <r>
    <s v="18 Nordland"/>
    <x v="16"/>
    <s v="1832"/>
    <s v="1832 Hemnes"/>
    <x v="356"/>
    <x v="3"/>
    <n v="181"/>
    <x v="0"/>
  </r>
  <r>
    <s v="18 Nordland"/>
    <x v="16"/>
    <s v="1832"/>
    <s v="1832 Hemnes"/>
    <x v="356"/>
    <x v="4"/>
    <n v="163"/>
    <x v="0"/>
  </r>
  <r>
    <s v="18 Nordland"/>
    <x v="16"/>
    <s v="1832"/>
    <s v="1832 Hemnes"/>
    <x v="356"/>
    <x v="5"/>
    <n v="158"/>
    <x v="0"/>
  </r>
  <r>
    <s v="18 Nordland"/>
    <x v="16"/>
    <s v="1832"/>
    <s v="1832 Hemnes"/>
    <x v="356"/>
    <x v="6"/>
    <n v="176"/>
    <x v="0"/>
  </r>
  <r>
    <s v="18 Nordland"/>
    <x v="16"/>
    <s v="1832"/>
    <s v="1832 Hemnes"/>
    <x v="356"/>
    <x v="7"/>
    <n v="172"/>
    <x v="0"/>
  </r>
  <r>
    <s v="18 Nordland"/>
    <x v="16"/>
    <s v="1832"/>
    <s v="1832 Hemnes"/>
    <x v="356"/>
    <x v="8"/>
    <n v="158"/>
    <x v="0"/>
  </r>
  <r>
    <s v="18 Nordland"/>
    <x v="16"/>
    <s v="1832"/>
    <s v="1832 Hemnes"/>
    <x v="356"/>
    <x v="9"/>
    <n v="153"/>
    <x v="0"/>
  </r>
  <r>
    <s v="18 Nordland"/>
    <x v="16"/>
    <s v="1832"/>
    <s v="1832 Hemnes"/>
    <x v="356"/>
    <x v="10"/>
    <n v="154"/>
    <x v="0"/>
  </r>
  <r>
    <s v="18 Nordland"/>
    <x v="16"/>
    <s v="1832"/>
    <s v="1832 Hemnes"/>
    <x v="356"/>
    <x v="11"/>
    <n v="152"/>
    <x v="0"/>
  </r>
  <r>
    <s v="18 Nordland"/>
    <x v="16"/>
    <s v="1832"/>
    <s v="1832 Hemnes"/>
    <x v="356"/>
    <x v="12"/>
    <n v="136"/>
    <x v="0"/>
  </r>
  <r>
    <s v="18 Nordland"/>
    <x v="16"/>
    <s v="1833"/>
    <s v="1833 Rana"/>
    <x v="357"/>
    <x v="0"/>
    <n v="185"/>
    <x v="0"/>
  </r>
  <r>
    <s v="18 Nordland"/>
    <x v="16"/>
    <s v="1833"/>
    <s v="1833 Rana"/>
    <x v="357"/>
    <x v="1"/>
    <n v="180"/>
    <x v="0"/>
  </r>
  <r>
    <s v="18 Nordland"/>
    <x v="16"/>
    <s v="1833"/>
    <s v="1833 Rana"/>
    <x v="357"/>
    <x v="2"/>
    <n v="179"/>
    <x v="0"/>
  </r>
  <r>
    <s v="18 Nordland"/>
    <x v="16"/>
    <s v="1833"/>
    <s v="1833 Rana"/>
    <x v="357"/>
    <x v="3"/>
    <n v="182"/>
    <x v="0"/>
  </r>
  <r>
    <s v="18 Nordland"/>
    <x v="16"/>
    <s v="1833"/>
    <s v="1833 Rana"/>
    <x v="357"/>
    <x v="4"/>
    <n v="168"/>
    <x v="0"/>
  </r>
  <r>
    <s v="18 Nordland"/>
    <x v="16"/>
    <s v="1833"/>
    <s v="1833 Rana"/>
    <x v="357"/>
    <x v="5"/>
    <n v="175"/>
    <x v="0"/>
  </r>
  <r>
    <s v="18 Nordland"/>
    <x v="16"/>
    <s v="1833"/>
    <s v="1833 Rana"/>
    <x v="357"/>
    <x v="6"/>
    <n v="177"/>
    <x v="0"/>
  </r>
  <r>
    <s v="18 Nordland"/>
    <x v="16"/>
    <s v="1833"/>
    <s v="1833 Rana"/>
    <x v="357"/>
    <x v="7"/>
    <n v="182"/>
    <x v="0"/>
  </r>
  <r>
    <s v="18 Nordland"/>
    <x v="16"/>
    <s v="1833"/>
    <s v="1833 Rana"/>
    <x v="357"/>
    <x v="8"/>
    <n v="176"/>
    <x v="0"/>
  </r>
  <r>
    <s v="18 Nordland"/>
    <x v="16"/>
    <s v="1833"/>
    <s v="1833 Rana"/>
    <x v="357"/>
    <x v="9"/>
    <n v="173"/>
    <x v="0"/>
  </r>
  <r>
    <s v="18 Nordland"/>
    <x v="16"/>
    <s v="1833"/>
    <s v="1833 Rana"/>
    <x v="357"/>
    <x v="10"/>
    <n v="159"/>
    <x v="0"/>
  </r>
  <r>
    <s v="18 Nordland"/>
    <x v="16"/>
    <s v="1833"/>
    <s v="1833 Rana"/>
    <x v="357"/>
    <x v="11"/>
    <n v="139"/>
    <x v="0"/>
  </r>
  <r>
    <s v="18 Nordland"/>
    <x v="16"/>
    <s v="1833"/>
    <s v="1833 Rana"/>
    <x v="357"/>
    <x v="12"/>
    <n v="129"/>
    <x v="0"/>
  </r>
  <r>
    <s v="18 Nordland"/>
    <x v="16"/>
    <s v="1834"/>
    <s v="1834 Lurøy"/>
    <x v="358"/>
    <x v="0"/>
    <n v="61"/>
    <x v="0"/>
  </r>
  <r>
    <s v="18 Nordland"/>
    <x v="16"/>
    <s v="1834"/>
    <s v="1834 Lurøy"/>
    <x v="358"/>
    <x v="1"/>
    <n v="53"/>
    <x v="0"/>
  </r>
  <r>
    <s v="18 Nordland"/>
    <x v="16"/>
    <s v="1834"/>
    <s v="1834 Lurøy"/>
    <x v="358"/>
    <x v="2"/>
    <n v="45"/>
    <x v="0"/>
  </r>
  <r>
    <s v="18 Nordland"/>
    <x v="16"/>
    <s v="1834"/>
    <s v="1834 Lurøy"/>
    <x v="358"/>
    <x v="3"/>
    <n v="44"/>
    <x v="0"/>
  </r>
  <r>
    <s v="18 Nordland"/>
    <x v="16"/>
    <s v="1834"/>
    <s v="1834 Lurøy"/>
    <x v="358"/>
    <x v="4"/>
    <n v="47"/>
    <x v="0"/>
  </r>
  <r>
    <s v="18 Nordland"/>
    <x v="16"/>
    <s v="1834"/>
    <s v="1834 Lurøy"/>
    <x v="358"/>
    <x v="5"/>
    <n v="43"/>
    <x v="0"/>
  </r>
  <r>
    <s v="18 Nordland"/>
    <x v="16"/>
    <s v="1834"/>
    <s v="1834 Lurøy"/>
    <x v="358"/>
    <x v="6"/>
    <n v="45"/>
    <x v="0"/>
  </r>
  <r>
    <s v="18 Nordland"/>
    <x v="16"/>
    <s v="1834"/>
    <s v="1834 Lurøy"/>
    <x v="358"/>
    <x v="7"/>
    <n v="39"/>
    <x v="0"/>
  </r>
  <r>
    <s v="18 Nordland"/>
    <x v="16"/>
    <s v="1834"/>
    <s v="1834 Lurøy"/>
    <x v="358"/>
    <x v="8"/>
    <n v="42"/>
    <x v="0"/>
  </r>
  <r>
    <s v="18 Nordland"/>
    <x v="16"/>
    <s v="1834"/>
    <s v="1834 Lurøy"/>
    <x v="358"/>
    <x v="9"/>
    <n v="38"/>
    <x v="0"/>
  </r>
  <r>
    <s v="18 Nordland"/>
    <x v="16"/>
    <s v="1834"/>
    <s v="1834 Lurøy"/>
    <x v="358"/>
    <x v="10"/>
    <n v="34"/>
    <x v="0"/>
  </r>
  <r>
    <s v="18 Nordland"/>
    <x v="16"/>
    <s v="1834"/>
    <s v="1834 Lurøy"/>
    <x v="358"/>
    <x v="11"/>
    <n v="34"/>
    <x v="0"/>
  </r>
  <r>
    <s v="18 Nordland"/>
    <x v="16"/>
    <s v="1834"/>
    <s v="1834 Lurøy"/>
    <x v="358"/>
    <x v="12"/>
    <n v="32"/>
    <x v="0"/>
  </r>
  <r>
    <s v="18 Nordland"/>
    <x v="16"/>
    <s v="1835"/>
    <s v="1835 Træna"/>
    <x v="359"/>
    <x v="0"/>
    <n v="2"/>
    <x v="0"/>
  </r>
  <r>
    <s v="18 Nordland"/>
    <x v="16"/>
    <s v="1835"/>
    <s v="1835 Træna"/>
    <x v="359"/>
    <x v="1"/>
    <n v="2"/>
    <x v="0"/>
  </r>
  <r>
    <s v="18 Nordland"/>
    <x v="16"/>
    <s v="1835"/>
    <s v="1835 Træna"/>
    <x v="359"/>
    <x v="2"/>
    <n v="1"/>
    <x v="0"/>
  </r>
  <r>
    <s v="18 Nordland"/>
    <x v="16"/>
    <s v="1835"/>
    <s v="1835 Træna"/>
    <x v="359"/>
    <x v="3"/>
    <n v="1"/>
    <x v="0"/>
  </r>
  <r>
    <s v="18 Nordland"/>
    <x v="16"/>
    <s v="1835"/>
    <s v="1835 Træna"/>
    <x v="359"/>
    <x v="4"/>
    <n v="2"/>
    <x v="0"/>
  </r>
  <r>
    <s v="18 Nordland"/>
    <x v="16"/>
    <s v="1835"/>
    <s v="1835 Træna"/>
    <x v="359"/>
    <x v="5"/>
    <n v="1"/>
    <x v="0"/>
  </r>
  <r>
    <s v="18 Nordland"/>
    <x v="16"/>
    <s v="1835"/>
    <s v="1835 Træna"/>
    <x v="359"/>
    <x v="6"/>
    <n v="1"/>
    <x v="0"/>
  </r>
  <r>
    <s v="18 Nordland"/>
    <x v="16"/>
    <s v="1835"/>
    <s v="1835 Træna"/>
    <x v="359"/>
    <x v="7"/>
    <n v="1"/>
    <x v="0"/>
  </r>
  <r>
    <s v="18 Nordland"/>
    <x v="16"/>
    <s v="1835"/>
    <s v="1835 Træna"/>
    <x v="359"/>
    <x v="8"/>
    <n v="1"/>
    <x v="0"/>
  </r>
  <r>
    <s v="18 Nordland"/>
    <x v="16"/>
    <s v="1835"/>
    <s v="1835 Træna"/>
    <x v="359"/>
    <x v="9"/>
    <n v="3"/>
    <x v="0"/>
  </r>
  <r>
    <s v="18 Nordland"/>
    <x v="16"/>
    <s v="1835"/>
    <s v="1835 Træna"/>
    <x v="359"/>
    <x v="10"/>
    <n v="3"/>
    <x v="0"/>
  </r>
  <r>
    <s v="18 Nordland"/>
    <x v="16"/>
    <s v="1835"/>
    <s v="1835 Træna"/>
    <x v="359"/>
    <x v="11"/>
    <n v="3"/>
    <x v="0"/>
  </r>
  <r>
    <s v="18 Nordland"/>
    <x v="16"/>
    <s v="1835"/>
    <s v="1835 Træna"/>
    <x v="359"/>
    <x v="12"/>
    <n v="1"/>
    <x v="0"/>
  </r>
  <r>
    <s v="18 Nordland"/>
    <x v="16"/>
    <s v="1836"/>
    <s v="1836 Rødøy"/>
    <x v="360"/>
    <x v="0"/>
    <n v="52"/>
    <x v="0"/>
  </r>
  <r>
    <s v="18 Nordland"/>
    <x v="16"/>
    <s v="1836"/>
    <s v="1836 Rødøy"/>
    <x v="360"/>
    <x v="1"/>
    <n v="51"/>
    <x v="0"/>
  </r>
  <r>
    <s v="18 Nordland"/>
    <x v="16"/>
    <s v="1836"/>
    <s v="1836 Rødøy"/>
    <x v="360"/>
    <x v="2"/>
    <n v="45"/>
    <x v="0"/>
  </r>
  <r>
    <s v="18 Nordland"/>
    <x v="16"/>
    <s v="1836"/>
    <s v="1836 Rødøy"/>
    <x v="360"/>
    <x v="3"/>
    <n v="62"/>
    <x v="0"/>
  </r>
  <r>
    <s v="18 Nordland"/>
    <x v="16"/>
    <s v="1836"/>
    <s v="1836 Rødøy"/>
    <x v="360"/>
    <x v="4"/>
    <n v="53"/>
    <x v="0"/>
  </r>
  <r>
    <s v="18 Nordland"/>
    <x v="16"/>
    <s v="1836"/>
    <s v="1836 Rødøy"/>
    <x v="360"/>
    <x v="5"/>
    <n v="60"/>
    <x v="0"/>
  </r>
  <r>
    <s v="18 Nordland"/>
    <x v="16"/>
    <s v="1836"/>
    <s v="1836 Rødøy"/>
    <x v="360"/>
    <x v="6"/>
    <n v="57"/>
    <x v="0"/>
  </r>
  <r>
    <s v="18 Nordland"/>
    <x v="16"/>
    <s v="1836"/>
    <s v="1836 Rødøy"/>
    <x v="360"/>
    <x v="7"/>
    <n v="50"/>
    <x v="0"/>
  </r>
  <r>
    <s v="18 Nordland"/>
    <x v="16"/>
    <s v="1836"/>
    <s v="1836 Rødøy"/>
    <x v="360"/>
    <x v="8"/>
    <n v="47"/>
    <x v="0"/>
  </r>
  <r>
    <s v="18 Nordland"/>
    <x v="16"/>
    <s v="1836"/>
    <s v="1836 Rødøy"/>
    <x v="360"/>
    <x v="9"/>
    <n v="49"/>
    <x v="0"/>
  </r>
  <r>
    <s v="18 Nordland"/>
    <x v="16"/>
    <s v="1836"/>
    <s v="1836 Rødøy"/>
    <x v="360"/>
    <x v="10"/>
    <n v="44"/>
    <x v="0"/>
  </r>
  <r>
    <s v="18 Nordland"/>
    <x v="16"/>
    <s v="1836"/>
    <s v="1836 Rødøy"/>
    <x v="360"/>
    <x v="11"/>
    <n v="43"/>
    <x v="0"/>
  </r>
  <r>
    <s v="18 Nordland"/>
    <x v="16"/>
    <s v="1836"/>
    <s v="1836 Rødøy"/>
    <x v="360"/>
    <x v="12"/>
    <n v="40"/>
    <x v="0"/>
  </r>
  <r>
    <s v="18 Nordland"/>
    <x v="16"/>
    <s v="1837"/>
    <s v="1837 Meløy"/>
    <x v="361"/>
    <x v="0"/>
    <n v="137"/>
    <x v="0"/>
  </r>
  <r>
    <s v="18 Nordland"/>
    <x v="16"/>
    <s v="1837"/>
    <s v="1837 Meløy"/>
    <x v="361"/>
    <x v="1"/>
    <n v="132"/>
    <x v="0"/>
  </r>
  <r>
    <s v="18 Nordland"/>
    <x v="16"/>
    <s v="1837"/>
    <s v="1837 Meløy"/>
    <x v="361"/>
    <x v="2"/>
    <n v="140"/>
    <x v="0"/>
  </r>
  <r>
    <s v="18 Nordland"/>
    <x v="16"/>
    <s v="1837"/>
    <s v="1837 Meløy"/>
    <x v="361"/>
    <x v="3"/>
    <n v="144"/>
    <x v="0"/>
  </r>
  <r>
    <s v="18 Nordland"/>
    <x v="16"/>
    <s v="1837"/>
    <s v="1837 Meløy"/>
    <x v="361"/>
    <x v="4"/>
    <n v="140"/>
    <x v="0"/>
  </r>
  <r>
    <s v="18 Nordland"/>
    <x v="16"/>
    <s v="1837"/>
    <s v="1837 Meløy"/>
    <x v="361"/>
    <x v="5"/>
    <n v="125"/>
    <x v="0"/>
  </r>
  <r>
    <s v="18 Nordland"/>
    <x v="16"/>
    <s v="1837"/>
    <s v="1837 Meløy"/>
    <x v="361"/>
    <x v="6"/>
    <n v="110"/>
    <x v="0"/>
  </r>
  <r>
    <s v="18 Nordland"/>
    <x v="16"/>
    <s v="1837"/>
    <s v="1837 Meløy"/>
    <x v="361"/>
    <x v="7"/>
    <n v="131"/>
    <x v="0"/>
  </r>
  <r>
    <s v="18 Nordland"/>
    <x v="16"/>
    <s v="1837"/>
    <s v="1837 Meløy"/>
    <x v="361"/>
    <x v="8"/>
    <n v="105"/>
    <x v="0"/>
  </r>
  <r>
    <s v="18 Nordland"/>
    <x v="16"/>
    <s v="1837"/>
    <s v="1837 Meløy"/>
    <x v="361"/>
    <x v="9"/>
    <n v="100"/>
    <x v="0"/>
  </r>
  <r>
    <s v="18 Nordland"/>
    <x v="16"/>
    <s v="1837"/>
    <s v="1837 Meløy"/>
    <x v="361"/>
    <x v="10"/>
    <n v="101"/>
    <x v="0"/>
  </r>
  <r>
    <s v="18 Nordland"/>
    <x v="16"/>
    <s v="1837"/>
    <s v="1837 Meløy"/>
    <x v="361"/>
    <x v="11"/>
    <n v="98"/>
    <x v="0"/>
  </r>
  <r>
    <s v="18 Nordland"/>
    <x v="16"/>
    <s v="1837"/>
    <s v="1837 Meløy"/>
    <x v="361"/>
    <x v="12"/>
    <n v="98"/>
    <x v="0"/>
  </r>
  <r>
    <s v="18 Nordland"/>
    <x v="16"/>
    <s v="1838"/>
    <s v="1838 Gildeskål"/>
    <x v="362"/>
    <x v="0"/>
    <n v="33"/>
    <x v="0"/>
  </r>
  <r>
    <s v="18 Nordland"/>
    <x v="16"/>
    <s v="1838"/>
    <s v="1838 Gildeskål"/>
    <x v="362"/>
    <x v="1"/>
    <n v="34"/>
    <x v="0"/>
  </r>
  <r>
    <s v="18 Nordland"/>
    <x v="16"/>
    <s v="1838"/>
    <s v="1838 Gildeskål"/>
    <x v="362"/>
    <x v="2"/>
    <n v="35"/>
    <x v="0"/>
  </r>
  <r>
    <s v="18 Nordland"/>
    <x v="16"/>
    <s v="1838"/>
    <s v="1838 Gildeskål"/>
    <x v="362"/>
    <x v="3"/>
    <n v="41"/>
    <x v="0"/>
  </r>
  <r>
    <s v="18 Nordland"/>
    <x v="16"/>
    <s v="1838"/>
    <s v="1838 Gildeskål"/>
    <x v="362"/>
    <x v="4"/>
    <n v="36"/>
    <x v="0"/>
  </r>
  <r>
    <s v="18 Nordland"/>
    <x v="16"/>
    <s v="1838"/>
    <s v="1838 Gildeskål"/>
    <x v="362"/>
    <x v="5"/>
    <n v="41"/>
    <x v="0"/>
  </r>
  <r>
    <s v="18 Nordland"/>
    <x v="16"/>
    <s v="1838"/>
    <s v="1838 Gildeskål"/>
    <x v="362"/>
    <x v="6"/>
    <n v="38"/>
    <x v="0"/>
  </r>
  <r>
    <s v="18 Nordland"/>
    <x v="16"/>
    <s v="1838"/>
    <s v="1838 Gildeskål"/>
    <x v="362"/>
    <x v="7"/>
    <n v="34"/>
    <x v="0"/>
  </r>
  <r>
    <s v="18 Nordland"/>
    <x v="16"/>
    <s v="1838"/>
    <s v="1838 Gildeskål"/>
    <x v="362"/>
    <x v="8"/>
    <n v="32"/>
    <x v="0"/>
  </r>
  <r>
    <s v="18 Nordland"/>
    <x v="16"/>
    <s v="1838"/>
    <s v="1838 Gildeskål"/>
    <x v="362"/>
    <x v="9"/>
    <n v="29"/>
    <x v="0"/>
  </r>
  <r>
    <s v="18 Nordland"/>
    <x v="16"/>
    <s v="1838"/>
    <s v="1838 Gildeskål"/>
    <x v="362"/>
    <x v="10"/>
    <n v="29"/>
    <x v="0"/>
  </r>
  <r>
    <s v="18 Nordland"/>
    <x v="16"/>
    <s v="1838"/>
    <s v="1838 Gildeskål"/>
    <x v="362"/>
    <x v="11"/>
    <n v="25"/>
    <x v="0"/>
  </r>
  <r>
    <s v="18 Nordland"/>
    <x v="16"/>
    <s v="1838"/>
    <s v="1838 Gildeskål"/>
    <x v="362"/>
    <x v="12"/>
    <n v="23"/>
    <x v="0"/>
  </r>
  <r>
    <s v="18 Nordland"/>
    <x v="16"/>
    <s v="1839"/>
    <s v="1839 Beiarn"/>
    <x v="363"/>
    <x v="0"/>
    <n v="103"/>
    <x v="0"/>
  </r>
  <r>
    <s v="18 Nordland"/>
    <x v="16"/>
    <s v="1839"/>
    <s v="1839 Beiarn"/>
    <x v="363"/>
    <x v="1"/>
    <n v="88"/>
    <x v="0"/>
  </r>
  <r>
    <s v="18 Nordland"/>
    <x v="16"/>
    <s v="1839"/>
    <s v="1839 Beiarn"/>
    <x v="363"/>
    <x v="2"/>
    <n v="78"/>
    <x v="0"/>
  </r>
  <r>
    <s v="18 Nordland"/>
    <x v="16"/>
    <s v="1839"/>
    <s v="1839 Beiarn"/>
    <x v="363"/>
    <x v="3"/>
    <n v="92"/>
    <x v="0"/>
  </r>
  <r>
    <s v="18 Nordland"/>
    <x v="16"/>
    <s v="1839"/>
    <s v="1839 Beiarn"/>
    <x v="363"/>
    <x v="4"/>
    <n v="80"/>
    <x v="0"/>
  </r>
  <r>
    <s v="18 Nordland"/>
    <x v="16"/>
    <s v="1839"/>
    <s v="1839 Beiarn"/>
    <x v="363"/>
    <x v="5"/>
    <n v="90"/>
    <x v="0"/>
  </r>
  <r>
    <s v="18 Nordland"/>
    <x v="16"/>
    <s v="1839"/>
    <s v="1839 Beiarn"/>
    <x v="363"/>
    <x v="6"/>
    <n v="81"/>
    <x v="0"/>
  </r>
  <r>
    <s v="18 Nordland"/>
    <x v="16"/>
    <s v="1839"/>
    <s v="1839 Beiarn"/>
    <x v="363"/>
    <x v="7"/>
    <n v="88"/>
    <x v="0"/>
  </r>
  <r>
    <s v="18 Nordland"/>
    <x v="16"/>
    <s v="1839"/>
    <s v="1839 Beiarn"/>
    <x v="363"/>
    <x v="8"/>
    <n v="86"/>
    <x v="0"/>
  </r>
  <r>
    <s v="18 Nordland"/>
    <x v="16"/>
    <s v="1839"/>
    <s v="1839 Beiarn"/>
    <x v="363"/>
    <x v="9"/>
    <n v="83"/>
    <x v="0"/>
  </r>
  <r>
    <s v="18 Nordland"/>
    <x v="16"/>
    <s v="1839"/>
    <s v="1839 Beiarn"/>
    <x v="363"/>
    <x v="10"/>
    <n v="60"/>
    <x v="0"/>
  </r>
  <r>
    <s v="18 Nordland"/>
    <x v="16"/>
    <s v="1839"/>
    <s v="1839 Beiarn"/>
    <x v="363"/>
    <x v="11"/>
    <n v="63"/>
    <x v="0"/>
  </r>
  <r>
    <s v="18 Nordland"/>
    <x v="16"/>
    <s v="1839"/>
    <s v="1839 Beiarn"/>
    <x v="363"/>
    <x v="12"/>
    <n v="57"/>
    <x v="0"/>
  </r>
  <r>
    <s v="18 Nordland"/>
    <x v="16"/>
    <s v="1840"/>
    <s v="1840 Saltdal"/>
    <x v="364"/>
    <x v="0"/>
    <n v="62"/>
    <x v="0"/>
  </r>
  <r>
    <s v="18 Nordland"/>
    <x v="16"/>
    <s v="1840"/>
    <s v="1840 Saltdal"/>
    <x v="364"/>
    <x v="1"/>
    <n v="58"/>
    <x v="0"/>
  </r>
  <r>
    <s v="18 Nordland"/>
    <x v="16"/>
    <s v="1840"/>
    <s v="1840 Saltdal"/>
    <x v="364"/>
    <x v="2"/>
    <n v="55"/>
    <x v="0"/>
  </r>
  <r>
    <s v="18 Nordland"/>
    <x v="16"/>
    <s v="1840"/>
    <s v="1840 Saltdal"/>
    <x v="364"/>
    <x v="3"/>
    <n v="58"/>
    <x v="0"/>
  </r>
  <r>
    <s v="18 Nordland"/>
    <x v="16"/>
    <s v="1840"/>
    <s v="1840 Saltdal"/>
    <x v="364"/>
    <x v="4"/>
    <n v="54"/>
    <x v="0"/>
  </r>
  <r>
    <s v="18 Nordland"/>
    <x v="16"/>
    <s v="1840"/>
    <s v="1840 Saltdal"/>
    <x v="364"/>
    <x v="5"/>
    <n v="57"/>
    <x v="0"/>
  </r>
  <r>
    <s v="18 Nordland"/>
    <x v="16"/>
    <s v="1840"/>
    <s v="1840 Saltdal"/>
    <x v="364"/>
    <x v="6"/>
    <n v="57"/>
    <x v="0"/>
  </r>
  <r>
    <s v="18 Nordland"/>
    <x v="16"/>
    <s v="1840"/>
    <s v="1840 Saltdal"/>
    <x v="364"/>
    <x v="7"/>
    <n v="60"/>
    <x v="0"/>
  </r>
  <r>
    <s v="18 Nordland"/>
    <x v="16"/>
    <s v="1840"/>
    <s v="1840 Saltdal"/>
    <x v="364"/>
    <x v="8"/>
    <n v="58"/>
    <x v="0"/>
  </r>
  <r>
    <s v="18 Nordland"/>
    <x v="16"/>
    <s v="1840"/>
    <s v="1840 Saltdal"/>
    <x v="364"/>
    <x v="9"/>
    <n v="53"/>
    <x v="0"/>
  </r>
  <r>
    <s v="18 Nordland"/>
    <x v="16"/>
    <s v="1840"/>
    <s v="1840 Saltdal"/>
    <x v="364"/>
    <x v="10"/>
    <n v="54"/>
    <x v="0"/>
  </r>
  <r>
    <s v="18 Nordland"/>
    <x v="16"/>
    <s v="1840"/>
    <s v="1840 Saltdal"/>
    <x v="364"/>
    <x v="11"/>
    <n v="48"/>
    <x v="0"/>
  </r>
  <r>
    <s v="18 Nordland"/>
    <x v="16"/>
    <s v="1840"/>
    <s v="1840 Saltdal"/>
    <x v="364"/>
    <x v="12"/>
    <n v="46"/>
    <x v="0"/>
  </r>
  <r>
    <s v="18 Nordland"/>
    <x v="16"/>
    <s v="1841"/>
    <s v="1841 Fauske"/>
    <x v="365"/>
    <x v="0"/>
    <n v="92"/>
    <x v="0"/>
  </r>
  <r>
    <s v="18 Nordland"/>
    <x v="16"/>
    <s v="1841"/>
    <s v="1841 Fauske"/>
    <x v="365"/>
    <x v="1"/>
    <n v="94"/>
    <x v="0"/>
  </r>
  <r>
    <s v="18 Nordland"/>
    <x v="16"/>
    <s v="1841"/>
    <s v="1841 Fauske"/>
    <x v="365"/>
    <x v="2"/>
    <n v="89"/>
    <x v="0"/>
  </r>
  <r>
    <s v="18 Nordland"/>
    <x v="16"/>
    <s v="1841"/>
    <s v="1841 Fauske"/>
    <x v="365"/>
    <x v="3"/>
    <n v="108"/>
    <x v="0"/>
  </r>
  <r>
    <s v="18 Nordland"/>
    <x v="16"/>
    <s v="1841"/>
    <s v="1841 Fauske"/>
    <x v="365"/>
    <x v="4"/>
    <n v="91"/>
    <x v="0"/>
  </r>
  <r>
    <s v="18 Nordland"/>
    <x v="16"/>
    <s v="1841"/>
    <s v="1841 Fauske"/>
    <x v="365"/>
    <x v="5"/>
    <n v="89"/>
    <x v="0"/>
  </r>
  <r>
    <s v="18 Nordland"/>
    <x v="16"/>
    <s v="1841"/>
    <s v="1841 Fauske"/>
    <x v="365"/>
    <x v="6"/>
    <n v="89"/>
    <x v="0"/>
  </r>
  <r>
    <s v="18 Nordland"/>
    <x v="16"/>
    <s v="1841"/>
    <s v="1841 Fauske"/>
    <x v="365"/>
    <x v="7"/>
    <n v="84"/>
    <x v="0"/>
  </r>
  <r>
    <s v="18 Nordland"/>
    <x v="16"/>
    <s v="1841"/>
    <s v="1841 Fauske"/>
    <x v="365"/>
    <x v="8"/>
    <n v="79"/>
    <x v="0"/>
  </r>
  <r>
    <s v="18 Nordland"/>
    <x v="16"/>
    <s v="1841"/>
    <s v="1841 Fauske"/>
    <x v="365"/>
    <x v="9"/>
    <n v="73"/>
    <x v="0"/>
  </r>
  <r>
    <s v="18 Nordland"/>
    <x v="16"/>
    <s v="1841"/>
    <s v="1841 Fauske"/>
    <x v="365"/>
    <x v="10"/>
    <n v="75"/>
    <x v="0"/>
  </r>
  <r>
    <s v="18 Nordland"/>
    <x v="16"/>
    <s v="1841"/>
    <s v="1841 Fauske"/>
    <x v="365"/>
    <x v="11"/>
    <n v="74"/>
    <x v="0"/>
  </r>
  <r>
    <s v="18 Nordland"/>
    <x v="16"/>
    <s v="1841"/>
    <s v="1841 Fauske"/>
    <x v="365"/>
    <x v="12"/>
    <n v="64"/>
    <x v="0"/>
  </r>
  <r>
    <s v="18 Nordland"/>
    <x v="16"/>
    <s v="1845"/>
    <s v="1845 Sørfold"/>
    <x v="366"/>
    <x v="0"/>
    <n v="40"/>
    <x v="0"/>
  </r>
  <r>
    <s v="18 Nordland"/>
    <x v="16"/>
    <s v="1845"/>
    <s v="1845 Sørfold"/>
    <x v="366"/>
    <x v="1"/>
    <n v="46"/>
    <x v="0"/>
  </r>
  <r>
    <s v="18 Nordland"/>
    <x v="16"/>
    <s v="1845"/>
    <s v="1845 Sørfold"/>
    <x v="366"/>
    <x v="2"/>
    <n v="48"/>
    <x v="0"/>
  </r>
  <r>
    <s v="18 Nordland"/>
    <x v="16"/>
    <s v="1845"/>
    <s v="1845 Sørfold"/>
    <x v="366"/>
    <x v="3"/>
    <n v="44"/>
    <x v="0"/>
  </r>
  <r>
    <s v="18 Nordland"/>
    <x v="16"/>
    <s v="1845"/>
    <s v="1845 Sørfold"/>
    <x v="366"/>
    <x v="4"/>
    <n v="39"/>
    <x v="0"/>
  </r>
  <r>
    <s v="18 Nordland"/>
    <x v="16"/>
    <s v="1845"/>
    <s v="1845 Sørfold"/>
    <x v="366"/>
    <x v="5"/>
    <n v="39"/>
    <x v="0"/>
  </r>
  <r>
    <s v="18 Nordland"/>
    <x v="16"/>
    <s v="1845"/>
    <s v="1845 Sørfold"/>
    <x v="366"/>
    <x v="6"/>
    <n v="41"/>
    <x v="0"/>
  </r>
  <r>
    <s v="18 Nordland"/>
    <x v="16"/>
    <s v="1845"/>
    <s v="1845 Sørfold"/>
    <x v="366"/>
    <x v="7"/>
    <n v="41"/>
    <x v="0"/>
  </r>
  <r>
    <s v="18 Nordland"/>
    <x v="16"/>
    <s v="1845"/>
    <s v="1845 Sørfold"/>
    <x v="366"/>
    <x v="8"/>
    <n v="46"/>
    <x v="0"/>
  </r>
  <r>
    <s v="18 Nordland"/>
    <x v="16"/>
    <s v="1845"/>
    <s v="1845 Sørfold"/>
    <x v="366"/>
    <x v="9"/>
    <n v="41"/>
    <x v="0"/>
  </r>
  <r>
    <s v="18 Nordland"/>
    <x v="16"/>
    <s v="1845"/>
    <s v="1845 Sørfold"/>
    <x v="366"/>
    <x v="10"/>
    <n v="34"/>
    <x v="0"/>
  </r>
  <r>
    <s v="18 Nordland"/>
    <x v="16"/>
    <s v="1845"/>
    <s v="1845 Sørfold"/>
    <x v="366"/>
    <x v="11"/>
    <n v="24"/>
    <x v="0"/>
  </r>
  <r>
    <s v="18 Nordland"/>
    <x v="16"/>
    <s v="1845"/>
    <s v="1845 Sørfold"/>
    <x v="366"/>
    <x v="12"/>
    <n v="19"/>
    <x v="0"/>
  </r>
  <r>
    <s v="18 Nordland"/>
    <x v="16"/>
    <s v="1848"/>
    <s v="1848 Steigen"/>
    <x v="367"/>
    <x v="0"/>
    <n v="173"/>
    <x v="0"/>
  </r>
  <r>
    <s v="18 Nordland"/>
    <x v="16"/>
    <s v="1848"/>
    <s v="1848 Steigen"/>
    <x v="367"/>
    <x v="1"/>
    <n v="167"/>
    <x v="0"/>
  </r>
  <r>
    <s v="18 Nordland"/>
    <x v="16"/>
    <s v="1848"/>
    <s v="1848 Steigen"/>
    <x v="367"/>
    <x v="2"/>
    <n v="175"/>
    <x v="0"/>
  </r>
  <r>
    <s v="18 Nordland"/>
    <x v="16"/>
    <s v="1848"/>
    <s v="1848 Steigen"/>
    <x v="367"/>
    <x v="3"/>
    <n v="188"/>
    <x v="0"/>
  </r>
  <r>
    <s v="18 Nordland"/>
    <x v="16"/>
    <s v="1848"/>
    <s v="1848 Steigen"/>
    <x v="367"/>
    <x v="4"/>
    <n v="173"/>
    <x v="0"/>
  </r>
  <r>
    <s v="18 Nordland"/>
    <x v="16"/>
    <s v="1848"/>
    <s v="1848 Steigen"/>
    <x v="367"/>
    <x v="5"/>
    <n v="158"/>
    <x v="0"/>
  </r>
  <r>
    <s v="18 Nordland"/>
    <x v="16"/>
    <s v="1848"/>
    <s v="1848 Steigen"/>
    <x v="367"/>
    <x v="6"/>
    <n v="164"/>
    <x v="0"/>
  </r>
  <r>
    <s v="18 Nordland"/>
    <x v="16"/>
    <s v="1848"/>
    <s v="1848 Steigen"/>
    <x v="367"/>
    <x v="7"/>
    <n v="155"/>
    <x v="0"/>
  </r>
  <r>
    <s v="18 Nordland"/>
    <x v="16"/>
    <s v="1848"/>
    <s v="1848 Steigen"/>
    <x v="367"/>
    <x v="8"/>
    <n v="158"/>
    <x v="0"/>
  </r>
  <r>
    <s v="18 Nordland"/>
    <x v="16"/>
    <s v="1848"/>
    <s v="1848 Steigen"/>
    <x v="367"/>
    <x v="9"/>
    <n v="148"/>
    <x v="0"/>
  </r>
  <r>
    <s v="18 Nordland"/>
    <x v="16"/>
    <s v="1848"/>
    <s v="1848 Steigen"/>
    <x v="367"/>
    <x v="10"/>
    <n v="144"/>
    <x v="0"/>
  </r>
  <r>
    <s v="18 Nordland"/>
    <x v="16"/>
    <s v="1848"/>
    <s v="1848 Steigen"/>
    <x v="367"/>
    <x v="11"/>
    <n v="124"/>
    <x v="0"/>
  </r>
  <r>
    <s v="18 Nordland"/>
    <x v="16"/>
    <s v="1848"/>
    <s v="1848 Steigen"/>
    <x v="367"/>
    <x v="12"/>
    <n v="110"/>
    <x v="0"/>
  </r>
  <r>
    <s v="18 Nordland"/>
    <x v="16"/>
    <s v="1849"/>
    <s v="1849 Hamarøy"/>
    <x v="368"/>
    <x v="0"/>
    <n v="36"/>
    <x v="0"/>
  </r>
  <r>
    <s v="18 Nordland"/>
    <x v="16"/>
    <s v="1849"/>
    <s v="1849 Hamarøy"/>
    <x v="368"/>
    <x v="1"/>
    <n v="32"/>
    <x v="0"/>
  </r>
  <r>
    <s v="18 Nordland"/>
    <x v="16"/>
    <s v="1849"/>
    <s v="1849 Hamarøy"/>
    <x v="368"/>
    <x v="2"/>
    <n v="34"/>
    <x v="0"/>
  </r>
  <r>
    <s v="18 Nordland"/>
    <x v="16"/>
    <s v="1849"/>
    <s v="1849 Hamarøy"/>
    <x v="368"/>
    <x v="3"/>
    <n v="35"/>
    <x v="0"/>
  </r>
  <r>
    <s v="18 Nordland"/>
    <x v="16"/>
    <s v="1849"/>
    <s v="1849 Hamarøy"/>
    <x v="368"/>
    <x v="4"/>
    <n v="31"/>
    <x v="0"/>
  </r>
  <r>
    <s v="18 Nordland"/>
    <x v="16"/>
    <s v="1849"/>
    <s v="1849 Hamarøy"/>
    <x v="368"/>
    <x v="5"/>
    <n v="34"/>
    <x v="0"/>
  </r>
  <r>
    <s v="18 Nordland"/>
    <x v="16"/>
    <s v="1849"/>
    <s v="1849 Hamarøy"/>
    <x v="368"/>
    <x v="6"/>
    <n v="39"/>
    <x v="0"/>
  </r>
  <r>
    <s v="18 Nordland"/>
    <x v="16"/>
    <s v="1849"/>
    <s v="1849 Hamarøy"/>
    <x v="368"/>
    <x v="7"/>
    <n v="32"/>
    <x v="0"/>
  </r>
  <r>
    <s v="18 Nordland"/>
    <x v="16"/>
    <s v="1849"/>
    <s v="1849 Hamarøy"/>
    <x v="368"/>
    <x v="8"/>
    <n v="32"/>
    <x v="0"/>
  </r>
  <r>
    <s v="18 Nordland"/>
    <x v="16"/>
    <s v="1849"/>
    <s v="1849 Hamarøy"/>
    <x v="368"/>
    <x v="9"/>
    <n v="36"/>
    <x v="0"/>
  </r>
  <r>
    <s v="18 Nordland"/>
    <x v="16"/>
    <s v="1849"/>
    <s v="1849 Hamarøy"/>
    <x v="368"/>
    <x v="10"/>
    <n v="29"/>
    <x v="0"/>
  </r>
  <r>
    <s v="18 Nordland"/>
    <x v="16"/>
    <s v="1849"/>
    <s v="1849 Hamarøy"/>
    <x v="368"/>
    <x v="11"/>
    <n v="26"/>
    <x v="0"/>
  </r>
  <r>
    <s v="18 Nordland"/>
    <x v="16"/>
    <s v="1849"/>
    <s v="1849 Hamarøy"/>
    <x v="368"/>
    <x v="12"/>
    <n v="24"/>
    <x v="0"/>
  </r>
  <r>
    <s v="18 Nordland"/>
    <x v="16"/>
    <s v="1850"/>
    <s v="1850 Tysfjord"/>
    <x v="369"/>
    <x v="0"/>
    <n v="9"/>
    <x v="0"/>
  </r>
  <r>
    <s v="18 Nordland"/>
    <x v="16"/>
    <s v="1850"/>
    <s v="1850 Tysfjord"/>
    <x v="369"/>
    <x v="1"/>
    <n v="10"/>
    <x v="0"/>
  </r>
  <r>
    <s v="18 Nordland"/>
    <x v="16"/>
    <s v="1850"/>
    <s v="1850 Tysfjord"/>
    <x v="369"/>
    <x v="2"/>
    <n v="11"/>
    <x v="0"/>
  </r>
  <r>
    <s v="18 Nordland"/>
    <x v="16"/>
    <s v="1850"/>
    <s v="1850 Tysfjord"/>
    <x v="369"/>
    <x v="3"/>
    <n v="8"/>
    <x v="0"/>
  </r>
  <r>
    <s v="18 Nordland"/>
    <x v="16"/>
    <s v="1850"/>
    <s v="1850 Tysfjord"/>
    <x v="369"/>
    <x v="4"/>
    <n v="7"/>
    <x v="0"/>
  </r>
  <r>
    <s v="18 Nordland"/>
    <x v="16"/>
    <s v="1850"/>
    <s v="1850 Tysfjord"/>
    <x v="369"/>
    <x v="5"/>
    <n v="8"/>
    <x v="0"/>
  </r>
  <r>
    <s v="18 Nordland"/>
    <x v="16"/>
    <s v="1850"/>
    <s v="1850 Tysfjord"/>
    <x v="369"/>
    <x v="6"/>
    <n v="7"/>
    <x v="0"/>
  </r>
  <r>
    <s v="18 Nordland"/>
    <x v="16"/>
    <s v="1850"/>
    <s v="1850 Tysfjord"/>
    <x v="369"/>
    <x v="7"/>
    <n v="5"/>
    <x v="0"/>
  </r>
  <r>
    <s v="18 Nordland"/>
    <x v="16"/>
    <s v="1850"/>
    <s v="1850 Tysfjord"/>
    <x v="369"/>
    <x v="8"/>
    <n v="6"/>
    <x v="0"/>
  </r>
  <r>
    <s v="18 Nordland"/>
    <x v="16"/>
    <s v="1850"/>
    <s v="1850 Tysfjord"/>
    <x v="369"/>
    <x v="9"/>
    <n v="9"/>
    <x v="0"/>
  </r>
  <r>
    <s v="18 Nordland"/>
    <x v="16"/>
    <s v="1850"/>
    <s v="1850 Tysfjord"/>
    <x v="369"/>
    <x v="10"/>
    <n v="6"/>
    <x v="0"/>
  </r>
  <r>
    <s v="18 Nordland"/>
    <x v="16"/>
    <s v="1850"/>
    <s v="1850 Tysfjord"/>
    <x v="369"/>
    <x v="11"/>
    <n v="11"/>
    <x v="0"/>
  </r>
  <r>
    <s v="18 Nordland"/>
    <x v="16"/>
    <s v="1850"/>
    <s v="1850 Tysfjord"/>
    <x v="369"/>
    <x v="12"/>
    <n v="9"/>
    <x v="0"/>
  </r>
  <r>
    <s v="18 Nordland"/>
    <x v="16"/>
    <s v="1851"/>
    <s v="1851 Lødingen"/>
    <x v="370"/>
    <x v="0"/>
    <n v="34"/>
    <x v="0"/>
  </r>
  <r>
    <s v="18 Nordland"/>
    <x v="16"/>
    <s v="1851"/>
    <s v="1851 Lødingen"/>
    <x v="370"/>
    <x v="1"/>
    <n v="33"/>
    <x v="0"/>
  </r>
  <r>
    <s v="18 Nordland"/>
    <x v="16"/>
    <s v="1851"/>
    <s v="1851 Lødingen"/>
    <x v="370"/>
    <x v="2"/>
    <n v="36"/>
    <x v="0"/>
  </r>
  <r>
    <s v="18 Nordland"/>
    <x v="16"/>
    <s v="1851"/>
    <s v="1851 Lødingen"/>
    <x v="370"/>
    <x v="3"/>
    <n v="38"/>
    <x v="0"/>
  </r>
  <r>
    <s v="18 Nordland"/>
    <x v="16"/>
    <s v="1851"/>
    <s v="1851 Lødingen"/>
    <x v="370"/>
    <x v="4"/>
    <n v="33"/>
    <x v="0"/>
  </r>
  <r>
    <s v="18 Nordland"/>
    <x v="16"/>
    <s v="1851"/>
    <s v="1851 Lødingen"/>
    <x v="370"/>
    <x v="5"/>
    <n v="29"/>
    <x v="0"/>
  </r>
  <r>
    <s v="18 Nordland"/>
    <x v="16"/>
    <s v="1851"/>
    <s v="1851 Lødingen"/>
    <x v="370"/>
    <x v="6"/>
    <n v="31"/>
    <x v="0"/>
  </r>
  <r>
    <s v="18 Nordland"/>
    <x v="16"/>
    <s v="1851"/>
    <s v="1851 Lødingen"/>
    <x v="370"/>
    <x v="7"/>
    <n v="35"/>
    <x v="0"/>
  </r>
  <r>
    <s v="18 Nordland"/>
    <x v="16"/>
    <s v="1851"/>
    <s v="1851 Lødingen"/>
    <x v="370"/>
    <x v="8"/>
    <n v="36"/>
    <x v="0"/>
  </r>
  <r>
    <s v="18 Nordland"/>
    <x v="16"/>
    <s v="1851"/>
    <s v="1851 Lødingen"/>
    <x v="370"/>
    <x v="9"/>
    <n v="33"/>
    <x v="0"/>
  </r>
  <r>
    <s v="18 Nordland"/>
    <x v="16"/>
    <s v="1851"/>
    <s v="1851 Lødingen"/>
    <x v="370"/>
    <x v="10"/>
    <n v="31"/>
    <x v="0"/>
  </r>
  <r>
    <s v="18 Nordland"/>
    <x v="16"/>
    <s v="1851"/>
    <s v="1851 Lødingen"/>
    <x v="370"/>
    <x v="11"/>
    <n v="28"/>
    <x v="0"/>
  </r>
  <r>
    <s v="18 Nordland"/>
    <x v="16"/>
    <s v="1851"/>
    <s v="1851 Lødingen"/>
    <x v="370"/>
    <x v="12"/>
    <n v="29"/>
    <x v="0"/>
  </r>
  <r>
    <s v="18 Nordland"/>
    <x v="16"/>
    <s v="1852"/>
    <s v="1852 Tjeldsund"/>
    <x v="371"/>
    <x v="0"/>
    <n v="28"/>
    <x v="0"/>
  </r>
  <r>
    <s v="18 Nordland"/>
    <x v="16"/>
    <s v="1852"/>
    <s v="1852 Tjeldsund"/>
    <x v="371"/>
    <x v="1"/>
    <n v="18"/>
    <x v="0"/>
  </r>
  <r>
    <s v="18 Nordland"/>
    <x v="16"/>
    <s v="1852"/>
    <s v="1852 Tjeldsund"/>
    <x v="371"/>
    <x v="2"/>
    <n v="23"/>
    <x v="0"/>
  </r>
  <r>
    <s v="18 Nordland"/>
    <x v="16"/>
    <s v="1852"/>
    <s v="1852 Tjeldsund"/>
    <x v="371"/>
    <x v="3"/>
    <n v="22"/>
    <x v="0"/>
  </r>
  <r>
    <s v="18 Nordland"/>
    <x v="16"/>
    <s v="1852"/>
    <s v="1852 Tjeldsund"/>
    <x v="371"/>
    <x v="4"/>
    <n v="20"/>
    <x v="0"/>
  </r>
  <r>
    <s v="18 Nordland"/>
    <x v="16"/>
    <s v="1852"/>
    <s v="1852 Tjeldsund"/>
    <x v="371"/>
    <x v="5"/>
    <n v="20"/>
    <x v="0"/>
  </r>
  <r>
    <s v="18 Nordland"/>
    <x v="16"/>
    <s v="1852"/>
    <s v="1852 Tjeldsund"/>
    <x v="371"/>
    <x v="6"/>
    <n v="23"/>
    <x v="0"/>
  </r>
  <r>
    <s v="18 Nordland"/>
    <x v="16"/>
    <s v="1852"/>
    <s v="1852 Tjeldsund"/>
    <x v="371"/>
    <x v="7"/>
    <n v="21"/>
    <x v="0"/>
  </r>
  <r>
    <s v="18 Nordland"/>
    <x v="16"/>
    <s v="1852"/>
    <s v="1852 Tjeldsund"/>
    <x v="371"/>
    <x v="8"/>
    <n v="20"/>
    <x v="0"/>
  </r>
  <r>
    <s v="18 Nordland"/>
    <x v="16"/>
    <s v="1852"/>
    <s v="1852 Tjeldsund"/>
    <x v="371"/>
    <x v="9"/>
    <n v="22"/>
    <x v="0"/>
  </r>
  <r>
    <s v="18 Nordland"/>
    <x v="16"/>
    <s v="1852"/>
    <s v="1852 Tjeldsund"/>
    <x v="371"/>
    <x v="10"/>
    <n v="18"/>
    <x v="0"/>
  </r>
  <r>
    <s v="18 Nordland"/>
    <x v="16"/>
    <s v="1852"/>
    <s v="1852 Tjeldsund"/>
    <x v="371"/>
    <x v="11"/>
    <n v="19"/>
    <x v="0"/>
  </r>
  <r>
    <s v="18 Nordland"/>
    <x v="16"/>
    <s v="1852"/>
    <s v="1852 Tjeldsund"/>
    <x v="371"/>
    <x v="12"/>
    <n v="16"/>
    <x v="0"/>
  </r>
  <r>
    <s v="18 Nordland"/>
    <x v="16"/>
    <s v="1853"/>
    <s v="1853 Evenes"/>
    <x v="372"/>
    <x v="0"/>
    <n v="18"/>
    <x v="0"/>
  </r>
  <r>
    <s v="18 Nordland"/>
    <x v="16"/>
    <s v="1853"/>
    <s v="1853 Evenes"/>
    <x v="372"/>
    <x v="1"/>
    <n v="22"/>
    <x v="0"/>
  </r>
  <r>
    <s v="18 Nordland"/>
    <x v="16"/>
    <s v="1853"/>
    <s v="1853 Evenes"/>
    <x v="372"/>
    <x v="2"/>
    <n v="17"/>
    <x v="0"/>
  </r>
  <r>
    <s v="18 Nordland"/>
    <x v="16"/>
    <s v="1853"/>
    <s v="1853 Evenes"/>
    <x v="372"/>
    <x v="3"/>
    <n v="17"/>
    <x v="0"/>
  </r>
  <r>
    <s v="18 Nordland"/>
    <x v="16"/>
    <s v="1853"/>
    <s v="1853 Evenes"/>
    <x v="372"/>
    <x v="4"/>
    <n v="18"/>
    <x v="0"/>
  </r>
  <r>
    <s v="18 Nordland"/>
    <x v="16"/>
    <s v="1853"/>
    <s v="1853 Evenes"/>
    <x v="372"/>
    <x v="5"/>
    <n v="18"/>
    <x v="0"/>
  </r>
  <r>
    <s v="18 Nordland"/>
    <x v="16"/>
    <s v="1853"/>
    <s v="1853 Evenes"/>
    <x v="372"/>
    <x v="6"/>
    <n v="22"/>
    <x v="0"/>
  </r>
  <r>
    <s v="18 Nordland"/>
    <x v="16"/>
    <s v="1853"/>
    <s v="1853 Evenes"/>
    <x v="372"/>
    <x v="7"/>
    <n v="20"/>
    <x v="0"/>
  </r>
  <r>
    <s v="18 Nordland"/>
    <x v="16"/>
    <s v="1853"/>
    <s v="1853 Evenes"/>
    <x v="372"/>
    <x v="8"/>
    <n v="19"/>
    <x v="0"/>
  </r>
  <r>
    <s v="18 Nordland"/>
    <x v="16"/>
    <s v="1853"/>
    <s v="1853 Evenes"/>
    <x v="372"/>
    <x v="9"/>
    <n v="22"/>
    <x v="0"/>
  </r>
  <r>
    <s v="18 Nordland"/>
    <x v="16"/>
    <s v="1853"/>
    <s v="1853 Evenes"/>
    <x v="372"/>
    <x v="10"/>
    <n v="19"/>
    <x v="0"/>
  </r>
  <r>
    <s v="18 Nordland"/>
    <x v="16"/>
    <s v="1853"/>
    <s v="1853 Evenes"/>
    <x v="372"/>
    <x v="11"/>
    <n v="35"/>
    <x v="0"/>
  </r>
  <r>
    <s v="18 Nordland"/>
    <x v="16"/>
    <s v="1853"/>
    <s v="1853 Evenes"/>
    <x v="372"/>
    <x v="12"/>
    <n v="23"/>
    <x v="0"/>
  </r>
  <r>
    <s v="18 Nordland"/>
    <x v="16"/>
    <s v="1854"/>
    <s v="1854 Ballangen"/>
    <x v="373"/>
    <x v="0"/>
    <n v="49"/>
    <x v="0"/>
  </r>
  <r>
    <s v="18 Nordland"/>
    <x v="16"/>
    <s v="1854"/>
    <s v="1854 Ballangen"/>
    <x v="373"/>
    <x v="1"/>
    <n v="40"/>
    <x v="0"/>
  </r>
  <r>
    <s v="18 Nordland"/>
    <x v="16"/>
    <s v="1854"/>
    <s v="1854 Ballangen"/>
    <x v="373"/>
    <x v="2"/>
    <n v="41"/>
    <x v="0"/>
  </r>
  <r>
    <s v="18 Nordland"/>
    <x v="16"/>
    <s v="1854"/>
    <s v="1854 Ballangen"/>
    <x v="373"/>
    <x v="3"/>
    <n v="49"/>
    <x v="0"/>
  </r>
  <r>
    <s v="18 Nordland"/>
    <x v="16"/>
    <s v="1854"/>
    <s v="1854 Ballangen"/>
    <x v="373"/>
    <x v="4"/>
    <n v="52"/>
    <x v="0"/>
  </r>
  <r>
    <s v="18 Nordland"/>
    <x v="16"/>
    <s v="1854"/>
    <s v="1854 Ballangen"/>
    <x v="373"/>
    <x v="5"/>
    <n v="52"/>
    <x v="0"/>
  </r>
  <r>
    <s v="18 Nordland"/>
    <x v="16"/>
    <s v="1854"/>
    <s v="1854 Ballangen"/>
    <x v="373"/>
    <x v="6"/>
    <n v="44"/>
    <x v="0"/>
  </r>
  <r>
    <s v="18 Nordland"/>
    <x v="16"/>
    <s v="1854"/>
    <s v="1854 Ballangen"/>
    <x v="373"/>
    <x v="7"/>
    <n v="39"/>
    <x v="0"/>
  </r>
  <r>
    <s v="18 Nordland"/>
    <x v="16"/>
    <s v="1854"/>
    <s v="1854 Ballangen"/>
    <x v="373"/>
    <x v="8"/>
    <n v="46"/>
    <x v="0"/>
  </r>
  <r>
    <s v="18 Nordland"/>
    <x v="16"/>
    <s v="1854"/>
    <s v="1854 Ballangen"/>
    <x v="373"/>
    <x v="9"/>
    <n v="48"/>
    <x v="0"/>
  </r>
  <r>
    <s v="18 Nordland"/>
    <x v="16"/>
    <s v="1854"/>
    <s v="1854 Ballangen"/>
    <x v="373"/>
    <x v="10"/>
    <n v="50"/>
    <x v="0"/>
  </r>
  <r>
    <s v="18 Nordland"/>
    <x v="16"/>
    <s v="1854"/>
    <s v="1854 Ballangen"/>
    <x v="373"/>
    <x v="11"/>
    <n v="39"/>
    <x v="0"/>
  </r>
  <r>
    <s v="18 Nordland"/>
    <x v="16"/>
    <s v="1854"/>
    <s v="1854 Ballangen"/>
    <x v="373"/>
    <x v="12"/>
    <n v="36"/>
    <x v="0"/>
  </r>
  <r>
    <s v="18 Nordland"/>
    <x v="16"/>
    <s v="1856"/>
    <s v="1856 Røst"/>
    <x v="374"/>
    <x v="0"/>
    <n v="7"/>
    <x v="0"/>
  </r>
  <r>
    <s v="18 Nordland"/>
    <x v="16"/>
    <s v="1856"/>
    <s v="1856 Røst"/>
    <x v="374"/>
    <x v="1"/>
    <n v="6"/>
    <x v="0"/>
  </r>
  <r>
    <s v="18 Nordland"/>
    <x v="16"/>
    <s v="1856"/>
    <s v="1856 Røst"/>
    <x v="374"/>
    <x v="2"/>
    <n v="6"/>
    <x v="0"/>
  </r>
  <r>
    <s v="18 Nordland"/>
    <x v="16"/>
    <s v="1856"/>
    <s v="1856 Røst"/>
    <x v="374"/>
    <x v="3"/>
    <n v="6"/>
    <x v="0"/>
  </r>
  <r>
    <s v="18 Nordland"/>
    <x v="16"/>
    <s v="1856"/>
    <s v="1856 Røst"/>
    <x v="374"/>
    <x v="4"/>
    <n v="4"/>
    <x v="0"/>
  </r>
  <r>
    <s v="18 Nordland"/>
    <x v="16"/>
    <s v="1856"/>
    <s v="1856 Røst"/>
    <x v="374"/>
    <x v="5"/>
    <n v="2"/>
    <x v="0"/>
  </r>
  <r>
    <s v="18 Nordland"/>
    <x v="16"/>
    <s v="1856"/>
    <s v="1856 Røst"/>
    <x v="374"/>
    <x v="6"/>
    <n v="1"/>
    <x v="0"/>
  </r>
  <r>
    <s v="18 Nordland"/>
    <x v="16"/>
    <s v="1856"/>
    <s v="1856 Røst"/>
    <x v="374"/>
    <x v="7"/>
    <n v="3"/>
    <x v="0"/>
  </r>
  <r>
    <s v="18 Nordland"/>
    <x v="16"/>
    <s v="1856"/>
    <s v="1856 Røst"/>
    <x v="374"/>
    <x v="8"/>
    <n v="2"/>
    <x v="0"/>
  </r>
  <r>
    <s v="18 Nordland"/>
    <x v="16"/>
    <s v="1856"/>
    <s v="1856 Røst"/>
    <x v="374"/>
    <x v="9"/>
    <n v="2"/>
    <x v="0"/>
  </r>
  <r>
    <s v="18 Nordland"/>
    <x v="16"/>
    <s v="1856"/>
    <s v="1856 Røst"/>
    <x v="374"/>
    <x v="10"/>
    <n v="3"/>
    <x v="0"/>
  </r>
  <r>
    <s v="18 Nordland"/>
    <x v="16"/>
    <s v="1856"/>
    <s v="1856 Røst"/>
    <x v="374"/>
    <x v="11"/>
    <n v="4"/>
    <x v="0"/>
  </r>
  <r>
    <s v="18 Nordland"/>
    <x v="16"/>
    <s v="1856"/>
    <s v="1856 Røst"/>
    <x v="374"/>
    <x v="12"/>
    <n v="2"/>
    <x v="0"/>
  </r>
  <r>
    <s v="18 Nordland"/>
    <x v="16"/>
    <s v="1857"/>
    <s v="1857 Værøy"/>
    <x v="375"/>
    <x v="0"/>
    <n v="2"/>
    <x v="0"/>
  </r>
  <r>
    <s v="18 Nordland"/>
    <x v="16"/>
    <s v="1857"/>
    <s v="1857 Værøy"/>
    <x v="375"/>
    <x v="1"/>
    <n v="2"/>
    <x v="0"/>
  </r>
  <r>
    <s v="18 Nordland"/>
    <x v="16"/>
    <s v="1857"/>
    <s v="1857 Værøy"/>
    <x v="375"/>
    <x v="2"/>
    <n v="3"/>
    <x v="0"/>
  </r>
  <r>
    <s v="18 Nordland"/>
    <x v="16"/>
    <s v="1857"/>
    <s v="1857 Værøy"/>
    <x v="375"/>
    <x v="3"/>
    <n v="2"/>
    <x v="0"/>
  </r>
  <r>
    <s v="18 Nordland"/>
    <x v="16"/>
    <s v="1857"/>
    <s v="1857 Værøy"/>
    <x v="375"/>
    <x v="4"/>
    <n v="0"/>
    <x v="0"/>
  </r>
  <r>
    <s v="18 Nordland"/>
    <x v="16"/>
    <s v="1857"/>
    <s v="1857 Værøy"/>
    <x v="375"/>
    <x v="5"/>
    <n v="0"/>
    <x v="0"/>
  </r>
  <r>
    <s v="18 Nordland"/>
    <x v="16"/>
    <s v="1857"/>
    <s v="1857 Værøy"/>
    <x v="375"/>
    <x v="6"/>
    <n v="0"/>
    <x v="0"/>
  </r>
  <r>
    <s v="18 Nordland"/>
    <x v="16"/>
    <s v="1857"/>
    <s v="1857 Værøy"/>
    <x v="375"/>
    <x v="7"/>
    <n v="0"/>
    <x v="0"/>
  </r>
  <r>
    <s v="18 Nordland"/>
    <x v="16"/>
    <s v="1857"/>
    <s v="1857 Værøy"/>
    <x v="375"/>
    <x v="8"/>
    <n v="0"/>
    <x v="0"/>
  </r>
  <r>
    <s v="18 Nordland"/>
    <x v="16"/>
    <s v="1857"/>
    <s v="1857 Værøy"/>
    <x v="375"/>
    <x v="9"/>
    <n v="0"/>
    <x v="0"/>
  </r>
  <r>
    <s v="18 Nordland"/>
    <x v="16"/>
    <s v="1857"/>
    <s v="1857 Værøy"/>
    <x v="375"/>
    <x v="10"/>
    <n v="0"/>
    <x v="0"/>
  </r>
  <r>
    <s v="18 Nordland"/>
    <x v="16"/>
    <s v="1857"/>
    <s v="1857 Værøy"/>
    <x v="375"/>
    <x v="11"/>
    <n v="0"/>
    <x v="0"/>
  </r>
  <r>
    <s v="18 Nordland"/>
    <x v="16"/>
    <s v="1857"/>
    <s v="1857 Værøy"/>
    <x v="375"/>
    <x v="12"/>
    <n v="0"/>
    <x v="0"/>
  </r>
  <r>
    <s v="18 Nordland"/>
    <x v="16"/>
    <s v="1859"/>
    <s v="1859 Flakstad"/>
    <x v="376"/>
    <x v="0"/>
    <n v="23"/>
    <x v="0"/>
  </r>
  <r>
    <s v="18 Nordland"/>
    <x v="16"/>
    <s v="1859"/>
    <s v="1859 Flakstad"/>
    <x v="376"/>
    <x v="1"/>
    <n v="21"/>
    <x v="0"/>
  </r>
  <r>
    <s v="18 Nordland"/>
    <x v="16"/>
    <s v="1859"/>
    <s v="1859 Flakstad"/>
    <x v="376"/>
    <x v="2"/>
    <n v="24"/>
    <x v="0"/>
  </r>
  <r>
    <s v="18 Nordland"/>
    <x v="16"/>
    <s v="1859"/>
    <s v="1859 Flakstad"/>
    <x v="376"/>
    <x v="3"/>
    <n v="18"/>
    <x v="0"/>
  </r>
  <r>
    <s v="18 Nordland"/>
    <x v="16"/>
    <s v="1859"/>
    <s v="1859 Flakstad"/>
    <x v="376"/>
    <x v="4"/>
    <n v="15"/>
    <x v="0"/>
  </r>
  <r>
    <s v="18 Nordland"/>
    <x v="16"/>
    <s v="1859"/>
    <s v="1859 Flakstad"/>
    <x v="376"/>
    <x v="5"/>
    <n v="18"/>
    <x v="0"/>
  </r>
  <r>
    <s v="18 Nordland"/>
    <x v="16"/>
    <s v="1859"/>
    <s v="1859 Flakstad"/>
    <x v="376"/>
    <x v="6"/>
    <n v="16"/>
    <x v="0"/>
  </r>
  <r>
    <s v="18 Nordland"/>
    <x v="16"/>
    <s v="1859"/>
    <s v="1859 Flakstad"/>
    <x v="376"/>
    <x v="7"/>
    <n v="19"/>
    <x v="0"/>
  </r>
  <r>
    <s v="18 Nordland"/>
    <x v="16"/>
    <s v="1859"/>
    <s v="1859 Flakstad"/>
    <x v="376"/>
    <x v="8"/>
    <n v="13"/>
    <x v="0"/>
  </r>
  <r>
    <s v="18 Nordland"/>
    <x v="16"/>
    <s v="1859"/>
    <s v="1859 Flakstad"/>
    <x v="376"/>
    <x v="9"/>
    <n v="16"/>
    <x v="0"/>
  </r>
  <r>
    <s v="18 Nordland"/>
    <x v="16"/>
    <s v="1859"/>
    <s v="1859 Flakstad"/>
    <x v="376"/>
    <x v="10"/>
    <n v="15"/>
    <x v="0"/>
  </r>
  <r>
    <s v="18 Nordland"/>
    <x v="16"/>
    <s v="1859"/>
    <s v="1859 Flakstad"/>
    <x v="376"/>
    <x v="11"/>
    <n v="16"/>
    <x v="0"/>
  </r>
  <r>
    <s v="18 Nordland"/>
    <x v="16"/>
    <s v="1859"/>
    <s v="1859 Flakstad"/>
    <x v="376"/>
    <x v="12"/>
    <n v="10"/>
    <x v="0"/>
  </r>
  <r>
    <s v="18 Nordland"/>
    <x v="16"/>
    <s v="1860"/>
    <s v="1860 Vestvågøy"/>
    <x v="377"/>
    <x v="0"/>
    <n v="247"/>
    <x v="0"/>
  </r>
  <r>
    <s v="18 Nordland"/>
    <x v="16"/>
    <s v="1860"/>
    <s v="1860 Vestvågøy"/>
    <x v="377"/>
    <x v="1"/>
    <n v="216"/>
    <x v="0"/>
  </r>
  <r>
    <s v="18 Nordland"/>
    <x v="16"/>
    <s v="1860"/>
    <s v="1860 Vestvågøy"/>
    <x v="377"/>
    <x v="2"/>
    <n v="207"/>
    <x v="0"/>
  </r>
  <r>
    <s v="18 Nordland"/>
    <x v="16"/>
    <s v="1860"/>
    <s v="1860 Vestvågøy"/>
    <x v="377"/>
    <x v="3"/>
    <n v="213"/>
    <x v="0"/>
  </r>
  <r>
    <s v="18 Nordland"/>
    <x v="16"/>
    <s v="1860"/>
    <s v="1860 Vestvågøy"/>
    <x v="377"/>
    <x v="4"/>
    <n v="205"/>
    <x v="0"/>
  </r>
  <r>
    <s v="18 Nordland"/>
    <x v="16"/>
    <s v="1860"/>
    <s v="1860 Vestvågøy"/>
    <x v="377"/>
    <x v="5"/>
    <n v="177"/>
    <x v="0"/>
  </r>
  <r>
    <s v="18 Nordland"/>
    <x v="16"/>
    <s v="1860"/>
    <s v="1860 Vestvågøy"/>
    <x v="377"/>
    <x v="6"/>
    <n v="208"/>
    <x v="0"/>
  </r>
  <r>
    <s v="18 Nordland"/>
    <x v="16"/>
    <s v="1860"/>
    <s v="1860 Vestvågøy"/>
    <x v="377"/>
    <x v="7"/>
    <n v="205"/>
    <x v="0"/>
  </r>
  <r>
    <s v="18 Nordland"/>
    <x v="16"/>
    <s v="1860"/>
    <s v="1860 Vestvågøy"/>
    <x v="377"/>
    <x v="8"/>
    <n v="189"/>
    <x v="0"/>
  </r>
  <r>
    <s v="18 Nordland"/>
    <x v="16"/>
    <s v="1860"/>
    <s v="1860 Vestvågøy"/>
    <x v="377"/>
    <x v="9"/>
    <n v="186"/>
    <x v="0"/>
  </r>
  <r>
    <s v="18 Nordland"/>
    <x v="16"/>
    <s v="1860"/>
    <s v="1860 Vestvågøy"/>
    <x v="377"/>
    <x v="10"/>
    <n v="190"/>
    <x v="0"/>
  </r>
  <r>
    <s v="18 Nordland"/>
    <x v="16"/>
    <s v="1860"/>
    <s v="1860 Vestvågøy"/>
    <x v="377"/>
    <x v="11"/>
    <n v="180"/>
    <x v="0"/>
  </r>
  <r>
    <s v="18 Nordland"/>
    <x v="16"/>
    <s v="1860"/>
    <s v="1860 Vestvågøy"/>
    <x v="377"/>
    <x v="12"/>
    <n v="150"/>
    <x v="0"/>
  </r>
  <r>
    <s v="18 Nordland"/>
    <x v="16"/>
    <s v="1865"/>
    <s v="1865 Vågan"/>
    <x v="378"/>
    <x v="0"/>
    <n v="68"/>
    <x v="0"/>
  </r>
  <r>
    <s v="18 Nordland"/>
    <x v="16"/>
    <s v="1865"/>
    <s v="1865 Vågan"/>
    <x v="378"/>
    <x v="1"/>
    <n v="51"/>
    <x v="0"/>
  </r>
  <r>
    <s v="18 Nordland"/>
    <x v="16"/>
    <s v="1865"/>
    <s v="1865 Vågan"/>
    <x v="378"/>
    <x v="2"/>
    <n v="67"/>
    <x v="0"/>
  </r>
  <r>
    <s v="18 Nordland"/>
    <x v="16"/>
    <s v="1865"/>
    <s v="1865 Vågan"/>
    <x v="378"/>
    <x v="3"/>
    <n v="67"/>
    <x v="0"/>
  </r>
  <r>
    <s v="18 Nordland"/>
    <x v="16"/>
    <s v="1865"/>
    <s v="1865 Vågan"/>
    <x v="378"/>
    <x v="4"/>
    <n v="62"/>
    <x v="0"/>
  </r>
  <r>
    <s v="18 Nordland"/>
    <x v="16"/>
    <s v="1865"/>
    <s v="1865 Vågan"/>
    <x v="378"/>
    <x v="5"/>
    <n v="60"/>
    <x v="0"/>
  </r>
  <r>
    <s v="18 Nordland"/>
    <x v="16"/>
    <s v="1865"/>
    <s v="1865 Vågan"/>
    <x v="378"/>
    <x v="6"/>
    <n v="69"/>
    <x v="0"/>
  </r>
  <r>
    <s v="18 Nordland"/>
    <x v="16"/>
    <s v="1865"/>
    <s v="1865 Vågan"/>
    <x v="378"/>
    <x v="7"/>
    <n v="71"/>
    <x v="0"/>
  </r>
  <r>
    <s v="18 Nordland"/>
    <x v="16"/>
    <s v="1865"/>
    <s v="1865 Vågan"/>
    <x v="378"/>
    <x v="8"/>
    <n v="64"/>
    <x v="0"/>
  </r>
  <r>
    <s v="18 Nordland"/>
    <x v="16"/>
    <s v="1865"/>
    <s v="1865 Vågan"/>
    <x v="378"/>
    <x v="9"/>
    <n v="62"/>
    <x v="0"/>
  </r>
  <r>
    <s v="18 Nordland"/>
    <x v="16"/>
    <s v="1865"/>
    <s v="1865 Vågan"/>
    <x v="378"/>
    <x v="10"/>
    <n v="55"/>
    <x v="0"/>
  </r>
  <r>
    <s v="18 Nordland"/>
    <x v="16"/>
    <s v="1865"/>
    <s v="1865 Vågan"/>
    <x v="378"/>
    <x v="11"/>
    <n v="59"/>
    <x v="0"/>
  </r>
  <r>
    <s v="18 Nordland"/>
    <x v="16"/>
    <s v="1865"/>
    <s v="1865 Vågan"/>
    <x v="378"/>
    <x v="12"/>
    <n v="49"/>
    <x v="0"/>
  </r>
  <r>
    <s v="18 Nordland"/>
    <x v="16"/>
    <s v="1866"/>
    <s v="1866 Hadsel"/>
    <x v="379"/>
    <x v="0"/>
    <n v="122"/>
    <x v="0"/>
  </r>
  <r>
    <s v="18 Nordland"/>
    <x v="16"/>
    <s v="1866"/>
    <s v="1866 Hadsel"/>
    <x v="379"/>
    <x v="1"/>
    <n v="110"/>
    <x v="0"/>
  </r>
  <r>
    <s v="18 Nordland"/>
    <x v="16"/>
    <s v="1866"/>
    <s v="1866 Hadsel"/>
    <x v="379"/>
    <x v="2"/>
    <n v="104"/>
    <x v="0"/>
  </r>
  <r>
    <s v="18 Nordland"/>
    <x v="16"/>
    <s v="1866"/>
    <s v="1866 Hadsel"/>
    <x v="379"/>
    <x v="3"/>
    <n v="114"/>
    <x v="0"/>
  </r>
  <r>
    <s v="18 Nordland"/>
    <x v="16"/>
    <s v="1866"/>
    <s v="1866 Hadsel"/>
    <x v="379"/>
    <x v="4"/>
    <n v="88"/>
    <x v="0"/>
  </r>
  <r>
    <s v="18 Nordland"/>
    <x v="16"/>
    <s v="1866"/>
    <s v="1866 Hadsel"/>
    <x v="379"/>
    <x v="5"/>
    <n v="102"/>
    <x v="0"/>
  </r>
  <r>
    <s v="18 Nordland"/>
    <x v="16"/>
    <s v="1866"/>
    <s v="1866 Hadsel"/>
    <x v="379"/>
    <x v="6"/>
    <n v="98"/>
    <x v="0"/>
  </r>
  <r>
    <s v="18 Nordland"/>
    <x v="16"/>
    <s v="1866"/>
    <s v="1866 Hadsel"/>
    <x v="379"/>
    <x v="7"/>
    <n v="92"/>
    <x v="0"/>
  </r>
  <r>
    <s v="18 Nordland"/>
    <x v="16"/>
    <s v="1866"/>
    <s v="1866 Hadsel"/>
    <x v="379"/>
    <x v="8"/>
    <n v="95"/>
    <x v="0"/>
  </r>
  <r>
    <s v="18 Nordland"/>
    <x v="16"/>
    <s v="1866"/>
    <s v="1866 Hadsel"/>
    <x v="379"/>
    <x v="9"/>
    <n v="92"/>
    <x v="0"/>
  </r>
  <r>
    <s v="18 Nordland"/>
    <x v="16"/>
    <s v="1866"/>
    <s v="1866 Hadsel"/>
    <x v="379"/>
    <x v="10"/>
    <n v="87"/>
    <x v="0"/>
  </r>
  <r>
    <s v="18 Nordland"/>
    <x v="16"/>
    <s v="1866"/>
    <s v="1866 Hadsel"/>
    <x v="379"/>
    <x v="11"/>
    <n v="91"/>
    <x v="0"/>
  </r>
  <r>
    <s v="18 Nordland"/>
    <x v="16"/>
    <s v="1866"/>
    <s v="1866 Hadsel"/>
    <x v="379"/>
    <x v="12"/>
    <n v="84"/>
    <x v="0"/>
  </r>
  <r>
    <s v="18 Nordland"/>
    <x v="16"/>
    <s v="1867"/>
    <s v="1867 Bø (Nordl.)"/>
    <x v="380"/>
    <x v="0"/>
    <n v="62"/>
    <x v="0"/>
  </r>
  <r>
    <s v="18 Nordland"/>
    <x v="16"/>
    <s v="1867"/>
    <s v="1867 Bø (Nordl.)"/>
    <x v="380"/>
    <x v="1"/>
    <n v="58"/>
    <x v="0"/>
  </r>
  <r>
    <s v="18 Nordland"/>
    <x v="16"/>
    <s v="1867"/>
    <s v="1867 Bø (Nordl.)"/>
    <x v="380"/>
    <x v="2"/>
    <n v="54"/>
    <x v="0"/>
  </r>
  <r>
    <s v="18 Nordland"/>
    <x v="16"/>
    <s v="1867"/>
    <s v="1867 Bø (Nordl.)"/>
    <x v="380"/>
    <x v="3"/>
    <n v="68"/>
    <x v="0"/>
  </r>
  <r>
    <s v="18 Nordland"/>
    <x v="16"/>
    <s v="1867"/>
    <s v="1867 Bø (Nordl.)"/>
    <x v="380"/>
    <x v="4"/>
    <n v="62"/>
    <x v="0"/>
  </r>
  <r>
    <s v="18 Nordland"/>
    <x v="16"/>
    <s v="1867"/>
    <s v="1867 Bø (Nordl.)"/>
    <x v="380"/>
    <x v="5"/>
    <n v="53"/>
    <x v="0"/>
  </r>
  <r>
    <s v="18 Nordland"/>
    <x v="16"/>
    <s v="1867"/>
    <s v="1867 Bø (Nordl.)"/>
    <x v="380"/>
    <x v="6"/>
    <n v="71"/>
    <x v="0"/>
  </r>
  <r>
    <s v="18 Nordland"/>
    <x v="16"/>
    <s v="1867"/>
    <s v="1867 Bø (Nordl.)"/>
    <x v="380"/>
    <x v="7"/>
    <n v="61"/>
    <x v="0"/>
  </r>
  <r>
    <s v="18 Nordland"/>
    <x v="16"/>
    <s v="1867"/>
    <s v="1867 Bø (Nordl.)"/>
    <x v="380"/>
    <x v="8"/>
    <n v="59"/>
    <x v="0"/>
  </r>
  <r>
    <s v="18 Nordland"/>
    <x v="16"/>
    <s v="1867"/>
    <s v="1867 Bø (Nordl.)"/>
    <x v="380"/>
    <x v="9"/>
    <n v="55"/>
    <x v="0"/>
  </r>
  <r>
    <s v="18 Nordland"/>
    <x v="16"/>
    <s v="1867"/>
    <s v="1867 Bø (Nordl.)"/>
    <x v="380"/>
    <x v="10"/>
    <n v="45"/>
    <x v="0"/>
  </r>
  <r>
    <s v="18 Nordland"/>
    <x v="16"/>
    <s v="1867"/>
    <s v="1867 Bø (Nordl.)"/>
    <x v="380"/>
    <x v="11"/>
    <n v="41"/>
    <x v="0"/>
  </r>
  <r>
    <s v="18 Nordland"/>
    <x v="16"/>
    <s v="1867"/>
    <s v="1867 Bø (Nordl.)"/>
    <x v="380"/>
    <x v="12"/>
    <n v="46"/>
    <x v="0"/>
  </r>
  <r>
    <s v="18 Nordland"/>
    <x v="16"/>
    <s v="1868"/>
    <s v="1868 Øksnes"/>
    <x v="381"/>
    <x v="0"/>
    <n v="22"/>
    <x v="0"/>
  </r>
  <r>
    <s v="18 Nordland"/>
    <x v="16"/>
    <s v="1868"/>
    <s v="1868 Øksnes"/>
    <x v="381"/>
    <x v="1"/>
    <n v="23"/>
    <x v="0"/>
  </r>
  <r>
    <s v="18 Nordland"/>
    <x v="16"/>
    <s v="1868"/>
    <s v="1868 Øksnes"/>
    <x v="381"/>
    <x v="2"/>
    <n v="21"/>
    <x v="0"/>
  </r>
  <r>
    <s v="18 Nordland"/>
    <x v="16"/>
    <s v="1868"/>
    <s v="1868 Øksnes"/>
    <x v="381"/>
    <x v="3"/>
    <n v="23"/>
    <x v="0"/>
  </r>
  <r>
    <s v="18 Nordland"/>
    <x v="16"/>
    <s v="1868"/>
    <s v="1868 Øksnes"/>
    <x v="381"/>
    <x v="4"/>
    <n v="20"/>
    <x v="0"/>
  </r>
  <r>
    <s v="18 Nordland"/>
    <x v="16"/>
    <s v="1868"/>
    <s v="1868 Øksnes"/>
    <x v="381"/>
    <x v="5"/>
    <n v="25"/>
    <x v="0"/>
  </r>
  <r>
    <s v="18 Nordland"/>
    <x v="16"/>
    <s v="1868"/>
    <s v="1868 Øksnes"/>
    <x v="381"/>
    <x v="6"/>
    <n v="27"/>
    <x v="0"/>
  </r>
  <r>
    <s v="18 Nordland"/>
    <x v="16"/>
    <s v="1868"/>
    <s v="1868 Øksnes"/>
    <x v="381"/>
    <x v="7"/>
    <n v="24"/>
    <x v="0"/>
  </r>
  <r>
    <s v="18 Nordland"/>
    <x v="16"/>
    <s v="1868"/>
    <s v="1868 Øksnes"/>
    <x v="381"/>
    <x v="8"/>
    <n v="16"/>
    <x v="0"/>
  </r>
  <r>
    <s v="18 Nordland"/>
    <x v="16"/>
    <s v="1868"/>
    <s v="1868 Øksnes"/>
    <x v="381"/>
    <x v="9"/>
    <n v="20"/>
    <x v="0"/>
  </r>
  <r>
    <s v="18 Nordland"/>
    <x v="16"/>
    <s v="1868"/>
    <s v="1868 Øksnes"/>
    <x v="381"/>
    <x v="10"/>
    <n v="21"/>
    <x v="0"/>
  </r>
  <r>
    <s v="18 Nordland"/>
    <x v="16"/>
    <s v="1868"/>
    <s v="1868 Øksnes"/>
    <x v="381"/>
    <x v="11"/>
    <n v="18"/>
    <x v="0"/>
  </r>
  <r>
    <s v="18 Nordland"/>
    <x v="16"/>
    <s v="1868"/>
    <s v="1868 Øksnes"/>
    <x v="381"/>
    <x v="12"/>
    <n v="28"/>
    <x v="0"/>
  </r>
  <r>
    <s v="18 Nordland"/>
    <x v="16"/>
    <s v="1870"/>
    <s v="1870 Sortland"/>
    <x v="382"/>
    <x v="0"/>
    <n v="114"/>
    <x v="0"/>
  </r>
  <r>
    <s v="18 Nordland"/>
    <x v="16"/>
    <s v="1870"/>
    <s v="1870 Sortland"/>
    <x v="382"/>
    <x v="1"/>
    <n v="92"/>
    <x v="0"/>
  </r>
  <r>
    <s v="18 Nordland"/>
    <x v="16"/>
    <s v="1870"/>
    <s v="1870 Sortland"/>
    <x v="382"/>
    <x v="2"/>
    <n v="87"/>
    <x v="0"/>
  </r>
  <r>
    <s v="18 Nordland"/>
    <x v="16"/>
    <s v="1870"/>
    <s v="1870 Sortland"/>
    <x v="382"/>
    <x v="3"/>
    <n v="103"/>
    <x v="0"/>
  </r>
  <r>
    <s v="18 Nordland"/>
    <x v="16"/>
    <s v="1870"/>
    <s v="1870 Sortland"/>
    <x v="382"/>
    <x v="4"/>
    <n v="102"/>
    <x v="0"/>
  </r>
  <r>
    <s v="18 Nordland"/>
    <x v="16"/>
    <s v="1870"/>
    <s v="1870 Sortland"/>
    <x v="382"/>
    <x v="5"/>
    <n v="97"/>
    <x v="0"/>
  </r>
  <r>
    <s v="18 Nordland"/>
    <x v="16"/>
    <s v="1870"/>
    <s v="1870 Sortland"/>
    <x v="382"/>
    <x v="6"/>
    <n v="105"/>
    <x v="0"/>
  </r>
  <r>
    <s v="18 Nordland"/>
    <x v="16"/>
    <s v="1870"/>
    <s v="1870 Sortland"/>
    <x v="382"/>
    <x v="7"/>
    <n v="101"/>
    <x v="0"/>
  </r>
  <r>
    <s v="18 Nordland"/>
    <x v="16"/>
    <s v="1870"/>
    <s v="1870 Sortland"/>
    <x v="382"/>
    <x v="8"/>
    <n v="110"/>
    <x v="0"/>
  </r>
  <r>
    <s v="18 Nordland"/>
    <x v="16"/>
    <s v="1870"/>
    <s v="1870 Sortland"/>
    <x v="382"/>
    <x v="9"/>
    <n v="106"/>
    <x v="0"/>
  </r>
  <r>
    <s v="18 Nordland"/>
    <x v="16"/>
    <s v="1870"/>
    <s v="1870 Sortland"/>
    <x v="382"/>
    <x v="10"/>
    <n v="106"/>
    <x v="0"/>
  </r>
  <r>
    <s v="18 Nordland"/>
    <x v="16"/>
    <s v="1870"/>
    <s v="1870 Sortland"/>
    <x v="382"/>
    <x v="11"/>
    <n v="115"/>
    <x v="0"/>
  </r>
  <r>
    <s v="18 Nordland"/>
    <x v="16"/>
    <s v="1870"/>
    <s v="1870 Sortland"/>
    <x v="382"/>
    <x v="12"/>
    <n v="96"/>
    <x v="0"/>
  </r>
  <r>
    <s v="18 Nordland"/>
    <x v="16"/>
    <s v="1871"/>
    <s v="1871 Andøy"/>
    <x v="383"/>
    <x v="0"/>
    <n v="78"/>
    <x v="0"/>
  </r>
  <r>
    <s v="18 Nordland"/>
    <x v="16"/>
    <s v="1871"/>
    <s v="1871 Andøy"/>
    <x v="383"/>
    <x v="1"/>
    <n v="69"/>
    <x v="0"/>
  </r>
  <r>
    <s v="18 Nordland"/>
    <x v="16"/>
    <s v="1871"/>
    <s v="1871 Andøy"/>
    <x v="383"/>
    <x v="2"/>
    <n v="67"/>
    <x v="0"/>
  </r>
  <r>
    <s v="18 Nordland"/>
    <x v="16"/>
    <s v="1871"/>
    <s v="1871 Andøy"/>
    <x v="383"/>
    <x v="3"/>
    <n v="75"/>
    <x v="0"/>
  </r>
  <r>
    <s v="18 Nordland"/>
    <x v="16"/>
    <s v="1871"/>
    <s v="1871 Andøy"/>
    <x v="383"/>
    <x v="4"/>
    <n v="58"/>
    <x v="0"/>
  </r>
  <r>
    <s v="18 Nordland"/>
    <x v="16"/>
    <s v="1871"/>
    <s v="1871 Andøy"/>
    <x v="383"/>
    <x v="5"/>
    <n v="54"/>
    <x v="0"/>
  </r>
  <r>
    <s v="18 Nordland"/>
    <x v="16"/>
    <s v="1871"/>
    <s v="1871 Andøy"/>
    <x v="383"/>
    <x v="6"/>
    <n v="63"/>
    <x v="0"/>
  </r>
  <r>
    <s v="18 Nordland"/>
    <x v="16"/>
    <s v="1871"/>
    <s v="1871 Andøy"/>
    <x v="383"/>
    <x v="7"/>
    <n v="70"/>
    <x v="0"/>
  </r>
  <r>
    <s v="18 Nordland"/>
    <x v="16"/>
    <s v="1871"/>
    <s v="1871 Andøy"/>
    <x v="383"/>
    <x v="8"/>
    <n v="56"/>
    <x v="0"/>
  </r>
  <r>
    <s v="18 Nordland"/>
    <x v="16"/>
    <s v="1871"/>
    <s v="1871 Andøy"/>
    <x v="383"/>
    <x v="9"/>
    <n v="61"/>
    <x v="0"/>
  </r>
  <r>
    <s v="18 Nordland"/>
    <x v="16"/>
    <s v="1871"/>
    <s v="1871 Andøy"/>
    <x v="383"/>
    <x v="10"/>
    <n v="61"/>
    <x v="0"/>
  </r>
  <r>
    <s v="18 Nordland"/>
    <x v="16"/>
    <s v="1871"/>
    <s v="1871 Andøy"/>
    <x v="383"/>
    <x v="11"/>
    <n v="57"/>
    <x v="0"/>
  </r>
  <r>
    <s v="18 Nordland"/>
    <x v="16"/>
    <s v="1871"/>
    <s v="1871 Andøy"/>
    <x v="383"/>
    <x v="12"/>
    <n v="50"/>
    <x v="0"/>
  </r>
  <r>
    <s v="18 Nordland"/>
    <x v="16"/>
    <s v="1874"/>
    <s v="1874 Moskenes"/>
    <x v="384"/>
    <x v="0"/>
    <n v="2"/>
    <x v="0"/>
  </r>
  <r>
    <s v="18 Nordland"/>
    <x v="16"/>
    <s v="1874"/>
    <s v="1874 Moskenes"/>
    <x v="384"/>
    <x v="1"/>
    <n v="1"/>
    <x v="0"/>
  </r>
  <r>
    <s v="18 Nordland"/>
    <x v="16"/>
    <s v="1874"/>
    <s v="1874 Moskenes"/>
    <x v="384"/>
    <x v="2"/>
    <n v="1"/>
    <x v="0"/>
  </r>
  <r>
    <s v="18 Nordland"/>
    <x v="16"/>
    <s v="1874"/>
    <s v="1874 Moskenes"/>
    <x v="384"/>
    <x v="3"/>
    <n v="2"/>
    <x v="0"/>
  </r>
  <r>
    <s v="18 Nordland"/>
    <x v="16"/>
    <s v="1874"/>
    <s v="1874 Moskenes"/>
    <x v="384"/>
    <x v="4"/>
    <n v="3"/>
    <x v="0"/>
  </r>
  <r>
    <s v="18 Nordland"/>
    <x v="16"/>
    <s v="1874"/>
    <s v="1874 Moskenes"/>
    <x v="384"/>
    <x v="5"/>
    <n v="1"/>
    <x v="0"/>
  </r>
  <r>
    <s v="18 Nordland"/>
    <x v="16"/>
    <s v="1874"/>
    <s v="1874 Moskenes"/>
    <x v="384"/>
    <x v="6"/>
    <n v="1"/>
    <x v="0"/>
  </r>
  <r>
    <s v="18 Nordland"/>
    <x v="16"/>
    <s v="1874"/>
    <s v="1874 Moskenes"/>
    <x v="384"/>
    <x v="7"/>
    <n v="1"/>
    <x v="0"/>
  </r>
  <r>
    <s v="18 Nordland"/>
    <x v="16"/>
    <s v="1874"/>
    <s v="1874 Moskenes"/>
    <x v="384"/>
    <x v="8"/>
    <n v="2"/>
    <x v="0"/>
  </r>
  <r>
    <s v="18 Nordland"/>
    <x v="16"/>
    <s v="1874"/>
    <s v="1874 Moskenes"/>
    <x v="384"/>
    <x v="9"/>
    <n v="0"/>
    <x v="0"/>
  </r>
  <r>
    <s v="18 Nordland"/>
    <x v="16"/>
    <s v="1874"/>
    <s v="1874 Moskenes"/>
    <x v="384"/>
    <x v="10"/>
    <n v="0"/>
    <x v="0"/>
  </r>
  <r>
    <s v="18 Nordland"/>
    <x v="16"/>
    <s v="1874"/>
    <s v="1874 Moskenes"/>
    <x v="384"/>
    <x v="11"/>
    <n v="0"/>
    <x v="0"/>
  </r>
  <r>
    <s v="18 Nordland"/>
    <x v="16"/>
    <s v="1874"/>
    <s v="1874 Moskenes"/>
    <x v="384"/>
    <x v="12"/>
    <n v="0"/>
    <x v="0"/>
  </r>
  <r>
    <s v="19 Troms"/>
    <x v="17"/>
    <s v="1902"/>
    <s v="1902 Tromsø"/>
    <x v="385"/>
    <x v="0"/>
    <n v="222"/>
    <x v="0"/>
  </r>
  <r>
    <s v="19 Troms"/>
    <x v="17"/>
    <s v="1902"/>
    <s v="1902 Tromsø"/>
    <x v="385"/>
    <x v="1"/>
    <n v="189"/>
    <x v="0"/>
  </r>
  <r>
    <s v="19 Troms"/>
    <x v="17"/>
    <s v="1902"/>
    <s v="1902 Tromsø"/>
    <x v="385"/>
    <x v="2"/>
    <n v="193"/>
    <x v="0"/>
  </r>
  <r>
    <s v="19 Troms"/>
    <x v="17"/>
    <s v="1902"/>
    <s v="1902 Tromsø"/>
    <x v="385"/>
    <x v="3"/>
    <n v="201"/>
    <x v="0"/>
  </r>
  <r>
    <s v="19 Troms"/>
    <x v="17"/>
    <s v="1902"/>
    <s v="1902 Tromsø"/>
    <x v="385"/>
    <x v="4"/>
    <n v="173"/>
    <x v="0"/>
  </r>
  <r>
    <s v="19 Troms"/>
    <x v="17"/>
    <s v="1902"/>
    <s v="1902 Tromsø"/>
    <x v="385"/>
    <x v="5"/>
    <n v="170"/>
    <x v="0"/>
  </r>
  <r>
    <s v="19 Troms"/>
    <x v="17"/>
    <s v="1902"/>
    <s v="1902 Tromsø"/>
    <x v="385"/>
    <x v="6"/>
    <n v="180"/>
    <x v="0"/>
  </r>
  <r>
    <s v="19 Troms"/>
    <x v="17"/>
    <s v="1902"/>
    <s v="1902 Tromsø"/>
    <x v="385"/>
    <x v="7"/>
    <n v="158"/>
    <x v="0"/>
  </r>
  <r>
    <s v="19 Troms"/>
    <x v="17"/>
    <s v="1902"/>
    <s v="1902 Tromsø"/>
    <x v="385"/>
    <x v="8"/>
    <n v="155"/>
    <x v="0"/>
  </r>
  <r>
    <s v="19 Troms"/>
    <x v="17"/>
    <s v="1902"/>
    <s v="1902 Tromsø"/>
    <x v="385"/>
    <x v="9"/>
    <n v="133"/>
    <x v="0"/>
  </r>
  <r>
    <s v="19 Troms"/>
    <x v="17"/>
    <s v="1902"/>
    <s v="1902 Tromsø"/>
    <x v="385"/>
    <x v="10"/>
    <n v="124"/>
    <x v="0"/>
  </r>
  <r>
    <s v="19 Troms"/>
    <x v="17"/>
    <s v="1902"/>
    <s v="1902 Tromsø"/>
    <x v="385"/>
    <x v="11"/>
    <n v="108"/>
    <x v="0"/>
  </r>
  <r>
    <s v="19 Troms"/>
    <x v="17"/>
    <s v="1902"/>
    <s v="1902 Tromsø"/>
    <x v="385"/>
    <x v="12"/>
    <n v="118"/>
    <x v="0"/>
  </r>
  <r>
    <s v="19 Troms"/>
    <x v="17"/>
    <s v="1903"/>
    <s v="1903 Harstad"/>
    <x v="386"/>
    <x v="0"/>
    <n v="163"/>
    <x v="0"/>
  </r>
  <r>
    <s v="19 Troms"/>
    <x v="17"/>
    <s v="1903"/>
    <s v="1903 Harstad"/>
    <x v="386"/>
    <x v="1"/>
    <n v="149"/>
    <x v="0"/>
  </r>
  <r>
    <s v="19 Troms"/>
    <x v="17"/>
    <s v="1903"/>
    <s v="1903 Harstad"/>
    <x v="386"/>
    <x v="2"/>
    <n v="151"/>
    <x v="0"/>
  </r>
  <r>
    <s v="19 Troms"/>
    <x v="17"/>
    <s v="1903"/>
    <s v="1903 Harstad"/>
    <x v="386"/>
    <x v="3"/>
    <n v="136"/>
    <x v="0"/>
  </r>
  <r>
    <s v="19 Troms"/>
    <x v="17"/>
    <s v="1903"/>
    <s v="1903 Harstad"/>
    <x v="386"/>
    <x v="4"/>
    <n v="149"/>
    <x v="0"/>
  </r>
  <r>
    <s v="19 Troms"/>
    <x v="17"/>
    <s v="1903"/>
    <s v="1903 Harstad"/>
    <x v="386"/>
    <x v="5"/>
    <n v="141"/>
    <x v="0"/>
  </r>
  <r>
    <s v="19 Troms"/>
    <x v="17"/>
    <s v="1903"/>
    <s v="1903 Harstad"/>
    <x v="386"/>
    <x v="6"/>
    <n v="140"/>
    <x v="0"/>
  </r>
  <r>
    <s v="19 Troms"/>
    <x v="17"/>
    <s v="1903"/>
    <s v="1903 Harstad"/>
    <x v="386"/>
    <x v="7"/>
    <n v="145"/>
    <x v="0"/>
  </r>
  <r>
    <s v="19 Troms"/>
    <x v="17"/>
    <s v="1903"/>
    <s v="1903 Harstad"/>
    <x v="386"/>
    <x v="8"/>
    <n v="149"/>
    <x v="0"/>
  </r>
  <r>
    <s v="19 Troms"/>
    <x v="17"/>
    <s v="1903"/>
    <s v="1903 Harstad"/>
    <x v="386"/>
    <x v="9"/>
    <n v="137"/>
    <x v="0"/>
  </r>
  <r>
    <s v="19 Troms"/>
    <x v="17"/>
    <s v="1903"/>
    <s v="1903 Harstad"/>
    <x v="386"/>
    <x v="10"/>
    <n v="126"/>
    <x v="0"/>
  </r>
  <r>
    <s v="19 Troms"/>
    <x v="17"/>
    <s v="1903"/>
    <s v="1903 Harstad"/>
    <x v="386"/>
    <x v="11"/>
    <n v="117"/>
    <x v="0"/>
  </r>
  <r>
    <s v="19 Troms"/>
    <x v="17"/>
    <s v="1903"/>
    <s v="1903 Harstad"/>
    <x v="386"/>
    <x v="12"/>
    <n v="111"/>
    <x v="0"/>
  </r>
  <r>
    <s v="19 Troms"/>
    <x v="17"/>
    <s v="1911"/>
    <s v="1911 Kvæfjord"/>
    <x v="387"/>
    <x v="0"/>
    <n v="90"/>
    <x v="0"/>
  </r>
  <r>
    <s v="19 Troms"/>
    <x v="17"/>
    <s v="1911"/>
    <s v="1911 Kvæfjord"/>
    <x v="387"/>
    <x v="1"/>
    <n v="84"/>
    <x v="0"/>
  </r>
  <r>
    <s v="19 Troms"/>
    <x v="17"/>
    <s v="1911"/>
    <s v="1911 Kvæfjord"/>
    <x v="387"/>
    <x v="2"/>
    <n v="81"/>
    <x v="0"/>
  </r>
  <r>
    <s v="19 Troms"/>
    <x v="17"/>
    <s v="1911"/>
    <s v="1911 Kvæfjord"/>
    <x v="387"/>
    <x v="3"/>
    <n v="92"/>
    <x v="0"/>
  </r>
  <r>
    <s v="19 Troms"/>
    <x v="17"/>
    <s v="1911"/>
    <s v="1911 Kvæfjord"/>
    <x v="387"/>
    <x v="4"/>
    <n v="87"/>
    <x v="0"/>
  </r>
  <r>
    <s v="19 Troms"/>
    <x v="17"/>
    <s v="1911"/>
    <s v="1911 Kvæfjord"/>
    <x v="387"/>
    <x v="5"/>
    <n v="89"/>
    <x v="0"/>
  </r>
  <r>
    <s v="19 Troms"/>
    <x v="17"/>
    <s v="1911"/>
    <s v="1911 Kvæfjord"/>
    <x v="387"/>
    <x v="6"/>
    <n v="99"/>
    <x v="0"/>
  </r>
  <r>
    <s v="19 Troms"/>
    <x v="17"/>
    <s v="1911"/>
    <s v="1911 Kvæfjord"/>
    <x v="387"/>
    <x v="7"/>
    <n v="91"/>
    <x v="0"/>
  </r>
  <r>
    <s v="19 Troms"/>
    <x v="17"/>
    <s v="1911"/>
    <s v="1911 Kvæfjord"/>
    <x v="387"/>
    <x v="8"/>
    <n v="86"/>
    <x v="0"/>
  </r>
  <r>
    <s v="19 Troms"/>
    <x v="17"/>
    <s v="1911"/>
    <s v="1911 Kvæfjord"/>
    <x v="387"/>
    <x v="9"/>
    <n v="84"/>
    <x v="0"/>
  </r>
  <r>
    <s v="19 Troms"/>
    <x v="17"/>
    <s v="1911"/>
    <s v="1911 Kvæfjord"/>
    <x v="387"/>
    <x v="10"/>
    <n v="85"/>
    <x v="0"/>
  </r>
  <r>
    <s v="19 Troms"/>
    <x v="17"/>
    <s v="1911"/>
    <s v="1911 Kvæfjord"/>
    <x v="387"/>
    <x v="11"/>
    <n v="76"/>
    <x v="0"/>
  </r>
  <r>
    <s v="19 Troms"/>
    <x v="17"/>
    <s v="1911"/>
    <s v="1911 Kvæfjord"/>
    <x v="387"/>
    <x v="12"/>
    <n v="63"/>
    <x v="0"/>
  </r>
  <r>
    <s v="19 Troms"/>
    <x v="17"/>
    <s v="1913"/>
    <s v="1913 Skånland"/>
    <x v="388"/>
    <x v="0"/>
    <n v="41"/>
    <x v="0"/>
  </r>
  <r>
    <s v="19 Troms"/>
    <x v="17"/>
    <s v="1913"/>
    <s v="1913 Skånland"/>
    <x v="388"/>
    <x v="1"/>
    <n v="31"/>
    <x v="0"/>
  </r>
  <r>
    <s v="19 Troms"/>
    <x v="17"/>
    <s v="1913"/>
    <s v="1913 Skånland"/>
    <x v="388"/>
    <x v="2"/>
    <n v="34"/>
    <x v="0"/>
  </r>
  <r>
    <s v="19 Troms"/>
    <x v="17"/>
    <s v="1913"/>
    <s v="1913 Skånland"/>
    <x v="388"/>
    <x v="3"/>
    <n v="41"/>
    <x v="0"/>
  </r>
  <r>
    <s v="19 Troms"/>
    <x v="17"/>
    <s v="1913"/>
    <s v="1913 Skånland"/>
    <x v="388"/>
    <x v="4"/>
    <n v="30"/>
    <x v="0"/>
  </r>
  <r>
    <s v="19 Troms"/>
    <x v="17"/>
    <s v="1913"/>
    <s v="1913 Skånland"/>
    <x v="388"/>
    <x v="5"/>
    <n v="43"/>
    <x v="0"/>
  </r>
  <r>
    <s v="19 Troms"/>
    <x v="17"/>
    <s v="1913"/>
    <s v="1913 Skånland"/>
    <x v="388"/>
    <x v="6"/>
    <n v="44"/>
    <x v="0"/>
  </r>
  <r>
    <s v="19 Troms"/>
    <x v="17"/>
    <s v="1913"/>
    <s v="1913 Skånland"/>
    <x v="388"/>
    <x v="7"/>
    <n v="34"/>
    <x v="0"/>
  </r>
  <r>
    <s v="19 Troms"/>
    <x v="17"/>
    <s v="1913"/>
    <s v="1913 Skånland"/>
    <x v="388"/>
    <x v="8"/>
    <n v="34"/>
    <x v="0"/>
  </r>
  <r>
    <s v="19 Troms"/>
    <x v="17"/>
    <s v="1913"/>
    <s v="1913 Skånland"/>
    <x v="388"/>
    <x v="9"/>
    <n v="35"/>
    <x v="0"/>
  </r>
  <r>
    <s v="19 Troms"/>
    <x v="17"/>
    <s v="1913"/>
    <s v="1913 Skånland"/>
    <x v="388"/>
    <x v="10"/>
    <n v="38"/>
    <x v="0"/>
  </r>
  <r>
    <s v="19 Troms"/>
    <x v="17"/>
    <s v="1913"/>
    <s v="1913 Skånland"/>
    <x v="388"/>
    <x v="11"/>
    <n v="42"/>
    <x v="0"/>
  </r>
  <r>
    <s v="19 Troms"/>
    <x v="17"/>
    <s v="1913"/>
    <s v="1913 Skånland"/>
    <x v="388"/>
    <x v="12"/>
    <n v="31"/>
    <x v="0"/>
  </r>
  <r>
    <s v="19 Troms"/>
    <x v="17"/>
    <s v="1917"/>
    <s v="1917 Ibestad"/>
    <x v="389"/>
    <x v="0"/>
    <n v="49"/>
    <x v="0"/>
  </r>
  <r>
    <s v="19 Troms"/>
    <x v="17"/>
    <s v="1917"/>
    <s v="1917 Ibestad"/>
    <x v="389"/>
    <x v="1"/>
    <n v="38"/>
    <x v="0"/>
  </r>
  <r>
    <s v="19 Troms"/>
    <x v="17"/>
    <s v="1917"/>
    <s v="1917 Ibestad"/>
    <x v="389"/>
    <x v="2"/>
    <n v="38"/>
    <x v="0"/>
  </r>
  <r>
    <s v="19 Troms"/>
    <x v="17"/>
    <s v="1917"/>
    <s v="1917 Ibestad"/>
    <x v="389"/>
    <x v="3"/>
    <n v="44"/>
    <x v="0"/>
  </r>
  <r>
    <s v="19 Troms"/>
    <x v="17"/>
    <s v="1917"/>
    <s v="1917 Ibestad"/>
    <x v="389"/>
    <x v="4"/>
    <n v="39"/>
    <x v="0"/>
  </r>
  <r>
    <s v="19 Troms"/>
    <x v="17"/>
    <s v="1917"/>
    <s v="1917 Ibestad"/>
    <x v="389"/>
    <x v="5"/>
    <n v="33"/>
    <x v="0"/>
  </r>
  <r>
    <s v="19 Troms"/>
    <x v="17"/>
    <s v="1917"/>
    <s v="1917 Ibestad"/>
    <x v="389"/>
    <x v="6"/>
    <n v="36"/>
    <x v="0"/>
  </r>
  <r>
    <s v="19 Troms"/>
    <x v="17"/>
    <s v="1917"/>
    <s v="1917 Ibestad"/>
    <x v="389"/>
    <x v="7"/>
    <n v="38"/>
    <x v="0"/>
  </r>
  <r>
    <s v="19 Troms"/>
    <x v="17"/>
    <s v="1917"/>
    <s v="1917 Ibestad"/>
    <x v="389"/>
    <x v="8"/>
    <n v="34"/>
    <x v="0"/>
  </r>
  <r>
    <s v="19 Troms"/>
    <x v="17"/>
    <s v="1917"/>
    <s v="1917 Ibestad"/>
    <x v="389"/>
    <x v="9"/>
    <n v="33"/>
    <x v="0"/>
  </r>
  <r>
    <s v="19 Troms"/>
    <x v="17"/>
    <s v="1917"/>
    <s v="1917 Ibestad"/>
    <x v="389"/>
    <x v="10"/>
    <n v="29"/>
    <x v="0"/>
  </r>
  <r>
    <s v="19 Troms"/>
    <x v="17"/>
    <s v="1917"/>
    <s v="1917 Ibestad"/>
    <x v="389"/>
    <x v="11"/>
    <n v="32"/>
    <x v="0"/>
  </r>
  <r>
    <s v="19 Troms"/>
    <x v="17"/>
    <s v="1917"/>
    <s v="1917 Ibestad"/>
    <x v="389"/>
    <x v="12"/>
    <n v="33"/>
    <x v="0"/>
  </r>
  <r>
    <s v="19 Troms"/>
    <x v="17"/>
    <s v="1919"/>
    <s v="1919 Gratangen"/>
    <x v="390"/>
    <x v="0"/>
    <n v="20"/>
    <x v="0"/>
  </r>
  <r>
    <s v="19 Troms"/>
    <x v="17"/>
    <s v="1919"/>
    <s v="1919 Gratangen"/>
    <x v="390"/>
    <x v="1"/>
    <n v="23"/>
    <x v="0"/>
  </r>
  <r>
    <s v="19 Troms"/>
    <x v="17"/>
    <s v="1919"/>
    <s v="1919 Gratangen"/>
    <x v="390"/>
    <x v="2"/>
    <n v="26"/>
    <x v="0"/>
  </r>
  <r>
    <s v="19 Troms"/>
    <x v="17"/>
    <s v="1919"/>
    <s v="1919 Gratangen"/>
    <x v="390"/>
    <x v="3"/>
    <n v="23"/>
    <x v="0"/>
  </r>
  <r>
    <s v="19 Troms"/>
    <x v="17"/>
    <s v="1919"/>
    <s v="1919 Gratangen"/>
    <x v="390"/>
    <x v="4"/>
    <n v="16"/>
    <x v="0"/>
  </r>
  <r>
    <s v="19 Troms"/>
    <x v="17"/>
    <s v="1919"/>
    <s v="1919 Gratangen"/>
    <x v="390"/>
    <x v="5"/>
    <n v="17"/>
    <x v="0"/>
  </r>
  <r>
    <s v="19 Troms"/>
    <x v="17"/>
    <s v="1919"/>
    <s v="1919 Gratangen"/>
    <x v="390"/>
    <x v="6"/>
    <n v="17"/>
    <x v="0"/>
  </r>
  <r>
    <s v="19 Troms"/>
    <x v="17"/>
    <s v="1919"/>
    <s v="1919 Gratangen"/>
    <x v="390"/>
    <x v="7"/>
    <n v="15"/>
    <x v="0"/>
  </r>
  <r>
    <s v="19 Troms"/>
    <x v="17"/>
    <s v="1919"/>
    <s v="1919 Gratangen"/>
    <x v="390"/>
    <x v="8"/>
    <n v="18"/>
    <x v="0"/>
  </r>
  <r>
    <s v="19 Troms"/>
    <x v="17"/>
    <s v="1919"/>
    <s v="1919 Gratangen"/>
    <x v="390"/>
    <x v="9"/>
    <n v="17"/>
    <x v="0"/>
  </r>
  <r>
    <s v="19 Troms"/>
    <x v="17"/>
    <s v="1919"/>
    <s v="1919 Gratangen"/>
    <x v="390"/>
    <x v="10"/>
    <n v="19"/>
    <x v="0"/>
  </r>
  <r>
    <s v="19 Troms"/>
    <x v="17"/>
    <s v="1919"/>
    <s v="1919 Gratangen"/>
    <x v="390"/>
    <x v="11"/>
    <n v="16"/>
    <x v="0"/>
  </r>
  <r>
    <s v="19 Troms"/>
    <x v="17"/>
    <s v="1919"/>
    <s v="1919 Gratangen"/>
    <x v="390"/>
    <x v="12"/>
    <n v="18"/>
    <x v="0"/>
  </r>
  <r>
    <s v="19 Troms"/>
    <x v="17"/>
    <s v="1920"/>
    <s v="1920 Lavangen"/>
    <x v="391"/>
    <x v="0"/>
    <n v="21"/>
    <x v="0"/>
  </r>
  <r>
    <s v="19 Troms"/>
    <x v="17"/>
    <s v="1920"/>
    <s v="1920 Lavangen"/>
    <x v="391"/>
    <x v="1"/>
    <n v="14"/>
    <x v="0"/>
  </r>
  <r>
    <s v="19 Troms"/>
    <x v="17"/>
    <s v="1920"/>
    <s v="1920 Lavangen"/>
    <x v="391"/>
    <x v="2"/>
    <n v="19"/>
    <x v="0"/>
  </r>
  <r>
    <s v="19 Troms"/>
    <x v="17"/>
    <s v="1920"/>
    <s v="1920 Lavangen"/>
    <x v="391"/>
    <x v="3"/>
    <n v="21"/>
    <x v="0"/>
  </r>
  <r>
    <s v="19 Troms"/>
    <x v="17"/>
    <s v="1920"/>
    <s v="1920 Lavangen"/>
    <x v="391"/>
    <x v="4"/>
    <n v="19"/>
    <x v="0"/>
  </r>
  <r>
    <s v="19 Troms"/>
    <x v="17"/>
    <s v="1920"/>
    <s v="1920 Lavangen"/>
    <x v="391"/>
    <x v="5"/>
    <n v="16"/>
    <x v="0"/>
  </r>
  <r>
    <s v="19 Troms"/>
    <x v="17"/>
    <s v="1920"/>
    <s v="1920 Lavangen"/>
    <x v="391"/>
    <x v="6"/>
    <n v="23"/>
    <x v="0"/>
  </r>
  <r>
    <s v="19 Troms"/>
    <x v="17"/>
    <s v="1920"/>
    <s v="1920 Lavangen"/>
    <x v="391"/>
    <x v="7"/>
    <n v="20"/>
    <x v="0"/>
  </r>
  <r>
    <s v="19 Troms"/>
    <x v="17"/>
    <s v="1920"/>
    <s v="1920 Lavangen"/>
    <x v="391"/>
    <x v="8"/>
    <n v="16"/>
    <x v="0"/>
  </r>
  <r>
    <s v="19 Troms"/>
    <x v="17"/>
    <s v="1920"/>
    <s v="1920 Lavangen"/>
    <x v="391"/>
    <x v="9"/>
    <n v="18"/>
    <x v="0"/>
  </r>
  <r>
    <s v="19 Troms"/>
    <x v="17"/>
    <s v="1920"/>
    <s v="1920 Lavangen"/>
    <x v="391"/>
    <x v="10"/>
    <n v="20"/>
    <x v="0"/>
  </r>
  <r>
    <s v="19 Troms"/>
    <x v="17"/>
    <s v="1920"/>
    <s v="1920 Lavangen"/>
    <x v="391"/>
    <x v="11"/>
    <n v="17"/>
    <x v="0"/>
  </r>
  <r>
    <s v="19 Troms"/>
    <x v="17"/>
    <s v="1920"/>
    <s v="1920 Lavangen"/>
    <x v="391"/>
    <x v="12"/>
    <n v="20"/>
    <x v="0"/>
  </r>
  <r>
    <s v="19 Troms"/>
    <x v="17"/>
    <s v="1922"/>
    <s v="1922 Bardu"/>
    <x v="392"/>
    <x v="0"/>
    <n v="65"/>
    <x v="0"/>
  </r>
  <r>
    <s v="19 Troms"/>
    <x v="17"/>
    <s v="1922"/>
    <s v="1922 Bardu"/>
    <x v="392"/>
    <x v="1"/>
    <n v="61"/>
    <x v="0"/>
  </r>
  <r>
    <s v="19 Troms"/>
    <x v="17"/>
    <s v="1922"/>
    <s v="1922 Bardu"/>
    <x v="392"/>
    <x v="2"/>
    <n v="62"/>
    <x v="0"/>
  </r>
  <r>
    <s v="19 Troms"/>
    <x v="17"/>
    <s v="1922"/>
    <s v="1922 Bardu"/>
    <x v="392"/>
    <x v="3"/>
    <n v="57"/>
    <x v="0"/>
  </r>
  <r>
    <s v="19 Troms"/>
    <x v="17"/>
    <s v="1922"/>
    <s v="1922 Bardu"/>
    <x v="392"/>
    <x v="4"/>
    <n v="62"/>
    <x v="0"/>
  </r>
  <r>
    <s v="19 Troms"/>
    <x v="17"/>
    <s v="1922"/>
    <s v="1922 Bardu"/>
    <x v="392"/>
    <x v="5"/>
    <n v="67"/>
    <x v="0"/>
  </r>
  <r>
    <s v="19 Troms"/>
    <x v="17"/>
    <s v="1922"/>
    <s v="1922 Bardu"/>
    <x v="392"/>
    <x v="6"/>
    <n v="65"/>
    <x v="0"/>
  </r>
  <r>
    <s v="19 Troms"/>
    <x v="17"/>
    <s v="1922"/>
    <s v="1922 Bardu"/>
    <x v="392"/>
    <x v="7"/>
    <n v="76"/>
    <x v="0"/>
  </r>
  <r>
    <s v="19 Troms"/>
    <x v="17"/>
    <s v="1922"/>
    <s v="1922 Bardu"/>
    <x v="392"/>
    <x v="8"/>
    <n v="65"/>
    <x v="0"/>
  </r>
  <r>
    <s v="19 Troms"/>
    <x v="17"/>
    <s v="1922"/>
    <s v="1922 Bardu"/>
    <x v="392"/>
    <x v="9"/>
    <n v="63"/>
    <x v="0"/>
  </r>
  <r>
    <s v="19 Troms"/>
    <x v="17"/>
    <s v="1922"/>
    <s v="1922 Bardu"/>
    <x v="392"/>
    <x v="10"/>
    <n v="65"/>
    <x v="0"/>
  </r>
  <r>
    <s v="19 Troms"/>
    <x v="17"/>
    <s v="1922"/>
    <s v="1922 Bardu"/>
    <x v="392"/>
    <x v="11"/>
    <n v="61"/>
    <x v="0"/>
  </r>
  <r>
    <s v="19 Troms"/>
    <x v="17"/>
    <s v="1922"/>
    <s v="1922 Bardu"/>
    <x v="392"/>
    <x v="12"/>
    <n v="59"/>
    <x v="0"/>
  </r>
  <r>
    <s v="19 Troms"/>
    <x v="17"/>
    <s v="1923"/>
    <s v="1923 Salangen"/>
    <x v="393"/>
    <x v="0"/>
    <n v="44"/>
    <x v="0"/>
  </r>
  <r>
    <s v="19 Troms"/>
    <x v="17"/>
    <s v="1923"/>
    <s v="1923 Salangen"/>
    <x v="393"/>
    <x v="1"/>
    <n v="41"/>
    <x v="0"/>
  </r>
  <r>
    <s v="19 Troms"/>
    <x v="17"/>
    <s v="1923"/>
    <s v="1923 Salangen"/>
    <x v="393"/>
    <x v="2"/>
    <n v="36"/>
    <x v="0"/>
  </r>
  <r>
    <s v="19 Troms"/>
    <x v="17"/>
    <s v="1923"/>
    <s v="1923 Salangen"/>
    <x v="393"/>
    <x v="3"/>
    <n v="43"/>
    <x v="0"/>
  </r>
  <r>
    <s v="19 Troms"/>
    <x v="17"/>
    <s v="1923"/>
    <s v="1923 Salangen"/>
    <x v="393"/>
    <x v="4"/>
    <n v="45"/>
    <x v="0"/>
  </r>
  <r>
    <s v="19 Troms"/>
    <x v="17"/>
    <s v="1923"/>
    <s v="1923 Salangen"/>
    <x v="393"/>
    <x v="5"/>
    <n v="44"/>
    <x v="0"/>
  </r>
  <r>
    <s v="19 Troms"/>
    <x v="17"/>
    <s v="1923"/>
    <s v="1923 Salangen"/>
    <x v="393"/>
    <x v="6"/>
    <n v="47"/>
    <x v="0"/>
  </r>
  <r>
    <s v="19 Troms"/>
    <x v="17"/>
    <s v="1923"/>
    <s v="1923 Salangen"/>
    <x v="393"/>
    <x v="7"/>
    <n v="39"/>
    <x v="0"/>
  </r>
  <r>
    <s v="19 Troms"/>
    <x v="17"/>
    <s v="1923"/>
    <s v="1923 Salangen"/>
    <x v="393"/>
    <x v="8"/>
    <n v="42"/>
    <x v="0"/>
  </r>
  <r>
    <s v="19 Troms"/>
    <x v="17"/>
    <s v="1923"/>
    <s v="1923 Salangen"/>
    <x v="393"/>
    <x v="9"/>
    <n v="39"/>
    <x v="0"/>
  </r>
  <r>
    <s v="19 Troms"/>
    <x v="17"/>
    <s v="1923"/>
    <s v="1923 Salangen"/>
    <x v="393"/>
    <x v="10"/>
    <n v="39"/>
    <x v="0"/>
  </r>
  <r>
    <s v="19 Troms"/>
    <x v="17"/>
    <s v="1923"/>
    <s v="1923 Salangen"/>
    <x v="393"/>
    <x v="11"/>
    <n v="39"/>
    <x v="0"/>
  </r>
  <r>
    <s v="19 Troms"/>
    <x v="17"/>
    <s v="1923"/>
    <s v="1923 Salangen"/>
    <x v="393"/>
    <x v="12"/>
    <n v="33"/>
    <x v="0"/>
  </r>
  <r>
    <s v="19 Troms"/>
    <x v="17"/>
    <s v="1924"/>
    <s v="1924 Målselv"/>
    <x v="394"/>
    <x v="0"/>
    <n v="162"/>
    <x v="0"/>
  </r>
  <r>
    <s v="19 Troms"/>
    <x v="17"/>
    <s v="1924"/>
    <s v="1924 Målselv"/>
    <x v="394"/>
    <x v="1"/>
    <n v="140"/>
    <x v="0"/>
  </r>
  <r>
    <s v="19 Troms"/>
    <x v="17"/>
    <s v="1924"/>
    <s v="1924 Målselv"/>
    <x v="394"/>
    <x v="2"/>
    <n v="131"/>
    <x v="0"/>
  </r>
  <r>
    <s v="19 Troms"/>
    <x v="17"/>
    <s v="1924"/>
    <s v="1924 Målselv"/>
    <x v="394"/>
    <x v="3"/>
    <n v="128"/>
    <x v="0"/>
  </r>
  <r>
    <s v="19 Troms"/>
    <x v="17"/>
    <s v="1924"/>
    <s v="1924 Målselv"/>
    <x v="394"/>
    <x v="4"/>
    <n v="119"/>
    <x v="0"/>
  </r>
  <r>
    <s v="19 Troms"/>
    <x v="17"/>
    <s v="1924"/>
    <s v="1924 Målselv"/>
    <x v="394"/>
    <x v="5"/>
    <n v="120"/>
    <x v="0"/>
  </r>
  <r>
    <s v="19 Troms"/>
    <x v="17"/>
    <s v="1924"/>
    <s v="1924 Målselv"/>
    <x v="394"/>
    <x v="6"/>
    <n v="108"/>
    <x v="0"/>
  </r>
  <r>
    <s v="19 Troms"/>
    <x v="17"/>
    <s v="1924"/>
    <s v="1924 Målselv"/>
    <x v="394"/>
    <x v="7"/>
    <n v="107"/>
    <x v="0"/>
  </r>
  <r>
    <s v="19 Troms"/>
    <x v="17"/>
    <s v="1924"/>
    <s v="1924 Målselv"/>
    <x v="394"/>
    <x v="8"/>
    <n v="109"/>
    <x v="0"/>
  </r>
  <r>
    <s v="19 Troms"/>
    <x v="17"/>
    <s v="1924"/>
    <s v="1924 Målselv"/>
    <x v="394"/>
    <x v="9"/>
    <n v="108"/>
    <x v="0"/>
  </r>
  <r>
    <s v="19 Troms"/>
    <x v="17"/>
    <s v="1924"/>
    <s v="1924 Målselv"/>
    <x v="394"/>
    <x v="10"/>
    <n v="92"/>
    <x v="0"/>
  </r>
  <r>
    <s v="19 Troms"/>
    <x v="17"/>
    <s v="1924"/>
    <s v="1924 Målselv"/>
    <x v="394"/>
    <x v="11"/>
    <n v="84"/>
    <x v="0"/>
  </r>
  <r>
    <s v="19 Troms"/>
    <x v="17"/>
    <s v="1924"/>
    <s v="1924 Målselv"/>
    <x v="394"/>
    <x v="12"/>
    <n v="73"/>
    <x v="0"/>
  </r>
  <r>
    <s v="19 Troms"/>
    <x v="17"/>
    <s v="1925"/>
    <s v="1925 Sørreisa"/>
    <x v="395"/>
    <x v="0"/>
    <n v="87"/>
    <x v="0"/>
  </r>
  <r>
    <s v="19 Troms"/>
    <x v="17"/>
    <s v="1925"/>
    <s v="1925 Sørreisa"/>
    <x v="395"/>
    <x v="1"/>
    <n v="60"/>
    <x v="0"/>
  </r>
  <r>
    <s v="19 Troms"/>
    <x v="17"/>
    <s v="1925"/>
    <s v="1925 Sørreisa"/>
    <x v="395"/>
    <x v="2"/>
    <n v="75"/>
    <x v="0"/>
  </r>
  <r>
    <s v="19 Troms"/>
    <x v="17"/>
    <s v="1925"/>
    <s v="1925 Sørreisa"/>
    <x v="395"/>
    <x v="3"/>
    <n v="64"/>
    <x v="0"/>
  </r>
  <r>
    <s v="19 Troms"/>
    <x v="17"/>
    <s v="1925"/>
    <s v="1925 Sørreisa"/>
    <x v="395"/>
    <x v="4"/>
    <n v="62"/>
    <x v="0"/>
  </r>
  <r>
    <s v="19 Troms"/>
    <x v="17"/>
    <s v="1925"/>
    <s v="1925 Sørreisa"/>
    <x v="395"/>
    <x v="5"/>
    <n v="43"/>
    <x v="0"/>
  </r>
  <r>
    <s v="19 Troms"/>
    <x v="17"/>
    <s v="1925"/>
    <s v="1925 Sørreisa"/>
    <x v="395"/>
    <x v="6"/>
    <n v="26"/>
    <x v="0"/>
  </r>
  <r>
    <s v="19 Troms"/>
    <x v="17"/>
    <s v="1925"/>
    <s v="1925 Sørreisa"/>
    <x v="395"/>
    <x v="7"/>
    <n v="24"/>
    <x v="0"/>
  </r>
  <r>
    <s v="19 Troms"/>
    <x v="17"/>
    <s v="1925"/>
    <s v="1925 Sørreisa"/>
    <x v="395"/>
    <x v="8"/>
    <n v="27"/>
    <x v="0"/>
  </r>
  <r>
    <s v="19 Troms"/>
    <x v="17"/>
    <s v="1925"/>
    <s v="1925 Sørreisa"/>
    <x v="395"/>
    <x v="9"/>
    <n v="32"/>
    <x v="0"/>
  </r>
  <r>
    <s v="19 Troms"/>
    <x v="17"/>
    <s v="1925"/>
    <s v="1925 Sørreisa"/>
    <x v="395"/>
    <x v="10"/>
    <n v="30"/>
    <x v="0"/>
  </r>
  <r>
    <s v="19 Troms"/>
    <x v="17"/>
    <s v="1925"/>
    <s v="1925 Sørreisa"/>
    <x v="395"/>
    <x v="11"/>
    <n v="25"/>
    <x v="0"/>
  </r>
  <r>
    <s v="19 Troms"/>
    <x v="17"/>
    <s v="1925"/>
    <s v="1925 Sørreisa"/>
    <x v="395"/>
    <x v="12"/>
    <n v="24"/>
    <x v="0"/>
  </r>
  <r>
    <s v="19 Troms"/>
    <x v="17"/>
    <s v="1926"/>
    <s v="1926 Dyrøy"/>
    <x v="396"/>
    <x v="0"/>
    <n v="30"/>
    <x v="0"/>
  </r>
  <r>
    <s v="19 Troms"/>
    <x v="17"/>
    <s v="1926"/>
    <s v="1926 Dyrøy"/>
    <x v="396"/>
    <x v="1"/>
    <n v="29"/>
    <x v="0"/>
  </r>
  <r>
    <s v="19 Troms"/>
    <x v="17"/>
    <s v="1926"/>
    <s v="1926 Dyrøy"/>
    <x v="396"/>
    <x v="2"/>
    <n v="28"/>
    <x v="0"/>
  </r>
  <r>
    <s v="19 Troms"/>
    <x v="17"/>
    <s v="1926"/>
    <s v="1926 Dyrøy"/>
    <x v="396"/>
    <x v="3"/>
    <n v="25"/>
    <x v="0"/>
  </r>
  <r>
    <s v="19 Troms"/>
    <x v="17"/>
    <s v="1926"/>
    <s v="1926 Dyrøy"/>
    <x v="396"/>
    <x v="4"/>
    <n v="28"/>
    <x v="0"/>
  </r>
  <r>
    <s v="19 Troms"/>
    <x v="17"/>
    <s v="1926"/>
    <s v="1926 Dyrøy"/>
    <x v="396"/>
    <x v="5"/>
    <n v="32"/>
    <x v="0"/>
  </r>
  <r>
    <s v="19 Troms"/>
    <x v="17"/>
    <s v="1926"/>
    <s v="1926 Dyrøy"/>
    <x v="396"/>
    <x v="6"/>
    <n v="26"/>
    <x v="0"/>
  </r>
  <r>
    <s v="19 Troms"/>
    <x v="17"/>
    <s v="1926"/>
    <s v="1926 Dyrøy"/>
    <x v="396"/>
    <x v="7"/>
    <n v="28"/>
    <x v="0"/>
  </r>
  <r>
    <s v="19 Troms"/>
    <x v="17"/>
    <s v="1926"/>
    <s v="1926 Dyrøy"/>
    <x v="396"/>
    <x v="8"/>
    <n v="23"/>
    <x v="0"/>
  </r>
  <r>
    <s v="19 Troms"/>
    <x v="17"/>
    <s v="1926"/>
    <s v="1926 Dyrøy"/>
    <x v="396"/>
    <x v="9"/>
    <n v="31"/>
    <x v="0"/>
  </r>
  <r>
    <s v="19 Troms"/>
    <x v="17"/>
    <s v="1926"/>
    <s v="1926 Dyrøy"/>
    <x v="396"/>
    <x v="10"/>
    <n v="29"/>
    <x v="0"/>
  </r>
  <r>
    <s v="19 Troms"/>
    <x v="17"/>
    <s v="1926"/>
    <s v="1926 Dyrøy"/>
    <x v="396"/>
    <x v="11"/>
    <n v="24"/>
    <x v="0"/>
  </r>
  <r>
    <s v="19 Troms"/>
    <x v="17"/>
    <s v="1926"/>
    <s v="1926 Dyrøy"/>
    <x v="396"/>
    <x v="12"/>
    <n v="22"/>
    <x v="0"/>
  </r>
  <r>
    <s v="19 Troms"/>
    <x v="17"/>
    <s v="1927"/>
    <s v="1927 Tranøy"/>
    <x v="397"/>
    <x v="0"/>
    <n v="33"/>
    <x v="0"/>
  </r>
  <r>
    <s v="19 Troms"/>
    <x v="17"/>
    <s v="1927"/>
    <s v="1927 Tranøy"/>
    <x v="397"/>
    <x v="1"/>
    <n v="31"/>
    <x v="0"/>
  </r>
  <r>
    <s v="19 Troms"/>
    <x v="17"/>
    <s v="1927"/>
    <s v="1927 Tranøy"/>
    <x v="397"/>
    <x v="2"/>
    <n v="34"/>
    <x v="0"/>
  </r>
  <r>
    <s v="19 Troms"/>
    <x v="17"/>
    <s v="1927"/>
    <s v="1927 Tranøy"/>
    <x v="397"/>
    <x v="3"/>
    <n v="26"/>
    <x v="0"/>
  </r>
  <r>
    <s v="19 Troms"/>
    <x v="17"/>
    <s v="1927"/>
    <s v="1927 Tranøy"/>
    <x v="397"/>
    <x v="4"/>
    <n v="23"/>
    <x v="0"/>
  </r>
  <r>
    <s v="19 Troms"/>
    <x v="17"/>
    <s v="1927"/>
    <s v="1927 Tranøy"/>
    <x v="397"/>
    <x v="5"/>
    <n v="21"/>
    <x v="0"/>
  </r>
  <r>
    <s v="19 Troms"/>
    <x v="17"/>
    <s v="1927"/>
    <s v="1927 Tranøy"/>
    <x v="397"/>
    <x v="6"/>
    <n v="28"/>
    <x v="0"/>
  </r>
  <r>
    <s v="19 Troms"/>
    <x v="17"/>
    <s v="1927"/>
    <s v="1927 Tranøy"/>
    <x v="397"/>
    <x v="7"/>
    <n v="23"/>
    <x v="0"/>
  </r>
  <r>
    <s v="19 Troms"/>
    <x v="17"/>
    <s v="1927"/>
    <s v="1927 Tranøy"/>
    <x v="397"/>
    <x v="8"/>
    <n v="22"/>
    <x v="0"/>
  </r>
  <r>
    <s v="19 Troms"/>
    <x v="17"/>
    <s v="1927"/>
    <s v="1927 Tranøy"/>
    <x v="397"/>
    <x v="9"/>
    <n v="22"/>
    <x v="0"/>
  </r>
  <r>
    <s v="19 Troms"/>
    <x v="17"/>
    <s v="1927"/>
    <s v="1927 Tranøy"/>
    <x v="397"/>
    <x v="10"/>
    <n v="17"/>
    <x v="0"/>
  </r>
  <r>
    <s v="19 Troms"/>
    <x v="17"/>
    <s v="1927"/>
    <s v="1927 Tranøy"/>
    <x v="397"/>
    <x v="11"/>
    <n v="17"/>
    <x v="0"/>
  </r>
  <r>
    <s v="19 Troms"/>
    <x v="17"/>
    <s v="1927"/>
    <s v="1927 Tranøy"/>
    <x v="397"/>
    <x v="12"/>
    <n v="21"/>
    <x v="0"/>
  </r>
  <r>
    <s v="19 Troms"/>
    <x v="17"/>
    <s v="1928"/>
    <s v="1928 Torsken"/>
    <x v="398"/>
    <x v="0"/>
    <n v="1"/>
    <x v="0"/>
  </r>
  <r>
    <s v="19 Troms"/>
    <x v="17"/>
    <s v="1928"/>
    <s v="1928 Torsken"/>
    <x v="398"/>
    <x v="1"/>
    <n v="1"/>
    <x v="0"/>
  </r>
  <r>
    <s v="19 Troms"/>
    <x v="17"/>
    <s v="1928"/>
    <s v="1928 Torsken"/>
    <x v="398"/>
    <x v="2"/>
    <n v="1"/>
    <x v="0"/>
  </r>
  <r>
    <s v="19 Troms"/>
    <x v="17"/>
    <s v="1928"/>
    <s v="1928 Torsken"/>
    <x v="398"/>
    <x v="3"/>
    <n v="1"/>
    <x v="0"/>
  </r>
  <r>
    <s v="19 Troms"/>
    <x v="17"/>
    <s v="1928"/>
    <s v="1928 Torsken"/>
    <x v="398"/>
    <x v="4"/>
    <n v="0"/>
    <x v="0"/>
  </r>
  <r>
    <s v="19 Troms"/>
    <x v="17"/>
    <s v="1928"/>
    <s v="1928 Torsken"/>
    <x v="398"/>
    <x v="5"/>
    <n v="0"/>
    <x v="0"/>
  </r>
  <r>
    <s v="19 Troms"/>
    <x v="17"/>
    <s v="1928"/>
    <s v="1928 Torsken"/>
    <x v="398"/>
    <x v="6"/>
    <n v="0"/>
    <x v="0"/>
  </r>
  <r>
    <s v="19 Troms"/>
    <x v="17"/>
    <s v="1928"/>
    <s v="1928 Torsken"/>
    <x v="398"/>
    <x v="7"/>
    <n v="0"/>
    <x v="0"/>
  </r>
  <r>
    <s v="19 Troms"/>
    <x v="17"/>
    <s v="1928"/>
    <s v="1928 Torsken"/>
    <x v="398"/>
    <x v="8"/>
    <n v="0"/>
    <x v="0"/>
  </r>
  <r>
    <s v="19 Troms"/>
    <x v="17"/>
    <s v="1928"/>
    <s v="1928 Torsken"/>
    <x v="398"/>
    <x v="9"/>
    <n v="0"/>
    <x v="0"/>
  </r>
  <r>
    <s v="19 Troms"/>
    <x v="17"/>
    <s v="1928"/>
    <s v="1928 Torsken"/>
    <x v="398"/>
    <x v="10"/>
    <n v="0"/>
    <x v="0"/>
  </r>
  <r>
    <s v="19 Troms"/>
    <x v="17"/>
    <s v="1928"/>
    <s v="1928 Torsken"/>
    <x v="398"/>
    <x v="11"/>
    <n v="0"/>
    <x v="0"/>
  </r>
  <r>
    <s v="19 Troms"/>
    <x v="17"/>
    <s v="1928"/>
    <s v="1928 Torsken"/>
    <x v="398"/>
    <x v="12"/>
    <n v="1"/>
    <x v="0"/>
  </r>
  <r>
    <s v="19 Troms"/>
    <x v="17"/>
    <s v="1929"/>
    <s v="1929 Berg"/>
    <x v="399"/>
    <x v="0"/>
    <n v="0"/>
    <x v="0"/>
  </r>
  <r>
    <s v="19 Troms"/>
    <x v="17"/>
    <s v="1929"/>
    <s v="1929 Berg"/>
    <x v="399"/>
    <x v="1"/>
    <n v="0"/>
    <x v="0"/>
  </r>
  <r>
    <s v="19 Troms"/>
    <x v="17"/>
    <s v="1929"/>
    <s v="1929 Berg"/>
    <x v="399"/>
    <x v="2"/>
    <n v="0"/>
    <x v="0"/>
  </r>
  <r>
    <s v="19 Troms"/>
    <x v="17"/>
    <s v="1929"/>
    <s v="1929 Berg"/>
    <x v="399"/>
    <x v="3"/>
    <n v="0"/>
    <x v="0"/>
  </r>
  <r>
    <s v="19 Troms"/>
    <x v="17"/>
    <s v="1929"/>
    <s v="1929 Berg"/>
    <x v="399"/>
    <x v="4"/>
    <n v="0"/>
    <x v="0"/>
  </r>
  <r>
    <s v="19 Troms"/>
    <x v="17"/>
    <s v="1929"/>
    <s v="1929 Berg"/>
    <x v="399"/>
    <x v="5"/>
    <n v="0"/>
    <x v="0"/>
  </r>
  <r>
    <s v="19 Troms"/>
    <x v="17"/>
    <s v="1929"/>
    <s v="1929 Berg"/>
    <x v="399"/>
    <x v="6"/>
    <n v="0"/>
    <x v="0"/>
  </r>
  <r>
    <s v="19 Troms"/>
    <x v="17"/>
    <s v="1929"/>
    <s v="1929 Berg"/>
    <x v="399"/>
    <x v="7"/>
    <n v="0"/>
    <x v="0"/>
  </r>
  <r>
    <s v="19 Troms"/>
    <x v="17"/>
    <s v="1929"/>
    <s v="1929 Berg"/>
    <x v="399"/>
    <x v="8"/>
    <n v="0"/>
    <x v="0"/>
  </r>
  <r>
    <s v="19 Troms"/>
    <x v="17"/>
    <s v="1929"/>
    <s v="1929 Berg"/>
    <x v="399"/>
    <x v="9"/>
    <n v="0"/>
    <x v="0"/>
  </r>
  <r>
    <s v="19 Troms"/>
    <x v="17"/>
    <s v="1929"/>
    <s v="1929 Berg"/>
    <x v="399"/>
    <x v="10"/>
    <n v="0"/>
    <x v="0"/>
  </r>
  <r>
    <s v="19 Troms"/>
    <x v="17"/>
    <s v="1929"/>
    <s v="1929 Berg"/>
    <x v="399"/>
    <x v="11"/>
    <n v="0"/>
    <x v="0"/>
  </r>
  <r>
    <s v="19 Troms"/>
    <x v="17"/>
    <s v="1929"/>
    <s v="1929 Berg"/>
    <x v="399"/>
    <x v="12"/>
    <n v="0"/>
    <x v="0"/>
  </r>
  <r>
    <s v="19 Troms"/>
    <x v="17"/>
    <s v="1931"/>
    <s v="1931 Lenvik"/>
    <x v="400"/>
    <x v="0"/>
    <n v="70"/>
    <x v="0"/>
  </r>
  <r>
    <s v="19 Troms"/>
    <x v="17"/>
    <s v="1931"/>
    <s v="1931 Lenvik"/>
    <x v="400"/>
    <x v="1"/>
    <n v="65"/>
    <x v="0"/>
  </r>
  <r>
    <s v="19 Troms"/>
    <x v="17"/>
    <s v="1931"/>
    <s v="1931 Lenvik"/>
    <x v="400"/>
    <x v="2"/>
    <n v="63"/>
    <x v="0"/>
  </r>
  <r>
    <s v="19 Troms"/>
    <x v="17"/>
    <s v="1931"/>
    <s v="1931 Lenvik"/>
    <x v="400"/>
    <x v="3"/>
    <n v="73"/>
    <x v="0"/>
  </r>
  <r>
    <s v="19 Troms"/>
    <x v="17"/>
    <s v="1931"/>
    <s v="1931 Lenvik"/>
    <x v="400"/>
    <x v="4"/>
    <n v="65"/>
    <x v="0"/>
  </r>
  <r>
    <s v="19 Troms"/>
    <x v="17"/>
    <s v="1931"/>
    <s v="1931 Lenvik"/>
    <x v="400"/>
    <x v="5"/>
    <n v="83"/>
    <x v="0"/>
  </r>
  <r>
    <s v="19 Troms"/>
    <x v="17"/>
    <s v="1931"/>
    <s v="1931 Lenvik"/>
    <x v="400"/>
    <x v="6"/>
    <n v="82"/>
    <x v="0"/>
  </r>
  <r>
    <s v="19 Troms"/>
    <x v="17"/>
    <s v="1931"/>
    <s v="1931 Lenvik"/>
    <x v="400"/>
    <x v="7"/>
    <n v="75"/>
    <x v="0"/>
  </r>
  <r>
    <s v="19 Troms"/>
    <x v="17"/>
    <s v="1931"/>
    <s v="1931 Lenvik"/>
    <x v="400"/>
    <x v="8"/>
    <n v="72"/>
    <x v="0"/>
  </r>
  <r>
    <s v="19 Troms"/>
    <x v="17"/>
    <s v="1931"/>
    <s v="1931 Lenvik"/>
    <x v="400"/>
    <x v="9"/>
    <n v="76"/>
    <x v="0"/>
  </r>
  <r>
    <s v="19 Troms"/>
    <x v="17"/>
    <s v="1931"/>
    <s v="1931 Lenvik"/>
    <x v="400"/>
    <x v="10"/>
    <n v="66"/>
    <x v="0"/>
  </r>
  <r>
    <s v="19 Troms"/>
    <x v="17"/>
    <s v="1931"/>
    <s v="1931 Lenvik"/>
    <x v="400"/>
    <x v="11"/>
    <n v="55"/>
    <x v="0"/>
  </r>
  <r>
    <s v="19 Troms"/>
    <x v="17"/>
    <s v="1931"/>
    <s v="1931 Lenvik"/>
    <x v="400"/>
    <x v="12"/>
    <n v="63"/>
    <x v="0"/>
  </r>
  <r>
    <s v="19 Troms"/>
    <x v="17"/>
    <s v="1933"/>
    <s v="1933 Balsfjord"/>
    <x v="401"/>
    <x v="0"/>
    <n v="416"/>
    <x v="0"/>
  </r>
  <r>
    <s v="19 Troms"/>
    <x v="17"/>
    <s v="1933"/>
    <s v="1933 Balsfjord"/>
    <x v="401"/>
    <x v="1"/>
    <n v="387"/>
    <x v="0"/>
  </r>
  <r>
    <s v="19 Troms"/>
    <x v="17"/>
    <s v="1933"/>
    <s v="1933 Balsfjord"/>
    <x v="401"/>
    <x v="2"/>
    <n v="390"/>
    <x v="0"/>
  </r>
  <r>
    <s v="19 Troms"/>
    <x v="17"/>
    <s v="1933"/>
    <s v="1933 Balsfjord"/>
    <x v="401"/>
    <x v="3"/>
    <n v="385"/>
    <x v="0"/>
  </r>
  <r>
    <s v="19 Troms"/>
    <x v="17"/>
    <s v="1933"/>
    <s v="1933 Balsfjord"/>
    <x v="401"/>
    <x v="4"/>
    <n v="343"/>
    <x v="0"/>
  </r>
  <r>
    <s v="19 Troms"/>
    <x v="17"/>
    <s v="1933"/>
    <s v="1933 Balsfjord"/>
    <x v="401"/>
    <x v="5"/>
    <n v="337"/>
    <x v="0"/>
  </r>
  <r>
    <s v="19 Troms"/>
    <x v="17"/>
    <s v="1933"/>
    <s v="1933 Balsfjord"/>
    <x v="401"/>
    <x v="6"/>
    <n v="364"/>
    <x v="0"/>
  </r>
  <r>
    <s v="19 Troms"/>
    <x v="17"/>
    <s v="1933"/>
    <s v="1933 Balsfjord"/>
    <x v="401"/>
    <x v="7"/>
    <n v="392"/>
    <x v="0"/>
  </r>
  <r>
    <s v="19 Troms"/>
    <x v="17"/>
    <s v="1933"/>
    <s v="1933 Balsfjord"/>
    <x v="401"/>
    <x v="8"/>
    <n v="348"/>
    <x v="0"/>
  </r>
  <r>
    <s v="19 Troms"/>
    <x v="17"/>
    <s v="1933"/>
    <s v="1933 Balsfjord"/>
    <x v="401"/>
    <x v="9"/>
    <n v="332"/>
    <x v="0"/>
  </r>
  <r>
    <s v="19 Troms"/>
    <x v="17"/>
    <s v="1933"/>
    <s v="1933 Balsfjord"/>
    <x v="401"/>
    <x v="10"/>
    <n v="313"/>
    <x v="0"/>
  </r>
  <r>
    <s v="19 Troms"/>
    <x v="17"/>
    <s v="1933"/>
    <s v="1933 Balsfjord"/>
    <x v="401"/>
    <x v="11"/>
    <n v="305"/>
    <x v="0"/>
  </r>
  <r>
    <s v="19 Troms"/>
    <x v="17"/>
    <s v="1933"/>
    <s v="1933 Balsfjord"/>
    <x v="401"/>
    <x v="12"/>
    <n v="279"/>
    <x v="0"/>
  </r>
  <r>
    <s v="19 Troms"/>
    <x v="17"/>
    <s v="1936"/>
    <s v="1936 Karlsøy"/>
    <x v="402"/>
    <x v="0"/>
    <n v="48"/>
    <x v="0"/>
  </r>
  <r>
    <s v="19 Troms"/>
    <x v="17"/>
    <s v="1936"/>
    <s v="1936 Karlsøy"/>
    <x v="402"/>
    <x v="1"/>
    <n v="48"/>
    <x v="0"/>
  </r>
  <r>
    <s v="19 Troms"/>
    <x v="17"/>
    <s v="1936"/>
    <s v="1936 Karlsøy"/>
    <x v="402"/>
    <x v="2"/>
    <n v="42"/>
    <x v="0"/>
  </r>
  <r>
    <s v="19 Troms"/>
    <x v="17"/>
    <s v="1936"/>
    <s v="1936 Karlsøy"/>
    <x v="402"/>
    <x v="3"/>
    <n v="46"/>
    <x v="0"/>
  </r>
  <r>
    <s v="19 Troms"/>
    <x v="17"/>
    <s v="1936"/>
    <s v="1936 Karlsøy"/>
    <x v="402"/>
    <x v="4"/>
    <n v="37"/>
    <x v="0"/>
  </r>
  <r>
    <s v="19 Troms"/>
    <x v="17"/>
    <s v="1936"/>
    <s v="1936 Karlsøy"/>
    <x v="402"/>
    <x v="5"/>
    <n v="39"/>
    <x v="0"/>
  </r>
  <r>
    <s v="19 Troms"/>
    <x v="17"/>
    <s v="1936"/>
    <s v="1936 Karlsøy"/>
    <x v="402"/>
    <x v="6"/>
    <n v="48"/>
    <x v="0"/>
  </r>
  <r>
    <s v="19 Troms"/>
    <x v="17"/>
    <s v="1936"/>
    <s v="1936 Karlsøy"/>
    <x v="402"/>
    <x v="7"/>
    <n v="42"/>
    <x v="0"/>
  </r>
  <r>
    <s v="19 Troms"/>
    <x v="17"/>
    <s v="1936"/>
    <s v="1936 Karlsøy"/>
    <x v="402"/>
    <x v="8"/>
    <n v="38"/>
    <x v="0"/>
  </r>
  <r>
    <s v="19 Troms"/>
    <x v="17"/>
    <s v="1936"/>
    <s v="1936 Karlsøy"/>
    <x v="402"/>
    <x v="9"/>
    <n v="41"/>
    <x v="0"/>
  </r>
  <r>
    <s v="19 Troms"/>
    <x v="17"/>
    <s v="1936"/>
    <s v="1936 Karlsøy"/>
    <x v="402"/>
    <x v="10"/>
    <n v="37"/>
    <x v="0"/>
  </r>
  <r>
    <s v="19 Troms"/>
    <x v="17"/>
    <s v="1936"/>
    <s v="1936 Karlsøy"/>
    <x v="402"/>
    <x v="11"/>
    <n v="33"/>
    <x v="0"/>
  </r>
  <r>
    <s v="19 Troms"/>
    <x v="17"/>
    <s v="1936"/>
    <s v="1936 Karlsøy"/>
    <x v="402"/>
    <x v="12"/>
    <n v="34"/>
    <x v="0"/>
  </r>
  <r>
    <s v="19 Troms"/>
    <x v="17"/>
    <s v="1938"/>
    <s v="1938 Lyngen"/>
    <x v="403"/>
    <x v="0"/>
    <n v="79"/>
    <x v="0"/>
  </r>
  <r>
    <s v="19 Troms"/>
    <x v="17"/>
    <s v="1938"/>
    <s v="1938 Lyngen"/>
    <x v="403"/>
    <x v="1"/>
    <n v="71"/>
    <x v="0"/>
  </r>
  <r>
    <s v="19 Troms"/>
    <x v="17"/>
    <s v="1938"/>
    <s v="1938 Lyngen"/>
    <x v="403"/>
    <x v="2"/>
    <n v="68"/>
    <x v="0"/>
  </r>
  <r>
    <s v="19 Troms"/>
    <x v="17"/>
    <s v="1938"/>
    <s v="1938 Lyngen"/>
    <x v="403"/>
    <x v="3"/>
    <n v="74"/>
    <x v="0"/>
  </r>
  <r>
    <s v="19 Troms"/>
    <x v="17"/>
    <s v="1938"/>
    <s v="1938 Lyngen"/>
    <x v="403"/>
    <x v="4"/>
    <n v="66"/>
    <x v="0"/>
  </r>
  <r>
    <s v="19 Troms"/>
    <x v="17"/>
    <s v="1938"/>
    <s v="1938 Lyngen"/>
    <x v="403"/>
    <x v="5"/>
    <n v="77"/>
    <x v="0"/>
  </r>
  <r>
    <s v="19 Troms"/>
    <x v="17"/>
    <s v="1938"/>
    <s v="1938 Lyngen"/>
    <x v="403"/>
    <x v="6"/>
    <n v="77"/>
    <x v="0"/>
  </r>
  <r>
    <s v="19 Troms"/>
    <x v="17"/>
    <s v="1938"/>
    <s v="1938 Lyngen"/>
    <x v="403"/>
    <x v="7"/>
    <n v="71"/>
    <x v="0"/>
  </r>
  <r>
    <s v="19 Troms"/>
    <x v="17"/>
    <s v="1938"/>
    <s v="1938 Lyngen"/>
    <x v="403"/>
    <x v="8"/>
    <n v="72"/>
    <x v="0"/>
  </r>
  <r>
    <s v="19 Troms"/>
    <x v="17"/>
    <s v="1938"/>
    <s v="1938 Lyngen"/>
    <x v="403"/>
    <x v="9"/>
    <n v="68"/>
    <x v="0"/>
  </r>
  <r>
    <s v="19 Troms"/>
    <x v="17"/>
    <s v="1938"/>
    <s v="1938 Lyngen"/>
    <x v="403"/>
    <x v="10"/>
    <n v="68"/>
    <x v="0"/>
  </r>
  <r>
    <s v="19 Troms"/>
    <x v="17"/>
    <s v="1938"/>
    <s v="1938 Lyngen"/>
    <x v="403"/>
    <x v="11"/>
    <n v="64"/>
    <x v="0"/>
  </r>
  <r>
    <s v="19 Troms"/>
    <x v="17"/>
    <s v="1938"/>
    <s v="1938 Lyngen"/>
    <x v="403"/>
    <x v="12"/>
    <n v="63"/>
    <x v="0"/>
  </r>
  <r>
    <s v="19 Troms"/>
    <x v="17"/>
    <s v="1939"/>
    <s v="1939 Storfjord"/>
    <x v="404"/>
    <x v="0"/>
    <n v="51"/>
    <x v="0"/>
  </r>
  <r>
    <s v="19 Troms"/>
    <x v="17"/>
    <s v="1939"/>
    <s v="1939 Storfjord"/>
    <x v="404"/>
    <x v="1"/>
    <n v="41"/>
    <x v="0"/>
  </r>
  <r>
    <s v="19 Troms"/>
    <x v="17"/>
    <s v="1939"/>
    <s v="1939 Storfjord"/>
    <x v="404"/>
    <x v="2"/>
    <n v="44"/>
    <x v="0"/>
  </r>
  <r>
    <s v="19 Troms"/>
    <x v="17"/>
    <s v="1939"/>
    <s v="1939 Storfjord"/>
    <x v="404"/>
    <x v="3"/>
    <n v="41"/>
    <x v="0"/>
  </r>
  <r>
    <s v="19 Troms"/>
    <x v="17"/>
    <s v="1939"/>
    <s v="1939 Storfjord"/>
    <x v="404"/>
    <x v="4"/>
    <n v="37"/>
    <x v="0"/>
  </r>
  <r>
    <s v="19 Troms"/>
    <x v="17"/>
    <s v="1939"/>
    <s v="1939 Storfjord"/>
    <x v="404"/>
    <x v="5"/>
    <n v="40"/>
    <x v="0"/>
  </r>
  <r>
    <s v="19 Troms"/>
    <x v="17"/>
    <s v="1939"/>
    <s v="1939 Storfjord"/>
    <x v="404"/>
    <x v="6"/>
    <n v="45"/>
    <x v="0"/>
  </r>
  <r>
    <s v="19 Troms"/>
    <x v="17"/>
    <s v="1939"/>
    <s v="1939 Storfjord"/>
    <x v="404"/>
    <x v="7"/>
    <n v="39"/>
    <x v="0"/>
  </r>
  <r>
    <s v="19 Troms"/>
    <x v="17"/>
    <s v="1939"/>
    <s v="1939 Storfjord"/>
    <x v="404"/>
    <x v="8"/>
    <n v="37"/>
    <x v="0"/>
  </r>
  <r>
    <s v="19 Troms"/>
    <x v="17"/>
    <s v="1939"/>
    <s v="1939 Storfjord"/>
    <x v="404"/>
    <x v="9"/>
    <n v="40"/>
    <x v="0"/>
  </r>
  <r>
    <s v="19 Troms"/>
    <x v="17"/>
    <s v="1939"/>
    <s v="1939 Storfjord"/>
    <x v="404"/>
    <x v="10"/>
    <n v="35"/>
    <x v="0"/>
  </r>
  <r>
    <s v="19 Troms"/>
    <x v="17"/>
    <s v="1939"/>
    <s v="1939 Storfjord"/>
    <x v="404"/>
    <x v="11"/>
    <n v="36"/>
    <x v="0"/>
  </r>
  <r>
    <s v="19 Troms"/>
    <x v="17"/>
    <s v="1939"/>
    <s v="1939 Storfjord"/>
    <x v="404"/>
    <x v="12"/>
    <n v="37"/>
    <x v="0"/>
  </r>
  <r>
    <s v="19 Troms"/>
    <x v="17"/>
    <s v="1940"/>
    <s v="1940 Kåfjord"/>
    <x v="405"/>
    <x v="0"/>
    <n v="137"/>
    <x v="0"/>
  </r>
  <r>
    <s v="19 Troms"/>
    <x v="17"/>
    <s v="1940"/>
    <s v="1940 Kåfjord"/>
    <x v="405"/>
    <x v="1"/>
    <n v="140"/>
    <x v="0"/>
  </r>
  <r>
    <s v="19 Troms"/>
    <x v="17"/>
    <s v="1940"/>
    <s v="1940 Kåfjord"/>
    <x v="405"/>
    <x v="2"/>
    <n v="118"/>
    <x v="0"/>
  </r>
  <r>
    <s v="19 Troms"/>
    <x v="17"/>
    <s v="1940"/>
    <s v="1940 Kåfjord"/>
    <x v="405"/>
    <x v="3"/>
    <n v="119"/>
    <x v="0"/>
  </r>
  <r>
    <s v="19 Troms"/>
    <x v="17"/>
    <s v="1940"/>
    <s v="1940 Kåfjord"/>
    <x v="405"/>
    <x v="4"/>
    <n v="100"/>
    <x v="0"/>
  </r>
  <r>
    <s v="19 Troms"/>
    <x v="17"/>
    <s v="1940"/>
    <s v="1940 Kåfjord"/>
    <x v="405"/>
    <x v="5"/>
    <n v="103"/>
    <x v="0"/>
  </r>
  <r>
    <s v="19 Troms"/>
    <x v="17"/>
    <s v="1940"/>
    <s v="1940 Kåfjord"/>
    <x v="405"/>
    <x v="6"/>
    <n v="92"/>
    <x v="0"/>
  </r>
  <r>
    <s v="19 Troms"/>
    <x v="17"/>
    <s v="1940"/>
    <s v="1940 Kåfjord"/>
    <x v="405"/>
    <x v="7"/>
    <n v="105"/>
    <x v="0"/>
  </r>
  <r>
    <s v="19 Troms"/>
    <x v="17"/>
    <s v="1940"/>
    <s v="1940 Kåfjord"/>
    <x v="405"/>
    <x v="8"/>
    <n v="110"/>
    <x v="0"/>
  </r>
  <r>
    <s v="19 Troms"/>
    <x v="17"/>
    <s v="1940"/>
    <s v="1940 Kåfjord"/>
    <x v="405"/>
    <x v="9"/>
    <n v="100"/>
    <x v="0"/>
  </r>
  <r>
    <s v="19 Troms"/>
    <x v="17"/>
    <s v="1940"/>
    <s v="1940 Kåfjord"/>
    <x v="405"/>
    <x v="10"/>
    <n v="108"/>
    <x v="0"/>
  </r>
  <r>
    <s v="19 Troms"/>
    <x v="17"/>
    <s v="1940"/>
    <s v="1940 Kåfjord"/>
    <x v="405"/>
    <x v="11"/>
    <n v="101"/>
    <x v="0"/>
  </r>
  <r>
    <s v="19 Troms"/>
    <x v="17"/>
    <s v="1940"/>
    <s v="1940 Kåfjord"/>
    <x v="405"/>
    <x v="12"/>
    <n v="89"/>
    <x v="0"/>
  </r>
  <r>
    <s v="19 Troms"/>
    <x v="17"/>
    <s v="1941"/>
    <s v="1941 Skjervøy"/>
    <x v="406"/>
    <x v="0"/>
    <n v="8"/>
    <x v="0"/>
  </r>
  <r>
    <s v="19 Troms"/>
    <x v="17"/>
    <s v="1941"/>
    <s v="1941 Skjervøy"/>
    <x v="406"/>
    <x v="1"/>
    <n v="7"/>
    <x v="0"/>
  </r>
  <r>
    <s v="19 Troms"/>
    <x v="17"/>
    <s v="1941"/>
    <s v="1941 Skjervøy"/>
    <x v="406"/>
    <x v="2"/>
    <n v="6"/>
    <x v="0"/>
  </r>
  <r>
    <s v="19 Troms"/>
    <x v="17"/>
    <s v="1941"/>
    <s v="1941 Skjervøy"/>
    <x v="406"/>
    <x v="3"/>
    <n v="4"/>
    <x v="0"/>
  </r>
  <r>
    <s v="19 Troms"/>
    <x v="17"/>
    <s v="1941"/>
    <s v="1941 Skjervøy"/>
    <x v="406"/>
    <x v="4"/>
    <n v="4"/>
    <x v="0"/>
  </r>
  <r>
    <s v="19 Troms"/>
    <x v="17"/>
    <s v="1941"/>
    <s v="1941 Skjervøy"/>
    <x v="406"/>
    <x v="5"/>
    <n v="7"/>
    <x v="0"/>
  </r>
  <r>
    <s v="19 Troms"/>
    <x v="17"/>
    <s v="1941"/>
    <s v="1941 Skjervøy"/>
    <x v="406"/>
    <x v="6"/>
    <n v="4"/>
    <x v="0"/>
  </r>
  <r>
    <s v="19 Troms"/>
    <x v="17"/>
    <s v="1941"/>
    <s v="1941 Skjervøy"/>
    <x v="406"/>
    <x v="7"/>
    <n v="4"/>
    <x v="0"/>
  </r>
  <r>
    <s v="19 Troms"/>
    <x v="17"/>
    <s v="1941"/>
    <s v="1941 Skjervøy"/>
    <x v="406"/>
    <x v="8"/>
    <n v="5"/>
    <x v="0"/>
  </r>
  <r>
    <s v="19 Troms"/>
    <x v="17"/>
    <s v="1941"/>
    <s v="1941 Skjervøy"/>
    <x v="406"/>
    <x v="9"/>
    <n v="7"/>
    <x v="0"/>
  </r>
  <r>
    <s v="19 Troms"/>
    <x v="17"/>
    <s v="1941"/>
    <s v="1941 Skjervøy"/>
    <x v="406"/>
    <x v="10"/>
    <n v="5"/>
    <x v="0"/>
  </r>
  <r>
    <s v="19 Troms"/>
    <x v="17"/>
    <s v="1941"/>
    <s v="1941 Skjervøy"/>
    <x v="406"/>
    <x v="11"/>
    <n v="3"/>
    <x v="0"/>
  </r>
  <r>
    <s v="19 Troms"/>
    <x v="17"/>
    <s v="1941"/>
    <s v="1941 Skjervøy"/>
    <x v="406"/>
    <x v="12"/>
    <n v="6"/>
    <x v="0"/>
  </r>
  <r>
    <s v="19 Troms"/>
    <x v="17"/>
    <s v="1942"/>
    <s v="1942 Nordreisa"/>
    <x v="407"/>
    <x v="0"/>
    <n v="119"/>
    <x v="0"/>
  </r>
  <r>
    <s v="19 Troms"/>
    <x v="17"/>
    <s v="1942"/>
    <s v="1942 Nordreisa"/>
    <x v="407"/>
    <x v="1"/>
    <n v="123"/>
    <x v="0"/>
  </r>
  <r>
    <s v="19 Troms"/>
    <x v="17"/>
    <s v="1942"/>
    <s v="1942 Nordreisa"/>
    <x v="407"/>
    <x v="2"/>
    <n v="117"/>
    <x v="0"/>
  </r>
  <r>
    <s v="19 Troms"/>
    <x v="17"/>
    <s v="1942"/>
    <s v="1942 Nordreisa"/>
    <x v="407"/>
    <x v="3"/>
    <n v="132"/>
    <x v="0"/>
  </r>
  <r>
    <s v="19 Troms"/>
    <x v="17"/>
    <s v="1942"/>
    <s v="1942 Nordreisa"/>
    <x v="407"/>
    <x v="4"/>
    <n v="112"/>
    <x v="0"/>
  </r>
  <r>
    <s v="19 Troms"/>
    <x v="17"/>
    <s v="1942"/>
    <s v="1942 Nordreisa"/>
    <x v="407"/>
    <x v="5"/>
    <n v="116"/>
    <x v="0"/>
  </r>
  <r>
    <s v="19 Troms"/>
    <x v="17"/>
    <s v="1942"/>
    <s v="1942 Nordreisa"/>
    <x v="407"/>
    <x v="6"/>
    <n v="98"/>
    <x v="0"/>
  </r>
  <r>
    <s v="19 Troms"/>
    <x v="17"/>
    <s v="1942"/>
    <s v="1942 Nordreisa"/>
    <x v="407"/>
    <x v="7"/>
    <n v="101"/>
    <x v="0"/>
  </r>
  <r>
    <s v="19 Troms"/>
    <x v="17"/>
    <s v="1942"/>
    <s v="1942 Nordreisa"/>
    <x v="407"/>
    <x v="8"/>
    <n v="106"/>
    <x v="0"/>
  </r>
  <r>
    <s v="19 Troms"/>
    <x v="17"/>
    <s v="1942"/>
    <s v="1942 Nordreisa"/>
    <x v="407"/>
    <x v="9"/>
    <n v="96"/>
    <x v="0"/>
  </r>
  <r>
    <s v="19 Troms"/>
    <x v="17"/>
    <s v="1942"/>
    <s v="1942 Nordreisa"/>
    <x v="407"/>
    <x v="10"/>
    <n v="94"/>
    <x v="0"/>
  </r>
  <r>
    <s v="19 Troms"/>
    <x v="17"/>
    <s v="1942"/>
    <s v="1942 Nordreisa"/>
    <x v="407"/>
    <x v="11"/>
    <n v="88"/>
    <x v="0"/>
  </r>
  <r>
    <s v="19 Troms"/>
    <x v="17"/>
    <s v="1942"/>
    <s v="1942 Nordreisa"/>
    <x v="407"/>
    <x v="12"/>
    <n v="72"/>
    <x v="0"/>
  </r>
  <r>
    <s v="19 Troms"/>
    <x v="17"/>
    <s v="1943"/>
    <s v="1943 Kvænangen"/>
    <x v="408"/>
    <x v="0"/>
    <n v="33"/>
    <x v="0"/>
  </r>
  <r>
    <s v="19 Troms"/>
    <x v="17"/>
    <s v="1943"/>
    <s v="1943 Kvænangen"/>
    <x v="408"/>
    <x v="1"/>
    <n v="33"/>
    <x v="0"/>
  </r>
  <r>
    <s v="19 Troms"/>
    <x v="17"/>
    <s v="1943"/>
    <s v="1943 Kvænangen"/>
    <x v="408"/>
    <x v="2"/>
    <n v="36"/>
    <x v="0"/>
  </r>
  <r>
    <s v="19 Troms"/>
    <x v="17"/>
    <s v="1943"/>
    <s v="1943 Kvænangen"/>
    <x v="408"/>
    <x v="3"/>
    <n v="32"/>
    <x v="0"/>
  </r>
  <r>
    <s v="19 Troms"/>
    <x v="17"/>
    <s v="1943"/>
    <s v="1943 Kvænangen"/>
    <x v="408"/>
    <x v="4"/>
    <n v="22"/>
    <x v="0"/>
  </r>
  <r>
    <s v="19 Troms"/>
    <x v="17"/>
    <s v="1943"/>
    <s v="1943 Kvænangen"/>
    <x v="408"/>
    <x v="5"/>
    <n v="27"/>
    <x v="0"/>
  </r>
  <r>
    <s v="19 Troms"/>
    <x v="17"/>
    <s v="1943"/>
    <s v="1943 Kvænangen"/>
    <x v="408"/>
    <x v="6"/>
    <n v="20"/>
    <x v="0"/>
  </r>
  <r>
    <s v="19 Troms"/>
    <x v="17"/>
    <s v="1943"/>
    <s v="1943 Kvænangen"/>
    <x v="408"/>
    <x v="7"/>
    <n v="16"/>
    <x v="0"/>
  </r>
  <r>
    <s v="19 Troms"/>
    <x v="17"/>
    <s v="1943"/>
    <s v="1943 Kvænangen"/>
    <x v="408"/>
    <x v="8"/>
    <n v="24"/>
    <x v="0"/>
  </r>
  <r>
    <s v="19 Troms"/>
    <x v="17"/>
    <s v="1943"/>
    <s v="1943 Kvænangen"/>
    <x v="408"/>
    <x v="9"/>
    <n v="20"/>
    <x v="0"/>
  </r>
  <r>
    <s v="19 Troms"/>
    <x v="17"/>
    <s v="1943"/>
    <s v="1943 Kvænangen"/>
    <x v="408"/>
    <x v="10"/>
    <n v="14"/>
    <x v="0"/>
  </r>
  <r>
    <s v="19 Troms"/>
    <x v="17"/>
    <s v="1943"/>
    <s v="1943 Kvænangen"/>
    <x v="408"/>
    <x v="11"/>
    <n v="13"/>
    <x v="0"/>
  </r>
  <r>
    <s v="19 Troms"/>
    <x v="17"/>
    <s v="1943"/>
    <s v="1943 Kvænangen"/>
    <x v="408"/>
    <x v="12"/>
    <n v="17"/>
    <x v="0"/>
  </r>
  <r>
    <s v="20 Finnmark"/>
    <x v="18"/>
    <s v="2002"/>
    <s v="2002 Vardø"/>
    <x v="409"/>
    <x v="0"/>
    <n v="5"/>
    <x v="0"/>
  </r>
  <r>
    <s v="20 Finnmark"/>
    <x v="18"/>
    <s v="2002"/>
    <s v="2002 Vardø"/>
    <x v="409"/>
    <x v="1"/>
    <n v="9"/>
    <x v="0"/>
  </r>
  <r>
    <s v="20 Finnmark"/>
    <x v="18"/>
    <s v="2002"/>
    <s v="2002 Vardø"/>
    <x v="409"/>
    <x v="2"/>
    <n v="8"/>
    <x v="0"/>
  </r>
  <r>
    <s v="20 Finnmark"/>
    <x v="18"/>
    <s v="2002"/>
    <s v="2002 Vardø"/>
    <x v="409"/>
    <x v="3"/>
    <n v="7"/>
    <x v="0"/>
  </r>
  <r>
    <s v="20 Finnmark"/>
    <x v="18"/>
    <s v="2002"/>
    <s v="2002 Vardø"/>
    <x v="409"/>
    <x v="4"/>
    <n v="7"/>
    <x v="0"/>
  </r>
  <r>
    <s v="20 Finnmark"/>
    <x v="18"/>
    <s v="2002"/>
    <s v="2002 Vardø"/>
    <x v="409"/>
    <x v="5"/>
    <n v="6"/>
    <x v="0"/>
  </r>
  <r>
    <s v="20 Finnmark"/>
    <x v="18"/>
    <s v="2002"/>
    <s v="2002 Vardø"/>
    <x v="409"/>
    <x v="6"/>
    <n v="6"/>
    <x v="0"/>
  </r>
  <r>
    <s v="20 Finnmark"/>
    <x v="18"/>
    <s v="2002"/>
    <s v="2002 Vardø"/>
    <x v="409"/>
    <x v="7"/>
    <n v="6"/>
    <x v="0"/>
  </r>
  <r>
    <s v="20 Finnmark"/>
    <x v="18"/>
    <s v="2002"/>
    <s v="2002 Vardø"/>
    <x v="409"/>
    <x v="8"/>
    <n v="7"/>
    <x v="0"/>
  </r>
  <r>
    <s v="20 Finnmark"/>
    <x v="18"/>
    <s v="2002"/>
    <s v="2002 Vardø"/>
    <x v="409"/>
    <x v="9"/>
    <n v="5"/>
    <x v="0"/>
  </r>
  <r>
    <s v="20 Finnmark"/>
    <x v="18"/>
    <s v="2002"/>
    <s v="2002 Vardø"/>
    <x v="409"/>
    <x v="10"/>
    <n v="7"/>
    <x v="0"/>
  </r>
  <r>
    <s v="20 Finnmark"/>
    <x v="18"/>
    <s v="2002"/>
    <s v="2002 Vardø"/>
    <x v="409"/>
    <x v="11"/>
    <n v="4"/>
    <x v="0"/>
  </r>
  <r>
    <s v="20 Finnmark"/>
    <x v="18"/>
    <s v="2002"/>
    <s v="2002 Vardø"/>
    <x v="409"/>
    <x v="12"/>
    <n v="7"/>
    <x v="0"/>
  </r>
  <r>
    <s v="20 Finnmark"/>
    <x v="18"/>
    <s v="2003"/>
    <s v="2003 Vadsø"/>
    <x v="410"/>
    <x v="0"/>
    <n v="29"/>
    <x v="0"/>
  </r>
  <r>
    <s v="20 Finnmark"/>
    <x v="18"/>
    <s v="2003"/>
    <s v="2003 Vadsø"/>
    <x v="410"/>
    <x v="1"/>
    <n v="24"/>
    <x v="0"/>
  </r>
  <r>
    <s v="20 Finnmark"/>
    <x v="18"/>
    <s v="2003"/>
    <s v="2003 Vadsø"/>
    <x v="410"/>
    <x v="2"/>
    <n v="31"/>
    <x v="0"/>
  </r>
  <r>
    <s v="20 Finnmark"/>
    <x v="18"/>
    <s v="2003"/>
    <s v="2003 Vadsø"/>
    <x v="410"/>
    <x v="3"/>
    <n v="20"/>
    <x v="0"/>
  </r>
  <r>
    <s v="20 Finnmark"/>
    <x v="18"/>
    <s v="2003"/>
    <s v="2003 Vadsø"/>
    <x v="410"/>
    <x v="4"/>
    <n v="23"/>
    <x v="0"/>
  </r>
  <r>
    <s v="20 Finnmark"/>
    <x v="18"/>
    <s v="2003"/>
    <s v="2003 Vadsø"/>
    <x v="410"/>
    <x v="5"/>
    <n v="22"/>
    <x v="0"/>
  </r>
  <r>
    <s v="20 Finnmark"/>
    <x v="18"/>
    <s v="2003"/>
    <s v="2003 Vadsø"/>
    <x v="410"/>
    <x v="6"/>
    <n v="30"/>
    <x v="0"/>
  </r>
  <r>
    <s v="20 Finnmark"/>
    <x v="18"/>
    <s v="2003"/>
    <s v="2003 Vadsø"/>
    <x v="410"/>
    <x v="7"/>
    <n v="27"/>
    <x v="0"/>
  </r>
  <r>
    <s v="20 Finnmark"/>
    <x v="18"/>
    <s v="2003"/>
    <s v="2003 Vadsø"/>
    <x v="410"/>
    <x v="8"/>
    <n v="28"/>
    <x v="0"/>
  </r>
  <r>
    <s v="20 Finnmark"/>
    <x v="18"/>
    <s v="2003"/>
    <s v="2003 Vadsø"/>
    <x v="410"/>
    <x v="9"/>
    <n v="23"/>
    <x v="0"/>
  </r>
  <r>
    <s v="20 Finnmark"/>
    <x v="18"/>
    <s v="2003"/>
    <s v="2003 Vadsø"/>
    <x v="410"/>
    <x v="10"/>
    <n v="24"/>
    <x v="0"/>
  </r>
  <r>
    <s v="20 Finnmark"/>
    <x v="18"/>
    <s v="2003"/>
    <s v="2003 Vadsø"/>
    <x v="410"/>
    <x v="11"/>
    <n v="22"/>
    <x v="0"/>
  </r>
  <r>
    <s v="20 Finnmark"/>
    <x v="18"/>
    <s v="2003"/>
    <s v="2003 Vadsø"/>
    <x v="410"/>
    <x v="12"/>
    <n v="23"/>
    <x v="0"/>
  </r>
  <r>
    <s v="20 Finnmark"/>
    <x v="18"/>
    <s v="2004"/>
    <s v="2004 Hammerfest"/>
    <x v="411"/>
    <x v="0"/>
    <n v="13"/>
    <x v="0"/>
  </r>
  <r>
    <s v="20 Finnmark"/>
    <x v="18"/>
    <s v="2004"/>
    <s v="2004 Hammerfest"/>
    <x v="411"/>
    <x v="1"/>
    <n v="12"/>
    <x v="0"/>
  </r>
  <r>
    <s v="20 Finnmark"/>
    <x v="18"/>
    <s v="2004"/>
    <s v="2004 Hammerfest"/>
    <x v="411"/>
    <x v="2"/>
    <n v="9"/>
    <x v="0"/>
  </r>
  <r>
    <s v="20 Finnmark"/>
    <x v="18"/>
    <s v="2004"/>
    <s v="2004 Hammerfest"/>
    <x v="411"/>
    <x v="3"/>
    <n v="17"/>
    <x v="0"/>
  </r>
  <r>
    <s v="20 Finnmark"/>
    <x v="18"/>
    <s v="2004"/>
    <s v="2004 Hammerfest"/>
    <x v="411"/>
    <x v="4"/>
    <n v="19"/>
    <x v="0"/>
  </r>
  <r>
    <s v="20 Finnmark"/>
    <x v="18"/>
    <s v="2004"/>
    <s v="2004 Hammerfest"/>
    <x v="411"/>
    <x v="5"/>
    <n v="13"/>
    <x v="0"/>
  </r>
  <r>
    <s v="20 Finnmark"/>
    <x v="18"/>
    <s v="2004"/>
    <s v="2004 Hammerfest"/>
    <x v="411"/>
    <x v="6"/>
    <n v="12"/>
    <x v="0"/>
  </r>
  <r>
    <s v="20 Finnmark"/>
    <x v="18"/>
    <s v="2004"/>
    <s v="2004 Hammerfest"/>
    <x v="411"/>
    <x v="7"/>
    <n v="12"/>
    <x v="0"/>
  </r>
  <r>
    <s v="20 Finnmark"/>
    <x v="18"/>
    <s v="2004"/>
    <s v="2004 Hammerfest"/>
    <x v="411"/>
    <x v="8"/>
    <n v="8"/>
    <x v="0"/>
  </r>
  <r>
    <s v="20 Finnmark"/>
    <x v="18"/>
    <s v="2004"/>
    <s v="2004 Hammerfest"/>
    <x v="411"/>
    <x v="9"/>
    <n v="8"/>
    <x v="0"/>
  </r>
  <r>
    <s v="20 Finnmark"/>
    <x v="18"/>
    <s v="2004"/>
    <s v="2004 Hammerfest"/>
    <x v="411"/>
    <x v="10"/>
    <n v="6"/>
    <x v="0"/>
  </r>
  <r>
    <s v="20 Finnmark"/>
    <x v="18"/>
    <s v="2004"/>
    <s v="2004 Hammerfest"/>
    <x v="411"/>
    <x v="11"/>
    <n v="2"/>
    <x v="0"/>
  </r>
  <r>
    <s v="20 Finnmark"/>
    <x v="18"/>
    <s v="2004"/>
    <s v="2004 Hammerfest"/>
    <x v="411"/>
    <x v="12"/>
    <n v="6"/>
    <x v="0"/>
  </r>
  <r>
    <s v="20 Finnmark"/>
    <x v="18"/>
    <s v="2011"/>
    <s v="2011 Kautokeino"/>
    <x v="412"/>
    <x v="0"/>
    <n v="166"/>
    <x v="0"/>
  </r>
  <r>
    <s v="20 Finnmark"/>
    <x v="18"/>
    <s v="2011"/>
    <s v="2011 Kautokeino"/>
    <x v="412"/>
    <x v="1"/>
    <n v="166"/>
    <x v="0"/>
  </r>
  <r>
    <s v="20 Finnmark"/>
    <x v="18"/>
    <s v="2011"/>
    <s v="2011 Kautokeino"/>
    <x v="412"/>
    <x v="2"/>
    <n v="171"/>
    <x v="0"/>
  </r>
  <r>
    <s v="20 Finnmark"/>
    <x v="18"/>
    <s v="2011"/>
    <s v="2011 Kautokeino"/>
    <x v="412"/>
    <x v="3"/>
    <n v="214"/>
    <x v="0"/>
  </r>
  <r>
    <s v="20 Finnmark"/>
    <x v="18"/>
    <s v="2011"/>
    <s v="2011 Kautokeino"/>
    <x v="412"/>
    <x v="4"/>
    <n v="192"/>
    <x v="0"/>
  </r>
  <r>
    <s v="20 Finnmark"/>
    <x v="18"/>
    <s v="2011"/>
    <s v="2011 Kautokeino"/>
    <x v="412"/>
    <x v="5"/>
    <n v="217"/>
    <x v="0"/>
  </r>
  <r>
    <s v="20 Finnmark"/>
    <x v="18"/>
    <s v="2011"/>
    <s v="2011 Kautokeino"/>
    <x v="412"/>
    <x v="6"/>
    <n v="264"/>
    <x v="0"/>
  </r>
  <r>
    <s v="20 Finnmark"/>
    <x v="18"/>
    <s v="2011"/>
    <s v="2011 Kautokeino"/>
    <x v="412"/>
    <x v="7"/>
    <n v="231"/>
    <x v="0"/>
  </r>
  <r>
    <s v="20 Finnmark"/>
    <x v="18"/>
    <s v="2011"/>
    <s v="2011 Kautokeino"/>
    <x v="412"/>
    <x v="8"/>
    <n v="251"/>
    <x v="0"/>
  </r>
  <r>
    <s v="20 Finnmark"/>
    <x v="18"/>
    <s v="2011"/>
    <s v="2011 Kautokeino"/>
    <x v="412"/>
    <x v="9"/>
    <n v="255"/>
    <x v="0"/>
  </r>
  <r>
    <s v="20 Finnmark"/>
    <x v="18"/>
    <s v="2011"/>
    <s v="2011 Kautokeino"/>
    <x v="412"/>
    <x v="10"/>
    <n v="219"/>
    <x v="0"/>
  </r>
  <r>
    <s v="20 Finnmark"/>
    <x v="18"/>
    <s v="2011"/>
    <s v="2011 Kautokeino"/>
    <x v="412"/>
    <x v="11"/>
    <n v="215"/>
    <x v="0"/>
  </r>
  <r>
    <s v="20 Finnmark"/>
    <x v="18"/>
    <s v="2011"/>
    <s v="2011 Kautokeino"/>
    <x v="412"/>
    <x v="12"/>
    <n v="244"/>
    <x v="0"/>
  </r>
  <r>
    <s v="20 Finnmark"/>
    <x v="18"/>
    <s v="2012"/>
    <s v="2012 Alta"/>
    <x v="413"/>
    <x v="0"/>
    <n v="218"/>
    <x v="0"/>
  </r>
  <r>
    <s v="20 Finnmark"/>
    <x v="18"/>
    <s v="2012"/>
    <s v="2012 Alta"/>
    <x v="413"/>
    <x v="1"/>
    <n v="196"/>
    <x v="0"/>
  </r>
  <r>
    <s v="20 Finnmark"/>
    <x v="18"/>
    <s v="2012"/>
    <s v="2012 Alta"/>
    <x v="413"/>
    <x v="2"/>
    <n v="200"/>
    <x v="0"/>
  </r>
  <r>
    <s v="20 Finnmark"/>
    <x v="18"/>
    <s v="2012"/>
    <s v="2012 Alta"/>
    <x v="413"/>
    <x v="3"/>
    <n v="216"/>
    <x v="0"/>
  </r>
  <r>
    <s v="20 Finnmark"/>
    <x v="18"/>
    <s v="2012"/>
    <s v="2012 Alta"/>
    <x v="413"/>
    <x v="4"/>
    <n v="211"/>
    <x v="0"/>
  </r>
  <r>
    <s v="20 Finnmark"/>
    <x v="18"/>
    <s v="2012"/>
    <s v="2012 Alta"/>
    <x v="413"/>
    <x v="5"/>
    <n v="201"/>
    <x v="0"/>
  </r>
  <r>
    <s v="20 Finnmark"/>
    <x v="18"/>
    <s v="2012"/>
    <s v="2012 Alta"/>
    <x v="413"/>
    <x v="6"/>
    <n v="211"/>
    <x v="0"/>
  </r>
  <r>
    <s v="20 Finnmark"/>
    <x v="18"/>
    <s v="2012"/>
    <s v="2012 Alta"/>
    <x v="413"/>
    <x v="7"/>
    <n v="185"/>
    <x v="0"/>
  </r>
  <r>
    <s v="20 Finnmark"/>
    <x v="18"/>
    <s v="2012"/>
    <s v="2012 Alta"/>
    <x v="413"/>
    <x v="8"/>
    <n v="180"/>
    <x v="0"/>
  </r>
  <r>
    <s v="20 Finnmark"/>
    <x v="18"/>
    <s v="2012"/>
    <s v="2012 Alta"/>
    <x v="413"/>
    <x v="9"/>
    <n v="170"/>
    <x v="0"/>
  </r>
  <r>
    <s v="20 Finnmark"/>
    <x v="18"/>
    <s v="2012"/>
    <s v="2012 Alta"/>
    <x v="413"/>
    <x v="10"/>
    <n v="156"/>
    <x v="0"/>
  </r>
  <r>
    <s v="20 Finnmark"/>
    <x v="18"/>
    <s v="2012"/>
    <s v="2012 Alta"/>
    <x v="413"/>
    <x v="11"/>
    <n v="162"/>
    <x v="0"/>
  </r>
  <r>
    <s v="20 Finnmark"/>
    <x v="18"/>
    <s v="2012"/>
    <s v="2012 Alta"/>
    <x v="413"/>
    <x v="12"/>
    <n v="153"/>
    <x v="0"/>
  </r>
  <r>
    <s v="20 Finnmark"/>
    <x v="18"/>
    <s v="2014"/>
    <s v="2014 Loppa"/>
    <x v="414"/>
    <x v="0"/>
    <n v="4"/>
    <x v="0"/>
  </r>
  <r>
    <s v="20 Finnmark"/>
    <x v="18"/>
    <s v="2014"/>
    <s v="2014 Loppa"/>
    <x v="414"/>
    <x v="1"/>
    <n v="3"/>
    <x v="0"/>
  </r>
  <r>
    <s v="20 Finnmark"/>
    <x v="18"/>
    <s v="2014"/>
    <s v="2014 Loppa"/>
    <x v="414"/>
    <x v="2"/>
    <n v="3"/>
    <x v="0"/>
  </r>
  <r>
    <s v="20 Finnmark"/>
    <x v="18"/>
    <s v="2014"/>
    <s v="2014 Loppa"/>
    <x v="414"/>
    <x v="3"/>
    <n v="1"/>
    <x v="0"/>
  </r>
  <r>
    <s v="20 Finnmark"/>
    <x v="18"/>
    <s v="2014"/>
    <s v="2014 Loppa"/>
    <x v="414"/>
    <x v="4"/>
    <n v="2"/>
    <x v="0"/>
  </r>
  <r>
    <s v="20 Finnmark"/>
    <x v="18"/>
    <s v="2014"/>
    <s v="2014 Loppa"/>
    <x v="414"/>
    <x v="5"/>
    <n v="2"/>
    <x v="0"/>
  </r>
  <r>
    <s v="20 Finnmark"/>
    <x v="18"/>
    <s v="2014"/>
    <s v="2014 Loppa"/>
    <x v="414"/>
    <x v="6"/>
    <n v="2"/>
    <x v="0"/>
  </r>
  <r>
    <s v="20 Finnmark"/>
    <x v="18"/>
    <s v="2014"/>
    <s v="2014 Loppa"/>
    <x v="414"/>
    <x v="7"/>
    <n v="4"/>
    <x v="0"/>
  </r>
  <r>
    <s v="20 Finnmark"/>
    <x v="18"/>
    <s v="2014"/>
    <s v="2014 Loppa"/>
    <x v="414"/>
    <x v="8"/>
    <n v="2"/>
    <x v="0"/>
  </r>
  <r>
    <s v="20 Finnmark"/>
    <x v="18"/>
    <s v="2014"/>
    <s v="2014 Loppa"/>
    <x v="414"/>
    <x v="9"/>
    <n v="2"/>
    <x v="0"/>
  </r>
  <r>
    <s v="20 Finnmark"/>
    <x v="18"/>
    <s v="2014"/>
    <s v="2014 Loppa"/>
    <x v="414"/>
    <x v="10"/>
    <n v="1"/>
    <x v="0"/>
  </r>
  <r>
    <s v="20 Finnmark"/>
    <x v="18"/>
    <s v="2014"/>
    <s v="2014 Loppa"/>
    <x v="414"/>
    <x v="11"/>
    <n v="1"/>
    <x v="0"/>
  </r>
  <r>
    <s v="20 Finnmark"/>
    <x v="18"/>
    <s v="2014"/>
    <s v="2014 Loppa"/>
    <x v="414"/>
    <x v="12"/>
    <n v="1"/>
    <x v="0"/>
  </r>
  <r>
    <s v="20 Finnmark"/>
    <x v="18"/>
    <s v="2015"/>
    <s v="2015 Hasvik"/>
    <x v="415"/>
    <x v="0"/>
    <n v="0"/>
    <x v="0"/>
  </r>
  <r>
    <s v="20 Finnmark"/>
    <x v="18"/>
    <s v="2015"/>
    <s v="2015 Hasvik"/>
    <x v="415"/>
    <x v="1"/>
    <n v="0"/>
    <x v="0"/>
  </r>
  <r>
    <s v="20 Finnmark"/>
    <x v="18"/>
    <s v="2015"/>
    <s v="2015 Hasvik"/>
    <x v="415"/>
    <x v="2"/>
    <n v="0"/>
    <x v="0"/>
  </r>
  <r>
    <s v="20 Finnmark"/>
    <x v="18"/>
    <s v="2015"/>
    <s v="2015 Hasvik"/>
    <x v="415"/>
    <x v="3"/>
    <n v="1"/>
    <x v="0"/>
  </r>
  <r>
    <s v="20 Finnmark"/>
    <x v="18"/>
    <s v="2015"/>
    <s v="2015 Hasvik"/>
    <x v="415"/>
    <x v="4"/>
    <n v="0"/>
    <x v="0"/>
  </r>
  <r>
    <s v="20 Finnmark"/>
    <x v="18"/>
    <s v="2015"/>
    <s v="2015 Hasvik"/>
    <x v="415"/>
    <x v="5"/>
    <n v="1"/>
    <x v="0"/>
  </r>
  <r>
    <s v="20 Finnmark"/>
    <x v="18"/>
    <s v="2015"/>
    <s v="2015 Hasvik"/>
    <x v="415"/>
    <x v="6"/>
    <n v="2"/>
    <x v="0"/>
  </r>
  <r>
    <s v="20 Finnmark"/>
    <x v="18"/>
    <s v="2015"/>
    <s v="2015 Hasvik"/>
    <x v="415"/>
    <x v="7"/>
    <n v="3"/>
    <x v="0"/>
  </r>
  <r>
    <s v="20 Finnmark"/>
    <x v="18"/>
    <s v="2015"/>
    <s v="2015 Hasvik"/>
    <x v="415"/>
    <x v="8"/>
    <n v="2"/>
    <x v="0"/>
  </r>
  <r>
    <s v="20 Finnmark"/>
    <x v="18"/>
    <s v="2015"/>
    <s v="2015 Hasvik"/>
    <x v="415"/>
    <x v="9"/>
    <n v="2"/>
    <x v="0"/>
  </r>
  <r>
    <s v="20 Finnmark"/>
    <x v="18"/>
    <s v="2015"/>
    <s v="2015 Hasvik"/>
    <x v="415"/>
    <x v="10"/>
    <n v="1"/>
    <x v="0"/>
  </r>
  <r>
    <s v="20 Finnmark"/>
    <x v="18"/>
    <s v="2015"/>
    <s v="2015 Hasvik"/>
    <x v="415"/>
    <x v="11"/>
    <n v="0"/>
    <x v="0"/>
  </r>
  <r>
    <s v="20 Finnmark"/>
    <x v="18"/>
    <s v="2015"/>
    <s v="2015 Hasvik"/>
    <x v="415"/>
    <x v="12"/>
    <n v="0"/>
    <x v="0"/>
  </r>
  <r>
    <s v="20 Finnmark"/>
    <x v="18"/>
    <s v="2017"/>
    <s v="2017 Kvalsund"/>
    <x v="416"/>
    <x v="0"/>
    <n v="13"/>
    <x v="0"/>
  </r>
  <r>
    <s v="20 Finnmark"/>
    <x v="18"/>
    <s v="2017"/>
    <s v="2017 Kvalsund"/>
    <x v="416"/>
    <x v="1"/>
    <n v="7"/>
    <x v="0"/>
  </r>
  <r>
    <s v="20 Finnmark"/>
    <x v="18"/>
    <s v="2017"/>
    <s v="2017 Kvalsund"/>
    <x v="416"/>
    <x v="2"/>
    <n v="9"/>
    <x v="0"/>
  </r>
  <r>
    <s v="20 Finnmark"/>
    <x v="18"/>
    <s v="2017"/>
    <s v="2017 Kvalsund"/>
    <x v="416"/>
    <x v="3"/>
    <n v="6"/>
    <x v="0"/>
  </r>
  <r>
    <s v="20 Finnmark"/>
    <x v="18"/>
    <s v="2017"/>
    <s v="2017 Kvalsund"/>
    <x v="416"/>
    <x v="4"/>
    <n v="6"/>
    <x v="0"/>
  </r>
  <r>
    <s v="20 Finnmark"/>
    <x v="18"/>
    <s v="2017"/>
    <s v="2017 Kvalsund"/>
    <x v="416"/>
    <x v="5"/>
    <n v="5"/>
    <x v="0"/>
  </r>
  <r>
    <s v="20 Finnmark"/>
    <x v="18"/>
    <s v="2017"/>
    <s v="2017 Kvalsund"/>
    <x v="416"/>
    <x v="6"/>
    <n v="8"/>
    <x v="0"/>
  </r>
  <r>
    <s v="20 Finnmark"/>
    <x v="18"/>
    <s v="2017"/>
    <s v="2017 Kvalsund"/>
    <x v="416"/>
    <x v="7"/>
    <n v="6"/>
    <x v="0"/>
  </r>
  <r>
    <s v="20 Finnmark"/>
    <x v="18"/>
    <s v="2017"/>
    <s v="2017 Kvalsund"/>
    <x v="416"/>
    <x v="8"/>
    <n v="8"/>
    <x v="0"/>
  </r>
  <r>
    <s v="20 Finnmark"/>
    <x v="18"/>
    <s v="2017"/>
    <s v="2017 Kvalsund"/>
    <x v="416"/>
    <x v="9"/>
    <n v="7"/>
    <x v="0"/>
  </r>
  <r>
    <s v="20 Finnmark"/>
    <x v="18"/>
    <s v="2017"/>
    <s v="2017 Kvalsund"/>
    <x v="416"/>
    <x v="10"/>
    <n v="4"/>
    <x v="0"/>
  </r>
  <r>
    <s v="20 Finnmark"/>
    <x v="18"/>
    <s v="2017"/>
    <s v="2017 Kvalsund"/>
    <x v="416"/>
    <x v="11"/>
    <n v="3"/>
    <x v="0"/>
  </r>
  <r>
    <s v="20 Finnmark"/>
    <x v="18"/>
    <s v="2017"/>
    <s v="2017 Kvalsund"/>
    <x v="416"/>
    <x v="12"/>
    <n v="3"/>
    <x v="0"/>
  </r>
  <r>
    <s v="20 Finnmark"/>
    <x v="18"/>
    <s v="2018"/>
    <s v="2018 Måsøy"/>
    <x v="417"/>
    <x v="0"/>
    <n v="4"/>
    <x v="0"/>
  </r>
  <r>
    <s v="20 Finnmark"/>
    <x v="18"/>
    <s v="2018"/>
    <s v="2018 Måsøy"/>
    <x v="417"/>
    <x v="1"/>
    <n v="1"/>
    <x v="0"/>
  </r>
  <r>
    <s v="20 Finnmark"/>
    <x v="18"/>
    <s v="2018"/>
    <s v="2018 Måsøy"/>
    <x v="417"/>
    <x v="2"/>
    <n v="3"/>
    <x v="0"/>
  </r>
  <r>
    <s v="20 Finnmark"/>
    <x v="18"/>
    <s v="2018"/>
    <s v="2018 Måsøy"/>
    <x v="417"/>
    <x v="3"/>
    <n v="2"/>
    <x v="0"/>
  </r>
  <r>
    <s v="20 Finnmark"/>
    <x v="18"/>
    <s v="2018"/>
    <s v="2018 Måsøy"/>
    <x v="417"/>
    <x v="4"/>
    <n v="0"/>
    <x v="0"/>
  </r>
  <r>
    <s v="20 Finnmark"/>
    <x v="18"/>
    <s v="2018"/>
    <s v="2018 Måsøy"/>
    <x v="417"/>
    <x v="5"/>
    <n v="2"/>
    <x v="0"/>
  </r>
  <r>
    <s v="20 Finnmark"/>
    <x v="18"/>
    <s v="2018"/>
    <s v="2018 Måsøy"/>
    <x v="417"/>
    <x v="6"/>
    <n v="2"/>
    <x v="0"/>
  </r>
  <r>
    <s v="20 Finnmark"/>
    <x v="18"/>
    <s v="2018"/>
    <s v="2018 Måsøy"/>
    <x v="417"/>
    <x v="7"/>
    <n v="1"/>
    <x v="0"/>
  </r>
  <r>
    <s v="20 Finnmark"/>
    <x v="18"/>
    <s v="2018"/>
    <s v="2018 Måsøy"/>
    <x v="417"/>
    <x v="8"/>
    <n v="1"/>
    <x v="0"/>
  </r>
  <r>
    <s v="20 Finnmark"/>
    <x v="18"/>
    <s v="2018"/>
    <s v="2018 Måsøy"/>
    <x v="417"/>
    <x v="9"/>
    <n v="0"/>
    <x v="0"/>
  </r>
  <r>
    <s v="20 Finnmark"/>
    <x v="18"/>
    <s v="2018"/>
    <s v="2018 Måsøy"/>
    <x v="417"/>
    <x v="10"/>
    <n v="1"/>
    <x v="0"/>
  </r>
  <r>
    <s v="20 Finnmark"/>
    <x v="18"/>
    <s v="2018"/>
    <s v="2018 Måsøy"/>
    <x v="417"/>
    <x v="11"/>
    <n v="1"/>
    <x v="0"/>
  </r>
  <r>
    <s v="20 Finnmark"/>
    <x v="18"/>
    <s v="2018"/>
    <s v="2018 Måsøy"/>
    <x v="417"/>
    <x v="12"/>
    <n v="1"/>
    <x v="0"/>
  </r>
  <r>
    <s v="20 Finnmark"/>
    <x v="18"/>
    <s v="2019"/>
    <s v="2019 Nordkapp"/>
    <x v="418"/>
    <x v="0"/>
    <n v="0"/>
    <x v="0"/>
  </r>
  <r>
    <s v="20 Finnmark"/>
    <x v="18"/>
    <s v="2019"/>
    <s v="2019 Nordkapp"/>
    <x v="418"/>
    <x v="1"/>
    <n v="0"/>
    <x v="0"/>
  </r>
  <r>
    <s v="20 Finnmark"/>
    <x v="18"/>
    <s v="2019"/>
    <s v="2019 Nordkapp"/>
    <x v="418"/>
    <x v="2"/>
    <n v="0"/>
    <x v="0"/>
  </r>
  <r>
    <s v="20 Finnmark"/>
    <x v="18"/>
    <s v="2019"/>
    <s v="2019 Nordkapp"/>
    <x v="418"/>
    <x v="3"/>
    <n v="0"/>
    <x v="0"/>
  </r>
  <r>
    <s v="20 Finnmark"/>
    <x v="18"/>
    <s v="2019"/>
    <s v="2019 Nordkapp"/>
    <x v="418"/>
    <x v="4"/>
    <n v="0"/>
    <x v="0"/>
  </r>
  <r>
    <s v="20 Finnmark"/>
    <x v="18"/>
    <s v="2019"/>
    <s v="2019 Nordkapp"/>
    <x v="418"/>
    <x v="5"/>
    <n v="0"/>
    <x v="0"/>
  </r>
  <r>
    <s v="20 Finnmark"/>
    <x v="18"/>
    <s v="2019"/>
    <s v="2019 Nordkapp"/>
    <x v="418"/>
    <x v="6"/>
    <n v="0"/>
    <x v="0"/>
  </r>
  <r>
    <s v="20 Finnmark"/>
    <x v="18"/>
    <s v="2019"/>
    <s v="2019 Nordkapp"/>
    <x v="418"/>
    <x v="7"/>
    <n v="0"/>
    <x v="0"/>
  </r>
  <r>
    <s v="20 Finnmark"/>
    <x v="18"/>
    <s v="2019"/>
    <s v="2019 Nordkapp"/>
    <x v="418"/>
    <x v="8"/>
    <n v="0"/>
    <x v="0"/>
  </r>
  <r>
    <s v="20 Finnmark"/>
    <x v="18"/>
    <s v="2019"/>
    <s v="2019 Nordkapp"/>
    <x v="418"/>
    <x v="9"/>
    <n v="0"/>
    <x v="0"/>
  </r>
  <r>
    <s v="20 Finnmark"/>
    <x v="18"/>
    <s v="2019"/>
    <s v="2019 Nordkapp"/>
    <x v="418"/>
    <x v="10"/>
    <n v="0"/>
    <x v="0"/>
  </r>
  <r>
    <s v="20 Finnmark"/>
    <x v="18"/>
    <s v="2019"/>
    <s v="2019 Nordkapp"/>
    <x v="418"/>
    <x v="11"/>
    <n v="0"/>
    <x v="0"/>
  </r>
  <r>
    <s v="20 Finnmark"/>
    <x v="18"/>
    <s v="2019"/>
    <s v="2019 Nordkapp"/>
    <x v="418"/>
    <x v="12"/>
    <n v="0"/>
    <x v="0"/>
  </r>
  <r>
    <s v="20 Finnmark"/>
    <x v="18"/>
    <s v="2020"/>
    <s v="2020 Porsanger"/>
    <x v="419"/>
    <x v="0"/>
    <n v="50"/>
    <x v="0"/>
  </r>
  <r>
    <s v="20 Finnmark"/>
    <x v="18"/>
    <s v="2020"/>
    <s v="2020 Porsanger"/>
    <x v="419"/>
    <x v="1"/>
    <n v="45"/>
    <x v="0"/>
  </r>
  <r>
    <s v="20 Finnmark"/>
    <x v="18"/>
    <s v="2020"/>
    <s v="2020 Porsanger"/>
    <x v="419"/>
    <x v="2"/>
    <n v="43"/>
    <x v="0"/>
  </r>
  <r>
    <s v="20 Finnmark"/>
    <x v="18"/>
    <s v="2020"/>
    <s v="2020 Porsanger"/>
    <x v="419"/>
    <x v="3"/>
    <n v="47"/>
    <x v="0"/>
  </r>
  <r>
    <s v="20 Finnmark"/>
    <x v="18"/>
    <s v="2020"/>
    <s v="2020 Porsanger"/>
    <x v="419"/>
    <x v="4"/>
    <n v="51"/>
    <x v="0"/>
  </r>
  <r>
    <s v="20 Finnmark"/>
    <x v="18"/>
    <s v="2020"/>
    <s v="2020 Porsanger"/>
    <x v="419"/>
    <x v="5"/>
    <n v="58"/>
    <x v="0"/>
  </r>
  <r>
    <s v="20 Finnmark"/>
    <x v="18"/>
    <s v="2020"/>
    <s v="2020 Porsanger"/>
    <x v="419"/>
    <x v="6"/>
    <n v="53"/>
    <x v="0"/>
  </r>
  <r>
    <s v="20 Finnmark"/>
    <x v="18"/>
    <s v="2020"/>
    <s v="2020 Porsanger"/>
    <x v="419"/>
    <x v="7"/>
    <n v="52"/>
    <x v="0"/>
  </r>
  <r>
    <s v="20 Finnmark"/>
    <x v="18"/>
    <s v="2020"/>
    <s v="2020 Porsanger"/>
    <x v="419"/>
    <x v="8"/>
    <n v="50"/>
    <x v="0"/>
  </r>
  <r>
    <s v="20 Finnmark"/>
    <x v="18"/>
    <s v="2020"/>
    <s v="2020 Porsanger"/>
    <x v="419"/>
    <x v="9"/>
    <n v="44"/>
    <x v="0"/>
  </r>
  <r>
    <s v="20 Finnmark"/>
    <x v="18"/>
    <s v="2020"/>
    <s v="2020 Porsanger"/>
    <x v="419"/>
    <x v="10"/>
    <n v="35"/>
    <x v="0"/>
  </r>
  <r>
    <s v="20 Finnmark"/>
    <x v="18"/>
    <s v="2020"/>
    <s v="2020 Porsanger"/>
    <x v="419"/>
    <x v="11"/>
    <n v="31"/>
    <x v="0"/>
  </r>
  <r>
    <s v="20 Finnmark"/>
    <x v="18"/>
    <s v="2020"/>
    <s v="2020 Porsanger"/>
    <x v="419"/>
    <x v="12"/>
    <n v="43"/>
    <x v="0"/>
  </r>
  <r>
    <s v="20 Finnmark"/>
    <x v="18"/>
    <s v="2021"/>
    <s v="2021 Karasjok"/>
    <x v="420"/>
    <x v="0"/>
    <n v="122"/>
    <x v="0"/>
  </r>
  <r>
    <s v="20 Finnmark"/>
    <x v="18"/>
    <s v="2021"/>
    <s v="2021 Karasjok"/>
    <x v="420"/>
    <x v="1"/>
    <n v="117"/>
    <x v="0"/>
  </r>
  <r>
    <s v="20 Finnmark"/>
    <x v="18"/>
    <s v="2021"/>
    <s v="2021 Karasjok"/>
    <x v="420"/>
    <x v="2"/>
    <n v="119"/>
    <x v="0"/>
  </r>
  <r>
    <s v="20 Finnmark"/>
    <x v="18"/>
    <s v="2021"/>
    <s v="2021 Karasjok"/>
    <x v="420"/>
    <x v="3"/>
    <n v="126"/>
    <x v="0"/>
  </r>
  <r>
    <s v="20 Finnmark"/>
    <x v="18"/>
    <s v="2021"/>
    <s v="2021 Karasjok"/>
    <x v="420"/>
    <x v="4"/>
    <n v="108"/>
    <x v="0"/>
  </r>
  <r>
    <s v="20 Finnmark"/>
    <x v="18"/>
    <s v="2021"/>
    <s v="2021 Karasjok"/>
    <x v="420"/>
    <x v="5"/>
    <n v="142"/>
    <x v="0"/>
  </r>
  <r>
    <s v="20 Finnmark"/>
    <x v="18"/>
    <s v="2021"/>
    <s v="2021 Karasjok"/>
    <x v="420"/>
    <x v="6"/>
    <n v="152"/>
    <x v="0"/>
  </r>
  <r>
    <s v="20 Finnmark"/>
    <x v="18"/>
    <s v="2021"/>
    <s v="2021 Karasjok"/>
    <x v="420"/>
    <x v="7"/>
    <n v="138"/>
    <x v="0"/>
  </r>
  <r>
    <s v="20 Finnmark"/>
    <x v="18"/>
    <s v="2021"/>
    <s v="2021 Karasjok"/>
    <x v="420"/>
    <x v="8"/>
    <n v="153"/>
    <x v="0"/>
  </r>
  <r>
    <s v="20 Finnmark"/>
    <x v="18"/>
    <s v="2021"/>
    <s v="2021 Karasjok"/>
    <x v="420"/>
    <x v="9"/>
    <n v="147"/>
    <x v="0"/>
  </r>
  <r>
    <s v="20 Finnmark"/>
    <x v="18"/>
    <s v="2021"/>
    <s v="2021 Karasjok"/>
    <x v="420"/>
    <x v="10"/>
    <n v="145"/>
    <x v="0"/>
  </r>
  <r>
    <s v="20 Finnmark"/>
    <x v="18"/>
    <s v="2021"/>
    <s v="2021 Karasjok"/>
    <x v="420"/>
    <x v="11"/>
    <n v="133"/>
    <x v="0"/>
  </r>
  <r>
    <s v="20 Finnmark"/>
    <x v="18"/>
    <s v="2021"/>
    <s v="2021 Karasjok"/>
    <x v="420"/>
    <x v="12"/>
    <n v="126"/>
    <x v="0"/>
  </r>
  <r>
    <s v="20 Finnmark"/>
    <x v="18"/>
    <s v="2022"/>
    <s v="2022 Lebesby"/>
    <x v="421"/>
    <x v="0"/>
    <n v="18"/>
    <x v="0"/>
  </r>
  <r>
    <s v="20 Finnmark"/>
    <x v="18"/>
    <s v="2022"/>
    <s v="2022 Lebesby"/>
    <x v="421"/>
    <x v="1"/>
    <n v="15"/>
    <x v="0"/>
  </r>
  <r>
    <s v="20 Finnmark"/>
    <x v="18"/>
    <s v="2022"/>
    <s v="2022 Lebesby"/>
    <x v="421"/>
    <x v="2"/>
    <n v="16"/>
    <x v="0"/>
  </r>
  <r>
    <s v="20 Finnmark"/>
    <x v="18"/>
    <s v="2022"/>
    <s v="2022 Lebesby"/>
    <x v="421"/>
    <x v="3"/>
    <n v="11"/>
    <x v="0"/>
  </r>
  <r>
    <s v="20 Finnmark"/>
    <x v="18"/>
    <s v="2022"/>
    <s v="2022 Lebesby"/>
    <x v="421"/>
    <x v="4"/>
    <n v="10"/>
    <x v="0"/>
  </r>
  <r>
    <s v="20 Finnmark"/>
    <x v="18"/>
    <s v="2022"/>
    <s v="2022 Lebesby"/>
    <x v="421"/>
    <x v="5"/>
    <n v="17"/>
    <x v="0"/>
  </r>
  <r>
    <s v="20 Finnmark"/>
    <x v="18"/>
    <s v="2022"/>
    <s v="2022 Lebesby"/>
    <x v="421"/>
    <x v="6"/>
    <n v="13"/>
    <x v="0"/>
  </r>
  <r>
    <s v="20 Finnmark"/>
    <x v="18"/>
    <s v="2022"/>
    <s v="2022 Lebesby"/>
    <x v="421"/>
    <x v="7"/>
    <n v="15"/>
    <x v="0"/>
  </r>
  <r>
    <s v="20 Finnmark"/>
    <x v="18"/>
    <s v="2022"/>
    <s v="2022 Lebesby"/>
    <x v="421"/>
    <x v="8"/>
    <n v="10"/>
    <x v="0"/>
  </r>
  <r>
    <s v="20 Finnmark"/>
    <x v="18"/>
    <s v="2022"/>
    <s v="2022 Lebesby"/>
    <x v="421"/>
    <x v="9"/>
    <n v="11"/>
    <x v="0"/>
  </r>
  <r>
    <s v="20 Finnmark"/>
    <x v="18"/>
    <s v="2022"/>
    <s v="2022 Lebesby"/>
    <x v="421"/>
    <x v="10"/>
    <n v="13"/>
    <x v="0"/>
  </r>
  <r>
    <s v="20 Finnmark"/>
    <x v="18"/>
    <s v="2022"/>
    <s v="2022 Lebesby"/>
    <x v="421"/>
    <x v="11"/>
    <n v="14"/>
    <x v="0"/>
  </r>
  <r>
    <s v="20 Finnmark"/>
    <x v="18"/>
    <s v="2022"/>
    <s v="2022 Lebesby"/>
    <x v="421"/>
    <x v="12"/>
    <n v="9"/>
    <x v="0"/>
  </r>
  <r>
    <s v="20 Finnmark"/>
    <x v="18"/>
    <s v="2023"/>
    <s v="2023 Gamvik"/>
    <x v="422"/>
    <x v="0"/>
    <n v="9"/>
    <x v="0"/>
  </r>
  <r>
    <s v="20 Finnmark"/>
    <x v="18"/>
    <s v="2023"/>
    <s v="2023 Gamvik"/>
    <x v="422"/>
    <x v="1"/>
    <n v="5"/>
    <x v="0"/>
  </r>
  <r>
    <s v="20 Finnmark"/>
    <x v="18"/>
    <s v="2023"/>
    <s v="2023 Gamvik"/>
    <x v="422"/>
    <x v="2"/>
    <n v="4"/>
    <x v="0"/>
  </r>
  <r>
    <s v="20 Finnmark"/>
    <x v="18"/>
    <s v="2023"/>
    <s v="2023 Gamvik"/>
    <x v="422"/>
    <x v="3"/>
    <n v="5"/>
    <x v="0"/>
  </r>
  <r>
    <s v="20 Finnmark"/>
    <x v="18"/>
    <s v="2023"/>
    <s v="2023 Gamvik"/>
    <x v="422"/>
    <x v="4"/>
    <n v="4"/>
    <x v="0"/>
  </r>
  <r>
    <s v="20 Finnmark"/>
    <x v="18"/>
    <s v="2023"/>
    <s v="2023 Gamvik"/>
    <x v="422"/>
    <x v="5"/>
    <n v="6"/>
    <x v="0"/>
  </r>
  <r>
    <s v="20 Finnmark"/>
    <x v="18"/>
    <s v="2023"/>
    <s v="2023 Gamvik"/>
    <x v="422"/>
    <x v="6"/>
    <n v="4"/>
    <x v="0"/>
  </r>
  <r>
    <s v="20 Finnmark"/>
    <x v="18"/>
    <s v="2023"/>
    <s v="2023 Gamvik"/>
    <x v="422"/>
    <x v="7"/>
    <n v="5"/>
    <x v="0"/>
  </r>
  <r>
    <s v="20 Finnmark"/>
    <x v="18"/>
    <s v="2023"/>
    <s v="2023 Gamvik"/>
    <x v="422"/>
    <x v="8"/>
    <n v="3"/>
    <x v="0"/>
  </r>
  <r>
    <s v="20 Finnmark"/>
    <x v="18"/>
    <s v="2023"/>
    <s v="2023 Gamvik"/>
    <x v="422"/>
    <x v="9"/>
    <n v="2"/>
    <x v="0"/>
  </r>
  <r>
    <s v="20 Finnmark"/>
    <x v="18"/>
    <s v="2023"/>
    <s v="2023 Gamvik"/>
    <x v="422"/>
    <x v="10"/>
    <n v="3"/>
    <x v="0"/>
  </r>
  <r>
    <s v="20 Finnmark"/>
    <x v="18"/>
    <s v="2023"/>
    <s v="2023 Gamvik"/>
    <x v="422"/>
    <x v="11"/>
    <n v="2"/>
    <x v="0"/>
  </r>
  <r>
    <s v="20 Finnmark"/>
    <x v="18"/>
    <s v="2023"/>
    <s v="2023 Gamvik"/>
    <x v="422"/>
    <x v="12"/>
    <n v="3"/>
    <x v="0"/>
  </r>
  <r>
    <s v="20 Finnmark"/>
    <x v="18"/>
    <s v="2024"/>
    <s v="2024 Berlevåg"/>
    <x v="423"/>
    <x v="0"/>
    <n v="0"/>
    <x v="0"/>
  </r>
  <r>
    <s v="20 Finnmark"/>
    <x v="18"/>
    <s v="2024"/>
    <s v="2024 Berlevåg"/>
    <x v="423"/>
    <x v="1"/>
    <n v="1"/>
    <x v="0"/>
  </r>
  <r>
    <s v="20 Finnmark"/>
    <x v="18"/>
    <s v="2024"/>
    <s v="2024 Berlevåg"/>
    <x v="423"/>
    <x v="2"/>
    <n v="1"/>
    <x v="0"/>
  </r>
  <r>
    <s v="20 Finnmark"/>
    <x v="18"/>
    <s v="2024"/>
    <s v="2024 Berlevåg"/>
    <x v="423"/>
    <x v="3"/>
    <n v="1"/>
    <x v="0"/>
  </r>
  <r>
    <s v="20 Finnmark"/>
    <x v="18"/>
    <s v="2024"/>
    <s v="2024 Berlevåg"/>
    <x v="423"/>
    <x v="4"/>
    <n v="0"/>
    <x v="0"/>
  </r>
  <r>
    <s v="20 Finnmark"/>
    <x v="18"/>
    <s v="2024"/>
    <s v="2024 Berlevåg"/>
    <x v="423"/>
    <x v="5"/>
    <n v="0"/>
    <x v="0"/>
  </r>
  <r>
    <s v="20 Finnmark"/>
    <x v="18"/>
    <s v="2024"/>
    <s v="2024 Berlevåg"/>
    <x v="423"/>
    <x v="6"/>
    <n v="0"/>
    <x v="0"/>
  </r>
  <r>
    <s v="20 Finnmark"/>
    <x v="18"/>
    <s v="2024"/>
    <s v="2024 Berlevåg"/>
    <x v="423"/>
    <x v="7"/>
    <n v="0"/>
    <x v="0"/>
  </r>
  <r>
    <s v="20 Finnmark"/>
    <x v="18"/>
    <s v="2024"/>
    <s v="2024 Berlevåg"/>
    <x v="423"/>
    <x v="8"/>
    <n v="0"/>
    <x v="0"/>
  </r>
  <r>
    <s v="20 Finnmark"/>
    <x v="18"/>
    <s v="2024"/>
    <s v="2024 Berlevåg"/>
    <x v="423"/>
    <x v="9"/>
    <n v="0"/>
    <x v="0"/>
  </r>
  <r>
    <s v="20 Finnmark"/>
    <x v="18"/>
    <s v="2024"/>
    <s v="2024 Berlevåg"/>
    <x v="423"/>
    <x v="10"/>
    <n v="0"/>
    <x v="0"/>
  </r>
  <r>
    <s v="20 Finnmark"/>
    <x v="18"/>
    <s v="2024"/>
    <s v="2024 Berlevåg"/>
    <x v="423"/>
    <x v="11"/>
    <n v="0"/>
    <x v="0"/>
  </r>
  <r>
    <s v="20 Finnmark"/>
    <x v="18"/>
    <s v="2024"/>
    <s v="2024 Berlevåg"/>
    <x v="423"/>
    <x v="12"/>
    <n v="1"/>
    <x v="0"/>
  </r>
  <r>
    <s v="20 Finnmark"/>
    <x v="18"/>
    <s v="2025"/>
    <s v="2025 Tana"/>
    <x v="424"/>
    <x v="0"/>
    <n v="144"/>
    <x v="0"/>
  </r>
  <r>
    <s v="20 Finnmark"/>
    <x v="18"/>
    <s v="2025"/>
    <s v="2025 Tana"/>
    <x v="424"/>
    <x v="1"/>
    <n v="138"/>
    <x v="0"/>
  </r>
  <r>
    <s v="20 Finnmark"/>
    <x v="18"/>
    <s v="2025"/>
    <s v="2025 Tana"/>
    <x v="424"/>
    <x v="2"/>
    <n v="138"/>
    <x v="0"/>
  </r>
  <r>
    <s v="20 Finnmark"/>
    <x v="18"/>
    <s v="2025"/>
    <s v="2025 Tana"/>
    <x v="424"/>
    <x v="3"/>
    <n v="136"/>
    <x v="0"/>
  </r>
  <r>
    <s v="20 Finnmark"/>
    <x v="18"/>
    <s v="2025"/>
    <s v="2025 Tana"/>
    <x v="424"/>
    <x v="4"/>
    <n v="136"/>
    <x v="0"/>
  </r>
  <r>
    <s v="20 Finnmark"/>
    <x v="18"/>
    <s v="2025"/>
    <s v="2025 Tana"/>
    <x v="424"/>
    <x v="5"/>
    <n v="126"/>
    <x v="0"/>
  </r>
  <r>
    <s v="20 Finnmark"/>
    <x v="18"/>
    <s v="2025"/>
    <s v="2025 Tana"/>
    <x v="424"/>
    <x v="6"/>
    <n v="133"/>
    <x v="0"/>
  </r>
  <r>
    <s v="20 Finnmark"/>
    <x v="18"/>
    <s v="2025"/>
    <s v="2025 Tana"/>
    <x v="424"/>
    <x v="7"/>
    <n v="139"/>
    <x v="0"/>
  </r>
  <r>
    <s v="20 Finnmark"/>
    <x v="18"/>
    <s v="2025"/>
    <s v="2025 Tana"/>
    <x v="424"/>
    <x v="8"/>
    <n v="137"/>
    <x v="0"/>
  </r>
  <r>
    <s v="20 Finnmark"/>
    <x v="18"/>
    <s v="2025"/>
    <s v="2025 Tana"/>
    <x v="424"/>
    <x v="9"/>
    <n v="129"/>
    <x v="0"/>
  </r>
  <r>
    <s v="20 Finnmark"/>
    <x v="18"/>
    <s v="2025"/>
    <s v="2025 Tana"/>
    <x v="424"/>
    <x v="10"/>
    <n v="115"/>
    <x v="0"/>
  </r>
  <r>
    <s v="20 Finnmark"/>
    <x v="18"/>
    <s v="2025"/>
    <s v="2025 Tana"/>
    <x v="424"/>
    <x v="11"/>
    <n v="115"/>
    <x v="0"/>
  </r>
  <r>
    <s v="20 Finnmark"/>
    <x v="18"/>
    <s v="2025"/>
    <s v="2025 Tana"/>
    <x v="424"/>
    <x v="12"/>
    <n v="106"/>
    <x v="0"/>
  </r>
  <r>
    <s v="20 Finnmark"/>
    <x v="18"/>
    <s v="2027"/>
    <s v="2027 Nessby"/>
    <x v="425"/>
    <x v="0"/>
    <n v="35"/>
    <x v="0"/>
  </r>
  <r>
    <s v="20 Finnmark"/>
    <x v="18"/>
    <s v="2027"/>
    <s v="2027 Nessby"/>
    <x v="425"/>
    <x v="1"/>
    <n v="32"/>
    <x v="0"/>
  </r>
  <r>
    <s v="20 Finnmark"/>
    <x v="18"/>
    <s v="2027"/>
    <s v="2027 Nessby"/>
    <x v="425"/>
    <x v="2"/>
    <n v="24"/>
    <x v="0"/>
  </r>
  <r>
    <s v="20 Finnmark"/>
    <x v="18"/>
    <s v="2027"/>
    <s v="2027 Nessby"/>
    <x v="425"/>
    <x v="3"/>
    <n v="25"/>
    <x v="0"/>
  </r>
  <r>
    <s v="20 Finnmark"/>
    <x v="18"/>
    <s v="2027"/>
    <s v="2027 Nessby"/>
    <x v="425"/>
    <x v="4"/>
    <n v="28"/>
    <x v="0"/>
  </r>
  <r>
    <s v="20 Finnmark"/>
    <x v="18"/>
    <s v="2027"/>
    <s v="2027 Nessby"/>
    <x v="425"/>
    <x v="5"/>
    <n v="23"/>
    <x v="0"/>
  </r>
  <r>
    <s v="20 Finnmark"/>
    <x v="18"/>
    <s v="2027"/>
    <s v="2027 Nessby"/>
    <x v="425"/>
    <x v="6"/>
    <n v="27"/>
    <x v="0"/>
  </r>
  <r>
    <s v="20 Finnmark"/>
    <x v="18"/>
    <s v="2027"/>
    <s v="2027 Nessby"/>
    <x v="425"/>
    <x v="7"/>
    <n v="34"/>
    <x v="0"/>
  </r>
  <r>
    <s v="20 Finnmark"/>
    <x v="18"/>
    <s v="2027"/>
    <s v="2027 Nessby"/>
    <x v="425"/>
    <x v="8"/>
    <n v="36"/>
    <x v="0"/>
  </r>
  <r>
    <s v="20 Finnmark"/>
    <x v="18"/>
    <s v="2027"/>
    <s v="2027 Nessby"/>
    <x v="425"/>
    <x v="9"/>
    <n v="32"/>
    <x v="0"/>
  </r>
  <r>
    <s v="20 Finnmark"/>
    <x v="18"/>
    <s v="2027"/>
    <s v="2027 Nessby"/>
    <x v="425"/>
    <x v="10"/>
    <n v="40"/>
    <x v="0"/>
  </r>
  <r>
    <s v="20 Finnmark"/>
    <x v="18"/>
    <s v="2027"/>
    <s v="2027 Nessby"/>
    <x v="425"/>
    <x v="11"/>
    <n v="35"/>
    <x v="0"/>
  </r>
  <r>
    <s v="20 Finnmark"/>
    <x v="18"/>
    <s v="2027"/>
    <s v="2027 Nessby"/>
    <x v="425"/>
    <x v="12"/>
    <n v="36"/>
    <x v="0"/>
  </r>
  <r>
    <s v="20 Finnmark"/>
    <x v="18"/>
    <s v="2028"/>
    <s v="2028 Båtsfjord"/>
    <x v="426"/>
    <x v="0"/>
    <n v="2"/>
    <x v="0"/>
  </r>
  <r>
    <s v="20 Finnmark"/>
    <x v="18"/>
    <s v="2028"/>
    <s v="2028 Båtsfjord"/>
    <x v="426"/>
    <x v="1"/>
    <n v="2"/>
    <x v="0"/>
  </r>
  <r>
    <s v="20 Finnmark"/>
    <x v="18"/>
    <s v="2028"/>
    <s v="2028 Båtsfjord"/>
    <x v="426"/>
    <x v="2"/>
    <n v="1"/>
    <x v="0"/>
  </r>
  <r>
    <s v="20 Finnmark"/>
    <x v="18"/>
    <s v="2028"/>
    <s v="2028 Båtsfjord"/>
    <x v="426"/>
    <x v="3"/>
    <n v="3"/>
    <x v="0"/>
  </r>
  <r>
    <s v="20 Finnmark"/>
    <x v="18"/>
    <s v="2028"/>
    <s v="2028 Båtsfjord"/>
    <x v="426"/>
    <x v="4"/>
    <n v="0"/>
    <x v="0"/>
  </r>
  <r>
    <s v="20 Finnmark"/>
    <x v="18"/>
    <s v="2028"/>
    <s v="2028 Båtsfjord"/>
    <x v="426"/>
    <x v="5"/>
    <n v="0"/>
    <x v="0"/>
  </r>
  <r>
    <s v="20 Finnmark"/>
    <x v="18"/>
    <s v="2028"/>
    <s v="2028 Båtsfjord"/>
    <x v="426"/>
    <x v="6"/>
    <n v="1"/>
    <x v="0"/>
  </r>
  <r>
    <s v="20 Finnmark"/>
    <x v="18"/>
    <s v="2028"/>
    <s v="2028 Båtsfjord"/>
    <x v="426"/>
    <x v="7"/>
    <n v="1"/>
    <x v="0"/>
  </r>
  <r>
    <s v="20 Finnmark"/>
    <x v="18"/>
    <s v="2028"/>
    <s v="2028 Båtsfjord"/>
    <x v="426"/>
    <x v="8"/>
    <n v="1"/>
    <x v="0"/>
  </r>
  <r>
    <s v="20 Finnmark"/>
    <x v="18"/>
    <s v="2028"/>
    <s v="2028 Båtsfjord"/>
    <x v="426"/>
    <x v="9"/>
    <n v="1"/>
    <x v="0"/>
  </r>
  <r>
    <s v="20 Finnmark"/>
    <x v="18"/>
    <s v="2028"/>
    <s v="2028 Båtsfjord"/>
    <x v="426"/>
    <x v="10"/>
    <n v="1"/>
    <x v="0"/>
  </r>
  <r>
    <s v="20 Finnmark"/>
    <x v="18"/>
    <s v="2028"/>
    <s v="2028 Båtsfjord"/>
    <x v="426"/>
    <x v="11"/>
    <n v="1"/>
    <x v="0"/>
  </r>
  <r>
    <s v="20 Finnmark"/>
    <x v="18"/>
    <s v="2028"/>
    <s v="2028 Båtsfjord"/>
    <x v="426"/>
    <x v="12"/>
    <n v="0"/>
    <x v="0"/>
  </r>
  <r>
    <s v="20 Finnmark"/>
    <x v="18"/>
    <s v="2030"/>
    <s v="2030 Sør-Varanger"/>
    <x v="427"/>
    <x v="0"/>
    <n v="74"/>
    <x v="0"/>
  </r>
  <r>
    <s v="20 Finnmark"/>
    <x v="18"/>
    <s v="2030"/>
    <s v="2030 Sør-Varanger"/>
    <x v="427"/>
    <x v="1"/>
    <n v="66"/>
    <x v="0"/>
  </r>
  <r>
    <s v="20 Finnmark"/>
    <x v="18"/>
    <s v="2030"/>
    <s v="2030 Sør-Varanger"/>
    <x v="427"/>
    <x v="2"/>
    <n v="65"/>
    <x v="0"/>
  </r>
  <r>
    <s v="20 Finnmark"/>
    <x v="18"/>
    <s v="2030"/>
    <s v="2030 Sør-Varanger"/>
    <x v="427"/>
    <x v="3"/>
    <n v="78"/>
    <x v="0"/>
  </r>
  <r>
    <s v="20 Finnmark"/>
    <x v="18"/>
    <s v="2030"/>
    <s v="2030 Sør-Varanger"/>
    <x v="427"/>
    <x v="4"/>
    <n v="76"/>
    <x v="0"/>
  </r>
  <r>
    <s v="20 Finnmark"/>
    <x v="18"/>
    <s v="2030"/>
    <s v="2030 Sør-Varanger"/>
    <x v="427"/>
    <x v="5"/>
    <n v="73"/>
    <x v="0"/>
  </r>
  <r>
    <s v="20 Finnmark"/>
    <x v="18"/>
    <s v="2030"/>
    <s v="2030 Sør-Varanger"/>
    <x v="427"/>
    <x v="6"/>
    <n v="79"/>
    <x v="0"/>
  </r>
  <r>
    <s v="20 Finnmark"/>
    <x v="18"/>
    <s v="2030"/>
    <s v="2030 Sør-Varanger"/>
    <x v="427"/>
    <x v="7"/>
    <n v="79"/>
    <x v="0"/>
  </r>
  <r>
    <s v="20 Finnmark"/>
    <x v="18"/>
    <s v="2030"/>
    <s v="2030 Sør-Varanger"/>
    <x v="427"/>
    <x v="8"/>
    <n v="79"/>
    <x v="0"/>
  </r>
  <r>
    <s v="20 Finnmark"/>
    <x v="18"/>
    <s v="2030"/>
    <s v="2030 Sør-Varanger"/>
    <x v="427"/>
    <x v="9"/>
    <n v="68"/>
    <x v="0"/>
  </r>
  <r>
    <s v="20 Finnmark"/>
    <x v="18"/>
    <s v="2030"/>
    <s v="2030 Sør-Varanger"/>
    <x v="427"/>
    <x v="10"/>
    <n v="65"/>
    <x v="0"/>
  </r>
  <r>
    <s v="20 Finnmark"/>
    <x v="18"/>
    <s v="2030"/>
    <s v="2030 Sør-Varanger"/>
    <x v="427"/>
    <x v="11"/>
    <n v="62"/>
    <x v="0"/>
  </r>
  <r>
    <s v="20 Finnmark"/>
    <x v="18"/>
    <s v="2030"/>
    <s v="2030 Sør-Varanger"/>
    <x v="427"/>
    <x v="12"/>
    <n v="77"/>
    <x v="0"/>
  </r>
  <r>
    <s v="01 Østfold"/>
    <x v="0"/>
    <s v="0101"/>
    <s v="0101 Halden"/>
    <x v="0"/>
    <x v="0"/>
    <n v="57"/>
    <x v="1"/>
  </r>
  <r>
    <s v="01 Østfold"/>
    <x v="0"/>
    <s v="0101"/>
    <s v="0101 Halden"/>
    <x v="0"/>
    <x v="1"/>
    <n v="53"/>
    <x v="1"/>
  </r>
  <r>
    <s v="01 Østfold"/>
    <x v="0"/>
    <s v="0101"/>
    <s v="0101 Halden"/>
    <x v="0"/>
    <x v="2"/>
    <n v="46"/>
    <x v="1"/>
  </r>
  <r>
    <s v="01 Østfold"/>
    <x v="0"/>
    <s v="0101"/>
    <s v="0101 Halden"/>
    <x v="0"/>
    <x v="3"/>
    <n v="41"/>
    <x v="1"/>
  </r>
  <r>
    <s v="01 Østfold"/>
    <x v="0"/>
    <s v="0101"/>
    <s v="0101 Halden"/>
    <x v="0"/>
    <x v="4"/>
    <n v="46"/>
    <x v="1"/>
  </r>
  <r>
    <s v="01 Østfold"/>
    <x v="0"/>
    <s v="0101"/>
    <s v="0101 Halden"/>
    <x v="0"/>
    <x v="5"/>
    <n v="44"/>
    <x v="1"/>
  </r>
  <r>
    <s v="01 Østfold"/>
    <x v="0"/>
    <s v="0101"/>
    <s v="0101 Halden"/>
    <x v="0"/>
    <x v="6"/>
    <n v="57"/>
    <x v="1"/>
  </r>
  <r>
    <s v="01 Østfold"/>
    <x v="0"/>
    <s v="0101"/>
    <s v="0101 Halden"/>
    <x v="0"/>
    <x v="7"/>
    <n v="44"/>
    <x v="1"/>
  </r>
  <r>
    <s v="01 Østfold"/>
    <x v="0"/>
    <s v="0101"/>
    <s v="0101 Halden"/>
    <x v="0"/>
    <x v="8"/>
    <n v="54"/>
    <x v="1"/>
  </r>
  <r>
    <s v="01 Østfold"/>
    <x v="0"/>
    <s v="0101"/>
    <s v="0101 Halden"/>
    <x v="0"/>
    <x v="9"/>
    <n v="50"/>
    <x v="1"/>
  </r>
  <r>
    <s v="01 Østfold"/>
    <x v="0"/>
    <s v="0101"/>
    <s v="0101 Halden"/>
    <x v="0"/>
    <x v="10"/>
    <n v="53"/>
    <x v="1"/>
  </r>
  <r>
    <s v="01 Østfold"/>
    <x v="0"/>
    <s v="0101"/>
    <s v="0101 Halden"/>
    <x v="0"/>
    <x v="11"/>
    <n v="52"/>
    <x v="1"/>
  </r>
  <r>
    <s v="01 Østfold"/>
    <x v="0"/>
    <s v="0101"/>
    <s v="0101 Halden"/>
    <x v="0"/>
    <x v="12"/>
    <n v="63"/>
    <x v="1"/>
  </r>
  <r>
    <s v="01 Østfold"/>
    <x v="0"/>
    <s v="0104"/>
    <s v="0104 Moss"/>
    <x v="1"/>
    <x v="0"/>
    <n v="16"/>
    <x v="1"/>
  </r>
  <r>
    <s v="01 Østfold"/>
    <x v="0"/>
    <s v="0104"/>
    <s v="0104 Moss"/>
    <x v="1"/>
    <x v="1"/>
    <n v="13"/>
    <x v="1"/>
  </r>
  <r>
    <s v="01 Østfold"/>
    <x v="0"/>
    <s v="0104"/>
    <s v="0104 Moss"/>
    <x v="1"/>
    <x v="2"/>
    <n v="11"/>
    <x v="1"/>
  </r>
  <r>
    <s v="01 Østfold"/>
    <x v="0"/>
    <s v="0104"/>
    <s v="0104 Moss"/>
    <x v="1"/>
    <x v="3"/>
    <n v="12"/>
    <x v="1"/>
  </r>
  <r>
    <s v="01 Østfold"/>
    <x v="0"/>
    <s v="0104"/>
    <s v="0104 Moss"/>
    <x v="1"/>
    <x v="4"/>
    <n v="9"/>
    <x v="1"/>
  </r>
  <r>
    <s v="01 Østfold"/>
    <x v="0"/>
    <s v="0104"/>
    <s v="0104 Moss"/>
    <x v="1"/>
    <x v="5"/>
    <n v="10"/>
    <x v="1"/>
  </r>
  <r>
    <s v="01 Østfold"/>
    <x v="0"/>
    <s v="0104"/>
    <s v="0104 Moss"/>
    <x v="1"/>
    <x v="6"/>
    <n v="9"/>
    <x v="1"/>
  </r>
  <r>
    <s v="01 Østfold"/>
    <x v="0"/>
    <s v="0104"/>
    <s v="0104 Moss"/>
    <x v="1"/>
    <x v="7"/>
    <n v="9"/>
    <x v="1"/>
  </r>
  <r>
    <s v="01 Østfold"/>
    <x v="0"/>
    <s v="0104"/>
    <s v="0104 Moss"/>
    <x v="1"/>
    <x v="8"/>
    <n v="9"/>
    <x v="1"/>
  </r>
  <r>
    <s v="01 Østfold"/>
    <x v="0"/>
    <s v="0104"/>
    <s v="0104 Moss"/>
    <x v="1"/>
    <x v="9"/>
    <n v="11"/>
    <x v="1"/>
  </r>
  <r>
    <s v="01 Østfold"/>
    <x v="0"/>
    <s v="0104"/>
    <s v="0104 Moss"/>
    <x v="1"/>
    <x v="10"/>
    <n v="14"/>
    <x v="1"/>
  </r>
  <r>
    <s v="01 Østfold"/>
    <x v="0"/>
    <s v="0104"/>
    <s v="0104 Moss"/>
    <x v="1"/>
    <x v="11"/>
    <n v="10"/>
    <x v="1"/>
  </r>
  <r>
    <s v="01 Østfold"/>
    <x v="0"/>
    <s v="0104"/>
    <s v="0104 Moss"/>
    <x v="1"/>
    <x v="12"/>
    <n v="10"/>
    <x v="1"/>
  </r>
  <r>
    <s v="01 Østfold"/>
    <x v="0"/>
    <s v="0105"/>
    <s v="0105 Sarpsborg"/>
    <x v="2"/>
    <x v="0"/>
    <n v="22"/>
    <x v="1"/>
  </r>
  <r>
    <s v="01 Østfold"/>
    <x v="0"/>
    <s v="0105"/>
    <s v="0105 Sarpsborg"/>
    <x v="2"/>
    <x v="1"/>
    <n v="17"/>
    <x v="1"/>
  </r>
  <r>
    <s v="01 Østfold"/>
    <x v="0"/>
    <s v="0105"/>
    <s v="0105 Sarpsborg"/>
    <x v="2"/>
    <x v="2"/>
    <n v="25"/>
    <x v="1"/>
  </r>
  <r>
    <s v="01 Østfold"/>
    <x v="0"/>
    <s v="0105"/>
    <s v="0105 Sarpsborg"/>
    <x v="2"/>
    <x v="3"/>
    <n v="21"/>
    <x v="1"/>
  </r>
  <r>
    <s v="01 Østfold"/>
    <x v="0"/>
    <s v="0105"/>
    <s v="0105 Sarpsborg"/>
    <x v="2"/>
    <x v="4"/>
    <n v="21"/>
    <x v="1"/>
  </r>
  <r>
    <s v="01 Østfold"/>
    <x v="0"/>
    <s v="0105"/>
    <s v="0105 Sarpsborg"/>
    <x v="2"/>
    <x v="5"/>
    <n v="24"/>
    <x v="1"/>
  </r>
  <r>
    <s v="01 Østfold"/>
    <x v="0"/>
    <s v="0105"/>
    <s v="0105 Sarpsborg"/>
    <x v="2"/>
    <x v="6"/>
    <n v="30"/>
    <x v="1"/>
  </r>
  <r>
    <s v="01 Østfold"/>
    <x v="0"/>
    <s v="0105"/>
    <s v="0105 Sarpsborg"/>
    <x v="2"/>
    <x v="7"/>
    <n v="28"/>
    <x v="1"/>
  </r>
  <r>
    <s v="01 Østfold"/>
    <x v="0"/>
    <s v="0105"/>
    <s v="0105 Sarpsborg"/>
    <x v="2"/>
    <x v="8"/>
    <n v="29"/>
    <x v="1"/>
  </r>
  <r>
    <s v="01 Østfold"/>
    <x v="0"/>
    <s v="0105"/>
    <s v="0105 Sarpsborg"/>
    <x v="2"/>
    <x v="9"/>
    <n v="31"/>
    <x v="1"/>
  </r>
  <r>
    <s v="01 Østfold"/>
    <x v="0"/>
    <s v="0105"/>
    <s v="0105 Sarpsborg"/>
    <x v="2"/>
    <x v="10"/>
    <n v="25"/>
    <x v="1"/>
  </r>
  <r>
    <s v="01 Østfold"/>
    <x v="0"/>
    <s v="0105"/>
    <s v="0105 Sarpsborg"/>
    <x v="2"/>
    <x v="11"/>
    <n v="18"/>
    <x v="1"/>
  </r>
  <r>
    <s v="01 Østfold"/>
    <x v="0"/>
    <s v="0105"/>
    <s v="0105 Sarpsborg"/>
    <x v="2"/>
    <x v="12"/>
    <n v="30"/>
    <x v="1"/>
  </r>
  <r>
    <s v="01 Østfold"/>
    <x v="0"/>
    <s v="0106"/>
    <s v="0106 Fredrikstad"/>
    <x v="3"/>
    <x v="0"/>
    <n v="7"/>
    <x v="1"/>
  </r>
  <r>
    <s v="01 Østfold"/>
    <x v="0"/>
    <s v="0106"/>
    <s v="0106 Fredrikstad"/>
    <x v="3"/>
    <x v="1"/>
    <n v="7"/>
    <x v="1"/>
  </r>
  <r>
    <s v="01 Østfold"/>
    <x v="0"/>
    <s v="0106"/>
    <s v="0106 Fredrikstad"/>
    <x v="3"/>
    <x v="2"/>
    <n v="8"/>
    <x v="1"/>
  </r>
  <r>
    <s v="01 Østfold"/>
    <x v="0"/>
    <s v="0106"/>
    <s v="0106 Fredrikstad"/>
    <x v="3"/>
    <x v="3"/>
    <n v="9"/>
    <x v="1"/>
  </r>
  <r>
    <s v="01 Østfold"/>
    <x v="0"/>
    <s v="0106"/>
    <s v="0106 Fredrikstad"/>
    <x v="3"/>
    <x v="4"/>
    <n v="15"/>
    <x v="1"/>
  </r>
  <r>
    <s v="01 Østfold"/>
    <x v="0"/>
    <s v="0106"/>
    <s v="0106 Fredrikstad"/>
    <x v="3"/>
    <x v="5"/>
    <n v="17"/>
    <x v="1"/>
  </r>
  <r>
    <s v="01 Østfold"/>
    <x v="0"/>
    <s v="0106"/>
    <s v="0106 Fredrikstad"/>
    <x v="3"/>
    <x v="6"/>
    <n v="17"/>
    <x v="1"/>
  </r>
  <r>
    <s v="01 Østfold"/>
    <x v="0"/>
    <s v="0106"/>
    <s v="0106 Fredrikstad"/>
    <x v="3"/>
    <x v="7"/>
    <n v="20"/>
    <x v="1"/>
  </r>
  <r>
    <s v="01 Østfold"/>
    <x v="0"/>
    <s v="0106"/>
    <s v="0106 Fredrikstad"/>
    <x v="3"/>
    <x v="8"/>
    <n v="22"/>
    <x v="1"/>
  </r>
  <r>
    <s v="01 Østfold"/>
    <x v="0"/>
    <s v="0106"/>
    <s v="0106 Fredrikstad"/>
    <x v="3"/>
    <x v="9"/>
    <n v="21"/>
    <x v="1"/>
  </r>
  <r>
    <s v="01 Østfold"/>
    <x v="0"/>
    <s v="0106"/>
    <s v="0106 Fredrikstad"/>
    <x v="3"/>
    <x v="10"/>
    <n v="20"/>
    <x v="1"/>
  </r>
  <r>
    <s v="01 Østfold"/>
    <x v="0"/>
    <s v="0106"/>
    <s v="0106 Fredrikstad"/>
    <x v="3"/>
    <x v="11"/>
    <n v="14"/>
    <x v="1"/>
  </r>
  <r>
    <s v="01 Østfold"/>
    <x v="0"/>
    <s v="0106"/>
    <s v="0106 Fredrikstad"/>
    <x v="3"/>
    <x v="12"/>
    <n v="20"/>
    <x v="1"/>
  </r>
  <r>
    <s v="01 Østfold"/>
    <x v="0"/>
    <s v="0111"/>
    <s v="0111 Hvaler"/>
    <x v="4"/>
    <x v="0"/>
    <n v="0"/>
    <x v="1"/>
  </r>
  <r>
    <s v="01 Østfold"/>
    <x v="0"/>
    <s v="0111"/>
    <s v="0111 Hvaler"/>
    <x v="4"/>
    <x v="1"/>
    <n v="0"/>
    <x v="1"/>
  </r>
  <r>
    <s v="01 Østfold"/>
    <x v="0"/>
    <s v="0111"/>
    <s v="0111 Hvaler"/>
    <x v="4"/>
    <x v="2"/>
    <n v="1"/>
    <x v="1"/>
  </r>
  <r>
    <s v="01 Østfold"/>
    <x v="0"/>
    <s v="0111"/>
    <s v="0111 Hvaler"/>
    <x v="4"/>
    <x v="3"/>
    <n v="1"/>
    <x v="1"/>
  </r>
  <r>
    <s v="01 Østfold"/>
    <x v="0"/>
    <s v="0111"/>
    <s v="0111 Hvaler"/>
    <x v="4"/>
    <x v="4"/>
    <n v="1"/>
    <x v="1"/>
  </r>
  <r>
    <s v="01 Østfold"/>
    <x v="0"/>
    <s v="0111"/>
    <s v="0111 Hvaler"/>
    <x v="4"/>
    <x v="5"/>
    <n v="1"/>
    <x v="1"/>
  </r>
  <r>
    <s v="01 Østfold"/>
    <x v="0"/>
    <s v="0111"/>
    <s v="0111 Hvaler"/>
    <x v="4"/>
    <x v="6"/>
    <n v="2"/>
    <x v="1"/>
  </r>
  <r>
    <s v="01 Østfold"/>
    <x v="0"/>
    <s v="0111"/>
    <s v="0111 Hvaler"/>
    <x v="4"/>
    <x v="7"/>
    <n v="0"/>
    <x v="1"/>
  </r>
  <r>
    <s v="01 Østfold"/>
    <x v="0"/>
    <s v="0111"/>
    <s v="0111 Hvaler"/>
    <x v="4"/>
    <x v="8"/>
    <n v="0"/>
    <x v="1"/>
  </r>
  <r>
    <s v="01 Østfold"/>
    <x v="0"/>
    <s v="0111"/>
    <s v="0111 Hvaler"/>
    <x v="4"/>
    <x v="9"/>
    <n v="1"/>
    <x v="1"/>
  </r>
  <r>
    <s v="01 Østfold"/>
    <x v="0"/>
    <s v="0111"/>
    <s v="0111 Hvaler"/>
    <x v="4"/>
    <x v="10"/>
    <n v="1"/>
    <x v="1"/>
  </r>
  <r>
    <s v="01 Østfold"/>
    <x v="0"/>
    <s v="0111"/>
    <s v="0111 Hvaler"/>
    <x v="4"/>
    <x v="11"/>
    <n v="3"/>
    <x v="1"/>
  </r>
  <r>
    <s v="01 Østfold"/>
    <x v="0"/>
    <s v="0111"/>
    <s v="0111 Hvaler"/>
    <x v="4"/>
    <x v="12"/>
    <n v="1"/>
    <x v="1"/>
  </r>
  <r>
    <s v="01 Østfold"/>
    <x v="0"/>
    <s v="0118"/>
    <s v="0118 Aremark"/>
    <x v="5"/>
    <x v="0"/>
    <n v="24"/>
    <x v="1"/>
  </r>
  <r>
    <s v="01 Østfold"/>
    <x v="0"/>
    <s v="0118"/>
    <s v="0118 Aremark"/>
    <x v="5"/>
    <x v="1"/>
    <n v="23"/>
    <x v="1"/>
  </r>
  <r>
    <s v="01 Østfold"/>
    <x v="0"/>
    <s v="0118"/>
    <s v="0118 Aremark"/>
    <x v="5"/>
    <x v="2"/>
    <n v="27"/>
    <x v="1"/>
  </r>
  <r>
    <s v="01 Østfold"/>
    <x v="0"/>
    <s v="0118"/>
    <s v="0118 Aremark"/>
    <x v="5"/>
    <x v="3"/>
    <n v="22"/>
    <x v="1"/>
  </r>
  <r>
    <s v="01 Østfold"/>
    <x v="0"/>
    <s v="0118"/>
    <s v="0118 Aremark"/>
    <x v="5"/>
    <x v="4"/>
    <n v="19"/>
    <x v="1"/>
  </r>
  <r>
    <s v="01 Østfold"/>
    <x v="0"/>
    <s v="0118"/>
    <s v="0118 Aremark"/>
    <x v="5"/>
    <x v="5"/>
    <n v="27"/>
    <x v="1"/>
  </r>
  <r>
    <s v="01 Østfold"/>
    <x v="0"/>
    <s v="0118"/>
    <s v="0118 Aremark"/>
    <x v="5"/>
    <x v="6"/>
    <n v="28"/>
    <x v="1"/>
  </r>
  <r>
    <s v="01 Østfold"/>
    <x v="0"/>
    <s v="0118"/>
    <s v="0118 Aremark"/>
    <x v="5"/>
    <x v="7"/>
    <n v="25"/>
    <x v="1"/>
  </r>
  <r>
    <s v="01 Østfold"/>
    <x v="0"/>
    <s v="0118"/>
    <s v="0118 Aremark"/>
    <x v="5"/>
    <x v="8"/>
    <n v="25"/>
    <x v="1"/>
  </r>
  <r>
    <s v="01 Østfold"/>
    <x v="0"/>
    <s v="0118"/>
    <s v="0118 Aremark"/>
    <x v="5"/>
    <x v="9"/>
    <n v="24"/>
    <x v="1"/>
  </r>
  <r>
    <s v="01 Østfold"/>
    <x v="0"/>
    <s v="0118"/>
    <s v="0118 Aremark"/>
    <x v="5"/>
    <x v="10"/>
    <n v="23"/>
    <x v="1"/>
  </r>
  <r>
    <s v="01 Østfold"/>
    <x v="0"/>
    <s v="0118"/>
    <s v="0118 Aremark"/>
    <x v="5"/>
    <x v="11"/>
    <n v="23"/>
    <x v="1"/>
  </r>
  <r>
    <s v="01 Østfold"/>
    <x v="0"/>
    <s v="0118"/>
    <s v="0118 Aremark"/>
    <x v="5"/>
    <x v="12"/>
    <n v="24"/>
    <x v="1"/>
  </r>
  <r>
    <s v="01 Østfold"/>
    <x v="0"/>
    <s v="0119"/>
    <s v="0119 Marker"/>
    <x v="6"/>
    <x v="0"/>
    <n v="37"/>
    <x v="1"/>
  </r>
  <r>
    <s v="01 Østfold"/>
    <x v="0"/>
    <s v="0119"/>
    <s v="0119 Marker"/>
    <x v="6"/>
    <x v="1"/>
    <n v="30"/>
    <x v="1"/>
  </r>
  <r>
    <s v="01 Østfold"/>
    <x v="0"/>
    <s v="0119"/>
    <s v="0119 Marker"/>
    <x v="6"/>
    <x v="2"/>
    <n v="27"/>
    <x v="1"/>
  </r>
  <r>
    <s v="01 Østfold"/>
    <x v="0"/>
    <s v="0119"/>
    <s v="0119 Marker"/>
    <x v="6"/>
    <x v="3"/>
    <n v="40"/>
    <x v="1"/>
  </r>
  <r>
    <s v="01 Østfold"/>
    <x v="0"/>
    <s v="0119"/>
    <s v="0119 Marker"/>
    <x v="6"/>
    <x v="4"/>
    <n v="43"/>
    <x v="1"/>
  </r>
  <r>
    <s v="01 Østfold"/>
    <x v="0"/>
    <s v="0119"/>
    <s v="0119 Marker"/>
    <x v="6"/>
    <x v="5"/>
    <n v="41"/>
    <x v="1"/>
  </r>
  <r>
    <s v="01 Østfold"/>
    <x v="0"/>
    <s v="0119"/>
    <s v="0119 Marker"/>
    <x v="6"/>
    <x v="6"/>
    <n v="36"/>
    <x v="1"/>
  </r>
  <r>
    <s v="01 Østfold"/>
    <x v="0"/>
    <s v="0119"/>
    <s v="0119 Marker"/>
    <x v="6"/>
    <x v="7"/>
    <n v="31"/>
    <x v="1"/>
  </r>
  <r>
    <s v="01 Østfold"/>
    <x v="0"/>
    <s v="0119"/>
    <s v="0119 Marker"/>
    <x v="6"/>
    <x v="8"/>
    <n v="32"/>
    <x v="1"/>
  </r>
  <r>
    <s v="01 Østfold"/>
    <x v="0"/>
    <s v="0119"/>
    <s v="0119 Marker"/>
    <x v="6"/>
    <x v="9"/>
    <n v="30"/>
    <x v="1"/>
  </r>
  <r>
    <s v="01 Østfold"/>
    <x v="0"/>
    <s v="0119"/>
    <s v="0119 Marker"/>
    <x v="6"/>
    <x v="10"/>
    <n v="33"/>
    <x v="1"/>
  </r>
  <r>
    <s v="01 Østfold"/>
    <x v="0"/>
    <s v="0119"/>
    <s v="0119 Marker"/>
    <x v="6"/>
    <x v="11"/>
    <n v="32"/>
    <x v="1"/>
  </r>
  <r>
    <s v="01 Østfold"/>
    <x v="0"/>
    <s v="0119"/>
    <s v="0119 Marker"/>
    <x v="6"/>
    <x v="12"/>
    <n v="28"/>
    <x v="1"/>
  </r>
  <r>
    <s v="01 Østfold"/>
    <x v="0"/>
    <s v="0121"/>
    <s v="0121 Rømskog"/>
    <x v="7"/>
    <x v="0"/>
    <n v="14"/>
    <x v="1"/>
  </r>
  <r>
    <s v="01 Østfold"/>
    <x v="0"/>
    <s v="0121"/>
    <s v="0121 Rømskog"/>
    <x v="7"/>
    <x v="1"/>
    <n v="13"/>
    <x v="1"/>
  </r>
  <r>
    <s v="01 Østfold"/>
    <x v="0"/>
    <s v="0121"/>
    <s v="0121 Rømskog"/>
    <x v="7"/>
    <x v="2"/>
    <n v="14"/>
    <x v="1"/>
  </r>
  <r>
    <s v="01 Østfold"/>
    <x v="0"/>
    <s v="0121"/>
    <s v="0121 Rømskog"/>
    <x v="7"/>
    <x v="3"/>
    <n v="13"/>
    <x v="1"/>
  </r>
  <r>
    <s v="01 Østfold"/>
    <x v="0"/>
    <s v="0121"/>
    <s v="0121 Rømskog"/>
    <x v="7"/>
    <x v="4"/>
    <n v="13"/>
    <x v="1"/>
  </r>
  <r>
    <s v="01 Østfold"/>
    <x v="0"/>
    <s v="0121"/>
    <s v="0121 Rømskog"/>
    <x v="7"/>
    <x v="5"/>
    <n v="16"/>
    <x v="1"/>
  </r>
  <r>
    <s v="01 Østfold"/>
    <x v="0"/>
    <s v="0121"/>
    <s v="0121 Rømskog"/>
    <x v="7"/>
    <x v="6"/>
    <n v="17"/>
    <x v="1"/>
  </r>
  <r>
    <s v="01 Østfold"/>
    <x v="0"/>
    <s v="0121"/>
    <s v="0121 Rømskog"/>
    <x v="7"/>
    <x v="7"/>
    <n v="17"/>
    <x v="1"/>
  </r>
  <r>
    <s v="01 Østfold"/>
    <x v="0"/>
    <s v="0121"/>
    <s v="0121 Rømskog"/>
    <x v="7"/>
    <x v="8"/>
    <n v="18"/>
    <x v="1"/>
  </r>
  <r>
    <s v="01 Østfold"/>
    <x v="0"/>
    <s v="0121"/>
    <s v="0121 Rømskog"/>
    <x v="7"/>
    <x v="9"/>
    <n v="21"/>
    <x v="1"/>
  </r>
  <r>
    <s v="01 Østfold"/>
    <x v="0"/>
    <s v="0121"/>
    <s v="0121 Rømskog"/>
    <x v="7"/>
    <x v="10"/>
    <n v="18"/>
    <x v="1"/>
  </r>
  <r>
    <s v="01 Østfold"/>
    <x v="0"/>
    <s v="0121"/>
    <s v="0121 Rømskog"/>
    <x v="7"/>
    <x v="11"/>
    <n v="17"/>
    <x v="1"/>
  </r>
  <r>
    <s v="01 Østfold"/>
    <x v="0"/>
    <s v="0121"/>
    <s v="0121 Rømskog"/>
    <x v="7"/>
    <x v="12"/>
    <n v="17"/>
    <x v="1"/>
  </r>
  <r>
    <s v="01 Østfold"/>
    <x v="0"/>
    <s v="0122"/>
    <s v="0122 Trøgstad"/>
    <x v="8"/>
    <x v="0"/>
    <n v="8"/>
    <x v="1"/>
  </r>
  <r>
    <s v="01 Østfold"/>
    <x v="0"/>
    <s v="0122"/>
    <s v="0122 Trøgstad"/>
    <x v="8"/>
    <x v="1"/>
    <n v="9"/>
    <x v="1"/>
  </r>
  <r>
    <s v="01 Østfold"/>
    <x v="0"/>
    <s v="0122"/>
    <s v="0122 Trøgstad"/>
    <x v="8"/>
    <x v="2"/>
    <n v="6"/>
    <x v="1"/>
  </r>
  <r>
    <s v="01 Østfold"/>
    <x v="0"/>
    <s v="0122"/>
    <s v="0122 Trøgstad"/>
    <x v="8"/>
    <x v="3"/>
    <n v="9"/>
    <x v="1"/>
  </r>
  <r>
    <s v="01 Østfold"/>
    <x v="0"/>
    <s v="0122"/>
    <s v="0122 Trøgstad"/>
    <x v="8"/>
    <x v="4"/>
    <n v="7"/>
    <x v="1"/>
  </r>
  <r>
    <s v="01 Østfold"/>
    <x v="0"/>
    <s v="0122"/>
    <s v="0122 Trøgstad"/>
    <x v="8"/>
    <x v="5"/>
    <n v="7"/>
    <x v="1"/>
  </r>
  <r>
    <s v="01 Østfold"/>
    <x v="0"/>
    <s v="0122"/>
    <s v="0122 Trøgstad"/>
    <x v="8"/>
    <x v="6"/>
    <n v="8"/>
    <x v="1"/>
  </r>
  <r>
    <s v="01 Østfold"/>
    <x v="0"/>
    <s v="0122"/>
    <s v="0122 Trøgstad"/>
    <x v="8"/>
    <x v="7"/>
    <n v="8"/>
    <x v="1"/>
  </r>
  <r>
    <s v="01 Østfold"/>
    <x v="0"/>
    <s v="0122"/>
    <s v="0122 Trøgstad"/>
    <x v="8"/>
    <x v="8"/>
    <n v="10"/>
    <x v="1"/>
  </r>
  <r>
    <s v="01 Østfold"/>
    <x v="0"/>
    <s v="0122"/>
    <s v="0122 Trøgstad"/>
    <x v="8"/>
    <x v="9"/>
    <n v="9"/>
    <x v="1"/>
  </r>
  <r>
    <s v="01 Østfold"/>
    <x v="0"/>
    <s v="0122"/>
    <s v="0122 Trøgstad"/>
    <x v="8"/>
    <x v="10"/>
    <n v="8"/>
    <x v="1"/>
  </r>
  <r>
    <s v="01 Østfold"/>
    <x v="0"/>
    <s v="0122"/>
    <s v="0122 Trøgstad"/>
    <x v="8"/>
    <x v="11"/>
    <n v="7"/>
    <x v="1"/>
  </r>
  <r>
    <s v="01 Østfold"/>
    <x v="0"/>
    <s v="0122"/>
    <s v="0122 Trøgstad"/>
    <x v="8"/>
    <x v="12"/>
    <n v="17"/>
    <x v="1"/>
  </r>
  <r>
    <s v="01 Østfold"/>
    <x v="0"/>
    <s v="0123"/>
    <s v="0123 Spydeberg"/>
    <x v="9"/>
    <x v="0"/>
    <n v="17"/>
    <x v="1"/>
  </r>
  <r>
    <s v="01 Østfold"/>
    <x v="0"/>
    <s v="0123"/>
    <s v="0123 Spydeberg"/>
    <x v="9"/>
    <x v="1"/>
    <n v="15"/>
    <x v="1"/>
  </r>
  <r>
    <s v="01 Østfold"/>
    <x v="0"/>
    <s v="0123"/>
    <s v="0123 Spydeberg"/>
    <x v="9"/>
    <x v="2"/>
    <n v="11"/>
    <x v="1"/>
  </r>
  <r>
    <s v="01 Østfold"/>
    <x v="0"/>
    <s v="0123"/>
    <s v="0123 Spydeberg"/>
    <x v="9"/>
    <x v="3"/>
    <n v="13"/>
    <x v="1"/>
  </r>
  <r>
    <s v="01 Østfold"/>
    <x v="0"/>
    <s v="0123"/>
    <s v="0123 Spydeberg"/>
    <x v="9"/>
    <x v="4"/>
    <n v="13"/>
    <x v="1"/>
  </r>
  <r>
    <s v="01 Østfold"/>
    <x v="0"/>
    <s v="0123"/>
    <s v="0123 Spydeberg"/>
    <x v="9"/>
    <x v="5"/>
    <n v="11"/>
    <x v="1"/>
  </r>
  <r>
    <s v="01 Østfold"/>
    <x v="0"/>
    <s v="0123"/>
    <s v="0123 Spydeberg"/>
    <x v="9"/>
    <x v="6"/>
    <n v="17"/>
    <x v="1"/>
  </r>
  <r>
    <s v="01 Østfold"/>
    <x v="0"/>
    <s v="0123"/>
    <s v="0123 Spydeberg"/>
    <x v="9"/>
    <x v="7"/>
    <n v="14"/>
    <x v="1"/>
  </r>
  <r>
    <s v="01 Østfold"/>
    <x v="0"/>
    <s v="0123"/>
    <s v="0123 Spydeberg"/>
    <x v="9"/>
    <x v="8"/>
    <n v="16"/>
    <x v="1"/>
  </r>
  <r>
    <s v="01 Østfold"/>
    <x v="0"/>
    <s v="0123"/>
    <s v="0123 Spydeberg"/>
    <x v="9"/>
    <x v="9"/>
    <n v="14"/>
    <x v="1"/>
  </r>
  <r>
    <s v="01 Østfold"/>
    <x v="0"/>
    <s v="0123"/>
    <s v="0123 Spydeberg"/>
    <x v="9"/>
    <x v="10"/>
    <n v="11"/>
    <x v="1"/>
  </r>
  <r>
    <s v="01 Østfold"/>
    <x v="0"/>
    <s v="0123"/>
    <s v="0123 Spydeberg"/>
    <x v="9"/>
    <x v="11"/>
    <n v="9"/>
    <x v="1"/>
  </r>
  <r>
    <s v="01 Østfold"/>
    <x v="0"/>
    <s v="0123"/>
    <s v="0123 Spydeberg"/>
    <x v="9"/>
    <x v="12"/>
    <n v="12"/>
    <x v="1"/>
  </r>
  <r>
    <s v="01 Østfold"/>
    <x v="0"/>
    <s v="0124"/>
    <s v="0124 Askim"/>
    <x v="10"/>
    <x v="0"/>
    <n v="4"/>
    <x v="1"/>
  </r>
  <r>
    <s v="01 Østfold"/>
    <x v="0"/>
    <s v="0124"/>
    <s v="0124 Askim"/>
    <x v="10"/>
    <x v="1"/>
    <n v="4"/>
    <x v="1"/>
  </r>
  <r>
    <s v="01 Østfold"/>
    <x v="0"/>
    <s v="0124"/>
    <s v="0124 Askim"/>
    <x v="10"/>
    <x v="2"/>
    <n v="6"/>
    <x v="1"/>
  </r>
  <r>
    <s v="01 Østfold"/>
    <x v="0"/>
    <s v="0124"/>
    <s v="0124 Askim"/>
    <x v="10"/>
    <x v="3"/>
    <n v="8"/>
    <x v="1"/>
  </r>
  <r>
    <s v="01 Østfold"/>
    <x v="0"/>
    <s v="0124"/>
    <s v="0124 Askim"/>
    <x v="10"/>
    <x v="4"/>
    <n v="8"/>
    <x v="1"/>
  </r>
  <r>
    <s v="01 Østfold"/>
    <x v="0"/>
    <s v="0124"/>
    <s v="0124 Askim"/>
    <x v="10"/>
    <x v="5"/>
    <n v="8"/>
    <x v="1"/>
  </r>
  <r>
    <s v="01 Østfold"/>
    <x v="0"/>
    <s v="0124"/>
    <s v="0124 Askim"/>
    <x v="10"/>
    <x v="6"/>
    <n v="7"/>
    <x v="1"/>
  </r>
  <r>
    <s v="01 Østfold"/>
    <x v="0"/>
    <s v="0124"/>
    <s v="0124 Askim"/>
    <x v="10"/>
    <x v="7"/>
    <n v="8"/>
    <x v="1"/>
  </r>
  <r>
    <s v="01 Østfold"/>
    <x v="0"/>
    <s v="0124"/>
    <s v="0124 Askim"/>
    <x v="10"/>
    <x v="8"/>
    <n v="6"/>
    <x v="1"/>
  </r>
  <r>
    <s v="01 Østfold"/>
    <x v="0"/>
    <s v="0124"/>
    <s v="0124 Askim"/>
    <x v="10"/>
    <x v="9"/>
    <n v="6"/>
    <x v="1"/>
  </r>
  <r>
    <s v="01 Østfold"/>
    <x v="0"/>
    <s v="0124"/>
    <s v="0124 Askim"/>
    <x v="10"/>
    <x v="10"/>
    <n v="9"/>
    <x v="1"/>
  </r>
  <r>
    <s v="01 Østfold"/>
    <x v="0"/>
    <s v="0124"/>
    <s v="0124 Askim"/>
    <x v="10"/>
    <x v="11"/>
    <n v="11"/>
    <x v="1"/>
  </r>
  <r>
    <s v="01 Østfold"/>
    <x v="0"/>
    <s v="0124"/>
    <s v="0124 Askim"/>
    <x v="10"/>
    <x v="12"/>
    <n v="13"/>
    <x v="1"/>
  </r>
  <r>
    <s v="01 Østfold"/>
    <x v="0"/>
    <s v="0125"/>
    <s v="0125 Eidsberg"/>
    <x v="11"/>
    <x v="0"/>
    <n v="17"/>
    <x v="1"/>
  </r>
  <r>
    <s v="01 Østfold"/>
    <x v="0"/>
    <s v="0125"/>
    <s v="0125 Eidsberg"/>
    <x v="11"/>
    <x v="1"/>
    <n v="23"/>
    <x v="1"/>
  </r>
  <r>
    <s v="01 Østfold"/>
    <x v="0"/>
    <s v="0125"/>
    <s v="0125 Eidsberg"/>
    <x v="11"/>
    <x v="2"/>
    <n v="20"/>
    <x v="1"/>
  </r>
  <r>
    <s v="01 Østfold"/>
    <x v="0"/>
    <s v="0125"/>
    <s v="0125 Eidsberg"/>
    <x v="11"/>
    <x v="3"/>
    <n v="24"/>
    <x v="1"/>
  </r>
  <r>
    <s v="01 Østfold"/>
    <x v="0"/>
    <s v="0125"/>
    <s v="0125 Eidsberg"/>
    <x v="11"/>
    <x v="4"/>
    <n v="22"/>
    <x v="1"/>
  </r>
  <r>
    <s v="01 Østfold"/>
    <x v="0"/>
    <s v="0125"/>
    <s v="0125 Eidsberg"/>
    <x v="11"/>
    <x v="5"/>
    <n v="19"/>
    <x v="1"/>
  </r>
  <r>
    <s v="01 Østfold"/>
    <x v="0"/>
    <s v="0125"/>
    <s v="0125 Eidsberg"/>
    <x v="11"/>
    <x v="6"/>
    <n v="25"/>
    <x v="1"/>
  </r>
  <r>
    <s v="01 Østfold"/>
    <x v="0"/>
    <s v="0125"/>
    <s v="0125 Eidsberg"/>
    <x v="11"/>
    <x v="7"/>
    <n v="21"/>
    <x v="1"/>
  </r>
  <r>
    <s v="01 Østfold"/>
    <x v="0"/>
    <s v="0125"/>
    <s v="0125 Eidsberg"/>
    <x v="11"/>
    <x v="8"/>
    <n v="23"/>
    <x v="1"/>
  </r>
  <r>
    <s v="01 Østfold"/>
    <x v="0"/>
    <s v="0125"/>
    <s v="0125 Eidsberg"/>
    <x v="11"/>
    <x v="9"/>
    <n v="21"/>
    <x v="1"/>
  </r>
  <r>
    <s v="01 Østfold"/>
    <x v="0"/>
    <s v="0125"/>
    <s v="0125 Eidsberg"/>
    <x v="11"/>
    <x v="10"/>
    <n v="22"/>
    <x v="1"/>
  </r>
  <r>
    <s v="01 Østfold"/>
    <x v="0"/>
    <s v="0125"/>
    <s v="0125 Eidsberg"/>
    <x v="11"/>
    <x v="11"/>
    <n v="14"/>
    <x v="1"/>
  </r>
  <r>
    <s v="01 Østfold"/>
    <x v="0"/>
    <s v="0125"/>
    <s v="0125 Eidsberg"/>
    <x v="11"/>
    <x v="12"/>
    <n v="18"/>
    <x v="1"/>
  </r>
  <r>
    <s v="01 Østfold"/>
    <x v="0"/>
    <s v="0127"/>
    <s v="0127 Skiptvet"/>
    <x v="12"/>
    <x v="0"/>
    <n v="6"/>
    <x v="1"/>
  </r>
  <r>
    <s v="01 Østfold"/>
    <x v="0"/>
    <s v="0127"/>
    <s v="0127 Skiptvet"/>
    <x v="12"/>
    <x v="1"/>
    <n v="3"/>
    <x v="1"/>
  </r>
  <r>
    <s v="01 Østfold"/>
    <x v="0"/>
    <s v="0127"/>
    <s v="0127 Skiptvet"/>
    <x v="12"/>
    <x v="2"/>
    <n v="3"/>
    <x v="1"/>
  </r>
  <r>
    <s v="01 Østfold"/>
    <x v="0"/>
    <s v="0127"/>
    <s v="0127 Skiptvet"/>
    <x v="12"/>
    <x v="3"/>
    <n v="2"/>
    <x v="1"/>
  </r>
  <r>
    <s v="01 Østfold"/>
    <x v="0"/>
    <s v="0127"/>
    <s v="0127 Skiptvet"/>
    <x v="12"/>
    <x v="4"/>
    <n v="5"/>
    <x v="1"/>
  </r>
  <r>
    <s v="01 Østfold"/>
    <x v="0"/>
    <s v="0127"/>
    <s v="0127 Skiptvet"/>
    <x v="12"/>
    <x v="5"/>
    <n v="5"/>
    <x v="1"/>
  </r>
  <r>
    <s v="01 Østfold"/>
    <x v="0"/>
    <s v="0127"/>
    <s v="0127 Skiptvet"/>
    <x v="12"/>
    <x v="6"/>
    <n v="8"/>
    <x v="1"/>
  </r>
  <r>
    <s v="01 Østfold"/>
    <x v="0"/>
    <s v="0127"/>
    <s v="0127 Skiptvet"/>
    <x v="12"/>
    <x v="7"/>
    <n v="6"/>
    <x v="1"/>
  </r>
  <r>
    <s v="01 Østfold"/>
    <x v="0"/>
    <s v="0127"/>
    <s v="0127 Skiptvet"/>
    <x v="12"/>
    <x v="8"/>
    <n v="8"/>
    <x v="1"/>
  </r>
  <r>
    <s v="01 Østfold"/>
    <x v="0"/>
    <s v="0127"/>
    <s v="0127 Skiptvet"/>
    <x v="12"/>
    <x v="9"/>
    <n v="8"/>
    <x v="1"/>
  </r>
  <r>
    <s v="01 Østfold"/>
    <x v="0"/>
    <s v="0127"/>
    <s v="0127 Skiptvet"/>
    <x v="12"/>
    <x v="10"/>
    <n v="4"/>
    <x v="1"/>
  </r>
  <r>
    <s v="01 Østfold"/>
    <x v="0"/>
    <s v="0127"/>
    <s v="0127 Skiptvet"/>
    <x v="12"/>
    <x v="11"/>
    <n v="4"/>
    <x v="1"/>
  </r>
  <r>
    <s v="01 Østfold"/>
    <x v="0"/>
    <s v="0127"/>
    <s v="0127 Skiptvet"/>
    <x v="12"/>
    <x v="12"/>
    <n v="5"/>
    <x v="1"/>
  </r>
  <r>
    <s v="01 Østfold"/>
    <x v="0"/>
    <s v="0128"/>
    <s v="0128 Rakkestad"/>
    <x v="13"/>
    <x v="0"/>
    <n v="23"/>
    <x v="1"/>
  </r>
  <r>
    <s v="01 Østfold"/>
    <x v="0"/>
    <s v="0128"/>
    <s v="0128 Rakkestad"/>
    <x v="13"/>
    <x v="1"/>
    <n v="15"/>
    <x v="1"/>
  </r>
  <r>
    <s v="01 Østfold"/>
    <x v="0"/>
    <s v="0128"/>
    <s v="0128 Rakkestad"/>
    <x v="13"/>
    <x v="2"/>
    <n v="18"/>
    <x v="1"/>
  </r>
  <r>
    <s v="01 Østfold"/>
    <x v="0"/>
    <s v="0128"/>
    <s v="0128 Rakkestad"/>
    <x v="13"/>
    <x v="3"/>
    <n v="19"/>
    <x v="1"/>
  </r>
  <r>
    <s v="01 Østfold"/>
    <x v="0"/>
    <s v="0128"/>
    <s v="0128 Rakkestad"/>
    <x v="13"/>
    <x v="4"/>
    <n v="22"/>
    <x v="1"/>
  </r>
  <r>
    <s v="01 Østfold"/>
    <x v="0"/>
    <s v="0128"/>
    <s v="0128 Rakkestad"/>
    <x v="13"/>
    <x v="5"/>
    <n v="20"/>
    <x v="1"/>
  </r>
  <r>
    <s v="01 Østfold"/>
    <x v="0"/>
    <s v="0128"/>
    <s v="0128 Rakkestad"/>
    <x v="13"/>
    <x v="6"/>
    <n v="21"/>
    <x v="1"/>
  </r>
  <r>
    <s v="01 Østfold"/>
    <x v="0"/>
    <s v="0128"/>
    <s v="0128 Rakkestad"/>
    <x v="13"/>
    <x v="7"/>
    <n v="17"/>
    <x v="1"/>
  </r>
  <r>
    <s v="01 Østfold"/>
    <x v="0"/>
    <s v="0128"/>
    <s v="0128 Rakkestad"/>
    <x v="13"/>
    <x v="8"/>
    <n v="20"/>
    <x v="1"/>
  </r>
  <r>
    <s v="01 Østfold"/>
    <x v="0"/>
    <s v="0128"/>
    <s v="0128 Rakkestad"/>
    <x v="13"/>
    <x v="9"/>
    <n v="24"/>
    <x v="1"/>
  </r>
  <r>
    <s v="01 Østfold"/>
    <x v="0"/>
    <s v="0128"/>
    <s v="0128 Rakkestad"/>
    <x v="13"/>
    <x v="10"/>
    <n v="23"/>
    <x v="1"/>
  </r>
  <r>
    <s v="01 Østfold"/>
    <x v="0"/>
    <s v="0128"/>
    <s v="0128 Rakkestad"/>
    <x v="13"/>
    <x v="11"/>
    <n v="17"/>
    <x v="1"/>
  </r>
  <r>
    <s v="01 Østfold"/>
    <x v="0"/>
    <s v="0128"/>
    <s v="0128 Rakkestad"/>
    <x v="13"/>
    <x v="12"/>
    <n v="22"/>
    <x v="1"/>
  </r>
  <r>
    <s v="01 Østfold"/>
    <x v="0"/>
    <s v="0135"/>
    <s v="0135 Råde"/>
    <x v="14"/>
    <x v="0"/>
    <n v="1"/>
    <x v="1"/>
  </r>
  <r>
    <s v="01 Østfold"/>
    <x v="0"/>
    <s v="0135"/>
    <s v="0135 Råde"/>
    <x v="14"/>
    <x v="1"/>
    <n v="3"/>
    <x v="1"/>
  </r>
  <r>
    <s v="01 Østfold"/>
    <x v="0"/>
    <s v="0135"/>
    <s v="0135 Råde"/>
    <x v="14"/>
    <x v="2"/>
    <n v="2"/>
    <x v="1"/>
  </r>
  <r>
    <s v="01 Østfold"/>
    <x v="0"/>
    <s v="0135"/>
    <s v="0135 Råde"/>
    <x v="14"/>
    <x v="3"/>
    <n v="2"/>
    <x v="1"/>
  </r>
  <r>
    <s v="01 Østfold"/>
    <x v="0"/>
    <s v="0135"/>
    <s v="0135 Råde"/>
    <x v="14"/>
    <x v="4"/>
    <n v="3"/>
    <x v="1"/>
  </r>
  <r>
    <s v="01 Østfold"/>
    <x v="0"/>
    <s v="0135"/>
    <s v="0135 Råde"/>
    <x v="14"/>
    <x v="5"/>
    <n v="4"/>
    <x v="1"/>
  </r>
  <r>
    <s v="01 Østfold"/>
    <x v="0"/>
    <s v="0135"/>
    <s v="0135 Råde"/>
    <x v="14"/>
    <x v="6"/>
    <n v="5"/>
    <x v="1"/>
  </r>
  <r>
    <s v="01 Østfold"/>
    <x v="0"/>
    <s v="0135"/>
    <s v="0135 Råde"/>
    <x v="14"/>
    <x v="7"/>
    <n v="6"/>
    <x v="1"/>
  </r>
  <r>
    <s v="01 Østfold"/>
    <x v="0"/>
    <s v="0135"/>
    <s v="0135 Råde"/>
    <x v="14"/>
    <x v="8"/>
    <n v="8"/>
    <x v="1"/>
  </r>
  <r>
    <s v="01 Østfold"/>
    <x v="0"/>
    <s v="0135"/>
    <s v="0135 Råde"/>
    <x v="14"/>
    <x v="9"/>
    <n v="6"/>
    <x v="1"/>
  </r>
  <r>
    <s v="01 Østfold"/>
    <x v="0"/>
    <s v="0135"/>
    <s v="0135 Råde"/>
    <x v="14"/>
    <x v="10"/>
    <n v="8"/>
    <x v="1"/>
  </r>
  <r>
    <s v="01 Østfold"/>
    <x v="0"/>
    <s v="0135"/>
    <s v="0135 Råde"/>
    <x v="14"/>
    <x v="11"/>
    <n v="7"/>
    <x v="1"/>
  </r>
  <r>
    <s v="01 Østfold"/>
    <x v="0"/>
    <s v="0135"/>
    <s v="0135 Råde"/>
    <x v="14"/>
    <x v="12"/>
    <n v="10"/>
    <x v="1"/>
  </r>
  <r>
    <s v="01 Østfold"/>
    <x v="0"/>
    <s v="0136"/>
    <s v="0136 Rygge"/>
    <x v="15"/>
    <x v="0"/>
    <n v="36"/>
    <x v="1"/>
  </r>
  <r>
    <s v="01 Østfold"/>
    <x v="0"/>
    <s v="0136"/>
    <s v="0136 Rygge"/>
    <x v="15"/>
    <x v="1"/>
    <n v="42"/>
    <x v="1"/>
  </r>
  <r>
    <s v="01 Østfold"/>
    <x v="0"/>
    <s v="0136"/>
    <s v="0136 Rygge"/>
    <x v="15"/>
    <x v="2"/>
    <n v="42"/>
    <x v="1"/>
  </r>
  <r>
    <s v="01 Østfold"/>
    <x v="0"/>
    <s v="0136"/>
    <s v="0136 Rygge"/>
    <x v="15"/>
    <x v="3"/>
    <n v="6"/>
    <x v="1"/>
  </r>
  <r>
    <s v="01 Østfold"/>
    <x v="0"/>
    <s v="0136"/>
    <s v="0136 Rygge"/>
    <x v="15"/>
    <x v="4"/>
    <n v="10"/>
    <x v="1"/>
  </r>
  <r>
    <s v="01 Østfold"/>
    <x v="0"/>
    <s v="0136"/>
    <s v="0136 Rygge"/>
    <x v="15"/>
    <x v="5"/>
    <n v="7"/>
    <x v="1"/>
  </r>
  <r>
    <s v="01 Østfold"/>
    <x v="0"/>
    <s v="0136"/>
    <s v="0136 Rygge"/>
    <x v="15"/>
    <x v="6"/>
    <n v="9"/>
    <x v="1"/>
  </r>
  <r>
    <s v="01 Østfold"/>
    <x v="0"/>
    <s v="0136"/>
    <s v="0136 Rygge"/>
    <x v="15"/>
    <x v="7"/>
    <n v="4"/>
    <x v="1"/>
  </r>
  <r>
    <s v="01 Østfold"/>
    <x v="0"/>
    <s v="0136"/>
    <s v="0136 Rygge"/>
    <x v="15"/>
    <x v="8"/>
    <n v="5"/>
    <x v="1"/>
  </r>
  <r>
    <s v="01 Østfold"/>
    <x v="0"/>
    <s v="0136"/>
    <s v="0136 Rygge"/>
    <x v="15"/>
    <x v="9"/>
    <n v="6"/>
    <x v="1"/>
  </r>
  <r>
    <s v="01 Østfold"/>
    <x v="0"/>
    <s v="0136"/>
    <s v="0136 Rygge"/>
    <x v="15"/>
    <x v="10"/>
    <n v="5"/>
    <x v="1"/>
  </r>
  <r>
    <s v="01 Østfold"/>
    <x v="0"/>
    <s v="0136"/>
    <s v="0136 Rygge"/>
    <x v="15"/>
    <x v="11"/>
    <n v="5"/>
    <x v="1"/>
  </r>
  <r>
    <s v="01 Østfold"/>
    <x v="0"/>
    <s v="0136"/>
    <s v="0136 Rygge"/>
    <x v="15"/>
    <x v="12"/>
    <n v="5"/>
    <x v="1"/>
  </r>
  <r>
    <s v="01 Østfold"/>
    <x v="0"/>
    <s v="0137"/>
    <s v="0137 Våler (Østf.)"/>
    <x v="16"/>
    <x v="0"/>
    <n v="6"/>
    <x v="1"/>
  </r>
  <r>
    <s v="01 Østfold"/>
    <x v="0"/>
    <s v="0137"/>
    <s v="0137 Våler (Østf.)"/>
    <x v="16"/>
    <x v="1"/>
    <n v="9"/>
    <x v="1"/>
  </r>
  <r>
    <s v="01 Østfold"/>
    <x v="0"/>
    <s v="0137"/>
    <s v="0137 Våler (Østf.)"/>
    <x v="16"/>
    <x v="2"/>
    <n v="11"/>
    <x v="1"/>
  </r>
  <r>
    <s v="01 Østfold"/>
    <x v="0"/>
    <s v="0137"/>
    <s v="0137 Våler (Østf.)"/>
    <x v="16"/>
    <x v="3"/>
    <n v="8"/>
    <x v="1"/>
  </r>
  <r>
    <s v="01 Østfold"/>
    <x v="0"/>
    <s v="0137"/>
    <s v="0137 Våler (Østf.)"/>
    <x v="16"/>
    <x v="4"/>
    <n v="12"/>
    <x v="1"/>
  </r>
  <r>
    <s v="01 Østfold"/>
    <x v="0"/>
    <s v="0137"/>
    <s v="0137 Våler (Østf.)"/>
    <x v="16"/>
    <x v="5"/>
    <n v="11"/>
    <x v="1"/>
  </r>
  <r>
    <s v="01 Østfold"/>
    <x v="0"/>
    <s v="0137"/>
    <s v="0137 Våler (Østf.)"/>
    <x v="16"/>
    <x v="6"/>
    <n v="11"/>
    <x v="1"/>
  </r>
  <r>
    <s v="01 Østfold"/>
    <x v="0"/>
    <s v="0137"/>
    <s v="0137 Våler (Østf.)"/>
    <x v="16"/>
    <x v="7"/>
    <n v="14"/>
    <x v="1"/>
  </r>
  <r>
    <s v="01 Østfold"/>
    <x v="0"/>
    <s v="0137"/>
    <s v="0137 Våler (Østf.)"/>
    <x v="16"/>
    <x v="8"/>
    <n v="16"/>
    <x v="1"/>
  </r>
  <r>
    <s v="01 Østfold"/>
    <x v="0"/>
    <s v="0137"/>
    <s v="0137 Våler (Østf.)"/>
    <x v="16"/>
    <x v="9"/>
    <n v="15"/>
    <x v="1"/>
  </r>
  <r>
    <s v="01 Østfold"/>
    <x v="0"/>
    <s v="0137"/>
    <s v="0137 Våler (Østf.)"/>
    <x v="16"/>
    <x v="10"/>
    <n v="12"/>
    <x v="1"/>
  </r>
  <r>
    <s v="01 Østfold"/>
    <x v="0"/>
    <s v="0137"/>
    <s v="0137 Våler (Østf.)"/>
    <x v="16"/>
    <x v="11"/>
    <n v="12"/>
    <x v="1"/>
  </r>
  <r>
    <s v="01 Østfold"/>
    <x v="0"/>
    <s v="0137"/>
    <s v="0137 Våler (Østf.)"/>
    <x v="16"/>
    <x v="12"/>
    <n v="15"/>
    <x v="1"/>
  </r>
  <r>
    <s v="01 Østfold"/>
    <x v="0"/>
    <s v="0138"/>
    <s v="0138 Hobøl"/>
    <x v="17"/>
    <x v="0"/>
    <n v="8"/>
    <x v="1"/>
  </r>
  <r>
    <s v="01 Østfold"/>
    <x v="0"/>
    <s v="0138"/>
    <s v="0138 Hobøl"/>
    <x v="17"/>
    <x v="1"/>
    <n v="9"/>
    <x v="1"/>
  </r>
  <r>
    <s v="01 Østfold"/>
    <x v="0"/>
    <s v="0138"/>
    <s v="0138 Hobøl"/>
    <x v="17"/>
    <x v="2"/>
    <n v="7"/>
    <x v="1"/>
  </r>
  <r>
    <s v="01 Østfold"/>
    <x v="0"/>
    <s v="0138"/>
    <s v="0138 Hobøl"/>
    <x v="17"/>
    <x v="3"/>
    <n v="9"/>
    <x v="1"/>
  </r>
  <r>
    <s v="01 Østfold"/>
    <x v="0"/>
    <s v="0138"/>
    <s v="0138 Hobøl"/>
    <x v="17"/>
    <x v="4"/>
    <n v="13"/>
    <x v="1"/>
  </r>
  <r>
    <s v="01 Østfold"/>
    <x v="0"/>
    <s v="0138"/>
    <s v="0138 Hobøl"/>
    <x v="17"/>
    <x v="5"/>
    <n v="13"/>
    <x v="1"/>
  </r>
  <r>
    <s v="01 Østfold"/>
    <x v="0"/>
    <s v="0138"/>
    <s v="0138 Hobøl"/>
    <x v="17"/>
    <x v="6"/>
    <n v="18"/>
    <x v="1"/>
  </r>
  <r>
    <s v="01 Østfold"/>
    <x v="0"/>
    <s v="0138"/>
    <s v="0138 Hobøl"/>
    <x v="17"/>
    <x v="7"/>
    <n v="15"/>
    <x v="1"/>
  </r>
  <r>
    <s v="01 Østfold"/>
    <x v="0"/>
    <s v="0138"/>
    <s v="0138 Hobøl"/>
    <x v="17"/>
    <x v="8"/>
    <n v="20"/>
    <x v="1"/>
  </r>
  <r>
    <s v="01 Østfold"/>
    <x v="0"/>
    <s v="0138"/>
    <s v="0138 Hobøl"/>
    <x v="17"/>
    <x v="9"/>
    <n v="21"/>
    <x v="1"/>
  </r>
  <r>
    <s v="01 Østfold"/>
    <x v="0"/>
    <s v="0138"/>
    <s v="0138 Hobøl"/>
    <x v="17"/>
    <x v="10"/>
    <n v="17"/>
    <x v="1"/>
  </r>
  <r>
    <s v="01 Østfold"/>
    <x v="0"/>
    <s v="0138"/>
    <s v="0138 Hobøl"/>
    <x v="17"/>
    <x v="11"/>
    <n v="16"/>
    <x v="1"/>
  </r>
  <r>
    <s v="01 Østfold"/>
    <x v="0"/>
    <s v="0138"/>
    <s v="0138 Hobøl"/>
    <x v="17"/>
    <x v="12"/>
    <n v="12"/>
    <x v="1"/>
  </r>
  <r>
    <s v="02 Akershus"/>
    <x v="1"/>
    <s v="0211"/>
    <s v="0211 Vestby"/>
    <x v="18"/>
    <x v="0"/>
    <n v="7"/>
    <x v="1"/>
  </r>
  <r>
    <s v="02 Akershus"/>
    <x v="1"/>
    <s v="0211"/>
    <s v="0211 Vestby"/>
    <x v="18"/>
    <x v="1"/>
    <n v="4"/>
    <x v="1"/>
  </r>
  <r>
    <s v="02 Akershus"/>
    <x v="1"/>
    <s v="0211"/>
    <s v="0211 Vestby"/>
    <x v="18"/>
    <x v="2"/>
    <n v="4"/>
    <x v="1"/>
  </r>
  <r>
    <s v="02 Akershus"/>
    <x v="1"/>
    <s v="0211"/>
    <s v="0211 Vestby"/>
    <x v="18"/>
    <x v="3"/>
    <n v="7"/>
    <x v="1"/>
  </r>
  <r>
    <s v="02 Akershus"/>
    <x v="1"/>
    <s v="0211"/>
    <s v="0211 Vestby"/>
    <x v="18"/>
    <x v="4"/>
    <n v="6"/>
    <x v="1"/>
  </r>
  <r>
    <s v="02 Akershus"/>
    <x v="1"/>
    <s v="0211"/>
    <s v="0211 Vestby"/>
    <x v="18"/>
    <x v="5"/>
    <n v="7"/>
    <x v="1"/>
  </r>
  <r>
    <s v="02 Akershus"/>
    <x v="1"/>
    <s v="0211"/>
    <s v="0211 Vestby"/>
    <x v="18"/>
    <x v="6"/>
    <n v="10"/>
    <x v="1"/>
  </r>
  <r>
    <s v="02 Akershus"/>
    <x v="1"/>
    <s v="0211"/>
    <s v="0211 Vestby"/>
    <x v="18"/>
    <x v="7"/>
    <n v="7"/>
    <x v="1"/>
  </r>
  <r>
    <s v="02 Akershus"/>
    <x v="1"/>
    <s v="0211"/>
    <s v="0211 Vestby"/>
    <x v="18"/>
    <x v="8"/>
    <n v="9"/>
    <x v="1"/>
  </r>
  <r>
    <s v="02 Akershus"/>
    <x v="1"/>
    <s v="0211"/>
    <s v="0211 Vestby"/>
    <x v="18"/>
    <x v="9"/>
    <n v="13"/>
    <x v="1"/>
  </r>
  <r>
    <s v="02 Akershus"/>
    <x v="1"/>
    <s v="0211"/>
    <s v="0211 Vestby"/>
    <x v="18"/>
    <x v="10"/>
    <n v="13"/>
    <x v="1"/>
  </r>
  <r>
    <s v="02 Akershus"/>
    <x v="1"/>
    <s v="0211"/>
    <s v="0211 Vestby"/>
    <x v="18"/>
    <x v="11"/>
    <n v="11"/>
    <x v="1"/>
  </r>
  <r>
    <s v="02 Akershus"/>
    <x v="1"/>
    <s v="0211"/>
    <s v="0211 Vestby"/>
    <x v="18"/>
    <x v="12"/>
    <n v="10"/>
    <x v="1"/>
  </r>
  <r>
    <s v="02 Akershus"/>
    <x v="1"/>
    <s v="0213"/>
    <s v="0213 Ski"/>
    <x v="19"/>
    <x v="0"/>
    <n v="9"/>
    <x v="1"/>
  </r>
  <r>
    <s v="02 Akershus"/>
    <x v="1"/>
    <s v="0213"/>
    <s v="0213 Ski"/>
    <x v="19"/>
    <x v="1"/>
    <n v="4"/>
    <x v="1"/>
  </r>
  <r>
    <s v="02 Akershus"/>
    <x v="1"/>
    <s v="0213"/>
    <s v="0213 Ski"/>
    <x v="19"/>
    <x v="2"/>
    <n v="4"/>
    <x v="1"/>
  </r>
  <r>
    <s v="02 Akershus"/>
    <x v="1"/>
    <s v="0213"/>
    <s v="0213 Ski"/>
    <x v="19"/>
    <x v="3"/>
    <n v="5"/>
    <x v="1"/>
  </r>
  <r>
    <s v="02 Akershus"/>
    <x v="1"/>
    <s v="0213"/>
    <s v="0213 Ski"/>
    <x v="19"/>
    <x v="4"/>
    <n v="6"/>
    <x v="1"/>
  </r>
  <r>
    <s v="02 Akershus"/>
    <x v="1"/>
    <s v="0213"/>
    <s v="0213 Ski"/>
    <x v="19"/>
    <x v="5"/>
    <n v="4"/>
    <x v="1"/>
  </r>
  <r>
    <s v="02 Akershus"/>
    <x v="1"/>
    <s v="0213"/>
    <s v="0213 Ski"/>
    <x v="19"/>
    <x v="6"/>
    <n v="11"/>
    <x v="1"/>
  </r>
  <r>
    <s v="02 Akershus"/>
    <x v="1"/>
    <s v="0213"/>
    <s v="0213 Ski"/>
    <x v="19"/>
    <x v="7"/>
    <n v="9"/>
    <x v="1"/>
  </r>
  <r>
    <s v="02 Akershus"/>
    <x v="1"/>
    <s v="0213"/>
    <s v="0213 Ski"/>
    <x v="19"/>
    <x v="8"/>
    <n v="17"/>
    <x v="1"/>
  </r>
  <r>
    <s v="02 Akershus"/>
    <x v="1"/>
    <s v="0213"/>
    <s v="0213 Ski"/>
    <x v="19"/>
    <x v="9"/>
    <n v="14"/>
    <x v="1"/>
  </r>
  <r>
    <s v="02 Akershus"/>
    <x v="1"/>
    <s v="0213"/>
    <s v="0213 Ski"/>
    <x v="19"/>
    <x v="10"/>
    <n v="8"/>
    <x v="1"/>
  </r>
  <r>
    <s v="02 Akershus"/>
    <x v="1"/>
    <s v="0213"/>
    <s v="0213 Ski"/>
    <x v="19"/>
    <x v="11"/>
    <n v="11"/>
    <x v="1"/>
  </r>
  <r>
    <s v="02 Akershus"/>
    <x v="1"/>
    <s v="0213"/>
    <s v="0213 Ski"/>
    <x v="19"/>
    <x v="12"/>
    <n v="16"/>
    <x v="1"/>
  </r>
  <r>
    <s v="02 Akershus"/>
    <x v="1"/>
    <s v="0214"/>
    <s v="0214 Ås"/>
    <x v="20"/>
    <x v="0"/>
    <n v="25"/>
    <x v="1"/>
  </r>
  <r>
    <s v="02 Akershus"/>
    <x v="1"/>
    <s v="0214"/>
    <s v="0214 Ås"/>
    <x v="20"/>
    <x v="1"/>
    <n v="23"/>
    <x v="1"/>
  </r>
  <r>
    <s v="02 Akershus"/>
    <x v="1"/>
    <s v="0214"/>
    <s v="0214 Ås"/>
    <x v="20"/>
    <x v="2"/>
    <n v="27"/>
    <x v="1"/>
  </r>
  <r>
    <s v="02 Akershus"/>
    <x v="1"/>
    <s v="0214"/>
    <s v="0214 Ås"/>
    <x v="20"/>
    <x v="3"/>
    <n v="26"/>
    <x v="1"/>
  </r>
  <r>
    <s v="02 Akershus"/>
    <x v="1"/>
    <s v="0214"/>
    <s v="0214 Ås"/>
    <x v="20"/>
    <x v="4"/>
    <n v="29"/>
    <x v="1"/>
  </r>
  <r>
    <s v="02 Akershus"/>
    <x v="1"/>
    <s v="0214"/>
    <s v="0214 Ås"/>
    <x v="20"/>
    <x v="5"/>
    <n v="27"/>
    <x v="1"/>
  </r>
  <r>
    <s v="02 Akershus"/>
    <x v="1"/>
    <s v="0214"/>
    <s v="0214 Ås"/>
    <x v="20"/>
    <x v="6"/>
    <n v="24"/>
    <x v="1"/>
  </r>
  <r>
    <s v="02 Akershus"/>
    <x v="1"/>
    <s v="0214"/>
    <s v="0214 Ås"/>
    <x v="20"/>
    <x v="7"/>
    <n v="20"/>
    <x v="1"/>
  </r>
  <r>
    <s v="02 Akershus"/>
    <x v="1"/>
    <s v="0214"/>
    <s v="0214 Ås"/>
    <x v="20"/>
    <x v="8"/>
    <n v="20"/>
    <x v="1"/>
  </r>
  <r>
    <s v="02 Akershus"/>
    <x v="1"/>
    <s v="0214"/>
    <s v="0214 Ås"/>
    <x v="20"/>
    <x v="9"/>
    <n v="16"/>
    <x v="1"/>
  </r>
  <r>
    <s v="02 Akershus"/>
    <x v="1"/>
    <s v="0214"/>
    <s v="0214 Ås"/>
    <x v="20"/>
    <x v="10"/>
    <n v="15"/>
    <x v="1"/>
  </r>
  <r>
    <s v="02 Akershus"/>
    <x v="1"/>
    <s v="0214"/>
    <s v="0214 Ås"/>
    <x v="20"/>
    <x v="11"/>
    <n v="16"/>
    <x v="1"/>
  </r>
  <r>
    <s v="02 Akershus"/>
    <x v="1"/>
    <s v="0214"/>
    <s v="0214 Ås"/>
    <x v="20"/>
    <x v="12"/>
    <n v="13"/>
    <x v="1"/>
  </r>
  <r>
    <s v="02 Akershus"/>
    <x v="1"/>
    <s v="0215"/>
    <s v="0215 Frogn"/>
    <x v="21"/>
    <x v="0"/>
    <n v="6"/>
    <x v="1"/>
  </r>
  <r>
    <s v="02 Akershus"/>
    <x v="1"/>
    <s v="0215"/>
    <s v="0215 Frogn"/>
    <x v="21"/>
    <x v="1"/>
    <n v="3"/>
    <x v="1"/>
  </r>
  <r>
    <s v="02 Akershus"/>
    <x v="1"/>
    <s v="0215"/>
    <s v="0215 Frogn"/>
    <x v="21"/>
    <x v="2"/>
    <n v="3"/>
    <x v="1"/>
  </r>
  <r>
    <s v="02 Akershus"/>
    <x v="1"/>
    <s v="0215"/>
    <s v="0215 Frogn"/>
    <x v="21"/>
    <x v="3"/>
    <n v="5"/>
    <x v="1"/>
  </r>
  <r>
    <s v="02 Akershus"/>
    <x v="1"/>
    <s v="0215"/>
    <s v="0215 Frogn"/>
    <x v="21"/>
    <x v="4"/>
    <n v="7"/>
    <x v="1"/>
  </r>
  <r>
    <s v="02 Akershus"/>
    <x v="1"/>
    <s v="0215"/>
    <s v="0215 Frogn"/>
    <x v="21"/>
    <x v="5"/>
    <n v="6"/>
    <x v="1"/>
  </r>
  <r>
    <s v="02 Akershus"/>
    <x v="1"/>
    <s v="0215"/>
    <s v="0215 Frogn"/>
    <x v="21"/>
    <x v="6"/>
    <n v="8"/>
    <x v="1"/>
  </r>
  <r>
    <s v="02 Akershus"/>
    <x v="1"/>
    <s v="0215"/>
    <s v="0215 Frogn"/>
    <x v="21"/>
    <x v="7"/>
    <n v="8"/>
    <x v="1"/>
  </r>
  <r>
    <s v="02 Akershus"/>
    <x v="1"/>
    <s v="0215"/>
    <s v="0215 Frogn"/>
    <x v="21"/>
    <x v="8"/>
    <n v="6"/>
    <x v="1"/>
  </r>
  <r>
    <s v="02 Akershus"/>
    <x v="1"/>
    <s v="0215"/>
    <s v="0215 Frogn"/>
    <x v="21"/>
    <x v="9"/>
    <n v="8"/>
    <x v="1"/>
  </r>
  <r>
    <s v="02 Akershus"/>
    <x v="1"/>
    <s v="0215"/>
    <s v="0215 Frogn"/>
    <x v="21"/>
    <x v="10"/>
    <n v="5"/>
    <x v="1"/>
  </r>
  <r>
    <s v="02 Akershus"/>
    <x v="1"/>
    <s v="0215"/>
    <s v="0215 Frogn"/>
    <x v="21"/>
    <x v="11"/>
    <n v="6"/>
    <x v="1"/>
  </r>
  <r>
    <s v="02 Akershus"/>
    <x v="1"/>
    <s v="0215"/>
    <s v="0215 Frogn"/>
    <x v="21"/>
    <x v="12"/>
    <n v="8"/>
    <x v="1"/>
  </r>
  <r>
    <s v="02 Akershus"/>
    <x v="1"/>
    <s v="0216"/>
    <s v="0216 Nesodden"/>
    <x v="22"/>
    <x v="0"/>
    <n v="3"/>
    <x v="1"/>
  </r>
  <r>
    <s v="02 Akershus"/>
    <x v="1"/>
    <s v="0216"/>
    <s v="0216 Nesodden"/>
    <x v="22"/>
    <x v="1"/>
    <n v="4"/>
    <x v="1"/>
  </r>
  <r>
    <s v="02 Akershus"/>
    <x v="1"/>
    <s v="0216"/>
    <s v="0216 Nesodden"/>
    <x v="22"/>
    <x v="2"/>
    <n v="5"/>
    <x v="1"/>
  </r>
  <r>
    <s v="02 Akershus"/>
    <x v="1"/>
    <s v="0216"/>
    <s v="0216 Nesodden"/>
    <x v="22"/>
    <x v="3"/>
    <n v="6"/>
    <x v="1"/>
  </r>
  <r>
    <s v="02 Akershus"/>
    <x v="1"/>
    <s v="0216"/>
    <s v="0216 Nesodden"/>
    <x v="22"/>
    <x v="4"/>
    <n v="5"/>
    <x v="1"/>
  </r>
  <r>
    <s v="02 Akershus"/>
    <x v="1"/>
    <s v="0216"/>
    <s v="0216 Nesodden"/>
    <x v="22"/>
    <x v="5"/>
    <n v="9"/>
    <x v="1"/>
  </r>
  <r>
    <s v="02 Akershus"/>
    <x v="1"/>
    <s v="0216"/>
    <s v="0216 Nesodden"/>
    <x v="22"/>
    <x v="6"/>
    <n v="13"/>
    <x v="1"/>
  </r>
  <r>
    <s v="02 Akershus"/>
    <x v="1"/>
    <s v="0216"/>
    <s v="0216 Nesodden"/>
    <x v="22"/>
    <x v="7"/>
    <n v="8"/>
    <x v="1"/>
  </r>
  <r>
    <s v="02 Akershus"/>
    <x v="1"/>
    <s v="0216"/>
    <s v="0216 Nesodden"/>
    <x v="22"/>
    <x v="8"/>
    <n v="11"/>
    <x v="1"/>
  </r>
  <r>
    <s v="02 Akershus"/>
    <x v="1"/>
    <s v="0216"/>
    <s v="0216 Nesodden"/>
    <x v="22"/>
    <x v="9"/>
    <n v="12"/>
    <x v="1"/>
  </r>
  <r>
    <s v="02 Akershus"/>
    <x v="1"/>
    <s v="0216"/>
    <s v="0216 Nesodden"/>
    <x v="22"/>
    <x v="10"/>
    <n v="9"/>
    <x v="1"/>
  </r>
  <r>
    <s v="02 Akershus"/>
    <x v="1"/>
    <s v="0216"/>
    <s v="0216 Nesodden"/>
    <x v="22"/>
    <x v="11"/>
    <n v="8"/>
    <x v="1"/>
  </r>
  <r>
    <s v="02 Akershus"/>
    <x v="1"/>
    <s v="0216"/>
    <s v="0216 Nesodden"/>
    <x v="22"/>
    <x v="12"/>
    <n v="6"/>
    <x v="1"/>
  </r>
  <r>
    <s v="02 Akershus"/>
    <x v="1"/>
    <s v="0217"/>
    <s v="0217 Oppegård"/>
    <x v="23"/>
    <x v="0"/>
    <n v="3"/>
    <x v="1"/>
  </r>
  <r>
    <s v="02 Akershus"/>
    <x v="1"/>
    <s v="0217"/>
    <s v="0217 Oppegård"/>
    <x v="23"/>
    <x v="1"/>
    <n v="2"/>
    <x v="1"/>
  </r>
  <r>
    <s v="02 Akershus"/>
    <x v="1"/>
    <s v="0217"/>
    <s v="0217 Oppegård"/>
    <x v="23"/>
    <x v="2"/>
    <n v="1"/>
    <x v="1"/>
  </r>
  <r>
    <s v="02 Akershus"/>
    <x v="1"/>
    <s v="0217"/>
    <s v="0217 Oppegård"/>
    <x v="23"/>
    <x v="3"/>
    <n v="3"/>
    <x v="1"/>
  </r>
  <r>
    <s v="02 Akershus"/>
    <x v="1"/>
    <s v="0217"/>
    <s v="0217 Oppegård"/>
    <x v="23"/>
    <x v="4"/>
    <n v="4"/>
    <x v="1"/>
  </r>
  <r>
    <s v="02 Akershus"/>
    <x v="1"/>
    <s v="0217"/>
    <s v="0217 Oppegård"/>
    <x v="23"/>
    <x v="5"/>
    <n v="3"/>
    <x v="1"/>
  </r>
  <r>
    <s v="02 Akershus"/>
    <x v="1"/>
    <s v="0217"/>
    <s v="0217 Oppegård"/>
    <x v="23"/>
    <x v="6"/>
    <n v="1"/>
    <x v="1"/>
  </r>
  <r>
    <s v="02 Akershus"/>
    <x v="1"/>
    <s v="0217"/>
    <s v="0217 Oppegård"/>
    <x v="23"/>
    <x v="7"/>
    <n v="4"/>
    <x v="1"/>
  </r>
  <r>
    <s v="02 Akershus"/>
    <x v="1"/>
    <s v="0217"/>
    <s v="0217 Oppegård"/>
    <x v="23"/>
    <x v="8"/>
    <n v="4"/>
    <x v="1"/>
  </r>
  <r>
    <s v="02 Akershus"/>
    <x v="1"/>
    <s v="0217"/>
    <s v="0217 Oppegård"/>
    <x v="23"/>
    <x v="9"/>
    <n v="6"/>
    <x v="1"/>
  </r>
  <r>
    <s v="02 Akershus"/>
    <x v="1"/>
    <s v="0217"/>
    <s v="0217 Oppegård"/>
    <x v="23"/>
    <x v="10"/>
    <n v="8"/>
    <x v="1"/>
  </r>
  <r>
    <s v="02 Akershus"/>
    <x v="1"/>
    <s v="0217"/>
    <s v="0217 Oppegård"/>
    <x v="23"/>
    <x v="11"/>
    <n v="5"/>
    <x v="1"/>
  </r>
  <r>
    <s v="02 Akershus"/>
    <x v="1"/>
    <s v="0217"/>
    <s v="0217 Oppegård"/>
    <x v="23"/>
    <x v="12"/>
    <n v="7"/>
    <x v="1"/>
  </r>
  <r>
    <s v="02 Akershus"/>
    <x v="1"/>
    <s v="0219"/>
    <s v="0219 Bærum"/>
    <x v="24"/>
    <x v="0"/>
    <n v="19"/>
    <x v="1"/>
  </r>
  <r>
    <s v="02 Akershus"/>
    <x v="1"/>
    <s v="0219"/>
    <s v="0219 Bærum"/>
    <x v="24"/>
    <x v="1"/>
    <n v="18"/>
    <x v="1"/>
  </r>
  <r>
    <s v="02 Akershus"/>
    <x v="1"/>
    <s v="0219"/>
    <s v="0219 Bærum"/>
    <x v="24"/>
    <x v="2"/>
    <n v="31"/>
    <x v="1"/>
  </r>
  <r>
    <s v="02 Akershus"/>
    <x v="1"/>
    <s v="0219"/>
    <s v="0219 Bærum"/>
    <x v="24"/>
    <x v="3"/>
    <n v="158"/>
    <x v="1"/>
  </r>
  <r>
    <s v="02 Akershus"/>
    <x v="1"/>
    <s v="0219"/>
    <s v="0219 Bærum"/>
    <x v="24"/>
    <x v="4"/>
    <n v="144"/>
    <x v="1"/>
  </r>
  <r>
    <s v="02 Akershus"/>
    <x v="1"/>
    <s v="0219"/>
    <s v="0219 Bærum"/>
    <x v="24"/>
    <x v="5"/>
    <n v="133"/>
    <x v="1"/>
  </r>
  <r>
    <s v="02 Akershus"/>
    <x v="1"/>
    <s v="0219"/>
    <s v="0219 Bærum"/>
    <x v="24"/>
    <x v="6"/>
    <n v="200"/>
    <x v="1"/>
  </r>
  <r>
    <s v="02 Akershus"/>
    <x v="1"/>
    <s v="0219"/>
    <s v="0219 Bærum"/>
    <x v="24"/>
    <x v="7"/>
    <n v="204"/>
    <x v="1"/>
  </r>
  <r>
    <s v="02 Akershus"/>
    <x v="1"/>
    <s v="0219"/>
    <s v="0219 Bærum"/>
    <x v="24"/>
    <x v="8"/>
    <n v="179"/>
    <x v="1"/>
  </r>
  <r>
    <s v="02 Akershus"/>
    <x v="1"/>
    <s v="0219"/>
    <s v="0219 Bærum"/>
    <x v="24"/>
    <x v="9"/>
    <n v="27"/>
    <x v="1"/>
  </r>
  <r>
    <s v="02 Akershus"/>
    <x v="1"/>
    <s v="0219"/>
    <s v="0219 Bærum"/>
    <x v="24"/>
    <x v="10"/>
    <n v="32"/>
    <x v="1"/>
  </r>
  <r>
    <s v="02 Akershus"/>
    <x v="1"/>
    <s v="0219"/>
    <s v="0219 Bærum"/>
    <x v="24"/>
    <x v="11"/>
    <n v="33"/>
    <x v="1"/>
  </r>
  <r>
    <s v="02 Akershus"/>
    <x v="1"/>
    <s v="0219"/>
    <s v="0219 Bærum"/>
    <x v="24"/>
    <x v="12"/>
    <n v="39"/>
    <x v="1"/>
  </r>
  <r>
    <s v="02 Akershus"/>
    <x v="1"/>
    <s v="0220"/>
    <s v="0220 Asker"/>
    <x v="25"/>
    <x v="0"/>
    <n v="5"/>
    <x v="1"/>
  </r>
  <r>
    <s v="02 Akershus"/>
    <x v="1"/>
    <s v="0220"/>
    <s v="0220 Asker"/>
    <x v="25"/>
    <x v="1"/>
    <n v="2"/>
    <x v="1"/>
  </r>
  <r>
    <s v="02 Akershus"/>
    <x v="1"/>
    <s v="0220"/>
    <s v="0220 Asker"/>
    <x v="25"/>
    <x v="2"/>
    <n v="4"/>
    <x v="1"/>
  </r>
  <r>
    <s v="02 Akershus"/>
    <x v="1"/>
    <s v="0220"/>
    <s v="0220 Asker"/>
    <x v="25"/>
    <x v="3"/>
    <n v="6"/>
    <x v="1"/>
  </r>
  <r>
    <s v="02 Akershus"/>
    <x v="1"/>
    <s v="0220"/>
    <s v="0220 Asker"/>
    <x v="25"/>
    <x v="4"/>
    <n v="9"/>
    <x v="1"/>
  </r>
  <r>
    <s v="02 Akershus"/>
    <x v="1"/>
    <s v="0220"/>
    <s v="0220 Asker"/>
    <x v="25"/>
    <x v="5"/>
    <n v="8"/>
    <x v="1"/>
  </r>
  <r>
    <s v="02 Akershus"/>
    <x v="1"/>
    <s v="0220"/>
    <s v="0220 Asker"/>
    <x v="25"/>
    <x v="6"/>
    <n v="14"/>
    <x v="1"/>
  </r>
  <r>
    <s v="02 Akershus"/>
    <x v="1"/>
    <s v="0220"/>
    <s v="0220 Asker"/>
    <x v="25"/>
    <x v="7"/>
    <n v="12"/>
    <x v="1"/>
  </r>
  <r>
    <s v="02 Akershus"/>
    <x v="1"/>
    <s v="0220"/>
    <s v="0220 Asker"/>
    <x v="25"/>
    <x v="8"/>
    <n v="9"/>
    <x v="1"/>
  </r>
  <r>
    <s v="02 Akershus"/>
    <x v="1"/>
    <s v="0220"/>
    <s v="0220 Asker"/>
    <x v="25"/>
    <x v="9"/>
    <n v="155"/>
    <x v="1"/>
  </r>
  <r>
    <s v="02 Akershus"/>
    <x v="1"/>
    <s v="0220"/>
    <s v="0220 Asker"/>
    <x v="25"/>
    <x v="10"/>
    <n v="152"/>
    <x v="1"/>
  </r>
  <r>
    <s v="02 Akershus"/>
    <x v="1"/>
    <s v="0220"/>
    <s v="0220 Asker"/>
    <x v="25"/>
    <x v="11"/>
    <n v="153"/>
    <x v="1"/>
  </r>
  <r>
    <s v="02 Akershus"/>
    <x v="1"/>
    <s v="0220"/>
    <s v="0220 Asker"/>
    <x v="25"/>
    <x v="12"/>
    <n v="156"/>
    <x v="1"/>
  </r>
  <r>
    <s v="02 Akershus"/>
    <x v="1"/>
    <s v="0221"/>
    <s v="0221 Aurskog-Høland"/>
    <x v="26"/>
    <x v="0"/>
    <n v="85"/>
    <x v="1"/>
  </r>
  <r>
    <s v="02 Akershus"/>
    <x v="1"/>
    <s v="0221"/>
    <s v="0221 Aurskog-Høland"/>
    <x v="26"/>
    <x v="1"/>
    <n v="91"/>
    <x v="1"/>
  </r>
  <r>
    <s v="02 Akershus"/>
    <x v="1"/>
    <s v="0221"/>
    <s v="0221 Aurskog-Høland"/>
    <x v="26"/>
    <x v="2"/>
    <n v="77"/>
    <x v="1"/>
  </r>
  <r>
    <s v="02 Akershus"/>
    <x v="1"/>
    <s v="0221"/>
    <s v="0221 Aurskog-Høland"/>
    <x v="26"/>
    <x v="3"/>
    <n v="86"/>
    <x v="1"/>
  </r>
  <r>
    <s v="02 Akershus"/>
    <x v="1"/>
    <s v="0221"/>
    <s v="0221 Aurskog-Høland"/>
    <x v="26"/>
    <x v="4"/>
    <n v="76"/>
    <x v="1"/>
  </r>
  <r>
    <s v="02 Akershus"/>
    <x v="1"/>
    <s v="0221"/>
    <s v="0221 Aurskog-Høland"/>
    <x v="26"/>
    <x v="5"/>
    <n v="81"/>
    <x v="1"/>
  </r>
  <r>
    <s v="02 Akershus"/>
    <x v="1"/>
    <s v="0221"/>
    <s v="0221 Aurskog-Høland"/>
    <x v="26"/>
    <x v="6"/>
    <n v="80"/>
    <x v="1"/>
  </r>
  <r>
    <s v="02 Akershus"/>
    <x v="1"/>
    <s v="0221"/>
    <s v="0221 Aurskog-Høland"/>
    <x v="26"/>
    <x v="7"/>
    <n v="80"/>
    <x v="1"/>
  </r>
  <r>
    <s v="02 Akershus"/>
    <x v="1"/>
    <s v="0221"/>
    <s v="0221 Aurskog-Høland"/>
    <x v="26"/>
    <x v="8"/>
    <n v="83"/>
    <x v="1"/>
  </r>
  <r>
    <s v="02 Akershus"/>
    <x v="1"/>
    <s v="0221"/>
    <s v="0221 Aurskog-Høland"/>
    <x v="26"/>
    <x v="9"/>
    <n v="84"/>
    <x v="1"/>
  </r>
  <r>
    <s v="02 Akershus"/>
    <x v="1"/>
    <s v="0221"/>
    <s v="0221 Aurskog-Høland"/>
    <x v="26"/>
    <x v="10"/>
    <n v="70"/>
    <x v="1"/>
  </r>
  <r>
    <s v="02 Akershus"/>
    <x v="1"/>
    <s v="0221"/>
    <s v="0221 Aurskog-Høland"/>
    <x v="26"/>
    <x v="11"/>
    <n v="65"/>
    <x v="1"/>
  </r>
  <r>
    <s v="02 Akershus"/>
    <x v="1"/>
    <s v="0221"/>
    <s v="0221 Aurskog-Høland"/>
    <x v="26"/>
    <x v="12"/>
    <n v="79"/>
    <x v="1"/>
  </r>
  <r>
    <s v="02 Akershus"/>
    <x v="1"/>
    <s v="0226"/>
    <s v="0226 Sørum"/>
    <x v="27"/>
    <x v="0"/>
    <n v="4"/>
    <x v="1"/>
  </r>
  <r>
    <s v="02 Akershus"/>
    <x v="1"/>
    <s v="0226"/>
    <s v="0226 Sørum"/>
    <x v="27"/>
    <x v="1"/>
    <n v="5"/>
    <x v="1"/>
  </r>
  <r>
    <s v="02 Akershus"/>
    <x v="1"/>
    <s v="0226"/>
    <s v="0226 Sørum"/>
    <x v="27"/>
    <x v="2"/>
    <n v="6"/>
    <x v="1"/>
  </r>
  <r>
    <s v="02 Akershus"/>
    <x v="1"/>
    <s v="0226"/>
    <s v="0226 Sørum"/>
    <x v="27"/>
    <x v="3"/>
    <n v="6"/>
    <x v="1"/>
  </r>
  <r>
    <s v="02 Akershus"/>
    <x v="1"/>
    <s v="0226"/>
    <s v="0226 Sørum"/>
    <x v="27"/>
    <x v="4"/>
    <n v="8"/>
    <x v="1"/>
  </r>
  <r>
    <s v="02 Akershus"/>
    <x v="1"/>
    <s v="0226"/>
    <s v="0226 Sørum"/>
    <x v="27"/>
    <x v="5"/>
    <n v="9"/>
    <x v="1"/>
  </r>
  <r>
    <s v="02 Akershus"/>
    <x v="1"/>
    <s v="0226"/>
    <s v="0226 Sørum"/>
    <x v="27"/>
    <x v="6"/>
    <n v="9"/>
    <x v="1"/>
  </r>
  <r>
    <s v="02 Akershus"/>
    <x v="1"/>
    <s v="0226"/>
    <s v="0226 Sørum"/>
    <x v="27"/>
    <x v="7"/>
    <n v="8"/>
    <x v="1"/>
  </r>
  <r>
    <s v="02 Akershus"/>
    <x v="1"/>
    <s v="0226"/>
    <s v="0226 Sørum"/>
    <x v="27"/>
    <x v="8"/>
    <n v="8"/>
    <x v="1"/>
  </r>
  <r>
    <s v="02 Akershus"/>
    <x v="1"/>
    <s v="0226"/>
    <s v="0226 Sørum"/>
    <x v="27"/>
    <x v="9"/>
    <n v="11"/>
    <x v="1"/>
  </r>
  <r>
    <s v="02 Akershus"/>
    <x v="1"/>
    <s v="0226"/>
    <s v="0226 Sørum"/>
    <x v="27"/>
    <x v="10"/>
    <n v="8"/>
    <x v="1"/>
  </r>
  <r>
    <s v="02 Akershus"/>
    <x v="1"/>
    <s v="0226"/>
    <s v="0226 Sørum"/>
    <x v="27"/>
    <x v="11"/>
    <n v="7"/>
    <x v="1"/>
  </r>
  <r>
    <s v="02 Akershus"/>
    <x v="1"/>
    <s v="0226"/>
    <s v="0226 Sørum"/>
    <x v="27"/>
    <x v="12"/>
    <n v="16"/>
    <x v="1"/>
  </r>
  <r>
    <s v="02 Akershus"/>
    <x v="1"/>
    <s v="0227"/>
    <s v="0227 Fet"/>
    <x v="28"/>
    <x v="0"/>
    <n v="5"/>
    <x v="1"/>
  </r>
  <r>
    <s v="02 Akershus"/>
    <x v="1"/>
    <s v="0227"/>
    <s v="0227 Fet"/>
    <x v="28"/>
    <x v="1"/>
    <n v="1"/>
    <x v="1"/>
  </r>
  <r>
    <s v="02 Akershus"/>
    <x v="1"/>
    <s v="0227"/>
    <s v="0227 Fet"/>
    <x v="28"/>
    <x v="2"/>
    <n v="4"/>
    <x v="1"/>
  </r>
  <r>
    <s v="02 Akershus"/>
    <x v="1"/>
    <s v="0227"/>
    <s v="0227 Fet"/>
    <x v="28"/>
    <x v="3"/>
    <n v="3"/>
    <x v="1"/>
  </r>
  <r>
    <s v="02 Akershus"/>
    <x v="1"/>
    <s v="0227"/>
    <s v="0227 Fet"/>
    <x v="28"/>
    <x v="4"/>
    <n v="4"/>
    <x v="1"/>
  </r>
  <r>
    <s v="02 Akershus"/>
    <x v="1"/>
    <s v="0227"/>
    <s v="0227 Fet"/>
    <x v="28"/>
    <x v="5"/>
    <n v="7"/>
    <x v="1"/>
  </r>
  <r>
    <s v="02 Akershus"/>
    <x v="1"/>
    <s v="0227"/>
    <s v="0227 Fet"/>
    <x v="28"/>
    <x v="6"/>
    <n v="14"/>
    <x v="1"/>
  </r>
  <r>
    <s v="02 Akershus"/>
    <x v="1"/>
    <s v="0227"/>
    <s v="0227 Fet"/>
    <x v="28"/>
    <x v="7"/>
    <n v="22"/>
    <x v="1"/>
  </r>
  <r>
    <s v="02 Akershus"/>
    <x v="1"/>
    <s v="0227"/>
    <s v="0227 Fet"/>
    <x v="28"/>
    <x v="8"/>
    <n v="27"/>
    <x v="1"/>
  </r>
  <r>
    <s v="02 Akershus"/>
    <x v="1"/>
    <s v="0227"/>
    <s v="0227 Fet"/>
    <x v="28"/>
    <x v="9"/>
    <n v="24"/>
    <x v="1"/>
  </r>
  <r>
    <s v="02 Akershus"/>
    <x v="1"/>
    <s v="0227"/>
    <s v="0227 Fet"/>
    <x v="28"/>
    <x v="10"/>
    <n v="18"/>
    <x v="1"/>
  </r>
  <r>
    <s v="02 Akershus"/>
    <x v="1"/>
    <s v="0227"/>
    <s v="0227 Fet"/>
    <x v="28"/>
    <x v="11"/>
    <n v="22"/>
    <x v="1"/>
  </r>
  <r>
    <s v="02 Akershus"/>
    <x v="1"/>
    <s v="0227"/>
    <s v="0227 Fet"/>
    <x v="28"/>
    <x v="12"/>
    <n v="20"/>
    <x v="1"/>
  </r>
  <r>
    <s v="02 Akershus"/>
    <x v="1"/>
    <s v="0228"/>
    <s v="0228 Rælingen"/>
    <x v="29"/>
    <x v="0"/>
    <n v="2"/>
    <x v="1"/>
  </r>
  <r>
    <s v="02 Akershus"/>
    <x v="1"/>
    <s v="0228"/>
    <s v="0228 Rælingen"/>
    <x v="29"/>
    <x v="1"/>
    <n v="1"/>
    <x v="1"/>
  </r>
  <r>
    <s v="02 Akershus"/>
    <x v="1"/>
    <s v="0228"/>
    <s v="0228 Rælingen"/>
    <x v="29"/>
    <x v="2"/>
    <n v="1"/>
    <x v="1"/>
  </r>
  <r>
    <s v="02 Akershus"/>
    <x v="1"/>
    <s v="0228"/>
    <s v="0228 Rælingen"/>
    <x v="29"/>
    <x v="3"/>
    <n v="1"/>
    <x v="1"/>
  </r>
  <r>
    <s v="02 Akershus"/>
    <x v="1"/>
    <s v="0228"/>
    <s v="0228 Rælingen"/>
    <x v="29"/>
    <x v="4"/>
    <n v="3"/>
    <x v="1"/>
  </r>
  <r>
    <s v="02 Akershus"/>
    <x v="1"/>
    <s v="0228"/>
    <s v="0228 Rælingen"/>
    <x v="29"/>
    <x v="5"/>
    <n v="0"/>
    <x v="1"/>
  </r>
  <r>
    <s v="02 Akershus"/>
    <x v="1"/>
    <s v="0228"/>
    <s v="0228 Rælingen"/>
    <x v="29"/>
    <x v="6"/>
    <n v="7"/>
    <x v="1"/>
  </r>
  <r>
    <s v="02 Akershus"/>
    <x v="1"/>
    <s v="0228"/>
    <s v="0228 Rælingen"/>
    <x v="29"/>
    <x v="7"/>
    <n v="1"/>
    <x v="1"/>
  </r>
  <r>
    <s v="02 Akershus"/>
    <x v="1"/>
    <s v="0228"/>
    <s v="0228 Rælingen"/>
    <x v="29"/>
    <x v="8"/>
    <n v="4"/>
    <x v="1"/>
  </r>
  <r>
    <s v="02 Akershus"/>
    <x v="1"/>
    <s v="0228"/>
    <s v="0228 Rælingen"/>
    <x v="29"/>
    <x v="9"/>
    <n v="5"/>
    <x v="1"/>
  </r>
  <r>
    <s v="02 Akershus"/>
    <x v="1"/>
    <s v="0228"/>
    <s v="0228 Rælingen"/>
    <x v="29"/>
    <x v="10"/>
    <n v="5"/>
    <x v="1"/>
  </r>
  <r>
    <s v="02 Akershus"/>
    <x v="1"/>
    <s v="0228"/>
    <s v="0228 Rælingen"/>
    <x v="29"/>
    <x v="11"/>
    <n v="7"/>
    <x v="1"/>
  </r>
  <r>
    <s v="02 Akershus"/>
    <x v="1"/>
    <s v="0228"/>
    <s v="0228 Rælingen"/>
    <x v="29"/>
    <x v="12"/>
    <n v="11"/>
    <x v="1"/>
  </r>
  <r>
    <s v="02 Akershus"/>
    <x v="1"/>
    <s v="0229"/>
    <s v="0229 Enebakk"/>
    <x v="30"/>
    <x v="0"/>
    <n v="19"/>
    <x v="1"/>
  </r>
  <r>
    <s v="02 Akershus"/>
    <x v="1"/>
    <s v="0229"/>
    <s v="0229 Enebakk"/>
    <x v="30"/>
    <x v="1"/>
    <n v="11"/>
    <x v="1"/>
  </r>
  <r>
    <s v="02 Akershus"/>
    <x v="1"/>
    <s v="0229"/>
    <s v="0229 Enebakk"/>
    <x v="30"/>
    <x v="2"/>
    <n v="11"/>
    <x v="1"/>
  </r>
  <r>
    <s v="02 Akershus"/>
    <x v="1"/>
    <s v="0229"/>
    <s v="0229 Enebakk"/>
    <x v="30"/>
    <x v="3"/>
    <n v="5"/>
    <x v="1"/>
  </r>
  <r>
    <s v="02 Akershus"/>
    <x v="1"/>
    <s v="0229"/>
    <s v="0229 Enebakk"/>
    <x v="30"/>
    <x v="4"/>
    <n v="5"/>
    <x v="1"/>
  </r>
  <r>
    <s v="02 Akershus"/>
    <x v="1"/>
    <s v="0229"/>
    <s v="0229 Enebakk"/>
    <x v="30"/>
    <x v="5"/>
    <n v="9"/>
    <x v="1"/>
  </r>
  <r>
    <s v="02 Akershus"/>
    <x v="1"/>
    <s v="0229"/>
    <s v="0229 Enebakk"/>
    <x v="30"/>
    <x v="6"/>
    <n v="11"/>
    <x v="1"/>
  </r>
  <r>
    <s v="02 Akershus"/>
    <x v="1"/>
    <s v="0229"/>
    <s v="0229 Enebakk"/>
    <x v="30"/>
    <x v="7"/>
    <n v="9"/>
    <x v="1"/>
  </r>
  <r>
    <s v="02 Akershus"/>
    <x v="1"/>
    <s v="0229"/>
    <s v="0229 Enebakk"/>
    <x v="30"/>
    <x v="8"/>
    <n v="5"/>
    <x v="1"/>
  </r>
  <r>
    <s v="02 Akershus"/>
    <x v="1"/>
    <s v="0229"/>
    <s v="0229 Enebakk"/>
    <x v="30"/>
    <x v="9"/>
    <n v="6"/>
    <x v="1"/>
  </r>
  <r>
    <s v="02 Akershus"/>
    <x v="1"/>
    <s v="0229"/>
    <s v="0229 Enebakk"/>
    <x v="30"/>
    <x v="10"/>
    <n v="4"/>
    <x v="1"/>
  </r>
  <r>
    <s v="02 Akershus"/>
    <x v="1"/>
    <s v="0229"/>
    <s v="0229 Enebakk"/>
    <x v="30"/>
    <x v="11"/>
    <n v="11"/>
    <x v="1"/>
  </r>
  <r>
    <s v="02 Akershus"/>
    <x v="1"/>
    <s v="0229"/>
    <s v="0229 Enebakk"/>
    <x v="30"/>
    <x v="12"/>
    <n v="11"/>
    <x v="1"/>
  </r>
  <r>
    <s v="02 Akershus"/>
    <x v="1"/>
    <s v="0230"/>
    <s v="0230 Lørenskog"/>
    <x v="31"/>
    <x v="0"/>
    <n v="4"/>
    <x v="1"/>
  </r>
  <r>
    <s v="02 Akershus"/>
    <x v="1"/>
    <s v="0230"/>
    <s v="0230 Lørenskog"/>
    <x v="31"/>
    <x v="1"/>
    <n v="7"/>
    <x v="1"/>
  </r>
  <r>
    <s v="02 Akershus"/>
    <x v="1"/>
    <s v="0230"/>
    <s v="0230 Lørenskog"/>
    <x v="31"/>
    <x v="2"/>
    <n v="10"/>
    <x v="1"/>
  </r>
  <r>
    <s v="02 Akershus"/>
    <x v="1"/>
    <s v="0230"/>
    <s v="0230 Lørenskog"/>
    <x v="31"/>
    <x v="3"/>
    <n v="10"/>
    <x v="1"/>
  </r>
  <r>
    <s v="02 Akershus"/>
    <x v="1"/>
    <s v="0230"/>
    <s v="0230 Lørenskog"/>
    <x v="31"/>
    <x v="4"/>
    <n v="8"/>
    <x v="1"/>
  </r>
  <r>
    <s v="02 Akershus"/>
    <x v="1"/>
    <s v="0230"/>
    <s v="0230 Lørenskog"/>
    <x v="31"/>
    <x v="5"/>
    <n v="8"/>
    <x v="1"/>
  </r>
  <r>
    <s v="02 Akershus"/>
    <x v="1"/>
    <s v="0230"/>
    <s v="0230 Lørenskog"/>
    <x v="31"/>
    <x v="6"/>
    <n v="12"/>
    <x v="1"/>
  </r>
  <r>
    <s v="02 Akershus"/>
    <x v="1"/>
    <s v="0230"/>
    <s v="0230 Lørenskog"/>
    <x v="31"/>
    <x v="7"/>
    <n v="13"/>
    <x v="1"/>
  </r>
  <r>
    <s v="02 Akershus"/>
    <x v="1"/>
    <s v="0230"/>
    <s v="0230 Lørenskog"/>
    <x v="31"/>
    <x v="8"/>
    <n v="12"/>
    <x v="1"/>
  </r>
  <r>
    <s v="02 Akershus"/>
    <x v="1"/>
    <s v="0230"/>
    <s v="0230 Lørenskog"/>
    <x v="31"/>
    <x v="9"/>
    <n v="12"/>
    <x v="1"/>
  </r>
  <r>
    <s v="02 Akershus"/>
    <x v="1"/>
    <s v="0230"/>
    <s v="0230 Lørenskog"/>
    <x v="31"/>
    <x v="10"/>
    <n v="9"/>
    <x v="1"/>
  </r>
  <r>
    <s v="02 Akershus"/>
    <x v="1"/>
    <s v="0230"/>
    <s v="0230 Lørenskog"/>
    <x v="31"/>
    <x v="11"/>
    <n v="5"/>
    <x v="1"/>
  </r>
  <r>
    <s v="02 Akershus"/>
    <x v="1"/>
    <s v="0230"/>
    <s v="0230 Lørenskog"/>
    <x v="31"/>
    <x v="12"/>
    <n v="11"/>
    <x v="1"/>
  </r>
  <r>
    <s v="02 Akershus"/>
    <x v="1"/>
    <s v="0231"/>
    <s v="0231 Skedsmo"/>
    <x v="32"/>
    <x v="0"/>
    <n v="3"/>
    <x v="1"/>
  </r>
  <r>
    <s v="02 Akershus"/>
    <x v="1"/>
    <s v="0231"/>
    <s v="0231 Skedsmo"/>
    <x v="32"/>
    <x v="1"/>
    <n v="7"/>
    <x v="1"/>
  </r>
  <r>
    <s v="02 Akershus"/>
    <x v="1"/>
    <s v="0231"/>
    <s v="0231 Skedsmo"/>
    <x v="32"/>
    <x v="2"/>
    <n v="7"/>
    <x v="1"/>
  </r>
  <r>
    <s v="02 Akershus"/>
    <x v="1"/>
    <s v="0231"/>
    <s v="0231 Skedsmo"/>
    <x v="32"/>
    <x v="3"/>
    <n v="7"/>
    <x v="1"/>
  </r>
  <r>
    <s v="02 Akershus"/>
    <x v="1"/>
    <s v="0231"/>
    <s v="0231 Skedsmo"/>
    <x v="32"/>
    <x v="4"/>
    <n v="5"/>
    <x v="1"/>
  </r>
  <r>
    <s v="02 Akershus"/>
    <x v="1"/>
    <s v="0231"/>
    <s v="0231 Skedsmo"/>
    <x v="32"/>
    <x v="5"/>
    <n v="8"/>
    <x v="1"/>
  </r>
  <r>
    <s v="02 Akershus"/>
    <x v="1"/>
    <s v="0231"/>
    <s v="0231 Skedsmo"/>
    <x v="32"/>
    <x v="6"/>
    <n v="13"/>
    <x v="1"/>
  </r>
  <r>
    <s v="02 Akershus"/>
    <x v="1"/>
    <s v="0231"/>
    <s v="0231 Skedsmo"/>
    <x v="32"/>
    <x v="7"/>
    <n v="6"/>
    <x v="1"/>
  </r>
  <r>
    <s v="02 Akershus"/>
    <x v="1"/>
    <s v="0231"/>
    <s v="0231 Skedsmo"/>
    <x v="32"/>
    <x v="8"/>
    <n v="7"/>
    <x v="1"/>
  </r>
  <r>
    <s v="02 Akershus"/>
    <x v="1"/>
    <s v="0231"/>
    <s v="0231 Skedsmo"/>
    <x v="32"/>
    <x v="9"/>
    <n v="8"/>
    <x v="1"/>
  </r>
  <r>
    <s v="02 Akershus"/>
    <x v="1"/>
    <s v="0231"/>
    <s v="0231 Skedsmo"/>
    <x v="32"/>
    <x v="10"/>
    <n v="10"/>
    <x v="1"/>
  </r>
  <r>
    <s v="02 Akershus"/>
    <x v="1"/>
    <s v="0231"/>
    <s v="0231 Skedsmo"/>
    <x v="32"/>
    <x v="11"/>
    <n v="8"/>
    <x v="1"/>
  </r>
  <r>
    <s v="02 Akershus"/>
    <x v="1"/>
    <s v="0231"/>
    <s v="0231 Skedsmo"/>
    <x v="32"/>
    <x v="12"/>
    <n v="12"/>
    <x v="1"/>
  </r>
  <r>
    <s v="02 Akershus"/>
    <x v="1"/>
    <s v="0233"/>
    <s v="0233 Nittedal"/>
    <x v="33"/>
    <x v="0"/>
    <n v="24"/>
    <x v="1"/>
  </r>
  <r>
    <s v="02 Akershus"/>
    <x v="1"/>
    <s v="0233"/>
    <s v="0233 Nittedal"/>
    <x v="33"/>
    <x v="1"/>
    <n v="23"/>
    <x v="1"/>
  </r>
  <r>
    <s v="02 Akershus"/>
    <x v="1"/>
    <s v="0233"/>
    <s v="0233 Nittedal"/>
    <x v="33"/>
    <x v="2"/>
    <n v="22"/>
    <x v="1"/>
  </r>
  <r>
    <s v="02 Akershus"/>
    <x v="1"/>
    <s v="0233"/>
    <s v="0233 Nittedal"/>
    <x v="33"/>
    <x v="3"/>
    <n v="16"/>
    <x v="1"/>
  </r>
  <r>
    <s v="02 Akershus"/>
    <x v="1"/>
    <s v="0233"/>
    <s v="0233 Nittedal"/>
    <x v="33"/>
    <x v="4"/>
    <n v="17"/>
    <x v="1"/>
  </r>
  <r>
    <s v="02 Akershus"/>
    <x v="1"/>
    <s v="0233"/>
    <s v="0233 Nittedal"/>
    <x v="33"/>
    <x v="5"/>
    <n v="13"/>
    <x v="1"/>
  </r>
  <r>
    <s v="02 Akershus"/>
    <x v="1"/>
    <s v="0233"/>
    <s v="0233 Nittedal"/>
    <x v="33"/>
    <x v="6"/>
    <n v="19"/>
    <x v="1"/>
  </r>
  <r>
    <s v="02 Akershus"/>
    <x v="1"/>
    <s v="0233"/>
    <s v="0233 Nittedal"/>
    <x v="33"/>
    <x v="7"/>
    <n v="20"/>
    <x v="1"/>
  </r>
  <r>
    <s v="02 Akershus"/>
    <x v="1"/>
    <s v="0233"/>
    <s v="0233 Nittedal"/>
    <x v="33"/>
    <x v="8"/>
    <n v="16"/>
    <x v="1"/>
  </r>
  <r>
    <s v="02 Akershus"/>
    <x v="1"/>
    <s v="0233"/>
    <s v="0233 Nittedal"/>
    <x v="33"/>
    <x v="9"/>
    <n v="13"/>
    <x v="1"/>
  </r>
  <r>
    <s v="02 Akershus"/>
    <x v="1"/>
    <s v="0233"/>
    <s v="0233 Nittedal"/>
    <x v="33"/>
    <x v="10"/>
    <n v="18"/>
    <x v="1"/>
  </r>
  <r>
    <s v="02 Akershus"/>
    <x v="1"/>
    <s v="0233"/>
    <s v="0233 Nittedal"/>
    <x v="33"/>
    <x v="11"/>
    <n v="11"/>
    <x v="1"/>
  </r>
  <r>
    <s v="02 Akershus"/>
    <x v="1"/>
    <s v="0233"/>
    <s v="0233 Nittedal"/>
    <x v="33"/>
    <x v="12"/>
    <n v="16"/>
    <x v="1"/>
  </r>
  <r>
    <s v="02 Akershus"/>
    <x v="1"/>
    <s v="0234"/>
    <s v="0234 Gjerdrum"/>
    <x v="34"/>
    <x v="0"/>
    <n v="7"/>
    <x v="1"/>
  </r>
  <r>
    <s v="02 Akershus"/>
    <x v="1"/>
    <s v="0234"/>
    <s v="0234 Gjerdrum"/>
    <x v="34"/>
    <x v="1"/>
    <n v="4"/>
    <x v="1"/>
  </r>
  <r>
    <s v="02 Akershus"/>
    <x v="1"/>
    <s v="0234"/>
    <s v="0234 Gjerdrum"/>
    <x v="34"/>
    <x v="2"/>
    <n v="4"/>
    <x v="1"/>
  </r>
  <r>
    <s v="02 Akershus"/>
    <x v="1"/>
    <s v="0234"/>
    <s v="0234 Gjerdrum"/>
    <x v="34"/>
    <x v="3"/>
    <n v="9"/>
    <x v="1"/>
  </r>
  <r>
    <s v="02 Akershus"/>
    <x v="1"/>
    <s v="0234"/>
    <s v="0234 Gjerdrum"/>
    <x v="34"/>
    <x v="4"/>
    <n v="7"/>
    <x v="1"/>
  </r>
  <r>
    <s v="02 Akershus"/>
    <x v="1"/>
    <s v="0234"/>
    <s v="0234 Gjerdrum"/>
    <x v="34"/>
    <x v="5"/>
    <n v="6"/>
    <x v="1"/>
  </r>
  <r>
    <s v="02 Akershus"/>
    <x v="1"/>
    <s v="0234"/>
    <s v="0234 Gjerdrum"/>
    <x v="34"/>
    <x v="6"/>
    <n v="8"/>
    <x v="1"/>
  </r>
  <r>
    <s v="02 Akershus"/>
    <x v="1"/>
    <s v="0234"/>
    <s v="0234 Gjerdrum"/>
    <x v="34"/>
    <x v="7"/>
    <n v="7"/>
    <x v="1"/>
  </r>
  <r>
    <s v="02 Akershus"/>
    <x v="1"/>
    <s v="0234"/>
    <s v="0234 Gjerdrum"/>
    <x v="34"/>
    <x v="8"/>
    <n v="9"/>
    <x v="1"/>
  </r>
  <r>
    <s v="02 Akershus"/>
    <x v="1"/>
    <s v="0234"/>
    <s v="0234 Gjerdrum"/>
    <x v="34"/>
    <x v="9"/>
    <n v="8"/>
    <x v="1"/>
  </r>
  <r>
    <s v="02 Akershus"/>
    <x v="1"/>
    <s v="0234"/>
    <s v="0234 Gjerdrum"/>
    <x v="34"/>
    <x v="10"/>
    <n v="5"/>
    <x v="1"/>
  </r>
  <r>
    <s v="02 Akershus"/>
    <x v="1"/>
    <s v="0234"/>
    <s v="0234 Gjerdrum"/>
    <x v="34"/>
    <x v="11"/>
    <n v="5"/>
    <x v="1"/>
  </r>
  <r>
    <s v="02 Akershus"/>
    <x v="1"/>
    <s v="0234"/>
    <s v="0234 Gjerdrum"/>
    <x v="34"/>
    <x v="12"/>
    <n v="4"/>
    <x v="1"/>
  </r>
  <r>
    <s v="02 Akershus"/>
    <x v="1"/>
    <s v="0235"/>
    <s v="0235 Ullensaker"/>
    <x v="35"/>
    <x v="0"/>
    <n v="25"/>
    <x v="1"/>
  </r>
  <r>
    <s v="02 Akershus"/>
    <x v="1"/>
    <s v="0235"/>
    <s v="0235 Ullensaker"/>
    <x v="35"/>
    <x v="1"/>
    <n v="24"/>
    <x v="1"/>
  </r>
  <r>
    <s v="02 Akershus"/>
    <x v="1"/>
    <s v="0235"/>
    <s v="0235 Ullensaker"/>
    <x v="35"/>
    <x v="2"/>
    <n v="23"/>
    <x v="1"/>
  </r>
  <r>
    <s v="02 Akershus"/>
    <x v="1"/>
    <s v="0235"/>
    <s v="0235 Ullensaker"/>
    <x v="35"/>
    <x v="3"/>
    <n v="21"/>
    <x v="1"/>
  </r>
  <r>
    <s v="02 Akershus"/>
    <x v="1"/>
    <s v="0235"/>
    <s v="0235 Ullensaker"/>
    <x v="35"/>
    <x v="4"/>
    <n v="23"/>
    <x v="1"/>
  </r>
  <r>
    <s v="02 Akershus"/>
    <x v="1"/>
    <s v="0235"/>
    <s v="0235 Ullensaker"/>
    <x v="35"/>
    <x v="5"/>
    <n v="21"/>
    <x v="1"/>
  </r>
  <r>
    <s v="02 Akershus"/>
    <x v="1"/>
    <s v="0235"/>
    <s v="0235 Ullensaker"/>
    <x v="35"/>
    <x v="6"/>
    <n v="29"/>
    <x v="1"/>
  </r>
  <r>
    <s v="02 Akershus"/>
    <x v="1"/>
    <s v="0235"/>
    <s v="0235 Ullensaker"/>
    <x v="35"/>
    <x v="7"/>
    <n v="26"/>
    <x v="1"/>
  </r>
  <r>
    <s v="02 Akershus"/>
    <x v="1"/>
    <s v="0235"/>
    <s v="0235 Ullensaker"/>
    <x v="35"/>
    <x v="8"/>
    <n v="24"/>
    <x v="1"/>
  </r>
  <r>
    <s v="02 Akershus"/>
    <x v="1"/>
    <s v="0235"/>
    <s v="0235 Ullensaker"/>
    <x v="35"/>
    <x v="9"/>
    <n v="24"/>
    <x v="1"/>
  </r>
  <r>
    <s v="02 Akershus"/>
    <x v="1"/>
    <s v="0235"/>
    <s v="0235 Ullensaker"/>
    <x v="35"/>
    <x v="10"/>
    <n v="26"/>
    <x v="1"/>
  </r>
  <r>
    <s v="02 Akershus"/>
    <x v="1"/>
    <s v="0235"/>
    <s v="0235 Ullensaker"/>
    <x v="35"/>
    <x v="11"/>
    <n v="26"/>
    <x v="1"/>
  </r>
  <r>
    <s v="02 Akershus"/>
    <x v="1"/>
    <s v="0235"/>
    <s v="0235 Ullensaker"/>
    <x v="35"/>
    <x v="12"/>
    <n v="36"/>
    <x v="1"/>
  </r>
  <r>
    <s v="02 Akershus"/>
    <x v="1"/>
    <s v="0236"/>
    <s v="0236 Nes (Ak.)"/>
    <x v="36"/>
    <x v="0"/>
    <n v="39"/>
    <x v="1"/>
  </r>
  <r>
    <s v="02 Akershus"/>
    <x v="1"/>
    <s v="0236"/>
    <s v="0236 Nes (Ak.)"/>
    <x v="36"/>
    <x v="1"/>
    <n v="38"/>
    <x v="1"/>
  </r>
  <r>
    <s v="02 Akershus"/>
    <x v="1"/>
    <s v="0236"/>
    <s v="0236 Nes (Ak.)"/>
    <x v="36"/>
    <x v="2"/>
    <n v="38"/>
    <x v="1"/>
  </r>
  <r>
    <s v="02 Akershus"/>
    <x v="1"/>
    <s v="0236"/>
    <s v="0236 Nes (Ak.)"/>
    <x v="36"/>
    <x v="3"/>
    <n v="40"/>
    <x v="1"/>
  </r>
  <r>
    <s v="02 Akershus"/>
    <x v="1"/>
    <s v="0236"/>
    <s v="0236 Nes (Ak.)"/>
    <x v="36"/>
    <x v="4"/>
    <n v="43"/>
    <x v="1"/>
  </r>
  <r>
    <s v="02 Akershus"/>
    <x v="1"/>
    <s v="0236"/>
    <s v="0236 Nes (Ak.)"/>
    <x v="36"/>
    <x v="5"/>
    <n v="43"/>
    <x v="1"/>
  </r>
  <r>
    <s v="02 Akershus"/>
    <x v="1"/>
    <s v="0236"/>
    <s v="0236 Nes (Ak.)"/>
    <x v="36"/>
    <x v="6"/>
    <n v="57"/>
    <x v="1"/>
  </r>
  <r>
    <s v="02 Akershus"/>
    <x v="1"/>
    <s v="0236"/>
    <s v="0236 Nes (Ak.)"/>
    <x v="36"/>
    <x v="7"/>
    <n v="49"/>
    <x v="1"/>
  </r>
  <r>
    <s v="02 Akershus"/>
    <x v="1"/>
    <s v="0236"/>
    <s v="0236 Nes (Ak.)"/>
    <x v="36"/>
    <x v="8"/>
    <n v="51"/>
    <x v="1"/>
  </r>
  <r>
    <s v="02 Akershus"/>
    <x v="1"/>
    <s v="0236"/>
    <s v="0236 Nes (Ak.)"/>
    <x v="36"/>
    <x v="9"/>
    <n v="44"/>
    <x v="1"/>
  </r>
  <r>
    <s v="02 Akershus"/>
    <x v="1"/>
    <s v="0236"/>
    <s v="0236 Nes (Ak.)"/>
    <x v="36"/>
    <x v="10"/>
    <n v="46"/>
    <x v="1"/>
  </r>
  <r>
    <s v="02 Akershus"/>
    <x v="1"/>
    <s v="0236"/>
    <s v="0236 Nes (Ak.)"/>
    <x v="36"/>
    <x v="11"/>
    <n v="37"/>
    <x v="1"/>
  </r>
  <r>
    <s v="02 Akershus"/>
    <x v="1"/>
    <s v="0236"/>
    <s v="0236 Nes (Ak.)"/>
    <x v="36"/>
    <x v="12"/>
    <n v="44"/>
    <x v="1"/>
  </r>
  <r>
    <s v="02 Akershus"/>
    <x v="1"/>
    <s v="0237"/>
    <s v="0237 Eidsvoll"/>
    <x v="37"/>
    <x v="0"/>
    <n v="57"/>
    <x v="1"/>
  </r>
  <r>
    <s v="02 Akershus"/>
    <x v="1"/>
    <s v="0237"/>
    <s v="0237 Eidsvoll"/>
    <x v="37"/>
    <x v="1"/>
    <n v="48"/>
    <x v="1"/>
  </r>
  <r>
    <s v="02 Akershus"/>
    <x v="1"/>
    <s v="0237"/>
    <s v="0237 Eidsvoll"/>
    <x v="37"/>
    <x v="2"/>
    <n v="55"/>
    <x v="1"/>
  </r>
  <r>
    <s v="02 Akershus"/>
    <x v="1"/>
    <s v="0237"/>
    <s v="0237 Eidsvoll"/>
    <x v="37"/>
    <x v="3"/>
    <n v="51"/>
    <x v="1"/>
  </r>
  <r>
    <s v="02 Akershus"/>
    <x v="1"/>
    <s v="0237"/>
    <s v="0237 Eidsvoll"/>
    <x v="37"/>
    <x v="4"/>
    <n v="49"/>
    <x v="1"/>
  </r>
  <r>
    <s v="02 Akershus"/>
    <x v="1"/>
    <s v="0237"/>
    <s v="0237 Eidsvoll"/>
    <x v="37"/>
    <x v="5"/>
    <n v="48"/>
    <x v="1"/>
  </r>
  <r>
    <s v="02 Akershus"/>
    <x v="1"/>
    <s v="0237"/>
    <s v="0237 Eidsvoll"/>
    <x v="37"/>
    <x v="6"/>
    <n v="45"/>
    <x v="1"/>
  </r>
  <r>
    <s v="02 Akershus"/>
    <x v="1"/>
    <s v="0237"/>
    <s v="0237 Eidsvoll"/>
    <x v="37"/>
    <x v="7"/>
    <n v="39"/>
    <x v="1"/>
  </r>
  <r>
    <s v="02 Akershus"/>
    <x v="1"/>
    <s v="0237"/>
    <s v="0237 Eidsvoll"/>
    <x v="37"/>
    <x v="8"/>
    <n v="40"/>
    <x v="1"/>
  </r>
  <r>
    <s v="02 Akershus"/>
    <x v="1"/>
    <s v="0237"/>
    <s v="0237 Eidsvoll"/>
    <x v="37"/>
    <x v="9"/>
    <n v="47"/>
    <x v="1"/>
  </r>
  <r>
    <s v="02 Akershus"/>
    <x v="1"/>
    <s v="0237"/>
    <s v="0237 Eidsvoll"/>
    <x v="37"/>
    <x v="10"/>
    <n v="36"/>
    <x v="1"/>
  </r>
  <r>
    <s v="02 Akershus"/>
    <x v="1"/>
    <s v="0237"/>
    <s v="0237 Eidsvoll"/>
    <x v="37"/>
    <x v="11"/>
    <n v="39"/>
    <x v="1"/>
  </r>
  <r>
    <s v="02 Akershus"/>
    <x v="1"/>
    <s v="0237"/>
    <s v="0237 Eidsvoll"/>
    <x v="37"/>
    <x v="12"/>
    <n v="47"/>
    <x v="1"/>
  </r>
  <r>
    <s v="02 Akershus"/>
    <x v="1"/>
    <s v="0238"/>
    <s v="0238 Nannestad"/>
    <x v="38"/>
    <x v="0"/>
    <n v="4"/>
    <x v="1"/>
  </r>
  <r>
    <s v="02 Akershus"/>
    <x v="1"/>
    <s v="0238"/>
    <s v="0238 Nannestad"/>
    <x v="38"/>
    <x v="1"/>
    <n v="2"/>
    <x v="1"/>
  </r>
  <r>
    <s v="02 Akershus"/>
    <x v="1"/>
    <s v="0238"/>
    <s v="0238 Nannestad"/>
    <x v="38"/>
    <x v="2"/>
    <n v="4"/>
    <x v="1"/>
  </r>
  <r>
    <s v="02 Akershus"/>
    <x v="1"/>
    <s v="0238"/>
    <s v="0238 Nannestad"/>
    <x v="38"/>
    <x v="3"/>
    <n v="21"/>
    <x v="1"/>
  </r>
  <r>
    <s v="02 Akershus"/>
    <x v="1"/>
    <s v="0238"/>
    <s v="0238 Nannestad"/>
    <x v="38"/>
    <x v="4"/>
    <n v="25"/>
    <x v="1"/>
  </r>
  <r>
    <s v="02 Akershus"/>
    <x v="1"/>
    <s v="0238"/>
    <s v="0238 Nannestad"/>
    <x v="38"/>
    <x v="5"/>
    <n v="24"/>
    <x v="1"/>
  </r>
  <r>
    <s v="02 Akershus"/>
    <x v="1"/>
    <s v="0238"/>
    <s v="0238 Nannestad"/>
    <x v="38"/>
    <x v="6"/>
    <n v="20"/>
    <x v="1"/>
  </r>
  <r>
    <s v="02 Akershus"/>
    <x v="1"/>
    <s v="0238"/>
    <s v="0238 Nannestad"/>
    <x v="38"/>
    <x v="7"/>
    <n v="22"/>
    <x v="1"/>
  </r>
  <r>
    <s v="02 Akershus"/>
    <x v="1"/>
    <s v="0238"/>
    <s v="0238 Nannestad"/>
    <x v="38"/>
    <x v="8"/>
    <n v="24"/>
    <x v="1"/>
  </r>
  <r>
    <s v="02 Akershus"/>
    <x v="1"/>
    <s v="0238"/>
    <s v="0238 Nannestad"/>
    <x v="38"/>
    <x v="9"/>
    <n v="20"/>
    <x v="1"/>
  </r>
  <r>
    <s v="02 Akershus"/>
    <x v="1"/>
    <s v="0238"/>
    <s v="0238 Nannestad"/>
    <x v="38"/>
    <x v="10"/>
    <n v="19"/>
    <x v="1"/>
  </r>
  <r>
    <s v="02 Akershus"/>
    <x v="1"/>
    <s v="0238"/>
    <s v="0238 Nannestad"/>
    <x v="38"/>
    <x v="11"/>
    <n v="5"/>
    <x v="1"/>
  </r>
  <r>
    <s v="02 Akershus"/>
    <x v="1"/>
    <s v="0238"/>
    <s v="0238 Nannestad"/>
    <x v="38"/>
    <x v="12"/>
    <n v="11"/>
    <x v="1"/>
  </r>
  <r>
    <s v="02 Akershus"/>
    <x v="1"/>
    <s v="0239"/>
    <s v="0239 Hurdal"/>
    <x v="39"/>
    <x v="0"/>
    <n v="28"/>
    <x v="1"/>
  </r>
  <r>
    <s v="02 Akershus"/>
    <x v="1"/>
    <s v="0239"/>
    <s v="0239 Hurdal"/>
    <x v="39"/>
    <x v="1"/>
    <n v="31"/>
    <x v="1"/>
  </r>
  <r>
    <s v="02 Akershus"/>
    <x v="1"/>
    <s v="0239"/>
    <s v="0239 Hurdal"/>
    <x v="39"/>
    <x v="2"/>
    <n v="27"/>
    <x v="1"/>
  </r>
  <r>
    <s v="02 Akershus"/>
    <x v="1"/>
    <s v="0239"/>
    <s v="0239 Hurdal"/>
    <x v="39"/>
    <x v="3"/>
    <n v="25"/>
    <x v="1"/>
  </r>
  <r>
    <s v="02 Akershus"/>
    <x v="1"/>
    <s v="0239"/>
    <s v="0239 Hurdal"/>
    <x v="39"/>
    <x v="4"/>
    <n v="33"/>
    <x v="1"/>
  </r>
  <r>
    <s v="02 Akershus"/>
    <x v="1"/>
    <s v="0239"/>
    <s v="0239 Hurdal"/>
    <x v="39"/>
    <x v="5"/>
    <n v="25"/>
    <x v="1"/>
  </r>
  <r>
    <s v="02 Akershus"/>
    <x v="1"/>
    <s v="0239"/>
    <s v="0239 Hurdal"/>
    <x v="39"/>
    <x v="6"/>
    <n v="30"/>
    <x v="1"/>
  </r>
  <r>
    <s v="02 Akershus"/>
    <x v="1"/>
    <s v="0239"/>
    <s v="0239 Hurdal"/>
    <x v="39"/>
    <x v="7"/>
    <n v="25"/>
    <x v="1"/>
  </r>
  <r>
    <s v="02 Akershus"/>
    <x v="1"/>
    <s v="0239"/>
    <s v="0239 Hurdal"/>
    <x v="39"/>
    <x v="8"/>
    <n v="21"/>
    <x v="1"/>
  </r>
  <r>
    <s v="02 Akershus"/>
    <x v="1"/>
    <s v="0239"/>
    <s v="0239 Hurdal"/>
    <x v="39"/>
    <x v="9"/>
    <n v="26"/>
    <x v="1"/>
  </r>
  <r>
    <s v="02 Akershus"/>
    <x v="1"/>
    <s v="0239"/>
    <s v="0239 Hurdal"/>
    <x v="39"/>
    <x v="10"/>
    <n v="25"/>
    <x v="1"/>
  </r>
  <r>
    <s v="02 Akershus"/>
    <x v="1"/>
    <s v="0239"/>
    <s v="0239 Hurdal"/>
    <x v="39"/>
    <x v="11"/>
    <n v="22"/>
    <x v="1"/>
  </r>
  <r>
    <s v="02 Akershus"/>
    <x v="1"/>
    <s v="0239"/>
    <s v="0239 Hurdal"/>
    <x v="39"/>
    <x v="12"/>
    <n v="26"/>
    <x v="1"/>
  </r>
  <r>
    <s v="03 Oslo"/>
    <x v="2"/>
    <s v="0301"/>
    <s v="0301 Oslo kommune"/>
    <x v="40"/>
    <x v="0"/>
    <n v="181"/>
    <x v="1"/>
  </r>
  <r>
    <s v="03 Oslo"/>
    <x v="2"/>
    <s v="0301"/>
    <s v="0301 Oslo kommune"/>
    <x v="40"/>
    <x v="1"/>
    <n v="125"/>
    <x v="1"/>
  </r>
  <r>
    <s v="03 Oslo"/>
    <x v="2"/>
    <s v="0301"/>
    <s v="0301 Oslo kommune"/>
    <x v="40"/>
    <x v="2"/>
    <n v="328"/>
    <x v="1"/>
  </r>
  <r>
    <s v="03 Oslo"/>
    <x v="2"/>
    <s v="0301"/>
    <s v="0301 Oslo kommune"/>
    <x v="40"/>
    <x v="3"/>
    <n v="109"/>
    <x v="1"/>
  </r>
  <r>
    <s v="03 Oslo"/>
    <x v="2"/>
    <s v="0301"/>
    <s v="0301 Oslo kommune"/>
    <x v="40"/>
    <x v="4"/>
    <n v="97"/>
    <x v="1"/>
  </r>
  <r>
    <s v="03 Oslo"/>
    <x v="2"/>
    <s v="0301"/>
    <s v="0301 Oslo kommune"/>
    <x v="40"/>
    <x v="5"/>
    <n v="101"/>
    <x v="1"/>
  </r>
  <r>
    <s v="03 Oslo"/>
    <x v="2"/>
    <s v="0301"/>
    <s v="0301 Oslo kommune"/>
    <x v="40"/>
    <x v="6"/>
    <n v="121"/>
    <x v="1"/>
  </r>
  <r>
    <s v="03 Oslo"/>
    <x v="2"/>
    <s v="0301"/>
    <s v="0301 Oslo kommune"/>
    <x v="40"/>
    <x v="7"/>
    <n v="119"/>
    <x v="1"/>
  </r>
  <r>
    <s v="03 Oslo"/>
    <x v="2"/>
    <s v="0301"/>
    <s v="0301 Oslo kommune"/>
    <x v="40"/>
    <x v="8"/>
    <n v="135"/>
    <x v="1"/>
  </r>
  <r>
    <s v="03 Oslo"/>
    <x v="2"/>
    <s v="0301"/>
    <s v="0301 Oslo kommune"/>
    <x v="40"/>
    <x v="9"/>
    <n v="137"/>
    <x v="1"/>
  </r>
  <r>
    <s v="03 Oslo"/>
    <x v="2"/>
    <s v="0301"/>
    <s v="0301 Oslo kommune"/>
    <x v="40"/>
    <x v="10"/>
    <n v="135"/>
    <x v="1"/>
  </r>
  <r>
    <s v="03 Oslo"/>
    <x v="2"/>
    <s v="0301"/>
    <s v="0301 Oslo kommune"/>
    <x v="40"/>
    <x v="11"/>
    <n v="112"/>
    <x v="1"/>
  </r>
  <r>
    <s v="03 Oslo"/>
    <x v="2"/>
    <s v="0301"/>
    <s v="0301 Oslo kommune"/>
    <x v="40"/>
    <x v="12"/>
    <n v="137"/>
    <x v="1"/>
  </r>
  <r>
    <s v="04 Hedmark"/>
    <x v="3"/>
    <s v="0402"/>
    <s v="0402 Kongsvinger"/>
    <x v="41"/>
    <x v="0"/>
    <n v="150"/>
    <x v="1"/>
  </r>
  <r>
    <s v="04 Hedmark"/>
    <x v="3"/>
    <s v="0402"/>
    <s v="0402 Kongsvinger"/>
    <x v="41"/>
    <x v="1"/>
    <n v="135"/>
    <x v="1"/>
  </r>
  <r>
    <s v="04 Hedmark"/>
    <x v="3"/>
    <s v="0402"/>
    <s v="0402 Kongsvinger"/>
    <x v="41"/>
    <x v="2"/>
    <n v="103"/>
    <x v="1"/>
  </r>
  <r>
    <s v="04 Hedmark"/>
    <x v="3"/>
    <s v="0402"/>
    <s v="0402 Kongsvinger"/>
    <x v="41"/>
    <x v="3"/>
    <n v="110"/>
    <x v="1"/>
  </r>
  <r>
    <s v="04 Hedmark"/>
    <x v="3"/>
    <s v="0402"/>
    <s v="0402 Kongsvinger"/>
    <x v="41"/>
    <x v="4"/>
    <n v="103"/>
    <x v="1"/>
  </r>
  <r>
    <s v="04 Hedmark"/>
    <x v="3"/>
    <s v="0402"/>
    <s v="0402 Kongsvinger"/>
    <x v="41"/>
    <x v="5"/>
    <n v="126"/>
    <x v="1"/>
  </r>
  <r>
    <s v="04 Hedmark"/>
    <x v="3"/>
    <s v="0402"/>
    <s v="0402 Kongsvinger"/>
    <x v="41"/>
    <x v="6"/>
    <n v="129"/>
    <x v="1"/>
  </r>
  <r>
    <s v="04 Hedmark"/>
    <x v="3"/>
    <s v="0402"/>
    <s v="0402 Kongsvinger"/>
    <x v="41"/>
    <x v="7"/>
    <n v="102"/>
    <x v="1"/>
  </r>
  <r>
    <s v="04 Hedmark"/>
    <x v="3"/>
    <s v="0402"/>
    <s v="0402 Kongsvinger"/>
    <x v="41"/>
    <x v="8"/>
    <n v="117"/>
    <x v="1"/>
  </r>
  <r>
    <s v="04 Hedmark"/>
    <x v="3"/>
    <s v="0402"/>
    <s v="0402 Kongsvinger"/>
    <x v="41"/>
    <x v="9"/>
    <n v="123"/>
    <x v="1"/>
  </r>
  <r>
    <s v="04 Hedmark"/>
    <x v="3"/>
    <s v="0402"/>
    <s v="0402 Kongsvinger"/>
    <x v="41"/>
    <x v="10"/>
    <n v="108"/>
    <x v="1"/>
  </r>
  <r>
    <s v="04 Hedmark"/>
    <x v="3"/>
    <s v="0402"/>
    <s v="0402 Kongsvinger"/>
    <x v="41"/>
    <x v="11"/>
    <n v="104"/>
    <x v="1"/>
  </r>
  <r>
    <s v="04 Hedmark"/>
    <x v="3"/>
    <s v="0402"/>
    <s v="0402 Kongsvinger"/>
    <x v="41"/>
    <x v="12"/>
    <n v="142"/>
    <x v="1"/>
  </r>
  <r>
    <s v="04 Hedmark"/>
    <x v="3"/>
    <s v="0403"/>
    <s v="0403 Hamar"/>
    <x v="42"/>
    <x v="0"/>
    <n v="15"/>
    <x v="1"/>
  </r>
  <r>
    <s v="04 Hedmark"/>
    <x v="3"/>
    <s v="0403"/>
    <s v="0403 Hamar"/>
    <x v="42"/>
    <x v="1"/>
    <n v="13"/>
    <x v="1"/>
  </r>
  <r>
    <s v="04 Hedmark"/>
    <x v="3"/>
    <s v="0403"/>
    <s v="0403 Hamar"/>
    <x v="42"/>
    <x v="2"/>
    <n v="15"/>
    <x v="1"/>
  </r>
  <r>
    <s v="04 Hedmark"/>
    <x v="3"/>
    <s v="0403"/>
    <s v="0403 Hamar"/>
    <x v="42"/>
    <x v="3"/>
    <n v="12"/>
    <x v="1"/>
  </r>
  <r>
    <s v="04 Hedmark"/>
    <x v="3"/>
    <s v="0403"/>
    <s v="0403 Hamar"/>
    <x v="42"/>
    <x v="4"/>
    <n v="10"/>
    <x v="1"/>
  </r>
  <r>
    <s v="04 Hedmark"/>
    <x v="3"/>
    <s v="0403"/>
    <s v="0403 Hamar"/>
    <x v="42"/>
    <x v="5"/>
    <n v="12"/>
    <x v="1"/>
  </r>
  <r>
    <s v="04 Hedmark"/>
    <x v="3"/>
    <s v="0403"/>
    <s v="0403 Hamar"/>
    <x v="42"/>
    <x v="6"/>
    <n v="23"/>
    <x v="1"/>
  </r>
  <r>
    <s v="04 Hedmark"/>
    <x v="3"/>
    <s v="0403"/>
    <s v="0403 Hamar"/>
    <x v="42"/>
    <x v="7"/>
    <n v="25"/>
    <x v="1"/>
  </r>
  <r>
    <s v="04 Hedmark"/>
    <x v="3"/>
    <s v="0403"/>
    <s v="0403 Hamar"/>
    <x v="42"/>
    <x v="8"/>
    <n v="21"/>
    <x v="1"/>
  </r>
  <r>
    <s v="04 Hedmark"/>
    <x v="3"/>
    <s v="0403"/>
    <s v="0403 Hamar"/>
    <x v="42"/>
    <x v="9"/>
    <n v="20"/>
    <x v="1"/>
  </r>
  <r>
    <s v="04 Hedmark"/>
    <x v="3"/>
    <s v="0403"/>
    <s v="0403 Hamar"/>
    <x v="42"/>
    <x v="10"/>
    <n v="20"/>
    <x v="1"/>
  </r>
  <r>
    <s v="04 Hedmark"/>
    <x v="3"/>
    <s v="0403"/>
    <s v="0403 Hamar"/>
    <x v="42"/>
    <x v="11"/>
    <n v="22"/>
    <x v="1"/>
  </r>
  <r>
    <s v="04 Hedmark"/>
    <x v="3"/>
    <s v="0403"/>
    <s v="0403 Hamar"/>
    <x v="42"/>
    <x v="12"/>
    <n v="25"/>
    <x v="1"/>
  </r>
  <r>
    <s v="04 Hedmark"/>
    <x v="3"/>
    <s v="0412"/>
    <s v="0412 Ringsaker"/>
    <x v="43"/>
    <x v="0"/>
    <n v="113"/>
    <x v="1"/>
  </r>
  <r>
    <s v="04 Hedmark"/>
    <x v="3"/>
    <s v="0412"/>
    <s v="0412 Ringsaker"/>
    <x v="43"/>
    <x v="1"/>
    <n v="102"/>
    <x v="1"/>
  </r>
  <r>
    <s v="04 Hedmark"/>
    <x v="3"/>
    <s v="0412"/>
    <s v="0412 Ringsaker"/>
    <x v="43"/>
    <x v="2"/>
    <n v="94"/>
    <x v="1"/>
  </r>
  <r>
    <s v="04 Hedmark"/>
    <x v="3"/>
    <s v="0412"/>
    <s v="0412 Ringsaker"/>
    <x v="43"/>
    <x v="3"/>
    <n v="73"/>
    <x v="1"/>
  </r>
  <r>
    <s v="04 Hedmark"/>
    <x v="3"/>
    <s v="0412"/>
    <s v="0412 Ringsaker"/>
    <x v="43"/>
    <x v="4"/>
    <n v="70"/>
    <x v="1"/>
  </r>
  <r>
    <s v="04 Hedmark"/>
    <x v="3"/>
    <s v="0412"/>
    <s v="0412 Ringsaker"/>
    <x v="43"/>
    <x v="5"/>
    <n v="89"/>
    <x v="1"/>
  </r>
  <r>
    <s v="04 Hedmark"/>
    <x v="3"/>
    <s v="0412"/>
    <s v="0412 Ringsaker"/>
    <x v="43"/>
    <x v="6"/>
    <n v="77"/>
    <x v="1"/>
  </r>
  <r>
    <s v="04 Hedmark"/>
    <x v="3"/>
    <s v="0412"/>
    <s v="0412 Ringsaker"/>
    <x v="43"/>
    <x v="7"/>
    <n v="86"/>
    <x v="1"/>
  </r>
  <r>
    <s v="04 Hedmark"/>
    <x v="3"/>
    <s v="0412"/>
    <s v="0412 Ringsaker"/>
    <x v="43"/>
    <x v="8"/>
    <n v="85"/>
    <x v="1"/>
  </r>
  <r>
    <s v="04 Hedmark"/>
    <x v="3"/>
    <s v="0412"/>
    <s v="0412 Ringsaker"/>
    <x v="43"/>
    <x v="9"/>
    <n v="78"/>
    <x v="1"/>
  </r>
  <r>
    <s v="04 Hedmark"/>
    <x v="3"/>
    <s v="0412"/>
    <s v="0412 Ringsaker"/>
    <x v="43"/>
    <x v="10"/>
    <n v="75"/>
    <x v="1"/>
  </r>
  <r>
    <s v="04 Hedmark"/>
    <x v="3"/>
    <s v="0412"/>
    <s v="0412 Ringsaker"/>
    <x v="43"/>
    <x v="11"/>
    <n v="76"/>
    <x v="1"/>
  </r>
  <r>
    <s v="04 Hedmark"/>
    <x v="3"/>
    <s v="0412"/>
    <s v="0412 Ringsaker"/>
    <x v="43"/>
    <x v="12"/>
    <n v="104"/>
    <x v="1"/>
  </r>
  <r>
    <s v="04 Hedmark"/>
    <x v="3"/>
    <s v="0415"/>
    <s v="0415 Løten"/>
    <x v="44"/>
    <x v="0"/>
    <n v="29"/>
    <x v="1"/>
  </r>
  <r>
    <s v="04 Hedmark"/>
    <x v="3"/>
    <s v="0415"/>
    <s v="0415 Løten"/>
    <x v="44"/>
    <x v="1"/>
    <n v="29"/>
    <x v="1"/>
  </r>
  <r>
    <s v="04 Hedmark"/>
    <x v="3"/>
    <s v="0415"/>
    <s v="0415 Løten"/>
    <x v="44"/>
    <x v="2"/>
    <n v="26"/>
    <x v="1"/>
  </r>
  <r>
    <s v="04 Hedmark"/>
    <x v="3"/>
    <s v="0415"/>
    <s v="0415 Løten"/>
    <x v="44"/>
    <x v="3"/>
    <n v="25"/>
    <x v="1"/>
  </r>
  <r>
    <s v="04 Hedmark"/>
    <x v="3"/>
    <s v="0415"/>
    <s v="0415 Løten"/>
    <x v="44"/>
    <x v="4"/>
    <n v="21"/>
    <x v="1"/>
  </r>
  <r>
    <s v="04 Hedmark"/>
    <x v="3"/>
    <s v="0415"/>
    <s v="0415 Løten"/>
    <x v="44"/>
    <x v="5"/>
    <n v="25"/>
    <x v="1"/>
  </r>
  <r>
    <s v="04 Hedmark"/>
    <x v="3"/>
    <s v="0415"/>
    <s v="0415 Løten"/>
    <x v="44"/>
    <x v="6"/>
    <n v="29"/>
    <x v="1"/>
  </r>
  <r>
    <s v="04 Hedmark"/>
    <x v="3"/>
    <s v="0415"/>
    <s v="0415 Løten"/>
    <x v="44"/>
    <x v="7"/>
    <n v="35"/>
    <x v="1"/>
  </r>
  <r>
    <s v="04 Hedmark"/>
    <x v="3"/>
    <s v="0415"/>
    <s v="0415 Løten"/>
    <x v="44"/>
    <x v="8"/>
    <n v="35"/>
    <x v="1"/>
  </r>
  <r>
    <s v="04 Hedmark"/>
    <x v="3"/>
    <s v="0415"/>
    <s v="0415 Løten"/>
    <x v="44"/>
    <x v="9"/>
    <n v="32"/>
    <x v="1"/>
  </r>
  <r>
    <s v="04 Hedmark"/>
    <x v="3"/>
    <s v="0415"/>
    <s v="0415 Løten"/>
    <x v="44"/>
    <x v="10"/>
    <n v="31"/>
    <x v="1"/>
  </r>
  <r>
    <s v="04 Hedmark"/>
    <x v="3"/>
    <s v="0415"/>
    <s v="0415 Løten"/>
    <x v="44"/>
    <x v="11"/>
    <n v="26"/>
    <x v="1"/>
  </r>
  <r>
    <s v="04 Hedmark"/>
    <x v="3"/>
    <s v="0415"/>
    <s v="0415 Løten"/>
    <x v="44"/>
    <x v="12"/>
    <n v="26"/>
    <x v="1"/>
  </r>
  <r>
    <s v="04 Hedmark"/>
    <x v="3"/>
    <s v="0417"/>
    <s v="0417 Stange"/>
    <x v="45"/>
    <x v="0"/>
    <n v="68"/>
    <x v="1"/>
  </r>
  <r>
    <s v="04 Hedmark"/>
    <x v="3"/>
    <s v="0417"/>
    <s v="0417 Stange"/>
    <x v="45"/>
    <x v="1"/>
    <n v="61"/>
    <x v="1"/>
  </r>
  <r>
    <s v="04 Hedmark"/>
    <x v="3"/>
    <s v="0417"/>
    <s v="0417 Stange"/>
    <x v="45"/>
    <x v="2"/>
    <n v="66"/>
    <x v="1"/>
  </r>
  <r>
    <s v="04 Hedmark"/>
    <x v="3"/>
    <s v="0417"/>
    <s v="0417 Stange"/>
    <x v="45"/>
    <x v="3"/>
    <n v="52"/>
    <x v="1"/>
  </r>
  <r>
    <s v="04 Hedmark"/>
    <x v="3"/>
    <s v="0417"/>
    <s v="0417 Stange"/>
    <x v="45"/>
    <x v="4"/>
    <n v="48"/>
    <x v="1"/>
  </r>
  <r>
    <s v="04 Hedmark"/>
    <x v="3"/>
    <s v="0417"/>
    <s v="0417 Stange"/>
    <x v="45"/>
    <x v="5"/>
    <n v="50"/>
    <x v="1"/>
  </r>
  <r>
    <s v="04 Hedmark"/>
    <x v="3"/>
    <s v="0417"/>
    <s v="0417 Stange"/>
    <x v="45"/>
    <x v="6"/>
    <n v="71"/>
    <x v="1"/>
  </r>
  <r>
    <s v="04 Hedmark"/>
    <x v="3"/>
    <s v="0417"/>
    <s v="0417 Stange"/>
    <x v="45"/>
    <x v="7"/>
    <n v="78"/>
    <x v="1"/>
  </r>
  <r>
    <s v="04 Hedmark"/>
    <x v="3"/>
    <s v="0417"/>
    <s v="0417 Stange"/>
    <x v="45"/>
    <x v="8"/>
    <n v="73"/>
    <x v="1"/>
  </r>
  <r>
    <s v="04 Hedmark"/>
    <x v="3"/>
    <s v="0417"/>
    <s v="0417 Stange"/>
    <x v="45"/>
    <x v="9"/>
    <n v="60"/>
    <x v="1"/>
  </r>
  <r>
    <s v="04 Hedmark"/>
    <x v="3"/>
    <s v="0417"/>
    <s v="0417 Stange"/>
    <x v="45"/>
    <x v="10"/>
    <n v="56"/>
    <x v="1"/>
  </r>
  <r>
    <s v="04 Hedmark"/>
    <x v="3"/>
    <s v="0417"/>
    <s v="0417 Stange"/>
    <x v="45"/>
    <x v="11"/>
    <n v="51"/>
    <x v="1"/>
  </r>
  <r>
    <s v="04 Hedmark"/>
    <x v="3"/>
    <s v="0417"/>
    <s v="0417 Stange"/>
    <x v="45"/>
    <x v="12"/>
    <n v="51"/>
    <x v="1"/>
  </r>
  <r>
    <s v="04 Hedmark"/>
    <x v="3"/>
    <s v="0418"/>
    <s v="0418 Nord-Odal"/>
    <x v="46"/>
    <x v="0"/>
    <n v="51"/>
    <x v="1"/>
  </r>
  <r>
    <s v="04 Hedmark"/>
    <x v="3"/>
    <s v="0418"/>
    <s v="0418 Nord-Odal"/>
    <x v="46"/>
    <x v="1"/>
    <n v="40"/>
    <x v="1"/>
  </r>
  <r>
    <s v="04 Hedmark"/>
    <x v="3"/>
    <s v="0418"/>
    <s v="0418 Nord-Odal"/>
    <x v="46"/>
    <x v="2"/>
    <n v="44"/>
    <x v="1"/>
  </r>
  <r>
    <s v="04 Hedmark"/>
    <x v="3"/>
    <s v="0418"/>
    <s v="0418 Nord-Odal"/>
    <x v="46"/>
    <x v="3"/>
    <n v="47"/>
    <x v="1"/>
  </r>
  <r>
    <s v="04 Hedmark"/>
    <x v="3"/>
    <s v="0418"/>
    <s v="0418 Nord-Odal"/>
    <x v="46"/>
    <x v="4"/>
    <n v="52"/>
    <x v="1"/>
  </r>
  <r>
    <s v="04 Hedmark"/>
    <x v="3"/>
    <s v="0418"/>
    <s v="0418 Nord-Odal"/>
    <x v="46"/>
    <x v="5"/>
    <n v="54"/>
    <x v="1"/>
  </r>
  <r>
    <s v="04 Hedmark"/>
    <x v="3"/>
    <s v="0418"/>
    <s v="0418 Nord-Odal"/>
    <x v="46"/>
    <x v="6"/>
    <n v="51"/>
    <x v="1"/>
  </r>
  <r>
    <s v="04 Hedmark"/>
    <x v="3"/>
    <s v="0418"/>
    <s v="0418 Nord-Odal"/>
    <x v="46"/>
    <x v="7"/>
    <n v="56"/>
    <x v="1"/>
  </r>
  <r>
    <s v="04 Hedmark"/>
    <x v="3"/>
    <s v="0418"/>
    <s v="0418 Nord-Odal"/>
    <x v="46"/>
    <x v="8"/>
    <n v="60"/>
    <x v="1"/>
  </r>
  <r>
    <s v="04 Hedmark"/>
    <x v="3"/>
    <s v="0418"/>
    <s v="0418 Nord-Odal"/>
    <x v="46"/>
    <x v="9"/>
    <n v="65"/>
    <x v="1"/>
  </r>
  <r>
    <s v="04 Hedmark"/>
    <x v="3"/>
    <s v="0418"/>
    <s v="0418 Nord-Odal"/>
    <x v="46"/>
    <x v="10"/>
    <n v="57"/>
    <x v="1"/>
  </r>
  <r>
    <s v="04 Hedmark"/>
    <x v="3"/>
    <s v="0418"/>
    <s v="0418 Nord-Odal"/>
    <x v="46"/>
    <x v="11"/>
    <n v="61"/>
    <x v="1"/>
  </r>
  <r>
    <s v="04 Hedmark"/>
    <x v="3"/>
    <s v="0418"/>
    <s v="0418 Nord-Odal"/>
    <x v="46"/>
    <x v="12"/>
    <n v="64"/>
    <x v="1"/>
  </r>
  <r>
    <s v="04 Hedmark"/>
    <x v="3"/>
    <s v="0419"/>
    <s v="0419 Sør-Odal"/>
    <x v="47"/>
    <x v="0"/>
    <n v="70"/>
    <x v="1"/>
  </r>
  <r>
    <s v="04 Hedmark"/>
    <x v="3"/>
    <s v="0419"/>
    <s v="0419 Sør-Odal"/>
    <x v="47"/>
    <x v="1"/>
    <n v="65"/>
    <x v="1"/>
  </r>
  <r>
    <s v="04 Hedmark"/>
    <x v="3"/>
    <s v="0419"/>
    <s v="0419 Sør-Odal"/>
    <x v="47"/>
    <x v="2"/>
    <n v="68"/>
    <x v="1"/>
  </r>
  <r>
    <s v="04 Hedmark"/>
    <x v="3"/>
    <s v="0419"/>
    <s v="0419 Sør-Odal"/>
    <x v="47"/>
    <x v="3"/>
    <n v="69"/>
    <x v="1"/>
  </r>
  <r>
    <s v="04 Hedmark"/>
    <x v="3"/>
    <s v="0419"/>
    <s v="0419 Sør-Odal"/>
    <x v="47"/>
    <x v="4"/>
    <n v="69"/>
    <x v="1"/>
  </r>
  <r>
    <s v="04 Hedmark"/>
    <x v="3"/>
    <s v="0419"/>
    <s v="0419 Sør-Odal"/>
    <x v="47"/>
    <x v="5"/>
    <n v="70"/>
    <x v="1"/>
  </r>
  <r>
    <s v="04 Hedmark"/>
    <x v="3"/>
    <s v="0419"/>
    <s v="0419 Sør-Odal"/>
    <x v="47"/>
    <x v="6"/>
    <n v="43"/>
    <x v="1"/>
  </r>
  <r>
    <s v="04 Hedmark"/>
    <x v="3"/>
    <s v="0419"/>
    <s v="0419 Sør-Odal"/>
    <x v="47"/>
    <x v="7"/>
    <n v="35"/>
    <x v="1"/>
  </r>
  <r>
    <s v="04 Hedmark"/>
    <x v="3"/>
    <s v="0419"/>
    <s v="0419 Sør-Odal"/>
    <x v="47"/>
    <x v="8"/>
    <n v="37"/>
    <x v="1"/>
  </r>
  <r>
    <s v="04 Hedmark"/>
    <x v="3"/>
    <s v="0419"/>
    <s v="0419 Sør-Odal"/>
    <x v="47"/>
    <x v="9"/>
    <n v="41"/>
    <x v="1"/>
  </r>
  <r>
    <s v="04 Hedmark"/>
    <x v="3"/>
    <s v="0419"/>
    <s v="0419 Sør-Odal"/>
    <x v="47"/>
    <x v="10"/>
    <n v="33"/>
    <x v="1"/>
  </r>
  <r>
    <s v="04 Hedmark"/>
    <x v="3"/>
    <s v="0419"/>
    <s v="0419 Sør-Odal"/>
    <x v="47"/>
    <x v="11"/>
    <n v="27"/>
    <x v="1"/>
  </r>
  <r>
    <s v="04 Hedmark"/>
    <x v="3"/>
    <s v="0419"/>
    <s v="0419 Sør-Odal"/>
    <x v="47"/>
    <x v="12"/>
    <n v="37"/>
    <x v="1"/>
  </r>
  <r>
    <s v="04 Hedmark"/>
    <x v="3"/>
    <s v="0420"/>
    <s v="0420 Eidskog"/>
    <x v="48"/>
    <x v="0"/>
    <n v="74"/>
    <x v="1"/>
  </r>
  <r>
    <s v="04 Hedmark"/>
    <x v="3"/>
    <s v="0420"/>
    <s v="0420 Eidskog"/>
    <x v="48"/>
    <x v="1"/>
    <n v="64"/>
    <x v="1"/>
  </r>
  <r>
    <s v="04 Hedmark"/>
    <x v="3"/>
    <s v="0420"/>
    <s v="0420 Eidskog"/>
    <x v="48"/>
    <x v="2"/>
    <n v="59"/>
    <x v="1"/>
  </r>
  <r>
    <s v="04 Hedmark"/>
    <x v="3"/>
    <s v="0420"/>
    <s v="0420 Eidskog"/>
    <x v="48"/>
    <x v="3"/>
    <n v="70"/>
    <x v="1"/>
  </r>
  <r>
    <s v="04 Hedmark"/>
    <x v="3"/>
    <s v="0420"/>
    <s v="0420 Eidskog"/>
    <x v="48"/>
    <x v="4"/>
    <n v="80"/>
    <x v="1"/>
  </r>
  <r>
    <s v="04 Hedmark"/>
    <x v="3"/>
    <s v="0420"/>
    <s v="0420 Eidskog"/>
    <x v="48"/>
    <x v="5"/>
    <n v="84"/>
    <x v="1"/>
  </r>
  <r>
    <s v="04 Hedmark"/>
    <x v="3"/>
    <s v="0420"/>
    <s v="0420 Eidskog"/>
    <x v="48"/>
    <x v="6"/>
    <n v="90"/>
    <x v="1"/>
  </r>
  <r>
    <s v="04 Hedmark"/>
    <x v="3"/>
    <s v="0420"/>
    <s v="0420 Eidskog"/>
    <x v="48"/>
    <x v="7"/>
    <n v="74"/>
    <x v="1"/>
  </r>
  <r>
    <s v="04 Hedmark"/>
    <x v="3"/>
    <s v="0420"/>
    <s v="0420 Eidskog"/>
    <x v="48"/>
    <x v="8"/>
    <n v="79"/>
    <x v="1"/>
  </r>
  <r>
    <s v="04 Hedmark"/>
    <x v="3"/>
    <s v="0420"/>
    <s v="0420 Eidskog"/>
    <x v="48"/>
    <x v="9"/>
    <n v="77"/>
    <x v="1"/>
  </r>
  <r>
    <s v="04 Hedmark"/>
    <x v="3"/>
    <s v="0420"/>
    <s v="0420 Eidskog"/>
    <x v="48"/>
    <x v="10"/>
    <n v="65"/>
    <x v="1"/>
  </r>
  <r>
    <s v="04 Hedmark"/>
    <x v="3"/>
    <s v="0420"/>
    <s v="0420 Eidskog"/>
    <x v="48"/>
    <x v="11"/>
    <n v="63"/>
    <x v="1"/>
  </r>
  <r>
    <s v="04 Hedmark"/>
    <x v="3"/>
    <s v="0420"/>
    <s v="0420 Eidskog"/>
    <x v="48"/>
    <x v="12"/>
    <n v="84"/>
    <x v="1"/>
  </r>
  <r>
    <s v="04 Hedmark"/>
    <x v="3"/>
    <s v="0423"/>
    <s v="0423 Grue"/>
    <x v="49"/>
    <x v="0"/>
    <n v="79"/>
    <x v="1"/>
  </r>
  <r>
    <s v="04 Hedmark"/>
    <x v="3"/>
    <s v="0423"/>
    <s v="0423 Grue"/>
    <x v="49"/>
    <x v="1"/>
    <n v="72"/>
    <x v="1"/>
  </r>
  <r>
    <s v="04 Hedmark"/>
    <x v="3"/>
    <s v="0423"/>
    <s v="0423 Grue"/>
    <x v="49"/>
    <x v="2"/>
    <n v="87"/>
    <x v="1"/>
  </r>
  <r>
    <s v="04 Hedmark"/>
    <x v="3"/>
    <s v="0423"/>
    <s v="0423 Grue"/>
    <x v="49"/>
    <x v="3"/>
    <n v="97"/>
    <x v="1"/>
  </r>
  <r>
    <s v="04 Hedmark"/>
    <x v="3"/>
    <s v="0423"/>
    <s v="0423 Grue"/>
    <x v="49"/>
    <x v="4"/>
    <n v="104"/>
    <x v="1"/>
  </r>
  <r>
    <s v="04 Hedmark"/>
    <x v="3"/>
    <s v="0423"/>
    <s v="0423 Grue"/>
    <x v="49"/>
    <x v="5"/>
    <n v="111"/>
    <x v="1"/>
  </r>
  <r>
    <s v="04 Hedmark"/>
    <x v="3"/>
    <s v="0423"/>
    <s v="0423 Grue"/>
    <x v="49"/>
    <x v="6"/>
    <n v="113"/>
    <x v="1"/>
  </r>
  <r>
    <s v="04 Hedmark"/>
    <x v="3"/>
    <s v="0423"/>
    <s v="0423 Grue"/>
    <x v="49"/>
    <x v="7"/>
    <n v="114"/>
    <x v="1"/>
  </r>
  <r>
    <s v="04 Hedmark"/>
    <x v="3"/>
    <s v="0423"/>
    <s v="0423 Grue"/>
    <x v="49"/>
    <x v="8"/>
    <n v="103"/>
    <x v="1"/>
  </r>
  <r>
    <s v="04 Hedmark"/>
    <x v="3"/>
    <s v="0423"/>
    <s v="0423 Grue"/>
    <x v="49"/>
    <x v="9"/>
    <n v="99"/>
    <x v="1"/>
  </r>
  <r>
    <s v="04 Hedmark"/>
    <x v="3"/>
    <s v="0423"/>
    <s v="0423 Grue"/>
    <x v="49"/>
    <x v="10"/>
    <n v="94"/>
    <x v="1"/>
  </r>
  <r>
    <s v="04 Hedmark"/>
    <x v="3"/>
    <s v="0423"/>
    <s v="0423 Grue"/>
    <x v="49"/>
    <x v="11"/>
    <n v="87"/>
    <x v="1"/>
  </r>
  <r>
    <s v="04 Hedmark"/>
    <x v="3"/>
    <s v="0423"/>
    <s v="0423 Grue"/>
    <x v="49"/>
    <x v="12"/>
    <n v="84"/>
    <x v="1"/>
  </r>
  <r>
    <s v="04 Hedmark"/>
    <x v="3"/>
    <s v="0425"/>
    <s v="0425 Åsnes"/>
    <x v="50"/>
    <x v="0"/>
    <n v="113"/>
    <x v="1"/>
  </r>
  <r>
    <s v="04 Hedmark"/>
    <x v="3"/>
    <s v="0425"/>
    <s v="0425 Åsnes"/>
    <x v="50"/>
    <x v="1"/>
    <n v="91"/>
    <x v="1"/>
  </r>
  <r>
    <s v="04 Hedmark"/>
    <x v="3"/>
    <s v="0425"/>
    <s v="0425 Åsnes"/>
    <x v="50"/>
    <x v="2"/>
    <n v="92"/>
    <x v="1"/>
  </r>
  <r>
    <s v="04 Hedmark"/>
    <x v="3"/>
    <s v="0425"/>
    <s v="0425 Åsnes"/>
    <x v="50"/>
    <x v="3"/>
    <n v="89"/>
    <x v="1"/>
  </r>
  <r>
    <s v="04 Hedmark"/>
    <x v="3"/>
    <s v="0425"/>
    <s v="0425 Åsnes"/>
    <x v="50"/>
    <x v="4"/>
    <n v="95"/>
    <x v="1"/>
  </r>
  <r>
    <s v="04 Hedmark"/>
    <x v="3"/>
    <s v="0425"/>
    <s v="0425 Åsnes"/>
    <x v="50"/>
    <x v="5"/>
    <n v="90"/>
    <x v="1"/>
  </r>
  <r>
    <s v="04 Hedmark"/>
    <x v="3"/>
    <s v="0425"/>
    <s v="0425 Åsnes"/>
    <x v="50"/>
    <x v="6"/>
    <n v="105"/>
    <x v="1"/>
  </r>
  <r>
    <s v="04 Hedmark"/>
    <x v="3"/>
    <s v="0425"/>
    <s v="0425 Åsnes"/>
    <x v="50"/>
    <x v="7"/>
    <n v="87"/>
    <x v="1"/>
  </r>
  <r>
    <s v="04 Hedmark"/>
    <x v="3"/>
    <s v="0425"/>
    <s v="0425 Åsnes"/>
    <x v="50"/>
    <x v="8"/>
    <n v="104"/>
    <x v="1"/>
  </r>
  <r>
    <s v="04 Hedmark"/>
    <x v="3"/>
    <s v="0425"/>
    <s v="0425 Åsnes"/>
    <x v="50"/>
    <x v="9"/>
    <n v="96"/>
    <x v="1"/>
  </r>
  <r>
    <s v="04 Hedmark"/>
    <x v="3"/>
    <s v="0425"/>
    <s v="0425 Åsnes"/>
    <x v="50"/>
    <x v="10"/>
    <n v="99"/>
    <x v="1"/>
  </r>
  <r>
    <s v="04 Hedmark"/>
    <x v="3"/>
    <s v="0425"/>
    <s v="0425 Åsnes"/>
    <x v="50"/>
    <x v="11"/>
    <n v="102"/>
    <x v="1"/>
  </r>
  <r>
    <s v="04 Hedmark"/>
    <x v="3"/>
    <s v="0425"/>
    <s v="0425 Åsnes"/>
    <x v="50"/>
    <x v="12"/>
    <n v="109"/>
    <x v="1"/>
  </r>
  <r>
    <s v="04 Hedmark"/>
    <x v="3"/>
    <s v="0426"/>
    <s v="0426 Våler (Hedm.)"/>
    <x v="51"/>
    <x v="0"/>
    <n v="58"/>
    <x v="1"/>
  </r>
  <r>
    <s v="04 Hedmark"/>
    <x v="3"/>
    <s v="0426"/>
    <s v="0426 Våler (Hedm.)"/>
    <x v="51"/>
    <x v="1"/>
    <n v="45"/>
    <x v="1"/>
  </r>
  <r>
    <s v="04 Hedmark"/>
    <x v="3"/>
    <s v="0426"/>
    <s v="0426 Våler (Hedm.)"/>
    <x v="51"/>
    <x v="2"/>
    <n v="49"/>
    <x v="1"/>
  </r>
  <r>
    <s v="04 Hedmark"/>
    <x v="3"/>
    <s v="0426"/>
    <s v="0426 Våler (Hedm.)"/>
    <x v="51"/>
    <x v="3"/>
    <n v="32"/>
    <x v="1"/>
  </r>
  <r>
    <s v="04 Hedmark"/>
    <x v="3"/>
    <s v="0426"/>
    <s v="0426 Våler (Hedm.)"/>
    <x v="51"/>
    <x v="4"/>
    <n v="37"/>
    <x v="1"/>
  </r>
  <r>
    <s v="04 Hedmark"/>
    <x v="3"/>
    <s v="0426"/>
    <s v="0426 Våler (Hedm.)"/>
    <x v="51"/>
    <x v="5"/>
    <n v="44"/>
    <x v="1"/>
  </r>
  <r>
    <s v="04 Hedmark"/>
    <x v="3"/>
    <s v="0426"/>
    <s v="0426 Våler (Hedm.)"/>
    <x v="51"/>
    <x v="6"/>
    <n v="46"/>
    <x v="1"/>
  </r>
  <r>
    <s v="04 Hedmark"/>
    <x v="3"/>
    <s v="0426"/>
    <s v="0426 Våler (Hedm.)"/>
    <x v="51"/>
    <x v="7"/>
    <n v="43"/>
    <x v="1"/>
  </r>
  <r>
    <s v="04 Hedmark"/>
    <x v="3"/>
    <s v="0426"/>
    <s v="0426 Våler (Hedm.)"/>
    <x v="51"/>
    <x v="8"/>
    <n v="49"/>
    <x v="1"/>
  </r>
  <r>
    <s v="04 Hedmark"/>
    <x v="3"/>
    <s v="0426"/>
    <s v="0426 Våler (Hedm.)"/>
    <x v="51"/>
    <x v="9"/>
    <n v="46"/>
    <x v="1"/>
  </r>
  <r>
    <s v="04 Hedmark"/>
    <x v="3"/>
    <s v="0426"/>
    <s v="0426 Våler (Hedm.)"/>
    <x v="51"/>
    <x v="10"/>
    <n v="37"/>
    <x v="1"/>
  </r>
  <r>
    <s v="04 Hedmark"/>
    <x v="3"/>
    <s v="0426"/>
    <s v="0426 Våler (Hedm.)"/>
    <x v="51"/>
    <x v="11"/>
    <n v="27"/>
    <x v="1"/>
  </r>
  <r>
    <s v="04 Hedmark"/>
    <x v="3"/>
    <s v="0426"/>
    <s v="0426 Våler (Hedm.)"/>
    <x v="51"/>
    <x v="12"/>
    <n v="23"/>
    <x v="1"/>
  </r>
  <r>
    <s v="04 Hedmark"/>
    <x v="3"/>
    <s v="0427"/>
    <s v="0427 Elverum"/>
    <x v="52"/>
    <x v="0"/>
    <n v="189"/>
    <x v="1"/>
  </r>
  <r>
    <s v="04 Hedmark"/>
    <x v="3"/>
    <s v="0427"/>
    <s v="0427 Elverum"/>
    <x v="52"/>
    <x v="1"/>
    <n v="179"/>
    <x v="1"/>
  </r>
  <r>
    <s v="04 Hedmark"/>
    <x v="3"/>
    <s v="0427"/>
    <s v="0427 Elverum"/>
    <x v="52"/>
    <x v="2"/>
    <n v="170"/>
    <x v="1"/>
  </r>
  <r>
    <s v="04 Hedmark"/>
    <x v="3"/>
    <s v="0427"/>
    <s v="0427 Elverum"/>
    <x v="52"/>
    <x v="3"/>
    <n v="160"/>
    <x v="1"/>
  </r>
  <r>
    <s v="04 Hedmark"/>
    <x v="3"/>
    <s v="0427"/>
    <s v="0427 Elverum"/>
    <x v="52"/>
    <x v="4"/>
    <n v="159"/>
    <x v="1"/>
  </r>
  <r>
    <s v="04 Hedmark"/>
    <x v="3"/>
    <s v="0427"/>
    <s v="0427 Elverum"/>
    <x v="52"/>
    <x v="5"/>
    <n v="166"/>
    <x v="1"/>
  </r>
  <r>
    <s v="04 Hedmark"/>
    <x v="3"/>
    <s v="0427"/>
    <s v="0427 Elverum"/>
    <x v="52"/>
    <x v="6"/>
    <n v="170"/>
    <x v="1"/>
  </r>
  <r>
    <s v="04 Hedmark"/>
    <x v="3"/>
    <s v="0427"/>
    <s v="0427 Elverum"/>
    <x v="52"/>
    <x v="7"/>
    <n v="152"/>
    <x v="1"/>
  </r>
  <r>
    <s v="04 Hedmark"/>
    <x v="3"/>
    <s v="0427"/>
    <s v="0427 Elverum"/>
    <x v="52"/>
    <x v="8"/>
    <n v="170"/>
    <x v="1"/>
  </r>
  <r>
    <s v="04 Hedmark"/>
    <x v="3"/>
    <s v="0427"/>
    <s v="0427 Elverum"/>
    <x v="52"/>
    <x v="9"/>
    <n v="172"/>
    <x v="1"/>
  </r>
  <r>
    <s v="04 Hedmark"/>
    <x v="3"/>
    <s v="0427"/>
    <s v="0427 Elverum"/>
    <x v="52"/>
    <x v="10"/>
    <n v="167"/>
    <x v="1"/>
  </r>
  <r>
    <s v="04 Hedmark"/>
    <x v="3"/>
    <s v="0427"/>
    <s v="0427 Elverum"/>
    <x v="52"/>
    <x v="11"/>
    <n v="165"/>
    <x v="1"/>
  </r>
  <r>
    <s v="04 Hedmark"/>
    <x v="3"/>
    <s v="0427"/>
    <s v="0427 Elverum"/>
    <x v="52"/>
    <x v="12"/>
    <n v="178"/>
    <x v="1"/>
  </r>
  <r>
    <s v="04 Hedmark"/>
    <x v="3"/>
    <s v="0428"/>
    <s v="0428 Trysil"/>
    <x v="53"/>
    <x v="0"/>
    <n v="129"/>
    <x v="1"/>
  </r>
  <r>
    <s v="04 Hedmark"/>
    <x v="3"/>
    <s v="0428"/>
    <s v="0428 Trysil"/>
    <x v="53"/>
    <x v="1"/>
    <n v="126"/>
    <x v="1"/>
  </r>
  <r>
    <s v="04 Hedmark"/>
    <x v="3"/>
    <s v="0428"/>
    <s v="0428 Trysil"/>
    <x v="53"/>
    <x v="2"/>
    <n v="111"/>
    <x v="1"/>
  </r>
  <r>
    <s v="04 Hedmark"/>
    <x v="3"/>
    <s v="0428"/>
    <s v="0428 Trysil"/>
    <x v="53"/>
    <x v="3"/>
    <n v="104"/>
    <x v="1"/>
  </r>
  <r>
    <s v="04 Hedmark"/>
    <x v="3"/>
    <s v="0428"/>
    <s v="0428 Trysil"/>
    <x v="53"/>
    <x v="4"/>
    <n v="108"/>
    <x v="1"/>
  </r>
  <r>
    <s v="04 Hedmark"/>
    <x v="3"/>
    <s v="0428"/>
    <s v="0428 Trysil"/>
    <x v="53"/>
    <x v="5"/>
    <n v="98"/>
    <x v="1"/>
  </r>
  <r>
    <s v="04 Hedmark"/>
    <x v="3"/>
    <s v="0428"/>
    <s v="0428 Trysil"/>
    <x v="53"/>
    <x v="6"/>
    <n v="122"/>
    <x v="1"/>
  </r>
  <r>
    <s v="04 Hedmark"/>
    <x v="3"/>
    <s v="0428"/>
    <s v="0428 Trysil"/>
    <x v="53"/>
    <x v="7"/>
    <n v="103"/>
    <x v="1"/>
  </r>
  <r>
    <s v="04 Hedmark"/>
    <x v="3"/>
    <s v="0428"/>
    <s v="0428 Trysil"/>
    <x v="53"/>
    <x v="8"/>
    <n v="127"/>
    <x v="1"/>
  </r>
  <r>
    <s v="04 Hedmark"/>
    <x v="3"/>
    <s v="0428"/>
    <s v="0428 Trysil"/>
    <x v="53"/>
    <x v="9"/>
    <n v="123"/>
    <x v="1"/>
  </r>
  <r>
    <s v="04 Hedmark"/>
    <x v="3"/>
    <s v="0428"/>
    <s v="0428 Trysil"/>
    <x v="53"/>
    <x v="10"/>
    <n v="104"/>
    <x v="1"/>
  </r>
  <r>
    <s v="04 Hedmark"/>
    <x v="3"/>
    <s v="0428"/>
    <s v="0428 Trysil"/>
    <x v="53"/>
    <x v="11"/>
    <n v="98"/>
    <x v="1"/>
  </r>
  <r>
    <s v="04 Hedmark"/>
    <x v="3"/>
    <s v="0428"/>
    <s v="0428 Trysil"/>
    <x v="53"/>
    <x v="12"/>
    <n v="115"/>
    <x v="1"/>
  </r>
  <r>
    <s v="04 Hedmark"/>
    <x v="3"/>
    <s v="0429"/>
    <s v="0429 Åmot"/>
    <x v="54"/>
    <x v="0"/>
    <n v="87"/>
    <x v="1"/>
  </r>
  <r>
    <s v="04 Hedmark"/>
    <x v="3"/>
    <s v="0429"/>
    <s v="0429 Åmot"/>
    <x v="54"/>
    <x v="1"/>
    <n v="84"/>
    <x v="1"/>
  </r>
  <r>
    <s v="04 Hedmark"/>
    <x v="3"/>
    <s v="0429"/>
    <s v="0429 Åmot"/>
    <x v="54"/>
    <x v="2"/>
    <n v="80"/>
    <x v="1"/>
  </r>
  <r>
    <s v="04 Hedmark"/>
    <x v="3"/>
    <s v="0429"/>
    <s v="0429 Åmot"/>
    <x v="54"/>
    <x v="3"/>
    <n v="76"/>
    <x v="1"/>
  </r>
  <r>
    <s v="04 Hedmark"/>
    <x v="3"/>
    <s v="0429"/>
    <s v="0429 Åmot"/>
    <x v="54"/>
    <x v="4"/>
    <n v="68"/>
    <x v="1"/>
  </r>
  <r>
    <s v="04 Hedmark"/>
    <x v="3"/>
    <s v="0429"/>
    <s v="0429 Åmot"/>
    <x v="54"/>
    <x v="5"/>
    <n v="72"/>
    <x v="1"/>
  </r>
  <r>
    <s v="04 Hedmark"/>
    <x v="3"/>
    <s v="0429"/>
    <s v="0429 Åmot"/>
    <x v="54"/>
    <x v="6"/>
    <n v="67"/>
    <x v="1"/>
  </r>
  <r>
    <s v="04 Hedmark"/>
    <x v="3"/>
    <s v="0429"/>
    <s v="0429 Åmot"/>
    <x v="54"/>
    <x v="7"/>
    <n v="66"/>
    <x v="1"/>
  </r>
  <r>
    <s v="04 Hedmark"/>
    <x v="3"/>
    <s v="0429"/>
    <s v="0429 Åmot"/>
    <x v="54"/>
    <x v="8"/>
    <n v="63"/>
    <x v="1"/>
  </r>
  <r>
    <s v="04 Hedmark"/>
    <x v="3"/>
    <s v="0429"/>
    <s v="0429 Åmot"/>
    <x v="54"/>
    <x v="9"/>
    <n v="69"/>
    <x v="1"/>
  </r>
  <r>
    <s v="04 Hedmark"/>
    <x v="3"/>
    <s v="0429"/>
    <s v="0429 Åmot"/>
    <x v="54"/>
    <x v="10"/>
    <n v="73"/>
    <x v="1"/>
  </r>
  <r>
    <s v="04 Hedmark"/>
    <x v="3"/>
    <s v="0429"/>
    <s v="0429 Åmot"/>
    <x v="54"/>
    <x v="11"/>
    <n v="76"/>
    <x v="1"/>
  </r>
  <r>
    <s v="04 Hedmark"/>
    <x v="3"/>
    <s v="0429"/>
    <s v="0429 Åmot"/>
    <x v="54"/>
    <x v="12"/>
    <n v="86"/>
    <x v="1"/>
  </r>
  <r>
    <s v="04 Hedmark"/>
    <x v="3"/>
    <s v="0430"/>
    <s v="0430 Stor-Elvdal"/>
    <x v="55"/>
    <x v="0"/>
    <n v="45"/>
    <x v="1"/>
  </r>
  <r>
    <s v="04 Hedmark"/>
    <x v="3"/>
    <s v="0430"/>
    <s v="0430 Stor-Elvdal"/>
    <x v="55"/>
    <x v="1"/>
    <n v="41"/>
    <x v="1"/>
  </r>
  <r>
    <s v="04 Hedmark"/>
    <x v="3"/>
    <s v="0430"/>
    <s v="0430 Stor-Elvdal"/>
    <x v="55"/>
    <x v="2"/>
    <n v="41"/>
    <x v="1"/>
  </r>
  <r>
    <s v="04 Hedmark"/>
    <x v="3"/>
    <s v="0430"/>
    <s v="0430 Stor-Elvdal"/>
    <x v="55"/>
    <x v="3"/>
    <n v="40"/>
    <x v="1"/>
  </r>
  <r>
    <s v="04 Hedmark"/>
    <x v="3"/>
    <s v="0430"/>
    <s v="0430 Stor-Elvdal"/>
    <x v="55"/>
    <x v="4"/>
    <n v="43"/>
    <x v="1"/>
  </r>
  <r>
    <s v="04 Hedmark"/>
    <x v="3"/>
    <s v="0430"/>
    <s v="0430 Stor-Elvdal"/>
    <x v="55"/>
    <x v="5"/>
    <n v="60"/>
    <x v="1"/>
  </r>
  <r>
    <s v="04 Hedmark"/>
    <x v="3"/>
    <s v="0430"/>
    <s v="0430 Stor-Elvdal"/>
    <x v="55"/>
    <x v="6"/>
    <n v="60"/>
    <x v="1"/>
  </r>
  <r>
    <s v="04 Hedmark"/>
    <x v="3"/>
    <s v="0430"/>
    <s v="0430 Stor-Elvdal"/>
    <x v="55"/>
    <x v="7"/>
    <n v="56"/>
    <x v="1"/>
  </r>
  <r>
    <s v="04 Hedmark"/>
    <x v="3"/>
    <s v="0430"/>
    <s v="0430 Stor-Elvdal"/>
    <x v="55"/>
    <x v="8"/>
    <n v="53"/>
    <x v="1"/>
  </r>
  <r>
    <s v="04 Hedmark"/>
    <x v="3"/>
    <s v="0430"/>
    <s v="0430 Stor-Elvdal"/>
    <x v="55"/>
    <x v="9"/>
    <n v="37"/>
    <x v="1"/>
  </r>
  <r>
    <s v="04 Hedmark"/>
    <x v="3"/>
    <s v="0430"/>
    <s v="0430 Stor-Elvdal"/>
    <x v="55"/>
    <x v="10"/>
    <n v="37"/>
    <x v="1"/>
  </r>
  <r>
    <s v="04 Hedmark"/>
    <x v="3"/>
    <s v="0430"/>
    <s v="0430 Stor-Elvdal"/>
    <x v="55"/>
    <x v="11"/>
    <n v="36"/>
    <x v="1"/>
  </r>
  <r>
    <s v="04 Hedmark"/>
    <x v="3"/>
    <s v="0430"/>
    <s v="0430 Stor-Elvdal"/>
    <x v="55"/>
    <x v="12"/>
    <n v="46"/>
    <x v="1"/>
  </r>
  <r>
    <s v="04 Hedmark"/>
    <x v="3"/>
    <s v="0432"/>
    <s v="0432 Rendalen"/>
    <x v="56"/>
    <x v="0"/>
    <n v="48"/>
    <x v="1"/>
  </r>
  <r>
    <s v="04 Hedmark"/>
    <x v="3"/>
    <s v="0432"/>
    <s v="0432 Rendalen"/>
    <x v="56"/>
    <x v="1"/>
    <n v="38"/>
    <x v="1"/>
  </r>
  <r>
    <s v="04 Hedmark"/>
    <x v="3"/>
    <s v="0432"/>
    <s v="0432 Rendalen"/>
    <x v="56"/>
    <x v="2"/>
    <n v="38"/>
    <x v="1"/>
  </r>
  <r>
    <s v="04 Hedmark"/>
    <x v="3"/>
    <s v="0432"/>
    <s v="0432 Rendalen"/>
    <x v="56"/>
    <x v="3"/>
    <n v="31"/>
    <x v="1"/>
  </r>
  <r>
    <s v="04 Hedmark"/>
    <x v="3"/>
    <s v="0432"/>
    <s v="0432 Rendalen"/>
    <x v="56"/>
    <x v="4"/>
    <n v="36"/>
    <x v="1"/>
  </r>
  <r>
    <s v="04 Hedmark"/>
    <x v="3"/>
    <s v="0432"/>
    <s v="0432 Rendalen"/>
    <x v="56"/>
    <x v="5"/>
    <n v="34"/>
    <x v="1"/>
  </r>
  <r>
    <s v="04 Hedmark"/>
    <x v="3"/>
    <s v="0432"/>
    <s v="0432 Rendalen"/>
    <x v="56"/>
    <x v="6"/>
    <n v="44"/>
    <x v="1"/>
  </r>
  <r>
    <s v="04 Hedmark"/>
    <x v="3"/>
    <s v="0432"/>
    <s v="0432 Rendalen"/>
    <x v="56"/>
    <x v="7"/>
    <n v="40"/>
    <x v="1"/>
  </r>
  <r>
    <s v="04 Hedmark"/>
    <x v="3"/>
    <s v="0432"/>
    <s v="0432 Rendalen"/>
    <x v="56"/>
    <x v="8"/>
    <n v="50"/>
    <x v="1"/>
  </r>
  <r>
    <s v="04 Hedmark"/>
    <x v="3"/>
    <s v="0432"/>
    <s v="0432 Rendalen"/>
    <x v="56"/>
    <x v="9"/>
    <n v="51"/>
    <x v="1"/>
  </r>
  <r>
    <s v="04 Hedmark"/>
    <x v="3"/>
    <s v="0432"/>
    <s v="0432 Rendalen"/>
    <x v="56"/>
    <x v="10"/>
    <n v="43"/>
    <x v="1"/>
  </r>
  <r>
    <s v="04 Hedmark"/>
    <x v="3"/>
    <s v="0432"/>
    <s v="0432 Rendalen"/>
    <x v="56"/>
    <x v="11"/>
    <n v="38"/>
    <x v="1"/>
  </r>
  <r>
    <s v="04 Hedmark"/>
    <x v="3"/>
    <s v="0432"/>
    <s v="0432 Rendalen"/>
    <x v="56"/>
    <x v="12"/>
    <n v="42"/>
    <x v="1"/>
  </r>
  <r>
    <s v="04 Hedmark"/>
    <x v="3"/>
    <s v="0434"/>
    <s v="0434 Engerdal"/>
    <x v="57"/>
    <x v="0"/>
    <n v="32"/>
    <x v="1"/>
  </r>
  <r>
    <s v="04 Hedmark"/>
    <x v="3"/>
    <s v="0434"/>
    <s v="0434 Engerdal"/>
    <x v="57"/>
    <x v="1"/>
    <n v="29"/>
    <x v="1"/>
  </r>
  <r>
    <s v="04 Hedmark"/>
    <x v="3"/>
    <s v="0434"/>
    <s v="0434 Engerdal"/>
    <x v="57"/>
    <x v="2"/>
    <n v="29"/>
    <x v="1"/>
  </r>
  <r>
    <s v="04 Hedmark"/>
    <x v="3"/>
    <s v="0434"/>
    <s v="0434 Engerdal"/>
    <x v="57"/>
    <x v="3"/>
    <n v="26"/>
    <x v="1"/>
  </r>
  <r>
    <s v="04 Hedmark"/>
    <x v="3"/>
    <s v="0434"/>
    <s v="0434 Engerdal"/>
    <x v="57"/>
    <x v="4"/>
    <n v="27"/>
    <x v="1"/>
  </r>
  <r>
    <s v="04 Hedmark"/>
    <x v="3"/>
    <s v="0434"/>
    <s v="0434 Engerdal"/>
    <x v="57"/>
    <x v="5"/>
    <n v="21"/>
    <x v="1"/>
  </r>
  <r>
    <s v="04 Hedmark"/>
    <x v="3"/>
    <s v="0434"/>
    <s v="0434 Engerdal"/>
    <x v="57"/>
    <x v="6"/>
    <n v="23"/>
    <x v="1"/>
  </r>
  <r>
    <s v="04 Hedmark"/>
    <x v="3"/>
    <s v="0434"/>
    <s v="0434 Engerdal"/>
    <x v="57"/>
    <x v="7"/>
    <n v="22"/>
    <x v="1"/>
  </r>
  <r>
    <s v="04 Hedmark"/>
    <x v="3"/>
    <s v="0434"/>
    <s v="0434 Engerdal"/>
    <x v="57"/>
    <x v="8"/>
    <n v="16"/>
    <x v="1"/>
  </r>
  <r>
    <s v="04 Hedmark"/>
    <x v="3"/>
    <s v="0434"/>
    <s v="0434 Engerdal"/>
    <x v="57"/>
    <x v="9"/>
    <n v="9"/>
    <x v="1"/>
  </r>
  <r>
    <s v="04 Hedmark"/>
    <x v="3"/>
    <s v="0434"/>
    <s v="0434 Engerdal"/>
    <x v="57"/>
    <x v="10"/>
    <n v="6"/>
    <x v="1"/>
  </r>
  <r>
    <s v="04 Hedmark"/>
    <x v="3"/>
    <s v="0434"/>
    <s v="0434 Engerdal"/>
    <x v="57"/>
    <x v="11"/>
    <n v="8"/>
    <x v="1"/>
  </r>
  <r>
    <s v="04 Hedmark"/>
    <x v="3"/>
    <s v="0434"/>
    <s v="0434 Engerdal"/>
    <x v="57"/>
    <x v="12"/>
    <n v="10"/>
    <x v="1"/>
  </r>
  <r>
    <s v="04 Hedmark"/>
    <x v="3"/>
    <s v="0436"/>
    <s v="0436 Tolga"/>
    <x v="58"/>
    <x v="0"/>
    <n v="7"/>
    <x v="1"/>
  </r>
  <r>
    <s v="04 Hedmark"/>
    <x v="3"/>
    <s v="0436"/>
    <s v="0436 Tolga"/>
    <x v="58"/>
    <x v="1"/>
    <n v="5"/>
    <x v="1"/>
  </r>
  <r>
    <s v="04 Hedmark"/>
    <x v="3"/>
    <s v="0436"/>
    <s v="0436 Tolga"/>
    <x v="58"/>
    <x v="2"/>
    <n v="4"/>
    <x v="1"/>
  </r>
  <r>
    <s v="04 Hedmark"/>
    <x v="3"/>
    <s v="0436"/>
    <s v="0436 Tolga"/>
    <x v="58"/>
    <x v="3"/>
    <n v="5"/>
    <x v="1"/>
  </r>
  <r>
    <s v="04 Hedmark"/>
    <x v="3"/>
    <s v="0436"/>
    <s v="0436 Tolga"/>
    <x v="58"/>
    <x v="4"/>
    <n v="6"/>
    <x v="1"/>
  </r>
  <r>
    <s v="04 Hedmark"/>
    <x v="3"/>
    <s v="0436"/>
    <s v="0436 Tolga"/>
    <x v="58"/>
    <x v="5"/>
    <n v="5"/>
    <x v="1"/>
  </r>
  <r>
    <s v="04 Hedmark"/>
    <x v="3"/>
    <s v="0436"/>
    <s v="0436 Tolga"/>
    <x v="58"/>
    <x v="6"/>
    <n v="10"/>
    <x v="1"/>
  </r>
  <r>
    <s v="04 Hedmark"/>
    <x v="3"/>
    <s v="0436"/>
    <s v="0436 Tolga"/>
    <x v="58"/>
    <x v="7"/>
    <n v="13"/>
    <x v="1"/>
  </r>
  <r>
    <s v="04 Hedmark"/>
    <x v="3"/>
    <s v="0436"/>
    <s v="0436 Tolga"/>
    <x v="58"/>
    <x v="8"/>
    <n v="10"/>
    <x v="1"/>
  </r>
  <r>
    <s v="04 Hedmark"/>
    <x v="3"/>
    <s v="0436"/>
    <s v="0436 Tolga"/>
    <x v="58"/>
    <x v="9"/>
    <n v="9"/>
    <x v="1"/>
  </r>
  <r>
    <s v="04 Hedmark"/>
    <x v="3"/>
    <s v="0436"/>
    <s v="0436 Tolga"/>
    <x v="58"/>
    <x v="10"/>
    <n v="7"/>
    <x v="1"/>
  </r>
  <r>
    <s v="04 Hedmark"/>
    <x v="3"/>
    <s v="0436"/>
    <s v="0436 Tolga"/>
    <x v="58"/>
    <x v="11"/>
    <n v="4"/>
    <x v="1"/>
  </r>
  <r>
    <s v="04 Hedmark"/>
    <x v="3"/>
    <s v="0436"/>
    <s v="0436 Tolga"/>
    <x v="58"/>
    <x v="12"/>
    <n v="4"/>
    <x v="1"/>
  </r>
  <r>
    <s v="04 Hedmark"/>
    <x v="3"/>
    <s v="0437"/>
    <s v="0437 Tynset"/>
    <x v="59"/>
    <x v="0"/>
    <n v="21"/>
    <x v="1"/>
  </r>
  <r>
    <s v="04 Hedmark"/>
    <x v="3"/>
    <s v="0437"/>
    <s v="0437 Tynset"/>
    <x v="59"/>
    <x v="1"/>
    <n v="26"/>
    <x v="1"/>
  </r>
  <r>
    <s v="04 Hedmark"/>
    <x v="3"/>
    <s v="0437"/>
    <s v="0437 Tynset"/>
    <x v="59"/>
    <x v="2"/>
    <n v="12"/>
    <x v="1"/>
  </r>
  <r>
    <s v="04 Hedmark"/>
    <x v="3"/>
    <s v="0437"/>
    <s v="0437 Tynset"/>
    <x v="59"/>
    <x v="3"/>
    <n v="8"/>
    <x v="1"/>
  </r>
  <r>
    <s v="04 Hedmark"/>
    <x v="3"/>
    <s v="0437"/>
    <s v="0437 Tynset"/>
    <x v="59"/>
    <x v="4"/>
    <n v="11"/>
    <x v="1"/>
  </r>
  <r>
    <s v="04 Hedmark"/>
    <x v="3"/>
    <s v="0437"/>
    <s v="0437 Tynset"/>
    <x v="59"/>
    <x v="5"/>
    <n v="13"/>
    <x v="1"/>
  </r>
  <r>
    <s v="04 Hedmark"/>
    <x v="3"/>
    <s v="0437"/>
    <s v="0437 Tynset"/>
    <x v="59"/>
    <x v="6"/>
    <n v="19"/>
    <x v="1"/>
  </r>
  <r>
    <s v="04 Hedmark"/>
    <x v="3"/>
    <s v="0437"/>
    <s v="0437 Tynset"/>
    <x v="59"/>
    <x v="7"/>
    <n v="15"/>
    <x v="1"/>
  </r>
  <r>
    <s v="04 Hedmark"/>
    <x v="3"/>
    <s v="0437"/>
    <s v="0437 Tynset"/>
    <x v="59"/>
    <x v="8"/>
    <n v="17"/>
    <x v="1"/>
  </r>
  <r>
    <s v="04 Hedmark"/>
    <x v="3"/>
    <s v="0437"/>
    <s v="0437 Tynset"/>
    <x v="59"/>
    <x v="9"/>
    <n v="15"/>
    <x v="1"/>
  </r>
  <r>
    <s v="04 Hedmark"/>
    <x v="3"/>
    <s v="0437"/>
    <s v="0437 Tynset"/>
    <x v="59"/>
    <x v="10"/>
    <n v="11"/>
    <x v="1"/>
  </r>
  <r>
    <s v="04 Hedmark"/>
    <x v="3"/>
    <s v="0437"/>
    <s v="0437 Tynset"/>
    <x v="59"/>
    <x v="11"/>
    <n v="14"/>
    <x v="1"/>
  </r>
  <r>
    <s v="04 Hedmark"/>
    <x v="3"/>
    <s v="0437"/>
    <s v="0437 Tynset"/>
    <x v="59"/>
    <x v="12"/>
    <n v="15"/>
    <x v="1"/>
  </r>
  <r>
    <s v="04 Hedmark"/>
    <x v="3"/>
    <s v="0438"/>
    <s v="0438 Alvdal"/>
    <x v="60"/>
    <x v="0"/>
    <n v="11"/>
    <x v="1"/>
  </r>
  <r>
    <s v="04 Hedmark"/>
    <x v="3"/>
    <s v="0438"/>
    <s v="0438 Alvdal"/>
    <x v="60"/>
    <x v="1"/>
    <n v="7"/>
    <x v="1"/>
  </r>
  <r>
    <s v="04 Hedmark"/>
    <x v="3"/>
    <s v="0438"/>
    <s v="0438 Alvdal"/>
    <x v="60"/>
    <x v="2"/>
    <n v="7"/>
    <x v="1"/>
  </r>
  <r>
    <s v="04 Hedmark"/>
    <x v="3"/>
    <s v="0438"/>
    <s v="0438 Alvdal"/>
    <x v="60"/>
    <x v="3"/>
    <n v="7"/>
    <x v="1"/>
  </r>
  <r>
    <s v="04 Hedmark"/>
    <x v="3"/>
    <s v="0438"/>
    <s v="0438 Alvdal"/>
    <x v="60"/>
    <x v="4"/>
    <n v="6"/>
    <x v="1"/>
  </r>
  <r>
    <s v="04 Hedmark"/>
    <x v="3"/>
    <s v="0438"/>
    <s v="0438 Alvdal"/>
    <x v="60"/>
    <x v="5"/>
    <n v="5"/>
    <x v="1"/>
  </r>
  <r>
    <s v="04 Hedmark"/>
    <x v="3"/>
    <s v="0438"/>
    <s v="0438 Alvdal"/>
    <x v="60"/>
    <x v="6"/>
    <n v="9"/>
    <x v="1"/>
  </r>
  <r>
    <s v="04 Hedmark"/>
    <x v="3"/>
    <s v="0438"/>
    <s v="0438 Alvdal"/>
    <x v="60"/>
    <x v="7"/>
    <n v="13"/>
    <x v="1"/>
  </r>
  <r>
    <s v="04 Hedmark"/>
    <x v="3"/>
    <s v="0438"/>
    <s v="0438 Alvdal"/>
    <x v="60"/>
    <x v="8"/>
    <n v="17"/>
    <x v="1"/>
  </r>
  <r>
    <s v="04 Hedmark"/>
    <x v="3"/>
    <s v="0438"/>
    <s v="0438 Alvdal"/>
    <x v="60"/>
    <x v="9"/>
    <n v="16"/>
    <x v="1"/>
  </r>
  <r>
    <s v="04 Hedmark"/>
    <x v="3"/>
    <s v="0438"/>
    <s v="0438 Alvdal"/>
    <x v="60"/>
    <x v="10"/>
    <n v="17"/>
    <x v="1"/>
  </r>
  <r>
    <s v="04 Hedmark"/>
    <x v="3"/>
    <s v="0438"/>
    <s v="0438 Alvdal"/>
    <x v="60"/>
    <x v="11"/>
    <n v="13"/>
    <x v="1"/>
  </r>
  <r>
    <s v="04 Hedmark"/>
    <x v="3"/>
    <s v="0438"/>
    <s v="0438 Alvdal"/>
    <x v="60"/>
    <x v="12"/>
    <n v="11"/>
    <x v="1"/>
  </r>
  <r>
    <s v="04 Hedmark"/>
    <x v="3"/>
    <s v="0439"/>
    <s v="0439 Folldal"/>
    <x v="61"/>
    <x v="0"/>
    <n v="4"/>
    <x v="1"/>
  </r>
  <r>
    <s v="04 Hedmark"/>
    <x v="3"/>
    <s v="0439"/>
    <s v="0439 Folldal"/>
    <x v="61"/>
    <x v="1"/>
    <n v="6"/>
    <x v="1"/>
  </r>
  <r>
    <s v="04 Hedmark"/>
    <x v="3"/>
    <s v="0439"/>
    <s v="0439 Folldal"/>
    <x v="61"/>
    <x v="2"/>
    <n v="4"/>
    <x v="1"/>
  </r>
  <r>
    <s v="04 Hedmark"/>
    <x v="3"/>
    <s v="0439"/>
    <s v="0439 Folldal"/>
    <x v="61"/>
    <x v="3"/>
    <n v="6"/>
    <x v="1"/>
  </r>
  <r>
    <s v="04 Hedmark"/>
    <x v="3"/>
    <s v="0439"/>
    <s v="0439 Folldal"/>
    <x v="61"/>
    <x v="4"/>
    <n v="4"/>
    <x v="1"/>
  </r>
  <r>
    <s v="04 Hedmark"/>
    <x v="3"/>
    <s v="0439"/>
    <s v="0439 Folldal"/>
    <x v="61"/>
    <x v="5"/>
    <n v="6"/>
    <x v="1"/>
  </r>
  <r>
    <s v="04 Hedmark"/>
    <x v="3"/>
    <s v="0439"/>
    <s v="0439 Folldal"/>
    <x v="61"/>
    <x v="6"/>
    <n v="9"/>
    <x v="1"/>
  </r>
  <r>
    <s v="04 Hedmark"/>
    <x v="3"/>
    <s v="0439"/>
    <s v="0439 Folldal"/>
    <x v="61"/>
    <x v="7"/>
    <n v="7"/>
    <x v="1"/>
  </r>
  <r>
    <s v="04 Hedmark"/>
    <x v="3"/>
    <s v="0439"/>
    <s v="0439 Folldal"/>
    <x v="61"/>
    <x v="8"/>
    <n v="7"/>
    <x v="1"/>
  </r>
  <r>
    <s v="04 Hedmark"/>
    <x v="3"/>
    <s v="0439"/>
    <s v="0439 Folldal"/>
    <x v="61"/>
    <x v="9"/>
    <n v="6"/>
    <x v="1"/>
  </r>
  <r>
    <s v="04 Hedmark"/>
    <x v="3"/>
    <s v="0439"/>
    <s v="0439 Folldal"/>
    <x v="61"/>
    <x v="10"/>
    <n v="6"/>
    <x v="1"/>
  </r>
  <r>
    <s v="04 Hedmark"/>
    <x v="3"/>
    <s v="0439"/>
    <s v="0439 Folldal"/>
    <x v="61"/>
    <x v="11"/>
    <n v="3"/>
    <x v="1"/>
  </r>
  <r>
    <s v="04 Hedmark"/>
    <x v="3"/>
    <s v="0439"/>
    <s v="0439 Folldal"/>
    <x v="61"/>
    <x v="12"/>
    <n v="9"/>
    <x v="1"/>
  </r>
  <r>
    <s v="04 Hedmark"/>
    <x v="3"/>
    <s v="0441"/>
    <s v="0441 Os (Hedm.)"/>
    <x v="62"/>
    <x v="0"/>
    <n v="1"/>
    <x v="1"/>
  </r>
  <r>
    <s v="04 Hedmark"/>
    <x v="3"/>
    <s v="0441"/>
    <s v="0441 Os (Hedm.)"/>
    <x v="62"/>
    <x v="1"/>
    <n v="1"/>
    <x v="1"/>
  </r>
  <r>
    <s v="04 Hedmark"/>
    <x v="3"/>
    <s v="0441"/>
    <s v="0441 Os (Hedm.)"/>
    <x v="62"/>
    <x v="2"/>
    <n v="1"/>
    <x v="1"/>
  </r>
  <r>
    <s v="04 Hedmark"/>
    <x v="3"/>
    <s v="0441"/>
    <s v="0441 Os (Hedm.)"/>
    <x v="62"/>
    <x v="3"/>
    <n v="1"/>
    <x v="1"/>
  </r>
  <r>
    <s v="04 Hedmark"/>
    <x v="3"/>
    <s v="0441"/>
    <s v="0441 Os (Hedm.)"/>
    <x v="62"/>
    <x v="4"/>
    <n v="0"/>
    <x v="1"/>
  </r>
  <r>
    <s v="04 Hedmark"/>
    <x v="3"/>
    <s v="0441"/>
    <s v="0441 Os (Hedm.)"/>
    <x v="62"/>
    <x v="5"/>
    <n v="3"/>
    <x v="1"/>
  </r>
  <r>
    <s v="04 Hedmark"/>
    <x v="3"/>
    <s v="0441"/>
    <s v="0441 Os (Hedm.)"/>
    <x v="62"/>
    <x v="6"/>
    <n v="3"/>
    <x v="1"/>
  </r>
  <r>
    <s v="04 Hedmark"/>
    <x v="3"/>
    <s v="0441"/>
    <s v="0441 Os (Hedm.)"/>
    <x v="62"/>
    <x v="7"/>
    <n v="2"/>
    <x v="1"/>
  </r>
  <r>
    <s v="04 Hedmark"/>
    <x v="3"/>
    <s v="0441"/>
    <s v="0441 Os (Hedm.)"/>
    <x v="62"/>
    <x v="8"/>
    <n v="1"/>
    <x v="1"/>
  </r>
  <r>
    <s v="04 Hedmark"/>
    <x v="3"/>
    <s v="0441"/>
    <s v="0441 Os (Hedm.)"/>
    <x v="62"/>
    <x v="9"/>
    <n v="1"/>
    <x v="1"/>
  </r>
  <r>
    <s v="04 Hedmark"/>
    <x v="3"/>
    <s v="0441"/>
    <s v="0441 Os (Hedm.)"/>
    <x v="62"/>
    <x v="10"/>
    <n v="1"/>
    <x v="1"/>
  </r>
  <r>
    <s v="04 Hedmark"/>
    <x v="3"/>
    <s v="0441"/>
    <s v="0441 Os (Hedm.)"/>
    <x v="62"/>
    <x v="11"/>
    <n v="0"/>
    <x v="1"/>
  </r>
  <r>
    <s v="04 Hedmark"/>
    <x v="3"/>
    <s v="0441"/>
    <s v="0441 Os (Hedm.)"/>
    <x v="62"/>
    <x v="12"/>
    <n v="5"/>
    <x v="1"/>
  </r>
  <r>
    <s v="05 Oppland"/>
    <x v="4"/>
    <s v="0501"/>
    <s v="0501 Lillehammer"/>
    <x v="63"/>
    <x v="0"/>
    <n v="35"/>
    <x v="1"/>
  </r>
  <r>
    <s v="05 Oppland"/>
    <x v="4"/>
    <s v="0501"/>
    <s v="0501 Lillehammer"/>
    <x v="63"/>
    <x v="1"/>
    <n v="36"/>
    <x v="1"/>
  </r>
  <r>
    <s v="05 Oppland"/>
    <x v="4"/>
    <s v="0501"/>
    <s v="0501 Lillehammer"/>
    <x v="63"/>
    <x v="2"/>
    <n v="34"/>
    <x v="1"/>
  </r>
  <r>
    <s v="05 Oppland"/>
    <x v="4"/>
    <s v="0501"/>
    <s v="0501 Lillehammer"/>
    <x v="63"/>
    <x v="3"/>
    <n v="30"/>
    <x v="1"/>
  </r>
  <r>
    <s v="05 Oppland"/>
    <x v="4"/>
    <s v="0501"/>
    <s v="0501 Lillehammer"/>
    <x v="63"/>
    <x v="4"/>
    <n v="34"/>
    <x v="1"/>
  </r>
  <r>
    <s v="05 Oppland"/>
    <x v="4"/>
    <s v="0501"/>
    <s v="0501 Lillehammer"/>
    <x v="63"/>
    <x v="5"/>
    <n v="31"/>
    <x v="1"/>
  </r>
  <r>
    <s v="05 Oppland"/>
    <x v="4"/>
    <s v="0501"/>
    <s v="0501 Lillehammer"/>
    <x v="63"/>
    <x v="6"/>
    <n v="42"/>
    <x v="1"/>
  </r>
  <r>
    <s v="05 Oppland"/>
    <x v="4"/>
    <s v="0501"/>
    <s v="0501 Lillehammer"/>
    <x v="63"/>
    <x v="7"/>
    <n v="39"/>
    <x v="1"/>
  </r>
  <r>
    <s v="05 Oppland"/>
    <x v="4"/>
    <s v="0501"/>
    <s v="0501 Lillehammer"/>
    <x v="63"/>
    <x v="8"/>
    <n v="47"/>
    <x v="1"/>
  </r>
  <r>
    <s v="05 Oppland"/>
    <x v="4"/>
    <s v="0501"/>
    <s v="0501 Lillehammer"/>
    <x v="63"/>
    <x v="9"/>
    <n v="51"/>
    <x v="1"/>
  </r>
  <r>
    <s v="05 Oppland"/>
    <x v="4"/>
    <s v="0501"/>
    <s v="0501 Lillehammer"/>
    <x v="63"/>
    <x v="10"/>
    <n v="42"/>
    <x v="1"/>
  </r>
  <r>
    <s v="05 Oppland"/>
    <x v="4"/>
    <s v="0501"/>
    <s v="0501 Lillehammer"/>
    <x v="63"/>
    <x v="11"/>
    <n v="34"/>
    <x v="1"/>
  </r>
  <r>
    <s v="05 Oppland"/>
    <x v="4"/>
    <s v="0501"/>
    <s v="0501 Lillehammer"/>
    <x v="63"/>
    <x v="12"/>
    <n v="46"/>
    <x v="1"/>
  </r>
  <r>
    <s v="05 Oppland"/>
    <x v="4"/>
    <s v="0502"/>
    <s v="0502 Gjøvik"/>
    <x v="64"/>
    <x v="0"/>
    <n v="127"/>
    <x v="1"/>
  </r>
  <r>
    <s v="05 Oppland"/>
    <x v="4"/>
    <s v="0502"/>
    <s v="0502 Gjøvik"/>
    <x v="64"/>
    <x v="1"/>
    <n v="113"/>
    <x v="1"/>
  </r>
  <r>
    <s v="05 Oppland"/>
    <x v="4"/>
    <s v="0502"/>
    <s v="0502 Gjøvik"/>
    <x v="64"/>
    <x v="2"/>
    <n v="116"/>
    <x v="1"/>
  </r>
  <r>
    <s v="05 Oppland"/>
    <x v="4"/>
    <s v="0502"/>
    <s v="0502 Gjøvik"/>
    <x v="64"/>
    <x v="3"/>
    <n v="90"/>
    <x v="1"/>
  </r>
  <r>
    <s v="05 Oppland"/>
    <x v="4"/>
    <s v="0502"/>
    <s v="0502 Gjøvik"/>
    <x v="64"/>
    <x v="4"/>
    <n v="88"/>
    <x v="1"/>
  </r>
  <r>
    <s v="05 Oppland"/>
    <x v="4"/>
    <s v="0502"/>
    <s v="0502 Gjøvik"/>
    <x v="64"/>
    <x v="5"/>
    <n v="101"/>
    <x v="1"/>
  </r>
  <r>
    <s v="05 Oppland"/>
    <x v="4"/>
    <s v="0502"/>
    <s v="0502 Gjøvik"/>
    <x v="64"/>
    <x v="6"/>
    <n v="103"/>
    <x v="1"/>
  </r>
  <r>
    <s v="05 Oppland"/>
    <x v="4"/>
    <s v="0502"/>
    <s v="0502 Gjøvik"/>
    <x v="64"/>
    <x v="7"/>
    <n v="84"/>
    <x v="1"/>
  </r>
  <r>
    <s v="05 Oppland"/>
    <x v="4"/>
    <s v="0502"/>
    <s v="0502 Gjøvik"/>
    <x v="64"/>
    <x v="8"/>
    <n v="82"/>
    <x v="1"/>
  </r>
  <r>
    <s v="05 Oppland"/>
    <x v="4"/>
    <s v="0502"/>
    <s v="0502 Gjøvik"/>
    <x v="64"/>
    <x v="9"/>
    <n v="81"/>
    <x v="1"/>
  </r>
  <r>
    <s v="05 Oppland"/>
    <x v="4"/>
    <s v="0502"/>
    <s v="0502 Gjøvik"/>
    <x v="64"/>
    <x v="10"/>
    <n v="74"/>
    <x v="1"/>
  </r>
  <r>
    <s v="05 Oppland"/>
    <x v="4"/>
    <s v="0502"/>
    <s v="0502 Gjøvik"/>
    <x v="64"/>
    <x v="11"/>
    <n v="67"/>
    <x v="1"/>
  </r>
  <r>
    <s v="05 Oppland"/>
    <x v="4"/>
    <s v="0502"/>
    <s v="0502 Gjøvik"/>
    <x v="64"/>
    <x v="12"/>
    <n v="83"/>
    <x v="1"/>
  </r>
  <r>
    <s v="05 Oppland"/>
    <x v="4"/>
    <s v="0511"/>
    <s v="0511 Dovre"/>
    <x v="65"/>
    <x v="0"/>
    <n v="6"/>
    <x v="1"/>
  </r>
  <r>
    <s v="05 Oppland"/>
    <x v="4"/>
    <s v="0511"/>
    <s v="0511 Dovre"/>
    <x v="65"/>
    <x v="1"/>
    <n v="6"/>
    <x v="1"/>
  </r>
  <r>
    <s v="05 Oppland"/>
    <x v="4"/>
    <s v="0511"/>
    <s v="0511 Dovre"/>
    <x v="65"/>
    <x v="2"/>
    <n v="5"/>
    <x v="1"/>
  </r>
  <r>
    <s v="05 Oppland"/>
    <x v="4"/>
    <s v="0511"/>
    <s v="0511 Dovre"/>
    <x v="65"/>
    <x v="3"/>
    <n v="6"/>
    <x v="1"/>
  </r>
  <r>
    <s v="05 Oppland"/>
    <x v="4"/>
    <s v="0511"/>
    <s v="0511 Dovre"/>
    <x v="65"/>
    <x v="4"/>
    <n v="5"/>
    <x v="1"/>
  </r>
  <r>
    <s v="05 Oppland"/>
    <x v="4"/>
    <s v="0511"/>
    <s v="0511 Dovre"/>
    <x v="65"/>
    <x v="5"/>
    <n v="12"/>
    <x v="1"/>
  </r>
  <r>
    <s v="05 Oppland"/>
    <x v="4"/>
    <s v="0511"/>
    <s v="0511 Dovre"/>
    <x v="65"/>
    <x v="6"/>
    <n v="10"/>
    <x v="1"/>
  </r>
  <r>
    <s v="05 Oppland"/>
    <x v="4"/>
    <s v="0511"/>
    <s v="0511 Dovre"/>
    <x v="65"/>
    <x v="7"/>
    <n v="9"/>
    <x v="1"/>
  </r>
  <r>
    <s v="05 Oppland"/>
    <x v="4"/>
    <s v="0511"/>
    <s v="0511 Dovre"/>
    <x v="65"/>
    <x v="8"/>
    <n v="9"/>
    <x v="1"/>
  </r>
  <r>
    <s v="05 Oppland"/>
    <x v="4"/>
    <s v="0511"/>
    <s v="0511 Dovre"/>
    <x v="65"/>
    <x v="9"/>
    <n v="10"/>
    <x v="1"/>
  </r>
  <r>
    <s v="05 Oppland"/>
    <x v="4"/>
    <s v="0511"/>
    <s v="0511 Dovre"/>
    <x v="65"/>
    <x v="10"/>
    <n v="8"/>
    <x v="1"/>
  </r>
  <r>
    <s v="05 Oppland"/>
    <x v="4"/>
    <s v="0511"/>
    <s v="0511 Dovre"/>
    <x v="65"/>
    <x v="11"/>
    <n v="5"/>
    <x v="1"/>
  </r>
  <r>
    <s v="05 Oppland"/>
    <x v="4"/>
    <s v="0511"/>
    <s v="0511 Dovre"/>
    <x v="65"/>
    <x v="12"/>
    <n v="8"/>
    <x v="1"/>
  </r>
  <r>
    <s v="05 Oppland"/>
    <x v="4"/>
    <s v="0512"/>
    <s v="0512 Lesja"/>
    <x v="66"/>
    <x v="0"/>
    <n v="5"/>
    <x v="1"/>
  </r>
  <r>
    <s v="05 Oppland"/>
    <x v="4"/>
    <s v="0512"/>
    <s v="0512 Lesja"/>
    <x v="66"/>
    <x v="1"/>
    <n v="5"/>
    <x v="1"/>
  </r>
  <r>
    <s v="05 Oppland"/>
    <x v="4"/>
    <s v="0512"/>
    <s v="0512 Lesja"/>
    <x v="66"/>
    <x v="2"/>
    <n v="3"/>
    <x v="1"/>
  </r>
  <r>
    <s v="05 Oppland"/>
    <x v="4"/>
    <s v="0512"/>
    <s v="0512 Lesja"/>
    <x v="66"/>
    <x v="3"/>
    <n v="3"/>
    <x v="1"/>
  </r>
  <r>
    <s v="05 Oppland"/>
    <x v="4"/>
    <s v="0512"/>
    <s v="0512 Lesja"/>
    <x v="66"/>
    <x v="4"/>
    <n v="6"/>
    <x v="1"/>
  </r>
  <r>
    <s v="05 Oppland"/>
    <x v="4"/>
    <s v="0512"/>
    <s v="0512 Lesja"/>
    <x v="66"/>
    <x v="5"/>
    <n v="5"/>
    <x v="1"/>
  </r>
  <r>
    <s v="05 Oppland"/>
    <x v="4"/>
    <s v="0512"/>
    <s v="0512 Lesja"/>
    <x v="66"/>
    <x v="6"/>
    <n v="6"/>
    <x v="1"/>
  </r>
  <r>
    <s v="05 Oppland"/>
    <x v="4"/>
    <s v="0512"/>
    <s v="0512 Lesja"/>
    <x v="66"/>
    <x v="7"/>
    <n v="7"/>
    <x v="1"/>
  </r>
  <r>
    <s v="05 Oppland"/>
    <x v="4"/>
    <s v="0512"/>
    <s v="0512 Lesja"/>
    <x v="66"/>
    <x v="8"/>
    <n v="4"/>
    <x v="1"/>
  </r>
  <r>
    <s v="05 Oppland"/>
    <x v="4"/>
    <s v="0512"/>
    <s v="0512 Lesja"/>
    <x v="66"/>
    <x v="9"/>
    <n v="4"/>
    <x v="1"/>
  </r>
  <r>
    <s v="05 Oppland"/>
    <x v="4"/>
    <s v="0512"/>
    <s v="0512 Lesja"/>
    <x v="66"/>
    <x v="10"/>
    <n v="4"/>
    <x v="1"/>
  </r>
  <r>
    <s v="05 Oppland"/>
    <x v="4"/>
    <s v="0512"/>
    <s v="0512 Lesja"/>
    <x v="66"/>
    <x v="11"/>
    <n v="7"/>
    <x v="1"/>
  </r>
  <r>
    <s v="05 Oppland"/>
    <x v="4"/>
    <s v="0512"/>
    <s v="0512 Lesja"/>
    <x v="66"/>
    <x v="12"/>
    <n v="7"/>
    <x v="1"/>
  </r>
  <r>
    <s v="05 Oppland"/>
    <x v="4"/>
    <s v="0513"/>
    <s v="0513 Skjåk"/>
    <x v="67"/>
    <x v="0"/>
    <n v="10"/>
    <x v="1"/>
  </r>
  <r>
    <s v="05 Oppland"/>
    <x v="4"/>
    <s v="0513"/>
    <s v="0513 Skjåk"/>
    <x v="67"/>
    <x v="1"/>
    <n v="14"/>
    <x v="1"/>
  </r>
  <r>
    <s v="05 Oppland"/>
    <x v="4"/>
    <s v="0513"/>
    <s v="0513 Skjåk"/>
    <x v="67"/>
    <x v="2"/>
    <n v="11"/>
    <x v="1"/>
  </r>
  <r>
    <s v="05 Oppland"/>
    <x v="4"/>
    <s v="0513"/>
    <s v="0513 Skjåk"/>
    <x v="67"/>
    <x v="3"/>
    <n v="13"/>
    <x v="1"/>
  </r>
  <r>
    <s v="05 Oppland"/>
    <x v="4"/>
    <s v="0513"/>
    <s v="0513 Skjåk"/>
    <x v="67"/>
    <x v="4"/>
    <n v="12"/>
    <x v="1"/>
  </r>
  <r>
    <s v="05 Oppland"/>
    <x v="4"/>
    <s v="0513"/>
    <s v="0513 Skjåk"/>
    <x v="67"/>
    <x v="5"/>
    <n v="15"/>
    <x v="1"/>
  </r>
  <r>
    <s v="05 Oppland"/>
    <x v="4"/>
    <s v="0513"/>
    <s v="0513 Skjåk"/>
    <x v="67"/>
    <x v="6"/>
    <n v="14"/>
    <x v="1"/>
  </r>
  <r>
    <s v="05 Oppland"/>
    <x v="4"/>
    <s v="0513"/>
    <s v="0513 Skjåk"/>
    <x v="67"/>
    <x v="7"/>
    <n v="12"/>
    <x v="1"/>
  </r>
  <r>
    <s v="05 Oppland"/>
    <x v="4"/>
    <s v="0513"/>
    <s v="0513 Skjåk"/>
    <x v="67"/>
    <x v="8"/>
    <n v="11"/>
    <x v="1"/>
  </r>
  <r>
    <s v="05 Oppland"/>
    <x v="4"/>
    <s v="0513"/>
    <s v="0513 Skjåk"/>
    <x v="67"/>
    <x v="9"/>
    <n v="10"/>
    <x v="1"/>
  </r>
  <r>
    <s v="05 Oppland"/>
    <x v="4"/>
    <s v="0513"/>
    <s v="0513 Skjåk"/>
    <x v="67"/>
    <x v="10"/>
    <n v="12"/>
    <x v="1"/>
  </r>
  <r>
    <s v="05 Oppland"/>
    <x v="4"/>
    <s v="0513"/>
    <s v="0513 Skjåk"/>
    <x v="67"/>
    <x v="11"/>
    <n v="11"/>
    <x v="1"/>
  </r>
  <r>
    <s v="05 Oppland"/>
    <x v="4"/>
    <s v="0513"/>
    <s v="0513 Skjåk"/>
    <x v="67"/>
    <x v="12"/>
    <n v="12"/>
    <x v="1"/>
  </r>
  <r>
    <s v="05 Oppland"/>
    <x v="4"/>
    <s v="0514"/>
    <s v="0514 Lom"/>
    <x v="68"/>
    <x v="0"/>
    <n v="8"/>
    <x v="1"/>
  </r>
  <r>
    <s v="05 Oppland"/>
    <x v="4"/>
    <s v="0514"/>
    <s v="0514 Lom"/>
    <x v="68"/>
    <x v="1"/>
    <n v="9"/>
    <x v="1"/>
  </r>
  <r>
    <s v="05 Oppland"/>
    <x v="4"/>
    <s v="0514"/>
    <s v="0514 Lom"/>
    <x v="68"/>
    <x v="2"/>
    <n v="9"/>
    <x v="1"/>
  </r>
  <r>
    <s v="05 Oppland"/>
    <x v="4"/>
    <s v="0514"/>
    <s v="0514 Lom"/>
    <x v="68"/>
    <x v="3"/>
    <n v="8"/>
    <x v="1"/>
  </r>
  <r>
    <s v="05 Oppland"/>
    <x v="4"/>
    <s v="0514"/>
    <s v="0514 Lom"/>
    <x v="68"/>
    <x v="4"/>
    <n v="6"/>
    <x v="1"/>
  </r>
  <r>
    <s v="05 Oppland"/>
    <x v="4"/>
    <s v="0514"/>
    <s v="0514 Lom"/>
    <x v="68"/>
    <x v="5"/>
    <n v="8"/>
    <x v="1"/>
  </r>
  <r>
    <s v="05 Oppland"/>
    <x v="4"/>
    <s v="0514"/>
    <s v="0514 Lom"/>
    <x v="68"/>
    <x v="6"/>
    <n v="8"/>
    <x v="1"/>
  </r>
  <r>
    <s v="05 Oppland"/>
    <x v="4"/>
    <s v="0514"/>
    <s v="0514 Lom"/>
    <x v="68"/>
    <x v="7"/>
    <n v="5"/>
    <x v="1"/>
  </r>
  <r>
    <s v="05 Oppland"/>
    <x v="4"/>
    <s v="0514"/>
    <s v="0514 Lom"/>
    <x v="68"/>
    <x v="8"/>
    <n v="11"/>
    <x v="1"/>
  </r>
  <r>
    <s v="05 Oppland"/>
    <x v="4"/>
    <s v="0514"/>
    <s v="0514 Lom"/>
    <x v="68"/>
    <x v="9"/>
    <n v="9"/>
    <x v="1"/>
  </r>
  <r>
    <s v="05 Oppland"/>
    <x v="4"/>
    <s v="0514"/>
    <s v="0514 Lom"/>
    <x v="68"/>
    <x v="10"/>
    <n v="6"/>
    <x v="1"/>
  </r>
  <r>
    <s v="05 Oppland"/>
    <x v="4"/>
    <s v="0514"/>
    <s v="0514 Lom"/>
    <x v="68"/>
    <x v="11"/>
    <n v="6"/>
    <x v="1"/>
  </r>
  <r>
    <s v="05 Oppland"/>
    <x v="4"/>
    <s v="0514"/>
    <s v="0514 Lom"/>
    <x v="68"/>
    <x v="12"/>
    <n v="7"/>
    <x v="1"/>
  </r>
  <r>
    <s v="05 Oppland"/>
    <x v="4"/>
    <s v="0515"/>
    <s v="0515 Vågå"/>
    <x v="69"/>
    <x v="0"/>
    <n v="15"/>
    <x v="1"/>
  </r>
  <r>
    <s v="05 Oppland"/>
    <x v="4"/>
    <s v="0515"/>
    <s v="0515 Vågå"/>
    <x v="69"/>
    <x v="1"/>
    <n v="13"/>
    <x v="1"/>
  </r>
  <r>
    <s v="05 Oppland"/>
    <x v="4"/>
    <s v="0515"/>
    <s v="0515 Vågå"/>
    <x v="69"/>
    <x v="2"/>
    <n v="20"/>
    <x v="1"/>
  </r>
  <r>
    <s v="05 Oppland"/>
    <x v="4"/>
    <s v="0515"/>
    <s v="0515 Vågå"/>
    <x v="69"/>
    <x v="3"/>
    <n v="21"/>
    <x v="1"/>
  </r>
  <r>
    <s v="05 Oppland"/>
    <x v="4"/>
    <s v="0515"/>
    <s v="0515 Vågå"/>
    <x v="69"/>
    <x v="4"/>
    <n v="10"/>
    <x v="1"/>
  </r>
  <r>
    <s v="05 Oppland"/>
    <x v="4"/>
    <s v="0515"/>
    <s v="0515 Vågå"/>
    <x v="69"/>
    <x v="5"/>
    <n v="5"/>
    <x v="1"/>
  </r>
  <r>
    <s v="05 Oppland"/>
    <x v="4"/>
    <s v="0515"/>
    <s v="0515 Vågå"/>
    <x v="69"/>
    <x v="6"/>
    <n v="4"/>
    <x v="1"/>
  </r>
  <r>
    <s v="05 Oppland"/>
    <x v="4"/>
    <s v="0515"/>
    <s v="0515 Vågå"/>
    <x v="69"/>
    <x v="7"/>
    <n v="3"/>
    <x v="1"/>
  </r>
  <r>
    <s v="05 Oppland"/>
    <x v="4"/>
    <s v="0515"/>
    <s v="0515 Vågå"/>
    <x v="69"/>
    <x v="8"/>
    <n v="0"/>
    <x v="1"/>
  </r>
  <r>
    <s v="05 Oppland"/>
    <x v="4"/>
    <s v="0515"/>
    <s v="0515 Vågå"/>
    <x v="69"/>
    <x v="9"/>
    <n v="1"/>
    <x v="1"/>
  </r>
  <r>
    <s v="05 Oppland"/>
    <x v="4"/>
    <s v="0515"/>
    <s v="0515 Vågå"/>
    <x v="69"/>
    <x v="10"/>
    <n v="1"/>
    <x v="1"/>
  </r>
  <r>
    <s v="05 Oppland"/>
    <x v="4"/>
    <s v="0515"/>
    <s v="0515 Vågå"/>
    <x v="69"/>
    <x v="11"/>
    <n v="0"/>
    <x v="1"/>
  </r>
  <r>
    <s v="05 Oppland"/>
    <x v="4"/>
    <s v="0515"/>
    <s v="0515 Vågå"/>
    <x v="69"/>
    <x v="12"/>
    <n v="0"/>
    <x v="1"/>
  </r>
  <r>
    <s v="05 Oppland"/>
    <x v="4"/>
    <s v="0516"/>
    <s v="0516 Nord-Fron"/>
    <x v="70"/>
    <x v="0"/>
    <n v="8"/>
    <x v="1"/>
  </r>
  <r>
    <s v="05 Oppland"/>
    <x v="4"/>
    <s v="0516"/>
    <s v="0516 Nord-Fron"/>
    <x v="70"/>
    <x v="1"/>
    <n v="7"/>
    <x v="1"/>
  </r>
  <r>
    <s v="05 Oppland"/>
    <x v="4"/>
    <s v="0516"/>
    <s v="0516 Nord-Fron"/>
    <x v="70"/>
    <x v="2"/>
    <n v="7"/>
    <x v="1"/>
  </r>
  <r>
    <s v="05 Oppland"/>
    <x v="4"/>
    <s v="0516"/>
    <s v="0516 Nord-Fron"/>
    <x v="70"/>
    <x v="3"/>
    <n v="9"/>
    <x v="1"/>
  </r>
  <r>
    <s v="05 Oppland"/>
    <x v="4"/>
    <s v="0516"/>
    <s v="0516 Nord-Fron"/>
    <x v="70"/>
    <x v="4"/>
    <n v="7"/>
    <x v="1"/>
  </r>
  <r>
    <s v="05 Oppland"/>
    <x v="4"/>
    <s v="0516"/>
    <s v="0516 Nord-Fron"/>
    <x v="70"/>
    <x v="5"/>
    <n v="5"/>
    <x v="1"/>
  </r>
  <r>
    <s v="05 Oppland"/>
    <x v="4"/>
    <s v="0516"/>
    <s v="0516 Nord-Fron"/>
    <x v="70"/>
    <x v="6"/>
    <n v="11"/>
    <x v="1"/>
  </r>
  <r>
    <s v="05 Oppland"/>
    <x v="4"/>
    <s v="0516"/>
    <s v="0516 Nord-Fron"/>
    <x v="70"/>
    <x v="7"/>
    <n v="11"/>
    <x v="1"/>
  </r>
  <r>
    <s v="05 Oppland"/>
    <x v="4"/>
    <s v="0516"/>
    <s v="0516 Nord-Fron"/>
    <x v="70"/>
    <x v="8"/>
    <n v="17"/>
    <x v="1"/>
  </r>
  <r>
    <s v="05 Oppland"/>
    <x v="4"/>
    <s v="0516"/>
    <s v="0516 Nord-Fron"/>
    <x v="70"/>
    <x v="9"/>
    <n v="19"/>
    <x v="1"/>
  </r>
  <r>
    <s v="05 Oppland"/>
    <x v="4"/>
    <s v="0516"/>
    <s v="0516 Nord-Fron"/>
    <x v="70"/>
    <x v="10"/>
    <n v="21"/>
    <x v="1"/>
  </r>
  <r>
    <s v="05 Oppland"/>
    <x v="4"/>
    <s v="0516"/>
    <s v="0516 Nord-Fron"/>
    <x v="70"/>
    <x v="11"/>
    <n v="20"/>
    <x v="1"/>
  </r>
  <r>
    <s v="05 Oppland"/>
    <x v="4"/>
    <s v="0516"/>
    <s v="0516 Nord-Fron"/>
    <x v="70"/>
    <x v="12"/>
    <n v="32"/>
    <x v="1"/>
  </r>
  <r>
    <s v="05 Oppland"/>
    <x v="4"/>
    <s v="0517"/>
    <s v="0517 Sel"/>
    <x v="71"/>
    <x v="0"/>
    <n v="14"/>
    <x v="1"/>
  </r>
  <r>
    <s v="05 Oppland"/>
    <x v="4"/>
    <s v="0517"/>
    <s v="0517 Sel"/>
    <x v="71"/>
    <x v="1"/>
    <n v="14"/>
    <x v="1"/>
  </r>
  <r>
    <s v="05 Oppland"/>
    <x v="4"/>
    <s v="0517"/>
    <s v="0517 Sel"/>
    <x v="71"/>
    <x v="2"/>
    <n v="14"/>
    <x v="1"/>
  </r>
  <r>
    <s v="05 Oppland"/>
    <x v="4"/>
    <s v="0517"/>
    <s v="0517 Sel"/>
    <x v="71"/>
    <x v="3"/>
    <n v="14"/>
    <x v="1"/>
  </r>
  <r>
    <s v="05 Oppland"/>
    <x v="4"/>
    <s v="0517"/>
    <s v="0517 Sel"/>
    <x v="71"/>
    <x v="4"/>
    <n v="10"/>
    <x v="1"/>
  </r>
  <r>
    <s v="05 Oppland"/>
    <x v="4"/>
    <s v="0517"/>
    <s v="0517 Sel"/>
    <x v="71"/>
    <x v="5"/>
    <n v="10"/>
    <x v="1"/>
  </r>
  <r>
    <s v="05 Oppland"/>
    <x v="4"/>
    <s v="0517"/>
    <s v="0517 Sel"/>
    <x v="71"/>
    <x v="6"/>
    <n v="9"/>
    <x v="1"/>
  </r>
  <r>
    <s v="05 Oppland"/>
    <x v="4"/>
    <s v="0517"/>
    <s v="0517 Sel"/>
    <x v="71"/>
    <x v="7"/>
    <n v="12"/>
    <x v="1"/>
  </r>
  <r>
    <s v="05 Oppland"/>
    <x v="4"/>
    <s v="0517"/>
    <s v="0517 Sel"/>
    <x v="71"/>
    <x v="8"/>
    <n v="15"/>
    <x v="1"/>
  </r>
  <r>
    <s v="05 Oppland"/>
    <x v="4"/>
    <s v="0517"/>
    <s v="0517 Sel"/>
    <x v="71"/>
    <x v="9"/>
    <n v="12"/>
    <x v="1"/>
  </r>
  <r>
    <s v="05 Oppland"/>
    <x v="4"/>
    <s v="0517"/>
    <s v="0517 Sel"/>
    <x v="71"/>
    <x v="10"/>
    <n v="8"/>
    <x v="1"/>
  </r>
  <r>
    <s v="05 Oppland"/>
    <x v="4"/>
    <s v="0517"/>
    <s v="0517 Sel"/>
    <x v="71"/>
    <x v="11"/>
    <n v="13"/>
    <x v="1"/>
  </r>
  <r>
    <s v="05 Oppland"/>
    <x v="4"/>
    <s v="0517"/>
    <s v="0517 Sel"/>
    <x v="71"/>
    <x v="12"/>
    <n v="13"/>
    <x v="1"/>
  </r>
  <r>
    <s v="05 Oppland"/>
    <x v="4"/>
    <s v="0519"/>
    <s v="0519 Sør-Fron"/>
    <x v="72"/>
    <x v="0"/>
    <n v="0"/>
    <x v="1"/>
  </r>
  <r>
    <s v="05 Oppland"/>
    <x v="4"/>
    <s v="0519"/>
    <s v="0519 Sør-Fron"/>
    <x v="72"/>
    <x v="1"/>
    <n v="2"/>
    <x v="1"/>
  </r>
  <r>
    <s v="05 Oppland"/>
    <x v="4"/>
    <s v="0519"/>
    <s v="0519 Sør-Fron"/>
    <x v="72"/>
    <x v="2"/>
    <n v="3"/>
    <x v="1"/>
  </r>
  <r>
    <s v="05 Oppland"/>
    <x v="4"/>
    <s v="0519"/>
    <s v="0519 Sør-Fron"/>
    <x v="72"/>
    <x v="3"/>
    <n v="4"/>
    <x v="1"/>
  </r>
  <r>
    <s v="05 Oppland"/>
    <x v="4"/>
    <s v="0519"/>
    <s v="0519 Sør-Fron"/>
    <x v="72"/>
    <x v="4"/>
    <n v="5"/>
    <x v="1"/>
  </r>
  <r>
    <s v="05 Oppland"/>
    <x v="4"/>
    <s v="0519"/>
    <s v="0519 Sør-Fron"/>
    <x v="72"/>
    <x v="5"/>
    <n v="4"/>
    <x v="1"/>
  </r>
  <r>
    <s v="05 Oppland"/>
    <x v="4"/>
    <s v="0519"/>
    <s v="0519 Sør-Fron"/>
    <x v="72"/>
    <x v="6"/>
    <n v="4"/>
    <x v="1"/>
  </r>
  <r>
    <s v="05 Oppland"/>
    <x v="4"/>
    <s v="0519"/>
    <s v="0519 Sør-Fron"/>
    <x v="72"/>
    <x v="7"/>
    <n v="5"/>
    <x v="1"/>
  </r>
  <r>
    <s v="05 Oppland"/>
    <x v="4"/>
    <s v="0519"/>
    <s v="0519 Sør-Fron"/>
    <x v="72"/>
    <x v="8"/>
    <n v="4"/>
    <x v="1"/>
  </r>
  <r>
    <s v="05 Oppland"/>
    <x v="4"/>
    <s v="0519"/>
    <s v="0519 Sør-Fron"/>
    <x v="72"/>
    <x v="9"/>
    <n v="8"/>
    <x v="1"/>
  </r>
  <r>
    <s v="05 Oppland"/>
    <x v="4"/>
    <s v="0519"/>
    <s v="0519 Sør-Fron"/>
    <x v="72"/>
    <x v="10"/>
    <n v="9"/>
    <x v="1"/>
  </r>
  <r>
    <s v="05 Oppland"/>
    <x v="4"/>
    <s v="0519"/>
    <s v="0519 Sør-Fron"/>
    <x v="72"/>
    <x v="11"/>
    <n v="9"/>
    <x v="1"/>
  </r>
  <r>
    <s v="05 Oppland"/>
    <x v="4"/>
    <s v="0519"/>
    <s v="0519 Sør-Fron"/>
    <x v="72"/>
    <x v="12"/>
    <n v="10"/>
    <x v="1"/>
  </r>
  <r>
    <s v="05 Oppland"/>
    <x v="4"/>
    <s v="0520"/>
    <s v="0520 Ringebu"/>
    <x v="73"/>
    <x v="0"/>
    <n v="18"/>
    <x v="1"/>
  </r>
  <r>
    <s v="05 Oppland"/>
    <x v="4"/>
    <s v="0520"/>
    <s v="0520 Ringebu"/>
    <x v="73"/>
    <x v="1"/>
    <n v="12"/>
    <x v="1"/>
  </r>
  <r>
    <s v="05 Oppland"/>
    <x v="4"/>
    <s v="0520"/>
    <s v="0520 Ringebu"/>
    <x v="73"/>
    <x v="2"/>
    <n v="14"/>
    <x v="1"/>
  </r>
  <r>
    <s v="05 Oppland"/>
    <x v="4"/>
    <s v="0520"/>
    <s v="0520 Ringebu"/>
    <x v="73"/>
    <x v="3"/>
    <n v="17"/>
    <x v="1"/>
  </r>
  <r>
    <s v="05 Oppland"/>
    <x v="4"/>
    <s v="0520"/>
    <s v="0520 Ringebu"/>
    <x v="73"/>
    <x v="4"/>
    <n v="18"/>
    <x v="1"/>
  </r>
  <r>
    <s v="05 Oppland"/>
    <x v="4"/>
    <s v="0520"/>
    <s v="0520 Ringebu"/>
    <x v="73"/>
    <x v="5"/>
    <n v="14"/>
    <x v="1"/>
  </r>
  <r>
    <s v="05 Oppland"/>
    <x v="4"/>
    <s v="0520"/>
    <s v="0520 Ringebu"/>
    <x v="73"/>
    <x v="6"/>
    <n v="18"/>
    <x v="1"/>
  </r>
  <r>
    <s v="05 Oppland"/>
    <x v="4"/>
    <s v="0520"/>
    <s v="0520 Ringebu"/>
    <x v="73"/>
    <x v="7"/>
    <n v="19"/>
    <x v="1"/>
  </r>
  <r>
    <s v="05 Oppland"/>
    <x v="4"/>
    <s v="0520"/>
    <s v="0520 Ringebu"/>
    <x v="73"/>
    <x v="8"/>
    <n v="16"/>
    <x v="1"/>
  </r>
  <r>
    <s v="05 Oppland"/>
    <x v="4"/>
    <s v="0520"/>
    <s v="0520 Ringebu"/>
    <x v="73"/>
    <x v="9"/>
    <n v="15"/>
    <x v="1"/>
  </r>
  <r>
    <s v="05 Oppland"/>
    <x v="4"/>
    <s v="0520"/>
    <s v="0520 Ringebu"/>
    <x v="73"/>
    <x v="10"/>
    <n v="15"/>
    <x v="1"/>
  </r>
  <r>
    <s v="05 Oppland"/>
    <x v="4"/>
    <s v="0520"/>
    <s v="0520 Ringebu"/>
    <x v="73"/>
    <x v="11"/>
    <n v="14"/>
    <x v="1"/>
  </r>
  <r>
    <s v="05 Oppland"/>
    <x v="4"/>
    <s v="0520"/>
    <s v="0520 Ringebu"/>
    <x v="73"/>
    <x v="12"/>
    <n v="14"/>
    <x v="1"/>
  </r>
  <r>
    <s v="05 Oppland"/>
    <x v="4"/>
    <s v="0521"/>
    <s v="0521 Øyer"/>
    <x v="74"/>
    <x v="0"/>
    <n v="23"/>
    <x v="1"/>
  </r>
  <r>
    <s v="05 Oppland"/>
    <x v="4"/>
    <s v="0521"/>
    <s v="0521 Øyer"/>
    <x v="74"/>
    <x v="1"/>
    <n v="23"/>
    <x v="1"/>
  </r>
  <r>
    <s v="05 Oppland"/>
    <x v="4"/>
    <s v="0521"/>
    <s v="0521 Øyer"/>
    <x v="74"/>
    <x v="2"/>
    <n v="26"/>
    <x v="1"/>
  </r>
  <r>
    <s v="05 Oppland"/>
    <x v="4"/>
    <s v="0521"/>
    <s v="0521 Øyer"/>
    <x v="74"/>
    <x v="3"/>
    <n v="17"/>
    <x v="1"/>
  </r>
  <r>
    <s v="05 Oppland"/>
    <x v="4"/>
    <s v="0521"/>
    <s v="0521 Øyer"/>
    <x v="74"/>
    <x v="4"/>
    <n v="22"/>
    <x v="1"/>
  </r>
  <r>
    <s v="05 Oppland"/>
    <x v="4"/>
    <s v="0521"/>
    <s v="0521 Øyer"/>
    <x v="74"/>
    <x v="5"/>
    <n v="14"/>
    <x v="1"/>
  </r>
  <r>
    <s v="05 Oppland"/>
    <x v="4"/>
    <s v="0521"/>
    <s v="0521 Øyer"/>
    <x v="74"/>
    <x v="6"/>
    <n v="14"/>
    <x v="1"/>
  </r>
  <r>
    <s v="05 Oppland"/>
    <x v="4"/>
    <s v="0521"/>
    <s v="0521 Øyer"/>
    <x v="74"/>
    <x v="7"/>
    <n v="16"/>
    <x v="1"/>
  </r>
  <r>
    <s v="05 Oppland"/>
    <x v="4"/>
    <s v="0521"/>
    <s v="0521 Øyer"/>
    <x v="74"/>
    <x v="8"/>
    <n v="18"/>
    <x v="1"/>
  </r>
  <r>
    <s v="05 Oppland"/>
    <x v="4"/>
    <s v="0521"/>
    <s v="0521 Øyer"/>
    <x v="74"/>
    <x v="9"/>
    <n v="22"/>
    <x v="1"/>
  </r>
  <r>
    <s v="05 Oppland"/>
    <x v="4"/>
    <s v="0521"/>
    <s v="0521 Øyer"/>
    <x v="74"/>
    <x v="10"/>
    <n v="19"/>
    <x v="1"/>
  </r>
  <r>
    <s v="05 Oppland"/>
    <x v="4"/>
    <s v="0521"/>
    <s v="0521 Øyer"/>
    <x v="74"/>
    <x v="11"/>
    <n v="22"/>
    <x v="1"/>
  </r>
  <r>
    <s v="05 Oppland"/>
    <x v="4"/>
    <s v="0521"/>
    <s v="0521 Øyer"/>
    <x v="74"/>
    <x v="12"/>
    <n v="23"/>
    <x v="1"/>
  </r>
  <r>
    <s v="05 Oppland"/>
    <x v="4"/>
    <s v="0522"/>
    <s v="0522 Gausdal"/>
    <x v="75"/>
    <x v="0"/>
    <n v="33"/>
    <x v="1"/>
  </r>
  <r>
    <s v="05 Oppland"/>
    <x v="4"/>
    <s v="0522"/>
    <s v="0522 Gausdal"/>
    <x v="75"/>
    <x v="1"/>
    <n v="35"/>
    <x v="1"/>
  </r>
  <r>
    <s v="05 Oppland"/>
    <x v="4"/>
    <s v="0522"/>
    <s v="0522 Gausdal"/>
    <x v="75"/>
    <x v="2"/>
    <n v="29"/>
    <x v="1"/>
  </r>
  <r>
    <s v="05 Oppland"/>
    <x v="4"/>
    <s v="0522"/>
    <s v="0522 Gausdal"/>
    <x v="75"/>
    <x v="3"/>
    <n v="30"/>
    <x v="1"/>
  </r>
  <r>
    <s v="05 Oppland"/>
    <x v="4"/>
    <s v="0522"/>
    <s v="0522 Gausdal"/>
    <x v="75"/>
    <x v="4"/>
    <n v="25"/>
    <x v="1"/>
  </r>
  <r>
    <s v="05 Oppland"/>
    <x v="4"/>
    <s v="0522"/>
    <s v="0522 Gausdal"/>
    <x v="75"/>
    <x v="5"/>
    <n v="28"/>
    <x v="1"/>
  </r>
  <r>
    <s v="05 Oppland"/>
    <x v="4"/>
    <s v="0522"/>
    <s v="0522 Gausdal"/>
    <x v="75"/>
    <x v="6"/>
    <n v="32"/>
    <x v="1"/>
  </r>
  <r>
    <s v="05 Oppland"/>
    <x v="4"/>
    <s v="0522"/>
    <s v="0522 Gausdal"/>
    <x v="75"/>
    <x v="7"/>
    <n v="25"/>
    <x v="1"/>
  </r>
  <r>
    <s v="05 Oppland"/>
    <x v="4"/>
    <s v="0522"/>
    <s v="0522 Gausdal"/>
    <x v="75"/>
    <x v="8"/>
    <n v="32"/>
    <x v="1"/>
  </r>
  <r>
    <s v="05 Oppland"/>
    <x v="4"/>
    <s v="0522"/>
    <s v="0522 Gausdal"/>
    <x v="75"/>
    <x v="9"/>
    <n v="30"/>
    <x v="1"/>
  </r>
  <r>
    <s v="05 Oppland"/>
    <x v="4"/>
    <s v="0522"/>
    <s v="0522 Gausdal"/>
    <x v="75"/>
    <x v="10"/>
    <n v="26"/>
    <x v="1"/>
  </r>
  <r>
    <s v="05 Oppland"/>
    <x v="4"/>
    <s v="0522"/>
    <s v="0522 Gausdal"/>
    <x v="75"/>
    <x v="11"/>
    <n v="23"/>
    <x v="1"/>
  </r>
  <r>
    <s v="05 Oppland"/>
    <x v="4"/>
    <s v="0522"/>
    <s v="0522 Gausdal"/>
    <x v="75"/>
    <x v="12"/>
    <n v="31"/>
    <x v="1"/>
  </r>
  <r>
    <s v="05 Oppland"/>
    <x v="4"/>
    <s v="0528"/>
    <s v="0528 Østre Toten"/>
    <x v="76"/>
    <x v="0"/>
    <n v="39"/>
    <x v="1"/>
  </r>
  <r>
    <s v="05 Oppland"/>
    <x v="4"/>
    <s v="0528"/>
    <s v="0528 Østre Toten"/>
    <x v="76"/>
    <x v="1"/>
    <n v="38"/>
    <x v="1"/>
  </r>
  <r>
    <s v="05 Oppland"/>
    <x v="4"/>
    <s v="0528"/>
    <s v="0528 Østre Toten"/>
    <x v="76"/>
    <x v="2"/>
    <n v="40"/>
    <x v="1"/>
  </r>
  <r>
    <s v="05 Oppland"/>
    <x v="4"/>
    <s v="0528"/>
    <s v="0528 Østre Toten"/>
    <x v="76"/>
    <x v="3"/>
    <n v="38"/>
    <x v="1"/>
  </r>
  <r>
    <s v="05 Oppland"/>
    <x v="4"/>
    <s v="0528"/>
    <s v="0528 Østre Toten"/>
    <x v="76"/>
    <x v="4"/>
    <n v="35"/>
    <x v="1"/>
  </r>
  <r>
    <s v="05 Oppland"/>
    <x v="4"/>
    <s v="0528"/>
    <s v="0528 Østre Toten"/>
    <x v="76"/>
    <x v="5"/>
    <n v="39"/>
    <x v="1"/>
  </r>
  <r>
    <s v="05 Oppland"/>
    <x v="4"/>
    <s v="0528"/>
    <s v="0528 Østre Toten"/>
    <x v="76"/>
    <x v="6"/>
    <n v="43"/>
    <x v="1"/>
  </r>
  <r>
    <s v="05 Oppland"/>
    <x v="4"/>
    <s v="0528"/>
    <s v="0528 Østre Toten"/>
    <x v="76"/>
    <x v="7"/>
    <n v="43"/>
    <x v="1"/>
  </r>
  <r>
    <s v="05 Oppland"/>
    <x v="4"/>
    <s v="0528"/>
    <s v="0528 Østre Toten"/>
    <x v="76"/>
    <x v="8"/>
    <n v="44"/>
    <x v="1"/>
  </r>
  <r>
    <s v="05 Oppland"/>
    <x v="4"/>
    <s v="0528"/>
    <s v="0528 Østre Toten"/>
    <x v="76"/>
    <x v="9"/>
    <n v="41"/>
    <x v="1"/>
  </r>
  <r>
    <s v="05 Oppland"/>
    <x v="4"/>
    <s v="0528"/>
    <s v="0528 Østre Toten"/>
    <x v="76"/>
    <x v="10"/>
    <n v="41"/>
    <x v="1"/>
  </r>
  <r>
    <s v="05 Oppland"/>
    <x v="4"/>
    <s v="0528"/>
    <s v="0528 Østre Toten"/>
    <x v="76"/>
    <x v="11"/>
    <n v="35"/>
    <x v="1"/>
  </r>
  <r>
    <s v="05 Oppland"/>
    <x v="4"/>
    <s v="0528"/>
    <s v="0528 Østre Toten"/>
    <x v="76"/>
    <x v="12"/>
    <n v="40"/>
    <x v="1"/>
  </r>
  <r>
    <s v="05 Oppland"/>
    <x v="4"/>
    <s v="0529"/>
    <s v="0529 Vestre Toten"/>
    <x v="77"/>
    <x v="0"/>
    <n v="18"/>
    <x v="1"/>
  </r>
  <r>
    <s v="05 Oppland"/>
    <x v="4"/>
    <s v="0529"/>
    <s v="0529 Vestre Toten"/>
    <x v="77"/>
    <x v="1"/>
    <n v="16"/>
    <x v="1"/>
  </r>
  <r>
    <s v="05 Oppland"/>
    <x v="4"/>
    <s v="0529"/>
    <s v="0529 Vestre Toten"/>
    <x v="77"/>
    <x v="2"/>
    <n v="16"/>
    <x v="1"/>
  </r>
  <r>
    <s v="05 Oppland"/>
    <x v="4"/>
    <s v="0529"/>
    <s v="0529 Vestre Toten"/>
    <x v="77"/>
    <x v="3"/>
    <n v="22"/>
    <x v="1"/>
  </r>
  <r>
    <s v="05 Oppland"/>
    <x v="4"/>
    <s v="0529"/>
    <s v="0529 Vestre Toten"/>
    <x v="77"/>
    <x v="4"/>
    <n v="22"/>
    <x v="1"/>
  </r>
  <r>
    <s v="05 Oppland"/>
    <x v="4"/>
    <s v="0529"/>
    <s v="0529 Vestre Toten"/>
    <x v="77"/>
    <x v="5"/>
    <n v="19"/>
    <x v="1"/>
  </r>
  <r>
    <s v="05 Oppland"/>
    <x v="4"/>
    <s v="0529"/>
    <s v="0529 Vestre Toten"/>
    <x v="77"/>
    <x v="6"/>
    <n v="25"/>
    <x v="1"/>
  </r>
  <r>
    <s v="05 Oppland"/>
    <x v="4"/>
    <s v="0529"/>
    <s v="0529 Vestre Toten"/>
    <x v="77"/>
    <x v="7"/>
    <n v="24"/>
    <x v="1"/>
  </r>
  <r>
    <s v="05 Oppland"/>
    <x v="4"/>
    <s v="0529"/>
    <s v="0529 Vestre Toten"/>
    <x v="77"/>
    <x v="8"/>
    <n v="32"/>
    <x v="1"/>
  </r>
  <r>
    <s v="05 Oppland"/>
    <x v="4"/>
    <s v="0529"/>
    <s v="0529 Vestre Toten"/>
    <x v="77"/>
    <x v="9"/>
    <n v="33"/>
    <x v="1"/>
  </r>
  <r>
    <s v="05 Oppland"/>
    <x v="4"/>
    <s v="0529"/>
    <s v="0529 Vestre Toten"/>
    <x v="77"/>
    <x v="10"/>
    <n v="34"/>
    <x v="1"/>
  </r>
  <r>
    <s v="05 Oppland"/>
    <x v="4"/>
    <s v="0529"/>
    <s v="0529 Vestre Toten"/>
    <x v="77"/>
    <x v="11"/>
    <n v="22"/>
    <x v="1"/>
  </r>
  <r>
    <s v="05 Oppland"/>
    <x v="4"/>
    <s v="0529"/>
    <s v="0529 Vestre Toten"/>
    <x v="77"/>
    <x v="12"/>
    <n v="37"/>
    <x v="1"/>
  </r>
  <r>
    <s v="05 Oppland"/>
    <x v="4"/>
    <s v="0532"/>
    <s v="0532 Jevnaker"/>
    <x v="78"/>
    <x v="0"/>
    <n v="19"/>
    <x v="1"/>
  </r>
  <r>
    <s v="05 Oppland"/>
    <x v="4"/>
    <s v="0532"/>
    <s v="0532 Jevnaker"/>
    <x v="78"/>
    <x v="1"/>
    <n v="19"/>
    <x v="1"/>
  </r>
  <r>
    <s v="05 Oppland"/>
    <x v="4"/>
    <s v="0532"/>
    <s v="0532 Jevnaker"/>
    <x v="78"/>
    <x v="2"/>
    <n v="14"/>
    <x v="1"/>
  </r>
  <r>
    <s v="05 Oppland"/>
    <x v="4"/>
    <s v="0532"/>
    <s v="0532 Jevnaker"/>
    <x v="78"/>
    <x v="3"/>
    <n v="15"/>
    <x v="1"/>
  </r>
  <r>
    <s v="05 Oppland"/>
    <x v="4"/>
    <s v="0532"/>
    <s v="0532 Jevnaker"/>
    <x v="78"/>
    <x v="4"/>
    <n v="17"/>
    <x v="1"/>
  </r>
  <r>
    <s v="05 Oppland"/>
    <x v="4"/>
    <s v="0532"/>
    <s v="0532 Jevnaker"/>
    <x v="78"/>
    <x v="5"/>
    <n v="20"/>
    <x v="1"/>
  </r>
  <r>
    <s v="05 Oppland"/>
    <x v="4"/>
    <s v="0532"/>
    <s v="0532 Jevnaker"/>
    <x v="78"/>
    <x v="6"/>
    <n v="17"/>
    <x v="1"/>
  </r>
  <r>
    <s v="05 Oppland"/>
    <x v="4"/>
    <s v="0532"/>
    <s v="0532 Jevnaker"/>
    <x v="78"/>
    <x v="7"/>
    <n v="16"/>
    <x v="1"/>
  </r>
  <r>
    <s v="05 Oppland"/>
    <x v="4"/>
    <s v="0532"/>
    <s v="0532 Jevnaker"/>
    <x v="78"/>
    <x v="8"/>
    <n v="18"/>
    <x v="1"/>
  </r>
  <r>
    <s v="05 Oppland"/>
    <x v="4"/>
    <s v="0532"/>
    <s v="0532 Jevnaker"/>
    <x v="78"/>
    <x v="9"/>
    <n v="15"/>
    <x v="1"/>
  </r>
  <r>
    <s v="05 Oppland"/>
    <x v="4"/>
    <s v="0532"/>
    <s v="0532 Jevnaker"/>
    <x v="78"/>
    <x v="10"/>
    <n v="23"/>
    <x v="1"/>
  </r>
  <r>
    <s v="05 Oppland"/>
    <x v="4"/>
    <s v="0532"/>
    <s v="0532 Jevnaker"/>
    <x v="78"/>
    <x v="11"/>
    <n v="21"/>
    <x v="1"/>
  </r>
  <r>
    <s v="05 Oppland"/>
    <x v="4"/>
    <s v="0532"/>
    <s v="0532 Jevnaker"/>
    <x v="78"/>
    <x v="12"/>
    <n v="26"/>
    <x v="1"/>
  </r>
  <r>
    <s v="05 Oppland"/>
    <x v="4"/>
    <s v="0533"/>
    <s v="0533 Lunner"/>
    <x v="79"/>
    <x v="0"/>
    <n v="9"/>
    <x v="1"/>
  </r>
  <r>
    <s v="05 Oppland"/>
    <x v="4"/>
    <s v="0533"/>
    <s v="0533 Lunner"/>
    <x v="79"/>
    <x v="1"/>
    <n v="9"/>
    <x v="1"/>
  </r>
  <r>
    <s v="05 Oppland"/>
    <x v="4"/>
    <s v="0533"/>
    <s v="0533 Lunner"/>
    <x v="79"/>
    <x v="2"/>
    <n v="15"/>
    <x v="1"/>
  </r>
  <r>
    <s v="05 Oppland"/>
    <x v="4"/>
    <s v="0533"/>
    <s v="0533 Lunner"/>
    <x v="79"/>
    <x v="3"/>
    <n v="12"/>
    <x v="1"/>
  </r>
  <r>
    <s v="05 Oppland"/>
    <x v="4"/>
    <s v="0533"/>
    <s v="0533 Lunner"/>
    <x v="79"/>
    <x v="4"/>
    <n v="17"/>
    <x v="1"/>
  </r>
  <r>
    <s v="05 Oppland"/>
    <x v="4"/>
    <s v="0533"/>
    <s v="0533 Lunner"/>
    <x v="79"/>
    <x v="5"/>
    <n v="17"/>
    <x v="1"/>
  </r>
  <r>
    <s v="05 Oppland"/>
    <x v="4"/>
    <s v="0533"/>
    <s v="0533 Lunner"/>
    <x v="79"/>
    <x v="6"/>
    <n v="19"/>
    <x v="1"/>
  </r>
  <r>
    <s v="05 Oppland"/>
    <x v="4"/>
    <s v="0533"/>
    <s v="0533 Lunner"/>
    <x v="79"/>
    <x v="7"/>
    <n v="16"/>
    <x v="1"/>
  </r>
  <r>
    <s v="05 Oppland"/>
    <x v="4"/>
    <s v="0533"/>
    <s v="0533 Lunner"/>
    <x v="79"/>
    <x v="8"/>
    <n v="15"/>
    <x v="1"/>
  </r>
  <r>
    <s v="05 Oppland"/>
    <x v="4"/>
    <s v="0533"/>
    <s v="0533 Lunner"/>
    <x v="79"/>
    <x v="9"/>
    <n v="14"/>
    <x v="1"/>
  </r>
  <r>
    <s v="05 Oppland"/>
    <x v="4"/>
    <s v="0533"/>
    <s v="0533 Lunner"/>
    <x v="79"/>
    <x v="10"/>
    <n v="15"/>
    <x v="1"/>
  </r>
  <r>
    <s v="05 Oppland"/>
    <x v="4"/>
    <s v="0533"/>
    <s v="0533 Lunner"/>
    <x v="79"/>
    <x v="11"/>
    <n v="14"/>
    <x v="1"/>
  </r>
  <r>
    <s v="05 Oppland"/>
    <x v="4"/>
    <s v="0533"/>
    <s v="0533 Lunner"/>
    <x v="79"/>
    <x v="12"/>
    <n v="17"/>
    <x v="1"/>
  </r>
  <r>
    <s v="05 Oppland"/>
    <x v="4"/>
    <s v="0534"/>
    <s v="0534 Gran"/>
    <x v="80"/>
    <x v="0"/>
    <n v="72"/>
    <x v="1"/>
  </r>
  <r>
    <s v="05 Oppland"/>
    <x v="4"/>
    <s v="0534"/>
    <s v="0534 Gran"/>
    <x v="80"/>
    <x v="1"/>
    <n v="66"/>
    <x v="1"/>
  </r>
  <r>
    <s v="05 Oppland"/>
    <x v="4"/>
    <s v="0534"/>
    <s v="0534 Gran"/>
    <x v="80"/>
    <x v="2"/>
    <n v="60"/>
    <x v="1"/>
  </r>
  <r>
    <s v="05 Oppland"/>
    <x v="4"/>
    <s v="0534"/>
    <s v="0534 Gran"/>
    <x v="80"/>
    <x v="3"/>
    <n v="57"/>
    <x v="1"/>
  </r>
  <r>
    <s v="05 Oppland"/>
    <x v="4"/>
    <s v="0534"/>
    <s v="0534 Gran"/>
    <x v="80"/>
    <x v="4"/>
    <n v="67"/>
    <x v="1"/>
  </r>
  <r>
    <s v="05 Oppland"/>
    <x v="4"/>
    <s v="0534"/>
    <s v="0534 Gran"/>
    <x v="80"/>
    <x v="5"/>
    <n v="55"/>
    <x v="1"/>
  </r>
  <r>
    <s v="05 Oppland"/>
    <x v="4"/>
    <s v="0534"/>
    <s v="0534 Gran"/>
    <x v="80"/>
    <x v="6"/>
    <n v="62"/>
    <x v="1"/>
  </r>
  <r>
    <s v="05 Oppland"/>
    <x v="4"/>
    <s v="0534"/>
    <s v="0534 Gran"/>
    <x v="80"/>
    <x v="7"/>
    <n v="79"/>
    <x v="1"/>
  </r>
  <r>
    <s v="05 Oppland"/>
    <x v="4"/>
    <s v="0534"/>
    <s v="0534 Gran"/>
    <x v="80"/>
    <x v="8"/>
    <n v="85"/>
    <x v="1"/>
  </r>
  <r>
    <s v="05 Oppland"/>
    <x v="4"/>
    <s v="0534"/>
    <s v="0534 Gran"/>
    <x v="80"/>
    <x v="9"/>
    <n v="82"/>
    <x v="1"/>
  </r>
  <r>
    <s v="05 Oppland"/>
    <x v="4"/>
    <s v="0534"/>
    <s v="0534 Gran"/>
    <x v="80"/>
    <x v="10"/>
    <n v="74"/>
    <x v="1"/>
  </r>
  <r>
    <s v="05 Oppland"/>
    <x v="4"/>
    <s v="0534"/>
    <s v="0534 Gran"/>
    <x v="80"/>
    <x v="11"/>
    <n v="75"/>
    <x v="1"/>
  </r>
  <r>
    <s v="05 Oppland"/>
    <x v="4"/>
    <s v="0534"/>
    <s v="0534 Gran"/>
    <x v="80"/>
    <x v="12"/>
    <n v="81"/>
    <x v="1"/>
  </r>
  <r>
    <s v="05 Oppland"/>
    <x v="4"/>
    <s v="0536"/>
    <s v="0536 Søndre Land"/>
    <x v="81"/>
    <x v="0"/>
    <n v="62"/>
    <x v="1"/>
  </r>
  <r>
    <s v="05 Oppland"/>
    <x v="4"/>
    <s v="0536"/>
    <s v="0536 Søndre Land"/>
    <x v="81"/>
    <x v="1"/>
    <n v="59"/>
    <x v="1"/>
  </r>
  <r>
    <s v="05 Oppland"/>
    <x v="4"/>
    <s v="0536"/>
    <s v="0536 Søndre Land"/>
    <x v="81"/>
    <x v="2"/>
    <n v="60"/>
    <x v="1"/>
  </r>
  <r>
    <s v="05 Oppland"/>
    <x v="4"/>
    <s v="0536"/>
    <s v="0536 Søndre Land"/>
    <x v="81"/>
    <x v="3"/>
    <n v="56"/>
    <x v="1"/>
  </r>
  <r>
    <s v="05 Oppland"/>
    <x v="4"/>
    <s v="0536"/>
    <s v="0536 Søndre Land"/>
    <x v="81"/>
    <x v="4"/>
    <n v="60"/>
    <x v="1"/>
  </r>
  <r>
    <s v="05 Oppland"/>
    <x v="4"/>
    <s v="0536"/>
    <s v="0536 Søndre Land"/>
    <x v="81"/>
    <x v="5"/>
    <n v="58"/>
    <x v="1"/>
  </r>
  <r>
    <s v="05 Oppland"/>
    <x v="4"/>
    <s v="0536"/>
    <s v="0536 Søndre Land"/>
    <x v="81"/>
    <x v="6"/>
    <n v="64"/>
    <x v="1"/>
  </r>
  <r>
    <s v="05 Oppland"/>
    <x v="4"/>
    <s v="0536"/>
    <s v="0536 Søndre Land"/>
    <x v="81"/>
    <x v="7"/>
    <n v="58"/>
    <x v="1"/>
  </r>
  <r>
    <s v="05 Oppland"/>
    <x v="4"/>
    <s v="0536"/>
    <s v="0536 Søndre Land"/>
    <x v="81"/>
    <x v="8"/>
    <n v="54"/>
    <x v="1"/>
  </r>
  <r>
    <s v="05 Oppland"/>
    <x v="4"/>
    <s v="0536"/>
    <s v="0536 Søndre Land"/>
    <x v="81"/>
    <x v="9"/>
    <n v="43"/>
    <x v="1"/>
  </r>
  <r>
    <s v="05 Oppland"/>
    <x v="4"/>
    <s v="0536"/>
    <s v="0536 Søndre Land"/>
    <x v="81"/>
    <x v="10"/>
    <n v="49"/>
    <x v="1"/>
  </r>
  <r>
    <s v="05 Oppland"/>
    <x v="4"/>
    <s v="0536"/>
    <s v="0536 Søndre Land"/>
    <x v="81"/>
    <x v="11"/>
    <n v="39"/>
    <x v="1"/>
  </r>
  <r>
    <s v="05 Oppland"/>
    <x v="4"/>
    <s v="0536"/>
    <s v="0536 Søndre Land"/>
    <x v="81"/>
    <x v="12"/>
    <n v="40"/>
    <x v="1"/>
  </r>
  <r>
    <s v="05 Oppland"/>
    <x v="4"/>
    <s v="0538"/>
    <s v="0538 Nordre Land"/>
    <x v="82"/>
    <x v="0"/>
    <n v="53"/>
    <x v="1"/>
  </r>
  <r>
    <s v="05 Oppland"/>
    <x v="4"/>
    <s v="0538"/>
    <s v="0538 Nordre Land"/>
    <x v="82"/>
    <x v="1"/>
    <n v="46"/>
    <x v="1"/>
  </r>
  <r>
    <s v="05 Oppland"/>
    <x v="4"/>
    <s v="0538"/>
    <s v="0538 Nordre Land"/>
    <x v="82"/>
    <x v="2"/>
    <n v="47"/>
    <x v="1"/>
  </r>
  <r>
    <s v="05 Oppland"/>
    <x v="4"/>
    <s v="0538"/>
    <s v="0538 Nordre Land"/>
    <x v="82"/>
    <x v="3"/>
    <n v="51"/>
    <x v="1"/>
  </r>
  <r>
    <s v="05 Oppland"/>
    <x v="4"/>
    <s v="0538"/>
    <s v="0538 Nordre Land"/>
    <x v="82"/>
    <x v="4"/>
    <n v="47"/>
    <x v="1"/>
  </r>
  <r>
    <s v="05 Oppland"/>
    <x v="4"/>
    <s v="0538"/>
    <s v="0538 Nordre Land"/>
    <x v="82"/>
    <x v="5"/>
    <n v="57"/>
    <x v="1"/>
  </r>
  <r>
    <s v="05 Oppland"/>
    <x v="4"/>
    <s v="0538"/>
    <s v="0538 Nordre Land"/>
    <x v="82"/>
    <x v="6"/>
    <n v="71"/>
    <x v="1"/>
  </r>
  <r>
    <s v="05 Oppland"/>
    <x v="4"/>
    <s v="0538"/>
    <s v="0538 Nordre Land"/>
    <x v="82"/>
    <x v="7"/>
    <n v="67"/>
    <x v="1"/>
  </r>
  <r>
    <s v="05 Oppland"/>
    <x v="4"/>
    <s v="0538"/>
    <s v="0538 Nordre Land"/>
    <x v="82"/>
    <x v="8"/>
    <n v="73"/>
    <x v="1"/>
  </r>
  <r>
    <s v="05 Oppland"/>
    <x v="4"/>
    <s v="0538"/>
    <s v="0538 Nordre Land"/>
    <x v="82"/>
    <x v="9"/>
    <n v="65"/>
    <x v="1"/>
  </r>
  <r>
    <s v="05 Oppland"/>
    <x v="4"/>
    <s v="0538"/>
    <s v="0538 Nordre Land"/>
    <x v="82"/>
    <x v="10"/>
    <n v="57"/>
    <x v="1"/>
  </r>
  <r>
    <s v="05 Oppland"/>
    <x v="4"/>
    <s v="0538"/>
    <s v="0538 Nordre Land"/>
    <x v="82"/>
    <x v="11"/>
    <n v="58"/>
    <x v="1"/>
  </r>
  <r>
    <s v="05 Oppland"/>
    <x v="4"/>
    <s v="0538"/>
    <s v="0538 Nordre Land"/>
    <x v="82"/>
    <x v="12"/>
    <n v="55"/>
    <x v="1"/>
  </r>
  <r>
    <s v="05 Oppland"/>
    <x v="4"/>
    <s v="0540"/>
    <s v="0540 Sør-Aurdal"/>
    <x v="83"/>
    <x v="0"/>
    <n v="61"/>
    <x v="1"/>
  </r>
  <r>
    <s v="05 Oppland"/>
    <x v="4"/>
    <s v="0540"/>
    <s v="0540 Sør-Aurdal"/>
    <x v="83"/>
    <x v="1"/>
    <n v="68"/>
    <x v="1"/>
  </r>
  <r>
    <s v="05 Oppland"/>
    <x v="4"/>
    <s v="0540"/>
    <s v="0540 Sør-Aurdal"/>
    <x v="83"/>
    <x v="2"/>
    <n v="67"/>
    <x v="1"/>
  </r>
  <r>
    <s v="05 Oppland"/>
    <x v="4"/>
    <s v="0540"/>
    <s v="0540 Sør-Aurdal"/>
    <x v="83"/>
    <x v="3"/>
    <n v="64"/>
    <x v="1"/>
  </r>
  <r>
    <s v="05 Oppland"/>
    <x v="4"/>
    <s v="0540"/>
    <s v="0540 Sør-Aurdal"/>
    <x v="83"/>
    <x v="4"/>
    <n v="58"/>
    <x v="1"/>
  </r>
  <r>
    <s v="05 Oppland"/>
    <x v="4"/>
    <s v="0540"/>
    <s v="0540 Sør-Aurdal"/>
    <x v="83"/>
    <x v="5"/>
    <n v="63"/>
    <x v="1"/>
  </r>
  <r>
    <s v="05 Oppland"/>
    <x v="4"/>
    <s v="0540"/>
    <s v="0540 Sør-Aurdal"/>
    <x v="83"/>
    <x v="6"/>
    <n v="80"/>
    <x v="1"/>
  </r>
  <r>
    <s v="05 Oppland"/>
    <x v="4"/>
    <s v="0540"/>
    <s v="0540 Sør-Aurdal"/>
    <x v="83"/>
    <x v="7"/>
    <n v="72"/>
    <x v="1"/>
  </r>
  <r>
    <s v="05 Oppland"/>
    <x v="4"/>
    <s v="0540"/>
    <s v="0540 Sør-Aurdal"/>
    <x v="83"/>
    <x v="8"/>
    <n v="79"/>
    <x v="1"/>
  </r>
  <r>
    <s v="05 Oppland"/>
    <x v="4"/>
    <s v="0540"/>
    <s v="0540 Sør-Aurdal"/>
    <x v="83"/>
    <x v="9"/>
    <n v="74"/>
    <x v="1"/>
  </r>
  <r>
    <s v="05 Oppland"/>
    <x v="4"/>
    <s v="0540"/>
    <s v="0540 Sør-Aurdal"/>
    <x v="83"/>
    <x v="10"/>
    <n v="62"/>
    <x v="1"/>
  </r>
  <r>
    <s v="05 Oppland"/>
    <x v="4"/>
    <s v="0540"/>
    <s v="0540 Sør-Aurdal"/>
    <x v="83"/>
    <x v="11"/>
    <n v="59"/>
    <x v="1"/>
  </r>
  <r>
    <s v="05 Oppland"/>
    <x v="4"/>
    <s v="0540"/>
    <s v="0540 Sør-Aurdal"/>
    <x v="83"/>
    <x v="12"/>
    <n v="78"/>
    <x v="1"/>
  </r>
  <r>
    <s v="05 Oppland"/>
    <x v="4"/>
    <s v="0541"/>
    <s v="0541 Etnedal"/>
    <x v="84"/>
    <x v="0"/>
    <n v="22"/>
    <x v="1"/>
  </r>
  <r>
    <s v="05 Oppland"/>
    <x v="4"/>
    <s v="0541"/>
    <s v="0541 Etnedal"/>
    <x v="84"/>
    <x v="1"/>
    <n v="26"/>
    <x v="1"/>
  </r>
  <r>
    <s v="05 Oppland"/>
    <x v="4"/>
    <s v="0541"/>
    <s v="0541 Etnedal"/>
    <x v="84"/>
    <x v="2"/>
    <n v="20"/>
    <x v="1"/>
  </r>
  <r>
    <s v="05 Oppland"/>
    <x v="4"/>
    <s v="0541"/>
    <s v="0541 Etnedal"/>
    <x v="84"/>
    <x v="3"/>
    <n v="22"/>
    <x v="1"/>
  </r>
  <r>
    <s v="05 Oppland"/>
    <x v="4"/>
    <s v="0541"/>
    <s v="0541 Etnedal"/>
    <x v="84"/>
    <x v="4"/>
    <n v="20"/>
    <x v="1"/>
  </r>
  <r>
    <s v="05 Oppland"/>
    <x v="4"/>
    <s v="0541"/>
    <s v="0541 Etnedal"/>
    <x v="84"/>
    <x v="5"/>
    <n v="21"/>
    <x v="1"/>
  </r>
  <r>
    <s v="05 Oppland"/>
    <x v="4"/>
    <s v="0541"/>
    <s v="0541 Etnedal"/>
    <x v="84"/>
    <x v="6"/>
    <n v="20"/>
    <x v="1"/>
  </r>
  <r>
    <s v="05 Oppland"/>
    <x v="4"/>
    <s v="0541"/>
    <s v="0541 Etnedal"/>
    <x v="84"/>
    <x v="7"/>
    <n v="21"/>
    <x v="1"/>
  </r>
  <r>
    <s v="05 Oppland"/>
    <x v="4"/>
    <s v="0541"/>
    <s v="0541 Etnedal"/>
    <x v="84"/>
    <x v="8"/>
    <n v="24"/>
    <x v="1"/>
  </r>
  <r>
    <s v="05 Oppland"/>
    <x v="4"/>
    <s v="0541"/>
    <s v="0541 Etnedal"/>
    <x v="84"/>
    <x v="9"/>
    <n v="22"/>
    <x v="1"/>
  </r>
  <r>
    <s v="05 Oppland"/>
    <x v="4"/>
    <s v="0541"/>
    <s v="0541 Etnedal"/>
    <x v="84"/>
    <x v="10"/>
    <n v="18"/>
    <x v="1"/>
  </r>
  <r>
    <s v="05 Oppland"/>
    <x v="4"/>
    <s v="0541"/>
    <s v="0541 Etnedal"/>
    <x v="84"/>
    <x v="11"/>
    <n v="15"/>
    <x v="1"/>
  </r>
  <r>
    <s v="05 Oppland"/>
    <x v="4"/>
    <s v="0541"/>
    <s v="0541 Etnedal"/>
    <x v="84"/>
    <x v="12"/>
    <n v="20"/>
    <x v="1"/>
  </r>
  <r>
    <s v="05 Oppland"/>
    <x v="4"/>
    <s v="0542"/>
    <s v="0542 Nord-Aurdal"/>
    <x v="85"/>
    <x v="0"/>
    <n v="36"/>
    <x v="1"/>
  </r>
  <r>
    <s v="05 Oppland"/>
    <x v="4"/>
    <s v="0542"/>
    <s v="0542 Nord-Aurdal"/>
    <x v="85"/>
    <x v="1"/>
    <n v="29"/>
    <x v="1"/>
  </r>
  <r>
    <s v="05 Oppland"/>
    <x v="4"/>
    <s v="0542"/>
    <s v="0542 Nord-Aurdal"/>
    <x v="85"/>
    <x v="2"/>
    <n v="22"/>
    <x v="1"/>
  </r>
  <r>
    <s v="05 Oppland"/>
    <x v="4"/>
    <s v="0542"/>
    <s v="0542 Nord-Aurdal"/>
    <x v="85"/>
    <x v="3"/>
    <n v="21"/>
    <x v="1"/>
  </r>
  <r>
    <s v="05 Oppland"/>
    <x v="4"/>
    <s v="0542"/>
    <s v="0542 Nord-Aurdal"/>
    <x v="85"/>
    <x v="4"/>
    <n v="19"/>
    <x v="1"/>
  </r>
  <r>
    <s v="05 Oppland"/>
    <x v="4"/>
    <s v="0542"/>
    <s v="0542 Nord-Aurdal"/>
    <x v="85"/>
    <x v="5"/>
    <n v="34"/>
    <x v="1"/>
  </r>
  <r>
    <s v="05 Oppland"/>
    <x v="4"/>
    <s v="0542"/>
    <s v="0542 Nord-Aurdal"/>
    <x v="85"/>
    <x v="6"/>
    <n v="37"/>
    <x v="1"/>
  </r>
  <r>
    <s v="05 Oppland"/>
    <x v="4"/>
    <s v="0542"/>
    <s v="0542 Nord-Aurdal"/>
    <x v="85"/>
    <x v="7"/>
    <n v="30"/>
    <x v="1"/>
  </r>
  <r>
    <s v="05 Oppland"/>
    <x v="4"/>
    <s v="0542"/>
    <s v="0542 Nord-Aurdal"/>
    <x v="85"/>
    <x v="8"/>
    <n v="26"/>
    <x v="1"/>
  </r>
  <r>
    <s v="05 Oppland"/>
    <x v="4"/>
    <s v="0542"/>
    <s v="0542 Nord-Aurdal"/>
    <x v="85"/>
    <x v="9"/>
    <n v="23"/>
    <x v="1"/>
  </r>
  <r>
    <s v="05 Oppland"/>
    <x v="4"/>
    <s v="0542"/>
    <s v="0542 Nord-Aurdal"/>
    <x v="85"/>
    <x v="10"/>
    <n v="18"/>
    <x v="1"/>
  </r>
  <r>
    <s v="05 Oppland"/>
    <x v="4"/>
    <s v="0542"/>
    <s v="0542 Nord-Aurdal"/>
    <x v="85"/>
    <x v="11"/>
    <n v="16"/>
    <x v="1"/>
  </r>
  <r>
    <s v="05 Oppland"/>
    <x v="4"/>
    <s v="0542"/>
    <s v="0542 Nord-Aurdal"/>
    <x v="85"/>
    <x v="12"/>
    <n v="27"/>
    <x v="1"/>
  </r>
  <r>
    <s v="05 Oppland"/>
    <x v="4"/>
    <s v="0543"/>
    <s v="0543 Vestre Slidre"/>
    <x v="86"/>
    <x v="0"/>
    <n v="9"/>
    <x v="1"/>
  </r>
  <r>
    <s v="05 Oppland"/>
    <x v="4"/>
    <s v="0543"/>
    <s v="0543 Vestre Slidre"/>
    <x v="86"/>
    <x v="1"/>
    <n v="5"/>
    <x v="1"/>
  </r>
  <r>
    <s v="05 Oppland"/>
    <x v="4"/>
    <s v="0543"/>
    <s v="0543 Vestre Slidre"/>
    <x v="86"/>
    <x v="2"/>
    <n v="8"/>
    <x v="1"/>
  </r>
  <r>
    <s v="05 Oppland"/>
    <x v="4"/>
    <s v="0543"/>
    <s v="0543 Vestre Slidre"/>
    <x v="86"/>
    <x v="3"/>
    <n v="6"/>
    <x v="1"/>
  </r>
  <r>
    <s v="05 Oppland"/>
    <x v="4"/>
    <s v="0543"/>
    <s v="0543 Vestre Slidre"/>
    <x v="86"/>
    <x v="4"/>
    <n v="6"/>
    <x v="1"/>
  </r>
  <r>
    <s v="05 Oppland"/>
    <x v="4"/>
    <s v="0543"/>
    <s v="0543 Vestre Slidre"/>
    <x v="86"/>
    <x v="5"/>
    <n v="7"/>
    <x v="1"/>
  </r>
  <r>
    <s v="05 Oppland"/>
    <x v="4"/>
    <s v="0543"/>
    <s v="0543 Vestre Slidre"/>
    <x v="86"/>
    <x v="6"/>
    <n v="7"/>
    <x v="1"/>
  </r>
  <r>
    <s v="05 Oppland"/>
    <x v="4"/>
    <s v="0543"/>
    <s v="0543 Vestre Slidre"/>
    <x v="86"/>
    <x v="7"/>
    <n v="9"/>
    <x v="1"/>
  </r>
  <r>
    <s v="05 Oppland"/>
    <x v="4"/>
    <s v="0543"/>
    <s v="0543 Vestre Slidre"/>
    <x v="86"/>
    <x v="8"/>
    <n v="8"/>
    <x v="1"/>
  </r>
  <r>
    <s v="05 Oppland"/>
    <x v="4"/>
    <s v="0543"/>
    <s v="0543 Vestre Slidre"/>
    <x v="86"/>
    <x v="9"/>
    <n v="7"/>
    <x v="1"/>
  </r>
  <r>
    <s v="05 Oppland"/>
    <x v="4"/>
    <s v="0543"/>
    <s v="0543 Vestre Slidre"/>
    <x v="86"/>
    <x v="10"/>
    <n v="6"/>
    <x v="1"/>
  </r>
  <r>
    <s v="05 Oppland"/>
    <x v="4"/>
    <s v="0543"/>
    <s v="0543 Vestre Slidre"/>
    <x v="86"/>
    <x v="11"/>
    <n v="6"/>
    <x v="1"/>
  </r>
  <r>
    <s v="05 Oppland"/>
    <x v="4"/>
    <s v="0543"/>
    <s v="0543 Vestre Slidre"/>
    <x v="86"/>
    <x v="12"/>
    <n v="6"/>
    <x v="1"/>
  </r>
  <r>
    <s v="05 Oppland"/>
    <x v="4"/>
    <s v="0544"/>
    <s v="0544 Øystre Slidre"/>
    <x v="87"/>
    <x v="0"/>
    <n v="10"/>
    <x v="1"/>
  </r>
  <r>
    <s v="05 Oppland"/>
    <x v="4"/>
    <s v="0544"/>
    <s v="0544 Øystre Slidre"/>
    <x v="87"/>
    <x v="1"/>
    <n v="6"/>
    <x v="1"/>
  </r>
  <r>
    <s v="05 Oppland"/>
    <x v="4"/>
    <s v="0544"/>
    <s v="0544 Øystre Slidre"/>
    <x v="87"/>
    <x v="2"/>
    <n v="7"/>
    <x v="1"/>
  </r>
  <r>
    <s v="05 Oppland"/>
    <x v="4"/>
    <s v="0544"/>
    <s v="0544 Øystre Slidre"/>
    <x v="87"/>
    <x v="3"/>
    <n v="9"/>
    <x v="1"/>
  </r>
  <r>
    <s v="05 Oppland"/>
    <x v="4"/>
    <s v="0544"/>
    <s v="0544 Øystre Slidre"/>
    <x v="87"/>
    <x v="4"/>
    <n v="5"/>
    <x v="1"/>
  </r>
  <r>
    <s v="05 Oppland"/>
    <x v="4"/>
    <s v="0544"/>
    <s v="0544 Øystre Slidre"/>
    <x v="87"/>
    <x v="5"/>
    <n v="6"/>
    <x v="1"/>
  </r>
  <r>
    <s v="05 Oppland"/>
    <x v="4"/>
    <s v="0544"/>
    <s v="0544 Øystre Slidre"/>
    <x v="87"/>
    <x v="6"/>
    <n v="10"/>
    <x v="1"/>
  </r>
  <r>
    <s v="05 Oppland"/>
    <x v="4"/>
    <s v="0544"/>
    <s v="0544 Øystre Slidre"/>
    <x v="87"/>
    <x v="7"/>
    <n v="7"/>
    <x v="1"/>
  </r>
  <r>
    <s v="05 Oppland"/>
    <x v="4"/>
    <s v="0544"/>
    <s v="0544 Øystre Slidre"/>
    <x v="87"/>
    <x v="8"/>
    <n v="9"/>
    <x v="1"/>
  </r>
  <r>
    <s v="05 Oppland"/>
    <x v="4"/>
    <s v="0544"/>
    <s v="0544 Øystre Slidre"/>
    <x v="87"/>
    <x v="9"/>
    <n v="10"/>
    <x v="1"/>
  </r>
  <r>
    <s v="05 Oppland"/>
    <x v="4"/>
    <s v="0544"/>
    <s v="0544 Øystre Slidre"/>
    <x v="87"/>
    <x v="10"/>
    <n v="9"/>
    <x v="1"/>
  </r>
  <r>
    <s v="05 Oppland"/>
    <x v="4"/>
    <s v="0544"/>
    <s v="0544 Øystre Slidre"/>
    <x v="87"/>
    <x v="11"/>
    <n v="13"/>
    <x v="1"/>
  </r>
  <r>
    <s v="05 Oppland"/>
    <x v="4"/>
    <s v="0544"/>
    <s v="0544 Øystre Slidre"/>
    <x v="87"/>
    <x v="12"/>
    <n v="10"/>
    <x v="1"/>
  </r>
  <r>
    <s v="05 Oppland"/>
    <x v="4"/>
    <s v="0545"/>
    <s v="0545 Vang"/>
    <x v="88"/>
    <x v="0"/>
    <n v="1"/>
    <x v="1"/>
  </r>
  <r>
    <s v="05 Oppland"/>
    <x v="4"/>
    <s v="0545"/>
    <s v="0545 Vang"/>
    <x v="88"/>
    <x v="1"/>
    <n v="2"/>
    <x v="1"/>
  </r>
  <r>
    <s v="05 Oppland"/>
    <x v="4"/>
    <s v="0545"/>
    <s v="0545 Vang"/>
    <x v="88"/>
    <x v="2"/>
    <n v="2"/>
    <x v="1"/>
  </r>
  <r>
    <s v="05 Oppland"/>
    <x v="4"/>
    <s v="0545"/>
    <s v="0545 Vang"/>
    <x v="88"/>
    <x v="3"/>
    <n v="2"/>
    <x v="1"/>
  </r>
  <r>
    <s v="05 Oppland"/>
    <x v="4"/>
    <s v="0545"/>
    <s v="0545 Vang"/>
    <x v="88"/>
    <x v="4"/>
    <n v="2"/>
    <x v="1"/>
  </r>
  <r>
    <s v="05 Oppland"/>
    <x v="4"/>
    <s v="0545"/>
    <s v="0545 Vang"/>
    <x v="88"/>
    <x v="5"/>
    <n v="2"/>
    <x v="1"/>
  </r>
  <r>
    <s v="05 Oppland"/>
    <x v="4"/>
    <s v="0545"/>
    <s v="0545 Vang"/>
    <x v="88"/>
    <x v="6"/>
    <n v="2"/>
    <x v="1"/>
  </r>
  <r>
    <s v="05 Oppland"/>
    <x v="4"/>
    <s v="0545"/>
    <s v="0545 Vang"/>
    <x v="88"/>
    <x v="7"/>
    <n v="3"/>
    <x v="1"/>
  </r>
  <r>
    <s v="05 Oppland"/>
    <x v="4"/>
    <s v="0545"/>
    <s v="0545 Vang"/>
    <x v="88"/>
    <x v="8"/>
    <n v="2"/>
    <x v="1"/>
  </r>
  <r>
    <s v="05 Oppland"/>
    <x v="4"/>
    <s v="0545"/>
    <s v="0545 Vang"/>
    <x v="88"/>
    <x v="9"/>
    <n v="3"/>
    <x v="1"/>
  </r>
  <r>
    <s v="05 Oppland"/>
    <x v="4"/>
    <s v="0545"/>
    <s v="0545 Vang"/>
    <x v="88"/>
    <x v="10"/>
    <n v="3"/>
    <x v="1"/>
  </r>
  <r>
    <s v="05 Oppland"/>
    <x v="4"/>
    <s v="0545"/>
    <s v="0545 Vang"/>
    <x v="88"/>
    <x v="11"/>
    <n v="3"/>
    <x v="1"/>
  </r>
  <r>
    <s v="05 Oppland"/>
    <x v="4"/>
    <s v="0545"/>
    <s v="0545 Vang"/>
    <x v="88"/>
    <x v="12"/>
    <n v="3"/>
    <x v="1"/>
  </r>
  <r>
    <s v="06 Buskerud"/>
    <x v="5"/>
    <s v="0602"/>
    <s v="0602 Drammen"/>
    <x v="89"/>
    <x v="0"/>
    <n v="29"/>
    <x v="1"/>
  </r>
  <r>
    <s v="06 Buskerud"/>
    <x v="5"/>
    <s v="0602"/>
    <s v="0602 Drammen"/>
    <x v="89"/>
    <x v="1"/>
    <n v="28"/>
    <x v="1"/>
  </r>
  <r>
    <s v="06 Buskerud"/>
    <x v="5"/>
    <s v="0602"/>
    <s v="0602 Drammen"/>
    <x v="89"/>
    <x v="2"/>
    <n v="23"/>
    <x v="1"/>
  </r>
  <r>
    <s v="06 Buskerud"/>
    <x v="5"/>
    <s v="0602"/>
    <s v="0602 Drammen"/>
    <x v="89"/>
    <x v="3"/>
    <n v="24"/>
    <x v="1"/>
  </r>
  <r>
    <s v="06 Buskerud"/>
    <x v="5"/>
    <s v="0602"/>
    <s v="0602 Drammen"/>
    <x v="89"/>
    <x v="4"/>
    <n v="26"/>
    <x v="1"/>
  </r>
  <r>
    <s v="06 Buskerud"/>
    <x v="5"/>
    <s v="0602"/>
    <s v="0602 Drammen"/>
    <x v="89"/>
    <x v="5"/>
    <n v="20"/>
    <x v="1"/>
  </r>
  <r>
    <s v="06 Buskerud"/>
    <x v="5"/>
    <s v="0602"/>
    <s v="0602 Drammen"/>
    <x v="89"/>
    <x v="6"/>
    <n v="17"/>
    <x v="1"/>
  </r>
  <r>
    <s v="06 Buskerud"/>
    <x v="5"/>
    <s v="0602"/>
    <s v="0602 Drammen"/>
    <x v="89"/>
    <x v="7"/>
    <n v="19"/>
    <x v="1"/>
  </r>
  <r>
    <s v="06 Buskerud"/>
    <x v="5"/>
    <s v="0602"/>
    <s v="0602 Drammen"/>
    <x v="89"/>
    <x v="8"/>
    <n v="24"/>
    <x v="1"/>
  </r>
  <r>
    <s v="06 Buskerud"/>
    <x v="5"/>
    <s v="0602"/>
    <s v="0602 Drammen"/>
    <x v="89"/>
    <x v="9"/>
    <n v="18"/>
    <x v="1"/>
  </r>
  <r>
    <s v="06 Buskerud"/>
    <x v="5"/>
    <s v="0602"/>
    <s v="0602 Drammen"/>
    <x v="89"/>
    <x v="10"/>
    <n v="16"/>
    <x v="1"/>
  </r>
  <r>
    <s v="06 Buskerud"/>
    <x v="5"/>
    <s v="0602"/>
    <s v="0602 Drammen"/>
    <x v="89"/>
    <x v="11"/>
    <n v="12"/>
    <x v="1"/>
  </r>
  <r>
    <s v="06 Buskerud"/>
    <x v="5"/>
    <s v="0602"/>
    <s v="0602 Drammen"/>
    <x v="89"/>
    <x v="12"/>
    <n v="23"/>
    <x v="1"/>
  </r>
  <r>
    <s v="06 Buskerud"/>
    <x v="5"/>
    <s v="0604"/>
    <s v="0604 Kongsberg"/>
    <x v="90"/>
    <x v="0"/>
    <n v="88"/>
    <x v="1"/>
  </r>
  <r>
    <s v="06 Buskerud"/>
    <x v="5"/>
    <s v="0604"/>
    <s v="0604 Kongsberg"/>
    <x v="90"/>
    <x v="1"/>
    <n v="68"/>
    <x v="1"/>
  </r>
  <r>
    <s v="06 Buskerud"/>
    <x v="5"/>
    <s v="0604"/>
    <s v="0604 Kongsberg"/>
    <x v="90"/>
    <x v="2"/>
    <n v="60"/>
    <x v="1"/>
  </r>
  <r>
    <s v="06 Buskerud"/>
    <x v="5"/>
    <s v="0604"/>
    <s v="0604 Kongsberg"/>
    <x v="90"/>
    <x v="3"/>
    <n v="60"/>
    <x v="1"/>
  </r>
  <r>
    <s v="06 Buskerud"/>
    <x v="5"/>
    <s v="0604"/>
    <s v="0604 Kongsberg"/>
    <x v="90"/>
    <x v="4"/>
    <n v="64"/>
    <x v="1"/>
  </r>
  <r>
    <s v="06 Buskerud"/>
    <x v="5"/>
    <s v="0604"/>
    <s v="0604 Kongsberg"/>
    <x v="90"/>
    <x v="5"/>
    <n v="58"/>
    <x v="1"/>
  </r>
  <r>
    <s v="06 Buskerud"/>
    <x v="5"/>
    <s v="0604"/>
    <s v="0604 Kongsberg"/>
    <x v="90"/>
    <x v="6"/>
    <n v="69"/>
    <x v="1"/>
  </r>
  <r>
    <s v="06 Buskerud"/>
    <x v="5"/>
    <s v="0604"/>
    <s v="0604 Kongsberg"/>
    <x v="90"/>
    <x v="7"/>
    <n v="68"/>
    <x v="1"/>
  </r>
  <r>
    <s v="06 Buskerud"/>
    <x v="5"/>
    <s v="0604"/>
    <s v="0604 Kongsberg"/>
    <x v="90"/>
    <x v="8"/>
    <n v="76"/>
    <x v="1"/>
  </r>
  <r>
    <s v="06 Buskerud"/>
    <x v="5"/>
    <s v="0604"/>
    <s v="0604 Kongsberg"/>
    <x v="90"/>
    <x v="9"/>
    <n v="66"/>
    <x v="1"/>
  </r>
  <r>
    <s v="06 Buskerud"/>
    <x v="5"/>
    <s v="0604"/>
    <s v="0604 Kongsberg"/>
    <x v="90"/>
    <x v="10"/>
    <n v="65"/>
    <x v="1"/>
  </r>
  <r>
    <s v="06 Buskerud"/>
    <x v="5"/>
    <s v="0604"/>
    <s v="0604 Kongsberg"/>
    <x v="90"/>
    <x v="11"/>
    <n v="64"/>
    <x v="1"/>
  </r>
  <r>
    <s v="06 Buskerud"/>
    <x v="5"/>
    <s v="0604"/>
    <s v="0604 Kongsberg"/>
    <x v="90"/>
    <x v="12"/>
    <n v="79"/>
    <x v="1"/>
  </r>
  <r>
    <s v="06 Buskerud"/>
    <x v="5"/>
    <s v="0605"/>
    <s v="0605 Ringerike"/>
    <x v="91"/>
    <x v="0"/>
    <n v="238"/>
    <x v="1"/>
  </r>
  <r>
    <s v="06 Buskerud"/>
    <x v="5"/>
    <s v="0605"/>
    <s v="0605 Ringerike"/>
    <x v="91"/>
    <x v="1"/>
    <n v="247"/>
    <x v="1"/>
  </r>
  <r>
    <s v="06 Buskerud"/>
    <x v="5"/>
    <s v="0605"/>
    <s v="0605 Ringerike"/>
    <x v="91"/>
    <x v="2"/>
    <n v="207"/>
    <x v="1"/>
  </r>
  <r>
    <s v="06 Buskerud"/>
    <x v="5"/>
    <s v="0605"/>
    <s v="0605 Ringerike"/>
    <x v="91"/>
    <x v="3"/>
    <n v="222"/>
    <x v="1"/>
  </r>
  <r>
    <s v="06 Buskerud"/>
    <x v="5"/>
    <s v="0605"/>
    <s v="0605 Ringerike"/>
    <x v="91"/>
    <x v="4"/>
    <n v="210"/>
    <x v="1"/>
  </r>
  <r>
    <s v="06 Buskerud"/>
    <x v="5"/>
    <s v="0605"/>
    <s v="0605 Ringerike"/>
    <x v="91"/>
    <x v="5"/>
    <n v="187"/>
    <x v="1"/>
  </r>
  <r>
    <s v="06 Buskerud"/>
    <x v="5"/>
    <s v="0605"/>
    <s v="0605 Ringerike"/>
    <x v="91"/>
    <x v="6"/>
    <n v="133"/>
    <x v="1"/>
  </r>
  <r>
    <s v="06 Buskerud"/>
    <x v="5"/>
    <s v="0605"/>
    <s v="0605 Ringerike"/>
    <x v="91"/>
    <x v="7"/>
    <n v="115"/>
    <x v="1"/>
  </r>
  <r>
    <s v="06 Buskerud"/>
    <x v="5"/>
    <s v="0605"/>
    <s v="0605 Ringerike"/>
    <x v="91"/>
    <x v="8"/>
    <n v="138"/>
    <x v="1"/>
  </r>
  <r>
    <s v="06 Buskerud"/>
    <x v="5"/>
    <s v="0605"/>
    <s v="0605 Ringerike"/>
    <x v="91"/>
    <x v="9"/>
    <n v="135"/>
    <x v="1"/>
  </r>
  <r>
    <s v="06 Buskerud"/>
    <x v="5"/>
    <s v="0605"/>
    <s v="0605 Ringerike"/>
    <x v="91"/>
    <x v="10"/>
    <n v="126"/>
    <x v="1"/>
  </r>
  <r>
    <s v="06 Buskerud"/>
    <x v="5"/>
    <s v="0605"/>
    <s v="0605 Ringerike"/>
    <x v="91"/>
    <x v="11"/>
    <n v="108"/>
    <x v="1"/>
  </r>
  <r>
    <s v="06 Buskerud"/>
    <x v="5"/>
    <s v="0605"/>
    <s v="0605 Ringerike"/>
    <x v="91"/>
    <x v="12"/>
    <n v="133"/>
    <x v="1"/>
  </r>
  <r>
    <s v="06 Buskerud"/>
    <x v="5"/>
    <s v="0612"/>
    <s v="0612 Hole"/>
    <x v="92"/>
    <x v="0"/>
    <n v="10"/>
    <x v="1"/>
  </r>
  <r>
    <s v="06 Buskerud"/>
    <x v="5"/>
    <s v="0612"/>
    <s v="0612 Hole"/>
    <x v="92"/>
    <x v="1"/>
    <n v="9"/>
    <x v="1"/>
  </r>
  <r>
    <s v="06 Buskerud"/>
    <x v="5"/>
    <s v="0612"/>
    <s v="0612 Hole"/>
    <x v="92"/>
    <x v="2"/>
    <n v="9"/>
    <x v="1"/>
  </r>
  <r>
    <s v="06 Buskerud"/>
    <x v="5"/>
    <s v="0612"/>
    <s v="0612 Hole"/>
    <x v="92"/>
    <x v="3"/>
    <n v="14"/>
    <x v="1"/>
  </r>
  <r>
    <s v="06 Buskerud"/>
    <x v="5"/>
    <s v="0612"/>
    <s v="0612 Hole"/>
    <x v="92"/>
    <x v="4"/>
    <n v="18"/>
    <x v="1"/>
  </r>
  <r>
    <s v="06 Buskerud"/>
    <x v="5"/>
    <s v="0612"/>
    <s v="0612 Hole"/>
    <x v="92"/>
    <x v="5"/>
    <n v="14"/>
    <x v="1"/>
  </r>
  <r>
    <s v="06 Buskerud"/>
    <x v="5"/>
    <s v="0612"/>
    <s v="0612 Hole"/>
    <x v="92"/>
    <x v="6"/>
    <n v="18"/>
    <x v="1"/>
  </r>
  <r>
    <s v="06 Buskerud"/>
    <x v="5"/>
    <s v="0612"/>
    <s v="0612 Hole"/>
    <x v="92"/>
    <x v="7"/>
    <n v="21"/>
    <x v="1"/>
  </r>
  <r>
    <s v="06 Buskerud"/>
    <x v="5"/>
    <s v="0612"/>
    <s v="0612 Hole"/>
    <x v="92"/>
    <x v="8"/>
    <n v="15"/>
    <x v="1"/>
  </r>
  <r>
    <s v="06 Buskerud"/>
    <x v="5"/>
    <s v="0612"/>
    <s v="0612 Hole"/>
    <x v="92"/>
    <x v="9"/>
    <n v="12"/>
    <x v="1"/>
  </r>
  <r>
    <s v="06 Buskerud"/>
    <x v="5"/>
    <s v="0612"/>
    <s v="0612 Hole"/>
    <x v="92"/>
    <x v="10"/>
    <n v="12"/>
    <x v="1"/>
  </r>
  <r>
    <s v="06 Buskerud"/>
    <x v="5"/>
    <s v="0612"/>
    <s v="0612 Hole"/>
    <x v="92"/>
    <x v="11"/>
    <n v="8"/>
    <x v="1"/>
  </r>
  <r>
    <s v="06 Buskerud"/>
    <x v="5"/>
    <s v="0612"/>
    <s v="0612 Hole"/>
    <x v="92"/>
    <x v="12"/>
    <n v="10"/>
    <x v="1"/>
  </r>
  <r>
    <s v="06 Buskerud"/>
    <x v="5"/>
    <s v="0615"/>
    <s v="0615 Flå"/>
    <x v="93"/>
    <x v="0"/>
    <n v="29"/>
    <x v="1"/>
  </r>
  <r>
    <s v="06 Buskerud"/>
    <x v="5"/>
    <s v="0615"/>
    <s v="0615 Flå"/>
    <x v="93"/>
    <x v="1"/>
    <n v="30"/>
    <x v="1"/>
  </r>
  <r>
    <s v="06 Buskerud"/>
    <x v="5"/>
    <s v="0615"/>
    <s v="0615 Flå"/>
    <x v="93"/>
    <x v="2"/>
    <n v="30"/>
    <x v="1"/>
  </r>
  <r>
    <s v="06 Buskerud"/>
    <x v="5"/>
    <s v="0615"/>
    <s v="0615 Flå"/>
    <x v="93"/>
    <x v="3"/>
    <n v="27"/>
    <x v="1"/>
  </r>
  <r>
    <s v="06 Buskerud"/>
    <x v="5"/>
    <s v="0615"/>
    <s v="0615 Flå"/>
    <x v="93"/>
    <x v="4"/>
    <n v="29"/>
    <x v="1"/>
  </r>
  <r>
    <s v="06 Buskerud"/>
    <x v="5"/>
    <s v="0615"/>
    <s v="0615 Flå"/>
    <x v="93"/>
    <x v="5"/>
    <n v="25"/>
    <x v="1"/>
  </r>
  <r>
    <s v="06 Buskerud"/>
    <x v="5"/>
    <s v="0615"/>
    <s v="0615 Flå"/>
    <x v="93"/>
    <x v="6"/>
    <n v="23"/>
    <x v="1"/>
  </r>
  <r>
    <s v="06 Buskerud"/>
    <x v="5"/>
    <s v="0615"/>
    <s v="0615 Flå"/>
    <x v="93"/>
    <x v="7"/>
    <n v="20"/>
    <x v="1"/>
  </r>
  <r>
    <s v="06 Buskerud"/>
    <x v="5"/>
    <s v="0615"/>
    <s v="0615 Flå"/>
    <x v="93"/>
    <x v="8"/>
    <n v="18"/>
    <x v="1"/>
  </r>
  <r>
    <s v="06 Buskerud"/>
    <x v="5"/>
    <s v="0615"/>
    <s v="0615 Flå"/>
    <x v="93"/>
    <x v="9"/>
    <n v="22"/>
    <x v="1"/>
  </r>
  <r>
    <s v="06 Buskerud"/>
    <x v="5"/>
    <s v="0615"/>
    <s v="0615 Flå"/>
    <x v="93"/>
    <x v="10"/>
    <n v="21"/>
    <x v="1"/>
  </r>
  <r>
    <s v="06 Buskerud"/>
    <x v="5"/>
    <s v="0615"/>
    <s v="0615 Flå"/>
    <x v="93"/>
    <x v="11"/>
    <n v="18"/>
    <x v="1"/>
  </r>
  <r>
    <s v="06 Buskerud"/>
    <x v="5"/>
    <s v="0615"/>
    <s v="0615 Flå"/>
    <x v="93"/>
    <x v="12"/>
    <n v="20"/>
    <x v="1"/>
  </r>
  <r>
    <s v="06 Buskerud"/>
    <x v="5"/>
    <s v="0616"/>
    <s v="0616 Nes (Busk.)"/>
    <x v="94"/>
    <x v="0"/>
    <n v="17"/>
    <x v="1"/>
  </r>
  <r>
    <s v="06 Buskerud"/>
    <x v="5"/>
    <s v="0616"/>
    <s v="0616 Nes (Busk.)"/>
    <x v="94"/>
    <x v="1"/>
    <n v="18"/>
    <x v="1"/>
  </r>
  <r>
    <s v="06 Buskerud"/>
    <x v="5"/>
    <s v="0616"/>
    <s v="0616 Nes (Busk.)"/>
    <x v="94"/>
    <x v="2"/>
    <n v="16"/>
    <x v="1"/>
  </r>
  <r>
    <s v="06 Buskerud"/>
    <x v="5"/>
    <s v="0616"/>
    <s v="0616 Nes (Busk.)"/>
    <x v="94"/>
    <x v="3"/>
    <n v="16"/>
    <x v="1"/>
  </r>
  <r>
    <s v="06 Buskerud"/>
    <x v="5"/>
    <s v="0616"/>
    <s v="0616 Nes (Busk.)"/>
    <x v="94"/>
    <x v="4"/>
    <n v="19"/>
    <x v="1"/>
  </r>
  <r>
    <s v="06 Buskerud"/>
    <x v="5"/>
    <s v="0616"/>
    <s v="0616 Nes (Busk.)"/>
    <x v="94"/>
    <x v="5"/>
    <n v="24"/>
    <x v="1"/>
  </r>
  <r>
    <s v="06 Buskerud"/>
    <x v="5"/>
    <s v="0616"/>
    <s v="0616 Nes (Busk.)"/>
    <x v="94"/>
    <x v="6"/>
    <n v="25"/>
    <x v="1"/>
  </r>
  <r>
    <s v="06 Buskerud"/>
    <x v="5"/>
    <s v="0616"/>
    <s v="0616 Nes (Busk.)"/>
    <x v="94"/>
    <x v="7"/>
    <n v="24"/>
    <x v="1"/>
  </r>
  <r>
    <s v="06 Buskerud"/>
    <x v="5"/>
    <s v="0616"/>
    <s v="0616 Nes (Busk.)"/>
    <x v="94"/>
    <x v="8"/>
    <n v="25"/>
    <x v="1"/>
  </r>
  <r>
    <s v="06 Buskerud"/>
    <x v="5"/>
    <s v="0616"/>
    <s v="0616 Nes (Busk.)"/>
    <x v="94"/>
    <x v="9"/>
    <n v="23"/>
    <x v="1"/>
  </r>
  <r>
    <s v="06 Buskerud"/>
    <x v="5"/>
    <s v="0616"/>
    <s v="0616 Nes (Busk.)"/>
    <x v="94"/>
    <x v="10"/>
    <n v="21"/>
    <x v="1"/>
  </r>
  <r>
    <s v="06 Buskerud"/>
    <x v="5"/>
    <s v="0616"/>
    <s v="0616 Nes (Busk.)"/>
    <x v="94"/>
    <x v="11"/>
    <n v="19"/>
    <x v="1"/>
  </r>
  <r>
    <s v="06 Buskerud"/>
    <x v="5"/>
    <s v="0616"/>
    <s v="0616 Nes (Busk.)"/>
    <x v="94"/>
    <x v="12"/>
    <n v="24"/>
    <x v="1"/>
  </r>
  <r>
    <s v="06 Buskerud"/>
    <x v="5"/>
    <s v="0617"/>
    <s v="0617 Gol"/>
    <x v="95"/>
    <x v="0"/>
    <n v="16"/>
    <x v="1"/>
  </r>
  <r>
    <s v="06 Buskerud"/>
    <x v="5"/>
    <s v="0617"/>
    <s v="0617 Gol"/>
    <x v="95"/>
    <x v="1"/>
    <n v="15"/>
    <x v="1"/>
  </r>
  <r>
    <s v="06 Buskerud"/>
    <x v="5"/>
    <s v="0617"/>
    <s v="0617 Gol"/>
    <x v="95"/>
    <x v="2"/>
    <n v="11"/>
    <x v="1"/>
  </r>
  <r>
    <s v="06 Buskerud"/>
    <x v="5"/>
    <s v="0617"/>
    <s v="0617 Gol"/>
    <x v="95"/>
    <x v="3"/>
    <n v="12"/>
    <x v="1"/>
  </r>
  <r>
    <s v="06 Buskerud"/>
    <x v="5"/>
    <s v="0617"/>
    <s v="0617 Gol"/>
    <x v="95"/>
    <x v="4"/>
    <n v="19"/>
    <x v="1"/>
  </r>
  <r>
    <s v="06 Buskerud"/>
    <x v="5"/>
    <s v="0617"/>
    <s v="0617 Gol"/>
    <x v="95"/>
    <x v="5"/>
    <n v="19"/>
    <x v="1"/>
  </r>
  <r>
    <s v="06 Buskerud"/>
    <x v="5"/>
    <s v="0617"/>
    <s v="0617 Gol"/>
    <x v="95"/>
    <x v="6"/>
    <n v="22"/>
    <x v="1"/>
  </r>
  <r>
    <s v="06 Buskerud"/>
    <x v="5"/>
    <s v="0617"/>
    <s v="0617 Gol"/>
    <x v="95"/>
    <x v="7"/>
    <n v="22"/>
    <x v="1"/>
  </r>
  <r>
    <s v="06 Buskerud"/>
    <x v="5"/>
    <s v="0617"/>
    <s v="0617 Gol"/>
    <x v="95"/>
    <x v="8"/>
    <n v="20"/>
    <x v="1"/>
  </r>
  <r>
    <s v="06 Buskerud"/>
    <x v="5"/>
    <s v="0617"/>
    <s v="0617 Gol"/>
    <x v="95"/>
    <x v="9"/>
    <n v="16"/>
    <x v="1"/>
  </r>
  <r>
    <s v="06 Buskerud"/>
    <x v="5"/>
    <s v="0617"/>
    <s v="0617 Gol"/>
    <x v="95"/>
    <x v="10"/>
    <n v="18"/>
    <x v="1"/>
  </r>
  <r>
    <s v="06 Buskerud"/>
    <x v="5"/>
    <s v="0617"/>
    <s v="0617 Gol"/>
    <x v="95"/>
    <x v="11"/>
    <n v="16"/>
    <x v="1"/>
  </r>
  <r>
    <s v="06 Buskerud"/>
    <x v="5"/>
    <s v="0617"/>
    <s v="0617 Gol"/>
    <x v="95"/>
    <x v="12"/>
    <n v="17"/>
    <x v="1"/>
  </r>
  <r>
    <s v="06 Buskerud"/>
    <x v="5"/>
    <s v="0618"/>
    <s v="0618 Hemsedal"/>
    <x v="96"/>
    <x v="0"/>
    <n v="1"/>
    <x v="1"/>
  </r>
  <r>
    <s v="06 Buskerud"/>
    <x v="5"/>
    <s v="0618"/>
    <s v="0618 Hemsedal"/>
    <x v="96"/>
    <x v="1"/>
    <n v="1"/>
    <x v="1"/>
  </r>
  <r>
    <s v="06 Buskerud"/>
    <x v="5"/>
    <s v="0618"/>
    <s v="0618 Hemsedal"/>
    <x v="96"/>
    <x v="2"/>
    <n v="2"/>
    <x v="1"/>
  </r>
  <r>
    <s v="06 Buskerud"/>
    <x v="5"/>
    <s v="0618"/>
    <s v="0618 Hemsedal"/>
    <x v="96"/>
    <x v="3"/>
    <n v="2"/>
    <x v="1"/>
  </r>
  <r>
    <s v="06 Buskerud"/>
    <x v="5"/>
    <s v="0618"/>
    <s v="0618 Hemsedal"/>
    <x v="96"/>
    <x v="4"/>
    <n v="1"/>
    <x v="1"/>
  </r>
  <r>
    <s v="06 Buskerud"/>
    <x v="5"/>
    <s v="0618"/>
    <s v="0618 Hemsedal"/>
    <x v="96"/>
    <x v="5"/>
    <n v="3"/>
    <x v="1"/>
  </r>
  <r>
    <s v="06 Buskerud"/>
    <x v="5"/>
    <s v="0618"/>
    <s v="0618 Hemsedal"/>
    <x v="96"/>
    <x v="6"/>
    <n v="2"/>
    <x v="1"/>
  </r>
  <r>
    <s v="06 Buskerud"/>
    <x v="5"/>
    <s v="0618"/>
    <s v="0618 Hemsedal"/>
    <x v="96"/>
    <x v="7"/>
    <n v="3"/>
    <x v="1"/>
  </r>
  <r>
    <s v="06 Buskerud"/>
    <x v="5"/>
    <s v="0618"/>
    <s v="0618 Hemsedal"/>
    <x v="96"/>
    <x v="8"/>
    <n v="4"/>
    <x v="1"/>
  </r>
  <r>
    <s v="06 Buskerud"/>
    <x v="5"/>
    <s v="0618"/>
    <s v="0618 Hemsedal"/>
    <x v="96"/>
    <x v="9"/>
    <n v="3"/>
    <x v="1"/>
  </r>
  <r>
    <s v="06 Buskerud"/>
    <x v="5"/>
    <s v="0618"/>
    <s v="0618 Hemsedal"/>
    <x v="96"/>
    <x v="10"/>
    <n v="3"/>
    <x v="1"/>
  </r>
  <r>
    <s v="06 Buskerud"/>
    <x v="5"/>
    <s v="0618"/>
    <s v="0618 Hemsedal"/>
    <x v="96"/>
    <x v="11"/>
    <n v="2"/>
    <x v="1"/>
  </r>
  <r>
    <s v="06 Buskerud"/>
    <x v="5"/>
    <s v="0618"/>
    <s v="0618 Hemsedal"/>
    <x v="96"/>
    <x v="12"/>
    <n v="4"/>
    <x v="1"/>
  </r>
  <r>
    <s v="06 Buskerud"/>
    <x v="5"/>
    <s v="0619"/>
    <s v="0619 Ål"/>
    <x v="97"/>
    <x v="0"/>
    <n v="14"/>
    <x v="1"/>
  </r>
  <r>
    <s v="06 Buskerud"/>
    <x v="5"/>
    <s v="0619"/>
    <s v="0619 Ål"/>
    <x v="97"/>
    <x v="1"/>
    <n v="13"/>
    <x v="1"/>
  </r>
  <r>
    <s v="06 Buskerud"/>
    <x v="5"/>
    <s v="0619"/>
    <s v="0619 Ål"/>
    <x v="97"/>
    <x v="2"/>
    <n v="10"/>
    <x v="1"/>
  </r>
  <r>
    <s v="06 Buskerud"/>
    <x v="5"/>
    <s v="0619"/>
    <s v="0619 Ål"/>
    <x v="97"/>
    <x v="3"/>
    <n v="13"/>
    <x v="1"/>
  </r>
  <r>
    <s v="06 Buskerud"/>
    <x v="5"/>
    <s v="0619"/>
    <s v="0619 Ål"/>
    <x v="97"/>
    <x v="4"/>
    <n v="13"/>
    <x v="1"/>
  </r>
  <r>
    <s v="06 Buskerud"/>
    <x v="5"/>
    <s v="0619"/>
    <s v="0619 Ål"/>
    <x v="97"/>
    <x v="5"/>
    <n v="9"/>
    <x v="1"/>
  </r>
  <r>
    <s v="06 Buskerud"/>
    <x v="5"/>
    <s v="0619"/>
    <s v="0619 Ål"/>
    <x v="97"/>
    <x v="6"/>
    <n v="13"/>
    <x v="1"/>
  </r>
  <r>
    <s v="06 Buskerud"/>
    <x v="5"/>
    <s v="0619"/>
    <s v="0619 Ål"/>
    <x v="97"/>
    <x v="7"/>
    <n v="16"/>
    <x v="1"/>
  </r>
  <r>
    <s v="06 Buskerud"/>
    <x v="5"/>
    <s v="0619"/>
    <s v="0619 Ål"/>
    <x v="97"/>
    <x v="8"/>
    <n v="17"/>
    <x v="1"/>
  </r>
  <r>
    <s v="06 Buskerud"/>
    <x v="5"/>
    <s v="0619"/>
    <s v="0619 Ål"/>
    <x v="97"/>
    <x v="9"/>
    <n v="18"/>
    <x v="1"/>
  </r>
  <r>
    <s v="06 Buskerud"/>
    <x v="5"/>
    <s v="0619"/>
    <s v="0619 Ål"/>
    <x v="97"/>
    <x v="10"/>
    <n v="17"/>
    <x v="1"/>
  </r>
  <r>
    <s v="06 Buskerud"/>
    <x v="5"/>
    <s v="0619"/>
    <s v="0619 Ål"/>
    <x v="97"/>
    <x v="11"/>
    <n v="21"/>
    <x v="1"/>
  </r>
  <r>
    <s v="06 Buskerud"/>
    <x v="5"/>
    <s v="0619"/>
    <s v="0619 Ål"/>
    <x v="97"/>
    <x v="12"/>
    <n v="20"/>
    <x v="1"/>
  </r>
  <r>
    <s v="06 Buskerud"/>
    <x v="5"/>
    <s v="0620"/>
    <s v="0620 Hol"/>
    <x v="98"/>
    <x v="0"/>
    <n v="6"/>
    <x v="1"/>
  </r>
  <r>
    <s v="06 Buskerud"/>
    <x v="5"/>
    <s v="0620"/>
    <s v="0620 Hol"/>
    <x v="98"/>
    <x v="1"/>
    <n v="7"/>
    <x v="1"/>
  </r>
  <r>
    <s v="06 Buskerud"/>
    <x v="5"/>
    <s v="0620"/>
    <s v="0620 Hol"/>
    <x v="98"/>
    <x v="2"/>
    <n v="3"/>
    <x v="1"/>
  </r>
  <r>
    <s v="06 Buskerud"/>
    <x v="5"/>
    <s v="0620"/>
    <s v="0620 Hol"/>
    <x v="98"/>
    <x v="3"/>
    <n v="4"/>
    <x v="1"/>
  </r>
  <r>
    <s v="06 Buskerud"/>
    <x v="5"/>
    <s v="0620"/>
    <s v="0620 Hol"/>
    <x v="98"/>
    <x v="4"/>
    <n v="7"/>
    <x v="1"/>
  </r>
  <r>
    <s v="06 Buskerud"/>
    <x v="5"/>
    <s v="0620"/>
    <s v="0620 Hol"/>
    <x v="98"/>
    <x v="5"/>
    <n v="4"/>
    <x v="1"/>
  </r>
  <r>
    <s v="06 Buskerud"/>
    <x v="5"/>
    <s v="0620"/>
    <s v="0620 Hol"/>
    <x v="98"/>
    <x v="6"/>
    <n v="5"/>
    <x v="1"/>
  </r>
  <r>
    <s v="06 Buskerud"/>
    <x v="5"/>
    <s v="0620"/>
    <s v="0620 Hol"/>
    <x v="98"/>
    <x v="7"/>
    <n v="6"/>
    <x v="1"/>
  </r>
  <r>
    <s v="06 Buskerud"/>
    <x v="5"/>
    <s v="0620"/>
    <s v="0620 Hol"/>
    <x v="98"/>
    <x v="8"/>
    <n v="3"/>
    <x v="1"/>
  </r>
  <r>
    <s v="06 Buskerud"/>
    <x v="5"/>
    <s v="0620"/>
    <s v="0620 Hol"/>
    <x v="98"/>
    <x v="9"/>
    <n v="6"/>
    <x v="1"/>
  </r>
  <r>
    <s v="06 Buskerud"/>
    <x v="5"/>
    <s v="0620"/>
    <s v="0620 Hol"/>
    <x v="98"/>
    <x v="10"/>
    <n v="7"/>
    <x v="1"/>
  </r>
  <r>
    <s v="06 Buskerud"/>
    <x v="5"/>
    <s v="0620"/>
    <s v="0620 Hol"/>
    <x v="98"/>
    <x v="11"/>
    <n v="2"/>
    <x v="1"/>
  </r>
  <r>
    <s v="06 Buskerud"/>
    <x v="5"/>
    <s v="0620"/>
    <s v="0620 Hol"/>
    <x v="98"/>
    <x v="12"/>
    <n v="7"/>
    <x v="1"/>
  </r>
  <r>
    <s v="06 Buskerud"/>
    <x v="5"/>
    <s v="0621"/>
    <s v="0621 Sigdal"/>
    <x v="99"/>
    <x v="0"/>
    <n v="62"/>
    <x v="1"/>
  </r>
  <r>
    <s v="06 Buskerud"/>
    <x v="5"/>
    <s v="0621"/>
    <s v="0621 Sigdal"/>
    <x v="99"/>
    <x v="1"/>
    <n v="60"/>
    <x v="1"/>
  </r>
  <r>
    <s v="06 Buskerud"/>
    <x v="5"/>
    <s v="0621"/>
    <s v="0621 Sigdal"/>
    <x v="99"/>
    <x v="2"/>
    <n v="56"/>
    <x v="1"/>
  </r>
  <r>
    <s v="06 Buskerud"/>
    <x v="5"/>
    <s v="0621"/>
    <s v="0621 Sigdal"/>
    <x v="99"/>
    <x v="3"/>
    <n v="65"/>
    <x v="1"/>
  </r>
  <r>
    <s v="06 Buskerud"/>
    <x v="5"/>
    <s v="0621"/>
    <s v="0621 Sigdal"/>
    <x v="99"/>
    <x v="4"/>
    <n v="62"/>
    <x v="1"/>
  </r>
  <r>
    <s v="06 Buskerud"/>
    <x v="5"/>
    <s v="0621"/>
    <s v="0621 Sigdal"/>
    <x v="99"/>
    <x v="5"/>
    <n v="77"/>
    <x v="1"/>
  </r>
  <r>
    <s v="06 Buskerud"/>
    <x v="5"/>
    <s v="0621"/>
    <s v="0621 Sigdal"/>
    <x v="99"/>
    <x v="6"/>
    <n v="73"/>
    <x v="1"/>
  </r>
  <r>
    <s v="06 Buskerud"/>
    <x v="5"/>
    <s v="0621"/>
    <s v="0621 Sigdal"/>
    <x v="99"/>
    <x v="7"/>
    <n v="74"/>
    <x v="1"/>
  </r>
  <r>
    <s v="06 Buskerud"/>
    <x v="5"/>
    <s v="0621"/>
    <s v="0621 Sigdal"/>
    <x v="99"/>
    <x v="8"/>
    <n v="75"/>
    <x v="1"/>
  </r>
  <r>
    <s v="06 Buskerud"/>
    <x v="5"/>
    <s v="0621"/>
    <s v="0621 Sigdal"/>
    <x v="99"/>
    <x v="9"/>
    <n v="83"/>
    <x v="1"/>
  </r>
  <r>
    <s v="06 Buskerud"/>
    <x v="5"/>
    <s v="0621"/>
    <s v="0621 Sigdal"/>
    <x v="99"/>
    <x v="10"/>
    <n v="80"/>
    <x v="1"/>
  </r>
  <r>
    <s v="06 Buskerud"/>
    <x v="5"/>
    <s v="0621"/>
    <s v="0621 Sigdal"/>
    <x v="99"/>
    <x v="11"/>
    <n v="71"/>
    <x v="1"/>
  </r>
  <r>
    <s v="06 Buskerud"/>
    <x v="5"/>
    <s v="0621"/>
    <s v="0621 Sigdal"/>
    <x v="99"/>
    <x v="12"/>
    <n v="87"/>
    <x v="1"/>
  </r>
  <r>
    <s v="06 Buskerud"/>
    <x v="5"/>
    <s v="0622"/>
    <s v="0622 Krødsherad"/>
    <x v="100"/>
    <x v="0"/>
    <n v="35"/>
    <x v="1"/>
  </r>
  <r>
    <s v="06 Buskerud"/>
    <x v="5"/>
    <s v="0622"/>
    <s v="0622 Krødsherad"/>
    <x v="100"/>
    <x v="1"/>
    <n v="29"/>
    <x v="1"/>
  </r>
  <r>
    <s v="06 Buskerud"/>
    <x v="5"/>
    <s v="0622"/>
    <s v="0622 Krødsherad"/>
    <x v="100"/>
    <x v="2"/>
    <n v="27"/>
    <x v="1"/>
  </r>
  <r>
    <s v="06 Buskerud"/>
    <x v="5"/>
    <s v="0622"/>
    <s v="0622 Krødsherad"/>
    <x v="100"/>
    <x v="3"/>
    <n v="29"/>
    <x v="1"/>
  </r>
  <r>
    <s v="06 Buskerud"/>
    <x v="5"/>
    <s v="0622"/>
    <s v="0622 Krødsherad"/>
    <x v="100"/>
    <x v="4"/>
    <n v="36"/>
    <x v="1"/>
  </r>
  <r>
    <s v="06 Buskerud"/>
    <x v="5"/>
    <s v="0622"/>
    <s v="0622 Krødsherad"/>
    <x v="100"/>
    <x v="5"/>
    <n v="31"/>
    <x v="1"/>
  </r>
  <r>
    <s v="06 Buskerud"/>
    <x v="5"/>
    <s v="0622"/>
    <s v="0622 Krødsherad"/>
    <x v="100"/>
    <x v="6"/>
    <n v="35"/>
    <x v="1"/>
  </r>
  <r>
    <s v="06 Buskerud"/>
    <x v="5"/>
    <s v="0622"/>
    <s v="0622 Krødsherad"/>
    <x v="100"/>
    <x v="7"/>
    <n v="29"/>
    <x v="1"/>
  </r>
  <r>
    <s v="06 Buskerud"/>
    <x v="5"/>
    <s v="0622"/>
    <s v="0622 Krødsherad"/>
    <x v="100"/>
    <x v="8"/>
    <n v="34"/>
    <x v="1"/>
  </r>
  <r>
    <s v="06 Buskerud"/>
    <x v="5"/>
    <s v="0622"/>
    <s v="0622 Krødsherad"/>
    <x v="100"/>
    <x v="9"/>
    <n v="34"/>
    <x v="1"/>
  </r>
  <r>
    <s v="06 Buskerud"/>
    <x v="5"/>
    <s v="0622"/>
    <s v="0622 Krødsherad"/>
    <x v="100"/>
    <x v="10"/>
    <n v="28"/>
    <x v="1"/>
  </r>
  <r>
    <s v="06 Buskerud"/>
    <x v="5"/>
    <s v="0622"/>
    <s v="0622 Krødsherad"/>
    <x v="100"/>
    <x v="11"/>
    <n v="26"/>
    <x v="1"/>
  </r>
  <r>
    <s v="06 Buskerud"/>
    <x v="5"/>
    <s v="0622"/>
    <s v="0622 Krødsherad"/>
    <x v="100"/>
    <x v="12"/>
    <n v="33"/>
    <x v="1"/>
  </r>
  <r>
    <s v="06 Buskerud"/>
    <x v="5"/>
    <s v="0623"/>
    <s v="0623 Modum"/>
    <x v="101"/>
    <x v="0"/>
    <n v="43"/>
    <x v="1"/>
  </r>
  <r>
    <s v="06 Buskerud"/>
    <x v="5"/>
    <s v="0623"/>
    <s v="0623 Modum"/>
    <x v="101"/>
    <x v="1"/>
    <n v="39"/>
    <x v="1"/>
  </r>
  <r>
    <s v="06 Buskerud"/>
    <x v="5"/>
    <s v="0623"/>
    <s v="0623 Modum"/>
    <x v="101"/>
    <x v="2"/>
    <n v="42"/>
    <x v="1"/>
  </r>
  <r>
    <s v="06 Buskerud"/>
    <x v="5"/>
    <s v="0623"/>
    <s v="0623 Modum"/>
    <x v="101"/>
    <x v="3"/>
    <n v="39"/>
    <x v="1"/>
  </r>
  <r>
    <s v="06 Buskerud"/>
    <x v="5"/>
    <s v="0623"/>
    <s v="0623 Modum"/>
    <x v="101"/>
    <x v="4"/>
    <n v="36"/>
    <x v="1"/>
  </r>
  <r>
    <s v="06 Buskerud"/>
    <x v="5"/>
    <s v="0623"/>
    <s v="0623 Modum"/>
    <x v="101"/>
    <x v="5"/>
    <n v="40"/>
    <x v="1"/>
  </r>
  <r>
    <s v="06 Buskerud"/>
    <x v="5"/>
    <s v="0623"/>
    <s v="0623 Modum"/>
    <x v="101"/>
    <x v="6"/>
    <n v="51"/>
    <x v="1"/>
  </r>
  <r>
    <s v="06 Buskerud"/>
    <x v="5"/>
    <s v="0623"/>
    <s v="0623 Modum"/>
    <x v="101"/>
    <x v="7"/>
    <n v="44"/>
    <x v="1"/>
  </r>
  <r>
    <s v="06 Buskerud"/>
    <x v="5"/>
    <s v="0623"/>
    <s v="0623 Modum"/>
    <x v="101"/>
    <x v="8"/>
    <n v="52"/>
    <x v="1"/>
  </r>
  <r>
    <s v="06 Buskerud"/>
    <x v="5"/>
    <s v="0623"/>
    <s v="0623 Modum"/>
    <x v="101"/>
    <x v="9"/>
    <n v="59"/>
    <x v="1"/>
  </r>
  <r>
    <s v="06 Buskerud"/>
    <x v="5"/>
    <s v="0623"/>
    <s v="0623 Modum"/>
    <x v="101"/>
    <x v="10"/>
    <n v="43"/>
    <x v="1"/>
  </r>
  <r>
    <s v="06 Buskerud"/>
    <x v="5"/>
    <s v="0623"/>
    <s v="0623 Modum"/>
    <x v="101"/>
    <x v="11"/>
    <n v="41"/>
    <x v="1"/>
  </r>
  <r>
    <s v="06 Buskerud"/>
    <x v="5"/>
    <s v="0623"/>
    <s v="0623 Modum"/>
    <x v="101"/>
    <x v="12"/>
    <n v="51"/>
    <x v="1"/>
  </r>
  <r>
    <s v="06 Buskerud"/>
    <x v="5"/>
    <s v="0624"/>
    <s v="0624 Øvre Eiker"/>
    <x v="102"/>
    <x v="0"/>
    <n v="58"/>
    <x v="1"/>
  </r>
  <r>
    <s v="06 Buskerud"/>
    <x v="5"/>
    <s v="0624"/>
    <s v="0624 Øvre Eiker"/>
    <x v="102"/>
    <x v="1"/>
    <n v="55"/>
    <x v="1"/>
  </r>
  <r>
    <s v="06 Buskerud"/>
    <x v="5"/>
    <s v="0624"/>
    <s v="0624 Øvre Eiker"/>
    <x v="102"/>
    <x v="2"/>
    <n v="53"/>
    <x v="1"/>
  </r>
  <r>
    <s v="06 Buskerud"/>
    <x v="5"/>
    <s v="0624"/>
    <s v="0624 Øvre Eiker"/>
    <x v="102"/>
    <x v="3"/>
    <n v="57"/>
    <x v="1"/>
  </r>
  <r>
    <s v="06 Buskerud"/>
    <x v="5"/>
    <s v="0624"/>
    <s v="0624 Øvre Eiker"/>
    <x v="102"/>
    <x v="4"/>
    <n v="58"/>
    <x v="1"/>
  </r>
  <r>
    <s v="06 Buskerud"/>
    <x v="5"/>
    <s v="0624"/>
    <s v="0624 Øvre Eiker"/>
    <x v="102"/>
    <x v="5"/>
    <n v="63"/>
    <x v="1"/>
  </r>
  <r>
    <s v="06 Buskerud"/>
    <x v="5"/>
    <s v="0624"/>
    <s v="0624 Øvre Eiker"/>
    <x v="102"/>
    <x v="6"/>
    <n v="64"/>
    <x v="1"/>
  </r>
  <r>
    <s v="06 Buskerud"/>
    <x v="5"/>
    <s v="0624"/>
    <s v="0624 Øvre Eiker"/>
    <x v="102"/>
    <x v="7"/>
    <n v="63"/>
    <x v="1"/>
  </r>
  <r>
    <s v="06 Buskerud"/>
    <x v="5"/>
    <s v="0624"/>
    <s v="0624 Øvre Eiker"/>
    <x v="102"/>
    <x v="8"/>
    <n v="72"/>
    <x v="1"/>
  </r>
  <r>
    <s v="06 Buskerud"/>
    <x v="5"/>
    <s v="0624"/>
    <s v="0624 Øvre Eiker"/>
    <x v="102"/>
    <x v="9"/>
    <n v="69"/>
    <x v="1"/>
  </r>
  <r>
    <s v="06 Buskerud"/>
    <x v="5"/>
    <s v="0624"/>
    <s v="0624 Øvre Eiker"/>
    <x v="102"/>
    <x v="10"/>
    <n v="70"/>
    <x v="1"/>
  </r>
  <r>
    <s v="06 Buskerud"/>
    <x v="5"/>
    <s v="0624"/>
    <s v="0624 Øvre Eiker"/>
    <x v="102"/>
    <x v="11"/>
    <n v="56"/>
    <x v="1"/>
  </r>
  <r>
    <s v="06 Buskerud"/>
    <x v="5"/>
    <s v="0624"/>
    <s v="0624 Øvre Eiker"/>
    <x v="102"/>
    <x v="12"/>
    <n v="69"/>
    <x v="1"/>
  </r>
  <r>
    <s v="06 Buskerud"/>
    <x v="5"/>
    <s v="0625"/>
    <s v="0625 Nedre Eiker"/>
    <x v="103"/>
    <x v="0"/>
    <n v="9"/>
    <x v="1"/>
  </r>
  <r>
    <s v="06 Buskerud"/>
    <x v="5"/>
    <s v="0625"/>
    <s v="0625 Nedre Eiker"/>
    <x v="103"/>
    <x v="1"/>
    <n v="7"/>
    <x v="1"/>
  </r>
  <r>
    <s v="06 Buskerud"/>
    <x v="5"/>
    <s v="0625"/>
    <s v="0625 Nedre Eiker"/>
    <x v="103"/>
    <x v="2"/>
    <n v="6"/>
    <x v="1"/>
  </r>
  <r>
    <s v="06 Buskerud"/>
    <x v="5"/>
    <s v="0625"/>
    <s v="0625 Nedre Eiker"/>
    <x v="103"/>
    <x v="3"/>
    <n v="9"/>
    <x v="1"/>
  </r>
  <r>
    <s v="06 Buskerud"/>
    <x v="5"/>
    <s v="0625"/>
    <s v="0625 Nedre Eiker"/>
    <x v="103"/>
    <x v="4"/>
    <n v="6"/>
    <x v="1"/>
  </r>
  <r>
    <s v="06 Buskerud"/>
    <x v="5"/>
    <s v="0625"/>
    <s v="0625 Nedre Eiker"/>
    <x v="103"/>
    <x v="5"/>
    <n v="8"/>
    <x v="1"/>
  </r>
  <r>
    <s v="06 Buskerud"/>
    <x v="5"/>
    <s v="0625"/>
    <s v="0625 Nedre Eiker"/>
    <x v="103"/>
    <x v="6"/>
    <n v="11"/>
    <x v="1"/>
  </r>
  <r>
    <s v="06 Buskerud"/>
    <x v="5"/>
    <s v="0625"/>
    <s v="0625 Nedre Eiker"/>
    <x v="103"/>
    <x v="7"/>
    <n v="12"/>
    <x v="1"/>
  </r>
  <r>
    <s v="06 Buskerud"/>
    <x v="5"/>
    <s v="0625"/>
    <s v="0625 Nedre Eiker"/>
    <x v="103"/>
    <x v="8"/>
    <n v="13"/>
    <x v="1"/>
  </r>
  <r>
    <s v="06 Buskerud"/>
    <x v="5"/>
    <s v="0625"/>
    <s v="0625 Nedre Eiker"/>
    <x v="103"/>
    <x v="9"/>
    <n v="8"/>
    <x v="1"/>
  </r>
  <r>
    <s v="06 Buskerud"/>
    <x v="5"/>
    <s v="0625"/>
    <s v="0625 Nedre Eiker"/>
    <x v="103"/>
    <x v="10"/>
    <n v="9"/>
    <x v="1"/>
  </r>
  <r>
    <s v="06 Buskerud"/>
    <x v="5"/>
    <s v="0625"/>
    <s v="0625 Nedre Eiker"/>
    <x v="103"/>
    <x v="11"/>
    <n v="11"/>
    <x v="1"/>
  </r>
  <r>
    <s v="06 Buskerud"/>
    <x v="5"/>
    <s v="0625"/>
    <s v="0625 Nedre Eiker"/>
    <x v="103"/>
    <x v="12"/>
    <n v="17"/>
    <x v="1"/>
  </r>
  <r>
    <s v="06 Buskerud"/>
    <x v="5"/>
    <s v="0626"/>
    <s v="0626 Lier"/>
    <x v="104"/>
    <x v="0"/>
    <n v="21"/>
    <x v="1"/>
  </r>
  <r>
    <s v="06 Buskerud"/>
    <x v="5"/>
    <s v="0626"/>
    <s v="0626 Lier"/>
    <x v="104"/>
    <x v="1"/>
    <n v="19"/>
    <x v="1"/>
  </r>
  <r>
    <s v="06 Buskerud"/>
    <x v="5"/>
    <s v="0626"/>
    <s v="0626 Lier"/>
    <x v="104"/>
    <x v="2"/>
    <n v="19"/>
    <x v="1"/>
  </r>
  <r>
    <s v="06 Buskerud"/>
    <x v="5"/>
    <s v="0626"/>
    <s v="0626 Lier"/>
    <x v="104"/>
    <x v="3"/>
    <n v="20"/>
    <x v="1"/>
  </r>
  <r>
    <s v="06 Buskerud"/>
    <x v="5"/>
    <s v="0626"/>
    <s v="0626 Lier"/>
    <x v="104"/>
    <x v="4"/>
    <n v="21"/>
    <x v="1"/>
  </r>
  <r>
    <s v="06 Buskerud"/>
    <x v="5"/>
    <s v="0626"/>
    <s v="0626 Lier"/>
    <x v="104"/>
    <x v="5"/>
    <n v="21"/>
    <x v="1"/>
  </r>
  <r>
    <s v="06 Buskerud"/>
    <x v="5"/>
    <s v="0626"/>
    <s v="0626 Lier"/>
    <x v="104"/>
    <x v="6"/>
    <n v="34"/>
    <x v="1"/>
  </r>
  <r>
    <s v="06 Buskerud"/>
    <x v="5"/>
    <s v="0626"/>
    <s v="0626 Lier"/>
    <x v="104"/>
    <x v="7"/>
    <n v="31"/>
    <x v="1"/>
  </r>
  <r>
    <s v="06 Buskerud"/>
    <x v="5"/>
    <s v="0626"/>
    <s v="0626 Lier"/>
    <x v="104"/>
    <x v="8"/>
    <n v="27"/>
    <x v="1"/>
  </r>
  <r>
    <s v="06 Buskerud"/>
    <x v="5"/>
    <s v="0626"/>
    <s v="0626 Lier"/>
    <x v="104"/>
    <x v="9"/>
    <n v="28"/>
    <x v="1"/>
  </r>
  <r>
    <s v="06 Buskerud"/>
    <x v="5"/>
    <s v="0626"/>
    <s v="0626 Lier"/>
    <x v="104"/>
    <x v="10"/>
    <n v="24"/>
    <x v="1"/>
  </r>
  <r>
    <s v="06 Buskerud"/>
    <x v="5"/>
    <s v="0626"/>
    <s v="0626 Lier"/>
    <x v="104"/>
    <x v="11"/>
    <n v="29"/>
    <x v="1"/>
  </r>
  <r>
    <s v="06 Buskerud"/>
    <x v="5"/>
    <s v="0626"/>
    <s v="0626 Lier"/>
    <x v="104"/>
    <x v="12"/>
    <n v="34"/>
    <x v="1"/>
  </r>
  <r>
    <s v="06 Buskerud"/>
    <x v="5"/>
    <s v="0627"/>
    <s v="0627 Røyken"/>
    <x v="105"/>
    <x v="0"/>
    <n v="7"/>
    <x v="1"/>
  </r>
  <r>
    <s v="06 Buskerud"/>
    <x v="5"/>
    <s v="0627"/>
    <s v="0627 Røyken"/>
    <x v="105"/>
    <x v="1"/>
    <n v="7"/>
    <x v="1"/>
  </r>
  <r>
    <s v="06 Buskerud"/>
    <x v="5"/>
    <s v="0627"/>
    <s v="0627 Røyken"/>
    <x v="105"/>
    <x v="2"/>
    <n v="5"/>
    <x v="1"/>
  </r>
  <r>
    <s v="06 Buskerud"/>
    <x v="5"/>
    <s v="0627"/>
    <s v="0627 Røyken"/>
    <x v="105"/>
    <x v="3"/>
    <n v="7"/>
    <x v="1"/>
  </r>
  <r>
    <s v="06 Buskerud"/>
    <x v="5"/>
    <s v="0627"/>
    <s v="0627 Røyken"/>
    <x v="105"/>
    <x v="4"/>
    <n v="10"/>
    <x v="1"/>
  </r>
  <r>
    <s v="06 Buskerud"/>
    <x v="5"/>
    <s v="0627"/>
    <s v="0627 Røyken"/>
    <x v="105"/>
    <x v="5"/>
    <n v="6"/>
    <x v="1"/>
  </r>
  <r>
    <s v="06 Buskerud"/>
    <x v="5"/>
    <s v="0627"/>
    <s v="0627 Røyken"/>
    <x v="105"/>
    <x v="6"/>
    <n v="7"/>
    <x v="1"/>
  </r>
  <r>
    <s v="06 Buskerud"/>
    <x v="5"/>
    <s v="0627"/>
    <s v="0627 Røyken"/>
    <x v="105"/>
    <x v="7"/>
    <n v="7"/>
    <x v="1"/>
  </r>
  <r>
    <s v="06 Buskerud"/>
    <x v="5"/>
    <s v="0627"/>
    <s v="0627 Røyken"/>
    <x v="105"/>
    <x v="8"/>
    <n v="5"/>
    <x v="1"/>
  </r>
  <r>
    <s v="06 Buskerud"/>
    <x v="5"/>
    <s v="0627"/>
    <s v="0627 Røyken"/>
    <x v="105"/>
    <x v="9"/>
    <n v="7"/>
    <x v="1"/>
  </r>
  <r>
    <s v="06 Buskerud"/>
    <x v="5"/>
    <s v="0627"/>
    <s v="0627 Røyken"/>
    <x v="105"/>
    <x v="10"/>
    <n v="7"/>
    <x v="1"/>
  </r>
  <r>
    <s v="06 Buskerud"/>
    <x v="5"/>
    <s v="0627"/>
    <s v="0627 Røyken"/>
    <x v="105"/>
    <x v="11"/>
    <n v="6"/>
    <x v="1"/>
  </r>
  <r>
    <s v="06 Buskerud"/>
    <x v="5"/>
    <s v="0627"/>
    <s v="0627 Røyken"/>
    <x v="105"/>
    <x v="12"/>
    <n v="8"/>
    <x v="1"/>
  </r>
  <r>
    <s v="06 Buskerud"/>
    <x v="5"/>
    <s v="0628"/>
    <s v="0628 Hurum"/>
    <x v="106"/>
    <x v="0"/>
    <n v="34"/>
    <x v="1"/>
  </r>
  <r>
    <s v="06 Buskerud"/>
    <x v="5"/>
    <s v="0628"/>
    <s v="0628 Hurum"/>
    <x v="106"/>
    <x v="1"/>
    <n v="33"/>
    <x v="1"/>
  </r>
  <r>
    <s v="06 Buskerud"/>
    <x v="5"/>
    <s v="0628"/>
    <s v="0628 Hurum"/>
    <x v="106"/>
    <x v="2"/>
    <n v="45"/>
    <x v="1"/>
  </r>
  <r>
    <s v="06 Buskerud"/>
    <x v="5"/>
    <s v="0628"/>
    <s v="0628 Hurum"/>
    <x v="106"/>
    <x v="3"/>
    <n v="57"/>
    <x v="1"/>
  </r>
  <r>
    <s v="06 Buskerud"/>
    <x v="5"/>
    <s v="0628"/>
    <s v="0628 Hurum"/>
    <x v="106"/>
    <x v="4"/>
    <n v="13"/>
    <x v="1"/>
  </r>
  <r>
    <s v="06 Buskerud"/>
    <x v="5"/>
    <s v="0628"/>
    <s v="0628 Hurum"/>
    <x v="106"/>
    <x v="5"/>
    <n v="9"/>
    <x v="1"/>
  </r>
  <r>
    <s v="06 Buskerud"/>
    <x v="5"/>
    <s v="0628"/>
    <s v="0628 Hurum"/>
    <x v="106"/>
    <x v="6"/>
    <n v="14"/>
    <x v="1"/>
  </r>
  <r>
    <s v="06 Buskerud"/>
    <x v="5"/>
    <s v="0628"/>
    <s v="0628 Hurum"/>
    <x v="106"/>
    <x v="7"/>
    <n v="9"/>
    <x v="1"/>
  </r>
  <r>
    <s v="06 Buskerud"/>
    <x v="5"/>
    <s v="0628"/>
    <s v="0628 Hurum"/>
    <x v="106"/>
    <x v="8"/>
    <n v="13"/>
    <x v="1"/>
  </r>
  <r>
    <s v="06 Buskerud"/>
    <x v="5"/>
    <s v="0628"/>
    <s v="0628 Hurum"/>
    <x v="106"/>
    <x v="9"/>
    <n v="11"/>
    <x v="1"/>
  </r>
  <r>
    <s v="06 Buskerud"/>
    <x v="5"/>
    <s v="0628"/>
    <s v="0628 Hurum"/>
    <x v="106"/>
    <x v="10"/>
    <n v="10"/>
    <x v="1"/>
  </r>
  <r>
    <s v="06 Buskerud"/>
    <x v="5"/>
    <s v="0628"/>
    <s v="0628 Hurum"/>
    <x v="106"/>
    <x v="11"/>
    <n v="11"/>
    <x v="1"/>
  </r>
  <r>
    <s v="06 Buskerud"/>
    <x v="5"/>
    <s v="0628"/>
    <s v="0628 Hurum"/>
    <x v="106"/>
    <x v="12"/>
    <n v="12"/>
    <x v="1"/>
  </r>
  <r>
    <s v="06 Buskerud"/>
    <x v="5"/>
    <s v="0631"/>
    <s v="0631 Flesberg"/>
    <x v="107"/>
    <x v="0"/>
    <n v="40"/>
    <x v="1"/>
  </r>
  <r>
    <s v="06 Buskerud"/>
    <x v="5"/>
    <s v="0631"/>
    <s v="0631 Flesberg"/>
    <x v="107"/>
    <x v="1"/>
    <n v="38"/>
    <x v="1"/>
  </r>
  <r>
    <s v="06 Buskerud"/>
    <x v="5"/>
    <s v="0631"/>
    <s v="0631 Flesberg"/>
    <x v="107"/>
    <x v="2"/>
    <n v="38"/>
    <x v="1"/>
  </r>
  <r>
    <s v="06 Buskerud"/>
    <x v="5"/>
    <s v="0631"/>
    <s v="0631 Flesberg"/>
    <x v="107"/>
    <x v="3"/>
    <n v="38"/>
    <x v="1"/>
  </r>
  <r>
    <s v="06 Buskerud"/>
    <x v="5"/>
    <s v="0631"/>
    <s v="0631 Flesberg"/>
    <x v="107"/>
    <x v="4"/>
    <n v="45"/>
    <x v="1"/>
  </r>
  <r>
    <s v="06 Buskerud"/>
    <x v="5"/>
    <s v="0631"/>
    <s v="0631 Flesberg"/>
    <x v="107"/>
    <x v="5"/>
    <n v="43"/>
    <x v="1"/>
  </r>
  <r>
    <s v="06 Buskerud"/>
    <x v="5"/>
    <s v="0631"/>
    <s v="0631 Flesberg"/>
    <x v="107"/>
    <x v="6"/>
    <n v="49"/>
    <x v="1"/>
  </r>
  <r>
    <s v="06 Buskerud"/>
    <x v="5"/>
    <s v="0631"/>
    <s v="0631 Flesberg"/>
    <x v="107"/>
    <x v="7"/>
    <n v="40"/>
    <x v="1"/>
  </r>
  <r>
    <s v="06 Buskerud"/>
    <x v="5"/>
    <s v="0631"/>
    <s v="0631 Flesberg"/>
    <x v="107"/>
    <x v="8"/>
    <n v="48"/>
    <x v="1"/>
  </r>
  <r>
    <s v="06 Buskerud"/>
    <x v="5"/>
    <s v="0631"/>
    <s v="0631 Flesberg"/>
    <x v="107"/>
    <x v="9"/>
    <n v="54"/>
    <x v="1"/>
  </r>
  <r>
    <s v="06 Buskerud"/>
    <x v="5"/>
    <s v="0631"/>
    <s v="0631 Flesberg"/>
    <x v="107"/>
    <x v="10"/>
    <n v="49"/>
    <x v="1"/>
  </r>
  <r>
    <s v="06 Buskerud"/>
    <x v="5"/>
    <s v="0631"/>
    <s v="0631 Flesberg"/>
    <x v="107"/>
    <x v="11"/>
    <n v="35"/>
    <x v="1"/>
  </r>
  <r>
    <s v="06 Buskerud"/>
    <x v="5"/>
    <s v="0631"/>
    <s v="0631 Flesberg"/>
    <x v="107"/>
    <x v="12"/>
    <n v="46"/>
    <x v="1"/>
  </r>
  <r>
    <s v="06 Buskerud"/>
    <x v="5"/>
    <s v="0632"/>
    <s v="0632 Rollag"/>
    <x v="108"/>
    <x v="0"/>
    <n v="28"/>
    <x v="1"/>
  </r>
  <r>
    <s v="06 Buskerud"/>
    <x v="5"/>
    <s v="0632"/>
    <s v="0632 Rollag"/>
    <x v="108"/>
    <x v="1"/>
    <n v="25"/>
    <x v="1"/>
  </r>
  <r>
    <s v="06 Buskerud"/>
    <x v="5"/>
    <s v="0632"/>
    <s v="0632 Rollag"/>
    <x v="108"/>
    <x v="2"/>
    <n v="20"/>
    <x v="1"/>
  </r>
  <r>
    <s v="06 Buskerud"/>
    <x v="5"/>
    <s v="0632"/>
    <s v="0632 Rollag"/>
    <x v="108"/>
    <x v="3"/>
    <n v="18"/>
    <x v="1"/>
  </r>
  <r>
    <s v="06 Buskerud"/>
    <x v="5"/>
    <s v="0632"/>
    <s v="0632 Rollag"/>
    <x v="108"/>
    <x v="4"/>
    <n v="20"/>
    <x v="1"/>
  </r>
  <r>
    <s v="06 Buskerud"/>
    <x v="5"/>
    <s v="0632"/>
    <s v="0632 Rollag"/>
    <x v="108"/>
    <x v="5"/>
    <n v="20"/>
    <x v="1"/>
  </r>
  <r>
    <s v="06 Buskerud"/>
    <x v="5"/>
    <s v="0632"/>
    <s v="0632 Rollag"/>
    <x v="108"/>
    <x v="6"/>
    <n v="26"/>
    <x v="1"/>
  </r>
  <r>
    <s v="06 Buskerud"/>
    <x v="5"/>
    <s v="0632"/>
    <s v="0632 Rollag"/>
    <x v="108"/>
    <x v="7"/>
    <n v="24"/>
    <x v="1"/>
  </r>
  <r>
    <s v="06 Buskerud"/>
    <x v="5"/>
    <s v="0632"/>
    <s v="0632 Rollag"/>
    <x v="108"/>
    <x v="8"/>
    <n v="25"/>
    <x v="1"/>
  </r>
  <r>
    <s v="06 Buskerud"/>
    <x v="5"/>
    <s v="0632"/>
    <s v="0632 Rollag"/>
    <x v="108"/>
    <x v="9"/>
    <n v="24"/>
    <x v="1"/>
  </r>
  <r>
    <s v="06 Buskerud"/>
    <x v="5"/>
    <s v="0632"/>
    <s v="0632 Rollag"/>
    <x v="108"/>
    <x v="10"/>
    <n v="26"/>
    <x v="1"/>
  </r>
  <r>
    <s v="06 Buskerud"/>
    <x v="5"/>
    <s v="0632"/>
    <s v="0632 Rollag"/>
    <x v="108"/>
    <x v="11"/>
    <n v="28"/>
    <x v="1"/>
  </r>
  <r>
    <s v="06 Buskerud"/>
    <x v="5"/>
    <s v="0632"/>
    <s v="0632 Rollag"/>
    <x v="108"/>
    <x v="12"/>
    <n v="26"/>
    <x v="1"/>
  </r>
  <r>
    <s v="06 Buskerud"/>
    <x v="5"/>
    <s v="0633"/>
    <s v="0633 Nore og Uvdal"/>
    <x v="109"/>
    <x v="0"/>
    <n v="33"/>
    <x v="1"/>
  </r>
  <r>
    <s v="06 Buskerud"/>
    <x v="5"/>
    <s v="0633"/>
    <s v="0633 Nore og Uvdal"/>
    <x v="109"/>
    <x v="1"/>
    <n v="24"/>
    <x v="1"/>
  </r>
  <r>
    <s v="06 Buskerud"/>
    <x v="5"/>
    <s v="0633"/>
    <s v="0633 Nore og Uvdal"/>
    <x v="109"/>
    <x v="2"/>
    <n v="21"/>
    <x v="1"/>
  </r>
  <r>
    <s v="06 Buskerud"/>
    <x v="5"/>
    <s v="0633"/>
    <s v="0633 Nore og Uvdal"/>
    <x v="109"/>
    <x v="3"/>
    <n v="22"/>
    <x v="1"/>
  </r>
  <r>
    <s v="06 Buskerud"/>
    <x v="5"/>
    <s v="0633"/>
    <s v="0633 Nore og Uvdal"/>
    <x v="109"/>
    <x v="4"/>
    <n v="23"/>
    <x v="1"/>
  </r>
  <r>
    <s v="06 Buskerud"/>
    <x v="5"/>
    <s v="0633"/>
    <s v="0633 Nore og Uvdal"/>
    <x v="109"/>
    <x v="5"/>
    <n v="31"/>
    <x v="1"/>
  </r>
  <r>
    <s v="06 Buskerud"/>
    <x v="5"/>
    <s v="0633"/>
    <s v="0633 Nore og Uvdal"/>
    <x v="109"/>
    <x v="6"/>
    <n v="34"/>
    <x v="1"/>
  </r>
  <r>
    <s v="06 Buskerud"/>
    <x v="5"/>
    <s v="0633"/>
    <s v="0633 Nore og Uvdal"/>
    <x v="109"/>
    <x v="7"/>
    <n v="37"/>
    <x v="1"/>
  </r>
  <r>
    <s v="06 Buskerud"/>
    <x v="5"/>
    <s v="0633"/>
    <s v="0633 Nore og Uvdal"/>
    <x v="109"/>
    <x v="8"/>
    <n v="32"/>
    <x v="1"/>
  </r>
  <r>
    <s v="06 Buskerud"/>
    <x v="5"/>
    <s v="0633"/>
    <s v="0633 Nore og Uvdal"/>
    <x v="109"/>
    <x v="9"/>
    <n v="31"/>
    <x v="1"/>
  </r>
  <r>
    <s v="06 Buskerud"/>
    <x v="5"/>
    <s v="0633"/>
    <s v="0633 Nore og Uvdal"/>
    <x v="109"/>
    <x v="10"/>
    <n v="26"/>
    <x v="1"/>
  </r>
  <r>
    <s v="06 Buskerud"/>
    <x v="5"/>
    <s v="0633"/>
    <s v="0633 Nore og Uvdal"/>
    <x v="109"/>
    <x v="11"/>
    <n v="22"/>
    <x v="1"/>
  </r>
  <r>
    <s v="06 Buskerud"/>
    <x v="5"/>
    <s v="0633"/>
    <s v="0633 Nore og Uvdal"/>
    <x v="109"/>
    <x v="12"/>
    <n v="19"/>
    <x v="1"/>
  </r>
  <r>
    <s v="07 Vestfold"/>
    <x v="6"/>
    <s v="0701"/>
    <s v="0701 Horten"/>
    <x v="110"/>
    <x v="0"/>
    <n v="3"/>
    <x v="1"/>
  </r>
  <r>
    <s v="07 Vestfold"/>
    <x v="6"/>
    <s v="0701"/>
    <s v="0701 Horten"/>
    <x v="110"/>
    <x v="1"/>
    <n v="7"/>
    <x v="1"/>
  </r>
  <r>
    <s v="07 Vestfold"/>
    <x v="6"/>
    <s v="0701"/>
    <s v="0701 Horten"/>
    <x v="110"/>
    <x v="2"/>
    <n v="3"/>
    <x v="1"/>
  </r>
  <r>
    <s v="07 Vestfold"/>
    <x v="6"/>
    <s v="0701"/>
    <s v="0701 Horten"/>
    <x v="110"/>
    <x v="3"/>
    <n v="2"/>
    <x v="1"/>
  </r>
  <r>
    <s v="07 Vestfold"/>
    <x v="6"/>
    <s v="0701"/>
    <s v="0701 Horten"/>
    <x v="110"/>
    <x v="4"/>
    <n v="0"/>
    <x v="1"/>
  </r>
  <r>
    <s v="07 Vestfold"/>
    <x v="6"/>
    <s v="0701"/>
    <s v="0701 Horten"/>
    <x v="110"/>
    <x v="5"/>
    <n v="3"/>
    <x v="1"/>
  </r>
  <r>
    <s v="07 Vestfold"/>
    <x v="6"/>
    <s v="0701"/>
    <s v="0701 Horten"/>
    <x v="110"/>
    <x v="6"/>
    <n v="3"/>
    <x v="1"/>
  </r>
  <r>
    <s v="07 Vestfold"/>
    <x v="6"/>
    <s v="0701"/>
    <s v="0701 Horten"/>
    <x v="110"/>
    <x v="7"/>
    <n v="4"/>
    <x v="1"/>
  </r>
  <r>
    <s v="07 Vestfold"/>
    <x v="6"/>
    <s v="0701"/>
    <s v="0701 Horten"/>
    <x v="110"/>
    <x v="8"/>
    <n v="4"/>
    <x v="1"/>
  </r>
  <r>
    <s v="07 Vestfold"/>
    <x v="6"/>
    <s v="0701"/>
    <s v="0701 Horten"/>
    <x v="110"/>
    <x v="9"/>
    <n v="7"/>
    <x v="1"/>
  </r>
  <r>
    <s v="07 Vestfold"/>
    <x v="6"/>
    <s v="0701"/>
    <s v="0701 Horten"/>
    <x v="110"/>
    <x v="10"/>
    <n v="3"/>
    <x v="1"/>
  </r>
  <r>
    <s v="07 Vestfold"/>
    <x v="6"/>
    <s v="0701"/>
    <s v="0701 Horten"/>
    <x v="110"/>
    <x v="11"/>
    <n v="2"/>
    <x v="1"/>
  </r>
  <r>
    <s v="07 Vestfold"/>
    <x v="6"/>
    <s v="0701"/>
    <s v="0701 Horten"/>
    <x v="110"/>
    <x v="12"/>
    <n v="7"/>
    <x v="1"/>
  </r>
  <r>
    <s v="07 Vestfold"/>
    <x v="6"/>
    <s v="0702"/>
    <s v="0702 Holmestrand"/>
    <x v="111"/>
    <x v="0"/>
    <n v="19"/>
    <x v="1"/>
  </r>
  <r>
    <s v="07 Vestfold"/>
    <x v="6"/>
    <s v="0702"/>
    <s v="0702 Holmestrand"/>
    <x v="111"/>
    <x v="1"/>
    <n v="18"/>
    <x v="1"/>
  </r>
  <r>
    <s v="07 Vestfold"/>
    <x v="6"/>
    <s v="0702"/>
    <s v="0702 Holmestrand"/>
    <x v="111"/>
    <x v="2"/>
    <n v="16"/>
    <x v="1"/>
  </r>
  <r>
    <s v="07 Vestfold"/>
    <x v="6"/>
    <s v="0702"/>
    <s v="0702 Holmestrand"/>
    <x v="111"/>
    <x v="3"/>
    <n v="10"/>
    <x v="1"/>
  </r>
  <r>
    <s v="07 Vestfold"/>
    <x v="6"/>
    <s v="0702"/>
    <s v="0702 Holmestrand"/>
    <x v="111"/>
    <x v="4"/>
    <n v="11"/>
    <x v="1"/>
  </r>
  <r>
    <s v="07 Vestfold"/>
    <x v="6"/>
    <s v="0702"/>
    <s v="0702 Holmestrand"/>
    <x v="111"/>
    <x v="5"/>
    <n v="9"/>
    <x v="1"/>
  </r>
  <r>
    <s v="07 Vestfold"/>
    <x v="6"/>
    <s v="0702"/>
    <s v="0702 Holmestrand"/>
    <x v="111"/>
    <x v="6"/>
    <n v="14"/>
    <x v="1"/>
  </r>
  <r>
    <s v="07 Vestfold"/>
    <x v="6"/>
    <s v="0702"/>
    <s v="0702 Holmestrand"/>
    <x v="111"/>
    <x v="7"/>
    <n v="10"/>
    <x v="1"/>
  </r>
  <r>
    <s v="07 Vestfold"/>
    <x v="6"/>
    <s v="0702"/>
    <s v="0702 Holmestrand"/>
    <x v="111"/>
    <x v="8"/>
    <n v="11"/>
    <x v="1"/>
  </r>
  <r>
    <s v="07 Vestfold"/>
    <x v="6"/>
    <s v="0702"/>
    <s v="0702 Holmestrand"/>
    <x v="111"/>
    <x v="9"/>
    <n v="11"/>
    <x v="1"/>
  </r>
  <r>
    <s v="07 Vestfold"/>
    <x v="6"/>
    <s v="0702"/>
    <s v="0702 Holmestrand"/>
    <x v="111"/>
    <x v="10"/>
    <n v="13"/>
    <x v="1"/>
  </r>
  <r>
    <s v="07 Vestfold"/>
    <x v="6"/>
    <s v="0702"/>
    <s v="0702 Holmestrand"/>
    <x v="111"/>
    <x v="11"/>
    <n v="11"/>
    <x v="1"/>
  </r>
  <r>
    <s v="07 Vestfold"/>
    <x v="6"/>
    <s v="0702"/>
    <s v="0702 Holmestrand"/>
    <x v="111"/>
    <x v="12"/>
    <n v="16"/>
    <x v="1"/>
  </r>
  <r>
    <s v="07 Vestfold"/>
    <x v="6"/>
    <s v="0704"/>
    <s v="0704 Tønsberg"/>
    <x v="112"/>
    <x v="0"/>
    <n v="15"/>
    <x v="1"/>
  </r>
  <r>
    <s v="07 Vestfold"/>
    <x v="6"/>
    <s v="0704"/>
    <s v="0704 Tønsberg"/>
    <x v="112"/>
    <x v="1"/>
    <n v="12"/>
    <x v="1"/>
  </r>
  <r>
    <s v="07 Vestfold"/>
    <x v="6"/>
    <s v="0704"/>
    <s v="0704 Tønsberg"/>
    <x v="112"/>
    <x v="2"/>
    <n v="15"/>
    <x v="1"/>
  </r>
  <r>
    <s v="07 Vestfold"/>
    <x v="6"/>
    <s v="0704"/>
    <s v="0704 Tønsberg"/>
    <x v="112"/>
    <x v="3"/>
    <n v="17"/>
    <x v="1"/>
  </r>
  <r>
    <s v="07 Vestfold"/>
    <x v="6"/>
    <s v="0704"/>
    <s v="0704 Tønsberg"/>
    <x v="112"/>
    <x v="4"/>
    <n v="15"/>
    <x v="1"/>
  </r>
  <r>
    <s v="07 Vestfold"/>
    <x v="6"/>
    <s v="0704"/>
    <s v="0704 Tønsberg"/>
    <x v="112"/>
    <x v="5"/>
    <n v="17"/>
    <x v="1"/>
  </r>
  <r>
    <s v="07 Vestfold"/>
    <x v="6"/>
    <s v="0704"/>
    <s v="0704 Tønsberg"/>
    <x v="112"/>
    <x v="6"/>
    <n v="19"/>
    <x v="1"/>
  </r>
  <r>
    <s v="07 Vestfold"/>
    <x v="6"/>
    <s v="0704"/>
    <s v="0704 Tønsberg"/>
    <x v="112"/>
    <x v="7"/>
    <n v="17"/>
    <x v="1"/>
  </r>
  <r>
    <s v="07 Vestfold"/>
    <x v="6"/>
    <s v="0704"/>
    <s v="0704 Tønsberg"/>
    <x v="112"/>
    <x v="8"/>
    <n v="17"/>
    <x v="1"/>
  </r>
  <r>
    <s v="07 Vestfold"/>
    <x v="6"/>
    <s v="0704"/>
    <s v="0704 Tønsberg"/>
    <x v="112"/>
    <x v="9"/>
    <n v="17"/>
    <x v="1"/>
  </r>
  <r>
    <s v="07 Vestfold"/>
    <x v="6"/>
    <s v="0704"/>
    <s v="0704 Tønsberg"/>
    <x v="112"/>
    <x v="10"/>
    <n v="15"/>
    <x v="1"/>
  </r>
  <r>
    <s v="07 Vestfold"/>
    <x v="6"/>
    <s v="0704"/>
    <s v="0704 Tønsberg"/>
    <x v="112"/>
    <x v="11"/>
    <n v="16"/>
    <x v="1"/>
  </r>
  <r>
    <s v="07 Vestfold"/>
    <x v="6"/>
    <s v="0704"/>
    <s v="0704 Tønsberg"/>
    <x v="112"/>
    <x v="12"/>
    <n v="23"/>
    <x v="1"/>
  </r>
  <r>
    <s v="07 Vestfold"/>
    <x v="6"/>
    <s v="0706"/>
    <s v="0706 Sandefjord"/>
    <x v="113"/>
    <x v="0"/>
    <n v="18"/>
    <x v="1"/>
  </r>
  <r>
    <s v="07 Vestfold"/>
    <x v="6"/>
    <s v="0706"/>
    <s v="0706 Sandefjord"/>
    <x v="113"/>
    <x v="1"/>
    <n v="18"/>
    <x v="1"/>
  </r>
  <r>
    <s v="07 Vestfold"/>
    <x v="6"/>
    <s v="0706"/>
    <s v="0706 Sandefjord"/>
    <x v="113"/>
    <x v="2"/>
    <n v="18"/>
    <x v="1"/>
  </r>
  <r>
    <s v="07 Vestfold"/>
    <x v="6"/>
    <s v="0706"/>
    <s v="0706 Sandefjord"/>
    <x v="113"/>
    <x v="3"/>
    <n v="14"/>
    <x v="1"/>
  </r>
  <r>
    <s v="07 Vestfold"/>
    <x v="6"/>
    <s v="0706"/>
    <s v="0706 Sandefjord"/>
    <x v="113"/>
    <x v="4"/>
    <n v="19"/>
    <x v="1"/>
  </r>
  <r>
    <s v="07 Vestfold"/>
    <x v="6"/>
    <s v="0706"/>
    <s v="0706 Sandefjord"/>
    <x v="113"/>
    <x v="5"/>
    <n v="16"/>
    <x v="1"/>
  </r>
  <r>
    <s v="07 Vestfold"/>
    <x v="6"/>
    <s v="0706"/>
    <s v="0706 Sandefjord"/>
    <x v="113"/>
    <x v="6"/>
    <n v="18"/>
    <x v="1"/>
  </r>
  <r>
    <s v="07 Vestfold"/>
    <x v="6"/>
    <s v="0706"/>
    <s v="0706 Sandefjord"/>
    <x v="113"/>
    <x v="7"/>
    <n v="11"/>
    <x v="1"/>
  </r>
  <r>
    <s v="07 Vestfold"/>
    <x v="6"/>
    <s v="0706"/>
    <s v="0706 Sandefjord"/>
    <x v="113"/>
    <x v="8"/>
    <n v="16"/>
    <x v="1"/>
  </r>
  <r>
    <s v="07 Vestfold"/>
    <x v="6"/>
    <s v="0706"/>
    <s v="0706 Sandefjord"/>
    <x v="113"/>
    <x v="9"/>
    <n v="16"/>
    <x v="1"/>
  </r>
  <r>
    <s v="07 Vestfold"/>
    <x v="6"/>
    <s v="0706"/>
    <s v="0706 Sandefjord"/>
    <x v="113"/>
    <x v="10"/>
    <n v="13"/>
    <x v="1"/>
  </r>
  <r>
    <s v="07 Vestfold"/>
    <x v="6"/>
    <s v="0706"/>
    <s v="0706 Sandefjord"/>
    <x v="113"/>
    <x v="11"/>
    <n v="15"/>
    <x v="1"/>
  </r>
  <r>
    <s v="07 Vestfold"/>
    <x v="6"/>
    <s v="0706"/>
    <s v="0706 Sandefjord"/>
    <x v="113"/>
    <x v="12"/>
    <n v="20"/>
    <x v="1"/>
  </r>
  <r>
    <s v="07 Vestfold"/>
    <x v="6"/>
    <s v="0709"/>
    <s v="0709 Larvik"/>
    <x v="114"/>
    <x v="0"/>
    <n v="58"/>
    <x v="1"/>
  </r>
  <r>
    <s v="07 Vestfold"/>
    <x v="6"/>
    <s v="0709"/>
    <s v="0709 Larvik"/>
    <x v="114"/>
    <x v="1"/>
    <n v="56"/>
    <x v="1"/>
  </r>
  <r>
    <s v="07 Vestfold"/>
    <x v="6"/>
    <s v="0709"/>
    <s v="0709 Larvik"/>
    <x v="114"/>
    <x v="2"/>
    <n v="50"/>
    <x v="1"/>
  </r>
  <r>
    <s v="07 Vestfold"/>
    <x v="6"/>
    <s v="0709"/>
    <s v="0709 Larvik"/>
    <x v="114"/>
    <x v="3"/>
    <n v="54"/>
    <x v="1"/>
  </r>
  <r>
    <s v="07 Vestfold"/>
    <x v="6"/>
    <s v="0709"/>
    <s v="0709 Larvik"/>
    <x v="114"/>
    <x v="4"/>
    <n v="57"/>
    <x v="1"/>
  </r>
  <r>
    <s v="07 Vestfold"/>
    <x v="6"/>
    <s v="0709"/>
    <s v="0709 Larvik"/>
    <x v="114"/>
    <x v="5"/>
    <n v="68"/>
    <x v="1"/>
  </r>
  <r>
    <s v="07 Vestfold"/>
    <x v="6"/>
    <s v="0709"/>
    <s v="0709 Larvik"/>
    <x v="114"/>
    <x v="6"/>
    <n v="48"/>
    <x v="1"/>
  </r>
  <r>
    <s v="07 Vestfold"/>
    <x v="6"/>
    <s v="0709"/>
    <s v="0709 Larvik"/>
    <x v="114"/>
    <x v="7"/>
    <n v="45"/>
    <x v="1"/>
  </r>
  <r>
    <s v="07 Vestfold"/>
    <x v="6"/>
    <s v="0709"/>
    <s v="0709 Larvik"/>
    <x v="114"/>
    <x v="8"/>
    <n v="53"/>
    <x v="1"/>
  </r>
  <r>
    <s v="07 Vestfold"/>
    <x v="6"/>
    <s v="0709"/>
    <s v="0709 Larvik"/>
    <x v="114"/>
    <x v="9"/>
    <n v="56"/>
    <x v="1"/>
  </r>
  <r>
    <s v="07 Vestfold"/>
    <x v="6"/>
    <s v="0709"/>
    <s v="0709 Larvik"/>
    <x v="114"/>
    <x v="10"/>
    <n v="44"/>
    <x v="1"/>
  </r>
  <r>
    <s v="07 Vestfold"/>
    <x v="6"/>
    <s v="0709"/>
    <s v="0709 Larvik"/>
    <x v="114"/>
    <x v="11"/>
    <n v="38"/>
    <x v="1"/>
  </r>
  <r>
    <s v="07 Vestfold"/>
    <x v="6"/>
    <s v="0709"/>
    <s v="0709 Larvik"/>
    <x v="114"/>
    <x v="12"/>
    <n v="48"/>
    <x v="1"/>
  </r>
  <r>
    <s v="07 Vestfold"/>
    <x v="6"/>
    <s v="0711"/>
    <s v="0711 Svelvik"/>
    <x v="115"/>
    <x v="0"/>
    <n v="7"/>
    <x v="1"/>
  </r>
  <r>
    <s v="07 Vestfold"/>
    <x v="6"/>
    <s v="0711"/>
    <s v="0711 Svelvik"/>
    <x v="115"/>
    <x v="1"/>
    <n v="5"/>
    <x v="1"/>
  </r>
  <r>
    <s v="07 Vestfold"/>
    <x v="6"/>
    <s v="0711"/>
    <s v="0711 Svelvik"/>
    <x v="115"/>
    <x v="2"/>
    <n v="6"/>
    <x v="1"/>
  </r>
  <r>
    <s v="07 Vestfold"/>
    <x v="6"/>
    <s v="0711"/>
    <s v="0711 Svelvik"/>
    <x v="115"/>
    <x v="3"/>
    <n v="2"/>
    <x v="1"/>
  </r>
  <r>
    <s v="07 Vestfold"/>
    <x v="6"/>
    <s v="0711"/>
    <s v="0711 Svelvik"/>
    <x v="115"/>
    <x v="4"/>
    <n v="4"/>
    <x v="1"/>
  </r>
  <r>
    <s v="07 Vestfold"/>
    <x v="6"/>
    <s v="0711"/>
    <s v="0711 Svelvik"/>
    <x v="115"/>
    <x v="5"/>
    <n v="4"/>
    <x v="1"/>
  </r>
  <r>
    <s v="07 Vestfold"/>
    <x v="6"/>
    <s v="0711"/>
    <s v="0711 Svelvik"/>
    <x v="115"/>
    <x v="6"/>
    <n v="5"/>
    <x v="1"/>
  </r>
  <r>
    <s v="07 Vestfold"/>
    <x v="6"/>
    <s v="0711"/>
    <s v="0711 Svelvik"/>
    <x v="115"/>
    <x v="7"/>
    <n v="5"/>
    <x v="1"/>
  </r>
  <r>
    <s v="07 Vestfold"/>
    <x v="6"/>
    <s v="0711"/>
    <s v="0711 Svelvik"/>
    <x v="115"/>
    <x v="8"/>
    <n v="5"/>
    <x v="1"/>
  </r>
  <r>
    <s v="07 Vestfold"/>
    <x v="6"/>
    <s v="0711"/>
    <s v="0711 Svelvik"/>
    <x v="115"/>
    <x v="9"/>
    <n v="8"/>
    <x v="1"/>
  </r>
  <r>
    <s v="07 Vestfold"/>
    <x v="6"/>
    <s v="0711"/>
    <s v="0711 Svelvik"/>
    <x v="115"/>
    <x v="10"/>
    <n v="8"/>
    <x v="1"/>
  </r>
  <r>
    <s v="07 Vestfold"/>
    <x v="6"/>
    <s v="0711"/>
    <s v="0711 Svelvik"/>
    <x v="115"/>
    <x v="11"/>
    <n v="6"/>
    <x v="1"/>
  </r>
  <r>
    <s v="07 Vestfold"/>
    <x v="6"/>
    <s v="0711"/>
    <s v="0711 Svelvik"/>
    <x v="115"/>
    <x v="12"/>
    <n v="8"/>
    <x v="1"/>
  </r>
  <r>
    <s v="07 Vestfold"/>
    <x v="6"/>
    <s v="0713"/>
    <s v="0713 Sande (Vestf.)"/>
    <x v="116"/>
    <x v="0"/>
    <n v="25"/>
    <x v="1"/>
  </r>
  <r>
    <s v="07 Vestfold"/>
    <x v="6"/>
    <s v="0713"/>
    <s v="0713 Sande (Vestf.)"/>
    <x v="116"/>
    <x v="1"/>
    <n v="24"/>
    <x v="1"/>
  </r>
  <r>
    <s v="07 Vestfold"/>
    <x v="6"/>
    <s v="0713"/>
    <s v="0713 Sande (Vestf.)"/>
    <x v="116"/>
    <x v="2"/>
    <n v="25"/>
    <x v="1"/>
  </r>
  <r>
    <s v="07 Vestfold"/>
    <x v="6"/>
    <s v="0713"/>
    <s v="0713 Sande (Vestf.)"/>
    <x v="116"/>
    <x v="3"/>
    <n v="21"/>
    <x v="1"/>
  </r>
  <r>
    <s v="07 Vestfold"/>
    <x v="6"/>
    <s v="0713"/>
    <s v="0713 Sande (Vestf.)"/>
    <x v="116"/>
    <x v="4"/>
    <n v="20"/>
    <x v="1"/>
  </r>
  <r>
    <s v="07 Vestfold"/>
    <x v="6"/>
    <s v="0713"/>
    <s v="0713 Sande (Vestf.)"/>
    <x v="116"/>
    <x v="5"/>
    <n v="43"/>
    <x v="1"/>
  </r>
  <r>
    <s v="07 Vestfold"/>
    <x v="6"/>
    <s v="0713"/>
    <s v="0713 Sande (Vestf.)"/>
    <x v="116"/>
    <x v="6"/>
    <n v="24"/>
    <x v="1"/>
  </r>
  <r>
    <s v="07 Vestfold"/>
    <x v="6"/>
    <s v="0713"/>
    <s v="0713 Sande (Vestf.)"/>
    <x v="116"/>
    <x v="7"/>
    <n v="25"/>
    <x v="1"/>
  </r>
  <r>
    <s v="07 Vestfold"/>
    <x v="6"/>
    <s v="0713"/>
    <s v="0713 Sande (Vestf.)"/>
    <x v="116"/>
    <x v="8"/>
    <n v="25"/>
    <x v="1"/>
  </r>
  <r>
    <s v="07 Vestfold"/>
    <x v="6"/>
    <s v="0713"/>
    <s v="0713 Sande (Vestf.)"/>
    <x v="116"/>
    <x v="9"/>
    <n v="20"/>
    <x v="1"/>
  </r>
  <r>
    <s v="07 Vestfold"/>
    <x v="6"/>
    <s v="0713"/>
    <s v="0713 Sande (Vestf.)"/>
    <x v="116"/>
    <x v="10"/>
    <n v="21"/>
    <x v="1"/>
  </r>
  <r>
    <s v="07 Vestfold"/>
    <x v="6"/>
    <s v="0713"/>
    <s v="0713 Sande (Vestf.)"/>
    <x v="116"/>
    <x v="11"/>
    <n v="22"/>
    <x v="1"/>
  </r>
  <r>
    <s v="07 Vestfold"/>
    <x v="6"/>
    <s v="0713"/>
    <s v="0713 Sande (Vestf.)"/>
    <x v="116"/>
    <x v="12"/>
    <n v="25"/>
    <x v="1"/>
  </r>
  <r>
    <s v="07 Vestfold"/>
    <x v="6"/>
    <s v="0714"/>
    <s v="0714 Hof"/>
    <x v="117"/>
    <x v="0"/>
    <n v="16"/>
    <x v="1"/>
  </r>
  <r>
    <s v="07 Vestfold"/>
    <x v="6"/>
    <s v="0714"/>
    <s v="0714 Hof"/>
    <x v="117"/>
    <x v="1"/>
    <n v="16"/>
    <x v="1"/>
  </r>
  <r>
    <s v="07 Vestfold"/>
    <x v="6"/>
    <s v="0714"/>
    <s v="0714 Hof"/>
    <x v="117"/>
    <x v="2"/>
    <n v="22"/>
    <x v="1"/>
  </r>
  <r>
    <s v="07 Vestfold"/>
    <x v="6"/>
    <s v="0714"/>
    <s v="0714 Hof"/>
    <x v="117"/>
    <x v="3"/>
    <n v="18"/>
    <x v="1"/>
  </r>
  <r>
    <s v="07 Vestfold"/>
    <x v="6"/>
    <s v="0714"/>
    <s v="0714 Hof"/>
    <x v="117"/>
    <x v="4"/>
    <n v="14"/>
    <x v="1"/>
  </r>
  <r>
    <s v="07 Vestfold"/>
    <x v="6"/>
    <s v="0714"/>
    <s v="0714 Hof"/>
    <x v="117"/>
    <x v="5"/>
    <n v="19"/>
    <x v="1"/>
  </r>
  <r>
    <s v="07 Vestfold"/>
    <x v="6"/>
    <s v="0714"/>
    <s v="0714 Hof"/>
    <x v="117"/>
    <x v="6"/>
    <n v="12"/>
    <x v="1"/>
  </r>
  <r>
    <s v="07 Vestfold"/>
    <x v="6"/>
    <s v="0714"/>
    <s v="0714 Hof"/>
    <x v="117"/>
    <x v="7"/>
    <n v="11"/>
    <x v="1"/>
  </r>
  <r>
    <s v="07 Vestfold"/>
    <x v="6"/>
    <s v="0714"/>
    <s v="0714 Hof"/>
    <x v="117"/>
    <x v="8"/>
    <n v="9"/>
    <x v="1"/>
  </r>
  <r>
    <s v="07 Vestfold"/>
    <x v="6"/>
    <s v="0714"/>
    <s v="0714 Hof"/>
    <x v="117"/>
    <x v="9"/>
    <n v="12"/>
    <x v="1"/>
  </r>
  <r>
    <s v="07 Vestfold"/>
    <x v="6"/>
    <s v="0714"/>
    <s v="0714 Hof"/>
    <x v="117"/>
    <x v="10"/>
    <n v="12"/>
    <x v="1"/>
  </r>
  <r>
    <s v="07 Vestfold"/>
    <x v="6"/>
    <s v="0714"/>
    <s v="0714 Hof"/>
    <x v="117"/>
    <x v="11"/>
    <n v="11"/>
    <x v="1"/>
  </r>
  <r>
    <s v="07 Vestfold"/>
    <x v="6"/>
    <s v="0714"/>
    <s v="0714 Hof"/>
    <x v="117"/>
    <x v="12"/>
    <n v="11"/>
    <x v="1"/>
  </r>
  <r>
    <s v="07 Vestfold"/>
    <x v="6"/>
    <s v="0716"/>
    <s v="0716 Re  "/>
    <x v="118"/>
    <x v="0"/>
    <n v="22"/>
    <x v="1"/>
  </r>
  <r>
    <s v="07 Vestfold"/>
    <x v="6"/>
    <s v="0716"/>
    <s v="0716 Re  "/>
    <x v="118"/>
    <x v="1"/>
    <n v="19"/>
    <x v="1"/>
  </r>
  <r>
    <s v="07 Vestfold"/>
    <x v="6"/>
    <s v="0716"/>
    <s v="0716 Re  "/>
    <x v="118"/>
    <x v="2"/>
    <n v="12"/>
    <x v="1"/>
  </r>
  <r>
    <s v="07 Vestfold"/>
    <x v="6"/>
    <s v="0716"/>
    <s v="0716 Re  "/>
    <x v="118"/>
    <x v="3"/>
    <n v="14"/>
    <x v="1"/>
  </r>
  <r>
    <s v="07 Vestfold"/>
    <x v="6"/>
    <s v="0716"/>
    <s v="0716 Re  "/>
    <x v="118"/>
    <x v="4"/>
    <n v="19"/>
    <x v="1"/>
  </r>
  <r>
    <s v="07 Vestfold"/>
    <x v="6"/>
    <s v="0716"/>
    <s v="0716 Re  "/>
    <x v="118"/>
    <x v="5"/>
    <n v="16"/>
    <x v="1"/>
  </r>
  <r>
    <s v="07 Vestfold"/>
    <x v="6"/>
    <s v="0716"/>
    <s v="0716 Re  "/>
    <x v="118"/>
    <x v="6"/>
    <n v="15"/>
    <x v="1"/>
  </r>
  <r>
    <s v="07 Vestfold"/>
    <x v="6"/>
    <s v="0716"/>
    <s v="0716 Re  "/>
    <x v="118"/>
    <x v="7"/>
    <n v="16"/>
    <x v="1"/>
  </r>
  <r>
    <s v="07 Vestfold"/>
    <x v="6"/>
    <s v="0716"/>
    <s v="0716 Re  "/>
    <x v="118"/>
    <x v="8"/>
    <n v="19"/>
    <x v="1"/>
  </r>
  <r>
    <s v="07 Vestfold"/>
    <x v="6"/>
    <s v="0716"/>
    <s v="0716 Re  "/>
    <x v="118"/>
    <x v="9"/>
    <n v="20"/>
    <x v="1"/>
  </r>
  <r>
    <s v="07 Vestfold"/>
    <x v="6"/>
    <s v="0716"/>
    <s v="0716 Re  "/>
    <x v="118"/>
    <x v="10"/>
    <n v="16"/>
    <x v="1"/>
  </r>
  <r>
    <s v="07 Vestfold"/>
    <x v="6"/>
    <s v="0716"/>
    <s v="0716 Re  "/>
    <x v="118"/>
    <x v="11"/>
    <n v="15"/>
    <x v="1"/>
  </r>
  <r>
    <s v="07 Vestfold"/>
    <x v="6"/>
    <s v="0716"/>
    <s v="0716 Re  "/>
    <x v="118"/>
    <x v="12"/>
    <n v="21"/>
    <x v="1"/>
  </r>
  <r>
    <s v="07 Vestfold"/>
    <x v="6"/>
    <s v="0719"/>
    <s v="0719 Andebu"/>
    <x v="119"/>
    <x v="0"/>
    <n v="24"/>
    <x v="1"/>
  </r>
  <r>
    <s v="07 Vestfold"/>
    <x v="6"/>
    <s v="0719"/>
    <s v="0719 Andebu"/>
    <x v="119"/>
    <x v="1"/>
    <n v="23"/>
    <x v="1"/>
  </r>
  <r>
    <s v="07 Vestfold"/>
    <x v="6"/>
    <s v="0719"/>
    <s v="0719 Andebu"/>
    <x v="119"/>
    <x v="2"/>
    <n v="24"/>
    <x v="1"/>
  </r>
  <r>
    <s v="07 Vestfold"/>
    <x v="6"/>
    <s v="0719"/>
    <s v="0719 Andebu"/>
    <x v="119"/>
    <x v="3"/>
    <n v="28"/>
    <x v="1"/>
  </r>
  <r>
    <s v="07 Vestfold"/>
    <x v="6"/>
    <s v="0719"/>
    <s v="0719 Andebu"/>
    <x v="119"/>
    <x v="4"/>
    <n v="22"/>
    <x v="1"/>
  </r>
  <r>
    <s v="07 Vestfold"/>
    <x v="6"/>
    <s v="0719"/>
    <s v="0719 Andebu"/>
    <x v="119"/>
    <x v="5"/>
    <n v="31"/>
    <x v="1"/>
  </r>
  <r>
    <s v="07 Vestfold"/>
    <x v="6"/>
    <s v="0719"/>
    <s v="0719 Andebu"/>
    <x v="119"/>
    <x v="6"/>
    <n v="34"/>
    <x v="1"/>
  </r>
  <r>
    <s v="07 Vestfold"/>
    <x v="6"/>
    <s v="0719"/>
    <s v="0719 Andebu"/>
    <x v="119"/>
    <x v="7"/>
    <n v="32"/>
    <x v="1"/>
  </r>
  <r>
    <s v="07 Vestfold"/>
    <x v="6"/>
    <s v="0719"/>
    <s v="0719 Andebu"/>
    <x v="119"/>
    <x v="8"/>
    <n v="45"/>
    <x v="1"/>
  </r>
  <r>
    <s v="07 Vestfold"/>
    <x v="6"/>
    <s v="0719"/>
    <s v="0719 Andebu"/>
    <x v="119"/>
    <x v="9"/>
    <n v="44"/>
    <x v="1"/>
  </r>
  <r>
    <s v="07 Vestfold"/>
    <x v="6"/>
    <s v="0719"/>
    <s v="0719 Andebu"/>
    <x v="119"/>
    <x v="10"/>
    <n v="43"/>
    <x v="1"/>
  </r>
  <r>
    <s v="07 Vestfold"/>
    <x v="6"/>
    <s v="0719"/>
    <s v="0719 Andebu"/>
    <x v="119"/>
    <x v="11"/>
    <n v="33"/>
    <x v="1"/>
  </r>
  <r>
    <s v="07 Vestfold"/>
    <x v="6"/>
    <s v="0719"/>
    <s v="0719 Andebu"/>
    <x v="119"/>
    <x v="12"/>
    <n v="34"/>
    <x v="1"/>
  </r>
  <r>
    <s v="07 Vestfold"/>
    <x v="6"/>
    <s v="0720"/>
    <s v="0720 Stokke"/>
    <x v="120"/>
    <x v="0"/>
    <n v="12"/>
    <x v="1"/>
  </r>
  <r>
    <s v="07 Vestfold"/>
    <x v="6"/>
    <s v="0720"/>
    <s v="0720 Stokke"/>
    <x v="120"/>
    <x v="1"/>
    <n v="10"/>
    <x v="1"/>
  </r>
  <r>
    <s v="07 Vestfold"/>
    <x v="6"/>
    <s v="0720"/>
    <s v="0720 Stokke"/>
    <x v="120"/>
    <x v="2"/>
    <n v="11"/>
    <x v="1"/>
  </r>
  <r>
    <s v="07 Vestfold"/>
    <x v="6"/>
    <s v="0720"/>
    <s v="0720 Stokke"/>
    <x v="120"/>
    <x v="3"/>
    <n v="13"/>
    <x v="1"/>
  </r>
  <r>
    <s v="07 Vestfold"/>
    <x v="6"/>
    <s v="0720"/>
    <s v="0720 Stokke"/>
    <x v="120"/>
    <x v="4"/>
    <n v="11"/>
    <x v="1"/>
  </r>
  <r>
    <s v="07 Vestfold"/>
    <x v="6"/>
    <s v="0720"/>
    <s v="0720 Stokke"/>
    <x v="120"/>
    <x v="5"/>
    <n v="11"/>
    <x v="1"/>
  </r>
  <r>
    <s v="07 Vestfold"/>
    <x v="6"/>
    <s v="0720"/>
    <s v="0720 Stokke"/>
    <x v="120"/>
    <x v="6"/>
    <n v="16"/>
    <x v="1"/>
  </r>
  <r>
    <s v="07 Vestfold"/>
    <x v="6"/>
    <s v="0720"/>
    <s v="0720 Stokke"/>
    <x v="120"/>
    <x v="7"/>
    <n v="14"/>
    <x v="1"/>
  </r>
  <r>
    <s v="07 Vestfold"/>
    <x v="6"/>
    <s v="0720"/>
    <s v="0720 Stokke"/>
    <x v="120"/>
    <x v="8"/>
    <n v="11"/>
    <x v="1"/>
  </r>
  <r>
    <s v="07 Vestfold"/>
    <x v="6"/>
    <s v="0720"/>
    <s v="0720 Stokke"/>
    <x v="120"/>
    <x v="9"/>
    <n v="9"/>
    <x v="1"/>
  </r>
  <r>
    <s v="07 Vestfold"/>
    <x v="6"/>
    <s v="0720"/>
    <s v="0720 Stokke"/>
    <x v="120"/>
    <x v="10"/>
    <n v="6"/>
    <x v="1"/>
  </r>
  <r>
    <s v="07 Vestfold"/>
    <x v="6"/>
    <s v="0720"/>
    <s v="0720 Stokke"/>
    <x v="120"/>
    <x v="11"/>
    <n v="8"/>
    <x v="1"/>
  </r>
  <r>
    <s v="07 Vestfold"/>
    <x v="6"/>
    <s v="0720"/>
    <s v="0720 Stokke"/>
    <x v="120"/>
    <x v="12"/>
    <n v="10"/>
    <x v="1"/>
  </r>
  <r>
    <s v="07 Vestfold"/>
    <x v="6"/>
    <s v="0722"/>
    <s v="0722 Nøtterøy"/>
    <x v="121"/>
    <x v="0"/>
    <n v="14"/>
    <x v="1"/>
  </r>
  <r>
    <s v="07 Vestfold"/>
    <x v="6"/>
    <s v="0722"/>
    <s v="0722 Nøtterøy"/>
    <x v="121"/>
    <x v="1"/>
    <n v="18"/>
    <x v="1"/>
  </r>
  <r>
    <s v="07 Vestfold"/>
    <x v="6"/>
    <s v="0722"/>
    <s v="0722 Nøtterøy"/>
    <x v="121"/>
    <x v="2"/>
    <n v="16"/>
    <x v="1"/>
  </r>
  <r>
    <s v="07 Vestfold"/>
    <x v="6"/>
    <s v="0722"/>
    <s v="0722 Nøtterøy"/>
    <x v="121"/>
    <x v="3"/>
    <n v="16"/>
    <x v="1"/>
  </r>
  <r>
    <s v="07 Vestfold"/>
    <x v="6"/>
    <s v="0722"/>
    <s v="0722 Nøtterøy"/>
    <x v="121"/>
    <x v="4"/>
    <n v="15"/>
    <x v="1"/>
  </r>
  <r>
    <s v="07 Vestfold"/>
    <x v="6"/>
    <s v="0722"/>
    <s v="0722 Nøtterøy"/>
    <x v="121"/>
    <x v="5"/>
    <n v="16"/>
    <x v="1"/>
  </r>
  <r>
    <s v="07 Vestfold"/>
    <x v="6"/>
    <s v="0722"/>
    <s v="0722 Nøtterøy"/>
    <x v="121"/>
    <x v="6"/>
    <n v="20"/>
    <x v="1"/>
  </r>
  <r>
    <s v="07 Vestfold"/>
    <x v="6"/>
    <s v="0722"/>
    <s v="0722 Nøtterøy"/>
    <x v="121"/>
    <x v="7"/>
    <n v="16"/>
    <x v="1"/>
  </r>
  <r>
    <s v="07 Vestfold"/>
    <x v="6"/>
    <s v="0722"/>
    <s v="0722 Nøtterøy"/>
    <x v="121"/>
    <x v="8"/>
    <n v="13"/>
    <x v="1"/>
  </r>
  <r>
    <s v="07 Vestfold"/>
    <x v="6"/>
    <s v="0722"/>
    <s v="0722 Nøtterøy"/>
    <x v="121"/>
    <x v="9"/>
    <n v="12"/>
    <x v="1"/>
  </r>
  <r>
    <s v="07 Vestfold"/>
    <x v="6"/>
    <s v="0722"/>
    <s v="0722 Nøtterøy"/>
    <x v="121"/>
    <x v="10"/>
    <n v="10"/>
    <x v="1"/>
  </r>
  <r>
    <s v="07 Vestfold"/>
    <x v="6"/>
    <s v="0722"/>
    <s v="0722 Nøtterøy"/>
    <x v="121"/>
    <x v="11"/>
    <n v="10"/>
    <x v="1"/>
  </r>
  <r>
    <s v="07 Vestfold"/>
    <x v="6"/>
    <s v="0722"/>
    <s v="0722 Nøtterøy"/>
    <x v="121"/>
    <x v="12"/>
    <n v="15"/>
    <x v="1"/>
  </r>
  <r>
    <s v="07 Vestfold"/>
    <x v="6"/>
    <s v="0723"/>
    <s v="0723 Tjøme"/>
    <x v="122"/>
    <x v="0"/>
    <n v="0"/>
    <x v="1"/>
  </r>
  <r>
    <s v="07 Vestfold"/>
    <x v="6"/>
    <s v="0723"/>
    <s v="0723 Tjøme"/>
    <x v="122"/>
    <x v="1"/>
    <n v="1"/>
    <x v="1"/>
  </r>
  <r>
    <s v="07 Vestfold"/>
    <x v="6"/>
    <s v="0723"/>
    <s v="0723 Tjøme"/>
    <x v="122"/>
    <x v="2"/>
    <n v="0"/>
    <x v="1"/>
  </r>
  <r>
    <s v="07 Vestfold"/>
    <x v="6"/>
    <s v="0723"/>
    <s v="0723 Tjøme"/>
    <x v="122"/>
    <x v="3"/>
    <n v="0"/>
    <x v="1"/>
  </r>
  <r>
    <s v="07 Vestfold"/>
    <x v="6"/>
    <s v="0723"/>
    <s v="0723 Tjøme"/>
    <x v="122"/>
    <x v="4"/>
    <n v="0"/>
    <x v="1"/>
  </r>
  <r>
    <s v="07 Vestfold"/>
    <x v="6"/>
    <s v="0723"/>
    <s v="0723 Tjøme"/>
    <x v="122"/>
    <x v="5"/>
    <n v="0"/>
    <x v="1"/>
  </r>
  <r>
    <s v="07 Vestfold"/>
    <x v="6"/>
    <s v="0723"/>
    <s v="0723 Tjøme"/>
    <x v="122"/>
    <x v="6"/>
    <n v="1"/>
    <x v="1"/>
  </r>
  <r>
    <s v="07 Vestfold"/>
    <x v="6"/>
    <s v="0723"/>
    <s v="0723 Tjøme"/>
    <x v="122"/>
    <x v="7"/>
    <n v="0"/>
    <x v="1"/>
  </r>
  <r>
    <s v="07 Vestfold"/>
    <x v="6"/>
    <s v="0723"/>
    <s v="0723 Tjøme"/>
    <x v="122"/>
    <x v="8"/>
    <n v="0"/>
    <x v="1"/>
  </r>
  <r>
    <s v="07 Vestfold"/>
    <x v="6"/>
    <s v="0723"/>
    <s v="0723 Tjøme"/>
    <x v="122"/>
    <x v="9"/>
    <n v="0"/>
    <x v="1"/>
  </r>
  <r>
    <s v="07 Vestfold"/>
    <x v="6"/>
    <s v="0723"/>
    <s v="0723 Tjøme"/>
    <x v="122"/>
    <x v="10"/>
    <n v="0"/>
    <x v="1"/>
  </r>
  <r>
    <s v="07 Vestfold"/>
    <x v="6"/>
    <s v="0723"/>
    <s v="0723 Tjøme"/>
    <x v="122"/>
    <x v="11"/>
    <n v="0"/>
    <x v="1"/>
  </r>
  <r>
    <s v="07 Vestfold"/>
    <x v="6"/>
    <s v="0723"/>
    <s v="0723 Tjøme"/>
    <x v="122"/>
    <x v="12"/>
    <n v="1"/>
    <x v="1"/>
  </r>
  <r>
    <s v="07 Vestfold"/>
    <x v="6"/>
    <s v="0728"/>
    <s v="0728 Lardal"/>
    <x v="123"/>
    <x v="0"/>
    <n v="32"/>
    <x v="1"/>
  </r>
  <r>
    <s v="07 Vestfold"/>
    <x v="6"/>
    <s v="0728"/>
    <s v="0728 Lardal"/>
    <x v="123"/>
    <x v="1"/>
    <n v="29"/>
    <x v="1"/>
  </r>
  <r>
    <s v="07 Vestfold"/>
    <x v="6"/>
    <s v="0728"/>
    <s v="0728 Lardal"/>
    <x v="123"/>
    <x v="2"/>
    <n v="27"/>
    <x v="1"/>
  </r>
  <r>
    <s v="07 Vestfold"/>
    <x v="6"/>
    <s v="0728"/>
    <s v="0728 Lardal"/>
    <x v="123"/>
    <x v="3"/>
    <n v="34"/>
    <x v="1"/>
  </r>
  <r>
    <s v="07 Vestfold"/>
    <x v="6"/>
    <s v="0728"/>
    <s v="0728 Lardal"/>
    <x v="123"/>
    <x v="4"/>
    <n v="38"/>
    <x v="1"/>
  </r>
  <r>
    <s v="07 Vestfold"/>
    <x v="6"/>
    <s v="0728"/>
    <s v="0728 Lardal"/>
    <x v="123"/>
    <x v="5"/>
    <n v="38"/>
    <x v="1"/>
  </r>
  <r>
    <s v="07 Vestfold"/>
    <x v="6"/>
    <s v="0728"/>
    <s v="0728 Lardal"/>
    <x v="123"/>
    <x v="6"/>
    <n v="41"/>
    <x v="1"/>
  </r>
  <r>
    <s v="07 Vestfold"/>
    <x v="6"/>
    <s v="0728"/>
    <s v="0728 Lardal"/>
    <x v="123"/>
    <x v="7"/>
    <n v="33"/>
    <x v="1"/>
  </r>
  <r>
    <s v="07 Vestfold"/>
    <x v="6"/>
    <s v="0728"/>
    <s v="0728 Lardal"/>
    <x v="123"/>
    <x v="8"/>
    <n v="39"/>
    <x v="1"/>
  </r>
  <r>
    <s v="07 Vestfold"/>
    <x v="6"/>
    <s v="0728"/>
    <s v="0728 Lardal"/>
    <x v="123"/>
    <x v="9"/>
    <n v="40"/>
    <x v="1"/>
  </r>
  <r>
    <s v="07 Vestfold"/>
    <x v="6"/>
    <s v="0728"/>
    <s v="0728 Lardal"/>
    <x v="123"/>
    <x v="10"/>
    <n v="43"/>
    <x v="1"/>
  </r>
  <r>
    <s v="07 Vestfold"/>
    <x v="6"/>
    <s v="0728"/>
    <s v="0728 Lardal"/>
    <x v="123"/>
    <x v="11"/>
    <n v="40"/>
    <x v="1"/>
  </r>
  <r>
    <s v="07 Vestfold"/>
    <x v="6"/>
    <s v="0728"/>
    <s v="0728 Lardal"/>
    <x v="123"/>
    <x v="12"/>
    <n v="41"/>
    <x v="1"/>
  </r>
  <r>
    <s v="08 Telemark"/>
    <x v="7"/>
    <s v="0805"/>
    <s v="0805 Porsgrunn"/>
    <x v="124"/>
    <x v="0"/>
    <n v="16"/>
    <x v="1"/>
  </r>
  <r>
    <s v="08 Telemark"/>
    <x v="7"/>
    <s v="0805"/>
    <s v="0805 Porsgrunn"/>
    <x v="124"/>
    <x v="1"/>
    <n v="13"/>
    <x v="1"/>
  </r>
  <r>
    <s v="08 Telemark"/>
    <x v="7"/>
    <s v="0805"/>
    <s v="0805 Porsgrunn"/>
    <x v="124"/>
    <x v="2"/>
    <n v="9"/>
    <x v="1"/>
  </r>
  <r>
    <s v="08 Telemark"/>
    <x v="7"/>
    <s v="0805"/>
    <s v="0805 Porsgrunn"/>
    <x v="124"/>
    <x v="3"/>
    <n v="11"/>
    <x v="1"/>
  </r>
  <r>
    <s v="08 Telemark"/>
    <x v="7"/>
    <s v="0805"/>
    <s v="0805 Porsgrunn"/>
    <x v="124"/>
    <x v="4"/>
    <n v="10"/>
    <x v="1"/>
  </r>
  <r>
    <s v="08 Telemark"/>
    <x v="7"/>
    <s v="0805"/>
    <s v="0805 Porsgrunn"/>
    <x v="124"/>
    <x v="5"/>
    <n v="10"/>
    <x v="1"/>
  </r>
  <r>
    <s v="08 Telemark"/>
    <x v="7"/>
    <s v="0805"/>
    <s v="0805 Porsgrunn"/>
    <x v="124"/>
    <x v="6"/>
    <n v="17"/>
    <x v="1"/>
  </r>
  <r>
    <s v="08 Telemark"/>
    <x v="7"/>
    <s v="0805"/>
    <s v="0805 Porsgrunn"/>
    <x v="124"/>
    <x v="7"/>
    <n v="14"/>
    <x v="1"/>
  </r>
  <r>
    <s v="08 Telemark"/>
    <x v="7"/>
    <s v="0805"/>
    <s v="0805 Porsgrunn"/>
    <x v="124"/>
    <x v="8"/>
    <n v="20"/>
    <x v="1"/>
  </r>
  <r>
    <s v="08 Telemark"/>
    <x v="7"/>
    <s v="0805"/>
    <s v="0805 Porsgrunn"/>
    <x v="124"/>
    <x v="9"/>
    <n v="15"/>
    <x v="1"/>
  </r>
  <r>
    <s v="08 Telemark"/>
    <x v="7"/>
    <s v="0805"/>
    <s v="0805 Porsgrunn"/>
    <x v="124"/>
    <x v="10"/>
    <n v="11"/>
    <x v="1"/>
  </r>
  <r>
    <s v="08 Telemark"/>
    <x v="7"/>
    <s v="0805"/>
    <s v="0805 Porsgrunn"/>
    <x v="124"/>
    <x v="11"/>
    <n v="11"/>
    <x v="1"/>
  </r>
  <r>
    <s v="08 Telemark"/>
    <x v="7"/>
    <s v="0805"/>
    <s v="0805 Porsgrunn"/>
    <x v="124"/>
    <x v="12"/>
    <n v="17"/>
    <x v="1"/>
  </r>
  <r>
    <s v="08 Telemark"/>
    <x v="7"/>
    <s v="0806"/>
    <s v="0806 Skien"/>
    <x v="125"/>
    <x v="0"/>
    <n v="88"/>
    <x v="1"/>
  </r>
  <r>
    <s v="08 Telemark"/>
    <x v="7"/>
    <s v="0806"/>
    <s v="0806 Skien"/>
    <x v="125"/>
    <x v="1"/>
    <n v="80"/>
    <x v="1"/>
  </r>
  <r>
    <s v="08 Telemark"/>
    <x v="7"/>
    <s v="0806"/>
    <s v="0806 Skien"/>
    <x v="125"/>
    <x v="2"/>
    <n v="73"/>
    <x v="1"/>
  </r>
  <r>
    <s v="08 Telemark"/>
    <x v="7"/>
    <s v="0806"/>
    <s v="0806 Skien"/>
    <x v="125"/>
    <x v="3"/>
    <n v="76"/>
    <x v="1"/>
  </r>
  <r>
    <s v="08 Telemark"/>
    <x v="7"/>
    <s v="0806"/>
    <s v="0806 Skien"/>
    <x v="125"/>
    <x v="4"/>
    <n v="80"/>
    <x v="1"/>
  </r>
  <r>
    <s v="08 Telemark"/>
    <x v="7"/>
    <s v="0806"/>
    <s v="0806 Skien"/>
    <x v="125"/>
    <x v="5"/>
    <n v="102"/>
    <x v="1"/>
  </r>
  <r>
    <s v="08 Telemark"/>
    <x v="7"/>
    <s v="0806"/>
    <s v="0806 Skien"/>
    <x v="125"/>
    <x v="6"/>
    <n v="104"/>
    <x v="1"/>
  </r>
  <r>
    <s v="08 Telemark"/>
    <x v="7"/>
    <s v="0806"/>
    <s v="0806 Skien"/>
    <x v="125"/>
    <x v="7"/>
    <n v="90"/>
    <x v="1"/>
  </r>
  <r>
    <s v="08 Telemark"/>
    <x v="7"/>
    <s v="0806"/>
    <s v="0806 Skien"/>
    <x v="125"/>
    <x v="8"/>
    <n v="89"/>
    <x v="1"/>
  </r>
  <r>
    <s v="08 Telemark"/>
    <x v="7"/>
    <s v="0806"/>
    <s v="0806 Skien"/>
    <x v="125"/>
    <x v="9"/>
    <n v="76"/>
    <x v="1"/>
  </r>
  <r>
    <s v="08 Telemark"/>
    <x v="7"/>
    <s v="0806"/>
    <s v="0806 Skien"/>
    <x v="125"/>
    <x v="10"/>
    <n v="75"/>
    <x v="1"/>
  </r>
  <r>
    <s v="08 Telemark"/>
    <x v="7"/>
    <s v="0806"/>
    <s v="0806 Skien"/>
    <x v="125"/>
    <x v="11"/>
    <n v="64"/>
    <x v="1"/>
  </r>
  <r>
    <s v="08 Telemark"/>
    <x v="7"/>
    <s v="0806"/>
    <s v="0806 Skien"/>
    <x v="125"/>
    <x v="12"/>
    <n v="82"/>
    <x v="1"/>
  </r>
  <r>
    <s v="08 Telemark"/>
    <x v="7"/>
    <s v="0807"/>
    <s v="0807 Notodden"/>
    <x v="126"/>
    <x v="0"/>
    <n v="57"/>
    <x v="1"/>
  </r>
  <r>
    <s v="08 Telemark"/>
    <x v="7"/>
    <s v="0807"/>
    <s v="0807 Notodden"/>
    <x v="126"/>
    <x v="1"/>
    <n v="45"/>
    <x v="1"/>
  </r>
  <r>
    <s v="08 Telemark"/>
    <x v="7"/>
    <s v="0807"/>
    <s v="0807 Notodden"/>
    <x v="126"/>
    <x v="2"/>
    <n v="54"/>
    <x v="1"/>
  </r>
  <r>
    <s v="08 Telemark"/>
    <x v="7"/>
    <s v="0807"/>
    <s v="0807 Notodden"/>
    <x v="126"/>
    <x v="3"/>
    <n v="46"/>
    <x v="1"/>
  </r>
  <r>
    <s v="08 Telemark"/>
    <x v="7"/>
    <s v="0807"/>
    <s v="0807 Notodden"/>
    <x v="126"/>
    <x v="4"/>
    <n v="42"/>
    <x v="1"/>
  </r>
  <r>
    <s v="08 Telemark"/>
    <x v="7"/>
    <s v="0807"/>
    <s v="0807 Notodden"/>
    <x v="126"/>
    <x v="5"/>
    <n v="52"/>
    <x v="1"/>
  </r>
  <r>
    <s v="08 Telemark"/>
    <x v="7"/>
    <s v="0807"/>
    <s v="0807 Notodden"/>
    <x v="126"/>
    <x v="6"/>
    <n v="59"/>
    <x v="1"/>
  </r>
  <r>
    <s v="08 Telemark"/>
    <x v="7"/>
    <s v="0807"/>
    <s v="0807 Notodden"/>
    <x v="126"/>
    <x v="7"/>
    <n v="55"/>
    <x v="1"/>
  </r>
  <r>
    <s v="08 Telemark"/>
    <x v="7"/>
    <s v="0807"/>
    <s v="0807 Notodden"/>
    <x v="126"/>
    <x v="8"/>
    <n v="58"/>
    <x v="1"/>
  </r>
  <r>
    <s v="08 Telemark"/>
    <x v="7"/>
    <s v="0807"/>
    <s v="0807 Notodden"/>
    <x v="126"/>
    <x v="9"/>
    <n v="56"/>
    <x v="1"/>
  </r>
  <r>
    <s v="08 Telemark"/>
    <x v="7"/>
    <s v="0807"/>
    <s v="0807 Notodden"/>
    <x v="126"/>
    <x v="10"/>
    <n v="44"/>
    <x v="1"/>
  </r>
  <r>
    <s v="08 Telemark"/>
    <x v="7"/>
    <s v="0807"/>
    <s v="0807 Notodden"/>
    <x v="126"/>
    <x v="11"/>
    <n v="35"/>
    <x v="1"/>
  </r>
  <r>
    <s v="08 Telemark"/>
    <x v="7"/>
    <s v="0807"/>
    <s v="0807 Notodden"/>
    <x v="126"/>
    <x v="12"/>
    <n v="55"/>
    <x v="1"/>
  </r>
  <r>
    <s v="08 Telemark"/>
    <x v="7"/>
    <s v="0811"/>
    <s v="0811 Siljan"/>
    <x v="127"/>
    <x v="0"/>
    <n v="7"/>
    <x v="1"/>
  </r>
  <r>
    <s v="08 Telemark"/>
    <x v="7"/>
    <s v="0811"/>
    <s v="0811 Siljan"/>
    <x v="127"/>
    <x v="1"/>
    <n v="4"/>
    <x v="1"/>
  </r>
  <r>
    <s v="08 Telemark"/>
    <x v="7"/>
    <s v="0811"/>
    <s v="0811 Siljan"/>
    <x v="127"/>
    <x v="2"/>
    <n v="5"/>
    <x v="1"/>
  </r>
  <r>
    <s v="08 Telemark"/>
    <x v="7"/>
    <s v="0811"/>
    <s v="0811 Siljan"/>
    <x v="127"/>
    <x v="3"/>
    <n v="4"/>
    <x v="1"/>
  </r>
  <r>
    <s v="08 Telemark"/>
    <x v="7"/>
    <s v="0811"/>
    <s v="0811 Siljan"/>
    <x v="127"/>
    <x v="4"/>
    <n v="4"/>
    <x v="1"/>
  </r>
  <r>
    <s v="08 Telemark"/>
    <x v="7"/>
    <s v="0811"/>
    <s v="0811 Siljan"/>
    <x v="127"/>
    <x v="5"/>
    <n v="4"/>
    <x v="1"/>
  </r>
  <r>
    <s v="08 Telemark"/>
    <x v="7"/>
    <s v="0811"/>
    <s v="0811 Siljan"/>
    <x v="127"/>
    <x v="6"/>
    <n v="31"/>
    <x v="1"/>
  </r>
  <r>
    <s v="08 Telemark"/>
    <x v="7"/>
    <s v="0811"/>
    <s v="0811 Siljan"/>
    <x v="127"/>
    <x v="7"/>
    <n v="31"/>
    <x v="1"/>
  </r>
  <r>
    <s v="08 Telemark"/>
    <x v="7"/>
    <s v="0811"/>
    <s v="0811 Siljan"/>
    <x v="127"/>
    <x v="8"/>
    <n v="32"/>
    <x v="1"/>
  </r>
  <r>
    <s v="08 Telemark"/>
    <x v="7"/>
    <s v="0811"/>
    <s v="0811 Siljan"/>
    <x v="127"/>
    <x v="9"/>
    <n v="36"/>
    <x v="1"/>
  </r>
  <r>
    <s v="08 Telemark"/>
    <x v="7"/>
    <s v="0811"/>
    <s v="0811 Siljan"/>
    <x v="127"/>
    <x v="10"/>
    <n v="31"/>
    <x v="1"/>
  </r>
  <r>
    <s v="08 Telemark"/>
    <x v="7"/>
    <s v="0811"/>
    <s v="0811 Siljan"/>
    <x v="127"/>
    <x v="11"/>
    <n v="27"/>
    <x v="1"/>
  </r>
  <r>
    <s v="08 Telemark"/>
    <x v="7"/>
    <s v="0811"/>
    <s v="0811 Siljan"/>
    <x v="127"/>
    <x v="12"/>
    <n v="26"/>
    <x v="1"/>
  </r>
  <r>
    <s v="08 Telemark"/>
    <x v="7"/>
    <s v="0814"/>
    <s v="0814 Bamble"/>
    <x v="128"/>
    <x v="0"/>
    <n v="21"/>
    <x v="1"/>
  </r>
  <r>
    <s v="08 Telemark"/>
    <x v="7"/>
    <s v="0814"/>
    <s v="0814 Bamble"/>
    <x v="128"/>
    <x v="1"/>
    <n v="16"/>
    <x v="1"/>
  </r>
  <r>
    <s v="08 Telemark"/>
    <x v="7"/>
    <s v="0814"/>
    <s v="0814 Bamble"/>
    <x v="128"/>
    <x v="2"/>
    <n v="14"/>
    <x v="1"/>
  </r>
  <r>
    <s v="08 Telemark"/>
    <x v="7"/>
    <s v="0814"/>
    <s v="0814 Bamble"/>
    <x v="128"/>
    <x v="3"/>
    <n v="17"/>
    <x v="1"/>
  </r>
  <r>
    <s v="08 Telemark"/>
    <x v="7"/>
    <s v="0814"/>
    <s v="0814 Bamble"/>
    <x v="128"/>
    <x v="4"/>
    <n v="21"/>
    <x v="1"/>
  </r>
  <r>
    <s v="08 Telemark"/>
    <x v="7"/>
    <s v="0814"/>
    <s v="0814 Bamble"/>
    <x v="128"/>
    <x v="5"/>
    <n v="22"/>
    <x v="1"/>
  </r>
  <r>
    <s v="08 Telemark"/>
    <x v="7"/>
    <s v="0814"/>
    <s v="0814 Bamble"/>
    <x v="128"/>
    <x v="6"/>
    <n v="33"/>
    <x v="1"/>
  </r>
  <r>
    <s v="08 Telemark"/>
    <x v="7"/>
    <s v="0814"/>
    <s v="0814 Bamble"/>
    <x v="128"/>
    <x v="7"/>
    <n v="23"/>
    <x v="1"/>
  </r>
  <r>
    <s v="08 Telemark"/>
    <x v="7"/>
    <s v="0814"/>
    <s v="0814 Bamble"/>
    <x v="128"/>
    <x v="8"/>
    <n v="23"/>
    <x v="1"/>
  </r>
  <r>
    <s v="08 Telemark"/>
    <x v="7"/>
    <s v="0814"/>
    <s v="0814 Bamble"/>
    <x v="128"/>
    <x v="9"/>
    <n v="28"/>
    <x v="1"/>
  </r>
  <r>
    <s v="08 Telemark"/>
    <x v="7"/>
    <s v="0814"/>
    <s v="0814 Bamble"/>
    <x v="128"/>
    <x v="10"/>
    <n v="12"/>
    <x v="1"/>
  </r>
  <r>
    <s v="08 Telemark"/>
    <x v="7"/>
    <s v="0814"/>
    <s v="0814 Bamble"/>
    <x v="128"/>
    <x v="11"/>
    <n v="11"/>
    <x v="1"/>
  </r>
  <r>
    <s v="08 Telemark"/>
    <x v="7"/>
    <s v="0814"/>
    <s v="0814 Bamble"/>
    <x v="128"/>
    <x v="12"/>
    <n v="32"/>
    <x v="1"/>
  </r>
  <r>
    <s v="08 Telemark"/>
    <x v="7"/>
    <s v="0815"/>
    <s v="0815 Kragerø"/>
    <x v="129"/>
    <x v="0"/>
    <n v="12"/>
    <x v="1"/>
  </r>
  <r>
    <s v="08 Telemark"/>
    <x v="7"/>
    <s v="0815"/>
    <s v="0815 Kragerø"/>
    <x v="129"/>
    <x v="1"/>
    <n v="11"/>
    <x v="1"/>
  </r>
  <r>
    <s v="08 Telemark"/>
    <x v="7"/>
    <s v="0815"/>
    <s v="0815 Kragerø"/>
    <x v="129"/>
    <x v="2"/>
    <n v="9"/>
    <x v="1"/>
  </r>
  <r>
    <s v="08 Telemark"/>
    <x v="7"/>
    <s v="0815"/>
    <s v="0815 Kragerø"/>
    <x v="129"/>
    <x v="3"/>
    <n v="15"/>
    <x v="1"/>
  </r>
  <r>
    <s v="08 Telemark"/>
    <x v="7"/>
    <s v="0815"/>
    <s v="0815 Kragerø"/>
    <x v="129"/>
    <x v="4"/>
    <n v="16"/>
    <x v="1"/>
  </r>
  <r>
    <s v="08 Telemark"/>
    <x v="7"/>
    <s v="0815"/>
    <s v="0815 Kragerø"/>
    <x v="129"/>
    <x v="5"/>
    <n v="14"/>
    <x v="1"/>
  </r>
  <r>
    <s v="08 Telemark"/>
    <x v="7"/>
    <s v="0815"/>
    <s v="0815 Kragerø"/>
    <x v="129"/>
    <x v="6"/>
    <n v="14"/>
    <x v="1"/>
  </r>
  <r>
    <s v="08 Telemark"/>
    <x v="7"/>
    <s v="0815"/>
    <s v="0815 Kragerø"/>
    <x v="129"/>
    <x v="7"/>
    <n v="16"/>
    <x v="1"/>
  </r>
  <r>
    <s v="08 Telemark"/>
    <x v="7"/>
    <s v="0815"/>
    <s v="0815 Kragerø"/>
    <x v="129"/>
    <x v="8"/>
    <n v="19"/>
    <x v="1"/>
  </r>
  <r>
    <s v="08 Telemark"/>
    <x v="7"/>
    <s v="0815"/>
    <s v="0815 Kragerø"/>
    <x v="129"/>
    <x v="9"/>
    <n v="21"/>
    <x v="1"/>
  </r>
  <r>
    <s v="08 Telemark"/>
    <x v="7"/>
    <s v="0815"/>
    <s v="0815 Kragerø"/>
    <x v="129"/>
    <x v="10"/>
    <n v="20"/>
    <x v="1"/>
  </r>
  <r>
    <s v="08 Telemark"/>
    <x v="7"/>
    <s v="0815"/>
    <s v="0815 Kragerø"/>
    <x v="129"/>
    <x v="11"/>
    <n v="14"/>
    <x v="1"/>
  </r>
  <r>
    <s v="08 Telemark"/>
    <x v="7"/>
    <s v="0815"/>
    <s v="0815 Kragerø"/>
    <x v="129"/>
    <x v="12"/>
    <n v="25"/>
    <x v="1"/>
  </r>
  <r>
    <s v="08 Telemark"/>
    <x v="7"/>
    <s v="0817"/>
    <s v="0817 Drangedal"/>
    <x v="130"/>
    <x v="0"/>
    <n v="63"/>
    <x v="1"/>
  </r>
  <r>
    <s v="08 Telemark"/>
    <x v="7"/>
    <s v="0817"/>
    <s v="0817 Drangedal"/>
    <x v="130"/>
    <x v="1"/>
    <n v="43"/>
    <x v="1"/>
  </r>
  <r>
    <s v="08 Telemark"/>
    <x v="7"/>
    <s v="0817"/>
    <s v="0817 Drangedal"/>
    <x v="130"/>
    <x v="2"/>
    <n v="50"/>
    <x v="1"/>
  </r>
  <r>
    <s v="08 Telemark"/>
    <x v="7"/>
    <s v="0817"/>
    <s v="0817 Drangedal"/>
    <x v="130"/>
    <x v="3"/>
    <n v="45"/>
    <x v="1"/>
  </r>
  <r>
    <s v="08 Telemark"/>
    <x v="7"/>
    <s v="0817"/>
    <s v="0817 Drangedal"/>
    <x v="130"/>
    <x v="4"/>
    <n v="42"/>
    <x v="1"/>
  </r>
  <r>
    <s v="08 Telemark"/>
    <x v="7"/>
    <s v="0817"/>
    <s v="0817 Drangedal"/>
    <x v="130"/>
    <x v="5"/>
    <n v="46"/>
    <x v="1"/>
  </r>
  <r>
    <s v="08 Telemark"/>
    <x v="7"/>
    <s v="0817"/>
    <s v="0817 Drangedal"/>
    <x v="130"/>
    <x v="6"/>
    <n v="48"/>
    <x v="1"/>
  </r>
  <r>
    <s v="08 Telemark"/>
    <x v="7"/>
    <s v="0817"/>
    <s v="0817 Drangedal"/>
    <x v="130"/>
    <x v="7"/>
    <n v="57"/>
    <x v="1"/>
  </r>
  <r>
    <s v="08 Telemark"/>
    <x v="7"/>
    <s v="0817"/>
    <s v="0817 Drangedal"/>
    <x v="130"/>
    <x v="8"/>
    <n v="59"/>
    <x v="1"/>
  </r>
  <r>
    <s v="08 Telemark"/>
    <x v="7"/>
    <s v="0817"/>
    <s v="0817 Drangedal"/>
    <x v="130"/>
    <x v="9"/>
    <n v="52"/>
    <x v="1"/>
  </r>
  <r>
    <s v="08 Telemark"/>
    <x v="7"/>
    <s v="0817"/>
    <s v="0817 Drangedal"/>
    <x v="130"/>
    <x v="10"/>
    <n v="46"/>
    <x v="1"/>
  </r>
  <r>
    <s v="08 Telemark"/>
    <x v="7"/>
    <s v="0817"/>
    <s v="0817 Drangedal"/>
    <x v="130"/>
    <x v="11"/>
    <n v="38"/>
    <x v="1"/>
  </r>
  <r>
    <s v="08 Telemark"/>
    <x v="7"/>
    <s v="0817"/>
    <s v="0817 Drangedal"/>
    <x v="130"/>
    <x v="12"/>
    <n v="50"/>
    <x v="1"/>
  </r>
  <r>
    <s v="08 Telemark"/>
    <x v="7"/>
    <s v="0819"/>
    <s v="0819 Nome"/>
    <x v="131"/>
    <x v="0"/>
    <n v="34"/>
    <x v="1"/>
  </r>
  <r>
    <s v="08 Telemark"/>
    <x v="7"/>
    <s v="0819"/>
    <s v="0819 Nome"/>
    <x v="131"/>
    <x v="1"/>
    <n v="19"/>
    <x v="1"/>
  </r>
  <r>
    <s v="08 Telemark"/>
    <x v="7"/>
    <s v="0819"/>
    <s v="0819 Nome"/>
    <x v="131"/>
    <x v="2"/>
    <n v="21"/>
    <x v="1"/>
  </r>
  <r>
    <s v="08 Telemark"/>
    <x v="7"/>
    <s v="0819"/>
    <s v="0819 Nome"/>
    <x v="131"/>
    <x v="3"/>
    <n v="23"/>
    <x v="1"/>
  </r>
  <r>
    <s v="08 Telemark"/>
    <x v="7"/>
    <s v="0819"/>
    <s v="0819 Nome"/>
    <x v="131"/>
    <x v="4"/>
    <n v="25"/>
    <x v="1"/>
  </r>
  <r>
    <s v="08 Telemark"/>
    <x v="7"/>
    <s v="0819"/>
    <s v="0819 Nome"/>
    <x v="131"/>
    <x v="5"/>
    <n v="26"/>
    <x v="1"/>
  </r>
  <r>
    <s v="08 Telemark"/>
    <x v="7"/>
    <s v="0819"/>
    <s v="0819 Nome"/>
    <x v="131"/>
    <x v="6"/>
    <n v="31"/>
    <x v="1"/>
  </r>
  <r>
    <s v="08 Telemark"/>
    <x v="7"/>
    <s v="0819"/>
    <s v="0819 Nome"/>
    <x v="131"/>
    <x v="7"/>
    <n v="27"/>
    <x v="1"/>
  </r>
  <r>
    <s v="08 Telemark"/>
    <x v="7"/>
    <s v="0819"/>
    <s v="0819 Nome"/>
    <x v="131"/>
    <x v="8"/>
    <n v="31"/>
    <x v="1"/>
  </r>
  <r>
    <s v="08 Telemark"/>
    <x v="7"/>
    <s v="0819"/>
    <s v="0819 Nome"/>
    <x v="131"/>
    <x v="9"/>
    <n v="38"/>
    <x v="1"/>
  </r>
  <r>
    <s v="08 Telemark"/>
    <x v="7"/>
    <s v="0819"/>
    <s v="0819 Nome"/>
    <x v="131"/>
    <x v="10"/>
    <n v="27"/>
    <x v="1"/>
  </r>
  <r>
    <s v="08 Telemark"/>
    <x v="7"/>
    <s v="0819"/>
    <s v="0819 Nome"/>
    <x v="131"/>
    <x v="11"/>
    <n v="26"/>
    <x v="1"/>
  </r>
  <r>
    <s v="08 Telemark"/>
    <x v="7"/>
    <s v="0819"/>
    <s v="0819 Nome"/>
    <x v="131"/>
    <x v="12"/>
    <n v="33"/>
    <x v="1"/>
  </r>
  <r>
    <s v="08 Telemark"/>
    <x v="7"/>
    <s v="0821"/>
    <s v="0821 Bø (Telem.)"/>
    <x v="132"/>
    <x v="0"/>
    <n v="19"/>
    <x v="1"/>
  </r>
  <r>
    <s v="08 Telemark"/>
    <x v="7"/>
    <s v="0821"/>
    <s v="0821 Bø (Telem.)"/>
    <x v="132"/>
    <x v="1"/>
    <n v="7"/>
    <x v="1"/>
  </r>
  <r>
    <s v="08 Telemark"/>
    <x v="7"/>
    <s v="0821"/>
    <s v="0821 Bø (Telem.)"/>
    <x v="132"/>
    <x v="2"/>
    <n v="8"/>
    <x v="1"/>
  </r>
  <r>
    <s v="08 Telemark"/>
    <x v="7"/>
    <s v="0821"/>
    <s v="0821 Bø (Telem.)"/>
    <x v="132"/>
    <x v="3"/>
    <n v="9"/>
    <x v="1"/>
  </r>
  <r>
    <s v="08 Telemark"/>
    <x v="7"/>
    <s v="0821"/>
    <s v="0821 Bø (Telem.)"/>
    <x v="132"/>
    <x v="4"/>
    <n v="11"/>
    <x v="1"/>
  </r>
  <r>
    <s v="08 Telemark"/>
    <x v="7"/>
    <s v="0821"/>
    <s v="0821 Bø (Telem.)"/>
    <x v="132"/>
    <x v="5"/>
    <n v="12"/>
    <x v="1"/>
  </r>
  <r>
    <s v="08 Telemark"/>
    <x v="7"/>
    <s v="0821"/>
    <s v="0821 Bø (Telem.)"/>
    <x v="132"/>
    <x v="6"/>
    <n v="16"/>
    <x v="1"/>
  </r>
  <r>
    <s v="08 Telemark"/>
    <x v="7"/>
    <s v="0821"/>
    <s v="0821 Bø (Telem.)"/>
    <x v="132"/>
    <x v="7"/>
    <n v="8"/>
    <x v="1"/>
  </r>
  <r>
    <s v="08 Telemark"/>
    <x v="7"/>
    <s v="0821"/>
    <s v="0821 Bø (Telem.)"/>
    <x v="132"/>
    <x v="8"/>
    <n v="16"/>
    <x v="1"/>
  </r>
  <r>
    <s v="08 Telemark"/>
    <x v="7"/>
    <s v="0821"/>
    <s v="0821 Bø (Telem.)"/>
    <x v="132"/>
    <x v="9"/>
    <n v="20"/>
    <x v="1"/>
  </r>
  <r>
    <s v="08 Telemark"/>
    <x v="7"/>
    <s v="0821"/>
    <s v="0821 Bø (Telem.)"/>
    <x v="132"/>
    <x v="10"/>
    <n v="17"/>
    <x v="1"/>
  </r>
  <r>
    <s v="08 Telemark"/>
    <x v="7"/>
    <s v="0821"/>
    <s v="0821 Bø (Telem.)"/>
    <x v="132"/>
    <x v="11"/>
    <n v="17"/>
    <x v="1"/>
  </r>
  <r>
    <s v="08 Telemark"/>
    <x v="7"/>
    <s v="0821"/>
    <s v="0821 Bø (Telem.)"/>
    <x v="132"/>
    <x v="12"/>
    <n v="32"/>
    <x v="1"/>
  </r>
  <r>
    <s v="08 Telemark"/>
    <x v="7"/>
    <s v="0822"/>
    <s v="0822 Sauherad"/>
    <x v="133"/>
    <x v="0"/>
    <n v="34"/>
    <x v="1"/>
  </r>
  <r>
    <s v="08 Telemark"/>
    <x v="7"/>
    <s v="0822"/>
    <s v="0822 Sauherad"/>
    <x v="133"/>
    <x v="1"/>
    <n v="40"/>
    <x v="1"/>
  </r>
  <r>
    <s v="08 Telemark"/>
    <x v="7"/>
    <s v="0822"/>
    <s v="0822 Sauherad"/>
    <x v="133"/>
    <x v="2"/>
    <n v="27"/>
    <x v="1"/>
  </r>
  <r>
    <s v="08 Telemark"/>
    <x v="7"/>
    <s v="0822"/>
    <s v="0822 Sauherad"/>
    <x v="133"/>
    <x v="3"/>
    <n v="32"/>
    <x v="1"/>
  </r>
  <r>
    <s v="08 Telemark"/>
    <x v="7"/>
    <s v="0822"/>
    <s v="0822 Sauherad"/>
    <x v="133"/>
    <x v="4"/>
    <n v="34"/>
    <x v="1"/>
  </r>
  <r>
    <s v="08 Telemark"/>
    <x v="7"/>
    <s v="0822"/>
    <s v="0822 Sauherad"/>
    <x v="133"/>
    <x v="5"/>
    <n v="37"/>
    <x v="1"/>
  </r>
  <r>
    <s v="08 Telemark"/>
    <x v="7"/>
    <s v="0822"/>
    <s v="0822 Sauherad"/>
    <x v="133"/>
    <x v="6"/>
    <n v="45"/>
    <x v="1"/>
  </r>
  <r>
    <s v="08 Telemark"/>
    <x v="7"/>
    <s v="0822"/>
    <s v="0822 Sauherad"/>
    <x v="133"/>
    <x v="7"/>
    <n v="50"/>
    <x v="1"/>
  </r>
  <r>
    <s v="08 Telemark"/>
    <x v="7"/>
    <s v="0822"/>
    <s v="0822 Sauherad"/>
    <x v="133"/>
    <x v="8"/>
    <n v="45"/>
    <x v="1"/>
  </r>
  <r>
    <s v="08 Telemark"/>
    <x v="7"/>
    <s v="0822"/>
    <s v="0822 Sauherad"/>
    <x v="133"/>
    <x v="9"/>
    <n v="42"/>
    <x v="1"/>
  </r>
  <r>
    <s v="08 Telemark"/>
    <x v="7"/>
    <s v="0822"/>
    <s v="0822 Sauherad"/>
    <x v="133"/>
    <x v="10"/>
    <n v="31"/>
    <x v="1"/>
  </r>
  <r>
    <s v="08 Telemark"/>
    <x v="7"/>
    <s v="0822"/>
    <s v="0822 Sauherad"/>
    <x v="133"/>
    <x v="11"/>
    <n v="29"/>
    <x v="1"/>
  </r>
  <r>
    <s v="08 Telemark"/>
    <x v="7"/>
    <s v="0822"/>
    <s v="0822 Sauherad"/>
    <x v="133"/>
    <x v="12"/>
    <n v="36"/>
    <x v="1"/>
  </r>
  <r>
    <s v="08 Telemark"/>
    <x v="7"/>
    <s v="0826"/>
    <s v="0826 Tinn"/>
    <x v="134"/>
    <x v="0"/>
    <n v="37"/>
    <x v="1"/>
  </r>
  <r>
    <s v="08 Telemark"/>
    <x v="7"/>
    <s v="0826"/>
    <s v="0826 Tinn"/>
    <x v="134"/>
    <x v="1"/>
    <n v="33"/>
    <x v="1"/>
  </r>
  <r>
    <s v="08 Telemark"/>
    <x v="7"/>
    <s v="0826"/>
    <s v="0826 Tinn"/>
    <x v="134"/>
    <x v="2"/>
    <n v="34"/>
    <x v="1"/>
  </r>
  <r>
    <s v="08 Telemark"/>
    <x v="7"/>
    <s v="0826"/>
    <s v="0826 Tinn"/>
    <x v="134"/>
    <x v="3"/>
    <n v="32"/>
    <x v="1"/>
  </r>
  <r>
    <s v="08 Telemark"/>
    <x v="7"/>
    <s v="0826"/>
    <s v="0826 Tinn"/>
    <x v="134"/>
    <x v="4"/>
    <n v="29"/>
    <x v="1"/>
  </r>
  <r>
    <s v="08 Telemark"/>
    <x v="7"/>
    <s v="0826"/>
    <s v="0826 Tinn"/>
    <x v="134"/>
    <x v="5"/>
    <n v="30"/>
    <x v="1"/>
  </r>
  <r>
    <s v="08 Telemark"/>
    <x v="7"/>
    <s v="0826"/>
    <s v="0826 Tinn"/>
    <x v="134"/>
    <x v="6"/>
    <n v="39"/>
    <x v="1"/>
  </r>
  <r>
    <s v="08 Telemark"/>
    <x v="7"/>
    <s v="0826"/>
    <s v="0826 Tinn"/>
    <x v="134"/>
    <x v="7"/>
    <n v="36"/>
    <x v="1"/>
  </r>
  <r>
    <s v="08 Telemark"/>
    <x v="7"/>
    <s v="0826"/>
    <s v="0826 Tinn"/>
    <x v="134"/>
    <x v="8"/>
    <n v="35"/>
    <x v="1"/>
  </r>
  <r>
    <s v="08 Telemark"/>
    <x v="7"/>
    <s v="0826"/>
    <s v="0826 Tinn"/>
    <x v="134"/>
    <x v="9"/>
    <n v="35"/>
    <x v="1"/>
  </r>
  <r>
    <s v="08 Telemark"/>
    <x v="7"/>
    <s v="0826"/>
    <s v="0826 Tinn"/>
    <x v="134"/>
    <x v="10"/>
    <n v="24"/>
    <x v="1"/>
  </r>
  <r>
    <s v="08 Telemark"/>
    <x v="7"/>
    <s v="0826"/>
    <s v="0826 Tinn"/>
    <x v="134"/>
    <x v="11"/>
    <n v="20"/>
    <x v="1"/>
  </r>
  <r>
    <s v="08 Telemark"/>
    <x v="7"/>
    <s v="0826"/>
    <s v="0826 Tinn"/>
    <x v="134"/>
    <x v="12"/>
    <n v="32"/>
    <x v="1"/>
  </r>
  <r>
    <s v="08 Telemark"/>
    <x v="7"/>
    <s v="0827"/>
    <s v="0827 Hjartdal"/>
    <x v="135"/>
    <x v="0"/>
    <n v="15"/>
    <x v="1"/>
  </r>
  <r>
    <s v="08 Telemark"/>
    <x v="7"/>
    <s v="0827"/>
    <s v="0827 Hjartdal"/>
    <x v="135"/>
    <x v="1"/>
    <n v="18"/>
    <x v="1"/>
  </r>
  <r>
    <s v="08 Telemark"/>
    <x v="7"/>
    <s v="0827"/>
    <s v="0827 Hjartdal"/>
    <x v="135"/>
    <x v="2"/>
    <n v="14"/>
    <x v="1"/>
  </r>
  <r>
    <s v="08 Telemark"/>
    <x v="7"/>
    <s v="0827"/>
    <s v="0827 Hjartdal"/>
    <x v="135"/>
    <x v="3"/>
    <n v="17"/>
    <x v="1"/>
  </r>
  <r>
    <s v="08 Telemark"/>
    <x v="7"/>
    <s v="0827"/>
    <s v="0827 Hjartdal"/>
    <x v="135"/>
    <x v="4"/>
    <n v="23"/>
    <x v="1"/>
  </r>
  <r>
    <s v="08 Telemark"/>
    <x v="7"/>
    <s v="0827"/>
    <s v="0827 Hjartdal"/>
    <x v="135"/>
    <x v="5"/>
    <n v="24"/>
    <x v="1"/>
  </r>
  <r>
    <s v="08 Telemark"/>
    <x v="7"/>
    <s v="0827"/>
    <s v="0827 Hjartdal"/>
    <x v="135"/>
    <x v="6"/>
    <n v="34"/>
    <x v="1"/>
  </r>
  <r>
    <s v="08 Telemark"/>
    <x v="7"/>
    <s v="0827"/>
    <s v="0827 Hjartdal"/>
    <x v="135"/>
    <x v="7"/>
    <n v="23"/>
    <x v="1"/>
  </r>
  <r>
    <s v="08 Telemark"/>
    <x v="7"/>
    <s v="0827"/>
    <s v="0827 Hjartdal"/>
    <x v="135"/>
    <x v="8"/>
    <n v="31"/>
    <x v="1"/>
  </r>
  <r>
    <s v="08 Telemark"/>
    <x v="7"/>
    <s v="0827"/>
    <s v="0827 Hjartdal"/>
    <x v="135"/>
    <x v="9"/>
    <n v="36"/>
    <x v="1"/>
  </r>
  <r>
    <s v="08 Telemark"/>
    <x v="7"/>
    <s v="0827"/>
    <s v="0827 Hjartdal"/>
    <x v="135"/>
    <x v="10"/>
    <n v="19"/>
    <x v="1"/>
  </r>
  <r>
    <s v="08 Telemark"/>
    <x v="7"/>
    <s v="0827"/>
    <s v="0827 Hjartdal"/>
    <x v="135"/>
    <x v="11"/>
    <n v="14"/>
    <x v="1"/>
  </r>
  <r>
    <s v="08 Telemark"/>
    <x v="7"/>
    <s v="0827"/>
    <s v="0827 Hjartdal"/>
    <x v="135"/>
    <x v="12"/>
    <n v="24"/>
    <x v="1"/>
  </r>
  <r>
    <s v="08 Telemark"/>
    <x v="7"/>
    <s v="0828"/>
    <s v="0828 Seljord"/>
    <x v="136"/>
    <x v="0"/>
    <n v="12"/>
    <x v="1"/>
  </r>
  <r>
    <s v="08 Telemark"/>
    <x v="7"/>
    <s v="0828"/>
    <s v="0828 Seljord"/>
    <x v="136"/>
    <x v="1"/>
    <n v="11"/>
    <x v="1"/>
  </r>
  <r>
    <s v="08 Telemark"/>
    <x v="7"/>
    <s v="0828"/>
    <s v="0828 Seljord"/>
    <x v="136"/>
    <x v="2"/>
    <n v="9"/>
    <x v="1"/>
  </r>
  <r>
    <s v="08 Telemark"/>
    <x v="7"/>
    <s v="0828"/>
    <s v="0828 Seljord"/>
    <x v="136"/>
    <x v="3"/>
    <n v="9"/>
    <x v="1"/>
  </r>
  <r>
    <s v="08 Telemark"/>
    <x v="7"/>
    <s v="0828"/>
    <s v="0828 Seljord"/>
    <x v="136"/>
    <x v="4"/>
    <n v="9"/>
    <x v="1"/>
  </r>
  <r>
    <s v="08 Telemark"/>
    <x v="7"/>
    <s v="0828"/>
    <s v="0828 Seljord"/>
    <x v="136"/>
    <x v="5"/>
    <n v="20"/>
    <x v="1"/>
  </r>
  <r>
    <s v="08 Telemark"/>
    <x v="7"/>
    <s v="0828"/>
    <s v="0828 Seljord"/>
    <x v="136"/>
    <x v="6"/>
    <n v="25"/>
    <x v="1"/>
  </r>
  <r>
    <s v="08 Telemark"/>
    <x v="7"/>
    <s v="0828"/>
    <s v="0828 Seljord"/>
    <x v="136"/>
    <x v="7"/>
    <n v="12"/>
    <x v="1"/>
  </r>
  <r>
    <s v="08 Telemark"/>
    <x v="7"/>
    <s v="0828"/>
    <s v="0828 Seljord"/>
    <x v="136"/>
    <x v="8"/>
    <n v="21"/>
    <x v="1"/>
  </r>
  <r>
    <s v="08 Telemark"/>
    <x v="7"/>
    <s v="0828"/>
    <s v="0828 Seljord"/>
    <x v="136"/>
    <x v="9"/>
    <n v="16"/>
    <x v="1"/>
  </r>
  <r>
    <s v="08 Telemark"/>
    <x v="7"/>
    <s v="0828"/>
    <s v="0828 Seljord"/>
    <x v="136"/>
    <x v="10"/>
    <n v="15"/>
    <x v="1"/>
  </r>
  <r>
    <s v="08 Telemark"/>
    <x v="7"/>
    <s v="0828"/>
    <s v="0828 Seljord"/>
    <x v="136"/>
    <x v="11"/>
    <n v="8"/>
    <x v="1"/>
  </r>
  <r>
    <s v="08 Telemark"/>
    <x v="7"/>
    <s v="0828"/>
    <s v="0828 Seljord"/>
    <x v="136"/>
    <x v="12"/>
    <n v="22"/>
    <x v="1"/>
  </r>
  <r>
    <s v="08 Telemark"/>
    <x v="7"/>
    <s v="0829"/>
    <s v="0829 Kviteseid"/>
    <x v="137"/>
    <x v="0"/>
    <n v="34"/>
    <x v="1"/>
  </r>
  <r>
    <s v="08 Telemark"/>
    <x v="7"/>
    <s v="0829"/>
    <s v="0829 Kviteseid"/>
    <x v="137"/>
    <x v="1"/>
    <n v="24"/>
    <x v="1"/>
  </r>
  <r>
    <s v="08 Telemark"/>
    <x v="7"/>
    <s v="0829"/>
    <s v="0829 Kviteseid"/>
    <x v="137"/>
    <x v="2"/>
    <n v="27"/>
    <x v="1"/>
  </r>
  <r>
    <s v="08 Telemark"/>
    <x v="7"/>
    <s v="0829"/>
    <s v="0829 Kviteseid"/>
    <x v="137"/>
    <x v="3"/>
    <n v="27"/>
    <x v="1"/>
  </r>
  <r>
    <s v="08 Telemark"/>
    <x v="7"/>
    <s v="0829"/>
    <s v="0829 Kviteseid"/>
    <x v="137"/>
    <x v="4"/>
    <n v="34"/>
    <x v="1"/>
  </r>
  <r>
    <s v="08 Telemark"/>
    <x v="7"/>
    <s v="0829"/>
    <s v="0829 Kviteseid"/>
    <x v="137"/>
    <x v="5"/>
    <n v="37"/>
    <x v="1"/>
  </r>
  <r>
    <s v="08 Telemark"/>
    <x v="7"/>
    <s v="0829"/>
    <s v="0829 Kviteseid"/>
    <x v="137"/>
    <x v="6"/>
    <n v="38"/>
    <x v="1"/>
  </r>
  <r>
    <s v="08 Telemark"/>
    <x v="7"/>
    <s v="0829"/>
    <s v="0829 Kviteseid"/>
    <x v="137"/>
    <x v="7"/>
    <n v="23"/>
    <x v="1"/>
  </r>
  <r>
    <s v="08 Telemark"/>
    <x v="7"/>
    <s v="0829"/>
    <s v="0829 Kviteseid"/>
    <x v="137"/>
    <x v="8"/>
    <n v="25"/>
    <x v="1"/>
  </r>
  <r>
    <s v="08 Telemark"/>
    <x v="7"/>
    <s v="0829"/>
    <s v="0829 Kviteseid"/>
    <x v="137"/>
    <x v="9"/>
    <n v="25"/>
    <x v="1"/>
  </r>
  <r>
    <s v="08 Telemark"/>
    <x v="7"/>
    <s v="0829"/>
    <s v="0829 Kviteseid"/>
    <x v="137"/>
    <x v="10"/>
    <n v="22"/>
    <x v="1"/>
  </r>
  <r>
    <s v="08 Telemark"/>
    <x v="7"/>
    <s v="0829"/>
    <s v="0829 Kviteseid"/>
    <x v="137"/>
    <x v="11"/>
    <n v="14"/>
    <x v="1"/>
  </r>
  <r>
    <s v="08 Telemark"/>
    <x v="7"/>
    <s v="0829"/>
    <s v="0829 Kviteseid"/>
    <x v="137"/>
    <x v="12"/>
    <n v="21"/>
    <x v="1"/>
  </r>
  <r>
    <s v="08 Telemark"/>
    <x v="7"/>
    <s v="0830"/>
    <s v="0830 Nissedal"/>
    <x v="138"/>
    <x v="0"/>
    <n v="31"/>
    <x v="1"/>
  </r>
  <r>
    <s v="08 Telemark"/>
    <x v="7"/>
    <s v="0830"/>
    <s v="0830 Nissedal"/>
    <x v="138"/>
    <x v="1"/>
    <n v="25"/>
    <x v="1"/>
  </r>
  <r>
    <s v="08 Telemark"/>
    <x v="7"/>
    <s v="0830"/>
    <s v="0830 Nissedal"/>
    <x v="138"/>
    <x v="2"/>
    <n v="17"/>
    <x v="1"/>
  </r>
  <r>
    <s v="08 Telemark"/>
    <x v="7"/>
    <s v="0830"/>
    <s v="0830 Nissedal"/>
    <x v="138"/>
    <x v="3"/>
    <n v="21"/>
    <x v="1"/>
  </r>
  <r>
    <s v="08 Telemark"/>
    <x v="7"/>
    <s v="0830"/>
    <s v="0830 Nissedal"/>
    <x v="138"/>
    <x v="4"/>
    <n v="25"/>
    <x v="1"/>
  </r>
  <r>
    <s v="08 Telemark"/>
    <x v="7"/>
    <s v="0830"/>
    <s v="0830 Nissedal"/>
    <x v="138"/>
    <x v="5"/>
    <n v="25"/>
    <x v="1"/>
  </r>
  <r>
    <s v="08 Telemark"/>
    <x v="7"/>
    <s v="0830"/>
    <s v="0830 Nissedal"/>
    <x v="138"/>
    <x v="6"/>
    <n v="26"/>
    <x v="1"/>
  </r>
  <r>
    <s v="08 Telemark"/>
    <x v="7"/>
    <s v="0830"/>
    <s v="0830 Nissedal"/>
    <x v="138"/>
    <x v="7"/>
    <n v="24"/>
    <x v="1"/>
  </r>
  <r>
    <s v="08 Telemark"/>
    <x v="7"/>
    <s v="0830"/>
    <s v="0830 Nissedal"/>
    <x v="138"/>
    <x v="8"/>
    <n v="26"/>
    <x v="1"/>
  </r>
  <r>
    <s v="08 Telemark"/>
    <x v="7"/>
    <s v="0830"/>
    <s v="0830 Nissedal"/>
    <x v="138"/>
    <x v="9"/>
    <n v="29"/>
    <x v="1"/>
  </r>
  <r>
    <s v="08 Telemark"/>
    <x v="7"/>
    <s v="0830"/>
    <s v="0830 Nissedal"/>
    <x v="138"/>
    <x v="10"/>
    <n v="20"/>
    <x v="1"/>
  </r>
  <r>
    <s v="08 Telemark"/>
    <x v="7"/>
    <s v="0830"/>
    <s v="0830 Nissedal"/>
    <x v="138"/>
    <x v="11"/>
    <n v="22"/>
    <x v="1"/>
  </r>
  <r>
    <s v="08 Telemark"/>
    <x v="7"/>
    <s v="0830"/>
    <s v="0830 Nissedal"/>
    <x v="138"/>
    <x v="12"/>
    <n v="25"/>
    <x v="1"/>
  </r>
  <r>
    <s v="08 Telemark"/>
    <x v="7"/>
    <s v="0831"/>
    <s v="0831 Fyresdal"/>
    <x v="139"/>
    <x v="0"/>
    <n v="19"/>
    <x v="1"/>
  </r>
  <r>
    <s v="08 Telemark"/>
    <x v="7"/>
    <s v="0831"/>
    <s v="0831 Fyresdal"/>
    <x v="139"/>
    <x v="1"/>
    <n v="19"/>
    <x v="1"/>
  </r>
  <r>
    <s v="08 Telemark"/>
    <x v="7"/>
    <s v="0831"/>
    <s v="0831 Fyresdal"/>
    <x v="139"/>
    <x v="2"/>
    <n v="13"/>
    <x v="1"/>
  </r>
  <r>
    <s v="08 Telemark"/>
    <x v="7"/>
    <s v="0831"/>
    <s v="0831 Fyresdal"/>
    <x v="139"/>
    <x v="3"/>
    <n v="16"/>
    <x v="1"/>
  </r>
  <r>
    <s v="08 Telemark"/>
    <x v="7"/>
    <s v="0831"/>
    <s v="0831 Fyresdal"/>
    <x v="139"/>
    <x v="4"/>
    <n v="16"/>
    <x v="1"/>
  </r>
  <r>
    <s v="08 Telemark"/>
    <x v="7"/>
    <s v="0831"/>
    <s v="0831 Fyresdal"/>
    <x v="139"/>
    <x v="5"/>
    <n v="14"/>
    <x v="1"/>
  </r>
  <r>
    <s v="08 Telemark"/>
    <x v="7"/>
    <s v="0831"/>
    <s v="0831 Fyresdal"/>
    <x v="139"/>
    <x v="6"/>
    <n v="25"/>
    <x v="1"/>
  </r>
  <r>
    <s v="08 Telemark"/>
    <x v="7"/>
    <s v="0831"/>
    <s v="0831 Fyresdal"/>
    <x v="139"/>
    <x v="7"/>
    <n v="17"/>
    <x v="1"/>
  </r>
  <r>
    <s v="08 Telemark"/>
    <x v="7"/>
    <s v="0831"/>
    <s v="0831 Fyresdal"/>
    <x v="139"/>
    <x v="8"/>
    <n v="23"/>
    <x v="1"/>
  </r>
  <r>
    <s v="08 Telemark"/>
    <x v="7"/>
    <s v="0831"/>
    <s v="0831 Fyresdal"/>
    <x v="139"/>
    <x v="9"/>
    <n v="26"/>
    <x v="1"/>
  </r>
  <r>
    <s v="08 Telemark"/>
    <x v="7"/>
    <s v="0831"/>
    <s v="0831 Fyresdal"/>
    <x v="139"/>
    <x v="10"/>
    <n v="19"/>
    <x v="1"/>
  </r>
  <r>
    <s v="08 Telemark"/>
    <x v="7"/>
    <s v="0831"/>
    <s v="0831 Fyresdal"/>
    <x v="139"/>
    <x v="11"/>
    <n v="18"/>
    <x v="1"/>
  </r>
  <r>
    <s v="08 Telemark"/>
    <x v="7"/>
    <s v="0831"/>
    <s v="0831 Fyresdal"/>
    <x v="139"/>
    <x v="12"/>
    <n v="31"/>
    <x v="1"/>
  </r>
  <r>
    <s v="08 Telemark"/>
    <x v="7"/>
    <s v="0833"/>
    <s v="0833 Tokke"/>
    <x v="140"/>
    <x v="0"/>
    <n v="19"/>
    <x v="1"/>
  </r>
  <r>
    <s v="08 Telemark"/>
    <x v="7"/>
    <s v="0833"/>
    <s v="0833 Tokke"/>
    <x v="140"/>
    <x v="1"/>
    <n v="13"/>
    <x v="1"/>
  </r>
  <r>
    <s v="08 Telemark"/>
    <x v="7"/>
    <s v="0833"/>
    <s v="0833 Tokke"/>
    <x v="140"/>
    <x v="2"/>
    <n v="16"/>
    <x v="1"/>
  </r>
  <r>
    <s v="08 Telemark"/>
    <x v="7"/>
    <s v="0833"/>
    <s v="0833 Tokke"/>
    <x v="140"/>
    <x v="3"/>
    <n v="18"/>
    <x v="1"/>
  </r>
  <r>
    <s v="08 Telemark"/>
    <x v="7"/>
    <s v="0833"/>
    <s v="0833 Tokke"/>
    <x v="140"/>
    <x v="4"/>
    <n v="25"/>
    <x v="1"/>
  </r>
  <r>
    <s v="08 Telemark"/>
    <x v="7"/>
    <s v="0833"/>
    <s v="0833 Tokke"/>
    <x v="140"/>
    <x v="5"/>
    <n v="18"/>
    <x v="1"/>
  </r>
  <r>
    <s v="08 Telemark"/>
    <x v="7"/>
    <s v="0833"/>
    <s v="0833 Tokke"/>
    <x v="140"/>
    <x v="6"/>
    <n v="27"/>
    <x v="1"/>
  </r>
  <r>
    <s v="08 Telemark"/>
    <x v="7"/>
    <s v="0833"/>
    <s v="0833 Tokke"/>
    <x v="140"/>
    <x v="7"/>
    <n v="19"/>
    <x v="1"/>
  </r>
  <r>
    <s v="08 Telemark"/>
    <x v="7"/>
    <s v="0833"/>
    <s v="0833 Tokke"/>
    <x v="140"/>
    <x v="8"/>
    <n v="24"/>
    <x v="1"/>
  </r>
  <r>
    <s v="08 Telemark"/>
    <x v="7"/>
    <s v="0833"/>
    <s v="0833 Tokke"/>
    <x v="140"/>
    <x v="9"/>
    <n v="20"/>
    <x v="1"/>
  </r>
  <r>
    <s v="08 Telemark"/>
    <x v="7"/>
    <s v="0833"/>
    <s v="0833 Tokke"/>
    <x v="140"/>
    <x v="10"/>
    <n v="20"/>
    <x v="1"/>
  </r>
  <r>
    <s v="08 Telemark"/>
    <x v="7"/>
    <s v="0833"/>
    <s v="0833 Tokke"/>
    <x v="140"/>
    <x v="11"/>
    <n v="17"/>
    <x v="1"/>
  </r>
  <r>
    <s v="08 Telemark"/>
    <x v="7"/>
    <s v="0833"/>
    <s v="0833 Tokke"/>
    <x v="140"/>
    <x v="12"/>
    <n v="22"/>
    <x v="1"/>
  </r>
  <r>
    <s v="08 Telemark"/>
    <x v="7"/>
    <s v="0834"/>
    <s v="0834 Vinje"/>
    <x v="141"/>
    <x v="0"/>
    <n v="22"/>
    <x v="1"/>
  </r>
  <r>
    <s v="08 Telemark"/>
    <x v="7"/>
    <s v="0834"/>
    <s v="0834 Vinje"/>
    <x v="141"/>
    <x v="1"/>
    <n v="21"/>
    <x v="1"/>
  </r>
  <r>
    <s v="08 Telemark"/>
    <x v="7"/>
    <s v="0834"/>
    <s v="0834 Vinje"/>
    <x v="141"/>
    <x v="2"/>
    <n v="21"/>
    <x v="1"/>
  </r>
  <r>
    <s v="08 Telemark"/>
    <x v="7"/>
    <s v="0834"/>
    <s v="0834 Vinje"/>
    <x v="141"/>
    <x v="3"/>
    <n v="21"/>
    <x v="1"/>
  </r>
  <r>
    <s v="08 Telemark"/>
    <x v="7"/>
    <s v="0834"/>
    <s v="0834 Vinje"/>
    <x v="141"/>
    <x v="4"/>
    <n v="26"/>
    <x v="1"/>
  </r>
  <r>
    <s v="08 Telemark"/>
    <x v="7"/>
    <s v="0834"/>
    <s v="0834 Vinje"/>
    <x v="141"/>
    <x v="5"/>
    <n v="25"/>
    <x v="1"/>
  </r>
  <r>
    <s v="08 Telemark"/>
    <x v="7"/>
    <s v="0834"/>
    <s v="0834 Vinje"/>
    <x v="141"/>
    <x v="6"/>
    <n v="33"/>
    <x v="1"/>
  </r>
  <r>
    <s v="08 Telemark"/>
    <x v="7"/>
    <s v="0834"/>
    <s v="0834 Vinje"/>
    <x v="141"/>
    <x v="7"/>
    <n v="26"/>
    <x v="1"/>
  </r>
  <r>
    <s v="08 Telemark"/>
    <x v="7"/>
    <s v="0834"/>
    <s v="0834 Vinje"/>
    <x v="141"/>
    <x v="8"/>
    <n v="32"/>
    <x v="1"/>
  </r>
  <r>
    <s v="08 Telemark"/>
    <x v="7"/>
    <s v="0834"/>
    <s v="0834 Vinje"/>
    <x v="141"/>
    <x v="9"/>
    <n v="33"/>
    <x v="1"/>
  </r>
  <r>
    <s v="08 Telemark"/>
    <x v="7"/>
    <s v="0834"/>
    <s v="0834 Vinje"/>
    <x v="141"/>
    <x v="10"/>
    <n v="22"/>
    <x v="1"/>
  </r>
  <r>
    <s v="08 Telemark"/>
    <x v="7"/>
    <s v="0834"/>
    <s v="0834 Vinje"/>
    <x v="141"/>
    <x v="11"/>
    <n v="19"/>
    <x v="1"/>
  </r>
  <r>
    <s v="08 Telemark"/>
    <x v="7"/>
    <s v="0834"/>
    <s v="0834 Vinje"/>
    <x v="141"/>
    <x v="12"/>
    <n v="30"/>
    <x v="1"/>
  </r>
  <r>
    <s v="09 Aust-Agder"/>
    <x v="8"/>
    <s v="0901"/>
    <s v="0901 Risør"/>
    <x v="142"/>
    <x v="0"/>
    <n v="11"/>
    <x v="1"/>
  </r>
  <r>
    <s v="09 Aust-Agder"/>
    <x v="8"/>
    <s v="0901"/>
    <s v="0901 Risør"/>
    <x v="142"/>
    <x v="1"/>
    <n v="12"/>
    <x v="1"/>
  </r>
  <r>
    <s v="09 Aust-Agder"/>
    <x v="8"/>
    <s v="0901"/>
    <s v="0901 Risør"/>
    <x v="142"/>
    <x v="2"/>
    <n v="12"/>
    <x v="1"/>
  </r>
  <r>
    <s v="09 Aust-Agder"/>
    <x v="8"/>
    <s v="0901"/>
    <s v="0901 Risør"/>
    <x v="142"/>
    <x v="3"/>
    <n v="8"/>
    <x v="1"/>
  </r>
  <r>
    <s v="09 Aust-Agder"/>
    <x v="8"/>
    <s v="0901"/>
    <s v="0901 Risør"/>
    <x v="142"/>
    <x v="4"/>
    <n v="11"/>
    <x v="1"/>
  </r>
  <r>
    <s v="09 Aust-Agder"/>
    <x v="8"/>
    <s v="0901"/>
    <s v="0901 Risør"/>
    <x v="142"/>
    <x v="5"/>
    <n v="12"/>
    <x v="1"/>
  </r>
  <r>
    <s v="09 Aust-Agder"/>
    <x v="8"/>
    <s v="0901"/>
    <s v="0901 Risør"/>
    <x v="142"/>
    <x v="6"/>
    <n v="24"/>
    <x v="1"/>
  </r>
  <r>
    <s v="09 Aust-Agder"/>
    <x v="8"/>
    <s v="0901"/>
    <s v="0901 Risør"/>
    <x v="142"/>
    <x v="7"/>
    <n v="19"/>
    <x v="1"/>
  </r>
  <r>
    <s v="09 Aust-Agder"/>
    <x v="8"/>
    <s v="0901"/>
    <s v="0901 Risør"/>
    <x v="142"/>
    <x v="8"/>
    <n v="21"/>
    <x v="1"/>
  </r>
  <r>
    <s v="09 Aust-Agder"/>
    <x v="8"/>
    <s v="0901"/>
    <s v="0901 Risør"/>
    <x v="142"/>
    <x v="9"/>
    <n v="21"/>
    <x v="1"/>
  </r>
  <r>
    <s v="09 Aust-Agder"/>
    <x v="8"/>
    <s v="0901"/>
    <s v="0901 Risør"/>
    <x v="142"/>
    <x v="10"/>
    <n v="14"/>
    <x v="1"/>
  </r>
  <r>
    <s v="09 Aust-Agder"/>
    <x v="8"/>
    <s v="0901"/>
    <s v="0901 Risør"/>
    <x v="142"/>
    <x v="11"/>
    <n v="10"/>
    <x v="1"/>
  </r>
  <r>
    <s v="09 Aust-Agder"/>
    <x v="8"/>
    <s v="0901"/>
    <s v="0901 Risør"/>
    <x v="142"/>
    <x v="12"/>
    <n v="20"/>
    <x v="1"/>
  </r>
  <r>
    <s v="09 Aust-Agder"/>
    <x v="8"/>
    <s v="0904"/>
    <s v="0904 Grimstad"/>
    <x v="143"/>
    <x v="0"/>
    <n v="22"/>
    <x v="1"/>
  </r>
  <r>
    <s v="09 Aust-Agder"/>
    <x v="8"/>
    <s v="0904"/>
    <s v="0904 Grimstad"/>
    <x v="143"/>
    <x v="1"/>
    <n v="21"/>
    <x v="1"/>
  </r>
  <r>
    <s v="09 Aust-Agder"/>
    <x v="8"/>
    <s v="0904"/>
    <s v="0904 Grimstad"/>
    <x v="143"/>
    <x v="2"/>
    <n v="15"/>
    <x v="1"/>
  </r>
  <r>
    <s v="09 Aust-Agder"/>
    <x v="8"/>
    <s v="0904"/>
    <s v="0904 Grimstad"/>
    <x v="143"/>
    <x v="3"/>
    <n v="20"/>
    <x v="1"/>
  </r>
  <r>
    <s v="09 Aust-Agder"/>
    <x v="8"/>
    <s v="0904"/>
    <s v="0904 Grimstad"/>
    <x v="143"/>
    <x v="4"/>
    <n v="18"/>
    <x v="1"/>
  </r>
  <r>
    <s v="09 Aust-Agder"/>
    <x v="8"/>
    <s v="0904"/>
    <s v="0904 Grimstad"/>
    <x v="143"/>
    <x v="5"/>
    <n v="40"/>
    <x v="1"/>
  </r>
  <r>
    <s v="09 Aust-Agder"/>
    <x v="8"/>
    <s v="0904"/>
    <s v="0904 Grimstad"/>
    <x v="143"/>
    <x v="6"/>
    <n v="48"/>
    <x v="1"/>
  </r>
  <r>
    <s v="09 Aust-Agder"/>
    <x v="8"/>
    <s v="0904"/>
    <s v="0904 Grimstad"/>
    <x v="143"/>
    <x v="7"/>
    <n v="38"/>
    <x v="1"/>
  </r>
  <r>
    <s v="09 Aust-Agder"/>
    <x v="8"/>
    <s v="0904"/>
    <s v="0904 Grimstad"/>
    <x v="143"/>
    <x v="8"/>
    <n v="42"/>
    <x v="1"/>
  </r>
  <r>
    <s v="09 Aust-Agder"/>
    <x v="8"/>
    <s v="0904"/>
    <s v="0904 Grimstad"/>
    <x v="143"/>
    <x v="9"/>
    <n v="40"/>
    <x v="1"/>
  </r>
  <r>
    <s v="09 Aust-Agder"/>
    <x v="8"/>
    <s v="0904"/>
    <s v="0904 Grimstad"/>
    <x v="143"/>
    <x v="10"/>
    <n v="23"/>
    <x v="1"/>
  </r>
  <r>
    <s v="09 Aust-Agder"/>
    <x v="8"/>
    <s v="0904"/>
    <s v="0904 Grimstad"/>
    <x v="143"/>
    <x v="11"/>
    <n v="17"/>
    <x v="1"/>
  </r>
  <r>
    <s v="09 Aust-Agder"/>
    <x v="8"/>
    <s v="0904"/>
    <s v="0904 Grimstad"/>
    <x v="143"/>
    <x v="12"/>
    <n v="30"/>
    <x v="1"/>
  </r>
  <r>
    <s v="09 Aust-Agder"/>
    <x v="8"/>
    <s v="0906"/>
    <s v="0906 Arendal"/>
    <x v="144"/>
    <x v="0"/>
    <n v="24"/>
    <x v="1"/>
  </r>
  <r>
    <s v="09 Aust-Agder"/>
    <x v="8"/>
    <s v="0906"/>
    <s v="0906 Arendal"/>
    <x v="144"/>
    <x v="1"/>
    <n v="20"/>
    <x v="1"/>
  </r>
  <r>
    <s v="09 Aust-Agder"/>
    <x v="8"/>
    <s v="0906"/>
    <s v="0906 Arendal"/>
    <x v="144"/>
    <x v="2"/>
    <n v="18"/>
    <x v="1"/>
  </r>
  <r>
    <s v="09 Aust-Agder"/>
    <x v="8"/>
    <s v="0906"/>
    <s v="0906 Arendal"/>
    <x v="144"/>
    <x v="3"/>
    <n v="19"/>
    <x v="1"/>
  </r>
  <r>
    <s v="09 Aust-Agder"/>
    <x v="8"/>
    <s v="0906"/>
    <s v="0906 Arendal"/>
    <x v="144"/>
    <x v="4"/>
    <n v="16"/>
    <x v="1"/>
  </r>
  <r>
    <s v="09 Aust-Agder"/>
    <x v="8"/>
    <s v="0906"/>
    <s v="0906 Arendal"/>
    <x v="144"/>
    <x v="5"/>
    <n v="20"/>
    <x v="1"/>
  </r>
  <r>
    <s v="09 Aust-Agder"/>
    <x v="8"/>
    <s v="0906"/>
    <s v="0906 Arendal"/>
    <x v="144"/>
    <x v="6"/>
    <n v="31"/>
    <x v="1"/>
  </r>
  <r>
    <s v="09 Aust-Agder"/>
    <x v="8"/>
    <s v="0906"/>
    <s v="0906 Arendal"/>
    <x v="144"/>
    <x v="7"/>
    <n v="28"/>
    <x v="1"/>
  </r>
  <r>
    <s v="09 Aust-Agder"/>
    <x v="8"/>
    <s v="0906"/>
    <s v="0906 Arendal"/>
    <x v="144"/>
    <x v="8"/>
    <n v="33"/>
    <x v="1"/>
  </r>
  <r>
    <s v="09 Aust-Agder"/>
    <x v="8"/>
    <s v="0906"/>
    <s v="0906 Arendal"/>
    <x v="144"/>
    <x v="9"/>
    <n v="31"/>
    <x v="1"/>
  </r>
  <r>
    <s v="09 Aust-Agder"/>
    <x v="8"/>
    <s v="0906"/>
    <s v="0906 Arendal"/>
    <x v="144"/>
    <x v="10"/>
    <n v="30"/>
    <x v="1"/>
  </r>
  <r>
    <s v="09 Aust-Agder"/>
    <x v="8"/>
    <s v="0906"/>
    <s v="0906 Arendal"/>
    <x v="144"/>
    <x v="11"/>
    <n v="17"/>
    <x v="1"/>
  </r>
  <r>
    <s v="09 Aust-Agder"/>
    <x v="8"/>
    <s v="0906"/>
    <s v="0906 Arendal"/>
    <x v="144"/>
    <x v="12"/>
    <n v="43"/>
    <x v="1"/>
  </r>
  <r>
    <s v="09 Aust-Agder"/>
    <x v="8"/>
    <s v="0911"/>
    <s v="0911 Gjerstad"/>
    <x v="145"/>
    <x v="0"/>
    <n v="16"/>
    <x v="1"/>
  </r>
  <r>
    <s v="09 Aust-Agder"/>
    <x v="8"/>
    <s v="0911"/>
    <s v="0911 Gjerstad"/>
    <x v="145"/>
    <x v="1"/>
    <n v="14"/>
    <x v="1"/>
  </r>
  <r>
    <s v="09 Aust-Agder"/>
    <x v="8"/>
    <s v="0911"/>
    <s v="0911 Gjerstad"/>
    <x v="145"/>
    <x v="2"/>
    <n v="13"/>
    <x v="1"/>
  </r>
  <r>
    <s v="09 Aust-Agder"/>
    <x v="8"/>
    <s v="0911"/>
    <s v="0911 Gjerstad"/>
    <x v="145"/>
    <x v="3"/>
    <n v="13"/>
    <x v="1"/>
  </r>
  <r>
    <s v="09 Aust-Agder"/>
    <x v="8"/>
    <s v="0911"/>
    <s v="0911 Gjerstad"/>
    <x v="145"/>
    <x v="4"/>
    <n v="12"/>
    <x v="1"/>
  </r>
  <r>
    <s v="09 Aust-Agder"/>
    <x v="8"/>
    <s v="0911"/>
    <s v="0911 Gjerstad"/>
    <x v="145"/>
    <x v="5"/>
    <n v="18"/>
    <x v="1"/>
  </r>
  <r>
    <s v="09 Aust-Agder"/>
    <x v="8"/>
    <s v="0911"/>
    <s v="0911 Gjerstad"/>
    <x v="145"/>
    <x v="6"/>
    <n v="23"/>
    <x v="1"/>
  </r>
  <r>
    <s v="09 Aust-Agder"/>
    <x v="8"/>
    <s v="0911"/>
    <s v="0911 Gjerstad"/>
    <x v="145"/>
    <x v="7"/>
    <n v="17"/>
    <x v="1"/>
  </r>
  <r>
    <s v="09 Aust-Agder"/>
    <x v="8"/>
    <s v="0911"/>
    <s v="0911 Gjerstad"/>
    <x v="145"/>
    <x v="8"/>
    <n v="19"/>
    <x v="1"/>
  </r>
  <r>
    <s v="09 Aust-Agder"/>
    <x v="8"/>
    <s v="0911"/>
    <s v="0911 Gjerstad"/>
    <x v="145"/>
    <x v="9"/>
    <n v="19"/>
    <x v="1"/>
  </r>
  <r>
    <s v="09 Aust-Agder"/>
    <x v="8"/>
    <s v="0911"/>
    <s v="0911 Gjerstad"/>
    <x v="145"/>
    <x v="10"/>
    <n v="12"/>
    <x v="1"/>
  </r>
  <r>
    <s v="09 Aust-Agder"/>
    <x v="8"/>
    <s v="0911"/>
    <s v="0911 Gjerstad"/>
    <x v="145"/>
    <x v="11"/>
    <n v="11"/>
    <x v="1"/>
  </r>
  <r>
    <s v="09 Aust-Agder"/>
    <x v="8"/>
    <s v="0911"/>
    <s v="0911 Gjerstad"/>
    <x v="145"/>
    <x v="12"/>
    <n v="21"/>
    <x v="1"/>
  </r>
  <r>
    <s v="09 Aust-Agder"/>
    <x v="8"/>
    <s v="0912"/>
    <s v="0912 Vegårshei"/>
    <x v="146"/>
    <x v="0"/>
    <n v="29"/>
    <x v="1"/>
  </r>
  <r>
    <s v="09 Aust-Agder"/>
    <x v="8"/>
    <s v="0912"/>
    <s v="0912 Vegårshei"/>
    <x v="146"/>
    <x v="1"/>
    <n v="22"/>
    <x v="1"/>
  </r>
  <r>
    <s v="09 Aust-Agder"/>
    <x v="8"/>
    <s v="0912"/>
    <s v="0912 Vegårshei"/>
    <x v="146"/>
    <x v="2"/>
    <n v="26"/>
    <x v="1"/>
  </r>
  <r>
    <s v="09 Aust-Agder"/>
    <x v="8"/>
    <s v="0912"/>
    <s v="0912 Vegårshei"/>
    <x v="146"/>
    <x v="3"/>
    <n v="22"/>
    <x v="1"/>
  </r>
  <r>
    <s v="09 Aust-Agder"/>
    <x v="8"/>
    <s v="0912"/>
    <s v="0912 Vegårshei"/>
    <x v="146"/>
    <x v="4"/>
    <n v="18"/>
    <x v="1"/>
  </r>
  <r>
    <s v="09 Aust-Agder"/>
    <x v="8"/>
    <s v="0912"/>
    <s v="0912 Vegårshei"/>
    <x v="146"/>
    <x v="5"/>
    <n v="24"/>
    <x v="1"/>
  </r>
  <r>
    <s v="09 Aust-Agder"/>
    <x v="8"/>
    <s v="0912"/>
    <s v="0912 Vegårshei"/>
    <x v="146"/>
    <x v="6"/>
    <n v="29"/>
    <x v="1"/>
  </r>
  <r>
    <s v="09 Aust-Agder"/>
    <x v="8"/>
    <s v="0912"/>
    <s v="0912 Vegårshei"/>
    <x v="146"/>
    <x v="7"/>
    <n v="29"/>
    <x v="1"/>
  </r>
  <r>
    <s v="09 Aust-Agder"/>
    <x v="8"/>
    <s v="0912"/>
    <s v="0912 Vegårshei"/>
    <x v="146"/>
    <x v="8"/>
    <n v="29"/>
    <x v="1"/>
  </r>
  <r>
    <s v="09 Aust-Agder"/>
    <x v="8"/>
    <s v="0912"/>
    <s v="0912 Vegårshei"/>
    <x v="146"/>
    <x v="9"/>
    <n v="33"/>
    <x v="1"/>
  </r>
  <r>
    <s v="09 Aust-Agder"/>
    <x v="8"/>
    <s v="0912"/>
    <s v="0912 Vegårshei"/>
    <x v="146"/>
    <x v="10"/>
    <n v="27"/>
    <x v="1"/>
  </r>
  <r>
    <s v="09 Aust-Agder"/>
    <x v="8"/>
    <s v="0912"/>
    <s v="0912 Vegårshei"/>
    <x v="146"/>
    <x v="11"/>
    <n v="23"/>
    <x v="1"/>
  </r>
  <r>
    <s v="09 Aust-Agder"/>
    <x v="8"/>
    <s v="0912"/>
    <s v="0912 Vegårshei"/>
    <x v="146"/>
    <x v="12"/>
    <n v="28"/>
    <x v="1"/>
  </r>
  <r>
    <s v="09 Aust-Agder"/>
    <x v="8"/>
    <s v="0914"/>
    <s v="0914 Tvedestrand"/>
    <x v="147"/>
    <x v="0"/>
    <n v="13"/>
    <x v="1"/>
  </r>
  <r>
    <s v="09 Aust-Agder"/>
    <x v="8"/>
    <s v="0914"/>
    <s v="0914 Tvedestrand"/>
    <x v="147"/>
    <x v="1"/>
    <n v="11"/>
    <x v="1"/>
  </r>
  <r>
    <s v="09 Aust-Agder"/>
    <x v="8"/>
    <s v="0914"/>
    <s v="0914 Tvedestrand"/>
    <x v="147"/>
    <x v="2"/>
    <n v="11"/>
    <x v="1"/>
  </r>
  <r>
    <s v="09 Aust-Agder"/>
    <x v="8"/>
    <s v="0914"/>
    <s v="0914 Tvedestrand"/>
    <x v="147"/>
    <x v="3"/>
    <n v="9"/>
    <x v="1"/>
  </r>
  <r>
    <s v="09 Aust-Agder"/>
    <x v="8"/>
    <s v="0914"/>
    <s v="0914 Tvedestrand"/>
    <x v="147"/>
    <x v="4"/>
    <n v="14"/>
    <x v="1"/>
  </r>
  <r>
    <s v="09 Aust-Agder"/>
    <x v="8"/>
    <s v="0914"/>
    <s v="0914 Tvedestrand"/>
    <x v="147"/>
    <x v="5"/>
    <n v="12"/>
    <x v="1"/>
  </r>
  <r>
    <s v="09 Aust-Agder"/>
    <x v="8"/>
    <s v="0914"/>
    <s v="0914 Tvedestrand"/>
    <x v="147"/>
    <x v="6"/>
    <n v="25"/>
    <x v="1"/>
  </r>
  <r>
    <s v="09 Aust-Agder"/>
    <x v="8"/>
    <s v="0914"/>
    <s v="0914 Tvedestrand"/>
    <x v="147"/>
    <x v="7"/>
    <n v="17"/>
    <x v="1"/>
  </r>
  <r>
    <s v="09 Aust-Agder"/>
    <x v="8"/>
    <s v="0914"/>
    <s v="0914 Tvedestrand"/>
    <x v="147"/>
    <x v="8"/>
    <n v="23"/>
    <x v="1"/>
  </r>
  <r>
    <s v="09 Aust-Agder"/>
    <x v="8"/>
    <s v="0914"/>
    <s v="0914 Tvedestrand"/>
    <x v="147"/>
    <x v="9"/>
    <n v="22"/>
    <x v="1"/>
  </r>
  <r>
    <s v="09 Aust-Agder"/>
    <x v="8"/>
    <s v="0914"/>
    <s v="0914 Tvedestrand"/>
    <x v="147"/>
    <x v="10"/>
    <n v="13"/>
    <x v="1"/>
  </r>
  <r>
    <s v="09 Aust-Agder"/>
    <x v="8"/>
    <s v="0914"/>
    <s v="0914 Tvedestrand"/>
    <x v="147"/>
    <x v="11"/>
    <n v="8"/>
    <x v="1"/>
  </r>
  <r>
    <s v="09 Aust-Agder"/>
    <x v="8"/>
    <s v="0914"/>
    <s v="0914 Tvedestrand"/>
    <x v="147"/>
    <x v="12"/>
    <n v="16"/>
    <x v="1"/>
  </r>
  <r>
    <s v="09 Aust-Agder"/>
    <x v="8"/>
    <s v="0919"/>
    <s v="0919 Froland"/>
    <x v="148"/>
    <x v="0"/>
    <n v="71"/>
    <x v="1"/>
  </r>
  <r>
    <s v="09 Aust-Agder"/>
    <x v="8"/>
    <s v="0919"/>
    <s v="0919 Froland"/>
    <x v="148"/>
    <x v="1"/>
    <n v="68"/>
    <x v="1"/>
  </r>
  <r>
    <s v="09 Aust-Agder"/>
    <x v="8"/>
    <s v="0919"/>
    <s v="0919 Froland"/>
    <x v="148"/>
    <x v="2"/>
    <n v="53"/>
    <x v="1"/>
  </r>
  <r>
    <s v="09 Aust-Agder"/>
    <x v="8"/>
    <s v="0919"/>
    <s v="0919 Froland"/>
    <x v="148"/>
    <x v="3"/>
    <n v="49"/>
    <x v="1"/>
  </r>
  <r>
    <s v="09 Aust-Agder"/>
    <x v="8"/>
    <s v="0919"/>
    <s v="0919 Froland"/>
    <x v="148"/>
    <x v="4"/>
    <n v="48"/>
    <x v="1"/>
  </r>
  <r>
    <s v="09 Aust-Agder"/>
    <x v="8"/>
    <s v="0919"/>
    <s v="0919 Froland"/>
    <x v="148"/>
    <x v="5"/>
    <n v="51"/>
    <x v="1"/>
  </r>
  <r>
    <s v="09 Aust-Agder"/>
    <x v="8"/>
    <s v="0919"/>
    <s v="0919 Froland"/>
    <x v="148"/>
    <x v="6"/>
    <n v="43"/>
    <x v="1"/>
  </r>
  <r>
    <s v="09 Aust-Agder"/>
    <x v="8"/>
    <s v="0919"/>
    <s v="0919 Froland"/>
    <x v="148"/>
    <x v="7"/>
    <n v="43"/>
    <x v="1"/>
  </r>
  <r>
    <s v="09 Aust-Agder"/>
    <x v="8"/>
    <s v="0919"/>
    <s v="0919 Froland"/>
    <x v="148"/>
    <x v="8"/>
    <n v="52"/>
    <x v="1"/>
  </r>
  <r>
    <s v="09 Aust-Agder"/>
    <x v="8"/>
    <s v="0919"/>
    <s v="0919 Froland"/>
    <x v="148"/>
    <x v="9"/>
    <n v="45"/>
    <x v="1"/>
  </r>
  <r>
    <s v="09 Aust-Agder"/>
    <x v="8"/>
    <s v="0919"/>
    <s v="0919 Froland"/>
    <x v="148"/>
    <x v="10"/>
    <n v="42"/>
    <x v="1"/>
  </r>
  <r>
    <s v="09 Aust-Agder"/>
    <x v="8"/>
    <s v="0919"/>
    <s v="0919 Froland"/>
    <x v="148"/>
    <x v="11"/>
    <n v="37"/>
    <x v="1"/>
  </r>
  <r>
    <s v="09 Aust-Agder"/>
    <x v="8"/>
    <s v="0919"/>
    <s v="0919 Froland"/>
    <x v="148"/>
    <x v="12"/>
    <n v="51"/>
    <x v="1"/>
  </r>
  <r>
    <s v="09 Aust-Agder"/>
    <x v="8"/>
    <s v="0926"/>
    <s v="0926 Lillesand"/>
    <x v="149"/>
    <x v="0"/>
    <n v="10"/>
    <x v="1"/>
  </r>
  <r>
    <s v="09 Aust-Agder"/>
    <x v="8"/>
    <s v="0926"/>
    <s v="0926 Lillesand"/>
    <x v="149"/>
    <x v="1"/>
    <n v="9"/>
    <x v="1"/>
  </r>
  <r>
    <s v="09 Aust-Agder"/>
    <x v="8"/>
    <s v="0926"/>
    <s v="0926 Lillesand"/>
    <x v="149"/>
    <x v="2"/>
    <n v="7"/>
    <x v="1"/>
  </r>
  <r>
    <s v="09 Aust-Agder"/>
    <x v="8"/>
    <s v="0926"/>
    <s v="0926 Lillesand"/>
    <x v="149"/>
    <x v="3"/>
    <n v="8"/>
    <x v="1"/>
  </r>
  <r>
    <s v="09 Aust-Agder"/>
    <x v="8"/>
    <s v="0926"/>
    <s v="0926 Lillesand"/>
    <x v="149"/>
    <x v="4"/>
    <n v="6"/>
    <x v="1"/>
  </r>
  <r>
    <s v="09 Aust-Agder"/>
    <x v="8"/>
    <s v="0926"/>
    <s v="0926 Lillesand"/>
    <x v="149"/>
    <x v="5"/>
    <n v="9"/>
    <x v="1"/>
  </r>
  <r>
    <s v="09 Aust-Agder"/>
    <x v="8"/>
    <s v="0926"/>
    <s v="0926 Lillesand"/>
    <x v="149"/>
    <x v="6"/>
    <n v="11"/>
    <x v="1"/>
  </r>
  <r>
    <s v="09 Aust-Agder"/>
    <x v="8"/>
    <s v="0926"/>
    <s v="0926 Lillesand"/>
    <x v="149"/>
    <x v="7"/>
    <n v="12"/>
    <x v="1"/>
  </r>
  <r>
    <s v="09 Aust-Agder"/>
    <x v="8"/>
    <s v="0926"/>
    <s v="0926 Lillesand"/>
    <x v="149"/>
    <x v="8"/>
    <n v="11"/>
    <x v="1"/>
  </r>
  <r>
    <s v="09 Aust-Agder"/>
    <x v="8"/>
    <s v="0926"/>
    <s v="0926 Lillesand"/>
    <x v="149"/>
    <x v="9"/>
    <n v="19"/>
    <x v="1"/>
  </r>
  <r>
    <s v="09 Aust-Agder"/>
    <x v="8"/>
    <s v="0926"/>
    <s v="0926 Lillesand"/>
    <x v="149"/>
    <x v="10"/>
    <n v="20"/>
    <x v="1"/>
  </r>
  <r>
    <s v="09 Aust-Agder"/>
    <x v="8"/>
    <s v="0926"/>
    <s v="0926 Lillesand"/>
    <x v="149"/>
    <x v="11"/>
    <n v="14"/>
    <x v="1"/>
  </r>
  <r>
    <s v="09 Aust-Agder"/>
    <x v="8"/>
    <s v="0926"/>
    <s v="0926 Lillesand"/>
    <x v="149"/>
    <x v="12"/>
    <n v="21"/>
    <x v="1"/>
  </r>
  <r>
    <s v="09 Aust-Agder"/>
    <x v="8"/>
    <s v="0928"/>
    <s v="0928 Birkenes"/>
    <x v="150"/>
    <x v="0"/>
    <n v="37"/>
    <x v="1"/>
  </r>
  <r>
    <s v="09 Aust-Agder"/>
    <x v="8"/>
    <s v="0928"/>
    <s v="0928 Birkenes"/>
    <x v="150"/>
    <x v="1"/>
    <n v="25"/>
    <x v="1"/>
  </r>
  <r>
    <s v="09 Aust-Agder"/>
    <x v="8"/>
    <s v="0928"/>
    <s v="0928 Birkenes"/>
    <x v="150"/>
    <x v="2"/>
    <n v="28"/>
    <x v="1"/>
  </r>
  <r>
    <s v="09 Aust-Agder"/>
    <x v="8"/>
    <s v="0928"/>
    <s v="0928 Birkenes"/>
    <x v="150"/>
    <x v="3"/>
    <n v="26"/>
    <x v="1"/>
  </r>
  <r>
    <s v="09 Aust-Agder"/>
    <x v="8"/>
    <s v="0928"/>
    <s v="0928 Birkenes"/>
    <x v="150"/>
    <x v="4"/>
    <n v="33"/>
    <x v="1"/>
  </r>
  <r>
    <s v="09 Aust-Agder"/>
    <x v="8"/>
    <s v="0928"/>
    <s v="0928 Birkenes"/>
    <x v="150"/>
    <x v="5"/>
    <n v="34"/>
    <x v="1"/>
  </r>
  <r>
    <s v="09 Aust-Agder"/>
    <x v="8"/>
    <s v="0928"/>
    <s v="0928 Birkenes"/>
    <x v="150"/>
    <x v="6"/>
    <n v="49"/>
    <x v="1"/>
  </r>
  <r>
    <s v="09 Aust-Agder"/>
    <x v="8"/>
    <s v="0928"/>
    <s v="0928 Birkenes"/>
    <x v="150"/>
    <x v="7"/>
    <n v="37"/>
    <x v="1"/>
  </r>
  <r>
    <s v="09 Aust-Agder"/>
    <x v="8"/>
    <s v="0928"/>
    <s v="0928 Birkenes"/>
    <x v="150"/>
    <x v="8"/>
    <n v="48"/>
    <x v="1"/>
  </r>
  <r>
    <s v="09 Aust-Agder"/>
    <x v="8"/>
    <s v="0928"/>
    <s v="0928 Birkenes"/>
    <x v="150"/>
    <x v="9"/>
    <n v="57"/>
    <x v="1"/>
  </r>
  <r>
    <s v="09 Aust-Agder"/>
    <x v="8"/>
    <s v="0928"/>
    <s v="0928 Birkenes"/>
    <x v="150"/>
    <x v="10"/>
    <n v="30"/>
    <x v="1"/>
  </r>
  <r>
    <s v="09 Aust-Agder"/>
    <x v="8"/>
    <s v="0928"/>
    <s v="0928 Birkenes"/>
    <x v="150"/>
    <x v="11"/>
    <n v="30"/>
    <x v="1"/>
  </r>
  <r>
    <s v="09 Aust-Agder"/>
    <x v="8"/>
    <s v="0928"/>
    <s v="0928 Birkenes"/>
    <x v="150"/>
    <x v="12"/>
    <n v="39"/>
    <x v="1"/>
  </r>
  <r>
    <s v="09 Aust-Agder"/>
    <x v="8"/>
    <s v="0929"/>
    <s v="0929 Åmli"/>
    <x v="151"/>
    <x v="0"/>
    <n v="43"/>
    <x v="1"/>
  </r>
  <r>
    <s v="09 Aust-Agder"/>
    <x v="8"/>
    <s v="0929"/>
    <s v="0929 Åmli"/>
    <x v="151"/>
    <x v="1"/>
    <n v="42"/>
    <x v="1"/>
  </r>
  <r>
    <s v="09 Aust-Agder"/>
    <x v="8"/>
    <s v="0929"/>
    <s v="0929 Åmli"/>
    <x v="151"/>
    <x v="2"/>
    <n v="40"/>
    <x v="1"/>
  </r>
  <r>
    <s v="09 Aust-Agder"/>
    <x v="8"/>
    <s v="0929"/>
    <s v="0929 Åmli"/>
    <x v="151"/>
    <x v="3"/>
    <n v="34"/>
    <x v="1"/>
  </r>
  <r>
    <s v="09 Aust-Agder"/>
    <x v="8"/>
    <s v="0929"/>
    <s v="0929 Åmli"/>
    <x v="151"/>
    <x v="4"/>
    <n v="36"/>
    <x v="1"/>
  </r>
  <r>
    <s v="09 Aust-Agder"/>
    <x v="8"/>
    <s v="0929"/>
    <s v="0929 Åmli"/>
    <x v="151"/>
    <x v="5"/>
    <n v="35"/>
    <x v="1"/>
  </r>
  <r>
    <s v="09 Aust-Agder"/>
    <x v="8"/>
    <s v="0929"/>
    <s v="0929 Åmli"/>
    <x v="151"/>
    <x v="6"/>
    <n v="39"/>
    <x v="1"/>
  </r>
  <r>
    <s v="09 Aust-Agder"/>
    <x v="8"/>
    <s v="0929"/>
    <s v="0929 Åmli"/>
    <x v="151"/>
    <x v="7"/>
    <n v="35"/>
    <x v="1"/>
  </r>
  <r>
    <s v="09 Aust-Agder"/>
    <x v="8"/>
    <s v="0929"/>
    <s v="0929 Åmli"/>
    <x v="151"/>
    <x v="8"/>
    <n v="36"/>
    <x v="1"/>
  </r>
  <r>
    <s v="09 Aust-Agder"/>
    <x v="8"/>
    <s v="0929"/>
    <s v="0929 Åmli"/>
    <x v="151"/>
    <x v="9"/>
    <n v="47"/>
    <x v="1"/>
  </r>
  <r>
    <s v="09 Aust-Agder"/>
    <x v="8"/>
    <s v="0929"/>
    <s v="0929 Åmli"/>
    <x v="151"/>
    <x v="10"/>
    <n v="44"/>
    <x v="1"/>
  </r>
  <r>
    <s v="09 Aust-Agder"/>
    <x v="8"/>
    <s v="0929"/>
    <s v="0929 Åmli"/>
    <x v="151"/>
    <x v="11"/>
    <n v="37"/>
    <x v="1"/>
  </r>
  <r>
    <s v="09 Aust-Agder"/>
    <x v="8"/>
    <s v="0929"/>
    <s v="0929 Åmli"/>
    <x v="151"/>
    <x v="12"/>
    <n v="37"/>
    <x v="1"/>
  </r>
  <r>
    <s v="09 Aust-Agder"/>
    <x v="8"/>
    <s v="0935"/>
    <s v="0935 Iveland"/>
    <x v="152"/>
    <x v="0"/>
    <n v="14"/>
    <x v="1"/>
  </r>
  <r>
    <s v="09 Aust-Agder"/>
    <x v="8"/>
    <s v="0935"/>
    <s v="0935 Iveland"/>
    <x v="152"/>
    <x v="1"/>
    <n v="16"/>
    <x v="1"/>
  </r>
  <r>
    <s v="09 Aust-Agder"/>
    <x v="8"/>
    <s v="0935"/>
    <s v="0935 Iveland"/>
    <x v="152"/>
    <x v="2"/>
    <n v="14"/>
    <x v="1"/>
  </r>
  <r>
    <s v="09 Aust-Agder"/>
    <x v="8"/>
    <s v="0935"/>
    <s v="0935 Iveland"/>
    <x v="152"/>
    <x v="3"/>
    <n v="14"/>
    <x v="1"/>
  </r>
  <r>
    <s v="09 Aust-Agder"/>
    <x v="8"/>
    <s v="0935"/>
    <s v="0935 Iveland"/>
    <x v="152"/>
    <x v="4"/>
    <n v="7"/>
    <x v="1"/>
  </r>
  <r>
    <s v="09 Aust-Agder"/>
    <x v="8"/>
    <s v="0935"/>
    <s v="0935 Iveland"/>
    <x v="152"/>
    <x v="5"/>
    <n v="10"/>
    <x v="1"/>
  </r>
  <r>
    <s v="09 Aust-Agder"/>
    <x v="8"/>
    <s v="0935"/>
    <s v="0935 Iveland"/>
    <x v="152"/>
    <x v="6"/>
    <n v="16"/>
    <x v="1"/>
  </r>
  <r>
    <s v="09 Aust-Agder"/>
    <x v="8"/>
    <s v="0935"/>
    <s v="0935 Iveland"/>
    <x v="152"/>
    <x v="7"/>
    <n v="13"/>
    <x v="1"/>
  </r>
  <r>
    <s v="09 Aust-Agder"/>
    <x v="8"/>
    <s v="0935"/>
    <s v="0935 Iveland"/>
    <x v="152"/>
    <x v="8"/>
    <n v="15"/>
    <x v="1"/>
  </r>
  <r>
    <s v="09 Aust-Agder"/>
    <x v="8"/>
    <s v="0935"/>
    <s v="0935 Iveland"/>
    <x v="152"/>
    <x v="9"/>
    <n v="16"/>
    <x v="1"/>
  </r>
  <r>
    <s v="09 Aust-Agder"/>
    <x v="8"/>
    <s v="0935"/>
    <s v="0935 Iveland"/>
    <x v="152"/>
    <x v="10"/>
    <n v="15"/>
    <x v="1"/>
  </r>
  <r>
    <s v="09 Aust-Agder"/>
    <x v="8"/>
    <s v="0935"/>
    <s v="0935 Iveland"/>
    <x v="152"/>
    <x v="11"/>
    <n v="8"/>
    <x v="1"/>
  </r>
  <r>
    <s v="09 Aust-Agder"/>
    <x v="8"/>
    <s v="0935"/>
    <s v="0935 Iveland"/>
    <x v="152"/>
    <x v="12"/>
    <n v="18"/>
    <x v="1"/>
  </r>
  <r>
    <s v="09 Aust-Agder"/>
    <x v="8"/>
    <s v="0937"/>
    <s v="0937 Evje og Hornnes"/>
    <x v="153"/>
    <x v="0"/>
    <n v="15"/>
    <x v="1"/>
  </r>
  <r>
    <s v="09 Aust-Agder"/>
    <x v="8"/>
    <s v="0937"/>
    <s v="0937 Evje og Hornnes"/>
    <x v="153"/>
    <x v="1"/>
    <n v="14"/>
    <x v="1"/>
  </r>
  <r>
    <s v="09 Aust-Agder"/>
    <x v="8"/>
    <s v="0937"/>
    <s v="0937 Evje og Hornnes"/>
    <x v="153"/>
    <x v="2"/>
    <n v="13"/>
    <x v="1"/>
  </r>
  <r>
    <s v="09 Aust-Agder"/>
    <x v="8"/>
    <s v="0937"/>
    <s v="0937 Evje og Hornnes"/>
    <x v="153"/>
    <x v="3"/>
    <n v="17"/>
    <x v="1"/>
  </r>
  <r>
    <s v="09 Aust-Agder"/>
    <x v="8"/>
    <s v="0937"/>
    <s v="0937 Evje og Hornnes"/>
    <x v="153"/>
    <x v="4"/>
    <n v="14"/>
    <x v="1"/>
  </r>
  <r>
    <s v="09 Aust-Agder"/>
    <x v="8"/>
    <s v="0937"/>
    <s v="0937 Evje og Hornnes"/>
    <x v="153"/>
    <x v="5"/>
    <n v="24"/>
    <x v="1"/>
  </r>
  <r>
    <s v="09 Aust-Agder"/>
    <x v="8"/>
    <s v="0937"/>
    <s v="0937 Evje og Hornnes"/>
    <x v="153"/>
    <x v="6"/>
    <n v="27"/>
    <x v="1"/>
  </r>
  <r>
    <s v="09 Aust-Agder"/>
    <x v="8"/>
    <s v="0937"/>
    <s v="0937 Evje og Hornnes"/>
    <x v="153"/>
    <x v="7"/>
    <n v="22"/>
    <x v="1"/>
  </r>
  <r>
    <s v="09 Aust-Agder"/>
    <x v="8"/>
    <s v="0937"/>
    <s v="0937 Evje og Hornnes"/>
    <x v="153"/>
    <x v="8"/>
    <n v="28"/>
    <x v="1"/>
  </r>
  <r>
    <s v="09 Aust-Agder"/>
    <x v="8"/>
    <s v="0937"/>
    <s v="0937 Evje og Hornnes"/>
    <x v="153"/>
    <x v="9"/>
    <n v="36"/>
    <x v="1"/>
  </r>
  <r>
    <s v="09 Aust-Agder"/>
    <x v="8"/>
    <s v="0937"/>
    <s v="0937 Evje og Hornnes"/>
    <x v="153"/>
    <x v="10"/>
    <n v="23"/>
    <x v="1"/>
  </r>
  <r>
    <s v="09 Aust-Agder"/>
    <x v="8"/>
    <s v="0937"/>
    <s v="0937 Evje og Hornnes"/>
    <x v="153"/>
    <x v="11"/>
    <n v="24"/>
    <x v="1"/>
  </r>
  <r>
    <s v="09 Aust-Agder"/>
    <x v="8"/>
    <s v="0937"/>
    <s v="0937 Evje og Hornnes"/>
    <x v="153"/>
    <x v="12"/>
    <n v="36"/>
    <x v="1"/>
  </r>
  <r>
    <s v="09 Aust-Agder"/>
    <x v="8"/>
    <s v="0938"/>
    <s v="0938 Bygland"/>
    <x v="154"/>
    <x v="0"/>
    <n v="24"/>
    <x v="1"/>
  </r>
  <r>
    <s v="09 Aust-Agder"/>
    <x v="8"/>
    <s v="0938"/>
    <s v="0938 Bygland"/>
    <x v="154"/>
    <x v="1"/>
    <n v="15"/>
    <x v="1"/>
  </r>
  <r>
    <s v="09 Aust-Agder"/>
    <x v="8"/>
    <s v="0938"/>
    <s v="0938 Bygland"/>
    <x v="154"/>
    <x v="2"/>
    <n v="18"/>
    <x v="1"/>
  </r>
  <r>
    <s v="09 Aust-Agder"/>
    <x v="8"/>
    <s v="0938"/>
    <s v="0938 Bygland"/>
    <x v="154"/>
    <x v="3"/>
    <n v="21"/>
    <x v="1"/>
  </r>
  <r>
    <s v="09 Aust-Agder"/>
    <x v="8"/>
    <s v="0938"/>
    <s v="0938 Bygland"/>
    <x v="154"/>
    <x v="4"/>
    <n v="20"/>
    <x v="1"/>
  </r>
  <r>
    <s v="09 Aust-Agder"/>
    <x v="8"/>
    <s v="0938"/>
    <s v="0938 Bygland"/>
    <x v="154"/>
    <x v="5"/>
    <n v="22"/>
    <x v="1"/>
  </r>
  <r>
    <s v="09 Aust-Agder"/>
    <x v="8"/>
    <s v="0938"/>
    <s v="0938 Bygland"/>
    <x v="154"/>
    <x v="6"/>
    <n v="30"/>
    <x v="1"/>
  </r>
  <r>
    <s v="09 Aust-Agder"/>
    <x v="8"/>
    <s v="0938"/>
    <s v="0938 Bygland"/>
    <x v="154"/>
    <x v="7"/>
    <n v="25"/>
    <x v="1"/>
  </r>
  <r>
    <s v="09 Aust-Agder"/>
    <x v="8"/>
    <s v="0938"/>
    <s v="0938 Bygland"/>
    <x v="154"/>
    <x v="8"/>
    <n v="33"/>
    <x v="1"/>
  </r>
  <r>
    <s v="09 Aust-Agder"/>
    <x v="8"/>
    <s v="0938"/>
    <s v="0938 Bygland"/>
    <x v="154"/>
    <x v="9"/>
    <n v="30"/>
    <x v="1"/>
  </r>
  <r>
    <s v="09 Aust-Agder"/>
    <x v="8"/>
    <s v="0938"/>
    <s v="0938 Bygland"/>
    <x v="154"/>
    <x v="10"/>
    <n v="19"/>
    <x v="1"/>
  </r>
  <r>
    <s v="09 Aust-Agder"/>
    <x v="8"/>
    <s v="0938"/>
    <s v="0938 Bygland"/>
    <x v="154"/>
    <x v="11"/>
    <n v="21"/>
    <x v="1"/>
  </r>
  <r>
    <s v="09 Aust-Agder"/>
    <x v="8"/>
    <s v="0938"/>
    <s v="0938 Bygland"/>
    <x v="154"/>
    <x v="12"/>
    <n v="30"/>
    <x v="1"/>
  </r>
  <r>
    <s v="09 Aust-Agder"/>
    <x v="8"/>
    <s v="0940"/>
    <s v="0940 Valle"/>
    <x v="155"/>
    <x v="0"/>
    <n v="13"/>
    <x v="1"/>
  </r>
  <r>
    <s v="09 Aust-Agder"/>
    <x v="8"/>
    <s v="0940"/>
    <s v="0940 Valle"/>
    <x v="155"/>
    <x v="1"/>
    <n v="6"/>
    <x v="1"/>
  </r>
  <r>
    <s v="09 Aust-Agder"/>
    <x v="8"/>
    <s v="0940"/>
    <s v="0940 Valle"/>
    <x v="155"/>
    <x v="2"/>
    <n v="8"/>
    <x v="1"/>
  </r>
  <r>
    <s v="09 Aust-Agder"/>
    <x v="8"/>
    <s v="0940"/>
    <s v="0940 Valle"/>
    <x v="155"/>
    <x v="3"/>
    <n v="10"/>
    <x v="1"/>
  </r>
  <r>
    <s v="09 Aust-Agder"/>
    <x v="8"/>
    <s v="0940"/>
    <s v="0940 Valle"/>
    <x v="155"/>
    <x v="4"/>
    <n v="8"/>
    <x v="1"/>
  </r>
  <r>
    <s v="09 Aust-Agder"/>
    <x v="8"/>
    <s v="0940"/>
    <s v="0940 Valle"/>
    <x v="155"/>
    <x v="5"/>
    <n v="10"/>
    <x v="1"/>
  </r>
  <r>
    <s v="09 Aust-Agder"/>
    <x v="8"/>
    <s v="0940"/>
    <s v="0940 Valle"/>
    <x v="155"/>
    <x v="6"/>
    <n v="10"/>
    <x v="1"/>
  </r>
  <r>
    <s v="09 Aust-Agder"/>
    <x v="8"/>
    <s v="0940"/>
    <s v="0940 Valle"/>
    <x v="155"/>
    <x v="7"/>
    <n v="14"/>
    <x v="1"/>
  </r>
  <r>
    <s v="09 Aust-Agder"/>
    <x v="8"/>
    <s v="0940"/>
    <s v="0940 Valle"/>
    <x v="155"/>
    <x v="8"/>
    <n v="14"/>
    <x v="1"/>
  </r>
  <r>
    <s v="09 Aust-Agder"/>
    <x v="8"/>
    <s v="0940"/>
    <s v="0940 Valle"/>
    <x v="155"/>
    <x v="9"/>
    <n v="16"/>
    <x v="1"/>
  </r>
  <r>
    <s v="09 Aust-Agder"/>
    <x v="8"/>
    <s v="0940"/>
    <s v="0940 Valle"/>
    <x v="155"/>
    <x v="10"/>
    <n v="18"/>
    <x v="1"/>
  </r>
  <r>
    <s v="09 Aust-Agder"/>
    <x v="8"/>
    <s v="0940"/>
    <s v="0940 Valle"/>
    <x v="155"/>
    <x v="11"/>
    <n v="11"/>
    <x v="1"/>
  </r>
  <r>
    <s v="09 Aust-Agder"/>
    <x v="8"/>
    <s v="0940"/>
    <s v="0940 Valle"/>
    <x v="155"/>
    <x v="12"/>
    <n v="17"/>
    <x v="1"/>
  </r>
  <r>
    <s v="09 Aust-Agder"/>
    <x v="8"/>
    <s v="0941"/>
    <s v="0941 Bykle"/>
    <x v="156"/>
    <x v="0"/>
    <n v="3"/>
    <x v="1"/>
  </r>
  <r>
    <s v="09 Aust-Agder"/>
    <x v="8"/>
    <s v="0941"/>
    <s v="0941 Bykle"/>
    <x v="156"/>
    <x v="1"/>
    <n v="3"/>
    <x v="1"/>
  </r>
  <r>
    <s v="09 Aust-Agder"/>
    <x v="8"/>
    <s v="0941"/>
    <s v="0941 Bykle"/>
    <x v="156"/>
    <x v="2"/>
    <n v="2"/>
    <x v="1"/>
  </r>
  <r>
    <s v="09 Aust-Agder"/>
    <x v="8"/>
    <s v="0941"/>
    <s v="0941 Bykle"/>
    <x v="156"/>
    <x v="3"/>
    <n v="2"/>
    <x v="1"/>
  </r>
  <r>
    <s v="09 Aust-Agder"/>
    <x v="8"/>
    <s v="0941"/>
    <s v="0941 Bykle"/>
    <x v="156"/>
    <x v="4"/>
    <n v="3"/>
    <x v="1"/>
  </r>
  <r>
    <s v="09 Aust-Agder"/>
    <x v="8"/>
    <s v="0941"/>
    <s v="0941 Bykle"/>
    <x v="156"/>
    <x v="5"/>
    <n v="4"/>
    <x v="1"/>
  </r>
  <r>
    <s v="09 Aust-Agder"/>
    <x v="8"/>
    <s v="0941"/>
    <s v="0941 Bykle"/>
    <x v="156"/>
    <x v="6"/>
    <n v="3"/>
    <x v="1"/>
  </r>
  <r>
    <s v="09 Aust-Agder"/>
    <x v="8"/>
    <s v="0941"/>
    <s v="0941 Bykle"/>
    <x v="156"/>
    <x v="7"/>
    <n v="5"/>
    <x v="1"/>
  </r>
  <r>
    <s v="09 Aust-Agder"/>
    <x v="8"/>
    <s v="0941"/>
    <s v="0941 Bykle"/>
    <x v="156"/>
    <x v="8"/>
    <n v="4"/>
    <x v="1"/>
  </r>
  <r>
    <s v="09 Aust-Agder"/>
    <x v="8"/>
    <s v="0941"/>
    <s v="0941 Bykle"/>
    <x v="156"/>
    <x v="9"/>
    <n v="4"/>
    <x v="1"/>
  </r>
  <r>
    <s v="09 Aust-Agder"/>
    <x v="8"/>
    <s v="0941"/>
    <s v="0941 Bykle"/>
    <x v="156"/>
    <x v="10"/>
    <n v="5"/>
    <x v="1"/>
  </r>
  <r>
    <s v="09 Aust-Agder"/>
    <x v="8"/>
    <s v="0941"/>
    <s v="0941 Bykle"/>
    <x v="156"/>
    <x v="11"/>
    <n v="3"/>
    <x v="1"/>
  </r>
  <r>
    <s v="09 Aust-Agder"/>
    <x v="8"/>
    <s v="0941"/>
    <s v="0941 Bykle"/>
    <x v="156"/>
    <x v="12"/>
    <n v="1"/>
    <x v="1"/>
  </r>
  <r>
    <s v="10 Vest-Agder"/>
    <x v="9"/>
    <s v="1001"/>
    <s v="1001 Kristiansand"/>
    <x v="157"/>
    <x v="0"/>
    <n v="43"/>
    <x v="1"/>
  </r>
  <r>
    <s v="10 Vest-Agder"/>
    <x v="9"/>
    <s v="1001"/>
    <s v="1001 Kristiansand"/>
    <x v="157"/>
    <x v="1"/>
    <n v="27"/>
    <x v="1"/>
  </r>
  <r>
    <s v="10 Vest-Agder"/>
    <x v="9"/>
    <s v="1001"/>
    <s v="1001 Kristiansand"/>
    <x v="157"/>
    <x v="2"/>
    <n v="29"/>
    <x v="1"/>
  </r>
  <r>
    <s v="10 Vest-Agder"/>
    <x v="9"/>
    <s v="1001"/>
    <s v="1001 Kristiansand"/>
    <x v="157"/>
    <x v="3"/>
    <n v="30"/>
    <x v="1"/>
  </r>
  <r>
    <s v="10 Vest-Agder"/>
    <x v="9"/>
    <s v="1001"/>
    <s v="1001 Kristiansand"/>
    <x v="157"/>
    <x v="4"/>
    <n v="19"/>
    <x v="1"/>
  </r>
  <r>
    <s v="10 Vest-Agder"/>
    <x v="9"/>
    <s v="1001"/>
    <s v="1001 Kristiansand"/>
    <x v="157"/>
    <x v="5"/>
    <n v="31"/>
    <x v="1"/>
  </r>
  <r>
    <s v="10 Vest-Agder"/>
    <x v="9"/>
    <s v="1001"/>
    <s v="1001 Kristiansand"/>
    <x v="157"/>
    <x v="6"/>
    <n v="42"/>
    <x v="1"/>
  </r>
  <r>
    <s v="10 Vest-Agder"/>
    <x v="9"/>
    <s v="1001"/>
    <s v="1001 Kristiansand"/>
    <x v="157"/>
    <x v="7"/>
    <n v="27"/>
    <x v="1"/>
  </r>
  <r>
    <s v="10 Vest-Agder"/>
    <x v="9"/>
    <s v="1001"/>
    <s v="1001 Kristiansand"/>
    <x v="157"/>
    <x v="8"/>
    <n v="35"/>
    <x v="1"/>
  </r>
  <r>
    <s v="10 Vest-Agder"/>
    <x v="9"/>
    <s v="1001"/>
    <s v="1001 Kristiansand"/>
    <x v="157"/>
    <x v="9"/>
    <n v="34"/>
    <x v="1"/>
  </r>
  <r>
    <s v="10 Vest-Agder"/>
    <x v="9"/>
    <s v="1001"/>
    <s v="1001 Kristiansand"/>
    <x v="157"/>
    <x v="10"/>
    <n v="29"/>
    <x v="1"/>
  </r>
  <r>
    <s v="10 Vest-Agder"/>
    <x v="9"/>
    <s v="1001"/>
    <s v="1001 Kristiansand"/>
    <x v="157"/>
    <x v="11"/>
    <n v="19"/>
    <x v="1"/>
  </r>
  <r>
    <s v="10 Vest-Agder"/>
    <x v="9"/>
    <s v="1001"/>
    <s v="1001 Kristiansand"/>
    <x v="157"/>
    <x v="12"/>
    <n v="34"/>
    <x v="1"/>
  </r>
  <r>
    <s v="10 Vest-Agder"/>
    <x v="9"/>
    <s v="1002"/>
    <s v="1002 Mandal"/>
    <x v="158"/>
    <x v="0"/>
    <n v="1"/>
    <x v="1"/>
  </r>
  <r>
    <s v="10 Vest-Agder"/>
    <x v="9"/>
    <s v="1002"/>
    <s v="1002 Mandal"/>
    <x v="158"/>
    <x v="1"/>
    <n v="1"/>
    <x v="1"/>
  </r>
  <r>
    <s v="10 Vest-Agder"/>
    <x v="9"/>
    <s v="1002"/>
    <s v="1002 Mandal"/>
    <x v="158"/>
    <x v="2"/>
    <n v="4"/>
    <x v="1"/>
  </r>
  <r>
    <s v="10 Vest-Agder"/>
    <x v="9"/>
    <s v="1002"/>
    <s v="1002 Mandal"/>
    <x v="158"/>
    <x v="3"/>
    <n v="6"/>
    <x v="1"/>
  </r>
  <r>
    <s v="10 Vest-Agder"/>
    <x v="9"/>
    <s v="1002"/>
    <s v="1002 Mandal"/>
    <x v="158"/>
    <x v="4"/>
    <n v="10"/>
    <x v="1"/>
  </r>
  <r>
    <s v="10 Vest-Agder"/>
    <x v="9"/>
    <s v="1002"/>
    <s v="1002 Mandal"/>
    <x v="158"/>
    <x v="5"/>
    <n v="12"/>
    <x v="1"/>
  </r>
  <r>
    <s v="10 Vest-Agder"/>
    <x v="9"/>
    <s v="1002"/>
    <s v="1002 Mandal"/>
    <x v="158"/>
    <x v="6"/>
    <n v="24"/>
    <x v="1"/>
  </r>
  <r>
    <s v="10 Vest-Agder"/>
    <x v="9"/>
    <s v="1002"/>
    <s v="1002 Mandal"/>
    <x v="158"/>
    <x v="7"/>
    <n v="14"/>
    <x v="1"/>
  </r>
  <r>
    <s v="10 Vest-Agder"/>
    <x v="9"/>
    <s v="1002"/>
    <s v="1002 Mandal"/>
    <x v="158"/>
    <x v="8"/>
    <n v="21"/>
    <x v="1"/>
  </r>
  <r>
    <s v="10 Vest-Agder"/>
    <x v="9"/>
    <s v="1002"/>
    <s v="1002 Mandal"/>
    <x v="158"/>
    <x v="9"/>
    <n v="20"/>
    <x v="1"/>
  </r>
  <r>
    <s v="10 Vest-Agder"/>
    <x v="9"/>
    <s v="1002"/>
    <s v="1002 Mandal"/>
    <x v="158"/>
    <x v="10"/>
    <n v="17"/>
    <x v="1"/>
  </r>
  <r>
    <s v="10 Vest-Agder"/>
    <x v="9"/>
    <s v="1002"/>
    <s v="1002 Mandal"/>
    <x v="158"/>
    <x v="11"/>
    <n v="15"/>
    <x v="1"/>
  </r>
  <r>
    <s v="10 Vest-Agder"/>
    <x v="9"/>
    <s v="1002"/>
    <s v="1002 Mandal"/>
    <x v="158"/>
    <x v="12"/>
    <n v="31"/>
    <x v="1"/>
  </r>
  <r>
    <s v="10 Vest-Agder"/>
    <x v="9"/>
    <s v="1003"/>
    <s v="1003 Farsund"/>
    <x v="159"/>
    <x v="0"/>
    <n v="0"/>
    <x v="1"/>
  </r>
  <r>
    <s v="10 Vest-Agder"/>
    <x v="9"/>
    <s v="1003"/>
    <s v="1003 Farsund"/>
    <x v="159"/>
    <x v="1"/>
    <n v="1"/>
    <x v="1"/>
  </r>
  <r>
    <s v="10 Vest-Agder"/>
    <x v="9"/>
    <s v="1003"/>
    <s v="1003 Farsund"/>
    <x v="159"/>
    <x v="2"/>
    <n v="1"/>
    <x v="1"/>
  </r>
  <r>
    <s v="10 Vest-Agder"/>
    <x v="9"/>
    <s v="1003"/>
    <s v="1003 Farsund"/>
    <x v="159"/>
    <x v="3"/>
    <n v="2"/>
    <x v="1"/>
  </r>
  <r>
    <s v="10 Vest-Agder"/>
    <x v="9"/>
    <s v="1003"/>
    <s v="1003 Farsund"/>
    <x v="159"/>
    <x v="4"/>
    <n v="2"/>
    <x v="1"/>
  </r>
  <r>
    <s v="10 Vest-Agder"/>
    <x v="9"/>
    <s v="1003"/>
    <s v="1003 Farsund"/>
    <x v="159"/>
    <x v="5"/>
    <n v="1"/>
    <x v="1"/>
  </r>
  <r>
    <s v="10 Vest-Agder"/>
    <x v="9"/>
    <s v="1003"/>
    <s v="1003 Farsund"/>
    <x v="159"/>
    <x v="6"/>
    <n v="3"/>
    <x v="1"/>
  </r>
  <r>
    <s v="10 Vest-Agder"/>
    <x v="9"/>
    <s v="1003"/>
    <s v="1003 Farsund"/>
    <x v="159"/>
    <x v="7"/>
    <n v="4"/>
    <x v="1"/>
  </r>
  <r>
    <s v="10 Vest-Agder"/>
    <x v="9"/>
    <s v="1003"/>
    <s v="1003 Farsund"/>
    <x v="159"/>
    <x v="8"/>
    <n v="6"/>
    <x v="1"/>
  </r>
  <r>
    <s v="10 Vest-Agder"/>
    <x v="9"/>
    <s v="1003"/>
    <s v="1003 Farsund"/>
    <x v="159"/>
    <x v="9"/>
    <n v="5"/>
    <x v="1"/>
  </r>
  <r>
    <s v="10 Vest-Agder"/>
    <x v="9"/>
    <s v="1003"/>
    <s v="1003 Farsund"/>
    <x v="159"/>
    <x v="10"/>
    <n v="4"/>
    <x v="1"/>
  </r>
  <r>
    <s v="10 Vest-Agder"/>
    <x v="9"/>
    <s v="1003"/>
    <s v="1003 Farsund"/>
    <x v="159"/>
    <x v="11"/>
    <n v="4"/>
    <x v="1"/>
  </r>
  <r>
    <s v="10 Vest-Agder"/>
    <x v="9"/>
    <s v="1003"/>
    <s v="1003 Farsund"/>
    <x v="159"/>
    <x v="12"/>
    <n v="8"/>
    <x v="1"/>
  </r>
  <r>
    <s v="10 Vest-Agder"/>
    <x v="9"/>
    <s v="1004"/>
    <s v="1004 Flekkefjord"/>
    <x v="160"/>
    <x v="0"/>
    <n v="1"/>
    <x v="1"/>
  </r>
  <r>
    <s v="10 Vest-Agder"/>
    <x v="9"/>
    <s v="1004"/>
    <s v="1004 Flekkefjord"/>
    <x v="160"/>
    <x v="1"/>
    <n v="4"/>
    <x v="1"/>
  </r>
  <r>
    <s v="10 Vest-Agder"/>
    <x v="9"/>
    <s v="1004"/>
    <s v="1004 Flekkefjord"/>
    <x v="160"/>
    <x v="2"/>
    <n v="6"/>
    <x v="1"/>
  </r>
  <r>
    <s v="10 Vest-Agder"/>
    <x v="9"/>
    <s v="1004"/>
    <s v="1004 Flekkefjord"/>
    <x v="160"/>
    <x v="3"/>
    <n v="6"/>
    <x v="1"/>
  </r>
  <r>
    <s v="10 Vest-Agder"/>
    <x v="9"/>
    <s v="1004"/>
    <s v="1004 Flekkefjord"/>
    <x v="160"/>
    <x v="4"/>
    <n v="6"/>
    <x v="1"/>
  </r>
  <r>
    <s v="10 Vest-Agder"/>
    <x v="9"/>
    <s v="1004"/>
    <s v="1004 Flekkefjord"/>
    <x v="160"/>
    <x v="5"/>
    <n v="7"/>
    <x v="1"/>
  </r>
  <r>
    <s v="10 Vest-Agder"/>
    <x v="9"/>
    <s v="1004"/>
    <s v="1004 Flekkefjord"/>
    <x v="160"/>
    <x v="6"/>
    <n v="13"/>
    <x v="1"/>
  </r>
  <r>
    <s v="10 Vest-Agder"/>
    <x v="9"/>
    <s v="1004"/>
    <s v="1004 Flekkefjord"/>
    <x v="160"/>
    <x v="7"/>
    <n v="9"/>
    <x v="1"/>
  </r>
  <r>
    <s v="10 Vest-Agder"/>
    <x v="9"/>
    <s v="1004"/>
    <s v="1004 Flekkefjord"/>
    <x v="160"/>
    <x v="8"/>
    <n v="6"/>
    <x v="1"/>
  </r>
  <r>
    <s v="10 Vest-Agder"/>
    <x v="9"/>
    <s v="1004"/>
    <s v="1004 Flekkefjord"/>
    <x v="160"/>
    <x v="9"/>
    <n v="7"/>
    <x v="1"/>
  </r>
  <r>
    <s v="10 Vest-Agder"/>
    <x v="9"/>
    <s v="1004"/>
    <s v="1004 Flekkefjord"/>
    <x v="160"/>
    <x v="10"/>
    <n v="4"/>
    <x v="1"/>
  </r>
  <r>
    <s v="10 Vest-Agder"/>
    <x v="9"/>
    <s v="1004"/>
    <s v="1004 Flekkefjord"/>
    <x v="160"/>
    <x v="11"/>
    <n v="9"/>
    <x v="1"/>
  </r>
  <r>
    <s v="10 Vest-Agder"/>
    <x v="9"/>
    <s v="1004"/>
    <s v="1004 Flekkefjord"/>
    <x v="160"/>
    <x v="12"/>
    <n v="13"/>
    <x v="1"/>
  </r>
  <r>
    <s v="10 Vest-Agder"/>
    <x v="9"/>
    <s v="1014"/>
    <s v="1014 Vennesla"/>
    <x v="161"/>
    <x v="0"/>
    <n v="8"/>
    <x v="1"/>
  </r>
  <r>
    <s v="10 Vest-Agder"/>
    <x v="9"/>
    <s v="1014"/>
    <s v="1014 Vennesla"/>
    <x v="161"/>
    <x v="1"/>
    <n v="9"/>
    <x v="1"/>
  </r>
  <r>
    <s v="10 Vest-Agder"/>
    <x v="9"/>
    <s v="1014"/>
    <s v="1014 Vennesla"/>
    <x v="161"/>
    <x v="2"/>
    <n v="7"/>
    <x v="1"/>
  </r>
  <r>
    <s v="10 Vest-Agder"/>
    <x v="9"/>
    <s v="1014"/>
    <s v="1014 Vennesla"/>
    <x v="161"/>
    <x v="3"/>
    <n v="6"/>
    <x v="1"/>
  </r>
  <r>
    <s v="10 Vest-Agder"/>
    <x v="9"/>
    <s v="1014"/>
    <s v="1014 Vennesla"/>
    <x v="161"/>
    <x v="4"/>
    <n v="11"/>
    <x v="1"/>
  </r>
  <r>
    <s v="10 Vest-Agder"/>
    <x v="9"/>
    <s v="1014"/>
    <s v="1014 Vennesla"/>
    <x v="161"/>
    <x v="5"/>
    <n v="22"/>
    <x v="1"/>
  </r>
  <r>
    <s v="10 Vest-Agder"/>
    <x v="9"/>
    <s v="1014"/>
    <s v="1014 Vennesla"/>
    <x v="161"/>
    <x v="6"/>
    <n v="21"/>
    <x v="1"/>
  </r>
  <r>
    <s v="10 Vest-Agder"/>
    <x v="9"/>
    <s v="1014"/>
    <s v="1014 Vennesla"/>
    <x v="161"/>
    <x v="7"/>
    <n v="18"/>
    <x v="1"/>
  </r>
  <r>
    <s v="10 Vest-Agder"/>
    <x v="9"/>
    <s v="1014"/>
    <s v="1014 Vennesla"/>
    <x v="161"/>
    <x v="8"/>
    <n v="26"/>
    <x v="1"/>
  </r>
  <r>
    <s v="10 Vest-Agder"/>
    <x v="9"/>
    <s v="1014"/>
    <s v="1014 Vennesla"/>
    <x v="161"/>
    <x v="9"/>
    <n v="28"/>
    <x v="1"/>
  </r>
  <r>
    <s v="10 Vest-Agder"/>
    <x v="9"/>
    <s v="1014"/>
    <s v="1014 Vennesla"/>
    <x v="161"/>
    <x v="10"/>
    <n v="29"/>
    <x v="1"/>
  </r>
  <r>
    <s v="10 Vest-Agder"/>
    <x v="9"/>
    <s v="1014"/>
    <s v="1014 Vennesla"/>
    <x v="161"/>
    <x v="11"/>
    <n v="16"/>
    <x v="1"/>
  </r>
  <r>
    <s v="10 Vest-Agder"/>
    <x v="9"/>
    <s v="1014"/>
    <s v="1014 Vennesla"/>
    <x v="161"/>
    <x v="12"/>
    <n v="34"/>
    <x v="1"/>
  </r>
  <r>
    <s v="10 Vest-Agder"/>
    <x v="9"/>
    <s v="1017"/>
    <s v="1017 Songdalen"/>
    <x v="162"/>
    <x v="0"/>
    <n v="11"/>
    <x v="1"/>
  </r>
  <r>
    <s v="10 Vest-Agder"/>
    <x v="9"/>
    <s v="1017"/>
    <s v="1017 Songdalen"/>
    <x v="162"/>
    <x v="1"/>
    <n v="10"/>
    <x v="1"/>
  </r>
  <r>
    <s v="10 Vest-Agder"/>
    <x v="9"/>
    <s v="1017"/>
    <s v="1017 Songdalen"/>
    <x v="162"/>
    <x v="2"/>
    <n v="9"/>
    <x v="1"/>
  </r>
  <r>
    <s v="10 Vest-Agder"/>
    <x v="9"/>
    <s v="1017"/>
    <s v="1017 Songdalen"/>
    <x v="162"/>
    <x v="3"/>
    <n v="11"/>
    <x v="1"/>
  </r>
  <r>
    <s v="10 Vest-Agder"/>
    <x v="9"/>
    <s v="1017"/>
    <s v="1017 Songdalen"/>
    <x v="162"/>
    <x v="4"/>
    <n v="13"/>
    <x v="1"/>
  </r>
  <r>
    <s v="10 Vest-Agder"/>
    <x v="9"/>
    <s v="1017"/>
    <s v="1017 Songdalen"/>
    <x v="162"/>
    <x v="5"/>
    <n v="9"/>
    <x v="1"/>
  </r>
  <r>
    <s v="10 Vest-Agder"/>
    <x v="9"/>
    <s v="1017"/>
    <s v="1017 Songdalen"/>
    <x v="162"/>
    <x v="6"/>
    <n v="15"/>
    <x v="1"/>
  </r>
  <r>
    <s v="10 Vest-Agder"/>
    <x v="9"/>
    <s v="1017"/>
    <s v="1017 Songdalen"/>
    <x v="162"/>
    <x v="7"/>
    <n v="22"/>
    <x v="1"/>
  </r>
  <r>
    <s v="10 Vest-Agder"/>
    <x v="9"/>
    <s v="1017"/>
    <s v="1017 Songdalen"/>
    <x v="162"/>
    <x v="8"/>
    <n v="16"/>
    <x v="1"/>
  </r>
  <r>
    <s v="10 Vest-Agder"/>
    <x v="9"/>
    <s v="1017"/>
    <s v="1017 Songdalen"/>
    <x v="162"/>
    <x v="9"/>
    <n v="23"/>
    <x v="1"/>
  </r>
  <r>
    <s v="10 Vest-Agder"/>
    <x v="9"/>
    <s v="1017"/>
    <s v="1017 Songdalen"/>
    <x v="162"/>
    <x v="10"/>
    <n v="14"/>
    <x v="1"/>
  </r>
  <r>
    <s v="10 Vest-Agder"/>
    <x v="9"/>
    <s v="1017"/>
    <s v="1017 Songdalen"/>
    <x v="162"/>
    <x v="11"/>
    <n v="8"/>
    <x v="1"/>
  </r>
  <r>
    <s v="10 Vest-Agder"/>
    <x v="9"/>
    <s v="1017"/>
    <s v="1017 Songdalen"/>
    <x v="162"/>
    <x v="12"/>
    <n v="25"/>
    <x v="1"/>
  </r>
  <r>
    <s v="10 Vest-Agder"/>
    <x v="9"/>
    <s v="1018"/>
    <s v="1018 Søgne"/>
    <x v="163"/>
    <x v="0"/>
    <n v="3"/>
    <x v="1"/>
  </r>
  <r>
    <s v="10 Vest-Agder"/>
    <x v="9"/>
    <s v="1018"/>
    <s v="1018 Søgne"/>
    <x v="163"/>
    <x v="1"/>
    <n v="4"/>
    <x v="1"/>
  </r>
  <r>
    <s v="10 Vest-Agder"/>
    <x v="9"/>
    <s v="1018"/>
    <s v="1018 Søgne"/>
    <x v="163"/>
    <x v="2"/>
    <n v="4"/>
    <x v="1"/>
  </r>
  <r>
    <s v="10 Vest-Agder"/>
    <x v="9"/>
    <s v="1018"/>
    <s v="1018 Søgne"/>
    <x v="163"/>
    <x v="3"/>
    <n v="3"/>
    <x v="1"/>
  </r>
  <r>
    <s v="10 Vest-Agder"/>
    <x v="9"/>
    <s v="1018"/>
    <s v="1018 Søgne"/>
    <x v="163"/>
    <x v="4"/>
    <n v="1"/>
    <x v="1"/>
  </r>
  <r>
    <s v="10 Vest-Agder"/>
    <x v="9"/>
    <s v="1018"/>
    <s v="1018 Søgne"/>
    <x v="163"/>
    <x v="5"/>
    <n v="3"/>
    <x v="1"/>
  </r>
  <r>
    <s v="10 Vest-Agder"/>
    <x v="9"/>
    <s v="1018"/>
    <s v="1018 Søgne"/>
    <x v="163"/>
    <x v="6"/>
    <n v="13"/>
    <x v="1"/>
  </r>
  <r>
    <s v="10 Vest-Agder"/>
    <x v="9"/>
    <s v="1018"/>
    <s v="1018 Søgne"/>
    <x v="163"/>
    <x v="7"/>
    <n v="6"/>
    <x v="1"/>
  </r>
  <r>
    <s v="10 Vest-Agder"/>
    <x v="9"/>
    <s v="1018"/>
    <s v="1018 Søgne"/>
    <x v="163"/>
    <x v="8"/>
    <n v="7"/>
    <x v="1"/>
  </r>
  <r>
    <s v="10 Vest-Agder"/>
    <x v="9"/>
    <s v="1018"/>
    <s v="1018 Søgne"/>
    <x v="163"/>
    <x v="9"/>
    <n v="8"/>
    <x v="1"/>
  </r>
  <r>
    <s v="10 Vest-Agder"/>
    <x v="9"/>
    <s v="1018"/>
    <s v="1018 Søgne"/>
    <x v="163"/>
    <x v="10"/>
    <n v="8"/>
    <x v="1"/>
  </r>
  <r>
    <s v="10 Vest-Agder"/>
    <x v="9"/>
    <s v="1018"/>
    <s v="1018 Søgne"/>
    <x v="163"/>
    <x v="11"/>
    <n v="6"/>
    <x v="1"/>
  </r>
  <r>
    <s v="10 Vest-Agder"/>
    <x v="9"/>
    <s v="1018"/>
    <s v="1018 Søgne"/>
    <x v="163"/>
    <x v="12"/>
    <n v="8"/>
    <x v="1"/>
  </r>
  <r>
    <s v="10 Vest-Agder"/>
    <x v="9"/>
    <s v="1021"/>
    <s v="1021 Marnardal"/>
    <x v="164"/>
    <x v="0"/>
    <n v="18"/>
    <x v="1"/>
  </r>
  <r>
    <s v="10 Vest-Agder"/>
    <x v="9"/>
    <s v="1021"/>
    <s v="1021 Marnardal"/>
    <x v="164"/>
    <x v="1"/>
    <n v="15"/>
    <x v="1"/>
  </r>
  <r>
    <s v="10 Vest-Agder"/>
    <x v="9"/>
    <s v="1021"/>
    <s v="1021 Marnardal"/>
    <x v="164"/>
    <x v="2"/>
    <n v="19"/>
    <x v="1"/>
  </r>
  <r>
    <s v="10 Vest-Agder"/>
    <x v="9"/>
    <s v="1021"/>
    <s v="1021 Marnardal"/>
    <x v="164"/>
    <x v="3"/>
    <n v="18"/>
    <x v="1"/>
  </r>
  <r>
    <s v="10 Vest-Agder"/>
    <x v="9"/>
    <s v="1021"/>
    <s v="1021 Marnardal"/>
    <x v="164"/>
    <x v="4"/>
    <n v="20"/>
    <x v="1"/>
  </r>
  <r>
    <s v="10 Vest-Agder"/>
    <x v="9"/>
    <s v="1021"/>
    <s v="1021 Marnardal"/>
    <x v="164"/>
    <x v="5"/>
    <n v="27"/>
    <x v="1"/>
  </r>
  <r>
    <s v="10 Vest-Agder"/>
    <x v="9"/>
    <s v="1021"/>
    <s v="1021 Marnardal"/>
    <x v="164"/>
    <x v="6"/>
    <n v="39"/>
    <x v="1"/>
  </r>
  <r>
    <s v="10 Vest-Agder"/>
    <x v="9"/>
    <s v="1021"/>
    <s v="1021 Marnardal"/>
    <x v="164"/>
    <x v="7"/>
    <n v="32"/>
    <x v="1"/>
  </r>
  <r>
    <s v="10 Vest-Agder"/>
    <x v="9"/>
    <s v="1021"/>
    <s v="1021 Marnardal"/>
    <x v="164"/>
    <x v="8"/>
    <n v="41"/>
    <x v="1"/>
  </r>
  <r>
    <s v="10 Vest-Agder"/>
    <x v="9"/>
    <s v="1021"/>
    <s v="1021 Marnardal"/>
    <x v="164"/>
    <x v="9"/>
    <n v="36"/>
    <x v="1"/>
  </r>
  <r>
    <s v="10 Vest-Agder"/>
    <x v="9"/>
    <s v="1021"/>
    <s v="1021 Marnardal"/>
    <x v="164"/>
    <x v="10"/>
    <n v="24"/>
    <x v="1"/>
  </r>
  <r>
    <s v="10 Vest-Agder"/>
    <x v="9"/>
    <s v="1021"/>
    <s v="1021 Marnardal"/>
    <x v="164"/>
    <x v="11"/>
    <n v="22"/>
    <x v="1"/>
  </r>
  <r>
    <s v="10 Vest-Agder"/>
    <x v="9"/>
    <s v="1021"/>
    <s v="1021 Marnardal"/>
    <x v="164"/>
    <x v="12"/>
    <n v="35"/>
    <x v="1"/>
  </r>
  <r>
    <s v="10 Vest-Agder"/>
    <x v="9"/>
    <s v="1026"/>
    <s v="1026 Åseral"/>
    <x v="165"/>
    <x v="0"/>
    <n v="0"/>
    <x v="1"/>
  </r>
  <r>
    <s v="10 Vest-Agder"/>
    <x v="9"/>
    <s v="1026"/>
    <s v="1026 Åseral"/>
    <x v="165"/>
    <x v="1"/>
    <n v="1"/>
    <x v="1"/>
  </r>
  <r>
    <s v="10 Vest-Agder"/>
    <x v="9"/>
    <s v="1026"/>
    <s v="1026 Åseral"/>
    <x v="165"/>
    <x v="2"/>
    <n v="1"/>
    <x v="1"/>
  </r>
  <r>
    <s v="10 Vest-Agder"/>
    <x v="9"/>
    <s v="1026"/>
    <s v="1026 Åseral"/>
    <x v="165"/>
    <x v="3"/>
    <n v="1"/>
    <x v="1"/>
  </r>
  <r>
    <s v="10 Vest-Agder"/>
    <x v="9"/>
    <s v="1026"/>
    <s v="1026 Åseral"/>
    <x v="165"/>
    <x v="4"/>
    <n v="0"/>
    <x v="1"/>
  </r>
  <r>
    <s v="10 Vest-Agder"/>
    <x v="9"/>
    <s v="1026"/>
    <s v="1026 Åseral"/>
    <x v="165"/>
    <x v="5"/>
    <n v="2"/>
    <x v="1"/>
  </r>
  <r>
    <s v="10 Vest-Agder"/>
    <x v="9"/>
    <s v="1026"/>
    <s v="1026 Åseral"/>
    <x v="165"/>
    <x v="6"/>
    <n v="1"/>
    <x v="1"/>
  </r>
  <r>
    <s v="10 Vest-Agder"/>
    <x v="9"/>
    <s v="1026"/>
    <s v="1026 Åseral"/>
    <x v="165"/>
    <x v="7"/>
    <n v="1"/>
    <x v="1"/>
  </r>
  <r>
    <s v="10 Vest-Agder"/>
    <x v="9"/>
    <s v="1026"/>
    <s v="1026 Åseral"/>
    <x v="165"/>
    <x v="8"/>
    <n v="0"/>
    <x v="1"/>
  </r>
  <r>
    <s v="10 Vest-Agder"/>
    <x v="9"/>
    <s v="1026"/>
    <s v="1026 Åseral"/>
    <x v="165"/>
    <x v="9"/>
    <n v="3"/>
    <x v="1"/>
  </r>
  <r>
    <s v="10 Vest-Agder"/>
    <x v="9"/>
    <s v="1026"/>
    <s v="1026 Åseral"/>
    <x v="165"/>
    <x v="10"/>
    <n v="4"/>
    <x v="1"/>
  </r>
  <r>
    <s v="10 Vest-Agder"/>
    <x v="9"/>
    <s v="1026"/>
    <s v="1026 Åseral"/>
    <x v="165"/>
    <x v="11"/>
    <n v="3"/>
    <x v="1"/>
  </r>
  <r>
    <s v="10 Vest-Agder"/>
    <x v="9"/>
    <s v="1026"/>
    <s v="1026 Åseral"/>
    <x v="165"/>
    <x v="12"/>
    <n v="5"/>
    <x v="1"/>
  </r>
  <r>
    <s v="10 Vest-Agder"/>
    <x v="9"/>
    <s v="1027"/>
    <s v="1027 Audnedal"/>
    <x v="166"/>
    <x v="0"/>
    <n v="4"/>
    <x v="1"/>
  </r>
  <r>
    <s v="10 Vest-Agder"/>
    <x v="9"/>
    <s v="1027"/>
    <s v="1027 Audnedal"/>
    <x v="166"/>
    <x v="1"/>
    <n v="4"/>
    <x v="1"/>
  </r>
  <r>
    <s v="10 Vest-Agder"/>
    <x v="9"/>
    <s v="1027"/>
    <s v="1027 Audnedal"/>
    <x v="166"/>
    <x v="2"/>
    <n v="2"/>
    <x v="1"/>
  </r>
  <r>
    <s v="10 Vest-Agder"/>
    <x v="9"/>
    <s v="1027"/>
    <s v="1027 Audnedal"/>
    <x v="166"/>
    <x v="3"/>
    <n v="9"/>
    <x v="1"/>
  </r>
  <r>
    <s v="10 Vest-Agder"/>
    <x v="9"/>
    <s v="1027"/>
    <s v="1027 Audnedal"/>
    <x v="166"/>
    <x v="4"/>
    <n v="8"/>
    <x v="1"/>
  </r>
  <r>
    <s v="10 Vest-Agder"/>
    <x v="9"/>
    <s v="1027"/>
    <s v="1027 Audnedal"/>
    <x v="166"/>
    <x v="5"/>
    <n v="10"/>
    <x v="1"/>
  </r>
  <r>
    <s v="10 Vest-Agder"/>
    <x v="9"/>
    <s v="1027"/>
    <s v="1027 Audnedal"/>
    <x v="166"/>
    <x v="6"/>
    <n v="17"/>
    <x v="1"/>
  </r>
  <r>
    <s v="10 Vest-Agder"/>
    <x v="9"/>
    <s v="1027"/>
    <s v="1027 Audnedal"/>
    <x v="166"/>
    <x v="7"/>
    <n v="12"/>
    <x v="1"/>
  </r>
  <r>
    <s v="10 Vest-Agder"/>
    <x v="9"/>
    <s v="1027"/>
    <s v="1027 Audnedal"/>
    <x v="166"/>
    <x v="8"/>
    <n v="17"/>
    <x v="1"/>
  </r>
  <r>
    <s v="10 Vest-Agder"/>
    <x v="9"/>
    <s v="1027"/>
    <s v="1027 Audnedal"/>
    <x v="166"/>
    <x v="9"/>
    <n v="17"/>
    <x v="1"/>
  </r>
  <r>
    <s v="10 Vest-Agder"/>
    <x v="9"/>
    <s v="1027"/>
    <s v="1027 Audnedal"/>
    <x v="166"/>
    <x v="10"/>
    <n v="12"/>
    <x v="1"/>
  </r>
  <r>
    <s v="10 Vest-Agder"/>
    <x v="9"/>
    <s v="1027"/>
    <s v="1027 Audnedal"/>
    <x v="166"/>
    <x v="11"/>
    <n v="14"/>
    <x v="1"/>
  </r>
  <r>
    <s v="10 Vest-Agder"/>
    <x v="9"/>
    <s v="1027"/>
    <s v="1027 Audnedal"/>
    <x v="166"/>
    <x v="12"/>
    <n v="24"/>
    <x v="1"/>
  </r>
  <r>
    <s v="10 Vest-Agder"/>
    <x v="9"/>
    <s v="1029"/>
    <s v="1029 Lindesnes"/>
    <x v="167"/>
    <x v="0"/>
    <n v="4"/>
    <x v="1"/>
  </r>
  <r>
    <s v="10 Vest-Agder"/>
    <x v="9"/>
    <s v="1029"/>
    <s v="1029 Lindesnes"/>
    <x v="167"/>
    <x v="1"/>
    <n v="6"/>
    <x v="1"/>
  </r>
  <r>
    <s v="10 Vest-Agder"/>
    <x v="9"/>
    <s v="1029"/>
    <s v="1029 Lindesnes"/>
    <x v="167"/>
    <x v="2"/>
    <n v="3"/>
    <x v="1"/>
  </r>
  <r>
    <s v="10 Vest-Agder"/>
    <x v="9"/>
    <s v="1029"/>
    <s v="1029 Lindesnes"/>
    <x v="167"/>
    <x v="3"/>
    <n v="8"/>
    <x v="1"/>
  </r>
  <r>
    <s v="10 Vest-Agder"/>
    <x v="9"/>
    <s v="1029"/>
    <s v="1029 Lindesnes"/>
    <x v="167"/>
    <x v="4"/>
    <n v="6"/>
    <x v="1"/>
  </r>
  <r>
    <s v="10 Vest-Agder"/>
    <x v="9"/>
    <s v="1029"/>
    <s v="1029 Lindesnes"/>
    <x v="167"/>
    <x v="5"/>
    <n v="12"/>
    <x v="1"/>
  </r>
  <r>
    <s v="10 Vest-Agder"/>
    <x v="9"/>
    <s v="1029"/>
    <s v="1029 Lindesnes"/>
    <x v="167"/>
    <x v="6"/>
    <n v="16"/>
    <x v="1"/>
  </r>
  <r>
    <s v="10 Vest-Agder"/>
    <x v="9"/>
    <s v="1029"/>
    <s v="1029 Lindesnes"/>
    <x v="167"/>
    <x v="7"/>
    <n v="7"/>
    <x v="1"/>
  </r>
  <r>
    <s v="10 Vest-Agder"/>
    <x v="9"/>
    <s v="1029"/>
    <s v="1029 Lindesnes"/>
    <x v="167"/>
    <x v="8"/>
    <n v="24"/>
    <x v="1"/>
  </r>
  <r>
    <s v="10 Vest-Agder"/>
    <x v="9"/>
    <s v="1029"/>
    <s v="1029 Lindesnes"/>
    <x v="167"/>
    <x v="9"/>
    <n v="22"/>
    <x v="1"/>
  </r>
  <r>
    <s v="10 Vest-Agder"/>
    <x v="9"/>
    <s v="1029"/>
    <s v="1029 Lindesnes"/>
    <x v="167"/>
    <x v="10"/>
    <n v="22"/>
    <x v="1"/>
  </r>
  <r>
    <s v="10 Vest-Agder"/>
    <x v="9"/>
    <s v="1029"/>
    <s v="1029 Lindesnes"/>
    <x v="167"/>
    <x v="11"/>
    <n v="22"/>
    <x v="1"/>
  </r>
  <r>
    <s v="10 Vest-Agder"/>
    <x v="9"/>
    <s v="1029"/>
    <s v="1029 Lindesnes"/>
    <x v="167"/>
    <x v="12"/>
    <n v="38"/>
    <x v="1"/>
  </r>
  <r>
    <s v="10 Vest-Agder"/>
    <x v="9"/>
    <s v="1032"/>
    <s v="1032 Lyngdal"/>
    <x v="168"/>
    <x v="0"/>
    <n v="19"/>
    <x v="1"/>
  </r>
  <r>
    <s v="10 Vest-Agder"/>
    <x v="9"/>
    <s v="1032"/>
    <s v="1032 Lyngdal"/>
    <x v="168"/>
    <x v="1"/>
    <n v="13"/>
    <x v="1"/>
  </r>
  <r>
    <s v="10 Vest-Agder"/>
    <x v="9"/>
    <s v="1032"/>
    <s v="1032 Lyngdal"/>
    <x v="168"/>
    <x v="2"/>
    <n v="10"/>
    <x v="1"/>
  </r>
  <r>
    <s v="10 Vest-Agder"/>
    <x v="9"/>
    <s v="1032"/>
    <s v="1032 Lyngdal"/>
    <x v="168"/>
    <x v="3"/>
    <n v="17"/>
    <x v="1"/>
  </r>
  <r>
    <s v="10 Vest-Agder"/>
    <x v="9"/>
    <s v="1032"/>
    <s v="1032 Lyngdal"/>
    <x v="168"/>
    <x v="4"/>
    <n v="29"/>
    <x v="1"/>
  </r>
  <r>
    <s v="10 Vest-Agder"/>
    <x v="9"/>
    <s v="1032"/>
    <s v="1032 Lyngdal"/>
    <x v="168"/>
    <x v="5"/>
    <n v="8"/>
    <x v="1"/>
  </r>
  <r>
    <s v="10 Vest-Agder"/>
    <x v="9"/>
    <s v="1032"/>
    <s v="1032 Lyngdal"/>
    <x v="168"/>
    <x v="6"/>
    <n v="7"/>
    <x v="1"/>
  </r>
  <r>
    <s v="10 Vest-Agder"/>
    <x v="9"/>
    <s v="1032"/>
    <s v="1032 Lyngdal"/>
    <x v="168"/>
    <x v="7"/>
    <n v="6"/>
    <x v="1"/>
  </r>
  <r>
    <s v="10 Vest-Agder"/>
    <x v="9"/>
    <s v="1032"/>
    <s v="1032 Lyngdal"/>
    <x v="168"/>
    <x v="8"/>
    <n v="8"/>
    <x v="1"/>
  </r>
  <r>
    <s v="10 Vest-Agder"/>
    <x v="9"/>
    <s v="1032"/>
    <s v="1032 Lyngdal"/>
    <x v="168"/>
    <x v="9"/>
    <n v="13"/>
    <x v="1"/>
  </r>
  <r>
    <s v="10 Vest-Agder"/>
    <x v="9"/>
    <s v="1032"/>
    <s v="1032 Lyngdal"/>
    <x v="168"/>
    <x v="10"/>
    <n v="12"/>
    <x v="1"/>
  </r>
  <r>
    <s v="10 Vest-Agder"/>
    <x v="9"/>
    <s v="1032"/>
    <s v="1032 Lyngdal"/>
    <x v="168"/>
    <x v="11"/>
    <n v="12"/>
    <x v="1"/>
  </r>
  <r>
    <s v="10 Vest-Agder"/>
    <x v="9"/>
    <s v="1032"/>
    <s v="1032 Lyngdal"/>
    <x v="168"/>
    <x v="12"/>
    <n v="22"/>
    <x v="1"/>
  </r>
  <r>
    <s v="10 Vest-Agder"/>
    <x v="9"/>
    <s v="1034"/>
    <s v="1034 Hægebostad"/>
    <x v="169"/>
    <x v="0"/>
    <n v="4"/>
    <x v="1"/>
  </r>
  <r>
    <s v="10 Vest-Agder"/>
    <x v="9"/>
    <s v="1034"/>
    <s v="1034 Hægebostad"/>
    <x v="169"/>
    <x v="1"/>
    <n v="3"/>
    <x v="1"/>
  </r>
  <r>
    <s v="10 Vest-Agder"/>
    <x v="9"/>
    <s v="1034"/>
    <s v="1034 Hægebostad"/>
    <x v="169"/>
    <x v="2"/>
    <n v="1"/>
    <x v="1"/>
  </r>
  <r>
    <s v="10 Vest-Agder"/>
    <x v="9"/>
    <s v="1034"/>
    <s v="1034 Hægebostad"/>
    <x v="169"/>
    <x v="3"/>
    <n v="0"/>
    <x v="1"/>
  </r>
  <r>
    <s v="10 Vest-Agder"/>
    <x v="9"/>
    <s v="1034"/>
    <s v="1034 Hægebostad"/>
    <x v="169"/>
    <x v="4"/>
    <n v="2"/>
    <x v="1"/>
  </r>
  <r>
    <s v="10 Vest-Agder"/>
    <x v="9"/>
    <s v="1034"/>
    <s v="1034 Hægebostad"/>
    <x v="169"/>
    <x v="5"/>
    <n v="7"/>
    <x v="1"/>
  </r>
  <r>
    <s v="10 Vest-Agder"/>
    <x v="9"/>
    <s v="1034"/>
    <s v="1034 Hægebostad"/>
    <x v="169"/>
    <x v="6"/>
    <n v="9"/>
    <x v="1"/>
  </r>
  <r>
    <s v="10 Vest-Agder"/>
    <x v="9"/>
    <s v="1034"/>
    <s v="1034 Hægebostad"/>
    <x v="169"/>
    <x v="7"/>
    <n v="4"/>
    <x v="1"/>
  </r>
  <r>
    <s v="10 Vest-Agder"/>
    <x v="9"/>
    <s v="1034"/>
    <s v="1034 Hægebostad"/>
    <x v="169"/>
    <x v="8"/>
    <n v="4"/>
    <x v="1"/>
  </r>
  <r>
    <s v="10 Vest-Agder"/>
    <x v="9"/>
    <s v="1034"/>
    <s v="1034 Hægebostad"/>
    <x v="169"/>
    <x v="9"/>
    <n v="10"/>
    <x v="1"/>
  </r>
  <r>
    <s v="10 Vest-Agder"/>
    <x v="9"/>
    <s v="1034"/>
    <s v="1034 Hægebostad"/>
    <x v="169"/>
    <x v="10"/>
    <n v="6"/>
    <x v="1"/>
  </r>
  <r>
    <s v="10 Vest-Agder"/>
    <x v="9"/>
    <s v="1034"/>
    <s v="1034 Hægebostad"/>
    <x v="169"/>
    <x v="11"/>
    <n v="4"/>
    <x v="1"/>
  </r>
  <r>
    <s v="10 Vest-Agder"/>
    <x v="9"/>
    <s v="1034"/>
    <s v="1034 Hægebostad"/>
    <x v="169"/>
    <x v="12"/>
    <n v="9"/>
    <x v="1"/>
  </r>
  <r>
    <s v="10 Vest-Agder"/>
    <x v="9"/>
    <s v="1037"/>
    <s v="1037 Kvinesdal"/>
    <x v="170"/>
    <x v="0"/>
    <n v="3"/>
    <x v="1"/>
  </r>
  <r>
    <s v="10 Vest-Agder"/>
    <x v="9"/>
    <s v="1037"/>
    <s v="1037 Kvinesdal"/>
    <x v="170"/>
    <x v="1"/>
    <n v="1"/>
    <x v="1"/>
  </r>
  <r>
    <s v="10 Vest-Agder"/>
    <x v="9"/>
    <s v="1037"/>
    <s v="1037 Kvinesdal"/>
    <x v="170"/>
    <x v="2"/>
    <n v="3"/>
    <x v="1"/>
  </r>
  <r>
    <s v="10 Vest-Agder"/>
    <x v="9"/>
    <s v="1037"/>
    <s v="1037 Kvinesdal"/>
    <x v="170"/>
    <x v="3"/>
    <n v="6"/>
    <x v="1"/>
  </r>
  <r>
    <s v="10 Vest-Agder"/>
    <x v="9"/>
    <s v="1037"/>
    <s v="1037 Kvinesdal"/>
    <x v="170"/>
    <x v="4"/>
    <n v="5"/>
    <x v="1"/>
  </r>
  <r>
    <s v="10 Vest-Agder"/>
    <x v="9"/>
    <s v="1037"/>
    <s v="1037 Kvinesdal"/>
    <x v="170"/>
    <x v="5"/>
    <n v="7"/>
    <x v="1"/>
  </r>
  <r>
    <s v="10 Vest-Agder"/>
    <x v="9"/>
    <s v="1037"/>
    <s v="1037 Kvinesdal"/>
    <x v="170"/>
    <x v="6"/>
    <n v="8"/>
    <x v="1"/>
  </r>
  <r>
    <s v="10 Vest-Agder"/>
    <x v="9"/>
    <s v="1037"/>
    <s v="1037 Kvinesdal"/>
    <x v="170"/>
    <x v="7"/>
    <n v="7"/>
    <x v="1"/>
  </r>
  <r>
    <s v="10 Vest-Agder"/>
    <x v="9"/>
    <s v="1037"/>
    <s v="1037 Kvinesdal"/>
    <x v="170"/>
    <x v="8"/>
    <n v="5"/>
    <x v="1"/>
  </r>
  <r>
    <s v="10 Vest-Agder"/>
    <x v="9"/>
    <s v="1037"/>
    <s v="1037 Kvinesdal"/>
    <x v="170"/>
    <x v="9"/>
    <n v="6"/>
    <x v="1"/>
  </r>
  <r>
    <s v="10 Vest-Agder"/>
    <x v="9"/>
    <s v="1037"/>
    <s v="1037 Kvinesdal"/>
    <x v="170"/>
    <x v="10"/>
    <n v="5"/>
    <x v="1"/>
  </r>
  <r>
    <s v="10 Vest-Agder"/>
    <x v="9"/>
    <s v="1037"/>
    <s v="1037 Kvinesdal"/>
    <x v="170"/>
    <x v="11"/>
    <n v="6"/>
    <x v="1"/>
  </r>
  <r>
    <s v="10 Vest-Agder"/>
    <x v="9"/>
    <s v="1037"/>
    <s v="1037 Kvinesdal"/>
    <x v="170"/>
    <x v="12"/>
    <n v="11"/>
    <x v="1"/>
  </r>
  <r>
    <s v="10 Vest-Agder"/>
    <x v="9"/>
    <s v="1046"/>
    <s v="1046 Sirdal"/>
    <x v="171"/>
    <x v="0"/>
    <n v="1"/>
    <x v="1"/>
  </r>
  <r>
    <s v="10 Vest-Agder"/>
    <x v="9"/>
    <s v="1046"/>
    <s v="1046 Sirdal"/>
    <x v="171"/>
    <x v="1"/>
    <n v="1"/>
    <x v="1"/>
  </r>
  <r>
    <s v="10 Vest-Agder"/>
    <x v="9"/>
    <s v="1046"/>
    <s v="1046 Sirdal"/>
    <x v="171"/>
    <x v="2"/>
    <n v="2"/>
    <x v="1"/>
  </r>
  <r>
    <s v="10 Vest-Agder"/>
    <x v="9"/>
    <s v="1046"/>
    <s v="1046 Sirdal"/>
    <x v="171"/>
    <x v="3"/>
    <n v="0"/>
    <x v="1"/>
  </r>
  <r>
    <s v="10 Vest-Agder"/>
    <x v="9"/>
    <s v="1046"/>
    <s v="1046 Sirdal"/>
    <x v="171"/>
    <x v="4"/>
    <n v="1"/>
    <x v="1"/>
  </r>
  <r>
    <s v="10 Vest-Agder"/>
    <x v="9"/>
    <s v="1046"/>
    <s v="1046 Sirdal"/>
    <x v="171"/>
    <x v="5"/>
    <n v="2"/>
    <x v="1"/>
  </r>
  <r>
    <s v="10 Vest-Agder"/>
    <x v="9"/>
    <s v="1046"/>
    <s v="1046 Sirdal"/>
    <x v="171"/>
    <x v="6"/>
    <n v="7"/>
    <x v="1"/>
  </r>
  <r>
    <s v="10 Vest-Agder"/>
    <x v="9"/>
    <s v="1046"/>
    <s v="1046 Sirdal"/>
    <x v="171"/>
    <x v="7"/>
    <n v="3"/>
    <x v="1"/>
  </r>
  <r>
    <s v="10 Vest-Agder"/>
    <x v="9"/>
    <s v="1046"/>
    <s v="1046 Sirdal"/>
    <x v="171"/>
    <x v="8"/>
    <n v="2"/>
    <x v="1"/>
  </r>
  <r>
    <s v="10 Vest-Agder"/>
    <x v="9"/>
    <s v="1046"/>
    <s v="1046 Sirdal"/>
    <x v="171"/>
    <x v="9"/>
    <n v="4"/>
    <x v="1"/>
  </r>
  <r>
    <s v="10 Vest-Agder"/>
    <x v="9"/>
    <s v="1046"/>
    <s v="1046 Sirdal"/>
    <x v="171"/>
    <x v="10"/>
    <n v="2"/>
    <x v="1"/>
  </r>
  <r>
    <s v="10 Vest-Agder"/>
    <x v="9"/>
    <s v="1046"/>
    <s v="1046 Sirdal"/>
    <x v="171"/>
    <x v="11"/>
    <n v="2"/>
    <x v="1"/>
  </r>
  <r>
    <s v="10 Vest-Agder"/>
    <x v="9"/>
    <s v="1046"/>
    <s v="1046 Sirdal"/>
    <x v="171"/>
    <x v="12"/>
    <n v="7"/>
    <x v="1"/>
  </r>
  <r>
    <s v="11 Rogaland"/>
    <x v="10"/>
    <s v="1101"/>
    <s v="1101 Eigersund"/>
    <x v="172"/>
    <x v="0"/>
    <n v="0"/>
    <x v="1"/>
  </r>
  <r>
    <s v="11 Rogaland"/>
    <x v="10"/>
    <s v="1101"/>
    <s v="1101 Eigersund"/>
    <x v="172"/>
    <x v="1"/>
    <n v="0"/>
    <x v="1"/>
  </r>
  <r>
    <s v="11 Rogaland"/>
    <x v="10"/>
    <s v="1101"/>
    <s v="1101 Eigersund"/>
    <x v="172"/>
    <x v="2"/>
    <n v="1"/>
    <x v="1"/>
  </r>
  <r>
    <s v="11 Rogaland"/>
    <x v="10"/>
    <s v="1101"/>
    <s v="1101 Eigersund"/>
    <x v="172"/>
    <x v="3"/>
    <n v="0"/>
    <x v="1"/>
  </r>
  <r>
    <s v="11 Rogaland"/>
    <x v="10"/>
    <s v="1101"/>
    <s v="1101 Eigersund"/>
    <x v="172"/>
    <x v="4"/>
    <n v="1"/>
    <x v="1"/>
  </r>
  <r>
    <s v="11 Rogaland"/>
    <x v="10"/>
    <s v="1101"/>
    <s v="1101 Eigersund"/>
    <x v="172"/>
    <x v="5"/>
    <n v="1"/>
    <x v="1"/>
  </r>
  <r>
    <s v="11 Rogaland"/>
    <x v="10"/>
    <s v="1101"/>
    <s v="1101 Eigersund"/>
    <x v="172"/>
    <x v="6"/>
    <n v="1"/>
    <x v="1"/>
  </r>
  <r>
    <s v="11 Rogaland"/>
    <x v="10"/>
    <s v="1101"/>
    <s v="1101 Eigersund"/>
    <x v="172"/>
    <x v="7"/>
    <n v="1"/>
    <x v="1"/>
  </r>
  <r>
    <s v="11 Rogaland"/>
    <x v="10"/>
    <s v="1101"/>
    <s v="1101 Eigersund"/>
    <x v="172"/>
    <x v="8"/>
    <n v="2"/>
    <x v="1"/>
  </r>
  <r>
    <s v="11 Rogaland"/>
    <x v="10"/>
    <s v="1101"/>
    <s v="1101 Eigersund"/>
    <x v="172"/>
    <x v="9"/>
    <n v="3"/>
    <x v="1"/>
  </r>
  <r>
    <s v="11 Rogaland"/>
    <x v="10"/>
    <s v="1101"/>
    <s v="1101 Eigersund"/>
    <x v="172"/>
    <x v="10"/>
    <n v="3"/>
    <x v="1"/>
  </r>
  <r>
    <s v="11 Rogaland"/>
    <x v="10"/>
    <s v="1101"/>
    <s v="1101 Eigersund"/>
    <x v="172"/>
    <x v="11"/>
    <n v="2"/>
    <x v="1"/>
  </r>
  <r>
    <s v="11 Rogaland"/>
    <x v="10"/>
    <s v="1101"/>
    <s v="1101 Eigersund"/>
    <x v="172"/>
    <x v="12"/>
    <n v="3"/>
    <x v="1"/>
  </r>
  <r>
    <s v="11 Rogaland"/>
    <x v="10"/>
    <s v="1102"/>
    <s v="1102 Sandnes"/>
    <x v="173"/>
    <x v="0"/>
    <n v="9"/>
    <x v="1"/>
  </r>
  <r>
    <s v="11 Rogaland"/>
    <x v="10"/>
    <s v="1102"/>
    <s v="1102 Sandnes"/>
    <x v="173"/>
    <x v="1"/>
    <n v="9"/>
    <x v="1"/>
  </r>
  <r>
    <s v="11 Rogaland"/>
    <x v="10"/>
    <s v="1102"/>
    <s v="1102 Sandnes"/>
    <x v="173"/>
    <x v="2"/>
    <n v="9"/>
    <x v="1"/>
  </r>
  <r>
    <s v="11 Rogaland"/>
    <x v="10"/>
    <s v="1102"/>
    <s v="1102 Sandnes"/>
    <x v="173"/>
    <x v="3"/>
    <n v="10"/>
    <x v="1"/>
  </r>
  <r>
    <s v="11 Rogaland"/>
    <x v="10"/>
    <s v="1102"/>
    <s v="1102 Sandnes"/>
    <x v="173"/>
    <x v="4"/>
    <n v="10"/>
    <x v="1"/>
  </r>
  <r>
    <s v="11 Rogaland"/>
    <x v="10"/>
    <s v="1102"/>
    <s v="1102 Sandnes"/>
    <x v="173"/>
    <x v="5"/>
    <n v="11"/>
    <x v="1"/>
  </r>
  <r>
    <s v="11 Rogaland"/>
    <x v="10"/>
    <s v="1102"/>
    <s v="1102 Sandnes"/>
    <x v="173"/>
    <x v="6"/>
    <n v="11"/>
    <x v="1"/>
  </r>
  <r>
    <s v="11 Rogaland"/>
    <x v="10"/>
    <s v="1102"/>
    <s v="1102 Sandnes"/>
    <x v="173"/>
    <x v="7"/>
    <n v="10"/>
    <x v="1"/>
  </r>
  <r>
    <s v="11 Rogaland"/>
    <x v="10"/>
    <s v="1102"/>
    <s v="1102 Sandnes"/>
    <x v="173"/>
    <x v="8"/>
    <n v="12"/>
    <x v="1"/>
  </r>
  <r>
    <s v="11 Rogaland"/>
    <x v="10"/>
    <s v="1102"/>
    <s v="1102 Sandnes"/>
    <x v="173"/>
    <x v="9"/>
    <n v="10"/>
    <x v="1"/>
  </r>
  <r>
    <s v="11 Rogaland"/>
    <x v="10"/>
    <s v="1102"/>
    <s v="1102 Sandnes"/>
    <x v="173"/>
    <x v="10"/>
    <n v="13"/>
    <x v="1"/>
  </r>
  <r>
    <s v="11 Rogaland"/>
    <x v="10"/>
    <s v="1102"/>
    <s v="1102 Sandnes"/>
    <x v="173"/>
    <x v="11"/>
    <n v="13"/>
    <x v="1"/>
  </r>
  <r>
    <s v="11 Rogaland"/>
    <x v="10"/>
    <s v="1102"/>
    <s v="1102 Sandnes"/>
    <x v="173"/>
    <x v="12"/>
    <n v="18"/>
    <x v="1"/>
  </r>
  <r>
    <s v="11 Rogaland"/>
    <x v="10"/>
    <s v="1103"/>
    <s v="1103 Stavanger"/>
    <x v="174"/>
    <x v="0"/>
    <n v="2"/>
    <x v="1"/>
  </r>
  <r>
    <s v="11 Rogaland"/>
    <x v="10"/>
    <s v="1103"/>
    <s v="1103 Stavanger"/>
    <x v="174"/>
    <x v="1"/>
    <n v="1"/>
    <x v="1"/>
  </r>
  <r>
    <s v="11 Rogaland"/>
    <x v="10"/>
    <s v="1103"/>
    <s v="1103 Stavanger"/>
    <x v="174"/>
    <x v="2"/>
    <n v="0"/>
    <x v="1"/>
  </r>
  <r>
    <s v="11 Rogaland"/>
    <x v="10"/>
    <s v="1103"/>
    <s v="1103 Stavanger"/>
    <x v="174"/>
    <x v="3"/>
    <n v="1"/>
    <x v="1"/>
  </r>
  <r>
    <s v="11 Rogaland"/>
    <x v="10"/>
    <s v="1103"/>
    <s v="1103 Stavanger"/>
    <x v="174"/>
    <x v="4"/>
    <n v="0"/>
    <x v="1"/>
  </r>
  <r>
    <s v="11 Rogaland"/>
    <x v="10"/>
    <s v="1103"/>
    <s v="1103 Stavanger"/>
    <x v="174"/>
    <x v="5"/>
    <n v="2"/>
    <x v="1"/>
  </r>
  <r>
    <s v="11 Rogaland"/>
    <x v="10"/>
    <s v="1103"/>
    <s v="1103 Stavanger"/>
    <x v="174"/>
    <x v="6"/>
    <n v="6"/>
    <x v="1"/>
  </r>
  <r>
    <s v="11 Rogaland"/>
    <x v="10"/>
    <s v="1103"/>
    <s v="1103 Stavanger"/>
    <x v="174"/>
    <x v="7"/>
    <n v="4"/>
    <x v="1"/>
  </r>
  <r>
    <s v="11 Rogaland"/>
    <x v="10"/>
    <s v="1103"/>
    <s v="1103 Stavanger"/>
    <x v="174"/>
    <x v="8"/>
    <n v="5"/>
    <x v="1"/>
  </r>
  <r>
    <s v="11 Rogaland"/>
    <x v="10"/>
    <s v="1103"/>
    <s v="1103 Stavanger"/>
    <x v="174"/>
    <x v="9"/>
    <n v="7"/>
    <x v="1"/>
  </r>
  <r>
    <s v="11 Rogaland"/>
    <x v="10"/>
    <s v="1103"/>
    <s v="1103 Stavanger"/>
    <x v="174"/>
    <x v="10"/>
    <n v="3"/>
    <x v="1"/>
  </r>
  <r>
    <s v="11 Rogaland"/>
    <x v="10"/>
    <s v="1103"/>
    <s v="1103 Stavanger"/>
    <x v="174"/>
    <x v="11"/>
    <n v="2"/>
    <x v="1"/>
  </r>
  <r>
    <s v="11 Rogaland"/>
    <x v="10"/>
    <s v="1103"/>
    <s v="1103 Stavanger"/>
    <x v="174"/>
    <x v="12"/>
    <n v="10"/>
    <x v="1"/>
  </r>
  <r>
    <s v="11 Rogaland"/>
    <x v="10"/>
    <s v="1106"/>
    <s v="1106 Haugesund"/>
    <x v="175"/>
    <x v="0"/>
    <n v="1"/>
    <x v="1"/>
  </r>
  <r>
    <s v="11 Rogaland"/>
    <x v="10"/>
    <s v="1106"/>
    <s v="1106 Haugesund"/>
    <x v="175"/>
    <x v="1"/>
    <n v="2"/>
    <x v="1"/>
  </r>
  <r>
    <s v="11 Rogaland"/>
    <x v="10"/>
    <s v="1106"/>
    <s v="1106 Haugesund"/>
    <x v="175"/>
    <x v="2"/>
    <n v="0"/>
    <x v="1"/>
  </r>
  <r>
    <s v="11 Rogaland"/>
    <x v="10"/>
    <s v="1106"/>
    <s v="1106 Haugesund"/>
    <x v="175"/>
    <x v="3"/>
    <n v="0"/>
    <x v="1"/>
  </r>
  <r>
    <s v="11 Rogaland"/>
    <x v="10"/>
    <s v="1106"/>
    <s v="1106 Haugesund"/>
    <x v="175"/>
    <x v="4"/>
    <n v="2"/>
    <x v="1"/>
  </r>
  <r>
    <s v="11 Rogaland"/>
    <x v="10"/>
    <s v="1106"/>
    <s v="1106 Haugesund"/>
    <x v="175"/>
    <x v="5"/>
    <n v="2"/>
    <x v="1"/>
  </r>
  <r>
    <s v="11 Rogaland"/>
    <x v="10"/>
    <s v="1106"/>
    <s v="1106 Haugesund"/>
    <x v="175"/>
    <x v="6"/>
    <n v="0"/>
    <x v="1"/>
  </r>
  <r>
    <s v="11 Rogaland"/>
    <x v="10"/>
    <s v="1106"/>
    <s v="1106 Haugesund"/>
    <x v="175"/>
    <x v="7"/>
    <n v="1"/>
    <x v="1"/>
  </r>
  <r>
    <s v="11 Rogaland"/>
    <x v="10"/>
    <s v="1106"/>
    <s v="1106 Haugesund"/>
    <x v="175"/>
    <x v="8"/>
    <n v="1"/>
    <x v="1"/>
  </r>
  <r>
    <s v="11 Rogaland"/>
    <x v="10"/>
    <s v="1106"/>
    <s v="1106 Haugesund"/>
    <x v="175"/>
    <x v="9"/>
    <n v="1"/>
    <x v="1"/>
  </r>
  <r>
    <s v="11 Rogaland"/>
    <x v="10"/>
    <s v="1106"/>
    <s v="1106 Haugesund"/>
    <x v="175"/>
    <x v="10"/>
    <n v="1"/>
    <x v="1"/>
  </r>
  <r>
    <s v="11 Rogaland"/>
    <x v="10"/>
    <s v="1106"/>
    <s v="1106 Haugesund"/>
    <x v="175"/>
    <x v="11"/>
    <n v="1"/>
    <x v="1"/>
  </r>
  <r>
    <s v="11 Rogaland"/>
    <x v="10"/>
    <s v="1106"/>
    <s v="1106 Haugesund"/>
    <x v="175"/>
    <x v="12"/>
    <n v="3"/>
    <x v="1"/>
  </r>
  <r>
    <s v="11 Rogaland"/>
    <x v="10"/>
    <s v="1111"/>
    <s v="1111 Sokndal"/>
    <x v="176"/>
    <x v="0"/>
    <n v="0"/>
    <x v="1"/>
  </r>
  <r>
    <s v="11 Rogaland"/>
    <x v="10"/>
    <s v="1111"/>
    <s v="1111 Sokndal"/>
    <x v="176"/>
    <x v="1"/>
    <n v="0"/>
    <x v="1"/>
  </r>
  <r>
    <s v="11 Rogaland"/>
    <x v="10"/>
    <s v="1111"/>
    <s v="1111 Sokndal"/>
    <x v="176"/>
    <x v="2"/>
    <n v="0"/>
    <x v="1"/>
  </r>
  <r>
    <s v="11 Rogaland"/>
    <x v="10"/>
    <s v="1111"/>
    <s v="1111 Sokndal"/>
    <x v="176"/>
    <x v="3"/>
    <n v="0"/>
    <x v="1"/>
  </r>
  <r>
    <s v="11 Rogaland"/>
    <x v="10"/>
    <s v="1111"/>
    <s v="1111 Sokndal"/>
    <x v="176"/>
    <x v="4"/>
    <n v="0"/>
    <x v="1"/>
  </r>
  <r>
    <s v="11 Rogaland"/>
    <x v="10"/>
    <s v="1111"/>
    <s v="1111 Sokndal"/>
    <x v="176"/>
    <x v="5"/>
    <n v="0"/>
    <x v="1"/>
  </r>
  <r>
    <s v="11 Rogaland"/>
    <x v="10"/>
    <s v="1111"/>
    <s v="1111 Sokndal"/>
    <x v="176"/>
    <x v="6"/>
    <n v="0"/>
    <x v="1"/>
  </r>
  <r>
    <s v="11 Rogaland"/>
    <x v="10"/>
    <s v="1111"/>
    <s v="1111 Sokndal"/>
    <x v="176"/>
    <x v="7"/>
    <n v="1"/>
    <x v="1"/>
  </r>
  <r>
    <s v="11 Rogaland"/>
    <x v="10"/>
    <s v="1111"/>
    <s v="1111 Sokndal"/>
    <x v="176"/>
    <x v="8"/>
    <n v="4"/>
    <x v="1"/>
  </r>
  <r>
    <s v="11 Rogaland"/>
    <x v="10"/>
    <s v="1111"/>
    <s v="1111 Sokndal"/>
    <x v="176"/>
    <x v="9"/>
    <n v="3"/>
    <x v="1"/>
  </r>
  <r>
    <s v="11 Rogaland"/>
    <x v="10"/>
    <s v="1111"/>
    <s v="1111 Sokndal"/>
    <x v="176"/>
    <x v="10"/>
    <n v="1"/>
    <x v="1"/>
  </r>
  <r>
    <s v="11 Rogaland"/>
    <x v="10"/>
    <s v="1111"/>
    <s v="1111 Sokndal"/>
    <x v="176"/>
    <x v="11"/>
    <n v="1"/>
    <x v="1"/>
  </r>
  <r>
    <s v="11 Rogaland"/>
    <x v="10"/>
    <s v="1111"/>
    <s v="1111 Sokndal"/>
    <x v="176"/>
    <x v="12"/>
    <n v="3"/>
    <x v="1"/>
  </r>
  <r>
    <s v="11 Rogaland"/>
    <x v="10"/>
    <s v="1112"/>
    <s v="1112 Lund"/>
    <x v="177"/>
    <x v="0"/>
    <n v="1"/>
    <x v="1"/>
  </r>
  <r>
    <s v="11 Rogaland"/>
    <x v="10"/>
    <s v="1112"/>
    <s v="1112 Lund"/>
    <x v="177"/>
    <x v="1"/>
    <n v="2"/>
    <x v="1"/>
  </r>
  <r>
    <s v="11 Rogaland"/>
    <x v="10"/>
    <s v="1112"/>
    <s v="1112 Lund"/>
    <x v="177"/>
    <x v="2"/>
    <n v="1"/>
    <x v="1"/>
  </r>
  <r>
    <s v="11 Rogaland"/>
    <x v="10"/>
    <s v="1112"/>
    <s v="1112 Lund"/>
    <x v="177"/>
    <x v="3"/>
    <n v="0"/>
    <x v="1"/>
  </r>
  <r>
    <s v="11 Rogaland"/>
    <x v="10"/>
    <s v="1112"/>
    <s v="1112 Lund"/>
    <x v="177"/>
    <x v="4"/>
    <n v="1"/>
    <x v="1"/>
  </r>
  <r>
    <s v="11 Rogaland"/>
    <x v="10"/>
    <s v="1112"/>
    <s v="1112 Lund"/>
    <x v="177"/>
    <x v="5"/>
    <n v="2"/>
    <x v="1"/>
  </r>
  <r>
    <s v="11 Rogaland"/>
    <x v="10"/>
    <s v="1112"/>
    <s v="1112 Lund"/>
    <x v="177"/>
    <x v="6"/>
    <n v="3"/>
    <x v="1"/>
  </r>
  <r>
    <s v="11 Rogaland"/>
    <x v="10"/>
    <s v="1112"/>
    <s v="1112 Lund"/>
    <x v="177"/>
    <x v="7"/>
    <n v="2"/>
    <x v="1"/>
  </r>
  <r>
    <s v="11 Rogaland"/>
    <x v="10"/>
    <s v="1112"/>
    <s v="1112 Lund"/>
    <x v="177"/>
    <x v="8"/>
    <n v="1"/>
    <x v="1"/>
  </r>
  <r>
    <s v="11 Rogaland"/>
    <x v="10"/>
    <s v="1112"/>
    <s v="1112 Lund"/>
    <x v="177"/>
    <x v="9"/>
    <n v="1"/>
    <x v="1"/>
  </r>
  <r>
    <s v="11 Rogaland"/>
    <x v="10"/>
    <s v="1112"/>
    <s v="1112 Lund"/>
    <x v="177"/>
    <x v="10"/>
    <n v="0"/>
    <x v="1"/>
  </r>
  <r>
    <s v="11 Rogaland"/>
    <x v="10"/>
    <s v="1112"/>
    <s v="1112 Lund"/>
    <x v="177"/>
    <x v="11"/>
    <n v="3"/>
    <x v="1"/>
  </r>
  <r>
    <s v="11 Rogaland"/>
    <x v="10"/>
    <s v="1112"/>
    <s v="1112 Lund"/>
    <x v="177"/>
    <x v="12"/>
    <n v="3"/>
    <x v="1"/>
  </r>
  <r>
    <s v="11 Rogaland"/>
    <x v="10"/>
    <s v="1114"/>
    <s v="1114 Bjerkreim"/>
    <x v="178"/>
    <x v="0"/>
    <n v="0"/>
    <x v="1"/>
  </r>
  <r>
    <s v="11 Rogaland"/>
    <x v="10"/>
    <s v="1114"/>
    <s v="1114 Bjerkreim"/>
    <x v="178"/>
    <x v="1"/>
    <n v="1"/>
    <x v="1"/>
  </r>
  <r>
    <s v="11 Rogaland"/>
    <x v="10"/>
    <s v="1114"/>
    <s v="1114 Bjerkreim"/>
    <x v="178"/>
    <x v="2"/>
    <n v="0"/>
    <x v="1"/>
  </r>
  <r>
    <s v="11 Rogaland"/>
    <x v="10"/>
    <s v="1114"/>
    <s v="1114 Bjerkreim"/>
    <x v="178"/>
    <x v="3"/>
    <n v="3"/>
    <x v="1"/>
  </r>
  <r>
    <s v="11 Rogaland"/>
    <x v="10"/>
    <s v="1114"/>
    <s v="1114 Bjerkreim"/>
    <x v="178"/>
    <x v="4"/>
    <n v="8"/>
    <x v="1"/>
  </r>
  <r>
    <s v="11 Rogaland"/>
    <x v="10"/>
    <s v="1114"/>
    <s v="1114 Bjerkreim"/>
    <x v="178"/>
    <x v="5"/>
    <n v="7"/>
    <x v="1"/>
  </r>
  <r>
    <s v="11 Rogaland"/>
    <x v="10"/>
    <s v="1114"/>
    <s v="1114 Bjerkreim"/>
    <x v="178"/>
    <x v="6"/>
    <n v="5"/>
    <x v="1"/>
  </r>
  <r>
    <s v="11 Rogaland"/>
    <x v="10"/>
    <s v="1114"/>
    <s v="1114 Bjerkreim"/>
    <x v="178"/>
    <x v="7"/>
    <n v="9"/>
    <x v="1"/>
  </r>
  <r>
    <s v="11 Rogaland"/>
    <x v="10"/>
    <s v="1114"/>
    <s v="1114 Bjerkreim"/>
    <x v="178"/>
    <x v="8"/>
    <n v="11"/>
    <x v="1"/>
  </r>
  <r>
    <s v="11 Rogaland"/>
    <x v="10"/>
    <s v="1114"/>
    <s v="1114 Bjerkreim"/>
    <x v="178"/>
    <x v="9"/>
    <n v="13"/>
    <x v="1"/>
  </r>
  <r>
    <s v="11 Rogaland"/>
    <x v="10"/>
    <s v="1114"/>
    <s v="1114 Bjerkreim"/>
    <x v="178"/>
    <x v="10"/>
    <n v="13"/>
    <x v="1"/>
  </r>
  <r>
    <s v="11 Rogaland"/>
    <x v="10"/>
    <s v="1114"/>
    <s v="1114 Bjerkreim"/>
    <x v="178"/>
    <x v="11"/>
    <n v="13"/>
    <x v="1"/>
  </r>
  <r>
    <s v="11 Rogaland"/>
    <x v="10"/>
    <s v="1114"/>
    <s v="1114 Bjerkreim"/>
    <x v="178"/>
    <x v="12"/>
    <n v="14"/>
    <x v="1"/>
  </r>
  <r>
    <s v="11 Rogaland"/>
    <x v="10"/>
    <s v="1119"/>
    <s v="1119 Hå"/>
    <x v="179"/>
    <x v="0"/>
    <n v="0"/>
    <x v="1"/>
  </r>
  <r>
    <s v="11 Rogaland"/>
    <x v="10"/>
    <s v="1119"/>
    <s v="1119 Hå"/>
    <x v="179"/>
    <x v="1"/>
    <n v="0"/>
    <x v="1"/>
  </r>
  <r>
    <s v="11 Rogaland"/>
    <x v="10"/>
    <s v="1119"/>
    <s v="1119 Hå"/>
    <x v="179"/>
    <x v="2"/>
    <n v="0"/>
    <x v="1"/>
  </r>
  <r>
    <s v="11 Rogaland"/>
    <x v="10"/>
    <s v="1119"/>
    <s v="1119 Hå"/>
    <x v="179"/>
    <x v="3"/>
    <n v="0"/>
    <x v="1"/>
  </r>
  <r>
    <s v="11 Rogaland"/>
    <x v="10"/>
    <s v="1119"/>
    <s v="1119 Hå"/>
    <x v="179"/>
    <x v="4"/>
    <n v="0"/>
    <x v="1"/>
  </r>
  <r>
    <s v="11 Rogaland"/>
    <x v="10"/>
    <s v="1119"/>
    <s v="1119 Hå"/>
    <x v="179"/>
    <x v="5"/>
    <n v="0"/>
    <x v="1"/>
  </r>
  <r>
    <s v="11 Rogaland"/>
    <x v="10"/>
    <s v="1119"/>
    <s v="1119 Hå"/>
    <x v="179"/>
    <x v="6"/>
    <n v="1"/>
    <x v="1"/>
  </r>
  <r>
    <s v="11 Rogaland"/>
    <x v="10"/>
    <s v="1119"/>
    <s v="1119 Hå"/>
    <x v="179"/>
    <x v="7"/>
    <n v="2"/>
    <x v="1"/>
  </r>
  <r>
    <s v="11 Rogaland"/>
    <x v="10"/>
    <s v="1119"/>
    <s v="1119 Hå"/>
    <x v="179"/>
    <x v="8"/>
    <n v="2"/>
    <x v="1"/>
  </r>
  <r>
    <s v="11 Rogaland"/>
    <x v="10"/>
    <s v="1119"/>
    <s v="1119 Hå"/>
    <x v="179"/>
    <x v="9"/>
    <n v="3"/>
    <x v="1"/>
  </r>
  <r>
    <s v="11 Rogaland"/>
    <x v="10"/>
    <s v="1119"/>
    <s v="1119 Hå"/>
    <x v="179"/>
    <x v="10"/>
    <n v="2"/>
    <x v="1"/>
  </r>
  <r>
    <s v="11 Rogaland"/>
    <x v="10"/>
    <s v="1119"/>
    <s v="1119 Hå"/>
    <x v="179"/>
    <x v="11"/>
    <n v="2"/>
    <x v="1"/>
  </r>
  <r>
    <s v="11 Rogaland"/>
    <x v="10"/>
    <s v="1119"/>
    <s v="1119 Hå"/>
    <x v="179"/>
    <x v="12"/>
    <n v="2"/>
    <x v="1"/>
  </r>
  <r>
    <s v="11 Rogaland"/>
    <x v="10"/>
    <s v="1120"/>
    <s v="1120 Klepp"/>
    <x v="180"/>
    <x v="0"/>
    <n v="5"/>
    <x v="1"/>
  </r>
  <r>
    <s v="11 Rogaland"/>
    <x v="10"/>
    <s v="1120"/>
    <s v="1120 Klepp"/>
    <x v="180"/>
    <x v="1"/>
    <n v="6"/>
    <x v="1"/>
  </r>
  <r>
    <s v="11 Rogaland"/>
    <x v="10"/>
    <s v="1120"/>
    <s v="1120 Klepp"/>
    <x v="180"/>
    <x v="2"/>
    <n v="4"/>
    <x v="1"/>
  </r>
  <r>
    <s v="11 Rogaland"/>
    <x v="10"/>
    <s v="1120"/>
    <s v="1120 Klepp"/>
    <x v="180"/>
    <x v="3"/>
    <n v="5"/>
    <x v="1"/>
  </r>
  <r>
    <s v="11 Rogaland"/>
    <x v="10"/>
    <s v="1120"/>
    <s v="1120 Klepp"/>
    <x v="180"/>
    <x v="4"/>
    <n v="5"/>
    <x v="1"/>
  </r>
  <r>
    <s v="11 Rogaland"/>
    <x v="10"/>
    <s v="1120"/>
    <s v="1120 Klepp"/>
    <x v="180"/>
    <x v="5"/>
    <n v="6"/>
    <x v="1"/>
  </r>
  <r>
    <s v="11 Rogaland"/>
    <x v="10"/>
    <s v="1120"/>
    <s v="1120 Klepp"/>
    <x v="180"/>
    <x v="6"/>
    <n v="6"/>
    <x v="1"/>
  </r>
  <r>
    <s v="11 Rogaland"/>
    <x v="10"/>
    <s v="1120"/>
    <s v="1120 Klepp"/>
    <x v="180"/>
    <x v="7"/>
    <n v="5"/>
    <x v="1"/>
  </r>
  <r>
    <s v="11 Rogaland"/>
    <x v="10"/>
    <s v="1120"/>
    <s v="1120 Klepp"/>
    <x v="180"/>
    <x v="8"/>
    <n v="6"/>
    <x v="1"/>
  </r>
  <r>
    <s v="11 Rogaland"/>
    <x v="10"/>
    <s v="1120"/>
    <s v="1120 Klepp"/>
    <x v="180"/>
    <x v="9"/>
    <n v="6"/>
    <x v="1"/>
  </r>
  <r>
    <s v="11 Rogaland"/>
    <x v="10"/>
    <s v="1120"/>
    <s v="1120 Klepp"/>
    <x v="180"/>
    <x v="10"/>
    <n v="5"/>
    <x v="1"/>
  </r>
  <r>
    <s v="11 Rogaland"/>
    <x v="10"/>
    <s v="1120"/>
    <s v="1120 Klepp"/>
    <x v="180"/>
    <x v="11"/>
    <n v="2"/>
    <x v="1"/>
  </r>
  <r>
    <s v="11 Rogaland"/>
    <x v="10"/>
    <s v="1120"/>
    <s v="1120 Klepp"/>
    <x v="180"/>
    <x v="12"/>
    <n v="2"/>
    <x v="1"/>
  </r>
  <r>
    <s v="11 Rogaland"/>
    <x v="10"/>
    <s v="1121"/>
    <s v="1121 Time"/>
    <x v="181"/>
    <x v="0"/>
    <n v="2"/>
    <x v="1"/>
  </r>
  <r>
    <s v="11 Rogaland"/>
    <x v="10"/>
    <s v="1121"/>
    <s v="1121 Time"/>
    <x v="181"/>
    <x v="1"/>
    <n v="2"/>
    <x v="1"/>
  </r>
  <r>
    <s v="11 Rogaland"/>
    <x v="10"/>
    <s v="1121"/>
    <s v="1121 Time"/>
    <x v="181"/>
    <x v="2"/>
    <n v="3"/>
    <x v="1"/>
  </r>
  <r>
    <s v="11 Rogaland"/>
    <x v="10"/>
    <s v="1121"/>
    <s v="1121 Time"/>
    <x v="181"/>
    <x v="3"/>
    <n v="1"/>
    <x v="1"/>
  </r>
  <r>
    <s v="11 Rogaland"/>
    <x v="10"/>
    <s v="1121"/>
    <s v="1121 Time"/>
    <x v="181"/>
    <x v="4"/>
    <n v="1"/>
    <x v="1"/>
  </r>
  <r>
    <s v="11 Rogaland"/>
    <x v="10"/>
    <s v="1121"/>
    <s v="1121 Time"/>
    <x v="181"/>
    <x v="5"/>
    <n v="3"/>
    <x v="1"/>
  </r>
  <r>
    <s v="11 Rogaland"/>
    <x v="10"/>
    <s v="1121"/>
    <s v="1121 Time"/>
    <x v="181"/>
    <x v="6"/>
    <n v="2"/>
    <x v="1"/>
  </r>
  <r>
    <s v="11 Rogaland"/>
    <x v="10"/>
    <s v="1121"/>
    <s v="1121 Time"/>
    <x v="181"/>
    <x v="7"/>
    <n v="3"/>
    <x v="1"/>
  </r>
  <r>
    <s v="11 Rogaland"/>
    <x v="10"/>
    <s v="1121"/>
    <s v="1121 Time"/>
    <x v="181"/>
    <x v="8"/>
    <n v="3"/>
    <x v="1"/>
  </r>
  <r>
    <s v="11 Rogaland"/>
    <x v="10"/>
    <s v="1121"/>
    <s v="1121 Time"/>
    <x v="181"/>
    <x v="9"/>
    <n v="2"/>
    <x v="1"/>
  </r>
  <r>
    <s v="11 Rogaland"/>
    <x v="10"/>
    <s v="1121"/>
    <s v="1121 Time"/>
    <x v="181"/>
    <x v="10"/>
    <n v="1"/>
    <x v="1"/>
  </r>
  <r>
    <s v="11 Rogaland"/>
    <x v="10"/>
    <s v="1121"/>
    <s v="1121 Time"/>
    <x v="181"/>
    <x v="11"/>
    <n v="5"/>
    <x v="1"/>
  </r>
  <r>
    <s v="11 Rogaland"/>
    <x v="10"/>
    <s v="1121"/>
    <s v="1121 Time"/>
    <x v="181"/>
    <x v="12"/>
    <n v="5"/>
    <x v="1"/>
  </r>
  <r>
    <s v="11 Rogaland"/>
    <x v="10"/>
    <s v="1122"/>
    <s v="1122 Gjesdal"/>
    <x v="182"/>
    <x v="0"/>
    <n v="0"/>
    <x v="1"/>
  </r>
  <r>
    <s v="11 Rogaland"/>
    <x v="10"/>
    <s v="1122"/>
    <s v="1122 Gjesdal"/>
    <x v="182"/>
    <x v="1"/>
    <n v="0"/>
    <x v="1"/>
  </r>
  <r>
    <s v="11 Rogaland"/>
    <x v="10"/>
    <s v="1122"/>
    <s v="1122 Gjesdal"/>
    <x v="182"/>
    <x v="2"/>
    <n v="1"/>
    <x v="1"/>
  </r>
  <r>
    <s v="11 Rogaland"/>
    <x v="10"/>
    <s v="1122"/>
    <s v="1122 Gjesdal"/>
    <x v="182"/>
    <x v="3"/>
    <n v="1"/>
    <x v="1"/>
  </r>
  <r>
    <s v="11 Rogaland"/>
    <x v="10"/>
    <s v="1122"/>
    <s v="1122 Gjesdal"/>
    <x v="182"/>
    <x v="4"/>
    <n v="1"/>
    <x v="1"/>
  </r>
  <r>
    <s v="11 Rogaland"/>
    <x v="10"/>
    <s v="1122"/>
    <s v="1122 Gjesdal"/>
    <x v="182"/>
    <x v="5"/>
    <n v="1"/>
    <x v="1"/>
  </r>
  <r>
    <s v="11 Rogaland"/>
    <x v="10"/>
    <s v="1122"/>
    <s v="1122 Gjesdal"/>
    <x v="182"/>
    <x v="6"/>
    <n v="2"/>
    <x v="1"/>
  </r>
  <r>
    <s v="11 Rogaland"/>
    <x v="10"/>
    <s v="1122"/>
    <s v="1122 Gjesdal"/>
    <x v="182"/>
    <x v="7"/>
    <n v="2"/>
    <x v="1"/>
  </r>
  <r>
    <s v="11 Rogaland"/>
    <x v="10"/>
    <s v="1122"/>
    <s v="1122 Gjesdal"/>
    <x v="182"/>
    <x v="8"/>
    <n v="2"/>
    <x v="1"/>
  </r>
  <r>
    <s v="11 Rogaland"/>
    <x v="10"/>
    <s v="1122"/>
    <s v="1122 Gjesdal"/>
    <x v="182"/>
    <x v="9"/>
    <n v="3"/>
    <x v="1"/>
  </r>
  <r>
    <s v="11 Rogaland"/>
    <x v="10"/>
    <s v="1122"/>
    <s v="1122 Gjesdal"/>
    <x v="182"/>
    <x v="10"/>
    <n v="2"/>
    <x v="1"/>
  </r>
  <r>
    <s v="11 Rogaland"/>
    <x v="10"/>
    <s v="1122"/>
    <s v="1122 Gjesdal"/>
    <x v="182"/>
    <x v="11"/>
    <n v="3"/>
    <x v="1"/>
  </r>
  <r>
    <s v="11 Rogaland"/>
    <x v="10"/>
    <s v="1122"/>
    <s v="1122 Gjesdal"/>
    <x v="182"/>
    <x v="12"/>
    <n v="1"/>
    <x v="1"/>
  </r>
  <r>
    <s v="11 Rogaland"/>
    <x v="10"/>
    <s v="1124"/>
    <s v="1124 Sola"/>
    <x v="183"/>
    <x v="0"/>
    <n v="2"/>
    <x v="1"/>
  </r>
  <r>
    <s v="11 Rogaland"/>
    <x v="10"/>
    <s v="1124"/>
    <s v="1124 Sola"/>
    <x v="183"/>
    <x v="1"/>
    <n v="1"/>
    <x v="1"/>
  </r>
  <r>
    <s v="11 Rogaland"/>
    <x v="10"/>
    <s v="1124"/>
    <s v="1124 Sola"/>
    <x v="183"/>
    <x v="2"/>
    <n v="2"/>
    <x v="1"/>
  </r>
  <r>
    <s v="11 Rogaland"/>
    <x v="10"/>
    <s v="1124"/>
    <s v="1124 Sola"/>
    <x v="183"/>
    <x v="3"/>
    <n v="2"/>
    <x v="1"/>
  </r>
  <r>
    <s v="11 Rogaland"/>
    <x v="10"/>
    <s v="1124"/>
    <s v="1124 Sola"/>
    <x v="183"/>
    <x v="4"/>
    <n v="2"/>
    <x v="1"/>
  </r>
  <r>
    <s v="11 Rogaland"/>
    <x v="10"/>
    <s v="1124"/>
    <s v="1124 Sola"/>
    <x v="183"/>
    <x v="5"/>
    <n v="1"/>
    <x v="1"/>
  </r>
  <r>
    <s v="11 Rogaland"/>
    <x v="10"/>
    <s v="1124"/>
    <s v="1124 Sola"/>
    <x v="183"/>
    <x v="6"/>
    <n v="3"/>
    <x v="1"/>
  </r>
  <r>
    <s v="11 Rogaland"/>
    <x v="10"/>
    <s v="1124"/>
    <s v="1124 Sola"/>
    <x v="183"/>
    <x v="7"/>
    <n v="3"/>
    <x v="1"/>
  </r>
  <r>
    <s v="11 Rogaland"/>
    <x v="10"/>
    <s v="1124"/>
    <s v="1124 Sola"/>
    <x v="183"/>
    <x v="8"/>
    <n v="4"/>
    <x v="1"/>
  </r>
  <r>
    <s v="11 Rogaland"/>
    <x v="10"/>
    <s v="1124"/>
    <s v="1124 Sola"/>
    <x v="183"/>
    <x v="9"/>
    <n v="3"/>
    <x v="1"/>
  </r>
  <r>
    <s v="11 Rogaland"/>
    <x v="10"/>
    <s v="1124"/>
    <s v="1124 Sola"/>
    <x v="183"/>
    <x v="10"/>
    <n v="4"/>
    <x v="1"/>
  </r>
  <r>
    <s v="11 Rogaland"/>
    <x v="10"/>
    <s v="1124"/>
    <s v="1124 Sola"/>
    <x v="183"/>
    <x v="11"/>
    <n v="5"/>
    <x v="1"/>
  </r>
  <r>
    <s v="11 Rogaland"/>
    <x v="10"/>
    <s v="1124"/>
    <s v="1124 Sola"/>
    <x v="183"/>
    <x v="12"/>
    <n v="9"/>
    <x v="1"/>
  </r>
  <r>
    <s v="11 Rogaland"/>
    <x v="10"/>
    <s v="1127"/>
    <s v="1127 Randaberg"/>
    <x v="184"/>
    <x v="0"/>
    <n v="0"/>
    <x v="1"/>
  </r>
  <r>
    <s v="11 Rogaland"/>
    <x v="10"/>
    <s v="1127"/>
    <s v="1127 Randaberg"/>
    <x v="184"/>
    <x v="1"/>
    <n v="0"/>
    <x v="1"/>
  </r>
  <r>
    <s v="11 Rogaland"/>
    <x v="10"/>
    <s v="1127"/>
    <s v="1127 Randaberg"/>
    <x v="184"/>
    <x v="2"/>
    <n v="1"/>
    <x v="1"/>
  </r>
  <r>
    <s v="11 Rogaland"/>
    <x v="10"/>
    <s v="1127"/>
    <s v="1127 Randaberg"/>
    <x v="184"/>
    <x v="3"/>
    <n v="0"/>
    <x v="1"/>
  </r>
  <r>
    <s v="11 Rogaland"/>
    <x v="10"/>
    <s v="1127"/>
    <s v="1127 Randaberg"/>
    <x v="184"/>
    <x v="4"/>
    <n v="0"/>
    <x v="1"/>
  </r>
  <r>
    <s v="11 Rogaland"/>
    <x v="10"/>
    <s v="1127"/>
    <s v="1127 Randaberg"/>
    <x v="184"/>
    <x v="5"/>
    <n v="0"/>
    <x v="1"/>
  </r>
  <r>
    <s v="11 Rogaland"/>
    <x v="10"/>
    <s v="1127"/>
    <s v="1127 Randaberg"/>
    <x v="184"/>
    <x v="6"/>
    <n v="0"/>
    <x v="1"/>
  </r>
  <r>
    <s v="11 Rogaland"/>
    <x v="10"/>
    <s v="1127"/>
    <s v="1127 Randaberg"/>
    <x v="184"/>
    <x v="7"/>
    <n v="0"/>
    <x v="1"/>
  </r>
  <r>
    <s v="11 Rogaland"/>
    <x v="10"/>
    <s v="1127"/>
    <s v="1127 Randaberg"/>
    <x v="184"/>
    <x v="8"/>
    <n v="0"/>
    <x v="1"/>
  </r>
  <r>
    <s v="11 Rogaland"/>
    <x v="10"/>
    <s v="1127"/>
    <s v="1127 Randaberg"/>
    <x v="184"/>
    <x v="9"/>
    <n v="0"/>
    <x v="1"/>
  </r>
  <r>
    <s v="11 Rogaland"/>
    <x v="10"/>
    <s v="1127"/>
    <s v="1127 Randaberg"/>
    <x v="184"/>
    <x v="10"/>
    <n v="0"/>
    <x v="1"/>
  </r>
  <r>
    <s v="11 Rogaland"/>
    <x v="10"/>
    <s v="1127"/>
    <s v="1127 Randaberg"/>
    <x v="184"/>
    <x v="11"/>
    <n v="0"/>
    <x v="1"/>
  </r>
  <r>
    <s v="11 Rogaland"/>
    <x v="10"/>
    <s v="1127"/>
    <s v="1127 Randaberg"/>
    <x v="184"/>
    <x v="12"/>
    <n v="0"/>
    <x v="1"/>
  </r>
  <r>
    <s v="11 Rogaland"/>
    <x v="10"/>
    <s v="1129"/>
    <s v="1129 Forsand"/>
    <x v="185"/>
    <x v="0"/>
    <n v="0"/>
    <x v="1"/>
  </r>
  <r>
    <s v="11 Rogaland"/>
    <x v="10"/>
    <s v="1129"/>
    <s v="1129 Forsand"/>
    <x v="185"/>
    <x v="1"/>
    <n v="1"/>
    <x v="1"/>
  </r>
  <r>
    <s v="11 Rogaland"/>
    <x v="10"/>
    <s v="1129"/>
    <s v="1129 Forsand"/>
    <x v="185"/>
    <x v="2"/>
    <n v="0"/>
    <x v="1"/>
  </r>
  <r>
    <s v="11 Rogaland"/>
    <x v="10"/>
    <s v="1129"/>
    <s v="1129 Forsand"/>
    <x v="185"/>
    <x v="3"/>
    <n v="1"/>
    <x v="1"/>
  </r>
  <r>
    <s v="11 Rogaland"/>
    <x v="10"/>
    <s v="1129"/>
    <s v="1129 Forsand"/>
    <x v="185"/>
    <x v="4"/>
    <n v="0"/>
    <x v="1"/>
  </r>
  <r>
    <s v="11 Rogaland"/>
    <x v="10"/>
    <s v="1129"/>
    <s v="1129 Forsand"/>
    <x v="185"/>
    <x v="5"/>
    <n v="0"/>
    <x v="1"/>
  </r>
  <r>
    <s v="11 Rogaland"/>
    <x v="10"/>
    <s v="1129"/>
    <s v="1129 Forsand"/>
    <x v="185"/>
    <x v="6"/>
    <n v="0"/>
    <x v="1"/>
  </r>
  <r>
    <s v="11 Rogaland"/>
    <x v="10"/>
    <s v="1129"/>
    <s v="1129 Forsand"/>
    <x v="185"/>
    <x v="7"/>
    <n v="1"/>
    <x v="1"/>
  </r>
  <r>
    <s v="11 Rogaland"/>
    <x v="10"/>
    <s v="1129"/>
    <s v="1129 Forsand"/>
    <x v="185"/>
    <x v="8"/>
    <n v="2"/>
    <x v="1"/>
  </r>
  <r>
    <s v="11 Rogaland"/>
    <x v="10"/>
    <s v="1129"/>
    <s v="1129 Forsand"/>
    <x v="185"/>
    <x v="9"/>
    <n v="2"/>
    <x v="1"/>
  </r>
  <r>
    <s v="11 Rogaland"/>
    <x v="10"/>
    <s v="1129"/>
    <s v="1129 Forsand"/>
    <x v="185"/>
    <x v="10"/>
    <n v="1"/>
    <x v="1"/>
  </r>
  <r>
    <s v="11 Rogaland"/>
    <x v="10"/>
    <s v="1129"/>
    <s v="1129 Forsand"/>
    <x v="185"/>
    <x v="11"/>
    <n v="1"/>
    <x v="1"/>
  </r>
  <r>
    <s v="11 Rogaland"/>
    <x v="10"/>
    <s v="1129"/>
    <s v="1129 Forsand"/>
    <x v="185"/>
    <x v="12"/>
    <n v="0"/>
    <x v="1"/>
  </r>
  <r>
    <s v="11 Rogaland"/>
    <x v="10"/>
    <s v="1130"/>
    <s v="1130 Strand"/>
    <x v="186"/>
    <x v="0"/>
    <n v="0"/>
    <x v="1"/>
  </r>
  <r>
    <s v="11 Rogaland"/>
    <x v="10"/>
    <s v="1130"/>
    <s v="1130 Strand"/>
    <x v="186"/>
    <x v="1"/>
    <n v="0"/>
    <x v="1"/>
  </r>
  <r>
    <s v="11 Rogaland"/>
    <x v="10"/>
    <s v="1130"/>
    <s v="1130 Strand"/>
    <x v="186"/>
    <x v="2"/>
    <n v="0"/>
    <x v="1"/>
  </r>
  <r>
    <s v="11 Rogaland"/>
    <x v="10"/>
    <s v="1130"/>
    <s v="1130 Strand"/>
    <x v="186"/>
    <x v="3"/>
    <n v="0"/>
    <x v="1"/>
  </r>
  <r>
    <s v="11 Rogaland"/>
    <x v="10"/>
    <s v="1130"/>
    <s v="1130 Strand"/>
    <x v="186"/>
    <x v="4"/>
    <n v="2"/>
    <x v="1"/>
  </r>
  <r>
    <s v="11 Rogaland"/>
    <x v="10"/>
    <s v="1130"/>
    <s v="1130 Strand"/>
    <x v="186"/>
    <x v="5"/>
    <n v="1"/>
    <x v="1"/>
  </r>
  <r>
    <s v="11 Rogaland"/>
    <x v="10"/>
    <s v="1130"/>
    <s v="1130 Strand"/>
    <x v="186"/>
    <x v="6"/>
    <n v="4"/>
    <x v="1"/>
  </r>
  <r>
    <s v="11 Rogaland"/>
    <x v="10"/>
    <s v="1130"/>
    <s v="1130 Strand"/>
    <x v="186"/>
    <x v="7"/>
    <n v="3"/>
    <x v="1"/>
  </r>
  <r>
    <s v="11 Rogaland"/>
    <x v="10"/>
    <s v="1130"/>
    <s v="1130 Strand"/>
    <x v="186"/>
    <x v="8"/>
    <n v="2"/>
    <x v="1"/>
  </r>
  <r>
    <s v="11 Rogaland"/>
    <x v="10"/>
    <s v="1130"/>
    <s v="1130 Strand"/>
    <x v="186"/>
    <x v="9"/>
    <n v="2"/>
    <x v="1"/>
  </r>
  <r>
    <s v="11 Rogaland"/>
    <x v="10"/>
    <s v="1130"/>
    <s v="1130 Strand"/>
    <x v="186"/>
    <x v="10"/>
    <n v="2"/>
    <x v="1"/>
  </r>
  <r>
    <s v="11 Rogaland"/>
    <x v="10"/>
    <s v="1130"/>
    <s v="1130 Strand"/>
    <x v="186"/>
    <x v="11"/>
    <n v="2"/>
    <x v="1"/>
  </r>
  <r>
    <s v="11 Rogaland"/>
    <x v="10"/>
    <s v="1130"/>
    <s v="1130 Strand"/>
    <x v="186"/>
    <x v="12"/>
    <n v="2"/>
    <x v="1"/>
  </r>
  <r>
    <s v="11 Rogaland"/>
    <x v="10"/>
    <s v="1133"/>
    <s v="1133 Hjelmeland"/>
    <x v="187"/>
    <x v="0"/>
    <n v="2"/>
    <x v="1"/>
  </r>
  <r>
    <s v="11 Rogaland"/>
    <x v="10"/>
    <s v="1133"/>
    <s v="1133 Hjelmeland"/>
    <x v="187"/>
    <x v="1"/>
    <n v="1"/>
    <x v="1"/>
  </r>
  <r>
    <s v="11 Rogaland"/>
    <x v="10"/>
    <s v="1133"/>
    <s v="1133 Hjelmeland"/>
    <x v="187"/>
    <x v="2"/>
    <n v="1"/>
    <x v="1"/>
  </r>
  <r>
    <s v="11 Rogaland"/>
    <x v="10"/>
    <s v="1133"/>
    <s v="1133 Hjelmeland"/>
    <x v="187"/>
    <x v="3"/>
    <n v="2"/>
    <x v="1"/>
  </r>
  <r>
    <s v="11 Rogaland"/>
    <x v="10"/>
    <s v="1133"/>
    <s v="1133 Hjelmeland"/>
    <x v="187"/>
    <x v="4"/>
    <n v="1"/>
    <x v="1"/>
  </r>
  <r>
    <s v="11 Rogaland"/>
    <x v="10"/>
    <s v="1133"/>
    <s v="1133 Hjelmeland"/>
    <x v="187"/>
    <x v="5"/>
    <n v="2"/>
    <x v="1"/>
  </r>
  <r>
    <s v="11 Rogaland"/>
    <x v="10"/>
    <s v="1133"/>
    <s v="1133 Hjelmeland"/>
    <x v="187"/>
    <x v="6"/>
    <n v="2"/>
    <x v="1"/>
  </r>
  <r>
    <s v="11 Rogaland"/>
    <x v="10"/>
    <s v="1133"/>
    <s v="1133 Hjelmeland"/>
    <x v="187"/>
    <x v="7"/>
    <n v="2"/>
    <x v="1"/>
  </r>
  <r>
    <s v="11 Rogaland"/>
    <x v="10"/>
    <s v="1133"/>
    <s v="1133 Hjelmeland"/>
    <x v="187"/>
    <x v="8"/>
    <n v="2"/>
    <x v="1"/>
  </r>
  <r>
    <s v="11 Rogaland"/>
    <x v="10"/>
    <s v="1133"/>
    <s v="1133 Hjelmeland"/>
    <x v="187"/>
    <x v="9"/>
    <n v="2"/>
    <x v="1"/>
  </r>
  <r>
    <s v="11 Rogaland"/>
    <x v="10"/>
    <s v="1133"/>
    <s v="1133 Hjelmeland"/>
    <x v="187"/>
    <x v="10"/>
    <n v="2"/>
    <x v="1"/>
  </r>
  <r>
    <s v="11 Rogaland"/>
    <x v="10"/>
    <s v="1133"/>
    <s v="1133 Hjelmeland"/>
    <x v="187"/>
    <x v="11"/>
    <n v="4"/>
    <x v="1"/>
  </r>
  <r>
    <s v="11 Rogaland"/>
    <x v="10"/>
    <s v="1133"/>
    <s v="1133 Hjelmeland"/>
    <x v="187"/>
    <x v="12"/>
    <n v="5"/>
    <x v="1"/>
  </r>
  <r>
    <s v="11 Rogaland"/>
    <x v="10"/>
    <s v="1134"/>
    <s v="1134 Suldal"/>
    <x v="188"/>
    <x v="0"/>
    <n v="7"/>
    <x v="1"/>
  </r>
  <r>
    <s v="11 Rogaland"/>
    <x v="10"/>
    <s v="1134"/>
    <s v="1134 Suldal"/>
    <x v="188"/>
    <x v="1"/>
    <n v="7"/>
    <x v="1"/>
  </r>
  <r>
    <s v="11 Rogaland"/>
    <x v="10"/>
    <s v="1134"/>
    <s v="1134 Suldal"/>
    <x v="188"/>
    <x v="2"/>
    <n v="6"/>
    <x v="1"/>
  </r>
  <r>
    <s v="11 Rogaland"/>
    <x v="10"/>
    <s v="1134"/>
    <s v="1134 Suldal"/>
    <x v="188"/>
    <x v="3"/>
    <n v="6"/>
    <x v="1"/>
  </r>
  <r>
    <s v="11 Rogaland"/>
    <x v="10"/>
    <s v="1134"/>
    <s v="1134 Suldal"/>
    <x v="188"/>
    <x v="4"/>
    <n v="6"/>
    <x v="1"/>
  </r>
  <r>
    <s v="11 Rogaland"/>
    <x v="10"/>
    <s v="1134"/>
    <s v="1134 Suldal"/>
    <x v="188"/>
    <x v="5"/>
    <n v="6"/>
    <x v="1"/>
  </r>
  <r>
    <s v="11 Rogaland"/>
    <x v="10"/>
    <s v="1134"/>
    <s v="1134 Suldal"/>
    <x v="188"/>
    <x v="6"/>
    <n v="11"/>
    <x v="1"/>
  </r>
  <r>
    <s v="11 Rogaland"/>
    <x v="10"/>
    <s v="1134"/>
    <s v="1134 Suldal"/>
    <x v="188"/>
    <x v="7"/>
    <n v="8"/>
    <x v="1"/>
  </r>
  <r>
    <s v="11 Rogaland"/>
    <x v="10"/>
    <s v="1134"/>
    <s v="1134 Suldal"/>
    <x v="188"/>
    <x v="8"/>
    <n v="7"/>
    <x v="1"/>
  </r>
  <r>
    <s v="11 Rogaland"/>
    <x v="10"/>
    <s v="1134"/>
    <s v="1134 Suldal"/>
    <x v="188"/>
    <x v="9"/>
    <n v="9"/>
    <x v="1"/>
  </r>
  <r>
    <s v="11 Rogaland"/>
    <x v="10"/>
    <s v="1134"/>
    <s v="1134 Suldal"/>
    <x v="188"/>
    <x v="10"/>
    <n v="4"/>
    <x v="1"/>
  </r>
  <r>
    <s v="11 Rogaland"/>
    <x v="10"/>
    <s v="1134"/>
    <s v="1134 Suldal"/>
    <x v="188"/>
    <x v="11"/>
    <n v="4"/>
    <x v="1"/>
  </r>
  <r>
    <s v="11 Rogaland"/>
    <x v="10"/>
    <s v="1134"/>
    <s v="1134 Suldal"/>
    <x v="188"/>
    <x v="12"/>
    <n v="5"/>
    <x v="1"/>
  </r>
  <r>
    <s v="11 Rogaland"/>
    <x v="10"/>
    <s v="1135"/>
    <s v="1135 Sauda"/>
    <x v="189"/>
    <x v="0"/>
    <n v="3"/>
    <x v="1"/>
  </r>
  <r>
    <s v="11 Rogaland"/>
    <x v="10"/>
    <s v="1135"/>
    <s v="1135 Sauda"/>
    <x v="189"/>
    <x v="1"/>
    <n v="3"/>
    <x v="1"/>
  </r>
  <r>
    <s v="11 Rogaland"/>
    <x v="10"/>
    <s v="1135"/>
    <s v="1135 Sauda"/>
    <x v="189"/>
    <x v="2"/>
    <n v="3"/>
    <x v="1"/>
  </r>
  <r>
    <s v="11 Rogaland"/>
    <x v="10"/>
    <s v="1135"/>
    <s v="1135 Sauda"/>
    <x v="189"/>
    <x v="3"/>
    <n v="5"/>
    <x v="1"/>
  </r>
  <r>
    <s v="11 Rogaland"/>
    <x v="10"/>
    <s v="1135"/>
    <s v="1135 Sauda"/>
    <x v="189"/>
    <x v="4"/>
    <n v="5"/>
    <x v="1"/>
  </r>
  <r>
    <s v="11 Rogaland"/>
    <x v="10"/>
    <s v="1135"/>
    <s v="1135 Sauda"/>
    <x v="189"/>
    <x v="5"/>
    <n v="4"/>
    <x v="1"/>
  </r>
  <r>
    <s v="11 Rogaland"/>
    <x v="10"/>
    <s v="1135"/>
    <s v="1135 Sauda"/>
    <x v="189"/>
    <x v="6"/>
    <n v="4"/>
    <x v="1"/>
  </r>
  <r>
    <s v="11 Rogaland"/>
    <x v="10"/>
    <s v="1135"/>
    <s v="1135 Sauda"/>
    <x v="189"/>
    <x v="7"/>
    <n v="4"/>
    <x v="1"/>
  </r>
  <r>
    <s v="11 Rogaland"/>
    <x v="10"/>
    <s v="1135"/>
    <s v="1135 Sauda"/>
    <x v="189"/>
    <x v="8"/>
    <n v="5"/>
    <x v="1"/>
  </r>
  <r>
    <s v="11 Rogaland"/>
    <x v="10"/>
    <s v="1135"/>
    <s v="1135 Sauda"/>
    <x v="189"/>
    <x v="9"/>
    <n v="3"/>
    <x v="1"/>
  </r>
  <r>
    <s v="11 Rogaland"/>
    <x v="10"/>
    <s v="1135"/>
    <s v="1135 Sauda"/>
    <x v="189"/>
    <x v="10"/>
    <n v="3"/>
    <x v="1"/>
  </r>
  <r>
    <s v="11 Rogaland"/>
    <x v="10"/>
    <s v="1135"/>
    <s v="1135 Sauda"/>
    <x v="189"/>
    <x v="11"/>
    <n v="2"/>
    <x v="1"/>
  </r>
  <r>
    <s v="11 Rogaland"/>
    <x v="10"/>
    <s v="1135"/>
    <s v="1135 Sauda"/>
    <x v="189"/>
    <x v="12"/>
    <n v="2"/>
    <x v="1"/>
  </r>
  <r>
    <s v="11 Rogaland"/>
    <x v="10"/>
    <s v="1141"/>
    <s v="1141 Finnøy"/>
    <x v="190"/>
    <x v="0"/>
    <n v="1"/>
    <x v="1"/>
  </r>
  <r>
    <s v="11 Rogaland"/>
    <x v="10"/>
    <s v="1141"/>
    <s v="1141 Finnøy"/>
    <x v="190"/>
    <x v="1"/>
    <n v="1"/>
    <x v="1"/>
  </r>
  <r>
    <s v="11 Rogaland"/>
    <x v="10"/>
    <s v="1141"/>
    <s v="1141 Finnøy"/>
    <x v="190"/>
    <x v="2"/>
    <n v="1"/>
    <x v="1"/>
  </r>
  <r>
    <s v="11 Rogaland"/>
    <x v="10"/>
    <s v="1141"/>
    <s v="1141 Finnøy"/>
    <x v="190"/>
    <x v="3"/>
    <n v="1"/>
    <x v="1"/>
  </r>
  <r>
    <s v="11 Rogaland"/>
    <x v="10"/>
    <s v="1141"/>
    <s v="1141 Finnøy"/>
    <x v="190"/>
    <x v="4"/>
    <n v="2"/>
    <x v="1"/>
  </r>
  <r>
    <s v="11 Rogaland"/>
    <x v="10"/>
    <s v="1141"/>
    <s v="1141 Finnøy"/>
    <x v="190"/>
    <x v="5"/>
    <n v="2"/>
    <x v="1"/>
  </r>
  <r>
    <s v="11 Rogaland"/>
    <x v="10"/>
    <s v="1141"/>
    <s v="1141 Finnøy"/>
    <x v="190"/>
    <x v="6"/>
    <n v="1"/>
    <x v="1"/>
  </r>
  <r>
    <s v="11 Rogaland"/>
    <x v="10"/>
    <s v="1141"/>
    <s v="1141 Finnøy"/>
    <x v="190"/>
    <x v="7"/>
    <n v="1"/>
    <x v="1"/>
  </r>
  <r>
    <s v="11 Rogaland"/>
    <x v="10"/>
    <s v="1141"/>
    <s v="1141 Finnøy"/>
    <x v="190"/>
    <x v="8"/>
    <n v="1"/>
    <x v="1"/>
  </r>
  <r>
    <s v="11 Rogaland"/>
    <x v="10"/>
    <s v="1141"/>
    <s v="1141 Finnøy"/>
    <x v="190"/>
    <x v="9"/>
    <n v="1"/>
    <x v="1"/>
  </r>
  <r>
    <s v="11 Rogaland"/>
    <x v="10"/>
    <s v="1141"/>
    <s v="1141 Finnøy"/>
    <x v="190"/>
    <x v="10"/>
    <n v="1"/>
    <x v="1"/>
  </r>
  <r>
    <s v="11 Rogaland"/>
    <x v="10"/>
    <s v="1141"/>
    <s v="1141 Finnøy"/>
    <x v="190"/>
    <x v="11"/>
    <n v="1"/>
    <x v="1"/>
  </r>
  <r>
    <s v="11 Rogaland"/>
    <x v="10"/>
    <s v="1141"/>
    <s v="1141 Finnøy"/>
    <x v="190"/>
    <x v="12"/>
    <n v="1"/>
    <x v="1"/>
  </r>
  <r>
    <s v="11 Rogaland"/>
    <x v="10"/>
    <s v="1142"/>
    <s v="1142 Rennesøy"/>
    <x v="191"/>
    <x v="0"/>
    <n v="1"/>
    <x v="1"/>
  </r>
  <r>
    <s v="11 Rogaland"/>
    <x v="10"/>
    <s v="1142"/>
    <s v="1142 Rennesøy"/>
    <x v="191"/>
    <x v="1"/>
    <n v="1"/>
    <x v="1"/>
  </r>
  <r>
    <s v="11 Rogaland"/>
    <x v="10"/>
    <s v="1142"/>
    <s v="1142 Rennesøy"/>
    <x v="191"/>
    <x v="2"/>
    <n v="1"/>
    <x v="1"/>
  </r>
  <r>
    <s v="11 Rogaland"/>
    <x v="10"/>
    <s v="1142"/>
    <s v="1142 Rennesøy"/>
    <x v="191"/>
    <x v="3"/>
    <n v="0"/>
    <x v="1"/>
  </r>
  <r>
    <s v="11 Rogaland"/>
    <x v="10"/>
    <s v="1142"/>
    <s v="1142 Rennesøy"/>
    <x v="191"/>
    <x v="4"/>
    <n v="1"/>
    <x v="1"/>
  </r>
  <r>
    <s v="11 Rogaland"/>
    <x v="10"/>
    <s v="1142"/>
    <s v="1142 Rennesøy"/>
    <x v="191"/>
    <x v="5"/>
    <n v="1"/>
    <x v="1"/>
  </r>
  <r>
    <s v="11 Rogaland"/>
    <x v="10"/>
    <s v="1142"/>
    <s v="1142 Rennesøy"/>
    <x v="191"/>
    <x v="6"/>
    <n v="0"/>
    <x v="1"/>
  </r>
  <r>
    <s v="11 Rogaland"/>
    <x v="10"/>
    <s v="1142"/>
    <s v="1142 Rennesøy"/>
    <x v="191"/>
    <x v="7"/>
    <n v="0"/>
    <x v="1"/>
  </r>
  <r>
    <s v="11 Rogaland"/>
    <x v="10"/>
    <s v="1142"/>
    <s v="1142 Rennesøy"/>
    <x v="191"/>
    <x v="8"/>
    <n v="0"/>
    <x v="1"/>
  </r>
  <r>
    <s v="11 Rogaland"/>
    <x v="10"/>
    <s v="1142"/>
    <s v="1142 Rennesøy"/>
    <x v="191"/>
    <x v="9"/>
    <n v="0"/>
    <x v="1"/>
  </r>
  <r>
    <s v="11 Rogaland"/>
    <x v="10"/>
    <s v="1142"/>
    <s v="1142 Rennesøy"/>
    <x v="191"/>
    <x v="10"/>
    <n v="0"/>
    <x v="1"/>
  </r>
  <r>
    <s v="11 Rogaland"/>
    <x v="10"/>
    <s v="1142"/>
    <s v="1142 Rennesøy"/>
    <x v="191"/>
    <x v="11"/>
    <n v="0"/>
    <x v="1"/>
  </r>
  <r>
    <s v="11 Rogaland"/>
    <x v="10"/>
    <s v="1142"/>
    <s v="1142 Rennesøy"/>
    <x v="191"/>
    <x v="12"/>
    <n v="0"/>
    <x v="1"/>
  </r>
  <r>
    <s v="11 Rogaland"/>
    <x v="10"/>
    <s v="1144"/>
    <s v="1144 Kvitsøy"/>
    <x v="192"/>
    <x v="0"/>
    <n v="2"/>
    <x v="1"/>
  </r>
  <r>
    <s v="11 Rogaland"/>
    <x v="10"/>
    <s v="1144"/>
    <s v="1144 Kvitsøy"/>
    <x v="192"/>
    <x v="1"/>
    <n v="2"/>
    <x v="1"/>
  </r>
  <r>
    <s v="11 Rogaland"/>
    <x v="10"/>
    <s v="1144"/>
    <s v="1144 Kvitsøy"/>
    <x v="192"/>
    <x v="2"/>
    <n v="2"/>
    <x v="1"/>
  </r>
  <r>
    <s v="11 Rogaland"/>
    <x v="10"/>
    <s v="1144"/>
    <s v="1144 Kvitsøy"/>
    <x v="192"/>
    <x v="3"/>
    <n v="0"/>
    <x v="1"/>
  </r>
  <r>
    <s v="11 Rogaland"/>
    <x v="10"/>
    <s v="1144"/>
    <s v="1144 Kvitsøy"/>
    <x v="192"/>
    <x v="4"/>
    <n v="0"/>
    <x v="1"/>
  </r>
  <r>
    <s v="11 Rogaland"/>
    <x v="10"/>
    <s v="1144"/>
    <s v="1144 Kvitsøy"/>
    <x v="192"/>
    <x v="5"/>
    <n v="0"/>
    <x v="1"/>
  </r>
  <r>
    <s v="11 Rogaland"/>
    <x v="10"/>
    <s v="1144"/>
    <s v="1144 Kvitsøy"/>
    <x v="192"/>
    <x v="6"/>
    <n v="0"/>
    <x v="1"/>
  </r>
  <r>
    <s v="11 Rogaland"/>
    <x v="10"/>
    <s v="1144"/>
    <s v="1144 Kvitsøy"/>
    <x v="192"/>
    <x v="7"/>
    <n v="0"/>
    <x v="1"/>
  </r>
  <r>
    <s v="11 Rogaland"/>
    <x v="10"/>
    <s v="1144"/>
    <s v="1144 Kvitsøy"/>
    <x v="192"/>
    <x v="8"/>
    <n v="0"/>
    <x v="1"/>
  </r>
  <r>
    <s v="11 Rogaland"/>
    <x v="10"/>
    <s v="1144"/>
    <s v="1144 Kvitsøy"/>
    <x v="192"/>
    <x v="9"/>
    <n v="0"/>
    <x v="1"/>
  </r>
  <r>
    <s v="11 Rogaland"/>
    <x v="10"/>
    <s v="1144"/>
    <s v="1144 Kvitsøy"/>
    <x v="192"/>
    <x v="10"/>
    <n v="0"/>
    <x v="1"/>
  </r>
  <r>
    <s v="11 Rogaland"/>
    <x v="10"/>
    <s v="1144"/>
    <s v="1144 Kvitsøy"/>
    <x v="192"/>
    <x v="11"/>
    <n v="0"/>
    <x v="1"/>
  </r>
  <r>
    <s v="11 Rogaland"/>
    <x v="10"/>
    <s v="1144"/>
    <s v="1144 Kvitsøy"/>
    <x v="192"/>
    <x v="12"/>
    <n v="0"/>
    <x v="1"/>
  </r>
  <r>
    <s v="11 Rogaland"/>
    <x v="10"/>
    <s v="1145"/>
    <s v="1145 Bokn"/>
    <x v="193"/>
    <x v="0"/>
    <n v="0"/>
    <x v="1"/>
  </r>
  <r>
    <s v="11 Rogaland"/>
    <x v="10"/>
    <s v="1145"/>
    <s v="1145 Bokn"/>
    <x v="193"/>
    <x v="1"/>
    <n v="0"/>
    <x v="1"/>
  </r>
  <r>
    <s v="11 Rogaland"/>
    <x v="10"/>
    <s v="1145"/>
    <s v="1145 Bokn"/>
    <x v="193"/>
    <x v="2"/>
    <n v="0"/>
    <x v="1"/>
  </r>
  <r>
    <s v="11 Rogaland"/>
    <x v="10"/>
    <s v="1145"/>
    <s v="1145 Bokn"/>
    <x v="193"/>
    <x v="3"/>
    <n v="0"/>
    <x v="1"/>
  </r>
  <r>
    <s v="11 Rogaland"/>
    <x v="10"/>
    <s v="1145"/>
    <s v="1145 Bokn"/>
    <x v="193"/>
    <x v="4"/>
    <n v="0"/>
    <x v="1"/>
  </r>
  <r>
    <s v="11 Rogaland"/>
    <x v="10"/>
    <s v="1145"/>
    <s v="1145 Bokn"/>
    <x v="193"/>
    <x v="5"/>
    <n v="0"/>
    <x v="1"/>
  </r>
  <r>
    <s v="11 Rogaland"/>
    <x v="10"/>
    <s v="1145"/>
    <s v="1145 Bokn"/>
    <x v="193"/>
    <x v="6"/>
    <n v="0"/>
    <x v="1"/>
  </r>
  <r>
    <s v="11 Rogaland"/>
    <x v="10"/>
    <s v="1145"/>
    <s v="1145 Bokn"/>
    <x v="193"/>
    <x v="7"/>
    <n v="0"/>
    <x v="1"/>
  </r>
  <r>
    <s v="11 Rogaland"/>
    <x v="10"/>
    <s v="1145"/>
    <s v="1145 Bokn"/>
    <x v="193"/>
    <x v="8"/>
    <n v="0"/>
    <x v="1"/>
  </r>
  <r>
    <s v="11 Rogaland"/>
    <x v="10"/>
    <s v="1145"/>
    <s v="1145 Bokn"/>
    <x v="193"/>
    <x v="9"/>
    <n v="0"/>
    <x v="1"/>
  </r>
  <r>
    <s v="11 Rogaland"/>
    <x v="10"/>
    <s v="1145"/>
    <s v="1145 Bokn"/>
    <x v="193"/>
    <x v="10"/>
    <n v="0"/>
    <x v="1"/>
  </r>
  <r>
    <s v="11 Rogaland"/>
    <x v="10"/>
    <s v="1145"/>
    <s v="1145 Bokn"/>
    <x v="193"/>
    <x v="11"/>
    <n v="0"/>
    <x v="1"/>
  </r>
  <r>
    <s v="11 Rogaland"/>
    <x v="10"/>
    <s v="1145"/>
    <s v="1145 Bokn"/>
    <x v="193"/>
    <x v="12"/>
    <n v="0"/>
    <x v="1"/>
  </r>
  <r>
    <s v="11 Rogaland"/>
    <x v="10"/>
    <s v="1146"/>
    <s v="1146 Tysvær"/>
    <x v="194"/>
    <x v="0"/>
    <n v="2"/>
    <x v="1"/>
  </r>
  <r>
    <s v="11 Rogaland"/>
    <x v="10"/>
    <s v="1146"/>
    <s v="1146 Tysvær"/>
    <x v="194"/>
    <x v="1"/>
    <n v="3"/>
    <x v="1"/>
  </r>
  <r>
    <s v="11 Rogaland"/>
    <x v="10"/>
    <s v="1146"/>
    <s v="1146 Tysvær"/>
    <x v="194"/>
    <x v="2"/>
    <n v="4"/>
    <x v="1"/>
  </r>
  <r>
    <s v="11 Rogaland"/>
    <x v="10"/>
    <s v="1146"/>
    <s v="1146 Tysvær"/>
    <x v="194"/>
    <x v="3"/>
    <n v="5"/>
    <x v="1"/>
  </r>
  <r>
    <s v="11 Rogaland"/>
    <x v="10"/>
    <s v="1146"/>
    <s v="1146 Tysvær"/>
    <x v="194"/>
    <x v="4"/>
    <n v="5"/>
    <x v="1"/>
  </r>
  <r>
    <s v="11 Rogaland"/>
    <x v="10"/>
    <s v="1146"/>
    <s v="1146 Tysvær"/>
    <x v="194"/>
    <x v="5"/>
    <n v="7"/>
    <x v="1"/>
  </r>
  <r>
    <s v="11 Rogaland"/>
    <x v="10"/>
    <s v="1146"/>
    <s v="1146 Tysvær"/>
    <x v="194"/>
    <x v="6"/>
    <n v="8"/>
    <x v="1"/>
  </r>
  <r>
    <s v="11 Rogaland"/>
    <x v="10"/>
    <s v="1146"/>
    <s v="1146 Tysvær"/>
    <x v="194"/>
    <x v="7"/>
    <n v="4"/>
    <x v="1"/>
  </r>
  <r>
    <s v="11 Rogaland"/>
    <x v="10"/>
    <s v="1146"/>
    <s v="1146 Tysvær"/>
    <x v="194"/>
    <x v="8"/>
    <n v="7"/>
    <x v="1"/>
  </r>
  <r>
    <s v="11 Rogaland"/>
    <x v="10"/>
    <s v="1146"/>
    <s v="1146 Tysvær"/>
    <x v="194"/>
    <x v="9"/>
    <n v="3"/>
    <x v="1"/>
  </r>
  <r>
    <s v="11 Rogaland"/>
    <x v="10"/>
    <s v="1146"/>
    <s v="1146 Tysvær"/>
    <x v="194"/>
    <x v="10"/>
    <n v="4"/>
    <x v="1"/>
  </r>
  <r>
    <s v="11 Rogaland"/>
    <x v="10"/>
    <s v="1146"/>
    <s v="1146 Tysvær"/>
    <x v="194"/>
    <x v="11"/>
    <n v="4"/>
    <x v="1"/>
  </r>
  <r>
    <s v="11 Rogaland"/>
    <x v="10"/>
    <s v="1146"/>
    <s v="1146 Tysvær"/>
    <x v="194"/>
    <x v="12"/>
    <n v="2"/>
    <x v="1"/>
  </r>
  <r>
    <s v="11 Rogaland"/>
    <x v="10"/>
    <s v="1149"/>
    <s v="1149 Karmøy"/>
    <x v="195"/>
    <x v="0"/>
    <n v="3"/>
    <x v="1"/>
  </r>
  <r>
    <s v="11 Rogaland"/>
    <x v="10"/>
    <s v="1149"/>
    <s v="1149 Karmøy"/>
    <x v="195"/>
    <x v="1"/>
    <n v="2"/>
    <x v="1"/>
  </r>
  <r>
    <s v="11 Rogaland"/>
    <x v="10"/>
    <s v="1149"/>
    <s v="1149 Karmøy"/>
    <x v="195"/>
    <x v="2"/>
    <n v="0"/>
    <x v="1"/>
  </r>
  <r>
    <s v="11 Rogaland"/>
    <x v="10"/>
    <s v="1149"/>
    <s v="1149 Karmøy"/>
    <x v="195"/>
    <x v="3"/>
    <n v="3"/>
    <x v="1"/>
  </r>
  <r>
    <s v="11 Rogaland"/>
    <x v="10"/>
    <s v="1149"/>
    <s v="1149 Karmøy"/>
    <x v="195"/>
    <x v="4"/>
    <n v="3"/>
    <x v="1"/>
  </r>
  <r>
    <s v="11 Rogaland"/>
    <x v="10"/>
    <s v="1149"/>
    <s v="1149 Karmøy"/>
    <x v="195"/>
    <x v="5"/>
    <n v="4"/>
    <x v="1"/>
  </r>
  <r>
    <s v="11 Rogaland"/>
    <x v="10"/>
    <s v="1149"/>
    <s v="1149 Karmøy"/>
    <x v="195"/>
    <x v="6"/>
    <n v="4"/>
    <x v="1"/>
  </r>
  <r>
    <s v="11 Rogaland"/>
    <x v="10"/>
    <s v="1149"/>
    <s v="1149 Karmøy"/>
    <x v="195"/>
    <x v="7"/>
    <n v="4"/>
    <x v="1"/>
  </r>
  <r>
    <s v="11 Rogaland"/>
    <x v="10"/>
    <s v="1149"/>
    <s v="1149 Karmøy"/>
    <x v="195"/>
    <x v="8"/>
    <n v="4"/>
    <x v="1"/>
  </r>
  <r>
    <s v="11 Rogaland"/>
    <x v="10"/>
    <s v="1149"/>
    <s v="1149 Karmøy"/>
    <x v="195"/>
    <x v="9"/>
    <n v="4"/>
    <x v="1"/>
  </r>
  <r>
    <s v="11 Rogaland"/>
    <x v="10"/>
    <s v="1149"/>
    <s v="1149 Karmøy"/>
    <x v="195"/>
    <x v="10"/>
    <n v="3"/>
    <x v="1"/>
  </r>
  <r>
    <s v="11 Rogaland"/>
    <x v="10"/>
    <s v="1149"/>
    <s v="1149 Karmøy"/>
    <x v="195"/>
    <x v="11"/>
    <n v="1"/>
    <x v="1"/>
  </r>
  <r>
    <s v="11 Rogaland"/>
    <x v="10"/>
    <s v="1149"/>
    <s v="1149 Karmøy"/>
    <x v="195"/>
    <x v="12"/>
    <n v="2"/>
    <x v="1"/>
  </r>
  <r>
    <s v="11 Rogaland"/>
    <x v="10"/>
    <s v="1151"/>
    <s v="1151 Utsira"/>
    <x v="196"/>
    <x v="0"/>
    <n v="0"/>
    <x v="1"/>
  </r>
  <r>
    <s v="11 Rogaland"/>
    <x v="10"/>
    <s v="1151"/>
    <s v="1151 Utsira"/>
    <x v="196"/>
    <x v="1"/>
    <n v="0"/>
    <x v="1"/>
  </r>
  <r>
    <s v="11 Rogaland"/>
    <x v="10"/>
    <s v="1151"/>
    <s v="1151 Utsira"/>
    <x v="196"/>
    <x v="2"/>
    <n v="0"/>
    <x v="1"/>
  </r>
  <r>
    <s v="11 Rogaland"/>
    <x v="10"/>
    <s v="1151"/>
    <s v="1151 Utsira"/>
    <x v="196"/>
    <x v="3"/>
    <n v="0"/>
    <x v="1"/>
  </r>
  <r>
    <s v="11 Rogaland"/>
    <x v="10"/>
    <s v="1151"/>
    <s v="1151 Utsira"/>
    <x v="196"/>
    <x v="4"/>
    <n v="0"/>
    <x v="1"/>
  </r>
  <r>
    <s v="11 Rogaland"/>
    <x v="10"/>
    <s v="1151"/>
    <s v="1151 Utsira"/>
    <x v="196"/>
    <x v="5"/>
    <n v="0"/>
    <x v="1"/>
  </r>
  <r>
    <s v="11 Rogaland"/>
    <x v="10"/>
    <s v="1151"/>
    <s v="1151 Utsira"/>
    <x v="196"/>
    <x v="6"/>
    <n v="0"/>
    <x v="1"/>
  </r>
  <r>
    <s v="11 Rogaland"/>
    <x v="10"/>
    <s v="1151"/>
    <s v="1151 Utsira"/>
    <x v="196"/>
    <x v="7"/>
    <n v="0"/>
    <x v="1"/>
  </r>
  <r>
    <s v="11 Rogaland"/>
    <x v="10"/>
    <s v="1151"/>
    <s v="1151 Utsira"/>
    <x v="196"/>
    <x v="8"/>
    <n v="0"/>
    <x v="1"/>
  </r>
  <r>
    <s v="11 Rogaland"/>
    <x v="10"/>
    <s v="1151"/>
    <s v="1151 Utsira"/>
    <x v="196"/>
    <x v="9"/>
    <n v="0"/>
    <x v="1"/>
  </r>
  <r>
    <s v="11 Rogaland"/>
    <x v="10"/>
    <s v="1151"/>
    <s v="1151 Utsira"/>
    <x v="196"/>
    <x v="10"/>
    <n v="0"/>
    <x v="1"/>
  </r>
  <r>
    <s v="11 Rogaland"/>
    <x v="10"/>
    <s v="1151"/>
    <s v="1151 Utsira"/>
    <x v="196"/>
    <x v="11"/>
    <n v="0"/>
    <x v="1"/>
  </r>
  <r>
    <s v="11 Rogaland"/>
    <x v="10"/>
    <s v="1151"/>
    <s v="1151 Utsira"/>
    <x v="196"/>
    <x v="12"/>
    <n v="0"/>
    <x v="1"/>
  </r>
  <r>
    <s v="11 Rogaland"/>
    <x v="10"/>
    <s v="1160"/>
    <s v="1160 Vindafjord"/>
    <x v="197"/>
    <x v="0"/>
    <n v="5"/>
    <x v="1"/>
  </r>
  <r>
    <s v="11 Rogaland"/>
    <x v="10"/>
    <s v="1160"/>
    <s v="1160 Vindafjord"/>
    <x v="197"/>
    <x v="1"/>
    <n v="6"/>
    <x v="1"/>
  </r>
  <r>
    <s v="11 Rogaland"/>
    <x v="10"/>
    <s v="1160"/>
    <s v="1160 Vindafjord"/>
    <x v="197"/>
    <x v="2"/>
    <n v="3"/>
    <x v="1"/>
  </r>
  <r>
    <s v="11 Rogaland"/>
    <x v="10"/>
    <s v="1160"/>
    <s v="1160 Vindafjord"/>
    <x v="197"/>
    <x v="3"/>
    <n v="3"/>
    <x v="1"/>
  </r>
  <r>
    <s v="11 Rogaland"/>
    <x v="10"/>
    <s v="1160"/>
    <s v="1160 Vindafjord"/>
    <x v="197"/>
    <x v="4"/>
    <n v="4"/>
    <x v="1"/>
  </r>
  <r>
    <s v="11 Rogaland"/>
    <x v="10"/>
    <s v="1160"/>
    <s v="1160 Vindafjord"/>
    <x v="197"/>
    <x v="5"/>
    <n v="6"/>
    <x v="1"/>
  </r>
  <r>
    <s v="11 Rogaland"/>
    <x v="10"/>
    <s v="1160"/>
    <s v="1160 Vindafjord"/>
    <x v="197"/>
    <x v="6"/>
    <n v="7"/>
    <x v="1"/>
  </r>
  <r>
    <s v="11 Rogaland"/>
    <x v="10"/>
    <s v="1160"/>
    <s v="1160 Vindafjord"/>
    <x v="197"/>
    <x v="7"/>
    <n v="3"/>
    <x v="1"/>
  </r>
  <r>
    <s v="11 Rogaland"/>
    <x v="10"/>
    <s v="1160"/>
    <s v="1160 Vindafjord"/>
    <x v="197"/>
    <x v="8"/>
    <n v="3"/>
    <x v="1"/>
  </r>
  <r>
    <s v="11 Rogaland"/>
    <x v="10"/>
    <s v="1160"/>
    <s v="1160 Vindafjord"/>
    <x v="197"/>
    <x v="9"/>
    <n v="4"/>
    <x v="1"/>
  </r>
  <r>
    <s v="11 Rogaland"/>
    <x v="10"/>
    <s v="1160"/>
    <s v="1160 Vindafjord"/>
    <x v="197"/>
    <x v="10"/>
    <n v="4"/>
    <x v="1"/>
  </r>
  <r>
    <s v="11 Rogaland"/>
    <x v="10"/>
    <s v="1160"/>
    <s v="1160 Vindafjord"/>
    <x v="197"/>
    <x v="11"/>
    <n v="3"/>
    <x v="1"/>
  </r>
  <r>
    <s v="11 Rogaland"/>
    <x v="10"/>
    <s v="1160"/>
    <s v="1160 Vindafjord"/>
    <x v="197"/>
    <x v="12"/>
    <n v="3"/>
    <x v="1"/>
  </r>
  <r>
    <s v="12 Hordaland"/>
    <x v="11"/>
    <s v="1201"/>
    <s v="1201 Bergen"/>
    <x v="198"/>
    <x v="0"/>
    <n v="8"/>
    <x v="1"/>
  </r>
  <r>
    <s v="12 Hordaland"/>
    <x v="11"/>
    <s v="1201"/>
    <s v="1201 Bergen"/>
    <x v="198"/>
    <x v="1"/>
    <n v="11"/>
    <x v="1"/>
  </r>
  <r>
    <s v="12 Hordaland"/>
    <x v="11"/>
    <s v="1201"/>
    <s v="1201 Bergen"/>
    <x v="198"/>
    <x v="2"/>
    <n v="10"/>
    <x v="1"/>
  </r>
  <r>
    <s v="12 Hordaland"/>
    <x v="11"/>
    <s v="1201"/>
    <s v="1201 Bergen"/>
    <x v="198"/>
    <x v="3"/>
    <n v="12"/>
    <x v="1"/>
  </r>
  <r>
    <s v="12 Hordaland"/>
    <x v="11"/>
    <s v="1201"/>
    <s v="1201 Bergen"/>
    <x v="198"/>
    <x v="4"/>
    <n v="11"/>
    <x v="1"/>
  </r>
  <r>
    <s v="12 Hordaland"/>
    <x v="11"/>
    <s v="1201"/>
    <s v="1201 Bergen"/>
    <x v="198"/>
    <x v="5"/>
    <n v="12"/>
    <x v="1"/>
  </r>
  <r>
    <s v="12 Hordaland"/>
    <x v="11"/>
    <s v="1201"/>
    <s v="1201 Bergen"/>
    <x v="198"/>
    <x v="6"/>
    <n v="10"/>
    <x v="1"/>
  </r>
  <r>
    <s v="12 Hordaland"/>
    <x v="11"/>
    <s v="1201"/>
    <s v="1201 Bergen"/>
    <x v="198"/>
    <x v="7"/>
    <n v="15"/>
    <x v="1"/>
  </r>
  <r>
    <s v="12 Hordaland"/>
    <x v="11"/>
    <s v="1201"/>
    <s v="1201 Bergen"/>
    <x v="198"/>
    <x v="8"/>
    <n v="15"/>
    <x v="1"/>
  </r>
  <r>
    <s v="12 Hordaland"/>
    <x v="11"/>
    <s v="1201"/>
    <s v="1201 Bergen"/>
    <x v="198"/>
    <x v="9"/>
    <n v="17"/>
    <x v="1"/>
  </r>
  <r>
    <s v="12 Hordaland"/>
    <x v="11"/>
    <s v="1201"/>
    <s v="1201 Bergen"/>
    <x v="198"/>
    <x v="10"/>
    <n v="15"/>
    <x v="1"/>
  </r>
  <r>
    <s v="12 Hordaland"/>
    <x v="11"/>
    <s v="1201"/>
    <s v="1201 Bergen"/>
    <x v="198"/>
    <x v="11"/>
    <n v="16"/>
    <x v="1"/>
  </r>
  <r>
    <s v="12 Hordaland"/>
    <x v="11"/>
    <s v="1201"/>
    <s v="1201 Bergen"/>
    <x v="198"/>
    <x v="12"/>
    <n v="19"/>
    <x v="1"/>
  </r>
  <r>
    <s v="12 Hordaland"/>
    <x v="11"/>
    <s v="1211"/>
    <s v="1211 Etne"/>
    <x v="199"/>
    <x v="0"/>
    <n v="3"/>
    <x v="1"/>
  </r>
  <r>
    <s v="12 Hordaland"/>
    <x v="11"/>
    <s v="1211"/>
    <s v="1211 Etne"/>
    <x v="199"/>
    <x v="1"/>
    <n v="3"/>
    <x v="1"/>
  </r>
  <r>
    <s v="12 Hordaland"/>
    <x v="11"/>
    <s v="1211"/>
    <s v="1211 Etne"/>
    <x v="199"/>
    <x v="2"/>
    <n v="2"/>
    <x v="1"/>
  </r>
  <r>
    <s v="12 Hordaland"/>
    <x v="11"/>
    <s v="1211"/>
    <s v="1211 Etne"/>
    <x v="199"/>
    <x v="3"/>
    <n v="2"/>
    <x v="1"/>
  </r>
  <r>
    <s v="12 Hordaland"/>
    <x v="11"/>
    <s v="1211"/>
    <s v="1211 Etne"/>
    <x v="199"/>
    <x v="4"/>
    <n v="4"/>
    <x v="1"/>
  </r>
  <r>
    <s v="12 Hordaland"/>
    <x v="11"/>
    <s v="1211"/>
    <s v="1211 Etne"/>
    <x v="199"/>
    <x v="5"/>
    <n v="4"/>
    <x v="1"/>
  </r>
  <r>
    <s v="12 Hordaland"/>
    <x v="11"/>
    <s v="1211"/>
    <s v="1211 Etne"/>
    <x v="199"/>
    <x v="6"/>
    <n v="2"/>
    <x v="1"/>
  </r>
  <r>
    <s v="12 Hordaland"/>
    <x v="11"/>
    <s v="1211"/>
    <s v="1211 Etne"/>
    <x v="199"/>
    <x v="7"/>
    <n v="3"/>
    <x v="1"/>
  </r>
  <r>
    <s v="12 Hordaland"/>
    <x v="11"/>
    <s v="1211"/>
    <s v="1211 Etne"/>
    <x v="199"/>
    <x v="8"/>
    <n v="3"/>
    <x v="1"/>
  </r>
  <r>
    <s v="12 Hordaland"/>
    <x v="11"/>
    <s v="1211"/>
    <s v="1211 Etne"/>
    <x v="199"/>
    <x v="9"/>
    <n v="4"/>
    <x v="1"/>
  </r>
  <r>
    <s v="12 Hordaland"/>
    <x v="11"/>
    <s v="1211"/>
    <s v="1211 Etne"/>
    <x v="199"/>
    <x v="10"/>
    <n v="5"/>
    <x v="1"/>
  </r>
  <r>
    <s v="12 Hordaland"/>
    <x v="11"/>
    <s v="1211"/>
    <s v="1211 Etne"/>
    <x v="199"/>
    <x v="11"/>
    <n v="3"/>
    <x v="1"/>
  </r>
  <r>
    <s v="12 Hordaland"/>
    <x v="11"/>
    <s v="1211"/>
    <s v="1211 Etne"/>
    <x v="199"/>
    <x v="12"/>
    <n v="3"/>
    <x v="1"/>
  </r>
  <r>
    <s v="12 Hordaland"/>
    <x v="11"/>
    <s v="1216"/>
    <s v="1216 Sveio"/>
    <x v="200"/>
    <x v="0"/>
    <n v="2"/>
    <x v="1"/>
  </r>
  <r>
    <s v="12 Hordaland"/>
    <x v="11"/>
    <s v="1216"/>
    <s v="1216 Sveio"/>
    <x v="200"/>
    <x v="1"/>
    <n v="2"/>
    <x v="1"/>
  </r>
  <r>
    <s v="12 Hordaland"/>
    <x v="11"/>
    <s v="1216"/>
    <s v="1216 Sveio"/>
    <x v="200"/>
    <x v="2"/>
    <n v="3"/>
    <x v="1"/>
  </r>
  <r>
    <s v="12 Hordaland"/>
    <x v="11"/>
    <s v="1216"/>
    <s v="1216 Sveio"/>
    <x v="200"/>
    <x v="3"/>
    <n v="4"/>
    <x v="1"/>
  </r>
  <r>
    <s v="12 Hordaland"/>
    <x v="11"/>
    <s v="1216"/>
    <s v="1216 Sveio"/>
    <x v="200"/>
    <x v="4"/>
    <n v="3"/>
    <x v="1"/>
  </r>
  <r>
    <s v="12 Hordaland"/>
    <x v="11"/>
    <s v="1216"/>
    <s v="1216 Sveio"/>
    <x v="200"/>
    <x v="5"/>
    <n v="4"/>
    <x v="1"/>
  </r>
  <r>
    <s v="12 Hordaland"/>
    <x v="11"/>
    <s v="1216"/>
    <s v="1216 Sveio"/>
    <x v="200"/>
    <x v="6"/>
    <n v="3"/>
    <x v="1"/>
  </r>
  <r>
    <s v="12 Hordaland"/>
    <x v="11"/>
    <s v="1216"/>
    <s v="1216 Sveio"/>
    <x v="200"/>
    <x v="7"/>
    <n v="2"/>
    <x v="1"/>
  </r>
  <r>
    <s v="12 Hordaland"/>
    <x v="11"/>
    <s v="1216"/>
    <s v="1216 Sveio"/>
    <x v="200"/>
    <x v="8"/>
    <n v="4"/>
    <x v="1"/>
  </r>
  <r>
    <s v="12 Hordaland"/>
    <x v="11"/>
    <s v="1216"/>
    <s v="1216 Sveio"/>
    <x v="200"/>
    <x v="9"/>
    <n v="4"/>
    <x v="1"/>
  </r>
  <r>
    <s v="12 Hordaland"/>
    <x v="11"/>
    <s v="1216"/>
    <s v="1216 Sveio"/>
    <x v="200"/>
    <x v="10"/>
    <n v="3"/>
    <x v="1"/>
  </r>
  <r>
    <s v="12 Hordaland"/>
    <x v="11"/>
    <s v="1216"/>
    <s v="1216 Sveio"/>
    <x v="200"/>
    <x v="11"/>
    <n v="3"/>
    <x v="1"/>
  </r>
  <r>
    <s v="12 Hordaland"/>
    <x v="11"/>
    <s v="1216"/>
    <s v="1216 Sveio"/>
    <x v="200"/>
    <x v="12"/>
    <n v="4"/>
    <x v="1"/>
  </r>
  <r>
    <s v="12 Hordaland"/>
    <x v="11"/>
    <s v="1219"/>
    <s v="1219 Bømlo"/>
    <x v="201"/>
    <x v="0"/>
    <n v="0"/>
    <x v="1"/>
  </r>
  <r>
    <s v="12 Hordaland"/>
    <x v="11"/>
    <s v="1219"/>
    <s v="1219 Bømlo"/>
    <x v="201"/>
    <x v="1"/>
    <n v="0"/>
    <x v="1"/>
  </r>
  <r>
    <s v="12 Hordaland"/>
    <x v="11"/>
    <s v="1219"/>
    <s v="1219 Bømlo"/>
    <x v="201"/>
    <x v="2"/>
    <n v="1"/>
    <x v="1"/>
  </r>
  <r>
    <s v="12 Hordaland"/>
    <x v="11"/>
    <s v="1219"/>
    <s v="1219 Bømlo"/>
    <x v="201"/>
    <x v="3"/>
    <n v="1"/>
    <x v="1"/>
  </r>
  <r>
    <s v="12 Hordaland"/>
    <x v="11"/>
    <s v="1219"/>
    <s v="1219 Bømlo"/>
    <x v="201"/>
    <x v="4"/>
    <n v="1"/>
    <x v="1"/>
  </r>
  <r>
    <s v="12 Hordaland"/>
    <x v="11"/>
    <s v="1219"/>
    <s v="1219 Bømlo"/>
    <x v="201"/>
    <x v="5"/>
    <n v="0"/>
    <x v="1"/>
  </r>
  <r>
    <s v="12 Hordaland"/>
    <x v="11"/>
    <s v="1219"/>
    <s v="1219 Bømlo"/>
    <x v="201"/>
    <x v="6"/>
    <n v="1"/>
    <x v="1"/>
  </r>
  <r>
    <s v="12 Hordaland"/>
    <x v="11"/>
    <s v="1219"/>
    <s v="1219 Bømlo"/>
    <x v="201"/>
    <x v="7"/>
    <n v="1"/>
    <x v="1"/>
  </r>
  <r>
    <s v="12 Hordaland"/>
    <x v="11"/>
    <s v="1219"/>
    <s v="1219 Bømlo"/>
    <x v="201"/>
    <x v="8"/>
    <n v="1"/>
    <x v="1"/>
  </r>
  <r>
    <s v="12 Hordaland"/>
    <x v="11"/>
    <s v="1219"/>
    <s v="1219 Bømlo"/>
    <x v="201"/>
    <x v="9"/>
    <n v="1"/>
    <x v="1"/>
  </r>
  <r>
    <s v="12 Hordaland"/>
    <x v="11"/>
    <s v="1219"/>
    <s v="1219 Bømlo"/>
    <x v="201"/>
    <x v="10"/>
    <n v="0"/>
    <x v="1"/>
  </r>
  <r>
    <s v="12 Hordaland"/>
    <x v="11"/>
    <s v="1219"/>
    <s v="1219 Bømlo"/>
    <x v="201"/>
    <x v="11"/>
    <n v="0"/>
    <x v="1"/>
  </r>
  <r>
    <s v="12 Hordaland"/>
    <x v="11"/>
    <s v="1219"/>
    <s v="1219 Bømlo"/>
    <x v="201"/>
    <x v="12"/>
    <n v="0"/>
    <x v="1"/>
  </r>
  <r>
    <s v="12 Hordaland"/>
    <x v="11"/>
    <s v="1221"/>
    <s v="1221 Stord"/>
    <x v="202"/>
    <x v="0"/>
    <n v="3"/>
    <x v="1"/>
  </r>
  <r>
    <s v="12 Hordaland"/>
    <x v="11"/>
    <s v="1221"/>
    <s v="1221 Stord"/>
    <x v="202"/>
    <x v="1"/>
    <n v="1"/>
    <x v="1"/>
  </r>
  <r>
    <s v="12 Hordaland"/>
    <x v="11"/>
    <s v="1221"/>
    <s v="1221 Stord"/>
    <x v="202"/>
    <x v="2"/>
    <n v="1"/>
    <x v="1"/>
  </r>
  <r>
    <s v="12 Hordaland"/>
    <x v="11"/>
    <s v="1221"/>
    <s v="1221 Stord"/>
    <x v="202"/>
    <x v="3"/>
    <n v="1"/>
    <x v="1"/>
  </r>
  <r>
    <s v="12 Hordaland"/>
    <x v="11"/>
    <s v="1221"/>
    <s v="1221 Stord"/>
    <x v="202"/>
    <x v="4"/>
    <n v="0"/>
    <x v="1"/>
  </r>
  <r>
    <s v="12 Hordaland"/>
    <x v="11"/>
    <s v="1221"/>
    <s v="1221 Stord"/>
    <x v="202"/>
    <x v="5"/>
    <n v="1"/>
    <x v="1"/>
  </r>
  <r>
    <s v="12 Hordaland"/>
    <x v="11"/>
    <s v="1221"/>
    <s v="1221 Stord"/>
    <x v="202"/>
    <x v="6"/>
    <n v="2"/>
    <x v="1"/>
  </r>
  <r>
    <s v="12 Hordaland"/>
    <x v="11"/>
    <s v="1221"/>
    <s v="1221 Stord"/>
    <x v="202"/>
    <x v="7"/>
    <n v="2"/>
    <x v="1"/>
  </r>
  <r>
    <s v="12 Hordaland"/>
    <x v="11"/>
    <s v="1221"/>
    <s v="1221 Stord"/>
    <x v="202"/>
    <x v="8"/>
    <n v="3"/>
    <x v="1"/>
  </r>
  <r>
    <s v="12 Hordaland"/>
    <x v="11"/>
    <s v="1221"/>
    <s v="1221 Stord"/>
    <x v="202"/>
    <x v="9"/>
    <n v="1"/>
    <x v="1"/>
  </r>
  <r>
    <s v="12 Hordaland"/>
    <x v="11"/>
    <s v="1221"/>
    <s v="1221 Stord"/>
    <x v="202"/>
    <x v="10"/>
    <n v="1"/>
    <x v="1"/>
  </r>
  <r>
    <s v="12 Hordaland"/>
    <x v="11"/>
    <s v="1221"/>
    <s v="1221 Stord"/>
    <x v="202"/>
    <x v="11"/>
    <n v="1"/>
    <x v="1"/>
  </r>
  <r>
    <s v="12 Hordaland"/>
    <x v="11"/>
    <s v="1221"/>
    <s v="1221 Stord"/>
    <x v="202"/>
    <x v="12"/>
    <n v="7"/>
    <x v="1"/>
  </r>
  <r>
    <s v="12 Hordaland"/>
    <x v="11"/>
    <s v="1222"/>
    <s v="1222 Fitjar"/>
    <x v="203"/>
    <x v="0"/>
    <n v="0"/>
    <x v="1"/>
  </r>
  <r>
    <s v="12 Hordaland"/>
    <x v="11"/>
    <s v="1222"/>
    <s v="1222 Fitjar"/>
    <x v="203"/>
    <x v="1"/>
    <n v="0"/>
    <x v="1"/>
  </r>
  <r>
    <s v="12 Hordaland"/>
    <x v="11"/>
    <s v="1222"/>
    <s v="1222 Fitjar"/>
    <x v="203"/>
    <x v="2"/>
    <n v="0"/>
    <x v="1"/>
  </r>
  <r>
    <s v="12 Hordaland"/>
    <x v="11"/>
    <s v="1222"/>
    <s v="1222 Fitjar"/>
    <x v="203"/>
    <x v="3"/>
    <n v="0"/>
    <x v="1"/>
  </r>
  <r>
    <s v="12 Hordaland"/>
    <x v="11"/>
    <s v="1222"/>
    <s v="1222 Fitjar"/>
    <x v="203"/>
    <x v="4"/>
    <n v="0"/>
    <x v="1"/>
  </r>
  <r>
    <s v="12 Hordaland"/>
    <x v="11"/>
    <s v="1222"/>
    <s v="1222 Fitjar"/>
    <x v="203"/>
    <x v="5"/>
    <n v="0"/>
    <x v="1"/>
  </r>
  <r>
    <s v="12 Hordaland"/>
    <x v="11"/>
    <s v="1222"/>
    <s v="1222 Fitjar"/>
    <x v="203"/>
    <x v="6"/>
    <n v="0"/>
    <x v="1"/>
  </r>
  <r>
    <s v="12 Hordaland"/>
    <x v="11"/>
    <s v="1222"/>
    <s v="1222 Fitjar"/>
    <x v="203"/>
    <x v="7"/>
    <n v="0"/>
    <x v="1"/>
  </r>
  <r>
    <s v="12 Hordaland"/>
    <x v="11"/>
    <s v="1222"/>
    <s v="1222 Fitjar"/>
    <x v="203"/>
    <x v="8"/>
    <n v="0"/>
    <x v="1"/>
  </r>
  <r>
    <s v="12 Hordaland"/>
    <x v="11"/>
    <s v="1222"/>
    <s v="1222 Fitjar"/>
    <x v="203"/>
    <x v="9"/>
    <n v="0"/>
    <x v="1"/>
  </r>
  <r>
    <s v="12 Hordaland"/>
    <x v="11"/>
    <s v="1222"/>
    <s v="1222 Fitjar"/>
    <x v="203"/>
    <x v="10"/>
    <n v="0"/>
    <x v="1"/>
  </r>
  <r>
    <s v="12 Hordaland"/>
    <x v="11"/>
    <s v="1222"/>
    <s v="1222 Fitjar"/>
    <x v="203"/>
    <x v="11"/>
    <n v="0"/>
    <x v="1"/>
  </r>
  <r>
    <s v="12 Hordaland"/>
    <x v="11"/>
    <s v="1222"/>
    <s v="1222 Fitjar"/>
    <x v="203"/>
    <x v="12"/>
    <n v="0"/>
    <x v="1"/>
  </r>
  <r>
    <s v="12 Hordaland"/>
    <x v="11"/>
    <s v="1223"/>
    <s v="1223 Tysnes"/>
    <x v="204"/>
    <x v="0"/>
    <n v="2"/>
    <x v="1"/>
  </r>
  <r>
    <s v="12 Hordaland"/>
    <x v="11"/>
    <s v="1223"/>
    <s v="1223 Tysnes"/>
    <x v="204"/>
    <x v="1"/>
    <n v="1"/>
    <x v="1"/>
  </r>
  <r>
    <s v="12 Hordaland"/>
    <x v="11"/>
    <s v="1223"/>
    <s v="1223 Tysnes"/>
    <x v="204"/>
    <x v="2"/>
    <n v="0"/>
    <x v="1"/>
  </r>
  <r>
    <s v="12 Hordaland"/>
    <x v="11"/>
    <s v="1223"/>
    <s v="1223 Tysnes"/>
    <x v="204"/>
    <x v="3"/>
    <n v="2"/>
    <x v="1"/>
  </r>
  <r>
    <s v="12 Hordaland"/>
    <x v="11"/>
    <s v="1223"/>
    <s v="1223 Tysnes"/>
    <x v="204"/>
    <x v="4"/>
    <n v="1"/>
    <x v="1"/>
  </r>
  <r>
    <s v="12 Hordaland"/>
    <x v="11"/>
    <s v="1223"/>
    <s v="1223 Tysnes"/>
    <x v="204"/>
    <x v="5"/>
    <n v="4"/>
    <x v="1"/>
  </r>
  <r>
    <s v="12 Hordaland"/>
    <x v="11"/>
    <s v="1223"/>
    <s v="1223 Tysnes"/>
    <x v="204"/>
    <x v="6"/>
    <n v="5"/>
    <x v="1"/>
  </r>
  <r>
    <s v="12 Hordaland"/>
    <x v="11"/>
    <s v="1223"/>
    <s v="1223 Tysnes"/>
    <x v="204"/>
    <x v="7"/>
    <n v="6"/>
    <x v="1"/>
  </r>
  <r>
    <s v="12 Hordaland"/>
    <x v="11"/>
    <s v="1223"/>
    <s v="1223 Tysnes"/>
    <x v="204"/>
    <x v="8"/>
    <n v="4"/>
    <x v="1"/>
  </r>
  <r>
    <s v="12 Hordaland"/>
    <x v="11"/>
    <s v="1223"/>
    <s v="1223 Tysnes"/>
    <x v="204"/>
    <x v="9"/>
    <n v="3"/>
    <x v="1"/>
  </r>
  <r>
    <s v="12 Hordaland"/>
    <x v="11"/>
    <s v="1223"/>
    <s v="1223 Tysnes"/>
    <x v="204"/>
    <x v="10"/>
    <n v="3"/>
    <x v="1"/>
  </r>
  <r>
    <s v="12 Hordaland"/>
    <x v="11"/>
    <s v="1223"/>
    <s v="1223 Tysnes"/>
    <x v="204"/>
    <x v="11"/>
    <n v="3"/>
    <x v="1"/>
  </r>
  <r>
    <s v="12 Hordaland"/>
    <x v="11"/>
    <s v="1223"/>
    <s v="1223 Tysnes"/>
    <x v="204"/>
    <x v="12"/>
    <n v="3"/>
    <x v="1"/>
  </r>
  <r>
    <s v="12 Hordaland"/>
    <x v="11"/>
    <s v="1224"/>
    <s v="1224 Kvinnherad"/>
    <x v="205"/>
    <x v="0"/>
    <n v="7"/>
    <x v="1"/>
  </r>
  <r>
    <s v="12 Hordaland"/>
    <x v="11"/>
    <s v="1224"/>
    <s v="1224 Kvinnherad"/>
    <x v="205"/>
    <x v="1"/>
    <n v="2"/>
    <x v="1"/>
  </r>
  <r>
    <s v="12 Hordaland"/>
    <x v="11"/>
    <s v="1224"/>
    <s v="1224 Kvinnherad"/>
    <x v="205"/>
    <x v="2"/>
    <n v="1"/>
    <x v="1"/>
  </r>
  <r>
    <s v="12 Hordaland"/>
    <x v="11"/>
    <s v="1224"/>
    <s v="1224 Kvinnherad"/>
    <x v="205"/>
    <x v="3"/>
    <n v="3"/>
    <x v="1"/>
  </r>
  <r>
    <s v="12 Hordaland"/>
    <x v="11"/>
    <s v="1224"/>
    <s v="1224 Kvinnherad"/>
    <x v="205"/>
    <x v="4"/>
    <n v="5"/>
    <x v="1"/>
  </r>
  <r>
    <s v="12 Hordaland"/>
    <x v="11"/>
    <s v="1224"/>
    <s v="1224 Kvinnherad"/>
    <x v="205"/>
    <x v="5"/>
    <n v="5"/>
    <x v="1"/>
  </r>
  <r>
    <s v="12 Hordaland"/>
    <x v="11"/>
    <s v="1224"/>
    <s v="1224 Kvinnherad"/>
    <x v="205"/>
    <x v="6"/>
    <n v="9"/>
    <x v="1"/>
  </r>
  <r>
    <s v="12 Hordaland"/>
    <x v="11"/>
    <s v="1224"/>
    <s v="1224 Kvinnherad"/>
    <x v="205"/>
    <x v="7"/>
    <n v="8"/>
    <x v="1"/>
  </r>
  <r>
    <s v="12 Hordaland"/>
    <x v="11"/>
    <s v="1224"/>
    <s v="1224 Kvinnherad"/>
    <x v="205"/>
    <x v="8"/>
    <n v="6"/>
    <x v="1"/>
  </r>
  <r>
    <s v="12 Hordaland"/>
    <x v="11"/>
    <s v="1224"/>
    <s v="1224 Kvinnherad"/>
    <x v="205"/>
    <x v="9"/>
    <n v="9"/>
    <x v="1"/>
  </r>
  <r>
    <s v="12 Hordaland"/>
    <x v="11"/>
    <s v="1224"/>
    <s v="1224 Kvinnherad"/>
    <x v="205"/>
    <x v="10"/>
    <n v="8"/>
    <x v="1"/>
  </r>
  <r>
    <s v="12 Hordaland"/>
    <x v="11"/>
    <s v="1224"/>
    <s v="1224 Kvinnherad"/>
    <x v="205"/>
    <x v="11"/>
    <n v="7"/>
    <x v="1"/>
  </r>
  <r>
    <s v="12 Hordaland"/>
    <x v="11"/>
    <s v="1224"/>
    <s v="1224 Kvinnherad"/>
    <x v="205"/>
    <x v="12"/>
    <n v="12"/>
    <x v="1"/>
  </r>
  <r>
    <s v="12 Hordaland"/>
    <x v="11"/>
    <s v="1227"/>
    <s v="1227 Jondal"/>
    <x v="206"/>
    <x v="0"/>
    <n v="0"/>
    <x v="1"/>
  </r>
  <r>
    <s v="12 Hordaland"/>
    <x v="11"/>
    <s v="1227"/>
    <s v="1227 Jondal"/>
    <x v="206"/>
    <x v="1"/>
    <n v="0"/>
    <x v="1"/>
  </r>
  <r>
    <s v="12 Hordaland"/>
    <x v="11"/>
    <s v="1227"/>
    <s v="1227 Jondal"/>
    <x v="206"/>
    <x v="2"/>
    <n v="0"/>
    <x v="1"/>
  </r>
  <r>
    <s v="12 Hordaland"/>
    <x v="11"/>
    <s v="1227"/>
    <s v="1227 Jondal"/>
    <x v="206"/>
    <x v="3"/>
    <n v="0"/>
    <x v="1"/>
  </r>
  <r>
    <s v="12 Hordaland"/>
    <x v="11"/>
    <s v="1227"/>
    <s v="1227 Jondal"/>
    <x v="206"/>
    <x v="4"/>
    <n v="0"/>
    <x v="1"/>
  </r>
  <r>
    <s v="12 Hordaland"/>
    <x v="11"/>
    <s v="1227"/>
    <s v="1227 Jondal"/>
    <x v="206"/>
    <x v="5"/>
    <n v="0"/>
    <x v="1"/>
  </r>
  <r>
    <s v="12 Hordaland"/>
    <x v="11"/>
    <s v="1227"/>
    <s v="1227 Jondal"/>
    <x v="206"/>
    <x v="6"/>
    <n v="0"/>
    <x v="1"/>
  </r>
  <r>
    <s v="12 Hordaland"/>
    <x v="11"/>
    <s v="1227"/>
    <s v="1227 Jondal"/>
    <x v="206"/>
    <x v="7"/>
    <n v="0"/>
    <x v="1"/>
  </r>
  <r>
    <s v="12 Hordaland"/>
    <x v="11"/>
    <s v="1227"/>
    <s v="1227 Jondal"/>
    <x v="206"/>
    <x v="8"/>
    <n v="1"/>
    <x v="1"/>
  </r>
  <r>
    <s v="12 Hordaland"/>
    <x v="11"/>
    <s v="1227"/>
    <s v="1227 Jondal"/>
    <x v="206"/>
    <x v="9"/>
    <n v="1"/>
    <x v="1"/>
  </r>
  <r>
    <s v="12 Hordaland"/>
    <x v="11"/>
    <s v="1227"/>
    <s v="1227 Jondal"/>
    <x v="206"/>
    <x v="10"/>
    <n v="1"/>
    <x v="1"/>
  </r>
  <r>
    <s v="12 Hordaland"/>
    <x v="11"/>
    <s v="1227"/>
    <s v="1227 Jondal"/>
    <x v="206"/>
    <x v="11"/>
    <n v="0"/>
    <x v="1"/>
  </r>
  <r>
    <s v="12 Hordaland"/>
    <x v="11"/>
    <s v="1227"/>
    <s v="1227 Jondal"/>
    <x v="206"/>
    <x v="12"/>
    <n v="1"/>
    <x v="1"/>
  </r>
  <r>
    <s v="12 Hordaland"/>
    <x v="11"/>
    <s v="1228"/>
    <s v="1228 Odda"/>
    <x v="207"/>
    <x v="0"/>
    <n v="0"/>
    <x v="1"/>
  </r>
  <r>
    <s v="12 Hordaland"/>
    <x v="11"/>
    <s v="1228"/>
    <s v="1228 Odda"/>
    <x v="207"/>
    <x v="1"/>
    <n v="0"/>
    <x v="1"/>
  </r>
  <r>
    <s v="12 Hordaland"/>
    <x v="11"/>
    <s v="1228"/>
    <s v="1228 Odda"/>
    <x v="207"/>
    <x v="2"/>
    <n v="0"/>
    <x v="1"/>
  </r>
  <r>
    <s v="12 Hordaland"/>
    <x v="11"/>
    <s v="1228"/>
    <s v="1228 Odda"/>
    <x v="207"/>
    <x v="3"/>
    <n v="0"/>
    <x v="1"/>
  </r>
  <r>
    <s v="12 Hordaland"/>
    <x v="11"/>
    <s v="1228"/>
    <s v="1228 Odda"/>
    <x v="207"/>
    <x v="4"/>
    <n v="0"/>
    <x v="1"/>
  </r>
  <r>
    <s v="12 Hordaland"/>
    <x v="11"/>
    <s v="1228"/>
    <s v="1228 Odda"/>
    <x v="207"/>
    <x v="5"/>
    <n v="1"/>
    <x v="1"/>
  </r>
  <r>
    <s v="12 Hordaland"/>
    <x v="11"/>
    <s v="1228"/>
    <s v="1228 Odda"/>
    <x v="207"/>
    <x v="6"/>
    <n v="1"/>
    <x v="1"/>
  </r>
  <r>
    <s v="12 Hordaland"/>
    <x v="11"/>
    <s v="1228"/>
    <s v="1228 Odda"/>
    <x v="207"/>
    <x v="7"/>
    <n v="0"/>
    <x v="1"/>
  </r>
  <r>
    <s v="12 Hordaland"/>
    <x v="11"/>
    <s v="1228"/>
    <s v="1228 Odda"/>
    <x v="207"/>
    <x v="8"/>
    <n v="0"/>
    <x v="1"/>
  </r>
  <r>
    <s v="12 Hordaland"/>
    <x v="11"/>
    <s v="1228"/>
    <s v="1228 Odda"/>
    <x v="207"/>
    <x v="9"/>
    <n v="1"/>
    <x v="1"/>
  </r>
  <r>
    <s v="12 Hordaland"/>
    <x v="11"/>
    <s v="1228"/>
    <s v="1228 Odda"/>
    <x v="207"/>
    <x v="10"/>
    <n v="1"/>
    <x v="1"/>
  </r>
  <r>
    <s v="12 Hordaland"/>
    <x v="11"/>
    <s v="1228"/>
    <s v="1228 Odda"/>
    <x v="207"/>
    <x v="11"/>
    <n v="2"/>
    <x v="1"/>
  </r>
  <r>
    <s v="12 Hordaland"/>
    <x v="11"/>
    <s v="1228"/>
    <s v="1228 Odda"/>
    <x v="207"/>
    <x v="12"/>
    <n v="1"/>
    <x v="1"/>
  </r>
  <r>
    <s v="12 Hordaland"/>
    <x v="11"/>
    <s v="1231"/>
    <s v="1231 Ullensvang"/>
    <x v="208"/>
    <x v="0"/>
    <n v="5"/>
    <x v="1"/>
  </r>
  <r>
    <s v="12 Hordaland"/>
    <x v="11"/>
    <s v="1231"/>
    <s v="1231 Ullensvang"/>
    <x v="208"/>
    <x v="1"/>
    <n v="3"/>
    <x v="1"/>
  </r>
  <r>
    <s v="12 Hordaland"/>
    <x v="11"/>
    <s v="1231"/>
    <s v="1231 Ullensvang"/>
    <x v="208"/>
    <x v="2"/>
    <n v="4"/>
    <x v="1"/>
  </r>
  <r>
    <s v="12 Hordaland"/>
    <x v="11"/>
    <s v="1231"/>
    <s v="1231 Ullensvang"/>
    <x v="208"/>
    <x v="3"/>
    <n v="5"/>
    <x v="1"/>
  </r>
  <r>
    <s v="12 Hordaland"/>
    <x v="11"/>
    <s v="1231"/>
    <s v="1231 Ullensvang"/>
    <x v="208"/>
    <x v="4"/>
    <n v="4"/>
    <x v="1"/>
  </r>
  <r>
    <s v="12 Hordaland"/>
    <x v="11"/>
    <s v="1231"/>
    <s v="1231 Ullensvang"/>
    <x v="208"/>
    <x v="5"/>
    <n v="6"/>
    <x v="1"/>
  </r>
  <r>
    <s v="12 Hordaland"/>
    <x v="11"/>
    <s v="1231"/>
    <s v="1231 Ullensvang"/>
    <x v="208"/>
    <x v="6"/>
    <n v="8"/>
    <x v="1"/>
  </r>
  <r>
    <s v="12 Hordaland"/>
    <x v="11"/>
    <s v="1231"/>
    <s v="1231 Ullensvang"/>
    <x v="208"/>
    <x v="7"/>
    <n v="11"/>
    <x v="1"/>
  </r>
  <r>
    <s v="12 Hordaland"/>
    <x v="11"/>
    <s v="1231"/>
    <s v="1231 Ullensvang"/>
    <x v="208"/>
    <x v="8"/>
    <n v="6"/>
    <x v="1"/>
  </r>
  <r>
    <s v="12 Hordaland"/>
    <x v="11"/>
    <s v="1231"/>
    <s v="1231 Ullensvang"/>
    <x v="208"/>
    <x v="9"/>
    <n v="13"/>
    <x v="1"/>
  </r>
  <r>
    <s v="12 Hordaland"/>
    <x v="11"/>
    <s v="1231"/>
    <s v="1231 Ullensvang"/>
    <x v="208"/>
    <x v="10"/>
    <n v="13"/>
    <x v="1"/>
  </r>
  <r>
    <s v="12 Hordaland"/>
    <x v="11"/>
    <s v="1231"/>
    <s v="1231 Ullensvang"/>
    <x v="208"/>
    <x v="11"/>
    <n v="13"/>
    <x v="1"/>
  </r>
  <r>
    <s v="12 Hordaland"/>
    <x v="11"/>
    <s v="1231"/>
    <s v="1231 Ullensvang"/>
    <x v="208"/>
    <x v="12"/>
    <n v="14"/>
    <x v="1"/>
  </r>
  <r>
    <s v="12 Hordaland"/>
    <x v="11"/>
    <s v="1232"/>
    <s v="1232 Eidfjord"/>
    <x v="209"/>
    <x v="0"/>
    <n v="0"/>
    <x v="1"/>
  </r>
  <r>
    <s v="12 Hordaland"/>
    <x v="11"/>
    <s v="1232"/>
    <s v="1232 Eidfjord"/>
    <x v="209"/>
    <x v="1"/>
    <n v="0"/>
    <x v="1"/>
  </r>
  <r>
    <s v="12 Hordaland"/>
    <x v="11"/>
    <s v="1232"/>
    <s v="1232 Eidfjord"/>
    <x v="209"/>
    <x v="2"/>
    <n v="0"/>
    <x v="1"/>
  </r>
  <r>
    <s v="12 Hordaland"/>
    <x v="11"/>
    <s v="1232"/>
    <s v="1232 Eidfjord"/>
    <x v="209"/>
    <x v="3"/>
    <n v="0"/>
    <x v="1"/>
  </r>
  <r>
    <s v="12 Hordaland"/>
    <x v="11"/>
    <s v="1232"/>
    <s v="1232 Eidfjord"/>
    <x v="209"/>
    <x v="4"/>
    <n v="0"/>
    <x v="1"/>
  </r>
  <r>
    <s v="12 Hordaland"/>
    <x v="11"/>
    <s v="1232"/>
    <s v="1232 Eidfjord"/>
    <x v="209"/>
    <x v="5"/>
    <n v="0"/>
    <x v="1"/>
  </r>
  <r>
    <s v="12 Hordaland"/>
    <x v="11"/>
    <s v="1232"/>
    <s v="1232 Eidfjord"/>
    <x v="209"/>
    <x v="6"/>
    <n v="0"/>
    <x v="1"/>
  </r>
  <r>
    <s v="12 Hordaland"/>
    <x v="11"/>
    <s v="1232"/>
    <s v="1232 Eidfjord"/>
    <x v="209"/>
    <x v="7"/>
    <n v="0"/>
    <x v="1"/>
  </r>
  <r>
    <s v="12 Hordaland"/>
    <x v="11"/>
    <s v="1232"/>
    <s v="1232 Eidfjord"/>
    <x v="209"/>
    <x v="8"/>
    <n v="0"/>
    <x v="1"/>
  </r>
  <r>
    <s v="12 Hordaland"/>
    <x v="11"/>
    <s v="1232"/>
    <s v="1232 Eidfjord"/>
    <x v="209"/>
    <x v="9"/>
    <n v="0"/>
    <x v="1"/>
  </r>
  <r>
    <s v="12 Hordaland"/>
    <x v="11"/>
    <s v="1232"/>
    <s v="1232 Eidfjord"/>
    <x v="209"/>
    <x v="10"/>
    <n v="0"/>
    <x v="1"/>
  </r>
  <r>
    <s v="12 Hordaland"/>
    <x v="11"/>
    <s v="1232"/>
    <s v="1232 Eidfjord"/>
    <x v="209"/>
    <x v="11"/>
    <n v="0"/>
    <x v="1"/>
  </r>
  <r>
    <s v="12 Hordaland"/>
    <x v="11"/>
    <s v="1232"/>
    <s v="1232 Eidfjord"/>
    <x v="209"/>
    <x v="12"/>
    <n v="0"/>
    <x v="1"/>
  </r>
  <r>
    <s v="12 Hordaland"/>
    <x v="11"/>
    <s v="1233"/>
    <s v="1233 Ulvik"/>
    <x v="210"/>
    <x v="0"/>
    <n v="8"/>
    <x v="1"/>
  </r>
  <r>
    <s v="12 Hordaland"/>
    <x v="11"/>
    <s v="1233"/>
    <s v="1233 Ulvik"/>
    <x v="210"/>
    <x v="1"/>
    <n v="8"/>
    <x v="1"/>
  </r>
  <r>
    <s v="12 Hordaland"/>
    <x v="11"/>
    <s v="1233"/>
    <s v="1233 Ulvik"/>
    <x v="210"/>
    <x v="2"/>
    <n v="3"/>
    <x v="1"/>
  </r>
  <r>
    <s v="12 Hordaland"/>
    <x v="11"/>
    <s v="1233"/>
    <s v="1233 Ulvik"/>
    <x v="210"/>
    <x v="3"/>
    <n v="4"/>
    <x v="1"/>
  </r>
  <r>
    <s v="12 Hordaland"/>
    <x v="11"/>
    <s v="1233"/>
    <s v="1233 Ulvik"/>
    <x v="210"/>
    <x v="4"/>
    <n v="4"/>
    <x v="1"/>
  </r>
  <r>
    <s v="12 Hordaland"/>
    <x v="11"/>
    <s v="1233"/>
    <s v="1233 Ulvik"/>
    <x v="210"/>
    <x v="5"/>
    <n v="3"/>
    <x v="1"/>
  </r>
  <r>
    <s v="12 Hordaland"/>
    <x v="11"/>
    <s v="1233"/>
    <s v="1233 Ulvik"/>
    <x v="210"/>
    <x v="6"/>
    <n v="5"/>
    <x v="1"/>
  </r>
  <r>
    <s v="12 Hordaland"/>
    <x v="11"/>
    <s v="1233"/>
    <s v="1233 Ulvik"/>
    <x v="210"/>
    <x v="7"/>
    <n v="7"/>
    <x v="1"/>
  </r>
  <r>
    <s v="12 Hordaland"/>
    <x v="11"/>
    <s v="1233"/>
    <s v="1233 Ulvik"/>
    <x v="210"/>
    <x v="8"/>
    <n v="6"/>
    <x v="1"/>
  </r>
  <r>
    <s v="12 Hordaland"/>
    <x v="11"/>
    <s v="1233"/>
    <s v="1233 Ulvik"/>
    <x v="210"/>
    <x v="9"/>
    <n v="9"/>
    <x v="1"/>
  </r>
  <r>
    <s v="12 Hordaland"/>
    <x v="11"/>
    <s v="1233"/>
    <s v="1233 Ulvik"/>
    <x v="210"/>
    <x v="10"/>
    <n v="6"/>
    <x v="1"/>
  </r>
  <r>
    <s v="12 Hordaland"/>
    <x v="11"/>
    <s v="1233"/>
    <s v="1233 Ulvik"/>
    <x v="210"/>
    <x v="11"/>
    <n v="4"/>
    <x v="1"/>
  </r>
  <r>
    <s v="12 Hordaland"/>
    <x v="11"/>
    <s v="1233"/>
    <s v="1233 Ulvik"/>
    <x v="210"/>
    <x v="12"/>
    <n v="5"/>
    <x v="1"/>
  </r>
  <r>
    <s v="12 Hordaland"/>
    <x v="11"/>
    <s v="1234"/>
    <s v="1234 Granvin"/>
    <x v="211"/>
    <x v="0"/>
    <n v="5"/>
    <x v="1"/>
  </r>
  <r>
    <s v="12 Hordaland"/>
    <x v="11"/>
    <s v="1234"/>
    <s v="1234 Granvin"/>
    <x v="211"/>
    <x v="1"/>
    <n v="0"/>
    <x v="1"/>
  </r>
  <r>
    <s v="12 Hordaland"/>
    <x v="11"/>
    <s v="1234"/>
    <s v="1234 Granvin"/>
    <x v="211"/>
    <x v="2"/>
    <n v="0"/>
    <x v="1"/>
  </r>
  <r>
    <s v="12 Hordaland"/>
    <x v="11"/>
    <s v="1234"/>
    <s v="1234 Granvin"/>
    <x v="211"/>
    <x v="3"/>
    <n v="1"/>
    <x v="1"/>
  </r>
  <r>
    <s v="12 Hordaland"/>
    <x v="11"/>
    <s v="1234"/>
    <s v="1234 Granvin"/>
    <x v="211"/>
    <x v="4"/>
    <n v="2"/>
    <x v="1"/>
  </r>
  <r>
    <s v="12 Hordaland"/>
    <x v="11"/>
    <s v="1234"/>
    <s v="1234 Granvin"/>
    <x v="211"/>
    <x v="5"/>
    <n v="1"/>
    <x v="1"/>
  </r>
  <r>
    <s v="12 Hordaland"/>
    <x v="11"/>
    <s v="1234"/>
    <s v="1234 Granvin"/>
    <x v="211"/>
    <x v="6"/>
    <n v="1"/>
    <x v="1"/>
  </r>
  <r>
    <s v="12 Hordaland"/>
    <x v="11"/>
    <s v="1234"/>
    <s v="1234 Granvin"/>
    <x v="211"/>
    <x v="7"/>
    <n v="1"/>
    <x v="1"/>
  </r>
  <r>
    <s v="12 Hordaland"/>
    <x v="11"/>
    <s v="1234"/>
    <s v="1234 Granvin"/>
    <x v="211"/>
    <x v="8"/>
    <n v="3"/>
    <x v="1"/>
  </r>
  <r>
    <s v="12 Hordaland"/>
    <x v="11"/>
    <s v="1234"/>
    <s v="1234 Granvin"/>
    <x v="211"/>
    <x v="9"/>
    <n v="3"/>
    <x v="1"/>
  </r>
  <r>
    <s v="12 Hordaland"/>
    <x v="11"/>
    <s v="1234"/>
    <s v="1234 Granvin"/>
    <x v="211"/>
    <x v="10"/>
    <n v="8"/>
    <x v="1"/>
  </r>
  <r>
    <s v="12 Hordaland"/>
    <x v="11"/>
    <s v="1234"/>
    <s v="1234 Granvin"/>
    <x v="211"/>
    <x v="11"/>
    <n v="6"/>
    <x v="1"/>
  </r>
  <r>
    <s v="12 Hordaland"/>
    <x v="11"/>
    <s v="1234"/>
    <s v="1234 Granvin"/>
    <x v="211"/>
    <x v="12"/>
    <n v="7"/>
    <x v="1"/>
  </r>
  <r>
    <s v="12 Hordaland"/>
    <x v="11"/>
    <s v="1235"/>
    <s v="1235 Voss"/>
    <x v="212"/>
    <x v="0"/>
    <n v="11"/>
    <x v="1"/>
  </r>
  <r>
    <s v="12 Hordaland"/>
    <x v="11"/>
    <s v="1235"/>
    <s v="1235 Voss"/>
    <x v="212"/>
    <x v="1"/>
    <n v="9"/>
    <x v="1"/>
  </r>
  <r>
    <s v="12 Hordaland"/>
    <x v="11"/>
    <s v="1235"/>
    <s v="1235 Voss"/>
    <x v="212"/>
    <x v="2"/>
    <n v="23"/>
    <x v="1"/>
  </r>
  <r>
    <s v="12 Hordaland"/>
    <x v="11"/>
    <s v="1235"/>
    <s v="1235 Voss"/>
    <x v="212"/>
    <x v="3"/>
    <n v="23"/>
    <x v="1"/>
  </r>
  <r>
    <s v="12 Hordaland"/>
    <x v="11"/>
    <s v="1235"/>
    <s v="1235 Voss"/>
    <x v="212"/>
    <x v="4"/>
    <n v="19"/>
    <x v="1"/>
  </r>
  <r>
    <s v="12 Hordaland"/>
    <x v="11"/>
    <s v="1235"/>
    <s v="1235 Voss"/>
    <x v="212"/>
    <x v="5"/>
    <n v="20"/>
    <x v="1"/>
  </r>
  <r>
    <s v="12 Hordaland"/>
    <x v="11"/>
    <s v="1235"/>
    <s v="1235 Voss"/>
    <x v="212"/>
    <x v="6"/>
    <n v="28"/>
    <x v="1"/>
  </r>
  <r>
    <s v="12 Hordaland"/>
    <x v="11"/>
    <s v="1235"/>
    <s v="1235 Voss"/>
    <x v="212"/>
    <x v="7"/>
    <n v="21"/>
    <x v="1"/>
  </r>
  <r>
    <s v="12 Hordaland"/>
    <x v="11"/>
    <s v="1235"/>
    <s v="1235 Voss"/>
    <x v="212"/>
    <x v="8"/>
    <n v="21"/>
    <x v="1"/>
  </r>
  <r>
    <s v="12 Hordaland"/>
    <x v="11"/>
    <s v="1235"/>
    <s v="1235 Voss"/>
    <x v="212"/>
    <x v="9"/>
    <n v="26"/>
    <x v="1"/>
  </r>
  <r>
    <s v="12 Hordaland"/>
    <x v="11"/>
    <s v="1235"/>
    <s v="1235 Voss"/>
    <x v="212"/>
    <x v="10"/>
    <n v="24"/>
    <x v="1"/>
  </r>
  <r>
    <s v="12 Hordaland"/>
    <x v="11"/>
    <s v="1235"/>
    <s v="1235 Voss"/>
    <x v="212"/>
    <x v="11"/>
    <n v="28"/>
    <x v="1"/>
  </r>
  <r>
    <s v="12 Hordaland"/>
    <x v="11"/>
    <s v="1235"/>
    <s v="1235 Voss"/>
    <x v="212"/>
    <x v="12"/>
    <n v="29"/>
    <x v="1"/>
  </r>
  <r>
    <s v="12 Hordaland"/>
    <x v="11"/>
    <s v="1238"/>
    <s v="1238 Kvam"/>
    <x v="213"/>
    <x v="0"/>
    <n v="2"/>
    <x v="1"/>
  </r>
  <r>
    <s v="12 Hordaland"/>
    <x v="11"/>
    <s v="1238"/>
    <s v="1238 Kvam"/>
    <x v="213"/>
    <x v="1"/>
    <n v="4"/>
    <x v="1"/>
  </r>
  <r>
    <s v="12 Hordaland"/>
    <x v="11"/>
    <s v="1238"/>
    <s v="1238 Kvam"/>
    <x v="213"/>
    <x v="2"/>
    <n v="3"/>
    <x v="1"/>
  </r>
  <r>
    <s v="12 Hordaland"/>
    <x v="11"/>
    <s v="1238"/>
    <s v="1238 Kvam"/>
    <x v="213"/>
    <x v="3"/>
    <n v="2"/>
    <x v="1"/>
  </r>
  <r>
    <s v="12 Hordaland"/>
    <x v="11"/>
    <s v="1238"/>
    <s v="1238 Kvam"/>
    <x v="213"/>
    <x v="4"/>
    <n v="3"/>
    <x v="1"/>
  </r>
  <r>
    <s v="12 Hordaland"/>
    <x v="11"/>
    <s v="1238"/>
    <s v="1238 Kvam"/>
    <x v="213"/>
    <x v="5"/>
    <n v="3"/>
    <x v="1"/>
  </r>
  <r>
    <s v="12 Hordaland"/>
    <x v="11"/>
    <s v="1238"/>
    <s v="1238 Kvam"/>
    <x v="213"/>
    <x v="6"/>
    <n v="5"/>
    <x v="1"/>
  </r>
  <r>
    <s v="12 Hordaland"/>
    <x v="11"/>
    <s v="1238"/>
    <s v="1238 Kvam"/>
    <x v="213"/>
    <x v="7"/>
    <n v="4"/>
    <x v="1"/>
  </r>
  <r>
    <s v="12 Hordaland"/>
    <x v="11"/>
    <s v="1238"/>
    <s v="1238 Kvam"/>
    <x v="213"/>
    <x v="8"/>
    <n v="11"/>
    <x v="1"/>
  </r>
  <r>
    <s v="12 Hordaland"/>
    <x v="11"/>
    <s v="1238"/>
    <s v="1238 Kvam"/>
    <x v="213"/>
    <x v="9"/>
    <n v="8"/>
    <x v="1"/>
  </r>
  <r>
    <s v="12 Hordaland"/>
    <x v="11"/>
    <s v="1238"/>
    <s v="1238 Kvam"/>
    <x v="213"/>
    <x v="10"/>
    <n v="10"/>
    <x v="1"/>
  </r>
  <r>
    <s v="12 Hordaland"/>
    <x v="11"/>
    <s v="1238"/>
    <s v="1238 Kvam"/>
    <x v="213"/>
    <x v="11"/>
    <n v="6"/>
    <x v="1"/>
  </r>
  <r>
    <s v="12 Hordaland"/>
    <x v="11"/>
    <s v="1238"/>
    <s v="1238 Kvam"/>
    <x v="213"/>
    <x v="12"/>
    <n v="9"/>
    <x v="1"/>
  </r>
  <r>
    <s v="12 Hordaland"/>
    <x v="11"/>
    <s v="1241"/>
    <s v="1241 Fusa"/>
    <x v="214"/>
    <x v="0"/>
    <n v="1"/>
    <x v="1"/>
  </r>
  <r>
    <s v="12 Hordaland"/>
    <x v="11"/>
    <s v="1241"/>
    <s v="1241 Fusa"/>
    <x v="214"/>
    <x v="1"/>
    <n v="2"/>
    <x v="1"/>
  </r>
  <r>
    <s v="12 Hordaland"/>
    <x v="11"/>
    <s v="1241"/>
    <s v="1241 Fusa"/>
    <x v="214"/>
    <x v="2"/>
    <n v="2"/>
    <x v="1"/>
  </r>
  <r>
    <s v="12 Hordaland"/>
    <x v="11"/>
    <s v="1241"/>
    <s v="1241 Fusa"/>
    <x v="214"/>
    <x v="3"/>
    <n v="1"/>
    <x v="1"/>
  </r>
  <r>
    <s v="12 Hordaland"/>
    <x v="11"/>
    <s v="1241"/>
    <s v="1241 Fusa"/>
    <x v="214"/>
    <x v="4"/>
    <n v="1"/>
    <x v="1"/>
  </r>
  <r>
    <s v="12 Hordaland"/>
    <x v="11"/>
    <s v="1241"/>
    <s v="1241 Fusa"/>
    <x v="214"/>
    <x v="5"/>
    <n v="2"/>
    <x v="1"/>
  </r>
  <r>
    <s v="12 Hordaland"/>
    <x v="11"/>
    <s v="1241"/>
    <s v="1241 Fusa"/>
    <x v="214"/>
    <x v="6"/>
    <n v="3"/>
    <x v="1"/>
  </r>
  <r>
    <s v="12 Hordaland"/>
    <x v="11"/>
    <s v="1241"/>
    <s v="1241 Fusa"/>
    <x v="214"/>
    <x v="7"/>
    <n v="2"/>
    <x v="1"/>
  </r>
  <r>
    <s v="12 Hordaland"/>
    <x v="11"/>
    <s v="1241"/>
    <s v="1241 Fusa"/>
    <x v="214"/>
    <x v="8"/>
    <n v="3"/>
    <x v="1"/>
  </r>
  <r>
    <s v="12 Hordaland"/>
    <x v="11"/>
    <s v="1241"/>
    <s v="1241 Fusa"/>
    <x v="214"/>
    <x v="9"/>
    <n v="3"/>
    <x v="1"/>
  </r>
  <r>
    <s v="12 Hordaland"/>
    <x v="11"/>
    <s v="1241"/>
    <s v="1241 Fusa"/>
    <x v="214"/>
    <x v="10"/>
    <n v="3"/>
    <x v="1"/>
  </r>
  <r>
    <s v="12 Hordaland"/>
    <x v="11"/>
    <s v="1241"/>
    <s v="1241 Fusa"/>
    <x v="214"/>
    <x v="11"/>
    <n v="3"/>
    <x v="1"/>
  </r>
  <r>
    <s v="12 Hordaland"/>
    <x v="11"/>
    <s v="1241"/>
    <s v="1241 Fusa"/>
    <x v="214"/>
    <x v="12"/>
    <n v="3"/>
    <x v="1"/>
  </r>
  <r>
    <s v="12 Hordaland"/>
    <x v="11"/>
    <s v="1242"/>
    <s v="1242 Samnanger"/>
    <x v="215"/>
    <x v="0"/>
    <n v="0"/>
    <x v="1"/>
  </r>
  <r>
    <s v="12 Hordaland"/>
    <x v="11"/>
    <s v="1242"/>
    <s v="1242 Samnanger"/>
    <x v="215"/>
    <x v="1"/>
    <n v="0"/>
    <x v="1"/>
  </r>
  <r>
    <s v="12 Hordaland"/>
    <x v="11"/>
    <s v="1242"/>
    <s v="1242 Samnanger"/>
    <x v="215"/>
    <x v="2"/>
    <n v="0"/>
    <x v="1"/>
  </r>
  <r>
    <s v="12 Hordaland"/>
    <x v="11"/>
    <s v="1242"/>
    <s v="1242 Samnanger"/>
    <x v="215"/>
    <x v="3"/>
    <n v="0"/>
    <x v="1"/>
  </r>
  <r>
    <s v="12 Hordaland"/>
    <x v="11"/>
    <s v="1242"/>
    <s v="1242 Samnanger"/>
    <x v="215"/>
    <x v="4"/>
    <n v="0"/>
    <x v="1"/>
  </r>
  <r>
    <s v="12 Hordaland"/>
    <x v="11"/>
    <s v="1242"/>
    <s v="1242 Samnanger"/>
    <x v="215"/>
    <x v="5"/>
    <n v="0"/>
    <x v="1"/>
  </r>
  <r>
    <s v="12 Hordaland"/>
    <x v="11"/>
    <s v="1242"/>
    <s v="1242 Samnanger"/>
    <x v="215"/>
    <x v="6"/>
    <n v="0"/>
    <x v="1"/>
  </r>
  <r>
    <s v="12 Hordaland"/>
    <x v="11"/>
    <s v="1242"/>
    <s v="1242 Samnanger"/>
    <x v="215"/>
    <x v="7"/>
    <n v="0"/>
    <x v="1"/>
  </r>
  <r>
    <s v="12 Hordaland"/>
    <x v="11"/>
    <s v="1242"/>
    <s v="1242 Samnanger"/>
    <x v="215"/>
    <x v="8"/>
    <n v="7"/>
    <x v="1"/>
  </r>
  <r>
    <s v="12 Hordaland"/>
    <x v="11"/>
    <s v="1242"/>
    <s v="1242 Samnanger"/>
    <x v="215"/>
    <x v="9"/>
    <n v="5"/>
    <x v="1"/>
  </r>
  <r>
    <s v="12 Hordaland"/>
    <x v="11"/>
    <s v="1242"/>
    <s v="1242 Samnanger"/>
    <x v="215"/>
    <x v="10"/>
    <n v="4"/>
    <x v="1"/>
  </r>
  <r>
    <s v="12 Hordaland"/>
    <x v="11"/>
    <s v="1242"/>
    <s v="1242 Samnanger"/>
    <x v="215"/>
    <x v="11"/>
    <n v="0"/>
    <x v="1"/>
  </r>
  <r>
    <s v="12 Hordaland"/>
    <x v="11"/>
    <s v="1242"/>
    <s v="1242 Samnanger"/>
    <x v="215"/>
    <x v="12"/>
    <n v="0"/>
    <x v="1"/>
  </r>
  <r>
    <s v="12 Hordaland"/>
    <x v="11"/>
    <s v="1243"/>
    <s v="1243 Os (Hord.)"/>
    <x v="216"/>
    <x v="0"/>
    <n v="9"/>
    <x v="1"/>
  </r>
  <r>
    <s v="12 Hordaland"/>
    <x v="11"/>
    <s v="1243"/>
    <s v="1243 Os (Hord.)"/>
    <x v="216"/>
    <x v="1"/>
    <n v="9"/>
    <x v="1"/>
  </r>
  <r>
    <s v="12 Hordaland"/>
    <x v="11"/>
    <s v="1243"/>
    <s v="1243 Os (Hord.)"/>
    <x v="216"/>
    <x v="2"/>
    <n v="11"/>
    <x v="1"/>
  </r>
  <r>
    <s v="12 Hordaland"/>
    <x v="11"/>
    <s v="1243"/>
    <s v="1243 Os (Hord.)"/>
    <x v="216"/>
    <x v="3"/>
    <n v="10"/>
    <x v="1"/>
  </r>
  <r>
    <s v="12 Hordaland"/>
    <x v="11"/>
    <s v="1243"/>
    <s v="1243 Os (Hord.)"/>
    <x v="216"/>
    <x v="4"/>
    <n v="9"/>
    <x v="1"/>
  </r>
  <r>
    <s v="12 Hordaland"/>
    <x v="11"/>
    <s v="1243"/>
    <s v="1243 Os (Hord.)"/>
    <x v="216"/>
    <x v="5"/>
    <n v="11"/>
    <x v="1"/>
  </r>
  <r>
    <s v="12 Hordaland"/>
    <x v="11"/>
    <s v="1243"/>
    <s v="1243 Os (Hord.)"/>
    <x v="216"/>
    <x v="6"/>
    <n v="2"/>
    <x v="1"/>
  </r>
  <r>
    <s v="12 Hordaland"/>
    <x v="11"/>
    <s v="1243"/>
    <s v="1243 Os (Hord.)"/>
    <x v="216"/>
    <x v="7"/>
    <n v="1"/>
    <x v="1"/>
  </r>
  <r>
    <s v="12 Hordaland"/>
    <x v="11"/>
    <s v="1243"/>
    <s v="1243 Os (Hord.)"/>
    <x v="216"/>
    <x v="8"/>
    <n v="3"/>
    <x v="1"/>
  </r>
  <r>
    <s v="12 Hordaland"/>
    <x v="11"/>
    <s v="1243"/>
    <s v="1243 Os (Hord.)"/>
    <x v="216"/>
    <x v="9"/>
    <n v="3"/>
    <x v="1"/>
  </r>
  <r>
    <s v="12 Hordaland"/>
    <x v="11"/>
    <s v="1243"/>
    <s v="1243 Os (Hord.)"/>
    <x v="216"/>
    <x v="10"/>
    <n v="2"/>
    <x v="1"/>
  </r>
  <r>
    <s v="12 Hordaland"/>
    <x v="11"/>
    <s v="1243"/>
    <s v="1243 Os (Hord.)"/>
    <x v="216"/>
    <x v="11"/>
    <n v="4"/>
    <x v="1"/>
  </r>
  <r>
    <s v="12 Hordaland"/>
    <x v="11"/>
    <s v="1243"/>
    <s v="1243 Os (Hord.)"/>
    <x v="216"/>
    <x v="12"/>
    <n v="4"/>
    <x v="1"/>
  </r>
  <r>
    <s v="12 Hordaland"/>
    <x v="11"/>
    <s v="1244"/>
    <s v="1244 Austevoll"/>
    <x v="217"/>
    <x v="0"/>
    <n v="1"/>
    <x v="1"/>
  </r>
  <r>
    <s v="12 Hordaland"/>
    <x v="11"/>
    <s v="1244"/>
    <s v="1244 Austevoll"/>
    <x v="217"/>
    <x v="1"/>
    <n v="0"/>
    <x v="1"/>
  </r>
  <r>
    <s v="12 Hordaland"/>
    <x v="11"/>
    <s v="1244"/>
    <s v="1244 Austevoll"/>
    <x v="217"/>
    <x v="2"/>
    <n v="0"/>
    <x v="1"/>
  </r>
  <r>
    <s v="12 Hordaland"/>
    <x v="11"/>
    <s v="1244"/>
    <s v="1244 Austevoll"/>
    <x v="217"/>
    <x v="3"/>
    <n v="0"/>
    <x v="1"/>
  </r>
  <r>
    <s v="12 Hordaland"/>
    <x v="11"/>
    <s v="1244"/>
    <s v="1244 Austevoll"/>
    <x v="217"/>
    <x v="4"/>
    <n v="1"/>
    <x v="1"/>
  </r>
  <r>
    <s v="12 Hordaland"/>
    <x v="11"/>
    <s v="1244"/>
    <s v="1244 Austevoll"/>
    <x v="217"/>
    <x v="5"/>
    <n v="2"/>
    <x v="1"/>
  </r>
  <r>
    <s v="12 Hordaland"/>
    <x v="11"/>
    <s v="1244"/>
    <s v="1244 Austevoll"/>
    <x v="217"/>
    <x v="6"/>
    <n v="2"/>
    <x v="1"/>
  </r>
  <r>
    <s v="12 Hordaland"/>
    <x v="11"/>
    <s v="1244"/>
    <s v="1244 Austevoll"/>
    <x v="217"/>
    <x v="7"/>
    <n v="2"/>
    <x v="1"/>
  </r>
  <r>
    <s v="12 Hordaland"/>
    <x v="11"/>
    <s v="1244"/>
    <s v="1244 Austevoll"/>
    <x v="217"/>
    <x v="8"/>
    <n v="1"/>
    <x v="1"/>
  </r>
  <r>
    <s v="12 Hordaland"/>
    <x v="11"/>
    <s v="1244"/>
    <s v="1244 Austevoll"/>
    <x v="217"/>
    <x v="9"/>
    <n v="4"/>
    <x v="1"/>
  </r>
  <r>
    <s v="12 Hordaland"/>
    <x v="11"/>
    <s v="1244"/>
    <s v="1244 Austevoll"/>
    <x v="217"/>
    <x v="10"/>
    <n v="5"/>
    <x v="1"/>
  </r>
  <r>
    <s v="12 Hordaland"/>
    <x v="11"/>
    <s v="1244"/>
    <s v="1244 Austevoll"/>
    <x v="217"/>
    <x v="11"/>
    <n v="3"/>
    <x v="1"/>
  </r>
  <r>
    <s v="12 Hordaland"/>
    <x v="11"/>
    <s v="1244"/>
    <s v="1244 Austevoll"/>
    <x v="217"/>
    <x v="12"/>
    <n v="2"/>
    <x v="1"/>
  </r>
  <r>
    <s v="12 Hordaland"/>
    <x v="11"/>
    <s v="1245"/>
    <s v="1245 Sund"/>
    <x v="218"/>
    <x v="0"/>
    <n v="0"/>
    <x v="1"/>
  </r>
  <r>
    <s v="12 Hordaland"/>
    <x v="11"/>
    <s v="1245"/>
    <s v="1245 Sund"/>
    <x v="218"/>
    <x v="1"/>
    <n v="0"/>
    <x v="1"/>
  </r>
  <r>
    <s v="12 Hordaland"/>
    <x v="11"/>
    <s v="1245"/>
    <s v="1245 Sund"/>
    <x v="218"/>
    <x v="2"/>
    <n v="0"/>
    <x v="1"/>
  </r>
  <r>
    <s v="12 Hordaland"/>
    <x v="11"/>
    <s v="1245"/>
    <s v="1245 Sund"/>
    <x v="218"/>
    <x v="3"/>
    <n v="0"/>
    <x v="1"/>
  </r>
  <r>
    <s v="12 Hordaland"/>
    <x v="11"/>
    <s v="1245"/>
    <s v="1245 Sund"/>
    <x v="218"/>
    <x v="4"/>
    <n v="0"/>
    <x v="1"/>
  </r>
  <r>
    <s v="12 Hordaland"/>
    <x v="11"/>
    <s v="1245"/>
    <s v="1245 Sund"/>
    <x v="218"/>
    <x v="5"/>
    <n v="0"/>
    <x v="1"/>
  </r>
  <r>
    <s v="12 Hordaland"/>
    <x v="11"/>
    <s v="1245"/>
    <s v="1245 Sund"/>
    <x v="218"/>
    <x v="6"/>
    <n v="0"/>
    <x v="1"/>
  </r>
  <r>
    <s v="12 Hordaland"/>
    <x v="11"/>
    <s v="1245"/>
    <s v="1245 Sund"/>
    <x v="218"/>
    <x v="7"/>
    <n v="0"/>
    <x v="1"/>
  </r>
  <r>
    <s v="12 Hordaland"/>
    <x v="11"/>
    <s v="1245"/>
    <s v="1245 Sund"/>
    <x v="218"/>
    <x v="8"/>
    <n v="0"/>
    <x v="1"/>
  </r>
  <r>
    <s v="12 Hordaland"/>
    <x v="11"/>
    <s v="1245"/>
    <s v="1245 Sund"/>
    <x v="218"/>
    <x v="9"/>
    <n v="1"/>
    <x v="1"/>
  </r>
  <r>
    <s v="12 Hordaland"/>
    <x v="11"/>
    <s v="1245"/>
    <s v="1245 Sund"/>
    <x v="218"/>
    <x v="10"/>
    <n v="0"/>
    <x v="1"/>
  </r>
  <r>
    <s v="12 Hordaland"/>
    <x v="11"/>
    <s v="1245"/>
    <s v="1245 Sund"/>
    <x v="218"/>
    <x v="11"/>
    <n v="2"/>
    <x v="1"/>
  </r>
  <r>
    <s v="12 Hordaland"/>
    <x v="11"/>
    <s v="1245"/>
    <s v="1245 Sund"/>
    <x v="218"/>
    <x v="12"/>
    <n v="3"/>
    <x v="1"/>
  </r>
  <r>
    <s v="12 Hordaland"/>
    <x v="11"/>
    <s v="1246"/>
    <s v="1246 Fjell"/>
    <x v="219"/>
    <x v="0"/>
    <n v="0"/>
    <x v="1"/>
  </r>
  <r>
    <s v="12 Hordaland"/>
    <x v="11"/>
    <s v="1246"/>
    <s v="1246 Fjell"/>
    <x v="219"/>
    <x v="1"/>
    <n v="0"/>
    <x v="1"/>
  </r>
  <r>
    <s v="12 Hordaland"/>
    <x v="11"/>
    <s v="1246"/>
    <s v="1246 Fjell"/>
    <x v="219"/>
    <x v="2"/>
    <n v="0"/>
    <x v="1"/>
  </r>
  <r>
    <s v="12 Hordaland"/>
    <x v="11"/>
    <s v="1246"/>
    <s v="1246 Fjell"/>
    <x v="219"/>
    <x v="3"/>
    <n v="1"/>
    <x v="1"/>
  </r>
  <r>
    <s v="12 Hordaland"/>
    <x v="11"/>
    <s v="1246"/>
    <s v="1246 Fjell"/>
    <x v="219"/>
    <x v="4"/>
    <n v="3"/>
    <x v="1"/>
  </r>
  <r>
    <s v="12 Hordaland"/>
    <x v="11"/>
    <s v="1246"/>
    <s v="1246 Fjell"/>
    <x v="219"/>
    <x v="5"/>
    <n v="1"/>
    <x v="1"/>
  </r>
  <r>
    <s v="12 Hordaland"/>
    <x v="11"/>
    <s v="1246"/>
    <s v="1246 Fjell"/>
    <x v="219"/>
    <x v="6"/>
    <n v="2"/>
    <x v="1"/>
  </r>
  <r>
    <s v="12 Hordaland"/>
    <x v="11"/>
    <s v="1246"/>
    <s v="1246 Fjell"/>
    <x v="219"/>
    <x v="7"/>
    <n v="2"/>
    <x v="1"/>
  </r>
  <r>
    <s v="12 Hordaland"/>
    <x v="11"/>
    <s v="1246"/>
    <s v="1246 Fjell"/>
    <x v="219"/>
    <x v="8"/>
    <n v="1"/>
    <x v="1"/>
  </r>
  <r>
    <s v="12 Hordaland"/>
    <x v="11"/>
    <s v="1246"/>
    <s v="1246 Fjell"/>
    <x v="219"/>
    <x v="9"/>
    <n v="1"/>
    <x v="1"/>
  </r>
  <r>
    <s v="12 Hordaland"/>
    <x v="11"/>
    <s v="1246"/>
    <s v="1246 Fjell"/>
    <x v="219"/>
    <x v="10"/>
    <n v="1"/>
    <x v="1"/>
  </r>
  <r>
    <s v="12 Hordaland"/>
    <x v="11"/>
    <s v="1246"/>
    <s v="1246 Fjell"/>
    <x v="219"/>
    <x v="11"/>
    <n v="0"/>
    <x v="1"/>
  </r>
  <r>
    <s v="12 Hordaland"/>
    <x v="11"/>
    <s v="1246"/>
    <s v="1246 Fjell"/>
    <x v="219"/>
    <x v="12"/>
    <n v="3"/>
    <x v="1"/>
  </r>
  <r>
    <s v="12 Hordaland"/>
    <x v="11"/>
    <s v="1247"/>
    <s v="1247 Askøy"/>
    <x v="220"/>
    <x v="0"/>
    <n v="0"/>
    <x v="1"/>
  </r>
  <r>
    <s v="12 Hordaland"/>
    <x v="11"/>
    <s v="1247"/>
    <s v="1247 Askøy"/>
    <x v="220"/>
    <x v="1"/>
    <n v="0"/>
    <x v="1"/>
  </r>
  <r>
    <s v="12 Hordaland"/>
    <x v="11"/>
    <s v="1247"/>
    <s v="1247 Askøy"/>
    <x v="220"/>
    <x v="2"/>
    <n v="0"/>
    <x v="1"/>
  </r>
  <r>
    <s v="12 Hordaland"/>
    <x v="11"/>
    <s v="1247"/>
    <s v="1247 Askøy"/>
    <x v="220"/>
    <x v="3"/>
    <n v="1"/>
    <x v="1"/>
  </r>
  <r>
    <s v="12 Hordaland"/>
    <x v="11"/>
    <s v="1247"/>
    <s v="1247 Askøy"/>
    <x v="220"/>
    <x v="4"/>
    <n v="1"/>
    <x v="1"/>
  </r>
  <r>
    <s v="12 Hordaland"/>
    <x v="11"/>
    <s v="1247"/>
    <s v="1247 Askøy"/>
    <x v="220"/>
    <x v="5"/>
    <n v="1"/>
    <x v="1"/>
  </r>
  <r>
    <s v="12 Hordaland"/>
    <x v="11"/>
    <s v="1247"/>
    <s v="1247 Askøy"/>
    <x v="220"/>
    <x v="6"/>
    <n v="1"/>
    <x v="1"/>
  </r>
  <r>
    <s v="12 Hordaland"/>
    <x v="11"/>
    <s v="1247"/>
    <s v="1247 Askøy"/>
    <x v="220"/>
    <x v="7"/>
    <n v="4"/>
    <x v="1"/>
  </r>
  <r>
    <s v="12 Hordaland"/>
    <x v="11"/>
    <s v="1247"/>
    <s v="1247 Askøy"/>
    <x v="220"/>
    <x v="8"/>
    <n v="2"/>
    <x v="1"/>
  </r>
  <r>
    <s v="12 Hordaland"/>
    <x v="11"/>
    <s v="1247"/>
    <s v="1247 Askøy"/>
    <x v="220"/>
    <x v="9"/>
    <n v="0"/>
    <x v="1"/>
  </r>
  <r>
    <s v="12 Hordaland"/>
    <x v="11"/>
    <s v="1247"/>
    <s v="1247 Askøy"/>
    <x v="220"/>
    <x v="10"/>
    <n v="0"/>
    <x v="1"/>
  </r>
  <r>
    <s v="12 Hordaland"/>
    <x v="11"/>
    <s v="1247"/>
    <s v="1247 Askøy"/>
    <x v="220"/>
    <x v="11"/>
    <n v="3"/>
    <x v="1"/>
  </r>
  <r>
    <s v="12 Hordaland"/>
    <x v="11"/>
    <s v="1247"/>
    <s v="1247 Askøy"/>
    <x v="220"/>
    <x v="12"/>
    <n v="1"/>
    <x v="1"/>
  </r>
  <r>
    <s v="12 Hordaland"/>
    <x v="11"/>
    <s v="1251"/>
    <s v="1251 Vaksdal"/>
    <x v="221"/>
    <x v="0"/>
    <n v="1"/>
    <x v="1"/>
  </r>
  <r>
    <s v="12 Hordaland"/>
    <x v="11"/>
    <s v="1251"/>
    <s v="1251 Vaksdal"/>
    <x v="221"/>
    <x v="1"/>
    <n v="0"/>
    <x v="1"/>
  </r>
  <r>
    <s v="12 Hordaland"/>
    <x v="11"/>
    <s v="1251"/>
    <s v="1251 Vaksdal"/>
    <x v="221"/>
    <x v="2"/>
    <n v="1"/>
    <x v="1"/>
  </r>
  <r>
    <s v="12 Hordaland"/>
    <x v="11"/>
    <s v="1251"/>
    <s v="1251 Vaksdal"/>
    <x v="221"/>
    <x v="3"/>
    <n v="1"/>
    <x v="1"/>
  </r>
  <r>
    <s v="12 Hordaland"/>
    <x v="11"/>
    <s v="1251"/>
    <s v="1251 Vaksdal"/>
    <x v="221"/>
    <x v="4"/>
    <n v="1"/>
    <x v="1"/>
  </r>
  <r>
    <s v="12 Hordaland"/>
    <x v="11"/>
    <s v="1251"/>
    <s v="1251 Vaksdal"/>
    <x v="221"/>
    <x v="5"/>
    <n v="0"/>
    <x v="1"/>
  </r>
  <r>
    <s v="12 Hordaland"/>
    <x v="11"/>
    <s v="1251"/>
    <s v="1251 Vaksdal"/>
    <x v="221"/>
    <x v="6"/>
    <n v="0"/>
    <x v="1"/>
  </r>
  <r>
    <s v="12 Hordaland"/>
    <x v="11"/>
    <s v="1251"/>
    <s v="1251 Vaksdal"/>
    <x v="221"/>
    <x v="7"/>
    <n v="0"/>
    <x v="1"/>
  </r>
  <r>
    <s v="12 Hordaland"/>
    <x v="11"/>
    <s v="1251"/>
    <s v="1251 Vaksdal"/>
    <x v="221"/>
    <x v="8"/>
    <n v="0"/>
    <x v="1"/>
  </r>
  <r>
    <s v="12 Hordaland"/>
    <x v="11"/>
    <s v="1251"/>
    <s v="1251 Vaksdal"/>
    <x v="221"/>
    <x v="9"/>
    <n v="0"/>
    <x v="1"/>
  </r>
  <r>
    <s v="12 Hordaland"/>
    <x v="11"/>
    <s v="1251"/>
    <s v="1251 Vaksdal"/>
    <x v="221"/>
    <x v="10"/>
    <n v="0"/>
    <x v="1"/>
  </r>
  <r>
    <s v="12 Hordaland"/>
    <x v="11"/>
    <s v="1251"/>
    <s v="1251 Vaksdal"/>
    <x v="221"/>
    <x v="11"/>
    <n v="1"/>
    <x v="1"/>
  </r>
  <r>
    <s v="12 Hordaland"/>
    <x v="11"/>
    <s v="1251"/>
    <s v="1251 Vaksdal"/>
    <x v="221"/>
    <x v="12"/>
    <n v="1"/>
    <x v="1"/>
  </r>
  <r>
    <s v="12 Hordaland"/>
    <x v="11"/>
    <s v="1252"/>
    <s v="1252 Modalen"/>
    <x v="222"/>
    <x v="0"/>
    <n v="0"/>
    <x v="1"/>
  </r>
  <r>
    <s v="12 Hordaland"/>
    <x v="11"/>
    <s v="1252"/>
    <s v="1252 Modalen"/>
    <x v="222"/>
    <x v="1"/>
    <n v="0"/>
    <x v="1"/>
  </r>
  <r>
    <s v="12 Hordaland"/>
    <x v="11"/>
    <s v="1252"/>
    <s v="1252 Modalen"/>
    <x v="222"/>
    <x v="2"/>
    <n v="0"/>
    <x v="1"/>
  </r>
  <r>
    <s v="12 Hordaland"/>
    <x v="11"/>
    <s v="1252"/>
    <s v="1252 Modalen"/>
    <x v="222"/>
    <x v="3"/>
    <n v="0"/>
    <x v="1"/>
  </r>
  <r>
    <s v="12 Hordaland"/>
    <x v="11"/>
    <s v="1252"/>
    <s v="1252 Modalen"/>
    <x v="222"/>
    <x v="4"/>
    <n v="0"/>
    <x v="1"/>
  </r>
  <r>
    <s v="12 Hordaland"/>
    <x v="11"/>
    <s v="1252"/>
    <s v="1252 Modalen"/>
    <x v="222"/>
    <x v="5"/>
    <n v="0"/>
    <x v="1"/>
  </r>
  <r>
    <s v="12 Hordaland"/>
    <x v="11"/>
    <s v="1252"/>
    <s v="1252 Modalen"/>
    <x v="222"/>
    <x v="6"/>
    <n v="0"/>
    <x v="1"/>
  </r>
  <r>
    <s v="12 Hordaland"/>
    <x v="11"/>
    <s v="1252"/>
    <s v="1252 Modalen"/>
    <x v="222"/>
    <x v="7"/>
    <n v="0"/>
    <x v="1"/>
  </r>
  <r>
    <s v="12 Hordaland"/>
    <x v="11"/>
    <s v="1252"/>
    <s v="1252 Modalen"/>
    <x v="222"/>
    <x v="8"/>
    <n v="0"/>
    <x v="1"/>
  </r>
  <r>
    <s v="12 Hordaland"/>
    <x v="11"/>
    <s v="1252"/>
    <s v="1252 Modalen"/>
    <x v="222"/>
    <x v="9"/>
    <n v="0"/>
    <x v="1"/>
  </r>
  <r>
    <s v="12 Hordaland"/>
    <x v="11"/>
    <s v="1252"/>
    <s v="1252 Modalen"/>
    <x v="222"/>
    <x v="10"/>
    <n v="0"/>
    <x v="1"/>
  </r>
  <r>
    <s v="12 Hordaland"/>
    <x v="11"/>
    <s v="1252"/>
    <s v="1252 Modalen"/>
    <x v="222"/>
    <x v="11"/>
    <n v="0"/>
    <x v="1"/>
  </r>
  <r>
    <s v="12 Hordaland"/>
    <x v="11"/>
    <s v="1252"/>
    <s v="1252 Modalen"/>
    <x v="222"/>
    <x v="12"/>
    <n v="0"/>
    <x v="1"/>
  </r>
  <r>
    <s v="12 Hordaland"/>
    <x v="11"/>
    <s v="1253"/>
    <s v="1253 Osterøy"/>
    <x v="223"/>
    <x v="0"/>
    <n v="2"/>
    <x v="1"/>
  </r>
  <r>
    <s v="12 Hordaland"/>
    <x v="11"/>
    <s v="1253"/>
    <s v="1253 Osterøy"/>
    <x v="223"/>
    <x v="1"/>
    <n v="1"/>
    <x v="1"/>
  </r>
  <r>
    <s v="12 Hordaland"/>
    <x v="11"/>
    <s v="1253"/>
    <s v="1253 Osterøy"/>
    <x v="223"/>
    <x v="2"/>
    <n v="0"/>
    <x v="1"/>
  </r>
  <r>
    <s v="12 Hordaland"/>
    <x v="11"/>
    <s v="1253"/>
    <s v="1253 Osterøy"/>
    <x v="223"/>
    <x v="3"/>
    <n v="0"/>
    <x v="1"/>
  </r>
  <r>
    <s v="12 Hordaland"/>
    <x v="11"/>
    <s v="1253"/>
    <s v="1253 Osterøy"/>
    <x v="223"/>
    <x v="4"/>
    <n v="0"/>
    <x v="1"/>
  </r>
  <r>
    <s v="12 Hordaland"/>
    <x v="11"/>
    <s v="1253"/>
    <s v="1253 Osterøy"/>
    <x v="223"/>
    <x v="5"/>
    <n v="0"/>
    <x v="1"/>
  </r>
  <r>
    <s v="12 Hordaland"/>
    <x v="11"/>
    <s v="1253"/>
    <s v="1253 Osterøy"/>
    <x v="223"/>
    <x v="6"/>
    <n v="0"/>
    <x v="1"/>
  </r>
  <r>
    <s v="12 Hordaland"/>
    <x v="11"/>
    <s v="1253"/>
    <s v="1253 Osterøy"/>
    <x v="223"/>
    <x v="7"/>
    <n v="1"/>
    <x v="1"/>
  </r>
  <r>
    <s v="12 Hordaland"/>
    <x v="11"/>
    <s v="1253"/>
    <s v="1253 Osterøy"/>
    <x v="223"/>
    <x v="8"/>
    <n v="1"/>
    <x v="1"/>
  </r>
  <r>
    <s v="12 Hordaland"/>
    <x v="11"/>
    <s v="1253"/>
    <s v="1253 Osterøy"/>
    <x v="223"/>
    <x v="9"/>
    <n v="1"/>
    <x v="1"/>
  </r>
  <r>
    <s v="12 Hordaland"/>
    <x v="11"/>
    <s v="1253"/>
    <s v="1253 Osterøy"/>
    <x v="223"/>
    <x v="10"/>
    <n v="1"/>
    <x v="1"/>
  </r>
  <r>
    <s v="12 Hordaland"/>
    <x v="11"/>
    <s v="1253"/>
    <s v="1253 Osterøy"/>
    <x v="223"/>
    <x v="11"/>
    <n v="1"/>
    <x v="1"/>
  </r>
  <r>
    <s v="12 Hordaland"/>
    <x v="11"/>
    <s v="1253"/>
    <s v="1253 Osterøy"/>
    <x v="223"/>
    <x v="12"/>
    <n v="3"/>
    <x v="1"/>
  </r>
  <r>
    <s v="12 Hordaland"/>
    <x v="11"/>
    <s v="1256"/>
    <s v="1256 Meland"/>
    <x v="224"/>
    <x v="0"/>
    <n v="0"/>
    <x v="1"/>
  </r>
  <r>
    <s v="12 Hordaland"/>
    <x v="11"/>
    <s v="1256"/>
    <s v="1256 Meland"/>
    <x v="224"/>
    <x v="1"/>
    <n v="0"/>
    <x v="1"/>
  </r>
  <r>
    <s v="12 Hordaland"/>
    <x v="11"/>
    <s v="1256"/>
    <s v="1256 Meland"/>
    <x v="224"/>
    <x v="2"/>
    <n v="0"/>
    <x v="1"/>
  </r>
  <r>
    <s v="12 Hordaland"/>
    <x v="11"/>
    <s v="1256"/>
    <s v="1256 Meland"/>
    <x v="224"/>
    <x v="3"/>
    <n v="0"/>
    <x v="1"/>
  </r>
  <r>
    <s v="12 Hordaland"/>
    <x v="11"/>
    <s v="1256"/>
    <s v="1256 Meland"/>
    <x v="224"/>
    <x v="4"/>
    <n v="0"/>
    <x v="1"/>
  </r>
  <r>
    <s v="12 Hordaland"/>
    <x v="11"/>
    <s v="1256"/>
    <s v="1256 Meland"/>
    <x v="224"/>
    <x v="5"/>
    <n v="0"/>
    <x v="1"/>
  </r>
  <r>
    <s v="12 Hordaland"/>
    <x v="11"/>
    <s v="1256"/>
    <s v="1256 Meland"/>
    <x v="224"/>
    <x v="6"/>
    <n v="0"/>
    <x v="1"/>
  </r>
  <r>
    <s v="12 Hordaland"/>
    <x v="11"/>
    <s v="1256"/>
    <s v="1256 Meland"/>
    <x v="224"/>
    <x v="7"/>
    <n v="0"/>
    <x v="1"/>
  </r>
  <r>
    <s v="12 Hordaland"/>
    <x v="11"/>
    <s v="1256"/>
    <s v="1256 Meland"/>
    <x v="224"/>
    <x v="8"/>
    <n v="0"/>
    <x v="1"/>
  </r>
  <r>
    <s v="12 Hordaland"/>
    <x v="11"/>
    <s v="1256"/>
    <s v="1256 Meland"/>
    <x v="224"/>
    <x v="9"/>
    <n v="1"/>
    <x v="1"/>
  </r>
  <r>
    <s v="12 Hordaland"/>
    <x v="11"/>
    <s v="1256"/>
    <s v="1256 Meland"/>
    <x v="224"/>
    <x v="10"/>
    <n v="0"/>
    <x v="1"/>
  </r>
  <r>
    <s v="12 Hordaland"/>
    <x v="11"/>
    <s v="1256"/>
    <s v="1256 Meland"/>
    <x v="224"/>
    <x v="11"/>
    <n v="1"/>
    <x v="1"/>
  </r>
  <r>
    <s v="12 Hordaland"/>
    <x v="11"/>
    <s v="1256"/>
    <s v="1256 Meland"/>
    <x v="224"/>
    <x v="12"/>
    <n v="0"/>
    <x v="1"/>
  </r>
  <r>
    <s v="12 Hordaland"/>
    <x v="11"/>
    <s v="1259"/>
    <s v="1259 Øygarden"/>
    <x v="225"/>
    <x v="0"/>
    <n v="0"/>
    <x v="1"/>
  </r>
  <r>
    <s v="12 Hordaland"/>
    <x v="11"/>
    <s v="1259"/>
    <s v="1259 Øygarden"/>
    <x v="225"/>
    <x v="1"/>
    <n v="0"/>
    <x v="1"/>
  </r>
  <r>
    <s v="12 Hordaland"/>
    <x v="11"/>
    <s v="1259"/>
    <s v="1259 Øygarden"/>
    <x v="225"/>
    <x v="2"/>
    <n v="0"/>
    <x v="1"/>
  </r>
  <r>
    <s v="12 Hordaland"/>
    <x v="11"/>
    <s v="1259"/>
    <s v="1259 Øygarden"/>
    <x v="225"/>
    <x v="3"/>
    <n v="0"/>
    <x v="1"/>
  </r>
  <r>
    <s v="12 Hordaland"/>
    <x v="11"/>
    <s v="1259"/>
    <s v="1259 Øygarden"/>
    <x v="225"/>
    <x v="4"/>
    <n v="0"/>
    <x v="1"/>
  </r>
  <r>
    <s v="12 Hordaland"/>
    <x v="11"/>
    <s v="1259"/>
    <s v="1259 Øygarden"/>
    <x v="225"/>
    <x v="5"/>
    <n v="0"/>
    <x v="1"/>
  </r>
  <r>
    <s v="12 Hordaland"/>
    <x v="11"/>
    <s v="1259"/>
    <s v="1259 Øygarden"/>
    <x v="225"/>
    <x v="6"/>
    <n v="1"/>
    <x v="1"/>
  </r>
  <r>
    <s v="12 Hordaland"/>
    <x v="11"/>
    <s v="1259"/>
    <s v="1259 Øygarden"/>
    <x v="225"/>
    <x v="7"/>
    <n v="0"/>
    <x v="1"/>
  </r>
  <r>
    <s v="12 Hordaland"/>
    <x v="11"/>
    <s v="1259"/>
    <s v="1259 Øygarden"/>
    <x v="225"/>
    <x v="8"/>
    <n v="0"/>
    <x v="1"/>
  </r>
  <r>
    <s v="12 Hordaland"/>
    <x v="11"/>
    <s v="1259"/>
    <s v="1259 Øygarden"/>
    <x v="225"/>
    <x v="9"/>
    <n v="0"/>
    <x v="1"/>
  </r>
  <r>
    <s v="12 Hordaland"/>
    <x v="11"/>
    <s v="1259"/>
    <s v="1259 Øygarden"/>
    <x v="225"/>
    <x v="10"/>
    <n v="0"/>
    <x v="1"/>
  </r>
  <r>
    <s v="12 Hordaland"/>
    <x v="11"/>
    <s v="1259"/>
    <s v="1259 Øygarden"/>
    <x v="225"/>
    <x v="11"/>
    <n v="0"/>
    <x v="1"/>
  </r>
  <r>
    <s v="12 Hordaland"/>
    <x v="11"/>
    <s v="1259"/>
    <s v="1259 Øygarden"/>
    <x v="225"/>
    <x v="12"/>
    <n v="0"/>
    <x v="1"/>
  </r>
  <r>
    <s v="12 Hordaland"/>
    <x v="11"/>
    <s v="1260"/>
    <s v="1260 Radøy"/>
    <x v="226"/>
    <x v="0"/>
    <n v="1"/>
    <x v="1"/>
  </r>
  <r>
    <s v="12 Hordaland"/>
    <x v="11"/>
    <s v="1260"/>
    <s v="1260 Radøy"/>
    <x v="226"/>
    <x v="1"/>
    <n v="2"/>
    <x v="1"/>
  </r>
  <r>
    <s v="12 Hordaland"/>
    <x v="11"/>
    <s v="1260"/>
    <s v="1260 Radøy"/>
    <x v="226"/>
    <x v="2"/>
    <n v="1"/>
    <x v="1"/>
  </r>
  <r>
    <s v="12 Hordaland"/>
    <x v="11"/>
    <s v="1260"/>
    <s v="1260 Radøy"/>
    <x v="226"/>
    <x v="3"/>
    <n v="1"/>
    <x v="1"/>
  </r>
  <r>
    <s v="12 Hordaland"/>
    <x v="11"/>
    <s v="1260"/>
    <s v="1260 Radøy"/>
    <x v="226"/>
    <x v="4"/>
    <n v="1"/>
    <x v="1"/>
  </r>
  <r>
    <s v="12 Hordaland"/>
    <x v="11"/>
    <s v="1260"/>
    <s v="1260 Radøy"/>
    <x v="226"/>
    <x v="5"/>
    <n v="2"/>
    <x v="1"/>
  </r>
  <r>
    <s v="12 Hordaland"/>
    <x v="11"/>
    <s v="1260"/>
    <s v="1260 Radøy"/>
    <x v="226"/>
    <x v="6"/>
    <n v="2"/>
    <x v="1"/>
  </r>
  <r>
    <s v="12 Hordaland"/>
    <x v="11"/>
    <s v="1260"/>
    <s v="1260 Radøy"/>
    <x v="226"/>
    <x v="7"/>
    <n v="2"/>
    <x v="1"/>
  </r>
  <r>
    <s v="12 Hordaland"/>
    <x v="11"/>
    <s v="1260"/>
    <s v="1260 Radøy"/>
    <x v="226"/>
    <x v="8"/>
    <n v="2"/>
    <x v="1"/>
  </r>
  <r>
    <s v="12 Hordaland"/>
    <x v="11"/>
    <s v="1260"/>
    <s v="1260 Radøy"/>
    <x v="226"/>
    <x v="9"/>
    <n v="2"/>
    <x v="1"/>
  </r>
  <r>
    <s v="12 Hordaland"/>
    <x v="11"/>
    <s v="1260"/>
    <s v="1260 Radøy"/>
    <x v="226"/>
    <x v="10"/>
    <n v="1"/>
    <x v="1"/>
  </r>
  <r>
    <s v="12 Hordaland"/>
    <x v="11"/>
    <s v="1260"/>
    <s v="1260 Radøy"/>
    <x v="226"/>
    <x v="11"/>
    <n v="1"/>
    <x v="1"/>
  </r>
  <r>
    <s v="12 Hordaland"/>
    <x v="11"/>
    <s v="1260"/>
    <s v="1260 Radøy"/>
    <x v="226"/>
    <x v="12"/>
    <n v="1"/>
    <x v="1"/>
  </r>
  <r>
    <s v="12 Hordaland"/>
    <x v="11"/>
    <s v="1263"/>
    <s v="1263 Lindås"/>
    <x v="227"/>
    <x v="0"/>
    <n v="3"/>
    <x v="1"/>
  </r>
  <r>
    <s v="12 Hordaland"/>
    <x v="11"/>
    <s v="1263"/>
    <s v="1263 Lindås"/>
    <x v="227"/>
    <x v="1"/>
    <n v="3"/>
    <x v="1"/>
  </r>
  <r>
    <s v="12 Hordaland"/>
    <x v="11"/>
    <s v="1263"/>
    <s v="1263 Lindås"/>
    <x v="227"/>
    <x v="2"/>
    <n v="2"/>
    <x v="1"/>
  </r>
  <r>
    <s v="12 Hordaland"/>
    <x v="11"/>
    <s v="1263"/>
    <s v="1263 Lindås"/>
    <x v="227"/>
    <x v="3"/>
    <n v="2"/>
    <x v="1"/>
  </r>
  <r>
    <s v="12 Hordaland"/>
    <x v="11"/>
    <s v="1263"/>
    <s v="1263 Lindås"/>
    <x v="227"/>
    <x v="4"/>
    <n v="3"/>
    <x v="1"/>
  </r>
  <r>
    <s v="12 Hordaland"/>
    <x v="11"/>
    <s v="1263"/>
    <s v="1263 Lindås"/>
    <x v="227"/>
    <x v="5"/>
    <n v="4"/>
    <x v="1"/>
  </r>
  <r>
    <s v="12 Hordaland"/>
    <x v="11"/>
    <s v="1263"/>
    <s v="1263 Lindås"/>
    <x v="227"/>
    <x v="6"/>
    <n v="6"/>
    <x v="1"/>
  </r>
  <r>
    <s v="12 Hordaland"/>
    <x v="11"/>
    <s v="1263"/>
    <s v="1263 Lindås"/>
    <x v="227"/>
    <x v="7"/>
    <n v="4"/>
    <x v="1"/>
  </r>
  <r>
    <s v="12 Hordaland"/>
    <x v="11"/>
    <s v="1263"/>
    <s v="1263 Lindås"/>
    <x v="227"/>
    <x v="8"/>
    <n v="8"/>
    <x v="1"/>
  </r>
  <r>
    <s v="12 Hordaland"/>
    <x v="11"/>
    <s v="1263"/>
    <s v="1263 Lindås"/>
    <x v="227"/>
    <x v="9"/>
    <n v="11"/>
    <x v="1"/>
  </r>
  <r>
    <s v="12 Hordaland"/>
    <x v="11"/>
    <s v="1263"/>
    <s v="1263 Lindås"/>
    <x v="227"/>
    <x v="10"/>
    <n v="9"/>
    <x v="1"/>
  </r>
  <r>
    <s v="12 Hordaland"/>
    <x v="11"/>
    <s v="1263"/>
    <s v="1263 Lindås"/>
    <x v="227"/>
    <x v="11"/>
    <n v="8"/>
    <x v="1"/>
  </r>
  <r>
    <s v="12 Hordaland"/>
    <x v="11"/>
    <s v="1263"/>
    <s v="1263 Lindås"/>
    <x v="227"/>
    <x v="12"/>
    <n v="12"/>
    <x v="1"/>
  </r>
  <r>
    <s v="12 Hordaland"/>
    <x v="11"/>
    <s v="1264"/>
    <s v="1264 Austrheim"/>
    <x v="228"/>
    <x v="0"/>
    <n v="0"/>
    <x v="1"/>
  </r>
  <r>
    <s v="12 Hordaland"/>
    <x v="11"/>
    <s v="1264"/>
    <s v="1264 Austrheim"/>
    <x v="228"/>
    <x v="1"/>
    <n v="0"/>
    <x v="1"/>
  </r>
  <r>
    <s v="12 Hordaland"/>
    <x v="11"/>
    <s v="1264"/>
    <s v="1264 Austrheim"/>
    <x v="228"/>
    <x v="2"/>
    <n v="0"/>
    <x v="1"/>
  </r>
  <r>
    <s v="12 Hordaland"/>
    <x v="11"/>
    <s v="1264"/>
    <s v="1264 Austrheim"/>
    <x v="228"/>
    <x v="3"/>
    <n v="0"/>
    <x v="1"/>
  </r>
  <r>
    <s v="12 Hordaland"/>
    <x v="11"/>
    <s v="1264"/>
    <s v="1264 Austrheim"/>
    <x v="228"/>
    <x v="4"/>
    <n v="2"/>
    <x v="1"/>
  </r>
  <r>
    <s v="12 Hordaland"/>
    <x v="11"/>
    <s v="1264"/>
    <s v="1264 Austrheim"/>
    <x v="228"/>
    <x v="5"/>
    <n v="1"/>
    <x v="1"/>
  </r>
  <r>
    <s v="12 Hordaland"/>
    <x v="11"/>
    <s v="1264"/>
    <s v="1264 Austrheim"/>
    <x v="228"/>
    <x v="6"/>
    <n v="1"/>
    <x v="1"/>
  </r>
  <r>
    <s v="12 Hordaland"/>
    <x v="11"/>
    <s v="1264"/>
    <s v="1264 Austrheim"/>
    <x v="228"/>
    <x v="7"/>
    <n v="1"/>
    <x v="1"/>
  </r>
  <r>
    <s v="12 Hordaland"/>
    <x v="11"/>
    <s v="1264"/>
    <s v="1264 Austrheim"/>
    <x v="228"/>
    <x v="8"/>
    <n v="2"/>
    <x v="1"/>
  </r>
  <r>
    <s v="12 Hordaland"/>
    <x v="11"/>
    <s v="1264"/>
    <s v="1264 Austrheim"/>
    <x v="228"/>
    <x v="9"/>
    <n v="2"/>
    <x v="1"/>
  </r>
  <r>
    <s v="12 Hordaland"/>
    <x v="11"/>
    <s v="1264"/>
    <s v="1264 Austrheim"/>
    <x v="228"/>
    <x v="10"/>
    <n v="1"/>
    <x v="1"/>
  </r>
  <r>
    <s v="12 Hordaland"/>
    <x v="11"/>
    <s v="1264"/>
    <s v="1264 Austrheim"/>
    <x v="228"/>
    <x v="11"/>
    <n v="1"/>
    <x v="1"/>
  </r>
  <r>
    <s v="12 Hordaland"/>
    <x v="11"/>
    <s v="1264"/>
    <s v="1264 Austrheim"/>
    <x v="228"/>
    <x v="12"/>
    <n v="1"/>
    <x v="1"/>
  </r>
  <r>
    <s v="12 Hordaland"/>
    <x v="11"/>
    <s v="1265"/>
    <s v="1265 Fedje"/>
    <x v="229"/>
    <x v="0"/>
    <n v="0"/>
    <x v="1"/>
  </r>
  <r>
    <s v="12 Hordaland"/>
    <x v="11"/>
    <s v="1265"/>
    <s v="1265 Fedje"/>
    <x v="229"/>
    <x v="1"/>
    <n v="0"/>
    <x v="1"/>
  </r>
  <r>
    <s v="12 Hordaland"/>
    <x v="11"/>
    <s v="1265"/>
    <s v="1265 Fedje"/>
    <x v="229"/>
    <x v="2"/>
    <n v="0"/>
    <x v="1"/>
  </r>
  <r>
    <s v="12 Hordaland"/>
    <x v="11"/>
    <s v="1265"/>
    <s v="1265 Fedje"/>
    <x v="229"/>
    <x v="3"/>
    <n v="0"/>
    <x v="1"/>
  </r>
  <r>
    <s v="12 Hordaland"/>
    <x v="11"/>
    <s v="1265"/>
    <s v="1265 Fedje"/>
    <x v="229"/>
    <x v="4"/>
    <n v="0"/>
    <x v="1"/>
  </r>
  <r>
    <s v="12 Hordaland"/>
    <x v="11"/>
    <s v="1265"/>
    <s v="1265 Fedje"/>
    <x v="229"/>
    <x v="5"/>
    <n v="0"/>
    <x v="1"/>
  </r>
  <r>
    <s v="12 Hordaland"/>
    <x v="11"/>
    <s v="1265"/>
    <s v="1265 Fedje"/>
    <x v="229"/>
    <x v="6"/>
    <n v="0"/>
    <x v="1"/>
  </r>
  <r>
    <s v="12 Hordaland"/>
    <x v="11"/>
    <s v="1265"/>
    <s v="1265 Fedje"/>
    <x v="229"/>
    <x v="7"/>
    <n v="0"/>
    <x v="1"/>
  </r>
  <r>
    <s v="12 Hordaland"/>
    <x v="11"/>
    <s v="1265"/>
    <s v="1265 Fedje"/>
    <x v="229"/>
    <x v="8"/>
    <n v="0"/>
    <x v="1"/>
  </r>
  <r>
    <s v="12 Hordaland"/>
    <x v="11"/>
    <s v="1265"/>
    <s v="1265 Fedje"/>
    <x v="229"/>
    <x v="9"/>
    <n v="0"/>
    <x v="1"/>
  </r>
  <r>
    <s v="12 Hordaland"/>
    <x v="11"/>
    <s v="1265"/>
    <s v="1265 Fedje"/>
    <x v="229"/>
    <x v="10"/>
    <n v="0"/>
    <x v="1"/>
  </r>
  <r>
    <s v="12 Hordaland"/>
    <x v="11"/>
    <s v="1265"/>
    <s v="1265 Fedje"/>
    <x v="229"/>
    <x v="11"/>
    <n v="0"/>
    <x v="1"/>
  </r>
  <r>
    <s v="12 Hordaland"/>
    <x v="11"/>
    <s v="1265"/>
    <s v="1265 Fedje"/>
    <x v="229"/>
    <x v="12"/>
    <n v="0"/>
    <x v="1"/>
  </r>
  <r>
    <s v="12 Hordaland"/>
    <x v="11"/>
    <s v="1266"/>
    <s v="1266 Masfjorden"/>
    <x v="230"/>
    <x v="0"/>
    <n v="0"/>
    <x v="1"/>
  </r>
  <r>
    <s v="12 Hordaland"/>
    <x v="11"/>
    <s v="1266"/>
    <s v="1266 Masfjorden"/>
    <x v="230"/>
    <x v="1"/>
    <n v="0"/>
    <x v="1"/>
  </r>
  <r>
    <s v="12 Hordaland"/>
    <x v="11"/>
    <s v="1266"/>
    <s v="1266 Masfjorden"/>
    <x v="230"/>
    <x v="2"/>
    <n v="3"/>
    <x v="1"/>
  </r>
  <r>
    <s v="12 Hordaland"/>
    <x v="11"/>
    <s v="1266"/>
    <s v="1266 Masfjorden"/>
    <x v="230"/>
    <x v="3"/>
    <n v="1"/>
    <x v="1"/>
  </r>
  <r>
    <s v="12 Hordaland"/>
    <x v="11"/>
    <s v="1266"/>
    <s v="1266 Masfjorden"/>
    <x v="230"/>
    <x v="4"/>
    <n v="0"/>
    <x v="1"/>
  </r>
  <r>
    <s v="12 Hordaland"/>
    <x v="11"/>
    <s v="1266"/>
    <s v="1266 Masfjorden"/>
    <x v="230"/>
    <x v="5"/>
    <n v="0"/>
    <x v="1"/>
  </r>
  <r>
    <s v="12 Hordaland"/>
    <x v="11"/>
    <s v="1266"/>
    <s v="1266 Masfjorden"/>
    <x v="230"/>
    <x v="6"/>
    <n v="1"/>
    <x v="1"/>
  </r>
  <r>
    <s v="12 Hordaland"/>
    <x v="11"/>
    <s v="1266"/>
    <s v="1266 Masfjorden"/>
    <x v="230"/>
    <x v="7"/>
    <n v="1"/>
    <x v="1"/>
  </r>
  <r>
    <s v="12 Hordaland"/>
    <x v="11"/>
    <s v="1266"/>
    <s v="1266 Masfjorden"/>
    <x v="230"/>
    <x v="8"/>
    <n v="1"/>
    <x v="1"/>
  </r>
  <r>
    <s v="12 Hordaland"/>
    <x v="11"/>
    <s v="1266"/>
    <s v="1266 Masfjorden"/>
    <x v="230"/>
    <x v="9"/>
    <n v="1"/>
    <x v="1"/>
  </r>
  <r>
    <s v="12 Hordaland"/>
    <x v="11"/>
    <s v="1266"/>
    <s v="1266 Masfjorden"/>
    <x v="230"/>
    <x v="10"/>
    <n v="0"/>
    <x v="1"/>
  </r>
  <r>
    <s v="12 Hordaland"/>
    <x v="11"/>
    <s v="1266"/>
    <s v="1266 Masfjorden"/>
    <x v="230"/>
    <x v="11"/>
    <n v="0"/>
    <x v="1"/>
  </r>
  <r>
    <s v="12 Hordaland"/>
    <x v="11"/>
    <s v="1266"/>
    <s v="1266 Masfjorden"/>
    <x v="230"/>
    <x v="12"/>
    <n v="0"/>
    <x v="1"/>
  </r>
  <r>
    <s v="14 Sogn og Fjordane"/>
    <x v="12"/>
    <s v="1401"/>
    <s v="1401 Flora"/>
    <x v="231"/>
    <x v="0"/>
    <n v="0"/>
    <x v="1"/>
  </r>
  <r>
    <s v="14 Sogn og Fjordane"/>
    <x v="12"/>
    <s v="1401"/>
    <s v="1401 Flora"/>
    <x v="231"/>
    <x v="1"/>
    <n v="1"/>
    <x v="1"/>
  </r>
  <r>
    <s v="14 Sogn og Fjordane"/>
    <x v="12"/>
    <s v="1401"/>
    <s v="1401 Flora"/>
    <x v="231"/>
    <x v="2"/>
    <n v="4"/>
    <x v="1"/>
  </r>
  <r>
    <s v="14 Sogn og Fjordane"/>
    <x v="12"/>
    <s v="1401"/>
    <s v="1401 Flora"/>
    <x v="231"/>
    <x v="3"/>
    <n v="0"/>
    <x v="1"/>
  </r>
  <r>
    <s v="14 Sogn og Fjordane"/>
    <x v="12"/>
    <s v="1401"/>
    <s v="1401 Flora"/>
    <x v="231"/>
    <x v="4"/>
    <n v="2"/>
    <x v="1"/>
  </r>
  <r>
    <s v="14 Sogn og Fjordane"/>
    <x v="12"/>
    <s v="1401"/>
    <s v="1401 Flora"/>
    <x v="231"/>
    <x v="5"/>
    <n v="3"/>
    <x v="1"/>
  </r>
  <r>
    <s v="14 Sogn og Fjordane"/>
    <x v="12"/>
    <s v="1401"/>
    <s v="1401 Flora"/>
    <x v="231"/>
    <x v="6"/>
    <n v="5"/>
    <x v="1"/>
  </r>
  <r>
    <s v="14 Sogn og Fjordane"/>
    <x v="12"/>
    <s v="1401"/>
    <s v="1401 Flora"/>
    <x v="231"/>
    <x v="7"/>
    <n v="4"/>
    <x v="1"/>
  </r>
  <r>
    <s v="14 Sogn og Fjordane"/>
    <x v="12"/>
    <s v="1401"/>
    <s v="1401 Flora"/>
    <x v="231"/>
    <x v="8"/>
    <n v="1"/>
    <x v="1"/>
  </r>
  <r>
    <s v="14 Sogn og Fjordane"/>
    <x v="12"/>
    <s v="1401"/>
    <s v="1401 Flora"/>
    <x v="231"/>
    <x v="9"/>
    <n v="1"/>
    <x v="1"/>
  </r>
  <r>
    <s v="14 Sogn og Fjordane"/>
    <x v="12"/>
    <s v="1401"/>
    <s v="1401 Flora"/>
    <x v="231"/>
    <x v="10"/>
    <n v="1"/>
    <x v="1"/>
  </r>
  <r>
    <s v="14 Sogn og Fjordane"/>
    <x v="12"/>
    <s v="1401"/>
    <s v="1401 Flora"/>
    <x v="231"/>
    <x v="11"/>
    <n v="1"/>
    <x v="1"/>
  </r>
  <r>
    <s v="14 Sogn og Fjordane"/>
    <x v="12"/>
    <s v="1401"/>
    <s v="1401 Flora"/>
    <x v="231"/>
    <x v="12"/>
    <n v="1"/>
    <x v="1"/>
  </r>
  <r>
    <s v="14 Sogn og Fjordane"/>
    <x v="12"/>
    <s v="1411"/>
    <s v="1411 Gulen"/>
    <x v="232"/>
    <x v="0"/>
    <n v="0"/>
    <x v="1"/>
  </r>
  <r>
    <s v="14 Sogn og Fjordane"/>
    <x v="12"/>
    <s v="1411"/>
    <s v="1411 Gulen"/>
    <x v="232"/>
    <x v="1"/>
    <n v="0"/>
    <x v="1"/>
  </r>
  <r>
    <s v="14 Sogn og Fjordane"/>
    <x v="12"/>
    <s v="1411"/>
    <s v="1411 Gulen"/>
    <x v="232"/>
    <x v="2"/>
    <n v="0"/>
    <x v="1"/>
  </r>
  <r>
    <s v="14 Sogn og Fjordane"/>
    <x v="12"/>
    <s v="1411"/>
    <s v="1411 Gulen"/>
    <x v="232"/>
    <x v="3"/>
    <n v="0"/>
    <x v="1"/>
  </r>
  <r>
    <s v="14 Sogn og Fjordane"/>
    <x v="12"/>
    <s v="1411"/>
    <s v="1411 Gulen"/>
    <x v="232"/>
    <x v="4"/>
    <n v="0"/>
    <x v="1"/>
  </r>
  <r>
    <s v="14 Sogn og Fjordane"/>
    <x v="12"/>
    <s v="1411"/>
    <s v="1411 Gulen"/>
    <x v="232"/>
    <x v="5"/>
    <n v="0"/>
    <x v="1"/>
  </r>
  <r>
    <s v="14 Sogn og Fjordane"/>
    <x v="12"/>
    <s v="1411"/>
    <s v="1411 Gulen"/>
    <x v="232"/>
    <x v="6"/>
    <n v="0"/>
    <x v="1"/>
  </r>
  <r>
    <s v="14 Sogn og Fjordane"/>
    <x v="12"/>
    <s v="1411"/>
    <s v="1411 Gulen"/>
    <x v="232"/>
    <x v="7"/>
    <n v="0"/>
    <x v="1"/>
  </r>
  <r>
    <s v="14 Sogn og Fjordane"/>
    <x v="12"/>
    <s v="1411"/>
    <s v="1411 Gulen"/>
    <x v="232"/>
    <x v="8"/>
    <n v="0"/>
    <x v="1"/>
  </r>
  <r>
    <s v="14 Sogn og Fjordane"/>
    <x v="12"/>
    <s v="1411"/>
    <s v="1411 Gulen"/>
    <x v="232"/>
    <x v="9"/>
    <n v="0"/>
    <x v="1"/>
  </r>
  <r>
    <s v="14 Sogn og Fjordane"/>
    <x v="12"/>
    <s v="1411"/>
    <s v="1411 Gulen"/>
    <x v="232"/>
    <x v="10"/>
    <n v="0"/>
    <x v="1"/>
  </r>
  <r>
    <s v="14 Sogn og Fjordane"/>
    <x v="12"/>
    <s v="1411"/>
    <s v="1411 Gulen"/>
    <x v="232"/>
    <x v="11"/>
    <n v="0"/>
    <x v="1"/>
  </r>
  <r>
    <s v="14 Sogn og Fjordane"/>
    <x v="12"/>
    <s v="1411"/>
    <s v="1411 Gulen"/>
    <x v="232"/>
    <x v="12"/>
    <n v="1"/>
    <x v="1"/>
  </r>
  <r>
    <s v="14 Sogn og Fjordane"/>
    <x v="12"/>
    <s v="1412"/>
    <s v="1412 Solund"/>
    <x v="233"/>
    <x v="0"/>
    <n v="0"/>
    <x v="1"/>
  </r>
  <r>
    <s v="14 Sogn og Fjordane"/>
    <x v="12"/>
    <s v="1412"/>
    <s v="1412 Solund"/>
    <x v="233"/>
    <x v="1"/>
    <n v="0"/>
    <x v="1"/>
  </r>
  <r>
    <s v="14 Sogn og Fjordane"/>
    <x v="12"/>
    <s v="1412"/>
    <s v="1412 Solund"/>
    <x v="233"/>
    <x v="2"/>
    <n v="0"/>
    <x v="1"/>
  </r>
  <r>
    <s v="14 Sogn og Fjordane"/>
    <x v="12"/>
    <s v="1412"/>
    <s v="1412 Solund"/>
    <x v="233"/>
    <x v="3"/>
    <n v="0"/>
    <x v="1"/>
  </r>
  <r>
    <s v="14 Sogn og Fjordane"/>
    <x v="12"/>
    <s v="1412"/>
    <s v="1412 Solund"/>
    <x v="233"/>
    <x v="4"/>
    <n v="0"/>
    <x v="1"/>
  </r>
  <r>
    <s v="14 Sogn og Fjordane"/>
    <x v="12"/>
    <s v="1412"/>
    <s v="1412 Solund"/>
    <x v="233"/>
    <x v="5"/>
    <n v="0"/>
    <x v="1"/>
  </r>
  <r>
    <s v="14 Sogn og Fjordane"/>
    <x v="12"/>
    <s v="1412"/>
    <s v="1412 Solund"/>
    <x v="233"/>
    <x v="6"/>
    <n v="0"/>
    <x v="1"/>
  </r>
  <r>
    <s v="14 Sogn og Fjordane"/>
    <x v="12"/>
    <s v="1412"/>
    <s v="1412 Solund"/>
    <x v="233"/>
    <x v="7"/>
    <n v="0"/>
    <x v="1"/>
  </r>
  <r>
    <s v="14 Sogn og Fjordane"/>
    <x v="12"/>
    <s v="1412"/>
    <s v="1412 Solund"/>
    <x v="233"/>
    <x v="8"/>
    <n v="0"/>
    <x v="1"/>
  </r>
  <r>
    <s v="14 Sogn og Fjordane"/>
    <x v="12"/>
    <s v="1412"/>
    <s v="1412 Solund"/>
    <x v="233"/>
    <x v="9"/>
    <n v="0"/>
    <x v="1"/>
  </r>
  <r>
    <s v="14 Sogn og Fjordane"/>
    <x v="12"/>
    <s v="1412"/>
    <s v="1412 Solund"/>
    <x v="233"/>
    <x v="10"/>
    <n v="0"/>
    <x v="1"/>
  </r>
  <r>
    <s v="14 Sogn og Fjordane"/>
    <x v="12"/>
    <s v="1412"/>
    <s v="1412 Solund"/>
    <x v="233"/>
    <x v="11"/>
    <n v="0"/>
    <x v="1"/>
  </r>
  <r>
    <s v="14 Sogn og Fjordane"/>
    <x v="12"/>
    <s v="1412"/>
    <s v="1412 Solund"/>
    <x v="233"/>
    <x v="12"/>
    <n v="0"/>
    <x v="1"/>
  </r>
  <r>
    <s v="14 Sogn og Fjordane"/>
    <x v="12"/>
    <s v="1413"/>
    <s v="1413 Hyllestad"/>
    <x v="234"/>
    <x v="0"/>
    <n v="0"/>
    <x v="1"/>
  </r>
  <r>
    <s v="14 Sogn og Fjordane"/>
    <x v="12"/>
    <s v="1413"/>
    <s v="1413 Hyllestad"/>
    <x v="234"/>
    <x v="1"/>
    <n v="0"/>
    <x v="1"/>
  </r>
  <r>
    <s v="14 Sogn og Fjordane"/>
    <x v="12"/>
    <s v="1413"/>
    <s v="1413 Hyllestad"/>
    <x v="234"/>
    <x v="2"/>
    <n v="0"/>
    <x v="1"/>
  </r>
  <r>
    <s v="14 Sogn og Fjordane"/>
    <x v="12"/>
    <s v="1413"/>
    <s v="1413 Hyllestad"/>
    <x v="234"/>
    <x v="3"/>
    <n v="0"/>
    <x v="1"/>
  </r>
  <r>
    <s v="14 Sogn og Fjordane"/>
    <x v="12"/>
    <s v="1413"/>
    <s v="1413 Hyllestad"/>
    <x v="234"/>
    <x v="4"/>
    <n v="0"/>
    <x v="1"/>
  </r>
  <r>
    <s v="14 Sogn og Fjordane"/>
    <x v="12"/>
    <s v="1413"/>
    <s v="1413 Hyllestad"/>
    <x v="234"/>
    <x v="5"/>
    <n v="0"/>
    <x v="1"/>
  </r>
  <r>
    <s v="14 Sogn og Fjordane"/>
    <x v="12"/>
    <s v="1413"/>
    <s v="1413 Hyllestad"/>
    <x v="234"/>
    <x v="6"/>
    <n v="0"/>
    <x v="1"/>
  </r>
  <r>
    <s v="14 Sogn og Fjordane"/>
    <x v="12"/>
    <s v="1413"/>
    <s v="1413 Hyllestad"/>
    <x v="234"/>
    <x v="7"/>
    <n v="0"/>
    <x v="1"/>
  </r>
  <r>
    <s v="14 Sogn og Fjordane"/>
    <x v="12"/>
    <s v="1413"/>
    <s v="1413 Hyllestad"/>
    <x v="234"/>
    <x v="8"/>
    <n v="0"/>
    <x v="1"/>
  </r>
  <r>
    <s v="14 Sogn og Fjordane"/>
    <x v="12"/>
    <s v="1413"/>
    <s v="1413 Hyllestad"/>
    <x v="234"/>
    <x v="9"/>
    <n v="1"/>
    <x v="1"/>
  </r>
  <r>
    <s v="14 Sogn og Fjordane"/>
    <x v="12"/>
    <s v="1413"/>
    <s v="1413 Hyllestad"/>
    <x v="234"/>
    <x v="10"/>
    <n v="0"/>
    <x v="1"/>
  </r>
  <r>
    <s v="14 Sogn og Fjordane"/>
    <x v="12"/>
    <s v="1413"/>
    <s v="1413 Hyllestad"/>
    <x v="234"/>
    <x v="11"/>
    <n v="0"/>
    <x v="1"/>
  </r>
  <r>
    <s v="14 Sogn og Fjordane"/>
    <x v="12"/>
    <s v="1413"/>
    <s v="1413 Hyllestad"/>
    <x v="234"/>
    <x v="12"/>
    <n v="0"/>
    <x v="1"/>
  </r>
  <r>
    <s v="14 Sogn og Fjordane"/>
    <x v="12"/>
    <s v="1416"/>
    <s v="1416 Høyanger"/>
    <x v="235"/>
    <x v="0"/>
    <n v="0"/>
    <x v="1"/>
  </r>
  <r>
    <s v="14 Sogn og Fjordane"/>
    <x v="12"/>
    <s v="1416"/>
    <s v="1416 Høyanger"/>
    <x v="235"/>
    <x v="1"/>
    <n v="1"/>
    <x v="1"/>
  </r>
  <r>
    <s v="14 Sogn og Fjordane"/>
    <x v="12"/>
    <s v="1416"/>
    <s v="1416 Høyanger"/>
    <x v="235"/>
    <x v="2"/>
    <n v="1"/>
    <x v="1"/>
  </r>
  <r>
    <s v="14 Sogn og Fjordane"/>
    <x v="12"/>
    <s v="1416"/>
    <s v="1416 Høyanger"/>
    <x v="235"/>
    <x v="3"/>
    <n v="1"/>
    <x v="1"/>
  </r>
  <r>
    <s v="14 Sogn og Fjordane"/>
    <x v="12"/>
    <s v="1416"/>
    <s v="1416 Høyanger"/>
    <x v="235"/>
    <x v="4"/>
    <n v="2"/>
    <x v="1"/>
  </r>
  <r>
    <s v="14 Sogn og Fjordane"/>
    <x v="12"/>
    <s v="1416"/>
    <s v="1416 Høyanger"/>
    <x v="235"/>
    <x v="5"/>
    <n v="1"/>
    <x v="1"/>
  </r>
  <r>
    <s v="14 Sogn og Fjordane"/>
    <x v="12"/>
    <s v="1416"/>
    <s v="1416 Høyanger"/>
    <x v="235"/>
    <x v="6"/>
    <n v="1"/>
    <x v="1"/>
  </r>
  <r>
    <s v="14 Sogn og Fjordane"/>
    <x v="12"/>
    <s v="1416"/>
    <s v="1416 Høyanger"/>
    <x v="235"/>
    <x v="7"/>
    <n v="0"/>
    <x v="1"/>
  </r>
  <r>
    <s v="14 Sogn og Fjordane"/>
    <x v="12"/>
    <s v="1416"/>
    <s v="1416 Høyanger"/>
    <x v="235"/>
    <x v="8"/>
    <n v="1"/>
    <x v="1"/>
  </r>
  <r>
    <s v="14 Sogn og Fjordane"/>
    <x v="12"/>
    <s v="1416"/>
    <s v="1416 Høyanger"/>
    <x v="235"/>
    <x v="9"/>
    <n v="1"/>
    <x v="1"/>
  </r>
  <r>
    <s v="14 Sogn og Fjordane"/>
    <x v="12"/>
    <s v="1416"/>
    <s v="1416 Høyanger"/>
    <x v="235"/>
    <x v="10"/>
    <n v="2"/>
    <x v="1"/>
  </r>
  <r>
    <s v="14 Sogn og Fjordane"/>
    <x v="12"/>
    <s v="1416"/>
    <s v="1416 Høyanger"/>
    <x v="235"/>
    <x v="11"/>
    <n v="1"/>
    <x v="1"/>
  </r>
  <r>
    <s v="14 Sogn og Fjordane"/>
    <x v="12"/>
    <s v="1416"/>
    <s v="1416 Høyanger"/>
    <x v="235"/>
    <x v="12"/>
    <n v="0"/>
    <x v="1"/>
  </r>
  <r>
    <s v="14 Sogn og Fjordane"/>
    <x v="12"/>
    <s v="1417"/>
    <s v="1417 Vik"/>
    <x v="236"/>
    <x v="0"/>
    <n v="3"/>
    <x v="1"/>
  </r>
  <r>
    <s v="14 Sogn og Fjordane"/>
    <x v="12"/>
    <s v="1417"/>
    <s v="1417 Vik"/>
    <x v="236"/>
    <x v="1"/>
    <n v="2"/>
    <x v="1"/>
  </r>
  <r>
    <s v="14 Sogn og Fjordane"/>
    <x v="12"/>
    <s v="1417"/>
    <s v="1417 Vik"/>
    <x v="236"/>
    <x v="2"/>
    <n v="2"/>
    <x v="1"/>
  </r>
  <r>
    <s v="14 Sogn og Fjordane"/>
    <x v="12"/>
    <s v="1417"/>
    <s v="1417 Vik"/>
    <x v="236"/>
    <x v="3"/>
    <n v="3"/>
    <x v="1"/>
  </r>
  <r>
    <s v="14 Sogn og Fjordane"/>
    <x v="12"/>
    <s v="1417"/>
    <s v="1417 Vik"/>
    <x v="236"/>
    <x v="4"/>
    <n v="5"/>
    <x v="1"/>
  </r>
  <r>
    <s v="14 Sogn og Fjordane"/>
    <x v="12"/>
    <s v="1417"/>
    <s v="1417 Vik"/>
    <x v="236"/>
    <x v="5"/>
    <n v="5"/>
    <x v="1"/>
  </r>
  <r>
    <s v="14 Sogn og Fjordane"/>
    <x v="12"/>
    <s v="1417"/>
    <s v="1417 Vik"/>
    <x v="236"/>
    <x v="6"/>
    <n v="3"/>
    <x v="1"/>
  </r>
  <r>
    <s v="14 Sogn og Fjordane"/>
    <x v="12"/>
    <s v="1417"/>
    <s v="1417 Vik"/>
    <x v="236"/>
    <x v="7"/>
    <n v="3"/>
    <x v="1"/>
  </r>
  <r>
    <s v="14 Sogn og Fjordane"/>
    <x v="12"/>
    <s v="1417"/>
    <s v="1417 Vik"/>
    <x v="236"/>
    <x v="8"/>
    <n v="3"/>
    <x v="1"/>
  </r>
  <r>
    <s v="14 Sogn og Fjordane"/>
    <x v="12"/>
    <s v="1417"/>
    <s v="1417 Vik"/>
    <x v="236"/>
    <x v="9"/>
    <n v="6"/>
    <x v="1"/>
  </r>
  <r>
    <s v="14 Sogn og Fjordane"/>
    <x v="12"/>
    <s v="1417"/>
    <s v="1417 Vik"/>
    <x v="236"/>
    <x v="10"/>
    <n v="16"/>
    <x v="1"/>
  </r>
  <r>
    <s v="14 Sogn og Fjordane"/>
    <x v="12"/>
    <s v="1417"/>
    <s v="1417 Vik"/>
    <x v="236"/>
    <x v="11"/>
    <n v="14"/>
    <x v="1"/>
  </r>
  <r>
    <s v="14 Sogn og Fjordane"/>
    <x v="12"/>
    <s v="1417"/>
    <s v="1417 Vik"/>
    <x v="236"/>
    <x v="12"/>
    <n v="14"/>
    <x v="1"/>
  </r>
  <r>
    <s v="14 Sogn og Fjordane"/>
    <x v="12"/>
    <s v="1418"/>
    <s v="1418 Balestrand"/>
    <x v="237"/>
    <x v="0"/>
    <n v="2"/>
    <x v="1"/>
  </r>
  <r>
    <s v="14 Sogn og Fjordane"/>
    <x v="12"/>
    <s v="1418"/>
    <s v="1418 Balestrand"/>
    <x v="237"/>
    <x v="1"/>
    <n v="1"/>
    <x v="1"/>
  </r>
  <r>
    <s v="14 Sogn og Fjordane"/>
    <x v="12"/>
    <s v="1418"/>
    <s v="1418 Balestrand"/>
    <x v="237"/>
    <x v="2"/>
    <n v="1"/>
    <x v="1"/>
  </r>
  <r>
    <s v="14 Sogn og Fjordane"/>
    <x v="12"/>
    <s v="1418"/>
    <s v="1418 Balestrand"/>
    <x v="237"/>
    <x v="3"/>
    <n v="2"/>
    <x v="1"/>
  </r>
  <r>
    <s v="14 Sogn og Fjordane"/>
    <x v="12"/>
    <s v="1418"/>
    <s v="1418 Balestrand"/>
    <x v="237"/>
    <x v="4"/>
    <n v="1"/>
    <x v="1"/>
  </r>
  <r>
    <s v="14 Sogn og Fjordane"/>
    <x v="12"/>
    <s v="1418"/>
    <s v="1418 Balestrand"/>
    <x v="237"/>
    <x v="5"/>
    <n v="1"/>
    <x v="1"/>
  </r>
  <r>
    <s v="14 Sogn og Fjordane"/>
    <x v="12"/>
    <s v="1418"/>
    <s v="1418 Balestrand"/>
    <x v="237"/>
    <x v="6"/>
    <n v="2"/>
    <x v="1"/>
  </r>
  <r>
    <s v="14 Sogn og Fjordane"/>
    <x v="12"/>
    <s v="1418"/>
    <s v="1418 Balestrand"/>
    <x v="237"/>
    <x v="7"/>
    <n v="2"/>
    <x v="1"/>
  </r>
  <r>
    <s v="14 Sogn og Fjordane"/>
    <x v="12"/>
    <s v="1418"/>
    <s v="1418 Balestrand"/>
    <x v="237"/>
    <x v="8"/>
    <n v="2"/>
    <x v="1"/>
  </r>
  <r>
    <s v="14 Sogn og Fjordane"/>
    <x v="12"/>
    <s v="1418"/>
    <s v="1418 Balestrand"/>
    <x v="237"/>
    <x v="9"/>
    <n v="3"/>
    <x v="1"/>
  </r>
  <r>
    <s v="14 Sogn og Fjordane"/>
    <x v="12"/>
    <s v="1418"/>
    <s v="1418 Balestrand"/>
    <x v="237"/>
    <x v="10"/>
    <n v="3"/>
    <x v="1"/>
  </r>
  <r>
    <s v="14 Sogn og Fjordane"/>
    <x v="12"/>
    <s v="1418"/>
    <s v="1418 Balestrand"/>
    <x v="237"/>
    <x v="11"/>
    <n v="3"/>
    <x v="1"/>
  </r>
  <r>
    <s v="14 Sogn og Fjordane"/>
    <x v="12"/>
    <s v="1418"/>
    <s v="1418 Balestrand"/>
    <x v="237"/>
    <x v="12"/>
    <n v="2"/>
    <x v="1"/>
  </r>
  <r>
    <s v="14 Sogn og Fjordane"/>
    <x v="12"/>
    <s v="1419"/>
    <s v="1419 Leikanger"/>
    <x v="238"/>
    <x v="0"/>
    <n v="0"/>
    <x v="1"/>
  </r>
  <r>
    <s v="14 Sogn og Fjordane"/>
    <x v="12"/>
    <s v="1419"/>
    <s v="1419 Leikanger"/>
    <x v="238"/>
    <x v="1"/>
    <n v="0"/>
    <x v="1"/>
  </r>
  <r>
    <s v="14 Sogn og Fjordane"/>
    <x v="12"/>
    <s v="1419"/>
    <s v="1419 Leikanger"/>
    <x v="238"/>
    <x v="2"/>
    <n v="0"/>
    <x v="1"/>
  </r>
  <r>
    <s v="14 Sogn og Fjordane"/>
    <x v="12"/>
    <s v="1419"/>
    <s v="1419 Leikanger"/>
    <x v="238"/>
    <x v="3"/>
    <n v="0"/>
    <x v="1"/>
  </r>
  <r>
    <s v="14 Sogn og Fjordane"/>
    <x v="12"/>
    <s v="1419"/>
    <s v="1419 Leikanger"/>
    <x v="238"/>
    <x v="4"/>
    <n v="0"/>
    <x v="1"/>
  </r>
  <r>
    <s v="14 Sogn og Fjordane"/>
    <x v="12"/>
    <s v="1419"/>
    <s v="1419 Leikanger"/>
    <x v="238"/>
    <x v="5"/>
    <n v="0"/>
    <x v="1"/>
  </r>
  <r>
    <s v="14 Sogn og Fjordane"/>
    <x v="12"/>
    <s v="1419"/>
    <s v="1419 Leikanger"/>
    <x v="238"/>
    <x v="6"/>
    <n v="0"/>
    <x v="1"/>
  </r>
  <r>
    <s v="14 Sogn og Fjordane"/>
    <x v="12"/>
    <s v="1419"/>
    <s v="1419 Leikanger"/>
    <x v="238"/>
    <x v="7"/>
    <n v="0"/>
    <x v="1"/>
  </r>
  <r>
    <s v="14 Sogn og Fjordane"/>
    <x v="12"/>
    <s v="1419"/>
    <s v="1419 Leikanger"/>
    <x v="238"/>
    <x v="8"/>
    <n v="0"/>
    <x v="1"/>
  </r>
  <r>
    <s v="14 Sogn og Fjordane"/>
    <x v="12"/>
    <s v="1419"/>
    <s v="1419 Leikanger"/>
    <x v="238"/>
    <x v="9"/>
    <n v="0"/>
    <x v="1"/>
  </r>
  <r>
    <s v="14 Sogn og Fjordane"/>
    <x v="12"/>
    <s v="1419"/>
    <s v="1419 Leikanger"/>
    <x v="238"/>
    <x v="10"/>
    <n v="0"/>
    <x v="1"/>
  </r>
  <r>
    <s v="14 Sogn og Fjordane"/>
    <x v="12"/>
    <s v="1419"/>
    <s v="1419 Leikanger"/>
    <x v="238"/>
    <x v="11"/>
    <n v="0"/>
    <x v="1"/>
  </r>
  <r>
    <s v="14 Sogn og Fjordane"/>
    <x v="12"/>
    <s v="1419"/>
    <s v="1419 Leikanger"/>
    <x v="238"/>
    <x v="12"/>
    <n v="0"/>
    <x v="1"/>
  </r>
  <r>
    <s v="14 Sogn og Fjordane"/>
    <x v="12"/>
    <s v="1420"/>
    <s v="1420 Sogndal"/>
    <x v="239"/>
    <x v="0"/>
    <n v="9"/>
    <x v="1"/>
  </r>
  <r>
    <s v="14 Sogn og Fjordane"/>
    <x v="12"/>
    <s v="1420"/>
    <s v="1420 Sogndal"/>
    <x v="239"/>
    <x v="1"/>
    <n v="6"/>
    <x v="1"/>
  </r>
  <r>
    <s v="14 Sogn og Fjordane"/>
    <x v="12"/>
    <s v="1420"/>
    <s v="1420 Sogndal"/>
    <x v="239"/>
    <x v="2"/>
    <n v="8"/>
    <x v="1"/>
  </r>
  <r>
    <s v="14 Sogn og Fjordane"/>
    <x v="12"/>
    <s v="1420"/>
    <s v="1420 Sogndal"/>
    <x v="239"/>
    <x v="3"/>
    <n v="5"/>
    <x v="1"/>
  </r>
  <r>
    <s v="14 Sogn og Fjordane"/>
    <x v="12"/>
    <s v="1420"/>
    <s v="1420 Sogndal"/>
    <x v="239"/>
    <x v="4"/>
    <n v="5"/>
    <x v="1"/>
  </r>
  <r>
    <s v="14 Sogn og Fjordane"/>
    <x v="12"/>
    <s v="1420"/>
    <s v="1420 Sogndal"/>
    <x v="239"/>
    <x v="5"/>
    <n v="6"/>
    <x v="1"/>
  </r>
  <r>
    <s v="14 Sogn og Fjordane"/>
    <x v="12"/>
    <s v="1420"/>
    <s v="1420 Sogndal"/>
    <x v="239"/>
    <x v="6"/>
    <n v="8"/>
    <x v="1"/>
  </r>
  <r>
    <s v="14 Sogn og Fjordane"/>
    <x v="12"/>
    <s v="1420"/>
    <s v="1420 Sogndal"/>
    <x v="239"/>
    <x v="7"/>
    <n v="6"/>
    <x v="1"/>
  </r>
  <r>
    <s v="14 Sogn og Fjordane"/>
    <x v="12"/>
    <s v="1420"/>
    <s v="1420 Sogndal"/>
    <x v="239"/>
    <x v="8"/>
    <n v="9"/>
    <x v="1"/>
  </r>
  <r>
    <s v="14 Sogn og Fjordane"/>
    <x v="12"/>
    <s v="1420"/>
    <s v="1420 Sogndal"/>
    <x v="239"/>
    <x v="9"/>
    <n v="8"/>
    <x v="1"/>
  </r>
  <r>
    <s v="14 Sogn og Fjordane"/>
    <x v="12"/>
    <s v="1420"/>
    <s v="1420 Sogndal"/>
    <x v="239"/>
    <x v="10"/>
    <n v="6"/>
    <x v="1"/>
  </r>
  <r>
    <s v="14 Sogn og Fjordane"/>
    <x v="12"/>
    <s v="1420"/>
    <s v="1420 Sogndal"/>
    <x v="239"/>
    <x v="11"/>
    <n v="8"/>
    <x v="1"/>
  </r>
  <r>
    <s v="14 Sogn og Fjordane"/>
    <x v="12"/>
    <s v="1420"/>
    <s v="1420 Sogndal"/>
    <x v="239"/>
    <x v="12"/>
    <n v="9"/>
    <x v="1"/>
  </r>
  <r>
    <s v="14 Sogn og Fjordane"/>
    <x v="12"/>
    <s v="1421"/>
    <s v="1421 Aurland"/>
    <x v="240"/>
    <x v="0"/>
    <n v="0"/>
    <x v="1"/>
  </r>
  <r>
    <s v="14 Sogn og Fjordane"/>
    <x v="12"/>
    <s v="1421"/>
    <s v="1421 Aurland"/>
    <x v="240"/>
    <x v="1"/>
    <n v="0"/>
    <x v="1"/>
  </r>
  <r>
    <s v="14 Sogn og Fjordane"/>
    <x v="12"/>
    <s v="1421"/>
    <s v="1421 Aurland"/>
    <x v="240"/>
    <x v="2"/>
    <n v="0"/>
    <x v="1"/>
  </r>
  <r>
    <s v="14 Sogn og Fjordane"/>
    <x v="12"/>
    <s v="1421"/>
    <s v="1421 Aurland"/>
    <x v="240"/>
    <x v="3"/>
    <n v="0"/>
    <x v="1"/>
  </r>
  <r>
    <s v="14 Sogn og Fjordane"/>
    <x v="12"/>
    <s v="1421"/>
    <s v="1421 Aurland"/>
    <x v="240"/>
    <x v="4"/>
    <n v="0"/>
    <x v="1"/>
  </r>
  <r>
    <s v="14 Sogn og Fjordane"/>
    <x v="12"/>
    <s v="1421"/>
    <s v="1421 Aurland"/>
    <x v="240"/>
    <x v="5"/>
    <n v="0"/>
    <x v="1"/>
  </r>
  <r>
    <s v="14 Sogn og Fjordane"/>
    <x v="12"/>
    <s v="1421"/>
    <s v="1421 Aurland"/>
    <x v="240"/>
    <x v="6"/>
    <n v="0"/>
    <x v="1"/>
  </r>
  <r>
    <s v="14 Sogn og Fjordane"/>
    <x v="12"/>
    <s v="1421"/>
    <s v="1421 Aurland"/>
    <x v="240"/>
    <x v="7"/>
    <n v="0"/>
    <x v="1"/>
  </r>
  <r>
    <s v="14 Sogn og Fjordane"/>
    <x v="12"/>
    <s v="1421"/>
    <s v="1421 Aurland"/>
    <x v="240"/>
    <x v="8"/>
    <n v="0"/>
    <x v="1"/>
  </r>
  <r>
    <s v="14 Sogn og Fjordane"/>
    <x v="12"/>
    <s v="1421"/>
    <s v="1421 Aurland"/>
    <x v="240"/>
    <x v="9"/>
    <n v="0"/>
    <x v="1"/>
  </r>
  <r>
    <s v="14 Sogn og Fjordane"/>
    <x v="12"/>
    <s v="1421"/>
    <s v="1421 Aurland"/>
    <x v="240"/>
    <x v="10"/>
    <n v="0"/>
    <x v="1"/>
  </r>
  <r>
    <s v="14 Sogn og Fjordane"/>
    <x v="12"/>
    <s v="1421"/>
    <s v="1421 Aurland"/>
    <x v="240"/>
    <x v="11"/>
    <n v="0"/>
    <x v="1"/>
  </r>
  <r>
    <s v="14 Sogn og Fjordane"/>
    <x v="12"/>
    <s v="1421"/>
    <s v="1421 Aurland"/>
    <x v="240"/>
    <x v="12"/>
    <n v="0"/>
    <x v="1"/>
  </r>
  <r>
    <s v="14 Sogn og Fjordane"/>
    <x v="12"/>
    <s v="1422"/>
    <s v="1422 Lærdal"/>
    <x v="241"/>
    <x v="0"/>
    <n v="1"/>
    <x v="1"/>
  </r>
  <r>
    <s v="14 Sogn og Fjordane"/>
    <x v="12"/>
    <s v="1422"/>
    <s v="1422 Lærdal"/>
    <x v="241"/>
    <x v="1"/>
    <n v="2"/>
    <x v="1"/>
  </r>
  <r>
    <s v="14 Sogn og Fjordane"/>
    <x v="12"/>
    <s v="1422"/>
    <s v="1422 Lærdal"/>
    <x v="241"/>
    <x v="2"/>
    <n v="0"/>
    <x v="1"/>
  </r>
  <r>
    <s v="14 Sogn og Fjordane"/>
    <x v="12"/>
    <s v="1422"/>
    <s v="1422 Lærdal"/>
    <x v="241"/>
    <x v="3"/>
    <n v="2"/>
    <x v="1"/>
  </r>
  <r>
    <s v="14 Sogn og Fjordane"/>
    <x v="12"/>
    <s v="1422"/>
    <s v="1422 Lærdal"/>
    <x v="241"/>
    <x v="4"/>
    <n v="2"/>
    <x v="1"/>
  </r>
  <r>
    <s v="14 Sogn og Fjordane"/>
    <x v="12"/>
    <s v="1422"/>
    <s v="1422 Lærdal"/>
    <x v="241"/>
    <x v="5"/>
    <n v="0"/>
    <x v="1"/>
  </r>
  <r>
    <s v="14 Sogn og Fjordane"/>
    <x v="12"/>
    <s v="1422"/>
    <s v="1422 Lærdal"/>
    <x v="241"/>
    <x v="6"/>
    <n v="0"/>
    <x v="1"/>
  </r>
  <r>
    <s v="14 Sogn og Fjordane"/>
    <x v="12"/>
    <s v="1422"/>
    <s v="1422 Lærdal"/>
    <x v="241"/>
    <x v="7"/>
    <n v="0"/>
    <x v="1"/>
  </r>
  <r>
    <s v="14 Sogn og Fjordane"/>
    <x v="12"/>
    <s v="1422"/>
    <s v="1422 Lærdal"/>
    <x v="241"/>
    <x v="8"/>
    <n v="1"/>
    <x v="1"/>
  </r>
  <r>
    <s v="14 Sogn og Fjordane"/>
    <x v="12"/>
    <s v="1422"/>
    <s v="1422 Lærdal"/>
    <x v="241"/>
    <x v="9"/>
    <n v="1"/>
    <x v="1"/>
  </r>
  <r>
    <s v="14 Sogn og Fjordane"/>
    <x v="12"/>
    <s v="1422"/>
    <s v="1422 Lærdal"/>
    <x v="241"/>
    <x v="10"/>
    <n v="1"/>
    <x v="1"/>
  </r>
  <r>
    <s v="14 Sogn og Fjordane"/>
    <x v="12"/>
    <s v="1422"/>
    <s v="1422 Lærdal"/>
    <x v="241"/>
    <x v="11"/>
    <n v="0"/>
    <x v="1"/>
  </r>
  <r>
    <s v="14 Sogn og Fjordane"/>
    <x v="12"/>
    <s v="1422"/>
    <s v="1422 Lærdal"/>
    <x v="241"/>
    <x v="12"/>
    <n v="0"/>
    <x v="1"/>
  </r>
  <r>
    <s v="14 Sogn og Fjordane"/>
    <x v="12"/>
    <s v="1424"/>
    <s v="1424 Årdal"/>
    <x v="242"/>
    <x v="0"/>
    <n v="3"/>
    <x v="1"/>
  </r>
  <r>
    <s v="14 Sogn og Fjordane"/>
    <x v="12"/>
    <s v="1424"/>
    <s v="1424 Årdal"/>
    <x v="242"/>
    <x v="1"/>
    <n v="3"/>
    <x v="1"/>
  </r>
  <r>
    <s v="14 Sogn og Fjordane"/>
    <x v="12"/>
    <s v="1424"/>
    <s v="1424 Årdal"/>
    <x v="242"/>
    <x v="2"/>
    <n v="2"/>
    <x v="1"/>
  </r>
  <r>
    <s v="14 Sogn og Fjordane"/>
    <x v="12"/>
    <s v="1424"/>
    <s v="1424 Årdal"/>
    <x v="242"/>
    <x v="3"/>
    <n v="3"/>
    <x v="1"/>
  </r>
  <r>
    <s v="14 Sogn og Fjordane"/>
    <x v="12"/>
    <s v="1424"/>
    <s v="1424 Årdal"/>
    <x v="242"/>
    <x v="4"/>
    <n v="2"/>
    <x v="1"/>
  </r>
  <r>
    <s v="14 Sogn og Fjordane"/>
    <x v="12"/>
    <s v="1424"/>
    <s v="1424 Årdal"/>
    <x v="242"/>
    <x v="5"/>
    <n v="1"/>
    <x v="1"/>
  </r>
  <r>
    <s v="14 Sogn og Fjordane"/>
    <x v="12"/>
    <s v="1424"/>
    <s v="1424 Årdal"/>
    <x v="242"/>
    <x v="6"/>
    <n v="0"/>
    <x v="1"/>
  </r>
  <r>
    <s v="14 Sogn og Fjordane"/>
    <x v="12"/>
    <s v="1424"/>
    <s v="1424 Årdal"/>
    <x v="242"/>
    <x v="7"/>
    <n v="0"/>
    <x v="1"/>
  </r>
  <r>
    <s v="14 Sogn og Fjordane"/>
    <x v="12"/>
    <s v="1424"/>
    <s v="1424 Årdal"/>
    <x v="242"/>
    <x v="8"/>
    <n v="0"/>
    <x v="1"/>
  </r>
  <r>
    <s v="14 Sogn og Fjordane"/>
    <x v="12"/>
    <s v="1424"/>
    <s v="1424 Årdal"/>
    <x v="242"/>
    <x v="9"/>
    <n v="1"/>
    <x v="1"/>
  </r>
  <r>
    <s v="14 Sogn og Fjordane"/>
    <x v="12"/>
    <s v="1424"/>
    <s v="1424 Årdal"/>
    <x v="242"/>
    <x v="10"/>
    <n v="1"/>
    <x v="1"/>
  </r>
  <r>
    <s v="14 Sogn og Fjordane"/>
    <x v="12"/>
    <s v="1424"/>
    <s v="1424 Årdal"/>
    <x v="242"/>
    <x v="11"/>
    <n v="1"/>
    <x v="1"/>
  </r>
  <r>
    <s v="14 Sogn og Fjordane"/>
    <x v="12"/>
    <s v="1424"/>
    <s v="1424 Årdal"/>
    <x v="242"/>
    <x v="12"/>
    <n v="0"/>
    <x v="1"/>
  </r>
  <r>
    <s v="14 Sogn og Fjordane"/>
    <x v="12"/>
    <s v="1426"/>
    <s v="1426 Luster"/>
    <x v="243"/>
    <x v="0"/>
    <n v="2"/>
    <x v="1"/>
  </r>
  <r>
    <s v="14 Sogn og Fjordane"/>
    <x v="12"/>
    <s v="1426"/>
    <s v="1426 Luster"/>
    <x v="243"/>
    <x v="1"/>
    <n v="0"/>
    <x v="1"/>
  </r>
  <r>
    <s v="14 Sogn og Fjordane"/>
    <x v="12"/>
    <s v="1426"/>
    <s v="1426 Luster"/>
    <x v="243"/>
    <x v="2"/>
    <n v="1"/>
    <x v="1"/>
  </r>
  <r>
    <s v="14 Sogn og Fjordane"/>
    <x v="12"/>
    <s v="1426"/>
    <s v="1426 Luster"/>
    <x v="243"/>
    <x v="3"/>
    <n v="0"/>
    <x v="1"/>
  </r>
  <r>
    <s v="14 Sogn og Fjordane"/>
    <x v="12"/>
    <s v="1426"/>
    <s v="1426 Luster"/>
    <x v="243"/>
    <x v="4"/>
    <n v="0"/>
    <x v="1"/>
  </r>
  <r>
    <s v="14 Sogn og Fjordane"/>
    <x v="12"/>
    <s v="1426"/>
    <s v="1426 Luster"/>
    <x v="243"/>
    <x v="5"/>
    <n v="0"/>
    <x v="1"/>
  </r>
  <r>
    <s v="14 Sogn og Fjordane"/>
    <x v="12"/>
    <s v="1426"/>
    <s v="1426 Luster"/>
    <x v="243"/>
    <x v="6"/>
    <n v="2"/>
    <x v="1"/>
  </r>
  <r>
    <s v="14 Sogn og Fjordane"/>
    <x v="12"/>
    <s v="1426"/>
    <s v="1426 Luster"/>
    <x v="243"/>
    <x v="7"/>
    <n v="0"/>
    <x v="1"/>
  </r>
  <r>
    <s v="14 Sogn og Fjordane"/>
    <x v="12"/>
    <s v="1426"/>
    <s v="1426 Luster"/>
    <x v="243"/>
    <x v="8"/>
    <n v="0"/>
    <x v="1"/>
  </r>
  <r>
    <s v="14 Sogn og Fjordane"/>
    <x v="12"/>
    <s v="1426"/>
    <s v="1426 Luster"/>
    <x v="243"/>
    <x v="9"/>
    <n v="0"/>
    <x v="1"/>
  </r>
  <r>
    <s v="14 Sogn og Fjordane"/>
    <x v="12"/>
    <s v="1426"/>
    <s v="1426 Luster"/>
    <x v="243"/>
    <x v="10"/>
    <n v="1"/>
    <x v="1"/>
  </r>
  <r>
    <s v="14 Sogn og Fjordane"/>
    <x v="12"/>
    <s v="1426"/>
    <s v="1426 Luster"/>
    <x v="243"/>
    <x v="11"/>
    <n v="2"/>
    <x v="1"/>
  </r>
  <r>
    <s v="14 Sogn og Fjordane"/>
    <x v="12"/>
    <s v="1426"/>
    <s v="1426 Luster"/>
    <x v="243"/>
    <x v="12"/>
    <n v="3"/>
    <x v="1"/>
  </r>
  <r>
    <s v="14 Sogn og Fjordane"/>
    <x v="12"/>
    <s v="1428"/>
    <s v="1428 Askvoll"/>
    <x v="244"/>
    <x v="0"/>
    <n v="1"/>
    <x v="1"/>
  </r>
  <r>
    <s v="14 Sogn og Fjordane"/>
    <x v="12"/>
    <s v="1428"/>
    <s v="1428 Askvoll"/>
    <x v="244"/>
    <x v="1"/>
    <n v="1"/>
    <x v="1"/>
  </r>
  <r>
    <s v="14 Sogn og Fjordane"/>
    <x v="12"/>
    <s v="1428"/>
    <s v="1428 Askvoll"/>
    <x v="244"/>
    <x v="2"/>
    <n v="1"/>
    <x v="1"/>
  </r>
  <r>
    <s v="14 Sogn og Fjordane"/>
    <x v="12"/>
    <s v="1428"/>
    <s v="1428 Askvoll"/>
    <x v="244"/>
    <x v="3"/>
    <n v="1"/>
    <x v="1"/>
  </r>
  <r>
    <s v="14 Sogn og Fjordane"/>
    <x v="12"/>
    <s v="1428"/>
    <s v="1428 Askvoll"/>
    <x v="244"/>
    <x v="4"/>
    <n v="1"/>
    <x v="1"/>
  </r>
  <r>
    <s v="14 Sogn og Fjordane"/>
    <x v="12"/>
    <s v="1428"/>
    <s v="1428 Askvoll"/>
    <x v="244"/>
    <x v="5"/>
    <n v="1"/>
    <x v="1"/>
  </r>
  <r>
    <s v="14 Sogn og Fjordane"/>
    <x v="12"/>
    <s v="1428"/>
    <s v="1428 Askvoll"/>
    <x v="244"/>
    <x v="6"/>
    <n v="0"/>
    <x v="1"/>
  </r>
  <r>
    <s v="14 Sogn og Fjordane"/>
    <x v="12"/>
    <s v="1428"/>
    <s v="1428 Askvoll"/>
    <x v="244"/>
    <x v="7"/>
    <n v="0"/>
    <x v="1"/>
  </r>
  <r>
    <s v="14 Sogn og Fjordane"/>
    <x v="12"/>
    <s v="1428"/>
    <s v="1428 Askvoll"/>
    <x v="244"/>
    <x v="8"/>
    <n v="3"/>
    <x v="1"/>
  </r>
  <r>
    <s v="14 Sogn og Fjordane"/>
    <x v="12"/>
    <s v="1428"/>
    <s v="1428 Askvoll"/>
    <x v="244"/>
    <x v="9"/>
    <n v="6"/>
    <x v="1"/>
  </r>
  <r>
    <s v="14 Sogn og Fjordane"/>
    <x v="12"/>
    <s v="1428"/>
    <s v="1428 Askvoll"/>
    <x v="244"/>
    <x v="10"/>
    <n v="3"/>
    <x v="1"/>
  </r>
  <r>
    <s v="14 Sogn og Fjordane"/>
    <x v="12"/>
    <s v="1428"/>
    <s v="1428 Askvoll"/>
    <x v="244"/>
    <x v="11"/>
    <n v="4"/>
    <x v="1"/>
  </r>
  <r>
    <s v="14 Sogn og Fjordane"/>
    <x v="12"/>
    <s v="1428"/>
    <s v="1428 Askvoll"/>
    <x v="244"/>
    <x v="12"/>
    <n v="4"/>
    <x v="1"/>
  </r>
  <r>
    <s v="14 Sogn og Fjordane"/>
    <x v="12"/>
    <s v="1429"/>
    <s v="1429 Fjaler"/>
    <x v="245"/>
    <x v="0"/>
    <n v="2"/>
    <x v="1"/>
  </r>
  <r>
    <s v="14 Sogn og Fjordane"/>
    <x v="12"/>
    <s v="1429"/>
    <s v="1429 Fjaler"/>
    <x v="245"/>
    <x v="1"/>
    <n v="0"/>
    <x v="1"/>
  </r>
  <r>
    <s v="14 Sogn og Fjordane"/>
    <x v="12"/>
    <s v="1429"/>
    <s v="1429 Fjaler"/>
    <x v="245"/>
    <x v="2"/>
    <n v="1"/>
    <x v="1"/>
  </r>
  <r>
    <s v="14 Sogn og Fjordane"/>
    <x v="12"/>
    <s v="1429"/>
    <s v="1429 Fjaler"/>
    <x v="245"/>
    <x v="3"/>
    <n v="1"/>
    <x v="1"/>
  </r>
  <r>
    <s v="14 Sogn og Fjordane"/>
    <x v="12"/>
    <s v="1429"/>
    <s v="1429 Fjaler"/>
    <x v="245"/>
    <x v="4"/>
    <n v="1"/>
    <x v="1"/>
  </r>
  <r>
    <s v="14 Sogn og Fjordane"/>
    <x v="12"/>
    <s v="1429"/>
    <s v="1429 Fjaler"/>
    <x v="245"/>
    <x v="5"/>
    <n v="1"/>
    <x v="1"/>
  </r>
  <r>
    <s v="14 Sogn og Fjordane"/>
    <x v="12"/>
    <s v="1429"/>
    <s v="1429 Fjaler"/>
    <x v="245"/>
    <x v="6"/>
    <n v="2"/>
    <x v="1"/>
  </r>
  <r>
    <s v="14 Sogn og Fjordane"/>
    <x v="12"/>
    <s v="1429"/>
    <s v="1429 Fjaler"/>
    <x v="245"/>
    <x v="7"/>
    <n v="1"/>
    <x v="1"/>
  </r>
  <r>
    <s v="14 Sogn og Fjordane"/>
    <x v="12"/>
    <s v="1429"/>
    <s v="1429 Fjaler"/>
    <x v="245"/>
    <x v="8"/>
    <n v="1"/>
    <x v="1"/>
  </r>
  <r>
    <s v="14 Sogn og Fjordane"/>
    <x v="12"/>
    <s v="1429"/>
    <s v="1429 Fjaler"/>
    <x v="245"/>
    <x v="9"/>
    <n v="4"/>
    <x v="1"/>
  </r>
  <r>
    <s v="14 Sogn og Fjordane"/>
    <x v="12"/>
    <s v="1429"/>
    <s v="1429 Fjaler"/>
    <x v="245"/>
    <x v="10"/>
    <n v="2"/>
    <x v="1"/>
  </r>
  <r>
    <s v="14 Sogn og Fjordane"/>
    <x v="12"/>
    <s v="1429"/>
    <s v="1429 Fjaler"/>
    <x v="245"/>
    <x v="11"/>
    <n v="1"/>
    <x v="1"/>
  </r>
  <r>
    <s v="14 Sogn og Fjordane"/>
    <x v="12"/>
    <s v="1429"/>
    <s v="1429 Fjaler"/>
    <x v="245"/>
    <x v="12"/>
    <n v="2"/>
    <x v="1"/>
  </r>
  <r>
    <s v="14 Sogn og Fjordane"/>
    <x v="12"/>
    <s v="1430"/>
    <s v="1430 Gaular"/>
    <x v="246"/>
    <x v="0"/>
    <n v="4"/>
    <x v="1"/>
  </r>
  <r>
    <s v="14 Sogn og Fjordane"/>
    <x v="12"/>
    <s v="1430"/>
    <s v="1430 Gaular"/>
    <x v="246"/>
    <x v="1"/>
    <n v="2"/>
    <x v="1"/>
  </r>
  <r>
    <s v="14 Sogn og Fjordane"/>
    <x v="12"/>
    <s v="1430"/>
    <s v="1430 Gaular"/>
    <x v="246"/>
    <x v="2"/>
    <n v="3"/>
    <x v="1"/>
  </r>
  <r>
    <s v="14 Sogn og Fjordane"/>
    <x v="12"/>
    <s v="1430"/>
    <s v="1430 Gaular"/>
    <x v="246"/>
    <x v="3"/>
    <n v="4"/>
    <x v="1"/>
  </r>
  <r>
    <s v="14 Sogn og Fjordane"/>
    <x v="12"/>
    <s v="1430"/>
    <s v="1430 Gaular"/>
    <x v="246"/>
    <x v="4"/>
    <n v="3"/>
    <x v="1"/>
  </r>
  <r>
    <s v="14 Sogn og Fjordane"/>
    <x v="12"/>
    <s v="1430"/>
    <s v="1430 Gaular"/>
    <x v="246"/>
    <x v="5"/>
    <n v="5"/>
    <x v="1"/>
  </r>
  <r>
    <s v="14 Sogn og Fjordane"/>
    <x v="12"/>
    <s v="1430"/>
    <s v="1430 Gaular"/>
    <x v="246"/>
    <x v="6"/>
    <n v="7"/>
    <x v="1"/>
  </r>
  <r>
    <s v="14 Sogn og Fjordane"/>
    <x v="12"/>
    <s v="1430"/>
    <s v="1430 Gaular"/>
    <x v="246"/>
    <x v="7"/>
    <n v="5"/>
    <x v="1"/>
  </r>
  <r>
    <s v="14 Sogn og Fjordane"/>
    <x v="12"/>
    <s v="1430"/>
    <s v="1430 Gaular"/>
    <x v="246"/>
    <x v="8"/>
    <n v="7"/>
    <x v="1"/>
  </r>
  <r>
    <s v="14 Sogn og Fjordane"/>
    <x v="12"/>
    <s v="1430"/>
    <s v="1430 Gaular"/>
    <x v="246"/>
    <x v="9"/>
    <n v="6"/>
    <x v="1"/>
  </r>
  <r>
    <s v="14 Sogn og Fjordane"/>
    <x v="12"/>
    <s v="1430"/>
    <s v="1430 Gaular"/>
    <x v="246"/>
    <x v="10"/>
    <n v="3"/>
    <x v="1"/>
  </r>
  <r>
    <s v="14 Sogn og Fjordane"/>
    <x v="12"/>
    <s v="1430"/>
    <s v="1430 Gaular"/>
    <x v="246"/>
    <x v="11"/>
    <n v="1"/>
    <x v="1"/>
  </r>
  <r>
    <s v="14 Sogn og Fjordane"/>
    <x v="12"/>
    <s v="1430"/>
    <s v="1430 Gaular"/>
    <x v="246"/>
    <x v="12"/>
    <n v="3"/>
    <x v="1"/>
  </r>
  <r>
    <s v="14 Sogn og Fjordane"/>
    <x v="12"/>
    <s v="1431"/>
    <s v="1431 Jølster"/>
    <x v="247"/>
    <x v="0"/>
    <n v="1"/>
    <x v="1"/>
  </r>
  <r>
    <s v="14 Sogn og Fjordane"/>
    <x v="12"/>
    <s v="1431"/>
    <s v="1431 Jølster"/>
    <x v="247"/>
    <x v="1"/>
    <n v="4"/>
    <x v="1"/>
  </r>
  <r>
    <s v="14 Sogn og Fjordane"/>
    <x v="12"/>
    <s v="1431"/>
    <s v="1431 Jølster"/>
    <x v="247"/>
    <x v="2"/>
    <n v="4"/>
    <x v="1"/>
  </r>
  <r>
    <s v="14 Sogn og Fjordane"/>
    <x v="12"/>
    <s v="1431"/>
    <s v="1431 Jølster"/>
    <x v="247"/>
    <x v="3"/>
    <n v="6"/>
    <x v="1"/>
  </r>
  <r>
    <s v="14 Sogn og Fjordane"/>
    <x v="12"/>
    <s v="1431"/>
    <s v="1431 Jølster"/>
    <x v="247"/>
    <x v="4"/>
    <n v="6"/>
    <x v="1"/>
  </r>
  <r>
    <s v="14 Sogn og Fjordane"/>
    <x v="12"/>
    <s v="1431"/>
    <s v="1431 Jølster"/>
    <x v="247"/>
    <x v="5"/>
    <n v="7"/>
    <x v="1"/>
  </r>
  <r>
    <s v="14 Sogn og Fjordane"/>
    <x v="12"/>
    <s v="1431"/>
    <s v="1431 Jølster"/>
    <x v="247"/>
    <x v="6"/>
    <n v="9"/>
    <x v="1"/>
  </r>
  <r>
    <s v="14 Sogn og Fjordane"/>
    <x v="12"/>
    <s v="1431"/>
    <s v="1431 Jølster"/>
    <x v="247"/>
    <x v="7"/>
    <n v="5"/>
    <x v="1"/>
  </r>
  <r>
    <s v="14 Sogn og Fjordane"/>
    <x v="12"/>
    <s v="1431"/>
    <s v="1431 Jølster"/>
    <x v="247"/>
    <x v="8"/>
    <n v="7"/>
    <x v="1"/>
  </r>
  <r>
    <s v="14 Sogn og Fjordane"/>
    <x v="12"/>
    <s v="1431"/>
    <s v="1431 Jølster"/>
    <x v="247"/>
    <x v="9"/>
    <n v="5"/>
    <x v="1"/>
  </r>
  <r>
    <s v="14 Sogn og Fjordane"/>
    <x v="12"/>
    <s v="1431"/>
    <s v="1431 Jølster"/>
    <x v="247"/>
    <x v="10"/>
    <n v="4"/>
    <x v="1"/>
  </r>
  <r>
    <s v="14 Sogn og Fjordane"/>
    <x v="12"/>
    <s v="1431"/>
    <s v="1431 Jølster"/>
    <x v="247"/>
    <x v="11"/>
    <n v="3"/>
    <x v="1"/>
  </r>
  <r>
    <s v="14 Sogn og Fjordane"/>
    <x v="12"/>
    <s v="1431"/>
    <s v="1431 Jølster"/>
    <x v="247"/>
    <x v="12"/>
    <n v="4"/>
    <x v="1"/>
  </r>
  <r>
    <s v="14 Sogn og Fjordane"/>
    <x v="12"/>
    <s v="1432"/>
    <s v="1432 Førde"/>
    <x v="248"/>
    <x v="0"/>
    <n v="17"/>
    <x v="1"/>
  </r>
  <r>
    <s v="14 Sogn og Fjordane"/>
    <x v="12"/>
    <s v="1432"/>
    <s v="1432 Førde"/>
    <x v="248"/>
    <x v="1"/>
    <n v="13"/>
    <x v="1"/>
  </r>
  <r>
    <s v="14 Sogn og Fjordane"/>
    <x v="12"/>
    <s v="1432"/>
    <s v="1432 Førde"/>
    <x v="248"/>
    <x v="2"/>
    <n v="11"/>
    <x v="1"/>
  </r>
  <r>
    <s v="14 Sogn og Fjordane"/>
    <x v="12"/>
    <s v="1432"/>
    <s v="1432 Førde"/>
    <x v="248"/>
    <x v="3"/>
    <n v="13"/>
    <x v="1"/>
  </r>
  <r>
    <s v="14 Sogn og Fjordane"/>
    <x v="12"/>
    <s v="1432"/>
    <s v="1432 Førde"/>
    <x v="248"/>
    <x v="4"/>
    <n v="13"/>
    <x v="1"/>
  </r>
  <r>
    <s v="14 Sogn og Fjordane"/>
    <x v="12"/>
    <s v="1432"/>
    <s v="1432 Førde"/>
    <x v="248"/>
    <x v="5"/>
    <n v="13"/>
    <x v="1"/>
  </r>
  <r>
    <s v="14 Sogn og Fjordane"/>
    <x v="12"/>
    <s v="1432"/>
    <s v="1432 Førde"/>
    <x v="248"/>
    <x v="6"/>
    <n v="14"/>
    <x v="1"/>
  </r>
  <r>
    <s v="14 Sogn og Fjordane"/>
    <x v="12"/>
    <s v="1432"/>
    <s v="1432 Førde"/>
    <x v="248"/>
    <x v="7"/>
    <n v="13"/>
    <x v="1"/>
  </r>
  <r>
    <s v="14 Sogn og Fjordane"/>
    <x v="12"/>
    <s v="1432"/>
    <s v="1432 Førde"/>
    <x v="248"/>
    <x v="8"/>
    <n v="13"/>
    <x v="1"/>
  </r>
  <r>
    <s v="14 Sogn og Fjordane"/>
    <x v="12"/>
    <s v="1432"/>
    <s v="1432 Førde"/>
    <x v="248"/>
    <x v="9"/>
    <n v="16"/>
    <x v="1"/>
  </r>
  <r>
    <s v="14 Sogn og Fjordane"/>
    <x v="12"/>
    <s v="1432"/>
    <s v="1432 Førde"/>
    <x v="248"/>
    <x v="10"/>
    <n v="18"/>
    <x v="1"/>
  </r>
  <r>
    <s v="14 Sogn og Fjordane"/>
    <x v="12"/>
    <s v="1432"/>
    <s v="1432 Førde"/>
    <x v="248"/>
    <x v="11"/>
    <n v="14"/>
    <x v="1"/>
  </r>
  <r>
    <s v="14 Sogn og Fjordane"/>
    <x v="12"/>
    <s v="1432"/>
    <s v="1432 Førde"/>
    <x v="248"/>
    <x v="12"/>
    <n v="17"/>
    <x v="1"/>
  </r>
  <r>
    <s v="14 Sogn og Fjordane"/>
    <x v="12"/>
    <s v="1433"/>
    <s v="1433 Naustdal"/>
    <x v="249"/>
    <x v="0"/>
    <n v="1"/>
    <x v="1"/>
  </r>
  <r>
    <s v="14 Sogn og Fjordane"/>
    <x v="12"/>
    <s v="1433"/>
    <s v="1433 Naustdal"/>
    <x v="249"/>
    <x v="1"/>
    <n v="1"/>
    <x v="1"/>
  </r>
  <r>
    <s v="14 Sogn og Fjordane"/>
    <x v="12"/>
    <s v="1433"/>
    <s v="1433 Naustdal"/>
    <x v="249"/>
    <x v="2"/>
    <n v="1"/>
    <x v="1"/>
  </r>
  <r>
    <s v="14 Sogn og Fjordane"/>
    <x v="12"/>
    <s v="1433"/>
    <s v="1433 Naustdal"/>
    <x v="249"/>
    <x v="3"/>
    <n v="1"/>
    <x v="1"/>
  </r>
  <r>
    <s v="14 Sogn og Fjordane"/>
    <x v="12"/>
    <s v="1433"/>
    <s v="1433 Naustdal"/>
    <x v="249"/>
    <x v="4"/>
    <n v="2"/>
    <x v="1"/>
  </r>
  <r>
    <s v="14 Sogn og Fjordane"/>
    <x v="12"/>
    <s v="1433"/>
    <s v="1433 Naustdal"/>
    <x v="249"/>
    <x v="5"/>
    <n v="3"/>
    <x v="1"/>
  </r>
  <r>
    <s v="14 Sogn og Fjordane"/>
    <x v="12"/>
    <s v="1433"/>
    <s v="1433 Naustdal"/>
    <x v="249"/>
    <x v="6"/>
    <n v="5"/>
    <x v="1"/>
  </r>
  <r>
    <s v="14 Sogn og Fjordane"/>
    <x v="12"/>
    <s v="1433"/>
    <s v="1433 Naustdal"/>
    <x v="249"/>
    <x v="7"/>
    <n v="3"/>
    <x v="1"/>
  </r>
  <r>
    <s v="14 Sogn og Fjordane"/>
    <x v="12"/>
    <s v="1433"/>
    <s v="1433 Naustdal"/>
    <x v="249"/>
    <x v="8"/>
    <n v="4"/>
    <x v="1"/>
  </r>
  <r>
    <s v="14 Sogn og Fjordane"/>
    <x v="12"/>
    <s v="1433"/>
    <s v="1433 Naustdal"/>
    <x v="249"/>
    <x v="9"/>
    <n v="4"/>
    <x v="1"/>
  </r>
  <r>
    <s v="14 Sogn og Fjordane"/>
    <x v="12"/>
    <s v="1433"/>
    <s v="1433 Naustdal"/>
    <x v="249"/>
    <x v="10"/>
    <n v="2"/>
    <x v="1"/>
  </r>
  <r>
    <s v="14 Sogn og Fjordane"/>
    <x v="12"/>
    <s v="1433"/>
    <s v="1433 Naustdal"/>
    <x v="249"/>
    <x v="11"/>
    <n v="2"/>
    <x v="1"/>
  </r>
  <r>
    <s v="14 Sogn og Fjordane"/>
    <x v="12"/>
    <s v="1433"/>
    <s v="1433 Naustdal"/>
    <x v="249"/>
    <x v="12"/>
    <n v="2"/>
    <x v="1"/>
  </r>
  <r>
    <s v="14 Sogn og Fjordane"/>
    <x v="12"/>
    <s v="1438"/>
    <s v="1438 Bremanger"/>
    <x v="250"/>
    <x v="0"/>
    <n v="1"/>
    <x v="1"/>
  </r>
  <r>
    <s v="14 Sogn og Fjordane"/>
    <x v="12"/>
    <s v="1438"/>
    <s v="1438 Bremanger"/>
    <x v="250"/>
    <x v="1"/>
    <n v="1"/>
    <x v="1"/>
  </r>
  <r>
    <s v="14 Sogn og Fjordane"/>
    <x v="12"/>
    <s v="1438"/>
    <s v="1438 Bremanger"/>
    <x v="250"/>
    <x v="2"/>
    <n v="2"/>
    <x v="1"/>
  </r>
  <r>
    <s v="14 Sogn og Fjordane"/>
    <x v="12"/>
    <s v="1438"/>
    <s v="1438 Bremanger"/>
    <x v="250"/>
    <x v="3"/>
    <n v="1"/>
    <x v="1"/>
  </r>
  <r>
    <s v="14 Sogn og Fjordane"/>
    <x v="12"/>
    <s v="1438"/>
    <s v="1438 Bremanger"/>
    <x v="250"/>
    <x v="4"/>
    <n v="3"/>
    <x v="1"/>
  </r>
  <r>
    <s v="14 Sogn og Fjordane"/>
    <x v="12"/>
    <s v="1438"/>
    <s v="1438 Bremanger"/>
    <x v="250"/>
    <x v="5"/>
    <n v="5"/>
    <x v="1"/>
  </r>
  <r>
    <s v="14 Sogn og Fjordane"/>
    <x v="12"/>
    <s v="1438"/>
    <s v="1438 Bremanger"/>
    <x v="250"/>
    <x v="6"/>
    <n v="4"/>
    <x v="1"/>
  </r>
  <r>
    <s v="14 Sogn og Fjordane"/>
    <x v="12"/>
    <s v="1438"/>
    <s v="1438 Bremanger"/>
    <x v="250"/>
    <x v="7"/>
    <n v="4"/>
    <x v="1"/>
  </r>
  <r>
    <s v="14 Sogn og Fjordane"/>
    <x v="12"/>
    <s v="1438"/>
    <s v="1438 Bremanger"/>
    <x v="250"/>
    <x v="8"/>
    <n v="6"/>
    <x v="1"/>
  </r>
  <r>
    <s v="14 Sogn og Fjordane"/>
    <x v="12"/>
    <s v="1438"/>
    <s v="1438 Bremanger"/>
    <x v="250"/>
    <x v="9"/>
    <n v="5"/>
    <x v="1"/>
  </r>
  <r>
    <s v="14 Sogn og Fjordane"/>
    <x v="12"/>
    <s v="1438"/>
    <s v="1438 Bremanger"/>
    <x v="250"/>
    <x v="10"/>
    <n v="9"/>
    <x v="1"/>
  </r>
  <r>
    <s v="14 Sogn og Fjordane"/>
    <x v="12"/>
    <s v="1438"/>
    <s v="1438 Bremanger"/>
    <x v="250"/>
    <x v="11"/>
    <n v="6"/>
    <x v="1"/>
  </r>
  <r>
    <s v="14 Sogn og Fjordane"/>
    <x v="12"/>
    <s v="1438"/>
    <s v="1438 Bremanger"/>
    <x v="250"/>
    <x v="12"/>
    <n v="13"/>
    <x v="1"/>
  </r>
  <r>
    <s v="14 Sogn og Fjordane"/>
    <x v="12"/>
    <s v="1439"/>
    <s v="1439 Vågsøy"/>
    <x v="251"/>
    <x v="0"/>
    <n v="0"/>
    <x v="1"/>
  </r>
  <r>
    <s v="14 Sogn og Fjordane"/>
    <x v="12"/>
    <s v="1439"/>
    <s v="1439 Vågsøy"/>
    <x v="251"/>
    <x v="1"/>
    <n v="0"/>
    <x v="1"/>
  </r>
  <r>
    <s v="14 Sogn og Fjordane"/>
    <x v="12"/>
    <s v="1439"/>
    <s v="1439 Vågsøy"/>
    <x v="251"/>
    <x v="2"/>
    <n v="2"/>
    <x v="1"/>
  </r>
  <r>
    <s v="14 Sogn og Fjordane"/>
    <x v="12"/>
    <s v="1439"/>
    <s v="1439 Vågsøy"/>
    <x v="251"/>
    <x v="3"/>
    <n v="2"/>
    <x v="1"/>
  </r>
  <r>
    <s v="14 Sogn og Fjordane"/>
    <x v="12"/>
    <s v="1439"/>
    <s v="1439 Vågsøy"/>
    <x v="251"/>
    <x v="4"/>
    <n v="2"/>
    <x v="1"/>
  </r>
  <r>
    <s v="14 Sogn og Fjordane"/>
    <x v="12"/>
    <s v="1439"/>
    <s v="1439 Vågsøy"/>
    <x v="251"/>
    <x v="5"/>
    <n v="3"/>
    <x v="1"/>
  </r>
  <r>
    <s v="14 Sogn og Fjordane"/>
    <x v="12"/>
    <s v="1439"/>
    <s v="1439 Vågsøy"/>
    <x v="251"/>
    <x v="6"/>
    <n v="4"/>
    <x v="1"/>
  </r>
  <r>
    <s v="14 Sogn og Fjordane"/>
    <x v="12"/>
    <s v="1439"/>
    <s v="1439 Vågsøy"/>
    <x v="251"/>
    <x v="7"/>
    <n v="4"/>
    <x v="1"/>
  </r>
  <r>
    <s v="14 Sogn og Fjordane"/>
    <x v="12"/>
    <s v="1439"/>
    <s v="1439 Vågsøy"/>
    <x v="251"/>
    <x v="8"/>
    <n v="3"/>
    <x v="1"/>
  </r>
  <r>
    <s v="14 Sogn og Fjordane"/>
    <x v="12"/>
    <s v="1439"/>
    <s v="1439 Vågsøy"/>
    <x v="251"/>
    <x v="9"/>
    <n v="2"/>
    <x v="1"/>
  </r>
  <r>
    <s v="14 Sogn og Fjordane"/>
    <x v="12"/>
    <s v="1439"/>
    <s v="1439 Vågsøy"/>
    <x v="251"/>
    <x v="10"/>
    <n v="2"/>
    <x v="1"/>
  </r>
  <r>
    <s v="14 Sogn og Fjordane"/>
    <x v="12"/>
    <s v="1439"/>
    <s v="1439 Vågsøy"/>
    <x v="251"/>
    <x v="11"/>
    <n v="3"/>
    <x v="1"/>
  </r>
  <r>
    <s v="14 Sogn og Fjordane"/>
    <x v="12"/>
    <s v="1439"/>
    <s v="1439 Vågsøy"/>
    <x v="251"/>
    <x v="12"/>
    <n v="2"/>
    <x v="1"/>
  </r>
  <r>
    <s v="14 Sogn og Fjordane"/>
    <x v="12"/>
    <s v="1441"/>
    <s v="1441 Selje"/>
    <x v="252"/>
    <x v="0"/>
    <n v="0"/>
    <x v="1"/>
  </r>
  <r>
    <s v="14 Sogn og Fjordane"/>
    <x v="12"/>
    <s v="1441"/>
    <s v="1441 Selje"/>
    <x v="252"/>
    <x v="1"/>
    <n v="0"/>
    <x v="1"/>
  </r>
  <r>
    <s v="14 Sogn og Fjordane"/>
    <x v="12"/>
    <s v="1441"/>
    <s v="1441 Selje"/>
    <x v="252"/>
    <x v="2"/>
    <n v="0"/>
    <x v="1"/>
  </r>
  <r>
    <s v="14 Sogn og Fjordane"/>
    <x v="12"/>
    <s v="1441"/>
    <s v="1441 Selje"/>
    <x v="252"/>
    <x v="3"/>
    <n v="0"/>
    <x v="1"/>
  </r>
  <r>
    <s v="14 Sogn og Fjordane"/>
    <x v="12"/>
    <s v="1441"/>
    <s v="1441 Selje"/>
    <x v="252"/>
    <x v="4"/>
    <n v="0"/>
    <x v="1"/>
  </r>
  <r>
    <s v="14 Sogn og Fjordane"/>
    <x v="12"/>
    <s v="1441"/>
    <s v="1441 Selje"/>
    <x v="252"/>
    <x v="5"/>
    <n v="0"/>
    <x v="1"/>
  </r>
  <r>
    <s v="14 Sogn og Fjordane"/>
    <x v="12"/>
    <s v="1441"/>
    <s v="1441 Selje"/>
    <x v="252"/>
    <x v="6"/>
    <n v="0"/>
    <x v="1"/>
  </r>
  <r>
    <s v="14 Sogn og Fjordane"/>
    <x v="12"/>
    <s v="1441"/>
    <s v="1441 Selje"/>
    <x v="252"/>
    <x v="7"/>
    <n v="0"/>
    <x v="1"/>
  </r>
  <r>
    <s v="14 Sogn og Fjordane"/>
    <x v="12"/>
    <s v="1441"/>
    <s v="1441 Selje"/>
    <x v="252"/>
    <x v="8"/>
    <n v="0"/>
    <x v="1"/>
  </r>
  <r>
    <s v="14 Sogn og Fjordane"/>
    <x v="12"/>
    <s v="1441"/>
    <s v="1441 Selje"/>
    <x v="252"/>
    <x v="9"/>
    <n v="0"/>
    <x v="1"/>
  </r>
  <r>
    <s v="14 Sogn og Fjordane"/>
    <x v="12"/>
    <s v="1441"/>
    <s v="1441 Selje"/>
    <x v="252"/>
    <x v="10"/>
    <n v="0"/>
    <x v="1"/>
  </r>
  <r>
    <s v="14 Sogn og Fjordane"/>
    <x v="12"/>
    <s v="1441"/>
    <s v="1441 Selje"/>
    <x v="252"/>
    <x v="11"/>
    <n v="0"/>
    <x v="1"/>
  </r>
  <r>
    <s v="14 Sogn og Fjordane"/>
    <x v="12"/>
    <s v="1441"/>
    <s v="1441 Selje"/>
    <x v="252"/>
    <x v="12"/>
    <n v="1"/>
    <x v="1"/>
  </r>
  <r>
    <s v="14 Sogn og Fjordane"/>
    <x v="12"/>
    <s v="1443"/>
    <s v="1443 Eid"/>
    <x v="253"/>
    <x v="0"/>
    <n v="2"/>
    <x v="1"/>
  </r>
  <r>
    <s v="14 Sogn og Fjordane"/>
    <x v="12"/>
    <s v="1443"/>
    <s v="1443 Eid"/>
    <x v="253"/>
    <x v="1"/>
    <n v="2"/>
    <x v="1"/>
  </r>
  <r>
    <s v="14 Sogn og Fjordane"/>
    <x v="12"/>
    <s v="1443"/>
    <s v="1443 Eid"/>
    <x v="253"/>
    <x v="2"/>
    <n v="1"/>
    <x v="1"/>
  </r>
  <r>
    <s v="14 Sogn og Fjordane"/>
    <x v="12"/>
    <s v="1443"/>
    <s v="1443 Eid"/>
    <x v="253"/>
    <x v="3"/>
    <n v="1"/>
    <x v="1"/>
  </r>
  <r>
    <s v="14 Sogn og Fjordane"/>
    <x v="12"/>
    <s v="1443"/>
    <s v="1443 Eid"/>
    <x v="253"/>
    <x v="4"/>
    <n v="1"/>
    <x v="1"/>
  </r>
  <r>
    <s v="14 Sogn og Fjordane"/>
    <x v="12"/>
    <s v="1443"/>
    <s v="1443 Eid"/>
    <x v="253"/>
    <x v="5"/>
    <n v="2"/>
    <x v="1"/>
  </r>
  <r>
    <s v="14 Sogn og Fjordane"/>
    <x v="12"/>
    <s v="1443"/>
    <s v="1443 Eid"/>
    <x v="253"/>
    <x v="6"/>
    <n v="4"/>
    <x v="1"/>
  </r>
  <r>
    <s v="14 Sogn og Fjordane"/>
    <x v="12"/>
    <s v="1443"/>
    <s v="1443 Eid"/>
    <x v="253"/>
    <x v="7"/>
    <n v="9"/>
    <x v="1"/>
  </r>
  <r>
    <s v="14 Sogn og Fjordane"/>
    <x v="12"/>
    <s v="1443"/>
    <s v="1443 Eid"/>
    <x v="253"/>
    <x v="8"/>
    <n v="15"/>
    <x v="1"/>
  </r>
  <r>
    <s v="14 Sogn og Fjordane"/>
    <x v="12"/>
    <s v="1443"/>
    <s v="1443 Eid"/>
    <x v="253"/>
    <x v="9"/>
    <n v="14"/>
    <x v="1"/>
  </r>
  <r>
    <s v="14 Sogn og Fjordane"/>
    <x v="12"/>
    <s v="1443"/>
    <s v="1443 Eid"/>
    <x v="253"/>
    <x v="10"/>
    <n v="15"/>
    <x v="1"/>
  </r>
  <r>
    <s v="14 Sogn og Fjordane"/>
    <x v="12"/>
    <s v="1443"/>
    <s v="1443 Eid"/>
    <x v="253"/>
    <x v="11"/>
    <n v="14"/>
    <x v="1"/>
  </r>
  <r>
    <s v="14 Sogn og Fjordane"/>
    <x v="12"/>
    <s v="1443"/>
    <s v="1443 Eid"/>
    <x v="253"/>
    <x v="12"/>
    <n v="16"/>
    <x v="1"/>
  </r>
  <r>
    <s v="14 Sogn og Fjordane"/>
    <x v="12"/>
    <s v="1444"/>
    <s v="1444 Hornindal"/>
    <x v="254"/>
    <x v="0"/>
    <n v="0"/>
    <x v="1"/>
  </r>
  <r>
    <s v="14 Sogn og Fjordane"/>
    <x v="12"/>
    <s v="1444"/>
    <s v="1444 Hornindal"/>
    <x v="254"/>
    <x v="1"/>
    <n v="1"/>
    <x v="1"/>
  </r>
  <r>
    <s v="14 Sogn og Fjordane"/>
    <x v="12"/>
    <s v="1444"/>
    <s v="1444 Hornindal"/>
    <x v="254"/>
    <x v="2"/>
    <n v="1"/>
    <x v="1"/>
  </r>
  <r>
    <s v="14 Sogn og Fjordane"/>
    <x v="12"/>
    <s v="1444"/>
    <s v="1444 Hornindal"/>
    <x v="254"/>
    <x v="3"/>
    <n v="0"/>
    <x v="1"/>
  </r>
  <r>
    <s v="14 Sogn og Fjordane"/>
    <x v="12"/>
    <s v="1444"/>
    <s v="1444 Hornindal"/>
    <x v="254"/>
    <x v="4"/>
    <n v="1"/>
    <x v="1"/>
  </r>
  <r>
    <s v="14 Sogn og Fjordane"/>
    <x v="12"/>
    <s v="1444"/>
    <s v="1444 Hornindal"/>
    <x v="254"/>
    <x v="5"/>
    <n v="0"/>
    <x v="1"/>
  </r>
  <r>
    <s v="14 Sogn og Fjordane"/>
    <x v="12"/>
    <s v="1444"/>
    <s v="1444 Hornindal"/>
    <x v="254"/>
    <x v="6"/>
    <n v="0"/>
    <x v="1"/>
  </r>
  <r>
    <s v="14 Sogn og Fjordane"/>
    <x v="12"/>
    <s v="1444"/>
    <s v="1444 Hornindal"/>
    <x v="254"/>
    <x v="7"/>
    <n v="0"/>
    <x v="1"/>
  </r>
  <r>
    <s v="14 Sogn og Fjordane"/>
    <x v="12"/>
    <s v="1444"/>
    <s v="1444 Hornindal"/>
    <x v="254"/>
    <x v="8"/>
    <n v="0"/>
    <x v="1"/>
  </r>
  <r>
    <s v="14 Sogn og Fjordane"/>
    <x v="12"/>
    <s v="1444"/>
    <s v="1444 Hornindal"/>
    <x v="254"/>
    <x v="9"/>
    <n v="0"/>
    <x v="1"/>
  </r>
  <r>
    <s v="14 Sogn og Fjordane"/>
    <x v="12"/>
    <s v="1444"/>
    <s v="1444 Hornindal"/>
    <x v="254"/>
    <x v="10"/>
    <n v="0"/>
    <x v="1"/>
  </r>
  <r>
    <s v="14 Sogn og Fjordane"/>
    <x v="12"/>
    <s v="1444"/>
    <s v="1444 Hornindal"/>
    <x v="254"/>
    <x v="11"/>
    <n v="0"/>
    <x v="1"/>
  </r>
  <r>
    <s v="14 Sogn og Fjordane"/>
    <x v="12"/>
    <s v="1444"/>
    <s v="1444 Hornindal"/>
    <x v="254"/>
    <x v="12"/>
    <n v="0"/>
    <x v="1"/>
  </r>
  <r>
    <s v="14 Sogn og Fjordane"/>
    <x v="12"/>
    <s v="1445"/>
    <s v="1445 Gloppen"/>
    <x v="255"/>
    <x v="0"/>
    <n v="2"/>
    <x v="1"/>
  </r>
  <r>
    <s v="14 Sogn og Fjordane"/>
    <x v="12"/>
    <s v="1445"/>
    <s v="1445 Gloppen"/>
    <x v="255"/>
    <x v="1"/>
    <n v="3"/>
    <x v="1"/>
  </r>
  <r>
    <s v="14 Sogn og Fjordane"/>
    <x v="12"/>
    <s v="1445"/>
    <s v="1445 Gloppen"/>
    <x v="255"/>
    <x v="2"/>
    <n v="2"/>
    <x v="1"/>
  </r>
  <r>
    <s v="14 Sogn og Fjordane"/>
    <x v="12"/>
    <s v="1445"/>
    <s v="1445 Gloppen"/>
    <x v="255"/>
    <x v="3"/>
    <n v="3"/>
    <x v="1"/>
  </r>
  <r>
    <s v="14 Sogn og Fjordane"/>
    <x v="12"/>
    <s v="1445"/>
    <s v="1445 Gloppen"/>
    <x v="255"/>
    <x v="4"/>
    <n v="5"/>
    <x v="1"/>
  </r>
  <r>
    <s v="14 Sogn og Fjordane"/>
    <x v="12"/>
    <s v="1445"/>
    <s v="1445 Gloppen"/>
    <x v="255"/>
    <x v="5"/>
    <n v="7"/>
    <x v="1"/>
  </r>
  <r>
    <s v="14 Sogn og Fjordane"/>
    <x v="12"/>
    <s v="1445"/>
    <s v="1445 Gloppen"/>
    <x v="255"/>
    <x v="6"/>
    <n v="8"/>
    <x v="1"/>
  </r>
  <r>
    <s v="14 Sogn og Fjordane"/>
    <x v="12"/>
    <s v="1445"/>
    <s v="1445 Gloppen"/>
    <x v="255"/>
    <x v="7"/>
    <n v="8"/>
    <x v="1"/>
  </r>
  <r>
    <s v="14 Sogn og Fjordane"/>
    <x v="12"/>
    <s v="1445"/>
    <s v="1445 Gloppen"/>
    <x v="255"/>
    <x v="8"/>
    <n v="9"/>
    <x v="1"/>
  </r>
  <r>
    <s v="14 Sogn og Fjordane"/>
    <x v="12"/>
    <s v="1445"/>
    <s v="1445 Gloppen"/>
    <x v="255"/>
    <x v="9"/>
    <n v="8"/>
    <x v="1"/>
  </r>
  <r>
    <s v="14 Sogn og Fjordane"/>
    <x v="12"/>
    <s v="1445"/>
    <s v="1445 Gloppen"/>
    <x v="255"/>
    <x v="10"/>
    <n v="9"/>
    <x v="1"/>
  </r>
  <r>
    <s v="14 Sogn og Fjordane"/>
    <x v="12"/>
    <s v="1445"/>
    <s v="1445 Gloppen"/>
    <x v="255"/>
    <x v="11"/>
    <n v="9"/>
    <x v="1"/>
  </r>
  <r>
    <s v="14 Sogn og Fjordane"/>
    <x v="12"/>
    <s v="1445"/>
    <s v="1445 Gloppen"/>
    <x v="255"/>
    <x v="12"/>
    <n v="8"/>
    <x v="1"/>
  </r>
  <r>
    <s v="14 Sogn og Fjordane"/>
    <x v="12"/>
    <s v="1449"/>
    <s v="1449 Stryn"/>
    <x v="256"/>
    <x v="0"/>
    <n v="5"/>
    <x v="1"/>
  </r>
  <r>
    <s v="14 Sogn og Fjordane"/>
    <x v="12"/>
    <s v="1449"/>
    <s v="1449 Stryn"/>
    <x v="256"/>
    <x v="1"/>
    <n v="2"/>
    <x v="1"/>
  </r>
  <r>
    <s v="14 Sogn og Fjordane"/>
    <x v="12"/>
    <s v="1449"/>
    <s v="1449 Stryn"/>
    <x v="256"/>
    <x v="2"/>
    <n v="1"/>
    <x v="1"/>
  </r>
  <r>
    <s v="14 Sogn og Fjordane"/>
    <x v="12"/>
    <s v="1449"/>
    <s v="1449 Stryn"/>
    <x v="256"/>
    <x v="3"/>
    <n v="4"/>
    <x v="1"/>
  </r>
  <r>
    <s v="14 Sogn og Fjordane"/>
    <x v="12"/>
    <s v="1449"/>
    <s v="1449 Stryn"/>
    <x v="256"/>
    <x v="4"/>
    <n v="4"/>
    <x v="1"/>
  </r>
  <r>
    <s v="14 Sogn og Fjordane"/>
    <x v="12"/>
    <s v="1449"/>
    <s v="1449 Stryn"/>
    <x v="256"/>
    <x v="5"/>
    <n v="4"/>
    <x v="1"/>
  </r>
  <r>
    <s v="14 Sogn og Fjordane"/>
    <x v="12"/>
    <s v="1449"/>
    <s v="1449 Stryn"/>
    <x v="256"/>
    <x v="6"/>
    <n v="4"/>
    <x v="1"/>
  </r>
  <r>
    <s v="14 Sogn og Fjordane"/>
    <x v="12"/>
    <s v="1449"/>
    <s v="1449 Stryn"/>
    <x v="256"/>
    <x v="7"/>
    <n v="5"/>
    <x v="1"/>
  </r>
  <r>
    <s v="14 Sogn og Fjordane"/>
    <x v="12"/>
    <s v="1449"/>
    <s v="1449 Stryn"/>
    <x v="256"/>
    <x v="8"/>
    <n v="5"/>
    <x v="1"/>
  </r>
  <r>
    <s v="14 Sogn og Fjordane"/>
    <x v="12"/>
    <s v="1449"/>
    <s v="1449 Stryn"/>
    <x v="256"/>
    <x v="9"/>
    <n v="5"/>
    <x v="1"/>
  </r>
  <r>
    <s v="14 Sogn og Fjordane"/>
    <x v="12"/>
    <s v="1449"/>
    <s v="1449 Stryn"/>
    <x v="256"/>
    <x v="10"/>
    <n v="8"/>
    <x v="1"/>
  </r>
  <r>
    <s v="14 Sogn og Fjordane"/>
    <x v="12"/>
    <s v="1449"/>
    <s v="1449 Stryn"/>
    <x v="256"/>
    <x v="11"/>
    <n v="7"/>
    <x v="1"/>
  </r>
  <r>
    <s v="14 Sogn og Fjordane"/>
    <x v="12"/>
    <s v="1449"/>
    <s v="1449 Stryn"/>
    <x v="256"/>
    <x v="12"/>
    <n v="8"/>
    <x v="1"/>
  </r>
  <r>
    <s v="15 Møre og Romsdal"/>
    <x v="13"/>
    <s v="1502"/>
    <s v="1502 Molde"/>
    <x v="257"/>
    <x v="0"/>
    <n v="8"/>
    <x v="1"/>
  </r>
  <r>
    <s v="15 Møre og Romsdal"/>
    <x v="13"/>
    <s v="1502"/>
    <s v="1502 Molde"/>
    <x v="257"/>
    <x v="1"/>
    <n v="2"/>
    <x v="1"/>
  </r>
  <r>
    <s v="15 Møre og Romsdal"/>
    <x v="13"/>
    <s v="1502"/>
    <s v="1502 Molde"/>
    <x v="257"/>
    <x v="2"/>
    <n v="3"/>
    <x v="1"/>
  </r>
  <r>
    <s v="15 Møre og Romsdal"/>
    <x v="13"/>
    <s v="1502"/>
    <s v="1502 Molde"/>
    <x v="257"/>
    <x v="3"/>
    <n v="3"/>
    <x v="1"/>
  </r>
  <r>
    <s v="15 Møre og Romsdal"/>
    <x v="13"/>
    <s v="1502"/>
    <s v="1502 Molde"/>
    <x v="257"/>
    <x v="4"/>
    <n v="0"/>
    <x v="1"/>
  </r>
  <r>
    <s v="15 Møre og Romsdal"/>
    <x v="13"/>
    <s v="1502"/>
    <s v="1502 Molde"/>
    <x v="257"/>
    <x v="5"/>
    <n v="1"/>
    <x v="1"/>
  </r>
  <r>
    <s v="15 Møre og Romsdal"/>
    <x v="13"/>
    <s v="1502"/>
    <s v="1502 Molde"/>
    <x v="257"/>
    <x v="6"/>
    <n v="8"/>
    <x v="1"/>
  </r>
  <r>
    <s v="15 Møre og Romsdal"/>
    <x v="13"/>
    <s v="1502"/>
    <s v="1502 Molde"/>
    <x v="257"/>
    <x v="7"/>
    <n v="2"/>
    <x v="1"/>
  </r>
  <r>
    <s v="15 Møre og Romsdal"/>
    <x v="13"/>
    <s v="1502"/>
    <s v="1502 Molde"/>
    <x v="257"/>
    <x v="8"/>
    <n v="3"/>
    <x v="1"/>
  </r>
  <r>
    <s v="15 Møre og Romsdal"/>
    <x v="13"/>
    <s v="1502"/>
    <s v="1502 Molde"/>
    <x v="257"/>
    <x v="9"/>
    <n v="5"/>
    <x v="1"/>
  </r>
  <r>
    <s v="15 Møre og Romsdal"/>
    <x v="13"/>
    <s v="1502"/>
    <s v="1502 Molde"/>
    <x v="257"/>
    <x v="10"/>
    <n v="2"/>
    <x v="1"/>
  </r>
  <r>
    <s v="15 Møre og Romsdal"/>
    <x v="13"/>
    <s v="1502"/>
    <s v="1502 Molde"/>
    <x v="257"/>
    <x v="11"/>
    <n v="2"/>
    <x v="1"/>
  </r>
  <r>
    <s v="15 Møre og Romsdal"/>
    <x v="13"/>
    <s v="1502"/>
    <s v="1502 Molde"/>
    <x v="257"/>
    <x v="12"/>
    <n v="7"/>
    <x v="1"/>
  </r>
  <r>
    <s v="15 Møre og Romsdal"/>
    <x v="13"/>
    <s v="1504"/>
    <s v="1504 Ålesund"/>
    <x v="258"/>
    <x v="0"/>
    <n v="1"/>
    <x v="1"/>
  </r>
  <r>
    <s v="15 Møre og Romsdal"/>
    <x v="13"/>
    <s v="1504"/>
    <s v="1504 Ålesund"/>
    <x v="258"/>
    <x v="1"/>
    <n v="0"/>
    <x v="1"/>
  </r>
  <r>
    <s v="15 Møre og Romsdal"/>
    <x v="13"/>
    <s v="1504"/>
    <s v="1504 Ålesund"/>
    <x v="258"/>
    <x v="2"/>
    <n v="0"/>
    <x v="1"/>
  </r>
  <r>
    <s v="15 Møre og Romsdal"/>
    <x v="13"/>
    <s v="1504"/>
    <s v="1504 Ålesund"/>
    <x v="258"/>
    <x v="3"/>
    <n v="0"/>
    <x v="1"/>
  </r>
  <r>
    <s v="15 Møre og Romsdal"/>
    <x v="13"/>
    <s v="1504"/>
    <s v="1504 Ålesund"/>
    <x v="258"/>
    <x v="4"/>
    <n v="0"/>
    <x v="1"/>
  </r>
  <r>
    <s v="15 Møre og Romsdal"/>
    <x v="13"/>
    <s v="1504"/>
    <s v="1504 Ålesund"/>
    <x v="258"/>
    <x v="5"/>
    <n v="0"/>
    <x v="1"/>
  </r>
  <r>
    <s v="15 Møre og Romsdal"/>
    <x v="13"/>
    <s v="1504"/>
    <s v="1504 Ålesund"/>
    <x v="258"/>
    <x v="6"/>
    <n v="1"/>
    <x v="1"/>
  </r>
  <r>
    <s v="15 Møre og Romsdal"/>
    <x v="13"/>
    <s v="1504"/>
    <s v="1504 Ålesund"/>
    <x v="258"/>
    <x v="7"/>
    <n v="1"/>
    <x v="1"/>
  </r>
  <r>
    <s v="15 Møre og Romsdal"/>
    <x v="13"/>
    <s v="1504"/>
    <s v="1504 Ålesund"/>
    <x v="258"/>
    <x v="8"/>
    <n v="0"/>
    <x v="1"/>
  </r>
  <r>
    <s v="15 Møre og Romsdal"/>
    <x v="13"/>
    <s v="1504"/>
    <s v="1504 Ålesund"/>
    <x v="258"/>
    <x v="9"/>
    <n v="0"/>
    <x v="1"/>
  </r>
  <r>
    <s v="15 Møre og Romsdal"/>
    <x v="13"/>
    <s v="1504"/>
    <s v="1504 Ålesund"/>
    <x v="258"/>
    <x v="10"/>
    <n v="4"/>
    <x v="1"/>
  </r>
  <r>
    <s v="15 Møre og Romsdal"/>
    <x v="13"/>
    <s v="1504"/>
    <s v="1504 Ålesund"/>
    <x v="258"/>
    <x v="11"/>
    <n v="2"/>
    <x v="1"/>
  </r>
  <r>
    <s v="15 Møre og Romsdal"/>
    <x v="13"/>
    <s v="1504"/>
    <s v="1504 Ålesund"/>
    <x v="258"/>
    <x v="12"/>
    <n v="5"/>
    <x v="1"/>
  </r>
  <r>
    <s v="15 Møre og Romsdal"/>
    <x v="13"/>
    <s v="1505"/>
    <s v="1505 Kristiansund"/>
    <x v="259"/>
    <x v="0"/>
    <n v="1"/>
    <x v="1"/>
  </r>
  <r>
    <s v="15 Møre og Romsdal"/>
    <x v="13"/>
    <s v="1505"/>
    <s v="1505 Kristiansund"/>
    <x v="259"/>
    <x v="1"/>
    <n v="2"/>
    <x v="1"/>
  </r>
  <r>
    <s v="15 Møre og Romsdal"/>
    <x v="13"/>
    <s v="1505"/>
    <s v="1505 Kristiansund"/>
    <x v="259"/>
    <x v="2"/>
    <n v="1"/>
    <x v="1"/>
  </r>
  <r>
    <s v="15 Møre og Romsdal"/>
    <x v="13"/>
    <s v="1505"/>
    <s v="1505 Kristiansund"/>
    <x v="259"/>
    <x v="3"/>
    <n v="2"/>
    <x v="1"/>
  </r>
  <r>
    <s v="15 Møre og Romsdal"/>
    <x v="13"/>
    <s v="1505"/>
    <s v="1505 Kristiansund"/>
    <x v="259"/>
    <x v="4"/>
    <n v="1"/>
    <x v="1"/>
  </r>
  <r>
    <s v="15 Møre og Romsdal"/>
    <x v="13"/>
    <s v="1505"/>
    <s v="1505 Kristiansund"/>
    <x v="259"/>
    <x v="5"/>
    <n v="3"/>
    <x v="1"/>
  </r>
  <r>
    <s v="15 Møre og Romsdal"/>
    <x v="13"/>
    <s v="1505"/>
    <s v="1505 Kristiansund"/>
    <x v="259"/>
    <x v="6"/>
    <n v="4"/>
    <x v="1"/>
  </r>
  <r>
    <s v="15 Møre og Romsdal"/>
    <x v="13"/>
    <s v="1505"/>
    <s v="1505 Kristiansund"/>
    <x v="259"/>
    <x v="7"/>
    <n v="3"/>
    <x v="1"/>
  </r>
  <r>
    <s v="15 Møre og Romsdal"/>
    <x v="13"/>
    <s v="1505"/>
    <s v="1505 Kristiansund"/>
    <x v="259"/>
    <x v="8"/>
    <n v="2"/>
    <x v="1"/>
  </r>
  <r>
    <s v="15 Møre og Romsdal"/>
    <x v="13"/>
    <s v="1505"/>
    <s v="1505 Kristiansund"/>
    <x v="259"/>
    <x v="9"/>
    <n v="0"/>
    <x v="1"/>
  </r>
  <r>
    <s v="15 Møre og Romsdal"/>
    <x v="13"/>
    <s v="1505"/>
    <s v="1505 Kristiansund"/>
    <x v="259"/>
    <x v="10"/>
    <n v="0"/>
    <x v="1"/>
  </r>
  <r>
    <s v="15 Møre og Romsdal"/>
    <x v="13"/>
    <s v="1505"/>
    <s v="1505 Kristiansund"/>
    <x v="259"/>
    <x v="11"/>
    <n v="0"/>
    <x v="1"/>
  </r>
  <r>
    <s v="15 Møre og Romsdal"/>
    <x v="13"/>
    <s v="1505"/>
    <s v="1505 Kristiansund"/>
    <x v="259"/>
    <x v="12"/>
    <n v="0"/>
    <x v="1"/>
  </r>
  <r>
    <s v="15 Møre og Romsdal"/>
    <x v="13"/>
    <s v="1511"/>
    <s v="1511 Vanylven"/>
    <x v="260"/>
    <x v="0"/>
    <n v="1"/>
    <x v="1"/>
  </r>
  <r>
    <s v="15 Møre og Romsdal"/>
    <x v="13"/>
    <s v="1511"/>
    <s v="1511 Vanylven"/>
    <x v="260"/>
    <x v="1"/>
    <n v="1"/>
    <x v="1"/>
  </r>
  <r>
    <s v="15 Møre og Romsdal"/>
    <x v="13"/>
    <s v="1511"/>
    <s v="1511 Vanylven"/>
    <x v="260"/>
    <x v="2"/>
    <n v="0"/>
    <x v="1"/>
  </r>
  <r>
    <s v="15 Møre og Romsdal"/>
    <x v="13"/>
    <s v="1511"/>
    <s v="1511 Vanylven"/>
    <x v="260"/>
    <x v="3"/>
    <n v="0"/>
    <x v="1"/>
  </r>
  <r>
    <s v="15 Møre og Romsdal"/>
    <x v="13"/>
    <s v="1511"/>
    <s v="1511 Vanylven"/>
    <x v="260"/>
    <x v="4"/>
    <n v="1"/>
    <x v="1"/>
  </r>
  <r>
    <s v="15 Møre og Romsdal"/>
    <x v="13"/>
    <s v="1511"/>
    <s v="1511 Vanylven"/>
    <x v="260"/>
    <x v="5"/>
    <n v="1"/>
    <x v="1"/>
  </r>
  <r>
    <s v="15 Møre og Romsdal"/>
    <x v="13"/>
    <s v="1511"/>
    <s v="1511 Vanylven"/>
    <x v="260"/>
    <x v="6"/>
    <n v="2"/>
    <x v="1"/>
  </r>
  <r>
    <s v="15 Møre og Romsdal"/>
    <x v="13"/>
    <s v="1511"/>
    <s v="1511 Vanylven"/>
    <x v="260"/>
    <x v="7"/>
    <n v="4"/>
    <x v="1"/>
  </r>
  <r>
    <s v="15 Møre og Romsdal"/>
    <x v="13"/>
    <s v="1511"/>
    <s v="1511 Vanylven"/>
    <x v="260"/>
    <x v="8"/>
    <n v="3"/>
    <x v="1"/>
  </r>
  <r>
    <s v="15 Møre og Romsdal"/>
    <x v="13"/>
    <s v="1511"/>
    <s v="1511 Vanylven"/>
    <x v="260"/>
    <x v="9"/>
    <n v="5"/>
    <x v="1"/>
  </r>
  <r>
    <s v="15 Møre og Romsdal"/>
    <x v="13"/>
    <s v="1511"/>
    <s v="1511 Vanylven"/>
    <x v="260"/>
    <x v="10"/>
    <n v="0"/>
    <x v="1"/>
  </r>
  <r>
    <s v="15 Møre og Romsdal"/>
    <x v="13"/>
    <s v="1511"/>
    <s v="1511 Vanylven"/>
    <x v="260"/>
    <x v="11"/>
    <n v="2"/>
    <x v="1"/>
  </r>
  <r>
    <s v="15 Møre og Romsdal"/>
    <x v="13"/>
    <s v="1511"/>
    <s v="1511 Vanylven"/>
    <x v="260"/>
    <x v="12"/>
    <n v="1"/>
    <x v="1"/>
  </r>
  <r>
    <s v="15 Møre og Romsdal"/>
    <x v="13"/>
    <s v="1514"/>
    <s v="1514 Sande (M. og R.)"/>
    <x v="261"/>
    <x v="0"/>
    <n v="0"/>
    <x v="1"/>
  </r>
  <r>
    <s v="15 Møre og Romsdal"/>
    <x v="13"/>
    <s v="1514"/>
    <s v="1514 Sande (M. og R.)"/>
    <x v="261"/>
    <x v="1"/>
    <n v="0"/>
    <x v="1"/>
  </r>
  <r>
    <s v="15 Møre og Romsdal"/>
    <x v="13"/>
    <s v="1514"/>
    <s v="1514 Sande (M. og R.)"/>
    <x v="261"/>
    <x v="2"/>
    <n v="0"/>
    <x v="1"/>
  </r>
  <r>
    <s v="15 Møre og Romsdal"/>
    <x v="13"/>
    <s v="1514"/>
    <s v="1514 Sande (M. og R.)"/>
    <x v="261"/>
    <x v="3"/>
    <n v="0"/>
    <x v="1"/>
  </r>
  <r>
    <s v="15 Møre og Romsdal"/>
    <x v="13"/>
    <s v="1514"/>
    <s v="1514 Sande (M. og R.)"/>
    <x v="261"/>
    <x v="4"/>
    <n v="0"/>
    <x v="1"/>
  </r>
  <r>
    <s v="15 Møre og Romsdal"/>
    <x v="13"/>
    <s v="1514"/>
    <s v="1514 Sande (M. og R.)"/>
    <x v="261"/>
    <x v="5"/>
    <n v="0"/>
    <x v="1"/>
  </r>
  <r>
    <s v="15 Møre og Romsdal"/>
    <x v="13"/>
    <s v="1514"/>
    <s v="1514 Sande (M. og R.)"/>
    <x v="261"/>
    <x v="6"/>
    <n v="0"/>
    <x v="1"/>
  </r>
  <r>
    <s v="15 Møre og Romsdal"/>
    <x v="13"/>
    <s v="1514"/>
    <s v="1514 Sande (M. og R.)"/>
    <x v="261"/>
    <x v="7"/>
    <n v="0"/>
    <x v="1"/>
  </r>
  <r>
    <s v="15 Møre og Romsdal"/>
    <x v="13"/>
    <s v="1514"/>
    <s v="1514 Sande (M. og R.)"/>
    <x v="261"/>
    <x v="8"/>
    <n v="0"/>
    <x v="1"/>
  </r>
  <r>
    <s v="15 Møre og Romsdal"/>
    <x v="13"/>
    <s v="1514"/>
    <s v="1514 Sande (M. og R.)"/>
    <x v="261"/>
    <x v="9"/>
    <n v="0"/>
    <x v="1"/>
  </r>
  <r>
    <s v="15 Møre og Romsdal"/>
    <x v="13"/>
    <s v="1514"/>
    <s v="1514 Sande (M. og R.)"/>
    <x v="261"/>
    <x v="10"/>
    <n v="0"/>
    <x v="1"/>
  </r>
  <r>
    <s v="15 Møre og Romsdal"/>
    <x v="13"/>
    <s v="1514"/>
    <s v="1514 Sande (M. og R.)"/>
    <x v="261"/>
    <x v="11"/>
    <n v="0"/>
    <x v="1"/>
  </r>
  <r>
    <s v="15 Møre og Romsdal"/>
    <x v="13"/>
    <s v="1514"/>
    <s v="1514 Sande (M. og R.)"/>
    <x v="261"/>
    <x v="12"/>
    <n v="0"/>
    <x v="1"/>
  </r>
  <r>
    <s v="15 Møre og Romsdal"/>
    <x v="13"/>
    <s v="1515"/>
    <s v="1515 Herøy (M. og R.)"/>
    <x v="262"/>
    <x v="0"/>
    <n v="0"/>
    <x v="1"/>
  </r>
  <r>
    <s v="15 Møre og Romsdal"/>
    <x v="13"/>
    <s v="1515"/>
    <s v="1515 Herøy (M. og R.)"/>
    <x v="262"/>
    <x v="1"/>
    <n v="0"/>
    <x v="1"/>
  </r>
  <r>
    <s v="15 Møre og Romsdal"/>
    <x v="13"/>
    <s v="1515"/>
    <s v="1515 Herøy (M. og R.)"/>
    <x v="262"/>
    <x v="2"/>
    <n v="0"/>
    <x v="1"/>
  </r>
  <r>
    <s v="15 Møre og Romsdal"/>
    <x v="13"/>
    <s v="1515"/>
    <s v="1515 Herøy (M. og R.)"/>
    <x v="262"/>
    <x v="3"/>
    <n v="0"/>
    <x v="1"/>
  </r>
  <r>
    <s v="15 Møre og Romsdal"/>
    <x v="13"/>
    <s v="1515"/>
    <s v="1515 Herøy (M. og R.)"/>
    <x v="262"/>
    <x v="4"/>
    <n v="0"/>
    <x v="1"/>
  </r>
  <r>
    <s v="15 Møre og Romsdal"/>
    <x v="13"/>
    <s v="1515"/>
    <s v="1515 Herøy (M. og R.)"/>
    <x v="262"/>
    <x v="5"/>
    <n v="0"/>
    <x v="1"/>
  </r>
  <r>
    <s v="15 Møre og Romsdal"/>
    <x v="13"/>
    <s v="1515"/>
    <s v="1515 Herøy (M. og R.)"/>
    <x v="262"/>
    <x v="6"/>
    <n v="0"/>
    <x v="1"/>
  </r>
  <r>
    <s v="15 Møre og Romsdal"/>
    <x v="13"/>
    <s v="1515"/>
    <s v="1515 Herøy (M. og R.)"/>
    <x v="262"/>
    <x v="7"/>
    <n v="1"/>
    <x v="1"/>
  </r>
  <r>
    <s v="15 Møre og Romsdal"/>
    <x v="13"/>
    <s v="1515"/>
    <s v="1515 Herøy (M. og R.)"/>
    <x v="262"/>
    <x v="8"/>
    <n v="1"/>
    <x v="1"/>
  </r>
  <r>
    <s v="15 Møre og Romsdal"/>
    <x v="13"/>
    <s v="1515"/>
    <s v="1515 Herøy (M. og R.)"/>
    <x v="262"/>
    <x v="9"/>
    <n v="1"/>
    <x v="1"/>
  </r>
  <r>
    <s v="15 Møre og Romsdal"/>
    <x v="13"/>
    <s v="1515"/>
    <s v="1515 Herøy (M. og R.)"/>
    <x v="262"/>
    <x v="10"/>
    <n v="1"/>
    <x v="1"/>
  </r>
  <r>
    <s v="15 Møre og Romsdal"/>
    <x v="13"/>
    <s v="1515"/>
    <s v="1515 Herøy (M. og R.)"/>
    <x v="262"/>
    <x v="11"/>
    <n v="1"/>
    <x v="1"/>
  </r>
  <r>
    <s v="15 Møre og Romsdal"/>
    <x v="13"/>
    <s v="1515"/>
    <s v="1515 Herøy (M. og R.)"/>
    <x v="262"/>
    <x v="12"/>
    <n v="0"/>
    <x v="1"/>
  </r>
  <r>
    <s v="15 Møre og Romsdal"/>
    <x v="13"/>
    <s v="1516"/>
    <s v="1516 Ulstein"/>
    <x v="263"/>
    <x v="0"/>
    <n v="0"/>
    <x v="1"/>
  </r>
  <r>
    <s v="15 Møre og Romsdal"/>
    <x v="13"/>
    <s v="1516"/>
    <s v="1516 Ulstein"/>
    <x v="263"/>
    <x v="1"/>
    <n v="0"/>
    <x v="1"/>
  </r>
  <r>
    <s v="15 Møre og Romsdal"/>
    <x v="13"/>
    <s v="1516"/>
    <s v="1516 Ulstein"/>
    <x v="263"/>
    <x v="2"/>
    <n v="0"/>
    <x v="1"/>
  </r>
  <r>
    <s v="15 Møre og Romsdal"/>
    <x v="13"/>
    <s v="1516"/>
    <s v="1516 Ulstein"/>
    <x v="263"/>
    <x v="3"/>
    <n v="0"/>
    <x v="1"/>
  </r>
  <r>
    <s v="15 Møre og Romsdal"/>
    <x v="13"/>
    <s v="1516"/>
    <s v="1516 Ulstein"/>
    <x v="263"/>
    <x v="4"/>
    <n v="0"/>
    <x v="1"/>
  </r>
  <r>
    <s v="15 Møre og Romsdal"/>
    <x v="13"/>
    <s v="1516"/>
    <s v="1516 Ulstein"/>
    <x v="263"/>
    <x v="5"/>
    <n v="0"/>
    <x v="1"/>
  </r>
  <r>
    <s v="15 Møre og Romsdal"/>
    <x v="13"/>
    <s v="1516"/>
    <s v="1516 Ulstein"/>
    <x v="263"/>
    <x v="6"/>
    <n v="0"/>
    <x v="1"/>
  </r>
  <r>
    <s v="15 Møre og Romsdal"/>
    <x v="13"/>
    <s v="1516"/>
    <s v="1516 Ulstein"/>
    <x v="263"/>
    <x v="7"/>
    <n v="0"/>
    <x v="1"/>
  </r>
  <r>
    <s v="15 Møre og Romsdal"/>
    <x v="13"/>
    <s v="1516"/>
    <s v="1516 Ulstein"/>
    <x v="263"/>
    <x v="8"/>
    <n v="0"/>
    <x v="1"/>
  </r>
  <r>
    <s v="15 Møre og Romsdal"/>
    <x v="13"/>
    <s v="1516"/>
    <s v="1516 Ulstein"/>
    <x v="263"/>
    <x v="9"/>
    <n v="0"/>
    <x v="1"/>
  </r>
  <r>
    <s v="15 Møre og Romsdal"/>
    <x v="13"/>
    <s v="1516"/>
    <s v="1516 Ulstein"/>
    <x v="263"/>
    <x v="10"/>
    <n v="0"/>
    <x v="1"/>
  </r>
  <r>
    <s v="15 Møre og Romsdal"/>
    <x v="13"/>
    <s v="1516"/>
    <s v="1516 Ulstein"/>
    <x v="263"/>
    <x v="11"/>
    <n v="0"/>
    <x v="1"/>
  </r>
  <r>
    <s v="15 Møre og Romsdal"/>
    <x v="13"/>
    <s v="1516"/>
    <s v="1516 Ulstein"/>
    <x v="263"/>
    <x v="12"/>
    <n v="0"/>
    <x v="1"/>
  </r>
  <r>
    <s v="15 Møre og Romsdal"/>
    <x v="13"/>
    <s v="1517"/>
    <s v="1517 Hareid"/>
    <x v="264"/>
    <x v="0"/>
    <n v="0"/>
    <x v="1"/>
  </r>
  <r>
    <s v="15 Møre og Romsdal"/>
    <x v="13"/>
    <s v="1517"/>
    <s v="1517 Hareid"/>
    <x v="264"/>
    <x v="1"/>
    <n v="0"/>
    <x v="1"/>
  </r>
  <r>
    <s v="15 Møre og Romsdal"/>
    <x v="13"/>
    <s v="1517"/>
    <s v="1517 Hareid"/>
    <x v="264"/>
    <x v="2"/>
    <n v="0"/>
    <x v="1"/>
  </r>
  <r>
    <s v="15 Møre og Romsdal"/>
    <x v="13"/>
    <s v="1517"/>
    <s v="1517 Hareid"/>
    <x v="264"/>
    <x v="3"/>
    <n v="0"/>
    <x v="1"/>
  </r>
  <r>
    <s v="15 Møre og Romsdal"/>
    <x v="13"/>
    <s v="1517"/>
    <s v="1517 Hareid"/>
    <x v="264"/>
    <x v="4"/>
    <n v="0"/>
    <x v="1"/>
  </r>
  <r>
    <s v="15 Møre og Romsdal"/>
    <x v="13"/>
    <s v="1517"/>
    <s v="1517 Hareid"/>
    <x v="264"/>
    <x v="5"/>
    <n v="0"/>
    <x v="1"/>
  </r>
  <r>
    <s v="15 Møre og Romsdal"/>
    <x v="13"/>
    <s v="1517"/>
    <s v="1517 Hareid"/>
    <x v="264"/>
    <x v="6"/>
    <n v="0"/>
    <x v="1"/>
  </r>
  <r>
    <s v="15 Møre og Romsdal"/>
    <x v="13"/>
    <s v="1517"/>
    <s v="1517 Hareid"/>
    <x v="264"/>
    <x v="7"/>
    <n v="0"/>
    <x v="1"/>
  </r>
  <r>
    <s v="15 Møre og Romsdal"/>
    <x v="13"/>
    <s v="1517"/>
    <s v="1517 Hareid"/>
    <x v="264"/>
    <x v="8"/>
    <n v="0"/>
    <x v="1"/>
  </r>
  <r>
    <s v="15 Møre og Romsdal"/>
    <x v="13"/>
    <s v="1517"/>
    <s v="1517 Hareid"/>
    <x v="264"/>
    <x v="9"/>
    <n v="0"/>
    <x v="1"/>
  </r>
  <r>
    <s v="15 Møre og Romsdal"/>
    <x v="13"/>
    <s v="1517"/>
    <s v="1517 Hareid"/>
    <x v="264"/>
    <x v="10"/>
    <n v="0"/>
    <x v="1"/>
  </r>
  <r>
    <s v="15 Møre og Romsdal"/>
    <x v="13"/>
    <s v="1517"/>
    <s v="1517 Hareid"/>
    <x v="264"/>
    <x v="11"/>
    <n v="0"/>
    <x v="1"/>
  </r>
  <r>
    <s v="15 Møre og Romsdal"/>
    <x v="13"/>
    <s v="1517"/>
    <s v="1517 Hareid"/>
    <x v="264"/>
    <x v="12"/>
    <n v="0"/>
    <x v="1"/>
  </r>
  <r>
    <s v="15 Møre og Romsdal"/>
    <x v="13"/>
    <s v="1519"/>
    <s v="1519 Volda"/>
    <x v="265"/>
    <x v="0"/>
    <n v="15"/>
    <x v="1"/>
  </r>
  <r>
    <s v="15 Møre og Romsdal"/>
    <x v="13"/>
    <s v="1519"/>
    <s v="1519 Volda"/>
    <x v="265"/>
    <x v="1"/>
    <n v="13"/>
    <x v="1"/>
  </r>
  <r>
    <s v="15 Møre og Romsdal"/>
    <x v="13"/>
    <s v="1519"/>
    <s v="1519 Volda"/>
    <x v="265"/>
    <x v="2"/>
    <n v="10"/>
    <x v="1"/>
  </r>
  <r>
    <s v="15 Møre og Romsdal"/>
    <x v="13"/>
    <s v="1519"/>
    <s v="1519 Volda"/>
    <x v="265"/>
    <x v="3"/>
    <n v="2"/>
    <x v="1"/>
  </r>
  <r>
    <s v="15 Møre og Romsdal"/>
    <x v="13"/>
    <s v="1519"/>
    <s v="1519 Volda"/>
    <x v="265"/>
    <x v="4"/>
    <n v="2"/>
    <x v="1"/>
  </r>
  <r>
    <s v="15 Møre og Romsdal"/>
    <x v="13"/>
    <s v="1519"/>
    <s v="1519 Volda"/>
    <x v="265"/>
    <x v="5"/>
    <n v="1"/>
    <x v="1"/>
  </r>
  <r>
    <s v="15 Møre og Romsdal"/>
    <x v="13"/>
    <s v="1519"/>
    <s v="1519 Volda"/>
    <x v="265"/>
    <x v="6"/>
    <n v="3"/>
    <x v="1"/>
  </r>
  <r>
    <s v="15 Møre og Romsdal"/>
    <x v="13"/>
    <s v="1519"/>
    <s v="1519 Volda"/>
    <x v="265"/>
    <x v="7"/>
    <n v="1"/>
    <x v="1"/>
  </r>
  <r>
    <s v="15 Møre og Romsdal"/>
    <x v="13"/>
    <s v="1519"/>
    <s v="1519 Volda"/>
    <x v="265"/>
    <x v="8"/>
    <n v="2"/>
    <x v="1"/>
  </r>
  <r>
    <s v="15 Møre og Romsdal"/>
    <x v="13"/>
    <s v="1519"/>
    <s v="1519 Volda"/>
    <x v="265"/>
    <x v="9"/>
    <n v="4"/>
    <x v="1"/>
  </r>
  <r>
    <s v="15 Møre og Romsdal"/>
    <x v="13"/>
    <s v="1519"/>
    <s v="1519 Volda"/>
    <x v="265"/>
    <x v="10"/>
    <n v="0"/>
    <x v="1"/>
  </r>
  <r>
    <s v="15 Møre og Romsdal"/>
    <x v="13"/>
    <s v="1519"/>
    <s v="1519 Volda"/>
    <x v="265"/>
    <x v="11"/>
    <n v="0"/>
    <x v="1"/>
  </r>
  <r>
    <s v="15 Møre og Romsdal"/>
    <x v="13"/>
    <s v="1519"/>
    <s v="1519 Volda"/>
    <x v="265"/>
    <x v="12"/>
    <n v="0"/>
    <x v="1"/>
  </r>
  <r>
    <s v="15 Møre og Romsdal"/>
    <x v="13"/>
    <s v="1520"/>
    <s v="1520 Ørsta"/>
    <x v="266"/>
    <x v="0"/>
    <n v="4"/>
    <x v="1"/>
  </r>
  <r>
    <s v="15 Møre og Romsdal"/>
    <x v="13"/>
    <s v="1520"/>
    <s v="1520 Ørsta"/>
    <x v="266"/>
    <x v="1"/>
    <n v="5"/>
    <x v="1"/>
  </r>
  <r>
    <s v="15 Møre og Romsdal"/>
    <x v="13"/>
    <s v="1520"/>
    <s v="1520 Ørsta"/>
    <x v="266"/>
    <x v="2"/>
    <n v="5"/>
    <x v="1"/>
  </r>
  <r>
    <s v="15 Møre og Romsdal"/>
    <x v="13"/>
    <s v="1520"/>
    <s v="1520 Ørsta"/>
    <x v="266"/>
    <x v="3"/>
    <n v="5"/>
    <x v="1"/>
  </r>
  <r>
    <s v="15 Møre og Romsdal"/>
    <x v="13"/>
    <s v="1520"/>
    <s v="1520 Ørsta"/>
    <x v="266"/>
    <x v="4"/>
    <n v="4"/>
    <x v="1"/>
  </r>
  <r>
    <s v="15 Møre og Romsdal"/>
    <x v="13"/>
    <s v="1520"/>
    <s v="1520 Ørsta"/>
    <x v="266"/>
    <x v="5"/>
    <n v="7"/>
    <x v="1"/>
  </r>
  <r>
    <s v="15 Møre og Romsdal"/>
    <x v="13"/>
    <s v="1520"/>
    <s v="1520 Ørsta"/>
    <x v="266"/>
    <x v="6"/>
    <n v="7"/>
    <x v="1"/>
  </r>
  <r>
    <s v="15 Møre og Romsdal"/>
    <x v="13"/>
    <s v="1520"/>
    <s v="1520 Ørsta"/>
    <x v="266"/>
    <x v="7"/>
    <n v="5"/>
    <x v="1"/>
  </r>
  <r>
    <s v="15 Møre og Romsdal"/>
    <x v="13"/>
    <s v="1520"/>
    <s v="1520 Ørsta"/>
    <x v="266"/>
    <x v="8"/>
    <n v="5"/>
    <x v="1"/>
  </r>
  <r>
    <s v="15 Møre og Romsdal"/>
    <x v="13"/>
    <s v="1520"/>
    <s v="1520 Ørsta"/>
    <x v="266"/>
    <x v="9"/>
    <n v="5"/>
    <x v="1"/>
  </r>
  <r>
    <s v="15 Møre og Romsdal"/>
    <x v="13"/>
    <s v="1520"/>
    <s v="1520 Ørsta"/>
    <x v="266"/>
    <x v="10"/>
    <n v="4"/>
    <x v="1"/>
  </r>
  <r>
    <s v="15 Møre og Romsdal"/>
    <x v="13"/>
    <s v="1520"/>
    <s v="1520 Ørsta"/>
    <x v="266"/>
    <x v="11"/>
    <n v="8"/>
    <x v="1"/>
  </r>
  <r>
    <s v="15 Møre og Romsdal"/>
    <x v="13"/>
    <s v="1520"/>
    <s v="1520 Ørsta"/>
    <x v="266"/>
    <x v="12"/>
    <n v="7"/>
    <x v="1"/>
  </r>
  <r>
    <s v="15 Møre og Romsdal"/>
    <x v="13"/>
    <s v="1523"/>
    <s v="1523 Ørskog"/>
    <x v="267"/>
    <x v="0"/>
    <n v="2"/>
    <x v="1"/>
  </r>
  <r>
    <s v="15 Møre og Romsdal"/>
    <x v="13"/>
    <s v="1523"/>
    <s v="1523 Ørskog"/>
    <x v="267"/>
    <x v="1"/>
    <n v="1"/>
    <x v="1"/>
  </r>
  <r>
    <s v="15 Møre og Romsdal"/>
    <x v="13"/>
    <s v="1523"/>
    <s v="1523 Ørskog"/>
    <x v="267"/>
    <x v="2"/>
    <n v="2"/>
    <x v="1"/>
  </r>
  <r>
    <s v="15 Møre og Romsdal"/>
    <x v="13"/>
    <s v="1523"/>
    <s v="1523 Ørskog"/>
    <x v="267"/>
    <x v="3"/>
    <n v="1"/>
    <x v="1"/>
  </r>
  <r>
    <s v="15 Møre og Romsdal"/>
    <x v="13"/>
    <s v="1523"/>
    <s v="1523 Ørskog"/>
    <x v="267"/>
    <x v="4"/>
    <n v="2"/>
    <x v="1"/>
  </r>
  <r>
    <s v="15 Møre og Romsdal"/>
    <x v="13"/>
    <s v="1523"/>
    <s v="1523 Ørskog"/>
    <x v="267"/>
    <x v="5"/>
    <n v="1"/>
    <x v="1"/>
  </r>
  <r>
    <s v="15 Møre og Romsdal"/>
    <x v="13"/>
    <s v="1523"/>
    <s v="1523 Ørskog"/>
    <x v="267"/>
    <x v="6"/>
    <n v="4"/>
    <x v="1"/>
  </r>
  <r>
    <s v="15 Møre og Romsdal"/>
    <x v="13"/>
    <s v="1523"/>
    <s v="1523 Ørskog"/>
    <x v="267"/>
    <x v="7"/>
    <n v="5"/>
    <x v="1"/>
  </r>
  <r>
    <s v="15 Møre og Romsdal"/>
    <x v="13"/>
    <s v="1523"/>
    <s v="1523 Ørskog"/>
    <x v="267"/>
    <x v="8"/>
    <n v="5"/>
    <x v="1"/>
  </r>
  <r>
    <s v="15 Møre og Romsdal"/>
    <x v="13"/>
    <s v="1523"/>
    <s v="1523 Ørskog"/>
    <x v="267"/>
    <x v="9"/>
    <n v="5"/>
    <x v="1"/>
  </r>
  <r>
    <s v="15 Møre og Romsdal"/>
    <x v="13"/>
    <s v="1523"/>
    <s v="1523 Ørskog"/>
    <x v="267"/>
    <x v="10"/>
    <n v="2"/>
    <x v="1"/>
  </r>
  <r>
    <s v="15 Møre og Romsdal"/>
    <x v="13"/>
    <s v="1523"/>
    <s v="1523 Ørskog"/>
    <x v="267"/>
    <x v="11"/>
    <n v="2"/>
    <x v="1"/>
  </r>
  <r>
    <s v="15 Møre og Romsdal"/>
    <x v="13"/>
    <s v="1523"/>
    <s v="1523 Ørskog"/>
    <x v="267"/>
    <x v="12"/>
    <n v="2"/>
    <x v="1"/>
  </r>
  <r>
    <s v="15 Møre og Romsdal"/>
    <x v="13"/>
    <s v="1524"/>
    <s v="1524 Norddal"/>
    <x v="268"/>
    <x v="0"/>
    <n v="0"/>
    <x v="1"/>
  </r>
  <r>
    <s v="15 Møre og Romsdal"/>
    <x v="13"/>
    <s v="1524"/>
    <s v="1524 Norddal"/>
    <x v="268"/>
    <x v="1"/>
    <n v="1"/>
    <x v="1"/>
  </r>
  <r>
    <s v="15 Møre og Romsdal"/>
    <x v="13"/>
    <s v="1524"/>
    <s v="1524 Norddal"/>
    <x v="268"/>
    <x v="2"/>
    <n v="1"/>
    <x v="1"/>
  </r>
  <r>
    <s v="15 Møre og Romsdal"/>
    <x v="13"/>
    <s v="1524"/>
    <s v="1524 Norddal"/>
    <x v="268"/>
    <x v="3"/>
    <n v="1"/>
    <x v="1"/>
  </r>
  <r>
    <s v="15 Møre og Romsdal"/>
    <x v="13"/>
    <s v="1524"/>
    <s v="1524 Norddal"/>
    <x v="268"/>
    <x v="4"/>
    <n v="1"/>
    <x v="1"/>
  </r>
  <r>
    <s v="15 Møre og Romsdal"/>
    <x v="13"/>
    <s v="1524"/>
    <s v="1524 Norddal"/>
    <x v="268"/>
    <x v="5"/>
    <n v="3"/>
    <x v="1"/>
  </r>
  <r>
    <s v="15 Møre og Romsdal"/>
    <x v="13"/>
    <s v="1524"/>
    <s v="1524 Norddal"/>
    <x v="268"/>
    <x v="6"/>
    <n v="1"/>
    <x v="1"/>
  </r>
  <r>
    <s v="15 Møre og Romsdal"/>
    <x v="13"/>
    <s v="1524"/>
    <s v="1524 Norddal"/>
    <x v="268"/>
    <x v="7"/>
    <n v="0"/>
    <x v="1"/>
  </r>
  <r>
    <s v="15 Møre og Romsdal"/>
    <x v="13"/>
    <s v="1524"/>
    <s v="1524 Norddal"/>
    <x v="268"/>
    <x v="8"/>
    <n v="1"/>
    <x v="1"/>
  </r>
  <r>
    <s v="15 Møre og Romsdal"/>
    <x v="13"/>
    <s v="1524"/>
    <s v="1524 Norddal"/>
    <x v="268"/>
    <x v="9"/>
    <n v="0"/>
    <x v="1"/>
  </r>
  <r>
    <s v="15 Møre og Romsdal"/>
    <x v="13"/>
    <s v="1524"/>
    <s v="1524 Norddal"/>
    <x v="268"/>
    <x v="10"/>
    <n v="0"/>
    <x v="1"/>
  </r>
  <r>
    <s v="15 Møre og Romsdal"/>
    <x v="13"/>
    <s v="1524"/>
    <s v="1524 Norddal"/>
    <x v="268"/>
    <x v="11"/>
    <n v="0"/>
    <x v="1"/>
  </r>
  <r>
    <s v="15 Møre og Romsdal"/>
    <x v="13"/>
    <s v="1524"/>
    <s v="1524 Norddal"/>
    <x v="268"/>
    <x v="12"/>
    <n v="1"/>
    <x v="1"/>
  </r>
  <r>
    <s v="15 Møre og Romsdal"/>
    <x v="13"/>
    <s v="1525"/>
    <s v="1525 Stranda"/>
    <x v="269"/>
    <x v="0"/>
    <n v="1"/>
    <x v="1"/>
  </r>
  <r>
    <s v="15 Møre og Romsdal"/>
    <x v="13"/>
    <s v="1525"/>
    <s v="1525 Stranda"/>
    <x v="269"/>
    <x v="1"/>
    <n v="0"/>
    <x v="1"/>
  </r>
  <r>
    <s v="15 Møre og Romsdal"/>
    <x v="13"/>
    <s v="1525"/>
    <s v="1525 Stranda"/>
    <x v="269"/>
    <x v="2"/>
    <n v="0"/>
    <x v="1"/>
  </r>
  <r>
    <s v="15 Møre og Romsdal"/>
    <x v="13"/>
    <s v="1525"/>
    <s v="1525 Stranda"/>
    <x v="269"/>
    <x v="3"/>
    <n v="1"/>
    <x v="1"/>
  </r>
  <r>
    <s v="15 Møre og Romsdal"/>
    <x v="13"/>
    <s v="1525"/>
    <s v="1525 Stranda"/>
    <x v="269"/>
    <x v="4"/>
    <n v="2"/>
    <x v="1"/>
  </r>
  <r>
    <s v="15 Møre og Romsdal"/>
    <x v="13"/>
    <s v="1525"/>
    <s v="1525 Stranda"/>
    <x v="269"/>
    <x v="5"/>
    <n v="2"/>
    <x v="1"/>
  </r>
  <r>
    <s v="15 Møre og Romsdal"/>
    <x v="13"/>
    <s v="1525"/>
    <s v="1525 Stranda"/>
    <x v="269"/>
    <x v="6"/>
    <n v="3"/>
    <x v="1"/>
  </r>
  <r>
    <s v="15 Møre og Romsdal"/>
    <x v="13"/>
    <s v="1525"/>
    <s v="1525 Stranda"/>
    <x v="269"/>
    <x v="7"/>
    <n v="4"/>
    <x v="1"/>
  </r>
  <r>
    <s v="15 Møre og Romsdal"/>
    <x v="13"/>
    <s v="1525"/>
    <s v="1525 Stranda"/>
    <x v="269"/>
    <x v="8"/>
    <n v="4"/>
    <x v="1"/>
  </r>
  <r>
    <s v="15 Møre og Romsdal"/>
    <x v="13"/>
    <s v="1525"/>
    <s v="1525 Stranda"/>
    <x v="269"/>
    <x v="9"/>
    <n v="2"/>
    <x v="1"/>
  </r>
  <r>
    <s v="15 Møre og Romsdal"/>
    <x v="13"/>
    <s v="1525"/>
    <s v="1525 Stranda"/>
    <x v="269"/>
    <x v="10"/>
    <n v="0"/>
    <x v="1"/>
  </r>
  <r>
    <s v="15 Møre og Romsdal"/>
    <x v="13"/>
    <s v="1525"/>
    <s v="1525 Stranda"/>
    <x v="269"/>
    <x v="11"/>
    <n v="0"/>
    <x v="1"/>
  </r>
  <r>
    <s v="15 Møre og Romsdal"/>
    <x v="13"/>
    <s v="1525"/>
    <s v="1525 Stranda"/>
    <x v="269"/>
    <x v="12"/>
    <n v="1"/>
    <x v="1"/>
  </r>
  <r>
    <s v="15 Møre og Romsdal"/>
    <x v="13"/>
    <s v="1526"/>
    <s v="1526 Stordal"/>
    <x v="270"/>
    <x v="0"/>
    <n v="0"/>
    <x v="1"/>
  </r>
  <r>
    <s v="15 Møre og Romsdal"/>
    <x v="13"/>
    <s v="1526"/>
    <s v="1526 Stordal"/>
    <x v="270"/>
    <x v="1"/>
    <n v="0"/>
    <x v="1"/>
  </r>
  <r>
    <s v="15 Møre og Romsdal"/>
    <x v="13"/>
    <s v="1526"/>
    <s v="1526 Stordal"/>
    <x v="270"/>
    <x v="2"/>
    <n v="0"/>
    <x v="1"/>
  </r>
  <r>
    <s v="15 Møre og Romsdal"/>
    <x v="13"/>
    <s v="1526"/>
    <s v="1526 Stordal"/>
    <x v="270"/>
    <x v="3"/>
    <n v="0"/>
    <x v="1"/>
  </r>
  <r>
    <s v="15 Møre og Romsdal"/>
    <x v="13"/>
    <s v="1526"/>
    <s v="1526 Stordal"/>
    <x v="270"/>
    <x v="4"/>
    <n v="1"/>
    <x v="1"/>
  </r>
  <r>
    <s v="15 Møre og Romsdal"/>
    <x v="13"/>
    <s v="1526"/>
    <s v="1526 Stordal"/>
    <x v="270"/>
    <x v="5"/>
    <n v="2"/>
    <x v="1"/>
  </r>
  <r>
    <s v="15 Møre og Romsdal"/>
    <x v="13"/>
    <s v="1526"/>
    <s v="1526 Stordal"/>
    <x v="270"/>
    <x v="6"/>
    <n v="2"/>
    <x v="1"/>
  </r>
  <r>
    <s v="15 Møre og Romsdal"/>
    <x v="13"/>
    <s v="1526"/>
    <s v="1526 Stordal"/>
    <x v="270"/>
    <x v="7"/>
    <n v="1"/>
    <x v="1"/>
  </r>
  <r>
    <s v="15 Møre og Romsdal"/>
    <x v="13"/>
    <s v="1526"/>
    <s v="1526 Stordal"/>
    <x v="270"/>
    <x v="8"/>
    <n v="3"/>
    <x v="1"/>
  </r>
  <r>
    <s v="15 Møre og Romsdal"/>
    <x v="13"/>
    <s v="1526"/>
    <s v="1526 Stordal"/>
    <x v="270"/>
    <x v="9"/>
    <n v="3"/>
    <x v="1"/>
  </r>
  <r>
    <s v="15 Møre og Romsdal"/>
    <x v="13"/>
    <s v="1526"/>
    <s v="1526 Stordal"/>
    <x v="270"/>
    <x v="10"/>
    <n v="2"/>
    <x v="1"/>
  </r>
  <r>
    <s v="15 Møre og Romsdal"/>
    <x v="13"/>
    <s v="1526"/>
    <s v="1526 Stordal"/>
    <x v="270"/>
    <x v="11"/>
    <n v="3"/>
    <x v="1"/>
  </r>
  <r>
    <s v="15 Møre og Romsdal"/>
    <x v="13"/>
    <s v="1526"/>
    <s v="1526 Stordal"/>
    <x v="270"/>
    <x v="12"/>
    <n v="6"/>
    <x v="1"/>
  </r>
  <r>
    <s v="15 Møre og Romsdal"/>
    <x v="13"/>
    <s v="1528"/>
    <s v="1528 Sykkylven"/>
    <x v="271"/>
    <x v="0"/>
    <n v="0"/>
    <x v="1"/>
  </r>
  <r>
    <s v="15 Møre og Romsdal"/>
    <x v="13"/>
    <s v="1528"/>
    <s v="1528 Sykkylven"/>
    <x v="271"/>
    <x v="1"/>
    <n v="2"/>
    <x v="1"/>
  </r>
  <r>
    <s v="15 Møre og Romsdal"/>
    <x v="13"/>
    <s v="1528"/>
    <s v="1528 Sykkylven"/>
    <x v="271"/>
    <x v="2"/>
    <n v="1"/>
    <x v="1"/>
  </r>
  <r>
    <s v="15 Møre og Romsdal"/>
    <x v="13"/>
    <s v="1528"/>
    <s v="1528 Sykkylven"/>
    <x v="271"/>
    <x v="3"/>
    <n v="0"/>
    <x v="1"/>
  </r>
  <r>
    <s v="15 Møre og Romsdal"/>
    <x v="13"/>
    <s v="1528"/>
    <s v="1528 Sykkylven"/>
    <x v="271"/>
    <x v="4"/>
    <n v="1"/>
    <x v="1"/>
  </r>
  <r>
    <s v="15 Møre og Romsdal"/>
    <x v="13"/>
    <s v="1528"/>
    <s v="1528 Sykkylven"/>
    <x v="271"/>
    <x v="5"/>
    <n v="0"/>
    <x v="1"/>
  </r>
  <r>
    <s v="15 Møre og Romsdal"/>
    <x v="13"/>
    <s v="1528"/>
    <s v="1528 Sykkylven"/>
    <x v="271"/>
    <x v="6"/>
    <n v="0"/>
    <x v="1"/>
  </r>
  <r>
    <s v="15 Møre og Romsdal"/>
    <x v="13"/>
    <s v="1528"/>
    <s v="1528 Sykkylven"/>
    <x v="271"/>
    <x v="7"/>
    <n v="1"/>
    <x v="1"/>
  </r>
  <r>
    <s v="15 Møre og Romsdal"/>
    <x v="13"/>
    <s v="1528"/>
    <s v="1528 Sykkylven"/>
    <x v="271"/>
    <x v="8"/>
    <n v="0"/>
    <x v="1"/>
  </r>
  <r>
    <s v="15 Møre og Romsdal"/>
    <x v="13"/>
    <s v="1528"/>
    <s v="1528 Sykkylven"/>
    <x v="271"/>
    <x v="9"/>
    <n v="1"/>
    <x v="1"/>
  </r>
  <r>
    <s v="15 Møre og Romsdal"/>
    <x v="13"/>
    <s v="1528"/>
    <s v="1528 Sykkylven"/>
    <x v="271"/>
    <x v="10"/>
    <n v="1"/>
    <x v="1"/>
  </r>
  <r>
    <s v="15 Møre og Romsdal"/>
    <x v="13"/>
    <s v="1528"/>
    <s v="1528 Sykkylven"/>
    <x v="271"/>
    <x v="11"/>
    <n v="1"/>
    <x v="1"/>
  </r>
  <r>
    <s v="15 Møre og Romsdal"/>
    <x v="13"/>
    <s v="1528"/>
    <s v="1528 Sykkylven"/>
    <x v="271"/>
    <x v="12"/>
    <n v="2"/>
    <x v="1"/>
  </r>
  <r>
    <s v="15 Møre og Romsdal"/>
    <x v="13"/>
    <s v="1529"/>
    <s v="1529 Skodje"/>
    <x v="272"/>
    <x v="0"/>
    <n v="4"/>
    <x v="1"/>
  </r>
  <r>
    <s v="15 Møre og Romsdal"/>
    <x v="13"/>
    <s v="1529"/>
    <s v="1529 Skodje"/>
    <x v="272"/>
    <x v="1"/>
    <n v="2"/>
    <x v="1"/>
  </r>
  <r>
    <s v="15 Møre og Romsdal"/>
    <x v="13"/>
    <s v="1529"/>
    <s v="1529 Skodje"/>
    <x v="272"/>
    <x v="2"/>
    <n v="2"/>
    <x v="1"/>
  </r>
  <r>
    <s v="15 Møre og Romsdal"/>
    <x v="13"/>
    <s v="1529"/>
    <s v="1529 Skodje"/>
    <x v="272"/>
    <x v="3"/>
    <n v="0"/>
    <x v="1"/>
  </r>
  <r>
    <s v="15 Møre og Romsdal"/>
    <x v="13"/>
    <s v="1529"/>
    <s v="1529 Skodje"/>
    <x v="272"/>
    <x v="4"/>
    <n v="0"/>
    <x v="1"/>
  </r>
  <r>
    <s v="15 Møre og Romsdal"/>
    <x v="13"/>
    <s v="1529"/>
    <s v="1529 Skodje"/>
    <x v="272"/>
    <x v="5"/>
    <n v="0"/>
    <x v="1"/>
  </r>
  <r>
    <s v="15 Møre og Romsdal"/>
    <x v="13"/>
    <s v="1529"/>
    <s v="1529 Skodje"/>
    <x v="272"/>
    <x v="6"/>
    <n v="1"/>
    <x v="1"/>
  </r>
  <r>
    <s v="15 Møre og Romsdal"/>
    <x v="13"/>
    <s v="1529"/>
    <s v="1529 Skodje"/>
    <x v="272"/>
    <x v="7"/>
    <n v="0"/>
    <x v="1"/>
  </r>
  <r>
    <s v="15 Møre og Romsdal"/>
    <x v="13"/>
    <s v="1529"/>
    <s v="1529 Skodje"/>
    <x v="272"/>
    <x v="8"/>
    <n v="0"/>
    <x v="1"/>
  </r>
  <r>
    <s v="15 Møre og Romsdal"/>
    <x v="13"/>
    <s v="1529"/>
    <s v="1529 Skodje"/>
    <x v="272"/>
    <x v="9"/>
    <n v="0"/>
    <x v="1"/>
  </r>
  <r>
    <s v="15 Møre og Romsdal"/>
    <x v="13"/>
    <s v="1529"/>
    <s v="1529 Skodje"/>
    <x v="272"/>
    <x v="10"/>
    <n v="0"/>
    <x v="1"/>
  </r>
  <r>
    <s v="15 Møre og Romsdal"/>
    <x v="13"/>
    <s v="1529"/>
    <s v="1529 Skodje"/>
    <x v="272"/>
    <x v="11"/>
    <n v="0"/>
    <x v="1"/>
  </r>
  <r>
    <s v="15 Møre og Romsdal"/>
    <x v="13"/>
    <s v="1529"/>
    <s v="1529 Skodje"/>
    <x v="272"/>
    <x v="12"/>
    <n v="2"/>
    <x v="1"/>
  </r>
  <r>
    <s v="15 Møre og Romsdal"/>
    <x v="13"/>
    <s v="1531"/>
    <s v="1531 Sula"/>
    <x v="273"/>
    <x v="0"/>
    <n v="0"/>
    <x v="1"/>
  </r>
  <r>
    <s v="15 Møre og Romsdal"/>
    <x v="13"/>
    <s v="1531"/>
    <s v="1531 Sula"/>
    <x v="273"/>
    <x v="1"/>
    <n v="1"/>
    <x v="1"/>
  </r>
  <r>
    <s v="15 Møre og Romsdal"/>
    <x v="13"/>
    <s v="1531"/>
    <s v="1531 Sula"/>
    <x v="273"/>
    <x v="2"/>
    <n v="0"/>
    <x v="1"/>
  </r>
  <r>
    <s v="15 Møre og Romsdal"/>
    <x v="13"/>
    <s v="1531"/>
    <s v="1531 Sula"/>
    <x v="273"/>
    <x v="3"/>
    <n v="0"/>
    <x v="1"/>
  </r>
  <r>
    <s v="15 Møre og Romsdal"/>
    <x v="13"/>
    <s v="1531"/>
    <s v="1531 Sula"/>
    <x v="273"/>
    <x v="4"/>
    <n v="0"/>
    <x v="1"/>
  </r>
  <r>
    <s v="15 Møre og Romsdal"/>
    <x v="13"/>
    <s v="1531"/>
    <s v="1531 Sula"/>
    <x v="273"/>
    <x v="5"/>
    <n v="0"/>
    <x v="1"/>
  </r>
  <r>
    <s v="15 Møre og Romsdal"/>
    <x v="13"/>
    <s v="1531"/>
    <s v="1531 Sula"/>
    <x v="273"/>
    <x v="6"/>
    <n v="0"/>
    <x v="1"/>
  </r>
  <r>
    <s v="15 Møre og Romsdal"/>
    <x v="13"/>
    <s v="1531"/>
    <s v="1531 Sula"/>
    <x v="273"/>
    <x v="7"/>
    <n v="0"/>
    <x v="1"/>
  </r>
  <r>
    <s v="15 Møre og Romsdal"/>
    <x v="13"/>
    <s v="1531"/>
    <s v="1531 Sula"/>
    <x v="273"/>
    <x v="8"/>
    <n v="0"/>
    <x v="1"/>
  </r>
  <r>
    <s v="15 Møre og Romsdal"/>
    <x v="13"/>
    <s v="1531"/>
    <s v="1531 Sula"/>
    <x v="273"/>
    <x v="9"/>
    <n v="0"/>
    <x v="1"/>
  </r>
  <r>
    <s v="15 Møre og Romsdal"/>
    <x v="13"/>
    <s v="1531"/>
    <s v="1531 Sula"/>
    <x v="273"/>
    <x v="10"/>
    <n v="0"/>
    <x v="1"/>
  </r>
  <r>
    <s v="15 Møre og Romsdal"/>
    <x v="13"/>
    <s v="1531"/>
    <s v="1531 Sula"/>
    <x v="273"/>
    <x v="11"/>
    <n v="0"/>
    <x v="1"/>
  </r>
  <r>
    <s v="15 Møre og Romsdal"/>
    <x v="13"/>
    <s v="1531"/>
    <s v="1531 Sula"/>
    <x v="273"/>
    <x v="12"/>
    <n v="0"/>
    <x v="1"/>
  </r>
  <r>
    <s v="15 Møre og Romsdal"/>
    <x v="13"/>
    <s v="1532"/>
    <s v="1532 Giske"/>
    <x v="274"/>
    <x v="0"/>
    <n v="0"/>
    <x v="1"/>
  </r>
  <r>
    <s v="15 Møre og Romsdal"/>
    <x v="13"/>
    <s v="1532"/>
    <s v="1532 Giske"/>
    <x v="274"/>
    <x v="1"/>
    <n v="0"/>
    <x v="1"/>
  </r>
  <r>
    <s v="15 Møre og Romsdal"/>
    <x v="13"/>
    <s v="1532"/>
    <s v="1532 Giske"/>
    <x v="274"/>
    <x v="2"/>
    <n v="0"/>
    <x v="1"/>
  </r>
  <r>
    <s v="15 Møre og Romsdal"/>
    <x v="13"/>
    <s v="1532"/>
    <s v="1532 Giske"/>
    <x v="274"/>
    <x v="3"/>
    <n v="1"/>
    <x v="1"/>
  </r>
  <r>
    <s v="15 Møre og Romsdal"/>
    <x v="13"/>
    <s v="1532"/>
    <s v="1532 Giske"/>
    <x v="274"/>
    <x v="4"/>
    <n v="0"/>
    <x v="1"/>
  </r>
  <r>
    <s v="15 Møre og Romsdal"/>
    <x v="13"/>
    <s v="1532"/>
    <s v="1532 Giske"/>
    <x v="274"/>
    <x v="5"/>
    <n v="0"/>
    <x v="1"/>
  </r>
  <r>
    <s v="15 Møre og Romsdal"/>
    <x v="13"/>
    <s v="1532"/>
    <s v="1532 Giske"/>
    <x v="274"/>
    <x v="6"/>
    <n v="0"/>
    <x v="1"/>
  </r>
  <r>
    <s v="15 Møre og Romsdal"/>
    <x v="13"/>
    <s v="1532"/>
    <s v="1532 Giske"/>
    <x v="274"/>
    <x v="7"/>
    <n v="0"/>
    <x v="1"/>
  </r>
  <r>
    <s v="15 Møre og Romsdal"/>
    <x v="13"/>
    <s v="1532"/>
    <s v="1532 Giske"/>
    <x v="274"/>
    <x v="8"/>
    <n v="0"/>
    <x v="1"/>
  </r>
  <r>
    <s v="15 Møre og Romsdal"/>
    <x v="13"/>
    <s v="1532"/>
    <s v="1532 Giske"/>
    <x v="274"/>
    <x v="9"/>
    <n v="0"/>
    <x v="1"/>
  </r>
  <r>
    <s v="15 Møre og Romsdal"/>
    <x v="13"/>
    <s v="1532"/>
    <s v="1532 Giske"/>
    <x v="274"/>
    <x v="10"/>
    <n v="0"/>
    <x v="1"/>
  </r>
  <r>
    <s v="15 Møre og Romsdal"/>
    <x v="13"/>
    <s v="1532"/>
    <s v="1532 Giske"/>
    <x v="274"/>
    <x v="11"/>
    <n v="0"/>
    <x v="1"/>
  </r>
  <r>
    <s v="15 Møre og Romsdal"/>
    <x v="13"/>
    <s v="1532"/>
    <s v="1532 Giske"/>
    <x v="274"/>
    <x v="12"/>
    <n v="0"/>
    <x v="1"/>
  </r>
  <r>
    <s v="15 Møre og Romsdal"/>
    <x v="13"/>
    <s v="1534"/>
    <s v="1534 Haram"/>
    <x v="275"/>
    <x v="0"/>
    <n v="0"/>
    <x v="1"/>
  </r>
  <r>
    <s v="15 Møre og Romsdal"/>
    <x v="13"/>
    <s v="1534"/>
    <s v="1534 Haram"/>
    <x v="275"/>
    <x v="1"/>
    <n v="0"/>
    <x v="1"/>
  </r>
  <r>
    <s v="15 Møre og Romsdal"/>
    <x v="13"/>
    <s v="1534"/>
    <s v="1534 Haram"/>
    <x v="275"/>
    <x v="2"/>
    <n v="0"/>
    <x v="1"/>
  </r>
  <r>
    <s v="15 Møre og Romsdal"/>
    <x v="13"/>
    <s v="1534"/>
    <s v="1534 Haram"/>
    <x v="275"/>
    <x v="3"/>
    <n v="0"/>
    <x v="1"/>
  </r>
  <r>
    <s v="15 Møre og Romsdal"/>
    <x v="13"/>
    <s v="1534"/>
    <s v="1534 Haram"/>
    <x v="275"/>
    <x v="4"/>
    <n v="0"/>
    <x v="1"/>
  </r>
  <r>
    <s v="15 Møre og Romsdal"/>
    <x v="13"/>
    <s v="1534"/>
    <s v="1534 Haram"/>
    <x v="275"/>
    <x v="5"/>
    <n v="0"/>
    <x v="1"/>
  </r>
  <r>
    <s v="15 Møre og Romsdal"/>
    <x v="13"/>
    <s v="1534"/>
    <s v="1534 Haram"/>
    <x v="275"/>
    <x v="6"/>
    <n v="1"/>
    <x v="1"/>
  </r>
  <r>
    <s v="15 Møre og Romsdal"/>
    <x v="13"/>
    <s v="1534"/>
    <s v="1534 Haram"/>
    <x v="275"/>
    <x v="7"/>
    <n v="1"/>
    <x v="1"/>
  </r>
  <r>
    <s v="15 Møre og Romsdal"/>
    <x v="13"/>
    <s v="1534"/>
    <s v="1534 Haram"/>
    <x v="275"/>
    <x v="8"/>
    <n v="0"/>
    <x v="1"/>
  </r>
  <r>
    <s v="15 Møre og Romsdal"/>
    <x v="13"/>
    <s v="1534"/>
    <s v="1534 Haram"/>
    <x v="275"/>
    <x v="9"/>
    <n v="0"/>
    <x v="1"/>
  </r>
  <r>
    <s v="15 Møre og Romsdal"/>
    <x v="13"/>
    <s v="1534"/>
    <s v="1534 Haram"/>
    <x v="275"/>
    <x v="10"/>
    <n v="1"/>
    <x v="1"/>
  </r>
  <r>
    <s v="15 Møre og Romsdal"/>
    <x v="13"/>
    <s v="1534"/>
    <s v="1534 Haram"/>
    <x v="275"/>
    <x v="11"/>
    <n v="3"/>
    <x v="1"/>
  </r>
  <r>
    <s v="15 Møre og Romsdal"/>
    <x v="13"/>
    <s v="1534"/>
    <s v="1534 Haram"/>
    <x v="275"/>
    <x v="12"/>
    <n v="1"/>
    <x v="1"/>
  </r>
  <r>
    <s v="15 Møre og Romsdal"/>
    <x v="13"/>
    <s v="1535"/>
    <s v="1535 Vestnes"/>
    <x v="276"/>
    <x v="0"/>
    <n v="1"/>
    <x v="1"/>
  </r>
  <r>
    <s v="15 Møre og Romsdal"/>
    <x v="13"/>
    <s v="1535"/>
    <s v="1535 Vestnes"/>
    <x v="276"/>
    <x v="1"/>
    <n v="3"/>
    <x v="1"/>
  </r>
  <r>
    <s v="15 Møre og Romsdal"/>
    <x v="13"/>
    <s v="1535"/>
    <s v="1535 Vestnes"/>
    <x v="276"/>
    <x v="2"/>
    <n v="1"/>
    <x v="1"/>
  </r>
  <r>
    <s v="15 Møre og Romsdal"/>
    <x v="13"/>
    <s v="1535"/>
    <s v="1535 Vestnes"/>
    <x v="276"/>
    <x v="3"/>
    <n v="1"/>
    <x v="1"/>
  </r>
  <r>
    <s v="15 Møre og Romsdal"/>
    <x v="13"/>
    <s v="1535"/>
    <s v="1535 Vestnes"/>
    <x v="276"/>
    <x v="4"/>
    <n v="2"/>
    <x v="1"/>
  </r>
  <r>
    <s v="15 Møre og Romsdal"/>
    <x v="13"/>
    <s v="1535"/>
    <s v="1535 Vestnes"/>
    <x v="276"/>
    <x v="5"/>
    <n v="1"/>
    <x v="1"/>
  </r>
  <r>
    <s v="15 Møre og Romsdal"/>
    <x v="13"/>
    <s v="1535"/>
    <s v="1535 Vestnes"/>
    <x v="276"/>
    <x v="6"/>
    <n v="2"/>
    <x v="1"/>
  </r>
  <r>
    <s v="15 Møre og Romsdal"/>
    <x v="13"/>
    <s v="1535"/>
    <s v="1535 Vestnes"/>
    <x v="276"/>
    <x v="7"/>
    <n v="5"/>
    <x v="1"/>
  </r>
  <r>
    <s v="15 Møre og Romsdal"/>
    <x v="13"/>
    <s v="1535"/>
    <s v="1535 Vestnes"/>
    <x v="276"/>
    <x v="8"/>
    <n v="4"/>
    <x v="1"/>
  </r>
  <r>
    <s v="15 Møre og Romsdal"/>
    <x v="13"/>
    <s v="1535"/>
    <s v="1535 Vestnes"/>
    <x v="276"/>
    <x v="9"/>
    <n v="6"/>
    <x v="1"/>
  </r>
  <r>
    <s v="15 Møre og Romsdal"/>
    <x v="13"/>
    <s v="1535"/>
    <s v="1535 Vestnes"/>
    <x v="276"/>
    <x v="10"/>
    <n v="8"/>
    <x v="1"/>
  </r>
  <r>
    <s v="15 Møre og Romsdal"/>
    <x v="13"/>
    <s v="1535"/>
    <s v="1535 Vestnes"/>
    <x v="276"/>
    <x v="11"/>
    <n v="7"/>
    <x v="1"/>
  </r>
  <r>
    <s v="15 Møre og Romsdal"/>
    <x v="13"/>
    <s v="1535"/>
    <s v="1535 Vestnes"/>
    <x v="276"/>
    <x v="12"/>
    <n v="9"/>
    <x v="1"/>
  </r>
  <r>
    <s v="15 Møre og Romsdal"/>
    <x v="13"/>
    <s v="1539"/>
    <s v="1539 Rauma"/>
    <x v="277"/>
    <x v="0"/>
    <n v="12"/>
    <x v="1"/>
  </r>
  <r>
    <s v="15 Møre og Romsdal"/>
    <x v="13"/>
    <s v="1539"/>
    <s v="1539 Rauma"/>
    <x v="277"/>
    <x v="1"/>
    <n v="2"/>
    <x v="1"/>
  </r>
  <r>
    <s v="15 Møre og Romsdal"/>
    <x v="13"/>
    <s v="1539"/>
    <s v="1539 Rauma"/>
    <x v="277"/>
    <x v="2"/>
    <n v="4"/>
    <x v="1"/>
  </r>
  <r>
    <s v="15 Møre og Romsdal"/>
    <x v="13"/>
    <s v="1539"/>
    <s v="1539 Rauma"/>
    <x v="277"/>
    <x v="3"/>
    <n v="5"/>
    <x v="1"/>
  </r>
  <r>
    <s v="15 Møre og Romsdal"/>
    <x v="13"/>
    <s v="1539"/>
    <s v="1539 Rauma"/>
    <x v="277"/>
    <x v="4"/>
    <n v="3"/>
    <x v="1"/>
  </r>
  <r>
    <s v="15 Møre og Romsdal"/>
    <x v="13"/>
    <s v="1539"/>
    <s v="1539 Rauma"/>
    <x v="277"/>
    <x v="5"/>
    <n v="4"/>
    <x v="1"/>
  </r>
  <r>
    <s v="15 Møre og Romsdal"/>
    <x v="13"/>
    <s v="1539"/>
    <s v="1539 Rauma"/>
    <x v="277"/>
    <x v="6"/>
    <n v="5"/>
    <x v="1"/>
  </r>
  <r>
    <s v="15 Møre og Romsdal"/>
    <x v="13"/>
    <s v="1539"/>
    <s v="1539 Rauma"/>
    <x v="277"/>
    <x v="7"/>
    <n v="3"/>
    <x v="1"/>
  </r>
  <r>
    <s v="15 Møre og Romsdal"/>
    <x v="13"/>
    <s v="1539"/>
    <s v="1539 Rauma"/>
    <x v="277"/>
    <x v="8"/>
    <n v="1"/>
    <x v="1"/>
  </r>
  <r>
    <s v="15 Møre og Romsdal"/>
    <x v="13"/>
    <s v="1539"/>
    <s v="1539 Rauma"/>
    <x v="277"/>
    <x v="9"/>
    <n v="3"/>
    <x v="1"/>
  </r>
  <r>
    <s v="15 Møre og Romsdal"/>
    <x v="13"/>
    <s v="1539"/>
    <s v="1539 Rauma"/>
    <x v="277"/>
    <x v="10"/>
    <n v="4"/>
    <x v="1"/>
  </r>
  <r>
    <s v="15 Møre og Romsdal"/>
    <x v="13"/>
    <s v="1539"/>
    <s v="1539 Rauma"/>
    <x v="277"/>
    <x v="11"/>
    <n v="2"/>
    <x v="1"/>
  </r>
  <r>
    <s v="15 Møre og Romsdal"/>
    <x v="13"/>
    <s v="1539"/>
    <s v="1539 Rauma"/>
    <x v="277"/>
    <x v="12"/>
    <n v="6"/>
    <x v="1"/>
  </r>
  <r>
    <s v="15 Møre og Romsdal"/>
    <x v="13"/>
    <s v="1543"/>
    <s v="1543 Nesset"/>
    <x v="278"/>
    <x v="0"/>
    <n v="2"/>
    <x v="1"/>
  </r>
  <r>
    <s v="15 Møre og Romsdal"/>
    <x v="13"/>
    <s v="1543"/>
    <s v="1543 Nesset"/>
    <x v="278"/>
    <x v="1"/>
    <n v="1"/>
    <x v="1"/>
  </r>
  <r>
    <s v="15 Møre og Romsdal"/>
    <x v="13"/>
    <s v="1543"/>
    <s v="1543 Nesset"/>
    <x v="278"/>
    <x v="2"/>
    <n v="2"/>
    <x v="1"/>
  </r>
  <r>
    <s v="15 Møre og Romsdal"/>
    <x v="13"/>
    <s v="1543"/>
    <s v="1543 Nesset"/>
    <x v="278"/>
    <x v="3"/>
    <n v="2"/>
    <x v="1"/>
  </r>
  <r>
    <s v="15 Møre og Romsdal"/>
    <x v="13"/>
    <s v="1543"/>
    <s v="1543 Nesset"/>
    <x v="278"/>
    <x v="4"/>
    <n v="1"/>
    <x v="1"/>
  </r>
  <r>
    <s v="15 Møre og Romsdal"/>
    <x v="13"/>
    <s v="1543"/>
    <s v="1543 Nesset"/>
    <x v="278"/>
    <x v="5"/>
    <n v="2"/>
    <x v="1"/>
  </r>
  <r>
    <s v="15 Møre og Romsdal"/>
    <x v="13"/>
    <s v="1543"/>
    <s v="1543 Nesset"/>
    <x v="278"/>
    <x v="6"/>
    <n v="2"/>
    <x v="1"/>
  </r>
  <r>
    <s v="15 Møre og Romsdal"/>
    <x v="13"/>
    <s v="1543"/>
    <s v="1543 Nesset"/>
    <x v="278"/>
    <x v="7"/>
    <n v="4"/>
    <x v="1"/>
  </r>
  <r>
    <s v="15 Møre og Romsdal"/>
    <x v="13"/>
    <s v="1543"/>
    <s v="1543 Nesset"/>
    <x v="278"/>
    <x v="8"/>
    <n v="3"/>
    <x v="1"/>
  </r>
  <r>
    <s v="15 Møre og Romsdal"/>
    <x v="13"/>
    <s v="1543"/>
    <s v="1543 Nesset"/>
    <x v="278"/>
    <x v="9"/>
    <n v="3"/>
    <x v="1"/>
  </r>
  <r>
    <s v="15 Møre og Romsdal"/>
    <x v="13"/>
    <s v="1543"/>
    <s v="1543 Nesset"/>
    <x v="278"/>
    <x v="10"/>
    <n v="2"/>
    <x v="1"/>
  </r>
  <r>
    <s v="15 Møre og Romsdal"/>
    <x v="13"/>
    <s v="1543"/>
    <s v="1543 Nesset"/>
    <x v="278"/>
    <x v="11"/>
    <n v="1"/>
    <x v="1"/>
  </r>
  <r>
    <s v="15 Møre og Romsdal"/>
    <x v="13"/>
    <s v="1543"/>
    <s v="1543 Nesset"/>
    <x v="278"/>
    <x v="12"/>
    <n v="4"/>
    <x v="1"/>
  </r>
  <r>
    <s v="15 Møre og Romsdal"/>
    <x v="13"/>
    <s v="1545"/>
    <s v="1545 Midsund"/>
    <x v="279"/>
    <x v="0"/>
    <n v="0"/>
    <x v="1"/>
  </r>
  <r>
    <s v="15 Møre og Romsdal"/>
    <x v="13"/>
    <s v="1545"/>
    <s v="1545 Midsund"/>
    <x v="279"/>
    <x v="1"/>
    <n v="0"/>
    <x v="1"/>
  </r>
  <r>
    <s v="15 Møre og Romsdal"/>
    <x v="13"/>
    <s v="1545"/>
    <s v="1545 Midsund"/>
    <x v="279"/>
    <x v="2"/>
    <n v="0"/>
    <x v="1"/>
  </r>
  <r>
    <s v="15 Møre og Romsdal"/>
    <x v="13"/>
    <s v="1545"/>
    <s v="1545 Midsund"/>
    <x v="279"/>
    <x v="3"/>
    <n v="0"/>
    <x v="1"/>
  </r>
  <r>
    <s v="15 Møre og Romsdal"/>
    <x v="13"/>
    <s v="1545"/>
    <s v="1545 Midsund"/>
    <x v="279"/>
    <x v="4"/>
    <n v="0"/>
    <x v="1"/>
  </r>
  <r>
    <s v="15 Møre og Romsdal"/>
    <x v="13"/>
    <s v="1545"/>
    <s v="1545 Midsund"/>
    <x v="279"/>
    <x v="5"/>
    <n v="0"/>
    <x v="1"/>
  </r>
  <r>
    <s v="15 Møre og Romsdal"/>
    <x v="13"/>
    <s v="1545"/>
    <s v="1545 Midsund"/>
    <x v="279"/>
    <x v="6"/>
    <n v="0"/>
    <x v="1"/>
  </r>
  <r>
    <s v="15 Møre og Romsdal"/>
    <x v="13"/>
    <s v="1545"/>
    <s v="1545 Midsund"/>
    <x v="279"/>
    <x v="7"/>
    <n v="0"/>
    <x v="1"/>
  </r>
  <r>
    <s v="15 Møre og Romsdal"/>
    <x v="13"/>
    <s v="1545"/>
    <s v="1545 Midsund"/>
    <x v="279"/>
    <x v="8"/>
    <n v="0"/>
    <x v="1"/>
  </r>
  <r>
    <s v="15 Møre og Romsdal"/>
    <x v="13"/>
    <s v="1545"/>
    <s v="1545 Midsund"/>
    <x v="279"/>
    <x v="9"/>
    <n v="0"/>
    <x v="1"/>
  </r>
  <r>
    <s v="15 Møre og Romsdal"/>
    <x v="13"/>
    <s v="1545"/>
    <s v="1545 Midsund"/>
    <x v="279"/>
    <x v="10"/>
    <n v="0"/>
    <x v="1"/>
  </r>
  <r>
    <s v="15 Møre og Romsdal"/>
    <x v="13"/>
    <s v="1545"/>
    <s v="1545 Midsund"/>
    <x v="279"/>
    <x v="11"/>
    <n v="0"/>
    <x v="1"/>
  </r>
  <r>
    <s v="15 Møre og Romsdal"/>
    <x v="13"/>
    <s v="1545"/>
    <s v="1545 Midsund"/>
    <x v="279"/>
    <x v="12"/>
    <n v="0"/>
    <x v="1"/>
  </r>
  <r>
    <s v="15 Møre og Romsdal"/>
    <x v="13"/>
    <s v="1546"/>
    <s v="1546 Sandøy"/>
    <x v="280"/>
    <x v="0"/>
    <n v="0"/>
    <x v="1"/>
  </r>
  <r>
    <s v="15 Møre og Romsdal"/>
    <x v="13"/>
    <s v="1546"/>
    <s v="1546 Sandøy"/>
    <x v="280"/>
    <x v="1"/>
    <n v="0"/>
    <x v="1"/>
  </r>
  <r>
    <s v="15 Møre og Romsdal"/>
    <x v="13"/>
    <s v="1546"/>
    <s v="1546 Sandøy"/>
    <x v="280"/>
    <x v="2"/>
    <n v="0"/>
    <x v="1"/>
  </r>
  <r>
    <s v="15 Møre og Romsdal"/>
    <x v="13"/>
    <s v="1546"/>
    <s v="1546 Sandøy"/>
    <x v="280"/>
    <x v="3"/>
    <n v="0"/>
    <x v="1"/>
  </r>
  <r>
    <s v="15 Møre og Romsdal"/>
    <x v="13"/>
    <s v="1546"/>
    <s v="1546 Sandøy"/>
    <x v="280"/>
    <x v="4"/>
    <n v="0"/>
    <x v="1"/>
  </r>
  <r>
    <s v="15 Møre og Romsdal"/>
    <x v="13"/>
    <s v="1546"/>
    <s v="1546 Sandøy"/>
    <x v="280"/>
    <x v="5"/>
    <n v="0"/>
    <x v="1"/>
  </r>
  <r>
    <s v="15 Møre og Romsdal"/>
    <x v="13"/>
    <s v="1546"/>
    <s v="1546 Sandøy"/>
    <x v="280"/>
    <x v="6"/>
    <n v="0"/>
    <x v="1"/>
  </r>
  <r>
    <s v="15 Møre og Romsdal"/>
    <x v="13"/>
    <s v="1546"/>
    <s v="1546 Sandøy"/>
    <x v="280"/>
    <x v="7"/>
    <n v="0"/>
    <x v="1"/>
  </r>
  <r>
    <s v="15 Møre og Romsdal"/>
    <x v="13"/>
    <s v="1546"/>
    <s v="1546 Sandøy"/>
    <x v="280"/>
    <x v="8"/>
    <n v="0"/>
    <x v="1"/>
  </r>
  <r>
    <s v="15 Møre og Romsdal"/>
    <x v="13"/>
    <s v="1546"/>
    <s v="1546 Sandøy"/>
    <x v="280"/>
    <x v="9"/>
    <n v="0"/>
    <x v="1"/>
  </r>
  <r>
    <s v="15 Møre og Romsdal"/>
    <x v="13"/>
    <s v="1546"/>
    <s v="1546 Sandøy"/>
    <x v="280"/>
    <x v="10"/>
    <n v="0"/>
    <x v="1"/>
  </r>
  <r>
    <s v="15 Møre og Romsdal"/>
    <x v="13"/>
    <s v="1546"/>
    <s v="1546 Sandøy"/>
    <x v="280"/>
    <x v="11"/>
    <n v="0"/>
    <x v="1"/>
  </r>
  <r>
    <s v="15 Møre og Romsdal"/>
    <x v="13"/>
    <s v="1546"/>
    <s v="1546 Sandøy"/>
    <x v="280"/>
    <x v="12"/>
    <n v="0"/>
    <x v="1"/>
  </r>
  <r>
    <s v="15 Møre og Romsdal"/>
    <x v="13"/>
    <s v="1547"/>
    <s v="1547 Aukra"/>
    <x v="281"/>
    <x v="0"/>
    <n v="0"/>
    <x v="1"/>
  </r>
  <r>
    <s v="15 Møre og Romsdal"/>
    <x v="13"/>
    <s v="1547"/>
    <s v="1547 Aukra"/>
    <x v="281"/>
    <x v="1"/>
    <n v="0"/>
    <x v="1"/>
  </r>
  <r>
    <s v="15 Møre og Romsdal"/>
    <x v="13"/>
    <s v="1547"/>
    <s v="1547 Aukra"/>
    <x v="281"/>
    <x v="2"/>
    <n v="0"/>
    <x v="1"/>
  </r>
  <r>
    <s v="15 Møre og Romsdal"/>
    <x v="13"/>
    <s v="1547"/>
    <s v="1547 Aukra"/>
    <x v="281"/>
    <x v="3"/>
    <n v="0"/>
    <x v="1"/>
  </r>
  <r>
    <s v="15 Møre og Romsdal"/>
    <x v="13"/>
    <s v="1547"/>
    <s v="1547 Aukra"/>
    <x v="281"/>
    <x v="4"/>
    <n v="0"/>
    <x v="1"/>
  </r>
  <r>
    <s v="15 Møre og Romsdal"/>
    <x v="13"/>
    <s v="1547"/>
    <s v="1547 Aukra"/>
    <x v="281"/>
    <x v="5"/>
    <n v="0"/>
    <x v="1"/>
  </r>
  <r>
    <s v="15 Møre og Romsdal"/>
    <x v="13"/>
    <s v="1547"/>
    <s v="1547 Aukra"/>
    <x v="281"/>
    <x v="6"/>
    <n v="0"/>
    <x v="1"/>
  </r>
  <r>
    <s v="15 Møre og Romsdal"/>
    <x v="13"/>
    <s v="1547"/>
    <s v="1547 Aukra"/>
    <x v="281"/>
    <x v="7"/>
    <n v="0"/>
    <x v="1"/>
  </r>
  <r>
    <s v="15 Møre og Romsdal"/>
    <x v="13"/>
    <s v="1547"/>
    <s v="1547 Aukra"/>
    <x v="281"/>
    <x v="8"/>
    <n v="0"/>
    <x v="1"/>
  </r>
  <r>
    <s v="15 Møre og Romsdal"/>
    <x v="13"/>
    <s v="1547"/>
    <s v="1547 Aukra"/>
    <x v="281"/>
    <x v="9"/>
    <n v="0"/>
    <x v="1"/>
  </r>
  <r>
    <s v="15 Møre og Romsdal"/>
    <x v="13"/>
    <s v="1547"/>
    <s v="1547 Aukra"/>
    <x v="281"/>
    <x v="10"/>
    <n v="0"/>
    <x v="1"/>
  </r>
  <r>
    <s v="15 Møre og Romsdal"/>
    <x v="13"/>
    <s v="1547"/>
    <s v="1547 Aukra"/>
    <x v="281"/>
    <x v="11"/>
    <n v="0"/>
    <x v="1"/>
  </r>
  <r>
    <s v="15 Møre og Romsdal"/>
    <x v="13"/>
    <s v="1547"/>
    <s v="1547 Aukra"/>
    <x v="281"/>
    <x v="12"/>
    <n v="0"/>
    <x v="1"/>
  </r>
  <r>
    <s v="15 Møre og Romsdal"/>
    <x v="13"/>
    <s v="1548"/>
    <s v="1548 Fræna"/>
    <x v="282"/>
    <x v="0"/>
    <n v="0"/>
    <x v="1"/>
  </r>
  <r>
    <s v="15 Møre og Romsdal"/>
    <x v="13"/>
    <s v="1548"/>
    <s v="1548 Fræna"/>
    <x v="282"/>
    <x v="1"/>
    <n v="1"/>
    <x v="1"/>
  </r>
  <r>
    <s v="15 Møre og Romsdal"/>
    <x v="13"/>
    <s v="1548"/>
    <s v="1548 Fræna"/>
    <x v="282"/>
    <x v="2"/>
    <n v="0"/>
    <x v="1"/>
  </r>
  <r>
    <s v="15 Møre og Romsdal"/>
    <x v="13"/>
    <s v="1548"/>
    <s v="1548 Fræna"/>
    <x v="282"/>
    <x v="3"/>
    <n v="1"/>
    <x v="1"/>
  </r>
  <r>
    <s v="15 Møre og Romsdal"/>
    <x v="13"/>
    <s v="1548"/>
    <s v="1548 Fræna"/>
    <x v="282"/>
    <x v="4"/>
    <n v="3"/>
    <x v="1"/>
  </r>
  <r>
    <s v="15 Møre og Romsdal"/>
    <x v="13"/>
    <s v="1548"/>
    <s v="1548 Fræna"/>
    <x v="282"/>
    <x v="5"/>
    <n v="4"/>
    <x v="1"/>
  </r>
  <r>
    <s v="15 Møre og Romsdal"/>
    <x v="13"/>
    <s v="1548"/>
    <s v="1548 Fræna"/>
    <x v="282"/>
    <x v="6"/>
    <n v="1"/>
    <x v="1"/>
  </r>
  <r>
    <s v="15 Møre og Romsdal"/>
    <x v="13"/>
    <s v="1548"/>
    <s v="1548 Fræna"/>
    <x v="282"/>
    <x v="7"/>
    <n v="1"/>
    <x v="1"/>
  </r>
  <r>
    <s v="15 Møre og Romsdal"/>
    <x v="13"/>
    <s v="1548"/>
    <s v="1548 Fræna"/>
    <x v="282"/>
    <x v="8"/>
    <n v="1"/>
    <x v="1"/>
  </r>
  <r>
    <s v="15 Møre og Romsdal"/>
    <x v="13"/>
    <s v="1548"/>
    <s v="1548 Fræna"/>
    <x v="282"/>
    <x v="9"/>
    <n v="2"/>
    <x v="1"/>
  </r>
  <r>
    <s v="15 Møre og Romsdal"/>
    <x v="13"/>
    <s v="1548"/>
    <s v="1548 Fræna"/>
    <x v="282"/>
    <x v="10"/>
    <n v="4"/>
    <x v="1"/>
  </r>
  <r>
    <s v="15 Møre og Romsdal"/>
    <x v="13"/>
    <s v="1548"/>
    <s v="1548 Fræna"/>
    <x v="282"/>
    <x v="11"/>
    <n v="3"/>
    <x v="1"/>
  </r>
  <r>
    <s v="15 Møre og Romsdal"/>
    <x v="13"/>
    <s v="1548"/>
    <s v="1548 Fræna"/>
    <x v="282"/>
    <x v="12"/>
    <n v="5"/>
    <x v="1"/>
  </r>
  <r>
    <s v="15 Møre og Romsdal"/>
    <x v="13"/>
    <s v="1551"/>
    <s v="1551 Eide"/>
    <x v="283"/>
    <x v="0"/>
    <n v="2"/>
    <x v="1"/>
  </r>
  <r>
    <s v="15 Møre og Romsdal"/>
    <x v="13"/>
    <s v="1551"/>
    <s v="1551 Eide"/>
    <x v="283"/>
    <x v="1"/>
    <n v="2"/>
    <x v="1"/>
  </r>
  <r>
    <s v="15 Møre og Romsdal"/>
    <x v="13"/>
    <s v="1551"/>
    <s v="1551 Eide"/>
    <x v="283"/>
    <x v="2"/>
    <n v="3"/>
    <x v="1"/>
  </r>
  <r>
    <s v="15 Møre og Romsdal"/>
    <x v="13"/>
    <s v="1551"/>
    <s v="1551 Eide"/>
    <x v="283"/>
    <x v="3"/>
    <n v="4"/>
    <x v="1"/>
  </r>
  <r>
    <s v="15 Møre og Romsdal"/>
    <x v="13"/>
    <s v="1551"/>
    <s v="1551 Eide"/>
    <x v="283"/>
    <x v="4"/>
    <n v="6"/>
    <x v="1"/>
  </r>
  <r>
    <s v="15 Møre og Romsdal"/>
    <x v="13"/>
    <s v="1551"/>
    <s v="1551 Eide"/>
    <x v="283"/>
    <x v="5"/>
    <n v="6"/>
    <x v="1"/>
  </r>
  <r>
    <s v="15 Møre og Romsdal"/>
    <x v="13"/>
    <s v="1551"/>
    <s v="1551 Eide"/>
    <x v="283"/>
    <x v="6"/>
    <n v="16"/>
    <x v="1"/>
  </r>
  <r>
    <s v="15 Møre og Romsdal"/>
    <x v="13"/>
    <s v="1551"/>
    <s v="1551 Eide"/>
    <x v="283"/>
    <x v="7"/>
    <n v="2"/>
    <x v="1"/>
  </r>
  <r>
    <s v="15 Møre og Romsdal"/>
    <x v="13"/>
    <s v="1551"/>
    <s v="1551 Eide"/>
    <x v="283"/>
    <x v="8"/>
    <n v="3"/>
    <x v="1"/>
  </r>
  <r>
    <s v="15 Møre og Romsdal"/>
    <x v="13"/>
    <s v="1551"/>
    <s v="1551 Eide"/>
    <x v="283"/>
    <x v="9"/>
    <n v="1"/>
    <x v="1"/>
  </r>
  <r>
    <s v="15 Møre og Romsdal"/>
    <x v="13"/>
    <s v="1551"/>
    <s v="1551 Eide"/>
    <x v="283"/>
    <x v="10"/>
    <n v="2"/>
    <x v="1"/>
  </r>
  <r>
    <s v="15 Møre og Romsdal"/>
    <x v="13"/>
    <s v="1551"/>
    <s v="1551 Eide"/>
    <x v="283"/>
    <x v="11"/>
    <n v="3"/>
    <x v="1"/>
  </r>
  <r>
    <s v="15 Møre og Romsdal"/>
    <x v="13"/>
    <s v="1551"/>
    <s v="1551 Eide"/>
    <x v="283"/>
    <x v="12"/>
    <n v="3"/>
    <x v="1"/>
  </r>
  <r>
    <s v="15 Møre og Romsdal"/>
    <x v="13"/>
    <s v="1554"/>
    <s v="1554 Averøy"/>
    <x v="284"/>
    <x v="0"/>
    <n v="2"/>
    <x v="1"/>
  </r>
  <r>
    <s v="15 Møre og Romsdal"/>
    <x v="13"/>
    <s v="1554"/>
    <s v="1554 Averøy"/>
    <x v="284"/>
    <x v="1"/>
    <n v="2"/>
    <x v="1"/>
  </r>
  <r>
    <s v="15 Møre og Romsdal"/>
    <x v="13"/>
    <s v="1554"/>
    <s v="1554 Averøy"/>
    <x v="284"/>
    <x v="2"/>
    <n v="1"/>
    <x v="1"/>
  </r>
  <r>
    <s v="15 Møre og Romsdal"/>
    <x v="13"/>
    <s v="1554"/>
    <s v="1554 Averøy"/>
    <x v="284"/>
    <x v="3"/>
    <n v="2"/>
    <x v="1"/>
  </r>
  <r>
    <s v="15 Møre og Romsdal"/>
    <x v="13"/>
    <s v="1554"/>
    <s v="1554 Averøy"/>
    <x v="284"/>
    <x v="4"/>
    <n v="0"/>
    <x v="1"/>
  </r>
  <r>
    <s v="15 Møre og Romsdal"/>
    <x v="13"/>
    <s v="1554"/>
    <s v="1554 Averøy"/>
    <x v="284"/>
    <x v="5"/>
    <n v="0"/>
    <x v="1"/>
  </r>
  <r>
    <s v="15 Møre og Romsdal"/>
    <x v="13"/>
    <s v="1554"/>
    <s v="1554 Averøy"/>
    <x v="284"/>
    <x v="6"/>
    <n v="0"/>
    <x v="1"/>
  </r>
  <r>
    <s v="15 Møre og Romsdal"/>
    <x v="13"/>
    <s v="1554"/>
    <s v="1554 Averøy"/>
    <x v="284"/>
    <x v="7"/>
    <n v="1"/>
    <x v="1"/>
  </r>
  <r>
    <s v="15 Møre og Romsdal"/>
    <x v="13"/>
    <s v="1554"/>
    <s v="1554 Averøy"/>
    <x v="284"/>
    <x v="8"/>
    <n v="0"/>
    <x v="1"/>
  </r>
  <r>
    <s v="15 Møre og Romsdal"/>
    <x v="13"/>
    <s v="1554"/>
    <s v="1554 Averøy"/>
    <x v="284"/>
    <x v="9"/>
    <n v="1"/>
    <x v="1"/>
  </r>
  <r>
    <s v="15 Møre og Romsdal"/>
    <x v="13"/>
    <s v="1554"/>
    <s v="1554 Averøy"/>
    <x v="284"/>
    <x v="10"/>
    <n v="0"/>
    <x v="1"/>
  </r>
  <r>
    <s v="15 Møre og Romsdal"/>
    <x v="13"/>
    <s v="1554"/>
    <s v="1554 Averøy"/>
    <x v="284"/>
    <x v="11"/>
    <n v="0"/>
    <x v="1"/>
  </r>
  <r>
    <s v="15 Møre og Romsdal"/>
    <x v="13"/>
    <s v="1554"/>
    <s v="1554 Averøy"/>
    <x v="284"/>
    <x v="12"/>
    <n v="1"/>
    <x v="1"/>
  </r>
  <r>
    <s v="15 Møre og Romsdal"/>
    <x v="13"/>
    <s v="1557"/>
    <s v="1557 Gjemnes"/>
    <x v="285"/>
    <x v="0"/>
    <n v="0"/>
    <x v="1"/>
  </r>
  <r>
    <s v="15 Møre og Romsdal"/>
    <x v="13"/>
    <s v="1557"/>
    <s v="1557 Gjemnes"/>
    <x v="285"/>
    <x v="1"/>
    <n v="0"/>
    <x v="1"/>
  </r>
  <r>
    <s v="15 Møre og Romsdal"/>
    <x v="13"/>
    <s v="1557"/>
    <s v="1557 Gjemnes"/>
    <x v="285"/>
    <x v="2"/>
    <n v="0"/>
    <x v="1"/>
  </r>
  <r>
    <s v="15 Møre og Romsdal"/>
    <x v="13"/>
    <s v="1557"/>
    <s v="1557 Gjemnes"/>
    <x v="285"/>
    <x v="3"/>
    <n v="0"/>
    <x v="1"/>
  </r>
  <r>
    <s v="15 Møre og Romsdal"/>
    <x v="13"/>
    <s v="1557"/>
    <s v="1557 Gjemnes"/>
    <x v="285"/>
    <x v="4"/>
    <n v="2"/>
    <x v="1"/>
  </r>
  <r>
    <s v="15 Møre og Romsdal"/>
    <x v="13"/>
    <s v="1557"/>
    <s v="1557 Gjemnes"/>
    <x v="285"/>
    <x v="5"/>
    <n v="1"/>
    <x v="1"/>
  </r>
  <r>
    <s v="15 Møre og Romsdal"/>
    <x v="13"/>
    <s v="1557"/>
    <s v="1557 Gjemnes"/>
    <x v="285"/>
    <x v="6"/>
    <n v="5"/>
    <x v="1"/>
  </r>
  <r>
    <s v="15 Møre og Romsdal"/>
    <x v="13"/>
    <s v="1557"/>
    <s v="1557 Gjemnes"/>
    <x v="285"/>
    <x v="7"/>
    <n v="2"/>
    <x v="1"/>
  </r>
  <r>
    <s v="15 Møre og Romsdal"/>
    <x v="13"/>
    <s v="1557"/>
    <s v="1557 Gjemnes"/>
    <x v="285"/>
    <x v="8"/>
    <n v="4"/>
    <x v="1"/>
  </r>
  <r>
    <s v="15 Møre og Romsdal"/>
    <x v="13"/>
    <s v="1557"/>
    <s v="1557 Gjemnes"/>
    <x v="285"/>
    <x v="9"/>
    <n v="4"/>
    <x v="1"/>
  </r>
  <r>
    <s v="15 Møre og Romsdal"/>
    <x v="13"/>
    <s v="1557"/>
    <s v="1557 Gjemnes"/>
    <x v="285"/>
    <x v="10"/>
    <n v="3"/>
    <x v="1"/>
  </r>
  <r>
    <s v="15 Møre og Romsdal"/>
    <x v="13"/>
    <s v="1557"/>
    <s v="1557 Gjemnes"/>
    <x v="285"/>
    <x v="11"/>
    <n v="0"/>
    <x v="1"/>
  </r>
  <r>
    <s v="15 Møre og Romsdal"/>
    <x v="13"/>
    <s v="1557"/>
    <s v="1557 Gjemnes"/>
    <x v="285"/>
    <x v="12"/>
    <n v="4"/>
    <x v="1"/>
  </r>
  <r>
    <s v="15 Møre og Romsdal"/>
    <x v="13"/>
    <s v="1560"/>
    <s v="1560 Tingvoll"/>
    <x v="286"/>
    <x v="0"/>
    <n v="6"/>
    <x v="1"/>
  </r>
  <r>
    <s v="15 Møre og Romsdal"/>
    <x v="13"/>
    <s v="1560"/>
    <s v="1560 Tingvoll"/>
    <x v="286"/>
    <x v="1"/>
    <n v="5"/>
    <x v="1"/>
  </r>
  <r>
    <s v="15 Møre og Romsdal"/>
    <x v="13"/>
    <s v="1560"/>
    <s v="1560 Tingvoll"/>
    <x v="286"/>
    <x v="2"/>
    <n v="4"/>
    <x v="1"/>
  </r>
  <r>
    <s v="15 Møre og Romsdal"/>
    <x v="13"/>
    <s v="1560"/>
    <s v="1560 Tingvoll"/>
    <x v="286"/>
    <x v="3"/>
    <n v="6"/>
    <x v="1"/>
  </r>
  <r>
    <s v="15 Møre og Romsdal"/>
    <x v="13"/>
    <s v="1560"/>
    <s v="1560 Tingvoll"/>
    <x v="286"/>
    <x v="4"/>
    <n v="6"/>
    <x v="1"/>
  </r>
  <r>
    <s v="15 Møre og Romsdal"/>
    <x v="13"/>
    <s v="1560"/>
    <s v="1560 Tingvoll"/>
    <x v="286"/>
    <x v="5"/>
    <n v="13"/>
    <x v="1"/>
  </r>
  <r>
    <s v="15 Møre og Romsdal"/>
    <x v="13"/>
    <s v="1560"/>
    <s v="1560 Tingvoll"/>
    <x v="286"/>
    <x v="6"/>
    <n v="13"/>
    <x v="1"/>
  </r>
  <r>
    <s v="15 Møre og Romsdal"/>
    <x v="13"/>
    <s v="1560"/>
    <s v="1560 Tingvoll"/>
    <x v="286"/>
    <x v="7"/>
    <n v="16"/>
    <x v="1"/>
  </r>
  <r>
    <s v="15 Møre og Romsdal"/>
    <x v="13"/>
    <s v="1560"/>
    <s v="1560 Tingvoll"/>
    <x v="286"/>
    <x v="8"/>
    <n v="16"/>
    <x v="1"/>
  </r>
  <r>
    <s v="15 Møre og Romsdal"/>
    <x v="13"/>
    <s v="1560"/>
    <s v="1560 Tingvoll"/>
    <x v="286"/>
    <x v="9"/>
    <n v="12"/>
    <x v="1"/>
  </r>
  <r>
    <s v="15 Møre og Romsdal"/>
    <x v="13"/>
    <s v="1560"/>
    <s v="1560 Tingvoll"/>
    <x v="286"/>
    <x v="10"/>
    <n v="11"/>
    <x v="1"/>
  </r>
  <r>
    <s v="15 Møre og Romsdal"/>
    <x v="13"/>
    <s v="1560"/>
    <s v="1560 Tingvoll"/>
    <x v="286"/>
    <x v="11"/>
    <n v="12"/>
    <x v="1"/>
  </r>
  <r>
    <s v="15 Møre og Romsdal"/>
    <x v="13"/>
    <s v="1560"/>
    <s v="1560 Tingvoll"/>
    <x v="286"/>
    <x v="12"/>
    <n v="10"/>
    <x v="1"/>
  </r>
  <r>
    <s v="15 Møre og Romsdal"/>
    <x v="13"/>
    <s v="1563"/>
    <s v="1563 Sunndal"/>
    <x v="287"/>
    <x v="0"/>
    <n v="5"/>
    <x v="1"/>
  </r>
  <r>
    <s v="15 Møre og Romsdal"/>
    <x v="13"/>
    <s v="1563"/>
    <s v="1563 Sunndal"/>
    <x v="287"/>
    <x v="1"/>
    <n v="5"/>
    <x v="1"/>
  </r>
  <r>
    <s v="15 Møre og Romsdal"/>
    <x v="13"/>
    <s v="1563"/>
    <s v="1563 Sunndal"/>
    <x v="287"/>
    <x v="2"/>
    <n v="1"/>
    <x v="1"/>
  </r>
  <r>
    <s v="15 Møre og Romsdal"/>
    <x v="13"/>
    <s v="1563"/>
    <s v="1563 Sunndal"/>
    <x v="287"/>
    <x v="3"/>
    <n v="3"/>
    <x v="1"/>
  </r>
  <r>
    <s v="15 Møre og Romsdal"/>
    <x v="13"/>
    <s v="1563"/>
    <s v="1563 Sunndal"/>
    <x v="287"/>
    <x v="4"/>
    <n v="4"/>
    <x v="1"/>
  </r>
  <r>
    <s v="15 Møre og Romsdal"/>
    <x v="13"/>
    <s v="1563"/>
    <s v="1563 Sunndal"/>
    <x v="287"/>
    <x v="5"/>
    <n v="5"/>
    <x v="1"/>
  </r>
  <r>
    <s v="15 Møre og Romsdal"/>
    <x v="13"/>
    <s v="1563"/>
    <s v="1563 Sunndal"/>
    <x v="287"/>
    <x v="6"/>
    <n v="8"/>
    <x v="1"/>
  </r>
  <r>
    <s v="15 Møre og Romsdal"/>
    <x v="13"/>
    <s v="1563"/>
    <s v="1563 Sunndal"/>
    <x v="287"/>
    <x v="7"/>
    <n v="8"/>
    <x v="1"/>
  </r>
  <r>
    <s v="15 Møre og Romsdal"/>
    <x v="13"/>
    <s v="1563"/>
    <s v="1563 Sunndal"/>
    <x v="287"/>
    <x v="8"/>
    <n v="7"/>
    <x v="1"/>
  </r>
  <r>
    <s v="15 Møre og Romsdal"/>
    <x v="13"/>
    <s v="1563"/>
    <s v="1563 Sunndal"/>
    <x v="287"/>
    <x v="9"/>
    <n v="9"/>
    <x v="1"/>
  </r>
  <r>
    <s v="15 Møre og Romsdal"/>
    <x v="13"/>
    <s v="1563"/>
    <s v="1563 Sunndal"/>
    <x v="287"/>
    <x v="10"/>
    <n v="11"/>
    <x v="1"/>
  </r>
  <r>
    <s v="15 Møre og Romsdal"/>
    <x v="13"/>
    <s v="1563"/>
    <s v="1563 Sunndal"/>
    <x v="287"/>
    <x v="11"/>
    <n v="12"/>
    <x v="1"/>
  </r>
  <r>
    <s v="15 Møre og Romsdal"/>
    <x v="13"/>
    <s v="1563"/>
    <s v="1563 Sunndal"/>
    <x v="287"/>
    <x v="12"/>
    <n v="12"/>
    <x v="1"/>
  </r>
  <r>
    <s v="15 Møre og Romsdal"/>
    <x v="13"/>
    <s v="1566"/>
    <s v="1566 Surnadal"/>
    <x v="288"/>
    <x v="0"/>
    <n v="28"/>
    <x v="1"/>
  </r>
  <r>
    <s v="15 Møre og Romsdal"/>
    <x v="13"/>
    <s v="1566"/>
    <s v="1566 Surnadal"/>
    <x v="288"/>
    <x v="1"/>
    <n v="24"/>
    <x v="1"/>
  </r>
  <r>
    <s v="15 Møre og Romsdal"/>
    <x v="13"/>
    <s v="1566"/>
    <s v="1566 Surnadal"/>
    <x v="288"/>
    <x v="2"/>
    <n v="26"/>
    <x v="1"/>
  </r>
  <r>
    <s v="15 Møre og Romsdal"/>
    <x v="13"/>
    <s v="1566"/>
    <s v="1566 Surnadal"/>
    <x v="288"/>
    <x v="3"/>
    <n v="23"/>
    <x v="1"/>
  </r>
  <r>
    <s v="15 Møre og Romsdal"/>
    <x v="13"/>
    <s v="1566"/>
    <s v="1566 Surnadal"/>
    <x v="288"/>
    <x v="4"/>
    <n v="26"/>
    <x v="1"/>
  </r>
  <r>
    <s v="15 Møre og Romsdal"/>
    <x v="13"/>
    <s v="1566"/>
    <s v="1566 Surnadal"/>
    <x v="288"/>
    <x v="5"/>
    <n v="26"/>
    <x v="1"/>
  </r>
  <r>
    <s v="15 Møre og Romsdal"/>
    <x v="13"/>
    <s v="1566"/>
    <s v="1566 Surnadal"/>
    <x v="288"/>
    <x v="6"/>
    <n v="26"/>
    <x v="1"/>
  </r>
  <r>
    <s v="15 Møre og Romsdal"/>
    <x v="13"/>
    <s v="1566"/>
    <s v="1566 Surnadal"/>
    <x v="288"/>
    <x v="7"/>
    <n v="24"/>
    <x v="1"/>
  </r>
  <r>
    <s v="15 Møre og Romsdal"/>
    <x v="13"/>
    <s v="1566"/>
    <s v="1566 Surnadal"/>
    <x v="288"/>
    <x v="8"/>
    <n v="34"/>
    <x v="1"/>
  </r>
  <r>
    <s v="15 Møre og Romsdal"/>
    <x v="13"/>
    <s v="1566"/>
    <s v="1566 Surnadal"/>
    <x v="288"/>
    <x v="9"/>
    <n v="29"/>
    <x v="1"/>
  </r>
  <r>
    <s v="15 Møre og Romsdal"/>
    <x v="13"/>
    <s v="1566"/>
    <s v="1566 Surnadal"/>
    <x v="288"/>
    <x v="10"/>
    <n v="26"/>
    <x v="1"/>
  </r>
  <r>
    <s v="15 Møre og Romsdal"/>
    <x v="13"/>
    <s v="1566"/>
    <s v="1566 Surnadal"/>
    <x v="288"/>
    <x v="11"/>
    <n v="30"/>
    <x v="1"/>
  </r>
  <r>
    <s v="15 Møre og Romsdal"/>
    <x v="13"/>
    <s v="1566"/>
    <s v="1566 Surnadal"/>
    <x v="288"/>
    <x v="12"/>
    <n v="28"/>
    <x v="1"/>
  </r>
  <r>
    <s v="15 Møre og Romsdal"/>
    <x v="13"/>
    <s v="1567"/>
    <s v="1567 Rindal"/>
    <x v="289"/>
    <x v="0"/>
    <n v="9"/>
    <x v="1"/>
  </r>
  <r>
    <s v="15 Møre og Romsdal"/>
    <x v="13"/>
    <s v="1567"/>
    <s v="1567 Rindal"/>
    <x v="289"/>
    <x v="1"/>
    <n v="7"/>
    <x v="1"/>
  </r>
  <r>
    <s v="15 Møre og Romsdal"/>
    <x v="13"/>
    <s v="1567"/>
    <s v="1567 Rindal"/>
    <x v="289"/>
    <x v="2"/>
    <n v="5"/>
    <x v="1"/>
  </r>
  <r>
    <s v="15 Møre og Romsdal"/>
    <x v="13"/>
    <s v="1567"/>
    <s v="1567 Rindal"/>
    <x v="289"/>
    <x v="3"/>
    <n v="9"/>
    <x v="1"/>
  </r>
  <r>
    <s v="15 Møre og Romsdal"/>
    <x v="13"/>
    <s v="1567"/>
    <s v="1567 Rindal"/>
    <x v="289"/>
    <x v="4"/>
    <n v="7"/>
    <x v="1"/>
  </r>
  <r>
    <s v="15 Møre og Romsdal"/>
    <x v="13"/>
    <s v="1567"/>
    <s v="1567 Rindal"/>
    <x v="289"/>
    <x v="5"/>
    <n v="8"/>
    <x v="1"/>
  </r>
  <r>
    <s v="15 Møre og Romsdal"/>
    <x v="13"/>
    <s v="1567"/>
    <s v="1567 Rindal"/>
    <x v="289"/>
    <x v="6"/>
    <n v="10"/>
    <x v="1"/>
  </r>
  <r>
    <s v="15 Møre og Romsdal"/>
    <x v="13"/>
    <s v="1567"/>
    <s v="1567 Rindal"/>
    <x v="289"/>
    <x v="7"/>
    <n v="10"/>
    <x v="1"/>
  </r>
  <r>
    <s v="15 Møre og Romsdal"/>
    <x v="13"/>
    <s v="1567"/>
    <s v="1567 Rindal"/>
    <x v="289"/>
    <x v="8"/>
    <n v="8"/>
    <x v="1"/>
  </r>
  <r>
    <s v="15 Møre og Romsdal"/>
    <x v="13"/>
    <s v="1567"/>
    <s v="1567 Rindal"/>
    <x v="289"/>
    <x v="9"/>
    <n v="9"/>
    <x v="1"/>
  </r>
  <r>
    <s v="15 Møre og Romsdal"/>
    <x v="13"/>
    <s v="1567"/>
    <s v="1567 Rindal"/>
    <x v="289"/>
    <x v="10"/>
    <n v="8"/>
    <x v="1"/>
  </r>
  <r>
    <s v="15 Møre og Romsdal"/>
    <x v="13"/>
    <s v="1567"/>
    <s v="1567 Rindal"/>
    <x v="289"/>
    <x v="11"/>
    <n v="9"/>
    <x v="1"/>
  </r>
  <r>
    <s v="15 Møre og Romsdal"/>
    <x v="13"/>
    <s v="1567"/>
    <s v="1567 Rindal"/>
    <x v="289"/>
    <x v="12"/>
    <n v="12"/>
    <x v="1"/>
  </r>
  <r>
    <s v="15 Møre og Romsdal"/>
    <x v="13"/>
    <s v="1571"/>
    <s v="1571 Halsa"/>
    <x v="290"/>
    <x v="0"/>
    <n v="4"/>
    <x v="1"/>
  </r>
  <r>
    <s v="15 Møre og Romsdal"/>
    <x v="13"/>
    <s v="1571"/>
    <s v="1571 Halsa"/>
    <x v="290"/>
    <x v="1"/>
    <n v="7"/>
    <x v="1"/>
  </r>
  <r>
    <s v="15 Møre og Romsdal"/>
    <x v="13"/>
    <s v="1571"/>
    <s v="1571 Halsa"/>
    <x v="290"/>
    <x v="2"/>
    <n v="8"/>
    <x v="1"/>
  </r>
  <r>
    <s v="15 Møre og Romsdal"/>
    <x v="13"/>
    <s v="1571"/>
    <s v="1571 Halsa"/>
    <x v="290"/>
    <x v="3"/>
    <n v="6"/>
    <x v="1"/>
  </r>
  <r>
    <s v="15 Møre og Romsdal"/>
    <x v="13"/>
    <s v="1571"/>
    <s v="1571 Halsa"/>
    <x v="290"/>
    <x v="4"/>
    <n v="4"/>
    <x v="1"/>
  </r>
  <r>
    <s v="15 Møre og Romsdal"/>
    <x v="13"/>
    <s v="1571"/>
    <s v="1571 Halsa"/>
    <x v="290"/>
    <x v="5"/>
    <n v="5"/>
    <x v="1"/>
  </r>
  <r>
    <s v="15 Møre og Romsdal"/>
    <x v="13"/>
    <s v="1571"/>
    <s v="1571 Halsa"/>
    <x v="290"/>
    <x v="6"/>
    <n v="9"/>
    <x v="1"/>
  </r>
  <r>
    <s v="15 Møre og Romsdal"/>
    <x v="13"/>
    <s v="1571"/>
    <s v="1571 Halsa"/>
    <x v="290"/>
    <x v="7"/>
    <n v="4"/>
    <x v="1"/>
  </r>
  <r>
    <s v="15 Møre og Romsdal"/>
    <x v="13"/>
    <s v="1571"/>
    <s v="1571 Halsa"/>
    <x v="290"/>
    <x v="8"/>
    <n v="3"/>
    <x v="1"/>
  </r>
  <r>
    <s v="15 Møre og Romsdal"/>
    <x v="13"/>
    <s v="1571"/>
    <s v="1571 Halsa"/>
    <x v="290"/>
    <x v="9"/>
    <n v="4"/>
    <x v="1"/>
  </r>
  <r>
    <s v="15 Møre og Romsdal"/>
    <x v="13"/>
    <s v="1571"/>
    <s v="1571 Halsa"/>
    <x v="290"/>
    <x v="10"/>
    <n v="3"/>
    <x v="1"/>
  </r>
  <r>
    <s v="15 Møre og Romsdal"/>
    <x v="13"/>
    <s v="1571"/>
    <s v="1571 Halsa"/>
    <x v="290"/>
    <x v="11"/>
    <n v="4"/>
    <x v="1"/>
  </r>
  <r>
    <s v="15 Møre og Romsdal"/>
    <x v="13"/>
    <s v="1571"/>
    <s v="1571 Halsa"/>
    <x v="290"/>
    <x v="12"/>
    <n v="8"/>
    <x v="1"/>
  </r>
  <r>
    <s v="15 Møre og Romsdal"/>
    <x v="13"/>
    <s v="1573"/>
    <s v="1573 Smøla"/>
    <x v="291"/>
    <x v="0"/>
    <n v="0"/>
    <x v="1"/>
  </r>
  <r>
    <s v="15 Møre og Romsdal"/>
    <x v="13"/>
    <s v="1573"/>
    <s v="1573 Smøla"/>
    <x v="291"/>
    <x v="1"/>
    <n v="0"/>
    <x v="1"/>
  </r>
  <r>
    <s v="15 Møre og Romsdal"/>
    <x v="13"/>
    <s v="1573"/>
    <s v="1573 Smøla"/>
    <x v="291"/>
    <x v="2"/>
    <n v="0"/>
    <x v="1"/>
  </r>
  <r>
    <s v="15 Møre og Romsdal"/>
    <x v="13"/>
    <s v="1573"/>
    <s v="1573 Smøla"/>
    <x v="291"/>
    <x v="3"/>
    <n v="0"/>
    <x v="1"/>
  </r>
  <r>
    <s v="15 Møre og Romsdal"/>
    <x v="13"/>
    <s v="1573"/>
    <s v="1573 Smøla"/>
    <x v="291"/>
    <x v="4"/>
    <n v="0"/>
    <x v="1"/>
  </r>
  <r>
    <s v="15 Møre og Romsdal"/>
    <x v="13"/>
    <s v="1573"/>
    <s v="1573 Smøla"/>
    <x v="291"/>
    <x v="5"/>
    <n v="0"/>
    <x v="1"/>
  </r>
  <r>
    <s v="15 Møre og Romsdal"/>
    <x v="13"/>
    <s v="1573"/>
    <s v="1573 Smøla"/>
    <x v="291"/>
    <x v="6"/>
    <n v="0"/>
    <x v="1"/>
  </r>
  <r>
    <s v="15 Møre og Romsdal"/>
    <x v="13"/>
    <s v="1573"/>
    <s v="1573 Smøla"/>
    <x v="291"/>
    <x v="7"/>
    <n v="0"/>
    <x v="1"/>
  </r>
  <r>
    <s v="15 Møre og Romsdal"/>
    <x v="13"/>
    <s v="1573"/>
    <s v="1573 Smøla"/>
    <x v="291"/>
    <x v="8"/>
    <n v="0"/>
    <x v="1"/>
  </r>
  <r>
    <s v="15 Møre og Romsdal"/>
    <x v="13"/>
    <s v="1573"/>
    <s v="1573 Smøla"/>
    <x v="291"/>
    <x v="9"/>
    <n v="0"/>
    <x v="1"/>
  </r>
  <r>
    <s v="15 Møre og Romsdal"/>
    <x v="13"/>
    <s v="1573"/>
    <s v="1573 Smøla"/>
    <x v="291"/>
    <x v="10"/>
    <n v="0"/>
    <x v="1"/>
  </r>
  <r>
    <s v="15 Møre og Romsdal"/>
    <x v="13"/>
    <s v="1573"/>
    <s v="1573 Smøla"/>
    <x v="291"/>
    <x v="11"/>
    <n v="0"/>
    <x v="1"/>
  </r>
  <r>
    <s v="15 Møre og Romsdal"/>
    <x v="13"/>
    <s v="1573"/>
    <s v="1573 Smøla"/>
    <x v="291"/>
    <x v="12"/>
    <n v="0"/>
    <x v="1"/>
  </r>
  <r>
    <s v="15 Møre og Romsdal"/>
    <x v="13"/>
    <s v="1576"/>
    <s v="1576 Aure"/>
    <x v="292"/>
    <x v="0"/>
    <n v="5"/>
    <x v="1"/>
  </r>
  <r>
    <s v="15 Møre og Romsdal"/>
    <x v="13"/>
    <s v="1576"/>
    <s v="1576 Aure"/>
    <x v="292"/>
    <x v="1"/>
    <n v="5"/>
    <x v="1"/>
  </r>
  <r>
    <s v="15 Møre og Romsdal"/>
    <x v="13"/>
    <s v="1576"/>
    <s v="1576 Aure"/>
    <x v="292"/>
    <x v="2"/>
    <n v="7"/>
    <x v="1"/>
  </r>
  <r>
    <s v="15 Møre og Romsdal"/>
    <x v="13"/>
    <s v="1576"/>
    <s v="1576 Aure"/>
    <x v="292"/>
    <x v="3"/>
    <n v="6"/>
    <x v="1"/>
  </r>
  <r>
    <s v="15 Møre og Romsdal"/>
    <x v="13"/>
    <s v="1576"/>
    <s v="1576 Aure"/>
    <x v="292"/>
    <x v="4"/>
    <n v="3"/>
    <x v="1"/>
  </r>
  <r>
    <s v="15 Møre og Romsdal"/>
    <x v="13"/>
    <s v="1576"/>
    <s v="1576 Aure"/>
    <x v="292"/>
    <x v="5"/>
    <n v="4"/>
    <x v="1"/>
  </r>
  <r>
    <s v="15 Møre og Romsdal"/>
    <x v="13"/>
    <s v="1576"/>
    <s v="1576 Aure"/>
    <x v="292"/>
    <x v="6"/>
    <n v="9"/>
    <x v="1"/>
  </r>
  <r>
    <s v="15 Møre og Romsdal"/>
    <x v="13"/>
    <s v="1576"/>
    <s v="1576 Aure"/>
    <x v="292"/>
    <x v="7"/>
    <n v="3"/>
    <x v="1"/>
  </r>
  <r>
    <s v="15 Møre og Romsdal"/>
    <x v="13"/>
    <s v="1576"/>
    <s v="1576 Aure"/>
    <x v="292"/>
    <x v="8"/>
    <n v="5"/>
    <x v="1"/>
  </r>
  <r>
    <s v="15 Møre og Romsdal"/>
    <x v="13"/>
    <s v="1576"/>
    <s v="1576 Aure"/>
    <x v="292"/>
    <x v="9"/>
    <n v="6"/>
    <x v="1"/>
  </r>
  <r>
    <s v="15 Møre og Romsdal"/>
    <x v="13"/>
    <s v="1576"/>
    <s v="1576 Aure"/>
    <x v="292"/>
    <x v="10"/>
    <n v="4"/>
    <x v="1"/>
  </r>
  <r>
    <s v="15 Møre og Romsdal"/>
    <x v="13"/>
    <s v="1576"/>
    <s v="1576 Aure"/>
    <x v="292"/>
    <x v="11"/>
    <n v="6"/>
    <x v="1"/>
  </r>
  <r>
    <s v="15 Møre og Romsdal"/>
    <x v="13"/>
    <s v="1576"/>
    <s v="1576 Aure"/>
    <x v="292"/>
    <x v="12"/>
    <n v="8"/>
    <x v="1"/>
  </r>
  <r>
    <s v="16 Sør-Trøndelag"/>
    <x v="14"/>
    <s v="1601"/>
    <s v="1601 Trondheim"/>
    <x v="293"/>
    <x v="0"/>
    <n v="134"/>
    <x v="1"/>
  </r>
  <r>
    <s v="16 Sør-Trøndelag"/>
    <x v="14"/>
    <s v="1601"/>
    <s v="1601 Trondheim"/>
    <x v="293"/>
    <x v="1"/>
    <n v="88"/>
    <x v="1"/>
  </r>
  <r>
    <s v="16 Sør-Trøndelag"/>
    <x v="14"/>
    <s v="1601"/>
    <s v="1601 Trondheim"/>
    <x v="293"/>
    <x v="2"/>
    <n v="94"/>
    <x v="1"/>
  </r>
  <r>
    <s v="16 Sør-Trøndelag"/>
    <x v="14"/>
    <s v="1601"/>
    <s v="1601 Trondheim"/>
    <x v="293"/>
    <x v="3"/>
    <n v="129"/>
    <x v="1"/>
  </r>
  <r>
    <s v="16 Sør-Trøndelag"/>
    <x v="14"/>
    <s v="1601"/>
    <s v="1601 Trondheim"/>
    <x v="293"/>
    <x v="4"/>
    <n v="31"/>
    <x v="1"/>
  </r>
  <r>
    <s v="16 Sør-Trøndelag"/>
    <x v="14"/>
    <s v="1601"/>
    <s v="1601 Trondheim"/>
    <x v="293"/>
    <x v="5"/>
    <n v="30"/>
    <x v="1"/>
  </r>
  <r>
    <s v="16 Sør-Trøndelag"/>
    <x v="14"/>
    <s v="1601"/>
    <s v="1601 Trondheim"/>
    <x v="293"/>
    <x v="6"/>
    <n v="29"/>
    <x v="1"/>
  </r>
  <r>
    <s v="16 Sør-Trøndelag"/>
    <x v="14"/>
    <s v="1601"/>
    <s v="1601 Trondheim"/>
    <x v="293"/>
    <x v="7"/>
    <n v="27"/>
    <x v="1"/>
  </r>
  <r>
    <s v="16 Sør-Trøndelag"/>
    <x v="14"/>
    <s v="1601"/>
    <s v="1601 Trondheim"/>
    <x v="293"/>
    <x v="8"/>
    <n v="26"/>
    <x v="1"/>
  </r>
  <r>
    <s v="16 Sør-Trøndelag"/>
    <x v="14"/>
    <s v="1601"/>
    <s v="1601 Trondheim"/>
    <x v="293"/>
    <x v="9"/>
    <n v="31"/>
    <x v="1"/>
  </r>
  <r>
    <s v="16 Sør-Trøndelag"/>
    <x v="14"/>
    <s v="1601"/>
    <s v="1601 Trondheim"/>
    <x v="293"/>
    <x v="10"/>
    <n v="32"/>
    <x v="1"/>
  </r>
  <r>
    <s v="16 Sør-Trøndelag"/>
    <x v="14"/>
    <s v="1601"/>
    <s v="1601 Trondheim"/>
    <x v="293"/>
    <x v="11"/>
    <n v="22"/>
    <x v="1"/>
  </r>
  <r>
    <s v="16 Sør-Trøndelag"/>
    <x v="14"/>
    <s v="1601"/>
    <s v="1601 Trondheim"/>
    <x v="293"/>
    <x v="12"/>
    <n v="25"/>
    <x v="1"/>
  </r>
  <r>
    <s v="16 Sør-Trøndelag"/>
    <x v="14"/>
    <s v="1612"/>
    <s v="1612 Hemne"/>
    <x v="294"/>
    <x v="0"/>
    <n v="8"/>
    <x v="1"/>
  </r>
  <r>
    <s v="16 Sør-Trøndelag"/>
    <x v="14"/>
    <s v="1612"/>
    <s v="1612 Hemne"/>
    <x v="294"/>
    <x v="1"/>
    <n v="8"/>
    <x v="1"/>
  </r>
  <r>
    <s v="16 Sør-Trøndelag"/>
    <x v="14"/>
    <s v="1612"/>
    <s v="1612 Hemne"/>
    <x v="294"/>
    <x v="2"/>
    <n v="5"/>
    <x v="1"/>
  </r>
  <r>
    <s v="16 Sør-Trøndelag"/>
    <x v="14"/>
    <s v="1612"/>
    <s v="1612 Hemne"/>
    <x v="294"/>
    <x v="3"/>
    <n v="3"/>
    <x v="1"/>
  </r>
  <r>
    <s v="16 Sør-Trøndelag"/>
    <x v="14"/>
    <s v="1612"/>
    <s v="1612 Hemne"/>
    <x v="294"/>
    <x v="4"/>
    <n v="3"/>
    <x v="1"/>
  </r>
  <r>
    <s v="16 Sør-Trøndelag"/>
    <x v="14"/>
    <s v="1612"/>
    <s v="1612 Hemne"/>
    <x v="294"/>
    <x v="5"/>
    <n v="3"/>
    <x v="1"/>
  </r>
  <r>
    <s v="16 Sør-Trøndelag"/>
    <x v="14"/>
    <s v="1612"/>
    <s v="1612 Hemne"/>
    <x v="294"/>
    <x v="6"/>
    <n v="5"/>
    <x v="1"/>
  </r>
  <r>
    <s v="16 Sør-Trøndelag"/>
    <x v="14"/>
    <s v="1612"/>
    <s v="1612 Hemne"/>
    <x v="294"/>
    <x v="7"/>
    <n v="4"/>
    <x v="1"/>
  </r>
  <r>
    <s v="16 Sør-Trøndelag"/>
    <x v="14"/>
    <s v="1612"/>
    <s v="1612 Hemne"/>
    <x v="294"/>
    <x v="8"/>
    <n v="10"/>
    <x v="1"/>
  </r>
  <r>
    <s v="16 Sør-Trøndelag"/>
    <x v="14"/>
    <s v="1612"/>
    <s v="1612 Hemne"/>
    <x v="294"/>
    <x v="9"/>
    <n v="10"/>
    <x v="1"/>
  </r>
  <r>
    <s v="16 Sør-Trøndelag"/>
    <x v="14"/>
    <s v="1612"/>
    <s v="1612 Hemne"/>
    <x v="294"/>
    <x v="10"/>
    <n v="6"/>
    <x v="1"/>
  </r>
  <r>
    <s v="16 Sør-Trøndelag"/>
    <x v="14"/>
    <s v="1612"/>
    <s v="1612 Hemne"/>
    <x v="294"/>
    <x v="11"/>
    <n v="4"/>
    <x v="1"/>
  </r>
  <r>
    <s v="16 Sør-Trøndelag"/>
    <x v="14"/>
    <s v="1612"/>
    <s v="1612 Hemne"/>
    <x v="294"/>
    <x v="12"/>
    <n v="9"/>
    <x v="1"/>
  </r>
  <r>
    <s v="16 Sør-Trøndelag"/>
    <x v="14"/>
    <s v="1613"/>
    <s v="1613 Snillfjord"/>
    <x v="295"/>
    <x v="0"/>
    <n v="5"/>
    <x v="1"/>
  </r>
  <r>
    <s v="16 Sør-Trøndelag"/>
    <x v="14"/>
    <s v="1613"/>
    <s v="1613 Snillfjord"/>
    <x v="295"/>
    <x v="1"/>
    <n v="4"/>
    <x v="1"/>
  </r>
  <r>
    <s v="16 Sør-Trøndelag"/>
    <x v="14"/>
    <s v="1613"/>
    <s v="1613 Snillfjord"/>
    <x v="295"/>
    <x v="2"/>
    <n v="9"/>
    <x v="1"/>
  </r>
  <r>
    <s v="16 Sør-Trøndelag"/>
    <x v="14"/>
    <s v="1613"/>
    <s v="1613 Snillfjord"/>
    <x v="295"/>
    <x v="3"/>
    <n v="12"/>
    <x v="1"/>
  </r>
  <r>
    <s v="16 Sør-Trøndelag"/>
    <x v="14"/>
    <s v="1613"/>
    <s v="1613 Snillfjord"/>
    <x v="295"/>
    <x v="4"/>
    <n v="7"/>
    <x v="1"/>
  </r>
  <r>
    <s v="16 Sør-Trøndelag"/>
    <x v="14"/>
    <s v="1613"/>
    <s v="1613 Snillfjord"/>
    <x v="295"/>
    <x v="5"/>
    <n v="6"/>
    <x v="1"/>
  </r>
  <r>
    <s v="16 Sør-Trøndelag"/>
    <x v="14"/>
    <s v="1613"/>
    <s v="1613 Snillfjord"/>
    <x v="295"/>
    <x v="6"/>
    <n v="5"/>
    <x v="1"/>
  </r>
  <r>
    <s v="16 Sør-Trøndelag"/>
    <x v="14"/>
    <s v="1613"/>
    <s v="1613 Snillfjord"/>
    <x v="295"/>
    <x v="7"/>
    <n v="3"/>
    <x v="1"/>
  </r>
  <r>
    <s v="16 Sør-Trøndelag"/>
    <x v="14"/>
    <s v="1613"/>
    <s v="1613 Snillfjord"/>
    <x v="295"/>
    <x v="8"/>
    <n v="7"/>
    <x v="1"/>
  </r>
  <r>
    <s v="16 Sør-Trøndelag"/>
    <x v="14"/>
    <s v="1613"/>
    <s v="1613 Snillfjord"/>
    <x v="295"/>
    <x v="9"/>
    <n v="7"/>
    <x v="1"/>
  </r>
  <r>
    <s v="16 Sør-Trøndelag"/>
    <x v="14"/>
    <s v="1613"/>
    <s v="1613 Snillfjord"/>
    <x v="295"/>
    <x v="10"/>
    <n v="7"/>
    <x v="1"/>
  </r>
  <r>
    <s v="16 Sør-Trøndelag"/>
    <x v="14"/>
    <s v="1613"/>
    <s v="1613 Snillfjord"/>
    <x v="295"/>
    <x v="11"/>
    <n v="6"/>
    <x v="1"/>
  </r>
  <r>
    <s v="16 Sør-Trøndelag"/>
    <x v="14"/>
    <s v="1613"/>
    <s v="1613 Snillfjord"/>
    <x v="295"/>
    <x v="12"/>
    <n v="9"/>
    <x v="1"/>
  </r>
  <r>
    <s v="16 Sør-Trøndelag"/>
    <x v="14"/>
    <s v="1617"/>
    <s v="1617 Hitra"/>
    <x v="296"/>
    <x v="0"/>
    <n v="0"/>
    <x v="1"/>
  </r>
  <r>
    <s v="16 Sør-Trøndelag"/>
    <x v="14"/>
    <s v="1617"/>
    <s v="1617 Hitra"/>
    <x v="296"/>
    <x v="1"/>
    <n v="0"/>
    <x v="1"/>
  </r>
  <r>
    <s v="16 Sør-Trøndelag"/>
    <x v="14"/>
    <s v="1617"/>
    <s v="1617 Hitra"/>
    <x v="296"/>
    <x v="2"/>
    <n v="0"/>
    <x v="1"/>
  </r>
  <r>
    <s v="16 Sør-Trøndelag"/>
    <x v="14"/>
    <s v="1617"/>
    <s v="1617 Hitra"/>
    <x v="296"/>
    <x v="3"/>
    <n v="0"/>
    <x v="1"/>
  </r>
  <r>
    <s v="16 Sør-Trøndelag"/>
    <x v="14"/>
    <s v="1617"/>
    <s v="1617 Hitra"/>
    <x v="296"/>
    <x v="4"/>
    <n v="1"/>
    <x v="1"/>
  </r>
  <r>
    <s v="16 Sør-Trøndelag"/>
    <x v="14"/>
    <s v="1617"/>
    <s v="1617 Hitra"/>
    <x v="296"/>
    <x v="5"/>
    <n v="0"/>
    <x v="1"/>
  </r>
  <r>
    <s v="16 Sør-Trøndelag"/>
    <x v="14"/>
    <s v="1617"/>
    <s v="1617 Hitra"/>
    <x v="296"/>
    <x v="6"/>
    <n v="1"/>
    <x v="1"/>
  </r>
  <r>
    <s v="16 Sør-Trøndelag"/>
    <x v="14"/>
    <s v="1617"/>
    <s v="1617 Hitra"/>
    <x v="296"/>
    <x v="7"/>
    <n v="1"/>
    <x v="1"/>
  </r>
  <r>
    <s v="16 Sør-Trøndelag"/>
    <x v="14"/>
    <s v="1617"/>
    <s v="1617 Hitra"/>
    <x v="296"/>
    <x v="8"/>
    <n v="0"/>
    <x v="1"/>
  </r>
  <r>
    <s v="16 Sør-Trøndelag"/>
    <x v="14"/>
    <s v="1617"/>
    <s v="1617 Hitra"/>
    <x v="296"/>
    <x v="9"/>
    <n v="0"/>
    <x v="1"/>
  </r>
  <r>
    <s v="16 Sør-Trøndelag"/>
    <x v="14"/>
    <s v="1617"/>
    <s v="1617 Hitra"/>
    <x v="296"/>
    <x v="10"/>
    <n v="0"/>
    <x v="1"/>
  </r>
  <r>
    <s v="16 Sør-Trøndelag"/>
    <x v="14"/>
    <s v="1617"/>
    <s v="1617 Hitra"/>
    <x v="296"/>
    <x v="11"/>
    <n v="2"/>
    <x v="1"/>
  </r>
  <r>
    <s v="16 Sør-Trøndelag"/>
    <x v="14"/>
    <s v="1617"/>
    <s v="1617 Hitra"/>
    <x v="296"/>
    <x v="12"/>
    <n v="1"/>
    <x v="1"/>
  </r>
  <r>
    <s v="16 Sør-Trøndelag"/>
    <x v="14"/>
    <s v="1620"/>
    <s v="1620 Frøya"/>
    <x v="297"/>
    <x v="0"/>
    <n v="0"/>
    <x v="1"/>
  </r>
  <r>
    <s v="16 Sør-Trøndelag"/>
    <x v="14"/>
    <s v="1620"/>
    <s v="1620 Frøya"/>
    <x v="297"/>
    <x v="1"/>
    <n v="0"/>
    <x v="1"/>
  </r>
  <r>
    <s v="16 Sør-Trøndelag"/>
    <x v="14"/>
    <s v="1620"/>
    <s v="1620 Frøya"/>
    <x v="297"/>
    <x v="2"/>
    <n v="0"/>
    <x v="1"/>
  </r>
  <r>
    <s v="16 Sør-Trøndelag"/>
    <x v="14"/>
    <s v="1620"/>
    <s v="1620 Frøya"/>
    <x v="297"/>
    <x v="3"/>
    <n v="0"/>
    <x v="1"/>
  </r>
  <r>
    <s v="16 Sør-Trøndelag"/>
    <x v="14"/>
    <s v="1620"/>
    <s v="1620 Frøya"/>
    <x v="297"/>
    <x v="4"/>
    <n v="0"/>
    <x v="1"/>
  </r>
  <r>
    <s v="16 Sør-Trøndelag"/>
    <x v="14"/>
    <s v="1620"/>
    <s v="1620 Frøya"/>
    <x v="297"/>
    <x v="5"/>
    <n v="0"/>
    <x v="1"/>
  </r>
  <r>
    <s v="16 Sør-Trøndelag"/>
    <x v="14"/>
    <s v="1620"/>
    <s v="1620 Frøya"/>
    <x v="297"/>
    <x v="6"/>
    <n v="0"/>
    <x v="1"/>
  </r>
  <r>
    <s v="16 Sør-Trøndelag"/>
    <x v="14"/>
    <s v="1620"/>
    <s v="1620 Frøya"/>
    <x v="297"/>
    <x v="7"/>
    <n v="0"/>
    <x v="1"/>
  </r>
  <r>
    <s v="16 Sør-Trøndelag"/>
    <x v="14"/>
    <s v="1620"/>
    <s v="1620 Frøya"/>
    <x v="297"/>
    <x v="8"/>
    <n v="0"/>
    <x v="1"/>
  </r>
  <r>
    <s v="16 Sør-Trøndelag"/>
    <x v="14"/>
    <s v="1620"/>
    <s v="1620 Frøya"/>
    <x v="297"/>
    <x v="9"/>
    <n v="0"/>
    <x v="1"/>
  </r>
  <r>
    <s v="16 Sør-Trøndelag"/>
    <x v="14"/>
    <s v="1620"/>
    <s v="1620 Frøya"/>
    <x v="297"/>
    <x v="10"/>
    <n v="0"/>
    <x v="1"/>
  </r>
  <r>
    <s v="16 Sør-Trøndelag"/>
    <x v="14"/>
    <s v="1620"/>
    <s v="1620 Frøya"/>
    <x v="297"/>
    <x v="11"/>
    <n v="0"/>
    <x v="1"/>
  </r>
  <r>
    <s v="16 Sør-Trøndelag"/>
    <x v="14"/>
    <s v="1620"/>
    <s v="1620 Frøya"/>
    <x v="297"/>
    <x v="12"/>
    <n v="0"/>
    <x v="1"/>
  </r>
  <r>
    <s v="16 Sør-Trøndelag"/>
    <x v="14"/>
    <s v="1621"/>
    <s v="1621 Ørland"/>
    <x v="298"/>
    <x v="0"/>
    <n v="0"/>
    <x v="1"/>
  </r>
  <r>
    <s v="16 Sør-Trøndelag"/>
    <x v="14"/>
    <s v="1621"/>
    <s v="1621 Ørland"/>
    <x v="298"/>
    <x v="1"/>
    <n v="0"/>
    <x v="1"/>
  </r>
  <r>
    <s v="16 Sør-Trøndelag"/>
    <x v="14"/>
    <s v="1621"/>
    <s v="1621 Ørland"/>
    <x v="298"/>
    <x v="2"/>
    <n v="1"/>
    <x v="1"/>
  </r>
  <r>
    <s v="16 Sør-Trøndelag"/>
    <x v="14"/>
    <s v="1621"/>
    <s v="1621 Ørland"/>
    <x v="298"/>
    <x v="3"/>
    <n v="1"/>
    <x v="1"/>
  </r>
  <r>
    <s v="16 Sør-Trøndelag"/>
    <x v="14"/>
    <s v="1621"/>
    <s v="1621 Ørland"/>
    <x v="298"/>
    <x v="4"/>
    <n v="0"/>
    <x v="1"/>
  </r>
  <r>
    <s v="16 Sør-Trøndelag"/>
    <x v="14"/>
    <s v="1621"/>
    <s v="1621 Ørland"/>
    <x v="298"/>
    <x v="5"/>
    <n v="0"/>
    <x v="1"/>
  </r>
  <r>
    <s v="16 Sør-Trøndelag"/>
    <x v="14"/>
    <s v="1621"/>
    <s v="1621 Ørland"/>
    <x v="298"/>
    <x v="6"/>
    <n v="2"/>
    <x v="1"/>
  </r>
  <r>
    <s v="16 Sør-Trøndelag"/>
    <x v="14"/>
    <s v="1621"/>
    <s v="1621 Ørland"/>
    <x v="298"/>
    <x v="7"/>
    <n v="2"/>
    <x v="1"/>
  </r>
  <r>
    <s v="16 Sør-Trøndelag"/>
    <x v="14"/>
    <s v="1621"/>
    <s v="1621 Ørland"/>
    <x v="298"/>
    <x v="8"/>
    <n v="1"/>
    <x v="1"/>
  </r>
  <r>
    <s v="16 Sør-Trøndelag"/>
    <x v="14"/>
    <s v="1621"/>
    <s v="1621 Ørland"/>
    <x v="298"/>
    <x v="9"/>
    <n v="1"/>
    <x v="1"/>
  </r>
  <r>
    <s v="16 Sør-Trøndelag"/>
    <x v="14"/>
    <s v="1621"/>
    <s v="1621 Ørland"/>
    <x v="298"/>
    <x v="10"/>
    <n v="2"/>
    <x v="1"/>
  </r>
  <r>
    <s v="16 Sør-Trøndelag"/>
    <x v="14"/>
    <s v="1621"/>
    <s v="1621 Ørland"/>
    <x v="298"/>
    <x v="11"/>
    <n v="2"/>
    <x v="1"/>
  </r>
  <r>
    <s v="16 Sør-Trøndelag"/>
    <x v="14"/>
    <s v="1621"/>
    <s v="1621 Ørland"/>
    <x v="298"/>
    <x v="12"/>
    <n v="0"/>
    <x v="1"/>
  </r>
  <r>
    <s v="16 Sør-Trøndelag"/>
    <x v="14"/>
    <s v="1622"/>
    <s v="1622 Agdenes"/>
    <x v="299"/>
    <x v="0"/>
    <n v="6"/>
    <x v="1"/>
  </r>
  <r>
    <s v="16 Sør-Trøndelag"/>
    <x v="14"/>
    <s v="1622"/>
    <s v="1622 Agdenes"/>
    <x v="299"/>
    <x v="1"/>
    <n v="7"/>
    <x v="1"/>
  </r>
  <r>
    <s v="16 Sør-Trøndelag"/>
    <x v="14"/>
    <s v="1622"/>
    <s v="1622 Agdenes"/>
    <x v="299"/>
    <x v="2"/>
    <n v="7"/>
    <x v="1"/>
  </r>
  <r>
    <s v="16 Sør-Trøndelag"/>
    <x v="14"/>
    <s v="1622"/>
    <s v="1622 Agdenes"/>
    <x v="299"/>
    <x v="3"/>
    <n v="7"/>
    <x v="1"/>
  </r>
  <r>
    <s v="16 Sør-Trøndelag"/>
    <x v="14"/>
    <s v="1622"/>
    <s v="1622 Agdenes"/>
    <x v="299"/>
    <x v="4"/>
    <n v="6"/>
    <x v="1"/>
  </r>
  <r>
    <s v="16 Sør-Trøndelag"/>
    <x v="14"/>
    <s v="1622"/>
    <s v="1622 Agdenes"/>
    <x v="299"/>
    <x v="5"/>
    <n v="7"/>
    <x v="1"/>
  </r>
  <r>
    <s v="16 Sør-Trøndelag"/>
    <x v="14"/>
    <s v="1622"/>
    <s v="1622 Agdenes"/>
    <x v="299"/>
    <x v="6"/>
    <n v="9"/>
    <x v="1"/>
  </r>
  <r>
    <s v="16 Sør-Trøndelag"/>
    <x v="14"/>
    <s v="1622"/>
    <s v="1622 Agdenes"/>
    <x v="299"/>
    <x v="7"/>
    <n v="7"/>
    <x v="1"/>
  </r>
  <r>
    <s v="16 Sør-Trøndelag"/>
    <x v="14"/>
    <s v="1622"/>
    <s v="1622 Agdenes"/>
    <x v="299"/>
    <x v="8"/>
    <n v="7"/>
    <x v="1"/>
  </r>
  <r>
    <s v="16 Sør-Trøndelag"/>
    <x v="14"/>
    <s v="1622"/>
    <s v="1622 Agdenes"/>
    <x v="299"/>
    <x v="9"/>
    <n v="6"/>
    <x v="1"/>
  </r>
  <r>
    <s v="16 Sør-Trøndelag"/>
    <x v="14"/>
    <s v="1622"/>
    <s v="1622 Agdenes"/>
    <x v="299"/>
    <x v="10"/>
    <n v="7"/>
    <x v="1"/>
  </r>
  <r>
    <s v="16 Sør-Trøndelag"/>
    <x v="14"/>
    <s v="1622"/>
    <s v="1622 Agdenes"/>
    <x v="299"/>
    <x v="11"/>
    <n v="5"/>
    <x v="1"/>
  </r>
  <r>
    <s v="16 Sør-Trøndelag"/>
    <x v="14"/>
    <s v="1622"/>
    <s v="1622 Agdenes"/>
    <x v="299"/>
    <x v="12"/>
    <n v="7"/>
    <x v="1"/>
  </r>
  <r>
    <s v="16 Sør-Trøndelag"/>
    <x v="14"/>
    <s v="1624"/>
    <s v="1624 Rissa"/>
    <x v="300"/>
    <x v="0"/>
    <n v="2"/>
    <x v="1"/>
  </r>
  <r>
    <s v="16 Sør-Trøndelag"/>
    <x v="14"/>
    <s v="1624"/>
    <s v="1624 Rissa"/>
    <x v="300"/>
    <x v="1"/>
    <n v="3"/>
    <x v="1"/>
  </r>
  <r>
    <s v="16 Sør-Trøndelag"/>
    <x v="14"/>
    <s v="1624"/>
    <s v="1624 Rissa"/>
    <x v="300"/>
    <x v="2"/>
    <n v="5"/>
    <x v="1"/>
  </r>
  <r>
    <s v="16 Sør-Trøndelag"/>
    <x v="14"/>
    <s v="1624"/>
    <s v="1624 Rissa"/>
    <x v="300"/>
    <x v="3"/>
    <n v="8"/>
    <x v="1"/>
  </r>
  <r>
    <s v="16 Sør-Trøndelag"/>
    <x v="14"/>
    <s v="1624"/>
    <s v="1624 Rissa"/>
    <x v="300"/>
    <x v="4"/>
    <n v="6"/>
    <x v="1"/>
  </r>
  <r>
    <s v="16 Sør-Trøndelag"/>
    <x v="14"/>
    <s v="1624"/>
    <s v="1624 Rissa"/>
    <x v="300"/>
    <x v="5"/>
    <n v="10"/>
    <x v="1"/>
  </r>
  <r>
    <s v="16 Sør-Trøndelag"/>
    <x v="14"/>
    <s v="1624"/>
    <s v="1624 Rissa"/>
    <x v="300"/>
    <x v="6"/>
    <n v="13"/>
    <x v="1"/>
  </r>
  <r>
    <s v="16 Sør-Trøndelag"/>
    <x v="14"/>
    <s v="1624"/>
    <s v="1624 Rissa"/>
    <x v="300"/>
    <x v="7"/>
    <n v="12"/>
    <x v="1"/>
  </r>
  <r>
    <s v="16 Sør-Trøndelag"/>
    <x v="14"/>
    <s v="1624"/>
    <s v="1624 Rissa"/>
    <x v="300"/>
    <x v="8"/>
    <n v="9"/>
    <x v="1"/>
  </r>
  <r>
    <s v="16 Sør-Trøndelag"/>
    <x v="14"/>
    <s v="1624"/>
    <s v="1624 Rissa"/>
    <x v="300"/>
    <x v="9"/>
    <n v="8"/>
    <x v="1"/>
  </r>
  <r>
    <s v="16 Sør-Trøndelag"/>
    <x v="14"/>
    <s v="1624"/>
    <s v="1624 Rissa"/>
    <x v="300"/>
    <x v="10"/>
    <n v="9"/>
    <x v="1"/>
  </r>
  <r>
    <s v="16 Sør-Trøndelag"/>
    <x v="14"/>
    <s v="1624"/>
    <s v="1624 Rissa"/>
    <x v="300"/>
    <x v="11"/>
    <n v="4"/>
    <x v="1"/>
  </r>
  <r>
    <s v="16 Sør-Trøndelag"/>
    <x v="14"/>
    <s v="1624"/>
    <s v="1624 Rissa"/>
    <x v="300"/>
    <x v="12"/>
    <n v="9"/>
    <x v="1"/>
  </r>
  <r>
    <s v="16 Sør-Trøndelag"/>
    <x v="14"/>
    <s v="1627"/>
    <s v="1627 Bjugn"/>
    <x v="301"/>
    <x v="0"/>
    <n v="6"/>
    <x v="1"/>
  </r>
  <r>
    <s v="16 Sør-Trøndelag"/>
    <x v="14"/>
    <s v="1627"/>
    <s v="1627 Bjugn"/>
    <x v="301"/>
    <x v="1"/>
    <n v="5"/>
    <x v="1"/>
  </r>
  <r>
    <s v="16 Sør-Trøndelag"/>
    <x v="14"/>
    <s v="1627"/>
    <s v="1627 Bjugn"/>
    <x v="301"/>
    <x v="2"/>
    <n v="4"/>
    <x v="1"/>
  </r>
  <r>
    <s v="16 Sør-Trøndelag"/>
    <x v="14"/>
    <s v="1627"/>
    <s v="1627 Bjugn"/>
    <x v="301"/>
    <x v="3"/>
    <n v="5"/>
    <x v="1"/>
  </r>
  <r>
    <s v="16 Sør-Trøndelag"/>
    <x v="14"/>
    <s v="1627"/>
    <s v="1627 Bjugn"/>
    <x v="301"/>
    <x v="4"/>
    <n v="6"/>
    <x v="1"/>
  </r>
  <r>
    <s v="16 Sør-Trøndelag"/>
    <x v="14"/>
    <s v="1627"/>
    <s v="1627 Bjugn"/>
    <x v="301"/>
    <x v="5"/>
    <n v="3"/>
    <x v="1"/>
  </r>
  <r>
    <s v="16 Sør-Trøndelag"/>
    <x v="14"/>
    <s v="1627"/>
    <s v="1627 Bjugn"/>
    <x v="301"/>
    <x v="6"/>
    <n v="5"/>
    <x v="1"/>
  </r>
  <r>
    <s v="16 Sør-Trøndelag"/>
    <x v="14"/>
    <s v="1627"/>
    <s v="1627 Bjugn"/>
    <x v="301"/>
    <x v="7"/>
    <n v="5"/>
    <x v="1"/>
  </r>
  <r>
    <s v="16 Sør-Trøndelag"/>
    <x v="14"/>
    <s v="1627"/>
    <s v="1627 Bjugn"/>
    <x v="301"/>
    <x v="8"/>
    <n v="5"/>
    <x v="1"/>
  </r>
  <r>
    <s v="16 Sør-Trøndelag"/>
    <x v="14"/>
    <s v="1627"/>
    <s v="1627 Bjugn"/>
    <x v="301"/>
    <x v="9"/>
    <n v="4"/>
    <x v="1"/>
  </r>
  <r>
    <s v="16 Sør-Trøndelag"/>
    <x v="14"/>
    <s v="1627"/>
    <s v="1627 Bjugn"/>
    <x v="301"/>
    <x v="10"/>
    <n v="5"/>
    <x v="1"/>
  </r>
  <r>
    <s v="16 Sør-Trøndelag"/>
    <x v="14"/>
    <s v="1627"/>
    <s v="1627 Bjugn"/>
    <x v="301"/>
    <x v="11"/>
    <n v="6"/>
    <x v="1"/>
  </r>
  <r>
    <s v="16 Sør-Trøndelag"/>
    <x v="14"/>
    <s v="1627"/>
    <s v="1627 Bjugn"/>
    <x v="301"/>
    <x v="12"/>
    <n v="8"/>
    <x v="1"/>
  </r>
  <r>
    <s v="16 Sør-Trøndelag"/>
    <x v="14"/>
    <s v="1630"/>
    <s v="1630 Åfjord"/>
    <x v="302"/>
    <x v="0"/>
    <n v="3"/>
    <x v="1"/>
  </r>
  <r>
    <s v="16 Sør-Trøndelag"/>
    <x v="14"/>
    <s v="1630"/>
    <s v="1630 Åfjord"/>
    <x v="302"/>
    <x v="1"/>
    <n v="1"/>
    <x v="1"/>
  </r>
  <r>
    <s v="16 Sør-Trøndelag"/>
    <x v="14"/>
    <s v="1630"/>
    <s v="1630 Åfjord"/>
    <x v="302"/>
    <x v="2"/>
    <n v="2"/>
    <x v="1"/>
  </r>
  <r>
    <s v="16 Sør-Trøndelag"/>
    <x v="14"/>
    <s v="1630"/>
    <s v="1630 Åfjord"/>
    <x v="302"/>
    <x v="3"/>
    <n v="4"/>
    <x v="1"/>
  </r>
  <r>
    <s v="16 Sør-Trøndelag"/>
    <x v="14"/>
    <s v="1630"/>
    <s v="1630 Åfjord"/>
    <x v="302"/>
    <x v="4"/>
    <n v="6"/>
    <x v="1"/>
  </r>
  <r>
    <s v="16 Sør-Trøndelag"/>
    <x v="14"/>
    <s v="1630"/>
    <s v="1630 Åfjord"/>
    <x v="302"/>
    <x v="5"/>
    <n v="5"/>
    <x v="1"/>
  </r>
  <r>
    <s v="16 Sør-Trøndelag"/>
    <x v="14"/>
    <s v="1630"/>
    <s v="1630 Åfjord"/>
    <x v="302"/>
    <x v="6"/>
    <n v="7"/>
    <x v="1"/>
  </r>
  <r>
    <s v="16 Sør-Trøndelag"/>
    <x v="14"/>
    <s v="1630"/>
    <s v="1630 Åfjord"/>
    <x v="302"/>
    <x v="7"/>
    <n v="4"/>
    <x v="1"/>
  </r>
  <r>
    <s v="16 Sør-Trøndelag"/>
    <x v="14"/>
    <s v="1630"/>
    <s v="1630 Åfjord"/>
    <x v="302"/>
    <x v="8"/>
    <n v="6"/>
    <x v="1"/>
  </r>
  <r>
    <s v="16 Sør-Trøndelag"/>
    <x v="14"/>
    <s v="1630"/>
    <s v="1630 Åfjord"/>
    <x v="302"/>
    <x v="9"/>
    <n v="7"/>
    <x v="1"/>
  </r>
  <r>
    <s v="16 Sør-Trøndelag"/>
    <x v="14"/>
    <s v="1630"/>
    <s v="1630 Åfjord"/>
    <x v="302"/>
    <x v="10"/>
    <n v="3"/>
    <x v="1"/>
  </r>
  <r>
    <s v="16 Sør-Trøndelag"/>
    <x v="14"/>
    <s v="1630"/>
    <s v="1630 Åfjord"/>
    <x v="302"/>
    <x v="11"/>
    <n v="1"/>
    <x v="1"/>
  </r>
  <r>
    <s v="16 Sør-Trøndelag"/>
    <x v="14"/>
    <s v="1630"/>
    <s v="1630 Åfjord"/>
    <x v="302"/>
    <x v="12"/>
    <n v="4"/>
    <x v="1"/>
  </r>
  <r>
    <s v="16 Sør-Trøndelag"/>
    <x v="14"/>
    <s v="1632"/>
    <s v="1632 Roan"/>
    <x v="303"/>
    <x v="0"/>
    <n v="1"/>
    <x v="1"/>
  </r>
  <r>
    <s v="16 Sør-Trøndelag"/>
    <x v="14"/>
    <s v="1632"/>
    <s v="1632 Roan"/>
    <x v="303"/>
    <x v="1"/>
    <n v="1"/>
    <x v="1"/>
  </r>
  <r>
    <s v="16 Sør-Trøndelag"/>
    <x v="14"/>
    <s v="1632"/>
    <s v="1632 Roan"/>
    <x v="303"/>
    <x v="2"/>
    <n v="1"/>
    <x v="1"/>
  </r>
  <r>
    <s v="16 Sør-Trøndelag"/>
    <x v="14"/>
    <s v="1632"/>
    <s v="1632 Roan"/>
    <x v="303"/>
    <x v="3"/>
    <n v="1"/>
    <x v="1"/>
  </r>
  <r>
    <s v="16 Sør-Trøndelag"/>
    <x v="14"/>
    <s v="1632"/>
    <s v="1632 Roan"/>
    <x v="303"/>
    <x v="4"/>
    <n v="0"/>
    <x v="1"/>
  </r>
  <r>
    <s v="16 Sør-Trøndelag"/>
    <x v="14"/>
    <s v="1632"/>
    <s v="1632 Roan"/>
    <x v="303"/>
    <x v="5"/>
    <n v="0"/>
    <x v="1"/>
  </r>
  <r>
    <s v="16 Sør-Trøndelag"/>
    <x v="14"/>
    <s v="1632"/>
    <s v="1632 Roan"/>
    <x v="303"/>
    <x v="6"/>
    <n v="0"/>
    <x v="1"/>
  </r>
  <r>
    <s v="16 Sør-Trøndelag"/>
    <x v="14"/>
    <s v="1632"/>
    <s v="1632 Roan"/>
    <x v="303"/>
    <x v="7"/>
    <n v="0"/>
    <x v="1"/>
  </r>
  <r>
    <s v="16 Sør-Trøndelag"/>
    <x v="14"/>
    <s v="1632"/>
    <s v="1632 Roan"/>
    <x v="303"/>
    <x v="8"/>
    <n v="0"/>
    <x v="1"/>
  </r>
  <r>
    <s v="16 Sør-Trøndelag"/>
    <x v="14"/>
    <s v="1632"/>
    <s v="1632 Roan"/>
    <x v="303"/>
    <x v="9"/>
    <n v="0"/>
    <x v="1"/>
  </r>
  <r>
    <s v="16 Sør-Trøndelag"/>
    <x v="14"/>
    <s v="1632"/>
    <s v="1632 Roan"/>
    <x v="303"/>
    <x v="10"/>
    <n v="0"/>
    <x v="1"/>
  </r>
  <r>
    <s v="16 Sør-Trøndelag"/>
    <x v="14"/>
    <s v="1632"/>
    <s v="1632 Roan"/>
    <x v="303"/>
    <x v="11"/>
    <n v="0"/>
    <x v="1"/>
  </r>
  <r>
    <s v="16 Sør-Trøndelag"/>
    <x v="14"/>
    <s v="1632"/>
    <s v="1632 Roan"/>
    <x v="303"/>
    <x v="12"/>
    <n v="0"/>
    <x v="1"/>
  </r>
  <r>
    <s v="16 Sør-Trøndelag"/>
    <x v="14"/>
    <s v="1633"/>
    <s v="1633 Osen"/>
    <x v="304"/>
    <x v="0"/>
    <n v="2"/>
    <x v="1"/>
  </r>
  <r>
    <s v="16 Sør-Trøndelag"/>
    <x v="14"/>
    <s v="1633"/>
    <s v="1633 Osen"/>
    <x v="304"/>
    <x v="1"/>
    <n v="2"/>
    <x v="1"/>
  </r>
  <r>
    <s v="16 Sør-Trøndelag"/>
    <x v="14"/>
    <s v="1633"/>
    <s v="1633 Osen"/>
    <x v="304"/>
    <x v="2"/>
    <n v="2"/>
    <x v="1"/>
  </r>
  <r>
    <s v="16 Sør-Trøndelag"/>
    <x v="14"/>
    <s v="1633"/>
    <s v="1633 Osen"/>
    <x v="304"/>
    <x v="3"/>
    <n v="2"/>
    <x v="1"/>
  </r>
  <r>
    <s v="16 Sør-Trøndelag"/>
    <x v="14"/>
    <s v="1633"/>
    <s v="1633 Osen"/>
    <x v="304"/>
    <x v="4"/>
    <n v="2"/>
    <x v="1"/>
  </r>
  <r>
    <s v="16 Sør-Trøndelag"/>
    <x v="14"/>
    <s v="1633"/>
    <s v="1633 Osen"/>
    <x v="304"/>
    <x v="5"/>
    <n v="1"/>
    <x v="1"/>
  </r>
  <r>
    <s v="16 Sør-Trøndelag"/>
    <x v="14"/>
    <s v="1633"/>
    <s v="1633 Osen"/>
    <x v="304"/>
    <x v="6"/>
    <n v="2"/>
    <x v="1"/>
  </r>
  <r>
    <s v="16 Sør-Trøndelag"/>
    <x v="14"/>
    <s v="1633"/>
    <s v="1633 Osen"/>
    <x v="304"/>
    <x v="7"/>
    <n v="4"/>
    <x v="1"/>
  </r>
  <r>
    <s v="16 Sør-Trøndelag"/>
    <x v="14"/>
    <s v="1633"/>
    <s v="1633 Osen"/>
    <x v="304"/>
    <x v="8"/>
    <n v="4"/>
    <x v="1"/>
  </r>
  <r>
    <s v="16 Sør-Trøndelag"/>
    <x v="14"/>
    <s v="1633"/>
    <s v="1633 Osen"/>
    <x v="304"/>
    <x v="9"/>
    <n v="4"/>
    <x v="1"/>
  </r>
  <r>
    <s v="16 Sør-Trøndelag"/>
    <x v="14"/>
    <s v="1633"/>
    <s v="1633 Osen"/>
    <x v="304"/>
    <x v="10"/>
    <n v="5"/>
    <x v="1"/>
  </r>
  <r>
    <s v="16 Sør-Trøndelag"/>
    <x v="14"/>
    <s v="1633"/>
    <s v="1633 Osen"/>
    <x v="304"/>
    <x v="11"/>
    <n v="1"/>
    <x v="1"/>
  </r>
  <r>
    <s v="16 Sør-Trøndelag"/>
    <x v="14"/>
    <s v="1633"/>
    <s v="1633 Osen"/>
    <x v="304"/>
    <x v="12"/>
    <n v="5"/>
    <x v="1"/>
  </r>
  <r>
    <s v="16 Sør-Trøndelag"/>
    <x v="14"/>
    <s v="1634"/>
    <s v="1634 Oppdal"/>
    <x v="305"/>
    <x v="0"/>
    <n v="6"/>
    <x v="1"/>
  </r>
  <r>
    <s v="16 Sør-Trøndelag"/>
    <x v="14"/>
    <s v="1634"/>
    <s v="1634 Oppdal"/>
    <x v="305"/>
    <x v="1"/>
    <n v="4"/>
    <x v="1"/>
  </r>
  <r>
    <s v="16 Sør-Trøndelag"/>
    <x v="14"/>
    <s v="1634"/>
    <s v="1634 Oppdal"/>
    <x v="305"/>
    <x v="2"/>
    <n v="3"/>
    <x v="1"/>
  </r>
  <r>
    <s v="16 Sør-Trøndelag"/>
    <x v="14"/>
    <s v="1634"/>
    <s v="1634 Oppdal"/>
    <x v="305"/>
    <x v="3"/>
    <n v="3"/>
    <x v="1"/>
  </r>
  <r>
    <s v="16 Sør-Trøndelag"/>
    <x v="14"/>
    <s v="1634"/>
    <s v="1634 Oppdal"/>
    <x v="305"/>
    <x v="4"/>
    <n v="5"/>
    <x v="1"/>
  </r>
  <r>
    <s v="16 Sør-Trøndelag"/>
    <x v="14"/>
    <s v="1634"/>
    <s v="1634 Oppdal"/>
    <x v="305"/>
    <x v="5"/>
    <n v="6"/>
    <x v="1"/>
  </r>
  <r>
    <s v="16 Sør-Trøndelag"/>
    <x v="14"/>
    <s v="1634"/>
    <s v="1634 Oppdal"/>
    <x v="305"/>
    <x v="6"/>
    <n v="2"/>
    <x v="1"/>
  </r>
  <r>
    <s v="16 Sør-Trøndelag"/>
    <x v="14"/>
    <s v="1634"/>
    <s v="1634 Oppdal"/>
    <x v="305"/>
    <x v="7"/>
    <n v="3"/>
    <x v="1"/>
  </r>
  <r>
    <s v="16 Sør-Trøndelag"/>
    <x v="14"/>
    <s v="1634"/>
    <s v="1634 Oppdal"/>
    <x v="305"/>
    <x v="8"/>
    <n v="2"/>
    <x v="1"/>
  </r>
  <r>
    <s v="16 Sør-Trøndelag"/>
    <x v="14"/>
    <s v="1634"/>
    <s v="1634 Oppdal"/>
    <x v="305"/>
    <x v="9"/>
    <n v="3"/>
    <x v="1"/>
  </r>
  <r>
    <s v="16 Sør-Trøndelag"/>
    <x v="14"/>
    <s v="1634"/>
    <s v="1634 Oppdal"/>
    <x v="305"/>
    <x v="10"/>
    <n v="2"/>
    <x v="1"/>
  </r>
  <r>
    <s v="16 Sør-Trøndelag"/>
    <x v="14"/>
    <s v="1634"/>
    <s v="1634 Oppdal"/>
    <x v="305"/>
    <x v="11"/>
    <n v="3"/>
    <x v="1"/>
  </r>
  <r>
    <s v="16 Sør-Trøndelag"/>
    <x v="14"/>
    <s v="1634"/>
    <s v="1634 Oppdal"/>
    <x v="305"/>
    <x v="12"/>
    <n v="5"/>
    <x v="1"/>
  </r>
  <r>
    <s v="16 Sør-Trøndelag"/>
    <x v="14"/>
    <s v="1635"/>
    <s v="1635 Rennebu"/>
    <x v="306"/>
    <x v="0"/>
    <n v="3"/>
    <x v="1"/>
  </r>
  <r>
    <s v="16 Sør-Trøndelag"/>
    <x v="14"/>
    <s v="1635"/>
    <s v="1635 Rennebu"/>
    <x v="306"/>
    <x v="1"/>
    <n v="4"/>
    <x v="1"/>
  </r>
  <r>
    <s v="16 Sør-Trøndelag"/>
    <x v="14"/>
    <s v="1635"/>
    <s v="1635 Rennebu"/>
    <x v="306"/>
    <x v="2"/>
    <n v="4"/>
    <x v="1"/>
  </r>
  <r>
    <s v="16 Sør-Trøndelag"/>
    <x v="14"/>
    <s v="1635"/>
    <s v="1635 Rennebu"/>
    <x v="306"/>
    <x v="3"/>
    <n v="3"/>
    <x v="1"/>
  </r>
  <r>
    <s v="16 Sør-Trøndelag"/>
    <x v="14"/>
    <s v="1635"/>
    <s v="1635 Rennebu"/>
    <x v="306"/>
    <x v="4"/>
    <n v="8"/>
    <x v="1"/>
  </r>
  <r>
    <s v="16 Sør-Trøndelag"/>
    <x v="14"/>
    <s v="1635"/>
    <s v="1635 Rennebu"/>
    <x v="306"/>
    <x v="5"/>
    <n v="2"/>
    <x v="1"/>
  </r>
  <r>
    <s v="16 Sør-Trøndelag"/>
    <x v="14"/>
    <s v="1635"/>
    <s v="1635 Rennebu"/>
    <x v="306"/>
    <x v="6"/>
    <n v="9"/>
    <x v="1"/>
  </r>
  <r>
    <s v="16 Sør-Trøndelag"/>
    <x v="14"/>
    <s v="1635"/>
    <s v="1635 Rennebu"/>
    <x v="306"/>
    <x v="7"/>
    <n v="5"/>
    <x v="1"/>
  </r>
  <r>
    <s v="16 Sør-Trøndelag"/>
    <x v="14"/>
    <s v="1635"/>
    <s v="1635 Rennebu"/>
    <x v="306"/>
    <x v="8"/>
    <n v="9"/>
    <x v="1"/>
  </r>
  <r>
    <s v="16 Sør-Trøndelag"/>
    <x v="14"/>
    <s v="1635"/>
    <s v="1635 Rennebu"/>
    <x v="306"/>
    <x v="9"/>
    <n v="13"/>
    <x v="1"/>
  </r>
  <r>
    <s v="16 Sør-Trøndelag"/>
    <x v="14"/>
    <s v="1635"/>
    <s v="1635 Rennebu"/>
    <x v="306"/>
    <x v="10"/>
    <n v="13"/>
    <x v="1"/>
  </r>
  <r>
    <s v="16 Sør-Trøndelag"/>
    <x v="14"/>
    <s v="1635"/>
    <s v="1635 Rennebu"/>
    <x v="306"/>
    <x v="11"/>
    <n v="4"/>
    <x v="1"/>
  </r>
  <r>
    <s v="16 Sør-Trøndelag"/>
    <x v="14"/>
    <s v="1635"/>
    <s v="1635 Rennebu"/>
    <x v="306"/>
    <x v="12"/>
    <n v="11"/>
    <x v="1"/>
  </r>
  <r>
    <s v="16 Sør-Trøndelag"/>
    <x v="14"/>
    <s v="1636"/>
    <s v="1636 Meldal"/>
    <x v="307"/>
    <x v="0"/>
    <n v="8"/>
    <x v="1"/>
  </r>
  <r>
    <s v="16 Sør-Trøndelag"/>
    <x v="14"/>
    <s v="1636"/>
    <s v="1636 Meldal"/>
    <x v="307"/>
    <x v="1"/>
    <n v="5"/>
    <x v="1"/>
  </r>
  <r>
    <s v="16 Sør-Trøndelag"/>
    <x v="14"/>
    <s v="1636"/>
    <s v="1636 Meldal"/>
    <x v="307"/>
    <x v="2"/>
    <n v="6"/>
    <x v="1"/>
  </r>
  <r>
    <s v="16 Sør-Trøndelag"/>
    <x v="14"/>
    <s v="1636"/>
    <s v="1636 Meldal"/>
    <x v="307"/>
    <x v="3"/>
    <n v="4"/>
    <x v="1"/>
  </r>
  <r>
    <s v="16 Sør-Trøndelag"/>
    <x v="14"/>
    <s v="1636"/>
    <s v="1636 Meldal"/>
    <x v="307"/>
    <x v="4"/>
    <n v="4"/>
    <x v="1"/>
  </r>
  <r>
    <s v="16 Sør-Trøndelag"/>
    <x v="14"/>
    <s v="1636"/>
    <s v="1636 Meldal"/>
    <x v="307"/>
    <x v="5"/>
    <n v="7"/>
    <x v="1"/>
  </r>
  <r>
    <s v="16 Sør-Trøndelag"/>
    <x v="14"/>
    <s v="1636"/>
    <s v="1636 Meldal"/>
    <x v="307"/>
    <x v="6"/>
    <n v="11"/>
    <x v="1"/>
  </r>
  <r>
    <s v="16 Sør-Trøndelag"/>
    <x v="14"/>
    <s v="1636"/>
    <s v="1636 Meldal"/>
    <x v="307"/>
    <x v="7"/>
    <n v="12"/>
    <x v="1"/>
  </r>
  <r>
    <s v="16 Sør-Trøndelag"/>
    <x v="14"/>
    <s v="1636"/>
    <s v="1636 Meldal"/>
    <x v="307"/>
    <x v="8"/>
    <n v="8"/>
    <x v="1"/>
  </r>
  <r>
    <s v="16 Sør-Trøndelag"/>
    <x v="14"/>
    <s v="1636"/>
    <s v="1636 Meldal"/>
    <x v="307"/>
    <x v="9"/>
    <n v="13"/>
    <x v="1"/>
  </r>
  <r>
    <s v="16 Sør-Trøndelag"/>
    <x v="14"/>
    <s v="1636"/>
    <s v="1636 Meldal"/>
    <x v="307"/>
    <x v="10"/>
    <n v="8"/>
    <x v="1"/>
  </r>
  <r>
    <s v="16 Sør-Trøndelag"/>
    <x v="14"/>
    <s v="1636"/>
    <s v="1636 Meldal"/>
    <x v="307"/>
    <x v="11"/>
    <n v="8"/>
    <x v="1"/>
  </r>
  <r>
    <s v="16 Sør-Trøndelag"/>
    <x v="14"/>
    <s v="1636"/>
    <s v="1636 Meldal"/>
    <x v="307"/>
    <x v="12"/>
    <n v="13"/>
    <x v="1"/>
  </r>
  <r>
    <s v="16 Sør-Trøndelag"/>
    <x v="14"/>
    <s v="1638"/>
    <s v="1638 Orkdal"/>
    <x v="308"/>
    <x v="0"/>
    <n v="21"/>
    <x v="1"/>
  </r>
  <r>
    <s v="16 Sør-Trøndelag"/>
    <x v="14"/>
    <s v="1638"/>
    <s v="1638 Orkdal"/>
    <x v="308"/>
    <x v="1"/>
    <n v="18"/>
    <x v="1"/>
  </r>
  <r>
    <s v="16 Sør-Trøndelag"/>
    <x v="14"/>
    <s v="1638"/>
    <s v="1638 Orkdal"/>
    <x v="308"/>
    <x v="2"/>
    <n v="12"/>
    <x v="1"/>
  </r>
  <r>
    <s v="16 Sør-Trøndelag"/>
    <x v="14"/>
    <s v="1638"/>
    <s v="1638 Orkdal"/>
    <x v="308"/>
    <x v="3"/>
    <n v="18"/>
    <x v="1"/>
  </r>
  <r>
    <s v="16 Sør-Trøndelag"/>
    <x v="14"/>
    <s v="1638"/>
    <s v="1638 Orkdal"/>
    <x v="308"/>
    <x v="4"/>
    <n v="20"/>
    <x v="1"/>
  </r>
  <r>
    <s v="16 Sør-Trøndelag"/>
    <x v="14"/>
    <s v="1638"/>
    <s v="1638 Orkdal"/>
    <x v="308"/>
    <x v="5"/>
    <n v="22"/>
    <x v="1"/>
  </r>
  <r>
    <s v="16 Sør-Trøndelag"/>
    <x v="14"/>
    <s v="1638"/>
    <s v="1638 Orkdal"/>
    <x v="308"/>
    <x v="6"/>
    <n v="21"/>
    <x v="1"/>
  </r>
  <r>
    <s v="16 Sør-Trøndelag"/>
    <x v="14"/>
    <s v="1638"/>
    <s v="1638 Orkdal"/>
    <x v="308"/>
    <x v="7"/>
    <n v="18"/>
    <x v="1"/>
  </r>
  <r>
    <s v="16 Sør-Trøndelag"/>
    <x v="14"/>
    <s v="1638"/>
    <s v="1638 Orkdal"/>
    <x v="308"/>
    <x v="8"/>
    <n v="23"/>
    <x v="1"/>
  </r>
  <r>
    <s v="16 Sør-Trøndelag"/>
    <x v="14"/>
    <s v="1638"/>
    <s v="1638 Orkdal"/>
    <x v="308"/>
    <x v="9"/>
    <n v="22"/>
    <x v="1"/>
  </r>
  <r>
    <s v="16 Sør-Trøndelag"/>
    <x v="14"/>
    <s v="1638"/>
    <s v="1638 Orkdal"/>
    <x v="308"/>
    <x v="10"/>
    <n v="19"/>
    <x v="1"/>
  </r>
  <r>
    <s v="16 Sør-Trøndelag"/>
    <x v="14"/>
    <s v="1638"/>
    <s v="1638 Orkdal"/>
    <x v="308"/>
    <x v="11"/>
    <n v="17"/>
    <x v="1"/>
  </r>
  <r>
    <s v="16 Sør-Trøndelag"/>
    <x v="14"/>
    <s v="1638"/>
    <s v="1638 Orkdal"/>
    <x v="308"/>
    <x v="12"/>
    <n v="25"/>
    <x v="1"/>
  </r>
  <r>
    <s v="16 Sør-Trøndelag"/>
    <x v="14"/>
    <s v="1640"/>
    <s v="1640 Røros"/>
    <x v="309"/>
    <x v="0"/>
    <n v="3"/>
    <x v="1"/>
  </r>
  <r>
    <s v="16 Sør-Trøndelag"/>
    <x v="14"/>
    <s v="1640"/>
    <s v="1640 Røros"/>
    <x v="309"/>
    <x v="1"/>
    <n v="5"/>
    <x v="1"/>
  </r>
  <r>
    <s v="16 Sør-Trøndelag"/>
    <x v="14"/>
    <s v="1640"/>
    <s v="1640 Røros"/>
    <x v="309"/>
    <x v="2"/>
    <n v="4"/>
    <x v="1"/>
  </r>
  <r>
    <s v="16 Sør-Trøndelag"/>
    <x v="14"/>
    <s v="1640"/>
    <s v="1640 Røros"/>
    <x v="309"/>
    <x v="3"/>
    <n v="5"/>
    <x v="1"/>
  </r>
  <r>
    <s v="16 Sør-Trøndelag"/>
    <x v="14"/>
    <s v="1640"/>
    <s v="1640 Røros"/>
    <x v="309"/>
    <x v="4"/>
    <n v="4"/>
    <x v="1"/>
  </r>
  <r>
    <s v="16 Sør-Trøndelag"/>
    <x v="14"/>
    <s v="1640"/>
    <s v="1640 Røros"/>
    <x v="309"/>
    <x v="5"/>
    <n v="6"/>
    <x v="1"/>
  </r>
  <r>
    <s v="16 Sør-Trøndelag"/>
    <x v="14"/>
    <s v="1640"/>
    <s v="1640 Røros"/>
    <x v="309"/>
    <x v="6"/>
    <n v="3"/>
    <x v="1"/>
  </r>
  <r>
    <s v="16 Sør-Trøndelag"/>
    <x v="14"/>
    <s v="1640"/>
    <s v="1640 Røros"/>
    <x v="309"/>
    <x v="7"/>
    <n v="2"/>
    <x v="1"/>
  </r>
  <r>
    <s v="16 Sør-Trøndelag"/>
    <x v="14"/>
    <s v="1640"/>
    <s v="1640 Røros"/>
    <x v="309"/>
    <x v="8"/>
    <n v="0"/>
    <x v="1"/>
  </r>
  <r>
    <s v="16 Sør-Trøndelag"/>
    <x v="14"/>
    <s v="1640"/>
    <s v="1640 Røros"/>
    <x v="309"/>
    <x v="9"/>
    <n v="1"/>
    <x v="1"/>
  </r>
  <r>
    <s v="16 Sør-Trøndelag"/>
    <x v="14"/>
    <s v="1640"/>
    <s v="1640 Røros"/>
    <x v="309"/>
    <x v="10"/>
    <n v="0"/>
    <x v="1"/>
  </r>
  <r>
    <s v="16 Sør-Trøndelag"/>
    <x v="14"/>
    <s v="1640"/>
    <s v="1640 Røros"/>
    <x v="309"/>
    <x v="11"/>
    <n v="0"/>
    <x v="1"/>
  </r>
  <r>
    <s v="16 Sør-Trøndelag"/>
    <x v="14"/>
    <s v="1640"/>
    <s v="1640 Røros"/>
    <x v="309"/>
    <x v="12"/>
    <n v="1"/>
    <x v="1"/>
  </r>
  <r>
    <s v="16 Sør-Trøndelag"/>
    <x v="14"/>
    <s v="1644"/>
    <s v="1644 Holtålen"/>
    <x v="310"/>
    <x v="0"/>
    <n v="1"/>
    <x v="1"/>
  </r>
  <r>
    <s v="16 Sør-Trøndelag"/>
    <x v="14"/>
    <s v="1644"/>
    <s v="1644 Holtålen"/>
    <x v="310"/>
    <x v="1"/>
    <n v="0"/>
    <x v="1"/>
  </r>
  <r>
    <s v="16 Sør-Trøndelag"/>
    <x v="14"/>
    <s v="1644"/>
    <s v="1644 Holtålen"/>
    <x v="310"/>
    <x v="2"/>
    <n v="0"/>
    <x v="1"/>
  </r>
  <r>
    <s v="16 Sør-Trøndelag"/>
    <x v="14"/>
    <s v="1644"/>
    <s v="1644 Holtålen"/>
    <x v="310"/>
    <x v="3"/>
    <n v="2"/>
    <x v="1"/>
  </r>
  <r>
    <s v="16 Sør-Trøndelag"/>
    <x v="14"/>
    <s v="1644"/>
    <s v="1644 Holtålen"/>
    <x v="310"/>
    <x v="4"/>
    <n v="0"/>
    <x v="1"/>
  </r>
  <r>
    <s v="16 Sør-Trøndelag"/>
    <x v="14"/>
    <s v="1644"/>
    <s v="1644 Holtålen"/>
    <x v="310"/>
    <x v="5"/>
    <n v="0"/>
    <x v="1"/>
  </r>
  <r>
    <s v="16 Sør-Trøndelag"/>
    <x v="14"/>
    <s v="1644"/>
    <s v="1644 Holtålen"/>
    <x v="310"/>
    <x v="6"/>
    <n v="2"/>
    <x v="1"/>
  </r>
  <r>
    <s v="16 Sør-Trøndelag"/>
    <x v="14"/>
    <s v="1644"/>
    <s v="1644 Holtålen"/>
    <x v="310"/>
    <x v="7"/>
    <n v="2"/>
    <x v="1"/>
  </r>
  <r>
    <s v="16 Sør-Trøndelag"/>
    <x v="14"/>
    <s v="1644"/>
    <s v="1644 Holtålen"/>
    <x v="310"/>
    <x v="8"/>
    <n v="3"/>
    <x v="1"/>
  </r>
  <r>
    <s v="16 Sør-Trøndelag"/>
    <x v="14"/>
    <s v="1644"/>
    <s v="1644 Holtålen"/>
    <x v="310"/>
    <x v="9"/>
    <n v="2"/>
    <x v="1"/>
  </r>
  <r>
    <s v="16 Sør-Trøndelag"/>
    <x v="14"/>
    <s v="1644"/>
    <s v="1644 Holtålen"/>
    <x v="310"/>
    <x v="10"/>
    <n v="3"/>
    <x v="1"/>
  </r>
  <r>
    <s v="16 Sør-Trøndelag"/>
    <x v="14"/>
    <s v="1644"/>
    <s v="1644 Holtålen"/>
    <x v="310"/>
    <x v="11"/>
    <n v="1"/>
    <x v="1"/>
  </r>
  <r>
    <s v="16 Sør-Trøndelag"/>
    <x v="14"/>
    <s v="1644"/>
    <s v="1644 Holtålen"/>
    <x v="310"/>
    <x v="12"/>
    <n v="2"/>
    <x v="1"/>
  </r>
  <r>
    <s v="16 Sør-Trøndelag"/>
    <x v="14"/>
    <s v="1648"/>
    <s v="1648 Midtre Gauldal"/>
    <x v="311"/>
    <x v="0"/>
    <n v="18"/>
    <x v="1"/>
  </r>
  <r>
    <s v="16 Sør-Trøndelag"/>
    <x v="14"/>
    <s v="1648"/>
    <s v="1648 Midtre Gauldal"/>
    <x v="311"/>
    <x v="1"/>
    <n v="21"/>
    <x v="1"/>
  </r>
  <r>
    <s v="16 Sør-Trøndelag"/>
    <x v="14"/>
    <s v="1648"/>
    <s v="1648 Midtre Gauldal"/>
    <x v="311"/>
    <x v="2"/>
    <n v="19"/>
    <x v="1"/>
  </r>
  <r>
    <s v="16 Sør-Trøndelag"/>
    <x v="14"/>
    <s v="1648"/>
    <s v="1648 Midtre Gauldal"/>
    <x v="311"/>
    <x v="3"/>
    <n v="22"/>
    <x v="1"/>
  </r>
  <r>
    <s v="16 Sør-Trøndelag"/>
    <x v="14"/>
    <s v="1648"/>
    <s v="1648 Midtre Gauldal"/>
    <x v="311"/>
    <x v="4"/>
    <n v="25"/>
    <x v="1"/>
  </r>
  <r>
    <s v="16 Sør-Trøndelag"/>
    <x v="14"/>
    <s v="1648"/>
    <s v="1648 Midtre Gauldal"/>
    <x v="311"/>
    <x v="5"/>
    <n v="27"/>
    <x v="1"/>
  </r>
  <r>
    <s v="16 Sør-Trøndelag"/>
    <x v="14"/>
    <s v="1648"/>
    <s v="1648 Midtre Gauldal"/>
    <x v="311"/>
    <x v="6"/>
    <n v="32"/>
    <x v="1"/>
  </r>
  <r>
    <s v="16 Sør-Trøndelag"/>
    <x v="14"/>
    <s v="1648"/>
    <s v="1648 Midtre Gauldal"/>
    <x v="311"/>
    <x v="7"/>
    <n v="23"/>
    <x v="1"/>
  </r>
  <r>
    <s v="16 Sør-Trøndelag"/>
    <x v="14"/>
    <s v="1648"/>
    <s v="1648 Midtre Gauldal"/>
    <x v="311"/>
    <x v="8"/>
    <n v="26"/>
    <x v="1"/>
  </r>
  <r>
    <s v="16 Sør-Trøndelag"/>
    <x v="14"/>
    <s v="1648"/>
    <s v="1648 Midtre Gauldal"/>
    <x v="311"/>
    <x v="9"/>
    <n v="24"/>
    <x v="1"/>
  </r>
  <r>
    <s v="16 Sør-Trøndelag"/>
    <x v="14"/>
    <s v="1648"/>
    <s v="1648 Midtre Gauldal"/>
    <x v="311"/>
    <x v="10"/>
    <n v="26"/>
    <x v="1"/>
  </r>
  <r>
    <s v="16 Sør-Trøndelag"/>
    <x v="14"/>
    <s v="1648"/>
    <s v="1648 Midtre Gauldal"/>
    <x v="311"/>
    <x v="11"/>
    <n v="20"/>
    <x v="1"/>
  </r>
  <r>
    <s v="16 Sør-Trøndelag"/>
    <x v="14"/>
    <s v="1648"/>
    <s v="1648 Midtre Gauldal"/>
    <x v="311"/>
    <x v="12"/>
    <n v="19"/>
    <x v="1"/>
  </r>
  <r>
    <s v="16 Sør-Trøndelag"/>
    <x v="14"/>
    <s v="1653"/>
    <s v="1653 Melhus"/>
    <x v="312"/>
    <x v="0"/>
    <n v="39"/>
    <x v="1"/>
  </r>
  <r>
    <s v="16 Sør-Trøndelag"/>
    <x v="14"/>
    <s v="1653"/>
    <s v="1653 Melhus"/>
    <x v="312"/>
    <x v="1"/>
    <n v="32"/>
    <x v="1"/>
  </r>
  <r>
    <s v="16 Sør-Trøndelag"/>
    <x v="14"/>
    <s v="1653"/>
    <s v="1653 Melhus"/>
    <x v="312"/>
    <x v="2"/>
    <n v="29"/>
    <x v="1"/>
  </r>
  <r>
    <s v="16 Sør-Trøndelag"/>
    <x v="14"/>
    <s v="1653"/>
    <s v="1653 Melhus"/>
    <x v="312"/>
    <x v="3"/>
    <n v="35"/>
    <x v="1"/>
  </r>
  <r>
    <s v="16 Sør-Trøndelag"/>
    <x v="14"/>
    <s v="1653"/>
    <s v="1653 Melhus"/>
    <x v="312"/>
    <x v="4"/>
    <n v="33"/>
    <x v="1"/>
  </r>
  <r>
    <s v="16 Sør-Trøndelag"/>
    <x v="14"/>
    <s v="1653"/>
    <s v="1653 Melhus"/>
    <x v="312"/>
    <x v="5"/>
    <n v="28"/>
    <x v="1"/>
  </r>
  <r>
    <s v="16 Sør-Trøndelag"/>
    <x v="14"/>
    <s v="1653"/>
    <s v="1653 Melhus"/>
    <x v="312"/>
    <x v="6"/>
    <n v="34"/>
    <x v="1"/>
  </r>
  <r>
    <s v="16 Sør-Trøndelag"/>
    <x v="14"/>
    <s v="1653"/>
    <s v="1653 Melhus"/>
    <x v="312"/>
    <x v="7"/>
    <n v="37"/>
    <x v="1"/>
  </r>
  <r>
    <s v="16 Sør-Trøndelag"/>
    <x v="14"/>
    <s v="1653"/>
    <s v="1653 Melhus"/>
    <x v="312"/>
    <x v="8"/>
    <n v="39"/>
    <x v="1"/>
  </r>
  <r>
    <s v="16 Sør-Trøndelag"/>
    <x v="14"/>
    <s v="1653"/>
    <s v="1653 Melhus"/>
    <x v="312"/>
    <x v="9"/>
    <n v="30"/>
    <x v="1"/>
  </r>
  <r>
    <s v="16 Sør-Trøndelag"/>
    <x v="14"/>
    <s v="1653"/>
    <s v="1653 Melhus"/>
    <x v="312"/>
    <x v="10"/>
    <n v="30"/>
    <x v="1"/>
  </r>
  <r>
    <s v="16 Sør-Trøndelag"/>
    <x v="14"/>
    <s v="1653"/>
    <s v="1653 Melhus"/>
    <x v="312"/>
    <x v="11"/>
    <n v="32"/>
    <x v="1"/>
  </r>
  <r>
    <s v="16 Sør-Trøndelag"/>
    <x v="14"/>
    <s v="1653"/>
    <s v="1653 Melhus"/>
    <x v="312"/>
    <x v="12"/>
    <n v="36"/>
    <x v="1"/>
  </r>
  <r>
    <s v="16 Sør-Trøndelag"/>
    <x v="14"/>
    <s v="1657"/>
    <s v="1657 Skaun"/>
    <x v="313"/>
    <x v="0"/>
    <n v="20"/>
    <x v="1"/>
  </r>
  <r>
    <s v="16 Sør-Trøndelag"/>
    <x v="14"/>
    <s v="1657"/>
    <s v="1657 Skaun"/>
    <x v="313"/>
    <x v="1"/>
    <n v="17"/>
    <x v="1"/>
  </r>
  <r>
    <s v="16 Sør-Trøndelag"/>
    <x v="14"/>
    <s v="1657"/>
    <s v="1657 Skaun"/>
    <x v="313"/>
    <x v="2"/>
    <n v="15"/>
    <x v="1"/>
  </r>
  <r>
    <s v="16 Sør-Trøndelag"/>
    <x v="14"/>
    <s v="1657"/>
    <s v="1657 Skaun"/>
    <x v="313"/>
    <x v="3"/>
    <n v="19"/>
    <x v="1"/>
  </r>
  <r>
    <s v="16 Sør-Trøndelag"/>
    <x v="14"/>
    <s v="1657"/>
    <s v="1657 Skaun"/>
    <x v="313"/>
    <x v="4"/>
    <n v="15"/>
    <x v="1"/>
  </r>
  <r>
    <s v="16 Sør-Trøndelag"/>
    <x v="14"/>
    <s v="1657"/>
    <s v="1657 Skaun"/>
    <x v="313"/>
    <x v="5"/>
    <n v="16"/>
    <x v="1"/>
  </r>
  <r>
    <s v="16 Sør-Trøndelag"/>
    <x v="14"/>
    <s v="1657"/>
    <s v="1657 Skaun"/>
    <x v="313"/>
    <x v="6"/>
    <n v="18"/>
    <x v="1"/>
  </r>
  <r>
    <s v="16 Sør-Trøndelag"/>
    <x v="14"/>
    <s v="1657"/>
    <s v="1657 Skaun"/>
    <x v="313"/>
    <x v="7"/>
    <n v="18"/>
    <x v="1"/>
  </r>
  <r>
    <s v="16 Sør-Trøndelag"/>
    <x v="14"/>
    <s v="1657"/>
    <s v="1657 Skaun"/>
    <x v="313"/>
    <x v="8"/>
    <n v="16"/>
    <x v="1"/>
  </r>
  <r>
    <s v="16 Sør-Trøndelag"/>
    <x v="14"/>
    <s v="1657"/>
    <s v="1657 Skaun"/>
    <x v="313"/>
    <x v="9"/>
    <n v="18"/>
    <x v="1"/>
  </r>
  <r>
    <s v="16 Sør-Trøndelag"/>
    <x v="14"/>
    <s v="1657"/>
    <s v="1657 Skaun"/>
    <x v="313"/>
    <x v="10"/>
    <n v="16"/>
    <x v="1"/>
  </r>
  <r>
    <s v="16 Sør-Trøndelag"/>
    <x v="14"/>
    <s v="1657"/>
    <s v="1657 Skaun"/>
    <x v="313"/>
    <x v="11"/>
    <n v="15"/>
    <x v="1"/>
  </r>
  <r>
    <s v="16 Sør-Trøndelag"/>
    <x v="14"/>
    <s v="1657"/>
    <s v="1657 Skaun"/>
    <x v="313"/>
    <x v="12"/>
    <n v="20"/>
    <x v="1"/>
  </r>
  <r>
    <s v="16 Sør-Trøndelag"/>
    <x v="14"/>
    <s v="1662"/>
    <s v="1662 Klæbu"/>
    <x v="314"/>
    <x v="0"/>
    <n v="6"/>
    <x v="1"/>
  </r>
  <r>
    <s v="16 Sør-Trøndelag"/>
    <x v="14"/>
    <s v="1662"/>
    <s v="1662 Klæbu"/>
    <x v="314"/>
    <x v="1"/>
    <n v="21"/>
    <x v="1"/>
  </r>
  <r>
    <s v="16 Sør-Trøndelag"/>
    <x v="14"/>
    <s v="1662"/>
    <s v="1662 Klæbu"/>
    <x v="314"/>
    <x v="2"/>
    <n v="2"/>
    <x v="1"/>
  </r>
  <r>
    <s v="16 Sør-Trøndelag"/>
    <x v="14"/>
    <s v="1662"/>
    <s v="1662 Klæbu"/>
    <x v="314"/>
    <x v="3"/>
    <n v="2"/>
    <x v="1"/>
  </r>
  <r>
    <s v="16 Sør-Trøndelag"/>
    <x v="14"/>
    <s v="1662"/>
    <s v="1662 Klæbu"/>
    <x v="314"/>
    <x v="4"/>
    <n v="1"/>
    <x v="1"/>
  </r>
  <r>
    <s v="16 Sør-Trøndelag"/>
    <x v="14"/>
    <s v="1662"/>
    <s v="1662 Klæbu"/>
    <x v="314"/>
    <x v="5"/>
    <n v="2"/>
    <x v="1"/>
  </r>
  <r>
    <s v="16 Sør-Trøndelag"/>
    <x v="14"/>
    <s v="1662"/>
    <s v="1662 Klæbu"/>
    <x v="314"/>
    <x v="6"/>
    <n v="3"/>
    <x v="1"/>
  </r>
  <r>
    <s v="16 Sør-Trøndelag"/>
    <x v="14"/>
    <s v="1662"/>
    <s v="1662 Klæbu"/>
    <x v="314"/>
    <x v="7"/>
    <n v="1"/>
    <x v="1"/>
  </r>
  <r>
    <s v="16 Sør-Trøndelag"/>
    <x v="14"/>
    <s v="1662"/>
    <s v="1662 Klæbu"/>
    <x v="314"/>
    <x v="8"/>
    <n v="1"/>
    <x v="1"/>
  </r>
  <r>
    <s v="16 Sør-Trøndelag"/>
    <x v="14"/>
    <s v="1662"/>
    <s v="1662 Klæbu"/>
    <x v="314"/>
    <x v="9"/>
    <n v="0"/>
    <x v="1"/>
  </r>
  <r>
    <s v="16 Sør-Trøndelag"/>
    <x v="14"/>
    <s v="1662"/>
    <s v="1662 Klæbu"/>
    <x v="314"/>
    <x v="10"/>
    <n v="1"/>
    <x v="1"/>
  </r>
  <r>
    <s v="16 Sør-Trøndelag"/>
    <x v="14"/>
    <s v="1662"/>
    <s v="1662 Klæbu"/>
    <x v="314"/>
    <x v="11"/>
    <n v="2"/>
    <x v="1"/>
  </r>
  <r>
    <s v="16 Sør-Trøndelag"/>
    <x v="14"/>
    <s v="1662"/>
    <s v="1662 Klæbu"/>
    <x v="314"/>
    <x v="12"/>
    <n v="3"/>
    <x v="1"/>
  </r>
  <r>
    <s v="16 Sør-Trøndelag"/>
    <x v="14"/>
    <s v="1663"/>
    <s v="1663 Malvik"/>
    <x v="315"/>
    <x v="0"/>
    <n v="10"/>
    <x v="1"/>
  </r>
  <r>
    <s v="16 Sør-Trøndelag"/>
    <x v="14"/>
    <s v="1663"/>
    <s v="1663 Malvik"/>
    <x v="315"/>
    <x v="1"/>
    <n v="9"/>
    <x v="1"/>
  </r>
  <r>
    <s v="16 Sør-Trøndelag"/>
    <x v="14"/>
    <s v="1663"/>
    <s v="1663 Malvik"/>
    <x v="315"/>
    <x v="2"/>
    <n v="8"/>
    <x v="1"/>
  </r>
  <r>
    <s v="16 Sør-Trøndelag"/>
    <x v="14"/>
    <s v="1663"/>
    <s v="1663 Malvik"/>
    <x v="315"/>
    <x v="3"/>
    <n v="10"/>
    <x v="1"/>
  </r>
  <r>
    <s v="16 Sør-Trøndelag"/>
    <x v="14"/>
    <s v="1663"/>
    <s v="1663 Malvik"/>
    <x v="315"/>
    <x v="4"/>
    <n v="7"/>
    <x v="1"/>
  </r>
  <r>
    <s v="16 Sør-Trøndelag"/>
    <x v="14"/>
    <s v="1663"/>
    <s v="1663 Malvik"/>
    <x v="315"/>
    <x v="5"/>
    <n v="6"/>
    <x v="1"/>
  </r>
  <r>
    <s v="16 Sør-Trøndelag"/>
    <x v="14"/>
    <s v="1663"/>
    <s v="1663 Malvik"/>
    <x v="315"/>
    <x v="6"/>
    <n v="9"/>
    <x v="1"/>
  </r>
  <r>
    <s v="16 Sør-Trøndelag"/>
    <x v="14"/>
    <s v="1663"/>
    <s v="1663 Malvik"/>
    <x v="315"/>
    <x v="7"/>
    <n v="7"/>
    <x v="1"/>
  </r>
  <r>
    <s v="16 Sør-Trøndelag"/>
    <x v="14"/>
    <s v="1663"/>
    <s v="1663 Malvik"/>
    <x v="315"/>
    <x v="8"/>
    <n v="7"/>
    <x v="1"/>
  </r>
  <r>
    <s v="16 Sør-Trøndelag"/>
    <x v="14"/>
    <s v="1663"/>
    <s v="1663 Malvik"/>
    <x v="315"/>
    <x v="9"/>
    <n v="9"/>
    <x v="1"/>
  </r>
  <r>
    <s v="16 Sør-Trøndelag"/>
    <x v="14"/>
    <s v="1663"/>
    <s v="1663 Malvik"/>
    <x v="315"/>
    <x v="10"/>
    <n v="9"/>
    <x v="1"/>
  </r>
  <r>
    <s v="16 Sør-Trøndelag"/>
    <x v="14"/>
    <s v="1663"/>
    <s v="1663 Malvik"/>
    <x v="315"/>
    <x v="11"/>
    <n v="7"/>
    <x v="1"/>
  </r>
  <r>
    <s v="16 Sør-Trøndelag"/>
    <x v="14"/>
    <s v="1663"/>
    <s v="1663 Malvik"/>
    <x v="315"/>
    <x v="12"/>
    <n v="8"/>
    <x v="1"/>
  </r>
  <r>
    <s v="16 Sør-Trøndelag"/>
    <x v="14"/>
    <s v="1664"/>
    <s v="1664 Selbu"/>
    <x v="316"/>
    <x v="0"/>
    <n v="28"/>
    <x v="1"/>
  </r>
  <r>
    <s v="16 Sør-Trøndelag"/>
    <x v="14"/>
    <s v="1664"/>
    <s v="1664 Selbu"/>
    <x v="316"/>
    <x v="1"/>
    <n v="17"/>
    <x v="1"/>
  </r>
  <r>
    <s v="16 Sør-Trøndelag"/>
    <x v="14"/>
    <s v="1664"/>
    <s v="1664 Selbu"/>
    <x v="316"/>
    <x v="2"/>
    <n v="18"/>
    <x v="1"/>
  </r>
  <r>
    <s v="16 Sør-Trøndelag"/>
    <x v="14"/>
    <s v="1664"/>
    <s v="1664 Selbu"/>
    <x v="316"/>
    <x v="3"/>
    <n v="21"/>
    <x v="1"/>
  </r>
  <r>
    <s v="16 Sør-Trøndelag"/>
    <x v="14"/>
    <s v="1664"/>
    <s v="1664 Selbu"/>
    <x v="316"/>
    <x v="4"/>
    <n v="20"/>
    <x v="1"/>
  </r>
  <r>
    <s v="16 Sør-Trøndelag"/>
    <x v="14"/>
    <s v="1664"/>
    <s v="1664 Selbu"/>
    <x v="316"/>
    <x v="5"/>
    <n v="23"/>
    <x v="1"/>
  </r>
  <r>
    <s v="16 Sør-Trøndelag"/>
    <x v="14"/>
    <s v="1664"/>
    <s v="1664 Selbu"/>
    <x v="316"/>
    <x v="6"/>
    <n v="26"/>
    <x v="1"/>
  </r>
  <r>
    <s v="16 Sør-Trøndelag"/>
    <x v="14"/>
    <s v="1664"/>
    <s v="1664 Selbu"/>
    <x v="316"/>
    <x v="7"/>
    <n v="25"/>
    <x v="1"/>
  </r>
  <r>
    <s v="16 Sør-Trøndelag"/>
    <x v="14"/>
    <s v="1664"/>
    <s v="1664 Selbu"/>
    <x v="316"/>
    <x v="8"/>
    <n v="27"/>
    <x v="1"/>
  </r>
  <r>
    <s v="16 Sør-Trøndelag"/>
    <x v="14"/>
    <s v="1664"/>
    <s v="1664 Selbu"/>
    <x v="316"/>
    <x v="9"/>
    <n v="28"/>
    <x v="1"/>
  </r>
  <r>
    <s v="16 Sør-Trøndelag"/>
    <x v="14"/>
    <s v="1664"/>
    <s v="1664 Selbu"/>
    <x v="316"/>
    <x v="10"/>
    <n v="27"/>
    <x v="1"/>
  </r>
  <r>
    <s v="16 Sør-Trøndelag"/>
    <x v="14"/>
    <s v="1664"/>
    <s v="1664 Selbu"/>
    <x v="316"/>
    <x v="11"/>
    <n v="26"/>
    <x v="1"/>
  </r>
  <r>
    <s v="16 Sør-Trøndelag"/>
    <x v="14"/>
    <s v="1664"/>
    <s v="1664 Selbu"/>
    <x v="316"/>
    <x v="12"/>
    <n v="25"/>
    <x v="1"/>
  </r>
  <r>
    <s v="16 Sør-Trøndelag"/>
    <x v="14"/>
    <s v="1665"/>
    <s v="1665 Tydal"/>
    <x v="317"/>
    <x v="0"/>
    <n v="1"/>
    <x v="1"/>
  </r>
  <r>
    <s v="16 Sør-Trøndelag"/>
    <x v="14"/>
    <s v="1665"/>
    <s v="1665 Tydal"/>
    <x v="317"/>
    <x v="1"/>
    <n v="2"/>
    <x v="1"/>
  </r>
  <r>
    <s v="16 Sør-Trøndelag"/>
    <x v="14"/>
    <s v="1665"/>
    <s v="1665 Tydal"/>
    <x v="317"/>
    <x v="2"/>
    <n v="1"/>
    <x v="1"/>
  </r>
  <r>
    <s v="16 Sør-Trøndelag"/>
    <x v="14"/>
    <s v="1665"/>
    <s v="1665 Tydal"/>
    <x v="317"/>
    <x v="3"/>
    <n v="3"/>
    <x v="1"/>
  </r>
  <r>
    <s v="16 Sør-Trøndelag"/>
    <x v="14"/>
    <s v="1665"/>
    <s v="1665 Tydal"/>
    <x v="317"/>
    <x v="4"/>
    <n v="2"/>
    <x v="1"/>
  </r>
  <r>
    <s v="16 Sør-Trøndelag"/>
    <x v="14"/>
    <s v="1665"/>
    <s v="1665 Tydal"/>
    <x v="317"/>
    <x v="5"/>
    <n v="4"/>
    <x v="1"/>
  </r>
  <r>
    <s v="16 Sør-Trøndelag"/>
    <x v="14"/>
    <s v="1665"/>
    <s v="1665 Tydal"/>
    <x v="317"/>
    <x v="6"/>
    <n v="5"/>
    <x v="1"/>
  </r>
  <r>
    <s v="16 Sør-Trøndelag"/>
    <x v="14"/>
    <s v="1665"/>
    <s v="1665 Tydal"/>
    <x v="317"/>
    <x v="7"/>
    <n v="5"/>
    <x v="1"/>
  </r>
  <r>
    <s v="16 Sør-Trøndelag"/>
    <x v="14"/>
    <s v="1665"/>
    <s v="1665 Tydal"/>
    <x v="317"/>
    <x v="8"/>
    <n v="5"/>
    <x v="1"/>
  </r>
  <r>
    <s v="16 Sør-Trøndelag"/>
    <x v="14"/>
    <s v="1665"/>
    <s v="1665 Tydal"/>
    <x v="317"/>
    <x v="9"/>
    <n v="5"/>
    <x v="1"/>
  </r>
  <r>
    <s v="16 Sør-Trøndelag"/>
    <x v="14"/>
    <s v="1665"/>
    <s v="1665 Tydal"/>
    <x v="317"/>
    <x v="10"/>
    <n v="4"/>
    <x v="1"/>
  </r>
  <r>
    <s v="16 Sør-Trøndelag"/>
    <x v="14"/>
    <s v="1665"/>
    <s v="1665 Tydal"/>
    <x v="317"/>
    <x v="11"/>
    <n v="4"/>
    <x v="1"/>
  </r>
  <r>
    <s v="16 Sør-Trøndelag"/>
    <x v="14"/>
    <s v="1665"/>
    <s v="1665 Tydal"/>
    <x v="317"/>
    <x v="12"/>
    <n v="6"/>
    <x v="1"/>
  </r>
  <r>
    <s v="17 Nord-Trøndelag"/>
    <x v="15"/>
    <s v="1702"/>
    <s v="1702 Steinkjer"/>
    <x v="318"/>
    <x v="0"/>
    <n v="46"/>
    <x v="1"/>
  </r>
  <r>
    <s v="17 Nord-Trøndelag"/>
    <x v="15"/>
    <s v="1702"/>
    <s v="1702 Steinkjer"/>
    <x v="318"/>
    <x v="1"/>
    <n v="37"/>
    <x v="1"/>
  </r>
  <r>
    <s v="17 Nord-Trøndelag"/>
    <x v="15"/>
    <s v="1702"/>
    <s v="1702 Steinkjer"/>
    <x v="318"/>
    <x v="2"/>
    <n v="46"/>
    <x v="1"/>
  </r>
  <r>
    <s v="17 Nord-Trøndelag"/>
    <x v="15"/>
    <s v="1702"/>
    <s v="1702 Steinkjer"/>
    <x v="318"/>
    <x v="3"/>
    <n v="40"/>
    <x v="1"/>
  </r>
  <r>
    <s v="17 Nord-Trøndelag"/>
    <x v="15"/>
    <s v="1702"/>
    <s v="1702 Steinkjer"/>
    <x v="318"/>
    <x v="4"/>
    <n v="46"/>
    <x v="1"/>
  </r>
  <r>
    <s v="17 Nord-Trøndelag"/>
    <x v="15"/>
    <s v="1702"/>
    <s v="1702 Steinkjer"/>
    <x v="318"/>
    <x v="5"/>
    <n v="49"/>
    <x v="1"/>
  </r>
  <r>
    <s v="17 Nord-Trøndelag"/>
    <x v="15"/>
    <s v="1702"/>
    <s v="1702 Steinkjer"/>
    <x v="318"/>
    <x v="6"/>
    <n v="50"/>
    <x v="1"/>
  </r>
  <r>
    <s v="17 Nord-Trøndelag"/>
    <x v="15"/>
    <s v="1702"/>
    <s v="1702 Steinkjer"/>
    <x v="318"/>
    <x v="7"/>
    <n v="56"/>
    <x v="1"/>
  </r>
  <r>
    <s v="17 Nord-Trøndelag"/>
    <x v="15"/>
    <s v="1702"/>
    <s v="1702 Steinkjer"/>
    <x v="318"/>
    <x v="8"/>
    <n v="62"/>
    <x v="1"/>
  </r>
  <r>
    <s v="17 Nord-Trøndelag"/>
    <x v="15"/>
    <s v="1702"/>
    <s v="1702 Steinkjer"/>
    <x v="318"/>
    <x v="9"/>
    <n v="57"/>
    <x v="1"/>
  </r>
  <r>
    <s v="17 Nord-Trøndelag"/>
    <x v="15"/>
    <s v="1702"/>
    <s v="1702 Steinkjer"/>
    <x v="318"/>
    <x v="10"/>
    <n v="49"/>
    <x v="1"/>
  </r>
  <r>
    <s v="17 Nord-Trøndelag"/>
    <x v="15"/>
    <s v="1702"/>
    <s v="1702 Steinkjer"/>
    <x v="318"/>
    <x v="11"/>
    <n v="50"/>
    <x v="1"/>
  </r>
  <r>
    <s v="17 Nord-Trøndelag"/>
    <x v="15"/>
    <s v="1702"/>
    <s v="1702 Steinkjer"/>
    <x v="318"/>
    <x v="12"/>
    <n v="52"/>
    <x v="1"/>
  </r>
  <r>
    <s v="17 Nord-Trøndelag"/>
    <x v="15"/>
    <s v="1703"/>
    <s v="1703 Namsos"/>
    <x v="319"/>
    <x v="0"/>
    <n v="15"/>
    <x v="1"/>
  </r>
  <r>
    <s v="17 Nord-Trøndelag"/>
    <x v="15"/>
    <s v="1703"/>
    <s v="1703 Namsos"/>
    <x v="319"/>
    <x v="1"/>
    <n v="18"/>
    <x v="1"/>
  </r>
  <r>
    <s v="17 Nord-Trøndelag"/>
    <x v="15"/>
    <s v="1703"/>
    <s v="1703 Namsos"/>
    <x v="319"/>
    <x v="2"/>
    <n v="19"/>
    <x v="1"/>
  </r>
  <r>
    <s v="17 Nord-Trøndelag"/>
    <x v="15"/>
    <s v="1703"/>
    <s v="1703 Namsos"/>
    <x v="319"/>
    <x v="3"/>
    <n v="12"/>
    <x v="1"/>
  </r>
  <r>
    <s v="17 Nord-Trøndelag"/>
    <x v="15"/>
    <s v="1703"/>
    <s v="1703 Namsos"/>
    <x v="319"/>
    <x v="4"/>
    <n v="7"/>
    <x v="1"/>
  </r>
  <r>
    <s v="17 Nord-Trøndelag"/>
    <x v="15"/>
    <s v="1703"/>
    <s v="1703 Namsos"/>
    <x v="319"/>
    <x v="5"/>
    <n v="21"/>
    <x v="1"/>
  </r>
  <r>
    <s v="17 Nord-Trøndelag"/>
    <x v="15"/>
    <s v="1703"/>
    <s v="1703 Namsos"/>
    <x v="319"/>
    <x v="6"/>
    <n v="16"/>
    <x v="1"/>
  </r>
  <r>
    <s v="17 Nord-Trøndelag"/>
    <x v="15"/>
    <s v="1703"/>
    <s v="1703 Namsos"/>
    <x v="319"/>
    <x v="7"/>
    <n v="18"/>
    <x v="1"/>
  </r>
  <r>
    <s v="17 Nord-Trøndelag"/>
    <x v="15"/>
    <s v="1703"/>
    <s v="1703 Namsos"/>
    <x v="319"/>
    <x v="8"/>
    <n v="20"/>
    <x v="1"/>
  </r>
  <r>
    <s v="17 Nord-Trøndelag"/>
    <x v="15"/>
    <s v="1703"/>
    <s v="1703 Namsos"/>
    <x v="319"/>
    <x v="9"/>
    <n v="27"/>
    <x v="1"/>
  </r>
  <r>
    <s v="17 Nord-Trøndelag"/>
    <x v="15"/>
    <s v="1703"/>
    <s v="1703 Namsos"/>
    <x v="319"/>
    <x v="10"/>
    <n v="20"/>
    <x v="1"/>
  </r>
  <r>
    <s v="17 Nord-Trøndelag"/>
    <x v="15"/>
    <s v="1703"/>
    <s v="1703 Namsos"/>
    <x v="319"/>
    <x v="11"/>
    <n v="17"/>
    <x v="1"/>
  </r>
  <r>
    <s v="17 Nord-Trøndelag"/>
    <x v="15"/>
    <s v="1703"/>
    <s v="1703 Namsos"/>
    <x v="319"/>
    <x v="12"/>
    <n v="23"/>
    <x v="1"/>
  </r>
  <r>
    <s v="17 Nord-Trøndelag"/>
    <x v="15"/>
    <s v="1711"/>
    <s v="1711 Meråker"/>
    <x v="320"/>
    <x v="0"/>
    <n v="27"/>
    <x v="1"/>
  </r>
  <r>
    <s v="17 Nord-Trøndelag"/>
    <x v="15"/>
    <s v="1711"/>
    <s v="1711 Meråker"/>
    <x v="320"/>
    <x v="1"/>
    <n v="25"/>
    <x v="1"/>
  </r>
  <r>
    <s v="17 Nord-Trøndelag"/>
    <x v="15"/>
    <s v="1711"/>
    <s v="1711 Meråker"/>
    <x v="320"/>
    <x v="2"/>
    <n v="28"/>
    <x v="1"/>
  </r>
  <r>
    <s v="17 Nord-Trøndelag"/>
    <x v="15"/>
    <s v="1711"/>
    <s v="1711 Meråker"/>
    <x v="320"/>
    <x v="3"/>
    <n v="28"/>
    <x v="1"/>
  </r>
  <r>
    <s v="17 Nord-Trøndelag"/>
    <x v="15"/>
    <s v="1711"/>
    <s v="1711 Meråker"/>
    <x v="320"/>
    <x v="4"/>
    <n v="25"/>
    <x v="1"/>
  </r>
  <r>
    <s v="17 Nord-Trøndelag"/>
    <x v="15"/>
    <s v="1711"/>
    <s v="1711 Meråker"/>
    <x v="320"/>
    <x v="5"/>
    <n v="27"/>
    <x v="1"/>
  </r>
  <r>
    <s v="17 Nord-Trøndelag"/>
    <x v="15"/>
    <s v="1711"/>
    <s v="1711 Meråker"/>
    <x v="320"/>
    <x v="6"/>
    <n v="26"/>
    <x v="1"/>
  </r>
  <r>
    <s v="17 Nord-Trøndelag"/>
    <x v="15"/>
    <s v="1711"/>
    <s v="1711 Meråker"/>
    <x v="320"/>
    <x v="7"/>
    <n v="22"/>
    <x v="1"/>
  </r>
  <r>
    <s v="17 Nord-Trøndelag"/>
    <x v="15"/>
    <s v="1711"/>
    <s v="1711 Meråker"/>
    <x v="320"/>
    <x v="8"/>
    <n v="20"/>
    <x v="1"/>
  </r>
  <r>
    <s v="17 Nord-Trøndelag"/>
    <x v="15"/>
    <s v="1711"/>
    <s v="1711 Meråker"/>
    <x v="320"/>
    <x v="9"/>
    <n v="19"/>
    <x v="1"/>
  </r>
  <r>
    <s v="17 Nord-Trøndelag"/>
    <x v="15"/>
    <s v="1711"/>
    <s v="1711 Meråker"/>
    <x v="320"/>
    <x v="10"/>
    <n v="21"/>
    <x v="1"/>
  </r>
  <r>
    <s v="17 Nord-Trøndelag"/>
    <x v="15"/>
    <s v="1711"/>
    <s v="1711 Meråker"/>
    <x v="320"/>
    <x v="11"/>
    <n v="21"/>
    <x v="1"/>
  </r>
  <r>
    <s v="17 Nord-Trøndelag"/>
    <x v="15"/>
    <s v="1711"/>
    <s v="1711 Meråker"/>
    <x v="320"/>
    <x v="12"/>
    <n v="26"/>
    <x v="1"/>
  </r>
  <r>
    <s v="17 Nord-Trøndelag"/>
    <x v="15"/>
    <s v="1714"/>
    <s v="1714 Stjørdal"/>
    <x v="321"/>
    <x v="0"/>
    <n v="53"/>
    <x v="1"/>
  </r>
  <r>
    <s v="17 Nord-Trøndelag"/>
    <x v="15"/>
    <s v="1714"/>
    <s v="1714 Stjørdal"/>
    <x v="321"/>
    <x v="1"/>
    <n v="54"/>
    <x v="1"/>
  </r>
  <r>
    <s v="17 Nord-Trøndelag"/>
    <x v="15"/>
    <s v="1714"/>
    <s v="1714 Stjørdal"/>
    <x v="321"/>
    <x v="2"/>
    <n v="49"/>
    <x v="1"/>
  </r>
  <r>
    <s v="17 Nord-Trøndelag"/>
    <x v="15"/>
    <s v="1714"/>
    <s v="1714 Stjørdal"/>
    <x v="321"/>
    <x v="3"/>
    <n v="42"/>
    <x v="1"/>
  </r>
  <r>
    <s v="17 Nord-Trøndelag"/>
    <x v="15"/>
    <s v="1714"/>
    <s v="1714 Stjørdal"/>
    <x v="321"/>
    <x v="4"/>
    <n v="43"/>
    <x v="1"/>
  </r>
  <r>
    <s v="17 Nord-Trøndelag"/>
    <x v="15"/>
    <s v="1714"/>
    <s v="1714 Stjørdal"/>
    <x v="321"/>
    <x v="5"/>
    <n v="47"/>
    <x v="1"/>
  </r>
  <r>
    <s v="17 Nord-Trøndelag"/>
    <x v="15"/>
    <s v="1714"/>
    <s v="1714 Stjørdal"/>
    <x v="321"/>
    <x v="6"/>
    <n v="53"/>
    <x v="1"/>
  </r>
  <r>
    <s v="17 Nord-Trøndelag"/>
    <x v="15"/>
    <s v="1714"/>
    <s v="1714 Stjørdal"/>
    <x v="321"/>
    <x v="7"/>
    <n v="54"/>
    <x v="1"/>
  </r>
  <r>
    <s v="17 Nord-Trøndelag"/>
    <x v="15"/>
    <s v="1714"/>
    <s v="1714 Stjørdal"/>
    <x v="321"/>
    <x v="8"/>
    <n v="49"/>
    <x v="1"/>
  </r>
  <r>
    <s v="17 Nord-Trøndelag"/>
    <x v="15"/>
    <s v="1714"/>
    <s v="1714 Stjørdal"/>
    <x v="321"/>
    <x v="9"/>
    <n v="43"/>
    <x v="1"/>
  </r>
  <r>
    <s v="17 Nord-Trøndelag"/>
    <x v="15"/>
    <s v="1714"/>
    <s v="1714 Stjørdal"/>
    <x v="321"/>
    <x v="10"/>
    <n v="36"/>
    <x v="1"/>
  </r>
  <r>
    <s v="17 Nord-Trøndelag"/>
    <x v="15"/>
    <s v="1714"/>
    <s v="1714 Stjørdal"/>
    <x v="321"/>
    <x v="11"/>
    <n v="39"/>
    <x v="1"/>
  </r>
  <r>
    <s v="17 Nord-Trøndelag"/>
    <x v="15"/>
    <s v="1714"/>
    <s v="1714 Stjørdal"/>
    <x v="321"/>
    <x v="12"/>
    <n v="48"/>
    <x v="1"/>
  </r>
  <r>
    <s v="17 Nord-Trøndelag"/>
    <x v="15"/>
    <s v="1717"/>
    <s v="1717 Frosta"/>
    <x v="322"/>
    <x v="0"/>
    <n v="3"/>
    <x v="1"/>
  </r>
  <r>
    <s v="17 Nord-Trøndelag"/>
    <x v="15"/>
    <s v="1717"/>
    <s v="1717 Frosta"/>
    <x v="322"/>
    <x v="1"/>
    <n v="3"/>
    <x v="1"/>
  </r>
  <r>
    <s v="17 Nord-Trøndelag"/>
    <x v="15"/>
    <s v="1717"/>
    <s v="1717 Frosta"/>
    <x v="322"/>
    <x v="2"/>
    <n v="2"/>
    <x v="1"/>
  </r>
  <r>
    <s v="17 Nord-Trøndelag"/>
    <x v="15"/>
    <s v="1717"/>
    <s v="1717 Frosta"/>
    <x v="322"/>
    <x v="3"/>
    <n v="3"/>
    <x v="1"/>
  </r>
  <r>
    <s v="17 Nord-Trøndelag"/>
    <x v="15"/>
    <s v="1717"/>
    <s v="1717 Frosta"/>
    <x v="322"/>
    <x v="4"/>
    <n v="2"/>
    <x v="1"/>
  </r>
  <r>
    <s v="17 Nord-Trøndelag"/>
    <x v="15"/>
    <s v="1717"/>
    <s v="1717 Frosta"/>
    <x v="322"/>
    <x v="5"/>
    <n v="3"/>
    <x v="1"/>
  </r>
  <r>
    <s v="17 Nord-Trøndelag"/>
    <x v="15"/>
    <s v="1717"/>
    <s v="1717 Frosta"/>
    <x v="322"/>
    <x v="6"/>
    <n v="4"/>
    <x v="1"/>
  </r>
  <r>
    <s v="17 Nord-Trøndelag"/>
    <x v="15"/>
    <s v="1717"/>
    <s v="1717 Frosta"/>
    <x v="322"/>
    <x v="7"/>
    <n v="4"/>
    <x v="1"/>
  </r>
  <r>
    <s v="17 Nord-Trøndelag"/>
    <x v="15"/>
    <s v="1717"/>
    <s v="1717 Frosta"/>
    <x v="322"/>
    <x v="8"/>
    <n v="3"/>
    <x v="1"/>
  </r>
  <r>
    <s v="17 Nord-Trøndelag"/>
    <x v="15"/>
    <s v="1717"/>
    <s v="1717 Frosta"/>
    <x v="322"/>
    <x v="9"/>
    <n v="5"/>
    <x v="1"/>
  </r>
  <r>
    <s v="17 Nord-Trøndelag"/>
    <x v="15"/>
    <s v="1717"/>
    <s v="1717 Frosta"/>
    <x v="322"/>
    <x v="10"/>
    <n v="3"/>
    <x v="1"/>
  </r>
  <r>
    <s v="17 Nord-Trøndelag"/>
    <x v="15"/>
    <s v="1717"/>
    <s v="1717 Frosta"/>
    <x v="322"/>
    <x v="11"/>
    <n v="2"/>
    <x v="1"/>
  </r>
  <r>
    <s v="17 Nord-Trøndelag"/>
    <x v="15"/>
    <s v="1717"/>
    <s v="1717 Frosta"/>
    <x v="322"/>
    <x v="12"/>
    <n v="3"/>
    <x v="1"/>
  </r>
  <r>
    <s v="17 Nord-Trøndelag"/>
    <x v="15"/>
    <s v="1718"/>
    <s v="1718 Leksvik"/>
    <x v="323"/>
    <x v="0"/>
    <n v="9"/>
    <x v="1"/>
  </r>
  <r>
    <s v="17 Nord-Trøndelag"/>
    <x v="15"/>
    <s v="1718"/>
    <s v="1718 Leksvik"/>
    <x v="323"/>
    <x v="1"/>
    <n v="7"/>
    <x v="1"/>
  </r>
  <r>
    <s v="17 Nord-Trøndelag"/>
    <x v="15"/>
    <s v="1718"/>
    <s v="1718 Leksvik"/>
    <x v="323"/>
    <x v="2"/>
    <n v="7"/>
    <x v="1"/>
  </r>
  <r>
    <s v="17 Nord-Trøndelag"/>
    <x v="15"/>
    <s v="1718"/>
    <s v="1718 Leksvik"/>
    <x v="323"/>
    <x v="3"/>
    <n v="8"/>
    <x v="1"/>
  </r>
  <r>
    <s v="17 Nord-Trøndelag"/>
    <x v="15"/>
    <s v="1718"/>
    <s v="1718 Leksvik"/>
    <x v="323"/>
    <x v="4"/>
    <n v="7"/>
    <x v="1"/>
  </r>
  <r>
    <s v="17 Nord-Trøndelag"/>
    <x v="15"/>
    <s v="1718"/>
    <s v="1718 Leksvik"/>
    <x v="323"/>
    <x v="5"/>
    <n v="9"/>
    <x v="1"/>
  </r>
  <r>
    <s v="17 Nord-Trøndelag"/>
    <x v="15"/>
    <s v="1718"/>
    <s v="1718 Leksvik"/>
    <x v="323"/>
    <x v="6"/>
    <n v="10"/>
    <x v="1"/>
  </r>
  <r>
    <s v="17 Nord-Trøndelag"/>
    <x v="15"/>
    <s v="1718"/>
    <s v="1718 Leksvik"/>
    <x v="323"/>
    <x v="7"/>
    <n v="9"/>
    <x v="1"/>
  </r>
  <r>
    <s v="17 Nord-Trøndelag"/>
    <x v="15"/>
    <s v="1718"/>
    <s v="1718 Leksvik"/>
    <x v="323"/>
    <x v="8"/>
    <n v="10"/>
    <x v="1"/>
  </r>
  <r>
    <s v="17 Nord-Trøndelag"/>
    <x v="15"/>
    <s v="1718"/>
    <s v="1718 Leksvik"/>
    <x v="323"/>
    <x v="9"/>
    <n v="12"/>
    <x v="1"/>
  </r>
  <r>
    <s v="17 Nord-Trøndelag"/>
    <x v="15"/>
    <s v="1718"/>
    <s v="1718 Leksvik"/>
    <x v="323"/>
    <x v="10"/>
    <n v="12"/>
    <x v="1"/>
  </r>
  <r>
    <s v="17 Nord-Trøndelag"/>
    <x v="15"/>
    <s v="1718"/>
    <s v="1718 Leksvik"/>
    <x v="323"/>
    <x v="11"/>
    <n v="13"/>
    <x v="1"/>
  </r>
  <r>
    <s v="17 Nord-Trøndelag"/>
    <x v="15"/>
    <s v="1718"/>
    <s v="1718 Leksvik"/>
    <x v="323"/>
    <x v="12"/>
    <n v="13"/>
    <x v="1"/>
  </r>
  <r>
    <s v="17 Nord-Trøndelag"/>
    <x v="15"/>
    <s v="1719"/>
    <s v="1719 Levanger"/>
    <x v="324"/>
    <x v="0"/>
    <n v="31"/>
    <x v="1"/>
  </r>
  <r>
    <s v="17 Nord-Trøndelag"/>
    <x v="15"/>
    <s v="1719"/>
    <s v="1719 Levanger"/>
    <x v="324"/>
    <x v="1"/>
    <n v="34"/>
    <x v="1"/>
  </r>
  <r>
    <s v="17 Nord-Trøndelag"/>
    <x v="15"/>
    <s v="1719"/>
    <s v="1719 Levanger"/>
    <x v="324"/>
    <x v="2"/>
    <n v="40"/>
    <x v="1"/>
  </r>
  <r>
    <s v="17 Nord-Trøndelag"/>
    <x v="15"/>
    <s v="1719"/>
    <s v="1719 Levanger"/>
    <x v="324"/>
    <x v="3"/>
    <n v="38"/>
    <x v="1"/>
  </r>
  <r>
    <s v="17 Nord-Trøndelag"/>
    <x v="15"/>
    <s v="1719"/>
    <s v="1719 Levanger"/>
    <x v="324"/>
    <x v="4"/>
    <n v="37"/>
    <x v="1"/>
  </r>
  <r>
    <s v="17 Nord-Trøndelag"/>
    <x v="15"/>
    <s v="1719"/>
    <s v="1719 Levanger"/>
    <x v="324"/>
    <x v="5"/>
    <n v="30"/>
    <x v="1"/>
  </r>
  <r>
    <s v="17 Nord-Trøndelag"/>
    <x v="15"/>
    <s v="1719"/>
    <s v="1719 Levanger"/>
    <x v="324"/>
    <x v="6"/>
    <n v="26"/>
    <x v="1"/>
  </r>
  <r>
    <s v="17 Nord-Trøndelag"/>
    <x v="15"/>
    <s v="1719"/>
    <s v="1719 Levanger"/>
    <x v="324"/>
    <x v="7"/>
    <n v="24"/>
    <x v="1"/>
  </r>
  <r>
    <s v="17 Nord-Trøndelag"/>
    <x v="15"/>
    <s v="1719"/>
    <s v="1719 Levanger"/>
    <x v="324"/>
    <x v="8"/>
    <n v="19"/>
    <x v="1"/>
  </r>
  <r>
    <s v="17 Nord-Trøndelag"/>
    <x v="15"/>
    <s v="1719"/>
    <s v="1719 Levanger"/>
    <x v="324"/>
    <x v="9"/>
    <n v="19"/>
    <x v="1"/>
  </r>
  <r>
    <s v="17 Nord-Trøndelag"/>
    <x v="15"/>
    <s v="1719"/>
    <s v="1719 Levanger"/>
    <x v="324"/>
    <x v="10"/>
    <n v="16"/>
    <x v="1"/>
  </r>
  <r>
    <s v="17 Nord-Trøndelag"/>
    <x v="15"/>
    <s v="1719"/>
    <s v="1719 Levanger"/>
    <x v="324"/>
    <x v="11"/>
    <n v="16"/>
    <x v="1"/>
  </r>
  <r>
    <s v="17 Nord-Trøndelag"/>
    <x v="15"/>
    <s v="1719"/>
    <s v="1719 Levanger"/>
    <x v="324"/>
    <x v="12"/>
    <n v="16"/>
    <x v="1"/>
  </r>
  <r>
    <s v="17 Nord-Trøndelag"/>
    <x v="15"/>
    <s v="1721"/>
    <s v="1721 Verdal"/>
    <x v="325"/>
    <x v="0"/>
    <n v="44"/>
    <x v="1"/>
  </r>
  <r>
    <s v="17 Nord-Trøndelag"/>
    <x v="15"/>
    <s v="1721"/>
    <s v="1721 Verdal"/>
    <x v="325"/>
    <x v="1"/>
    <n v="41"/>
    <x v="1"/>
  </r>
  <r>
    <s v="17 Nord-Trøndelag"/>
    <x v="15"/>
    <s v="1721"/>
    <s v="1721 Verdal"/>
    <x v="325"/>
    <x v="2"/>
    <n v="35"/>
    <x v="1"/>
  </r>
  <r>
    <s v="17 Nord-Trøndelag"/>
    <x v="15"/>
    <s v="1721"/>
    <s v="1721 Verdal"/>
    <x v="325"/>
    <x v="3"/>
    <n v="33"/>
    <x v="1"/>
  </r>
  <r>
    <s v="17 Nord-Trøndelag"/>
    <x v="15"/>
    <s v="1721"/>
    <s v="1721 Verdal"/>
    <x v="325"/>
    <x v="4"/>
    <n v="17"/>
    <x v="1"/>
  </r>
  <r>
    <s v="17 Nord-Trøndelag"/>
    <x v="15"/>
    <s v="1721"/>
    <s v="1721 Verdal"/>
    <x v="325"/>
    <x v="5"/>
    <n v="19"/>
    <x v="1"/>
  </r>
  <r>
    <s v="17 Nord-Trøndelag"/>
    <x v="15"/>
    <s v="1721"/>
    <s v="1721 Verdal"/>
    <x v="325"/>
    <x v="6"/>
    <n v="16"/>
    <x v="1"/>
  </r>
  <r>
    <s v="17 Nord-Trøndelag"/>
    <x v="15"/>
    <s v="1721"/>
    <s v="1721 Verdal"/>
    <x v="325"/>
    <x v="7"/>
    <n v="18"/>
    <x v="1"/>
  </r>
  <r>
    <s v="17 Nord-Trøndelag"/>
    <x v="15"/>
    <s v="1721"/>
    <s v="1721 Verdal"/>
    <x v="325"/>
    <x v="8"/>
    <n v="19"/>
    <x v="1"/>
  </r>
  <r>
    <s v="17 Nord-Trøndelag"/>
    <x v="15"/>
    <s v="1721"/>
    <s v="1721 Verdal"/>
    <x v="325"/>
    <x v="9"/>
    <n v="23"/>
    <x v="1"/>
  </r>
  <r>
    <s v="17 Nord-Trøndelag"/>
    <x v="15"/>
    <s v="1721"/>
    <s v="1721 Verdal"/>
    <x v="325"/>
    <x v="10"/>
    <n v="20"/>
    <x v="1"/>
  </r>
  <r>
    <s v="17 Nord-Trøndelag"/>
    <x v="15"/>
    <s v="1721"/>
    <s v="1721 Verdal"/>
    <x v="325"/>
    <x v="11"/>
    <n v="15"/>
    <x v="1"/>
  </r>
  <r>
    <s v="17 Nord-Trøndelag"/>
    <x v="15"/>
    <s v="1721"/>
    <s v="1721 Verdal"/>
    <x v="325"/>
    <x v="12"/>
    <n v="15"/>
    <x v="1"/>
  </r>
  <r>
    <s v="17 Nord-Trøndelag"/>
    <x v="15"/>
    <s v="1724"/>
    <s v="1724 Verran"/>
    <x v="326"/>
    <x v="0"/>
    <n v="10"/>
    <x v="1"/>
  </r>
  <r>
    <s v="17 Nord-Trøndelag"/>
    <x v="15"/>
    <s v="1724"/>
    <s v="1724 Verran"/>
    <x v="326"/>
    <x v="1"/>
    <n v="10"/>
    <x v="1"/>
  </r>
  <r>
    <s v="17 Nord-Trøndelag"/>
    <x v="15"/>
    <s v="1724"/>
    <s v="1724 Verran"/>
    <x v="326"/>
    <x v="2"/>
    <n v="7"/>
    <x v="1"/>
  </r>
  <r>
    <s v="17 Nord-Trøndelag"/>
    <x v="15"/>
    <s v="1724"/>
    <s v="1724 Verran"/>
    <x v="326"/>
    <x v="3"/>
    <n v="9"/>
    <x v="1"/>
  </r>
  <r>
    <s v="17 Nord-Trøndelag"/>
    <x v="15"/>
    <s v="1724"/>
    <s v="1724 Verran"/>
    <x v="326"/>
    <x v="4"/>
    <n v="10"/>
    <x v="1"/>
  </r>
  <r>
    <s v="17 Nord-Trøndelag"/>
    <x v="15"/>
    <s v="1724"/>
    <s v="1724 Verran"/>
    <x v="326"/>
    <x v="5"/>
    <n v="10"/>
    <x v="1"/>
  </r>
  <r>
    <s v="17 Nord-Trøndelag"/>
    <x v="15"/>
    <s v="1724"/>
    <s v="1724 Verran"/>
    <x v="326"/>
    <x v="6"/>
    <n v="10"/>
    <x v="1"/>
  </r>
  <r>
    <s v="17 Nord-Trøndelag"/>
    <x v="15"/>
    <s v="1724"/>
    <s v="1724 Verran"/>
    <x v="326"/>
    <x v="7"/>
    <n v="12"/>
    <x v="1"/>
  </r>
  <r>
    <s v="17 Nord-Trøndelag"/>
    <x v="15"/>
    <s v="1724"/>
    <s v="1724 Verran"/>
    <x v="326"/>
    <x v="8"/>
    <n v="14"/>
    <x v="1"/>
  </r>
  <r>
    <s v="17 Nord-Trøndelag"/>
    <x v="15"/>
    <s v="1724"/>
    <s v="1724 Verran"/>
    <x v="326"/>
    <x v="9"/>
    <n v="12"/>
    <x v="1"/>
  </r>
  <r>
    <s v="17 Nord-Trøndelag"/>
    <x v="15"/>
    <s v="1724"/>
    <s v="1724 Verran"/>
    <x v="326"/>
    <x v="10"/>
    <n v="11"/>
    <x v="1"/>
  </r>
  <r>
    <s v="17 Nord-Trøndelag"/>
    <x v="15"/>
    <s v="1724"/>
    <s v="1724 Verran"/>
    <x v="326"/>
    <x v="11"/>
    <n v="7"/>
    <x v="1"/>
  </r>
  <r>
    <s v="17 Nord-Trøndelag"/>
    <x v="15"/>
    <s v="1724"/>
    <s v="1724 Verran"/>
    <x v="326"/>
    <x v="12"/>
    <n v="10"/>
    <x v="1"/>
  </r>
  <r>
    <s v="17 Nord-Trøndelag"/>
    <x v="15"/>
    <s v="1725"/>
    <s v="1725 Namdalseid"/>
    <x v="327"/>
    <x v="0"/>
    <n v="15"/>
    <x v="1"/>
  </r>
  <r>
    <s v="17 Nord-Trøndelag"/>
    <x v="15"/>
    <s v="1725"/>
    <s v="1725 Namdalseid"/>
    <x v="327"/>
    <x v="1"/>
    <n v="16"/>
    <x v="1"/>
  </r>
  <r>
    <s v="17 Nord-Trøndelag"/>
    <x v="15"/>
    <s v="1725"/>
    <s v="1725 Namdalseid"/>
    <x v="327"/>
    <x v="2"/>
    <n v="16"/>
    <x v="1"/>
  </r>
  <r>
    <s v="17 Nord-Trøndelag"/>
    <x v="15"/>
    <s v="1725"/>
    <s v="1725 Namdalseid"/>
    <x v="327"/>
    <x v="3"/>
    <n v="17"/>
    <x v="1"/>
  </r>
  <r>
    <s v="17 Nord-Trøndelag"/>
    <x v="15"/>
    <s v="1725"/>
    <s v="1725 Namdalseid"/>
    <x v="327"/>
    <x v="4"/>
    <n v="18"/>
    <x v="1"/>
  </r>
  <r>
    <s v="17 Nord-Trøndelag"/>
    <x v="15"/>
    <s v="1725"/>
    <s v="1725 Namdalseid"/>
    <x v="327"/>
    <x v="5"/>
    <n v="19"/>
    <x v="1"/>
  </r>
  <r>
    <s v="17 Nord-Trøndelag"/>
    <x v="15"/>
    <s v="1725"/>
    <s v="1725 Namdalseid"/>
    <x v="327"/>
    <x v="6"/>
    <n v="20"/>
    <x v="1"/>
  </r>
  <r>
    <s v="17 Nord-Trøndelag"/>
    <x v="15"/>
    <s v="1725"/>
    <s v="1725 Namdalseid"/>
    <x v="327"/>
    <x v="7"/>
    <n v="17"/>
    <x v="1"/>
  </r>
  <r>
    <s v="17 Nord-Trøndelag"/>
    <x v="15"/>
    <s v="1725"/>
    <s v="1725 Namdalseid"/>
    <x v="327"/>
    <x v="8"/>
    <n v="15"/>
    <x v="1"/>
  </r>
  <r>
    <s v="17 Nord-Trøndelag"/>
    <x v="15"/>
    <s v="1725"/>
    <s v="1725 Namdalseid"/>
    <x v="327"/>
    <x v="9"/>
    <n v="16"/>
    <x v="1"/>
  </r>
  <r>
    <s v="17 Nord-Trøndelag"/>
    <x v="15"/>
    <s v="1725"/>
    <s v="1725 Namdalseid"/>
    <x v="327"/>
    <x v="10"/>
    <n v="16"/>
    <x v="1"/>
  </r>
  <r>
    <s v="17 Nord-Trøndelag"/>
    <x v="15"/>
    <s v="1725"/>
    <s v="1725 Namdalseid"/>
    <x v="327"/>
    <x v="11"/>
    <n v="17"/>
    <x v="1"/>
  </r>
  <r>
    <s v="17 Nord-Trøndelag"/>
    <x v="15"/>
    <s v="1725"/>
    <s v="1725 Namdalseid"/>
    <x v="327"/>
    <x v="12"/>
    <n v="21"/>
    <x v="1"/>
  </r>
  <r>
    <s v="17 Nord-Trøndelag"/>
    <x v="15"/>
    <s v="1736"/>
    <s v="1736 Snåsa"/>
    <x v="328"/>
    <x v="0"/>
    <n v="24"/>
    <x v="1"/>
  </r>
  <r>
    <s v="17 Nord-Trøndelag"/>
    <x v="15"/>
    <s v="1736"/>
    <s v="1736 Snåsa"/>
    <x v="328"/>
    <x v="1"/>
    <n v="25"/>
    <x v="1"/>
  </r>
  <r>
    <s v="17 Nord-Trøndelag"/>
    <x v="15"/>
    <s v="1736"/>
    <s v="1736 Snåsa"/>
    <x v="328"/>
    <x v="2"/>
    <n v="25"/>
    <x v="1"/>
  </r>
  <r>
    <s v="17 Nord-Trøndelag"/>
    <x v="15"/>
    <s v="1736"/>
    <s v="1736 Snåsa"/>
    <x v="328"/>
    <x v="3"/>
    <n v="25"/>
    <x v="1"/>
  </r>
  <r>
    <s v="17 Nord-Trøndelag"/>
    <x v="15"/>
    <s v="1736"/>
    <s v="1736 Snåsa"/>
    <x v="328"/>
    <x v="4"/>
    <n v="28"/>
    <x v="1"/>
  </r>
  <r>
    <s v="17 Nord-Trøndelag"/>
    <x v="15"/>
    <s v="1736"/>
    <s v="1736 Snåsa"/>
    <x v="328"/>
    <x v="5"/>
    <n v="32"/>
    <x v="1"/>
  </r>
  <r>
    <s v="17 Nord-Trøndelag"/>
    <x v="15"/>
    <s v="1736"/>
    <s v="1736 Snåsa"/>
    <x v="328"/>
    <x v="6"/>
    <n v="34"/>
    <x v="1"/>
  </r>
  <r>
    <s v="17 Nord-Trøndelag"/>
    <x v="15"/>
    <s v="1736"/>
    <s v="1736 Snåsa"/>
    <x v="328"/>
    <x v="7"/>
    <n v="28"/>
    <x v="1"/>
  </r>
  <r>
    <s v="17 Nord-Trøndelag"/>
    <x v="15"/>
    <s v="1736"/>
    <s v="1736 Snåsa"/>
    <x v="328"/>
    <x v="8"/>
    <n v="26"/>
    <x v="1"/>
  </r>
  <r>
    <s v="17 Nord-Trøndelag"/>
    <x v="15"/>
    <s v="1736"/>
    <s v="1736 Snåsa"/>
    <x v="328"/>
    <x v="9"/>
    <n v="28"/>
    <x v="1"/>
  </r>
  <r>
    <s v="17 Nord-Trøndelag"/>
    <x v="15"/>
    <s v="1736"/>
    <s v="1736 Snåsa"/>
    <x v="328"/>
    <x v="10"/>
    <n v="22"/>
    <x v="1"/>
  </r>
  <r>
    <s v="17 Nord-Trøndelag"/>
    <x v="15"/>
    <s v="1736"/>
    <s v="1736 Snåsa"/>
    <x v="328"/>
    <x v="11"/>
    <n v="21"/>
    <x v="1"/>
  </r>
  <r>
    <s v="17 Nord-Trøndelag"/>
    <x v="15"/>
    <s v="1736"/>
    <s v="1736 Snåsa"/>
    <x v="328"/>
    <x v="12"/>
    <n v="21"/>
    <x v="1"/>
  </r>
  <r>
    <s v="17 Nord-Trøndelag"/>
    <x v="15"/>
    <s v="1738"/>
    <s v="1738 Lierne"/>
    <x v="329"/>
    <x v="0"/>
    <n v="37"/>
    <x v="1"/>
  </r>
  <r>
    <s v="17 Nord-Trøndelag"/>
    <x v="15"/>
    <s v="1738"/>
    <s v="1738 Lierne"/>
    <x v="329"/>
    <x v="1"/>
    <n v="30"/>
    <x v="1"/>
  </r>
  <r>
    <s v="17 Nord-Trøndelag"/>
    <x v="15"/>
    <s v="1738"/>
    <s v="1738 Lierne"/>
    <x v="329"/>
    <x v="2"/>
    <n v="28"/>
    <x v="1"/>
  </r>
  <r>
    <s v="17 Nord-Trøndelag"/>
    <x v="15"/>
    <s v="1738"/>
    <s v="1738 Lierne"/>
    <x v="329"/>
    <x v="3"/>
    <n v="35"/>
    <x v="1"/>
  </r>
  <r>
    <s v="17 Nord-Trøndelag"/>
    <x v="15"/>
    <s v="1738"/>
    <s v="1738 Lierne"/>
    <x v="329"/>
    <x v="4"/>
    <n v="38"/>
    <x v="1"/>
  </r>
  <r>
    <s v="17 Nord-Trøndelag"/>
    <x v="15"/>
    <s v="1738"/>
    <s v="1738 Lierne"/>
    <x v="329"/>
    <x v="5"/>
    <n v="40"/>
    <x v="1"/>
  </r>
  <r>
    <s v="17 Nord-Trøndelag"/>
    <x v="15"/>
    <s v="1738"/>
    <s v="1738 Lierne"/>
    <x v="329"/>
    <x v="6"/>
    <n v="50"/>
    <x v="1"/>
  </r>
  <r>
    <s v="17 Nord-Trøndelag"/>
    <x v="15"/>
    <s v="1738"/>
    <s v="1738 Lierne"/>
    <x v="329"/>
    <x v="7"/>
    <n v="57"/>
    <x v="1"/>
  </r>
  <r>
    <s v="17 Nord-Trøndelag"/>
    <x v="15"/>
    <s v="1738"/>
    <s v="1738 Lierne"/>
    <x v="329"/>
    <x v="8"/>
    <n v="63"/>
    <x v="1"/>
  </r>
  <r>
    <s v="17 Nord-Trøndelag"/>
    <x v="15"/>
    <s v="1738"/>
    <s v="1738 Lierne"/>
    <x v="329"/>
    <x v="9"/>
    <n v="66"/>
    <x v="1"/>
  </r>
  <r>
    <s v="17 Nord-Trøndelag"/>
    <x v="15"/>
    <s v="1738"/>
    <s v="1738 Lierne"/>
    <x v="329"/>
    <x v="10"/>
    <n v="66"/>
    <x v="1"/>
  </r>
  <r>
    <s v="17 Nord-Trøndelag"/>
    <x v="15"/>
    <s v="1738"/>
    <s v="1738 Lierne"/>
    <x v="329"/>
    <x v="11"/>
    <n v="44"/>
    <x v="1"/>
  </r>
  <r>
    <s v="17 Nord-Trøndelag"/>
    <x v="15"/>
    <s v="1738"/>
    <s v="1738 Lierne"/>
    <x v="329"/>
    <x v="12"/>
    <n v="52"/>
    <x v="1"/>
  </r>
  <r>
    <s v="17 Nord-Trøndelag"/>
    <x v="15"/>
    <s v="1739"/>
    <s v="1739 Røyrvik"/>
    <x v="330"/>
    <x v="0"/>
    <n v="0"/>
    <x v="1"/>
  </r>
  <r>
    <s v="17 Nord-Trøndelag"/>
    <x v="15"/>
    <s v="1739"/>
    <s v="1739 Røyrvik"/>
    <x v="330"/>
    <x v="1"/>
    <n v="0"/>
    <x v="1"/>
  </r>
  <r>
    <s v="17 Nord-Trøndelag"/>
    <x v="15"/>
    <s v="1739"/>
    <s v="1739 Røyrvik"/>
    <x v="330"/>
    <x v="2"/>
    <n v="0"/>
    <x v="1"/>
  </r>
  <r>
    <s v="17 Nord-Trøndelag"/>
    <x v="15"/>
    <s v="1739"/>
    <s v="1739 Røyrvik"/>
    <x v="330"/>
    <x v="3"/>
    <n v="1"/>
    <x v="1"/>
  </r>
  <r>
    <s v="17 Nord-Trøndelag"/>
    <x v="15"/>
    <s v="1739"/>
    <s v="1739 Røyrvik"/>
    <x v="330"/>
    <x v="4"/>
    <n v="3"/>
    <x v="1"/>
  </r>
  <r>
    <s v="17 Nord-Trøndelag"/>
    <x v="15"/>
    <s v="1739"/>
    <s v="1739 Røyrvik"/>
    <x v="330"/>
    <x v="5"/>
    <n v="4"/>
    <x v="1"/>
  </r>
  <r>
    <s v="17 Nord-Trøndelag"/>
    <x v="15"/>
    <s v="1739"/>
    <s v="1739 Røyrvik"/>
    <x v="330"/>
    <x v="6"/>
    <n v="5"/>
    <x v="1"/>
  </r>
  <r>
    <s v="17 Nord-Trøndelag"/>
    <x v="15"/>
    <s v="1739"/>
    <s v="1739 Røyrvik"/>
    <x v="330"/>
    <x v="7"/>
    <n v="4"/>
    <x v="1"/>
  </r>
  <r>
    <s v="17 Nord-Trøndelag"/>
    <x v="15"/>
    <s v="1739"/>
    <s v="1739 Røyrvik"/>
    <x v="330"/>
    <x v="8"/>
    <n v="5"/>
    <x v="1"/>
  </r>
  <r>
    <s v="17 Nord-Trøndelag"/>
    <x v="15"/>
    <s v="1739"/>
    <s v="1739 Røyrvik"/>
    <x v="330"/>
    <x v="9"/>
    <n v="5"/>
    <x v="1"/>
  </r>
  <r>
    <s v="17 Nord-Trøndelag"/>
    <x v="15"/>
    <s v="1739"/>
    <s v="1739 Røyrvik"/>
    <x v="330"/>
    <x v="10"/>
    <n v="7"/>
    <x v="1"/>
  </r>
  <r>
    <s v="17 Nord-Trøndelag"/>
    <x v="15"/>
    <s v="1739"/>
    <s v="1739 Røyrvik"/>
    <x v="330"/>
    <x v="11"/>
    <n v="4"/>
    <x v="1"/>
  </r>
  <r>
    <s v="17 Nord-Trøndelag"/>
    <x v="15"/>
    <s v="1739"/>
    <s v="1739 Røyrvik"/>
    <x v="330"/>
    <x v="12"/>
    <n v="8"/>
    <x v="1"/>
  </r>
  <r>
    <s v="17 Nord-Trøndelag"/>
    <x v="15"/>
    <s v="1740"/>
    <s v="1740 Namsskogan"/>
    <x v="331"/>
    <x v="0"/>
    <n v="9"/>
    <x v="1"/>
  </r>
  <r>
    <s v="17 Nord-Trøndelag"/>
    <x v="15"/>
    <s v="1740"/>
    <s v="1740 Namsskogan"/>
    <x v="331"/>
    <x v="1"/>
    <n v="7"/>
    <x v="1"/>
  </r>
  <r>
    <s v="17 Nord-Trøndelag"/>
    <x v="15"/>
    <s v="1740"/>
    <s v="1740 Namsskogan"/>
    <x v="331"/>
    <x v="2"/>
    <n v="4"/>
    <x v="1"/>
  </r>
  <r>
    <s v="17 Nord-Trøndelag"/>
    <x v="15"/>
    <s v="1740"/>
    <s v="1740 Namsskogan"/>
    <x v="331"/>
    <x v="3"/>
    <n v="3"/>
    <x v="1"/>
  </r>
  <r>
    <s v="17 Nord-Trøndelag"/>
    <x v="15"/>
    <s v="1740"/>
    <s v="1740 Namsskogan"/>
    <x v="331"/>
    <x v="4"/>
    <n v="3"/>
    <x v="1"/>
  </r>
  <r>
    <s v="17 Nord-Trøndelag"/>
    <x v="15"/>
    <s v="1740"/>
    <s v="1740 Namsskogan"/>
    <x v="331"/>
    <x v="5"/>
    <n v="4"/>
    <x v="1"/>
  </r>
  <r>
    <s v="17 Nord-Trøndelag"/>
    <x v="15"/>
    <s v="1740"/>
    <s v="1740 Namsskogan"/>
    <x v="331"/>
    <x v="6"/>
    <n v="6"/>
    <x v="1"/>
  </r>
  <r>
    <s v="17 Nord-Trøndelag"/>
    <x v="15"/>
    <s v="1740"/>
    <s v="1740 Namsskogan"/>
    <x v="331"/>
    <x v="7"/>
    <n v="1"/>
    <x v="1"/>
  </r>
  <r>
    <s v="17 Nord-Trøndelag"/>
    <x v="15"/>
    <s v="1740"/>
    <s v="1740 Namsskogan"/>
    <x v="331"/>
    <x v="8"/>
    <n v="3"/>
    <x v="1"/>
  </r>
  <r>
    <s v="17 Nord-Trøndelag"/>
    <x v="15"/>
    <s v="1740"/>
    <s v="1740 Namsskogan"/>
    <x v="331"/>
    <x v="9"/>
    <n v="4"/>
    <x v="1"/>
  </r>
  <r>
    <s v="17 Nord-Trøndelag"/>
    <x v="15"/>
    <s v="1740"/>
    <s v="1740 Namsskogan"/>
    <x v="331"/>
    <x v="10"/>
    <n v="4"/>
    <x v="1"/>
  </r>
  <r>
    <s v="17 Nord-Trøndelag"/>
    <x v="15"/>
    <s v="1740"/>
    <s v="1740 Namsskogan"/>
    <x v="331"/>
    <x v="11"/>
    <n v="3"/>
    <x v="1"/>
  </r>
  <r>
    <s v="17 Nord-Trøndelag"/>
    <x v="15"/>
    <s v="1740"/>
    <s v="1740 Namsskogan"/>
    <x v="331"/>
    <x v="12"/>
    <n v="7"/>
    <x v="1"/>
  </r>
  <r>
    <s v="17 Nord-Trøndelag"/>
    <x v="15"/>
    <s v="1742"/>
    <s v="1742 Grong"/>
    <x v="332"/>
    <x v="0"/>
    <n v="22"/>
    <x v="1"/>
  </r>
  <r>
    <s v="17 Nord-Trøndelag"/>
    <x v="15"/>
    <s v="1742"/>
    <s v="1742 Grong"/>
    <x v="332"/>
    <x v="1"/>
    <n v="13"/>
    <x v="1"/>
  </r>
  <r>
    <s v="17 Nord-Trøndelag"/>
    <x v="15"/>
    <s v="1742"/>
    <s v="1742 Grong"/>
    <x v="332"/>
    <x v="2"/>
    <n v="13"/>
    <x v="1"/>
  </r>
  <r>
    <s v="17 Nord-Trøndelag"/>
    <x v="15"/>
    <s v="1742"/>
    <s v="1742 Grong"/>
    <x v="332"/>
    <x v="3"/>
    <n v="19"/>
    <x v="1"/>
  </r>
  <r>
    <s v="17 Nord-Trøndelag"/>
    <x v="15"/>
    <s v="1742"/>
    <s v="1742 Grong"/>
    <x v="332"/>
    <x v="4"/>
    <n v="16"/>
    <x v="1"/>
  </r>
  <r>
    <s v="17 Nord-Trøndelag"/>
    <x v="15"/>
    <s v="1742"/>
    <s v="1742 Grong"/>
    <x v="332"/>
    <x v="5"/>
    <n v="21"/>
    <x v="1"/>
  </r>
  <r>
    <s v="17 Nord-Trøndelag"/>
    <x v="15"/>
    <s v="1742"/>
    <s v="1742 Grong"/>
    <x v="332"/>
    <x v="6"/>
    <n v="21"/>
    <x v="1"/>
  </r>
  <r>
    <s v="17 Nord-Trøndelag"/>
    <x v="15"/>
    <s v="1742"/>
    <s v="1742 Grong"/>
    <x v="332"/>
    <x v="7"/>
    <n v="25"/>
    <x v="1"/>
  </r>
  <r>
    <s v="17 Nord-Trøndelag"/>
    <x v="15"/>
    <s v="1742"/>
    <s v="1742 Grong"/>
    <x v="332"/>
    <x v="8"/>
    <n v="23"/>
    <x v="1"/>
  </r>
  <r>
    <s v="17 Nord-Trøndelag"/>
    <x v="15"/>
    <s v="1742"/>
    <s v="1742 Grong"/>
    <x v="332"/>
    <x v="9"/>
    <n v="32"/>
    <x v="1"/>
  </r>
  <r>
    <s v="17 Nord-Trøndelag"/>
    <x v="15"/>
    <s v="1742"/>
    <s v="1742 Grong"/>
    <x v="332"/>
    <x v="10"/>
    <n v="30"/>
    <x v="1"/>
  </r>
  <r>
    <s v="17 Nord-Trøndelag"/>
    <x v="15"/>
    <s v="1742"/>
    <s v="1742 Grong"/>
    <x v="332"/>
    <x v="11"/>
    <n v="27"/>
    <x v="1"/>
  </r>
  <r>
    <s v="17 Nord-Trøndelag"/>
    <x v="15"/>
    <s v="1742"/>
    <s v="1742 Grong"/>
    <x v="332"/>
    <x v="12"/>
    <n v="23"/>
    <x v="1"/>
  </r>
  <r>
    <s v="17 Nord-Trøndelag"/>
    <x v="15"/>
    <s v="1743"/>
    <s v="1743 Høylandet"/>
    <x v="333"/>
    <x v="0"/>
    <n v="16"/>
    <x v="1"/>
  </r>
  <r>
    <s v="17 Nord-Trøndelag"/>
    <x v="15"/>
    <s v="1743"/>
    <s v="1743 Høylandet"/>
    <x v="333"/>
    <x v="1"/>
    <n v="22"/>
    <x v="1"/>
  </r>
  <r>
    <s v="17 Nord-Trøndelag"/>
    <x v="15"/>
    <s v="1743"/>
    <s v="1743 Høylandet"/>
    <x v="333"/>
    <x v="2"/>
    <n v="19"/>
    <x v="1"/>
  </r>
  <r>
    <s v="17 Nord-Trøndelag"/>
    <x v="15"/>
    <s v="1743"/>
    <s v="1743 Høylandet"/>
    <x v="333"/>
    <x v="3"/>
    <n v="11"/>
    <x v="1"/>
  </r>
  <r>
    <s v="17 Nord-Trøndelag"/>
    <x v="15"/>
    <s v="1743"/>
    <s v="1743 Høylandet"/>
    <x v="333"/>
    <x v="4"/>
    <n v="16"/>
    <x v="1"/>
  </r>
  <r>
    <s v="17 Nord-Trøndelag"/>
    <x v="15"/>
    <s v="1743"/>
    <s v="1743 Høylandet"/>
    <x v="333"/>
    <x v="5"/>
    <n v="14"/>
    <x v="1"/>
  </r>
  <r>
    <s v="17 Nord-Trøndelag"/>
    <x v="15"/>
    <s v="1743"/>
    <s v="1743 Høylandet"/>
    <x v="333"/>
    <x v="6"/>
    <n v="21"/>
    <x v="1"/>
  </r>
  <r>
    <s v="17 Nord-Trøndelag"/>
    <x v="15"/>
    <s v="1743"/>
    <s v="1743 Høylandet"/>
    <x v="333"/>
    <x v="7"/>
    <n v="16"/>
    <x v="1"/>
  </r>
  <r>
    <s v="17 Nord-Trøndelag"/>
    <x v="15"/>
    <s v="1743"/>
    <s v="1743 Høylandet"/>
    <x v="333"/>
    <x v="8"/>
    <n v="18"/>
    <x v="1"/>
  </r>
  <r>
    <s v="17 Nord-Trøndelag"/>
    <x v="15"/>
    <s v="1743"/>
    <s v="1743 Høylandet"/>
    <x v="333"/>
    <x v="9"/>
    <n v="18"/>
    <x v="1"/>
  </r>
  <r>
    <s v="17 Nord-Trøndelag"/>
    <x v="15"/>
    <s v="1743"/>
    <s v="1743 Høylandet"/>
    <x v="333"/>
    <x v="10"/>
    <n v="20"/>
    <x v="1"/>
  </r>
  <r>
    <s v="17 Nord-Trøndelag"/>
    <x v="15"/>
    <s v="1743"/>
    <s v="1743 Høylandet"/>
    <x v="333"/>
    <x v="11"/>
    <n v="14"/>
    <x v="1"/>
  </r>
  <r>
    <s v="17 Nord-Trøndelag"/>
    <x v="15"/>
    <s v="1743"/>
    <s v="1743 Høylandet"/>
    <x v="333"/>
    <x v="12"/>
    <n v="13"/>
    <x v="1"/>
  </r>
  <r>
    <s v="17 Nord-Trøndelag"/>
    <x v="15"/>
    <s v="1744"/>
    <s v="1744 Overhalla"/>
    <x v="334"/>
    <x v="0"/>
    <n v="28"/>
    <x v="1"/>
  </r>
  <r>
    <s v="17 Nord-Trøndelag"/>
    <x v="15"/>
    <s v="1744"/>
    <s v="1744 Overhalla"/>
    <x v="334"/>
    <x v="1"/>
    <n v="29"/>
    <x v="1"/>
  </r>
  <r>
    <s v="17 Nord-Trøndelag"/>
    <x v="15"/>
    <s v="1744"/>
    <s v="1744 Overhalla"/>
    <x v="334"/>
    <x v="2"/>
    <n v="46"/>
    <x v="1"/>
  </r>
  <r>
    <s v="17 Nord-Trøndelag"/>
    <x v="15"/>
    <s v="1744"/>
    <s v="1744 Overhalla"/>
    <x v="334"/>
    <x v="3"/>
    <n v="45"/>
    <x v="1"/>
  </r>
  <r>
    <s v="17 Nord-Trøndelag"/>
    <x v="15"/>
    <s v="1744"/>
    <s v="1744 Overhalla"/>
    <x v="334"/>
    <x v="4"/>
    <n v="44"/>
    <x v="1"/>
  </r>
  <r>
    <s v="17 Nord-Trøndelag"/>
    <x v="15"/>
    <s v="1744"/>
    <s v="1744 Overhalla"/>
    <x v="334"/>
    <x v="5"/>
    <n v="43"/>
    <x v="1"/>
  </r>
  <r>
    <s v="17 Nord-Trøndelag"/>
    <x v="15"/>
    <s v="1744"/>
    <s v="1744 Overhalla"/>
    <x v="334"/>
    <x v="6"/>
    <n v="37"/>
    <x v="1"/>
  </r>
  <r>
    <s v="17 Nord-Trøndelag"/>
    <x v="15"/>
    <s v="1744"/>
    <s v="1744 Overhalla"/>
    <x v="334"/>
    <x v="7"/>
    <n v="31"/>
    <x v="1"/>
  </r>
  <r>
    <s v="17 Nord-Trøndelag"/>
    <x v="15"/>
    <s v="1744"/>
    <s v="1744 Overhalla"/>
    <x v="334"/>
    <x v="8"/>
    <n v="28"/>
    <x v="1"/>
  </r>
  <r>
    <s v="17 Nord-Trøndelag"/>
    <x v="15"/>
    <s v="1744"/>
    <s v="1744 Overhalla"/>
    <x v="334"/>
    <x v="9"/>
    <n v="30"/>
    <x v="1"/>
  </r>
  <r>
    <s v="17 Nord-Trøndelag"/>
    <x v="15"/>
    <s v="1744"/>
    <s v="1744 Overhalla"/>
    <x v="334"/>
    <x v="10"/>
    <n v="31"/>
    <x v="1"/>
  </r>
  <r>
    <s v="17 Nord-Trøndelag"/>
    <x v="15"/>
    <s v="1744"/>
    <s v="1744 Overhalla"/>
    <x v="334"/>
    <x v="11"/>
    <n v="34"/>
    <x v="1"/>
  </r>
  <r>
    <s v="17 Nord-Trøndelag"/>
    <x v="15"/>
    <s v="1744"/>
    <s v="1744 Overhalla"/>
    <x v="334"/>
    <x v="12"/>
    <n v="35"/>
    <x v="1"/>
  </r>
  <r>
    <s v="17 Nord-Trøndelag"/>
    <x v="15"/>
    <s v="1748"/>
    <s v="1748 Fosnes"/>
    <x v="335"/>
    <x v="0"/>
    <n v="8"/>
    <x v="1"/>
  </r>
  <r>
    <s v="17 Nord-Trøndelag"/>
    <x v="15"/>
    <s v="1748"/>
    <s v="1748 Fosnes"/>
    <x v="335"/>
    <x v="1"/>
    <n v="0"/>
    <x v="1"/>
  </r>
  <r>
    <s v="17 Nord-Trøndelag"/>
    <x v="15"/>
    <s v="1748"/>
    <s v="1748 Fosnes"/>
    <x v="335"/>
    <x v="2"/>
    <n v="0"/>
    <x v="1"/>
  </r>
  <r>
    <s v="17 Nord-Trøndelag"/>
    <x v="15"/>
    <s v="1748"/>
    <s v="1748 Fosnes"/>
    <x v="335"/>
    <x v="3"/>
    <n v="0"/>
    <x v="1"/>
  </r>
  <r>
    <s v="17 Nord-Trøndelag"/>
    <x v="15"/>
    <s v="1748"/>
    <s v="1748 Fosnes"/>
    <x v="335"/>
    <x v="4"/>
    <n v="1"/>
    <x v="1"/>
  </r>
  <r>
    <s v="17 Nord-Trøndelag"/>
    <x v="15"/>
    <s v="1748"/>
    <s v="1748 Fosnes"/>
    <x v="335"/>
    <x v="5"/>
    <n v="1"/>
    <x v="1"/>
  </r>
  <r>
    <s v="17 Nord-Trøndelag"/>
    <x v="15"/>
    <s v="1748"/>
    <s v="1748 Fosnes"/>
    <x v="335"/>
    <x v="6"/>
    <n v="1"/>
    <x v="1"/>
  </r>
  <r>
    <s v="17 Nord-Trøndelag"/>
    <x v="15"/>
    <s v="1748"/>
    <s v="1748 Fosnes"/>
    <x v="335"/>
    <x v="7"/>
    <n v="1"/>
    <x v="1"/>
  </r>
  <r>
    <s v="17 Nord-Trøndelag"/>
    <x v="15"/>
    <s v="1748"/>
    <s v="1748 Fosnes"/>
    <x v="335"/>
    <x v="8"/>
    <n v="2"/>
    <x v="1"/>
  </r>
  <r>
    <s v="17 Nord-Trøndelag"/>
    <x v="15"/>
    <s v="1748"/>
    <s v="1748 Fosnes"/>
    <x v="335"/>
    <x v="9"/>
    <n v="3"/>
    <x v="1"/>
  </r>
  <r>
    <s v="17 Nord-Trøndelag"/>
    <x v="15"/>
    <s v="1748"/>
    <s v="1748 Fosnes"/>
    <x v="335"/>
    <x v="10"/>
    <n v="0"/>
    <x v="1"/>
  </r>
  <r>
    <s v="17 Nord-Trøndelag"/>
    <x v="15"/>
    <s v="1748"/>
    <s v="1748 Fosnes"/>
    <x v="335"/>
    <x v="11"/>
    <n v="1"/>
    <x v="1"/>
  </r>
  <r>
    <s v="17 Nord-Trøndelag"/>
    <x v="15"/>
    <s v="1748"/>
    <s v="1748 Fosnes"/>
    <x v="335"/>
    <x v="12"/>
    <n v="2"/>
    <x v="1"/>
  </r>
  <r>
    <s v="17 Nord-Trøndelag"/>
    <x v="15"/>
    <s v="1749"/>
    <s v="1749 Flatanger"/>
    <x v="336"/>
    <x v="0"/>
    <n v="0"/>
    <x v="1"/>
  </r>
  <r>
    <s v="17 Nord-Trøndelag"/>
    <x v="15"/>
    <s v="1749"/>
    <s v="1749 Flatanger"/>
    <x v="336"/>
    <x v="1"/>
    <n v="0"/>
    <x v="1"/>
  </r>
  <r>
    <s v="17 Nord-Trøndelag"/>
    <x v="15"/>
    <s v="1749"/>
    <s v="1749 Flatanger"/>
    <x v="336"/>
    <x v="2"/>
    <n v="0"/>
    <x v="1"/>
  </r>
  <r>
    <s v="17 Nord-Trøndelag"/>
    <x v="15"/>
    <s v="1749"/>
    <s v="1749 Flatanger"/>
    <x v="336"/>
    <x v="3"/>
    <n v="0"/>
    <x v="1"/>
  </r>
  <r>
    <s v="17 Nord-Trøndelag"/>
    <x v="15"/>
    <s v="1749"/>
    <s v="1749 Flatanger"/>
    <x v="336"/>
    <x v="4"/>
    <n v="0"/>
    <x v="1"/>
  </r>
  <r>
    <s v="17 Nord-Trøndelag"/>
    <x v="15"/>
    <s v="1749"/>
    <s v="1749 Flatanger"/>
    <x v="336"/>
    <x v="5"/>
    <n v="0"/>
    <x v="1"/>
  </r>
  <r>
    <s v="17 Nord-Trøndelag"/>
    <x v="15"/>
    <s v="1749"/>
    <s v="1749 Flatanger"/>
    <x v="336"/>
    <x v="6"/>
    <n v="0"/>
    <x v="1"/>
  </r>
  <r>
    <s v="17 Nord-Trøndelag"/>
    <x v="15"/>
    <s v="1749"/>
    <s v="1749 Flatanger"/>
    <x v="336"/>
    <x v="7"/>
    <n v="1"/>
    <x v="1"/>
  </r>
  <r>
    <s v="17 Nord-Trøndelag"/>
    <x v="15"/>
    <s v="1749"/>
    <s v="1749 Flatanger"/>
    <x v="336"/>
    <x v="8"/>
    <n v="1"/>
    <x v="1"/>
  </r>
  <r>
    <s v="17 Nord-Trøndelag"/>
    <x v="15"/>
    <s v="1749"/>
    <s v="1749 Flatanger"/>
    <x v="336"/>
    <x v="9"/>
    <n v="1"/>
    <x v="1"/>
  </r>
  <r>
    <s v="17 Nord-Trøndelag"/>
    <x v="15"/>
    <s v="1749"/>
    <s v="1749 Flatanger"/>
    <x v="336"/>
    <x v="10"/>
    <n v="0"/>
    <x v="1"/>
  </r>
  <r>
    <s v="17 Nord-Trøndelag"/>
    <x v="15"/>
    <s v="1749"/>
    <s v="1749 Flatanger"/>
    <x v="336"/>
    <x v="11"/>
    <n v="0"/>
    <x v="1"/>
  </r>
  <r>
    <s v="17 Nord-Trøndelag"/>
    <x v="15"/>
    <s v="1749"/>
    <s v="1749 Flatanger"/>
    <x v="336"/>
    <x v="12"/>
    <n v="0"/>
    <x v="1"/>
  </r>
  <r>
    <s v="17 Nord-Trøndelag"/>
    <x v="15"/>
    <s v="1750"/>
    <s v="1750 Vikna"/>
    <x v="337"/>
    <x v="0"/>
    <n v="1"/>
    <x v="1"/>
  </r>
  <r>
    <s v="17 Nord-Trøndelag"/>
    <x v="15"/>
    <s v="1750"/>
    <s v="1750 Vikna"/>
    <x v="337"/>
    <x v="1"/>
    <n v="1"/>
    <x v="1"/>
  </r>
  <r>
    <s v="17 Nord-Trøndelag"/>
    <x v="15"/>
    <s v="1750"/>
    <s v="1750 Vikna"/>
    <x v="337"/>
    <x v="2"/>
    <n v="0"/>
    <x v="1"/>
  </r>
  <r>
    <s v="17 Nord-Trøndelag"/>
    <x v="15"/>
    <s v="1750"/>
    <s v="1750 Vikna"/>
    <x v="337"/>
    <x v="3"/>
    <n v="0"/>
    <x v="1"/>
  </r>
  <r>
    <s v="17 Nord-Trøndelag"/>
    <x v="15"/>
    <s v="1750"/>
    <s v="1750 Vikna"/>
    <x v="337"/>
    <x v="4"/>
    <n v="0"/>
    <x v="1"/>
  </r>
  <r>
    <s v="17 Nord-Trøndelag"/>
    <x v="15"/>
    <s v="1750"/>
    <s v="1750 Vikna"/>
    <x v="337"/>
    <x v="5"/>
    <n v="0"/>
    <x v="1"/>
  </r>
  <r>
    <s v="17 Nord-Trøndelag"/>
    <x v="15"/>
    <s v="1750"/>
    <s v="1750 Vikna"/>
    <x v="337"/>
    <x v="6"/>
    <n v="0"/>
    <x v="1"/>
  </r>
  <r>
    <s v="17 Nord-Trøndelag"/>
    <x v="15"/>
    <s v="1750"/>
    <s v="1750 Vikna"/>
    <x v="337"/>
    <x v="7"/>
    <n v="0"/>
    <x v="1"/>
  </r>
  <r>
    <s v="17 Nord-Trøndelag"/>
    <x v="15"/>
    <s v="1750"/>
    <s v="1750 Vikna"/>
    <x v="337"/>
    <x v="8"/>
    <n v="0"/>
    <x v="1"/>
  </r>
  <r>
    <s v="17 Nord-Trøndelag"/>
    <x v="15"/>
    <s v="1750"/>
    <s v="1750 Vikna"/>
    <x v="337"/>
    <x v="9"/>
    <n v="1"/>
    <x v="1"/>
  </r>
  <r>
    <s v="17 Nord-Trøndelag"/>
    <x v="15"/>
    <s v="1750"/>
    <s v="1750 Vikna"/>
    <x v="337"/>
    <x v="10"/>
    <n v="1"/>
    <x v="1"/>
  </r>
  <r>
    <s v="17 Nord-Trøndelag"/>
    <x v="15"/>
    <s v="1750"/>
    <s v="1750 Vikna"/>
    <x v="337"/>
    <x v="11"/>
    <n v="1"/>
    <x v="1"/>
  </r>
  <r>
    <s v="17 Nord-Trøndelag"/>
    <x v="15"/>
    <s v="1750"/>
    <s v="1750 Vikna"/>
    <x v="337"/>
    <x v="12"/>
    <n v="2"/>
    <x v="1"/>
  </r>
  <r>
    <s v="17 Nord-Trøndelag"/>
    <x v="15"/>
    <s v="1751"/>
    <s v="1751 Nærøy"/>
    <x v="338"/>
    <x v="0"/>
    <n v="7"/>
    <x v="1"/>
  </r>
  <r>
    <s v="17 Nord-Trøndelag"/>
    <x v="15"/>
    <s v="1751"/>
    <s v="1751 Nærøy"/>
    <x v="338"/>
    <x v="1"/>
    <n v="2"/>
    <x v="1"/>
  </r>
  <r>
    <s v="17 Nord-Trøndelag"/>
    <x v="15"/>
    <s v="1751"/>
    <s v="1751 Nærøy"/>
    <x v="338"/>
    <x v="2"/>
    <n v="3"/>
    <x v="1"/>
  </r>
  <r>
    <s v="17 Nord-Trøndelag"/>
    <x v="15"/>
    <s v="1751"/>
    <s v="1751 Nærøy"/>
    <x v="338"/>
    <x v="3"/>
    <n v="4"/>
    <x v="1"/>
  </r>
  <r>
    <s v="17 Nord-Trøndelag"/>
    <x v="15"/>
    <s v="1751"/>
    <s v="1751 Nærøy"/>
    <x v="338"/>
    <x v="4"/>
    <n v="5"/>
    <x v="1"/>
  </r>
  <r>
    <s v="17 Nord-Trøndelag"/>
    <x v="15"/>
    <s v="1751"/>
    <s v="1751 Nærøy"/>
    <x v="338"/>
    <x v="5"/>
    <n v="5"/>
    <x v="1"/>
  </r>
  <r>
    <s v="17 Nord-Trøndelag"/>
    <x v="15"/>
    <s v="1751"/>
    <s v="1751 Nærøy"/>
    <x v="338"/>
    <x v="6"/>
    <n v="8"/>
    <x v="1"/>
  </r>
  <r>
    <s v="17 Nord-Trøndelag"/>
    <x v="15"/>
    <s v="1751"/>
    <s v="1751 Nærøy"/>
    <x v="338"/>
    <x v="7"/>
    <n v="4"/>
    <x v="1"/>
  </r>
  <r>
    <s v="17 Nord-Trøndelag"/>
    <x v="15"/>
    <s v="1751"/>
    <s v="1751 Nærøy"/>
    <x v="338"/>
    <x v="8"/>
    <n v="10"/>
    <x v="1"/>
  </r>
  <r>
    <s v="17 Nord-Trøndelag"/>
    <x v="15"/>
    <s v="1751"/>
    <s v="1751 Nærøy"/>
    <x v="338"/>
    <x v="9"/>
    <n v="9"/>
    <x v="1"/>
  </r>
  <r>
    <s v="17 Nord-Trøndelag"/>
    <x v="15"/>
    <s v="1751"/>
    <s v="1751 Nærøy"/>
    <x v="338"/>
    <x v="10"/>
    <n v="6"/>
    <x v="1"/>
  </r>
  <r>
    <s v="17 Nord-Trøndelag"/>
    <x v="15"/>
    <s v="1751"/>
    <s v="1751 Nærøy"/>
    <x v="338"/>
    <x v="11"/>
    <n v="6"/>
    <x v="1"/>
  </r>
  <r>
    <s v="17 Nord-Trøndelag"/>
    <x v="15"/>
    <s v="1751"/>
    <s v="1751 Nærøy"/>
    <x v="338"/>
    <x v="12"/>
    <n v="9"/>
    <x v="1"/>
  </r>
  <r>
    <s v="17 Nord-Trøndelag"/>
    <x v="15"/>
    <s v="1755"/>
    <s v="1755 Leka"/>
    <x v="339"/>
    <x v="0"/>
    <n v="0"/>
    <x v="1"/>
  </r>
  <r>
    <s v="17 Nord-Trøndelag"/>
    <x v="15"/>
    <s v="1755"/>
    <s v="1755 Leka"/>
    <x v="339"/>
    <x v="1"/>
    <n v="0"/>
    <x v="1"/>
  </r>
  <r>
    <s v="17 Nord-Trøndelag"/>
    <x v="15"/>
    <s v="1755"/>
    <s v="1755 Leka"/>
    <x v="339"/>
    <x v="2"/>
    <n v="0"/>
    <x v="1"/>
  </r>
  <r>
    <s v="17 Nord-Trøndelag"/>
    <x v="15"/>
    <s v="1755"/>
    <s v="1755 Leka"/>
    <x v="339"/>
    <x v="3"/>
    <n v="0"/>
    <x v="1"/>
  </r>
  <r>
    <s v="17 Nord-Trøndelag"/>
    <x v="15"/>
    <s v="1755"/>
    <s v="1755 Leka"/>
    <x v="339"/>
    <x v="4"/>
    <n v="0"/>
    <x v="1"/>
  </r>
  <r>
    <s v="17 Nord-Trøndelag"/>
    <x v="15"/>
    <s v="1755"/>
    <s v="1755 Leka"/>
    <x v="339"/>
    <x v="5"/>
    <n v="0"/>
    <x v="1"/>
  </r>
  <r>
    <s v="17 Nord-Trøndelag"/>
    <x v="15"/>
    <s v="1755"/>
    <s v="1755 Leka"/>
    <x v="339"/>
    <x v="6"/>
    <n v="0"/>
    <x v="1"/>
  </r>
  <r>
    <s v="17 Nord-Trøndelag"/>
    <x v="15"/>
    <s v="1755"/>
    <s v="1755 Leka"/>
    <x v="339"/>
    <x v="7"/>
    <n v="0"/>
    <x v="1"/>
  </r>
  <r>
    <s v="17 Nord-Trøndelag"/>
    <x v="15"/>
    <s v="1755"/>
    <s v="1755 Leka"/>
    <x v="339"/>
    <x v="8"/>
    <n v="0"/>
    <x v="1"/>
  </r>
  <r>
    <s v="17 Nord-Trøndelag"/>
    <x v="15"/>
    <s v="1755"/>
    <s v="1755 Leka"/>
    <x v="339"/>
    <x v="9"/>
    <n v="0"/>
    <x v="1"/>
  </r>
  <r>
    <s v="17 Nord-Trøndelag"/>
    <x v="15"/>
    <s v="1755"/>
    <s v="1755 Leka"/>
    <x v="339"/>
    <x v="10"/>
    <n v="0"/>
    <x v="1"/>
  </r>
  <r>
    <s v="17 Nord-Trøndelag"/>
    <x v="15"/>
    <s v="1755"/>
    <s v="1755 Leka"/>
    <x v="339"/>
    <x v="11"/>
    <n v="0"/>
    <x v="1"/>
  </r>
  <r>
    <s v="17 Nord-Trøndelag"/>
    <x v="15"/>
    <s v="1755"/>
    <s v="1755 Leka"/>
    <x v="339"/>
    <x v="12"/>
    <n v="0"/>
    <x v="1"/>
  </r>
  <r>
    <s v="17 Nord-Trøndelag"/>
    <x v="15"/>
    <s v="1756"/>
    <s v="1756 Inderøy  "/>
    <x v="340"/>
    <x v="0"/>
    <n v="16"/>
    <x v="1"/>
  </r>
  <r>
    <s v="17 Nord-Trøndelag"/>
    <x v="15"/>
    <s v="1756"/>
    <s v="1756 Inderøy  "/>
    <x v="340"/>
    <x v="1"/>
    <n v="14"/>
    <x v="1"/>
  </r>
  <r>
    <s v="17 Nord-Trøndelag"/>
    <x v="15"/>
    <s v="1756"/>
    <s v="1756 Inderøy  "/>
    <x v="340"/>
    <x v="2"/>
    <n v="14"/>
    <x v="1"/>
  </r>
  <r>
    <s v="17 Nord-Trøndelag"/>
    <x v="15"/>
    <s v="1756"/>
    <s v="1756 Inderøy  "/>
    <x v="340"/>
    <x v="3"/>
    <n v="11"/>
    <x v="1"/>
  </r>
  <r>
    <s v="17 Nord-Trøndelag"/>
    <x v="15"/>
    <s v="1756"/>
    <s v="1756 Inderøy  "/>
    <x v="340"/>
    <x v="4"/>
    <n v="17"/>
    <x v="1"/>
  </r>
  <r>
    <s v="17 Nord-Trøndelag"/>
    <x v="15"/>
    <s v="1756"/>
    <s v="1756 Inderøy  "/>
    <x v="340"/>
    <x v="5"/>
    <n v="13"/>
    <x v="1"/>
  </r>
  <r>
    <s v="17 Nord-Trøndelag"/>
    <x v="15"/>
    <s v="1756"/>
    <s v="1756 Inderøy  "/>
    <x v="340"/>
    <x v="6"/>
    <n v="14"/>
    <x v="1"/>
  </r>
  <r>
    <s v="17 Nord-Trøndelag"/>
    <x v="15"/>
    <s v="1756"/>
    <s v="1756 Inderøy  "/>
    <x v="340"/>
    <x v="7"/>
    <n v="17"/>
    <x v="1"/>
  </r>
  <r>
    <s v="17 Nord-Trøndelag"/>
    <x v="15"/>
    <s v="1756"/>
    <s v="1756 Inderøy  "/>
    <x v="340"/>
    <x v="8"/>
    <n v="21"/>
    <x v="1"/>
  </r>
  <r>
    <s v="17 Nord-Trøndelag"/>
    <x v="15"/>
    <s v="1756"/>
    <s v="1756 Inderøy  "/>
    <x v="340"/>
    <x v="9"/>
    <n v="23"/>
    <x v="1"/>
  </r>
  <r>
    <s v="17 Nord-Trøndelag"/>
    <x v="15"/>
    <s v="1756"/>
    <s v="1756 Inderøy  "/>
    <x v="340"/>
    <x v="10"/>
    <n v="18"/>
    <x v="1"/>
  </r>
  <r>
    <s v="17 Nord-Trøndelag"/>
    <x v="15"/>
    <s v="1756"/>
    <s v="1756 Inderøy  "/>
    <x v="340"/>
    <x v="11"/>
    <n v="16"/>
    <x v="1"/>
  </r>
  <r>
    <s v="17 Nord-Trøndelag"/>
    <x v="15"/>
    <s v="1756"/>
    <s v="1756 Inderøy  "/>
    <x v="340"/>
    <x v="12"/>
    <n v="16"/>
    <x v="1"/>
  </r>
  <r>
    <s v="18 Nordland"/>
    <x v="16"/>
    <s v="1804"/>
    <s v="1804 Bodø"/>
    <x v="341"/>
    <x v="0"/>
    <n v="4"/>
    <x v="1"/>
  </r>
  <r>
    <s v="18 Nordland"/>
    <x v="16"/>
    <s v="1804"/>
    <s v="1804 Bodø"/>
    <x v="341"/>
    <x v="1"/>
    <n v="6"/>
    <x v="1"/>
  </r>
  <r>
    <s v="18 Nordland"/>
    <x v="16"/>
    <s v="1804"/>
    <s v="1804 Bodø"/>
    <x v="341"/>
    <x v="2"/>
    <n v="3"/>
    <x v="1"/>
  </r>
  <r>
    <s v="18 Nordland"/>
    <x v="16"/>
    <s v="1804"/>
    <s v="1804 Bodø"/>
    <x v="341"/>
    <x v="3"/>
    <n v="6"/>
    <x v="1"/>
  </r>
  <r>
    <s v="18 Nordland"/>
    <x v="16"/>
    <s v="1804"/>
    <s v="1804 Bodø"/>
    <x v="341"/>
    <x v="4"/>
    <n v="6"/>
    <x v="1"/>
  </r>
  <r>
    <s v="18 Nordland"/>
    <x v="16"/>
    <s v="1804"/>
    <s v="1804 Bodø"/>
    <x v="341"/>
    <x v="5"/>
    <n v="5"/>
    <x v="1"/>
  </r>
  <r>
    <s v="18 Nordland"/>
    <x v="16"/>
    <s v="1804"/>
    <s v="1804 Bodø"/>
    <x v="341"/>
    <x v="6"/>
    <n v="9"/>
    <x v="1"/>
  </r>
  <r>
    <s v="18 Nordland"/>
    <x v="16"/>
    <s v="1804"/>
    <s v="1804 Bodø"/>
    <x v="341"/>
    <x v="7"/>
    <n v="3"/>
    <x v="1"/>
  </r>
  <r>
    <s v="18 Nordland"/>
    <x v="16"/>
    <s v="1804"/>
    <s v="1804 Bodø"/>
    <x v="341"/>
    <x v="8"/>
    <n v="4"/>
    <x v="1"/>
  </r>
  <r>
    <s v="18 Nordland"/>
    <x v="16"/>
    <s v="1804"/>
    <s v="1804 Bodø"/>
    <x v="341"/>
    <x v="9"/>
    <n v="7"/>
    <x v="1"/>
  </r>
  <r>
    <s v="18 Nordland"/>
    <x v="16"/>
    <s v="1804"/>
    <s v="1804 Bodø"/>
    <x v="341"/>
    <x v="10"/>
    <n v="5"/>
    <x v="1"/>
  </r>
  <r>
    <s v="18 Nordland"/>
    <x v="16"/>
    <s v="1804"/>
    <s v="1804 Bodø"/>
    <x v="341"/>
    <x v="11"/>
    <n v="5"/>
    <x v="1"/>
  </r>
  <r>
    <s v="18 Nordland"/>
    <x v="16"/>
    <s v="1804"/>
    <s v="1804 Bodø"/>
    <x v="341"/>
    <x v="12"/>
    <n v="10"/>
    <x v="1"/>
  </r>
  <r>
    <s v="18 Nordland"/>
    <x v="16"/>
    <s v="1805"/>
    <s v="1805 Narvik"/>
    <x v="342"/>
    <x v="0"/>
    <n v="2"/>
    <x v="1"/>
  </r>
  <r>
    <s v="18 Nordland"/>
    <x v="16"/>
    <s v="1805"/>
    <s v="1805 Narvik"/>
    <x v="342"/>
    <x v="1"/>
    <n v="2"/>
    <x v="1"/>
  </r>
  <r>
    <s v="18 Nordland"/>
    <x v="16"/>
    <s v="1805"/>
    <s v="1805 Narvik"/>
    <x v="342"/>
    <x v="2"/>
    <n v="0"/>
    <x v="1"/>
  </r>
  <r>
    <s v="18 Nordland"/>
    <x v="16"/>
    <s v="1805"/>
    <s v="1805 Narvik"/>
    <x v="342"/>
    <x v="3"/>
    <n v="1"/>
    <x v="1"/>
  </r>
  <r>
    <s v="18 Nordland"/>
    <x v="16"/>
    <s v="1805"/>
    <s v="1805 Narvik"/>
    <x v="342"/>
    <x v="4"/>
    <n v="1"/>
    <x v="1"/>
  </r>
  <r>
    <s v="18 Nordland"/>
    <x v="16"/>
    <s v="1805"/>
    <s v="1805 Narvik"/>
    <x v="342"/>
    <x v="5"/>
    <n v="1"/>
    <x v="1"/>
  </r>
  <r>
    <s v="18 Nordland"/>
    <x v="16"/>
    <s v="1805"/>
    <s v="1805 Narvik"/>
    <x v="342"/>
    <x v="6"/>
    <n v="1"/>
    <x v="1"/>
  </r>
  <r>
    <s v="18 Nordland"/>
    <x v="16"/>
    <s v="1805"/>
    <s v="1805 Narvik"/>
    <x v="342"/>
    <x v="7"/>
    <n v="2"/>
    <x v="1"/>
  </r>
  <r>
    <s v="18 Nordland"/>
    <x v="16"/>
    <s v="1805"/>
    <s v="1805 Narvik"/>
    <x v="342"/>
    <x v="8"/>
    <n v="1"/>
    <x v="1"/>
  </r>
  <r>
    <s v="18 Nordland"/>
    <x v="16"/>
    <s v="1805"/>
    <s v="1805 Narvik"/>
    <x v="342"/>
    <x v="9"/>
    <n v="2"/>
    <x v="1"/>
  </r>
  <r>
    <s v="18 Nordland"/>
    <x v="16"/>
    <s v="1805"/>
    <s v="1805 Narvik"/>
    <x v="342"/>
    <x v="10"/>
    <n v="3"/>
    <x v="1"/>
  </r>
  <r>
    <s v="18 Nordland"/>
    <x v="16"/>
    <s v="1805"/>
    <s v="1805 Narvik"/>
    <x v="342"/>
    <x v="11"/>
    <n v="3"/>
    <x v="1"/>
  </r>
  <r>
    <s v="18 Nordland"/>
    <x v="16"/>
    <s v="1805"/>
    <s v="1805 Narvik"/>
    <x v="342"/>
    <x v="12"/>
    <n v="2"/>
    <x v="1"/>
  </r>
  <r>
    <s v="18 Nordland"/>
    <x v="16"/>
    <s v="1811"/>
    <s v="1811 Bindal"/>
    <x v="343"/>
    <x v="0"/>
    <n v="9"/>
    <x v="1"/>
  </r>
  <r>
    <s v="18 Nordland"/>
    <x v="16"/>
    <s v="1811"/>
    <s v="1811 Bindal"/>
    <x v="343"/>
    <x v="1"/>
    <n v="7"/>
    <x v="1"/>
  </r>
  <r>
    <s v="18 Nordland"/>
    <x v="16"/>
    <s v="1811"/>
    <s v="1811 Bindal"/>
    <x v="343"/>
    <x v="2"/>
    <n v="6"/>
    <x v="1"/>
  </r>
  <r>
    <s v="18 Nordland"/>
    <x v="16"/>
    <s v="1811"/>
    <s v="1811 Bindal"/>
    <x v="343"/>
    <x v="3"/>
    <n v="6"/>
    <x v="1"/>
  </r>
  <r>
    <s v="18 Nordland"/>
    <x v="16"/>
    <s v="1811"/>
    <s v="1811 Bindal"/>
    <x v="343"/>
    <x v="4"/>
    <n v="7"/>
    <x v="1"/>
  </r>
  <r>
    <s v="18 Nordland"/>
    <x v="16"/>
    <s v="1811"/>
    <s v="1811 Bindal"/>
    <x v="343"/>
    <x v="5"/>
    <n v="5"/>
    <x v="1"/>
  </r>
  <r>
    <s v="18 Nordland"/>
    <x v="16"/>
    <s v="1811"/>
    <s v="1811 Bindal"/>
    <x v="343"/>
    <x v="6"/>
    <n v="8"/>
    <x v="1"/>
  </r>
  <r>
    <s v="18 Nordland"/>
    <x v="16"/>
    <s v="1811"/>
    <s v="1811 Bindal"/>
    <x v="343"/>
    <x v="7"/>
    <n v="2"/>
    <x v="1"/>
  </r>
  <r>
    <s v="18 Nordland"/>
    <x v="16"/>
    <s v="1811"/>
    <s v="1811 Bindal"/>
    <x v="343"/>
    <x v="8"/>
    <n v="5"/>
    <x v="1"/>
  </r>
  <r>
    <s v="18 Nordland"/>
    <x v="16"/>
    <s v="1811"/>
    <s v="1811 Bindal"/>
    <x v="343"/>
    <x v="9"/>
    <n v="5"/>
    <x v="1"/>
  </r>
  <r>
    <s v="18 Nordland"/>
    <x v="16"/>
    <s v="1811"/>
    <s v="1811 Bindal"/>
    <x v="343"/>
    <x v="10"/>
    <n v="6"/>
    <x v="1"/>
  </r>
  <r>
    <s v="18 Nordland"/>
    <x v="16"/>
    <s v="1811"/>
    <s v="1811 Bindal"/>
    <x v="343"/>
    <x v="11"/>
    <n v="9"/>
    <x v="1"/>
  </r>
  <r>
    <s v="18 Nordland"/>
    <x v="16"/>
    <s v="1811"/>
    <s v="1811 Bindal"/>
    <x v="343"/>
    <x v="12"/>
    <n v="9"/>
    <x v="1"/>
  </r>
  <r>
    <s v="18 Nordland"/>
    <x v="16"/>
    <s v="1812"/>
    <s v="1812 Sømna"/>
    <x v="344"/>
    <x v="0"/>
    <n v="1"/>
    <x v="1"/>
  </r>
  <r>
    <s v="18 Nordland"/>
    <x v="16"/>
    <s v="1812"/>
    <s v="1812 Sømna"/>
    <x v="344"/>
    <x v="1"/>
    <n v="1"/>
    <x v="1"/>
  </r>
  <r>
    <s v="18 Nordland"/>
    <x v="16"/>
    <s v="1812"/>
    <s v="1812 Sømna"/>
    <x v="344"/>
    <x v="2"/>
    <n v="2"/>
    <x v="1"/>
  </r>
  <r>
    <s v="18 Nordland"/>
    <x v="16"/>
    <s v="1812"/>
    <s v="1812 Sømna"/>
    <x v="344"/>
    <x v="3"/>
    <n v="4"/>
    <x v="1"/>
  </r>
  <r>
    <s v="18 Nordland"/>
    <x v="16"/>
    <s v="1812"/>
    <s v="1812 Sømna"/>
    <x v="344"/>
    <x v="4"/>
    <n v="4"/>
    <x v="1"/>
  </r>
  <r>
    <s v="18 Nordland"/>
    <x v="16"/>
    <s v="1812"/>
    <s v="1812 Sømna"/>
    <x v="344"/>
    <x v="5"/>
    <n v="3"/>
    <x v="1"/>
  </r>
  <r>
    <s v="18 Nordland"/>
    <x v="16"/>
    <s v="1812"/>
    <s v="1812 Sømna"/>
    <x v="344"/>
    <x v="6"/>
    <n v="5"/>
    <x v="1"/>
  </r>
  <r>
    <s v="18 Nordland"/>
    <x v="16"/>
    <s v="1812"/>
    <s v="1812 Sømna"/>
    <x v="344"/>
    <x v="7"/>
    <n v="5"/>
    <x v="1"/>
  </r>
  <r>
    <s v="18 Nordland"/>
    <x v="16"/>
    <s v="1812"/>
    <s v="1812 Sømna"/>
    <x v="344"/>
    <x v="8"/>
    <n v="4"/>
    <x v="1"/>
  </r>
  <r>
    <s v="18 Nordland"/>
    <x v="16"/>
    <s v="1812"/>
    <s v="1812 Sømna"/>
    <x v="344"/>
    <x v="9"/>
    <n v="5"/>
    <x v="1"/>
  </r>
  <r>
    <s v="18 Nordland"/>
    <x v="16"/>
    <s v="1812"/>
    <s v="1812 Sømna"/>
    <x v="344"/>
    <x v="10"/>
    <n v="3"/>
    <x v="1"/>
  </r>
  <r>
    <s v="18 Nordland"/>
    <x v="16"/>
    <s v="1812"/>
    <s v="1812 Sømna"/>
    <x v="344"/>
    <x v="11"/>
    <n v="2"/>
    <x v="1"/>
  </r>
  <r>
    <s v="18 Nordland"/>
    <x v="16"/>
    <s v="1812"/>
    <s v="1812 Sømna"/>
    <x v="344"/>
    <x v="12"/>
    <n v="2"/>
    <x v="1"/>
  </r>
  <r>
    <s v="18 Nordland"/>
    <x v="16"/>
    <s v="1813"/>
    <s v="1813 Brønnøy"/>
    <x v="345"/>
    <x v="0"/>
    <n v="5"/>
    <x v="1"/>
  </r>
  <r>
    <s v="18 Nordland"/>
    <x v="16"/>
    <s v="1813"/>
    <s v="1813 Brønnøy"/>
    <x v="345"/>
    <x v="1"/>
    <n v="5"/>
    <x v="1"/>
  </r>
  <r>
    <s v="18 Nordland"/>
    <x v="16"/>
    <s v="1813"/>
    <s v="1813 Brønnøy"/>
    <x v="345"/>
    <x v="2"/>
    <n v="6"/>
    <x v="1"/>
  </r>
  <r>
    <s v="18 Nordland"/>
    <x v="16"/>
    <s v="1813"/>
    <s v="1813 Brønnøy"/>
    <x v="345"/>
    <x v="3"/>
    <n v="10"/>
    <x v="1"/>
  </r>
  <r>
    <s v="18 Nordland"/>
    <x v="16"/>
    <s v="1813"/>
    <s v="1813 Brønnøy"/>
    <x v="345"/>
    <x v="4"/>
    <n v="3"/>
    <x v="1"/>
  </r>
  <r>
    <s v="18 Nordland"/>
    <x v="16"/>
    <s v="1813"/>
    <s v="1813 Brønnøy"/>
    <x v="345"/>
    <x v="5"/>
    <n v="3"/>
    <x v="1"/>
  </r>
  <r>
    <s v="18 Nordland"/>
    <x v="16"/>
    <s v="1813"/>
    <s v="1813 Brønnøy"/>
    <x v="345"/>
    <x v="6"/>
    <n v="5"/>
    <x v="1"/>
  </r>
  <r>
    <s v="18 Nordland"/>
    <x v="16"/>
    <s v="1813"/>
    <s v="1813 Brønnøy"/>
    <x v="345"/>
    <x v="7"/>
    <n v="3"/>
    <x v="1"/>
  </r>
  <r>
    <s v="18 Nordland"/>
    <x v="16"/>
    <s v="1813"/>
    <s v="1813 Brønnøy"/>
    <x v="345"/>
    <x v="8"/>
    <n v="9"/>
    <x v="1"/>
  </r>
  <r>
    <s v="18 Nordland"/>
    <x v="16"/>
    <s v="1813"/>
    <s v="1813 Brønnøy"/>
    <x v="345"/>
    <x v="9"/>
    <n v="9"/>
    <x v="1"/>
  </r>
  <r>
    <s v="18 Nordland"/>
    <x v="16"/>
    <s v="1813"/>
    <s v="1813 Brønnøy"/>
    <x v="345"/>
    <x v="10"/>
    <n v="9"/>
    <x v="1"/>
  </r>
  <r>
    <s v="18 Nordland"/>
    <x v="16"/>
    <s v="1813"/>
    <s v="1813 Brønnøy"/>
    <x v="345"/>
    <x v="11"/>
    <n v="9"/>
    <x v="1"/>
  </r>
  <r>
    <s v="18 Nordland"/>
    <x v="16"/>
    <s v="1813"/>
    <s v="1813 Brønnøy"/>
    <x v="345"/>
    <x v="12"/>
    <n v="11"/>
    <x v="1"/>
  </r>
  <r>
    <s v="18 Nordland"/>
    <x v="16"/>
    <s v="1815"/>
    <s v="1815 Vega"/>
    <x v="346"/>
    <x v="0"/>
    <n v="0"/>
    <x v="1"/>
  </r>
  <r>
    <s v="18 Nordland"/>
    <x v="16"/>
    <s v="1815"/>
    <s v="1815 Vega"/>
    <x v="346"/>
    <x v="1"/>
    <n v="0"/>
    <x v="1"/>
  </r>
  <r>
    <s v="18 Nordland"/>
    <x v="16"/>
    <s v="1815"/>
    <s v="1815 Vega"/>
    <x v="346"/>
    <x v="2"/>
    <n v="0"/>
    <x v="1"/>
  </r>
  <r>
    <s v="18 Nordland"/>
    <x v="16"/>
    <s v="1815"/>
    <s v="1815 Vega"/>
    <x v="346"/>
    <x v="3"/>
    <n v="0"/>
    <x v="1"/>
  </r>
  <r>
    <s v="18 Nordland"/>
    <x v="16"/>
    <s v="1815"/>
    <s v="1815 Vega"/>
    <x v="346"/>
    <x v="4"/>
    <n v="0"/>
    <x v="1"/>
  </r>
  <r>
    <s v="18 Nordland"/>
    <x v="16"/>
    <s v="1815"/>
    <s v="1815 Vega"/>
    <x v="346"/>
    <x v="5"/>
    <n v="0"/>
    <x v="1"/>
  </r>
  <r>
    <s v="18 Nordland"/>
    <x v="16"/>
    <s v="1815"/>
    <s v="1815 Vega"/>
    <x v="346"/>
    <x v="6"/>
    <n v="0"/>
    <x v="1"/>
  </r>
  <r>
    <s v="18 Nordland"/>
    <x v="16"/>
    <s v="1815"/>
    <s v="1815 Vega"/>
    <x v="346"/>
    <x v="7"/>
    <n v="0"/>
    <x v="1"/>
  </r>
  <r>
    <s v="18 Nordland"/>
    <x v="16"/>
    <s v="1815"/>
    <s v="1815 Vega"/>
    <x v="346"/>
    <x v="8"/>
    <n v="0"/>
    <x v="1"/>
  </r>
  <r>
    <s v="18 Nordland"/>
    <x v="16"/>
    <s v="1815"/>
    <s v="1815 Vega"/>
    <x v="346"/>
    <x v="9"/>
    <n v="0"/>
    <x v="1"/>
  </r>
  <r>
    <s v="18 Nordland"/>
    <x v="16"/>
    <s v="1815"/>
    <s v="1815 Vega"/>
    <x v="346"/>
    <x v="10"/>
    <n v="0"/>
    <x v="1"/>
  </r>
  <r>
    <s v="18 Nordland"/>
    <x v="16"/>
    <s v="1815"/>
    <s v="1815 Vega"/>
    <x v="346"/>
    <x v="11"/>
    <n v="0"/>
    <x v="1"/>
  </r>
  <r>
    <s v="18 Nordland"/>
    <x v="16"/>
    <s v="1815"/>
    <s v="1815 Vega"/>
    <x v="346"/>
    <x v="12"/>
    <n v="0"/>
    <x v="1"/>
  </r>
  <r>
    <s v="18 Nordland"/>
    <x v="16"/>
    <s v="1816"/>
    <s v="1816 Vevelstad"/>
    <x v="347"/>
    <x v="0"/>
    <n v="0"/>
    <x v="1"/>
  </r>
  <r>
    <s v="18 Nordland"/>
    <x v="16"/>
    <s v="1816"/>
    <s v="1816 Vevelstad"/>
    <x v="347"/>
    <x v="1"/>
    <n v="1"/>
    <x v="1"/>
  </r>
  <r>
    <s v="18 Nordland"/>
    <x v="16"/>
    <s v="1816"/>
    <s v="1816 Vevelstad"/>
    <x v="347"/>
    <x v="2"/>
    <n v="0"/>
    <x v="1"/>
  </r>
  <r>
    <s v="18 Nordland"/>
    <x v="16"/>
    <s v="1816"/>
    <s v="1816 Vevelstad"/>
    <x v="347"/>
    <x v="3"/>
    <n v="0"/>
    <x v="1"/>
  </r>
  <r>
    <s v="18 Nordland"/>
    <x v="16"/>
    <s v="1816"/>
    <s v="1816 Vevelstad"/>
    <x v="347"/>
    <x v="4"/>
    <n v="0"/>
    <x v="1"/>
  </r>
  <r>
    <s v="18 Nordland"/>
    <x v="16"/>
    <s v="1816"/>
    <s v="1816 Vevelstad"/>
    <x v="347"/>
    <x v="5"/>
    <n v="0"/>
    <x v="1"/>
  </r>
  <r>
    <s v="18 Nordland"/>
    <x v="16"/>
    <s v="1816"/>
    <s v="1816 Vevelstad"/>
    <x v="347"/>
    <x v="6"/>
    <n v="0"/>
    <x v="1"/>
  </r>
  <r>
    <s v="18 Nordland"/>
    <x v="16"/>
    <s v="1816"/>
    <s v="1816 Vevelstad"/>
    <x v="347"/>
    <x v="7"/>
    <n v="0"/>
    <x v="1"/>
  </r>
  <r>
    <s v="18 Nordland"/>
    <x v="16"/>
    <s v="1816"/>
    <s v="1816 Vevelstad"/>
    <x v="347"/>
    <x v="8"/>
    <n v="0"/>
    <x v="1"/>
  </r>
  <r>
    <s v="18 Nordland"/>
    <x v="16"/>
    <s v="1816"/>
    <s v="1816 Vevelstad"/>
    <x v="347"/>
    <x v="9"/>
    <n v="1"/>
    <x v="1"/>
  </r>
  <r>
    <s v="18 Nordland"/>
    <x v="16"/>
    <s v="1816"/>
    <s v="1816 Vevelstad"/>
    <x v="347"/>
    <x v="10"/>
    <n v="0"/>
    <x v="1"/>
  </r>
  <r>
    <s v="18 Nordland"/>
    <x v="16"/>
    <s v="1816"/>
    <s v="1816 Vevelstad"/>
    <x v="347"/>
    <x v="11"/>
    <n v="0"/>
    <x v="1"/>
  </r>
  <r>
    <s v="18 Nordland"/>
    <x v="16"/>
    <s v="1816"/>
    <s v="1816 Vevelstad"/>
    <x v="347"/>
    <x v="12"/>
    <n v="0"/>
    <x v="1"/>
  </r>
  <r>
    <s v="18 Nordland"/>
    <x v="16"/>
    <s v="1818"/>
    <s v="1818 Herøy (Nordl.)"/>
    <x v="348"/>
    <x v="0"/>
    <n v="0"/>
    <x v="1"/>
  </r>
  <r>
    <s v="18 Nordland"/>
    <x v="16"/>
    <s v="1818"/>
    <s v="1818 Herøy (Nordl.)"/>
    <x v="348"/>
    <x v="1"/>
    <n v="0"/>
    <x v="1"/>
  </r>
  <r>
    <s v="18 Nordland"/>
    <x v="16"/>
    <s v="1818"/>
    <s v="1818 Herøy (Nordl.)"/>
    <x v="348"/>
    <x v="2"/>
    <n v="0"/>
    <x v="1"/>
  </r>
  <r>
    <s v="18 Nordland"/>
    <x v="16"/>
    <s v="1818"/>
    <s v="1818 Herøy (Nordl.)"/>
    <x v="348"/>
    <x v="3"/>
    <n v="0"/>
    <x v="1"/>
  </r>
  <r>
    <s v="18 Nordland"/>
    <x v="16"/>
    <s v="1818"/>
    <s v="1818 Herøy (Nordl.)"/>
    <x v="348"/>
    <x v="4"/>
    <n v="0"/>
    <x v="1"/>
  </r>
  <r>
    <s v="18 Nordland"/>
    <x v="16"/>
    <s v="1818"/>
    <s v="1818 Herøy (Nordl.)"/>
    <x v="348"/>
    <x v="5"/>
    <n v="0"/>
    <x v="1"/>
  </r>
  <r>
    <s v="18 Nordland"/>
    <x v="16"/>
    <s v="1818"/>
    <s v="1818 Herøy (Nordl.)"/>
    <x v="348"/>
    <x v="6"/>
    <n v="0"/>
    <x v="1"/>
  </r>
  <r>
    <s v="18 Nordland"/>
    <x v="16"/>
    <s v="1818"/>
    <s v="1818 Herøy (Nordl.)"/>
    <x v="348"/>
    <x v="7"/>
    <n v="0"/>
    <x v="1"/>
  </r>
  <r>
    <s v="18 Nordland"/>
    <x v="16"/>
    <s v="1818"/>
    <s v="1818 Herøy (Nordl.)"/>
    <x v="348"/>
    <x v="8"/>
    <n v="0"/>
    <x v="1"/>
  </r>
  <r>
    <s v="18 Nordland"/>
    <x v="16"/>
    <s v="1818"/>
    <s v="1818 Herøy (Nordl.)"/>
    <x v="348"/>
    <x v="9"/>
    <n v="0"/>
    <x v="1"/>
  </r>
  <r>
    <s v="18 Nordland"/>
    <x v="16"/>
    <s v="1818"/>
    <s v="1818 Herøy (Nordl.)"/>
    <x v="348"/>
    <x v="10"/>
    <n v="0"/>
    <x v="1"/>
  </r>
  <r>
    <s v="18 Nordland"/>
    <x v="16"/>
    <s v="1818"/>
    <s v="1818 Herøy (Nordl.)"/>
    <x v="348"/>
    <x v="11"/>
    <n v="0"/>
    <x v="1"/>
  </r>
  <r>
    <s v="18 Nordland"/>
    <x v="16"/>
    <s v="1818"/>
    <s v="1818 Herøy (Nordl.)"/>
    <x v="348"/>
    <x v="12"/>
    <n v="0"/>
    <x v="1"/>
  </r>
  <r>
    <s v="18 Nordland"/>
    <x v="16"/>
    <s v="1820"/>
    <s v="1820 Alstahaug"/>
    <x v="349"/>
    <x v="0"/>
    <n v="16"/>
    <x v="1"/>
  </r>
  <r>
    <s v="18 Nordland"/>
    <x v="16"/>
    <s v="1820"/>
    <s v="1820 Alstahaug"/>
    <x v="349"/>
    <x v="1"/>
    <n v="11"/>
    <x v="1"/>
  </r>
  <r>
    <s v="18 Nordland"/>
    <x v="16"/>
    <s v="1820"/>
    <s v="1820 Alstahaug"/>
    <x v="349"/>
    <x v="2"/>
    <n v="11"/>
    <x v="1"/>
  </r>
  <r>
    <s v="18 Nordland"/>
    <x v="16"/>
    <s v="1820"/>
    <s v="1820 Alstahaug"/>
    <x v="349"/>
    <x v="3"/>
    <n v="8"/>
    <x v="1"/>
  </r>
  <r>
    <s v="18 Nordland"/>
    <x v="16"/>
    <s v="1820"/>
    <s v="1820 Alstahaug"/>
    <x v="349"/>
    <x v="4"/>
    <n v="7"/>
    <x v="1"/>
  </r>
  <r>
    <s v="18 Nordland"/>
    <x v="16"/>
    <s v="1820"/>
    <s v="1820 Alstahaug"/>
    <x v="349"/>
    <x v="5"/>
    <n v="7"/>
    <x v="1"/>
  </r>
  <r>
    <s v="18 Nordland"/>
    <x v="16"/>
    <s v="1820"/>
    <s v="1820 Alstahaug"/>
    <x v="349"/>
    <x v="6"/>
    <n v="7"/>
    <x v="1"/>
  </r>
  <r>
    <s v="18 Nordland"/>
    <x v="16"/>
    <s v="1820"/>
    <s v="1820 Alstahaug"/>
    <x v="349"/>
    <x v="7"/>
    <n v="0"/>
    <x v="1"/>
  </r>
  <r>
    <s v="18 Nordland"/>
    <x v="16"/>
    <s v="1820"/>
    <s v="1820 Alstahaug"/>
    <x v="349"/>
    <x v="8"/>
    <n v="5"/>
    <x v="1"/>
  </r>
  <r>
    <s v="18 Nordland"/>
    <x v="16"/>
    <s v="1820"/>
    <s v="1820 Alstahaug"/>
    <x v="349"/>
    <x v="9"/>
    <n v="5"/>
    <x v="1"/>
  </r>
  <r>
    <s v="18 Nordland"/>
    <x v="16"/>
    <s v="1820"/>
    <s v="1820 Alstahaug"/>
    <x v="349"/>
    <x v="10"/>
    <n v="4"/>
    <x v="1"/>
  </r>
  <r>
    <s v="18 Nordland"/>
    <x v="16"/>
    <s v="1820"/>
    <s v="1820 Alstahaug"/>
    <x v="349"/>
    <x v="11"/>
    <n v="3"/>
    <x v="1"/>
  </r>
  <r>
    <s v="18 Nordland"/>
    <x v="16"/>
    <s v="1820"/>
    <s v="1820 Alstahaug"/>
    <x v="349"/>
    <x v="12"/>
    <n v="0"/>
    <x v="1"/>
  </r>
  <r>
    <s v="18 Nordland"/>
    <x v="16"/>
    <s v="1822"/>
    <s v="1822 Leirfjord"/>
    <x v="350"/>
    <x v="0"/>
    <n v="0"/>
    <x v="1"/>
  </r>
  <r>
    <s v="18 Nordland"/>
    <x v="16"/>
    <s v="1822"/>
    <s v="1822 Leirfjord"/>
    <x v="350"/>
    <x v="1"/>
    <n v="0"/>
    <x v="1"/>
  </r>
  <r>
    <s v="18 Nordland"/>
    <x v="16"/>
    <s v="1822"/>
    <s v="1822 Leirfjord"/>
    <x v="350"/>
    <x v="2"/>
    <n v="0"/>
    <x v="1"/>
  </r>
  <r>
    <s v="18 Nordland"/>
    <x v="16"/>
    <s v="1822"/>
    <s v="1822 Leirfjord"/>
    <x v="350"/>
    <x v="3"/>
    <n v="1"/>
    <x v="1"/>
  </r>
  <r>
    <s v="18 Nordland"/>
    <x v="16"/>
    <s v="1822"/>
    <s v="1822 Leirfjord"/>
    <x v="350"/>
    <x v="4"/>
    <n v="0"/>
    <x v="1"/>
  </r>
  <r>
    <s v="18 Nordland"/>
    <x v="16"/>
    <s v="1822"/>
    <s v="1822 Leirfjord"/>
    <x v="350"/>
    <x v="5"/>
    <n v="1"/>
    <x v="1"/>
  </r>
  <r>
    <s v="18 Nordland"/>
    <x v="16"/>
    <s v="1822"/>
    <s v="1822 Leirfjord"/>
    <x v="350"/>
    <x v="6"/>
    <n v="0"/>
    <x v="1"/>
  </r>
  <r>
    <s v="18 Nordland"/>
    <x v="16"/>
    <s v="1822"/>
    <s v="1822 Leirfjord"/>
    <x v="350"/>
    <x v="7"/>
    <n v="1"/>
    <x v="1"/>
  </r>
  <r>
    <s v="18 Nordland"/>
    <x v="16"/>
    <s v="1822"/>
    <s v="1822 Leirfjord"/>
    <x v="350"/>
    <x v="8"/>
    <n v="0"/>
    <x v="1"/>
  </r>
  <r>
    <s v="18 Nordland"/>
    <x v="16"/>
    <s v="1822"/>
    <s v="1822 Leirfjord"/>
    <x v="350"/>
    <x v="9"/>
    <n v="1"/>
    <x v="1"/>
  </r>
  <r>
    <s v="18 Nordland"/>
    <x v="16"/>
    <s v="1822"/>
    <s v="1822 Leirfjord"/>
    <x v="350"/>
    <x v="10"/>
    <n v="1"/>
    <x v="1"/>
  </r>
  <r>
    <s v="18 Nordland"/>
    <x v="16"/>
    <s v="1822"/>
    <s v="1822 Leirfjord"/>
    <x v="350"/>
    <x v="11"/>
    <n v="2"/>
    <x v="1"/>
  </r>
  <r>
    <s v="18 Nordland"/>
    <x v="16"/>
    <s v="1822"/>
    <s v="1822 Leirfjord"/>
    <x v="350"/>
    <x v="12"/>
    <n v="2"/>
    <x v="1"/>
  </r>
  <r>
    <s v="18 Nordland"/>
    <x v="16"/>
    <s v="1824"/>
    <s v="1824 Vefsn"/>
    <x v="351"/>
    <x v="0"/>
    <n v="24"/>
    <x v="1"/>
  </r>
  <r>
    <s v="18 Nordland"/>
    <x v="16"/>
    <s v="1824"/>
    <s v="1824 Vefsn"/>
    <x v="351"/>
    <x v="1"/>
    <n v="18"/>
    <x v="1"/>
  </r>
  <r>
    <s v="18 Nordland"/>
    <x v="16"/>
    <s v="1824"/>
    <s v="1824 Vefsn"/>
    <x v="351"/>
    <x v="2"/>
    <n v="21"/>
    <x v="1"/>
  </r>
  <r>
    <s v="18 Nordland"/>
    <x v="16"/>
    <s v="1824"/>
    <s v="1824 Vefsn"/>
    <x v="351"/>
    <x v="3"/>
    <n v="15"/>
    <x v="1"/>
  </r>
  <r>
    <s v="18 Nordland"/>
    <x v="16"/>
    <s v="1824"/>
    <s v="1824 Vefsn"/>
    <x v="351"/>
    <x v="4"/>
    <n v="15"/>
    <x v="1"/>
  </r>
  <r>
    <s v="18 Nordland"/>
    <x v="16"/>
    <s v="1824"/>
    <s v="1824 Vefsn"/>
    <x v="351"/>
    <x v="5"/>
    <n v="12"/>
    <x v="1"/>
  </r>
  <r>
    <s v="18 Nordland"/>
    <x v="16"/>
    <s v="1824"/>
    <s v="1824 Vefsn"/>
    <x v="351"/>
    <x v="6"/>
    <n v="25"/>
    <x v="1"/>
  </r>
  <r>
    <s v="18 Nordland"/>
    <x v="16"/>
    <s v="1824"/>
    <s v="1824 Vefsn"/>
    <x v="351"/>
    <x v="7"/>
    <n v="16"/>
    <x v="1"/>
  </r>
  <r>
    <s v="18 Nordland"/>
    <x v="16"/>
    <s v="1824"/>
    <s v="1824 Vefsn"/>
    <x v="351"/>
    <x v="8"/>
    <n v="26"/>
    <x v="1"/>
  </r>
  <r>
    <s v="18 Nordland"/>
    <x v="16"/>
    <s v="1824"/>
    <s v="1824 Vefsn"/>
    <x v="351"/>
    <x v="9"/>
    <n v="28"/>
    <x v="1"/>
  </r>
  <r>
    <s v="18 Nordland"/>
    <x v="16"/>
    <s v="1824"/>
    <s v="1824 Vefsn"/>
    <x v="351"/>
    <x v="10"/>
    <n v="25"/>
    <x v="1"/>
  </r>
  <r>
    <s v="18 Nordland"/>
    <x v="16"/>
    <s v="1824"/>
    <s v="1824 Vefsn"/>
    <x v="351"/>
    <x v="11"/>
    <n v="16"/>
    <x v="1"/>
  </r>
  <r>
    <s v="18 Nordland"/>
    <x v="16"/>
    <s v="1824"/>
    <s v="1824 Vefsn"/>
    <x v="351"/>
    <x v="12"/>
    <n v="29"/>
    <x v="1"/>
  </r>
  <r>
    <s v="18 Nordland"/>
    <x v="16"/>
    <s v="1825"/>
    <s v="1825 Grane"/>
    <x v="352"/>
    <x v="0"/>
    <n v="4"/>
    <x v="1"/>
  </r>
  <r>
    <s v="18 Nordland"/>
    <x v="16"/>
    <s v="1825"/>
    <s v="1825 Grane"/>
    <x v="352"/>
    <x v="1"/>
    <n v="5"/>
    <x v="1"/>
  </r>
  <r>
    <s v="18 Nordland"/>
    <x v="16"/>
    <s v="1825"/>
    <s v="1825 Grane"/>
    <x v="352"/>
    <x v="2"/>
    <n v="6"/>
    <x v="1"/>
  </r>
  <r>
    <s v="18 Nordland"/>
    <x v="16"/>
    <s v="1825"/>
    <s v="1825 Grane"/>
    <x v="352"/>
    <x v="3"/>
    <n v="9"/>
    <x v="1"/>
  </r>
  <r>
    <s v="18 Nordland"/>
    <x v="16"/>
    <s v="1825"/>
    <s v="1825 Grane"/>
    <x v="352"/>
    <x v="4"/>
    <n v="3"/>
    <x v="1"/>
  </r>
  <r>
    <s v="18 Nordland"/>
    <x v="16"/>
    <s v="1825"/>
    <s v="1825 Grane"/>
    <x v="352"/>
    <x v="5"/>
    <n v="7"/>
    <x v="1"/>
  </r>
  <r>
    <s v="18 Nordland"/>
    <x v="16"/>
    <s v="1825"/>
    <s v="1825 Grane"/>
    <x v="352"/>
    <x v="6"/>
    <n v="10"/>
    <x v="1"/>
  </r>
  <r>
    <s v="18 Nordland"/>
    <x v="16"/>
    <s v="1825"/>
    <s v="1825 Grane"/>
    <x v="352"/>
    <x v="7"/>
    <n v="8"/>
    <x v="1"/>
  </r>
  <r>
    <s v="18 Nordland"/>
    <x v="16"/>
    <s v="1825"/>
    <s v="1825 Grane"/>
    <x v="352"/>
    <x v="8"/>
    <n v="7"/>
    <x v="1"/>
  </r>
  <r>
    <s v="18 Nordland"/>
    <x v="16"/>
    <s v="1825"/>
    <s v="1825 Grane"/>
    <x v="352"/>
    <x v="9"/>
    <n v="6"/>
    <x v="1"/>
  </r>
  <r>
    <s v="18 Nordland"/>
    <x v="16"/>
    <s v="1825"/>
    <s v="1825 Grane"/>
    <x v="352"/>
    <x v="10"/>
    <n v="4"/>
    <x v="1"/>
  </r>
  <r>
    <s v="18 Nordland"/>
    <x v="16"/>
    <s v="1825"/>
    <s v="1825 Grane"/>
    <x v="352"/>
    <x v="11"/>
    <n v="3"/>
    <x v="1"/>
  </r>
  <r>
    <s v="18 Nordland"/>
    <x v="16"/>
    <s v="1825"/>
    <s v="1825 Grane"/>
    <x v="352"/>
    <x v="12"/>
    <n v="5"/>
    <x v="1"/>
  </r>
  <r>
    <s v="18 Nordland"/>
    <x v="16"/>
    <s v="1826"/>
    <s v="1826 Hattfjelldal"/>
    <x v="353"/>
    <x v="0"/>
    <n v="8"/>
    <x v="1"/>
  </r>
  <r>
    <s v="18 Nordland"/>
    <x v="16"/>
    <s v="1826"/>
    <s v="1826 Hattfjelldal"/>
    <x v="353"/>
    <x v="1"/>
    <n v="7"/>
    <x v="1"/>
  </r>
  <r>
    <s v="18 Nordland"/>
    <x v="16"/>
    <s v="1826"/>
    <s v="1826 Hattfjelldal"/>
    <x v="353"/>
    <x v="2"/>
    <n v="9"/>
    <x v="1"/>
  </r>
  <r>
    <s v="18 Nordland"/>
    <x v="16"/>
    <s v="1826"/>
    <s v="1826 Hattfjelldal"/>
    <x v="353"/>
    <x v="3"/>
    <n v="8"/>
    <x v="1"/>
  </r>
  <r>
    <s v="18 Nordland"/>
    <x v="16"/>
    <s v="1826"/>
    <s v="1826 Hattfjelldal"/>
    <x v="353"/>
    <x v="4"/>
    <n v="9"/>
    <x v="1"/>
  </r>
  <r>
    <s v="18 Nordland"/>
    <x v="16"/>
    <s v="1826"/>
    <s v="1826 Hattfjelldal"/>
    <x v="353"/>
    <x v="5"/>
    <n v="13"/>
    <x v="1"/>
  </r>
  <r>
    <s v="18 Nordland"/>
    <x v="16"/>
    <s v="1826"/>
    <s v="1826 Hattfjelldal"/>
    <x v="353"/>
    <x v="6"/>
    <n v="17"/>
    <x v="1"/>
  </r>
  <r>
    <s v="18 Nordland"/>
    <x v="16"/>
    <s v="1826"/>
    <s v="1826 Hattfjelldal"/>
    <x v="353"/>
    <x v="7"/>
    <n v="21"/>
    <x v="1"/>
  </r>
  <r>
    <s v="18 Nordland"/>
    <x v="16"/>
    <s v="1826"/>
    <s v="1826 Hattfjelldal"/>
    <x v="353"/>
    <x v="8"/>
    <n v="19"/>
    <x v="1"/>
  </r>
  <r>
    <s v="18 Nordland"/>
    <x v="16"/>
    <s v="1826"/>
    <s v="1826 Hattfjelldal"/>
    <x v="353"/>
    <x v="9"/>
    <n v="19"/>
    <x v="1"/>
  </r>
  <r>
    <s v="18 Nordland"/>
    <x v="16"/>
    <s v="1826"/>
    <s v="1826 Hattfjelldal"/>
    <x v="353"/>
    <x v="10"/>
    <n v="22"/>
    <x v="1"/>
  </r>
  <r>
    <s v="18 Nordland"/>
    <x v="16"/>
    <s v="1826"/>
    <s v="1826 Hattfjelldal"/>
    <x v="353"/>
    <x v="11"/>
    <n v="16"/>
    <x v="1"/>
  </r>
  <r>
    <s v="18 Nordland"/>
    <x v="16"/>
    <s v="1826"/>
    <s v="1826 Hattfjelldal"/>
    <x v="353"/>
    <x v="12"/>
    <n v="19"/>
    <x v="1"/>
  </r>
  <r>
    <s v="18 Nordland"/>
    <x v="16"/>
    <s v="1827"/>
    <s v="1827 Dønna"/>
    <x v="354"/>
    <x v="0"/>
    <n v="0"/>
    <x v="1"/>
  </r>
  <r>
    <s v="18 Nordland"/>
    <x v="16"/>
    <s v="1827"/>
    <s v="1827 Dønna"/>
    <x v="354"/>
    <x v="1"/>
    <n v="0"/>
    <x v="1"/>
  </r>
  <r>
    <s v="18 Nordland"/>
    <x v="16"/>
    <s v="1827"/>
    <s v="1827 Dønna"/>
    <x v="354"/>
    <x v="2"/>
    <n v="0"/>
    <x v="1"/>
  </r>
  <r>
    <s v="18 Nordland"/>
    <x v="16"/>
    <s v="1827"/>
    <s v="1827 Dønna"/>
    <x v="354"/>
    <x v="3"/>
    <n v="0"/>
    <x v="1"/>
  </r>
  <r>
    <s v="18 Nordland"/>
    <x v="16"/>
    <s v="1827"/>
    <s v="1827 Dønna"/>
    <x v="354"/>
    <x v="4"/>
    <n v="0"/>
    <x v="1"/>
  </r>
  <r>
    <s v="18 Nordland"/>
    <x v="16"/>
    <s v="1827"/>
    <s v="1827 Dønna"/>
    <x v="354"/>
    <x v="5"/>
    <n v="0"/>
    <x v="1"/>
  </r>
  <r>
    <s v="18 Nordland"/>
    <x v="16"/>
    <s v="1827"/>
    <s v="1827 Dønna"/>
    <x v="354"/>
    <x v="6"/>
    <n v="0"/>
    <x v="1"/>
  </r>
  <r>
    <s v="18 Nordland"/>
    <x v="16"/>
    <s v="1827"/>
    <s v="1827 Dønna"/>
    <x v="354"/>
    <x v="7"/>
    <n v="0"/>
    <x v="1"/>
  </r>
  <r>
    <s v="18 Nordland"/>
    <x v="16"/>
    <s v="1827"/>
    <s v="1827 Dønna"/>
    <x v="354"/>
    <x v="8"/>
    <n v="0"/>
    <x v="1"/>
  </r>
  <r>
    <s v="18 Nordland"/>
    <x v="16"/>
    <s v="1827"/>
    <s v="1827 Dønna"/>
    <x v="354"/>
    <x v="9"/>
    <n v="0"/>
    <x v="1"/>
  </r>
  <r>
    <s v="18 Nordland"/>
    <x v="16"/>
    <s v="1827"/>
    <s v="1827 Dønna"/>
    <x v="354"/>
    <x v="10"/>
    <n v="0"/>
    <x v="1"/>
  </r>
  <r>
    <s v="18 Nordland"/>
    <x v="16"/>
    <s v="1827"/>
    <s v="1827 Dønna"/>
    <x v="354"/>
    <x v="11"/>
    <n v="0"/>
    <x v="1"/>
  </r>
  <r>
    <s v="18 Nordland"/>
    <x v="16"/>
    <s v="1827"/>
    <s v="1827 Dønna"/>
    <x v="354"/>
    <x v="12"/>
    <n v="0"/>
    <x v="1"/>
  </r>
  <r>
    <s v="18 Nordland"/>
    <x v="16"/>
    <s v="1828"/>
    <s v="1828 Nesna"/>
    <x v="355"/>
    <x v="0"/>
    <n v="0"/>
    <x v="1"/>
  </r>
  <r>
    <s v="18 Nordland"/>
    <x v="16"/>
    <s v="1828"/>
    <s v="1828 Nesna"/>
    <x v="355"/>
    <x v="1"/>
    <n v="0"/>
    <x v="1"/>
  </r>
  <r>
    <s v="18 Nordland"/>
    <x v="16"/>
    <s v="1828"/>
    <s v="1828 Nesna"/>
    <x v="355"/>
    <x v="2"/>
    <n v="0"/>
    <x v="1"/>
  </r>
  <r>
    <s v="18 Nordland"/>
    <x v="16"/>
    <s v="1828"/>
    <s v="1828 Nesna"/>
    <x v="355"/>
    <x v="3"/>
    <n v="0"/>
    <x v="1"/>
  </r>
  <r>
    <s v="18 Nordland"/>
    <x v="16"/>
    <s v="1828"/>
    <s v="1828 Nesna"/>
    <x v="355"/>
    <x v="4"/>
    <n v="0"/>
    <x v="1"/>
  </r>
  <r>
    <s v="18 Nordland"/>
    <x v="16"/>
    <s v="1828"/>
    <s v="1828 Nesna"/>
    <x v="355"/>
    <x v="5"/>
    <n v="0"/>
    <x v="1"/>
  </r>
  <r>
    <s v="18 Nordland"/>
    <x v="16"/>
    <s v="1828"/>
    <s v="1828 Nesna"/>
    <x v="355"/>
    <x v="6"/>
    <n v="0"/>
    <x v="1"/>
  </r>
  <r>
    <s v="18 Nordland"/>
    <x v="16"/>
    <s v="1828"/>
    <s v="1828 Nesna"/>
    <x v="355"/>
    <x v="7"/>
    <n v="0"/>
    <x v="1"/>
  </r>
  <r>
    <s v="18 Nordland"/>
    <x v="16"/>
    <s v="1828"/>
    <s v="1828 Nesna"/>
    <x v="355"/>
    <x v="8"/>
    <n v="2"/>
    <x v="1"/>
  </r>
  <r>
    <s v="18 Nordland"/>
    <x v="16"/>
    <s v="1828"/>
    <s v="1828 Nesna"/>
    <x v="355"/>
    <x v="9"/>
    <n v="0"/>
    <x v="1"/>
  </r>
  <r>
    <s v="18 Nordland"/>
    <x v="16"/>
    <s v="1828"/>
    <s v="1828 Nesna"/>
    <x v="355"/>
    <x v="10"/>
    <n v="0"/>
    <x v="1"/>
  </r>
  <r>
    <s v="18 Nordland"/>
    <x v="16"/>
    <s v="1828"/>
    <s v="1828 Nesna"/>
    <x v="355"/>
    <x v="11"/>
    <n v="0"/>
    <x v="1"/>
  </r>
  <r>
    <s v="18 Nordland"/>
    <x v="16"/>
    <s v="1828"/>
    <s v="1828 Nesna"/>
    <x v="355"/>
    <x v="12"/>
    <n v="0"/>
    <x v="1"/>
  </r>
  <r>
    <s v="18 Nordland"/>
    <x v="16"/>
    <s v="1832"/>
    <s v="1832 Hemnes"/>
    <x v="356"/>
    <x v="0"/>
    <n v="10"/>
    <x v="1"/>
  </r>
  <r>
    <s v="18 Nordland"/>
    <x v="16"/>
    <s v="1832"/>
    <s v="1832 Hemnes"/>
    <x v="356"/>
    <x v="1"/>
    <n v="11"/>
    <x v="1"/>
  </r>
  <r>
    <s v="18 Nordland"/>
    <x v="16"/>
    <s v="1832"/>
    <s v="1832 Hemnes"/>
    <x v="356"/>
    <x v="2"/>
    <n v="14"/>
    <x v="1"/>
  </r>
  <r>
    <s v="18 Nordland"/>
    <x v="16"/>
    <s v="1832"/>
    <s v="1832 Hemnes"/>
    <x v="356"/>
    <x v="3"/>
    <n v="12"/>
    <x v="1"/>
  </r>
  <r>
    <s v="18 Nordland"/>
    <x v="16"/>
    <s v="1832"/>
    <s v="1832 Hemnes"/>
    <x v="356"/>
    <x v="4"/>
    <n v="15"/>
    <x v="1"/>
  </r>
  <r>
    <s v="18 Nordland"/>
    <x v="16"/>
    <s v="1832"/>
    <s v="1832 Hemnes"/>
    <x v="356"/>
    <x v="5"/>
    <n v="11"/>
    <x v="1"/>
  </r>
  <r>
    <s v="18 Nordland"/>
    <x v="16"/>
    <s v="1832"/>
    <s v="1832 Hemnes"/>
    <x v="356"/>
    <x v="6"/>
    <n v="21"/>
    <x v="1"/>
  </r>
  <r>
    <s v="18 Nordland"/>
    <x v="16"/>
    <s v="1832"/>
    <s v="1832 Hemnes"/>
    <x v="356"/>
    <x v="7"/>
    <n v="19"/>
    <x v="1"/>
  </r>
  <r>
    <s v="18 Nordland"/>
    <x v="16"/>
    <s v="1832"/>
    <s v="1832 Hemnes"/>
    <x v="356"/>
    <x v="8"/>
    <n v="19"/>
    <x v="1"/>
  </r>
  <r>
    <s v="18 Nordland"/>
    <x v="16"/>
    <s v="1832"/>
    <s v="1832 Hemnes"/>
    <x v="356"/>
    <x v="9"/>
    <n v="17"/>
    <x v="1"/>
  </r>
  <r>
    <s v="18 Nordland"/>
    <x v="16"/>
    <s v="1832"/>
    <s v="1832 Hemnes"/>
    <x v="356"/>
    <x v="10"/>
    <n v="13"/>
    <x v="1"/>
  </r>
  <r>
    <s v="18 Nordland"/>
    <x v="16"/>
    <s v="1832"/>
    <s v="1832 Hemnes"/>
    <x v="356"/>
    <x v="11"/>
    <n v="15"/>
    <x v="1"/>
  </r>
  <r>
    <s v="18 Nordland"/>
    <x v="16"/>
    <s v="1832"/>
    <s v="1832 Hemnes"/>
    <x v="356"/>
    <x v="12"/>
    <n v="14"/>
    <x v="1"/>
  </r>
  <r>
    <s v="18 Nordland"/>
    <x v="16"/>
    <s v="1833"/>
    <s v="1833 Rana"/>
    <x v="357"/>
    <x v="0"/>
    <n v="17"/>
    <x v="1"/>
  </r>
  <r>
    <s v="18 Nordland"/>
    <x v="16"/>
    <s v="1833"/>
    <s v="1833 Rana"/>
    <x v="357"/>
    <x v="1"/>
    <n v="12"/>
    <x v="1"/>
  </r>
  <r>
    <s v="18 Nordland"/>
    <x v="16"/>
    <s v="1833"/>
    <s v="1833 Rana"/>
    <x v="357"/>
    <x v="2"/>
    <n v="15"/>
    <x v="1"/>
  </r>
  <r>
    <s v="18 Nordland"/>
    <x v="16"/>
    <s v="1833"/>
    <s v="1833 Rana"/>
    <x v="357"/>
    <x v="3"/>
    <n v="11"/>
    <x v="1"/>
  </r>
  <r>
    <s v="18 Nordland"/>
    <x v="16"/>
    <s v="1833"/>
    <s v="1833 Rana"/>
    <x v="357"/>
    <x v="4"/>
    <n v="24"/>
    <x v="1"/>
  </r>
  <r>
    <s v="18 Nordland"/>
    <x v="16"/>
    <s v="1833"/>
    <s v="1833 Rana"/>
    <x v="357"/>
    <x v="5"/>
    <n v="19"/>
    <x v="1"/>
  </r>
  <r>
    <s v="18 Nordland"/>
    <x v="16"/>
    <s v="1833"/>
    <s v="1833 Rana"/>
    <x v="357"/>
    <x v="6"/>
    <n v="17"/>
    <x v="1"/>
  </r>
  <r>
    <s v="18 Nordland"/>
    <x v="16"/>
    <s v="1833"/>
    <s v="1833 Rana"/>
    <x v="357"/>
    <x v="7"/>
    <n v="13"/>
    <x v="1"/>
  </r>
  <r>
    <s v="18 Nordland"/>
    <x v="16"/>
    <s v="1833"/>
    <s v="1833 Rana"/>
    <x v="357"/>
    <x v="8"/>
    <n v="22"/>
    <x v="1"/>
  </r>
  <r>
    <s v="18 Nordland"/>
    <x v="16"/>
    <s v="1833"/>
    <s v="1833 Rana"/>
    <x v="357"/>
    <x v="9"/>
    <n v="32"/>
    <x v="1"/>
  </r>
  <r>
    <s v="18 Nordland"/>
    <x v="16"/>
    <s v="1833"/>
    <s v="1833 Rana"/>
    <x v="357"/>
    <x v="10"/>
    <n v="30"/>
    <x v="1"/>
  </r>
  <r>
    <s v="18 Nordland"/>
    <x v="16"/>
    <s v="1833"/>
    <s v="1833 Rana"/>
    <x v="357"/>
    <x v="11"/>
    <n v="24"/>
    <x v="1"/>
  </r>
  <r>
    <s v="18 Nordland"/>
    <x v="16"/>
    <s v="1833"/>
    <s v="1833 Rana"/>
    <x v="357"/>
    <x v="12"/>
    <n v="31"/>
    <x v="1"/>
  </r>
  <r>
    <s v="18 Nordland"/>
    <x v="16"/>
    <s v="1834"/>
    <s v="1834 Lurøy"/>
    <x v="358"/>
    <x v="0"/>
    <n v="0"/>
    <x v="1"/>
  </r>
  <r>
    <s v="18 Nordland"/>
    <x v="16"/>
    <s v="1834"/>
    <s v="1834 Lurøy"/>
    <x v="358"/>
    <x v="1"/>
    <n v="0"/>
    <x v="1"/>
  </r>
  <r>
    <s v="18 Nordland"/>
    <x v="16"/>
    <s v="1834"/>
    <s v="1834 Lurøy"/>
    <x v="358"/>
    <x v="2"/>
    <n v="0"/>
    <x v="1"/>
  </r>
  <r>
    <s v="18 Nordland"/>
    <x v="16"/>
    <s v="1834"/>
    <s v="1834 Lurøy"/>
    <x v="358"/>
    <x v="3"/>
    <n v="0"/>
    <x v="1"/>
  </r>
  <r>
    <s v="18 Nordland"/>
    <x v="16"/>
    <s v="1834"/>
    <s v="1834 Lurøy"/>
    <x v="358"/>
    <x v="4"/>
    <n v="0"/>
    <x v="1"/>
  </r>
  <r>
    <s v="18 Nordland"/>
    <x v="16"/>
    <s v="1834"/>
    <s v="1834 Lurøy"/>
    <x v="358"/>
    <x v="5"/>
    <n v="0"/>
    <x v="1"/>
  </r>
  <r>
    <s v="18 Nordland"/>
    <x v="16"/>
    <s v="1834"/>
    <s v="1834 Lurøy"/>
    <x v="358"/>
    <x v="6"/>
    <n v="0"/>
    <x v="1"/>
  </r>
  <r>
    <s v="18 Nordland"/>
    <x v="16"/>
    <s v="1834"/>
    <s v="1834 Lurøy"/>
    <x v="358"/>
    <x v="7"/>
    <n v="0"/>
    <x v="1"/>
  </r>
  <r>
    <s v="18 Nordland"/>
    <x v="16"/>
    <s v="1834"/>
    <s v="1834 Lurøy"/>
    <x v="358"/>
    <x v="8"/>
    <n v="0"/>
    <x v="1"/>
  </r>
  <r>
    <s v="18 Nordland"/>
    <x v="16"/>
    <s v="1834"/>
    <s v="1834 Lurøy"/>
    <x v="358"/>
    <x v="9"/>
    <n v="0"/>
    <x v="1"/>
  </r>
  <r>
    <s v="18 Nordland"/>
    <x v="16"/>
    <s v="1834"/>
    <s v="1834 Lurøy"/>
    <x v="358"/>
    <x v="10"/>
    <n v="0"/>
    <x v="1"/>
  </r>
  <r>
    <s v="18 Nordland"/>
    <x v="16"/>
    <s v="1834"/>
    <s v="1834 Lurøy"/>
    <x v="358"/>
    <x v="11"/>
    <n v="0"/>
    <x v="1"/>
  </r>
  <r>
    <s v="18 Nordland"/>
    <x v="16"/>
    <s v="1834"/>
    <s v="1834 Lurøy"/>
    <x v="358"/>
    <x v="12"/>
    <n v="0"/>
    <x v="1"/>
  </r>
  <r>
    <s v="18 Nordland"/>
    <x v="16"/>
    <s v="1835"/>
    <s v="1835 Træna"/>
    <x v="359"/>
    <x v="0"/>
    <n v="0"/>
    <x v="1"/>
  </r>
  <r>
    <s v="18 Nordland"/>
    <x v="16"/>
    <s v="1835"/>
    <s v="1835 Træna"/>
    <x v="359"/>
    <x v="1"/>
    <n v="0"/>
    <x v="1"/>
  </r>
  <r>
    <s v="18 Nordland"/>
    <x v="16"/>
    <s v="1835"/>
    <s v="1835 Træna"/>
    <x v="359"/>
    <x v="2"/>
    <n v="0"/>
    <x v="1"/>
  </r>
  <r>
    <s v="18 Nordland"/>
    <x v="16"/>
    <s v="1835"/>
    <s v="1835 Træna"/>
    <x v="359"/>
    <x v="3"/>
    <n v="0"/>
    <x v="1"/>
  </r>
  <r>
    <s v="18 Nordland"/>
    <x v="16"/>
    <s v="1835"/>
    <s v="1835 Træna"/>
    <x v="359"/>
    <x v="4"/>
    <n v="0"/>
    <x v="1"/>
  </r>
  <r>
    <s v="18 Nordland"/>
    <x v="16"/>
    <s v="1835"/>
    <s v="1835 Træna"/>
    <x v="359"/>
    <x v="5"/>
    <n v="0"/>
    <x v="1"/>
  </r>
  <r>
    <s v="18 Nordland"/>
    <x v="16"/>
    <s v="1835"/>
    <s v="1835 Træna"/>
    <x v="359"/>
    <x v="6"/>
    <n v="0"/>
    <x v="1"/>
  </r>
  <r>
    <s v="18 Nordland"/>
    <x v="16"/>
    <s v="1835"/>
    <s v="1835 Træna"/>
    <x v="359"/>
    <x v="7"/>
    <n v="0"/>
    <x v="1"/>
  </r>
  <r>
    <s v="18 Nordland"/>
    <x v="16"/>
    <s v="1835"/>
    <s v="1835 Træna"/>
    <x v="359"/>
    <x v="8"/>
    <n v="0"/>
    <x v="1"/>
  </r>
  <r>
    <s v="18 Nordland"/>
    <x v="16"/>
    <s v="1835"/>
    <s v="1835 Træna"/>
    <x v="359"/>
    <x v="9"/>
    <n v="0"/>
    <x v="1"/>
  </r>
  <r>
    <s v="18 Nordland"/>
    <x v="16"/>
    <s v="1835"/>
    <s v="1835 Træna"/>
    <x v="359"/>
    <x v="10"/>
    <n v="0"/>
    <x v="1"/>
  </r>
  <r>
    <s v="18 Nordland"/>
    <x v="16"/>
    <s v="1835"/>
    <s v="1835 Træna"/>
    <x v="359"/>
    <x v="11"/>
    <n v="0"/>
    <x v="1"/>
  </r>
  <r>
    <s v="18 Nordland"/>
    <x v="16"/>
    <s v="1835"/>
    <s v="1835 Træna"/>
    <x v="359"/>
    <x v="12"/>
    <n v="0"/>
    <x v="1"/>
  </r>
  <r>
    <s v="18 Nordland"/>
    <x v="16"/>
    <s v="1836"/>
    <s v="1836 Rødøy"/>
    <x v="360"/>
    <x v="0"/>
    <n v="3"/>
    <x v="1"/>
  </r>
  <r>
    <s v="18 Nordland"/>
    <x v="16"/>
    <s v="1836"/>
    <s v="1836 Rødøy"/>
    <x v="360"/>
    <x v="1"/>
    <n v="0"/>
    <x v="1"/>
  </r>
  <r>
    <s v="18 Nordland"/>
    <x v="16"/>
    <s v="1836"/>
    <s v="1836 Rødøy"/>
    <x v="360"/>
    <x v="2"/>
    <n v="0"/>
    <x v="1"/>
  </r>
  <r>
    <s v="18 Nordland"/>
    <x v="16"/>
    <s v="1836"/>
    <s v="1836 Rødøy"/>
    <x v="360"/>
    <x v="3"/>
    <n v="0"/>
    <x v="1"/>
  </r>
  <r>
    <s v="18 Nordland"/>
    <x v="16"/>
    <s v="1836"/>
    <s v="1836 Rødøy"/>
    <x v="360"/>
    <x v="4"/>
    <n v="0"/>
    <x v="1"/>
  </r>
  <r>
    <s v="18 Nordland"/>
    <x v="16"/>
    <s v="1836"/>
    <s v="1836 Rødøy"/>
    <x v="360"/>
    <x v="5"/>
    <n v="0"/>
    <x v="1"/>
  </r>
  <r>
    <s v="18 Nordland"/>
    <x v="16"/>
    <s v="1836"/>
    <s v="1836 Rødøy"/>
    <x v="360"/>
    <x v="6"/>
    <n v="0"/>
    <x v="1"/>
  </r>
  <r>
    <s v="18 Nordland"/>
    <x v="16"/>
    <s v="1836"/>
    <s v="1836 Rødøy"/>
    <x v="360"/>
    <x v="7"/>
    <n v="0"/>
    <x v="1"/>
  </r>
  <r>
    <s v="18 Nordland"/>
    <x v="16"/>
    <s v="1836"/>
    <s v="1836 Rødøy"/>
    <x v="360"/>
    <x v="8"/>
    <n v="0"/>
    <x v="1"/>
  </r>
  <r>
    <s v="18 Nordland"/>
    <x v="16"/>
    <s v="1836"/>
    <s v="1836 Rødøy"/>
    <x v="360"/>
    <x v="9"/>
    <n v="0"/>
    <x v="1"/>
  </r>
  <r>
    <s v="18 Nordland"/>
    <x v="16"/>
    <s v="1836"/>
    <s v="1836 Rødøy"/>
    <x v="360"/>
    <x v="10"/>
    <n v="0"/>
    <x v="1"/>
  </r>
  <r>
    <s v="18 Nordland"/>
    <x v="16"/>
    <s v="1836"/>
    <s v="1836 Rødøy"/>
    <x v="360"/>
    <x v="11"/>
    <n v="0"/>
    <x v="1"/>
  </r>
  <r>
    <s v="18 Nordland"/>
    <x v="16"/>
    <s v="1836"/>
    <s v="1836 Rødøy"/>
    <x v="360"/>
    <x v="12"/>
    <n v="0"/>
    <x v="1"/>
  </r>
  <r>
    <s v="18 Nordland"/>
    <x v="16"/>
    <s v="1837"/>
    <s v="1837 Meløy"/>
    <x v="361"/>
    <x v="0"/>
    <n v="1"/>
    <x v="1"/>
  </r>
  <r>
    <s v="18 Nordland"/>
    <x v="16"/>
    <s v="1837"/>
    <s v="1837 Meløy"/>
    <x v="361"/>
    <x v="1"/>
    <n v="1"/>
    <x v="1"/>
  </r>
  <r>
    <s v="18 Nordland"/>
    <x v="16"/>
    <s v="1837"/>
    <s v="1837 Meløy"/>
    <x v="361"/>
    <x v="2"/>
    <n v="1"/>
    <x v="1"/>
  </r>
  <r>
    <s v="18 Nordland"/>
    <x v="16"/>
    <s v="1837"/>
    <s v="1837 Meløy"/>
    <x v="361"/>
    <x v="3"/>
    <n v="1"/>
    <x v="1"/>
  </r>
  <r>
    <s v="18 Nordland"/>
    <x v="16"/>
    <s v="1837"/>
    <s v="1837 Meløy"/>
    <x v="361"/>
    <x v="4"/>
    <n v="1"/>
    <x v="1"/>
  </r>
  <r>
    <s v="18 Nordland"/>
    <x v="16"/>
    <s v="1837"/>
    <s v="1837 Meløy"/>
    <x v="361"/>
    <x v="5"/>
    <n v="1"/>
    <x v="1"/>
  </r>
  <r>
    <s v="18 Nordland"/>
    <x v="16"/>
    <s v="1837"/>
    <s v="1837 Meløy"/>
    <x v="361"/>
    <x v="6"/>
    <n v="1"/>
    <x v="1"/>
  </r>
  <r>
    <s v="18 Nordland"/>
    <x v="16"/>
    <s v="1837"/>
    <s v="1837 Meløy"/>
    <x v="361"/>
    <x v="7"/>
    <n v="1"/>
    <x v="1"/>
  </r>
  <r>
    <s v="18 Nordland"/>
    <x v="16"/>
    <s v="1837"/>
    <s v="1837 Meløy"/>
    <x v="361"/>
    <x v="8"/>
    <n v="0"/>
    <x v="1"/>
  </r>
  <r>
    <s v="18 Nordland"/>
    <x v="16"/>
    <s v="1837"/>
    <s v="1837 Meløy"/>
    <x v="361"/>
    <x v="9"/>
    <n v="0"/>
    <x v="1"/>
  </r>
  <r>
    <s v="18 Nordland"/>
    <x v="16"/>
    <s v="1837"/>
    <s v="1837 Meløy"/>
    <x v="361"/>
    <x v="10"/>
    <n v="0"/>
    <x v="1"/>
  </r>
  <r>
    <s v="18 Nordland"/>
    <x v="16"/>
    <s v="1837"/>
    <s v="1837 Meløy"/>
    <x v="361"/>
    <x v="11"/>
    <n v="0"/>
    <x v="1"/>
  </r>
  <r>
    <s v="18 Nordland"/>
    <x v="16"/>
    <s v="1837"/>
    <s v="1837 Meløy"/>
    <x v="361"/>
    <x v="12"/>
    <n v="1"/>
    <x v="1"/>
  </r>
  <r>
    <s v="18 Nordland"/>
    <x v="16"/>
    <s v="1838"/>
    <s v="1838 Gildeskål"/>
    <x v="362"/>
    <x v="0"/>
    <n v="0"/>
    <x v="1"/>
  </r>
  <r>
    <s v="18 Nordland"/>
    <x v="16"/>
    <s v="1838"/>
    <s v="1838 Gildeskål"/>
    <x v="362"/>
    <x v="1"/>
    <n v="0"/>
    <x v="1"/>
  </r>
  <r>
    <s v="18 Nordland"/>
    <x v="16"/>
    <s v="1838"/>
    <s v="1838 Gildeskål"/>
    <x v="362"/>
    <x v="2"/>
    <n v="0"/>
    <x v="1"/>
  </r>
  <r>
    <s v="18 Nordland"/>
    <x v="16"/>
    <s v="1838"/>
    <s v="1838 Gildeskål"/>
    <x v="362"/>
    <x v="3"/>
    <n v="0"/>
    <x v="1"/>
  </r>
  <r>
    <s v="18 Nordland"/>
    <x v="16"/>
    <s v="1838"/>
    <s v="1838 Gildeskål"/>
    <x v="362"/>
    <x v="4"/>
    <n v="0"/>
    <x v="1"/>
  </r>
  <r>
    <s v="18 Nordland"/>
    <x v="16"/>
    <s v="1838"/>
    <s v="1838 Gildeskål"/>
    <x v="362"/>
    <x v="5"/>
    <n v="0"/>
    <x v="1"/>
  </r>
  <r>
    <s v="18 Nordland"/>
    <x v="16"/>
    <s v="1838"/>
    <s v="1838 Gildeskål"/>
    <x v="362"/>
    <x v="6"/>
    <n v="0"/>
    <x v="1"/>
  </r>
  <r>
    <s v="18 Nordland"/>
    <x v="16"/>
    <s v="1838"/>
    <s v="1838 Gildeskål"/>
    <x v="362"/>
    <x v="7"/>
    <n v="0"/>
    <x v="1"/>
  </r>
  <r>
    <s v="18 Nordland"/>
    <x v="16"/>
    <s v="1838"/>
    <s v="1838 Gildeskål"/>
    <x v="362"/>
    <x v="8"/>
    <n v="0"/>
    <x v="1"/>
  </r>
  <r>
    <s v="18 Nordland"/>
    <x v="16"/>
    <s v="1838"/>
    <s v="1838 Gildeskål"/>
    <x v="362"/>
    <x v="9"/>
    <n v="0"/>
    <x v="1"/>
  </r>
  <r>
    <s v="18 Nordland"/>
    <x v="16"/>
    <s v="1838"/>
    <s v="1838 Gildeskål"/>
    <x v="362"/>
    <x v="10"/>
    <n v="0"/>
    <x v="1"/>
  </r>
  <r>
    <s v="18 Nordland"/>
    <x v="16"/>
    <s v="1838"/>
    <s v="1838 Gildeskål"/>
    <x v="362"/>
    <x v="11"/>
    <n v="0"/>
    <x v="1"/>
  </r>
  <r>
    <s v="18 Nordland"/>
    <x v="16"/>
    <s v="1838"/>
    <s v="1838 Gildeskål"/>
    <x v="362"/>
    <x v="12"/>
    <n v="0"/>
    <x v="1"/>
  </r>
  <r>
    <s v="18 Nordland"/>
    <x v="16"/>
    <s v="1839"/>
    <s v="1839 Beiarn"/>
    <x v="363"/>
    <x v="0"/>
    <n v="1"/>
    <x v="1"/>
  </r>
  <r>
    <s v="18 Nordland"/>
    <x v="16"/>
    <s v="1839"/>
    <s v="1839 Beiarn"/>
    <x v="363"/>
    <x v="1"/>
    <n v="0"/>
    <x v="1"/>
  </r>
  <r>
    <s v="18 Nordland"/>
    <x v="16"/>
    <s v="1839"/>
    <s v="1839 Beiarn"/>
    <x v="363"/>
    <x v="2"/>
    <n v="0"/>
    <x v="1"/>
  </r>
  <r>
    <s v="18 Nordland"/>
    <x v="16"/>
    <s v="1839"/>
    <s v="1839 Beiarn"/>
    <x v="363"/>
    <x v="3"/>
    <n v="0"/>
    <x v="1"/>
  </r>
  <r>
    <s v="18 Nordland"/>
    <x v="16"/>
    <s v="1839"/>
    <s v="1839 Beiarn"/>
    <x v="363"/>
    <x v="4"/>
    <n v="0"/>
    <x v="1"/>
  </r>
  <r>
    <s v="18 Nordland"/>
    <x v="16"/>
    <s v="1839"/>
    <s v="1839 Beiarn"/>
    <x v="363"/>
    <x v="5"/>
    <n v="0"/>
    <x v="1"/>
  </r>
  <r>
    <s v="18 Nordland"/>
    <x v="16"/>
    <s v="1839"/>
    <s v="1839 Beiarn"/>
    <x v="363"/>
    <x v="6"/>
    <n v="1"/>
    <x v="1"/>
  </r>
  <r>
    <s v="18 Nordland"/>
    <x v="16"/>
    <s v="1839"/>
    <s v="1839 Beiarn"/>
    <x v="363"/>
    <x v="7"/>
    <n v="2"/>
    <x v="1"/>
  </r>
  <r>
    <s v="18 Nordland"/>
    <x v="16"/>
    <s v="1839"/>
    <s v="1839 Beiarn"/>
    <x v="363"/>
    <x v="8"/>
    <n v="1"/>
    <x v="1"/>
  </r>
  <r>
    <s v="18 Nordland"/>
    <x v="16"/>
    <s v="1839"/>
    <s v="1839 Beiarn"/>
    <x v="363"/>
    <x v="9"/>
    <n v="1"/>
    <x v="1"/>
  </r>
  <r>
    <s v="18 Nordland"/>
    <x v="16"/>
    <s v="1839"/>
    <s v="1839 Beiarn"/>
    <x v="363"/>
    <x v="10"/>
    <n v="0"/>
    <x v="1"/>
  </r>
  <r>
    <s v="18 Nordland"/>
    <x v="16"/>
    <s v="1839"/>
    <s v="1839 Beiarn"/>
    <x v="363"/>
    <x v="11"/>
    <n v="3"/>
    <x v="1"/>
  </r>
  <r>
    <s v="18 Nordland"/>
    <x v="16"/>
    <s v="1839"/>
    <s v="1839 Beiarn"/>
    <x v="363"/>
    <x v="12"/>
    <n v="2"/>
    <x v="1"/>
  </r>
  <r>
    <s v="18 Nordland"/>
    <x v="16"/>
    <s v="1840"/>
    <s v="1840 Saltdal"/>
    <x v="364"/>
    <x v="0"/>
    <n v="4"/>
    <x v="1"/>
  </r>
  <r>
    <s v="18 Nordland"/>
    <x v="16"/>
    <s v="1840"/>
    <s v="1840 Saltdal"/>
    <x v="364"/>
    <x v="1"/>
    <n v="3"/>
    <x v="1"/>
  </r>
  <r>
    <s v="18 Nordland"/>
    <x v="16"/>
    <s v="1840"/>
    <s v="1840 Saltdal"/>
    <x v="364"/>
    <x v="2"/>
    <n v="2"/>
    <x v="1"/>
  </r>
  <r>
    <s v="18 Nordland"/>
    <x v="16"/>
    <s v="1840"/>
    <s v="1840 Saltdal"/>
    <x v="364"/>
    <x v="3"/>
    <n v="10"/>
    <x v="1"/>
  </r>
  <r>
    <s v="18 Nordland"/>
    <x v="16"/>
    <s v="1840"/>
    <s v="1840 Saltdal"/>
    <x v="364"/>
    <x v="4"/>
    <n v="7"/>
    <x v="1"/>
  </r>
  <r>
    <s v="18 Nordland"/>
    <x v="16"/>
    <s v="1840"/>
    <s v="1840 Saltdal"/>
    <x v="364"/>
    <x v="5"/>
    <n v="9"/>
    <x v="1"/>
  </r>
  <r>
    <s v="18 Nordland"/>
    <x v="16"/>
    <s v="1840"/>
    <s v="1840 Saltdal"/>
    <x v="364"/>
    <x v="6"/>
    <n v="11"/>
    <x v="1"/>
  </r>
  <r>
    <s v="18 Nordland"/>
    <x v="16"/>
    <s v="1840"/>
    <s v="1840 Saltdal"/>
    <x v="364"/>
    <x v="7"/>
    <n v="13"/>
    <x v="1"/>
  </r>
  <r>
    <s v="18 Nordland"/>
    <x v="16"/>
    <s v="1840"/>
    <s v="1840 Saltdal"/>
    <x v="364"/>
    <x v="8"/>
    <n v="7"/>
    <x v="1"/>
  </r>
  <r>
    <s v="18 Nordland"/>
    <x v="16"/>
    <s v="1840"/>
    <s v="1840 Saltdal"/>
    <x v="364"/>
    <x v="9"/>
    <n v="8"/>
    <x v="1"/>
  </r>
  <r>
    <s v="18 Nordland"/>
    <x v="16"/>
    <s v="1840"/>
    <s v="1840 Saltdal"/>
    <x v="364"/>
    <x v="10"/>
    <n v="10"/>
    <x v="1"/>
  </r>
  <r>
    <s v="18 Nordland"/>
    <x v="16"/>
    <s v="1840"/>
    <s v="1840 Saltdal"/>
    <x v="364"/>
    <x v="11"/>
    <n v="10"/>
    <x v="1"/>
  </r>
  <r>
    <s v="18 Nordland"/>
    <x v="16"/>
    <s v="1840"/>
    <s v="1840 Saltdal"/>
    <x v="364"/>
    <x v="12"/>
    <n v="11"/>
    <x v="1"/>
  </r>
  <r>
    <s v="18 Nordland"/>
    <x v="16"/>
    <s v="1841"/>
    <s v="1841 Fauske"/>
    <x v="365"/>
    <x v="0"/>
    <n v="4"/>
    <x v="1"/>
  </r>
  <r>
    <s v="18 Nordland"/>
    <x v="16"/>
    <s v="1841"/>
    <s v="1841 Fauske"/>
    <x v="365"/>
    <x v="1"/>
    <n v="3"/>
    <x v="1"/>
  </r>
  <r>
    <s v="18 Nordland"/>
    <x v="16"/>
    <s v="1841"/>
    <s v="1841 Fauske"/>
    <x v="365"/>
    <x v="2"/>
    <n v="3"/>
    <x v="1"/>
  </r>
  <r>
    <s v="18 Nordland"/>
    <x v="16"/>
    <s v="1841"/>
    <s v="1841 Fauske"/>
    <x v="365"/>
    <x v="3"/>
    <n v="3"/>
    <x v="1"/>
  </r>
  <r>
    <s v="18 Nordland"/>
    <x v="16"/>
    <s v="1841"/>
    <s v="1841 Fauske"/>
    <x v="365"/>
    <x v="4"/>
    <n v="4"/>
    <x v="1"/>
  </r>
  <r>
    <s v="18 Nordland"/>
    <x v="16"/>
    <s v="1841"/>
    <s v="1841 Fauske"/>
    <x v="365"/>
    <x v="5"/>
    <n v="5"/>
    <x v="1"/>
  </r>
  <r>
    <s v="18 Nordland"/>
    <x v="16"/>
    <s v="1841"/>
    <s v="1841 Fauske"/>
    <x v="365"/>
    <x v="6"/>
    <n v="8"/>
    <x v="1"/>
  </r>
  <r>
    <s v="18 Nordland"/>
    <x v="16"/>
    <s v="1841"/>
    <s v="1841 Fauske"/>
    <x v="365"/>
    <x v="7"/>
    <n v="3"/>
    <x v="1"/>
  </r>
  <r>
    <s v="18 Nordland"/>
    <x v="16"/>
    <s v="1841"/>
    <s v="1841 Fauske"/>
    <x v="365"/>
    <x v="8"/>
    <n v="2"/>
    <x v="1"/>
  </r>
  <r>
    <s v="18 Nordland"/>
    <x v="16"/>
    <s v="1841"/>
    <s v="1841 Fauske"/>
    <x v="365"/>
    <x v="9"/>
    <n v="1"/>
    <x v="1"/>
  </r>
  <r>
    <s v="18 Nordland"/>
    <x v="16"/>
    <s v="1841"/>
    <s v="1841 Fauske"/>
    <x v="365"/>
    <x v="10"/>
    <n v="2"/>
    <x v="1"/>
  </r>
  <r>
    <s v="18 Nordland"/>
    <x v="16"/>
    <s v="1841"/>
    <s v="1841 Fauske"/>
    <x v="365"/>
    <x v="11"/>
    <n v="2"/>
    <x v="1"/>
  </r>
  <r>
    <s v="18 Nordland"/>
    <x v="16"/>
    <s v="1841"/>
    <s v="1841 Fauske"/>
    <x v="365"/>
    <x v="12"/>
    <n v="4"/>
    <x v="1"/>
  </r>
  <r>
    <s v="18 Nordland"/>
    <x v="16"/>
    <s v="1845"/>
    <s v="1845 Sørfold"/>
    <x v="366"/>
    <x v="0"/>
    <n v="2"/>
    <x v="1"/>
  </r>
  <r>
    <s v="18 Nordland"/>
    <x v="16"/>
    <s v="1845"/>
    <s v="1845 Sørfold"/>
    <x v="366"/>
    <x v="1"/>
    <n v="2"/>
    <x v="1"/>
  </r>
  <r>
    <s v="18 Nordland"/>
    <x v="16"/>
    <s v="1845"/>
    <s v="1845 Sørfold"/>
    <x v="366"/>
    <x v="2"/>
    <n v="3"/>
    <x v="1"/>
  </r>
  <r>
    <s v="18 Nordland"/>
    <x v="16"/>
    <s v="1845"/>
    <s v="1845 Sørfold"/>
    <x v="366"/>
    <x v="3"/>
    <n v="2"/>
    <x v="1"/>
  </r>
  <r>
    <s v="18 Nordland"/>
    <x v="16"/>
    <s v="1845"/>
    <s v="1845 Sørfold"/>
    <x v="366"/>
    <x v="4"/>
    <n v="2"/>
    <x v="1"/>
  </r>
  <r>
    <s v="18 Nordland"/>
    <x v="16"/>
    <s v="1845"/>
    <s v="1845 Sørfold"/>
    <x v="366"/>
    <x v="5"/>
    <n v="3"/>
    <x v="1"/>
  </r>
  <r>
    <s v="18 Nordland"/>
    <x v="16"/>
    <s v="1845"/>
    <s v="1845 Sørfold"/>
    <x v="366"/>
    <x v="6"/>
    <n v="3"/>
    <x v="1"/>
  </r>
  <r>
    <s v="18 Nordland"/>
    <x v="16"/>
    <s v="1845"/>
    <s v="1845 Sørfold"/>
    <x v="366"/>
    <x v="7"/>
    <n v="5"/>
    <x v="1"/>
  </r>
  <r>
    <s v="18 Nordland"/>
    <x v="16"/>
    <s v="1845"/>
    <s v="1845 Sørfold"/>
    <x v="366"/>
    <x v="8"/>
    <n v="6"/>
    <x v="1"/>
  </r>
  <r>
    <s v="18 Nordland"/>
    <x v="16"/>
    <s v="1845"/>
    <s v="1845 Sørfold"/>
    <x v="366"/>
    <x v="9"/>
    <n v="5"/>
    <x v="1"/>
  </r>
  <r>
    <s v="18 Nordland"/>
    <x v="16"/>
    <s v="1845"/>
    <s v="1845 Sørfold"/>
    <x v="366"/>
    <x v="10"/>
    <n v="5"/>
    <x v="1"/>
  </r>
  <r>
    <s v="18 Nordland"/>
    <x v="16"/>
    <s v="1845"/>
    <s v="1845 Sørfold"/>
    <x v="366"/>
    <x v="11"/>
    <n v="6"/>
    <x v="1"/>
  </r>
  <r>
    <s v="18 Nordland"/>
    <x v="16"/>
    <s v="1845"/>
    <s v="1845 Sørfold"/>
    <x v="366"/>
    <x v="12"/>
    <n v="6"/>
    <x v="1"/>
  </r>
  <r>
    <s v="18 Nordland"/>
    <x v="16"/>
    <s v="1848"/>
    <s v="1848 Steigen"/>
    <x v="367"/>
    <x v="0"/>
    <n v="3"/>
    <x v="1"/>
  </r>
  <r>
    <s v="18 Nordland"/>
    <x v="16"/>
    <s v="1848"/>
    <s v="1848 Steigen"/>
    <x v="367"/>
    <x v="1"/>
    <n v="1"/>
    <x v="1"/>
  </r>
  <r>
    <s v="18 Nordland"/>
    <x v="16"/>
    <s v="1848"/>
    <s v="1848 Steigen"/>
    <x v="367"/>
    <x v="2"/>
    <n v="1"/>
    <x v="1"/>
  </r>
  <r>
    <s v="18 Nordland"/>
    <x v="16"/>
    <s v="1848"/>
    <s v="1848 Steigen"/>
    <x v="367"/>
    <x v="3"/>
    <n v="2"/>
    <x v="1"/>
  </r>
  <r>
    <s v="18 Nordland"/>
    <x v="16"/>
    <s v="1848"/>
    <s v="1848 Steigen"/>
    <x v="367"/>
    <x v="4"/>
    <n v="2"/>
    <x v="1"/>
  </r>
  <r>
    <s v="18 Nordland"/>
    <x v="16"/>
    <s v="1848"/>
    <s v="1848 Steigen"/>
    <x v="367"/>
    <x v="5"/>
    <n v="3"/>
    <x v="1"/>
  </r>
  <r>
    <s v="18 Nordland"/>
    <x v="16"/>
    <s v="1848"/>
    <s v="1848 Steigen"/>
    <x v="367"/>
    <x v="6"/>
    <n v="2"/>
    <x v="1"/>
  </r>
  <r>
    <s v="18 Nordland"/>
    <x v="16"/>
    <s v="1848"/>
    <s v="1848 Steigen"/>
    <x v="367"/>
    <x v="7"/>
    <n v="5"/>
    <x v="1"/>
  </r>
  <r>
    <s v="18 Nordland"/>
    <x v="16"/>
    <s v="1848"/>
    <s v="1848 Steigen"/>
    <x v="367"/>
    <x v="8"/>
    <n v="6"/>
    <x v="1"/>
  </r>
  <r>
    <s v="18 Nordland"/>
    <x v="16"/>
    <s v="1848"/>
    <s v="1848 Steigen"/>
    <x v="367"/>
    <x v="9"/>
    <n v="10"/>
    <x v="1"/>
  </r>
  <r>
    <s v="18 Nordland"/>
    <x v="16"/>
    <s v="1848"/>
    <s v="1848 Steigen"/>
    <x v="367"/>
    <x v="10"/>
    <n v="15"/>
    <x v="1"/>
  </r>
  <r>
    <s v="18 Nordland"/>
    <x v="16"/>
    <s v="1848"/>
    <s v="1848 Steigen"/>
    <x v="367"/>
    <x v="11"/>
    <n v="14"/>
    <x v="1"/>
  </r>
  <r>
    <s v="18 Nordland"/>
    <x v="16"/>
    <s v="1848"/>
    <s v="1848 Steigen"/>
    <x v="367"/>
    <x v="12"/>
    <n v="11"/>
    <x v="1"/>
  </r>
  <r>
    <s v="18 Nordland"/>
    <x v="16"/>
    <s v="1849"/>
    <s v="1849 Hamarøy"/>
    <x v="368"/>
    <x v="0"/>
    <n v="3"/>
    <x v="1"/>
  </r>
  <r>
    <s v="18 Nordland"/>
    <x v="16"/>
    <s v="1849"/>
    <s v="1849 Hamarøy"/>
    <x v="368"/>
    <x v="1"/>
    <n v="3"/>
    <x v="1"/>
  </r>
  <r>
    <s v="18 Nordland"/>
    <x v="16"/>
    <s v="1849"/>
    <s v="1849 Hamarøy"/>
    <x v="368"/>
    <x v="2"/>
    <n v="2"/>
    <x v="1"/>
  </r>
  <r>
    <s v="18 Nordland"/>
    <x v="16"/>
    <s v="1849"/>
    <s v="1849 Hamarøy"/>
    <x v="368"/>
    <x v="3"/>
    <n v="2"/>
    <x v="1"/>
  </r>
  <r>
    <s v="18 Nordland"/>
    <x v="16"/>
    <s v="1849"/>
    <s v="1849 Hamarøy"/>
    <x v="368"/>
    <x v="4"/>
    <n v="4"/>
    <x v="1"/>
  </r>
  <r>
    <s v="18 Nordland"/>
    <x v="16"/>
    <s v="1849"/>
    <s v="1849 Hamarøy"/>
    <x v="368"/>
    <x v="5"/>
    <n v="3"/>
    <x v="1"/>
  </r>
  <r>
    <s v="18 Nordland"/>
    <x v="16"/>
    <s v="1849"/>
    <s v="1849 Hamarøy"/>
    <x v="368"/>
    <x v="6"/>
    <n v="3"/>
    <x v="1"/>
  </r>
  <r>
    <s v="18 Nordland"/>
    <x v="16"/>
    <s v="1849"/>
    <s v="1849 Hamarøy"/>
    <x v="368"/>
    <x v="7"/>
    <n v="2"/>
    <x v="1"/>
  </r>
  <r>
    <s v="18 Nordland"/>
    <x v="16"/>
    <s v="1849"/>
    <s v="1849 Hamarøy"/>
    <x v="368"/>
    <x v="8"/>
    <n v="3"/>
    <x v="1"/>
  </r>
  <r>
    <s v="18 Nordland"/>
    <x v="16"/>
    <s v="1849"/>
    <s v="1849 Hamarøy"/>
    <x v="368"/>
    <x v="9"/>
    <n v="4"/>
    <x v="1"/>
  </r>
  <r>
    <s v="18 Nordland"/>
    <x v="16"/>
    <s v="1849"/>
    <s v="1849 Hamarøy"/>
    <x v="368"/>
    <x v="10"/>
    <n v="1"/>
    <x v="1"/>
  </r>
  <r>
    <s v="18 Nordland"/>
    <x v="16"/>
    <s v="1849"/>
    <s v="1849 Hamarøy"/>
    <x v="368"/>
    <x v="11"/>
    <n v="0"/>
    <x v="1"/>
  </r>
  <r>
    <s v="18 Nordland"/>
    <x v="16"/>
    <s v="1849"/>
    <s v="1849 Hamarøy"/>
    <x v="368"/>
    <x v="12"/>
    <n v="1"/>
    <x v="1"/>
  </r>
  <r>
    <s v="18 Nordland"/>
    <x v="16"/>
    <s v="1850"/>
    <s v="1850 Tysfjord"/>
    <x v="369"/>
    <x v="0"/>
    <n v="1"/>
    <x v="1"/>
  </r>
  <r>
    <s v="18 Nordland"/>
    <x v="16"/>
    <s v="1850"/>
    <s v="1850 Tysfjord"/>
    <x v="369"/>
    <x v="1"/>
    <n v="1"/>
    <x v="1"/>
  </r>
  <r>
    <s v="18 Nordland"/>
    <x v="16"/>
    <s v="1850"/>
    <s v="1850 Tysfjord"/>
    <x v="369"/>
    <x v="2"/>
    <n v="1"/>
    <x v="1"/>
  </r>
  <r>
    <s v="18 Nordland"/>
    <x v="16"/>
    <s v="1850"/>
    <s v="1850 Tysfjord"/>
    <x v="369"/>
    <x v="3"/>
    <n v="2"/>
    <x v="1"/>
  </r>
  <r>
    <s v="18 Nordland"/>
    <x v="16"/>
    <s v="1850"/>
    <s v="1850 Tysfjord"/>
    <x v="369"/>
    <x v="4"/>
    <n v="1"/>
    <x v="1"/>
  </r>
  <r>
    <s v="18 Nordland"/>
    <x v="16"/>
    <s v="1850"/>
    <s v="1850 Tysfjord"/>
    <x v="369"/>
    <x v="5"/>
    <n v="1"/>
    <x v="1"/>
  </r>
  <r>
    <s v="18 Nordland"/>
    <x v="16"/>
    <s v="1850"/>
    <s v="1850 Tysfjord"/>
    <x v="369"/>
    <x v="6"/>
    <n v="1"/>
    <x v="1"/>
  </r>
  <r>
    <s v="18 Nordland"/>
    <x v="16"/>
    <s v="1850"/>
    <s v="1850 Tysfjord"/>
    <x v="369"/>
    <x v="7"/>
    <n v="2"/>
    <x v="1"/>
  </r>
  <r>
    <s v="18 Nordland"/>
    <x v="16"/>
    <s v="1850"/>
    <s v="1850 Tysfjord"/>
    <x v="369"/>
    <x v="8"/>
    <n v="2"/>
    <x v="1"/>
  </r>
  <r>
    <s v="18 Nordland"/>
    <x v="16"/>
    <s v="1850"/>
    <s v="1850 Tysfjord"/>
    <x v="369"/>
    <x v="9"/>
    <n v="1"/>
    <x v="1"/>
  </r>
  <r>
    <s v="18 Nordland"/>
    <x v="16"/>
    <s v="1850"/>
    <s v="1850 Tysfjord"/>
    <x v="369"/>
    <x v="10"/>
    <n v="0"/>
    <x v="1"/>
  </r>
  <r>
    <s v="18 Nordland"/>
    <x v="16"/>
    <s v="1850"/>
    <s v="1850 Tysfjord"/>
    <x v="369"/>
    <x v="11"/>
    <n v="0"/>
    <x v="1"/>
  </r>
  <r>
    <s v="18 Nordland"/>
    <x v="16"/>
    <s v="1850"/>
    <s v="1850 Tysfjord"/>
    <x v="369"/>
    <x v="12"/>
    <n v="0"/>
    <x v="1"/>
  </r>
  <r>
    <s v="18 Nordland"/>
    <x v="16"/>
    <s v="1851"/>
    <s v="1851 Lødingen"/>
    <x v="370"/>
    <x v="0"/>
    <n v="0"/>
    <x v="1"/>
  </r>
  <r>
    <s v="18 Nordland"/>
    <x v="16"/>
    <s v="1851"/>
    <s v="1851 Lødingen"/>
    <x v="370"/>
    <x v="1"/>
    <n v="0"/>
    <x v="1"/>
  </r>
  <r>
    <s v="18 Nordland"/>
    <x v="16"/>
    <s v="1851"/>
    <s v="1851 Lødingen"/>
    <x v="370"/>
    <x v="2"/>
    <n v="0"/>
    <x v="1"/>
  </r>
  <r>
    <s v="18 Nordland"/>
    <x v="16"/>
    <s v="1851"/>
    <s v="1851 Lødingen"/>
    <x v="370"/>
    <x v="3"/>
    <n v="0"/>
    <x v="1"/>
  </r>
  <r>
    <s v="18 Nordland"/>
    <x v="16"/>
    <s v="1851"/>
    <s v="1851 Lødingen"/>
    <x v="370"/>
    <x v="4"/>
    <n v="1"/>
    <x v="1"/>
  </r>
  <r>
    <s v="18 Nordland"/>
    <x v="16"/>
    <s v="1851"/>
    <s v="1851 Lødingen"/>
    <x v="370"/>
    <x v="5"/>
    <n v="1"/>
    <x v="1"/>
  </r>
  <r>
    <s v="18 Nordland"/>
    <x v="16"/>
    <s v="1851"/>
    <s v="1851 Lødingen"/>
    <x v="370"/>
    <x v="6"/>
    <n v="1"/>
    <x v="1"/>
  </r>
  <r>
    <s v="18 Nordland"/>
    <x v="16"/>
    <s v="1851"/>
    <s v="1851 Lødingen"/>
    <x v="370"/>
    <x v="7"/>
    <n v="0"/>
    <x v="1"/>
  </r>
  <r>
    <s v="18 Nordland"/>
    <x v="16"/>
    <s v="1851"/>
    <s v="1851 Lødingen"/>
    <x v="370"/>
    <x v="8"/>
    <n v="0"/>
    <x v="1"/>
  </r>
  <r>
    <s v="18 Nordland"/>
    <x v="16"/>
    <s v="1851"/>
    <s v="1851 Lødingen"/>
    <x v="370"/>
    <x v="9"/>
    <n v="0"/>
    <x v="1"/>
  </r>
  <r>
    <s v="18 Nordland"/>
    <x v="16"/>
    <s v="1851"/>
    <s v="1851 Lødingen"/>
    <x v="370"/>
    <x v="10"/>
    <n v="1"/>
    <x v="1"/>
  </r>
  <r>
    <s v="18 Nordland"/>
    <x v="16"/>
    <s v="1851"/>
    <s v="1851 Lødingen"/>
    <x v="370"/>
    <x v="11"/>
    <n v="0"/>
    <x v="1"/>
  </r>
  <r>
    <s v="18 Nordland"/>
    <x v="16"/>
    <s v="1851"/>
    <s v="1851 Lødingen"/>
    <x v="370"/>
    <x v="12"/>
    <n v="0"/>
    <x v="1"/>
  </r>
  <r>
    <s v="18 Nordland"/>
    <x v="16"/>
    <s v="1852"/>
    <s v="1852 Tjeldsund"/>
    <x v="371"/>
    <x v="0"/>
    <n v="0"/>
    <x v="1"/>
  </r>
  <r>
    <s v="18 Nordland"/>
    <x v="16"/>
    <s v="1852"/>
    <s v="1852 Tjeldsund"/>
    <x v="371"/>
    <x v="1"/>
    <n v="0"/>
    <x v="1"/>
  </r>
  <r>
    <s v="18 Nordland"/>
    <x v="16"/>
    <s v="1852"/>
    <s v="1852 Tjeldsund"/>
    <x v="371"/>
    <x v="2"/>
    <n v="0"/>
    <x v="1"/>
  </r>
  <r>
    <s v="18 Nordland"/>
    <x v="16"/>
    <s v="1852"/>
    <s v="1852 Tjeldsund"/>
    <x v="371"/>
    <x v="3"/>
    <n v="0"/>
    <x v="1"/>
  </r>
  <r>
    <s v="18 Nordland"/>
    <x v="16"/>
    <s v="1852"/>
    <s v="1852 Tjeldsund"/>
    <x v="371"/>
    <x v="4"/>
    <n v="0"/>
    <x v="1"/>
  </r>
  <r>
    <s v="18 Nordland"/>
    <x v="16"/>
    <s v="1852"/>
    <s v="1852 Tjeldsund"/>
    <x v="371"/>
    <x v="5"/>
    <n v="0"/>
    <x v="1"/>
  </r>
  <r>
    <s v="18 Nordland"/>
    <x v="16"/>
    <s v="1852"/>
    <s v="1852 Tjeldsund"/>
    <x v="371"/>
    <x v="6"/>
    <n v="0"/>
    <x v="1"/>
  </r>
  <r>
    <s v="18 Nordland"/>
    <x v="16"/>
    <s v="1852"/>
    <s v="1852 Tjeldsund"/>
    <x v="371"/>
    <x v="7"/>
    <n v="0"/>
    <x v="1"/>
  </r>
  <r>
    <s v="18 Nordland"/>
    <x v="16"/>
    <s v="1852"/>
    <s v="1852 Tjeldsund"/>
    <x v="371"/>
    <x v="8"/>
    <n v="0"/>
    <x v="1"/>
  </r>
  <r>
    <s v="18 Nordland"/>
    <x v="16"/>
    <s v="1852"/>
    <s v="1852 Tjeldsund"/>
    <x v="371"/>
    <x v="9"/>
    <n v="1"/>
    <x v="1"/>
  </r>
  <r>
    <s v="18 Nordland"/>
    <x v="16"/>
    <s v="1852"/>
    <s v="1852 Tjeldsund"/>
    <x v="371"/>
    <x v="10"/>
    <n v="1"/>
    <x v="1"/>
  </r>
  <r>
    <s v="18 Nordland"/>
    <x v="16"/>
    <s v="1852"/>
    <s v="1852 Tjeldsund"/>
    <x v="371"/>
    <x v="11"/>
    <n v="1"/>
    <x v="1"/>
  </r>
  <r>
    <s v="18 Nordland"/>
    <x v="16"/>
    <s v="1852"/>
    <s v="1852 Tjeldsund"/>
    <x v="371"/>
    <x v="12"/>
    <n v="2"/>
    <x v="1"/>
  </r>
  <r>
    <s v="18 Nordland"/>
    <x v="16"/>
    <s v="1853"/>
    <s v="1853 Evenes"/>
    <x v="372"/>
    <x v="0"/>
    <n v="0"/>
    <x v="1"/>
  </r>
  <r>
    <s v="18 Nordland"/>
    <x v="16"/>
    <s v="1853"/>
    <s v="1853 Evenes"/>
    <x v="372"/>
    <x v="1"/>
    <n v="0"/>
    <x v="1"/>
  </r>
  <r>
    <s v="18 Nordland"/>
    <x v="16"/>
    <s v="1853"/>
    <s v="1853 Evenes"/>
    <x v="372"/>
    <x v="2"/>
    <n v="0"/>
    <x v="1"/>
  </r>
  <r>
    <s v="18 Nordland"/>
    <x v="16"/>
    <s v="1853"/>
    <s v="1853 Evenes"/>
    <x v="372"/>
    <x v="3"/>
    <n v="0"/>
    <x v="1"/>
  </r>
  <r>
    <s v="18 Nordland"/>
    <x v="16"/>
    <s v="1853"/>
    <s v="1853 Evenes"/>
    <x v="372"/>
    <x v="4"/>
    <n v="0"/>
    <x v="1"/>
  </r>
  <r>
    <s v="18 Nordland"/>
    <x v="16"/>
    <s v="1853"/>
    <s v="1853 Evenes"/>
    <x v="372"/>
    <x v="5"/>
    <n v="1"/>
    <x v="1"/>
  </r>
  <r>
    <s v="18 Nordland"/>
    <x v="16"/>
    <s v="1853"/>
    <s v="1853 Evenes"/>
    <x v="372"/>
    <x v="6"/>
    <n v="0"/>
    <x v="1"/>
  </r>
  <r>
    <s v="18 Nordland"/>
    <x v="16"/>
    <s v="1853"/>
    <s v="1853 Evenes"/>
    <x v="372"/>
    <x v="7"/>
    <n v="0"/>
    <x v="1"/>
  </r>
  <r>
    <s v="18 Nordland"/>
    <x v="16"/>
    <s v="1853"/>
    <s v="1853 Evenes"/>
    <x v="372"/>
    <x v="8"/>
    <n v="0"/>
    <x v="1"/>
  </r>
  <r>
    <s v="18 Nordland"/>
    <x v="16"/>
    <s v="1853"/>
    <s v="1853 Evenes"/>
    <x v="372"/>
    <x v="9"/>
    <n v="0"/>
    <x v="1"/>
  </r>
  <r>
    <s v="18 Nordland"/>
    <x v="16"/>
    <s v="1853"/>
    <s v="1853 Evenes"/>
    <x v="372"/>
    <x v="10"/>
    <n v="0"/>
    <x v="1"/>
  </r>
  <r>
    <s v="18 Nordland"/>
    <x v="16"/>
    <s v="1853"/>
    <s v="1853 Evenes"/>
    <x v="372"/>
    <x v="11"/>
    <n v="0"/>
    <x v="1"/>
  </r>
  <r>
    <s v="18 Nordland"/>
    <x v="16"/>
    <s v="1853"/>
    <s v="1853 Evenes"/>
    <x v="372"/>
    <x v="12"/>
    <n v="0"/>
    <x v="1"/>
  </r>
  <r>
    <s v="18 Nordland"/>
    <x v="16"/>
    <s v="1854"/>
    <s v="1854 Ballangen"/>
    <x v="373"/>
    <x v="0"/>
    <n v="0"/>
    <x v="1"/>
  </r>
  <r>
    <s v="18 Nordland"/>
    <x v="16"/>
    <s v="1854"/>
    <s v="1854 Ballangen"/>
    <x v="373"/>
    <x v="1"/>
    <n v="0"/>
    <x v="1"/>
  </r>
  <r>
    <s v="18 Nordland"/>
    <x v="16"/>
    <s v="1854"/>
    <s v="1854 Ballangen"/>
    <x v="373"/>
    <x v="2"/>
    <n v="0"/>
    <x v="1"/>
  </r>
  <r>
    <s v="18 Nordland"/>
    <x v="16"/>
    <s v="1854"/>
    <s v="1854 Ballangen"/>
    <x v="373"/>
    <x v="3"/>
    <n v="1"/>
    <x v="1"/>
  </r>
  <r>
    <s v="18 Nordland"/>
    <x v="16"/>
    <s v="1854"/>
    <s v="1854 Ballangen"/>
    <x v="373"/>
    <x v="4"/>
    <n v="1"/>
    <x v="1"/>
  </r>
  <r>
    <s v="18 Nordland"/>
    <x v="16"/>
    <s v="1854"/>
    <s v="1854 Ballangen"/>
    <x v="373"/>
    <x v="5"/>
    <n v="1"/>
    <x v="1"/>
  </r>
  <r>
    <s v="18 Nordland"/>
    <x v="16"/>
    <s v="1854"/>
    <s v="1854 Ballangen"/>
    <x v="373"/>
    <x v="6"/>
    <n v="1"/>
    <x v="1"/>
  </r>
  <r>
    <s v="18 Nordland"/>
    <x v="16"/>
    <s v="1854"/>
    <s v="1854 Ballangen"/>
    <x v="373"/>
    <x v="7"/>
    <n v="1"/>
    <x v="1"/>
  </r>
  <r>
    <s v="18 Nordland"/>
    <x v="16"/>
    <s v="1854"/>
    <s v="1854 Ballangen"/>
    <x v="373"/>
    <x v="8"/>
    <n v="1"/>
    <x v="1"/>
  </r>
  <r>
    <s v="18 Nordland"/>
    <x v="16"/>
    <s v="1854"/>
    <s v="1854 Ballangen"/>
    <x v="373"/>
    <x v="9"/>
    <n v="1"/>
    <x v="1"/>
  </r>
  <r>
    <s v="18 Nordland"/>
    <x v="16"/>
    <s v="1854"/>
    <s v="1854 Ballangen"/>
    <x v="373"/>
    <x v="10"/>
    <n v="1"/>
    <x v="1"/>
  </r>
  <r>
    <s v="18 Nordland"/>
    <x v="16"/>
    <s v="1854"/>
    <s v="1854 Ballangen"/>
    <x v="373"/>
    <x v="11"/>
    <n v="1"/>
    <x v="1"/>
  </r>
  <r>
    <s v="18 Nordland"/>
    <x v="16"/>
    <s v="1854"/>
    <s v="1854 Ballangen"/>
    <x v="373"/>
    <x v="12"/>
    <n v="3"/>
    <x v="1"/>
  </r>
  <r>
    <s v="18 Nordland"/>
    <x v="16"/>
    <s v="1856"/>
    <s v="1856 Røst"/>
    <x v="374"/>
    <x v="0"/>
    <n v="0"/>
    <x v="1"/>
  </r>
  <r>
    <s v="18 Nordland"/>
    <x v="16"/>
    <s v="1856"/>
    <s v="1856 Røst"/>
    <x v="374"/>
    <x v="1"/>
    <n v="0"/>
    <x v="1"/>
  </r>
  <r>
    <s v="18 Nordland"/>
    <x v="16"/>
    <s v="1856"/>
    <s v="1856 Røst"/>
    <x v="374"/>
    <x v="2"/>
    <n v="0"/>
    <x v="1"/>
  </r>
  <r>
    <s v="18 Nordland"/>
    <x v="16"/>
    <s v="1856"/>
    <s v="1856 Røst"/>
    <x v="374"/>
    <x v="3"/>
    <n v="0"/>
    <x v="1"/>
  </r>
  <r>
    <s v="18 Nordland"/>
    <x v="16"/>
    <s v="1856"/>
    <s v="1856 Røst"/>
    <x v="374"/>
    <x v="4"/>
    <n v="0"/>
    <x v="1"/>
  </r>
  <r>
    <s v="18 Nordland"/>
    <x v="16"/>
    <s v="1856"/>
    <s v="1856 Røst"/>
    <x v="374"/>
    <x v="5"/>
    <n v="0"/>
    <x v="1"/>
  </r>
  <r>
    <s v="18 Nordland"/>
    <x v="16"/>
    <s v="1856"/>
    <s v="1856 Røst"/>
    <x v="374"/>
    <x v="6"/>
    <n v="0"/>
    <x v="1"/>
  </r>
  <r>
    <s v="18 Nordland"/>
    <x v="16"/>
    <s v="1856"/>
    <s v="1856 Røst"/>
    <x v="374"/>
    <x v="7"/>
    <n v="0"/>
    <x v="1"/>
  </r>
  <r>
    <s v="18 Nordland"/>
    <x v="16"/>
    <s v="1856"/>
    <s v="1856 Røst"/>
    <x v="374"/>
    <x v="8"/>
    <n v="0"/>
    <x v="1"/>
  </r>
  <r>
    <s v="18 Nordland"/>
    <x v="16"/>
    <s v="1856"/>
    <s v="1856 Røst"/>
    <x v="374"/>
    <x v="9"/>
    <n v="0"/>
    <x v="1"/>
  </r>
  <r>
    <s v="18 Nordland"/>
    <x v="16"/>
    <s v="1856"/>
    <s v="1856 Røst"/>
    <x v="374"/>
    <x v="10"/>
    <n v="0"/>
    <x v="1"/>
  </r>
  <r>
    <s v="18 Nordland"/>
    <x v="16"/>
    <s v="1856"/>
    <s v="1856 Røst"/>
    <x v="374"/>
    <x v="11"/>
    <n v="0"/>
    <x v="1"/>
  </r>
  <r>
    <s v="18 Nordland"/>
    <x v="16"/>
    <s v="1856"/>
    <s v="1856 Røst"/>
    <x v="374"/>
    <x v="12"/>
    <n v="0"/>
    <x v="1"/>
  </r>
  <r>
    <s v="18 Nordland"/>
    <x v="16"/>
    <s v="1857"/>
    <s v="1857 Værøy"/>
    <x v="375"/>
    <x v="0"/>
    <n v="0"/>
    <x v="1"/>
  </r>
  <r>
    <s v="18 Nordland"/>
    <x v="16"/>
    <s v="1857"/>
    <s v="1857 Værøy"/>
    <x v="375"/>
    <x v="1"/>
    <n v="0"/>
    <x v="1"/>
  </r>
  <r>
    <s v="18 Nordland"/>
    <x v="16"/>
    <s v="1857"/>
    <s v="1857 Værøy"/>
    <x v="375"/>
    <x v="2"/>
    <n v="0"/>
    <x v="1"/>
  </r>
  <r>
    <s v="18 Nordland"/>
    <x v="16"/>
    <s v="1857"/>
    <s v="1857 Værøy"/>
    <x v="375"/>
    <x v="3"/>
    <n v="0"/>
    <x v="1"/>
  </r>
  <r>
    <s v="18 Nordland"/>
    <x v="16"/>
    <s v="1857"/>
    <s v="1857 Værøy"/>
    <x v="375"/>
    <x v="4"/>
    <n v="0"/>
    <x v="1"/>
  </r>
  <r>
    <s v="18 Nordland"/>
    <x v="16"/>
    <s v="1857"/>
    <s v="1857 Værøy"/>
    <x v="375"/>
    <x v="5"/>
    <n v="0"/>
    <x v="1"/>
  </r>
  <r>
    <s v="18 Nordland"/>
    <x v="16"/>
    <s v="1857"/>
    <s v="1857 Værøy"/>
    <x v="375"/>
    <x v="6"/>
    <n v="0"/>
    <x v="1"/>
  </r>
  <r>
    <s v="18 Nordland"/>
    <x v="16"/>
    <s v="1857"/>
    <s v="1857 Værøy"/>
    <x v="375"/>
    <x v="7"/>
    <n v="0"/>
    <x v="1"/>
  </r>
  <r>
    <s v="18 Nordland"/>
    <x v="16"/>
    <s v="1857"/>
    <s v="1857 Værøy"/>
    <x v="375"/>
    <x v="8"/>
    <n v="0"/>
    <x v="1"/>
  </r>
  <r>
    <s v="18 Nordland"/>
    <x v="16"/>
    <s v="1857"/>
    <s v="1857 Værøy"/>
    <x v="375"/>
    <x v="9"/>
    <n v="0"/>
    <x v="1"/>
  </r>
  <r>
    <s v="18 Nordland"/>
    <x v="16"/>
    <s v="1857"/>
    <s v="1857 Værøy"/>
    <x v="375"/>
    <x v="10"/>
    <n v="0"/>
    <x v="1"/>
  </r>
  <r>
    <s v="18 Nordland"/>
    <x v="16"/>
    <s v="1857"/>
    <s v="1857 Værøy"/>
    <x v="375"/>
    <x v="11"/>
    <n v="0"/>
    <x v="1"/>
  </r>
  <r>
    <s v="18 Nordland"/>
    <x v="16"/>
    <s v="1857"/>
    <s v="1857 Værøy"/>
    <x v="375"/>
    <x v="12"/>
    <n v="0"/>
    <x v="1"/>
  </r>
  <r>
    <s v="18 Nordland"/>
    <x v="16"/>
    <s v="1859"/>
    <s v="1859 Flakstad"/>
    <x v="376"/>
    <x v="0"/>
    <n v="0"/>
    <x v="1"/>
  </r>
  <r>
    <s v="18 Nordland"/>
    <x v="16"/>
    <s v="1859"/>
    <s v="1859 Flakstad"/>
    <x v="376"/>
    <x v="1"/>
    <n v="0"/>
    <x v="1"/>
  </r>
  <r>
    <s v="18 Nordland"/>
    <x v="16"/>
    <s v="1859"/>
    <s v="1859 Flakstad"/>
    <x v="376"/>
    <x v="2"/>
    <n v="0"/>
    <x v="1"/>
  </r>
  <r>
    <s v="18 Nordland"/>
    <x v="16"/>
    <s v="1859"/>
    <s v="1859 Flakstad"/>
    <x v="376"/>
    <x v="3"/>
    <n v="0"/>
    <x v="1"/>
  </r>
  <r>
    <s v="18 Nordland"/>
    <x v="16"/>
    <s v="1859"/>
    <s v="1859 Flakstad"/>
    <x v="376"/>
    <x v="4"/>
    <n v="0"/>
    <x v="1"/>
  </r>
  <r>
    <s v="18 Nordland"/>
    <x v="16"/>
    <s v="1859"/>
    <s v="1859 Flakstad"/>
    <x v="376"/>
    <x v="5"/>
    <n v="0"/>
    <x v="1"/>
  </r>
  <r>
    <s v="18 Nordland"/>
    <x v="16"/>
    <s v="1859"/>
    <s v="1859 Flakstad"/>
    <x v="376"/>
    <x v="6"/>
    <n v="0"/>
    <x v="1"/>
  </r>
  <r>
    <s v="18 Nordland"/>
    <x v="16"/>
    <s v="1859"/>
    <s v="1859 Flakstad"/>
    <x v="376"/>
    <x v="7"/>
    <n v="0"/>
    <x v="1"/>
  </r>
  <r>
    <s v="18 Nordland"/>
    <x v="16"/>
    <s v="1859"/>
    <s v="1859 Flakstad"/>
    <x v="376"/>
    <x v="8"/>
    <n v="0"/>
    <x v="1"/>
  </r>
  <r>
    <s v="18 Nordland"/>
    <x v="16"/>
    <s v="1859"/>
    <s v="1859 Flakstad"/>
    <x v="376"/>
    <x v="9"/>
    <n v="0"/>
    <x v="1"/>
  </r>
  <r>
    <s v="18 Nordland"/>
    <x v="16"/>
    <s v="1859"/>
    <s v="1859 Flakstad"/>
    <x v="376"/>
    <x v="10"/>
    <n v="0"/>
    <x v="1"/>
  </r>
  <r>
    <s v="18 Nordland"/>
    <x v="16"/>
    <s v="1859"/>
    <s v="1859 Flakstad"/>
    <x v="376"/>
    <x v="11"/>
    <n v="0"/>
    <x v="1"/>
  </r>
  <r>
    <s v="18 Nordland"/>
    <x v="16"/>
    <s v="1859"/>
    <s v="1859 Flakstad"/>
    <x v="376"/>
    <x v="12"/>
    <n v="0"/>
    <x v="1"/>
  </r>
  <r>
    <s v="18 Nordland"/>
    <x v="16"/>
    <s v="1860"/>
    <s v="1860 Vestvågøy"/>
    <x v="377"/>
    <x v="0"/>
    <n v="0"/>
    <x v="1"/>
  </r>
  <r>
    <s v="18 Nordland"/>
    <x v="16"/>
    <s v="1860"/>
    <s v="1860 Vestvågøy"/>
    <x v="377"/>
    <x v="1"/>
    <n v="0"/>
    <x v="1"/>
  </r>
  <r>
    <s v="18 Nordland"/>
    <x v="16"/>
    <s v="1860"/>
    <s v="1860 Vestvågøy"/>
    <x v="377"/>
    <x v="2"/>
    <n v="0"/>
    <x v="1"/>
  </r>
  <r>
    <s v="18 Nordland"/>
    <x v="16"/>
    <s v="1860"/>
    <s v="1860 Vestvågøy"/>
    <x v="377"/>
    <x v="3"/>
    <n v="0"/>
    <x v="1"/>
  </r>
  <r>
    <s v="18 Nordland"/>
    <x v="16"/>
    <s v="1860"/>
    <s v="1860 Vestvågøy"/>
    <x v="377"/>
    <x v="4"/>
    <n v="0"/>
    <x v="1"/>
  </r>
  <r>
    <s v="18 Nordland"/>
    <x v="16"/>
    <s v="1860"/>
    <s v="1860 Vestvågøy"/>
    <x v="377"/>
    <x v="5"/>
    <n v="0"/>
    <x v="1"/>
  </r>
  <r>
    <s v="18 Nordland"/>
    <x v="16"/>
    <s v="1860"/>
    <s v="1860 Vestvågøy"/>
    <x v="377"/>
    <x v="6"/>
    <n v="0"/>
    <x v="1"/>
  </r>
  <r>
    <s v="18 Nordland"/>
    <x v="16"/>
    <s v="1860"/>
    <s v="1860 Vestvågøy"/>
    <x v="377"/>
    <x v="7"/>
    <n v="0"/>
    <x v="1"/>
  </r>
  <r>
    <s v="18 Nordland"/>
    <x v="16"/>
    <s v="1860"/>
    <s v="1860 Vestvågøy"/>
    <x v="377"/>
    <x v="8"/>
    <n v="0"/>
    <x v="1"/>
  </r>
  <r>
    <s v="18 Nordland"/>
    <x v="16"/>
    <s v="1860"/>
    <s v="1860 Vestvågøy"/>
    <x v="377"/>
    <x v="9"/>
    <n v="1"/>
    <x v="1"/>
  </r>
  <r>
    <s v="18 Nordland"/>
    <x v="16"/>
    <s v="1860"/>
    <s v="1860 Vestvågøy"/>
    <x v="377"/>
    <x v="10"/>
    <n v="0"/>
    <x v="1"/>
  </r>
  <r>
    <s v="18 Nordland"/>
    <x v="16"/>
    <s v="1860"/>
    <s v="1860 Vestvågøy"/>
    <x v="377"/>
    <x v="11"/>
    <n v="2"/>
    <x v="1"/>
  </r>
  <r>
    <s v="18 Nordland"/>
    <x v="16"/>
    <s v="1860"/>
    <s v="1860 Vestvågøy"/>
    <x v="377"/>
    <x v="12"/>
    <n v="1"/>
    <x v="1"/>
  </r>
  <r>
    <s v="18 Nordland"/>
    <x v="16"/>
    <s v="1865"/>
    <s v="1865 Vågan"/>
    <x v="378"/>
    <x v="0"/>
    <n v="0"/>
    <x v="1"/>
  </r>
  <r>
    <s v="18 Nordland"/>
    <x v="16"/>
    <s v="1865"/>
    <s v="1865 Vågan"/>
    <x v="378"/>
    <x v="1"/>
    <n v="2"/>
    <x v="1"/>
  </r>
  <r>
    <s v="18 Nordland"/>
    <x v="16"/>
    <s v="1865"/>
    <s v="1865 Vågan"/>
    <x v="378"/>
    <x v="2"/>
    <n v="2"/>
    <x v="1"/>
  </r>
  <r>
    <s v="18 Nordland"/>
    <x v="16"/>
    <s v="1865"/>
    <s v="1865 Vågan"/>
    <x v="378"/>
    <x v="3"/>
    <n v="2"/>
    <x v="1"/>
  </r>
  <r>
    <s v="18 Nordland"/>
    <x v="16"/>
    <s v="1865"/>
    <s v="1865 Vågan"/>
    <x v="378"/>
    <x v="4"/>
    <n v="2"/>
    <x v="1"/>
  </r>
  <r>
    <s v="18 Nordland"/>
    <x v="16"/>
    <s v="1865"/>
    <s v="1865 Vågan"/>
    <x v="378"/>
    <x v="5"/>
    <n v="2"/>
    <x v="1"/>
  </r>
  <r>
    <s v="18 Nordland"/>
    <x v="16"/>
    <s v="1865"/>
    <s v="1865 Vågan"/>
    <x v="378"/>
    <x v="6"/>
    <n v="0"/>
    <x v="1"/>
  </r>
  <r>
    <s v="18 Nordland"/>
    <x v="16"/>
    <s v="1865"/>
    <s v="1865 Vågan"/>
    <x v="378"/>
    <x v="7"/>
    <n v="0"/>
    <x v="1"/>
  </r>
  <r>
    <s v="18 Nordland"/>
    <x v="16"/>
    <s v="1865"/>
    <s v="1865 Vågan"/>
    <x v="378"/>
    <x v="8"/>
    <n v="0"/>
    <x v="1"/>
  </r>
  <r>
    <s v="18 Nordland"/>
    <x v="16"/>
    <s v="1865"/>
    <s v="1865 Vågan"/>
    <x v="378"/>
    <x v="9"/>
    <n v="1"/>
    <x v="1"/>
  </r>
  <r>
    <s v="18 Nordland"/>
    <x v="16"/>
    <s v="1865"/>
    <s v="1865 Vågan"/>
    <x v="378"/>
    <x v="10"/>
    <n v="0"/>
    <x v="1"/>
  </r>
  <r>
    <s v="18 Nordland"/>
    <x v="16"/>
    <s v="1865"/>
    <s v="1865 Vågan"/>
    <x v="378"/>
    <x v="11"/>
    <n v="1"/>
    <x v="1"/>
  </r>
  <r>
    <s v="18 Nordland"/>
    <x v="16"/>
    <s v="1865"/>
    <s v="1865 Vågan"/>
    <x v="378"/>
    <x v="12"/>
    <n v="1"/>
    <x v="1"/>
  </r>
  <r>
    <s v="18 Nordland"/>
    <x v="16"/>
    <s v="1866"/>
    <s v="1866 Hadsel"/>
    <x v="379"/>
    <x v="0"/>
    <n v="0"/>
    <x v="1"/>
  </r>
  <r>
    <s v="18 Nordland"/>
    <x v="16"/>
    <s v="1866"/>
    <s v="1866 Hadsel"/>
    <x v="379"/>
    <x v="1"/>
    <n v="0"/>
    <x v="1"/>
  </r>
  <r>
    <s v="18 Nordland"/>
    <x v="16"/>
    <s v="1866"/>
    <s v="1866 Hadsel"/>
    <x v="379"/>
    <x v="2"/>
    <n v="1"/>
    <x v="1"/>
  </r>
  <r>
    <s v="18 Nordland"/>
    <x v="16"/>
    <s v="1866"/>
    <s v="1866 Hadsel"/>
    <x v="379"/>
    <x v="3"/>
    <n v="1"/>
    <x v="1"/>
  </r>
  <r>
    <s v="18 Nordland"/>
    <x v="16"/>
    <s v="1866"/>
    <s v="1866 Hadsel"/>
    <x v="379"/>
    <x v="4"/>
    <n v="2"/>
    <x v="1"/>
  </r>
  <r>
    <s v="18 Nordland"/>
    <x v="16"/>
    <s v="1866"/>
    <s v="1866 Hadsel"/>
    <x v="379"/>
    <x v="5"/>
    <n v="1"/>
    <x v="1"/>
  </r>
  <r>
    <s v="18 Nordland"/>
    <x v="16"/>
    <s v="1866"/>
    <s v="1866 Hadsel"/>
    <x v="379"/>
    <x v="6"/>
    <n v="3"/>
    <x v="1"/>
  </r>
  <r>
    <s v="18 Nordland"/>
    <x v="16"/>
    <s v="1866"/>
    <s v="1866 Hadsel"/>
    <x v="379"/>
    <x v="7"/>
    <n v="5"/>
    <x v="1"/>
  </r>
  <r>
    <s v="18 Nordland"/>
    <x v="16"/>
    <s v="1866"/>
    <s v="1866 Hadsel"/>
    <x v="379"/>
    <x v="8"/>
    <n v="5"/>
    <x v="1"/>
  </r>
  <r>
    <s v="18 Nordland"/>
    <x v="16"/>
    <s v="1866"/>
    <s v="1866 Hadsel"/>
    <x v="379"/>
    <x v="9"/>
    <n v="4"/>
    <x v="1"/>
  </r>
  <r>
    <s v="18 Nordland"/>
    <x v="16"/>
    <s v="1866"/>
    <s v="1866 Hadsel"/>
    <x v="379"/>
    <x v="10"/>
    <n v="3"/>
    <x v="1"/>
  </r>
  <r>
    <s v="18 Nordland"/>
    <x v="16"/>
    <s v="1866"/>
    <s v="1866 Hadsel"/>
    <x v="379"/>
    <x v="11"/>
    <n v="9"/>
    <x v="1"/>
  </r>
  <r>
    <s v="18 Nordland"/>
    <x v="16"/>
    <s v="1866"/>
    <s v="1866 Hadsel"/>
    <x v="379"/>
    <x v="12"/>
    <n v="4"/>
    <x v="1"/>
  </r>
  <r>
    <s v="18 Nordland"/>
    <x v="16"/>
    <s v="1867"/>
    <s v="1867 Bø (Nordl.)"/>
    <x v="380"/>
    <x v="0"/>
    <n v="0"/>
    <x v="1"/>
  </r>
  <r>
    <s v="18 Nordland"/>
    <x v="16"/>
    <s v="1867"/>
    <s v="1867 Bø (Nordl.)"/>
    <x v="380"/>
    <x v="1"/>
    <n v="0"/>
    <x v="1"/>
  </r>
  <r>
    <s v="18 Nordland"/>
    <x v="16"/>
    <s v="1867"/>
    <s v="1867 Bø (Nordl.)"/>
    <x v="380"/>
    <x v="2"/>
    <n v="0"/>
    <x v="1"/>
  </r>
  <r>
    <s v="18 Nordland"/>
    <x v="16"/>
    <s v="1867"/>
    <s v="1867 Bø (Nordl.)"/>
    <x v="380"/>
    <x v="3"/>
    <n v="0"/>
    <x v="1"/>
  </r>
  <r>
    <s v="18 Nordland"/>
    <x v="16"/>
    <s v="1867"/>
    <s v="1867 Bø (Nordl.)"/>
    <x v="380"/>
    <x v="4"/>
    <n v="0"/>
    <x v="1"/>
  </r>
  <r>
    <s v="18 Nordland"/>
    <x v="16"/>
    <s v="1867"/>
    <s v="1867 Bø (Nordl.)"/>
    <x v="380"/>
    <x v="5"/>
    <n v="0"/>
    <x v="1"/>
  </r>
  <r>
    <s v="18 Nordland"/>
    <x v="16"/>
    <s v="1867"/>
    <s v="1867 Bø (Nordl.)"/>
    <x v="380"/>
    <x v="6"/>
    <n v="0"/>
    <x v="1"/>
  </r>
  <r>
    <s v="18 Nordland"/>
    <x v="16"/>
    <s v="1867"/>
    <s v="1867 Bø (Nordl.)"/>
    <x v="380"/>
    <x v="7"/>
    <n v="0"/>
    <x v="1"/>
  </r>
  <r>
    <s v="18 Nordland"/>
    <x v="16"/>
    <s v="1867"/>
    <s v="1867 Bø (Nordl.)"/>
    <x v="380"/>
    <x v="8"/>
    <n v="0"/>
    <x v="1"/>
  </r>
  <r>
    <s v="18 Nordland"/>
    <x v="16"/>
    <s v="1867"/>
    <s v="1867 Bø (Nordl.)"/>
    <x v="380"/>
    <x v="9"/>
    <n v="0"/>
    <x v="1"/>
  </r>
  <r>
    <s v="18 Nordland"/>
    <x v="16"/>
    <s v="1867"/>
    <s v="1867 Bø (Nordl.)"/>
    <x v="380"/>
    <x v="10"/>
    <n v="0"/>
    <x v="1"/>
  </r>
  <r>
    <s v="18 Nordland"/>
    <x v="16"/>
    <s v="1867"/>
    <s v="1867 Bø (Nordl.)"/>
    <x v="380"/>
    <x v="11"/>
    <n v="0"/>
    <x v="1"/>
  </r>
  <r>
    <s v="18 Nordland"/>
    <x v="16"/>
    <s v="1867"/>
    <s v="1867 Bø (Nordl.)"/>
    <x v="380"/>
    <x v="12"/>
    <n v="0"/>
    <x v="1"/>
  </r>
  <r>
    <s v="18 Nordland"/>
    <x v="16"/>
    <s v="1868"/>
    <s v="1868 Øksnes"/>
    <x v="381"/>
    <x v="0"/>
    <n v="0"/>
    <x v="1"/>
  </r>
  <r>
    <s v="18 Nordland"/>
    <x v="16"/>
    <s v="1868"/>
    <s v="1868 Øksnes"/>
    <x v="381"/>
    <x v="1"/>
    <n v="0"/>
    <x v="1"/>
  </r>
  <r>
    <s v="18 Nordland"/>
    <x v="16"/>
    <s v="1868"/>
    <s v="1868 Øksnes"/>
    <x v="381"/>
    <x v="2"/>
    <n v="1"/>
    <x v="1"/>
  </r>
  <r>
    <s v="18 Nordland"/>
    <x v="16"/>
    <s v="1868"/>
    <s v="1868 Øksnes"/>
    <x v="381"/>
    <x v="3"/>
    <n v="1"/>
    <x v="1"/>
  </r>
  <r>
    <s v="18 Nordland"/>
    <x v="16"/>
    <s v="1868"/>
    <s v="1868 Øksnes"/>
    <x v="381"/>
    <x v="4"/>
    <n v="0"/>
    <x v="1"/>
  </r>
  <r>
    <s v="18 Nordland"/>
    <x v="16"/>
    <s v="1868"/>
    <s v="1868 Øksnes"/>
    <x v="381"/>
    <x v="5"/>
    <n v="0"/>
    <x v="1"/>
  </r>
  <r>
    <s v="18 Nordland"/>
    <x v="16"/>
    <s v="1868"/>
    <s v="1868 Øksnes"/>
    <x v="381"/>
    <x v="6"/>
    <n v="0"/>
    <x v="1"/>
  </r>
  <r>
    <s v="18 Nordland"/>
    <x v="16"/>
    <s v="1868"/>
    <s v="1868 Øksnes"/>
    <x v="381"/>
    <x v="7"/>
    <n v="1"/>
    <x v="1"/>
  </r>
  <r>
    <s v="18 Nordland"/>
    <x v="16"/>
    <s v="1868"/>
    <s v="1868 Øksnes"/>
    <x v="381"/>
    <x v="8"/>
    <n v="1"/>
    <x v="1"/>
  </r>
  <r>
    <s v="18 Nordland"/>
    <x v="16"/>
    <s v="1868"/>
    <s v="1868 Øksnes"/>
    <x v="381"/>
    <x v="9"/>
    <n v="2"/>
    <x v="1"/>
  </r>
  <r>
    <s v="18 Nordland"/>
    <x v="16"/>
    <s v="1868"/>
    <s v="1868 Øksnes"/>
    <x v="381"/>
    <x v="10"/>
    <n v="1"/>
    <x v="1"/>
  </r>
  <r>
    <s v="18 Nordland"/>
    <x v="16"/>
    <s v="1868"/>
    <s v="1868 Øksnes"/>
    <x v="381"/>
    <x v="11"/>
    <n v="2"/>
    <x v="1"/>
  </r>
  <r>
    <s v="18 Nordland"/>
    <x v="16"/>
    <s v="1868"/>
    <s v="1868 Øksnes"/>
    <x v="381"/>
    <x v="12"/>
    <n v="2"/>
    <x v="1"/>
  </r>
  <r>
    <s v="18 Nordland"/>
    <x v="16"/>
    <s v="1870"/>
    <s v="1870 Sortland"/>
    <x v="382"/>
    <x v="0"/>
    <n v="0"/>
    <x v="1"/>
  </r>
  <r>
    <s v="18 Nordland"/>
    <x v="16"/>
    <s v="1870"/>
    <s v="1870 Sortland"/>
    <x v="382"/>
    <x v="1"/>
    <n v="0"/>
    <x v="1"/>
  </r>
  <r>
    <s v="18 Nordland"/>
    <x v="16"/>
    <s v="1870"/>
    <s v="1870 Sortland"/>
    <x v="382"/>
    <x v="2"/>
    <n v="0"/>
    <x v="1"/>
  </r>
  <r>
    <s v="18 Nordland"/>
    <x v="16"/>
    <s v="1870"/>
    <s v="1870 Sortland"/>
    <x v="382"/>
    <x v="3"/>
    <n v="1"/>
    <x v="1"/>
  </r>
  <r>
    <s v="18 Nordland"/>
    <x v="16"/>
    <s v="1870"/>
    <s v="1870 Sortland"/>
    <x v="382"/>
    <x v="4"/>
    <n v="0"/>
    <x v="1"/>
  </r>
  <r>
    <s v="18 Nordland"/>
    <x v="16"/>
    <s v="1870"/>
    <s v="1870 Sortland"/>
    <x v="382"/>
    <x v="5"/>
    <n v="0"/>
    <x v="1"/>
  </r>
  <r>
    <s v="18 Nordland"/>
    <x v="16"/>
    <s v="1870"/>
    <s v="1870 Sortland"/>
    <x v="382"/>
    <x v="6"/>
    <n v="0"/>
    <x v="1"/>
  </r>
  <r>
    <s v="18 Nordland"/>
    <x v="16"/>
    <s v="1870"/>
    <s v="1870 Sortland"/>
    <x v="382"/>
    <x v="7"/>
    <n v="0"/>
    <x v="1"/>
  </r>
  <r>
    <s v="18 Nordland"/>
    <x v="16"/>
    <s v="1870"/>
    <s v="1870 Sortland"/>
    <x v="382"/>
    <x v="8"/>
    <n v="0"/>
    <x v="1"/>
  </r>
  <r>
    <s v="18 Nordland"/>
    <x v="16"/>
    <s v="1870"/>
    <s v="1870 Sortland"/>
    <x v="382"/>
    <x v="9"/>
    <n v="0"/>
    <x v="1"/>
  </r>
  <r>
    <s v="18 Nordland"/>
    <x v="16"/>
    <s v="1870"/>
    <s v="1870 Sortland"/>
    <x v="382"/>
    <x v="10"/>
    <n v="0"/>
    <x v="1"/>
  </r>
  <r>
    <s v="18 Nordland"/>
    <x v="16"/>
    <s v="1870"/>
    <s v="1870 Sortland"/>
    <x v="382"/>
    <x v="11"/>
    <n v="0"/>
    <x v="1"/>
  </r>
  <r>
    <s v="18 Nordland"/>
    <x v="16"/>
    <s v="1870"/>
    <s v="1870 Sortland"/>
    <x v="382"/>
    <x v="12"/>
    <n v="0"/>
    <x v="1"/>
  </r>
  <r>
    <s v="18 Nordland"/>
    <x v="16"/>
    <s v="1871"/>
    <s v="1871 Andøy"/>
    <x v="383"/>
    <x v="0"/>
    <n v="0"/>
    <x v="1"/>
  </r>
  <r>
    <s v="18 Nordland"/>
    <x v="16"/>
    <s v="1871"/>
    <s v="1871 Andøy"/>
    <x v="383"/>
    <x v="1"/>
    <n v="1"/>
    <x v="1"/>
  </r>
  <r>
    <s v="18 Nordland"/>
    <x v="16"/>
    <s v="1871"/>
    <s v="1871 Andøy"/>
    <x v="383"/>
    <x v="2"/>
    <n v="1"/>
    <x v="1"/>
  </r>
  <r>
    <s v="18 Nordland"/>
    <x v="16"/>
    <s v="1871"/>
    <s v="1871 Andøy"/>
    <x v="383"/>
    <x v="3"/>
    <n v="1"/>
    <x v="1"/>
  </r>
  <r>
    <s v="18 Nordland"/>
    <x v="16"/>
    <s v="1871"/>
    <s v="1871 Andøy"/>
    <x v="383"/>
    <x v="4"/>
    <n v="1"/>
    <x v="1"/>
  </r>
  <r>
    <s v="18 Nordland"/>
    <x v="16"/>
    <s v="1871"/>
    <s v="1871 Andøy"/>
    <x v="383"/>
    <x v="5"/>
    <n v="2"/>
    <x v="1"/>
  </r>
  <r>
    <s v="18 Nordland"/>
    <x v="16"/>
    <s v="1871"/>
    <s v="1871 Andøy"/>
    <x v="383"/>
    <x v="6"/>
    <n v="2"/>
    <x v="1"/>
  </r>
  <r>
    <s v="18 Nordland"/>
    <x v="16"/>
    <s v="1871"/>
    <s v="1871 Andøy"/>
    <x v="383"/>
    <x v="7"/>
    <n v="1"/>
    <x v="1"/>
  </r>
  <r>
    <s v="18 Nordland"/>
    <x v="16"/>
    <s v="1871"/>
    <s v="1871 Andøy"/>
    <x v="383"/>
    <x v="8"/>
    <n v="2"/>
    <x v="1"/>
  </r>
  <r>
    <s v="18 Nordland"/>
    <x v="16"/>
    <s v="1871"/>
    <s v="1871 Andøy"/>
    <x v="383"/>
    <x v="9"/>
    <n v="0"/>
    <x v="1"/>
  </r>
  <r>
    <s v="18 Nordland"/>
    <x v="16"/>
    <s v="1871"/>
    <s v="1871 Andøy"/>
    <x v="383"/>
    <x v="10"/>
    <n v="1"/>
    <x v="1"/>
  </r>
  <r>
    <s v="18 Nordland"/>
    <x v="16"/>
    <s v="1871"/>
    <s v="1871 Andøy"/>
    <x v="383"/>
    <x v="11"/>
    <n v="0"/>
    <x v="1"/>
  </r>
  <r>
    <s v="18 Nordland"/>
    <x v="16"/>
    <s v="1871"/>
    <s v="1871 Andøy"/>
    <x v="383"/>
    <x v="12"/>
    <n v="1"/>
    <x v="1"/>
  </r>
  <r>
    <s v="18 Nordland"/>
    <x v="16"/>
    <s v="1874"/>
    <s v="1874 Moskenes"/>
    <x v="384"/>
    <x v="0"/>
    <n v="0"/>
    <x v="1"/>
  </r>
  <r>
    <s v="18 Nordland"/>
    <x v="16"/>
    <s v="1874"/>
    <s v="1874 Moskenes"/>
    <x v="384"/>
    <x v="1"/>
    <n v="0"/>
    <x v="1"/>
  </r>
  <r>
    <s v="18 Nordland"/>
    <x v="16"/>
    <s v="1874"/>
    <s v="1874 Moskenes"/>
    <x v="384"/>
    <x v="2"/>
    <n v="0"/>
    <x v="1"/>
  </r>
  <r>
    <s v="18 Nordland"/>
    <x v="16"/>
    <s v="1874"/>
    <s v="1874 Moskenes"/>
    <x v="384"/>
    <x v="3"/>
    <n v="0"/>
    <x v="1"/>
  </r>
  <r>
    <s v="18 Nordland"/>
    <x v="16"/>
    <s v="1874"/>
    <s v="1874 Moskenes"/>
    <x v="384"/>
    <x v="4"/>
    <n v="0"/>
    <x v="1"/>
  </r>
  <r>
    <s v="18 Nordland"/>
    <x v="16"/>
    <s v="1874"/>
    <s v="1874 Moskenes"/>
    <x v="384"/>
    <x v="5"/>
    <n v="0"/>
    <x v="1"/>
  </r>
  <r>
    <s v="18 Nordland"/>
    <x v="16"/>
    <s v="1874"/>
    <s v="1874 Moskenes"/>
    <x v="384"/>
    <x v="6"/>
    <n v="0"/>
    <x v="1"/>
  </r>
  <r>
    <s v="18 Nordland"/>
    <x v="16"/>
    <s v="1874"/>
    <s v="1874 Moskenes"/>
    <x v="384"/>
    <x v="7"/>
    <n v="0"/>
    <x v="1"/>
  </r>
  <r>
    <s v="18 Nordland"/>
    <x v="16"/>
    <s v="1874"/>
    <s v="1874 Moskenes"/>
    <x v="384"/>
    <x v="8"/>
    <n v="0"/>
    <x v="1"/>
  </r>
  <r>
    <s v="18 Nordland"/>
    <x v="16"/>
    <s v="1874"/>
    <s v="1874 Moskenes"/>
    <x v="384"/>
    <x v="9"/>
    <n v="0"/>
    <x v="1"/>
  </r>
  <r>
    <s v="18 Nordland"/>
    <x v="16"/>
    <s v="1874"/>
    <s v="1874 Moskenes"/>
    <x v="384"/>
    <x v="10"/>
    <n v="0"/>
    <x v="1"/>
  </r>
  <r>
    <s v="18 Nordland"/>
    <x v="16"/>
    <s v="1874"/>
    <s v="1874 Moskenes"/>
    <x v="384"/>
    <x v="11"/>
    <n v="0"/>
    <x v="1"/>
  </r>
  <r>
    <s v="18 Nordland"/>
    <x v="16"/>
    <s v="1874"/>
    <s v="1874 Moskenes"/>
    <x v="384"/>
    <x v="12"/>
    <n v="0"/>
    <x v="1"/>
  </r>
  <r>
    <s v="19 Troms"/>
    <x v="17"/>
    <s v="1902"/>
    <s v="1902 Tromsø"/>
    <x v="385"/>
    <x v="0"/>
    <n v="1"/>
    <x v="1"/>
  </r>
  <r>
    <s v="19 Troms"/>
    <x v="17"/>
    <s v="1902"/>
    <s v="1902 Tromsø"/>
    <x v="385"/>
    <x v="1"/>
    <n v="1"/>
    <x v="1"/>
  </r>
  <r>
    <s v="19 Troms"/>
    <x v="17"/>
    <s v="1902"/>
    <s v="1902 Tromsø"/>
    <x v="385"/>
    <x v="2"/>
    <n v="1"/>
    <x v="1"/>
  </r>
  <r>
    <s v="19 Troms"/>
    <x v="17"/>
    <s v="1902"/>
    <s v="1902 Tromsø"/>
    <x v="385"/>
    <x v="3"/>
    <n v="3"/>
    <x v="1"/>
  </r>
  <r>
    <s v="19 Troms"/>
    <x v="17"/>
    <s v="1902"/>
    <s v="1902 Tromsø"/>
    <x v="385"/>
    <x v="4"/>
    <n v="3"/>
    <x v="1"/>
  </r>
  <r>
    <s v="19 Troms"/>
    <x v="17"/>
    <s v="1902"/>
    <s v="1902 Tromsø"/>
    <x v="385"/>
    <x v="5"/>
    <n v="4"/>
    <x v="1"/>
  </r>
  <r>
    <s v="19 Troms"/>
    <x v="17"/>
    <s v="1902"/>
    <s v="1902 Tromsø"/>
    <x v="385"/>
    <x v="6"/>
    <n v="5"/>
    <x v="1"/>
  </r>
  <r>
    <s v="19 Troms"/>
    <x v="17"/>
    <s v="1902"/>
    <s v="1902 Tromsø"/>
    <x v="385"/>
    <x v="7"/>
    <n v="4"/>
    <x v="1"/>
  </r>
  <r>
    <s v="19 Troms"/>
    <x v="17"/>
    <s v="1902"/>
    <s v="1902 Tromsø"/>
    <x v="385"/>
    <x v="8"/>
    <n v="3"/>
    <x v="1"/>
  </r>
  <r>
    <s v="19 Troms"/>
    <x v="17"/>
    <s v="1902"/>
    <s v="1902 Tromsø"/>
    <x v="385"/>
    <x v="9"/>
    <n v="2"/>
    <x v="1"/>
  </r>
  <r>
    <s v="19 Troms"/>
    <x v="17"/>
    <s v="1902"/>
    <s v="1902 Tromsø"/>
    <x v="385"/>
    <x v="10"/>
    <n v="2"/>
    <x v="1"/>
  </r>
  <r>
    <s v="19 Troms"/>
    <x v="17"/>
    <s v="1902"/>
    <s v="1902 Tromsø"/>
    <x v="385"/>
    <x v="11"/>
    <n v="4"/>
    <x v="1"/>
  </r>
  <r>
    <s v="19 Troms"/>
    <x v="17"/>
    <s v="1902"/>
    <s v="1902 Tromsø"/>
    <x v="385"/>
    <x v="12"/>
    <n v="5"/>
    <x v="1"/>
  </r>
  <r>
    <s v="19 Troms"/>
    <x v="17"/>
    <s v="1903"/>
    <s v="1903 Harstad"/>
    <x v="386"/>
    <x v="0"/>
    <n v="1"/>
    <x v="1"/>
  </r>
  <r>
    <s v="19 Troms"/>
    <x v="17"/>
    <s v="1903"/>
    <s v="1903 Harstad"/>
    <x v="386"/>
    <x v="1"/>
    <n v="0"/>
    <x v="1"/>
  </r>
  <r>
    <s v="19 Troms"/>
    <x v="17"/>
    <s v="1903"/>
    <s v="1903 Harstad"/>
    <x v="386"/>
    <x v="2"/>
    <n v="1"/>
    <x v="1"/>
  </r>
  <r>
    <s v="19 Troms"/>
    <x v="17"/>
    <s v="1903"/>
    <s v="1903 Harstad"/>
    <x v="386"/>
    <x v="3"/>
    <n v="2"/>
    <x v="1"/>
  </r>
  <r>
    <s v="19 Troms"/>
    <x v="17"/>
    <s v="1903"/>
    <s v="1903 Harstad"/>
    <x v="386"/>
    <x v="4"/>
    <n v="0"/>
    <x v="1"/>
  </r>
  <r>
    <s v="19 Troms"/>
    <x v="17"/>
    <s v="1903"/>
    <s v="1903 Harstad"/>
    <x v="386"/>
    <x v="5"/>
    <n v="3"/>
    <x v="1"/>
  </r>
  <r>
    <s v="19 Troms"/>
    <x v="17"/>
    <s v="1903"/>
    <s v="1903 Harstad"/>
    <x v="386"/>
    <x v="6"/>
    <n v="5"/>
    <x v="1"/>
  </r>
  <r>
    <s v="19 Troms"/>
    <x v="17"/>
    <s v="1903"/>
    <s v="1903 Harstad"/>
    <x v="386"/>
    <x v="7"/>
    <n v="2"/>
    <x v="1"/>
  </r>
  <r>
    <s v="19 Troms"/>
    <x v="17"/>
    <s v="1903"/>
    <s v="1903 Harstad"/>
    <x v="386"/>
    <x v="8"/>
    <n v="1"/>
    <x v="1"/>
  </r>
  <r>
    <s v="19 Troms"/>
    <x v="17"/>
    <s v="1903"/>
    <s v="1903 Harstad"/>
    <x v="386"/>
    <x v="9"/>
    <n v="3"/>
    <x v="1"/>
  </r>
  <r>
    <s v="19 Troms"/>
    <x v="17"/>
    <s v="1903"/>
    <s v="1903 Harstad"/>
    <x v="386"/>
    <x v="10"/>
    <n v="3"/>
    <x v="1"/>
  </r>
  <r>
    <s v="19 Troms"/>
    <x v="17"/>
    <s v="1903"/>
    <s v="1903 Harstad"/>
    <x v="386"/>
    <x v="11"/>
    <n v="2"/>
    <x v="1"/>
  </r>
  <r>
    <s v="19 Troms"/>
    <x v="17"/>
    <s v="1903"/>
    <s v="1903 Harstad"/>
    <x v="386"/>
    <x v="12"/>
    <n v="5"/>
    <x v="1"/>
  </r>
  <r>
    <s v="19 Troms"/>
    <x v="17"/>
    <s v="1911"/>
    <s v="1911 Kvæfjord"/>
    <x v="387"/>
    <x v="0"/>
    <n v="67"/>
    <x v="1"/>
  </r>
  <r>
    <s v="19 Troms"/>
    <x v="17"/>
    <s v="1911"/>
    <s v="1911 Kvæfjord"/>
    <x v="387"/>
    <x v="1"/>
    <n v="107"/>
    <x v="1"/>
  </r>
  <r>
    <s v="19 Troms"/>
    <x v="17"/>
    <s v="1911"/>
    <s v="1911 Kvæfjord"/>
    <x v="387"/>
    <x v="2"/>
    <n v="120"/>
    <x v="1"/>
  </r>
  <r>
    <s v="19 Troms"/>
    <x v="17"/>
    <s v="1911"/>
    <s v="1911 Kvæfjord"/>
    <x v="387"/>
    <x v="3"/>
    <n v="135"/>
    <x v="1"/>
  </r>
  <r>
    <s v="19 Troms"/>
    <x v="17"/>
    <s v="1911"/>
    <s v="1911 Kvæfjord"/>
    <x v="387"/>
    <x v="4"/>
    <n v="162"/>
    <x v="1"/>
  </r>
  <r>
    <s v="19 Troms"/>
    <x v="17"/>
    <s v="1911"/>
    <s v="1911 Kvæfjord"/>
    <x v="387"/>
    <x v="5"/>
    <n v="83"/>
    <x v="1"/>
  </r>
  <r>
    <s v="19 Troms"/>
    <x v="17"/>
    <s v="1911"/>
    <s v="1911 Kvæfjord"/>
    <x v="387"/>
    <x v="6"/>
    <n v="2"/>
    <x v="1"/>
  </r>
  <r>
    <s v="19 Troms"/>
    <x v="17"/>
    <s v="1911"/>
    <s v="1911 Kvæfjord"/>
    <x v="387"/>
    <x v="7"/>
    <n v="3"/>
    <x v="1"/>
  </r>
  <r>
    <s v="19 Troms"/>
    <x v="17"/>
    <s v="1911"/>
    <s v="1911 Kvæfjord"/>
    <x v="387"/>
    <x v="8"/>
    <n v="3"/>
    <x v="1"/>
  </r>
  <r>
    <s v="19 Troms"/>
    <x v="17"/>
    <s v="1911"/>
    <s v="1911 Kvæfjord"/>
    <x v="387"/>
    <x v="9"/>
    <n v="2"/>
    <x v="1"/>
  </r>
  <r>
    <s v="19 Troms"/>
    <x v="17"/>
    <s v="1911"/>
    <s v="1911 Kvæfjord"/>
    <x v="387"/>
    <x v="10"/>
    <n v="2"/>
    <x v="1"/>
  </r>
  <r>
    <s v="19 Troms"/>
    <x v="17"/>
    <s v="1911"/>
    <s v="1911 Kvæfjord"/>
    <x v="387"/>
    <x v="11"/>
    <n v="1"/>
    <x v="1"/>
  </r>
  <r>
    <s v="19 Troms"/>
    <x v="17"/>
    <s v="1911"/>
    <s v="1911 Kvæfjord"/>
    <x v="387"/>
    <x v="12"/>
    <n v="3"/>
    <x v="1"/>
  </r>
  <r>
    <s v="19 Troms"/>
    <x v="17"/>
    <s v="1913"/>
    <s v="1913 Skånland"/>
    <x v="388"/>
    <x v="0"/>
    <n v="4"/>
    <x v="1"/>
  </r>
  <r>
    <s v="19 Troms"/>
    <x v="17"/>
    <s v="1913"/>
    <s v="1913 Skånland"/>
    <x v="388"/>
    <x v="1"/>
    <n v="5"/>
    <x v="1"/>
  </r>
  <r>
    <s v="19 Troms"/>
    <x v="17"/>
    <s v="1913"/>
    <s v="1913 Skånland"/>
    <x v="388"/>
    <x v="2"/>
    <n v="4"/>
    <x v="1"/>
  </r>
  <r>
    <s v="19 Troms"/>
    <x v="17"/>
    <s v="1913"/>
    <s v="1913 Skånland"/>
    <x v="388"/>
    <x v="3"/>
    <n v="4"/>
    <x v="1"/>
  </r>
  <r>
    <s v="19 Troms"/>
    <x v="17"/>
    <s v="1913"/>
    <s v="1913 Skånland"/>
    <x v="388"/>
    <x v="4"/>
    <n v="5"/>
    <x v="1"/>
  </r>
  <r>
    <s v="19 Troms"/>
    <x v="17"/>
    <s v="1913"/>
    <s v="1913 Skånland"/>
    <x v="388"/>
    <x v="5"/>
    <n v="7"/>
    <x v="1"/>
  </r>
  <r>
    <s v="19 Troms"/>
    <x v="17"/>
    <s v="1913"/>
    <s v="1913 Skånland"/>
    <x v="388"/>
    <x v="6"/>
    <n v="4"/>
    <x v="1"/>
  </r>
  <r>
    <s v="19 Troms"/>
    <x v="17"/>
    <s v="1913"/>
    <s v="1913 Skånland"/>
    <x v="388"/>
    <x v="7"/>
    <n v="3"/>
    <x v="1"/>
  </r>
  <r>
    <s v="19 Troms"/>
    <x v="17"/>
    <s v="1913"/>
    <s v="1913 Skånland"/>
    <x v="388"/>
    <x v="8"/>
    <n v="4"/>
    <x v="1"/>
  </r>
  <r>
    <s v="19 Troms"/>
    <x v="17"/>
    <s v="1913"/>
    <s v="1913 Skånland"/>
    <x v="388"/>
    <x v="9"/>
    <n v="4"/>
    <x v="1"/>
  </r>
  <r>
    <s v="19 Troms"/>
    <x v="17"/>
    <s v="1913"/>
    <s v="1913 Skånland"/>
    <x v="388"/>
    <x v="10"/>
    <n v="4"/>
    <x v="1"/>
  </r>
  <r>
    <s v="19 Troms"/>
    <x v="17"/>
    <s v="1913"/>
    <s v="1913 Skånland"/>
    <x v="388"/>
    <x v="11"/>
    <n v="3"/>
    <x v="1"/>
  </r>
  <r>
    <s v="19 Troms"/>
    <x v="17"/>
    <s v="1913"/>
    <s v="1913 Skånland"/>
    <x v="388"/>
    <x v="12"/>
    <n v="7"/>
    <x v="1"/>
  </r>
  <r>
    <s v="19 Troms"/>
    <x v="17"/>
    <s v="1917"/>
    <s v="1917 Ibestad"/>
    <x v="389"/>
    <x v="0"/>
    <n v="0"/>
    <x v="1"/>
  </r>
  <r>
    <s v="19 Troms"/>
    <x v="17"/>
    <s v="1917"/>
    <s v="1917 Ibestad"/>
    <x v="389"/>
    <x v="1"/>
    <n v="0"/>
    <x v="1"/>
  </r>
  <r>
    <s v="19 Troms"/>
    <x v="17"/>
    <s v="1917"/>
    <s v="1917 Ibestad"/>
    <x v="389"/>
    <x v="2"/>
    <n v="0"/>
    <x v="1"/>
  </r>
  <r>
    <s v="19 Troms"/>
    <x v="17"/>
    <s v="1917"/>
    <s v="1917 Ibestad"/>
    <x v="389"/>
    <x v="3"/>
    <n v="0"/>
    <x v="1"/>
  </r>
  <r>
    <s v="19 Troms"/>
    <x v="17"/>
    <s v="1917"/>
    <s v="1917 Ibestad"/>
    <x v="389"/>
    <x v="4"/>
    <n v="0"/>
    <x v="1"/>
  </r>
  <r>
    <s v="19 Troms"/>
    <x v="17"/>
    <s v="1917"/>
    <s v="1917 Ibestad"/>
    <x v="389"/>
    <x v="5"/>
    <n v="0"/>
    <x v="1"/>
  </r>
  <r>
    <s v="19 Troms"/>
    <x v="17"/>
    <s v="1917"/>
    <s v="1917 Ibestad"/>
    <x v="389"/>
    <x v="6"/>
    <n v="1"/>
    <x v="1"/>
  </r>
  <r>
    <s v="19 Troms"/>
    <x v="17"/>
    <s v="1917"/>
    <s v="1917 Ibestad"/>
    <x v="389"/>
    <x v="7"/>
    <n v="0"/>
    <x v="1"/>
  </r>
  <r>
    <s v="19 Troms"/>
    <x v="17"/>
    <s v="1917"/>
    <s v="1917 Ibestad"/>
    <x v="389"/>
    <x v="8"/>
    <n v="0"/>
    <x v="1"/>
  </r>
  <r>
    <s v="19 Troms"/>
    <x v="17"/>
    <s v="1917"/>
    <s v="1917 Ibestad"/>
    <x v="389"/>
    <x v="9"/>
    <n v="0"/>
    <x v="1"/>
  </r>
  <r>
    <s v="19 Troms"/>
    <x v="17"/>
    <s v="1917"/>
    <s v="1917 Ibestad"/>
    <x v="389"/>
    <x v="10"/>
    <n v="0"/>
    <x v="1"/>
  </r>
  <r>
    <s v="19 Troms"/>
    <x v="17"/>
    <s v="1917"/>
    <s v="1917 Ibestad"/>
    <x v="389"/>
    <x v="11"/>
    <n v="0"/>
    <x v="1"/>
  </r>
  <r>
    <s v="19 Troms"/>
    <x v="17"/>
    <s v="1917"/>
    <s v="1917 Ibestad"/>
    <x v="389"/>
    <x v="12"/>
    <n v="0"/>
    <x v="1"/>
  </r>
  <r>
    <s v="19 Troms"/>
    <x v="17"/>
    <s v="1919"/>
    <s v="1919 Gratangen"/>
    <x v="390"/>
    <x v="0"/>
    <n v="1"/>
    <x v="1"/>
  </r>
  <r>
    <s v="19 Troms"/>
    <x v="17"/>
    <s v="1919"/>
    <s v="1919 Gratangen"/>
    <x v="390"/>
    <x v="1"/>
    <n v="0"/>
    <x v="1"/>
  </r>
  <r>
    <s v="19 Troms"/>
    <x v="17"/>
    <s v="1919"/>
    <s v="1919 Gratangen"/>
    <x v="390"/>
    <x v="2"/>
    <n v="0"/>
    <x v="1"/>
  </r>
  <r>
    <s v="19 Troms"/>
    <x v="17"/>
    <s v="1919"/>
    <s v="1919 Gratangen"/>
    <x v="390"/>
    <x v="3"/>
    <n v="0"/>
    <x v="1"/>
  </r>
  <r>
    <s v="19 Troms"/>
    <x v="17"/>
    <s v="1919"/>
    <s v="1919 Gratangen"/>
    <x v="390"/>
    <x v="4"/>
    <n v="0"/>
    <x v="1"/>
  </r>
  <r>
    <s v="19 Troms"/>
    <x v="17"/>
    <s v="1919"/>
    <s v="1919 Gratangen"/>
    <x v="390"/>
    <x v="5"/>
    <n v="0"/>
    <x v="1"/>
  </r>
  <r>
    <s v="19 Troms"/>
    <x v="17"/>
    <s v="1919"/>
    <s v="1919 Gratangen"/>
    <x v="390"/>
    <x v="6"/>
    <n v="0"/>
    <x v="1"/>
  </r>
  <r>
    <s v="19 Troms"/>
    <x v="17"/>
    <s v="1919"/>
    <s v="1919 Gratangen"/>
    <x v="390"/>
    <x v="7"/>
    <n v="0"/>
    <x v="1"/>
  </r>
  <r>
    <s v="19 Troms"/>
    <x v="17"/>
    <s v="1919"/>
    <s v="1919 Gratangen"/>
    <x v="390"/>
    <x v="8"/>
    <n v="0"/>
    <x v="1"/>
  </r>
  <r>
    <s v="19 Troms"/>
    <x v="17"/>
    <s v="1919"/>
    <s v="1919 Gratangen"/>
    <x v="390"/>
    <x v="9"/>
    <n v="0"/>
    <x v="1"/>
  </r>
  <r>
    <s v="19 Troms"/>
    <x v="17"/>
    <s v="1919"/>
    <s v="1919 Gratangen"/>
    <x v="390"/>
    <x v="10"/>
    <n v="0"/>
    <x v="1"/>
  </r>
  <r>
    <s v="19 Troms"/>
    <x v="17"/>
    <s v="1919"/>
    <s v="1919 Gratangen"/>
    <x v="390"/>
    <x v="11"/>
    <n v="0"/>
    <x v="1"/>
  </r>
  <r>
    <s v="19 Troms"/>
    <x v="17"/>
    <s v="1919"/>
    <s v="1919 Gratangen"/>
    <x v="390"/>
    <x v="12"/>
    <n v="0"/>
    <x v="1"/>
  </r>
  <r>
    <s v="19 Troms"/>
    <x v="17"/>
    <s v="1920"/>
    <s v="1920 Lavangen"/>
    <x v="391"/>
    <x v="0"/>
    <n v="1"/>
    <x v="1"/>
  </r>
  <r>
    <s v="19 Troms"/>
    <x v="17"/>
    <s v="1920"/>
    <s v="1920 Lavangen"/>
    <x v="391"/>
    <x v="1"/>
    <n v="0"/>
    <x v="1"/>
  </r>
  <r>
    <s v="19 Troms"/>
    <x v="17"/>
    <s v="1920"/>
    <s v="1920 Lavangen"/>
    <x v="391"/>
    <x v="2"/>
    <n v="0"/>
    <x v="1"/>
  </r>
  <r>
    <s v="19 Troms"/>
    <x v="17"/>
    <s v="1920"/>
    <s v="1920 Lavangen"/>
    <x v="391"/>
    <x v="3"/>
    <n v="0"/>
    <x v="1"/>
  </r>
  <r>
    <s v="19 Troms"/>
    <x v="17"/>
    <s v="1920"/>
    <s v="1920 Lavangen"/>
    <x v="391"/>
    <x v="4"/>
    <n v="0"/>
    <x v="1"/>
  </r>
  <r>
    <s v="19 Troms"/>
    <x v="17"/>
    <s v="1920"/>
    <s v="1920 Lavangen"/>
    <x v="391"/>
    <x v="5"/>
    <n v="0"/>
    <x v="1"/>
  </r>
  <r>
    <s v="19 Troms"/>
    <x v="17"/>
    <s v="1920"/>
    <s v="1920 Lavangen"/>
    <x v="391"/>
    <x v="6"/>
    <n v="0"/>
    <x v="1"/>
  </r>
  <r>
    <s v="19 Troms"/>
    <x v="17"/>
    <s v="1920"/>
    <s v="1920 Lavangen"/>
    <x v="391"/>
    <x v="7"/>
    <n v="0"/>
    <x v="1"/>
  </r>
  <r>
    <s v="19 Troms"/>
    <x v="17"/>
    <s v="1920"/>
    <s v="1920 Lavangen"/>
    <x v="391"/>
    <x v="8"/>
    <n v="0"/>
    <x v="1"/>
  </r>
  <r>
    <s v="19 Troms"/>
    <x v="17"/>
    <s v="1920"/>
    <s v="1920 Lavangen"/>
    <x v="391"/>
    <x v="9"/>
    <n v="0"/>
    <x v="1"/>
  </r>
  <r>
    <s v="19 Troms"/>
    <x v="17"/>
    <s v="1920"/>
    <s v="1920 Lavangen"/>
    <x v="391"/>
    <x v="10"/>
    <n v="0"/>
    <x v="1"/>
  </r>
  <r>
    <s v="19 Troms"/>
    <x v="17"/>
    <s v="1920"/>
    <s v="1920 Lavangen"/>
    <x v="391"/>
    <x v="11"/>
    <n v="0"/>
    <x v="1"/>
  </r>
  <r>
    <s v="19 Troms"/>
    <x v="17"/>
    <s v="1920"/>
    <s v="1920 Lavangen"/>
    <x v="391"/>
    <x v="12"/>
    <n v="1"/>
    <x v="1"/>
  </r>
  <r>
    <s v="19 Troms"/>
    <x v="17"/>
    <s v="1922"/>
    <s v="1922 Bardu"/>
    <x v="392"/>
    <x v="0"/>
    <n v="6"/>
    <x v="1"/>
  </r>
  <r>
    <s v="19 Troms"/>
    <x v="17"/>
    <s v="1922"/>
    <s v="1922 Bardu"/>
    <x v="392"/>
    <x v="1"/>
    <n v="3"/>
    <x v="1"/>
  </r>
  <r>
    <s v="19 Troms"/>
    <x v="17"/>
    <s v="1922"/>
    <s v="1922 Bardu"/>
    <x v="392"/>
    <x v="2"/>
    <n v="3"/>
    <x v="1"/>
  </r>
  <r>
    <s v="19 Troms"/>
    <x v="17"/>
    <s v="1922"/>
    <s v="1922 Bardu"/>
    <x v="392"/>
    <x v="3"/>
    <n v="5"/>
    <x v="1"/>
  </r>
  <r>
    <s v="19 Troms"/>
    <x v="17"/>
    <s v="1922"/>
    <s v="1922 Bardu"/>
    <x v="392"/>
    <x v="4"/>
    <n v="3"/>
    <x v="1"/>
  </r>
  <r>
    <s v="19 Troms"/>
    <x v="17"/>
    <s v="1922"/>
    <s v="1922 Bardu"/>
    <x v="392"/>
    <x v="5"/>
    <n v="6"/>
    <x v="1"/>
  </r>
  <r>
    <s v="19 Troms"/>
    <x v="17"/>
    <s v="1922"/>
    <s v="1922 Bardu"/>
    <x v="392"/>
    <x v="6"/>
    <n v="4"/>
    <x v="1"/>
  </r>
  <r>
    <s v="19 Troms"/>
    <x v="17"/>
    <s v="1922"/>
    <s v="1922 Bardu"/>
    <x v="392"/>
    <x v="7"/>
    <n v="6"/>
    <x v="1"/>
  </r>
  <r>
    <s v="19 Troms"/>
    <x v="17"/>
    <s v="1922"/>
    <s v="1922 Bardu"/>
    <x v="392"/>
    <x v="8"/>
    <n v="4"/>
    <x v="1"/>
  </r>
  <r>
    <s v="19 Troms"/>
    <x v="17"/>
    <s v="1922"/>
    <s v="1922 Bardu"/>
    <x v="392"/>
    <x v="9"/>
    <n v="5"/>
    <x v="1"/>
  </r>
  <r>
    <s v="19 Troms"/>
    <x v="17"/>
    <s v="1922"/>
    <s v="1922 Bardu"/>
    <x v="392"/>
    <x v="10"/>
    <n v="4"/>
    <x v="1"/>
  </r>
  <r>
    <s v="19 Troms"/>
    <x v="17"/>
    <s v="1922"/>
    <s v="1922 Bardu"/>
    <x v="392"/>
    <x v="11"/>
    <n v="5"/>
    <x v="1"/>
  </r>
  <r>
    <s v="19 Troms"/>
    <x v="17"/>
    <s v="1922"/>
    <s v="1922 Bardu"/>
    <x v="392"/>
    <x v="12"/>
    <n v="7"/>
    <x v="1"/>
  </r>
  <r>
    <s v="19 Troms"/>
    <x v="17"/>
    <s v="1923"/>
    <s v="1923 Salangen"/>
    <x v="393"/>
    <x v="0"/>
    <n v="1"/>
    <x v="1"/>
  </r>
  <r>
    <s v="19 Troms"/>
    <x v="17"/>
    <s v="1923"/>
    <s v="1923 Salangen"/>
    <x v="393"/>
    <x v="1"/>
    <n v="1"/>
    <x v="1"/>
  </r>
  <r>
    <s v="19 Troms"/>
    <x v="17"/>
    <s v="1923"/>
    <s v="1923 Salangen"/>
    <x v="393"/>
    <x v="2"/>
    <n v="1"/>
    <x v="1"/>
  </r>
  <r>
    <s v="19 Troms"/>
    <x v="17"/>
    <s v="1923"/>
    <s v="1923 Salangen"/>
    <x v="393"/>
    <x v="3"/>
    <n v="0"/>
    <x v="1"/>
  </r>
  <r>
    <s v="19 Troms"/>
    <x v="17"/>
    <s v="1923"/>
    <s v="1923 Salangen"/>
    <x v="393"/>
    <x v="4"/>
    <n v="1"/>
    <x v="1"/>
  </r>
  <r>
    <s v="19 Troms"/>
    <x v="17"/>
    <s v="1923"/>
    <s v="1923 Salangen"/>
    <x v="393"/>
    <x v="5"/>
    <n v="1"/>
    <x v="1"/>
  </r>
  <r>
    <s v="19 Troms"/>
    <x v="17"/>
    <s v="1923"/>
    <s v="1923 Salangen"/>
    <x v="393"/>
    <x v="6"/>
    <n v="2"/>
    <x v="1"/>
  </r>
  <r>
    <s v="19 Troms"/>
    <x v="17"/>
    <s v="1923"/>
    <s v="1923 Salangen"/>
    <x v="393"/>
    <x v="7"/>
    <n v="1"/>
    <x v="1"/>
  </r>
  <r>
    <s v="19 Troms"/>
    <x v="17"/>
    <s v="1923"/>
    <s v="1923 Salangen"/>
    <x v="393"/>
    <x v="8"/>
    <n v="1"/>
    <x v="1"/>
  </r>
  <r>
    <s v="19 Troms"/>
    <x v="17"/>
    <s v="1923"/>
    <s v="1923 Salangen"/>
    <x v="393"/>
    <x v="9"/>
    <n v="1"/>
    <x v="1"/>
  </r>
  <r>
    <s v="19 Troms"/>
    <x v="17"/>
    <s v="1923"/>
    <s v="1923 Salangen"/>
    <x v="393"/>
    <x v="10"/>
    <n v="1"/>
    <x v="1"/>
  </r>
  <r>
    <s v="19 Troms"/>
    <x v="17"/>
    <s v="1923"/>
    <s v="1923 Salangen"/>
    <x v="393"/>
    <x v="11"/>
    <n v="1"/>
    <x v="1"/>
  </r>
  <r>
    <s v="19 Troms"/>
    <x v="17"/>
    <s v="1923"/>
    <s v="1923 Salangen"/>
    <x v="393"/>
    <x v="12"/>
    <n v="1"/>
    <x v="1"/>
  </r>
  <r>
    <s v="19 Troms"/>
    <x v="17"/>
    <s v="1924"/>
    <s v="1924 Målselv"/>
    <x v="394"/>
    <x v="0"/>
    <n v="23"/>
    <x v="1"/>
  </r>
  <r>
    <s v="19 Troms"/>
    <x v="17"/>
    <s v="1924"/>
    <s v="1924 Målselv"/>
    <x v="394"/>
    <x v="1"/>
    <n v="23"/>
    <x v="1"/>
  </r>
  <r>
    <s v="19 Troms"/>
    <x v="17"/>
    <s v="1924"/>
    <s v="1924 Målselv"/>
    <x v="394"/>
    <x v="2"/>
    <n v="14"/>
    <x v="1"/>
  </r>
  <r>
    <s v="19 Troms"/>
    <x v="17"/>
    <s v="1924"/>
    <s v="1924 Målselv"/>
    <x v="394"/>
    <x v="3"/>
    <n v="13"/>
    <x v="1"/>
  </r>
  <r>
    <s v="19 Troms"/>
    <x v="17"/>
    <s v="1924"/>
    <s v="1924 Målselv"/>
    <x v="394"/>
    <x v="4"/>
    <n v="12"/>
    <x v="1"/>
  </r>
  <r>
    <s v="19 Troms"/>
    <x v="17"/>
    <s v="1924"/>
    <s v="1924 Målselv"/>
    <x v="394"/>
    <x v="5"/>
    <n v="15"/>
    <x v="1"/>
  </r>
  <r>
    <s v="19 Troms"/>
    <x v="17"/>
    <s v="1924"/>
    <s v="1924 Målselv"/>
    <x v="394"/>
    <x v="6"/>
    <n v="14"/>
    <x v="1"/>
  </r>
  <r>
    <s v="19 Troms"/>
    <x v="17"/>
    <s v="1924"/>
    <s v="1924 Målselv"/>
    <x v="394"/>
    <x v="7"/>
    <n v="17"/>
    <x v="1"/>
  </r>
  <r>
    <s v="19 Troms"/>
    <x v="17"/>
    <s v="1924"/>
    <s v="1924 Målselv"/>
    <x v="394"/>
    <x v="8"/>
    <n v="16"/>
    <x v="1"/>
  </r>
  <r>
    <s v="19 Troms"/>
    <x v="17"/>
    <s v="1924"/>
    <s v="1924 Målselv"/>
    <x v="394"/>
    <x v="9"/>
    <n v="13"/>
    <x v="1"/>
  </r>
  <r>
    <s v="19 Troms"/>
    <x v="17"/>
    <s v="1924"/>
    <s v="1924 Målselv"/>
    <x v="394"/>
    <x v="10"/>
    <n v="9"/>
    <x v="1"/>
  </r>
  <r>
    <s v="19 Troms"/>
    <x v="17"/>
    <s v="1924"/>
    <s v="1924 Målselv"/>
    <x v="394"/>
    <x v="11"/>
    <n v="10"/>
    <x v="1"/>
  </r>
  <r>
    <s v="19 Troms"/>
    <x v="17"/>
    <s v="1924"/>
    <s v="1924 Målselv"/>
    <x v="394"/>
    <x v="12"/>
    <n v="9"/>
    <x v="1"/>
  </r>
  <r>
    <s v="19 Troms"/>
    <x v="17"/>
    <s v="1925"/>
    <s v="1925 Sørreisa"/>
    <x v="395"/>
    <x v="0"/>
    <n v="7"/>
    <x v="1"/>
  </r>
  <r>
    <s v="19 Troms"/>
    <x v="17"/>
    <s v="1925"/>
    <s v="1925 Sørreisa"/>
    <x v="395"/>
    <x v="1"/>
    <n v="5"/>
    <x v="1"/>
  </r>
  <r>
    <s v="19 Troms"/>
    <x v="17"/>
    <s v="1925"/>
    <s v="1925 Sørreisa"/>
    <x v="395"/>
    <x v="2"/>
    <n v="3"/>
    <x v="1"/>
  </r>
  <r>
    <s v="19 Troms"/>
    <x v="17"/>
    <s v="1925"/>
    <s v="1925 Sørreisa"/>
    <x v="395"/>
    <x v="3"/>
    <n v="8"/>
    <x v="1"/>
  </r>
  <r>
    <s v="19 Troms"/>
    <x v="17"/>
    <s v="1925"/>
    <s v="1925 Sørreisa"/>
    <x v="395"/>
    <x v="4"/>
    <n v="7"/>
    <x v="1"/>
  </r>
  <r>
    <s v="19 Troms"/>
    <x v="17"/>
    <s v="1925"/>
    <s v="1925 Sørreisa"/>
    <x v="395"/>
    <x v="5"/>
    <n v="2"/>
    <x v="1"/>
  </r>
  <r>
    <s v="19 Troms"/>
    <x v="17"/>
    <s v="1925"/>
    <s v="1925 Sørreisa"/>
    <x v="395"/>
    <x v="6"/>
    <n v="1"/>
    <x v="1"/>
  </r>
  <r>
    <s v="19 Troms"/>
    <x v="17"/>
    <s v="1925"/>
    <s v="1925 Sørreisa"/>
    <x v="395"/>
    <x v="7"/>
    <n v="1"/>
    <x v="1"/>
  </r>
  <r>
    <s v="19 Troms"/>
    <x v="17"/>
    <s v="1925"/>
    <s v="1925 Sørreisa"/>
    <x v="395"/>
    <x v="8"/>
    <n v="2"/>
    <x v="1"/>
  </r>
  <r>
    <s v="19 Troms"/>
    <x v="17"/>
    <s v="1925"/>
    <s v="1925 Sørreisa"/>
    <x v="395"/>
    <x v="9"/>
    <n v="1"/>
    <x v="1"/>
  </r>
  <r>
    <s v="19 Troms"/>
    <x v="17"/>
    <s v="1925"/>
    <s v="1925 Sørreisa"/>
    <x v="395"/>
    <x v="10"/>
    <n v="2"/>
    <x v="1"/>
  </r>
  <r>
    <s v="19 Troms"/>
    <x v="17"/>
    <s v="1925"/>
    <s v="1925 Sørreisa"/>
    <x v="395"/>
    <x v="11"/>
    <n v="0"/>
    <x v="1"/>
  </r>
  <r>
    <s v="19 Troms"/>
    <x v="17"/>
    <s v="1925"/>
    <s v="1925 Sørreisa"/>
    <x v="395"/>
    <x v="12"/>
    <n v="1"/>
    <x v="1"/>
  </r>
  <r>
    <s v="19 Troms"/>
    <x v="17"/>
    <s v="1926"/>
    <s v="1926 Dyrøy"/>
    <x v="396"/>
    <x v="0"/>
    <n v="0"/>
    <x v="1"/>
  </r>
  <r>
    <s v="19 Troms"/>
    <x v="17"/>
    <s v="1926"/>
    <s v="1926 Dyrøy"/>
    <x v="396"/>
    <x v="1"/>
    <n v="2"/>
    <x v="1"/>
  </r>
  <r>
    <s v="19 Troms"/>
    <x v="17"/>
    <s v="1926"/>
    <s v="1926 Dyrøy"/>
    <x v="396"/>
    <x v="2"/>
    <n v="0"/>
    <x v="1"/>
  </r>
  <r>
    <s v="19 Troms"/>
    <x v="17"/>
    <s v="1926"/>
    <s v="1926 Dyrøy"/>
    <x v="396"/>
    <x v="3"/>
    <n v="2"/>
    <x v="1"/>
  </r>
  <r>
    <s v="19 Troms"/>
    <x v="17"/>
    <s v="1926"/>
    <s v="1926 Dyrøy"/>
    <x v="396"/>
    <x v="4"/>
    <n v="4"/>
    <x v="1"/>
  </r>
  <r>
    <s v="19 Troms"/>
    <x v="17"/>
    <s v="1926"/>
    <s v="1926 Dyrøy"/>
    <x v="396"/>
    <x v="5"/>
    <n v="3"/>
    <x v="1"/>
  </r>
  <r>
    <s v="19 Troms"/>
    <x v="17"/>
    <s v="1926"/>
    <s v="1926 Dyrøy"/>
    <x v="396"/>
    <x v="6"/>
    <n v="1"/>
    <x v="1"/>
  </r>
  <r>
    <s v="19 Troms"/>
    <x v="17"/>
    <s v="1926"/>
    <s v="1926 Dyrøy"/>
    <x v="396"/>
    <x v="7"/>
    <n v="1"/>
    <x v="1"/>
  </r>
  <r>
    <s v="19 Troms"/>
    <x v="17"/>
    <s v="1926"/>
    <s v="1926 Dyrøy"/>
    <x v="396"/>
    <x v="8"/>
    <n v="0"/>
    <x v="1"/>
  </r>
  <r>
    <s v="19 Troms"/>
    <x v="17"/>
    <s v="1926"/>
    <s v="1926 Dyrøy"/>
    <x v="396"/>
    <x v="9"/>
    <n v="0"/>
    <x v="1"/>
  </r>
  <r>
    <s v="19 Troms"/>
    <x v="17"/>
    <s v="1926"/>
    <s v="1926 Dyrøy"/>
    <x v="396"/>
    <x v="10"/>
    <n v="0"/>
    <x v="1"/>
  </r>
  <r>
    <s v="19 Troms"/>
    <x v="17"/>
    <s v="1926"/>
    <s v="1926 Dyrøy"/>
    <x v="396"/>
    <x v="11"/>
    <n v="0"/>
    <x v="1"/>
  </r>
  <r>
    <s v="19 Troms"/>
    <x v="17"/>
    <s v="1926"/>
    <s v="1926 Dyrøy"/>
    <x v="396"/>
    <x v="12"/>
    <n v="0"/>
    <x v="1"/>
  </r>
  <r>
    <s v="19 Troms"/>
    <x v="17"/>
    <s v="1927"/>
    <s v="1927 Tranøy"/>
    <x v="397"/>
    <x v="0"/>
    <n v="1"/>
    <x v="1"/>
  </r>
  <r>
    <s v="19 Troms"/>
    <x v="17"/>
    <s v="1927"/>
    <s v="1927 Tranøy"/>
    <x v="397"/>
    <x v="1"/>
    <n v="0"/>
    <x v="1"/>
  </r>
  <r>
    <s v="19 Troms"/>
    <x v="17"/>
    <s v="1927"/>
    <s v="1927 Tranøy"/>
    <x v="397"/>
    <x v="2"/>
    <n v="0"/>
    <x v="1"/>
  </r>
  <r>
    <s v="19 Troms"/>
    <x v="17"/>
    <s v="1927"/>
    <s v="1927 Tranøy"/>
    <x v="397"/>
    <x v="3"/>
    <n v="0"/>
    <x v="1"/>
  </r>
  <r>
    <s v="19 Troms"/>
    <x v="17"/>
    <s v="1927"/>
    <s v="1927 Tranøy"/>
    <x v="397"/>
    <x v="4"/>
    <n v="0"/>
    <x v="1"/>
  </r>
  <r>
    <s v="19 Troms"/>
    <x v="17"/>
    <s v="1927"/>
    <s v="1927 Tranøy"/>
    <x v="397"/>
    <x v="5"/>
    <n v="1"/>
    <x v="1"/>
  </r>
  <r>
    <s v="19 Troms"/>
    <x v="17"/>
    <s v="1927"/>
    <s v="1927 Tranøy"/>
    <x v="397"/>
    <x v="6"/>
    <n v="0"/>
    <x v="1"/>
  </r>
  <r>
    <s v="19 Troms"/>
    <x v="17"/>
    <s v="1927"/>
    <s v="1927 Tranøy"/>
    <x v="397"/>
    <x v="7"/>
    <n v="2"/>
    <x v="1"/>
  </r>
  <r>
    <s v="19 Troms"/>
    <x v="17"/>
    <s v="1927"/>
    <s v="1927 Tranøy"/>
    <x v="397"/>
    <x v="8"/>
    <n v="2"/>
    <x v="1"/>
  </r>
  <r>
    <s v="19 Troms"/>
    <x v="17"/>
    <s v="1927"/>
    <s v="1927 Tranøy"/>
    <x v="397"/>
    <x v="9"/>
    <n v="1"/>
    <x v="1"/>
  </r>
  <r>
    <s v="19 Troms"/>
    <x v="17"/>
    <s v="1927"/>
    <s v="1927 Tranøy"/>
    <x v="397"/>
    <x v="10"/>
    <n v="2"/>
    <x v="1"/>
  </r>
  <r>
    <s v="19 Troms"/>
    <x v="17"/>
    <s v="1927"/>
    <s v="1927 Tranøy"/>
    <x v="397"/>
    <x v="11"/>
    <n v="2"/>
    <x v="1"/>
  </r>
  <r>
    <s v="19 Troms"/>
    <x v="17"/>
    <s v="1927"/>
    <s v="1927 Tranøy"/>
    <x v="397"/>
    <x v="12"/>
    <n v="1"/>
    <x v="1"/>
  </r>
  <r>
    <s v="19 Troms"/>
    <x v="17"/>
    <s v="1928"/>
    <s v="1928 Torsken"/>
    <x v="398"/>
    <x v="0"/>
    <n v="0"/>
    <x v="1"/>
  </r>
  <r>
    <s v="19 Troms"/>
    <x v="17"/>
    <s v="1928"/>
    <s v="1928 Torsken"/>
    <x v="398"/>
    <x v="1"/>
    <n v="0"/>
    <x v="1"/>
  </r>
  <r>
    <s v="19 Troms"/>
    <x v="17"/>
    <s v="1928"/>
    <s v="1928 Torsken"/>
    <x v="398"/>
    <x v="2"/>
    <n v="0"/>
    <x v="1"/>
  </r>
  <r>
    <s v="19 Troms"/>
    <x v="17"/>
    <s v="1928"/>
    <s v="1928 Torsken"/>
    <x v="398"/>
    <x v="3"/>
    <n v="0"/>
    <x v="1"/>
  </r>
  <r>
    <s v="19 Troms"/>
    <x v="17"/>
    <s v="1928"/>
    <s v="1928 Torsken"/>
    <x v="398"/>
    <x v="4"/>
    <n v="0"/>
    <x v="1"/>
  </r>
  <r>
    <s v="19 Troms"/>
    <x v="17"/>
    <s v="1928"/>
    <s v="1928 Torsken"/>
    <x v="398"/>
    <x v="5"/>
    <n v="0"/>
    <x v="1"/>
  </r>
  <r>
    <s v="19 Troms"/>
    <x v="17"/>
    <s v="1928"/>
    <s v="1928 Torsken"/>
    <x v="398"/>
    <x v="6"/>
    <n v="0"/>
    <x v="1"/>
  </r>
  <r>
    <s v="19 Troms"/>
    <x v="17"/>
    <s v="1928"/>
    <s v="1928 Torsken"/>
    <x v="398"/>
    <x v="7"/>
    <n v="0"/>
    <x v="1"/>
  </r>
  <r>
    <s v="19 Troms"/>
    <x v="17"/>
    <s v="1928"/>
    <s v="1928 Torsken"/>
    <x v="398"/>
    <x v="8"/>
    <n v="0"/>
    <x v="1"/>
  </r>
  <r>
    <s v="19 Troms"/>
    <x v="17"/>
    <s v="1928"/>
    <s v="1928 Torsken"/>
    <x v="398"/>
    <x v="9"/>
    <n v="0"/>
    <x v="1"/>
  </r>
  <r>
    <s v="19 Troms"/>
    <x v="17"/>
    <s v="1928"/>
    <s v="1928 Torsken"/>
    <x v="398"/>
    <x v="10"/>
    <n v="0"/>
    <x v="1"/>
  </r>
  <r>
    <s v="19 Troms"/>
    <x v="17"/>
    <s v="1928"/>
    <s v="1928 Torsken"/>
    <x v="398"/>
    <x v="11"/>
    <n v="1"/>
    <x v="1"/>
  </r>
  <r>
    <s v="19 Troms"/>
    <x v="17"/>
    <s v="1928"/>
    <s v="1928 Torsken"/>
    <x v="398"/>
    <x v="12"/>
    <n v="1"/>
    <x v="1"/>
  </r>
  <r>
    <s v="19 Troms"/>
    <x v="17"/>
    <s v="1929"/>
    <s v="1929 Berg"/>
    <x v="399"/>
    <x v="0"/>
    <n v="0"/>
    <x v="1"/>
  </r>
  <r>
    <s v="19 Troms"/>
    <x v="17"/>
    <s v="1929"/>
    <s v="1929 Berg"/>
    <x v="399"/>
    <x v="1"/>
    <n v="0"/>
    <x v="1"/>
  </r>
  <r>
    <s v="19 Troms"/>
    <x v="17"/>
    <s v="1929"/>
    <s v="1929 Berg"/>
    <x v="399"/>
    <x v="2"/>
    <n v="0"/>
    <x v="1"/>
  </r>
  <r>
    <s v="19 Troms"/>
    <x v="17"/>
    <s v="1929"/>
    <s v="1929 Berg"/>
    <x v="399"/>
    <x v="3"/>
    <n v="0"/>
    <x v="1"/>
  </r>
  <r>
    <s v="19 Troms"/>
    <x v="17"/>
    <s v="1929"/>
    <s v="1929 Berg"/>
    <x v="399"/>
    <x v="4"/>
    <n v="0"/>
    <x v="1"/>
  </r>
  <r>
    <s v="19 Troms"/>
    <x v="17"/>
    <s v="1929"/>
    <s v="1929 Berg"/>
    <x v="399"/>
    <x v="5"/>
    <n v="0"/>
    <x v="1"/>
  </r>
  <r>
    <s v="19 Troms"/>
    <x v="17"/>
    <s v="1929"/>
    <s v="1929 Berg"/>
    <x v="399"/>
    <x v="6"/>
    <n v="0"/>
    <x v="1"/>
  </r>
  <r>
    <s v="19 Troms"/>
    <x v="17"/>
    <s v="1929"/>
    <s v="1929 Berg"/>
    <x v="399"/>
    <x v="7"/>
    <n v="0"/>
    <x v="1"/>
  </r>
  <r>
    <s v="19 Troms"/>
    <x v="17"/>
    <s v="1929"/>
    <s v="1929 Berg"/>
    <x v="399"/>
    <x v="8"/>
    <n v="0"/>
    <x v="1"/>
  </r>
  <r>
    <s v="19 Troms"/>
    <x v="17"/>
    <s v="1929"/>
    <s v="1929 Berg"/>
    <x v="399"/>
    <x v="9"/>
    <n v="0"/>
    <x v="1"/>
  </r>
  <r>
    <s v="19 Troms"/>
    <x v="17"/>
    <s v="1929"/>
    <s v="1929 Berg"/>
    <x v="399"/>
    <x v="10"/>
    <n v="0"/>
    <x v="1"/>
  </r>
  <r>
    <s v="19 Troms"/>
    <x v="17"/>
    <s v="1929"/>
    <s v="1929 Berg"/>
    <x v="399"/>
    <x v="11"/>
    <n v="0"/>
    <x v="1"/>
  </r>
  <r>
    <s v="19 Troms"/>
    <x v="17"/>
    <s v="1929"/>
    <s v="1929 Berg"/>
    <x v="399"/>
    <x v="12"/>
    <n v="0"/>
    <x v="1"/>
  </r>
  <r>
    <s v="19 Troms"/>
    <x v="17"/>
    <s v="1931"/>
    <s v="1931 Lenvik"/>
    <x v="400"/>
    <x v="0"/>
    <n v="2"/>
    <x v="1"/>
  </r>
  <r>
    <s v="19 Troms"/>
    <x v="17"/>
    <s v="1931"/>
    <s v="1931 Lenvik"/>
    <x v="400"/>
    <x v="1"/>
    <n v="1"/>
    <x v="1"/>
  </r>
  <r>
    <s v="19 Troms"/>
    <x v="17"/>
    <s v="1931"/>
    <s v="1931 Lenvik"/>
    <x v="400"/>
    <x v="2"/>
    <n v="0"/>
    <x v="1"/>
  </r>
  <r>
    <s v="19 Troms"/>
    <x v="17"/>
    <s v="1931"/>
    <s v="1931 Lenvik"/>
    <x v="400"/>
    <x v="3"/>
    <n v="2"/>
    <x v="1"/>
  </r>
  <r>
    <s v="19 Troms"/>
    <x v="17"/>
    <s v="1931"/>
    <s v="1931 Lenvik"/>
    <x v="400"/>
    <x v="4"/>
    <n v="2"/>
    <x v="1"/>
  </r>
  <r>
    <s v="19 Troms"/>
    <x v="17"/>
    <s v="1931"/>
    <s v="1931 Lenvik"/>
    <x v="400"/>
    <x v="5"/>
    <n v="3"/>
    <x v="1"/>
  </r>
  <r>
    <s v="19 Troms"/>
    <x v="17"/>
    <s v="1931"/>
    <s v="1931 Lenvik"/>
    <x v="400"/>
    <x v="6"/>
    <n v="4"/>
    <x v="1"/>
  </r>
  <r>
    <s v="19 Troms"/>
    <x v="17"/>
    <s v="1931"/>
    <s v="1931 Lenvik"/>
    <x v="400"/>
    <x v="7"/>
    <n v="3"/>
    <x v="1"/>
  </r>
  <r>
    <s v="19 Troms"/>
    <x v="17"/>
    <s v="1931"/>
    <s v="1931 Lenvik"/>
    <x v="400"/>
    <x v="8"/>
    <n v="5"/>
    <x v="1"/>
  </r>
  <r>
    <s v="19 Troms"/>
    <x v="17"/>
    <s v="1931"/>
    <s v="1931 Lenvik"/>
    <x v="400"/>
    <x v="9"/>
    <n v="2"/>
    <x v="1"/>
  </r>
  <r>
    <s v="19 Troms"/>
    <x v="17"/>
    <s v="1931"/>
    <s v="1931 Lenvik"/>
    <x v="400"/>
    <x v="10"/>
    <n v="2"/>
    <x v="1"/>
  </r>
  <r>
    <s v="19 Troms"/>
    <x v="17"/>
    <s v="1931"/>
    <s v="1931 Lenvik"/>
    <x v="400"/>
    <x v="11"/>
    <n v="2"/>
    <x v="1"/>
  </r>
  <r>
    <s v="19 Troms"/>
    <x v="17"/>
    <s v="1931"/>
    <s v="1931 Lenvik"/>
    <x v="400"/>
    <x v="12"/>
    <n v="3"/>
    <x v="1"/>
  </r>
  <r>
    <s v="19 Troms"/>
    <x v="17"/>
    <s v="1933"/>
    <s v="1933 Balsfjord"/>
    <x v="401"/>
    <x v="0"/>
    <n v="4"/>
    <x v="1"/>
  </r>
  <r>
    <s v="19 Troms"/>
    <x v="17"/>
    <s v="1933"/>
    <s v="1933 Balsfjord"/>
    <x v="401"/>
    <x v="1"/>
    <n v="7"/>
    <x v="1"/>
  </r>
  <r>
    <s v="19 Troms"/>
    <x v="17"/>
    <s v="1933"/>
    <s v="1933 Balsfjord"/>
    <x v="401"/>
    <x v="2"/>
    <n v="7"/>
    <x v="1"/>
  </r>
  <r>
    <s v="19 Troms"/>
    <x v="17"/>
    <s v="1933"/>
    <s v="1933 Balsfjord"/>
    <x v="401"/>
    <x v="3"/>
    <n v="11"/>
    <x v="1"/>
  </r>
  <r>
    <s v="19 Troms"/>
    <x v="17"/>
    <s v="1933"/>
    <s v="1933 Balsfjord"/>
    <x v="401"/>
    <x v="4"/>
    <n v="11"/>
    <x v="1"/>
  </r>
  <r>
    <s v="19 Troms"/>
    <x v="17"/>
    <s v="1933"/>
    <s v="1933 Balsfjord"/>
    <x v="401"/>
    <x v="5"/>
    <n v="16"/>
    <x v="1"/>
  </r>
  <r>
    <s v="19 Troms"/>
    <x v="17"/>
    <s v="1933"/>
    <s v="1933 Balsfjord"/>
    <x v="401"/>
    <x v="6"/>
    <n v="17"/>
    <x v="1"/>
  </r>
  <r>
    <s v="19 Troms"/>
    <x v="17"/>
    <s v="1933"/>
    <s v="1933 Balsfjord"/>
    <x v="401"/>
    <x v="7"/>
    <n v="17"/>
    <x v="1"/>
  </r>
  <r>
    <s v="19 Troms"/>
    <x v="17"/>
    <s v="1933"/>
    <s v="1933 Balsfjord"/>
    <x v="401"/>
    <x v="8"/>
    <n v="19"/>
    <x v="1"/>
  </r>
  <r>
    <s v="19 Troms"/>
    <x v="17"/>
    <s v="1933"/>
    <s v="1933 Balsfjord"/>
    <x v="401"/>
    <x v="9"/>
    <n v="16"/>
    <x v="1"/>
  </r>
  <r>
    <s v="19 Troms"/>
    <x v="17"/>
    <s v="1933"/>
    <s v="1933 Balsfjord"/>
    <x v="401"/>
    <x v="10"/>
    <n v="16"/>
    <x v="1"/>
  </r>
  <r>
    <s v="19 Troms"/>
    <x v="17"/>
    <s v="1933"/>
    <s v="1933 Balsfjord"/>
    <x v="401"/>
    <x v="11"/>
    <n v="18"/>
    <x v="1"/>
  </r>
  <r>
    <s v="19 Troms"/>
    <x v="17"/>
    <s v="1933"/>
    <s v="1933 Balsfjord"/>
    <x v="401"/>
    <x v="12"/>
    <n v="18"/>
    <x v="1"/>
  </r>
  <r>
    <s v="19 Troms"/>
    <x v="17"/>
    <s v="1936"/>
    <s v="1936 Karlsøy"/>
    <x v="402"/>
    <x v="0"/>
    <n v="0"/>
    <x v="1"/>
  </r>
  <r>
    <s v="19 Troms"/>
    <x v="17"/>
    <s v="1936"/>
    <s v="1936 Karlsøy"/>
    <x v="402"/>
    <x v="1"/>
    <n v="0"/>
    <x v="1"/>
  </r>
  <r>
    <s v="19 Troms"/>
    <x v="17"/>
    <s v="1936"/>
    <s v="1936 Karlsøy"/>
    <x v="402"/>
    <x v="2"/>
    <n v="1"/>
    <x v="1"/>
  </r>
  <r>
    <s v="19 Troms"/>
    <x v="17"/>
    <s v="1936"/>
    <s v="1936 Karlsøy"/>
    <x v="402"/>
    <x v="3"/>
    <n v="1"/>
    <x v="1"/>
  </r>
  <r>
    <s v="19 Troms"/>
    <x v="17"/>
    <s v="1936"/>
    <s v="1936 Karlsøy"/>
    <x v="402"/>
    <x v="4"/>
    <n v="1"/>
    <x v="1"/>
  </r>
  <r>
    <s v="19 Troms"/>
    <x v="17"/>
    <s v="1936"/>
    <s v="1936 Karlsøy"/>
    <x v="402"/>
    <x v="5"/>
    <n v="0"/>
    <x v="1"/>
  </r>
  <r>
    <s v="19 Troms"/>
    <x v="17"/>
    <s v="1936"/>
    <s v="1936 Karlsøy"/>
    <x v="402"/>
    <x v="6"/>
    <n v="1"/>
    <x v="1"/>
  </r>
  <r>
    <s v="19 Troms"/>
    <x v="17"/>
    <s v="1936"/>
    <s v="1936 Karlsøy"/>
    <x v="402"/>
    <x v="7"/>
    <n v="0"/>
    <x v="1"/>
  </r>
  <r>
    <s v="19 Troms"/>
    <x v="17"/>
    <s v="1936"/>
    <s v="1936 Karlsøy"/>
    <x v="402"/>
    <x v="8"/>
    <n v="0"/>
    <x v="1"/>
  </r>
  <r>
    <s v="19 Troms"/>
    <x v="17"/>
    <s v="1936"/>
    <s v="1936 Karlsøy"/>
    <x v="402"/>
    <x v="9"/>
    <n v="0"/>
    <x v="1"/>
  </r>
  <r>
    <s v="19 Troms"/>
    <x v="17"/>
    <s v="1936"/>
    <s v="1936 Karlsøy"/>
    <x v="402"/>
    <x v="10"/>
    <n v="0"/>
    <x v="1"/>
  </r>
  <r>
    <s v="19 Troms"/>
    <x v="17"/>
    <s v="1936"/>
    <s v="1936 Karlsøy"/>
    <x v="402"/>
    <x v="11"/>
    <n v="0"/>
    <x v="1"/>
  </r>
  <r>
    <s v="19 Troms"/>
    <x v="17"/>
    <s v="1936"/>
    <s v="1936 Karlsøy"/>
    <x v="402"/>
    <x v="12"/>
    <n v="1"/>
    <x v="1"/>
  </r>
  <r>
    <s v="19 Troms"/>
    <x v="17"/>
    <s v="1938"/>
    <s v="1938 Lyngen"/>
    <x v="403"/>
    <x v="0"/>
    <n v="1"/>
    <x v="1"/>
  </r>
  <r>
    <s v="19 Troms"/>
    <x v="17"/>
    <s v="1938"/>
    <s v="1938 Lyngen"/>
    <x v="403"/>
    <x v="1"/>
    <n v="0"/>
    <x v="1"/>
  </r>
  <r>
    <s v="19 Troms"/>
    <x v="17"/>
    <s v="1938"/>
    <s v="1938 Lyngen"/>
    <x v="403"/>
    <x v="2"/>
    <n v="0"/>
    <x v="1"/>
  </r>
  <r>
    <s v="19 Troms"/>
    <x v="17"/>
    <s v="1938"/>
    <s v="1938 Lyngen"/>
    <x v="403"/>
    <x v="3"/>
    <n v="2"/>
    <x v="1"/>
  </r>
  <r>
    <s v="19 Troms"/>
    <x v="17"/>
    <s v="1938"/>
    <s v="1938 Lyngen"/>
    <x v="403"/>
    <x v="4"/>
    <n v="4"/>
    <x v="1"/>
  </r>
  <r>
    <s v="19 Troms"/>
    <x v="17"/>
    <s v="1938"/>
    <s v="1938 Lyngen"/>
    <x v="403"/>
    <x v="5"/>
    <n v="4"/>
    <x v="1"/>
  </r>
  <r>
    <s v="19 Troms"/>
    <x v="17"/>
    <s v="1938"/>
    <s v="1938 Lyngen"/>
    <x v="403"/>
    <x v="6"/>
    <n v="4"/>
    <x v="1"/>
  </r>
  <r>
    <s v="19 Troms"/>
    <x v="17"/>
    <s v="1938"/>
    <s v="1938 Lyngen"/>
    <x v="403"/>
    <x v="7"/>
    <n v="2"/>
    <x v="1"/>
  </r>
  <r>
    <s v="19 Troms"/>
    <x v="17"/>
    <s v="1938"/>
    <s v="1938 Lyngen"/>
    <x v="403"/>
    <x v="8"/>
    <n v="2"/>
    <x v="1"/>
  </r>
  <r>
    <s v="19 Troms"/>
    <x v="17"/>
    <s v="1938"/>
    <s v="1938 Lyngen"/>
    <x v="403"/>
    <x v="9"/>
    <n v="3"/>
    <x v="1"/>
  </r>
  <r>
    <s v="19 Troms"/>
    <x v="17"/>
    <s v="1938"/>
    <s v="1938 Lyngen"/>
    <x v="403"/>
    <x v="10"/>
    <n v="3"/>
    <x v="1"/>
  </r>
  <r>
    <s v="19 Troms"/>
    <x v="17"/>
    <s v="1938"/>
    <s v="1938 Lyngen"/>
    <x v="403"/>
    <x v="11"/>
    <n v="2"/>
    <x v="1"/>
  </r>
  <r>
    <s v="19 Troms"/>
    <x v="17"/>
    <s v="1938"/>
    <s v="1938 Lyngen"/>
    <x v="403"/>
    <x v="12"/>
    <n v="3"/>
    <x v="1"/>
  </r>
  <r>
    <s v="19 Troms"/>
    <x v="17"/>
    <s v="1939"/>
    <s v="1939 Storfjord"/>
    <x v="404"/>
    <x v="0"/>
    <n v="0"/>
    <x v="1"/>
  </r>
  <r>
    <s v="19 Troms"/>
    <x v="17"/>
    <s v="1939"/>
    <s v="1939 Storfjord"/>
    <x v="404"/>
    <x v="1"/>
    <n v="0"/>
    <x v="1"/>
  </r>
  <r>
    <s v="19 Troms"/>
    <x v="17"/>
    <s v="1939"/>
    <s v="1939 Storfjord"/>
    <x v="404"/>
    <x v="2"/>
    <n v="0"/>
    <x v="1"/>
  </r>
  <r>
    <s v="19 Troms"/>
    <x v="17"/>
    <s v="1939"/>
    <s v="1939 Storfjord"/>
    <x v="404"/>
    <x v="3"/>
    <n v="8"/>
    <x v="1"/>
  </r>
  <r>
    <s v="19 Troms"/>
    <x v="17"/>
    <s v="1939"/>
    <s v="1939 Storfjord"/>
    <x v="404"/>
    <x v="4"/>
    <n v="7"/>
    <x v="1"/>
  </r>
  <r>
    <s v="19 Troms"/>
    <x v="17"/>
    <s v="1939"/>
    <s v="1939 Storfjord"/>
    <x v="404"/>
    <x v="5"/>
    <n v="7"/>
    <x v="1"/>
  </r>
  <r>
    <s v="19 Troms"/>
    <x v="17"/>
    <s v="1939"/>
    <s v="1939 Storfjord"/>
    <x v="404"/>
    <x v="6"/>
    <n v="10"/>
    <x v="1"/>
  </r>
  <r>
    <s v="19 Troms"/>
    <x v="17"/>
    <s v="1939"/>
    <s v="1939 Storfjord"/>
    <x v="404"/>
    <x v="7"/>
    <n v="3"/>
    <x v="1"/>
  </r>
  <r>
    <s v="19 Troms"/>
    <x v="17"/>
    <s v="1939"/>
    <s v="1939 Storfjord"/>
    <x v="404"/>
    <x v="8"/>
    <n v="2"/>
    <x v="1"/>
  </r>
  <r>
    <s v="19 Troms"/>
    <x v="17"/>
    <s v="1939"/>
    <s v="1939 Storfjord"/>
    <x v="404"/>
    <x v="9"/>
    <n v="2"/>
    <x v="1"/>
  </r>
  <r>
    <s v="19 Troms"/>
    <x v="17"/>
    <s v="1939"/>
    <s v="1939 Storfjord"/>
    <x v="404"/>
    <x v="10"/>
    <n v="0"/>
    <x v="1"/>
  </r>
  <r>
    <s v="19 Troms"/>
    <x v="17"/>
    <s v="1939"/>
    <s v="1939 Storfjord"/>
    <x v="404"/>
    <x v="11"/>
    <n v="1"/>
    <x v="1"/>
  </r>
  <r>
    <s v="19 Troms"/>
    <x v="17"/>
    <s v="1939"/>
    <s v="1939 Storfjord"/>
    <x v="404"/>
    <x v="12"/>
    <n v="3"/>
    <x v="1"/>
  </r>
  <r>
    <s v="19 Troms"/>
    <x v="17"/>
    <s v="1940"/>
    <s v="1940 Kåfjord"/>
    <x v="405"/>
    <x v="0"/>
    <n v="0"/>
    <x v="1"/>
  </r>
  <r>
    <s v="19 Troms"/>
    <x v="17"/>
    <s v="1940"/>
    <s v="1940 Kåfjord"/>
    <x v="405"/>
    <x v="1"/>
    <n v="0"/>
    <x v="1"/>
  </r>
  <r>
    <s v="19 Troms"/>
    <x v="17"/>
    <s v="1940"/>
    <s v="1940 Kåfjord"/>
    <x v="405"/>
    <x v="2"/>
    <n v="0"/>
    <x v="1"/>
  </r>
  <r>
    <s v="19 Troms"/>
    <x v="17"/>
    <s v="1940"/>
    <s v="1940 Kåfjord"/>
    <x v="405"/>
    <x v="3"/>
    <n v="0"/>
    <x v="1"/>
  </r>
  <r>
    <s v="19 Troms"/>
    <x v="17"/>
    <s v="1940"/>
    <s v="1940 Kåfjord"/>
    <x v="405"/>
    <x v="4"/>
    <n v="0"/>
    <x v="1"/>
  </r>
  <r>
    <s v="19 Troms"/>
    <x v="17"/>
    <s v="1940"/>
    <s v="1940 Kåfjord"/>
    <x v="405"/>
    <x v="5"/>
    <n v="0"/>
    <x v="1"/>
  </r>
  <r>
    <s v="19 Troms"/>
    <x v="17"/>
    <s v="1940"/>
    <s v="1940 Kåfjord"/>
    <x v="405"/>
    <x v="6"/>
    <n v="4"/>
    <x v="1"/>
  </r>
  <r>
    <s v="19 Troms"/>
    <x v="17"/>
    <s v="1940"/>
    <s v="1940 Kåfjord"/>
    <x v="405"/>
    <x v="7"/>
    <n v="1"/>
    <x v="1"/>
  </r>
  <r>
    <s v="19 Troms"/>
    <x v="17"/>
    <s v="1940"/>
    <s v="1940 Kåfjord"/>
    <x v="405"/>
    <x v="8"/>
    <n v="0"/>
    <x v="1"/>
  </r>
  <r>
    <s v="19 Troms"/>
    <x v="17"/>
    <s v="1940"/>
    <s v="1940 Kåfjord"/>
    <x v="405"/>
    <x v="9"/>
    <n v="0"/>
    <x v="1"/>
  </r>
  <r>
    <s v="19 Troms"/>
    <x v="17"/>
    <s v="1940"/>
    <s v="1940 Kåfjord"/>
    <x v="405"/>
    <x v="10"/>
    <n v="2"/>
    <x v="1"/>
  </r>
  <r>
    <s v="19 Troms"/>
    <x v="17"/>
    <s v="1940"/>
    <s v="1940 Kåfjord"/>
    <x v="405"/>
    <x v="11"/>
    <n v="4"/>
    <x v="1"/>
  </r>
  <r>
    <s v="19 Troms"/>
    <x v="17"/>
    <s v="1940"/>
    <s v="1940 Kåfjord"/>
    <x v="405"/>
    <x v="12"/>
    <n v="0"/>
    <x v="1"/>
  </r>
  <r>
    <s v="19 Troms"/>
    <x v="17"/>
    <s v="1941"/>
    <s v="1941 Skjervøy"/>
    <x v="406"/>
    <x v="0"/>
    <n v="0"/>
    <x v="1"/>
  </r>
  <r>
    <s v="19 Troms"/>
    <x v="17"/>
    <s v="1941"/>
    <s v="1941 Skjervøy"/>
    <x v="406"/>
    <x v="1"/>
    <n v="0"/>
    <x v="1"/>
  </r>
  <r>
    <s v="19 Troms"/>
    <x v="17"/>
    <s v="1941"/>
    <s v="1941 Skjervøy"/>
    <x v="406"/>
    <x v="2"/>
    <n v="0"/>
    <x v="1"/>
  </r>
  <r>
    <s v="19 Troms"/>
    <x v="17"/>
    <s v="1941"/>
    <s v="1941 Skjervøy"/>
    <x v="406"/>
    <x v="3"/>
    <n v="0"/>
    <x v="1"/>
  </r>
  <r>
    <s v="19 Troms"/>
    <x v="17"/>
    <s v="1941"/>
    <s v="1941 Skjervøy"/>
    <x v="406"/>
    <x v="4"/>
    <n v="0"/>
    <x v="1"/>
  </r>
  <r>
    <s v="19 Troms"/>
    <x v="17"/>
    <s v="1941"/>
    <s v="1941 Skjervøy"/>
    <x v="406"/>
    <x v="5"/>
    <n v="0"/>
    <x v="1"/>
  </r>
  <r>
    <s v="19 Troms"/>
    <x v="17"/>
    <s v="1941"/>
    <s v="1941 Skjervøy"/>
    <x v="406"/>
    <x v="6"/>
    <n v="0"/>
    <x v="1"/>
  </r>
  <r>
    <s v="19 Troms"/>
    <x v="17"/>
    <s v="1941"/>
    <s v="1941 Skjervøy"/>
    <x v="406"/>
    <x v="7"/>
    <n v="0"/>
    <x v="1"/>
  </r>
  <r>
    <s v="19 Troms"/>
    <x v="17"/>
    <s v="1941"/>
    <s v="1941 Skjervøy"/>
    <x v="406"/>
    <x v="8"/>
    <n v="0"/>
    <x v="1"/>
  </r>
  <r>
    <s v="19 Troms"/>
    <x v="17"/>
    <s v="1941"/>
    <s v="1941 Skjervøy"/>
    <x v="406"/>
    <x v="9"/>
    <n v="0"/>
    <x v="1"/>
  </r>
  <r>
    <s v="19 Troms"/>
    <x v="17"/>
    <s v="1941"/>
    <s v="1941 Skjervøy"/>
    <x v="406"/>
    <x v="10"/>
    <n v="0"/>
    <x v="1"/>
  </r>
  <r>
    <s v="19 Troms"/>
    <x v="17"/>
    <s v="1941"/>
    <s v="1941 Skjervøy"/>
    <x v="406"/>
    <x v="11"/>
    <n v="0"/>
    <x v="1"/>
  </r>
  <r>
    <s v="19 Troms"/>
    <x v="17"/>
    <s v="1941"/>
    <s v="1941 Skjervøy"/>
    <x v="406"/>
    <x v="12"/>
    <n v="0"/>
    <x v="1"/>
  </r>
  <r>
    <s v="19 Troms"/>
    <x v="17"/>
    <s v="1942"/>
    <s v="1942 Nordreisa"/>
    <x v="407"/>
    <x v="0"/>
    <n v="1"/>
    <x v="1"/>
  </r>
  <r>
    <s v="19 Troms"/>
    <x v="17"/>
    <s v="1942"/>
    <s v="1942 Nordreisa"/>
    <x v="407"/>
    <x v="1"/>
    <n v="2"/>
    <x v="1"/>
  </r>
  <r>
    <s v="19 Troms"/>
    <x v="17"/>
    <s v="1942"/>
    <s v="1942 Nordreisa"/>
    <x v="407"/>
    <x v="2"/>
    <n v="2"/>
    <x v="1"/>
  </r>
  <r>
    <s v="19 Troms"/>
    <x v="17"/>
    <s v="1942"/>
    <s v="1942 Nordreisa"/>
    <x v="407"/>
    <x v="3"/>
    <n v="1"/>
    <x v="1"/>
  </r>
  <r>
    <s v="19 Troms"/>
    <x v="17"/>
    <s v="1942"/>
    <s v="1942 Nordreisa"/>
    <x v="407"/>
    <x v="4"/>
    <n v="1"/>
    <x v="1"/>
  </r>
  <r>
    <s v="19 Troms"/>
    <x v="17"/>
    <s v="1942"/>
    <s v="1942 Nordreisa"/>
    <x v="407"/>
    <x v="5"/>
    <n v="6"/>
    <x v="1"/>
  </r>
  <r>
    <s v="19 Troms"/>
    <x v="17"/>
    <s v="1942"/>
    <s v="1942 Nordreisa"/>
    <x v="407"/>
    <x v="6"/>
    <n v="3"/>
    <x v="1"/>
  </r>
  <r>
    <s v="19 Troms"/>
    <x v="17"/>
    <s v="1942"/>
    <s v="1942 Nordreisa"/>
    <x v="407"/>
    <x v="7"/>
    <n v="2"/>
    <x v="1"/>
  </r>
  <r>
    <s v="19 Troms"/>
    <x v="17"/>
    <s v="1942"/>
    <s v="1942 Nordreisa"/>
    <x v="407"/>
    <x v="8"/>
    <n v="4"/>
    <x v="1"/>
  </r>
  <r>
    <s v="19 Troms"/>
    <x v="17"/>
    <s v="1942"/>
    <s v="1942 Nordreisa"/>
    <x v="407"/>
    <x v="9"/>
    <n v="2"/>
    <x v="1"/>
  </r>
  <r>
    <s v="19 Troms"/>
    <x v="17"/>
    <s v="1942"/>
    <s v="1942 Nordreisa"/>
    <x v="407"/>
    <x v="10"/>
    <n v="3"/>
    <x v="1"/>
  </r>
  <r>
    <s v="19 Troms"/>
    <x v="17"/>
    <s v="1942"/>
    <s v="1942 Nordreisa"/>
    <x v="407"/>
    <x v="11"/>
    <n v="2"/>
    <x v="1"/>
  </r>
  <r>
    <s v="19 Troms"/>
    <x v="17"/>
    <s v="1942"/>
    <s v="1942 Nordreisa"/>
    <x v="407"/>
    <x v="12"/>
    <n v="3"/>
    <x v="1"/>
  </r>
  <r>
    <s v="19 Troms"/>
    <x v="17"/>
    <s v="1943"/>
    <s v="1943 Kvænangen"/>
    <x v="408"/>
    <x v="0"/>
    <n v="0"/>
    <x v="1"/>
  </r>
  <r>
    <s v="19 Troms"/>
    <x v="17"/>
    <s v="1943"/>
    <s v="1943 Kvænangen"/>
    <x v="408"/>
    <x v="1"/>
    <n v="1"/>
    <x v="1"/>
  </r>
  <r>
    <s v="19 Troms"/>
    <x v="17"/>
    <s v="1943"/>
    <s v="1943 Kvænangen"/>
    <x v="408"/>
    <x v="2"/>
    <n v="2"/>
    <x v="1"/>
  </r>
  <r>
    <s v="19 Troms"/>
    <x v="17"/>
    <s v="1943"/>
    <s v="1943 Kvænangen"/>
    <x v="408"/>
    <x v="3"/>
    <n v="1"/>
    <x v="1"/>
  </r>
  <r>
    <s v="19 Troms"/>
    <x v="17"/>
    <s v="1943"/>
    <s v="1943 Kvænangen"/>
    <x v="408"/>
    <x v="4"/>
    <n v="1"/>
    <x v="1"/>
  </r>
  <r>
    <s v="19 Troms"/>
    <x v="17"/>
    <s v="1943"/>
    <s v="1943 Kvænangen"/>
    <x v="408"/>
    <x v="5"/>
    <n v="1"/>
    <x v="1"/>
  </r>
  <r>
    <s v="19 Troms"/>
    <x v="17"/>
    <s v="1943"/>
    <s v="1943 Kvænangen"/>
    <x v="408"/>
    <x v="6"/>
    <n v="1"/>
    <x v="1"/>
  </r>
  <r>
    <s v="19 Troms"/>
    <x v="17"/>
    <s v="1943"/>
    <s v="1943 Kvænangen"/>
    <x v="408"/>
    <x v="7"/>
    <n v="1"/>
    <x v="1"/>
  </r>
  <r>
    <s v="19 Troms"/>
    <x v="17"/>
    <s v="1943"/>
    <s v="1943 Kvænangen"/>
    <x v="408"/>
    <x v="8"/>
    <n v="1"/>
    <x v="1"/>
  </r>
  <r>
    <s v="19 Troms"/>
    <x v="17"/>
    <s v="1943"/>
    <s v="1943 Kvænangen"/>
    <x v="408"/>
    <x v="9"/>
    <n v="1"/>
    <x v="1"/>
  </r>
  <r>
    <s v="19 Troms"/>
    <x v="17"/>
    <s v="1943"/>
    <s v="1943 Kvænangen"/>
    <x v="408"/>
    <x v="10"/>
    <n v="1"/>
    <x v="1"/>
  </r>
  <r>
    <s v="19 Troms"/>
    <x v="17"/>
    <s v="1943"/>
    <s v="1943 Kvænangen"/>
    <x v="408"/>
    <x v="11"/>
    <n v="1"/>
    <x v="1"/>
  </r>
  <r>
    <s v="19 Troms"/>
    <x v="17"/>
    <s v="1943"/>
    <s v="1943 Kvænangen"/>
    <x v="408"/>
    <x v="12"/>
    <n v="1"/>
    <x v="1"/>
  </r>
  <r>
    <s v="20 Finnmark"/>
    <x v="18"/>
    <s v="2002"/>
    <s v="2002 Vardø"/>
    <x v="409"/>
    <x v="0"/>
    <n v="0"/>
    <x v="1"/>
  </r>
  <r>
    <s v="20 Finnmark"/>
    <x v="18"/>
    <s v="2002"/>
    <s v="2002 Vardø"/>
    <x v="409"/>
    <x v="1"/>
    <n v="0"/>
    <x v="1"/>
  </r>
  <r>
    <s v="20 Finnmark"/>
    <x v="18"/>
    <s v="2002"/>
    <s v="2002 Vardø"/>
    <x v="409"/>
    <x v="2"/>
    <n v="0"/>
    <x v="1"/>
  </r>
  <r>
    <s v="20 Finnmark"/>
    <x v="18"/>
    <s v="2002"/>
    <s v="2002 Vardø"/>
    <x v="409"/>
    <x v="3"/>
    <n v="0"/>
    <x v="1"/>
  </r>
  <r>
    <s v="20 Finnmark"/>
    <x v="18"/>
    <s v="2002"/>
    <s v="2002 Vardø"/>
    <x v="409"/>
    <x v="4"/>
    <n v="0"/>
    <x v="1"/>
  </r>
  <r>
    <s v="20 Finnmark"/>
    <x v="18"/>
    <s v="2002"/>
    <s v="2002 Vardø"/>
    <x v="409"/>
    <x v="5"/>
    <n v="0"/>
    <x v="1"/>
  </r>
  <r>
    <s v="20 Finnmark"/>
    <x v="18"/>
    <s v="2002"/>
    <s v="2002 Vardø"/>
    <x v="409"/>
    <x v="6"/>
    <n v="0"/>
    <x v="1"/>
  </r>
  <r>
    <s v="20 Finnmark"/>
    <x v="18"/>
    <s v="2002"/>
    <s v="2002 Vardø"/>
    <x v="409"/>
    <x v="7"/>
    <n v="0"/>
    <x v="1"/>
  </r>
  <r>
    <s v="20 Finnmark"/>
    <x v="18"/>
    <s v="2002"/>
    <s v="2002 Vardø"/>
    <x v="409"/>
    <x v="8"/>
    <n v="0"/>
    <x v="1"/>
  </r>
  <r>
    <s v="20 Finnmark"/>
    <x v="18"/>
    <s v="2002"/>
    <s v="2002 Vardø"/>
    <x v="409"/>
    <x v="9"/>
    <n v="0"/>
    <x v="1"/>
  </r>
  <r>
    <s v="20 Finnmark"/>
    <x v="18"/>
    <s v="2002"/>
    <s v="2002 Vardø"/>
    <x v="409"/>
    <x v="10"/>
    <n v="0"/>
    <x v="1"/>
  </r>
  <r>
    <s v="20 Finnmark"/>
    <x v="18"/>
    <s v="2002"/>
    <s v="2002 Vardø"/>
    <x v="409"/>
    <x v="11"/>
    <n v="0"/>
    <x v="1"/>
  </r>
  <r>
    <s v="20 Finnmark"/>
    <x v="18"/>
    <s v="2002"/>
    <s v="2002 Vardø"/>
    <x v="409"/>
    <x v="12"/>
    <n v="0"/>
    <x v="1"/>
  </r>
  <r>
    <s v="20 Finnmark"/>
    <x v="18"/>
    <s v="2003"/>
    <s v="2003 Vadsø"/>
    <x v="410"/>
    <x v="0"/>
    <n v="0"/>
    <x v="1"/>
  </r>
  <r>
    <s v="20 Finnmark"/>
    <x v="18"/>
    <s v="2003"/>
    <s v="2003 Vadsø"/>
    <x v="410"/>
    <x v="1"/>
    <n v="0"/>
    <x v="1"/>
  </r>
  <r>
    <s v="20 Finnmark"/>
    <x v="18"/>
    <s v="2003"/>
    <s v="2003 Vadsø"/>
    <x v="410"/>
    <x v="2"/>
    <n v="0"/>
    <x v="1"/>
  </r>
  <r>
    <s v="20 Finnmark"/>
    <x v="18"/>
    <s v="2003"/>
    <s v="2003 Vadsø"/>
    <x v="410"/>
    <x v="3"/>
    <n v="1"/>
    <x v="1"/>
  </r>
  <r>
    <s v="20 Finnmark"/>
    <x v="18"/>
    <s v="2003"/>
    <s v="2003 Vadsø"/>
    <x v="410"/>
    <x v="4"/>
    <n v="0"/>
    <x v="1"/>
  </r>
  <r>
    <s v="20 Finnmark"/>
    <x v="18"/>
    <s v="2003"/>
    <s v="2003 Vadsø"/>
    <x v="410"/>
    <x v="5"/>
    <n v="0"/>
    <x v="1"/>
  </r>
  <r>
    <s v="20 Finnmark"/>
    <x v="18"/>
    <s v="2003"/>
    <s v="2003 Vadsø"/>
    <x v="410"/>
    <x v="6"/>
    <n v="0"/>
    <x v="1"/>
  </r>
  <r>
    <s v="20 Finnmark"/>
    <x v="18"/>
    <s v="2003"/>
    <s v="2003 Vadsø"/>
    <x v="410"/>
    <x v="7"/>
    <n v="2"/>
    <x v="1"/>
  </r>
  <r>
    <s v="20 Finnmark"/>
    <x v="18"/>
    <s v="2003"/>
    <s v="2003 Vadsø"/>
    <x v="410"/>
    <x v="8"/>
    <n v="1"/>
    <x v="1"/>
  </r>
  <r>
    <s v="20 Finnmark"/>
    <x v="18"/>
    <s v="2003"/>
    <s v="2003 Vadsø"/>
    <x v="410"/>
    <x v="9"/>
    <n v="0"/>
    <x v="1"/>
  </r>
  <r>
    <s v="20 Finnmark"/>
    <x v="18"/>
    <s v="2003"/>
    <s v="2003 Vadsø"/>
    <x v="410"/>
    <x v="10"/>
    <n v="1"/>
    <x v="1"/>
  </r>
  <r>
    <s v="20 Finnmark"/>
    <x v="18"/>
    <s v="2003"/>
    <s v="2003 Vadsø"/>
    <x v="410"/>
    <x v="11"/>
    <n v="1"/>
    <x v="1"/>
  </r>
  <r>
    <s v="20 Finnmark"/>
    <x v="18"/>
    <s v="2003"/>
    <s v="2003 Vadsø"/>
    <x v="410"/>
    <x v="12"/>
    <n v="1"/>
    <x v="1"/>
  </r>
  <r>
    <s v="20 Finnmark"/>
    <x v="18"/>
    <s v="2004"/>
    <s v="2004 Hammerfest"/>
    <x v="411"/>
    <x v="0"/>
    <n v="0"/>
    <x v="1"/>
  </r>
  <r>
    <s v="20 Finnmark"/>
    <x v="18"/>
    <s v="2004"/>
    <s v="2004 Hammerfest"/>
    <x v="411"/>
    <x v="1"/>
    <n v="0"/>
    <x v="1"/>
  </r>
  <r>
    <s v="20 Finnmark"/>
    <x v="18"/>
    <s v="2004"/>
    <s v="2004 Hammerfest"/>
    <x v="411"/>
    <x v="2"/>
    <n v="0"/>
    <x v="1"/>
  </r>
  <r>
    <s v="20 Finnmark"/>
    <x v="18"/>
    <s v="2004"/>
    <s v="2004 Hammerfest"/>
    <x v="411"/>
    <x v="3"/>
    <n v="0"/>
    <x v="1"/>
  </r>
  <r>
    <s v="20 Finnmark"/>
    <x v="18"/>
    <s v="2004"/>
    <s v="2004 Hammerfest"/>
    <x v="411"/>
    <x v="4"/>
    <n v="0"/>
    <x v="1"/>
  </r>
  <r>
    <s v="20 Finnmark"/>
    <x v="18"/>
    <s v="2004"/>
    <s v="2004 Hammerfest"/>
    <x v="411"/>
    <x v="5"/>
    <n v="0"/>
    <x v="1"/>
  </r>
  <r>
    <s v="20 Finnmark"/>
    <x v="18"/>
    <s v="2004"/>
    <s v="2004 Hammerfest"/>
    <x v="411"/>
    <x v="6"/>
    <n v="0"/>
    <x v="1"/>
  </r>
  <r>
    <s v="20 Finnmark"/>
    <x v="18"/>
    <s v="2004"/>
    <s v="2004 Hammerfest"/>
    <x v="411"/>
    <x v="7"/>
    <n v="0"/>
    <x v="1"/>
  </r>
  <r>
    <s v="20 Finnmark"/>
    <x v="18"/>
    <s v="2004"/>
    <s v="2004 Hammerfest"/>
    <x v="411"/>
    <x v="8"/>
    <n v="0"/>
    <x v="1"/>
  </r>
  <r>
    <s v="20 Finnmark"/>
    <x v="18"/>
    <s v="2004"/>
    <s v="2004 Hammerfest"/>
    <x v="411"/>
    <x v="9"/>
    <n v="0"/>
    <x v="1"/>
  </r>
  <r>
    <s v="20 Finnmark"/>
    <x v="18"/>
    <s v="2004"/>
    <s v="2004 Hammerfest"/>
    <x v="411"/>
    <x v="10"/>
    <n v="0"/>
    <x v="1"/>
  </r>
  <r>
    <s v="20 Finnmark"/>
    <x v="18"/>
    <s v="2004"/>
    <s v="2004 Hammerfest"/>
    <x v="411"/>
    <x v="11"/>
    <n v="1"/>
    <x v="1"/>
  </r>
  <r>
    <s v="20 Finnmark"/>
    <x v="18"/>
    <s v="2004"/>
    <s v="2004 Hammerfest"/>
    <x v="411"/>
    <x v="12"/>
    <n v="1"/>
    <x v="1"/>
  </r>
  <r>
    <s v="20 Finnmark"/>
    <x v="18"/>
    <s v="2011"/>
    <s v="2011 Kautokeino"/>
    <x v="412"/>
    <x v="0"/>
    <n v="0"/>
    <x v="1"/>
  </r>
  <r>
    <s v="20 Finnmark"/>
    <x v="18"/>
    <s v="2011"/>
    <s v="2011 Kautokeino"/>
    <x v="412"/>
    <x v="1"/>
    <n v="0"/>
    <x v="1"/>
  </r>
  <r>
    <s v="20 Finnmark"/>
    <x v="18"/>
    <s v="2011"/>
    <s v="2011 Kautokeino"/>
    <x v="412"/>
    <x v="2"/>
    <n v="0"/>
    <x v="1"/>
  </r>
  <r>
    <s v="20 Finnmark"/>
    <x v="18"/>
    <s v="2011"/>
    <s v="2011 Kautokeino"/>
    <x v="412"/>
    <x v="3"/>
    <n v="0"/>
    <x v="1"/>
  </r>
  <r>
    <s v="20 Finnmark"/>
    <x v="18"/>
    <s v="2011"/>
    <s v="2011 Kautokeino"/>
    <x v="412"/>
    <x v="4"/>
    <n v="0"/>
    <x v="1"/>
  </r>
  <r>
    <s v="20 Finnmark"/>
    <x v="18"/>
    <s v="2011"/>
    <s v="2011 Kautokeino"/>
    <x v="412"/>
    <x v="5"/>
    <n v="12"/>
    <x v="1"/>
  </r>
  <r>
    <s v="20 Finnmark"/>
    <x v="18"/>
    <s v="2011"/>
    <s v="2011 Kautokeino"/>
    <x v="412"/>
    <x v="6"/>
    <n v="14"/>
    <x v="1"/>
  </r>
  <r>
    <s v="20 Finnmark"/>
    <x v="18"/>
    <s v="2011"/>
    <s v="2011 Kautokeino"/>
    <x v="412"/>
    <x v="7"/>
    <n v="9"/>
    <x v="1"/>
  </r>
  <r>
    <s v="20 Finnmark"/>
    <x v="18"/>
    <s v="2011"/>
    <s v="2011 Kautokeino"/>
    <x v="412"/>
    <x v="8"/>
    <n v="2"/>
    <x v="1"/>
  </r>
  <r>
    <s v="20 Finnmark"/>
    <x v="18"/>
    <s v="2011"/>
    <s v="2011 Kautokeino"/>
    <x v="412"/>
    <x v="9"/>
    <n v="4"/>
    <x v="1"/>
  </r>
  <r>
    <s v="20 Finnmark"/>
    <x v="18"/>
    <s v="2011"/>
    <s v="2011 Kautokeino"/>
    <x v="412"/>
    <x v="10"/>
    <n v="6"/>
    <x v="1"/>
  </r>
  <r>
    <s v="20 Finnmark"/>
    <x v="18"/>
    <s v="2011"/>
    <s v="2011 Kautokeino"/>
    <x v="412"/>
    <x v="11"/>
    <n v="2"/>
    <x v="1"/>
  </r>
  <r>
    <s v="20 Finnmark"/>
    <x v="18"/>
    <s v="2011"/>
    <s v="2011 Kautokeino"/>
    <x v="412"/>
    <x v="12"/>
    <n v="5"/>
    <x v="1"/>
  </r>
  <r>
    <s v="20 Finnmark"/>
    <x v="18"/>
    <s v="2012"/>
    <s v="2012 Alta"/>
    <x v="413"/>
    <x v="0"/>
    <n v="1"/>
    <x v="1"/>
  </r>
  <r>
    <s v="20 Finnmark"/>
    <x v="18"/>
    <s v="2012"/>
    <s v="2012 Alta"/>
    <x v="413"/>
    <x v="1"/>
    <n v="1"/>
    <x v="1"/>
  </r>
  <r>
    <s v="20 Finnmark"/>
    <x v="18"/>
    <s v="2012"/>
    <s v="2012 Alta"/>
    <x v="413"/>
    <x v="2"/>
    <n v="3"/>
    <x v="1"/>
  </r>
  <r>
    <s v="20 Finnmark"/>
    <x v="18"/>
    <s v="2012"/>
    <s v="2012 Alta"/>
    <x v="413"/>
    <x v="3"/>
    <n v="2"/>
    <x v="1"/>
  </r>
  <r>
    <s v="20 Finnmark"/>
    <x v="18"/>
    <s v="2012"/>
    <s v="2012 Alta"/>
    <x v="413"/>
    <x v="4"/>
    <n v="2"/>
    <x v="1"/>
  </r>
  <r>
    <s v="20 Finnmark"/>
    <x v="18"/>
    <s v="2012"/>
    <s v="2012 Alta"/>
    <x v="413"/>
    <x v="5"/>
    <n v="3"/>
    <x v="1"/>
  </r>
  <r>
    <s v="20 Finnmark"/>
    <x v="18"/>
    <s v="2012"/>
    <s v="2012 Alta"/>
    <x v="413"/>
    <x v="6"/>
    <n v="7"/>
    <x v="1"/>
  </r>
  <r>
    <s v="20 Finnmark"/>
    <x v="18"/>
    <s v="2012"/>
    <s v="2012 Alta"/>
    <x v="413"/>
    <x v="7"/>
    <n v="6"/>
    <x v="1"/>
  </r>
  <r>
    <s v="20 Finnmark"/>
    <x v="18"/>
    <s v="2012"/>
    <s v="2012 Alta"/>
    <x v="413"/>
    <x v="8"/>
    <n v="5"/>
    <x v="1"/>
  </r>
  <r>
    <s v="20 Finnmark"/>
    <x v="18"/>
    <s v="2012"/>
    <s v="2012 Alta"/>
    <x v="413"/>
    <x v="9"/>
    <n v="3"/>
    <x v="1"/>
  </r>
  <r>
    <s v="20 Finnmark"/>
    <x v="18"/>
    <s v="2012"/>
    <s v="2012 Alta"/>
    <x v="413"/>
    <x v="10"/>
    <n v="3"/>
    <x v="1"/>
  </r>
  <r>
    <s v="20 Finnmark"/>
    <x v="18"/>
    <s v="2012"/>
    <s v="2012 Alta"/>
    <x v="413"/>
    <x v="11"/>
    <n v="3"/>
    <x v="1"/>
  </r>
  <r>
    <s v="20 Finnmark"/>
    <x v="18"/>
    <s v="2012"/>
    <s v="2012 Alta"/>
    <x v="413"/>
    <x v="12"/>
    <n v="4"/>
    <x v="1"/>
  </r>
  <r>
    <s v="20 Finnmark"/>
    <x v="18"/>
    <s v="2014"/>
    <s v="2014 Loppa"/>
    <x v="414"/>
    <x v="0"/>
    <n v="0"/>
    <x v="1"/>
  </r>
  <r>
    <s v="20 Finnmark"/>
    <x v="18"/>
    <s v="2014"/>
    <s v="2014 Loppa"/>
    <x v="414"/>
    <x v="1"/>
    <n v="0"/>
    <x v="1"/>
  </r>
  <r>
    <s v="20 Finnmark"/>
    <x v="18"/>
    <s v="2014"/>
    <s v="2014 Loppa"/>
    <x v="414"/>
    <x v="2"/>
    <n v="0"/>
    <x v="1"/>
  </r>
  <r>
    <s v="20 Finnmark"/>
    <x v="18"/>
    <s v="2014"/>
    <s v="2014 Loppa"/>
    <x v="414"/>
    <x v="3"/>
    <n v="0"/>
    <x v="1"/>
  </r>
  <r>
    <s v="20 Finnmark"/>
    <x v="18"/>
    <s v="2014"/>
    <s v="2014 Loppa"/>
    <x v="414"/>
    <x v="4"/>
    <n v="0"/>
    <x v="1"/>
  </r>
  <r>
    <s v="20 Finnmark"/>
    <x v="18"/>
    <s v="2014"/>
    <s v="2014 Loppa"/>
    <x v="414"/>
    <x v="5"/>
    <n v="0"/>
    <x v="1"/>
  </r>
  <r>
    <s v="20 Finnmark"/>
    <x v="18"/>
    <s v="2014"/>
    <s v="2014 Loppa"/>
    <x v="414"/>
    <x v="6"/>
    <n v="0"/>
    <x v="1"/>
  </r>
  <r>
    <s v="20 Finnmark"/>
    <x v="18"/>
    <s v="2014"/>
    <s v="2014 Loppa"/>
    <x v="414"/>
    <x v="7"/>
    <n v="0"/>
    <x v="1"/>
  </r>
  <r>
    <s v="20 Finnmark"/>
    <x v="18"/>
    <s v="2014"/>
    <s v="2014 Loppa"/>
    <x v="414"/>
    <x v="8"/>
    <n v="0"/>
    <x v="1"/>
  </r>
  <r>
    <s v="20 Finnmark"/>
    <x v="18"/>
    <s v="2014"/>
    <s v="2014 Loppa"/>
    <x v="414"/>
    <x v="9"/>
    <n v="0"/>
    <x v="1"/>
  </r>
  <r>
    <s v="20 Finnmark"/>
    <x v="18"/>
    <s v="2014"/>
    <s v="2014 Loppa"/>
    <x v="414"/>
    <x v="10"/>
    <n v="0"/>
    <x v="1"/>
  </r>
  <r>
    <s v="20 Finnmark"/>
    <x v="18"/>
    <s v="2014"/>
    <s v="2014 Loppa"/>
    <x v="414"/>
    <x v="11"/>
    <n v="0"/>
    <x v="1"/>
  </r>
  <r>
    <s v="20 Finnmark"/>
    <x v="18"/>
    <s v="2014"/>
    <s v="2014 Loppa"/>
    <x v="414"/>
    <x v="12"/>
    <n v="0"/>
    <x v="1"/>
  </r>
  <r>
    <s v="20 Finnmark"/>
    <x v="18"/>
    <s v="2015"/>
    <s v="2015 Hasvik"/>
    <x v="415"/>
    <x v="0"/>
    <n v="0"/>
    <x v="1"/>
  </r>
  <r>
    <s v="20 Finnmark"/>
    <x v="18"/>
    <s v="2015"/>
    <s v="2015 Hasvik"/>
    <x v="415"/>
    <x v="1"/>
    <n v="0"/>
    <x v="1"/>
  </r>
  <r>
    <s v="20 Finnmark"/>
    <x v="18"/>
    <s v="2015"/>
    <s v="2015 Hasvik"/>
    <x v="415"/>
    <x v="2"/>
    <n v="0"/>
    <x v="1"/>
  </r>
  <r>
    <s v="20 Finnmark"/>
    <x v="18"/>
    <s v="2015"/>
    <s v="2015 Hasvik"/>
    <x v="415"/>
    <x v="3"/>
    <n v="0"/>
    <x v="1"/>
  </r>
  <r>
    <s v="20 Finnmark"/>
    <x v="18"/>
    <s v="2015"/>
    <s v="2015 Hasvik"/>
    <x v="415"/>
    <x v="4"/>
    <n v="0"/>
    <x v="1"/>
  </r>
  <r>
    <s v="20 Finnmark"/>
    <x v="18"/>
    <s v="2015"/>
    <s v="2015 Hasvik"/>
    <x v="415"/>
    <x v="5"/>
    <n v="0"/>
    <x v="1"/>
  </r>
  <r>
    <s v="20 Finnmark"/>
    <x v="18"/>
    <s v="2015"/>
    <s v="2015 Hasvik"/>
    <x v="415"/>
    <x v="6"/>
    <n v="0"/>
    <x v="1"/>
  </r>
  <r>
    <s v="20 Finnmark"/>
    <x v="18"/>
    <s v="2015"/>
    <s v="2015 Hasvik"/>
    <x v="415"/>
    <x v="7"/>
    <n v="0"/>
    <x v="1"/>
  </r>
  <r>
    <s v="20 Finnmark"/>
    <x v="18"/>
    <s v="2015"/>
    <s v="2015 Hasvik"/>
    <x v="415"/>
    <x v="8"/>
    <n v="0"/>
    <x v="1"/>
  </r>
  <r>
    <s v="20 Finnmark"/>
    <x v="18"/>
    <s v="2015"/>
    <s v="2015 Hasvik"/>
    <x v="415"/>
    <x v="9"/>
    <n v="0"/>
    <x v="1"/>
  </r>
  <r>
    <s v="20 Finnmark"/>
    <x v="18"/>
    <s v="2015"/>
    <s v="2015 Hasvik"/>
    <x v="415"/>
    <x v="10"/>
    <n v="0"/>
    <x v="1"/>
  </r>
  <r>
    <s v="20 Finnmark"/>
    <x v="18"/>
    <s v="2015"/>
    <s v="2015 Hasvik"/>
    <x v="415"/>
    <x v="11"/>
    <n v="0"/>
    <x v="1"/>
  </r>
  <r>
    <s v="20 Finnmark"/>
    <x v="18"/>
    <s v="2015"/>
    <s v="2015 Hasvik"/>
    <x v="415"/>
    <x v="12"/>
    <n v="0"/>
    <x v="1"/>
  </r>
  <r>
    <s v="20 Finnmark"/>
    <x v="18"/>
    <s v="2017"/>
    <s v="2017 Kvalsund"/>
    <x v="416"/>
    <x v="0"/>
    <n v="0"/>
    <x v="1"/>
  </r>
  <r>
    <s v="20 Finnmark"/>
    <x v="18"/>
    <s v="2017"/>
    <s v="2017 Kvalsund"/>
    <x v="416"/>
    <x v="1"/>
    <n v="5"/>
    <x v="1"/>
  </r>
  <r>
    <s v="20 Finnmark"/>
    <x v="18"/>
    <s v="2017"/>
    <s v="2017 Kvalsund"/>
    <x v="416"/>
    <x v="2"/>
    <n v="2"/>
    <x v="1"/>
  </r>
  <r>
    <s v="20 Finnmark"/>
    <x v="18"/>
    <s v="2017"/>
    <s v="2017 Kvalsund"/>
    <x v="416"/>
    <x v="3"/>
    <n v="7"/>
    <x v="1"/>
  </r>
  <r>
    <s v="20 Finnmark"/>
    <x v="18"/>
    <s v="2017"/>
    <s v="2017 Kvalsund"/>
    <x v="416"/>
    <x v="4"/>
    <n v="8"/>
    <x v="1"/>
  </r>
  <r>
    <s v="20 Finnmark"/>
    <x v="18"/>
    <s v="2017"/>
    <s v="2017 Kvalsund"/>
    <x v="416"/>
    <x v="5"/>
    <n v="7"/>
    <x v="1"/>
  </r>
  <r>
    <s v="20 Finnmark"/>
    <x v="18"/>
    <s v="2017"/>
    <s v="2017 Kvalsund"/>
    <x v="416"/>
    <x v="6"/>
    <n v="0"/>
    <x v="1"/>
  </r>
  <r>
    <s v="20 Finnmark"/>
    <x v="18"/>
    <s v="2017"/>
    <s v="2017 Kvalsund"/>
    <x v="416"/>
    <x v="7"/>
    <n v="1"/>
    <x v="1"/>
  </r>
  <r>
    <s v="20 Finnmark"/>
    <x v="18"/>
    <s v="2017"/>
    <s v="2017 Kvalsund"/>
    <x v="416"/>
    <x v="8"/>
    <n v="2"/>
    <x v="1"/>
  </r>
  <r>
    <s v="20 Finnmark"/>
    <x v="18"/>
    <s v="2017"/>
    <s v="2017 Kvalsund"/>
    <x v="416"/>
    <x v="9"/>
    <n v="2"/>
    <x v="1"/>
  </r>
  <r>
    <s v="20 Finnmark"/>
    <x v="18"/>
    <s v="2017"/>
    <s v="2017 Kvalsund"/>
    <x v="416"/>
    <x v="10"/>
    <n v="2"/>
    <x v="1"/>
  </r>
  <r>
    <s v="20 Finnmark"/>
    <x v="18"/>
    <s v="2017"/>
    <s v="2017 Kvalsund"/>
    <x v="416"/>
    <x v="11"/>
    <n v="1"/>
    <x v="1"/>
  </r>
  <r>
    <s v="20 Finnmark"/>
    <x v="18"/>
    <s v="2017"/>
    <s v="2017 Kvalsund"/>
    <x v="416"/>
    <x v="12"/>
    <n v="0"/>
    <x v="1"/>
  </r>
  <r>
    <s v="20 Finnmark"/>
    <x v="18"/>
    <s v="2018"/>
    <s v="2018 Måsøy"/>
    <x v="417"/>
    <x v="0"/>
    <n v="0"/>
    <x v="1"/>
  </r>
  <r>
    <s v="20 Finnmark"/>
    <x v="18"/>
    <s v="2018"/>
    <s v="2018 Måsøy"/>
    <x v="417"/>
    <x v="1"/>
    <n v="0"/>
    <x v="1"/>
  </r>
  <r>
    <s v="20 Finnmark"/>
    <x v="18"/>
    <s v="2018"/>
    <s v="2018 Måsøy"/>
    <x v="417"/>
    <x v="2"/>
    <n v="0"/>
    <x v="1"/>
  </r>
  <r>
    <s v="20 Finnmark"/>
    <x v="18"/>
    <s v="2018"/>
    <s v="2018 Måsøy"/>
    <x v="417"/>
    <x v="3"/>
    <n v="0"/>
    <x v="1"/>
  </r>
  <r>
    <s v="20 Finnmark"/>
    <x v="18"/>
    <s v="2018"/>
    <s v="2018 Måsøy"/>
    <x v="417"/>
    <x v="4"/>
    <n v="1"/>
    <x v="1"/>
  </r>
  <r>
    <s v="20 Finnmark"/>
    <x v="18"/>
    <s v="2018"/>
    <s v="2018 Måsøy"/>
    <x v="417"/>
    <x v="5"/>
    <n v="1"/>
    <x v="1"/>
  </r>
  <r>
    <s v="20 Finnmark"/>
    <x v="18"/>
    <s v="2018"/>
    <s v="2018 Måsøy"/>
    <x v="417"/>
    <x v="6"/>
    <n v="1"/>
    <x v="1"/>
  </r>
  <r>
    <s v="20 Finnmark"/>
    <x v="18"/>
    <s v="2018"/>
    <s v="2018 Måsøy"/>
    <x v="417"/>
    <x v="7"/>
    <n v="0"/>
    <x v="1"/>
  </r>
  <r>
    <s v="20 Finnmark"/>
    <x v="18"/>
    <s v="2018"/>
    <s v="2018 Måsøy"/>
    <x v="417"/>
    <x v="8"/>
    <n v="0"/>
    <x v="1"/>
  </r>
  <r>
    <s v="20 Finnmark"/>
    <x v="18"/>
    <s v="2018"/>
    <s v="2018 Måsøy"/>
    <x v="417"/>
    <x v="9"/>
    <n v="0"/>
    <x v="1"/>
  </r>
  <r>
    <s v="20 Finnmark"/>
    <x v="18"/>
    <s v="2018"/>
    <s v="2018 Måsøy"/>
    <x v="417"/>
    <x v="10"/>
    <n v="0"/>
    <x v="1"/>
  </r>
  <r>
    <s v="20 Finnmark"/>
    <x v="18"/>
    <s v="2018"/>
    <s v="2018 Måsøy"/>
    <x v="417"/>
    <x v="11"/>
    <n v="0"/>
    <x v="1"/>
  </r>
  <r>
    <s v="20 Finnmark"/>
    <x v="18"/>
    <s v="2018"/>
    <s v="2018 Måsøy"/>
    <x v="417"/>
    <x v="12"/>
    <n v="0"/>
    <x v="1"/>
  </r>
  <r>
    <s v="20 Finnmark"/>
    <x v="18"/>
    <s v="2019"/>
    <s v="2019 Nordkapp"/>
    <x v="418"/>
    <x v="0"/>
    <n v="0"/>
    <x v="1"/>
  </r>
  <r>
    <s v="20 Finnmark"/>
    <x v="18"/>
    <s v="2019"/>
    <s v="2019 Nordkapp"/>
    <x v="418"/>
    <x v="1"/>
    <n v="0"/>
    <x v="1"/>
  </r>
  <r>
    <s v="20 Finnmark"/>
    <x v="18"/>
    <s v="2019"/>
    <s v="2019 Nordkapp"/>
    <x v="418"/>
    <x v="2"/>
    <n v="0"/>
    <x v="1"/>
  </r>
  <r>
    <s v="20 Finnmark"/>
    <x v="18"/>
    <s v="2019"/>
    <s v="2019 Nordkapp"/>
    <x v="418"/>
    <x v="3"/>
    <n v="0"/>
    <x v="1"/>
  </r>
  <r>
    <s v="20 Finnmark"/>
    <x v="18"/>
    <s v="2019"/>
    <s v="2019 Nordkapp"/>
    <x v="418"/>
    <x v="4"/>
    <n v="0"/>
    <x v="1"/>
  </r>
  <r>
    <s v="20 Finnmark"/>
    <x v="18"/>
    <s v="2019"/>
    <s v="2019 Nordkapp"/>
    <x v="418"/>
    <x v="5"/>
    <n v="0"/>
    <x v="1"/>
  </r>
  <r>
    <s v="20 Finnmark"/>
    <x v="18"/>
    <s v="2019"/>
    <s v="2019 Nordkapp"/>
    <x v="418"/>
    <x v="6"/>
    <n v="0"/>
    <x v="1"/>
  </r>
  <r>
    <s v="20 Finnmark"/>
    <x v="18"/>
    <s v="2019"/>
    <s v="2019 Nordkapp"/>
    <x v="418"/>
    <x v="7"/>
    <n v="0"/>
    <x v="1"/>
  </r>
  <r>
    <s v="20 Finnmark"/>
    <x v="18"/>
    <s v="2019"/>
    <s v="2019 Nordkapp"/>
    <x v="418"/>
    <x v="8"/>
    <n v="0"/>
    <x v="1"/>
  </r>
  <r>
    <s v="20 Finnmark"/>
    <x v="18"/>
    <s v="2019"/>
    <s v="2019 Nordkapp"/>
    <x v="418"/>
    <x v="9"/>
    <n v="0"/>
    <x v="1"/>
  </r>
  <r>
    <s v="20 Finnmark"/>
    <x v="18"/>
    <s v="2019"/>
    <s v="2019 Nordkapp"/>
    <x v="418"/>
    <x v="10"/>
    <n v="0"/>
    <x v="1"/>
  </r>
  <r>
    <s v="20 Finnmark"/>
    <x v="18"/>
    <s v="2019"/>
    <s v="2019 Nordkapp"/>
    <x v="418"/>
    <x v="11"/>
    <n v="0"/>
    <x v="1"/>
  </r>
  <r>
    <s v="20 Finnmark"/>
    <x v="18"/>
    <s v="2019"/>
    <s v="2019 Nordkapp"/>
    <x v="418"/>
    <x v="12"/>
    <n v="0"/>
    <x v="1"/>
  </r>
  <r>
    <s v="20 Finnmark"/>
    <x v="18"/>
    <s v="2020"/>
    <s v="2020 Porsanger"/>
    <x v="419"/>
    <x v="0"/>
    <n v="0"/>
    <x v="1"/>
  </r>
  <r>
    <s v="20 Finnmark"/>
    <x v="18"/>
    <s v="2020"/>
    <s v="2020 Porsanger"/>
    <x v="419"/>
    <x v="1"/>
    <n v="0"/>
    <x v="1"/>
  </r>
  <r>
    <s v="20 Finnmark"/>
    <x v="18"/>
    <s v="2020"/>
    <s v="2020 Porsanger"/>
    <x v="419"/>
    <x v="2"/>
    <n v="0"/>
    <x v="1"/>
  </r>
  <r>
    <s v="20 Finnmark"/>
    <x v="18"/>
    <s v="2020"/>
    <s v="2020 Porsanger"/>
    <x v="419"/>
    <x v="3"/>
    <n v="0"/>
    <x v="1"/>
  </r>
  <r>
    <s v="20 Finnmark"/>
    <x v="18"/>
    <s v="2020"/>
    <s v="2020 Porsanger"/>
    <x v="419"/>
    <x v="4"/>
    <n v="0"/>
    <x v="1"/>
  </r>
  <r>
    <s v="20 Finnmark"/>
    <x v="18"/>
    <s v="2020"/>
    <s v="2020 Porsanger"/>
    <x v="419"/>
    <x v="5"/>
    <n v="0"/>
    <x v="1"/>
  </r>
  <r>
    <s v="20 Finnmark"/>
    <x v="18"/>
    <s v="2020"/>
    <s v="2020 Porsanger"/>
    <x v="419"/>
    <x v="6"/>
    <n v="0"/>
    <x v="1"/>
  </r>
  <r>
    <s v="20 Finnmark"/>
    <x v="18"/>
    <s v="2020"/>
    <s v="2020 Porsanger"/>
    <x v="419"/>
    <x v="7"/>
    <n v="0"/>
    <x v="1"/>
  </r>
  <r>
    <s v="20 Finnmark"/>
    <x v="18"/>
    <s v="2020"/>
    <s v="2020 Porsanger"/>
    <x v="419"/>
    <x v="8"/>
    <n v="0"/>
    <x v="1"/>
  </r>
  <r>
    <s v="20 Finnmark"/>
    <x v="18"/>
    <s v="2020"/>
    <s v="2020 Porsanger"/>
    <x v="419"/>
    <x v="9"/>
    <n v="0"/>
    <x v="1"/>
  </r>
  <r>
    <s v="20 Finnmark"/>
    <x v="18"/>
    <s v="2020"/>
    <s v="2020 Porsanger"/>
    <x v="419"/>
    <x v="10"/>
    <n v="0"/>
    <x v="1"/>
  </r>
  <r>
    <s v="20 Finnmark"/>
    <x v="18"/>
    <s v="2020"/>
    <s v="2020 Porsanger"/>
    <x v="419"/>
    <x v="11"/>
    <n v="0"/>
    <x v="1"/>
  </r>
  <r>
    <s v="20 Finnmark"/>
    <x v="18"/>
    <s v="2020"/>
    <s v="2020 Porsanger"/>
    <x v="419"/>
    <x v="12"/>
    <n v="0"/>
    <x v="1"/>
  </r>
  <r>
    <s v="20 Finnmark"/>
    <x v="18"/>
    <s v="2021"/>
    <s v="2021 Karasjok"/>
    <x v="420"/>
    <x v="0"/>
    <n v="1"/>
    <x v="1"/>
  </r>
  <r>
    <s v="20 Finnmark"/>
    <x v="18"/>
    <s v="2021"/>
    <s v="2021 Karasjok"/>
    <x v="420"/>
    <x v="1"/>
    <n v="0"/>
    <x v="1"/>
  </r>
  <r>
    <s v="20 Finnmark"/>
    <x v="18"/>
    <s v="2021"/>
    <s v="2021 Karasjok"/>
    <x v="420"/>
    <x v="2"/>
    <n v="0"/>
    <x v="1"/>
  </r>
  <r>
    <s v="20 Finnmark"/>
    <x v="18"/>
    <s v="2021"/>
    <s v="2021 Karasjok"/>
    <x v="420"/>
    <x v="3"/>
    <n v="3"/>
    <x v="1"/>
  </r>
  <r>
    <s v="20 Finnmark"/>
    <x v="18"/>
    <s v="2021"/>
    <s v="2021 Karasjok"/>
    <x v="420"/>
    <x v="4"/>
    <n v="0"/>
    <x v="1"/>
  </r>
  <r>
    <s v="20 Finnmark"/>
    <x v="18"/>
    <s v="2021"/>
    <s v="2021 Karasjok"/>
    <x v="420"/>
    <x v="5"/>
    <n v="1"/>
    <x v="1"/>
  </r>
  <r>
    <s v="20 Finnmark"/>
    <x v="18"/>
    <s v="2021"/>
    <s v="2021 Karasjok"/>
    <x v="420"/>
    <x v="6"/>
    <n v="0"/>
    <x v="1"/>
  </r>
  <r>
    <s v="20 Finnmark"/>
    <x v="18"/>
    <s v="2021"/>
    <s v="2021 Karasjok"/>
    <x v="420"/>
    <x v="7"/>
    <n v="1"/>
    <x v="1"/>
  </r>
  <r>
    <s v="20 Finnmark"/>
    <x v="18"/>
    <s v="2021"/>
    <s v="2021 Karasjok"/>
    <x v="420"/>
    <x v="8"/>
    <n v="2"/>
    <x v="1"/>
  </r>
  <r>
    <s v="20 Finnmark"/>
    <x v="18"/>
    <s v="2021"/>
    <s v="2021 Karasjok"/>
    <x v="420"/>
    <x v="9"/>
    <n v="2"/>
    <x v="1"/>
  </r>
  <r>
    <s v="20 Finnmark"/>
    <x v="18"/>
    <s v="2021"/>
    <s v="2021 Karasjok"/>
    <x v="420"/>
    <x v="10"/>
    <n v="2"/>
    <x v="1"/>
  </r>
  <r>
    <s v="20 Finnmark"/>
    <x v="18"/>
    <s v="2021"/>
    <s v="2021 Karasjok"/>
    <x v="420"/>
    <x v="11"/>
    <n v="0"/>
    <x v="1"/>
  </r>
  <r>
    <s v="20 Finnmark"/>
    <x v="18"/>
    <s v="2021"/>
    <s v="2021 Karasjok"/>
    <x v="420"/>
    <x v="12"/>
    <n v="1"/>
    <x v="1"/>
  </r>
  <r>
    <s v="20 Finnmark"/>
    <x v="18"/>
    <s v="2022"/>
    <s v="2022 Lebesby"/>
    <x v="421"/>
    <x v="0"/>
    <n v="1"/>
    <x v="1"/>
  </r>
  <r>
    <s v="20 Finnmark"/>
    <x v="18"/>
    <s v="2022"/>
    <s v="2022 Lebesby"/>
    <x v="421"/>
    <x v="1"/>
    <n v="0"/>
    <x v="1"/>
  </r>
  <r>
    <s v="20 Finnmark"/>
    <x v="18"/>
    <s v="2022"/>
    <s v="2022 Lebesby"/>
    <x v="421"/>
    <x v="2"/>
    <n v="0"/>
    <x v="1"/>
  </r>
  <r>
    <s v="20 Finnmark"/>
    <x v="18"/>
    <s v="2022"/>
    <s v="2022 Lebesby"/>
    <x v="421"/>
    <x v="3"/>
    <n v="0"/>
    <x v="1"/>
  </r>
  <r>
    <s v="20 Finnmark"/>
    <x v="18"/>
    <s v="2022"/>
    <s v="2022 Lebesby"/>
    <x v="421"/>
    <x v="4"/>
    <n v="0"/>
    <x v="1"/>
  </r>
  <r>
    <s v="20 Finnmark"/>
    <x v="18"/>
    <s v="2022"/>
    <s v="2022 Lebesby"/>
    <x v="421"/>
    <x v="5"/>
    <n v="0"/>
    <x v="1"/>
  </r>
  <r>
    <s v="20 Finnmark"/>
    <x v="18"/>
    <s v="2022"/>
    <s v="2022 Lebesby"/>
    <x v="421"/>
    <x v="6"/>
    <n v="0"/>
    <x v="1"/>
  </r>
  <r>
    <s v="20 Finnmark"/>
    <x v="18"/>
    <s v="2022"/>
    <s v="2022 Lebesby"/>
    <x v="421"/>
    <x v="7"/>
    <n v="0"/>
    <x v="1"/>
  </r>
  <r>
    <s v="20 Finnmark"/>
    <x v="18"/>
    <s v="2022"/>
    <s v="2022 Lebesby"/>
    <x v="421"/>
    <x v="8"/>
    <n v="0"/>
    <x v="1"/>
  </r>
  <r>
    <s v="20 Finnmark"/>
    <x v="18"/>
    <s v="2022"/>
    <s v="2022 Lebesby"/>
    <x v="421"/>
    <x v="9"/>
    <n v="0"/>
    <x v="1"/>
  </r>
  <r>
    <s v="20 Finnmark"/>
    <x v="18"/>
    <s v="2022"/>
    <s v="2022 Lebesby"/>
    <x v="421"/>
    <x v="10"/>
    <n v="0"/>
    <x v="1"/>
  </r>
  <r>
    <s v="20 Finnmark"/>
    <x v="18"/>
    <s v="2022"/>
    <s v="2022 Lebesby"/>
    <x v="421"/>
    <x v="11"/>
    <n v="0"/>
    <x v="1"/>
  </r>
  <r>
    <s v="20 Finnmark"/>
    <x v="18"/>
    <s v="2022"/>
    <s v="2022 Lebesby"/>
    <x v="421"/>
    <x v="12"/>
    <n v="0"/>
    <x v="1"/>
  </r>
  <r>
    <s v="20 Finnmark"/>
    <x v="18"/>
    <s v="2023"/>
    <s v="2023 Gamvik"/>
    <x v="422"/>
    <x v="0"/>
    <n v="0"/>
    <x v="1"/>
  </r>
  <r>
    <s v="20 Finnmark"/>
    <x v="18"/>
    <s v="2023"/>
    <s v="2023 Gamvik"/>
    <x v="422"/>
    <x v="1"/>
    <n v="0"/>
    <x v="1"/>
  </r>
  <r>
    <s v="20 Finnmark"/>
    <x v="18"/>
    <s v="2023"/>
    <s v="2023 Gamvik"/>
    <x v="422"/>
    <x v="2"/>
    <n v="0"/>
    <x v="1"/>
  </r>
  <r>
    <s v="20 Finnmark"/>
    <x v="18"/>
    <s v="2023"/>
    <s v="2023 Gamvik"/>
    <x v="422"/>
    <x v="3"/>
    <n v="0"/>
    <x v="1"/>
  </r>
  <r>
    <s v="20 Finnmark"/>
    <x v="18"/>
    <s v="2023"/>
    <s v="2023 Gamvik"/>
    <x v="422"/>
    <x v="4"/>
    <n v="0"/>
    <x v="1"/>
  </r>
  <r>
    <s v="20 Finnmark"/>
    <x v="18"/>
    <s v="2023"/>
    <s v="2023 Gamvik"/>
    <x v="422"/>
    <x v="5"/>
    <n v="1"/>
    <x v="1"/>
  </r>
  <r>
    <s v="20 Finnmark"/>
    <x v="18"/>
    <s v="2023"/>
    <s v="2023 Gamvik"/>
    <x v="422"/>
    <x v="6"/>
    <n v="0"/>
    <x v="1"/>
  </r>
  <r>
    <s v="20 Finnmark"/>
    <x v="18"/>
    <s v="2023"/>
    <s v="2023 Gamvik"/>
    <x v="422"/>
    <x v="7"/>
    <n v="0"/>
    <x v="1"/>
  </r>
  <r>
    <s v="20 Finnmark"/>
    <x v="18"/>
    <s v="2023"/>
    <s v="2023 Gamvik"/>
    <x v="422"/>
    <x v="8"/>
    <n v="0"/>
    <x v="1"/>
  </r>
  <r>
    <s v="20 Finnmark"/>
    <x v="18"/>
    <s v="2023"/>
    <s v="2023 Gamvik"/>
    <x v="422"/>
    <x v="9"/>
    <n v="0"/>
    <x v="1"/>
  </r>
  <r>
    <s v="20 Finnmark"/>
    <x v="18"/>
    <s v="2023"/>
    <s v="2023 Gamvik"/>
    <x v="422"/>
    <x v="10"/>
    <n v="0"/>
    <x v="1"/>
  </r>
  <r>
    <s v="20 Finnmark"/>
    <x v="18"/>
    <s v="2023"/>
    <s v="2023 Gamvik"/>
    <x v="422"/>
    <x v="11"/>
    <n v="0"/>
    <x v="1"/>
  </r>
  <r>
    <s v="20 Finnmark"/>
    <x v="18"/>
    <s v="2023"/>
    <s v="2023 Gamvik"/>
    <x v="422"/>
    <x v="12"/>
    <n v="0"/>
    <x v="1"/>
  </r>
  <r>
    <s v="20 Finnmark"/>
    <x v="18"/>
    <s v="2024"/>
    <s v="2024 Berlevåg"/>
    <x v="423"/>
    <x v="0"/>
    <n v="0"/>
    <x v="1"/>
  </r>
  <r>
    <s v="20 Finnmark"/>
    <x v="18"/>
    <s v="2024"/>
    <s v="2024 Berlevåg"/>
    <x v="423"/>
    <x v="1"/>
    <n v="0"/>
    <x v="1"/>
  </r>
  <r>
    <s v="20 Finnmark"/>
    <x v="18"/>
    <s v="2024"/>
    <s v="2024 Berlevåg"/>
    <x v="423"/>
    <x v="2"/>
    <n v="0"/>
    <x v="1"/>
  </r>
  <r>
    <s v="20 Finnmark"/>
    <x v="18"/>
    <s v="2024"/>
    <s v="2024 Berlevåg"/>
    <x v="423"/>
    <x v="3"/>
    <n v="0"/>
    <x v="1"/>
  </r>
  <r>
    <s v="20 Finnmark"/>
    <x v="18"/>
    <s v="2024"/>
    <s v="2024 Berlevåg"/>
    <x v="423"/>
    <x v="4"/>
    <n v="0"/>
    <x v="1"/>
  </r>
  <r>
    <s v="20 Finnmark"/>
    <x v="18"/>
    <s v="2024"/>
    <s v="2024 Berlevåg"/>
    <x v="423"/>
    <x v="5"/>
    <n v="0"/>
    <x v="1"/>
  </r>
  <r>
    <s v="20 Finnmark"/>
    <x v="18"/>
    <s v="2024"/>
    <s v="2024 Berlevåg"/>
    <x v="423"/>
    <x v="6"/>
    <n v="0"/>
    <x v="1"/>
  </r>
  <r>
    <s v="20 Finnmark"/>
    <x v="18"/>
    <s v="2024"/>
    <s v="2024 Berlevåg"/>
    <x v="423"/>
    <x v="7"/>
    <n v="0"/>
    <x v="1"/>
  </r>
  <r>
    <s v="20 Finnmark"/>
    <x v="18"/>
    <s v="2024"/>
    <s v="2024 Berlevåg"/>
    <x v="423"/>
    <x v="8"/>
    <n v="0"/>
    <x v="1"/>
  </r>
  <r>
    <s v="20 Finnmark"/>
    <x v="18"/>
    <s v="2024"/>
    <s v="2024 Berlevåg"/>
    <x v="423"/>
    <x v="9"/>
    <n v="0"/>
    <x v="1"/>
  </r>
  <r>
    <s v="20 Finnmark"/>
    <x v="18"/>
    <s v="2024"/>
    <s v="2024 Berlevåg"/>
    <x v="423"/>
    <x v="10"/>
    <n v="0"/>
    <x v="1"/>
  </r>
  <r>
    <s v="20 Finnmark"/>
    <x v="18"/>
    <s v="2024"/>
    <s v="2024 Berlevåg"/>
    <x v="423"/>
    <x v="11"/>
    <n v="0"/>
    <x v="1"/>
  </r>
  <r>
    <s v="20 Finnmark"/>
    <x v="18"/>
    <s v="2024"/>
    <s v="2024 Berlevåg"/>
    <x v="423"/>
    <x v="12"/>
    <n v="0"/>
    <x v="1"/>
  </r>
  <r>
    <s v="20 Finnmark"/>
    <x v="18"/>
    <s v="2025"/>
    <s v="2025 Tana"/>
    <x v="424"/>
    <x v="0"/>
    <n v="1"/>
    <x v="1"/>
  </r>
  <r>
    <s v="20 Finnmark"/>
    <x v="18"/>
    <s v="2025"/>
    <s v="2025 Tana"/>
    <x v="424"/>
    <x v="1"/>
    <n v="1"/>
    <x v="1"/>
  </r>
  <r>
    <s v="20 Finnmark"/>
    <x v="18"/>
    <s v="2025"/>
    <s v="2025 Tana"/>
    <x v="424"/>
    <x v="2"/>
    <n v="1"/>
    <x v="1"/>
  </r>
  <r>
    <s v="20 Finnmark"/>
    <x v="18"/>
    <s v="2025"/>
    <s v="2025 Tana"/>
    <x v="424"/>
    <x v="3"/>
    <n v="1"/>
    <x v="1"/>
  </r>
  <r>
    <s v="20 Finnmark"/>
    <x v="18"/>
    <s v="2025"/>
    <s v="2025 Tana"/>
    <x v="424"/>
    <x v="4"/>
    <n v="1"/>
    <x v="1"/>
  </r>
  <r>
    <s v="20 Finnmark"/>
    <x v="18"/>
    <s v="2025"/>
    <s v="2025 Tana"/>
    <x v="424"/>
    <x v="5"/>
    <n v="0"/>
    <x v="1"/>
  </r>
  <r>
    <s v="20 Finnmark"/>
    <x v="18"/>
    <s v="2025"/>
    <s v="2025 Tana"/>
    <x v="424"/>
    <x v="6"/>
    <n v="0"/>
    <x v="1"/>
  </r>
  <r>
    <s v="20 Finnmark"/>
    <x v="18"/>
    <s v="2025"/>
    <s v="2025 Tana"/>
    <x v="424"/>
    <x v="7"/>
    <n v="0"/>
    <x v="1"/>
  </r>
  <r>
    <s v="20 Finnmark"/>
    <x v="18"/>
    <s v="2025"/>
    <s v="2025 Tana"/>
    <x v="424"/>
    <x v="8"/>
    <n v="0"/>
    <x v="1"/>
  </r>
  <r>
    <s v="20 Finnmark"/>
    <x v="18"/>
    <s v="2025"/>
    <s v="2025 Tana"/>
    <x v="424"/>
    <x v="9"/>
    <n v="0"/>
    <x v="1"/>
  </r>
  <r>
    <s v="20 Finnmark"/>
    <x v="18"/>
    <s v="2025"/>
    <s v="2025 Tana"/>
    <x v="424"/>
    <x v="10"/>
    <n v="0"/>
    <x v="1"/>
  </r>
  <r>
    <s v="20 Finnmark"/>
    <x v="18"/>
    <s v="2025"/>
    <s v="2025 Tana"/>
    <x v="424"/>
    <x v="11"/>
    <n v="0"/>
    <x v="1"/>
  </r>
  <r>
    <s v="20 Finnmark"/>
    <x v="18"/>
    <s v="2025"/>
    <s v="2025 Tana"/>
    <x v="424"/>
    <x v="12"/>
    <n v="0"/>
    <x v="1"/>
  </r>
  <r>
    <s v="20 Finnmark"/>
    <x v="18"/>
    <s v="2027"/>
    <s v="2027 Nessby"/>
    <x v="425"/>
    <x v="0"/>
    <n v="0"/>
    <x v="1"/>
  </r>
  <r>
    <s v="20 Finnmark"/>
    <x v="18"/>
    <s v="2027"/>
    <s v="2027 Nessby"/>
    <x v="425"/>
    <x v="1"/>
    <n v="0"/>
    <x v="1"/>
  </r>
  <r>
    <s v="20 Finnmark"/>
    <x v="18"/>
    <s v="2027"/>
    <s v="2027 Nessby"/>
    <x v="425"/>
    <x v="2"/>
    <n v="0"/>
    <x v="1"/>
  </r>
  <r>
    <s v="20 Finnmark"/>
    <x v="18"/>
    <s v="2027"/>
    <s v="2027 Nessby"/>
    <x v="425"/>
    <x v="3"/>
    <n v="0"/>
    <x v="1"/>
  </r>
  <r>
    <s v="20 Finnmark"/>
    <x v="18"/>
    <s v="2027"/>
    <s v="2027 Nessby"/>
    <x v="425"/>
    <x v="4"/>
    <n v="0"/>
    <x v="1"/>
  </r>
  <r>
    <s v="20 Finnmark"/>
    <x v="18"/>
    <s v="2027"/>
    <s v="2027 Nessby"/>
    <x v="425"/>
    <x v="5"/>
    <n v="1"/>
    <x v="1"/>
  </r>
  <r>
    <s v="20 Finnmark"/>
    <x v="18"/>
    <s v="2027"/>
    <s v="2027 Nessby"/>
    <x v="425"/>
    <x v="6"/>
    <n v="0"/>
    <x v="1"/>
  </r>
  <r>
    <s v="20 Finnmark"/>
    <x v="18"/>
    <s v="2027"/>
    <s v="2027 Nessby"/>
    <x v="425"/>
    <x v="7"/>
    <n v="1"/>
    <x v="1"/>
  </r>
  <r>
    <s v="20 Finnmark"/>
    <x v="18"/>
    <s v="2027"/>
    <s v="2027 Nessby"/>
    <x v="425"/>
    <x v="8"/>
    <n v="3"/>
    <x v="1"/>
  </r>
  <r>
    <s v="20 Finnmark"/>
    <x v="18"/>
    <s v="2027"/>
    <s v="2027 Nessby"/>
    <x v="425"/>
    <x v="9"/>
    <n v="3"/>
    <x v="1"/>
  </r>
  <r>
    <s v="20 Finnmark"/>
    <x v="18"/>
    <s v="2027"/>
    <s v="2027 Nessby"/>
    <x v="425"/>
    <x v="10"/>
    <n v="1"/>
    <x v="1"/>
  </r>
  <r>
    <s v="20 Finnmark"/>
    <x v="18"/>
    <s v="2027"/>
    <s v="2027 Nessby"/>
    <x v="425"/>
    <x v="11"/>
    <n v="0"/>
    <x v="1"/>
  </r>
  <r>
    <s v="20 Finnmark"/>
    <x v="18"/>
    <s v="2027"/>
    <s v="2027 Nessby"/>
    <x v="425"/>
    <x v="12"/>
    <n v="0"/>
    <x v="1"/>
  </r>
  <r>
    <s v="20 Finnmark"/>
    <x v="18"/>
    <s v="2028"/>
    <s v="2028 Båtsfjord"/>
    <x v="426"/>
    <x v="0"/>
    <n v="0"/>
    <x v="1"/>
  </r>
  <r>
    <s v="20 Finnmark"/>
    <x v="18"/>
    <s v="2028"/>
    <s v="2028 Båtsfjord"/>
    <x v="426"/>
    <x v="1"/>
    <n v="0"/>
    <x v="1"/>
  </r>
  <r>
    <s v="20 Finnmark"/>
    <x v="18"/>
    <s v="2028"/>
    <s v="2028 Båtsfjord"/>
    <x v="426"/>
    <x v="2"/>
    <n v="0"/>
    <x v="1"/>
  </r>
  <r>
    <s v="20 Finnmark"/>
    <x v="18"/>
    <s v="2028"/>
    <s v="2028 Båtsfjord"/>
    <x v="426"/>
    <x v="3"/>
    <n v="0"/>
    <x v="1"/>
  </r>
  <r>
    <s v="20 Finnmark"/>
    <x v="18"/>
    <s v="2028"/>
    <s v="2028 Båtsfjord"/>
    <x v="426"/>
    <x v="4"/>
    <n v="0"/>
    <x v="1"/>
  </r>
  <r>
    <s v="20 Finnmark"/>
    <x v="18"/>
    <s v="2028"/>
    <s v="2028 Båtsfjord"/>
    <x v="426"/>
    <x v="5"/>
    <n v="0"/>
    <x v="1"/>
  </r>
  <r>
    <s v="20 Finnmark"/>
    <x v="18"/>
    <s v="2028"/>
    <s v="2028 Båtsfjord"/>
    <x v="426"/>
    <x v="6"/>
    <n v="0"/>
    <x v="1"/>
  </r>
  <r>
    <s v="20 Finnmark"/>
    <x v="18"/>
    <s v="2028"/>
    <s v="2028 Båtsfjord"/>
    <x v="426"/>
    <x v="7"/>
    <n v="0"/>
    <x v="1"/>
  </r>
  <r>
    <s v="20 Finnmark"/>
    <x v="18"/>
    <s v="2028"/>
    <s v="2028 Båtsfjord"/>
    <x v="426"/>
    <x v="8"/>
    <n v="0"/>
    <x v="1"/>
  </r>
  <r>
    <s v="20 Finnmark"/>
    <x v="18"/>
    <s v="2028"/>
    <s v="2028 Båtsfjord"/>
    <x v="426"/>
    <x v="9"/>
    <n v="0"/>
    <x v="1"/>
  </r>
  <r>
    <s v="20 Finnmark"/>
    <x v="18"/>
    <s v="2028"/>
    <s v="2028 Båtsfjord"/>
    <x v="426"/>
    <x v="10"/>
    <n v="0"/>
    <x v="1"/>
  </r>
  <r>
    <s v="20 Finnmark"/>
    <x v="18"/>
    <s v="2028"/>
    <s v="2028 Båtsfjord"/>
    <x v="426"/>
    <x v="11"/>
    <n v="0"/>
    <x v="1"/>
  </r>
  <r>
    <s v="20 Finnmark"/>
    <x v="18"/>
    <s v="2028"/>
    <s v="2028 Båtsfjord"/>
    <x v="426"/>
    <x v="12"/>
    <n v="0"/>
    <x v="1"/>
  </r>
  <r>
    <s v="20 Finnmark"/>
    <x v="18"/>
    <s v="2030"/>
    <s v="2030 Sør-Varanger"/>
    <x v="427"/>
    <x v="0"/>
    <n v="2"/>
    <x v="1"/>
  </r>
  <r>
    <s v="20 Finnmark"/>
    <x v="18"/>
    <s v="2030"/>
    <s v="2030 Sør-Varanger"/>
    <x v="427"/>
    <x v="1"/>
    <n v="4"/>
    <x v="1"/>
  </r>
  <r>
    <s v="20 Finnmark"/>
    <x v="18"/>
    <s v="2030"/>
    <s v="2030 Sør-Varanger"/>
    <x v="427"/>
    <x v="2"/>
    <n v="2"/>
    <x v="1"/>
  </r>
  <r>
    <s v="20 Finnmark"/>
    <x v="18"/>
    <s v="2030"/>
    <s v="2030 Sør-Varanger"/>
    <x v="427"/>
    <x v="3"/>
    <n v="4"/>
    <x v="1"/>
  </r>
  <r>
    <s v="20 Finnmark"/>
    <x v="18"/>
    <s v="2030"/>
    <s v="2030 Sør-Varanger"/>
    <x v="427"/>
    <x v="4"/>
    <n v="3"/>
    <x v="1"/>
  </r>
  <r>
    <s v="20 Finnmark"/>
    <x v="18"/>
    <s v="2030"/>
    <s v="2030 Sør-Varanger"/>
    <x v="427"/>
    <x v="5"/>
    <n v="4"/>
    <x v="1"/>
  </r>
  <r>
    <s v="20 Finnmark"/>
    <x v="18"/>
    <s v="2030"/>
    <s v="2030 Sør-Varanger"/>
    <x v="427"/>
    <x v="6"/>
    <n v="7"/>
    <x v="1"/>
  </r>
  <r>
    <s v="20 Finnmark"/>
    <x v="18"/>
    <s v="2030"/>
    <s v="2030 Sør-Varanger"/>
    <x v="427"/>
    <x v="7"/>
    <n v="5"/>
    <x v="1"/>
  </r>
  <r>
    <s v="20 Finnmark"/>
    <x v="18"/>
    <s v="2030"/>
    <s v="2030 Sør-Varanger"/>
    <x v="427"/>
    <x v="8"/>
    <n v="5"/>
    <x v="1"/>
  </r>
  <r>
    <s v="20 Finnmark"/>
    <x v="18"/>
    <s v="2030"/>
    <s v="2030 Sør-Varanger"/>
    <x v="427"/>
    <x v="9"/>
    <n v="5"/>
    <x v="1"/>
  </r>
  <r>
    <s v="20 Finnmark"/>
    <x v="18"/>
    <s v="2030"/>
    <s v="2030 Sør-Varanger"/>
    <x v="427"/>
    <x v="10"/>
    <n v="4"/>
    <x v="1"/>
  </r>
  <r>
    <s v="20 Finnmark"/>
    <x v="18"/>
    <s v="2030"/>
    <s v="2030 Sør-Varanger"/>
    <x v="427"/>
    <x v="11"/>
    <n v="4"/>
    <x v="1"/>
  </r>
  <r>
    <s v="20 Finnmark"/>
    <x v="18"/>
    <s v="2030"/>
    <s v="2030 Sør-Varanger"/>
    <x v="427"/>
    <x v="12"/>
    <n v="3"/>
    <x v="1"/>
  </r>
  <r>
    <s v="01 Østfold"/>
    <x v="0"/>
    <s v="0101"/>
    <s v="0101 Halden"/>
    <x v="0"/>
    <x v="13"/>
    <n v="149"/>
    <x v="0"/>
  </r>
  <r>
    <s v="01 Østfold"/>
    <x v="0"/>
    <s v="0101"/>
    <s v="0101 Halden"/>
    <x v="0"/>
    <x v="14"/>
    <n v="155"/>
    <x v="0"/>
  </r>
  <r>
    <s v="01 Østfold"/>
    <x v="0"/>
    <s v="0101"/>
    <s v="0101 Halden"/>
    <x v="0"/>
    <x v="15"/>
    <n v="140"/>
    <x v="0"/>
  </r>
  <r>
    <s v="01 Østfold"/>
    <x v="0"/>
    <s v="0101"/>
    <s v="0101 Halden"/>
    <x v="0"/>
    <x v="13"/>
    <n v="54"/>
    <x v="1"/>
  </r>
  <r>
    <s v="01 Østfold"/>
    <x v="0"/>
    <s v="0101"/>
    <s v="0101 Halden"/>
    <x v="0"/>
    <x v="14"/>
    <n v="53"/>
    <x v="1"/>
  </r>
  <r>
    <s v="01 Østfold"/>
    <x v="0"/>
    <s v="0101"/>
    <s v="0101 Halden"/>
    <x v="0"/>
    <x v="15"/>
    <n v="53"/>
    <x v="1"/>
  </r>
  <r>
    <s v="01 Østfold"/>
    <x v="0"/>
    <s v="0104"/>
    <s v="0104 Moss"/>
    <x v="1"/>
    <x v="13"/>
    <n v="46"/>
    <x v="0"/>
  </r>
  <r>
    <s v="01 Østfold"/>
    <x v="0"/>
    <s v="0104"/>
    <s v="0104 Moss"/>
    <x v="1"/>
    <x v="14"/>
    <n v="49"/>
    <x v="0"/>
  </r>
  <r>
    <s v="01 Østfold"/>
    <x v="0"/>
    <s v="0104"/>
    <s v="0104 Moss"/>
    <x v="1"/>
    <x v="15"/>
    <n v="43"/>
    <x v="0"/>
  </r>
  <r>
    <s v="01 Østfold"/>
    <x v="0"/>
    <s v="0104"/>
    <s v="0104 Moss"/>
    <x v="1"/>
    <x v="13"/>
    <n v="8"/>
    <x v="1"/>
  </r>
  <r>
    <s v="01 Østfold"/>
    <x v="0"/>
    <s v="0104"/>
    <s v="0104 Moss"/>
    <x v="1"/>
    <x v="14"/>
    <n v="10"/>
    <x v="1"/>
  </r>
  <r>
    <s v="01 Østfold"/>
    <x v="0"/>
    <s v="0104"/>
    <s v="0104 Moss"/>
    <x v="1"/>
    <x v="15"/>
    <n v="9"/>
    <x v="1"/>
  </r>
  <r>
    <s v="01 Østfold"/>
    <x v="0"/>
    <s v="0105"/>
    <s v="0105 Sarpsborg"/>
    <x v="2"/>
    <x v="13"/>
    <n v="219"/>
    <x v="0"/>
  </r>
  <r>
    <s v="01 Østfold"/>
    <x v="0"/>
    <s v="0105"/>
    <s v="0105 Sarpsborg"/>
    <x v="2"/>
    <x v="14"/>
    <n v="195"/>
    <x v="0"/>
  </r>
  <r>
    <s v="01 Østfold"/>
    <x v="0"/>
    <s v="0105"/>
    <s v="0105 Sarpsborg"/>
    <x v="2"/>
    <x v="15"/>
    <n v="181"/>
    <x v="0"/>
  </r>
  <r>
    <s v="01 Østfold"/>
    <x v="0"/>
    <s v="0105"/>
    <s v="0105 Sarpsborg"/>
    <x v="2"/>
    <x v="13"/>
    <n v="27"/>
    <x v="1"/>
  </r>
  <r>
    <s v="01 Østfold"/>
    <x v="0"/>
    <s v="0105"/>
    <s v="0105 Sarpsborg"/>
    <x v="2"/>
    <x v="14"/>
    <n v="32"/>
    <x v="1"/>
  </r>
  <r>
    <s v="01 Østfold"/>
    <x v="0"/>
    <s v="0105"/>
    <s v="0105 Sarpsborg"/>
    <x v="2"/>
    <x v="15"/>
    <n v="33"/>
    <x v="1"/>
  </r>
  <r>
    <s v="01 Østfold"/>
    <x v="0"/>
    <s v="0106"/>
    <s v="0106 Fredrikstad"/>
    <x v="3"/>
    <x v="13"/>
    <n v="202"/>
    <x v="0"/>
  </r>
  <r>
    <s v="01 Østfold"/>
    <x v="0"/>
    <s v="0106"/>
    <s v="0106 Fredrikstad"/>
    <x v="3"/>
    <x v="14"/>
    <n v="202"/>
    <x v="0"/>
  </r>
  <r>
    <s v="01 Østfold"/>
    <x v="0"/>
    <s v="0106"/>
    <s v="0106 Fredrikstad"/>
    <x v="3"/>
    <x v="15"/>
    <n v="202"/>
    <x v="0"/>
  </r>
  <r>
    <s v="01 Østfold"/>
    <x v="0"/>
    <s v="0106"/>
    <s v="0106 Fredrikstad"/>
    <x v="3"/>
    <x v="13"/>
    <n v="23"/>
    <x v="1"/>
  </r>
  <r>
    <s v="01 Østfold"/>
    <x v="0"/>
    <s v="0106"/>
    <s v="0106 Fredrikstad"/>
    <x v="3"/>
    <x v="14"/>
    <n v="29"/>
    <x v="1"/>
  </r>
  <r>
    <s v="01 Østfold"/>
    <x v="0"/>
    <s v="0106"/>
    <s v="0106 Fredrikstad"/>
    <x v="3"/>
    <x v="15"/>
    <n v="19"/>
    <x v="1"/>
  </r>
  <r>
    <s v="01 Østfold"/>
    <x v="0"/>
    <s v="0111"/>
    <s v="0111 Hvaler"/>
    <x v="4"/>
    <x v="13"/>
    <n v="19"/>
    <x v="0"/>
  </r>
  <r>
    <s v="01 Østfold"/>
    <x v="0"/>
    <s v="0111"/>
    <s v="0111 Hvaler"/>
    <x v="4"/>
    <x v="14"/>
    <n v="18"/>
    <x v="0"/>
  </r>
  <r>
    <s v="01 Østfold"/>
    <x v="0"/>
    <s v="0111"/>
    <s v="0111 Hvaler"/>
    <x v="4"/>
    <x v="15"/>
    <n v="15"/>
    <x v="0"/>
  </r>
  <r>
    <s v="01 Østfold"/>
    <x v="0"/>
    <s v="0111"/>
    <s v="0111 Hvaler"/>
    <x v="4"/>
    <x v="13"/>
    <n v="1"/>
    <x v="1"/>
  </r>
  <r>
    <s v="01 Østfold"/>
    <x v="0"/>
    <s v="0111"/>
    <s v="0111 Hvaler"/>
    <x v="4"/>
    <x v="14"/>
    <n v="2"/>
    <x v="1"/>
  </r>
  <r>
    <s v="01 Østfold"/>
    <x v="0"/>
    <s v="0111"/>
    <s v="0111 Hvaler"/>
    <x v="4"/>
    <x v="15"/>
    <n v="1"/>
    <x v="1"/>
  </r>
  <r>
    <s v="01 Østfold"/>
    <x v="0"/>
    <s v="0118"/>
    <s v="0118 Aremark"/>
    <x v="5"/>
    <x v="13"/>
    <n v="28"/>
    <x v="0"/>
  </r>
  <r>
    <s v="01 Østfold"/>
    <x v="0"/>
    <s v="0118"/>
    <s v="0118 Aremark"/>
    <x v="5"/>
    <x v="14"/>
    <n v="27"/>
    <x v="0"/>
  </r>
  <r>
    <s v="01 Østfold"/>
    <x v="0"/>
    <s v="0118"/>
    <s v="0118 Aremark"/>
    <x v="5"/>
    <x v="15"/>
    <n v="27"/>
    <x v="0"/>
  </r>
  <r>
    <s v="01 Østfold"/>
    <x v="0"/>
    <s v="0118"/>
    <s v="0118 Aremark"/>
    <x v="5"/>
    <x v="13"/>
    <n v="18"/>
    <x v="1"/>
  </r>
  <r>
    <s v="01 Østfold"/>
    <x v="0"/>
    <s v="0118"/>
    <s v="0118 Aremark"/>
    <x v="5"/>
    <x v="14"/>
    <n v="16"/>
    <x v="1"/>
  </r>
  <r>
    <s v="01 Østfold"/>
    <x v="0"/>
    <s v="0118"/>
    <s v="0118 Aremark"/>
    <x v="5"/>
    <x v="15"/>
    <n v="17"/>
    <x v="1"/>
  </r>
  <r>
    <s v="01 Østfold"/>
    <x v="0"/>
    <s v="0119"/>
    <s v="0119 Marker"/>
    <x v="6"/>
    <x v="13"/>
    <n v="107"/>
    <x v="0"/>
  </r>
  <r>
    <s v="01 Østfold"/>
    <x v="0"/>
    <s v="0119"/>
    <s v="0119 Marker"/>
    <x v="6"/>
    <x v="14"/>
    <n v="106"/>
    <x v="0"/>
  </r>
  <r>
    <s v="01 Østfold"/>
    <x v="0"/>
    <s v="0119"/>
    <s v="0119 Marker"/>
    <x v="6"/>
    <x v="15"/>
    <n v="87"/>
    <x v="0"/>
  </r>
  <r>
    <s v="01 Østfold"/>
    <x v="0"/>
    <s v="0119"/>
    <s v="0119 Marker"/>
    <x v="6"/>
    <x v="13"/>
    <n v="31"/>
    <x v="1"/>
  </r>
  <r>
    <s v="01 Østfold"/>
    <x v="0"/>
    <s v="0119"/>
    <s v="0119 Marker"/>
    <x v="6"/>
    <x v="14"/>
    <n v="29"/>
    <x v="1"/>
  </r>
  <r>
    <s v="01 Østfold"/>
    <x v="0"/>
    <s v="0119"/>
    <s v="0119 Marker"/>
    <x v="6"/>
    <x v="15"/>
    <n v="29"/>
    <x v="1"/>
  </r>
  <r>
    <s v="01 Østfold"/>
    <x v="0"/>
    <s v="0121"/>
    <s v="0121 Rømskog"/>
    <x v="7"/>
    <x v="13"/>
    <n v="3"/>
    <x v="0"/>
  </r>
  <r>
    <s v="01 Østfold"/>
    <x v="0"/>
    <s v="0121"/>
    <s v="0121 Rømskog"/>
    <x v="7"/>
    <x v="14"/>
    <n v="6"/>
    <x v="0"/>
  </r>
  <r>
    <s v="01 Østfold"/>
    <x v="0"/>
    <s v="0121"/>
    <s v="0121 Rømskog"/>
    <x v="7"/>
    <x v="15"/>
    <n v="3"/>
    <x v="0"/>
  </r>
  <r>
    <s v="01 Østfold"/>
    <x v="0"/>
    <s v="0121"/>
    <s v="0121 Rømskog"/>
    <x v="7"/>
    <x v="13"/>
    <n v="16"/>
    <x v="1"/>
  </r>
  <r>
    <s v="01 Østfold"/>
    <x v="0"/>
    <s v="0121"/>
    <s v="0121 Rømskog"/>
    <x v="7"/>
    <x v="14"/>
    <n v="14"/>
    <x v="1"/>
  </r>
  <r>
    <s v="01 Østfold"/>
    <x v="0"/>
    <s v="0121"/>
    <s v="0121 Rømskog"/>
    <x v="7"/>
    <x v="15"/>
    <n v="16"/>
    <x v="1"/>
  </r>
  <r>
    <s v="01 Østfold"/>
    <x v="0"/>
    <s v="0122"/>
    <s v="0122 Trøgstad"/>
    <x v="8"/>
    <x v="13"/>
    <n v="136"/>
    <x v="0"/>
  </r>
  <r>
    <s v="01 Østfold"/>
    <x v="0"/>
    <s v="0122"/>
    <s v="0122 Trøgstad"/>
    <x v="8"/>
    <x v="14"/>
    <n v="131"/>
    <x v="0"/>
  </r>
  <r>
    <s v="01 Østfold"/>
    <x v="0"/>
    <s v="0122"/>
    <s v="0122 Trøgstad"/>
    <x v="8"/>
    <x v="15"/>
    <n v="139"/>
    <x v="0"/>
  </r>
  <r>
    <s v="01 Østfold"/>
    <x v="0"/>
    <s v="0122"/>
    <s v="0122 Trøgstad"/>
    <x v="8"/>
    <x v="13"/>
    <n v="12"/>
    <x v="1"/>
  </r>
  <r>
    <s v="01 Østfold"/>
    <x v="0"/>
    <s v="0122"/>
    <s v="0122 Trøgstad"/>
    <x v="8"/>
    <x v="14"/>
    <n v="13"/>
    <x v="1"/>
  </r>
  <r>
    <s v="01 Østfold"/>
    <x v="0"/>
    <s v="0122"/>
    <s v="0122 Trøgstad"/>
    <x v="8"/>
    <x v="15"/>
    <n v="8"/>
    <x v="1"/>
  </r>
  <r>
    <s v="01 Østfold"/>
    <x v="0"/>
    <s v="0123"/>
    <s v="0123 Spydeberg"/>
    <x v="9"/>
    <x v="13"/>
    <n v="83"/>
    <x v="0"/>
  </r>
  <r>
    <s v="01 Østfold"/>
    <x v="0"/>
    <s v="0123"/>
    <s v="0123 Spydeberg"/>
    <x v="9"/>
    <x v="14"/>
    <n v="78"/>
    <x v="0"/>
  </r>
  <r>
    <s v="01 Østfold"/>
    <x v="0"/>
    <s v="0123"/>
    <s v="0123 Spydeberg"/>
    <x v="9"/>
    <x v="15"/>
    <n v="75"/>
    <x v="0"/>
  </r>
  <r>
    <s v="01 Østfold"/>
    <x v="0"/>
    <s v="0123"/>
    <s v="0123 Spydeberg"/>
    <x v="9"/>
    <x v="13"/>
    <n v="12"/>
    <x v="1"/>
  </r>
  <r>
    <s v="01 Østfold"/>
    <x v="0"/>
    <s v="0123"/>
    <s v="0123 Spydeberg"/>
    <x v="9"/>
    <x v="14"/>
    <n v="9"/>
    <x v="1"/>
  </r>
  <r>
    <s v="01 Østfold"/>
    <x v="0"/>
    <s v="0123"/>
    <s v="0123 Spydeberg"/>
    <x v="9"/>
    <x v="15"/>
    <n v="13"/>
    <x v="1"/>
  </r>
  <r>
    <s v="01 Østfold"/>
    <x v="0"/>
    <s v="0124"/>
    <s v="0124 Askim"/>
    <x v="10"/>
    <x v="13"/>
    <n v="62"/>
    <x v="0"/>
  </r>
  <r>
    <s v="01 Østfold"/>
    <x v="0"/>
    <s v="0124"/>
    <s v="0124 Askim"/>
    <x v="10"/>
    <x v="14"/>
    <n v="62"/>
    <x v="0"/>
  </r>
  <r>
    <s v="01 Østfold"/>
    <x v="0"/>
    <s v="0124"/>
    <s v="0124 Askim"/>
    <x v="10"/>
    <x v="15"/>
    <n v="60"/>
    <x v="0"/>
  </r>
  <r>
    <s v="01 Østfold"/>
    <x v="0"/>
    <s v="0124"/>
    <s v="0124 Askim"/>
    <x v="10"/>
    <x v="13"/>
    <n v="11"/>
    <x v="1"/>
  </r>
  <r>
    <s v="01 Østfold"/>
    <x v="0"/>
    <s v="0124"/>
    <s v="0124 Askim"/>
    <x v="10"/>
    <x v="14"/>
    <n v="7"/>
    <x v="1"/>
  </r>
  <r>
    <s v="01 Østfold"/>
    <x v="0"/>
    <s v="0124"/>
    <s v="0124 Askim"/>
    <x v="10"/>
    <x v="15"/>
    <n v="9"/>
    <x v="1"/>
  </r>
  <r>
    <s v="01 Østfold"/>
    <x v="0"/>
    <s v="0125"/>
    <s v="0125 Eidsberg"/>
    <x v="11"/>
    <x v="13"/>
    <n v="215"/>
    <x v="0"/>
  </r>
  <r>
    <s v="01 Østfold"/>
    <x v="0"/>
    <s v="0125"/>
    <s v="0125 Eidsberg"/>
    <x v="11"/>
    <x v="14"/>
    <n v="221"/>
    <x v="0"/>
  </r>
  <r>
    <s v="01 Østfold"/>
    <x v="0"/>
    <s v="0125"/>
    <s v="0125 Eidsberg"/>
    <x v="11"/>
    <x v="15"/>
    <n v="192"/>
    <x v="0"/>
  </r>
  <r>
    <s v="01 Østfold"/>
    <x v="0"/>
    <s v="0125"/>
    <s v="0125 Eidsberg"/>
    <x v="11"/>
    <x v="13"/>
    <n v="25"/>
    <x v="1"/>
  </r>
  <r>
    <s v="01 Østfold"/>
    <x v="0"/>
    <s v="0125"/>
    <s v="0125 Eidsberg"/>
    <x v="11"/>
    <x v="14"/>
    <n v="25"/>
    <x v="1"/>
  </r>
  <r>
    <s v="01 Østfold"/>
    <x v="0"/>
    <s v="0125"/>
    <s v="0125 Eidsberg"/>
    <x v="11"/>
    <x v="15"/>
    <n v="34"/>
    <x v="1"/>
  </r>
  <r>
    <s v="01 Østfold"/>
    <x v="0"/>
    <s v="0127"/>
    <s v="0127 Skiptvet"/>
    <x v="12"/>
    <x v="13"/>
    <n v="77"/>
    <x v="0"/>
  </r>
  <r>
    <s v="01 Østfold"/>
    <x v="0"/>
    <s v="0127"/>
    <s v="0127 Skiptvet"/>
    <x v="12"/>
    <x v="14"/>
    <n v="77"/>
    <x v="0"/>
  </r>
  <r>
    <s v="01 Østfold"/>
    <x v="0"/>
    <s v="0127"/>
    <s v="0127 Skiptvet"/>
    <x v="12"/>
    <x v="15"/>
    <n v="63"/>
    <x v="0"/>
  </r>
  <r>
    <s v="01 Østfold"/>
    <x v="0"/>
    <s v="0127"/>
    <s v="0127 Skiptvet"/>
    <x v="12"/>
    <x v="13"/>
    <n v="6"/>
    <x v="1"/>
  </r>
  <r>
    <s v="01 Østfold"/>
    <x v="0"/>
    <s v="0127"/>
    <s v="0127 Skiptvet"/>
    <x v="12"/>
    <x v="14"/>
    <n v="6"/>
    <x v="1"/>
  </r>
  <r>
    <s v="01 Østfold"/>
    <x v="0"/>
    <s v="0127"/>
    <s v="0127 Skiptvet"/>
    <x v="12"/>
    <x v="15"/>
    <n v="7"/>
    <x v="1"/>
  </r>
  <r>
    <s v="01 Østfold"/>
    <x v="0"/>
    <s v="0128"/>
    <s v="0128 Rakkestad"/>
    <x v="13"/>
    <x v="13"/>
    <n v="310"/>
    <x v="0"/>
  </r>
  <r>
    <s v="01 Østfold"/>
    <x v="0"/>
    <s v="0128"/>
    <s v="0128 Rakkestad"/>
    <x v="13"/>
    <x v="14"/>
    <n v="316"/>
    <x v="0"/>
  </r>
  <r>
    <s v="01 Østfold"/>
    <x v="0"/>
    <s v="0128"/>
    <s v="0128 Rakkestad"/>
    <x v="13"/>
    <x v="15"/>
    <n v="309"/>
    <x v="0"/>
  </r>
  <r>
    <s v="01 Østfold"/>
    <x v="0"/>
    <s v="0128"/>
    <s v="0128 Rakkestad"/>
    <x v="13"/>
    <x v="13"/>
    <n v="24"/>
    <x v="1"/>
  </r>
  <r>
    <s v="01 Østfold"/>
    <x v="0"/>
    <s v="0128"/>
    <s v="0128 Rakkestad"/>
    <x v="13"/>
    <x v="14"/>
    <n v="20"/>
    <x v="1"/>
  </r>
  <r>
    <s v="01 Østfold"/>
    <x v="0"/>
    <s v="0128"/>
    <s v="0128 Rakkestad"/>
    <x v="13"/>
    <x v="15"/>
    <n v="22"/>
    <x v="1"/>
  </r>
  <r>
    <s v="01 Østfold"/>
    <x v="0"/>
    <s v="0135"/>
    <s v="0135 Råde"/>
    <x v="14"/>
    <x v="13"/>
    <n v="101"/>
    <x v="0"/>
  </r>
  <r>
    <s v="01 Østfold"/>
    <x v="0"/>
    <s v="0135"/>
    <s v="0135 Råde"/>
    <x v="14"/>
    <x v="14"/>
    <n v="99"/>
    <x v="0"/>
  </r>
  <r>
    <s v="01 Østfold"/>
    <x v="0"/>
    <s v="0135"/>
    <s v="0135 Råde"/>
    <x v="14"/>
    <x v="15"/>
    <n v="98"/>
    <x v="0"/>
  </r>
  <r>
    <s v="01 Østfold"/>
    <x v="0"/>
    <s v="0135"/>
    <s v="0135 Råde"/>
    <x v="14"/>
    <x v="13"/>
    <n v="12"/>
    <x v="1"/>
  </r>
  <r>
    <s v="01 Østfold"/>
    <x v="0"/>
    <s v="0135"/>
    <s v="0135 Råde"/>
    <x v="14"/>
    <x v="14"/>
    <n v="8"/>
    <x v="1"/>
  </r>
  <r>
    <s v="01 Østfold"/>
    <x v="0"/>
    <s v="0135"/>
    <s v="0135 Råde"/>
    <x v="14"/>
    <x v="15"/>
    <n v="11"/>
    <x v="1"/>
  </r>
  <r>
    <s v="01 Østfold"/>
    <x v="0"/>
    <s v="0136"/>
    <s v="0136 Rygge"/>
    <x v="15"/>
    <x v="13"/>
    <n v="155"/>
    <x v="0"/>
  </r>
  <r>
    <s v="01 Østfold"/>
    <x v="0"/>
    <s v="0136"/>
    <s v="0136 Rygge"/>
    <x v="15"/>
    <x v="14"/>
    <n v="157"/>
    <x v="0"/>
  </r>
  <r>
    <s v="01 Østfold"/>
    <x v="0"/>
    <s v="0136"/>
    <s v="0136 Rygge"/>
    <x v="15"/>
    <x v="15"/>
    <n v="139"/>
    <x v="0"/>
  </r>
  <r>
    <s v="01 Østfold"/>
    <x v="0"/>
    <s v="0136"/>
    <s v="0136 Rygge"/>
    <x v="15"/>
    <x v="13"/>
    <n v="7"/>
    <x v="1"/>
  </r>
  <r>
    <s v="01 Østfold"/>
    <x v="0"/>
    <s v="0136"/>
    <s v="0136 Rygge"/>
    <x v="15"/>
    <x v="14"/>
    <n v="4"/>
    <x v="1"/>
  </r>
  <r>
    <s v="01 Østfold"/>
    <x v="0"/>
    <s v="0136"/>
    <s v="0136 Rygge"/>
    <x v="15"/>
    <x v="15"/>
    <n v="5"/>
    <x v="1"/>
  </r>
  <r>
    <s v="01 Østfold"/>
    <x v="0"/>
    <s v="0137"/>
    <s v="0137 Våler (Østf.)"/>
    <x v="16"/>
    <x v="13"/>
    <n v="54"/>
    <x v="0"/>
  </r>
  <r>
    <s v="01 Østfold"/>
    <x v="0"/>
    <s v="0137"/>
    <s v="0137 Våler (Østf.)"/>
    <x v="16"/>
    <x v="14"/>
    <n v="61"/>
    <x v="0"/>
  </r>
  <r>
    <s v="01 Østfold"/>
    <x v="0"/>
    <s v="0137"/>
    <s v="0137 Våler (Østf.)"/>
    <x v="16"/>
    <x v="15"/>
    <n v="53"/>
    <x v="0"/>
  </r>
  <r>
    <s v="01 Østfold"/>
    <x v="0"/>
    <s v="0137"/>
    <s v="0137 Våler (Østf.)"/>
    <x v="16"/>
    <x v="13"/>
    <n v="11"/>
    <x v="1"/>
  </r>
  <r>
    <s v="01 Østfold"/>
    <x v="0"/>
    <s v="0137"/>
    <s v="0137 Våler (Østf.)"/>
    <x v="16"/>
    <x v="14"/>
    <n v="10"/>
    <x v="1"/>
  </r>
  <r>
    <s v="01 Østfold"/>
    <x v="0"/>
    <s v="0137"/>
    <s v="0137 Våler (Østf.)"/>
    <x v="16"/>
    <x v="15"/>
    <n v="12"/>
    <x v="1"/>
  </r>
  <r>
    <s v="01 Østfold"/>
    <x v="0"/>
    <s v="0138"/>
    <s v="0138 Hobøl"/>
    <x v="17"/>
    <x v="13"/>
    <n v="49"/>
    <x v="0"/>
  </r>
  <r>
    <s v="01 Østfold"/>
    <x v="0"/>
    <s v="0138"/>
    <s v="0138 Hobøl"/>
    <x v="17"/>
    <x v="14"/>
    <n v="51"/>
    <x v="0"/>
  </r>
  <r>
    <s v="01 Østfold"/>
    <x v="0"/>
    <s v="0138"/>
    <s v="0138 Hobøl"/>
    <x v="17"/>
    <x v="15"/>
    <n v="37"/>
    <x v="0"/>
  </r>
  <r>
    <s v="01 Østfold"/>
    <x v="0"/>
    <s v="0138"/>
    <s v="0138 Hobøl"/>
    <x v="17"/>
    <x v="13"/>
    <n v="13"/>
    <x v="1"/>
  </r>
  <r>
    <s v="01 Østfold"/>
    <x v="0"/>
    <s v="0138"/>
    <s v="0138 Hobøl"/>
    <x v="17"/>
    <x v="14"/>
    <n v="12"/>
    <x v="1"/>
  </r>
  <r>
    <s v="01 Østfold"/>
    <x v="0"/>
    <s v="0138"/>
    <s v="0138 Hobøl"/>
    <x v="17"/>
    <x v="15"/>
    <n v="11"/>
    <x v="1"/>
  </r>
  <r>
    <s v="02 Akershus"/>
    <x v="1"/>
    <s v="0211"/>
    <s v="0211 Vestby"/>
    <x v="18"/>
    <x v="13"/>
    <n v="97"/>
    <x v="0"/>
  </r>
  <r>
    <s v="02 Akershus"/>
    <x v="1"/>
    <s v="0211"/>
    <s v="0211 Vestby"/>
    <x v="18"/>
    <x v="14"/>
    <n v="101"/>
    <x v="0"/>
  </r>
  <r>
    <s v="02 Akershus"/>
    <x v="1"/>
    <s v="0211"/>
    <s v="0211 Vestby"/>
    <x v="18"/>
    <x v="15"/>
    <n v="89"/>
    <x v="0"/>
  </r>
  <r>
    <s v="02 Akershus"/>
    <x v="1"/>
    <s v="0211"/>
    <s v="0211 Vestby"/>
    <x v="18"/>
    <x v="13"/>
    <n v="12"/>
    <x v="1"/>
  </r>
  <r>
    <s v="02 Akershus"/>
    <x v="1"/>
    <s v="0211"/>
    <s v="0211 Vestby"/>
    <x v="18"/>
    <x v="14"/>
    <n v="15"/>
    <x v="1"/>
  </r>
  <r>
    <s v="02 Akershus"/>
    <x v="1"/>
    <s v="0211"/>
    <s v="0211 Vestby"/>
    <x v="18"/>
    <x v="15"/>
    <n v="14"/>
    <x v="1"/>
  </r>
  <r>
    <s v="02 Akershus"/>
    <x v="1"/>
    <s v="0213"/>
    <s v="0213 Ski"/>
    <x v="19"/>
    <x v="13"/>
    <n v="88"/>
    <x v="0"/>
  </r>
  <r>
    <s v="02 Akershus"/>
    <x v="1"/>
    <s v="0213"/>
    <s v="0213 Ski"/>
    <x v="19"/>
    <x v="14"/>
    <n v="91"/>
    <x v="0"/>
  </r>
  <r>
    <s v="02 Akershus"/>
    <x v="1"/>
    <s v="0213"/>
    <s v="0213 Ski"/>
    <x v="19"/>
    <x v="15"/>
    <n v="86"/>
    <x v="0"/>
  </r>
  <r>
    <s v="02 Akershus"/>
    <x v="1"/>
    <s v="0213"/>
    <s v="0213 Ski"/>
    <x v="19"/>
    <x v="13"/>
    <n v="16"/>
    <x v="1"/>
  </r>
  <r>
    <s v="02 Akershus"/>
    <x v="1"/>
    <s v="0213"/>
    <s v="0213 Ski"/>
    <x v="19"/>
    <x v="14"/>
    <n v="14"/>
    <x v="1"/>
  </r>
  <r>
    <s v="02 Akershus"/>
    <x v="1"/>
    <s v="0213"/>
    <s v="0213 Ski"/>
    <x v="19"/>
    <x v="15"/>
    <n v="12"/>
    <x v="1"/>
  </r>
  <r>
    <s v="02 Akershus"/>
    <x v="1"/>
    <s v="0214"/>
    <s v="0214 Ås"/>
    <x v="20"/>
    <x v="13"/>
    <n v="94"/>
    <x v="0"/>
  </r>
  <r>
    <s v="02 Akershus"/>
    <x v="1"/>
    <s v="0214"/>
    <s v="0214 Ås"/>
    <x v="20"/>
    <x v="14"/>
    <n v="91"/>
    <x v="0"/>
  </r>
  <r>
    <s v="02 Akershus"/>
    <x v="1"/>
    <s v="0214"/>
    <s v="0214 Ås"/>
    <x v="20"/>
    <x v="15"/>
    <n v="69"/>
    <x v="0"/>
  </r>
  <r>
    <s v="02 Akershus"/>
    <x v="1"/>
    <s v="0214"/>
    <s v="0214 Ås"/>
    <x v="20"/>
    <x v="13"/>
    <n v="17"/>
    <x v="1"/>
  </r>
  <r>
    <s v="02 Akershus"/>
    <x v="1"/>
    <s v="0214"/>
    <s v="0214 Ås"/>
    <x v="20"/>
    <x v="14"/>
    <n v="19"/>
    <x v="1"/>
  </r>
  <r>
    <s v="02 Akershus"/>
    <x v="1"/>
    <s v="0214"/>
    <s v="0214 Ås"/>
    <x v="20"/>
    <x v="15"/>
    <n v="15"/>
    <x v="1"/>
  </r>
  <r>
    <s v="02 Akershus"/>
    <x v="1"/>
    <s v="0215"/>
    <s v="0215 Frogn"/>
    <x v="21"/>
    <x v="13"/>
    <n v="56"/>
    <x v="0"/>
  </r>
  <r>
    <s v="02 Akershus"/>
    <x v="1"/>
    <s v="0215"/>
    <s v="0215 Frogn"/>
    <x v="21"/>
    <x v="14"/>
    <n v="60"/>
    <x v="0"/>
  </r>
  <r>
    <s v="02 Akershus"/>
    <x v="1"/>
    <s v="0215"/>
    <s v="0215 Frogn"/>
    <x v="21"/>
    <x v="15"/>
    <n v="47"/>
    <x v="0"/>
  </r>
  <r>
    <s v="02 Akershus"/>
    <x v="1"/>
    <s v="0215"/>
    <s v="0215 Frogn"/>
    <x v="21"/>
    <x v="13"/>
    <n v="6"/>
    <x v="1"/>
  </r>
  <r>
    <s v="02 Akershus"/>
    <x v="1"/>
    <s v="0215"/>
    <s v="0215 Frogn"/>
    <x v="21"/>
    <x v="14"/>
    <n v="3"/>
    <x v="1"/>
  </r>
  <r>
    <s v="02 Akershus"/>
    <x v="1"/>
    <s v="0215"/>
    <s v="0215 Frogn"/>
    <x v="21"/>
    <x v="15"/>
    <n v="9"/>
    <x v="1"/>
  </r>
  <r>
    <s v="02 Akershus"/>
    <x v="1"/>
    <s v="0216"/>
    <s v="0216 Nesodden"/>
    <x v="22"/>
    <x v="13"/>
    <n v="58"/>
    <x v="0"/>
  </r>
  <r>
    <s v="02 Akershus"/>
    <x v="1"/>
    <s v="0216"/>
    <s v="0216 Nesodden"/>
    <x v="22"/>
    <x v="14"/>
    <n v="62"/>
    <x v="0"/>
  </r>
  <r>
    <s v="02 Akershus"/>
    <x v="1"/>
    <s v="0216"/>
    <s v="0216 Nesodden"/>
    <x v="22"/>
    <x v="15"/>
    <n v="55"/>
    <x v="0"/>
  </r>
  <r>
    <s v="02 Akershus"/>
    <x v="1"/>
    <s v="0216"/>
    <s v="0216 Nesodden"/>
    <x v="22"/>
    <x v="13"/>
    <n v="9"/>
    <x v="1"/>
  </r>
  <r>
    <s v="02 Akershus"/>
    <x v="1"/>
    <s v="0216"/>
    <s v="0216 Nesodden"/>
    <x v="22"/>
    <x v="14"/>
    <n v="8"/>
    <x v="1"/>
  </r>
  <r>
    <s v="02 Akershus"/>
    <x v="1"/>
    <s v="0216"/>
    <s v="0216 Nesodden"/>
    <x v="22"/>
    <x v="15"/>
    <n v="10"/>
    <x v="1"/>
  </r>
  <r>
    <s v="02 Akershus"/>
    <x v="1"/>
    <s v="0217"/>
    <s v="0217 Oppegård"/>
    <x v="23"/>
    <x v="13"/>
    <n v="1"/>
    <x v="0"/>
  </r>
  <r>
    <s v="02 Akershus"/>
    <x v="1"/>
    <s v="0217"/>
    <s v="0217 Oppegård"/>
    <x v="23"/>
    <x v="14"/>
    <n v="0"/>
    <x v="0"/>
  </r>
  <r>
    <s v="02 Akershus"/>
    <x v="1"/>
    <s v="0217"/>
    <s v="0217 Oppegård"/>
    <x v="23"/>
    <x v="15"/>
    <n v="0"/>
    <x v="0"/>
  </r>
  <r>
    <s v="02 Akershus"/>
    <x v="1"/>
    <s v="0217"/>
    <s v="0217 Oppegård"/>
    <x v="23"/>
    <x v="13"/>
    <n v="4"/>
    <x v="1"/>
  </r>
  <r>
    <s v="02 Akershus"/>
    <x v="1"/>
    <s v="0217"/>
    <s v="0217 Oppegård"/>
    <x v="23"/>
    <x v="14"/>
    <n v="7"/>
    <x v="1"/>
  </r>
  <r>
    <s v="02 Akershus"/>
    <x v="1"/>
    <s v="0217"/>
    <s v="0217 Oppegård"/>
    <x v="23"/>
    <x v="15"/>
    <n v="2"/>
    <x v="1"/>
  </r>
  <r>
    <s v="02 Akershus"/>
    <x v="1"/>
    <s v="0219"/>
    <s v="0219 Bærum"/>
    <x v="24"/>
    <x v="13"/>
    <n v="104"/>
    <x v="0"/>
  </r>
  <r>
    <s v="02 Akershus"/>
    <x v="1"/>
    <s v="0219"/>
    <s v="0219 Bærum"/>
    <x v="24"/>
    <x v="14"/>
    <n v="109"/>
    <x v="0"/>
  </r>
  <r>
    <s v="02 Akershus"/>
    <x v="1"/>
    <s v="0219"/>
    <s v="0219 Bærum"/>
    <x v="24"/>
    <x v="15"/>
    <n v="114"/>
    <x v="0"/>
  </r>
  <r>
    <s v="02 Akershus"/>
    <x v="1"/>
    <s v="0219"/>
    <s v="0219 Bærum"/>
    <x v="24"/>
    <x v="13"/>
    <n v="45"/>
    <x v="1"/>
  </r>
  <r>
    <s v="02 Akershus"/>
    <x v="1"/>
    <s v="0219"/>
    <s v="0219 Bærum"/>
    <x v="24"/>
    <x v="14"/>
    <n v="50"/>
    <x v="1"/>
  </r>
  <r>
    <s v="02 Akershus"/>
    <x v="1"/>
    <s v="0219"/>
    <s v="0219 Bærum"/>
    <x v="24"/>
    <x v="15"/>
    <n v="173"/>
    <x v="1"/>
  </r>
  <r>
    <s v="02 Akershus"/>
    <x v="1"/>
    <s v="0220"/>
    <s v="0220 Asker"/>
    <x v="25"/>
    <x v="13"/>
    <n v="109"/>
    <x v="0"/>
  </r>
  <r>
    <s v="02 Akershus"/>
    <x v="1"/>
    <s v="0220"/>
    <s v="0220 Asker"/>
    <x v="25"/>
    <x v="14"/>
    <n v="106"/>
    <x v="0"/>
  </r>
  <r>
    <s v="02 Akershus"/>
    <x v="1"/>
    <s v="0220"/>
    <s v="0220 Asker"/>
    <x v="25"/>
    <x v="15"/>
    <n v="98"/>
    <x v="0"/>
  </r>
  <r>
    <s v="02 Akershus"/>
    <x v="1"/>
    <s v="0220"/>
    <s v="0220 Asker"/>
    <x v="25"/>
    <x v="13"/>
    <n v="146"/>
    <x v="1"/>
  </r>
  <r>
    <s v="02 Akershus"/>
    <x v="1"/>
    <s v="0220"/>
    <s v="0220 Asker"/>
    <x v="25"/>
    <x v="14"/>
    <n v="156"/>
    <x v="1"/>
  </r>
  <r>
    <s v="02 Akershus"/>
    <x v="1"/>
    <s v="0220"/>
    <s v="0220 Asker"/>
    <x v="25"/>
    <x v="15"/>
    <n v="19"/>
    <x v="1"/>
  </r>
  <r>
    <s v="02 Akershus"/>
    <x v="1"/>
    <s v="0221"/>
    <s v="0221 Aurskog-Høland"/>
    <x v="26"/>
    <x v="13"/>
    <n v="147"/>
    <x v="0"/>
  </r>
  <r>
    <s v="02 Akershus"/>
    <x v="1"/>
    <s v="0221"/>
    <s v="0221 Aurskog-Høland"/>
    <x v="26"/>
    <x v="14"/>
    <n v="164"/>
    <x v="0"/>
  </r>
  <r>
    <s v="02 Akershus"/>
    <x v="1"/>
    <s v="0221"/>
    <s v="0221 Aurskog-Høland"/>
    <x v="26"/>
    <x v="15"/>
    <n v="134"/>
    <x v="0"/>
  </r>
  <r>
    <s v="02 Akershus"/>
    <x v="1"/>
    <s v="0221"/>
    <s v="0221 Aurskog-Høland"/>
    <x v="26"/>
    <x v="13"/>
    <n v="70"/>
    <x v="1"/>
  </r>
  <r>
    <s v="02 Akershus"/>
    <x v="1"/>
    <s v="0221"/>
    <s v="0221 Aurskog-Høland"/>
    <x v="26"/>
    <x v="14"/>
    <n v="75"/>
    <x v="1"/>
  </r>
  <r>
    <s v="02 Akershus"/>
    <x v="1"/>
    <s v="0221"/>
    <s v="0221 Aurskog-Høland"/>
    <x v="26"/>
    <x v="15"/>
    <n v="65"/>
    <x v="1"/>
  </r>
  <r>
    <s v="02 Akershus"/>
    <x v="1"/>
    <s v="0226"/>
    <s v="0226 Sørum"/>
    <x v="27"/>
    <x v="13"/>
    <n v="121"/>
    <x v="0"/>
  </r>
  <r>
    <s v="02 Akershus"/>
    <x v="1"/>
    <s v="0226"/>
    <s v="0226 Sørum"/>
    <x v="27"/>
    <x v="14"/>
    <n v="128"/>
    <x v="0"/>
  </r>
  <r>
    <s v="02 Akershus"/>
    <x v="1"/>
    <s v="0226"/>
    <s v="0226 Sørum"/>
    <x v="27"/>
    <x v="15"/>
    <n v="113"/>
    <x v="0"/>
  </r>
  <r>
    <s v="02 Akershus"/>
    <x v="1"/>
    <s v="0226"/>
    <s v="0226 Sørum"/>
    <x v="27"/>
    <x v="13"/>
    <n v="13"/>
    <x v="1"/>
  </r>
  <r>
    <s v="02 Akershus"/>
    <x v="1"/>
    <s v="0226"/>
    <s v="0226 Sørum"/>
    <x v="27"/>
    <x v="14"/>
    <n v="13"/>
    <x v="1"/>
  </r>
  <r>
    <s v="02 Akershus"/>
    <x v="1"/>
    <s v="0226"/>
    <s v="0226 Sørum"/>
    <x v="27"/>
    <x v="15"/>
    <n v="12"/>
    <x v="1"/>
  </r>
  <r>
    <s v="02 Akershus"/>
    <x v="1"/>
    <s v="0227"/>
    <s v="0227 Fet"/>
    <x v="28"/>
    <x v="13"/>
    <n v="32"/>
    <x v="0"/>
  </r>
  <r>
    <s v="02 Akershus"/>
    <x v="1"/>
    <s v="0227"/>
    <s v="0227 Fet"/>
    <x v="28"/>
    <x v="14"/>
    <n v="37"/>
    <x v="0"/>
  </r>
  <r>
    <s v="02 Akershus"/>
    <x v="1"/>
    <s v="0227"/>
    <s v="0227 Fet"/>
    <x v="28"/>
    <x v="15"/>
    <n v="39"/>
    <x v="0"/>
  </r>
  <r>
    <s v="02 Akershus"/>
    <x v="1"/>
    <s v="0227"/>
    <s v="0227 Fet"/>
    <x v="28"/>
    <x v="13"/>
    <n v="24"/>
    <x v="1"/>
  </r>
  <r>
    <s v="02 Akershus"/>
    <x v="1"/>
    <s v="0227"/>
    <s v="0227 Fet"/>
    <x v="28"/>
    <x v="14"/>
    <n v="19"/>
    <x v="1"/>
  </r>
  <r>
    <s v="02 Akershus"/>
    <x v="1"/>
    <s v="0227"/>
    <s v="0227 Fet"/>
    <x v="28"/>
    <x v="15"/>
    <n v="20"/>
    <x v="1"/>
  </r>
  <r>
    <s v="02 Akershus"/>
    <x v="1"/>
    <s v="0228"/>
    <s v="0228 Rælingen"/>
    <x v="29"/>
    <x v="13"/>
    <n v="19"/>
    <x v="0"/>
  </r>
  <r>
    <s v="02 Akershus"/>
    <x v="1"/>
    <s v="0228"/>
    <s v="0228 Rælingen"/>
    <x v="29"/>
    <x v="14"/>
    <n v="17"/>
    <x v="0"/>
  </r>
  <r>
    <s v="02 Akershus"/>
    <x v="1"/>
    <s v="0228"/>
    <s v="0228 Rælingen"/>
    <x v="29"/>
    <x v="15"/>
    <n v="16"/>
    <x v="0"/>
  </r>
  <r>
    <s v="02 Akershus"/>
    <x v="1"/>
    <s v="0228"/>
    <s v="0228 Rælingen"/>
    <x v="29"/>
    <x v="13"/>
    <n v="10"/>
    <x v="1"/>
  </r>
  <r>
    <s v="02 Akershus"/>
    <x v="1"/>
    <s v="0228"/>
    <s v="0228 Rælingen"/>
    <x v="29"/>
    <x v="14"/>
    <n v="11"/>
    <x v="1"/>
  </r>
  <r>
    <s v="02 Akershus"/>
    <x v="1"/>
    <s v="0228"/>
    <s v="0228 Rælingen"/>
    <x v="29"/>
    <x v="15"/>
    <n v="5"/>
    <x v="1"/>
  </r>
  <r>
    <s v="02 Akershus"/>
    <x v="1"/>
    <s v="0229"/>
    <s v="0229 Enebakk"/>
    <x v="30"/>
    <x v="13"/>
    <n v="55"/>
    <x v="0"/>
  </r>
  <r>
    <s v="02 Akershus"/>
    <x v="1"/>
    <s v="0229"/>
    <s v="0229 Enebakk"/>
    <x v="30"/>
    <x v="14"/>
    <n v="56"/>
    <x v="0"/>
  </r>
  <r>
    <s v="02 Akershus"/>
    <x v="1"/>
    <s v="0229"/>
    <s v="0229 Enebakk"/>
    <x v="30"/>
    <x v="15"/>
    <n v="47"/>
    <x v="0"/>
  </r>
  <r>
    <s v="02 Akershus"/>
    <x v="1"/>
    <s v="0229"/>
    <s v="0229 Enebakk"/>
    <x v="30"/>
    <x v="13"/>
    <n v="11"/>
    <x v="1"/>
  </r>
  <r>
    <s v="02 Akershus"/>
    <x v="1"/>
    <s v="0229"/>
    <s v="0229 Enebakk"/>
    <x v="30"/>
    <x v="14"/>
    <n v="14"/>
    <x v="1"/>
  </r>
  <r>
    <s v="02 Akershus"/>
    <x v="1"/>
    <s v="0229"/>
    <s v="0229 Enebakk"/>
    <x v="30"/>
    <x v="15"/>
    <n v="12"/>
    <x v="1"/>
  </r>
  <r>
    <s v="02 Akershus"/>
    <x v="1"/>
    <s v="0230"/>
    <s v="0230 Lørenskog"/>
    <x v="31"/>
    <x v="13"/>
    <n v="14"/>
    <x v="0"/>
  </r>
  <r>
    <s v="02 Akershus"/>
    <x v="1"/>
    <s v="0230"/>
    <s v="0230 Lørenskog"/>
    <x v="31"/>
    <x v="14"/>
    <n v="17"/>
    <x v="0"/>
  </r>
  <r>
    <s v="02 Akershus"/>
    <x v="1"/>
    <s v="0230"/>
    <s v="0230 Lørenskog"/>
    <x v="31"/>
    <x v="15"/>
    <n v="13"/>
    <x v="0"/>
  </r>
  <r>
    <s v="02 Akershus"/>
    <x v="1"/>
    <s v="0230"/>
    <s v="0230 Lørenskog"/>
    <x v="31"/>
    <x v="13"/>
    <n v="11"/>
    <x v="1"/>
  </r>
  <r>
    <s v="02 Akershus"/>
    <x v="1"/>
    <s v="0230"/>
    <s v="0230 Lørenskog"/>
    <x v="31"/>
    <x v="14"/>
    <n v="12"/>
    <x v="1"/>
  </r>
  <r>
    <s v="02 Akershus"/>
    <x v="1"/>
    <s v="0230"/>
    <s v="0230 Lørenskog"/>
    <x v="31"/>
    <x v="15"/>
    <n v="16"/>
    <x v="1"/>
  </r>
  <r>
    <s v="02 Akershus"/>
    <x v="1"/>
    <s v="0231"/>
    <s v="0231 Skedsmo"/>
    <x v="32"/>
    <x v="13"/>
    <n v="67"/>
    <x v="0"/>
  </r>
  <r>
    <s v="02 Akershus"/>
    <x v="1"/>
    <s v="0231"/>
    <s v="0231 Skedsmo"/>
    <x v="32"/>
    <x v="14"/>
    <n v="62"/>
    <x v="0"/>
  </r>
  <r>
    <s v="02 Akershus"/>
    <x v="1"/>
    <s v="0231"/>
    <s v="0231 Skedsmo"/>
    <x v="32"/>
    <x v="15"/>
    <n v="84"/>
    <x v="0"/>
  </r>
  <r>
    <s v="02 Akershus"/>
    <x v="1"/>
    <s v="0231"/>
    <s v="0231 Skedsmo"/>
    <x v="32"/>
    <x v="13"/>
    <n v="9"/>
    <x v="1"/>
  </r>
  <r>
    <s v="02 Akershus"/>
    <x v="1"/>
    <s v="0231"/>
    <s v="0231 Skedsmo"/>
    <x v="32"/>
    <x v="14"/>
    <n v="10"/>
    <x v="1"/>
  </r>
  <r>
    <s v="02 Akershus"/>
    <x v="1"/>
    <s v="0231"/>
    <s v="0231 Skedsmo"/>
    <x v="32"/>
    <x v="15"/>
    <n v="9"/>
    <x v="1"/>
  </r>
  <r>
    <s v="02 Akershus"/>
    <x v="1"/>
    <s v="0233"/>
    <s v="0233 Nittedal"/>
    <x v="33"/>
    <x v="13"/>
    <n v="50"/>
    <x v="0"/>
  </r>
  <r>
    <s v="02 Akershus"/>
    <x v="1"/>
    <s v="0233"/>
    <s v="0233 Nittedal"/>
    <x v="33"/>
    <x v="14"/>
    <n v="52"/>
    <x v="0"/>
  </r>
  <r>
    <s v="02 Akershus"/>
    <x v="1"/>
    <s v="0233"/>
    <s v="0233 Nittedal"/>
    <x v="33"/>
    <x v="15"/>
    <n v="42"/>
    <x v="0"/>
  </r>
  <r>
    <s v="02 Akershus"/>
    <x v="1"/>
    <s v="0233"/>
    <s v="0233 Nittedal"/>
    <x v="33"/>
    <x v="13"/>
    <n v="18"/>
    <x v="1"/>
  </r>
  <r>
    <s v="02 Akershus"/>
    <x v="1"/>
    <s v="0233"/>
    <s v="0233 Nittedal"/>
    <x v="33"/>
    <x v="14"/>
    <n v="17"/>
    <x v="1"/>
  </r>
  <r>
    <s v="02 Akershus"/>
    <x v="1"/>
    <s v="0233"/>
    <s v="0233 Nittedal"/>
    <x v="33"/>
    <x v="15"/>
    <n v="14"/>
    <x v="1"/>
  </r>
  <r>
    <s v="02 Akershus"/>
    <x v="1"/>
    <s v="0234"/>
    <s v="0234 Gjerdrum"/>
    <x v="34"/>
    <x v="13"/>
    <n v="34"/>
    <x v="0"/>
  </r>
  <r>
    <s v="02 Akershus"/>
    <x v="1"/>
    <s v="0234"/>
    <s v="0234 Gjerdrum"/>
    <x v="34"/>
    <x v="14"/>
    <n v="33"/>
    <x v="0"/>
  </r>
  <r>
    <s v="02 Akershus"/>
    <x v="1"/>
    <s v="0234"/>
    <s v="0234 Gjerdrum"/>
    <x v="34"/>
    <x v="15"/>
    <n v="33"/>
    <x v="0"/>
  </r>
  <r>
    <s v="02 Akershus"/>
    <x v="1"/>
    <s v="0234"/>
    <s v="0234 Gjerdrum"/>
    <x v="34"/>
    <x v="13"/>
    <n v="5"/>
    <x v="1"/>
  </r>
  <r>
    <s v="02 Akershus"/>
    <x v="1"/>
    <s v="0234"/>
    <s v="0234 Gjerdrum"/>
    <x v="34"/>
    <x v="14"/>
    <n v="4"/>
    <x v="1"/>
  </r>
  <r>
    <s v="02 Akershus"/>
    <x v="1"/>
    <s v="0234"/>
    <s v="0234 Gjerdrum"/>
    <x v="34"/>
    <x v="15"/>
    <n v="6"/>
    <x v="1"/>
  </r>
  <r>
    <s v="02 Akershus"/>
    <x v="1"/>
    <s v="0235"/>
    <s v="0235 Ullensaker"/>
    <x v="35"/>
    <x v="13"/>
    <n v="241"/>
    <x v="0"/>
  </r>
  <r>
    <s v="02 Akershus"/>
    <x v="1"/>
    <s v="0235"/>
    <s v="0235 Ullensaker"/>
    <x v="35"/>
    <x v="14"/>
    <n v="119"/>
    <x v="0"/>
  </r>
  <r>
    <s v="02 Akershus"/>
    <x v="1"/>
    <s v="0235"/>
    <s v="0235 Ullensaker"/>
    <x v="35"/>
    <x v="15"/>
    <n v="114"/>
    <x v="0"/>
  </r>
  <r>
    <s v="02 Akershus"/>
    <x v="1"/>
    <s v="0235"/>
    <s v="0235 Ullensaker"/>
    <x v="35"/>
    <x v="13"/>
    <n v="32"/>
    <x v="1"/>
  </r>
  <r>
    <s v="02 Akershus"/>
    <x v="1"/>
    <s v="0235"/>
    <s v="0235 Ullensaker"/>
    <x v="35"/>
    <x v="14"/>
    <n v="35"/>
    <x v="1"/>
  </r>
  <r>
    <s v="02 Akershus"/>
    <x v="1"/>
    <s v="0235"/>
    <s v="0235 Ullensaker"/>
    <x v="35"/>
    <x v="15"/>
    <n v="31"/>
    <x v="1"/>
  </r>
  <r>
    <s v="02 Akershus"/>
    <x v="1"/>
    <s v="0236"/>
    <s v="0236 Nes (Ak.)"/>
    <x v="36"/>
    <x v="13"/>
    <n v="193"/>
    <x v="0"/>
  </r>
  <r>
    <s v="02 Akershus"/>
    <x v="1"/>
    <s v="0236"/>
    <s v="0236 Nes (Ak.)"/>
    <x v="36"/>
    <x v="14"/>
    <n v="327"/>
    <x v="0"/>
  </r>
  <r>
    <s v="02 Akershus"/>
    <x v="1"/>
    <s v="0236"/>
    <s v="0236 Nes (Ak.)"/>
    <x v="36"/>
    <x v="15"/>
    <n v="319"/>
    <x v="0"/>
  </r>
  <r>
    <s v="02 Akershus"/>
    <x v="1"/>
    <s v="0236"/>
    <s v="0236 Nes (Ak.)"/>
    <x v="36"/>
    <x v="13"/>
    <n v="51"/>
    <x v="1"/>
  </r>
  <r>
    <s v="02 Akershus"/>
    <x v="1"/>
    <s v="0236"/>
    <s v="0236 Nes (Ak.)"/>
    <x v="36"/>
    <x v="14"/>
    <n v="48"/>
    <x v="1"/>
  </r>
  <r>
    <s v="02 Akershus"/>
    <x v="1"/>
    <s v="0236"/>
    <s v="0236 Nes (Ak.)"/>
    <x v="36"/>
    <x v="15"/>
    <n v="41"/>
    <x v="1"/>
  </r>
  <r>
    <s v="02 Akershus"/>
    <x v="1"/>
    <s v="0237"/>
    <s v="0237 Eidsvoll"/>
    <x v="37"/>
    <x v="13"/>
    <n v="109"/>
    <x v="0"/>
  </r>
  <r>
    <s v="02 Akershus"/>
    <x v="1"/>
    <s v="0237"/>
    <s v="0237 Eidsvoll"/>
    <x v="37"/>
    <x v="14"/>
    <n v="118"/>
    <x v="0"/>
  </r>
  <r>
    <s v="02 Akershus"/>
    <x v="1"/>
    <s v="0237"/>
    <s v="0237 Eidsvoll"/>
    <x v="37"/>
    <x v="15"/>
    <n v="130"/>
    <x v="0"/>
  </r>
  <r>
    <s v="02 Akershus"/>
    <x v="1"/>
    <s v="0237"/>
    <s v="0237 Eidsvoll"/>
    <x v="37"/>
    <x v="13"/>
    <n v="40"/>
    <x v="1"/>
  </r>
  <r>
    <s v="02 Akershus"/>
    <x v="1"/>
    <s v="0237"/>
    <s v="0237 Eidsvoll"/>
    <x v="37"/>
    <x v="14"/>
    <n v="39"/>
    <x v="1"/>
  </r>
  <r>
    <s v="02 Akershus"/>
    <x v="1"/>
    <s v="0237"/>
    <s v="0237 Eidsvoll"/>
    <x v="37"/>
    <x v="15"/>
    <n v="33"/>
    <x v="1"/>
  </r>
  <r>
    <s v="02 Akershus"/>
    <x v="1"/>
    <s v="0238"/>
    <s v="0238 Nannestad"/>
    <x v="38"/>
    <x v="13"/>
    <n v="123"/>
    <x v="0"/>
  </r>
  <r>
    <s v="02 Akershus"/>
    <x v="1"/>
    <s v="0238"/>
    <s v="0238 Nannestad"/>
    <x v="38"/>
    <x v="14"/>
    <n v="114"/>
    <x v="0"/>
  </r>
  <r>
    <s v="02 Akershus"/>
    <x v="1"/>
    <s v="0238"/>
    <s v="0238 Nannestad"/>
    <x v="38"/>
    <x v="15"/>
    <n v="95"/>
    <x v="0"/>
  </r>
  <r>
    <s v="02 Akershus"/>
    <x v="1"/>
    <s v="0238"/>
    <s v="0238 Nannestad"/>
    <x v="38"/>
    <x v="13"/>
    <n v="10"/>
    <x v="1"/>
  </r>
  <r>
    <s v="02 Akershus"/>
    <x v="1"/>
    <s v="0238"/>
    <s v="0238 Nannestad"/>
    <x v="38"/>
    <x v="14"/>
    <n v="8"/>
    <x v="1"/>
  </r>
  <r>
    <s v="02 Akershus"/>
    <x v="1"/>
    <s v="0238"/>
    <s v="0238 Nannestad"/>
    <x v="38"/>
    <x v="15"/>
    <n v="10"/>
    <x v="1"/>
  </r>
  <r>
    <s v="02 Akershus"/>
    <x v="1"/>
    <s v="0239"/>
    <s v="0239 Hurdal"/>
    <x v="39"/>
    <x v="13"/>
    <n v="34"/>
    <x v="0"/>
  </r>
  <r>
    <s v="02 Akershus"/>
    <x v="1"/>
    <s v="0239"/>
    <s v="0239 Hurdal"/>
    <x v="39"/>
    <x v="14"/>
    <n v="35"/>
    <x v="0"/>
  </r>
  <r>
    <s v="02 Akershus"/>
    <x v="1"/>
    <s v="0239"/>
    <s v="0239 Hurdal"/>
    <x v="39"/>
    <x v="15"/>
    <n v="25"/>
    <x v="0"/>
  </r>
  <r>
    <s v="02 Akershus"/>
    <x v="1"/>
    <s v="0239"/>
    <s v="0239 Hurdal"/>
    <x v="39"/>
    <x v="13"/>
    <n v="18"/>
    <x v="1"/>
  </r>
  <r>
    <s v="02 Akershus"/>
    <x v="1"/>
    <s v="0239"/>
    <s v="0239 Hurdal"/>
    <x v="39"/>
    <x v="14"/>
    <n v="17"/>
    <x v="1"/>
  </r>
  <r>
    <s v="02 Akershus"/>
    <x v="1"/>
    <s v="0239"/>
    <s v="0239 Hurdal"/>
    <x v="39"/>
    <x v="15"/>
    <n v="18"/>
    <x v="1"/>
  </r>
  <r>
    <s v="03 Oslo"/>
    <x v="2"/>
    <s v="0301"/>
    <s v="0301 Oslo kommune"/>
    <x v="40"/>
    <x v="13"/>
    <n v="161"/>
    <x v="0"/>
  </r>
  <r>
    <s v="03 Oslo"/>
    <x v="2"/>
    <s v="0301"/>
    <s v="0301 Oslo kommune"/>
    <x v="40"/>
    <x v="14"/>
    <n v="165"/>
    <x v="0"/>
  </r>
  <r>
    <s v="03 Oslo"/>
    <x v="2"/>
    <s v="0301"/>
    <s v="0301 Oslo kommune"/>
    <x v="40"/>
    <x v="15"/>
    <n v="160"/>
    <x v="0"/>
  </r>
  <r>
    <s v="03 Oslo"/>
    <x v="2"/>
    <s v="0301"/>
    <s v="0301 Oslo kommune"/>
    <x v="40"/>
    <x v="13"/>
    <n v="143"/>
    <x v="1"/>
  </r>
  <r>
    <s v="03 Oslo"/>
    <x v="2"/>
    <s v="0301"/>
    <s v="0301 Oslo kommune"/>
    <x v="40"/>
    <x v="14"/>
    <n v="142"/>
    <x v="1"/>
  </r>
  <r>
    <s v="03 Oslo"/>
    <x v="2"/>
    <s v="0301"/>
    <s v="0301 Oslo kommune"/>
    <x v="40"/>
    <x v="15"/>
    <n v="123"/>
    <x v="1"/>
  </r>
  <r>
    <s v="04 Hedmark"/>
    <x v="3"/>
    <s v="0402"/>
    <s v="0402 Kongsvinger"/>
    <x v="41"/>
    <x v="13"/>
    <n v="127"/>
    <x v="0"/>
  </r>
  <r>
    <s v="04 Hedmark"/>
    <x v="3"/>
    <s v="0402"/>
    <s v="0402 Kongsvinger"/>
    <x v="41"/>
    <x v="14"/>
    <n v="118"/>
    <x v="0"/>
  </r>
  <r>
    <s v="04 Hedmark"/>
    <x v="3"/>
    <s v="0402"/>
    <s v="0402 Kongsvinger"/>
    <x v="41"/>
    <x v="15"/>
    <n v="118"/>
    <x v="0"/>
  </r>
  <r>
    <s v="04 Hedmark"/>
    <x v="3"/>
    <s v="0402"/>
    <s v="0402 Kongsvinger"/>
    <x v="41"/>
    <x v="13"/>
    <n v="141"/>
    <x v="1"/>
  </r>
  <r>
    <s v="04 Hedmark"/>
    <x v="3"/>
    <s v="0402"/>
    <s v="0402 Kongsvinger"/>
    <x v="41"/>
    <x v="14"/>
    <n v="139"/>
    <x v="1"/>
  </r>
  <r>
    <s v="04 Hedmark"/>
    <x v="3"/>
    <s v="0402"/>
    <s v="0402 Kongsvinger"/>
    <x v="41"/>
    <x v="15"/>
    <n v="137"/>
    <x v="1"/>
  </r>
  <r>
    <s v="04 Hedmark"/>
    <x v="3"/>
    <s v="0403"/>
    <s v="0403 Hamar"/>
    <x v="42"/>
    <x v="13"/>
    <n v="364"/>
    <x v="0"/>
  </r>
  <r>
    <s v="04 Hedmark"/>
    <x v="3"/>
    <s v="0403"/>
    <s v="0403 Hamar"/>
    <x v="42"/>
    <x v="14"/>
    <n v="364"/>
    <x v="0"/>
  </r>
  <r>
    <s v="04 Hedmark"/>
    <x v="3"/>
    <s v="0403"/>
    <s v="0403 Hamar"/>
    <x v="42"/>
    <x v="15"/>
    <n v="379"/>
    <x v="0"/>
  </r>
  <r>
    <s v="04 Hedmark"/>
    <x v="3"/>
    <s v="0403"/>
    <s v="0403 Hamar"/>
    <x v="42"/>
    <x v="13"/>
    <n v="21"/>
    <x v="1"/>
  </r>
  <r>
    <s v="04 Hedmark"/>
    <x v="3"/>
    <s v="0403"/>
    <s v="0403 Hamar"/>
    <x v="42"/>
    <x v="14"/>
    <n v="25"/>
    <x v="1"/>
  </r>
  <r>
    <s v="04 Hedmark"/>
    <x v="3"/>
    <s v="0403"/>
    <s v="0403 Hamar"/>
    <x v="42"/>
    <x v="15"/>
    <n v="29"/>
    <x v="1"/>
  </r>
  <r>
    <s v="04 Hedmark"/>
    <x v="3"/>
    <s v="0412"/>
    <s v="0412 Ringsaker"/>
    <x v="43"/>
    <x v="13"/>
    <n v="582"/>
    <x v="0"/>
  </r>
  <r>
    <s v="04 Hedmark"/>
    <x v="3"/>
    <s v="0412"/>
    <s v="0412 Ringsaker"/>
    <x v="43"/>
    <x v="14"/>
    <n v="587"/>
    <x v="0"/>
  </r>
  <r>
    <s v="04 Hedmark"/>
    <x v="3"/>
    <s v="0412"/>
    <s v="0412 Ringsaker"/>
    <x v="43"/>
    <x v="15"/>
    <n v="526"/>
    <x v="0"/>
  </r>
  <r>
    <s v="04 Hedmark"/>
    <x v="3"/>
    <s v="0412"/>
    <s v="0412 Ringsaker"/>
    <x v="43"/>
    <x v="13"/>
    <n v="98"/>
    <x v="1"/>
  </r>
  <r>
    <s v="04 Hedmark"/>
    <x v="3"/>
    <s v="0412"/>
    <s v="0412 Ringsaker"/>
    <x v="43"/>
    <x v="14"/>
    <n v="98"/>
    <x v="1"/>
  </r>
  <r>
    <s v="04 Hedmark"/>
    <x v="3"/>
    <s v="0412"/>
    <s v="0412 Ringsaker"/>
    <x v="43"/>
    <x v="15"/>
    <n v="100"/>
    <x v="1"/>
  </r>
  <r>
    <s v="04 Hedmark"/>
    <x v="3"/>
    <s v="0415"/>
    <s v="0415 Løten"/>
    <x v="44"/>
    <x v="13"/>
    <n v="131"/>
    <x v="0"/>
  </r>
  <r>
    <s v="04 Hedmark"/>
    <x v="3"/>
    <s v="0415"/>
    <s v="0415 Løten"/>
    <x v="44"/>
    <x v="14"/>
    <n v="124"/>
    <x v="0"/>
  </r>
  <r>
    <s v="04 Hedmark"/>
    <x v="3"/>
    <s v="0415"/>
    <s v="0415 Løten"/>
    <x v="44"/>
    <x v="15"/>
    <n v="116"/>
    <x v="0"/>
  </r>
  <r>
    <s v="04 Hedmark"/>
    <x v="3"/>
    <s v="0415"/>
    <s v="0415 Løten"/>
    <x v="44"/>
    <x v="13"/>
    <n v="24"/>
    <x v="1"/>
  </r>
  <r>
    <s v="04 Hedmark"/>
    <x v="3"/>
    <s v="0415"/>
    <s v="0415 Løten"/>
    <x v="44"/>
    <x v="14"/>
    <n v="25"/>
    <x v="1"/>
  </r>
  <r>
    <s v="04 Hedmark"/>
    <x v="3"/>
    <s v="0415"/>
    <s v="0415 Løten"/>
    <x v="44"/>
    <x v="15"/>
    <n v="21"/>
    <x v="1"/>
  </r>
  <r>
    <s v="04 Hedmark"/>
    <x v="3"/>
    <s v="0417"/>
    <s v="0417 Stange"/>
    <x v="45"/>
    <x v="13"/>
    <n v="382"/>
    <x v="0"/>
  </r>
  <r>
    <s v="04 Hedmark"/>
    <x v="3"/>
    <s v="0417"/>
    <s v="0417 Stange"/>
    <x v="45"/>
    <x v="14"/>
    <n v="357"/>
    <x v="0"/>
  </r>
  <r>
    <s v="04 Hedmark"/>
    <x v="3"/>
    <s v="0417"/>
    <s v="0417 Stange"/>
    <x v="45"/>
    <x v="15"/>
    <n v="340"/>
    <x v="0"/>
  </r>
  <r>
    <s v="04 Hedmark"/>
    <x v="3"/>
    <s v="0417"/>
    <s v="0417 Stange"/>
    <x v="45"/>
    <x v="13"/>
    <n v="54"/>
    <x v="1"/>
  </r>
  <r>
    <s v="04 Hedmark"/>
    <x v="3"/>
    <s v="0417"/>
    <s v="0417 Stange"/>
    <x v="45"/>
    <x v="14"/>
    <n v="53"/>
    <x v="1"/>
  </r>
  <r>
    <s v="04 Hedmark"/>
    <x v="3"/>
    <s v="0417"/>
    <s v="0417 Stange"/>
    <x v="45"/>
    <x v="15"/>
    <n v="49"/>
    <x v="1"/>
  </r>
  <r>
    <s v="04 Hedmark"/>
    <x v="3"/>
    <s v="0418"/>
    <s v="0418 Nord-Odal"/>
    <x v="46"/>
    <x v="13"/>
    <n v="47"/>
    <x v="0"/>
  </r>
  <r>
    <s v="04 Hedmark"/>
    <x v="3"/>
    <s v="0418"/>
    <s v="0418 Nord-Odal"/>
    <x v="46"/>
    <x v="14"/>
    <n v="51"/>
    <x v="0"/>
  </r>
  <r>
    <s v="04 Hedmark"/>
    <x v="3"/>
    <s v="0418"/>
    <s v="0418 Nord-Odal"/>
    <x v="46"/>
    <x v="15"/>
    <n v="49"/>
    <x v="0"/>
  </r>
  <r>
    <s v="04 Hedmark"/>
    <x v="3"/>
    <s v="0418"/>
    <s v="0418 Nord-Odal"/>
    <x v="46"/>
    <x v="13"/>
    <n v="67"/>
    <x v="1"/>
  </r>
  <r>
    <s v="04 Hedmark"/>
    <x v="3"/>
    <s v="0418"/>
    <s v="0418 Nord-Odal"/>
    <x v="46"/>
    <x v="14"/>
    <n v="62"/>
    <x v="1"/>
  </r>
  <r>
    <s v="04 Hedmark"/>
    <x v="3"/>
    <s v="0418"/>
    <s v="0418 Nord-Odal"/>
    <x v="46"/>
    <x v="15"/>
    <n v="44"/>
    <x v="1"/>
  </r>
  <r>
    <s v="04 Hedmark"/>
    <x v="3"/>
    <s v="0419"/>
    <s v="0419 Sør-Odal"/>
    <x v="47"/>
    <x v="13"/>
    <n v="113"/>
    <x v="0"/>
  </r>
  <r>
    <s v="04 Hedmark"/>
    <x v="3"/>
    <s v="0419"/>
    <s v="0419 Sør-Odal"/>
    <x v="47"/>
    <x v="14"/>
    <n v="104"/>
    <x v="0"/>
  </r>
  <r>
    <s v="04 Hedmark"/>
    <x v="3"/>
    <s v="0419"/>
    <s v="0419 Sør-Odal"/>
    <x v="47"/>
    <x v="15"/>
    <n v="103"/>
    <x v="0"/>
  </r>
  <r>
    <s v="04 Hedmark"/>
    <x v="3"/>
    <s v="0419"/>
    <s v="0419 Sør-Odal"/>
    <x v="47"/>
    <x v="13"/>
    <n v="37"/>
    <x v="1"/>
  </r>
  <r>
    <s v="04 Hedmark"/>
    <x v="3"/>
    <s v="0419"/>
    <s v="0419 Sør-Odal"/>
    <x v="47"/>
    <x v="14"/>
    <n v="37"/>
    <x v="1"/>
  </r>
  <r>
    <s v="04 Hedmark"/>
    <x v="3"/>
    <s v="0419"/>
    <s v="0419 Sør-Odal"/>
    <x v="47"/>
    <x v="15"/>
    <n v="31"/>
    <x v="1"/>
  </r>
  <r>
    <s v="04 Hedmark"/>
    <x v="3"/>
    <s v="0420"/>
    <s v="0420 Eidskog"/>
    <x v="48"/>
    <x v="13"/>
    <n v="75"/>
    <x v="0"/>
  </r>
  <r>
    <s v="04 Hedmark"/>
    <x v="3"/>
    <s v="0420"/>
    <s v="0420 Eidskog"/>
    <x v="48"/>
    <x v="14"/>
    <n v="68"/>
    <x v="0"/>
  </r>
  <r>
    <s v="04 Hedmark"/>
    <x v="3"/>
    <s v="0420"/>
    <s v="0420 Eidskog"/>
    <x v="48"/>
    <x v="15"/>
    <n v="64"/>
    <x v="0"/>
  </r>
  <r>
    <s v="04 Hedmark"/>
    <x v="3"/>
    <s v="0420"/>
    <s v="0420 Eidskog"/>
    <x v="48"/>
    <x v="13"/>
    <n v="84"/>
    <x v="1"/>
  </r>
  <r>
    <s v="04 Hedmark"/>
    <x v="3"/>
    <s v="0420"/>
    <s v="0420 Eidskog"/>
    <x v="48"/>
    <x v="14"/>
    <n v="75"/>
    <x v="1"/>
  </r>
  <r>
    <s v="04 Hedmark"/>
    <x v="3"/>
    <s v="0420"/>
    <s v="0420 Eidskog"/>
    <x v="48"/>
    <x v="15"/>
    <n v="65"/>
    <x v="1"/>
  </r>
  <r>
    <s v="04 Hedmark"/>
    <x v="3"/>
    <s v="0423"/>
    <s v="0423 Grue"/>
    <x v="49"/>
    <x v="13"/>
    <n v="117"/>
    <x v="0"/>
  </r>
  <r>
    <s v="04 Hedmark"/>
    <x v="3"/>
    <s v="0423"/>
    <s v="0423 Grue"/>
    <x v="49"/>
    <x v="14"/>
    <n v="117"/>
    <x v="0"/>
  </r>
  <r>
    <s v="04 Hedmark"/>
    <x v="3"/>
    <s v="0423"/>
    <s v="0423 Grue"/>
    <x v="49"/>
    <x v="15"/>
    <n v="119"/>
    <x v="0"/>
  </r>
  <r>
    <s v="04 Hedmark"/>
    <x v="3"/>
    <s v="0423"/>
    <s v="0423 Grue"/>
    <x v="49"/>
    <x v="13"/>
    <n v="89"/>
    <x v="1"/>
  </r>
  <r>
    <s v="04 Hedmark"/>
    <x v="3"/>
    <s v="0423"/>
    <s v="0423 Grue"/>
    <x v="49"/>
    <x v="14"/>
    <n v="81"/>
    <x v="1"/>
  </r>
  <r>
    <s v="04 Hedmark"/>
    <x v="3"/>
    <s v="0423"/>
    <s v="0423 Grue"/>
    <x v="49"/>
    <x v="15"/>
    <n v="80"/>
    <x v="1"/>
  </r>
  <r>
    <s v="04 Hedmark"/>
    <x v="3"/>
    <s v="0425"/>
    <s v="0425 Åsnes"/>
    <x v="50"/>
    <x v="13"/>
    <n v="232"/>
    <x v="0"/>
  </r>
  <r>
    <s v="04 Hedmark"/>
    <x v="3"/>
    <s v="0425"/>
    <s v="0425 Åsnes"/>
    <x v="50"/>
    <x v="14"/>
    <n v="260"/>
    <x v="0"/>
  </r>
  <r>
    <s v="04 Hedmark"/>
    <x v="3"/>
    <s v="0425"/>
    <s v="0425 Åsnes"/>
    <x v="50"/>
    <x v="15"/>
    <n v="212"/>
    <x v="0"/>
  </r>
  <r>
    <s v="04 Hedmark"/>
    <x v="3"/>
    <s v="0425"/>
    <s v="0425 Åsnes"/>
    <x v="50"/>
    <x v="13"/>
    <n v="124"/>
    <x v="1"/>
  </r>
  <r>
    <s v="04 Hedmark"/>
    <x v="3"/>
    <s v="0425"/>
    <s v="0425 Åsnes"/>
    <x v="50"/>
    <x v="14"/>
    <n v="127"/>
    <x v="1"/>
  </r>
  <r>
    <s v="04 Hedmark"/>
    <x v="3"/>
    <s v="0425"/>
    <s v="0425 Åsnes"/>
    <x v="50"/>
    <x v="15"/>
    <n v="111"/>
    <x v="1"/>
  </r>
  <r>
    <s v="04 Hedmark"/>
    <x v="3"/>
    <s v="0426"/>
    <s v="0426 Våler (Hedm.)"/>
    <x v="51"/>
    <x v="13"/>
    <n v="142"/>
    <x v="0"/>
  </r>
  <r>
    <s v="04 Hedmark"/>
    <x v="3"/>
    <s v="0426"/>
    <s v="0426 Våler (Hedm.)"/>
    <x v="51"/>
    <x v="14"/>
    <n v="157"/>
    <x v="0"/>
  </r>
  <r>
    <s v="04 Hedmark"/>
    <x v="3"/>
    <s v="0426"/>
    <s v="0426 Våler (Hedm.)"/>
    <x v="51"/>
    <x v="15"/>
    <n v="138"/>
    <x v="0"/>
  </r>
  <r>
    <s v="04 Hedmark"/>
    <x v="3"/>
    <s v="0426"/>
    <s v="0426 Våler (Hedm.)"/>
    <x v="51"/>
    <x v="13"/>
    <n v="27"/>
    <x v="1"/>
  </r>
  <r>
    <s v="04 Hedmark"/>
    <x v="3"/>
    <s v="0426"/>
    <s v="0426 Våler (Hedm.)"/>
    <x v="51"/>
    <x v="14"/>
    <n v="22"/>
    <x v="1"/>
  </r>
  <r>
    <s v="04 Hedmark"/>
    <x v="3"/>
    <s v="0426"/>
    <s v="0426 Våler (Hedm.)"/>
    <x v="51"/>
    <x v="15"/>
    <n v="25"/>
    <x v="1"/>
  </r>
  <r>
    <s v="04 Hedmark"/>
    <x v="3"/>
    <s v="0427"/>
    <s v="0427 Elverum"/>
    <x v="52"/>
    <x v="13"/>
    <n v="128"/>
    <x v="0"/>
  </r>
  <r>
    <s v="04 Hedmark"/>
    <x v="3"/>
    <s v="0427"/>
    <s v="0427 Elverum"/>
    <x v="52"/>
    <x v="14"/>
    <n v="121"/>
    <x v="0"/>
  </r>
  <r>
    <s v="04 Hedmark"/>
    <x v="3"/>
    <s v="0427"/>
    <s v="0427 Elverum"/>
    <x v="52"/>
    <x v="15"/>
    <n v="120"/>
    <x v="0"/>
  </r>
  <r>
    <s v="04 Hedmark"/>
    <x v="3"/>
    <s v="0427"/>
    <s v="0427 Elverum"/>
    <x v="52"/>
    <x v="13"/>
    <n v="188"/>
    <x v="1"/>
  </r>
  <r>
    <s v="04 Hedmark"/>
    <x v="3"/>
    <s v="0427"/>
    <s v="0427 Elverum"/>
    <x v="52"/>
    <x v="14"/>
    <n v="213"/>
    <x v="1"/>
  </r>
  <r>
    <s v="04 Hedmark"/>
    <x v="3"/>
    <s v="0427"/>
    <s v="0427 Elverum"/>
    <x v="52"/>
    <x v="15"/>
    <n v="182"/>
    <x v="1"/>
  </r>
  <r>
    <s v="04 Hedmark"/>
    <x v="3"/>
    <s v="0428"/>
    <s v="0428 Trysil"/>
    <x v="53"/>
    <x v="13"/>
    <n v="84"/>
    <x v="0"/>
  </r>
  <r>
    <s v="04 Hedmark"/>
    <x v="3"/>
    <s v="0428"/>
    <s v="0428 Trysil"/>
    <x v="53"/>
    <x v="14"/>
    <n v="74"/>
    <x v="0"/>
  </r>
  <r>
    <s v="04 Hedmark"/>
    <x v="3"/>
    <s v="0428"/>
    <s v="0428 Trysil"/>
    <x v="53"/>
    <x v="15"/>
    <n v="64"/>
    <x v="0"/>
  </r>
  <r>
    <s v="04 Hedmark"/>
    <x v="3"/>
    <s v="0428"/>
    <s v="0428 Trysil"/>
    <x v="53"/>
    <x v="13"/>
    <n v="112"/>
    <x v="1"/>
  </r>
  <r>
    <s v="04 Hedmark"/>
    <x v="3"/>
    <s v="0428"/>
    <s v="0428 Trysil"/>
    <x v="53"/>
    <x v="14"/>
    <n v="112"/>
    <x v="1"/>
  </r>
  <r>
    <s v="04 Hedmark"/>
    <x v="3"/>
    <s v="0428"/>
    <s v="0428 Trysil"/>
    <x v="53"/>
    <x v="15"/>
    <n v="114"/>
    <x v="1"/>
  </r>
  <r>
    <s v="04 Hedmark"/>
    <x v="3"/>
    <s v="0429"/>
    <s v="0429 Åmot"/>
    <x v="54"/>
    <x v="13"/>
    <n v="60"/>
    <x v="0"/>
  </r>
  <r>
    <s v="04 Hedmark"/>
    <x v="3"/>
    <s v="0429"/>
    <s v="0429 Åmot"/>
    <x v="54"/>
    <x v="14"/>
    <n v="62"/>
    <x v="0"/>
  </r>
  <r>
    <s v="04 Hedmark"/>
    <x v="3"/>
    <s v="0429"/>
    <s v="0429 Åmot"/>
    <x v="54"/>
    <x v="15"/>
    <n v="54"/>
    <x v="0"/>
  </r>
  <r>
    <s v="04 Hedmark"/>
    <x v="3"/>
    <s v="0429"/>
    <s v="0429 Åmot"/>
    <x v="54"/>
    <x v="13"/>
    <n v="90"/>
    <x v="1"/>
  </r>
  <r>
    <s v="04 Hedmark"/>
    <x v="3"/>
    <s v="0429"/>
    <s v="0429 Åmot"/>
    <x v="54"/>
    <x v="14"/>
    <n v="86"/>
    <x v="1"/>
  </r>
  <r>
    <s v="04 Hedmark"/>
    <x v="3"/>
    <s v="0429"/>
    <s v="0429 Åmot"/>
    <x v="54"/>
    <x v="15"/>
    <n v="76"/>
    <x v="1"/>
  </r>
  <r>
    <s v="04 Hedmark"/>
    <x v="3"/>
    <s v="0430"/>
    <s v="0430 Stor-Elvdal"/>
    <x v="55"/>
    <x v="13"/>
    <n v="53"/>
    <x v="0"/>
  </r>
  <r>
    <s v="04 Hedmark"/>
    <x v="3"/>
    <s v="0430"/>
    <s v="0430 Stor-Elvdal"/>
    <x v="55"/>
    <x v="14"/>
    <n v="62"/>
    <x v="0"/>
  </r>
  <r>
    <s v="04 Hedmark"/>
    <x v="3"/>
    <s v="0430"/>
    <s v="0430 Stor-Elvdal"/>
    <x v="55"/>
    <x v="15"/>
    <n v="42"/>
    <x v="0"/>
  </r>
  <r>
    <s v="04 Hedmark"/>
    <x v="3"/>
    <s v="0430"/>
    <s v="0430 Stor-Elvdal"/>
    <x v="55"/>
    <x v="13"/>
    <n v="44"/>
    <x v="1"/>
  </r>
  <r>
    <s v="04 Hedmark"/>
    <x v="3"/>
    <s v="0430"/>
    <s v="0430 Stor-Elvdal"/>
    <x v="55"/>
    <x v="14"/>
    <n v="45"/>
    <x v="1"/>
  </r>
  <r>
    <s v="04 Hedmark"/>
    <x v="3"/>
    <s v="0430"/>
    <s v="0430 Stor-Elvdal"/>
    <x v="55"/>
    <x v="15"/>
    <n v="39"/>
    <x v="1"/>
  </r>
  <r>
    <s v="04 Hedmark"/>
    <x v="3"/>
    <s v="0432"/>
    <s v="0432 Rendalen"/>
    <x v="56"/>
    <x v="13"/>
    <n v="61"/>
    <x v="0"/>
  </r>
  <r>
    <s v="04 Hedmark"/>
    <x v="3"/>
    <s v="0432"/>
    <s v="0432 Rendalen"/>
    <x v="56"/>
    <x v="14"/>
    <n v="59"/>
    <x v="0"/>
  </r>
  <r>
    <s v="04 Hedmark"/>
    <x v="3"/>
    <s v="0432"/>
    <s v="0432 Rendalen"/>
    <x v="56"/>
    <x v="15"/>
    <n v="54"/>
    <x v="0"/>
  </r>
  <r>
    <s v="04 Hedmark"/>
    <x v="3"/>
    <s v="0432"/>
    <s v="0432 Rendalen"/>
    <x v="56"/>
    <x v="13"/>
    <n v="44"/>
    <x v="1"/>
  </r>
  <r>
    <s v="04 Hedmark"/>
    <x v="3"/>
    <s v="0432"/>
    <s v="0432 Rendalen"/>
    <x v="56"/>
    <x v="14"/>
    <n v="37"/>
    <x v="1"/>
  </r>
  <r>
    <s v="04 Hedmark"/>
    <x v="3"/>
    <s v="0432"/>
    <s v="0432 Rendalen"/>
    <x v="56"/>
    <x v="15"/>
    <n v="30"/>
    <x v="1"/>
  </r>
  <r>
    <s v="04 Hedmark"/>
    <x v="3"/>
    <s v="0434"/>
    <s v="0434 Engerdal"/>
    <x v="57"/>
    <x v="13"/>
    <n v="43"/>
    <x v="0"/>
  </r>
  <r>
    <s v="04 Hedmark"/>
    <x v="3"/>
    <s v="0434"/>
    <s v="0434 Engerdal"/>
    <x v="57"/>
    <x v="14"/>
    <n v="42"/>
    <x v="0"/>
  </r>
  <r>
    <s v="04 Hedmark"/>
    <x v="3"/>
    <s v="0434"/>
    <s v="0434 Engerdal"/>
    <x v="57"/>
    <x v="15"/>
    <n v="38"/>
    <x v="0"/>
  </r>
  <r>
    <s v="04 Hedmark"/>
    <x v="3"/>
    <s v="0434"/>
    <s v="0434 Engerdal"/>
    <x v="57"/>
    <x v="13"/>
    <n v="11"/>
    <x v="1"/>
  </r>
  <r>
    <s v="04 Hedmark"/>
    <x v="3"/>
    <s v="0434"/>
    <s v="0434 Engerdal"/>
    <x v="57"/>
    <x v="14"/>
    <n v="12"/>
    <x v="1"/>
  </r>
  <r>
    <s v="04 Hedmark"/>
    <x v="3"/>
    <s v="0434"/>
    <s v="0434 Engerdal"/>
    <x v="57"/>
    <x v="15"/>
    <n v="8"/>
    <x v="1"/>
  </r>
  <r>
    <s v="04 Hedmark"/>
    <x v="3"/>
    <s v="0436"/>
    <s v="0436 Tolga"/>
    <x v="58"/>
    <x v="13"/>
    <n v="107"/>
    <x v="0"/>
  </r>
  <r>
    <s v="04 Hedmark"/>
    <x v="3"/>
    <s v="0436"/>
    <s v="0436 Tolga"/>
    <x v="58"/>
    <x v="14"/>
    <n v="112"/>
    <x v="0"/>
  </r>
  <r>
    <s v="04 Hedmark"/>
    <x v="3"/>
    <s v="0436"/>
    <s v="0436 Tolga"/>
    <x v="58"/>
    <x v="15"/>
    <n v="105"/>
    <x v="0"/>
  </r>
  <r>
    <s v="04 Hedmark"/>
    <x v="3"/>
    <s v="0436"/>
    <s v="0436 Tolga"/>
    <x v="58"/>
    <x v="13"/>
    <n v="2"/>
    <x v="1"/>
  </r>
  <r>
    <s v="04 Hedmark"/>
    <x v="3"/>
    <s v="0436"/>
    <s v="0436 Tolga"/>
    <x v="58"/>
    <x v="14"/>
    <n v="4"/>
    <x v="1"/>
  </r>
  <r>
    <s v="04 Hedmark"/>
    <x v="3"/>
    <s v="0436"/>
    <s v="0436 Tolga"/>
    <x v="58"/>
    <x v="15"/>
    <n v="2"/>
    <x v="1"/>
  </r>
  <r>
    <s v="04 Hedmark"/>
    <x v="3"/>
    <s v="0437"/>
    <s v="0437 Tynset"/>
    <x v="59"/>
    <x v="13"/>
    <n v="297"/>
    <x v="0"/>
  </r>
  <r>
    <s v="04 Hedmark"/>
    <x v="3"/>
    <s v="0437"/>
    <s v="0437 Tynset"/>
    <x v="59"/>
    <x v="14"/>
    <n v="288"/>
    <x v="0"/>
  </r>
  <r>
    <s v="04 Hedmark"/>
    <x v="3"/>
    <s v="0437"/>
    <s v="0437 Tynset"/>
    <x v="59"/>
    <x v="15"/>
    <n v="227"/>
    <x v="0"/>
  </r>
  <r>
    <s v="04 Hedmark"/>
    <x v="3"/>
    <s v="0437"/>
    <s v="0437 Tynset"/>
    <x v="59"/>
    <x v="13"/>
    <n v="14"/>
    <x v="1"/>
  </r>
  <r>
    <s v="04 Hedmark"/>
    <x v="3"/>
    <s v="0437"/>
    <s v="0437 Tynset"/>
    <x v="59"/>
    <x v="14"/>
    <n v="16"/>
    <x v="1"/>
  </r>
  <r>
    <s v="04 Hedmark"/>
    <x v="3"/>
    <s v="0437"/>
    <s v="0437 Tynset"/>
    <x v="59"/>
    <x v="15"/>
    <n v="15"/>
    <x v="1"/>
  </r>
  <r>
    <s v="04 Hedmark"/>
    <x v="3"/>
    <s v="0438"/>
    <s v="0438 Alvdal"/>
    <x v="60"/>
    <x v="13"/>
    <n v="153"/>
    <x v="0"/>
  </r>
  <r>
    <s v="04 Hedmark"/>
    <x v="3"/>
    <s v="0438"/>
    <s v="0438 Alvdal"/>
    <x v="60"/>
    <x v="14"/>
    <n v="157"/>
    <x v="0"/>
  </r>
  <r>
    <s v="04 Hedmark"/>
    <x v="3"/>
    <s v="0438"/>
    <s v="0438 Alvdal"/>
    <x v="60"/>
    <x v="15"/>
    <n v="137"/>
    <x v="0"/>
  </r>
  <r>
    <s v="04 Hedmark"/>
    <x v="3"/>
    <s v="0438"/>
    <s v="0438 Alvdal"/>
    <x v="60"/>
    <x v="13"/>
    <n v="13"/>
    <x v="1"/>
  </r>
  <r>
    <s v="04 Hedmark"/>
    <x v="3"/>
    <s v="0438"/>
    <s v="0438 Alvdal"/>
    <x v="60"/>
    <x v="14"/>
    <n v="14"/>
    <x v="1"/>
  </r>
  <r>
    <s v="04 Hedmark"/>
    <x v="3"/>
    <s v="0438"/>
    <s v="0438 Alvdal"/>
    <x v="60"/>
    <x v="15"/>
    <n v="12"/>
    <x v="1"/>
  </r>
  <r>
    <s v="04 Hedmark"/>
    <x v="3"/>
    <s v="0439"/>
    <s v="0439 Folldal"/>
    <x v="61"/>
    <x v="13"/>
    <n v="115"/>
    <x v="0"/>
  </r>
  <r>
    <s v="04 Hedmark"/>
    <x v="3"/>
    <s v="0439"/>
    <s v="0439 Folldal"/>
    <x v="61"/>
    <x v="14"/>
    <n v="122"/>
    <x v="0"/>
  </r>
  <r>
    <s v="04 Hedmark"/>
    <x v="3"/>
    <s v="0439"/>
    <s v="0439 Folldal"/>
    <x v="61"/>
    <x v="15"/>
    <n v="87"/>
    <x v="0"/>
  </r>
  <r>
    <s v="04 Hedmark"/>
    <x v="3"/>
    <s v="0439"/>
    <s v="0439 Folldal"/>
    <x v="61"/>
    <x v="13"/>
    <n v="8"/>
    <x v="1"/>
  </r>
  <r>
    <s v="04 Hedmark"/>
    <x v="3"/>
    <s v="0439"/>
    <s v="0439 Folldal"/>
    <x v="61"/>
    <x v="14"/>
    <n v="6"/>
    <x v="1"/>
  </r>
  <r>
    <s v="04 Hedmark"/>
    <x v="3"/>
    <s v="0439"/>
    <s v="0439 Folldal"/>
    <x v="61"/>
    <x v="15"/>
    <n v="5"/>
    <x v="1"/>
  </r>
  <r>
    <s v="04 Hedmark"/>
    <x v="3"/>
    <s v="0441"/>
    <s v="0441 Os (Hedm.)"/>
    <x v="62"/>
    <x v="13"/>
    <n v="145"/>
    <x v="0"/>
  </r>
  <r>
    <s v="04 Hedmark"/>
    <x v="3"/>
    <s v="0441"/>
    <s v="0441 Os (Hedm.)"/>
    <x v="62"/>
    <x v="14"/>
    <n v="138"/>
    <x v="0"/>
  </r>
  <r>
    <s v="04 Hedmark"/>
    <x v="3"/>
    <s v="0441"/>
    <s v="0441 Os (Hedm.)"/>
    <x v="62"/>
    <x v="15"/>
    <n v="123"/>
    <x v="0"/>
  </r>
  <r>
    <s v="04 Hedmark"/>
    <x v="3"/>
    <s v="0441"/>
    <s v="0441 Os (Hedm.)"/>
    <x v="62"/>
    <x v="13"/>
    <n v="3"/>
    <x v="1"/>
  </r>
  <r>
    <s v="04 Hedmark"/>
    <x v="3"/>
    <s v="0441"/>
    <s v="0441 Os (Hedm.)"/>
    <x v="62"/>
    <x v="14"/>
    <n v="2"/>
    <x v="1"/>
  </r>
  <r>
    <s v="04 Hedmark"/>
    <x v="3"/>
    <s v="0441"/>
    <s v="0441 Os (Hedm.)"/>
    <x v="62"/>
    <x v="15"/>
    <n v="2"/>
    <x v="1"/>
  </r>
  <r>
    <s v="05 Oppland"/>
    <x v="4"/>
    <s v="0501"/>
    <s v="0501 Lillehammer"/>
    <x v="63"/>
    <x v="13"/>
    <n v="137"/>
    <x v="0"/>
  </r>
  <r>
    <s v="05 Oppland"/>
    <x v="4"/>
    <s v="0501"/>
    <s v="0501 Lillehammer"/>
    <x v="63"/>
    <x v="14"/>
    <n v="146"/>
    <x v="0"/>
  </r>
  <r>
    <s v="05 Oppland"/>
    <x v="4"/>
    <s v="0501"/>
    <s v="0501 Lillehammer"/>
    <x v="63"/>
    <x v="15"/>
    <n v="152"/>
    <x v="0"/>
  </r>
  <r>
    <s v="05 Oppland"/>
    <x v="4"/>
    <s v="0501"/>
    <s v="0501 Lillehammer"/>
    <x v="63"/>
    <x v="13"/>
    <n v="48"/>
    <x v="1"/>
  </r>
  <r>
    <s v="05 Oppland"/>
    <x v="4"/>
    <s v="0501"/>
    <s v="0501 Lillehammer"/>
    <x v="63"/>
    <x v="14"/>
    <n v="53"/>
    <x v="1"/>
  </r>
  <r>
    <s v="05 Oppland"/>
    <x v="4"/>
    <s v="0501"/>
    <s v="0501 Lillehammer"/>
    <x v="63"/>
    <x v="15"/>
    <n v="60"/>
    <x v="1"/>
  </r>
  <r>
    <s v="05 Oppland"/>
    <x v="4"/>
    <s v="0502"/>
    <s v="0502 Gjøvik"/>
    <x v="64"/>
    <x v="13"/>
    <n v="326"/>
    <x v="0"/>
  </r>
  <r>
    <s v="05 Oppland"/>
    <x v="4"/>
    <s v="0502"/>
    <s v="0502 Gjøvik"/>
    <x v="64"/>
    <x v="14"/>
    <n v="342"/>
    <x v="0"/>
  </r>
  <r>
    <s v="05 Oppland"/>
    <x v="4"/>
    <s v="0502"/>
    <s v="0502 Gjøvik"/>
    <x v="64"/>
    <x v="15"/>
    <n v="326"/>
    <x v="0"/>
  </r>
  <r>
    <s v="05 Oppland"/>
    <x v="4"/>
    <s v="0502"/>
    <s v="0502 Gjøvik"/>
    <x v="64"/>
    <x v="13"/>
    <n v="83"/>
    <x v="1"/>
  </r>
  <r>
    <s v="05 Oppland"/>
    <x v="4"/>
    <s v="0502"/>
    <s v="0502 Gjøvik"/>
    <x v="64"/>
    <x v="14"/>
    <n v="92"/>
    <x v="1"/>
  </r>
  <r>
    <s v="05 Oppland"/>
    <x v="4"/>
    <s v="0502"/>
    <s v="0502 Gjøvik"/>
    <x v="64"/>
    <x v="15"/>
    <n v="75"/>
    <x v="1"/>
  </r>
  <r>
    <s v="05 Oppland"/>
    <x v="4"/>
    <s v="0511"/>
    <s v="0511 Dovre"/>
    <x v="65"/>
    <x v="13"/>
    <n v="135"/>
    <x v="0"/>
  </r>
  <r>
    <s v="05 Oppland"/>
    <x v="4"/>
    <s v="0511"/>
    <s v="0511 Dovre"/>
    <x v="65"/>
    <x v="14"/>
    <n v="137"/>
    <x v="0"/>
  </r>
  <r>
    <s v="05 Oppland"/>
    <x v="4"/>
    <s v="0511"/>
    <s v="0511 Dovre"/>
    <x v="65"/>
    <x v="15"/>
    <n v="109"/>
    <x v="0"/>
  </r>
  <r>
    <s v="05 Oppland"/>
    <x v="4"/>
    <s v="0511"/>
    <s v="0511 Dovre"/>
    <x v="65"/>
    <x v="13"/>
    <n v="7"/>
    <x v="1"/>
  </r>
  <r>
    <s v="05 Oppland"/>
    <x v="4"/>
    <s v="0511"/>
    <s v="0511 Dovre"/>
    <x v="65"/>
    <x v="14"/>
    <n v="6"/>
    <x v="1"/>
  </r>
  <r>
    <s v="05 Oppland"/>
    <x v="4"/>
    <s v="0511"/>
    <s v="0511 Dovre"/>
    <x v="65"/>
    <x v="15"/>
    <n v="7"/>
    <x v="1"/>
  </r>
  <r>
    <s v="05 Oppland"/>
    <x v="4"/>
    <s v="0512"/>
    <s v="0512 Lesja"/>
    <x v="66"/>
    <x v="13"/>
    <n v="185"/>
    <x v="0"/>
  </r>
  <r>
    <s v="05 Oppland"/>
    <x v="4"/>
    <s v="0512"/>
    <s v="0512 Lesja"/>
    <x v="66"/>
    <x v="14"/>
    <n v="199"/>
    <x v="0"/>
  </r>
  <r>
    <s v="05 Oppland"/>
    <x v="4"/>
    <s v="0512"/>
    <s v="0512 Lesja"/>
    <x v="66"/>
    <x v="15"/>
    <n v="155"/>
    <x v="0"/>
  </r>
  <r>
    <s v="05 Oppland"/>
    <x v="4"/>
    <s v="0512"/>
    <s v="0512 Lesja"/>
    <x v="66"/>
    <x v="13"/>
    <n v="8"/>
    <x v="1"/>
  </r>
  <r>
    <s v="05 Oppland"/>
    <x v="4"/>
    <s v="0512"/>
    <s v="0512 Lesja"/>
    <x v="66"/>
    <x v="14"/>
    <n v="8"/>
    <x v="1"/>
  </r>
  <r>
    <s v="05 Oppland"/>
    <x v="4"/>
    <s v="0512"/>
    <s v="0512 Lesja"/>
    <x v="66"/>
    <x v="15"/>
    <n v="4"/>
    <x v="1"/>
  </r>
  <r>
    <s v="05 Oppland"/>
    <x v="4"/>
    <s v="0513"/>
    <s v="0513 Skjåk"/>
    <x v="67"/>
    <x v="13"/>
    <n v="163"/>
    <x v="0"/>
  </r>
  <r>
    <s v="05 Oppland"/>
    <x v="4"/>
    <s v="0513"/>
    <s v="0513 Skjåk"/>
    <x v="67"/>
    <x v="14"/>
    <n v="159"/>
    <x v="0"/>
  </r>
  <r>
    <s v="05 Oppland"/>
    <x v="4"/>
    <s v="0513"/>
    <s v="0513 Skjåk"/>
    <x v="67"/>
    <x v="15"/>
    <n v="127"/>
    <x v="0"/>
  </r>
  <r>
    <s v="05 Oppland"/>
    <x v="4"/>
    <s v="0513"/>
    <s v="0513 Skjåk"/>
    <x v="67"/>
    <x v="13"/>
    <n v="8"/>
    <x v="1"/>
  </r>
  <r>
    <s v="05 Oppland"/>
    <x v="4"/>
    <s v="0513"/>
    <s v="0513 Skjåk"/>
    <x v="67"/>
    <x v="14"/>
    <n v="10"/>
    <x v="1"/>
  </r>
  <r>
    <s v="05 Oppland"/>
    <x v="4"/>
    <s v="0513"/>
    <s v="0513 Skjåk"/>
    <x v="67"/>
    <x v="15"/>
    <n v="11"/>
    <x v="1"/>
  </r>
  <r>
    <s v="05 Oppland"/>
    <x v="4"/>
    <s v="0514"/>
    <s v="0514 Lom"/>
    <x v="68"/>
    <x v="13"/>
    <n v="180"/>
    <x v="0"/>
  </r>
  <r>
    <s v="05 Oppland"/>
    <x v="4"/>
    <s v="0514"/>
    <s v="0514 Lom"/>
    <x v="68"/>
    <x v="14"/>
    <n v="175"/>
    <x v="0"/>
  </r>
  <r>
    <s v="05 Oppland"/>
    <x v="4"/>
    <s v="0514"/>
    <s v="0514 Lom"/>
    <x v="68"/>
    <x v="15"/>
    <n v="189"/>
    <x v="0"/>
  </r>
  <r>
    <s v="05 Oppland"/>
    <x v="4"/>
    <s v="0514"/>
    <s v="0514 Lom"/>
    <x v="68"/>
    <x v="13"/>
    <n v="7"/>
    <x v="1"/>
  </r>
  <r>
    <s v="05 Oppland"/>
    <x v="4"/>
    <s v="0514"/>
    <s v="0514 Lom"/>
    <x v="68"/>
    <x v="14"/>
    <n v="8"/>
    <x v="1"/>
  </r>
  <r>
    <s v="05 Oppland"/>
    <x v="4"/>
    <s v="0514"/>
    <s v="0514 Lom"/>
    <x v="68"/>
    <x v="15"/>
    <n v="6"/>
    <x v="1"/>
  </r>
  <r>
    <s v="05 Oppland"/>
    <x v="4"/>
    <s v="0515"/>
    <s v="0515 Vågå"/>
    <x v="69"/>
    <x v="13"/>
    <n v="218"/>
    <x v="0"/>
  </r>
  <r>
    <s v="05 Oppland"/>
    <x v="4"/>
    <s v="0515"/>
    <s v="0515 Vågå"/>
    <x v="69"/>
    <x v="14"/>
    <n v="194"/>
    <x v="0"/>
  </r>
  <r>
    <s v="05 Oppland"/>
    <x v="4"/>
    <s v="0515"/>
    <s v="0515 Vågå"/>
    <x v="69"/>
    <x v="15"/>
    <n v="161"/>
    <x v="0"/>
  </r>
  <r>
    <s v="05 Oppland"/>
    <x v="4"/>
    <s v="0515"/>
    <s v="0515 Vågå"/>
    <x v="69"/>
    <x v="13"/>
    <n v="2"/>
    <x v="1"/>
  </r>
  <r>
    <s v="05 Oppland"/>
    <x v="4"/>
    <s v="0515"/>
    <s v="0515 Vågå"/>
    <x v="69"/>
    <x v="14"/>
    <n v="5"/>
    <x v="1"/>
  </r>
  <r>
    <s v="05 Oppland"/>
    <x v="4"/>
    <s v="0515"/>
    <s v="0515 Vågå"/>
    <x v="69"/>
    <x v="15"/>
    <n v="6"/>
    <x v="1"/>
  </r>
  <r>
    <s v="05 Oppland"/>
    <x v="4"/>
    <s v="0516"/>
    <s v="0516 Nord-Fron"/>
    <x v="70"/>
    <x v="13"/>
    <n v="216"/>
    <x v="0"/>
  </r>
  <r>
    <s v="05 Oppland"/>
    <x v="4"/>
    <s v="0516"/>
    <s v="0516 Nord-Fron"/>
    <x v="70"/>
    <x v="14"/>
    <n v="211"/>
    <x v="0"/>
  </r>
  <r>
    <s v="05 Oppland"/>
    <x v="4"/>
    <s v="0516"/>
    <s v="0516 Nord-Fron"/>
    <x v="70"/>
    <x v="15"/>
    <n v="194"/>
    <x v="0"/>
  </r>
  <r>
    <s v="05 Oppland"/>
    <x v="4"/>
    <s v="0516"/>
    <s v="0516 Nord-Fron"/>
    <x v="70"/>
    <x v="13"/>
    <n v="35"/>
    <x v="1"/>
  </r>
  <r>
    <s v="05 Oppland"/>
    <x v="4"/>
    <s v="0516"/>
    <s v="0516 Nord-Fron"/>
    <x v="70"/>
    <x v="14"/>
    <n v="36"/>
    <x v="1"/>
  </r>
  <r>
    <s v="05 Oppland"/>
    <x v="4"/>
    <s v="0516"/>
    <s v="0516 Nord-Fron"/>
    <x v="70"/>
    <x v="15"/>
    <n v="22"/>
    <x v="1"/>
  </r>
  <r>
    <s v="05 Oppland"/>
    <x v="4"/>
    <s v="0517"/>
    <s v="0517 Sel"/>
    <x v="71"/>
    <x v="13"/>
    <n v="125"/>
    <x v="0"/>
  </r>
  <r>
    <s v="05 Oppland"/>
    <x v="4"/>
    <s v="0517"/>
    <s v="0517 Sel"/>
    <x v="71"/>
    <x v="14"/>
    <n v="128"/>
    <x v="0"/>
  </r>
  <r>
    <s v="05 Oppland"/>
    <x v="4"/>
    <s v="0517"/>
    <s v="0517 Sel"/>
    <x v="71"/>
    <x v="15"/>
    <n v="115"/>
    <x v="0"/>
  </r>
  <r>
    <s v="05 Oppland"/>
    <x v="4"/>
    <s v="0517"/>
    <s v="0517 Sel"/>
    <x v="71"/>
    <x v="13"/>
    <n v="19"/>
    <x v="1"/>
  </r>
  <r>
    <s v="05 Oppland"/>
    <x v="4"/>
    <s v="0517"/>
    <s v="0517 Sel"/>
    <x v="71"/>
    <x v="14"/>
    <n v="20"/>
    <x v="1"/>
  </r>
  <r>
    <s v="05 Oppland"/>
    <x v="4"/>
    <s v="0517"/>
    <s v="0517 Sel"/>
    <x v="71"/>
    <x v="15"/>
    <n v="9"/>
    <x v="1"/>
  </r>
  <r>
    <s v="05 Oppland"/>
    <x v="4"/>
    <s v="0519"/>
    <s v="0519 Sør-Fron"/>
    <x v="72"/>
    <x v="13"/>
    <n v="158"/>
    <x v="0"/>
  </r>
  <r>
    <s v="05 Oppland"/>
    <x v="4"/>
    <s v="0519"/>
    <s v="0519 Sør-Fron"/>
    <x v="72"/>
    <x v="14"/>
    <n v="164"/>
    <x v="0"/>
  </r>
  <r>
    <s v="05 Oppland"/>
    <x v="4"/>
    <s v="0519"/>
    <s v="0519 Sør-Fron"/>
    <x v="72"/>
    <x v="15"/>
    <n v="152"/>
    <x v="0"/>
  </r>
  <r>
    <s v="05 Oppland"/>
    <x v="4"/>
    <s v="0519"/>
    <s v="0519 Sør-Fron"/>
    <x v="72"/>
    <x v="13"/>
    <n v="8"/>
    <x v="1"/>
  </r>
  <r>
    <s v="05 Oppland"/>
    <x v="4"/>
    <s v="0519"/>
    <s v="0519 Sør-Fron"/>
    <x v="72"/>
    <x v="14"/>
    <n v="8"/>
    <x v="1"/>
  </r>
  <r>
    <s v="05 Oppland"/>
    <x v="4"/>
    <s v="0519"/>
    <s v="0519 Sør-Fron"/>
    <x v="72"/>
    <x v="15"/>
    <n v="7"/>
    <x v="1"/>
  </r>
  <r>
    <s v="05 Oppland"/>
    <x v="4"/>
    <s v="0520"/>
    <s v="0520 Ringebu"/>
    <x v="73"/>
    <x v="13"/>
    <n v="216"/>
    <x v="0"/>
  </r>
  <r>
    <s v="05 Oppland"/>
    <x v="4"/>
    <s v="0520"/>
    <s v="0520 Ringebu"/>
    <x v="73"/>
    <x v="14"/>
    <n v="217"/>
    <x v="0"/>
  </r>
  <r>
    <s v="05 Oppland"/>
    <x v="4"/>
    <s v="0520"/>
    <s v="0520 Ringebu"/>
    <x v="73"/>
    <x v="15"/>
    <n v="200"/>
    <x v="0"/>
  </r>
  <r>
    <s v="05 Oppland"/>
    <x v="4"/>
    <s v="0520"/>
    <s v="0520 Ringebu"/>
    <x v="73"/>
    <x v="13"/>
    <n v="16"/>
    <x v="1"/>
  </r>
  <r>
    <s v="05 Oppland"/>
    <x v="4"/>
    <s v="0520"/>
    <s v="0520 Ringebu"/>
    <x v="73"/>
    <x v="14"/>
    <n v="16"/>
    <x v="1"/>
  </r>
  <r>
    <s v="05 Oppland"/>
    <x v="4"/>
    <s v="0520"/>
    <s v="0520 Ringebu"/>
    <x v="73"/>
    <x v="15"/>
    <n v="14"/>
    <x v="1"/>
  </r>
  <r>
    <s v="05 Oppland"/>
    <x v="4"/>
    <s v="0521"/>
    <s v="0521 Øyer"/>
    <x v="74"/>
    <x v="13"/>
    <n v="96"/>
    <x v="0"/>
  </r>
  <r>
    <s v="05 Oppland"/>
    <x v="4"/>
    <s v="0521"/>
    <s v="0521 Øyer"/>
    <x v="74"/>
    <x v="14"/>
    <n v="90"/>
    <x v="0"/>
  </r>
  <r>
    <s v="05 Oppland"/>
    <x v="4"/>
    <s v="0521"/>
    <s v="0521 Øyer"/>
    <x v="74"/>
    <x v="15"/>
    <n v="89"/>
    <x v="0"/>
  </r>
  <r>
    <s v="05 Oppland"/>
    <x v="4"/>
    <s v="0521"/>
    <s v="0521 Øyer"/>
    <x v="74"/>
    <x v="13"/>
    <n v="23"/>
    <x v="1"/>
  </r>
  <r>
    <s v="05 Oppland"/>
    <x v="4"/>
    <s v="0521"/>
    <s v="0521 Øyer"/>
    <x v="74"/>
    <x v="14"/>
    <n v="25"/>
    <x v="1"/>
  </r>
  <r>
    <s v="05 Oppland"/>
    <x v="4"/>
    <s v="0521"/>
    <s v="0521 Øyer"/>
    <x v="74"/>
    <x v="15"/>
    <n v="26"/>
    <x v="1"/>
  </r>
  <r>
    <s v="05 Oppland"/>
    <x v="4"/>
    <s v="0522"/>
    <s v="0522 Gausdal"/>
    <x v="75"/>
    <x v="13"/>
    <n v="292"/>
    <x v="0"/>
  </r>
  <r>
    <s v="05 Oppland"/>
    <x v="4"/>
    <s v="0522"/>
    <s v="0522 Gausdal"/>
    <x v="75"/>
    <x v="14"/>
    <n v="304"/>
    <x v="0"/>
  </r>
  <r>
    <s v="05 Oppland"/>
    <x v="4"/>
    <s v="0522"/>
    <s v="0522 Gausdal"/>
    <x v="75"/>
    <x v="15"/>
    <n v="263"/>
    <x v="0"/>
  </r>
  <r>
    <s v="05 Oppland"/>
    <x v="4"/>
    <s v="0522"/>
    <s v="0522 Gausdal"/>
    <x v="75"/>
    <x v="13"/>
    <n v="34"/>
    <x v="1"/>
  </r>
  <r>
    <s v="05 Oppland"/>
    <x v="4"/>
    <s v="0522"/>
    <s v="0522 Gausdal"/>
    <x v="75"/>
    <x v="14"/>
    <n v="36"/>
    <x v="1"/>
  </r>
  <r>
    <s v="05 Oppland"/>
    <x v="4"/>
    <s v="0522"/>
    <s v="0522 Gausdal"/>
    <x v="75"/>
    <x v="15"/>
    <n v="23"/>
    <x v="1"/>
  </r>
  <r>
    <s v="05 Oppland"/>
    <x v="4"/>
    <s v="0528"/>
    <s v="0528 Østre Toten"/>
    <x v="76"/>
    <x v="13"/>
    <n v="408"/>
    <x v="0"/>
  </r>
  <r>
    <s v="05 Oppland"/>
    <x v="4"/>
    <s v="0528"/>
    <s v="0528 Østre Toten"/>
    <x v="76"/>
    <x v="14"/>
    <n v="401"/>
    <x v="0"/>
  </r>
  <r>
    <s v="05 Oppland"/>
    <x v="4"/>
    <s v="0528"/>
    <s v="0528 Østre Toten"/>
    <x v="76"/>
    <x v="15"/>
    <n v="365"/>
    <x v="0"/>
  </r>
  <r>
    <s v="05 Oppland"/>
    <x v="4"/>
    <s v="0528"/>
    <s v="0528 Østre Toten"/>
    <x v="76"/>
    <x v="13"/>
    <n v="38"/>
    <x v="1"/>
  </r>
  <r>
    <s v="05 Oppland"/>
    <x v="4"/>
    <s v="0528"/>
    <s v="0528 Østre Toten"/>
    <x v="76"/>
    <x v="14"/>
    <n v="36"/>
    <x v="1"/>
  </r>
  <r>
    <s v="05 Oppland"/>
    <x v="4"/>
    <s v="0528"/>
    <s v="0528 Østre Toten"/>
    <x v="76"/>
    <x v="15"/>
    <n v="31"/>
    <x v="1"/>
  </r>
  <r>
    <s v="05 Oppland"/>
    <x v="4"/>
    <s v="0529"/>
    <s v="0529 Vestre Toten"/>
    <x v="77"/>
    <x v="13"/>
    <n v="223"/>
    <x v="0"/>
  </r>
  <r>
    <s v="05 Oppland"/>
    <x v="4"/>
    <s v="0529"/>
    <s v="0529 Vestre Toten"/>
    <x v="77"/>
    <x v="14"/>
    <n v="217"/>
    <x v="0"/>
  </r>
  <r>
    <s v="05 Oppland"/>
    <x v="4"/>
    <s v="0529"/>
    <s v="0529 Vestre Toten"/>
    <x v="77"/>
    <x v="15"/>
    <n v="177"/>
    <x v="0"/>
  </r>
  <r>
    <s v="05 Oppland"/>
    <x v="4"/>
    <s v="0529"/>
    <s v="0529 Vestre Toten"/>
    <x v="77"/>
    <x v="13"/>
    <n v="30"/>
    <x v="1"/>
  </r>
  <r>
    <s v="05 Oppland"/>
    <x v="4"/>
    <s v="0529"/>
    <s v="0529 Vestre Toten"/>
    <x v="77"/>
    <x v="14"/>
    <n v="30"/>
    <x v="1"/>
  </r>
  <r>
    <s v="05 Oppland"/>
    <x v="4"/>
    <s v="0529"/>
    <s v="0529 Vestre Toten"/>
    <x v="77"/>
    <x v="15"/>
    <n v="32"/>
    <x v="1"/>
  </r>
  <r>
    <s v="05 Oppland"/>
    <x v="4"/>
    <s v="0532"/>
    <s v="0532 Jevnaker"/>
    <x v="78"/>
    <x v="13"/>
    <n v="57"/>
    <x v="0"/>
  </r>
  <r>
    <s v="05 Oppland"/>
    <x v="4"/>
    <s v="0532"/>
    <s v="0532 Jevnaker"/>
    <x v="78"/>
    <x v="14"/>
    <n v="59"/>
    <x v="0"/>
  </r>
  <r>
    <s v="05 Oppland"/>
    <x v="4"/>
    <s v="0532"/>
    <s v="0532 Jevnaker"/>
    <x v="78"/>
    <x v="15"/>
    <n v="37"/>
    <x v="0"/>
  </r>
  <r>
    <s v="05 Oppland"/>
    <x v="4"/>
    <s v="0532"/>
    <s v="0532 Jevnaker"/>
    <x v="78"/>
    <x v="13"/>
    <n v="26"/>
    <x v="1"/>
  </r>
  <r>
    <s v="05 Oppland"/>
    <x v="4"/>
    <s v="0532"/>
    <s v="0532 Jevnaker"/>
    <x v="78"/>
    <x v="14"/>
    <n v="32"/>
    <x v="1"/>
  </r>
  <r>
    <s v="05 Oppland"/>
    <x v="4"/>
    <s v="0532"/>
    <s v="0532 Jevnaker"/>
    <x v="78"/>
    <x v="15"/>
    <n v="34"/>
    <x v="1"/>
  </r>
  <r>
    <s v="05 Oppland"/>
    <x v="4"/>
    <s v="0533"/>
    <s v="0533 Lunner"/>
    <x v="79"/>
    <x v="13"/>
    <n v="67"/>
    <x v="0"/>
  </r>
  <r>
    <s v="05 Oppland"/>
    <x v="4"/>
    <s v="0533"/>
    <s v="0533 Lunner"/>
    <x v="79"/>
    <x v="14"/>
    <n v="67"/>
    <x v="0"/>
  </r>
  <r>
    <s v="05 Oppland"/>
    <x v="4"/>
    <s v="0533"/>
    <s v="0533 Lunner"/>
    <x v="79"/>
    <x v="15"/>
    <n v="62"/>
    <x v="0"/>
  </r>
  <r>
    <s v="05 Oppland"/>
    <x v="4"/>
    <s v="0533"/>
    <s v="0533 Lunner"/>
    <x v="79"/>
    <x v="13"/>
    <n v="16"/>
    <x v="1"/>
  </r>
  <r>
    <s v="05 Oppland"/>
    <x v="4"/>
    <s v="0533"/>
    <s v="0533 Lunner"/>
    <x v="79"/>
    <x v="14"/>
    <n v="14"/>
    <x v="1"/>
  </r>
  <r>
    <s v="05 Oppland"/>
    <x v="4"/>
    <s v="0533"/>
    <s v="0533 Lunner"/>
    <x v="79"/>
    <x v="15"/>
    <n v="15"/>
    <x v="1"/>
  </r>
  <r>
    <s v="05 Oppland"/>
    <x v="4"/>
    <s v="0534"/>
    <s v="0534 Gran"/>
    <x v="80"/>
    <x v="13"/>
    <n v="197"/>
    <x v="0"/>
  </r>
  <r>
    <s v="05 Oppland"/>
    <x v="4"/>
    <s v="0534"/>
    <s v="0534 Gran"/>
    <x v="80"/>
    <x v="14"/>
    <n v="184"/>
    <x v="0"/>
  </r>
  <r>
    <s v="05 Oppland"/>
    <x v="4"/>
    <s v="0534"/>
    <s v="0534 Gran"/>
    <x v="80"/>
    <x v="15"/>
    <n v="169"/>
    <x v="0"/>
  </r>
  <r>
    <s v="05 Oppland"/>
    <x v="4"/>
    <s v="0534"/>
    <s v="0534 Gran"/>
    <x v="80"/>
    <x v="13"/>
    <n v="70"/>
    <x v="1"/>
  </r>
  <r>
    <s v="05 Oppland"/>
    <x v="4"/>
    <s v="0534"/>
    <s v="0534 Gran"/>
    <x v="80"/>
    <x v="14"/>
    <n v="72"/>
    <x v="1"/>
  </r>
  <r>
    <s v="05 Oppland"/>
    <x v="4"/>
    <s v="0534"/>
    <s v="0534 Gran"/>
    <x v="80"/>
    <x v="15"/>
    <n v="60"/>
    <x v="1"/>
  </r>
  <r>
    <s v="05 Oppland"/>
    <x v="4"/>
    <s v="0536"/>
    <s v="0536 Søndre Land"/>
    <x v="81"/>
    <x v="13"/>
    <n v="87"/>
    <x v="0"/>
  </r>
  <r>
    <s v="05 Oppland"/>
    <x v="4"/>
    <s v="0536"/>
    <s v="0536 Søndre Land"/>
    <x v="81"/>
    <x v="14"/>
    <n v="79"/>
    <x v="0"/>
  </r>
  <r>
    <s v="05 Oppland"/>
    <x v="4"/>
    <s v="0536"/>
    <s v="0536 Søndre Land"/>
    <x v="81"/>
    <x v="15"/>
    <n v="70"/>
    <x v="0"/>
  </r>
  <r>
    <s v="05 Oppland"/>
    <x v="4"/>
    <s v="0536"/>
    <s v="0536 Søndre Land"/>
    <x v="81"/>
    <x v="13"/>
    <n v="35"/>
    <x v="1"/>
  </r>
  <r>
    <s v="05 Oppland"/>
    <x v="4"/>
    <s v="0536"/>
    <s v="0536 Søndre Land"/>
    <x v="81"/>
    <x v="14"/>
    <n v="32"/>
    <x v="1"/>
  </r>
  <r>
    <s v="05 Oppland"/>
    <x v="4"/>
    <s v="0536"/>
    <s v="0536 Søndre Land"/>
    <x v="81"/>
    <x v="15"/>
    <n v="34"/>
    <x v="1"/>
  </r>
  <r>
    <s v="05 Oppland"/>
    <x v="4"/>
    <s v="0538"/>
    <s v="0538 Nordre Land"/>
    <x v="82"/>
    <x v="13"/>
    <n v="160"/>
    <x v="0"/>
  </r>
  <r>
    <s v="05 Oppland"/>
    <x v="4"/>
    <s v="0538"/>
    <s v="0538 Nordre Land"/>
    <x v="82"/>
    <x v="14"/>
    <n v="146"/>
    <x v="0"/>
  </r>
  <r>
    <s v="05 Oppland"/>
    <x v="4"/>
    <s v="0538"/>
    <s v="0538 Nordre Land"/>
    <x v="82"/>
    <x v="15"/>
    <n v="165"/>
    <x v="0"/>
  </r>
  <r>
    <s v="05 Oppland"/>
    <x v="4"/>
    <s v="0538"/>
    <s v="0538 Nordre Land"/>
    <x v="82"/>
    <x v="13"/>
    <n v="62"/>
    <x v="1"/>
  </r>
  <r>
    <s v="05 Oppland"/>
    <x v="4"/>
    <s v="0538"/>
    <s v="0538 Nordre Land"/>
    <x v="82"/>
    <x v="14"/>
    <n v="57"/>
    <x v="1"/>
  </r>
  <r>
    <s v="05 Oppland"/>
    <x v="4"/>
    <s v="0538"/>
    <s v="0538 Nordre Land"/>
    <x v="82"/>
    <x v="15"/>
    <n v="65"/>
    <x v="1"/>
  </r>
  <r>
    <s v="05 Oppland"/>
    <x v="4"/>
    <s v="0540"/>
    <s v="0540 Sør-Aurdal"/>
    <x v="83"/>
    <x v="13"/>
    <n v="70"/>
    <x v="0"/>
  </r>
  <r>
    <s v="05 Oppland"/>
    <x v="4"/>
    <s v="0540"/>
    <s v="0540 Sør-Aurdal"/>
    <x v="83"/>
    <x v="14"/>
    <n v="60"/>
    <x v="0"/>
  </r>
  <r>
    <s v="05 Oppland"/>
    <x v="4"/>
    <s v="0540"/>
    <s v="0540 Sør-Aurdal"/>
    <x v="83"/>
    <x v="15"/>
    <n v="58"/>
    <x v="0"/>
  </r>
  <r>
    <s v="05 Oppland"/>
    <x v="4"/>
    <s v="0540"/>
    <s v="0540 Sør-Aurdal"/>
    <x v="83"/>
    <x v="13"/>
    <n v="66"/>
    <x v="1"/>
  </r>
  <r>
    <s v="05 Oppland"/>
    <x v="4"/>
    <s v="0540"/>
    <s v="0540 Sør-Aurdal"/>
    <x v="83"/>
    <x v="14"/>
    <n v="63"/>
    <x v="1"/>
  </r>
  <r>
    <s v="05 Oppland"/>
    <x v="4"/>
    <s v="0540"/>
    <s v="0540 Sør-Aurdal"/>
    <x v="83"/>
    <x v="15"/>
    <n v="62"/>
    <x v="1"/>
  </r>
  <r>
    <s v="05 Oppland"/>
    <x v="4"/>
    <s v="0541"/>
    <s v="0541 Etnedal"/>
    <x v="84"/>
    <x v="13"/>
    <n v="59"/>
    <x v="0"/>
  </r>
  <r>
    <s v="05 Oppland"/>
    <x v="4"/>
    <s v="0541"/>
    <s v="0541 Etnedal"/>
    <x v="84"/>
    <x v="14"/>
    <n v="61"/>
    <x v="0"/>
  </r>
  <r>
    <s v="05 Oppland"/>
    <x v="4"/>
    <s v="0541"/>
    <s v="0541 Etnedal"/>
    <x v="84"/>
    <x v="15"/>
    <n v="59"/>
    <x v="0"/>
  </r>
  <r>
    <s v="05 Oppland"/>
    <x v="4"/>
    <s v="0541"/>
    <s v="0541 Etnedal"/>
    <x v="84"/>
    <x v="13"/>
    <n v="19"/>
    <x v="1"/>
  </r>
  <r>
    <s v="05 Oppland"/>
    <x v="4"/>
    <s v="0541"/>
    <s v="0541 Etnedal"/>
    <x v="84"/>
    <x v="14"/>
    <n v="17"/>
    <x v="1"/>
  </r>
  <r>
    <s v="05 Oppland"/>
    <x v="4"/>
    <s v="0541"/>
    <s v="0541 Etnedal"/>
    <x v="84"/>
    <x v="15"/>
    <n v="18"/>
    <x v="1"/>
  </r>
  <r>
    <s v="05 Oppland"/>
    <x v="4"/>
    <s v="0542"/>
    <s v="0542 Nord-Aurdal"/>
    <x v="85"/>
    <x v="13"/>
    <n v="202"/>
    <x v="0"/>
  </r>
  <r>
    <s v="05 Oppland"/>
    <x v="4"/>
    <s v="0542"/>
    <s v="0542 Nord-Aurdal"/>
    <x v="85"/>
    <x v="14"/>
    <n v="208"/>
    <x v="0"/>
  </r>
  <r>
    <s v="05 Oppland"/>
    <x v="4"/>
    <s v="0542"/>
    <s v="0542 Nord-Aurdal"/>
    <x v="85"/>
    <x v="15"/>
    <n v="206"/>
    <x v="0"/>
  </r>
  <r>
    <s v="05 Oppland"/>
    <x v="4"/>
    <s v="0542"/>
    <s v="0542 Nord-Aurdal"/>
    <x v="85"/>
    <x v="13"/>
    <n v="29"/>
    <x v="1"/>
  </r>
  <r>
    <s v="05 Oppland"/>
    <x v="4"/>
    <s v="0542"/>
    <s v="0542 Nord-Aurdal"/>
    <x v="85"/>
    <x v="14"/>
    <n v="30"/>
    <x v="1"/>
  </r>
  <r>
    <s v="05 Oppland"/>
    <x v="4"/>
    <s v="0542"/>
    <s v="0542 Nord-Aurdal"/>
    <x v="85"/>
    <x v="15"/>
    <n v="23"/>
    <x v="1"/>
  </r>
  <r>
    <s v="05 Oppland"/>
    <x v="4"/>
    <s v="0543"/>
    <s v="0543 Vestre Slidre"/>
    <x v="86"/>
    <x v="13"/>
    <n v="130"/>
    <x v="0"/>
  </r>
  <r>
    <s v="05 Oppland"/>
    <x v="4"/>
    <s v="0543"/>
    <s v="0543 Vestre Slidre"/>
    <x v="86"/>
    <x v="14"/>
    <n v="120"/>
    <x v="0"/>
  </r>
  <r>
    <s v="05 Oppland"/>
    <x v="4"/>
    <s v="0543"/>
    <s v="0543 Vestre Slidre"/>
    <x v="86"/>
    <x v="15"/>
    <n v="114"/>
    <x v="0"/>
  </r>
  <r>
    <s v="05 Oppland"/>
    <x v="4"/>
    <s v="0543"/>
    <s v="0543 Vestre Slidre"/>
    <x v="86"/>
    <x v="13"/>
    <n v="10"/>
    <x v="1"/>
  </r>
  <r>
    <s v="05 Oppland"/>
    <x v="4"/>
    <s v="0543"/>
    <s v="0543 Vestre Slidre"/>
    <x v="86"/>
    <x v="14"/>
    <n v="8"/>
    <x v="1"/>
  </r>
  <r>
    <s v="05 Oppland"/>
    <x v="4"/>
    <s v="0543"/>
    <s v="0543 Vestre Slidre"/>
    <x v="86"/>
    <x v="15"/>
    <n v="8"/>
    <x v="1"/>
  </r>
  <r>
    <s v="05 Oppland"/>
    <x v="4"/>
    <s v="0544"/>
    <s v="0544 Øystre Slidre"/>
    <x v="87"/>
    <x v="13"/>
    <n v="86"/>
    <x v="0"/>
  </r>
  <r>
    <s v="05 Oppland"/>
    <x v="4"/>
    <s v="0544"/>
    <s v="0544 Øystre Slidre"/>
    <x v="87"/>
    <x v="14"/>
    <n v="82"/>
    <x v="0"/>
  </r>
  <r>
    <s v="05 Oppland"/>
    <x v="4"/>
    <s v="0544"/>
    <s v="0544 Øystre Slidre"/>
    <x v="87"/>
    <x v="15"/>
    <n v="83"/>
    <x v="0"/>
  </r>
  <r>
    <s v="05 Oppland"/>
    <x v="4"/>
    <s v="0544"/>
    <s v="0544 Øystre Slidre"/>
    <x v="87"/>
    <x v="13"/>
    <n v="13"/>
    <x v="1"/>
  </r>
  <r>
    <s v="05 Oppland"/>
    <x v="4"/>
    <s v="0544"/>
    <s v="0544 Øystre Slidre"/>
    <x v="87"/>
    <x v="14"/>
    <n v="12"/>
    <x v="1"/>
  </r>
  <r>
    <s v="05 Oppland"/>
    <x v="4"/>
    <s v="0544"/>
    <s v="0544 Øystre Slidre"/>
    <x v="87"/>
    <x v="15"/>
    <n v="14"/>
    <x v="1"/>
  </r>
  <r>
    <s v="05 Oppland"/>
    <x v="4"/>
    <s v="0545"/>
    <s v="0545 Vang"/>
    <x v="88"/>
    <x v="13"/>
    <n v="113"/>
    <x v="0"/>
  </r>
  <r>
    <s v="05 Oppland"/>
    <x v="4"/>
    <s v="0545"/>
    <s v="0545 Vang"/>
    <x v="88"/>
    <x v="14"/>
    <n v="104"/>
    <x v="0"/>
  </r>
  <r>
    <s v="05 Oppland"/>
    <x v="4"/>
    <s v="0545"/>
    <s v="0545 Vang"/>
    <x v="88"/>
    <x v="15"/>
    <n v="101"/>
    <x v="0"/>
  </r>
  <r>
    <s v="05 Oppland"/>
    <x v="4"/>
    <s v="0545"/>
    <s v="0545 Vang"/>
    <x v="88"/>
    <x v="13"/>
    <n v="3"/>
    <x v="1"/>
  </r>
  <r>
    <s v="05 Oppland"/>
    <x v="4"/>
    <s v="0545"/>
    <s v="0545 Vang"/>
    <x v="88"/>
    <x v="14"/>
    <n v="2"/>
    <x v="1"/>
  </r>
  <r>
    <s v="05 Oppland"/>
    <x v="4"/>
    <s v="0545"/>
    <s v="0545 Vang"/>
    <x v="88"/>
    <x v="15"/>
    <n v="3"/>
    <x v="1"/>
  </r>
  <r>
    <s v="06 Buskerud"/>
    <x v="5"/>
    <s v="0602"/>
    <s v="0602 Drammen"/>
    <x v="89"/>
    <x v="13"/>
    <n v="54"/>
    <x v="0"/>
  </r>
  <r>
    <s v="06 Buskerud"/>
    <x v="5"/>
    <s v="0602"/>
    <s v="0602 Drammen"/>
    <x v="89"/>
    <x v="14"/>
    <n v="53"/>
    <x v="0"/>
  </r>
  <r>
    <s v="06 Buskerud"/>
    <x v="5"/>
    <s v="0602"/>
    <s v="0602 Drammen"/>
    <x v="89"/>
    <x v="15"/>
    <n v="53"/>
    <x v="0"/>
  </r>
  <r>
    <s v="06 Buskerud"/>
    <x v="5"/>
    <s v="0602"/>
    <s v="0602 Drammen"/>
    <x v="89"/>
    <x v="13"/>
    <n v="25"/>
    <x v="1"/>
  </r>
  <r>
    <s v="06 Buskerud"/>
    <x v="5"/>
    <s v="0602"/>
    <s v="0602 Drammen"/>
    <x v="89"/>
    <x v="14"/>
    <n v="23"/>
    <x v="1"/>
  </r>
  <r>
    <s v="06 Buskerud"/>
    <x v="5"/>
    <s v="0602"/>
    <s v="0602 Drammen"/>
    <x v="89"/>
    <x v="15"/>
    <n v="20"/>
    <x v="1"/>
  </r>
  <r>
    <s v="06 Buskerud"/>
    <x v="5"/>
    <s v="0604"/>
    <s v="0604 Kongsberg"/>
    <x v="90"/>
    <x v="13"/>
    <n v="109"/>
    <x v="0"/>
  </r>
  <r>
    <s v="06 Buskerud"/>
    <x v="5"/>
    <s v="0604"/>
    <s v="0604 Kongsberg"/>
    <x v="90"/>
    <x v="14"/>
    <n v="100"/>
    <x v="0"/>
  </r>
  <r>
    <s v="06 Buskerud"/>
    <x v="5"/>
    <s v="0604"/>
    <s v="0604 Kongsberg"/>
    <x v="90"/>
    <x v="15"/>
    <n v="90"/>
    <x v="0"/>
  </r>
  <r>
    <s v="06 Buskerud"/>
    <x v="5"/>
    <s v="0604"/>
    <s v="0604 Kongsberg"/>
    <x v="90"/>
    <x v="13"/>
    <n v="76"/>
    <x v="1"/>
  </r>
  <r>
    <s v="06 Buskerud"/>
    <x v="5"/>
    <s v="0604"/>
    <s v="0604 Kongsberg"/>
    <x v="90"/>
    <x v="14"/>
    <n v="96"/>
    <x v="1"/>
  </r>
  <r>
    <s v="06 Buskerud"/>
    <x v="5"/>
    <s v="0604"/>
    <s v="0604 Kongsberg"/>
    <x v="90"/>
    <x v="15"/>
    <n v="82"/>
    <x v="1"/>
  </r>
  <r>
    <s v="06 Buskerud"/>
    <x v="5"/>
    <s v="0605"/>
    <s v="0605 Ringerike"/>
    <x v="91"/>
    <x v="13"/>
    <n v="194"/>
    <x v="0"/>
  </r>
  <r>
    <s v="06 Buskerud"/>
    <x v="5"/>
    <s v="0605"/>
    <s v="0605 Ringerike"/>
    <x v="91"/>
    <x v="14"/>
    <n v="190"/>
    <x v="0"/>
  </r>
  <r>
    <s v="06 Buskerud"/>
    <x v="5"/>
    <s v="0605"/>
    <s v="0605 Ringerike"/>
    <x v="91"/>
    <x v="15"/>
    <n v="169"/>
    <x v="0"/>
  </r>
  <r>
    <s v="06 Buskerud"/>
    <x v="5"/>
    <s v="0605"/>
    <s v="0605 Ringerike"/>
    <x v="91"/>
    <x v="13"/>
    <n v="127"/>
    <x v="1"/>
  </r>
  <r>
    <s v="06 Buskerud"/>
    <x v="5"/>
    <s v="0605"/>
    <s v="0605 Ringerike"/>
    <x v="91"/>
    <x v="14"/>
    <n v="127"/>
    <x v="1"/>
  </r>
  <r>
    <s v="06 Buskerud"/>
    <x v="5"/>
    <s v="0605"/>
    <s v="0605 Ringerike"/>
    <x v="91"/>
    <x v="15"/>
    <n v="111"/>
    <x v="1"/>
  </r>
  <r>
    <s v="06 Buskerud"/>
    <x v="5"/>
    <s v="0612"/>
    <s v="0612 Hole"/>
    <x v="92"/>
    <x v="13"/>
    <n v="126"/>
    <x v="0"/>
  </r>
  <r>
    <s v="06 Buskerud"/>
    <x v="5"/>
    <s v="0612"/>
    <s v="0612 Hole"/>
    <x v="92"/>
    <x v="14"/>
    <n v="152"/>
    <x v="0"/>
  </r>
  <r>
    <s v="06 Buskerud"/>
    <x v="5"/>
    <s v="0612"/>
    <s v="0612 Hole"/>
    <x v="92"/>
    <x v="15"/>
    <n v="135"/>
    <x v="0"/>
  </r>
  <r>
    <s v="06 Buskerud"/>
    <x v="5"/>
    <s v="0612"/>
    <s v="0612 Hole"/>
    <x v="92"/>
    <x v="13"/>
    <n v="10"/>
    <x v="1"/>
  </r>
  <r>
    <s v="06 Buskerud"/>
    <x v="5"/>
    <s v="0612"/>
    <s v="0612 Hole"/>
    <x v="92"/>
    <x v="14"/>
    <n v="6"/>
    <x v="1"/>
  </r>
  <r>
    <s v="06 Buskerud"/>
    <x v="5"/>
    <s v="0612"/>
    <s v="0612 Hole"/>
    <x v="92"/>
    <x v="15"/>
    <n v="7"/>
    <x v="1"/>
  </r>
  <r>
    <s v="06 Buskerud"/>
    <x v="5"/>
    <s v="0615"/>
    <s v="0615 Flå"/>
    <x v="93"/>
    <x v="13"/>
    <n v="19"/>
    <x v="0"/>
  </r>
  <r>
    <s v="06 Buskerud"/>
    <x v="5"/>
    <s v="0615"/>
    <s v="0615 Flå"/>
    <x v="93"/>
    <x v="14"/>
    <n v="15"/>
    <x v="0"/>
  </r>
  <r>
    <s v="06 Buskerud"/>
    <x v="5"/>
    <s v="0615"/>
    <s v="0615 Flå"/>
    <x v="93"/>
    <x v="15"/>
    <n v="10"/>
    <x v="0"/>
  </r>
  <r>
    <s v="06 Buskerud"/>
    <x v="5"/>
    <s v="0615"/>
    <s v="0615 Flå"/>
    <x v="93"/>
    <x v="13"/>
    <n v="19"/>
    <x v="1"/>
  </r>
  <r>
    <s v="06 Buskerud"/>
    <x v="5"/>
    <s v="0615"/>
    <s v="0615 Flå"/>
    <x v="93"/>
    <x v="14"/>
    <n v="17"/>
    <x v="1"/>
  </r>
  <r>
    <s v="06 Buskerud"/>
    <x v="5"/>
    <s v="0615"/>
    <s v="0615 Flå"/>
    <x v="93"/>
    <x v="15"/>
    <n v="14"/>
    <x v="1"/>
  </r>
  <r>
    <s v="06 Buskerud"/>
    <x v="5"/>
    <s v="0616"/>
    <s v="0616 Nes (Busk.)"/>
    <x v="94"/>
    <x v="13"/>
    <n v="52"/>
    <x v="0"/>
  </r>
  <r>
    <s v="06 Buskerud"/>
    <x v="5"/>
    <s v="0616"/>
    <s v="0616 Nes (Busk.)"/>
    <x v="94"/>
    <x v="14"/>
    <n v="50"/>
    <x v="0"/>
  </r>
  <r>
    <s v="06 Buskerud"/>
    <x v="5"/>
    <s v="0616"/>
    <s v="0616 Nes (Busk.)"/>
    <x v="94"/>
    <x v="15"/>
    <n v="48"/>
    <x v="0"/>
  </r>
  <r>
    <s v="06 Buskerud"/>
    <x v="5"/>
    <s v="0616"/>
    <s v="0616 Nes (Busk.)"/>
    <x v="94"/>
    <x v="13"/>
    <n v="19"/>
    <x v="1"/>
  </r>
  <r>
    <s v="06 Buskerud"/>
    <x v="5"/>
    <s v="0616"/>
    <s v="0616 Nes (Busk.)"/>
    <x v="94"/>
    <x v="14"/>
    <n v="22"/>
    <x v="1"/>
  </r>
  <r>
    <s v="06 Buskerud"/>
    <x v="5"/>
    <s v="0616"/>
    <s v="0616 Nes (Busk.)"/>
    <x v="94"/>
    <x v="15"/>
    <n v="22"/>
    <x v="1"/>
  </r>
  <r>
    <s v="06 Buskerud"/>
    <x v="5"/>
    <s v="0617"/>
    <s v="0617 Gol"/>
    <x v="95"/>
    <x v="13"/>
    <n v="61"/>
    <x v="0"/>
  </r>
  <r>
    <s v="06 Buskerud"/>
    <x v="5"/>
    <s v="0617"/>
    <s v="0617 Gol"/>
    <x v="95"/>
    <x v="14"/>
    <n v="63"/>
    <x v="0"/>
  </r>
  <r>
    <s v="06 Buskerud"/>
    <x v="5"/>
    <s v="0617"/>
    <s v="0617 Gol"/>
    <x v="95"/>
    <x v="15"/>
    <n v="104"/>
    <x v="0"/>
  </r>
  <r>
    <s v="06 Buskerud"/>
    <x v="5"/>
    <s v="0617"/>
    <s v="0617 Gol"/>
    <x v="95"/>
    <x v="13"/>
    <n v="14"/>
    <x v="1"/>
  </r>
  <r>
    <s v="06 Buskerud"/>
    <x v="5"/>
    <s v="0617"/>
    <s v="0617 Gol"/>
    <x v="95"/>
    <x v="14"/>
    <n v="15"/>
    <x v="1"/>
  </r>
  <r>
    <s v="06 Buskerud"/>
    <x v="5"/>
    <s v="0617"/>
    <s v="0617 Gol"/>
    <x v="95"/>
    <x v="15"/>
    <n v="15"/>
    <x v="1"/>
  </r>
  <r>
    <s v="06 Buskerud"/>
    <x v="5"/>
    <s v="0618"/>
    <s v="0618 Hemsedal"/>
    <x v="96"/>
    <x v="13"/>
    <n v="62"/>
    <x v="0"/>
  </r>
  <r>
    <s v="06 Buskerud"/>
    <x v="5"/>
    <s v="0618"/>
    <s v="0618 Hemsedal"/>
    <x v="96"/>
    <x v="14"/>
    <n v="67"/>
    <x v="0"/>
  </r>
  <r>
    <s v="06 Buskerud"/>
    <x v="5"/>
    <s v="0618"/>
    <s v="0618 Hemsedal"/>
    <x v="96"/>
    <x v="15"/>
    <n v="72"/>
    <x v="0"/>
  </r>
  <r>
    <s v="06 Buskerud"/>
    <x v="5"/>
    <s v="0618"/>
    <s v="0618 Hemsedal"/>
    <x v="96"/>
    <x v="13"/>
    <n v="5"/>
    <x v="1"/>
  </r>
  <r>
    <s v="06 Buskerud"/>
    <x v="5"/>
    <s v="0618"/>
    <s v="0618 Hemsedal"/>
    <x v="96"/>
    <x v="14"/>
    <n v="6"/>
    <x v="1"/>
  </r>
  <r>
    <s v="06 Buskerud"/>
    <x v="5"/>
    <s v="0618"/>
    <s v="0618 Hemsedal"/>
    <x v="96"/>
    <x v="15"/>
    <n v="3"/>
    <x v="1"/>
  </r>
  <r>
    <s v="06 Buskerud"/>
    <x v="5"/>
    <s v="0619"/>
    <s v="0619 Ål"/>
    <x v="97"/>
    <x v="13"/>
    <n v="106"/>
    <x v="0"/>
  </r>
  <r>
    <s v="06 Buskerud"/>
    <x v="5"/>
    <s v="0619"/>
    <s v="0619 Ål"/>
    <x v="97"/>
    <x v="14"/>
    <n v="98"/>
    <x v="0"/>
  </r>
  <r>
    <s v="06 Buskerud"/>
    <x v="5"/>
    <s v="0619"/>
    <s v="0619 Ål"/>
    <x v="97"/>
    <x v="15"/>
    <n v="80"/>
    <x v="0"/>
  </r>
  <r>
    <s v="06 Buskerud"/>
    <x v="5"/>
    <s v="0619"/>
    <s v="0619 Ål"/>
    <x v="97"/>
    <x v="13"/>
    <n v="19"/>
    <x v="1"/>
  </r>
  <r>
    <s v="06 Buskerud"/>
    <x v="5"/>
    <s v="0619"/>
    <s v="0619 Ål"/>
    <x v="97"/>
    <x v="14"/>
    <n v="22"/>
    <x v="1"/>
  </r>
  <r>
    <s v="06 Buskerud"/>
    <x v="5"/>
    <s v="0619"/>
    <s v="0619 Ål"/>
    <x v="97"/>
    <x v="15"/>
    <n v="17"/>
    <x v="1"/>
  </r>
  <r>
    <s v="06 Buskerud"/>
    <x v="5"/>
    <s v="0620"/>
    <s v="0620 Hol"/>
    <x v="98"/>
    <x v="13"/>
    <n v="72"/>
    <x v="0"/>
  </r>
  <r>
    <s v="06 Buskerud"/>
    <x v="5"/>
    <s v="0620"/>
    <s v="0620 Hol"/>
    <x v="98"/>
    <x v="14"/>
    <n v="66"/>
    <x v="0"/>
  </r>
  <r>
    <s v="06 Buskerud"/>
    <x v="5"/>
    <s v="0620"/>
    <s v="0620 Hol"/>
    <x v="98"/>
    <x v="15"/>
    <n v="58"/>
    <x v="0"/>
  </r>
  <r>
    <s v="06 Buskerud"/>
    <x v="5"/>
    <s v="0620"/>
    <s v="0620 Hol"/>
    <x v="98"/>
    <x v="13"/>
    <n v="5"/>
    <x v="1"/>
  </r>
  <r>
    <s v="06 Buskerud"/>
    <x v="5"/>
    <s v="0620"/>
    <s v="0620 Hol"/>
    <x v="98"/>
    <x v="14"/>
    <n v="7"/>
    <x v="1"/>
  </r>
  <r>
    <s v="06 Buskerud"/>
    <x v="5"/>
    <s v="0620"/>
    <s v="0620 Hol"/>
    <x v="98"/>
    <x v="15"/>
    <n v="7"/>
    <x v="1"/>
  </r>
  <r>
    <s v="06 Buskerud"/>
    <x v="5"/>
    <s v="0621"/>
    <s v="0621 Sigdal"/>
    <x v="99"/>
    <x v="13"/>
    <n v="76"/>
    <x v="0"/>
  </r>
  <r>
    <s v="06 Buskerud"/>
    <x v="5"/>
    <s v="0621"/>
    <s v="0621 Sigdal"/>
    <x v="99"/>
    <x v="14"/>
    <n v="72"/>
    <x v="0"/>
  </r>
  <r>
    <s v="06 Buskerud"/>
    <x v="5"/>
    <s v="0621"/>
    <s v="0621 Sigdal"/>
    <x v="99"/>
    <x v="15"/>
    <n v="63"/>
    <x v="0"/>
  </r>
  <r>
    <s v="06 Buskerud"/>
    <x v="5"/>
    <s v="0621"/>
    <s v="0621 Sigdal"/>
    <x v="99"/>
    <x v="13"/>
    <n v="86"/>
    <x v="1"/>
  </r>
  <r>
    <s v="06 Buskerud"/>
    <x v="5"/>
    <s v="0621"/>
    <s v="0621 Sigdal"/>
    <x v="99"/>
    <x v="14"/>
    <n v="83"/>
    <x v="1"/>
  </r>
  <r>
    <s v="06 Buskerud"/>
    <x v="5"/>
    <s v="0621"/>
    <s v="0621 Sigdal"/>
    <x v="99"/>
    <x v="15"/>
    <n v="68"/>
    <x v="1"/>
  </r>
  <r>
    <s v="06 Buskerud"/>
    <x v="5"/>
    <s v="0622"/>
    <s v="0622 Krødsherad"/>
    <x v="100"/>
    <x v="13"/>
    <n v="39"/>
    <x v="0"/>
  </r>
  <r>
    <s v="06 Buskerud"/>
    <x v="5"/>
    <s v="0622"/>
    <s v="0622 Krødsherad"/>
    <x v="100"/>
    <x v="14"/>
    <n v="40"/>
    <x v="0"/>
  </r>
  <r>
    <s v="06 Buskerud"/>
    <x v="5"/>
    <s v="0622"/>
    <s v="0622 Krødsherad"/>
    <x v="100"/>
    <x v="15"/>
    <n v="26"/>
    <x v="0"/>
  </r>
  <r>
    <s v="06 Buskerud"/>
    <x v="5"/>
    <s v="0622"/>
    <s v="0622 Krødsherad"/>
    <x v="100"/>
    <x v="13"/>
    <n v="29"/>
    <x v="1"/>
  </r>
  <r>
    <s v="06 Buskerud"/>
    <x v="5"/>
    <s v="0622"/>
    <s v="0622 Krødsherad"/>
    <x v="100"/>
    <x v="14"/>
    <n v="24"/>
    <x v="1"/>
  </r>
  <r>
    <s v="06 Buskerud"/>
    <x v="5"/>
    <s v="0622"/>
    <s v="0622 Krødsherad"/>
    <x v="100"/>
    <x v="15"/>
    <n v="25"/>
    <x v="1"/>
  </r>
  <r>
    <s v="06 Buskerud"/>
    <x v="5"/>
    <s v="0623"/>
    <s v="0623 Modum"/>
    <x v="101"/>
    <x v="13"/>
    <n v="177"/>
    <x v="0"/>
  </r>
  <r>
    <s v="06 Buskerud"/>
    <x v="5"/>
    <s v="0623"/>
    <s v="0623 Modum"/>
    <x v="101"/>
    <x v="14"/>
    <n v="170"/>
    <x v="0"/>
  </r>
  <r>
    <s v="06 Buskerud"/>
    <x v="5"/>
    <s v="0623"/>
    <s v="0623 Modum"/>
    <x v="101"/>
    <x v="15"/>
    <n v="141"/>
    <x v="0"/>
  </r>
  <r>
    <s v="06 Buskerud"/>
    <x v="5"/>
    <s v="0623"/>
    <s v="0623 Modum"/>
    <x v="101"/>
    <x v="13"/>
    <n v="47"/>
    <x v="1"/>
  </r>
  <r>
    <s v="06 Buskerud"/>
    <x v="5"/>
    <s v="0623"/>
    <s v="0623 Modum"/>
    <x v="101"/>
    <x v="14"/>
    <n v="46"/>
    <x v="1"/>
  </r>
  <r>
    <s v="06 Buskerud"/>
    <x v="5"/>
    <s v="0623"/>
    <s v="0623 Modum"/>
    <x v="101"/>
    <x v="15"/>
    <n v="38"/>
    <x v="1"/>
  </r>
  <r>
    <s v="06 Buskerud"/>
    <x v="5"/>
    <s v="0624"/>
    <s v="0624 Øvre Eiker"/>
    <x v="102"/>
    <x v="13"/>
    <n v="128"/>
    <x v="0"/>
  </r>
  <r>
    <s v="06 Buskerud"/>
    <x v="5"/>
    <s v="0624"/>
    <s v="0624 Øvre Eiker"/>
    <x v="102"/>
    <x v="14"/>
    <n v="122"/>
    <x v="0"/>
  </r>
  <r>
    <s v="06 Buskerud"/>
    <x v="5"/>
    <s v="0624"/>
    <s v="0624 Øvre Eiker"/>
    <x v="102"/>
    <x v="15"/>
    <n v="116"/>
    <x v="0"/>
  </r>
  <r>
    <s v="06 Buskerud"/>
    <x v="5"/>
    <s v="0624"/>
    <s v="0624 Øvre Eiker"/>
    <x v="102"/>
    <x v="13"/>
    <n v="69"/>
    <x v="1"/>
  </r>
  <r>
    <s v="06 Buskerud"/>
    <x v="5"/>
    <s v="0624"/>
    <s v="0624 Øvre Eiker"/>
    <x v="102"/>
    <x v="14"/>
    <n v="70"/>
    <x v="1"/>
  </r>
  <r>
    <s v="06 Buskerud"/>
    <x v="5"/>
    <s v="0624"/>
    <s v="0624 Øvre Eiker"/>
    <x v="102"/>
    <x v="15"/>
    <n v="72"/>
    <x v="1"/>
  </r>
  <r>
    <s v="06 Buskerud"/>
    <x v="5"/>
    <s v="0625"/>
    <s v="0625 Nedre Eiker"/>
    <x v="103"/>
    <x v="13"/>
    <n v="36"/>
    <x v="0"/>
  </r>
  <r>
    <s v="06 Buskerud"/>
    <x v="5"/>
    <s v="0625"/>
    <s v="0625 Nedre Eiker"/>
    <x v="103"/>
    <x v="14"/>
    <n v="40"/>
    <x v="0"/>
  </r>
  <r>
    <s v="06 Buskerud"/>
    <x v="5"/>
    <s v="0625"/>
    <s v="0625 Nedre Eiker"/>
    <x v="103"/>
    <x v="15"/>
    <n v="31"/>
    <x v="0"/>
  </r>
  <r>
    <s v="06 Buskerud"/>
    <x v="5"/>
    <s v="0625"/>
    <s v="0625 Nedre Eiker"/>
    <x v="103"/>
    <x v="13"/>
    <n v="12"/>
    <x v="1"/>
  </r>
  <r>
    <s v="06 Buskerud"/>
    <x v="5"/>
    <s v="0625"/>
    <s v="0625 Nedre Eiker"/>
    <x v="103"/>
    <x v="14"/>
    <n v="12"/>
    <x v="1"/>
  </r>
  <r>
    <s v="06 Buskerud"/>
    <x v="5"/>
    <s v="0625"/>
    <s v="0625 Nedre Eiker"/>
    <x v="103"/>
    <x v="15"/>
    <n v="8"/>
    <x v="1"/>
  </r>
  <r>
    <s v="06 Buskerud"/>
    <x v="5"/>
    <s v="0626"/>
    <s v="0626 Lier"/>
    <x v="104"/>
    <x v="13"/>
    <n v="239"/>
    <x v="0"/>
  </r>
  <r>
    <s v="06 Buskerud"/>
    <x v="5"/>
    <s v="0626"/>
    <s v="0626 Lier"/>
    <x v="104"/>
    <x v="14"/>
    <n v="239"/>
    <x v="0"/>
  </r>
  <r>
    <s v="06 Buskerud"/>
    <x v="5"/>
    <s v="0626"/>
    <s v="0626 Lier"/>
    <x v="104"/>
    <x v="15"/>
    <n v="241"/>
    <x v="0"/>
  </r>
  <r>
    <s v="06 Buskerud"/>
    <x v="5"/>
    <s v="0626"/>
    <s v="0626 Lier"/>
    <x v="104"/>
    <x v="13"/>
    <n v="36"/>
    <x v="1"/>
  </r>
  <r>
    <s v="06 Buskerud"/>
    <x v="5"/>
    <s v="0626"/>
    <s v="0626 Lier"/>
    <x v="104"/>
    <x v="14"/>
    <n v="25"/>
    <x v="1"/>
  </r>
  <r>
    <s v="06 Buskerud"/>
    <x v="5"/>
    <s v="0626"/>
    <s v="0626 Lier"/>
    <x v="104"/>
    <x v="15"/>
    <n v="27"/>
    <x v="1"/>
  </r>
  <r>
    <s v="06 Buskerud"/>
    <x v="5"/>
    <s v="0627"/>
    <s v="0627 Røyken"/>
    <x v="105"/>
    <x v="13"/>
    <n v="52"/>
    <x v="0"/>
  </r>
  <r>
    <s v="06 Buskerud"/>
    <x v="5"/>
    <s v="0627"/>
    <s v="0627 Røyken"/>
    <x v="105"/>
    <x v="14"/>
    <n v="49"/>
    <x v="0"/>
  </r>
  <r>
    <s v="06 Buskerud"/>
    <x v="5"/>
    <s v="0627"/>
    <s v="0627 Røyken"/>
    <x v="105"/>
    <x v="15"/>
    <n v="41"/>
    <x v="0"/>
  </r>
  <r>
    <s v="06 Buskerud"/>
    <x v="5"/>
    <s v="0627"/>
    <s v="0627 Røyken"/>
    <x v="105"/>
    <x v="13"/>
    <n v="8"/>
    <x v="1"/>
  </r>
  <r>
    <s v="06 Buskerud"/>
    <x v="5"/>
    <s v="0627"/>
    <s v="0627 Røyken"/>
    <x v="105"/>
    <x v="14"/>
    <n v="9"/>
    <x v="1"/>
  </r>
  <r>
    <s v="06 Buskerud"/>
    <x v="5"/>
    <s v="0627"/>
    <s v="0627 Røyken"/>
    <x v="105"/>
    <x v="15"/>
    <n v="9"/>
    <x v="1"/>
  </r>
  <r>
    <s v="06 Buskerud"/>
    <x v="5"/>
    <s v="0628"/>
    <s v="0628 Hurum"/>
    <x v="106"/>
    <x v="13"/>
    <n v="43"/>
    <x v="0"/>
  </r>
  <r>
    <s v="06 Buskerud"/>
    <x v="5"/>
    <s v="0628"/>
    <s v="0628 Hurum"/>
    <x v="106"/>
    <x v="14"/>
    <n v="40"/>
    <x v="0"/>
  </r>
  <r>
    <s v="06 Buskerud"/>
    <x v="5"/>
    <s v="0628"/>
    <s v="0628 Hurum"/>
    <x v="106"/>
    <x v="15"/>
    <n v="37"/>
    <x v="0"/>
  </r>
  <r>
    <s v="06 Buskerud"/>
    <x v="5"/>
    <s v="0628"/>
    <s v="0628 Hurum"/>
    <x v="106"/>
    <x v="13"/>
    <n v="10"/>
    <x v="1"/>
  </r>
  <r>
    <s v="06 Buskerud"/>
    <x v="5"/>
    <s v="0628"/>
    <s v="0628 Hurum"/>
    <x v="106"/>
    <x v="14"/>
    <n v="12"/>
    <x v="1"/>
  </r>
  <r>
    <s v="06 Buskerud"/>
    <x v="5"/>
    <s v="0628"/>
    <s v="0628 Hurum"/>
    <x v="106"/>
    <x v="15"/>
    <n v="14"/>
    <x v="1"/>
  </r>
  <r>
    <s v="06 Buskerud"/>
    <x v="5"/>
    <s v="0631"/>
    <s v="0631 Flesberg"/>
    <x v="107"/>
    <x v="13"/>
    <n v="25"/>
    <x v="0"/>
  </r>
  <r>
    <s v="06 Buskerud"/>
    <x v="5"/>
    <s v="0631"/>
    <s v="0631 Flesberg"/>
    <x v="107"/>
    <x v="14"/>
    <n v="21"/>
    <x v="0"/>
  </r>
  <r>
    <s v="06 Buskerud"/>
    <x v="5"/>
    <s v="0631"/>
    <s v="0631 Flesberg"/>
    <x v="107"/>
    <x v="15"/>
    <n v="24"/>
    <x v="0"/>
  </r>
  <r>
    <s v="06 Buskerud"/>
    <x v="5"/>
    <s v="0631"/>
    <s v="0631 Flesberg"/>
    <x v="107"/>
    <x v="13"/>
    <n v="43"/>
    <x v="1"/>
  </r>
  <r>
    <s v="06 Buskerud"/>
    <x v="5"/>
    <s v="0631"/>
    <s v="0631 Flesberg"/>
    <x v="107"/>
    <x v="14"/>
    <n v="40"/>
    <x v="1"/>
  </r>
  <r>
    <s v="06 Buskerud"/>
    <x v="5"/>
    <s v="0631"/>
    <s v="0631 Flesberg"/>
    <x v="107"/>
    <x v="15"/>
    <n v="37"/>
    <x v="1"/>
  </r>
  <r>
    <s v="06 Buskerud"/>
    <x v="5"/>
    <s v="0632"/>
    <s v="0632 Rollag"/>
    <x v="108"/>
    <x v="13"/>
    <n v="25"/>
    <x v="0"/>
  </r>
  <r>
    <s v="06 Buskerud"/>
    <x v="5"/>
    <s v="0632"/>
    <s v="0632 Rollag"/>
    <x v="108"/>
    <x v="14"/>
    <n v="22"/>
    <x v="0"/>
  </r>
  <r>
    <s v="06 Buskerud"/>
    <x v="5"/>
    <s v="0632"/>
    <s v="0632 Rollag"/>
    <x v="108"/>
    <x v="15"/>
    <n v="28"/>
    <x v="0"/>
  </r>
  <r>
    <s v="06 Buskerud"/>
    <x v="5"/>
    <s v="0632"/>
    <s v="0632 Rollag"/>
    <x v="108"/>
    <x v="13"/>
    <n v="25"/>
    <x v="1"/>
  </r>
  <r>
    <s v="06 Buskerud"/>
    <x v="5"/>
    <s v="0632"/>
    <s v="0632 Rollag"/>
    <x v="108"/>
    <x v="14"/>
    <n v="24"/>
    <x v="1"/>
  </r>
  <r>
    <s v="06 Buskerud"/>
    <x v="5"/>
    <s v="0632"/>
    <s v="0632 Rollag"/>
    <x v="108"/>
    <x v="15"/>
    <n v="29"/>
    <x v="1"/>
  </r>
  <r>
    <s v="06 Buskerud"/>
    <x v="5"/>
    <s v="0633"/>
    <s v="0633 Nore og Uvdal"/>
    <x v="109"/>
    <x v="13"/>
    <n v="81"/>
    <x v="0"/>
  </r>
  <r>
    <s v="06 Buskerud"/>
    <x v="5"/>
    <s v="0633"/>
    <s v="0633 Nore og Uvdal"/>
    <x v="109"/>
    <x v="14"/>
    <n v="88"/>
    <x v="0"/>
  </r>
  <r>
    <s v="06 Buskerud"/>
    <x v="5"/>
    <s v="0633"/>
    <s v="0633 Nore og Uvdal"/>
    <x v="109"/>
    <x v="15"/>
    <n v="69"/>
    <x v="0"/>
  </r>
  <r>
    <s v="06 Buskerud"/>
    <x v="5"/>
    <s v="0633"/>
    <s v="0633 Nore og Uvdal"/>
    <x v="109"/>
    <x v="13"/>
    <n v="22"/>
    <x v="1"/>
  </r>
  <r>
    <s v="06 Buskerud"/>
    <x v="5"/>
    <s v="0633"/>
    <s v="0633 Nore og Uvdal"/>
    <x v="109"/>
    <x v="14"/>
    <n v="20"/>
    <x v="1"/>
  </r>
  <r>
    <s v="06 Buskerud"/>
    <x v="5"/>
    <s v="0633"/>
    <s v="0633 Nore og Uvdal"/>
    <x v="109"/>
    <x v="15"/>
    <n v="27"/>
    <x v="1"/>
  </r>
  <r>
    <s v="07 Vestfold"/>
    <x v="6"/>
    <s v="0701"/>
    <s v="0701 Horten"/>
    <x v="110"/>
    <x v="13"/>
    <n v="76"/>
    <x v="0"/>
  </r>
  <r>
    <s v="07 Vestfold"/>
    <x v="6"/>
    <s v="0701"/>
    <s v="0701 Horten"/>
    <x v="110"/>
    <x v="14"/>
    <n v="68"/>
    <x v="0"/>
  </r>
  <r>
    <s v="07 Vestfold"/>
    <x v="6"/>
    <s v="0701"/>
    <s v="0701 Horten"/>
    <x v="110"/>
    <x v="15"/>
    <n v="55"/>
    <x v="0"/>
  </r>
  <r>
    <s v="07 Vestfold"/>
    <x v="6"/>
    <s v="0701"/>
    <s v="0701 Horten"/>
    <x v="110"/>
    <x v="13"/>
    <n v="7"/>
    <x v="1"/>
  </r>
  <r>
    <s v="07 Vestfold"/>
    <x v="6"/>
    <s v="0701"/>
    <s v="0701 Horten"/>
    <x v="110"/>
    <x v="14"/>
    <n v="8"/>
    <x v="1"/>
  </r>
  <r>
    <s v="07 Vestfold"/>
    <x v="6"/>
    <s v="0701"/>
    <s v="0701 Horten"/>
    <x v="110"/>
    <x v="15"/>
    <n v="5"/>
    <x v="1"/>
  </r>
  <r>
    <s v="07 Vestfold"/>
    <x v="6"/>
    <s v="0702"/>
    <s v="0702 Holmestrand"/>
    <x v="111"/>
    <x v="13"/>
    <n v="68"/>
    <x v="0"/>
  </r>
  <r>
    <s v="07 Vestfold"/>
    <x v="6"/>
    <s v="0702"/>
    <s v="0702 Holmestrand"/>
    <x v="111"/>
    <x v="14"/>
    <n v="64"/>
    <x v="0"/>
  </r>
  <r>
    <s v="07 Vestfold"/>
    <x v="6"/>
    <s v="0702"/>
    <s v="0702 Holmestrand"/>
    <x v="111"/>
    <x v="15"/>
    <n v="56"/>
    <x v="0"/>
  </r>
  <r>
    <s v="07 Vestfold"/>
    <x v="6"/>
    <s v="0702"/>
    <s v="0702 Holmestrand"/>
    <x v="111"/>
    <x v="13"/>
    <n v="15"/>
    <x v="1"/>
  </r>
  <r>
    <s v="07 Vestfold"/>
    <x v="6"/>
    <s v="0702"/>
    <s v="0702 Holmestrand"/>
    <x v="111"/>
    <x v="14"/>
    <n v="15"/>
    <x v="1"/>
  </r>
  <r>
    <s v="07 Vestfold"/>
    <x v="6"/>
    <s v="0702"/>
    <s v="0702 Holmestrand"/>
    <x v="111"/>
    <x v="15"/>
    <n v="16"/>
    <x v="1"/>
  </r>
  <r>
    <s v="07 Vestfold"/>
    <x v="6"/>
    <s v="0704"/>
    <s v="0704 Tønsberg"/>
    <x v="112"/>
    <x v="13"/>
    <n v="133"/>
    <x v="0"/>
  </r>
  <r>
    <s v="07 Vestfold"/>
    <x v="6"/>
    <s v="0704"/>
    <s v="0704 Tønsberg"/>
    <x v="112"/>
    <x v="14"/>
    <n v="132"/>
    <x v="0"/>
  </r>
  <r>
    <s v="07 Vestfold"/>
    <x v="6"/>
    <s v="0704"/>
    <s v="0704 Tønsberg"/>
    <x v="112"/>
    <x v="15"/>
    <n v="150"/>
    <x v="0"/>
  </r>
  <r>
    <s v="07 Vestfold"/>
    <x v="6"/>
    <s v="0704"/>
    <s v="0704 Tønsberg"/>
    <x v="112"/>
    <x v="13"/>
    <n v="17"/>
    <x v="1"/>
  </r>
  <r>
    <s v="07 Vestfold"/>
    <x v="6"/>
    <s v="0704"/>
    <s v="0704 Tønsberg"/>
    <x v="112"/>
    <x v="14"/>
    <n v="15"/>
    <x v="1"/>
  </r>
  <r>
    <s v="07 Vestfold"/>
    <x v="6"/>
    <s v="0704"/>
    <s v="0704 Tønsberg"/>
    <x v="112"/>
    <x v="15"/>
    <n v="17"/>
    <x v="1"/>
  </r>
  <r>
    <s v="07 Vestfold"/>
    <x v="6"/>
    <s v="0706"/>
    <s v="0706 Sandefjord"/>
    <x v="113"/>
    <x v="13"/>
    <n v="133"/>
    <x v="0"/>
  </r>
  <r>
    <s v="07 Vestfold"/>
    <x v="6"/>
    <s v="0706"/>
    <s v="0706 Sandefjord"/>
    <x v="113"/>
    <x v="14"/>
    <n v="135"/>
    <x v="0"/>
  </r>
  <r>
    <s v="07 Vestfold"/>
    <x v="6"/>
    <s v="0706"/>
    <s v="0706 Sandefjord"/>
    <x v="113"/>
    <x v="15"/>
    <n v="129"/>
    <x v="0"/>
  </r>
  <r>
    <s v="07 Vestfold"/>
    <x v="6"/>
    <s v="0706"/>
    <s v="0706 Sandefjord"/>
    <x v="113"/>
    <x v="13"/>
    <n v="19"/>
    <x v="1"/>
  </r>
  <r>
    <s v="07 Vestfold"/>
    <x v="6"/>
    <s v="0706"/>
    <s v="0706 Sandefjord"/>
    <x v="113"/>
    <x v="14"/>
    <n v="22"/>
    <x v="1"/>
  </r>
  <r>
    <s v="07 Vestfold"/>
    <x v="6"/>
    <s v="0706"/>
    <s v="0706 Sandefjord"/>
    <x v="113"/>
    <x v="15"/>
    <n v="25"/>
    <x v="1"/>
  </r>
  <r>
    <s v="07 Vestfold"/>
    <x v="6"/>
    <s v="0709"/>
    <s v="0709 Larvik"/>
    <x v="114"/>
    <x v="13"/>
    <n v="333"/>
    <x v="0"/>
  </r>
  <r>
    <s v="07 Vestfold"/>
    <x v="6"/>
    <s v="0709"/>
    <s v="0709 Larvik"/>
    <x v="114"/>
    <x v="14"/>
    <n v="319"/>
    <x v="0"/>
  </r>
  <r>
    <s v="07 Vestfold"/>
    <x v="6"/>
    <s v="0709"/>
    <s v="0709 Larvik"/>
    <x v="114"/>
    <x v="15"/>
    <n v="298"/>
    <x v="0"/>
  </r>
  <r>
    <s v="07 Vestfold"/>
    <x v="6"/>
    <s v="0709"/>
    <s v="0709 Larvik"/>
    <x v="114"/>
    <x v="13"/>
    <n v="36"/>
    <x v="1"/>
  </r>
  <r>
    <s v="07 Vestfold"/>
    <x v="6"/>
    <s v="0709"/>
    <s v="0709 Larvik"/>
    <x v="114"/>
    <x v="14"/>
    <n v="39"/>
    <x v="1"/>
  </r>
  <r>
    <s v="07 Vestfold"/>
    <x v="6"/>
    <s v="0709"/>
    <s v="0709 Larvik"/>
    <x v="114"/>
    <x v="15"/>
    <n v="35"/>
    <x v="1"/>
  </r>
  <r>
    <s v="07 Vestfold"/>
    <x v="6"/>
    <s v="0711"/>
    <s v="0711 Svelvik"/>
    <x v="115"/>
    <x v="13"/>
    <n v="24"/>
    <x v="0"/>
  </r>
  <r>
    <s v="07 Vestfold"/>
    <x v="6"/>
    <s v="0711"/>
    <s v="0711 Svelvik"/>
    <x v="115"/>
    <x v="14"/>
    <n v="29"/>
    <x v="0"/>
  </r>
  <r>
    <s v="07 Vestfold"/>
    <x v="6"/>
    <s v="0711"/>
    <s v="0711 Svelvik"/>
    <x v="115"/>
    <x v="15"/>
    <n v="23"/>
    <x v="0"/>
  </r>
  <r>
    <s v="07 Vestfold"/>
    <x v="6"/>
    <s v="0711"/>
    <s v="0711 Svelvik"/>
    <x v="115"/>
    <x v="13"/>
    <n v="6"/>
    <x v="1"/>
  </r>
  <r>
    <s v="07 Vestfold"/>
    <x v="6"/>
    <s v="0711"/>
    <s v="0711 Svelvik"/>
    <x v="115"/>
    <x v="14"/>
    <n v="7"/>
    <x v="1"/>
  </r>
  <r>
    <s v="07 Vestfold"/>
    <x v="6"/>
    <s v="0711"/>
    <s v="0711 Svelvik"/>
    <x v="115"/>
    <x v="15"/>
    <n v="10"/>
    <x v="1"/>
  </r>
  <r>
    <s v="07 Vestfold"/>
    <x v="6"/>
    <s v="0713"/>
    <s v="0713 Sande (Vestf.)"/>
    <x v="116"/>
    <x v="13"/>
    <n v="106"/>
    <x v="0"/>
  </r>
  <r>
    <s v="07 Vestfold"/>
    <x v="6"/>
    <s v="0713"/>
    <s v="0713 Sande (Vestf.)"/>
    <x v="116"/>
    <x v="14"/>
    <n v="102"/>
    <x v="0"/>
  </r>
  <r>
    <s v="07 Vestfold"/>
    <x v="6"/>
    <s v="0713"/>
    <s v="0713 Sande (Vestf.)"/>
    <x v="116"/>
    <x v="15"/>
    <n v="93"/>
    <x v="0"/>
  </r>
  <r>
    <s v="07 Vestfold"/>
    <x v="6"/>
    <s v="0713"/>
    <s v="0713 Sande (Vestf.)"/>
    <x v="116"/>
    <x v="13"/>
    <n v="22"/>
    <x v="1"/>
  </r>
  <r>
    <s v="07 Vestfold"/>
    <x v="6"/>
    <s v="0713"/>
    <s v="0713 Sande (Vestf.)"/>
    <x v="116"/>
    <x v="14"/>
    <n v="24"/>
    <x v="1"/>
  </r>
  <r>
    <s v="07 Vestfold"/>
    <x v="6"/>
    <s v="0713"/>
    <s v="0713 Sande (Vestf.)"/>
    <x v="116"/>
    <x v="15"/>
    <n v="29"/>
    <x v="1"/>
  </r>
  <r>
    <s v="07 Vestfold"/>
    <x v="6"/>
    <s v="0714"/>
    <s v="0714 Hof"/>
    <x v="117"/>
    <x v="13"/>
    <n v="22"/>
    <x v="0"/>
  </r>
  <r>
    <s v="07 Vestfold"/>
    <x v="6"/>
    <s v="0714"/>
    <s v="0714 Hof"/>
    <x v="117"/>
    <x v="14"/>
    <n v="22"/>
    <x v="0"/>
  </r>
  <r>
    <s v="07 Vestfold"/>
    <x v="6"/>
    <s v="0714"/>
    <s v="0714 Hof"/>
    <x v="117"/>
    <x v="15"/>
    <n v="20"/>
    <x v="0"/>
  </r>
  <r>
    <s v="07 Vestfold"/>
    <x v="6"/>
    <s v="0714"/>
    <s v="0714 Hof"/>
    <x v="117"/>
    <x v="13"/>
    <n v="13"/>
    <x v="1"/>
  </r>
  <r>
    <s v="07 Vestfold"/>
    <x v="6"/>
    <s v="0714"/>
    <s v="0714 Hof"/>
    <x v="117"/>
    <x v="14"/>
    <n v="11"/>
    <x v="1"/>
  </r>
  <r>
    <s v="07 Vestfold"/>
    <x v="6"/>
    <s v="0714"/>
    <s v="0714 Hof"/>
    <x v="117"/>
    <x v="15"/>
    <n v="11"/>
    <x v="1"/>
  </r>
  <r>
    <s v="07 Vestfold"/>
    <x v="6"/>
    <s v="0716"/>
    <s v="0716 Re"/>
    <x v="428"/>
    <x v="13"/>
    <n v="203"/>
    <x v="0"/>
  </r>
  <r>
    <s v="07 Vestfold"/>
    <x v="6"/>
    <s v="0716"/>
    <s v="0716 Re"/>
    <x v="428"/>
    <x v="14"/>
    <n v="211"/>
    <x v="0"/>
  </r>
  <r>
    <s v="07 Vestfold"/>
    <x v="6"/>
    <s v="0716"/>
    <s v="0716 Re"/>
    <x v="428"/>
    <x v="15"/>
    <n v="202"/>
    <x v="0"/>
  </r>
  <r>
    <s v="07 Vestfold"/>
    <x v="6"/>
    <s v="0716"/>
    <s v="0716 Re"/>
    <x v="428"/>
    <x v="13"/>
    <n v="17"/>
    <x v="1"/>
  </r>
  <r>
    <s v="07 Vestfold"/>
    <x v="6"/>
    <s v="0716"/>
    <s v="0716 Re"/>
    <x v="428"/>
    <x v="14"/>
    <n v="13"/>
    <x v="1"/>
  </r>
  <r>
    <s v="07 Vestfold"/>
    <x v="6"/>
    <s v="0716"/>
    <s v="0716 Re"/>
    <x v="428"/>
    <x v="15"/>
    <n v="28"/>
    <x v="1"/>
  </r>
  <r>
    <s v="07 Vestfold"/>
    <x v="6"/>
    <s v="0719"/>
    <s v="0719 Andebu"/>
    <x v="119"/>
    <x v="13"/>
    <n v="59"/>
    <x v="0"/>
  </r>
  <r>
    <s v="07 Vestfold"/>
    <x v="6"/>
    <s v="0719"/>
    <s v="0719 Andebu"/>
    <x v="119"/>
    <x v="14"/>
    <n v="62"/>
    <x v="0"/>
  </r>
  <r>
    <s v="07 Vestfold"/>
    <x v="6"/>
    <s v="0719"/>
    <s v="0719 Andebu"/>
    <x v="119"/>
    <x v="15"/>
    <n v="57"/>
    <x v="0"/>
  </r>
  <r>
    <s v="07 Vestfold"/>
    <x v="6"/>
    <s v="0719"/>
    <s v="0719 Andebu"/>
    <x v="119"/>
    <x v="13"/>
    <n v="37"/>
    <x v="1"/>
  </r>
  <r>
    <s v="07 Vestfold"/>
    <x v="6"/>
    <s v="0719"/>
    <s v="0719 Andebu"/>
    <x v="119"/>
    <x v="14"/>
    <n v="41"/>
    <x v="1"/>
  </r>
  <r>
    <s v="07 Vestfold"/>
    <x v="6"/>
    <s v="0719"/>
    <s v="0719 Andebu"/>
    <x v="119"/>
    <x v="15"/>
    <n v="43"/>
    <x v="1"/>
  </r>
  <r>
    <s v="07 Vestfold"/>
    <x v="6"/>
    <s v="0720"/>
    <s v="0720 Stokke"/>
    <x v="120"/>
    <x v="13"/>
    <n v="150"/>
    <x v="0"/>
  </r>
  <r>
    <s v="07 Vestfold"/>
    <x v="6"/>
    <s v="0720"/>
    <s v="0720 Stokke"/>
    <x v="120"/>
    <x v="14"/>
    <n v="148"/>
    <x v="0"/>
  </r>
  <r>
    <s v="07 Vestfold"/>
    <x v="6"/>
    <s v="0720"/>
    <s v="0720 Stokke"/>
    <x v="120"/>
    <x v="15"/>
    <n v="241"/>
    <x v="0"/>
  </r>
  <r>
    <s v="07 Vestfold"/>
    <x v="6"/>
    <s v="0720"/>
    <s v="0720 Stokke"/>
    <x v="120"/>
    <x v="13"/>
    <n v="12"/>
    <x v="1"/>
  </r>
  <r>
    <s v="07 Vestfold"/>
    <x v="6"/>
    <s v="0720"/>
    <s v="0720 Stokke"/>
    <x v="120"/>
    <x v="14"/>
    <n v="7"/>
    <x v="1"/>
  </r>
  <r>
    <s v="07 Vestfold"/>
    <x v="6"/>
    <s v="0720"/>
    <s v="0720 Stokke"/>
    <x v="120"/>
    <x v="15"/>
    <n v="6"/>
    <x v="1"/>
  </r>
  <r>
    <s v="07 Vestfold"/>
    <x v="6"/>
    <s v="0722"/>
    <s v="0722 Nøtterøy"/>
    <x v="121"/>
    <x v="13"/>
    <n v="65"/>
    <x v="0"/>
  </r>
  <r>
    <s v="07 Vestfold"/>
    <x v="6"/>
    <s v="0722"/>
    <s v="0722 Nøtterøy"/>
    <x v="121"/>
    <x v="14"/>
    <n v="62"/>
    <x v="0"/>
  </r>
  <r>
    <s v="07 Vestfold"/>
    <x v="6"/>
    <s v="0722"/>
    <s v="0722 Nøtterøy"/>
    <x v="121"/>
    <x v="15"/>
    <n v="58"/>
    <x v="0"/>
  </r>
  <r>
    <s v="07 Vestfold"/>
    <x v="6"/>
    <s v="0722"/>
    <s v="0722 Nøtterøy"/>
    <x v="121"/>
    <x v="13"/>
    <n v="16"/>
    <x v="1"/>
  </r>
  <r>
    <s v="07 Vestfold"/>
    <x v="6"/>
    <s v="0722"/>
    <s v="0722 Nøtterøy"/>
    <x v="121"/>
    <x v="14"/>
    <n v="17"/>
    <x v="1"/>
  </r>
  <r>
    <s v="07 Vestfold"/>
    <x v="6"/>
    <s v="0722"/>
    <s v="0722 Nøtterøy"/>
    <x v="121"/>
    <x v="15"/>
    <n v="9"/>
    <x v="1"/>
  </r>
  <r>
    <s v="07 Vestfold"/>
    <x v="6"/>
    <s v="0723"/>
    <s v="0723 Tjøme"/>
    <x v="122"/>
    <x v="13"/>
    <n v="9"/>
    <x v="0"/>
  </r>
  <r>
    <s v="07 Vestfold"/>
    <x v="6"/>
    <s v="0723"/>
    <s v="0723 Tjøme"/>
    <x v="122"/>
    <x v="14"/>
    <n v="8"/>
    <x v="0"/>
  </r>
  <r>
    <s v="07 Vestfold"/>
    <x v="6"/>
    <s v="0723"/>
    <s v="0723 Tjøme"/>
    <x v="122"/>
    <x v="15"/>
    <n v="8"/>
    <x v="0"/>
  </r>
  <r>
    <s v="07 Vestfold"/>
    <x v="6"/>
    <s v="0723"/>
    <s v="0723 Tjøme"/>
    <x v="122"/>
    <x v="13"/>
    <n v="1"/>
    <x v="1"/>
  </r>
  <r>
    <s v="07 Vestfold"/>
    <x v="6"/>
    <s v="0723"/>
    <s v="0723 Tjøme"/>
    <x v="122"/>
    <x v="14"/>
    <n v="1"/>
    <x v="1"/>
  </r>
  <r>
    <s v="07 Vestfold"/>
    <x v="6"/>
    <s v="0723"/>
    <s v="0723 Tjøme"/>
    <x v="122"/>
    <x v="15"/>
    <n v="1"/>
    <x v="1"/>
  </r>
  <r>
    <s v="07 Vestfold"/>
    <x v="6"/>
    <s v="0728"/>
    <s v="0728 Lardal"/>
    <x v="123"/>
    <x v="13"/>
    <n v="52"/>
    <x v="0"/>
  </r>
  <r>
    <s v="07 Vestfold"/>
    <x v="6"/>
    <s v="0728"/>
    <s v="0728 Lardal"/>
    <x v="123"/>
    <x v="14"/>
    <n v="61"/>
    <x v="0"/>
  </r>
  <r>
    <s v="07 Vestfold"/>
    <x v="6"/>
    <s v="0728"/>
    <s v="0728 Lardal"/>
    <x v="123"/>
    <x v="15"/>
    <n v="69"/>
    <x v="0"/>
  </r>
  <r>
    <s v="07 Vestfold"/>
    <x v="6"/>
    <s v="0728"/>
    <s v="0728 Lardal"/>
    <x v="123"/>
    <x v="13"/>
    <n v="33"/>
    <x v="1"/>
  </r>
  <r>
    <s v="07 Vestfold"/>
    <x v="6"/>
    <s v="0728"/>
    <s v="0728 Lardal"/>
    <x v="123"/>
    <x v="14"/>
    <n v="35"/>
    <x v="1"/>
  </r>
  <r>
    <s v="07 Vestfold"/>
    <x v="6"/>
    <s v="0728"/>
    <s v="0728 Lardal"/>
    <x v="123"/>
    <x v="15"/>
    <n v="29"/>
    <x v="1"/>
  </r>
  <r>
    <s v="08 Telemark"/>
    <x v="7"/>
    <s v="0805"/>
    <s v="0805 Porsgrunn"/>
    <x v="124"/>
    <x v="13"/>
    <n v="54"/>
    <x v="0"/>
  </r>
  <r>
    <s v="08 Telemark"/>
    <x v="7"/>
    <s v="0805"/>
    <s v="0805 Porsgrunn"/>
    <x v="124"/>
    <x v="14"/>
    <n v="46"/>
    <x v="0"/>
  </r>
  <r>
    <s v="08 Telemark"/>
    <x v="7"/>
    <s v="0805"/>
    <s v="0805 Porsgrunn"/>
    <x v="124"/>
    <x v="15"/>
    <n v="43"/>
    <x v="0"/>
  </r>
  <r>
    <s v="08 Telemark"/>
    <x v="7"/>
    <s v="0805"/>
    <s v="0805 Porsgrunn"/>
    <x v="124"/>
    <x v="13"/>
    <n v="17"/>
    <x v="1"/>
  </r>
  <r>
    <s v="08 Telemark"/>
    <x v="7"/>
    <s v="0805"/>
    <s v="0805 Porsgrunn"/>
    <x v="124"/>
    <x v="14"/>
    <n v="21"/>
    <x v="1"/>
  </r>
  <r>
    <s v="08 Telemark"/>
    <x v="7"/>
    <s v="0805"/>
    <s v="0805 Porsgrunn"/>
    <x v="124"/>
    <x v="15"/>
    <n v="14"/>
    <x v="1"/>
  </r>
  <r>
    <s v="08 Telemark"/>
    <x v="7"/>
    <s v="0806"/>
    <s v="0806 Skien"/>
    <x v="125"/>
    <x v="13"/>
    <n v="168"/>
    <x v="0"/>
  </r>
  <r>
    <s v="08 Telemark"/>
    <x v="7"/>
    <s v="0806"/>
    <s v="0806 Skien"/>
    <x v="125"/>
    <x v="14"/>
    <n v="164"/>
    <x v="0"/>
  </r>
  <r>
    <s v="08 Telemark"/>
    <x v="7"/>
    <s v="0806"/>
    <s v="0806 Skien"/>
    <x v="125"/>
    <x v="15"/>
    <n v="148"/>
    <x v="0"/>
  </r>
  <r>
    <s v="08 Telemark"/>
    <x v="7"/>
    <s v="0806"/>
    <s v="0806 Skien"/>
    <x v="125"/>
    <x v="13"/>
    <n v="81"/>
    <x v="1"/>
  </r>
  <r>
    <s v="08 Telemark"/>
    <x v="7"/>
    <s v="0806"/>
    <s v="0806 Skien"/>
    <x v="125"/>
    <x v="14"/>
    <n v="77"/>
    <x v="1"/>
  </r>
  <r>
    <s v="08 Telemark"/>
    <x v="7"/>
    <s v="0806"/>
    <s v="0806 Skien"/>
    <x v="125"/>
    <x v="15"/>
    <n v="61"/>
    <x v="1"/>
  </r>
  <r>
    <s v="08 Telemark"/>
    <x v="7"/>
    <s v="0807"/>
    <s v="0807 Notodden"/>
    <x v="126"/>
    <x v="13"/>
    <n v="69"/>
    <x v="0"/>
  </r>
  <r>
    <s v="08 Telemark"/>
    <x v="7"/>
    <s v="0807"/>
    <s v="0807 Notodden"/>
    <x v="126"/>
    <x v="14"/>
    <n v="62"/>
    <x v="0"/>
  </r>
  <r>
    <s v="08 Telemark"/>
    <x v="7"/>
    <s v="0807"/>
    <s v="0807 Notodden"/>
    <x v="126"/>
    <x v="15"/>
    <n v="59"/>
    <x v="0"/>
  </r>
  <r>
    <s v="08 Telemark"/>
    <x v="7"/>
    <s v="0807"/>
    <s v="0807 Notodden"/>
    <x v="126"/>
    <x v="13"/>
    <n v="47"/>
    <x v="1"/>
  </r>
  <r>
    <s v="08 Telemark"/>
    <x v="7"/>
    <s v="0807"/>
    <s v="0807 Notodden"/>
    <x v="126"/>
    <x v="14"/>
    <n v="39"/>
    <x v="1"/>
  </r>
  <r>
    <s v="08 Telemark"/>
    <x v="7"/>
    <s v="0807"/>
    <s v="0807 Notodden"/>
    <x v="126"/>
    <x v="15"/>
    <n v="40"/>
    <x v="1"/>
  </r>
  <r>
    <s v="08 Telemark"/>
    <x v="7"/>
    <s v="0811"/>
    <s v="0811 Siljan"/>
    <x v="127"/>
    <x v="13"/>
    <n v="20"/>
    <x v="0"/>
  </r>
  <r>
    <s v="08 Telemark"/>
    <x v="7"/>
    <s v="0811"/>
    <s v="0811 Siljan"/>
    <x v="127"/>
    <x v="14"/>
    <n v="18"/>
    <x v="0"/>
  </r>
  <r>
    <s v="08 Telemark"/>
    <x v="7"/>
    <s v="0811"/>
    <s v="0811 Siljan"/>
    <x v="127"/>
    <x v="15"/>
    <n v="12"/>
    <x v="0"/>
  </r>
  <r>
    <s v="08 Telemark"/>
    <x v="7"/>
    <s v="0811"/>
    <s v="0811 Siljan"/>
    <x v="127"/>
    <x v="13"/>
    <n v="22"/>
    <x v="1"/>
  </r>
  <r>
    <s v="08 Telemark"/>
    <x v="7"/>
    <s v="0811"/>
    <s v="0811 Siljan"/>
    <x v="127"/>
    <x v="14"/>
    <n v="27"/>
    <x v="1"/>
  </r>
  <r>
    <s v="08 Telemark"/>
    <x v="7"/>
    <s v="0811"/>
    <s v="0811 Siljan"/>
    <x v="127"/>
    <x v="15"/>
    <n v="26"/>
    <x v="1"/>
  </r>
  <r>
    <s v="08 Telemark"/>
    <x v="7"/>
    <s v="0814"/>
    <s v="0814 Bamble"/>
    <x v="128"/>
    <x v="13"/>
    <n v="36"/>
    <x v="0"/>
  </r>
  <r>
    <s v="08 Telemark"/>
    <x v="7"/>
    <s v="0814"/>
    <s v="0814 Bamble"/>
    <x v="128"/>
    <x v="14"/>
    <n v="32"/>
    <x v="0"/>
  </r>
  <r>
    <s v="08 Telemark"/>
    <x v="7"/>
    <s v="0814"/>
    <s v="0814 Bamble"/>
    <x v="128"/>
    <x v="15"/>
    <n v="31"/>
    <x v="0"/>
  </r>
  <r>
    <s v="08 Telemark"/>
    <x v="7"/>
    <s v="0814"/>
    <s v="0814 Bamble"/>
    <x v="128"/>
    <x v="13"/>
    <n v="33"/>
    <x v="1"/>
  </r>
  <r>
    <s v="08 Telemark"/>
    <x v="7"/>
    <s v="0814"/>
    <s v="0814 Bamble"/>
    <x v="128"/>
    <x v="14"/>
    <n v="32"/>
    <x v="1"/>
  </r>
  <r>
    <s v="08 Telemark"/>
    <x v="7"/>
    <s v="0814"/>
    <s v="0814 Bamble"/>
    <x v="128"/>
    <x v="15"/>
    <n v="24"/>
    <x v="1"/>
  </r>
  <r>
    <s v="08 Telemark"/>
    <x v="7"/>
    <s v="0815"/>
    <s v="0815 Kragerø"/>
    <x v="129"/>
    <x v="13"/>
    <n v="26"/>
    <x v="0"/>
  </r>
  <r>
    <s v="08 Telemark"/>
    <x v="7"/>
    <s v="0815"/>
    <s v="0815 Kragerø"/>
    <x v="129"/>
    <x v="14"/>
    <n v="23"/>
    <x v="0"/>
  </r>
  <r>
    <s v="08 Telemark"/>
    <x v="7"/>
    <s v="0815"/>
    <s v="0815 Kragerø"/>
    <x v="129"/>
    <x v="15"/>
    <n v="18"/>
    <x v="0"/>
  </r>
  <r>
    <s v="08 Telemark"/>
    <x v="7"/>
    <s v="0815"/>
    <s v="0815 Kragerø"/>
    <x v="129"/>
    <x v="13"/>
    <n v="28"/>
    <x v="1"/>
  </r>
  <r>
    <s v="08 Telemark"/>
    <x v="7"/>
    <s v="0815"/>
    <s v="0815 Kragerø"/>
    <x v="129"/>
    <x v="14"/>
    <n v="23"/>
    <x v="1"/>
  </r>
  <r>
    <s v="08 Telemark"/>
    <x v="7"/>
    <s v="0815"/>
    <s v="0815 Kragerø"/>
    <x v="129"/>
    <x v="15"/>
    <n v="16"/>
    <x v="1"/>
  </r>
  <r>
    <s v="08 Telemark"/>
    <x v="7"/>
    <s v="0817"/>
    <s v="0817 Drangedal"/>
    <x v="130"/>
    <x v="13"/>
    <n v="65"/>
    <x v="0"/>
  </r>
  <r>
    <s v="08 Telemark"/>
    <x v="7"/>
    <s v="0817"/>
    <s v="0817 Drangedal"/>
    <x v="130"/>
    <x v="14"/>
    <n v="67"/>
    <x v="0"/>
  </r>
  <r>
    <s v="08 Telemark"/>
    <x v="7"/>
    <s v="0817"/>
    <s v="0817 Drangedal"/>
    <x v="130"/>
    <x v="15"/>
    <n v="65"/>
    <x v="0"/>
  </r>
  <r>
    <s v="08 Telemark"/>
    <x v="7"/>
    <s v="0817"/>
    <s v="0817 Drangedal"/>
    <x v="130"/>
    <x v="13"/>
    <n v="44"/>
    <x v="1"/>
  </r>
  <r>
    <s v="08 Telemark"/>
    <x v="7"/>
    <s v="0817"/>
    <s v="0817 Drangedal"/>
    <x v="130"/>
    <x v="14"/>
    <n v="42"/>
    <x v="1"/>
  </r>
  <r>
    <s v="08 Telemark"/>
    <x v="7"/>
    <s v="0817"/>
    <s v="0817 Drangedal"/>
    <x v="130"/>
    <x v="15"/>
    <n v="31"/>
    <x v="1"/>
  </r>
  <r>
    <s v="08 Telemark"/>
    <x v="7"/>
    <s v="0819"/>
    <s v="0819 Nome"/>
    <x v="131"/>
    <x v="13"/>
    <n v="173"/>
    <x v="0"/>
  </r>
  <r>
    <s v="08 Telemark"/>
    <x v="7"/>
    <s v="0819"/>
    <s v="0819 Nome"/>
    <x v="131"/>
    <x v="14"/>
    <n v="184"/>
    <x v="0"/>
  </r>
  <r>
    <s v="08 Telemark"/>
    <x v="7"/>
    <s v="0819"/>
    <s v="0819 Nome"/>
    <x v="131"/>
    <x v="15"/>
    <n v="69"/>
    <x v="0"/>
  </r>
  <r>
    <s v="08 Telemark"/>
    <x v="7"/>
    <s v="0819"/>
    <s v="0819 Nome"/>
    <x v="131"/>
    <x v="13"/>
    <n v="26"/>
    <x v="1"/>
  </r>
  <r>
    <s v="08 Telemark"/>
    <x v="7"/>
    <s v="0819"/>
    <s v="0819 Nome"/>
    <x v="131"/>
    <x v="14"/>
    <n v="25"/>
    <x v="1"/>
  </r>
  <r>
    <s v="08 Telemark"/>
    <x v="7"/>
    <s v="0819"/>
    <s v="0819 Nome"/>
    <x v="131"/>
    <x v="15"/>
    <n v="21"/>
    <x v="1"/>
  </r>
  <r>
    <s v="08 Telemark"/>
    <x v="7"/>
    <s v="0821"/>
    <s v="0821 Bø (Telem.)"/>
    <x v="132"/>
    <x v="13"/>
    <n v="81"/>
    <x v="0"/>
  </r>
  <r>
    <s v="08 Telemark"/>
    <x v="7"/>
    <s v="0821"/>
    <s v="0821 Bø (Telem.)"/>
    <x v="132"/>
    <x v="14"/>
    <n v="73"/>
    <x v="0"/>
  </r>
  <r>
    <s v="08 Telemark"/>
    <x v="7"/>
    <s v="0821"/>
    <s v="0821 Bø (Telem.)"/>
    <x v="132"/>
    <x v="15"/>
    <n v="61"/>
    <x v="0"/>
  </r>
  <r>
    <s v="08 Telemark"/>
    <x v="7"/>
    <s v="0821"/>
    <s v="0821 Bø (Telem.)"/>
    <x v="132"/>
    <x v="13"/>
    <n v="33"/>
    <x v="1"/>
  </r>
  <r>
    <s v="08 Telemark"/>
    <x v="7"/>
    <s v="0821"/>
    <s v="0821 Bø (Telem.)"/>
    <x v="132"/>
    <x v="14"/>
    <n v="34"/>
    <x v="1"/>
  </r>
  <r>
    <s v="08 Telemark"/>
    <x v="7"/>
    <s v="0821"/>
    <s v="0821 Bø (Telem.)"/>
    <x v="132"/>
    <x v="15"/>
    <n v="25"/>
    <x v="1"/>
  </r>
  <r>
    <s v="08 Telemark"/>
    <x v="7"/>
    <s v="0822"/>
    <s v="0822 Sauherad"/>
    <x v="133"/>
    <x v="13"/>
    <n v="123"/>
    <x v="0"/>
  </r>
  <r>
    <s v="08 Telemark"/>
    <x v="7"/>
    <s v="0822"/>
    <s v="0822 Sauherad"/>
    <x v="133"/>
    <x v="14"/>
    <n v="127"/>
    <x v="0"/>
  </r>
  <r>
    <s v="08 Telemark"/>
    <x v="7"/>
    <s v="0822"/>
    <s v="0822 Sauherad"/>
    <x v="133"/>
    <x v="15"/>
    <n v="93"/>
    <x v="0"/>
  </r>
  <r>
    <s v="08 Telemark"/>
    <x v="7"/>
    <s v="0822"/>
    <s v="0822 Sauherad"/>
    <x v="133"/>
    <x v="13"/>
    <n v="31"/>
    <x v="1"/>
  </r>
  <r>
    <s v="08 Telemark"/>
    <x v="7"/>
    <s v="0822"/>
    <s v="0822 Sauherad"/>
    <x v="133"/>
    <x v="14"/>
    <n v="25"/>
    <x v="1"/>
  </r>
  <r>
    <s v="08 Telemark"/>
    <x v="7"/>
    <s v="0822"/>
    <s v="0822 Sauherad"/>
    <x v="133"/>
    <x v="15"/>
    <n v="26"/>
    <x v="1"/>
  </r>
  <r>
    <s v="08 Telemark"/>
    <x v="7"/>
    <s v="0826"/>
    <s v="0826 Tinn"/>
    <x v="134"/>
    <x v="13"/>
    <n v="49"/>
    <x v="0"/>
  </r>
  <r>
    <s v="08 Telemark"/>
    <x v="7"/>
    <s v="0826"/>
    <s v="0826 Tinn"/>
    <x v="134"/>
    <x v="14"/>
    <n v="56"/>
    <x v="0"/>
  </r>
  <r>
    <s v="08 Telemark"/>
    <x v="7"/>
    <s v="0826"/>
    <s v="0826 Tinn"/>
    <x v="134"/>
    <x v="15"/>
    <n v="48"/>
    <x v="0"/>
  </r>
  <r>
    <s v="08 Telemark"/>
    <x v="7"/>
    <s v="0826"/>
    <s v="0826 Tinn"/>
    <x v="134"/>
    <x v="13"/>
    <n v="35"/>
    <x v="1"/>
  </r>
  <r>
    <s v="08 Telemark"/>
    <x v="7"/>
    <s v="0826"/>
    <s v="0826 Tinn"/>
    <x v="134"/>
    <x v="14"/>
    <n v="35"/>
    <x v="1"/>
  </r>
  <r>
    <s v="08 Telemark"/>
    <x v="7"/>
    <s v="0826"/>
    <s v="0826 Tinn"/>
    <x v="134"/>
    <x v="15"/>
    <n v="28"/>
    <x v="1"/>
  </r>
  <r>
    <s v="08 Telemark"/>
    <x v="7"/>
    <s v="0827"/>
    <s v="0827 Hjartdal"/>
    <x v="135"/>
    <x v="13"/>
    <n v="75"/>
    <x v="0"/>
  </r>
  <r>
    <s v="08 Telemark"/>
    <x v="7"/>
    <s v="0827"/>
    <s v="0827 Hjartdal"/>
    <x v="135"/>
    <x v="14"/>
    <n v="72"/>
    <x v="0"/>
  </r>
  <r>
    <s v="08 Telemark"/>
    <x v="7"/>
    <s v="0827"/>
    <s v="0827 Hjartdal"/>
    <x v="135"/>
    <x v="15"/>
    <n v="171"/>
    <x v="0"/>
  </r>
  <r>
    <s v="08 Telemark"/>
    <x v="7"/>
    <s v="0827"/>
    <s v="0827 Hjartdal"/>
    <x v="135"/>
    <x v="13"/>
    <n v="22"/>
    <x v="1"/>
  </r>
  <r>
    <s v="08 Telemark"/>
    <x v="7"/>
    <s v="0827"/>
    <s v="0827 Hjartdal"/>
    <x v="135"/>
    <x v="14"/>
    <n v="21"/>
    <x v="1"/>
  </r>
  <r>
    <s v="08 Telemark"/>
    <x v="7"/>
    <s v="0827"/>
    <s v="0827 Hjartdal"/>
    <x v="135"/>
    <x v="15"/>
    <n v="22"/>
    <x v="1"/>
  </r>
  <r>
    <s v="08 Telemark"/>
    <x v="7"/>
    <s v="0828"/>
    <s v="0828 Seljord"/>
    <x v="136"/>
    <x v="13"/>
    <n v="56"/>
    <x v="0"/>
  </r>
  <r>
    <s v="08 Telemark"/>
    <x v="7"/>
    <s v="0828"/>
    <s v="0828 Seljord"/>
    <x v="136"/>
    <x v="14"/>
    <n v="55"/>
    <x v="0"/>
  </r>
  <r>
    <s v="08 Telemark"/>
    <x v="7"/>
    <s v="0828"/>
    <s v="0828 Seljord"/>
    <x v="136"/>
    <x v="15"/>
    <n v="44"/>
    <x v="0"/>
  </r>
  <r>
    <s v="08 Telemark"/>
    <x v="7"/>
    <s v="0828"/>
    <s v="0828 Seljord"/>
    <x v="136"/>
    <x v="13"/>
    <n v="21"/>
    <x v="1"/>
  </r>
  <r>
    <s v="08 Telemark"/>
    <x v="7"/>
    <s v="0828"/>
    <s v="0828 Seljord"/>
    <x v="136"/>
    <x v="14"/>
    <n v="22"/>
    <x v="1"/>
  </r>
  <r>
    <s v="08 Telemark"/>
    <x v="7"/>
    <s v="0828"/>
    <s v="0828 Seljord"/>
    <x v="136"/>
    <x v="15"/>
    <n v="20"/>
    <x v="1"/>
  </r>
  <r>
    <s v="08 Telemark"/>
    <x v="7"/>
    <s v="0829"/>
    <s v="0829 Kviteseid"/>
    <x v="137"/>
    <x v="13"/>
    <n v="43"/>
    <x v="0"/>
  </r>
  <r>
    <s v="08 Telemark"/>
    <x v="7"/>
    <s v="0829"/>
    <s v="0829 Kviteseid"/>
    <x v="137"/>
    <x v="14"/>
    <n v="39"/>
    <x v="0"/>
  </r>
  <r>
    <s v="08 Telemark"/>
    <x v="7"/>
    <s v="0829"/>
    <s v="0829 Kviteseid"/>
    <x v="137"/>
    <x v="15"/>
    <n v="40"/>
    <x v="0"/>
  </r>
  <r>
    <s v="08 Telemark"/>
    <x v="7"/>
    <s v="0829"/>
    <s v="0829 Kviteseid"/>
    <x v="137"/>
    <x v="13"/>
    <n v="22"/>
    <x v="1"/>
  </r>
  <r>
    <s v="08 Telemark"/>
    <x v="7"/>
    <s v="0829"/>
    <s v="0829 Kviteseid"/>
    <x v="137"/>
    <x v="14"/>
    <n v="24"/>
    <x v="1"/>
  </r>
  <r>
    <s v="08 Telemark"/>
    <x v="7"/>
    <s v="0829"/>
    <s v="0829 Kviteseid"/>
    <x v="137"/>
    <x v="15"/>
    <n v="18"/>
    <x v="1"/>
  </r>
  <r>
    <s v="08 Telemark"/>
    <x v="7"/>
    <s v="0830"/>
    <s v="0830 Nissedal"/>
    <x v="138"/>
    <x v="13"/>
    <n v="20"/>
    <x v="0"/>
  </r>
  <r>
    <s v="08 Telemark"/>
    <x v="7"/>
    <s v="0830"/>
    <s v="0830 Nissedal"/>
    <x v="138"/>
    <x v="14"/>
    <n v="24"/>
    <x v="0"/>
  </r>
  <r>
    <s v="08 Telemark"/>
    <x v="7"/>
    <s v="0830"/>
    <s v="0830 Nissedal"/>
    <x v="138"/>
    <x v="15"/>
    <n v="17"/>
    <x v="0"/>
  </r>
  <r>
    <s v="08 Telemark"/>
    <x v="7"/>
    <s v="0830"/>
    <s v="0830 Nissedal"/>
    <x v="138"/>
    <x v="13"/>
    <n v="28"/>
    <x v="1"/>
  </r>
  <r>
    <s v="08 Telemark"/>
    <x v="7"/>
    <s v="0830"/>
    <s v="0830 Nissedal"/>
    <x v="138"/>
    <x v="14"/>
    <n v="28"/>
    <x v="1"/>
  </r>
  <r>
    <s v="08 Telemark"/>
    <x v="7"/>
    <s v="0830"/>
    <s v="0830 Nissedal"/>
    <x v="138"/>
    <x v="15"/>
    <n v="23"/>
    <x v="1"/>
  </r>
  <r>
    <s v="08 Telemark"/>
    <x v="7"/>
    <s v="0831"/>
    <s v="0831 Fyresdal"/>
    <x v="139"/>
    <x v="13"/>
    <n v="27"/>
    <x v="0"/>
  </r>
  <r>
    <s v="08 Telemark"/>
    <x v="7"/>
    <s v="0831"/>
    <s v="0831 Fyresdal"/>
    <x v="139"/>
    <x v="14"/>
    <n v="24"/>
    <x v="0"/>
  </r>
  <r>
    <s v="08 Telemark"/>
    <x v="7"/>
    <s v="0831"/>
    <s v="0831 Fyresdal"/>
    <x v="139"/>
    <x v="15"/>
    <n v="17"/>
    <x v="0"/>
  </r>
  <r>
    <s v="08 Telemark"/>
    <x v="7"/>
    <s v="0831"/>
    <s v="0831 Fyresdal"/>
    <x v="139"/>
    <x v="13"/>
    <n v="30"/>
    <x v="1"/>
  </r>
  <r>
    <s v="08 Telemark"/>
    <x v="7"/>
    <s v="0831"/>
    <s v="0831 Fyresdal"/>
    <x v="139"/>
    <x v="14"/>
    <n v="27"/>
    <x v="1"/>
  </r>
  <r>
    <s v="08 Telemark"/>
    <x v="7"/>
    <s v="0831"/>
    <s v="0831 Fyresdal"/>
    <x v="139"/>
    <x v="15"/>
    <n v="22"/>
    <x v="1"/>
  </r>
  <r>
    <s v="08 Telemark"/>
    <x v="7"/>
    <s v="0833"/>
    <s v="0833 Tokke"/>
    <x v="140"/>
    <x v="13"/>
    <n v="33"/>
    <x v="0"/>
  </r>
  <r>
    <s v="08 Telemark"/>
    <x v="7"/>
    <s v="0833"/>
    <s v="0833 Tokke"/>
    <x v="140"/>
    <x v="14"/>
    <n v="37"/>
    <x v="0"/>
  </r>
  <r>
    <s v="08 Telemark"/>
    <x v="7"/>
    <s v="0833"/>
    <s v="0833 Tokke"/>
    <x v="140"/>
    <x v="15"/>
    <n v="30"/>
    <x v="0"/>
  </r>
  <r>
    <s v="08 Telemark"/>
    <x v="7"/>
    <s v="0833"/>
    <s v="0833 Tokke"/>
    <x v="140"/>
    <x v="13"/>
    <n v="22"/>
    <x v="1"/>
  </r>
  <r>
    <s v="08 Telemark"/>
    <x v="7"/>
    <s v="0833"/>
    <s v="0833 Tokke"/>
    <x v="140"/>
    <x v="14"/>
    <n v="26"/>
    <x v="1"/>
  </r>
  <r>
    <s v="08 Telemark"/>
    <x v="7"/>
    <s v="0833"/>
    <s v="0833 Tokke"/>
    <x v="140"/>
    <x v="15"/>
    <n v="23"/>
    <x v="1"/>
  </r>
  <r>
    <s v="08 Telemark"/>
    <x v="7"/>
    <s v="0834"/>
    <s v="0834 Vinje"/>
    <x v="141"/>
    <x v="13"/>
    <n v="73"/>
    <x v="0"/>
  </r>
  <r>
    <s v="08 Telemark"/>
    <x v="7"/>
    <s v="0834"/>
    <s v="0834 Vinje"/>
    <x v="141"/>
    <x v="14"/>
    <n v="67"/>
    <x v="0"/>
  </r>
  <r>
    <s v="08 Telemark"/>
    <x v="7"/>
    <s v="0834"/>
    <s v="0834 Vinje"/>
    <x v="141"/>
    <x v="15"/>
    <n v="62"/>
    <x v="0"/>
  </r>
  <r>
    <s v="08 Telemark"/>
    <x v="7"/>
    <s v="0834"/>
    <s v="0834 Vinje"/>
    <x v="141"/>
    <x v="13"/>
    <n v="31"/>
    <x v="1"/>
  </r>
  <r>
    <s v="08 Telemark"/>
    <x v="7"/>
    <s v="0834"/>
    <s v="0834 Vinje"/>
    <x v="141"/>
    <x v="14"/>
    <n v="28"/>
    <x v="1"/>
  </r>
  <r>
    <s v="08 Telemark"/>
    <x v="7"/>
    <s v="0834"/>
    <s v="0834 Vinje"/>
    <x v="141"/>
    <x v="15"/>
    <n v="21"/>
    <x v="1"/>
  </r>
  <r>
    <s v="09 Aust-Agder"/>
    <x v="8"/>
    <s v="0901"/>
    <s v="0901 Risør"/>
    <x v="142"/>
    <x v="13"/>
    <n v="14"/>
    <x v="0"/>
  </r>
  <r>
    <s v="09 Aust-Agder"/>
    <x v="8"/>
    <s v="0901"/>
    <s v="0901 Risør"/>
    <x v="142"/>
    <x v="14"/>
    <n v="20"/>
    <x v="0"/>
  </r>
  <r>
    <s v="09 Aust-Agder"/>
    <x v="8"/>
    <s v="0901"/>
    <s v="0901 Risør"/>
    <x v="142"/>
    <x v="15"/>
    <n v="17"/>
    <x v="0"/>
  </r>
  <r>
    <s v="09 Aust-Agder"/>
    <x v="8"/>
    <s v="0901"/>
    <s v="0901 Risør"/>
    <x v="142"/>
    <x v="13"/>
    <n v="22"/>
    <x v="1"/>
  </r>
  <r>
    <s v="09 Aust-Agder"/>
    <x v="8"/>
    <s v="0901"/>
    <s v="0901 Risør"/>
    <x v="142"/>
    <x v="14"/>
    <n v="26"/>
    <x v="1"/>
  </r>
  <r>
    <s v="09 Aust-Agder"/>
    <x v="8"/>
    <s v="0901"/>
    <s v="0901 Risør"/>
    <x v="142"/>
    <x v="15"/>
    <n v="19"/>
    <x v="1"/>
  </r>
  <r>
    <s v="09 Aust-Agder"/>
    <x v="8"/>
    <s v="0904"/>
    <s v="0904 Grimstad"/>
    <x v="143"/>
    <x v="13"/>
    <n v="224"/>
    <x v="0"/>
  </r>
  <r>
    <s v="09 Aust-Agder"/>
    <x v="8"/>
    <s v="0904"/>
    <s v="0904 Grimstad"/>
    <x v="143"/>
    <x v="14"/>
    <n v="221"/>
    <x v="0"/>
  </r>
  <r>
    <s v="09 Aust-Agder"/>
    <x v="8"/>
    <s v="0904"/>
    <s v="0904 Grimstad"/>
    <x v="143"/>
    <x v="15"/>
    <n v="202"/>
    <x v="0"/>
  </r>
  <r>
    <s v="09 Aust-Agder"/>
    <x v="8"/>
    <s v="0904"/>
    <s v="0904 Grimstad"/>
    <x v="143"/>
    <x v="13"/>
    <n v="31"/>
    <x v="1"/>
  </r>
  <r>
    <s v="09 Aust-Agder"/>
    <x v="8"/>
    <s v="0904"/>
    <s v="0904 Grimstad"/>
    <x v="143"/>
    <x v="14"/>
    <n v="29"/>
    <x v="1"/>
  </r>
  <r>
    <s v="09 Aust-Agder"/>
    <x v="8"/>
    <s v="0904"/>
    <s v="0904 Grimstad"/>
    <x v="143"/>
    <x v="15"/>
    <n v="31"/>
    <x v="1"/>
  </r>
  <r>
    <s v="09 Aust-Agder"/>
    <x v="8"/>
    <s v="0906"/>
    <s v="0906 Arendal"/>
    <x v="144"/>
    <x v="13"/>
    <n v="100"/>
    <x v="0"/>
  </r>
  <r>
    <s v="09 Aust-Agder"/>
    <x v="8"/>
    <s v="0906"/>
    <s v="0906 Arendal"/>
    <x v="144"/>
    <x v="14"/>
    <n v="101"/>
    <x v="0"/>
  </r>
  <r>
    <s v="09 Aust-Agder"/>
    <x v="8"/>
    <s v="0906"/>
    <s v="0906 Arendal"/>
    <x v="144"/>
    <x v="15"/>
    <n v="98"/>
    <x v="0"/>
  </r>
  <r>
    <s v="09 Aust-Agder"/>
    <x v="8"/>
    <s v="0906"/>
    <s v="0906 Arendal"/>
    <x v="144"/>
    <x v="13"/>
    <n v="37"/>
    <x v="1"/>
  </r>
  <r>
    <s v="09 Aust-Agder"/>
    <x v="8"/>
    <s v="0906"/>
    <s v="0906 Arendal"/>
    <x v="144"/>
    <x v="14"/>
    <n v="46"/>
    <x v="1"/>
  </r>
  <r>
    <s v="09 Aust-Agder"/>
    <x v="8"/>
    <s v="0906"/>
    <s v="0906 Arendal"/>
    <x v="144"/>
    <x v="15"/>
    <n v="33"/>
    <x v="1"/>
  </r>
  <r>
    <s v="09 Aust-Agder"/>
    <x v="8"/>
    <s v="0911"/>
    <s v="0911 Gjerstad"/>
    <x v="145"/>
    <x v="13"/>
    <n v="17"/>
    <x v="0"/>
  </r>
  <r>
    <s v="09 Aust-Agder"/>
    <x v="8"/>
    <s v="0911"/>
    <s v="0911 Gjerstad"/>
    <x v="145"/>
    <x v="14"/>
    <n v="18"/>
    <x v="0"/>
  </r>
  <r>
    <s v="09 Aust-Agder"/>
    <x v="8"/>
    <s v="0911"/>
    <s v="0911 Gjerstad"/>
    <x v="145"/>
    <x v="15"/>
    <n v="15"/>
    <x v="0"/>
  </r>
  <r>
    <s v="09 Aust-Agder"/>
    <x v="8"/>
    <s v="0911"/>
    <s v="0911 Gjerstad"/>
    <x v="145"/>
    <x v="13"/>
    <n v="21"/>
    <x v="1"/>
  </r>
  <r>
    <s v="09 Aust-Agder"/>
    <x v="8"/>
    <s v="0911"/>
    <s v="0911 Gjerstad"/>
    <x v="145"/>
    <x v="14"/>
    <n v="18"/>
    <x v="1"/>
  </r>
  <r>
    <s v="09 Aust-Agder"/>
    <x v="8"/>
    <s v="0911"/>
    <s v="0911 Gjerstad"/>
    <x v="145"/>
    <x v="15"/>
    <n v="13"/>
    <x v="1"/>
  </r>
  <r>
    <s v="09 Aust-Agder"/>
    <x v="8"/>
    <s v="0912"/>
    <s v="0912 Vegårshei"/>
    <x v="146"/>
    <x v="13"/>
    <n v="14"/>
    <x v="0"/>
  </r>
  <r>
    <s v="09 Aust-Agder"/>
    <x v="8"/>
    <s v="0912"/>
    <s v="0912 Vegårshei"/>
    <x v="146"/>
    <x v="14"/>
    <n v="15"/>
    <x v="0"/>
  </r>
  <r>
    <s v="09 Aust-Agder"/>
    <x v="8"/>
    <s v="0912"/>
    <s v="0912 Vegårshei"/>
    <x v="146"/>
    <x v="15"/>
    <n v="10"/>
    <x v="0"/>
  </r>
  <r>
    <s v="09 Aust-Agder"/>
    <x v="8"/>
    <s v="0912"/>
    <s v="0912 Vegårshei"/>
    <x v="146"/>
    <x v="13"/>
    <n v="33"/>
    <x v="1"/>
  </r>
  <r>
    <s v="09 Aust-Agder"/>
    <x v="8"/>
    <s v="0912"/>
    <s v="0912 Vegårshei"/>
    <x v="146"/>
    <x v="14"/>
    <n v="40"/>
    <x v="1"/>
  </r>
  <r>
    <s v="09 Aust-Agder"/>
    <x v="8"/>
    <s v="0912"/>
    <s v="0912 Vegårshei"/>
    <x v="146"/>
    <x v="15"/>
    <n v="29"/>
    <x v="1"/>
  </r>
  <r>
    <s v="09 Aust-Agder"/>
    <x v="8"/>
    <s v="0914"/>
    <s v="0914 Tvedestrand"/>
    <x v="147"/>
    <x v="13"/>
    <n v="20"/>
    <x v="0"/>
  </r>
  <r>
    <s v="09 Aust-Agder"/>
    <x v="8"/>
    <s v="0914"/>
    <s v="0914 Tvedestrand"/>
    <x v="147"/>
    <x v="14"/>
    <n v="22"/>
    <x v="0"/>
  </r>
  <r>
    <s v="09 Aust-Agder"/>
    <x v="8"/>
    <s v="0914"/>
    <s v="0914 Tvedestrand"/>
    <x v="147"/>
    <x v="15"/>
    <n v="15"/>
    <x v="0"/>
  </r>
  <r>
    <s v="09 Aust-Agder"/>
    <x v="8"/>
    <s v="0914"/>
    <s v="0914 Tvedestrand"/>
    <x v="147"/>
    <x v="13"/>
    <n v="17"/>
    <x v="1"/>
  </r>
  <r>
    <s v="09 Aust-Agder"/>
    <x v="8"/>
    <s v="0914"/>
    <s v="0914 Tvedestrand"/>
    <x v="147"/>
    <x v="14"/>
    <n v="17"/>
    <x v="1"/>
  </r>
  <r>
    <s v="09 Aust-Agder"/>
    <x v="8"/>
    <s v="0914"/>
    <s v="0914 Tvedestrand"/>
    <x v="147"/>
    <x v="15"/>
    <n v="10"/>
    <x v="1"/>
  </r>
  <r>
    <s v="09 Aust-Agder"/>
    <x v="8"/>
    <s v="0919"/>
    <s v="0919 Froland"/>
    <x v="148"/>
    <x v="13"/>
    <n v="29"/>
    <x v="0"/>
  </r>
  <r>
    <s v="09 Aust-Agder"/>
    <x v="8"/>
    <s v="0919"/>
    <s v="0919 Froland"/>
    <x v="148"/>
    <x v="14"/>
    <n v="30"/>
    <x v="0"/>
  </r>
  <r>
    <s v="09 Aust-Agder"/>
    <x v="8"/>
    <s v="0919"/>
    <s v="0919 Froland"/>
    <x v="148"/>
    <x v="15"/>
    <n v="30"/>
    <x v="0"/>
  </r>
  <r>
    <s v="09 Aust-Agder"/>
    <x v="8"/>
    <s v="0919"/>
    <s v="0919 Froland"/>
    <x v="148"/>
    <x v="13"/>
    <n v="47"/>
    <x v="1"/>
  </r>
  <r>
    <s v="09 Aust-Agder"/>
    <x v="8"/>
    <s v="0919"/>
    <s v="0919 Froland"/>
    <x v="148"/>
    <x v="14"/>
    <n v="48"/>
    <x v="1"/>
  </r>
  <r>
    <s v="09 Aust-Agder"/>
    <x v="8"/>
    <s v="0919"/>
    <s v="0919 Froland"/>
    <x v="148"/>
    <x v="15"/>
    <n v="37"/>
    <x v="1"/>
  </r>
  <r>
    <s v="09 Aust-Agder"/>
    <x v="8"/>
    <s v="0926"/>
    <s v="0926 Lillesand"/>
    <x v="149"/>
    <x v="13"/>
    <n v="24"/>
    <x v="0"/>
  </r>
  <r>
    <s v="09 Aust-Agder"/>
    <x v="8"/>
    <s v="0926"/>
    <s v="0926 Lillesand"/>
    <x v="149"/>
    <x v="14"/>
    <n v="25"/>
    <x v="0"/>
  </r>
  <r>
    <s v="09 Aust-Agder"/>
    <x v="8"/>
    <s v="0926"/>
    <s v="0926 Lillesand"/>
    <x v="149"/>
    <x v="15"/>
    <n v="24"/>
    <x v="0"/>
  </r>
  <r>
    <s v="09 Aust-Agder"/>
    <x v="8"/>
    <s v="0926"/>
    <s v="0926 Lillesand"/>
    <x v="149"/>
    <x v="13"/>
    <n v="24"/>
    <x v="1"/>
  </r>
  <r>
    <s v="09 Aust-Agder"/>
    <x v="8"/>
    <s v="0926"/>
    <s v="0926 Lillesand"/>
    <x v="149"/>
    <x v="14"/>
    <n v="20"/>
    <x v="1"/>
  </r>
  <r>
    <s v="09 Aust-Agder"/>
    <x v="8"/>
    <s v="0926"/>
    <s v="0926 Lillesand"/>
    <x v="149"/>
    <x v="15"/>
    <n v="18"/>
    <x v="1"/>
  </r>
  <r>
    <s v="09 Aust-Agder"/>
    <x v="8"/>
    <s v="0928"/>
    <s v="0928 Birkenes"/>
    <x v="150"/>
    <x v="13"/>
    <n v="38"/>
    <x v="0"/>
  </r>
  <r>
    <s v="09 Aust-Agder"/>
    <x v="8"/>
    <s v="0928"/>
    <s v="0928 Birkenes"/>
    <x v="150"/>
    <x v="14"/>
    <n v="38"/>
    <x v="0"/>
  </r>
  <r>
    <s v="09 Aust-Agder"/>
    <x v="8"/>
    <s v="0928"/>
    <s v="0928 Birkenes"/>
    <x v="150"/>
    <x v="15"/>
    <n v="31"/>
    <x v="0"/>
  </r>
  <r>
    <s v="09 Aust-Agder"/>
    <x v="8"/>
    <s v="0928"/>
    <s v="0928 Birkenes"/>
    <x v="150"/>
    <x v="13"/>
    <n v="38"/>
    <x v="1"/>
  </r>
  <r>
    <s v="09 Aust-Agder"/>
    <x v="8"/>
    <s v="0928"/>
    <s v="0928 Birkenes"/>
    <x v="150"/>
    <x v="14"/>
    <n v="33"/>
    <x v="1"/>
  </r>
  <r>
    <s v="09 Aust-Agder"/>
    <x v="8"/>
    <s v="0928"/>
    <s v="0928 Birkenes"/>
    <x v="150"/>
    <x v="15"/>
    <n v="30"/>
    <x v="1"/>
  </r>
  <r>
    <s v="09 Aust-Agder"/>
    <x v="8"/>
    <s v="0929"/>
    <s v="0929 Åmli"/>
    <x v="151"/>
    <x v="13"/>
    <n v="24"/>
    <x v="0"/>
  </r>
  <r>
    <s v="09 Aust-Agder"/>
    <x v="8"/>
    <s v="0929"/>
    <s v="0929 Åmli"/>
    <x v="151"/>
    <x v="14"/>
    <n v="30"/>
    <x v="0"/>
  </r>
  <r>
    <s v="09 Aust-Agder"/>
    <x v="8"/>
    <s v="0929"/>
    <s v="0929 Åmli"/>
    <x v="151"/>
    <x v="15"/>
    <n v="22"/>
    <x v="0"/>
  </r>
  <r>
    <s v="09 Aust-Agder"/>
    <x v="8"/>
    <s v="0929"/>
    <s v="0929 Åmli"/>
    <x v="151"/>
    <x v="13"/>
    <n v="41"/>
    <x v="1"/>
  </r>
  <r>
    <s v="09 Aust-Agder"/>
    <x v="8"/>
    <s v="0929"/>
    <s v="0929 Åmli"/>
    <x v="151"/>
    <x v="14"/>
    <n v="34"/>
    <x v="1"/>
  </r>
  <r>
    <s v="09 Aust-Agder"/>
    <x v="8"/>
    <s v="0929"/>
    <s v="0929 Åmli"/>
    <x v="151"/>
    <x v="15"/>
    <n v="36"/>
    <x v="1"/>
  </r>
  <r>
    <s v="09 Aust-Agder"/>
    <x v="8"/>
    <s v="0935"/>
    <s v="0935 Iveland"/>
    <x v="152"/>
    <x v="13"/>
    <n v="13"/>
    <x v="0"/>
  </r>
  <r>
    <s v="09 Aust-Agder"/>
    <x v="8"/>
    <s v="0935"/>
    <s v="0935 Iveland"/>
    <x v="152"/>
    <x v="14"/>
    <n v="10"/>
    <x v="0"/>
  </r>
  <r>
    <s v="09 Aust-Agder"/>
    <x v="8"/>
    <s v="0935"/>
    <s v="0935 Iveland"/>
    <x v="152"/>
    <x v="15"/>
    <n v="9"/>
    <x v="0"/>
  </r>
  <r>
    <s v="09 Aust-Agder"/>
    <x v="8"/>
    <s v="0935"/>
    <s v="0935 Iveland"/>
    <x v="152"/>
    <x v="13"/>
    <n v="19"/>
    <x v="1"/>
  </r>
  <r>
    <s v="09 Aust-Agder"/>
    <x v="8"/>
    <s v="0935"/>
    <s v="0935 Iveland"/>
    <x v="152"/>
    <x v="14"/>
    <n v="20"/>
    <x v="1"/>
  </r>
  <r>
    <s v="09 Aust-Agder"/>
    <x v="8"/>
    <s v="0935"/>
    <s v="0935 Iveland"/>
    <x v="152"/>
    <x v="15"/>
    <n v="13"/>
    <x v="1"/>
  </r>
  <r>
    <s v="09 Aust-Agder"/>
    <x v="8"/>
    <s v="0937"/>
    <s v="0937 Evje og Hornnes"/>
    <x v="153"/>
    <x v="13"/>
    <n v="40"/>
    <x v="0"/>
  </r>
  <r>
    <s v="09 Aust-Agder"/>
    <x v="8"/>
    <s v="0937"/>
    <s v="0937 Evje og Hornnes"/>
    <x v="153"/>
    <x v="14"/>
    <n v="34"/>
    <x v="0"/>
  </r>
  <r>
    <s v="09 Aust-Agder"/>
    <x v="8"/>
    <s v="0937"/>
    <s v="0937 Evje og Hornnes"/>
    <x v="153"/>
    <x v="15"/>
    <n v="24"/>
    <x v="0"/>
  </r>
  <r>
    <s v="09 Aust-Agder"/>
    <x v="8"/>
    <s v="0937"/>
    <s v="0937 Evje og Hornnes"/>
    <x v="153"/>
    <x v="13"/>
    <n v="36"/>
    <x v="1"/>
  </r>
  <r>
    <s v="09 Aust-Agder"/>
    <x v="8"/>
    <s v="0937"/>
    <s v="0937 Evje og Hornnes"/>
    <x v="153"/>
    <x v="14"/>
    <n v="36"/>
    <x v="1"/>
  </r>
  <r>
    <s v="09 Aust-Agder"/>
    <x v="8"/>
    <s v="0937"/>
    <s v="0937 Evje og Hornnes"/>
    <x v="153"/>
    <x v="15"/>
    <n v="26"/>
    <x v="1"/>
  </r>
  <r>
    <s v="09 Aust-Agder"/>
    <x v="8"/>
    <s v="0938"/>
    <s v="0938 Bygland"/>
    <x v="154"/>
    <x v="13"/>
    <n v="27"/>
    <x v="0"/>
  </r>
  <r>
    <s v="09 Aust-Agder"/>
    <x v="8"/>
    <s v="0938"/>
    <s v="0938 Bygland"/>
    <x v="154"/>
    <x v="14"/>
    <n v="27"/>
    <x v="0"/>
  </r>
  <r>
    <s v="09 Aust-Agder"/>
    <x v="8"/>
    <s v="0938"/>
    <s v="0938 Bygland"/>
    <x v="154"/>
    <x v="15"/>
    <n v="19"/>
    <x v="0"/>
  </r>
  <r>
    <s v="09 Aust-Agder"/>
    <x v="8"/>
    <s v="0938"/>
    <s v="0938 Bygland"/>
    <x v="154"/>
    <x v="13"/>
    <n v="29"/>
    <x v="1"/>
  </r>
  <r>
    <s v="09 Aust-Agder"/>
    <x v="8"/>
    <s v="0938"/>
    <s v="0938 Bygland"/>
    <x v="154"/>
    <x v="14"/>
    <n v="20"/>
    <x v="1"/>
  </r>
  <r>
    <s v="09 Aust-Agder"/>
    <x v="8"/>
    <s v="0938"/>
    <s v="0938 Bygland"/>
    <x v="154"/>
    <x v="15"/>
    <n v="15"/>
    <x v="1"/>
  </r>
  <r>
    <s v="09 Aust-Agder"/>
    <x v="8"/>
    <s v="0940"/>
    <s v="0940 Valle"/>
    <x v="155"/>
    <x v="13"/>
    <n v="23"/>
    <x v="0"/>
  </r>
  <r>
    <s v="09 Aust-Agder"/>
    <x v="8"/>
    <s v="0940"/>
    <s v="0940 Valle"/>
    <x v="155"/>
    <x v="14"/>
    <n v="21"/>
    <x v="0"/>
  </r>
  <r>
    <s v="09 Aust-Agder"/>
    <x v="8"/>
    <s v="0940"/>
    <s v="0940 Valle"/>
    <x v="155"/>
    <x v="15"/>
    <n v="19"/>
    <x v="0"/>
  </r>
  <r>
    <s v="09 Aust-Agder"/>
    <x v="8"/>
    <s v="0940"/>
    <s v="0940 Valle"/>
    <x v="155"/>
    <x v="13"/>
    <n v="9"/>
    <x v="1"/>
  </r>
  <r>
    <s v="09 Aust-Agder"/>
    <x v="8"/>
    <s v="0940"/>
    <s v="0940 Valle"/>
    <x v="155"/>
    <x v="14"/>
    <n v="11"/>
    <x v="1"/>
  </r>
  <r>
    <s v="09 Aust-Agder"/>
    <x v="8"/>
    <s v="0940"/>
    <s v="0940 Valle"/>
    <x v="155"/>
    <x v="15"/>
    <n v="8"/>
    <x v="1"/>
  </r>
  <r>
    <s v="09 Aust-Agder"/>
    <x v="8"/>
    <s v="0941"/>
    <s v="0941 Bykle"/>
    <x v="156"/>
    <x v="13"/>
    <n v="10"/>
    <x v="0"/>
  </r>
  <r>
    <s v="09 Aust-Agder"/>
    <x v="8"/>
    <s v="0941"/>
    <s v="0941 Bykle"/>
    <x v="156"/>
    <x v="14"/>
    <n v="11"/>
    <x v="0"/>
  </r>
  <r>
    <s v="09 Aust-Agder"/>
    <x v="8"/>
    <s v="0941"/>
    <s v="0941 Bykle"/>
    <x v="156"/>
    <x v="15"/>
    <n v="8"/>
    <x v="0"/>
  </r>
  <r>
    <s v="09 Aust-Agder"/>
    <x v="8"/>
    <s v="0941"/>
    <s v="0941 Bykle"/>
    <x v="156"/>
    <x v="13"/>
    <n v="0"/>
    <x v="1"/>
  </r>
  <r>
    <s v="09 Aust-Agder"/>
    <x v="8"/>
    <s v="0941"/>
    <s v="0941 Bykle"/>
    <x v="156"/>
    <x v="14"/>
    <n v="0"/>
    <x v="1"/>
  </r>
  <r>
    <s v="09 Aust-Agder"/>
    <x v="8"/>
    <s v="0941"/>
    <s v="0941 Bykle"/>
    <x v="156"/>
    <x v="15"/>
    <n v="2"/>
    <x v="1"/>
  </r>
  <r>
    <s v="10 Vest-Agder"/>
    <x v="9"/>
    <s v="1001"/>
    <s v="1001 Kristiansand"/>
    <x v="157"/>
    <x v="13"/>
    <n v="72"/>
    <x v="0"/>
  </r>
  <r>
    <s v="10 Vest-Agder"/>
    <x v="9"/>
    <s v="1001"/>
    <s v="1001 Kristiansand"/>
    <x v="157"/>
    <x v="14"/>
    <n v="69"/>
    <x v="0"/>
  </r>
  <r>
    <s v="10 Vest-Agder"/>
    <x v="9"/>
    <s v="1001"/>
    <s v="1001 Kristiansand"/>
    <x v="157"/>
    <x v="15"/>
    <n v="73"/>
    <x v="0"/>
  </r>
  <r>
    <s v="10 Vest-Agder"/>
    <x v="9"/>
    <s v="1001"/>
    <s v="1001 Kristiansand"/>
    <x v="157"/>
    <x v="13"/>
    <n v="37"/>
    <x v="1"/>
  </r>
  <r>
    <s v="10 Vest-Agder"/>
    <x v="9"/>
    <s v="1001"/>
    <s v="1001 Kristiansand"/>
    <x v="157"/>
    <x v="14"/>
    <n v="28"/>
    <x v="1"/>
  </r>
  <r>
    <s v="10 Vest-Agder"/>
    <x v="9"/>
    <s v="1001"/>
    <s v="1001 Kristiansand"/>
    <x v="157"/>
    <x v="15"/>
    <n v="22"/>
    <x v="1"/>
  </r>
  <r>
    <s v="10 Vest-Agder"/>
    <x v="9"/>
    <s v="1002"/>
    <s v="1002 Mandal"/>
    <x v="158"/>
    <x v="13"/>
    <n v="60"/>
    <x v="0"/>
  </r>
  <r>
    <s v="10 Vest-Agder"/>
    <x v="9"/>
    <s v="1002"/>
    <s v="1002 Mandal"/>
    <x v="158"/>
    <x v="14"/>
    <n v="58"/>
    <x v="0"/>
  </r>
  <r>
    <s v="10 Vest-Agder"/>
    <x v="9"/>
    <s v="1002"/>
    <s v="1002 Mandal"/>
    <x v="158"/>
    <x v="15"/>
    <n v="51"/>
    <x v="0"/>
  </r>
  <r>
    <s v="10 Vest-Agder"/>
    <x v="9"/>
    <s v="1002"/>
    <s v="1002 Mandal"/>
    <x v="158"/>
    <x v="13"/>
    <n v="24"/>
    <x v="1"/>
  </r>
  <r>
    <s v="10 Vest-Agder"/>
    <x v="9"/>
    <s v="1002"/>
    <s v="1002 Mandal"/>
    <x v="158"/>
    <x v="14"/>
    <n v="30"/>
    <x v="1"/>
  </r>
  <r>
    <s v="10 Vest-Agder"/>
    <x v="9"/>
    <s v="1002"/>
    <s v="1002 Mandal"/>
    <x v="158"/>
    <x v="15"/>
    <n v="23"/>
    <x v="1"/>
  </r>
  <r>
    <s v="10 Vest-Agder"/>
    <x v="9"/>
    <s v="1003"/>
    <s v="1003 Farsund"/>
    <x v="159"/>
    <x v="13"/>
    <n v="92"/>
    <x v="0"/>
  </r>
  <r>
    <s v="10 Vest-Agder"/>
    <x v="9"/>
    <s v="1003"/>
    <s v="1003 Farsund"/>
    <x v="159"/>
    <x v="14"/>
    <n v="99"/>
    <x v="0"/>
  </r>
  <r>
    <s v="10 Vest-Agder"/>
    <x v="9"/>
    <s v="1003"/>
    <s v="1003 Farsund"/>
    <x v="159"/>
    <x v="15"/>
    <n v="94"/>
    <x v="0"/>
  </r>
  <r>
    <s v="10 Vest-Agder"/>
    <x v="9"/>
    <s v="1003"/>
    <s v="1003 Farsund"/>
    <x v="159"/>
    <x v="13"/>
    <n v="8"/>
    <x v="1"/>
  </r>
  <r>
    <s v="10 Vest-Agder"/>
    <x v="9"/>
    <s v="1003"/>
    <s v="1003 Farsund"/>
    <x v="159"/>
    <x v="14"/>
    <n v="8"/>
    <x v="1"/>
  </r>
  <r>
    <s v="10 Vest-Agder"/>
    <x v="9"/>
    <s v="1003"/>
    <s v="1003 Farsund"/>
    <x v="159"/>
    <x v="15"/>
    <n v="6"/>
    <x v="1"/>
  </r>
  <r>
    <s v="10 Vest-Agder"/>
    <x v="9"/>
    <s v="1004"/>
    <s v="1004 Flekkefjord"/>
    <x v="160"/>
    <x v="13"/>
    <n v="55"/>
    <x v="0"/>
  </r>
  <r>
    <s v="10 Vest-Agder"/>
    <x v="9"/>
    <s v="1004"/>
    <s v="1004 Flekkefjord"/>
    <x v="160"/>
    <x v="14"/>
    <n v="62"/>
    <x v="0"/>
  </r>
  <r>
    <s v="10 Vest-Agder"/>
    <x v="9"/>
    <s v="1004"/>
    <s v="1004 Flekkefjord"/>
    <x v="160"/>
    <x v="15"/>
    <n v="63"/>
    <x v="0"/>
  </r>
  <r>
    <s v="10 Vest-Agder"/>
    <x v="9"/>
    <s v="1004"/>
    <s v="1004 Flekkefjord"/>
    <x v="160"/>
    <x v="13"/>
    <n v="13"/>
    <x v="1"/>
  </r>
  <r>
    <s v="10 Vest-Agder"/>
    <x v="9"/>
    <s v="1004"/>
    <s v="1004 Flekkefjord"/>
    <x v="160"/>
    <x v="14"/>
    <n v="13"/>
    <x v="1"/>
  </r>
  <r>
    <s v="10 Vest-Agder"/>
    <x v="9"/>
    <s v="1004"/>
    <s v="1004 Flekkefjord"/>
    <x v="160"/>
    <x v="15"/>
    <n v="12"/>
    <x v="1"/>
  </r>
  <r>
    <s v="10 Vest-Agder"/>
    <x v="9"/>
    <s v="1014"/>
    <s v="1014 Vennesla"/>
    <x v="161"/>
    <x v="13"/>
    <n v="58"/>
    <x v="0"/>
  </r>
  <r>
    <s v="10 Vest-Agder"/>
    <x v="9"/>
    <s v="1014"/>
    <s v="1014 Vennesla"/>
    <x v="161"/>
    <x v="14"/>
    <n v="58"/>
    <x v="0"/>
  </r>
  <r>
    <s v="10 Vest-Agder"/>
    <x v="9"/>
    <s v="1014"/>
    <s v="1014 Vennesla"/>
    <x v="161"/>
    <x v="15"/>
    <n v="44"/>
    <x v="0"/>
  </r>
  <r>
    <s v="10 Vest-Agder"/>
    <x v="9"/>
    <s v="1014"/>
    <s v="1014 Vennesla"/>
    <x v="161"/>
    <x v="13"/>
    <n v="31"/>
    <x v="1"/>
  </r>
  <r>
    <s v="10 Vest-Agder"/>
    <x v="9"/>
    <s v="1014"/>
    <s v="1014 Vennesla"/>
    <x v="161"/>
    <x v="14"/>
    <n v="30"/>
    <x v="1"/>
  </r>
  <r>
    <s v="10 Vest-Agder"/>
    <x v="9"/>
    <s v="1014"/>
    <s v="1014 Vennesla"/>
    <x v="161"/>
    <x v="15"/>
    <n v="30"/>
    <x v="1"/>
  </r>
  <r>
    <s v="10 Vest-Agder"/>
    <x v="9"/>
    <s v="1017"/>
    <s v="1017 Songdalen"/>
    <x v="162"/>
    <x v="13"/>
    <n v="36"/>
    <x v="0"/>
  </r>
  <r>
    <s v="10 Vest-Agder"/>
    <x v="9"/>
    <s v="1017"/>
    <s v="1017 Songdalen"/>
    <x v="162"/>
    <x v="14"/>
    <n v="37"/>
    <x v="0"/>
  </r>
  <r>
    <s v="10 Vest-Agder"/>
    <x v="9"/>
    <s v="1017"/>
    <s v="1017 Songdalen"/>
    <x v="162"/>
    <x v="15"/>
    <n v="37"/>
    <x v="0"/>
  </r>
  <r>
    <s v="10 Vest-Agder"/>
    <x v="9"/>
    <s v="1017"/>
    <s v="1017 Songdalen"/>
    <x v="162"/>
    <x v="13"/>
    <n v="21"/>
    <x v="1"/>
  </r>
  <r>
    <s v="10 Vest-Agder"/>
    <x v="9"/>
    <s v="1017"/>
    <s v="1017 Songdalen"/>
    <x v="162"/>
    <x v="14"/>
    <n v="19"/>
    <x v="1"/>
  </r>
  <r>
    <s v="10 Vest-Agder"/>
    <x v="9"/>
    <s v="1017"/>
    <s v="1017 Songdalen"/>
    <x v="162"/>
    <x v="15"/>
    <n v="13"/>
    <x v="1"/>
  </r>
  <r>
    <s v="10 Vest-Agder"/>
    <x v="9"/>
    <s v="1018"/>
    <s v="1018 Søgne"/>
    <x v="163"/>
    <x v="13"/>
    <n v="39"/>
    <x v="0"/>
  </r>
  <r>
    <s v="10 Vest-Agder"/>
    <x v="9"/>
    <s v="1018"/>
    <s v="1018 Søgne"/>
    <x v="163"/>
    <x v="14"/>
    <n v="39"/>
    <x v="0"/>
  </r>
  <r>
    <s v="10 Vest-Agder"/>
    <x v="9"/>
    <s v="1018"/>
    <s v="1018 Søgne"/>
    <x v="163"/>
    <x v="15"/>
    <n v="40"/>
    <x v="0"/>
  </r>
  <r>
    <s v="10 Vest-Agder"/>
    <x v="9"/>
    <s v="1018"/>
    <s v="1018 Søgne"/>
    <x v="163"/>
    <x v="13"/>
    <n v="9"/>
    <x v="1"/>
  </r>
  <r>
    <s v="10 Vest-Agder"/>
    <x v="9"/>
    <s v="1018"/>
    <s v="1018 Søgne"/>
    <x v="163"/>
    <x v="14"/>
    <n v="11"/>
    <x v="1"/>
  </r>
  <r>
    <s v="10 Vest-Agder"/>
    <x v="9"/>
    <s v="1018"/>
    <s v="1018 Søgne"/>
    <x v="163"/>
    <x v="15"/>
    <n v="8"/>
    <x v="1"/>
  </r>
  <r>
    <s v="10 Vest-Agder"/>
    <x v="9"/>
    <s v="1021"/>
    <s v="1021 Marnardal"/>
    <x v="164"/>
    <x v="13"/>
    <n v="55"/>
    <x v="0"/>
  </r>
  <r>
    <s v="10 Vest-Agder"/>
    <x v="9"/>
    <s v="1021"/>
    <s v="1021 Marnardal"/>
    <x v="164"/>
    <x v="14"/>
    <n v="50"/>
    <x v="0"/>
  </r>
  <r>
    <s v="10 Vest-Agder"/>
    <x v="9"/>
    <s v="1021"/>
    <s v="1021 Marnardal"/>
    <x v="164"/>
    <x v="15"/>
    <n v="36"/>
    <x v="0"/>
  </r>
  <r>
    <s v="10 Vest-Agder"/>
    <x v="9"/>
    <s v="1021"/>
    <s v="1021 Marnardal"/>
    <x v="164"/>
    <x v="13"/>
    <n v="37"/>
    <x v="1"/>
  </r>
  <r>
    <s v="10 Vest-Agder"/>
    <x v="9"/>
    <s v="1021"/>
    <s v="1021 Marnardal"/>
    <x v="164"/>
    <x v="14"/>
    <n v="37"/>
    <x v="1"/>
  </r>
  <r>
    <s v="10 Vest-Agder"/>
    <x v="9"/>
    <s v="1021"/>
    <s v="1021 Marnardal"/>
    <x v="164"/>
    <x v="15"/>
    <n v="24"/>
    <x v="1"/>
  </r>
  <r>
    <s v="10 Vest-Agder"/>
    <x v="9"/>
    <s v="1026"/>
    <s v="1026 Åseral"/>
    <x v="165"/>
    <x v="13"/>
    <n v="189"/>
    <x v="0"/>
  </r>
  <r>
    <s v="10 Vest-Agder"/>
    <x v="9"/>
    <s v="1026"/>
    <s v="1026 Åseral"/>
    <x v="165"/>
    <x v="14"/>
    <n v="195"/>
    <x v="0"/>
  </r>
  <r>
    <s v="10 Vest-Agder"/>
    <x v="9"/>
    <s v="1026"/>
    <s v="1026 Åseral"/>
    <x v="165"/>
    <x v="15"/>
    <n v="211"/>
    <x v="0"/>
  </r>
  <r>
    <s v="10 Vest-Agder"/>
    <x v="9"/>
    <s v="1026"/>
    <s v="1026 Åseral"/>
    <x v="165"/>
    <x v="13"/>
    <n v="1"/>
    <x v="1"/>
  </r>
  <r>
    <s v="10 Vest-Agder"/>
    <x v="9"/>
    <s v="1026"/>
    <s v="1026 Åseral"/>
    <x v="165"/>
    <x v="14"/>
    <n v="3"/>
    <x v="1"/>
  </r>
  <r>
    <s v="10 Vest-Agder"/>
    <x v="9"/>
    <s v="1026"/>
    <s v="1026 Åseral"/>
    <x v="165"/>
    <x v="15"/>
    <n v="8"/>
    <x v="1"/>
  </r>
  <r>
    <s v="10 Vest-Agder"/>
    <x v="9"/>
    <s v="1027"/>
    <s v="1027 Audnedal"/>
    <x v="166"/>
    <x v="13"/>
    <n v="29"/>
    <x v="0"/>
  </r>
  <r>
    <s v="10 Vest-Agder"/>
    <x v="9"/>
    <s v="1027"/>
    <s v="1027 Audnedal"/>
    <x v="166"/>
    <x v="14"/>
    <n v="31"/>
    <x v="0"/>
  </r>
  <r>
    <s v="10 Vest-Agder"/>
    <x v="9"/>
    <s v="1027"/>
    <s v="1027 Audnedal"/>
    <x v="166"/>
    <x v="15"/>
    <n v="28"/>
    <x v="0"/>
  </r>
  <r>
    <s v="10 Vest-Agder"/>
    <x v="9"/>
    <s v="1027"/>
    <s v="1027 Audnedal"/>
    <x v="166"/>
    <x v="13"/>
    <n v="25"/>
    <x v="1"/>
  </r>
  <r>
    <s v="10 Vest-Agder"/>
    <x v="9"/>
    <s v="1027"/>
    <s v="1027 Audnedal"/>
    <x v="166"/>
    <x v="14"/>
    <n v="21"/>
    <x v="1"/>
  </r>
  <r>
    <s v="10 Vest-Agder"/>
    <x v="9"/>
    <s v="1027"/>
    <s v="1027 Audnedal"/>
    <x v="166"/>
    <x v="15"/>
    <n v="14"/>
    <x v="1"/>
  </r>
  <r>
    <s v="10 Vest-Agder"/>
    <x v="9"/>
    <s v="1029"/>
    <s v="1029 Lindesnes"/>
    <x v="167"/>
    <x v="13"/>
    <n v="60"/>
    <x v="0"/>
  </r>
  <r>
    <s v="10 Vest-Agder"/>
    <x v="9"/>
    <s v="1029"/>
    <s v="1029 Lindesnes"/>
    <x v="167"/>
    <x v="14"/>
    <n v="63"/>
    <x v="0"/>
  </r>
  <r>
    <s v="10 Vest-Agder"/>
    <x v="9"/>
    <s v="1029"/>
    <s v="1029 Lindesnes"/>
    <x v="167"/>
    <x v="15"/>
    <n v="55"/>
    <x v="0"/>
  </r>
  <r>
    <s v="10 Vest-Agder"/>
    <x v="9"/>
    <s v="1029"/>
    <s v="1029 Lindesnes"/>
    <x v="167"/>
    <x v="13"/>
    <n v="34"/>
    <x v="1"/>
  </r>
  <r>
    <s v="10 Vest-Agder"/>
    <x v="9"/>
    <s v="1029"/>
    <s v="1029 Lindesnes"/>
    <x v="167"/>
    <x v="14"/>
    <n v="36"/>
    <x v="1"/>
  </r>
  <r>
    <s v="10 Vest-Agder"/>
    <x v="9"/>
    <s v="1029"/>
    <s v="1029 Lindesnes"/>
    <x v="167"/>
    <x v="15"/>
    <n v="34"/>
    <x v="1"/>
  </r>
  <r>
    <s v="10 Vest-Agder"/>
    <x v="9"/>
    <s v="1032"/>
    <s v="1032 Lyngdal"/>
    <x v="168"/>
    <x v="13"/>
    <n v="56"/>
    <x v="0"/>
  </r>
  <r>
    <s v="10 Vest-Agder"/>
    <x v="9"/>
    <s v="1032"/>
    <s v="1032 Lyngdal"/>
    <x v="168"/>
    <x v="14"/>
    <n v="57"/>
    <x v="0"/>
  </r>
  <r>
    <s v="10 Vest-Agder"/>
    <x v="9"/>
    <s v="1032"/>
    <s v="1032 Lyngdal"/>
    <x v="168"/>
    <x v="15"/>
    <n v="48"/>
    <x v="0"/>
  </r>
  <r>
    <s v="10 Vest-Agder"/>
    <x v="9"/>
    <s v="1032"/>
    <s v="1032 Lyngdal"/>
    <x v="168"/>
    <x v="13"/>
    <n v="20"/>
    <x v="1"/>
  </r>
  <r>
    <s v="10 Vest-Agder"/>
    <x v="9"/>
    <s v="1032"/>
    <s v="1032 Lyngdal"/>
    <x v="168"/>
    <x v="14"/>
    <n v="27"/>
    <x v="1"/>
  </r>
  <r>
    <s v="10 Vest-Agder"/>
    <x v="9"/>
    <s v="1032"/>
    <s v="1032 Lyngdal"/>
    <x v="168"/>
    <x v="15"/>
    <n v="31"/>
    <x v="1"/>
  </r>
  <r>
    <s v="10 Vest-Agder"/>
    <x v="9"/>
    <s v="1034"/>
    <s v="1034 Hægebostad"/>
    <x v="169"/>
    <x v="13"/>
    <n v="53"/>
    <x v="0"/>
  </r>
  <r>
    <s v="10 Vest-Agder"/>
    <x v="9"/>
    <s v="1034"/>
    <s v="1034 Hægebostad"/>
    <x v="169"/>
    <x v="14"/>
    <n v="47"/>
    <x v="0"/>
  </r>
  <r>
    <s v="10 Vest-Agder"/>
    <x v="9"/>
    <s v="1034"/>
    <s v="1034 Hægebostad"/>
    <x v="169"/>
    <x v="15"/>
    <n v="54"/>
    <x v="0"/>
  </r>
  <r>
    <s v="10 Vest-Agder"/>
    <x v="9"/>
    <s v="1034"/>
    <s v="1034 Hægebostad"/>
    <x v="169"/>
    <x v="13"/>
    <n v="10"/>
    <x v="1"/>
  </r>
  <r>
    <s v="10 Vest-Agder"/>
    <x v="9"/>
    <s v="1034"/>
    <s v="1034 Hægebostad"/>
    <x v="169"/>
    <x v="14"/>
    <n v="12"/>
    <x v="1"/>
  </r>
  <r>
    <s v="10 Vest-Agder"/>
    <x v="9"/>
    <s v="1034"/>
    <s v="1034 Hægebostad"/>
    <x v="169"/>
    <x v="15"/>
    <n v="10"/>
    <x v="1"/>
  </r>
  <r>
    <s v="10 Vest-Agder"/>
    <x v="9"/>
    <s v="1037"/>
    <s v="1037 Kvinesdal"/>
    <x v="170"/>
    <x v="13"/>
    <n v="77"/>
    <x v="0"/>
  </r>
  <r>
    <s v="10 Vest-Agder"/>
    <x v="9"/>
    <s v="1037"/>
    <s v="1037 Kvinesdal"/>
    <x v="170"/>
    <x v="14"/>
    <n v="70"/>
    <x v="0"/>
  </r>
  <r>
    <s v="10 Vest-Agder"/>
    <x v="9"/>
    <s v="1037"/>
    <s v="1037 Kvinesdal"/>
    <x v="170"/>
    <x v="15"/>
    <n v="63"/>
    <x v="0"/>
  </r>
  <r>
    <s v="10 Vest-Agder"/>
    <x v="9"/>
    <s v="1037"/>
    <s v="1037 Kvinesdal"/>
    <x v="170"/>
    <x v="13"/>
    <n v="11"/>
    <x v="1"/>
  </r>
  <r>
    <s v="10 Vest-Agder"/>
    <x v="9"/>
    <s v="1037"/>
    <s v="1037 Kvinesdal"/>
    <x v="170"/>
    <x v="14"/>
    <n v="8"/>
    <x v="1"/>
  </r>
  <r>
    <s v="10 Vest-Agder"/>
    <x v="9"/>
    <s v="1037"/>
    <s v="1037 Kvinesdal"/>
    <x v="170"/>
    <x v="15"/>
    <n v="7"/>
    <x v="1"/>
  </r>
  <r>
    <s v="10 Vest-Agder"/>
    <x v="9"/>
    <s v="1046"/>
    <s v="1046 Sirdal"/>
    <x v="171"/>
    <x v="13"/>
    <n v="51"/>
    <x v="0"/>
  </r>
  <r>
    <s v="10 Vest-Agder"/>
    <x v="9"/>
    <s v="1046"/>
    <s v="1046 Sirdal"/>
    <x v="171"/>
    <x v="14"/>
    <n v="47"/>
    <x v="0"/>
  </r>
  <r>
    <s v="10 Vest-Agder"/>
    <x v="9"/>
    <s v="1046"/>
    <s v="1046 Sirdal"/>
    <x v="171"/>
    <x v="15"/>
    <n v="47"/>
    <x v="0"/>
  </r>
  <r>
    <s v="10 Vest-Agder"/>
    <x v="9"/>
    <s v="1046"/>
    <s v="1046 Sirdal"/>
    <x v="171"/>
    <x v="13"/>
    <n v="6"/>
    <x v="1"/>
  </r>
  <r>
    <s v="10 Vest-Agder"/>
    <x v="9"/>
    <s v="1046"/>
    <s v="1046 Sirdal"/>
    <x v="171"/>
    <x v="14"/>
    <n v="7"/>
    <x v="1"/>
  </r>
  <r>
    <s v="10 Vest-Agder"/>
    <x v="9"/>
    <s v="1046"/>
    <s v="1046 Sirdal"/>
    <x v="171"/>
    <x v="15"/>
    <n v="6"/>
    <x v="1"/>
  </r>
  <r>
    <s v="11 Rogaland"/>
    <x v="10"/>
    <s v="1101"/>
    <s v="1101 Eigersund"/>
    <x v="172"/>
    <x v="13"/>
    <n v="166"/>
    <x v="0"/>
  </r>
  <r>
    <s v="11 Rogaland"/>
    <x v="10"/>
    <s v="1101"/>
    <s v="1101 Eigersund"/>
    <x v="172"/>
    <x v="14"/>
    <n v="150"/>
    <x v="0"/>
  </r>
  <r>
    <s v="11 Rogaland"/>
    <x v="10"/>
    <s v="1101"/>
    <s v="1101 Eigersund"/>
    <x v="172"/>
    <x v="15"/>
    <n v="131"/>
    <x v="0"/>
  </r>
  <r>
    <s v="11 Rogaland"/>
    <x v="10"/>
    <s v="1101"/>
    <s v="1101 Eigersund"/>
    <x v="172"/>
    <x v="13"/>
    <n v="6"/>
    <x v="1"/>
  </r>
  <r>
    <s v="11 Rogaland"/>
    <x v="10"/>
    <s v="1101"/>
    <s v="1101 Eigersund"/>
    <x v="172"/>
    <x v="14"/>
    <n v="5"/>
    <x v="1"/>
  </r>
  <r>
    <s v="11 Rogaland"/>
    <x v="10"/>
    <s v="1101"/>
    <s v="1101 Eigersund"/>
    <x v="172"/>
    <x v="15"/>
    <n v="4"/>
    <x v="1"/>
  </r>
  <r>
    <s v="11 Rogaland"/>
    <x v="10"/>
    <s v="1102"/>
    <s v="1102 Sandnes"/>
    <x v="173"/>
    <x v="13"/>
    <n v="513"/>
    <x v="0"/>
  </r>
  <r>
    <s v="11 Rogaland"/>
    <x v="10"/>
    <s v="1102"/>
    <s v="1102 Sandnes"/>
    <x v="173"/>
    <x v="14"/>
    <n v="517"/>
    <x v="0"/>
  </r>
  <r>
    <s v="11 Rogaland"/>
    <x v="10"/>
    <s v="1102"/>
    <s v="1102 Sandnes"/>
    <x v="173"/>
    <x v="15"/>
    <n v="489"/>
    <x v="0"/>
  </r>
  <r>
    <s v="11 Rogaland"/>
    <x v="10"/>
    <s v="1102"/>
    <s v="1102 Sandnes"/>
    <x v="173"/>
    <x v="13"/>
    <n v="13"/>
    <x v="1"/>
  </r>
  <r>
    <s v="11 Rogaland"/>
    <x v="10"/>
    <s v="1102"/>
    <s v="1102 Sandnes"/>
    <x v="173"/>
    <x v="14"/>
    <n v="14"/>
    <x v="1"/>
  </r>
  <r>
    <s v="11 Rogaland"/>
    <x v="10"/>
    <s v="1102"/>
    <s v="1102 Sandnes"/>
    <x v="173"/>
    <x v="15"/>
    <n v="14"/>
    <x v="1"/>
  </r>
  <r>
    <s v="11 Rogaland"/>
    <x v="10"/>
    <s v="1103"/>
    <s v="1103 Stavanger"/>
    <x v="174"/>
    <x v="13"/>
    <n v="75"/>
    <x v="0"/>
  </r>
  <r>
    <s v="11 Rogaland"/>
    <x v="10"/>
    <s v="1103"/>
    <s v="1103 Stavanger"/>
    <x v="174"/>
    <x v="14"/>
    <n v="77"/>
    <x v="0"/>
  </r>
  <r>
    <s v="11 Rogaland"/>
    <x v="10"/>
    <s v="1103"/>
    <s v="1103 Stavanger"/>
    <x v="174"/>
    <x v="15"/>
    <n v="71"/>
    <x v="0"/>
  </r>
  <r>
    <s v="11 Rogaland"/>
    <x v="10"/>
    <s v="1103"/>
    <s v="1103 Stavanger"/>
    <x v="174"/>
    <x v="13"/>
    <n v="12"/>
    <x v="1"/>
  </r>
  <r>
    <s v="11 Rogaland"/>
    <x v="10"/>
    <s v="1103"/>
    <s v="1103 Stavanger"/>
    <x v="174"/>
    <x v="14"/>
    <n v="9"/>
    <x v="1"/>
  </r>
  <r>
    <s v="11 Rogaland"/>
    <x v="10"/>
    <s v="1103"/>
    <s v="1103 Stavanger"/>
    <x v="174"/>
    <x v="15"/>
    <n v="8"/>
    <x v="1"/>
  </r>
  <r>
    <s v="11 Rogaland"/>
    <x v="10"/>
    <s v="1106"/>
    <s v="1106 Haugesund"/>
    <x v="175"/>
    <x v="13"/>
    <n v="31"/>
    <x v="0"/>
  </r>
  <r>
    <s v="11 Rogaland"/>
    <x v="10"/>
    <s v="1106"/>
    <s v="1106 Haugesund"/>
    <x v="175"/>
    <x v="14"/>
    <n v="35"/>
    <x v="0"/>
  </r>
  <r>
    <s v="11 Rogaland"/>
    <x v="10"/>
    <s v="1106"/>
    <s v="1106 Haugesund"/>
    <x v="175"/>
    <x v="15"/>
    <n v="29"/>
    <x v="0"/>
  </r>
  <r>
    <s v="11 Rogaland"/>
    <x v="10"/>
    <s v="1106"/>
    <s v="1106 Haugesund"/>
    <x v="175"/>
    <x v="13"/>
    <n v="4"/>
    <x v="1"/>
  </r>
  <r>
    <s v="11 Rogaland"/>
    <x v="10"/>
    <s v="1106"/>
    <s v="1106 Haugesund"/>
    <x v="175"/>
    <x v="14"/>
    <n v="2"/>
    <x v="1"/>
  </r>
  <r>
    <s v="11 Rogaland"/>
    <x v="10"/>
    <s v="1106"/>
    <s v="1106 Haugesund"/>
    <x v="175"/>
    <x v="15"/>
    <n v="1"/>
    <x v="1"/>
  </r>
  <r>
    <s v="11 Rogaland"/>
    <x v="10"/>
    <s v="1111"/>
    <s v="1111 Sokndal"/>
    <x v="176"/>
    <x v="13"/>
    <n v="30"/>
    <x v="0"/>
  </r>
  <r>
    <s v="11 Rogaland"/>
    <x v="10"/>
    <s v="1111"/>
    <s v="1111 Sokndal"/>
    <x v="176"/>
    <x v="14"/>
    <n v="37"/>
    <x v="0"/>
  </r>
  <r>
    <s v="11 Rogaland"/>
    <x v="10"/>
    <s v="1111"/>
    <s v="1111 Sokndal"/>
    <x v="176"/>
    <x v="15"/>
    <n v="31"/>
    <x v="0"/>
  </r>
  <r>
    <s v="11 Rogaland"/>
    <x v="10"/>
    <s v="1111"/>
    <s v="1111 Sokndal"/>
    <x v="176"/>
    <x v="13"/>
    <n v="1"/>
    <x v="1"/>
  </r>
  <r>
    <s v="11 Rogaland"/>
    <x v="10"/>
    <s v="1111"/>
    <s v="1111 Sokndal"/>
    <x v="176"/>
    <x v="14"/>
    <n v="1"/>
    <x v="1"/>
  </r>
  <r>
    <s v="11 Rogaland"/>
    <x v="10"/>
    <s v="1111"/>
    <s v="1111 Sokndal"/>
    <x v="176"/>
    <x v="15"/>
    <n v="2"/>
    <x v="1"/>
  </r>
  <r>
    <s v="11 Rogaland"/>
    <x v="10"/>
    <s v="1112"/>
    <s v="1112 Lund"/>
    <x v="177"/>
    <x v="13"/>
    <n v="90"/>
    <x v="0"/>
  </r>
  <r>
    <s v="11 Rogaland"/>
    <x v="10"/>
    <s v="1112"/>
    <s v="1112 Lund"/>
    <x v="177"/>
    <x v="14"/>
    <n v="79"/>
    <x v="0"/>
  </r>
  <r>
    <s v="11 Rogaland"/>
    <x v="10"/>
    <s v="1112"/>
    <s v="1112 Lund"/>
    <x v="177"/>
    <x v="15"/>
    <n v="86"/>
    <x v="0"/>
  </r>
  <r>
    <s v="11 Rogaland"/>
    <x v="10"/>
    <s v="1112"/>
    <s v="1112 Lund"/>
    <x v="177"/>
    <x v="13"/>
    <n v="3"/>
    <x v="1"/>
  </r>
  <r>
    <s v="11 Rogaland"/>
    <x v="10"/>
    <s v="1112"/>
    <s v="1112 Lund"/>
    <x v="177"/>
    <x v="14"/>
    <n v="3"/>
    <x v="1"/>
  </r>
  <r>
    <s v="11 Rogaland"/>
    <x v="10"/>
    <s v="1112"/>
    <s v="1112 Lund"/>
    <x v="177"/>
    <x v="15"/>
    <n v="5"/>
    <x v="1"/>
  </r>
  <r>
    <s v="11 Rogaland"/>
    <x v="10"/>
    <s v="1114"/>
    <s v="1114 Bjerkreim"/>
    <x v="178"/>
    <x v="13"/>
    <n v="215"/>
    <x v="0"/>
  </r>
  <r>
    <s v="11 Rogaland"/>
    <x v="10"/>
    <s v="1114"/>
    <s v="1114 Bjerkreim"/>
    <x v="178"/>
    <x v="14"/>
    <n v="202"/>
    <x v="0"/>
  </r>
  <r>
    <s v="11 Rogaland"/>
    <x v="10"/>
    <s v="1114"/>
    <s v="1114 Bjerkreim"/>
    <x v="178"/>
    <x v="15"/>
    <n v="197"/>
    <x v="0"/>
  </r>
  <r>
    <s v="11 Rogaland"/>
    <x v="10"/>
    <s v="1114"/>
    <s v="1114 Bjerkreim"/>
    <x v="178"/>
    <x v="13"/>
    <n v="14"/>
    <x v="1"/>
  </r>
  <r>
    <s v="11 Rogaland"/>
    <x v="10"/>
    <s v="1114"/>
    <s v="1114 Bjerkreim"/>
    <x v="178"/>
    <x v="14"/>
    <n v="13"/>
    <x v="1"/>
  </r>
  <r>
    <s v="11 Rogaland"/>
    <x v="10"/>
    <s v="1114"/>
    <s v="1114 Bjerkreim"/>
    <x v="178"/>
    <x v="15"/>
    <n v="15"/>
    <x v="1"/>
  </r>
  <r>
    <s v="11 Rogaland"/>
    <x v="10"/>
    <s v="1119"/>
    <s v="1119 Hå"/>
    <x v="179"/>
    <x v="13"/>
    <n v="714"/>
    <x v="0"/>
  </r>
  <r>
    <s v="11 Rogaland"/>
    <x v="10"/>
    <s v="1119"/>
    <s v="1119 Hå"/>
    <x v="179"/>
    <x v="14"/>
    <n v="726"/>
    <x v="0"/>
  </r>
  <r>
    <s v="11 Rogaland"/>
    <x v="10"/>
    <s v="1119"/>
    <s v="1119 Hå"/>
    <x v="179"/>
    <x v="15"/>
    <n v="743"/>
    <x v="0"/>
  </r>
  <r>
    <s v="11 Rogaland"/>
    <x v="10"/>
    <s v="1119"/>
    <s v="1119 Hå"/>
    <x v="179"/>
    <x v="13"/>
    <n v="3"/>
    <x v="1"/>
  </r>
  <r>
    <s v="11 Rogaland"/>
    <x v="10"/>
    <s v="1119"/>
    <s v="1119 Hå"/>
    <x v="179"/>
    <x v="14"/>
    <n v="2"/>
    <x v="1"/>
  </r>
  <r>
    <s v="11 Rogaland"/>
    <x v="10"/>
    <s v="1119"/>
    <s v="1119 Hå"/>
    <x v="179"/>
    <x v="15"/>
    <n v="2"/>
    <x v="1"/>
  </r>
  <r>
    <s v="11 Rogaland"/>
    <x v="10"/>
    <s v="1120"/>
    <s v="1120 Klepp"/>
    <x v="180"/>
    <x v="13"/>
    <n v="616"/>
    <x v="0"/>
  </r>
  <r>
    <s v="11 Rogaland"/>
    <x v="10"/>
    <s v="1120"/>
    <s v="1120 Klepp"/>
    <x v="180"/>
    <x v="14"/>
    <n v="627"/>
    <x v="0"/>
  </r>
  <r>
    <s v="11 Rogaland"/>
    <x v="10"/>
    <s v="1120"/>
    <s v="1120 Klepp"/>
    <x v="180"/>
    <x v="15"/>
    <n v="607"/>
    <x v="0"/>
  </r>
  <r>
    <s v="11 Rogaland"/>
    <x v="10"/>
    <s v="1120"/>
    <s v="1120 Klepp"/>
    <x v="180"/>
    <x v="13"/>
    <n v="1"/>
    <x v="1"/>
  </r>
  <r>
    <s v="11 Rogaland"/>
    <x v="10"/>
    <s v="1120"/>
    <s v="1120 Klepp"/>
    <x v="180"/>
    <x v="14"/>
    <n v="1"/>
    <x v="1"/>
  </r>
  <r>
    <s v="11 Rogaland"/>
    <x v="10"/>
    <s v="1120"/>
    <s v="1120 Klepp"/>
    <x v="180"/>
    <x v="15"/>
    <n v="2"/>
    <x v="1"/>
  </r>
  <r>
    <s v="11 Rogaland"/>
    <x v="10"/>
    <s v="1121"/>
    <s v="1121 Time"/>
    <x v="181"/>
    <x v="13"/>
    <n v="453"/>
    <x v="0"/>
  </r>
  <r>
    <s v="11 Rogaland"/>
    <x v="10"/>
    <s v="1121"/>
    <s v="1121 Time"/>
    <x v="181"/>
    <x v="14"/>
    <n v="434"/>
    <x v="0"/>
  </r>
  <r>
    <s v="11 Rogaland"/>
    <x v="10"/>
    <s v="1121"/>
    <s v="1121 Time"/>
    <x v="181"/>
    <x v="15"/>
    <n v="362"/>
    <x v="0"/>
  </r>
  <r>
    <s v="11 Rogaland"/>
    <x v="10"/>
    <s v="1121"/>
    <s v="1121 Time"/>
    <x v="181"/>
    <x v="13"/>
    <n v="3"/>
    <x v="1"/>
  </r>
  <r>
    <s v="11 Rogaland"/>
    <x v="10"/>
    <s v="1121"/>
    <s v="1121 Time"/>
    <x v="181"/>
    <x v="14"/>
    <n v="3"/>
    <x v="1"/>
  </r>
  <r>
    <s v="11 Rogaland"/>
    <x v="10"/>
    <s v="1121"/>
    <s v="1121 Time"/>
    <x v="181"/>
    <x v="15"/>
    <n v="1"/>
    <x v="1"/>
  </r>
  <r>
    <s v="11 Rogaland"/>
    <x v="10"/>
    <s v="1122"/>
    <s v="1122 Gjesdal"/>
    <x v="182"/>
    <x v="13"/>
    <n v="176"/>
    <x v="0"/>
  </r>
  <r>
    <s v="11 Rogaland"/>
    <x v="10"/>
    <s v="1122"/>
    <s v="1122 Gjesdal"/>
    <x v="182"/>
    <x v="14"/>
    <n v="179"/>
    <x v="0"/>
  </r>
  <r>
    <s v="11 Rogaland"/>
    <x v="10"/>
    <s v="1122"/>
    <s v="1122 Gjesdal"/>
    <x v="182"/>
    <x v="15"/>
    <n v="191"/>
    <x v="0"/>
  </r>
  <r>
    <s v="11 Rogaland"/>
    <x v="10"/>
    <s v="1122"/>
    <s v="1122 Gjesdal"/>
    <x v="182"/>
    <x v="13"/>
    <n v="2"/>
    <x v="1"/>
  </r>
  <r>
    <s v="11 Rogaland"/>
    <x v="10"/>
    <s v="1122"/>
    <s v="1122 Gjesdal"/>
    <x v="182"/>
    <x v="14"/>
    <n v="2"/>
    <x v="1"/>
  </r>
  <r>
    <s v="11 Rogaland"/>
    <x v="10"/>
    <s v="1122"/>
    <s v="1122 Gjesdal"/>
    <x v="182"/>
    <x v="15"/>
    <n v="2"/>
    <x v="1"/>
  </r>
  <r>
    <s v="11 Rogaland"/>
    <x v="10"/>
    <s v="1124"/>
    <s v="1124 Sola"/>
    <x v="183"/>
    <x v="13"/>
    <n v="170"/>
    <x v="0"/>
  </r>
  <r>
    <s v="11 Rogaland"/>
    <x v="10"/>
    <s v="1124"/>
    <s v="1124 Sola"/>
    <x v="183"/>
    <x v="14"/>
    <n v="164"/>
    <x v="0"/>
  </r>
  <r>
    <s v="11 Rogaland"/>
    <x v="10"/>
    <s v="1124"/>
    <s v="1124 Sola"/>
    <x v="183"/>
    <x v="15"/>
    <n v="153"/>
    <x v="0"/>
  </r>
  <r>
    <s v="11 Rogaland"/>
    <x v="10"/>
    <s v="1124"/>
    <s v="1124 Sola"/>
    <x v="183"/>
    <x v="13"/>
    <n v="11"/>
    <x v="1"/>
  </r>
  <r>
    <s v="11 Rogaland"/>
    <x v="10"/>
    <s v="1124"/>
    <s v="1124 Sola"/>
    <x v="183"/>
    <x v="14"/>
    <n v="11"/>
    <x v="1"/>
  </r>
  <r>
    <s v="11 Rogaland"/>
    <x v="10"/>
    <s v="1124"/>
    <s v="1124 Sola"/>
    <x v="183"/>
    <x v="15"/>
    <n v="8"/>
    <x v="1"/>
  </r>
  <r>
    <s v="11 Rogaland"/>
    <x v="10"/>
    <s v="1127"/>
    <s v="1127 Randaberg"/>
    <x v="184"/>
    <x v="13"/>
    <n v="86"/>
    <x v="0"/>
  </r>
  <r>
    <s v="11 Rogaland"/>
    <x v="10"/>
    <s v="1127"/>
    <s v="1127 Randaberg"/>
    <x v="184"/>
    <x v="14"/>
    <n v="87"/>
    <x v="0"/>
  </r>
  <r>
    <s v="11 Rogaland"/>
    <x v="10"/>
    <s v="1127"/>
    <s v="1127 Randaberg"/>
    <x v="184"/>
    <x v="15"/>
    <n v="65"/>
    <x v="0"/>
  </r>
  <r>
    <s v="11 Rogaland"/>
    <x v="10"/>
    <s v="1127"/>
    <s v="1127 Randaberg"/>
    <x v="184"/>
    <x v="13"/>
    <n v="0"/>
    <x v="1"/>
  </r>
  <r>
    <s v="11 Rogaland"/>
    <x v="10"/>
    <s v="1127"/>
    <s v="1127 Randaberg"/>
    <x v="184"/>
    <x v="14"/>
    <n v="0"/>
    <x v="1"/>
  </r>
  <r>
    <s v="11 Rogaland"/>
    <x v="10"/>
    <s v="1127"/>
    <s v="1127 Randaberg"/>
    <x v="184"/>
    <x v="15"/>
    <n v="0"/>
    <x v="1"/>
  </r>
  <r>
    <s v="11 Rogaland"/>
    <x v="10"/>
    <s v="1129"/>
    <s v="1129 Forsand"/>
    <x v="185"/>
    <x v="13"/>
    <n v="37"/>
    <x v="0"/>
  </r>
  <r>
    <s v="11 Rogaland"/>
    <x v="10"/>
    <s v="1129"/>
    <s v="1129 Forsand"/>
    <x v="185"/>
    <x v="14"/>
    <n v="39"/>
    <x v="0"/>
  </r>
  <r>
    <s v="11 Rogaland"/>
    <x v="10"/>
    <s v="1129"/>
    <s v="1129 Forsand"/>
    <x v="185"/>
    <x v="15"/>
    <n v="43"/>
    <x v="0"/>
  </r>
  <r>
    <s v="11 Rogaland"/>
    <x v="10"/>
    <s v="1129"/>
    <s v="1129 Forsand"/>
    <x v="185"/>
    <x v="13"/>
    <n v="0"/>
    <x v="1"/>
  </r>
  <r>
    <s v="11 Rogaland"/>
    <x v="10"/>
    <s v="1129"/>
    <s v="1129 Forsand"/>
    <x v="185"/>
    <x v="14"/>
    <n v="0"/>
    <x v="1"/>
  </r>
  <r>
    <s v="11 Rogaland"/>
    <x v="10"/>
    <s v="1129"/>
    <s v="1129 Forsand"/>
    <x v="185"/>
    <x v="15"/>
    <n v="0"/>
    <x v="1"/>
  </r>
  <r>
    <s v="11 Rogaland"/>
    <x v="10"/>
    <s v="1130"/>
    <s v="1130 Strand"/>
    <x v="186"/>
    <x v="13"/>
    <n v="124"/>
    <x v="0"/>
  </r>
  <r>
    <s v="11 Rogaland"/>
    <x v="10"/>
    <s v="1130"/>
    <s v="1130 Strand"/>
    <x v="186"/>
    <x v="14"/>
    <n v="128"/>
    <x v="0"/>
  </r>
  <r>
    <s v="11 Rogaland"/>
    <x v="10"/>
    <s v="1130"/>
    <s v="1130 Strand"/>
    <x v="186"/>
    <x v="15"/>
    <n v="65"/>
    <x v="0"/>
  </r>
  <r>
    <s v="11 Rogaland"/>
    <x v="10"/>
    <s v="1130"/>
    <s v="1130 Strand"/>
    <x v="186"/>
    <x v="13"/>
    <n v="2"/>
    <x v="1"/>
  </r>
  <r>
    <s v="11 Rogaland"/>
    <x v="10"/>
    <s v="1130"/>
    <s v="1130 Strand"/>
    <x v="186"/>
    <x v="14"/>
    <n v="1"/>
    <x v="1"/>
  </r>
  <r>
    <s v="11 Rogaland"/>
    <x v="10"/>
    <s v="1130"/>
    <s v="1130 Strand"/>
    <x v="186"/>
    <x v="15"/>
    <n v="3"/>
    <x v="1"/>
  </r>
  <r>
    <s v="11 Rogaland"/>
    <x v="10"/>
    <s v="1133"/>
    <s v="1133 Hjelmeland"/>
    <x v="187"/>
    <x v="13"/>
    <n v="179"/>
    <x v="0"/>
  </r>
  <r>
    <s v="11 Rogaland"/>
    <x v="10"/>
    <s v="1133"/>
    <s v="1133 Hjelmeland"/>
    <x v="187"/>
    <x v="14"/>
    <n v="172"/>
    <x v="0"/>
  </r>
  <r>
    <s v="11 Rogaland"/>
    <x v="10"/>
    <s v="1133"/>
    <s v="1133 Hjelmeland"/>
    <x v="187"/>
    <x v="15"/>
    <n v="189"/>
    <x v="0"/>
  </r>
  <r>
    <s v="11 Rogaland"/>
    <x v="10"/>
    <s v="1133"/>
    <s v="1133 Hjelmeland"/>
    <x v="187"/>
    <x v="13"/>
    <n v="6"/>
    <x v="1"/>
  </r>
  <r>
    <s v="11 Rogaland"/>
    <x v="10"/>
    <s v="1133"/>
    <s v="1133 Hjelmeland"/>
    <x v="187"/>
    <x v="14"/>
    <n v="3"/>
    <x v="1"/>
  </r>
  <r>
    <s v="11 Rogaland"/>
    <x v="10"/>
    <s v="1133"/>
    <s v="1133 Hjelmeland"/>
    <x v="187"/>
    <x v="15"/>
    <n v="2"/>
    <x v="1"/>
  </r>
  <r>
    <s v="11 Rogaland"/>
    <x v="10"/>
    <s v="1134"/>
    <s v="1134 Suldal"/>
    <x v="188"/>
    <x v="13"/>
    <n v="173"/>
    <x v="0"/>
  </r>
  <r>
    <s v="11 Rogaland"/>
    <x v="10"/>
    <s v="1134"/>
    <s v="1134 Suldal"/>
    <x v="188"/>
    <x v="14"/>
    <n v="168"/>
    <x v="0"/>
  </r>
  <r>
    <s v="11 Rogaland"/>
    <x v="10"/>
    <s v="1134"/>
    <s v="1134 Suldal"/>
    <x v="188"/>
    <x v="15"/>
    <n v="161"/>
    <x v="0"/>
  </r>
  <r>
    <s v="11 Rogaland"/>
    <x v="10"/>
    <s v="1134"/>
    <s v="1134 Suldal"/>
    <x v="188"/>
    <x v="13"/>
    <n v="8"/>
    <x v="1"/>
  </r>
  <r>
    <s v="11 Rogaland"/>
    <x v="10"/>
    <s v="1134"/>
    <s v="1134 Suldal"/>
    <x v="188"/>
    <x v="14"/>
    <n v="5"/>
    <x v="1"/>
  </r>
  <r>
    <s v="11 Rogaland"/>
    <x v="10"/>
    <s v="1134"/>
    <s v="1134 Suldal"/>
    <x v="188"/>
    <x v="15"/>
    <n v="5"/>
    <x v="1"/>
  </r>
  <r>
    <s v="11 Rogaland"/>
    <x v="10"/>
    <s v="1135"/>
    <s v="1135 Sauda"/>
    <x v="189"/>
    <x v="13"/>
    <n v="30"/>
    <x v="0"/>
  </r>
  <r>
    <s v="11 Rogaland"/>
    <x v="10"/>
    <s v="1135"/>
    <s v="1135 Sauda"/>
    <x v="189"/>
    <x v="14"/>
    <n v="29"/>
    <x v="0"/>
  </r>
  <r>
    <s v="11 Rogaland"/>
    <x v="10"/>
    <s v="1135"/>
    <s v="1135 Sauda"/>
    <x v="189"/>
    <x v="15"/>
    <n v="19"/>
    <x v="0"/>
  </r>
  <r>
    <s v="11 Rogaland"/>
    <x v="10"/>
    <s v="1135"/>
    <s v="1135 Sauda"/>
    <x v="189"/>
    <x v="13"/>
    <n v="4"/>
    <x v="1"/>
  </r>
  <r>
    <s v="11 Rogaland"/>
    <x v="10"/>
    <s v="1135"/>
    <s v="1135 Sauda"/>
    <x v="189"/>
    <x v="14"/>
    <n v="4"/>
    <x v="1"/>
  </r>
  <r>
    <s v="11 Rogaland"/>
    <x v="10"/>
    <s v="1135"/>
    <s v="1135 Sauda"/>
    <x v="189"/>
    <x v="15"/>
    <n v="2"/>
    <x v="1"/>
  </r>
  <r>
    <s v="11 Rogaland"/>
    <x v="10"/>
    <s v="1141"/>
    <s v="1141 Finnøy"/>
    <x v="190"/>
    <x v="13"/>
    <n v="365"/>
    <x v="0"/>
  </r>
  <r>
    <s v="11 Rogaland"/>
    <x v="10"/>
    <s v="1141"/>
    <s v="1141 Finnøy"/>
    <x v="190"/>
    <x v="14"/>
    <n v="345"/>
    <x v="0"/>
  </r>
  <r>
    <s v="11 Rogaland"/>
    <x v="10"/>
    <s v="1141"/>
    <s v="1141 Finnøy"/>
    <x v="190"/>
    <x v="15"/>
    <n v="294"/>
    <x v="0"/>
  </r>
  <r>
    <s v="11 Rogaland"/>
    <x v="10"/>
    <s v="1141"/>
    <s v="1141 Finnøy"/>
    <x v="190"/>
    <x v="13"/>
    <n v="1"/>
    <x v="1"/>
  </r>
  <r>
    <s v="11 Rogaland"/>
    <x v="10"/>
    <s v="1141"/>
    <s v="1141 Finnøy"/>
    <x v="190"/>
    <x v="14"/>
    <n v="1"/>
    <x v="1"/>
  </r>
  <r>
    <s v="11 Rogaland"/>
    <x v="10"/>
    <s v="1141"/>
    <s v="1141 Finnøy"/>
    <x v="190"/>
    <x v="15"/>
    <n v="1"/>
    <x v="1"/>
  </r>
  <r>
    <s v="11 Rogaland"/>
    <x v="10"/>
    <s v="1142"/>
    <s v="1142 Rennesøy"/>
    <x v="191"/>
    <x v="13"/>
    <n v="95"/>
    <x v="0"/>
  </r>
  <r>
    <s v="11 Rogaland"/>
    <x v="10"/>
    <s v="1142"/>
    <s v="1142 Rennesøy"/>
    <x v="191"/>
    <x v="14"/>
    <n v="95"/>
    <x v="0"/>
  </r>
  <r>
    <s v="11 Rogaland"/>
    <x v="10"/>
    <s v="1142"/>
    <s v="1142 Rennesøy"/>
    <x v="191"/>
    <x v="15"/>
    <n v="146"/>
    <x v="0"/>
  </r>
  <r>
    <s v="11 Rogaland"/>
    <x v="10"/>
    <s v="1142"/>
    <s v="1142 Rennesøy"/>
    <x v="191"/>
    <x v="13"/>
    <n v="0"/>
    <x v="1"/>
  </r>
  <r>
    <s v="11 Rogaland"/>
    <x v="10"/>
    <s v="1142"/>
    <s v="1142 Rennesøy"/>
    <x v="191"/>
    <x v="14"/>
    <n v="0"/>
    <x v="1"/>
  </r>
  <r>
    <s v="11 Rogaland"/>
    <x v="10"/>
    <s v="1142"/>
    <s v="1142 Rennesøy"/>
    <x v="191"/>
    <x v="15"/>
    <n v="0"/>
    <x v="1"/>
  </r>
  <r>
    <s v="11 Rogaland"/>
    <x v="10"/>
    <s v="1144"/>
    <s v="1144 Kvitsøy"/>
    <x v="192"/>
    <x v="13"/>
    <n v="4"/>
    <x v="0"/>
  </r>
  <r>
    <s v="11 Rogaland"/>
    <x v="10"/>
    <s v="1144"/>
    <s v="1144 Kvitsøy"/>
    <x v="192"/>
    <x v="14"/>
    <n v="7"/>
    <x v="0"/>
  </r>
  <r>
    <s v="11 Rogaland"/>
    <x v="10"/>
    <s v="1144"/>
    <s v="1144 Kvitsøy"/>
    <x v="192"/>
    <x v="15"/>
    <n v="5"/>
    <x v="0"/>
  </r>
  <r>
    <s v="11 Rogaland"/>
    <x v="10"/>
    <s v="1144"/>
    <s v="1144 Kvitsøy"/>
    <x v="192"/>
    <x v="13"/>
    <n v="0"/>
    <x v="1"/>
  </r>
  <r>
    <s v="11 Rogaland"/>
    <x v="10"/>
    <s v="1144"/>
    <s v="1144 Kvitsøy"/>
    <x v="192"/>
    <x v="14"/>
    <n v="0"/>
    <x v="1"/>
  </r>
  <r>
    <s v="11 Rogaland"/>
    <x v="10"/>
    <s v="1144"/>
    <s v="1144 Kvitsøy"/>
    <x v="192"/>
    <x v="15"/>
    <n v="0"/>
    <x v="1"/>
  </r>
  <r>
    <s v="11 Rogaland"/>
    <x v="10"/>
    <s v="1145"/>
    <s v="1145 Bokn"/>
    <x v="193"/>
    <x v="13"/>
    <n v="18"/>
    <x v="0"/>
  </r>
  <r>
    <s v="11 Rogaland"/>
    <x v="10"/>
    <s v="1145"/>
    <s v="1145 Bokn"/>
    <x v="193"/>
    <x v="14"/>
    <n v="17"/>
    <x v="0"/>
  </r>
  <r>
    <s v="11 Rogaland"/>
    <x v="10"/>
    <s v="1145"/>
    <s v="1145 Bokn"/>
    <x v="193"/>
    <x v="15"/>
    <n v="18"/>
    <x v="0"/>
  </r>
  <r>
    <s v="11 Rogaland"/>
    <x v="10"/>
    <s v="1145"/>
    <s v="1145 Bokn"/>
    <x v="193"/>
    <x v="13"/>
    <n v="0"/>
    <x v="1"/>
  </r>
  <r>
    <s v="11 Rogaland"/>
    <x v="10"/>
    <s v="1145"/>
    <s v="1145 Bokn"/>
    <x v="193"/>
    <x v="14"/>
    <n v="0"/>
    <x v="1"/>
  </r>
  <r>
    <s v="11 Rogaland"/>
    <x v="10"/>
    <s v="1145"/>
    <s v="1145 Bokn"/>
    <x v="193"/>
    <x v="15"/>
    <n v="0"/>
    <x v="1"/>
  </r>
  <r>
    <s v="11 Rogaland"/>
    <x v="10"/>
    <s v="1146"/>
    <s v="1146 Tysvær"/>
    <x v="194"/>
    <x v="13"/>
    <n v="170"/>
    <x v="0"/>
  </r>
  <r>
    <s v="11 Rogaland"/>
    <x v="10"/>
    <s v="1146"/>
    <s v="1146 Tysvær"/>
    <x v="194"/>
    <x v="14"/>
    <n v="150"/>
    <x v="0"/>
  </r>
  <r>
    <s v="11 Rogaland"/>
    <x v="10"/>
    <s v="1146"/>
    <s v="1146 Tysvær"/>
    <x v="194"/>
    <x v="15"/>
    <n v="124"/>
    <x v="0"/>
  </r>
  <r>
    <s v="11 Rogaland"/>
    <x v="10"/>
    <s v="1146"/>
    <s v="1146 Tysvær"/>
    <x v="194"/>
    <x v="13"/>
    <n v="2"/>
    <x v="1"/>
  </r>
  <r>
    <s v="11 Rogaland"/>
    <x v="10"/>
    <s v="1146"/>
    <s v="1146 Tysvær"/>
    <x v="194"/>
    <x v="14"/>
    <n v="2"/>
    <x v="1"/>
  </r>
  <r>
    <s v="11 Rogaland"/>
    <x v="10"/>
    <s v="1146"/>
    <s v="1146 Tysvær"/>
    <x v="194"/>
    <x v="15"/>
    <n v="3"/>
    <x v="1"/>
  </r>
  <r>
    <s v="11 Rogaland"/>
    <x v="10"/>
    <s v="1149"/>
    <s v="1149 Karmøy"/>
    <x v="195"/>
    <x v="13"/>
    <n v="179"/>
    <x v="0"/>
  </r>
  <r>
    <s v="11 Rogaland"/>
    <x v="10"/>
    <s v="1149"/>
    <s v="1149 Karmøy"/>
    <x v="195"/>
    <x v="14"/>
    <n v="169"/>
    <x v="0"/>
  </r>
  <r>
    <s v="11 Rogaland"/>
    <x v="10"/>
    <s v="1149"/>
    <s v="1149 Karmøy"/>
    <x v="195"/>
    <x v="15"/>
    <n v="146"/>
    <x v="0"/>
  </r>
  <r>
    <s v="11 Rogaland"/>
    <x v="10"/>
    <s v="1149"/>
    <s v="1149 Karmøy"/>
    <x v="195"/>
    <x v="13"/>
    <n v="7"/>
    <x v="1"/>
  </r>
  <r>
    <s v="11 Rogaland"/>
    <x v="10"/>
    <s v="1149"/>
    <s v="1149 Karmøy"/>
    <x v="195"/>
    <x v="14"/>
    <n v="2"/>
    <x v="1"/>
  </r>
  <r>
    <s v="11 Rogaland"/>
    <x v="10"/>
    <s v="1149"/>
    <s v="1149 Karmøy"/>
    <x v="195"/>
    <x v="15"/>
    <n v="6"/>
    <x v="1"/>
  </r>
  <r>
    <s v="11 Rogaland"/>
    <x v="10"/>
    <s v="1151"/>
    <s v="1151 Utsira"/>
    <x v="196"/>
    <x v="13"/>
    <n v="1"/>
    <x v="0"/>
  </r>
  <r>
    <s v="11 Rogaland"/>
    <x v="10"/>
    <s v="1151"/>
    <s v="1151 Utsira"/>
    <x v="196"/>
    <x v="14"/>
    <n v="0"/>
    <x v="0"/>
  </r>
  <r>
    <s v="11 Rogaland"/>
    <x v="10"/>
    <s v="1151"/>
    <s v="1151 Utsira"/>
    <x v="196"/>
    <x v="15"/>
    <n v="3"/>
    <x v="0"/>
  </r>
  <r>
    <s v="11 Rogaland"/>
    <x v="10"/>
    <s v="1151"/>
    <s v="1151 Utsira"/>
    <x v="196"/>
    <x v="13"/>
    <n v="0"/>
    <x v="1"/>
  </r>
  <r>
    <s v="11 Rogaland"/>
    <x v="10"/>
    <s v="1151"/>
    <s v="1151 Utsira"/>
    <x v="196"/>
    <x v="14"/>
    <n v="0"/>
    <x v="1"/>
  </r>
  <r>
    <s v="11 Rogaland"/>
    <x v="10"/>
    <s v="1151"/>
    <s v="1151 Utsira"/>
    <x v="196"/>
    <x v="15"/>
    <n v="0"/>
    <x v="1"/>
  </r>
  <r>
    <s v="11 Rogaland"/>
    <x v="10"/>
    <s v="1160"/>
    <s v="1160 Vindafjord"/>
    <x v="197"/>
    <x v="13"/>
    <n v="518"/>
    <x v="0"/>
  </r>
  <r>
    <s v="11 Rogaland"/>
    <x v="10"/>
    <s v="1160"/>
    <s v="1160 Vindafjord"/>
    <x v="197"/>
    <x v="14"/>
    <n v="513"/>
    <x v="0"/>
  </r>
  <r>
    <s v="11 Rogaland"/>
    <x v="10"/>
    <s v="1160"/>
    <s v="1160 Vindafjord"/>
    <x v="197"/>
    <x v="15"/>
    <n v="545"/>
    <x v="0"/>
  </r>
  <r>
    <s v="11 Rogaland"/>
    <x v="10"/>
    <s v="1160"/>
    <s v="1160 Vindafjord"/>
    <x v="197"/>
    <x v="13"/>
    <n v="3"/>
    <x v="1"/>
  </r>
  <r>
    <s v="11 Rogaland"/>
    <x v="10"/>
    <s v="1160"/>
    <s v="1160 Vindafjord"/>
    <x v="197"/>
    <x v="14"/>
    <n v="3"/>
    <x v="1"/>
  </r>
  <r>
    <s v="11 Rogaland"/>
    <x v="10"/>
    <s v="1160"/>
    <s v="1160 Vindafjord"/>
    <x v="197"/>
    <x v="15"/>
    <n v="5"/>
    <x v="1"/>
  </r>
  <r>
    <s v="12 Hordaland"/>
    <x v="11"/>
    <s v="1201"/>
    <s v="1201 Bergen"/>
    <x v="198"/>
    <x v="13"/>
    <n v="126"/>
    <x v="0"/>
  </r>
  <r>
    <s v="12 Hordaland"/>
    <x v="11"/>
    <s v="1201"/>
    <s v="1201 Bergen"/>
    <x v="198"/>
    <x v="14"/>
    <n v="121"/>
    <x v="0"/>
  </r>
  <r>
    <s v="12 Hordaland"/>
    <x v="11"/>
    <s v="1201"/>
    <s v="1201 Bergen"/>
    <x v="198"/>
    <x v="15"/>
    <n v="107"/>
    <x v="0"/>
  </r>
  <r>
    <s v="12 Hordaland"/>
    <x v="11"/>
    <s v="1201"/>
    <s v="1201 Bergen"/>
    <x v="198"/>
    <x v="13"/>
    <n v="19"/>
    <x v="1"/>
  </r>
  <r>
    <s v="12 Hordaland"/>
    <x v="11"/>
    <s v="1201"/>
    <s v="1201 Bergen"/>
    <x v="198"/>
    <x v="14"/>
    <n v="13"/>
    <x v="1"/>
  </r>
  <r>
    <s v="12 Hordaland"/>
    <x v="11"/>
    <s v="1201"/>
    <s v="1201 Bergen"/>
    <x v="198"/>
    <x v="15"/>
    <n v="16"/>
    <x v="1"/>
  </r>
  <r>
    <s v="12 Hordaland"/>
    <x v="11"/>
    <s v="1211"/>
    <s v="1211 Etne"/>
    <x v="199"/>
    <x v="13"/>
    <n v="137"/>
    <x v="0"/>
  </r>
  <r>
    <s v="12 Hordaland"/>
    <x v="11"/>
    <s v="1211"/>
    <s v="1211 Etne"/>
    <x v="199"/>
    <x v="14"/>
    <n v="138"/>
    <x v="0"/>
  </r>
  <r>
    <s v="12 Hordaland"/>
    <x v="11"/>
    <s v="1211"/>
    <s v="1211 Etne"/>
    <x v="199"/>
    <x v="15"/>
    <n v="115"/>
    <x v="0"/>
  </r>
  <r>
    <s v="12 Hordaland"/>
    <x v="11"/>
    <s v="1211"/>
    <s v="1211 Etne"/>
    <x v="199"/>
    <x v="13"/>
    <n v="6"/>
    <x v="1"/>
  </r>
  <r>
    <s v="12 Hordaland"/>
    <x v="11"/>
    <s v="1211"/>
    <s v="1211 Etne"/>
    <x v="199"/>
    <x v="14"/>
    <n v="5"/>
    <x v="1"/>
  </r>
  <r>
    <s v="12 Hordaland"/>
    <x v="11"/>
    <s v="1211"/>
    <s v="1211 Etne"/>
    <x v="199"/>
    <x v="15"/>
    <n v="4"/>
    <x v="1"/>
  </r>
  <r>
    <s v="12 Hordaland"/>
    <x v="11"/>
    <s v="1216"/>
    <s v="1216 Sveio"/>
    <x v="200"/>
    <x v="13"/>
    <n v="118"/>
    <x v="0"/>
  </r>
  <r>
    <s v="12 Hordaland"/>
    <x v="11"/>
    <s v="1216"/>
    <s v="1216 Sveio"/>
    <x v="200"/>
    <x v="14"/>
    <n v="79"/>
    <x v="0"/>
  </r>
  <r>
    <s v="12 Hordaland"/>
    <x v="11"/>
    <s v="1216"/>
    <s v="1216 Sveio"/>
    <x v="200"/>
    <x v="15"/>
    <n v="126"/>
    <x v="0"/>
  </r>
  <r>
    <s v="12 Hordaland"/>
    <x v="11"/>
    <s v="1216"/>
    <s v="1216 Sveio"/>
    <x v="200"/>
    <x v="13"/>
    <n v="4"/>
    <x v="1"/>
  </r>
  <r>
    <s v="12 Hordaland"/>
    <x v="11"/>
    <s v="1216"/>
    <s v="1216 Sveio"/>
    <x v="200"/>
    <x v="14"/>
    <n v="4"/>
    <x v="1"/>
  </r>
  <r>
    <s v="12 Hordaland"/>
    <x v="11"/>
    <s v="1216"/>
    <s v="1216 Sveio"/>
    <x v="200"/>
    <x v="15"/>
    <n v="3"/>
    <x v="1"/>
  </r>
  <r>
    <s v="12 Hordaland"/>
    <x v="11"/>
    <s v="1219"/>
    <s v="1219 Bømlo"/>
    <x v="201"/>
    <x v="13"/>
    <n v="52"/>
    <x v="0"/>
  </r>
  <r>
    <s v="12 Hordaland"/>
    <x v="11"/>
    <s v="1219"/>
    <s v="1219 Bømlo"/>
    <x v="201"/>
    <x v="14"/>
    <n v="46"/>
    <x v="0"/>
  </r>
  <r>
    <s v="12 Hordaland"/>
    <x v="11"/>
    <s v="1219"/>
    <s v="1219 Bømlo"/>
    <x v="201"/>
    <x v="15"/>
    <n v="36"/>
    <x v="0"/>
  </r>
  <r>
    <s v="12 Hordaland"/>
    <x v="11"/>
    <s v="1219"/>
    <s v="1219 Bømlo"/>
    <x v="201"/>
    <x v="13"/>
    <n v="1"/>
    <x v="1"/>
  </r>
  <r>
    <s v="12 Hordaland"/>
    <x v="11"/>
    <s v="1219"/>
    <s v="1219 Bømlo"/>
    <x v="201"/>
    <x v="14"/>
    <n v="1"/>
    <x v="1"/>
  </r>
  <r>
    <s v="12 Hordaland"/>
    <x v="11"/>
    <s v="1219"/>
    <s v="1219 Bømlo"/>
    <x v="201"/>
    <x v="15"/>
    <n v="1"/>
    <x v="1"/>
  </r>
  <r>
    <s v="12 Hordaland"/>
    <x v="11"/>
    <s v="1221"/>
    <s v="1221 Stord"/>
    <x v="202"/>
    <x v="13"/>
    <n v="27"/>
    <x v="0"/>
  </r>
  <r>
    <s v="12 Hordaland"/>
    <x v="11"/>
    <s v="1221"/>
    <s v="1221 Stord"/>
    <x v="202"/>
    <x v="14"/>
    <n v="31"/>
    <x v="0"/>
  </r>
  <r>
    <s v="12 Hordaland"/>
    <x v="11"/>
    <s v="1221"/>
    <s v="1221 Stord"/>
    <x v="202"/>
    <x v="15"/>
    <n v="21"/>
    <x v="0"/>
  </r>
  <r>
    <s v="12 Hordaland"/>
    <x v="11"/>
    <s v="1221"/>
    <s v="1221 Stord"/>
    <x v="202"/>
    <x v="13"/>
    <n v="7"/>
    <x v="1"/>
  </r>
  <r>
    <s v="12 Hordaland"/>
    <x v="11"/>
    <s v="1221"/>
    <s v="1221 Stord"/>
    <x v="202"/>
    <x v="14"/>
    <n v="5"/>
    <x v="1"/>
  </r>
  <r>
    <s v="12 Hordaland"/>
    <x v="11"/>
    <s v="1221"/>
    <s v="1221 Stord"/>
    <x v="202"/>
    <x v="15"/>
    <n v="4"/>
    <x v="1"/>
  </r>
  <r>
    <s v="12 Hordaland"/>
    <x v="11"/>
    <s v="1222"/>
    <s v="1222 Fitjar"/>
    <x v="203"/>
    <x v="13"/>
    <n v="50"/>
    <x v="0"/>
  </r>
  <r>
    <s v="12 Hordaland"/>
    <x v="11"/>
    <s v="1222"/>
    <s v="1222 Fitjar"/>
    <x v="203"/>
    <x v="14"/>
    <n v="49"/>
    <x v="0"/>
  </r>
  <r>
    <s v="12 Hordaland"/>
    <x v="11"/>
    <s v="1222"/>
    <s v="1222 Fitjar"/>
    <x v="203"/>
    <x v="15"/>
    <n v="55"/>
    <x v="0"/>
  </r>
  <r>
    <s v="12 Hordaland"/>
    <x v="11"/>
    <s v="1222"/>
    <s v="1222 Fitjar"/>
    <x v="203"/>
    <x v="13"/>
    <n v="0"/>
    <x v="1"/>
  </r>
  <r>
    <s v="12 Hordaland"/>
    <x v="11"/>
    <s v="1222"/>
    <s v="1222 Fitjar"/>
    <x v="203"/>
    <x v="14"/>
    <n v="0"/>
    <x v="1"/>
  </r>
  <r>
    <s v="12 Hordaland"/>
    <x v="11"/>
    <s v="1222"/>
    <s v="1222 Fitjar"/>
    <x v="203"/>
    <x v="15"/>
    <n v="0"/>
    <x v="1"/>
  </r>
  <r>
    <s v="12 Hordaland"/>
    <x v="11"/>
    <s v="1223"/>
    <s v="1223 Tysnes"/>
    <x v="204"/>
    <x v="13"/>
    <n v="47"/>
    <x v="0"/>
  </r>
  <r>
    <s v="12 Hordaland"/>
    <x v="11"/>
    <s v="1223"/>
    <s v="1223 Tysnes"/>
    <x v="204"/>
    <x v="14"/>
    <n v="47"/>
    <x v="0"/>
  </r>
  <r>
    <s v="12 Hordaland"/>
    <x v="11"/>
    <s v="1223"/>
    <s v="1223 Tysnes"/>
    <x v="204"/>
    <x v="15"/>
    <n v="46"/>
    <x v="0"/>
  </r>
  <r>
    <s v="12 Hordaland"/>
    <x v="11"/>
    <s v="1223"/>
    <s v="1223 Tysnes"/>
    <x v="204"/>
    <x v="13"/>
    <n v="3"/>
    <x v="1"/>
  </r>
  <r>
    <s v="12 Hordaland"/>
    <x v="11"/>
    <s v="1223"/>
    <s v="1223 Tysnes"/>
    <x v="204"/>
    <x v="14"/>
    <n v="3"/>
    <x v="1"/>
  </r>
  <r>
    <s v="12 Hordaland"/>
    <x v="11"/>
    <s v="1223"/>
    <s v="1223 Tysnes"/>
    <x v="204"/>
    <x v="15"/>
    <n v="3"/>
    <x v="1"/>
  </r>
  <r>
    <s v="12 Hordaland"/>
    <x v="11"/>
    <s v="1224"/>
    <s v="1224 Kvinnherad"/>
    <x v="205"/>
    <x v="13"/>
    <n v="321"/>
    <x v="0"/>
  </r>
  <r>
    <s v="12 Hordaland"/>
    <x v="11"/>
    <s v="1224"/>
    <s v="1224 Kvinnherad"/>
    <x v="205"/>
    <x v="14"/>
    <n v="321"/>
    <x v="0"/>
  </r>
  <r>
    <s v="12 Hordaland"/>
    <x v="11"/>
    <s v="1224"/>
    <s v="1224 Kvinnherad"/>
    <x v="205"/>
    <x v="15"/>
    <n v="205"/>
    <x v="0"/>
  </r>
  <r>
    <s v="12 Hordaland"/>
    <x v="11"/>
    <s v="1224"/>
    <s v="1224 Kvinnherad"/>
    <x v="205"/>
    <x v="13"/>
    <n v="11"/>
    <x v="1"/>
  </r>
  <r>
    <s v="12 Hordaland"/>
    <x v="11"/>
    <s v="1224"/>
    <s v="1224 Kvinnherad"/>
    <x v="205"/>
    <x v="14"/>
    <n v="10"/>
    <x v="1"/>
  </r>
  <r>
    <s v="12 Hordaland"/>
    <x v="11"/>
    <s v="1224"/>
    <s v="1224 Kvinnherad"/>
    <x v="205"/>
    <x v="15"/>
    <n v="9"/>
    <x v="1"/>
  </r>
  <r>
    <s v="12 Hordaland"/>
    <x v="11"/>
    <s v="1227"/>
    <s v="1227 Jondal"/>
    <x v="206"/>
    <x v="13"/>
    <n v="22"/>
    <x v="0"/>
  </r>
  <r>
    <s v="12 Hordaland"/>
    <x v="11"/>
    <s v="1227"/>
    <s v="1227 Jondal"/>
    <x v="206"/>
    <x v="14"/>
    <n v="20"/>
    <x v="0"/>
  </r>
  <r>
    <s v="12 Hordaland"/>
    <x v="11"/>
    <s v="1227"/>
    <s v="1227 Jondal"/>
    <x v="206"/>
    <x v="15"/>
    <n v="20"/>
    <x v="0"/>
  </r>
  <r>
    <s v="12 Hordaland"/>
    <x v="11"/>
    <s v="1227"/>
    <s v="1227 Jondal"/>
    <x v="206"/>
    <x v="13"/>
    <n v="1"/>
    <x v="1"/>
  </r>
  <r>
    <s v="12 Hordaland"/>
    <x v="11"/>
    <s v="1227"/>
    <s v="1227 Jondal"/>
    <x v="206"/>
    <x v="14"/>
    <n v="1"/>
    <x v="1"/>
  </r>
  <r>
    <s v="12 Hordaland"/>
    <x v="11"/>
    <s v="1227"/>
    <s v="1227 Jondal"/>
    <x v="206"/>
    <x v="15"/>
    <n v="1"/>
    <x v="1"/>
  </r>
  <r>
    <s v="12 Hordaland"/>
    <x v="11"/>
    <s v="1228"/>
    <s v="1228 Odda"/>
    <x v="207"/>
    <x v="13"/>
    <n v="25"/>
    <x v="0"/>
  </r>
  <r>
    <s v="12 Hordaland"/>
    <x v="11"/>
    <s v="1228"/>
    <s v="1228 Odda"/>
    <x v="207"/>
    <x v="14"/>
    <n v="25"/>
    <x v="0"/>
  </r>
  <r>
    <s v="12 Hordaland"/>
    <x v="11"/>
    <s v="1228"/>
    <s v="1228 Odda"/>
    <x v="207"/>
    <x v="15"/>
    <n v="23"/>
    <x v="0"/>
  </r>
  <r>
    <s v="12 Hordaland"/>
    <x v="11"/>
    <s v="1228"/>
    <s v="1228 Odda"/>
    <x v="207"/>
    <x v="13"/>
    <n v="2"/>
    <x v="1"/>
  </r>
  <r>
    <s v="12 Hordaland"/>
    <x v="11"/>
    <s v="1228"/>
    <s v="1228 Odda"/>
    <x v="207"/>
    <x v="14"/>
    <n v="5"/>
    <x v="1"/>
  </r>
  <r>
    <s v="12 Hordaland"/>
    <x v="11"/>
    <s v="1228"/>
    <s v="1228 Odda"/>
    <x v="207"/>
    <x v="15"/>
    <n v="0"/>
    <x v="1"/>
  </r>
  <r>
    <s v="12 Hordaland"/>
    <x v="11"/>
    <s v="1231"/>
    <s v="1231 Ullensvang"/>
    <x v="208"/>
    <x v="13"/>
    <n v="124"/>
    <x v="0"/>
  </r>
  <r>
    <s v="12 Hordaland"/>
    <x v="11"/>
    <s v="1231"/>
    <s v="1231 Ullensvang"/>
    <x v="208"/>
    <x v="14"/>
    <n v="124"/>
    <x v="0"/>
  </r>
  <r>
    <s v="12 Hordaland"/>
    <x v="11"/>
    <s v="1231"/>
    <s v="1231 Ullensvang"/>
    <x v="208"/>
    <x v="15"/>
    <n v="103"/>
    <x v="0"/>
  </r>
  <r>
    <s v="12 Hordaland"/>
    <x v="11"/>
    <s v="1231"/>
    <s v="1231 Ullensvang"/>
    <x v="208"/>
    <x v="13"/>
    <n v="14"/>
    <x v="1"/>
  </r>
  <r>
    <s v="12 Hordaland"/>
    <x v="11"/>
    <s v="1231"/>
    <s v="1231 Ullensvang"/>
    <x v="208"/>
    <x v="14"/>
    <n v="11"/>
    <x v="1"/>
  </r>
  <r>
    <s v="12 Hordaland"/>
    <x v="11"/>
    <s v="1231"/>
    <s v="1231 Ullensvang"/>
    <x v="208"/>
    <x v="15"/>
    <n v="7"/>
    <x v="1"/>
  </r>
  <r>
    <s v="12 Hordaland"/>
    <x v="11"/>
    <s v="1232"/>
    <s v="1232 Eidfjord"/>
    <x v="209"/>
    <x v="13"/>
    <n v="11"/>
    <x v="0"/>
  </r>
  <r>
    <s v="12 Hordaland"/>
    <x v="11"/>
    <s v="1232"/>
    <s v="1232 Eidfjord"/>
    <x v="209"/>
    <x v="14"/>
    <n v="11"/>
    <x v="0"/>
  </r>
  <r>
    <s v="12 Hordaland"/>
    <x v="11"/>
    <s v="1232"/>
    <s v="1232 Eidfjord"/>
    <x v="209"/>
    <x v="15"/>
    <n v="8"/>
    <x v="0"/>
  </r>
  <r>
    <s v="12 Hordaland"/>
    <x v="11"/>
    <s v="1232"/>
    <s v="1232 Eidfjord"/>
    <x v="209"/>
    <x v="13"/>
    <n v="1"/>
    <x v="1"/>
  </r>
  <r>
    <s v="12 Hordaland"/>
    <x v="11"/>
    <s v="1232"/>
    <s v="1232 Eidfjord"/>
    <x v="209"/>
    <x v="14"/>
    <n v="1"/>
    <x v="1"/>
  </r>
  <r>
    <s v="12 Hordaland"/>
    <x v="11"/>
    <s v="1232"/>
    <s v="1232 Eidfjord"/>
    <x v="209"/>
    <x v="15"/>
    <n v="1"/>
    <x v="1"/>
  </r>
  <r>
    <s v="12 Hordaland"/>
    <x v="11"/>
    <s v="1233"/>
    <s v="1233 Ulvik"/>
    <x v="210"/>
    <x v="13"/>
    <n v="41"/>
    <x v="0"/>
  </r>
  <r>
    <s v="12 Hordaland"/>
    <x v="11"/>
    <s v="1233"/>
    <s v="1233 Ulvik"/>
    <x v="210"/>
    <x v="14"/>
    <n v="41"/>
    <x v="0"/>
  </r>
  <r>
    <s v="12 Hordaland"/>
    <x v="11"/>
    <s v="1233"/>
    <s v="1233 Ulvik"/>
    <x v="210"/>
    <x v="15"/>
    <n v="41"/>
    <x v="0"/>
  </r>
  <r>
    <s v="12 Hordaland"/>
    <x v="11"/>
    <s v="1233"/>
    <s v="1233 Ulvik"/>
    <x v="210"/>
    <x v="13"/>
    <n v="7"/>
    <x v="1"/>
  </r>
  <r>
    <s v="12 Hordaland"/>
    <x v="11"/>
    <s v="1233"/>
    <s v="1233 Ulvik"/>
    <x v="210"/>
    <x v="14"/>
    <n v="10"/>
    <x v="1"/>
  </r>
  <r>
    <s v="12 Hordaland"/>
    <x v="11"/>
    <s v="1233"/>
    <s v="1233 Ulvik"/>
    <x v="210"/>
    <x v="15"/>
    <n v="7"/>
    <x v="1"/>
  </r>
  <r>
    <s v="12 Hordaland"/>
    <x v="11"/>
    <s v="1234"/>
    <s v="1234 Granvin"/>
    <x v="211"/>
    <x v="13"/>
    <n v="20"/>
    <x v="0"/>
  </r>
  <r>
    <s v="12 Hordaland"/>
    <x v="11"/>
    <s v="1234"/>
    <s v="1234 Granvin"/>
    <x v="211"/>
    <x v="14"/>
    <n v="19"/>
    <x v="0"/>
  </r>
  <r>
    <s v="12 Hordaland"/>
    <x v="11"/>
    <s v="1234"/>
    <s v="1234 Granvin"/>
    <x v="211"/>
    <x v="15"/>
    <n v="14"/>
    <x v="0"/>
  </r>
  <r>
    <s v="12 Hordaland"/>
    <x v="11"/>
    <s v="1234"/>
    <s v="1234 Granvin"/>
    <x v="211"/>
    <x v="13"/>
    <n v="11"/>
    <x v="1"/>
  </r>
  <r>
    <s v="12 Hordaland"/>
    <x v="11"/>
    <s v="1234"/>
    <s v="1234 Granvin"/>
    <x v="211"/>
    <x v="14"/>
    <n v="12"/>
    <x v="1"/>
  </r>
  <r>
    <s v="12 Hordaland"/>
    <x v="11"/>
    <s v="1234"/>
    <s v="1234 Granvin"/>
    <x v="211"/>
    <x v="15"/>
    <n v="19"/>
    <x v="1"/>
  </r>
  <r>
    <s v="12 Hordaland"/>
    <x v="11"/>
    <s v="1235"/>
    <s v="1235 Voss"/>
    <x v="212"/>
    <x v="13"/>
    <n v="331"/>
    <x v="0"/>
  </r>
  <r>
    <s v="12 Hordaland"/>
    <x v="11"/>
    <s v="1235"/>
    <s v="1235 Voss"/>
    <x v="212"/>
    <x v="14"/>
    <n v="326"/>
    <x v="0"/>
  </r>
  <r>
    <s v="12 Hordaland"/>
    <x v="11"/>
    <s v="1235"/>
    <s v="1235 Voss"/>
    <x v="212"/>
    <x v="15"/>
    <n v="268"/>
    <x v="0"/>
  </r>
  <r>
    <s v="12 Hordaland"/>
    <x v="11"/>
    <s v="1235"/>
    <s v="1235 Voss"/>
    <x v="212"/>
    <x v="13"/>
    <n v="24"/>
    <x v="1"/>
  </r>
  <r>
    <s v="12 Hordaland"/>
    <x v="11"/>
    <s v="1235"/>
    <s v="1235 Voss"/>
    <x v="212"/>
    <x v="14"/>
    <n v="29"/>
    <x v="1"/>
  </r>
  <r>
    <s v="12 Hordaland"/>
    <x v="11"/>
    <s v="1235"/>
    <s v="1235 Voss"/>
    <x v="212"/>
    <x v="15"/>
    <n v="25"/>
    <x v="1"/>
  </r>
  <r>
    <s v="12 Hordaland"/>
    <x v="11"/>
    <s v="1238"/>
    <s v="1238 Kvam"/>
    <x v="213"/>
    <x v="13"/>
    <n v="320"/>
    <x v="0"/>
  </r>
  <r>
    <s v="12 Hordaland"/>
    <x v="11"/>
    <s v="1238"/>
    <s v="1238 Kvam"/>
    <x v="213"/>
    <x v="14"/>
    <n v="320"/>
    <x v="0"/>
  </r>
  <r>
    <s v="12 Hordaland"/>
    <x v="11"/>
    <s v="1238"/>
    <s v="1238 Kvam"/>
    <x v="213"/>
    <x v="15"/>
    <n v="219"/>
    <x v="0"/>
  </r>
  <r>
    <s v="12 Hordaland"/>
    <x v="11"/>
    <s v="1238"/>
    <s v="1238 Kvam"/>
    <x v="213"/>
    <x v="13"/>
    <n v="11"/>
    <x v="1"/>
  </r>
  <r>
    <s v="12 Hordaland"/>
    <x v="11"/>
    <s v="1238"/>
    <s v="1238 Kvam"/>
    <x v="213"/>
    <x v="14"/>
    <n v="11"/>
    <x v="1"/>
  </r>
  <r>
    <s v="12 Hordaland"/>
    <x v="11"/>
    <s v="1238"/>
    <s v="1238 Kvam"/>
    <x v="213"/>
    <x v="15"/>
    <n v="10"/>
    <x v="1"/>
  </r>
  <r>
    <s v="12 Hordaland"/>
    <x v="11"/>
    <s v="1241"/>
    <s v="1241 Fusa"/>
    <x v="214"/>
    <x v="13"/>
    <n v="50"/>
    <x v="0"/>
  </r>
  <r>
    <s v="12 Hordaland"/>
    <x v="11"/>
    <s v="1241"/>
    <s v="1241 Fusa"/>
    <x v="214"/>
    <x v="14"/>
    <n v="53"/>
    <x v="0"/>
  </r>
  <r>
    <s v="12 Hordaland"/>
    <x v="11"/>
    <s v="1241"/>
    <s v="1241 Fusa"/>
    <x v="214"/>
    <x v="15"/>
    <n v="54"/>
    <x v="0"/>
  </r>
  <r>
    <s v="12 Hordaland"/>
    <x v="11"/>
    <s v="1241"/>
    <s v="1241 Fusa"/>
    <x v="214"/>
    <x v="13"/>
    <n v="3"/>
    <x v="1"/>
  </r>
  <r>
    <s v="12 Hordaland"/>
    <x v="11"/>
    <s v="1241"/>
    <s v="1241 Fusa"/>
    <x v="214"/>
    <x v="14"/>
    <n v="4"/>
    <x v="1"/>
  </r>
  <r>
    <s v="12 Hordaland"/>
    <x v="11"/>
    <s v="1241"/>
    <s v="1241 Fusa"/>
    <x v="214"/>
    <x v="15"/>
    <n v="5"/>
    <x v="1"/>
  </r>
  <r>
    <s v="12 Hordaland"/>
    <x v="11"/>
    <s v="1242"/>
    <s v="1242 Samnanger"/>
    <x v="215"/>
    <x v="13"/>
    <n v="11"/>
    <x v="0"/>
  </r>
  <r>
    <s v="12 Hordaland"/>
    <x v="11"/>
    <s v="1242"/>
    <s v="1242 Samnanger"/>
    <x v="215"/>
    <x v="14"/>
    <n v="13"/>
    <x v="0"/>
  </r>
  <r>
    <s v="12 Hordaland"/>
    <x v="11"/>
    <s v="1242"/>
    <s v="1242 Samnanger"/>
    <x v="215"/>
    <x v="15"/>
    <n v="8"/>
    <x v="0"/>
  </r>
  <r>
    <s v="12 Hordaland"/>
    <x v="11"/>
    <s v="1242"/>
    <s v="1242 Samnanger"/>
    <x v="215"/>
    <x v="13"/>
    <n v="0"/>
    <x v="1"/>
  </r>
  <r>
    <s v="12 Hordaland"/>
    <x v="11"/>
    <s v="1242"/>
    <s v="1242 Samnanger"/>
    <x v="215"/>
    <x v="14"/>
    <n v="0"/>
    <x v="1"/>
  </r>
  <r>
    <s v="12 Hordaland"/>
    <x v="11"/>
    <s v="1242"/>
    <s v="1242 Samnanger"/>
    <x v="215"/>
    <x v="15"/>
    <n v="0"/>
    <x v="1"/>
  </r>
  <r>
    <s v="12 Hordaland"/>
    <x v="11"/>
    <s v="1243"/>
    <s v="1243 Os (Hord.)"/>
    <x v="216"/>
    <x v="13"/>
    <n v="69"/>
    <x v="0"/>
  </r>
  <r>
    <s v="12 Hordaland"/>
    <x v="11"/>
    <s v="1243"/>
    <s v="1243 Os (Hord.)"/>
    <x v="216"/>
    <x v="14"/>
    <n v="68"/>
    <x v="0"/>
  </r>
  <r>
    <s v="12 Hordaland"/>
    <x v="11"/>
    <s v="1243"/>
    <s v="1243 Os (Hord.)"/>
    <x v="216"/>
    <x v="15"/>
    <n v="61"/>
    <x v="0"/>
  </r>
  <r>
    <s v="12 Hordaland"/>
    <x v="11"/>
    <s v="1243"/>
    <s v="1243 Os (Hord.)"/>
    <x v="216"/>
    <x v="13"/>
    <n v="2"/>
    <x v="1"/>
  </r>
  <r>
    <s v="12 Hordaland"/>
    <x v="11"/>
    <s v="1243"/>
    <s v="1243 Os (Hord.)"/>
    <x v="216"/>
    <x v="14"/>
    <n v="3"/>
    <x v="1"/>
  </r>
  <r>
    <s v="12 Hordaland"/>
    <x v="11"/>
    <s v="1243"/>
    <s v="1243 Os (Hord.)"/>
    <x v="216"/>
    <x v="15"/>
    <n v="4"/>
    <x v="1"/>
  </r>
  <r>
    <s v="12 Hordaland"/>
    <x v="11"/>
    <s v="1244"/>
    <s v="1244 Austevoll"/>
    <x v="217"/>
    <x v="13"/>
    <n v="26"/>
    <x v="0"/>
  </r>
  <r>
    <s v="12 Hordaland"/>
    <x v="11"/>
    <s v="1244"/>
    <s v="1244 Austevoll"/>
    <x v="217"/>
    <x v="14"/>
    <n v="25"/>
    <x v="0"/>
  </r>
  <r>
    <s v="12 Hordaland"/>
    <x v="11"/>
    <s v="1244"/>
    <s v="1244 Austevoll"/>
    <x v="217"/>
    <x v="15"/>
    <n v="19"/>
    <x v="0"/>
  </r>
  <r>
    <s v="12 Hordaland"/>
    <x v="11"/>
    <s v="1244"/>
    <s v="1244 Austevoll"/>
    <x v="217"/>
    <x v="13"/>
    <n v="2"/>
    <x v="1"/>
  </r>
  <r>
    <s v="12 Hordaland"/>
    <x v="11"/>
    <s v="1244"/>
    <s v="1244 Austevoll"/>
    <x v="217"/>
    <x v="14"/>
    <n v="3"/>
    <x v="1"/>
  </r>
  <r>
    <s v="12 Hordaland"/>
    <x v="11"/>
    <s v="1244"/>
    <s v="1244 Austevoll"/>
    <x v="217"/>
    <x v="15"/>
    <n v="1"/>
    <x v="1"/>
  </r>
  <r>
    <s v="12 Hordaland"/>
    <x v="11"/>
    <s v="1245"/>
    <s v="1245 Sund"/>
    <x v="218"/>
    <x v="13"/>
    <n v="5"/>
    <x v="0"/>
  </r>
  <r>
    <s v="12 Hordaland"/>
    <x v="11"/>
    <s v="1245"/>
    <s v="1245 Sund"/>
    <x v="218"/>
    <x v="14"/>
    <n v="5"/>
    <x v="0"/>
  </r>
  <r>
    <s v="12 Hordaland"/>
    <x v="11"/>
    <s v="1245"/>
    <s v="1245 Sund"/>
    <x v="218"/>
    <x v="15"/>
    <n v="4"/>
    <x v="0"/>
  </r>
  <r>
    <s v="12 Hordaland"/>
    <x v="11"/>
    <s v="1245"/>
    <s v="1245 Sund"/>
    <x v="218"/>
    <x v="13"/>
    <n v="2"/>
    <x v="1"/>
  </r>
  <r>
    <s v="12 Hordaland"/>
    <x v="11"/>
    <s v="1245"/>
    <s v="1245 Sund"/>
    <x v="218"/>
    <x v="14"/>
    <n v="2"/>
    <x v="1"/>
  </r>
  <r>
    <s v="12 Hordaland"/>
    <x v="11"/>
    <s v="1245"/>
    <s v="1245 Sund"/>
    <x v="218"/>
    <x v="15"/>
    <n v="1"/>
    <x v="1"/>
  </r>
  <r>
    <s v="12 Hordaland"/>
    <x v="11"/>
    <s v="1246"/>
    <s v="1246 Fjell"/>
    <x v="219"/>
    <x v="13"/>
    <n v="18"/>
    <x v="0"/>
  </r>
  <r>
    <s v="12 Hordaland"/>
    <x v="11"/>
    <s v="1246"/>
    <s v="1246 Fjell"/>
    <x v="219"/>
    <x v="14"/>
    <n v="15"/>
    <x v="0"/>
  </r>
  <r>
    <s v="12 Hordaland"/>
    <x v="11"/>
    <s v="1246"/>
    <s v="1246 Fjell"/>
    <x v="219"/>
    <x v="15"/>
    <n v="13"/>
    <x v="0"/>
  </r>
  <r>
    <s v="12 Hordaland"/>
    <x v="11"/>
    <s v="1246"/>
    <s v="1246 Fjell"/>
    <x v="219"/>
    <x v="13"/>
    <n v="7"/>
    <x v="1"/>
  </r>
  <r>
    <s v="12 Hordaland"/>
    <x v="11"/>
    <s v="1246"/>
    <s v="1246 Fjell"/>
    <x v="219"/>
    <x v="14"/>
    <n v="6"/>
    <x v="1"/>
  </r>
  <r>
    <s v="12 Hordaland"/>
    <x v="11"/>
    <s v="1246"/>
    <s v="1246 Fjell"/>
    <x v="219"/>
    <x v="15"/>
    <n v="4"/>
    <x v="1"/>
  </r>
  <r>
    <s v="12 Hordaland"/>
    <x v="11"/>
    <s v="1247"/>
    <s v="1247 Askøy"/>
    <x v="220"/>
    <x v="13"/>
    <n v="34"/>
    <x v="0"/>
  </r>
  <r>
    <s v="12 Hordaland"/>
    <x v="11"/>
    <s v="1247"/>
    <s v="1247 Askøy"/>
    <x v="220"/>
    <x v="14"/>
    <n v="30"/>
    <x v="0"/>
  </r>
  <r>
    <s v="12 Hordaland"/>
    <x v="11"/>
    <s v="1247"/>
    <s v="1247 Askøy"/>
    <x v="220"/>
    <x v="15"/>
    <n v="28"/>
    <x v="0"/>
  </r>
  <r>
    <s v="12 Hordaland"/>
    <x v="11"/>
    <s v="1247"/>
    <s v="1247 Askøy"/>
    <x v="220"/>
    <x v="13"/>
    <n v="0"/>
    <x v="1"/>
  </r>
  <r>
    <s v="12 Hordaland"/>
    <x v="11"/>
    <s v="1247"/>
    <s v="1247 Askøy"/>
    <x v="220"/>
    <x v="14"/>
    <n v="1"/>
    <x v="1"/>
  </r>
  <r>
    <s v="12 Hordaland"/>
    <x v="11"/>
    <s v="1247"/>
    <s v="1247 Askøy"/>
    <x v="220"/>
    <x v="15"/>
    <n v="2"/>
    <x v="1"/>
  </r>
  <r>
    <s v="12 Hordaland"/>
    <x v="11"/>
    <s v="1251"/>
    <s v="1251 Vaksdal"/>
    <x v="221"/>
    <x v="13"/>
    <n v="42"/>
    <x v="0"/>
  </r>
  <r>
    <s v="12 Hordaland"/>
    <x v="11"/>
    <s v="1251"/>
    <s v="1251 Vaksdal"/>
    <x v="221"/>
    <x v="14"/>
    <n v="41"/>
    <x v="0"/>
  </r>
  <r>
    <s v="12 Hordaland"/>
    <x v="11"/>
    <s v="1251"/>
    <s v="1251 Vaksdal"/>
    <x v="221"/>
    <x v="15"/>
    <n v="31"/>
    <x v="0"/>
  </r>
  <r>
    <s v="12 Hordaland"/>
    <x v="11"/>
    <s v="1251"/>
    <s v="1251 Vaksdal"/>
    <x v="221"/>
    <x v="13"/>
    <n v="0"/>
    <x v="1"/>
  </r>
  <r>
    <s v="12 Hordaland"/>
    <x v="11"/>
    <s v="1251"/>
    <s v="1251 Vaksdal"/>
    <x v="221"/>
    <x v="14"/>
    <n v="0"/>
    <x v="1"/>
  </r>
  <r>
    <s v="12 Hordaland"/>
    <x v="11"/>
    <s v="1251"/>
    <s v="1251 Vaksdal"/>
    <x v="221"/>
    <x v="15"/>
    <n v="0"/>
    <x v="1"/>
  </r>
  <r>
    <s v="12 Hordaland"/>
    <x v="11"/>
    <s v="1252"/>
    <s v="1252 Modalen"/>
    <x v="222"/>
    <x v="13"/>
    <n v="4"/>
    <x v="0"/>
  </r>
  <r>
    <s v="12 Hordaland"/>
    <x v="11"/>
    <s v="1252"/>
    <s v="1252 Modalen"/>
    <x v="222"/>
    <x v="14"/>
    <n v="5"/>
    <x v="0"/>
  </r>
  <r>
    <s v="12 Hordaland"/>
    <x v="11"/>
    <s v="1252"/>
    <s v="1252 Modalen"/>
    <x v="222"/>
    <x v="15"/>
    <n v="1"/>
    <x v="0"/>
  </r>
  <r>
    <s v="12 Hordaland"/>
    <x v="11"/>
    <s v="1252"/>
    <s v="1252 Modalen"/>
    <x v="222"/>
    <x v="13"/>
    <n v="0"/>
    <x v="1"/>
  </r>
  <r>
    <s v="12 Hordaland"/>
    <x v="11"/>
    <s v="1252"/>
    <s v="1252 Modalen"/>
    <x v="222"/>
    <x v="14"/>
    <n v="0"/>
    <x v="1"/>
  </r>
  <r>
    <s v="12 Hordaland"/>
    <x v="11"/>
    <s v="1252"/>
    <s v="1252 Modalen"/>
    <x v="222"/>
    <x v="15"/>
    <n v="0"/>
    <x v="1"/>
  </r>
  <r>
    <s v="12 Hordaland"/>
    <x v="11"/>
    <s v="1253"/>
    <s v="1253 Osterøy"/>
    <x v="223"/>
    <x v="13"/>
    <n v="76"/>
    <x v="0"/>
  </r>
  <r>
    <s v="12 Hordaland"/>
    <x v="11"/>
    <s v="1253"/>
    <s v="1253 Osterøy"/>
    <x v="223"/>
    <x v="14"/>
    <n v="74"/>
    <x v="0"/>
  </r>
  <r>
    <s v="12 Hordaland"/>
    <x v="11"/>
    <s v="1253"/>
    <s v="1253 Osterøy"/>
    <x v="223"/>
    <x v="15"/>
    <n v="63"/>
    <x v="0"/>
  </r>
  <r>
    <s v="12 Hordaland"/>
    <x v="11"/>
    <s v="1253"/>
    <s v="1253 Osterøy"/>
    <x v="223"/>
    <x v="13"/>
    <n v="2"/>
    <x v="1"/>
  </r>
  <r>
    <s v="12 Hordaland"/>
    <x v="11"/>
    <s v="1253"/>
    <s v="1253 Osterøy"/>
    <x v="223"/>
    <x v="14"/>
    <n v="2"/>
    <x v="1"/>
  </r>
  <r>
    <s v="12 Hordaland"/>
    <x v="11"/>
    <s v="1253"/>
    <s v="1253 Osterøy"/>
    <x v="223"/>
    <x v="15"/>
    <n v="2"/>
    <x v="1"/>
  </r>
  <r>
    <s v="12 Hordaland"/>
    <x v="11"/>
    <s v="1256"/>
    <s v="1256 Meland"/>
    <x v="224"/>
    <x v="13"/>
    <n v="27"/>
    <x v="0"/>
  </r>
  <r>
    <s v="12 Hordaland"/>
    <x v="11"/>
    <s v="1256"/>
    <s v="1256 Meland"/>
    <x v="224"/>
    <x v="14"/>
    <n v="31"/>
    <x v="0"/>
  </r>
  <r>
    <s v="12 Hordaland"/>
    <x v="11"/>
    <s v="1256"/>
    <s v="1256 Meland"/>
    <x v="224"/>
    <x v="15"/>
    <n v="24"/>
    <x v="0"/>
  </r>
  <r>
    <s v="12 Hordaland"/>
    <x v="11"/>
    <s v="1256"/>
    <s v="1256 Meland"/>
    <x v="224"/>
    <x v="13"/>
    <n v="0"/>
    <x v="1"/>
  </r>
  <r>
    <s v="12 Hordaland"/>
    <x v="11"/>
    <s v="1256"/>
    <s v="1256 Meland"/>
    <x v="224"/>
    <x v="14"/>
    <n v="0"/>
    <x v="1"/>
  </r>
  <r>
    <s v="12 Hordaland"/>
    <x v="11"/>
    <s v="1256"/>
    <s v="1256 Meland"/>
    <x v="224"/>
    <x v="15"/>
    <n v="0"/>
    <x v="1"/>
  </r>
  <r>
    <s v="12 Hordaland"/>
    <x v="11"/>
    <s v="1259"/>
    <s v="1259 Øygarden"/>
    <x v="225"/>
    <x v="13"/>
    <n v="13"/>
    <x v="0"/>
  </r>
  <r>
    <s v="12 Hordaland"/>
    <x v="11"/>
    <s v="1259"/>
    <s v="1259 Øygarden"/>
    <x v="225"/>
    <x v="14"/>
    <n v="15"/>
    <x v="0"/>
  </r>
  <r>
    <s v="12 Hordaland"/>
    <x v="11"/>
    <s v="1259"/>
    <s v="1259 Øygarden"/>
    <x v="225"/>
    <x v="15"/>
    <n v="8"/>
    <x v="0"/>
  </r>
  <r>
    <s v="12 Hordaland"/>
    <x v="11"/>
    <s v="1259"/>
    <s v="1259 Øygarden"/>
    <x v="225"/>
    <x v="13"/>
    <n v="0"/>
    <x v="1"/>
  </r>
  <r>
    <s v="12 Hordaland"/>
    <x v="11"/>
    <s v="1259"/>
    <s v="1259 Øygarden"/>
    <x v="225"/>
    <x v="14"/>
    <n v="0"/>
    <x v="1"/>
  </r>
  <r>
    <s v="12 Hordaland"/>
    <x v="11"/>
    <s v="1259"/>
    <s v="1259 Øygarden"/>
    <x v="225"/>
    <x v="15"/>
    <n v="0"/>
    <x v="1"/>
  </r>
  <r>
    <s v="12 Hordaland"/>
    <x v="11"/>
    <s v="1260"/>
    <s v="1260 Radøy"/>
    <x v="226"/>
    <x v="13"/>
    <n v="86"/>
    <x v="0"/>
  </r>
  <r>
    <s v="12 Hordaland"/>
    <x v="11"/>
    <s v="1260"/>
    <s v="1260 Radøy"/>
    <x v="226"/>
    <x v="14"/>
    <n v="84"/>
    <x v="0"/>
  </r>
  <r>
    <s v="12 Hordaland"/>
    <x v="11"/>
    <s v="1260"/>
    <s v="1260 Radøy"/>
    <x v="226"/>
    <x v="15"/>
    <n v="65"/>
    <x v="0"/>
  </r>
  <r>
    <s v="12 Hordaland"/>
    <x v="11"/>
    <s v="1260"/>
    <s v="1260 Radøy"/>
    <x v="226"/>
    <x v="13"/>
    <n v="1"/>
    <x v="1"/>
  </r>
  <r>
    <s v="12 Hordaland"/>
    <x v="11"/>
    <s v="1260"/>
    <s v="1260 Radøy"/>
    <x v="226"/>
    <x v="14"/>
    <n v="1"/>
    <x v="1"/>
  </r>
  <r>
    <s v="12 Hordaland"/>
    <x v="11"/>
    <s v="1260"/>
    <s v="1260 Radøy"/>
    <x v="226"/>
    <x v="15"/>
    <n v="2"/>
    <x v="1"/>
  </r>
  <r>
    <s v="12 Hordaland"/>
    <x v="11"/>
    <s v="1263"/>
    <s v="1263 Lindås"/>
    <x v="227"/>
    <x v="13"/>
    <n v="106"/>
    <x v="0"/>
  </r>
  <r>
    <s v="12 Hordaland"/>
    <x v="11"/>
    <s v="1263"/>
    <s v="1263 Lindås"/>
    <x v="227"/>
    <x v="14"/>
    <n v="102"/>
    <x v="0"/>
  </r>
  <r>
    <s v="12 Hordaland"/>
    <x v="11"/>
    <s v="1263"/>
    <s v="1263 Lindås"/>
    <x v="227"/>
    <x v="15"/>
    <n v="186"/>
    <x v="0"/>
  </r>
  <r>
    <s v="12 Hordaland"/>
    <x v="11"/>
    <s v="1263"/>
    <s v="1263 Lindås"/>
    <x v="227"/>
    <x v="13"/>
    <n v="5"/>
    <x v="1"/>
  </r>
  <r>
    <s v="12 Hordaland"/>
    <x v="11"/>
    <s v="1263"/>
    <s v="1263 Lindås"/>
    <x v="227"/>
    <x v="14"/>
    <n v="6"/>
    <x v="1"/>
  </r>
  <r>
    <s v="12 Hordaland"/>
    <x v="11"/>
    <s v="1263"/>
    <s v="1263 Lindås"/>
    <x v="227"/>
    <x v="15"/>
    <n v="5"/>
    <x v="1"/>
  </r>
  <r>
    <s v="12 Hordaland"/>
    <x v="11"/>
    <s v="1264"/>
    <s v="1264 Austrheim"/>
    <x v="228"/>
    <x v="13"/>
    <n v="10"/>
    <x v="0"/>
  </r>
  <r>
    <s v="12 Hordaland"/>
    <x v="11"/>
    <s v="1264"/>
    <s v="1264 Austrheim"/>
    <x v="228"/>
    <x v="14"/>
    <n v="9"/>
    <x v="0"/>
  </r>
  <r>
    <s v="12 Hordaland"/>
    <x v="11"/>
    <s v="1264"/>
    <s v="1264 Austrheim"/>
    <x v="228"/>
    <x v="15"/>
    <n v="10"/>
    <x v="0"/>
  </r>
  <r>
    <s v="12 Hordaland"/>
    <x v="11"/>
    <s v="1264"/>
    <s v="1264 Austrheim"/>
    <x v="228"/>
    <x v="13"/>
    <n v="2"/>
    <x v="1"/>
  </r>
  <r>
    <s v="12 Hordaland"/>
    <x v="11"/>
    <s v="1264"/>
    <s v="1264 Austrheim"/>
    <x v="228"/>
    <x v="14"/>
    <n v="4"/>
    <x v="1"/>
  </r>
  <r>
    <s v="12 Hordaland"/>
    <x v="11"/>
    <s v="1264"/>
    <s v="1264 Austrheim"/>
    <x v="228"/>
    <x v="15"/>
    <n v="5"/>
    <x v="1"/>
  </r>
  <r>
    <s v="12 Hordaland"/>
    <x v="11"/>
    <s v="1265"/>
    <s v="1265 Fedje"/>
    <x v="229"/>
    <x v="13"/>
    <n v="2"/>
    <x v="0"/>
  </r>
  <r>
    <s v="12 Hordaland"/>
    <x v="11"/>
    <s v="1265"/>
    <s v="1265 Fedje"/>
    <x v="229"/>
    <x v="14"/>
    <n v="2"/>
    <x v="0"/>
  </r>
  <r>
    <s v="12 Hordaland"/>
    <x v="11"/>
    <s v="1265"/>
    <s v="1265 Fedje"/>
    <x v="229"/>
    <x v="15"/>
    <n v="2"/>
    <x v="0"/>
  </r>
  <r>
    <s v="12 Hordaland"/>
    <x v="11"/>
    <s v="1265"/>
    <s v="1265 Fedje"/>
    <x v="229"/>
    <x v="13"/>
    <n v="0"/>
    <x v="1"/>
  </r>
  <r>
    <s v="12 Hordaland"/>
    <x v="11"/>
    <s v="1265"/>
    <s v="1265 Fedje"/>
    <x v="229"/>
    <x v="14"/>
    <n v="0"/>
    <x v="1"/>
  </r>
  <r>
    <s v="12 Hordaland"/>
    <x v="11"/>
    <s v="1265"/>
    <s v="1265 Fedje"/>
    <x v="229"/>
    <x v="15"/>
    <n v="0"/>
    <x v="1"/>
  </r>
  <r>
    <s v="12 Hordaland"/>
    <x v="11"/>
    <s v="1266"/>
    <s v="1266 Masfjorden"/>
    <x v="230"/>
    <x v="13"/>
    <n v="28"/>
    <x v="0"/>
  </r>
  <r>
    <s v="12 Hordaland"/>
    <x v="11"/>
    <s v="1266"/>
    <s v="1266 Masfjorden"/>
    <x v="230"/>
    <x v="14"/>
    <n v="29"/>
    <x v="0"/>
  </r>
  <r>
    <s v="12 Hordaland"/>
    <x v="11"/>
    <s v="1266"/>
    <s v="1266 Masfjorden"/>
    <x v="230"/>
    <x v="15"/>
    <n v="26"/>
    <x v="0"/>
  </r>
  <r>
    <s v="12 Hordaland"/>
    <x v="11"/>
    <s v="1266"/>
    <s v="1266 Masfjorden"/>
    <x v="230"/>
    <x v="13"/>
    <n v="0"/>
    <x v="1"/>
  </r>
  <r>
    <s v="12 Hordaland"/>
    <x v="11"/>
    <s v="1266"/>
    <s v="1266 Masfjorden"/>
    <x v="230"/>
    <x v="14"/>
    <n v="0"/>
    <x v="1"/>
  </r>
  <r>
    <s v="12 Hordaland"/>
    <x v="11"/>
    <s v="1266"/>
    <s v="1266 Masfjorden"/>
    <x v="230"/>
    <x v="15"/>
    <n v="0"/>
    <x v="1"/>
  </r>
  <r>
    <s v="14 Sogn og Fjordane"/>
    <x v="12"/>
    <s v="1401"/>
    <s v="1401 Flora"/>
    <x v="231"/>
    <x v="13"/>
    <n v="97"/>
    <x v="0"/>
  </r>
  <r>
    <s v="14 Sogn og Fjordane"/>
    <x v="12"/>
    <s v="1401"/>
    <s v="1401 Flora"/>
    <x v="231"/>
    <x v="14"/>
    <n v="85"/>
    <x v="0"/>
  </r>
  <r>
    <s v="14 Sogn og Fjordane"/>
    <x v="12"/>
    <s v="1401"/>
    <s v="1401 Flora"/>
    <x v="231"/>
    <x v="15"/>
    <n v="96"/>
    <x v="0"/>
  </r>
  <r>
    <s v="14 Sogn og Fjordane"/>
    <x v="12"/>
    <s v="1401"/>
    <s v="1401 Flora"/>
    <x v="231"/>
    <x v="13"/>
    <n v="2"/>
    <x v="1"/>
  </r>
  <r>
    <s v="14 Sogn og Fjordane"/>
    <x v="12"/>
    <s v="1401"/>
    <s v="1401 Flora"/>
    <x v="231"/>
    <x v="14"/>
    <n v="3"/>
    <x v="1"/>
  </r>
  <r>
    <s v="14 Sogn og Fjordane"/>
    <x v="12"/>
    <s v="1401"/>
    <s v="1401 Flora"/>
    <x v="231"/>
    <x v="15"/>
    <n v="1"/>
    <x v="1"/>
  </r>
  <r>
    <s v="14 Sogn og Fjordane"/>
    <x v="12"/>
    <s v="1411"/>
    <s v="1411 Gulen"/>
    <x v="232"/>
    <x v="13"/>
    <n v="71"/>
    <x v="0"/>
  </r>
  <r>
    <s v="14 Sogn og Fjordane"/>
    <x v="12"/>
    <s v="1411"/>
    <s v="1411 Gulen"/>
    <x v="232"/>
    <x v="14"/>
    <n v="69"/>
    <x v="0"/>
  </r>
  <r>
    <s v="14 Sogn og Fjordane"/>
    <x v="12"/>
    <s v="1411"/>
    <s v="1411 Gulen"/>
    <x v="232"/>
    <x v="15"/>
    <n v="64"/>
    <x v="0"/>
  </r>
  <r>
    <s v="14 Sogn og Fjordane"/>
    <x v="12"/>
    <s v="1411"/>
    <s v="1411 Gulen"/>
    <x v="232"/>
    <x v="13"/>
    <n v="0"/>
    <x v="1"/>
  </r>
  <r>
    <s v="14 Sogn og Fjordane"/>
    <x v="12"/>
    <s v="1411"/>
    <s v="1411 Gulen"/>
    <x v="232"/>
    <x v="14"/>
    <n v="0"/>
    <x v="1"/>
  </r>
  <r>
    <s v="14 Sogn og Fjordane"/>
    <x v="12"/>
    <s v="1411"/>
    <s v="1411 Gulen"/>
    <x v="232"/>
    <x v="15"/>
    <n v="1"/>
    <x v="1"/>
  </r>
  <r>
    <s v="14 Sogn og Fjordane"/>
    <x v="12"/>
    <s v="1412"/>
    <s v="1412 Solund"/>
    <x v="233"/>
    <x v="13"/>
    <n v="17"/>
    <x v="0"/>
  </r>
  <r>
    <s v="14 Sogn og Fjordane"/>
    <x v="12"/>
    <s v="1412"/>
    <s v="1412 Solund"/>
    <x v="233"/>
    <x v="14"/>
    <n v="20"/>
    <x v="0"/>
  </r>
  <r>
    <s v="14 Sogn og Fjordane"/>
    <x v="12"/>
    <s v="1412"/>
    <s v="1412 Solund"/>
    <x v="233"/>
    <x v="15"/>
    <n v="17"/>
    <x v="0"/>
  </r>
  <r>
    <s v="14 Sogn og Fjordane"/>
    <x v="12"/>
    <s v="1412"/>
    <s v="1412 Solund"/>
    <x v="233"/>
    <x v="13"/>
    <n v="0"/>
    <x v="1"/>
  </r>
  <r>
    <s v="14 Sogn og Fjordane"/>
    <x v="12"/>
    <s v="1412"/>
    <s v="1412 Solund"/>
    <x v="233"/>
    <x v="14"/>
    <n v="0"/>
    <x v="1"/>
  </r>
  <r>
    <s v="14 Sogn og Fjordane"/>
    <x v="12"/>
    <s v="1412"/>
    <s v="1412 Solund"/>
    <x v="233"/>
    <x v="15"/>
    <n v="0"/>
    <x v="1"/>
  </r>
  <r>
    <s v="14 Sogn og Fjordane"/>
    <x v="12"/>
    <s v="1413"/>
    <s v="1413 Hyllestad"/>
    <x v="234"/>
    <x v="13"/>
    <n v="32"/>
    <x v="0"/>
  </r>
  <r>
    <s v="14 Sogn og Fjordane"/>
    <x v="12"/>
    <s v="1413"/>
    <s v="1413 Hyllestad"/>
    <x v="234"/>
    <x v="14"/>
    <n v="27"/>
    <x v="0"/>
  </r>
  <r>
    <s v="14 Sogn og Fjordane"/>
    <x v="12"/>
    <s v="1413"/>
    <s v="1413 Hyllestad"/>
    <x v="234"/>
    <x v="15"/>
    <n v="23"/>
    <x v="0"/>
  </r>
  <r>
    <s v="14 Sogn og Fjordane"/>
    <x v="12"/>
    <s v="1413"/>
    <s v="1413 Hyllestad"/>
    <x v="234"/>
    <x v="13"/>
    <n v="1"/>
    <x v="1"/>
  </r>
  <r>
    <s v="14 Sogn og Fjordane"/>
    <x v="12"/>
    <s v="1413"/>
    <s v="1413 Hyllestad"/>
    <x v="234"/>
    <x v="14"/>
    <n v="2"/>
    <x v="1"/>
  </r>
  <r>
    <s v="14 Sogn og Fjordane"/>
    <x v="12"/>
    <s v="1413"/>
    <s v="1413 Hyllestad"/>
    <x v="234"/>
    <x v="15"/>
    <n v="1"/>
    <x v="1"/>
  </r>
  <r>
    <s v="14 Sogn og Fjordane"/>
    <x v="12"/>
    <s v="1416"/>
    <s v="1416 Høyanger"/>
    <x v="235"/>
    <x v="13"/>
    <n v="46"/>
    <x v="0"/>
  </r>
  <r>
    <s v="14 Sogn og Fjordane"/>
    <x v="12"/>
    <s v="1416"/>
    <s v="1416 Høyanger"/>
    <x v="235"/>
    <x v="14"/>
    <n v="41"/>
    <x v="0"/>
  </r>
  <r>
    <s v="14 Sogn og Fjordane"/>
    <x v="12"/>
    <s v="1416"/>
    <s v="1416 Høyanger"/>
    <x v="235"/>
    <x v="15"/>
    <n v="39"/>
    <x v="0"/>
  </r>
  <r>
    <s v="14 Sogn og Fjordane"/>
    <x v="12"/>
    <s v="1416"/>
    <s v="1416 Høyanger"/>
    <x v="235"/>
    <x v="13"/>
    <n v="0"/>
    <x v="1"/>
  </r>
  <r>
    <s v="14 Sogn og Fjordane"/>
    <x v="12"/>
    <s v="1416"/>
    <s v="1416 Høyanger"/>
    <x v="235"/>
    <x v="14"/>
    <n v="0"/>
    <x v="1"/>
  </r>
  <r>
    <s v="14 Sogn og Fjordane"/>
    <x v="12"/>
    <s v="1416"/>
    <s v="1416 Høyanger"/>
    <x v="235"/>
    <x v="15"/>
    <n v="1"/>
    <x v="1"/>
  </r>
  <r>
    <s v="14 Sogn og Fjordane"/>
    <x v="12"/>
    <s v="1417"/>
    <s v="1417 Vik"/>
    <x v="236"/>
    <x v="13"/>
    <n v="98"/>
    <x v="0"/>
  </r>
  <r>
    <s v="14 Sogn og Fjordane"/>
    <x v="12"/>
    <s v="1417"/>
    <s v="1417 Vik"/>
    <x v="236"/>
    <x v="14"/>
    <n v="105"/>
    <x v="0"/>
  </r>
  <r>
    <s v="14 Sogn og Fjordane"/>
    <x v="12"/>
    <s v="1417"/>
    <s v="1417 Vik"/>
    <x v="236"/>
    <x v="15"/>
    <n v="106"/>
    <x v="0"/>
  </r>
  <r>
    <s v="14 Sogn og Fjordane"/>
    <x v="12"/>
    <s v="1417"/>
    <s v="1417 Vik"/>
    <x v="236"/>
    <x v="13"/>
    <n v="13"/>
    <x v="1"/>
  </r>
  <r>
    <s v="14 Sogn og Fjordane"/>
    <x v="12"/>
    <s v="1417"/>
    <s v="1417 Vik"/>
    <x v="236"/>
    <x v="14"/>
    <n v="13"/>
    <x v="1"/>
  </r>
  <r>
    <s v="14 Sogn og Fjordane"/>
    <x v="12"/>
    <s v="1417"/>
    <s v="1417 Vik"/>
    <x v="236"/>
    <x v="15"/>
    <n v="12"/>
    <x v="1"/>
  </r>
  <r>
    <s v="14 Sogn og Fjordane"/>
    <x v="12"/>
    <s v="1418"/>
    <s v="1418 Balestrand"/>
    <x v="237"/>
    <x v="13"/>
    <n v="27"/>
    <x v="0"/>
  </r>
  <r>
    <s v="14 Sogn og Fjordane"/>
    <x v="12"/>
    <s v="1418"/>
    <s v="1418 Balestrand"/>
    <x v="237"/>
    <x v="14"/>
    <n v="23"/>
    <x v="0"/>
  </r>
  <r>
    <s v="14 Sogn og Fjordane"/>
    <x v="12"/>
    <s v="1418"/>
    <s v="1418 Balestrand"/>
    <x v="237"/>
    <x v="15"/>
    <n v="21"/>
    <x v="0"/>
  </r>
  <r>
    <s v="14 Sogn og Fjordane"/>
    <x v="12"/>
    <s v="1418"/>
    <s v="1418 Balestrand"/>
    <x v="237"/>
    <x v="13"/>
    <n v="6"/>
    <x v="1"/>
  </r>
  <r>
    <s v="14 Sogn og Fjordane"/>
    <x v="12"/>
    <s v="1418"/>
    <s v="1418 Balestrand"/>
    <x v="237"/>
    <x v="14"/>
    <n v="2"/>
    <x v="1"/>
  </r>
  <r>
    <s v="14 Sogn og Fjordane"/>
    <x v="12"/>
    <s v="1418"/>
    <s v="1418 Balestrand"/>
    <x v="237"/>
    <x v="15"/>
    <n v="4"/>
    <x v="1"/>
  </r>
  <r>
    <s v="14 Sogn og Fjordane"/>
    <x v="12"/>
    <s v="1419"/>
    <s v="1419 Leikanger"/>
    <x v="238"/>
    <x v="13"/>
    <n v="31"/>
    <x v="0"/>
  </r>
  <r>
    <s v="14 Sogn og Fjordane"/>
    <x v="12"/>
    <s v="1419"/>
    <s v="1419 Leikanger"/>
    <x v="238"/>
    <x v="14"/>
    <n v="31"/>
    <x v="0"/>
  </r>
  <r>
    <s v="14 Sogn og Fjordane"/>
    <x v="12"/>
    <s v="1419"/>
    <s v="1419 Leikanger"/>
    <x v="238"/>
    <x v="15"/>
    <n v="25"/>
    <x v="0"/>
  </r>
  <r>
    <s v="14 Sogn og Fjordane"/>
    <x v="12"/>
    <s v="1419"/>
    <s v="1419 Leikanger"/>
    <x v="238"/>
    <x v="13"/>
    <n v="0"/>
    <x v="1"/>
  </r>
  <r>
    <s v="14 Sogn og Fjordane"/>
    <x v="12"/>
    <s v="1419"/>
    <s v="1419 Leikanger"/>
    <x v="238"/>
    <x v="14"/>
    <n v="0"/>
    <x v="1"/>
  </r>
  <r>
    <s v="14 Sogn og Fjordane"/>
    <x v="12"/>
    <s v="1419"/>
    <s v="1419 Leikanger"/>
    <x v="238"/>
    <x v="15"/>
    <n v="0"/>
    <x v="1"/>
  </r>
  <r>
    <s v="14 Sogn og Fjordane"/>
    <x v="12"/>
    <s v="1420"/>
    <s v="1420 Sogndal"/>
    <x v="239"/>
    <x v="13"/>
    <n v="139"/>
    <x v="0"/>
  </r>
  <r>
    <s v="14 Sogn og Fjordane"/>
    <x v="12"/>
    <s v="1420"/>
    <s v="1420 Sogndal"/>
    <x v="239"/>
    <x v="14"/>
    <n v="127"/>
    <x v="0"/>
  </r>
  <r>
    <s v="14 Sogn og Fjordane"/>
    <x v="12"/>
    <s v="1420"/>
    <s v="1420 Sogndal"/>
    <x v="239"/>
    <x v="15"/>
    <n v="103"/>
    <x v="0"/>
  </r>
  <r>
    <s v="14 Sogn og Fjordane"/>
    <x v="12"/>
    <s v="1420"/>
    <s v="1420 Sogndal"/>
    <x v="239"/>
    <x v="13"/>
    <n v="8"/>
    <x v="1"/>
  </r>
  <r>
    <s v="14 Sogn og Fjordane"/>
    <x v="12"/>
    <s v="1420"/>
    <s v="1420 Sogndal"/>
    <x v="239"/>
    <x v="14"/>
    <n v="5"/>
    <x v="1"/>
  </r>
  <r>
    <s v="14 Sogn og Fjordane"/>
    <x v="12"/>
    <s v="1420"/>
    <s v="1420 Sogndal"/>
    <x v="239"/>
    <x v="15"/>
    <n v="1"/>
    <x v="1"/>
  </r>
  <r>
    <s v="14 Sogn og Fjordane"/>
    <x v="12"/>
    <s v="1421"/>
    <s v="1421 Aurland"/>
    <x v="240"/>
    <x v="13"/>
    <n v="46"/>
    <x v="0"/>
  </r>
  <r>
    <s v="14 Sogn og Fjordane"/>
    <x v="12"/>
    <s v="1421"/>
    <s v="1421 Aurland"/>
    <x v="240"/>
    <x v="14"/>
    <n v="41"/>
    <x v="0"/>
  </r>
  <r>
    <s v="14 Sogn og Fjordane"/>
    <x v="12"/>
    <s v="1421"/>
    <s v="1421 Aurland"/>
    <x v="240"/>
    <x v="15"/>
    <n v="39"/>
    <x v="0"/>
  </r>
  <r>
    <s v="14 Sogn og Fjordane"/>
    <x v="12"/>
    <s v="1421"/>
    <s v="1421 Aurland"/>
    <x v="240"/>
    <x v="13"/>
    <n v="0"/>
    <x v="1"/>
  </r>
  <r>
    <s v="14 Sogn og Fjordane"/>
    <x v="12"/>
    <s v="1421"/>
    <s v="1421 Aurland"/>
    <x v="240"/>
    <x v="14"/>
    <n v="0"/>
    <x v="1"/>
  </r>
  <r>
    <s v="14 Sogn og Fjordane"/>
    <x v="12"/>
    <s v="1421"/>
    <s v="1421 Aurland"/>
    <x v="240"/>
    <x v="15"/>
    <n v="0"/>
    <x v="1"/>
  </r>
  <r>
    <s v="14 Sogn og Fjordane"/>
    <x v="12"/>
    <s v="1422"/>
    <s v="1422 Lærdal"/>
    <x v="241"/>
    <x v="13"/>
    <n v="79"/>
    <x v="0"/>
  </r>
  <r>
    <s v="14 Sogn og Fjordane"/>
    <x v="12"/>
    <s v="1422"/>
    <s v="1422 Lærdal"/>
    <x v="241"/>
    <x v="14"/>
    <n v="89"/>
    <x v="0"/>
  </r>
  <r>
    <s v="14 Sogn og Fjordane"/>
    <x v="12"/>
    <s v="1422"/>
    <s v="1422 Lærdal"/>
    <x v="241"/>
    <x v="15"/>
    <n v="69"/>
    <x v="0"/>
  </r>
  <r>
    <s v="14 Sogn og Fjordane"/>
    <x v="12"/>
    <s v="1422"/>
    <s v="1422 Lærdal"/>
    <x v="241"/>
    <x v="13"/>
    <n v="0"/>
    <x v="1"/>
  </r>
  <r>
    <s v="14 Sogn og Fjordane"/>
    <x v="12"/>
    <s v="1422"/>
    <s v="1422 Lærdal"/>
    <x v="241"/>
    <x v="14"/>
    <n v="0"/>
    <x v="1"/>
  </r>
  <r>
    <s v="14 Sogn og Fjordane"/>
    <x v="12"/>
    <s v="1422"/>
    <s v="1422 Lærdal"/>
    <x v="241"/>
    <x v="15"/>
    <n v="0"/>
    <x v="1"/>
  </r>
  <r>
    <s v="14 Sogn og Fjordane"/>
    <x v="12"/>
    <s v="1424"/>
    <s v="1424 Årdal"/>
    <x v="242"/>
    <x v="13"/>
    <n v="9"/>
    <x v="0"/>
  </r>
  <r>
    <s v="14 Sogn og Fjordane"/>
    <x v="12"/>
    <s v="1424"/>
    <s v="1424 Årdal"/>
    <x v="242"/>
    <x v="14"/>
    <n v="10"/>
    <x v="0"/>
  </r>
  <r>
    <s v="14 Sogn og Fjordane"/>
    <x v="12"/>
    <s v="1424"/>
    <s v="1424 Årdal"/>
    <x v="242"/>
    <x v="15"/>
    <n v="11"/>
    <x v="0"/>
  </r>
  <r>
    <s v="14 Sogn og Fjordane"/>
    <x v="12"/>
    <s v="1424"/>
    <s v="1424 Årdal"/>
    <x v="242"/>
    <x v="13"/>
    <n v="0"/>
    <x v="1"/>
  </r>
  <r>
    <s v="14 Sogn og Fjordane"/>
    <x v="12"/>
    <s v="1424"/>
    <s v="1424 Årdal"/>
    <x v="242"/>
    <x v="14"/>
    <n v="0"/>
    <x v="1"/>
  </r>
  <r>
    <s v="14 Sogn og Fjordane"/>
    <x v="12"/>
    <s v="1424"/>
    <s v="1424 Årdal"/>
    <x v="242"/>
    <x v="15"/>
    <n v="0"/>
    <x v="1"/>
  </r>
  <r>
    <s v="14 Sogn og Fjordane"/>
    <x v="12"/>
    <s v="1426"/>
    <s v="1426 Luster"/>
    <x v="243"/>
    <x v="13"/>
    <n v="261"/>
    <x v="0"/>
  </r>
  <r>
    <s v="14 Sogn og Fjordane"/>
    <x v="12"/>
    <s v="1426"/>
    <s v="1426 Luster"/>
    <x v="243"/>
    <x v="14"/>
    <n v="254"/>
    <x v="0"/>
  </r>
  <r>
    <s v="14 Sogn og Fjordane"/>
    <x v="12"/>
    <s v="1426"/>
    <s v="1426 Luster"/>
    <x v="243"/>
    <x v="15"/>
    <n v="205"/>
    <x v="0"/>
  </r>
  <r>
    <s v="14 Sogn og Fjordane"/>
    <x v="12"/>
    <s v="1426"/>
    <s v="1426 Luster"/>
    <x v="243"/>
    <x v="13"/>
    <n v="1"/>
    <x v="1"/>
  </r>
  <r>
    <s v="14 Sogn og Fjordane"/>
    <x v="12"/>
    <s v="1426"/>
    <s v="1426 Luster"/>
    <x v="243"/>
    <x v="14"/>
    <n v="1"/>
    <x v="1"/>
  </r>
  <r>
    <s v="14 Sogn og Fjordane"/>
    <x v="12"/>
    <s v="1426"/>
    <s v="1426 Luster"/>
    <x v="243"/>
    <x v="15"/>
    <n v="3"/>
    <x v="1"/>
  </r>
  <r>
    <s v="14 Sogn og Fjordane"/>
    <x v="12"/>
    <s v="1428"/>
    <s v="1428 Askvoll"/>
    <x v="244"/>
    <x v="13"/>
    <n v="129"/>
    <x v="0"/>
  </r>
  <r>
    <s v="14 Sogn og Fjordane"/>
    <x v="12"/>
    <s v="1428"/>
    <s v="1428 Askvoll"/>
    <x v="244"/>
    <x v="14"/>
    <n v="69"/>
    <x v="0"/>
  </r>
  <r>
    <s v="14 Sogn og Fjordane"/>
    <x v="12"/>
    <s v="1428"/>
    <s v="1428 Askvoll"/>
    <x v="244"/>
    <x v="15"/>
    <n v="115"/>
    <x v="0"/>
  </r>
  <r>
    <s v="14 Sogn og Fjordane"/>
    <x v="12"/>
    <s v="1428"/>
    <s v="1428 Askvoll"/>
    <x v="244"/>
    <x v="13"/>
    <n v="4"/>
    <x v="1"/>
  </r>
  <r>
    <s v="14 Sogn og Fjordane"/>
    <x v="12"/>
    <s v="1428"/>
    <s v="1428 Askvoll"/>
    <x v="244"/>
    <x v="14"/>
    <n v="3"/>
    <x v="1"/>
  </r>
  <r>
    <s v="14 Sogn og Fjordane"/>
    <x v="12"/>
    <s v="1428"/>
    <s v="1428 Askvoll"/>
    <x v="244"/>
    <x v="15"/>
    <n v="4"/>
    <x v="1"/>
  </r>
  <r>
    <s v="14 Sogn og Fjordane"/>
    <x v="12"/>
    <s v="1429"/>
    <s v="1429 Fjaler"/>
    <x v="245"/>
    <x v="13"/>
    <n v="95"/>
    <x v="0"/>
  </r>
  <r>
    <s v="14 Sogn og Fjordane"/>
    <x v="12"/>
    <s v="1429"/>
    <s v="1429 Fjaler"/>
    <x v="245"/>
    <x v="14"/>
    <n v="89"/>
    <x v="0"/>
  </r>
  <r>
    <s v="14 Sogn og Fjordane"/>
    <x v="12"/>
    <s v="1429"/>
    <s v="1429 Fjaler"/>
    <x v="245"/>
    <x v="15"/>
    <n v="71"/>
    <x v="0"/>
  </r>
  <r>
    <s v="14 Sogn og Fjordane"/>
    <x v="12"/>
    <s v="1429"/>
    <s v="1429 Fjaler"/>
    <x v="245"/>
    <x v="13"/>
    <n v="1"/>
    <x v="1"/>
  </r>
  <r>
    <s v="14 Sogn og Fjordane"/>
    <x v="12"/>
    <s v="1429"/>
    <s v="1429 Fjaler"/>
    <x v="245"/>
    <x v="14"/>
    <n v="2"/>
    <x v="1"/>
  </r>
  <r>
    <s v="14 Sogn og Fjordane"/>
    <x v="12"/>
    <s v="1429"/>
    <s v="1429 Fjaler"/>
    <x v="245"/>
    <x v="15"/>
    <n v="3"/>
    <x v="1"/>
  </r>
  <r>
    <s v="14 Sogn og Fjordane"/>
    <x v="12"/>
    <s v="1430"/>
    <s v="1430 Gaular"/>
    <x v="246"/>
    <x v="13"/>
    <n v="121"/>
    <x v="0"/>
  </r>
  <r>
    <s v="14 Sogn og Fjordane"/>
    <x v="12"/>
    <s v="1430"/>
    <s v="1430 Gaular"/>
    <x v="246"/>
    <x v="14"/>
    <n v="90"/>
    <x v="0"/>
  </r>
  <r>
    <s v="14 Sogn og Fjordane"/>
    <x v="12"/>
    <s v="1430"/>
    <s v="1430 Gaular"/>
    <x v="246"/>
    <x v="15"/>
    <n v="77"/>
    <x v="0"/>
  </r>
  <r>
    <s v="14 Sogn og Fjordane"/>
    <x v="12"/>
    <s v="1430"/>
    <s v="1430 Gaular"/>
    <x v="246"/>
    <x v="13"/>
    <n v="1"/>
    <x v="1"/>
  </r>
  <r>
    <s v="14 Sogn og Fjordane"/>
    <x v="12"/>
    <s v="1430"/>
    <s v="1430 Gaular"/>
    <x v="246"/>
    <x v="14"/>
    <n v="0"/>
    <x v="1"/>
  </r>
  <r>
    <s v="14 Sogn og Fjordane"/>
    <x v="12"/>
    <s v="1430"/>
    <s v="1430 Gaular"/>
    <x v="246"/>
    <x v="15"/>
    <n v="0"/>
    <x v="1"/>
  </r>
  <r>
    <s v="14 Sogn og Fjordane"/>
    <x v="12"/>
    <s v="1431"/>
    <s v="1431 Jølster"/>
    <x v="247"/>
    <x v="13"/>
    <n v="139"/>
    <x v="0"/>
  </r>
  <r>
    <s v="14 Sogn og Fjordane"/>
    <x v="12"/>
    <s v="1431"/>
    <s v="1431 Jølster"/>
    <x v="247"/>
    <x v="14"/>
    <n v="128"/>
    <x v="0"/>
  </r>
  <r>
    <s v="14 Sogn og Fjordane"/>
    <x v="12"/>
    <s v="1431"/>
    <s v="1431 Jølster"/>
    <x v="247"/>
    <x v="15"/>
    <n v="94"/>
    <x v="0"/>
  </r>
  <r>
    <s v="14 Sogn og Fjordane"/>
    <x v="12"/>
    <s v="1431"/>
    <s v="1431 Jølster"/>
    <x v="247"/>
    <x v="13"/>
    <n v="4"/>
    <x v="1"/>
  </r>
  <r>
    <s v="14 Sogn og Fjordane"/>
    <x v="12"/>
    <s v="1431"/>
    <s v="1431 Jølster"/>
    <x v="247"/>
    <x v="14"/>
    <n v="4"/>
    <x v="1"/>
  </r>
  <r>
    <s v="14 Sogn og Fjordane"/>
    <x v="12"/>
    <s v="1431"/>
    <s v="1431 Jølster"/>
    <x v="247"/>
    <x v="15"/>
    <n v="4"/>
    <x v="1"/>
  </r>
  <r>
    <s v="14 Sogn og Fjordane"/>
    <x v="12"/>
    <s v="1432"/>
    <s v="1432 Førde"/>
    <x v="248"/>
    <x v="13"/>
    <n v="152"/>
    <x v="0"/>
  </r>
  <r>
    <s v="14 Sogn og Fjordane"/>
    <x v="12"/>
    <s v="1432"/>
    <s v="1432 Førde"/>
    <x v="248"/>
    <x v="14"/>
    <n v="158"/>
    <x v="0"/>
  </r>
  <r>
    <s v="14 Sogn og Fjordane"/>
    <x v="12"/>
    <s v="1432"/>
    <s v="1432 Førde"/>
    <x v="248"/>
    <x v="15"/>
    <n v="138"/>
    <x v="0"/>
  </r>
  <r>
    <s v="14 Sogn og Fjordane"/>
    <x v="12"/>
    <s v="1432"/>
    <s v="1432 Førde"/>
    <x v="248"/>
    <x v="13"/>
    <n v="18"/>
    <x v="1"/>
  </r>
  <r>
    <s v="14 Sogn og Fjordane"/>
    <x v="12"/>
    <s v="1432"/>
    <s v="1432 Førde"/>
    <x v="248"/>
    <x v="14"/>
    <n v="21"/>
    <x v="1"/>
  </r>
  <r>
    <s v="14 Sogn og Fjordane"/>
    <x v="12"/>
    <s v="1432"/>
    <s v="1432 Førde"/>
    <x v="248"/>
    <x v="15"/>
    <n v="26"/>
    <x v="1"/>
  </r>
  <r>
    <s v="14 Sogn og Fjordane"/>
    <x v="12"/>
    <s v="1433"/>
    <s v="1433 Naustdal"/>
    <x v="249"/>
    <x v="13"/>
    <n v="61"/>
    <x v="0"/>
  </r>
  <r>
    <s v="14 Sogn og Fjordane"/>
    <x v="12"/>
    <s v="1433"/>
    <s v="1433 Naustdal"/>
    <x v="249"/>
    <x v="14"/>
    <n v="64"/>
    <x v="0"/>
  </r>
  <r>
    <s v="14 Sogn og Fjordane"/>
    <x v="12"/>
    <s v="1433"/>
    <s v="1433 Naustdal"/>
    <x v="249"/>
    <x v="15"/>
    <n v="59"/>
    <x v="0"/>
  </r>
  <r>
    <s v="14 Sogn og Fjordane"/>
    <x v="12"/>
    <s v="1433"/>
    <s v="1433 Naustdal"/>
    <x v="249"/>
    <x v="13"/>
    <n v="1"/>
    <x v="1"/>
  </r>
  <r>
    <s v="14 Sogn og Fjordane"/>
    <x v="12"/>
    <s v="1433"/>
    <s v="1433 Naustdal"/>
    <x v="249"/>
    <x v="14"/>
    <n v="1"/>
    <x v="1"/>
  </r>
  <r>
    <s v="14 Sogn og Fjordane"/>
    <x v="12"/>
    <s v="1433"/>
    <s v="1433 Naustdal"/>
    <x v="249"/>
    <x v="15"/>
    <n v="3"/>
    <x v="1"/>
  </r>
  <r>
    <s v="14 Sogn og Fjordane"/>
    <x v="12"/>
    <s v="1438"/>
    <s v="1438 Bremanger"/>
    <x v="250"/>
    <x v="13"/>
    <n v="46"/>
    <x v="0"/>
  </r>
  <r>
    <s v="14 Sogn og Fjordane"/>
    <x v="12"/>
    <s v="1438"/>
    <s v="1438 Bremanger"/>
    <x v="250"/>
    <x v="14"/>
    <n v="39"/>
    <x v="0"/>
  </r>
  <r>
    <s v="14 Sogn og Fjordane"/>
    <x v="12"/>
    <s v="1438"/>
    <s v="1438 Bremanger"/>
    <x v="250"/>
    <x v="15"/>
    <n v="33"/>
    <x v="0"/>
  </r>
  <r>
    <s v="14 Sogn og Fjordane"/>
    <x v="12"/>
    <s v="1438"/>
    <s v="1438 Bremanger"/>
    <x v="250"/>
    <x v="13"/>
    <n v="17"/>
    <x v="1"/>
  </r>
  <r>
    <s v="14 Sogn og Fjordane"/>
    <x v="12"/>
    <s v="1438"/>
    <s v="1438 Bremanger"/>
    <x v="250"/>
    <x v="14"/>
    <n v="15"/>
    <x v="1"/>
  </r>
  <r>
    <s v="14 Sogn og Fjordane"/>
    <x v="12"/>
    <s v="1438"/>
    <s v="1438 Bremanger"/>
    <x v="250"/>
    <x v="15"/>
    <n v="9"/>
    <x v="1"/>
  </r>
  <r>
    <s v="14 Sogn og Fjordane"/>
    <x v="12"/>
    <s v="1439"/>
    <s v="1439 Vågsøy"/>
    <x v="251"/>
    <x v="13"/>
    <n v="17"/>
    <x v="0"/>
  </r>
  <r>
    <s v="14 Sogn og Fjordane"/>
    <x v="12"/>
    <s v="1439"/>
    <s v="1439 Vågsøy"/>
    <x v="251"/>
    <x v="14"/>
    <n v="13"/>
    <x v="0"/>
  </r>
  <r>
    <s v="14 Sogn og Fjordane"/>
    <x v="12"/>
    <s v="1439"/>
    <s v="1439 Vågsøy"/>
    <x v="251"/>
    <x v="15"/>
    <n v="13"/>
    <x v="0"/>
  </r>
  <r>
    <s v="14 Sogn og Fjordane"/>
    <x v="12"/>
    <s v="1439"/>
    <s v="1439 Vågsøy"/>
    <x v="251"/>
    <x v="13"/>
    <n v="1"/>
    <x v="1"/>
  </r>
  <r>
    <s v="14 Sogn og Fjordane"/>
    <x v="12"/>
    <s v="1439"/>
    <s v="1439 Vågsøy"/>
    <x v="251"/>
    <x v="14"/>
    <n v="1"/>
    <x v="1"/>
  </r>
  <r>
    <s v="14 Sogn og Fjordane"/>
    <x v="12"/>
    <s v="1439"/>
    <s v="1439 Vågsøy"/>
    <x v="251"/>
    <x v="15"/>
    <n v="1"/>
    <x v="1"/>
  </r>
  <r>
    <s v="14 Sogn og Fjordane"/>
    <x v="12"/>
    <s v="1441"/>
    <s v="1441 Selje"/>
    <x v="252"/>
    <x v="13"/>
    <n v="39"/>
    <x v="0"/>
  </r>
  <r>
    <s v="14 Sogn og Fjordane"/>
    <x v="12"/>
    <s v="1441"/>
    <s v="1441 Selje"/>
    <x v="252"/>
    <x v="14"/>
    <n v="39"/>
    <x v="0"/>
  </r>
  <r>
    <s v="14 Sogn og Fjordane"/>
    <x v="12"/>
    <s v="1441"/>
    <s v="1441 Selje"/>
    <x v="252"/>
    <x v="15"/>
    <n v="34"/>
    <x v="0"/>
  </r>
  <r>
    <s v="14 Sogn og Fjordane"/>
    <x v="12"/>
    <s v="1441"/>
    <s v="1441 Selje"/>
    <x v="252"/>
    <x v="13"/>
    <n v="0"/>
    <x v="1"/>
  </r>
  <r>
    <s v="14 Sogn og Fjordane"/>
    <x v="12"/>
    <s v="1441"/>
    <s v="1441 Selje"/>
    <x v="252"/>
    <x v="14"/>
    <n v="0"/>
    <x v="1"/>
  </r>
  <r>
    <s v="14 Sogn og Fjordane"/>
    <x v="12"/>
    <s v="1441"/>
    <s v="1441 Selje"/>
    <x v="252"/>
    <x v="15"/>
    <n v="0"/>
    <x v="1"/>
  </r>
  <r>
    <s v="14 Sogn og Fjordane"/>
    <x v="12"/>
    <s v="1443"/>
    <s v="1443 Eid"/>
    <x v="253"/>
    <x v="13"/>
    <n v="141"/>
    <x v="0"/>
  </r>
  <r>
    <s v="14 Sogn og Fjordane"/>
    <x v="12"/>
    <s v="1443"/>
    <s v="1443 Eid"/>
    <x v="253"/>
    <x v="14"/>
    <n v="137"/>
    <x v="0"/>
  </r>
  <r>
    <s v="14 Sogn og Fjordane"/>
    <x v="12"/>
    <s v="1443"/>
    <s v="1443 Eid"/>
    <x v="253"/>
    <x v="15"/>
    <n v="129"/>
    <x v="0"/>
  </r>
  <r>
    <s v="14 Sogn og Fjordane"/>
    <x v="12"/>
    <s v="1443"/>
    <s v="1443 Eid"/>
    <x v="253"/>
    <x v="13"/>
    <n v="16"/>
    <x v="1"/>
  </r>
  <r>
    <s v="14 Sogn og Fjordane"/>
    <x v="12"/>
    <s v="1443"/>
    <s v="1443 Eid"/>
    <x v="253"/>
    <x v="14"/>
    <n v="16"/>
    <x v="1"/>
  </r>
  <r>
    <s v="14 Sogn og Fjordane"/>
    <x v="12"/>
    <s v="1443"/>
    <s v="1443 Eid"/>
    <x v="253"/>
    <x v="15"/>
    <n v="15"/>
    <x v="1"/>
  </r>
  <r>
    <s v="14 Sogn og Fjordane"/>
    <x v="12"/>
    <s v="1444"/>
    <s v="1444 Hornindal"/>
    <x v="254"/>
    <x v="13"/>
    <n v="77"/>
    <x v="0"/>
  </r>
  <r>
    <s v="14 Sogn og Fjordane"/>
    <x v="12"/>
    <s v="1444"/>
    <s v="1444 Hornindal"/>
    <x v="254"/>
    <x v="14"/>
    <n v="86"/>
    <x v="0"/>
  </r>
  <r>
    <s v="14 Sogn og Fjordane"/>
    <x v="12"/>
    <s v="1444"/>
    <s v="1444 Hornindal"/>
    <x v="254"/>
    <x v="15"/>
    <n v="38"/>
    <x v="0"/>
  </r>
  <r>
    <s v="14 Sogn og Fjordane"/>
    <x v="12"/>
    <s v="1444"/>
    <s v="1444 Hornindal"/>
    <x v="254"/>
    <x v="13"/>
    <n v="0"/>
    <x v="1"/>
  </r>
  <r>
    <s v="14 Sogn og Fjordane"/>
    <x v="12"/>
    <s v="1444"/>
    <s v="1444 Hornindal"/>
    <x v="254"/>
    <x v="14"/>
    <n v="0"/>
    <x v="1"/>
  </r>
  <r>
    <s v="14 Sogn og Fjordane"/>
    <x v="12"/>
    <s v="1444"/>
    <s v="1444 Hornindal"/>
    <x v="254"/>
    <x v="15"/>
    <n v="0"/>
    <x v="1"/>
  </r>
  <r>
    <s v="14 Sogn og Fjordane"/>
    <x v="12"/>
    <s v="1445"/>
    <s v="1445 Gloppen"/>
    <x v="255"/>
    <x v="13"/>
    <n v="243"/>
    <x v="0"/>
  </r>
  <r>
    <s v="14 Sogn og Fjordane"/>
    <x v="12"/>
    <s v="1445"/>
    <s v="1445 Gloppen"/>
    <x v="255"/>
    <x v="14"/>
    <n v="221"/>
    <x v="0"/>
  </r>
  <r>
    <s v="14 Sogn og Fjordane"/>
    <x v="12"/>
    <s v="1445"/>
    <s v="1445 Gloppen"/>
    <x v="255"/>
    <x v="15"/>
    <n v="187"/>
    <x v="0"/>
  </r>
  <r>
    <s v="14 Sogn og Fjordane"/>
    <x v="12"/>
    <s v="1445"/>
    <s v="1445 Gloppen"/>
    <x v="255"/>
    <x v="13"/>
    <n v="7"/>
    <x v="1"/>
  </r>
  <r>
    <s v="14 Sogn og Fjordane"/>
    <x v="12"/>
    <s v="1445"/>
    <s v="1445 Gloppen"/>
    <x v="255"/>
    <x v="14"/>
    <n v="8"/>
    <x v="1"/>
  </r>
  <r>
    <s v="14 Sogn og Fjordane"/>
    <x v="12"/>
    <s v="1445"/>
    <s v="1445 Gloppen"/>
    <x v="255"/>
    <x v="15"/>
    <n v="10"/>
    <x v="1"/>
  </r>
  <r>
    <s v="14 Sogn og Fjordane"/>
    <x v="12"/>
    <s v="1449"/>
    <s v="1449 Stryn"/>
    <x v="256"/>
    <x v="13"/>
    <n v="264"/>
    <x v="0"/>
  </r>
  <r>
    <s v="14 Sogn og Fjordane"/>
    <x v="12"/>
    <s v="1449"/>
    <s v="1449 Stryn"/>
    <x v="256"/>
    <x v="14"/>
    <n v="253"/>
    <x v="0"/>
  </r>
  <r>
    <s v="14 Sogn og Fjordane"/>
    <x v="12"/>
    <s v="1449"/>
    <s v="1449 Stryn"/>
    <x v="256"/>
    <x v="15"/>
    <n v="218"/>
    <x v="0"/>
  </r>
  <r>
    <s v="14 Sogn og Fjordane"/>
    <x v="12"/>
    <s v="1449"/>
    <s v="1449 Stryn"/>
    <x v="256"/>
    <x v="13"/>
    <n v="5"/>
    <x v="1"/>
  </r>
  <r>
    <s v="14 Sogn og Fjordane"/>
    <x v="12"/>
    <s v="1449"/>
    <s v="1449 Stryn"/>
    <x v="256"/>
    <x v="14"/>
    <n v="5"/>
    <x v="1"/>
  </r>
  <r>
    <s v="14 Sogn og Fjordane"/>
    <x v="12"/>
    <s v="1449"/>
    <s v="1449 Stryn"/>
    <x v="256"/>
    <x v="15"/>
    <n v="5"/>
    <x v="1"/>
  </r>
  <r>
    <s v="15 Møre og Romsdal"/>
    <x v="13"/>
    <s v="1502"/>
    <s v="1502 Molde"/>
    <x v="257"/>
    <x v="13"/>
    <n v="50"/>
    <x v="0"/>
  </r>
  <r>
    <s v="15 Møre og Romsdal"/>
    <x v="13"/>
    <s v="1502"/>
    <s v="1502 Molde"/>
    <x v="257"/>
    <x v="14"/>
    <n v="231"/>
    <x v="0"/>
  </r>
  <r>
    <s v="15 Møre og Romsdal"/>
    <x v="13"/>
    <s v="1502"/>
    <s v="1502 Molde"/>
    <x v="257"/>
    <x v="15"/>
    <n v="283"/>
    <x v="0"/>
  </r>
  <r>
    <s v="15 Møre og Romsdal"/>
    <x v="13"/>
    <s v="1502"/>
    <s v="1502 Molde"/>
    <x v="257"/>
    <x v="13"/>
    <n v="8"/>
    <x v="1"/>
  </r>
  <r>
    <s v="15 Møre og Romsdal"/>
    <x v="13"/>
    <s v="1502"/>
    <s v="1502 Molde"/>
    <x v="257"/>
    <x v="14"/>
    <n v="10"/>
    <x v="1"/>
  </r>
  <r>
    <s v="15 Møre og Romsdal"/>
    <x v="13"/>
    <s v="1502"/>
    <s v="1502 Molde"/>
    <x v="257"/>
    <x v="15"/>
    <n v="5"/>
    <x v="1"/>
  </r>
  <r>
    <s v="15 Møre og Romsdal"/>
    <x v="13"/>
    <s v="1504"/>
    <s v="1504 Ålesund"/>
    <x v="258"/>
    <x v="13"/>
    <n v="30"/>
    <x v="0"/>
  </r>
  <r>
    <s v="15 Møre og Romsdal"/>
    <x v="13"/>
    <s v="1504"/>
    <s v="1504 Ålesund"/>
    <x v="258"/>
    <x v="14"/>
    <n v="28"/>
    <x v="0"/>
  </r>
  <r>
    <s v="15 Møre og Romsdal"/>
    <x v="13"/>
    <s v="1504"/>
    <s v="1504 Ålesund"/>
    <x v="258"/>
    <x v="15"/>
    <n v="27"/>
    <x v="0"/>
  </r>
  <r>
    <s v="15 Møre og Romsdal"/>
    <x v="13"/>
    <s v="1504"/>
    <s v="1504 Ålesund"/>
    <x v="258"/>
    <x v="13"/>
    <n v="3"/>
    <x v="1"/>
  </r>
  <r>
    <s v="15 Møre og Romsdal"/>
    <x v="13"/>
    <s v="1504"/>
    <s v="1504 Ålesund"/>
    <x v="258"/>
    <x v="14"/>
    <n v="3"/>
    <x v="1"/>
  </r>
  <r>
    <s v="15 Møre og Romsdal"/>
    <x v="13"/>
    <s v="1504"/>
    <s v="1504 Ålesund"/>
    <x v="258"/>
    <x v="15"/>
    <n v="0"/>
    <x v="1"/>
  </r>
  <r>
    <s v="15 Møre og Romsdal"/>
    <x v="13"/>
    <s v="1505"/>
    <s v="1505 Kristiansund"/>
    <x v="259"/>
    <x v="13"/>
    <n v="20"/>
    <x v="0"/>
  </r>
  <r>
    <s v="15 Møre og Romsdal"/>
    <x v="13"/>
    <s v="1505"/>
    <s v="1505 Kristiansund"/>
    <x v="259"/>
    <x v="14"/>
    <n v="21"/>
    <x v="0"/>
  </r>
  <r>
    <s v="15 Møre og Romsdal"/>
    <x v="13"/>
    <s v="1505"/>
    <s v="1505 Kristiansund"/>
    <x v="259"/>
    <x v="15"/>
    <n v="13"/>
    <x v="0"/>
  </r>
  <r>
    <s v="15 Møre og Romsdal"/>
    <x v="13"/>
    <s v="1505"/>
    <s v="1505 Kristiansund"/>
    <x v="259"/>
    <x v="13"/>
    <n v="0"/>
    <x v="1"/>
  </r>
  <r>
    <s v="15 Møre og Romsdal"/>
    <x v="13"/>
    <s v="1505"/>
    <s v="1505 Kristiansund"/>
    <x v="259"/>
    <x v="14"/>
    <n v="0"/>
    <x v="1"/>
  </r>
  <r>
    <s v="15 Møre og Romsdal"/>
    <x v="13"/>
    <s v="1505"/>
    <s v="1505 Kristiansund"/>
    <x v="259"/>
    <x v="15"/>
    <n v="1"/>
    <x v="1"/>
  </r>
  <r>
    <s v="15 Møre og Romsdal"/>
    <x v="13"/>
    <s v="1511"/>
    <s v="1511 Vanylven"/>
    <x v="260"/>
    <x v="13"/>
    <n v="93"/>
    <x v="0"/>
  </r>
  <r>
    <s v="15 Møre og Romsdal"/>
    <x v="13"/>
    <s v="1511"/>
    <s v="1511 Vanylven"/>
    <x v="260"/>
    <x v="14"/>
    <n v="95"/>
    <x v="0"/>
  </r>
  <r>
    <s v="15 Møre og Romsdal"/>
    <x v="13"/>
    <s v="1511"/>
    <s v="1511 Vanylven"/>
    <x v="260"/>
    <x v="15"/>
    <n v="89"/>
    <x v="0"/>
  </r>
  <r>
    <s v="15 Møre og Romsdal"/>
    <x v="13"/>
    <s v="1511"/>
    <s v="1511 Vanylven"/>
    <x v="260"/>
    <x v="13"/>
    <n v="1"/>
    <x v="1"/>
  </r>
  <r>
    <s v="15 Møre og Romsdal"/>
    <x v="13"/>
    <s v="1511"/>
    <s v="1511 Vanylven"/>
    <x v="260"/>
    <x v="14"/>
    <n v="3"/>
    <x v="1"/>
  </r>
  <r>
    <s v="15 Møre og Romsdal"/>
    <x v="13"/>
    <s v="1511"/>
    <s v="1511 Vanylven"/>
    <x v="260"/>
    <x v="15"/>
    <n v="2"/>
    <x v="1"/>
  </r>
  <r>
    <s v="15 Møre og Romsdal"/>
    <x v="13"/>
    <s v="1514"/>
    <s v="1514 Sande (M. og R.)"/>
    <x v="261"/>
    <x v="13"/>
    <n v="23"/>
    <x v="0"/>
  </r>
  <r>
    <s v="15 Møre og Romsdal"/>
    <x v="13"/>
    <s v="1514"/>
    <s v="1514 Sande (M. og R.)"/>
    <x v="261"/>
    <x v="14"/>
    <n v="23"/>
    <x v="0"/>
  </r>
  <r>
    <s v="15 Møre og Romsdal"/>
    <x v="13"/>
    <s v="1514"/>
    <s v="1514 Sande (M. og R.)"/>
    <x v="261"/>
    <x v="15"/>
    <n v="14"/>
    <x v="0"/>
  </r>
  <r>
    <s v="15 Møre og Romsdal"/>
    <x v="13"/>
    <s v="1514"/>
    <s v="1514 Sande (M. og R.)"/>
    <x v="261"/>
    <x v="13"/>
    <n v="0"/>
    <x v="1"/>
  </r>
  <r>
    <s v="15 Møre og Romsdal"/>
    <x v="13"/>
    <s v="1514"/>
    <s v="1514 Sande (M. og R.)"/>
    <x v="261"/>
    <x v="14"/>
    <n v="0"/>
    <x v="1"/>
  </r>
  <r>
    <s v="15 Møre og Romsdal"/>
    <x v="13"/>
    <s v="1514"/>
    <s v="1514 Sande (M. og R.)"/>
    <x v="261"/>
    <x v="15"/>
    <n v="0"/>
    <x v="1"/>
  </r>
  <r>
    <s v="15 Møre og Romsdal"/>
    <x v="13"/>
    <s v="1515"/>
    <s v="1515 Herøy (M. og R.)"/>
    <x v="262"/>
    <x v="13"/>
    <n v="22"/>
    <x v="0"/>
  </r>
  <r>
    <s v="15 Møre og Romsdal"/>
    <x v="13"/>
    <s v="1515"/>
    <s v="1515 Herøy (M. og R.)"/>
    <x v="262"/>
    <x v="14"/>
    <n v="25"/>
    <x v="0"/>
  </r>
  <r>
    <s v="15 Møre og Romsdal"/>
    <x v="13"/>
    <s v="1515"/>
    <s v="1515 Herøy (M. og R.)"/>
    <x v="262"/>
    <x v="15"/>
    <n v="26"/>
    <x v="0"/>
  </r>
  <r>
    <s v="15 Møre og Romsdal"/>
    <x v="13"/>
    <s v="1515"/>
    <s v="1515 Herøy (M. og R.)"/>
    <x v="262"/>
    <x v="13"/>
    <n v="2"/>
    <x v="1"/>
  </r>
  <r>
    <s v="15 Møre og Romsdal"/>
    <x v="13"/>
    <s v="1515"/>
    <s v="1515 Herøy (M. og R.)"/>
    <x v="262"/>
    <x v="14"/>
    <n v="0"/>
    <x v="1"/>
  </r>
  <r>
    <s v="15 Møre og Romsdal"/>
    <x v="13"/>
    <s v="1515"/>
    <s v="1515 Herøy (M. og R.)"/>
    <x v="262"/>
    <x v="15"/>
    <n v="1"/>
    <x v="1"/>
  </r>
  <r>
    <s v="15 Møre og Romsdal"/>
    <x v="13"/>
    <s v="1516"/>
    <s v="1516 Ulstein"/>
    <x v="263"/>
    <x v="13"/>
    <n v="13"/>
    <x v="0"/>
  </r>
  <r>
    <s v="15 Møre og Romsdal"/>
    <x v="13"/>
    <s v="1516"/>
    <s v="1516 Ulstein"/>
    <x v="263"/>
    <x v="14"/>
    <n v="13"/>
    <x v="0"/>
  </r>
  <r>
    <s v="15 Møre og Romsdal"/>
    <x v="13"/>
    <s v="1516"/>
    <s v="1516 Ulstein"/>
    <x v="263"/>
    <x v="15"/>
    <n v="13"/>
    <x v="0"/>
  </r>
  <r>
    <s v="15 Møre og Romsdal"/>
    <x v="13"/>
    <s v="1516"/>
    <s v="1516 Ulstein"/>
    <x v="263"/>
    <x v="13"/>
    <n v="0"/>
    <x v="1"/>
  </r>
  <r>
    <s v="15 Møre og Romsdal"/>
    <x v="13"/>
    <s v="1516"/>
    <s v="1516 Ulstein"/>
    <x v="263"/>
    <x v="14"/>
    <n v="1"/>
    <x v="1"/>
  </r>
  <r>
    <s v="15 Møre og Romsdal"/>
    <x v="13"/>
    <s v="1516"/>
    <s v="1516 Ulstein"/>
    <x v="263"/>
    <x v="15"/>
    <n v="1"/>
    <x v="1"/>
  </r>
  <r>
    <s v="15 Møre og Romsdal"/>
    <x v="13"/>
    <s v="1517"/>
    <s v="1517 Hareid"/>
    <x v="264"/>
    <x v="13"/>
    <n v="20"/>
    <x v="0"/>
  </r>
  <r>
    <s v="15 Møre og Romsdal"/>
    <x v="13"/>
    <s v="1517"/>
    <s v="1517 Hareid"/>
    <x v="264"/>
    <x v="14"/>
    <n v="16"/>
    <x v="0"/>
  </r>
  <r>
    <s v="15 Møre og Romsdal"/>
    <x v="13"/>
    <s v="1517"/>
    <s v="1517 Hareid"/>
    <x v="264"/>
    <x v="15"/>
    <n v="17"/>
    <x v="0"/>
  </r>
  <r>
    <s v="15 Møre og Romsdal"/>
    <x v="13"/>
    <s v="1517"/>
    <s v="1517 Hareid"/>
    <x v="264"/>
    <x v="13"/>
    <n v="0"/>
    <x v="1"/>
  </r>
  <r>
    <s v="15 Møre og Romsdal"/>
    <x v="13"/>
    <s v="1517"/>
    <s v="1517 Hareid"/>
    <x v="264"/>
    <x v="14"/>
    <n v="0"/>
    <x v="1"/>
  </r>
  <r>
    <s v="15 Møre og Romsdal"/>
    <x v="13"/>
    <s v="1517"/>
    <s v="1517 Hareid"/>
    <x v="264"/>
    <x v="15"/>
    <n v="2"/>
    <x v="1"/>
  </r>
  <r>
    <s v="15 Møre og Romsdal"/>
    <x v="13"/>
    <s v="1519"/>
    <s v="1519 Volda"/>
    <x v="265"/>
    <x v="13"/>
    <n v="138"/>
    <x v="0"/>
  </r>
  <r>
    <s v="15 Møre og Romsdal"/>
    <x v="13"/>
    <s v="1519"/>
    <s v="1519 Volda"/>
    <x v="265"/>
    <x v="14"/>
    <n v="85"/>
    <x v="0"/>
  </r>
  <r>
    <s v="15 Møre og Romsdal"/>
    <x v="13"/>
    <s v="1519"/>
    <s v="1519 Volda"/>
    <x v="265"/>
    <x v="15"/>
    <n v="62"/>
    <x v="0"/>
  </r>
  <r>
    <s v="15 Møre og Romsdal"/>
    <x v="13"/>
    <s v="1519"/>
    <s v="1519 Volda"/>
    <x v="265"/>
    <x v="13"/>
    <n v="0"/>
    <x v="1"/>
  </r>
  <r>
    <s v="15 Møre og Romsdal"/>
    <x v="13"/>
    <s v="1519"/>
    <s v="1519 Volda"/>
    <x v="265"/>
    <x v="14"/>
    <n v="1"/>
    <x v="1"/>
  </r>
  <r>
    <s v="15 Møre og Romsdal"/>
    <x v="13"/>
    <s v="1519"/>
    <s v="1519 Volda"/>
    <x v="265"/>
    <x v="15"/>
    <n v="1"/>
    <x v="1"/>
  </r>
  <r>
    <s v="15 Møre og Romsdal"/>
    <x v="13"/>
    <s v="1520"/>
    <s v="1520 Ørsta"/>
    <x v="266"/>
    <x v="13"/>
    <n v="128"/>
    <x v="0"/>
  </r>
  <r>
    <s v="15 Møre og Romsdal"/>
    <x v="13"/>
    <s v="1520"/>
    <s v="1520 Ørsta"/>
    <x v="266"/>
    <x v="14"/>
    <n v="127"/>
    <x v="0"/>
  </r>
  <r>
    <s v="15 Møre og Romsdal"/>
    <x v="13"/>
    <s v="1520"/>
    <s v="1520 Ørsta"/>
    <x v="266"/>
    <x v="15"/>
    <n v="102"/>
    <x v="0"/>
  </r>
  <r>
    <s v="15 Møre og Romsdal"/>
    <x v="13"/>
    <s v="1520"/>
    <s v="1520 Ørsta"/>
    <x v="266"/>
    <x v="13"/>
    <n v="8"/>
    <x v="1"/>
  </r>
  <r>
    <s v="15 Møre og Romsdal"/>
    <x v="13"/>
    <s v="1520"/>
    <s v="1520 Ørsta"/>
    <x v="266"/>
    <x v="14"/>
    <n v="9"/>
    <x v="1"/>
  </r>
  <r>
    <s v="15 Møre og Romsdal"/>
    <x v="13"/>
    <s v="1520"/>
    <s v="1520 Ørsta"/>
    <x v="266"/>
    <x v="15"/>
    <n v="7"/>
    <x v="1"/>
  </r>
  <r>
    <s v="15 Møre og Romsdal"/>
    <x v="13"/>
    <s v="1523"/>
    <s v="1523 Ørskog"/>
    <x v="267"/>
    <x v="13"/>
    <n v="24"/>
    <x v="0"/>
  </r>
  <r>
    <s v="15 Møre og Romsdal"/>
    <x v="13"/>
    <s v="1523"/>
    <s v="1523 Ørskog"/>
    <x v="267"/>
    <x v="14"/>
    <n v="24"/>
    <x v="0"/>
  </r>
  <r>
    <s v="15 Møre og Romsdal"/>
    <x v="13"/>
    <s v="1523"/>
    <s v="1523 Ørskog"/>
    <x v="267"/>
    <x v="15"/>
    <n v="25"/>
    <x v="0"/>
  </r>
  <r>
    <s v="15 Møre og Romsdal"/>
    <x v="13"/>
    <s v="1523"/>
    <s v="1523 Ørskog"/>
    <x v="267"/>
    <x v="13"/>
    <n v="3"/>
    <x v="1"/>
  </r>
  <r>
    <s v="15 Møre og Romsdal"/>
    <x v="13"/>
    <s v="1523"/>
    <s v="1523 Ørskog"/>
    <x v="267"/>
    <x v="14"/>
    <n v="2"/>
    <x v="1"/>
  </r>
  <r>
    <s v="15 Møre og Romsdal"/>
    <x v="13"/>
    <s v="1523"/>
    <s v="1523 Ørskog"/>
    <x v="267"/>
    <x v="15"/>
    <n v="2"/>
    <x v="1"/>
  </r>
  <r>
    <s v="15 Møre og Romsdal"/>
    <x v="13"/>
    <s v="1524"/>
    <s v="1524 Norddal"/>
    <x v="268"/>
    <x v="13"/>
    <n v="120"/>
    <x v="0"/>
  </r>
  <r>
    <s v="15 Møre og Romsdal"/>
    <x v="13"/>
    <s v="1524"/>
    <s v="1524 Norddal"/>
    <x v="268"/>
    <x v="14"/>
    <n v="122"/>
    <x v="0"/>
  </r>
  <r>
    <s v="15 Møre og Romsdal"/>
    <x v="13"/>
    <s v="1524"/>
    <s v="1524 Norddal"/>
    <x v="268"/>
    <x v="15"/>
    <n v="112"/>
    <x v="0"/>
  </r>
  <r>
    <s v="15 Møre og Romsdal"/>
    <x v="13"/>
    <s v="1524"/>
    <s v="1524 Norddal"/>
    <x v="268"/>
    <x v="13"/>
    <n v="1"/>
    <x v="1"/>
  </r>
  <r>
    <s v="15 Møre og Romsdal"/>
    <x v="13"/>
    <s v="1524"/>
    <s v="1524 Norddal"/>
    <x v="268"/>
    <x v="14"/>
    <n v="1"/>
    <x v="1"/>
  </r>
  <r>
    <s v="15 Møre og Romsdal"/>
    <x v="13"/>
    <s v="1524"/>
    <s v="1524 Norddal"/>
    <x v="268"/>
    <x v="15"/>
    <n v="1"/>
    <x v="1"/>
  </r>
  <r>
    <s v="15 Møre og Romsdal"/>
    <x v="13"/>
    <s v="1525"/>
    <s v="1525 Stranda"/>
    <x v="269"/>
    <x v="13"/>
    <n v="74"/>
    <x v="0"/>
  </r>
  <r>
    <s v="15 Møre og Romsdal"/>
    <x v="13"/>
    <s v="1525"/>
    <s v="1525 Stranda"/>
    <x v="269"/>
    <x v="14"/>
    <n v="72"/>
    <x v="0"/>
  </r>
  <r>
    <s v="15 Møre og Romsdal"/>
    <x v="13"/>
    <s v="1525"/>
    <s v="1525 Stranda"/>
    <x v="269"/>
    <x v="15"/>
    <n v="58"/>
    <x v="0"/>
  </r>
  <r>
    <s v="15 Møre og Romsdal"/>
    <x v="13"/>
    <s v="1525"/>
    <s v="1525 Stranda"/>
    <x v="269"/>
    <x v="13"/>
    <n v="2"/>
    <x v="1"/>
  </r>
  <r>
    <s v="15 Møre og Romsdal"/>
    <x v="13"/>
    <s v="1525"/>
    <s v="1525 Stranda"/>
    <x v="269"/>
    <x v="14"/>
    <n v="1"/>
    <x v="1"/>
  </r>
  <r>
    <s v="15 Møre og Romsdal"/>
    <x v="13"/>
    <s v="1525"/>
    <s v="1525 Stranda"/>
    <x v="269"/>
    <x v="15"/>
    <n v="2"/>
    <x v="1"/>
  </r>
  <r>
    <s v="15 Møre og Romsdal"/>
    <x v="13"/>
    <s v="1526"/>
    <s v="1526 Stordal"/>
    <x v="270"/>
    <x v="13"/>
    <n v="18"/>
    <x v="0"/>
  </r>
  <r>
    <s v="15 Møre og Romsdal"/>
    <x v="13"/>
    <s v="1526"/>
    <s v="1526 Stordal"/>
    <x v="270"/>
    <x v="14"/>
    <n v="17"/>
    <x v="0"/>
  </r>
  <r>
    <s v="15 Møre og Romsdal"/>
    <x v="13"/>
    <s v="1526"/>
    <s v="1526 Stordal"/>
    <x v="270"/>
    <x v="15"/>
    <n v="16"/>
    <x v="0"/>
  </r>
  <r>
    <s v="15 Møre og Romsdal"/>
    <x v="13"/>
    <s v="1526"/>
    <s v="1526 Stordal"/>
    <x v="270"/>
    <x v="13"/>
    <n v="3"/>
    <x v="1"/>
  </r>
  <r>
    <s v="15 Møre og Romsdal"/>
    <x v="13"/>
    <s v="1526"/>
    <s v="1526 Stordal"/>
    <x v="270"/>
    <x v="14"/>
    <n v="3"/>
    <x v="1"/>
  </r>
  <r>
    <s v="15 Møre og Romsdal"/>
    <x v="13"/>
    <s v="1526"/>
    <s v="1526 Stordal"/>
    <x v="270"/>
    <x v="15"/>
    <n v="3"/>
    <x v="1"/>
  </r>
  <r>
    <s v="15 Møre og Romsdal"/>
    <x v="13"/>
    <s v="1528"/>
    <s v="1528 Sykkylven"/>
    <x v="271"/>
    <x v="13"/>
    <n v="44"/>
    <x v="0"/>
  </r>
  <r>
    <s v="15 Møre og Romsdal"/>
    <x v="13"/>
    <s v="1528"/>
    <s v="1528 Sykkylven"/>
    <x v="271"/>
    <x v="14"/>
    <n v="45"/>
    <x v="0"/>
  </r>
  <r>
    <s v="15 Møre og Romsdal"/>
    <x v="13"/>
    <s v="1528"/>
    <s v="1528 Sykkylven"/>
    <x v="271"/>
    <x v="15"/>
    <n v="33"/>
    <x v="0"/>
  </r>
  <r>
    <s v="15 Møre og Romsdal"/>
    <x v="13"/>
    <s v="1528"/>
    <s v="1528 Sykkylven"/>
    <x v="271"/>
    <x v="13"/>
    <n v="3"/>
    <x v="1"/>
  </r>
  <r>
    <s v="15 Møre og Romsdal"/>
    <x v="13"/>
    <s v="1528"/>
    <s v="1528 Sykkylven"/>
    <x v="271"/>
    <x v="14"/>
    <n v="1"/>
    <x v="1"/>
  </r>
  <r>
    <s v="15 Møre og Romsdal"/>
    <x v="13"/>
    <s v="1528"/>
    <s v="1528 Sykkylven"/>
    <x v="271"/>
    <x v="15"/>
    <n v="2"/>
    <x v="1"/>
  </r>
  <r>
    <s v="15 Møre og Romsdal"/>
    <x v="13"/>
    <s v="1529"/>
    <s v="1529 Skodje"/>
    <x v="272"/>
    <x v="13"/>
    <n v="13"/>
    <x v="0"/>
  </r>
  <r>
    <s v="15 Møre og Romsdal"/>
    <x v="13"/>
    <s v="1529"/>
    <s v="1529 Skodje"/>
    <x v="272"/>
    <x v="14"/>
    <n v="12"/>
    <x v="0"/>
  </r>
  <r>
    <s v="15 Møre og Romsdal"/>
    <x v="13"/>
    <s v="1529"/>
    <s v="1529 Skodje"/>
    <x v="272"/>
    <x v="15"/>
    <n v="14"/>
    <x v="0"/>
  </r>
  <r>
    <s v="15 Møre og Romsdal"/>
    <x v="13"/>
    <s v="1529"/>
    <s v="1529 Skodje"/>
    <x v="272"/>
    <x v="13"/>
    <n v="1"/>
    <x v="1"/>
  </r>
  <r>
    <s v="15 Møre og Romsdal"/>
    <x v="13"/>
    <s v="1529"/>
    <s v="1529 Skodje"/>
    <x v="272"/>
    <x v="14"/>
    <n v="2"/>
    <x v="1"/>
  </r>
  <r>
    <s v="15 Møre og Romsdal"/>
    <x v="13"/>
    <s v="1529"/>
    <s v="1529 Skodje"/>
    <x v="272"/>
    <x v="15"/>
    <n v="1"/>
    <x v="1"/>
  </r>
  <r>
    <s v="15 Møre og Romsdal"/>
    <x v="13"/>
    <s v="1531"/>
    <s v="1531 Sula"/>
    <x v="273"/>
    <x v="13"/>
    <n v="3"/>
    <x v="0"/>
  </r>
  <r>
    <s v="15 Møre og Romsdal"/>
    <x v="13"/>
    <s v="1531"/>
    <s v="1531 Sula"/>
    <x v="273"/>
    <x v="14"/>
    <n v="3"/>
    <x v="0"/>
  </r>
  <r>
    <s v="15 Møre og Romsdal"/>
    <x v="13"/>
    <s v="1531"/>
    <s v="1531 Sula"/>
    <x v="273"/>
    <x v="15"/>
    <n v="3"/>
    <x v="0"/>
  </r>
  <r>
    <s v="15 Møre og Romsdal"/>
    <x v="13"/>
    <s v="1531"/>
    <s v="1531 Sula"/>
    <x v="273"/>
    <x v="13"/>
    <n v="0"/>
    <x v="1"/>
  </r>
  <r>
    <s v="15 Møre og Romsdal"/>
    <x v="13"/>
    <s v="1531"/>
    <s v="1531 Sula"/>
    <x v="273"/>
    <x v="14"/>
    <n v="0"/>
    <x v="1"/>
  </r>
  <r>
    <s v="15 Møre og Romsdal"/>
    <x v="13"/>
    <s v="1531"/>
    <s v="1531 Sula"/>
    <x v="273"/>
    <x v="15"/>
    <n v="0"/>
    <x v="1"/>
  </r>
  <r>
    <s v="15 Møre og Romsdal"/>
    <x v="13"/>
    <s v="1532"/>
    <s v="1532 Giske"/>
    <x v="274"/>
    <x v="13"/>
    <n v="32"/>
    <x v="0"/>
  </r>
  <r>
    <s v="15 Møre og Romsdal"/>
    <x v="13"/>
    <s v="1532"/>
    <s v="1532 Giske"/>
    <x v="274"/>
    <x v="14"/>
    <n v="32"/>
    <x v="0"/>
  </r>
  <r>
    <s v="15 Møre og Romsdal"/>
    <x v="13"/>
    <s v="1532"/>
    <s v="1532 Giske"/>
    <x v="274"/>
    <x v="15"/>
    <n v="22"/>
    <x v="0"/>
  </r>
  <r>
    <s v="15 Møre og Romsdal"/>
    <x v="13"/>
    <s v="1532"/>
    <s v="1532 Giske"/>
    <x v="274"/>
    <x v="13"/>
    <n v="0"/>
    <x v="1"/>
  </r>
  <r>
    <s v="15 Møre og Romsdal"/>
    <x v="13"/>
    <s v="1532"/>
    <s v="1532 Giske"/>
    <x v="274"/>
    <x v="14"/>
    <n v="1"/>
    <x v="1"/>
  </r>
  <r>
    <s v="15 Møre og Romsdal"/>
    <x v="13"/>
    <s v="1532"/>
    <s v="1532 Giske"/>
    <x v="274"/>
    <x v="15"/>
    <n v="1"/>
    <x v="1"/>
  </r>
  <r>
    <s v="15 Møre og Romsdal"/>
    <x v="13"/>
    <s v="1534"/>
    <s v="1534 Haram"/>
    <x v="275"/>
    <x v="13"/>
    <n v="56"/>
    <x v="0"/>
  </r>
  <r>
    <s v="15 Møre og Romsdal"/>
    <x v="13"/>
    <s v="1534"/>
    <s v="1534 Haram"/>
    <x v="275"/>
    <x v="14"/>
    <n v="54"/>
    <x v="0"/>
  </r>
  <r>
    <s v="15 Møre og Romsdal"/>
    <x v="13"/>
    <s v="1534"/>
    <s v="1534 Haram"/>
    <x v="275"/>
    <x v="15"/>
    <n v="47"/>
    <x v="0"/>
  </r>
  <r>
    <s v="15 Møre og Romsdal"/>
    <x v="13"/>
    <s v="1534"/>
    <s v="1534 Haram"/>
    <x v="275"/>
    <x v="13"/>
    <n v="0"/>
    <x v="1"/>
  </r>
  <r>
    <s v="15 Møre og Romsdal"/>
    <x v="13"/>
    <s v="1534"/>
    <s v="1534 Haram"/>
    <x v="275"/>
    <x v="14"/>
    <n v="0"/>
    <x v="1"/>
  </r>
  <r>
    <s v="15 Møre og Romsdal"/>
    <x v="13"/>
    <s v="1534"/>
    <s v="1534 Haram"/>
    <x v="275"/>
    <x v="15"/>
    <n v="0"/>
    <x v="1"/>
  </r>
  <r>
    <s v="15 Møre og Romsdal"/>
    <x v="13"/>
    <s v="1535"/>
    <s v="1535 Vestnes"/>
    <x v="276"/>
    <x v="13"/>
    <n v="47"/>
    <x v="0"/>
  </r>
  <r>
    <s v="15 Møre og Romsdal"/>
    <x v="13"/>
    <s v="1535"/>
    <s v="1535 Vestnes"/>
    <x v="276"/>
    <x v="14"/>
    <n v="56"/>
    <x v="0"/>
  </r>
  <r>
    <s v="15 Møre og Romsdal"/>
    <x v="13"/>
    <s v="1535"/>
    <s v="1535 Vestnes"/>
    <x v="276"/>
    <x v="15"/>
    <n v="61"/>
    <x v="0"/>
  </r>
  <r>
    <s v="15 Møre og Romsdal"/>
    <x v="13"/>
    <s v="1535"/>
    <s v="1535 Vestnes"/>
    <x v="276"/>
    <x v="13"/>
    <n v="10"/>
    <x v="1"/>
  </r>
  <r>
    <s v="15 Møre og Romsdal"/>
    <x v="13"/>
    <s v="1535"/>
    <s v="1535 Vestnes"/>
    <x v="276"/>
    <x v="14"/>
    <n v="4"/>
    <x v="1"/>
  </r>
  <r>
    <s v="15 Møre og Romsdal"/>
    <x v="13"/>
    <s v="1535"/>
    <s v="1535 Vestnes"/>
    <x v="276"/>
    <x v="15"/>
    <n v="4"/>
    <x v="1"/>
  </r>
  <r>
    <s v="15 Møre og Romsdal"/>
    <x v="13"/>
    <s v="1539"/>
    <s v="1539 Rauma"/>
    <x v="277"/>
    <x v="13"/>
    <n v="148"/>
    <x v="0"/>
  </r>
  <r>
    <s v="15 Møre og Romsdal"/>
    <x v="13"/>
    <s v="1539"/>
    <s v="1539 Rauma"/>
    <x v="277"/>
    <x v="14"/>
    <n v="148"/>
    <x v="0"/>
  </r>
  <r>
    <s v="15 Møre og Romsdal"/>
    <x v="13"/>
    <s v="1539"/>
    <s v="1539 Rauma"/>
    <x v="277"/>
    <x v="15"/>
    <n v="131"/>
    <x v="0"/>
  </r>
  <r>
    <s v="15 Møre og Romsdal"/>
    <x v="13"/>
    <s v="1539"/>
    <s v="1539 Rauma"/>
    <x v="277"/>
    <x v="13"/>
    <n v="4"/>
    <x v="1"/>
  </r>
  <r>
    <s v="15 Møre og Romsdal"/>
    <x v="13"/>
    <s v="1539"/>
    <s v="1539 Rauma"/>
    <x v="277"/>
    <x v="14"/>
    <n v="2"/>
    <x v="1"/>
  </r>
  <r>
    <s v="15 Møre og Romsdal"/>
    <x v="13"/>
    <s v="1539"/>
    <s v="1539 Rauma"/>
    <x v="277"/>
    <x v="15"/>
    <n v="5"/>
    <x v="1"/>
  </r>
  <r>
    <s v="15 Møre og Romsdal"/>
    <x v="13"/>
    <s v="1543"/>
    <s v="1543 Nesset"/>
    <x v="278"/>
    <x v="13"/>
    <n v="70"/>
    <x v="0"/>
  </r>
  <r>
    <s v="15 Møre og Romsdal"/>
    <x v="13"/>
    <s v="1543"/>
    <s v="1543 Nesset"/>
    <x v="278"/>
    <x v="14"/>
    <n v="71"/>
    <x v="0"/>
  </r>
  <r>
    <s v="15 Møre og Romsdal"/>
    <x v="13"/>
    <s v="1543"/>
    <s v="1543 Nesset"/>
    <x v="278"/>
    <x v="15"/>
    <n v="55"/>
    <x v="0"/>
  </r>
  <r>
    <s v="15 Møre og Romsdal"/>
    <x v="13"/>
    <s v="1543"/>
    <s v="1543 Nesset"/>
    <x v="278"/>
    <x v="13"/>
    <n v="3"/>
    <x v="1"/>
  </r>
  <r>
    <s v="15 Møre og Romsdal"/>
    <x v="13"/>
    <s v="1543"/>
    <s v="1543 Nesset"/>
    <x v="278"/>
    <x v="14"/>
    <n v="2"/>
    <x v="1"/>
  </r>
  <r>
    <s v="15 Møre og Romsdal"/>
    <x v="13"/>
    <s v="1543"/>
    <s v="1543 Nesset"/>
    <x v="278"/>
    <x v="15"/>
    <n v="2"/>
    <x v="1"/>
  </r>
  <r>
    <s v="15 Møre og Romsdal"/>
    <x v="13"/>
    <s v="1545"/>
    <s v="1545 Midsund"/>
    <x v="279"/>
    <x v="13"/>
    <n v="17"/>
    <x v="0"/>
  </r>
  <r>
    <s v="15 Møre og Romsdal"/>
    <x v="13"/>
    <s v="1545"/>
    <s v="1545 Midsund"/>
    <x v="279"/>
    <x v="14"/>
    <n v="21"/>
    <x v="0"/>
  </r>
  <r>
    <s v="15 Møre og Romsdal"/>
    <x v="13"/>
    <s v="1545"/>
    <s v="1545 Midsund"/>
    <x v="279"/>
    <x v="15"/>
    <n v="16"/>
    <x v="0"/>
  </r>
  <r>
    <s v="15 Møre og Romsdal"/>
    <x v="13"/>
    <s v="1545"/>
    <s v="1545 Midsund"/>
    <x v="279"/>
    <x v="13"/>
    <n v="0"/>
    <x v="1"/>
  </r>
  <r>
    <s v="15 Møre og Romsdal"/>
    <x v="13"/>
    <s v="1545"/>
    <s v="1545 Midsund"/>
    <x v="279"/>
    <x v="14"/>
    <n v="0"/>
    <x v="1"/>
  </r>
  <r>
    <s v="15 Møre og Romsdal"/>
    <x v="13"/>
    <s v="1545"/>
    <s v="1545 Midsund"/>
    <x v="279"/>
    <x v="15"/>
    <n v="0"/>
    <x v="1"/>
  </r>
  <r>
    <s v="15 Møre og Romsdal"/>
    <x v="13"/>
    <s v="1546"/>
    <s v="1546 Sandøy"/>
    <x v="280"/>
    <x v="13"/>
    <n v="22"/>
    <x v="0"/>
  </r>
  <r>
    <s v="15 Møre og Romsdal"/>
    <x v="13"/>
    <s v="1546"/>
    <s v="1546 Sandøy"/>
    <x v="280"/>
    <x v="14"/>
    <n v="21"/>
    <x v="0"/>
  </r>
  <r>
    <s v="15 Møre og Romsdal"/>
    <x v="13"/>
    <s v="1546"/>
    <s v="1546 Sandøy"/>
    <x v="280"/>
    <x v="15"/>
    <n v="17"/>
    <x v="0"/>
  </r>
  <r>
    <s v="15 Møre og Romsdal"/>
    <x v="13"/>
    <s v="1546"/>
    <s v="1546 Sandøy"/>
    <x v="280"/>
    <x v="13"/>
    <n v="0"/>
    <x v="1"/>
  </r>
  <r>
    <s v="15 Møre og Romsdal"/>
    <x v="13"/>
    <s v="1546"/>
    <s v="1546 Sandøy"/>
    <x v="280"/>
    <x v="14"/>
    <n v="0"/>
    <x v="1"/>
  </r>
  <r>
    <s v="15 Møre og Romsdal"/>
    <x v="13"/>
    <s v="1546"/>
    <s v="1546 Sandøy"/>
    <x v="280"/>
    <x v="15"/>
    <n v="0"/>
    <x v="1"/>
  </r>
  <r>
    <s v="15 Møre og Romsdal"/>
    <x v="13"/>
    <s v="1547"/>
    <s v="1547 Aukra"/>
    <x v="281"/>
    <x v="13"/>
    <n v="25"/>
    <x v="0"/>
  </r>
  <r>
    <s v="15 Møre og Romsdal"/>
    <x v="13"/>
    <s v="1547"/>
    <s v="1547 Aukra"/>
    <x v="281"/>
    <x v="14"/>
    <n v="21"/>
    <x v="0"/>
  </r>
  <r>
    <s v="15 Møre og Romsdal"/>
    <x v="13"/>
    <s v="1547"/>
    <s v="1547 Aukra"/>
    <x v="281"/>
    <x v="15"/>
    <n v="17"/>
    <x v="0"/>
  </r>
  <r>
    <s v="15 Møre og Romsdal"/>
    <x v="13"/>
    <s v="1547"/>
    <s v="1547 Aukra"/>
    <x v="281"/>
    <x v="13"/>
    <n v="0"/>
    <x v="1"/>
  </r>
  <r>
    <s v="15 Møre og Romsdal"/>
    <x v="13"/>
    <s v="1547"/>
    <s v="1547 Aukra"/>
    <x v="281"/>
    <x v="14"/>
    <n v="0"/>
    <x v="1"/>
  </r>
  <r>
    <s v="15 Møre og Romsdal"/>
    <x v="13"/>
    <s v="1547"/>
    <s v="1547 Aukra"/>
    <x v="281"/>
    <x v="15"/>
    <n v="0"/>
    <x v="1"/>
  </r>
  <r>
    <s v="15 Møre og Romsdal"/>
    <x v="13"/>
    <s v="1548"/>
    <s v="1548 Fræna"/>
    <x v="282"/>
    <x v="13"/>
    <n v="221"/>
    <x v="0"/>
  </r>
  <r>
    <s v="15 Møre og Romsdal"/>
    <x v="13"/>
    <s v="1548"/>
    <s v="1548 Fræna"/>
    <x v="282"/>
    <x v="14"/>
    <n v="155"/>
    <x v="0"/>
  </r>
  <r>
    <s v="15 Møre og Romsdal"/>
    <x v="13"/>
    <s v="1548"/>
    <s v="1548 Fræna"/>
    <x v="282"/>
    <x v="15"/>
    <n v="150"/>
    <x v="0"/>
  </r>
  <r>
    <s v="15 Møre og Romsdal"/>
    <x v="13"/>
    <s v="1548"/>
    <s v="1548 Fræna"/>
    <x v="282"/>
    <x v="13"/>
    <n v="4"/>
    <x v="1"/>
  </r>
  <r>
    <s v="15 Møre og Romsdal"/>
    <x v="13"/>
    <s v="1548"/>
    <s v="1548 Fræna"/>
    <x v="282"/>
    <x v="14"/>
    <n v="4"/>
    <x v="1"/>
  </r>
  <r>
    <s v="15 Møre og Romsdal"/>
    <x v="13"/>
    <s v="1548"/>
    <s v="1548 Fræna"/>
    <x v="282"/>
    <x v="15"/>
    <n v="6"/>
    <x v="1"/>
  </r>
  <r>
    <s v="15 Møre og Romsdal"/>
    <x v="13"/>
    <s v="1551"/>
    <s v="1551 Eide"/>
    <x v="283"/>
    <x v="13"/>
    <n v="43"/>
    <x v="0"/>
  </r>
  <r>
    <s v="15 Møre og Romsdal"/>
    <x v="13"/>
    <s v="1551"/>
    <s v="1551 Eide"/>
    <x v="283"/>
    <x v="14"/>
    <n v="48"/>
    <x v="0"/>
  </r>
  <r>
    <s v="15 Møre og Romsdal"/>
    <x v="13"/>
    <s v="1551"/>
    <s v="1551 Eide"/>
    <x v="283"/>
    <x v="15"/>
    <n v="49"/>
    <x v="0"/>
  </r>
  <r>
    <s v="15 Møre og Romsdal"/>
    <x v="13"/>
    <s v="1551"/>
    <s v="1551 Eide"/>
    <x v="283"/>
    <x v="13"/>
    <n v="3"/>
    <x v="1"/>
  </r>
  <r>
    <s v="15 Møre og Romsdal"/>
    <x v="13"/>
    <s v="1551"/>
    <s v="1551 Eide"/>
    <x v="283"/>
    <x v="14"/>
    <n v="5"/>
    <x v="1"/>
  </r>
  <r>
    <s v="15 Møre og Romsdal"/>
    <x v="13"/>
    <s v="1551"/>
    <s v="1551 Eide"/>
    <x v="283"/>
    <x v="15"/>
    <n v="1"/>
    <x v="1"/>
  </r>
  <r>
    <s v="15 Møre og Romsdal"/>
    <x v="13"/>
    <s v="1554"/>
    <s v="1554 Averøy"/>
    <x v="284"/>
    <x v="13"/>
    <n v="69"/>
    <x v="0"/>
  </r>
  <r>
    <s v="15 Møre og Romsdal"/>
    <x v="13"/>
    <s v="1554"/>
    <s v="1554 Averøy"/>
    <x v="284"/>
    <x v="14"/>
    <n v="63"/>
    <x v="0"/>
  </r>
  <r>
    <s v="15 Møre og Romsdal"/>
    <x v="13"/>
    <s v="1554"/>
    <s v="1554 Averøy"/>
    <x v="284"/>
    <x v="15"/>
    <n v="63"/>
    <x v="0"/>
  </r>
  <r>
    <s v="15 Møre og Romsdal"/>
    <x v="13"/>
    <s v="1554"/>
    <s v="1554 Averøy"/>
    <x v="284"/>
    <x v="13"/>
    <n v="2"/>
    <x v="1"/>
  </r>
  <r>
    <s v="15 Møre og Romsdal"/>
    <x v="13"/>
    <s v="1554"/>
    <s v="1554 Averøy"/>
    <x v="284"/>
    <x v="14"/>
    <n v="2"/>
    <x v="1"/>
  </r>
  <r>
    <s v="15 Møre og Romsdal"/>
    <x v="13"/>
    <s v="1554"/>
    <s v="1554 Averøy"/>
    <x v="284"/>
    <x v="15"/>
    <n v="0"/>
    <x v="1"/>
  </r>
  <r>
    <s v="15 Møre og Romsdal"/>
    <x v="13"/>
    <s v="1557"/>
    <s v="1557 Gjemnes"/>
    <x v="285"/>
    <x v="13"/>
    <n v="87"/>
    <x v="0"/>
  </r>
  <r>
    <s v="15 Møre og Romsdal"/>
    <x v="13"/>
    <s v="1557"/>
    <s v="1557 Gjemnes"/>
    <x v="285"/>
    <x v="14"/>
    <n v="88"/>
    <x v="0"/>
  </r>
  <r>
    <s v="15 Møre og Romsdal"/>
    <x v="13"/>
    <s v="1557"/>
    <s v="1557 Gjemnes"/>
    <x v="285"/>
    <x v="15"/>
    <n v="67"/>
    <x v="0"/>
  </r>
  <r>
    <s v="15 Møre og Romsdal"/>
    <x v="13"/>
    <s v="1557"/>
    <s v="1557 Gjemnes"/>
    <x v="285"/>
    <x v="13"/>
    <n v="3"/>
    <x v="1"/>
  </r>
  <r>
    <s v="15 Møre og Romsdal"/>
    <x v="13"/>
    <s v="1557"/>
    <s v="1557 Gjemnes"/>
    <x v="285"/>
    <x v="14"/>
    <n v="2"/>
    <x v="1"/>
  </r>
  <r>
    <s v="15 Møre og Romsdal"/>
    <x v="13"/>
    <s v="1557"/>
    <s v="1557 Gjemnes"/>
    <x v="285"/>
    <x v="15"/>
    <n v="2"/>
    <x v="1"/>
  </r>
  <r>
    <s v="15 Møre og Romsdal"/>
    <x v="13"/>
    <s v="1560"/>
    <s v="1560 Tingvoll"/>
    <x v="286"/>
    <x v="13"/>
    <n v="68"/>
    <x v="0"/>
  </r>
  <r>
    <s v="15 Møre og Romsdal"/>
    <x v="13"/>
    <s v="1560"/>
    <s v="1560 Tingvoll"/>
    <x v="286"/>
    <x v="14"/>
    <n v="70"/>
    <x v="0"/>
  </r>
  <r>
    <s v="15 Møre og Romsdal"/>
    <x v="13"/>
    <s v="1560"/>
    <s v="1560 Tingvoll"/>
    <x v="286"/>
    <x v="15"/>
    <n v="58"/>
    <x v="0"/>
  </r>
  <r>
    <s v="15 Møre og Romsdal"/>
    <x v="13"/>
    <s v="1560"/>
    <s v="1560 Tingvoll"/>
    <x v="286"/>
    <x v="13"/>
    <n v="14"/>
    <x v="1"/>
  </r>
  <r>
    <s v="15 Møre og Romsdal"/>
    <x v="13"/>
    <s v="1560"/>
    <s v="1560 Tingvoll"/>
    <x v="286"/>
    <x v="14"/>
    <n v="14"/>
    <x v="1"/>
  </r>
  <r>
    <s v="15 Møre og Romsdal"/>
    <x v="13"/>
    <s v="1560"/>
    <s v="1560 Tingvoll"/>
    <x v="286"/>
    <x v="15"/>
    <n v="16"/>
    <x v="1"/>
  </r>
  <r>
    <s v="15 Møre og Romsdal"/>
    <x v="13"/>
    <s v="1563"/>
    <s v="1563 Sunndal"/>
    <x v="287"/>
    <x v="13"/>
    <n v="214"/>
    <x v="0"/>
  </r>
  <r>
    <s v="15 Møre og Romsdal"/>
    <x v="13"/>
    <s v="1563"/>
    <s v="1563 Sunndal"/>
    <x v="287"/>
    <x v="14"/>
    <n v="83"/>
    <x v="0"/>
  </r>
  <r>
    <s v="15 Møre og Romsdal"/>
    <x v="13"/>
    <s v="1563"/>
    <s v="1563 Sunndal"/>
    <x v="287"/>
    <x v="15"/>
    <n v="63"/>
    <x v="0"/>
  </r>
  <r>
    <s v="15 Møre og Romsdal"/>
    <x v="13"/>
    <s v="1563"/>
    <s v="1563 Sunndal"/>
    <x v="287"/>
    <x v="13"/>
    <n v="12"/>
    <x v="1"/>
  </r>
  <r>
    <s v="15 Møre og Romsdal"/>
    <x v="13"/>
    <s v="1563"/>
    <s v="1563 Sunndal"/>
    <x v="287"/>
    <x v="14"/>
    <n v="17"/>
    <x v="1"/>
  </r>
  <r>
    <s v="15 Møre og Romsdal"/>
    <x v="13"/>
    <s v="1563"/>
    <s v="1563 Sunndal"/>
    <x v="287"/>
    <x v="15"/>
    <n v="13"/>
    <x v="1"/>
  </r>
  <r>
    <s v="15 Møre og Romsdal"/>
    <x v="13"/>
    <s v="1566"/>
    <s v="1566 Surnadal"/>
    <x v="288"/>
    <x v="13"/>
    <n v="264"/>
    <x v="0"/>
  </r>
  <r>
    <s v="15 Møre og Romsdal"/>
    <x v="13"/>
    <s v="1566"/>
    <s v="1566 Surnadal"/>
    <x v="288"/>
    <x v="14"/>
    <n v="240"/>
    <x v="0"/>
  </r>
  <r>
    <s v="15 Møre og Romsdal"/>
    <x v="13"/>
    <s v="1566"/>
    <s v="1566 Surnadal"/>
    <x v="288"/>
    <x v="15"/>
    <n v="210"/>
    <x v="0"/>
  </r>
  <r>
    <s v="15 Møre og Romsdal"/>
    <x v="13"/>
    <s v="1566"/>
    <s v="1566 Surnadal"/>
    <x v="288"/>
    <x v="13"/>
    <n v="34"/>
    <x v="1"/>
  </r>
  <r>
    <s v="15 Møre og Romsdal"/>
    <x v="13"/>
    <s v="1566"/>
    <s v="1566 Surnadal"/>
    <x v="288"/>
    <x v="14"/>
    <n v="37"/>
    <x v="1"/>
  </r>
  <r>
    <s v="15 Møre og Romsdal"/>
    <x v="13"/>
    <s v="1566"/>
    <s v="1566 Surnadal"/>
    <x v="288"/>
    <x v="15"/>
    <n v="31"/>
    <x v="1"/>
  </r>
  <r>
    <s v="15 Møre og Romsdal"/>
    <x v="13"/>
    <s v="1567"/>
    <s v="1567 Rindal"/>
    <x v="289"/>
    <x v="13"/>
    <n v="82"/>
    <x v="0"/>
  </r>
  <r>
    <s v="15 Møre og Romsdal"/>
    <x v="13"/>
    <s v="1567"/>
    <s v="1567 Rindal"/>
    <x v="289"/>
    <x v="14"/>
    <n v="82"/>
    <x v="0"/>
  </r>
  <r>
    <s v="15 Møre og Romsdal"/>
    <x v="13"/>
    <s v="1567"/>
    <s v="1567 Rindal"/>
    <x v="289"/>
    <x v="15"/>
    <n v="76"/>
    <x v="0"/>
  </r>
  <r>
    <s v="15 Møre og Romsdal"/>
    <x v="13"/>
    <s v="1567"/>
    <s v="1567 Rindal"/>
    <x v="289"/>
    <x v="13"/>
    <n v="13"/>
    <x v="1"/>
  </r>
  <r>
    <s v="15 Møre og Romsdal"/>
    <x v="13"/>
    <s v="1567"/>
    <s v="1567 Rindal"/>
    <x v="289"/>
    <x v="14"/>
    <n v="7"/>
    <x v="1"/>
  </r>
  <r>
    <s v="15 Møre og Romsdal"/>
    <x v="13"/>
    <s v="1567"/>
    <s v="1567 Rindal"/>
    <x v="289"/>
    <x v="15"/>
    <n v="6"/>
    <x v="1"/>
  </r>
  <r>
    <s v="15 Møre og Romsdal"/>
    <x v="13"/>
    <s v="1571"/>
    <s v="1571 Halsa"/>
    <x v="290"/>
    <x v="13"/>
    <n v="44"/>
    <x v="0"/>
  </r>
  <r>
    <s v="15 Møre og Romsdal"/>
    <x v="13"/>
    <s v="1571"/>
    <s v="1571 Halsa"/>
    <x v="290"/>
    <x v="14"/>
    <n v="44"/>
    <x v="0"/>
  </r>
  <r>
    <s v="15 Møre og Romsdal"/>
    <x v="13"/>
    <s v="1571"/>
    <s v="1571 Halsa"/>
    <x v="290"/>
    <x v="15"/>
    <n v="42"/>
    <x v="0"/>
  </r>
  <r>
    <s v="15 Møre og Romsdal"/>
    <x v="13"/>
    <s v="1571"/>
    <s v="1571 Halsa"/>
    <x v="290"/>
    <x v="13"/>
    <n v="7"/>
    <x v="1"/>
  </r>
  <r>
    <s v="15 Møre og Romsdal"/>
    <x v="13"/>
    <s v="1571"/>
    <s v="1571 Halsa"/>
    <x v="290"/>
    <x v="14"/>
    <n v="6"/>
    <x v="1"/>
  </r>
  <r>
    <s v="15 Møre og Romsdal"/>
    <x v="13"/>
    <s v="1571"/>
    <s v="1571 Halsa"/>
    <x v="290"/>
    <x v="15"/>
    <n v="10"/>
    <x v="1"/>
  </r>
  <r>
    <s v="15 Møre og Romsdal"/>
    <x v="13"/>
    <s v="1573"/>
    <s v="1573 Smøla"/>
    <x v="291"/>
    <x v="13"/>
    <n v="51"/>
    <x v="0"/>
  </r>
  <r>
    <s v="15 Møre og Romsdal"/>
    <x v="13"/>
    <s v="1573"/>
    <s v="1573 Smøla"/>
    <x v="291"/>
    <x v="14"/>
    <n v="45"/>
    <x v="0"/>
  </r>
  <r>
    <s v="15 Møre og Romsdal"/>
    <x v="13"/>
    <s v="1573"/>
    <s v="1573 Smøla"/>
    <x v="291"/>
    <x v="15"/>
    <n v="39"/>
    <x v="0"/>
  </r>
  <r>
    <s v="15 Møre og Romsdal"/>
    <x v="13"/>
    <s v="1573"/>
    <s v="1573 Smøla"/>
    <x v="291"/>
    <x v="13"/>
    <n v="0"/>
    <x v="1"/>
  </r>
  <r>
    <s v="15 Møre og Romsdal"/>
    <x v="13"/>
    <s v="1573"/>
    <s v="1573 Smøla"/>
    <x v="291"/>
    <x v="14"/>
    <n v="0"/>
    <x v="1"/>
  </r>
  <r>
    <s v="15 Møre og Romsdal"/>
    <x v="13"/>
    <s v="1573"/>
    <s v="1573 Smøla"/>
    <x v="291"/>
    <x v="15"/>
    <n v="0"/>
    <x v="1"/>
  </r>
  <r>
    <s v="15 Møre og Romsdal"/>
    <x v="13"/>
    <s v="1576"/>
    <s v="1576 Aure"/>
    <x v="292"/>
    <x v="13"/>
    <n v="99"/>
    <x v="0"/>
  </r>
  <r>
    <s v="15 Møre og Romsdal"/>
    <x v="13"/>
    <s v="1576"/>
    <s v="1576 Aure"/>
    <x v="292"/>
    <x v="14"/>
    <n v="94"/>
    <x v="0"/>
  </r>
  <r>
    <s v="15 Møre og Romsdal"/>
    <x v="13"/>
    <s v="1576"/>
    <s v="1576 Aure"/>
    <x v="292"/>
    <x v="15"/>
    <n v="82"/>
    <x v="0"/>
  </r>
  <r>
    <s v="15 Møre og Romsdal"/>
    <x v="13"/>
    <s v="1576"/>
    <s v="1576 Aure"/>
    <x v="292"/>
    <x v="13"/>
    <n v="7"/>
    <x v="1"/>
  </r>
  <r>
    <s v="15 Møre og Romsdal"/>
    <x v="13"/>
    <s v="1576"/>
    <s v="1576 Aure"/>
    <x v="292"/>
    <x v="14"/>
    <n v="9"/>
    <x v="1"/>
  </r>
  <r>
    <s v="15 Møre og Romsdal"/>
    <x v="13"/>
    <s v="1576"/>
    <s v="1576 Aure"/>
    <x v="292"/>
    <x v="15"/>
    <n v="5"/>
    <x v="1"/>
  </r>
  <r>
    <s v="16 Sør-Trøndelag"/>
    <x v="14"/>
    <s v="1601"/>
    <s v="1601 Trondheim"/>
    <x v="293"/>
    <x v="13"/>
    <n v="238"/>
    <x v="0"/>
  </r>
  <r>
    <s v="16 Sør-Trøndelag"/>
    <x v="14"/>
    <s v="1601"/>
    <s v="1601 Trondheim"/>
    <x v="293"/>
    <x v="14"/>
    <n v="233"/>
    <x v="0"/>
  </r>
  <r>
    <s v="16 Sør-Trøndelag"/>
    <x v="14"/>
    <s v="1601"/>
    <s v="1601 Trondheim"/>
    <x v="293"/>
    <x v="15"/>
    <n v="209"/>
    <x v="0"/>
  </r>
  <r>
    <s v="16 Sør-Trøndelag"/>
    <x v="14"/>
    <s v="1601"/>
    <s v="1601 Trondheim"/>
    <x v="293"/>
    <x v="13"/>
    <n v="29"/>
    <x v="1"/>
  </r>
  <r>
    <s v="16 Sør-Trøndelag"/>
    <x v="14"/>
    <s v="1601"/>
    <s v="1601 Trondheim"/>
    <x v="293"/>
    <x v="14"/>
    <n v="39"/>
    <x v="1"/>
  </r>
  <r>
    <s v="16 Sør-Trøndelag"/>
    <x v="14"/>
    <s v="1601"/>
    <s v="1601 Trondheim"/>
    <x v="293"/>
    <x v="15"/>
    <n v="33"/>
    <x v="1"/>
  </r>
  <r>
    <s v="16 Sør-Trøndelag"/>
    <x v="14"/>
    <s v="1612"/>
    <s v="1612 Hemne"/>
    <x v="294"/>
    <x v="13"/>
    <n v="159"/>
    <x v="0"/>
  </r>
  <r>
    <s v="16 Sør-Trøndelag"/>
    <x v="14"/>
    <s v="1612"/>
    <s v="1612 Hemne"/>
    <x v="294"/>
    <x v="14"/>
    <n v="170"/>
    <x v="0"/>
  </r>
  <r>
    <s v="16 Sør-Trøndelag"/>
    <x v="14"/>
    <s v="1612"/>
    <s v="1612 Hemne"/>
    <x v="294"/>
    <x v="15"/>
    <n v="127"/>
    <x v="0"/>
  </r>
  <r>
    <s v="16 Sør-Trøndelag"/>
    <x v="14"/>
    <s v="1612"/>
    <s v="1612 Hemne"/>
    <x v="294"/>
    <x v="13"/>
    <n v="8"/>
    <x v="1"/>
  </r>
  <r>
    <s v="16 Sør-Trøndelag"/>
    <x v="14"/>
    <s v="1612"/>
    <s v="1612 Hemne"/>
    <x v="294"/>
    <x v="14"/>
    <n v="9"/>
    <x v="1"/>
  </r>
  <r>
    <s v="16 Sør-Trøndelag"/>
    <x v="14"/>
    <s v="1612"/>
    <s v="1612 Hemne"/>
    <x v="294"/>
    <x v="15"/>
    <n v="7"/>
    <x v="1"/>
  </r>
  <r>
    <s v="16 Sør-Trøndelag"/>
    <x v="14"/>
    <s v="1613"/>
    <s v="1613 Snillfjord"/>
    <x v="295"/>
    <x v="13"/>
    <n v="39"/>
    <x v="0"/>
  </r>
  <r>
    <s v="16 Sør-Trøndelag"/>
    <x v="14"/>
    <s v="1613"/>
    <s v="1613 Snillfjord"/>
    <x v="295"/>
    <x v="14"/>
    <n v="37"/>
    <x v="0"/>
  </r>
  <r>
    <s v="16 Sør-Trøndelag"/>
    <x v="14"/>
    <s v="1613"/>
    <s v="1613 Snillfjord"/>
    <x v="295"/>
    <x v="15"/>
    <n v="35"/>
    <x v="0"/>
  </r>
  <r>
    <s v="16 Sør-Trøndelag"/>
    <x v="14"/>
    <s v="1613"/>
    <s v="1613 Snillfjord"/>
    <x v="295"/>
    <x v="13"/>
    <n v="8"/>
    <x v="1"/>
  </r>
  <r>
    <s v="16 Sør-Trøndelag"/>
    <x v="14"/>
    <s v="1613"/>
    <s v="1613 Snillfjord"/>
    <x v="295"/>
    <x v="14"/>
    <n v="7"/>
    <x v="1"/>
  </r>
  <r>
    <s v="16 Sør-Trøndelag"/>
    <x v="14"/>
    <s v="1613"/>
    <s v="1613 Snillfjord"/>
    <x v="295"/>
    <x v="15"/>
    <n v="5"/>
    <x v="1"/>
  </r>
  <r>
    <s v="16 Sør-Trøndelag"/>
    <x v="14"/>
    <s v="1617"/>
    <s v="1617 Hitra"/>
    <x v="296"/>
    <x v="13"/>
    <n v="60"/>
    <x v="0"/>
  </r>
  <r>
    <s v="16 Sør-Trøndelag"/>
    <x v="14"/>
    <s v="1617"/>
    <s v="1617 Hitra"/>
    <x v="296"/>
    <x v="14"/>
    <n v="59"/>
    <x v="0"/>
  </r>
  <r>
    <s v="16 Sør-Trøndelag"/>
    <x v="14"/>
    <s v="1617"/>
    <s v="1617 Hitra"/>
    <x v="296"/>
    <x v="15"/>
    <n v="46"/>
    <x v="0"/>
  </r>
  <r>
    <s v="16 Sør-Trøndelag"/>
    <x v="14"/>
    <s v="1617"/>
    <s v="1617 Hitra"/>
    <x v="296"/>
    <x v="13"/>
    <n v="1"/>
    <x v="1"/>
  </r>
  <r>
    <s v="16 Sør-Trøndelag"/>
    <x v="14"/>
    <s v="1617"/>
    <s v="1617 Hitra"/>
    <x v="296"/>
    <x v="14"/>
    <n v="1"/>
    <x v="1"/>
  </r>
  <r>
    <s v="16 Sør-Trøndelag"/>
    <x v="14"/>
    <s v="1617"/>
    <s v="1617 Hitra"/>
    <x v="296"/>
    <x v="15"/>
    <n v="2"/>
    <x v="1"/>
  </r>
  <r>
    <s v="16 Sør-Trøndelag"/>
    <x v="14"/>
    <s v="1620"/>
    <s v="1620 Frøya"/>
    <x v="297"/>
    <x v="13"/>
    <n v="27"/>
    <x v="0"/>
  </r>
  <r>
    <s v="16 Sør-Trøndelag"/>
    <x v="14"/>
    <s v="1620"/>
    <s v="1620 Frøya"/>
    <x v="297"/>
    <x v="14"/>
    <n v="20"/>
    <x v="0"/>
  </r>
  <r>
    <s v="16 Sør-Trøndelag"/>
    <x v="14"/>
    <s v="1620"/>
    <s v="1620 Frøya"/>
    <x v="297"/>
    <x v="15"/>
    <n v="18"/>
    <x v="0"/>
  </r>
  <r>
    <s v="16 Sør-Trøndelag"/>
    <x v="14"/>
    <s v="1620"/>
    <s v="1620 Frøya"/>
    <x v="297"/>
    <x v="13"/>
    <n v="0"/>
    <x v="1"/>
  </r>
  <r>
    <s v="16 Sør-Trøndelag"/>
    <x v="14"/>
    <s v="1620"/>
    <s v="1620 Frøya"/>
    <x v="297"/>
    <x v="14"/>
    <n v="0"/>
    <x v="1"/>
  </r>
  <r>
    <s v="16 Sør-Trøndelag"/>
    <x v="14"/>
    <s v="1620"/>
    <s v="1620 Frøya"/>
    <x v="297"/>
    <x v="15"/>
    <n v="0"/>
    <x v="1"/>
  </r>
  <r>
    <s v="16 Sør-Trøndelag"/>
    <x v="14"/>
    <s v="1621"/>
    <s v="1621 Ørland"/>
    <x v="298"/>
    <x v="13"/>
    <n v="131"/>
    <x v="0"/>
  </r>
  <r>
    <s v="16 Sør-Trøndelag"/>
    <x v="14"/>
    <s v="1621"/>
    <s v="1621 Ørland"/>
    <x v="298"/>
    <x v="14"/>
    <n v="131"/>
    <x v="0"/>
  </r>
  <r>
    <s v="16 Sør-Trøndelag"/>
    <x v="14"/>
    <s v="1621"/>
    <s v="1621 Ørland"/>
    <x v="298"/>
    <x v="15"/>
    <n v="85"/>
    <x v="0"/>
  </r>
  <r>
    <s v="16 Sør-Trøndelag"/>
    <x v="14"/>
    <s v="1621"/>
    <s v="1621 Ørland"/>
    <x v="298"/>
    <x v="13"/>
    <n v="0"/>
    <x v="1"/>
  </r>
  <r>
    <s v="16 Sør-Trøndelag"/>
    <x v="14"/>
    <s v="1621"/>
    <s v="1621 Ørland"/>
    <x v="298"/>
    <x v="14"/>
    <n v="0"/>
    <x v="1"/>
  </r>
  <r>
    <s v="16 Sør-Trøndelag"/>
    <x v="14"/>
    <s v="1621"/>
    <s v="1621 Ørland"/>
    <x v="298"/>
    <x v="15"/>
    <n v="0"/>
    <x v="1"/>
  </r>
  <r>
    <s v="16 Sør-Trøndelag"/>
    <x v="14"/>
    <s v="1622"/>
    <s v="1622 Agdenes"/>
    <x v="299"/>
    <x v="13"/>
    <n v="97"/>
    <x v="0"/>
  </r>
  <r>
    <s v="16 Sør-Trøndelag"/>
    <x v="14"/>
    <s v="1622"/>
    <s v="1622 Agdenes"/>
    <x v="299"/>
    <x v="14"/>
    <n v="95"/>
    <x v="0"/>
  </r>
  <r>
    <s v="16 Sør-Trøndelag"/>
    <x v="14"/>
    <s v="1622"/>
    <s v="1622 Agdenes"/>
    <x v="299"/>
    <x v="15"/>
    <n v="81"/>
    <x v="0"/>
  </r>
  <r>
    <s v="16 Sør-Trøndelag"/>
    <x v="14"/>
    <s v="1622"/>
    <s v="1622 Agdenes"/>
    <x v="299"/>
    <x v="13"/>
    <n v="4"/>
    <x v="1"/>
  </r>
  <r>
    <s v="16 Sør-Trøndelag"/>
    <x v="14"/>
    <s v="1622"/>
    <s v="1622 Agdenes"/>
    <x v="299"/>
    <x v="14"/>
    <n v="5"/>
    <x v="1"/>
  </r>
  <r>
    <s v="16 Sør-Trøndelag"/>
    <x v="14"/>
    <s v="1622"/>
    <s v="1622 Agdenes"/>
    <x v="299"/>
    <x v="15"/>
    <n v="3"/>
    <x v="1"/>
  </r>
  <r>
    <s v="16 Sør-Trøndelag"/>
    <x v="14"/>
    <s v="1624"/>
    <s v="1624 Rissa"/>
    <x v="300"/>
    <x v="13"/>
    <n v="214"/>
    <x v="0"/>
  </r>
  <r>
    <s v="16 Sør-Trøndelag"/>
    <x v="14"/>
    <s v="1624"/>
    <s v="1624 Rissa"/>
    <x v="300"/>
    <x v="14"/>
    <n v="203"/>
    <x v="0"/>
  </r>
  <r>
    <s v="16 Sør-Trøndelag"/>
    <x v="14"/>
    <s v="1624"/>
    <s v="1624 Rissa"/>
    <x v="300"/>
    <x v="15"/>
    <n v="190"/>
    <x v="0"/>
  </r>
  <r>
    <s v="16 Sør-Trøndelag"/>
    <x v="14"/>
    <s v="1624"/>
    <s v="1624 Rissa"/>
    <x v="300"/>
    <x v="13"/>
    <n v="6"/>
    <x v="1"/>
  </r>
  <r>
    <s v="16 Sør-Trøndelag"/>
    <x v="14"/>
    <s v="1624"/>
    <s v="1624 Rissa"/>
    <x v="300"/>
    <x v="14"/>
    <n v="6"/>
    <x v="1"/>
  </r>
  <r>
    <s v="16 Sør-Trøndelag"/>
    <x v="14"/>
    <s v="1624"/>
    <s v="1624 Rissa"/>
    <x v="300"/>
    <x v="15"/>
    <n v="5"/>
    <x v="1"/>
  </r>
  <r>
    <s v="16 Sør-Trøndelag"/>
    <x v="14"/>
    <s v="1627"/>
    <s v="1627 Bjugn"/>
    <x v="301"/>
    <x v="13"/>
    <n v="96"/>
    <x v="0"/>
  </r>
  <r>
    <s v="16 Sør-Trøndelag"/>
    <x v="14"/>
    <s v="1627"/>
    <s v="1627 Bjugn"/>
    <x v="301"/>
    <x v="14"/>
    <n v="94"/>
    <x v="0"/>
  </r>
  <r>
    <s v="16 Sør-Trøndelag"/>
    <x v="14"/>
    <s v="1627"/>
    <s v="1627 Bjugn"/>
    <x v="301"/>
    <x v="15"/>
    <n v="76"/>
    <x v="0"/>
  </r>
  <r>
    <s v="16 Sør-Trøndelag"/>
    <x v="14"/>
    <s v="1627"/>
    <s v="1627 Bjugn"/>
    <x v="301"/>
    <x v="13"/>
    <n v="4"/>
    <x v="1"/>
  </r>
  <r>
    <s v="16 Sør-Trøndelag"/>
    <x v="14"/>
    <s v="1627"/>
    <s v="1627 Bjugn"/>
    <x v="301"/>
    <x v="14"/>
    <n v="6"/>
    <x v="1"/>
  </r>
  <r>
    <s v="16 Sør-Trøndelag"/>
    <x v="14"/>
    <s v="1627"/>
    <s v="1627 Bjugn"/>
    <x v="301"/>
    <x v="15"/>
    <n v="5"/>
    <x v="1"/>
  </r>
  <r>
    <s v="16 Sør-Trøndelag"/>
    <x v="14"/>
    <s v="1630"/>
    <s v="1630 Åfjord"/>
    <x v="302"/>
    <x v="13"/>
    <n v="153"/>
    <x v="0"/>
  </r>
  <r>
    <s v="16 Sør-Trøndelag"/>
    <x v="14"/>
    <s v="1630"/>
    <s v="1630 Åfjord"/>
    <x v="302"/>
    <x v="14"/>
    <n v="148"/>
    <x v="0"/>
  </r>
  <r>
    <s v="16 Sør-Trøndelag"/>
    <x v="14"/>
    <s v="1630"/>
    <s v="1630 Åfjord"/>
    <x v="302"/>
    <x v="15"/>
    <n v="140"/>
    <x v="0"/>
  </r>
  <r>
    <s v="16 Sør-Trøndelag"/>
    <x v="14"/>
    <s v="1630"/>
    <s v="1630 Åfjord"/>
    <x v="302"/>
    <x v="13"/>
    <n v="3"/>
    <x v="1"/>
  </r>
  <r>
    <s v="16 Sør-Trøndelag"/>
    <x v="14"/>
    <s v="1630"/>
    <s v="1630 Åfjord"/>
    <x v="302"/>
    <x v="14"/>
    <n v="3"/>
    <x v="1"/>
  </r>
  <r>
    <s v="16 Sør-Trøndelag"/>
    <x v="14"/>
    <s v="1630"/>
    <s v="1630 Åfjord"/>
    <x v="302"/>
    <x v="15"/>
    <n v="5"/>
    <x v="1"/>
  </r>
  <r>
    <s v="16 Sør-Trøndelag"/>
    <x v="14"/>
    <s v="1632"/>
    <s v="1632 Roan"/>
    <x v="303"/>
    <x v="13"/>
    <n v="59"/>
    <x v="0"/>
  </r>
  <r>
    <s v="16 Sør-Trøndelag"/>
    <x v="14"/>
    <s v="1632"/>
    <s v="1632 Roan"/>
    <x v="303"/>
    <x v="14"/>
    <n v="57"/>
    <x v="0"/>
  </r>
  <r>
    <s v="16 Sør-Trøndelag"/>
    <x v="14"/>
    <s v="1632"/>
    <s v="1632 Roan"/>
    <x v="303"/>
    <x v="15"/>
    <n v="49"/>
    <x v="0"/>
  </r>
  <r>
    <s v="16 Sør-Trøndelag"/>
    <x v="14"/>
    <s v="1632"/>
    <s v="1632 Roan"/>
    <x v="303"/>
    <x v="13"/>
    <n v="0"/>
    <x v="1"/>
  </r>
  <r>
    <s v="16 Sør-Trøndelag"/>
    <x v="14"/>
    <s v="1632"/>
    <s v="1632 Roan"/>
    <x v="303"/>
    <x v="14"/>
    <n v="1"/>
    <x v="1"/>
  </r>
  <r>
    <s v="16 Sør-Trøndelag"/>
    <x v="14"/>
    <s v="1632"/>
    <s v="1632 Roan"/>
    <x v="303"/>
    <x v="15"/>
    <n v="0"/>
    <x v="1"/>
  </r>
  <r>
    <s v="16 Sør-Trøndelag"/>
    <x v="14"/>
    <s v="1633"/>
    <s v="1633 Osen"/>
    <x v="304"/>
    <x v="13"/>
    <n v="30"/>
    <x v="0"/>
  </r>
  <r>
    <s v="16 Sør-Trøndelag"/>
    <x v="14"/>
    <s v="1633"/>
    <s v="1633 Osen"/>
    <x v="304"/>
    <x v="14"/>
    <n v="31"/>
    <x v="0"/>
  </r>
  <r>
    <s v="16 Sør-Trøndelag"/>
    <x v="14"/>
    <s v="1633"/>
    <s v="1633 Osen"/>
    <x v="304"/>
    <x v="15"/>
    <n v="22"/>
    <x v="0"/>
  </r>
  <r>
    <s v="16 Sør-Trøndelag"/>
    <x v="14"/>
    <s v="1633"/>
    <s v="1633 Osen"/>
    <x v="304"/>
    <x v="13"/>
    <n v="5"/>
    <x v="1"/>
  </r>
  <r>
    <s v="16 Sør-Trøndelag"/>
    <x v="14"/>
    <s v="1633"/>
    <s v="1633 Osen"/>
    <x v="304"/>
    <x v="14"/>
    <n v="3"/>
    <x v="1"/>
  </r>
  <r>
    <s v="16 Sør-Trøndelag"/>
    <x v="14"/>
    <s v="1633"/>
    <s v="1633 Osen"/>
    <x v="304"/>
    <x v="15"/>
    <n v="0"/>
    <x v="1"/>
  </r>
  <r>
    <s v="16 Sør-Trøndelag"/>
    <x v="14"/>
    <s v="1634"/>
    <s v="1634 Oppdal"/>
    <x v="305"/>
    <x v="13"/>
    <n v="322"/>
    <x v="0"/>
  </r>
  <r>
    <s v="16 Sør-Trøndelag"/>
    <x v="14"/>
    <s v="1634"/>
    <s v="1634 Oppdal"/>
    <x v="305"/>
    <x v="14"/>
    <n v="295"/>
    <x v="0"/>
  </r>
  <r>
    <s v="16 Sør-Trøndelag"/>
    <x v="14"/>
    <s v="1634"/>
    <s v="1634 Oppdal"/>
    <x v="305"/>
    <x v="15"/>
    <n v="261"/>
    <x v="0"/>
  </r>
  <r>
    <s v="16 Sør-Trøndelag"/>
    <x v="14"/>
    <s v="1634"/>
    <s v="1634 Oppdal"/>
    <x v="305"/>
    <x v="13"/>
    <n v="5"/>
    <x v="1"/>
  </r>
  <r>
    <s v="16 Sør-Trøndelag"/>
    <x v="14"/>
    <s v="1634"/>
    <s v="1634 Oppdal"/>
    <x v="305"/>
    <x v="14"/>
    <n v="3"/>
    <x v="1"/>
  </r>
  <r>
    <s v="16 Sør-Trøndelag"/>
    <x v="14"/>
    <s v="1634"/>
    <s v="1634 Oppdal"/>
    <x v="305"/>
    <x v="15"/>
    <n v="7"/>
    <x v="1"/>
  </r>
  <r>
    <s v="16 Sør-Trøndelag"/>
    <x v="14"/>
    <s v="1635"/>
    <s v="1635 Rennebu"/>
    <x v="306"/>
    <x v="13"/>
    <n v="240"/>
    <x v="0"/>
  </r>
  <r>
    <s v="16 Sør-Trøndelag"/>
    <x v="14"/>
    <s v="1635"/>
    <s v="1635 Rennebu"/>
    <x v="306"/>
    <x v="14"/>
    <n v="252"/>
    <x v="0"/>
  </r>
  <r>
    <s v="16 Sør-Trøndelag"/>
    <x v="14"/>
    <s v="1635"/>
    <s v="1635 Rennebu"/>
    <x v="306"/>
    <x v="15"/>
    <n v="178"/>
    <x v="0"/>
  </r>
  <r>
    <s v="16 Sør-Trøndelag"/>
    <x v="14"/>
    <s v="1635"/>
    <s v="1635 Rennebu"/>
    <x v="306"/>
    <x v="13"/>
    <n v="10"/>
    <x v="1"/>
  </r>
  <r>
    <s v="16 Sør-Trøndelag"/>
    <x v="14"/>
    <s v="1635"/>
    <s v="1635 Rennebu"/>
    <x v="306"/>
    <x v="14"/>
    <n v="13"/>
    <x v="1"/>
  </r>
  <r>
    <s v="16 Sør-Trøndelag"/>
    <x v="14"/>
    <s v="1635"/>
    <s v="1635 Rennebu"/>
    <x v="306"/>
    <x v="15"/>
    <n v="20"/>
    <x v="1"/>
  </r>
  <r>
    <s v="16 Sør-Trøndelag"/>
    <x v="14"/>
    <s v="1636"/>
    <s v="1636 Meldal"/>
    <x v="307"/>
    <x v="13"/>
    <n v="139"/>
    <x v="0"/>
  </r>
  <r>
    <s v="16 Sør-Trøndelag"/>
    <x v="14"/>
    <s v="1636"/>
    <s v="1636 Meldal"/>
    <x v="307"/>
    <x v="14"/>
    <n v="134"/>
    <x v="0"/>
  </r>
  <r>
    <s v="16 Sør-Trøndelag"/>
    <x v="14"/>
    <s v="1636"/>
    <s v="1636 Meldal"/>
    <x v="307"/>
    <x v="15"/>
    <n v="126"/>
    <x v="0"/>
  </r>
  <r>
    <s v="16 Sør-Trøndelag"/>
    <x v="14"/>
    <s v="1636"/>
    <s v="1636 Meldal"/>
    <x v="307"/>
    <x v="13"/>
    <n v="10"/>
    <x v="1"/>
  </r>
  <r>
    <s v="16 Sør-Trøndelag"/>
    <x v="14"/>
    <s v="1636"/>
    <s v="1636 Meldal"/>
    <x v="307"/>
    <x v="14"/>
    <n v="9"/>
    <x v="1"/>
  </r>
  <r>
    <s v="16 Sør-Trøndelag"/>
    <x v="14"/>
    <s v="1636"/>
    <s v="1636 Meldal"/>
    <x v="307"/>
    <x v="15"/>
    <n v="4"/>
    <x v="1"/>
  </r>
  <r>
    <s v="16 Sør-Trøndelag"/>
    <x v="14"/>
    <s v="1638"/>
    <s v="1638 Orkdal"/>
    <x v="308"/>
    <x v="13"/>
    <n v="135"/>
    <x v="0"/>
  </r>
  <r>
    <s v="16 Sør-Trøndelag"/>
    <x v="14"/>
    <s v="1638"/>
    <s v="1638 Orkdal"/>
    <x v="308"/>
    <x v="14"/>
    <n v="136"/>
    <x v="0"/>
  </r>
  <r>
    <s v="16 Sør-Trøndelag"/>
    <x v="14"/>
    <s v="1638"/>
    <s v="1638 Orkdal"/>
    <x v="308"/>
    <x v="15"/>
    <n v="126"/>
    <x v="0"/>
  </r>
  <r>
    <s v="16 Sør-Trøndelag"/>
    <x v="14"/>
    <s v="1638"/>
    <s v="1638 Orkdal"/>
    <x v="308"/>
    <x v="13"/>
    <n v="22"/>
    <x v="1"/>
  </r>
  <r>
    <s v="16 Sør-Trøndelag"/>
    <x v="14"/>
    <s v="1638"/>
    <s v="1638 Orkdal"/>
    <x v="308"/>
    <x v="14"/>
    <n v="26"/>
    <x v="1"/>
  </r>
  <r>
    <s v="16 Sør-Trøndelag"/>
    <x v="14"/>
    <s v="1638"/>
    <s v="1638 Orkdal"/>
    <x v="308"/>
    <x v="15"/>
    <n v="17"/>
    <x v="1"/>
  </r>
  <r>
    <s v="16 Sør-Trøndelag"/>
    <x v="14"/>
    <s v="1640"/>
    <s v="1640 Røros"/>
    <x v="309"/>
    <x v="13"/>
    <n v="175"/>
    <x v="0"/>
  </r>
  <r>
    <s v="16 Sør-Trøndelag"/>
    <x v="14"/>
    <s v="1640"/>
    <s v="1640 Røros"/>
    <x v="309"/>
    <x v="14"/>
    <n v="156"/>
    <x v="0"/>
  </r>
  <r>
    <s v="16 Sør-Trøndelag"/>
    <x v="14"/>
    <s v="1640"/>
    <s v="1640 Røros"/>
    <x v="309"/>
    <x v="15"/>
    <n v="136"/>
    <x v="0"/>
  </r>
  <r>
    <s v="16 Sør-Trøndelag"/>
    <x v="14"/>
    <s v="1640"/>
    <s v="1640 Røros"/>
    <x v="309"/>
    <x v="13"/>
    <n v="1"/>
    <x v="1"/>
  </r>
  <r>
    <s v="16 Sør-Trøndelag"/>
    <x v="14"/>
    <s v="1640"/>
    <s v="1640 Røros"/>
    <x v="309"/>
    <x v="14"/>
    <n v="1"/>
    <x v="1"/>
  </r>
  <r>
    <s v="16 Sør-Trøndelag"/>
    <x v="14"/>
    <s v="1640"/>
    <s v="1640 Røros"/>
    <x v="309"/>
    <x v="15"/>
    <n v="1"/>
    <x v="1"/>
  </r>
  <r>
    <s v="16 Sør-Trøndelag"/>
    <x v="14"/>
    <s v="1644"/>
    <s v="1644 Holtålen"/>
    <x v="310"/>
    <x v="13"/>
    <n v="70"/>
    <x v="0"/>
  </r>
  <r>
    <s v="16 Sør-Trøndelag"/>
    <x v="14"/>
    <s v="1644"/>
    <s v="1644 Holtålen"/>
    <x v="310"/>
    <x v="14"/>
    <n v="65"/>
    <x v="0"/>
  </r>
  <r>
    <s v="16 Sør-Trøndelag"/>
    <x v="14"/>
    <s v="1644"/>
    <s v="1644 Holtålen"/>
    <x v="310"/>
    <x v="15"/>
    <n v="58"/>
    <x v="0"/>
  </r>
  <r>
    <s v="16 Sør-Trøndelag"/>
    <x v="14"/>
    <s v="1644"/>
    <s v="1644 Holtålen"/>
    <x v="310"/>
    <x v="13"/>
    <n v="4"/>
    <x v="1"/>
  </r>
  <r>
    <s v="16 Sør-Trøndelag"/>
    <x v="14"/>
    <s v="1644"/>
    <s v="1644 Holtålen"/>
    <x v="310"/>
    <x v="14"/>
    <n v="2"/>
    <x v="1"/>
  </r>
  <r>
    <s v="16 Sør-Trøndelag"/>
    <x v="14"/>
    <s v="1644"/>
    <s v="1644 Holtålen"/>
    <x v="310"/>
    <x v="15"/>
    <n v="3"/>
    <x v="1"/>
  </r>
  <r>
    <s v="16 Sør-Trøndelag"/>
    <x v="14"/>
    <s v="1648"/>
    <s v="1648 Midtre Gauldal"/>
    <x v="311"/>
    <x v="13"/>
    <n v="280"/>
    <x v="0"/>
  </r>
  <r>
    <s v="16 Sør-Trøndelag"/>
    <x v="14"/>
    <s v="1648"/>
    <s v="1648 Midtre Gauldal"/>
    <x v="311"/>
    <x v="14"/>
    <n v="264"/>
    <x v="0"/>
  </r>
  <r>
    <s v="16 Sør-Trøndelag"/>
    <x v="14"/>
    <s v="1648"/>
    <s v="1648 Midtre Gauldal"/>
    <x v="311"/>
    <x v="15"/>
    <n v="223"/>
    <x v="0"/>
  </r>
  <r>
    <s v="16 Sør-Trøndelag"/>
    <x v="14"/>
    <s v="1648"/>
    <s v="1648 Midtre Gauldal"/>
    <x v="311"/>
    <x v="13"/>
    <n v="21"/>
    <x v="1"/>
  </r>
  <r>
    <s v="16 Sør-Trøndelag"/>
    <x v="14"/>
    <s v="1648"/>
    <s v="1648 Midtre Gauldal"/>
    <x v="311"/>
    <x v="14"/>
    <n v="24"/>
    <x v="1"/>
  </r>
  <r>
    <s v="16 Sør-Trøndelag"/>
    <x v="14"/>
    <s v="1648"/>
    <s v="1648 Midtre Gauldal"/>
    <x v="311"/>
    <x v="15"/>
    <n v="22"/>
    <x v="1"/>
  </r>
  <r>
    <s v="16 Sør-Trøndelag"/>
    <x v="14"/>
    <s v="1653"/>
    <s v="1653 Melhus"/>
    <x v="312"/>
    <x v="13"/>
    <n v="220"/>
    <x v="0"/>
  </r>
  <r>
    <s v="16 Sør-Trøndelag"/>
    <x v="14"/>
    <s v="1653"/>
    <s v="1653 Melhus"/>
    <x v="312"/>
    <x v="14"/>
    <n v="228"/>
    <x v="0"/>
  </r>
  <r>
    <s v="16 Sør-Trøndelag"/>
    <x v="14"/>
    <s v="1653"/>
    <s v="1653 Melhus"/>
    <x v="312"/>
    <x v="15"/>
    <n v="173"/>
    <x v="0"/>
  </r>
  <r>
    <s v="16 Sør-Trøndelag"/>
    <x v="14"/>
    <s v="1653"/>
    <s v="1653 Melhus"/>
    <x v="312"/>
    <x v="13"/>
    <n v="39"/>
    <x v="1"/>
  </r>
  <r>
    <s v="16 Sør-Trøndelag"/>
    <x v="14"/>
    <s v="1653"/>
    <s v="1653 Melhus"/>
    <x v="312"/>
    <x v="14"/>
    <n v="39"/>
    <x v="1"/>
  </r>
  <r>
    <s v="16 Sør-Trøndelag"/>
    <x v="14"/>
    <s v="1653"/>
    <s v="1653 Melhus"/>
    <x v="312"/>
    <x v="15"/>
    <n v="36"/>
    <x v="1"/>
  </r>
  <r>
    <s v="16 Sør-Trøndelag"/>
    <x v="14"/>
    <s v="1657"/>
    <s v="1657 Skaun"/>
    <x v="313"/>
    <x v="13"/>
    <n v="70"/>
    <x v="0"/>
  </r>
  <r>
    <s v="16 Sør-Trøndelag"/>
    <x v="14"/>
    <s v="1657"/>
    <s v="1657 Skaun"/>
    <x v="313"/>
    <x v="14"/>
    <n v="68"/>
    <x v="0"/>
  </r>
  <r>
    <s v="16 Sør-Trøndelag"/>
    <x v="14"/>
    <s v="1657"/>
    <s v="1657 Skaun"/>
    <x v="313"/>
    <x v="15"/>
    <n v="63"/>
    <x v="0"/>
  </r>
  <r>
    <s v="16 Sør-Trøndelag"/>
    <x v="14"/>
    <s v="1657"/>
    <s v="1657 Skaun"/>
    <x v="313"/>
    <x v="13"/>
    <n v="20"/>
    <x v="1"/>
  </r>
  <r>
    <s v="16 Sør-Trøndelag"/>
    <x v="14"/>
    <s v="1657"/>
    <s v="1657 Skaun"/>
    <x v="313"/>
    <x v="14"/>
    <n v="17"/>
    <x v="1"/>
  </r>
  <r>
    <s v="16 Sør-Trøndelag"/>
    <x v="14"/>
    <s v="1657"/>
    <s v="1657 Skaun"/>
    <x v="313"/>
    <x v="15"/>
    <n v="15"/>
    <x v="1"/>
  </r>
  <r>
    <s v="16 Sør-Trøndelag"/>
    <x v="14"/>
    <s v="1662"/>
    <s v="1662 Klæbu"/>
    <x v="314"/>
    <x v="13"/>
    <n v="24"/>
    <x v="0"/>
  </r>
  <r>
    <s v="16 Sør-Trøndelag"/>
    <x v="14"/>
    <s v="1662"/>
    <s v="1662 Klæbu"/>
    <x v="314"/>
    <x v="14"/>
    <n v="26"/>
    <x v="0"/>
  </r>
  <r>
    <s v="16 Sør-Trøndelag"/>
    <x v="14"/>
    <s v="1662"/>
    <s v="1662 Klæbu"/>
    <x v="314"/>
    <x v="15"/>
    <n v="20"/>
    <x v="0"/>
  </r>
  <r>
    <s v="16 Sør-Trøndelag"/>
    <x v="14"/>
    <s v="1662"/>
    <s v="1662 Klæbu"/>
    <x v="314"/>
    <x v="13"/>
    <n v="4"/>
    <x v="1"/>
  </r>
  <r>
    <s v="16 Sør-Trøndelag"/>
    <x v="14"/>
    <s v="1662"/>
    <s v="1662 Klæbu"/>
    <x v="314"/>
    <x v="14"/>
    <n v="5"/>
    <x v="1"/>
  </r>
  <r>
    <s v="16 Sør-Trøndelag"/>
    <x v="14"/>
    <s v="1662"/>
    <s v="1662 Klæbu"/>
    <x v="314"/>
    <x v="15"/>
    <n v="5"/>
    <x v="1"/>
  </r>
  <r>
    <s v="16 Sør-Trøndelag"/>
    <x v="14"/>
    <s v="1663"/>
    <s v="1663 Malvik"/>
    <x v="315"/>
    <x v="13"/>
    <n v="44"/>
    <x v="0"/>
  </r>
  <r>
    <s v="16 Sør-Trøndelag"/>
    <x v="14"/>
    <s v="1663"/>
    <s v="1663 Malvik"/>
    <x v="315"/>
    <x v="14"/>
    <n v="45"/>
    <x v="0"/>
  </r>
  <r>
    <s v="16 Sør-Trøndelag"/>
    <x v="14"/>
    <s v="1663"/>
    <s v="1663 Malvik"/>
    <x v="315"/>
    <x v="15"/>
    <n v="37"/>
    <x v="0"/>
  </r>
  <r>
    <s v="16 Sør-Trøndelag"/>
    <x v="14"/>
    <s v="1663"/>
    <s v="1663 Malvik"/>
    <x v="315"/>
    <x v="13"/>
    <n v="6"/>
    <x v="1"/>
  </r>
  <r>
    <s v="16 Sør-Trøndelag"/>
    <x v="14"/>
    <s v="1663"/>
    <s v="1663 Malvik"/>
    <x v="315"/>
    <x v="14"/>
    <n v="5"/>
    <x v="1"/>
  </r>
  <r>
    <s v="16 Sør-Trøndelag"/>
    <x v="14"/>
    <s v="1663"/>
    <s v="1663 Malvik"/>
    <x v="315"/>
    <x v="15"/>
    <n v="3"/>
    <x v="1"/>
  </r>
  <r>
    <s v="16 Sør-Trøndelag"/>
    <x v="14"/>
    <s v="1664"/>
    <s v="1664 Selbu"/>
    <x v="316"/>
    <x v="13"/>
    <n v="179"/>
    <x v="0"/>
  </r>
  <r>
    <s v="16 Sør-Trøndelag"/>
    <x v="14"/>
    <s v="1664"/>
    <s v="1664 Selbu"/>
    <x v="316"/>
    <x v="14"/>
    <n v="168"/>
    <x v="0"/>
  </r>
  <r>
    <s v="16 Sør-Trøndelag"/>
    <x v="14"/>
    <s v="1664"/>
    <s v="1664 Selbu"/>
    <x v="316"/>
    <x v="15"/>
    <n v="160"/>
    <x v="0"/>
  </r>
  <r>
    <s v="16 Sør-Trøndelag"/>
    <x v="14"/>
    <s v="1664"/>
    <s v="1664 Selbu"/>
    <x v="316"/>
    <x v="13"/>
    <n v="27"/>
    <x v="1"/>
  </r>
  <r>
    <s v="16 Sør-Trøndelag"/>
    <x v="14"/>
    <s v="1664"/>
    <s v="1664 Selbu"/>
    <x v="316"/>
    <x v="14"/>
    <n v="25"/>
    <x v="1"/>
  </r>
  <r>
    <s v="16 Sør-Trøndelag"/>
    <x v="14"/>
    <s v="1664"/>
    <s v="1664 Selbu"/>
    <x v="316"/>
    <x v="15"/>
    <n v="27"/>
    <x v="1"/>
  </r>
  <r>
    <s v="16 Sør-Trøndelag"/>
    <x v="14"/>
    <s v="1665"/>
    <s v="1665 Tydal"/>
    <x v="317"/>
    <x v="13"/>
    <n v="42"/>
    <x v="0"/>
  </r>
  <r>
    <s v="16 Sør-Trøndelag"/>
    <x v="14"/>
    <s v="1665"/>
    <s v="1665 Tydal"/>
    <x v="317"/>
    <x v="14"/>
    <n v="40"/>
    <x v="0"/>
  </r>
  <r>
    <s v="16 Sør-Trøndelag"/>
    <x v="14"/>
    <s v="1665"/>
    <s v="1665 Tydal"/>
    <x v="317"/>
    <x v="15"/>
    <n v="39"/>
    <x v="0"/>
  </r>
  <r>
    <s v="16 Sør-Trøndelag"/>
    <x v="14"/>
    <s v="1665"/>
    <s v="1665 Tydal"/>
    <x v="317"/>
    <x v="13"/>
    <n v="4"/>
    <x v="1"/>
  </r>
  <r>
    <s v="16 Sør-Trøndelag"/>
    <x v="14"/>
    <s v="1665"/>
    <s v="1665 Tydal"/>
    <x v="317"/>
    <x v="14"/>
    <n v="3"/>
    <x v="1"/>
  </r>
  <r>
    <s v="16 Sør-Trøndelag"/>
    <x v="14"/>
    <s v="1665"/>
    <s v="1665 Tydal"/>
    <x v="317"/>
    <x v="15"/>
    <n v="4"/>
    <x v="1"/>
  </r>
  <r>
    <s v="17 Nord-Trøndelag"/>
    <x v="15"/>
    <s v="1702"/>
    <s v="1702 Steinkjer"/>
    <x v="318"/>
    <x v="13"/>
    <n v="579"/>
    <x v="0"/>
  </r>
  <r>
    <s v="17 Nord-Trøndelag"/>
    <x v="15"/>
    <s v="1702"/>
    <s v="1702 Steinkjer"/>
    <x v="318"/>
    <x v="14"/>
    <n v="584"/>
    <x v="0"/>
  </r>
  <r>
    <s v="17 Nord-Trøndelag"/>
    <x v="15"/>
    <s v="1702"/>
    <s v="1702 Steinkjer"/>
    <x v="318"/>
    <x v="15"/>
    <n v="513"/>
    <x v="0"/>
  </r>
  <r>
    <s v="17 Nord-Trøndelag"/>
    <x v="15"/>
    <s v="1702"/>
    <s v="1702 Steinkjer"/>
    <x v="318"/>
    <x v="13"/>
    <n v="49"/>
    <x v="1"/>
  </r>
  <r>
    <s v="17 Nord-Trøndelag"/>
    <x v="15"/>
    <s v="1702"/>
    <s v="1702 Steinkjer"/>
    <x v="318"/>
    <x v="14"/>
    <n v="47"/>
    <x v="1"/>
  </r>
  <r>
    <s v="17 Nord-Trøndelag"/>
    <x v="15"/>
    <s v="1702"/>
    <s v="1702 Steinkjer"/>
    <x v="318"/>
    <x v="15"/>
    <n v="44"/>
    <x v="1"/>
  </r>
  <r>
    <s v="17 Nord-Trøndelag"/>
    <x v="15"/>
    <s v="1703"/>
    <s v="1703 Namsos"/>
    <x v="319"/>
    <x v="13"/>
    <n v="72"/>
    <x v="0"/>
  </r>
  <r>
    <s v="17 Nord-Trøndelag"/>
    <x v="15"/>
    <s v="1703"/>
    <s v="1703 Namsos"/>
    <x v="319"/>
    <x v="14"/>
    <n v="67"/>
    <x v="0"/>
  </r>
  <r>
    <s v="17 Nord-Trøndelag"/>
    <x v="15"/>
    <s v="1703"/>
    <s v="1703 Namsos"/>
    <x v="319"/>
    <x v="15"/>
    <n v="62"/>
    <x v="0"/>
  </r>
  <r>
    <s v="17 Nord-Trøndelag"/>
    <x v="15"/>
    <s v="1703"/>
    <s v="1703 Namsos"/>
    <x v="319"/>
    <x v="13"/>
    <n v="21"/>
    <x v="1"/>
  </r>
  <r>
    <s v="17 Nord-Trøndelag"/>
    <x v="15"/>
    <s v="1703"/>
    <s v="1703 Namsos"/>
    <x v="319"/>
    <x v="14"/>
    <n v="64"/>
    <x v="1"/>
  </r>
  <r>
    <s v="17 Nord-Trøndelag"/>
    <x v="15"/>
    <s v="1703"/>
    <s v="1703 Namsos"/>
    <x v="319"/>
    <x v="15"/>
    <n v="51"/>
    <x v="1"/>
  </r>
  <r>
    <s v="17 Nord-Trøndelag"/>
    <x v="15"/>
    <s v="1711"/>
    <s v="1711 Meråker"/>
    <x v="320"/>
    <x v="13"/>
    <n v="42"/>
    <x v="0"/>
  </r>
  <r>
    <s v="17 Nord-Trøndelag"/>
    <x v="15"/>
    <s v="1711"/>
    <s v="1711 Meråker"/>
    <x v="320"/>
    <x v="14"/>
    <n v="40"/>
    <x v="0"/>
  </r>
  <r>
    <s v="17 Nord-Trøndelag"/>
    <x v="15"/>
    <s v="1711"/>
    <s v="1711 Meråker"/>
    <x v="320"/>
    <x v="15"/>
    <n v="37"/>
    <x v="0"/>
  </r>
  <r>
    <s v="17 Nord-Trøndelag"/>
    <x v="15"/>
    <s v="1711"/>
    <s v="1711 Meråker"/>
    <x v="320"/>
    <x v="13"/>
    <n v="26"/>
    <x v="1"/>
  </r>
  <r>
    <s v="17 Nord-Trøndelag"/>
    <x v="15"/>
    <s v="1711"/>
    <s v="1711 Meråker"/>
    <x v="320"/>
    <x v="14"/>
    <n v="23"/>
    <x v="1"/>
  </r>
  <r>
    <s v="17 Nord-Trøndelag"/>
    <x v="15"/>
    <s v="1711"/>
    <s v="1711 Meråker"/>
    <x v="320"/>
    <x v="15"/>
    <n v="20"/>
    <x v="1"/>
  </r>
  <r>
    <s v="17 Nord-Trøndelag"/>
    <x v="15"/>
    <s v="1714"/>
    <s v="1714 Stjørdal"/>
    <x v="321"/>
    <x v="13"/>
    <n v="266"/>
    <x v="0"/>
  </r>
  <r>
    <s v="17 Nord-Trøndelag"/>
    <x v="15"/>
    <s v="1714"/>
    <s v="1714 Stjørdal"/>
    <x v="321"/>
    <x v="14"/>
    <n v="267"/>
    <x v="0"/>
  </r>
  <r>
    <s v="17 Nord-Trøndelag"/>
    <x v="15"/>
    <s v="1714"/>
    <s v="1714 Stjørdal"/>
    <x v="321"/>
    <x v="15"/>
    <n v="224"/>
    <x v="0"/>
  </r>
  <r>
    <s v="17 Nord-Trøndelag"/>
    <x v="15"/>
    <s v="1714"/>
    <s v="1714 Stjørdal"/>
    <x v="321"/>
    <x v="13"/>
    <n v="47"/>
    <x v="1"/>
  </r>
  <r>
    <s v="17 Nord-Trøndelag"/>
    <x v="15"/>
    <s v="1714"/>
    <s v="1714 Stjørdal"/>
    <x v="321"/>
    <x v="14"/>
    <n v="55"/>
    <x v="1"/>
  </r>
  <r>
    <s v="17 Nord-Trøndelag"/>
    <x v="15"/>
    <s v="1714"/>
    <s v="1714 Stjørdal"/>
    <x v="321"/>
    <x v="15"/>
    <n v="47"/>
    <x v="1"/>
  </r>
  <r>
    <s v="17 Nord-Trøndelag"/>
    <x v="15"/>
    <s v="1717"/>
    <s v="1717 Frosta"/>
    <x v="322"/>
    <x v="13"/>
    <n v="193"/>
    <x v="0"/>
  </r>
  <r>
    <s v="17 Nord-Trøndelag"/>
    <x v="15"/>
    <s v="1717"/>
    <s v="1717 Frosta"/>
    <x v="322"/>
    <x v="14"/>
    <n v="188"/>
    <x v="0"/>
  </r>
  <r>
    <s v="17 Nord-Trøndelag"/>
    <x v="15"/>
    <s v="1717"/>
    <s v="1717 Frosta"/>
    <x v="322"/>
    <x v="15"/>
    <n v="158"/>
    <x v="0"/>
  </r>
  <r>
    <s v="17 Nord-Trøndelag"/>
    <x v="15"/>
    <s v="1717"/>
    <s v="1717 Frosta"/>
    <x v="322"/>
    <x v="13"/>
    <n v="4"/>
    <x v="1"/>
  </r>
  <r>
    <s v="17 Nord-Trøndelag"/>
    <x v="15"/>
    <s v="1717"/>
    <s v="1717 Frosta"/>
    <x v="322"/>
    <x v="14"/>
    <n v="2"/>
    <x v="1"/>
  </r>
  <r>
    <s v="17 Nord-Trøndelag"/>
    <x v="15"/>
    <s v="1717"/>
    <s v="1717 Frosta"/>
    <x v="322"/>
    <x v="15"/>
    <n v="4"/>
    <x v="1"/>
  </r>
  <r>
    <s v="17 Nord-Trøndelag"/>
    <x v="15"/>
    <s v="1718"/>
    <s v="1718 Leksvik"/>
    <x v="323"/>
    <x v="13"/>
    <n v="112"/>
    <x v="0"/>
  </r>
  <r>
    <s v="17 Nord-Trøndelag"/>
    <x v="15"/>
    <s v="1718"/>
    <s v="1718 Leksvik"/>
    <x v="323"/>
    <x v="14"/>
    <n v="104"/>
    <x v="0"/>
  </r>
  <r>
    <s v="17 Nord-Trøndelag"/>
    <x v="15"/>
    <s v="1718"/>
    <s v="1718 Leksvik"/>
    <x v="323"/>
    <x v="15"/>
    <n v="110"/>
    <x v="0"/>
  </r>
  <r>
    <s v="17 Nord-Trøndelag"/>
    <x v="15"/>
    <s v="1718"/>
    <s v="1718 Leksvik"/>
    <x v="323"/>
    <x v="13"/>
    <n v="10"/>
    <x v="1"/>
  </r>
  <r>
    <s v="17 Nord-Trøndelag"/>
    <x v="15"/>
    <s v="1718"/>
    <s v="1718 Leksvik"/>
    <x v="323"/>
    <x v="14"/>
    <n v="7"/>
    <x v="1"/>
  </r>
  <r>
    <s v="17 Nord-Trøndelag"/>
    <x v="15"/>
    <s v="1718"/>
    <s v="1718 Leksvik"/>
    <x v="323"/>
    <x v="15"/>
    <n v="8"/>
    <x v="1"/>
  </r>
  <r>
    <s v="17 Nord-Trøndelag"/>
    <x v="15"/>
    <s v="1719"/>
    <s v="1719 Levanger"/>
    <x v="324"/>
    <x v="13"/>
    <n v="514"/>
    <x v="0"/>
  </r>
  <r>
    <s v="17 Nord-Trøndelag"/>
    <x v="15"/>
    <s v="1719"/>
    <s v="1719 Levanger"/>
    <x v="324"/>
    <x v="14"/>
    <n v="520"/>
    <x v="0"/>
  </r>
  <r>
    <s v="17 Nord-Trøndelag"/>
    <x v="15"/>
    <s v="1719"/>
    <s v="1719 Levanger"/>
    <x v="324"/>
    <x v="15"/>
    <n v="500"/>
    <x v="0"/>
  </r>
  <r>
    <s v="17 Nord-Trøndelag"/>
    <x v="15"/>
    <s v="1719"/>
    <s v="1719 Levanger"/>
    <x v="324"/>
    <x v="13"/>
    <n v="14"/>
    <x v="1"/>
  </r>
  <r>
    <s v="17 Nord-Trøndelag"/>
    <x v="15"/>
    <s v="1719"/>
    <s v="1719 Levanger"/>
    <x v="324"/>
    <x v="14"/>
    <n v="16"/>
    <x v="1"/>
  </r>
  <r>
    <s v="17 Nord-Trøndelag"/>
    <x v="15"/>
    <s v="1719"/>
    <s v="1719 Levanger"/>
    <x v="324"/>
    <x v="15"/>
    <n v="9"/>
    <x v="1"/>
  </r>
  <r>
    <s v="17 Nord-Trøndelag"/>
    <x v="15"/>
    <s v="1721"/>
    <s v="1721 Verdal"/>
    <x v="325"/>
    <x v="13"/>
    <n v="333"/>
    <x v="0"/>
  </r>
  <r>
    <s v="17 Nord-Trøndelag"/>
    <x v="15"/>
    <s v="1721"/>
    <s v="1721 Verdal"/>
    <x v="325"/>
    <x v="14"/>
    <n v="322"/>
    <x v="0"/>
  </r>
  <r>
    <s v="17 Nord-Trøndelag"/>
    <x v="15"/>
    <s v="1721"/>
    <s v="1721 Verdal"/>
    <x v="325"/>
    <x v="15"/>
    <n v="326"/>
    <x v="0"/>
  </r>
  <r>
    <s v="17 Nord-Trøndelag"/>
    <x v="15"/>
    <s v="1721"/>
    <s v="1721 Verdal"/>
    <x v="325"/>
    <x v="13"/>
    <n v="15"/>
    <x v="1"/>
  </r>
  <r>
    <s v="17 Nord-Trøndelag"/>
    <x v="15"/>
    <s v="1721"/>
    <s v="1721 Verdal"/>
    <x v="325"/>
    <x v="14"/>
    <n v="16"/>
    <x v="1"/>
  </r>
  <r>
    <s v="17 Nord-Trøndelag"/>
    <x v="15"/>
    <s v="1721"/>
    <s v="1721 Verdal"/>
    <x v="325"/>
    <x v="15"/>
    <n v="16"/>
    <x v="1"/>
  </r>
  <r>
    <s v="17 Nord-Trøndelag"/>
    <x v="15"/>
    <s v="1724"/>
    <s v="1724 Verran"/>
    <x v="326"/>
    <x v="13"/>
    <n v="45"/>
    <x v="0"/>
  </r>
  <r>
    <s v="17 Nord-Trøndelag"/>
    <x v="15"/>
    <s v="1724"/>
    <s v="1724 Verran"/>
    <x v="326"/>
    <x v="14"/>
    <n v="42"/>
    <x v="0"/>
  </r>
  <r>
    <s v="17 Nord-Trøndelag"/>
    <x v="15"/>
    <s v="1724"/>
    <s v="1724 Verran"/>
    <x v="326"/>
    <x v="15"/>
    <n v="40"/>
    <x v="0"/>
  </r>
  <r>
    <s v="17 Nord-Trøndelag"/>
    <x v="15"/>
    <s v="1724"/>
    <s v="1724 Verran"/>
    <x v="326"/>
    <x v="13"/>
    <n v="6"/>
    <x v="1"/>
  </r>
  <r>
    <s v="17 Nord-Trøndelag"/>
    <x v="15"/>
    <s v="1724"/>
    <s v="1724 Verran"/>
    <x v="326"/>
    <x v="14"/>
    <n v="11"/>
    <x v="1"/>
  </r>
  <r>
    <s v="17 Nord-Trøndelag"/>
    <x v="15"/>
    <s v="1724"/>
    <s v="1724 Verran"/>
    <x v="326"/>
    <x v="15"/>
    <n v="9"/>
    <x v="1"/>
  </r>
  <r>
    <s v="17 Nord-Trøndelag"/>
    <x v="15"/>
    <s v="1725"/>
    <s v="1725 Namdalseid"/>
    <x v="327"/>
    <x v="13"/>
    <n v="111"/>
    <x v="0"/>
  </r>
  <r>
    <s v="17 Nord-Trøndelag"/>
    <x v="15"/>
    <s v="1725"/>
    <s v="1725 Namdalseid"/>
    <x v="327"/>
    <x v="14"/>
    <n v="111"/>
    <x v="0"/>
  </r>
  <r>
    <s v="17 Nord-Trøndelag"/>
    <x v="15"/>
    <s v="1725"/>
    <s v="1725 Namdalseid"/>
    <x v="327"/>
    <x v="15"/>
    <n v="104"/>
    <x v="0"/>
  </r>
  <r>
    <s v="17 Nord-Trøndelag"/>
    <x v="15"/>
    <s v="1725"/>
    <s v="1725 Namdalseid"/>
    <x v="327"/>
    <x v="13"/>
    <n v="20"/>
    <x v="1"/>
  </r>
  <r>
    <s v="17 Nord-Trøndelag"/>
    <x v="15"/>
    <s v="1725"/>
    <s v="1725 Namdalseid"/>
    <x v="327"/>
    <x v="14"/>
    <n v="18"/>
    <x v="1"/>
  </r>
  <r>
    <s v="17 Nord-Trøndelag"/>
    <x v="15"/>
    <s v="1725"/>
    <s v="1725 Namdalseid"/>
    <x v="327"/>
    <x v="15"/>
    <n v="13"/>
    <x v="1"/>
  </r>
  <r>
    <s v="17 Nord-Trøndelag"/>
    <x v="15"/>
    <s v="1736"/>
    <s v="1736 Snåsa"/>
    <x v="328"/>
    <x v="13"/>
    <n v="172"/>
    <x v="0"/>
  </r>
  <r>
    <s v="17 Nord-Trøndelag"/>
    <x v="15"/>
    <s v="1736"/>
    <s v="1736 Snåsa"/>
    <x v="328"/>
    <x v="14"/>
    <n v="166"/>
    <x v="0"/>
  </r>
  <r>
    <s v="17 Nord-Trøndelag"/>
    <x v="15"/>
    <s v="1736"/>
    <s v="1736 Snåsa"/>
    <x v="328"/>
    <x v="15"/>
    <n v="137"/>
    <x v="0"/>
  </r>
  <r>
    <s v="17 Nord-Trøndelag"/>
    <x v="15"/>
    <s v="1736"/>
    <s v="1736 Snåsa"/>
    <x v="328"/>
    <x v="13"/>
    <n v="22"/>
    <x v="1"/>
  </r>
  <r>
    <s v="17 Nord-Trøndelag"/>
    <x v="15"/>
    <s v="1736"/>
    <s v="1736 Snåsa"/>
    <x v="328"/>
    <x v="14"/>
    <n v="24"/>
    <x v="1"/>
  </r>
  <r>
    <s v="17 Nord-Trøndelag"/>
    <x v="15"/>
    <s v="1736"/>
    <s v="1736 Snåsa"/>
    <x v="328"/>
    <x v="15"/>
    <n v="19"/>
    <x v="1"/>
  </r>
  <r>
    <s v="17 Nord-Trøndelag"/>
    <x v="15"/>
    <s v="1738"/>
    <s v="1738 Lierne"/>
    <x v="329"/>
    <x v="13"/>
    <n v="59"/>
    <x v="0"/>
  </r>
  <r>
    <s v="17 Nord-Trøndelag"/>
    <x v="15"/>
    <s v="1738"/>
    <s v="1738 Lierne"/>
    <x v="329"/>
    <x v="14"/>
    <n v="61"/>
    <x v="0"/>
  </r>
  <r>
    <s v="17 Nord-Trøndelag"/>
    <x v="15"/>
    <s v="1738"/>
    <s v="1738 Lierne"/>
    <x v="329"/>
    <x v="15"/>
    <n v="56"/>
    <x v="0"/>
  </r>
  <r>
    <s v="17 Nord-Trøndelag"/>
    <x v="15"/>
    <s v="1738"/>
    <s v="1738 Lierne"/>
    <x v="329"/>
    <x v="13"/>
    <n v="49"/>
    <x v="1"/>
  </r>
  <r>
    <s v="17 Nord-Trøndelag"/>
    <x v="15"/>
    <s v="1738"/>
    <s v="1738 Lierne"/>
    <x v="329"/>
    <x v="14"/>
    <n v="45"/>
    <x v="1"/>
  </r>
  <r>
    <s v="17 Nord-Trøndelag"/>
    <x v="15"/>
    <s v="1738"/>
    <s v="1738 Lierne"/>
    <x v="329"/>
    <x v="15"/>
    <n v="36"/>
    <x v="1"/>
  </r>
  <r>
    <s v="17 Nord-Trøndelag"/>
    <x v="15"/>
    <s v="1739"/>
    <s v="1739 Røyrvik"/>
    <x v="330"/>
    <x v="13"/>
    <n v="25"/>
    <x v="0"/>
  </r>
  <r>
    <s v="17 Nord-Trøndelag"/>
    <x v="15"/>
    <s v="1739"/>
    <s v="1739 Røyrvik"/>
    <x v="330"/>
    <x v="14"/>
    <n v="28"/>
    <x v="0"/>
  </r>
  <r>
    <s v="17 Nord-Trøndelag"/>
    <x v="15"/>
    <s v="1739"/>
    <s v="1739 Røyrvik"/>
    <x v="330"/>
    <x v="15"/>
    <n v="27"/>
    <x v="0"/>
  </r>
  <r>
    <s v="17 Nord-Trøndelag"/>
    <x v="15"/>
    <s v="1739"/>
    <s v="1739 Røyrvik"/>
    <x v="330"/>
    <x v="13"/>
    <n v="5"/>
    <x v="1"/>
  </r>
  <r>
    <s v="17 Nord-Trøndelag"/>
    <x v="15"/>
    <s v="1739"/>
    <s v="1739 Røyrvik"/>
    <x v="330"/>
    <x v="14"/>
    <n v="5"/>
    <x v="1"/>
  </r>
  <r>
    <s v="17 Nord-Trøndelag"/>
    <x v="15"/>
    <s v="1739"/>
    <s v="1739 Røyrvik"/>
    <x v="330"/>
    <x v="15"/>
    <n v="5"/>
    <x v="1"/>
  </r>
  <r>
    <s v="17 Nord-Trøndelag"/>
    <x v="15"/>
    <s v="1740"/>
    <s v="1740 Namsskogan"/>
    <x v="331"/>
    <x v="13"/>
    <n v="31"/>
    <x v="0"/>
  </r>
  <r>
    <s v="17 Nord-Trøndelag"/>
    <x v="15"/>
    <s v="1740"/>
    <s v="1740 Namsskogan"/>
    <x v="331"/>
    <x v="14"/>
    <n v="36"/>
    <x v="0"/>
  </r>
  <r>
    <s v="17 Nord-Trøndelag"/>
    <x v="15"/>
    <s v="1740"/>
    <s v="1740 Namsskogan"/>
    <x v="331"/>
    <x v="15"/>
    <n v="32"/>
    <x v="0"/>
  </r>
  <r>
    <s v="17 Nord-Trøndelag"/>
    <x v="15"/>
    <s v="1740"/>
    <s v="1740 Namsskogan"/>
    <x v="331"/>
    <x v="13"/>
    <n v="6"/>
    <x v="1"/>
  </r>
  <r>
    <s v="17 Nord-Trøndelag"/>
    <x v="15"/>
    <s v="1740"/>
    <s v="1740 Namsskogan"/>
    <x v="331"/>
    <x v="14"/>
    <n v="9"/>
    <x v="1"/>
  </r>
  <r>
    <s v="17 Nord-Trøndelag"/>
    <x v="15"/>
    <s v="1740"/>
    <s v="1740 Namsskogan"/>
    <x v="331"/>
    <x v="15"/>
    <n v="9"/>
    <x v="1"/>
  </r>
  <r>
    <s v="17 Nord-Trøndelag"/>
    <x v="15"/>
    <s v="1742"/>
    <s v="1742 Grong"/>
    <x v="332"/>
    <x v="13"/>
    <n v="75"/>
    <x v="0"/>
  </r>
  <r>
    <s v="17 Nord-Trøndelag"/>
    <x v="15"/>
    <s v="1742"/>
    <s v="1742 Grong"/>
    <x v="332"/>
    <x v="14"/>
    <n v="72"/>
    <x v="0"/>
  </r>
  <r>
    <s v="17 Nord-Trøndelag"/>
    <x v="15"/>
    <s v="1742"/>
    <s v="1742 Grong"/>
    <x v="332"/>
    <x v="15"/>
    <n v="66"/>
    <x v="0"/>
  </r>
  <r>
    <s v="17 Nord-Trøndelag"/>
    <x v="15"/>
    <s v="1742"/>
    <s v="1742 Grong"/>
    <x v="332"/>
    <x v="13"/>
    <n v="24"/>
    <x v="1"/>
  </r>
  <r>
    <s v="17 Nord-Trøndelag"/>
    <x v="15"/>
    <s v="1742"/>
    <s v="1742 Grong"/>
    <x v="332"/>
    <x v="14"/>
    <n v="21"/>
    <x v="1"/>
  </r>
  <r>
    <s v="17 Nord-Trøndelag"/>
    <x v="15"/>
    <s v="1742"/>
    <s v="1742 Grong"/>
    <x v="332"/>
    <x v="15"/>
    <n v="23"/>
    <x v="1"/>
  </r>
  <r>
    <s v="17 Nord-Trøndelag"/>
    <x v="15"/>
    <s v="1743"/>
    <s v="1743 Høylandet"/>
    <x v="333"/>
    <x v="13"/>
    <n v="65"/>
    <x v="0"/>
  </r>
  <r>
    <s v="17 Nord-Trøndelag"/>
    <x v="15"/>
    <s v="1743"/>
    <s v="1743 Høylandet"/>
    <x v="333"/>
    <x v="14"/>
    <n v="60"/>
    <x v="0"/>
  </r>
  <r>
    <s v="17 Nord-Trøndelag"/>
    <x v="15"/>
    <s v="1743"/>
    <s v="1743 Høylandet"/>
    <x v="333"/>
    <x v="15"/>
    <n v="71"/>
    <x v="0"/>
  </r>
  <r>
    <s v="17 Nord-Trøndelag"/>
    <x v="15"/>
    <s v="1743"/>
    <s v="1743 Høylandet"/>
    <x v="333"/>
    <x v="13"/>
    <n v="13"/>
    <x v="1"/>
  </r>
  <r>
    <s v="17 Nord-Trøndelag"/>
    <x v="15"/>
    <s v="1743"/>
    <s v="1743 Høylandet"/>
    <x v="333"/>
    <x v="14"/>
    <n v="12"/>
    <x v="1"/>
  </r>
  <r>
    <s v="17 Nord-Trøndelag"/>
    <x v="15"/>
    <s v="1743"/>
    <s v="1743 Høylandet"/>
    <x v="333"/>
    <x v="15"/>
    <n v="14"/>
    <x v="1"/>
  </r>
  <r>
    <s v="17 Nord-Trøndelag"/>
    <x v="15"/>
    <s v="1744"/>
    <s v="1744 Overhalla"/>
    <x v="334"/>
    <x v="13"/>
    <n v="232"/>
    <x v="0"/>
  </r>
  <r>
    <s v="17 Nord-Trøndelag"/>
    <x v="15"/>
    <s v="1744"/>
    <s v="1744 Overhalla"/>
    <x v="334"/>
    <x v="14"/>
    <n v="230"/>
    <x v="0"/>
  </r>
  <r>
    <s v="17 Nord-Trøndelag"/>
    <x v="15"/>
    <s v="1744"/>
    <s v="1744 Overhalla"/>
    <x v="334"/>
    <x v="15"/>
    <n v="221"/>
    <x v="0"/>
  </r>
  <r>
    <s v="17 Nord-Trøndelag"/>
    <x v="15"/>
    <s v="1744"/>
    <s v="1744 Overhalla"/>
    <x v="334"/>
    <x v="13"/>
    <n v="36"/>
    <x v="1"/>
  </r>
  <r>
    <s v="17 Nord-Trøndelag"/>
    <x v="15"/>
    <s v="1744"/>
    <s v="1744 Overhalla"/>
    <x v="334"/>
    <x v="14"/>
    <n v="35"/>
    <x v="1"/>
  </r>
  <r>
    <s v="17 Nord-Trøndelag"/>
    <x v="15"/>
    <s v="1744"/>
    <s v="1744 Overhalla"/>
    <x v="334"/>
    <x v="15"/>
    <n v="27"/>
    <x v="1"/>
  </r>
  <r>
    <s v="17 Nord-Trøndelag"/>
    <x v="15"/>
    <s v="1748"/>
    <s v="1748 Fosnes"/>
    <x v="335"/>
    <x v="13"/>
    <n v="36"/>
    <x v="0"/>
  </r>
  <r>
    <s v="17 Nord-Trøndelag"/>
    <x v="15"/>
    <s v="1748"/>
    <s v="1748 Fosnes"/>
    <x v="335"/>
    <x v="14"/>
    <n v="36"/>
    <x v="0"/>
  </r>
  <r>
    <s v="17 Nord-Trøndelag"/>
    <x v="15"/>
    <s v="1748"/>
    <s v="1748 Fosnes"/>
    <x v="335"/>
    <x v="15"/>
    <n v="29"/>
    <x v="0"/>
  </r>
  <r>
    <s v="17 Nord-Trøndelag"/>
    <x v="15"/>
    <s v="1748"/>
    <s v="1748 Fosnes"/>
    <x v="335"/>
    <x v="13"/>
    <n v="2"/>
    <x v="1"/>
  </r>
  <r>
    <s v="17 Nord-Trøndelag"/>
    <x v="15"/>
    <s v="1748"/>
    <s v="1748 Fosnes"/>
    <x v="335"/>
    <x v="14"/>
    <n v="1"/>
    <x v="1"/>
  </r>
  <r>
    <s v="17 Nord-Trøndelag"/>
    <x v="15"/>
    <s v="1748"/>
    <s v="1748 Fosnes"/>
    <x v="335"/>
    <x v="15"/>
    <n v="1"/>
    <x v="1"/>
  </r>
  <r>
    <s v="17 Nord-Trøndelag"/>
    <x v="15"/>
    <s v="1749"/>
    <s v="1749 Flatanger"/>
    <x v="336"/>
    <x v="13"/>
    <n v="41"/>
    <x v="0"/>
  </r>
  <r>
    <s v="17 Nord-Trøndelag"/>
    <x v="15"/>
    <s v="1749"/>
    <s v="1749 Flatanger"/>
    <x v="336"/>
    <x v="14"/>
    <n v="39"/>
    <x v="0"/>
  </r>
  <r>
    <s v="17 Nord-Trøndelag"/>
    <x v="15"/>
    <s v="1749"/>
    <s v="1749 Flatanger"/>
    <x v="336"/>
    <x v="15"/>
    <n v="32"/>
    <x v="0"/>
  </r>
  <r>
    <s v="17 Nord-Trøndelag"/>
    <x v="15"/>
    <s v="1749"/>
    <s v="1749 Flatanger"/>
    <x v="336"/>
    <x v="13"/>
    <n v="0"/>
    <x v="1"/>
  </r>
  <r>
    <s v="17 Nord-Trøndelag"/>
    <x v="15"/>
    <s v="1749"/>
    <s v="1749 Flatanger"/>
    <x v="336"/>
    <x v="14"/>
    <n v="1"/>
    <x v="1"/>
  </r>
  <r>
    <s v="17 Nord-Trøndelag"/>
    <x v="15"/>
    <s v="1749"/>
    <s v="1749 Flatanger"/>
    <x v="336"/>
    <x v="15"/>
    <n v="0"/>
    <x v="1"/>
  </r>
  <r>
    <s v="17 Nord-Trøndelag"/>
    <x v="15"/>
    <s v="1750"/>
    <s v="1750 Vikna"/>
    <x v="337"/>
    <x v="13"/>
    <n v="60"/>
    <x v="0"/>
  </r>
  <r>
    <s v="17 Nord-Trøndelag"/>
    <x v="15"/>
    <s v="1750"/>
    <s v="1750 Vikna"/>
    <x v="337"/>
    <x v="14"/>
    <n v="59"/>
    <x v="0"/>
  </r>
  <r>
    <s v="17 Nord-Trøndelag"/>
    <x v="15"/>
    <s v="1750"/>
    <s v="1750 Vikna"/>
    <x v="337"/>
    <x v="15"/>
    <n v="48"/>
    <x v="0"/>
  </r>
  <r>
    <s v="17 Nord-Trøndelag"/>
    <x v="15"/>
    <s v="1750"/>
    <s v="1750 Vikna"/>
    <x v="337"/>
    <x v="13"/>
    <n v="1"/>
    <x v="1"/>
  </r>
  <r>
    <s v="17 Nord-Trøndelag"/>
    <x v="15"/>
    <s v="1750"/>
    <s v="1750 Vikna"/>
    <x v="337"/>
    <x v="14"/>
    <n v="0"/>
    <x v="1"/>
  </r>
  <r>
    <s v="17 Nord-Trøndelag"/>
    <x v="15"/>
    <s v="1750"/>
    <s v="1750 Vikna"/>
    <x v="337"/>
    <x v="15"/>
    <n v="0"/>
    <x v="1"/>
  </r>
  <r>
    <s v="17 Nord-Trøndelag"/>
    <x v="15"/>
    <s v="1751"/>
    <s v="1751 Nærøy"/>
    <x v="338"/>
    <x v="13"/>
    <n v="187"/>
    <x v="0"/>
  </r>
  <r>
    <s v="17 Nord-Trøndelag"/>
    <x v="15"/>
    <s v="1751"/>
    <s v="1751 Nærøy"/>
    <x v="338"/>
    <x v="14"/>
    <n v="184"/>
    <x v="0"/>
  </r>
  <r>
    <s v="17 Nord-Trøndelag"/>
    <x v="15"/>
    <s v="1751"/>
    <s v="1751 Nærøy"/>
    <x v="338"/>
    <x v="15"/>
    <n v="154"/>
    <x v="0"/>
  </r>
  <r>
    <s v="17 Nord-Trøndelag"/>
    <x v="15"/>
    <s v="1751"/>
    <s v="1751 Nærøy"/>
    <x v="338"/>
    <x v="13"/>
    <n v="8"/>
    <x v="1"/>
  </r>
  <r>
    <s v="17 Nord-Trøndelag"/>
    <x v="15"/>
    <s v="1751"/>
    <s v="1751 Nærøy"/>
    <x v="338"/>
    <x v="14"/>
    <n v="9"/>
    <x v="1"/>
  </r>
  <r>
    <s v="17 Nord-Trøndelag"/>
    <x v="15"/>
    <s v="1751"/>
    <s v="1751 Nærøy"/>
    <x v="338"/>
    <x v="15"/>
    <n v="4"/>
    <x v="1"/>
  </r>
  <r>
    <s v="17 Nord-Trøndelag"/>
    <x v="15"/>
    <s v="1755"/>
    <s v="1755 Leka"/>
    <x v="339"/>
    <x v="13"/>
    <n v="60"/>
    <x v="0"/>
  </r>
  <r>
    <s v="17 Nord-Trøndelag"/>
    <x v="15"/>
    <s v="1755"/>
    <s v="1755 Leka"/>
    <x v="339"/>
    <x v="14"/>
    <n v="63"/>
    <x v="0"/>
  </r>
  <r>
    <s v="17 Nord-Trøndelag"/>
    <x v="15"/>
    <s v="1755"/>
    <s v="1755 Leka"/>
    <x v="339"/>
    <x v="15"/>
    <n v="50"/>
    <x v="0"/>
  </r>
  <r>
    <s v="17 Nord-Trøndelag"/>
    <x v="15"/>
    <s v="1755"/>
    <s v="1755 Leka"/>
    <x v="339"/>
    <x v="13"/>
    <n v="0"/>
    <x v="1"/>
  </r>
  <r>
    <s v="17 Nord-Trøndelag"/>
    <x v="15"/>
    <s v="1755"/>
    <s v="1755 Leka"/>
    <x v="339"/>
    <x v="14"/>
    <n v="1"/>
    <x v="1"/>
  </r>
  <r>
    <s v="17 Nord-Trøndelag"/>
    <x v="15"/>
    <s v="1755"/>
    <s v="1755 Leka"/>
    <x v="339"/>
    <x v="15"/>
    <n v="0"/>
    <x v="1"/>
  </r>
  <r>
    <s v="17 Nord-Trøndelag"/>
    <x v="15"/>
    <s v="1756"/>
    <s v="1756 Inderøy"/>
    <x v="429"/>
    <x v="13"/>
    <n v="220"/>
    <x v="0"/>
  </r>
  <r>
    <s v="17 Nord-Trøndelag"/>
    <x v="15"/>
    <s v="1756"/>
    <s v="1756 Inderøy"/>
    <x v="429"/>
    <x v="14"/>
    <n v="210"/>
    <x v="0"/>
  </r>
  <r>
    <s v="17 Nord-Trøndelag"/>
    <x v="15"/>
    <s v="1756"/>
    <s v="1756 Inderøy"/>
    <x v="429"/>
    <x v="15"/>
    <n v="192"/>
    <x v="0"/>
  </r>
  <r>
    <s v="17 Nord-Trøndelag"/>
    <x v="15"/>
    <s v="1756"/>
    <s v="1756 Inderøy"/>
    <x v="429"/>
    <x v="13"/>
    <n v="16"/>
    <x v="1"/>
  </r>
  <r>
    <s v="17 Nord-Trøndelag"/>
    <x v="15"/>
    <s v="1756"/>
    <s v="1756 Inderøy"/>
    <x v="429"/>
    <x v="14"/>
    <n v="18"/>
    <x v="1"/>
  </r>
  <r>
    <s v="17 Nord-Trøndelag"/>
    <x v="15"/>
    <s v="1756"/>
    <s v="1756 Inderøy"/>
    <x v="429"/>
    <x v="15"/>
    <n v="24"/>
    <x v="1"/>
  </r>
  <r>
    <s v="18 Nordland"/>
    <x v="16"/>
    <s v="1804"/>
    <s v="1804 Bodø"/>
    <x v="341"/>
    <x v="13"/>
    <n v="99"/>
    <x v="0"/>
  </r>
  <r>
    <s v="18 Nordland"/>
    <x v="16"/>
    <s v="1804"/>
    <s v="1804 Bodø"/>
    <x v="341"/>
    <x v="14"/>
    <n v="106"/>
    <x v="0"/>
  </r>
  <r>
    <s v="18 Nordland"/>
    <x v="16"/>
    <s v="1804"/>
    <s v="1804 Bodø"/>
    <x v="341"/>
    <x v="15"/>
    <n v="84"/>
    <x v="0"/>
  </r>
  <r>
    <s v="18 Nordland"/>
    <x v="16"/>
    <s v="1804"/>
    <s v="1804 Bodø"/>
    <x v="341"/>
    <x v="13"/>
    <n v="12"/>
    <x v="1"/>
  </r>
  <r>
    <s v="18 Nordland"/>
    <x v="16"/>
    <s v="1804"/>
    <s v="1804 Bodø"/>
    <x v="341"/>
    <x v="14"/>
    <n v="13"/>
    <x v="1"/>
  </r>
  <r>
    <s v="18 Nordland"/>
    <x v="16"/>
    <s v="1804"/>
    <s v="1804 Bodø"/>
    <x v="341"/>
    <x v="15"/>
    <n v="13"/>
    <x v="1"/>
  </r>
  <r>
    <s v="18 Nordland"/>
    <x v="16"/>
    <s v="1805"/>
    <s v="1805 Narvik"/>
    <x v="342"/>
    <x v="13"/>
    <n v="27"/>
    <x v="0"/>
  </r>
  <r>
    <s v="18 Nordland"/>
    <x v="16"/>
    <s v="1805"/>
    <s v="1805 Narvik"/>
    <x v="342"/>
    <x v="14"/>
    <n v="18"/>
    <x v="0"/>
  </r>
  <r>
    <s v="18 Nordland"/>
    <x v="16"/>
    <s v="1805"/>
    <s v="1805 Narvik"/>
    <x v="342"/>
    <x v="15"/>
    <n v="20"/>
    <x v="0"/>
  </r>
  <r>
    <s v="18 Nordland"/>
    <x v="16"/>
    <s v="1805"/>
    <s v="1805 Narvik"/>
    <x v="342"/>
    <x v="13"/>
    <n v="3"/>
    <x v="1"/>
  </r>
  <r>
    <s v="18 Nordland"/>
    <x v="16"/>
    <s v="1805"/>
    <s v="1805 Narvik"/>
    <x v="342"/>
    <x v="14"/>
    <n v="2"/>
    <x v="1"/>
  </r>
  <r>
    <s v="18 Nordland"/>
    <x v="16"/>
    <s v="1805"/>
    <s v="1805 Narvik"/>
    <x v="342"/>
    <x v="15"/>
    <n v="6"/>
    <x v="1"/>
  </r>
  <r>
    <s v="18 Nordland"/>
    <x v="16"/>
    <s v="1811"/>
    <s v="1811 Bindal"/>
    <x v="343"/>
    <x v="13"/>
    <n v="55"/>
    <x v="0"/>
  </r>
  <r>
    <s v="18 Nordland"/>
    <x v="16"/>
    <s v="1811"/>
    <s v="1811 Bindal"/>
    <x v="343"/>
    <x v="14"/>
    <n v="55"/>
    <x v="0"/>
  </r>
  <r>
    <s v="18 Nordland"/>
    <x v="16"/>
    <s v="1811"/>
    <s v="1811 Bindal"/>
    <x v="343"/>
    <x v="15"/>
    <n v="44"/>
    <x v="0"/>
  </r>
  <r>
    <s v="18 Nordland"/>
    <x v="16"/>
    <s v="1811"/>
    <s v="1811 Bindal"/>
    <x v="343"/>
    <x v="13"/>
    <n v="9"/>
    <x v="1"/>
  </r>
  <r>
    <s v="18 Nordland"/>
    <x v="16"/>
    <s v="1811"/>
    <s v="1811 Bindal"/>
    <x v="343"/>
    <x v="14"/>
    <n v="6"/>
    <x v="1"/>
  </r>
  <r>
    <s v="18 Nordland"/>
    <x v="16"/>
    <s v="1811"/>
    <s v="1811 Bindal"/>
    <x v="343"/>
    <x v="15"/>
    <n v="7"/>
    <x v="1"/>
  </r>
  <r>
    <s v="18 Nordland"/>
    <x v="16"/>
    <s v="1812"/>
    <s v="1812 Sømna"/>
    <x v="344"/>
    <x v="13"/>
    <n v="138"/>
    <x v="0"/>
  </r>
  <r>
    <s v="18 Nordland"/>
    <x v="16"/>
    <s v="1812"/>
    <s v="1812 Sømna"/>
    <x v="344"/>
    <x v="14"/>
    <n v="143"/>
    <x v="0"/>
  </r>
  <r>
    <s v="18 Nordland"/>
    <x v="16"/>
    <s v="1812"/>
    <s v="1812 Sømna"/>
    <x v="344"/>
    <x v="15"/>
    <n v="123"/>
    <x v="0"/>
  </r>
  <r>
    <s v="18 Nordland"/>
    <x v="16"/>
    <s v="1812"/>
    <s v="1812 Sømna"/>
    <x v="344"/>
    <x v="13"/>
    <n v="3"/>
    <x v="1"/>
  </r>
  <r>
    <s v="18 Nordland"/>
    <x v="16"/>
    <s v="1812"/>
    <s v="1812 Sømna"/>
    <x v="344"/>
    <x v="14"/>
    <n v="5"/>
    <x v="1"/>
  </r>
  <r>
    <s v="18 Nordland"/>
    <x v="16"/>
    <s v="1812"/>
    <s v="1812 Sømna"/>
    <x v="344"/>
    <x v="15"/>
    <n v="5"/>
    <x v="1"/>
  </r>
  <r>
    <s v="18 Nordland"/>
    <x v="16"/>
    <s v="1813"/>
    <s v="1813 Brønnøy"/>
    <x v="345"/>
    <x v="13"/>
    <n v="149"/>
    <x v="0"/>
  </r>
  <r>
    <s v="18 Nordland"/>
    <x v="16"/>
    <s v="1813"/>
    <s v="1813 Brønnøy"/>
    <x v="345"/>
    <x v="14"/>
    <n v="156"/>
    <x v="0"/>
  </r>
  <r>
    <s v="18 Nordland"/>
    <x v="16"/>
    <s v="1813"/>
    <s v="1813 Brønnøy"/>
    <x v="345"/>
    <x v="15"/>
    <n v="117"/>
    <x v="0"/>
  </r>
  <r>
    <s v="18 Nordland"/>
    <x v="16"/>
    <s v="1813"/>
    <s v="1813 Brønnøy"/>
    <x v="345"/>
    <x v="13"/>
    <n v="13"/>
    <x v="1"/>
  </r>
  <r>
    <s v="18 Nordland"/>
    <x v="16"/>
    <s v="1813"/>
    <s v="1813 Brønnøy"/>
    <x v="345"/>
    <x v="14"/>
    <n v="14"/>
    <x v="1"/>
  </r>
  <r>
    <s v="18 Nordland"/>
    <x v="16"/>
    <s v="1813"/>
    <s v="1813 Brønnøy"/>
    <x v="345"/>
    <x v="15"/>
    <n v="9"/>
    <x v="1"/>
  </r>
  <r>
    <s v="18 Nordland"/>
    <x v="16"/>
    <s v="1815"/>
    <s v="1815 Vega"/>
    <x v="346"/>
    <x v="13"/>
    <n v="92"/>
    <x v="0"/>
  </r>
  <r>
    <s v="18 Nordland"/>
    <x v="16"/>
    <s v="1815"/>
    <s v="1815 Vega"/>
    <x v="346"/>
    <x v="14"/>
    <n v="88"/>
    <x v="0"/>
  </r>
  <r>
    <s v="18 Nordland"/>
    <x v="16"/>
    <s v="1815"/>
    <s v="1815 Vega"/>
    <x v="346"/>
    <x v="15"/>
    <n v="81"/>
    <x v="0"/>
  </r>
  <r>
    <s v="18 Nordland"/>
    <x v="16"/>
    <s v="1815"/>
    <s v="1815 Vega"/>
    <x v="346"/>
    <x v="13"/>
    <n v="0"/>
    <x v="1"/>
  </r>
  <r>
    <s v="18 Nordland"/>
    <x v="16"/>
    <s v="1815"/>
    <s v="1815 Vega"/>
    <x v="346"/>
    <x v="14"/>
    <n v="1"/>
    <x v="1"/>
  </r>
  <r>
    <s v="18 Nordland"/>
    <x v="16"/>
    <s v="1815"/>
    <s v="1815 Vega"/>
    <x v="346"/>
    <x v="15"/>
    <n v="0"/>
    <x v="1"/>
  </r>
  <r>
    <s v="18 Nordland"/>
    <x v="16"/>
    <s v="1816"/>
    <s v="1816 Vevelstad"/>
    <x v="347"/>
    <x v="13"/>
    <n v="45"/>
    <x v="0"/>
  </r>
  <r>
    <s v="18 Nordland"/>
    <x v="16"/>
    <s v="1816"/>
    <s v="1816 Vevelstad"/>
    <x v="347"/>
    <x v="14"/>
    <n v="38"/>
    <x v="0"/>
  </r>
  <r>
    <s v="18 Nordland"/>
    <x v="16"/>
    <s v="1816"/>
    <s v="1816 Vevelstad"/>
    <x v="347"/>
    <x v="15"/>
    <n v="32"/>
    <x v="0"/>
  </r>
  <r>
    <s v="18 Nordland"/>
    <x v="16"/>
    <s v="1816"/>
    <s v="1816 Vevelstad"/>
    <x v="347"/>
    <x v="13"/>
    <n v="0"/>
    <x v="1"/>
  </r>
  <r>
    <s v="18 Nordland"/>
    <x v="16"/>
    <s v="1816"/>
    <s v="1816 Vevelstad"/>
    <x v="347"/>
    <x v="14"/>
    <n v="0"/>
    <x v="1"/>
  </r>
  <r>
    <s v="18 Nordland"/>
    <x v="16"/>
    <s v="1816"/>
    <s v="1816 Vevelstad"/>
    <x v="347"/>
    <x v="15"/>
    <n v="0"/>
    <x v="1"/>
  </r>
  <r>
    <s v="18 Nordland"/>
    <x v="16"/>
    <s v="1818"/>
    <s v="1818 Herøy (Nordl.)"/>
    <x v="348"/>
    <x v="13"/>
    <n v="22"/>
    <x v="0"/>
  </r>
  <r>
    <s v="18 Nordland"/>
    <x v="16"/>
    <s v="1818"/>
    <s v="1818 Herøy (Nordl.)"/>
    <x v="348"/>
    <x v="14"/>
    <n v="21"/>
    <x v="0"/>
  </r>
  <r>
    <s v="18 Nordland"/>
    <x v="16"/>
    <s v="1818"/>
    <s v="1818 Herøy (Nordl.)"/>
    <x v="348"/>
    <x v="15"/>
    <n v="25"/>
    <x v="0"/>
  </r>
  <r>
    <s v="18 Nordland"/>
    <x v="16"/>
    <s v="1818"/>
    <s v="1818 Herøy (Nordl.)"/>
    <x v="348"/>
    <x v="13"/>
    <n v="0"/>
    <x v="1"/>
  </r>
  <r>
    <s v="18 Nordland"/>
    <x v="16"/>
    <s v="1818"/>
    <s v="1818 Herøy (Nordl.)"/>
    <x v="348"/>
    <x v="14"/>
    <n v="0"/>
    <x v="1"/>
  </r>
  <r>
    <s v="18 Nordland"/>
    <x v="16"/>
    <s v="1818"/>
    <s v="1818 Herøy (Nordl.)"/>
    <x v="348"/>
    <x v="15"/>
    <n v="0"/>
    <x v="1"/>
  </r>
  <r>
    <s v="18 Nordland"/>
    <x v="16"/>
    <s v="1820"/>
    <s v="1820 Alstahaug"/>
    <x v="349"/>
    <x v="13"/>
    <n v="113"/>
    <x v="0"/>
  </r>
  <r>
    <s v="18 Nordland"/>
    <x v="16"/>
    <s v="1820"/>
    <s v="1820 Alstahaug"/>
    <x v="349"/>
    <x v="14"/>
    <n v="111"/>
    <x v="0"/>
  </r>
  <r>
    <s v="18 Nordland"/>
    <x v="16"/>
    <s v="1820"/>
    <s v="1820 Alstahaug"/>
    <x v="349"/>
    <x v="15"/>
    <n v="85"/>
    <x v="0"/>
  </r>
  <r>
    <s v="18 Nordland"/>
    <x v="16"/>
    <s v="1820"/>
    <s v="1820 Alstahaug"/>
    <x v="349"/>
    <x v="13"/>
    <n v="0"/>
    <x v="1"/>
  </r>
  <r>
    <s v="18 Nordland"/>
    <x v="16"/>
    <s v="1820"/>
    <s v="1820 Alstahaug"/>
    <x v="349"/>
    <x v="14"/>
    <n v="0"/>
    <x v="1"/>
  </r>
  <r>
    <s v="18 Nordland"/>
    <x v="16"/>
    <s v="1820"/>
    <s v="1820 Alstahaug"/>
    <x v="349"/>
    <x v="15"/>
    <n v="1"/>
    <x v="1"/>
  </r>
  <r>
    <s v="18 Nordland"/>
    <x v="16"/>
    <s v="1822"/>
    <s v="1822 Leirfjord"/>
    <x v="350"/>
    <x v="13"/>
    <n v="104"/>
    <x v="0"/>
  </r>
  <r>
    <s v="18 Nordland"/>
    <x v="16"/>
    <s v="1822"/>
    <s v="1822 Leirfjord"/>
    <x v="350"/>
    <x v="14"/>
    <n v="105"/>
    <x v="0"/>
  </r>
  <r>
    <s v="18 Nordland"/>
    <x v="16"/>
    <s v="1822"/>
    <s v="1822 Leirfjord"/>
    <x v="350"/>
    <x v="15"/>
    <n v="90"/>
    <x v="0"/>
  </r>
  <r>
    <s v="18 Nordland"/>
    <x v="16"/>
    <s v="1822"/>
    <s v="1822 Leirfjord"/>
    <x v="350"/>
    <x v="13"/>
    <n v="1"/>
    <x v="1"/>
  </r>
  <r>
    <s v="18 Nordland"/>
    <x v="16"/>
    <s v="1822"/>
    <s v="1822 Leirfjord"/>
    <x v="350"/>
    <x v="14"/>
    <n v="1"/>
    <x v="1"/>
  </r>
  <r>
    <s v="18 Nordland"/>
    <x v="16"/>
    <s v="1822"/>
    <s v="1822 Leirfjord"/>
    <x v="350"/>
    <x v="15"/>
    <n v="0"/>
    <x v="1"/>
  </r>
  <r>
    <s v="18 Nordland"/>
    <x v="16"/>
    <s v="1824"/>
    <s v="1824 Vefsn"/>
    <x v="351"/>
    <x v="13"/>
    <n v="165"/>
    <x v="0"/>
  </r>
  <r>
    <s v="18 Nordland"/>
    <x v="16"/>
    <s v="1824"/>
    <s v="1824 Vefsn"/>
    <x v="351"/>
    <x v="14"/>
    <n v="145"/>
    <x v="0"/>
  </r>
  <r>
    <s v="18 Nordland"/>
    <x v="16"/>
    <s v="1824"/>
    <s v="1824 Vefsn"/>
    <x v="351"/>
    <x v="15"/>
    <n v="128"/>
    <x v="0"/>
  </r>
  <r>
    <s v="18 Nordland"/>
    <x v="16"/>
    <s v="1824"/>
    <s v="1824 Vefsn"/>
    <x v="351"/>
    <x v="13"/>
    <n v="26"/>
    <x v="1"/>
  </r>
  <r>
    <s v="18 Nordland"/>
    <x v="16"/>
    <s v="1824"/>
    <s v="1824 Vefsn"/>
    <x v="351"/>
    <x v="14"/>
    <n v="29"/>
    <x v="1"/>
  </r>
  <r>
    <s v="18 Nordland"/>
    <x v="16"/>
    <s v="1824"/>
    <s v="1824 Vefsn"/>
    <x v="351"/>
    <x v="15"/>
    <n v="30"/>
    <x v="1"/>
  </r>
  <r>
    <s v="18 Nordland"/>
    <x v="16"/>
    <s v="1825"/>
    <s v="1825 Grane"/>
    <x v="352"/>
    <x v="13"/>
    <n v="53"/>
    <x v="0"/>
  </r>
  <r>
    <s v="18 Nordland"/>
    <x v="16"/>
    <s v="1825"/>
    <s v="1825 Grane"/>
    <x v="352"/>
    <x v="14"/>
    <n v="51"/>
    <x v="0"/>
  </r>
  <r>
    <s v="18 Nordland"/>
    <x v="16"/>
    <s v="1825"/>
    <s v="1825 Grane"/>
    <x v="352"/>
    <x v="15"/>
    <n v="42"/>
    <x v="0"/>
  </r>
  <r>
    <s v="18 Nordland"/>
    <x v="16"/>
    <s v="1825"/>
    <s v="1825 Grane"/>
    <x v="352"/>
    <x v="13"/>
    <n v="4"/>
    <x v="1"/>
  </r>
  <r>
    <s v="18 Nordland"/>
    <x v="16"/>
    <s v="1825"/>
    <s v="1825 Grane"/>
    <x v="352"/>
    <x v="14"/>
    <n v="3"/>
    <x v="1"/>
  </r>
  <r>
    <s v="18 Nordland"/>
    <x v="16"/>
    <s v="1825"/>
    <s v="1825 Grane"/>
    <x v="352"/>
    <x v="15"/>
    <n v="4"/>
    <x v="1"/>
  </r>
  <r>
    <s v="18 Nordland"/>
    <x v="16"/>
    <s v="1826"/>
    <s v="1826 Hattfjelldal"/>
    <x v="353"/>
    <x v="13"/>
    <n v="90"/>
    <x v="0"/>
  </r>
  <r>
    <s v="18 Nordland"/>
    <x v="16"/>
    <s v="1826"/>
    <s v="1826 Hattfjelldal"/>
    <x v="353"/>
    <x v="14"/>
    <n v="92"/>
    <x v="0"/>
  </r>
  <r>
    <s v="18 Nordland"/>
    <x v="16"/>
    <s v="1826"/>
    <s v="1826 Hattfjelldal"/>
    <x v="353"/>
    <x v="15"/>
    <n v="92"/>
    <x v="0"/>
  </r>
  <r>
    <s v="18 Nordland"/>
    <x v="16"/>
    <s v="1826"/>
    <s v="1826 Hattfjelldal"/>
    <x v="353"/>
    <x v="13"/>
    <n v="19"/>
    <x v="1"/>
  </r>
  <r>
    <s v="18 Nordland"/>
    <x v="16"/>
    <s v="1826"/>
    <s v="1826 Hattfjelldal"/>
    <x v="353"/>
    <x v="14"/>
    <n v="14"/>
    <x v="1"/>
  </r>
  <r>
    <s v="18 Nordland"/>
    <x v="16"/>
    <s v="1826"/>
    <s v="1826 Hattfjelldal"/>
    <x v="353"/>
    <x v="15"/>
    <n v="13"/>
    <x v="1"/>
  </r>
  <r>
    <s v="18 Nordland"/>
    <x v="16"/>
    <s v="1827"/>
    <s v="1827 Dønna"/>
    <x v="354"/>
    <x v="13"/>
    <n v="65"/>
    <x v="0"/>
  </r>
  <r>
    <s v="18 Nordland"/>
    <x v="16"/>
    <s v="1827"/>
    <s v="1827 Dønna"/>
    <x v="354"/>
    <x v="14"/>
    <n v="69"/>
    <x v="0"/>
  </r>
  <r>
    <s v="18 Nordland"/>
    <x v="16"/>
    <s v="1827"/>
    <s v="1827 Dønna"/>
    <x v="354"/>
    <x v="15"/>
    <n v="51"/>
    <x v="0"/>
  </r>
  <r>
    <s v="18 Nordland"/>
    <x v="16"/>
    <s v="1827"/>
    <s v="1827 Dønna"/>
    <x v="354"/>
    <x v="13"/>
    <n v="0"/>
    <x v="1"/>
  </r>
  <r>
    <s v="18 Nordland"/>
    <x v="16"/>
    <s v="1827"/>
    <s v="1827 Dønna"/>
    <x v="354"/>
    <x v="14"/>
    <n v="0"/>
    <x v="1"/>
  </r>
  <r>
    <s v="18 Nordland"/>
    <x v="16"/>
    <s v="1827"/>
    <s v="1827 Dønna"/>
    <x v="354"/>
    <x v="15"/>
    <n v="0"/>
    <x v="1"/>
  </r>
  <r>
    <s v="18 Nordland"/>
    <x v="16"/>
    <s v="1828"/>
    <s v="1828 Nesna"/>
    <x v="355"/>
    <x v="13"/>
    <n v="69"/>
    <x v="0"/>
  </r>
  <r>
    <s v="18 Nordland"/>
    <x v="16"/>
    <s v="1828"/>
    <s v="1828 Nesna"/>
    <x v="355"/>
    <x v="14"/>
    <n v="67"/>
    <x v="0"/>
  </r>
  <r>
    <s v="18 Nordland"/>
    <x v="16"/>
    <s v="1828"/>
    <s v="1828 Nesna"/>
    <x v="355"/>
    <x v="15"/>
    <n v="59"/>
    <x v="0"/>
  </r>
  <r>
    <s v="18 Nordland"/>
    <x v="16"/>
    <s v="1828"/>
    <s v="1828 Nesna"/>
    <x v="355"/>
    <x v="13"/>
    <n v="0"/>
    <x v="1"/>
  </r>
  <r>
    <s v="18 Nordland"/>
    <x v="16"/>
    <s v="1828"/>
    <s v="1828 Nesna"/>
    <x v="355"/>
    <x v="14"/>
    <n v="0"/>
    <x v="1"/>
  </r>
  <r>
    <s v="18 Nordland"/>
    <x v="16"/>
    <s v="1828"/>
    <s v="1828 Nesna"/>
    <x v="355"/>
    <x v="15"/>
    <n v="1"/>
    <x v="1"/>
  </r>
  <r>
    <s v="18 Nordland"/>
    <x v="16"/>
    <s v="1832"/>
    <s v="1832 Hemnes"/>
    <x v="356"/>
    <x v="13"/>
    <n v="118"/>
    <x v="0"/>
  </r>
  <r>
    <s v="18 Nordland"/>
    <x v="16"/>
    <s v="1832"/>
    <s v="1832 Hemnes"/>
    <x v="356"/>
    <x v="14"/>
    <n v="103"/>
    <x v="0"/>
  </r>
  <r>
    <s v="18 Nordland"/>
    <x v="16"/>
    <s v="1832"/>
    <s v="1832 Hemnes"/>
    <x v="356"/>
    <x v="15"/>
    <n v="96"/>
    <x v="0"/>
  </r>
  <r>
    <s v="18 Nordland"/>
    <x v="16"/>
    <s v="1832"/>
    <s v="1832 Hemnes"/>
    <x v="356"/>
    <x v="13"/>
    <n v="16"/>
    <x v="1"/>
  </r>
  <r>
    <s v="18 Nordland"/>
    <x v="16"/>
    <s v="1832"/>
    <s v="1832 Hemnes"/>
    <x v="356"/>
    <x v="14"/>
    <n v="13"/>
    <x v="1"/>
  </r>
  <r>
    <s v="18 Nordland"/>
    <x v="16"/>
    <s v="1832"/>
    <s v="1832 Hemnes"/>
    <x v="356"/>
    <x v="15"/>
    <n v="11"/>
    <x v="1"/>
  </r>
  <r>
    <s v="18 Nordland"/>
    <x v="16"/>
    <s v="1833"/>
    <s v="1833 Rana"/>
    <x v="357"/>
    <x v="13"/>
    <n v="137"/>
    <x v="0"/>
  </r>
  <r>
    <s v="18 Nordland"/>
    <x v="16"/>
    <s v="1833"/>
    <s v="1833 Rana"/>
    <x v="357"/>
    <x v="14"/>
    <n v="125"/>
    <x v="0"/>
  </r>
  <r>
    <s v="18 Nordland"/>
    <x v="16"/>
    <s v="1833"/>
    <s v="1833 Rana"/>
    <x v="357"/>
    <x v="15"/>
    <n v="130"/>
    <x v="0"/>
  </r>
  <r>
    <s v="18 Nordland"/>
    <x v="16"/>
    <s v="1833"/>
    <s v="1833 Rana"/>
    <x v="357"/>
    <x v="13"/>
    <n v="28"/>
    <x v="1"/>
  </r>
  <r>
    <s v="18 Nordland"/>
    <x v="16"/>
    <s v="1833"/>
    <s v="1833 Rana"/>
    <x v="357"/>
    <x v="14"/>
    <n v="46"/>
    <x v="1"/>
  </r>
  <r>
    <s v="18 Nordland"/>
    <x v="16"/>
    <s v="1833"/>
    <s v="1833 Rana"/>
    <x v="357"/>
    <x v="15"/>
    <n v="29"/>
    <x v="1"/>
  </r>
  <r>
    <s v="18 Nordland"/>
    <x v="16"/>
    <s v="1834"/>
    <s v="1834 Lurøy"/>
    <x v="358"/>
    <x v="13"/>
    <n v="26"/>
    <x v="0"/>
  </r>
  <r>
    <s v="18 Nordland"/>
    <x v="16"/>
    <s v="1834"/>
    <s v="1834 Lurøy"/>
    <x v="358"/>
    <x v="14"/>
    <n v="32"/>
    <x v="0"/>
  </r>
  <r>
    <s v="18 Nordland"/>
    <x v="16"/>
    <s v="1834"/>
    <s v="1834 Lurøy"/>
    <x v="358"/>
    <x v="15"/>
    <n v="23"/>
    <x v="0"/>
  </r>
  <r>
    <s v="18 Nordland"/>
    <x v="16"/>
    <s v="1834"/>
    <s v="1834 Lurøy"/>
    <x v="358"/>
    <x v="13"/>
    <n v="0"/>
    <x v="1"/>
  </r>
  <r>
    <s v="18 Nordland"/>
    <x v="16"/>
    <s v="1834"/>
    <s v="1834 Lurøy"/>
    <x v="358"/>
    <x v="14"/>
    <n v="0"/>
    <x v="1"/>
  </r>
  <r>
    <s v="18 Nordland"/>
    <x v="16"/>
    <s v="1834"/>
    <s v="1834 Lurøy"/>
    <x v="358"/>
    <x v="15"/>
    <n v="0"/>
    <x v="1"/>
  </r>
  <r>
    <s v="18 Nordland"/>
    <x v="16"/>
    <s v="1835"/>
    <s v="1835 Træna"/>
    <x v="359"/>
    <x v="13"/>
    <n v="1"/>
    <x v="0"/>
  </r>
  <r>
    <s v="18 Nordland"/>
    <x v="16"/>
    <s v="1835"/>
    <s v="1835 Træna"/>
    <x v="359"/>
    <x v="14"/>
    <n v="1"/>
    <x v="0"/>
  </r>
  <r>
    <s v="18 Nordland"/>
    <x v="16"/>
    <s v="1835"/>
    <s v="1835 Træna"/>
    <x v="359"/>
    <x v="15"/>
    <n v="2"/>
    <x v="0"/>
  </r>
  <r>
    <s v="18 Nordland"/>
    <x v="16"/>
    <s v="1835"/>
    <s v="1835 Træna"/>
    <x v="359"/>
    <x v="13"/>
    <n v="0"/>
    <x v="1"/>
  </r>
  <r>
    <s v="18 Nordland"/>
    <x v="16"/>
    <s v="1835"/>
    <s v="1835 Træna"/>
    <x v="359"/>
    <x v="14"/>
    <n v="0"/>
    <x v="1"/>
  </r>
  <r>
    <s v="18 Nordland"/>
    <x v="16"/>
    <s v="1835"/>
    <s v="1835 Træna"/>
    <x v="359"/>
    <x v="15"/>
    <n v="0"/>
    <x v="1"/>
  </r>
  <r>
    <s v="18 Nordland"/>
    <x v="16"/>
    <s v="1836"/>
    <s v="1836 Rødøy"/>
    <x v="360"/>
    <x v="13"/>
    <n v="42"/>
    <x v="0"/>
  </r>
  <r>
    <s v="18 Nordland"/>
    <x v="16"/>
    <s v="1836"/>
    <s v="1836 Rødøy"/>
    <x v="360"/>
    <x v="14"/>
    <n v="39"/>
    <x v="0"/>
  </r>
  <r>
    <s v="18 Nordland"/>
    <x v="16"/>
    <s v="1836"/>
    <s v="1836 Rødøy"/>
    <x v="360"/>
    <x v="15"/>
    <n v="31"/>
    <x v="0"/>
  </r>
  <r>
    <s v="18 Nordland"/>
    <x v="16"/>
    <s v="1836"/>
    <s v="1836 Rødøy"/>
    <x v="360"/>
    <x v="13"/>
    <n v="0"/>
    <x v="1"/>
  </r>
  <r>
    <s v="18 Nordland"/>
    <x v="16"/>
    <s v="1836"/>
    <s v="1836 Rødøy"/>
    <x v="360"/>
    <x v="14"/>
    <n v="0"/>
    <x v="1"/>
  </r>
  <r>
    <s v="18 Nordland"/>
    <x v="16"/>
    <s v="1836"/>
    <s v="1836 Rødøy"/>
    <x v="360"/>
    <x v="15"/>
    <n v="0"/>
    <x v="1"/>
  </r>
  <r>
    <s v="18 Nordland"/>
    <x v="16"/>
    <s v="1837"/>
    <s v="1837 Meløy"/>
    <x v="361"/>
    <x v="13"/>
    <n v="93"/>
    <x v="0"/>
  </r>
  <r>
    <s v="18 Nordland"/>
    <x v="16"/>
    <s v="1837"/>
    <s v="1837 Meløy"/>
    <x v="361"/>
    <x v="14"/>
    <n v="88"/>
    <x v="0"/>
  </r>
  <r>
    <s v="18 Nordland"/>
    <x v="16"/>
    <s v="1837"/>
    <s v="1837 Meløy"/>
    <x v="361"/>
    <x v="15"/>
    <n v="74"/>
    <x v="0"/>
  </r>
  <r>
    <s v="18 Nordland"/>
    <x v="16"/>
    <s v="1837"/>
    <s v="1837 Meløy"/>
    <x v="361"/>
    <x v="13"/>
    <n v="2"/>
    <x v="1"/>
  </r>
  <r>
    <s v="18 Nordland"/>
    <x v="16"/>
    <s v="1837"/>
    <s v="1837 Meløy"/>
    <x v="361"/>
    <x v="14"/>
    <n v="5"/>
    <x v="1"/>
  </r>
  <r>
    <s v="18 Nordland"/>
    <x v="16"/>
    <s v="1837"/>
    <s v="1837 Meløy"/>
    <x v="361"/>
    <x v="15"/>
    <n v="3"/>
    <x v="1"/>
  </r>
  <r>
    <s v="18 Nordland"/>
    <x v="16"/>
    <s v="1838"/>
    <s v="1838 Gildeskål"/>
    <x v="362"/>
    <x v="13"/>
    <n v="23"/>
    <x v="0"/>
  </r>
  <r>
    <s v="18 Nordland"/>
    <x v="16"/>
    <s v="1838"/>
    <s v="1838 Gildeskål"/>
    <x v="362"/>
    <x v="14"/>
    <n v="28"/>
    <x v="0"/>
  </r>
  <r>
    <s v="18 Nordland"/>
    <x v="16"/>
    <s v="1838"/>
    <s v="1838 Gildeskål"/>
    <x v="362"/>
    <x v="15"/>
    <n v="25"/>
    <x v="0"/>
  </r>
  <r>
    <s v="18 Nordland"/>
    <x v="16"/>
    <s v="1838"/>
    <s v="1838 Gildeskål"/>
    <x v="362"/>
    <x v="13"/>
    <n v="0"/>
    <x v="1"/>
  </r>
  <r>
    <s v="18 Nordland"/>
    <x v="16"/>
    <s v="1838"/>
    <s v="1838 Gildeskål"/>
    <x v="362"/>
    <x v="14"/>
    <n v="0"/>
    <x v="1"/>
  </r>
  <r>
    <s v="18 Nordland"/>
    <x v="16"/>
    <s v="1838"/>
    <s v="1838 Gildeskål"/>
    <x v="362"/>
    <x v="15"/>
    <n v="1"/>
    <x v="1"/>
  </r>
  <r>
    <s v="18 Nordland"/>
    <x v="16"/>
    <s v="1839"/>
    <s v="1839 Beiarn"/>
    <x v="363"/>
    <x v="13"/>
    <n v="58"/>
    <x v="0"/>
  </r>
  <r>
    <s v="18 Nordland"/>
    <x v="16"/>
    <s v="1839"/>
    <s v="1839 Beiarn"/>
    <x v="363"/>
    <x v="14"/>
    <n v="51"/>
    <x v="0"/>
  </r>
  <r>
    <s v="18 Nordland"/>
    <x v="16"/>
    <s v="1839"/>
    <s v="1839 Beiarn"/>
    <x v="363"/>
    <x v="15"/>
    <n v="36"/>
    <x v="0"/>
  </r>
  <r>
    <s v="18 Nordland"/>
    <x v="16"/>
    <s v="1839"/>
    <s v="1839 Beiarn"/>
    <x v="363"/>
    <x v="13"/>
    <n v="1"/>
    <x v="1"/>
  </r>
  <r>
    <s v="18 Nordland"/>
    <x v="16"/>
    <s v="1839"/>
    <s v="1839 Beiarn"/>
    <x v="363"/>
    <x v="14"/>
    <n v="1"/>
    <x v="1"/>
  </r>
  <r>
    <s v="18 Nordland"/>
    <x v="16"/>
    <s v="1839"/>
    <s v="1839 Beiarn"/>
    <x v="363"/>
    <x v="15"/>
    <n v="2"/>
    <x v="1"/>
  </r>
  <r>
    <s v="18 Nordland"/>
    <x v="16"/>
    <s v="1840"/>
    <s v="1840 Saltdal"/>
    <x v="364"/>
    <x v="13"/>
    <n v="42"/>
    <x v="0"/>
  </r>
  <r>
    <s v="18 Nordland"/>
    <x v="16"/>
    <s v="1840"/>
    <s v="1840 Saltdal"/>
    <x v="364"/>
    <x v="14"/>
    <n v="38"/>
    <x v="0"/>
  </r>
  <r>
    <s v="18 Nordland"/>
    <x v="16"/>
    <s v="1840"/>
    <s v="1840 Saltdal"/>
    <x v="364"/>
    <x v="15"/>
    <n v="38"/>
    <x v="0"/>
  </r>
  <r>
    <s v="18 Nordland"/>
    <x v="16"/>
    <s v="1840"/>
    <s v="1840 Saltdal"/>
    <x v="364"/>
    <x v="13"/>
    <n v="5"/>
    <x v="1"/>
  </r>
  <r>
    <s v="18 Nordland"/>
    <x v="16"/>
    <s v="1840"/>
    <s v="1840 Saltdal"/>
    <x v="364"/>
    <x v="14"/>
    <n v="7"/>
    <x v="1"/>
  </r>
  <r>
    <s v="18 Nordland"/>
    <x v="16"/>
    <s v="1840"/>
    <s v="1840 Saltdal"/>
    <x v="364"/>
    <x v="15"/>
    <n v="5"/>
    <x v="1"/>
  </r>
  <r>
    <s v="18 Nordland"/>
    <x v="16"/>
    <s v="1841"/>
    <s v="1841 Fauske"/>
    <x v="365"/>
    <x v="13"/>
    <n v="70"/>
    <x v="0"/>
  </r>
  <r>
    <s v="18 Nordland"/>
    <x v="16"/>
    <s v="1841"/>
    <s v="1841 Fauske"/>
    <x v="365"/>
    <x v="14"/>
    <n v="70"/>
    <x v="0"/>
  </r>
  <r>
    <s v="18 Nordland"/>
    <x v="16"/>
    <s v="1841"/>
    <s v="1841 Fauske"/>
    <x v="365"/>
    <x v="15"/>
    <n v="60"/>
    <x v="0"/>
  </r>
  <r>
    <s v="18 Nordland"/>
    <x v="16"/>
    <s v="1841"/>
    <s v="1841 Fauske"/>
    <x v="365"/>
    <x v="13"/>
    <n v="5"/>
    <x v="1"/>
  </r>
  <r>
    <s v="18 Nordland"/>
    <x v="16"/>
    <s v="1841"/>
    <s v="1841 Fauske"/>
    <x v="365"/>
    <x v="14"/>
    <n v="24"/>
    <x v="1"/>
  </r>
  <r>
    <s v="18 Nordland"/>
    <x v="16"/>
    <s v="1841"/>
    <s v="1841 Fauske"/>
    <x v="365"/>
    <x v="15"/>
    <n v="13"/>
    <x v="1"/>
  </r>
  <r>
    <s v="18 Nordland"/>
    <x v="16"/>
    <s v="1845"/>
    <s v="1845 Sørfold"/>
    <x v="366"/>
    <x v="13"/>
    <n v="15"/>
    <x v="0"/>
  </r>
  <r>
    <s v="18 Nordland"/>
    <x v="16"/>
    <s v="1845"/>
    <s v="1845 Sørfold"/>
    <x v="366"/>
    <x v="14"/>
    <n v="15"/>
    <x v="0"/>
  </r>
  <r>
    <s v="18 Nordland"/>
    <x v="16"/>
    <s v="1845"/>
    <s v="1845 Sørfold"/>
    <x v="366"/>
    <x v="15"/>
    <n v="17"/>
    <x v="0"/>
  </r>
  <r>
    <s v="18 Nordland"/>
    <x v="16"/>
    <s v="1845"/>
    <s v="1845 Sørfold"/>
    <x v="366"/>
    <x v="13"/>
    <n v="3"/>
    <x v="1"/>
  </r>
  <r>
    <s v="18 Nordland"/>
    <x v="16"/>
    <s v="1845"/>
    <s v="1845 Sørfold"/>
    <x v="366"/>
    <x v="14"/>
    <n v="1"/>
    <x v="1"/>
  </r>
  <r>
    <s v="18 Nordland"/>
    <x v="16"/>
    <s v="1845"/>
    <s v="1845 Sørfold"/>
    <x v="366"/>
    <x v="15"/>
    <n v="4"/>
    <x v="1"/>
  </r>
  <r>
    <s v="18 Nordland"/>
    <x v="16"/>
    <s v="1848"/>
    <s v="1848 Steigen"/>
    <x v="367"/>
    <x v="13"/>
    <n v="103"/>
    <x v="0"/>
  </r>
  <r>
    <s v="18 Nordland"/>
    <x v="16"/>
    <s v="1848"/>
    <s v="1848 Steigen"/>
    <x v="367"/>
    <x v="14"/>
    <n v="95"/>
    <x v="0"/>
  </r>
  <r>
    <s v="18 Nordland"/>
    <x v="16"/>
    <s v="1848"/>
    <s v="1848 Steigen"/>
    <x v="367"/>
    <x v="15"/>
    <n v="93"/>
    <x v="0"/>
  </r>
  <r>
    <s v="18 Nordland"/>
    <x v="16"/>
    <s v="1848"/>
    <s v="1848 Steigen"/>
    <x v="367"/>
    <x v="13"/>
    <n v="10"/>
    <x v="1"/>
  </r>
  <r>
    <s v="18 Nordland"/>
    <x v="16"/>
    <s v="1848"/>
    <s v="1848 Steigen"/>
    <x v="367"/>
    <x v="14"/>
    <n v="6"/>
    <x v="1"/>
  </r>
  <r>
    <s v="18 Nordland"/>
    <x v="16"/>
    <s v="1848"/>
    <s v="1848 Steigen"/>
    <x v="367"/>
    <x v="15"/>
    <n v="3"/>
    <x v="1"/>
  </r>
  <r>
    <s v="18 Nordland"/>
    <x v="16"/>
    <s v="1849"/>
    <s v="1849 Hamarøy"/>
    <x v="368"/>
    <x v="13"/>
    <n v="20"/>
    <x v="0"/>
  </r>
  <r>
    <s v="18 Nordland"/>
    <x v="16"/>
    <s v="1849"/>
    <s v="1849 Hamarøy"/>
    <x v="368"/>
    <x v="14"/>
    <n v="18"/>
    <x v="0"/>
  </r>
  <r>
    <s v="18 Nordland"/>
    <x v="16"/>
    <s v="1849"/>
    <s v="1849 Hamarøy"/>
    <x v="368"/>
    <x v="15"/>
    <n v="19"/>
    <x v="0"/>
  </r>
  <r>
    <s v="18 Nordland"/>
    <x v="16"/>
    <s v="1849"/>
    <s v="1849 Hamarøy"/>
    <x v="368"/>
    <x v="13"/>
    <n v="1"/>
    <x v="1"/>
  </r>
  <r>
    <s v="18 Nordland"/>
    <x v="16"/>
    <s v="1849"/>
    <s v="1849 Hamarøy"/>
    <x v="368"/>
    <x v="14"/>
    <n v="1"/>
    <x v="1"/>
  </r>
  <r>
    <s v="18 Nordland"/>
    <x v="16"/>
    <s v="1849"/>
    <s v="1849 Hamarøy"/>
    <x v="368"/>
    <x v="15"/>
    <n v="2"/>
    <x v="1"/>
  </r>
  <r>
    <s v="18 Nordland"/>
    <x v="16"/>
    <s v="1850"/>
    <s v="1850 Tysfjord"/>
    <x v="369"/>
    <x v="13"/>
    <n v="10"/>
    <x v="0"/>
  </r>
  <r>
    <s v="18 Nordland"/>
    <x v="16"/>
    <s v="1850"/>
    <s v="1850 Tysfjord"/>
    <x v="369"/>
    <x v="14"/>
    <n v="6"/>
    <x v="0"/>
  </r>
  <r>
    <s v="18 Nordland"/>
    <x v="16"/>
    <s v="1850"/>
    <s v="1850 Tysfjord"/>
    <x v="369"/>
    <x v="15"/>
    <n v="3"/>
    <x v="0"/>
  </r>
  <r>
    <s v="18 Nordland"/>
    <x v="16"/>
    <s v="1850"/>
    <s v="1850 Tysfjord"/>
    <x v="369"/>
    <x v="13"/>
    <n v="0"/>
    <x v="1"/>
  </r>
  <r>
    <s v="18 Nordland"/>
    <x v="16"/>
    <s v="1850"/>
    <s v="1850 Tysfjord"/>
    <x v="369"/>
    <x v="14"/>
    <n v="0"/>
    <x v="1"/>
  </r>
  <r>
    <s v="18 Nordland"/>
    <x v="16"/>
    <s v="1850"/>
    <s v="1850 Tysfjord"/>
    <x v="369"/>
    <x v="15"/>
    <n v="0"/>
    <x v="1"/>
  </r>
  <r>
    <s v="18 Nordland"/>
    <x v="16"/>
    <s v="1851"/>
    <s v="1851 Lødingen"/>
    <x v="370"/>
    <x v="13"/>
    <n v="24"/>
    <x v="0"/>
  </r>
  <r>
    <s v="18 Nordland"/>
    <x v="16"/>
    <s v="1851"/>
    <s v="1851 Lødingen"/>
    <x v="370"/>
    <x v="14"/>
    <n v="32"/>
    <x v="0"/>
  </r>
  <r>
    <s v="18 Nordland"/>
    <x v="16"/>
    <s v="1851"/>
    <s v="1851 Lødingen"/>
    <x v="370"/>
    <x v="15"/>
    <n v="26"/>
    <x v="0"/>
  </r>
  <r>
    <s v="18 Nordland"/>
    <x v="16"/>
    <s v="1851"/>
    <s v="1851 Lødingen"/>
    <x v="370"/>
    <x v="13"/>
    <n v="0"/>
    <x v="1"/>
  </r>
  <r>
    <s v="18 Nordland"/>
    <x v="16"/>
    <s v="1851"/>
    <s v="1851 Lødingen"/>
    <x v="370"/>
    <x v="14"/>
    <n v="0"/>
    <x v="1"/>
  </r>
  <r>
    <s v="18 Nordland"/>
    <x v="16"/>
    <s v="1851"/>
    <s v="1851 Lødingen"/>
    <x v="370"/>
    <x v="15"/>
    <n v="0"/>
    <x v="1"/>
  </r>
  <r>
    <s v="18 Nordland"/>
    <x v="16"/>
    <s v="1852"/>
    <s v="1852 Tjeldsund"/>
    <x v="371"/>
    <x v="13"/>
    <n v="20"/>
    <x v="0"/>
  </r>
  <r>
    <s v="18 Nordland"/>
    <x v="16"/>
    <s v="1852"/>
    <s v="1852 Tjeldsund"/>
    <x v="371"/>
    <x v="14"/>
    <n v="19"/>
    <x v="0"/>
  </r>
  <r>
    <s v="18 Nordland"/>
    <x v="16"/>
    <s v="1852"/>
    <s v="1852 Tjeldsund"/>
    <x v="371"/>
    <x v="15"/>
    <n v="12"/>
    <x v="0"/>
  </r>
  <r>
    <s v="18 Nordland"/>
    <x v="16"/>
    <s v="1852"/>
    <s v="1852 Tjeldsund"/>
    <x v="371"/>
    <x v="13"/>
    <n v="2"/>
    <x v="1"/>
  </r>
  <r>
    <s v="18 Nordland"/>
    <x v="16"/>
    <s v="1852"/>
    <s v="1852 Tjeldsund"/>
    <x v="371"/>
    <x v="14"/>
    <n v="1"/>
    <x v="1"/>
  </r>
  <r>
    <s v="18 Nordland"/>
    <x v="16"/>
    <s v="1852"/>
    <s v="1852 Tjeldsund"/>
    <x v="371"/>
    <x v="15"/>
    <n v="1"/>
    <x v="1"/>
  </r>
  <r>
    <s v="18 Nordland"/>
    <x v="16"/>
    <s v="1853"/>
    <s v="1853 Evenes"/>
    <x v="372"/>
    <x v="13"/>
    <n v="21"/>
    <x v="0"/>
  </r>
  <r>
    <s v="18 Nordland"/>
    <x v="16"/>
    <s v="1853"/>
    <s v="1853 Evenes"/>
    <x v="372"/>
    <x v="14"/>
    <n v="22"/>
    <x v="0"/>
  </r>
  <r>
    <s v="18 Nordland"/>
    <x v="16"/>
    <s v="1853"/>
    <s v="1853 Evenes"/>
    <x v="372"/>
    <x v="15"/>
    <n v="17"/>
    <x v="0"/>
  </r>
  <r>
    <s v="18 Nordland"/>
    <x v="16"/>
    <s v="1853"/>
    <s v="1853 Evenes"/>
    <x v="372"/>
    <x v="13"/>
    <n v="0"/>
    <x v="1"/>
  </r>
  <r>
    <s v="18 Nordland"/>
    <x v="16"/>
    <s v="1853"/>
    <s v="1853 Evenes"/>
    <x v="372"/>
    <x v="14"/>
    <n v="0"/>
    <x v="1"/>
  </r>
  <r>
    <s v="18 Nordland"/>
    <x v="16"/>
    <s v="1853"/>
    <s v="1853 Evenes"/>
    <x v="372"/>
    <x v="15"/>
    <n v="0"/>
    <x v="1"/>
  </r>
  <r>
    <s v="18 Nordland"/>
    <x v="16"/>
    <s v="1854"/>
    <s v="1854 Ballangen"/>
    <x v="373"/>
    <x v="13"/>
    <n v="36"/>
    <x v="0"/>
  </r>
  <r>
    <s v="18 Nordland"/>
    <x v="16"/>
    <s v="1854"/>
    <s v="1854 Ballangen"/>
    <x v="373"/>
    <x v="14"/>
    <n v="38"/>
    <x v="0"/>
  </r>
  <r>
    <s v="18 Nordland"/>
    <x v="16"/>
    <s v="1854"/>
    <s v="1854 Ballangen"/>
    <x v="373"/>
    <x v="15"/>
    <n v="25"/>
    <x v="0"/>
  </r>
  <r>
    <s v="18 Nordland"/>
    <x v="16"/>
    <s v="1854"/>
    <s v="1854 Ballangen"/>
    <x v="373"/>
    <x v="13"/>
    <n v="2"/>
    <x v="1"/>
  </r>
  <r>
    <s v="18 Nordland"/>
    <x v="16"/>
    <s v="1854"/>
    <s v="1854 Ballangen"/>
    <x v="373"/>
    <x v="14"/>
    <n v="2"/>
    <x v="1"/>
  </r>
  <r>
    <s v="18 Nordland"/>
    <x v="16"/>
    <s v="1854"/>
    <s v="1854 Ballangen"/>
    <x v="373"/>
    <x v="15"/>
    <n v="2"/>
    <x v="1"/>
  </r>
  <r>
    <s v="18 Nordland"/>
    <x v="16"/>
    <s v="1856"/>
    <s v="1856 Røst"/>
    <x v="374"/>
    <x v="13"/>
    <n v="2"/>
    <x v="0"/>
  </r>
  <r>
    <s v="18 Nordland"/>
    <x v="16"/>
    <s v="1856"/>
    <s v="1856 Røst"/>
    <x v="374"/>
    <x v="14"/>
    <n v="3"/>
    <x v="0"/>
  </r>
  <r>
    <s v="18 Nordland"/>
    <x v="16"/>
    <s v="1856"/>
    <s v="1856 Røst"/>
    <x v="374"/>
    <x v="15"/>
    <n v="3"/>
    <x v="0"/>
  </r>
  <r>
    <s v="18 Nordland"/>
    <x v="16"/>
    <s v="1856"/>
    <s v="1856 Røst"/>
    <x v="374"/>
    <x v="13"/>
    <n v="0"/>
    <x v="1"/>
  </r>
  <r>
    <s v="18 Nordland"/>
    <x v="16"/>
    <s v="1856"/>
    <s v="1856 Røst"/>
    <x v="374"/>
    <x v="14"/>
    <n v="0"/>
    <x v="1"/>
  </r>
  <r>
    <s v="18 Nordland"/>
    <x v="16"/>
    <s v="1856"/>
    <s v="1856 Røst"/>
    <x v="374"/>
    <x v="15"/>
    <n v="0"/>
    <x v="1"/>
  </r>
  <r>
    <s v="18 Nordland"/>
    <x v="16"/>
    <s v="1857"/>
    <s v="1857 Værøy"/>
    <x v="375"/>
    <x v="13"/>
    <n v="0"/>
    <x v="0"/>
  </r>
  <r>
    <s v="18 Nordland"/>
    <x v="16"/>
    <s v="1857"/>
    <s v="1857 Værøy"/>
    <x v="375"/>
    <x v="14"/>
    <n v="0"/>
    <x v="0"/>
  </r>
  <r>
    <s v="18 Nordland"/>
    <x v="16"/>
    <s v="1857"/>
    <s v="1857 Værøy"/>
    <x v="375"/>
    <x v="15"/>
    <n v="0"/>
    <x v="0"/>
  </r>
  <r>
    <s v="18 Nordland"/>
    <x v="16"/>
    <s v="1857"/>
    <s v="1857 Værøy"/>
    <x v="375"/>
    <x v="13"/>
    <n v="0"/>
    <x v="1"/>
  </r>
  <r>
    <s v="18 Nordland"/>
    <x v="16"/>
    <s v="1857"/>
    <s v="1857 Værøy"/>
    <x v="375"/>
    <x v="14"/>
    <n v="0"/>
    <x v="1"/>
  </r>
  <r>
    <s v="18 Nordland"/>
    <x v="16"/>
    <s v="1857"/>
    <s v="1857 Værøy"/>
    <x v="375"/>
    <x v="15"/>
    <n v="0"/>
    <x v="1"/>
  </r>
  <r>
    <s v="18 Nordland"/>
    <x v="16"/>
    <s v="1859"/>
    <s v="1859 Flakstad"/>
    <x v="376"/>
    <x v="13"/>
    <n v="8"/>
    <x v="0"/>
  </r>
  <r>
    <s v="18 Nordland"/>
    <x v="16"/>
    <s v="1859"/>
    <s v="1859 Flakstad"/>
    <x v="376"/>
    <x v="14"/>
    <n v="9"/>
    <x v="0"/>
  </r>
  <r>
    <s v="18 Nordland"/>
    <x v="16"/>
    <s v="1859"/>
    <s v="1859 Flakstad"/>
    <x v="376"/>
    <x v="15"/>
    <n v="8"/>
    <x v="0"/>
  </r>
  <r>
    <s v="18 Nordland"/>
    <x v="16"/>
    <s v="1859"/>
    <s v="1859 Flakstad"/>
    <x v="376"/>
    <x v="13"/>
    <n v="0"/>
    <x v="1"/>
  </r>
  <r>
    <s v="18 Nordland"/>
    <x v="16"/>
    <s v="1859"/>
    <s v="1859 Flakstad"/>
    <x v="376"/>
    <x v="14"/>
    <n v="0"/>
    <x v="1"/>
  </r>
  <r>
    <s v="18 Nordland"/>
    <x v="16"/>
    <s v="1859"/>
    <s v="1859 Flakstad"/>
    <x v="376"/>
    <x v="15"/>
    <n v="0"/>
    <x v="1"/>
  </r>
  <r>
    <s v="18 Nordland"/>
    <x v="16"/>
    <s v="1860"/>
    <s v="1860 Vestvågøy"/>
    <x v="377"/>
    <x v="13"/>
    <n v="142"/>
    <x v="0"/>
  </r>
  <r>
    <s v="18 Nordland"/>
    <x v="16"/>
    <s v="1860"/>
    <s v="1860 Vestvågøy"/>
    <x v="377"/>
    <x v="14"/>
    <n v="142"/>
    <x v="0"/>
  </r>
  <r>
    <s v="18 Nordland"/>
    <x v="16"/>
    <s v="1860"/>
    <s v="1860 Vestvågøy"/>
    <x v="377"/>
    <x v="15"/>
    <n v="122"/>
    <x v="0"/>
  </r>
  <r>
    <s v="18 Nordland"/>
    <x v="16"/>
    <s v="1860"/>
    <s v="1860 Vestvågøy"/>
    <x v="377"/>
    <x v="13"/>
    <n v="1"/>
    <x v="1"/>
  </r>
  <r>
    <s v="18 Nordland"/>
    <x v="16"/>
    <s v="1860"/>
    <s v="1860 Vestvågøy"/>
    <x v="377"/>
    <x v="14"/>
    <n v="1"/>
    <x v="1"/>
  </r>
  <r>
    <s v="18 Nordland"/>
    <x v="16"/>
    <s v="1860"/>
    <s v="1860 Vestvågøy"/>
    <x v="377"/>
    <x v="15"/>
    <n v="1"/>
    <x v="1"/>
  </r>
  <r>
    <s v="18 Nordland"/>
    <x v="16"/>
    <s v="1865"/>
    <s v="1865 Vågan"/>
    <x v="378"/>
    <x v="13"/>
    <n v="44"/>
    <x v="0"/>
  </r>
  <r>
    <s v="18 Nordland"/>
    <x v="16"/>
    <s v="1865"/>
    <s v="1865 Vågan"/>
    <x v="378"/>
    <x v="14"/>
    <n v="43"/>
    <x v="0"/>
  </r>
  <r>
    <s v="18 Nordland"/>
    <x v="16"/>
    <s v="1865"/>
    <s v="1865 Vågan"/>
    <x v="378"/>
    <x v="15"/>
    <n v="33"/>
    <x v="0"/>
  </r>
  <r>
    <s v="18 Nordland"/>
    <x v="16"/>
    <s v="1865"/>
    <s v="1865 Vågan"/>
    <x v="378"/>
    <x v="13"/>
    <n v="1"/>
    <x v="1"/>
  </r>
  <r>
    <s v="18 Nordland"/>
    <x v="16"/>
    <s v="1865"/>
    <s v="1865 Vågan"/>
    <x v="378"/>
    <x v="14"/>
    <n v="2"/>
    <x v="1"/>
  </r>
  <r>
    <s v="18 Nordland"/>
    <x v="16"/>
    <s v="1865"/>
    <s v="1865 Vågan"/>
    <x v="378"/>
    <x v="15"/>
    <n v="0"/>
    <x v="1"/>
  </r>
  <r>
    <s v="18 Nordland"/>
    <x v="16"/>
    <s v="1866"/>
    <s v="1866 Hadsel"/>
    <x v="379"/>
    <x v="13"/>
    <n v="82"/>
    <x v="0"/>
  </r>
  <r>
    <s v="18 Nordland"/>
    <x v="16"/>
    <s v="1866"/>
    <s v="1866 Hadsel"/>
    <x v="379"/>
    <x v="14"/>
    <n v="78"/>
    <x v="0"/>
  </r>
  <r>
    <s v="18 Nordland"/>
    <x v="16"/>
    <s v="1866"/>
    <s v="1866 Hadsel"/>
    <x v="379"/>
    <x v="15"/>
    <n v="58"/>
    <x v="0"/>
  </r>
  <r>
    <s v="18 Nordland"/>
    <x v="16"/>
    <s v="1866"/>
    <s v="1866 Hadsel"/>
    <x v="379"/>
    <x v="13"/>
    <n v="4"/>
    <x v="1"/>
  </r>
  <r>
    <s v="18 Nordland"/>
    <x v="16"/>
    <s v="1866"/>
    <s v="1866 Hadsel"/>
    <x v="379"/>
    <x v="14"/>
    <n v="5"/>
    <x v="1"/>
  </r>
  <r>
    <s v="18 Nordland"/>
    <x v="16"/>
    <s v="1866"/>
    <s v="1866 Hadsel"/>
    <x v="379"/>
    <x v="15"/>
    <n v="2"/>
    <x v="1"/>
  </r>
  <r>
    <s v="18 Nordland"/>
    <x v="16"/>
    <s v="1867"/>
    <s v="1867 Bø (Nordl.)"/>
    <x v="380"/>
    <x v="13"/>
    <n v="40"/>
    <x v="0"/>
  </r>
  <r>
    <s v="18 Nordland"/>
    <x v="16"/>
    <s v="1867"/>
    <s v="1867 Bø (Nordl.)"/>
    <x v="380"/>
    <x v="14"/>
    <n v="41"/>
    <x v="0"/>
  </r>
  <r>
    <s v="18 Nordland"/>
    <x v="16"/>
    <s v="1867"/>
    <s v="1867 Bø (Nordl.)"/>
    <x v="380"/>
    <x v="15"/>
    <n v="33"/>
    <x v="0"/>
  </r>
  <r>
    <s v="18 Nordland"/>
    <x v="16"/>
    <s v="1867"/>
    <s v="1867 Bø (Nordl.)"/>
    <x v="380"/>
    <x v="13"/>
    <n v="0"/>
    <x v="1"/>
  </r>
  <r>
    <s v="18 Nordland"/>
    <x v="16"/>
    <s v="1867"/>
    <s v="1867 Bø (Nordl.)"/>
    <x v="380"/>
    <x v="14"/>
    <n v="0"/>
    <x v="1"/>
  </r>
  <r>
    <s v="18 Nordland"/>
    <x v="16"/>
    <s v="1867"/>
    <s v="1867 Bø (Nordl.)"/>
    <x v="380"/>
    <x v="15"/>
    <n v="0"/>
    <x v="1"/>
  </r>
  <r>
    <s v="18 Nordland"/>
    <x v="16"/>
    <s v="1868"/>
    <s v="1868 Øksnes"/>
    <x v="381"/>
    <x v="13"/>
    <n v="35"/>
    <x v="0"/>
  </r>
  <r>
    <s v="18 Nordland"/>
    <x v="16"/>
    <s v="1868"/>
    <s v="1868 Øksnes"/>
    <x v="381"/>
    <x v="14"/>
    <n v="44"/>
    <x v="0"/>
  </r>
  <r>
    <s v="18 Nordland"/>
    <x v="16"/>
    <s v="1868"/>
    <s v="1868 Øksnes"/>
    <x v="381"/>
    <x v="15"/>
    <n v="11"/>
    <x v="0"/>
  </r>
  <r>
    <s v="18 Nordland"/>
    <x v="16"/>
    <s v="1868"/>
    <s v="1868 Øksnes"/>
    <x v="381"/>
    <x v="13"/>
    <n v="1"/>
    <x v="1"/>
  </r>
  <r>
    <s v="18 Nordland"/>
    <x v="16"/>
    <s v="1868"/>
    <s v="1868 Øksnes"/>
    <x v="381"/>
    <x v="14"/>
    <n v="0"/>
    <x v="1"/>
  </r>
  <r>
    <s v="18 Nordland"/>
    <x v="16"/>
    <s v="1868"/>
    <s v="1868 Øksnes"/>
    <x v="381"/>
    <x v="15"/>
    <n v="2"/>
    <x v="1"/>
  </r>
  <r>
    <s v="18 Nordland"/>
    <x v="16"/>
    <s v="1870"/>
    <s v="1870 Sortland"/>
    <x v="382"/>
    <x v="13"/>
    <n v="105"/>
    <x v="0"/>
  </r>
  <r>
    <s v="18 Nordland"/>
    <x v="16"/>
    <s v="1870"/>
    <s v="1870 Sortland"/>
    <x v="382"/>
    <x v="14"/>
    <n v="133"/>
    <x v="0"/>
  </r>
  <r>
    <s v="18 Nordland"/>
    <x v="16"/>
    <s v="1870"/>
    <s v="1870 Sortland"/>
    <x v="382"/>
    <x v="15"/>
    <n v="99"/>
    <x v="0"/>
  </r>
  <r>
    <s v="18 Nordland"/>
    <x v="16"/>
    <s v="1870"/>
    <s v="1870 Sortland"/>
    <x v="382"/>
    <x v="13"/>
    <n v="0"/>
    <x v="1"/>
  </r>
  <r>
    <s v="18 Nordland"/>
    <x v="16"/>
    <s v="1870"/>
    <s v="1870 Sortland"/>
    <x v="382"/>
    <x v="14"/>
    <n v="2"/>
    <x v="1"/>
  </r>
  <r>
    <s v="18 Nordland"/>
    <x v="16"/>
    <s v="1870"/>
    <s v="1870 Sortland"/>
    <x v="382"/>
    <x v="15"/>
    <n v="2"/>
    <x v="1"/>
  </r>
  <r>
    <s v="18 Nordland"/>
    <x v="16"/>
    <s v="1871"/>
    <s v="1871 Andøy"/>
    <x v="383"/>
    <x v="13"/>
    <n v="52"/>
    <x v="0"/>
  </r>
  <r>
    <s v="18 Nordland"/>
    <x v="16"/>
    <s v="1871"/>
    <s v="1871 Andøy"/>
    <x v="383"/>
    <x v="14"/>
    <n v="49"/>
    <x v="0"/>
  </r>
  <r>
    <s v="18 Nordland"/>
    <x v="16"/>
    <s v="1871"/>
    <s v="1871 Andøy"/>
    <x v="383"/>
    <x v="15"/>
    <n v="43"/>
    <x v="0"/>
  </r>
  <r>
    <s v="18 Nordland"/>
    <x v="16"/>
    <s v="1871"/>
    <s v="1871 Andøy"/>
    <x v="383"/>
    <x v="13"/>
    <n v="0"/>
    <x v="1"/>
  </r>
  <r>
    <s v="18 Nordland"/>
    <x v="16"/>
    <s v="1871"/>
    <s v="1871 Andøy"/>
    <x v="383"/>
    <x v="14"/>
    <n v="0"/>
    <x v="1"/>
  </r>
  <r>
    <s v="18 Nordland"/>
    <x v="16"/>
    <s v="1871"/>
    <s v="1871 Andøy"/>
    <x v="383"/>
    <x v="15"/>
    <n v="0"/>
    <x v="1"/>
  </r>
  <r>
    <s v="18 Nordland"/>
    <x v="16"/>
    <s v="1874"/>
    <s v="1874 Moskenes"/>
    <x v="384"/>
    <x v="13"/>
    <n v="0"/>
    <x v="0"/>
  </r>
  <r>
    <s v="18 Nordland"/>
    <x v="16"/>
    <s v="1874"/>
    <s v="1874 Moskenes"/>
    <x v="384"/>
    <x v="14"/>
    <n v="0"/>
    <x v="0"/>
  </r>
  <r>
    <s v="18 Nordland"/>
    <x v="16"/>
    <s v="1874"/>
    <s v="1874 Moskenes"/>
    <x v="384"/>
    <x v="15"/>
    <n v="0"/>
    <x v="0"/>
  </r>
  <r>
    <s v="18 Nordland"/>
    <x v="16"/>
    <s v="1874"/>
    <s v="1874 Moskenes"/>
    <x v="384"/>
    <x v="13"/>
    <n v="0"/>
    <x v="1"/>
  </r>
  <r>
    <s v="18 Nordland"/>
    <x v="16"/>
    <s v="1874"/>
    <s v="1874 Moskenes"/>
    <x v="384"/>
    <x v="14"/>
    <n v="0"/>
    <x v="1"/>
  </r>
  <r>
    <s v="18 Nordland"/>
    <x v="16"/>
    <s v="1874"/>
    <s v="1874 Moskenes"/>
    <x v="384"/>
    <x v="15"/>
    <n v="0"/>
    <x v="1"/>
  </r>
  <r>
    <s v="19 Troms"/>
    <x v="17"/>
    <s v="1902"/>
    <s v="1902 Tromsø"/>
    <x v="385"/>
    <x v="13"/>
    <n v="111"/>
    <x v="0"/>
  </r>
  <r>
    <s v="19 Troms"/>
    <x v="17"/>
    <s v="1902"/>
    <s v="1902 Tromsø"/>
    <x v="385"/>
    <x v="14"/>
    <n v="123"/>
    <x v="0"/>
  </r>
  <r>
    <s v="19 Troms"/>
    <x v="17"/>
    <s v="1902"/>
    <s v="1902 Tromsø"/>
    <x v="385"/>
    <x v="15"/>
    <n v="100"/>
    <x v="0"/>
  </r>
  <r>
    <s v="19 Troms"/>
    <x v="17"/>
    <s v="1902"/>
    <s v="1902 Tromsø"/>
    <x v="385"/>
    <x v="13"/>
    <n v="7"/>
    <x v="1"/>
  </r>
  <r>
    <s v="19 Troms"/>
    <x v="17"/>
    <s v="1902"/>
    <s v="1902 Tromsø"/>
    <x v="385"/>
    <x v="14"/>
    <n v="7"/>
    <x v="1"/>
  </r>
  <r>
    <s v="19 Troms"/>
    <x v="17"/>
    <s v="1902"/>
    <s v="1902 Tromsø"/>
    <x v="385"/>
    <x v="15"/>
    <n v="7"/>
    <x v="1"/>
  </r>
  <r>
    <s v="19 Troms"/>
    <x v="17"/>
    <s v="1903"/>
    <s v="1903 Harstad"/>
    <x v="386"/>
    <x v="13"/>
    <n v="115"/>
    <x v="0"/>
  </r>
  <r>
    <s v="19 Troms"/>
    <x v="17"/>
    <s v="1903"/>
    <s v="1903 Harstad"/>
    <x v="386"/>
    <x v="14"/>
    <n v="105"/>
    <x v="0"/>
  </r>
  <r>
    <s v="19 Troms"/>
    <x v="17"/>
    <s v="1903"/>
    <s v="1903 Harstad"/>
    <x v="386"/>
    <x v="15"/>
    <n v="74"/>
    <x v="0"/>
  </r>
  <r>
    <s v="19 Troms"/>
    <x v="17"/>
    <s v="1903"/>
    <s v="1903 Harstad"/>
    <x v="386"/>
    <x v="13"/>
    <n v="3"/>
    <x v="1"/>
  </r>
  <r>
    <s v="19 Troms"/>
    <x v="17"/>
    <s v="1903"/>
    <s v="1903 Harstad"/>
    <x v="386"/>
    <x v="14"/>
    <n v="2"/>
    <x v="1"/>
  </r>
  <r>
    <s v="19 Troms"/>
    <x v="17"/>
    <s v="1903"/>
    <s v="1903 Harstad"/>
    <x v="386"/>
    <x v="15"/>
    <n v="1"/>
    <x v="1"/>
  </r>
  <r>
    <s v="19 Troms"/>
    <x v="17"/>
    <s v="1911"/>
    <s v="1911 Kvæfjord"/>
    <x v="387"/>
    <x v="13"/>
    <n v="62"/>
    <x v="0"/>
  </r>
  <r>
    <s v="19 Troms"/>
    <x v="17"/>
    <s v="1911"/>
    <s v="1911 Kvæfjord"/>
    <x v="387"/>
    <x v="14"/>
    <n v="59"/>
    <x v="0"/>
  </r>
  <r>
    <s v="19 Troms"/>
    <x v="17"/>
    <s v="1911"/>
    <s v="1911 Kvæfjord"/>
    <x v="387"/>
    <x v="15"/>
    <n v="52"/>
    <x v="0"/>
  </r>
  <r>
    <s v="19 Troms"/>
    <x v="17"/>
    <s v="1911"/>
    <s v="1911 Kvæfjord"/>
    <x v="387"/>
    <x v="13"/>
    <n v="3"/>
    <x v="1"/>
  </r>
  <r>
    <s v="19 Troms"/>
    <x v="17"/>
    <s v="1911"/>
    <s v="1911 Kvæfjord"/>
    <x v="387"/>
    <x v="14"/>
    <n v="3"/>
    <x v="1"/>
  </r>
  <r>
    <s v="19 Troms"/>
    <x v="17"/>
    <s v="1911"/>
    <s v="1911 Kvæfjord"/>
    <x v="387"/>
    <x v="15"/>
    <n v="1"/>
    <x v="1"/>
  </r>
  <r>
    <s v="19 Troms"/>
    <x v="17"/>
    <s v="1913"/>
    <s v="1913 Skånland"/>
    <x v="388"/>
    <x v="13"/>
    <n v="29"/>
    <x v="0"/>
  </r>
  <r>
    <s v="19 Troms"/>
    <x v="17"/>
    <s v="1913"/>
    <s v="1913 Skånland"/>
    <x v="388"/>
    <x v="14"/>
    <n v="28"/>
    <x v="0"/>
  </r>
  <r>
    <s v="19 Troms"/>
    <x v="17"/>
    <s v="1913"/>
    <s v="1913 Skånland"/>
    <x v="388"/>
    <x v="15"/>
    <n v="22"/>
    <x v="0"/>
  </r>
  <r>
    <s v="19 Troms"/>
    <x v="17"/>
    <s v="1913"/>
    <s v="1913 Skånland"/>
    <x v="388"/>
    <x v="13"/>
    <n v="8"/>
    <x v="1"/>
  </r>
  <r>
    <s v="19 Troms"/>
    <x v="17"/>
    <s v="1913"/>
    <s v="1913 Skånland"/>
    <x v="388"/>
    <x v="14"/>
    <n v="9"/>
    <x v="1"/>
  </r>
  <r>
    <s v="19 Troms"/>
    <x v="17"/>
    <s v="1913"/>
    <s v="1913 Skånland"/>
    <x v="388"/>
    <x v="15"/>
    <n v="4"/>
    <x v="1"/>
  </r>
  <r>
    <s v="19 Troms"/>
    <x v="17"/>
    <s v="1917"/>
    <s v="1917 Ibestad"/>
    <x v="389"/>
    <x v="13"/>
    <n v="32"/>
    <x v="0"/>
  </r>
  <r>
    <s v="19 Troms"/>
    <x v="17"/>
    <s v="1917"/>
    <s v="1917 Ibestad"/>
    <x v="389"/>
    <x v="14"/>
    <n v="37"/>
    <x v="0"/>
  </r>
  <r>
    <s v="19 Troms"/>
    <x v="17"/>
    <s v="1917"/>
    <s v="1917 Ibestad"/>
    <x v="389"/>
    <x v="15"/>
    <n v="30"/>
    <x v="0"/>
  </r>
  <r>
    <s v="19 Troms"/>
    <x v="17"/>
    <s v="1917"/>
    <s v="1917 Ibestad"/>
    <x v="389"/>
    <x v="13"/>
    <n v="0"/>
    <x v="1"/>
  </r>
  <r>
    <s v="19 Troms"/>
    <x v="17"/>
    <s v="1917"/>
    <s v="1917 Ibestad"/>
    <x v="389"/>
    <x v="14"/>
    <n v="0"/>
    <x v="1"/>
  </r>
  <r>
    <s v="19 Troms"/>
    <x v="17"/>
    <s v="1917"/>
    <s v="1917 Ibestad"/>
    <x v="389"/>
    <x v="15"/>
    <n v="0"/>
    <x v="1"/>
  </r>
  <r>
    <s v="19 Troms"/>
    <x v="17"/>
    <s v="1919"/>
    <s v="1919 Gratangen"/>
    <x v="390"/>
    <x v="13"/>
    <n v="14"/>
    <x v="0"/>
  </r>
  <r>
    <s v="19 Troms"/>
    <x v="17"/>
    <s v="1919"/>
    <s v="1919 Gratangen"/>
    <x v="390"/>
    <x v="14"/>
    <n v="13"/>
    <x v="0"/>
  </r>
  <r>
    <s v="19 Troms"/>
    <x v="17"/>
    <s v="1919"/>
    <s v="1919 Gratangen"/>
    <x v="390"/>
    <x v="15"/>
    <n v="6"/>
    <x v="0"/>
  </r>
  <r>
    <s v="19 Troms"/>
    <x v="17"/>
    <s v="1919"/>
    <s v="1919 Gratangen"/>
    <x v="390"/>
    <x v="13"/>
    <n v="0"/>
    <x v="1"/>
  </r>
  <r>
    <s v="19 Troms"/>
    <x v="17"/>
    <s v="1919"/>
    <s v="1919 Gratangen"/>
    <x v="390"/>
    <x v="14"/>
    <n v="0"/>
    <x v="1"/>
  </r>
  <r>
    <s v="19 Troms"/>
    <x v="17"/>
    <s v="1919"/>
    <s v="1919 Gratangen"/>
    <x v="390"/>
    <x v="15"/>
    <n v="0"/>
    <x v="1"/>
  </r>
  <r>
    <s v="19 Troms"/>
    <x v="17"/>
    <s v="1920"/>
    <s v="1920 Lavangen"/>
    <x v="391"/>
    <x v="13"/>
    <n v="19"/>
    <x v="0"/>
  </r>
  <r>
    <s v="19 Troms"/>
    <x v="17"/>
    <s v="1920"/>
    <s v="1920 Lavangen"/>
    <x v="391"/>
    <x v="14"/>
    <n v="16"/>
    <x v="0"/>
  </r>
  <r>
    <s v="19 Troms"/>
    <x v="17"/>
    <s v="1920"/>
    <s v="1920 Lavangen"/>
    <x v="391"/>
    <x v="15"/>
    <n v="10"/>
    <x v="0"/>
  </r>
  <r>
    <s v="19 Troms"/>
    <x v="17"/>
    <s v="1920"/>
    <s v="1920 Lavangen"/>
    <x v="391"/>
    <x v="13"/>
    <n v="0"/>
    <x v="1"/>
  </r>
  <r>
    <s v="19 Troms"/>
    <x v="17"/>
    <s v="1920"/>
    <s v="1920 Lavangen"/>
    <x v="391"/>
    <x v="14"/>
    <n v="1"/>
    <x v="1"/>
  </r>
  <r>
    <s v="19 Troms"/>
    <x v="17"/>
    <s v="1920"/>
    <s v="1920 Lavangen"/>
    <x v="391"/>
    <x v="15"/>
    <n v="1"/>
    <x v="1"/>
  </r>
  <r>
    <s v="19 Troms"/>
    <x v="17"/>
    <s v="1922"/>
    <s v="1922 Bardu"/>
    <x v="392"/>
    <x v="13"/>
    <n v="53"/>
    <x v="0"/>
  </r>
  <r>
    <s v="19 Troms"/>
    <x v="17"/>
    <s v="1922"/>
    <s v="1922 Bardu"/>
    <x v="392"/>
    <x v="14"/>
    <n v="51"/>
    <x v="0"/>
  </r>
  <r>
    <s v="19 Troms"/>
    <x v="17"/>
    <s v="1922"/>
    <s v="1922 Bardu"/>
    <x v="392"/>
    <x v="15"/>
    <n v="42"/>
    <x v="0"/>
  </r>
  <r>
    <s v="19 Troms"/>
    <x v="17"/>
    <s v="1922"/>
    <s v="1922 Bardu"/>
    <x v="392"/>
    <x v="13"/>
    <n v="6"/>
    <x v="1"/>
  </r>
  <r>
    <s v="19 Troms"/>
    <x v="17"/>
    <s v="1922"/>
    <s v="1922 Bardu"/>
    <x v="392"/>
    <x v="14"/>
    <n v="5"/>
    <x v="1"/>
  </r>
  <r>
    <s v="19 Troms"/>
    <x v="17"/>
    <s v="1922"/>
    <s v="1922 Bardu"/>
    <x v="392"/>
    <x v="15"/>
    <n v="6"/>
    <x v="1"/>
  </r>
  <r>
    <s v="19 Troms"/>
    <x v="17"/>
    <s v="1923"/>
    <s v="1923 Salangen"/>
    <x v="393"/>
    <x v="13"/>
    <n v="31"/>
    <x v="0"/>
  </r>
  <r>
    <s v="19 Troms"/>
    <x v="17"/>
    <s v="1923"/>
    <s v="1923 Salangen"/>
    <x v="393"/>
    <x v="14"/>
    <n v="28"/>
    <x v="0"/>
  </r>
  <r>
    <s v="19 Troms"/>
    <x v="17"/>
    <s v="1923"/>
    <s v="1923 Salangen"/>
    <x v="393"/>
    <x v="15"/>
    <n v="26"/>
    <x v="0"/>
  </r>
  <r>
    <s v="19 Troms"/>
    <x v="17"/>
    <s v="1923"/>
    <s v="1923 Salangen"/>
    <x v="393"/>
    <x v="13"/>
    <n v="1"/>
    <x v="1"/>
  </r>
  <r>
    <s v="19 Troms"/>
    <x v="17"/>
    <s v="1923"/>
    <s v="1923 Salangen"/>
    <x v="393"/>
    <x v="14"/>
    <n v="1"/>
    <x v="1"/>
  </r>
  <r>
    <s v="19 Troms"/>
    <x v="17"/>
    <s v="1923"/>
    <s v="1923 Salangen"/>
    <x v="393"/>
    <x v="15"/>
    <n v="0"/>
    <x v="1"/>
  </r>
  <r>
    <s v="19 Troms"/>
    <x v="17"/>
    <s v="1924"/>
    <s v="1924 Målselv"/>
    <x v="394"/>
    <x v="13"/>
    <n v="76"/>
    <x v="0"/>
  </r>
  <r>
    <s v="19 Troms"/>
    <x v="17"/>
    <s v="1924"/>
    <s v="1924 Målselv"/>
    <x v="394"/>
    <x v="14"/>
    <n v="78"/>
    <x v="0"/>
  </r>
  <r>
    <s v="19 Troms"/>
    <x v="17"/>
    <s v="1924"/>
    <s v="1924 Målselv"/>
    <x v="394"/>
    <x v="15"/>
    <n v="76"/>
    <x v="0"/>
  </r>
  <r>
    <s v="19 Troms"/>
    <x v="17"/>
    <s v="1924"/>
    <s v="1924 Målselv"/>
    <x v="394"/>
    <x v="13"/>
    <n v="9"/>
    <x v="1"/>
  </r>
  <r>
    <s v="19 Troms"/>
    <x v="17"/>
    <s v="1924"/>
    <s v="1924 Målselv"/>
    <x v="394"/>
    <x v="14"/>
    <n v="22"/>
    <x v="1"/>
  </r>
  <r>
    <s v="19 Troms"/>
    <x v="17"/>
    <s v="1924"/>
    <s v="1924 Målselv"/>
    <x v="394"/>
    <x v="15"/>
    <n v="21"/>
    <x v="1"/>
  </r>
  <r>
    <s v="19 Troms"/>
    <x v="17"/>
    <s v="1925"/>
    <s v="1925 Sørreisa"/>
    <x v="395"/>
    <x v="13"/>
    <n v="24"/>
    <x v="0"/>
  </r>
  <r>
    <s v="19 Troms"/>
    <x v="17"/>
    <s v="1925"/>
    <s v="1925 Sørreisa"/>
    <x v="395"/>
    <x v="14"/>
    <n v="24"/>
    <x v="0"/>
  </r>
  <r>
    <s v="19 Troms"/>
    <x v="17"/>
    <s v="1925"/>
    <s v="1925 Sørreisa"/>
    <x v="395"/>
    <x v="15"/>
    <n v="24"/>
    <x v="0"/>
  </r>
  <r>
    <s v="19 Troms"/>
    <x v="17"/>
    <s v="1925"/>
    <s v="1925 Sørreisa"/>
    <x v="395"/>
    <x v="13"/>
    <n v="1"/>
    <x v="1"/>
  </r>
  <r>
    <s v="19 Troms"/>
    <x v="17"/>
    <s v="1925"/>
    <s v="1925 Sørreisa"/>
    <x v="395"/>
    <x v="14"/>
    <n v="1"/>
    <x v="1"/>
  </r>
  <r>
    <s v="19 Troms"/>
    <x v="17"/>
    <s v="1925"/>
    <s v="1925 Sørreisa"/>
    <x v="395"/>
    <x v="15"/>
    <n v="0"/>
    <x v="1"/>
  </r>
  <r>
    <s v="19 Troms"/>
    <x v="17"/>
    <s v="1926"/>
    <s v="1926 Dyrøy"/>
    <x v="396"/>
    <x v="13"/>
    <n v="23"/>
    <x v="0"/>
  </r>
  <r>
    <s v="19 Troms"/>
    <x v="17"/>
    <s v="1926"/>
    <s v="1926 Dyrøy"/>
    <x v="396"/>
    <x v="14"/>
    <n v="19"/>
    <x v="0"/>
  </r>
  <r>
    <s v="19 Troms"/>
    <x v="17"/>
    <s v="1926"/>
    <s v="1926 Dyrøy"/>
    <x v="396"/>
    <x v="15"/>
    <n v="12"/>
    <x v="0"/>
  </r>
  <r>
    <s v="19 Troms"/>
    <x v="17"/>
    <s v="1926"/>
    <s v="1926 Dyrøy"/>
    <x v="396"/>
    <x v="13"/>
    <n v="0"/>
    <x v="1"/>
  </r>
  <r>
    <s v="19 Troms"/>
    <x v="17"/>
    <s v="1926"/>
    <s v="1926 Dyrøy"/>
    <x v="396"/>
    <x v="14"/>
    <n v="0"/>
    <x v="1"/>
  </r>
  <r>
    <s v="19 Troms"/>
    <x v="17"/>
    <s v="1926"/>
    <s v="1926 Dyrøy"/>
    <x v="396"/>
    <x v="15"/>
    <n v="2"/>
    <x v="1"/>
  </r>
  <r>
    <s v="19 Troms"/>
    <x v="17"/>
    <s v="1927"/>
    <s v="1927 Tranøy"/>
    <x v="397"/>
    <x v="13"/>
    <n v="17"/>
    <x v="0"/>
  </r>
  <r>
    <s v="19 Troms"/>
    <x v="17"/>
    <s v="1927"/>
    <s v="1927 Tranøy"/>
    <x v="397"/>
    <x v="14"/>
    <n v="18"/>
    <x v="0"/>
  </r>
  <r>
    <s v="19 Troms"/>
    <x v="17"/>
    <s v="1927"/>
    <s v="1927 Tranøy"/>
    <x v="397"/>
    <x v="15"/>
    <n v="11"/>
    <x v="0"/>
  </r>
  <r>
    <s v="19 Troms"/>
    <x v="17"/>
    <s v="1927"/>
    <s v="1927 Tranøy"/>
    <x v="397"/>
    <x v="13"/>
    <n v="0"/>
    <x v="1"/>
  </r>
  <r>
    <s v="19 Troms"/>
    <x v="17"/>
    <s v="1927"/>
    <s v="1927 Tranøy"/>
    <x v="397"/>
    <x v="14"/>
    <n v="1"/>
    <x v="1"/>
  </r>
  <r>
    <s v="19 Troms"/>
    <x v="17"/>
    <s v="1927"/>
    <s v="1927 Tranøy"/>
    <x v="397"/>
    <x v="15"/>
    <n v="2"/>
    <x v="1"/>
  </r>
  <r>
    <s v="19 Troms"/>
    <x v="17"/>
    <s v="1928"/>
    <s v="1928 Torsken"/>
    <x v="398"/>
    <x v="13"/>
    <n v="0"/>
    <x v="0"/>
  </r>
  <r>
    <s v="19 Troms"/>
    <x v="17"/>
    <s v="1928"/>
    <s v="1928 Torsken"/>
    <x v="398"/>
    <x v="14"/>
    <n v="0"/>
    <x v="0"/>
  </r>
  <r>
    <s v="19 Troms"/>
    <x v="17"/>
    <s v="1928"/>
    <s v="1928 Torsken"/>
    <x v="398"/>
    <x v="15"/>
    <n v="0"/>
    <x v="0"/>
  </r>
  <r>
    <s v="19 Troms"/>
    <x v="17"/>
    <s v="1928"/>
    <s v="1928 Torsken"/>
    <x v="398"/>
    <x v="13"/>
    <n v="0"/>
    <x v="1"/>
  </r>
  <r>
    <s v="19 Troms"/>
    <x v="17"/>
    <s v="1928"/>
    <s v="1928 Torsken"/>
    <x v="398"/>
    <x v="14"/>
    <n v="0"/>
    <x v="1"/>
  </r>
  <r>
    <s v="19 Troms"/>
    <x v="17"/>
    <s v="1928"/>
    <s v="1928 Torsken"/>
    <x v="398"/>
    <x v="15"/>
    <n v="0"/>
    <x v="1"/>
  </r>
  <r>
    <s v="19 Troms"/>
    <x v="17"/>
    <s v="1929"/>
    <s v="1929 Berg"/>
    <x v="399"/>
    <x v="13"/>
    <n v="0"/>
    <x v="0"/>
  </r>
  <r>
    <s v="19 Troms"/>
    <x v="17"/>
    <s v="1929"/>
    <s v="1929 Berg"/>
    <x v="399"/>
    <x v="14"/>
    <n v="0"/>
    <x v="0"/>
  </r>
  <r>
    <s v="19 Troms"/>
    <x v="17"/>
    <s v="1929"/>
    <s v="1929 Berg"/>
    <x v="399"/>
    <x v="15"/>
    <n v="0"/>
    <x v="0"/>
  </r>
  <r>
    <s v="19 Troms"/>
    <x v="17"/>
    <s v="1929"/>
    <s v="1929 Berg"/>
    <x v="399"/>
    <x v="13"/>
    <n v="0"/>
    <x v="1"/>
  </r>
  <r>
    <s v="19 Troms"/>
    <x v="17"/>
    <s v="1929"/>
    <s v="1929 Berg"/>
    <x v="399"/>
    <x v="14"/>
    <n v="0"/>
    <x v="1"/>
  </r>
  <r>
    <s v="19 Troms"/>
    <x v="17"/>
    <s v="1929"/>
    <s v="1929 Berg"/>
    <x v="399"/>
    <x v="15"/>
    <n v="0"/>
    <x v="1"/>
  </r>
  <r>
    <s v="19 Troms"/>
    <x v="17"/>
    <s v="1931"/>
    <s v="1931 Lenvik"/>
    <x v="400"/>
    <x v="13"/>
    <n v="54"/>
    <x v="0"/>
  </r>
  <r>
    <s v="19 Troms"/>
    <x v="17"/>
    <s v="1931"/>
    <s v="1931 Lenvik"/>
    <x v="400"/>
    <x v="14"/>
    <n v="60"/>
    <x v="0"/>
  </r>
  <r>
    <s v="19 Troms"/>
    <x v="17"/>
    <s v="1931"/>
    <s v="1931 Lenvik"/>
    <x v="400"/>
    <x v="15"/>
    <n v="43"/>
    <x v="0"/>
  </r>
  <r>
    <s v="19 Troms"/>
    <x v="17"/>
    <s v="1931"/>
    <s v="1931 Lenvik"/>
    <x v="400"/>
    <x v="13"/>
    <n v="3"/>
    <x v="1"/>
  </r>
  <r>
    <s v="19 Troms"/>
    <x v="17"/>
    <s v="1931"/>
    <s v="1931 Lenvik"/>
    <x v="400"/>
    <x v="14"/>
    <n v="2"/>
    <x v="1"/>
  </r>
  <r>
    <s v="19 Troms"/>
    <x v="17"/>
    <s v="1931"/>
    <s v="1931 Lenvik"/>
    <x v="400"/>
    <x v="15"/>
    <n v="0"/>
    <x v="1"/>
  </r>
  <r>
    <s v="19 Troms"/>
    <x v="17"/>
    <s v="1933"/>
    <s v="1933 Balsfjord"/>
    <x v="401"/>
    <x v="13"/>
    <n v="297"/>
    <x v="0"/>
  </r>
  <r>
    <s v="19 Troms"/>
    <x v="17"/>
    <s v="1933"/>
    <s v="1933 Balsfjord"/>
    <x v="401"/>
    <x v="14"/>
    <n v="238"/>
    <x v="0"/>
  </r>
  <r>
    <s v="19 Troms"/>
    <x v="17"/>
    <s v="1933"/>
    <s v="1933 Balsfjord"/>
    <x v="401"/>
    <x v="15"/>
    <n v="206"/>
    <x v="0"/>
  </r>
  <r>
    <s v="19 Troms"/>
    <x v="17"/>
    <s v="1933"/>
    <s v="1933 Balsfjord"/>
    <x v="401"/>
    <x v="13"/>
    <n v="11"/>
    <x v="1"/>
  </r>
  <r>
    <s v="19 Troms"/>
    <x v="17"/>
    <s v="1933"/>
    <s v="1933 Balsfjord"/>
    <x v="401"/>
    <x v="14"/>
    <n v="14"/>
    <x v="1"/>
  </r>
  <r>
    <s v="19 Troms"/>
    <x v="17"/>
    <s v="1933"/>
    <s v="1933 Balsfjord"/>
    <x v="401"/>
    <x v="15"/>
    <n v="12"/>
    <x v="1"/>
  </r>
  <r>
    <s v="19 Troms"/>
    <x v="17"/>
    <s v="1936"/>
    <s v="1936 Karlsøy"/>
    <x v="402"/>
    <x v="13"/>
    <n v="37"/>
    <x v="0"/>
  </r>
  <r>
    <s v="19 Troms"/>
    <x v="17"/>
    <s v="1936"/>
    <s v="1936 Karlsøy"/>
    <x v="402"/>
    <x v="14"/>
    <n v="32"/>
    <x v="0"/>
  </r>
  <r>
    <s v="19 Troms"/>
    <x v="17"/>
    <s v="1936"/>
    <s v="1936 Karlsøy"/>
    <x v="402"/>
    <x v="15"/>
    <n v="27"/>
    <x v="0"/>
  </r>
  <r>
    <s v="19 Troms"/>
    <x v="17"/>
    <s v="1936"/>
    <s v="1936 Karlsøy"/>
    <x v="402"/>
    <x v="13"/>
    <n v="0"/>
    <x v="1"/>
  </r>
  <r>
    <s v="19 Troms"/>
    <x v="17"/>
    <s v="1936"/>
    <s v="1936 Karlsøy"/>
    <x v="402"/>
    <x v="14"/>
    <n v="0"/>
    <x v="1"/>
  </r>
  <r>
    <s v="19 Troms"/>
    <x v="17"/>
    <s v="1936"/>
    <s v="1936 Karlsøy"/>
    <x v="402"/>
    <x v="15"/>
    <n v="0"/>
    <x v="1"/>
  </r>
  <r>
    <s v="19 Troms"/>
    <x v="17"/>
    <s v="1938"/>
    <s v="1938 Lyngen"/>
    <x v="403"/>
    <x v="13"/>
    <n v="61"/>
    <x v="0"/>
  </r>
  <r>
    <s v="19 Troms"/>
    <x v="17"/>
    <s v="1938"/>
    <s v="1938 Lyngen"/>
    <x v="403"/>
    <x v="14"/>
    <n v="45"/>
    <x v="0"/>
  </r>
  <r>
    <s v="19 Troms"/>
    <x v="17"/>
    <s v="1938"/>
    <s v="1938 Lyngen"/>
    <x v="403"/>
    <x v="15"/>
    <n v="45"/>
    <x v="0"/>
  </r>
  <r>
    <s v="19 Troms"/>
    <x v="17"/>
    <s v="1938"/>
    <s v="1938 Lyngen"/>
    <x v="403"/>
    <x v="13"/>
    <n v="3"/>
    <x v="1"/>
  </r>
  <r>
    <s v="19 Troms"/>
    <x v="17"/>
    <s v="1938"/>
    <s v="1938 Lyngen"/>
    <x v="403"/>
    <x v="14"/>
    <n v="3"/>
    <x v="1"/>
  </r>
  <r>
    <s v="19 Troms"/>
    <x v="17"/>
    <s v="1938"/>
    <s v="1938 Lyngen"/>
    <x v="403"/>
    <x v="15"/>
    <n v="1"/>
    <x v="1"/>
  </r>
  <r>
    <s v="19 Troms"/>
    <x v="17"/>
    <s v="1939"/>
    <s v="1939 Storfjord"/>
    <x v="404"/>
    <x v="13"/>
    <n v="34"/>
    <x v="0"/>
  </r>
  <r>
    <s v="19 Troms"/>
    <x v="17"/>
    <s v="1939"/>
    <s v="1939 Storfjord"/>
    <x v="404"/>
    <x v="14"/>
    <n v="37"/>
    <x v="0"/>
  </r>
  <r>
    <s v="19 Troms"/>
    <x v="17"/>
    <s v="1939"/>
    <s v="1939 Storfjord"/>
    <x v="404"/>
    <x v="15"/>
    <n v="23"/>
    <x v="0"/>
  </r>
  <r>
    <s v="19 Troms"/>
    <x v="17"/>
    <s v="1939"/>
    <s v="1939 Storfjord"/>
    <x v="404"/>
    <x v="13"/>
    <n v="1"/>
    <x v="1"/>
  </r>
  <r>
    <s v="19 Troms"/>
    <x v="17"/>
    <s v="1939"/>
    <s v="1939 Storfjord"/>
    <x v="404"/>
    <x v="14"/>
    <n v="0"/>
    <x v="1"/>
  </r>
  <r>
    <s v="19 Troms"/>
    <x v="17"/>
    <s v="1939"/>
    <s v="1939 Storfjord"/>
    <x v="404"/>
    <x v="15"/>
    <n v="2"/>
    <x v="1"/>
  </r>
  <r>
    <s v="19 Troms"/>
    <x v="17"/>
    <s v="1940"/>
    <s v="1940 Kåfjord"/>
    <x v="405"/>
    <x v="13"/>
    <n v="95"/>
    <x v="0"/>
  </r>
  <r>
    <s v="19 Troms"/>
    <x v="17"/>
    <s v="1940"/>
    <s v="1940 Kåfjord"/>
    <x v="405"/>
    <x v="14"/>
    <n v="83"/>
    <x v="0"/>
  </r>
  <r>
    <s v="19 Troms"/>
    <x v="17"/>
    <s v="1940"/>
    <s v="1940 Kåfjord"/>
    <x v="405"/>
    <x v="15"/>
    <n v="69"/>
    <x v="0"/>
  </r>
  <r>
    <s v="19 Troms"/>
    <x v="17"/>
    <s v="1940"/>
    <s v="1940 Kåfjord"/>
    <x v="405"/>
    <x v="13"/>
    <n v="2"/>
    <x v="1"/>
  </r>
  <r>
    <s v="19 Troms"/>
    <x v="17"/>
    <s v="1940"/>
    <s v="1940 Kåfjord"/>
    <x v="405"/>
    <x v="14"/>
    <n v="10"/>
    <x v="1"/>
  </r>
  <r>
    <s v="19 Troms"/>
    <x v="17"/>
    <s v="1940"/>
    <s v="1940 Kåfjord"/>
    <x v="405"/>
    <x v="15"/>
    <n v="3"/>
    <x v="1"/>
  </r>
  <r>
    <s v="19 Troms"/>
    <x v="17"/>
    <s v="1941"/>
    <s v="1941 Skjervøy"/>
    <x v="406"/>
    <x v="13"/>
    <n v="5"/>
    <x v="0"/>
  </r>
  <r>
    <s v="19 Troms"/>
    <x v="17"/>
    <s v="1941"/>
    <s v="1941 Skjervøy"/>
    <x v="406"/>
    <x v="14"/>
    <n v="4"/>
    <x v="0"/>
  </r>
  <r>
    <s v="19 Troms"/>
    <x v="17"/>
    <s v="1941"/>
    <s v="1941 Skjervøy"/>
    <x v="406"/>
    <x v="15"/>
    <n v="3"/>
    <x v="0"/>
  </r>
  <r>
    <s v="19 Troms"/>
    <x v="17"/>
    <s v="1941"/>
    <s v="1941 Skjervøy"/>
    <x v="406"/>
    <x v="13"/>
    <n v="0"/>
    <x v="1"/>
  </r>
  <r>
    <s v="19 Troms"/>
    <x v="17"/>
    <s v="1941"/>
    <s v="1941 Skjervøy"/>
    <x v="406"/>
    <x v="14"/>
    <n v="0"/>
    <x v="1"/>
  </r>
  <r>
    <s v="19 Troms"/>
    <x v="17"/>
    <s v="1941"/>
    <s v="1941 Skjervøy"/>
    <x v="406"/>
    <x v="15"/>
    <n v="0"/>
    <x v="1"/>
  </r>
  <r>
    <s v="19 Troms"/>
    <x v="17"/>
    <s v="1942"/>
    <s v="1942 Nordreisa"/>
    <x v="407"/>
    <x v="13"/>
    <n v="72"/>
    <x v="0"/>
  </r>
  <r>
    <s v="19 Troms"/>
    <x v="17"/>
    <s v="1942"/>
    <s v="1942 Nordreisa"/>
    <x v="407"/>
    <x v="14"/>
    <n v="90"/>
    <x v="0"/>
  </r>
  <r>
    <s v="19 Troms"/>
    <x v="17"/>
    <s v="1942"/>
    <s v="1942 Nordreisa"/>
    <x v="407"/>
    <x v="15"/>
    <n v="69"/>
    <x v="0"/>
  </r>
  <r>
    <s v="19 Troms"/>
    <x v="17"/>
    <s v="1942"/>
    <s v="1942 Nordreisa"/>
    <x v="407"/>
    <x v="13"/>
    <n v="2"/>
    <x v="1"/>
  </r>
  <r>
    <s v="19 Troms"/>
    <x v="17"/>
    <s v="1942"/>
    <s v="1942 Nordreisa"/>
    <x v="407"/>
    <x v="14"/>
    <n v="6"/>
    <x v="1"/>
  </r>
  <r>
    <s v="19 Troms"/>
    <x v="17"/>
    <s v="1942"/>
    <s v="1942 Nordreisa"/>
    <x v="407"/>
    <x v="15"/>
    <n v="5"/>
    <x v="1"/>
  </r>
  <r>
    <s v="19 Troms"/>
    <x v="17"/>
    <s v="1943"/>
    <s v="1943 Kvænangen"/>
    <x v="408"/>
    <x v="13"/>
    <n v="14"/>
    <x v="0"/>
  </r>
  <r>
    <s v="19 Troms"/>
    <x v="17"/>
    <s v="1943"/>
    <s v="1943 Kvænangen"/>
    <x v="408"/>
    <x v="14"/>
    <n v="8"/>
    <x v="0"/>
  </r>
  <r>
    <s v="19 Troms"/>
    <x v="17"/>
    <s v="1943"/>
    <s v="1943 Kvænangen"/>
    <x v="408"/>
    <x v="15"/>
    <n v="4"/>
    <x v="0"/>
  </r>
  <r>
    <s v="19 Troms"/>
    <x v="17"/>
    <s v="1943"/>
    <s v="1943 Kvænangen"/>
    <x v="408"/>
    <x v="13"/>
    <n v="1"/>
    <x v="1"/>
  </r>
  <r>
    <s v="19 Troms"/>
    <x v="17"/>
    <s v="1943"/>
    <s v="1943 Kvænangen"/>
    <x v="408"/>
    <x v="14"/>
    <n v="1"/>
    <x v="1"/>
  </r>
  <r>
    <s v="19 Troms"/>
    <x v="17"/>
    <s v="1943"/>
    <s v="1943 Kvænangen"/>
    <x v="408"/>
    <x v="15"/>
    <n v="1"/>
    <x v="1"/>
  </r>
  <r>
    <s v="20 Finnmark"/>
    <x v="18"/>
    <s v="2002"/>
    <s v="2002 Vardø"/>
    <x v="409"/>
    <x v="13"/>
    <n v="6"/>
    <x v="0"/>
  </r>
  <r>
    <s v="20 Finnmark"/>
    <x v="18"/>
    <s v="2002"/>
    <s v="2002 Vardø"/>
    <x v="409"/>
    <x v="14"/>
    <n v="8"/>
    <x v="0"/>
  </r>
  <r>
    <s v="20 Finnmark"/>
    <x v="18"/>
    <s v="2002"/>
    <s v="2002 Vardø"/>
    <x v="409"/>
    <x v="15"/>
    <n v="3"/>
    <x v="0"/>
  </r>
  <r>
    <s v="20 Finnmark"/>
    <x v="18"/>
    <s v="2002"/>
    <s v="2002 Vardø"/>
    <x v="409"/>
    <x v="13"/>
    <n v="0"/>
    <x v="1"/>
  </r>
  <r>
    <s v="20 Finnmark"/>
    <x v="18"/>
    <s v="2002"/>
    <s v="2002 Vardø"/>
    <x v="409"/>
    <x v="14"/>
    <n v="0"/>
    <x v="1"/>
  </r>
  <r>
    <s v="20 Finnmark"/>
    <x v="18"/>
    <s v="2002"/>
    <s v="2002 Vardø"/>
    <x v="409"/>
    <x v="15"/>
    <n v="0"/>
    <x v="1"/>
  </r>
  <r>
    <s v="20 Finnmark"/>
    <x v="18"/>
    <s v="2003"/>
    <s v="2003 Vadsø"/>
    <x v="410"/>
    <x v="13"/>
    <n v="23"/>
    <x v="0"/>
  </r>
  <r>
    <s v="20 Finnmark"/>
    <x v="18"/>
    <s v="2003"/>
    <s v="2003 Vadsø"/>
    <x v="410"/>
    <x v="14"/>
    <n v="24"/>
    <x v="0"/>
  </r>
  <r>
    <s v="20 Finnmark"/>
    <x v="18"/>
    <s v="2003"/>
    <s v="2003 Vadsø"/>
    <x v="410"/>
    <x v="15"/>
    <n v="21"/>
    <x v="0"/>
  </r>
  <r>
    <s v="20 Finnmark"/>
    <x v="18"/>
    <s v="2003"/>
    <s v="2003 Vadsø"/>
    <x v="410"/>
    <x v="13"/>
    <n v="1"/>
    <x v="1"/>
  </r>
  <r>
    <s v="20 Finnmark"/>
    <x v="18"/>
    <s v="2003"/>
    <s v="2003 Vadsø"/>
    <x v="410"/>
    <x v="14"/>
    <n v="1"/>
    <x v="1"/>
  </r>
  <r>
    <s v="20 Finnmark"/>
    <x v="18"/>
    <s v="2003"/>
    <s v="2003 Vadsø"/>
    <x v="410"/>
    <x v="15"/>
    <n v="0"/>
    <x v="1"/>
  </r>
  <r>
    <s v="20 Finnmark"/>
    <x v="18"/>
    <s v="2004"/>
    <s v="2004 Hammerfest"/>
    <x v="411"/>
    <x v="13"/>
    <n v="7"/>
    <x v="0"/>
  </r>
  <r>
    <s v="20 Finnmark"/>
    <x v="18"/>
    <s v="2004"/>
    <s v="2004 Hammerfest"/>
    <x v="411"/>
    <x v="14"/>
    <n v="4"/>
    <x v="0"/>
  </r>
  <r>
    <s v="20 Finnmark"/>
    <x v="18"/>
    <s v="2004"/>
    <s v="2004 Hammerfest"/>
    <x v="411"/>
    <x v="15"/>
    <n v="3"/>
    <x v="0"/>
  </r>
  <r>
    <s v="20 Finnmark"/>
    <x v="18"/>
    <s v="2004"/>
    <s v="2004 Hammerfest"/>
    <x v="411"/>
    <x v="13"/>
    <n v="1"/>
    <x v="1"/>
  </r>
  <r>
    <s v="20 Finnmark"/>
    <x v="18"/>
    <s v="2004"/>
    <s v="2004 Hammerfest"/>
    <x v="411"/>
    <x v="14"/>
    <n v="1"/>
    <x v="1"/>
  </r>
  <r>
    <s v="20 Finnmark"/>
    <x v="18"/>
    <s v="2004"/>
    <s v="2004 Hammerfest"/>
    <x v="411"/>
    <x v="15"/>
    <n v="1"/>
    <x v="1"/>
  </r>
  <r>
    <s v="20 Finnmark"/>
    <x v="18"/>
    <s v="2011"/>
    <s v="2011 Kautokeino"/>
    <x v="412"/>
    <x v="13"/>
    <n v="246"/>
    <x v="0"/>
  </r>
  <r>
    <s v="20 Finnmark"/>
    <x v="18"/>
    <s v="2011"/>
    <s v="2011 Kautokeino"/>
    <x v="412"/>
    <x v="14"/>
    <n v="241"/>
    <x v="0"/>
  </r>
  <r>
    <s v="20 Finnmark"/>
    <x v="18"/>
    <s v="2011"/>
    <s v="2011 Kautokeino"/>
    <x v="412"/>
    <x v="15"/>
    <n v="194"/>
    <x v="0"/>
  </r>
  <r>
    <s v="20 Finnmark"/>
    <x v="18"/>
    <s v="2011"/>
    <s v="2011 Kautokeino"/>
    <x v="412"/>
    <x v="13"/>
    <n v="8"/>
    <x v="1"/>
  </r>
  <r>
    <s v="20 Finnmark"/>
    <x v="18"/>
    <s v="2011"/>
    <s v="2011 Kautokeino"/>
    <x v="412"/>
    <x v="14"/>
    <n v="11"/>
    <x v="1"/>
  </r>
  <r>
    <s v="20 Finnmark"/>
    <x v="18"/>
    <s v="2011"/>
    <s v="2011 Kautokeino"/>
    <x v="412"/>
    <x v="15"/>
    <n v="3"/>
    <x v="1"/>
  </r>
  <r>
    <s v="20 Finnmark"/>
    <x v="18"/>
    <s v="2012"/>
    <s v="2012 Alta"/>
    <x v="413"/>
    <x v="13"/>
    <n v="136"/>
    <x v="0"/>
  </r>
  <r>
    <s v="20 Finnmark"/>
    <x v="18"/>
    <s v="2012"/>
    <s v="2012 Alta"/>
    <x v="413"/>
    <x v="14"/>
    <n v="141"/>
    <x v="0"/>
  </r>
  <r>
    <s v="20 Finnmark"/>
    <x v="18"/>
    <s v="2012"/>
    <s v="2012 Alta"/>
    <x v="413"/>
    <x v="15"/>
    <n v="131"/>
    <x v="0"/>
  </r>
  <r>
    <s v="20 Finnmark"/>
    <x v="18"/>
    <s v="2012"/>
    <s v="2012 Alta"/>
    <x v="413"/>
    <x v="13"/>
    <n v="3"/>
    <x v="1"/>
  </r>
  <r>
    <s v="20 Finnmark"/>
    <x v="18"/>
    <s v="2012"/>
    <s v="2012 Alta"/>
    <x v="413"/>
    <x v="14"/>
    <n v="3"/>
    <x v="1"/>
  </r>
  <r>
    <s v="20 Finnmark"/>
    <x v="18"/>
    <s v="2012"/>
    <s v="2012 Alta"/>
    <x v="413"/>
    <x v="15"/>
    <n v="4"/>
    <x v="1"/>
  </r>
  <r>
    <s v="20 Finnmark"/>
    <x v="18"/>
    <s v="2014"/>
    <s v="2014 Loppa"/>
    <x v="414"/>
    <x v="13"/>
    <n v="1"/>
    <x v="0"/>
  </r>
  <r>
    <s v="20 Finnmark"/>
    <x v="18"/>
    <s v="2014"/>
    <s v="2014 Loppa"/>
    <x v="414"/>
    <x v="14"/>
    <n v="1"/>
    <x v="0"/>
  </r>
  <r>
    <s v="20 Finnmark"/>
    <x v="18"/>
    <s v="2014"/>
    <s v="2014 Loppa"/>
    <x v="414"/>
    <x v="15"/>
    <n v="1"/>
    <x v="0"/>
  </r>
  <r>
    <s v="20 Finnmark"/>
    <x v="18"/>
    <s v="2014"/>
    <s v="2014 Loppa"/>
    <x v="414"/>
    <x v="13"/>
    <n v="0"/>
    <x v="1"/>
  </r>
  <r>
    <s v="20 Finnmark"/>
    <x v="18"/>
    <s v="2014"/>
    <s v="2014 Loppa"/>
    <x v="414"/>
    <x v="14"/>
    <n v="0"/>
    <x v="1"/>
  </r>
  <r>
    <s v="20 Finnmark"/>
    <x v="18"/>
    <s v="2014"/>
    <s v="2014 Loppa"/>
    <x v="414"/>
    <x v="15"/>
    <n v="0"/>
    <x v="1"/>
  </r>
  <r>
    <s v="20 Finnmark"/>
    <x v="18"/>
    <s v="2015"/>
    <s v="2015 Hasvik"/>
    <x v="415"/>
    <x v="13"/>
    <n v="1"/>
    <x v="0"/>
  </r>
  <r>
    <s v="20 Finnmark"/>
    <x v="18"/>
    <s v="2015"/>
    <s v="2015 Hasvik"/>
    <x v="415"/>
    <x v="14"/>
    <n v="1"/>
    <x v="0"/>
  </r>
  <r>
    <s v="20 Finnmark"/>
    <x v="18"/>
    <s v="2015"/>
    <s v="2015 Hasvik"/>
    <x v="415"/>
    <x v="15"/>
    <n v="0"/>
    <x v="0"/>
  </r>
  <r>
    <s v="20 Finnmark"/>
    <x v="18"/>
    <s v="2015"/>
    <s v="2015 Hasvik"/>
    <x v="415"/>
    <x v="13"/>
    <n v="0"/>
    <x v="1"/>
  </r>
  <r>
    <s v="20 Finnmark"/>
    <x v="18"/>
    <s v="2015"/>
    <s v="2015 Hasvik"/>
    <x v="415"/>
    <x v="14"/>
    <n v="0"/>
    <x v="1"/>
  </r>
  <r>
    <s v="20 Finnmark"/>
    <x v="18"/>
    <s v="2015"/>
    <s v="2015 Hasvik"/>
    <x v="415"/>
    <x v="15"/>
    <n v="0"/>
    <x v="1"/>
  </r>
  <r>
    <s v="20 Finnmark"/>
    <x v="18"/>
    <s v="2017"/>
    <s v="2017 Kvalsund"/>
    <x v="416"/>
    <x v="13"/>
    <n v="2"/>
    <x v="0"/>
  </r>
  <r>
    <s v="20 Finnmark"/>
    <x v="18"/>
    <s v="2017"/>
    <s v="2017 Kvalsund"/>
    <x v="416"/>
    <x v="14"/>
    <n v="2"/>
    <x v="0"/>
  </r>
  <r>
    <s v="20 Finnmark"/>
    <x v="18"/>
    <s v="2017"/>
    <s v="2017 Kvalsund"/>
    <x v="416"/>
    <x v="15"/>
    <n v="1"/>
    <x v="0"/>
  </r>
  <r>
    <s v="20 Finnmark"/>
    <x v="18"/>
    <s v="2017"/>
    <s v="2017 Kvalsund"/>
    <x v="416"/>
    <x v="13"/>
    <n v="0"/>
    <x v="1"/>
  </r>
  <r>
    <s v="20 Finnmark"/>
    <x v="18"/>
    <s v="2017"/>
    <s v="2017 Kvalsund"/>
    <x v="416"/>
    <x v="14"/>
    <n v="0"/>
    <x v="1"/>
  </r>
  <r>
    <s v="20 Finnmark"/>
    <x v="18"/>
    <s v="2017"/>
    <s v="2017 Kvalsund"/>
    <x v="416"/>
    <x v="15"/>
    <n v="0"/>
    <x v="1"/>
  </r>
  <r>
    <s v="20 Finnmark"/>
    <x v="18"/>
    <s v="2018"/>
    <s v="2018 Måsøy"/>
    <x v="417"/>
    <x v="13"/>
    <n v="1"/>
    <x v="0"/>
  </r>
  <r>
    <s v="20 Finnmark"/>
    <x v="18"/>
    <s v="2018"/>
    <s v="2018 Måsøy"/>
    <x v="417"/>
    <x v="14"/>
    <n v="2"/>
    <x v="0"/>
  </r>
  <r>
    <s v="20 Finnmark"/>
    <x v="18"/>
    <s v="2018"/>
    <s v="2018 Måsøy"/>
    <x v="417"/>
    <x v="15"/>
    <n v="0"/>
    <x v="0"/>
  </r>
  <r>
    <s v="20 Finnmark"/>
    <x v="18"/>
    <s v="2018"/>
    <s v="2018 Måsøy"/>
    <x v="417"/>
    <x v="13"/>
    <n v="1"/>
    <x v="1"/>
  </r>
  <r>
    <s v="20 Finnmark"/>
    <x v="18"/>
    <s v="2018"/>
    <s v="2018 Måsøy"/>
    <x v="417"/>
    <x v="14"/>
    <n v="1"/>
    <x v="1"/>
  </r>
  <r>
    <s v="20 Finnmark"/>
    <x v="18"/>
    <s v="2018"/>
    <s v="2018 Måsøy"/>
    <x v="417"/>
    <x v="15"/>
    <n v="0"/>
    <x v="1"/>
  </r>
  <r>
    <s v="20 Finnmark"/>
    <x v="18"/>
    <s v="2019"/>
    <s v="2019 Nordkapp"/>
    <x v="418"/>
    <x v="13"/>
    <n v="0"/>
    <x v="0"/>
  </r>
  <r>
    <s v="20 Finnmark"/>
    <x v="18"/>
    <s v="2019"/>
    <s v="2019 Nordkapp"/>
    <x v="418"/>
    <x v="14"/>
    <n v="0"/>
    <x v="0"/>
  </r>
  <r>
    <s v="20 Finnmark"/>
    <x v="18"/>
    <s v="2019"/>
    <s v="2019 Nordkapp"/>
    <x v="418"/>
    <x v="15"/>
    <n v="0"/>
    <x v="0"/>
  </r>
  <r>
    <s v="20 Finnmark"/>
    <x v="18"/>
    <s v="2019"/>
    <s v="2019 Nordkapp"/>
    <x v="418"/>
    <x v="13"/>
    <n v="0"/>
    <x v="1"/>
  </r>
  <r>
    <s v="20 Finnmark"/>
    <x v="18"/>
    <s v="2019"/>
    <s v="2019 Nordkapp"/>
    <x v="418"/>
    <x v="14"/>
    <n v="0"/>
    <x v="1"/>
  </r>
  <r>
    <s v="20 Finnmark"/>
    <x v="18"/>
    <s v="2019"/>
    <s v="2019 Nordkapp"/>
    <x v="418"/>
    <x v="15"/>
    <n v="0"/>
    <x v="1"/>
  </r>
  <r>
    <s v="20 Finnmark"/>
    <x v="18"/>
    <s v="2020"/>
    <s v="2020 Porsanger"/>
    <x v="419"/>
    <x v="13"/>
    <n v="45"/>
    <x v="0"/>
  </r>
  <r>
    <s v="20 Finnmark"/>
    <x v="18"/>
    <s v="2020"/>
    <s v="2020 Porsanger"/>
    <x v="419"/>
    <x v="14"/>
    <n v="44"/>
    <x v="0"/>
  </r>
  <r>
    <s v="20 Finnmark"/>
    <x v="18"/>
    <s v="2020"/>
    <s v="2020 Porsanger"/>
    <x v="419"/>
    <x v="15"/>
    <n v="38"/>
    <x v="0"/>
  </r>
  <r>
    <s v="20 Finnmark"/>
    <x v="18"/>
    <s v="2020"/>
    <s v="2020 Porsanger"/>
    <x v="419"/>
    <x v="13"/>
    <n v="0"/>
    <x v="1"/>
  </r>
  <r>
    <s v="20 Finnmark"/>
    <x v="18"/>
    <s v="2020"/>
    <s v="2020 Porsanger"/>
    <x v="419"/>
    <x v="14"/>
    <n v="1"/>
    <x v="1"/>
  </r>
  <r>
    <s v="20 Finnmark"/>
    <x v="18"/>
    <s v="2020"/>
    <s v="2020 Porsanger"/>
    <x v="419"/>
    <x v="15"/>
    <n v="0"/>
    <x v="1"/>
  </r>
  <r>
    <s v="20 Finnmark"/>
    <x v="18"/>
    <s v="2021"/>
    <s v="2021 Karasjok"/>
    <x v="420"/>
    <x v="13"/>
    <n v="121"/>
    <x v="0"/>
  </r>
  <r>
    <s v="20 Finnmark"/>
    <x v="18"/>
    <s v="2021"/>
    <s v="2021 Karasjok"/>
    <x v="420"/>
    <x v="14"/>
    <n v="128"/>
    <x v="0"/>
  </r>
  <r>
    <s v="20 Finnmark"/>
    <x v="18"/>
    <s v="2021"/>
    <s v="2021 Karasjok"/>
    <x v="420"/>
    <x v="15"/>
    <n v="102"/>
    <x v="0"/>
  </r>
  <r>
    <s v="20 Finnmark"/>
    <x v="18"/>
    <s v="2021"/>
    <s v="2021 Karasjok"/>
    <x v="420"/>
    <x v="13"/>
    <n v="2"/>
    <x v="1"/>
  </r>
  <r>
    <s v="20 Finnmark"/>
    <x v="18"/>
    <s v="2021"/>
    <s v="2021 Karasjok"/>
    <x v="420"/>
    <x v="14"/>
    <n v="3"/>
    <x v="1"/>
  </r>
  <r>
    <s v="20 Finnmark"/>
    <x v="18"/>
    <s v="2021"/>
    <s v="2021 Karasjok"/>
    <x v="420"/>
    <x v="15"/>
    <n v="2"/>
    <x v="1"/>
  </r>
  <r>
    <s v="20 Finnmark"/>
    <x v="18"/>
    <s v="2022"/>
    <s v="2022 Lebesby"/>
    <x v="421"/>
    <x v="13"/>
    <n v="9"/>
    <x v="0"/>
  </r>
  <r>
    <s v="20 Finnmark"/>
    <x v="18"/>
    <s v="2022"/>
    <s v="2022 Lebesby"/>
    <x v="421"/>
    <x v="14"/>
    <n v="9"/>
    <x v="0"/>
  </r>
  <r>
    <s v="20 Finnmark"/>
    <x v="18"/>
    <s v="2022"/>
    <s v="2022 Lebesby"/>
    <x v="421"/>
    <x v="15"/>
    <n v="3"/>
    <x v="0"/>
  </r>
  <r>
    <s v="20 Finnmark"/>
    <x v="18"/>
    <s v="2022"/>
    <s v="2022 Lebesby"/>
    <x v="421"/>
    <x v="13"/>
    <n v="0"/>
    <x v="1"/>
  </r>
  <r>
    <s v="20 Finnmark"/>
    <x v="18"/>
    <s v="2022"/>
    <s v="2022 Lebesby"/>
    <x v="421"/>
    <x v="14"/>
    <n v="0"/>
    <x v="1"/>
  </r>
  <r>
    <s v="20 Finnmark"/>
    <x v="18"/>
    <s v="2022"/>
    <s v="2022 Lebesby"/>
    <x v="421"/>
    <x v="15"/>
    <n v="0"/>
    <x v="1"/>
  </r>
  <r>
    <s v="20 Finnmark"/>
    <x v="18"/>
    <s v="2023"/>
    <s v="2023 Gamvik"/>
    <x v="422"/>
    <x v="13"/>
    <n v="3"/>
    <x v="0"/>
  </r>
  <r>
    <s v="20 Finnmark"/>
    <x v="18"/>
    <s v="2023"/>
    <s v="2023 Gamvik"/>
    <x v="422"/>
    <x v="14"/>
    <n v="2"/>
    <x v="0"/>
  </r>
  <r>
    <s v="20 Finnmark"/>
    <x v="18"/>
    <s v="2023"/>
    <s v="2023 Gamvik"/>
    <x v="422"/>
    <x v="15"/>
    <n v="5"/>
    <x v="0"/>
  </r>
  <r>
    <s v="20 Finnmark"/>
    <x v="18"/>
    <s v="2023"/>
    <s v="2023 Gamvik"/>
    <x v="422"/>
    <x v="13"/>
    <n v="0"/>
    <x v="1"/>
  </r>
  <r>
    <s v="20 Finnmark"/>
    <x v="18"/>
    <s v="2023"/>
    <s v="2023 Gamvik"/>
    <x v="422"/>
    <x v="14"/>
    <n v="0"/>
    <x v="1"/>
  </r>
  <r>
    <s v="20 Finnmark"/>
    <x v="18"/>
    <s v="2023"/>
    <s v="2023 Gamvik"/>
    <x v="422"/>
    <x v="15"/>
    <n v="0"/>
    <x v="1"/>
  </r>
  <r>
    <s v="20 Finnmark"/>
    <x v="18"/>
    <s v="2024"/>
    <s v="2024 Berlevåg"/>
    <x v="423"/>
    <x v="13"/>
    <n v="1"/>
    <x v="0"/>
  </r>
  <r>
    <s v="20 Finnmark"/>
    <x v="18"/>
    <s v="2024"/>
    <s v="2024 Berlevåg"/>
    <x v="423"/>
    <x v="14"/>
    <n v="1"/>
    <x v="0"/>
  </r>
  <r>
    <s v="20 Finnmark"/>
    <x v="18"/>
    <s v="2024"/>
    <s v="2024 Berlevåg"/>
    <x v="423"/>
    <x v="15"/>
    <n v="1"/>
    <x v="0"/>
  </r>
  <r>
    <s v="20 Finnmark"/>
    <x v="18"/>
    <s v="2024"/>
    <s v="2024 Berlevåg"/>
    <x v="423"/>
    <x v="13"/>
    <n v="0"/>
    <x v="1"/>
  </r>
  <r>
    <s v="20 Finnmark"/>
    <x v="18"/>
    <s v="2024"/>
    <s v="2024 Berlevåg"/>
    <x v="423"/>
    <x v="14"/>
    <n v="0"/>
    <x v="1"/>
  </r>
  <r>
    <s v="20 Finnmark"/>
    <x v="18"/>
    <s v="2024"/>
    <s v="2024 Berlevåg"/>
    <x v="423"/>
    <x v="15"/>
    <n v="0"/>
    <x v="1"/>
  </r>
  <r>
    <s v="20 Finnmark"/>
    <x v="18"/>
    <s v="2025"/>
    <s v="2025 Tana"/>
    <x v="424"/>
    <x v="13"/>
    <n v="115"/>
    <x v="0"/>
  </r>
  <r>
    <s v="20 Finnmark"/>
    <x v="18"/>
    <s v="2025"/>
    <s v="2025 Tana"/>
    <x v="424"/>
    <x v="14"/>
    <n v="104"/>
    <x v="0"/>
  </r>
  <r>
    <s v="20 Finnmark"/>
    <x v="18"/>
    <s v="2025"/>
    <s v="2025 Tana"/>
    <x v="424"/>
    <x v="15"/>
    <n v="89"/>
    <x v="0"/>
  </r>
  <r>
    <s v="20 Finnmark"/>
    <x v="18"/>
    <s v="2025"/>
    <s v="2025 Tana"/>
    <x v="424"/>
    <x v="13"/>
    <n v="0"/>
    <x v="1"/>
  </r>
  <r>
    <s v="20 Finnmark"/>
    <x v="18"/>
    <s v="2025"/>
    <s v="2025 Tana"/>
    <x v="424"/>
    <x v="14"/>
    <n v="0"/>
    <x v="1"/>
  </r>
  <r>
    <s v="20 Finnmark"/>
    <x v="18"/>
    <s v="2025"/>
    <s v="2025 Tana"/>
    <x v="424"/>
    <x v="15"/>
    <n v="0"/>
    <x v="1"/>
  </r>
  <r>
    <s v="20 Finnmark"/>
    <x v="18"/>
    <s v="2027"/>
    <s v="2027 Nesseby"/>
    <x v="430"/>
    <x v="13"/>
    <n v="41"/>
    <x v="0"/>
  </r>
  <r>
    <s v="20 Finnmark"/>
    <x v="18"/>
    <s v="2027"/>
    <s v="2027 Nesseby"/>
    <x v="430"/>
    <x v="14"/>
    <n v="41"/>
    <x v="0"/>
  </r>
  <r>
    <s v="20 Finnmark"/>
    <x v="18"/>
    <s v="2027"/>
    <s v="2027 Nesseby"/>
    <x v="430"/>
    <x v="15"/>
    <n v="25"/>
    <x v="0"/>
  </r>
  <r>
    <s v="20 Finnmark"/>
    <x v="18"/>
    <s v="2027"/>
    <s v="2027 Nesseby"/>
    <x v="430"/>
    <x v="13"/>
    <n v="0"/>
    <x v="1"/>
  </r>
  <r>
    <s v="20 Finnmark"/>
    <x v="18"/>
    <s v="2027"/>
    <s v="2027 Nesseby"/>
    <x v="430"/>
    <x v="14"/>
    <n v="0"/>
    <x v="1"/>
  </r>
  <r>
    <s v="20 Finnmark"/>
    <x v="18"/>
    <s v="2027"/>
    <s v="2027 Nesseby"/>
    <x v="430"/>
    <x v="15"/>
    <n v="0"/>
    <x v="1"/>
  </r>
  <r>
    <s v="20 Finnmark"/>
    <x v="18"/>
    <s v="2028"/>
    <s v="2028 Båtsfjord"/>
    <x v="426"/>
    <x v="13"/>
    <n v="0"/>
    <x v="0"/>
  </r>
  <r>
    <s v="20 Finnmark"/>
    <x v="18"/>
    <s v="2028"/>
    <s v="2028 Båtsfjord"/>
    <x v="426"/>
    <x v="14"/>
    <n v="0"/>
    <x v="0"/>
  </r>
  <r>
    <s v="20 Finnmark"/>
    <x v="18"/>
    <s v="2028"/>
    <s v="2028 Båtsfjord"/>
    <x v="426"/>
    <x v="15"/>
    <n v="0"/>
    <x v="0"/>
  </r>
  <r>
    <s v="20 Finnmark"/>
    <x v="18"/>
    <s v="2028"/>
    <s v="2028 Båtsfjord"/>
    <x v="426"/>
    <x v="13"/>
    <n v="0"/>
    <x v="1"/>
  </r>
  <r>
    <s v="20 Finnmark"/>
    <x v="18"/>
    <s v="2028"/>
    <s v="2028 Båtsfjord"/>
    <x v="426"/>
    <x v="14"/>
    <n v="0"/>
    <x v="1"/>
  </r>
  <r>
    <s v="20 Finnmark"/>
    <x v="18"/>
    <s v="2028"/>
    <s v="2028 Båtsfjord"/>
    <x v="426"/>
    <x v="15"/>
    <n v="0"/>
    <x v="1"/>
  </r>
  <r>
    <s v="20 Finnmark"/>
    <x v="18"/>
    <s v="2030"/>
    <s v="2030 Sør-Varanger"/>
    <x v="427"/>
    <x v="13"/>
    <n v="66"/>
    <x v="0"/>
  </r>
  <r>
    <s v="20 Finnmark"/>
    <x v="18"/>
    <s v="2030"/>
    <s v="2030 Sør-Varanger"/>
    <x v="427"/>
    <x v="14"/>
    <n v="67"/>
    <x v="0"/>
  </r>
  <r>
    <s v="20 Finnmark"/>
    <x v="18"/>
    <s v="2030"/>
    <s v="2030 Sør-Varanger"/>
    <x v="427"/>
    <x v="15"/>
    <n v="61"/>
    <x v="0"/>
  </r>
  <r>
    <s v="20 Finnmark"/>
    <x v="18"/>
    <s v="2030"/>
    <s v="2030 Sør-Varanger"/>
    <x v="427"/>
    <x v="13"/>
    <n v="4"/>
    <x v="1"/>
  </r>
  <r>
    <s v="20 Finnmark"/>
    <x v="18"/>
    <s v="2030"/>
    <s v="2030 Sør-Varanger"/>
    <x v="427"/>
    <x v="14"/>
    <n v="4"/>
    <x v="1"/>
  </r>
  <r>
    <s v="20 Finnmark"/>
    <x v="18"/>
    <s v="2030"/>
    <s v="2030 Sør-Varanger"/>
    <x v="427"/>
    <x v="15"/>
    <n v="4"/>
    <x v="1"/>
  </r>
</pivotCacheRecords>
</file>

<file path=xl/pivotCache/pivotCacheRecords2.xml><?xml version="1.0" encoding="utf-8"?>
<pivotCacheRecords xmlns="http://schemas.openxmlformats.org/spreadsheetml/2006/main" xmlns:r="http://schemas.openxmlformats.org/officeDocument/2006/relationships" count="13696">
  <r>
    <x v="0"/>
    <s v="01"/>
    <x v="0"/>
    <x v="0"/>
    <s v="0101"/>
    <x v="0"/>
    <x v="0"/>
    <x v="0"/>
    <n v="12554"/>
  </r>
  <r>
    <x v="0"/>
    <s v="01"/>
    <x v="0"/>
    <x v="0"/>
    <s v="0101"/>
    <x v="0"/>
    <x v="0"/>
    <x v="1"/>
    <n v="12436"/>
  </r>
  <r>
    <x v="0"/>
    <s v="01"/>
    <x v="0"/>
    <x v="0"/>
    <s v="0101"/>
    <x v="0"/>
    <x v="0"/>
    <x v="2"/>
    <n v="12523"/>
  </r>
  <r>
    <x v="0"/>
    <s v="01"/>
    <x v="0"/>
    <x v="0"/>
    <s v="0101"/>
    <x v="0"/>
    <x v="0"/>
    <x v="3"/>
    <n v="12732"/>
  </r>
  <r>
    <x v="0"/>
    <s v="01"/>
    <x v="0"/>
    <x v="0"/>
    <s v="0101"/>
    <x v="0"/>
    <x v="0"/>
    <x v="4"/>
    <n v="12593"/>
  </r>
  <r>
    <x v="0"/>
    <s v="01"/>
    <x v="0"/>
    <x v="0"/>
    <s v="0101"/>
    <x v="0"/>
    <x v="0"/>
    <x v="5"/>
    <n v="12631"/>
  </r>
  <r>
    <x v="0"/>
    <s v="01"/>
    <x v="0"/>
    <x v="0"/>
    <s v="0101"/>
    <x v="0"/>
    <x v="0"/>
    <x v="6"/>
    <n v="12842"/>
  </r>
  <r>
    <x v="0"/>
    <s v="01"/>
    <x v="0"/>
    <x v="0"/>
    <s v="0101"/>
    <x v="0"/>
    <x v="0"/>
    <x v="7"/>
    <n v="12310"/>
  </r>
  <r>
    <x v="0"/>
    <s v="01"/>
    <x v="0"/>
    <x v="1"/>
    <s v="0104"/>
    <x v="1"/>
    <x v="0"/>
    <x v="0"/>
    <n v="15155"/>
  </r>
  <r>
    <x v="0"/>
    <s v="01"/>
    <x v="0"/>
    <x v="1"/>
    <s v="0104"/>
    <x v="1"/>
    <x v="0"/>
    <x v="1"/>
    <n v="14228"/>
  </r>
  <r>
    <x v="0"/>
    <s v="01"/>
    <x v="0"/>
    <x v="1"/>
    <s v="0104"/>
    <x v="1"/>
    <x v="0"/>
    <x v="2"/>
    <n v="14502"/>
  </r>
  <r>
    <x v="0"/>
    <s v="01"/>
    <x v="0"/>
    <x v="1"/>
    <s v="0104"/>
    <x v="1"/>
    <x v="0"/>
    <x v="3"/>
    <n v="14516"/>
  </r>
  <r>
    <x v="0"/>
    <s v="01"/>
    <x v="0"/>
    <x v="1"/>
    <s v="0104"/>
    <x v="1"/>
    <x v="0"/>
    <x v="4"/>
    <n v="13934"/>
  </r>
  <r>
    <x v="0"/>
    <s v="01"/>
    <x v="0"/>
    <x v="1"/>
    <s v="0104"/>
    <x v="1"/>
    <x v="0"/>
    <x v="5"/>
    <n v="13889"/>
  </r>
  <r>
    <x v="0"/>
    <s v="01"/>
    <x v="0"/>
    <x v="1"/>
    <s v="0104"/>
    <x v="1"/>
    <x v="0"/>
    <x v="6"/>
    <n v="14071"/>
  </r>
  <r>
    <x v="0"/>
    <s v="01"/>
    <x v="0"/>
    <x v="1"/>
    <s v="0104"/>
    <x v="1"/>
    <x v="0"/>
    <x v="7"/>
    <n v="13160"/>
  </r>
  <r>
    <x v="0"/>
    <s v="01"/>
    <x v="0"/>
    <x v="2"/>
    <s v="0105"/>
    <x v="2"/>
    <x v="0"/>
    <x v="0"/>
    <n v="23626"/>
  </r>
  <r>
    <x v="0"/>
    <s v="01"/>
    <x v="0"/>
    <x v="2"/>
    <s v="0105"/>
    <x v="2"/>
    <x v="0"/>
    <x v="1"/>
    <n v="22693"/>
  </r>
  <r>
    <x v="0"/>
    <s v="01"/>
    <x v="0"/>
    <x v="2"/>
    <s v="0105"/>
    <x v="2"/>
    <x v="0"/>
    <x v="2"/>
    <n v="22937"/>
  </r>
  <r>
    <x v="0"/>
    <s v="01"/>
    <x v="0"/>
    <x v="2"/>
    <s v="0105"/>
    <x v="2"/>
    <x v="0"/>
    <x v="3"/>
    <n v="23137"/>
  </r>
  <r>
    <x v="0"/>
    <s v="01"/>
    <x v="0"/>
    <x v="2"/>
    <s v="0105"/>
    <x v="2"/>
    <x v="0"/>
    <x v="4"/>
    <n v="23095"/>
  </r>
  <r>
    <x v="0"/>
    <s v="01"/>
    <x v="0"/>
    <x v="2"/>
    <s v="0105"/>
    <x v="2"/>
    <x v="0"/>
    <x v="5"/>
    <n v="23388"/>
  </r>
  <r>
    <x v="0"/>
    <s v="01"/>
    <x v="0"/>
    <x v="2"/>
    <s v="0105"/>
    <x v="2"/>
    <x v="0"/>
    <x v="6"/>
    <n v="23625"/>
  </r>
  <r>
    <x v="0"/>
    <s v="01"/>
    <x v="0"/>
    <x v="2"/>
    <s v="0105"/>
    <x v="2"/>
    <x v="0"/>
    <x v="7"/>
    <n v="26696"/>
  </r>
  <r>
    <x v="0"/>
    <s v="01"/>
    <x v="0"/>
    <x v="3"/>
    <s v="0106"/>
    <x v="3"/>
    <x v="0"/>
    <x v="0"/>
    <n v="35232"/>
  </r>
  <r>
    <x v="0"/>
    <s v="01"/>
    <x v="0"/>
    <x v="3"/>
    <s v="0106"/>
    <x v="3"/>
    <x v="0"/>
    <x v="1"/>
    <n v="34344"/>
  </r>
  <r>
    <x v="0"/>
    <s v="01"/>
    <x v="0"/>
    <x v="3"/>
    <s v="0106"/>
    <x v="3"/>
    <x v="0"/>
    <x v="2"/>
    <n v="34355"/>
  </r>
  <r>
    <x v="0"/>
    <s v="01"/>
    <x v="0"/>
    <x v="3"/>
    <s v="0106"/>
    <x v="3"/>
    <x v="0"/>
    <x v="3"/>
    <n v="34851"/>
  </r>
  <r>
    <x v="0"/>
    <s v="01"/>
    <x v="0"/>
    <x v="3"/>
    <s v="0106"/>
    <x v="3"/>
    <x v="0"/>
    <x v="4"/>
    <n v="35665"/>
  </r>
  <r>
    <x v="0"/>
    <s v="01"/>
    <x v="0"/>
    <x v="3"/>
    <s v="0106"/>
    <x v="3"/>
    <x v="0"/>
    <x v="5"/>
    <n v="35494"/>
  </r>
  <r>
    <x v="0"/>
    <s v="01"/>
    <x v="0"/>
    <x v="3"/>
    <s v="0106"/>
    <x v="3"/>
    <x v="0"/>
    <x v="6"/>
    <n v="35431"/>
  </r>
  <r>
    <x v="0"/>
    <s v="01"/>
    <x v="0"/>
    <x v="3"/>
    <s v="0106"/>
    <x v="3"/>
    <x v="0"/>
    <x v="7"/>
    <n v="31589"/>
  </r>
  <r>
    <x v="0"/>
    <s v="01"/>
    <x v="0"/>
    <x v="4"/>
    <s v="0111"/>
    <x v="4"/>
    <x v="0"/>
    <x v="0"/>
    <n v="1202"/>
  </r>
  <r>
    <x v="0"/>
    <s v="01"/>
    <x v="0"/>
    <x v="4"/>
    <s v="0111"/>
    <x v="4"/>
    <x v="0"/>
    <x v="1"/>
    <n v="1208"/>
  </r>
  <r>
    <x v="0"/>
    <s v="01"/>
    <x v="0"/>
    <x v="4"/>
    <s v="0111"/>
    <x v="4"/>
    <x v="0"/>
    <x v="2"/>
    <n v="1196"/>
  </r>
  <r>
    <x v="0"/>
    <s v="01"/>
    <x v="0"/>
    <x v="4"/>
    <s v="0111"/>
    <x v="4"/>
    <x v="0"/>
    <x v="3"/>
    <n v="1233"/>
  </r>
  <r>
    <x v="0"/>
    <s v="01"/>
    <x v="0"/>
    <x v="4"/>
    <s v="0111"/>
    <x v="4"/>
    <x v="0"/>
    <x v="4"/>
    <n v="1222"/>
  </r>
  <r>
    <x v="0"/>
    <s v="01"/>
    <x v="0"/>
    <x v="4"/>
    <s v="0111"/>
    <x v="4"/>
    <x v="0"/>
    <x v="5"/>
    <n v="1235"/>
  </r>
  <r>
    <x v="0"/>
    <s v="01"/>
    <x v="0"/>
    <x v="4"/>
    <s v="0111"/>
    <x v="4"/>
    <x v="0"/>
    <x v="6"/>
    <n v="1207"/>
  </r>
  <r>
    <x v="0"/>
    <s v="01"/>
    <x v="0"/>
    <x v="4"/>
    <s v="0111"/>
    <x v="4"/>
    <x v="0"/>
    <x v="7"/>
    <n v="1222"/>
  </r>
  <r>
    <x v="0"/>
    <s v="01"/>
    <x v="0"/>
    <x v="5"/>
    <s v="0118"/>
    <x v="5"/>
    <x v="0"/>
    <x v="0"/>
    <n v="377"/>
  </r>
  <r>
    <x v="0"/>
    <s v="01"/>
    <x v="0"/>
    <x v="5"/>
    <s v="0118"/>
    <x v="5"/>
    <x v="0"/>
    <x v="1"/>
    <n v="358"/>
  </r>
  <r>
    <x v="0"/>
    <s v="01"/>
    <x v="0"/>
    <x v="5"/>
    <s v="0118"/>
    <x v="5"/>
    <x v="0"/>
    <x v="2"/>
    <n v="356"/>
  </r>
  <r>
    <x v="0"/>
    <s v="01"/>
    <x v="0"/>
    <x v="5"/>
    <s v="0118"/>
    <x v="5"/>
    <x v="0"/>
    <x v="3"/>
    <n v="360"/>
  </r>
  <r>
    <x v="0"/>
    <s v="01"/>
    <x v="0"/>
    <x v="5"/>
    <s v="0118"/>
    <x v="5"/>
    <x v="0"/>
    <x v="4"/>
    <n v="355"/>
  </r>
  <r>
    <x v="0"/>
    <s v="01"/>
    <x v="0"/>
    <x v="5"/>
    <s v="0118"/>
    <x v="5"/>
    <x v="0"/>
    <x v="5"/>
    <n v="367"/>
  </r>
  <r>
    <x v="0"/>
    <s v="01"/>
    <x v="0"/>
    <x v="5"/>
    <s v="0118"/>
    <x v="5"/>
    <x v="0"/>
    <x v="6"/>
    <n v="380"/>
  </r>
  <r>
    <x v="0"/>
    <s v="01"/>
    <x v="0"/>
    <x v="5"/>
    <s v="0118"/>
    <x v="5"/>
    <x v="0"/>
    <x v="7"/>
    <n v="357"/>
  </r>
  <r>
    <x v="0"/>
    <s v="01"/>
    <x v="0"/>
    <x v="6"/>
    <s v="0119"/>
    <x v="6"/>
    <x v="0"/>
    <x v="0"/>
    <n v="1306"/>
  </r>
  <r>
    <x v="0"/>
    <s v="01"/>
    <x v="0"/>
    <x v="6"/>
    <s v="0119"/>
    <x v="6"/>
    <x v="0"/>
    <x v="1"/>
    <n v="1179"/>
  </r>
  <r>
    <x v="0"/>
    <s v="01"/>
    <x v="0"/>
    <x v="6"/>
    <s v="0119"/>
    <x v="6"/>
    <x v="0"/>
    <x v="2"/>
    <n v="1182"/>
  </r>
  <r>
    <x v="0"/>
    <s v="01"/>
    <x v="0"/>
    <x v="6"/>
    <s v="0119"/>
    <x v="6"/>
    <x v="0"/>
    <x v="3"/>
    <n v="1208"/>
  </r>
  <r>
    <x v="0"/>
    <s v="01"/>
    <x v="0"/>
    <x v="6"/>
    <s v="0119"/>
    <x v="6"/>
    <x v="0"/>
    <x v="4"/>
    <n v="1205"/>
  </r>
  <r>
    <x v="0"/>
    <s v="01"/>
    <x v="0"/>
    <x v="6"/>
    <s v="0119"/>
    <x v="6"/>
    <x v="0"/>
    <x v="5"/>
    <n v="1214"/>
  </r>
  <r>
    <x v="0"/>
    <s v="01"/>
    <x v="0"/>
    <x v="6"/>
    <s v="0119"/>
    <x v="6"/>
    <x v="0"/>
    <x v="6"/>
    <n v="1221"/>
  </r>
  <r>
    <x v="0"/>
    <s v="01"/>
    <x v="0"/>
    <x v="6"/>
    <s v="0119"/>
    <x v="6"/>
    <x v="0"/>
    <x v="7"/>
    <n v="1160"/>
  </r>
  <r>
    <x v="0"/>
    <s v="01"/>
    <x v="0"/>
    <x v="7"/>
    <s v="0121"/>
    <x v="7"/>
    <x v="0"/>
    <x v="0"/>
    <n v="232"/>
  </r>
  <r>
    <x v="0"/>
    <s v="01"/>
    <x v="0"/>
    <x v="7"/>
    <s v="0121"/>
    <x v="7"/>
    <x v="0"/>
    <x v="1"/>
    <n v="216"/>
  </r>
  <r>
    <x v="0"/>
    <s v="01"/>
    <x v="0"/>
    <x v="7"/>
    <s v="0121"/>
    <x v="7"/>
    <x v="0"/>
    <x v="2"/>
    <n v="212"/>
  </r>
  <r>
    <x v="0"/>
    <s v="01"/>
    <x v="0"/>
    <x v="7"/>
    <s v="0121"/>
    <x v="7"/>
    <x v="0"/>
    <x v="3"/>
    <n v="220"/>
  </r>
  <r>
    <x v="0"/>
    <s v="01"/>
    <x v="0"/>
    <x v="7"/>
    <s v="0121"/>
    <x v="7"/>
    <x v="0"/>
    <x v="4"/>
    <n v="218"/>
  </r>
  <r>
    <x v="0"/>
    <s v="01"/>
    <x v="0"/>
    <x v="7"/>
    <s v="0121"/>
    <x v="7"/>
    <x v="0"/>
    <x v="5"/>
    <n v="219"/>
  </r>
  <r>
    <x v="0"/>
    <s v="01"/>
    <x v="0"/>
    <x v="7"/>
    <s v="0121"/>
    <x v="7"/>
    <x v="0"/>
    <x v="6"/>
    <n v="235"/>
  </r>
  <r>
    <x v="0"/>
    <s v="01"/>
    <x v="0"/>
    <x v="7"/>
    <s v="0121"/>
    <x v="7"/>
    <x v="0"/>
    <x v="7"/>
    <n v="233"/>
  </r>
  <r>
    <x v="0"/>
    <s v="01"/>
    <x v="0"/>
    <x v="8"/>
    <s v="0122"/>
    <x v="8"/>
    <x v="0"/>
    <x v="0"/>
    <n v="1499"/>
  </r>
  <r>
    <x v="0"/>
    <s v="01"/>
    <x v="0"/>
    <x v="8"/>
    <s v="0122"/>
    <x v="8"/>
    <x v="0"/>
    <x v="1"/>
    <n v="1543"/>
  </r>
  <r>
    <x v="0"/>
    <s v="01"/>
    <x v="0"/>
    <x v="8"/>
    <s v="0122"/>
    <x v="8"/>
    <x v="0"/>
    <x v="2"/>
    <n v="1589"/>
  </r>
  <r>
    <x v="0"/>
    <s v="01"/>
    <x v="0"/>
    <x v="8"/>
    <s v="0122"/>
    <x v="8"/>
    <x v="0"/>
    <x v="3"/>
    <n v="1481"/>
  </r>
  <r>
    <x v="0"/>
    <s v="01"/>
    <x v="0"/>
    <x v="8"/>
    <s v="0122"/>
    <x v="8"/>
    <x v="0"/>
    <x v="4"/>
    <n v="1520"/>
  </r>
  <r>
    <x v="0"/>
    <s v="01"/>
    <x v="0"/>
    <x v="8"/>
    <s v="0122"/>
    <x v="8"/>
    <x v="0"/>
    <x v="5"/>
    <n v="1544"/>
  </r>
  <r>
    <x v="0"/>
    <s v="01"/>
    <x v="0"/>
    <x v="8"/>
    <s v="0122"/>
    <x v="8"/>
    <x v="0"/>
    <x v="6"/>
    <n v="1557"/>
  </r>
  <r>
    <x v="0"/>
    <s v="01"/>
    <x v="0"/>
    <x v="8"/>
    <s v="0122"/>
    <x v="8"/>
    <x v="0"/>
    <x v="7"/>
    <n v="1517"/>
  </r>
  <r>
    <x v="0"/>
    <s v="01"/>
    <x v="0"/>
    <x v="9"/>
    <s v="0123"/>
    <x v="9"/>
    <x v="0"/>
    <x v="0"/>
    <n v="2091"/>
  </r>
  <r>
    <x v="0"/>
    <s v="01"/>
    <x v="0"/>
    <x v="9"/>
    <s v="0123"/>
    <x v="9"/>
    <x v="0"/>
    <x v="1"/>
    <n v="2163"/>
  </r>
  <r>
    <x v="0"/>
    <s v="01"/>
    <x v="0"/>
    <x v="9"/>
    <s v="0123"/>
    <x v="9"/>
    <x v="0"/>
    <x v="2"/>
    <n v="2162"/>
  </r>
  <r>
    <x v="0"/>
    <s v="01"/>
    <x v="0"/>
    <x v="9"/>
    <s v="0123"/>
    <x v="9"/>
    <x v="0"/>
    <x v="3"/>
    <n v="2148"/>
  </r>
  <r>
    <x v="0"/>
    <s v="01"/>
    <x v="0"/>
    <x v="9"/>
    <s v="0123"/>
    <x v="9"/>
    <x v="0"/>
    <x v="4"/>
    <n v="2190"/>
  </r>
  <r>
    <x v="0"/>
    <s v="01"/>
    <x v="0"/>
    <x v="9"/>
    <s v="0123"/>
    <x v="9"/>
    <x v="0"/>
    <x v="5"/>
    <n v="2072"/>
  </r>
  <r>
    <x v="0"/>
    <s v="01"/>
    <x v="0"/>
    <x v="9"/>
    <s v="0123"/>
    <x v="9"/>
    <x v="0"/>
    <x v="6"/>
    <n v="1946"/>
  </r>
  <r>
    <x v="0"/>
    <s v="01"/>
    <x v="0"/>
    <x v="9"/>
    <s v="0123"/>
    <x v="9"/>
    <x v="0"/>
    <x v="7"/>
    <n v="1955"/>
  </r>
  <r>
    <x v="0"/>
    <s v="01"/>
    <x v="0"/>
    <x v="10"/>
    <s v="0124"/>
    <x v="10"/>
    <x v="0"/>
    <x v="0"/>
    <n v="6026"/>
  </r>
  <r>
    <x v="0"/>
    <s v="01"/>
    <x v="0"/>
    <x v="10"/>
    <s v="0124"/>
    <x v="10"/>
    <x v="0"/>
    <x v="1"/>
    <n v="5780"/>
  </r>
  <r>
    <x v="0"/>
    <s v="01"/>
    <x v="0"/>
    <x v="10"/>
    <s v="0124"/>
    <x v="10"/>
    <x v="0"/>
    <x v="2"/>
    <n v="5730"/>
  </r>
  <r>
    <x v="0"/>
    <s v="01"/>
    <x v="0"/>
    <x v="10"/>
    <s v="0124"/>
    <x v="10"/>
    <x v="0"/>
    <x v="3"/>
    <n v="5849"/>
  </r>
  <r>
    <x v="0"/>
    <s v="01"/>
    <x v="0"/>
    <x v="10"/>
    <s v="0124"/>
    <x v="10"/>
    <x v="0"/>
    <x v="4"/>
    <n v="5765"/>
  </r>
  <r>
    <x v="0"/>
    <s v="01"/>
    <x v="0"/>
    <x v="10"/>
    <s v="0124"/>
    <x v="10"/>
    <x v="0"/>
    <x v="5"/>
    <n v="5851"/>
  </r>
  <r>
    <x v="0"/>
    <s v="01"/>
    <x v="0"/>
    <x v="10"/>
    <s v="0124"/>
    <x v="10"/>
    <x v="0"/>
    <x v="6"/>
    <n v="5931"/>
  </r>
  <r>
    <x v="0"/>
    <s v="01"/>
    <x v="0"/>
    <x v="10"/>
    <s v="0124"/>
    <x v="10"/>
    <x v="0"/>
    <x v="7"/>
    <n v="5567"/>
  </r>
  <r>
    <x v="0"/>
    <s v="01"/>
    <x v="0"/>
    <x v="11"/>
    <s v="0125"/>
    <x v="11"/>
    <x v="0"/>
    <x v="0"/>
    <n v="5150"/>
  </r>
  <r>
    <x v="0"/>
    <s v="01"/>
    <x v="0"/>
    <x v="11"/>
    <s v="0125"/>
    <x v="11"/>
    <x v="0"/>
    <x v="1"/>
    <n v="5004"/>
  </r>
  <r>
    <x v="0"/>
    <s v="01"/>
    <x v="0"/>
    <x v="11"/>
    <s v="0125"/>
    <x v="11"/>
    <x v="0"/>
    <x v="2"/>
    <n v="5003"/>
  </r>
  <r>
    <x v="0"/>
    <s v="01"/>
    <x v="0"/>
    <x v="11"/>
    <s v="0125"/>
    <x v="11"/>
    <x v="0"/>
    <x v="3"/>
    <n v="4851"/>
  </r>
  <r>
    <x v="0"/>
    <s v="01"/>
    <x v="0"/>
    <x v="11"/>
    <s v="0125"/>
    <x v="11"/>
    <x v="0"/>
    <x v="4"/>
    <n v="4750"/>
  </r>
  <r>
    <x v="0"/>
    <s v="01"/>
    <x v="0"/>
    <x v="11"/>
    <s v="0125"/>
    <x v="11"/>
    <x v="0"/>
    <x v="5"/>
    <n v="4863"/>
  </r>
  <r>
    <x v="0"/>
    <s v="01"/>
    <x v="0"/>
    <x v="11"/>
    <s v="0125"/>
    <x v="11"/>
    <x v="0"/>
    <x v="6"/>
    <n v="4857"/>
  </r>
  <r>
    <x v="0"/>
    <s v="01"/>
    <x v="0"/>
    <x v="11"/>
    <s v="0125"/>
    <x v="11"/>
    <x v="0"/>
    <x v="7"/>
    <n v="4807"/>
  </r>
  <r>
    <x v="0"/>
    <s v="01"/>
    <x v="0"/>
    <x v="12"/>
    <s v="0127"/>
    <x v="12"/>
    <x v="0"/>
    <x v="0"/>
    <n v="957"/>
  </r>
  <r>
    <x v="0"/>
    <s v="01"/>
    <x v="0"/>
    <x v="12"/>
    <s v="0127"/>
    <x v="12"/>
    <x v="0"/>
    <x v="1"/>
    <n v="1028"/>
  </r>
  <r>
    <x v="0"/>
    <s v="01"/>
    <x v="0"/>
    <x v="12"/>
    <s v="0127"/>
    <x v="12"/>
    <x v="0"/>
    <x v="2"/>
    <n v="1059"/>
  </r>
  <r>
    <x v="0"/>
    <s v="01"/>
    <x v="0"/>
    <x v="12"/>
    <s v="0127"/>
    <x v="12"/>
    <x v="0"/>
    <x v="3"/>
    <n v="1044"/>
  </r>
  <r>
    <x v="0"/>
    <s v="01"/>
    <x v="0"/>
    <x v="12"/>
    <s v="0127"/>
    <x v="12"/>
    <x v="0"/>
    <x v="4"/>
    <n v="1014"/>
  </r>
  <r>
    <x v="0"/>
    <s v="01"/>
    <x v="0"/>
    <x v="12"/>
    <s v="0127"/>
    <x v="12"/>
    <x v="0"/>
    <x v="5"/>
    <n v="976"/>
  </r>
  <r>
    <x v="0"/>
    <s v="01"/>
    <x v="0"/>
    <x v="12"/>
    <s v="0127"/>
    <x v="12"/>
    <x v="0"/>
    <x v="6"/>
    <n v="974"/>
  </r>
  <r>
    <x v="0"/>
    <s v="01"/>
    <x v="0"/>
    <x v="12"/>
    <s v="0127"/>
    <x v="12"/>
    <x v="0"/>
    <x v="7"/>
    <n v="955"/>
  </r>
  <r>
    <x v="0"/>
    <s v="01"/>
    <x v="0"/>
    <x v="13"/>
    <s v="0128"/>
    <x v="13"/>
    <x v="0"/>
    <x v="0"/>
    <n v="3336"/>
  </r>
  <r>
    <x v="0"/>
    <s v="01"/>
    <x v="0"/>
    <x v="13"/>
    <s v="0128"/>
    <x v="13"/>
    <x v="0"/>
    <x v="1"/>
    <n v="3374"/>
  </r>
  <r>
    <x v="0"/>
    <s v="01"/>
    <x v="0"/>
    <x v="13"/>
    <s v="0128"/>
    <x v="13"/>
    <x v="0"/>
    <x v="2"/>
    <n v="3399"/>
  </r>
  <r>
    <x v="0"/>
    <s v="01"/>
    <x v="0"/>
    <x v="13"/>
    <s v="0128"/>
    <x v="13"/>
    <x v="0"/>
    <x v="3"/>
    <n v="3494"/>
  </r>
  <r>
    <x v="0"/>
    <s v="01"/>
    <x v="0"/>
    <x v="13"/>
    <s v="0128"/>
    <x v="13"/>
    <x v="0"/>
    <x v="4"/>
    <n v="3331"/>
  </r>
  <r>
    <x v="0"/>
    <s v="01"/>
    <x v="0"/>
    <x v="13"/>
    <s v="0128"/>
    <x v="13"/>
    <x v="0"/>
    <x v="5"/>
    <n v="3369"/>
  </r>
  <r>
    <x v="0"/>
    <s v="01"/>
    <x v="0"/>
    <x v="13"/>
    <s v="0128"/>
    <x v="13"/>
    <x v="0"/>
    <x v="6"/>
    <n v="3426"/>
  </r>
  <r>
    <x v="0"/>
    <s v="01"/>
    <x v="0"/>
    <x v="13"/>
    <s v="0128"/>
    <x v="13"/>
    <x v="0"/>
    <x v="7"/>
    <n v="2969"/>
  </r>
  <r>
    <x v="0"/>
    <s v="01"/>
    <x v="0"/>
    <x v="14"/>
    <s v="0135"/>
    <x v="14"/>
    <x v="0"/>
    <x v="0"/>
    <n v="2510"/>
  </r>
  <r>
    <x v="0"/>
    <s v="01"/>
    <x v="0"/>
    <x v="14"/>
    <s v="0135"/>
    <x v="14"/>
    <x v="0"/>
    <x v="1"/>
    <n v="2489"/>
  </r>
  <r>
    <x v="0"/>
    <s v="01"/>
    <x v="0"/>
    <x v="14"/>
    <s v="0135"/>
    <x v="14"/>
    <x v="0"/>
    <x v="2"/>
    <n v="2620"/>
  </r>
  <r>
    <x v="0"/>
    <s v="01"/>
    <x v="0"/>
    <x v="14"/>
    <s v="0135"/>
    <x v="14"/>
    <x v="0"/>
    <x v="3"/>
    <n v="2711"/>
  </r>
  <r>
    <x v="0"/>
    <s v="01"/>
    <x v="0"/>
    <x v="14"/>
    <s v="0135"/>
    <x v="14"/>
    <x v="0"/>
    <x v="4"/>
    <n v="2785"/>
  </r>
  <r>
    <x v="0"/>
    <s v="01"/>
    <x v="0"/>
    <x v="14"/>
    <s v="0135"/>
    <x v="14"/>
    <x v="0"/>
    <x v="5"/>
    <n v="2729"/>
  </r>
  <r>
    <x v="0"/>
    <s v="01"/>
    <x v="0"/>
    <x v="14"/>
    <s v="0135"/>
    <x v="14"/>
    <x v="0"/>
    <x v="6"/>
    <n v="2747"/>
  </r>
  <r>
    <x v="0"/>
    <s v="01"/>
    <x v="0"/>
    <x v="14"/>
    <s v="0135"/>
    <x v="14"/>
    <x v="0"/>
    <x v="7"/>
    <n v="2831"/>
  </r>
  <r>
    <x v="0"/>
    <s v="01"/>
    <x v="0"/>
    <x v="15"/>
    <s v="0136"/>
    <x v="15"/>
    <x v="0"/>
    <x v="0"/>
    <n v="5684"/>
  </r>
  <r>
    <x v="0"/>
    <s v="01"/>
    <x v="0"/>
    <x v="15"/>
    <s v="0136"/>
    <x v="15"/>
    <x v="0"/>
    <x v="1"/>
    <n v="5872"/>
  </r>
  <r>
    <x v="0"/>
    <s v="01"/>
    <x v="0"/>
    <x v="15"/>
    <s v="0136"/>
    <x v="15"/>
    <x v="0"/>
    <x v="2"/>
    <n v="5851"/>
  </r>
  <r>
    <x v="0"/>
    <s v="01"/>
    <x v="0"/>
    <x v="15"/>
    <s v="0136"/>
    <x v="15"/>
    <x v="0"/>
    <x v="3"/>
    <n v="5944"/>
  </r>
  <r>
    <x v="0"/>
    <s v="01"/>
    <x v="0"/>
    <x v="15"/>
    <s v="0136"/>
    <x v="15"/>
    <x v="0"/>
    <x v="4"/>
    <n v="6043"/>
  </r>
  <r>
    <x v="0"/>
    <s v="01"/>
    <x v="0"/>
    <x v="15"/>
    <s v="0136"/>
    <x v="15"/>
    <x v="0"/>
    <x v="5"/>
    <n v="5985"/>
  </r>
  <r>
    <x v="0"/>
    <s v="01"/>
    <x v="0"/>
    <x v="15"/>
    <s v="0136"/>
    <x v="15"/>
    <x v="0"/>
    <x v="6"/>
    <n v="6176"/>
  </r>
  <r>
    <x v="0"/>
    <s v="01"/>
    <x v="0"/>
    <x v="15"/>
    <s v="0136"/>
    <x v="15"/>
    <x v="0"/>
    <x v="7"/>
    <n v="6034"/>
  </r>
  <r>
    <x v="0"/>
    <s v="01"/>
    <x v="0"/>
    <x v="16"/>
    <s v="0137"/>
    <x v="16"/>
    <x v="0"/>
    <x v="0"/>
    <n v="1231"/>
  </r>
  <r>
    <x v="0"/>
    <s v="01"/>
    <x v="0"/>
    <x v="16"/>
    <s v="0137"/>
    <x v="16"/>
    <x v="0"/>
    <x v="1"/>
    <n v="1276"/>
  </r>
  <r>
    <x v="0"/>
    <s v="01"/>
    <x v="0"/>
    <x v="16"/>
    <s v="0137"/>
    <x v="16"/>
    <x v="0"/>
    <x v="2"/>
    <n v="1319"/>
  </r>
  <r>
    <x v="0"/>
    <s v="01"/>
    <x v="0"/>
    <x v="16"/>
    <s v="0137"/>
    <x v="16"/>
    <x v="0"/>
    <x v="3"/>
    <n v="1316"/>
  </r>
  <r>
    <x v="0"/>
    <s v="01"/>
    <x v="0"/>
    <x v="16"/>
    <s v="0137"/>
    <x v="16"/>
    <x v="0"/>
    <x v="4"/>
    <n v="1289"/>
  </r>
  <r>
    <x v="0"/>
    <s v="01"/>
    <x v="0"/>
    <x v="16"/>
    <s v="0137"/>
    <x v="16"/>
    <x v="0"/>
    <x v="5"/>
    <n v="1338"/>
  </r>
  <r>
    <x v="0"/>
    <s v="01"/>
    <x v="0"/>
    <x v="16"/>
    <s v="0137"/>
    <x v="16"/>
    <x v="0"/>
    <x v="6"/>
    <n v="1308"/>
  </r>
  <r>
    <x v="0"/>
    <s v="01"/>
    <x v="0"/>
    <x v="16"/>
    <s v="0137"/>
    <x v="16"/>
    <x v="0"/>
    <x v="7"/>
    <n v="1316"/>
  </r>
  <r>
    <x v="0"/>
    <s v="01"/>
    <x v="0"/>
    <x v="17"/>
    <s v="0138"/>
    <x v="17"/>
    <x v="0"/>
    <x v="0"/>
    <n v="1085"/>
  </r>
  <r>
    <x v="0"/>
    <s v="01"/>
    <x v="0"/>
    <x v="17"/>
    <s v="0138"/>
    <x v="17"/>
    <x v="0"/>
    <x v="1"/>
    <n v="1086"/>
  </r>
  <r>
    <x v="0"/>
    <s v="01"/>
    <x v="0"/>
    <x v="17"/>
    <s v="0138"/>
    <x v="17"/>
    <x v="0"/>
    <x v="2"/>
    <n v="1095"/>
  </r>
  <r>
    <x v="0"/>
    <s v="01"/>
    <x v="0"/>
    <x v="17"/>
    <s v="0138"/>
    <x v="17"/>
    <x v="0"/>
    <x v="3"/>
    <n v="1115"/>
  </r>
  <r>
    <x v="0"/>
    <s v="01"/>
    <x v="0"/>
    <x v="17"/>
    <s v="0138"/>
    <x v="17"/>
    <x v="0"/>
    <x v="4"/>
    <n v="1177"/>
  </r>
  <r>
    <x v="0"/>
    <s v="01"/>
    <x v="0"/>
    <x v="17"/>
    <s v="0138"/>
    <x v="17"/>
    <x v="0"/>
    <x v="5"/>
    <n v="1126"/>
  </r>
  <r>
    <x v="0"/>
    <s v="01"/>
    <x v="0"/>
    <x v="17"/>
    <s v="0138"/>
    <x v="17"/>
    <x v="0"/>
    <x v="6"/>
    <n v="1191"/>
  </r>
  <r>
    <x v="0"/>
    <s v="01"/>
    <x v="0"/>
    <x v="17"/>
    <s v="0138"/>
    <x v="17"/>
    <x v="0"/>
    <x v="7"/>
    <n v="1195"/>
  </r>
  <r>
    <x v="1"/>
    <s v="02"/>
    <x v="1"/>
    <x v="18"/>
    <s v="0211"/>
    <x v="18"/>
    <x v="0"/>
    <x v="0"/>
    <n v="5405"/>
  </r>
  <r>
    <x v="1"/>
    <s v="02"/>
    <x v="1"/>
    <x v="18"/>
    <s v="0211"/>
    <x v="18"/>
    <x v="0"/>
    <x v="1"/>
    <n v="5601"/>
  </r>
  <r>
    <x v="1"/>
    <s v="02"/>
    <x v="1"/>
    <x v="18"/>
    <s v="0211"/>
    <x v="18"/>
    <x v="0"/>
    <x v="2"/>
    <n v="5926"/>
  </r>
  <r>
    <x v="1"/>
    <s v="02"/>
    <x v="1"/>
    <x v="18"/>
    <s v="0211"/>
    <x v="18"/>
    <x v="0"/>
    <x v="3"/>
    <n v="6187"/>
  </r>
  <r>
    <x v="1"/>
    <s v="02"/>
    <x v="1"/>
    <x v="18"/>
    <s v="0211"/>
    <x v="18"/>
    <x v="0"/>
    <x v="4"/>
    <n v="6269"/>
  </r>
  <r>
    <x v="1"/>
    <s v="02"/>
    <x v="1"/>
    <x v="18"/>
    <s v="0211"/>
    <x v="18"/>
    <x v="0"/>
    <x v="5"/>
    <n v="6784"/>
  </r>
  <r>
    <x v="1"/>
    <s v="02"/>
    <x v="1"/>
    <x v="18"/>
    <s v="0211"/>
    <x v="18"/>
    <x v="0"/>
    <x v="6"/>
    <n v="6991"/>
  </r>
  <r>
    <x v="1"/>
    <s v="02"/>
    <x v="1"/>
    <x v="18"/>
    <s v="0211"/>
    <x v="18"/>
    <x v="0"/>
    <x v="7"/>
    <n v="7044"/>
  </r>
  <r>
    <x v="1"/>
    <s v="02"/>
    <x v="1"/>
    <x v="19"/>
    <s v="0213"/>
    <x v="19"/>
    <x v="0"/>
    <x v="0"/>
    <n v="13238"/>
  </r>
  <r>
    <x v="1"/>
    <s v="02"/>
    <x v="1"/>
    <x v="19"/>
    <s v="0213"/>
    <x v="19"/>
    <x v="0"/>
    <x v="1"/>
    <n v="13023"/>
  </r>
  <r>
    <x v="1"/>
    <s v="02"/>
    <x v="1"/>
    <x v="19"/>
    <s v="0213"/>
    <x v="19"/>
    <x v="0"/>
    <x v="2"/>
    <n v="13212"/>
  </r>
  <r>
    <x v="1"/>
    <s v="02"/>
    <x v="1"/>
    <x v="19"/>
    <s v="0213"/>
    <x v="19"/>
    <x v="0"/>
    <x v="3"/>
    <n v="13506"/>
  </r>
  <r>
    <x v="1"/>
    <s v="02"/>
    <x v="1"/>
    <x v="19"/>
    <s v="0213"/>
    <x v="19"/>
    <x v="0"/>
    <x v="4"/>
    <n v="13785"/>
  </r>
  <r>
    <x v="1"/>
    <s v="02"/>
    <x v="1"/>
    <x v="19"/>
    <s v="0213"/>
    <x v="19"/>
    <x v="0"/>
    <x v="5"/>
    <n v="13954"/>
  </r>
  <r>
    <x v="1"/>
    <s v="02"/>
    <x v="1"/>
    <x v="19"/>
    <s v="0213"/>
    <x v="19"/>
    <x v="0"/>
    <x v="6"/>
    <n v="14294"/>
  </r>
  <r>
    <x v="1"/>
    <s v="02"/>
    <x v="1"/>
    <x v="19"/>
    <s v="0213"/>
    <x v="19"/>
    <x v="0"/>
    <x v="7"/>
    <n v="14653"/>
  </r>
  <r>
    <x v="1"/>
    <s v="02"/>
    <x v="1"/>
    <x v="20"/>
    <s v="0214"/>
    <x v="20"/>
    <x v="0"/>
    <x v="0"/>
    <n v="7568"/>
  </r>
  <r>
    <x v="1"/>
    <s v="02"/>
    <x v="1"/>
    <x v="20"/>
    <s v="0214"/>
    <x v="20"/>
    <x v="0"/>
    <x v="1"/>
    <n v="7755"/>
  </r>
  <r>
    <x v="1"/>
    <s v="02"/>
    <x v="1"/>
    <x v="20"/>
    <s v="0214"/>
    <x v="20"/>
    <x v="0"/>
    <x v="2"/>
    <n v="7721"/>
  </r>
  <r>
    <x v="1"/>
    <s v="02"/>
    <x v="1"/>
    <x v="20"/>
    <s v="0214"/>
    <x v="20"/>
    <x v="0"/>
    <x v="3"/>
    <n v="7949"/>
  </r>
  <r>
    <x v="1"/>
    <s v="02"/>
    <x v="1"/>
    <x v="20"/>
    <s v="0214"/>
    <x v="20"/>
    <x v="0"/>
    <x v="4"/>
    <n v="8253"/>
  </r>
  <r>
    <x v="1"/>
    <s v="02"/>
    <x v="1"/>
    <x v="20"/>
    <s v="0214"/>
    <x v="20"/>
    <x v="0"/>
    <x v="5"/>
    <n v="8726"/>
  </r>
  <r>
    <x v="1"/>
    <s v="02"/>
    <x v="1"/>
    <x v="20"/>
    <s v="0214"/>
    <x v="20"/>
    <x v="0"/>
    <x v="6"/>
    <n v="8644"/>
  </r>
  <r>
    <x v="1"/>
    <s v="02"/>
    <x v="1"/>
    <x v="20"/>
    <s v="0214"/>
    <x v="20"/>
    <x v="0"/>
    <x v="7"/>
    <n v="8574"/>
  </r>
  <r>
    <x v="1"/>
    <s v="02"/>
    <x v="1"/>
    <x v="21"/>
    <s v="0215"/>
    <x v="21"/>
    <x v="0"/>
    <x v="0"/>
    <n v="4365"/>
  </r>
  <r>
    <x v="1"/>
    <s v="02"/>
    <x v="1"/>
    <x v="21"/>
    <s v="0215"/>
    <x v="21"/>
    <x v="0"/>
    <x v="1"/>
    <n v="4342"/>
  </r>
  <r>
    <x v="1"/>
    <s v="02"/>
    <x v="1"/>
    <x v="21"/>
    <s v="0215"/>
    <x v="21"/>
    <x v="0"/>
    <x v="2"/>
    <n v="4155"/>
  </r>
  <r>
    <x v="1"/>
    <s v="02"/>
    <x v="1"/>
    <x v="21"/>
    <s v="0215"/>
    <x v="21"/>
    <x v="0"/>
    <x v="3"/>
    <n v="4166"/>
  </r>
  <r>
    <x v="1"/>
    <s v="02"/>
    <x v="1"/>
    <x v="21"/>
    <s v="0215"/>
    <x v="21"/>
    <x v="0"/>
    <x v="4"/>
    <n v="4389"/>
  </r>
  <r>
    <x v="1"/>
    <s v="02"/>
    <x v="1"/>
    <x v="21"/>
    <s v="0215"/>
    <x v="21"/>
    <x v="0"/>
    <x v="5"/>
    <n v="4410"/>
  </r>
  <r>
    <x v="1"/>
    <s v="02"/>
    <x v="1"/>
    <x v="21"/>
    <s v="0215"/>
    <x v="21"/>
    <x v="0"/>
    <x v="6"/>
    <n v="4551"/>
  </r>
  <r>
    <x v="1"/>
    <s v="02"/>
    <x v="1"/>
    <x v="21"/>
    <s v="0215"/>
    <x v="21"/>
    <x v="0"/>
    <x v="7"/>
    <n v="4524"/>
  </r>
  <r>
    <x v="1"/>
    <s v="02"/>
    <x v="1"/>
    <x v="22"/>
    <s v="0216"/>
    <x v="22"/>
    <x v="0"/>
    <x v="0"/>
    <n v="4316"/>
  </r>
  <r>
    <x v="1"/>
    <s v="02"/>
    <x v="1"/>
    <x v="22"/>
    <s v="0216"/>
    <x v="22"/>
    <x v="0"/>
    <x v="1"/>
    <n v="4324"/>
  </r>
  <r>
    <x v="1"/>
    <s v="02"/>
    <x v="1"/>
    <x v="22"/>
    <s v="0216"/>
    <x v="22"/>
    <x v="0"/>
    <x v="2"/>
    <n v="4199"/>
  </r>
  <r>
    <x v="1"/>
    <s v="02"/>
    <x v="1"/>
    <x v="22"/>
    <s v="0216"/>
    <x v="22"/>
    <x v="0"/>
    <x v="3"/>
    <n v="4317"/>
  </r>
  <r>
    <x v="1"/>
    <s v="02"/>
    <x v="1"/>
    <x v="22"/>
    <s v="0216"/>
    <x v="22"/>
    <x v="0"/>
    <x v="4"/>
    <n v="4420"/>
  </r>
  <r>
    <x v="1"/>
    <s v="02"/>
    <x v="1"/>
    <x v="22"/>
    <s v="0216"/>
    <x v="22"/>
    <x v="0"/>
    <x v="5"/>
    <n v="4502"/>
  </r>
  <r>
    <x v="1"/>
    <s v="02"/>
    <x v="1"/>
    <x v="22"/>
    <s v="0216"/>
    <x v="22"/>
    <x v="0"/>
    <x v="6"/>
    <n v="4709"/>
  </r>
  <r>
    <x v="1"/>
    <s v="02"/>
    <x v="1"/>
    <x v="22"/>
    <s v="0216"/>
    <x v="22"/>
    <x v="0"/>
    <x v="7"/>
    <n v="4716"/>
  </r>
  <r>
    <x v="1"/>
    <s v="02"/>
    <x v="1"/>
    <x v="23"/>
    <s v="0217"/>
    <x v="23"/>
    <x v="0"/>
    <x v="0"/>
    <n v="9461"/>
  </r>
  <r>
    <x v="1"/>
    <s v="02"/>
    <x v="1"/>
    <x v="23"/>
    <s v="0217"/>
    <x v="23"/>
    <x v="0"/>
    <x v="1"/>
    <n v="9191"/>
  </r>
  <r>
    <x v="1"/>
    <s v="02"/>
    <x v="1"/>
    <x v="23"/>
    <s v="0217"/>
    <x v="23"/>
    <x v="0"/>
    <x v="2"/>
    <n v="9343"/>
  </r>
  <r>
    <x v="1"/>
    <s v="02"/>
    <x v="1"/>
    <x v="23"/>
    <s v="0217"/>
    <x v="23"/>
    <x v="0"/>
    <x v="3"/>
    <n v="9357"/>
  </r>
  <r>
    <x v="1"/>
    <s v="02"/>
    <x v="1"/>
    <x v="23"/>
    <s v="0217"/>
    <x v="23"/>
    <x v="0"/>
    <x v="4"/>
    <n v="9542"/>
  </r>
  <r>
    <x v="1"/>
    <s v="02"/>
    <x v="1"/>
    <x v="23"/>
    <s v="0217"/>
    <x v="23"/>
    <x v="0"/>
    <x v="5"/>
    <n v="9435"/>
  </r>
  <r>
    <x v="1"/>
    <s v="02"/>
    <x v="1"/>
    <x v="23"/>
    <s v="0217"/>
    <x v="23"/>
    <x v="0"/>
    <x v="6"/>
    <n v="9890"/>
  </r>
  <r>
    <x v="1"/>
    <s v="02"/>
    <x v="1"/>
    <x v="23"/>
    <s v="0217"/>
    <x v="23"/>
    <x v="0"/>
    <x v="7"/>
    <n v="9800"/>
  </r>
  <r>
    <x v="1"/>
    <s v="02"/>
    <x v="1"/>
    <x v="24"/>
    <s v="0219"/>
    <x v="24"/>
    <x v="0"/>
    <x v="0"/>
    <n v="69169"/>
  </r>
  <r>
    <x v="1"/>
    <s v="02"/>
    <x v="1"/>
    <x v="24"/>
    <s v="0219"/>
    <x v="24"/>
    <x v="0"/>
    <x v="1"/>
    <n v="68053"/>
  </r>
  <r>
    <x v="1"/>
    <s v="02"/>
    <x v="1"/>
    <x v="24"/>
    <s v="0219"/>
    <x v="24"/>
    <x v="0"/>
    <x v="2"/>
    <n v="69012"/>
  </r>
  <r>
    <x v="1"/>
    <s v="02"/>
    <x v="1"/>
    <x v="24"/>
    <s v="0219"/>
    <x v="24"/>
    <x v="0"/>
    <x v="3"/>
    <n v="70275"/>
  </r>
  <r>
    <x v="1"/>
    <s v="02"/>
    <x v="1"/>
    <x v="24"/>
    <s v="0219"/>
    <x v="24"/>
    <x v="0"/>
    <x v="4"/>
    <n v="69898"/>
  </r>
  <r>
    <x v="1"/>
    <s v="02"/>
    <x v="1"/>
    <x v="24"/>
    <s v="0219"/>
    <x v="24"/>
    <x v="0"/>
    <x v="5"/>
    <n v="70816"/>
  </r>
  <r>
    <x v="1"/>
    <s v="02"/>
    <x v="1"/>
    <x v="24"/>
    <s v="0219"/>
    <x v="24"/>
    <x v="0"/>
    <x v="6"/>
    <n v="73076"/>
  </r>
  <r>
    <x v="1"/>
    <s v="02"/>
    <x v="1"/>
    <x v="24"/>
    <s v="0219"/>
    <x v="24"/>
    <x v="0"/>
    <x v="7"/>
    <n v="70924"/>
  </r>
  <r>
    <x v="1"/>
    <s v="02"/>
    <x v="1"/>
    <x v="25"/>
    <s v="0220"/>
    <x v="25"/>
    <x v="0"/>
    <x v="0"/>
    <n v="25452"/>
  </r>
  <r>
    <x v="1"/>
    <s v="02"/>
    <x v="1"/>
    <x v="25"/>
    <s v="0220"/>
    <x v="25"/>
    <x v="0"/>
    <x v="1"/>
    <n v="24644"/>
  </r>
  <r>
    <x v="1"/>
    <s v="02"/>
    <x v="1"/>
    <x v="25"/>
    <s v="0220"/>
    <x v="25"/>
    <x v="0"/>
    <x v="2"/>
    <n v="25364"/>
  </r>
  <r>
    <x v="1"/>
    <s v="02"/>
    <x v="1"/>
    <x v="25"/>
    <s v="0220"/>
    <x v="25"/>
    <x v="0"/>
    <x v="3"/>
    <n v="25880"/>
  </r>
  <r>
    <x v="1"/>
    <s v="02"/>
    <x v="1"/>
    <x v="25"/>
    <s v="0220"/>
    <x v="25"/>
    <x v="0"/>
    <x v="4"/>
    <n v="26153"/>
  </r>
  <r>
    <x v="1"/>
    <s v="02"/>
    <x v="1"/>
    <x v="25"/>
    <s v="0220"/>
    <x v="25"/>
    <x v="0"/>
    <x v="5"/>
    <n v="26695"/>
  </r>
  <r>
    <x v="1"/>
    <s v="02"/>
    <x v="1"/>
    <x v="25"/>
    <s v="0220"/>
    <x v="25"/>
    <x v="0"/>
    <x v="6"/>
    <n v="27123"/>
  </r>
  <r>
    <x v="1"/>
    <s v="02"/>
    <x v="1"/>
    <x v="25"/>
    <s v="0220"/>
    <x v="25"/>
    <x v="0"/>
    <x v="7"/>
    <n v="26604"/>
  </r>
  <r>
    <x v="1"/>
    <s v="02"/>
    <x v="1"/>
    <x v="26"/>
    <s v="0221"/>
    <x v="26"/>
    <x v="0"/>
    <x v="0"/>
    <n v="4804"/>
  </r>
  <r>
    <x v="1"/>
    <s v="02"/>
    <x v="1"/>
    <x v="26"/>
    <s v="0221"/>
    <x v="26"/>
    <x v="0"/>
    <x v="1"/>
    <n v="4823"/>
  </r>
  <r>
    <x v="1"/>
    <s v="02"/>
    <x v="1"/>
    <x v="26"/>
    <s v="0221"/>
    <x v="26"/>
    <x v="0"/>
    <x v="2"/>
    <n v="4823"/>
  </r>
  <r>
    <x v="1"/>
    <s v="02"/>
    <x v="1"/>
    <x v="26"/>
    <s v="0221"/>
    <x v="26"/>
    <x v="0"/>
    <x v="3"/>
    <n v="4912"/>
  </r>
  <r>
    <x v="1"/>
    <s v="02"/>
    <x v="1"/>
    <x v="26"/>
    <s v="0221"/>
    <x v="26"/>
    <x v="0"/>
    <x v="4"/>
    <n v="4965"/>
  </r>
  <r>
    <x v="1"/>
    <s v="02"/>
    <x v="1"/>
    <x v="26"/>
    <s v="0221"/>
    <x v="26"/>
    <x v="0"/>
    <x v="5"/>
    <n v="4984"/>
  </r>
  <r>
    <x v="1"/>
    <s v="02"/>
    <x v="1"/>
    <x v="26"/>
    <s v="0221"/>
    <x v="26"/>
    <x v="0"/>
    <x v="6"/>
    <n v="4953"/>
  </r>
  <r>
    <x v="1"/>
    <s v="02"/>
    <x v="1"/>
    <x v="26"/>
    <s v="0221"/>
    <x v="26"/>
    <x v="0"/>
    <x v="7"/>
    <n v="4884"/>
  </r>
  <r>
    <x v="1"/>
    <s v="02"/>
    <x v="1"/>
    <x v="27"/>
    <s v="0226"/>
    <x v="27"/>
    <x v="0"/>
    <x v="0"/>
    <n v="4094"/>
  </r>
  <r>
    <x v="1"/>
    <s v="02"/>
    <x v="1"/>
    <x v="27"/>
    <s v="0226"/>
    <x v="27"/>
    <x v="0"/>
    <x v="1"/>
    <n v="4242"/>
  </r>
  <r>
    <x v="1"/>
    <s v="02"/>
    <x v="1"/>
    <x v="27"/>
    <s v="0226"/>
    <x v="27"/>
    <x v="0"/>
    <x v="2"/>
    <n v="4360"/>
  </r>
  <r>
    <x v="1"/>
    <s v="02"/>
    <x v="1"/>
    <x v="27"/>
    <s v="0226"/>
    <x v="27"/>
    <x v="0"/>
    <x v="3"/>
    <n v="4593"/>
  </r>
  <r>
    <x v="1"/>
    <s v="02"/>
    <x v="1"/>
    <x v="27"/>
    <s v="0226"/>
    <x v="27"/>
    <x v="0"/>
    <x v="4"/>
    <n v="4622"/>
  </r>
  <r>
    <x v="1"/>
    <s v="02"/>
    <x v="1"/>
    <x v="27"/>
    <s v="0226"/>
    <x v="27"/>
    <x v="0"/>
    <x v="5"/>
    <n v="4804"/>
  </r>
  <r>
    <x v="1"/>
    <s v="02"/>
    <x v="1"/>
    <x v="27"/>
    <s v="0226"/>
    <x v="27"/>
    <x v="0"/>
    <x v="6"/>
    <n v="4971"/>
  </r>
  <r>
    <x v="1"/>
    <s v="02"/>
    <x v="1"/>
    <x v="27"/>
    <s v="0226"/>
    <x v="27"/>
    <x v="0"/>
    <x v="7"/>
    <n v="4965"/>
  </r>
  <r>
    <x v="1"/>
    <s v="02"/>
    <x v="1"/>
    <x v="28"/>
    <s v="0227"/>
    <x v="28"/>
    <x v="0"/>
    <x v="0"/>
    <n v="2458"/>
  </r>
  <r>
    <x v="1"/>
    <s v="02"/>
    <x v="1"/>
    <x v="28"/>
    <s v="0227"/>
    <x v="28"/>
    <x v="0"/>
    <x v="1"/>
    <n v="2460"/>
  </r>
  <r>
    <x v="1"/>
    <s v="02"/>
    <x v="1"/>
    <x v="28"/>
    <s v="0227"/>
    <x v="28"/>
    <x v="0"/>
    <x v="2"/>
    <n v="2410"/>
  </r>
  <r>
    <x v="1"/>
    <s v="02"/>
    <x v="1"/>
    <x v="28"/>
    <s v="0227"/>
    <x v="28"/>
    <x v="0"/>
    <x v="3"/>
    <n v="2468"/>
  </r>
  <r>
    <x v="1"/>
    <s v="02"/>
    <x v="1"/>
    <x v="28"/>
    <s v="0227"/>
    <x v="28"/>
    <x v="0"/>
    <x v="4"/>
    <n v="2607"/>
  </r>
  <r>
    <x v="1"/>
    <s v="02"/>
    <x v="1"/>
    <x v="28"/>
    <s v="0227"/>
    <x v="28"/>
    <x v="0"/>
    <x v="5"/>
    <n v="2664"/>
  </r>
  <r>
    <x v="1"/>
    <s v="02"/>
    <x v="1"/>
    <x v="28"/>
    <s v="0227"/>
    <x v="28"/>
    <x v="0"/>
    <x v="6"/>
    <n v="2634"/>
  </r>
  <r>
    <x v="1"/>
    <s v="02"/>
    <x v="1"/>
    <x v="28"/>
    <s v="0227"/>
    <x v="28"/>
    <x v="0"/>
    <x v="7"/>
    <n v="2729"/>
  </r>
  <r>
    <x v="1"/>
    <s v="02"/>
    <x v="1"/>
    <x v="29"/>
    <s v="0228"/>
    <x v="29"/>
    <x v="0"/>
    <x v="0"/>
    <n v="2586"/>
  </r>
  <r>
    <x v="1"/>
    <s v="02"/>
    <x v="1"/>
    <x v="29"/>
    <s v="0228"/>
    <x v="29"/>
    <x v="0"/>
    <x v="1"/>
    <n v="2652"/>
  </r>
  <r>
    <x v="1"/>
    <s v="02"/>
    <x v="1"/>
    <x v="29"/>
    <s v="0228"/>
    <x v="29"/>
    <x v="0"/>
    <x v="2"/>
    <n v="2708"/>
  </r>
  <r>
    <x v="1"/>
    <s v="02"/>
    <x v="1"/>
    <x v="29"/>
    <s v="0228"/>
    <x v="29"/>
    <x v="0"/>
    <x v="3"/>
    <n v="2773"/>
  </r>
  <r>
    <x v="1"/>
    <s v="02"/>
    <x v="1"/>
    <x v="29"/>
    <s v="0228"/>
    <x v="29"/>
    <x v="0"/>
    <x v="4"/>
    <n v="2772"/>
  </r>
  <r>
    <x v="1"/>
    <s v="02"/>
    <x v="1"/>
    <x v="29"/>
    <s v="0228"/>
    <x v="29"/>
    <x v="0"/>
    <x v="5"/>
    <n v="2927"/>
  </r>
  <r>
    <x v="1"/>
    <s v="02"/>
    <x v="1"/>
    <x v="29"/>
    <s v="0228"/>
    <x v="29"/>
    <x v="0"/>
    <x v="6"/>
    <n v="3027"/>
  </r>
  <r>
    <x v="1"/>
    <s v="02"/>
    <x v="1"/>
    <x v="29"/>
    <s v="0228"/>
    <x v="29"/>
    <x v="0"/>
    <x v="7"/>
    <n v="2937"/>
  </r>
  <r>
    <x v="1"/>
    <s v="02"/>
    <x v="1"/>
    <x v="30"/>
    <s v="0229"/>
    <x v="30"/>
    <x v="0"/>
    <x v="0"/>
    <n v="2586"/>
  </r>
  <r>
    <x v="1"/>
    <s v="02"/>
    <x v="1"/>
    <x v="30"/>
    <s v="0229"/>
    <x v="30"/>
    <x v="0"/>
    <x v="1"/>
    <n v="2503"/>
  </r>
  <r>
    <x v="1"/>
    <s v="02"/>
    <x v="1"/>
    <x v="30"/>
    <s v="0229"/>
    <x v="30"/>
    <x v="0"/>
    <x v="2"/>
    <n v="2451"/>
  </r>
  <r>
    <x v="1"/>
    <s v="02"/>
    <x v="1"/>
    <x v="30"/>
    <s v="0229"/>
    <x v="30"/>
    <x v="0"/>
    <x v="3"/>
    <n v="2558"/>
  </r>
  <r>
    <x v="1"/>
    <s v="02"/>
    <x v="1"/>
    <x v="30"/>
    <s v="0229"/>
    <x v="30"/>
    <x v="0"/>
    <x v="4"/>
    <n v="2727"/>
  </r>
  <r>
    <x v="1"/>
    <s v="02"/>
    <x v="1"/>
    <x v="30"/>
    <s v="0229"/>
    <x v="30"/>
    <x v="0"/>
    <x v="5"/>
    <n v="2735"/>
  </r>
  <r>
    <x v="1"/>
    <s v="02"/>
    <x v="1"/>
    <x v="30"/>
    <s v="0229"/>
    <x v="30"/>
    <x v="0"/>
    <x v="6"/>
    <n v="2850"/>
  </r>
  <r>
    <x v="1"/>
    <s v="02"/>
    <x v="1"/>
    <x v="30"/>
    <s v="0229"/>
    <x v="30"/>
    <x v="0"/>
    <x v="7"/>
    <n v="2858"/>
  </r>
  <r>
    <x v="1"/>
    <s v="02"/>
    <x v="1"/>
    <x v="31"/>
    <s v="0230"/>
    <x v="31"/>
    <x v="0"/>
    <x v="0"/>
    <n v="16725"/>
  </r>
  <r>
    <x v="1"/>
    <s v="02"/>
    <x v="1"/>
    <x v="31"/>
    <s v="0230"/>
    <x v="31"/>
    <x v="0"/>
    <x v="1"/>
    <n v="16774"/>
  </r>
  <r>
    <x v="1"/>
    <s v="02"/>
    <x v="1"/>
    <x v="31"/>
    <s v="0230"/>
    <x v="31"/>
    <x v="0"/>
    <x v="2"/>
    <n v="17929"/>
  </r>
  <r>
    <x v="1"/>
    <s v="02"/>
    <x v="1"/>
    <x v="31"/>
    <s v="0230"/>
    <x v="31"/>
    <x v="0"/>
    <x v="3"/>
    <n v="19720"/>
  </r>
  <r>
    <x v="1"/>
    <s v="02"/>
    <x v="1"/>
    <x v="31"/>
    <s v="0230"/>
    <x v="31"/>
    <x v="0"/>
    <x v="4"/>
    <n v="19818"/>
  </r>
  <r>
    <x v="1"/>
    <s v="02"/>
    <x v="1"/>
    <x v="31"/>
    <s v="0230"/>
    <x v="31"/>
    <x v="0"/>
    <x v="5"/>
    <n v="19896"/>
  </r>
  <r>
    <x v="1"/>
    <s v="02"/>
    <x v="1"/>
    <x v="31"/>
    <s v="0230"/>
    <x v="31"/>
    <x v="0"/>
    <x v="6"/>
    <n v="19796"/>
  </r>
  <r>
    <x v="1"/>
    <s v="02"/>
    <x v="1"/>
    <x v="31"/>
    <s v="0230"/>
    <x v="31"/>
    <x v="0"/>
    <x v="7"/>
    <n v="19902"/>
  </r>
  <r>
    <x v="1"/>
    <s v="02"/>
    <x v="1"/>
    <x v="32"/>
    <s v="0231"/>
    <x v="32"/>
    <x v="0"/>
    <x v="0"/>
    <n v="26025"/>
  </r>
  <r>
    <x v="1"/>
    <s v="02"/>
    <x v="1"/>
    <x v="32"/>
    <s v="0231"/>
    <x v="32"/>
    <x v="0"/>
    <x v="1"/>
    <n v="25771"/>
  </r>
  <r>
    <x v="1"/>
    <s v="02"/>
    <x v="1"/>
    <x v="32"/>
    <s v="0231"/>
    <x v="32"/>
    <x v="0"/>
    <x v="2"/>
    <n v="26199"/>
  </r>
  <r>
    <x v="1"/>
    <s v="02"/>
    <x v="1"/>
    <x v="32"/>
    <s v="0231"/>
    <x v="32"/>
    <x v="0"/>
    <x v="3"/>
    <n v="26720"/>
  </r>
  <r>
    <x v="1"/>
    <s v="02"/>
    <x v="1"/>
    <x v="32"/>
    <s v="0231"/>
    <x v="32"/>
    <x v="0"/>
    <x v="4"/>
    <n v="27788"/>
  </r>
  <r>
    <x v="1"/>
    <s v="02"/>
    <x v="1"/>
    <x v="32"/>
    <s v="0231"/>
    <x v="32"/>
    <x v="0"/>
    <x v="5"/>
    <n v="27826"/>
  </r>
  <r>
    <x v="1"/>
    <s v="02"/>
    <x v="1"/>
    <x v="32"/>
    <s v="0231"/>
    <x v="32"/>
    <x v="0"/>
    <x v="6"/>
    <n v="28653"/>
  </r>
  <r>
    <x v="1"/>
    <s v="02"/>
    <x v="1"/>
    <x v="32"/>
    <s v="0231"/>
    <x v="32"/>
    <x v="0"/>
    <x v="7"/>
    <n v="28850"/>
  </r>
  <r>
    <x v="1"/>
    <s v="02"/>
    <x v="1"/>
    <x v="33"/>
    <s v="0233"/>
    <x v="33"/>
    <x v="0"/>
    <x v="0"/>
    <n v="7632"/>
  </r>
  <r>
    <x v="1"/>
    <s v="02"/>
    <x v="1"/>
    <x v="33"/>
    <s v="0233"/>
    <x v="33"/>
    <x v="0"/>
    <x v="1"/>
    <n v="7478"/>
  </r>
  <r>
    <x v="1"/>
    <s v="02"/>
    <x v="1"/>
    <x v="33"/>
    <s v="0233"/>
    <x v="33"/>
    <x v="0"/>
    <x v="2"/>
    <n v="7392"/>
  </r>
  <r>
    <x v="1"/>
    <s v="02"/>
    <x v="1"/>
    <x v="33"/>
    <s v="0233"/>
    <x v="33"/>
    <x v="0"/>
    <x v="3"/>
    <n v="7763"/>
  </r>
  <r>
    <x v="1"/>
    <s v="02"/>
    <x v="1"/>
    <x v="33"/>
    <s v="0233"/>
    <x v="33"/>
    <x v="0"/>
    <x v="4"/>
    <n v="8177"/>
  </r>
  <r>
    <x v="1"/>
    <s v="02"/>
    <x v="1"/>
    <x v="33"/>
    <s v="0233"/>
    <x v="33"/>
    <x v="0"/>
    <x v="5"/>
    <n v="8382"/>
  </r>
  <r>
    <x v="1"/>
    <s v="02"/>
    <x v="1"/>
    <x v="33"/>
    <s v="0233"/>
    <x v="33"/>
    <x v="0"/>
    <x v="6"/>
    <n v="8268"/>
  </r>
  <r>
    <x v="1"/>
    <s v="02"/>
    <x v="1"/>
    <x v="33"/>
    <s v="0233"/>
    <x v="33"/>
    <x v="0"/>
    <x v="7"/>
    <n v="8103"/>
  </r>
  <r>
    <x v="1"/>
    <s v="02"/>
    <x v="1"/>
    <x v="34"/>
    <s v="0234"/>
    <x v="34"/>
    <x v="0"/>
    <x v="0"/>
    <n v="1422"/>
  </r>
  <r>
    <x v="1"/>
    <s v="02"/>
    <x v="1"/>
    <x v="34"/>
    <s v="0234"/>
    <x v="34"/>
    <x v="0"/>
    <x v="1"/>
    <n v="1470"/>
  </r>
  <r>
    <x v="1"/>
    <s v="02"/>
    <x v="1"/>
    <x v="34"/>
    <s v="0234"/>
    <x v="34"/>
    <x v="0"/>
    <x v="2"/>
    <n v="1497"/>
  </r>
  <r>
    <x v="1"/>
    <s v="02"/>
    <x v="1"/>
    <x v="34"/>
    <s v="0234"/>
    <x v="34"/>
    <x v="0"/>
    <x v="3"/>
    <n v="1581"/>
  </r>
  <r>
    <x v="1"/>
    <s v="02"/>
    <x v="1"/>
    <x v="34"/>
    <s v="0234"/>
    <x v="34"/>
    <x v="0"/>
    <x v="4"/>
    <n v="1519"/>
  </r>
  <r>
    <x v="1"/>
    <s v="02"/>
    <x v="1"/>
    <x v="34"/>
    <s v="0234"/>
    <x v="34"/>
    <x v="0"/>
    <x v="5"/>
    <n v="1508"/>
  </r>
  <r>
    <x v="1"/>
    <s v="02"/>
    <x v="1"/>
    <x v="34"/>
    <s v="0234"/>
    <x v="34"/>
    <x v="0"/>
    <x v="6"/>
    <n v="1514"/>
  </r>
  <r>
    <x v="1"/>
    <s v="02"/>
    <x v="1"/>
    <x v="34"/>
    <s v="0234"/>
    <x v="34"/>
    <x v="0"/>
    <x v="7"/>
    <n v="1543"/>
  </r>
  <r>
    <x v="1"/>
    <s v="02"/>
    <x v="1"/>
    <x v="35"/>
    <s v="0235"/>
    <x v="35"/>
    <x v="0"/>
    <x v="0"/>
    <n v="21980"/>
  </r>
  <r>
    <x v="1"/>
    <s v="02"/>
    <x v="1"/>
    <x v="35"/>
    <s v="0235"/>
    <x v="35"/>
    <x v="0"/>
    <x v="1"/>
    <n v="21671"/>
  </r>
  <r>
    <x v="1"/>
    <s v="02"/>
    <x v="1"/>
    <x v="35"/>
    <s v="0235"/>
    <x v="35"/>
    <x v="0"/>
    <x v="2"/>
    <n v="21797"/>
  </r>
  <r>
    <x v="1"/>
    <s v="02"/>
    <x v="1"/>
    <x v="35"/>
    <s v="0235"/>
    <x v="35"/>
    <x v="0"/>
    <x v="3"/>
    <n v="22862"/>
  </r>
  <r>
    <x v="1"/>
    <s v="02"/>
    <x v="1"/>
    <x v="35"/>
    <s v="0235"/>
    <x v="35"/>
    <x v="0"/>
    <x v="4"/>
    <n v="23312"/>
  </r>
  <r>
    <x v="1"/>
    <s v="02"/>
    <x v="1"/>
    <x v="35"/>
    <s v="0235"/>
    <x v="35"/>
    <x v="0"/>
    <x v="5"/>
    <n v="23770"/>
  </r>
  <r>
    <x v="1"/>
    <s v="02"/>
    <x v="1"/>
    <x v="35"/>
    <s v="0235"/>
    <x v="35"/>
    <x v="0"/>
    <x v="6"/>
    <n v="24199"/>
  </r>
  <r>
    <x v="1"/>
    <s v="02"/>
    <x v="1"/>
    <x v="35"/>
    <s v="0235"/>
    <x v="35"/>
    <x v="0"/>
    <x v="7"/>
    <n v="24096"/>
  </r>
  <r>
    <x v="1"/>
    <s v="02"/>
    <x v="1"/>
    <x v="36"/>
    <s v="0236"/>
    <x v="36"/>
    <x v="0"/>
    <x v="0"/>
    <n v="5453"/>
  </r>
  <r>
    <x v="1"/>
    <s v="02"/>
    <x v="1"/>
    <x v="36"/>
    <s v="0236"/>
    <x v="36"/>
    <x v="0"/>
    <x v="1"/>
    <n v="5360"/>
  </r>
  <r>
    <x v="1"/>
    <s v="02"/>
    <x v="1"/>
    <x v="36"/>
    <s v="0236"/>
    <x v="36"/>
    <x v="0"/>
    <x v="2"/>
    <n v="5265"/>
  </r>
  <r>
    <x v="1"/>
    <s v="02"/>
    <x v="1"/>
    <x v="36"/>
    <s v="0236"/>
    <x v="36"/>
    <x v="0"/>
    <x v="3"/>
    <n v="5227"/>
  </r>
  <r>
    <x v="1"/>
    <s v="02"/>
    <x v="1"/>
    <x v="36"/>
    <s v="0236"/>
    <x v="36"/>
    <x v="0"/>
    <x v="4"/>
    <n v="5469"/>
  </r>
  <r>
    <x v="1"/>
    <s v="02"/>
    <x v="1"/>
    <x v="36"/>
    <s v="0236"/>
    <x v="36"/>
    <x v="0"/>
    <x v="5"/>
    <n v="5480"/>
  </r>
  <r>
    <x v="1"/>
    <s v="02"/>
    <x v="1"/>
    <x v="36"/>
    <s v="0236"/>
    <x v="36"/>
    <x v="0"/>
    <x v="6"/>
    <n v="5709"/>
  </r>
  <r>
    <x v="1"/>
    <s v="02"/>
    <x v="1"/>
    <x v="36"/>
    <s v="0236"/>
    <x v="36"/>
    <x v="0"/>
    <x v="7"/>
    <n v="5640"/>
  </r>
  <r>
    <x v="1"/>
    <s v="02"/>
    <x v="1"/>
    <x v="37"/>
    <s v="0237"/>
    <x v="37"/>
    <x v="0"/>
    <x v="0"/>
    <n v="6663"/>
  </r>
  <r>
    <x v="1"/>
    <s v="02"/>
    <x v="1"/>
    <x v="37"/>
    <s v="0237"/>
    <x v="37"/>
    <x v="0"/>
    <x v="1"/>
    <n v="6606"/>
  </r>
  <r>
    <x v="1"/>
    <s v="02"/>
    <x v="1"/>
    <x v="37"/>
    <s v="0237"/>
    <x v="37"/>
    <x v="0"/>
    <x v="2"/>
    <n v="6518"/>
  </r>
  <r>
    <x v="1"/>
    <s v="02"/>
    <x v="1"/>
    <x v="37"/>
    <s v="0237"/>
    <x v="37"/>
    <x v="0"/>
    <x v="3"/>
    <n v="6706"/>
  </r>
  <r>
    <x v="1"/>
    <s v="02"/>
    <x v="1"/>
    <x v="37"/>
    <s v="0237"/>
    <x v="37"/>
    <x v="0"/>
    <x v="4"/>
    <n v="6640"/>
  </r>
  <r>
    <x v="1"/>
    <s v="02"/>
    <x v="1"/>
    <x v="37"/>
    <s v="0237"/>
    <x v="37"/>
    <x v="0"/>
    <x v="5"/>
    <n v="6614"/>
  </r>
  <r>
    <x v="1"/>
    <s v="02"/>
    <x v="1"/>
    <x v="37"/>
    <s v="0237"/>
    <x v="37"/>
    <x v="0"/>
    <x v="6"/>
    <n v="6602"/>
  </r>
  <r>
    <x v="1"/>
    <s v="02"/>
    <x v="1"/>
    <x v="37"/>
    <s v="0237"/>
    <x v="37"/>
    <x v="0"/>
    <x v="7"/>
    <n v="6604"/>
  </r>
  <r>
    <x v="1"/>
    <s v="02"/>
    <x v="1"/>
    <x v="38"/>
    <s v="0238"/>
    <x v="38"/>
    <x v="0"/>
    <x v="0"/>
    <n v="2584"/>
  </r>
  <r>
    <x v="1"/>
    <s v="02"/>
    <x v="1"/>
    <x v="38"/>
    <s v="0238"/>
    <x v="38"/>
    <x v="0"/>
    <x v="1"/>
    <n v="2699"/>
  </r>
  <r>
    <x v="1"/>
    <s v="02"/>
    <x v="1"/>
    <x v="38"/>
    <s v="0238"/>
    <x v="38"/>
    <x v="0"/>
    <x v="2"/>
    <n v="2658"/>
  </r>
  <r>
    <x v="1"/>
    <s v="02"/>
    <x v="1"/>
    <x v="38"/>
    <s v="0238"/>
    <x v="38"/>
    <x v="0"/>
    <x v="3"/>
    <n v="2716"/>
  </r>
  <r>
    <x v="1"/>
    <s v="02"/>
    <x v="1"/>
    <x v="38"/>
    <s v="0238"/>
    <x v="38"/>
    <x v="0"/>
    <x v="4"/>
    <n v="2872"/>
  </r>
  <r>
    <x v="1"/>
    <s v="02"/>
    <x v="1"/>
    <x v="38"/>
    <s v="0238"/>
    <x v="38"/>
    <x v="0"/>
    <x v="5"/>
    <n v="2901"/>
  </r>
  <r>
    <x v="1"/>
    <s v="02"/>
    <x v="1"/>
    <x v="38"/>
    <s v="0238"/>
    <x v="38"/>
    <x v="0"/>
    <x v="6"/>
    <n v="2965"/>
  </r>
  <r>
    <x v="1"/>
    <s v="02"/>
    <x v="1"/>
    <x v="38"/>
    <s v="0238"/>
    <x v="38"/>
    <x v="0"/>
    <x v="7"/>
    <n v="2797"/>
  </r>
  <r>
    <x v="1"/>
    <s v="02"/>
    <x v="1"/>
    <x v="39"/>
    <s v="0239"/>
    <x v="39"/>
    <x v="0"/>
    <x v="0"/>
    <n v="939"/>
  </r>
  <r>
    <x v="1"/>
    <s v="02"/>
    <x v="1"/>
    <x v="39"/>
    <s v="0239"/>
    <x v="39"/>
    <x v="0"/>
    <x v="1"/>
    <n v="942"/>
  </r>
  <r>
    <x v="1"/>
    <s v="02"/>
    <x v="1"/>
    <x v="39"/>
    <s v="0239"/>
    <x v="39"/>
    <x v="0"/>
    <x v="2"/>
    <n v="833"/>
  </r>
  <r>
    <x v="1"/>
    <s v="02"/>
    <x v="1"/>
    <x v="39"/>
    <s v="0239"/>
    <x v="39"/>
    <x v="0"/>
    <x v="3"/>
    <n v="826"/>
  </r>
  <r>
    <x v="1"/>
    <s v="02"/>
    <x v="1"/>
    <x v="39"/>
    <s v="0239"/>
    <x v="39"/>
    <x v="0"/>
    <x v="4"/>
    <n v="872"/>
  </r>
  <r>
    <x v="1"/>
    <s v="02"/>
    <x v="1"/>
    <x v="39"/>
    <s v="0239"/>
    <x v="39"/>
    <x v="0"/>
    <x v="5"/>
    <n v="839"/>
  </r>
  <r>
    <x v="1"/>
    <s v="02"/>
    <x v="1"/>
    <x v="39"/>
    <s v="0239"/>
    <x v="39"/>
    <x v="0"/>
    <x v="6"/>
    <n v="808"/>
  </r>
  <r>
    <x v="1"/>
    <s v="02"/>
    <x v="1"/>
    <x v="39"/>
    <s v="0239"/>
    <x v="39"/>
    <x v="0"/>
    <x v="7"/>
    <n v="834"/>
  </r>
  <r>
    <x v="2"/>
    <s v="03"/>
    <x v="2"/>
    <x v="40"/>
    <s v="0301"/>
    <x v="40"/>
    <x v="0"/>
    <x v="0"/>
    <n v="427902"/>
  </r>
  <r>
    <x v="2"/>
    <s v="03"/>
    <x v="2"/>
    <x v="40"/>
    <s v="0301"/>
    <x v="40"/>
    <x v="0"/>
    <x v="1"/>
    <n v="423244"/>
  </r>
  <r>
    <x v="2"/>
    <s v="03"/>
    <x v="2"/>
    <x v="40"/>
    <s v="0301"/>
    <x v="40"/>
    <x v="0"/>
    <x v="2"/>
    <n v="426124"/>
  </r>
  <r>
    <x v="2"/>
    <s v="03"/>
    <x v="2"/>
    <x v="40"/>
    <s v="0301"/>
    <x v="40"/>
    <x v="0"/>
    <x v="3"/>
    <n v="435952"/>
  </r>
  <r>
    <x v="2"/>
    <s v="03"/>
    <x v="2"/>
    <x v="40"/>
    <s v="0301"/>
    <x v="40"/>
    <x v="0"/>
    <x v="4"/>
    <n v="440511"/>
  </r>
  <r>
    <x v="2"/>
    <s v="03"/>
    <x v="2"/>
    <x v="40"/>
    <s v="0301"/>
    <x v="40"/>
    <x v="0"/>
    <x v="5"/>
    <n v="448452"/>
  </r>
  <r>
    <x v="2"/>
    <s v="03"/>
    <x v="2"/>
    <x v="40"/>
    <s v="0301"/>
    <x v="40"/>
    <x v="0"/>
    <x v="6"/>
    <n v="457000"/>
  </r>
  <r>
    <x v="2"/>
    <s v="03"/>
    <x v="2"/>
    <x v="40"/>
    <s v="0301"/>
    <x v="40"/>
    <x v="0"/>
    <x v="7"/>
    <n v="451379"/>
  </r>
  <r>
    <x v="3"/>
    <s v="04"/>
    <x v="3"/>
    <x v="41"/>
    <s v="0402"/>
    <x v="41"/>
    <x v="0"/>
    <x v="0"/>
    <n v="8948"/>
  </r>
  <r>
    <x v="3"/>
    <s v="04"/>
    <x v="3"/>
    <x v="41"/>
    <s v="0402"/>
    <x v="41"/>
    <x v="0"/>
    <x v="1"/>
    <n v="8390"/>
  </r>
  <r>
    <x v="3"/>
    <s v="04"/>
    <x v="3"/>
    <x v="41"/>
    <s v="0402"/>
    <x v="41"/>
    <x v="0"/>
    <x v="2"/>
    <n v="8293"/>
  </r>
  <r>
    <x v="3"/>
    <s v="04"/>
    <x v="3"/>
    <x v="41"/>
    <s v="0402"/>
    <x v="41"/>
    <x v="0"/>
    <x v="3"/>
    <n v="8223"/>
  </r>
  <r>
    <x v="3"/>
    <s v="04"/>
    <x v="3"/>
    <x v="41"/>
    <s v="0402"/>
    <x v="41"/>
    <x v="0"/>
    <x v="4"/>
    <n v="8430"/>
  </r>
  <r>
    <x v="3"/>
    <s v="04"/>
    <x v="3"/>
    <x v="41"/>
    <s v="0402"/>
    <x v="41"/>
    <x v="0"/>
    <x v="5"/>
    <n v="8214"/>
  </r>
  <r>
    <x v="3"/>
    <s v="04"/>
    <x v="3"/>
    <x v="41"/>
    <s v="0402"/>
    <x v="41"/>
    <x v="0"/>
    <x v="6"/>
    <n v="8370"/>
  </r>
  <r>
    <x v="3"/>
    <s v="04"/>
    <x v="3"/>
    <x v="41"/>
    <s v="0402"/>
    <x v="41"/>
    <x v="0"/>
    <x v="7"/>
    <n v="8222"/>
  </r>
  <r>
    <x v="3"/>
    <s v="04"/>
    <x v="3"/>
    <x v="42"/>
    <s v="0403"/>
    <x v="42"/>
    <x v="0"/>
    <x v="0"/>
    <n v="18931"/>
  </r>
  <r>
    <x v="3"/>
    <s v="04"/>
    <x v="3"/>
    <x v="42"/>
    <s v="0403"/>
    <x v="42"/>
    <x v="0"/>
    <x v="1"/>
    <n v="18522"/>
  </r>
  <r>
    <x v="3"/>
    <s v="04"/>
    <x v="3"/>
    <x v="42"/>
    <s v="0403"/>
    <x v="42"/>
    <x v="0"/>
    <x v="2"/>
    <n v="18776"/>
  </r>
  <r>
    <x v="3"/>
    <s v="04"/>
    <x v="3"/>
    <x v="42"/>
    <s v="0403"/>
    <x v="42"/>
    <x v="0"/>
    <x v="3"/>
    <n v="19054"/>
  </r>
  <r>
    <x v="3"/>
    <s v="04"/>
    <x v="3"/>
    <x v="42"/>
    <s v="0403"/>
    <x v="42"/>
    <x v="0"/>
    <x v="4"/>
    <n v="19108"/>
  </r>
  <r>
    <x v="3"/>
    <s v="04"/>
    <x v="3"/>
    <x v="42"/>
    <s v="0403"/>
    <x v="42"/>
    <x v="0"/>
    <x v="5"/>
    <n v="19387"/>
  </r>
  <r>
    <x v="3"/>
    <s v="04"/>
    <x v="3"/>
    <x v="42"/>
    <s v="0403"/>
    <x v="42"/>
    <x v="0"/>
    <x v="6"/>
    <n v="19776"/>
  </r>
  <r>
    <x v="3"/>
    <s v="04"/>
    <x v="3"/>
    <x v="42"/>
    <s v="0403"/>
    <x v="42"/>
    <x v="0"/>
    <x v="7"/>
    <n v="19491"/>
  </r>
  <r>
    <x v="3"/>
    <s v="04"/>
    <x v="3"/>
    <x v="43"/>
    <s v="0412"/>
    <x v="43"/>
    <x v="0"/>
    <x v="0"/>
    <n v="13957"/>
  </r>
  <r>
    <x v="3"/>
    <s v="04"/>
    <x v="3"/>
    <x v="43"/>
    <s v="0412"/>
    <x v="43"/>
    <x v="0"/>
    <x v="1"/>
    <n v="13562"/>
  </r>
  <r>
    <x v="3"/>
    <s v="04"/>
    <x v="3"/>
    <x v="43"/>
    <s v="0412"/>
    <x v="43"/>
    <x v="0"/>
    <x v="2"/>
    <n v="13549"/>
  </r>
  <r>
    <x v="3"/>
    <s v="04"/>
    <x v="3"/>
    <x v="43"/>
    <s v="0412"/>
    <x v="43"/>
    <x v="0"/>
    <x v="3"/>
    <n v="13847"/>
  </r>
  <r>
    <x v="3"/>
    <s v="04"/>
    <x v="3"/>
    <x v="43"/>
    <s v="0412"/>
    <x v="43"/>
    <x v="0"/>
    <x v="4"/>
    <n v="14162"/>
  </r>
  <r>
    <x v="3"/>
    <s v="04"/>
    <x v="3"/>
    <x v="43"/>
    <s v="0412"/>
    <x v="43"/>
    <x v="0"/>
    <x v="5"/>
    <n v="14133"/>
  </r>
  <r>
    <x v="3"/>
    <s v="04"/>
    <x v="3"/>
    <x v="43"/>
    <s v="0412"/>
    <x v="43"/>
    <x v="0"/>
    <x v="6"/>
    <n v="14651"/>
  </r>
  <r>
    <x v="3"/>
    <s v="04"/>
    <x v="3"/>
    <x v="43"/>
    <s v="0412"/>
    <x v="43"/>
    <x v="0"/>
    <x v="7"/>
    <n v="14453"/>
  </r>
  <r>
    <x v="3"/>
    <s v="04"/>
    <x v="3"/>
    <x v="44"/>
    <s v="0415"/>
    <x v="44"/>
    <x v="0"/>
    <x v="0"/>
    <n v="1754"/>
  </r>
  <r>
    <x v="3"/>
    <s v="04"/>
    <x v="3"/>
    <x v="44"/>
    <s v="0415"/>
    <x v="44"/>
    <x v="0"/>
    <x v="1"/>
    <n v="1682"/>
  </r>
  <r>
    <x v="3"/>
    <s v="04"/>
    <x v="3"/>
    <x v="44"/>
    <s v="0415"/>
    <x v="44"/>
    <x v="0"/>
    <x v="2"/>
    <n v="1716"/>
  </r>
  <r>
    <x v="3"/>
    <s v="04"/>
    <x v="3"/>
    <x v="44"/>
    <s v="0415"/>
    <x v="44"/>
    <x v="0"/>
    <x v="3"/>
    <n v="1694"/>
  </r>
  <r>
    <x v="3"/>
    <s v="04"/>
    <x v="3"/>
    <x v="44"/>
    <s v="0415"/>
    <x v="44"/>
    <x v="0"/>
    <x v="4"/>
    <n v="1826"/>
  </r>
  <r>
    <x v="3"/>
    <s v="04"/>
    <x v="3"/>
    <x v="44"/>
    <s v="0415"/>
    <x v="44"/>
    <x v="0"/>
    <x v="5"/>
    <n v="1859"/>
  </r>
  <r>
    <x v="3"/>
    <s v="04"/>
    <x v="3"/>
    <x v="44"/>
    <s v="0415"/>
    <x v="44"/>
    <x v="0"/>
    <x v="6"/>
    <n v="1873"/>
  </r>
  <r>
    <x v="3"/>
    <s v="04"/>
    <x v="3"/>
    <x v="44"/>
    <s v="0415"/>
    <x v="44"/>
    <x v="0"/>
    <x v="7"/>
    <n v="1822"/>
  </r>
  <r>
    <x v="3"/>
    <s v="04"/>
    <x v="3"/>
    <x v="45"/>
    <s v="0417"/>
    <x v="45"/>
    <x v="0"/>
    <x v="0"/>
    <n v="6636"/>
  </r>
  <r>
    <x v="3"/>
    <s v="04"/>
    <x v="3"/>
    <x v="45"/>
    <s v="0417"/>
    <x v="45"/>
    <x v="0"/>
    <x v="1"/>
    <n v="6643"/>
  </r>
  <r>
    <x v="3"/>
    <s v="04"/>
    <x v="3"/>
    <x v="45"/>
    <s v="0417"/>
    <x v="45"/>
    <x v="0"/>
    <x v="2"/>
    <n v="6716"/>
  </r>
  <r>
    <x v="3"/>
    <s v="04"/>
    <x v="3"/>
    <x v="45"/>
    <s v="0417"/>
    <x v="45"/>
    <x v="0"/>
    <x v="3"/>
    <n v="6720"/>
  </r>
  <r>
    <x v="3"/>
    <s v="04"/>
    <x v="3"/>
    <x v="45"/>
    <s v="0417"/>
    <x v="45"/>
    <x v="0"/>
    <x v="4"/>
    <n v="6895"/>
  </r>
  <r>
    <x v="3"/>
    <s v="04"/>
    <x v="3"/>
    <x v="45"/>
    <s v="0417"/>
    <x v="45"/>
    <x v="0"/>
    <x v="5"/>
    <n v="6882"/>
  </r>
  <r>
    <x v="3"/>
    <s v="04"/>
    <x v="3"/>
    <x v="45"/>
    <s v="0417"/>
    <x v="45"/>
    <x v="0"/>
    <x v="6"/>
    <n v="6957"/>
  </r>
  <r>
    <x v="3"/>
    <s v="04"/>
    <x v="3"/>
    <x v="45"/>
    <s v="0417"/>
    <x v="45"/>
    <x v="0"/>
    <x v="7"/>
    <n v="6968"/>
  </r>
  <r>
    <x v="3"/>
    <s v="04"/>
    <x v="3"/>
    <x v="46"/>
    <s v="0418"/>
    <x v="46"/>
    <x v="0"/>
    <x v="0"/>
    <n v="1619"/>
  </r>
  <r>
    <x v="3"/>
    <s v="04"/>
    <x v="3"/>
    <x v="46"/>
    <s v="0418"/>
    <x v="46"/>
    <x v="0"/>
    <x v="1"/>
    <n v="1573"/>
  </r>
  <r>
    <x v="3"/>
    <s v="04"/>
    <x v="3"/>
    <x v="46"/>
    <s v="0418"/>
    <x v="46"/>
    <x v="0"/>
    <x v="2"/>
    <n v="1594"/>
  </r>
  <r>
    <x v="3"/>
    <s v="04"/>
    <x v="3"/>
    <x v="46"/>
    <s v="0418"/>
    <x v="46"/>
    <x v="0"/>
    <x v="3"/>
    <n v="1575"/>
  </r>
  <r>
    <x v="3"/>
    <s v="04"/>
    <x v="3"/>
    <x v="46"/>
    <s v="0418"/>
    <x v="46"/>
    <x v="0"/>
    <x v="4"/>
    <n v="1582"/>
  </r>
  <r>
    <x v="3"/>
    <s v="04"/>
    <x v="3"/>
    <x v="46"/>
    <s v="0418"/>
    <x v="46"/>
    <x v="0"/>
    <x v="5"/>
    <n v="1561"/>
  </r>
  <r>
    <x v="3"/>
    <s v="04"/>
    <x v="3"/>
    <x v="46"/>
    <s v="0418"/>
    <x v="46"/>
    <x v="0"/>
    <x v="6"/>
    <n v="1596"/>
  </r>
  <r>
    <x v="3"/>
    <s v="04"/>
    <x v="3"/>
    <x v="46"/>
    <s v="0418"/>
    <x v="46"/>
    <x v="0"/>
    <x v="7"/>
    <n v="1630"/>
  </r>
  <r>
    <x v="3"/>
    <s v="04"/>
    <x v="3"/>
    <x v="47"/>
    <s v="0419"/>
    <x v="47"/>
    <x v="0"/>
    <x v="0"/>
    <n v="2461"/>
  </r>
  <r>
    <x v="3"/>
    <s v="04"/>
    <x v="3"/>
    <x v="47"/>
    <s v="0419"/>
    <x v="47"/>
    <x v="0"/>
    <x v="1"/>
    <n v="2403"/>
  </r>
  <r>
    <x v="3"/>
    <s v="04"/>
    <x v="3"/>
    <x v="47"/>
    <s v="0419"/>
    <x v="47"/>
    <x v="0"/>
    <x v="2"/>
    <n v="2427"/>
  </r>
  <r>
    <x v="3"/>
    <s v="04"/>
    <x v="3"/>
    <x v="47"/>
    <s v="0419"/>
    <x v="47"/>
    <x v="0"/>
    <x v="3"/>
    <n v="2389"/>
  </r>
  <r>
    <x v="3"/>
    <s v="04"/>
    <x v="3"/>
    <x v="47"/>
    <s v="0419"/>
    <x v="47"/>
    <x v="0"/>
    <x v="4"/>
    <n v="2355"/>
  </r>
  <r>
    <x v="3"/>
    <s v="04"/>
    <x v="3"/>
    <x v="47"/>
    <s v="0419"/>
    <x v="47"/>
    <x v="0"/>
    <x v="5"/>
    <n v="2416"/>
  </r>
  <r>
    <x v="3"/>
    <s v="04"/>
    <x v="3"/>
    <x v="47"/>
    <s v="0419"/>
    <x v="47"/>
    <x v="0"/>
    <x v="6"/>
    <n v="2574"/>
  </r>
  <r>
    <x v="3"/>
    <s v="04"/>
    <x v="3"/>
    <x v="47"/>
    <s v="0419"/>
    <x v="47"/>
    <x v="0"/>
    <x v="7"/>
    <n v="2500"/>
  </r>
  <r>
    <x v="3"/>
    <s v="04"/>
    <x v="3"/>
    <x v="48"/>
    <s v="0420"/>
    <x v="48"/>
    <x v="0"/>
    <x v="0"/>
    <n v="1935"/>
  </r>
  <r>
    <x v="3"/>
    <s v="04"/>
    <x v="3"/>
    <x v="48"/>
    <s v="0420"/>
    <x v="48"/>
    <x v="0"/>
    <x v="1"/>
    <n v="1919"/>
  </r>
  <r>
    <x v="3"/>
    <s v="04"/>
    <x v="3"/>
    <x v="48"/>
    <s v="0420"/>
    <x v="48"/>
    <x v="0"/>
    <x v="2"/>
    <n v="1881"/>
  </r>
  <r>
    <x v="3"/>
    <s v="04"/>
    <x v="3"/>
    <x v="48"/>
    <s v="0420"/>
    <x v="48"/>
    <x v="0"/>
    <x v="3"/>
    <n v="1893"/>
  </r>
  <r>
    <x v="3"/>
    <s v="04"/>
    <x v="3"/>
    <x v="48"/>
    <s v="0420"/>
    <x v="48"/>
    <x v="0"/>
    <x v="4"/>
    <n v="1937"/>
  </r>
  <r>
    <x v="3"/>
    <s v="04"/>
    <x v="3"/>
    <x v="48"/>
    <s v="0420"/>
    <x v="48"/>
    <x v="0"/>
    <x v="5"/>
    <n v="1938"/>
  </r>
  <r>
    <x v="3"/>
    <s v="04"/>
    <x v="3"/>
    <x v="48"/>
    <s v="0420"/>
    <x v="48"/>
    <x v="0"/>
    <x v="6"/>
    <n v="1909"/>
  </r>
  <r>
    <x v="3"/>
    <s v="04"/>
    <x v="3"/>
    <x v="48"/>
    <s v="0420"/>
    <x v="48"/>
    <x v="0"/>
    <x v="7"/>
    <n v="1835"/>
  </r>
  <r>
    <x v="3"/>
    <s v="04"/>
    <x v="3"/>
    <x v="49"/>
    <s v="0423"/>
    <x v="49"/>
    <x v="0"/>
    <x v="0"/>
    <n v="2055"/>
  </r>
  <r>
    <x v="3"/>
    <s v="04"/>
    <x v="3"/>
    <x v="49"/>
    <s v="0423"/>
    <x v="49"/>
    <x v="0"/>
    <x v="1"/>
    <n v="2008"/>
  </r>
  <r>
    <x v="3"/>
    <s v="04"/>
    <x v="3"/>
    <x v="49"/>
    <s v="0423"/>
    <x v="49"/>
    <x v="0"/>
    <x v="2"/>
    <n v="2022"/>
  </r>
  <r>
    <x v="3"/>
    <s v="04"/>
    <x v="3"/>
    <x v="49"/>
    <s v="0423"/>
    <x v="49"/>
    <x v="0"/>
    <x v="3"/>
    <n v="1993"/>
  </r>
  <r>
    <x v="3"/>
    <s v="04"/>
    <x v="3"/>
    <x v="49"/>
    <s v="0423"/>
    <x v="49"/>
    <x v="0"/>
    <x v="4"/>
    <n v="1967"/>
  </r>
  <r>
    <x v="3"/>
    <s v="04"/>
    <x v="3"/>
    <x v="49"/>
    <s v="0423"/>
    <x v="49"/>
    <x v="0"/>
    <x v="5"/>
    <n v="1898"/>
  </r>
  <r>
    <x v="3"/>
    <s v="04"/>
    <x v="3"/>
    <x v="49"/>
    <s v="0423"/>
    <x v="49"/>
    <x v="0"/>
    <x v="6"/>
    <n v="1885"/>
  </r>
  <r>
    <x v="3"/>
    <s v="04"/>
    <x v="3"/>
    <x v="49"/>
    <s v="0423"/>
    <x v="49"/>
    <x v="0"/>
    <x v="7"/>
    <n v="1869"/>
  </r>
  <r>
    <x v="3"/>
    <s v="04"/>
    <x v="3"/>
    <x v="50"/>
    <s v="0425"/>
    <x v="50"/>
    <x v="0"/>
    <x v="0"/>
    <n v="3059"/>
  </r>
  <r>
    <x v="3"/>
    <s v="04"/>
    <x v="3"/>
    <x v="50"/>
    <s v="0425"/>
    <x v="50"/>
    <x v="0"/>
    <x v="1"/>
    <n v="3107"/>
  </r>
  <r>
    <x v="3"/>
    <s v="04"/>
    <x v="3"/>
    <x v="50"/>
    <s v="0425"/>
    <x v="50"/>
    <x v="0"/>
    <x v="2"/>
    <n v="3007"/>
  </r>
  <r>
    <x v="3"/>
    <s v="04"/>
    <x v="3"/>
    <x v="50"/>
    <s v="0425"/>
    <x v="50"/>
    <x v="0"/>
    <x v="3"/>
    <n v="3037"/>
  </r>
  <r>
    <x v="3"/>
    <s v="04"/>
    <x v="3"/>
    <x v="50"/>
    <s v="0425"/>
    <x v="50"/>
    <x v="0"/>
    <x v="4"/>
    <n v="3015"/>
  </r>
  <r>
    <x v="3"/>
    <s v="04"/>
    <x v="3"/>
    <x v="50"/>
    <s v="0425"/>
    <x v="50"/>
    <x v="0"/>
    <x v="5"/>
    <n v="2963"/>
  </r>
  <r>
    <x v="3"/>
    <s v="04"/>
    <x v="3"/>
    <x v="50"/>
    <s v="0425"/>
    <x v="50"/>
    <x v="0"/>
    <x v="6"/>
    <n v="2991"/>
  </r>
  <r>
    <x v="3"/>
    <s v="04"/>
    <x v="3"/>
    <x v="50"/>
    <s v="0425"/>
    <x v="50"/>
    <x v="0"/>
    <x v="7"/>
    <n v="2774"/>
  </r>
  <r>
    <x v="3"/>
    <s v="04"/>
    <x v="3"/>
    <x v="51"/>
    <s v="0426"/>
    <x v="51"/>
    <x v="0"/>
    <x v="0"/>
    <n v="1579"/>
  </r>
  <r>
    <x v="3"/>
    <s v="04"/>
    <x v="3"/>
    <x v="51"/>
    <s v="0426"/>
    <x v="51"/>
    <x v="0"/>
    <x v="1"/>
    <n v="1531"/>
  </r>
  <r>
    <x v="3"/>
    <s v="04"/>
    <x v="3"/>
    <x v="51"/>
    <s v="0426"/>
    <x v="51"/>
    <x v="0"/>
    <x v="2"/>
    <n v="1497"/>
  </r>
  <r>
    <x v="3"/>
    <s v="04"/>
    <x v="3"/>
    <x v="51"/>
    <s v="0426"/>
    <x v="51"/>
    <x v="0"/>
    <x v="3"/>
    <n v="1458"/>
  </r>
  <r>
    <x v="3"/>
    <s v="04"/>
    <x v="3"/>
    <x v="51"/>
    <s v="0426"/>
    <x v="51"/>
    <x v="0"/>
    <x v="4"/>
    <n v="1464"/>
  </r>
  <r>
    <x v="3"/>
    <s v="04"/>
    <x v="3"/>
    <x v="51"/>
    <s v="0426"/>
    <x v="51"/>
    <x v="0"/>
    <x v="5"/>
    <n v="1475"/>
  </r>
  <r>
    <x v="3"/>
    <s v="04"/>
    <x v="3"/>
    <x v="51"/>
    <s v="0426"/>
    <x v="51"/>
    <x v="0"/>
    <x v="6"/>
    <n v="1450"/>
  </r>
  <r>
    <x v="3"/>
    <s v="04"/>
    <x v="3"/>
    <x v="51"/>
    <s v="0426"/>
    <x v="51"/>
    <x v="0"/>
    <x v="7"/>
    <n v="1534"/>
  </r>
  <r>
    <x v="3"/>
    <s v="04"/>
    <x v="3"/>
    <x v="52"/>
    <s v="0427"/>
    <x v="52"/>
    <x v="0"/>
    <x v="0"/>
    <n v="9983"/>
  </r>
  <r>
    <x v="3"/>
    <s v="04"/>
    <x v="3"/>
    <x v="52"/>
    <s v="0427"/>
    <x v="52"/>
    <x v="0"/>
    <x v="1"/>
    <n v="9932"/>
  </r>
  <r>
    <x v="3"/>
    <s v="04"/>
    <x v="3"/>
    <x v="52"/>
    <s v="0427"/>
    <x v="52"/>
    <x v="0"/>
    <x v="2"/>
    <n v="10068"/>
  </r>
  <r>
    <x v="3"/>
    <s v="04"/>
    <x v="3"/>
    <x v="52"/>
    <s v="0427"/>
    <x v="52"/>
    <x v="0"/>
    <x v="3"/>
    <n v="10006"/>
  </r>
  <r>
    <x v="3"/>
    <s v="04"/>
    <x v="3"/>
    <x v="52"/>
    <s v="0427"/>
    <x v="52"/>
    <x v="0"/>
    <x v="4"/>
    <n v="10052"/>
  </r>
  <r>
    <x v="3"/>
    <s v="04"/>
    <x v="3"/>
    <x v="52"/>
    <s v="0427"/>
    <x v="52"/>
    <x v="0"/>
    <x v="5"/>
    <n v="10146"/>
  </r>
  <r>
    <x v="3"/>
    <s v="04"/>
    <x v="3"/>
    <x v="52"/>
    <s v="0427"/>
    <x v="52"/>
    <x v="0"/>
    <x v="6"/>
    <n v="10121"/>
  </r>
  <r>
    <x v="3"/>
    <s v="04"/>
    <x v="3"/>
    <x v="52"/>
    <s v="0427"/>
    <x v="52"/>
    <x v="0"/>
    <x v="7"/>
    <n v="9874"/>
  </r>
  <r>
    <x v="3"/>
    <s v="04"/>
    <x v="3"/>
    <x v="53"/>
    <s v="0428"/>
    <x v="53"/>
    <x v="0"/>
    <x v="0"/>
    <n v="2942"/>
  </r>
  <r>
    <x v="3"/>
    <s v="04"/>
    <x v="3"/>
    <x v="53"/>
    <s v="0428"/>
    <x v="53"/>
    <x v="0"/>
    <x v="1"/>
    <n v="2930"/>
  </r>
  <r>
    <x v="3"/>
    <s v="04"/>
    <x v="3"/>
    <x v="53"/>
    <s v="0428"/>
    <x v="53"/>
    <x v="0"/>
    <x v="2"/>
    <n v="2928"/>
  </r>
  <r>
    <x v="3"/>
    <s v="04"/>
    <x v="3"/>
    <x v="53"/>
    <s v="0428"/>
    <x v="53"/>
    <x v="0"/>
    <x v="3"/>
    <n v="2797"/>
  </r>
  <r>
    <x v="3"/>
    <s v="04"/>
    <x v="3"/>
    <x v="53"/>
    <s v="0428"/>
    <x v="53"/>
    <x v="0"/>
    <x v="4"/>
    <n v="2790"/>
  </r>
  <r>
    <x v="3"/>
    <s v="04"/>
    <x v="3"/>
    <x v="53"/>
    <s v="0428"/>
    <x v="53"/>
    <x v="0"/>
    <x v="5"/>
    <n v="2731"/>
  </r>
  <r>
    <x v="3"/>
    <s v="04"/>
    <x v="3"/>
    <x v="53"/>
    <s v="0428"/>
    <x v="53"/>
    <x v="0"/>
    <x v="6"/>
    <n v="2746"/>
  </r>
  <r>
    <x v="3"/>
    <s v="04"/>
    <x v="3"/>
    <x v="53"/>
    <s v="0428"/>
    <x v="53"/>
    <x v="0"/>
    <x v="7"/>
    <n v="2721"/>
  </r>
  <r>
    <x v="3"/>
    <s v="04"/>
    <x v="3"/>
    <x v="54"/>
    <s v="0429"/>
    <x v="54"/>
    <x v="0"/>
    <x v="0"/>
    <n v="1735"/>
  </r>
  <r>
    <x v="3"/>
    <s v="04"/>
    <x v="3"/>
    <x v="54"/>
    <s v="0429"/>
    <x v="54"/>
    <x v="0"/>
    <x v="1"/>
    <n v="1733"/>
  </r>
  <r>
    <x v="3"/>
    <s v="04"/>
    <x v="3"/>
    <x v="54"/>
    <s v="0429"/>
    <x v="54"/>
    <x v="0"/>
    <x v="2"/>
    <n v="1797"/>
  </r>
  <r>
    <x v="3"/>
    <s v="04"/>
    <x v="3"/>
    <x v="54"/>
    <s v="0429"/>
    <x v="54"/>
    <x v="0"/>
    <x v="3"/>
    <n v="1827"/>
  </r>
  <r>
    <x v="3"/>
    <s v="04"/>
    <x v="3"/>
    <x v="54"/>
    <s v="0429"/>
    <x v="54"/>
    <x v="0"/>
    <x v="4"/>
    <n v="1873"/>
  </r>
  <r>
    <x v="3"/>
    <s v="04"/>
    <x v="3"/>
    <x v="54"/>
    <s v="0429"/>
    <x v="54"/>
    <x v="0"/>
    <x v="5"/>
    <n v="1940"/>
  </r>
  <r>
    <x v="3"/>
    <s v="04"/>
    <x v="3"/>
    <x v="54"/>
    <s v="0429"/>
    <x v="54"/>
    <x v="0"/>
    <x v="6"/>
    <n v="1906"/>
  </r>
  <r>
    <x v="3"/>
    <s v="04"/>
    <x v="3"/>
    <x v="54"/>
    <s v="0429"/>
    <x v="54"/>
    <x v="0"/>
    <x v="7"/>
    <n v="1887"/>
  </r>
  <r>
    <x v="3"/>
    <s v="04"/>
    <x v="3"/>
    <x v="55"/>
    <s v="0430"/>
    <x v="55"/>
    <x v="0"/>
    <x v="0"/>
    <n v="1124"/>
  </r>
  <r>
    <x v="3"/>
    <s v="04"/>
    <x v="3"/>
    <x v="55"/>
    <s v="0430"/>
    <x v="55"/>
    <x v="0"/>
    <x v="1"/>
    <n v="1080"/>
  </r>
  <r>
    <x v="3"/>
    <s v="04"/>
    <x v="3"/>
    <x v="55"/>
    <s v="0430"/>
    <x v="55"/>
    <x v="0"/>
    <x v="2"/>
    <n v="1075"/>
  </r>
  <r>
    <x v="3"/>
    <s v="04"/>
    <x v="3"/>
    <x v="55"/>
    <s v="0430"/>
    <x v="55"/>
    <x v="0"/>
    <x v="3"/>
    <n v="1028"/>
  </r>
  <r>
    <x v="3"/>
    <s v="04"/>
    <x v="3"/>
    <x v="55"/>
    <s v="0430"/>
    <x v="55"/>
    <x v="0"/>
    <x v="4"/>
    <n v="1027"/>
  </r>
  <r>
    <x v="3"/>
    <s v="04"/>
    <x v="3"/>
    <x v="55"/>
    <s v="0430"/>
    <x v="55"/>
    <x v="0"/>
    <x v="5"/>
    <n v="1046"/>
  </r>
  <r>
    <x v="3"/>
    <s v="04"/>
    <x v="3"/>
    <x v="55"/>
    <s v="0430"/>
    <x v="55"/>
    <x v="0"/>
    <x v="6"/>
    <n v="1039"/>
  </r>
  <r>
    <x v="3"/>
    <s v="04"/>
    <x v="3"/>
    <x v="55"/>
    <s v="0430"/>
    <x v="55"/>
    <x v="0"/>
    <x v="7"/>
    <n v="1040"/>
  </r>
  <r>
    <x v="3"/>
    <s v="04"/>
    <x v="3"/>
    <x v="56"/>
    <s v="0432"/>
    <x v="56"/>
    <x v="0"/>
    <x v="0"/>
    <n v="808"/>
  </r>
  <r>
    <x v="3"/>
    <s v="04"/>
    <x v="3"/>
    <x v="56"/>
    <s v="0432"/>
    <x v="56"/>
    <x v="0"/>
    <x v="1"/>
    <n v="799"/>
  </r>
  <r>
    <x v="3"/>
    <s v="04"/>
    <x v="3"/>
    <x v="56"/>
    <s v="0432"/>
    <x v="56"/>
    <x v="0"/>
    <x v="2"/>
    <n v="758"/>
  </r>
  <r>
    <x v="3"/>
    <s v="04"/>
    <x v="3"/>
    <x v="56"/>
    <s v="0432"/>
    <x v="56"/>
    <x v="0"/>
    <x v="3"/>
    <n v="734"/>
  </r>
  <r>
    <x v="3"/>
    <s v="04"/>
    <x v="3"/>
    <x v="56"/>
    <s v="0432"/>
    <x v="56"/>
    <x v="0"/>
    <x v="4"/>
    <n v="741"/>
  </r>
  <r>
    <x v="3"/>
    <s v="04"/>
    <x v="3"/>
    <x v="56"/>
    <s v="0432"/>
    <x v="56"/>
    <x v="0"/>
    <x v="5"/>
    <n v="734"/>
  </r>
  <r>
    <x v="3"/>
    <s v="04"/>
    <x v="3"/>
    <x v="56"/>
    <s v="0432"/>
    <x v="56"/>
    <x v="0"/>
    <x v="6"/>
    <n v="699"/>
  </r>
  <r>
    <x v="3"/>
    <s v="04"/>
    <x v="3"/>
    <x v="56"/>
    <s v="0432"/>
    <x v="56"/>
    <x v="0"/>
    <x v="7"/>
    <n v="619"/>
  </r>
  <r>
    <x v="3"/>
    <s v="04"/>
    <x v="3"/>
    <x v="57"/>
    <s v="0434"/>
    <x v="57"/>
    <x v="0"/>
    <x v="0"/>
    <n v="637"/>
  </r>
  <r>
    <x v="3"/>
    <s v="04"/>
    <x v="3"/>
    <x v="57"/>
    <s v="0434"/>
    <x v="57"/>
    <x v="0"/>
    <x v="1"/>
    <n v="600"/>
  </r>
  <r>
    <x v="3"/>
    <s v="04"/>
    <x v="3"/>
    <x v="57"/>
    <s v="0434"/>
    <x v="57"/>
    <x v="0"/>
    <x v="2"/>
    <n v="579"/>
  </r>
  <r>
    <x v="3"/>
    <s v="04"/>
    <x v="3"/>
    <x v="57"/>
    <s v="0434"/>
    <x v="57"/>
    <x v="0"/>
    <x v="3"/>
    <n v="567"/>
  </r>
  <r>
    <x v="3"/>
    <s v="04"/>
    <x v="3"/>
    <x v="57"/>
    <s v="0434"/>
    <x v="57"/>
    <x v="0"/>
    <x v="4"/>
    <n v="550"/>
  </r>
  <r>
    <x v="3"/>
    <s v="04"/>
    <x v="3"/>
    <x v="57"/>
    <s v="0434"/>
    <x v="57"/>
    <x v="0"/>
    <x v="5"/>
    <n v="532"/>
  </r>
  <r>
    <x v="3"/>
    <s v="04"/>
    <x v="3"/>
    <x v="57"/>
    <s v="0434"/>
    <x v="57"/>
    <x v="0"/>
    <x v="6"/>
    <n v="530"/>
  </r>
  <r>
    <x v="3"/>
    <s v="04"/>
    <x v="3"/>
    <x v="57"/>
    <s v="0434"/>
    <x v="57"/>
    <x v="0"/>
    <x v="7"/>
    <n v="514"/>
  </r>
  <r>
    <x v="3"/>
    <s v="04"/>
    <x v="3"/>
    <x v="58"/>
    <s v="0436"/>
    <x v="58"/>
    <x v="0"/>
    <x v="0"/>
    <n v="613"/>
  </r>
  <r>
    <x v="3"/>
    <s v="04"/>
    <x v="3"/>
    <x v="58"/>
    <s v="0436"/>
    <x v="58"/>
    <x v="0"/>
    <x v="1"/>
    <n v="658"/>
  </r>
  <r>
    <x v="3"/>
    <s v="04"/>
    <x v="3"/>
    <x v="58"/>
    <s v="0436"/>
    <x v="58"/>
    <x v="0"/>
    <x v="2"/>
    <n v="659"/>
  </r>
  <r>
    <x v="3"/>
    <s v="04"/>
    <x v="3"/>
    <x v="58"/>
    <s v="0436"/>
    <x v="58"/>
    <x v="0"/>
    <x v="3"/>
    <n v="657"/>
  </r>
  <r>
    <x v="3"/>
    <s v="04"/>
    <x v="3"/>
    <x v="58"/>
    <s v="0436"/>
    <x v="58"/>
    <x v="0"/>
    <x v="4"/>
    <n v="620"/>
  </r>
  <r>
    <x v="3"/>
    <s v="04"/>
    <x v="3"/>
    <x v="58"/>
    <s v="0436"/>
    <x v="58"/>
    <x v="0"/>
    <x v="5"/>
    <n v="619"/>
  </r>
  <r>
    <x v="3"/>
    <s v="04"/>
    <x v="3"/>
    <x v="58"/>
    <s v="0436"/>
    <x v="58"/>
    <x v="0"/>
    <x v="6"/>
    <n v="648"/>
  </r>
  <r>
    <x v="3"/>
    <s v="04"/>
    <x v="3"/>
    <x v="58"/>
    <s v="0436"/>
    <x v="58"/>
    <x v="0"/>
    <x v="7"/>
    <n v="634"/>
  </r>
  <r>
    <x v="3"/>
    <s v="04"/>
    <x v="3"/>
    <x v="59"/>
    <s v="0437"/>
    <x v="59"/>
    <x v="0"/>
    <x v="0"/>
    <n v="3343"/>
  </r>
  <r>
    <x v="3"/>
    <s v="04"/>
    <x v="3"/>
    <x v="59"/>
    <s v="0437"/>
    <x v="59"/>
    <x v="0"/>
    <x v="1"/>
    <n v="3224"/>
  </r>
  <r>
    <x v="3"/>
    <s v="04"/>
    <x v="3"/>
    <x v="59"/>
    <s v="0437"/>
    <x v="59"/>
    <x v="0"/>
    <x v="2"/>
    <n v="3445"/>
  </r>
  <r>
    <x v="3"/>
    <s v="04"/>
    <x v="3"/>
    <x v="59"/>
    <s v="0437"/>
    <x v="59"/>
    <x v="0"/>
    <x v="3"/>
    <n v="3423"/>
  </r>
  <r>
    <x v="3"/>
    <s v="04"/>
    <x v="3"/>
    <x v="59"/>
    <s v="0437"/>
    <x v="59"/>
    <x v="0"/>
    <x v="4"/>
    <n v="3342"/>
  </r>
  <r>
    <x v="3"/>
    <s v="04"/>
    <x v="3"/>
    <x v="59"/>
    <s v="0437"/>
    <x v="59"/>
    <x v="0"/>
    <x v="5"/>
    <n v="3301"/>
  </r>
  <r>
    <x v="3"/>
    <s v="04"/>
    <x v="3"/>
    <x v="59"/>
    <s v="0437"/>
    <x v="59"/>
    <x v="0"/>
    <x v="6"/>
    <n v="3256"/>
  </r>
  <r>
    <x v="3"/>
    <s v="04"/>
    <x v="3"/>
    <x v="59"/>
    <s v="0437"/>
    <x v="59"/>
    <x v="0"/>
    <x v="7"/>
    <n v="3137"/>
  </r>
  <r>
    <x v="3"/>
    <s v="04"/>
    <x v="3"/>
    <x v="60"/>
    <s v="0438"/>
    <x v="60"/>
    <x v="0"/>
    <x v="0"/>
    <n v="1171"/>
  </r>
  <r>
    <x v="3"/>
    <s v="04"/>
    <x v="3"/>
    <x v="60"/>
    <s v="0438"/>
    <x v="60"/>
    <x v="0"/>
    <x v="1"/>
    <n v="1178"/>
  </r>
  <r>
    <x v="3"/>
    <s v="04"/>
    <x v="3"/>
    <x v="60"/>
    <s v="0438"/>
    <x v="60"/>
    <x v="0"/>
    <x v="2"/>
    <n v="1178"/>
  </r>
  <r>
    <x v="3"/>
    <s v="04"/>
    <x v="3"/>
    <x v="60"/>
    <s v="0438"/>
    <x v="60"/>
    <x v="0"/>
    <x v="3"/>
    <n v="1191"/>
  </r>
  <r>
    <x v="3"/>
    <s v="04"/>
    <x v="3"/>
    <x v="60"/>
    <s v="0438"/>
    <x v="60"/>
    <x v="0"/>
    <x v="4"/>
    <n v="1177"/>
  </r>
  <r>
    <x v="3"/>
    <s v="04"/>
    <x v="3"/>
    <x v="60"/>
    <s v="0438"/>
    <x v="60"/>
    <x v="0"/>
    <x v="5"/>
    <n v="1230"/>
  </r>
  <r>
    <x v="3"/>
    <s v="04"/>
    <x v="3"/>
    <x v="60"/>
    <s v="0438"/>
    <x v="60"/>
    <x v="0"/>
    <x v="6"/>
    <n v="1228"/>
  </r>
  <r>
    <x v="3"/>
    <s v="04"/>
    <x v="3"/>
    <x v="60"/>
    <s v="0438"/>
    <x v="60"/>
    <x v="0"/>
    <x v="7"/>
    <n v="1263"/>
  </r>
  <r>
    <x v="3"/>
    <s v="04"/>
    <x v="3"/>
    <x v="61"/>
    <s v="0439"/>
    <x v="61"/>
    <x v="0"/>
    <x v="0"/>
    <n v="708"/>
  </r>
  <r>
    <x v="3"/>
    <s v="04"/>
    <x v="3"/>
    <x v="61"/>
    <s v="0439"/>
    <x v="61"/>
    <x v="0"/>
    <x v="1"/>
    <n v="681"/>
  </r>
  <r>
    <x v="3"/>
    <s v="04"/>
    <x v="3"/>
    <x v="61"/>
    <s v="0439"/>
    <x v="61"/>
    <x v="0"/>
    <x v="2"/>
    <n v="679"/>
  </r>
  <r>
    <x v="3"/>
    <s v="04"/>
    <x v="3"/>
    <x v="61"/>
    <s v="0439"/>
    <x v="61"/>
    <x v="0"/>
    <x v="3"/>
    <n v="649"/>
  </r>
  <r>
    <x v="3"/>
    <s v="04"/>
    <x v="3"/>
    <x v="61"/>
    <s v="0439"/>
    <x v="61"/>
    <x v="0"/>
    <x v="4"/>
    <n v="662"/>
  </r>
  <r>
    <x v="3"/>
    <s v="04"/>
    <x v="3"/>
    <x v="61"/>
    <s v="0439"/>
    <x v="61"/>
    <x v="0"/>
    <x v="5"/>
    <n v="650"/>
  </r>
  <r>
    <x v="3"/>
    <s v="04"/>
    <x v="3"/>
    <x v="61"/>
    <s v="0439"/>
    <x v="61"/>
    <x v="0"/>
    <x v="6"/>
    <n v="672"/>
  </r>
  <r>
    <x v="3"/>
    <s v="04"/>
    <x v="3"/>
    <x v="61"/>
    <s v="0439"/>
    <x v="61"/>
    <x v="0"/>
    <x v="7"/>
    <n v="631"/>
  </r>
  <r>
    <x v="3"/>
    <s v="04"/>
    <x v="3"/>
    <x v="62"/>
    <s v="0441"/>
    <x v="62"/>
    <x v="0"/>
    <x v="0"/>
    <n v="775"/>
  </r>
  <r>
    <x v="3"/>
    <s v="04"/>
    <x v="3"/>
    <x v="62"/>
    <s v="0441"/>
    <x v="62"/>
    <x v="0"/>
    <x v="1"/>
    <n v="783"/>
  </r>
  <r>
    <x v="3"/>
    <s v="04"/>
    <x v="3"/>
    <x v="62"/>
    <s v="0441"/>
    <x v="62"/>
    <x v="0"/>
    <x v="2"/>
    <n v="768"/>
  </r>
  <r>
    <x v="3"/>
    <s v="04"/>
    <x v="3"/>
    <x v="62"/>
    <s v="0441"/>
    <x v="62"/>
    <x v="0"/>
    <x v="3"/>
    <n v="782"/>
  </r>
  <r>
    <x v="3"/>
    <s v="04"/>
    <x v="3"/>
    <x v="62"/>
    <s v="0441"/>
    <x v="62"/>
    <x v="0"/>
    <x v="4"/>
    <n v="761"/>
  </r>
  <r>
    <x v="3"/>
    <s v="04"/>
    <x v="3"/>
    <x v="62"/>
    <s v="0441"/>
    <x v="62"/>
    <x v="0"/>
    <x v="5"/>
    <n v="753"/>
  </r>
  <r>
    <x v="3"/>
    <s v="04"/>
    <x v="3"/>
    <x v="62"/>
    <s v="0441"/>
    <x v="62"/>
    <x v="0"/>
    <x v="6"/>
    <n v="757"/>
  </r>
  <r>
    <x v="3"/>
    <s v="04"/>
    <x v="3"/>
    <x v="62"/>
    <s v="0441"/>
    <x v="62"/>
    <x v="0"/>
    <x v="7"/>
    <n v="746"/>
  </r>
  <r>
    <x v="4"/>
    <s v="05"/>
    <x v="4"/>
    <x v="63"/>
    <s v="0501"/>
    <x v="63"/>
    <x v="0"/>
    <x v="0"/>
    <n v="16024"/>
  </r>
  <r>
    <x v="4"/>
    <s v="05"/>
    <x v="4"/>
    <x v="63"/>
    <s v="0501"/>
    <x v="63"/>
    <x v="0"/>
    <x v="1"/>
    <n v="15610"/>
  </r>
  <r>
    <x v="4"/>
    <s v="05"/>
    <x v="4"/>
    <x v="63"/>
    <s v="0501"/>
    <x v="63"/>
    <x v="0"/>
    <x v="2"/>
    <n v="16115"/>
  </r>
  <r>
    <x v="4"/>
    <s v="05"/>
    <x v="4"/>
    <x v="63"/>
    <s v="0501"/>
    <x v="63"/>
    <x v="0"/>
    <x v="3"/>
    <n v="16175"/>
  </r>
  <r>
    <x v="4"/>
    <s v="05"/>
    <x v="4"/>
    <x v="63"/>
    <s v="0501"/>
    <x v="63"/>
    <x v="0"/>
    <x v="4"/>
    <n v="16098"/>
  </r>
  <r>
    <x v="4"/>
    <s v="05"/>
    <x v="4"/>
    <x v="63"/>
    <s v="0501"/>
    <x v="63"/>
    <x v="0"/>
    <x v="5"/>
    <n v="16224"/>
  </r>
  <r>
    <x v="4"/>
    <s v="05"/>
    <x v="4"/>
    <x v="63"/>
    <s v="0501"/>
    <x v="63"/>
    <x v="0"/>
    <x v="6"/>
    <n v="16399"/>
  </r>
  <r>
    <x v="4"/>
    <s v="05"/>
    <x v="4"/>
    <x v="63"/>
    <s v="0501"/>
    <x v="63"/>
    <x v="0"/>
    <x v="7"/>
    <n v="16704"/>
  </r>
  <r>
    <x v="4"/>
    <s v="05"/>
    <x v="4"/>
    <x v="64"/>
    <s v="0502"/>
    <x v="64"/>
    <x v="0"/>
    <x v="0"/>
    <n v="16047"/>
  </r>
  <r>
    <x v="4"/>
    <s v="05"/>
    <x v="4"/>
    <x v="64"/>
    <s v="0502"/>
    <x v="64"/>
    <x v="0"/>
    <x v="1"/>
    <n v="16020"/>
  </r>
  <r>
    <x v="4"/>
    <s v="05"/>
    <x v="4"/>
    <x v="64"/>
    <s v="0502"/>
    <x v="64"/>
    <x v="0"/>
    <x v="2"/>
    <n v="16075"/>
  </r>
  <r>
    <x v="4"/>
    <s v="05"/>
    <x v="4"/>
    <x v="64"/>
    <s v="0502"/>
    <x v="64"/>
    <x v="0"/>
    <x v="3"/>
    <n v="16167"/>
  </r>
  <r>
    <x v="4"/>
    <s v="05"/>
    <x v="4"/>
    <x v="64"/>
    <s v="0502"/>
    <x v="64"/>
    <x v="0"/>
    <x v="4"/>
    <n v="16216"/>
  </r>
  <r>
    <x v="4"/>
    <s v="05"/>
    <x v="4"/>
    <x v="64"/>
    <s v="0502"/>
    <x v="64"/>
    <x v="0"/>
    <x v="5"/>
    <n v="16449"/>
  </r>
  <r>
    <x v="4"/>
    <s v="05"/>
    <x v="4"/>
    <x v="64"/>
    <s v="0502"/>
    <x v="64"/>
    <x v="0"/>
    <x v="6"/>
    <n v="16595"/>
  </r>
  <r>
    <x v="4"/>
    <s v="05"/>
    <x v="4"/>
    <x v="64"/>
    <s v="0502"/>
    <x v="64"/>
    <x v="0"/>
    <x v="7"/>
    <n v="16444"/>
  </r>
  <r>
    <x v="4"/>
    <s v="05"/>
    <x v="4"/>
    <x v="65"/>
    <s v="0511"/>
    <x v="65"/>
    <x v="0"/>
    <x v="0"/>
    <n v="1424"/>
  </r>
  <r>
    <x v="4"/>
    <s v="05"/>
    <x v="4"/>
    <x v="65"/>
    <s v="0511"/>
    <x v="65"/>
    <x v="0"/>
    <x v="1"/>
    <n v="1435"/>
  </r>
  <r>
    <x v="4"/>
    <s v="05"/>
    <x v="4"/>
    <x v="65"/>
    <s v="0511"/>
    <x v="65"/>
    <x v="0"/>
    <x v="2"/>
    <n v="1428"/>
  </r>
  <r>
    <x v="4"/>
    <s v="05"/>
    <x v="4"/>
    <x v="65"/>
    <s v="0511"/>
    <x v="65"/>
    <x v="0"/>
    <x v="3"/>
    <n v="1368"/>
  </r>
  <r>
    <x v="4"/>
    <s v="05"/>
    <x v="4"/>
    <x v="65"/>
    <s v="0511"/>
    <x v="65"/>
    <x v="0"/>
    <x v="4"/>
    <n v="1359"/>
  </r>
  <r>
    <x v="4"/>
    <s v="05"/>
    <x v="4"/>
    <x v="65"/>
    <s v="0511"/>
    <x v="65"/>
    <x v="0"/>
    <x v="5"/>
    <n v="1341"/>
  </r>
  <r>
    <x v="4"/>
    <s v="05"/>
    <x v="4"/>
    <x v="65"/>
    <s v="0511"/>
    <x v="65"/>
    <x v="0"/>
    <x v="6"/>
    <n v="1361"/>
  </r>
  <r>
    <x v="4"/>
    <s v="05"/>
    <x v="4"/>
    <x v="65"/>
    <s v="0511"/>
    <x v="65"/>
    <x v="0"/>
    <x v="7"/>
    <n v="1267"/>
  </r>
  <r>
    <x v="4"/>
    <s v="05"/>
    <x v="4"/>
    <x v="66"/>
    <s v="0512"/>
    <x v="66"/>
    <x v="0"/>
    <x v="0"/>
    <n v="943"/>
  </r>
  <r>
    <x v="4"/>
    <s v="05"/>
    <x v="4"/>
    <x v="66"/>
    <s v="0512"/>
    <x v="66"/>
    <x v="0"/>
    <x v="1"/>
    <n v="933"/>
  </r>
  <r>
    <x v="4"/>
    <s v="05"/>
    <x v="4"/>
    <x v="66"/>
    <s v="0512"/>
    <x v="66"/>
    <x v="0"/>
    <x v="2"/>
    <n v="933"/>
  </r>
  <r>
    <x v="4"/>
    <s v="05"/>
    <x v="4"/>
    <x v="66"/>
    <s v="0512"/>
    <x v="66"/>
    <x v="0"/>
    <x v="3"/>
    <n v="909"/>
  </r>
  <r>
    <x v="4"/>
    <s v="05"/>
    <x v="4"/>
    <x v="66"/>
    <s v="0512"/>
    <x v="66"/>
    <x v="0"/>
    <x v="4"/>
    <n v="892"/>
  </r>
  <r>
    <x v="4"/>
    <s v="05"/>
    <x v="4"/>
    <x v="66"/>
    <s v="0512"/>
    <x v="66"/>
    <x v="0"/>
    <x v="5"/>
    <n v="882"/>
  </r>
  <r>
    <x v="4"/>
    <s v="05"/>
    <x v="4"/>
    <x v="66"/>
    <s v="0512"/>
    <x v="66"/>
    <x v="0"/>
    <x v="6"/>
    <n v="886"/>
  </r>
  <r>
    <x v="4"/>
    <s v="05"/>
    <x v="4"/>
    <x v="66"/>
    <s v="0512"/>
    <x v="66"/>
    <x v="0"/>
    <x v="7"/>
    <n v="823"/>
  </r>
  <r>
    <x v="4"/>
    <s v="05"/>
    <x v="4"/>
    <x v="67"/>
    <s v="0513"/>
    <x v="67"/>
    <x v="0"/>
    <x v="0"/>
    <n v="1065"/>
  </r>
  <r>
    <x v="4"/>
    <s v="05"/>
    <x v="4"/>
    <x v="67"/>
    <s v="0513"/>
    <x v="67"/>
    <x v="0"/>
    <x v="1"/>
    <n v="1078"/>
  </r>
  <r>
    <x v="4"/>
    <s v="05"/>
    <x v="4"/>
    <x v="67"/>
    <s v="0513"/>
    <x v="67"/>
    <x v="0"/>
    <x v="2"/>
    <n v="1091"/>
  </r>
  <r>
    <x v="4"/>
    <s v="05"/>
    <x v="4"/>
    <x v="67"/>
    <s v="0513"/>
    <x v="67"/>
    <x v="0"/>
    <x v="3"/>
    <n v="1135"/>
  </r>
  <r>
    <x v="4"/>
    <s v="05"/>
    <x v="4"/>
    <x v="67"/>
    <s v="0513"/>
    <x v="67"/>
    <x v="0"/>
    <x v="4"/>
    <n v="1040"/>
  </r>
  <r>
    <x v="4"/>
    <s v="05"/>
    <x v="4"/>
    <x v="67"/>
    <s v="0513"/>
    <x v="67"/>
    <x v="0"/>
    <x v="5"/>
    <n v="1054"/>
  </r>
  <r>
    <x v="4"/>
    <s v="05"/>
    <x v="4"/>
    <x v="67"/>
    <s v="0513"/>
    <x v="67"/>
    <x v="0"/>
    <x v="6"/>
    <n v="1082"/>
  </r>
  <r>
    <x v="4"/>
    <s v="05"/>
    <x v="4"/>
    <x v="67"/>
    <s v="0513"/>
    <x v="67"/>
    <x v="0"/>
    <x v="7"/>
    <n v="1019"/>
  </r>
  <r>
    <x v="4"/>
    <s v="05"/>
    <x v="4"/>
    <x v="68"/>
    <s v="0514"/>
    <x v="68"/>
    <x v="0"/>
    <x v="0"/>
    <n v="1213"/>
  </r>
  <r>
    <x v="4"/>
    <s v="05"/>
    <x v="4"/>
    <x v="68"/>
    <s v="0514"/>
    <x v="68"/>
    <x v="0"/>
    <x v="1"/>
    <n v="1194"/>
  </r>
  <r>
    <x v="4"/>
    <s v="05"/>
    <x v="4"/>
    <x v="68"/>
    <s v="0514"/>
    <x v="68"/>
    <x v="0"/>
    <x v="2"/>
    <n v="1197"/>
  </r>
  <r>
    <x v="4"/>
    <s v="05"/>
    <x v="4"/>
    <x v="68"/>
    <s v="0514"/>
    <x v="68"/>
    <x v="0"/>
    <x v="3"/>
    <n v="1187"/>
  </r>
  <r>
    <x v="4"/>
    <s v="05"/>
    <x v="4"/>
    <x v="68"/>
    <s v="0514"/>
    <x v="68"/>
    <x v="0"/>
    <x v="4"/>
    <n v="1194"/>
  </r>
  <r>
    <x v="4"/>
    <s v="05"/>
    <x v="4"/>
    <x v="68"/>
    <s v="0514"/>
    <x v="68"/>
    <x v="0"/>
    <x v="5"/>
    <n v="1156"/>
  </r>
  <r>
    <x v="4"/>
    <s v="05"/>
    <x v="4"/>
    <x v="68"/>
    <s v="0514"/>
    <x v="68"/>
    <x v="0"/>
    <x v="6"/>
    <n v="1195"/>
  </r>
  <r>
    <x v="4"/>
    <s v="05"/>
    <x v="4"/>
    <x v="68"/>
    <s v="0514"/>
    <x v="68"/>
    <x v="0"/>
    <x v="7"/>
    <n v="1115"/>
  </r>
  <r>
    <x v="4"/>
    <s v="05"/>
    <x v="4"/>
    <x v="69"/>
    <s v="0515"/>
    <x v="69"/>
    <x v="0"/>
    <x v="0"/>
    <n v="1550"/>
  </r>
  <r>
    <x v="4"/>
    <s v="05"/>
    <x v="4"/>
    <x v="69"/>
    <s v="0515"/>
    <x v="69"/>
    <x v="0"/>
    <x v="1"/>
    <n v="1564"/>
  </r>
  <r>
    <x v="4"/>
    <s v="05"/>
    <x v="4"/>
    <x v="69"/>
    <s v="0515"/>
    <x v="69"/>
    <x v="0"/>
    <x v="2"/>
    <n v="1561"/>
  </r>
  <r>
    <x v="4"/>
    <s v="05"/>
    <x v="4"/>
    <x v="69"/>
    <s v="0515"/>
    <x v="69"/>
    <x v="0"/>
    <x v="3"/>
    <n v="1592"/>
  </r>
  <r>
    <x v="4"/>
    <s v="05"/>
    <x v="4"/>
    <x v="69"/>
    <s v="0515"/>
    <x v="69"/>
    <x v="0"/>
    <x v="4"/>
    <n v="1558"/>
  </r>
  <r>
    <x v="4"/>
    <s v="05"/>
    <x v="4"/>
    <x v="69"/>
    <s v="0515"/>
    <x v="69"/>
    <x v="0"/>
    <x v="5"/>
    <n v="1603"/>
  </r>
  <r>
    <x v="4"/>
    <s v="05"/>
    <x v="4"/>
    <x v="69"/>
    <s v="0515"/>
    <x v="69"/>
    <x v="0"/>
    <x v="6"/>
    <n v="1542"/>
  </r>
  <r>
    <x v="4"/>
    <s v="05"/>
    <x v="4"/>
    <x v="69"/>
    <s v="0515"/>
    <x v="69"/>
    <x v="0"/>
    <x v="7"/>
    <n v="1496"/>
  </r>
  <r>
    <x v="4"/>
    <s v="05"/>
    <x v="4"/>
    <x v="70"/>
    <s v="0516"/>
    <x v="70"/>
    <x v="0"/>
    <x v="0"/>
    <n v="2776"/>
  </r>
  <r>
    <x v="4"/>
    <s v="05"/>
    <x v="4"/>
    <x v="70"/>
    <s v="0516"/>
    <x v="70"/>
    <x v="0"/>
    <x v="1"/>
    <n v="2743"/>
  </r>
  <r>
    <x v="4"/>
    <s v="05"/>
    <x v="4"/>
    <x v="70"/>
    <s v="0516"/>
    <x v="70"/>
    <x v="0"/>
    <x v="2"/>
    <n v="2789"/>
  </r>
  <r>
    <x v="4"/>
    <s v="05"/>
    <x v="4"/>
    <x v="70"/>
    <s v="0516"/>
    <x v="70"/>
    <x v="0"/>
    <x v="3"/>
    <n v="2783"/>
  </r>
  <r>
    <x v="4"/>
    <s v="05"/>
    <x v="4"/>
    <x v="70"/>
    <s v="0516"/>
    <x v="70"/>
    <x v="0"/>
    <x v="4"/>
    <n v="2725"/>
  </r>
  <r>
    <x v="4"/>
    <s v="05"/>
    <x v="4"/>
    <x v="70"/>
    <s v="0516"/>
    <x v="70"/>
    <x v="0"/>
    <x v="5"/>
    <n v="2714"/>
  </r>
  <r>
    <x v="4"/>
    <s v="05"/>
    <x v="4"/>
    <x v="70"/>
    <s v="0516"/>
    <x v="70"/>
    <x v="0"/>
    <x v="6"/>
    <n v="2698"/>
  </r>
  <r>
    <x v="4"/>
    <s v="05"/>
    <x v="4"/>
    <x v="70"/>
    <s v="0516"/>
    <x v="70"/>
    <x v="0"/>
    <x v="7"/>
    <n v="2597"/>
  </r>
  <r>
    <x v="4"/>
    <s v="05"/>
    <x v="4"/>
    <x v="71"/>
    <s v="0517"/>
    <x v="71"/>
    <x v="0"/>
    <x v="0"/>
    <n v="3053"/>
  </r>
  <r>
    <x v="4"/>
    <s v="05"/>
    <x v="4"/>
    <x v="71"/>
    <s v="0517"/>
    <x v="71"/>
    <x v="0"/>
    <x v="1"/>
    <n v="2961"/>
  </r>
  <r>
    <x v="4"/>
    <s v="05"/>
    <x v="4"/>
    <x v="71"/>
    <s v="0517"/>
    <x v="71"/>
    <x v="0"/>
    <x v="2"/>
    <n v="2967"/>
  </r>
  <r>
    <x v="4"/>
    <s v="05"/>
    <x v="4"/>
    <x v="71"/>
    <s v="0517"/>
    <x v="71"/>
    <x v="0"/>
    <x v="3"/>
    <n v="2978"/>
  </r>
  <r>
    <x v="4"/>
    <s v="05"/>
    <x v="4"/>
    <x v="71"/>
    <s v="0517"/>
    <x v="71"/>
    <x v="0"/>
    <x v="4"/>
    <n v="3050"/>
  </r>
  <r>
    <x v="4"/>
    <s v="05"/>
    <x v="4"/>
    <x v="71"/>
    <s v="0517"/>
    <x v="71"/>
    <x v="0"/>
    <x v="5"/>
    <n v="3026"/>
  </r>
  <r>
    <x v="4"/>
    <s v="05"/>
    <x v="4"/>
    <x v="71"/>
    <s v="0517"/>
    <x v="71"/>
    <x v="0"/>
    <x v="6"/>
    <n v="2967"/>
  </r>
  <r>
    <x v="4"/>
    <s v="05"/>
    <x v="4"/>
    <x v="71"/>
    <s v="0517"/>
    <x v="71"/>
    <x v="0"/>
    <x v="7"/>
    <n v="2946"/>
  </r>
  <r>
    <x v="4"/>
    <s v="05"/>
    <x v="4"/>
    <x v="72"/>
    <s v="0519"/>
    <x v="72"/>
    <x v="0"/>
    <x v="0"/>
    <n v="1144"/>
  </r>
  <r>
    <x v="4"/>
    <s v="05"/>
    <x v="4"/>
    <x v="72"/>
    <s v="0519"/>
    <x v="72"/>
    <x v="0"/>
    <x v="1"/>
    <n v="1109"/>
  </r>
  <r>
    <x v="4"/>
    <s v="05"/>
    <x v="4"/>
    <x v="72"/>
    <s v="0519"/>
    <x v="72"/>
    <x v="0"/>
    <x v="2"/>
    <n v="1115"/>
  </r>
  <r>
    <x v="4"/>
    <s v="05"/>
    <x v="4"/>
    <x v="72"/>
    <s v="0519"/>
    <x v="72"/>
    <x v="0"/>
    <x v="3"/>
    <n v="1065"/>
  </r>
  <r>
    <x v="4"/>
    <s v="05"/>
    <x v="4"/>
    <x v="72"/>
    <s v="0519"/>
    <x v="72"/>
    <x v="0"/>
    <x v="4"/>
    <n v="1102"/>
  </r>
  <r>
    <x v="4"/>
    <s v="05"/>
    <x v="4"/>
    <x v="72"/>
    <s v="0519"/>
    <x v="72"/>
    <x v="0"/>
    <x v="5"/>
    <n v="1088"/>
  </r>
  <r>
    <x v="4"/>
    <s v="05"/>
    <x v="4"/>
    <x v="72"/>
    <s v="0519"/>
    <x v="72"/>
    <x v="0"/>
    <x v="6"/>
    <n v="1125"/>
  </r>
  <r>
    <x v="4"/>
    <s v="05"/>
    <x v="4"/>
    <x v="72"/>
    <s v="0519"/>
    <x v="72"/>
    <x v="0"/>
    <x v="7"/>
    <n v="1050"/>
  </r>
  <r>
    <x v="4"/>
    <s v="05"/>
    <x v="4"/>
    <x v="73"/>
    <s v="0520"/>
    <x v="73"/>
    <x v="0"/>
    <x v="0"/>
    <n v="2425"/>
  </r>
  <r>
    <x v="4"/>
    <s v="05"/>
    <x v="4"/>
    <x v="73"/>
    <s v="0520"/>
    <x v="73"/>
    <x v="0"/>
    <x v="1"/>
    <n v="2233"/>
  </r>
  <r>
    <x v="4"/>
    <s v="05"/>
    <x v="4"/>
    <x v="73"/>
    <s v="0520"/>
    <x v="73"/>
    <x v="0"/>
    <x v="2"/>
    <n v="2190"/>
  </r>
  <r>
    <x v="4"/>
    <s v="05"/>
    <x v="4"/>
    <x v="73"/>
    <s v="0520"/>
    <x v="73"/>
    <x v="0"/>
    <x v="3"/>
    <n v="2214"/>
  </r>
  <r>
    <x v="4"/>
    <s v="05"/>
    <x v="4"/>
    <x v="73"/>
    <s v="0520"/>
    <x v="73"/>
    <x v="0"/>
    <x v="4"/>
    <n v="2119"/>
  </r>
  <r>
    <x v="4"/>
    <s v="05"/>
    <x v="4"/>
    <x v="73"/>
    <s v="0520"/>
    <x v="73"/>
    <x v="0"/>
    <x v="5"/>
    <n v="2197"/>
  </r>
  <r>
    <x v="4"/>
    <s v="05"/>
    <x v="4"/>
    <x v="73"/>
    <s v="0520"/>
    <x v="73"/>
    <x v="0"/>
    <x v="6"/>
    <n v="2233"/>
  </r>
  <r>
    <x v="4"/>
    <s v="05"/>
    <x v="4"/>
    <x v="73"/>
    <s v="0520"/>
    <x v="73"/>
    <x v="0"/>
    <x v="7"/>
    <n v="2095"/>
  </r>
  <r>
    <x v="4"/>
    <s v="05"/>
    <x v="4"/>
    <x v="74"/>
    <s v="0521"/>
    <x v="74"/>
    <x v="0"/>
    <x v="0"/>
    <n v="1995"/>
  </r>
  <r>
    <x v="4"/>
    <s v="05"/>
    <x v="4"/>
    <x v="74"/>
    <s v="0521"/>
    <x v="74"/>
    <x v="0"/>
    <x v="1"/>
    <n v="1881"/>
  </r>
  <r>
    <x v="4"/>
    <s v="05"/>
    <x v="4"/>
    <x v="74"/>
    <s v="0521"/>
    <x v="74"/>
    <x v="0"/>
    <x v="2"/>
    <n v="1932"/>
  </r>
  <r>
    <x v="4"/>
    <s v="05"/>
    <x v="4"/>
    <x v="74"/>
    <s v="0521"/>
    <x v="74"/>
    <x v="0"/>
    <x v="3"/>
    <n v="1897"/>
  </r>
  <r>
    <x v="4"/>
    <s v="05"/>
    <x v="4"/>
    <x v="74"/>
    <s v="0521"/>
    <x v="74"/>
    <x v="0"/>
    <x v="4"/>
    <n v="1859"/>
  </r>
  <r>
    <x v="4"/>
    <s v="05"/>
    <x v="4"/>
    <x v="74"/>
    <s v="0521"/>
    <x v="74"/>
    <x v="0"/>
    <x v="5"/>
    <n v="1785"/>
  </r>
  <r>
    <x v="4"/>
    <s v="05"/>
    <x v="4"/>
    <x v="74"/>
    <s v="0521"/>
    <x v="74"/>
    <x v="0"/>
    <x v="6"/>
    <n v="1726"/>
  </r>
  <r>
    <x v="4"/>
    <s v="05"/>
    <x v="4"/>
    <x v="74"/>
    <s v="0521"/>
    <x v="74"/>
    <x v="0"/>
    <x v="7"/>
    <n v="1727"/>
  </r>
  <r>
    <x v="4"/>
    <s v="05"/>
    <x v="4"/>
    <x v="75"/>
    <s v="0522"/>
    <x v="75"/>
    <x v="0"/>
    <x v="0"/>
    <n v="2403"/>
  </r>
  <r>
    <x v="4"/>
    <s v="05"/>
    <x v="4"/>
    <x v="75"/>
    <s v="0522"/>
    <x v="75"/>
    <x v="0"/>
    <x v="1"/>
    <n v="2371"/>
  </r>
  <r>
    <x v="4"/>
    <s v="05"/>
    <x v="4"/>
    <x v="75"/>
    <s v="0522"/>
    <x v="75"/>
    <x v="0"/>
    <x v="2"/>
    <n v="2301"/>
  </r>
  <r>
    <x v="4"/>
    <s v="05"/>
    <x v="4"/>
    <x v="75"/>
    <s v="0522"/>
    <x v="75"/>
    <x v="0"/>
    <x v="3"/>
    <n v="2280"/>
  </r>
  <r>
    <x v="4"/>
    <s v="05"/>
    <x v="4"/>
    <x v="75"/>
    <s v="0522"/>
    <x v="75"/>
    <x v="0"/>
    <x v="4"/>
    <n v="2301"/>
  </r>
  <r>
    <x v="4"/>
    <s v="05"/>
    <x v="4"/>
    <x v="75"/>
    <s v="0522"/>
    <x v="75"/>
    <x v="0"/>
    <x v="5"/>
    <n v="2352"/>
  </r>
  <r>
    <x v="4"/>
    <s v="05"/>
    <x v="4"/>
    <x v="75"/>
    <s v="0522"/>
    <x v="75"/>
    <x v="0"/>
    <x v="6"/>
    <n v="2398"/>
  </r>
  <r>
    <x v="4"/>
    <s v="05"/>
    <x v="4"/>
    <x v="75"/>
    <s v="0522"/>
    <x v="75"/>
    <x v="0"/>
    <x v="7"/>
    <n v="2320"/>
  </r>
  <r>
    <x v="4"/>
    <s v="05"/>
    <x v="4"/>
    <x v="76"/>
    <s v="0528"/>
    <x v="76"/>
    <x v="0"/>
    <x v="0"/>
    <n v="5096"/>
  </r>
  <r>
    <x v="4"/>
    <s v="05"/>
    <x v="4"/>
    <x v="76"/>
    <s v="0528"/>
    <x v="76"/>
    <x v="0"/>
    <x v="1"/>
    <n v="5181"/>
  </r>
  <r>
    <x v="4"/>
    <s v="05"/>
    <x v="4"/>
    <x v="76"/>
    <s v="0528"/>
    <x v="76"/>
    <x v="0"/>
    <x v="2"/>
    <n v="5360"/>
  </r>
  <r>
    <x v="4"/>
    <s v="05"/>
    <x v="4"/>
    <x v="76"/>
    <s v="0528"/>
    <x v="76"/>
    <x v="0"/>
    <x v="3"/>
    <n v="5404"/>
  </r>
  <r>
    <x v="4"/>
    <s v="05"/>
    <x v="4"/>
    <x v="76"/>
    <s v="0528"/>
    <x v="76"/>
    <x v="0"/>
    <x v="4"/>
    <n v="5387"/>
  </r>
  <r>
    <x v="4"/>
    <s v="05"/>
    <x v="4"/>
    <x v="76"/>
    <s v="0528"/>
    <x v="76"/>
    <x v="0"/>
    <x v="5"/>
    <n v="5401"/>
  </r>
  <r>
    <x v="4"/>
    <s v="05"/>
    <x v="4"/>
    <x v="76"/>
    <s v="0528"/>
    <x v="76"/>
    <x v="0"/>
    <x v="6"/>
    <n v="5268"/>
  </r>
  <r>
    <x v="4"/>
    <s v="05"/>
    <x v="4"/>
    <x v="76"/>
    <s v="0528"/>
    <x v="76"/>
    <x v="0"/>
    <x v="7"/>
    <n v="5195"/>
  </r>
  <r>
    <x v="4"/>
    <s v="05"/>
    <x v="4"/>
    <x v="77"/>
    <s v="0529"/>
    <x v="77"/>
    <x v="0"/>
    <x v="0"/>
    <n v="6643"/>
  </r>
  <r>
    <x v="4"/>
    <s v="05"/>
    <x v="4"/>
    <x v="77"/>
    <s v="0529"/>
    <x v="77"/>
    <x v="0"/>
    <x v="1"/>
    <n v="6331"/>
  </r>
  <r>
    <x v="4"/>
    <s v="05"/>
    <x v="4"/>
    <x v="77"/>
    <s v="0529"/>
    <x v="77"/>
    <x v="0"/>
    <x v="2"/>
    <n v="6206"/>
  </r>
  <r>
    <x v="4"/>
    <s v="05"/>
    <x v="4"/>
    <x v="77"/>
    <s v="0529"/>
    <x v="77"/>
    <x v="0"/>
    <x v="3"/>
    <n v="6232"/>
  </r>
  <r>
    <x v="4"/>
    <s v="05"/>
    <x v="4"/>
    <x v="77"/>
    <s v="0529"/>
    <x v="77"/>
    <x v="0"/>
    <x v="4"/>
    <n v="6258"/>
  </r>
  <r>
    <x v="4"/>
    <s v="05"/>
    <x v="4"/>
    <x v="77"/>
    <s v="0529"/>
    <x v="77"/>
    <x v="0"/>
    <x v="5"/>
    <n v="6229"/>
  </r>
  <r>
    <x v="4"/>
    <s v="05"/>
    <x v="4"/>
    <x v="77"/>
    <s v="0529"/>
    <x v="77"/>
    <x v="0"/>
    <x v="6"/>
    <n v="6516"/>
  </r>
  <r>
    <x v="4"/>
    <s v="05"/>
    <x v="4"/>
    <x v="77"/>
    <s v="0529"/>
    <x v="77"/>
    <x v="0"/>
    <x v="7"/>
    <n v="6539"/>
  </r>
  <r>
    <x v="4"/>
    <s v="05"/>
    <x v="4"/>
    <x v="78"/>
    <s v="0532"/>
    <x v="78"/>
    <x v="0"/>
    <x v="0"/>
    <n v="2218"/>
  </r>
  <r>
    <x v="4"/>
    <s v="05"/>
    <x v="4"/>
    <x v="78"/>
    <s v="0532"/>
    <x v="78"/>
    <x v="0"/>
    <x v="1"/>
    <n v="2109"/>
  </r>
  <r>
    <x v="4"/>
    <s v="05"/>
    <x v="4"/>
    <x v="78"/>
    <s v="0532"/>
    <x v="78"/>
    <x v="0"/>
    <x v="2"/>
    <n v="2130"/>
  </r>
  <r>
    <x v="4"/>
    <s v="05"/>
    <x v="4"/>
    <x v="78"/>
    <s v="0532"/>
    <x v="78"/>
    <x v="0"/>
    <x v="3"/>
    <n v="2187"/>
  </r>
  <r>
    <x v="4"/>
    <s v="05"/>
    <x v="4"/>
    <x v="78"/>
    <s v="0532"/>
    <x v="78"/>
    <x v="0"/>
    <x v="4"/>
    <n v="2174"/>
  </r>
  <r>
    <x v="4"/>
    <s v="05"/>
    <x v="4"/>
    <x v="78"/>
    <s v="0532"/>
    <x v="78"/>
    <x v="0"/>
    <x v="5"/>
    <n v="2091"/>
  </r>
  <r>
    <x v="4"/>
    <s v="05"/>
    <x v="4"/>
    <x v="78"/>
    <s v="0532"/>
    <x v="78"/>
    <x v="0"/>
    <x v="6"/>
    <n v="2042"/>
  </r>
  <r>
    <x v="4"/>
    <s v="05"/>
    <x v="4"/>
    <x v="78"/>
    <s v="0532"/>
    <x v="78"/>
    <x v="0"/>
    <x v="7"/>
    <n v="1947"/>
  </r>
  <r>
    <x v="4"/>
    <s v="05"/>
    <x v="4"/>
    <x v="79"/>
    <s v="0533"/>
    <x v="79"/>
    <x v="0"/>
    <x v="0"/>
    <n v="2084"/>
  </r>
  <r>
    <x v="4"/>
    <s v="05"/>
    <x v="4"/>
    <x v="79"/>
    <s v="0533"/>
    <x v="79"/>
    <x v="0"/>
    <x v="1"/>
    <n v="2076"/>
  </r>
  <r>
    <x v="4"/>
    <s v="05"/>
    <x v="4"/>
    <x v="79"/>
    <s v="0533"/>
    <x v="79"/>
    <x v="0"/>
    <x v="2"/>
    <n v="2044"/>
  </r>
  <r>
    <x v="4"/>
    <s v="05"/>
    <x v="4"/>
    <x v="79"/>
    <s v="0533"/>
    <x v="79"/>
    <x v="0"/>
    <x v="3"/>
    <n v="2032"/>
  </r>
  <r>
    <x v="4"/>
    <s v="05"/>
    <x v="4"/>
    <x v="79"/>
    <s v="0533"/>
    <x v="79"/>
    <x v="0"/>
    <x v="4"/>
    <n v="2137"/>
  </r>
  <r>
    <x v="4"/>
    <s v="05"/>
    <x v="4"/>
    <x v="79"/>
    <s v="0533"/>
    <x v="79"/>
    <x v="0"/>
    <x v="5"/>
    <n v="2097"/>
  </r>
  <r>
    <x v="4"/>
    <s v="05"/>
    <x v="4"/>
    <x v="79"/>
    <s v="0533"/>
    <x v="79"/>
    <x v="0"/>
    <x v="6"/>
    <n v="2111"/>
  </r>
  <r>
    <x v="4"/>
    <s v="05"/>
    <x v="4"/>
    <x v="79"/>
    <s v="0533"/>
    <x v="79"/>
    <x v="0"/>
    <x v="7"/>
    <n v="2128"/>
  </r>
  <r>
    <x v="4"/>
    <s v="05"/>
    <x v="4"/>
    <x v="80"/>
    <s v="0534"/>
    <x v="80"/>
    <x v="0"/>
    <x v="0"/>
    <n v="5996"/>
  </r>
  <r>
    <x v="4"/>
    <s v="05"/>
    <x v="4"/>
    <x v="80"/>
    <s v="0534"/>
    <x v="80"/>
    <x v="0"/>
    <x v="1"/>
    <n v="5939"/>
  </r>
  <r>
    <x v="4"/>
    <s v="05"/>
    <x v="4"/>
    <x v="80"/>
    <s v="0534"/>
    <x v="80"/>
    <x v="0"/>
    <x v="2"/>
    <n v="6138"/>
  </r>
  <r>
    <x v="4"/>
    <s v="05"/>
    <x v="4"/>
    <x v="80"/>
    <s v="0534"/>
    <x v="80"/>
    <x v="0"/>
    <x v="3"/>
    <n v="6383"/>
  </r>
  <r>
    <x v="4"/>
    <s v="05"/>
    <x v="4"/>
    <x v="80"/>
    <s v="0534"/>
    <x v="80"/>
    <x v="0"/>
    <x v="4"/>
    <n v="6343"/>
  </r>
  <r>
    <x v="4"/>
    <s v="05"/>
    <x v="4"/>
    <x v="80"/>
    <s v="0534"/>
    <x v="80"/>
    <x v="0"/>
    <x v="5"/>
    <n v="6309"/>
  </r>
  <r>
    <x v="4"/>
    <s v="05"/>
    <x v="4"/>
    <x v="80"/>
    <s v="0534"/>
    <x v="80"/>
    <x v="0"/>
    <x v="6"/>
    <n v="6208"/>
  </r>
  <r>
    <x v="4"/>
    <s v="05"/>
    <x v="4"/>
    <x v="80"/>
    <s v="0534"/>
    <x v="80"/>
    <x v="0"/>
    <x v="7"/>
    <n v="5940"/>
  </r>
  <r>
    <x v="4"/>
    <s v="05"/>
    <x v="4"/>
    <x v="81"/>
    <s v="0536"/>
    <x v="81"/>
    <x v="0"/>
    <x v="0"/>
    <n v="1907"/>
  </r>
  <r>
    <x v="4"/>
    <s v="05"/>
    <x v="4"/>
    <x v="81"/>
    <s v="0536"/>
    <x v="81"/>
    <x v="0"/>
    <x v="1"/>
    <n v="1864"/>
  </r>
  <r>
    <x v="4"/>
    <s v="05"/>
    <x v="4"/>
    <x v="81"/>
    <s v="0536"/>
    <x v="81"/>
    <x v="0"/>
    <x v="2"/>
    <n v="1838"/>
  </r>
  <r>
    <x v="4"/>
    <s v="05"/>
    <x v="4"/>
    <x v="81"/>
    <s v="0536"/>
    <x v="81"/>
    <x v="0"/>
    <x v="3"/>
    <n v="1807"/>
  </r>
  <r>
    <x v="4"/>
    <s v="05"/>
    <x v="4"/>
    <x v="81"/>
    <s v="0536"/>
    <x v="81"/>
    <x v="0"/>
    <x v="4"/>
    <n v="1766"/>
  </r>
  <r>
    <x v="4"/>
    <s v="05"/>
    <x v="4"/>
    <x v="81"/>
    <s v="0536"/>
    <x v="81"/>
    <x v="0"/>
    <x v="5"/>
    <n v="1727"/>
  </r>
  <r>
    <x v="4"/>
    <s v="05"/>
    <x v="4"/>
    <x v="81"/>
    <s v="0536"/>
    <x v="81"/>
    <x v="0"/>
    <x v="6"/>
    <n v="1694"/>
  </r>
  <r>
    <x v="4"/>
    <s v="05"/>
    <x v="4"/>
    <x v="81"/>
    <s v="0536"/>
    <x v="81"/>
    <x v="0"/>
    <x v="7"/>
    <n v="1648"/>
  </r>
  <r>
    <x v="4"/>
    <s v="05"/>
    <x v="4"/>
    <x v="82"/>
    <s v="0538"/>
    <x v="82"/>
    <x v="0"/>
    <x v="0"/>
    <n v="2933"/>
  </r>
  <r>
    <x v="4"/>
    <s v="05"/>
    <x v="4"/>
    <x v="82"/>
    <s v="0538"/>
    <x v="82"/>
    <x v="0"/>
    <x v="1"/>
    <n v="2909"/>
  </r>
  <r>
    <x v="4"/>
    <s v="05"/>
    <x v="4"/>
    <x v="82"/>
    <s v="0538"/>
    <x v="82"/>
    <x v="0"/>
    <x v="2"/>
    <n v="2916"/>
  </r>
  <r>
    <x v="4"/>
    <s v="05"/>
    <x v="4"/>
    <x v="82"/>
    <s v="0538"/>
    <x v="82"/>
    <x v="0"/>
    <x v="3"/>
    <n v="2908"/>
  </r>
  <r>
    <x v="4"/>
    <s v="05"/>
    <x v="4"/>
    <x v="82"/>
    <s v="0538"/>
    <x v="82"/>
    <x v="0"/>
    <x v="4"/>
    <n v="2984"/>
  </r>
  <r>
    <x v="4"/>
    <s v="05"/>
    <x v="4"/>
    <x v="82"/>
    <s v="0538"/>
    <x v="82"/>
    <x v="0"/>
    <x v="5"/>
    <n v="2981"/>
  </r>
  <r>
    <x v="4"/>
    <s v="05"/>
    <x v="4"/>
    <x v="82"/>
    <s v="0538"/>
    <x v="82"/>
    <x v="0"/>
    <x v="6"/>
    <n v="2952"/>
  </r>
  <r>
    <x v="4"/>
    <s v="05"/>
    <x v="4"/>
    <x v="82"/>
    <s v="0538"/>
    <x v="82"/>
    <x v="0"/>
    <x v="7"/>
    <n v="3031"/>
  </r>
  <r>
    <x v="4"/>
    <s v="05"/>
    <x v="4"/>
    <x v="83"/>
    <s v="0540"/>
    <x v="83"/>
    <x v="0"/>
    <x v="0"/>
    <n v="1375"/>
  </r>
  <r>
    <x v="4"/>
    <s v="05"/>
    <x v="4"/>
    <x v="83"/>
    <s v="0540"/>
    <x v="83"/>
    <x v="0"/>
    <x v="1"/>
    <n v="1359"/>
  </r>
  <r>
    <x v="4"/>
    <s v="05"/>
    <x v="4"/>
    <x v="83"/>
    <s v="0540"/>
    <x v="83"/>
    <x v="0"/>
    <x v="2"/>
    <n v="1352"/>
  </r>
  <r>
    <x v="4"/>
    <s v="05"/>
    <x v="4"/>
    <x v="83"/>
    <s v="0540"/>
    <x v="83"/>
    <x v="0"/>
    <x v="3"/>
    <n v="1296"/>
  </r>
  <r>
    <x v="4"/>
    <s v="05"/>
    <x v="4"/>
    <x v="83"/>
    <s v="0540"/>
    <x v="83"/>
    <x v="0"/>
    <x v="4"/>
    <n v="1334"/>
  </r>
  <r>
    <x v="4"/>
    <s v="05"/>
    <x v="4"/>
    <x v="83"/>
    <s v="0540"/>
    <x v="83"/>
    <x v="0"/>
    <x v="5"/>
    <n v="1300"/>
  </r>
  <r>
    <x v="4"/>
    <s v="05"/>
    <x v="4"/>
    <x v="83"/>
    <s v="0540"/>
    <x v="83"/>
    <x v="0"/>
    <x v="6"/>
    <n v="1291"/>
  </r>
  <r>
    <x v="4"/>
    <s v="05"/>
    <x v="4"/>
    <x v="83"/>
    <s v="0540"/>
    <x v="83"/>
    <x v="0"/>
    <x v="7"/>
    <n v="1230"/>
  </r>
  <r>
    <x v="4"/>
    <s v="05"/>
    <x v="4"/>
    <x v="84"/>
    <s v="0541"/>
    <x v="84"/>
    <x v="0"/>
    <x v="0"/>
    <n v="551"/>
  </r>
  <r>
    <x v="4"/>
    <s v="05"/>
    <x v="4"/>
    <x v="84"/>
    <s v="0541"/>
    <x v="84"/>
    <x v="0"/>
    <x v="1"/>
    <n v="570"/>
  </r>
  <r>
    <x v="4"/>
    <s v="05"/>
    <x v="4"/>
    <x v="84"/>
    <s v="0541"/>
    <x v="84"/>
    <x v="0"/>
    <x v="2"/>
    <n v="549"/>
  </r>
  <r>
    <x v="4"/>
    <s v="05"/>
    <x v="4"/>
    <x v="84"/>
    <s v="0541"/>
    <x v="84"/>
    <x v="0"/>
    <x v="3"/>
    <n v="528"/>
  </r>
  <r>
    <x v="4"/>
    <s v="05"/>
    <x v="4"/>
    <x v="84"/>
    <s v="0541"/>
    <x v="84"/>
    <x v="0"/>
    <x v="4"/>
    <n v="526"/>
  </r>
  <r>
    <x v="4"/>
    <s v="05"/>
    <x v="4"/>
    <x v="84"/>
    <s v="0541"/>
    <x v="84"/>
    <x v="0"/>
    <x v="5"/>
    <n v="508"/>
  </r>
  <r>
    <x v="4"/>
    <s v="05"/>
    <x v="4"/>
    <x v="84"/>
    <s v="0541"/>
    <x v="84"/>
    <x v="0"/>
    <x v="6"/>
    <n v="506"/>
  </r>
  <r>
    <x v="4"/>
    <s v="05"/>
    <x v="4"/>
    <x v="84"/>
    <s v="0541"/>
    <x v="84"/>
    <x v="0"/>
    <x v="7"/>
    <n v="546"/>
  </r>
  <r>
    <x v="4"/>
    <s v="05"/>
    <x v="4"/>
    <x v="85"/>
    <s v="0542"/>
    <x v="85"/>
    <x v="0"/>
    <x v="0"/>
    <n v="4127"/>
  </r>
  <r>
    <x v="4"/>
    <s v="05"/>
    <x v="4"/>
    <x v="85"/>
    <s v="0542"/>
    <x v="85"/>
    <x v="0"/>
    <x v="1"/>
    <n v="4062"/>
  </r>
  <r>
    <x v="4"/>
    <s v="05"/>
    <x v="4"/>
    <x v="85"/>
    <s v="0542"/>
    <x v="85"/>
    <x v="0"/>
    <x v="2"/>
    <n v="4020"/>
  </r>
  <r>
    <x v="4"/>
    <s v="05"/>
    <x v="4"/>
    <x v="85"/>
    <s v="0542"/>
    <x v="85"/>
    <x v="0"/>
    <x v="3"/>
    <n v="3999"/>
  </r>
  <r>
    <x v="4"/>
    <s v="05"/>
    <x v="4"/>
    <x v="85"/>
    <s v="0542"/>
    <x v="85"/>
    <x v="0"/>
    <x v="4"/>
    <n v="3863"/>
  </r>
  <r>
    <x v="4"/>
    <s v="05"/>
    <x v="4"/>
    <x v="85"/>
    <s v="0542"/>
    <x v="85"/>
    <x v="0"/>
    <x v="5"/>
    <n v="3928"/>
  </r>
  <r>
    <x v="4"/>
    <s v="05"/>
    <x v="4"/>
    <x v="85"/>
    <s v="0542"/>
    <x v="85"/>
    <x v="0"/>
    <x v="6"/>
    <n v="3971"/>
  </r>
  <r>
    <x v="4"/>
    <s v="05"/>
    <x v="4"/>
    <x v="85"/>
    <s v="0542"/>
    <x v="85"/>
    <x v="0"/>
    <x v="7"/>
    <n v="3940"/>
  </r>
  <r>
    <x v="4"/>
    <s v="05"/>
    <x v="4"/>
    <x v="86"/>
    <s v="0543"/>
    <x v="86"/>
    <x v="0"/>
    <x v="0"/>
    <n v="963"/>
  </r>
  <r>
    <x v="4"/>
    <s v="05"/>
    <x v="4"/>
    <x v="86"/>
    <s v="0543"/>
    <x v="86"/>
    <x v="0"/>
    <x v="1"/>
    <n v="945"/>
  </r>
  <r>
    <x v="4"/>
    <s v="05"/>
    <x v="4"/>
    <x v="86"/>
    <s v="0543"/>
    <x v="86"/>
    <x v="0"/>
    <x v="2"/>
    <n v="957"/>
  </r>
  <r>
    <x v="4"/>
    <s v="05"/>
    <x v="4"/>
    <x v="86"/>
    <s v="0543"/>
    <x v="86"/>
    <x v="0"/>
    <x v="3"/>
    <n v="971"/>
  </r>
  <r>
    <x v="4"/>
    <s v="05"/>
    <x v="4"/>
    <x v="86"/>
    <s v="0543"/>
    <x v="86"/>
    <x v="0"/>
    <x v="4"/>
    <n v="956"/>
  </r>
  <r>
    <x v="4"/>
    <s v="05"/>
    <x v="4"/>
    <x v="86"/>
    <s v="0543"/>
    <x v="86"/>
    <x v="0"/>
    <x v="5"/>
    <n v="957"/>
  </r>
  <r>
    <x v="4"/>
    <s v="05"/>
    <x v="4"/>
    <x v="86"/>
    <s v="0543"/>
    <x v="86"/>
    <x v="0"/>
    <x v="6"/>
    <n v="974"/>
  </r>
  <r>
    <x v="4"/>
    <s v="05"/>
    <x v="4"/>
    <x v="86"/>
    <s v="0543"/>
    <x v="86"/>
    <x v="0"/>
    <x v="7"/>
    <n v="907"/>
  </r>
  <r>
    <x v="4"/>
    <s v="05"/>
    <x v="4"/>
    <x v="87"/>
    <s v="0544"/>
    <x v="87"/>
    <x v="0"/>
    <x v="0"/>
    <n v="1408"/>
  </r>
  <r>
    <x v="4"/>
    <s v="05"/>
    <x v="4"/>
    <x v="87"/>
    <s v="0544"/>
    <x v="87"/>
    <x v="0"/>
    <x v="1"/>
    <n v="1401"/>
  </r>
  <r>
    <x v="4"/>
    <s v="05"/>
    <x v="4"/>
    <x v="87"/>
    <s v="0544"/>
    <x v="87"/>
    <x v="0"/>
    <x v="2"/>
    <n v="1339"/>
  </r>
  <r>
    <x v="4"/>
    <s v="05"/>
    <x v="4"/>
    <x v="87"/>
    <s v="0544"/>
    <x v="87"/>
    <x v="0"/>
    <x v="3"/>
    <n v="1363"/>
  </r>
  <r>
    <x v="4"/>
    <s v="05"/>
    <x v="4"/>
    <x v="87"/>
    <s v="0544"/>
    <x v="87"/>
    <x v="0"/>
    <x v="4"/>
    <n v="1369"/>
  </r>
  <r>
    <x v="4"/>
    <s v="05"/>
    <x v="4"/>
    <x v="87"/>
    <s v="0544"/>
    <x v="87"/>
    <x v="0"/>
    <x v="5"/>
    <n v="1380"/>
  </r>
  <r>
    <x v="4"/>
    <s v="05"/>
    <x v="4"/>
    <x v="87"/>
    <s v="0544"/>
    <x v="87"/>
    <x v="0"/>
    <x v="6"/>
    <n v="1375"/>
  </r>
  <r>
    <x v="4"/>
    <s v="05"/>
    <x v="4"/>
    <x v="87"/>
    <s v="0544"/>
    <x v="87"/>
    <x v="0"/>
    <x v="7"/>
    <n v="1372"/>
  </r>
  <r>
    <x v="4"/>
    <s v="05"/>
    <x v="4"/>
    <x v="88"/>
    <s v="0545"/>
    <x v="88"/>
    <x v="0"/>
    <x v="0"/>
    <n v="748"/>
  </r>
  <r>
    <x v="4"/>
    <s v="05"/>
    <x v="4"/>
    <x v="88"/>
    <s v="0545"/>
    <x v="88"/>
    <x v="0"/>
    <x v="1"/>
    <n v="768"/>
  </r>
  <r>
    <x v="4"/>
    <s v="05"/>
    <x v="4"/>
    <x v="88"/>
    <s v="0545"/>
    <x v="88"/>
    <x v="0"/>
    <x v="2"/>
    <n v="771"/>
  </r>
  <r>
    <x v="4"/>
    <s v="05"/>
    <x v="4"/>
    <x v="88"/>
    <s v="0545"/>
    <x v="88"/>
    <x v="0"/>
    <x v="3"/>
    <n v="768"/>
  </r>
  <r>
    <x v="4"/>
    <s v="05"/>
    <x v="4"/>
    <x v="88"/>
    <s v="0545"/>
    <x v="88"/>
    <x v="0"/>
    <x v="4"/>
    <n v="786"/>
  </r>
  <r>
    <x v="4"/>
    <s v="05"/>
    <x v="4"/>
    <x v="88"/>
    <s v="0545"/>
    <x v="88"/>
    <x v="0"/>
    <x v="5"/>
    <n v="778"/>
  </r>
  <r>
    <x v="4"/>
    <s v="05"/>
    <x v="4"/>
    <x v="88"/>
    <s v="0545"/>
    <x v="88"/>
    <x v="0"/>
    <x v="6"/>
    <n v="758"/>
  </r>
  <r>
    <x v="4"/>
    <s v="05"/>
    <x v="4"/>
    <x v="88"/>
    <s v="0545"/>
    <x v="88"/>
    <x v="0"/>
    <x v="7"/>
    <n v="759"/>
  </r>
  <r>
    <x v="5"/>
    <s v="06"/>
    <x v="5"/>
    <x v="89"/>
    <s v="0602"/>
    <x v="89"/>
    <x v="0"/>
    <x v="0"/>
    <n v="35902"/>
  </r>
  <r>
    <x v="5"/>
    <s v="06"/>
    <x v="5"/>
    <x v="89"/>
    <s v="0602"/>
    <x v="89"/>
    <x v="0"/>
    <x v="1"/>
    <n v="34610"/>
  </r>
  <r>
    <x v="5"/>
    <s v="06"/>
    <x v="5"/>
    <x v="89"/>
    <s v="0602"/>
    <x v="89"/>
    <x v="0"/>
    <x v="2"/>
    <n v="34486"/>
  </r>
  <r>
    <x v="5"/>
    <s v="06"/>
    <x v="5"/>
    <x v="89"/>
    <s v="0602"/>
    <x v="89"/>
    <x v="0"/>
    <x v="3"/>
    <n v="35437"/>
  </r>
  <r>
    <x v="5"/>
    <s v="06"/>
    <x v="5"/>
    <x v="89"/>
    <s v="0602"/>
    <x v="89"/>
    <x v="0"/>
    <x v="4"/>
    <n v="35531"/>
  </r>
  <r>
    <x v="5"/>
    <s v="06"/>
    <x v="5"/>
    <x v="89"/>
    <s v="0602"/>
    <x v="89"/>
    <x v="0"/>
    <x v="5"/>
    <n v="35977"/>
  </r>
  <r>
    <x v="5"/>
    <s v="06"/>
    <x v="5"/>
    <x v="89"/>
    <s v="0602"/>
    <x v="89"/>
    <x v="0"/>
    <x v="6"/>
    <n v="36817"/>
  </r>
  <r>
    <x v="5"/>
    <s v="06"/>
    <x v="5"/>
    <x v="89"/>
    <s v="0602"/>
    <x v="89"/>
    <x v="0"/>
    <x v="7"/>
    <n v="35867"/>
  </r>
  <r>
    <x v="5"/>
    <s v="06"/>
    <x v="5"/>
    <x v="90"/>
    <s v="0604"/>
    <x v="90"/>
    <x v="0"/>
    <x v="0"/>
    <n v="15810"/>
  </r>
  <r>
    <x v="5"/>
    <s v="06"/>
    <x v="5"/>
    <x v="90"/>
    <s v="0604"/>
    <x v="90"/>
    <x v="0"/>
    <x v="1"/>
    <n v="15580"/>
  </r>
  <r>
    <x v="5"/>
    <s v="06"/>
    <x v="5"/>
    <x v="90"/>
    <s v="0604"/>
    <x v="90"/>
    <x v="0"/>
    <x v="2"/>
    <n v="15847"/>
  </r>
  <r>
    <x v="5"/>
    <s v="06"/>
    <x v="5"/>
    <x v="90"/>
    <s v="0604"/>
    <x v="90"/>
    <x v="0"/>
    <x v="3"/>
    <n v="16420"/>
  </r>
  <r>
    <x v="5"/>
    <s v="06"/>
    <x v="5"/>
    <x v="90"/>
    <s v="0604"/>
    <x v="90"/>
    <x v="0"/>
    <x v="4"/>
    <n v="16750"/>
  </r>
  <r>
    <x v="5"/>
    <s v="06"/>
    <x v="5"/>
    <x v="90"/>
    <s v="0604"/>
    <x v="90"/>
    <x v="0"/>
    <x v="5"/>
    <n v="16809"/>
  </r>
  <r>
    <x v="5"/>
    <s v="06"/>
    <x v="5"/>
    <x v="90"/>
    <s v="0604"/>
    <x v="90"/>
    <x v="0"/>
    <x v="6"/>
    <n v="16666"/>
  </r>
  <r>
    <x v="5"/>
    <s v="06"/>
    <x v="5"/>
    <x v="90"/>
    <s v="0604"/>
    <x v="90"/>
    <x v="0"/>
    <x v="7"/>
    <n v="16072"/>
  </r>
  <r>
    <x v="5"/>
    <s v="06"/>
    <x v="5"/>
    <x v="91"/>
    <s v="0605"/>
    <x v="91"/>
    <x v="0"/>
    <x v="0"/>
    <n v="14528"/>
  </r>
  <r>
    <x v="5"/>
    <s v="06"/>
    <x v="5"/>
    <x v="91"/>
    <s v="0605"/>
    <x v="91"/>
    <x v="0"/>
    <x v="1"/>
    <n v="14121"/>
  </r>
  <r>
    <x v="5"/>
    <s v="06"/>
    <x v="5"/>
    <x v="91"/>
    <s v="0605"/>
    <x v="91"/>
    <x v="0"/>
    <x v="2"/>
    <n v="14124"/>
  </r>
  <r>
    <x v="5"/>
    <s v="06"/>
    <x v="5"/>
    <x v="91"/>
    <s v="0605"/>
    <x v="91"/>
    <x v="0"/>
    <x v="3"/>
    <n v="14044"/>
  </r>
  <r>
    <x v="5"/>
    <s v="06"/>
    <x v="5"/>
    <x v="91"/>
    <s v="0605"/>
    <x v="91"/>
    <x v="0"/>
    <x v="4"/>
    <n v="13814"/>
  </r>
  <r>
    <x v="5"/>
    <s v="06"/>
    <x v="5"/>
    <x v="91"/>
    <s v="0605"/>
    <x v="91"/>
    <x v="0"/>
    <x v="5"/>
    <n v="13851"/>
  </r>
  <r>
    <x v="5"/>
    <s v="06"/>
    <x v="5"/>
    <x v="91"/>
    <s v="0605"/>
    <x v="91"/>
    <x v="0"/>
    <x v="6"/>
    <n v="13784"/>
  </r>
  <r>
    <x v="5"/>
    <s v="06"/>
    <x v="5"/>
    <x v="91"/>
    <s v="0605"/>
    <x v="91"/>
    <x v="0"/>
    <x v="7"/>
    <n v="13406"/>
  </r>
  <r>
    <x v="5"/>
    <s v="06"/>
    <x v="5"/>
    <x v="92"/>
    <s v="0612"/>
    <x v="92"/>
    <x v="0"/>
    <x v="0"/>
    <n v="1857"/>
  </r>
  <r>
    <x v="5"/>
    <s v="06"/>
    <x v="5"/>
    <x v="92"/>
    <s v="0612"/>
    <x v="92"/>
    <x v="0"/>
    <x v="1"/>
    <n v="1979"/>
  </r>
  <r>
    <x v="5"/>
    <s v="06"/>
    <x v="5"/>
    <x v="92"/>
    <s v="0612"/>
    <x v="92"/>
    <x v="0"/>
    <x v="2"/>
    <n v="2028"/>
  </r>
  <r>
    <x v="5"/>
    <s v="06"/>
    <x v="5"/>
    <x v="92"/>
    <s v="0612"/>
    <x v="92"/>
    <x v="0"/>
    <x v="3"/>
    <n v="2062"/>
  </r>
  <r>
    <x v="5"/>
    <s v="06"/>
    <x v="5"/>
    <x v="92"/>
    <s v="0612"/>
    <x v="92"/>
    <x v="0"/>
    <x v="4"/>
    <n v="2081"/>
  </r>
  <r>
    <x v="5"/>
    <s v="06"/>
    <x v="5"/>
    <x v="92"/>
    <s v="0612"/>
    <x v="92"/>
    <x v="0"/>
    <x v="5"/>
    <n v="2140"/>
  </r>
  <r>
    <x v="5"/>
    <s v="06"/>
    <x v="5"/>
    <x v="92"/>
    <s v="0612"/>
    <x v="92"/>
    <x v="0"/>
    <x v="6"/>
    <n v="2224"/>
  </r>
  <r>
    <x v="5"/>
    <s v="06"/>
    <x v="5"/>
    <x v="92"/>
    <s v="0612"/>
    <x v="92"/>
    <x v="0"/>
    <x v="7"/>
    <n v="2208"/>
  </r>
  <r>
    <x v="5"/>
    <s v="06"/>
    <x v="5"/>
    <x v="93"/>
    <s v="0615"/>
    <x v="93"/>
    <x v="0"/>
    <x v="0"/>
    <n v="408"/>
  </r>
  <r>
    <x v="5"/>
    <s v="06"/>
    <x v="5"/>
    <x v="93"/>
    <s v="0615"/>
    <x v="93"/>
    <x v="0"/>
    <x v="1"/>
    <n v="407"/>
  </r>
  <r>
    <x v="5"/>
    <s v="06"/>
    <x v="5"/>
    <x v="93"/>
    <s v="0615"/>
    <x v="93"/>
    <x v="0"/>
    <x v="2"/>
    <n v="441"/>
  </r>
  <r>
    <x v="5"/>
    <s v="06"/>
    <x v="5"/>
    <x v="93"/>
    <s v="0615"/>
    <x v="93"/>
    <x v="0"/>
    <x v="3"/>
    <n v="460"/>
  </r>
  <r>
    <x v="5"/>
    <s v="06"/>
    <x v="5"/>
    <x v="93"/>
    <s v="0615"/>
    <x v="93"/>
    <x v="0"/>
    <x v="4"/>
    <n v="479"/>
  </r>
  <r>
    <x v="5"/>
    <s v="06"/>
    <x v="5"/>
    <x v="93"/>
    <s v="0615"/>
    <x v="93"/>
    <x v="0"/>
    <x v="5"/>
    <n v="439"/>
  </r>
  <r>
    <x v="5"/>
    <s v="06"/>
    <x v="5"/>
    <x v="93"/>
    <s v="0615"/>
    <x v="93"/>
    <x v="0"/>
    <x v="6"/>
    <n v="456"/>
  </r>
  <r>
    <x v="5"/>
    <s v="06"/>
    <x v="5"/>
    <x v="93"/>
    <s v="0615"/>
    <x v="93"/>
    <x v="0"/>
    <x v="7"/>
    <n v="450"/>
  </r>
  <r>
    <x v="5"/>
    <s v="06"/>
    <x v="5"/>
    <x v="94"/>
    <s v="0616"/>
    <x v="94"/>
    <x v="0"/>
    <x v="0"/>
    <n v="1576"/>
  </r>
  <r>
    <x v="5"/>
    <s v="06"/>
    <x v="5"/>
    <x v="94"/>
    <s v="0616"/>
    <x v="94"/>
    <x v="0"/>
    <x v="1"/>
    <n v="1483"/>
  </r>
  <r>
    <x v="5"/>
    <s v="06"/>
    <x v="5"/>
    <x v="94"/>
    <s v="0616"/>
    <x v="94"/>
    <x v="0"/>
    <x v="2"/>
    <n v="1486"/>
  </r>
  <r>
    <x v="5"/>
    <s v="06"/>
    <x v="5"/>
    <x v="94"/>
    <s v="0616"/>
    <x v="94"/>
    <x v="0"/>
    <x v="3"/>
    <n v="1455"/>
  </r>
  <r>
    <x v="5"/>
    <s v="06"/>
    <x v="5"/>
    <x v="94"/>
    <s v="0616"/>
    <x v="94"/>
    <x v="0"/>
    <x v="4"/>
    <n v="1410"/>
  </r>
  <r>
    <x v="5"/>
    <s v="06"/>
    <x v="5"/>
    <x v="94"/>
    <s v="0616"/>
    <x v="94"/>
    <x v="0"/>
    <x v="5"/>
    <n v="1441"/>
  </r>
  <r>
    <x v="5"/>
    <s v="06"/>
    <x v="5"/>
    <x v="94"/>
    <s v="0616"/>
    <x v="94"/>
    <x v="0"/>
    <x v="6"/>
    <n v="1397"/>
  </r>
  <r>
    <x v="5"/>
    <s v="06"/>
    <x v="5"/>
    <x v="94"/>
    <s v="0616"/>
    <x v="94"/>
    <x v="0"/>
    <x v="7"/>
    <n v="1386"/>
  </r>
  <r>
    <x v="5"/>
    <s v="06"/>
    <x v="5"/>
    <x v="95"/>
    <s v="0617"/>
    <x v="95"/>
    <x v="0"/>
    <x v="0"/>
    <n v="2927"/>
  </r>
  <r>
    <x v="5"/>
    <s v="06"/>
    <x v="5"/>
    <x v="95"/>
    <s v="0617"/>
    <x v="95"/>
    <x v="0"/>
    <x v="1"/>
    <n v="2832"/>
  </r>
  <r>
    <x v="5"/>
    <s v="06"/>
    <x v="5"/>
    <x v="95"/>
    <s v="0617"/>
    <x v="95"/>
    <x v="0"/>
    <x v="2"/>
    <n v="2846"/>
  </r>
  <r>
    <x v="5"/>
    <s v="06"/>
    <x v="5"/>
    <x v="95"/>
    <s v="0617"/>
    <x v="95"/>
    <x v="0"/>
    <x v="3"/>
    <n v="2847"/>
  </r>
  <r>
    <x v="5"/>
    <s v="06"/>
    <x v="5"/>
    <x v="95"/>
    <s v="0617"/>
    <x v="95"/>
    <x v="0"/>
    <x v="4"/>
    <n v="2831"/>
  </r>
  <r>
    <x v="5"/>
    <s v="06"/>
    <x v="5"/>
    <x v="95"/>
    <s v="0617"/>
    <x v="95"/>
    <x v="0"/>
    <x v="5"/>
    <n v="2870"/>
  </r>
  <r>
    <x v="5"/>
    <s v="06"/>
    <x v="5"/>
    <x v="95"/>
    <s v="0617"/>
    <x v="95"/>
    <x v="0"/>
    <x v="6"/>
    <n v="2902"/>
  </r>
  <r>
    <x v="5"/>
    <s v="06"/>
    <x v="5"/>
    <x v="95"/>
    <s v="0617"/>
    <x v="95"/>
    <x v="0"/>
    <x v="7"/>
    <n v="2908"/>
  </r>
  <r>
    <x v="5"/>
    <s v="06"/>
    <x v="5"/>
    <x v="96"/>
    <s v="0618"/>
    <x v="96"/>
    <x v="0"/>
    <x v="0"/>
    <n v="1081"/>
  </r>
  <r>
    <x v="5"/>
    <s v="06"/>
    <x v="5"/>
    <x v="96"/>
    <s v="0618"/>
    <x v="96"/>
    <x v="0"/>
    <x v="1"/>
    <n v="1090"/>
  </r>
  <r>
    <x v="5"/>
    <s v="06"/>
    <x v="5"/>
    <x v="96"/>
    <s v="0618"/>
    <x v="96"/>
    <x v="0"/>
    <x v="2"/>
    <n v="1113"/>
  </r>
  <r>
    <x v="5"/>
    <s v="06"/>
    <x v="5"/>
    <x v="96"/>
    <s v="0618"/>
    <x v="96"/>
    <x v="0"/>
    <x v="3"/>
    <n v="1081"/>
  </r>
  <r>
    <x v="5"/>
    <s v="06"/>
    <x v="5"/>
    <x v="96"/>
    <s v="0618"/>
    <x v="96"/>
    <x v="0"/>
    <x v="4"/>
    <n v="1086"/>
  </r>
  <r>
    <x v="5"/>
    <s v="06"/>
    <x v="5"/>
    <x v="96"/>
    <s v="0618"/>
    <x v="96"/>
    <x v="0"/>
    <x v="5"/>
    <n v="1103"/>
  </r>
  <r>
    <x v="5"/>
    <s v="06"/>
    <x v="5"/>
    <x v="96"/>
    <s v="0618"/>
    <x v="96"/>
    <x v="0"/>
    <x v="6"/>
    <n v="1109"/>
  </r>
  <r>
    <x v="5"/>
    <s v="06"/>
    <x v="5"/>
    <x v="96"/>
    <s v="0618"/>
    <x v="96"/>
    <x v="0"/>
    <x v="7"/>
    <n v="1101"/>
  </r>
  <r>
    <x v="5"/>
    <s v="06"/>
    <x v="5"/>
    <x v="97"/>
    <s v="0619"/>
    <x v="97"/>
    <x v="0"/>
    <x v="0"/>
    <n v="2417"/>
  </r>
  <r>
    <x v="5"/>
    <s v="06"/>
    <x v="5"/>
    <x v="97"/>
    <s v="0619"/>
    <x v="97"/>
    <x v="0"/>
    <x v="1"/>
    <n v="2397"/>
  </r>
  <r>
    <x v="5"/>
    <s v="06"/>
    <x v="5"/>
    <x v="97"/>
    <s v="0619"/>
    <x v="97"/>
    <x v="0"/>
    <x v="2"/>
    <n v="2430"/>
  </r>
  <r>
    <x v="5"/>
    <s v="06"/>
    <x v="5"/>
    <x v="97"/>
    <s v="0619"/>
    <x v="97"/>
    <x v="0"/>
    <x v="3"/>
    <n v="2476"/>
  </r>
  <r>
    <x v="5"/>
    <s v="06"/>
    <x v="5"/>
    <x v="97"/>
    <s v="0619"/>
    <x v="97"/>
    <x v="0"/>
    <x v="4"/>
    <n v="2525"/>
  </r>
  <r>
    <x v="5"/>
    <s v="06"/>
    <x v="5"/>
    <x v="97"/>
    <s v="0619"/>
    <x v="97"/>
    <x v="0"/>
    <x v="5"/>
    <n v="2493"/>
  </r>
  <r>
    <x v="5"/>
    <s v="06"/>
    <x v="5"/>
    <x v="97"/>
    <s v="0619"/>
    <x v="97"/>
    <x v="0"/>
    <x v="6"/>
    <n v="2480"/>
  </r>
  <r>
    <x v="5"/>
    <s v="06"/>
    <x v="5"/>
    <x v="97"/>
    <s v="0619"/>
    <x v="97"/>
    <x v="0"/>
    <x v="7"/>
    <n v="2390"/>
  </r>
  <r>
    <x v="5"/>
    <s v="06"/>
    <x v="5"/>
    <x v="98"/>
    <s v="0620"/>
    <x v="98"/>
    <x v="0"/>
    <x v="0"/>
    <n v="2475"/>
  </r>
  <r>
    <x v="5"/>
    <s v="06"/>
    <x v="5"/>
    <x v="98"/>
    <s v="0620"/>
    <x v="98"/>
    <x v="0"/>
    <x v="1"/>
    <n v="2410"/>
  </r>
  <r>
    <x v="5"/>
    <s v="06"/>
    <x v="5"/>
    <x v="98"/>
    <s v="0620"/>
    <x v="98"/>
    <x v="0"/>
    <x v="2"/>
    <n v="2356"/>
  </r>
  <r>
    <x v="5"/>
    <s v="06"/>
    <x v="5"/>
    <x v="98"/>
    <s v="0620"/>
    <x v="98"/>
    <x v="0"/>
    <x v="3"/>
    <n v="2297"/>
  </r>
  <r>
    <x v="5"/>
    <s v="06"/>
    <x v="5"/>
    <x v="98"/>
    <s v="0620"/>
    <x v="98"/>
    <x v="0"/>
    <x v="4"/>
    <n v="2279"/>
  </r>
  <r>
    <x v="5"/>
    <s v="06"/>
    <x v="5"/>
    <x v="98"/>
    <s v="0620"/>
    <x v="98"/>
    <x v="0"/>
    <x v="5"/>
    <n v="2259"/>
  </r>
  <r>
    <x v="5"/>
    <s v="06"/>
    <x v="5"/>
    <x v="98"/>
    <s v="0620"/>
    <x v="98"/>
    <x v="0"/>
    <x v="6"/>
    <n v="2247"/>
  </r>
  <r>
    <x v="5"/>
    <s v="06"/>
    <x v="5"/>
    <x v="98"/>
    <s v="0620"/>
    <x v="98"/>
    <x v="0"/>
    <x v="7"/>
    <n v="2218"/>
  </r>
  <r>
    <x v="5"/>
    <s v="06"/>
    <x v="5"/>
    <x v="99"/>
    <s v="0621"/>
    <x v="99"/>
    <x v="0"/>
    <x v="0"/>
    <n v="1575"/>
  </r>
  <r>
    <x v="5"/>
    <s v="06"/>
    <x v="5"/>
    <x v="99"/>
    <s v="0621"/>
    <x v="99"/>
    <x v="0"/>
    <x v="1"/>
    <n v="1554"/>
  </r>
  <r>
    <x v="5"/>
    <s v="06"/>
    <x v="5"/>
    <x v="99"/>
    <s v="0621"/>
    <x v="99"/>
    <x v="0"/>
    <x v="2"/>
    <n v="1504"/>
  </r>
  <r>
    <x v="5"/>
    <s v="06"/>
    <x v="5"/>
    <x v="99"/>
    <s v="0621"/>
    <x v="99"/>
    <x v="0"/>
    <x v="3"/>
    <n v="1557"/>
  </r>
  <r>
    <x v="5"/>
    <s v="06"/>
    <x v="5"/>
    <x v="99"/>
    <s v="0621"/>
    <x v="99"/>
    <x v="0"/>
    <x v="4"/>
    <n v="1578"/>
  </r>
  <r>
    <x v="5"/>
    <s v="06"/>
    <x v="5"/>
    <x v="99"/>
    <s v="0621"/>
    <x v="99"/>
    <x v="0"/>
    <x v="5"/>
    <n v="1537"/>
  </r>
  <r>
    <x v="5"/>
    <s v="06"/>
    <x v="5"/>
    <x v="99"/>
    <s v="0621"/>
    <x v="99"/>
    <x v="0"/>
    <x v="6"/>
    <n v="1565"/>
  </r>
  <r>
    <x v="5"/>
    <s v="06"/>
    <x v="5"/>
    <x v="99"/>
    <s v="0621"/>
    <x v="99"/>
    <x v="0"/>
    <x v="7"/>
    <n v="1515"/>
  </r>
  <r>
    <x v="5"/>
    <s v="06"/>
    <x v="5"/>
    <x v="100"/>
    <s v="0622"/>
    <x v="100"/>
    <x v="0"/>
    <x v="0"/>
    <n v="1003"/>
  </r>
  <r>
    <x v="5"/>
    <s v="06"/>
    <x v="5"/>
    <x v="100"/>
    <s v="0622"/>
    <x v="100"/>
    <x v="0"/>
    <x v="1"/>
    <n v="971"/>
  </r>
  <r>
    <x v="5"/>
    <s v="06"/>
    <x v="5"/>
    <x v="100"/>
    <s v="0622"/>
    <x v="100"/>
    <x v="0"/>
    <x v="2"/>
    <n v="1043"/>
  </r>
  <r>
    <x v="5"/>
    <s v="06"/>
    <x v="5"/>
    <x v="100"/>
    <s v="0622"/>
    <x v="100"/>
    <x v="0"/>
    <x v="3"/>
    <n v="1061"/>
  </r>
  <r>
    <x v="5"/>
    <s v="06"/>
    <x v="5"/>
    <x v="100"/>
    <s v="0622"/>
    <x v="100"/>
    <x v="0"/>
    <x v="4"/>
    <n v="1121"/>
  </r>
  <r>
    <x v="5"/>
    <s v="06"/>
    <x v="5"/>
    <x v="100"/>
    <s v="0622"/>
    <x v="100"/>
    <x v="0"/>
    <x v="5"/>
    <n v="1108"/>
  </r>
  <r>
    <x v="5"/>
    <s v="06"/>
    <x v="5"/>
    <x v="100"/>
    <s v="0622"/>
    <x v="100"/>
    <x v="0"/>
    <x v="6"/>
    <n v="1123"/>
  </r>
  <r>
    <x v="5"/>
    <s v="06"/>
    <x v="5"/>
    <x v="100"/>
    <s v="0622"/>
    <x v="100"/>
    <x v="0"/>
    <x v="7"/>
    <n v="1036"/>
  </r>
  <r>
    <x v="5"/>
    <s v="06"/>
    <x v="5"/>
    <x v="101"/>
    <s v="0623"/>
    <x v="101"/>
    <x v="0"/>
    <x v="0"/>
    <n v="5403"/>
  </r>
  <r>
    <x v="5"/>
    <s v="06"/>
    <x v="5"/>
    <x v="101"/>
    <s v="0623"/>
    <x v="101"/>
    <x v="0"/>
    <x v="1"/>
    <n v="5361"/>
  </r>
  <r>
    <x v="5"/>
    <s v="06"/>
    <x v="5"/>
    <x v="101"/>
    <s v="0623"/>
    <x v="101"/>
    <x v="0"/>
    <x v="2"/>
    <n v="5409"/>
  </r>
  <r>
    <x v="5"/>
    <s v="06"/>
    <x v="5"/>
    <x v="101"/>
    <s v="0623"/>
    <x v="101"/>
    <x v="0"/>
    <x v="3"/>
    <n v="5349"/>
  </r>
  <r>
    <x v="5"/>
    <s v="06"/>
    <x v="5"/>
    <x v="101"/>
    <s v="0623"/>
    <x v="101"/>
    <x v="0"/>
    <x v="4"/>
    <n v="5447"/>
  </r>
  <r>
    <x v="5"/>
    <s v="06"/>
    <x v="5"/>
    <x v="101"/>
    <s v="0623"/>
    <x v="101"/>
    <x v="0"/>
    <x v="5"/>
    <n v="5431"/>
  </r>
  <r>
    <x v="5"/>
    <s v="06"/>
    <x v="5"/>
    <x v="101"/>
    <s v="0623"/>
    <x v="101"/>
    <x v="0"/>
    <x v="6"/>
    <n v="5290"/>
  </r>
  <r>
    <x v="5"/>
    <s v="06"/>
    <x v="5"/>
    <x v="101"/>
    <s v="0623"/>
    <x v="101"/>
    <x v="0"/>
    <x v="7"/>
    <n v="5199"/>
  </r>
  <r>
    <x v="5"/>
    <s v="06"/>
    <x v="5"/>
    <x v="102"/>
    <s v="0624"/>
    <x v="102"/>
    <x v="0"/>
    <x v="0"/>
    <n v="5708"/>
  </r>
  <r>
    <x v="5"/>
    <s v="06"/>
    <x v="5"/>
    <x v="102"/>
    <s v="0624"/>
    <x v="102"/>
    <x v="0"/>
    <x v="1"/>
    <n v="5734"/>
  </r>
  <r>
    <x v="5"/>
    <s v="06"/>
    <x v="5"/>
    <x v="102"/>
    <s v="0624"/>
    <x v="102"/>
    <x v="0"/>
    <x v="2"/>
    <n v="5967"/>
  </r>
  <r>
    <x v="5"/>
    <s v="06"/>
    <x v="5"/>
    <x v="102"/>
    <s v="0624"/>
    <x v="102"/>
    <x v="0"/>
    <x v="3"/>
    <n v="6182"/>
  </r>
  <r>
    <x v="5"/>
    <s v="06"/>
    <x v="5"/>
    <x v="102"/>
    <s v="0624"/>
    <x v="102"/>
    <x v="0"/>
    <x v="4"/>
    <n v="6331"/>
  </r>
  <r>
    <x v="5"/>
    <s v="06"/>
    <x v="5"/>
    <x v="102"/>
    <s v="0624"/>
    <x v="102"/>
    <x v="0"/>
    <x v="5"/>
    <n v="6532"/>
  </r>
  <r>
    <x v="5"/>
    <s v="06"/>
    <x v="5"/>
    <x v="102"/>
    <s v="0624"/>
    <x v="102"/>
    <x v="0"/>
    <x v="6"/>
    <n v="6561"/>
  </r>
  <r>
    <x v="5"/>
    <s v="06"/>
    <x v="5"/>
    <x v="102"/>
    <s v="0624"/>
    <x v="102"/>
    <x v="0"/>
    <x v="7"/>
    <n v="6380"/>
  </r>
  <r>
    <x v="5"/>
    <s v="06"/>
    <x v="5"/>
    <x v="103"/>
    <s v="0625"/>
    <x v="103"/>
    <x v="0"/>
    <x v="0"/>
    <n v="6911"/>
  </r>
  <r>
    <x v="5"/>
    <s v="06"/>
    <x v="5"/>
    <x v="103"/>
    <s v="0625"/>
    <x v="103"/>
    <x v="0"/>
    <x v="1"/>
    <n v="6797"/>
  </r>
  <r>
    <x v="5"/>
    <s v="06"/>
    <x v="5"/>
    <x v="103"/>
    <s v="0625"/>
    <x v="103"/>
    <x v="0"/>
    <x v="2"/>
    <n v="6908"/>
  </r>
  <r>
    <x v="5"/>
    <s v="06"/>
    <x v="5"/>
    <x v="103"/>
    <s v="0625"/>
    <x v="103"/>
    <x v="0"/>
    <x v="3"/>
    <n v="7205"/>
  </r>
  <r>
    <x v="5"/>
    <s v="06"/>
    <x v="5"/>
    <x v="103"/>
    <s v="0625"/>
    <x v="103"/>
    <x v="0"/>
    <x v="4"/>
    <n v="7333"/>
  </r>
  <r>
    <x v="5"/>
    <s v="06"/>
    <x v="5"/>
    <x v="103"/>
    <s v="0625"/>
    <x v="103"/>
    <x v="0"/>
    <x v="5"/>
    <n v="7588"/>
  </r>
  <r>
    <x v="5"/>
    <s v="06"/>
    <x v="5"/>
    <x v="103"/>
    <s v="0625"/>
    <x v="103"/>
    <x v="0"/>
    <x v="6"/>
    <n v="7476"/>
  </r>
  <r>
    <x v="5"/>
    <s v="06"/>
    <x v="5"/>
    <x v="103"/>
    <s v="0625"/>
    <x v="103"/>
    <x v="0"/>
    <x v="7"/>
    <n v="7191"/>
  </r>
  <r>
    <x v="5"/>
    <s v="06"/>
    <x v="5"/>
    <x v="104"/>
    <s v="0626"/>
    <x v="104"/>
    <x v="0"/>
    <x v="0"/>
    <n v="12240"/>
  </r>
  <r>
    <x v="5"/>
    <s v="06"/>
    <x v="5"/>
    <x v="104"/>
    <s v="0626"/>
    <x v="104"/>
    <x v="0"/>
    <x v="1"/>
    <n v="12338"/>
  </r>
  <r>
    <x v="5"/>
    <s v="06"/>
    <x v="5"/>
    <x v="104"/>
    <s v="0626"/>
    <x v="104"/>
    <x v="0"/>
    <x v="2"/>
    <n v="12320"/>
  </r>
  <r>
    <x v="5"/>
    <s v="06"/>
    <x v="5"/>
    <x v="104"/>
    <s v="0626"/>
    <x v="104"/>
    <x v="0"/>
    <x v="3"/>
    <n v="12428"/>
  </r>
  <r>
    <x v="5"/>
    <s v="06"/>
    <x v="5"/>
    <x v="104"/>
    <s v="0626"/>
    <x v="104"/>
    <x v="0"/>
    <x v="4"/>
    <n v="12873"/>
  </r>
  <r>
    <x v="5"/>
    <s v="06"/>
    <x v="5"/>
    <x v="104"/>
    <s v="0626"/>
    <x v="104"/>
    <x v="0"/>
    <x v="5"/>
    <n v="13248"/>
  </r>
  <r>
    <x v="5"/>
    <s v="06"/>
    <x v="5"/>
    <x v="104"/>
    <s v="0626"/>
    <x v="104"/>
    <x v="0"/>
    <x v="6"/>
    <n v="13584"/>
  </r>
  <r>
    <x v="5"/>
    <s v="06"/>
    <x v="5"/>
    <x v="104"/>
    <s v="0626"/>
    <x v="104"/>
    <x v="0"/>
    <x v="7"/>
    <n v="13251"/>
  </r>
  <r>
    <x v="5"/>
    <s v="06"/>
    <x v="5"/>
    <x v="105"/>
    <s v="0627"/>
    <x v="105"/>
    <x v="0"/>
    <x v="0"/>
    <n v="5138"/>
  </r>
  <r>
    <x v="5"/>
    <s v="06"/>
    <x v="5"/>
    <x v="105"/>
    <s v="0627"/>
    <x v="105"/>
    <x v="0"/>
    <x v="1"/>
    <n v="5160"/>
  </r>
  <r>
    <x v="5"/>
    <s v="06"/>
    <x v="5"/>
    <x v="105"/>
    <s v="0627"/>
    <x v="105"/>
    <x v="0"/>
    <x v="2"/>
    <n v="5126"/>
  </r>
  <r>
    <x v="5"/>
    <s v="06"/>
    <x v="5"/>
    <x v="105"/>
    <s v="0627"/>
    <x v="105"/>
    <x v="0"/>
    <x v="3"/>
    <n v="5016"/>
  </r>
  <r>
    <x v="5"/>
    <s v="06"/>
    <x v="5"/>
    <x v="105"/>
    <s v="0627"/>
    <x v="105"/>
    <x v="0"/>
    <x v="4"/>
    <n v="5230"/>
  </r>
  <r>
    <x v="5"/>
    <s v="06"/>
    <x v="5"/>
    <x v="105"/>
    <s v="0627"/>
    <x v="105"/>
    <x v="0"/>
    <x v="5"/>
    <n v="5371"/>
  </r>
  <r>
    <x v="5"/>
    <s v="06"/>
    <x v="5"/>
    <x v="105"/>
    <s v="0627"/>
    <x v="105"/>
    <x v="0"/>
    <x v="6"/>
    <n v="5590"/>
  </r>
  <r>
    <x v="5"/>
    <s v="06"/>
    <x v="5"/>
    <x v="105"/>
    <s v="0627"/>
    <x v="105"/>
    <x v="0"/>
    <x v="7"/>
    <n v="5533"/>
  </r>
  <r>
    <x v="5"/>
    <s v="06"/>
    <x v="5"/>
    <x v="106"/>
    <s v="0628"/>
    <x v="106"/>
    <x v="0"/>
    <x v="0"/>
    <n v="2764"/>
  </r>
  <r>
    <x v="5"/>
    <s v="06"/>
    <x v="5"/>
    <x v="106"/>
    <s v="0628"/>
    <x v="106"/>
    <x v="0"/>
    <x v="1"/>
    <n v="2657"/>
  </r>
  <r>
    <x v="5"/>
    <s v="06"/>
    <x v="5"/>
    <x v="106"/>
    <s v="0628"/>
    <x v="106"/>
    <x v="0"/>
    <x v="2"/>
    <n v="2725"/>
  </r>
  <r>
    <x v="5"/>
    <s v="06"/>
    <x v="5"/>
    <x v="106"/>
    <s v="0628"/>
    <x v="106"/>
    <x v="0"/>
    <x v="3"/>
    <n v="2858"/>
  </r>
  <r>
    <x v="5"/>
    <s v="06"/>
    <x v="5"/>
    <x v="106"/>
    <s v="0628"/>
    <x v="106"/>
    <x v="0"/>
    <x v="4"/>
    <n v="2813"/>
  </r>
  <r>
    <x v="5"/>
    <s v="06"/>
    <x v="5"/>
    <x v="106"/>
    <s v="0628"/>
    <x v="106"/>
    <x v="0"/>
    <x v="5"/>
    <n v="2790"/>
  </r>
  <r>
    <x v="5"/>
    <s v="06"/>
    <x v="5"/>
    <x v="106"/>
    <s v="0628"/>
    <x v="106"/>
    <x v="0"/>
    <x v="6"/>
    <n v="2635"/>
  </r>
  <r>
    <x v="5"/>
    <s v="06"/>
    <x v="5"/>
    <x v="106"/>
    <s v="0628"/>
    <x v="106"/>
    <x v="0"/>
    <x v="7"/>
    <n v="2525"/>
  </r>
  <r>
    <x v="5"/>
    <s v="06"/>
    <x v="5"/>
    <x v="107"/>
    <s v="0631"/>
    <x v="107"/>
    <x v="0"/>
    <x v="0"/>
    <n v="853"/>
  </r>
  <r>
    <x v="5"/>
    <s v="06"/>
    <x v="5"/>
    <x v="107"/>
    <s v="0631"/>
    <x v="107"/>
    <x v="0"/>
    <x v="1"/>
    <n v="847"/>
  </r>
  <r>
    <x v="5"/>
    <s v="06"/>
    <x v="5"/>
    <x v="107"/>
    <s v="0631"/>
    <x v="107"/>
    <x v="0"/>
    <x v="2"/>
    <n v="801"/>
  </r>
  <r>
    <x v="5"/>
    <s v="06"/>
    <x v="5"/>
    <x v="107"/>
    <s v="0631"/>
    <x v="107"/>
    <x v="0"/>
    <x v="3"/>
    <n v="809"/>
  </r>
  <r>
    <x v="5"/>
    <s v="06"/>
    <x v="5"/>
    <x v="107"/>
    <s v="0631"/>
    <x v="107"/>
    <x v="0"/>
    <x v="4"/>
    <n v="799"/>
  </r>
  <r>
    <x v="5"/>
    <s v="06"/>
    <x v="5"/>
    <x v="107"/>
    <s v="0631"/>
    <x v="107"/>
    <x v="0"/>
    <x v="5"/>
    <n v="809"/>
  </r>
  <r>
    <x v="5"/>
    <s v="06"/>
    <x v="5"/>
    <x v="107"/>
    <s v="0631"/>
    <x v="107"/>
    <x v="0"/>
    <x v="6"/>
    <n v="790"/>
  </r>
  <r>
    <x v="5"/>
    <s v="06"/>
    <x v="5"/>
    <x v="107"/>
    <s v="0631"/>
    <x v="107"/>
    <x v="0"/>
    <x v="7"/>
    <n v="788"/>
  </r>
  <r>
    <x v="5"/>
    <s v="06"/>
    <x v="5"/>
    <x v="108"/>
    <s v="0632"/>
    <x v="108"/>
    <x v="0"/>
    <x v="0"/>
    <n v="671"/>
  </r>
  <r>
    <x v="5"/>
    <s v="06"/>
    <x v="5"/>
    <x v="108"/>
    <s v="0632"/>
    <x v="108"/>
    <x v="0"/>
    <x v="1"/>
    <n v="621"/>
  </r>
  <r>
    <x v="5"/>
    <s v="06"/>
    <x v="5"/>
    <x v="108"/>
    <s v="0632"/>
    <x v="108"/>
    <x v="0"/>
    <x v="2"/>
    <n v="638"/>
  </r>
  <r>
    <x v="5"/>
    <s v="06"/>
    <x v="5"/>
    <x v="108"/>
    <s v="0632"/>
    <x v="108"/>
    <x v="0"/>
    <x v="3"/>
    <n v="637"/>
  </r>
  <r>
    <x v="5"/>
    <s v="06"/>
    <x v="5"/>
    <x v="108"/>
    <s v="0632"/>
    <x v="108"/>
    <x v="0"/>
    <x v="4"/>
    <n v="613"/>
  </r>
  <r>
    <x v="5"/>
    <s v="06"/>
    <x v="5"/>
    <x v="108"/>
    <s v="0632"/>
    <x v="108"/>
    <x v="0"/>
    <x v="5"/>
    <n v="641"/>
  </r>
  <r>
    <x v="5"/>
    <s v="06"/>
    <x v="5"/>
    <x v="108"/>
    <s v="0632"/>
    <x v="108"/>
    <x v="0"/>
    <x v="6"/>
    <n v="633"/>
  </r>
  <r>
    <x v="5"/>
    <s v="06"/>
    <x v="5"/>
    <x v="108"/>
    <s v="0632"/>
    <x v="108"/>
    <x v="0"/>
    <x v="7"/>
    <n v="667"/>
  </r>
  <r>
    <x v="5"/>
    <s v="06"/>
    <x v="5"/>
    <x v="109"/>
    <s v="0633"/>
    <x v="109"/>
    <x v="0"/>
    <x v="0"/>
    <n v="1297"/>
  </r>
  <r>
    <x v="5"/>
    <s v="06"/>
    <x v="5"/>
    <x v="109"/>
    <s v="0633"/>
    <x v="109"/>
    <x v="0"/>
    <x v="1"/>
    <n v="1303"/>
  </r>
  <r>
    <x v="5"/>
    <s v="06"/>
    <x v="5"/>
    <x v="109"/>
    <s v="0633"/>
    <x v="109"/>
    <x v="0"/>
    <x v="2"/>
    <n v="1283"/>
  </r>
  <r>
    <x v="5"/>
    <s v="06"/>
    <x v="5"/>
    <x v="109"/>
    <s v="0633"/>
    <x v="109"/>
    <x v="0"/>
    <x v="3"/>
    <n v="1294"/>
  </r>
  <r>
    <x v="5"/>
    <s v="06"/>
    <x v="5"/>
    <x v="109"/>
    <s v="0633"/>
    <x v="109"/>
    <x v="0"/>
    <x v="4"/>
    <n v="1306"/>
  </r>
  <r>
    <x v="5"/>
    <s v="06"/>
    <x v="5"/>
    <x v="109"/>
    <s v="0633"/>
    <x v="109"/>
    <x v="0"/>
    <x v="5"/>
    <n v="1345"/>
  </r>
  <r>
    <x v="5"/>
    <s v="06"/>
    <x v="5"/>
    <x v="109"/>
    <s v="0633"/>
    <x v="109"/>
    <x v="0"/>
    <x v="6"/>
    <n v="1318"/>
  </r>
  <r>
    <x v="5"/>
    <s v="06"/>
    <x v="5"/>
    <x v="109"/>
    <s v="0633"/>
    <x v="109"/>
    <x v="0"/>
    <x v="7"/>
    <n v="1277"/>
  </r>
  <r>
    <x v="6"/>
    <s v="07"/>
    <x v="6"/>
    <x v="110"/>
    <s v="0701"/>
    <x v="110"/>
    <x v="0"/>
    <x v="0"/>
    <n v="10810"/>
  </r>
  <r>
    <x v="6"/>
    <s v="07"/>
    <x v="6"/>
    <x v="110"/>
    <s v="0701"/>
    <x v="110"/>
    <x v="0"/>
    <x v="1"/>
    <n v="10504"/>
  </r>
  <r>
    <x v="6"/>
    <s v="07"/>
    <x v="6"/>
    <x v="110"/>
    <s v="0701"/>
    <x v="110"/>
    <x v="0"/>
    <x v="2"/>
    <n v="10532"/>
  </r>
  <r>
    <x v="6"/>
    <s v="07"/>
    <x v="6"/>
    <x v="110"/>
    <s v="0701"/>
    <x v="110"/>
    <x v="0"/>
    <x v="3"/>
    <n v="10592"/>
  </r>
  <r>
    <x v="6"/>
    <s v="07"/>
    <x v="6"/>
    <x v="110"/>
    <s v="0701"/>
    <x v="110"/>
    <x v="0"/>
    <x v="4"/>
    <n v="11053"/>
  </r>
  <r>
    <x v="6"/>
    <s v="07"/>
    <x v="6"/>
    <x v="110"/>
    <s v="0701"/>
    <x v="110"/>
    <x v="0"/>
    <x v="5"/>
    <n v="10971"/>
  </r>
  <r>
    <x v="6"/>
    <s v="07"/>
    <x v="6"/>
    <x v="110"/>
    <s v="0701"/>
    <x v="110"/>
    <x v="0"/>
    <x v="6"/>
    <n v="11328"/>
  </r>
  <r>
    <x v="6"/>
    <s v="07"/>
    <x v="6"/>
    <x v="110"/>
    <s v="0701"/>
    <x v="110"/>
    <x v="0"/>
    <x v="7"/>
    <n v="11001"/>
  </r>
  <r>
    <x v="6"/>
    <s v="07"/>
    <x v="6"/>
    <x v="111"/>
    <s v="0702"/>
    <x v="111"/>
    <x v="0"/>
    <x v="0"/>
    <n v="4189"/>
  </r>
  <r>
    <x v="6"/>
    <s v="07"/>
    <x v="6"/>
    <x v="111"/>
    <s v="0702"/>
    <x v="111"/>
    <x v="0"/>
    <x v="1"/>
    <n v="3912"/>
  </r>
  <r>
    <x v="6"/>
    <s v="07"/>
    <x v="6"/>
    <x v="111"/>
    <s v="0702"/>
    <x v="111"/>
    <x v="0"/>
    <x v="2"/>
    <n v="3889"/>
  </r>
  <r>
    <x v="6"/>
    <s v="07"/>
    <x v="6"/>
    <x v="111"/>
    <s v="0702"/>
    <x v="111"/>
    <x v="0"/>
    <x v="3"/>
    <n v="3831"/>
  </r>
  <r>
    <x v="6"/>
    <s v="07"/>
    <x v="6"/>
    <x v="111"/>
    <s v="0702"/>
    <x v="111"/>
    <x v="0"/>
    <x v="4"/>
    <n v="3762"/>
  </r>
  <r>
    <x v="6"/>
    <s v="07"/>
    <x v="6"/>
    <x v="111"/>
    <s v="0702"/>
    <x v="111"/>
    <x v="0"/>
    <x v="5"/>
    <n v="3725"/>
  </r>
  <r>
    <x v="6"/>
    <s v="07"/>
    <x v="6"/>
    <x v="111"/>
    <s v="0702"/>
    <x v="111"/>
    <x v="0"/>
    <x v="6"/>
    <n v="3851"/>
  </r>
  <r>
    <x v="6"/>
    <s v="07"/>
    <x v="6"/>
    <x v="111"/>
    <s v="0702"/>
    <x v="111"/>
    <x v="0"/>
    <x v="7"/>
    <n v="3858"/>
  </r>
  <r>
    <x v="6"/>
    <s v="07"/>
    <x v="6"/>
    <x v="112"/>
    <s v="0704"/>
    <x v="112"/>
    <x v="0"/>
    <x v="0"/>
    <n v="27543"/>
  </r>
  <r>
    <x v="6"/>
    <s v="07"/>
    <x v="6"/>
    <x v="112"/>
    <s v="0704"/>
    <x v="112"/>
    <x v="0"/>
    <x v="1"/>
    <n v="26875"/>
  </r>
  <r>
    <x v="6"/>
    <s v="07"/>
    <x v="6"/>
    <x v="112"/>
    <s v="0704"/>
    <x v="112"/>
    <x v="0"/>
    <x v="2"/>
    <n v="26990"/>
  </r>
  <r>
    <x v="6"/>
    <s v="07"/>
    <x v="6"/>
    <x v="112"/>
    <s v="0704"/>
    <x v="112"/>
    <x v="0"/>
    <x v="3"/>
    <n v="27163"/>
  </r>
  <r>
    <x v="6"/>
    <s v="07"/>
    <x v="6"/>
    <x v="112"/>
    <s v="0704"/>
    <x v="112"/>
    <x v="0"/>
    <x v="4"/>
    <n v="27203"/>
  </r>
  <r>
    <x v="6"/>
    <s v="07"/>
    <x v="6"/>
    <x v="112"/>
    <s v="0704"/>
    <x v="112"/>
    <x v="0"/>
    <x v="5"/>
    <n v="27825"/>
  </r>
  <r>
    <x v="6"/>
    <s v="07"/>
    <x v="6"/>
    <x v="112"/>
    <s v="0704"/>
    <x v="112"/>
    <x v="0"/>
    <x v="6"/>
    <n v="27882"/>
  </r>
  <r>
    <x v="6"/>
    <s v="07"/>
    <x v="6"/>
    <x v="112"/>
    <s v="0704"/>
    <x v="112"/>
    <x v="0"/>
    <x v="7"/>
    <n v="27512"/>
  </r>
  <r>
    <x v="6"/>
    <s v="07"/>
    <x v="6"/>
    <x v="113"/>
    <s v="0706"/>
    <x v="113"/>
    <x v="0"/>
    <x v="0"/>
    <n v="21553"/>
  </r>
  <r>
    <x v="6"/>
    <s v="07"/>
    <x v="6"/>
    <x v="113"/>
    <s v="0706"/>
    <x v="113"/>
    <x v="0"/>
    <x v="1"/>
    <n v="20623"/>
  </r>
  <r>
    <x v="6"/>
    <s v="07"/>
    <x v="6"/>
    <x v="113"/>
    <s v="0706"/>
    <x v="113"/>
    <x v="0"/>
    <x v="2"/>
    <n v="20456"/>
  </r>
  <r>
    <x v="6"/>
    <s v="07"/>
    <x v="6"/>
    <x v="113"/>
    <s v="0706"/>
    <x v="113"/>
    <x v="0"/>
    <x v="3"/>
    <n v="20580"/>
  </r>
  <r>
    <x v="6"/>
    <s v="07"/>
    <x v="6"/>
    <x v="113"/>
    <s v="0706"/>
    <x v="113"/>
    <x v="0"/>
    <x v="4"/>
    <n v="20975"/>
  </r>
  <r>
    <x v="6"/>
    <s v="07"/>
    <x v="6"/>
    <x v="113"/>
    <s v="0706"/>
    <x v="113"/>
    <x v="0"/>
    <x v="5"/>
    <n v="20923"/>
  </r>
  <r>
    <x v="6"/>
    <s v="07"/>
    <x v="6"/>
    <x v="113"/>
    <s v="0706"/>
    <x v="113"/>
    <x v="0"/>
    <x v="6"/>
    <n v="21253"/>
  </r>
  <r>
    <x v="6"/>
    <s v="07"/>
    <x v="6"/>
    <x v="113"/>
    <s v="0706"/>
    <x v="113"/>
    <x v="0"/>
    <x v="7"/>
    <n v="20440"/>
  </r>
  <r>
    <x v="6"/>
    <s v="07"/>
    <x v="6"/>
    <x v="114"/>
    <s v="0709"/>
    <x v="114"/>
    <x v="0"/>
    <x v="0"/>
    <n v="18527"/>
  </r>
  <r>
    <x v="6"/>
    <s v="07"/>
    <x v="6"/>
    <x v="114"/>
    <s v="0709"/>
    <x v="114"/>
    <x v="0"/>
    <x v="1"/>
    <n v="18108"/>
  </r>
  <r>
    <x v="6"/>
    <s v="07"/>
    <x v="6"/>
    <x v="114"/>
    <s v="0709"/>
    <x v="114"/>
    <x v="0"/>
    <x v="2"/>
    <n v="18108"/>
  </r>
  <r>
    <x v="6"/>
    <s v="07"/>
    <x v="6"/>
    <x v="114"/>
    <s v="0709"/>
    <x v="114"/>
    <x v="0"/>
    <x v="3"/>
    <n v="18184"/>
  </r>
  <r>
    <x v="6"/>
    <s v="07"/>
    <x v="6"/>
    <x v="114"/>
    <s v="0709"/>
    <x v="114"/>
    <x v="0"/>
    <x v="4"/>
    <n v="17896"/>
  </r>
  <r>
    <x v="6"/>
    <s v="07"/>
    <x v="6"/>
    <x v="114"/>
    <s v="0709"/>
    <x v="114"/>
    <x v="0"/>
    <x v="5"/>
    <n v="17826"/>
  </r>
  <r>
    <x v="6"/>
    <s v="07"/>
    <x v="6"/>
    <x v="114"/>
    <s v="0709"/>
    <x v="114"/>
    <x v="0"/>
    <x v="6"/>
    <n v="18152"/>
  </r>
  <r>
    <x v="6"/>
    <s v="07"/>
    <x v="6"/>
    <x v="114"/>
    <s v="0709"/>
    <x v="114"/>
    <x v="0"/>
    <x v="7"/>
    <n v="17474"/>
  </r>
  <r>
    <x v="6"/>
    <s v="07"/>
    <x v="6"/>
    <x v="115"/>
    <s v="0711"/>
    <x v="115"/>
    <x v="0"/>
    <x v="0"/>
    <n v="1644"/>
  </r>
  <r>
    <x v="6"/>
    <s v="07"/>
    <x v="6"/>
    <x v="115"/>
    <s v="0711"/>
    <x v="115"/>
    <x v="0"/>
    <x v="1"/>
    <n v="1582"/>
  </r>
  <r>
    <x v="6"/>
    <s v="07"/>
    <x v="6"/>
    <x v="115"/>
    <s v="0711"/>
    <x v="115"/>
    <x v="0"/>
    <x v="2"/>
    <n v="1614"/>
  </r>
  <r>
    <x v="6"/>
    <s v="07"/>
    <x v="6"/>
    <x v="115"/>
    <s v="0711"/>
    <x v="115"/>
    <x v="0"/>
    <x v="3"/>
    <n v="1632"/>
  </r>
  <r>
    <x v="6"/>
    <s v="07"/>
    <x v="6"/>
    <x v="115"/>
    <s v="0711"/>
    <x v="115"/>
    <x v="0"/>
    <x v="4"/>
    <n v="1638"/>
  </r>
  <r>
    <x v="6"/>
    <s v="07"/>
    <x v="6"/>
    <x v="115"/>
    <s v="0711"/>
    <x v="115"/>
    <x v="0"/>
    <x v="5"/>
    <n v="1603"/>
  </r>
  <r>
    <x v="6"/>
    <s v="07"/>
    <x v="6"/>
    <x v="115"/>
    <s v="0711"/>
    <x v="115"/>
    <x v="0"/>
    <x v="6"/>
    <n v="1586"/>
  </r>
  <r>
    <x v="6"/>
    <s v="07"/>
    <x v="6"/>
    <x v="115"/>
    <s v="0711"/>
    <x v="115"/>
    <x v="0"/>
    <x v="7"/>
    <n v="1513"/>
  </r>
  <r>
    <x v="6"/>
    <s v="07"/>
    <x v="6"/>
    <x v="116"/>
    <s v="0713"/>
    <x v="116"/>
    <x v="0"/>
    <x v="0"/>
    <n v="2087"/>
  </r>
  <r>
    <x v="6"/>
    <s v="07"/>
    <x v="6"/>
    <x v="116"/>
    <s v="0713"/>
    <x v="116"/>
    <x v="0"/>
    <x v="1"/>
    <n v="2201"/>
  </r>
  <r>
    <x v="6"/>
    <s v="07"/>
    <x v="6"/>
    <x v="116"/>
    <s v="0713"/>
    <x v="116"/>
    <x v="0"/>
    <x v="2"/>
    <n v="2247"/>
  </r>
  <r>
    <x v="6"/>
    <s v="07"/>
    <x v="6"/>
    <x v="116"/>
    <s v="0713"/>
    <x v="116"/>
    <x v="0"/>
    <x v="3"/>
    <n v="2285"/>
  </r>
  <r>
    <x v="6"/>
    <s v="07"/>
    <x v="6"/>
    <x v="116"/>
    <s v="0713"/>
    <x v="116"/>
    <x v="0"/>
    <x v="4"/>
    <n v="2314"/>
  </r>
  <r>
    <x v="6"/>
    <s v="07"/>
    <x v="6"/>
    <x v="116"/>
    <s v="0713"/>
    <x v="116"/>
    <x v="0"/>
    <x v="5"/>
    <n v="2360"/>
  </r>
  <r>
    <x v="6"/>
    <s v="07"/>
    <x v="6"/>
    <x v="116"/>
    <s v="0713"/>
    <x v="116"/>
    <x v="0"/>
    <x v="6"/>
    <n v="2335"/>
  </r>
  <r>
    <x v="6"/>
    <s v="07"/>
    <x v="6"/>
    <x v="116"/>
    <s v="0713"/>
    <x v="116"/>
    <x v="0"/>
    <x v="7"/>
    <n v="2338"/>
  </r>
  <r>
    <x v="6"/>
    <s v="07"/>
    <x v="6"/>
    <x v="117"/>
    <s v="0714"/>
    <x v="117"/>
    <x v="0"/>
    <x v="0"/>
    <n v="923"/>
  </r>
  <r>
    <x v="6"/>
    <s v="07"/>
    <x v="6"/>
    <x v="117"/>
    <s v="0714"/>
    <x v="117"/>
    <x v="0"/>
    <x v="1"/>
    <n v="954"/>
  </r>
  <r>
    <x v="6"/>
    <s v="07"/>
    <x v="6"/>
    <x v="117"/>
    <s v="0714"/>
    <x v="117"/>
    <x v="0"/>
    <x v="2"/>
    <n v="984"/>
  </r>
  <r>
    <x v="6"/>
    <s v="07"/>
    <x v="6"/>
    <x v="117"/>
    <s v="0714"/>
    <x v="117"/>
    <x v="0"/>
    <x v="3"/>
    <n v="965"/>
  </r>
  <r>
    <x v="6"/>
    <s v="07"/>
    <x v="6"/>
    <x v="117"/>
    <s v="0714"/>
    <x v="117"/>
    <x v="0"/>
    <x v="4"/>
    <n v="977"/>
  </r>
  <r>
    <x v="6"/>
    <s v="07"/>
    <x v="6"/>
    <x v="117"/>
    <s v="0714"/>
    <x v="117"/>
    <x v="0"/>
    <x v="5"/>
    <n v="952"/>
  </r>
  <r>
    <x v="6"/>
    <s v="07"/>
    <x v="6"/>
    <x v="117"/>
    <s v="0714"/>
    <x v="117"/>
    <x v="0"/>
    <x v="6"/>
    <n v="991"/>
  </r>
  <r>
    <x v="6"/>
    <s v="07"/>
    <x v="6"/>
    <x v="117"/>
    <s v="0714"/>
    <x v="117"/>
    <x v="0"/>
    <x v="7"/>
    <n v="1005"/>
  </r>
  <r>
    <x v="6"/>
    <s v="07"/>
    <x v="6"/>
    <x v="118"/>
    <s v="0716"/>
    <x v="118"/>
    <x v="0"/>
    <x v="0"/>
    <n v="2920"/>
  </r>
  <r>
    <x v="6"/>
    <s v="07"/>
    <x v="6"/>
    <x v="118"/>
    <s v="0716"/>
    <x v="118"/>
    <x v="0"/>
    <x v="1"/>
    <n v="2967"/>
  </r>
  <r>
    <x v="6"/>
    <s v="07"/>
    <x v="6"/>
    <x v="118"/>
    <s v="0716"/>
    <x v="118"/>
    <x v="0"/>
    <x v="2"/>
    <n v="3016"/>
  </r>
  <r>
    <x v="6"/>
    <s v="07"/>
    <x v="6"/>
    <x v="118"/>
    <s v="0716"/>
    <x v="118"/>
    <x v="0"/>
    <x v="3"/>
    <n v="3072"/>
  </r>
  <r>
    <x v="6"/>
    <s v="07"/>
    <x v="6"/>
    <x v="118"/>
    <s v="0716"/>
    <x v="118"/>
    <x v="0"/>
    <x v="4"/>
    <n v="3132"/>
  </r>
  <r>
    <x v="6"/>
    <s v="07"/>
    <x v="6"/>
    <x v="118"/>
    <s v="0716"/>
    <x v="118"/>
    <x v="0"/>
    <x v="5"/>
    <n v="3198"/>
  </r>
  <r>
    <x v="6"/>
    <s v="07"/>
    <x v="6"/>
    <x v="118"/>
    <s v="0716"/>
    <x v="118"/>
    <x v="0"/>
    <x v="6"/>
    <n v="3274"/>
  </r>
  <r>
    <x v="6"/>
    <s v="07"/>
    <x v="6"/>
    <x v="118"/>
    <s v="0716"/>
    <x v="118"/>
    <x v="0"/>
    <x v="7"/>
    <n v="3264"/>
  </r>
  <r>
    <x v="6"/>
    <s v="07"/>
    <x v="6"/>
    <x v="119"/>
    <s v="0719"/>
    <x v="119"/>
    <x v="0"/>
    <x v="0"/>
    <n v="1905"/>
  </r>
  <r>
    <x v="6"/>
    <s v="07"/>
    <x v="6"/>
    <x v="119"/>
    <s v="0719"/>
    <x v="119"/>
    <x v="0"/>
    <x v="1"/>
    <n v="1884"/>
  </r>
  <r>
    <x v="6"/>
    <s v="07"/>
    <x v="6"/>
    <x v="119"/>
    <s v="0719"/>
    <x v="119"/>
    <x v="0"/>
    <x v="2"/>
    <n v="1942"/>
  </r>
  <r>
    <x v="6"/>
    <s v="07"/>
    <x v="6"/>
    <x v="119"/>
    <s v="0719"/>
    <x v="119"/>
    <x v="0"/>
    <x v="3"/>
    <n v="1978"/>
  </r>
  <r>
    <x v="6"/>
    <s v="07"/>
    <x v="6"/>
    <x v="119"/>
    <s v="0719"/>
    <x v="119"/>
    <x v="0"/>
    <x v="4"/>
    <n v="1979"/>
  </r>
  <r>
    <x v="6"/>
    <s v="07"/>
    <x v="6"/>
    <x v="119"/>
    <s v="0719"/>
    <x v="119"/>
    <x v="0"/>
    <x v="5"/>
    <n v="2057"/>
  </r>
  <r>
    <x v="6"/>
    <s v="07"/>
    <x v="6"/>
    <x v="119"/>
    <s v="0719"/>
    <x v="119"/>
    <x v="0"/>
    <x v="6"/>
    <n v="2074"/>
  </r>
  <r>
    <x v="6"/>
    <s v="07"/>
    <x v="6"/>
    <x v="119"/>
    <s v="0719"/>
    <x v="119"/>
    <x v="0"/>
    <x v="7"/>
    <n v="2147"/>
  </r>
  <r>
    <x v="6"/>
    <s v="07"/>
    <x v="6"/>
    <x v="120"/>
    <s v="0720"/>
    <x v="120"/>
    <x v="0"/>
    <x v="0"/>
    <n v="5253"/>
  </r>
  <r>
    <x v="6"/>
    <s v="07"/>
    <x v="6"/>
    <x v="120"/>
    <s v="0720"/>
    <x v="120"/>
    <x v="0"/>
    <x v="1"/>
    <n v="5289"/>
  </r>
  <r>
    <x v="6"/>
    <s v="07"/>
    <x v="6"/>
    <x v="120"/>
    <s v="0720"/>
    <x v="120"/>
    <x v="0"/>
    <x v="2"/>
    <n v="5491"/>
  </r>
  <r>
    <x v="6"/>
    <s v="07"/>
    <x v="6"/>
    <x v="120"/>
    <s v="0720"/>
    <x v="120"/>
    <x v="0"/>
    <x v="3"/>
    <n v="5517"/>
  </r>
  <r>
    <x v="6"/>
    <s v="07"/>
    <x v="6"/>
    <x v="120"/>
    <s v="0720"/>
    <x v="120"/>
    <x v="0"/>
    <x v="4"/>
    <n v="5576"/>
  </r>
  <r>
    <x v="6"/>
    <s v="07"/>
    <x v="6"/>
    <x v="120"/>
    <s v="0720"/>
    <x v="120"/>
    <x v="0"/>
    <x v="5"/>
    <n v="5677"/>
  </r>
  <r>
    <x v="6"/>
    <s v="07"/>
    <x v="6"/>
    <x v="120"/>
    <s v="0720"/>
    <x v="120"/>
    <x v="0"/>
    <x v="6"/>
    <n v="5649"/>
  </r>
  <r>
    <x v="6"/>
    <s v="07"/>
    <x v="6"/>
    <x v="120"/>
    <s v="0720"/>
    <x v="120"/>
    <x v="0"/>
    <x v="7"/>
    <n v="5459"/>
  </r>
  <r>
    <x v="6"/>
    <s v="07"/>
    <x v="6"/>
    <x v="121"/>
    <s v="0722"/>
    <x v="121"/>
    <x v="0"/>
    <x v="0"/>
    <n v="5884"/>
  </r>
  <r>
    <x v="6"/>
    <s v="07"/>
    <x v="6"/>
    <x v="121"/>
    <s v="0722"/>
    <x v="121"/>
    <x v="0"/>
    <x v="1"/>
    <n v="5910"/>
  </r>
  <r>
    <x v="6"/>
    <s v="07"/>
    <x v="6"/>
    <x v="121"/>
    <s v="0722"/>
    <x v="121"/>
    <x v="0"/>
    <x v="2"/>
    <n v="5877"/>
  </r>
  <r>
    <x v="6"/>
    <s v="07"/>
    <x v="6"/>
    <x v="121"/>
    <s v="0722"/>
    <x v="121"/>
    <x v="0"/>
    <x v="3"/>
    <n v="6044"/>
  </r>
  <r>
    <x v="6"/>
    <s v="07"/>
    <x v="6"/>
    <x v="121"/>
    <s v="0722"/>
    <x v="121"/>
    <x v="0"/>
    <x v="4"/>
    <n v="6053"/>
  </r>
  <r>
    <x v="6"/>
    <s v="07"/>
    <x v="6"/>
    <x v="121"/>
    <s v="0722"/>
    <x v="121"/>
    <x v="0"/>
    <x v="5"/>
    <n v="6217"/>
  </r>
  <r>
    <x v="6"/>
    <s v="07"/>
    <x v="6"/>
    <x v="121"/>
    <s v="0722"/>
    <x v="121"/>
    <x v="0"/>
    <x v="6"/>
    <n v="6360"/>
  </r>
  <r>
    <x v="6"/>
    <s v="07"/>
    <x v="6"/>
    <x v="121"/>
    <s v="0722"/>
    <x v="121"/>
    <x v="0"/>
    <x v="7"/>
    <n v="6171"/>
  </r>
  <r>
    <x v="6"/>
    <s v="07"/>
    <x v="6"/>
    <x v="122"/>
    <s v="0723"/>
    <x v="122"/>
    <x v="0"/>
    <x v="0"/>
    <n v="1273"/>
  </r>
  <r>
    <x v="6"/>
    <s v="07"/>
    <x v="6"/>
    <x v="122"/>
    <s v="0723"/>
    <x v="122"/>
    <x v="0"/>
    <x v="1"/>
    <n v="1211"/>
  </r>
  <r>
    <x v="6"/>
    <s v="07"/>
    <x v="6"/>
    <x v="122"/>
    <s v="0723"/>
    <x v="122"/>
    <x v="0"/>
    <x v="2"/>
    <n v="1252"/>
  </r>
  <r>
    <x v="6"/>
    <s v="07"/>
    <x v="6"/>
    <x v="122"/>
    <s v="0723"/>
    <x v="122"/>
    <x v="0"/>
    <x v="3"/>
    <n v="1277"/>
  </r>
  <r>
    <x v="6"/>
    <s v="07"/>
    <x v="6"/>
    <x v="122"/>
    <s v="0723"/>
    <x v="122"/>
    <x v="0"/>
    <x v="4"/>
    <n v="1286"/>
  </r>
  <r>
    <x v="6"/>
    <s v="07"/>
    <x v="6"/>
    <x v="122"/>
    <s v="0723"/>
    <x v="122"/>
    <x v="0"/>
    <x v="5"/>
    <n v="1296"/>
  </r>
  <r>
    <x v="6"/>
    <s v="07"/>
    <x v="6"/>
    <x v="122"/>
    <s v="0723"/>
    <x v="122"/>
    <x v="0"/>
    <x v="6"/>
    <n v="1348"/>
  </r>
  <r>
    <x v="6"/>
    <s v="07"/>
    <x v="6"/>
    <x v="122"/>
    <s v="0723"/>
    <x v="122"/>
    <x v="0"/>
    <x v="7"/>
    <n v="1268"/>
  </r>
  <r>
    <x v="6"/>
    <s v="07"/>
    <x v="6"/>
    <x v="123"/>
    <s v="0728"/>
    <x v="123"/>
    <x v="0"/>
    <x v="0"/>
    <n v="818"/>
  </r>
  <r>
    <x v="6"/>
    <s v="07"/>
    <x v="6"/>
    <x v="123"/>
    <s v="0728"/>
    <x v="123"/>
    <x v="0"/>
    <x v="1"/>
    <n v="875"/>
  </r>
  <r>
    <x v="6"/>
    <s v="07"/>
    <x v="6"/>
    <x v="123"/>
    <s v="0728"/>
    <x v="123"/>
    <x v="0"/>
    <x v="2"/>
    <n v="908"/>
  </r>
  <r>
    <x v="6"/>
    <s v="07"/>
    <x v="6"/>
    <x v="123"/>
    <s v="0728"/>
    <x v="123"/>
    <x v="0"/>
    <x v="3"/>
    <n v="942"/>
  </r>
  <r>
    <x v="6"/>
    <s v="07"/>
    <x v="6"/>
    <x v="123"/>
    <s v="0728"/>
    <x v="123"/>
    <x v="0"/>
    <x v="4"/>
    <n v="912"/>
  </r>
  <r>
    <x v="6"/>
    <s v="07"/>
    <x v="6"/>
    <x v="123"/>
    <s v="0728"/>
    <x v="123"/>
    <x v="0"/>
    <x v="5"/>
    <n v="975"/>
  </r>
  <r>
    <x v="6"/>
    <s v="07"/>
    <x v="6"/>
    <x v="123"/>
    <s v="0728"/>
    <x v="123"/>
    <x v="0"/>
    <x v="6"/>
    <n v="1145"/>
  </r>
  <r>
    <x v="6"/>
    <s v="07"/>
    <x v="6"/>
    <x v="123"/>
    <s v="0728"/>
    <x v="123"/>
    <x v="0"/>
    <x v="7"/>
    <n v="1074"/>
  </r>
  <r>
    <x v="7"/>
    <s v="08"/>
    <x v="7"/>
    <x v="124"/>
    <s v="0805"/>
    <x v="124"/>
    <x v="0"/>
    <x v="0"/>
    <n v="19105"/>
  </r>
  <r>
    <x v="7"/>
    <s v="08"/>
    <x v="7"/>
    <x v="124"/>
    <s v="0805"/>
    <x v="124"/>
    <x v="0"/>
    <x v="1"/>
    <n v="18831"/>
  </r>
  <r>
    <x v="7"/>
    <s v="08"/>
    <x v="7"/>
    <x v="124"/>
    <s v="0805"/>
    <x v="124"/>
    <x v="0"/>
    <x v="2"/>
    <n v="18728"/>
  </r>
  <r>
    <x v="7"/>
    <s v="08"/>
    <x v="7"/>
    <x v="124"/>
    <s v="0805"/>
    <x v="124"/>
    <x v="0"/>
    <x v="3"/>
    <n v="18301"/>
  </r>
  <r>
    <x v="7"/>
    <s v="08"/>
    <x v="7"/>
    <x v="124"/>
    <s v="0805"/>
    <x v="124"/>
    <x v="0"/>
    <x v="4"/>
    <n v="17709"/>
  </r>
  <r>
    <x v="7"/>
    <s v="08"/>
    <x v="7"/>
    <x v="124"/>
    <s v="0805"/>
    <x v="124"/>
    <x v="0"/>
    <x v="5"/>
    <n v="17992"/>
  </r>
  <r>
    <x v="7"/>
    <s v="08"/>
    <x v="7"/>
    <x v="124"/>
    <s v="0805"/>
    <x v="124"/>
    <x v="0"/>
    <x v="6"/>
    <n v="17722"/>
  </r>
  <r>
    <x v="7"/>
    <s v="08"/>
    <x v="7"/>
    <x v="124"/>
    <s v="0805"/>
    <x v="124"/>
    <x v="0"/>
    <x v="7"/>
    <n v="16885"/>
  </r>
  <r>
    <x v="7"/>
    <s v="08"/>
    <x v="7"/>
    <x v="125"/>
    <s v="0806"/>
    <x v="125"/>
    <x v="0"/>
    <x v="0"/>
    <n v="25104"/>
  </r>
  <r>
    <x v="7"/>
    <s v="08"/>
    <x v="7"/>
    <x v="125"/>
    <s v="0806"/>
    <x v="125"/>
    <x v="0"/>
    <x v="1"/>
    <n v="24724"/>
  </r>
  <r>
    <x v="7"/>
    <s v="08"/>
    <x v="7"/>
    <x v="125"/>
    <s v="0806"/>
    <x v="125"/>
    <x v="0"/>
    <x v="2"/>
    <n v="24603"/>
  </r>
  <r>
    <x v="7"/>
    <s v="08"/>
    <x v="7"/>
    <x v="125"/>
    <s v="0806"/>
    <x v="125"/>
    <x v="0"/>
    <x v="3"/>
    <n v="25064"/>
  </r>
  <r>
    <x v="7"/>
    <s v="08"/>
    <x v="7"/>
    <x v="125"/>
    <s v="0806"/>
    <x v="125"/>
    <x v="0"/>
    <x v="4"/>
    <n v="25165"/>
  </r>
  <r>
    <x v="7"/>
    <s v="08"/>
    <x v="7"/>
    <x v="125"/>
    <s v="0806"/>
    <x v="125"/>
    <x v="0"/>
    <x v="5"/>
    <n v="25086"/>
  </r>
  <r>
    <x v="7"/>
    <s v="08"/>
    <x v="7"/>
    <x v="125"/>
    <s v="0806"/>
    <x v="125"/>
    <x v="0"/>
    <x v="6"/>
    <n v="25236"/>
  </r>
  <r>
    <x v="7"/>
    <s v="08"/>
    <x v="7"/>
    <x v="125"/>
    <s v="0806"/>
    <x v="125"/>
    <x v="0"/>
    <x v="7"/>
    <n v="24768"/>
  </r>
  <r>
    <x v="7"/>
    <s v="08"/>
    <x v="7"/>
    <x v="126"/>
    <s v="0807"/>
    <x v="126"/>
    <x v="0"/>
    <x v="0"/>
    <n v="5608"/>
  </r>
  <r>
    <x v="7"/>
    <s v="08"/>
    <x v="7"/>
    <x v="126"/>
    <s v="0807"/>
    <x v="126"/>
    <x v="0"/>
    <x v="1"/>
    <n v="5453"/>
  </r>
  <r>
    <x v="7"/>
    <s v="08"/>
    <x v="7"/>
    <x v="126"/>
    <s v="0807"/>
    <x v="126"/>
    <x v="0"/>
    <x v="2"/>
    <n v="5594"/>
  </r>
  <r>
    <x v="7"/>
    <s v="08"/>
    <x v="7"/>
    <x v="126"/>
    <s v="0807"/>
    <x v="126"/>
    <x v="0"/>
    <x v="3"/>
    <n v="5551"/>
  </r>
  <r>
    <x v="7"/>
    <s v="08"/>
    <x v="7"/>
    <x v="126"/>
    <s v="0807"/>
    <x v="126"/>
    <x v="0"/>
    <x v="4"/>
    <n v="5531"/>
  </r>
  <r>
    <x v="7"/>
    <s v="08"/>
    <x v="7"/>
    <x v="126"/>
    <s v="0807"/>
    <x v="126"/>
    <x v="0"/>
    <x v="5"/>
    <n v="5380"/>
  </r>
  <r>
    <x v="7"/>
    <s v="08"/>
    <x v="7"/>
    <x v="126"/>
    <s v="0807"/>
    <x v="126"/>
    <x v="0"/>
    <x v="6"/>
    <n v="5404"/>
  </r>
  <r>
    <x v="7"/>
    <s v="08"/>
    <x v="7"/>
    <x v="126"/>
    <s v="0807"/>
    <x v="126"/>
    <x v="0"/>
    <x v="7"/>
    <n v="5320"/>
  </r>
  <r>
    <x v="7"/>
    <s v="08"/>
    <x v="7"/>
    <x v="127"/>
    <s v="0811"/>
    <x v="127"/>
    <x v="0"/>
    <x v="0"/>
    <n v="523"/>
  </r>
  <r>
    <x v="7"/>
    <s v="08"/>
    <x v="7"/>
    <x v="127"/>
    <s v="0811"/>
    <x v="127"/>
    <x v="0"/>
    <x v="1"/>
    <n v="525"/>
  </r>
  <r>
    <x v="7"/>
    <s v="08"/>
    <x v="7"/>
    <x v="127"/>
    <s v="0811"/>
    <x v="127"/>
    <x v="0"/>
    <x v="2"/>
    <n v="510"/>
  </r>
  <r>
    <x v="7"/>
    <s v="08"/>
    <x v="7"/>
    <x v="127"/>
    <s v="0811"/>
    <x v="127"/>
    <x v="0"/>
    <x v="3"/>
    <n v="495"/>
  </r>
  <r>
    <x v="7"/>
    <s v="08"/>
    <x v="7"/>
    <x v="127"/>
    <s v="0811"/>
    <x v="127"/>
    <x v="0"/>
    <x v="4"/>
    <n v="516"/>
  </r>
  <r>
    <x v="7"/>
    <s v="08"/>
    <x v="7"/>
    <x v="127"/>
    <s v="0811"/>
    <x v="127"/>
    <x v="0"/>
    <x v="5"/>
    <n v="484"/>
  </r>
  <r>
    <x v="7"/>
    <s v="08"/>
    <x v="7"/>
    <x v="127"/>
    <s v="0811"/>
    <x v="127"/>
    <x v="0"/>
    <x v="6"/>
    <n v="488"/>
  </r>
  <r>
    <x v="7"/>
    <s v="08"/>
    <x v="7"/>
    <x v="127"/>
    <s v="0811"/>
    <x v="127"/>
    <x v="0"/>
    <x v="7"/>
    <n v="487"/>
  </r>
  <r>
    <x v="7"/>
    <s v="08"/>
    <x v="7"/>
    <x v="128"/>
    <s v="0814"/>
    <x v="128"/>
    <x v="0"/>
    <x v="0"/>
    <n v="5308"/>
  </r>
  <r>
    <x v="7"/>
    <s v="08"/>
    <x v="7"/>
    <x v="128"/>
    <s v="0814"/>
    <x v="128"/>
    <x v="0"/>
    <x v="1"/>
    <n v="4962"/>
  </r>
  <r>
    <x v="7"/>
    <s v="08"/>
    <x v="7"/>
    <x v="128"/>
    <s v="0814"/>
    <x v="128"/>
    <x v="0"/>
    <x v="2"/>
    <n v="4842"/>
  </r>
  <r>
    <x v="7"/>
    <s v="08"/>
    <x v="7"/>
    <x v="128"/>
    <s v="0814"/>
    <x v="128"/>
    <x v="0"/>
    <x v="3"/>
    <n v="4933"/>
  </r>
  <r>
    <x v="7"/>
    <s v="08"/>
    <x v="7"/>
    <x v="128"/>
    <s v="0814"/>
    <x v="128"/>
    <x v="0"/>
    <x v="4"/>
    <n v="5180"/>
  </r>
  <r>
    <x v="7"/>
    <s v="08"/>
    <x v="7"/>
    <x v="128"/>
    <s v="0814"/>
    <x v="128"/>
    <x v="0"/>
    <x v="5"/>
    <n v="5029"/>
  </r>
  <r>
    <x v="7"/>
    <s v="08"/>
    <x v="7"/>
    <x v="128"/>
    <s v="0814"/>
    <x v="128"/>
    <x v="0"/>
    <x v="6"/>
    <n v="5022"/>
  </r>
  <r>
    <x v="7"/>
    <s v="08"/>
    <x v="7"/>
    <x v="128"/>
    <s v="0814"/>
    <x v="128"/>
    <x v="0"/>
    <x v="7"/>
    <n v="4789"/>
  </r>
  <r>
    <x v="7"/>
    <s v="08"/>
    <x v="7"/>
    <x v="129"/>
    <s v="0815"/>
    <x v="129"/>
    <x v="0"/>
    <x v="0"/>
    <n v="4761"/>
  </r>
  <r>
    <x v="7"/>
    <s v="08"/>
    <x v="7"/>
    <x v="129"/>
    <s v="0815"/>
    <x v="129"/>
    <x v="0"/>
    <x v="1"/>
    <n v="4566"/>
  </r>
  <r>
    <x v="7"/>
    <s v="08"/>
    <x v="7"/>
    <x v="129"/>
    <s v="0815"/>
    <x v="129"/>
    <x v="0"/>
    <x v="2"/>
    <n v="4549"/>
  </r>
  <r>
    <x v="7"/>
    <s v="08"/>
    <x v="7"/>
    <x v="129"/>
    <s v="0815"/>
    <x v="129"/>
    <x v="0"/>
    <x v="3"/>
    <n v="4566"/>
  </r>
  <r>
    <x v="7"/>
    <s v="08"/>
    <x v="7"/>
    <x v="129"/>
    <s v="0815"/>
    <x v="129"/>
    <x v="0"/>
    <x v="4"/>
    <n v="4465"/>
  </r>
  <r>
    <x v="7"/>
    <s v="08"/>
    <x v="7"/>
    <x v="129"/>
    <s v="0815"/>
    <x v="129"/>
    <x v="0"/>
    <x v="5"/>
    <n v="4454"/>
  </r>
  <r>
    <x v="7"/>
    <s v="08"/>
    <x v="7"/>
    <x v="129"/>
    <s v="0815"/>
    <x v="129"/>
    <x v="0"/>
    <x v="6"/>
    <n v="4406"/>
  </r>
  <r>
    <x v="7"/>
    <s v="08"/>
    <x v="7"/>
    <x v="129"/>
    <s v="0815"/>
    <x v="129"/>
    <x v="0"/>
    <x v="7"/>
    <n v="4076"/>
  </r>
  <r>
    <x v="7"/>
    <s v="08"/>
    <x v="7"/>
    <x v="130"/>
    <s v="0817"/>
    <x v="130"/>
    <x v="0"/>
    <x v="0"/>
    <n v="1232"/>
  </r>
  <r>
    <x v="7"/>
    <s v="08"/>
    <x v="7"/>
    <x v="130"/>
    <s v="0817"/>
    <x v="130"/>
    <x v="0"/>
    <x v="1"/>
    <n v="1240"/>
  </r>
  <r>
    <x v="7"/>
    <s v="08"/>
    <x v="7"/>
    <x v="130"/>
    <s v="0817"/>
    <x v="130"/>
    <x v="0"/>
    <x v="2"/>
    <n v="1211"/>
  </r>
  <r>
    <x v="7"/>
    <s v="08"/>
    <x v="7"/>
    <x v="130"/>
    <s v="0817"/>
    <x v="130"/>
    <x v="0"/>
    <x v="3"/>
    <n v="1194"/>
  </r>
  <r>
    <x v="7"/>
    <s v="08"/>
    <x v="7"/>
    <x v="130"/>
    <s v="0817"/>
    <x v="130"/>
    <x v="0"/>
    <x v="4"/>
    <n v="1212"/>
  </r>
  <r>
    <x v="7"/>
    <s v="08"/>
    <x v="7"/>
    <x v="130"/>
    <s v="0817"/>
    <x v="130"/>
    <x v="0"/>
    <x v="5"/>
    <n v="1233"/>
  </r>
  <r>
    <x v="7"/>
    <s v="08"/>
    <x v="7"/>
    <x v="130"/>
    <s v="0817"/>
    <x v="130"/>
    <x v="0"/>
    <x v="6"/>
    <n v="1257"/>
  </r>
  <r>
    <x v="7"/>
    <s v="08"/>
    <x v="7"/>
    <x v="130"/>
    <s v="0817"/>
    <x v="130"/>
    <x v="0"/>
    <x v="7"/>
    <n v="1205"/>
  </r>
  <r>
    <x v="7"/>
    <s v="08"/>
    <x v="7"/>
    <x v="131"/>
    <s v="0819"/>
    <x v="131"/>
    <x v="0"/>
    <x v="0"/>
    <n v="2399"/>
  </r>
  <r>
    <x v="7"/>
    <s v="08"/>
    <x v="7"/>
    <x v="131"/>
    <s v="0819"/>
    <x v="131"/>
    <x v="0"/>
    <x v="1"/>
    <n v="2299"/>
  </r>
  <r>
    <x v="7"/>
    <s v="08"/>
    <x v="7"/>
    <x v="131"/>
    <s v="0819"/>
    <x v="131"/>
    <x v="0"/>
    <x v="2"/>
    <n v="2315"/>
  </r>
  <r>
    <x v="7"/>
    <s v="08"/>
    <x v="7"/>
    <x v="131"/>
    <s v="0819"/>
    <x v="131"/>
    <x v="0"/>
    <x v="3"/>
    <n v="2374"/>
  </r>
  <r>
    <x v="7"/>
    <s v="08"/>
    <x v="7"/>
    <x v="131"/>
    <s v="0819"/>
    <x v="131"/>
    <x v="0"/>
    <x v="4"/>
    <n v="2398"/>
  </r>
  <r>
    <x v="7"/>
    <s v="08"/>
    <x v="7"/>
    <x v="131"/>
    <s v="0819"/>
    <x v="131"/>
    <x v="0"/>
    <x v="5"/>
    <n v="2381"/>
  </r>
  <r>
    <x v="7"/>
    <s v="08"/>
    <x v="7"/>
    <x v="131"/>
    <s v="0819"/>
    <x v="131"/>
    <x v="0"/>
    <x v="6"/>
    <n v="2435"/>
  </r>
  <r>
    <x v="7"/>
    <s v="08"/>
    <x v="7"/>
    <x v="131"/>
    <s v="0819"/>
    <x v="131"/>
    <x v="0"/>
    <x v="7"/>
    <n v="2271"/>
  </r>
  <r>
    <x v="7"/>
    <s v="08"/>
    <x v="7"/>
    <x v="132"/>
    <s v="0821"/>
    <x v="132"/>
    <x v="0"/>
    <x v="0"/>
    <n v="2580"/>
  </r>
  <r>
    <x v="7"/>
    <s v="08"/>
    <x v="7"/>
    <x v="132"/>
    <s v="0821"/>
    <x v="132"/>
    <x v="0"/>
    <x v="1"/>
    <n v="2650"/>
  </r>
  <r>
    <x v="7"/>
    <s v="08"/>
    <x v="7"/>
    <x v="132"/>
    <s v="0821"/>
    <x v="132"/>
    <x v="0"/>
    <x v="2"/>
    <n v="2677"/>
  </r>
  <r>
    <x v="7"/>
    <s v="08"/>
    <x v="7"/>
    <x v="132"/>
    <s v="0821"/>
    <x v="132"/>
    <x v="0"/>
    <x v="3"/>
    <n v="2760"/>
  </r>
  <r>
    <x v="7"/>
    <s v="08"/>
    <x v="7"/>
    <x v="132"/>
    <s v="0821"/>
    <x v="132"/>
    <x v="0"/>
    <x v="4"/>
    <n v="2789"/>
  </r>
  <r>
    <x v="7"/>
    <s v="08"/>
    <x v="7"/>
    <x v="132"/>
    <s v="0821"/>
    <x v="132"/>
    <x v="0"/>
    <x v="5"/>
    <n v="2783"/>
  </r>
  <r>
    <x v="7"/>
    <s v="08"/>
    <x v="7"/>
    <x v="132"/>
    <s v="0821"/>
    <x v="132"/>
    <x v="0"/>
    <x v="6"/>
    <n v="2770"/>
  </r>
  <r>
    <x v="7"/>
    <s v="08"/>
    <x v="7"/>
    <x v="132"/>
    <s v="0821"/>
    <x v="132"/>
    <x v="0"/>
    <x v="7"/>
    <n v="2734"/>
  </r>
  <r>
    <x v="7"/>
    <s v="08"/>
    <x v="7"/>
    <x v="133"/>
    <s v="0822"/>
    <x v="133"/>
    <x v="0"/>
    <x v="0"/>
    <n v="1511"/>
  </r>
  <r>
    <x v="7"/>
    <s v="08"/>
    <x v="7"/>
    <x v="133"/>
    <s v="0822"/>
    <x v="133"/>
    <x v="0"/>
    <x v="1"/>
    <n v="1437"/>
  </r>
  <r>
    <x v="7"/>
    <s v="08"/>
    <x v="7"/>
    <x v="133"/>
    <s v="0822"/>
    <x v="133"/>
    <x v="0"/>
    <x v="2"/>
    <n v="1397"/>
  </r>
  <r>
    <x v="7"/>
    <s v="08"/>
    <x v="7"/>
    <x v="133"/>
    <s v="0822"/>
    <x v="133"/>
    <x v="0"/>
    <x v="3"/>
    <n v="1378"/>
  </r>
  <r>
    <x v="7"/>
    <s v="08"/>
    <x v="7"/>
    <x v="133"/>
    <s v="0822"/>
    <x v="133"/>
    <x v="0"/>
    <x v="4"/>
    <n v="1414"/>
  </r>
  <r>
    <x v="7"/>
    <s v="08"/>
    <x v="7"/>
    <x v="133"/>
    <s v="0822"/>
    <x v="133"/>
    <x v="0"/>
    <x v="5"/>
    <n v="1391"/>
  </r>
  <r>
    <x v="7"/>
    <s v="08"/>
    <x v="7"/>
    <x v="133"/>
    <s v="0822"/>
    <x v="133"/>
    <x v="0"/>
    <x v="6"/>
    <n v="1367"/>
  </r>
  <r>
    <x v="7"/>
    <s v="08"/>
    <x v="7"/>
    <x v="133"/>
    <s v="0822"/>
    <x v="133"/>
    <x v="0"/>
    <x v="7"/>
    <n v="1379"/>
  </r>
  <r>
    <x v="7"/>
    <s v="08"/>
    <x v="7"/>
    <x v="134"/>
    <s v="0826"/>
    <x v="134"/>
    <x v="0"/>
    <x v="0"/>
    <n v="2931"/>
  </r>
  <r>
    <x v="7"/>
    <s v="08"/>
    <x v="7"/>
    <x v="134"/>
    <s v="0826"/>
    <x v="134"/>
    <x v="0"/>
    <x v="1"/>
    <n v="2890"/>
  </r>
  <r>
    <x v="7"/>
    <s v="08"/>
    <x v="7"/>
    <x v="134"/>
    <s v="0826"/>
    <x v="134"/>
    <x v="0"/>
    <x v="2"/>
    <n v="2864"/>
  </r>
  <r>
    <x v="7"/>
    <s v="08"/>
    <x v="7"/>
    <x v="134"/>
    <s v="0826"/>
    <x v="134"/>
    <x v="0"/>
    <x v="3"/>
    <n v="2846"/>
  </r>
  <r>
    <x v="7"/>
    <s v="08"/>
    <x v="7"/>
    <x v="134"/>
    <s v="0826"/>
    <x v="134"/>
    <x v="0"/>
    <x v="4"/>
    <n v="2857"/>
  </r>
  <r>
    <x v="7"/>
    <s v="08"/>
    <x v="7"/>
    <x v="134"/>
    <s v="0826"/>
    <x v="134"/>
    <x v="0"/>
    <x v="5"/>
    <n v="2828"/>
  </r>
  <r>
    <x v="7"/>
    <s v="08"/>
    <x v="7"/>
    <x v="134"/>
    <s v="0826"/>
    <x v="134"/>
    <x v="0"/>
    <x v="6"/>
    <n v="2877"/>
  </r>
  <r>
    <x v="7"/>
    <s v="08"/>
    <x v="7"/>
    <x v="134"/>
    <s v="0826"/>
    <x v="134"/>
    <x v="0"/>
    <x v="7"/>
    <n v="2709"/>
  </r>
  <r>
    <x v="7"/>
    <s v="08"/>
    <x v="7"/>
    <x v="135"/>
    <s v="0827"/>
    <x v="135"/>
    <x v="0"/>
    <x v="0"/>
    <n v="607"/>
  </r>
  <r>
    <x v="7"/>
    <s v="08"/>
    <x v="7"/>
    <x v="135"/>
    <s v="0827"/>
    <x v="135"/>
    <x v="0"/>
    <x v="1"/>
    <n v="577"/>
  </r>
  <r>
    <x v="7"/>
    <s v="08"/>
    <x v="7"/>
    <x v="135"/>
    <s v="0827"/>
    <x v="135"/>
    <x v="0"/>
    <x v="2"/>
    <n v="581"/>
  </r>
  <r>
    <x v="7"/>
    <s v="08"/>
    <x v="7"/>
    <x v="135"/>
    <s v="0827"/>
    <x v="135"/>
    <x v="0"/>
    <x v="3"/>
    <n v="582"/>
  </r>
  <r>
    <x v="7"/>
    <s v="08"/>
    <x v="7"/>
    <x v="135"/>
    <s v="0827"/>
    <x v="135"/>
    <x v="0"/>
    <x v="4"/>
    <n v="605"/>
  </r>
  <r>
    <x v="7"/>
    <s v="08"/>
    <x v="7"/>
    <x v="135"/>
    <s v="0827"/>
    <x v="135"/>
    <x v="0"/>
    <x v="5"/>
    <n v="583"/>
  </r>
  <r>
    <x v="7"/>
    <s v="08"/>
    <x v="7"/>
    <x v="135"/>
    <s v="0827"/>
    <x v="135"/>
    <x v="0"/>
    <x v="6"/>
    <n v="586"/>
  </r>
  <r>
    <x v="7"/>
    <s v="08"/>
    <x v="7"/>
    <x v="135"/>
    <s v="0827"/>
    <x v="135"/>
    <x v="0"/>
    <x v="7"/>
    <n v="687"/>
  </r>
  <r>
    <x v="7"/>
    <s v="08"/>
    <x v="7"/>
    <x v="136"/>
    <s v="0828"/>
    <x v="136"/>
    <x v="0"/>
    <x v="0"/>
    <n v="1618"/>
  </r>
  <r>
    <x v="7"/>
    <s v="08"/>
    <x v="7"/>
    <x v="136"/>
    <s v="0828"/>
    <x v="136"/>
    <x v="0"/>
    <x v="1"/>
    <n v="1614"/>
  </r>
  <r>
    <x v="7"/>
    <s v="08"/>
    <x v="7"/>
    <x v="136"/>
    <s v="0828"/>
    <x v="136"/>
    <x v="0"/>
    <x v="2"/>
    <n v="1616"/>
  </r>
  <r>
    <x v="7"/>
    <s v="08"/>
    <x v="7"/>
    <x v="136"/>
    <s v="0828"/>
    <x v="136"/>
    <x v="0"/>
    <x v="3"/>
    <n v="1537"/>
  </r>
  <r>
    <x v="7"/>
    <s v="08"/>
    <x v="7"/>
    <x v="136"/>
    <s v="0828"/>
    <x v="136"/>
    <x v="0"/>
    <x v="4"/>
    <n v="1584"/>
  </r>
  <r>
    <x v="7"/>
    <s v="08"/>
    <x v="7"/>
    <x v="136"/>
    <s v="0828"/>
    <x v="136"/>
    <x v="0"/>
    <x v="5"/>
    <n v="1624"/>
  </r>
  <r>
    <x v="7"/>
    <s v="08"/>
    <x v="7"/>
    <x v="136"/>
    <s v="0828"/>
    <x v="136"/>
    <x v="0"/>
    <x v="6"/>
    <n v="1600"/>
  </r>
  <r>
    <x v="7"/>
    <s v="08"/>
    <x v="7"/>
    <x v="136"/>
    <s v="0828"/>
    <x v="136"/>
    <x v="0"/>
    <x v="7"/>
    <n v="1514"/>
  </r>
  <r>
    <x v="7"/>
    <s v="08"/>
    <x v="7"/>
    <x v="137"/>
    <s v="0829"/>
    <x v="137"/>
    <x v="0"/>
    <x v="0"/>
    <n v="1126"/>
  </r>
  <r>
    <x v="7"/>
    <s v="08"/>
    <x v="7"/>
    <x v="137"/>
    <s v="0829"/>
    <x v="137"/>
    <x v="0"/>
    <x v="1"/>
    <n v="1109"/>
  </r>
  <r>
    <x v="7"/>
    <s v="08"/>
    <x v="7"/>
    <x v="137"/>
    <s v="0829"/>
    <x v="137"/>
    <x v="0"/>
    <x v="2"/>
    <n v="1145"/>
  </r>
  <r>
    <x v="7"/>
    <s v="08"/>
    <x v="7"/>
    <x v="137"/>
    <s v="0829"/>
    <x v="137"/>
    <x v="0"/>
    <x v="3"/>
    <n v="1192"/>
  </r>
  <r>
    <x v="7"/>
    <s v="08"/>
    <x v="7"/>
    <x v="137"/>
    <s v="0829"/>
    <x v="137"/>
    <x v="0"/>
    <x v="4"/>
    <n v="1246"/>
  </r>
  <r>
    <x v="7"/>
    <s v="08"/>
    <x v="7"/>
    <x v="137"/>
    <s v="0829"/>
    <x v="137"/>
    <x v="0"/>
    <x v="5"/>
    <n v="1206"/>
  </r>
  <r>
    <x v="7"/>
    <s v="08"/>
    <x v="7"/>
    <x v="137"/>
    <s v="0829"/>
    <x v="137"/>
    <x v="0"/>
    <x v="6"/>
    <n v="1195"/>
  </r>
  <r>
    <x v="7"/>
    <s v="08"/>
    <x v="7"/>
    <x v="137"/>
    <s v="0829"/>
    <x v="137"/>
    <x v="0"/>
    <x v="7"/>
    <n v="1130"/>
  </r>
  <r>
    <x v="7"/>
    <s v="08"/>
    <x v="7"/>
    <x v="138"/>
    <s v="0830"/>
    <x v="138"/>
    <x v="0"/>
    <x v="0"/>
    <n v="604"/>
  </r>
  <r>
    <x v="7"/>
    <s v="08"/>
    <x v="7"/>
    <x v="138"/>
    <s v="0830"/>
    <x v="138"/>
    <x v="0"/>
    <x v="1"/>
    <n v="614"/>
  </r>
  <r>
    <x v="7"/>
    <s v="08"/>
    <x v="7"/>
    <x v="138"/>
    <s v="0830"/>
    <x v="138"/>
    <x v="0"/>
    <x v="2"/>
    <n v="595"/>
  </r>
  <r>
    <x v="7"/>
    <s v="08"/>
    <x v="7"/>
    <x v="138"/>
    <s v="0830"/>
    <x v="138"/>
    <x v="0"/>
    <x v="3"/>
    <n v="624"/>
  </r>
  <r>
    <x v="7"/>
    <s v="08"/>
    <x v="7"/>
    <x v="138"/>
    <s v="0830"/>
    <x v="138"/>
    <x v="0"/>
    <x v="4"/>
    <n v="655"/>
  </r>
  <r>
    <x v="7"/>
    <s v="08"/>
    <x v="7"/>
    <x v="138"/>
    <s v="0830"/>
    <x v="138"/>
    <x v="0"/>
    <x v="5"/>
    <n v="656"/>
  </r>
  <r>
    <x v="7"/>
    <s v="08"/>
    <x v="7"/>
    <x v="138"/>
    <s v="0830"/>
    <x v="138"/>
    <x v="0"/>
    <x v="6"/>
    <n v="653"/>
  </r>
  <r>
    <x v="7"/>
    <s v="08"/>
    <x v="7"/>
    <x v="138"/>
    <s v="0830"/>
    <x v="138"/>
    <x v="0"/>
    <x v="7"/>
    <n v="628"/>
  </r>
  <r>
    <x v="7"/>
    <s v="08"/>
    <x v="7"/>
    <x v="139"/>
    <s v="0831"/>
    <x v="139"/>
    <x v="0"/>
    <x v="0"/>
    <n v="597"/>
  </r>
  <r>
    <x v="7"/>
    <s v="08"/>
    <x v="7"/>
    <x v="139"/>
    <s v="0831"/>
    <x v="139"/>
    <x v="0"/>
    <x v="1"/>
    <n v="587"/>
  </r>
  <r>
    <x v="7"/>
    <s v="08"/>
    <x v="7"/>
    <x v="139"/>
    <s v="0831"/>
    <x v="139"/>
    <x v="0"/>
    <x v="2"/>
    <n v="547"/>
  </r>
  <r>
    <x v="7"/>
    <s v="08"/>
    <x v="7"/>
    <x v="139"/>
    <s v="0831"/>
    <x v="139"/>
    <x v="0"/>
    <x v="3"/>
    <n v="533"/>
  </r>
  <r>
    <x v="7"/>
    <s v="08"/>
    <x v="7"/>
    <x v="139"/>
    <s v="0831"/>
    <x v="139"/>
    <x v="0"/>
    <x v="4"/>
    <n v="546"/>
  </r>
  <r>
    <x v="7"/>
    <s v="08"/>
    <x v="7"/>
    <x v="139"/>
    <s v="0831"/>
    <x v="139"/>
    <x v="0"/>
    <x v="5"/>
    <n v="530"/>
  </r>
  <r>
    <x v="7"/>
    <s v="08"/>
    <x v="7"/>
    <x v="139"/>
    <s v="0831"/>
    <x v="139"/>
    <x v="0"/>
    <x v="6"/>
    <n v="535"/>
  </r>
  <r>
    <x v="7"/>
    <s v="08"/>
    <x v="7"/>
    <x v="139"/>
    <s v="0831"/>
    <x v="139"/>
    <x v="0"/>
    <x v="7"/>
    <n v="530"/>
  </r>
  <r>
    <x v="7"/>
    <s v="08"/>
    <x v="7"/>
    <x v="140"/>
    <s v="0833"/>
    <x v="140"/>
    <x v="0"/>
    <x v="0"/>
    <n v="1053"/>
  </r>
  <r>
    <x v="7"/>
    <s v="08"/>
    <x v="7"/>
    <x v="140"/>
    <s v="0833"/>
    <x v="140"/>
    <x v="0"/>
    <x v="1"/>
    <n v="1042"/>
  </r>
  <r>
    <x v="7"/>
    <s v="08"/>
    <x v="7"/>
    <x v="140"/>
    <s v="0833"/>
    <x v="140"/>
    <x v="0"/>
    <x v="2"/>
    <n v="1045"/>
  </r>
  <r>
    <x v="7"/>
    <s v="08"/>
    <x v="7"/>
    <x v="140"/>
    <s v="0833"/>
    <x v="140"/>
    <x v="0"/>
    <x v="3"/>
    <n v="1034"/>
  </r>
  <r>
    <x v="7"/>
    <s v="08"/>
    <x v="7"/>
    <x v="140"/>
    <s v="0833"/>
    <x v="140"/>
    <x v="0"/>
    <x v="4"/>
    <n v="1045"/>
  </r>
  <r>
    <x v="7"/>
    <s v="08"/>
    <x v="7"/>
    <x v="140"/>
    <s v="0833"/>
    <x v="140"/>
    <x v="0"/>
    <x v="5"/>
    <n v="1080"/>
  </r>
  <r>
    <x v="7"/>
    <s v="08"/>
    <x v="7"/>
    <x v="140"/>
    <s v="0833"/>
    <x v="140"/>
    <x v="0"/>
    <x v="6"/>
    <n v="1024"/>
  </r>
  <r>
    <x v="7"/>
    <s v="08"/>
    <x v="7"/>
    <x v="140"/>
    <s v="0833"/>
    <x v="140"/>
    <x v="0"/>
    <x v="7"/>
    <n v="1000"/>
  </r>
  <r>
    <x v="7"/>
    <s v="08"/>
    <x v="7"/>
    <x v="141"/>
    <s v="0834"/>
    <x v="141"/>
    <x v="0"/>
    <x v="0"/>
    <n v="1711"/>
  </r>
  <r>
    <x v="7"/>
    <s v="08"/>
    <x v="7"/>
    <x v="141"/>
    <s v="0834"/>
    <x v="141"/>
    <x v="0"/>
    <x v="1"/>
    <n v="1686"/>
  </r>
  <r>
    <x v="7"/>
    <s v="08"/>
    <x v="7"/>
    <x v="141"/>
    <s v="0834"/>
    <x v="141"/>
    <x v="0"/>
    <x v="2"/>
    <n v="1705"/>
  </r>
  <r>
    <x v="7"/>
    <s v="08"/>
    <x v="7"/>
    <x v="141"/>
    <s v="0834"/>
    <x v="141"/>
    <x v="0"/>
    <x v="3"/>
    <n v="1729"/>
  </r>
  <r>
    <x v="7"/>
    <s v="08"/>
    <x v="7"/>
    <x v="141"/>
    <s v="0834"/>
    <x v="141"/>
    <x v="0"/>
    <x v="4"/>
    <n v="1691"/>
  </r>
  <r>
    <x v="7"/>
    <s v="08"/>
    <x v="7"/>
    <x v="141"/>
    <s v="0834"/>
    <x v="141"/>
    <x v="0"/>
    <x v="5"/>
    <n v="1737"/>
  </r>
  <r>
    <x v="7"/>
    <s v="08"/>
    <x v="7"/>
    <x v="141"/>
    <s v="0834"/>
    <x v="141"/>
    <x v="0"/>
    <x v="6"/>
    <n v="1702"/>
  </r>
  <r>
    <x v="7"/>
    <s v="08"/>
    <x v="7"/>
    <x v="141"/>
    <s v="0834"/>
    <x v="141"/>
    <x v="0"/>
    <x v="7"/>
    <n v="1773"/>
  </r>
  <r>
    <x v="8"/>
    <s v="09"/>
    <x v="8"/>
    <x v="142"/>
    <s v="0901"/>
    <x v="142"/>
    <x v="0"/>
    <x v="0"/>
    <n v="2796"/>
  </r>
  <r>
    <x v="8"/>
    <s v="09"/>
    <x v="8"/>
    <x v="142"/>
    <s v="0901"/>
    <x v="142"/>
    <x v="0"/>
    <x v="1"/>
    <n v="2648"/>
  </r>
  <r>
    <x v="8"/>
    <s v="09"/>
    <x v="8"/>
    <x v="142"/>
    <s v="0901"/>
    <x v="142"/>
    <x v="0"/>
    <x v="2"/>
    <n v="2622"/>
  </r>
  <r>
    <x v="8"/>
    <s v="09"/>
    <x v="8"/>
    <x v="142"/>
    <s v="0901"/>
    <x v="142"/>
    <x v="0"/>
    <x v="3"/>
    <n v="2666"/>
  </r>
  <r>
    <x v="8"/>
    <s v="09"/>
    <x v="8"/>
    <x v="142"/>
    <s v="0901"/>
    <x v="142"/>
    <x v="0"/>
    <x v="4"/>
    <n v="2643"/>
  </r>
  <r>
    <x v="8"/>
    <s v="09"/>
    <x v="8"/>
    <x v="142"/>
    <s v="0901"/>
    <x v="142"/>
    <x v="0"/>
    <x v="5"/>
    <n v="2651"/>
  </r>
  <r>
    <x v="8"/>
    <s v="09"/>
    <x v="8"/>
    <x v="142"/>
    <s v="0901"/>
    <x v="142"/>
    <x v="0"/>
    <x v="6"/>
    <n v="2738"/>
  </r>
  <r>
    <x v="8"/>
    <s v="09"/>
    <x v="8"/>
    <x v="142"/>
    <s v="0901"/>
    <x v="142"/>
    <x v="0"/>
    <x v="7"/>
    <n v="2549"/>
  </r>
  <r>
    <x v="8"/>
    <s v="09"/>
    <x v="8"/>
    <x v="143"/>
    <s v="0904"/>
    <x v="143"/>
    <x v="0"/>
    <x v="0"/>
    <n v="8362"/>
  </r>
  <r>
    <x v="8"/>
    <s v="09"/>
    <x v="8"/>
    <x v="143"/>
    <s v="0904"/>
    <x v="143"/>
    <x v="0"/>
    <x v="1"/>
    <n v="8275"/>
  </r>
  <r>
    <x v="8"/>
    <s v="09"/>
    <x v="8"/>
    <x v="143"/>
    <s v="0904"/>
    <x v="143"/>
    <x v="0"/>
    <x v="2"/>
    <n v="8276"/>
  </r>
  <r>
    <x v="8"/>
    <s v="09"/>
    <x v="8"/>
    <x v="143"/>
    <s v="0904"/>
    <x v="143"/>
    <x v="0"/>
    <x v="3"/>
    <n v="8362"/>
  </r>
  <r>
    <x v="8"/>
    <s v="09"/>
    <x v="8"/>
    <x v="143"/>
    <s v="0904"/>
    <x v="143"/>
    <x v="0"/>
    <x v="4"/>
    <n v="8486"/>
  </r>
  <r>
    <x v="8"/>
    <s v="09"/>
    <x v="8"/>
    <x v="143"/>
    <s v="0904"/>
    <x v="143"/>
    <x v="0"/>
    <x v="5"/>
    <n v="8319"/>
  </r>
  <r>
    <x v="8"/>
    <s v="09"/>
    <x v="8"/>
    <x v="143"/>
    <s v="0904"/>
    <x v="143"/>
    <x v="0"/>
    <x v="6"/>
    <n v="8536"/>
  </r>
  <r>
    <x v="8"/>
    <s v="09"/>
    <x v="8"/>
    <x v="143"/>
    <s v="0904"/>
    <x v="143"/>
    <x v="0"/>
    <x v="7"/>
    <n v="8221"/>
  </r>
  <r>
    <x v="8"/>
    <s v="09"/>
    <x v="8"/>
    <x v="144"/>
    <s v="0906"/>
    <x v="144"/>
    <x v="0"/>
    <x v="0"/>
    <n v="21586"/>
  </r>
  <r>
    <x v="8"/>
    <s v="09"/>
    <x v="8"/>
    <x v="144"/>
    <s v="0906"/>
    <x v="144"/>
    <x v="0"/>
    <x v="1"/>
    <n v="21346"/>
  </r>
  <r>
    <x v="8"/>
    <s v="09"/>
    <x v="8"/>
    <x v="144"/>
    <s v="0906"/>
    <x v="144"/>
    <x v="0"/>
    <x v="2"/>
    <n v="21403"/>
  </r>
  <r>
    <x v="8"/>
    <s v="09"/>
    <x v="8"/>
    <x v="144"/>
    <s v="0906"/>
    <x v="144"/>
    <x v="0"/>
    <x v="3"/>
    <n v="21397"/>
  </r>
  <r>
    <x v="8"/>
    <s v="09"/>
    <x v="8"/>
    <x v="144"/>
    <s v="0906"/>
    <x v="144"/>
    <x v="0"/>
    <x v="4"/>
    <n v="21803"/>
  </r>
  <r>
    <x v="8"/>
    <s v="09"/>
    <x v="8"/>
    <x v="144"/>
    <s v="0906"/>
    <x v="144"/>
    <x v="0"/>
    <x v="5"/>
    <n v="22222"/>
  </r>
  <r>
    <x v="8"/>
    <s v="09"/>
    <x v="8"/>
    <x v="144"/>
    <s v="0906"/>
    <x v="144"/>
    <x v="0"/>
    <x v="6"/>
    <n v="21942"/>
  </r>
  <r>
    <x v="8"/>
    <s v="09"/>
    <x v="8"/>
    <x v="144"/>
    <s v="0906"/>
    <x v="144"/>
    <x v="0"/>
    <x v="7"/>
    <n v="21016"/>
  </r>
  <r>
    <x v="8"/>
    <s v="09"/>
    <x v="8"/>
    <x v="145"/>
    <s v="0911"/>
    <x v="145"/>
    <x v="0"/>
    <x v="0"/>
    <n v="925"/>
  </r>
  <r>
    <x v="8"/>
    <s v="09"/>
    <x v="8"/>
    <x v="145"/>
    <s v="0911"/>
    <x v="145"/>
    <x v="0"/>
    <x v="1"/>
    <n v="934"/>
  </r>
  <r>
    <x v="8"/>
    <s v="09"/>
    <x v="8"/>
    <x v="145"/>
    <s v="0911"/>
    <x v="145"/>
    <x v="0"/>
    <x v="2"/>
    <n v="899"/>
  </r>
  <r>
    <x v="8"/>
    <s v="09"/>
    <x v="8"/>
    <x v="145"/>
    <s v="0911"/>
    <x v="145"/>
    <x v="0"/>
    <x v="3"/>
    <n v="867"/>
  </r>
  <r>
    <x v="8"/>
    <s v="09"/>
    <x v="8"/>
    <x v="145"/>
    <s v="0911"/>
    <x v="145"/>
    <x v="0"/>
    <x v="4"/>
    <n v="903"/>
  </r>
  <r>
    <x v="8"/>
    <s v="09"/>
    <x v="8"/>
    <x v="145"/>
    <s v="0911"/>
    <x v="145"/>
    <x v="0"/>
    <x v="5"/>
    <n v="877"/>
  </r>
  <r>
    <x v="8"/>
    <s v="09"/>
    <x v="8"/>
    <x v="145"/>
    <s v="0911"/>
    <x v="145"/>
    <x v="0"/>
    <x v="6"/>
    <n v="841"/>
  </r>
  <r>
    <x v="8"/>
    <s v="09"/>
    <x v="8"/>
    <x v="145"/>
    <s v="0911"/>
    <x v="145"/>
    <x v="0"/>
    <x v="7"/>
    <n v="859"/>
  </r>
  <r>
    <x v="8"/>
    <s v="09"/>
    <x v="8"/>
    <x v="146"/>
    <s v="0912"/>
    <x v="146"/>
    <x v="0"/>
    <x v="0"/>
    <n v="676"/>
  </r>
  <r>
    <x v="8"/>
    <s v="09"/>
    <x v="8"/>
    <x v="146"/>
    <s v="0912"/>
    <x v="146"/>
    <x v="0"/>
    <x v="1"/>
    <n v="690"/>
  </r>
  <r>
    <x v="8"/>
    <s v="09"/>
    <x v="8"/>
    <x v="146"/>
    <s v="0912"/>
    <x v="146"/>
    <x v="0"/>
    <x v="2"/>
    <n v="667"/>
  </r>
  <r>
    <x v="8"/>
    <s v="09"/>
    <x v="8"/>
    <x v="146"/>
    <s v="0912"/>
    <x v="146"/>
    <x v="0"/>
    <x v="3"/>
    <n v="662"/>
  </r>
  <r>
    <x v="8"/>
    <s v="09"/>
    <x v="8"/>
    <x v="146"/>
    <s v="0912"/>
    <x v="146"/>
    <x v="0"/>
    <x v="4"/>
    <n v="655"/>
  </r>
  <r>
    <x v="8"/>
    <s v="09"/>
    <x v="8"/>
    <x v="146"/>
    <s v="0912"/>
    <x v="146"/>
    <x v="0"/>
    <x v="5"/>
    <n v="629"/>
  </r>
  <r>
    <x v="8"/>
    <s v="09"/>
    <x v="8"/>
    <x v="146"/>
    <s v="0912"/>
    <x v="146"/>
    <x v="0"/>
    <x v="6"/>
    <n v="551"/>
  </r>
  <r>
    <x v="8"/>
    <s v="09"/>
    <x v="8"/>
    <x v="146"/>
    <s v="0912"/>
    <x v="146"/>
    <x v="0"/>
    <x v="7"/>
    <n v="601"/>
  </r>
  <r>
    <x v="8"/>
    <s v="09"/>
    <x v="8"/>
    <x v="147"/>
    <s v="0914"/>
    <x v="147"/>
    <x v="0"/>
    <x v="0"/>
    <n v="2525"/>
  </r>
  <r>
    <x v="8"/>
    <s v="09"/>
    <x v="8"/>
    <x v="147"/>
    <s v="0914"/>
    <x v="147"/>
    <x v="0"/>
    <x v="1"/>
    <n v="2462"/>
  </r>
  <r>
    <x v="8"/>
    <s v="09"/>
    <x v="8"/>
    <x v="147"/>
    <s v="0914"/>
    <x v="147"/>
    <x v="0"/>
    <x v="2"/>
    <n v="2406"/>
  </r>
  <r>
    <x v="8"/>
    <s v="09"/>
    <x v="8"/>
    <x v="147"/>
    <s v="0914"/>
    <x v="147"/>
    <x v="0"/>
    <x v="3"/>
    <n v="2469"/>
  </r>
  <r>
    <x v="8"/>
    <s v="09"/>
    <x v="8"/>
    <x v="147"/>
    <s v="0914"/>
    <x v="147"/>
    <x v="0"/>
    <x v="4"/>
    <n v="2407"/>
  </r>
  <r>
    <x v="8"/>
    <s v="09"/>
    <x v="8"/>
    <x v="147"/>
    <s v="0914"/>
    <x v="147"/>
    <x v="0"/>
    <x v="5"/>
    <n v="2331"/>
  </r>
  <r>
    <x v="8"/>
    <s v="09"/>
    <x v="8"/>
    <x v="147"/>
    <s v="0914"/>
    <x v="147"/>
    <x v="0"/>
    <x v="6"/>
    <n v="2345"/>
  </r>
  <r>
    <x v="8"/>
    <s v="09"/>
    <x v="8"/>
    <x v="147"/>
    <s v="0914"/>
    <x v="147"/>
    <x v="0"/>
    <x v="7"/>
    <n v="2250"/>
  </r>
  <r>
    <x v="8"/>
    <s v="09"/>
    <x v="8"/>
    <x v="148"/>
    <s v="0919"/>
    <x v="148"/>
    <x v="0"/>
    <x v="0"/>
    <n v="1285"/>
  </r>
  <r>
    <x v="8"/>
    <s v="09"/>
    <x v="8"/>
    <x v="148"/>
    <s v="0919"/>
    <x v="148"/>
    <x v="0"/>
    <x v="1"/>
    <n v="1324"/>
  </r>
  <r>
    <x v="8"/>
    <s v="09"/>
    <x v="8"/>
    <x v="148"/>
    <s v="0919"/>
    <x v="148"/>
    <x v="0"/>
    <x v="2"/>
    <n v="1358"/>
  </r>
  <r>
    <x v="8"/>
    <s v="09"/>
    <x v="8"/>
    <x v="148"/>
    <s v="0919"/>
    <x v="148"/>
    <x v="0"/>
    <x v="3"/>
    <n v="1389"/>
  </r>
  <r>
    <x v="8"/>
    <s v="09"/>
    <x v="8"/>
    <x v="148"/>
    <s v="0919"/>
    <x v="148"/>
    <x v="0"/>
    <x v="4"/>
    <n v="1275"/>
  </r>
  <r>
    <x v="8"/>
    <s v="09"/>
    <x v="8"/>
    <x v="148"/>
    <s v="0919"/>
    <x v="148"/>
    <x v="0"/>
    <x v="5"/>
    <n v="1308"/>
  </r>
  <r>
    <x v="8"/>
    <s v="09"/>
    <x v="8"/>
    <x v="148"/>
    <s v="0919"/>
    <x v="148"/>
    <x v="0"/>
    <x v="6"/>
    <n v="1361"/>
  </r>
  <r>
    <x v="8"/>
    <s v="09"/>
    <x v="8"/>
    <x v="148"/>
    <s v="0919"/>
    <x v="148"/>
    <x v="0"/>
    <x v="7"/>
    <n v="1382"/>
  </r>
  <r>
    <x v="8"/>
    <s v="09"/>
    <x v="8"/>
    <x v="149"/>
    <s v="0926"/>
    <x v="149"/>
    <x v="0"/>
    <x v="0"/>
    <n v="3791"/>
  </r>
  <r>
    <x v="8"/>
    <s v="09"/>
    <x v="8"/>
    <x v="149"/>
    <s v="0926"/>
    <x v="149"/>
    <x v="0"/>
    <x v="1"/>
    <n v="3697"/>
  </r>
  <r>
    <x v="8"/>
    <s v="09"/>
    <x v="8"/>
    <x v="149"/>
    <s v="0926"/>
    <x v="149"/>
    <x v="0"/>
    <x v="2"/>
    <n v="4145"/>
  </r>
  <r>
    <x v="8"/>
    <s v="09"/>
    <x v="8"/>
    <x v="149"/>
    <s v="0926"/>
    <x v="149"/>
    <x v="0"/>
    <x v="3"/>
    <n v="4206"/>
  </r>
  <r>
    <x v="8"/>
    <s v="09"/>
    <x v="8"/>
    <x v="149"/>
    <s v="0926"/>
    <x v="149"/>
    <x v="0"/>
    <x v="4"/>
    <n v="4253"/>
  </r>
  <r>
    <x v="8"/>
    <s v="09"/>
    <x v="8"/>
    <x v="149"/>
    <s v="0926"/>
    <x v="149"/>
    <x v="0"/>
    <x v="5"/>
    <n v="4299"/>
  </r>
  <r>
    <x v="8"/>
    <s v="09"/>
    <x v="8"/>
    <x v="149"/>
    <s v="0926"/>
    <x v="149"/>
    <x v="0"/>
    <x v="6"/>
    <n v="4424"/>
  </r>
  <r>
    <x v="8"/>
    <s v="09"/>
    <x v="8"/>
    <x v="149"/>
    <s v="0926"/>
    <x v="149"/>
    <x v="0"/>
    <x v="7"/>
    <n v="4293"/>
  </r>
  <r>
    <x v="8"/>
    <s v="09"/>
    <x v="8"/>
    <x v="150"/>
    <s v="0928"/>
    <x v="150"/>
    <x v="0"/>
    <x v="0"/>
    <n v="1628"/>
  </r>
  <r>
    <x v="8"/>
    <s v="09"/>
    <x v="8"/>
    <x v="150"/>
    <s v="0928"/>
    <x v="150"/>
    <x v="0"/>
    <x v="1"/>
    <n v="1478"/>
  </r>
  <r>
    <x v="8"/>
    <s v="09"/>
    <x v="8"/>
    <x v="150"/>
    <s v="0928"/>
    <x v="150"/>
    <x v="0"/>
    <x v="2"/>
    <n v="1581"/>
  </r>
  <r>
    <x v="8"/>
    <s v="09"/>
    <x v="8"/>
    <x v="150"/>
    <s v="0928"/>
    <x v="150"/>
    <x v="0"/>
    <x v="3"/>
    <n v="1651"/>
  </r>
  <r>
    <x v="8"/>
    <s v="09"/>
    <x v="8"/>
    <x v="150"/>
    <s v="0928"/>
    <x v="150"/>
    <x v="0"/>
    <x v="4"/>
    <n v="1664"/>
  </r>
  <r>
    <x v="8"/>
    <s v="09"/>
    <x v="8"/>
    <x v="150"/>
    <s v="0928"/>
    <x v="150"/>
    <x v="0"/>
    <x v="5"/>
    <n v="1658"/>
  </r>
  <r>
    <x v="8"/>
    <s v="09"/>
    <x v="8"/>
    <x v="150"/>
    <s v="0928"/>
    <x v="150"/>
    <x v="0"/>
    <x v="6"/>
    <n v="1708"/>
  </r>
  <r>
    <x v="8"/>
    <s v="09"/>
    <x v="8"/>
    <x v="150"/>
    <s v="0928"/>
    <x v="150"/>
    <x v="0"/>
    <x v="7"/>
    <n v="1632"/>
  </r>
  <r>
    <x v="8"/>
    <s v="09"/>
    <x v="8"/>
    <x v="151"/>
    <s v="0929"/>
    <x v="151"/>
    <x v="0"/>
    <x v="0"/>
    <n v="797"/>
  </r>
  <r>
    <x v="8"/>
    <s v="09"/>
    <x v="8"/>
    <x v="151"/>
    <s v="0929"/>
    <x v="151"/>
    <x v="0"/>
    <x v="1"/>
    <n v="746"/>
  </r>
  <r>
    <x v="8"/>
    <s v="09"/>
    <x v="8"/>
    <x v="151"/>
    <s v="0929"/>
    <x v="151"/>
    <x v="0"/>
    <x v="2"/>
    <n v="757"/>
  </r>
  <r>
    <x v="8"/>
    <s v="09"/>
    <x v="8"/>
    <x v="151"/>
    <s v="0929"/>
    <x v="151"/>
    <x v="0"/>
    <x v="3"/>
    <n v="713"/>
  </r>
  <r>
    <x v="8"/>
    <s v="09"/>
    <x v="8"/>
    <x v="151"/>
    <s v="0929"/>
    <x v="151"/>
    <x v="0"/>
    <x v="4"/>
    <n v="705"/>
  </r>
  <r>
    <x v="8"/>
    <s v="09"/>
    <x v="8"/>
    <x v="151"/>
    <s v="0929"/>
    <x v="151"/>
    <x v="0"/>
    <x v="5"/>
    <n v="739"/>
  </r>
  <r>
    <x v="8"/>
    <s v="09"/>
    <x v="8"/>
    <x v="151"/>
    <s v="0929"/>
    <x v="151"/>
    <x v="0"/>
    <x v="6"/>
    <n v="711"/>
  </r>
  <r>
    <x v="8"/>
    <s v="09"/>
    <x v="8"/>
    <x v="151"/>
    <s v="0929"/>
    <x v="151"/>
    <x v="0"/>
    <x v="7"/>
    <n v="728"/>
  </r>
  <r>
    <x v="8"/>
    <s v="09"/>
    <x v="8"/>
    <x v="152"/>
    <s v="0935"/>
    <x v="152"/>
    <x v="0"/>
    <x v="0"/>
    <n v="361"/>
  </r>
  <r>
    <x v="8"/>
    <s v="09"/>
    <x v="8"/>
    <x v="152"/>
    <s v="0935"/>
    <x v="152"/>
    <x v="0"/>
    <x v="1"/>
    <n v="381"/>
  </r>
  <r>
    <x v="8"/>
    <s v="09"/>
    <x v="8"/>
    <x v="152"/>
    <s v="0935"/>
    <x v="152"/>
    <x v="0"/>
    <x v="2"/>
    <n v="392"/>
  </r>
  <r>
    <x v="8"/>
    <s v="09"/>
    <x v="8"/>
    <x v="152"/>
    <s v="0935"/>
    <x v="152"/>
    <x v="0"/>
    <x v="3"/>
    <n v="389"/>
  </r>
  <r>
    <x v="8"/>
    <s v="09"/>
    <x v="8"/>
    <x v="152"/>
    <s v="0935"/>
    <x v="152"/>
    <x v="0"/>
    <x v="4"/>
    <n v="407"/>
  </r>
  <r>
    <x v="8"/>
    <s v="09"/>
    <x v="8"/>
    <x v="152"/>
    <s v="0935"/>
    <x v="152"/>
    <x v="0"/>
    <x v="5"/>
    <n v="444"/>
  </r>
  <r>
    <x v="8"/>
    <s v="09"/>
    <x v="8"/>
    <x v="152"/>
    <s v="0935"/>
    <x v="152"/>
    <x v="0"/>
    <x v="6"/>
    <n v="446"/>
  </r>
  <r>
    <x v="8"/>
    <s v="09"/>
    <x v="8"/>
    <x v="152"/>
    <s v="0935"/>
    <x v="152"/>
    <x v="0"/>
    <x v="7"/>
    <n v="487"/>
  </r>
  <r>
    <x v="8"/>
    <s v="09"/>
    <x v="8"/>
    <x v="153"/>
    <s v="0937"/>
    <x v="153"/>
    <x v="0"/>
    <x v="0"/>
    <n v="1563"/>
  </r>
  <r>
    <x v="8"/>
    <s v="09"/>
    <x v="8"/>
    <x v="153"/>
    <s v="0937"/>
    <x v="153"/>
    <x v="0"/>
    <x v="1"/>
    <n v="1582"/>
  </r>
  <r>
    <x v="8"/>
    <s v="09"/>
    <x v="8"/>
    <x v="153"/>
    <s v="0937"/>
    <x v="153"/>
    <x v="0"/>
    <x v="2"/>
    <n v="1626"/>
  </r>
  <r>
    <x v="8"/>
    <s v="09"/>
    <x v="8"/>
    <x v="153"/>
    <s v="0937"/>
    <x v="153"/>
    <x v="0"/>
    <x v="3"/>
    <n v="1629"/>
  </r>
  <r>
    <x v="8"/>
    <s v="09"/>
    <x v="8"/>
    <x v="153"/>
    <s v="0937"/>
    <x v="153"/>
    <x v="0"/>
    <x v="4"/>
    <n v="1642"/>
  </r>
  <r>
    <x v="8"/>
    <s v="09"/>
    <x v="8"/>
    <x v="153"/>
    <s v="0937"/>
    <x v="153"/>
    <x v="0"/>
    <x v="5"/>
    <n v="1674"/>
  </r>
  <r>
    <x v="8"/>
    <s v="09"/>
    <x v="8"/>
    <x v="153"/>
    <s v="0937"/>
    <x v="153"/>
    <x v="0"/>
    <x v="6"/>
    <n v="1649"/>
  </r>
  <r>
    <x v="8"/>
    <s v="09"/>
    <x v="8"/>
    <x v="153"/>
    <s v="0937"/>
    <x v="153"/>
    <x v="0"/>
    <x v="7"/>
    <n v="1609"/>
  </r>
  <r>
    <x v="8"/>
    <s v="09"/>
    <x v="8"/>
    <x v="154"/>
    <s v="0938"/>
    <x v="154"/>
    <x v="0"/>
    <x v="0"/>
    <n v="560"/>
  </r>
  <r>
    <x v="8"/>
    <s v="09"/>
    <x v="8"/>
    <x v="154"/>
    <s v="0938"/>
    <x v="154"/>
    <x v="0"/>
    <x v="1"/>
    <n v="526"/>
  </r>
  <r>
    <x v="8"/>
    <s v="09"/>
    <x v="8"/>
    <x v="154"/>
    <s v="0938"/>
    <x v="154"/>
    <x v="0"/>
    <x v="2"/>
    <n v="526"/>
  </r>
  <r>
    <x v="8"/>
    <s v="09"/>
    <x v="8"/>
    <x v="154"/>
    <s v="0938"/>
    <x v="154"/>
    <x v="0"/>
    <x v="3"/>
    <n v="523"/>
  </r>
  <r>
    <x v="8"/>
    <s v="09"/>
    <x v="8"/>
    <x v="154"/>
    <s v="0938"/>
    <x v="154"/>
    <x v="0"/>
    <x v="4"/>
    <n v="544"/>
  </r>
  <r>
    <x v="8"/>
    <s v="09"/>
    <x v="8"/>
    <x v="154"/>
    <s v="0938"/>
    <x v="154"/>
    <x v="0"/>
    <x v="5"/>
    <n v="552"/>
  </r>
  <r>
    <x v="8"/>
    <s v="09"/>
    <x v="8"/>
    <x v="154"/>
    <s v="0938"/>
    <x v="154"/>
    <x v="0"/>
    <x v="6"/>
    <n v="506"/>
  </r>
  <r>
    <x v="8"/>
    <s v="09"/>
    <x v="8"/>
    <x v="154"/>
    <s v="0938"/>
    <x v="154"/>
    <x v="0"/>
    <x v="7"/>
    <n v="501"/>
  </r>
  <r>
    <x v="8"/>
    <s v="09"/>
    <x v="8"/>
    <x v="155"/>
    <s v="0940"/>
    <x v="155"/>
    <x v="0"/>
    <x v="0"/>
    <n v="643"/>
  </r>
  <r>
    <x v="8"/>
    <s v="09"/>
    <x v="8"/>
    <x v="155"/>
    <s v="0940"/>
    <x v="155"/>
    <x v="0"/>
    <x v="1"/>
    <n v="641"/>
  </r>
  <r>
    <x v="8"/>
    <s v="09"/>
    <x v="8"/>
    <x v="155"/>
    <s v="0940"/>
    <x v="155"/>
    <x v="0"/>
    <x v="2"/>
    <n v="640"/>
  </r>
  <r>
    <x v="8"/>
    <s v="09"/>
    <x v="8"/>
    <x v="155"/>
    <s v="0940"/>
    <x v="155"/>
    <x v="0"/>
    <x v="3"/>
    <n v="639"/>
  </r>
  <r>
    <x v="8"/>
    <s v="09"/>
    <x v="8"/>
    <x v="155"/>
    <s v="0940"/>
    <x v="155"/>
    <x v="0"/>
    <x v="4"/>
    <n v="650"/>
  </r>
  <r>
    <x v="8"/>
    <s v="09"/>
    <x v="8"/>
    <x v="155"/>
    <s v="0940"/>
    <x v="155"/>
    <x v="0"/>
    <x v="5"/>
    <n v="631"/>
  </r>
  <r>
    <x v="8"/>
    <s v="09"/>
    <x v="8"/>
    <x v="155"/>
    <s v="0940"/>
    <x v="155"/>
    <x v="0"/>
    <x v="6"/>
    <n v="622"/>
  </r>
  <r>
    <x v="8"/>
    <s v="09"/>
    <x v="8"/>
    <x v="155"/>
    <s v="0940"/>
    <x v="155"/>
    <x v="0"/>
    <x v="7"/>
    <n v="585"/>
  </r>
  <r>
    <x v="8"/>
    <s v="09"/>
    <x v="8"/>
    <x v="156"/>
    <s v="0941"/>
    <x v="156"/>
    <x v="0"/>
    <x v="0"/>
    <n v="576"/>
  </r>
  <r>
    <x v="8"/>
    <s v="09"/>
    <x v="8"/>
    <x v="156"/>
    <s v="0941"/>
    <x v="156"/>
    <x v="0"/>
    <x v="1"/>
    <n v="561"/>
  </r>
  <r>
    <x v="8"/>
    <s v="09"/>
    <x v="8"/>
    <x v="156"/>
    <s v="0941"/>
    <x v="156"/>
    <x v="0"/>
    <x v="2"/>
    <n v="577"/>
  </r>
  <r>
    <x v="8"/>
    <s v="09"/>
    <x v="8"/>
    <x v="156"/>
    <s v="0941"/>
    <x v="156"/>
    <x v="0"/>
    <x v="3"/>
    <n v="585"/>
  </r>
  <r>
    <x v="8"/>
    <s v="09"/>
    <x v="8"/>
    <x v="156"/>
    <s v="0941"/>
    <x v="156"/>
    <x v="0"/>
    <x v="4"/>
    <n v="554"/>
  </r>
  <r>
    <x v="8"/>
    <s v="09"/>
    <x v="8"/>
    <x v="156"/>
    <s v="0941"/>
    <x v="156"/>
    <x v="0"/>
    <x v="5"/>
    <n v="583"/>
  </r>
  <r>
    <x v="8"/>
    <s v="09"/>
    <x v="8"/>
    <x v="156"/>
    <s v="0941"/>
    <x v="156"/>
    <x v="0"/>
    <x v="6"/>
    <n v="584"/>
  </r>
  <r>
    <x v="8"/>
    <s v="09"/>
    <x v="8"/>
    <x v="156"/>
    <s v="0941"/>
    <x v="156"/>
    <x v="0"/>
    <x v="7"/>
    <n v="619"/>
  </r>
  <r>
    <x v="9"/>
    <s v="10"/>
    <x v="9"/>
    <x v="157"/>
    <s v="1001"/>
    <x v="157"/>
    <x v="0"/>
    <x v="0"/>
    <n v="50162"/>
  </r>
  <r>
    <x v="9"/>
    <s v="10"/>
    <x v="9"/>
    <x v="157"/>
    <s v="1001"/>
    <x v="157"/>
    <x v="0"/>
    <x v="1"/>
    <n v="49918"/>
  </r>
  <r>
    <x v="9"/>
    <s v="10"/>
    <x v="9"/>
    <x v="157"/>
    <s v="1001"/>
    <x v="157"/>
    <x v="0"/>
    <x v="2"/>
    <n v="50589"/>
  </r>
  <r>
    <x v="9"/>
    <s v="10"/>
    <x v="9"/>
    <x v="157"/>
    <s v="1001"/>
    <x v="157"/>
    <x v="0"/>
    <x v="3"/>
    <n v="51220"/>
  </r>
  <r>
    <x v="9"/>
    <s v="10"/>
    <x v="9"/>
    <x v="157"/>
    <s v="1001"/>
    <x v="157"/>
    <x v="0"/>
    <x v="4"/>
    <n v="50848"/>
  </r>
  <r>
    <x v="9"/>
    <s v="10"/>
    <x v="9"/>
    <x v="157"/>
    <s v="1001"/>
    <x v="157"/>
    <x v="0"/>
    <x v="5"/>
    <n v="51251"/>
  </r>
  <r>
    <x v="9"/>
    <s v="10"/>
    <x v="9"/>
    <x v="157"/>
    <s v="1001"/>
    <x v="157"/>
    <x v="0"/>
    <x v="6"/>
    <n v="52069"/>
  </r>
  <r>
    <x v="9"/>
    <s v="10"/>
    <x v="9"/>
    <x v="157"/>
    <s v="1001"/>
    <x v="157"/>
    <x v="0"/>
    <x v="7"/>
    <n v="50445"/>
  </r>
  <r>
    <x v="9"/>
    <s v="10"/>
    <x v="9"/>
    <x v="158"/>
    <s v="1002"/>
    <x v="158"/>
    <x v="0"/>
    <x v="0"/>
    <n v="6163"/>
  </r>
  <r>
    <x v="9"/>
    <s v="10"/>
    <x v="9"/>
    <x v="158"/>
    <s v="1002"/>
    <x v="158"/>
    <x v="0"/>
    <x v="1"/>
    <n v="5945"/>
  </r>
  <r>
    <x v="9"/>
    <s v="10"/>
    <x v="9"/>
    <x v="158"/>
    <s v="1002"/>
    <x v="158"/>
    <x v="0"/>
    <x v="2"/>
    <n v="5923"/>
  </r>
  <r>
    <x v="9"/>
    <s v="10"/>
    <x v="9"/>
    <x v="158"/>
    <s v="1002"/>
    <x v="158"/>
    <x v="0"/>
    <x v="3"/>
    <n v="6216"/>
  </r>
  <r>
    <x v="9"/>
    <s v="10"/>
    <x v="9"/>
    <x v="158"/>
    <s v="1002"/>
    <x v="158"/>
    <x v="0"/>
    <x v="4"/>
    <n v="6244"/>
  </r>
  <r>
    <x v="9"/>
    <s v="10"/>
    <x v="9"/>
    <x v="158"/>
    <s v="1002"/>
    <x v="158"/>
    <x v="0"/>
    <x v="5"/>
    <n v="6306"/>
  </r>
  <r>
    <x v="9"/>
    <s v="10"/>
    <x v="9"/>
    <x v="158"/>
    <s v="1002"/>
    <x v="158"/>
    <x v="0"/>
    <x v="6"/>
    <n v="6305"/>
  </r>
  <r>
    <x v="9"/>
    <s v="10"/>
    <x v="9"/>
    <x v="158"/>
    <s v="1002"/>
    <x v="158"/>
    <x v="0"/>
    <x v="7"/>
    <n v="6055"/>
  </r>
  <r>
    <x v="9"/>
    <s v="10"/>
    <x v="9"/>
    <x v="159"/>
    <s v="1003"/>
    <x v="159"/>
    <x v="0"/>
    <x v="0"/>
    <n v="3717"/>
  </r>
  <r>
    <x v="9"/>
    <s v="10"/>
    <x v="9"/>
    <x v="159"/>
    <s v="1003"/>
    <x v="159"/>
    <x v="0"/>
    <x v="1"/>
    <n v="3614"/>
  </r>
  <r>
    <x v="9"/>
    <s v="10"/>
    <x v="9"/>
    <x v="159"/>
    <s v="1003"/>
    <x v="159"/>
    <x v="0"/>
    <x v="2"/>
    <n v="3591"/>
  </r>
  <r>
    <x v="9"/>
    <s v="10"/>
    <x v="9"/>
    <x v="159"/>
    <s v="1003"/>
    <x v="159"/>
    <x v="0"/>
    <x v="3"/>
    <n v="3661"/>
  </r>
  <r>
    <x v="9"/>
    <s v="10"/>
    <x v="9"/>
    <x v="159"/>
    <s v="1003"/>
    <x v="159"/>
    <x v="0"/>
    <x v="4"/>
    <n v="3723"/>
  </r>
  <r>
    <x v="9"/>
    <s v="10"/>
    <x v="9"/>
    <x v="159"/>
    <s v="1003"/>
    <x v="159"/>
    <x v="0"/>
    <x v="5"/>
    <n v="3878"/>
  </r>
  <r>
    <x v="9"/>
    <s v="10"/>
    <x v="9"/>
    <x v="159"/>
    <s v="1003"/>
    <x v="159"/>
    <x v="0"/>
    <x v="6"/>
    <n v="4117"/>
  </r>
  <r>
    <x v="9"/>
    <s v="10"/>
    <x v="9"/>
    <x v="159"/>
    <s v="1003"/>
    <x v="159"/>
    <x v="0"/>
    <x v="7"/>
    <n v="3992"/>
  </r>
  <r>
    <x v="9"/>
    <s v="10"/>
    <x v="9"/>
    <x v="160"/>
    <s v="1004"/>
    <x v="160"/>
    <x v="0"/>
    <x v="0"/>
    <n v="4121"/>
  </r>
  <r>
    <x v="9"/>
    <s v="10"/>
    <x v="9"/>
    <x v="160"/>
    <s v="1004"/>
    <x v="160"/>
    <x v="0"/>
    <x v="1"/>
    <n v="4188"/>
  </r>
  <r>
    <x v="9"/>
    <s v="10"/>
    <x v="9"/>
    <x v="160"/>
    <s v="1004"/>
    <x v="160"/>
    <x v="0"/>
    <x v="2"/>
    <n v="4332"/>
  </r>
  <r>
    <x v="9"/>
    <s v="10"/>
    <x v="9"/>
    <x v="160"/>
    <s v="1004"/>
    <x v="160"/>
    <x v="0"/>
    <x v="3"/>
    <n v="4159"/>
  </r>
  <r>
    <x v="9"/>
    <s v="10"/>
    <x v="9"/>
    <x v="160"/>
    <s v="1004"/>
    <x v="160"/>
    <x v="0"/>
    <x v="4"/>
    <n v="4216"/>
  </r>
  <r>
    <x v="9"/>
    <s v="10"/>
    <x v="9"/>
    <x v="160"/>
    <s v="1004"/>
    <x v="160"/>
    <x v="0"/>
    <x v="5"/>
    <n v="4215"/>
  </r>
  <r>
    <x v="9"/>
    <s v="10"/>
    <x v="9"/>
    <x v="160"/>
    <s v="1004"/>
    <x v="160"/>
    <x v="0"/>
    <x v="6"/>
    <n v="4227"/>
  </r>
  <r>
    <x v="9"/>
    <s v="10"/>
    <x v="9"/>
    <x v="160"/>
    <s v="1004"/>
    <x v="160"/>
    <x v="0"/>
    <x v="7"/>
    <n v="4109"/>
  </r>
  <r>
    <x v="9"/>
    <s v="10"/>
    <x v="9"/>
    <x v="161"/>
    <s v="1014"/>
    <x v="161"/>
    <x v="0"/>
    <x v="0"/>
    <n v="4241"/>
  </r>
  <r>
    <x v="9"/>
    <s v="10"/>
    <x v="9"/>
    <x v="161"/>
    <s v="1014"/>
    <x v="161"/>
    <x v="0"/>
    <x v="1"/>
    <n v="4171"/>
  </r>
  <r>
    <x v="9"/>
    <s v="10"/>
    <x v="9"/>
    <x v="161"/>
    <s v="1014"/>
    <x v="161"/>
    <x v="0"/>
    <x v="2"/>
    <n v="4251"/>
  </r>
  <r>
    <x v="9"/>
    <s v="10"/>
    <x v="9"/>
    <x v="161"/>
    <s v="1014"/>
    <x v="161"/>
    <x v="0"/>
    <x v="3"/>
    <n v="4235"/>
  </r>
  <r>
    <x v="9"/>
    <s v="10"/>
    <x v="9"/>
    <x v="161"/>
    <s v="1014"/>
    <x v="161"/>
    <x v="0"/>
    <x v="4"/>
    <n v="4334"/>
  </r>
  <r>
    <x v="9"/>
    <s v="10"/>
    <x v="9"/>
    <x v="161"/>
    <s v="1014"/>
    <x v="161"/>
    <x v="0"/>
    <x v="5"/>
    <n v="4261"/>
  </r>
  <r>
    <x v="9"/>
    <s v="10"/>
    <x v="9"/>
    <x v="161"/>
    <s v="1014"/>
    <x v="161"/>
    <x v="0"/>
    <x v="6"/>
    <n v="4292"/>
  </r>
  <r>
    <x v="9"/>
    <s v="10"/>
    <x v="9"/>
    <x v="161"/>
    <s v="1014"/>
    <x v="161"/>
    <x v="0"/>
    <x v="7"/>
    <n v="4247"/>
  </r>
  <r>
    <x v="9"/>
    <s v="10"/>
    <x v="9"/>
    <x v="162"/>
    <s v="1017"/>
    <x v="162"/>
    <x v="0"/>
    <x v="0"/>
    <n v="2276"/>
  </r>
  <r>
    <x v="9"/>
    <s v="10"/>
    <x v="9"/>
    <x v="162"/>
    <s v="1017"/>
    <x v="162"/>
    <x v="0"/>
    <x v="1"/>
    <n v="2187"/>
  </r>
  <r>
    <x v="9"/>
    <s v="10"/>
    <x v="9"/>
    <x v="162"/>
    <s v="1017"/>
    <x v="162"/>
    <x v="0"/>
    <x v="2"/>
    <n v="2188"/>
  </r>
  <r>
    <x v="9"/>
    <s v="10"/>
    <x v="9"/>
    <x v="162"/>
    <s v="1017"/>
    <x v="162"/>
    <x v="0"/>
    <x v="3"/>
    <n v="2323"/>
  </r>
  <r>
    <x v="9"/>
    <s v="10"/>
    <x v="9"/>
    <x v="162"/>
    <s v="1017"/>
    <x v="162"/>
    <x v="0"/>
    <x v="4"/>
    <n v="2390"/>
  </r>
  <r>
    <x v="9"/>
    <s v="10"/>
    <x v="9"/>
    <x v="162"/>
    <s v="1017"/>
    <x v="162"/>
    <x v="0"/>
    <x v="5"/>
    <n v="2473"/>
  </r>
  <r>
    <x v="9"/>
    <s v="10"/>
    <x v="9"/>
    <x v="162"/>
    <s v="1017"/>
    <x v="162"/>
    <x v="0"/>
    <x v="6"/>
    <n v="2846"/>
  </r>
  <r>
    <x v="9"/>
    <s v="10"/>
    <x v="9"/>
    <x v="162"/>
    <s v="1017"/>
    <x v="162"/>
    <x v="0"/>
    <x v="7"/>
    <n v="2755"/>
  </r>
  <r>
    <x v="9"/>
    <s v="10"/>
    <x v="9"/>
    <x v="163"/>
    <s v="1018"/>
    <x v="163"/>
    <x v="0"/>
    <x v="0"/>
    <n v="3427"/>
  </r>
  <r>
    <x v="9"/>
    <s v="10"/>
    <x v="9"/>
    <x v="163"/>
    <s v="1018"/>
    <x v="163"/>
    <x v="0"/>
    <x v="1"/>
    <n v="3347"/>
  </r>
  <r>
    <x v="9"/>
    <s v="10"/>
    <x v="9"/>
    <x v="163"/>
    <s v="1018"/>
    <x v="163"/>
    <x v="0"/>
    <x v="2"/>
    <n v="3336"/>
  </r>
  <r>
    <x v="9"/>
    <s v="10"/>
    <x v="9"/>
    <x v="163"/>
    <s v="1018"/>
    <x v="163"/>
    <x v="0"/>
    <x v="3"/>
    <n v="3503"/>
  </r>
  <r>
    <x v="9"/>
    <s v="10"/>
    <x v="9"/>
    <x v="163"/>
    <s v="1018"/>
    <x v="163"/>
    <x v="0"/>
    <x v="4"/>
    <n v="3615"/>
  </r>
  <r>
    <x v="9"/>
    <s v="10"/>
    <x v="9"/>
    <x v="163"/>
    <s v="1018"/>
    <x v="163"/>
    <x v="0"/>
    <x v="5"/>
    <n v="3566"/>
  </r>
  <r>
    <x v="9"/>
    <s v="10"/>
    <x v="9"/>
    <x v="163"/>
    <s v="1018"/>
    <x v="163"/>
    <x v="0"/>
    <x v="6"/>
    <n v="3650"/>
  </r>
  <r>
    <x v="9"/>
    <s v="10"/>
    <x v="9"/>
    <x v="163"/>
    <s v="1018"/>
    <x v="163"/>
    <x v="0"/>
    <x v="7"/>
    <n v="3456"/>
  </r>
  <r>
    <x v="9"/>
    <s v="10"/>
    <x v="9"/>
    <x v="164"/>
    <s v="1021"/>
    <x v="164"/>
    <x v="0"/>
    <x v="0"/>
    <n v="846"/>
  </r>
  <r>
    <x v="9"/>
    <s v="10"/>
    <x v="9"/>
    <x v="164"/>
    <s v="1021"/>
    <x v="164"/>
    <x v="0"/>
    <x v="1"/>
    <n v="780"/>
  </r>
  <r>
    <x v="9"/>
    <s v="10"/>
    <x v="9"/>
    <x v="164"/>
    <s v="1021"/>
    <x v="164"/>
    <x v="0"/>
    <x v="2"/>
    <n v="810"/>
  </r>
  <r>
    <x v="9"/>
    <s v="10"/>
    <x v="9"/>
    <x v="164"/>
    <s v="1021"/>
    <x v="164"/>
    <x v="0"/>
    <x v="3"/>
    <n v="616"/>
  </r>
  <r>
    <x v="9"/>
    <s v="10"/>
    <x v="9"/>
    <x v="164"/>
    <s v="1021"/>
    <x v="164"/>
    <x v="0"/>
    <x v="4"/>
    <n v="672"/>
  </r>
  <r>
    <x v="9"/>
    <s v="10"/>
    <x v="9"/>
    <x v="164"/>
    <s v="1021"/>
    <x v="164"/>
    <x v="0"/>
    <x v="5"/>
    <n v="688"/>
  </r>
  <r>
    <x v="9"/>
    <s v="10"/>
    <x v="9"/>
    <x v="164"/>
    <s v="1021"/>
    <x v="164"/>
    <x v="0"/>
    <x v="6"/>
    <n v="711"/>
  </r>
  <r>
    <x v="9"/>
    <s v="10"/>
    <x v="9"/>
    <x v="164"/>
    <s v="1021"/>
    <x v="164"/>
    <x v="0"/>
    <x v="7"/>
    <n v="713"/>
  </r>
  <r>
    <x v="9"/>
    <s v="10"/>
    <x v="9"/>
    <x v="165"/>
    <s v="1026"/>
    <x v="165"/>
    <x v="0"/>
    <x v="0"/>
    <n v="573"/>
  </r>
  <r>
    <x v="9"/>
    <s v="10"/>
    <x v="9"/>
    <x v="165"/>
    <s v="1026"/>
    <x v="165"/>
    <x v="0"/>
    <x v="1"/>
    <n v="639"/>
  </r>
  <r>
    <x v="9"/>
    <s v="10"/>
    <x v="9"/>
    <x v="165"/>
    <s v="1026"/>
    <x v="165"/>
    <x v="0"/>
    <x v="2"/>
    <n v="654"/>
  </r>
  <r>
    <x v="9"/>
    <s v="10"/>
    <x v="9"/>
    <x v="165"/>
    <s v="1026"/>
    <x v="165"/>
    <x v="0"/>
    <x v="3"/>
    <n v="658"/>
  </r>
  <r>
    <x v="9"/>
    <s v="10"/>
    <x v="9"/>
    <x v="165"/>
    <s v="1026"/>
    <x v="165"/>
    <x v="0"/>
    <x v="4"/>
    <n v="621"/>
  </r>
  <r>
    <x v="9"/>
    <s v="10"/>
    <x v="9"/>
    <x v="165"/>
    <s v="1026"/>
    <x v="165"/>
    <x v="0"/>
    <x v="5"/>
    <n v="625"/>
  </r>
  <r>
    <x v="9"/>
    <s v="10"/>
    <x v="9"/>
    <x v="165"/>
    <s v="1026"/>
    <x v="165"/>
    <x v="0"/>
    <x v="6"/>
    <n v="603"/>
  </r>
  <r>
    <x v="9"/>
    <s v="10"/>
    <x v="9"/>
    <x v="165"/>
    <s v="1026"/>
    <x v="165"/>
    <x v="0"/>
    <x v="7"/>
    <n v="635"/>
  </r>
  <r>
    <x v="9"/>
    <s v="10"/>
    <x v="9"/>
    <x v="166"/>
    <s v="1027"/>
    <x v="166"/>
    <x v="0"/>
    <x v="0"/>
    <n v="693"/>
  </r>
  <r>
    <x v="9"/>
    <s v="10"/>
    <x v="9"/>
    <x v="166"/>
    <s v="1027"/>
    <x v="166"/>
    <x v="0"/>
    <x v="1"/>
    <n v="702"/>
  </r>
  <r>
    <x v="9"/>
    <s v="10"/>
    <x v="9"/>
    <x v="166"/>
    <s v="1027"/>
    <x v="166"/>
    <x v="0"/>
    <x v="2"/>
    <n v="666"/>
  </r>
  <r>
    <x v="9"/>
    <s v="10"/>
    <x v="9"/>
    <x v="166"/>
    <s v="1027"/>
    <x v="166"/>
    <x v="0"/>
    <x v="3"/>
    <n v="694"/>
  </r>
  <r>
    <x v="9"/>
    <s v="10"/>
    <x v="9"/>
    <x v="166"/>
    <s v="1027"/>
    <x v="166"/>
    <x v="0"/>
    <x v="4"/>
    <n v="693"/>
  </r>
  <r>
    <x v="9"/>
    <s v="10"/>
    <x v="9"/>
    <x v="166"/>
    <s v="1027"/>
    <x v="166"/>
    <x v="0"/>
    <x v="5"/>
    <n v="702"/>
  </r>
  <r>
    <x v="9"/>
    <s v="10"/>
    <x v="9"/>
    <x v="166"/>
    <s v="1027"/>
    <x v="166"/>
    <x v="0"/>
    <x v="6"/>
    <n v="684"/>
  </r>
  <r>
    <x v="9"/>
    <s v="10"/>
    <x v="9"/>
    <x v="166"/>
    <s v="1027"/>
    <x v="166"/>
    <x v="0"/>
    <x v="7"/>
    <n v="683"/>
  </r>
  <r>
    <x v="9"/>
    <s v="10"/>
    <x v="9"/>
    <x v="167"/>
    <s v="1029"/>
    <x v="167"/>
    <x v="0"/>
    <x v="0"/>
    <n v="1930"/>
  </r>
  <r>
    <x v="9"/>
    <s v="10"/>
    <x v="9"/>
    <x v="167"/>
    <s v="1029"/>
    <x v="167"/>
    <x v="0"/>
    <x v="1"/>
    <n v="1877"/>
  </r>
  <r>
    <x v="9"/>
    <s v="10"/>
    <x v="9"/>
    <x v="167"/>
    <s v="1029"/>
    <x v="167"/>
    <x v="0"/>
    <x v="2"/>
    <n v="1868"/>
  </r>
  <r>
    <x v="9"/>
    <s v="10"/>
    <x v="9"/>
    <x v="167"/>
    <s v="1029"/>
    <x v="167"/>
    <x v="0"/>
    <x v="3"/>
    <n v="1853"/>
  </r>
  <r>
    <x v="9"/>
    <s v="10"/>
    <x v="9"/>
    <x v="167"/>
    <s v="1029"/>
    <x v="167"/>
    <x v="0"/>
    <x v="4"/>
    <n v="1806"/>
  </r>
  <r>
    <x v="9"/>
    <s v="10"/>
    <x v="9"/>
    <x v="167"/>
    <s v="1029"/>
    <x v="167"/>
    <x v="0"/>
    <x v="5"/>
    <n v="1834"/>
  </r>
  <r>
    <x v="9"/>
    <s v="10"/>
    <x v="9"/>
    <x v="167"/>
    <s v="1029"/>
    <x v="167"/>
    <x v="0"/>
    <x v="6"/>
    <n v="1899"/>
  </r>
  <r>
    <x v="9"/>
    <s v="10"/>
    <x v="9"/>
    <x v="167"/>
    <s v="1029"/>
    <x v="167"/>
    <x v="0"/>
    <x v="7"/>
    <n v="1882"/>
  </r>
  <r>
    <x v="9"/>
    <s v="10"/>
    <x v="9"/>
    <x v="168"/>
    <s v="1032"/>
    <x v="168"/>
    <x v="0"/>
    <x v="0"/>
    <n v="3848"/>
  </r>
  <r>
    <x v="9"/>
    <s v="10"/>
    <x v="9"/>
    <x v="168"/>
    <s v="1032"/>
    <x v="168"/>
    <x v="0"/>
    <x v="1"/>
    <n v="3796"/>
  </r>
  <r>
    <x v="9"/>
    <s v="10"/>
    <x v="9"/>
    <x v="168"/>
    <s v="1032"/>
    <x v="168"/>
    <x v="0"/>
    <x v="2"/>
    <n v="3746"/>
  </r>
  <r>
    <x v="9"/>
    <s v="10"/>
    <x v="9"/>
    <x v="168"/>
    <s v="1032"/>
    <x v="168"/>
    <x v="0"/>
    <x v="3"/>
    <n v="3822"/>
  </r>
  <r>
    <x v="9"/>
    <s v="10"/>
    <x v="9"/>
    <x v="168"/>
    <s v="1032"/>
    <x v="168"/>
    <x v="0"/>
    <x v="4"/>
    <n v="3911"/>
  </r>
  <r>
    <x v="9"/>
    <s v="10"/>
    <x v="9"/>
    <x v="168"/>
    <s v="1032"/>
    <x v="168"/>
    <x v="0"/>
    <x v="5"/>
    <n v="3938"/>
  </r>
  <r>
    <x v="9"/>
    <s v="10"/>
    <x v="9"/>
    <x v="168"/>
    <s v="1032"/>
    <x v="168"/>
    <x v="0"/>
    <x v="6"/>
    <n v="3948"/>
  </r>
  <r>
    <x v="9"/>
    <s v="10"/>
    <x v="9"/>
    <x v="168"/>
    <s v="1032"/>
    <x v="168"/>
    <x v="0"/>
    <x v="7"/>
    <n v="3849"/>
  </r>
  <r>
    <x v="9"/>
    <s v="10"/>
    <x v="9"/>
    <x v="169"/>
    <s v="1034"/>
    <x v="169"/>
    <x v="0"/>
    <x v="0"/>
    <n v="662"/>
  </r>
  <r>
    <x v="9"/>
    <s v="10"/>
    <x v="9"/>
    <x v="169"/>
    <s v="1034"/>
    <x v="169"/>
    <x v="0"/>
    <x v="1"/>
    <n v="647"/>
  </r>
  <r>
    <x v="9"/>
    <s v="10"/>
    <x v="9"/>
    <x v="169"/>
    <s v="1034"/>
    <x v="169"/>
    <x v="0"/>
    <x v="2"/>
    <n v="640"/>
  </r>
  <r>
    <x v="9"/>
    <s v="10"/>
    <x v="9"/>
    <x v="169"/>
    <s v="1034"/>
    <x v="169"/>
    <x v="0"/>
    <x v="3"/>
    <n v="653"/>
  </r>
  <r>
    <x v="9"/>
    <s v="10"/>
    <x v="9"/>
    <x v="169"/>
    <s v="1034"/>
    <x v="169"/>
    <x v="0"/>
    <x v="4"/>
    <n v="686"/>
  </r>
  <r>
    <x v="9"/>
    <s v="10"/>
    <x v="9"/>
    <x v="169"/>
    <s v="1034"/>
    <x v="169"/>
    <x v="0"/>
    <x v="5"/>
    <n v="707"/>
  </r>
  <r>
    <x v="9"/>
    <s v="10"/>
    <x v="9"/>
    <x v="169"/>
    <s v="1034"/>
    <x v="169"/>
    <x v="0"/>
    <x v="6"/>
    <n v="707"/>
  </r>
  <r>
    <x v="9"/>
    <s v="10"/>
    <x v="9"/>
    <x v="169"/>
    <s v="1034"/>
    <x v="169"/>
    <x v="0"/>
    <x v="7"/>
    <n v="698"/>
  </r>
  <r>
    <x v="9"/>
    <s v="10"/>
    <x v="9"/>
    <x v="170"/>
    <s v="1037"/>
    <x v="170"/>
    <x v="0"/>
    <x v="0"/>
    <n v="2506"/>
  </r>
  <r>
    <x v="9"/>
    <s v="10"/>
    <x v="9"/>
    <x v="170"/>
    <s v="1037"/>
    <x v="170"/>
    <x v="0"/>
    <x v="1"/>
    <n v="2420"/>
  </r>
  <r>
    <x v="9"/>
    <s v="10"/>
    <x v="9"/>
    <x v="170"/>
    <s v="1037"/>
    <x v="170"/>
    <x v="0"/>
    <x v="2"/>
    <n v="2342"/>
  </r>
  <r>
    <x v="9"/>
    <s v="10"/>
    <x v="9"/>
    <x v="170"/>
    <s v="1037"/>
    <x v="170"/>
    <x v="0"/>
    <x v="3"/>
    <n v="2363"/>
  </r>
  <r>
    <x v="9"/>
    <s v="10"/>
    <x v="9"/>
    <x v="170"/>
    <s v="1037"/>
    <x v="170"/>
    <x v="0"/>
    <x v="4"/>
    <n v="2302"/>
  </r>
  <r>
    <x v="9"/>
    <s v="10"/>
    <x v="9"/>
    <x v="170"/>
    <s v="1037"/>
    <x v="170"/>
    <x v="0"/>
    <x v="5"/>
    <n v="2294"/>
  </r>
  <r>
    <x v="9"/>
    <s v="10"/>
    <x v="9"/>
    <x v="170"/>
    <s v="1037"/>
    <x v="170"/>
    <x v="0"/>
    <x v="6"/>
    <n v="2338"/>
  </r>
  <r>
    <x v="9"/>
    <s v="10"/>
    <x v="9"/>
    <x v="170"/>
    <s v="1037"/>
    <x v="170"/>
    <x v="0"/>
    <x v="7"/>
    <n v="2283"/>
  </r>
  <r>
    <x v="9"/>
    <s v="10"/>
    <x v="9"/>
    <x v="171"/>
    <s v="1046"/>
    <x v="171"/>
    <x v="0"/>
    <x v="0"/>
    <n v="1019"/>
  </r>
  <r>
    <x v="9"/>
    <s v="10"/>
    <x v="9"/>
    <x v="171"/>
    <s v="1046"/>
    <x v="171"/>
    <x v="0"/>
    <x v="1"/>
    <n v="1046"/>
  </r>
  <r>
    <x v="9"/>
    <s v="10"/>
    <x v="9"/>
    <x v="171"/>
    <s v="1046"/>
    <x v="171"/>
    <x v="0"/>
    <x v="2"/>
    <n v="1058"/>
  </r>
  <r>
    <x v="9"/>
    <s v="10"/>
    <x v="9"/>
    <x v="171"/>
    <s v="1046"/>
    <x v="171"/>
    <x v="0"/>
    <x v="3"/>
    <n v="1045"/>
  </r>
  <r>
    <x v="9"/>
    <s v="10"/>
    <x v="9"/>
    <x v="171"/>
    <s v="1046"/>
    <x v="171"/>
    <x v="0"/>
    <x v="4"/>
    <n v="1054"/>
  </r>
  <r>
    <x v="9"/>
    <s v="10"/>
    <x v="9"/>
    <x v="171"/>
    <s v="1046"/>
    <x v="171"/>
    <x v="0"/>
    <x v="5"/>
    <n v="1048"/>
  </r>
  <r>
    <x v="9"/>
    <s v="10"/>
    <x v="9"/>
    <x v="171"/>
    <s v="1046"/>
    <x v="171"/>
    <x v="0"/>
    <x v="6"/>
    <n v="1066"/>
  </r>
  <r>
    <x v="9"/>
    <s v="10"/>
    <x v="9"/>
    <x v="171"/>
    <s v="1046"/>
    <x v="171"/>
    <x v="0"/>
    <x v="7"/>
    <n v="1062"/>
  </r>
  <r>
    <x v="10"/>
    <s v="11"/>
    <x v="10"/>
    <x v="172"/>
    <s v="1101"/>
    <x v="172"/>
    <x v="0"/>
    <x v="0"/>
    <n v="6685"/>
  </r>
  <r>
    <x v="10"/>
    <s v="11"/>
    <x v="10"/>
    <x v="172"/>
    <s v="1101"/>
    <x v="172"/>
    <x v="0"/>
    <x v="1"/>
    <n v="6581"/>
  </r>
  <r>
    <x v="10"/>
    <s v="11"/>
    <x v="10"/>
    <x v="172"/>
    <s v="1101"/>
    <x v="172"/>
    <x v="0"/>
    <x v="2"/>
    <n v="6582"/>
  </r>
  <r>
    <x v="10"/>
    <s v="11"/>
    <x v="10"/>
    <x v="172"/>
    <s v="1101"/>
    <x v="172"/>
    <x v="0"/>
    <x v="3"/>
    <n v="6616"/>
  </r>
  <r>
    <x v="10"/>
    <s v="11"/>
    <x v="10"/>
    <x v="172"/>
    <s v="1101"/>
    <x v="172"/>
    <x v="0"/>
    <x v="4"/>
    <n v="6649"/>
  </r>
  <r>
    <x v="10"/>
    <s v="11"/>
    <x v="10"/>
    <x v="172"/>
    <s v="1101"/>
    <x v="172"/>
    <x v="0"/>
    <x v="5"/>
    <n v="6750"/>
  </r>
  <r>
    <x v="10"/>
    <s v="11"/>
    <x v="10"/>
    <x v="172"/>
    <s v="1101"/>
    <x v="172"/>
    <x v="0"/>
    <x v="6"/>
    <n v="6698"/>
  </r>
  <r>
    <x v="10"/>
    <s v="11"/>
    <x v="10"/>
    <x v="172"/>
    <s v="1101"/>
    <x v="172"/>
    <x v="0"/>
    <x v="7"/>
    <n v="6579"/>
  </r>
  <r>
    <x v="10"/>
    <s v="11"/>
    <x v="10"/>
    <x v="173"/>
    <s v="1102"/>
    <x v="173"/>
    <x v="0"/>
    <x v="0"/>
    <n v="33897"/>
  </r>
  <r>
    <x v="10"/>
    <s v="11"/>
    <x v="10"/>
    <x v="173"/>
    <s v="1102"/>
    <x v="173"/>
    <x v="0"/>
    <x v="1"/>
    <n v="34105"/>
  </r>
  <r>
    <x v="10"/>
    <s v="11"/>
    <x v="10"/>
    <x v="173"/>
    <s v="1102"/>
    <x v="173"/>
    <x v="0"/>
    <x v="2"/>
    <n v="34961"/>
  </r>
  <r>
    <x v="10"/>
    <s v="11"/>
    <x v="10"/>
    <x v="173"/>
    <s v="1102"/>
    <x v="173"/>
    <x v="0"/>
    <x v="3"/>
    <n v="37015"/>
  </r>
  <r>
    <x v="10"/>
    <s v="11"/>
    <x v="10"/>
    <x v="173"/>
    <s v="1102"/>
    <x v="173"/>
    <x v="0"/>
    <x v="4"/>
    <n v="35948"/>
  </r>
  <r>
    <x v="10"/>
    <s v="11"/>
    <x v="10"/>
    <x v="173"/>
    <s v="1102"/>
    <x v="173"/>
    <x v="0"/>
    <x v="5"/>
    <n v="35914"/>
  </r>
  <r>
    <x v="10"/>
    <s v="11"/>
    <x v="10"/>
    <x v="173"/>
    <s v="1102"/>
    <x v="173"/>
    <x v="0"/>
    <x v="6"/>
    <n v="36828"/>
  </r>
  <r>
    <x v="10"/>
    <s v="11"/>
    <x v="10"/>
    <x v="173"/>
    <s v="1102"/>
    <x v="173"/>
    <x v="0"/>
    <x v="7"/>
    <n v="35723"/>
  </r>
  <r>
    <x v="10"/>
    <s v="11"/>
    <x v="10"/>
    <x v="174"/>
    <s v="1103"/>
    <x v="174"/>
    <x v="0"/>
    <x v="0"/>
    <n v="78608"/>
  </r>
  <r>
    <x v="10"/>
    <s v="11"/>
    <x v="10"/>
    <x v="174"/>
    <s v="1103"/>
    <x v="174"/>
    <x v="0"/>
    <x v="1"/>
    <n v="77732"/>
  </r>
  <r>
    <x v="10"/>
    <s v="11"/>
    <x v="10"/>
    <x v="174"/>
    <s v="1103"/>
    <x v="174"/>
    <x v="0"/>
    <x v="2"/>
    <n v="78655"/>
  </r>
  <r>
    <x v="10"/>
    <s v="11"/>
    <x v="10"/>
    <x v="174"/>
    <s v="1103"/>
    <x v="174"/>
    <x v="0"/>
    <x v="3"/>
    <n v="80799"/>
  </r>
  <r>
    <x v="10"/>
    <s v="11"/>
    <x v="10"/>
    <x v="174"/>
    <s v="1103"/>
    <x v="174"/>
    <x v="0"/>
    <x v="4"/>
    <n v="83420"/>
  </r>
  <r>
    <x v="10"/>
    <s v="11"/>
    <x v="10"/>
    <x v="174"/>
    <s v="1103"/>
    <x v="174"/>
    <x v="0"/>
    <x v="5"/>
    <n v="84371"/>
  </r>
  <r>
    <x v="10"/>
    <s v="11"/>
    <x v="10"/>
    <x v="174"/>
    <s v="1103"/>
    <x v="174"/>
    <x v="0"/>
    <x v="6"/>
    <n v="83477"/>
  </r>
  <r>
    <x v="10"/>
    <s v="11"/>
    <x v="10"/>
    <x v="174"/>
    <s v="1103"/>
    <x v="174"/>
    <x v="0"/>
    <x v="7"/>
    <n v="78391"/>
  </r>
  <r>
    <x v="10"/>
    <s v="11"/>
    <x v="10"/>
    <x v="175"/>
    <s v="1106"/>
    <x v="175"/>
    <x v="0"/>
    <x v="0"/>
    <n v="21322"/>
  </r>
  <r>
    <x v="10"/>
    <s v="11"/>
    <x v="10"/>
    <x v="175"/>
    <s v="1106"/>
    <x v="175"/>
    <x v="0"/>
    <x v="1"/>
    <n v="21161"/>
  </r>
  <r>
    <x v="10"/>
    <s v="11"/>
    <x v="10"/>
    <x v="175"/>
    <s v="1106"/>
    <x v="175"/>
    <x v="0"/>
    <x v="2"/>
    <n v="21233"/>
  </r>
  <r>
    <x v="10"/>
    <s v="11"/>
    <x v="10"/>
    <x v="175"/>
    <s v="1106"/>
    <x v="175"/>
    <x v="0"/>
    <x v="3"/>
    <n v="21734"/>
  </r>
  <r>
    <x v="10"/>
    <s v="11"/>
    <x v="10"/>
    <x v="175"/>
    <s v="1106"/>
    <x v="175"/>
    <x v="0"/>
    <x v="4"/>
    <n v="21985"/>
  </r>
  <r>
    <x v="10"/>
    <s v="11"/>
    <x v="10"/>
    <x v="175"/>
    <s v="1106"/>
    <x v="175"/>
    <x v="0"/>
    <x v="5"/>
    <n v="22141"/>
  </r>
  <r>
    <x v="10"/>
    <s v="11"/>
    <x v="10"/>
    <x v="175"/>
    <s v="1106"/>
    <x v="175"/>
    <x v="0"/>
    <x v="6"/>
    <n v="22191"/>
  </r>
  <r>
    <x v="10"/>
    <s v="11"/>
    <x v="10"/>
    <x v="175"/>
    <s v="1106"/>
    <x v="175"/>
    <x v="0"/>
    <x v="7"/>
    <n v="21303"/>
  </r>
  <r>
    <x v="10"/>
    <s v="11"/>
    <x v="10"/>
    <x v="176"/>
    <s v="1111"/>
    <x v="176"/>
    <x v="0"/>
    <x v="0"/>
    <n v="1284"/>
  </r>
  <r>
    <x v="10"/>
    <s v="11"/>
    <x v="10"/>
    <x v="176"/>
    <s v="1111"/>
    <x v="176"/>
    <x v="0"/>
    <x v="1"/>
    <n v="1263"/>
  </r>
  <r>
    <x v="10"/>
    <s v="11"/>
    <x v="10"/>
    <x v="176"/>
    <s v="1111"/>
    <x v="176"/>
    <x v="0"/>
    <x v="2"/>
    <n v="1178"/>
  </r>
  <r>
    <x v="10"/>
    <s v="11"/>
    <x v="10"/>
    <x v="176"/>
    <s v="1111"/>
    <x v="176"/>
    <x v="0"/>
    <x v="3"/>
    <n v="1190"/>
  </r>
  <r>
    <x v="10"/>
    <s v="11"/>
    <x v="10"/>
    <x v="176"/>
    <s v="1111"/>
    <x v="176"/>
    <x v="0"/>
    <x v="4"/>
    <n v="1188"/>
  </r>
  <r>
    <x v="10"/>
    <s v="11"/>
    <x v="10"/>
    <x v="176"/>
    <s v="1111"/>
    <x v="176"/>
    <x v="0"/>
    <x v="5"/>
    <n v="1192"/>
  </r>
  <r>
    <x v="10"/>
    <s v="11"/>
    <x v="10"/>
    <x v="176"/>
    <s v="1111"/>
    <x v="176"/>
    <x v="0"/>
    <x v="6"/>
    <n v="1258"/>
  </r>
  <r>
    <x v="10"/>
    <s v="11"/>
    <x v="10"/>
    <x v="176"/>
    <s v="1111"/>
    <x v="176"/>
    <x v="0"/>
    <x v="7"/>
    <n v="1250"/>
  </r>
  <r>
    <x v="10"/>
    <s v="11"/>
    <x v="10"/>
    <x v="177"/>
    <s v="1112"/>
    <x v="177"/>
    <x v="0"/>
    <x v="0"/>
    <n v="1542"/>
  </r>
  <r>
    <x v="10"/>
    <s v="11"/>
    <x v="10"/>
    <x v="177"/>
    <s v="1112"/>
    <x v="177"/>
    <x v="0"/>
    <x v="1"/>
    <n v="1579"/>
  </r>
  <r>
    <x v="10"/>
    <s v="11"/>
    <x v="10"/>
    <x v="177"/>
    <s v="1112"/>
    <x v="177"/>
    <x v="0"/>
    <x v="2"/>
    <n v="1656"/>
  </r>
  <r>
    <x v="10"/>
    <s v="11"/>
    <x v="10"/>
    <x v="177"/>
    <s v="1112"/>
    <x v="177"/>
    <x v="0"/>
    <x v="3"/>
    <n v="1602"/>
  </r>
  <r>
    <x v="10"/>
    <s v="11"/>
    <x v="10"/>
    <x v="177"/>
    <s v="1112"/>
    <x v="177"/>
    <x v="0"/>
    <x v="4"/>
    <n v="1498"/>
  </r>
  <r>
    <x v="10"/>
    <s v="11"/>
    <x v="10"/>
    <x v="177"/>
    <s v="1112"/>
    <x v="177"/>
    <x v="0"/>
    <x v="5"/>
    <n v="1451"/>
  </r>
  <r>
    <x v="10"/>
    <s v="11"/>
    <x v="10"/>
    <x v="177"/>
    <s v="1112"/>
    <x v="177"/>
    <x v="0"/>
    <x v="6"/>
    <n v="1376"/>
  </r>
  <r>
    <x v="10"/>
    <s v="11"/>
    <x v="10"/>
    <x v="177"/>
    <s v="1112"/>
    <x v="177"/>
    <x v="0"/>
    <x v="7"/>
    <n v="1452"/>
  </r>
  <r>
    <x v="10"/>
    <s v="11"/>
    <x v="10"/>
    <x v="178"/>
    <s v="1114"/>
    <x v="178"/>
    <x v="0"/>
    <x v="0"/>
    <n v="1160"/>
  </r>
  <r>
    <x v="10"/>
    <s v="11"/>
    <x v="10"/>
    <x v="178"/>
    <s v="1114"/>
    <x v="178"/>
    <x v="0"/>
    <x v="1"/>
    <n v="1121"/>
  </r>
  <r>
    <x v="10"/>
    <s v="11"/>
    <x v="10"/>
    <x v="178"/>
    <s v="1114"/>
    <x v="178"/>
    <x v="0"/>
    <x v="2"/>
    <n v="1146"/>
  </r>
  <r>
    <x v="10"/>
    <s v="11"/>
    <x v="10"/>
    <x v="178"/>
    <s v="1114"/>
    <x v="178"/>
    <x v="0"/>
    <x v="3"/>
    <n v="1148"/>
  </r>
  <r>
    <x v="10"/>
    <s v="11"/>
    <x v="10"/>
    <x v="178"/>
    <s v="1114"/>
    <x v="178"/>
    <x v="0"/>
    <x v="4"/>
    <n v="1101"/>
  </r>
  <r>
    <x v="10"/>
    <s v="11"/>
    <x v="10"/>
    <x v="178"/>
    <s v="1114"/>
    <x v="178"/>
    <x v="0"/>
    <x v="5"/>
    <n v="1144"/>
  </r>
  <r>
    <x v="10"/>
    <s v="11"/>
    <x v="10"/>
    <x v="178"/>
    <s v="1114"/>
    <x v="178"/>
    <x v="0"/>
    <x v="6"/>
    <n v="1119"/>
  </r>
  <r>
    <x v="10"/>
    <s v="11"/>
    <x v="10"/>
    <x v="178"/>
    <s v="1114"/>
    <x v="178"/>
    <x v="0"/>
    <x v="7"/>
    <n v="1101"/>
  </r>
  <r>
    <x v="10"/>
    <s v="11"/>
    <x v="10"/>
    <x v="179"/>
    <s v="1119"/>
    <x v="179"/>
    <x v="0"/>
    <x v="0"/>
    <n v="7225"/>
  </r>
  <r>
    <x v="10"/>
    <s v="11"/>
    <x v="10"/>
    <x v="179"/>
    <s v="1119"/>
    <x v="179"/>
    <x v="0"/>
    <x v="1"/>
    <n v="7245"/>
  </r>
  <r>
    <x v="10"/>
    <s v="11"/>
    <x v="10"/>
    <x v="179"/>
    <s v="1119"/>
    <x v="179"/>
    <x v="0"/>
    <x v="2"/>
    <n v="7372"/>
  </r>
  <r>
    <x v="10"/>
    <s v="11"/>
    <x v="10"/>
    <x v="179"/>
    <s v="1119"/>
    <x v="179"/>
    <x v="0"/>
    <x v="3"/>
    <n v="7520"/>
  </r>
  <r>
    <x v="10"/>
    <s v="11"/>
    <x v="10"/>
    <x v="179"/>
    <s v="1119"/>
    <x v="179"/>
    <x v="0"/>
    <x v="4"/>
    <n v="7497"/>
  </r>
  <r>
    <x v="10"/>
    <s v="11"/>
    <x v="10"/>
    <x v="179"/>
    <s v="1119"/>
    <x v="179"/>
    <x v="0"/>
    <x v="5"/>
    <n v="7719"/>
  </r>
  <r>
    <x v="10"/>
    <s v="11"/>
    <x v="10"/>
    <x v="179"/>
    <s v="1119"/>
    <x v="179"/>
    <x v="0"/>
    <x v="6"/>
    <n v="7916"/>
  </r>
  <r>
    <x v="10"/>
    <s v="11"/>
    <x v="10"/>
    <x v="179"/>
    <s v="1119"/>
    <x v="179"/>
    <x v="0"/>
    <x v="7"/>
    <n v="7811"/>
  </r>
  <r>
    <x v="10"/>
    <s v="11"/>
    <x v="10"/>
    <x v="180"/>
    <s v="1120"/>
    <x v="180"/>
    <x v="0"/>
    <x v="0"/>
    <n v="6626"/>
  </r>
  <r>
    <x v="10"/>
    <s v="11"/>
    <x v="10"/>
    <x v="180"/>
    <s v="1120"/>
    <x v="180"/>
    <x v="0"/>
    <x v="1"/>
    <n v="6931"/>
  </r>
  <r>
    <x v="10"/>
    <s v="11"/>
    <x v="10"/>
    <x v="180"/>
    <s v="1120"/>
    <x v="180"/>
    <x v="0"/>
    <x v="2"/>
    <n v="7125"/>
  </r>
  <r>
    <x v="10"/>
    <s v="11"/>
    <x v="10"/>
    <x v="180"/>
    <s v="1120"/>
    <x v="180"/>
    <x v="0"/>
    <x v="3"/>
    <n v="7590"/>
  </r>
  <r>
    <x v="10"/>
    <s v="11"/>
    <x v="10"/>
    <x v="180"/>
    <s v="1120"/>
    <x v="180"/>
    <x v="0"/>
    <x v="4"/>
    <n v="7791"/>
  </r>
  <r>
    <x v="10"/>
    <s v="11"/>
    <x v="10"/>
    <x v="180"/>
    <s v="1120"/>
    <x v="180"/>
    <x v="0"/>
    <x v="5"/>
    <n v="8027"/>
  </r>
  <r>
    <x v="10"/>
    <s v="11"/>
    <x v="10"/>
    <x v="180"/>
    <s v="1120"/>
    <x v="180"/>
    <x v="0"/>
    <x v="6"/>
    <n v="8320"/>
  </r>
  <r>
    <x v="10"/>
    <s v="11"/>
    <x v="10"/>
    <x v="180"/>
    <s v="1120"/>
    <x v="180"/>
    <x v="0"/>
    <x v="7"/>
    <n v="7997"/>
  </r>
  <r>
    <x v="10"/>
    <s v="11"/>
    <x v="10"/>
    <x v="181"/>
    <s v="1121"/>
    <x v="181"/>
    <x v="0"/>
    <x v="0"/>
    <n v="7620"/>
  </r>
  <r>
    <x v="10"/>
    <s v="11"/>
    <x v="10"/>
    <x v="181"/>
    <s v="1121"/>
    <x v="181"/>
    <x v="0"/>
    <x v="1"/>
    <n v="7318"/>
  </r>
  <r>
    <x v="10"/>
    <s v="11"/>
    <x v="10"/>
    <x v="181"/>
    <s v="1121"/>
    <x v="181"/>
    <x v="0"/>
    <x v="2"/>
    <n v="7285"/>
  </r>
  <r>
    <x v="10"/>
    <s v="11"/>
    <x v="10"/>
    <x v="181"/>
    <s v="1121"/>
    <x v="181"/>
    <x v="0"/>
    <x v="3"/>
    <n v="7314"/>
  </r>
  <r>
    <x v="10"/>
    <s v="11"/>
    <x v="10"/>
    <x v="181"/>
    <s v="1121"/>
    <x v="181"/>
    <x v="0"/>
    <x v="4"/>
    <n v="7475"/>
  </r>
  <r>
    <x v="10"/>
    <s v="11"/>
    <x v="10"/>
    <x v="181"/>
    <s v="1121"/>
    <x v="181"/>
    <x v="0"/>
    <x v="5"/>
    <n v="7715"/>
  </r>
  <r>
    <x v="10"/>
    <s v="11"/>
    <x v="10"/>
    <x v="181"/>
    <s v="1121"/>
    <x v="181"/>
    <x v="0"/>
    <x v="6"/>
    <n v="7917"/>
  </r>
  <r>
    <x v="10"/>
    <s v="11"/>
    <x v="10"/>
    <x v="181"/>
    <s v="1121"/>
    <x v="181"/>
    <x v="0"/>
    <x v="7"/>
    <n v="7529"/>
  </r>
  <r>
    <x v="10"/>
    <s v="11"/>
    <x v="10"/>
    <x v="182"/>
    <s v="1122"/>
    <x v="182"/>
    <x v="0"/>
    <x v="0"/>
    <n v="3279"/>
  </r>
  <r>
    <x v="10"/>
    <s v="11"/>
    <x v="10"/>
    <x v="182"/>
    <s v="1122"/>
    <x v="182"/>
    <x v="0"/>
    <x v="1"/>
    <n v="3191"/>
  </r>
  <r>
    <x v="10"/>
    <s v="11"/>
    <x v="10"/>
    <x v="182"/>
    <s v="1122"/>
    <x v="182"/>
    <x v="0"/>
    <x v="2"/>
    <n v="3362"/>
  </r>
  <r>
    <x v="10"/>
    <s v="11"/>
    <x v="10"/>
    <x v="182"/>
    <s v="1122"/>
    <x v="182"/>
    <x v="0"/>
    <x v="3"/>
    <n v="3497"/>
  </r>
  <r>
    <x v="10"/>
    <s v="11"/>
    <x v="10"/>
    <x v="182"/>
    <s v="1122"/>
    <x v="182"/>
    <x v="0"/>
    <x v="4"/>
    <n v="3693"/>
  </r>
  <r>
    <x v="10"/>
    <s v="11"/>
    <x v="10"/>
    <x v="182"/>
    <s v="1122"/>
    <x v="182"/>
    <x v="0"/>
    <x v="5"/>
    <n v="3748"/>
  </r>
  <r>
    <x v="10"/>
    <s v="11"/>
    <x v="10"/>
    <x v="182"/>
    <s v="1122"/>
    <x v="182"/>
    <x v="0"/>
    <x v="6"/>
    <n v="3766"/>
  </r>
  <r>
    <x v="10"/>
    <s v="11"/>
    <x v="10"/>
    <x v="182"/>
    <s v="1122"/>
    <x v="182"/>
    <x v="0"/>
    <x v="7"/>
    <n v="3693"/>
  </r>
  <r>
    <x v="10"/>
    <s v="11"/>
    <x v="10"/>
    <x v="183"/>
    <s v="1124"/>
    <x v="183"/>
    <x v="0"/>
    <x v="0"/>
    <n v="16942"/>
  </r>
  <r>
    <x v="10"/>
    <s v="11"/>
    <x v="10"/>
    <x v="183"/>
    <s v="1124"/>
    <x v="183"/>
    <x v="0"/>
    <x v="1"/>
    <n v="17403"/>
  </r>
  <r>
    <x v="10"/>
    <s v="11"/>
    <x v="10"/>
    <x v="183"/>
    <s v="1124"/>
    <x v="183"/>
    <x v="0"/>
    <x v="2"/>
    <n v="18296"/>
  </r>
  <r>
    <x v="10"/>
    <s v="11"/>
    <x v="10"/>
    <x v="183"/>
    <s v="1124"/>
    <x v="183"/>
    <x v="0"/>
    <x v="3"/>
    <n v="20140"/>
  </r>
  <r>
    <x v="10"/>
    <s v="11"/>
    <x v="10"/>
    <x v="183"/>
    <s v="1124"/>
    <x v="183"/>
    <x v="0"/>
    <x v="4"/>
    <n v="22892"/>
  </r>
  <r>
    <x v="10"/>
    <s v="11"/>
    <x v="10"/>
    <x v="183"/>
    <s v="1124"/>
    <x v="183"/>
    <x v="0"/>
    <x v="5"/>
    <n v="24288"/>
  </r>
  <r>
    <x v="10"/>
    <s v="11"/>
    <x v="10"/>
    <x v="183"/>
    <s v="1124"/>
    <x v="183"/>
    <x v="0"/>
    <x v="6"/>
    <n v="25205"/>
  </r>
  <r>
    <x v="10"/>
    <s v="11"/>
    <x v="10"/>
    <x v="183"/>
    <s v="1124"/>
    <x v="183"/>
    <x v="0"/>
    <x v="7"/>
    <n v="23084"/>
  </r>
  <r>
    <x v="10"/>
    <s v="11"/>
    <x v="10"/>
    <x v="184"/>
    <s v="1127"/>
    <x v="184"/>
    <x v="0"/>
    <x v="0"/>
    <n v="3698"/>
  </r>
  <r>
    <x v="10"/>
    <s v="11"/>
    <x v="10"/>
    <x v="184"/>
    <s v="1127"/>
    <x v="184"/>
    <x v="0"/>
    <x v="1"/>
    <n v="3875"/>
  </r>
  <r>
    <x v="10"/>
    <s v="11"/>
    <x v="10"/>
    <x v="184"/>
    <s v="1127"/>
    <x v="184"/>
    <x v="0"/>
    <x v="2"/>
    <n v="3760"/>
  </r>
  <r>
    <x v="10"/>
    <s v="11"/>
    <x v="10"/>
    <x v="184"/>
    <s v="1127"/>
    <x v="184"/>
    <x v="0"/>
    <x v="3"/>
    <n v="3851"/>
  </r>
  <r>
    <x v="10"/>
    <s v="11"/>
    <x v="10"/>
    <x v="184"/>
    <s v="1127"/>
    <x v="184"/>
    <x v="0"/>
    <x v="4"/>
    <n v="3596"/>
  </r>
  <r>
    <x v="10"/>
    <s v="11"/>
    <x v="10"/>
    <x v="184"/>
    <s v="1127"/>
    <x v="184"/>
    <x v="0"/>
    <x v="5"/>
    <n v="3671"/>
  </r>
  <r>
    <x v="10"/>
    <s v="11"/>
    <x v="10"/>
    <x v="184"/>
    <s v="1127"/>
    <x v="184"/>
    <x v="0"/>
    <x v="6"/>
    <n v="3728"/>
  </r>
  <r>
    <x v="10"/>
    <s v="11"/>
    <x v="10"/>
    <x v="184"/>
    <s v="1127"/>
    <x v="184"/>
    <x v="0"/>
    <x v="7"/>
    <n v="3550"/>
  </r>
  <r>
    <x v="10"/>
    <s v="11"/>
    <x v="10"/>
    <x v="185"/>
    <s v="1129"/>
    <x v="185"/>
    <x v="0"/>
    <x v="0"/>
    <n v="521"/>
  </r>
  <r>
    <x v="10"/>
    <s v="11"/>
    <x v="10"/>
    <x v="185"/>
    <s v="1129"/>
    <x v="185"/>
    <x v="0"/>
    <x v="1"/>
    <n v="503"/>
  </r>
  <r>
    <x v="10"/>
    <s v="11"/>
    <x v="10"/>
    <x v="185"/>
    <s v="1129"/>
    <x v="185"/>
    <x v="0"/>
    <x v="2"/>
    <n v="510"/>
  </r>
  <r>
    <x v="10"/>
    <s v="11"/>
    <x v="10"/>
    <x v="185"/>
    <s v="1129"/>
    <x v="185"/>
    <x v="0"/>
    <x v="3"/>
    <n v="528"/>
  </r>
  <r>
    <x v="10"/>
    <s v="11"/>
    <x v="10"/>
    <x v="185"/>
    <s v="1129"/>
    <x v="185"/>
    <x v="0"/>
    <x v="4"/>
    <n v="516"/>
  </r>
  <r>
    <x v="10"/>
    <s v="11"/>
    <x v="10"/>
    <x v="185"/>
    <s v="1129"/>
    <x v="185"/>
    <x v="0"/>
    <x v="5"/>
    <n v="553"/>
  </r>
  <r>
    <x v="10"/>
    <s v="11"/>
    <x v="10"/>
    <x v="185"/>
    <s v="1129"/>
    <x v="185"/>
    <x v="0"/>
    <x v="6"/>
    <n v="585"/>
  </r>
  <r>
    <x v="10"/>
    <s v="11"/>
    <x v="10"/>
    <x v="185"/>
    <s v="1129"/>
    <x v="185"/>
    <x v="0"/>
    <x v="7"/>
    <n v="539"/>
  </r>
  <r>
    <x v="10"/>
    <s v="11"/>
    <x v="10"/>
    <x v="186"/>
    <s v="1130"/>
    <x v="186"/>
    <x v="0"/>
    <x v="0"/>
    <n v="4076"/>
  </r>
  <r>
    <x v="10"/>
    <s v="11"/>
    <x v="10"/>
    <x v="186"/>
    <s v="1130"/>
    <x v="186"/>
    <x v="0"/>
    <x v="1"/>
    <n v="4197"/>
  </r>
  <r>
    <x v="10"/>
    <s v="11"/>
    <x v="10"/>
    <x v="186"/>
    <s v="1130"/>
    <x v="186"/>
    <x v="0"/>
    <x v="2"/>
    <n v="4303"/>
  </r>
  <r>
    <x v="10"/>
    <s v="11"/>
    <x v="10"/>
    <x v="186"/>
    <s v="1130"/>
    <x v="186"/>
    <x v="0"/>
    <x v="3"/>
    <n v="4276"/>
  </r>
  <r>
    <x v="10"/>
    <s v="11"/>
    <x v="10"/>
    <x v="186"/>
    <s v="1130"/>
    <x v="186"/>
    <x v="0"/>
    <x v="4"/>
    <n v="4291"/>
  </r>
  <r>
    <x v="10"/>
    <s v="11"/>
    <x v="10"/>
    <x v="186"/>
    <s v="1130"/>
    <x v="186"/>
    <x v="0"/>
    <x v="5"/>
    <n v="4282"/>
  </r>
  <r>
    <x v="10"/>
    <s v="11"/>
    <x v="10"/>
    <x v="186"/>
    <s v="1130"/>
    <x v="186"/>
    <x v="0"/>
    <x v="6"/>
    <n v="4330"/>
  </r>
  <r>
    <x v="10"/>
    <s v="11"/>
    <x v="10"/>
    <x v="186"/>
    <s v="1130"/>
    <x v="186"/>
    <x v="0"/>
    <x v="7"/>
    <n v="4139"/>
  </r>
  <r>
    <x v="10"/>
    <s v="11"/>
    <x v="10"/>
    <x v="187"/>
    <s v="1133"/>
    <x v="187"/>
    <x v="0"/>
    <x v="0"/>
    <n v="1461"/>
  </r>
  <r>
    <x v="10"/>
    <s v="11"/>
    <x v="10"/>
    <x v="187"/>
    <s v="1133"/>
    <x v="187"/>
    <x v="0"/>
    <x v="1"/>
    <n v="1432"/>
  </r>
  <r>
    <x v="10"/>
    <s v="11"/>
    <x v="10"/>
    <x v="187"/>
    <s v="1133"/>
    <x v="187"/>
    <x v="0"/>
    <x v="2"/>
    <n v="1580"/>
  </r>
  <r>
    <x v="10"/>
    <s v="11"/>
    <x v="10"/>
    <x v="187"/>
    <s v="1133"/>
    <x v="187"/>
    <x v="0"/>
    <x v="3"/>
    <n v="1467"/>
  </r>
  <r>
    <x v="10"/>
    <s v="11"/>
    <x v="10"/>
    <x v="187"/>
    <s v="1133"/>
    <x v="187"/>
    <x v="0"/>
    <x v="4"/>
    <n v="1399"/>
  </r>
  <r>
    <x v="10"/>
    <s v="11"/>
    <x v="10"/>
    <x v="187"/>
    <s v="1133"/>
    <x v="187"/>
    <x v="0"/>
    <x v="5"/>
    <n v="1345"/>
  </r>
  <r>
    <x v="10"/>
    <s v="11"/>
    <x v="10"/>
    <x v="187"/>
    <s v="1133"/>
    <x v="187"/>
    <x v="0"/>
    <x v="6"/>
    <n v="1326"/>
  </r>
  <r>
    <x v="10"/>
    <s v="11"/>
    <x v="10"/>
    <x v="187"/>
    <s v="1133"/>
    <x v="187"/>
    <x v="0"/>
    <x v="7"/>
    <n v="1270"/>
  </r>
  <r>
    <x v="10"/>
    <s v="11"/>
    <x v="10"/>
    <x v="188"/>
    <s v="1134"/>
    <x v="188"/>
    <x v="0"/>
    <x v="0"/>
    <n v="1966"/>
  </r>
  <r>
    <x v="10"/>
    <s v="11"/>
    <x v="10"/>
    <x v="188"/>
    <s v="1134"/>
    <x v="188"/>
    <x v="0"/>
    <x v="1"/>
    <n v="1922"/>
  </r>
  <r>
    <x v="10"/>
    <s v="11"/>
    <x v="10"/>
    <x v="188"/>
    <s v="1134"/>
    <x v="188"/>
    <x v="0"/>
    <x v="2"/>
    <n v="2100"/>
  </r>
  <r>
    <x v="10"/>
    <s v="11"/>
    <x v="10"/>
    <x v="188"/>
    <s v="1134"/>
    <x v="188"/>
    <x v="0"/>
    <x v="3"/>
    <n v="2140"/>
  </r>
  <r>
    <x v="10"/>
    <s v="11"/>
    <x v="10"/>
    <x v="188"/>
    <s v="1134"/>
    <x v="188"/>
    <x v="0"/>
    <x v="4"/>
    <n v="2141"/>
  </r>
  <r>
    <x v="10"/>
    <s v="11"/>
    <x v="10"/>
    <x v="188"/>
    <s v="1134"/>
    <x v="188"/>
    <x v="0"/>
    <x v="5"/>
    <n v="2178"/>
  </r>
  <r>
    <x v="10"/>
    <s v="11"/>
    <x v="10"/>
    <x v="188"/>
    <s v="1134"/>
    <x v="188"/>
    <x v="0"/>
    <x v="6"/>
    <n v="2184"/>
  </r>
  <r>
    <x v="10"/>
    <s v="11"/>
    <x v="10"/>
    <x v="188"/>
    <s v="1134"/>
    <x v="188"/>
    <x v="0"/>
    <x v="7"/>
    <n v="2185"/>
  </r>
  <r>
    <x v="10"/>
    <s v="11"/>
    <x v="10"/>
    <x v="189"/>
    <s v="1135"/>
    <x v="189"/>
    <x v="0"/>
    <x v="0"/>
    <n v="2135"/>
  </r>
  <r>
    <x v="10"/>
    <s v="11"/>
    <x v="10"/>
    <x v="189"/>
    <s v="1135"/>
    <x v="189"/>
    <x v="0"/>
    <x v="1"/>
    <n v="2177"/>
  </r>
  <r>
    <x v="10"/>
    <s v="11"/>
    <x v="10"/>
    <x v="189"/>
    <s v="1135"/>
    <x v="189"/>
    <x v="0"/>
    <x v="2"/>
    <n v="2180"/>
  </r>
  <r>
    <x v="10"/>
    <s v="11"/>
    <x v="10"/>
    <x v="189"/>
    <s v="1135"/>
    <x v="189"/>
    <x v="0"/>
    <x v="3"/>
    <n v="2131"/>
  </r>
  <r>
    <x v="10"/>
    <s v="11"/>
    <x v="10"/>
    <x v="189"/>
    <s v="1135"/>
    <x v="189"/>
    <x v="0"/>
    <x v="4"/>
    <n v="2100"/>
  </r>
  <r>
    <x v="10"/>
    <s v="11"/>
    <x v="10"/>
    <x v="189"/>
    <s v="1135"/>
    <x v="189"/>
    <x v="0"/>
    <x v="5"/>
    <n v="2048"/>
  </r>
  <r>
    <x v="10"/>
    <s v="11"/>
    <x v="10"/>
    <x v="189"/>
    <s v="1135"/>
    <x v="189"/>
    <x v="0"/>
    <x v="6"/>
    <n v="2074"/>
  </r>
  <r>
    <x v="10"/>
    <s v="11"/>
    <x v="10"/>
    <x v="189"/>
    <s v="1135"/>
    <x v="189"/>
    <x v="0"/>
    <x v="7"/>
    <n v="1972"/>
  </r>
  <r>
    <x v="10"/>
    <s v="11"/>
    <x v="10"/>
    <x v="190"/>
    <s v="1141"/>
    <x v="190"/>
    <x v="0"/>
    <x v="0"/>
    <n v="1371"/>
  </r>
  <r>
    <x v="10"/>
    <s v="11"/>
    <x v="10"/>
    <x v="190"/>
    <s v="1141"/>
    <x v="190"/>
    <x v="0"/>
    <x v="1"/>
    <n v="1436"/>
  </r>
  <r>
    <x v="10"/>
    <s v="11"/>
    <x v="10"/>
    <x v="190"/>
    <s v="1141"/>
    <x v="190"/>
    <x v="0"/>
    <x v="2"/>
    <n v="1474"/>
  </r>
  <r>
    <x v="10"/>
    <s v="11"/>
    <x v="10"/>
    <x v="190"/>
    <s v="1141"/>
    <x v="190"/>
    <x v="0"/>
    <x v="3"/>
    <n v="1462"/>
  </r>
  <r>
    <x v="10"/>
    <s v="11"/>
    <x v="10"/>
    <x v="190"/>
    <s v="1141"/>
    <x v="190"/>
    <x v="0"/>
    <x v="4"/>
    <n v="1411"/>
  </r>
  <r>
    <x v="10"/>
    <s v="11"/>
    <x v="10"/>
    <x v="190"/>
    <s v="1141"/>
    <x v="190"/>
    <x v="0"/>
    <x v="5"/>
    <n v="1472"/>
  </r>
  <r>
    <x v="10"/>
    <s v="11"/>
    <x v="10"/>
    <x v="190"/>
    <s v="1141"/>
    <x v="190"/>
    <x v="0"/>
    <x v="6"/>
    <n v="1472"/>
  </r>
  <r>
    <x v="10"/>
    <s v="11"/>
    <x v="10"/>
    <x v="190"/>
    <s v="1141"/>
    <x v="190"/>
    <x v="0"/>
    <x v="7"/>
    <n v="1375"/>
  </r>
  <r>
    <x v="10"/>
    <s v="11"/>
    <x v="10"/>
    <x v="191"/>
    <s v="1142"/>
    <x v="191"/>
    <x v="0"/>
    <x v="0"/>
    <n v="1037"/>
  </r>
  <r>
    <x v="10"/>
    <s v="11"/>
    <x v="10"/>
    <x v="191"/>
    <s v="1142"/>
    <x v="191"/>
    <x v="0"/>
    <x v="1"/>
    <n v="1085"/>
  </r>
  <r>
    <x v="10"/>
    <s v="11"/>
    <x v="10"/>
    <x v="191"/>
    <s v="1142"/>
    <x v="191"/>
    <x v="0"/>
    <x v="2"/>
    <n v="1102"/>
  </r>
  <r>
    <x v="10"/>
    <s v="11"/>
    <x v="10"/>
    <x v="191"/>
    <s v="1142"/>
    <x v="191"/>
    <x v="0"/>
    <x v="3"/>
    <n v="1195"/>
  </r>
  <r>
    <x v="10"/>
    <s v="11"/>
    <x v="10"/>
    <x v="191"/>
    <s v="1142"/>
    <x v="191"/>
    <x v="0"/>
    <x v="4"/>
    <n v="1170"/>
  </r>
  <r>
    <x v="10"/>
    <s v="11"/>
    <x v="10"/>
    <x v="191"/>
    <s v="1142"/>
    <x v="191"/>
    <x v="0"/>
    <x v="5"/>
    <n v="1169"/>
  </r>
  <r>
    <x v="10"/>
    <s v="11"/>
    <x v="10"/>
    <x v="191"/>
    <s v="1142"/>
    <x v="191"/>
    <x v="0"/>
    <x v="6"/>
    <n v="1163"/>
  </r>
  <r>
    <x v="10"/>
    <s v="11"/>
    <x v="10"/>
    <x v="191"/>
    <s v="1142"/>
    <x v="191"/>
    <x v="0"/>
    <x v="7"/>
    <n v="1208"/>
  </r>
  <r>
    <x v="10"/>
    <s v="11"/>
    <x v="10"/>
    <x v="192"/>
    <s v="1144"/>
    <x v="192"/>
    <x v="0"/>
    <x v="0"/>
    <n v="290"/>
  </r>
  <r>
    <x v="10"/>
    <s v="11"/>
    <x v="10"/>
    <x v="192"/>
    <s v="1144"/>
    <x v="192"/>
    <x v="0"/>
    <x v="1"/>
    <n v="303"/>
  </r>
  <r>
    <x v="10"/>
    <s v="11"/>
    <x v="10"/>
    <x v="192"/>
    <s v="1144"/>
    <x v="192"/>
    <x v="0"/>
    <x v="2"/>
    <n v="304"/>
  </r>
  <r>
    <x v="10"/>
    <s v="11"/>
    <x v="10"/>
    <x v="192"/>
    <s v="1144"/>
    <x v="192"/>
    <x v="0"/>
    <x v="3"/>
    <n v="319"/>
  </r>
  <r>
    <x v="10"/>
    <s v="11"/>
    <x v="10"/>
    <x v="192"/>
    <s v="1144"/>
    <x v="192"/>
    <x v="0"/>
    <x v="4"/>
    <n v="315"/>
  </r>
  <r>
    <x v="10"/>
    <s v="11"/>
    <x v="10"/>
    <x v="192"/>
    <s v="1144"/>
    <x v="192"/>
    <x v="0"/>
    <x v="5"/>
    <n v="296"/>
  </r>
  <r>
    <x v="10"/>
    <s v="11"/>
    <x v="10"/>
    <x v="192"/>
    <s v="1144"/>
    <x v="192"/>
    <x v="0"/>
    <x v="6"/>
    <n v="292"/>
  </r>
  <r>
    <x v="10"/>
    <s v="11"/>
    <x v="10"/>
    <x v="192"/>
    <s v="1144"/>
    <x v="192"/>
    <x v="0"/>
    <x v="7"/>
    <n v="318"/>
  </r>
  <r>
    <x v="10"/>
    <s v="11"/>
    <x v="10"/>
    <x v="193"/>
    <s v="1145"/>
    <x v="193"/>
    <x v="0"/>
    <x v="0"/>
    <n v="297"/>
  </r>
  <r>
    <x v="10"/>
    <s v="11"/>
    <x v="10"/>
    <x v="193"/>
    <s v="1145"/>
    <x v="193"/>
    <x v="0"/>
    <x v="1"/>
    <n v="295"/>
  </r>
  <r>
    <x v="10"/>
    <s v="11"/>
    <x v="10"/>
    <x v="193"/>
    <s v="1145"/>
    <x v="193"/>
    <x v="0"/>
    <x v="2"/>
    <n v="291"/>
  </r>
  <r>
    <x v="10"/>
    <s v="11"/>
    <x v="10"/>
    <x v="193"/>
    <s v="1145"/>
    <x v="193"/>
    <x v="0"/>
    <x v="3"/>
    <n v="292"/>
  </r>
  <r>
    <x v="10"/>
    <s v="11"/>
    <x v="10"/>
    <x v="193"/>
    <s v="1145"/>
    <x v="193"/>
    <x v="0"/>
    <x v="4"/>
    <n v="317"/>
  </r>
  <r>
    <x v="10"/>
    <s v="11"/>
    <x v="10"/>
    <x v="193"/>
    <s v="1145"/>
    <x v="193"/>
    <x v="0"/>
    <x v="5"/>
    <n v="325"/>
  </r>
  <r>
    <x v="10"/>
    <s v="11"/>
    <x v="10"/>
    <x v="193"/>
    <s v="1145"/>
    <x v="193"/>
    <x v="0"/>
    <x v="6"/>
    <n v="327"/>
  </r>
  <r>
    <x v="10"/>
    <s v="11"/>
    <x v="10"/>
    <x v="193"/>
    <s v="1145"/>
    <x v="193"/>
    <x v="0"/>
    <x v="7"/>
    <n v="297"/>
  </r>
  <r>
    <x v="10"/>
    <s v="11"/>
    <x v="10"/>
    <x v="194"/>
    <s v="1146"/>
    <x v="194"/>
    <x v="0"/>
    <x v="0"/>
    <n v="4048"/>
  </r>
  <r>
    <x v="10"/>
    <s v="11"/>
    <x v="10"/>
    <x v="194"/>
    <s v="1146"/>
    <x v="194"/>
    <x v="0"/>
    <x v="1"/>
    <n v="4160"/>
  </r>
  <r>
    <x v="10"/>
    <s v="11"/>
    <x v="10"/>
    <x v="194"/>
    <s v="1146"/>
    <x v="194"/>
    <x v="0"/>
    <x v="2"/>
    <n v="4231"/>
  </r>
  <r>
    <x v="10"/>
    <s v="11"/>
    <x v="10"/>
    <x v="194"/>
    <s v="1146"/>
    <x v="194"/>
    <x v="0"/>
    <x v="3"/>
    <n v="4475"/>
  </r>
  <r>
    <x v="10"/>
    <s v="11"/>
    <x v="10"/>
    <x v="194"/>
    <s v="1146"/>
    <x v="194"/>
    <x v="0"/>
    <x v="4"/>
    <n v="4423"/>
  </r>
  <r>
    <x v="10"/>
    <s v="11"/>
    <x v="10"/>
    <x v="194"/>
    <s v="1146"/>
    <x v="194"/>
    <x v="0"/>
    <x v="5"/>
    <n v="4281"/>
  </r>
  <r>
    <x v="10"/>
    <s v="11"/>
    <x v="10"/>
    <x v="194"/>
    <s v="1146"/>
    <x v="194"/>
    <x v="0"/>
    <x v="6"/>
    <n v="4328"/>
  </r>
  <r>
    <x v="10"/>
    <s v="11"/>
    <x v="10"/>
    <x v="194"/>
    <s v="1146"/>
    <x v="194"/>
    <x v="0"/>
    <x v="7"/>
    <n v="4267"/>
  </r>
  <r>
    <x v="10"/>
    <s v="11"/>
    <x v="10"/>
    <x v="195"/>
    <s v="1149"/>
    <x v="195"/>
    <x v="0"/>
    <x v="0"/>
    <n v="15193"/>
  </r>
  <r>
    <x v="10"/>
    <s v="11"/>
    <x v="10"/>
    <x v="195"/>
    <s v="1149"/>
    <x v="195"/>
    <x v="0"/>
    <x v="1"/>
    <n v="14665"/>
  </r>
  <r>
    <x v="10"/>
    <s v="11"/>
    <x v="10"/>
    <x v="195"/>
    <s v="1149"/>
    <x v="195"/>
    <x v="0"/>
    <x v="2"/>
    <n v="14592"/>
  </r>
  <r>
    <x v="10"/>
    <s v="11"/>
    <x v="10"/>
    <x v="195"/>
    <s v="1149"/>
    <x v="195"/>
    <x v="0"/>
    <x v="3"/>
    <n v="14780"/>
  </r>
  <r>
    <x v="10"/>
    <s v="11"/>
    <x v="10"/>
    <x v="195"/>
    <s v="1149"/>
    <x v="195"/>
    <x v="0"/>
    <x v="4"/>
    <n v="14989"/>
  </r>
  <r>
    <x v="10"/>
    <s v="11"/>
    <x v="10"/>
    <x v="195"/>
    <s v="1149"/>
    <x v="195"/>
    <x v="0"/>
    <x v="5"/>
    <n v="15240"/>
  </r>
  <r>
    <x v="10"/>
    <s v="11"/>
    <x v="10"/>
    <x v="195"/>
    <s v="1149"/>
    <x v="195"/>
    <x v="0"/>
    <x v="6"/>
    <n v="15458"/>
  </r>
  <r>
    <x v="10"/>
    <s v="11"/>
    <x v="10"/>
    <x v="195"/>
    <s v="1149"/>
    <x v="195"/>
    <x v="0"/>
    <x v="7"/>
    <n v="14989"/>
  </r>
  <r>
    <x v="10"/>
    <s v="11"/>
    <x v="10"/>
    <x v="196"/>
    <s v="1151"/>
    <x v="196"/>
    <x v="0"/>
    <x v="0"/>
    <n v="111"/>
  </r>
  <r>
    <x v="10"/>
    <s v="11"/>
    <x v="10"/>
    <x v="196"/>
    <s v="1151"/>
    <x v="196"/>
    <x v="0"/>
    <x v="1"/>
    <n v="105"/>
  </r>
  <r>
    <x v="10"/>
    <s v="11"/>
    <x v="10"/>
    <x v="196"/>
    <s v="1151"/>
    <x v="196"/>
    <x v="0"/>
    <x v="2"/>
    <n v="106"/>
  </r>
  <r>
    <x v="10"/>
    <s v="11"/>
    <x v="10"/>
    <x v="196"/>
    <s v="1151"/>
    <x v="196"/>
    <x v="0"/>
    <x v="3"/>
    <n v="116"/>
  </r>
  <r>
    <x v="10"/>
    <s v="11"/>
    <x v="10"/>
    <x v="196"/>
    <s v="1151"/>
    <x v="196"/>
    <x v="0"/>
    <x v="4"/>
    <n v="107"/>
  </r>
  <r>
    <x v="10"/>
    <s v="11"/>
    <x v="10"/>
    <x v="196"/>
    <s v="1151"/>
    <x v="196"/>
    <x v="0"/>
    <x v="5"/>
    <n v="103"/>
  </r>
  <r>
    <x v="10"/>
    <s v="11"/>
    <x v="10"/>
    <x v="196"/>
    <s v="1151"/>
    <x v="196"/>
    <x v="0"/>
    <x v="6"/>
    <n v="104"/>
  </r>
  <r>
    <x v="10"/>
    <s v="11"/>
    <x v="10"/>
    <x v="196"/>
    <s v="1151"/>
    <x v="196"/>
    <x v="0"/>
    <x v="7"/>
    <n v="97"/>
  </r>
  <r>
    <x v="10"/>
    <s v="11"/>
    <x v="10"/>
    <x v="197"/>
    <s v="1160"/>
    <x v="197"/>
    <x v="0"/>
    <x v="0"/>
    <n v="4422"/>
  </r>
  <r>
    <x v="10"/>
    <s v="11"/>
    <x v="10"/>
    <x v="197"/>
    <s v="1160"/>
    <x v="197"/>
    <x v="0"/>
    <x v="1"/>
    <n v="4452"/>
  </r>
  <r>
    <x v="10"/>
    <s v="11"/>
    <x v="10"/>
    <x v="197"/>
    <s v="1160"/>
    <x v="197"/>
    <x v="0"/>
    <x v="2"/>
    <n v="4543"/>
  </r>
  <r>
    <x v="10"/>
    <s v="11"/>
    <x v="10"/>
    <x v="197"/>
    <s v="1160"/>
    <x v="197"/>
    <x v="0"/>
    <x v="3"/>
    <n v="4748"/>
  </r>
  <r>
    <x v="10"/>
    <s v="11"/>
    <x v="10"/>
    <x v="197"/>
    <s v="1160"/>
    <x v="197"/>
    <x v="0"/>
    <x v="4"/>
    <n v="4786"/>
  </r>
  <r>
    <x v="10"/>
    <s v="11"/>
    <x v="10"/>
    <x v="197"/>
    <s v="1160"/>
    <x v="197"/>
    <x v="0"/>
    <x v="5"/>
    <n v="4871"/>
  </r>
  <r>
    <x v="10"/>
    <s v="11"/>
    <x v="10"/>
    <x v="197"/>
    <s v="1160"/>
    <x v="197"/>
    <x v="0"/>
    <x v="6"/>
    <n v="5038"/>
  </r>
  <r>
    <x v="10"/>
    <s v="11"/>
    <x v="10"/>
    <x v="197"/>
    <s v="1160"/>
    <x v="197"/>
    <x v="0"/>
    <x v="7"/>
    <n v="4963"/>
  </r>
  <r>
    <x v="11"/>
    <s v="12"/>
    <x v="11"/>
    <x v="198"/>
    <s v="1201"/>
    <x v="198"/>
    <x v="0"/>
    <x v="0"/>
    <n v="155668"/>
  </r>
  <r>
    <x v="11"/>
    <s v="12"/>
    <x v="11"/>
    <x v="198"/>
    <s v="1201"/>
    <x v="198"/>
    <x v="0"/>
    <x v="1"/>
    <n v="154963"/>
  </r>
  <r>
    <x v="11"/>
    <s v="12"/>
    <x v="11"/>
    <x v="198"/>
    <s v="1201"/>
    <x v="198"/>
    <x v="0"/>
    <x v="2"/>
    <n v="155379"/>
  </r>
  <r>
    <x v="11"/>
    <s v="12"/>
    <x v="11"/>
    <x v="198"/>
    <s v="1201"/>
    <x v="198"/>
    <x v="0"/>
    <x v="3"/>
    <n v="158780"/>
  </r>
  <r>
    <x v="11"/>
    <s v="12"/>
    <x v="11"/>
    <x v="198"/>
    <s v="1201"/>
    <x v="198"/>
    <x v="0"/>
    <x v="4"/>
    <n v="162020"/>
  </r>
  <r>
    <x v="11"/>
    <s v="12"/>
    <x v="11"/>
    <x v="198"/>
    <s v="1201"/>
    <x v="198"/>
    <x v="0"/>
    <x v="5"/>
    <n v="164696"/>
  </r>
  <r>
    <x v="11"/>
    <s v="12"/>
    <x v="11"/>
    <x v="198"/>
    <s v="1201"/>
    <x v="198"/>
    <x v="0"/>
    <x v="6"/>
    <n v="166522"/>
  </r>
  <r>
    <x v="11"/>
    <s v="12"/>
    <x v="11"/>
    <x v="198"/>
    <s v="1201"/>
    <x v="198"/>
    <x v="0"/>
    <x v="7"/>
    <n v="161655"/>
  </r>
  <r>
    <x v="11"/>
    <s v="12"/>
    <x v="11"/>
    <x v="199"/>
    <s v="1211"/>
    <x v="199"/>
    <x v="0"/>
    <x v="0"/>
    <n v="1649"/>
  </r>
  <r>
    <x v="11"/>
    <s v="12"/>
    <x v="11"/>
    <x v="199"/>
    <s v="1211"/>
    <x v="199"/>
    <x v="0"/>
    <x v="1"/>
    <n v="1673"/>
  </r>
  <r>
    <x v="11"/>
    <s v="12"/>
    <x v="11"/>
    <x v="199"/>
    <s v="1211"/>
    <x v="199"/>
    <x v="0"/>
    <x v="2"/>
    <n v="1623"/>
  </r>
  <r>
    <x v="11"/>
    <s v="12"/>
    <x v="11"/>
    <x v="199"/>
    <s v="1211"/>
    <x v="199"/>
    <x v="0"/>
    <x v="3"/>
    <n v="1775"/>
  </r>
  <r>
    <x v="11"/>
    <s v="12"/>
    <x v="11"/>
    <x v="199"/>
    <s v="1211"/>
    <x v="199"/>
    <x v="0"/>
    <x v="4"/>
    <n v="1666"/>
  </r>
  <r>
    <x v="11"/>
    <s v="12"/>
    <x v="11"/>
    <x v="199"/>
    <s v="1211"/>
    <x v="199"/>
    <x v="0"/>
    <x v="5"/>
    <n v="1650"/>
  </r>
  <r>
    <x v="11"/>
    <s v="12"/>
    <x v="11"/>
    <x v="199"/>
    <s v="1211"/>
    <x v="199"/>
    <x v="0"/>
    <x v="6"/>
    <n v="1703"/>
  </r>
  <r>
    <x v="11"/>
    <s v="12"/>
    <x v="11"/>
    <x v="199"/>
    <s v="1211"/>
    <x v="199"/>
    <x v="0"/>
    <x v="7"/>
    <n v="1678"/>
  </r>
  <r>
    <x v="11"/>
    <s v="12"/>
    <x v="11"/>
    <x v="200"/>
    <s v="1216"/>
    <x v="200"/>
    <x v="0"/>
    <x v="0"/>
    <n v="1361"/>
  </r>
  <r>
    <x v="11"/>
    <s v="12"/>
    <x v="11"/>
    <x v="200"/>
    <s v="1216"/>
    <x v="200"/>
    <x v="0"/>
    <x v="1"/>
    <n v="1385"/>
  </r>
  <r>
    <x v="11"/>
    <s v="12"/>
    <x v="11"/>
    <x v="200"/>
    <s v="1216"/>
    <x v="200"/>
    <x v="0"/>
    <x v="2"/>
    <n v="1357"/>
  </r>
  <r>
    <x v="11"/>
    <s v="12"/>
    <x v="11"/>
    <x v="200"/>
    <s v="1216"/>
    <x v="200"/>
    <x v="0"/>
    <x v="3"/>
    <n v="1358"/>
  </r>
  <r>
    <x v="11"/>
    <s v="12"/>
    <x v="11"/>
    <x v="200"/>
    <s v="1216"/>
    <x v="200"/>
    <x v="0"/>
    <x v="4"/>
    <n v="1384"/>
  </r>
  <r>
    <x v="11"/>
    <s v="12"/>
    <x v="11"/>
    <x v="200"/>
    <s v="1216"/>
    <x v="200"/>
    <x v="0"/>
    <x v="5"/>
    <n v="1449"/>
  </r>
  <r>
    <x v="11"/>
    <s v="12"/>
    <x v="11"/>
    <x v="200"/>
    <s v="1216"/>
    <x v="200"/>
    <x v="0"/>
    <x v="6"/>
    <n v="1438"/>
  </r>
  <r>
    <x v="11"/>
    <s v="12"/>
    <x v="11"/>
    <x v="200"/>
    <s v="1216"/>
    <x v="200"/>
    <x v="0"/>
    <x v="7"/>
    <n v="1503"/>
  </r>
  <r>
    <x v="11"/>
    <s v="12"/>
    <x v="11"/>
    <x v="201"/>
    <s v="1219"/>
    <x v="201"/>
    <x v="0"/>
    <x v="0"/>
    <n v="4846"/>
  </r>
  <r>
    <x v="11"/>
    <s v="12"/>
    <x v="11"/>
    <x v="201"/>
    <s v="1219"/>
    <x v="201"/>
    <x v="0"/>
    <x v="1"/>
    <n v="4831"/>
  </r>
  <r>
    <x v="11"/>
    <s v="12"/>
    <x v="11"/>
    <x v="201"/>
    <s v="1219"/>
    <x v="201"/>
    <x v="0"/>
    <x v="2"/>
    <n v="4819"/>
  </r>
  <r>
    <x v="11"/>
    <s v="12"/>
    <x v="11"/>
    <x v="201"/>
    <s v="1219"/>
    <x v="201"/>
    <x v="0"/>
    <x v="3"/>
    <n v="4865"/>
  </r>
  <r>
    <x v="11"/>
    <s v="12"/>
    <x v="11"/>
    <x v="201"/>
    <s v="1219"/>
    <x v="201"/>
    <x v="0"/>
    <x v="4"/>
    <n v="4885"/>
  </r>
  <r>
    <x v="11"/>
    <s v="12"/>
    <x v="11"/>
    <x v="201"/>
    <s v="1219"/>
    <x v="201"/>
    <x v="0"/>
    <x v="5"/>
    <n v="4871"/>
  </r>
  <r>
    <x v="11"/>
    <s v="12"/>
    <x v="11"/>
    <x v="201"/>
    <s v="1219"/>
    <x v="201"/>
    <x v="0"/>
    <x v="6"/>
    <n v="4891"/>
  </r>
  <r>
    <x v="11"/>
    <s v="12"/>
    <x v="11"/>
    <x v="201"/>
    <s v="1219"/>
    <x v="201"/>
    <x v="0"/>
    <x v="7"/>
    <n v="4677"/>
  </r>
  <r>
    <x v="11"/>
    <s v="12"/>
    <x v="11"/>
    <x v="202"/>
    <s v="1221"/>
    <x v="202"/>
    <x v="0"/>
    <x v="0"/>
    <n v="9630"/>
  </r>
  <r>
    <x v="11"/>
    <s v="12"/>
    <x v="11"/>
    <x v="202"/>
    <s v="1221"/>
    <x v="202"/>
    <x v="0"/>
    <x v="1"/>
    <n v="9523"/>
  </r>
  <r>
    <x v="11"/>
    <s v="12"/>
    <x v="11"/>
    <x v="202"/>
    <s v="1221"/>
    <x v="202"/>
    <x v="0"/>
    <x v="2"/>
    <n v="9159"/>
  </r>
  <r>
    <x v="11"/>
    <s v="12"/>
    <x v="11"/>
    <x v="202"/>
    <s v="1221"/>
    <x v="202"/>
    <x v="0"/>
    <x v="3"/>
    <n v="9228"/>
  </r>
  <r>
    <x v="11"/>
    <s v="12"/>
    <x v="11"/>
    <x v="202"/>
    <s v="1221"/>
    <x v="202"/>
    <x v="0"/>
    <x v="4"/>
    <n v="9356"/>
  </r>
  <r>
    <x v="11"/>
    <s v="12"/>
    <x v="11"/>
    <x v="202"/>
    <s v="1221"/>
    <x v="202"/>
    <x v="0"/>
    <x v="5"/>
    <n v="9685"/>
  </r>
  <r>
    <x v="11"/>
    <s v="12"/>
    <x v="11"/>
    <x v="202"/>
    <s v="1221"/>
    <x v="202"/>
    <x v="0"/>
    <x v="6"/>
    <n v="9938"/>
  </r>
  <r>
    <x v="11"/>
    <s v="12"/>
    <x v="11"/>
    <x v="202"/>
    <s v="1221"/>
    <x v="202"/>
    <x v="0"/>
    <x v="7"/>
    <n v="9636"/>
  </r>
  <r>
    <x v="11"/>
    <s v="12"/>
    <x v="11"/>
    <x v="203"/>
    <s v="1222"/>
    <x v="203"/>
    <x v="0"/>
    <x v="0"/>
    <n v="1145"/>
  </r>
  <r>
    <x v="11"/>
    <s v="12"/>
    <x v="11"/>
    <x v="203"/>
    <s v="1222"/>
    <x v="203"/>
    <x v="0"/>
    <x v="1"/>
    <n v="1157"/>
  </r>
  <r>
    <x v="11"/>
    <s v="12"/>
    <x v="11"/>
    <x v="203"/>
    <s v="1222"/>
    <x v="203"/>
    <x v="0"/>
    <x v="2"/>
    <n v="1191"/>
  </r>
  <r>
    <x v="11"/>
    <s v="12"/>
    <x v="11"/>
    <x v="203"/>
    <s v="1222"/>
    <x v="203"/>
    <x v="0"/>
    <x v="3"/>
    <n v="1232"/>
  </r>
  <r>
    <x v="11"/>
    <s v="12"/>
    <x v="11"/>
    <x v="203"/>
    <s v="1222"/>
    <x v="203"/>
    <x v="0"/>
    <x v="4"/>
    <n v="1236"/>
  </r>
  <r>
    <x v="11"/>
    <s v="12"/>
    <x v="11"/>
    <x v="203"/>
    <s v="1222"/>
    <x v="203"/>
    <x v="0"/>
    <x v="5"/>
    <n v="1260"/>
  </r>
  <r>
    <x v="11"/>
    <s v="12"/>
    <x v="11"/>
    <x v="203"/>
    <s v="1222"/>
    <x v="203"/>
    <x v="0"/>
    <x v="6"/>
    <n v="1254"/>
  </r>
  <r>
    <x v="11"/>
    <s v="12"/>
    <x v="11"/>
    <x v="203"/>
    <s v="1222"/>
    <x v="203"/>
    <x v="0"/>
    <x v="7"/>
    <n v="1198"/>
  </r>
  <r>
    <x v="11"/>
    <s v="12"/>
    <x v="11"/>
    <x v="204"/>
    <s v="1223"/>
    <x v="204"/>
    <x v="0"/>
    <x v="0"/>
    <n v="991"/>
  </r>
  <r>
    <x v="11"/>
    <s v="12"/>
    <x v="11"/>
    <x v="204"/>
    <s v="1223"/>
    <x v="204"/>
    <x v="0"/>
    <x v="1"/>
    <n v="987"/>
  </r>
  <r>
    <x v="11"/>
    <s v="12"/>
    <x v="11"/>
    <x v="204"/>
    <s v="1223"/>
    <x v="204"/>
    <x v="0"/>
    <x v="2"/>
    <n v="1063"/>
  </r>
  <r>
    <x v="11"/>
    <s v="12"/>
    <x v="11"/>
    <x v="204"/>
    <s v="1223"/>
    <x v="204"/>
    <x v="0"/>
    <x v="3"/>
    <n v="1080"/>
  </r>
  <r>
    <x v="11"/>
    <s v="12"/>
    <x v="11"/>
    <x v="204"/>
    <s v="1223"/>
    <x v="204"/>
    <x v="0"/>
    <x v="4"/>
    <n v="1066"/>
  </r>
  <r>
    <x v="11"/>
    <s v="12"/>
    <x v="11"/>
    <x v="204"/>
    <s v="1223"/>
    <x v="204"/>
    <x v="0"/>
    <x v="5"/>
    <n v="1092"/>
  </r>
  <r>
    <x v="11"/>
    <s v="12"/>
    <x v="11"/>
    <x v="204"/>
    <s v="1223"/>
    <x v="204"/>
    <x v="0"/>
    <x v="6"/>
    <n v="1099"/>
  </r>
  <r>
    <x v="11"/>
    <s v="12"/>
    <x v="11"/>
    <x v="204"/>
    <s v="1223"/>
    <x v="204"/>
    <x v="0"/>
    <x v="7"/>
    <n v="1118"/>
  </r>
  <r>
    <x v="11"/>
    <s v="12"/>
    <x v="11"/>
    <x v="205"/>
    <s v="1224"/>
    <x v="205"/>
    <x v="0"/>
    <x v="0"/>
    <n v="6083"/>
  </r>
  <r>
    <x v="11"/>
    <s v="12"/>
    <x v="11"/>
    <x v="205"/>
    <s v="1224"/>
    <x v="205"/>
    <x v="0"/>
    <x v="1"/>
    <n v="6021"/>
  </r>
  <r>
    <x v="11"/>
    <s v="12"/>
    <x v="11"/>
    <x v="205"/>
    <s v="1224"/>
    <x v="205"/>
    <x v="0"/>
    <x v="2"/>
    <n v="5953"/>
  </r>
  <r>
    <x v="11"/>
    <s v="12"/>
    <x v="11"/>
    <x v="205"/>
    <s v="1224"/>
    <x v="205"/>
    <x v="0"/>
    <x v="3"/>
    <n v="6028"/>
  </r>
  <r>
    <x v="11"/>
    <s v="12"/>
    <x v="11"/>
    <x v="205"/>
    <s v="1224"/>
    <x v="205"/>
    <x v="0"/>
    <x v="4"/>
    <n v="5748"/>
  </r>
  <r>
    <x v="11"/>
    <s v="12"/>
    <x v="11"/>
    <x v="205"/>
    <s v="1224"/>
    <x v="205"/>
    <x v="0"/>
    <x v="5"/>
    <n v="5738"/>
  </r>
  <r>
    <x v="11"/>
    <s v="12"/>
    <x v="11"/>
    <x v="205"/>
    <s v="1224"/>
    <x v="205"/>
    <x v="0"/>
    <x v="6"/>
    <n v="5793"/>
  </r>
  <r>
    <x v="11"/>
    <s v="12"/>
    <x v="11"/>
    <x v="205"/>
    <s v="1224"/>
    <x v="205"/>
    <x v="0"/>
    <x v="7"/>
    <n v="5536"/>
  </r>
  <r>
    <x v="11"/>
    <s v="12"/>
    <x v="11"/>
    <x v="206"/>
    <s v="1227"/>
    <x v="206"/>
    <x v="0"/>
    <x v="0"/>
    <n v="455"/>
  </r>
  <r>
    <x v="11"/>
    <s v="12"/>
    <x v="11"/>
    <x v="206"/>
    <s v="1227"/>
    <x v="206"/>
    <x v="0"/>
    <x v="1"/>
    <n v="434"/>
  </r>
  <r>
    <x v="11"/>
    <s v="12"/>
    <x v="11"/>
    <x v="206"/>
    <s v="1227"/>
    <x v="206"/>
    <x v="0"/>
    <x v="2"/>
    <n v="401"/>
  </r>
  <r>
    <x v="11"/>
    <s v="12"/>
    <x v="11"/>
    <x v="206"/>
    <s v="1227"/>
    <x v="206"/>
    <x v="0"/>
    <x v="3"/>
    <n v="414"/>
  </r>
  <r>
    <x v="11"/>
    <s v="12"/>
    <x v="11"/>
    <x v="206"/>
    <s v="1227"/>
    <x v="206"/>
    <x v="0"/>
    <x v="4"/>
    <n v="409"/>
  </r>
  <r>
    <x v="11"/>
    <s v="12"/>
    <x v="11"/>
    <x v="206"/>
    <s v="1227"/>
    <x v="206"/>
    <x v="0"/>
    <x v="5"/>
    <n v="411"/>
  </r>
  <r>
    <x v="11"/>
    <s v="12"/>
    <x v="11"/>
    <x v="206"/>
    <s v="1227"/>
    <x v="206"/>
    <x v="0"/>
    <x v="6"/>
    <n v="392"/>
  </r>
  <r>
    <x v="11"/>
    <s v="12"/>
    <x v="11"/>
    <x v="206"/>
    <s v="1227"/>
    <x v="206"/>
    <x v="0"/>
    <x v="7"/>
    <n v="410"/>
  </r>
  <r>
    <x v="11"/>
    <s v="12"/>
    <x v="11"/>
    <x v="207"/>
    <s v="1228"/>
    <x v="207"/>
    <x v="0"/>
    <x v="0"/>
    <n v="3740"/>
  </r>
  <r>
    <x v="11"/>
    <s v="12"/>
    <x v="11"/>
    <x v="207"/>
    <s v="1228"/>
    <x v="207"/>
    <x v="0"/>
    <x v="1"/>
    <n v="3702"/>
  </r>
  <r>
    <x v="11"/>
    <s v="12"/>
    <x v="11"/>
    <x v="207"/>
    <s v="1228"/>
    <x v="207"/>
    <x v="0"/>
    <x v="2"/>
    <n v="3642"/>
  </r>
  <r>
    <x v="11"/>
    <s v="12"/>
    <x v="11"/>
    <x v="207"/>
    <s v="1228"/>
    <x v="207"/>
    <x v="0"/>
    <x v="3"/>
    <n v="3641"/>
  </r>
  <r>
    <x v="11"/>
    <s v="12"/>
    <x v="11"/>
    <x v="207"/>
    <s v="1228"/>
    <x v="207"/>
    <x v="0"/>
    <x v="4"/>
    <n v="3654"/>
  </r>
  <r>
    <x v="11"/>
    <s v="12"/>
    <x v="11"/>
    <x v="207"/>
    <s v="1228"/>
    <x v="207"/>
    <x v="0"/>
    <x v="5"/>
    <n v="3607"/>
  </r>
  <r>
    <x v="11"/>
    <s v="12"/>
    <x v="11"/>
    <x v="207"/>
    <s v="1228"/>
    <x v="207"/>
    <x v="0"/>
    <x v="6"/>
    <n v="3538"/>
  </r>
  <r>
    <x v="11"/>
    <s v="12"/>
    <x v="11"/>
    <x v="207"/>
    <s v="1228"/>
    <x v="207"/>
    <x v="0"/>
    <x v="7"/>
    <n v="3492"/>
  </r>
  <r>
    <x v="11"/>
    <s v="12"/>
    <x v="11"/>
    <x v="208"/>
    <s v="1231"/>
    <x v="208"/>
    <x v="0"/>
    <x v="0"/>
    <n v="1395"/>
  </r>
  <r>
    <x v="11"/>
    <s v="12"/>
    <x v="11"/>
    <x v="208"/>
    <s v="1231"/>
    <x v="208"/>
    <x v="0"/>
    <x v="1"/>
    <n v="1421"/>
  </r>
  <r>
    <x v="11"/>
    <s v="12"/>
    <x v="11"/>
    <x v="208"/>
    <s v="1231"/>
    <x v="208"/>
    <x v="0"/>
    <x v="2"/>
    <n v="1495"/>
  </r>
  <r>
    <x v="11"/>
    <s v="12"/>
    <x v="11"/>
    <x v="208"/>
    <s v="1231"/>
    <x v="208"/>
    <x v="0"/>
    <x v="3"/>
    <n v="1455"/>
  </r>
  <r>
    <x v="11"/>
    <s v="12"/>
    <x v="11"/>
    <x v="208"/>
    <s v="1231"/>
    <x v="208"/>
    <x v="0"/>
    <x v="4"/>
    <n v="1271"/>
  </r>
  <r>
    <x v="11"/>
    <s v="12"/>
    <x v="11"/>
    <x v="208"/>
    <s v="1231"/>
    <x v="208"/>
    <x v="0"/>
    <x v="5"/>
    <n v="1269"/>
  </r>
  <r>
    <x v="11"/>
    <s v="12"/>
    <x v="11"/>
    <x v="208"/>
    <s v="1231"/>
    <x v="208"/>
    <x v="0"/>
    <x v="6"/>
    <n v="1298"/>
  </r>
  <r>
    <x v="11"/>
    <s v="12"/>
    <x v="11"/>
    <x v="208"/>
    <s v="1231"/>
    <x v="208"/>
    <x v="0"/>
    <x v="7"/>
    <n v="1237"/>
  </r>
  <r>
    <x v="11"/>
    <s v="12"/>
    <x v="11"/>
    <x v="209"/>
    <s v="1232"/>
    <x v="209"/>
    <x v="0"/>
    <x v="0"/>
    <n v="423"/>
  </r>
  <r>
    <x v="11"/>
    <s v="12"/>
    <x v="11"/>
    <x v="209"/>
    <s v="1232"/>
    <x v="209"/>
    <x v="0"/>
    <x v="1"/>
    <n v="420"/>
  </r>
  <r>
    <x v="11"/>
    <s v="12"/>
    <x v="11"/>
    <x v="209"/>
    <s v="1232"/>
    <x v="209"/>
    <x v="0"/>
    <x v="2"/>
    <n v="420"/>
  </r>
  <r>
    <x v="11"/>
    <s v="12"/>
    <x v="11"/>
    <x v="209"/>
    <s v="1232"/>
    <x v="209"/>
    <x v="0"/>
    <x v="3"/>
    <n v="416"/>
  </r>
  <r>
    <x v="11"/>
    <s v="12"/>
    <x v="11"/>
    <x v="209"/>
    <s v="1232"/>
    <x v="209"/>
    <x v="0"/>
    <x v="4"/>
    <n v="430"/>
  </r>
  <r>
    <x v="11"/>
    <s v="12"/>
    <x v="11"/>
    <x v="209"/>
    <s v="1232"/>
    <x v="209"/>
    <x v="0"/>
    <x v="5"/>
    <n v="430"/>
  </r>
  <r>
    <x v="11"/>
    <s v="12"/>
    <x v="11"/>
    <x v="209"/>
    <s v="1232"/>
    <x v="209"/>
    <x v="0"/>
    <x v="6"/>
    <n v="437"/>
  </r>
  <r>
    <x v="11"/>
    <s v="12"/>
    <x v="11"/>
    <x v="209"/>
    <s v="1232"/>
    <x v="209"/>
    <x v="0"/>
    <x v="7"/>
    <n v="405"/>
  </r>
  <r>
    <x v="11"/>
    <s v="12"/>
    <x v="11"/>
    <x v="210"/>
    <s v="1233"/>
    <x v="210"/>
    <x v="0"/>
    <x v="0"/>
    <n v="472"/>
  </r>
  <r>
    <x v="11"/>
    <s v="12"/>
    <x v="11"/>
    <x v="210"/>
    <s v="1233"/>
    <x v="210"/>
    <x v="0"/>
    <x v="1"/>
    <n v="472"/>
  </r>
  <r>
    <x v="11"/>
    <s v="12"/>
    <x v="11"/>
    <x v="210"/>
    <s v="1233"/>
    <x v="210"/>
    <x v="0"/>
    <x v="2"/>
    <n v="452"/>
  </r>
  <r>
    <x v="11"/>
    <s v="12"/>
    <x v="11"/>
    <x v="210"/>
    <s v="1233"/>
    <x v="210"/>
    <x v="0"/>
    <x v="3"/>
    <n v="475"/>
  </r>
  <r>
    <x v="11"/>
    <s v="12"/>
    <x v="11"/>
    <x v="210"/>
    <s v="1233"/>
    <x v="210"/>
    <x v="0"/>
    <x v="4"/>
    <n v="471"/>
  </r>
  <r>
    <x v="11"/>
    <s v="12"/>
    <x v="11"/>
    <x v="210"/>
    <s v="1233"/>
    <x v="210"/>
    <x v="0"/>
    <x v="5"/>
    <n v="459"/>
  </r>
  <r>
    <x v="11"/>
    <s v="12"/>
    <x v="11"/>
    <x v="210"/>
    <s v="1233"/>
    <x v="210"/>
    <x v="0"/>
    <x v="6"/>
    <n v="457"/>
  </r>
  <r>
    <x v="11"/>
    <s v="12"/>
    <x v="11"/>
    <x v="210"/>
    <s v="1233"/>
    <x v="210"/>
    <x v="0"/>
    <x v="7"/>
    <n v="427"/>
  </r>
  <r>
    <x v="11"/>
    <s v="12"/>
    <x v="11"/>
    <x v="211"/>
    <s v="1234"/>
    <x v="211"/>
    <x v="0"/>
    <x v="0"/>
    <n v="355"/>
  </r>
  <r>
    <x v="11"/>
    <s v="12"/>
    <x v="11"/>
    <x v="211"/>
    <s v="1234"/>
    <x v="211"/>
    <x v="0"/>
    <x v="1"/>
    <n v="352"/>
  </r>
  <r>
    <x v="11"/>
    <s v="12"/>
    <x v="11"/>
    <x v="211"/>
    <s v="1234"/>
    <x v="211"/>
    <x v="0"/>
    <x v="2"/>
    <n v="354"/>
  </r>
  <r>
    <x v="11"/>
    <s v="12"/>
    <x v="11"/>
    <x v="211"/>
    <s v="1234"/>
    <x v="211"/>
    <x v="0"/>
    <x v="3"/>
    <n v="350"/>
  </r>
  <r>
    <x v="11"/>
    <s v="12"/>
    <x v="11"/>
    <x v="211"/>
    <s v="1234"/>
    <x v="211"/>
    <x v="0"/>
    <x v="4"/>
    <n v="333"/>
  </r>
  <r>
    <x v="11"/>
    <s v="12"/>
    <x v="11"/>
    <x v="211"/>
    <s v="1234"/>
    <x v="211"/>
    <x v="0"/>
    <x v="5"/>
    <n v="316"/>
  </r>
  <r>
    <x v="11"/>
    <s v="12"/>
    <x v="11"/>
    <x v="211"/>
    <s v="1234"/>
    <x v="211"/>
    <x v="0"/>
    <x v="6"/>
    <n v="304"/>
  </r>
  <r>
    <x v="11"/>
    <s v="12"/>
    <x v="11"/>
    <x v="211"/>
    <s v="1234"/>
    <x v="211"/>
    <x v="0"/>
    <x v="7"/>
    <n v="327"/>
  </r>
  <r>
    <x v="11"/>
    <s v="12"/>
    <x v="11"/>
    <x v="212"/>
    <s v="1235"/>
    <x v="212"/>
    <x v="0"/>
    <x v="0"/>
    <n v="6467"/>
  </r>
  <r>
    <x v="11"/>
    <s v="12"/>
    <x v="11"/>
    <x v="212"/>
    <s v="1235"/>
    <x v="212"/>
    <x v="0"/>
    <x v="1"/>
    <n v="6590"/>
  </r>
  <r>
    <x v="11"/>
    <s v="12"/>
    <x v="11"/>
    <x v="212"/>
    <s v="1235"/>
    <x v="212"/>
    <x v="0"/>
    <x v="2"/>
    <n v="6706"/>
  </r>
  <r>
    <x v="11"/>
    <s v="12"/>
    <x v="11"/>
    <x v="212"/>
    <s v="1235"/>
    <x v="212"/>
    <x v="0"/>
    <x v="3"/>
    <n v="6809"/>
  </r>
  <r>
    <x v="11"/>
    <s v="12"/>
    <x v="11"/>
    <x v="212"/>
    <s v="1235"/>
    <x v="212"/>
    <x v="0"/>
    <x v="4"/>
    <n v="6969"/>
  </r>
  <r>
    <x v="11"/>
    <s v="12"/>
    <x v="11"/>
    <x v="212"/>
    <s v="1235"/>
    <x v="212"/>
    <x v="0"/>
    <x v="5"/>
    <n v="7031"/>
  </r>
  <r>
    <x v="11"/>
    <s v="12"/>
    <x v="11"/>
    <x v="212"/>
    <s v="1235"/>
    <x v="212"/>
    <x v="0"/>
    <x v="6"/>
    <n v="7169"/>
  </r>
  <r>
    <x v="11"/>
    <s v="12"/>
    <x v="11"/>
    <x v="212"/>
    <s v="1235"/>
    <x v="212"/>
    <x v="0"/>
    <x v="7"/>
    <n v="6912"/>
  </r>
  <r>
    <x v="11"/>
    <s v="12"/>
    <x v="11"/>
    <x v="213"/>
    <s v="1238"/>
    <x v="213"/>
    <x v="0"/>
    <x v="0"/>
    <n v="4037"/>
  </r>
  <r>
    <x v="11"/>
    <s v="12"/>
    <x v="11"/>
    <x v="213"/>
    <s v="1238"/>
    <x v="213"/>
    <x v="0"/>
    <x v="1"/>
    <n v="3847"/>
  </r>
  <r>
    <x v="11"/>
    <s v="12"/>
    <x v="11"/>
    <x v="213"/>
    <s v="1238"/>
    <x v="213"/>
    <x v="0"/>
    <x v="2"/>
    <n v="3888"/>
  </r>
  <r>
    <x v="11"/>
    <s v="12"/>
    <x v="11"/>
    <x v="213"/>
    <s v="1238"/>
    <x v="213"/>
    <x v="0"/>
    <x v="3"/>
    <n v="3918"/>
  </r>
  <r>
    <x v="11"/>
    <s v="12"/>
    <x v="11"/>
    <x v="213"/>
    <s v="1238"/>
    <x v="213"/>
    <x v="0"/>
    <x v="4"/>
    <n v="3791"/>
  </r>
  <r>
    <x v="11"/>
    <s v="12"/>
    <x v="11"/>
    <x v="213"/>
    <s v="1238"/>
    <x v="213"/>
    <x v="0"/>
    <x v="5"/>
    <n v="3858"/>
  </r>
  <r>
    <x v="11"/>
    <s v="12"/>
    <x v="11"/>
    <x v="213"/>
    <s v="1238"/>
    <x v="213"/>
    <x v="0"/>
    <x v="6"/>
    <n v="3897"/>
  </r>
  <r>
    <x v="11"/>
    <s v="12"/>
    <x v="11"/>
    <x v="213"/>
    <s v="1238"/>
    <x v="213"/>
    <x v="0"/>
    <x v="7"/>
    <n v="3656"/>
  </r>
  <r>
    <x v="11"/>
    <s v="12"/>
    <x v="11"/>
    <x v="214"/>
    <s v="1241"/>
    <x v="214"/>
    <x v="0"/>
    <x v="0"/>
    <n v="2018"/>
  </r>
  <r>
    <x v="11"/>
    <s v="12"/>
    <x v="11"/>
    <x v="214"/>
    <s v="1241"/>
    <x v="214"/>
    <x v="0"/>
    <x v="1"/>
    <n v="1993"/>
  </r>
  <r>
    <x v="11"/>
    <s v="12"/>
    <x v="11"/>
    <x v="214"/>
    <s v="1241"/>
    <x v="214"/>
    <x v="0"/>
    <x v="2"/>
    <n v="1876"/>
  </r>
  <r>
    <x v="11"/>
    <s v="12"/>
    <x v="11"/>
    <x v="214"/>
    <s v="1241"/>
    <x v="214"/>
    <x v="0"/>
    <x v="3"/>
    <n v="1816"/>
  </r>
  <r>
    <x v="11"/>
    <s v="12"/>
    <x v="11"/>
    <x v="214"/>
    <s v="1241"/>
    <x v="214"/>
    <x v="0"/>
    <x v="4"/>
    <n v="1827"/>
  </r>
  <r>
    <x v="11"/>
    <s v="12"/>
    <x v="11"/>
    <x v="214"/>
    <s v="1241"/>
    <x v="214"/>
    <x v="0"/>
    <x v="5"/>
    <n v="1815"/>
  </r>
  <r>
    <x v="11"/>
    <s v="12"/>
    <x v="11"/>
    <x v="214"/>
    <s v="1241"/>
    <x v="214"/>
    <x v="0"/>
    <x v="6"/>
    <n v="1945"/>
  </r>
  <r>
    <x v="11"/>
    <s v="12"/>
    <x v="11"/>
    <x v="214"/>
    <s v="1241"/>
    <x v="214"/>
    <x v="0"/>
    <x v="7"/>
    <n v="1958"/>
  </r>
  <r>
    <x v="11"/>
    <s v="12"/>
    <x v="11"/>
    <x v="215"/>
    <s v="1242"/>
    <x v="215"/>
    <x v="0"/>
    <x v="0"/>
    <n v="575"/>
  </r>
  <r>
    <x v="11"/>
    <s v="12"/>
    <x v="11"/>
    <x v="215"/>
    <s v="1242"/>
    <x v="215"/>
    <x v="0"/>
    <x v="1"/>
    <n v="567"/>
  </r>
  <r>
    <x v="11"/>
    <s v="12"/>
    <x v="11"/>
    <x v="215"/>
    <s v="1242"/>
    <x v="215"/>
    <x v="0"/>
    <x v="2"/>
    <n v="575"/>
  </r>
  <r>
    <x v="11"/>
    <s v="12"/>
    <x v="11"/>
    <x v="215"/>
    <s v="1242"/>
    <x v="215"/>
    <x v="0"/>
    <x v="3"/>
    <n v="585"/>
  </r>
  <r>
    <x v="11"/>
    <s v="12"/>
    <x v="11"/>
    <x v="215"/>
    <s v="1242"/>
    <x v="215"/>
    <x v="0"/>
    <x v="4"/>
    <n v="564"/>
  </r>
  <r>
    <x v="11"/>
    <s v="12"/>
    <x v="11"/>
    <x v="215"/>
    <s v="1242"/>
    <x v="215"/>
    <x v="0"/>
    <x v="5"/>
    <n v="588"/>
  </r>
  <r>
    <x v="11"/>
    <s v="12"/>
    <x v="11"/>
    <x v="215"/>
    <s v="1242"/>
    <x v="215"/>
    <x v="0"/>
    <x v="6"/>
    <n v="568"/>
  </r>
  <r>
    <x v="11"/>
    <s v="12"/>
    <x v="11"/>
    <x v="215"/>
    <s v="1242"/>
    <x v="215"/>
    <x v="0"/>
    <x v="7"/>
    <n v="573"/>
  </r>
  <r>
    <x v="11"/>
    <s v="12"/>
    <x v="11"/>
    <x v="216"/>
    <s v="1243"/>
    <x v="216"/>
    <x v="0"/>
    <x v="0"/>
    <n v="5618"/>
  </r>
  <r>
    <x v="11"/>
    <s v="12"/>
    <x v="11"/>
    <x v="216"/>
    <s v="1243"/>
    <x v="216"/>
    <x v="0"/>
    <x v="1"/>
    <n v="5530"/>
  </r>
  <r>
    <x v="11"/>
    <s v="12"/>
    <x v="11"/>
    <x v="216"/>
    <s v="1243"/>
    <x v="216"/>
    <x v="0"/>
    <x v="2"/>
    <n v="5615"/>
  </r>
  <r>
    <x v="11"/>
    <s v="12"/>
    <x v="11"/>
    <x v="216"/>
    <s v="1243"/>
    <x v="216"/>
    <x v="0"/>
    <x v="3"/>
    <n v="5863"/>
  </r>
  <r>
    <x v="11"/>
    <s v="12"/>
    <x v="11"/>
    <x v="216"/>
    <s v="1243"/>
    <x v="216"/>
    <x v="0"/>
    <x v="4"/>
    <n v="5786"/>
  </r>
  <r>
    <x v="11"/>
    <s v="12"/>
    <x v="11"/>
    <x v="216"/>
    <s v="1243"/>
    <x v="216"/>
    <x v="0"/>
    <x v="5"/>
    <n v="5776"/>
  </r>
  <r>
    <x v="11"/>
    <s v="12"/>
    <x v="11"/>
    <x v="216"/>
    <s v="1243"/>
    <x v="216"/>
    <x v="0"/>
    <x v="6"/>
    <n v="5777"/>
  </r>
  <r>
    <x v="11"/>
    <s v="12"/>
    <x v="11"/>
    <x v="216"/>
    <s v="1243"/>
    <x v="216"/>
    <x v="0"/>
    <x v="7"/>
    <n v="5722"/>
  </r>
  <r>
    <x v="11"/>
    <s v="12"/>
    <x v="11"/>
    <x v="217"/>
    <s v="1244"/>
    <x v="217"/>
    <x v="0"/>
    <x v="0"/>
    <n v="2365"/>
  </r>
  <r>
    <x v="11"/>
    <s v="12"/>
    <x v="11"/>
    <x v="217"/>
    <s v="1244"/>
    <x v="217"/>
    <x v="0"/>
    <x v="1"/>
    <n v="2528"/>
  </r>
  <r>
    <x v="11"/>
    <s v="12"/>
    <x v="11"/>
    <x v="217"/>
    <s v="1244"/>
    <x v="217"/>
    <x v="0"/>
    <x v="2"/>
    <n v="2561"/>
  </r>
  <r>
    <x v="11"/>
    <s v="12"/>
    <x v="11"/>
    <x v="217"/>
    <s v="1244"/>
    <x v="217"/>
    <x v="0"/>
    <x v="3"/>
    <n v="2696"/>
  </r>
  <r>
    <x v="11"/>
    <s v="12"/>
    <x v="11"/>
    <x v="217"/>
    <s v="1244"/>
    <x v="217"/>
    <x v="0"/>
    <x v="4"/>
    <n v="2858"/>
  </r>
  <r>
    <x v="11"/>
    <s v="12"/>
    <x v="11"/>
    <x v="217"/>
    <s v="1244"/>
    <x v="217"/>
    <x v="0"/>
    <x v="5"/>
    <n v="2925"/>
  </r>
  <r>
    <x v="11"/>
    <s v="12"/>
    <x v="11"/>
    <x v="217"/>
    <s v="1244"/>
    <x v="217"/>
    <x v="0"/>
    <x v="6"/>
    <n v="2994"/>
  </r>
  <r>
    <x v="11"/>
    <s v="12"/>
    <x v="11"/>
    <x v="217"/>
    <s v="1244"/>
    <x v="217"/>
    <x v="0"/>
    <x v="7"/>
    <n v="2780"/>
  </r>
  <r>
    <x v="11"/>
    <s v="12"/>
    <x v="11"/>
    <x v="218"/>
    <s v="1245"/>
    <x v="218"/>
    <x v="0"/>
    <x v="0"/>
    <n v="1491"/>
  </r>
  <r>
    <x v="11"/>
    <s v="12"/>
    <x v="11"/>
    <x v="218"/>
    <s v="1245"/>
    <x v="218"/>
    <x v="0"/>
    <x v="1"/>
    <n v="1730"/>
  </r>
  <r>
    <x v="11"/>
    <s v="12"/>
    <x v="11"/>
    <x v="218"/>
    <s v="1245"/>
    <x v="218"/>
    <x v="0"/>
    <x v="2"/>
    <n v="1581"/>
  </r>
  <r>
    <x v="11"/>
    <s v="12"/>
    <x v="11"/>
    <x v="218"/>
    <s v="1245"/>
    <x v="218"/>
    <x v="0"/>
    <x v="3"/>
    <n v="1623"/>
  </r>
  <r>
    <x v="11"/>
    <s v="12"/>
    <x v="11"/>
    <x v="218"/>
    <s v="1245"/>
    <x v="218"/>
    <x v="0"/>
    <x v="4"/>
    <n v="1700"/>
  </r>
  <r>
    <x v="11"/>
    <s v="12"/>
    <x v="11"/>
    <x v="218"/>
    <s v="1245"/>
    <x v="218"/>
    <x v="0"/>
    <x v="5"/>
    <n v="1729"/>
  </r>
  <r>
    <x v="11"/>
    <s v="12"/>
    <x v="11"/>
    <x v="218"/>
    <s v="1245"/>
    <x v="218"/>
    <x v="0"/>
    <x v="6"/>
    <n v="1790"/>
  </r>
  <r>
    <x v="11"/>
    <s v="12"/>
    <x v="11"/>
    <x v="218"/>
    <s v="1245"/>
    <x v="218"/>
    <x v="0"/>
    <x v="7"/>
    <n v="1725"/>
  </r>
  <r>
    <x v="11"/>
    <s v="12"/>
    <x v="11"/>
    <x v="219"/>
    <s v="1246"/>
    <x v="219"/>
    <x v="0"/>
    <x v="0"/>
    <n v="9594"/>
  </r>
  <r>
    <x v="11"/>
    <s v="12"/>
    <x v="11"/>
    <x v="219"/>
    <s v="1246"/>
    <x v="219"/>
    <x v="0"/>
    <x v="1"/>
    <n v="9719"/>
  </r>
  <r>
    <x v="11"/>
    <s v="12"/>
    <x v="11"/>
    <x v="219"/>
    <s v="1246"/>
    <x v="219"/>
    <x v="0"/>
    <x v="2"/>
    <n v="10381"/>
  </r>
  <r>
    <x v="11"/>
    <s v="12"/>
    <x v="11"/>
    <x v="219"/>
    <s v="1246"/>
    <x v="219"/>
    <x v="0"/>
    <x v="3"/>
    <n v="10818"/>
  </r>
  <r>
    <x v="11"/>
    <s v="12"/>
    <x v="11"/>
    <x v="219"/>
    <s v="1246"/>
    <x v="219"/>
    <x v="0"/>
    <x v="4"/>
    <n v="11364"/>
  </r>
  <r>
    <x v="11"/>
    <s v="12"/>
    <x v="11"/>
    <x v="219"/>
    <s v="1246"/>
    <x v="219"/>
    <x v="0"/>
    <x v="5"/>
    <n v="11659"/>
  </r>
  <r>
    <x v="11"/>
    <s v="12"/>
    <x v="11"/>
    <x v="219"/>
    <s v="1246"/>
    <x v="219"/>
    <x v="0"/>
    <x v="6"/>
    <n v="12208"/>
  </r>
  <r>
    <x v="11"/>
    <s v="12"/>
    <x v="11"/>
    <x v="219"/>
    <s v="1246"/>
    <x v="219"/>
    <x v="0"/>
    <x v="7"/>
    <n v="11619"/>
  </r>
  <r>
    <x v="11"/>
    <s v="12"/>
    <x v="11"/>
    <x v="220"/>
    <s v="1247"/>
    <x v="220"/>
    <x v="0"/>
    <x v="0"/>
    <n v="6744"/>
  </r>
  <r>
    <x v="11"/>
    <s v="12"/>
    <x v="11"/>
    <x v="220"/>
    <s v="1247"/>
    <x v="220"/>
    <x v="0"/>
    <x v="1"/>
    <n v="6828"/>
  </r>
  <r>
    <x v="11"/>
    <s v="12"/>
    <x v="11"/>
    <x v="220"/>
    <s v="1247"/>
    <x v="220"/>
    <x v="0"/>
    <x v="2"/>
    <n v="7051"/>
  </r>
  <r>
    <x v="11"/>
    <s v="12"/>
    <x v="11"/>
    <x v="220"/>
    <s v="1247"/>
    <x v="220"/>
    <x v="0"/>
    <x v="3"/>
    <n v="7158"/>
  </r>
  <r>
    <x v="11"/>
    <s v="12"/>
    <x v="11"/>
    <x v="220"/>
    <s v="1247"/>
    <x v="220"/>
    <x v="0"/>
    <x v="4"/>
    <n v="7265"/>
  </r>
  <r>
    <x v="11"/>
    <s v="12"/>
    <x v="11"/>
    <x v="220"/>
    <s v="1247"/>
    <x v="220"/>
    <x v="0"/>
    <x v="5"/>
    <n v="7376"/>
  </r>
  <r>
    <x v="11"/>
    <s v="12"/>
    <x v="11"/>
    <x v="220"/>
    <s v="1247"/>
    <x v="220"/>
    <x v="0"/>
    <x v="6"/>
    <n v="7632"/>
  </r>
  <r>
    <x v="11"/>
    <s v="12"/>
    <x v="11"/>
    <x v="220"/>
    <s v="1247"/>
    <x v="220"/>
    <x v="0"/>
    <x v="7"/>
    <n v="7594"/>
  </r>
  <r>
    <x v="11"/>
    <s v="12"/>
    <x v="11"/>
    <x v="221"/>
    <s v="1251"/>
    <x v="221"/>
    <x v="0"/>
    <x v="0"/>
    <n v="1506"/>
  </r>
  <r>
    <x v="11"/>
    <s v="12"/>
    <x v="11"/>
    <x v="221"/>
    <s v="1251"/>
    <x v="221"/>
    <x v="0"/>
    <x v="1"/>
    <n v="1493"/>
  </r>
  <r>
    <x v="11"/>
    <s v="12"/>
    <x v="11"/>
    <x v="221"/>
    <s v="1251"/>
    <x v="221"/>
    <x v="0"/>
    <x v="2"/>
    <n v="1478"/>
  </r>
  <r>
    <x v="11"/>
    <s v="12"/>
    <x v="11"/>
    <x v="221"/>
    <s v="1251"/>
    <x v="221"/>
    <x v="0"/>
    <x v="3"/>
    <n v="1450"/>
  </r>
  <r>
    <x v="11"/>
    <s v="12"/>
    <x v="11"/>
    <x v="221"/>
    <s v="1251"/>
    <x v="221"/>
    <x v="0"/>
    <x v="4"/>
    <n v="1431"/>
  </r>
  <r>
    <x v="11"/>
    <s v="12"/>
    <x v="11"/>
    <x v="221"/>
    <s v="1251"/>
    <x v="221"/>
    <x v="0"/>
    <x v="5"/>
    <n v="1383"/>
  </r>
  <r>
    <x v="11"/>
    <s v="12"/>
    <x v="11"/>
    <x v="221"/>
    <s v="1251"/>
    <x v="221"/>
    <x v="0"/>
    <x v="6"/>
    <n v="1341"/>
  </r>
  <r>
    <x v="11"/>
    <s v="12"/>
    <x v="11"/>
    <x v="221"/>
    <s v="1251"/>
    <x v="221"/>
    <x v="0"/>
    <x v="7"/>
    <n v="1260"/>
  </r>
  <r>
    <x v="11"/>
    <s v="12"/>
    <x v="11"/>
    <x v="222"/>
    <s v="1252"/>
    <x v="222"/>
    <x v="0"/>
    <x v="0"/>
    <n v="206"/>
  </r>
  <r>
    <x v="11"/>
    <s v="12"/>
    <x v="11"/>
    <x v="222"/>
    <s v="1252"/>
    <x v="222"/>
    <x v="0"/>
    <x v="1"/>
    <n v="222"/>
  </r>
  <r>
    <x v="11"/>
    <s v="12"/>
    <x v="11"/>
    <x v="222"/>
    <s v="1252"/>
    <x v="222"/>
    <x v="0"/>
    <x v="2"/>
    <n v="230"/>
  </r>
  <r>
    <x v="11"/>
    <s v="12"/>
    <x v="11"/>
    <x v="222"/>
    <s v="1252"/>
    <x v="222"/>
    <x v="0"/>
    <x v="3"/>
    <n v="221"/>
  </r>
  <r>
    <x v="11"/>
    <s v="12"/>
    <x v="11"/>
    <x v="222"/>
    <s v="1252"/>
    <x v="222"/>
    <x v="0"/>
    <x v="4"/>
    <n v="222"/>
  </r>
  <r>
    <x v="11"/>
    <s v="12"/>
    <x v="11"/>
    <x v="222"/>
    <s v="1252"/>
    <x v="222"/>
    <x v="0"/>
    <x v="5"/>
    <n v="228"/>
  </r>
  <r>
    <x v="11"/>
    <s v="12"/>
    <x v="11"/>
    <x v="222"/>
    <s v="1252"/>
    <x v="222"/>
    <x v="0"/>
    <x v="6"/>
    <n v="233"/>
  </r>
  <r>
    <x v="11"/>
    <s v="12"/>
    <x v="11"/>
    <x v="222"/>
    <s v="1252"/>
    <x v="222"/>
    <x v="0"/>
    <x v="7"/>
    <n v="224"/>
  </r>
  <r>
    <x v="11"/>
    <s v="12"/>
    <x v="11"/>
    <x v="223"/>
    <s v="1253"/>
    <x v="223"/>
    <x v="0"/>
    <x v="0"/>
    <n v="2613"/>
  </r>
  <r>
    <x v="11"/>
    <s v="12"/>
    <x v="11"/>
    <x v="223"/>
    <s v="1253"/>
    <x v="223"/>
    <x v="0"/>
    <x v="1"/>
    <n v="2497"/>
  </r>
  <r>
    <x v="11"/>
    <s v="12"/>
    <x v="11"/>
    <x v="223"/>
    <s v="1253"/>
    <x v="223"/>
    <x v="0"/>
    <x v="2"/>
    <n v="2427"/>
  </r>
  <r>
    <x v="11"/>
    <s v="12"/>
    <x v="11"/>
    <x v="223"/>
    <s v="1253"/>
    <x v="223"/>
    <x v="0"/>
    <x v="3"/>
    <n v="2589"/>
  </r>
  <r>
    <x v="11"/>
    <s v="12"/>
    <x v="11"/>
    <x v="223"/>
    <s v="1253"/>
    <x v="223"/>
    <x v="0"/>
    <x v="4"/>
    <n v="2675"/>
  </r>
  <r>
    <x v="11"/>
    <s v="12"/>
    <x v="11"/>
    <x v="223"/>
    <s v="1253"/>
    <x v="223"/>
    <x v="0"/>
    <x v="5"/>
    <n v="2685"/>
  </r>
  <r>
    <x v="11"/>
    <s v="12"/>
    <x v="11"/>
    <x v="223"/>
    <s v="1253"/>
    <x v="223"/>
    <x v="0"/>
    <x v="6"/>
    <n v="2657"/>
  </r>
  <r>
    <x v="11"/>
    <s v="12"/>
    <x v="11"/>
    <x v="223"/>
    <s v="1253"/>
    <x v="223"/>
    <x v="0"/>
    <x v="7"/>
    <n v="2685"/>
  </r>
  <r>
    <x v="11"/>
    <s v="12"/>
    <x v="11"/>
    <x v="224"/>
    <s v="1256"/>
    <x v="224"/>
    <x v="0"/>
    <x v="0"/>
    <n v="2043"/>
  </r>
  <r>
    <x v="11"/>
    <s v="12"/>
    <x v="11"/>
    <x v="224"/>
    <s v="1256"/>
    <x v="224"/>
    <x v="0"/>
    <x v="1"/>
    <n v="2046"/>
  </r>
  <r>
    <x v="11"/>
    <s v="12"/>
    <x v="11"/>
    <x v="224"/>
    <s v="1256"/>
    <x v="224"/>
    <x v="0"/>
    <x v="2"/>
    <n v="2052"/>
  </r>
  <r>
    <x v="11"/>
    <s v="12"/>
    <x v="11"/>
    <x v="224"/>
    <s v="1256"/>
    <x v="224"/>
    <x v="0"/>
    <x v="3"/>
    <n v="2084"/>
  </r>
  <r>
    <x v="11"/>
    <s v="12"/>
    <x v="11"/>
    <x v="224"/>
    <s v="1256"/>
    <x v="224"/>
    <x v="0"/>
    <x v="4"/>
    <n v="2167"/>
  </r>
  <r>
    <x v="11"/>
    <s v="12"/>
    <x v="11"/>
    <x v="224"/>
    <s v="1256"/>
    <x v="224"/>
    <x v="0"/>
    <x v="5"/>
    <n v="2156"/>
  </r>
  <r>
    <x v="11"/>
    <s v="12"/>
    <x v="11"/>
    <x v="224"/>
    <s v="1256"/>
    <x v="224"/>
    <x v="0"/>
    <x v="6"/>
    <n v="2167"/>
  </r>
  <r>
    <x v="11"/>
    <s v="12"/>
    <x v="11"/>
    <x v="224"/>
    <s v="1256"/>
    <x v="224"/>
    <x v="0"/>
    <x v="7"/>
    <n v="2144"/>
  </r>
  <r>
    <x v="11"/>
    <s v="12"/>
    <x v="11"/>
    <x v="225"/>
    <s v="1259"/>
    <x v="225"/>
    <x v="0"/>
    <x v="0"/>
    <n v="1351"/>
  </r>
  <r>
    <x v="11"/>
    <s v="12"/>
    <x v="11"/>
    <x v="225"/>
    <s v="1259"/>
    <x v="225"/>
    <x v="0"/>
    <x v="1"/>
    <n v="1386"/>
  </r>
  <r>
    <x v="11"/>
    <s v="12"/>
    <x v="11"/>
    <x v="225"/>
    <s v="1259"/>
    <x v="225"/>
    <x v="0"/>
    <x v="2"/>
    <n v="1398"/>
  </r>
  <r>
    <x v="11"/>
    <s v="12"/>
    <x v="11"/>
    <x v="225"/>
    <s v="1259"/>
    <x v="225"/>
    <x v="0"/>
    <x v="3"/>
    <n v="1380"/>
  </r>
  <r>
    <x v="11"/>
    <s v="12"/>
    <x v="11"/>
    <x v="225"/>
    <s v="1259"/>
    <x v="225"/>
    <x v="0"/>
    <x v="4"/>
    <n v="1421"/>
  </r>
  <r>
    <x v="11"/>
    <s v="12"/>
    <x v="11"/>
    <x v="225"/>
    <s v="1259"/>
    <x v="225"/>
    <x v="0"/>
    <x v="5"/>
    <n v="1519"/>
  </r>
  <r>
    <x v="11"/>
    <s v="12"/>
    <x v="11"/>
    <x v="225"/>
    <s v="1259"/>
    <x v="225"/>
    <x v="0"/>
    <x v="6"/>
    <n v="1508"/>
  </r>
  <r>
    <x v="11"/>
    <s v="12"/>
    <x v="11"/>
    <x v="225"/>
    <s v="1259"/>
    <x v="225"/>
    <x v="0"/>
    <x v="7"/>
    <n v="1481"/>
  </r>
  <r>
    <x v="11"/>
    <s v="12"/>
    <x v="11"/>
    <x v="226"/>
    <s v="1260"/>
    <x v="226"/>
    <x v="0"/>
    <x v="0"/>
    <n v="1636"/>
  </r>
  <r>
    <x v="11"/>
    <s v="12"/>
    <x v="11"/>
    <x v="226"/>
    <s v="1260"/>
    <x v="226"/>
    <x v="0"/>
    <x v="1"/>
    <n v="1551"/>
  </r>
  <r>
    <x v="11"/>
    <s v="12"/>
    <x v="11"/>
    <x v="226"/>
    <s v="1260"/>
    <x v="226"/>
    <x v="0"/>
    <x v="2"/>
    <n v="1587"/>
  </r>
  <r>
    <x v="11"/>
    <s v="12"/>
    <x v="11"/>
    <x v="226"/>
    <s v="1260"/>
    <x v="226"/>
    <x v="0"/>
    <x v="3"/>
    <n v="1578"/>
  </r>
  <r>
    <x v="11"/>
    <s v="12"/>
    <x v="11"/>
    <x v="226"/>
    <s v="1260"/>
    <x v="226"/>
    <x v="0"/>
    <x v="4"/>
    <n v="1577"/>
  </r>
  <r>
    <x v="11"/>
    <s v="12"/>
    <x v="11"/>
    <x v="226"/>
    <s v="1260"/>
    <x v="226"/>
    <x v="0"/>
    <x v="5"/>
    <n v="1597"/>
  </r>
  <r>
    <x v="11"/>
    <s v="12"/>
    <x v="11"/>
    <x v="226"/>
    <s v="1260"/>
    <x v="226"/>
    <x v="0"/>
    <x v="6"/>
    <n v="1536"/>
  </r>
  <r>
    <x v="11"/>
    <s v="12"/>
    <x v="11"/>
    <x v="226"/>
    <s v="1260"/>
    <x v="226"/>
    <x v="0"/>
    <x v="7"/>
    <n v="1526"/>
  </r>
  <r>
    <x v="11"/>
    <s v="12"/>
    <x v="11"/>
    <x v="227"/>
    <s v="1263"/>
    <x v="227"/>
    <x v="0"/>
    <x v="0"/>
    <n v="6874"/>
  </r>
  <r>
    <x v="11"/>
    <s v="12"/>
    <x v="11"/>
    <x v="227"/>
    <s v="1263"/>
    <x v="227"/>
    <x v="0"/>
    <x v="1"/>
    <n v="6896"/>
  </r>
  <r>
    <x v="11"/>
    <s v="12"/>
    <x v="11"/>
    <x v="227"/>
    <s v="1263"/>
    <x v="227"/>
    <x v="0"/>
    <x v="2"/>
    <n v="6968"/>
  </r>
  <r>
    <x v="11"/>
    <s v="12"/>
    <x v="11"/>
    <x v="227"/>
    <s v="1263"/>
    <x v="227"/>
    <x v="0"/>
    <x v="3"/>
    <n v="7049"/>
  </r>
  <r>
    <x v="11"/>
    <s v="12"/>
    <x v="11"/>
    <x v="227"/>
    <s v="1263"/>
    <x v="227"/>
    <x v="0"/>
    <x v="4"/>
    <n v="6824"/>
  </r>
  <r>
    <x v="11"/>
    <s v="12"/>
    <x v="11"/>
    <x v="227"/>
    <s v="1263"/>
    <x v="227"/>
    <x v="0"/>
    <x v="5"/>
    <n v="6810"/>
  </r>
  <r>
    <x v="11"/>
    <s v="12"/>
    <x v="11"/>
    <x v="227"/>
    <s v="1263"/>
    <x v="227"/>
    <x v="0"/>
    <x v="6"/>
    <n v="6797"/>
  </r>
  <r>
    <x v="11"/>
    <s v="12"/>
    <x v="11"/>
    <x v="227"/>
    <s v="1263"/>
    <x v="227"/>
    <x v="0"/>
    <x v="7"/>
    <n v="6648"/>
  </r>
  <r>
    <x v="11"/>
    <s v="12"/>
    <x v="11"/>
    <x v="228"/>
    <s v="1264"/>
    <x v="228"/>
    <x v="0"/>
    <x v="0"/>
    <n v="1064"/>
  </r>
  <r>
    <x v="11"/>
    <s v="12"/>
    <x v="11"/>
    <x v="228"/>
    <s v="1264"/>
    <x v="228"/>
    <x v="0"/>
    <x v="1"/>
    <n v="1112"/>
  </r>
  <r>
    <x v="11"/>
    <s v="12"/>
    <x v="11"/>
    <x v="228"/>
    <s v="1264"/>
    <x v="228"/>
    <x v="0"/>
    <x v="2"/>
    <n v="1116"/>
  </r>
  <r>
    <x v="11"/>
    <s v="12"/>
    <x v="11"/>
    <x v="228"/>
    <s v="1264"/>
    <x v="228"/>
    <x v="0"/>
    <x v="3"/>
    <n v="1135"/>
  </r>
  <r>
    <x v="11"/>
    <s v="12"/>
    <x v="11"/>
    <x v="228"/>
    <s v="1264"/>
    <x v="228"/>
    <x v="0"/>
    <x v="4"/>
    <n v="1193"/>
  </r>
  <r>
    <x v="11"/>
    <s v="12"/>
    <x v="11"/>
    <x v="228"/>
    <s v="1264"/>
    <x v="228"/>
    <x v="0"/>
    <x v="5"/>
    <n v="1205"/>
  </r>
  <r>
    <x v="11"/>
    <s v="12"/>
    <x v="11"/>
    <x v="228"/>
    <s v="1264"/>
    <x v="228"/>
    <x v="0"/>
    <x v="6"/>
    <n v="1194"/>
  </r>
  <r>
    <x v="11"/>
    <s v="12"/>
    <x v="11"/>
    <x v="228"/>
    <s v="1264"/>
    <x v="228"/>
    <x v="0"/>
    <x v="7"/>
    <n v="1060"/>
  </r>
  <r>
    <x v="11"/>
    <s v="12"/>
    <x v="11"/>
    <x v="229"/>
    <s v="1265"/>
    <x v="229"/>
    <x v="0"/>
    <x v="0"/>
    <n v="264"/>
  </r>
  <r>
    <x v="11"/>
    <s v="12"/>
    <x v="11"/>
    <x v="229"/>
    <s v="1265"/>
    <x v="229"/>
    <x v="0"/>
    <x v="1"/>
    <n v="255"/>
  </r>
  <r>
    <x v="11"/>
    <s v="12"/>
    <x v="11"/>
    <x v="229"/>
    <s v="1265"/>
    <x v="229"/>
    <x v="0"/>
    <x v="2"/>
    <n v="254"/>
  </r>
  <r>
    <x v="11"/>
    <s v="12"/>
    <x v="11"/>
    <x v="229"/>
    <s v="1265"/>
    <x v="229"/>
    <x v="0"/>
    <x v="3"/>
    <n v="267"/>
  </r>
  <r>
    <x v="11"/>
    <s v="12"/>
    <x v="11"/>
    <x v="229"/>
    <s v="1265"/>
    <x v="229"/>
    <x v="0"/>
    <x v="4"/>
    <n v="290"/>
  </r>
  <r>
    <x v="11"/>
    <s v="12"/>
    <x v="11"/>
    <x v="229"/>
    <s v="1265"/>
    <x v="229"/>
    <x v="0"/>
    <x v="5"/>
    <n v="267"/>
  </r>
  <r>
    <x v="11"/>
    <s v="12"/>
    <x v="11"/>
    <x v="229"/>
    <s v="1265"/>
    <x v="229"/>
    <x v="0"/>
    <x v="6"/>
    <n v="261"/>
  </r>
  <r>
    <x v="11"/>
    <s v="12"/>
    <x v="11"/>
    <x v="229"/>
    <s v="1265"/>
    <x v="229"/>
    <x v="0"/>
    <x v="7"/>
    <n v="224"/>
  </r>
  <r>
    <x v="11"/>
    <s v="12"/>
    <x v="11"/>
    <x v="230"/>
    <s v="1266"/>
    <x v="230"/>
    <x v="0"/>
    <x v="0"/>
    <n v="565"/>
  </r>
  <r>
    <x v="11"/>
    <s v="12"/>
    <x v="11"/>
    <x v="230"/>
    <s v="1266"/>
    <x v="230"/>
    <x v="0"/>
    <x v="1"/>
    <n v="561"/>
  </r>
  <r>
    <x v="11"/>
    <s v="12"/>
    <x v="11"/>
    <x v="230"/>
    <s v="1266"/>
    <x v="230"/>
    <x v="0"/>
    <x v="2"/>
    <n v="580"/>
  </r>
  <r>
    <x v="11"/>
    <s v="12"/>
    <x v="11"/>
    <x v="230"/>
    <s v="1266"/>
    <x v="230"/>
    <x v="0"/>
    <x v="3"/>
    <n v="573"/>
  </r>
  <r>
    <x v="11"/>
    <s v="12"/>
    <x v="11"/>
    <x v="230"/>
    <s v="1266"/>
    <x v="230"/>
    <x v="0"/>
    <x v="4"/>
    <n v="587"/>
  </r>
  <r>
    <x v="11"/>
    <s v="12"/>
    <x v="11"/>
    <x v="230"/>
    <s v="1266"/>
    <x v="230"/>
    <x v="0"/>
    <x v="5"/>
    <n v="611"/>
  </r>
  <r>
    <x v="11"/>
    <s v="12"/>
    <x v="11"/>
    <x v="230"/>
    <s v="1266"/>
    <x v="230"/>
    <x v="0"/>
    <x v="6"/>
    <n v="605"/>
  </r>
  <r>
    <x v="11"/>
    <s v="12"/>
    <x v="11"/>
    <x v="230"/>
    <s v="1266"/>
    <x v="230"/>
    <x v="0"/>
    <x v="7"/>
    <n v="603"/>
  </r>
  <r>
    <x v="12"/>
    <s v="14"/>
    <x v="12"/>
    <x v="231"/>
    <s v="1401"/>
    <x v="231"/>
    <x v="0"/>
    <x v="0"/>
    <n v="5776"/>
  </r>
  <r>
    <x v="12"/>
    <s v="14"/>
    <x v="12"/>
    <x v="231"/>
    <s v="1401"/>
    <x v="231"/>
    <x v="0"/>
    <x v="1"/>
    <n v="5724"/>
  </r>
  <r>
    <x v="12"/>
    <s v="14"/>
    <x v="12"/>
    <x v="231"/>
    <s v="1401"/>
    <x v="231"/>
    <x v="0"/>
    <x v="2"/>
    <n v="5657"/>
  </r>
  <r>
    <x v="12"/>
    <s v="14"/>
    <x v="12"/>
    <x v="231"/>
    <s v="1401"/>
    <x v="231"/>
    <x v="0"/>
    <x v="3"/>
    <n v="5789"/>
  </r>
  <r>
    <x v="12"/>
    <s v="14"/>
    <x v="12"/>
    <x v="231"/>
    <s v="1401"/>
    <x v="231"/>
    <x v="0"/>
    <x v="4"/>
    <n v="5749"/>
  </r>
  <r>
    <x v="12"/>
    <s v="14"/>
    <x v="12"/>
    <x v="231"/>
    <s v="1401"/>
    <x v="231"/>
    <x v="0"/>
    <x v="5"/>
    <n v="5848"/>
  </r>
  <r>
    <x v="12"/>
    <s v="14"/>
    <x v="12"/>
    <x v="231"/>
    <s v="1401"/>
    <x v="231"/>
    <x v="0"/>
    <x v="6"/>
    <n v="6001"/>
  </r>
  <r>
    <x v="12"/>
    <s v="14"/>
    <x v="12"/>
    <x v="231"/>
    <s v="1401"/>
    <x v="231"/>
    <x v="0"/>
    <x v="7"/>
    <n v="5604"/>
  </r>
  <r>
    <x v="12"/>
    <s v="14"/>
    <x v="12"/>
    <x v="232"/>
    <s v="1411"/>
    <x v="232"/>
    <x v="0"/>
    <x v="0"/>
    <n v="1129"/>
  </r>
  <r>
    <x v="12"/>
    <s v="14"/>
    <x v="12"/>
    <x v="232"/>
    <s v="1411"/>
    <x v="232"/>
    <x v="0"/>
    <x v="1"/>
    <n v="1154"/>
  </r>
  <r>
    <x v="12"/>
    <s v="14"/>
    <x v="12"/>
    <x v="232"/>
    <s v="1411"/>
    <x v="232"/>
    <x v="0"/>
    <x v="2"/>
    <n v="1224"/>
  </r>
  <r>
    <x v="12"/>
    <s v="14"/>
    <x v="12"/>
    <x v="232"/>
    <s v="1411"/>
    <x v="232"/>
    <x v="0"/>
    <x v="3"/>
    <n v="1233"/>
  </r>
  <r>
    <x v="12"/>
    <s v="14"/>
    <x v="12"/>
    <x v="232"/>
    <s v="1411"/>
    <x v="232"/>
    <x v="0"/>
    <x v="4"/>
    <n v="1342"/>
  </r>
  <r>
    <x v="12"/>
    <s v="14"/>
    <x v="12"/>
    <x v="232"/>
    <s v="1411"/>
    <x v="232"/>
    <x v="0"/>
    <x v="5"/>
    <n v="1380"/>
  </r>
  <r>
    <x v="12"/>
    <s v="14"/>
    <x v="12"/>
    <x v="232"/>
    <s v="1411"/>
    <x v="232"/>
    <x v="0"/>
    <x v="6"/>
    <n v="1317"/>
  </r>
  <r>
    <x v="12"/>
    <s v="14"/>
    <x v="12"/>
    <x v="232"/>
    <s v="1411"/>
    <x v="232"/>
    <x v="0"/>
    <x v="7"/>
    <n v="1255"/>
  </r>
  <r>
    <x v="12"/>
    <s v="14"/>
    <x v="12"/>
    <x v="233"/>
    <s v="1412"/>
    <x v="233"/>
    <x v="0"/>
    <x v="0"/>
    <n v="414"/>
  </r>
  <r>
    <x v="12"/>
    <s v="14"/>
    <x v="12"/>
    <x v="233"/>
    <s v="1412"/>
    <x v="233"/>
    <x v="0"/>
    <x v="1"/>
    <n v="392"/>
  </r>
  <r>
    <x v="12"/>
    <s v="14"/>
    <x v="12"/>
    <x v="233"/>
    <s v="1412"/>
    <x v="233"/>
    <x v="0"/>
    <x v="2"/>
    <n v="404"/>
  </r>
  <r>
    <x v="12"/>
    <s v="14"/>
    <x v="12"/>
    <x v="233"/>
    <s v="1412"/>
    <x v="233"/>
    <x v="0"/>
    <x v="3"/>
    <n v="413"/>
  </r>
  <r>
    <x v="12"/>
    <s v="14"/>
    <x v="12"/>
    <x v="233"/>
    <s v="1412"/>
    <x v="233"/>
    <x v="0"/>
    <x v="4"/>
    <n v="396"/>
  </r>
  <r>
    <x v="12"/>
    <s v="14"/>
    <x v="12"/>
    <x v="233"/>
    <s v="1412"/>
    <x v="233"/>
    <x v="0"/>
    <x v="5"/>
    <n v="371"/>
  </r>
  <r>
    <x v="12"/>
    <s v="14"/>
    <x v="12"/>
    <x v="233"/>
    <s v="1412"/>
    <x v="233"/>
    <x v="0"/>
    <x v="6"/>
    <n v="379"/>
  </r>
  <r>
    <x v="12"/>
    <s v="14"/>
    <x v="12"/>
    <x v="233"/>
    <s v="1412"/>
    <x v="233"/>
    <x v="0"/>
    <x v="7"/>
    <n v="349"/>
  </r>
  <r>
    <x v="12"/>
    <s v="14"/>
    <x v="12"/>
    <x v="234"/>
    <s v="1413"/>
    <x v="234"/>
    <x v="0"/>
    <x v="0"/>
    <n v="690"/>
  </r>
  <r>
    <x v="12"/>
    <s v="14"/>
    <x v="12"/>
    <x v="234"/>
    <s v="1413"/>
    <x v="234"/>
    <x v="0"/>
    <x v="1"/>
    <n v="711"/>
  </r>
  <r>
    <x v="12"/>
    <s v="14"/>
    <x v="12"/>
    <x v="234"/>
    <s v="1413"/>
    <x v="234"/>
    <x v="0"/>
    <x v="2"/>
    <n v="707"/>
  </r>
  <r>
    <x v="12"/>
    <s v="14"/>
    <x v="12"/>
    <x v="234"/>
    <s v="1413"/>
    <x v="234"/>
    <x v="0"/>
    <x v="3"/>
    <n v="672"/>
  </r>
  <r>
    <x v="12"/>
    <s v="14"/>
    <x v="12"/>
    <x v="234"/>
    <s v="1413"/>
    <x v="234"/>
    <x v="0"/>
    <x v="4"/>
    <n v="719"/>
  </r>
  <r>
    <x v="12"/>
    <s v="14"/>
    <x v="12"/>
    <x v="234"/>
    <s v="1413"/>
    <x v="234"/>
    <x v="0"/>
    <x v="5"/>
    <n v="705"/>
  </r>
  <r>
    <x v="12"/>
    <s v="14"/>
    <x v="12"/>
    <x v="234"/>
    <s v="1413"/>
    <x v="234"/>
    <x v="0"/>
    <x v="6"/>
    <n v="762"/>
  </r>
  <r>
    <x v="12"/>
    <s v="14"/>
    <x v="12"/>
    <x v="234"/>
    <s v="1413"/>
    <x v="234"/>
    <x v="0"/>
    <x v="7"/>
    <n v="714"/>
  </r>
  <r>
    <x v="12"/>
    <s v="14"/>
    <x v="12"/>
    <x v="235"/>
    <s v="1416"/>
    <x v="235"/>
    <x v="0"/>
    <x v="0"/>
    <n v="2102"/>
  </r>
  <r>
    <x v="12"/>
    <s v="14"/>
    <x v="12"/>
    <x v="235"/>
    <s v="1416"/>
    <x v="235"/>
    <x v="0"/>
    <x v="1"/>
    <n v="1815"/>
  </r>
  <r>
    <x v="12"/>
    <s v="14"/>
    <x v="12"/>
    <x v="235"/>
    <s v="1416"/>
    <x v="235"/>
    <x v="0"/>
    <x v="2"/>
    <n v="1785"/>
  </r>
  <r>
    <x v="12"/>
    <s v="14"/>
    <x v="12"/>
    <x v="235"/>
    <s v="1416"/>
    <x v="235"/>
    <x v="0"/>
    <x v="3"/>
    <n v="1721"/>
  </r>
  <r>
    <x v="12"/>
    <s v="14"/>
    <x v="12"/>
    <x v="235"/>
    <s v="1416"/>
    <x v="235"/>
    <x v="0"/>
    <x v="4"/>
    <n v="1800"/>
  </r>
  <r>
    <x v="12"/>
    <s v="14"/>
    <x v="12"/>
    <x v="235"/>
    <s v="1416"/>
    <x v="235"/>
    <x v="0"/>
    <x v="5"/>
    <n v="1771"/>
  </r>
  <r>
    <x v="12"/>
    <s v="14"/>
    <x v="12"/>
    <x v="235"/>
    <s v="1416"/>
    <x v="235"/>
    <x v="0"/>
    <x v="6"/>
    <n v="1695"/>
  </r>
  <r>
    <x v="12"/>
    <s v="14"/>
    <x v="12"/>
    <x v="235"/>
    <s v="1416"/>
    <x v="235"/>
    <x v="0"/>
    <x v="7"/>
    <n v="1637"/>
  </r>
  <r>
    <x v="12"/>
    <s v="14"/>
    <x v="12"/>
    <x v="236"/>
    <s v="1417"/>
    <x v="236"/>
    <x v="0"/>
    <x v="0"/>
    <n v="1311"/>
  </r>
  <r>
    <x v="12"/>
    <s v="14"/>
    <x v="12"/>
    <x v="236"/>
    <s v="1417"/>
    <x v="236"/>
    <x v="0"/>
    <x v="1"/>
    <n v="1301"/>
  </r>
  <r>
    <x v="12"/>
    <s v="14"/>
    <x v="12"/>
    <x v="236"/>
    <s v="1417"/>
    <x v="236"/>
    <x v="0"/>
    <x v="2"/>
    <n v="1292"/>
  </r>
  <r>
    <x v="12"/>
    <s v="14"/>
    <x v="12"/>
    <x v="236"/>
    <s v="1417"/>
    <x v="236"/>
    <x v="0"/>
    <x v="3"/>
    <n v="1260"/>
  </r>
  <r>
    <x v="12"/>
    <s v="14"/>
    <x v="12"/>
    <x v="236"/>
    <s v="1417"/>
    <x v="236"/>
    <x v="0"/>
    <x v="4"/>
    <n v="1251"/>
  </r>
  <r>
    <x v="12"/>
    <s v="14"/>
    <x v="12"/>
    <x v="236"/>
    <s v="1417"/>
    <x v="236"/>
    <x v="0"/>
    <x v="5"/>
    <n v="1301"/>
  </r>
  <r>
    <x v="12"/>
    <s v="14"/>
    <x v="12"/>
    <x v="236"/>
    <s v="1417"/>
    <x v="236"/>
    <x v="0"/>
    <x v="6"/>
    <n v="1259"/>
  </r>
  <r>
    <x v="12"/>
    <s v="14"/>
    <x v="12"/>
    <x v="236"/>
    <s v="1417"/>
    <x v="236"/>
    <x v="0"/>
    <x v="7"/>
    <n v="1256"/>
  </r>
  <r>
    <x v="12"/>
    <s v="14"/>
    <x v="12"/>
    <x v="237"/>
    <s v="1418"/>
    <x v="237"/>
    <x v="0"/>
    <x v="0"/>
    <n v="590"/>
  </r>
  <r>
    <x v="12"/>
    <s v="14"/>
    <x v="12"/>
    <x v="237"/>
    <s v="1418"/>
    <x v="237"/>
    <x v="0"/>
    <x v="1"/>
    <n v="607"/>
  </r>
  <r>
    <x v="12"/>
    <s v="14"/>
    <x v="12"/>
    <x v="237"/>
    <s v="1418"/>
    <x v="237"/>
    <x v="0"/>
    <x v="2"/>
    <n v="636"/>
  </r>
  <r>
    <x v="12"/>
    <s v="14"/>
    <x v="12"/>
    <x v="237"/>
    <s v="1418"/>
    <x v="237"/>
    <x v="0"/>
    <x v="3"/>
    <n v="631"/>
  </r>
  <r>
    <x v="12"/>
    <s v="14"/>
    <x v="12"/>
    <x v="237"/>
    <s v="1418"/>
    <x v="237"/>
    <x v="0"/>
    <x v="4"/>
    <n v="631"/>
  </r>
  <r>
    <x v="12"/>
    <s v="14"/>
    <x v="12"/>
    <x v="237"/>
    <s v="1418"/>
    <x v="237"/>
    <x v="0"/>
    <x v="5"/>
    <n v="574"/>
  </r>
  <r>
    <x v="12"/>
    <s v="14"/>
    <x v="12"/>
    <x v="237"/>
    <s v="1418"/>
    <x v="237"/>
    <x v="0"/>
    <x v="6"/>
    <n v="571"/>
  </r>
  <r>
    <x v="12"/>
    <s v="14"/>
    <x v="12"/>
    <x v="237"/>
    <s v="1418"/>
    <x v="237"/>
    <x v="0"/>
    <x v="7"/>
    <n v="528"/>
  </r>
  <r>
    <x v="12"/>
    <s v="14"/>
    <x v="12"/>
    <x v="238"/>
    <s v="1419"/>
    <x v="238"/>
    <x v="0"/>
    <x v="0"/>
    <n v="1363"/>
  </r>
  <r>
    <x v="12"/>
    <s v="14"/>
    <x v="12"/>
    <x v="238"/>
    <s v="1419"/>
    <x v="238"/>
    <x v="0"/>
    <x v="1"/>
    <n v="1400"/>
  </r>
  <r>
    <x v="12"/>
    <s v="14"/>
    <x v="12"/>
    <x v="238"/>
    <s v="1419"/>
    <x v="238"/>
    <x v="0"/>
    <x v="2"/>
    <n v="1557"/>
  </r>
  <r>
    <x v="12"/>
    <s v="14"/>
    <x v="12"/>
    <x v="238"/>
    <s v="1419"/>
    <x v="238"/>
    <x v="0"/>
    <x v="3"/>
    <n v="1604"/>
  </r>
  <r>
    <x v="12"/>
    <s v="14"/>
    <x v="12"/>
    <x v="238"/>
    <s v="1419"/>
    <x v="238"/>
    <x v="0"/>
    <x v="4"/>
    <n v="1565"/>
  </r>
  <r>
    <x v="12"/>
    <s v="14"/>
    <x v="12"/>
    <x v="238"/>
    <s v="1419"/>
    <x v="238"/>
    <x v="0"/>
    <x v="5"/>
    <n v="1652"/>
  </r>
  <r>
    <x v="12"/>
    <s v="14"/>
    <x v="12"/>
    <x v="238"/>
    <s v="1419"/>
    <x v="238"/>
    <x v="0"/>
    <x v="6"/>
    <n v="1664"/>
  </r>
  <r>
    <x v="12"/>
    <s v="14"/>
    <x v="12"/>
    <x v="238"/>
    <s v="1419"/>
    <x v="238"/>
    <x v="0"/>
    <x v="7"/>
    <n v="1646"/>
  </r>
  <r>
    <x v="12"/>
    <s v="14"/>
    <x v="12"/>
    <x v="239"/>
    <s v="1420"/>
    <x v="239"/>
    <x v="0"/>
    <x v="0"/>
    <n v="3948"/>
  </r>
  <r>
    <x v="12"/>
    <s v="14"/>
    <x v="12"/>
    <x v="239"/>
    <s v="1420"/>
    <x v="239"/>
    <x v="0"/>
    <x v="1"/>
    <n v="3893"/>
  </r>
  <r>
    <x v="12"/>
    <s v="14"/>
    <x v="12"/>
    <x v="239"/>
    <s v="1420"/>
    <x v="239"/>
    <x v="0"/>
    <x v="2"/>
    <n v="4050"/>
  </r>
  <r>
    <x v="12"/>
    <s v="14"/>
    <x v="12"/>
    <x v="239"/>
    <s v="1420"/>
    <x v="239"/>
    <x v="0"/>
    <x v="3"/>
    <n v="4181"/>
  </r>
  <r>
    <x v="12"/>
    <s v="14"/>
    <x v="12"/>
    <x v="239"/>
    <s v="1420"/>
    <x v="239"/>
    <x v="0"/>
    <x v="4"/>
    <n v="4292"/>
  </r>
  <r>
    <x v="12"/>
    <s v="14"/>
    <x v="12"/>
    <x v="239"/>
    <s v="1420"/>
    <x v="239"/>
    <x v="0"/>
    <x v="5"/>
    <n v="4367"/>
  </r>
  <r>
    <x v="12"/>
    <s v="14"/>
    <x v="12"/>
    <x v="239"/>
    <s v="1420"/>
    <x v="239"/>
    <x v="0"/>
    <x v="6"/>
    <n v="4555"/>
  </r>
  <r>
    <x v="12"/>
    <s v="14"/>
    <x v="12"/>
    <x v="239"/>
    <s v="1420"/>
    <x v="239"/>
    <x v="0"/>
    <x v="7"/>
    <n v="4513"/>
  </r>
  <r>
    <x v="12"/>
    <s v="14"/>
    <x v="12"/>
    <x v="240"/>
    <s v="1421"/>
    <x v="240"/>
    <x v="0"/>
    <x v="0"/>
    <n v="839"/>
  </r>
  <r>
    <x v="12"/>
    <s v="14"/>
    <x v="12"/>
    <x v="240"/>
    <s v="1421"/>
    <x v="240"/>
    <x v="0"/>
    <x v="1"/>
    <n v="852"/>
  </r>
  <r>
    <x v="12"/>
    <s v="14"/>
    <x v="12"/>
    <x v="240"/>
    <s v="1421"/>
    <x v="240"/>
    <x v="0"/>
    <x v="2"/>
    <n v="886"/>
  </r>
  <r>
    <x v="12"/>
    <s v="14"/>
    <x v="12"/>
    <x v="240"/>
    <s v="1421"/>
    <x v="240"/>
    <x v="0"/>
    <x v="3"/>
    <n v="908"/>
  </r>
  <r>
    <x v="12"/>
    <s v="14"/>
    <x v="12"/>
    <x v="240"/>
    <s v="1421"/>
    <x v="240"/>
    <x v="0"/>
    <x v="4"/>
    <n v="832"/>
  </r>
  <r>
    <x v="12"/>
    <s v="14"/>
    <x v="12"/>
    <x v="240"/>
    <s v="1421"/>
    <x v="240"/>
    <x v="0"/>
    <x v="5"/>
    <n v="857"/>
  </r>
  <r>
    <x v="12"/>
    <s v="14"/>
    <x v="12"/>
    <x v="240"/>
    <s v="1421"/>
    <x v="240"/>
    <x v="0"/>
    <x v="6"/>
    <n v="892"/>
  </r>
  <r>
    <x v="12"/>
    <s v="14"/>
    <x v="12"/>
    <x v="240"/>
    <s v="1421"/>
    <x v="240"/>
    <x v="0"/>
    <x v="7"/>
    <n v="828"/>
  </r>
  <r>
    <x v="12"/>
    <s v="14"/>
    <x v="12"/>
    <x v="241"/>
    <s v="1422"/>
    <x v="241"/>
    <x v="0"/>
    <x v="0"/>
    <n v="1218"/>
  </r>
  <r>
    <x v="12"/>
    <s v="14"/>
    <x v="12"/>
    <x v="241"/>
    <s v="1422"/>
    <x v="241"/>
    <x v="0"/>
    <x v="1"/>
    <n v="1107"/>
  </r>
  <r>
    <x v="12"/>
    <s v="14"/>
    <x v="12"/>
    <x v="241"/>
    <s v="1422"/>
    <x v="241"/>
    <x v="0"/>
    <x v="2"/>
    <n v="1093"/>
  </r>
  <r>
    <x v="12"/>
    <s v="14"/>
    <x v="12"/>
    <x v="241"/>
    <s v="1422"/>
    <x v="241"/>
    <x v="0"/>
    <x v="3"/>
    <n v="1039"/>
  </r>
  <r>
    <x v="12"/>
    <s v="14"/>
    <x v="12"/>
    <x v="241"/>
    <s v="1422"/>
    <x v="241"/>
    <x v="0"/>
    <x v="4"/>
    <n v="1010"/>
  </r>
  <r>
    <x v="12"/>
    <s v="14"/>
    <x v="12"/>
    <x v="241"/>
    <s v="1422"/>
    <x v="241"/>
    <x v="0"/>
    <x v="5"/>
    <n v="1010"/>
  </r>
  <r>
    <x v="12"/>
    <s v="14"/>
    <x v="12"/>
    <x v="241"/>
    <s v="1422"/>
    <x v="241"/>
    <x v="0"/>
    <x v="6"/>
    <n v="1082"/>
  </r>
  <r>
    <x v="12"/>
    <s v="14"/>
    <x v="12"/>
    <x v="241"/>
    <s v="1422"/>
    <x v="241"/>
    <x v="0"/>
    <x v="7"/>
    <n v="1058"/>
  </r>
  <r>
    <x v="12"/>
    <s v="14"/>
    <x v="12"/>
    <x v="242"/>
    <s v="1424"/>
    <x v="242"/>
    <x v="0"/>
    <x v="0"/>
    <n v="3004"/>
  </r>
  <r>
    <x v="12"/>
    <s v="14"/>
    <x v="12"/>
    <x v="242"/>
    <s v="1424"/>
    <x v="242"/>
    <x v="0"/>
    <x v="1"/>
    <n v="3023"/>
  </r>
  <r>
    <x v="12"/>
    <s v="14"/>
    <x v="12"/>
    <x v="242"/>
    <s v="1424"/>
    <x v="242"/>
    <x v="0"/>
    <x v="2"/>
    <n v="2933"/>
  </r>
  <r>
    <x v="12"/>
    <s v="14"/>
    <x v="12"/>
    <x v="242"/>
    <s v="1424"/>
    <x v="242"/>
    <x v="0"/>
    <x v="3"/>
    <n v="2975"/>
  </r>
  <r>
    <x v="12"/>
    <s v="14"/>
    <x v="12"/>
    <x v="242"/>
    <s v="1424"/>
    <x v="242"/>
    <x v="0"/>
    <x v="4"/>
    <n v="2760"/>
  </r>
  <r>
    <x v="12"/>
    <s v="14"/>
    <x v="12"/>
    <x v="242"/>
    <s v="1424"/>
    <x v="242"/>
    <x v="0"/>
    <x v="5"/>
    <n v="2612"/>
  </r>
  <r>
    <x v="12"/>
    <s v="14"/>
    <x v="12"/>
    <x v="242"/>
    <s v="1424"/>
    <x v="242"/>
    <x v="0"/>
    <x v="6"/>
    <n v="2615"/>
  </r>
  <r>
    <x v="12"/>
    <s v="14"/>
    <x v="12"/>
    <x v="242"/>
    <s v="1424"/>
    <x v="242"/>
    <x v="0"/>
    <x v="7"/>
    <n v="2699"/>
  </r>
  <r>
    <x v="12"/>
    <s v="14"/>
    <x v="12"/>
    <x v="243"/>
    <s v="1426"/>
    <x v="243"/>
    <x v="0"/>
    <x v="0"/>
    <n v="1993"/>
  </r>
  <r>
    <x v="12"/>
    <s v="14"/>
    <x v="12"/>
    <x v="243"/>
    <s v="1426"/>
    <x v="243"/>
    <x v="0"/>
    <x v="1"/>
    <n v="1978"/>
  </r>
  <r>
    <x v="12"/>
    <s v="14"/>
    <x v="12"/>
    <x v="243"/>
    <s v="1426"/>
    <x v="243"/>
    <x v="0"/>
    <x v="2"/>
    <n v="1982"/>
  </r>
  <r>
    <x v="12"/>
    <s v="14"/>
    <x v="12"/>
    <x v="243"/>
    <s v="1426"/>
    <x v="243"/>
    <x v="0"/>
    <x v="3"/>
    <n v="1988"/>
  </r>
  <r>
    <x v="12"/>
    <s v="14"/>
    <x v="12"/>
    <x v="243"/>
    <s v="1426"/>
    <x v="243"/>
    <x v="0"/>
    <x v="4"/>
    <n v="2003"/>
  </r>
  <r>
    <x v="12"/>
    <s v="14"/>
    <x v="12"/>
    <x v="243"/>
    <s v="1426"/>
    <x v="243"/>
    <x v="0"/>
    <x v="5"/>
    <n v="2075"/>
  </r>
  <r>
    <x v="12"/>
    <s v="14"/>
    <x v="12"/>
    <x v="243"/>
    <s v="1426"/>
    <x v="243"/>
    <x v="0"/>
    <x v="6"/>
    <n v="2066"/>
  </r>
  <r>
    <x v="12"/>
    <s v="14"/>
    <x v="12"/>
    <x v="243"/>
    <s v="1426"/>
    <x v="243"/>
    <x v="0"/>
    <x v="7"/>
    <n v="1987"/>
  </r>
  <r>
    <x v="12"/>
    <s v="14"/>
    <x v="12"/>
    <x v="244"/>
    <s v="1428"/>
    <x v="244"/>
    <x v="0"/>
    <x v="0"/>
    <n v="1171"/>
  </r>
  <r>
    <x v="12"/>
    <s v="14"/>
    <x v="12"/>
    <x v="244"/>
    <s v="1428"/>
    <x v="244"/>
    <x v="0"/>
    <x v="1"/>
    <n v="1200"/>
  </r>
  <r>
    <x v="12"/>
    <s v="14"/>
    <x v="12"/>
    <x v="244"/>
    <s v="1428"/>
    <x v="244"/>
    <x v="0"/>
    <x v="2"/>
    <n v="1157"/>
  </r>
  <r>
    <x v="12"/>
    <s v="14"/>
    <x v="12"/>
    <x v="244"/>
    <s v="1428"/>
    <x v="244"/>
    <x v="0"/>
    <x v="3"/>
    <n v="1157"/>
  </r>
  <r>
    <x v="12"/>
    <s v="14"/>
    <x v="12"/>
    <x v="244"/>
    <s v="1428"/>
    <x v="244"/>
    <x v="0"/>
    <x v="4"/>
    <n v="1126"/>
  </r>
  <r>
    <x v="12"/>
    <s v="14"/>
    <x v="12"/>
    <x v="244"/>
    <s v="1428"/>
    <x v="244"/>
    <x v="0"/>
    <x v="5"/>
    <n v="1118"/>
  </r>
  <r>
    <x v="12"/>
    <s v="14"/>
    <x v="12"/>
    <x v="244"/>
    <s v="1428"/>
    <x v="244"/>
    <x v="0"/>
    <x v="6"/>
    <n v="1060"/>
  </r>
  <r>
    <x v="12"/>
    <s v="14"/>
    <x v="12"/>
    <x v="244"/>
    <s v="1428"/>
    <x v="244"/>
    <x v="0"/>
    <x v="7"/>
    <n v="1102"/>
  </r>
  <r>
    <x v="12"/>
    <s v="14"/>
    <x v="12"/>
    <x v="245"/>
    <s v="1429"/>
    <x v="245"/>
    <x v="0"/>
    <x v="0"/>
    <n v="1243"/>
  </r>
  <r>
    <x v="12"/>
    <s v="14"/>
    <x v="12"/>
    <x v="245"/>
    <s v="1429"/>
    <x v="245"/>
    <x v="0"/>
    <x v="1"/>
    <n v="1177"/>
  </r>
  <r>
    <x v="12"/>
    <s v="14"/>
    <x v="12"/>
    <x v="245"/>
    <s v="1429"/>
    <x v="245"/>
    <x v="0"/>
    <x v="2"/>
    <n v="1205"/>
  </r>
  <r>
    <x v="12"/>
    <s v="14"/>
    <x v="12"/>
    <x v="245"/>
    <s v="1429"/>
    <x v="245"/>
    <x v="0"/>
    <x v="3"/>
    <n v="1198"/>
  </r>
  <r>
    <x v="12"/>
    <s v="14"/>
    <x v="12"/>
    <x v="245"/>
    <s v="1429"/>
    <x v="245"/>
    <x v="0"/>
    <x v="4"/>
    <n v="1241"/>
  </r>
  <r>
    <x v="12"/>
    <s v="14"/>
    <x v="12"/>
    <x v="245"/>
    <s v="1429"/>
    <x v="245"/>
    <x v="0"/>
    <x v="5"/>
    <n v="1290"/>
  </r>
  <r>
    <x v="12"/>
    <s v="14"/>
    <x v="12"/>
    <x v="245"/>
    <s v="1429"/>
    <x v="245"/>
    <x v="0"/>
    <x v="6"/>
    <n v="1260"/>
  </r>
  <r>
    <x v="12"/>
    <s v="14"/>
    <x v="12"/>
    <x v="245"/>
    <s v="1429"/>
    <x v="245"/>
    <x v="0"/>
    <x v="7"/>
    <n v="1268"/>
  </r>
  <r>
    <x v="12"/>
    <s v="14"/>
    <x v="12"/>
    <x v="246"/>
    <s v="1430"/>
    <x v="246"/>
    <x v="0"/>
    <x v="0"/>
    <n v="1059"/>
  </r>
  <r>
    <x v="12"/>
    <s v="14"/>
    <x v="12"/>
    <x v="246"/>
    <s v="1430"/>
    <x v="246"/>
    <x v="0"/>
    <x v="1"/>
    <n v="1081"/>
  </r>
  <r>
    <x v="12"/>
    <s v="14"/>
    <x v="12"/>
    <x v="246"/>
    <s v="1430"/>
    <x v="246"/>
    <x v="0"/>
    <x v="2"/>
    <n v="1074"/>
  </r>
  <r>
    <x v="12"/>
    <s v="14"/>
    <x v="12"/>
    <x v="246"/>
    <s v="1430"/>
    <x v="246"/>
    <x v="0"/>
    <x v="3"/>
    <n v="1031"/>
  </r>
  <r>
    <x v="12"/>
    <s v="14"/>
    <x v="12"/>
    <x v="246"/>
    <s v="1430"/>
    <x v="246"/>
    <x v="0"/>
    <x v="4"/>
    <n v="995"/>
  </r>
  <r>
    <x v="12"/>
    <s v="14"/>
    <x v="12"/>
    <x v="246"/>
    <s v="1430"/>
    <x v="246"/>
    <x v="0"/>
    <x v="5"/>
    <n v="996"/>
  </r>
  <r>
    <x v="12"/>
    <s v="14"/>
    <x v="12"/>
    <x v="246"/>
    <s v="1430"/>
    <x v="246"/>
    <x v="0"/>
    <x v="6"/>
    <n v="1009"/>
  </r>
  <r>
    <x v="12"/>
    <s v="14"/>
    <x v="12"/>
    <x v="246"/>
    <s v="1430"/>
    <x v="246"/>
    <x v="0"/>
    <x v="7"/>
    <n v="957"/>
  </r>
  <r>
    <x v="12"/>
    <s v="14"/>
    <x v="12"/>
    <x v="247"/>
    <s v="1431"/>
    <x v="247"/>
    <x v="0"/>
    <x v="0"/>
    <n v="980"/>
  </r>
  <r>
    <x v="12"/>
    <s v="14"/>
    <x v="12"/>
    <x v="247"/>
    <s v="1431"/>
    <x v="247"/>
    <x v="0"/>
    <x v="1"/>
    <n v="989"/>
  </r>
  <r>
    <x v="12"/>
    <s v="14"/>
    <x v="12"/>
    <x v="247"/>
    <s v="1431"/>
    <x v="247"/>
    <x v="0"/>
    <x v="2"/>
    <n v="1023"/>
  </r>
  <r>
    <x v="12"/>
    <s v="14"/>
    <x v="12"/>
    <x v="247"/>
    <s v="1431"/>
    <x v="247"/>
    <x v="0"/>
    <x v="3"/>
    <n v="1010"/>
  </r>
  <r>
    <x v="12"/>
    <s v="14"/>
    <x v="12"/>
    <x v="247"/>
    <s v="1431"/>
    <x v="247"/>
    <x v="0"/>
    <x v="4"/>
    <n v="1040"/>
  </r>
  <r>
    <x v="12"/>
    <s v="14"/>
    <x v="12"/>
    <x v="247"/>
    <s v="1431"/>
    <x v="247"/>
    <x v="0"/>
    <x v="5"/>
    <n v="1043"/>
  </r>
  <r>
    <x v="12"/>
    <s v="14"/>
    <x v="12"/>
    <x v="247"/>
    <s v="1431"/>
    <x v="247"/>
    <x v="0"/>
    <x v="6"/>
    <n v="1009"/>
  </r>
  <r>
    <x v="12"/>
    <s v="14"/>
    <x v="12"/>
    <x v="247"/>
    <s v="1431"/>
    <x v="247"/>
    <x v="0"/>
    <x v="7"/>
    <n v="982"/>
  </r>
  <r>
    <x v="12"/>
    <s v="14"/>
    <x v="12"/>
    <x v="248"/>
    <s v="1432"/>
    <x v="248"/>
    <x v="0"/>
    <x v="0"/>
    <n v="8795"/>
  </r>
  <r>
    <x v="12"/>
    <s v="14"/>
    <x v="12"/>
    <x v="248"/>
    <s v="1432"/>
    <x v="248"/>
    <x v="0"/>
    <x v="1"/>
    <n v="8954"/>
  </r>
  <r>
    <x v="12"/>
    <s v="14"/>
    <x v="12"/>
    <x v="248"/>
    <s v="1432"/>
    <x v="248"/>
    <x v="0"/>
    <x v="2"/>
    <n v="8914"/>
  </r>
  <r>
    <x v="12"/>
    <s v="14"/>
    <x v="12"/>
    <x v="248"/>
    <s v="1432"/>
    <x v="248"/>
    <x v="0"/>
    <x v="3"/>
    <n v="9015"/>
  </r>
  <r>
    <x v="12"/>
    <s v="14"/>
    <x v="12"/>
    <x v="248"/>
    <s v="1432"/>
    <x v="248"/>
    <x v="0"/>
    <x v="4"/>
    <n v="9157"/>
  </r>
  <r>
    <x v="12"/>
    <s v="14"/>
    <x v="12"/>
    <x v="248"/>
    <s v="1432"/>
    <x v="248"/>
    <x v="0"/>
    <x v="5"/>
    <n v="9278"/>
  </r>
  <r>
    <x v="12"/>
    <s v="14"/>
    <x v="12"/>
    <x v="248"/>
    <s v="1432"/>
    <x v="248"/>
    <x v="0"/>
    <x v="6"/>
    <n v="9436"/>
  </r>
  <r>
    <x v="12"/>
    <s v="14"/>
    <x v="12"/>
    <x v="248"/>
    <s v="1432"/>
    <x v="248"/>
    <x v="0"/>
    <x v="7"/>
    <n v="9378"/>
  </r>
  <r>
    <x v="12"/>
    <s v="14"/>
    <x v="12"/>
    <x v="249"/>
    <s v="1433"/>
    <x v="249"/>
    <x v="0"/>
    <x v="0"/>
    <n v="618"/>
  </r>
  <r>
    <x v="12"/>
    <s v="14"/>
    <x v="12"/>
    <x v="249"/>
    <s v="1433"/>
    <x v="249"/>
    <x v="0"/>
    <x v="1"/>
    <n v="656"/>
  </r>
  <r>
    <x v="12"/>
    <s v="14"/>
    <x v="12"/>
    <x v="249"/>
    <s v="1433"/>
    <x v="249"/>
    <x v="0"/>
    <x v="2"/>
    <n v="675"/>
  </r>
  <r>
    <x v="12"/>
    <s v="14"/>
    <x v="12"/>
    <x v="249"/>
    <s v="1433"/>
    <x v="249"/>
    <x v="0"/>
    <x v="3"/>
    <n v="647"/>
  </r>
  <r>
    <x v="12"/>
    <s v="14"/>
    <x v="12"/>
    <x v="249"/>
    <s v="1433"/>
    <x v="249"/>
    <x v="0"/>
    <x v="4"/>
    <n v="676"/>
  </r>
  <r>
    <x v="12"/>
    <s v="14"/>
    <x v="12"/>
    <x v="249"/>
    <s v="1433"/>
    <x v="249"/>
    <x v="0"/>
    <x v="5"/>
    <n v="645"/>
  </r>
  <r>
    <x v="12"/>
    <s v="14"/>
    <x v="12"/>
    <x v="249"/>
    <s v="1433"/>
    <x v="249"/>
    <x v="0"/>
    <x v="6"/>
    <n v="659"/>
  </r>
  <r>
    <x v="12"/>
    <s v="14"/>
    <x v="12"/>
    <x v="249"/>
    <s v="1433"/>
    <x v="249"/>
    <x v="0"/>
    <x v="7"/>
    <n v="628"/>
  </r>
  <r>
    <x v="12"/>
    <s v="14"/>
    <x v="12"/>
    <x v="250"/>
    <s v="1438"/>
    <x v="250"/>
    <x v="0"/>
    <x v="0"/>
    <n v="1625"/>
  </r>
  <r>
    <x v="12"/>
    <s v="14"/>
    <x v="12"/>
    <x v="250"/>
    <s v="1438"/>
    <x v="250"/>
    <x v="0"/>
    <x v="1"/>
    <n v="1586"/>
  </r>
  <r>
    <x v="12"/>
    <s v="14"/>
    <x v="12"/>
    <x v="250"/>
    <s v="1438"/>
    <x v="250"/>
    <x v="0"/>
    <x v="2"/>
    <n v="1628"/>
  </r>
  <r>
    <x v="12"/>
    <s v="14"/>
    <x v="12"/>
    <x v="250"/>
    <s v="1438"/>
    <x v="250"/>
    <x v="0"/>
    <x v="3"/>
    <n v="1601"/>
  </r>
  <r>
    <x v="12"/>
    <s v="14"/>
    <x v="12"/>
    <x v="250"/>
    <s v="1438"/>
    <x v="250"/>
    <x v="0"/>
    <x v="4"/>
    <n v="1578"/>
  </r>
  <r>
    <x v="12"/>
    <s v="14"/>
    <x v="12"/>
    <x v="250"/>
    <s v="1438"/>
    <x v="250"/>
    <x v="0"/>
    <x v="5"/>
    <n v="1631"/>
  </r>
  <r>
    <x v="12"/>
    <s v="14"/>
    <x v="12"/>
    <x v="250"/>
    <s v="1438"/>
    <x v="250"/>
    <x v="0"/>
    <x v="6"/>
    <n v="1604"/>
  </r>
  <r>
    <x v="12"/>
    <s v="14"/>
    <x v="12"/>
    <x v="250"/>
    <s v="1438"/>
    <x v="250"/>
    <x v="0"/>
    <x v="7"/>
    <n v="1550"/>
  </r>
  <r>
    <x v="12"/>
    <s v="14"/>
    <x v="12"/>
    <x v="251"/>
    <s v="1439"/>
    <x v="251"/>
    <x v="0"/>
    <x v="0"/>
    <n v="2948"/>
  </r>
  <r>
    <x v="12"/>
    <s v="14"/>
    <x v="12"/>
    <x v="251"/>
    <s v="1439"/>
    <x v="251"/>
    <x v="0"/>
    <x v="1"/>
    <n v="2992"/>
  </r>
  <r>
    <x v="12"/>
    <s v="14"/>
    <x v="12"/>
    <x v="251"/>
    <s v="1439"/>
    <x v="251"/>
    <x v="0"/>
    <x v="2"/>
    <n v="3072"/>
  </r>
  <r>
    <x v="12"/>
    <s v="14"/>
    <x v="12"/>
    <x v="251"/>
    <s v="1439"/>
    <x v="251"/>
    <x v="0"/>
    <x v="3"/>
    <n v="3102"/>
  </r>
  <r>
    <x v="12"/>
    <s v="14"/>
    <x v="12"/>
    <x v="251"/>
    <s v="1439"/>
    <x v="251"/>
    <x v="0"/>
    <x v="4"/>
    <n v="3003"/>
  </r>
  <r>
    <x v="12"/>
    <s v="14"/>
    <x v="12"/>
    <x v="251"/>
    <s v="1439"/>
    <x v="251"/>
    <x v="0"/>
    <x v="5"/>
    <n v="2960"/>
  </r>
  <r>
    <x v="12"/>
    <s v="14"/>
    <x v="12"/>
    <x v="251"/>
    <s v="1439"/>
    <x v="251"/>
    <x v="0"/>
    <x v="6"/>
    <n v="2973"/>
  </r>
  <r>
    <x v="12"/>
    <s v="14"/>
    <x v="12"/>
    <x v="251"/>
    <s v="1439"/>
    <x v="251"/>
    <x v="0"/>
    <x v="7"/>
    <n v="2976"/>
  </r>
  <r>
    <x v="12"/>
    <s v="14"/>
    <x v="12"/>
    <x v="252"/>
    <s v="1441"/>
    <x v="252"/>
    <x v="0"/>
    <x v="0"/>
    <n v="1140"/>
  </r>
  <r>
    <x v="12"/>
    <s v="14"/>
    <x v="12"/>
    <x v="252"/>
    <s v="1441"/>
    <x v="252"/>
    <x v="0"/>
    <x v="1"/>
    <n v="1176"/>
  </r>
  <r>
    <x v="12"/>
    <s v="14"/>
    <x v="12"/>
    <x v="252"/>
    <s v="1441"/>
    <x v="252"/>
    <x v="0"/>
    <x v="2"/>
    <n v="1174"/>
  </r>
  <r>
    <x v="12"/>
    <s v="14"/>
    <x v="12"/>
    <x v="252"/>
    <s v="1441"/>
    <x v="252"/>
    <x v="0"/>
    <x v="3"/>
    <n v="1197"/>
  </r>
  <r>
    <x v="12"/>
    <s v="14"/>
    <x v="12"/>
    <x v="252"/>
    <s v="1441"/>
    <x v="252"/>
    <x v="0"/>
    <x v="4"/>
    <n v="1213"/>
  </r>
  <r>
    <x v="12"/>
    <s v="14"/>
    <x v="12"/>
    <x v="252"/>
    <s v="1441"/>
    <x v="252"/>
    <x v="0"/>
    <x v="5"/>
    <n v="1218"/>
  </r>
  <r>
    <x v="12"/>
    <s v="14"/>
    <x v="12"/>
    <x v="252"/>
    <s v="1441"/>
    <x v="252"/>
    <x v="0"/>
    <x v="6"/>
    <n v="1193"/>
  </r>
  <r>
    <x v="12"/>
    <s v="14"/>
    <x v="12"/>
    <x v="252"/>
    <s v="1441"/>
    <x v="252"/>
    <x v="0"/>
    <x v="7"/>
    <n v="1146"/>
  </r>
  <r>
    <x v="12"/>
    <s v="14"/>
    <x v="12"/>
    <x v="253"/>
    <s v="1443"/>
    <x v="253"/>
    <x v="0"/>
    <x v="0"/>
    <n v="2908"/>
  </r>
  <r>
    <x v="12"/>
    <s v="14"/>
    <x v="12"/>
    <x v="253"/>
    <s v="1443"/>
    <x v="253"/>
    <x v="0"/>
    <x v="1"/>
    <n v="2843"/>
  </r>
  <r>
    <x v="12"/>
    <s v="14"/>
    <x v="12"/>
    <x v="253"/>
    <s v="1443"/>
    <x v="253"/>
    <x v="0"/>
    <x v="2"/>
    <n v="2836"/>
  </r>
  <r>
    <x v="12"/>
    <s v="14"/>
    <x v="12"/>
    <x v="253"/>
    <s v="1443"/>
    <x v="253"/>
    <x v="0"/>
    <x v="3"/>
    <n v="2815"/>
  </r>
  <r>
    <x v="12"/>
    <s v="14"/>
    <x v="12"/>
    <x v="253"/>
    <s v="1443"/>
    <x v="253"/>
    <x v="0"/>
    <x v="4"/>
    <n v="2807"/>
  </r>
  <r>
    <x v="12"/>
    <s v="14"/>
    <x v="12"/>
    <x v="253"/>
    <s v="1443"/>
    <x v="253"/>
    <x v="0"/>
    <x v="5"/>
    <n v="2880"/>
  </r>
  <r>
    <x v="12"/>
    <s v="14"/>
    <x v="12"/>
    <x v="253"/>
    <s v="1443"/>
    <x v="253"/>
    <x v="0"/>
    <x v="6"/>
    <n v="2874"/>
  </r>
  <r>
    <x v="12"/>
    <s v="14"/>
    <x v="12"/>
    <x v="253"/>
    <s v="1443"/>
    <x v="253"/>
    <x v="0"/>
    <x v="7"/>
    <n v="2832"/>
  </r>
  <r>
    <x v="12"/>
    <s v="14"/>
    <x v="12"/>
    <x v="254"/>
    <s v="1444"/>
    <x v="254"/>
    <x v="0"/>
    <x v="0"/>
    <n v="479"/>
  </r>
  <r>
    <x v="12"/>
    <s v="14"/>
    <x v="12"/>
    <x v="254"/>
    <s v="1444"/>
    <x v="254"/>
    <x v="0"/>
    <x v="1"/>
    <n v="470"/>
  </r>
  <r>
    <x v="12"/>
    <s v="14"/>
    <x v="12"/>
    <x v="254"/>
    <s v="1444"/>
    <x v="254"/>
    <x v="0"/>
    <x v="2"/>
    <n v="474"/>
  </r>
  <r>
    <x v="12"/>
    <s v="14"/>
    <x v="12"/>
    <x v="254"/>
    <s v="1444"/>
    <x v="254"/>
    <x v="0"/>
    <x v="3"/>
    <n v="466"/>
  </r>
  <r>
    <x v="12"/>
    <s v="14"/>
    <x v="12"/>
    <x v="254"/>
    <s v="1444"/>
    <x v="254"/>
    <x v="0"/>
    <x v="4"/>
    <n v="492"/>
  </r>
  <r>
    <x v="12"/>
    <s v="14"/>
    <x v="12"/>
    <x v="254"/>
    <s v="1444"/>
    <x v="254"/>
    <x v="0"/>
    <x v="5"/>
    <n v="500"/>
  </r>
  <r>
    <x v="12"/>
    <s v="14"/>
    <x v="12"/>
    <x v="254"/>
    <s v="1444"/>
    <x v="254"/>
    <x v="0"/>
    <x v="6"/>
    <n v="399"/>
  </r>
  <r>
    <x v="12"/>
    <s v="14"/>
    <x v="12"/>
    <x v="254"/>
    <s v="1444"/>
    <x v="254"/>
    <x v="0"/>
    <x v="7"/>
    <n v="422"/>
  </r>
  <r>
    <x v="12"/>
    <s v="14"/>
    <x v="12"/>
    <x v="255"/>
    <s v="1445"/>
    <x v="255"/>
    <x v="0"/>
    <x v="0"/>
    <n v="2723"/>
  </r>
  <r>
    <x v="12"/>
    <s v="14"/>
    <x v="12"/>
    <x v="255"/>
    <s v="1445"/>
    <x v="255"/>
    <x v="0"/>
    <x v="1"/>
    <n v="2705"/>
  </r>
  <r>
    <x v="12"/>
    <s v="14"/>
    <x v="12"/>
    <x v="255"/>
    <s v="1445"/>
    <x v="255"/>
    <x v="0"/>
    <x v="2"/>
    <n v="2702"/>
  </r>
  <r>
    <x v="12"/>
    <s v="14"/>
    <x v="12"/>
    <x v="255"/>
    <s v="1445"/>
    <x v="255"/>
    <x v="0"/>
    <x v="3"/>
    <n v="2761"/>
  </r>
  <r>
    <x v="12"/>
    <s v="14"/>
    <x v="12"/>
    <x v="255"/>
    <s v="1445"/>
    <x v="255"/>
    <x v="0"/>
    <x v="4"/>
    <n v="2777"/>
  </r>
  <r>
    <x v="12"/>
    <s v="14"/>
    <x v="12"/>
    <x v="255"/>
    <s v="1445"/>
    <x v="255"/>
    <x v="0"/>
    <x v="5"/>
    <n v="2800"/>
  </r>
  <r>
    <x v="12"/>
    <s v="14"/>
    <x v="12"/>
    <x v="255"/>
    <s v="1445"/>
    <x v="255"/>
    <x v="0"/>
    <x v="6"/>
    <n v="2833"/>
  </r>
  <r>
    <x v="12"/>
    <s v="14"/>
    <x v="12"/>
    <x v="255"/>
    <s v="1445"/>
    <x v="255"/>
    <x v="0"/>
    <x v="7"/>
    <n v="2698"/>
  </r>
  <r>
    <x v="12"/>
    <s v="14"/>
    <x v="12"/>
    <x v="256"/>
    <s v="1449"/>
    <x v="256"/>
    <x v="0"/>
    <x v="0"/>
    <n v="3718"/>
  </r>
  <r>
    <x v="12"/>
    <s v="14"/>
    <x v="12"/>
    <x v="256"/>
    <s v="1449"/>
    <x v="256"/>
    <x v="0"/>
    <x v="1"/>
    <n v="3783"/>
  </r>
  <r>
    <x v="12"/>
    <s v="14"/>
    <x v="12"/>
    <x v="256"/>
    <s v="1449"/>
    <x v="256"/>
    <x v="0"/>
    <x v="2"/>
    <n v="3821"/>
  </r>
  <r>
    <x v="12"/>
    <s v="14"/>
    <x v="12"/>
    <x v="256"/>
    <s v="1449"/>
    <x v="256"/>
    <x v="0"/>
    <x v="3"/>
    <n v="3874"/>
  </r>
  <r>
    <x v="12"/>
    <s v="14"/>
    <x v="12"/>
    <x v="256"/>
    <s v="1449"/>
    <x v="256"/>
    <x v="0"/>
    <x v="4"/>
    <n v="3838"/>
  </r>
  <r>
    <x v="12"/>
    <s v="14"/>
    <x v="12"/>
    <x v="256"/>
    <s v="1449"/>
    <x v="256"/>
    <x v="0"/>
    <x v="5"/>
    <n v="3801"/>
  </r>
  <r>
    <x v="12"/>
    <s v="14"/>
    <x v="12"/>
    <x v="256"/>
    <s v="1449"/>
    <x v="256"/>
    <x v="0"/>
    <x v="6"/>
    <n v="3838"/>
  </r>
  <r>
    <x v="12"/>
    <s v="14"/>
    <x v="12"/>
    <x v="256"/>
    <s v="1449"/>
    <x v="256"/>
    <x v="0"/>
    <x v="7"/>
    <n v="3756"/>
  </r>
  <r>
    <x v="13"/>
    <s v="15"/>
    <x v="13"/>
    <x v="257"/>
    <s v="1502"/>
    <x v="257"/>
    <x v="0"/>
    <x v="0"/>
    <n v="16363"/>
  </r>
  <r>
    <x v="13"/>
    <s v="15"/>
    <x v="13"/>
    <x v="257"/>
    <s v="1502"/>
    <x v="257"/>
    <x v="0"/>
    <x v="1"/>
    <n v="16403"/>
  </r>
  <r>
    <x v="13"/>
    <s v="15"/>
    <x v="13"/>
    <x v="257"/>
    <s v="1502"/>
    <x v="257"/>
    <x v="0"/>
    <x v="2"/>
    <n v="16666"/>
  </r>
  <r>
    <x v="13"/>
    <s v="15"/>
    <x v="13"/>
    <x v="257"/>
    <s v="1502"/>
    <x v="257"/>
    <x v="0"/>
    <x v="3"/>
    <n v="16915"/>
  </r>
  <r>
    <x v="13"/>
    <s v="15"/>
    <x v="13"/>
    <x v="257"/>
    <s v="1502"/>
    <x v="257"/>
    <x v="0"/>
    <x v="4"/>
    <n v="17170"/>
  </r>
  <r>
    <x v="13"/>
    <s v="15"/>
    <x v="13"/>
    <x v="257"/>
    <s v="1502"/>
    <x v="257"/>
    <x v="0"/>
    <x v="5"/>
    <n v="17236"/>
  </r>
  <r>
    <x v="13"/>
    <s v="15"/>
    <x v="13"/>
    <x v="257"/>
    <s v="1502"/>
    <x v="257"/>
    <x v="0"/>
    <x v="6"/>
    <n v="17790"/>
  </r>
  <r>
    <x v="13"/>
    <s v="15"/>
    <x v="13"/>
    <x v="257"/>
    <s v="1502"/>
    <x v="257"/>
    <x v="0"/>
    <x v="7"/>
    <n v="17189"/>
  </r>
  <r>
    <x v="13"/>
    <s v="15"/>
    <x v="13"/>
    <x v="258"/>
    <s v="1504"/>
    <x v="258"/>
    <x v="0"/>
    <x v="0"/>
    <n v="26091"/>
  </r>
  <r>
    <x v="13"/>
    <s v="15"/>
    <x v="13"/>
    <x v="258"/>
    <s v="1504"/>
    <x v="258"/>
    <x v="0"/>
    <x v="1"/>
    <n v="26216"/>
  </r>
  <r>
    <x v="13"/>
    <s v="15"/>
    <x v="13"/>
    <x v="258"/>
    <s v="1504"/>
    <x v="258"/>
    <x v="0"/>
    <x v="2"/>
    <n v="26777"/>
  </r>
  <r>
    <x v="13"/>
    <s v="15"/>
    <x v="13"/>
    <x v="258"/>
    <s v="1504"/>
    <x v="258"/>
    <x v="0"/>
    <x v="3"/>
    <n v="27402"/>
  </r>
  <r>
    <x v="13"/>
    <s v="15"/>
    <x v="13"/>
    <x v="258"/>
    <s v="1504"/>
    <x v="258"/>
    <x v="0"/>
    <x v="4"/>
    <n v="27616"/>
  </r>
  <r>
    <x v="13"/>
    <s v="15"/>
    <x v="13"/>
    <x v="258"/>
    <s v="1504"/>
    <x v="258"/>
    <x v="0"/>
    <x v="5"/>
    <n v="28005"/>
  </r>
  <r>
    <x v="13"/>
    <s v="15"/>
    <x v="13"/>
    <x v="258"/>
    <s v="1504"/>
    <x v="258"/>
    <x v="0"/>
    <x v="6"/>
    <n v="28389"/>
  </r>
  <r>
    <x v="13"/>
    <s v="15"/>
    <x v="13"/>
    <x v="258"/>
    <s v="1504"/>
    <x v="258"/>
    <x v="0"/>
    <x v="7"/>
    <n v="27505"/>
  </r>
  <r>
    <x v="13"/>
    <s v="15"/>
    <x v="13"/>
    <x v="259"/>
    <s v="1505"/>
    <x v="259"/>
    <x v="0"/>
    <x v="0"/>
    <n v="11672"/>
  </r>
  <r>
    <x v="13"/>
    <s v="15"/>
    <x v="13"/>
    <x v="259"/>
    <s v="1505"/>
    <x v="259"/>
    <x v="0"/>
    <x v="1"/>
    <n v="11612"/>
  </r>
  <r>
    <x v="13"/>
    <s v="15"/>
    <x v="13"/>
    <x v="259"/>
    <s v="1505"/>
    <x v="259"/>
    <x v="0"/>
    <x v="2"/>
    <n v="11533"/>
  </r>
  <r>
    <x v="13"/>
    <s v="15"/>
    <x v="13"/>
    <x v="259"/>
    <s v="1505"/>
    <x v="259"/>
    <x v="0"/>
    <x v="3"/>
    <n v="11799"/>
  </r>
  <r>
    <x v="13"/>
    <s v="15"/>
    <x v="13"/>
    <x v="259"/>
    <s v="1505"/>
    <x v="259"/>
    <x v="0"/>
    <x v="4"/>
    <n v="12065"/>
  </r>
  <r>
    <x v="13"/>
    <s v="15"/>
    <x v="13"/>
    <x v="259"/>
    <s v="1505"/>
    <x v="259"/>
    <x v="0"/>
    <x v="5"/>
    <n v="12230"/>
  </r>
  <r>
    <x v="13"/>
    <s v="15"/>
    <x v="13"/>
    <x v="259"/>
    <s v="1505"/>
    <x v="259"/>
    <x v="0"/>
    <x v="6"/>
    <n v="12231"/>
  </r>
  <r>
    <x v="13"/>
    <s v="15"/>
    <x v="13"/>
    <x v="259"/>
    <s v="1505"/>
    <x v="259"/>
    <x v="0"/>
    <x v="7"/>
    <n v="11666"/>
  </r>
  <r>
    <x v="13"/>
    <s v="15"/>
    <x v="13"/>
    <x v="260"/>
    <s v="1511"/>
    <x v="260"/>
    <x v="0"/>
    <x v="0"/>
    <n v="1453"/>
  </r>
  <r>
    <x v="13"/>
    <s v="15"/>
    <x v="13"/>
    <x v="260"/>
    <s v="1511"/>
    <x v="260"/>
    <x v="0"/>
    <x v="1"/>
    <n v="1447"/>
  </r>
  <r>
    <x v="13"/>
    <s v="15"/>
    <x v="13"/>
    <x v="260"/>
    <s v="1511"/>
    <x v="260"/>
    <x v="0"/>
    <x v="2"/>
    <n v="1411"/>
  </r>
  <r>
    <x v="13"/>
    <s v="15"/>
    <x v="13"/>
    <x v="260"/>
    <s v="1511"/>
    <x v="260"/>
    <x v="0"/>
    <x v="3"/>
    <n v="1335"/>
  </r>
  <r>
    <x v="13"/>
    <s v="15"/>
    <x v="13"/>
    <x v="260"/>
    <s v="1511"/>
    <x v="260"/>
    <x v="0"/>
    <x v="4"/>
    <n v="1345"/>
  </r>
  <r>
    <x v="13"/>
    <s v="15"/>
    <x v="13"/>
    <x v="260"/>
    <s v="1511"/>
    <x v="260"/>
    <x v="0"/>
    <x v="5"/>
    <n v="1337"/>
  </r>
  <r>
    <x v="13"/>
    <s v="15"/>
    <x v="13"/>
    <x v="260"/>
    <s v="1511"/>
    <x v="260"/>
    <x v="0"/>
    <x v="6"/>
    <n v="1328"/>
  </r>
  <r>
    <x v="13"/>
    <s v="15"/>
    <x v="13"/>
    <x v="260"/>
    <s v="1511"/>
    <x v="260"/>
    <x v="0"/>
    <x v="7"/>
    <n v="1288"/>
  </r>
  <r>
    <x v="13"/>
    <s v="15"/>
    <x v="13"/>
    <x v="261"/>
    <s v="1514"/>
    <x v="261"/>
    <x v="0"/>
    <x v="0"/>
    <n v="1304"/>
  </r>
  <r>
    <x v="13"/>
    <s v="15"/>
    <x v="13"/>
    <x v="261"/>
    <s v="1514"/>
    <x v="261"/>
    <x v="0"/>
    <x v="1"/>
    <n v="1260"/>
  </r>
  <r>
    <x v="13"/>
    <s v="15"/>
    <x v="13"/>
    <x v="261"/>
    <s v="1514"/>
    <x v="261"/>
    <x v="0"/>
    <x v="2"/>
    <n v="1244"/>
  </r>
  <r>
    <x v="13"/>
    <s v="15"/>
    <x v="13"/>
    <x v="261"/>
    <s v="1514"/>
    <x v="261"/>
    <x v="0"/>
    <x v="3"/>
    <n v="1259"/>
  </r>
  <r>
    <x v="13"/>
    <s v="15"/>
    <x v="13"/>
    <x v="261"/>
    <s v="1514"/>
    <x v="261"/>
    <x v="0"/>
    <x v="4"/>
    <n v="1299"/>
  </r>
  <r>
    <x v="13"/>
    <s v="15"/>
    <x v="13"/>
    <x v="261"/>
    <s v="1514"/>
    <x v="261"/>
    <x v="0"/>
    <x v="5"/>
    <n v="1333"/>
  </r>
  <r>
    <x v="13"/>
    <s v="15"/>
    <x v="13"/>
    <x v="261"/>
    <s v="1514"/>
    <x v="261"/>
    <x v="0"/>
    <x v="6"/>
    <n v="1395"/>
  </r>
  <r>
    <x v="13"/>
    <s v="15"/>
    <x v="13"/>
    <x v="261"/>
    <s v="1514"/>
    <x v="261"/>
    <x v="0"/>
    <x v="7"/>
    <n v="1188"/>
  </r>
  <r>
    <x v="13"/>
    <s v="15"/>
    <x v="13"/>
    <x v="262"/>
    <s v="1515"/>
    <x v="262"/>
    <x v="0"/>
    <x v="0"/>
    <n v="3894"/>
  </r>
  <r>
    <x v="13"/>
    <s v="15"/>
    <x v="13"/>
    <x v="262"/>
    <s v="1515"/>
    <x v="262"/>
    <x v="0"/>
    <x v="1"/>
    <n v="3868"/>
  </r>
  <r>
    <x v="13"/>
    <s v="15"/>
    <x v="13"/>
    <x v="262"/>
    <s v="1515"/>
    <x v="262"/>
    <x v="0"/>
    <x v="2"/>
    <n v="3942"/>
  </r>
  <r>
    <x v="13"/>
    <s v="15"/>
    <x v="13"/>
    <x v="262"/>
    <s v="1515"/>
    <x v="262"/>
    <x v="0"/>
    <x v="3"/>
    <n v="4097"/>
  </r>
  <r>
    <x v="13"/>
    <s v="15"/>
    <x v="13"/>
    <x v="262"/>
    <s v="1515"/>
    <x v="262"/>
    <x v="0"/>
    <x v="4"/>
    <n v="3973"/>
  </r>
  <r>
    <x v="13"/>
    <s v="15"/>
    <x v="13"/>
    <x v="262"/>
    <s v="1515"/>
    <x v="262"/>
    <x v="0"/>
    <x v="5"/>
    <n v="4068"/>
  </r>
  <r>
    <x v="13"/>
    <s v="15"/>
    <x v="13"/>
    <x v="262"/>
    <s v="1515"/>
    <x v="262"/>
    <x v="0"/>
    <x v="6"/>
    <n v="4214"/>
  </r>
  <r>
    <x v="13"/>
    <s v="15"/>
    <x v="13"/>
    <x v="262"/>
    <s v="1515"/>
    <x v="262"/>
    <x v="0"/>
    <x v="7"/>
    <n v="3995"/>
  </r>
  <r>
    <x v="13"/>
    <s v="15"/>
    <x v="13"/>
    <x v="263"/>
    <s v="1516"/>
    <x v="263"/>
    <x v="0"/>
    <x v="0"/>
    <n v="4610"/>
  </r>
  <r>
    <x v="13"/>
    <s v="15"/>
    <x v="13"/>
    <x v="263"/>
    <s v="1516"/>
    <x v="263"/>
    <x v="0"/>
    <x v="1"/>
    <n v="4808"/>
  </r>
  <r>
    <x v="13"/>
    <s v="15"/>
    <x v="13"/>
    <x v="263"/>
    <s v="1516"/>
    <x v="263"/>
    <x v="0"/>
    <x v="2"/>
    <n v="4940"/>
  </r>
  <r>
    <x v="13"/>
    <s v="15"/>
    <x v="13"/>
    <x v="263"/>
    <s v="1516"/>
    <x v="263"/>
    <x v="0"/>
    <x v="3"/>
    <n v="5149"/>
  </r>
  <r>
    <x v="13"/>
    <s v="15"/>
    <x v="13"/>
    <x v="263"/>
    <s v="1516"/>
    <x v="263"/>
    <x v="0"/>
    <x v="4"/>
    <n v="5373"/>
  </r>
  <r>
    <x v="13"/>
    <s v="15"/>
    <x v="13"/>
    <x v="263"/>
    <s v="1516"/>
    <x v="263"/>
    <x v="0"/>
    <x v="5"/>
    <n v="5409"/>
  </r>
  <r>
    <x v="13"/>
    <s v="15"/>
    <x v="13"/>
    <x v="263"/>
    <s v="1516"/>
    <x v="263"/>
    <x v="0"/>
    <x v="6"/>
    <n v="5528"/>
  </r>
  <r>
    <x v="13"/>
    <s v="15"/>
    <x v="13"/>
    <x v="263"/>
    <s v="1516"/>
    <x v="263"/>
    <x v="0"/>
    <x v="7"/>
    <n v="5320"/>
  </r>
  <r>
    <x v="13"/>
    <s v="15"/>
    <x v="13"/>
    <x v="264"/>
    <s v="1517"/>
    <x v="264"/>
    <x v="0"/>
    <x v="0"/>
    <n v="2162"/>
  </r>
  <r>
    <x v="13"/>
    <s v="15"/>
    <x v="13"/>
    <x v="264"/>
    <s v="1517"/>
    <x v="264"/>
    <x v="0"/>
    <x v="1"/>
    <n v="2128"/>
  </r>
  <r>
    <x v="13"/>
    <s v="15"/>
    <x v="13"/>
    <x v="264"/>
    <s v="1517"/>
    <x v="264"/>
    <x v="0"/>
    <x v="2"/>
    <n v="2089"/>
  </r>
  <r>
    <x v="13"/>
    <s v="15"/>
    <x v="13"/>
    <x v="264"/>
    <s v="1517"/>
    <x v="264"/>
    <x v="0"/>
    <x v="3"/>
    <n v="1969"/>
  </r>
  <r>
    <x v="13"/>
    <s v="15"/>
    <x v="13"/>
    <x v="264"/>
    <s v="1517"/>
    <x v="264"/>
    <x v="0"/>
    <x v="4"/>
    <n v="2046"/>
  </r>
  <r>
    <x v="13"/>
    <s v="15"/>
    <x v="13"/>
    <x v="264"/>
    <s v="1517"/>
    <x v="264"/>
    <x v="0"/>
    <x v="5"/>
    <n v="2093"/>
  </r>
  <r>
    <x v="13"/>
    <s v="15"/>
    <x v="13"/>
    <x v="264"/>
    <s v="1517"/>
    <x v="264"/>
    <x v="0"/>
    <x v="6"/>
    <n v="2063"/>
  </r>
  <r>
    <x v="13"/>
    <s v="15"/>
    <x v="13"/>
    <x v="264"/>
    <s v="1517"/>
    <x v="264"/>
    <x v="0"/>
    <x v="7"/>
    <n v="2017"/>
  </r>
  <r>
    <x v="13"/>
    <s v="15"/>
    <x v="13"/>
    <x v="265"/>
    <s v="1519"/>
    <x v="265"/>
    <x v="0"/>
    <x v="0"/>
    <n v="4324"/>
  </r>
  <r>
    <x v="13"/>
    <s v="15"/>
    <x v="13"/>
    <x v="265"/>
    <s v="1519"/>
    <x v="265"/>
    <x v="0"/>
    <x v="1"/>
    <n v="4246"/>
  </r>
  <r>
    <x v="13"/>
    <s v="15"/>
    <x v="13"/>
    <x v="265"/>
    <s v="1519"/>
    <x v="265"/>
    <x v="0"/>
    <x v="2"/>
    <n v="4269"/>
  </r>
  <r>
    <x v="13"/>
    <s v="15"/>
    <x v="13"/>
    <x v="265"/>
    <s v="1519"/>
    <x v="265"/>
    <x v="0"/>
    <x v="3"/>
    <n v="4264"/>
  </r>
  <r>
    <x v="13"/>
    <s v="15"/>
    <x v="13"/>
    <x v="265"/>
    <s v="1519"/>
    <x v="265"/>
    <x v="0"/>
    <x v="4"/>
    <n v="4526"/>
  </r>
  <r>
    <x v="13"/>
    <s v="15"/>
    <x v="13"/>
    <x v="265"/>
    <s v="1519"/>
    <x v="265"/>
    <x v="0"/>
    <x v="5"/>
    <n v="4394"/>
  </r>
  <r>
    <x v="13"/>
    <s v="15"/>
    <x v="13"/>
    <x v="265"/>
    <s v="1519"/>
    <x v="265"/>
    <x v="0"/>
    <x v="6"/>
    <n v="4318"/>
  </r>
  <r>
    <x v="13"/>
    <s v="15"/>
    <x v="13"/>
    <x v="265"/>
    <s v="1519"/>
    <x v="265"/>
    <x v="0"/>
    <x v="7"/>
    <n v="4462"/>
  </r>
  <r>
    <x v="13"/>
    <s v="15"/>
    <x v="13"/>
    <x v="266"/>
    <s v="1520"/>
    <x v="266"/>
    <x v="0"/>
    <x v="0"/>
    <n v="4634"/>
  </r>
  <r>
    <x v="13"/>
    <s v="15"/>
    <x v="13"/>
    <x v="266"/>
    <s v="1520"/>
    <x v="266"/>
    <x v="0"/>
    <x v="1"/>
    <n v="4476"/>
  </r>
  <r>
    <x v="13"/>
    <s v="15"/>
    <x v="13"/>
    <x v="266"/>
    <s v="1520"/>
    <x v="266"/>
    <x v="0"/>
    <x v="2"/>
    <n v="4593"/>
  </r>
  <r>
    <x v="13"/>
    <s v="15"/>
    <x v="13"/>
    <x v="266"/>
    <s v="1520"/>
    <x v="266"/>
    <x v="0"/>
    <x v="3"/>
    <n v="4691"/>
  </r>
  <r>
    <x v="13"/>
    <s v="15"/>
    <x v="13"/>
    <x v="266"/>
    <s v="1520"/>
    <x v="266"/>
    <x v="0"/>
    <x v="4"/>
    <n v="4738"/>
  </r>
  <r>
    <x v="13"/>
    <s v="15"/>
    <x v="13"/>
    <x v="266"/>
    <s v="1520"/>
    <x v="266"/>
    <x v="0"/>
    <x v="5"/>
    <n v="4693"/>
  </r>
  <r>
    <x v="13"/>
    <s v="15"/>
    <x v="13"/>
    <x v="266"/>
    <s v="1520"/>
    <x v="266"/>
    <x v="0"/>
    <x v="6"/>
    <n v="4792"/>
  </r>
  <r>
    <x v="13"/>
    <s v="15"/>
    <x v="13"/>
    <x v="266"/>
    <s v="1520"/>
    <x v="266"/>
    <x v="0"/>
    <x v="7"/>
    <n v="4560"/>
  </r>
  <r>
    <x v="13"/>
    <s v="15"/>
    <x v="13"/>
    <x v="267"/>
    <s v="1523"/>
    <x v="267"/>
    <x v="0"/>
    <x v="0"/>
    <n v="896"/>
  </r>
  <r>
    <x v="13"/>
    <s v="15"/>
    <x v="13"/>
    <x v="267"/>
    <s v="1523"/>
    <x v="267"/>
    <x v="0"/>
    <x v="1"/>
    <n v="943"/>
  </r>
  <r>
    <x v="13"/>
    <s v="15"/>
    <x v="13"/>
    <x v="267"/>
    <s v="1523"/>
    <x v="267"/>
    <x v="0"/>
    <x v="2"/>
    <n v="937"/>
  </r>
  <r>
    <x v="13"/>
    <s v="15"/>
    <x v="13"/>
    <x v="267"/>
    <s v="1523"/>
    <x v="267"/>
    <x v="0"/>
    <x v="3"/>
    <n v="936"/>
  </r>
  <r>
    <x v="13"/>
    <s v="15"/>
    <x v="13"/>
    <x v="267"/>
    <s v="1523"/>
    <x v="267"/>
    <x v="0"/>
    <x v="4"/>
    <n v="871"/>
  </r>
  <r>
    <x v="13"/>
    <s v="15"/>
    <x v="13"/>
    <x v="267"/>
    <s v="1523"/>
    <x v="267"/>
    <x v="0"/>
    <x v="5"/>
    <n v="997"/>
  </r>
  <r>
    <x v="13"/>
    <s v="15"/>
    <x v="13"/>
    <x v="267"/>
    <s v="1523"/>
    <x v="267"/>
    <x v="0"/>
    <x v="6"/>
    <n v="976"/>
  </r>
  <r>
    <x v="13"/>
    <s v="15"/>
    <x v="13"/>
    <x v="267"/>
    <s v="1523"/>
    <x v="267"/>
    <x v="0"/>
    <x v="7"/>
    <n v="955"/>
  </r>
  <r>
    <x v="13"/>
    <s v="15"/>
    <x v="13"/>
    <x v="268"/>
    <s v="1524"/>
    <x v="268"/>
    <x v="0"/>
    <x v="0"/>
    <n v="858"/>
  </r>
  <r>
    <x v="13"/>
    <s v="15"/>
    <x v="13"/>
    <x v="268"/>
    <s v="1524"/>
    <x v="268"/>
    <x v="0"/>
    <x v="1"/>
    <n v="878"/>
  </r>
  <r>
    <x v="13"/>
    <s v="15"/>
    <x v="13"/>
    <x v="268"/>
    <s v="1524"/>
    <x v="268"/>
    <x v="0"/>
    <x v="2"/>
    <n v="869"/>
  </r>
  <r>
    <x v="13"/>
    <s v="15"/>
    <x v="13"/>
    <x v="268"/>
    <s v="1524"/>
    <x v="268"/>
    <x v="0"/>
    <x v="3"/>
    <n v="918"/>
  </r>
  <r>
    <x v="13"/>
    <s v="15"/>
    <x v="13"/>
    <x v="268"/>
    <s v="1524"/>
    <x v="268"/>
    <x v="0"/>
    <x v="4"/>
    <n v="881"/>
  </r>
  <r>
    <x v="13"/>
    <s v="15"/>
    <x v="13"/>
    <x v="268"/>
    <s v="1524"/>
    <x v="268"/>
    <x v="0"/>
    <x v="5"/>
    <n v="845"/>
  </r>
  <r>
    <x v="13"/>
    <s v="15"/>
    <x v="13"/>
    <x v="268"/>
    <s v="1524"/>
    <x v="268"/>
    <x v="0"/>
    <x v="6"/>
    <n v="853"/>
  </r>
  <r>
    <x v="13"/>
    <s v="15"/>
    <x v="13"/>
    <x v="268"/>
    <s v="1524"/>
    <x v="268"/>
    <x v="0"/>
    <x v="7"/>
    <n v="785"/>
  </r>
  <r>
    <x v="13"/>
    <s v="15"/>
    <x v="13"/>
    <x v="269"/>
    <s v="1525"/>
    <x v="269"/>
    <x v="0"/>
    <x v="0"/>
    <n v="2448"/>
  </r>
  <r>
    <x v="13"/>
    <s v="15"/>
    <x v="13"/>
    <x v="269"/>
    <s v="1525"/>
    <x v="269"/>
    <x v="0"/>
    <x v="1"/>
    <n v="2300"/>
  </r>
  <r>
    <x v="13"/>
    <s v="15"/>
    <x v="13"/>
    <x v="269"/>
    <s v="1525"/>
    <x v="269"/>
    <x v="0"/>
    <x v="2"/>
    <n v="2416"/>
  </r>
  <r>
    <x v="13"/>
    <s v="15"/>
    <x v="13"/>
    <x v="269"/>
    <s v="1525"/>
    <x v="269"/>
    <x v="0"/>
    <x v="3"/>
    <n v="2446"/>
  </r>
  <r>
    <x v="13"/>
    <s v="15"/>
    <x v="13"/>
    <x v="269"/>
    <s v="1525"/>
    <x v="269"/>
    <x v="0"/>
    <x v="4"/>
    <n v="2472"/>
  </r>
  <r>
    <x v="13"/>
    <s v="15"/>
    <x v="13"/>
    <x v="269"/>
    <s v="1525"/>
    <x v="269"/>
    <x v="0"/>
    <x v="5"/>
    <n v="2461"/>
  </r>
  <r>
    <x v="13"/>
    <s v="15"/>
    <x v="13"/>
    <x v="269"/>
    <s v="1525"/>
    <x v="269"/>
    <x v="0"/>
    <x v="6"/>
    <n v="2432"/>
  </r>
  <r>
    <x v="13"/>
    <s v="15"/>
    <x v="13"/>
    <x v="269"/>
    <s v="1525"/>
    <x v="269"/>
    <x v="0"/>
    <x v="7"/>
    <n v="2392"/>
  </r>
  <r>
    <x v="13"/>
    <s v="15"/>
    <x v="13"/>
    <x v="270"/>
    <s v="1526"/>
    <x v="270"/>
    <x v="0"/>
    <x v="0"/>
    <n v="611"/>
  </r>
  <r>
    <x v="13"/>
    <s v="15"/>
    <x v="13"/>
    <x v="270"/>
    <s v="1526"/>
    <x v="270"/>
    <x v="0"/>
    <x v="1"/>
    <n v="506"/>
  </r>
  <r>
    <x v="13"/>
    <s v="15"/>
    <x v="13"/>
    <x v="270"/>
    <s v="1526"/>
    <x v="270"/>
    <x v="0"/>
    <x v="2"/>
    <n v="566"/>
  </r>
  <r>
    <x v="13"/>
    <s v="15"/>
    <x v="13"/>
    <x v="270"/>
    <s v="1526"/>
    <x v="270"/>
    <x v="0"/>
    <x v="3"/>
    <n v="578"/>
  </r>
  <r>
    <x v="13"/>
    <s v="15"/>
    <x v="13"/>
    <x v="270"/>
    <s v="1526"/>
    <x v="270"/>
    <x v="0"/>
    <x v="4"/>
    <n v="552"/>
  </r>
  <r>
    <x v="13"/>
    <s v="15"/>
    <x v="13"/>
    <x v="270"/>
    <s v="1526"/>
    <x v="270"/>
    <x v="0"/>
    <x v="5"/>
    <n v="503"/>
  </r>
  <r>
    <x v="13"/>
    <s v="15"/>
    <x v="13"/>
    <x v="270"/>
    <s v="1526"/>
    <x v="270"/>
    <x v="0"/>
    <x v="6"/>
    <n v="479"/>
  </r>
  <r>
    <x v="13"/>
    <s v="15"/>
    <x v="13"/>
    <x v="270"/>
    <s v="1526"/>
    <x v="270"/>
    <x v="0"/>
    <x v="7"/>
    <n v="459"/>
  </r>
  <r>
    <x v="13"/>
    <s v="15"/>
    <x v="13"/>
    <x v="271"/>
    <s v="1528"/>
    <x v="271"/>
    <x v="0"/>
    <x v="0"/>
    <n v="4057"/>
  </r>
  <r>
    <x v="13"/>
    <s v="15"/>
    <x v="13"/>
    <x v="271"/>
    <s v="1528"/>
    <x v="271"/>
    <x v="0"/>
    <x v="1"/>
    <n v="3933"/>
  </r>
  <r>
    <x v="13"/>
    <s v="15"/>
    <x v="13"/>
    <x v="271"/>
    <s v="1528"/>
    <x v="271"/>
    <x v="0"/>
    <x v="2"/>
    <n v="3942"/>
  </r>
  <r>
    <x v="13"/>
    <s v="15"/>
    <x v="13"/>
    <x v="271"/>
    <s v="1528"/>
    <x v="271"/>
    <x v="0"/>
    <x v="3"/>
    <n v="3921"/>
  </r>
  <r>
    <x v="13"/>
    <s v="15"/>
    <x v="13"/>
    <x v="271"/>
    <s v="1528"/>
    <x v="271"/>
    <x v="0"/>
    <x v="4"/>
    <n v="3913"/>
  </r>
  <r>
    <x v="13"/>
    <s v="15"/>
    <x v="13"/>
    <x v="271"/>
    <s v="1528"/>
    <x v="271"/>
    <x v="0"/>
    <x v="5"/>
    <n v="3872"/>
  </r>
  <r>
    <x v="13"/>
    <s v="15"/>
    <x v="13"/>
    <x v="271"/>
    <s v="1528"/>
    <x v="271"/>
    <x v="0"/>
    <x v="6"/>
    <n v="3817"/>
  </r>
  <r>
    <x v="13"/>
    <s v="15"/>
    <x v="13"/>
    <x v="271"/>
    <s v="1528"/>
    <x v="271"/>
    <x v="0"/>
    <x v="7"/>
    <n v="3645"/>
  </r>
  <r>
    <x v="13"/>
    <s v="15"/>
    <x v="13"/>
    <x v="272"/>
    <s v="1529"/>
    <x v="272"/>
    <x v="0"/>
    <x v="0"/>
    <n v="1174"/>
  </r>
  <r>
    <x v="13"/>
    <s v="15"/>
    <x v="13"/>
    <x v="272"/>
    <s v="1529"/>
    <x v="272"/>
    <x v="0"/>
    <x v="1"/>
    <n v="1237"/>
  </r>
  <r>
    <x v="13"/>
    <s v="15"/>
    <x v="13"/>
    <x v="272"/>
    <s v="1529"/>
    <x v="272"/>
    <x v="0"/>
    <x v="2"/>
    <n v="1263"/>
  </r>
  <r>
    <x v="13"/>
    <s v="15"/>
    <x v="13"/>
    <x v="272"/>
    <s v="1529"/>
    <x v="272"/>
    <x v="0"/>
    <x v="3"/>
    <n v="1307"/>
  </r>
  <r>
    <x v="13"/>
    <s v="15"/>
    <x v="13"/>
    <x v="272"/>
    <s v="1529"/>
    <x v="272"/>
    <x v="0"/>
    <x v="4"/>
    <n v="1399"/>
  </r>
  <r>
    <x v="13"/>
    <s v="15"/>
    <x v="13"/>
    <x v="272"/>
    <s v="1529"/>
    <x v="272"/>
    <x v="0"/>
    <x v="5"/>
    <n v="1432"/>
  </r>
  <r>
    <x v="13"/>
    <s v="15"/>
    <x v="13"/>
    <x v="272"/>
    <s v="1529"/>
    <x v="272"/>
    <x v="0"/>
    <x v="6"/>
    <n v="1507"/>
  </r>
  <r>
    <x v="13"/>
    <s v="15"/>
    <x v="13"/>
    <x v="272"/>
    <s v="1529"/>
    <x v="272"/>
    <x v="0"/>
    <x v="7"/>
    <n v="1493"/>
  </r>
  <r>
    <x v="13"/>
    <s v="15"/>
    <x v="13"/>
    <x v="273"/>
    <s v="1531"/>
    <x v="273"/>
    <x v="0"/>
    <x v="0"/>
    <n v="2581"/>
  </r>
  <r>
    <x v="13"/>
    <s v="15"/>
    <x v="13"/>
    <x v="273"/>
    <s v="1531"/>
    <x v="273"/>
    <x v="0"/>
    <x v="1"/>
    <n v="2602"/>
  </r>
  <r>
    <x v="13"/>
    <s v="15"/>
    <x v="13"/>
    <x v="273"/>
    <s v="1531"/>
    <x v="273"/>
    <x v="0"/>
    <x v="2"/>
    <n v="2517"/>
  </r>
  <r>
    <x v="13"/>
    <s v="15"/>
    <x v="13"/>
    <x v="273"/>
    <s v="1531"/>
    <x v="273"/>
    <x v="0"/>
    <x v="3"/>
    <n v="2683"/>
  </r>
  <r>
    <x v="13"/>
    <s v="15"/>
    <x v="13"/>
    <x v="273"/>
    <s v="1531"/>
    <x v="273"/>
    <x v="0"/>
    <x v="4"/>
    <n v="2694"/>
  </r>
  <r>
    <x v="13"/>
    <s v="15"/>
    <x v="13"/>
    <x v="273"/>
    <s v="1531"/>
    <x v="273"/>
    <x v="0"/>
    <x v="5"/>
    <n v="2775"/>
  </r>
  <r>
    <x v="13"/>
    <s v="15"/>
    <x v="13"/>
    <x v="273"/>
    <s v="1531"/>
    <x v="273"/>
    <x v="0"/>
    <x v="6"/>
    <n v="2919"/>
  </r>
  <r>
    <x v="13"/>
    <s v="15"/>
    <x v="13"/>
    <x v="273"/>
    <s v="1531"/>
    <x v="273"/>
    <x v="0"/>
    <x v="7"/>
    <n v="2873"/>
  </r>
  <r>
    <x v="13"/>
    <s v="15"/>
    <x v="13"/>
    <x v="274"/>
    <s v="1532"/>
    <x v="274"/>
    <x v="0"/>
    <x v="0"/>
    <n v="2387"/>
  </r>
  <r>
    <x v="13"/>
    <s v="15"/>
    <x v="13"/>
    <x v="274"/>
    <s v="1532"/>
    <x v="274"/>
    <x v="0"/>
    <x v="1"/>
    <n v="2451"/>
  </r>
  <r>
    <x v="13"/>
    <s v="15"/>
    <x v="13"/>
    <x v="274"/>
    <s v="1532"/>
    <x v="274"/>
    <x v="0"/>
    <x v="2"/>
    <n v="2451"/>
  </r>
  <r>
    <x v="13"/>
    <s v="15"/>
    <x v="13"/>
    <x v="274"/>
    <s v="1532"/>
    <x v="274"/>
    <x v="0"/>
    <x v="3"/>
    <n v="2450"/>
  </r>
  <r>
    <x v="13"/>
    <s v="15"/>
    <x v="13"/>
    <x v="274"/>
    <s v="1532"/>
    <x v="274"/>
    <x v="0"/>
    <x v="4"/>
    <n v="2434"/>
  </r>
  <r>
    <x v="13"/>
    <s v="15"/>
    <x v="13"/>
    <x v="274"/>
    <s v="1532"/>
    <x v="274"/>
    <x v="0"/>
    <x v="5"/>
    <n v="2486"/>
  </r>
  <r>
    <x v="13"/>
    <s v="15"/>
    <x v="13"/>
    <x v="274"/>
    <s v="1532"/>
    <x v="274"/>
    <x v="0"/>
    <x v="6"/>
    <n v="2549"/>
  </r>
  <r>
    <x v="13"/>
    <s v="15"/>
    <x v="13"/>
    <x v="274"/>
    <s v="1532"/>
    <x v="274"/>
    <x v="0"/>
    <x v="7"/>
    <n v="2508"/>
  </r>
  <r>
    <x v="13"/>
    <s v="15"/>
    <x v="13"/>
    <x v="275"/>
    <s v="1534"/>
    <x v="275"/>
    <x v="0"/>
    <x v="0"/>
    <n v="4509"/>
  </r>
  <r>
    <x v="13"/>
    <s v="15"/>
    <x v="13"/>
    <x v="275"/>
    <s v="1534"/>
    <x v="275"/>
    <x v="0"/>
    <x v="1"/>
    <n v="4415"/>
  </r>
  <r>
    <x v="13"/>
    <s v="15"/>
    <x v="13"/>
    <x v="275"/>
    <s v="1534"/>
    <x v="275"/>
    <x v="0"/>
    <x v="2"/>
    <n v="4419"/>
  </r>
  <r>
    <x v="13"/>
    <s v="15"/>
    <x v="13"/>
    <x v="275"/>
    <s v="1534"/>
    <x v="275"/>
    <x v="0"/>
    <x v="3"/>
    <n v="4354"/>
  </r>
  <r>
    <x v="13"/>
    <s v="15"/>
    <x v="13"/>
    <x v="275"/>
    <s v="1534"/>
    <x v="275"/>
    <x v="0"/>
    <x v="4"/>
    <n v="4353"/>
  </r>
  <r>
    <x v="13"/>
    <s v="15"/>
    <x v="13"/>
    <x v="275"/>
    <s v="1534"/>
    <x v="275"/>
    <x v="0"/>
    <x v="5"/>
    <n v="4402"/>
  </r>
  <r>
    <x v="13"/>
    <s v="15"/>
    <x v="13"/>
    <x v="275"/>
    <s v="1534"/>
    <x v="275"/>
    <x v="0"/>
    <x v="6"/>
    <n v="4387"/>
  </r>
  <r>
    <x v="13"/>
    <s v="15"/>
    <x v="13"/>
    <x v="275"/>
    <s v="1534"/>
    <x v="275"/>
    <x v="0"/>
    <x v="7"/>
    <n v="4225"/>
  </r>
  <r>
    <x v="13"/>
    <s v="15"/>
    <x v="13"/>
    <x v="276"/>
    <s v="1535"/>
    <x v="276"/>
    <x v="0"/>
    <x v="0"/>
    <n v="2985"/>
  </r>
  <r>
    <x v="13"/>
    <s v="15"/>
    <x v="13"/>
    <x v="276"/>
    <s v="1535"/>
    <x v="276"/>
    <x v="0"/>
    <x v="1"/>
    <n v="2907"/>
  </r>
  <r>
    <x v="13"/>
    <s v="15"/>
    <x v="13"/>
    <x v="276"/>
    <s v="1535"/>
    <x v="276"/>
    <x v="0"/>
    <x v="2"/>
    <n v="2788"/>
  </r>
  <r>
    <x v="13"/>
    <s v="15"/>
    <x v="13"/>
    <x v="276"/>
    <s v="1535"/>
    <x v="276"/>
    <x v="0"/>
    <x v="3"/>
    <n v="2757"/>
  </r>
  <r>
    <x v="13"/>
    <s v="15"/>
    <x v="13"/>
    <x v="276"/>
    <s v="1535"/>
    <x v="276"/>
    <x v="0"/>
    <x v="4"/>
    <n v="2880"/>
  </r>
  <r>
    <x v="13"/>
    <s v="15"/>
    <x v="13"/>
    <x v="276"/>
    <s v="1535"/>
    <x v="276"/>
    <x v="0"/>
    <x v="5"/>
    <n v="2914"/>
  </r>
  <r>
    <x v="13"/>
    <s v="15"/>
    <x v="13"/>
    <x v="276"/>
    <s v="1535"/>
    <x v="276"/>
    <x v="0"/>
    <x v="6"/>
    <n v="2874"/>
  </r>
  <r>
    <x v="13"/>
    <s v="15"/>
    <x v="13"/>
    <x v="276"/>
    <s v="1535"/>
    <x v="276"/>
    <x v="0"/>
    <x v="7"/>
    <n v="2812"/>
  </r>
  <r>
    <x v="13"/>
    <s v="15"/>
    <x v="13"/>
    <x v="277"/>
    <s v="1539"/>
    <x v="277"/>
    <x v="0"/>
    <x v="0"/>
    <n v="3722"/>
  </r>
  <r>
    <x v="13"/>
    <s v="15"/>
    <x v="13"/>
    <x v="277"/>
    <s v="1539"/>
    <x v="277"/>
    <x v="0"/>
    <x v="1"/>
    <n v="3606"/>
  </r>
  <r>
    <x v="13"/>
    <s v="15"/>
    <x v="13"/>
    <x v="277"/>
    <s v="1539"/>
    <x v="277"/>
    <x v="0"/>
    <x v="2"/>
    <n v="3582"/>
  </r>
  <r>
    <x v="13"/>
    <s v="15"/>
    <x v="13"/>
    <x v="277"/>
    <s v="1539"/>
    <x v="277"/>
    <x v="0"/>
    <x v="3"/>
    <n v="3613"/>
  </r>
  <r>
    <x v="13"/>
    <s v="15"/>
    <x v="13"/>
    <x v="277"/>
    <s v="1539"/>
    <x v="277"/>
    <x v="0"/>
    <x v="4"/>
    <n v="3562"/>
  </r>
  <r>
    <x v="13"/>
    <s v="15"/>
    <x v="13"/>
    <x v="277"/>
    <s v="1539"/>
    <x v="277"/>
    <x v="0"/>
    <x v="5"/>
    <n v="3563"/>
  </r>
  <r>
    <x v="13"/>
    <s v="15"/>
    <x v="13"/>
    <x v="277"/>
    <s v="1539"/>
    <x v="277"/>
    <x v="0"/>
    <x v="6"/>
    <n v="3568"/>
  </r>
  <r>
    <x v="13"/>
    <s v="15"/>
    <x v="13"/>
    <x v="277"/>
    <s v="1539"/>
    <x v="277"/>
    <x v="0"/>
    <x v="7"/>
    <n v="3357"/>
  </r>
  <r>
    <x v="13"/>
    <s v="15"/>
    <x v="13"/>
    <x v="278"/>
    <s v="1543"/>
    <x v="278"/>
    <x v="0"/>
    <x v="0"/>
    <n v="1163"/>
  </r>
  <r>
    <x v="13"/>
    <s v="15"/>
    <x v="13"/>
    <x v="278"/>
    <s v="1543"/>
    <x v="278"/>
    <x v="0"/>
    <x v="1"/>
    <n v="1196"/>
  </r>
  <r>
    <x v="13"/>
    <s v="15"/>
    <x v="13"/>
    <x v="278"/>
    <s v="1543"/>
    <x v="278"/>
    <x v="0"/>
    <x v="2"/>
    <n v="948"/>
  </r>
  <r>
    <x v="13"/>
    <s v="15"/>
    <x v="13"/>
    <x v="278"/>
    <s v="1543"/>
    <x v="278"/>
    <x v="0"/>
    <x v="3"/>
    <n v="1024"/>
  </r>
  <r>
    <x v="13"/>
    <s v="15"/>
    <x v="13"/>
    <x v="278"/>
    <s v="1543"/>
    <x v="278"/>
    <x v="0"/>
    <x v="4"/>
    <n v="945"/>
  </r>
  <r>
    <x v="13"/>
    <s v="15"/>
    <x v="13"/>
    <x v="278"/>
    <s v="1543"/>
    <x v="278"/>
    <x v="0"/>
    <x v="5"/>
    <n v="916"/>
  </r>
  <r>
    <x v="13"/>
    <s v="15"/>
    <x v="13"/>
    <x v="278"/>
    <s v="1543"/>
    <x v="278"/>
    <x v="0"/>
    <x v="6"/>
    <n v="910"/>
  </r>
  <r>
    <x v="13"/>
    <s v="15"/>
    <x v="13"/>
    <x v="278"/>
    <s v="1543"/>
    <x v="278"/>
    <x v="0"/>
    <x v="7"/>
    <n v="876"/>
  </r>
  <r>
    <x v="13"/>
    <s v="15"/>
    <x v="13"/>
    <x v="279"/>
    <s v="1545"/>
    <x v="279"/>
    <x v="0"/>
    <x v="0"/>
    <n v="796"/>
  </r>
  <r>
    <x v="13"/>
    <s v="15"/>
    <x v="13"/>
    <x v="279"/>
    <s v="1545"/>
    <x v="279"/>
    <x v="0"/>
    <x v="1"/>
    <n v="812"/>
  </r>
  <r>
    <x v="13"/>
    <s v="15"/>
    <x v="13"/>
    <x v="279"/>
    <s v="1545"/>
    <x v="279"/>
    <x v="0"/>
    <x v="2"/>
    <n v="821"/>
  </r>
  <r>
    <x v="13"/>
    <s v="15"/>
    <x v="13"/>
    <x v="279"/>
    <s v="1545"/>
    <x v="279"/>
    <x v="0"/>
    <x v="3"/>
    <n v="820"/>
  </r>
  <r>
    <x v="13"/>
    <s v="15"/>
    <x v="13"/>
    <x v="279"/>
    <s v="1545"/>
    <x v="279"/>
    <x v="0"/>
    <x v="4"/>
    <n v="791"/>
  </r>
  <r>
    <x v="13"/>
    <s v="15"/>
    <x v="13"/>
    <x v="279"/>
    <s v="1545"/>
    <x v="279"/>
    <x v="0"/>
    <x v="5"/>
    <n v="849"/>
  </r>
  <r>
    <x v="13"/>
    <s v="15"/>
    <x v="13"/>
    <x v="279"/>
    <s v="1545"/>
    <x v="279"/>
    <x v="0"/>
    <x v="6"/>
    <n v="883"/>
  </r>
  <r>
    <x v="13"/>
    <s v="15"/>
    <x v="13"/>
    <x v="279"/>
    <s v="1545"/>
    <x v="279"/>
    <x v="0"/>
    <x v="7"/>
    <n v="863"/>
  </r>
  <r>
    <x v="13"/>
    <s v="15"/>
    <x v="13"/>
    <x v="280"/>
    <s v="1546"/>
    <x v="280"/>
    <x v="0"/>
    <x v="0"/>
    <n v="686"/>
  </r>
  <r>
    <x v="13"/>
    <s v="15"/>
    <x v="13"/>
    <x v="280"/>
    <s v="1546"/>
    <x v="280"/>
    <x v="0"/>
    <x v="1"/>
    <n v="690"/>
  </r>
  <r>
    <x v="13"/>
    <s v="15"/>
    <x v="13"/>
    <x v="280"/>
    <s v="1546"/>
    <x v="280"/>
    <x v="0"/>
    <x v="2"/>
    <n v="681"/>
  </r>
  <r>
    <x v="13"/>
    <s v="15"/>
    <x v="13"/>
    <x v="280"/>
    <s v="1546"/>
    <x v="280"/>
    <x v="0"/>
    <x v="3"/>
    <n v="644"/>
  </r>
  <r>
    <x v="13"/>
    <s v="15"/>
    <x v="13"/>
    <x v="280"/>
    <s v="1546"/>
    <x v="280"/>
    <x v="0"/>
    <x v="4"/>
    <n v="653"/>
  </r>
  <r>
    <x v="13"/>
    <s v="15"/>
    <x v="13"/>
    <x v="280"/>
    <s v="1546"/>
    <x v="280"/>
    <x v="0"/>
    <x v="5"/>
    <n v="679"/>
  </r>
  <r>
    <x v="13"/>
    <s v="15"/>
    <x v="13"/>
    <x v="280"/>
    <s v="1546"/>
    <x v="280"/>
    <x v="0"/>
    <x v="6"/>
    <n v="641"/>
  </r>
  <r>
    <x v="13"/>
    <s v="15"/>
    <x v="13"/>
    <x v="280"/>
    <s v="1546"/>
    <x v="280"/>
    <x v="0"/>
    <x v="7"/>
    <n v="643"/>
  </r>
  <r>
    <x v="13"/>
    <s v="15"/>
    <x v="13"/>
    <x v="281"/>
    <s v="1547"/>
    <x v="281"/>
    <x v="0"/>
    <x v="0"/>
    <n v="1315"/>
  </r>
  <r>
    <x v="13"/>
    <s v="15"/>
    <x v="13"/>
    <x v="281"/>
    <s v="1547"/>
    <x v="281"/>
    <x v="0"/>
    <x v="1"/>
    <n v="1256"/>
  </r>
  <r>
    <x v="13"/>
    <s v="15"/>
    <x v="13"/>
    <x v="281"/>
    <s v="1547"/>
    <x v="281"/>
    <x v="0"/>
    <x v="2"/>
    <n v="1247"/>
  </r>
  <r>
    <x v="13"/>
    <s v="15"/>
    <x v="13"/>
    <x v="281"/>
    <s v="1547"/>
    <x v="281"/>
    <x v="0"/>
    <x v="3"/>
    <n v="1278"/>
  </r>
  <r>
    <x v="13"/>
    <s v="15"/>
    <x v="13"/>
    <x v="281"/>
    <s v="1547"/>
    <x v="281"/>
    <x v="0"/>
    <x v="4"/>
    <n v="1309"/>
  </r>
  <r>
    <x v="13"/>
    <s v="15"/>
    <x v="13"/>
    <x v="281"/>
    <s v="1547"/>
    <x v="281"/>
    <x v="0"/>
    <x v="5"/>
    <n v="1365"/>
  </r>
  <r>
    <x v="13"/>
    <s v="15"/>
    <x v="13"/>
    <x v="281"/>
    <s v="1547"/>
    <x v="281"/>
    <x v="0"/>
    <x v="6"/>
    <n v="1493"/>
  </r>
  <r>
    <x v="13"/>
    <s v="15"/>
    <x v="13"/>
    <x v="281"/>
    <s v="1547"/>
    <x v="281"/>
    <x v="0"/>
    <x v="7"/>
    <n v="1448"/>
  </r>
  <r>
    <x v="13"/>
    <s v="15"/>
    <x v="13"/>
    <x v="282"/>
    <s v="1548"/>
    <x v="282"/>
    <x v="0"/>
    <x v="0"/>
    <n v="3529"/>
  </r>
  <r>
    <x v="13"/>
    <s v="15"/>
    <x v="13"/>
    <x v="282"/>
    <s v="1548"/>
    <x v="282"/>
    <x v="0"/>
    <x v="1"/>
    <n v="3423"/>
  </r>
  <r>
    <x v="13"/>
    <s v="15"/>
    <x v="13"/>
    <x v="282"/>
    <s v="1548"/>
    <x v="282"/>
    <x v="0"/>
    <x v="2"/>
    <n v="3447"/>
  </r>
  <r>
    <x v="13"/>
    <s v="15"/>
    <x v="13"/>
    <x v="282"/>
    <s v="1548"/>
    <x v="282"/>
    <x v="0"/>
    <x v="3"/>
    <n v="3513"/>
  </r>
  <r>
    <x v="13"/>
    <s v="15"/>
    <x v="13"/>
    <x v="282"/>
    <s v="1548"/>
    <x v="282"/>
    <x v="0"/>
    <x v="4"/>
    <n v="3545"/>
  </r>
  <r>
    <x v="13"/>
    <s v="15"/>
    <x v="13"/>
    <x v="282"/>
    <s v="1548"/>
    <x v="282"/>
    <x v="0"/>
    <x v="5"/>
    <n v="3535"/>
  </r>
  <r>
    <x v="13"/>
    <s v="15"/>
    <x v="13"/>
    <x v="282"/>
    <s v="1548"/>
    <x v="282"/>
    <x v="0"/>
    <x v="6"/>
    <n v="3507"/>
  </r>
  <r>
    <x v="13"/>
    <s v="15"/>
    <x v="13"/>
    <x v="282"/>
    <s v="1548"/>
    <x v="282"/>
    <x v="0"/>
    <x v="7"/>
    <n v="3452"/>
  </r>
  <r>
    <x v="13"/>
    <s v="15"/>
    <x v="13"/>
    <x v="283"/>
    <s v="1551"/>
    <x v="283"/>
    <x v="0"/>
    <x v="0"/>
    <n v="1258"/>
  </r>
  <r>
    <x v="13"/>
    <s v="15"/>
    <x v="13"/>
    <x v="283"/>
    <s v="1551"/>
    <x v="283"/>
    <x v="0"/>
    <x v="1"/>
    <n v="1231"/>
  </r>
  <r>
    <x v="13"/>
    <s v="15"/>
    <x v="13"/>
    <x v="283"/>
    <s v="1551"/>
    <x v="283"/>
    <x v="0"/>
    <x v="2"/>
    <n v="1229"/>
  </r>
  <r>
    <x v="13"/>
    <s v="15"/>
    <x v="13"/>
    <x v="283"/>
    <s v="1551"/>
    <x v="283"/>
    <x v="0"/>
    <x v="3"/>
    <n v="1246"/>
  </r>
  <r>
    <x v="13"/>
    <s v="15"/>
    <x v="13"/>
    <x v="283"/>
    <s v="1551"/>
    <x v="283"/>
    <x v="0"/>
    <x v="4"/>
    <n v="1225"/>
  </r>
  <r>
    <x v="13"/>
    <s v="15"/>
    <x v="13"/>
    <x v="283"/>
    <s v="1551"/>
    <x v="283"/>
    <x v="0"/>
    <x v="5"/>
    <n v="1212"/>
  </r>
  <r>
    <x v="13"/>
    <s v="15"/>
    <x v="13"/>
    <x v="283"/>
    <s v="1551"/>
    <x v="283"/>
    <x v="0"/>
    <x v="6"/>
    <n v="1228"/>
  </r>
  <r>
    <x v="13"/>
    <s v="15"/>
    <x v="13"/>
    <x v="283"/>
    <s v="1551"/>
    <x v="283"/>
    <x v="0"/>
    <x v="7"/>
    <n v="1192"/>
  </r>
  <r>
    <x v="13"/>
    <s v="15"/>
    <x v="13"/>
    <x v="284"/>
    <s v="1554"/>
    <x v="284"/>
    <x v="0"/>
    <x v="0"/>
    <n v="2168"/>
  </r>
  <r>
    <x v="13"/>
    <s v="15"/>
    <x v="13"/>
    <x v="284"/>
    <s v="1554"/>
    <x v="284"/>
    <x v="0"/>
    <x v="1"/>
    <n v="2209"/>
  </r>
  <r>
    <x v="13"/>
    <s v="15"/>
    <x v="13"/>
    <x v="284"/>
    <s v="1554"/>
    <x v="284"/>
    <x v="0"/>
    <x v="2"/>
    <n v="2209"/>
  </r>
  <r>
    <x v="13"/>
    <s v="15"/>
    <x v="13"/>
    <x v="284"/>
    <s v="1554"/>
    <x v="284"/>
    <x v="0"/>
    <x v="3"/>
    <n v="2258"/>
  </r>
  <r>
    <x v="13"/>
    <s v="15"/>
    <x v="13"/>
    <x v="284"/>
    <s v="1554"/>
    <x v="284"/>
    <x v="0"/>
    <x v="4"/>
    <n v="2297"/>
  </r>
  <r>
    <x v="13"/>
    <s v="15"/>
    <x v="13"/>
    <x v="284"/>
    <s v="1554"/>
    <x v="284"/>
    <x v="0"/>
    <x v="5"/>
    <n v="2278"/>
  </r>
  <r>
    <x v="13"/>
    <s v="15"/>
    <x v="13"/>
    <x v="284"/>
    <s v="1554"/>
    <x v="284"/>
    <x v="0"/>
    <x v="6"/>
    <n v="2260"/>
  </r>
  <r>
    <x v="13"/>
    <s v="15"/>
    <x v="13"/>
    <x v="284"/>
    <s v="1554"/>
    <x v="284"/>
    <x v="0"/>
    <x v="7"/>
    <n v="2195"/>
  </r>
  <r>
    <x v="13"/>
    <s v="15"/>
    <x v="13"/>
    <x v="285"/>
    <s v="1557"/>
    <x v="285"/>
    <x v="0"/>
    <x v="0"/>
    <n v="830"/>
  </r>
  <r>
    <x v="13"/>
    <s v="15"/>
    <x v="13"/>
    <x v="285"/>
    <s v="1557"/>
    <x v="285"/>
    <x v="0"/>
    <x v="1"/>
    <n v="815"/>
  </r>
  <r>
    <x v="13"/>
    <s v="15"/>
    <x v="13"/>
    <x v="285"/>
    <s v="1557"/>
    <x v="285"/>
    <x v="0"/>
    <x v="2"/>
    <n v="1155"/>
  </r>
  <r>
    <x v="13"/>
    <s v="15"/>
    <x v="13"/>
    <x v="285"/>
    <s v="1557"/>
    <x v="285"/>
    <x v="0"/>
    <x v="3"/>
    <n v="1162"/>
  </r>
  <r>
    <x v="13"/>
    <s v="15"/>
    <x v="13"/>
    <x v="285"/>
    <s v="1557"/>
    <x v="285"/>
    <x v="0"/>
    <x v="4"/>
    <n v="821"/>
  </r>
  <r>
    <x v="13"/>
    <s v="15"/>
    <x v="13"/>
    <x v="285"/>
    <s v="1557"/>
    <x v="285"/>
    <x v="0"/>
    <x v="5"/>
    <n v="819"/>
  </r>
  <r>
    <x v="13"/>
    <s v="15"/>
    <x v="13"/>
    <x v="285"/>
    <s v="1557"/>
    <x v="285"/>
    <x v="0"/>
    <x v="6"/>
    <n v="820"/>
  </r>
  <r>
    <x v="13"/>
    <s v="15"/>
    <x v="13"/>
    <x v="285"/>
    <s v="1557"/>
    <x v="285"/>
    <x v="0"/>
    <x v="7"/>
    <n v="830"/>
  </r>
  <r>
    <x v="13"/>
    <s v="15"/>
    <x v="13"/>
    <x v="286"/>
    <s v="1560"/>
    <x v="286"/>
    <x v="0"/>
    <x v="0"/>
    <n v="1105"/>
  </r>
  <r>
    <x v="13"/>
    <s v="15"/>
    <x v="13"/>
    <x v="286"/>
    <s v="1560"/>
    <x v="286"/>
    <x v="0"/>
    <x v="1"/>
    <n v="1094"/>
  </r>
  <r>
    <x v="13"/>
    <s v="15"/>
    <x v="13"/>
    <x v="286"/>
    <s v="1560"/>
    <x v="286"/>
    <x v="0"/>
    <x v="2"/>
    <n v="1092"/>
  </r>
  <r>
    <x v="13"/>
    <s v="15"/>
    <x v="13"/>
    <x v="286"/>
    <s v="1560"/>
    <x v="286"/>
    <x v="0"/>
    <x v="3"/>
    <n v="1080"/>
  </r>
  <r>
    <x v="13"/>
    <s v="15"/>
    <x v="13"/>
    <x v="286"/>
    <s v="1560"/>
    <x v="286"/>
    <x v="0"/>
    <x v="4"/>
    <n v="1075"/>
  </r>
  <r>
    <x v="13"/>
    <s v="15"/>
    <x v="13"/>
    <x v="286"/>
    <s v="1560"/>
    <x v="286"/>
    <x v="0"/>
    <x v="5"/>
    <n v="1023"/>
  </r>
  <r>
    <x v="13"/>
    <s v="15"/>
    <x v="13"/>
    <x v="286"/>
    <s v="1560"/>
    <x v="286"/>
    <x v="0"/>
    <x v="6"/>
    <n v="1042"/>
  </r>
  <r>
    <x v="13"/>
    <s v="15"/>
    <x v="13"/>
    <x v="286"/>
    <s v="1560"/>
    <x v="286"/>
    <x v="0"/>
    <x v="7"/>
    <n v="1007"/>
  </r>
  <r>
    <x v="13"/>
    <s v="15"/>
    <x v="13"/>
    <x v="287"/>
    <s v="1563"/>
    <x v="287"/>
    <x v="0"/>
    <x v="0"/>
    <n v="3996"/>
  </r>
  <r>
    <x v="13"/>
    <s v="15"/>
    <x v="13"/>
    <x v="287"/>
    <s v="1563"/>
    <x v="287"/>
    <x v="0"/>
    <x v="1"/>
    <n v="3825"/>
  </r>
  <r>
    <x v="13"/>
    <s v="15"/>
    <x v="13"/>
    <x v="287"/>
    <s v="1563"/>
    <x v="287"/>
    <x v="0"/>
    <x v="2"/>
    <n v="3669"/>
  </r>
  <r>
    <x v="13"/>
    <s v="15"/>
    <x v="13"/>
    <x v="287"/>
    <s v="1563"/>
    <x v="287"/>
    <x v="0"/>
    <x v="3"/>
    <n v="3712"/>
  </r>
  <r>
    <x v="13"/>
    <s v="15"/>
    <x v="13"/>
    <x v="287"/>
    <s v="1563"/>
    <x v="287"/>
    <x v="0"/>
    <x v="4"/>
    <n v="3813"/>
  </r>
  <r>
    <x v="13"/>
    <s v="15"/>
    <x v="13"/>
    <x v="287"/>
    <s v="1563"/>
    <x v="287"/>
    <x v="0"/>
    <x v="5"/>
    <n v="3750"/>
  </r>
  <r>
    <x v="13"/>
    <s v="15"/>
    <x v="13"/>
    <x v="287"/>
    <s v="1563"/>
    <x v="287"/>
    <x v="0"/>
    <x v="6"/>
    <n v="3641"/>
  </r>
  <r>
    <x v="13"/>
    <s v="15"/>
    <x v="13"/>
    <x v="287"/>
    <s v="1563"/>
    <x v="287"/>
    <x v="0"/>
    <x v="7"/>
    <n v="3680"/>
  </r>
  <r>
    <x v="13"/>
    <s v="15"/>
    <x v="13"/>
    <x v="288"/>
    <s v="1566"/>
    <x v="288"/>
    <x v="0"/>
    <x v="0"/>
    <n v="2929"/>
  </r>
  <r>
    <x v="13"/>
    <s v="15"/>
    <x v="13"/>
    <x v="288"/>
    <s v="1566"/>
    <x v="288"/>
    <x v="0"/>
    <x v="1"/>
    <n v="2874"/>
  </r>
  <r>
    <x v="13"/>
    <s v="15"/>
    <x v="13"/>
    <x v="288"/>
    <s v="1566"/>
    <x v="288"/>
    <x v="0"/>
    <x v="2"/>
    <n v="2885"/>
  </r>
  <r>
    <x v="13"/>
    <s v="15"/>
    <x v="13"/>
    <x v="288"/>
    <s v="1566"/>
    <x v="288"/>
    <x v="0"/>
    <x v="3"/>
    <n v="2846"/>
  </r>
  <r>
    <x v="13"/>
    <s v="15"/>
    <x v="13"/>
    <x v="288"/>
    <s v="1566"/>
    <x v="288"/>
    <x v="0"/>
    <x v="4"/>
    <n v="2882"/>
  </r>
  <r>
    <x v="13"/>
    <s v="15"/>
    <x v="13"/>
    <x v="288"/>
    <s v="1566"/>
    <x v="288"/>
    <x v="0"/>
    <x v="5"/>
    <n v="2846"/>
  </r>
  <r>
    <x v="13"/>
    <s v="15"/>
    <x v="13"/>
    <x v="288"/>
    <s v="1566"/>
    <x v="288"/>
    <x v="0"/>
    <x v="6"/>
    <n v="2840"/>
  </r>
  <r>
    <x v="13"/>
    <s v="15"/>
    <x v="13"/>
    <x v="288"/>
    <s v="1566"/>
    <x v="288"/>
    <x v="0"/>
    <x v="7"/>
    <n v="2832"/>
  </r>
  <r>
    <x v="13"/>
    <s v="15"/>
    <x v="13"/>
    <x v="289"/>
    <s v="1567"/>
    <x v="289"/>
    <x v="0"/>
    <x v="0"/>
    <n v="848"/>
  </r>
  <r>
    <x v="13"/>
    <s v="15"/>
    <x v="13"/>
    <x v="289"/>
    <s v="1567"/>
    <x v="289"/>
    <x v="0"/>
    <x v="1"/>
    <n v="898"/>
  </r>
  <r>
    <x v="13"/>
    <s v="15"/>
    <x v="13"/>
    <x v="289"/>
    <s v="1567"/>
    <x v="289"/>
    <x v="0"/>
    <x v="2"/>
    <n v="907"/>
  </r>
  <r>
    <x v="13"/>
    <s v="15"/>
    <x v="13"/>
    <x v="289"/>
    <s v="1567"/>
    <x v="289"/>
    <x v="0"/>
    <x v="3"/>
    <n v="885"/>
  </r>
  <r>
    <x v="13"/>
    <s v="15"/>
    <x v="13"/>
    <x v="289"/>
    <s v="1567"/>
    <x v="289"/>
    <x v="0"/>
    <x v="4"/>
    <n v="923"/>
  </r>
  <r>
    <x v="13"/>
    <s v="15"/>
    <x v="13"/>
    <x v="289"/>
    <s v="1567"/>
    <x v="289"/>
    <x v="0"/>
    <x v="5"/>
    <n v="916"/>
  </r>
  <r>
    <x v="13"/>
    <s v="15"/>
    <x v="13"/>
    <x v="289"/>
    <s v="1567"/>
    <x v="289"/>
    <x v="0"/>
    <x v="6"/>
    <n v="922"/>
  </r>
  <r>
    <x v="13"/>
    <s v="15"/>
    <x v="13"/>
    <x v="289"/>
    <s v="1567"/>
    <x v="289"/>
    <x v="0"/>
    <x v="7"/>
    <n v="860"/>
  </r>
  <r>
    <x v="13"/>
    <s v="15"/>
    <x v="13"/>
    <x v="290"/>
    <s v="1571"/>
    <x v="290"/>
    <x v="0"/>
    <x v="0"/>
    <n v="737"/>
  </r>
  <r>
    <x v="13"/>
    <s v="15"/>
    <x v="13"/>
    <x v="290"/>
    <s v="1571"/>
    <x v="290"/>
    <x v="0"/>
    <x v="1"/>
    <n v="753"/>
  </r>
  <r>
    <x v="13"/>
    <s v="15"/>
    <x v="13"/>
    <x v="290"/>
    <s v="1571"/>
    <x v="290"/>
    <x v="0"/>
    <x v="2"/>
    <n v="725"/>
  </r>
  <r>
    <x v="13"/>
    <s v="15"/>
    <x v="13"/>
    <x v="290"/>
    <s v="1571"/>
    <x v="290"/>
    <x v="0"/>
    <x v="3"/>
    <n v="683"/>
  </r>
  <r>
    <x v="13"/>
    <s v="15"/>
    <x v="13"/>
    <x v="290"/>
    <s v="1571"/>
    <x v="290"/>
    <x v="0"/>
    <x v="4"/>
    <n v="662"/>
  </r>
  <r>
    <x v="13"/>
    <s v="15"/>
    <x v="13"/>
    <x v="290"/>
    <s v="1571"/>
    <x v="290"/>
    <x v="0"/>
    <x v="5"/>
    <n v="657"/>
  </r>
  <r>
    <x v="13"/>
    <s v="15"/>
    <x v="13"/>
    <x v="290"/>
    <s v="1571"/>
    <x v="290"/>
    <x v="0"/>
    <x v="6"/>
    <n v="642"/>
  </r>
  <r>
    <x v="13"/>
    <s v="15"/>
    <x v="13"/>
    <x v="290"/>
    <s v="1571"/>
    <x v="290"/>
    <x v="0"/>
    <x v="7"/>
    <n v="614"/>
  </r>
  <r>
    <x v="13"/>
    <s v="15"/>
    <x v="13"/>
    <x v="291"/>
    <s v="1573"/>
    <x v="291"/>
    <x v="0"/>
    <x v="0"/>
    <n v="953"/>
  </r>
  <r>
    <x v="13"/>
    <s v="15"/>
    <x v="13"/>
    <x v="291"/>
    <s v="1573"/>
    <x v="291"/>
    <x v="0"/>
    <x v="1"/>
    <n v="974"/>
  </r>
  <r>
    <x v="13"/>
    <s v="15"/>
    <x v="13"/>
    <x v="291"/>
    <s v="1573"/>
    <x v="291"/>
    <x v="0"/>
    <x v="2"/>
    <n v="1015"/>
  </r>
  <r>
    <x v="13"/>
    <s v="15"/>
    <x v="13"/>
    <x v="291"/>
    <s v="1573"/>
    <x v="291"/>
    <x v="0"/>
    <x v="3"/>
    <n v="988"/>
  </r>
  <r>
    <x v="13"/>
    <s v="15"/>
    <x v="13"/>
    <x v="291"/>
    <s v="1573"/>
    <x v="291"/>
    <x v="0"/>
    <x v="4"/>
    <n v="1003"/>
  </r>
  <r>
    <x v="13"/>
    <s v="15"/>
    <x v="13"/>
    <x v="291"/>
    <s v="1573"/>
    <x v="291"/>
    <x v="0"/>
    <x v="5"/>
    <n v="1028"/>
  </r>
  <r>
    <x v="13"/>
    <s v="15"/>
    <x v="13"/>
    <x v="291"/>
    <s v="1573"/>
    <x v="291"/>
    <x v="0"/>
    <x v="6"/>
    <n v="1035"/>
  </r>
  <r>
    <x v="13"/>
    <s v="15"/>
    <x v="13"/>
    <x v="291"/>
    <s v="1573"/>
    <x v="291"/>
    <x v="0"/>
    <x v="7"/>
    <n v="1005"/>
  </r>
  <r>
    <x v="13"/>
    <s v="15"/>
    <x v="13"/>
    <x v="292"/>
    <s v="1576"/>
    <x v="292"/>
    <x v="0"/>
    <x v="0"/>
    <n v="1570"/>
  </r>
  <r>
    <x v="13"/>
    <s v="15"/>
    <x v="13"/>
    <x v="292"/>
    <s v="1576"/>
    <x v="292"/>
    <x v="0"/>
    <x v="1"/>
    <n v="1546"/>
  </r>
  <r>
    <x v="13"/>
    <s v="15"/>
    <x v="13"/>
    <x v="292"/>
    <s v="1576"/>
    <x v="292"/>
    <x v="0"/>
    <x v="2"/>
    <n v="1521"/>
  </r>
  <r>
    <x v="13"/>
    <s v="15"/>
    <x v="13"/>
    <x v="292"/>
    <s v="1576"/>
    <x v="292"/>
    <x v="0"/>
    <x v="3"/>
    <n v="1490"/>
  </r>
  <r>
    <x v="13"/>
    <s v="15"/>
    <x v="13"/>
    <x v="292"/>
    <s v="1576"/>
    <x v="292"/>
    <x v="0"/>
    <x v="4"/>
    <n v="1542"/>
  </r>
  <r>
    <x v="13"/>
    <s v="15"/>
    <x v="13"/>
    <x v="292"/>
    <s v="1576"/>
    <x v="292"/>
    <x v="0"/>
    <x v="5"/>
    <n v="1540"/>
  </r>
  <r>
    <x v="13"/>
    <s v="15"/>
    <x v="13"/>
    <x v="292"/>
    <s v="1576"/>
    <x v="292"/>
    <x v="0"/>
    <x v="6"/>
    <n v="1571"/>
  </r>
  <r>
    <x v="13"/>
    <s v="15"/>
    <x v="13"/>
    <x v="292"/>
    <s v="1576"/>
    <x v="292"/>
    <x v="0"/>
    <x v="7"/>
    <n v="1511"/>
  </r>
  <r>
    <x v="14"/>
    <s v="16"/>
    <x v="14"/>
    <x v="293"/>
    <s v="1601"/>
    <x v="293"/>
    <x v="0"/>
    <x v="0"/>
    <n v="106644"/>
  </r>
  <r>
    <x v="14"/>
    <s v="16"/>
    <x v="14"/>
    <x v="293"/>
    <s v="1601"/>
    <x v="293"/>
    <x v="0"/>
    <x v="1"/>
    <n v="105209"/>
  </r>
  <r>
    <x v="14"/>
    <s v="16"/>
    <x v="14"/>
    <x v="293"/>
    <s v="1601"/>
    <x v="293"/>
    <x v="0"/>
    <x v="2"/>
    <n v="106119"/>
  </r>
  <r>
    <x v="14"/>
    <s v="16"/>
    <x v="14"/>
    <x v="293"/>
    <s v="1601"/>
    <x v="293"/>
    <x v="0"/>
    <x v="3"/>
    <n v="108655"/>
  </r>
  <r>
    <x v="14"/>
    <s v="16"/>
    <x v="14"/>
    <x v="293"/>
    <s v="1601"/>
    <x v="293"/>
    <x v="0"/>
    <x v="4"/>
    <n v="111246"/>
  </r>
  <r>
    <x v="14"/>
    <s v="16"/>
    <x v="14"/>
    <x v="293"/>
    <s v="1601"/>
    <x v="293"/>
    <x v="0"/>
    <x v="5"/>
    <n v="112854"/>
  </r>
  <r>
    <x v="14"/>
    <s v="16"/>
    <x v="14"/>
    <x v="293"/>
    <s v="1601"/>
    <x v="293"/>
    <x v="0"/>
    <x v="6"/>
    <n v="114321"/>
  </r>
  <r>
    <x v="14"/>
    <s v="16"/>
    <x v="14"/>
    <x v="293"/>
    <s v="1601"/>
    <x v="293"/>
    <x v="0"/>
    <x v="7"/>
    <n v="113020"/>
  </r>
  <r>
    <x v="14"/>
    <s v="16"/>
    <x v="14"/>
    <x v="294"/>
    <s v="1612"/>
    <x v="294"/>
    <x v="0"/>
    <x v="0"/>
    <n v="1805"/>
  </r>
  <r>
    <x v="14"/>
    <s v="16"/>
    <x v="14"/>
    <x v="294"/>
    <s v="1612"/>
    <x v="294"/>
    <x v="0"/>
    <x v="1"/>
    <n v="1865"/>
  </r>
  <r>
    <x v="14"/>
    <s v="16"/>
    <x v="14"/>
    <x v="294"/>
    <s v="1612"/>
    <x v="294"/>
    <x v="0"/>
    <x v="2"/>
    <n v="1951"/>
  </r>
  <r>
    <x v="14"/>
    <s v="16"/>
    <x v="14"/>
    <x v="294"/>
    <s v="1612"/>
    <x v="294"/>
    <x v="0"/>
    <x v="3"/>
    <n v="1963"/>
  </r>
  <r>
    <x v="14"/>
    <s v="16"/>
    <x v="14"/>
    <x v="294"/>
    <s v="1612"/>
    <x v="294"/>
    <x v="0"/>
    <x v="4"/>
    <n v="1980"/>
  </r>
  <r>
    <x v="14"/>
    <s v="16"/>
    <x v="14"/>
    <x v="294"/>
    <s v="1612"/>
    <x v="294"/>
    <x v="0"/>
    <x v="5"/>
    <n v="1999"/>
  </r>
  <r>
    <x v="14"/>
    <s v="16"/>
    <x v="14"/>
    <x v="294"/>
    <s v="1612"/>
    <x v="294"/>
    <x v="0"/>
    <x v="6"/>
    <n v="2018"/>
  </r>
  <r>
    <x v="14"/>
    <s v="16"/>
    <x v="14"/>
    <x v="294"/>
    <s v="1612"/>
    <x v="294"/>
    <x v="0"/>
    <x v="7"/>
    <n v="1937"/>
  </r>
  <r>
    <x v="14"/>
    <s v="16"/>
    <x v="14"/>
    <x v="295"/>
    <s v="1613"/>
    <x v="295"/>
    <x v="0"/>
    <x v="0"/>
    <n v="397"/>
  </r>
  <r>
    <x v="14"/>
    <s v="16"/>
    <x v="14"/>
    <x v="295"/>
    <s v="1613"/>
    <x v="295"/>
    <x v="0"/>
    <x v="1"/>
    <n v="379"/>
  </r>
  <r>
    <x v="14"/>
    <s v="16"/>
    <x v="14"/>
    <x v="295"/>
    <s v="1613"/>
    <x v="295"/>
    <x v="0"/>
    <x v="2"/>
    <n v="385"/>
  </r>
  <r>
    <x v="14"/>
    <s v="16"/>
    <x v="14"/>
    <x v="295"/>
    <s v="1613"/>
    <x v="295"/>
    <x v="0"/>
    <x v="3"/>
    <n v="392"/>
  </r>
  <r>
    <x v="14"/>
    <s v="16"/>
    <x v="14"/>
    <x v="295"/>
    <s v="1613"/>
    <x v="295"/>
    <x v="0"/>
    <x v="4"/>
    <n v="396"/>
  </r>
  <r>
    <x v="14"/>
    <s v="16"/>
    <x v="14"/>
    <x v="295"/>
    <s v="1613"/>
    <x v="295"/>
    <x v="0"/>
    <x v="5"/>
    <n v="382"/>
  </r>
  <r>
    <x v="14"/>
    <s v="16"/>
    <x v="14"/>
    <x v="295"/>
    <s v="1613"/>
    <x v="295"/>
    <x v="0"/>
    <x v="6"/>
    <n v="369"/>
  </r>
  <r>
    <x v="14"/>
    <s v="16"/>
    <x v="14"/>
    <x v="295"/>
    <s v="1613"/>
    <x v="295"/>
    <x v="0"/>
    <x v="7"/>
    <n v="356"/>
  </r>
  <r>
    <x v="14"/>
    <s v="16"/>
    <x v="14"/>
    <x v="296"/>
    <s v="1617"/>
    <x v="296"/>
    <x v="0"/>
    <x v="0"/>
    <n v="1992"/>
  </r>
  <r>
    <x v="14"/>
    <s v="16"/>
    <x v="14"/>
    <x v="296"/>
    <s v="1617"/>
    <x v="296"/>
    <x v="0"/>
    <x v="1"/>
    <n v="2072"/>
  </r>
  <r>
    <x v="14"/>
    <s v="16"/>
    <x v="14"/>
    <x v="296"/>
    <s v="1617"/>
    <x v="296"/>
    <x v="0"/>
    <x v="2"/>
    <n v="2202"/>
  </r>
  <r>
    <x v="14"/>
    <s v="16"/>
    <x v="14"/>
    <x v="296"/>
    <s v="1617"/>
    <x v="296"/>
    <x v="0"/>
    <x v="3"/>
    <n v="2217"/>
  </r>
  <r>
    <x v="14"/>
    <s v="16"/>
    <x v="14"/>
    <x v="296"/>
    <s v="1617"/>
    <x v="296"/>
    <x v="0"/>
    <x v="4"/>
    <n v="2249"/>
  </r>
  <r>
    <x v="14"/>
    <s v="16"/>
    <x v="14"/>
    <x v="296"/>
    <s v="1617"/>
    <x v="296"/>
    <x v="0"/>
    <x v="5"/>
    <n v="2299"/>
  </r>
  <r>
    <x v="14"/>
    <s v="16"/>
    <x v="14"/>
    <x v="296"/>
    <s v="1617"/>
    <x v="296"/>
    <x v="0"/>
    <x v="6"/>
    <n v="2473"/>
  </r>
  <r>
    <x v="14"/>
    <s v="16"/>
    <x v="14"/>
    <x v="296"/>
    <s v="1617"/>
    <x v="296"/>
    <x v="0"/>
    <x v="7"/>
    <n v="2413"/>
  </r>
  <r>
    <x v="14"/>
    <s v="16"/>
    <x v="14"/>
    <x v="297"/>
    <s v="1620"/>
    <x v="297"/>
    <x v="0"/>
    <x v="0"/>
    <n v="2182"/>
  </r>
  <r>
    <x v="14"/>
    <s v="16"/>
    <x v="14"/>
    <x v="297"/>
    <s v="1620"/>
    <x v="297"/>
    <x v="0"/>
    <x v="1"/>
    <n v="2281"/>
  </r>
  <r>
    <x v="14"/>
    <s v="16"/>
    <x v="14"/>
    <x v="297"/>
    <s v="1620"/>
    <x v="297"/>
    <x v="0"/>
    <x v="2"/>
    <n v="2260"/>
  </r>
  <r>
    <x v="14"/>
    <s v="16"/>
    <x v="14"/>
    <x v="297"/>
    <s v="1620"/>
    <x v="297"/>
    <x v="0"/>
    <x v="3"/>
    <n v="2187"/>
  </r>
  <r>
    <x v="14"/>
    <s v="16"/>
    <x v="14"/>
    <x v="297"/>
    <s v="1620"/>
    <x v="297"/>
    <x v="0"/>
    <x v="4"/>
    <n v="2299"/>
  </r>
  <r>
    <x v="14"/>
    <s v="16"/>
    <x v="14"/>
    <x v="297"/>
    <s v="1620"/>
    <x v="297"/>
    <x v="0"/>
    <x v="5"/>
    <n v="2411"/>
  </r>
  <r>
    <x v="14"/>
    <s v="16"/>
    <x v="14"/>
    <x v="297"/>
    <s v="1620"/>
    <x v="297"/>
    <x v="0"/>
    <x v="6"/>
    <n v="2537"/>
  </r>
  <r>
    <x v="14"/>
    <s v="16"/>
    <x v="14"/>
    <x v="297"/>
    <s v="1620"/>
    <x v="297"/>
    <x v="0"/>
    <x v="7"/>
    <n v="2625"/>
  </r>
  <r>
    <x v="14"/>
    <s v="16"/>
    <x v="14"/>
    <x v="298"/>
    <s v="1621"/>
    <x v="298"/>
    <x v="0"/>
    <x v="0"/>
    <n v="2428"/>
  </r>
  <r>
    <x v="14"/>
    <s v="16"/>
    <x v="14"/>
    <x v="298"/>
    <s v="1621"/>
    <x v="298"/>
    <x v="0"/>
    <x v="1"/>
    <n v="2382"/>
  </r>
  <r>
    <x v="14"/>
    <s v="16"/>
    <x v="14"/>
    <x v="298"/>
    <s v="1621"/>
    <x v="298"/>
    <x v="0"/>
    <x v="2"/>
    <n v="2384"/>
  </r>
  <r>
    <x v="14"/>
    <s v="16"/>
    <x v="14"/>
    <x v="298"/>
    <s v="1621"/>
    <x v="298"/>
    <x v="0"/>
    <x v="3"/>
    <n v="2438"/>
  </r>
  <r>
    <x v="14"/>
    <s v="16"/>
    <x v="14"/>
    <x v="298"/>
    <s v="1621"/>
    <x v="298"/>
    <x v="0"/>
    <x v="4"/>
    <n v="2449"/>
  </r>
  <r>
    <x v="14"/>
    <s v="16"/>
    <x v="14"/>
    <x v="298"/>
    <s v="1621"/>
    <x v="298"/>
    <x v="0"/>
    <x v="5"/>
    <n v="2470"/>
  </r>
  <r>
    <x v="14"/>
    <s v="16"/>
    <x v="14"/>
    <x v="298"/>
    <s v="1621"/>
    <x v="298"/>
    <x v="0"/>
    <x v="6"/>
    <n v="2593"/>
  </r>
  <r>
    <x v="14"/>
    <s v="16"/>
    <x v="14"/>
    <x v="298"/>
    <s v="1621"/>
    <x v="298"/>
    <x v="0"/>
    <x v="7"/>
    <n v="2564"/>
  </r>
  <r>
    <x v="14"/>
    <s v="16"/>
    <x v="14"/>
    <x v="299"/>
    <s v="1622"/>
    <x v="299"/>
    <x v="0"/>
    <x v="0"/>
    <n v="728"/>
  </r>
  <r>
    <x v="14"/>
    <s v="16"/>
    <x v="14"/>
    <x v="299"/>
    <s v="1622"/>
    <x v="299"/>
    <x v="0"/>
    <x v="1"/>
    <n v="739"/>
  </r>
  <r>
    <x v="14"/>
    <s v="16"/>
    <x v="14"/>
    <x v="299"/>
    <s v="1622"/>
    <x v="299"/>
    <x v="0"/>
    <x v="2"/>
    <n v="706"/>
  </r>
  <r>
    <x v="14"/>
    <s v="16"/>
    <x v="14"/>
    <x v="299"/>
    <s v="1622"/>
    <x v="299"/>
    <x v="0"/>
    <x v="3"/>
    <n v="684"/>
  </r>
  <r>
    <x v="14"/>
    <s v="16"/>
    <x v="14"/>
    <x v="299"/>
    <s v="1622"/>
    <x v="299"/>
    <x v="0"/>
    <x v="4"/>
    <n v="683"/>
  </r>
  <r>
    <x v="14"/>
    <s v="16"/>
    <x v="14"/>
    <x v="299"/>
    <s v="1622"/>
    <x v="299"/>
    <x v="0"/>
    <x v="5"/>
    <n v="684"/>
  </r>
  <r>
    <x v="14"/>
    <s v="16"/>
    <x v="14"/>
    <x v="299"/>
    <s v="1622"/>
    <x v="299"/>
    <x v="0"/>
    <x v="6"/>
    <n v="696"/>
  </r>
  <r>
    <x v="14"/>
    <s v="16"/>
    <x v="14"/>
    <x v="299"/>
    <s v="1622"/>
    <x v="299"/>
    <x v="0"/>
    <x v="7"/>
    <n v="620"/>
  </r>
  <r>
    <x v="14"/>
    <s v="16"/>
    <x v="14"/>
    <x v="300"/>
    <s v="1624"/>
    <x v="300"/>
    <x v="0"/>
    <x v="0"/>
    <n v="2920"/>
  </r>
  <r>
    <x v="14"/>
    <s v="16"/>
    <x v="14"/>
    <x v="300"/>
    <s v="1624"/>
    <x v="300"/>
    <x v="0"/>
    <x v="1"/>
    <n v="2900"/>
  </r>
  <r>
    <x v="14"/>
    <s v="16"/>
    <x v="14"/>
    <x v="300"/>
    <s v="1624"/>
    <x v="300"/>
    <x v="0"/>
    <x v="2"/>
    <n v="2830"/>
  </r>
  <r>
    <x v="14"/>
    <s v="16"/>
    <x v="14"/>
    <x v="300"/>
    <s v="1624"/>
    <x v="300"/>
    <x v="0"/>
    <x v="3"/>
    <n v="2829"/>
  </r>
  <r>
    <x v="14"/>
    <s v="16"/>
    <x v="14"/>
    <x v="300"/>
    <s v="1624"/>
    <x v="300"/>
    <x v="0"/>
    <x v="4"/>
    <n v="2943"/>
  </r>
  <r>
    <x v="14"/>
    <s v="16"/>
    <x v="14"/>
    <x v="300"/>
    <s v="1624"/>
    <x v="300"/>
    <x v="0"/>
    <x v="5"/>
    <n v="2905"/>
  </r>
  <r>
    <x v="14"/>
    <s v="16"/>
    <x v="14"/>
    <x v="300"/>
    <s v="1624"/>
    <x v="300"/>
    <x v="0"/>
    <x v="6"/>
    <n v="2883"/>
  </r>
  <r>
    <x v="14"/>
    <s v="16"/>
    <x v="14"/>
    <x v="300"/>
    <s v="1624"/>
    <x v="300"/>
    <x v="0"/>
    <x v="7"/>
    <n v="2605"/>
  </r>
  <r>
    <x v="14"/>
    <s v="16"/>
    <x v="14"/>
    <x v="301"/>
    <s v="1627"/>
    <x v="301"/>
    <x v="0"/>
    <x v="0"/>
    <n v="1663"/>
  </r>
  <r>
    <x v="14"/>
    <s v="16"/>
    <x v="14"/>
    <x v="301"/>
    <s v="1627"/>
    <x v="301"/>
    <x v="0"/>
    <x v="1"/>
    <n v="1649"/>
  </r>
  <r>
    <x v="14"/>
    <s v="16"/>
    <x v="14"/>
    <x v="301"/>
    <s v="1627"/>
    <x v="301"/>
    <x v="0"/>
    <x v="2"/>
    <n v="1695"/>
  </r>
  <r>
    <x v="14"/>
    <s v="16"/>
    <x v="14"/>
    <x v="301"/>
    <s v="1627"/>
    <x v="301"/>
    <x v="0"/>
    <x v="3"/>
    <n v="1689"/>
  </r>
  <r>
    <x v="14"/>
    <s v="16"/>
    <x v="14"/>
    <x v="301"/>
    <s v="1627"/>
    <x v="301"/>
    <x v="0"/>
    <x v="4"/>
    <n v="1757"/>
  </r>
  <r>
    <x v="14"/>
    <s v="16"/>
    <x v="14"/>
    <x v="301"/>
    <s v="1627"/>
    <x v="301"/>
    <x v="0"/>
    <x v="5"/>
    <n v="1781"/>
  </r>
  <r>
    <x v="14"/>
    <s v="16"/>
    <x v="14"/>
    <x v="301"/>
    <s v="1627"/>
    <x v="301"/>
    <x v="0"/>
    <x v="6"/>
    <n v="1846"/>
  </r>
  <r>
    <x v="14"/>
    <s v="16"/>
    <x v="14"/>
    <x v="301"/>
    <s v="1627"/>
    <x v="301"/>
    <x v="0"/>
    <x v="7"/>
    <n v="1815"/>
  </r>
  <r>
    <x v="14"/>
    <s v="16"/>
    <x v="14"/>
    <x v="302"/>
    <s v="1630"/>
    <x v="302"/>
    <x v="0"/>
    <x v="0"/>
    <n v="1546"/>
  </r>
  <r>
    <x v="14"/>
    <s v="16"/>
    <x v="14"/>
    <x v="302"/>
    <s v="1630"/>
    <x v="302"/>
    <x v="0"/>
    <x v="1"/>
    <n v="1545"/>
  </r>
  <r>
    <x v="14"/>
    <s v="16"/>
    <x v="14"/>
    <x v="302"/>
    <s v="1630"/>
    <x v="302"/>
    <x v="0"/>
    <x v="2"/>
    <n v="1555"/>
  </r>
  <r>
    <x v="14"/>
    <s v="16"/>
    <x v="14"/>
    <x v="302"/>
    <s v="1630"/>
    <x v="302"/>
    <x v="0"/>
    <x v="3"/>
    <n v="1540"/>
  </r>
  <r>
    <x v="14"/>
    <s v="16"/>
    <x v="14"/>
    <x v="302"/>
    <s v="1630"/>
    <x v="302"/>
    <x v="0"/>
    <x v="4"/>
    <n v="1578"/>
  </r>
  <r>
    <x v="14"/>
    <s v="16"/>
    <x v="14"/>
    <x v="302"/>
    <s v="1630"/>
    <x v="302"/>
    <x v="0"/>
    <x v="5"/>
    <n v="1585"/>
  </r>
  <r>
    <x v="14"/>
    <s v="16"/>
    <x v="14"/>
    <x v="302"/>
    <s v="1630"/>
    <x v="302"/>
    <x v="0"/>
    <x v="6"/>
    <n v="1662"/>
  </r>
  <r>
    <x v="14"/>
    <s v="16"/>
    <x v="14"/>
    <x v="302"/>
    <s v="1630"/>
    <x v="302"/>
    <x v="0"/>
    <x v="7"/>
    <n v="1604"/>
  </r>
  <r>
    <x v="14"/>
    <s v="16"/>
    <x v="14"/>
    <x v="303"/>
    <s v="1632"/>
    <x v="303"/>
    <x v="0"/>
    <x v="0"/>
    <n v="408"/>
  </r>
  <r>
    <x v="14"/>
    <s v="16"/>
    <x v="14"/>
    <x v="303"/>
    <s v="1632"/>
    <x v="303"/>
    <x v="0"/>
    <x v="1"/>
    <n v="420"/>
  </r>
  <r>
    <x v="14"/>
    <s v="16"/>
    <x v="14"/>
    <x v="303"/>
    <s v="1632"/>
    <x v="303"/>
    <x v="0"/>
    <x v="2"/>
    <n v="428"/>
  </r>
  <r>
    <x v="14"/>
    <s v="16"/>
    <x v="14"/>
    <x v="303"/>
    <s v="1632"/>
    <x v="303"/>
    <x v="0"/>
    <x v="3"/>
    <n v="442"/>
  </r>
  <r>
    <x v="14"/>
    <s v="16"/>
    <x v="14"/>
    <x v="303"/>
    <s v="1632"/>
    <x v="303"/>
    <x v="0"/>
    <x v="4"/>
    <n v="442"/>
  </r>
  <r>
    <x v="14"/>
    <s v="16"/>
    <x v="14"/>
    <x v="303"/>
    <s v="1632"/>
    <x v="303"/>
    <x v="0"/>
    <x v="5"/>
    <n v="517"/>
  </r>
  <r>
    <x v="14"/>
    <s v="16"/>
    <x v="14"/>
    <x v="303"/>
    <s v="1632"/>
    <x v="303"/>
    <x v="0"/>
    <x v="6"/>
    <n v="423"/>
  </r>
  <r>
    <x v="14"/>
    <s v="16"/>
    <x v="14"/>
    <x v="303"/>
    <s v="1632"/>
    <x v="303"/>
    <x v="0"/>
    <x v="7"/>
    <n v="436"/>
  </r>
  <r>
    <x v="14"/>
    <s v="16"/>
    <x v="14"/>
    <x v="304"/>
    <s v="1633"/>
    <x v="304"/>
    <x v="0"/>
    <x v="0"/>
    <n v="440"/>
  </r>
  <r>
    <x v="14"/>
    <s v="16"/>
    <x v="14"/>
    <x v="304"/>
    <s v="1633"/>
    <x v="304"/>
    <x v="0"/>
    <x v="1"/>
    <n v="425"/>
  </r>
  <r>
    <x v="14"/>
    <s v="16"/>
    <x v="14"/>
    <x v="304"/>
    <s v="1633"/>
    <x v="304"/>
    <x v="0"/>
    <x v="2"/>
    <n v="400"/>
  </r>
  <r>
    <x v="14"/>
    <s v="16"/>
    <x v="14"/>
    <x v="304"/>
    <s v="1633"/>
    <x v="304"/>
    <x v="0"/>
    <x v="3"/>
    <n v="402"/>
  </r>
  <r>
    <x v="14"/>
    <s v="16"/>
    <x v="14"/>
    <x v="304"/>
    <s v="1633"/>
    <x v="304"/>
    <x v="0"/>
    <x v="4"/>
    <n v="381"/>
  </r>
  <r>
    <x v="14"/>
    <s v="16"/>
    <x v="14"/>
    <x v="304"/>
    <s v="1633"/>
    <x v="304"/>
    <x v="0"/>
    <x v="5"/>
    <n v="389"/>
  </r>
  <r>
    <x v="14"/>
    <s v="16"/>
    <x v="14"/>
    <x v="304"/>
    <s v="1633"/>
    <x v="304"/>
    <x v="0"/>
    <x v="6"/>
    <n v="418"/>
  </r>
  <r>
    <x v="14"/>
    <s v="16"/>
    <x v="14"/>
    <x v="304"/>
    <s v="1633"/>
    <x v="304"/>
    <x v="0"/>
    <x v="7"/>
    <n v="372"/>
  </r>
  <r>
    <x v="14"/>
    <s v="16"/>
    <x v="14"/>
    <x v="305"/>
    <s v="1634"/>
    <x v="305"/>
    <x v="0"/>
    <x v="0"/>
    <n v="3379"/>
  </r>
  <r>
    <x v="14"/>
    <s v="16"/>
    <x v="14"/>
    <x v="305"/>
    <s v="1634"/>
    <x v="305"/>
    <x v="0"/>
    <x v="1"/>
    <n v="3289"/>
  </r>
  <r>
    <x v="14"/>
    <s v="16"/>
    <x v="14"/>
    <x v="305"/>
    <s v="1634"/>
    <x v="305"/>
    <x v="0"/>
    <x v="2"/>
    <n v="3248"/>
  </r>
  <r>
    <x v="14"/>
    <s v="16"/>
    <x v="14"/>
    <x v="305"/>
    <s v="1634"/>
    <x v="305"/>
    <x v="0"/>
    <x v="3"/>
    <n v="3250"/>
  </r>
  <r>
    <x v="14"/>
    <s v="16"/>
    <x v="14"/>
    <x v="305"/>
    <s v="1634"/>
    <x v="305"/>
    <x v="0"/>
    <x v="4"/>
    <n v="3206"/>
  </r>
  <r>
    <x v="14"/>
    <s v="16"/>
    <x v="14"/>
    <x v="305"/>
    <s v="1634"/>
    <x v="305"/>
    <x v="0"/>
    <x v="5"/>
    <n v="3212"/>
  </r>
  <r>
    <x v="14"/>
    <s v="16"/>
    <x v="14"/>
    <x v="305"/>
    <s v="1634"/>
    <x v="305"/>
    <x v="0"/>
    <x v="6"/>
    <n v="3256"/>
  </r>
  <r>
    <x v="14"/>
    <s v="16"/>
    <x v="14"/>
    <x v="305"/>
    <s v="1634"/>
    <x v="305"/>
    <x v="0"/>
    <x v="7"/>
    <n v="3149"/>
  </r>
  <r>
    <x v="14"/>
    <s v="16"/>
    <x v="14"/>
    <x v="306"/>
    <s v="1635"/>
    <x v="306"/>
    <x v="0"/>
    <x v="0"/>
    <n v="1159"/>
  </r>
  <r>
    <x v="14"/>
    <s v="16"/>
    <x v="14"/>
    <x v="306"/>
    <s v="1635"/>
    <x v="306"/>
    <x v="0"/>
    <x v="1"/>
    <n v="1151"/>
  </r>
  <r>
    <x v="14"/>
    <s v="16"/>
    <x v="14"/>
    <x v="306"/>
    <s v="1635"/>
    <x v="306"/>
    <x v="0"/>
    <x v="2"/>
    <n v="1152"/>
  </r>
  <r>
    <x v="14"/>
    <s v="16"/>
    <x v="14"/>
    <x v="306"/>
    <s v="1635"/>
    <x v="306"/>
    <x v="0"/>
    <x v="3"/>
    <n v="1136"/>
  </r>
  <r>
    <x v="14"/>
    <s v="16"/>
    <x v="14"/>
    <x v="306"/>
    <s v="1635"/>
    <x v="306"/>
    <x v="0"/>
    <x v="4"/>
    <n v="1158"/>
  </r>
  <r>
    <x v="14"/>
    <s v="16"/>
    <x v="14"/>
    <x v="306"/>
    <s v="1635"/>
    <x v="306"/>
    <x v="0"/>
    <x v="5"/>
    <n v="1126"/>
  </r>
  <r>
    <x v="14"/>
    <s v="16"/>
    <x v="14"/>
    <x v="306"/>
    <s v="1635"/>
    <x v="306"/>
    <x v="0"/>
    <x v="6"/>
    <n v="1128"/>
  </r>
  <r>
    <x v="14"/>
    <s v="16"/>
    <x v="14"/>
    <x v="306"/>
    <s v="1635"/>
    <x v="306"/>
    <x v="0"/>
    <x v="7"/>
    <n v="1092"/>
  </r>
  <r>
    <x v="14"/>
    <s v="16"/>
    <x v="14"/>
    <x v="307"/>
    <s v="1636"/>
    <x v="307"/>
    <x v="0"/>
    <x v="0"/>
    <n v="1529"/>
  </r>
  <r>
    <x v="14"/>
    <s v="16"/>
    <x v="14"/>
    <x v="307"/>
    <s v="1636"/>
    <x v="307"/>
    <x v="0"/>
    <x v="1"/>
    <n v="1501"/>
  </r>
  <r>
    <x v="14"/>
    <s v="16"/>
    <x v="14"/>
    <x v="307"/>
    <s v="1636"/>
    <x v="307"/>
    <x v="0"/>
    <x v="2"/>
    <n v="1521"/>
  </r>
  <r>
    <x v="14"/>
    <s v="16"/>
    <x v="14"/>
    <x v="307"/>
    <s v="1636"/>
    <x v="307"/>
    <x v="0"/>
    <x v="3"/>
    <n v="1466"/>
  </r>
  <r>
    <x v="14"/>
    <s v="16"/>
    <x v="14"/>
    <x v="307"/>
    <s v="1636"/>
    <x v="307"/>
    <x v="0"/>
    <x v="4"/>
    <n v="1427"/>
  </r>
  <r>
    <x v="14"/>
    <s v="16"/>
    <x v="14"/>
    <x v="307"/>
    <s v="1636"/>
    <x v="307"/>
    <x v="0"/>
    <x v="5"/>
    <n v="1395"/>
  </r>
  <r>
    <x v="14"/>
    <s v="16"/>
    <x v="14"/>
    <x v="307"/>
    <s v="1636"/>
    <x v="307"/>
    <x v="0"/>
    <x v="6"/>
    <n v="1369"/>
  </r>
  <r>
    <x v="14"/>
    <s v="16"/>
    <x v="14"/>
    <x v="307"/>
    <s v="1636"/>
    <x v="307"/>
    <x v="0"/>
    <x v="7"/>
    <n v="1427"/>
  </r>
  <r>
    <x v="14"/>
    <s v="16"/>
    <x v="14"/>
    <x v="308"/>
    <s v="1638"/>
    <x v="308"/>
    <x v="0"/>
    <x v="0"/>
    <n v="5927"/>
  </r>
  <r>
    <x v="14"/>
    <s v="16"/>
    <x v="14"/>
    <x v="308"/>
    <s v="1638"/>
    <x v="308"/>
    <x v="0"/>
    <x v="1"/>
    <n v="5683"/>
  </r>
  <r>
    <x v="14"/>
    <s v="16"/>
    <x v="14"/>
    <x v="308"/>
    <s v="1638"/>
    <x v="308"/>
    <x v="0"/>
    <x v="2"/>
    <n v="5688"/>
  </r>
  <r>
    <x v="14"/>
    <s v="16"/>
    <x v="14"/>
    <x v="308"/>
    <s v="1638"/>
    <x v="308"/>
    <x v="0"/>
    <x v="3"/>
    <n v="5713"/>
  </r>
  <r>
    <x v="14"/>
    <s v="16"/>
    <x v="14"/>
    <x v="308"/>
    <s v="1638"/>
    <x v="308"/>
    <x v="0"/>
    <x v="4"/>
    <n v="5702"/>
  </r>
  <r>
    <x v="14"/>
    <s v="16"/>
    <x v="14"/>
    <x v="308"/>
    <s v="1638"/>
    <x v="308"/>
    <x v="0"/>
    <x v="5"/>
    <n v="5770"/>
  </r>
  <r>
    <x v="14"/>
    <s v="16"/>
    <x v="14"/>
    <x v="308"/>
    <s v="1638"/>
    <x v="308"/>
    <x v="0"/>
    <x v="6"/>
    <n v="5820"/>
  </r>
  <r>
    <x v="14"/>
    <s v="16"/>
    <x v="14"/>
    <x v="308"/>
    <s v="1638"/>
    <x v="308"/>
    <x v="0"/>
    <x v="7"/>
    <n v="5891"/>
  </r>
  <r>
    <x v="14"/>
    <s v="16"/>
    <x v="14"/>
    <x v="309"/>
    <s v="1640"/>
    <x v="309"/>
    <x v="0"/>
    <x v="0"/>
    <n v="3457"/>
  </r>
  <r>
    <x v="14"/>
    <s v="16"/>
    <x v="14"/>
    <x v="309"/>
    <s v="1640"/>
    <x v="309"/>
    <x v="0"/>
    <x v="1"/>
    <n v="3374"/>
  </r>
  <r>
    <x v="14"/>
    <s v="16"/>
    <x v="14"/>
    <x v="309"/>
    <s v="1640"/>
    <x v="309"/>
    <x v="0"/>
    <x v="2"/>
    <n v="3314"/>
  </r>
  <r>
    <x v="14"/>
    <s v="16"/>
    <x v="14"/>
    <x v="309"/>
    <s v="1640"/>
    <x v="309"/>
    <x v="0"/>
    <x v="3"/>
    <n v="3386"/>
  </r>
  <r>
    <x v="14"/>
    <s v="16"/>
    <x v="14"/>
    <x v="309"/>
    <s v="1640"/>
    <x v="309"/>
    <x v="0"/>
    <x v="4"/>
    <n v="3342"/>
  </r>
  <r>
    <x v="14"/>
    <s v="16"/>
    <x v="14"/>
    <x v="309"/>
    <s v="1640"/>
    <x v="309"/>
    <x v="0"/>
    <x v="5"/>
    <n v="3352"/>
  </r>
  <r>
    <x v="14"/>
    <s v="16"/>
    <x v="14"/>
    <x v="309"/>
    <s v="1640"/>
    <x v="309"/>
    <x v="0"/>
    <x v="6"/>
    <n v="3333"/>
  </r>
  <r>
    <x v="14"/>
    <s v="16"/>
    <x v="14"/>
    <x v="309"/>
    <s v="1640"/>
    <x v="309"/>
    <x v="0"/>
    <x v="7"/>
    <n v="3283"/>
  </r>
  <r>
    <x v="14"/>
    <s v="16"/>
    <x v="14"/>
    <x v="310"/>
    <s v="1644"/>
    <x v="310"/>
    <x v="0"/>
    <x v="0"/>
    <n v="707"/>
  </r>
  <r>
    <x v="14"/>
    <s v="16"/>
    <x v="14"/>
    <x v="310"/>
    <s v="1644"/>
    <x v="310"/>
    <x v="0"/>
    <x v="1"/>
    <n v="683"/>
  </r>
  <r>
    <x v="14"/>
    <s v="16"/>
    <x v="14"/>
    <x v="310"/>
    <s v="1644"/>
    <x v="310"/>
    <x v="0"/>
    <x v="2"/>
    <n v="697"/>
  </r>
  <r>
    <x v="14"/>
    <s v="16"/>
    <x v="14"/>
    <x v="310"/>
    <s v="1644"/>
    <x v="310"/>
    <x v="0"/>
    <x v="3"/>
    <n v="692"/>
  </r>
  <r>
    <x v="14"/>
    <s v="16"/>
    <x v="14"/>
    <x v="310"/>
    <s v="1644"/>
    <x v="310"/>
    <x v="0"/>
    <x v="4"/>
    <n v="678"/>
  </r>
  <r>
    <x v="14"/>
    <s v="16"/>
    <x v="14"/>
    <x v="310"/>
    <s v="1644"/>
    <x v="310"/>
    <x v="0"/>
    <x v="5"/>
    <n v="639"/>
  </r>
  <r>
    <x v="14"/>
    <s v="16"/>
    <x v="14"/>
    <x v="310"/>
    <s v="1644"/>
    <x v="310"/>
    <x v="0"/>
    <x v="6"/>
    <n v="620"/>
  </r>
  <r>
    <x v="14"/>
    <s v="16"/>
    <x v="14"/>
    <x v="310"/>
    <s v="1644"/>
    <x v="310"/>
    <x v="0"/>
    <x v="7"/>
    <n v="613"/>
  </r>
  <r>
    <x v="14"/>
    <s v="16"/>
    <x v="14"/>
    <x v="311"/>
    <s v="1648"/>
    <x v="311"/>
    <x v="0"/>
    <x v="0"/>
    <n v="2708"/>
  </r>
  <r>
    <x v="14"/>
    <s v="16"/>
    <x v="14"/>
    <x v="311"/>
    <s v="1648"/>
    <x v="311"/>
    <x v="0"/>
    <x v="1"/>
    <n v="2783"/>
  </r>
  <r>
    <x v="14"/>
    <s v="16"/>
    <x v="14"/>
    <x v="311"/>
    <s v="1648"/>
    <x v="311"/>
    <x v="0"/>
    <x v="2"/>
    <n v="2788"/>
  </r>
  <r>
    <x v="14"/>
    <s v="16"/>
    <x v="14"/>
    <x v="311"/>
    <s v="1648"/>
    <x v="311"/>
    <x v="0"/>
    <x v="3"/>
    <n v="2929"/>
  </r>
  <r>
    <x v="14"/>
    <s v="16"/>
    <x v="14"/>
    <x v="311"/>
    <s v="1648"/>
    <x v="311"/>
    <x v="0"/>
    <x v="4"/>
    <n v="2979"/>
  </r>
  <r>
    <x v="14"/>
    <s v="16"/>
    <x v="14"/>
    <x v="311"/>
    <s v="1648"/>
    <x v="311"/>
    <x v="0"/>
    <x v="5"/>
    <n v="3122"/>
  </r>
  <r>
    <x v="14"/>
    <s v="16"/>
    <x v="14"/>
    <x v="311"/>
    <s v="1648"/>
    <x v="311"/>
    <x v="0"/>
    <x v="6"/>
    <n v="3133"/>
  </r>
  <r>
    <x v="14"/>
    <s v="16"/>
    <x v="14"/>
    <x v="311"/>
    <s v="1648"/>
    <x v="311"/>
    <x v="0"/>
    <x v="7"/>
    <n v="3051"/>
  </r>
  <r>
    <x v="14"/>
    <s v="16"/>
    <x v="14"/>
    <x v="312"/>
    <s v="1653"/>
    <x v="312"/>
    <x v="0"/>
    <x v="0"/>
    <n v="4536"/>
  </r>
  <r>
    <x v="14"/>
    <s v="16"/>
    <x v="14"/>
    <x v="312"/>
    <s v="1653"/>
    <x v="312"/>
    <x v="0"/>
    <x v="1"/>
    <n v="4534"/>
  </r>
  <r>
    <x v="14"/>
    <s v="16"/>
    <x v="14"/>
    <x v="312"/>
    <s v="1653"/>
    <x v="312"/>
    <x v="0"/>
    <x v="2"/>
    <n v="4588"/>
  </r>
  <r>
    <x v="14"/>
    <s v="16"/>
    <x v="14"/>
    <x v="312"/>
    <s v="1653"/>
    <x v="312"/>
    <x v="0"/>
    <x v="3"/>
    <n v="4667"/>
  </r>
  <r>
    <x v="14"/>
    <s v="16"/>
    <x v="14"/>
    <x v="312"/>
    <s v="1653"/>
    <x v="312"/>
    <x v="0"/>
    <x v="4"/>
    <n v="4705"/>
  </r>
  <r>
    <x v="14"/>
    <s v="16"/>
    <x v="14"/>
    <x v="312"/>
    <s v="1653"/>
    <x v="312"/>
    <x v="0"/>
    <x v="5"/>
    <n v="4745"/>
  </r>
  <r>
    <x v="14"/>
    <s v="16"/>
    <x v="14"/>
    <x v="312"/>
    <s v="1653"/>
    <x v="312"/>
    <x v="0"/>
    <x v="6"/>
    <n v="4827"/>
  </r>
  <r>
    <x v="14"/>
    <s v="16"/>
    <x v="14"/>
    <x v="312"/>
    <s v="1653"/>
    <x v="312"/>
    <x v="0"/>
    <x v="7"/>
    <n v="4801"/>
  </r>
  <r>
    <x v="14"/>
    <s v="16"/>
    <x v="14"/>
    <x v="313"/>
    <s v="1657"/>
    <x v="313"/>
    <x v="0"/>
    <x v="0"/>
    <n v="1346"/>
  </r>
  <r>
    <x v="14"/>
    <s v="16"/>
    <x v="14"/>
    <x v="313"/>
    <s v="1657"/>
    <x v="313"/>
    <x v="0"/>
    <x v="1"/>
    <n v="1373"/>
  </r>
  <r>
    <x v="14"/>
    <s v="16"/>
    <x v="14"/>
    <x v="313"/>
    <s v="1657"/>
    <x v="313"/>
    <x v="0"/>
    <x v="2"/>
    <n v="1358"/>
  </r>
  <r>
    <x v="14"/>
    <s v="16"/>
    <x v="14"/>
    <x v="313"/>
    <s v="1657"/>
    <x v="313"/>
    <x v="0"/>
    <x v="3"/>
    <n v="1360"/>
  </r>
  <r>
    <x v="14"/>
    <s v="16"/>
    <x v="14"/>
    <x v="313"/>
    <s v="1657"/>
    <x v="313"/>
    <x v="0"/>
    <x v="4"/>
    <n v="1411"/>
  </r>
  <r>
    <x v="14"/>
    <s v="16"/>
    <x v="14"/>
    <x v="313"/>
    <s v="1657"/>
    <x v="313"/>
    <x v="0"/>
    <x v="5"/>
    <n v="1445"/>
  </r>
  <r>
    <x v="14"/>
    <s v="16"/>
    <x v="14"/>
    <x v="313"/>
    <s v="1657"/>
    <x v="313"/>
    <x v="0"/>
    <x v="6"/>
    <n v="1506"/>
  </r>
  <r>
    <x v="14"/>
    <s v="16"/>
    <x v="14"/>
    <x v="313"/>
    <s v="1657"/>
    <x v="313"/>
    <x v="0"/>
    <x v="7"/>
    <n v="1526"/>
  </r>
  <r>
    <x v="14"/>
    <s v="16"/>
    <x v="14"/>
    <x v="314"/>
    <s v="1662"/>
    <x v="314"/>
    <x v="0"/>
    <x v="0"/>
    <n v="1272"/>
  </r>
  <r>
    <x v="14"/>
    <s v="16"/>
    <x v="14"/>
    <x v="314"/>
    <s v="1662"/>
    <x v="314"/>
    <x v="0"/>
    <x v="1"/>
    <n v="1289"/>
  </r>
  <r>
    <x v="14"/>
    <s v="16"/>
    <x v="14"/>
    <x v="314"/>
    <s v="1662"/>
    <x v="314"/>
    <x v="0"/>
    <x v="2"/>
    <n v="1210"/>
  </r>
  <r>
    <x v="14"/>
    <s v="16"/>
    <x v="14"/>
    <x v="314"/>
    <s v="1662"/>
    <x v="314"/>
    <x v="0"/>
    <x v="3"/>
    <n v="1213"/>
  </r>
  <r>
    <x v="14"/>
    <s v="16"/>
    <x v="14"/>
    <x v="314"/>
    <s v="1662"/>
    <x v="314"/>
    <x v="0"/>
    <x v="4"/>
    <n v="1234"/>
  </r>
  <r>
    <x v="14"/>
    <s v="16"/>
    <x v="14"/>
    <x v="314"/>
    <s v="1662"/>
    <x v="314"/>
    <x v="0"/>
    <x v="5"/>
    <n v="1228"/>
  </r>
  <r>
    <x v="14"/>
    <s v="16"/>
    <x v="14"/>
    <x v="314"/>
    <s v="1662"/>
    <x v="314"/>
    <x v="0"/>
    <x v="6"/>
    <n v="1236"/>
  </r>
  <r>
    <x v="14"/>
    <s v="16"/>
    <x v="14"/>
    <x v="314"/>
    <s v="1662"/>
    <x v="314"/>
    <x v="0"/>
    <x v="7"/>
    <n v="1229"/>
  </r>
  <r>
    <x v="14"/>
    <s v="16"/>
    <x v="14"/>
    <x v="315"/>
    <s v="1663"/>
    <x v="315"/>
    <x v="0"/>
    <x v="0"/>
    <n v="2807"/>
  </r>
  <r>
    <x v="14"/>
    <s v="16"/>
    <x v="14"/>
    <x v="315"/>
    <s v="1663"/>
    <x v="315"/>
    <x v="0"/>
    <x v="1"/>
    <n v="2791"/>
  </r>
  <r>
    <x v="14"/>
    <s v="16"/>
    <x v="14"/>
    <x v="315"/>
    <s v="1663"/>
    <x v="315"/>
    <x v="0"/>
    <x v="2"/>
    <n v="3163"/>
  </r>
  <r>
    <x v="14"/>
    <s v="16"/>
    <x v="14"/>
    <x v="315"/>
    <s v="1663"/>
    <x v="315"/>
    <x v="0"/>
    <x v="3"/>
    <n v="3229"/>
  </r>
  <r>
    <x v="14"/>
    <s v="16"/>
    <x v="14"/>
    <x v="315"/>
    <s v="1663"/>
    <x v="315"/>
    <x v="0"/>
    <x v="4"/>
    <n v="3428"/>
  </r>
  <r>
    <x v="14"/>
    <s v="16"/>
    <x v="14"/>
    <x v="315"/>
    <s v="1663"/>
    <x v="315"/>
    <x v="0"/>
    <x v="5"/>
    <n v="3391"/>
  </r>
  <r>
    <x v="14"/>
    <s v="16"/>
    <x v="14"/>
    <x v="315"/>
    <s v="1663"/>
    <x v="315"/>
    <x v="0"/>
    <x v="6"/>
    <n v="3334"/>
  </r>
  <r>
    <x v="14"/>
    <s v="16"/>
    <x v="14"/>
    <x v="315"/>
    <s v="1663"/>
    <x v="315"/>
    <x v="0"/>
    <x v="7"/>
    <n v="3369"/>
  </r>
  <r>
    <x v="14"/>
    <s v="16"/>
    <x v="14"/>
    <x v="316"/>
    <s v="1664"/>
    <x v="316"/>
    <x v="0"/>
    <x v="0"/>
    <n v="1775"/>
  </r>
  <r>
    <x v="14"/>
    <s v="16"/>
    <x v="14"/>
    <x v="316"/>
    <s v="1664"/>
    <x v="316"/>
    <x v="0"/>
    <x v="1"/>
    <n v="1764"/>
  </r>
  <r>
    <x v="14"/>
    <s v="16"/>
    <x v="14"/>
    <x v="316"/>
    <s v="1664"/>
    <x v="316"/>
    <x v="0"/>
    <x v="2"/>
    <n v="1715"/>
  </r>
  <r>
    <x v="14"/>
    <s v="16"/>
    <x v="14"/>
    <x v="316"/>
    <s v="1664"/>
    <x v="316"/>
    <x v="0"/>
    <x v="3"/>
    <n v="1702"/>
  </r>
  <r>
    <x v="14"/>
    <s v="16"/>
    <x v="14"/>
    <x v="316"/>
    <s v="1664"/>
    <x v="316"/>
    <x v="0"/>
    <x v="4"/>
    <n v="1650"/>
  </r>
  <r>
    <x v="14"/>
    <s v="16"/>
    <x v="14"/>
    <x v="316"/>
    <s v="1664"/>
    <x v="316"/>
    <x v="0"/>
    <x v="5"/>
    <n v="1697"/>
  </r>
  <r>
    <x v="14"/>
    <s v="16"/>
    <x v="14"/>
    <x v="316"/>
    <s v="1664"/>
    <x v="316"/>
    <x v="0"/>
    <x v="6"/>
    <n v="1649"/>
  </r>
  <r>
    <x v="14"/>
    <s v="16"/>
    <x v="14"/>
    <x v="316"/>
    <s v="1664"/>
    <x v="316"/>
    <x v="0"/>
    <x v="7"/>
    <n v="1590"/>
  </r>
  <r>
    <x v="14"/>
    <s v="16"/>
    <x v="14"/>
    <x v="317"/>
    <s v="1665"/>
    <x v="317"/>
    <x v="0"/>
    <x v="0"/>
    <n v="404"/>
  </r>
  <r>
    <x v="14"/>
    <s v="16"/>
    <x v="14"/>
    <x v="317"/>
    <s v="1665"/>
    <x v="317"/>
    <x v="0"/>
    <x v="1"/>
    <n v="396"/>
  </r>
  <r>
    <x v="14"/>
    <s v="16"/>
    <x v="14"/>
    <x v="317"/>
    <s v="1665"/>
    <x v="317"/>
    <x v="0"/>
    <x v="2"/>
    <n v="404"/>
  </r>
  <r>
    <x v="14"/>
    <s v="16"/>
    <x v="14"/>
    <x v="317"/>
    <s v="1665"/>
    <x v="317"/>
    <x v="0"/>
    <x v="3"/>
    <n v="406"/>
  </r>
  <r>
    <x v="14"/>
    <s v="16"/>
    <x v="14"/>
    <x v="317"/>
    <s v="1665"/>
    <x v="317"/>
    <x v="0"/>
    <x v="4"/>
    <n v="377"/>
  </r>
  <r>
    <x v="14"/>
    <s v="16"/>
    <x v="14"/>
    <x v="317"/>
    <s v="1665"/>
    <x v="317"/>
    <x v="0"/>
    <x v="5"/>
    <n v="393"/>
  </r>
  <r>
    <x v="14"/>
    <s v="16"/>
    <x v="14"/>
    <x v="317"/>
    <s v="1665"/>
    <x v="317"/>
    <x v="0"/>
    <x v="6"/>
    <n v="387"/>
  </r>
  <r>
    <x v="14"/>
    <s v="16"/>
    <x v="14"/>
    <x v="317"/>
    <s v="1665"/>
    <x v="317"/>
    <x v="0"/>
    <x v="7"/>
    <n v="378"/>
  </r>
  <r>
    <x v="15"/>
    <s v="17"/>
    <x v="15"/>
    <x v="318"/>
    <s v="1702"/>
    <x v="318"/>
    <x v="0"/>
    <x v="0"/>
    <n v="10191"/>
  </r>
  <r>
    <x v="15"/>
    <s v="17"/>
    <x v="15"/>
    <x v="318"/>
    <s v="1702"/>
    <x v="318"/>
    <x v="0"/>
    <x v="1"/>
    <n v="10255"/>
  </r>
  <r>
    <x v="15"/>
    <s v="17"/>
    <x v="15"/>
    <x v="318"/>
    <s v="1702"/>
    <x v="318"/>
    <x v="0"/>
    <x v="2"/>
    <n v="10412"/>
  </r>
  <r>
    <x v="15"/>
    <s v="17"/>
    <x v="15"/>
    <x v="318"/>
    <s v="1702"/>
    <x v="318"/>
    <x v="0"/>
    <x v="3"/>
    <n v="10496"/>
  </r>
  <r>
    <x v="15"/>
    <s v="17"/>
    <x v="15"/>
    <x v="318"/>
    <s v="1702"/>
    <x v="318"/>
    <x v="0"/>
    <x v="4"/>
    <n v="10542"/>
  </r>
  <r>
    <x v="15"/>
    <s v="17"/>
    <x v="15"/>
    <x v="318"/>
    <s v="1702"/>
    <x v="318"/>
    <x v="0"/>
    <x v="5"/>
    <n v="10554"/>
  </r>
  <r>
    <x v="15"/>
    <s v="17"/>
    <x v="15"/>
    <x v="318"/>
    <s v="1702"/>
    <x v="318"/>
    <x v="0"/>
    <x v="6"/>
    <n v="10576"/>
  </r>
  <r>
    <x v="15"/>
    <s v="17"/>
    <x v="15"/>
    <x v="318"/>
    <s v="1702"/>
    <x v="318"/>
    <x v="0"/>
    <x v="7"/>
    <n v="10554"/>
  </r>
  <r>
    <x v="15"/>
    <s v="17"/>
    <x v="15"/>
    <x v="319"/>
    <s v="1703"/>
    <x v="319"/>
    <x v="0"/>
    <x v="0"/>
    <n v="7068"/>
  </r>
  <r>
    <x v="15"/>
    <s v="17"/>
    <x v="15"/>
    <x v="319"/>
    <s v="1703"/>
    <x v="319"/>
    <x v="0"/>
    <x v="1"/>
    <n v="6904"/>
  </r>
  <r>
    <x v="15"/>
    <s v="17"/>
    <x v="15"/>
    <x v="319"/>
    <s v="1703"/>
    <x v="319"/>
    <x v="0"/>
    <x v="2"/>
    <n v="6915"/>
  </r>
  <r>
    <x v="15"/>
    <s v="17"/>
    <x v="15"/>
    <x v="319"/>
    <s v="1703"/>
    <x v="319"/>
    <x v="0"/>
    <x v="3"/>
    <n v="7035"/>
  </r>
  <r>
    <x v="15"/>
    <s v="17"/>
    <x v="15"/>
    <x v="319"/>
    <s v="1703"/>
    <x v="319"/>
    <x v="0"/>
    <x v="4"/>
    <n v="7123"/>
  </r>
  <r>
    <x v="15"/>
    <s v="17"/>
    <x v="15"/>
    <x v="319"/>
    <s v="1703"/>
    <x v="319"/>
    <x v="0"/>
    <x v="5"/>
    <n v="7077"/>
  </r>
  <r>
    <x v="15"/>
    <s v="17"/>
    <x v="15"/>
    <x v="319"/>
    <s v="1703"/>
    <x v="319"/>
    <x v="0"/>
    <x v="6"/>
    <n v="7019"/>
  </r>
  <r>
    <x v="15"/>
    <s v="17"/>
    <x v="15"/>
    <x v="319"/>
    <s v="1703"/>
    <x v="319"/>
    <x v="0"/>
    <x v="7"/>
    <n v="6804"/>
  </r>
  <r>
    <x v="15"/>
    <s v="17"/>
    <x v="15"/>
    <x v="320"/>
    <s v="1711"/>
    <x v="320"/>
    <x v="0"/>
    <x v="0"/>
    <n v="1009"/>
  </r>
  <r>
    <x v="15"/>
    <s v="17"/>
    <x v="15"/>
    <x v="320"/>
    <s v="1711"/>
    <x v="320"/>
    <x v="0"/>
    <x v="1"/>
    <n v="939"/>
  </r>
  <r>
    <x v="15"/>
    <s v="17"/>
    <x v="15"/>
    <x v="320"/>
    <s v="1711"/>
    <x v="320"/>
    <x v="0"/>
    <x v="2"/>
    <n v="976"/>
  </r>
  <r>
    <x v="15"/>
    <s v="17"/>
    <x v="15"/>
    <x v="320"/>
    <s v="1711"/>
    <x v="320"/>
    <x v="0"/>
    <x v="3"/>
    <n v="967"/>
  </r>
  <r>
    <x v="15"/>
    <s v="17"/>
    <x v="15"/>
    <x v="320"/>
    <s v="1711"/>
    <x v="320"/>
    <x v="0"/>
    <x v="4"/>
    <n v="962"/>
  </r>
  <r>
    <x v="15"/>
    <s v="17"/>
    <x v="15"/>
    <x v="320"/>
    <s v="1711"/>
    <x v="320"/>
    <x v="0"/>
    <x v="5"/>
    <n v="920"/>
  </r>
  <r>
    <x v="15"/>
    <s v="17"/>
    <x v="15"/>
    <x v="320"/>
    <s v="1711"/>
    <x v="320"/>
    <x v="0"/>
    <x v="6"/>
    <n v="941"/>
  </r>
  <r>
    <x v="15"/>
    <s v="17"/>
    <x v="15"/>
    <x v="320"/>
    <s v="1711"/>
    <x v="320"/>
    <x v="0"/>
    <x v="7"/>
    <n v="946"/>
  </r>
  <r>
    <x v="15"/>
    <s v="17"/>
    <x v="15"/>
    <x v="321"/>
    <s v="1714"/>
    <x v="321"/>
    <x v="0"/>
    <x v="0"/>
    <n v="10103"/>
  </r>
  <r>
    <x v="15"/>
    <s v="17"/>
    <x v="15"/>
    <x v="321"/>
    <s v="1714"/>
    <x v="321"/>
    <x v="0"/>
    <x v="1"/>
    <n v="10180"/>
  </r>
  <r>
    <x v="15"/>
    <s v="17"/>
    <x v="15"/>
    <x v="321"/>
    <s v="1714"/>
    <x v="321"/>
    <x v="0"/>
    <x v="2"/>
    <n v="10061"/>
  </r>
  <r>
    <x v="15"/>
    <s v="17"/>
    <x v="15"/>
    <x v="321"/>
    <s v="1714"/>
    <x v="321"/>
    <x v="0"/>
    <x v="3"/>
    <n v="10328"/>
  </r>
  <r>
    <x v="15"/>
    <s v="17"/>
    <x v="15"/>
    <x v="321"/>
    <s v="1714"/>
    <x v="321"/>
    <x v="0"/>
    <x v="4"/>
    <n v="10725"/>
  </r>
  <r>
    <x v="15"/>
    <s v="17"/>
    <x v="15"/>
    <x v="321"/>
    <s v="1714"/>
    <x v="321"/>
    <x v="0"/>
    <x v="5"/>
    <n v="11015"/>
  </r>
  <r>
    <x v="15"/>
    <s v="17"/>
    <x v="15"/>
    <x v="321"/>
    <s v="1714"/>
    <x v="321"/>
    <x v="0"/>
    <x v="6"/>
    <n v="11049"/>
  </r>
  <r>
    <x v="15"/>
    <s v="17"/>
    <x v="15"/>
    <x v="321"/>
    <s v="1714"/>
    <x v="321"/>
    <x v="0"/>
    <x v="7"/>
    <n v="10819"/>
  </r>
  <r>
    <x v="15"/>
    <s v="17"/>
    <x v="15"/>
    <x v="322"/>
    <s v="1717"/>
    <x v="322"/>
    <x v="0"/>
    <x v="0"/>
    <n v="874"/>
  </r>
  <r>
    <x v="15"/>
    <s v="17"/>
    <x v="15"/>
    <x v="322"/>
    <s v="1717"/>
    <x v="322"/>
    <x v="0"/>
    <x v="1"/>
    <n v="878"/>
  </r>
  <r>
    <x v="15"/>
    <s v="17"/>
    <x v="15"/>
    <x v="322"/>
    <s v="1717"/>
    <x v="322"/>
    <x v="0"/>
    <x v="2"/>
    <n v="901"/>
  </r>
  <r>
    <x v="15"/>
    <s v="17"/>
    <x v="15"/>
    <x v="322"/>
    <s v="1717"/>
    <x v="322"/>
    <x v="0"/>
    <x v="3"/>
    <n v="896"/>
  </r>
  <r>
    <x v="15"/>
    <s v="17"/>
    <x v="15"/>
    <x v="322"/>
    <s v="1717"/>
    <x v="322"/>
    <x v="0"/>
    <x v="4"/>
    <n v="911"/>
  </r>
  <r>
    <x v="15"/>
    <s v="17"/>
    <x v="15"/>
    <x v="322"/>
    <s v="1717"/>
    <x v="322"/>
    <x v="0"/>
    <x v="5"/>
    <n v="950"/>
  </r>
  <r>
    <x v="15"/>
    <s v="17"/>
    <x v="15"/>
    <x v="322"/>
    <s v="1717"/>
    <x v="322"/>
    <x v="0"/>
    <x v="6"/>
    <n v="944"/>
  </r>
  <r>
    <x v="15"/>
    <s v="17"/>
    <x v="15"/>
    <x v="322"/>
    <s v="1717"/>
    <x v="322"/>
    <x v="0"/>
    <x v="7"/>
    <n v="885"/>
  </r>
  <r>
    <x v="15"/>
    <s v="17"/>
    <x v="15"/>
    <x v="323"/>
    <s v="1718"/>
    <x v="323"/>
    <x v="0"/>
    <x v="0"/>
    <n v="1589"/>
  </r>
  <r>
    <x v="15"/>
    <s v="17"/>
    <x v="15"/>
    <x v="323"/>
    <s v="1718"/>
    <x v="323"/>
    <x v="0"/>
    <x v="1"/>
    <n v="1543"/>
  </r>
  <r>
    <x v="15"/>
    <s v="17"/>
    <x v="15"/>
    <x v="323"/>
    <s v="1718"/>
    <x v="323"/>
    <x v="0"/>
    <x v="2"/>
    <n v="1487"/>
  </r>
  <r>
    <x v="15"/>
    <s v="17"/>
    <x v="15"/>
    <x v="323"/>
    <s v="1718"/>
    <x v="323"/>
    <x v="0"/>
    <x v="3"/>
    <n v="1468"/>
  </r>
  <r>
    <x v="15"/>
    <s v="17"/>
    <x v="15"/>
    <x v="323"/>
    <s v="1718"/>
    <x v="323"/>
    <x v="0"/>
    <x v="4"/>
    <n v="1475"/>
  </r>
  <r>
    <x v="15"/>
    <s v="17"/>
    <x v="15"/>
    <x v="323"/>
    <s v="1718"/>
    <x v="323"/>
    <x v="0"/>
    <x v="5"/>
    <n v="1412"/>
  </r>
  <r>
    <x v="15"/>
    <s v="17"/>
    <x v="15"/>
    <x v="323"/>
    <s v="1718"/>
    <x v="323"/>
    <x v="0"/>
    <x v="6"/>
    <n v="1451"/>
  </r>
  <r>
    <x v="15"/>
    <s v="17"/>
    <x v="15"/>
    <x v="323"/>
    <s v="1718"/>
    <x v="323"/>
    <x v="0"/>
    <x v="7"/>
    <n v="1448"/>
  </r>
  <r>
    <x v="15"/>
    <s v="17"/>
    <x v="15"/>
    <x v="324"/>
    <s v="1719"/>
    <x v="324"/>
    <x v="0"/>
    <x v="0"/>
    <n v="9130"/>
  </r>
  <r>
    <x v="15"/>
    <s v="17"/>
    <x v="15"/>
    <x v="324"/>
    <s v="1719"/>
    <x v="324"/>
    <x v="0"/>
    <x v="1"/>
    <n v="9073"/>
  </r>
  <r>
    <x v="15"/>
    <s v="17"/>
    <x v="15"/>
    <x v="324"/>
    <s v="1719"/>
    <x v="324"/>
    <x v="0"/>
    <x v="2"/>
    <n v="9084"/>
  </r>
  <r>
    <x v="15"/>
    <s v="17"/>
    <x v="15"/>
    <x v="324"/>
    <s v="1719"/>
    <x v="324"/>
    <x v="0"/>
    <x v="3"/>
    <n v="9341"/>
  </r>
  <r>
    <x v="15"/>
    <s v="17"/>
    <x v="15"/>
    <x v="324"/>
    <s v="1719"/>
    <x v="324"/>
    <x v="0"/>
    <x v="4"/>
    <n v="9378"/>
  </r>
  <r>
    <x v="15"/>
    <s v="17"/>
    <x v="15"/>
    <x v="324"/>
    <s v="1719"/>
    <x v="324"/>
    <x v="0"/>
    <x v="5"/>
    <n v="9433"/>
  </r>
  <r>
    <x v="15"/>
    <s v="17"/>
    <x v="15"/>
    <x v="324"/>
    <s v="1719"/>
    <x v="324"/>
    <x v="0"/>
    <x v="6"/>
    <n v="9426"/>
  </r>
  <r>
    <x v="15"/>
    <s v="17"/>
    <x v="15"/>
    <x v="324"/>
    <s v="1719"/>
    <x v="324"/>
    <x v="0"/>
    <x v="7"/>
    <n v="9528"/>
  </r>
  <r>
    <x v="15"/>
    <s v="17"/>
    <x v="15"/>
    <x v="325"/>
    <s v="1721"/>
    <x v="325"/>
    <x v="0"/>
    <x v="0"/>
    <n v="6363"/>
  </r>
  <r>
    <x v="15"/>
    <s v="17"/>
    <x v="15"/>
    <x v="325"/>
    <s v="1721"/>
    <x v="325"/>
    <x v="0"/>
    <x v="1"/>
    <n v="6212"/>
  </r>
  <r>
    <x v="15"/>
    <s v="17"/>
    <x v="15"/>
    <x v="325"/>
    <s v="1721"/>
    <x v="325"/>
    <x v="0"/>
    <x v="2"/>
    <n v="6395"/>
  </r>
  <r>
    <x v="15"/>
    <s v="17"/>
    <x v="15"/>
    <x v="325"/>
    <s v="1721"/>
    <x v="325"/>
    <x v="0"/>
    <x v="3"/>
    <n v="6525"/>
  </r>
  <r>
    <x v="15"/>
    <s v="17"/>
    <x v="15"/>
    <x v="325"/>
    <s v="1721"/>
    <x v="325"/>
    <x v="0"/>
    <x v="4"/>
    <n v="6643"/>
  </r>
  <r>
    <x v="15"/>
    <s v="17"/>
    <x v="15"/>
    <x v="325"/>
    <s v="1721"/>
    <x v="325"/>
    <x v="0"/>
    <x v="5"/>
    <n v="6785"/>
  </r>
  <r>
    <x v="15"/>
    <s v="17"/>
    <x v="15"/>
    <x v="325"/>
    <s v="1721"/>
    <x v="325"/>
    <x v="0"/>
    <x v="6"/>
    <n v="6715"/>
  </r>
  <r>
    <x v="15"/>
    <s v="17"/>
    <x v="15"/>
    <x v="325"/>
    <s v="1721"/>
    <x v="325"/>
    <x v="0"/>
    <x v="7"/>
    <n v="6503"/>
  </r>
  <r>
    <x v="15"/>
    <s v="17"/>
    <x v="15"/>
    <x v="326"/>
    <s v="1724"/>
    <x v="326"/>
    <x v="0"/>
    <x v="0"/>
    <n v="1189"/>
  </r>
  <r>
    <x v="15"/>
    <s v="17"/>
    <x v="15"/>
    <x v="326"/>
    <s v="1724"/>
    <x v="326"/>
    <x v="0"/>
    <x v="1"/>
    <n v="1141"/>
  </r>
  <r>
    <x v="15"/>
    <s v="17"/>
    <x v="15"/>
    <x v="326"/>
    <s v="1724"/>
    <x v="326"/>
    <x v="0"/>
    <x v="2"/>
    <n v="997"/>
  </r>
  <r>
    <x v="15"/>
    <s v="17"/>
    <x v="15"/>
    <x v="326"/>
    <s v="1724"/>
    <x v="326"/>
    <x v="0"/>
    <x v="3"/>
    <n v="1092"/>
  </r>
  <r>
    <x v="15"/>
    <s v="17"/>
    <x v="15"/>
    <x v="326"/>
    <s v="1724"/>
    <x v="326"/>
    <x v="0"/>
    <x v="4"/>
    <n v="1282"/>
  </r>
  <r>
    <x v="15"/>
    <s v="17"/>
    <x v="15"/>
    <x v="326"/>
    <s v="1724"/>
    <x v="326"/>
    <x v="0"/>
    <x v="5"/>
    <n v="1088"/>
  </r>
  <r>
    <x v="15"/>
    <s v="17"/>
    <x v="15"/>
    <x v="326"/>
    <s v="1724"/>
    <x v="326"/>
    <x v="0"/>
    <x v="6"/>
    <n v="988"/>
  </r>
  <r>
    <x v="15"/>
    <s v="17"/>
    <x v="15"/>
    <x v="326"/>
    <s v="1724"/>
    <x v="326"/>
    <x v="0"/>
    <x v="7"/>
    <n v="948"/>
  </r>
  <r>
    <x v="15"/>
    <s v="17"/>
    <x v="15"/>
    <x v="327"/>
    <s v="1725"/>
    <x v="327"/>
    <x v="0"/>
    <x v="0"/>
    <n v="644"/>
  </r>
  <r>
    <x v="15"/>
    <s v="17"/>
    <x v="15"/>
    <x v="327"/>
    <s v="1725"/>
    <x v="327"/>
    <x v="0"/>
    <x v="1"/>
    <n v="653"/>
  </r>
  <r>
    <x v="15"/>
    <s v="17"/>
    <x v="15"/>
    <x v="327"/>
    <s v="1725"/>
    <x v="327"/>
    <x v="0"/>
    <x v="2"/>
    <n v="664"/>
  </r>
  <r>
    <x v="15"/>
    <s v="17"/>
    <x v="15"/>
    <x v="327"/>
    <s v="1725"/>
    <x v="327"/>
    <x v="0"/>
    <x v="3"/>
    <n v="611"/>
  </r>
  <r>
    <x v="15"/>
    <s v="17"/>
    <x v="15"/>
    <x v="327"/>
    <s v="1725"/>
    <x v="327"/>
    <x v="0"/>
    <x v="4"/>
    <n v="617"/>
  </r>
  <r>
    <x v="15"/>
    <s v="17"/>
    <x v="15"/>
    <x v="327"/>
    <s v="1725"/>
    <x v="327"/>
    <x v="0"/>
    <x v="5"/>
    <n v="638"/>
  </r>
  <r>
    <x v="15"/>
    <s v="17"/>
    <x v="15"/>
    <x v="327"/>
    <s v="1725"/>
    <x v="327"/>
    <x v="0"/>
    <x v="6"/>
    <n v="622"/>
  </r>
  <r>
    <x v="15"/>
    <s v="17"/>
    <x v="15"/>
    <x v="327"/>
    <s v="1725"/>
    <x v="327"/>
    <x v="0"/>
    <x v="7"/>
    <n v="613"/>
  </r>
  <r>
    <x v="15"/>
    <s v="17"/>
    <x v="15"/>
    <x v="328"/>
    <s v="1736"/>
    <x v="328"/>
    <x v="0"/>
    <x v="0"/>
    <n v="945"/>
  </r>
  <r>
    <x v="15"/>
    <s v="17"/>
    <x v="15"/>
    <x v="328"/>
    <s v="1736"/>
    <x v="328"/>
    <x v="0"/>
    <x v="1"/>
    <n v="923"/>
  </r>
  <r>
    <x v="15"/>
    <s v="17"/>
    <x v="15"/>
    <x v="328"/>
    <s v="1736"/>
    <x v="328"/>
    <x v="0"/>
    <x v="2"/>
    <n v="920"/>
  </r>
  <r>
    <x v="15"/>
    <s v="17"/>
    <x v="15"/>
    <x v="328"/>
    <s v="1736"/>
    <x v="328"/>
    <x v="0"/>
    <x v="3"/>
    <n v="905"/>
  </r>
  <r>
    <x v="15"/>
    <s v="17"/>
    <x v="15"/>
    <x v="328"/>
    <s v="1736"/>
    <x v="328"/>
    <x v="0"/>
    <x v="4"/>
    <n v="877"/>
  </r>
  <r>
    <x v="15"/>
    <s v="17"/>
    <x v="15"/>
    <x v="328"/>
    <s v="1736"/>
    <x v="328"/>
    <x v="0"/>
    <x v="5"/>
    <n v="894"/>
  </r>
  <r>
    <x v="15"/>
    <s v="17"/>
    <x v="15"/>
    <x v="328"/>
    <s v="1736"/>
    <x v="328"/>
    <x v="0"/>
    <x v="6"/>
    <n v="881"/>
  </r>
  <r>
    <x v="15"/>
    <s v="17"/>
    <x v="15"/>
    <x v="328"/>
    <s v="1736"/>
    <x v="328"/>
    <x v="0"/>
    <x v="7"/>
    <n v="847"/>
  </r>
  <r>
    <x v="15"/>
    <s v="17"/>
    <x v="15"/>
    <x v="329"/>
    <s v="1738"/>
    <x v="329"/>
    <x v="0"/>
    <x v="0"/>
    <n v="674"/>
  </r>
  <r>
    <x v="15"/>
    <s v="17"/>
    <x v="15"/>
    <x v="329"/>
    <s v="1738"/>
    <x v="329"/>
    <x v="0"/>
    <x v="1"/>
    <n v="670"/>
  </r>
  <r>
    <x v="15"/>
    <s v="17"/>
    <x v="15"/>
    <x v="329"/>
    <s v="1738"/>
    <x v="329"/>
    <x v="0"/>
    <x v="2"/>
    <n v="666"/>
  </r>
  <r>
    <x v="15"/>
    <s v="17"/>
    <x v="15"/>
    <x v="329"/>
    <s v="1738"/>
    <x v="329"/>
    <x v="0"/>
    <x v="3"/>
    <n v="641"/>
  </r>
  <r>
    <x v="15"/>
    <s v="17"/>
    <x v="15"/>
    <x v="329"/>
    <s v="1738"/>
    <x v="329"/>
    <x v="0"/>
    <x v="4"/>
    <n v="664"/>
  </r>
  <r>
    <x v="15"/>
    <s v="17"/>
    <x v="15"/>
    <x v="329"/>
    <s v="1738"/>
    <x v="329"/>
    <x v="0"/>
    <x v="5"/>
    <n v="644"/>
  </r>
  <r>
    <x v="15"/>
    <s v="17"/>
    <x v="15"/>
    <x v="329"/>
    <s v="1738"/>
    <x v="329"/>
    <x v="0"/>
    <x v="6"/>
    <n v="640"/>
  </r>
  <r>
    <x v="15"/>
    <s v="17"/>
    <x v="15"/>
    <x v="329"/>
    <s v="1738"/>
    <x v="329"/>
    <x v="0"/>
    <x v="7"/>
    <n v="591"/>
  </r>
  <r>
    <x v="15"/>
    <s v="17"/>
    <x v="15"/>
    <x v="330"/>
    <s v="1739"/>
    <x v="330"/>
    <x v="0"/>
    <x v="0"/>
    <n v="225"/>
  </r>
  <r>
    <x v="15"/>
    <s v="17"/>
    <x v="15"/>
    <x v="330"/>
    <s v="1739"/>
    <x v="330"/>
    <x v="0"/>
    <x v="1"/>
    <n v="218"/>
  </r>
  <r>
    <x v="15"/>
    <s v="17"/>
    <x v="15"/>
    <x v="330"/>
    <s v="1739"/>
    <x v="330"/>
    <x v="0"/>
    <x v="2"/>
    <n v="214"/>
  </r>
  <r>
    <x v="15"/>
    <s v="17"/>
    <x v="15"/>
    <x v="330"/>
    <s v="1739"/>
    <x v="330"/>
    <x v="0"/>
    <x v="3"/>
    <n v="210"/>
  </r>
  <r>
    <x v="15"/>
    <s v="17"/>
    <x v="15"/>
    <x v="330"/>
    <s v="1739"/>
    <x v="330"/>
    <x v="0"/>
    <x v="4"/>
    <n v="213"/>
  </r>
  <r>
    <x v="15"/>
    <s v="17"/>
    <x v="15"/>
    <x v="330"/>
    <s v="1739"/>
    <x v="330"/>
    <x v="0"/>
    <x v="5"/>
    <n v="211"/>
  </r>
  <r>
    <x v="15"/>
    <s v="17"/>
    <x v="15"/>
    <x v="330"/>
    <s v="1739"/>
    <x v="330"/>
    <x v="0"/>
    <x v="6"/>
    <n v="213"/>
  </r>
  <r>
    <x v="15"/>
    <s v="17"/>
    <x v="15"/>
    <x v="330"/>
    <s v="1739"/>
    <x v="330"/>
    <x v="0"/>
    <x v="7"/>
    <n v="208"/>
  </r>
  <r>
    <x v="15"/>
    <s v="17"/>
    <x v="15"/>
    <x v="331"/>
    <s v="1740"/>
    <x v="331"/>
    <x v="0"/>
    <x v="0"/>
    <n v="422"/>
  </r>
  <r>
    <x v="15"/>
    <s v="17"/>
    <x v="15"/>
    <x v="331"/>
    <s v="1740"/>
    <x v="331"/>
    <x v="0"/>
    <x v="1"/>
    <n v="437"/>
  </r>
  <r>
    <x v="15"/>
    <s v="17"/>
    <x v="15"/>
    <x v="331"/>
    <s v="1740"/>
    <x v="331"/>
    <x v="0"/>
    <x v="2"/>
    <n v="399"/>
  </r>
  <r>
    <x v="15"/>
    <s v="17"/>
    <x v="15"/>
    <x v="331"/>
    <s v="1740"/>
    <x v="331"/>
    <x v="0"/>
    <x v="3"/>
    <n v="400"/>
  </r>
  <r>
    <x v="15"/>
    <s v="17"/>
    <x v="15"/>
    <x v="331"/>
    <s v="1740"/>
    <x v="331"/>
    <x v="0"/>
    <x v="4"/>
    <n v="398"/>
  </r>
  <r>
    <x v="15"/>
    <s v="17"/>
    <x v="15"/>
    <x v="331"/>
    <s v="1740"/>
    <x v="331"/>
    <x v="0"/>
    <x v="5"/>
    <n v="401"/>
  </r>
  <r>
    <x v="15"/>
    <s v="17"/>
    <x v="15"/>
    <x v="331"/>
    <s v="1740"/>
    <x v="331"/>
    <x v="0"/>
    <x v="6"/>
    <n v="409"/>
  </r>
  <r>
    <x v="15"/>
    <s v="17"/>
    <x v="15"/>
    <x v="331"/>
    <s v="1740"/>
    <x v="331"/>
    <x v="0"/>
    <x v="7"/>
    <n v="382"/>
  </r>
  <r>
    <x v="15"/>
    <s v="17"/>
    <x v="15"/>
    <x v="332"/>
    <s v="1742"/>
    <x v="332"/>
    <x v="0"/>
    <x v="0"/>
    <n v="1117"/>
  </r>
  <r>
    <x v="15"/>
    <s v="17"/>
    <x v="15"/>
    <x v="332"/>
    <s v="1742"/>
    <x v="332"/>
    <x v="0"/>
    <x v="1"/>
    <n v="1150"/>
  </r>
  <r>
    <x v="15"/>
    <s v="17"/>
    <x v="15"/>
    <x v="332"/>
    <s v="1742"/>
    <x v="332"/>
    <x v="0"/>
    <x v="2"/>
    <n v="1204"/>
  </r>
  <r>
    <x v="15"/>
    <s v="17"/>
    <x v="15"/>
    <x v="332"/>
    <s v="1742"/>
    <x v="332"/>
    <x v="0"/>
    <x v="3"/>
    <n v="1221"/>
  </r>
  <r>
    <x v="15"/>
    <s v="17"/>
    <x v="15"/>
    <x v="332"/>
    <s v="1742"/>
    <x v="332"/>
    <x v="0"/>
    <x v="4"/>
    <n v="1213"/>
  </r>
  <r>
    <x v="15"/>
    <s v="17"/>
    <x v="15"/>
    <x v="332"/>
    <s v="1742"/>
    <x v="332"/>
    <x v="0"/>
    <x v="5"/>
    <n v="1197"/>
  </r>
  <r>
    <x v="15"/>
    <s v="17"/>
    <x v="15"/>
    <x v="332"/>
    <s v="1742"/>
    <x v="332"/>
    <x v="0"/>
    <x v="6"/>
    <n v="1121"/>
  </r>
  <r>
    <x v="15"/>
    <s v="17"/>
    <x v="15"/>
    <x v="332"/>
    <s v="1742"/>
    <x v="332"/>
    <x v="0"/>
    <x v="7"/>
    <n v="1111"/>
  </r>
  <r>
    <x v="15"/>
    <s v="17"/>
    <x v="15"/>
    <x v="333"/>
    <s v="1743"/>
    <x v="333"/>
    <x v="0"/>
    <x v="0"/>
    <n v="556"/>
  </r>
  <r>
    <x v="15"/>
    <s v="17"/>
    <x v="15"/>
    <x v="333"/>
    <s v="1743"/>
    <x v="333"/>
    <x v="0"/>
    <x v="1"/>
    <n v="559"/>
  </r>
  <r>
    <x v="15"/>
    <s v="17"/>
    <x v="15"/>
    <x v="333"/>
    <s v="1743"/>
    <x v="333"/>
    <x v="0"/>
    <x v="2"/>
    <n v="547"/>
  </r>
  <r>
    <x v="15"/>
    <s v="17"/>
    <x v="15"/>
    <x v="333"/>
    <s v="1743"/>
    <x v="333"/>
    <x v="0"/>
    <x v="3"/>
    <n v="531"/>
  </r>
  <r>
    <x v="15"/>
    <s v="17"/>
    <x v="15"/>
    <x v="333"/>
    <s v="1743"/>
    <x v="333"/>
    <x v="0"/>
    <x v="4"/>
    <n v="536"/>
  </r>
  <r>
    <x v="15"/>
    <s v="17"/>
    <x v="15"/>
    <x v="333"/>
    <s v="1743"/>
    <x v="333"/>
    <x v="0"/>
    <x v="5"/>
    <n v="544"/>
  </r>
  <r>
    <x v="15"/>
    <s v="17"/>
    <x v="15"/>
    <x v="333"/>
    <s v="1743"/>
    <x v="333"/>
    <x v="0"/>
    <x v="6"/>
    <n v="544"/>
  </r>
  <r>
    <x v="15"/>
    <s v="17"/>
    <x v="15"/>
    <x v="333"/>
    <s v="1743"/>
    <x v="333"/>
    <x v="0"/>
    <x v="7"/>
    <n v="506"/>
  </r>
  <r>
    <x v="15"/>
    <s v="17"/>
    <x v="15"/>
    <x v="334"/>
    <s v="1744"/>
    <x v="334"/>
    <x v="0"/>
    <x v="0"/>
    <n v="1461"/>
  </r>
  <r>
    <x v="15"/>
    <s v="17"/>
    <x v="15"/>
    <x v="334"/>
    <s v="1744"/>
    <x v="334"/>
    <x v="0"/>
    <x v="1"/>
    <n v="1437"/>
  </r>
  <r>
    <x v="15"/>
    <s v="17"/>
    <x v="15"/>
    <x v="334"/>
    <s v="1744"/>
    <x v="334"/>
    <x v="0"/>
    <x v="2"/>
    <n v="1467"/>
  </r>
  <r>
    <x v="15"/>
    <s v="17"/>
    <x v="15"/>
    <x v="334"/>
    <s v="1744"/>
    <x v="334"/>
    <x v="0"/>
    <x v="3"/>
    <n v="1522"/>
  </r>
  <r>
    <x v="15"/>
    <s v="17"/>
    <x v="15"/>
    <x v="334"/>
    <s v="1744"/>
    <x v="334"/>
    <x v="0"/>
    <x v="4"/>
    <n v="1477"/>
  </r>
  <r>
    <x v="15"/>
    <s v="17"/>
    <x v="15"/>
    <x v="334"/>
    <s v="1744"/>
    <x v="334"/>
    <x v="0"/>
    <x v="5"/>
    <n v="1437"/>
  </r>
  <r>
    <x v="15"/>
    <s v="17"/>
    <x v="15"/>
    <x v="334"/>
    <s v="1744"/>
    <x v="334"/>
    <x v="0"/>
    <x v="6"/>
    <n v="1489"/>
  </r>
  <r>
    <x v="15"/>
    <s v="17"/>
    <x v="15"/>
    <x v="334"/>
    <s v="1744"/>
    <x v="334"/>
    <x v="0"/>
    <x v="7"/>
    <n v="1466"/>
  </r>
  <r>
    <x v="15"/>
    <s v="17"/>
    <x v="15"/>
    <x v="335"/>
    <s v="1748"/>
    <x v="335"/>
    <x v="0"/>
    <x v="0"/>
    <n v="231"/>
  </r>
  <r>
    <x v="15"/>
    <s v="17"/>
    <x v="15"/>
    <x v="335"/>
    <s v="1748"/>
    <x v="335"/>
    <x v="0"/>
    <x v="1"/>
    <n v="207"/>
  </r>
  <r>
    <x v="15"/>
    <s v="17"/>
    <x v="15"/>
    <x v="335"/>
    <s v="1748"/>
    <x v="335"/>
    <x v="0"/>
    <x v="2"/>
    <n v="212"/>
  </r>
  <r>
    <x v="15"/>
    <s v="17"/>
    <x v="15"/>
    <x v="335"/>
    <s v="1748"/>
    <x v="335"/>
    <x v="0"/>
    <x v="3"/>
    <n v="234"/>
  </r>
  <r>
    <x v="15"/>
    <s v="17"/>
    <x v="15"/>
    <x v="335"/>
    <s v="1748"/>
    <x v="335"/>
    <x v="0"/>
    <x v="4"/>
    <n v="247"/>
  </r>
  <r>
    <x v="15"/>
    <s v="17"/>
    <x v="15"/>
    <x v="335"/>
    <s v="1748"/>
    <x v="335"/>
    <x v="0"/>
    <x v="5"/>
    <n v="246"/>
  </r>
  <r>
    <x v="15"/>
    <s v="17"/>
    <x v="15"/>
    <x v="335"/>
    <s v="1748"/>
    <x v="335"/>
    <x v="0"/>
    <x v="6"/>
    <n v="247"/>
  </r>
  <r>
    <x v="15"/>
    <s v="17"/>
    <x v="15"/>
    <x v="335"/>
    <s v="1748"/>
    <x v="335"/>
    <x v="0"/>
    <x v="7"/>
    <n v="237"/>
  </r>
  <r>
    <x v="15"/>
    <s v="17"/>
    <x v="15"/>
    <x v="336"/>
    <s v="1749"/>
    <x v="336"/>
    <x v="0"/>
    <x v="0"/>
    <n v="458"/>
  </r>
  <r>
    <x v="15"/>
    <s v="17"/>
    <x v="15"/>
    <x v="336"/>
    <s v="1749"/>
    <x v="336"/>
    <x v="0"/>
    <x v="1"/>
    <n v="454"/>
  </r>
  <r>
    <x v="15"/>
    <s v="17"/>
    <x v="15"/>
    <x v="336"/>
    <s v="1749"/>
    <x v="336"/>
    <x v="0"/>
    <x v="2"/>
    <n v="491"/>
  </r>
  <r>
    <x v="15"/>
    <s v="17"/>
    <x v="15"/>
    <x v="336"/>
    <s v="1749"/>
    <x v="336"/>
    <x v="0"/>
    <x v="3"/>
    <n v="513"/>
  </r>
  <r>
    <x v="15"/>
    <s v="17"/>
    <x v="15"/>
    <x v="336"/>
    <s v="1749"/>
    <x v="336"/>
    <x v="0"/>
    <x v="4"/>
    <n v="532"/>
  </r>
  <r>
    <x v="15"/>
    <s v="17"/>
    <x v="15"/>
    <x v="336"/>
    <s v="1749"/>
    <x v="336"/>
    <x v="0"/>
    <x v="5"/>
    <n v="502"/>
  </r>
  <r>
    <x v="15"/>
    <s v="17"/>
    <x v="15"/>
    <x v="336"/>
    <s v="1749"/>
    <x v="336"/>
    <x v="0"/>
    <x v="6"/>
    <n v="519"/>
  </r>
  <r>
    <x v="15"/>
    <s v="17"/>
    <x v="15"/>
    <x v="336"/>
    <s v="1749"/>
    <x v="336"/>
    <x v="0"/>
    <x v="7"/>
    <n v="527"/>
  </r>
  <r>
    <x v="15"/>
    <s v="17"/>
    <x v="15"/>
    <x v="337"/>
    <s v="1750"/>
    <x v="337"/>
    <x v="0"/>
    <x v="0"/>
    <n v="2326"/>
  </r>
  <r>
    <x v="15"/>
    <s v="17"/>
    <x v="15"/>
    <x v="337"/>
    <s v="1750"/>
    <x v="337"/>
    <x v="0"/>
    <x v="1"/>
    <n v="2374"/>
  </r>
  <r>
    <x v="15"/>
    <s v="17"/>
    <x v="15"/>
    <x v="337"/>
    <s v="1750"/>
    <x v="337"/>
    <x v="0"/>
    <x v="2"/>
    <n v="2487"/>
  </r>
  <r>
    <x v="15"/>
    <s v="17"/>
    <x v="15"/>
    <x v="337"/>
    <s v="1750"/>
    <x v="337"/>
    <x v="0"/>
    <x v="3"/>
    <n v="2512"/>
  </r>
  <r>
    <x v="15"/>
    <s v="17"/>
    <x v="15"/>
    <x v="337"/>
    <s v="1750"/>
    <x v="337"/>
    <x v="0"/>
    <x v="4"/>
    <n v="2506"/>
  </r>
  <r>
    <x v="15"/>
    <s v="17"/>
    <x v="15"/>
    <x v="337"/>
    <s v="1750"/>
    <x v="337"/>
    <x v="0"/>
    <x v="5"/>
    <n v="2514"/>
  </r>
  <r>
    <x v="15"/>
    <s v="17"/>
    <x v="15"/>
    <x v="337"/>
    <s v="1750"/>
    <x v="337"/>
    <x v="0"/>
    <x v="6"/>
    <n v="2484"/>
  </r>
  <r>
    <x v="15"/>
    <s v="17"/>
    <x v="15"/>
    <x v="337"/>
    <s v="1750"/>
    <x v="337"/>
    <x v="0"/>
    <x v="7"/>
    <n v="2397"/>
  </r>
  <r>
    <x v="15"/>
    <s v="17"/>
    <x v="15"/>
    <x v="338"/>
    <s v="1751"/>
    <x v="338"/>
    <x v="0"/>
    <x v="0"/>
    <n v="1881"/>
  </r>
  <r>
    <x v="15"/>
    <s v="17"/>
    <x v="15"/>
    <x v="338"/>
    <s v="1751"/>
    <x v="338"/>
    <x v="0"/>
    <x v="1"/>
    <n v="1876"/>
  </r>
  <r>
    <x v="15"/>
    <s v="17"/>
    <x v="15"/>
    <x v="338"/>
    <s v="1751"/>
    <x v="338"/>
    <x v="0"/>
    <x v="2"/>
    <n v="1895"/>
  </r>
  <r>
    <x v="15"/>
    <s v="17"/>
    <x v="15"/>
    <x v="338"/>
    <s v="1751"/>
    <x v="338"/>
    <x v="0"/>
    <x v="3"/>
    <n v="1928"/>
  </r>
  <r>
    <x v="15"/>
    <s v="17"/>
    <x v="15"/>
    <x v="338"/>
    <s v="1751"/>
    <x v="338"/>
    <x v="0"/>
    <x v="4"/>
    <n v="1969"/>
  </r>
  <r>
    <x v="15"/>
    <s v="17"/>
    <x v="15"/>
    <x v="338"/>
    <s v="1751"/>
    <x v="338"/>
    <x v="0"/>
    <x v="5"/>
    <n v="1940"/>
  </r>
  <r>
    <x v="15"/>
    <s v="17"/>
    <x v="15"/>
    <x v="338"/>
    <s v="1751"/>
    <x v="338"/>
    <x v="0"/>
    <x v="6"/>
    <n v="2003"/>
  </r>
  <r>
    <x v="15"/>
    <s v="17"/>
    <x v="15"/>
    <x v="338"/>
    <s v="1751"/>
    <x v="338"/>
    <x v="0"/>
    <x v="7"/>
    <n v="2011"/>
  </r>
  <r>
    <x v="15"/>
    <s v="17"/>
    <x v="15"/>
    <x v="339"/>
    <s v="1755"/>
    <x v="339"/>
    <x v="0"/>
    <x v="0"/>
    <n v="260"/>
  </r>
  <r>
    <x v="15"/>
    <s v="17"/>
    <x v="15"/>
    <x v="339"/>
    <s v="1755"/>
    <x v="339"/>
    <x v="0"/>
    <x v="1"/>
    <n v="268"/>
  </r>
  <r>
    <x v="15"/>
    <s v="17"/>
    <x v="15"/>
    <x v="339"/>
    <s v="1755"/>
    <x v="339"/>
    <x v="0"/>
    <x v="2"/>
    <n v="275"/>
  </r>
  <r>
    <x v="15"/>
    <s v="17"/>
    <x v="15"/>
    <x v="339"/>
    <s v="1755"/>
    <x v="339"/>
    <x v="0"/>
    <x v="3"/>
    <n v="267"/>
  </r>
  <r>
    <x v="15"/>
    <s v="17"/>
    <x v="15"/>
    <x v="339"/>
    <s v="1755"/>
    <x v="339"/>
    <x v="0"/>
    <x v="4"/>
    <n v="278"/>
  </r>
  <r>
    <x v="15"/>
    <s v="17"/>
    <x v="15"/>
    <x v="339"/>
    <s v="1755"/>
    <x v="339"/>
    <x v="0"/>
    <x v="5"/>
    <n v="261"/>
  </r>
  <r>
    <x v="15"/>
    <s v="17"/>
    <x v="15"/>
    <x v="339"/>
    <s v="1755"/>
    <x v="339"/>
    <x v="0"/>
    <x v="6"/>
    <n v="277"/>
  </r>
  <r>
    <x v="15"/>
    <s v="17"/>
    <x v="15"/>
    <x v="339"/>
    <s v="1755"/>
    <x v="339"/>
    <x v="0"/>
    <x v="7"/>
    <n v="229"/>
  </r>
  <r>
    <x v="15"/>
    <s v="17"/>
    <x v="15"/>
    <x v="340"/>
    <s v="1756"/>
    <x v="340"/>
    <x v="0"/>
    <x v="0"/>
    <n v="2267"/>
  </r>
  <r>
    <x v="15"/>
    <s v="17"/>
    <x v="15"/>
    <x v="340"/>
    <s v="1756"/>
    <x v="340"/>
    <x v="0"/>
    <x v="1"/>
    <n v="2235"/>
  </r>
  <r>
    <x v="15"/>
    <s v="17"/>
    <x v="15"/>
    <x v="340"/>
    <s v="1756"/>
    <x v="340"/>
    <x v="0"/>
    <x v="2"/>
    <n v="2251"/>
  </r>
  <r>
    <x v="15"/>
    <s v="17"/>
    <x v="15"/>
    <x v="340"/>
    <s v="1756"/>
    <x v="340"/>
    <x v="0"/>
    <x v="3"/>
    <n v="2273"/>
  </r>
  <r>
    <x v="15"/>
    <s v="17"/>
    <x v="15"/>
    <x v="340"/>
    <s v="1756"/>
    <x v="340"/>
    <x v="0"/>
    <x v="4"/>
    <n v="2297"/>
  </r>
  <r>
    <x v="15"/>
    <s v="17"/>
    <x v="15"/>
    <x v="340"/>
    <s v="1756"/>
    <x v="340"/>
    <x v="0"/>
    <x v="5"/>
    <n v="2278"/>
  </r>
  <r>
    <x v="15"/>
    <s v="17"/>
    <x v="15"/>
    <x v="340"/>
    <s v="1756"/>
    <x v="340"/>
    <x v="0"/>
    <x v="6"/>
    <n v="2286"/>
  </r>
  <r>
    <x v="15"/>
    <s v="17"/>
    <x v="15"/>
    <x v="340"/>
    <s v="1756"/>
    <x v="340"/>
    <x v="0"/>
    <x v="7"/>
    <n v="2182"/>
  </r>
  <r>
    <x v="16"/>
    <s v="18"/>
    <x v="16"/>
    <x v="341"/>
    <s v="1804"/>
    <x v="341"/>
    <x v="0"/>
    <x v="0"/>
    <n v="26534"/>
  </r>
  <r>
    <x v="16"/>
    <s v="18"/>
    <x v="16"/>
    <x v="341"/>
    <s v="1804"/>
    <x v="341"/>
    <x v="0"/>
    <x v="1"/>
    <n v="26115"/>
  </r>
  <r>
    <x v="16"/>
    <s v="18"/>
    <x v="16"/>
    <x v="341"/>
    <s v="1804"/>
    <x v="341"/>
    <x v="0"/>
    <x v="2"/>
    <n v="26403"/>
  </r>
  <r>
    <x v="16"/>
    <s v="18"/>
    <x v="16"/>
    <x v="341"/>
    <s v="1804"/>
    <x v="341"/>
    <x v="0"/>
    <x v="3"/>
    <n v="27050"/>
  </r>
  <r>
    <x v="16"/>
    <s v="18"/>
    <x v="16"/>
    <x v="341"/>
    <s v="1804"/>
    <x v="341"/>
    <x v="0"/>
    <x v="4"/>
    <n v="27157"/>
  </r>
  <r>
    <x v="16"/>
    <s v="18"/>
    <x v="16"/>
    <x v="341"/>
    <s v="1804"/>
    <x v="341"/>
    <x v="0"/>
    <x v="5"/>
    <n v="27671"/>
  </r>
  <r>
    <x v="16"/>
    <s v="18"/>
    <x v="16"/>
    <x v="341"/>
    <s v="1804"/>
    <x v="341"/>
    <x v="0"/>
    <x v="6"/>
    <n v="27851"/>
  </r>
  <r>
    <x v="16"/>
    <s v="18"/>
    <x v="16"/>
    <x v="341"/>
    <s v="1804"/>
    <x v="341"/>
    <x v="0"/>
    <x v="7"/>
    <n v="27223"/>
  </r>
  <r>
    <x v="16"/>
    <s v="18"/>
    <x v="16"/>
    <x v="342"/>
    <s v="1805"/>
    <x v="342"/>
    <x v="0"/>
    <x v="0"/>
    <n v="9564"/>
  </r>
  <r>
    <x v="16"/>
    <s v="18"/>
    <x v="16"/>
    <x v="342"/>
    <s v="1805"/>
    <x v="342"/>
    <x v="0"/>
    <x v="1"/>
    <n v="9282"/>
  </r>
  <r>
    <x v="16"/>
    <s v="18"/>
    <x v="16"/>
    <x v="342"/>
    <s v="1805"/>
    <x v="342"/>
    <x v="0"/>
    <x v="2"/>
    <n v="9276"/>
  </r>
  <r>
    <x v="16"/>
    <s v="18"/>
    <x v="16"/>
    <x v="342"/>
    <s v="1805"/>
    <x v="342"/>
    <x v="0"/>
    <x v="3"/>
    <n v="9411"/>
  </r>
  <r>
    <x v="16"/>
    <s v="18"/>
    <x v="16"/>
    <x v="342"/>
    <s v="1805"/>
    <x v="342"/>
    <x v="0"/>
    <x v="4"/>
    <n v="9351"/>
  </r>
  <r>
    <x v="16"/>
    <s v="18"/>
    <x v="16"/>
    <x v="342"/>
    <s v="1805"/>
    <x v="342"/>
    <x v="0"/>
    <x v="5"/>
    <n v="9290"/>
  </r>
  <r>
    <x v="16"/>
    <s v="18"/>
    <x v="16"/>
    <x v="342"/>
    <s v="1805"/>
    <x v="342"/>
    <x v="0"/>
    <x v="6"/>
    <n v="9476"/>
  </r>
  <r>
    <x v="16"/>
    <s v="18"/>
    <x v="16"/>
    <x v="342"/>
    <s v="1805"/>
    <x v="342"/>
    <x v="0"/>
    <x v="7"/>
    <n v="9251"/>
  </r>
  <r>
    <x v="16"/>
    <s v="18"/>
    <x v="16"/>
    <x v="343"/>
    <s v="1811"/>
    <x v="343"/>
    <x v="0"/>
    <x v="0"/>
    <n v="621"/>
  </r>
  <r>
    <x v="16"/>
    <s v="18"/>
    <x v="16"/>
    <x v="343"/>
    <s v="1811"/>
    <x v="343"/>
    <x v="0"/>
    <x v="1"/>
    <n v="570"/>
  </r>
  <r>
    <x v="16"/>
    <s v="18"/>
    <x v="16"/>
    <x v="343"/>
    <s v="1811"/>
    <x v="343"/>
    <x v="0"/>
    <x v="2"/>
    <n v="554"/>
  </r>
  <r>
    <x v="16"/>
    <s v="18"/>
    <x v="16"/>
    <x v="343"/>
    <s v="1811"/>
    <x v="343"/>
    <x v="0"/>
    <x v="3"/>
    <n v="535"/>
  </r>
  <r>
    <x v="16"/>
    <s v="18"/>
    <x v="16"/>
    <x v="343"/>
    <s v="1811"/>
    <x v="343"/>
    <x v="0"/>
    <x v="4"/>
    <n v="539"/>
  </r>
  <r>
    <x v="16"/>
    <s v="18"/>
    <x v="16"/>
    <x v="343"/>
    <s v="1811"/>
    <x v="343"/>
    <x v="0"/>
    <x v="5"/>
    <n v="508"/>
  </r>
  <r>
    <x v="16"/>
    <s v="18"/>
    <x v="16"/>
    <x v="343"/>
    <s v="1811"/>
    <x v="343"/>
    <x v="0"/>
    <x v="6"/>
    <n v="477"/>
  </r>
  <r>
    <x v="16"/>
    <s v="18"/>
    <x v="16"/>
    <x v="343"/>
    <s v="1811"/>
    <x v="343"/>
    <x v="0"/>
    <x v="7"/>
    <n v="472"/>
  </r>
  <r>
    <x v="16"/>
    <s v="18"/>
    <x v="16"/>
    <x v="344"/>
    <s v="1812"/>
    <x v="344"/>
    <x v="0"/>
    <x v="0"/>
    <n v="877"/>
  </r>
  <r>
    <x v="16"/>
    <s v="18"/>
    <x v="16"/>
    <x v="344"/>
    <s v="1812"/>
    <x v="344"/>
    <x v="0"/>
    <x v="1"/>
    <n v="816"/>
  </r>
  <r>
    <x v="16"/>
    <s v="18"/>
    <x v="16"/>
    <x v="344"/>
    <s v="1812"/>
    <x v="344"/>
    <x v="0"/>
    <x v="2"/>
    <n v="855"/>
  </r>
  <r>
    <x v="16"/>
    <s v="18"/>
    <x v="16"/>
    <x v="344"/>
    <s v="1812"/>
    <x v="344"/>
    <x v="0"/>
    <x v="3"/>
    <n v="885"/>
  </r>
  <r>
    <x v="16"/>
    <s v="18"/>
    <x v="16"/>
    <x v="344"/>
    <s v="1812"/>
    <x v="344"/>
    <x v="0"/>
    <x v="4"/>
    <n v="882"/>
  </r>
  <r>
    <x v="16"/>
    <s v="18"/>
    <x v="16"/>
    <x v="344"/>
    <s v="1812"/>
    <x v="344"/>
    <x v="0"/>
    <x v="5"/>
    <n v="855"/>
  </r>
  <r>
    <x v="16"/>
    <s v="18"/>
    <x v="16"/>
    <x v="344"/>
    <s v="1812"/>
    <x v="344"/>
    <x v="0"/>
    <x v="6"/>
    <n v="872"/>
  </r>
  <r>
    <x v="16"/>
    <s v="18"/>
    <x v="16"/>
    <x v="344"/>
    <s v="1812"/>
    <x v="344"/>
    <x v="0"/>
    <x v="7"/>
    <n v="887"/>
  </r>
  <r>
    <x v="16"/>
    <s v="18"/>
    <x v="16"/>
    <x v="345"/>
    <s v="1813"/>
    <x v="345"/>
    <x v="0"/>
    <x v="0"/>
    <n v="3651"/>
  </r>
  <r>
    <x v="16"/>
    <s v="18"/>
    <x v="16"/>
    <x v="345"/>
    <s v="1813"/>
    <x v="345"/>
    <x v="0"/>
    <x v="1"/>
    <n v="3678"/>
  </r>
  <r>
    <x v="16"/>
    <s v="18"/>
    <x v="16"/>
    <x v="345"/>
    <s v="1813"/>
    <x v="345"/>
    <x v="0"/>
    <x v="2"/>
    <n v="3733"/>
  </r>
  <r>
    <x v="16"/>
    <s v="18"/>
    <x v="16"/>
    <x v="345"/>
    <s v="1813"/>
    <x v="345"/>
    <x v="0"/>
    <x v="3"/>
    <n v="3811"/>
  </r>
  <r>
    <x v="16"/>
    <s v="18"/>
    <x v="16"/>
    <x v="345"/>
    <s v="1813"/>
    <x v="345"/>
    <x v="0"/>
    <x v="4"/>
    <n v="3811"/>
  </r>
  <r>
    <x v="16"/>
    <s v="18"/>
    <x v="16"/>
    <x v="345"/>
    <s v="1813"/>
    <x v="345"/>
    <x v="0"/>
    <x v="5"/>
    <n v="3843"/>
  </r>
  <r>
    <x v="16"/>
    <s v="18"/>
    <x v="16"/>
    <x v="345"/>
    <s v="1813"/>
    <x v="345"/>
    <x v="0"/>
    <x v="6"/>
    <n v="3922"/>
  </r>
  <r>
    <x v="16"/>
    <s v="18"/>
    <x v="16"/>
    <x v="345"/>
    <s v="1813"/>
    <x v="345"/>
    <x v="0"/>
    <x v="7"/>
    <n v="3659"/>
  </r>
  <r>
    <x v="16"/>
    <s v="18"/>
    <x v="16"/>
    <x v="346"/>
    <s v="1815"/>
    <x v="346"/>
    <x v="0"/>
    <x v="0"/>
    <n v="506"/>
  </r>
  <r>
    <x v="16"/>
    <s v="18"/>
    <x v="16"/>
    <x v="346"/>
    <s v="1815"/>
    <x v="346"/>
    <x v="0"/>
    <x v="1"/>
    <n v="530"/>
  </r>
  <r>
    <x v="16"/>
    <s v="18"/>
    <x v="16"/>
    <x v="346"/>
    <s v="1815"/>
    <x v="346"/>
    <x v="0"/>
    <x v="2"/>
    <n v="505"/>
  </r>
  <r>
    <x v="16"/>
    <s v="18"/>
    <x v="16"/>
    <x v="346"/>
    <s v="1815"/>
    <x v="346"/>
    <x v="0"/>
    <x v="3"/>
    <n v="516"/>
  </r>
  <r>
    <x v="16"/>
    <s v="18"/>
    <x v="16"/>
    <x v="346"/>
    <s v="1815"/>
    <x v="346"/>
    <x v="0"/>
    <x v="4"/>
    <n v="482"/>
  </r>
  <r>
    <x v="16"/>
    <s v="18"/>
    <x v="16"/>
    <x v="346"/>
    <s v="1815"/>
    <x v="346"/>
    <x v="0"/>
    <x v="5"/>
    <n v="485"/>
  </r>
  <r>
    <x v="16"/>
    <s v="18"/>
    <x v="16"/>
    <x v="346"/>
    <s v="1815"/>
    <x v="346"/>
    <x v="0"/>
    <x v="6"/>
    <n v="492"/>
  </r>
  <r>
    <x v="16"/>
    <s v="18"/>
    <x v="16"/>
    <x v="346"/>
    <s v="1815"/>
    <x v="346"/>
    <x v="0"/>
    <x v="7"/>
    <n v="448"/>
  </r>
  <r>
    <x v="16"/>
    <s v="18"/>
    <x v="16"/>
    <x v="347"/>
    <s v="1816"/>
    <x v="347"/>
    <x v="0"/>
    <x v="0"/>
    <n v="191"/>
  </r>
  <r>
    <x v="16"/>
    <s v="18"/>
    <x v="16"/>
    <x v="347"/>
    <s v="1816"/>
    <x v="347"/>
    <x v="0"/>
    <x v="1"/>
    <n v="184"/>
  </r>
  <r>
    <x v="16"/>
    <s v="18"/>
    <x v="16"/>
    <x v="347"/>
    <s v="1816"/>
    <x v="347"/>
    <x v="0"/>
    <x v="2"/>
    <n v="199"/>
  </r>
  <r>
    <x v="16"/>
    <s v="18"/>
    <x v="16"/>
    <x v="347"/>
    <s v="1816"/>
    <x v="347"/>
    <x v="0"/>
    <x v="3"/>
    <n v="196"/>
  </r>
  <r>
    <x v="16"/>
    <s v="18"/>
    <x v="16"/>
    <x v="347"/>
    <s v="1816"/>
    <x v="347"/>
    <x v="0"/>
    <x v="4"/>
    <n v="193"/>
  </r>
  <r>
    <x v="16"/>
    <s v="18"/>
    <x v="16"/>
    <x v="347"/>
    <s v="1816"/>
    <x v="347"/>
    <x v="0"/>
    <x v="5"/>
    <n v="202"/>
  </r>
  <r>
    <x v="16"/>
    <s v="18"/>
    <x v="16"/>
    <x v="347"/>
    <s v="1816"/>
    <x v="347"/>
    <x v="0"/>
    <x v="6"/>
    <n v="196"/>
  </r>
  <r>
    <x v="16"/>
    <s v="18"/>
    <x v="16"/>
    <x v="347"/>
    <s v="1816"/>
    <x v="347"/>
    <x v="0"/>
    <x v="7"/>
    <n v="189"/>
  </r>
  <r>
    <x v="16"/>
    <s v="18"/>
    <x v="16"/>
    <x v="348"/>
    <s v="1818"/>
    <x v="348"/>
    <x v="0"/>
    <x v="0"/>
    <n v="790"/>
  </r>
  <r>
    <x v="16"/>
    <s v="18"/>
    <x v="16"/>
    <x v="348"/>
    <s v="1818"/>
    <x v="348"/>
    <x v="0"/>
    <x v="1"/>
    <n v="761"/>
  </r>
  <r>
    <x v="16"/>
    <s v="18"/>
    <x v="16"/>
    <x v="348"/>
    <s v="1818"/>
    <x v="348"/>
    <x v="0"/>
    <x v="2"/>
    <n v="799"/>
  </r>
  <r>
    <x v="16"/>
    <s v="18"/>
    <x v="16"/>
    <x v="348"/>
    <s v="1818"/>
    <x v="348"/>
    <x v="0"/>
    <x v="3"/>
    <n v="835"/>
  </r>
  <r>
    <x v="16"/>
    <s v="18"/>
    <x v="16"/>
    <x v="348"/>
    <s v="1818"/>
    <x v="348"/>
    <x v="0"/>
    <x v="4"/>
    <n v="861"/>
  </r>
  <r>
    <x v="16"/>
    <s v="18"/>
    <x v="16"/>
    <x v="348"/>
    <s v="1818"/>
    <x v="348"/>
    <x v="0"/>
    <x v="5"/>
    <n v="837"/>
  </r>
  <r>
    <x v="16"/>
    <s v="18"/>
    <x v="16"/>
    <x v="348"/>
    <s v="1818"/>
    <x v="348"/>
    <x v="0"/>
    <x v="6"/>
    <n v="845"/>
  </r>
  <r>
    <x v="16"/>
    <s v="18"/>
    <x v="16"/>
    <x v="348"/>
    <s v="1818"/>
    <x v="348"/>
    <x v="0"/>
    <x v="7"/>
    <n v="801"/>
  </r>
  <r>
    <x v="16"/>
    <s v="18"/>
    <x v="16"/>
    <x v="349"/>
    <s v="1820"/>
    <x v="349"/>
    <x v="0"/>
    <x v="0"/>
    <n v="3755"/>
  </r>
  <r>
    <x v="16"/>
    <s v="18"/>
    <x v="16"/>
    <x v="349"/>
    <s v="1820"/>
    <x v="349"/>
    <x v="0"/>
    <x v="1"/>
    <n v="3873"/>
  </r>
  <r>
    <x v="16"/>
    <s v="18"/>
    <x v="16"/>
    <x v="349"/>
    <s v="1820"/>
    <x v="349"/>
    <x v="0"/>
    <x v="2"/>
    <n v="3876"/>
  </r>
  <r>
    <x v="16"/>
    <s v="18"/>
    <x v="16"/>
    <x v="349"/>
    <s v="1820"/>
    <x v="349"/>
    <x v="0"/>
    <x v="3"/>
    <n v="3847"/>
  </r>
  <r>
    <x v="16"/>
    <s v="18"/>
    <x v="16"/>
    <x v="349"/>
    <s v="1820"/>
    <x v="349"/>
    <x v="0"/>
    <x v="4"/>
    <n v="3931"/>
  </r>
  <r>
    <x v="16"/>
    <s v="18"/>
    <x v="16"/>
    <x v="349"/>
    <s v="1820"/>
    <x v="349"/>
    <x v="0"/>
    <x v="5"/>
    <n v="4076"/>
  </r>
  <r>
    <x v="16"/>
    <s v="18"/>
    <x v="16"/>
    <x v="349"/>
    <s v="1820"/>
    <x v="349"/>
    <x v="0"/>
    <x v="6"/>
    <n v="4038"/>
  </r>
  <r>
    <x v="16"/>
    <s v="18"/>
    <x v="16"/>
    <x v="349"/>
    <s v="1820"/>
    <x v="349"/>
    <x v="0"/>
    <x v="7"/>
    <n v="3912"/>
  </r>
  <r>
    <x v="16"/>
    <s v="18"/>
    <x v="16"/>
    <x v="350"/>
    <s v="1822"/>
    <x v="350"/>
    <x v="0"/>
    <x v="0"/>
    <n v="748"/>
  </r>
  <r>
    <x v="16"/>
    <s v="18"/>
    <x v="16"/>
    <x v="350"/>
    <s v="1822"/>
    <x v="350"/>
    <x v="0"/>
    <x v="1"/>
    <n v="750"/>
  </r>
  <r>
    <x v="16"/>
    <s v="18"/>
    <x v="16"/>
    <x v="350"/>
    <s v="1822"/>
    <x v="350"/>
    <x v="0"/>
    <x v="2"/>
    <n v="715"/>
  </r>
  <r>
    <x v="16"/>
    <s v="18"/>
    <x v="16"/>
    <x v="350"/>
    <s v="1822"/>
    <x v="350"/>
    <x v="0"/>
    <x v="3"/>
    <n v="706"/>
  </r>
  <r>
    <x v="16"/>
    <s v="18"/>
    <x v="16"/>
    <x v="350"/>
    <s v="1822"/>
    <x v="350"/>
    <x v="0"/>
    <x v="4"/>
    <n v="714"/>
  </r>
  <r>
    <x v="16"/>
    <s v="18"/>
    <x v="16"/>
    <x v="350"/>
    <s v="1822"/>
    <x v="350"/>
    <x v="0"/>
    <x v="5"/>
    <n v="692"/>
  </r>
  <r>
    <x v="16"/>
    <s v="18"/>
    <x v="16"/>
    <x v="350"/>
    <s v="1822"/>
    <x v="350"/>
    <x v="0"/>
    <x v="6"/>
    <n v="668"/>
  </r>
  <r>
    <x v="16"/>
    <s v="18"/>
    <x v="16"/>
    <x v="350"/>
    <s v="1822"/>
    <x v="350"/>
    <x v="0"/>
    <x v="7"/>
    <n v="656"/>
  </r>
  <r>
    <x v="16"/>
    <s v="18"/>
    <x v="16"/>
    <x v="351"/>
    <s v="1824"/>
    <x v="351"/>
    <x v="0"/>
    <x v="0"/>
    <n v="6746"/>
  </r>
  <r>
    <x v="16"/>
    <s v="18"/>
    <x v="16"/>
    <x v="351"/>
    <s v="1824"/>
    <x v="351"/>
    <x v="0"/>
    <x v="1"/>
    <n v="6733"/>
  </r>
  <r>
    <x v="16"/>
    <s v="18"/>
    <x v="16"/>
    <x v="351"/>
    <s v="1824"/>
    <x v="351"/>
    <x v="0"/>
    <x v="2"/>
    <n v="6711"/>
  </r>
  <r>
    <x v="16"/>
    <s v="18"/>
    <x v="16"/>
    <x v="351"/>
    <s v="1824"/>
    <x v="351"/>
    <x v="0"/>
    <x v="3"/>
    <n v="6722"/>
  </r>
  <r>
    <x v="16"/>
    <s v="18"/>
    <x v="16"/>
    <x v="351"/>
    <s v="1824"/>
    <x v="351"/>
    <x v="0"/>
    <x v="4"/>
    <n v="6757"/>
  </r>
  <r>
    <x v="16"/>
    <s v="18"/>
    <x v="16"/>
    <x v="351"/>
    <s v="1824"/>
    <x v="351"/>
    <x v="0"/>
    <x v="5"/>
    <n v="6824"/>
  </r>
  <r>
    <x v="16"/>
    <s v="18"/>
    <x v="16"/>
    <x v="351"/>
    <s v="1824"/>
    <x v="351"/>
    <x v="0"/>
    <x v="6"/>
    <n v="6838"/>
  </r>
  <r>
    <x v="16"/>
    <s v="18"/>
    <x v="16"/>
    <x v="351"/>
    <s v="1824"/>
    <x v="351"/>
    <x v="0"/>
    <x v="7"/>
    <n v="6707"/>
  </r>
  <r>
    <x v="16"/>
    <s v="18"/>
    <x v="16"/>
    <x v="352"/>
    <s v="1825"/>
    <x v="352"/>
    <x v="0"/>
    <x v="0"/>
    <n v="550"/>
  </r>
  <r>
    <x v="16"/>
    <s v="18"/>
    <x v="16"/>
    <x v="352"/>
    <s v="1825"/>
    <x v="352"/>
    <x v="0"/>
    <x v="1"/>
    <n v="540"/>
  </r>
  <r>
    <x v="16"/>
    <s v="18"/>
    <x v="16"/>
    <x v="352"/>
    <s v="1825"/>
    <x v="352"/>
    <x v="0"/>
    <x v="2"/>
    <n v="528"/>
  </r>
  <r>
    <x v="16"/>
    <s v="18"/>
    <x v="16"/>
    <x v="352"/>
    <s v="1825"/>
    <x v="352"/>
    <x v="0"/>
    <x v="3"/>
    <n v="523"/>
  </r>
  <r>
    <x v="16"/>
    <s v="18"/>
    <x v="16"/>
    <x v="352"/>
    <s v="1825"/>
    <x v="352"/>
    <x v="0"/>
    <x v="4"/>
    <n v="534"/>
  </r>
  <r>
    <x v="16"/>
    <s v="18"/>
    <x v="16"/>
    <x v="352"/>
    <s v="1825"/>
    <x v="352"/>
    <x v="0"/>
    <x v="5"/>
    <n v="506"/>
  </r>
  <r>
    <x v="16"/>
    <s v="18"/>
    <x v="16"/>
    <x v="352"/>
    <s v="1825"/>
    <x v="352"/>
    <x v="0"/>
    <x v="6"/>
    <n v="521"/>
  </r>
  <r>
    <x v="16"/>
    <s v="18"/>
    <x v="16"/>
    <x v="352"/>
    <s v="1825"/>
    <x v="352"/>
    <x v="0"/>
    <x v="7"/>
    <n v="513"/>
  </r>
  <r>
    <x v="16"/>
    <s v="18"/>
    <x v="16"/>
    <x v="353"/>
    <s v="1826"/>
    <x v="353"/>
    <x v="0"/>
    <x v="0"/>
    <n v="671"/>
  </r>
  <r>
    <x v="16"/>
    <s v="18"/>
    <x v="16"/>
    <x v="353"/>
    <s v="1826"/>
    <x v="353"/>
    <x v="0"/>
    <x v="1"/>
    <n v="650"/>
  </r>
  <r>
    <x v="16"/>
    <s v="18"/>
    <x v="16"/>
    <x v="353"/>
    <s v="1826"/>
    <x v="353"/>
    <x v="0"/>
    <x v="2"/>
    <n v="669"/>
  </r>
  <r>
    <x v="16"/>
    <s v="18"/>
    <x v="16"/>
    <x v="353"/>
    <s v="1826"/>
    <x v="353"/>
    <x v="0"/>
    <x v="3"/>
    <n v="632"/>
  </r>
  <r>
    <x v="16"/>
    <s v="18"/>
    <x v="16"/>
    <x v="353"/>
    <s v="1826"/>
    <x v="353"/>
    <x v="0"/>
    <x v="4"/>
    <n v="614"/>
  </r>
  <r>
    <x v="16"/>
    <s v="18"/>
    <x v="16"/>
    <x v="353"/>
    <s v="1826"/>
    <x v="353"/>
    <x v="0"/>
    <x v="5"/>
    <n v="622"/>
  </r>
  <r>
    <x v="16"/>
    <s v="18"/>
    <x v="16"/>
    <x v="353"/>
    <s v="1826"/>
    <x v="353"/>
    <x v="0"/>
    <x v="6"/>
    <n v="610"/>
  </r>
  <r>
    <x v="16"/>
    <s v="18"/>
    <x v="16"/>
    <x v="353"/>
    <s v="1826"/>
    <x v="353"/>
    <x v="0"/>
    <x v="7"/>
    <n v="635"/>
  </r>
  <r>
    <x v="16"/>
    <s v="18"/>
    <x v="16"/>
    <x v="354"/>
    <s v="1827"/>
    <x v="354"/>
    <x v="0"/>
    <x v="0"/>
    <n v="552"/>
  </r>
  <r>
    <x v="16"/>
    <s v="18"/>
    <x v="16"/>
    <x v="354"/>
    <s v="1827"/>
    <x v="354"/>
    <x v="0"/>
    <x v="1"/>
    <n v="531"/>
  </r>
  <r>
    <x v="16"/>
    <s v="18"/>
    <x v="16"/>
    <x v="354"/>
    <s v="1827"/>
    <x v="354"/>
    <x v="0"/>
    <x v="2"/>
    <n v="529"/>
  </r>
  <r>
    <x v="16"/>
    <s v="18"/>
    <x v="16"/>
    <x v="354"/>
    <s v="1827"/>
    <x v="354"/>
    <x v="0"/>
    <x v="3"/>
    <n v="559"/>
  </r>
  <r>
    <x v="16"/>
    <s v="18"/>
    <x v="16"/>
    <x v="354"/>
    <s v="1827"/>
    <x v="354"/>
    <x v="0"/>
    <x v="4"/>
    <n v="521"/>
  </r>
  <r>
    <x v="16"/>
    <s v="18"/>
    <x v="16"/>
    <x v="354"/>
    <s v="1827"/>
    <x v="354"/>
    <x v="0"/>
    <x v="5"/>
    <n v="509"/>
  </r>
  <r>
    <x v="16"/>
    <s v="18"/>
    <x v="16"/>
    <x v="354"/>
    <s v="1827"/>
    <x v="354"/>
    <x v="0"/>
    <x v="6"/>
    <n v="529"/>
  </r>
  <r>
    <x v="16"/>
    <s v="18"/>
    <x v="16"/>
    <x v="354"/>
    <s v="1827"/>
    <x v="354"/>
    <x v="0"/>
    <x v="7"/>
    <n v="527"/>
  </r>
  <r>
    <x v="16"/>
    <s v="18"/>
    <x v="16"/>
    <x v="355"/>
    <s v="1828"/>
    <x v="355"/>
    <x v="0"/>
    <x v="0"/>
    <n v="823"/>
  </r>
  <r>
    <x v="16"/>
    <s v="18"/>
    <x v="16"/>
    <x v="355"/>
    <s v="1828"/>
    <x v="355"/>
    <x v="0"/>
    <x v="1"/>
    <n v="827"/>
  </r>
  <r>
    <x v="16"/>
    <s v="18"/>
    <x v="16"/>
    <x v="355"/>
    <s v="1828"/>
    <x v="355"/>
    <x v="0"/>
    <x v="2"/>
    <n v="866"/>
  </r>
  <r>
    <x v="16"/>
    <s v="18"/>
    <x v="16"/>
    <x v="355"/>
    <s v="1828"/>
    <x v="355"/>
    <x v="0"/>
    <x v="3"/>
    <n v="883"/>
  </r>
  <r>
    <x v="16"/>
    <s v="18"/>
    <x v="16"/>
    <x v="355"/>
    <s v="1828"/>
    <x v="355"/>
    <x v="0"/>
    <x v="4"/>
    <n v="870"/>
  </r>
  <r>
    <x v="16"/>
    <s v="18"/>
    <x v="16"/>
    <x v="355"/>
    <s v="1828"/>
    <x v="355"/>
    <x v="0"/>
    <x v="5"/>
    <n v="870"/>
  </r>
  <r>
    <x v="16"/>
    <s v="18"/>
    <x v="16"/>
    <x v="355"/>
    <s v="1828"/>
    <x v="355"/>
    <x v="0"/>
    <x v="6"/>
    <n v="912"/>
  </r>
  <r>
    <x v="16"/>
    <s v="18"/>
    <x v="16"/>
    <x v="355"/>
    <s v="1828"/>
    <x v="355"/>
    <x v="0"/>
    <x v="7"/>
    <n v="834"/>
  </r>
  <r>
    <x v="16"/>
    <s v="18"/>
    <x v="16"/>
    <x v="356"/>
    <s v="1832"/>
    <x v="356"/>
    <x v="0"/>
    <x v="0"/>
    <n v="1590"/>
  </r>
  <r>
    <x v="16"/>
    <s v="18"/>
    <x v="16"/>
    <x v="356"/>
    <s v="1832"/>
    <x v="356"/>
    <x v="0"/>
    <x v="1"/>
    <n v="1583"/>
  </r>
  <r>
    <x v="16"/>
    <s v="18"/>
    <x v="16"/>
    <x v="356"/>
    <s v="1832"/>
    <x v="356"/>
    <x v="0"/>
    <x v="2"/>
    <n v="1686"/>
  </r>
  <r>
    <x v="16"/>
    <s v="18"/>
    <x v="16"/>
    <x v="356"/>
    <s v="1832"/>
    <x v="356"/>
    <x v="0"/>
    <x v="3"/>
    <n v="1695"/>
  </r>
  <r>
    <x v="16"/>
    <s v="18"/>
    <x v="16"/>
    <x v="356"/>
    <s v="1832"/>
    <x v="356"/>
    <x v="0"/>
    <x v="4"/>
    <n v="1653"/>
  </r>
  <r>
    <x v="16"/>
    <s v="18"/>
    <x v="16"/>
    <x v="356"/>
    <s v="1832"/>
    <x v="356"/>
    <x v="0"/>
    <x v="5"/>
    <n v="1626"/>
  </r>
  <r>
    <x v="16"/>
    <s v="18"/>
    <x v="16"/>
    <x v="356"/>
    <s v="1832"/>
    <x v="356"/>
    <x v="0"/>
    <x v="6"/>
    <n v="1554"/>
  </r>
  <r>
    <x v="16"/>
    <s v="18"/>
    <x v="16"/>
    <x v="356"/>
    <s v="1832"/>
    <x v="356"/>
    <x v="0"/>
    <x v="7"/>
    <n v="1727"/>
  </r>
  <r>
    <x v="16"/>
    <s v="18"/>
    <x v="16"/>
    <x v="357"/>
    <s v="1833"/>
    <x v="357"/>
    <x v="0"/>
    <x v="0"/>
    <n v="12661"/>
  </r>
  <r>
    <x v="16"/>
    <s v="18"/>
    <x v="16"/>
    <x v="357"/>
    <s v="1833"/>
    <x v="357"/>
    <x v="0"/>
    <x v="1"/>
    <n v="12668"/>
  </r>
  <r>
    <x v="16"/>
    <s v="18"/>
    <x v="16"/>
    <x v="357"/>
    <s v="1833"/>
    <x v="357"/>
    <x v="0"/>
    <x v="2"/>
    <n v="12680"/>
  </r>
  <r>
    <x v="16"/>
    <s v="18"/>
    <x v="16"/>
    <x v="357"/>
    <s v="1833"/>
    <x v="357"/>
    <x v="0"/>
    <x v="3"/>
    <n v="12962"/>
  </r>
  <r>
    <x v="16"/>
    <s v="18"/>
    <x v="16"/>
    <x v="357"/>
    <s v="1833"/>
    <x v="357"/>
    <x v="0"/>
    <x v="4"/>
    <n v="12911"/>
  </r>
  <r>
    <x v="16"/>
    <s v="18"/>
    <x v="16"/>
    <x v="357"/>
    <s v="1833"/>
    <x v="357"/>
    <x v="0"/>
    <x v="5"/>
    <n v="12908"/>
  </r>
  <r>
    <x v="16"/>
    <s v="18"/>
    <x v="16"/>
    <x v="357"/>
    <s v="1833"/>
    <x v="357"/>
    <x v="0"/>
    <x v="6"/>
    <n v="13165"/>
  </r>
  <r>
    <x v="16"/>
    <s v="18"/>
    <x v="16"/>
    <x v="357"/>
    <s v="1833"/>
    <x v="357"/>
    <x v="0"/>
    <x v="7"/>
    <n v="12816"/>
  </r>
  <r>
    <x v="16"/>
    <s v="18"/>
    <x v="16"/>
    <x v="358"/>
    <s v="1834"/>
    <x v="358"/>
    <x v="0"/>
    <x v="0"/>
    <n v="891"/>
  </r>
  <r>
    <x v="16"/>
    <s v="18"/>
    <x v="16"/>
    <x v="358"/>
    <s v="1834"/>
    <x v="358"/>
    <x v="0"/>
    <x v="1"/>
    <n v="883"/>
  </r>
  <r>
    <x v="16"/>
    <s v="18"/>
    <x v="16"/>
    <x v="358"/>
    <s v="1834"/>
    <x v="358"/>
    <x v="0"/>
    <x v="2"/>
    <n v="885"/>
  </r>
  <r>
    <x v="16"/>
    <s v="18"/>
    <x v="16"/>
    <x v="358"/>
    <s v="1834"/>
    <x v="358"/>
    <x v="0"/>
    <x v="3"/>
    <n v="887"/>
  </r>
  <r>
    <x v="16"/>
    <s v="18"/>
    <x v="16"/>
    <x v="358"/>
    <s v="1834"/>
    <x v="358"/>
    <x v="0"/>
    <x v="4"/>
    <n v="909"/>
  </r>
  <r>
    <x v="16"/>
    <s v="18"/>
    <x v="16"/>
    <x v="358"/>
    <s v="1834"/>
    <x v="358"/>
    <x v="0"/>
    <x v="5"/>
    <n v="881"/>
  </r>
  <r>
    <x v="16"/>
    <s v="18"/>
    <x v="16"/>
    <x v="358"/>
    <s v="1834"/>
    <x v="358"/>
    <x v="0"/>
    <x v="6"/>
    <n v="890"/>
  </r>
  <r>
    <x v="16"/>
    <s v="18"/>
    <x v="16"/>
    <x v="358"/>
    <s v="1834"/>
    <x v="358"/>
    <x v="0"/>
    <x v="7"/>
    <n v="919"/>
  </r>
  <r>
    <x v="16"/>
    <s v="18"/>
    <x v="16"/>
    <x v="359"/>
    <s v="1835"/>
    <x v="359"/>
    <x v="0"/>
    <x v="0"/>
    <n v="206"/>
  </r>
  <r>
    <x v="16"/>
    <s v="18"/>
    <x v="16"/>
    <x v="359"/>
    <s v="1835"/>
    <x v="359"/>
    <x v="0"/>
    <x v="1"/>
    <n v="231"/>
  </r>
  <r>
    <x v="16"/>
    <s v="18"/>
    <x v="16"/>
    <x v="359"/>
    <s v="1835"/>
    <x v="359"/>
    <x v="0"/>
    <x v="2"/>
    <n v="258"/>
  </r>
  <r>
    <x v="16"/>
    <s v="18"/>
    <x v="16"/>
    <x v="359"/>
    <s v="1835"/>
    <x v="359"/>
    <x v="0"/>
    <x v="3"/>
    <n v="259"/>
  </r>
  <r>
    <x v="16"/>
    <s v="18"/>
    <x v="16"/>
    <x v="359"/>
    <s v="1835"/>
    <x v="359"/>
    <x v="0"/>
    <x v="4"/>
    <n v="255"/>
  </r>
  <r>
    <x v="16"/>
    <s v="18"/>
    <x v="16"/>
    <x v="359"/>
    <s v="1835"/>
    <x v="359"/>
    <x v="0"/>
    <x v="5"/>
    <n v="239"/>
  </r>
  <r>
    <x v="16"/>
    <s v="18"/>
    <x v="16"/>
    <x v="359"/>
    <s v="1835"/>
    <x v="359"/>
    <x v="0"/>
    <x v="6"/>
    <n v="223"/>
  </r>
  <r>
    <x v="16"/>
    <s v="18"/>
    <x v="16"/>
    <x v="359"/>
    <s v="1835"/>
    <x v="359"/>
    <x v="0"/>
    <x v="7"/>
    <n v="230"/>
  </r>
  <r>
    <x v="16"/>
    <s v="18"/>
    <x v="16"/>
    <x v="360"/>
    <s v="1836"/>
    <x v="360"/>
    <x v="0"/>
    <x v="0"/>
    <n v="560"/>
  </r>
  <r>
    <x v="16"/>
    <s v="18"/>
    <x v="16"/>
    <x v="360"/>
    <s v="1836"/>
    <x v="360"/>
    <x v="0"/>
    <x v="1"/>
    <n v="544"/>
  </r>
  <r>
    <x v="16"/>
    <s v="18"/>
    <x v="16"/>
    <x v="360"/>
    <s v="1836"/>
    <x v="360"/>
    <x v="0"/>
    <x v="2"/>
    <n v="570"/>
  </r>
  <r>
    <x v="16"/>
    <s v="18"/>
    <x v="16"/>
    <x v="360"/>
    <s v="1836"/>
    <x v="360"/>
    <x v="0"/>
    <x v="3"/>
    <n v="570"/>
  </r>
  <r>
    <x v="16"/>
    <s v="18"/>
    <x v="16"/>
    <x v="360"/>
    <s v="1836"/>
    <x v="360"/>
    <x v="0"/>
    <x v="4"/>
    <n v="572"/>
  </r>
  <r>
    <x v="16"/>
    <s v="18"/>
    <x v="16"/>
    <x v="360"/>
    <s v="1836"/>
    <x v="360"/>
    <x v="0"/>
    <x v="5"/>
    <n v="560"/>
  </r>
  <r>
    <x v="16"/>
    <s v="18"/>
    <x v="16"/>
    <x v="360"/>
    <s v="1836"/>
    <x v="360"/>
    <x v="0"/>
    <x v="6"/>
    <n v="533"/>
  </r>
  <r>
    <x v="16"/>
    <s v="18"/>
    <x v="16"/>
    <x v="360"/>
    <s v="1836"/>
    <x v="360"/>
    <x v="0"/>
    <x v="7"/>
    <n v="522"/>
  </r>
  <r>
    <x v="16"/>
    <s v="18"/>
    <x v="16"/>
    <x v="361"/>
    <s v="1837"/>
    <x v="361"/>
    <x v="0"/>
    <x v="0"/>
    <n v="3215"/>
  </r>
  <r>
    <x v="16"/>
    <s v="18"/>
    <x v="16"/>
    <x v="361"/>
    <s v="1837"/>
    <x v="361"/>
    <x v="0"/>
    <x v="1"/>
    <n v="3165"/>
  </r>
  <r>
    <x v="16"/>
    <s v="18"/>
    <x v="16"/>
    <x v="361"/>
    <s v="1837"/>
    <x v="361"/>
    <x v="0"/>
    <x v="2"/>
    <n v="3226"/>
  </r>
  <r>
    <x v="16"/>
    <s v="18"/>
    <x v="16"/>
    <x v="361"/>
    <s v="1837"/>
    <x v="361"/>
    <x v="0"/>
    <x v="3"/>
    <n v="3134"/>
  </r>
  <r>
    <x v="16"/>
    <s v="18"/>
    <x v="16"/>
    <x v="361"/>
    <s v="1837"/>
    <x v="361"/>
    <x v="0"/>
    <x v="4"/>
    <n v="2908"/>
  </r>
  <r>
    <x v="16"/>
    <s v="18"/>
    <x v="16"/>
    <x v="361"/>
    <s v="1837"/>
    <x v="361"/>
    <x v="0"/>
    <x v="5"/>
    <n v="2892"/>
  </r>
  <r>
    <x v="16"/>
    <s v="18"/>
    <x v="16"/>
    <x v="361"/>
    <s v="1837"/>
    <x v="361"/>
    <x v="0"/>
    <x v="6"/>
    <n v="2937"/>
  </r>
  <r>
    <x v="16"/>
    <s v="18"/>
    <x v="16"/>
    <x v="361"/>
    <s v="1837"/>
    <x v="361"/>
    <x v="0"/>
    <x v="7"/>
    <n v="2854"/>
  </r>
  <r>
    <x v="16"/>
    <s v="18"/>
    <x v="16"/>
    <x v="362"/>
    <s v="1838"/>
    <x v="362"/>
    <x v="0"/>
    <x v="0"/>
    <n v="781"/>
  </r>
  <r>
    <x v="16"/>
    <s v="18"/>
    <x v="16"/>
    <x v="362"/>
    <s v="1838"/>
    <x v="362"/>
    <x v="0"/>
    <x v="1"/>
    <n v="757"/>
  </r>
  <r>
    <x v="16"/>
    <s v="18"/>
    <x v="16"/>
    <x v="362"/>
    <s v="1838"/>
    <x v="362"/>
    <x v="0"/>
    <x v="2"/>
    <n v="753"/>
  </r>
  <r>
    <x v="16"/>
    <s v="18"/>
    <x v="16"/>
    <x v="362"/>
    <s v="1838"/>
    <x v="362"/>
    <x v="0"/>
    <x v="3"/>
    <n v="778"/>
  </r>
  <r>
    <x v="16"/>
    <s v="18"/>
    <x v="16"/>
    <x v="362"/>
    <s v="1838"/>
    <x v="362"/>
    <x v="0"/>
    <x v="4"/>
    <n v="799"/>
  </r>
  <r>
    <x v="16"/>
    <s v="18"/>
    <x v="16"/>
    <x v="362"/>
    <s v="1838"/>
    <x v="362"/>
    <x v="0"/>
    <x v="5"/>
    <n v="780"/>
  </r>
  <r>
    <x v="16"/>
    <s v="18"/>
    <x v="16"/>
    <x v="362"/>
    <s v="1838"/>
    <x v="362"/>
    <x v="0"/>
    <x v="6"/>
    <n v="799"/>
  </r>
  <r>
    <x v="16"/>
    <s v="18"/>
    <x v="16"/>
    <x v="362"/>
    <s v="1838"/>
    <x v="362"/>
    <x v="0"/>
    <x v="7"/>
    <n v="804"/>
  </r>
  <r>
    <x v="16"/>
    <s v="18"/>
    <x v="16"/>
    <x v="363"/>
    <s v="1839"/>
    <x v="363"/>
    <x v="0"/>
    <x v="0"/>
    <n v="483"/>
  </r>
  <r>
    <x v="16"/>
    <s v="18"/>
    <x v="16"/>
    <x v="363"/>
    <s v="1839"/>
    <x v="363"/>
    <x v="0"/>
    <x v="1"/>
    <n v="491"/>
  </r>
  <r>
    <x v="16"/>
    <s v="18"/>
    <x v="16"/>
    <x v="363"/>
    <s v="1839"/>
    <x v="363"/>
    <x v="0"/>
    <x v="2"/>
    <n v="473"/>
  </r>
  <r>
    <x v="16"/>
    <s v="18"/>
    <x v="16"/>
    <x v="363"/>
    <s v="1839"/>
    <x v="363"/>
    <x v="0"/>
    <x v="3"/>
    <n v="471"/>
  </r>
  <r>
    <x v="16"/>
    <s v="18"/>
    <x v="16"/>
    <x v="363"/>
    <s v="1839"/>
    <x v="363"/>
    <x v="0"/>
    <x v="4"/>
    <n v="456"/>
  </r>
  <r>
    <x v="16"/>
    <s v="18"/>
    <x v="16"/>
    <x v="363"/>
    <s v="1839"/>
    <x v="363"/>
    <x v="0"/>
    <x v="5"/>
    <n v="450"/>
  </r>
  <r>
    <x v="16"/>
    <s v="18"/>
    <x v="16"/>
    <x v="363"/>
    <s v="1839"/>
    <x v="363"/>
    <x v="0"/>
    <x v="6"/>
    <n v="459"/>
  </r>
  <r>
    <x v="16"/>
    <s v="18"/>
    <x v="16"/>
    <x v="363"/>
    <s v="1839"/>
    <x v="363"/>
    <x v="0"/>
    <x v="7"/>
    <n v="447"/>
  </r>
  <r>
    <x v="16"/>
    <s v="18"/>
    <x v="16"/>
    <x v="364"/>
    <s v="1840"/>
    <x v="364"/>
    <x v="0"/>
    <x v="0"/>
    <n v="2175"/>
  </r>
  <r>
    <x v="16"/>
    <s v="18"/>
    <x v="16"/>
    <x v="364"/>
    <s v="1840"/>
    <x v="364"/>
    <x v="0"/>
    <x v="1"/>
    <n v="2219"/>
  </r>
  <r>
    <x v="16"/>
    <s v="18"/>
    <x v="16"/>
    <x v="364"/>
    <s v="1840"/>
    <x v="364"/>
    <x v="0"/>
    <x v="2"/>
    <n v="2135"/>
  </r>
  <r>
    <x v="16"/>
    <s v="18"/>
    <x v="16"/>
    <x v="364"/>
    <s v="1840"/>
    <x v="364"/>
    <x v="0"/>
    <x v="3"/>
    <n v="2126"/>
  </r>
  <r>
    <x v="16"/>
    <s v="18"/>
    <x v="16"/>
    <x v="364"/>
    <s v="1840"/>
    <x v="364"/>
    <x v="0"/>
    <x v="4"/>
    <n v="2069"/>
  </r>
  <r>
    <x v="16"/>
    <s v="18"/>
    <x v="16"/>
    <x v="364"/>
    <s v="1840"/>
    <x v="364"/>
    <x v="0"/>
    <x v="5"/>
    <n v="2067"/>
  </r>
  <r>
    <x v="16"/>
    <s v="18"/>
    <x v="16"/>
    <x v="364"/>
    <s v="1840"/>
    <x v="364"/>
    <x v="0"/>
    <x v="6"/>
    <n v="2081"/>
  </r>
  <r>
    <x v="16"/>
    <s v="18"/>
    <x v="16"/>
    <x v="364"/>
    <s v="1840"/>
    <x v="364"/>
    <x v="0"/>
    <x v="7"/>
    <n v="2068"/>
  </r>
  <r>
    <x v="16"/>
    <s v="18"/>
    <x v="16"/>
    <x v="365"/>
    <s v="1841"/>
    <x v="365"/>
    <x v="0"/>
    <x v="0"/>
    <n v="3888"/>
  </r>
  <r>
    <x v="16"/>
    <s v="18"/>
    <x v="16"/>
    <x v="365"/>
    <s v="1841"/>
    <x v="365"/>
    <x v="0"/>
    <x v="1"/>
    <n v="3821"/>
  </r>
  <r>
    <x v="16"/>
    <s v="18"/>
    <x v="16"/>
    <x v="365"/>
    <s v="1841"/>
    <x v="365"/>
    <x v="0"/>
    <x v="2"/>
    <n v="3915"/>
  </r>
  <r>
    <x v="16"/>
    <s v="18"/>
    <x v="16"/>
    <x v="365"/>
    <s v="1841"/>
    <x v="365"/>
    <x v="0"/>
    <x v="3"/>
    <n v="3931"/>
  </r>
  <r>
    <x v="16"/>
    <s v="18"/>
    <x v="16"/>
    <x v="365"/>
    <s v="1841"/>
    <x v="365"/>
    <x v="0"/>
    <x v="4"/>
    <n v="3905"/>
  </r>
  <r>
    <x v="16"/>
    <s v="18"/>
    <x v="16"/>
    <x v="365"/>
    <s v="1841"/>
    <x v="365"/>
    <x v="0"/>
    <x v="5"/>
    <n v="3834"/>
  </r>
  <r>
    <x v="16"/>
    <s v="18"/>
    <x v="16"/>
    <x v="365"/>
    <s v="1841"/>
    <x v="365"/>
    <x v="0"/>
    <x v="6"/>
    <n v="3978"/>
  </r>
  <r>
    <x v="16"/>
    <s v="18"/>
    <x v="16"/>
    <x v="365"/>
    <s v="1841"/>
    <x v="365"/>
    <x v="0"/>
    <x v="7"/>
    <n v="3931"/>
  </r>
  <r>
    <x v="16"/>
    <s v="18"/>
    <x v="16"/>
    <x v="366"/>
    <s v="1845"/>
    <x v="366"/>
    <x v="0"/>
    <x v="0"/>
    <n v="911"/>
  </r>
  <r>
    <x v="16"/>
    <s v="18"/>
    <x v="16"/>
    <x v="366"/>
    <s v="1845"/>
    <x v="366"/>
    <x v="0"/>
    <x v="1"/>
    <n v="835"/>
  </r>
  <r>
    <x v="16"/>
    <s v="18"/>
    <x v="16"/>
    <x v="366"/>
    <s v="1845"/>
    <x v="366"/>
    <x v="0"/>
    <x v="2"/>
    <n v="893"/>
  </r>
  <r>
    <x v="16"/>
    <s v="18"/>
    <x v="16"/>
    <x v="366"/>
    <s v="1845"/>
    <x v="366"/>
    <x v="0"/>
    <x v="3"/>
    <n v="900"/>
  </r>
  <r>
    <x v="16"/>
    <s v="18"/>
    <x v="16"/>
    <x v="366"/>
    <s v="1845"/>
    <x v="366"/>
    <x v="0"/>
    <x v="4"/>
    <n v="892"/>
  </r>
  <r>
    <x v="16"/>
    <s v="18"/>
    <x v="16"/>
    <x v="366"/>
    <s v="1845"/>
    <x v="366"/>
    <x v="0"/>
    <x v="5"/>
    <n v="879"/>
  </r>
  <r>
    <x v="16"/>
    <s v="18"/>
    <x v="16"/>
    <x v="366"/>
    <s v="1845"/>
    <x v="366"/>
    <x v="0"/>
    <x v="6"/>
    <n v="833"/>
  </r>
  <r>
    <x v="16"/>
    <s v="18"/>
    <x v="16"/>
    <x v="366"/>
    <s v="1845"/>
    <x v="366"/>
    <x v="0"/>
    <x v="7"/>
    <n v="864"/>
  </r>
  <r>
    <x v="16"/>
    <s v="18"/>
    <x v="16"/>
    <x v="367"/>
    <s v="1848"/>
    <x v="367"/>
    <x v="0"/>
    <x v="0"/>
    <n v="1090"/>
  </r>
  <r>
    <x v="16"/>
    <s v="18"/>
    <x v="16"/>
    <x v="367"/>
    <s v="1848"/>
    <x v="367"/>
    <x v="0"/>
    <x v="1"/>
    <n v="1155"/>
  </r>
  <r>
    <x v="16"/>
    <s v="18"/>
    <x v="16"/>
    <x v="367"/>
    <s v="1848"/>
    <x v="367"/>
    <x v="0"/>
    <x v="2"/>
    <n v="1107"/>
  </r>
  <r>
    <x v="16"/>
    <s v="18"/>
    <x v="16"/>
    <x v="367"/>
    <s v="1848"/>
    <x v="367"/>
    <x v="0"/>
    <x v="3"/>
    <n v="1100"/>
  </r>
  <r>
    <x v="16"/>
    <s v="18"/>
    <x v="16"/>
    <x v="367"/>
    <s v="1848"/>
    <x v="367"/>
    <x v="0"/>
    <x v="4"/>
    <n v="1112"/>
  </r>
  <r>
    <x v="16"/>
    <s v="18"/>
    <x v="16"/>
    <x v="367"/>
    <s v="1848"/>
    <x v="367"/>
    <x v="0"/>
    <x v="5"/>
    <n v="1129"/>
  </r>
  <r>
    <x v="16"/>
    <s v="18"/>
    <x v="16"/>
    <x v="367"/>
    <s v="1848"/>
    <x v="367"/>
    <x v="0"/>
    <x v="6"/>
    <n v="1071"/>
  </r>
  <r>
    <x v="16"/>
    <s v="18"/>
    <x v="16"/>
    <x v="367"/>
    <s v="1848"/>
    <x v="367"/>
    <x v="0"/>
    <x v="7"/>
    <n v="1034"/>
  </r>
  <r>
    <x v="16"/>
    <s v="18"/>
    <x v="16"/>
    <x v="368"/>
    <s v="1849"/>
    <x v="368"/>
    <x v="0"/>
    <x v="0"/>
    <n v="743"/>
  </r>
  <r>
    <x v="16"/>
    <s v="18"/>
    <x v="16"/>
    <x v="368"/>
    <s v="1849"/>
    <x v="368"/>
    <x v="0"/>
    <x v="1"/>
    <n v="784"/>
  </r>
  <r>
    <x v="16"/>
    <s v="18"/>
    <x v="16"/>
    <x v="368"/>
    <s v="1849"/>
    <x v="368"/>
    <x v="0"/>
    <x v="2"/>
    <n v="816"/>
  </r>
  <r>
    <x v="16"/>
    <s v="18"/>
    <x v="16"/>
    <x v="368"/>
    <s v="1849"/>
    <x v="368"/>
    <x v="0"/>
    <x v="3"/>
    <n v="848"/>
  </r>
  <r>
    <x v="16"/>
    <s v="18"/>
    <x v="16"/>
    <x v="368"/>
    <s v="1849"/>
    <x v="368"/>
    <x v="0"/>
    <x v="4"/>
    <n v="825"/>
  </r>
  <r>
    <x v="16"/>
    <s v="18"/>
    <x v="16"/>
    <x v="368"/>
    <s v="1849"/>
    <x v="368"/>
    <x v="0"/>
    <x v="5"/>
    <n v="834"/>
  </r>
  <r>
    <x v="16"/>
    <s v="18"/>
    <x v="16"/>
    <x v="368"/>
    <s v="1849"/>
    <x v="368"/>
    <x v="0"/>
    <x v="6"/>
    <n v="852"/>
  </r>
  <r>
    <x v="16"/>
    <s v="18"/>
    <x v="16"/>
    <x v="368"/>
    <s v="1849"/>
    <x v="368"/>
    <x v="0"/>
    <x v="7"/>
    <n v="835"/>
  </r>
  <r>
    <x v="16"/>
    <s v="18"/>
    <x v="16"/>
    <x v="369"/>
    <s v="1850"/>
    <x v="369"/>
    <x v="0"/>
    <x v="0"/>
    <n v="855"/>
  </r>
  <r>
    <x v="16"/>
    <s v="18"/>
    <x v="16"/>
    <x v="369"/>
    <s v="1850"/>
    <x v="369"/>
    <x v="0"/>
    <x v="1"/>
    <n v="789"/>
  </r>
  <r>
    <x v="16"/>
    <s v="18"/>
    <x v="16"/>
    <x v="369"/>
    <s v="1850"/>
    <x v="369"/>
    <x v="0"/>
    <x v="2"/>
    <n v="814"/>
  </r>
  <r>
    <x v="16"/>
    <s v="18"/>
    <x v="16"/>
    <x v="369"/>
    <s v="1850"/>
    <x v="369"/>
    <x v="0"/>
    <x v="3"/>
    <n v="845"/>
  </r>
  <r>
    <x v="16"/>
    <s v="18"/>
    <x v="16"/>
    <x v="369"/>
    <s v="1850"/>
    <x v="369"/>
    <x v="0"/>
    <x v="4"/>
    <n v="835"/>
  </r>
  <r>
    <x v="16"/>
    <s v="18"/>
    <x v="16"/>
    <x v="369"/>
    <s v="1850"/>
    <x v="369"/>
    <x v="0"/>
    <x v="5"/>
    <n v="836"/>
  </r>
  <r>
    <x v="16"/>
    <s v="18"/>
    <x v="16"/>
    <x v="369"/>
    <s v="1850"/>
    <x v="369"/>
    <x v="0"/>
    <x v="6"/>
    <n v="849"/>
  </r>
  <r>
    <x v="16"/>
    <s v="18"/>
    <x v="16"/>
    <x v="369"/>
    <s v="1850"/>
    <x v="369"/>
    <x v="0"/>
    <x v="7"/>
    <n v="793"/>
  </r>
  <r>
    <x v="16"/>
    <s v="18"/>
    <x v="16"/>
    <x v="370"/>
    <s v="1851"/>
    <x v="370"/>
    <x v="0"/>
    <x v="0"/>
    <n v="1027"/>
  </r>
  <r>
    <x v="16"/>
    <s v="18"/>
    <x v="16"/>
    <x v="370"/>
    <s v="1851"/>
    <x v="370"/>
    <x v="0"/>
    <x v="1"/>
    <n v="1001"/>
  </r>
  <r>
    <x v="16"/>
    <s v="18"/>
    <x v="16"/>
    <x v="370"/>
    <s v="1851"/>
    <x v="370"/>
    <x v="0"/>
    <x v="2"/>
    <n v="976"/>
  </r>
  <r>
    <x v="16"/>
    <s v="18"/>
    <x v="16"/>
    <x v="370"/>
    <s v="1851"/>
    <x v="370"/>
    <x v="0"/>
    <x v="3"/>
    <n v="981"/>
  </r>
  <r>
    <x v="16"/>
    <s v="18"/>
    <x v="16"/>
    <x v="370"/>
    <s v="1851"/>
    <x v="370"/>
    <x v="0"/>
    <x v="4"/>
    <n v="947"/>
  </r>
  <r>
    <x v="16"/>
    <s v="18"/>
    <x v="16"/>
    <x v="370"/>
    <s v="1851"/>
    <x v="370"/>
    <x v="0"/>
    <x v="5"/>
    <n v="949"/>
  </r>
  <r>
    <x v="16"/>
    <s v="18"/>
    <x v="16"/>
    <x v="370"/>
    <s v="1851"/>
    <x v="370"/>
    <x v="0"/>
    <x v="6"/>
    <n v="935"/>
  </r>
  <r>
    <x v="16"/>
    <s v="18"/>
    <x v="16"/>
    <x v="370"/>
    <s v="1851"/>
    <x v="370"/>
    <x v="0"/>
    <x v="7"/>
    <n v="916"/>
  </r>
  <r>
    <x v="16"/>
    <s v="18"/>
    <x v="16"/>
    <x v="371"/>
    <s v="1852"/>
    <x v="371"/>
    <x v="0"/>
    <x v="0"/>
    <n v="463"/>
  </r>
  <r>
    <x v="16"/>
    <s v="18"/>
    <x v="16"/>
    <x v="371"/>
    <s v="1852"/>
    <x v="371"/>
    <x v="0"/>
    <x v="1"/>
    <n v="469"/>
  </r>
  <r>
    <x v="16"/>
    <s v="18"/>
    <x v="16"/>
    <x v="371"/>
    <s v="1852"/>
    <x v="371"/>
    <x v="0"/>
    <x v="2"/>
    <n v="451"/>
  </r>
  <r>
    <x v="16"/>
    <s v="18"/>
    <x v="16"/>
    <x v="371"/>
    <s v="1852"/>
    <x v="371"/>
    <x v="0"/>
    <x v="3"/>
    <n v="530"/>
  </r>
  <r>
    <x v="16"/>
    <s v="18"/>
    <x v="16"/>
    <x v="371"/>
    <s v="1852"/>
    <x v="371"/>
    <x v="0"/>
    <x v="4"/>
    <n v="524"/>
  </r>
  <r>
    <x v="16"/>
    <s v="18"/>
    <x v="16"/>
    <x v="371"/>
    <s v="1852"/>
    <x v="371"/>
    <x v="0"/>
    <x v="5"/>
    <n v="500"/>
  </r>
  <r>
    <x v="16"/>
    <s v="18"/>
    <x v="16"/>
    <x v="371"/>
    <s v="1852"/>
    <x v="371"/>
    <x v="0"/>
    <x v="6"/>
    <n v="515"/>
  </r>
  <r>
    <x v="16"/>
    <s v="18"/>
    <x v="16"/>
    <x v="371"/>
    <s v="1852"/>
    <x v="371"/>
    <x v="0"/>
    <x v="7"/>
    <n v="489"/>
  </r>
  <r>
    <x v="16"/>
    <s v="18"/>
    <x v="16"/>
    <x v="372"/>
    <s v="1853"/>
    <x v="372"/>
    <x v="0"/>
    <x v="0"/>
    <n v="646"/>
  </r>
  <r>
    <x v="16"/>
    <s v="18"/>
    <x v="16"/>
    <x v="372"/>
    <s v="1853"/>
    <x v="372"/>
    <x v="0"/>
    <x v="1"/>
    <n v="631"/>
  </r>
  <r>
    <x v="16"/>
    <s v="18"/>
    <x v="16"/>
    <x v="372"/>
    <s v="1853"/>
    <x v="372"/>
    <x v="0"/>
    <x v="2"/>
    <n v="613"/>
  </r>
  <r>
    <x v="16"/>
    <s v="18"/>
    <x v="16"/>
    <x v="372"/>
    <s v="1853"/>
    <x v="372"/>
    <x v="0"/>
    <x v="3"/>
    <n v="632"/>
  </r>
  <r>
    <x v="16"/>
    <s v="18"/>
    <x v="16"/>
    <x v="372"/>
    <s v="1853"/>
    <x v="372"/>
    <x v="0"/>
    <x v="4"/>
    <n v="637"/>
  </r>
  <r>
    <x v="16"/>
    <s v="18"/>
    <x v="16"/>
    <x v="372"/>
    <s v="1853"/>
    <x v="372"/>
    <x v="0"/>
    <x v="5"/>
    <n v="610"/>
  </r>
  <r>
    <x v="16"/>
    <s v="18"/>
    <x v="16"/>
    <x v="372"/>
    <s v="1853"/>
    <x v="372"/>
    <x v="0"/>
    <x v="6"/>
    <n v="645"/>
  </r>
  <r>
    <x v="16"/>
    <s v="18"/>
    <x v="16"/>
    <x v="372"/>
    <s v="1853"/>
    <x v="372"/>
    <x v="0"/>
    <x v="7"/>
    <n v="606"/>
  </r>
  <r>
    <x v="16"/>
    <s v="18"/>
    <x v="16"/>
    <x v="373"/>
    <s v="1854"/>
    <x v="373"/>
    <x v="0"/>
    <x v="0"/>
    <n v="825"/>
  </r>
  <r>
    <x v="16"/>
    <s v="18"/>
    <x v="16"/>
    <x v="373"/>
    <s v="1854"/>
    <x v="373"/>
    <x v="0"/>
    <x v="1"/>
    <n v="836"/>
  </r>
  <r>
    <x v="16"/>
    <s v="18"/>
    <x v="16"/>
    <x v="373"/>
    <s v="1854"/>
    <x v="373"/>
    <x v="0"/>
    <x v="2"/>
    <n v="826"/>
  </r>
  <r>
    <x v="16"/>
    <s v="18"/>
    <x v="16"/>
    <x v="373"/>
    <s v="1854"/>
    <x v="373"/>
    <x v="0"/>
    <x v="3"/>
    <n v="852"/>
  </r>
  <r>
    <x v="16"/>
    <s v="18"/>
    <x v="16"/>
    <x v="373"/>
    <s v="1854"/>
    <x v="373"/>
    <x v="0"/>
    <x v="4"/>
    <n v="812"/>
  </r>
  <r>
    <x v="16"/>
    <s v="18"/>
    <x v="16"/>
    <x v="373"/>
    <s v="1854"/>
    <x v="373"/>
    <x v="0"/>
    <x v="5"/>
    <n v="811"/>
  </r>
  <r>
    <x v="16"/>
    <s v="18"/>
    <x v="16"/>
    <x v="373"/>
    <s v="1854"/>
    <x v="373"/>
    <x v="0"/>
    <x v="6"/>
    <n v="709"/>
  </r>
  <r>
    <x v="16"/>
    <s v="18"/>
    <x v="16"/>
    <x v="373"/>
    <s v="1854"/>
    <x v="373"/>
    <x v="0"/>
    <x v="7"/>
    <n v="723"/>
  </r>
  <r>
    <x v="16"/>
    <s v="18"/>
    <x v="16"/>
    <x v="374"/>
    <s v="1856"/>
    <x v="374"/>
    <x v="0"/>
    <x v="0"/>
    <n v="310"/>
  </r>
  <r>
    <x v="16"/>
    <s v="18"/>
    <x v="16"/>
    <x v="374"/>
    <s v="1856"/>
    <x v="374"/>
    <x v="0"/>
    <x v="1"/>
    <n v="308"/>
  </r>
  <r>
    <x v="16"/>
    <s v="18"/>
    <x v="16"/>
    <x v="374"/>
    <s v="1856"/>
    <x v="374"/>
    <x v="0"/>
    <x v="2"/>
    <n v="300"/>
  </r>
  <r>
    <x v="16"/>
    <s v="18"/>
    <x v="16"/>
    <x v="374"/>
    <s v="1856"/>
    <x v="374"/>
    <x v="0"/>
    <x v="3"/>
    <n v="290"/>
  </r>
  <r>
    <x v="16"/>
    <s v="18"/>
    <x v="16"/>
    <x v="374"/>
    <s v="1856"/>
    <x v="374"/>
    <x v="0"/>
    <x v="4"/>
    <n v="285"/>
  </r>
  <r>
    <x v="16"/>
    <s v="18"/>
    <x v="16"/>
    <x v="374"/>
    <s v="1856"/>
    <x v="374"/>
    <x v="0"/>
    <x v="5"/>
    <n v="276"/>
  </r>
  <r>
    <x v="16"/>
    <s v="18"/>
    <x v="16"/>
    <x v="374"/>
    <s v="1856"/>
    <x v="374"/>
    <x v="0"/>
    <x v="6"/>
    <n v="260"/>
  </r>
  <r>
    <x v="16"/>
    <s v="18"/>
    <x v="16"/>
    <x v="374"/>
    <s v="1856"/>
    <x v="374"/>
    <x v="0"/>
    <x v="7"/>
    <n v="257"/>
  </r>
  <r>
    <x v="16"/>
    <s v="18"/>
    <x v="16"/>
    <x v="375"/>
    <s v="1857"/>
    <x v="375"/>
    <x v="0"/>
    <x v="0"/>
    <n v="346"/>
  </r>
  <r>
    <x v="16"/>
    <s v="18"/>
    <x v="16"/>
    <x v="375"/>
    <s v="1857"/>
    <x v="375"/>
    <x v="0"/>
    <x v="1"/>
    <n v="383"/>
  </r>
  <r>
    <x v="16"/>
    <s v="18"/>
    <x v="16"/>
    <x v="375"/>
    <s v="1857"/>
    <x v="375"/>
    <x v="0"/>
    <x v="2"/>
    <n v="375"/>
  </r>
  <r>
    <x v="16"/>
    <s v="18"/>
    <x v="16"/>
    <x v="375"/>
    <s v="1857"/>
    <x v="375"/>
    <x v="0"/>
    <x v="3"/>
    <n v="373"/>
  </r>
  <r>
    <x v="16"/>
    <s v="18"/>
    <x v="16"/>
    <x v="375"/>
    <s v="1857"/>
    <x v="375"/>
    <x v="0"/>
    <x v="4"/>
    <n v="374"/>
  </r>
  <r>
    <x v="16"/>
    <s v="18"/>
    <x v="16"/>
    <x v="375"/>
    <s v="1857"/>
    <x v="375"/>
    <x v="0"/>
    <x v="5"/>
    <n v="387"/>
  </r>
  <r>
    <x v="16"/>
    <s v="18"/>
    <x v="16"/>
    <x v="375"/>
    <s v="1857"/>
    <x v="375"/>
    <x v="0"/>
    <x v="6"/>
    <n v="397"/>
  </r>
  <r>
    <x v="16"/>
    <s v="18"/>
    <x v="16"/>
    <x v="375"/>
    <s v="1857"/>
    <x v="375"/>
    <x v="0"/>
    <x v="7"/>
    <n v="353"/>
  </r>
  <r>
    <x v="16"/>
    <s v="18"/>
    <x v="16"/>
    <x v="376"/>
    <s v="1859"/>
    <x v="376"/>
    <x v="0"/>
    <x v="0"/>
    <n v="620"/>
  </r>
  <r>
    <x v="16"/>
    <s v="18"/>
    <x v="16"/>
    <x v="376"/>
    <s v="1859"/>
    <x v="376"/>
    <x v="0"/>
    <x v="1"/>
    <n v="569"/>
  </r>
  <r>
    <x v="16"/>
    <s v="18"/>
    <x v="16"/>
    <x v="376"/>
    <s v="1859"/>
    <x v="376"/>
    <x v="0"/>
    <x v="2"/>
    <n v="605"/>
  </r>
  <r>
    <x v="16"/>
    <s v="18"/>
    <x v="16"/>
    <x v="376"/>
    <s v="1859"/>
    <x v="376"/>
    <x v="0"/>
    <x v="3"/>
    <n v="600"/>
  </r>
  <r>
    <x v="16"/>
    <s v="18"/>
    <x v="16"/>
    <x v="376"/>
    <s v="1859"/>
    <x v="376"/>
    <x v="0"/>
    <x v="4"/>
    <n v="621"/>
  </r>
  <r>
    <x v="16"/>
    <s v="18"/>
    <x v="16"/>
    <x v="376"/>
    <s v="1859"/>
    <x v="376"/>
    <x v="0"/>
    <x v="5"/>
    <n v="565"/>
  </r>
  <r>
    <x v="16"/>
    <s v="18"/>
    <x v="16"/>
    <x v="376"/>
    <s v="1859"/>
    <x v="376"/>
    <x v="0"/>
    <x v="6"/>
    <n v="574"/>
  </r>
  <r>
    <x v="16"/>
    <s v="18"/>
    <x v="16"/>
    <x v="376"/>
    <s v="1859"/>
    <x v="376"/>
    <x v="0"/>
    <x v="7"/>
    <n v="553"/>
  </r>
  <r>
    <x v="16"/>
    <s v="18"/>
    <x v="16"/>
    <x v="377"/>
    <s v="1860"/>
    <x v="377"/>
    <x v="0"/>
    <x v="0"/>
    <n v="4972"/>
  </r>
  <r>
    <x v="16"/>
    <s v="18"/>
    <x v="16"/>
    <x v="377"/>
    <s v="1860"/>
    <x v="377"/>
    <x v="0"/>
    <x v="1"/>
    <n v="5036"/>
  </r>
  <r>
    <x v="16"/>
    <s v="18"/>
    <x v="16"/>
    <x v="377"/>
    <s v="1860"/>
    <x v="377"/>
    <x v="0"/>
    <x v="2"/>
    <n v="5133"/>
  </r>
  <r>
    <x v="16"/>
    <s v="18"/>
    <x v="16"/>
    <x v="377"/>
    <s v="1860"/>
    <x v="377"/>
    <x v="0"/>
    <x v="3"/>
    <n v="5135"/>
  </r>
  <r>
    <x v="16"/>
    <s v="18"/>
    <x v="16"/>
    <x v="377"/>
    <s v="1860"/>
    <x v="377"/>
    <x v="0"/>
    <x v="4"/>
    <n v="5172"/>
  </r>
  <r>
    <x v="16"/>
    <s v="18"/>
    <x v="16"/>
    <x v="377"/>
    <s v="1860"/>
    <x v="377"/>
    <x v="0"/>
    <x v="5"/>
    <n v="5273"/>
  </r>
  <r>
    <x v="16"/>
    <s v="18"/>
    <x v="16"/>
    <x v="377"/>
    <s v="1860"/>
    <x v="377"/>
    <x v="0"/>
    <x v="6"/>
    <n v="5400"/>
  </r>
  <r>
    <x v="16"/>
    <s v="18"/>
    <x v="16"/>
    <x v="377"/>
    <s v="1860"/>
    <x v="377"/>
    <x v="0"/>
    <x v="7"/>
    <n v="5149"/>
  </r>
  <r>
    <x v="16"/>
    <s v="18"/>
    <x v="16"/>
    <x v="378"/>
    <s v="1865"/>
    <x v="378"/>
    <x v="0"/>
    <x v="0"/>
    <n v="4333"/>
  </r>
  <r>
    <x v="16"/>
    <s v="18"/>
    <x v="16"/>
    <x v="378"/>
    <s v="1865"/>
    <x v="378"/>
    <x v="0"/>
    <x v="1"/>
    <n v="4290"/>
  </r>
  <r>
    <x v="16"/>
    <s v="18"/>
    <x v="16"/>
    <x v="378"/>
    <s v="1865"/>
    <x v="378"/>
    <x v="0"/>
    <x v="2"/>
    <n v="4332"/>
  </r>
  <r>
    <x v="16"/>
    <s v="18"/>
    <x v="16"/>
    <x v="378"/>
    <s v="1865"/>
    <x v="378"/>
    <x v="0"/>
    <x v="3"/>
    <n v="4463"/>
  </r>
  <r>
    <x v="16"/>
    <s v="18"/>
    <x v="16"/>
    <x v="378"/>
    <s v="1865"/>
    <x v="378"/>
    <x v="0"/>
    <x v="4"/>
    <n v="4413"/>
  </r>
  <r>
    <x v="16"/>
    <s v="18"/>
    <x v="16"/>
    <x v="378"/>
    <s v="1865"/>
    <x v="378"/>
    <x v="0"/>
    <x v="5"/>
    <n v="4436"/>
  </r>
  <r>
    <x v="16"/>
    <s v="18"/>
    <x v="16"/>
    <x v="378"/>
    <s v="1865"/>
    <x v="378"/>
    <x v="0"/>
    <x v="6"/>
    <n v="4511"/>
  </r>
  <r>
    <x v="16"/>
    <s v="18"/>
    <x v="16"/>
    <x v="378"/>
    <s v="1865"/>
    <x v="378"/>
    <x v="0"/>
    <x v="7"/>
    <n v="4461"/>
  </r>
  <r>
    <x v="16"/>
    <s v="18"/>
    <x v="16"/>
    <x v="379"/>
    <s v="1866"/>
    <x v="379"/>
    <x v="0"/>
    <x v="0"/>
    <n v="3592"/>
  </r>
  <r>
    <x v="16"/>
    <s v="18"/>
    <x v="16"/>
    <x v="379"/>
    <s v="1866"/>
    <x v="379"/>
    <x v="0"/>
    <x v="1"/>
    <n v="3600"/>
  </r>
  <r>
    <x v="16"/>
    <s v="18"/>
    <x v="16"/>
    <x v="379"/>
    <s v="1866"/>
    <x v="379"/>
    <x v="0"/>
    <x v="2"/>
    <n v="3673"/>
  </r>
  <r>
    <x v="16"/>
    <s v="18"/>
    <x v="16"/>
    <x v="379"/>
    <s v="1866"/>
    <x v="379"/>
    <x v="0"/>
    <x v="3"/>
    <n v="3710"/>
  </r>
  <r>
    <x v="16"/>
    <s v="18"/>
    <x v="16"/>
    <x v="379"/>
    <s v="1866"/>
    <x v="379"/>
    <x v="0"/>
    <x v="4"/>
    <n v="3619"/>
  </r>
  <r>
    <x v="16"/>
    <s v="18"/>
    <x v="16"/>
    <x v="379"/>
    <s v="1866"/>
    <x v="379"/>
    <x v="0"/>
    <x v="5"/>
    <n v="3691"/>
  </r>
  <r>
    <x v="16"/>
    <s v="18"/>
    <x v="16"/>
    <x v="379"/>
    <s v="1866"/>
    <x v="379"/>
    <x v="0"/>
    <x v="6"/>
    <n v="3718"/>
  </r>
  <r>
    <x v="16"/>
    <s v="18"/>
    <x v="16"/>
    <x v="379"/>
    <s v="1866"/>
    <x v="379"/>
    <x v="0"/>
    <x v="7"/>
    <n v="3491"/>
  </r>
  <r>
    <x v="16"/>
    <s v="18"/>
    <x v="16"/>
    <x v="380"/>
    <s v="1867"/>
    <x v="380"/>
    <x v="0"/>
    <x v="0"/>
    <n v="1044"/>
  </r>
  <r>
    <x v="16"/>
    <s v="18"/>
    <x v="16"/>
    <x v="380"/>
    <s v="1867"/>
    <x v="380"/>
    <x v="0"/>
    <x v="1"/>
    <n v="1028"/>
  </r>
  <r>
    <x v="16"/>
    <s v="18"/>
    <x v="16"/>
    <x v="380"/>
    <s v="1867"/>
    <x v="380"/>
    <x v="0"/>
    <x v="2"/>
    <n v="995"/>
  </r>
  <r>
    <x v="16"/>
    <s v="18"/>
    <x v="16"/>
    <x v="380"/>
    <s v="1867"/>
    <x v="380"/>
    <x v="0"/>
    <x v="3"/>
    <n v="953"/>
  </r>
  <r>
    <x v="16"/>
    <s v="18"/>
    <x v="16"/>
    <x v="380"/>
    <s v="1867"/>
    <x v="380"/>
    <x v="0"/>
    <x v="4"/>
    <n v="970"/>
  </r>
  <r>
    <x v="16"/>
    <s v="18"/>
    <x v="16"/>
    <x v="380"/>
    <s v="1867"/>
    <x v="380"/>
    <x v="0"/>
    <x v="5"/>
    <n v="938"/>
  </r>
  <r>
    <x v="16"/>
    <s v="18"/>
    <x v="16"/>
    <x v="380"/>
    <s v="1867"/>
    <x v="380"/>
    <x v="0"/>
    <x v="6"/>
    <n v="925"/>
  </r>
  <r>
    <x v="16"/>
    <s v="18"/>
    <x v="16"/>
    <x v="380"/>
    <s v="1867"/>
    <x v="380"/>
    <x v="0"/>
    <x v="7"/>
    <n v="917"/>
  </r>
  <r>
    <x v="16"/>
    <s v="18"/>
    <x v="16"/>
    <x v="381"/>
    <s v="1868"/>
    <x v="381"/>
    <x v="0"/>
    <x v="0"/>
    <n v="1922"/>
  </r>
  <r>
    <x v="16"/>
    <s v="18"/>
    <x v="16"/>
    <x v="381"/>
    <s v="1868"/>
    <x v="381"/>
    <x v="0"/>
    <x v="1"/>
    <n v="1924"/>
  </r>
  <r>
    <x v="16"/>
    <s v="18"/>
    <x v="16"/>
    <x v="381"/>
    <s v="1868"/>
    <x v="381"/>
    <x v="0"/>
    <x v="2"/>
    <n v="1982"/>
  </r>
  <r>
    <x v="16"/>
    <s v="18"/>
    <x v="16"/>
    <x v="381"/>
    <s v="1868"/>
    <x v="381"/>
    <x v="0"/>
    <x v="3"/>
    <n v="2047"/>
  </r>
  <r>
    <x v="16"/>
    <s v="18"/>
    <x v="16"/>
    <x v="381"/>
    <s v="1868"/>
    <x v="381"/>
    <x v="0"/>
    <x v="4"/>
    <n v="2032"/>
  </r>
  <r>
    <x v="16"/>
    <s v="18"/>
    <x v="16"/>
    <x v="381"/>
    <s v="1868"/>
    <x v="381"/>
    <x v="0"/>
    <x v="5"/>
    <n v="1993"/>
  </r>
  <r>
    <x v="16"/>
    <s v="18"/>
    <x v="16"/>
    <x v="381"/>
    <s v="1868"/>
    <x v="381"/>
    <x v="0"/>
    <x v="6"/>
    <n v="1969"/>
  </r>
  <r>
    <x v="16"/>
    <s v="18"/>
    <x v="16"/>
    <x v="381"/>
    <s v="1868"/>
    <x v="381"/>
    <x v="0"/>
    <x v="7"/>
    <n v="1888"/>
  </r>
  <r>
    <x v="16"/>
    <s v="18"/>
    <x v="16"/>
    <x v="382"/>
    <s v="1870"/>
    <x v="382"/>
    <x v="0"/>
    <x v="0"/>
    <n v="5166"/>
  </r>
  <r>
    <x v="16"/>
    <s v="18"/>
    <x v="16"/>
    <x v="382"/>
    <s v="1870"/>
    <x v="382"/>
    <x v="0"/>
    <x v="1"/>
    <n v="5001"/>
  </r>
  <r>
    <x v="16"/>
    <s v="18"/>
    <x v="16"/>
    <x v="382"/>
    <s v="1870"/>
    <x v="382"/>
    <x v="0"/>
    <x v="2"/>
    <n v="5012"/>
  </r>
  <r>
    <x v="16"/>
    <s v="18"/>
    <x v="16"/>
    <x v="382"/>
    <s v="1870"/>
    <x v="382"/>
    <x v="0"/>
    <x v="3"/>
    <n v="5093"/>
  </r>
  <r>
    <x v="16"/>
    <s v="18"/>
    <x v="16"/>
    <x v="382"/>
    <s v="1870"/>
    <x v="382"/>
    <x v="0"/>
    <x v="4"/>
    <n v="5072"/>
  </r>
  <r>
    <x v="16"/>
    <s v="18"/>
    <x v="16"/>
    <x v="382"/>
    <s v="1870"/>
    <x v="382"/>
    <x v="0"/>
    <x v="5"/>
    <n v="5183"/>
  </r>
  <r>
    <x v="16"/>
    <s v="18"/>
    <x v="16"/>
    <x v="382"/>
    <s v="1870"/>
    <x v="382"/>
    <x v="0"/>
    <x v="6"/>
    <n v="5117"/>
  </r>
  <r>
    <x v="16"/>
    <s v="18"/>
    <x v="16"/>
    <x v="382"/>
    <s v="1870"/>
    <x v="382"/>
    <x v="0"/>
    <x v="7"/>
    <n v="5047"/>
  </r>
  <r>
    <x v="16"/>
    <s v="18"/>
    <x v="16"/>
    <x v="383"/>
    <s v="1871"/>
    <x v="383"/>
    <x v="0"/>
    <x v="0"/>
    <n v="2551"/>
  </r>
  <r>
    <x v="16"/>
    <s v="18"/>
    <x v="16"/>
    <x v="383"/>
    <s v="1871"/>
    <x v="383"/>
    <x v="0"/>
    <x v="1"/>
    <n v="2555"/>
  </r>
  <r>
    <x v="16"/>
    <s v="18"/>
    <x v="16"/>
    <x v="383"/>
    <s v="1871"/>
    <x v="383"/>
    <x v="0"/>
    <x v="2"/>
    <n v="2578"/>
  </r>
  <r>
    <x v="16"/>
    <s v="18"/>
    <x v="16"/>
    <x v="383"/>
    <s v="1871"/>
    <x v="383"/>
    <x v="0"/>
    <x v="3"/>
    <n v="2497"/>
  </r>
  <r>
    <x v="16"/>
    <s v="18"/>
    <x v="16"/>
    <x v="383"/>
    <s v="1871"/>
    <x v="383"/>
    <x v="0"/>
    <x v="4"/>
    <n v="2493"/>
  </r>
  <r>
    <x v="16"/>
    <s v="18"/>
    <x v="16"/>
    <x v="383"/>
    <s v="1871"/>
    <x v="383"/>
    <x v="0"/>
    <x v="5"/>
    <n v="2517"/>
  </r>
  <r>
    <x v="16"/>
    <s v="18"/>
    <x v="16"/>
    <x v="383"/>
    <s v="1871"/>
    <x v="383"/>
    <x v="0"/>
    <x v="6"/>
    <n v="2600"/>
  </r>
  <r>
    <x v="16"/>
    <s v="18"/>
    <x v="16"/>
    <x v="383"/>
    <s v="1871"/>
    <x v="383"/>
    <x v="0"/>
    <x v="7"/>
    <n v="2058"/>
  </r>
  <r>
    <x v="16"/>
    <s v="18"/>
    <x v="16"/>
    <x v="384"/>
    <s v="1874"/>
    <x v="384"/>
    <x v="0"/>
    <x v="0"/>
    <n v="498"/>
  </r>
  <r>
    <x v="16"/>
    <s v="18"/>
    <x v="16"/>
    <x v="384"/>
    <s v="1874"/>
    <x v="384"/>
    <x v="0"/>
    <x v="1"/>
    <n v="496"/>
  </r>
  <r>
    <x v="16"/>
    <s v="18"/>
    <x v="16"/>
    <x v="384"/>
    <s v="1874"/>
    <x v="384"/>
    <x v="0"/>
    <x v="2"/>
    <n v="481"/>
  </r>
  <r>
    <x v="16"/>
    <s v="18"/>
    <x v="16"/>
    <x v="384"/>
    <s v="1874"/>
    <x v="384"/>
    <x v="0"/>
    <x v="3"/>
    <n v="481"/>
  </r>
  <r>
    <x v="16"/>
    <s v="18"/>
    <x v="16"/>
    <x v="384"/>
    <s v="1874"/>
    <x v="384"/>
    <x v="0"/>
    <x v="4"/>
    <n v="489"/>
  </r>
  <r>
    <x v="16"/>
    <s v="18"/>
    <x v="16"/>
    <x v="384"/>
    <s v="1874"/>
    <x v="384"/>
    <x v="0"/>
    <x v="5"/>
    <n v="477"/>
  </r>
  <r>
    <x v="16"/>
    <s v="18"/>
    <x v="16"/>
    <x v="384"/>
    <s v="1874"/>
    <x v="384"/>
    <x v="0"/>
    <x v="6"/>
    <n v="471"/>
  </r>
  <r>
    <x v="16"/>
    <s v="18"/>
    <x v="16"/>
    <x v="384"/>
    <s v="1874"/>
    <x v="384"/>
    <x v="0"/>
    <x v="7"/>
    <n v="474"/>
  </r>
  <r>
    <x v="17"/>
    <s v="19"/>
    <x v="17"/>
    <x v="385"/>
    <s v="1902"/>
    <x v="385"/>
    <x v="0"/>
    <x v="0"/>
    <n v="38825"/>
  </r>
  <r>
    <x v="17"/>
    <s v="19"/>
    <x v="17"/>
    <x v="385"/>
    <s v="1902"/>
    <x v="385"/>
    <x v="0"/>
    <x v="1"/>
    <n v="38509"/>
  </r>
  <r>
    <x v="17"/>
    <s v="19"/>
    <x v="17"/>
    <x v="385"/>
    <s v="1902"/>
    <x v="385"/>
    <x v="0"/>
    <x v="2"/>
    <n v="38915"/>
  </r>
  <r>
    <x v="17"/>
    <s v="19"/>
    <x v="17"/>
    <x v="385"/>
    <s v="1902"/>
    <x v="385"/>
    <x v="0"/>
    <x v="3"/>
    <n v="39693"/>
  </r>
  <r>
    <x v="17"/>
    <s v="19"/>
    <x v="17"/>
    <x v="385"/>
    <s v="1902"/>
    <x v="385"/>
    <x v="0"/>
    <x v="4"/>
    <n v="40286"/>
  </r>
  <r>
    <x v="17"/>
    <s v="19"/>
    <x v="17"/>
    <x v="385"/>
    <s v="1902"/>
    <x v="385"/>
    <x v="0"/>
    <x v="5"/>
    <n v="41707"/>
  </r>
  <r>
    <x v="17"/>
    <s v="19"/>
    <x v="17"/>
    <x v="385"/>
    <s v="1902"/>
    <x v="385"/>
    <x v="0"/>
    <x v="6"/>
    <n v="41552"/>
  </r>
  <r>
    <x v="17"/>
    <s v="19"/>
    <x v="17"/>
    <x v="385"/>
    <s v="1902"/>
    <x v="385"/>
    <x v="0"/>
    <x v="7"/>
    <n v="41936"/>
  </r>
  <r>
    <x v="17"/>
    <s v="19"/>
    <x v="17"/>
    <x v="386"/>
    <s v="1903"/>
    <x v="386"/>
    <x v="0"/>
    <x v="0"/>
    <n v="12179"/>
  </r>
  <r>
    <x v="17"/>
    <s v="19"/>
    <x v="17"/>
    <x v="386"/>
    <s v="1903"/>
    <x v="386"/>
    <x v="0"/>
    <x v="1"/>
    <n v="12006"/>
  </r>
  <r>
    <x v="17"/>
    <s v="19"/>
    <x v="17"/>
    <x v="386"/>
    <s v="1903"/>
    <x v="386"/>
    <x v="0"/>
    <x v="2"/>
    <n v="12250"/>
  </r>
  <r>
    <x v="17"/>
    <s v="19"/>
    <x v="17"/>
    <x v="386"/>
    <s v="1903"/>
    <x v="386"/>
    <x v="0"/>
    <x v="3"/>
    <n v="12383"/>
  </r>
  <r>
    <x v="17"/>
    <s v="19"/>
    <x v="17"/>
    <x v="386"/>
    <s v="1903"/>
    <x v="386"/>
    <x v="0"/>
    <x v="4"/>
    <n v="12345"/>
  </r>
  <r>
    <x v="17"/>
    <s v="19"/>
    <x v="17"/>
    <x v="386"/>
    <s v="1903"/>
    <x v="386"/>
    <x v="0"/>
    <x v="5"/>
    <n v="12352"/>
  </r>
  <r>
    <x v="17"/>
    <s v="19"/>
    <x v="17"/>
    <x v="386"/>
    <s v="1903"/>
    <x v="386"/>
    <x v="0"/>
    <x v="6"/>
    <n v="12478"/>
  </r>
  <r>
    <x v="17"/>
    <s v="19"/>
    <x v="17"/>
    <x v="386"/>
    <s v="1903"/>
    <x v="386"/>
    <x v="0"/>
    <x v="7"/>
    <n v="12160"/>
  </r>
  <r>
    <x v="17"/>
    <s v="19"/>
    <x v="17"/>
    <x v="387"/>
    <s v="1911"/>
    <x v="387"/>
    <x v="0"/>
    <x v="0"/>
    <n v="1264"/>
  </r>
  <r>
    <x v="17"/>
    <s v="19"/>
    <x v="17"/>
    <x v="387"/>
    <s v="1911"/>
    <x v="387"/>
    <x v="0"/>
    <x v="1"/>
    <n v="1241"/>
  </r>
  <r>
    <x v="17"/>
    <s v="19"/>
    <x v="17"/>
    <x v="387"/>
    <s v="1911"/>
    <x v="387"/>
    <x v="0"/>
    <x v="2"/>
    <n v="1261"/>
  </r>
  <r>
    <x v="17"/>
    <s v="19"/>
    <x v="17"/>
    <x v="387"/>
    <s v="1911"/>
    <x v="387"/>
    <x v="0"/>
    <x v="3"/>
    <n v="1219"/>
  </r>
  <r>
    <x v="17"/>
    <s v="19"/>
    <x v="17"/>
    <x v="387"/>
    <s v="1911"/>
    <x v="387"/>
    <x v="0"/>
    <x v="4"/>
    <n v="1242"/>
  </r>
  <r>
    <x v="17"/>
    <s v="19"/>
    <x v="17"/>
    <x v="387"/>
    <s v="1911"/>
    <x v="387"/>
    <x v="0"/>
    <x v="5"/>
    <n v="1230"/>
  </r>
  <r>
    <x v="17"/>
    <s v="19"/>
    <x v="17"/>
    <x v="387"/>
    <s v="1911"/>
    <x v="387"/>
    <x v="0"/>
    <x v="6"/>
    <n v="1165"/>
  </r>
  <r>
    <x v="17"/>
    <s v="19"/>
    <x v="17"/>
    <x v="387"/>
    <s v="1911"/>
    <x v="387"/>
    <x v="0"/>
    <x v="7"/>
    <n v="1131"/>
  </r>
  <r>
    <x v="17"/>
    <s v="19"/>
    <x v="17"/>
    <x v="388"/>
    <s v="1913"/>
    <x v="388"/>
    <x v="0"/>
    <x v="0"/>
    <n v="999"/>
  </r>
  <r>
    <x v="17"/>
    <s v="19"/>
    <x v="17"/>
    <x v="388"/>
    <s v="1913"/>
    <x v="388"/>
    <x v="0"/>
    <x v="1"/>
    <n v="973"/>
  </r>
  <r>
    <x v="17"/>
    <s v="19"/>
    <x v="17"/>
    <x v="388"/>
    <s v="1913"/>
    <x v="388"/>
    <x v="0"/>
    <x v="2"/>
    <n v="985"/>
  </r>
  <r>
    <x v="17"/>
    <s v="19"/>
    <x v="17"/>
    <x v="388"/>
    <s v="1913"/>
    <x v="388"/>
    <x v="0"/>
    <x v="3"/>
    <n v="933"/>
  </r>
  <r>
    <x v="17"/>
    <s v="19"/>
    <x v="17"/>
    <x v="388"/>
    <s v="1913"/>
    <x v="388"/>
    <x v="0"/>
    <x v="4"/>
    <n v="920"/>
  </r>
  <r>
    <x v="17"/>
    <s v="19"/>
    <x v="17"/>
    <x v="388"/>
    <s v="1913"/>
    <x v="388"/>
    <x v="0"/>
    <x v="5"/>
    <n v="930"/>
  </r>
  <r>
    <x v="17"/>
    <s v="19"/>
    <x v="17"/>
    <x v="388"/>
    <s v="1913"/>
    <x v="388"/>
    <x v="0"/>
    <x v="6"/>
    <n v="943"/>
  </r>
  <r>
    <x v="17"/>
    <s v="19"/>
    <x v="17"/>
    <x v="388"/>
    <s v="1913"/>
    <x v="388"/>
    <x v="0"/>
    <x v="7"/>
    <n v="987"/>
  </r>
  <r>
    <x v="17"/>
    <s v="19"/>
    <x v="17"/>
    <x v="389"/>
    <s v="1917"/>
    <x v="389"/>
    <x v="0"/>
    <x v="0"/>
    <n v="558"/>
  </r>
  <r>
    <x v="17"/>
    <s v="19"/>
    <x v="17"/>
    <x v="389"/>
    <s v="1917"/>
    <x v="389"/>
    <x v="0"/>
    <x v="1"/>
    <n v="514"/>
  </r>
  <r>
    <x v="17"/>
    <s v="19"/>
    <x v="17"/>
    <x v="389"/>
    <s v="1917"/>
    <x v="389"/>
    <x v="0"/>
    <x v="2"/>
    <n v="548"/>
  </r>
  <r>
    <x v="17"/>
    <s v="19"/>
    <x v="17"/>
    <x v="389"/>
    <s v="1917"/>
    <x v="389"/>
    <x v="0"/>
    <x v="3"/>
    <n v="566"/>
  </r>
  <r>
    <x v="17"/>
    <s v="19"/>
    <x v="17"/>
    <x v="389"/>
    <s v="1917"/>
    <x v="389"/>
    <x v="0"/>
    <x v="4"/>
    <n v="568"/>
  </r>
  <r>
    <x v="17"/>
    <s v="19"/>
    <x v="17"/>
    <x v="389"/>
    <s v="1917"/>
    <x v="389"/>
    <x v="0"/>
    <x v="5"/>
    <n v="568"/>
  </r>
  <r>
    <x v="17"/>
    <s v="19"/>
    <x v="17"/>
    <x v="389"/>
    <s v="1917"/>
    <x v="389"/>
    <x v="0"/>
    <x v="6"/>
    <n v="583"/>
  </r>
  <r>
    <x v="17"/>
    <s v="19"/>
    <x v="17"/>
    <x v="389"/>
    <s v="1917"/>
    <x v="389"/>
    <x v="0"/>
    <x v="7"/>
    <n v="550"/>
  </r>
  <r>
    <x v="17"/>
    <s v="19"/>
    <x v="17"/>
    <x v="390"/>
    <s v="1919"/>
    <x v="390"/>
    <x v="0"/>
    <x v="0"/>
    <n v="405"/>
  </r>
  <r>
    <x v="17"/>
    <s v="19"/>
    <x v="17"/>
    <x v="390"/>
    <s v="1919"/>
    <x v="390"/>
    <x v="0"/>
    <x v="1"/>
    <n v="403"/>
  </r>
  <r>
    <x v="17"/>
    <s v="19"/>
    <x v="17"/>
    <x v="390"/>
    <s v="1919"/>
    <x v="390"/>
    <x v="0"/>
    <x v="2"/>
    <n v="389"/>
  </r>
  <r>
    <x v="17"/>
    <s v="19"/>
    <x v="17"/>
    <x v="390"/>
    <s v="1919"/>
    <x v="390"/>
    <x v="0"/>
    <x v="3"/>
    <n v="415"/>
  </r>
  <r>
    <x v="17"/>
    <s v="19"/>
    <x v="17"/>
    <x v="390"/>
    <s v="1919"/>
    <x v="390"/>
    <x v="0"/>
    <x v="4"/>
    <n v="410"/>
  </r>
  <r>
    <x v="17"/>
    <s v="19"/>
    <x v="17"/>
    <x v="390"/>
    <s v="1919"/>
    <x v="390"/>
    <x v="0"/>
    <x v="5"/>
    <n v="425"/>
  </r>
  <r>
    <x v="17"/>
    <s v="19"/>
    <x v="17"/>
    <x v="390"/>
    <s v="1919"/>
    <x v="390"/>
    <x v="0"/>
    <x v="6"/>
    <n v="412"/>
  </r>
  <r>
    <x v="17"/>
    <s v="19"/>
    <x v="17"/>
    <x v="390"/>
    <s v="1919"/>
    <x v="390"/>
    <x v="0"/>
    <x v="7"/>
    <n v="425"/>
  </r>
  <r>
    <x v="17"/>
    <s v="19"/>
    <x v="17"/>
    <x v="391"/>
    <s v="1920"/>
    <x v="391"/>
    <x v="0"/>
    <x v="0"/>
    <n v="324"/>
  </r>
  <r>
    <x v="17"/>
    <s v="19"/>
    <x v="17"/>
    <x v="391"/>
    <s v="1920"/>
    <x v="391"/>
    <x v="0"/>
    <x v="1"/>
    <n v="337"/>
  </r>
  <r>
    <x v="17"/>
    <s v="19"/>
    <x v="17"/>
    <x v="391"/>
    <s v="1920"/>
    <x v="391"/>
    <x v="0"/>
    <x v="2"/>
    <n v="318"/>
  </r>
  <r>
    <x v="17"/>
    <s v="19"/>
    <x v="17"/>
    <x v="391"/>
    <s v="1920"/>
    <x v="391"/>
    <x v="0"/>
    <x v="3"/>
    <n v="328"/>
  </r>
  <r>
    <x v="17"/>
    <s v="19"/>
    <x v="17"/>
    <x v="391"/>
    <s v="1920"/>
    <x v="391"/>
    <x v="0"/>
    <x v="4"/>
    <n v="317"/>
  </r>
  <r>
    <x v="17"/>
    <s v="19"/>
    <x v="17"/>
    <x v="391"/>
    <s v="1920"/>
    <x v="391"/>
    <x v="0"/>
    <x v="5"/>
    <n v="341"/>
  </r>
  <r>
    <x v="17"/>
    <s v="19"/>
    <x v="17"/>
    <x v="391"/>
    <s v="1920"/>
    <x v="391"/>
    <x v="0"/>
    <x v="6"/>
    <n v="379"/>
  </r>
  <r>
    <x v="17"/>
    <s v="19"/>
    <x v="17"/>
    <x v="391"/>
    <s v="1920"/>
    <x v="391"/>
    <x v="0"/>
    <x v="7"/>
    <n v="343"/>
  </r>
  <r>
    <x v="17"/>
    <s v="19"/>
    <x v="17"/>
    <x v="392"/>
    <s v="1922"/>
    <x v="392"/>
    <x v="0"/>
    <x v="0"/>
    <n v="1947"/>
  </r>
  <r>
    <x v="17"/>
    <s v="19"/>
    <x v="17"/>
    <x v="392"/>
    <s v="1922"/>
    <x v="392"/>
    <x v="0"/>
    <x v="1"/>
    <n v="1896"/>
  </r>
  <r>
    <x v="17"/>
    <s v="19"/>
    <x v="17"/>
    <x v="392"/>
    <s v="1922"/>
    <x v="392"/>
    <x v="0"/>
    <x v="2"/>
    <n v="1891"/>
  </r>
  <r>
    <x v="17"/>
    <s v="19"/>
    <x v="17"/>
    <x v="392"/>
    <s v="1922"/>
    <x v="392"/>
    <x v="0"/>
    <x v="3"/>
    <n v="1883"/>
  </r>
  <r>
    <x v="17"/>
    <s v="19"/>
    <x v="17"/>
    <x v="392"/>
    <s v="1922"/>
    <x v="392"/>
    <x v="0"/>
    <x v="4"/>
    <n v="1872"/>
  </r>
  <r>
    <x v="17"/>
    <s v="19"/>
    <x v="17"/>
    <x v="392"/>
    <s v="1922"/>
    <x v="392"/>
    <x v="0"/>
    <x v="5"/>
    <n v="1935"/>
  </r>
  <r>
    <x v="17"/>
    <s v="19"/>
    <x v="17"/>
    <x v="392"/>
    <s v="1922"/>
    <x v="392"/>
    <x v="0"/>
    <x v="6"/>
    <n v="1979"/>
  </r>
  <r>
    <x v="17"/>
    <s v="19"/>
    <x v="17"/>
    <x v="392"/>
    <s v="1922"/>
    <x v="392"/>
    <x v="0"/>
    <x v="7"/>
    <n v="1937"/>
  </r>
  <r>
    <x v="17"/>
    <s v="19"/>
    <x v="17"/>
    <x v="393"/>
    <s v="1923"/>
    <x v="393"/>
    <x v="0"/>
    <x v="0"/>
    <n v="948"/>
  </r>
  <r>
    <x v="17"/>
    <s v="19"/>
    <x v="17"/>
    <x v="393"/>
    <s v="1923"/>
    <x v="393"/>
    <x v="0"/>
    <x v="1"/>
    <n v="934"/>
  </r>
  <r>
    <x v="17"/>
    <s v="19"/>
    <x v="17"/>
    <x v="393"/>
    <s v="1923"/>
    <x v="393"/>
    <x v="0"/>
    <x v="2"/>
    <n v="929"/>
  </r>
  <r>
    <x v="17"/>
    <s v="19"/>
    <x v="17"/>
    <x v="393"/>
    <s v="1923"/>
    <x v="393"/>
    <x v="0"/>
    <x v="3"/>
    <n v="969"/>
  </r>
  <r>
    <x v="17"/>
    <s v="19"/>
    <x v="17"/>
    <x v="393"/>
    <s v="1923"/>
    <x v="393"/>
    <x v="0"/>
    <x v="4"/>
    <n v="958"/>
  </r>
  <r>
    <x v="17"/>
    <s v="19"/>
    <x v="17"/>
    <x v="393"/>
    <s v="1923"/>
    <x v="393"/>
    <x v="0"/>
    <x v="5"/>
    <n v="974"/>
  </r>
  <r>
    <x v="17"/>
    <s v="19"/>
    <x v="17"/>
    <x v="393"/>
    <s v="1923"/>
    <x v="393"/>
    <x v="0"/>
    <x v="6"/>
    <n v="982"/>
  </r>
  <r>
    <x v="17"/>
    <s v="19"/>
    <x v="17"/>
    <x v="393"/>
    <s v="1923"/>
    <x v="393"/>
    <x v="0"/>
    <x v="7"/>
    <n v="980"/>
  </r>
  <r>
    <x v="17"/>
    <s v="19"/>
    <x v="17"/>
    <x v="394"/>
    <s v="1924"/>
    <x v="394"/>
    <x v="0"/>
    <x v="0"/>
    <n v="3737"/>
  </r>
  <r>
    <x v="17"/>
    <s v="19"/>
    <x v="17"/>
    <x v="394"/>
    <s v="1924"/>
    <x v="394"/>
    <x v="0"/>
    <x v="1"/>
    <n v="3757"/>
  </r>
  <r>
    <x v="17"/>
    <s v="19"/>
    <x v="17"/>
    <x v="394"/>
    <s v="1924"/>
    <x v="394"/>
    <x v="0"/>
    <x v="2"/>
    <n v="3725"/>
  </r>
  <r>
    <x v="17"/>
    <s v="19"/>
    <x v="17"/>
    <x v="394"/>
    <s v="1924"/>
    <x v="394"/>
    <x v="0"/>
    <x v="3"/>
    <n v="3772"/>
  </r>
  <r>
    <x v="17"/>
    <s v="19"/>
    <x v="17"/>
    <x v="394"/>
    <s v="1924"/>
    <x v="394"/>
    <x v="0"/>
    <x v="4"/>
    <n v="3716"/>
  </r>
  <r>
    <x v="17"/>
    <s v="19"/>
    <x v="17"/>
    <x v="394"/>
    <s v="1924"/>
    <x v="394"/>
    <x v="0"/>
    <x v="5"/>
    <n v="3754"/>
  </r>
  <r>
    <x v="17"/>
    <s v="19"/>
    <x v="17"/>
    <x v="394"/>
    <s v="1924"/>
    <x v="394"/>
    <x v="0"/>
    <x v="6"/>
    <n v="3846"/>
  </r>
  <r>
    <x v="17"/>
    <s v="19"/>
    <x v="17"/>
    <x v="394"/>
    <s v="1924"/>
    <x v="394"/>
    <x v="0"/>
    <x v="7"/>
    <n v="3849"/>
  </r>
  <r>
    <x v="17"/>
    <s v="19"/>
    <x v="17"/>
    <x v="395"/>
    <s v="1925"/>
    <x v="395"/>
    <x v="0"/>
    <x v="0"/>
    <n v="1091"/>
  </r>
  <r>
    <x v="17"/>
    <s v="19"/>
    <x v="17"/>
    <x v="395"/>
    <s v="1925"/>
    <x v="395"/>
    <x v="0"/>
    <x v="1"/>
    <n v="1017"/>
  </r>
  <r>
    <x v="17"/>
    <s v="19"/>
    <x v="17"/>
    <x v="395"/>
    <s v="1925"/>
    <x v="395"/>
    <x v="0"/>
    <x v="2"/>
    <n v="955"/>
  </r>
  <r>
    <x v="17"/>
    <s v="19"/>
    <x v="17"/>
    <x v="395"/>
    <s v="1925"/>
    <x v="395"/>
    <x v="0"/>
    <x v="3"/>
    <n v="986"/>
  </r>
  <r>
    <x v="17"/>
    <s v="19"/>
    <x v="17"/>
    <x v="395"/>
    <s v="1925"/>
    <x v="395"/>
    <x v="0"/>
    <x v="4"/>
    <n v="1009"/>
  </r>
  <r>
    <x v="17"/>
    <s v="19"/>
    <x v="17"/>
    <x v="395"/>
    <s v="1925"/>
    <x v="395"/>
    <x v="0"/>
    <x v="5"/>
    <n v="1056"/>
  </r>
  <r>
    <x v="17"/>
    <s v="19"/>
    <x v="17"/>
    <x v="395"/>
    <s v="1925"/>
    <x v="395"/>
    <x v="0"/>
    <x v="6"/>
    <n v="1037"/>
  </r>
  <r>
    <x v="17"/>
    <s v="19"/>
    <x v="17"/>
    <x v="395"/>
    <s v="1925"/>
    <x v="395"/>
    <x v="0"/>
    <x v="7"/>
    <n v="1055"/>
  </r>
  <r>
    <x v="17"/>
    <s v="19"/>
    <x v="17"/>
    <x v="396"/>
    <s v="1926"/>
    <x v="396"/>
    <x v="0"/>
    <x v="0"/>
    <n v="379"/>
  </r>
  <r>
    <x v="17"/>
    <s v="19"/>
    <x v="17"/>
    <x v="396"/>
    <s v="1926"/>
    <x v="396"/>
    <x v="0"/>
    <x v="1"/>
    <n v="377"/>
  </r>
  <r>
    <x v="17"/>
    <s v="19"/>
    <x v="17"/>
    <x v="396"/>
    <s v="1926"/>
    <x v="396"/>
    <x v="0"/>
    <x v="2"/>
    <n v="372"/>
  </r>
  <r>
    <x v="17"/>
    <s v="19"/>
    <x v="17"/>
    <x v="396"/>
    <s v="1926"/>
    <x v="396"/>
    <x v="0"/>
    <x v="3"/>
    <n v="379"/>
  </r>
  <r>
    <x v="17"/>
    <s v="19"/>
    <x v="17"/>
    <x v="396"/>
    <s v="1926"/>
    <x v="396"/>
    <x v="0"/>
    <x v="4"/>
    <n v="396"/>
  </r>
  <r>
    <x v="17"/>
    <s v="19"/>
    <x v="17"/>
    <x v="396"/>
    <s v="1926"/>
    <x v="396"/>
    <x v="0"/>
    <x v="5"/>
    <n v="380"/>
  </r>
  <r>
    <x v="17"/>
    <s v="19"/>
    <x v="17"/>
    <x v="396"/>
    <s v="1926"/>
    <x v="396"/>
    <x v="0"/>
    <x v="6"/>
    <n v="347"/>
  </r>
  <r>
    <x v="17"/>
    <s v="19"/>
    <x v="17"/>
    <x v="396"/>
    <s v="1926"/>
    <x v="396"/>
    <x v="0"/>
    <x v="7"/>
    <n v="362"/>
  </r>
  <r>
    <x v="17"/>
    <s v="19"/>
    <x v="17"/>
    <x v="397"/>
    <s v="1927"/>
    <x v="397"/>
    <x v="0"/>
    <x v="0"/>
    <n v="529"/>
  </r>
  <r>
    <x v="17"/>
    <s v="19"/>
    <x v="17"/>
    <x v="397"/>
    <s v="1927"/>
    <x v="397"/>
    <x v="0"/>
    <x v="1"/>
    <n v="543"/>
  </r>
  <r>
    <x v="17"/>
    <s v="19"/>
    <x v="17"/>
    <x v="397"/>
    <s v="1927"/>
    <x v="397"/>
    <x v="0"/>
    <x v="2"/>
    <n v="476"/>
  </r>
  <r>
    <x v="17"/>
    <s v="19"/>
    <x v="17"/>
    <x v="397"/>
    <s v="1927"/>
    <x v="397"/>
    <x v="0"/>
    <x v="3"/>
    <n v="458"/>
  </r>
  <r>
    <x v="17"/>
    <s v="19"/>
    <x v="17"/>
    <x v="397"/>
    <s v="1927"/>
    <x v="397"/>
    <x v="0"/>
    <x v="4"/>
    <n v="494"/>
  </r>
  <r>
    <x v="17"/>
    <s v="19"/>
    <x v="17"/>
    <x v="397"/>
    <s v="1927"/>
    <x v="397"/>
    <x v="0"/>
    <x v="5"/>
    <n v="528"/>
  </r>
  <r>
    <x v="17"/>
    <s v="19"/>
    <x v="17"/>
    <x v="397"/>
    <s v="1927"/>
    <x v="397"/>
    <x v="0"/>
    <x v="6"/>
    <n v="570"/>
  </r>
  <r>
    <x v="17"/>
    <s v="19"/>
    <x v="17"/>
    <x v="397"/>
    <s v="1927"/>
    <x v="397"/>
    <x v="0"/>
    <x v="7"/>
    <n v="443"/>
  </r>
  <r>
    <x v="17"/>
    <s v="19"/>
    <x v="17"/>
    <x v="398"/>
    <s v="1928"/>
    <x v="398"/>
    <x v="0"/>
    <x v="0"/>
    <n v="401"/>
  </r>
  <r>
    <x v="17"/>
    <s v="19"/>
    <x v="17"/>
    <x v="398"/>
    <s v="1928"/>
    <x v="398"/>
    <x v="0"/>
    <x v="1"/>
    <n v="417"/>
  </r>
  <r>
    <x v="17"/>
    <s v="19"/>
    <x v="17"/>
    <x v="398"/>
    <s v="1928"/>
    <x v="398"/>
    <x v="0"/>
    <x v="2"/>
    <n v="414"/>
  </r>
  <r>
    <x v="17"/>
    <s v="19"/>
    <x v="17"/>
    <x v="398"/>
    <s v="1928"/>
    <x v="398"/>
    <x v="0"/>
    <x v="3"/>
    <n v="369"/>
  </r>
  <r>
    <x v="17"/>
    <s v="19"/>
    <x v="17"/>
    <x v="398"/>
    <s v="1928"/>
    <x v="398"/>
    <x v="0"/>
    <x v="4"/>
    <n v="372"/>
  </r>
  <r>
    <x v="17"/>
    <s v="19"/>
    <x v="17"/>
    <x v="398"/>
    <s v="1928"/>
    <x v="398"/>
    <x v="0"/>
    <x v="5"/>
    <n v="350"/>
  </r>
  <r>
    <x v="17"/>
    <s v="19"/>
    <x v="17"/>
    <x v="398"/>
    <s v="1928"/>
    <x v="398"/>
    <x v="0"/>
    <x v="6"/>
    <n v="352"/>
  </r>
  <r>
    <x v="17"/>
    <s v="19"/>
    <x v="17"/>
    <x v="398"/>
    <s v="1928"/>
    <x v="398"/>
    <x v="0"/>
    <x v="7"/>
    <n v="367"/>
  </r>
  <r>
    <x v="17"/>
    <s v="19"/>
    <x v="17"/>
    <x v="399"/>
    <s v="1929"/>
    <x v="399"/>
    <x v="0"/>
    <x v="0"/>
    <n v="483"/>
  </r>
  <r>
    <x v="17"/>
    <s v="19"/>
    <x v="17"/>
    <x v="399"/>
    <s v="1929"/>
    <x v="399"/>
    <x v="0"/>
    <x v="1"/>
    <n v="433"/>
  </r>
  <r>
    <x v="17"/>
    <s v="19"/>
    <x v="17"/>
    <x v="399"/>
    <s v="1929"/>
    <x v="399"/>
    <x v="0"/>
    <x v="2"/>
    <n v="383"/>
  </r>
  <r>
    <x v="17"/>
    <s v="19"/>
    <x v="17"/>
    <x v="399"/>
    <s v="1929"/>
    <x v="399"/>
    <x v="0"/>
    <x v="3"/>
    <n v="464"/>
  </r>
  <r>
    <x v="17"/>
    <s v="19"/>
    <x v="17"/>
    <x v="399"/>
    <s v="1929"/>
    <x v="399"/>
    <x v="0"/>
    <x v="4"/>
    <n v="461"/>
  </r>
  <r>
    <x v="17"/>
    <s v="19"/>
    <x v="17"/>
    <x v="399"/>
    <s v="1929"/>
    <x v="399"/>
    <x v="0"/>
    <x v="5"/>
    <n v="458"/>
  </r>
  <r>
    <x v="17"/>
    <s v="19"/>
    <x v="17"/>
    <x v="399"/>
    <s v="1929"/>
    <x v="399"/>
    <x v="0"/>
    <x v="6"/>
    <n v="470"/>
  </r>
  <r>
    <x v="17"/>
    <s v="19"/>
    <x v="17"/>
    <x v="399"/>
    <s v="1929"/>
    <x v="399"/>
    <x v="0"/>
    <x v="7"/>
    <n v="444"/>
  </r>
  <r>
    <x v="17"/>
    <s v="19"/>
    <x v="17"/>
    <x v="400"/>
    <s v="1931"/>
    <x v="400"/>
    <x v="0"/>
    <x v="0"/>
    <n v="5662"/>
  </r>
  <r>
    <x v="17"/>
    <s v="19"/>
    <x v="17"/>
    <x v="400"/>
    <s v="1931"/>
    <x v="400"/>
    <x v="0"/>
    <x v="1"/>
    <n v="5756"/>
  </r>
  <r>
    <x v="17"/>
    <s v="19"/>
    <x v="17"/>
    <x v="400"/>
    <s v="1931"/>
    <x v="400"/>
    <x v="0"/>
    <x v="2"/>
    <n v="5728"/>
  </r>
  <r>
    <x v="17"/>
    <s v="19"/>
    <x v="17"/>
    <x v="400"/>
    <s v="1931"/>
    <x v="400"/>
    <x v="0"/>
    <x v="3"/>
    <n v="5817"/>
  </r>
  <r>
    <x v="17"/>
    <s v="19"/>
    <x v="17"/>
    <x v="400"/>
    <s v="1931"/>
    <x v="400"/>
    <x v="0"/>
    <x v="4"/>
    <n v="5846"/>
  </r>
  <r>
    <x v="17"/>
    <s v="19"/>
    <x v="17"/>
    <x v="400"/>
    <s v="1931"/>
    <x v="400"/>
    <x v="0"/>
    <x v="5"/>
    <n v="5866"/>
  </r>
  <r>
    <x v="17"/>
    <s v="19"/>
    <x v="17"/>
    <x v="400"/>
    <s v="1931"/>
    <x v="400"/>
    <x v="0"/>
    <x v="6"/>
    <n v="5922"/>
  </r>
  <r>
    <x v="17"/>
    <s v="19"/>
    <x v="17"/>
    <x v="400"/>
    <s v="1931"/>
    <x v="400"/>
    <x v="0"/>
    <x v="7"/>
    <n v="5992"/>
  </r>
  <r>
    <x v="17"/>
    <s v="19"/>
    <x v="17"/>
    <x v="401"/>
    <s v="1933"/>
    <x v="401"/>
    <x v="0"/>
    <x v="0"/>
    <n v="2281"/>
  </r>
  <r>
    <x v="17"/>
    <s v="19"/>
    <x v="17"/>
    <x v="401"/>
    <s v="1933"/>
    <x v="401"/>
    <x v="0"/>
    <x v="1"/>
    <n v="2257"/>
  </r>
  <r>
    <x v="17"/>
    <s v="19"/>
    <x v="17"/>
    <x v="401"/>
    <s v="1933"/>
    <x v="401"/>
    <x v="0"/>
    <x v="2"/>
    <n v="2261"/>
  </r>
  <r>
    <x v="17"/>
    <s v="19"/>
    <x v="17"/>
    <x v="401"/>
    <s v="1933"/>
    <x v="401"/>
    <x v="0"/>
    <x v="3"/>
    <n v="2280"/>
  </r>
  <r>
    <x v="17"/>
    <s v="19"/>
    <x v="17"/>
    <x v="401"/>
    <s v="1933"/>
    <x v="401"/>
    <x v="0"/>
    <x v="4"/>
    <n v="2373"/>
  </r>
  <r>
    <x v="17"/>
    <s v="19"/>
    <x v="17"/>
    <x v="401"/>
    <s v="1933"/>
    <x v="401"/>
    <x v="0"/>
    <x v="5"/>
    <n v="2412"/>
  </r>
  <r>
    <x v="17"/>
    <s v="19"/>
    <x v="17"/>
    <x v="401"/>
    <s v="1933"/>
    <x v="401"/>
    <x v="0"/>
    <x v="6"/>
    <n v="2386"/>
  </r>
  <r>
    <x v="17"/>
    <s v="19"/>
    <x v="17"/>
    <x v="401"/>
    <s v="1933"/>
    <x v="401"/>
    <x v="0"/>
    <x v="7"/>
    <n v="2377"/>
  </r>
  <r>
    <x v="17"/>
    <s v="19"/>
    <x v="17"/>
    <x v="402"/>
    <s v="1936"/>
    <x v="402"/>
    <x v="0"/>
    <x v="0"/>
    <n v="905"/>
  </r>
  <r>
    <x v="17"/>
    <s v="19"/>
    <x v="17"/>
    <x v="402"/>
    <s v="1936"/>
    <x v="402"/>
    <x v="0"/>
    <x v="1"/>
    <n v="935"/>
  </r>
  <r>
    <x v="17"/>
    <s v="19"/>
    <x v="17"/>
    <x v="402"/>
    <s v="1936"/>
    <x v="402"/>
    <x v="0"/>
    <x v="2"/>
    <n v="957"/>
  </r>
  <r>
    <x v="17"/>
    <s v="19"/>
    <x v="17"/>
    <x v="402"/>
    <s v="1936"/>
    <x v="402"/>
    <x v="0"/>
    <x v="3"/>
    <n v="940"/>
  </r>
  <r>
    <x v="17"/>
    <s v="19"/>
    <x v="17"/>
    <x v="402"/>
    <s v="1936"/>
    <x v="402"/>
    <x v="0"/>
    <x v="4"/>
    <n v="924"/>
  </r>
  <r>
    <x v="17"/>
    <s v="19"/>
    <x v="17"/>
    <x v="402"/>
    <s v="1936"/>
    <x v="402"/>
    <x v="0"/>
    <x v="5"/>
    <n v="974"/>
  </r>
  <r>
    <x v="17"/>
    <s v="19"/>
    <x v="17"/>
    <x v="402"/>
    <s v="1936"/>
    <x v="402"/>
    <x v="0"/>
    <x v="6"/>
    <n v="950"/>
  </r>
  <r>
    <x v="17"/>
    <s v="19"/>
    <x v="17"/>
    <x v="402"/>
    <s v="1936"/>
    <x v="402"/>
    <x v="0"/>
    <x v="7"/>
    <n v="901"/>
  </r>
  <r>
    <x v="17"/>
    <s v="19"/>
    <x v="17"/>
    <x v="403"/>
    <s v="1938"/>
    <x v="403"/>
    <x v="0"/>
    <x v="0"/>
    <n v="1287"/>
  </r>
  <r>
    <x v="17"/>
    <s v="19"/>
    <x v="17"/>
    <x v="403"/>
    <s v="1938"/>
    <x v="403"/>
    <x v="0"/>
    <x v="1"/>
    <n v="1311"/>
  </r>
  <r>
    <x v="17"/>
    <s v="19"/>
    <x v="17"/>
    <x v="403"/>
    <s v="1938"/>
    <x v="403"/>
    <x v="0"/>
    <x v="2"/>
    <n v="1343"/>
  </r>
  <r>
    <x v="17"/>
    <s v="19"/>
    <x v="17"/>
    <x v="403"/>
    <s v="1938"/>
    <x v="403"/>
    <x v="0"/>
    <x v="3"/>
    <n v="1333"/>
  </r>
  <r>
    <x v="17"/>
    <s v="19"/>
    <x v="17"/>
    <x v="403"/>
    <s v="1938"/>
    <x v="403"/>
    <x v="0"/>
    <x v="4"/>
    <n v="1351"/>
  </r>
  <r>
    <x v="17"/>
    <s v="19"/>
    <x v="17"/>
    <x v="403"/>
    <s v="1938"/>
    <x v="403"/>
    <x v="0"/>
    <x v="5"/>
    <n v="1304"/>
  </r>
  <r>
    <x v="17"/>
    <s v="19"/>
    <x v="17"/>
    <x v="403"/>
    <s v="1938"/>
    <x v="403"/>
    <x v="0"/>
    <x v="6"/>
    <n v="1272"/>
  </r>
  <r>
    <x v="17"/>
    <s v="19"/>
    <x v="17"/>
    <x v="403"/>
    <s v="1938"/>
    <x v="403"/>
    <x v="0"/>
    <x v="7"/>
    <n v="1159"/>
  </r>
  <r>
    <x v="17"/>
    <s v="19"/>
    <x v="17"/>
    <x v="404"/>
    <s v="1939"/>
    <x v="404"/>
    <x v="0"/>
    <x v="0"/>
    <n v="694"/>
  </r>
  <r>
    <x v="17"/>
    <s v="19"/>
    <x v="17"/>
    <x v="404"/>
    <s v="1939"/>
    <x v="404"/>
    <x v="0"/>
    <x v="1"/>
    <n v="738"/>
  </r>
  <r>
    <x v="17"/>
    <s v="19"/>
    <x v="17"/>
    <x v="404"/>
    <s v="1939"/>
    <x v="404"/>
    <x v="0"/>
    <x v="2"/>
    <n v="711"/>
  </r>
  <r>
    <x v="17"/>
    <s v="19"/>
    <x v="17"/>
    <x v="404"/>
    <s v="1939"/>
    <x v="404"/>
    <x v="0"/>
    <x v="3"/>
    <n v="708"/>
  </r>
  <r>
    <x v="17"/>
    <s v="19"/>
    <x v="17"/>
    <x v="404"/>
    <s v="1939"/>
    <x v="404"/>
    <x v="0"/>
    <x v="4"/>
    <n v="706"/>
  </r>
  <r>
    <x v="17"/>
    <s v="19"/>
    <x v="17"/>
    <x v="404"/>
    <s v="1939"/>
    <x v="404"/>
    <x v="0"/>
    <x v="5"/>
    <n v="723"/>
  </r>
  <r>
    <x v="17"/>
    <s v="19"/>
    <x v="17"/>
    <x v="404"/>
    <s v="1939"/>
    <x v="404"/>
    <x v="0"/>
    <x v="6"/>
    <n v="742"/>
  </r>
  <r>
    <x v="17"/>
    <s v="19"/>
    <x v="17"/>
    <x v="404"/>
    <s v="1939"/>
    <x v="404"/>
    <x v="0"/>
    <x v="7"/>
    <n v="693"/>
  </r>
  <r>
    <x v="17"/>
    <s v="19"/>
    <x v="17"/>
    <x v="405"/>
    <s v="1940"/>
    <x v="405"/>
    <x v="0"/>
    <x v="0"/>
    <n v="784"/>
  </r>
  <r>
    <x v="17"/>
    <s v="19"/>
    <x v="17"/>
    <x v="405"/>
    <s v="1940"/>
    <x v="405"/>
    <x v="0"/>
    <x v="1"/>
    <n v="780"/>
  </r>
  <r>
    <x v="17"/>
    <s v="19"/>
    <x v="17"/>
    <x v="405"/>
    <s v="1940"/>
    <x v="405"/>
    <x v="0"/>
    <x v="2"/>
    <n v="762"/>
  </r>
  <r>
    <x v="17"/>
    <s v="19"/>
    <x v="17"/>
    <x v="405"/>
    <s v="1940"/>
    <x v="405"/>
    <x v="0"/>
    <x v="3"/>
    <n v="748"/>
  </r>
  <r>
    <x v="17"/>
    <s v="19"/>
    <x v="17"/>
    <x v="405"/>
    <s v="1940"/>
    <x v="405"/>
    <x v="0"/>
    <x v="4"/>
    <n v="739"/>
  </r>
  <r>
    <x v="17"/>
    <s v="19"/>
    <x v="17"/>
    <x v="405"/>
    <s v="1940"/>
    <x v="405"/>
    <x v="0"/>
    <x v="5"/>
    <n v="718"/>
  </r>
  <r>
    <x v="17"/>
    <s v="19"/>
    <x v="17"/>
    <x v="405"/>
    <s v="1940"/>
    <x v="405"/>
    <x v="0"/>
    <x v="6"/>
    <n v="736"/>
  </r>
  <r>
    <x v="17"/>
    <s v="19"/>
    <x v="17"/>
    <x v="405"/>
    <s v="1940"/>
    <x v="405"/>
    <x v="0"/>
    <x v="7"/>
    <n v="733"/>
  </r>
  <r>
    <x v="17"/>
    <s v="19"/>
    <x v="17"/>
    <x v="406"/>
    <s v="1941"/>
    <x v="406"/>
    <x v="0"/>
    <x v="0"/>
    <n v="1406"/>
  </r>
  <r>
    <x v="17"/>
    <s v="19"/>
    <x v="17"/>
    <x v="406"/>
    <s v="1941"/>
    <x v="406"/>
    <x v="0"/>
    <x v="1"/>
    <n v="1373"/>
  </r>
  <r>
    <x v="17"/>
    <s v="19"/>
    <x v="17"/>
    <x v="406"/>
    <s v="1941"/>
    <x v="406"/>
    <x v="0"/>
    <x v="2"/>
    <n v="1339"/>
  </r>
  <r>
    <x v="17"/>
    <s v="19"/>
    <x v="17"/>
    <x v="406"/>
    <s v="1941"/>
    <x v="406"/>
    <x v="0"/>
    <x v="3"/>
    <n v="1363"/>
  </r>
  <r>
    <x v="17"/>
    <s v="19"/>
    <x v="17"/>
    <x v="406"/>
    <s v="1941"/>
    <x v="406"/>
    <x v="0"/>
    <x v="4"/>
    <n v="1308"/>
  </r>
  <r>
    <x v="17"/>
    <s v="19"/>
    <x v="17"/>
    <x v="406"/>
    <s v="1941"/>
    <x v="406"/>
    <x v="0"/>
    <x v="5"/>
    <n v="1301"/>
  </r>
  <r>
    <x v="17"/>
    <s v="19"/>
    <x v="17"/>
    <x v="406"/>
    <s v="1941"/>
    <x v="406"/>
    <x v="0"/>
    <x v="6"/>
    <n v="1371"/>
  </r>
  <r>
    <x v="17"/>
    <s v="19"/>
    <x v="17"/>
    <x v="406"/>
    <s v="1941"/>
    <x v="406"/>
    <x v="0"/>
    <x v="7"/>
    <n v="1285"/>
  </r>
  <r>
    <x v="17"/>
    <s v="19"/>
    <x v="17"/>
    <x v="407"/>
    <s v="1942"/>
    <x v="407"/>
    <x v="0"/>
    <x v="0"/>
    <n v="2148"/>
  </r>
  <r>
    <x v="17"/>
    <s v="19"/>
    <x v="17"/>
    <x v="407"/>
    <s v="1942"/>
    <x v="407"/>
    <x v="0"/>
    <x v="1"/>
    <n v="2133"/>
  </r>
  <r>
    <x v="17"/>
    <s v="19"/>
    <x v="17"/>
    <x v="407"/>
    <s v="1942"/>
    <x v="407"/>
    <x v="0"/>
    <x v="2"/>
    <n v="2090"/>
  </r>
  <r>
    <x v="17"/>
    <s v="19"/>
    <x v="17"/>
    <x v="407"/>
    <s v="1942"/>
    <x v="407"/>
    <x v="0"/>
    <x v="3"/>
    <n v="2119"/>
  </r>
  <r>
    <x v="17"/>
    <s v="19"/>
    <x v="17"/>
    <x v="407"/>
    <s v="1942"/>
    <x v="407"/>
    <x v="0"/>
    <x v="4"/>
    <n v="2090"/>
  </r>
  <r>
    <x v="17"/>
    <s v="19"/>
    <x v="17"/>
    <x v="407"/>
    <s v="1942"/>
    <x v="407"/>
    <x v="0"/>
    <x v="5"/>
    <n v="2089"/>
  </r>
  <r>
    <x v="17"/>
    <s v="19"/>
    <x v="17"/>
    <x v="407"/>
    <s v="1942"/>
    <x v="407"/>
    <x v="0"/>
    <x v="6"/>
    <n v="2201"/>
  </r>
  <r>
    <x v="17"/>
    <s v="19"/>
    <x v="17"/>
    <x v="407"/>
    <s v="1942"/>
    <x v="407"/>
    <x v="0"/>
    <x v="7"/>
    <n v="2003"/>
  </r>
  <r>
    <x v="17"/>
    <s v="19"/>
    <x v="17"/>
    <x v="408"/>
    <s v="1943"/>
    <x v="408"/>
    <x v="0"/>
    <x v="0"/>
    <n v="542"/>
  </r>
  <r>
    <x v="17"/>
    <s v="19"/>
    <x v="17"/>
    <x v="408"/>
    <s v="1943"/>
    <x v="408"/>
    <x v="0"/>
    <x v="1"/>
    <n v="528"/>
  </r>
  <r>
    <x v="17"/>
    <s v="19"/>
    <x v="17"/>
    <x v="408"/>
    <s v="1943"/>
    <x v="408"/>
    <x v="0"/>
    <x v="2"/>
    <n v="508"/>
  </r>
  <r>
    <x v="17"/>
    <s v="19"/>
    <x v="17"/>
    <x v="408"/>
    <s v="1943"/>
    <x v="408"/>
    <x v="0"/>
    <x v="3"/>
    <n v="497"/>
  </r>
  <r>
    <x v="17"/>
    <s v="19"/>
    <x v="17"/>
    <x v="408"/>
    <s v="1943"/>
    <x v="408"/>
    <x v="0"/>
    <x v="4"/>
    <n v="484"/>
  </r>
  <r>
    <x v="17"/>
    <s v="19"/>
    <x v="17"/>
    <x v="408"/>
    <s v="1943"/>
    <x v="408"/>
    <x v="0"/>
    <x v="5"/>
    <n v="490"/>
  </r>
  <r>
    <x v="17"/>
    <s v="19"/>
    <x v="17"/>
    <x v="408"/>
    <s v="1943"/>
    <x v="408"/>
    <x v="0"/>
    <x v="6"/>
    <n v="449"/>
  </r>
  <r>
    <x v="17"/>
    <s v="19"/>
    <x v="17"/>
    <x v="408"/>
    <s v="1943"/>
    <x v="408"/>
    <x v="0"/>
    <x v="7"/>
    <n v="453"/>
  </r>
  <r>
    <x v="18"/>
    <s v="20"/>
    <x v="18"/>
    <x v="409"/>
    <s v="2002"/>
    <x v="409"/>
    <x v="0"/>
    <x v="0"/>
    <n v="925"/>
  </r>
  <r>
    <x v="18"/>
    <s v="20"/>
    <x v="18"/>
    <x v="409"/>
    <s v="2002"/>
    <x v="409"/>
    <x v="0"/>
    <x v="1"/>
    <n v="907"/>
  </r>
  <r>
    <x v="18"/>
    <s v="20"/>
    <x v="18"/>
    <x v="409"/>
    <s v="2002"/>
    <x v="409"/>
    <x v="0"/>
    <x v="2"/>
    <n v="890"/>
  </r>
  <r>
    <x v="18"/>
    <s v="20"/>
    <x v="18"/>
    <x v="409"/>
    <s v="2002"/>
    <x v="409"/>
    <x v="0"/>
    <x v="3"/>
    <n v="896"/>
  </r>
  <r>
    <x v="18"/>
    <s v="20"/>
    <x v="18"/>
    <x v="409"/>
    <s v="2002"/>
    <x v="409"/>
    <x v="0"/>
    <x v="4"/>
    <n v="928"/>
  </r>
  <r>
    <x v="18"/>
    <s v="20"/>
    <x v="18"/>
    <x v="409"/>
    <s v="2002"/>
    <x v="409"/>
    <x v="0"/>
    <x v="5"/>
    <n v="925"/>
  </r>
  <r>
    <x v="18"/>
    <s v="20"/>
    <x v="18"/>
    <x v="409"/>
    <s v="2002"/>
    <x v="409"/>
    <x v="0"/>
    <x v="6"/>
    <n v="927"/>
  </r>
  <r>
    <x v="18"/>
    <s v="20"/>
    <x v="18"/>
    <x v="409"/>
    <s v="2002"/>
    <x v="409"/>
    <x v="0"/>
    <x v="7"/>
    <n v="887"/>
  </r>
  <r>
    <x v="18"/>
    <s v="20"/>
    <x v="18"/>
    <x v="410"/>
    <s v="2003"/>
    <x v="410"/>
    <x v="0"/>
    <x v="0"/>
    <n v="3221"/>
  </r>
  <r>
    <x v="18"/>
    <s v="20"/>
    <x v="18"/>
    <x v="410"/>
    <s v="2003"/>
    <x v="410"/>
    <x v="0"/>
    <x v="1"/>
    <n v="3142"/>
  </r>
  <r>
    <x v="18"/>
    <s v="20"/>
    <x v="18"/>
    <x v="410"/>
    <s v="2003"/>
    <x v="410"/>
    <x v="0"/>
    <x v="2"/>
    <n v="3230"/>
  </r>
  <r>
    <x v="18"/>
    <s v="20"/>
    <x v="18"/>
    <x v="410"/>
    <s v="2003"/>
    <x v="410"/>
    <x v="0"/>
    <x v="3"/>
    <n v="3289"/>
  </r>
  <r>
    <x v="18"/>
    <s v="20"/>
    <x v="18"/>
    <x v="410"/>
    <s v="2003"/>
    <x v="410"/>
    <x v="0"/>
    <x v="4"/>
    <n v="3207"/>
  </r>
  <r>
    <x v="18"/>
    <s v="20"/>
    <x v="18"/>
    <x v="410"/>
    <s v="2003"/>
    <x v="410"/>
    <x v="0"/>
    <x v="5"/>
    <n v="3095"/>
  </r>
  <r>
    <x v="18"/>
    <s v="20"/>
    <x v="18"/>
    <x v="410"/>
    <s v="2003"/>
    <x v="410"/>
    <x v="0"/>
    <x v="6"/>
    <n v="3009"/>
  </r>
  <r>
    <x v="18"/>
    <s v="20"/>
    <x v="18"/>
    <x v="410"/>
    <s v="2003"/>
    <x v="410"/>
    <x v="0"/>
    <x v="7"/>
    <n v="3007"/>
  </r>
  <r>
    <x v="18"/>
    <s v="20"/>
    <x v="18"/>
    <x v="411"/>
    <s v="2004"/>
    <x v="411"/>
    <x v="0"/>
    <x v="0"/>
    <n v="5536"/>
  </r>
  <r>
    <x v="18"/>
    <s v="20"/>
    <x v="18"/>
    <x v="411"/>
    <s v="2004"/>
    <x v="411"/>
    <x v="0"/>
    <x v="1"/>
    <n v="5681"/>
  </r>
  <r>
    <x v="18"/>
    <s v="20"/>
    <x v="18"/>
    <x v="411"/>
    <s v="2004"/>
    <x v="411"/>
    <x v="0"/>
    <x v="2"/>
    <n v="5694"/>
  </r>
  <r>
    <x v="18"/>
    <s v="20"/>
    <x v="18"/>
    <x v="411"/>
    <s v="2004"/>
    <x v="411"/>
    <x v="0"/>
    <x v="3"/>
    <n v="5665"/>
  </r>
  <r>
    <x v="18"/>
    <s v="20"/>
    <x v="18"/>
    <x v="411"/>
    <s v="2004"/>
    <x v="411"/>
    <x v="0"/>
    <x v="4"/>
    <n v="5764"/>
  </r>
  <r>
    <x v="18"/>
    <s v="20"/>
    <x v="18"/>
    <x v="411"/>
    <s v="2004"/>
    <x v="411"/>
    <x v="0"/>
    <x v="5"/>
    <n v="5856"/>
  </r>
  <r>
    <x v="18"/>
    <s v="20"/>
    <x v="18"/>
    <x v="411"/>
    <s v="2004"/>
    <x v="411"/>
    <x v="0"/>
    <x v="6"/>
    <n v="5863"/>
  </r>
  <r>
    <x v="18"/>
    <s v="20"/>
    <x v="18"/>
    <x v="411"/>
    <s v="2004"/>
    <x v="411"/>
    <x v="0"/>
    <x v="7"/>
    <n v="5740"/>
  </r>
  <r>
    <x v="18"/>
    <s v="20"/>
    <x v="18"/>
    <x v="412"/>
    <s v="2011"/>
    <x v="412"/>
    <x v="0"/>
    <x v="0"/>
    <n v="1358"/>
  </r>
  <r>
    <x v="18"/>
    <s v="20"/>
    <x v="18"/>
    <x v="412"/>
    <s v="2011"/>
    <x v="412"/>
    <x v="0"/>
    <x v="1"/>
    <n v="1380"/>
  </r>
  <r>
    <x v="18"/>
    <s v="20"/>
    <x v="18"/>
    <x v="412"/>
    <s v="2011"/>
    <x v="412"/>
    <x v="0"/>
    <x v="2"/>
    <n v="1394"/>
  </r>
  <r>
    <x v="18"/>
    <s v="20"/>
    <x v="18"/>
    <x v="412"/>
    <s v="2011"/>
    <x v="412"/>
    <x v="0"/>
    <x v="3"/>
    <n v="1370"/>
  </r>
  <r>
    <x v="18"/>
    <s v="20"/>
    <x v="18"/>
    <x v="412"/>
    <s v="2011"/>
    <x v="412"/>
    <x v="0"/>
    <x v="4"/>
    <n v="1355"/>
  </r>
  <r>
    <x v="18"/>
    <s v="20"/>
    <x v="18"/>
    <x v="412"/>
    <s v="2011"/>
    <x v="412"/>
    <x v="0"/>
    <x v="5"/>
    <n v="1299"/>
  </r>
  <r>
    <x v="18"/>
    <s v="20"/>
    <x v="18"/>
    <x v="412"/>
    <s v="2011"/>
    <x v="412"/>
    <x v="0"/>
    <x v="6"/>
    <n v="1320"/>
  </r>
  <r>
    <x v="18"/>
    <s v="20"/>
    <x v="18"/>
    <x v="412"/>
    <s v="2011"/>
    <x v="412"/>
    <x v="0"/>
    <x v="7"/>
    <n v="1255"/>
  </r>
  <r>
    <x v="18"/>
    <s v="20"/>
    <x v="18"/>
    <x v="413"/>
    <s v="2012"/>
    <x v="413"/>
    <x v="0"/>
    <x v="0"/>
    <n v="9648"/>
  </r>
  <r>
    <x v="18"/>
    <s v="20"/>
    <x v="18"/>
    <x v="413"/>
    <s v="2012"/>
    <x v="413"/>
    <x v="0"/>
    <x v="1"/>
    <n v="9608"/>
  </r>
  <r>
    <x v="18"/>
    <s v="20"/>
    <x v="18"/>
    <x v="413"/>
    <s v="2012"/>
    <x v="413"/>
    <x v="0"/>
    <x v="2"/>
    <n v="9772"/>
  </r>
  <r>
    <x v="18"/>
    <s v="20"/>
    <x v="18"/>
    <x v="413"/>
    <s v="2012"/>
    <x v="413"/>
    <x v="0"/>
    <x v="3"/>
    <n v="9971"/>
  </r>
  <r>
    <x v="18"/>
    <s v="20"/>
    <x v="18"/>
    <x v="413"/>
    <s v="2012"/>
    <x v="413"/>
    <x v="0"/>
    <x v="4"/>
    <n v="10061"/>
  </r>
  <r>
    <x v="18"/>
    <s v="20"/>
    <x v="18"/>
    <x v="413"/>
    <s v="2012"/>
    <x v="413"/>
    <x v="0"/>
    <x v="5"/>
    <n v="9852"/>
  </r>
  <r>
    <x v="18"/>
    <s v="20"/>
    <x v="18"/>
    <x v="413"/>
    <s v="2012"/>
    <x v="413"/>
    <x v="0"/>
    <x v="6"/>
    <n v="10264"/>
  </r>
  <r>
    <x v="18"/>
    <s v="20"/>
    <x v="18"/>
    <x v="413"/>
    <s v="2012"/>
    <x v="413"/>
    <x v="0"/>
    <x v="7"/>
    <n v="10039"/>
  </r>
  <r>
    <x v="18"/>
    <s v="20"/>
    <x v="18"/>
    <x v="414"/>
    <s v="2014"/>
    <x v="414"/>
    <x v="0"/>
    <x v="0"/>
    <n v="437"/>
  </r>
  <r>
    <x v="18"/>
    <s v="20"/>
    <x v="18"/>
    <x v="414"/>
    <s v="2014"/>
    <x v="414"/>
    <x v="0"/>
    <x v="1"/>
    <n v="405"/>
  </r>
  <r>
    <x v="18"/>
    <s v="20"/>
    <x v="18"/>
    <x v="414"/>
    <s v="2014"/>
    <x v="414"/>
    <x v="0"/>
    <x v="2"/>
    <n v="414"/>
  </r>
  <r>
    <x v="18"/>
    <s v="20"/>
    <x v="18"/>
    <x v="414"/>
    <s v="2014"/>
    <x v="414"/>
    <x v="0"/>
    <x v="3"/>
    <n v="420"/>
  </r>
  <r>
    <x v="18"/>
    <s v="20"/>
    <x v="18"/>
    <x v="414"/>
    <s v="2014"/>
    <x v="414"/>
    <x v="0"/>
    <x v="4"/>
    <n v="447"/>
  </r>
  <r>
    <x v="18"/>
    <s v="20"/>
    <x v="18"/>
    <x v="414"/>
    <s v="2014"/>
    <x v="414"/>
    <x v="0"/>
    <x v="5"/>
    <n v="401"/>
  </r>
  <r>
    <x v="18"/>
    <s v="20"/>
    <x v="18"/>
    <x v="414"/>
    <s v="2014"/>
    <x v="414"/>
    <x v="0"/>
    <x v="6"/>
    <n v="380"/>
  </r>
  <r>
    <x v="18"/>
    <s v="20"/>
    <x v="18"/>
    <x v="414"/>
    <s v="2014"/>
    <x v="414"/>
    <x v="0"/>
    <x v="7"/>
    <n v="372"/>
  </r>
  <r>
    <x v="18"/>
    <s v="20"/>
    <x v="18"/>
    <x v="415"/>
    <s v="2015"/>
    <x v="415"/>
    <x v="0"/>
    <x v="0"/>
    <n v="403"/>
  </r>
  <r>
    <x v="18"/>
    <s v="20"/>
    <x v="18"/>
    <x v="415"/>
    <s v="2015"/>
    <x v="415"/>
    <x v="0"/>
    <x v="1"/>
    <n v="388"/>
  </r>
  <r>
    <x v="18"/>
    <s v="20"/>
    <x v="18"/>
    <x v="415"/>
    <s v="2015"/>
    <x v="415"/>
    <x v="0"/>
    <x v="2"/>
    <n v="395"/>
  </r>
  <r>
    <x v="18"/>
    <s v="20"/>
    <x v="18"/>
    <x v="415"/>
    <s v="2015"/>
    <x v="415"/>
    <x v="0"/>
    <x v="3"/>
    <n v="434"/>
  </r>
  <r>
    <x v="18"/>
    <s v="20"/>
    <x v="18"/>
    <x v="415"/>
    <s v="2015"/>
    <x v="415"/>
    <x v="0"/>
    <x v="4"/>
    <n v="468"/>
  </r>
  <r>
    <x v="18"/>
    <s v="20"/>
    <x v="18"/>
    <x v="415"/>
    <s v="2015"/>
    <x v="415"/>
    <x v="0"/>
    <x v="5"/>
    <n v="434"/>
  </r>
  <r>
    <x v="18"/>
    <s v="20"/>
    <x v="18"/>
    <x v="415"/>
    <s v="2015"/>
    <x v="415"/>
    <x v="0"/>
    <x v="6"/>
    <n v="427"/>
  </r>
  <r>
    <x v="18"/>
    <s v="20"/>
    <x v="18"/>
    <x v="415"/>
    <s v="2015"/>
    <x v="415"/>
    <x v="0"/>
    <x v="7"/>
    <n v="405"/>
  </r>
  <r>
    <x v="18"/>
    <s v="20"/>
    <x v="18"/>
    <x v="416"/>
    <s v="2017"/>
    <x v="416"/>
    <x v="0"/>
    <x v="0"/>
    <n v="371"/>
  </r>
  <r>
    <x v="18"/>
    <s v="20"/>
    <x v="18"/>
    <x v="416"/>
    <s v="2017"/>
    <x v="416"/>
    <x v="0"/>
    <x v="1"/>
    <n v="376"/>
  </r>
  <r>
    <x v="18"/>
    <s v="20"/>
    <x v="18"/>
    <x v="416"/>
    <s v="2017"/>
    <x v="416"/>
    <x v="0"/>
    <x v="2"/>
    <n v="381"/>
  </r>
  <r>
    <x v="18"/>
    <s v="20"/>
    <x v="18"/>
    <x v="416"/>
    <s v="2017"/>
    <x v="416"/>
    <x v="0"/>
    <x v="3"/>
    <n v="391"/>
  </r>
  <r>
    <x v="18"/>
    <s v="20"/>
    <x v="18"/>
    <x v="416"/>
    <s v="2017"/>
    <x v="416"/>
    <x v="0"/>
    <x v="4"/>
    <n v="386"/>
  </r>
  <r>
    <x v="18"/>
    <s v="20"/>
    <x v="18"/>
    <x v="416"/>
    <s v="2017"/>
    <x v="416"/>
    <x v="0"/>
    <x v="5"/>
    <n v="358"/>
  </r>
  <r>
    <x v="18"/>
    <s v="20"/>
    <x v="18"/>
    <x v="416"/>
    <s v="2017"/>
    <x v="416"/>
    <x v="0"/>
    <x v="6"/>
    <n v="364"/>
  </r>
  <r>
    <x v="18"/>
    <s v="20"/>
    <x v="18"/>
    <x v="416"/>
    <s v="2017"/>
    <x v="416"/>
    <x v="0"/>
    <x v="7"/>
    <n v="382"/>
  </r>
  <r>
    <x v="18"/>
    <s v="20"/>
    <x v="18"/>
    <x v="417"/>
    <s v="2018"/>
    <x v="417"/>
    <x v="0"/>
    <x v="0"/>
    <n v="574"/>
  </r>
  <r>
    <x v="18"/>
    <s v="20"/>
    <x v="18"/>
    <x v="417"/>
    <s v="2018"/>
    <x v="417"/>
    <x v="0"/>
    <x v="1"/>
    <n v="559"/>
  </r>
  <r>
    <x v="18"/>
    <s v="20"/>
    <x v="18"/>
    <x v="417"/>
    <s v="2018"/>
    <x v="417"/>
    <x v="0"/>
    <x v="2"/>
    <n v="579"/>
  </r>
  <r>
    <x v="18"/>
    <s v="20"/>
    <x v="18"/>
    <x v="417"/>
    <s v="2018"/>
    <x v="417"/>
    <x v="0"/>
    <x v="3"/>
    <n v="534"/>
  </r>
  <r>
    <x v="18"/>
    <s v="20"/>
    <x v="18"/>
    <x v="417"/>
    <s v="2018"/>
    <x v="417"/>
    <x v="0"/>
    <x v="4"/>
    <n v="528"/>
  </r>
  <r>
    <x v="18"/>
    <s v="20"/>
    <x v="18"/>
    <x v="417"/>
    <s v="2018"/>
    <x v="417"/>
    <x v="0"/>
    <x v="5"/>
    <n v="513"/>
  </r>
  <r>
    <x v="18"/>
    <s v="20"/>
    <x v="18"/>
    <x v="417"/>
    <s v="2018"/>
    <x v="417"/>
    <x v="0"/>
    <x v="6"/>
    <n v="518"/>
  </r>
  <r>
    <x v="18"/>
    <s v="20"/>
    <x v="18"/>
    <x v="417"/>
    <s v="2018"/>
    <x v="417"/>
    <x v="0"/>
    <x v="7"/>
    <n v="480"/>
  </r>
  <r>
    <x v="18"/>
    <s v="20"/>
    <x v="18"/>
    <x v="418"/>
    <s v="2019"/>
    <x v="418"/>
    <x v="0"/>
    <x v="0"/>
    <n v="1500"/>
  </r>
  <r>
    <x v="18"/>
    <s v="20"/>
    <x v="18"/>
    <x v="418"/>
    <s v="2019"/>
    <x v="418"/>
    <x v="0"/>
    <x v="1"/>
    <n v="1425"/>
  </r>
  <r>
    <x v="18"/>
    <s v="20"/>
    <x v="18"/>
    <x v="418"/>
    <s v="2019"/>
    <x v="418"/>
    <x v="0"/>
    <x v="2"/>
    <n v="1491"/>
  </r>
  <r>
    <x v="18"/>
    <s v="20"/>
    <x v="18"/>
    <x v="418"/>
    <s v="2019"/>
    <x v="418"/>
    <x v="0"/>
    <x v="3"/>
    <n v="1551"/>
  </r>
  <r>
    <x v="18"/>
    <s v="20"/>
    <x v="18"/>
    <x v="418"/>
    <s v="2019"/>
    <x v="418"/>
    <x v="0"/>
    <x v="4"/>
    <n v="1453"/>
  </r>
  <r>
    <x v="18"/>
    <s v="20"/>
    <x v="18"/>
    <x v="418"/>
    <s v="2019"/>
    <x v="418"/>
    <x v="0"/>
    <x v="5"/>
    <n v="1505"/>
  </r>
  <r>
    <x v="18"/>
    <s v="20"/>
    <x v="18"/>
    <x v="418"/>
    <s v="2019"/>
    <x v="418"/>
    <x v="0"/>
    <x v="6"/>
    <n v="1475"/>
  </r>
  <r>
    <x v="18"/>
    <s v="20"/>
    <x v="18"/>
    <x v="418"/>
    <s v="2019"/>
    <x v="418"/>
    <x v="0"/>
    <x v="7"/>
    <n v="1488"/>
  </r>
  <r>
    <x v="18"/>
    <s v="20"/>
    <x v="18"/>
    <x v="419"/>
    <s v="2020"/>
    <x v="419"/>
    <x v="0"/>
    <x v="0"/>
    <n v="1942"/>
  </r>
  <r>
    <x v="18"/>
    <s v="20"/>
    <x v="18"/>
    <x v="419"/>
    <s v="2020"/>
    <x v="419"/>
    <x v="0"/>
    <x v="1"/>
    <n v="1916"/>
  </r>
  <r>
    <x v="18"/>
    <s v="20"/>
    <x v="18"/>
    <x v="419"/>
    <s v="2020"/>
    <x v="419"/>
    <x v="0"/>
    <x v="2"/>
    <n v="1953"/>
  </r>
  <r>
    <x v="18"/>
    <s v="20"/>
    <x v="18"/>
    <x v="419"/>
    <s v="2020"/>
    <x v="419"/>
    <x v="0"/>
    <x v="3"/>
    <n v="1956"/>
  </r>
  <r>
    <x v="18"/>
    <s v="20"/>
    <x v="18"/>
    <x v="419"/>
    <s v="2020"/>
    <x v="419"/>
    <x v="0"/>
    <x v="4"/>
    <n v="1926"/>
  </r>
  <r>
    <x v="18"/>
    <s v="20"/>
    <x v="18"/>
    <x v="419"/>
    <s v="2020"/>
    <x v="419"/>
    <x v="0"/>
    <x v="5"/>
    <n v="1902"/>
  </r>
  <r>
    <x v="18"/>
    <s v="20"/>
    <x v="18"/>
    <x v="419"/>
    <s v="2020"/>
    <x v="419"/>
    <x v="0"/>
    <x v="6"/>
    <n v="1900"/>
  </r>
  <r>
    <x v="18"/>
    <s v="20"/>
    <x v="18"/>
    <x v="419"/>
    <s v="2020"/>
    <x v="419"/>
    <x v="0"/>
    <x v="7"/>
    <n v="1836"/>
  </r>
  <r>
    <x v="18"/>
    <s v="20"/>
    <x v="18"/>
    <x v="420"/>
    <s v="2021"/>
    <x v="420"/>
    <x v="0"/>
    <x v="0"/>
    <n v="1413"/>
  </r>
  <r>
    <x v="18"/>
    <s v="20"/>
    <x v="18"/>
    <x v="420"/>
    <s v="2021"/>
    <x v="420"/>
    <x v="0"/>
    <x v="1"/>
    <n v="1405"/>
  </r>
  <r>
    <x v="18"/>
    <s v="20"/>
    <x v="18"/>
    <x v="420"/>
    <s v="2021"/>
    <x v="420"/>
    <x v="0"/>
    <x v="2"/>
    <n v="1404"/>
  </r>
  <r>
    <x v="18"/>
    <s v="20"/>
    <x v="18"/>
    <x v="420"/>
    <s v="2021"/>
    <x v="420"/>
    <x v="0"/>
    <x v="3"/>
    <n v="1402"/>
  </r>
  <r>
    <x v="18"/>
    <s v="20"/>
    <x v="18"/>
    <x v="420"/>
    <s v="2021"/>
    <x v="420"/>
    <x v="0"/>
    <x v="4"/>
    <n v="1405"/>
  </r>
  <r>
    <x v="18"/>
    <s v="20"/>
    <x v="18"/>
    <x v="420"/>
    <s v="2021"/>
    <x v="420"/>
    <x v="0"/>
    <x v="5"/>
    <n v="1422"/>
  </r>
  <r>
    <x v="18"/>
    <s v="20"/>
    <x v="18"/>
    <x v="420"/>
    <s v="2021"/>
    <x v="420"/>
    <x v="0"/>
    <x v="6"/>
    <n v="1395"/>
  </r>
  <r>
    <x v="18"/>
    <s v="20"/>
    <x v="18"/>
    <x v="420"/>
    <s v="2021"/>
    <x v="420"/>
    <x v="0"/>
    <x v="7"/>
    <n v="1342"/>
  </r>
  <r>
    <x v="18"/>
    <s v="20"/>
    <x v="18"/>
    <x v="421"/>
    <s v="2022"/>
    <x v="421"/>
    <x v="0"/>
    <x v="0"/>
    <n v="586"/>
  </r>
  <r>
    <x v="18"/>
    <s v="20"/>
    <x v="18"/>
    <x v="421"/>
    <s v="2022"/>
    <x v="421"/>
    <x v="0"/>
    <x v="1"/>
    <n v="581"/>
  </r>
  <r>
    <x v="18"/>
    <s v="20"/>
    <x v="18"/>
    <x v="421"/>
    <s v="2022"/>
    <x v="421"/>
    <x v="0"/>
    <x v="2"/>
    <n v="508"/>
  </r>
  <r>
    <x v="18"/>
    <s v="20"/>
    <x v="18"/>
    <x v="421"/>
    <s v="2022"/>
    <x v="421"/>
    <x v="0"/>
    <x v="3"/>
    <n v="581"/>
  </r>
  <r>
    <x v="18"/>
    <s v="20"/>
    <x v="18"/>
    <x v="421"/>
    <s v="2022"/>
    <x v="421"/>
    <x v="0"/>
    <x v="4"/>
    <n v="606"/>
  </r>
  <r>
    <x v="18"/>
    <s v="20"/>
    <x v="18"/>
    <x v="421"/>
    <s v="2022"/>
    <x v="421"/>
    <x v="0"/>
    <x v="5"/>
    <n v="573"/>
  </r>
  <r>
    <x v="18"/>
    <s v="20"/>
    <x v="18"/>
    <x v="421"/>
    <s v="2022"/>
    <x v="421"/>
    <x v="0"/>
    <x v="6"/>
    <n v="560"/>
  </r>
  <r>
    <x v="18"/>
    <s v="20"/>
    <x v="18"/>
    <x v="421"/>
    <s v="2022"/>
    <x v="421"/>
    <x v="0"/>
    <x v="7"/>
    <n v="540"/>
  </r>
  <r>
    <x v="18"/>
    <s v="20"/>
    <x v="18"/>
    <x v="422"/>
    <s v="2023"/>
    <x v="422"/>
    <x v="0"/>
    <x v="0"/>
    <n v="411"/>
  </r>
  <r>
    <x v="18"/>
    <s v="20"/>
    <x v="18"/>
    <x v="422"/>
    <s v="2023"/>
    <x v="422"/>
    <x v="0"/>
    <x v="1"/>
    <n v="379"/>
  </r>
  <r>
    <x v="18"/>
    <s v="20"/>
    <x v="18"/>
    <x v="422"/>
    <s v="2023"/>
    <x v="422"/>
    <x v="0"/>
    <x v="2"/>
    <n v="391"/>
  </r>
  <r>
    <x v="18"/>
    <s v="20"/>
    <x v="18"/>
    <x v="422"/>
    <s v="2023"/>
    <x v="422"/>
    <x v="0"/>
    <x v="3"/>
    <n v="408"/>
  </r>
  <r>
    <x v="18"/>
    <s v="20"/>
    <x v="18"/>
    <x v="422"/>
    <s v="2023"/>
    <x v="422"/>
    <x v="0"/>
    <x v="4"/>
    <n v="437"/>
  </r>
  <r>
    <x v="18"/>
    <s v="20"/>
    <x v="18"/>
    <x v="422"/>
    <s v="2023"/>
    <x v="422"/>
    <x v="0"/>
    <x v="5"/>
    <n v="468"/>
  </r>
  <r>
    <x v="18"/>
    <s v="20"/>
    <x v="18"/>
    <x v="422"/>
    <s v="2023"/>
    <x v="422"/>
    <x v="0"/>
    <x v="6"/>
    <n v="482"/>
  </r>
  <r>
    <x v="18"/>
    <s v="20"/>
    <x v="18"/>
    <x v="422"/>
    <s v="2023"/>
    <x v="422"/>
    <x v="0"/>
    <x v="7"/>
    <n v="484"/>
  </r>
  <r>
    <x v="18"/>
    <s v="20"/>
    <x v="18"/>
    <x v="423"/>
    <s v="2024"/>
    <x v="423"/>
    <x v="0"/>
    <x v="0"/>
    <n v="443"/>
  </r>
  <r>
    <x v="18"/>
    <s v="20"/>
    <x v="18"/>
    <x v="423"/>
    <s v="2024"/>
    <x v="423"/>
    <x v="0"/>
    <x v="1"/>
    <n v="440"/>
  </r>
  <r>
    <x v="18"/>
    <s v="20"/>
    <x v="18"/>
    <x v="423"/>
    <s v="2024"/>
    <x v="423"/>
    <x v="0"/>
    <x v="2"/>
    <n v="430"/>
  </r>
  <r>
    <x v="18"/>
    <s v="20"/>
    <x v="18"/>
    <x v="423"/>
    <s v="2024"/>
    <x v="423"/>
    <x v="0"/>
    <x v="3"/>
    <n v="433"/>
  </r>
  <r>
    <x v="18"/>
    <s v="20"/>
    <x v="18"/>
    <x v="423"/>
    <s v="2024"/>
    <x v="423"/>
    <x v="0"/>
    <x v="4"/>
    <n v="437"/>
  </r>
  <r>
    <x v="18"/>
    <s v="20"/>
    <x v="18"/>
    <x v="423"/>
    <s v="2024"/>
    <x v="423"/>
    <x v="0"/>
    <x v="5"/>
    <n v="469"/>
  </r>
  <r>
    <x v="18"/>
    <s v="20"/>
    <x v="18"/>
    <x v="423"/>
    <s v="2024"/>
    <x v="423"/>
    <x v="0"/>
    <x v="6"/>
    <n v="447"/>
  </r>
  <r>
    <x v="18"/>
    <s v="20"/>
    <x v="18"/>
    <x v="423"/>
    <s v="2024"/>
    <x v="423"/>
    <x v="0"/>
    <x v="7"/>
    <n v="426"/>
  </r>
  <r>
    <x v="18"/>
    <s v="20"/>
    <x v="18"/>
    <x v="424"/>
    <s v="2025"/>
    <x v="424"/>
    <x v="0"/>
    <x v="0"/>
    <n v="1346"/>
  </r>
  <r>
    <x v="18"/>
    <s v="20"/>
    <x v="18"/>
    <x v="424"/>
    <s v="2025"/>
    <x v="424"/>
    <x v="0"/>
    <x v="1"/>
    <n v="1371"/>
  </r>
  <r>
    <x v="18"/>
    <s v="20"/>
    <x v="18"/>
    <x v="424"/>
    <s v="2025"/>
    <x v="424"/>
    <x v="0"/>
    <x v="2"/>
    <n v="1310"/>
  </r>
  <r>
    <x v="18"/>
    <s v="20"/>
    <x v="18"/>
    <x v="424"/>
    <s v="2025"/>
    <x v="424"/>
    <x v="0"/>
    <x v="3"/>
    <n v="1408"/>
  </r>
  <r>
    <x v="18"/>
    <s v="20"/>
    <x v="18"/>
    <x v="424"/>
    <s v="2025"/>
    <x v="424"/>
    <x v="0"/>
    <x v="4"/>
    <n v="1384"/>
  </r>
  <r>
    <x v="18"/>
    <s v="20"/>
    <x v="18"/>
    <x v="424"/>
    <s v="2025"/>
    <x v="424"/>
    <x v="0"/>
    <x v="5"/>
    <n v="1401"/>
  </r>
  <r>
    <x v="18"/>
    <s v="20"/>
    <x v="18"/>
    <x v="424"/>
    <s v="2025"/>
    <x v="424"/>
    <x v="0"/>
    <x v="6"/>
    <n v="1431"/>
  </r>
  <r>
    <x v="18"/>
    <s v="20"/>
    <x v="18"/>
    <x v="424"/>
    <s v="2025"/>
    <x v="424"/>
    <x v="0"/>
    <x v="7"/>
    <n v="1425"/>
  </r>
  <r>
    <x v="18"/>
    <s v="20"/>
    <x v="18"/>
    <x v="425"/>
    <s v="2027"/>
    <x v="425"/>
    <x v="0"/>
    <x v="0"/>
    <n v="300"/>
  </r>
  <r>
    <x v="18"/>
    <s v="20"/>
    <x v="18"/>
    <x v="425"/>
    <s v="2027"/>
    <x v="425"/>
    <x v="0"/>
    <x v="1"/>
    <n v="327"/>
  </r>
  <r>
    <x v="18"/>
    <s v="20"/>
    <x v="18"/>
    <x v="425"/>
    <s v="2027"/>
    <x v="425"/>
    <x v="0"/>
    <x v="2"/>
    <n v="340"/>
  </r>
  <r>
    <x v="18"/>
    <s v="20"/>
    <x v="18"/>
    <x v="425"/>
    <s v="2027"/>
    <x v="425"/>
    <x v="0"/>
    <x v="3"/>
    <n v="322"/>
  </r>
  <r>
    <x v="18"/>
    <s v="20"/>
    <x v="18"/>
    <x v="425"/>
    <s v="2027"/>
    <x v="425"/>
    <x v="0"/>
    <x v="4"/>
    <n v="348"/>
  </r>
  <r>
    <x v="18"/>
    <s v="20"/>
    <x v="18"/>
    <x v="425"/>
    <s v="2027"/>
    <x v="425"/>
    <x v="0"/>
    <x v="5"/>
    <n v="373"/>
  </r>
  <r>
    <x v="18"/>
    <s v="20"/>
    <x v="18"/>
    <x v="425"/>
    <s v="2027"/>
    <x v="425"/>
    <x v="0"/>
    <x v="6"/>
    <n v="377"/>
  </r>
  <r>
    <x v="18"/>
    <s v="20"/>
    <x v="18"/>
    <x v="425"/>
    <s v="2027"/>
    <x v="425"/>
    <x v="0"/>
    <x v="7"/>
    <n v="333"/>
  </r>
  <r>
    <x v="18"/>
    <s v="20"/>
    <x v="18"/>
    <x v="426"/>
    <s v="2028"/>
    <x v="426"/>
    <x v="0"/>
    <x v="0"/>
    <n v="1019"/>
  </r>
  <r>
    <x v="18"/>
    <s v="20"/>
    <x v="18"/>
    <x v="426"/>
    <s v="2028"/>
    <x v="426"/>
    <x v="0"/>
    <x v="1"/>
    <n v="1013"/>
  </r>
  <r>
    <x v="18"/>
    <s v="20"/>
    <x v="18"/>
    <x v="426"/>
    <s v="2028"/>
    <x v="426"/>
    <x v="0"/>
    <x v="2"/>
    <n v="1025"/>
  </r>
  <r>
    <x v="18"/>
    <s v="20"/>
    <x v="18"/>
    <x v="426"/>
    <s v="2028"/>
    <x v="426"/>
    <x v="0"/>
    <x v="3"/>
    <n v="1048"/>
  </r>
  <r>
    <x v="18"/>
    <s v="20"/>
    <x v="18"/>
    <x v="426"/>
    <s v="2028"/>
    <x v="426"/>
    <x v="0"/>
    <x v="4"/>
    <n v="1051"/>
  </r>
  <r>
    <x v="18"/>
    <s v="20"/>
    <x v="18"/>
    <x v="426"/>
    <s v="2028"/>
    <x v="426"/>
    <x v="0"/>
    <x v="5"/>
    <n v="1109"/>
  </r>
  <r>
    <x v="18"/>
    <s v="20"/>
    <x v="18"/>
    <x v="426"/>
    <s v="2028"/>
    <x v="426"/>
    <x v="0"/>
    <x v="6"/>
    <n v="1105"/>
  </r>
  <r>
    <x v="18"/>
    <s v="20"/>
    <x v="18"/>
    <x v="426"/>
    <s v="2028"/>
    <x v="426"/>
    <x v="0"/>
    <x v="7"/>
    <n v="1099"/>
  </r>
  <r>
    <x v="18"/>
    <s v="20"/>
    <x v="18"/>
    <x v="427"/>
    <s v="2030"/>
    <x v="427"/>
    <x v="0"/>
    <x v="0"/>
    <n v="4884"/>
  </r>
  <r>
    <x v="18"/>
    <s v="20"/>
    <x v="18"/>
    <x v="427"/>
    <s v="2030"/>
    <x v="427"/>
    <x v="0"/>
    <x v="1"/>
    <n v="4996"/>
  </r>
  <r>
    <x v="18"/>
    <s v="20"/>
    <x v="18"/>
    <x v="427"/>
    <s v="2030"/>
    <x v="427"/>
    <x v="0"/>
    <x v="2"/>
    <n v="5156"/>
  </r>
  <r>
    <x v="18"/>
    <s v="20"/>
    <x v="18"/>
    <x v="427"/>
    <s v="2030"/>
    <x v="427"/>
    <x v="0"/>
    <x v="3"/>
    <n v="5386"/>
  </r>
  <r>
    <x v="18"/>
    <s v="20"/>
    <x v="18"/>
    <x v="427"/>
    <s v="2030"/>
    <x v="427"/>
    <x v="0"/>
    <x v="4"/>
    <n v="5541"/>
  </r>
  <r>
    <x v="18"/>
    <s v="20"/>
    <x v="18"/>
    <x v="427"/>
    <s v="2030"/>
    <x v="427"/>
    <x v="0"/>
    <x v="5"/>
    <n v="5720"/>
  </r>
  <r>
    <x v="18"/>
    <s v="20"/>
    <x v="18"/>
    <x v="427"/>
    <s v="2030"/>
    <x v="427"/>
    <x v="0"/>
    <x v="6"/>
    <n v="5678"/>
  </r>
  <r>
    <x v="18"/>
    <s v="20"/>
    <x v="18"/>
    <x v="427"/>
    <s v="2030"/>
    <x v="427"/>
    <x v="0"/>
    <x v="7"/>
    <n v="5056"/>
  </r>
  <r>
    <x v="0"/>
    <s v="01"/>
    <x v="0"/>
    <x v="0"/>
    <s v="0101"/>
    <x v="0"/>
    <x v="1"/>
    <x v="0"/>
    <n v="167"/>
  </r>
  <r>
    <x v="0"/>
    <s v="01"/>
    <x v="0"/>
    <x v="0"/>
    <s v="0101"/>
    <x v="0"/>
    <x v="1"/>
    <x v="1"/>
    <n v="167"/>
  </r>
  <r>
    <x v="0"/>
    <s v="01"/>
    <x v="0"/>
    <x v="0"/>
    <s v="0101"/>
    <x v="0"/>
    <x v="1"/>
    <x v="2"/>
    <n v="159"/>
  </r>
  <r>
    <x v="0"/>
    <s v="01"/>
    <x v="0"/>
    <x v="0"/>
    <s v="0101"/>
    <x v="0"/>
    <x v="1"/>
    <x v="3"/>
    <n v="164"/>
  </r>
  <r>
    <x v="0"/>
    <s v="01"/>
    <x v="0"/>
    <x v="0"/>
    <s v="0101"/>
    <x v="0"/>
    <x v="1"/>
    <x v="4"/>
    <n v="163"/>
  </r>
  <r>
    <x v="0"/>
    <s v="01"/>
    <x v="0"/>
    <x v="0"/>
    <s v="0101"/>
    <x v="0"/>
    <x v="1"/>
    <x v="5"/>
    <n v="149"/>
  </r>
  <r>
    <x v="0"/>
    <s v="01"/>
    <x v="0"/>
    <x v="0"/>
    <s v="0101"/>
    <x v="0"/>
    <x v="1"/>
    <x v="6"/>
    <n v="155"/>
  </r>
  <r>
    <x v="0"/>
    <s v="01"/>
    <x v="0"/>
    <x v="0"/>
    <s v="0101"/>
    <x v="0"/>
    <x v="1"/>
    <x v="7"/>
    <n v="140"/>
  </r>
  <r>
    <x v="0"/>
    <s v="01"/>
    <x v="0"/>
    <x v="0"/>
    <s v="0101"/>
    <x v="0"/>
    <x v="2"/>
    <x v="0"/>
    <n v="54"/>
  </r>
  <r>
    <x v="0"/>
    <s v="01"/>
    <x v="0"/>
    <x v="0"/>
    <s v="0101"/>
    <x v="0"/>
    <x v="2"/>
    <x v="1"/>
    <n v="50"/>
  </r>
  <r>
    <x v="0"/>
    <s v="01"/>
    <x v="0"/>
    <x v="0"/>
    <s v="0101"/>
    <x v="0"/>
    <x v="2"/>
    <x v="2"/>
    <n v="53"/>
  </r>
  <r>
    <x v="0"/>
    <s v="01"/>
    <x v="0"/>
    <x v="0"/>
    <s v="0101"/>
    <x v="0"/>
    <x v="2"/>
    <x v="3"/>
    <n v="52"/>
  </r>
  <r>
    <x v="0"/>
    <s v="01"/>
    <x v="0"/>
    <x v="0"/>
    <s v="0101"/>
    <x v="0"/>
    <x v="2"/>
    <x v="4"/>
    <n v="63"/>
  </r>
  <r>
    <x v="0"/>
    <s v="01"/>
    <x v="0"/>
    <x v="0"/>
    <s v="0101"/>
    <x v="0"/>
    <x v="2"/>
    <x v="5"/>
    <n v="54"/>
  </r>
  <r>
    <x v="0"/>
    <s v="01"/>
    <x v="0"/>
    <x v="0"/>
    <s v="0101"/>
    <x v="0"/>
    <x v="2"/>
    <x v="6"/>
    <n v="53"/>
  </r>
  <r>
    <x v="0"/>
    <s v="01"/>
    <x v="0"/>
    <x v="0"/>
    <s v="0101"/>
    <x v="0"/>
    <x v="2"/>
    <x v="7"/>
    <n v="53"/>
  </r>
  <r>
    <x v="0"/>
    <s v="01"/>
    <x v="0"/>
    <x v="0"/>
    <s v="0101"/>
    <x v="0"/>
    <x v="3"/>
    <x v="0"/>
    <n v="7"/>
  </r>
  <r>
    <x v="0"/>
    <s v="01"/>
    <x v="0"/>
    <x v="0"/>
    <s v="0101"/>
    <x v="0"/>
    <x v="3"/>
    <x v="1"/>
    <n v="5"/>
  </r>
  <r>
    <x v="0"/>
    <s v="01"/>
    <x v="0"/>
    <x v="0"/>
    <s v="0101"/>
    <x v="0"/>
    <x v="3"/>
    <x v="2"/>
    <n v="4"/>
  </r>
  <r>
    <x v="0"/>
    <s v="01"/>
    <x v="0"/>
    <x v="0"/>
    <s v="0101"/>
    <x v="0"/>
    <x v="3"/>
    <x v="3"/>
    <n v="3"/>
  </r>
  <r>
    <x v="0"/>
    <s v="01"/>
    <x v="0"/>
    <x v="0"/>
    <s v="0101"/>
    <x v="0"/>
    <x v="3"/>
    <x v="4"/>
    <n v="5"/>
  </r>
  <r>
    <x v="0"/>
    <s v="01"/>
    <x v="0"/>
    <x v="0"/>
    <s v="0101"/>
    <x v="0"/>
    <x v="3"/>
    <x v="5"/>
    <n v="5"/>
  </r>
  <r>
    <x v="0"/>
    <s v="01"/>
    <x v="0"/>
    <x v="0"/>
    <s v="0101"/>
    <x v="0"/>
    <x v="3"/>
    <x v="6"/>
    <n v="5"/>
  </r>
  <r>
    <x v="0"/>
    <s v="01"/>
    <x v="0"/>
    <x v="0"/>
    <s v="0101"/>
    <x v="0"/>
    <x v="3"/>
    <x v="7"/>
    <n v="4"/>
  </r>
  <r>
    <x v="0"/>
    <s v="01"/>
    <x v="0"/>
    <x v="1"/>
    <s v="0104"/>
    <x v="1"/>
    <x v="1"/>
    <x v="0"/>
    <n v="61"/>
  </r>
  <r>
    <x v="0"/>
    <s v="01"/>
    <x v="0"/>
    <x v="1"/>
    <s v="0104"/>
    <x v="1"/>
    <x v="1"/>
    <x v="1"/>
    <n v="57"/>
  </r>
  <r>
    <x v="0"/>
    <s v="01"/>
    <x v="0"/>
    <x v="1"/>
    <s v="0104"/>
    <x v="1"/>
    <x v="1"/>
    <x v="2"/>
    <n v="43"/>
  </r>
  <r>
    <x v="0"/>
    <s v="01"/>
    <x v="0"/>
    <x v="1"/>
    <s v="0104"/>
    <x v="1"/>
    <x v="1"/>
    <x v="3"/>
    <n v="45"/>
  </r>
  <r>
    <x v="0"/>
    <s v="01"/>
    <x v="0"/>
    <x v="1"/>
    <s v="0104"/>
    <x v="1"/>
    <x v="1"/>
    <x v="4"/>
    <n v="36"/>
  </r>
  <r>
    <x v="0"/>
    <s v="01"/>
    <x v="0"/>
    <x v="1"/>
    <s v="0104"/>
    <x v="1"/>
    <x v="1"/>
    <x v="5"/>
    <n v="46"/>
  </r>
  <r>
    <x v="0"/>
    <s v="01"/>
    <x v="0"/>
    <x v="1"/>
    <s v="0104"/>
    <x v="1"/>
    <x v="1"/>
    <x v="6"/>
    <n v="49"/>
  </r>
  <r>
    <x v="0"/>
    <s v="01"/>
    <x v="0"/>
    <x v="1"/>
    <s v="0104"/>
    <x v="1"/>
    <x v="1"/>
    <x v="7"/>
    <n v="43"/>
  </r>
  <r>
    <x v="0"/>
    <s v="01"/>
    <x v="0"/>
    <x v="1"/>
    <s v="0104"/>
    <x v="1"/>
    <x v="2"/>
    <x v="0"/>
    <n v="9"/>
  </r>
  <r>
    <x v="0"/>
    <s v="01"/>
    <x v="0"/>
    <x v="1"/>
    <s v="0104"/>
    <x v="1"/>
    <x v="2"/>
    <x v="1"/>
    <n v="11"/>
  </r>
  <r>
    <x v="0"/>
    <s v="01"/>
    <x v="0"/>
    <x v="1"/>
    <s v="0104"/>
    <x v="1"/>
    <x v="2"/>
    <x v="2"/>
    <n v="14"/>
  </r>
  <r>
    <x v="0"/>
    <s v="01"/>
    <x v="0"/>
    <x v="1"/>
    <s v="0104"/>
    <x v="1"/>
    <x v="2"/>
    <x v="3"/>
    <n v="10"/>
  </r>
  <r>
    <x v="0"/>
    <s v="01"/>
    <x v="0"/>
    <x v="1"/>
    <s v="0104"/>
    <x v="1"/>
    <x v="2"/>
    <x v="4"/>
    <n v="10"/>
  </r>
  <r>
    <x v="0"/>
    <s v="01"/>
    <x v="0"/>
    <x v="1"/>
    <s v="0104"/>
    <x v="1"/>
    <x v="2"/>
    <x v="5"/>
    <n v="8"/>
  </r>
  <r>
    <x v="0"/>
    <s v="01"/>
    <x v="0"/>
    <x v="1"/>
    <s v="0104"/>
    <x v="1"/>
    <x v="2"/>
    <x v="6"/>
    <n v="10"/>
  </r>
  <r>
    <x v="0"/>
    <s v="01"/>
    <x v="0"/>
    <x v="1"/>
    <s v="0104"/>
    <x v="1"/>
    <x v="2"/>
    <x v="7"/>
    <n v="9"/>
  </r>
  <r>
    <x v="0"/>
    <s v="01"/>
    <x v="0"/>
    <x v="1"/>
    <s v="0104"/>
    <x v="1"/>
    <x v="3"/>
    <x v="0"/>
    <n v="6"/>
  </r>
  <r>
    <x v="0"/>
    <s v="01"/>
    <x v="0"/>
    <x v="1"/>
    <s v="0104"/>
    <x v="1"/>
    <x v="3"/>
    <x v="1"/>
    <n v="4"/>
  </r>
  <r>
    <x v="0"/>
    <s v="01"/>
    <x v="0"/>
    <x v="1"/>
    <s v="0104"/>
    <x v="1"/>
    <x v="3"/>
    <x v="2"/>
    <n v="3"/>
  </r>
  <r>
    <x v="0"/>
    <s v="01"/>
    <x v="0"/>
    <x v="1"/>
    <s v="0104"/>
    <x v="1"/>
    <x v="3"/>
    <x v="3"/>
    <n v="5"/>
  </r>
  <r>
    <x v="0"/>
    <s v="01"/>
    <x v="0"/>
    <x v="1"/>
    <s v="0104"/>
    <x v="1"/>
    <x v="3"/>
    <x v="4"/>
    <n v="5"/>
  </r>
  <r>
    <x v="0"/>
    <s v="01"/>
    <x v="0"/>
    <x v="1"/>
    <s v="0104"/>
    <x v="1"/>
    <x v="3"/>
    <x v="5"/>
    <n v="6"/>
  </r>
  <r>
    <x v="0"/>
    <s v="01"/>
    <x v="0"/>
    <x v="1"/>
    <s v="0104"/>
    <x v="1"/>
    <x v="3"/>
    <x v="6"/>
    <n v="6"/>
  </r>
  <r>
    <x v="0"/>
    <s v="01"/>
    <x v="0"/>
    <x v="1"/>
    <s v="0104"/>
    <x v="1"/>
    <x v="3"/>
    <x v="7"/>
    <n v="2"/>
  </r>
  <r>
    <x v="0"/>
    <s v="01"/>
    <x v="0"/>
    <x v="2"/>
    <s v="0105"/>
    <x v="2"/>
    <x v="1"/>
    <x v="0"/>
    <n v="367"/>
  </r>
  <r>
    <x v="0"/>
    <s v="01"/>
    <x v="0"/>
    <x v="2"/>
    <s v="0105"/>
    <x v="2"/>
    <x v="1"/>
    <x v="1"/>
    <n v="362"/>
  </r>
  <r>
    <x v="0"/>
    <s v="01"/>
    <x v="0"/>
    <x v="2"/>
    <s v="0105"/>
    <x v="2"/>
    <x v="1"/>
    <x v="2"/>
    <n v="358"/>
  </r>
  <r>
    <x v="0"/>
    <s v="01"/>
    <x v="0"/>
    <x v="2"/>
    <s v="0105"/>
    <x v="2"/>
    <x v="1"/>
    <x v="3"/>
    <n v="212"/>
  </r>
  <r>
    <x v="0"/>
    <s v="01"/>
    <x v="0"/>
    <x v="2"/>
    <s v="0105"/>
    <x v="2"/>
    <x v="1"/>
    <x v="4"/>
    <n v="225"/>
  </r>
  <r>
    <x v="0"/>
    <s v="01"/>
    <x v="0"/>
    <x v="2"/>
    <s v="0105"/>
    <x v="2"/>
    <x v="1"/>
    <x v="5"/>
    <n v="219"/>
  </r>
  <r>
    <x v="0"/>
    <s v="01"/>
    <x v="0"/>
    <x v="2"/>
    <s v="0105"/>
    <x v="2"/>
    <x v="1"/>
    <x v="6"/>
    <n v="195"/>
  </r>
  <r>
    <x v="0"/>
    <s v="01"/>
    <x v="0"/>
    <x v="2"/>
    <s v="0105"/>
    <x v="2"/>
    <x v="1"/>
    <x v="7"/>
    <n v="181"/>
  </r>
  <r>
    <x v="0"/>
    <s v="01"/>
    <x v="0"/>
    <x v="2"/>
    <s v="0105"/>
    <x v="2"/>
    <x v="2"/>
    <x v="0"/>
    <n v="29"/>
  </r>
  <r>
    <x v="0"/>
    <s v="01"/>
    <x v="0"/>
    <x v="2"/>
    <s v="0105"/>
    <x v="2"/>
    <x v="2"/>
    <x v="1"/>
    <n v="31"/>
  </r>
  <r>
    <x v="0"/>
    <s v="01"/>
    <x v="0"/>
    <x v="2"/>
    <s v="0105"/>
    <x v="2"/>
    <x v="2"/>
    <x v="2"/>
    <n v="25"/>
  </r>
  <r>
    <x v="0"/>
    <s v="01"/>
    <x v="0"/>
    <x v="2"/>
    <s v="0105"/>
    <x v="2"/>
    <x v="2"/>
    <x v="3"/>
    <n v="18"/>
  </r>
  <r>
    <x v="0"/>
    <s v="01"/>
    <x v="0"/>
    <x v="2"/>
    <s v="0105"/>
    <x v="2"/>
    <x v="2"/>
    <x v="4"/>
    <n v="30"/>
  </r>
  <r>
    <x v="0"/>
    <s v="01"/>
    <x v="0"/>
    <x v="2"/>
    <s v="0105"/>
    <x v="2"/>
    <x v="2"/>
    <x v="5"/>
    <n v="27"/>
  </r>
  <r>
    <x v="0"/>
    <s v="01"/>
    <x v="0"/>
    <x v="2"/>
    <s v="0105"/>
    <x v="2"/>
    <x v="2"/>
    <x v="6"/>
    <n v="32"/>
  </r>
  <r>
    <x v="0"/>
    <s v="01"/>
    <x v="0"/>
    <x v="2"/>
    <s v="0105"/>
    <x v="2"/>
    <x v="2"/>
    <x v="7"/>
    <n v="33"/>
  </r>
  <r>
    <x v="0"/>
    <s v="01"/>
    <x v="0"/>
    <x v="2"/>
    <s v="0105"/>
    <x v="2"/>
    <x v="3"/>
    <x v="0"/>
    <n v="13"/>
  </r>
  <r>
    <x v="0"/>
    <s v="01"/>
    <x v="0"/>
    <x v="2"/>
    <s v="0105"/>
    <x v="2"/>
    <x v="3"/>
    <x v="1"/>
    <n v="10"/>
  </r>
  <r>
    <x v="0"/>
    <s v="01"/>
    <x v="0"/>
    <x v="2"/>
    <s v="0105"/>
    <x v="2"/>
    <x v="3"/>
    <x v="2"/>
    <n v="7"/>
  </r>
  <r>
    <x v="0"/>
    <s v="01"/>
    <x v="0"/>
    <x v="2"/>
    <s v="0105"/>
    <x v="2"/>
    <x v="3"/>
    <x v="3"/>
    <n v="7"/>
  </r>
  <r>
    <x v="0"/>
    <s v="01"/>
    <x v="0"/>
    <x v="2"/>
    <s v="0105"/>
    <x v="2"/>
    <x v="3"/>
    <x v="4"/>
    <n v="7"/>
  </r>
  <r>
    <x v="0"/>
    <s v="01"/>
    <x v="0"/>
    <x v="2"/>
    <s v="0105"/>
    <x v="2"/>
    <x v="3"/>
    <x v="5"/>
    <n v="11"/>
  </r>
  <r>
    <x v="0"/>
    <s v="01"/>
    <x v="0"/>
    <x v="2"/>
    <s v="0105"/>
    <x v="2"/>
    <x v="3"/>
    <x v="6"/>
    <n v="8"/>
  </r>
  <r>
    <x v="0"/>
    <s v="01"/>
    <x v="0"/>
    <x v="2"/>
    <s v="0105"/>
    <x v="2"/>
    <x v="3"/>
    <x v="7"/>
    <n v="7"/>
  </r>
  <r>
    <x v="0"/>
    <s v="01"/>
    <x v="0"/>
    <x v="3"/>
    <s v="0106"/>
    <x v="3"/>
    <x v="1"/>
    <x v="0"/>
    <n v="285"/>
  </r>
  <r>
    <x v="0"/>
    <s v="01"/>
    <x v="0"/>
    <x v="3"/>
    <s v="0106"/>
    <x v="3"/>
    <x v="1"/>
    <x v="1"/>
    <n v="288"/>
  </r>
  <r>
    <x v="0"/>
    <s v="01"/>
    <x v="0"/>
    <x v="3"/>
    <s v="0106"/>
    <x v="3"/>
    <x v="1"/>
    <x v="2"/>
    <n v="264"/>
  </r>
  <r>
    <x v="0"/>
    <s v="01"/>
    <x v="0"/>
    <x v="3"/>
    <s v="0106"/>
    <x v="3"/>
    <x v="1"/>
    <x v="3"/>
    <n v="210"/>
  </r>
  <r>
    <x v="0"/>
    <s v="01"/>
    <x v="0"/>
    <x v="3"/>
    <s v="0106"/>
    <x v="3"/>
    <x v="1"/>
    <x v="4"/>
    <n v="213"/>
  </r>
  <r>
    <x v="0"/>
    <s v="01"/>
    <x v="0"/>
    <x v="3"/>
    <s v="0106"/>
    <x v="3"/>
    <x v="1"/>
    <x v="5"/>
    <n v="202"/>
  </r>
  <r>
    <x v="0"/>
    <s v="01"/>
    <x v="0"/>
    <x v="3"/>
    <s v="0106"/>
    <x v="3"/>
    <x v="1"/>
    <x v="6"/>
    <n v="202"/>
  </r>
  <r>
    <x v="0"/>
    <s v="01"/>
    <x v="0"/>
    <x v="3"/>
    <s v="0106"/>
    <x v="3"/>
    <x v="1"/>
    <x v="7"/>
    <n v="202"/>
  </r>
  <r>
    <x v="0"/>
    <s v="01"/>
    <x v="0"/>
    <x v="3"/>
    <s v="0106"/>
    <x v="3"/>
    <x v="2"/>
    <x v="0"/>
    <n v="22"/>
  </r>
  <r>
    <x v="0"/>
    <s v="01"/>
    <x v="0"/>
    <x v="3"/>
    <s v="0106"/>
    <x v="3"/>
    <x v="2"/>
    <x v="1"/>
    <n v="21"/>
  </r>
  <r>
    <x v="0"/>
    <s v="01"/>
    <x v="0"/>
    <x v="3"/>
    <s v="0106"/>
    <x v="3"/>
    <x v="2"/>
    <x v="2"/>
    <n v="20"/>
  </r>
  <r>
    <x v="0"/>
    <s v="01"/>
    <x v="0"/>
    <x v="3"/>
    <s v="0106"/>
    <x v="3"/>
    <x v="2"/>
    <x v="3"/>
    <n v="14"/>
  </r>
  <r>
    <x v="0"/>
    <s v="01"/>
    <x v="0"/>
    <x v="3"/>
    <s v="0106"/>
    <x v="3"/>
    <x v="2"/>
    <x v="4"/>
    <n v="20"/>
  </r>
  <r>
    <x v="0"/>
    <s v="01"/>
    <x v="0"/>
    <x v="3"/>
    <s v="0106"/>
    <x v="3"/>
    <x v="2"/>
    <x v="5"/>
    <n v="23"/>
  </r>
  <r>
    <x v="0"/>
    <s v="01"/>
    <x v="0"/>
    <x v="3"/>
    <s v="0106"/>
    <x v="3"/>
    <x v="2"/>
    <x v="6"/>
    <n v="29"/>
  </r>
  <r>
    <x v="0"/>
    <s v="01"/>
    <x v="0"/>
    <x v="3"/>
    <s v="0106"/>
    <x v="3"/>
    <x v="2"/>
    <x v="7"/>
    <n v="19"/>
  </r>
  <r>
    <x v="0"/>
    <s v="01"/>
    <x v="0"/>
    <x v="3"/>
    <s v="0106"/>
    <x v="3"/>
    <x v="3"/>
    <x v="0"/>
    <n v="30"/>
  </r>
  <r>
    <x v="0"/>
    <s v="01"/>
    <x v="0"/>
    <x v="3"/>
    <s v="0106"/>
    <x v="3"/>
    <x v="3"/>
    <x v="1"/>
    <n v="29"/>
  </r>
  <r>
    <x v="0"/>
    <s v="01"/>
    <x v="0"/>
    <x v="3"/>
    <s v="0106"/>
    <x v="3"/>
    <x v="3"/>
    <x v="2"/>
    <n v="32"/>
  </r>
  <r>
    <x v="0"/>
    <s v="01"/>
    <x v="0"/>
    <x v="3"/>
    <s v="0106"/>
    <x v="3"/>
    <x v="3"/>
    <x v="3"/>
    <n v="36"/>
  </r>
  <r>
    <x v="0"/>
    <s v="01"/>
    <x v="0"/>
    <x v="3"/>
    <s v="0106"/>
    <x v="3"/>
    <x v="3"/>
    <x v="4"/>
    <n v="36"/>
  </r>
  <r>
    <x v="0"/>
    <s v="01"/>
    <x v="0"/>
    <x v="3"/>
    <s v="0106"/>
    <x v="3"/>
    <x v="3"/>
    <x v="5"/>
    <n v="32"/>
  </r>
  <r>
    <x v="0"/>
    <s v="01"/>
    <x v="0"/>
    <x v="3"/>
    <s v="0106"/>
    <x v="3"/>
    <x v="3"/>
    <x v="6"/>
    <n v="32"/>
  </r>
  <r>
    <x v="0"/>
    <s v="01"/>
    <x v="0"/>
    <x v="3"/>
    <s v="0106"/>
    <x v="3"/>
    <x v="3"/>
    <x v="7"/>
    <n v="31"/>
  </r>
  <r>
    <x v="0"/>
    <s v="01"/>
    <x v="0"/>
    <x v="4"/>
    <s v="0111"/>
    <x v="4"/>
    <x v="1"/>
    <x v="0"/>
    <n v="22"/>
  </r>
  <r>
    <x v="0"/>
    <s v="01"/>
    <x v="0"/>
    <x v="4"/>
    <s v="0111"/>
    <x v="4"/>
    <x v="1"/>
    <x v="1"/>
    <n v="20"/>
  </r>
  <r>
    <x v="0"/>
    <s v="01"/>
    <x v="0"/>
    <x v="4"/>
    <s v="0111"/>
    <x v="4"/>
    <x v="1"/>
    <x v="2"/>
    <n v="14"/>
  </r>
  <r>
    <x v="0"/>
    <s v="01"/>
    <x v="0"/>
    <x v="4"/>
    <s v="0111"/>
    <x v="4"/>
    <x v="1"/>
    <x v="3"/>
    <n v="15"/>
  </r>
  <r>
    <x v="0"/>
    <s v="01"/>
    <x v="0"/>
    <x v="4"/>
    <s v="0111"/>
    <x v="4"/>
    <x v="1"/>
    <x v="4"/>
    <n v="18"/>
  </r>
  <r>
    <x v="0"/>
    <s v="01"/>
    <x v="0"/>
    <x v="4"/>
    <s v="0111"/>
    <x v="4"/>
    <x v="1"/>
    <x v="5"/>
    <n v="19"/>
  </r>
  <r>
    <x v="0"/>
    <s v="01"/>
    <x v="0"/>
    <x v="4"/>
    <s v="0111"/>
    <x v="4"/>
    <x v="1"/>
    <x v="6"/>
    <n v="18"/>
  </r>
  <r>
    <x v="0"/>
    <s v="01"/>
    <x v="0"/>
    <x v="4"/>
    <s v="0111"/>
    <x v="4"/>
    <x v="1"/>
    <x v="7"/>
    <n v="15"/>
  </r>
  <r>
    <x v="0"/>
    <s v="01"/>
    <x v="0"/>
    <x v="4"/>
    <s v="0111"/>
    <x v="4"/>
    <x v="2"/>
    <x v="0"/>
    <n v="0"/>
  </r>
  <r>
    <x v="0"/>
    <s v="01"/>
    <x v="0"/>
    <x v="4"/>
    <s v="0111"/>
    <x v="4"/>
    <x v="2"/>
    <x v="1"/>
    <n v="1"/>
  </r>
  <r>
    <x v="0"/>
    <s v="01"/>
    <x v="0"/>
    <x v="4"/>
    <s v="0111"/>
    <x v="4"/>
    <x v="2"/>
    <x v="2"/>
    <n v="1"/>
  </r>
  <r>
    <x v="0"/>
    <s v="01"/>
    <x v="0"/>
    <x v="4"/>
    <s v="0111"/>
    <x v="4"/>
    <x v="2"/>
    <x v="3"/>
    <n v="3"/>
  </r>
  <r>
    <x v="0"/>
    <s v="01"/>
    <x v="0"/>
    <x v="4"/>
    <s v="0111"/>
    <x v="4"/>
    <x v="2"/>
    <x v="4"/>
    <n v="1"/>
  </r>
  <r>
    <x v="0"/>
    <s v="01"/>
    <x v="0"/>
    <x v="4"/>
    <s v="0111"/>
    <x v="4"/>
    <x v="2"/>
    <x v="5"/>
    <n v="1"/>
  </r>
  <r>
    <x v="0"/>
    <s v="01"/>
    <x v="0"/>
    <x v="4"/>
    <s v="0111"/>
    <x v="4"/>
    <x v="2"/>
    <x v="6"/>
    <n v="2"/>
  </r>
  <r>
    <x v="0"/>
    <s v="01"/>
    <x v="0"/>
    <x v="4"/>
    <s v="0111"/>
    <x v="4"/>
    <x v="2"/>
    <x v="7"/>
    <n v="1"/>
  </r>
  <r>
    <x v="0"/>
    <s v="01"/>
    <x v="0"/>
    <x v="4"/>
    <s v="0111"/>
    <x v="4"/>
    <x v="3"/>
    <x v="0"/>
    <n v="46"/>
  </r>
  <r>
    <x v="0"/>
    <s v="01"/>
    <x v="0"/>
    <x v="4"/>
    <s v="0111"/>
    <x v="4"/>
    <x v="3"/>
    <x v="1"/>
    <n v="47"/>
  </r>
  <r>
    <x v="0"/>
    <s v="01"/>
    <x v="0"/>
    <x v="4"/>
    <s v="0111"/>
    <x v="4"/>
    <x v="3"/>
    <x v="2"/>
    <n v="36"/>
  </r>
  <r>
    <x v="0"/>
    <s v="01"/>
    <x v="0"/>
    <x v="4"/>
    <s v="0111"/>
    <x v="4"/>
    <x v="3"/>
    <x v="3"/>
    <n v="34"/>
  </r>
  <r>
    <x v="0"/>
    <s v="01"/>
    <x v="0"/>
    <x v="4"/>
    <s v="0111"/>
    <x v="4"/>
    <x v="3"/>
    <x v="4"/>
    <n v="33"/>
  </r>
  <r>
    <x v="0"/>
    <s v="01"/>
    <x v="0"/>
    <x v="4"/>
    <s v="0111"/>
    <x v="4"/>
    <x v="3"/>
    <x v="5"/>
    <n v="36"/>
  </r>
  <r>
    <x v="0"/>
    <s v="01"/>
    <x v="0"/>
    <x v="4"/>
    <s v="0111"/>
    <x v="4"/>
    <x v="3"/>
    <x v="6"/>
    <n v="34"/>
  </r>
  <r>
    <x v="0"/>
    <s v="01"/>
    <x v="0"/>
    <x v="4"/>
    <s v="0111"/>
    <x v="4"/>
    <x v="3"/>
    <x v="7"/>
    <n v="41"/>
  </r>
  <r>
    <x v="0"/>
    <s v="01"/>
    <x v="0"/>
    <x v="5"/>
    <s v="0118"/>
    <x v="5"/>
    <x v="1"/>
    <x v="0"/>
    <n v="30"/>
  </r>
  <r>
    <x v="0"/>
    <s v="01"/>
    <x v="0"/>
    <x v="5"/>
    <s v="0118"/>
    <x v="5"/>
    <x v="1"/>
    <x v="1"/>
    <n v="33"/>
  </r>
  <r>
    <x v="0"/>
    <s v="01"/>
    <x v="0"/>
    <x v="5"/>
    <s v="0118"/>
    <x v="5"/>
    <x v="1"/>
    <x v="2"/>
    <n v="27"/>
  </r>
  <r>
    <x v="0"/>
    <s v="01"/>
    <x v="0"/>
    <x v="5"/>
    <s v="0118"/>
    <x v="5"/>
    <x v="1"/>
    <x v="3"/>
    <n v="27"/>
  </r>
  <r>
    <x v="0"/>
    <s v="01"/>
    <x v="0"/>
    <x v="5"/>
    <s v="0118"/>
    <x v="5"/>
    <x v="1"/>
    <x v="4"/>
    <n v="23"/>
  </r>
  <r>
    <x v="0"/>
    <s v="01"/>
    <x v="0"/>
    <x v="5"/>
    <s v="0118"/>
    <x v="5"/>
    <x v="1"/>
    <x v="5"/>
    <n v="28"/>
  </r>
  <r>
    <x v="0"/>
    <s v="01"/>
    <x v="0"/>
    <x v="5"/>
    <s v="0118"/>
    <x v="5"/>
    <x v="1"/>
    <x v="6"/>
    <n v="27"/>
  </r>
  <r>
    <x v="0"/>
    <s v="01"/>
    <x v="0"/>
    <x v="5"/>
    <s v="0118"/>
    <x v="5"/>
    <x v="1"/>
    <x v="7"/>
    <n v="27"/>
  </r>
  <r>
    <x v="0"/>
    <s v="01"/>
    <x v="0"/>
    <x v="5"/>
    <s v="0118"/>
    <x v="5"/>
    <x v="2"/>
    <x v="0"/>
    <n v="25"/>
  </r>
  <r>
    <x v="0"/>
    <s v="01"/>
    <x v="0"/>
    <x v="5"/>
    <s v="0118"/>
    <x v="5"/>
    <x v="2"/>
    <x v="1"/>
    <n v="24"/>
  </r>
  <r>
    <x v="0"/>
    <s v="01"/>
    <x v="0"/>
    <x v="5"/>
    <s v="0118"/>
    <x v="5"/>
    <x v="2"/>
    <x v="2"/>
    <n v="23"/>
  </r>
  <r>
    <x v="0"/>
    <s v="01"/>
    <x v="0"/>
    <x v="5"/>
    <s v="0118"/>
    <x v="5"/>
    <x v="2"/>
    <x v="3"/>
    <n v="23"/>
  </r>
  <r>
    <x v="0"/>
    <s v="01"/>
    <x v="0"/>
    <x v="5"/>
    <s v="0118"/>
    <x v="5"/>
    <x v="2"/>
    <x v="4"/>
    <n v="24"/>
  </r>
  <r>
    <x v="0"/>
    <s v="01"/>
    <x v="0"/>
    <x v="5"/>
    <s v="0118"/>
    <x v="5"/>
    <x v="2"/>
    <x v="5"/>
    <n v="18"/>
  </r>
  <r>
    <x v="0"/>
    <s v="01"/>
    <x v="0"/>
    <x v="5"/>
    <s v="0118"/>
    <x v="5"/>
    <x v="2"/>
    <x v="6"/>
    <n v="16"/>
  </r>
  <r>
    <x v="0"/>
    <s v="01"/>
    <x v="0"/>
    <x v="5"/>
    <s v="0118"/>
    <x v="5"/>
    <x v="2"/>
    <x v="7"/>
    <n v="17"/>
  </r>
  <r>
    <x v="0"/>
    <s v="01"/>
    <x v="0"/>
    <x v="5"/>
    <s v="0118"/>
    <x v="5"/>
    <x v="3"/>
    <x v="0"/>
    <n v="0"/>
  </r>
  <r>
    <x v="0"/>
    <s v="01"/>
    <x v="0"/>
    <x v="5"/>
    <s v="0118"/>
    <x v="5"/>
    <x v="3"/>
    <x v="1"/>
    <n v="0"/>
  </r>
  <r>
    <x v="0"/>
    <s v="01"/>
    <x v="0"/>
    <x v="5"/>
    <s v="0118"/>
    <x v="5"/>
    <x v="3"/>
    <x v="2"/>
    <n v="0"/>
  </r>
  <r>
    <x v="0"/>
    <s v="01"/>
    <x v="0"/>
    <x v="5"/>
    <s v="0118"/>
    <x v="5"/>
    <x v="3"/>
    <x v="3"/>
    <n v="0"/>
  </r>
  <r>
    <x v="0"/>
    <s v="01"/>
    <x v="0"/>
    <x v="5"/>
    <s v="0118"/>
    <x v="5"/>
    <x v="3"/>
    <x v="4"/>
    <n v="0"/>
  </r>
  <r>
    <x v="0"/>
    <s v="01"/>
    <x v="0"/>
    <x v="5"/>
    <s v="0118"/>
    <x v="5"/>
    <x v="3"/>
    <x v="5"/>
    <n v="0"/>
  </r>
  <r>
    <x v="0"/>
    <s v="01"/>
    <x v="0"/>
    <x v="5"/>
    <s v="0118"/>
    <x v="5"/>
    <x v="3"/>
    <x v="6"/>
    <n v="0"/>
  </r>
  <r>
    <x v="0"/>
    <s v="01"/>
    <x v="0"/>
    <x v="5"/>
    <s v="0118"/>
    <x v="5"/>
    <x v="3"/>
    <x v="7"/>
    <n v="0"/>
  </r>
  <r>
    <x v="0"/>
    <s v="01"/>
    <x v="0"/>
    <x v="6"/>
    <s v="0119"/>
    <x v="6"/>
    <x v="1"/>
    <x v="0"/>
    <n v="120"/>
  </r>
  <r>
    <x v="0"/>
    <s v="01"/>
    <x v="0"/>
    <x v="6"/>
    <s v="0119"/>
    <x v="6"/>
    <x v="1"/>
    <x v="1"/>
    <n v="125"/>
  </r>
  <r>
    <x v="0"/>
    <s v="01"/>
    <x v="0"/>
    <x v="6"/>
    <s v="0119"/>
    <x v="6"/>
    <x v="1"/>
    <x v="2"/>
    <n v="134"/>
  </r>
  <r>
    <x v="0"/>
    <s v="01"/>
    <x v="0"/>
    <x v="6"/>
    <s v="0119"/>
    <x v="6"/>
    <x v="1"/>
    <x v="3"/>
    <n v="120"/>
  </r>
  <r>
    <x v="0"/>
    <s v="01"/>
    <x v="0"/>
    <x v="6"/>
    <s v="0119"/>
    <x v="6"/>
    <x v="1"/>
    <x v="4"/>
    <n v="111"/>
  </r>
  <r>
    <x v="0"/>
    <s v="01"/>
    <x v="0"/>
    <x v="6"/>
    <s v="0119"/>
    <x v="6"/>
    <x v="1"/>
    <x v="5"/>
    <n v="107"/>
  </r>
  <r>
    <x v="0"/>
    <s v="01"/>
    <x v="0"/>
    <x v="6"/>
    <s v="0119"/>
    <x v="6"/>
    <x v="1"/>
    <x v="6"/>
    <n v="106"/>
  </r>
  <r>
    <x v="0"/>
    <s v="01"/>
    <x v="0"/>
    <x v="6"/>
    <s v="0119"/>
    <x v="6"/>
    <x v="1"/>
    <x v="7"/>
    <n v="87"/>
  </r>
  <r>
    <x v="0"/>
    <s v="01"/>
    <x v="0"/>
    <x v="6"/>
    <s v="0119"/>
    <x v="6"/>
    <x v="2"/>
    <x v="0"/>
    <n v="32"/>
  </r>
  <r>
    <x v="0"/>
    <s v="01"/>
    <x v="0"/>
    <x v="6"/>
    <s v="0119"/>
    <x v="6"/>
    <x v="2"/>
    <x v="1"/>
    <n v="30"/>
  </r>
  <r>
    <x v="0"/>
    <s v="01"/>
    <x v="0"/>
    <x v="6"/>
    <s v="0119"/>
    <x v="6"/>
    <x v="2"/>
    <x v="2"/>
    <n v="33"/>
  </r>
  <r>
    <x v="0"/>
    <s v="01"/>
    <x v="0"/>
    <x v="6"/>
    <s v="0119"/>
    <x v="6"/>
    <x v="2"/>
    <x v="3"/>
    <n v="32"/>
  </r>
  <r>
    <x v="0"/>
    <s v="01"/>
    <x v="0"/>
    <x v="6"/>
    <s v="0119"/>
    <x v="6"/>
    <x v="2"/>
    <x v="4"/>
    <n v="28"/>
  </r>
  <r>
    <x v="0"/>
    <s v="01"/>
    <x v="0"/>
    <x v="6"/>
    <s v="0119"/>
    <x v="6"/>
    <x v="2"/>
    <x v="5"/>
    <n v="31"/>
  </r>
  <r>
    <x v="0"/>
    <s v="01"/>
    <x v="0"/>
    <x v="6"/>
    <s v="0119"/>
    <x v="6"/>
    <x v="2"/>
    <x v="6"/>
    <n v="29"/>
  </r>
  <r>
    <x v="0"/>
    <s v="01"/>
    <x v="0"/>
    <x v="6"/>
    <s v="0119"/>
    <x v="6"/>
    <x v="2"/>
    <x v="7"/>
    <n v="29"/>
  </r>
  <r>
    <x v="0"/>
    <s v="01"/>
    <x v="0"/>
    <x v="6"/>
    <s v="0119"/>
    <x v="6"/>
    <x v="3"/>
    <x v="0"/>
    <n v="0"/>
  </r>
  <r>
    <x v="0"/>
    <s v="01"/>
    <x v="0"/>
    <x v="6"/>
    <s v="0119"/>
    <x v="6"/>
    <x v="3"/>
    <x v="1"/>
    <n v="0"/>
  </r>
  <r>
    <x v="0"/>
    <s v="01"/>
    <x v="0"/>
    <x v="6"/>
    <s v="0119"/>
    <x v="6"/>
    <x v="3"/>
    <x v="2"/>
    <n v="0"/>
  </r>
  <r>
    <x v="0"/>
    <s v="01"/>
    <x v="0"/>
    <x v="6"/>
    <s v="0119"/>
    <x v="6"/>
    <x v="3"/>
    <x v="3"/>
    <n v="0"/>
  </r>
  <r>
    <x v="0"/>
    <s v="01"/>
    <x v="0"/>
    <x v="6"/>
    <s v="0119"/>
    <x v="6"/>
    <x v="3"/>
    <x v="4"/>
    <n v="0"/>
  </r>
  <r>
    <x v="0"/>
    <s v="01"/>
    <x v="0"/>
    <x v="6"/>
    <s v="0119"/>
    <x v="6"/>
    <x v="3"/>
    <x v="5"/>
    <n v="0"/>
  </r>
  <r>
    <x v="0"/>
    <s v="01"/>
    <x v="0"/>
    <x v="6"/>
    <s v="0119"/>
    <x v="6"/>
    <x v="3"/>
    <x v="6"/>
    <n v="0"/>
  </r>
  <r>
    <x v="0"/>
    <s v="01"/>
    <x v="0"/>
    <x v="6"/>
    <s v="0119"/>
    <x v="6"/>
    <x v="3"/>
    <x v="7"/>
    <n v="0"/>
  </r>
  <r>
    <x v="0"/>
    <s v="01"/>
    <x v="0"/>
    <x v="7"/>
    <s v="0121"/>
    <x v="7"/>
    <x v="1"/>
    <x v="0"/>
    <n v="4"/>
  </r>
  <r>
    <x v="0"/>
    <s v="01"/>
    <x v="0"/>
    <x v="7"/>
    <s v="0121"/>
    <x v="7"/>
    <x v="1"/>
    <x v="1"/>
    <n v="4"/>
  </r>
  <r>
    <x v="0"/>
    <s v="01"/>
    <x v="0"/>
    <x v="7"/>
    <s v="0121"/>
    <x v="7"/>
    <x v="1"/>
    <x v="2"/>
    <n v="3"/>
  </r>
  <r>
    <x v="0"/>
    <s v="01"/>
    <x v="0"/>
    <x v="7"/>
    <s v="0121"/>
    <x v="7"/>
    <x v="1"/>
    <x v="3"/>
    <n v="4"/>
  </r>
  <r>
    <x v="0"/>
    <s v="01"/>
    <x v="0"/>
    <x v="7"/>
    <s v="0121"/>
    <x v="7"/>
    <x v="1"/>
    <x v="4"/>
    <n v="4"/>
  </r>
  <r>
    <x v="0"/>
    <s v="01"/>
    <x v="0"/>
    <x v="7"/>
    <s v="0121"/>
    <x v="7"/>
    <x v="1"/>
    <x v="5"/>
    <n v="3"/>
  </r>
  <r>
    <x v="0"/>
    <s v="01"/>
    <x v="0"/>
    <x v="7"/>
    <s v="0121"/>
    <x v="7"/>
    <x v="1"/>
    <x v="6"/>
    <n v="6"/>
  </r>
  <r>
    <x v="0"/>
    <s v="01"/>
    <x v="0"/>
    <x v="7"/>
    <s v="0121"/>
    <x v="7"/>
    <x v="1"/>
    <x v="7"/>
    <n v="3"/>
  </r>
  <r>
    <x v="0"/>
    <s v="01"/>
    <x v="0"/>
    <x v="7"/>
    <s v="0121"/>
    <x v="7"/>
    <x v="2"/>
    <x v="0"/>
    <n v="18"/>
  </r>
  <r>
    <x v="0"/>
    <s v="01"/>
    <x v="0"/>
    <x v="7"/>
    <s v="0121"/>
    <x v="7"/>
    <x v="2"/>
    <x v="1"/>
    <n v="21"/>
  </r>
  <r>
    <x v="0"/>
    <s v="01"/>
    <x v="0"/>
    <x v="7"/>
    <s v="0121"/>
    <x v="7"/>
    <x v="2"/>
    <x v="2"/>
    <n v="18"/>
  </r>
  <r>
    <x v="0"/>
    <s v="01"/>
    <x v="0"/>
    <x v="7"/>
    <s v="0121"/>
    <x v="7"/>
    <x v="2"/>
    <x v="3"/>
    <n v="17"/>
  </r>
  <r>
    <x v="0"/>
    <s v="01"/>
    <x v="0"/>
    <x v="7"/>
    <s v="0121"/>
    <x v="7"/>
    <x v="2"/>
    <x v="4"/>
    <n v="17"/>
  </r>
  <r>
    <x v="0"/>
    <s v="01"/>
    <x v="0"/>
    <x v="7"/>
    <s v="0121"/>
    <x v="7"/>
    <x v="2"/>
    <x v="5"/>
    <n v="16"/>
  </r>
  <r>
    <x v="0"/>
    <s v="01"/>
    <x v="0"/>
    <x v="7"/>
    <s v="0121"/>
    <x v="7"/>
    <x v="2"/>
    <x v="6"/>
    <n v="14"/>
  </r>
  <r>
    <x v="0"/>
    <s v="01"/>
    <x v="0"/>
    <x v="7"/>
    <s v="0121"/>
    <x v="7"/>
    <x v="2"/>
    <x v="7"/>
    <n v="16"/>
  </r>
  <r>
    <x v="0"/>
    <s v="01"/>
    <x v="0"/>
    <x v="7"/>
    <s v="0121"/>
    <x v="7"/>
    <x v="3"/>
    <x v="0"/>
    <n v="0"/>
  </r>
  <r>
    <x v="0"/>
    <s v="01"/>
    <x v="0"/>
    <x v="7"/>
    <s v="0121"/>
    <x v="7"/>
    <x v="3"/>
    <x v="1"/>
    <n v="0"/>
  </r>
  <r>
    <x v="0"/>
    <s v="01"/>
    <x v="0"/>
    <x v="7"/>
    <s v="0121"/>
    <x v="7"/>
    <x v="3"/>
    <x v="2"/>
    <n v="0"/>
  </r>
  <r>
    <x v="0"/>
    <s v="01"/>
    <x v="0"/>
    <x v="7"/>
    <s v="0121"/>
    <x v="7"/>
    <x v="3"/>
    <x v="3"/>
    <n v="0"/>
  </r>
  <r>
    <x v="0"/>
    <s v="01"/>
    <x v="0"/>
    <x v="7"/>
    <s v="0121"/>
    <x v="7"/>
    <x v="3"/>
    <x v="4"/>
    <n v="0"/>
  </r>
  <r>
    <x v="0"/>
    <s v="01"/>
    <x v="0"/>
    <x v="7"/>
    <s v="0121"/>
    <x v="7"/>
    <x v="3"/>
    <x v="5"/>
    <n v="0"/>
  </r>
  <r>
    <x v="0"/>
    <s v="01"/>
    <x v="0"/>
    <x v="7"/>
    <s v="0121"/>
    <x v="7"/>
    <x v="3"/>
    <x v="6"/>
    <n v="1"/>
  </r>
  <r>
    <x v="0"/>
    <s v="01"/>
    <x v="0"/>
    <x v="7"/>
    <s v="0121"/>
    <x v="7"/>
    <x v="3"/>
    <x v="7"/>
    <n v="1"/>
  </r>
  <r>
    <x v="0"/>
    <s v="01"/>
    <x v="0"/>
    <x v="8"/>
    <s v="0122"/>
    <x v="8"/>
    <x v="1"/>
    <x v="0"/>
    <n v="167"/>
  </r>
  <r>
    <x v="0"/>
    <s v="01"/>
    <x v="0"/>
    <x v="8"/>
    <s v="0122"/>
    <x v="8"/>
    <x v="1"/>
    <x v="1"/>
    <n v="163"/>
  </r>
  <r>
    <x v="0"/>
    <s v="01"/>
    <x v="0"/>
    <x v="8"/>
    <s v="0122"/>
    <x v="8"/>
    <x v="1"/>
    <x v="2"/>
    <n v="157"/>
  </r>
  <r>
    <x v="0"/>
    <s v="01"/>
    <x v="0"/>
    <x v="8"/>
    <s v="0122"/>
    <x v="8"/>
    <x v="1"/>
    <x v="3"/>
    <n v="162"/>
  </r>
  <r>
    <x v="0"/>
    <s v="01"/>
    <x v="0"/>
    <x v="8"/>
    <s v="0122"/>
    <x v="8"/>
    <x v="1"/>
    <x v="4"/>
    <n v="154"/>
  </r>
  <r>
    <x v="0"/>
    <s v="01"/>
    <x v="0"/>
    <x v="8"/>
    <s v="0122"/>
    <x v="8"/>
    <x v="1"/>
    <x v="5"/>
    <n v="136"/>
  </r>
  <r>
    <x v="0"/>
    <s v="01"/>
    <x v="0"/>
    <x v="8"/>
    <s v="0122"/>
    <x v="8"/>
    <x v="1"/>
    <x v="6"/>
    <n v="131"/>
  </r>
  <r>
    <x v="0"/>
    <s v="01"/>
    <x v="0"/>
    <x v="8"/>
    <s v="0122"/>
    <x v="8"/>
    <x v="1"/>
    <x v="7"/>
    <n v="139"/>
  </r>
  <r>
    <x v="0"/>
    <s v="01"/>
    <x v="0"/>
    <x v="8"/>
    <s v="0122"/>
    <x v="8"/>
    <x v="2"/>
    <x v="0"/>
    <n v="10"/>
  </r>
  <r>
    <x v="0"/>
    <s v="01"/>
    <x v="0"/>
    <x v="8"/>
    <s v="0122"/>
    <x v="8"/>
    <x v="2"/>
    <x v="1"/>
    <n v="9"/>
  </r>
  <r>
    <x v="0"/>
    <s v="01"/>
    <x v="0"/>
    <x v="8"/>
    <s v="0122"/>
    <x v="8"/>
    <x v="2"/>
    <x v="2"/>
    <n v="8"/>
  </r>
  <r>
    <x v="0"/>
    <s v="01"/>
    <x v="0"/>
    <x v="8"/>
    <s v="0122"/>
    <x v="8"/>
    <x v="2"/>
    <x v="3"/>
    <n v="7"/>
  </r>
  <r>
    <x v="0"/>
    <s v="01"/>
    <x v="0"/>
    <x v="8"/>
    <s v="0122"/>
    <x v="8"/>
    <x v="2"/>
    <x v="4"/>
    <n v="17"/>
  </r>
  <r>
    <x v="0"/>
    <s v="01"/>
    <x v="0"/>
    <x v="8"/>
    <s v="0122"/>
    <x v="8"/>
    <x v="2"/>
    <x v="5"/>
    <n v="12"/>
  </r>
  <r>
    <x v="0"/>
    <s v="01"/>
    <x v="0"/>
    <x v="8"/>
    <s v="0122"/>
    <x v="8"/>
    <x v="2"/>
    <x v="6"/>
    <n v="13"/>
  </r>
  <r>
    <x v="0"/>
    <s v="01"/>
    <x v="0"/>
    <x v="8"/>
    <s v="0122"/>
    <x v="8"/>
    <x v="2"/>
    <x v="7"/>
    <n v="8"/>
  </r>
  <r>
    <x v="0"/>
    <s v="01"/>
    <x v="0"/>
    <x v="8"/>
    <s v="0122"/>
    <x v="8"/>
    <x v="3"/>
    <x v="0"/>
    <n v="0"/>
  </r>
  <r>
    <x v="0"/>
    <s v="01"/>
    <x v="0"/>
    <x v="8"/>
    <s v="0122"/>
    <x v="8"/>
    <x v="3"/>
    <x v="1"/>
    <n v="0"/>
  </r>
  <r>
    <x v="0"/>
    <s v="01"/>
    <x v="0"/>
    <x v="8"/>
    <s v="0122"/>
    <x v="8"/>
    <x v="3"/>
    <x v="2"/>
    <n v="0"/>
  </r>
  <r>
    <x v="0"/>
    <s v="01"/>
    <x v="0"/>
    <x v="8"/>
    <s v="0122"/>
    <x v="8"/>
    <x v="3"/>
    <x v="3"/>
    <n v="0"/>
  </r>
  <r>
    <x v="0"/>
    <s v="01"/>
    <x v="0"/>
    <x v="8"/>
    <s v="0122"/>
    <x v="8"/>
    <x v="3"/>
    <x v="4"/>
    <n v="0"/>
  </r>
  <r>
    <x v="0"/>
    <s v="01"/>
    <x v="0"/>
    <x v="8"/>
    <s v="0122"/>
    <x v="8"/>
    <x v="3"/>
    <x v="5"/>
    <n v="0"/>
  </r>
  <r>
    <x v="0"/>
    <s v="01"/>
    <x v="0"/>
    <x v="8"/>
    <s v="0122"/>
    <x v="8"/>
    <x v="3"/>
    <x v="6"/>
    <n v="1"/>
  </r>
  <r>
    <x v="0"/>
    <s v="01"/>
    <x v="0"/>
    <x v="8"/>
    <s v="0122"/>
    <x v="8"/>
    <x v="3"/>
    <x v="7"/>
    <n v="1"/>
  </r>
  <r>
    <x v="0"/>
    <s v="01"/>
    <x v="0"/>
    <x v="9"/>
    <s v="0123"/>
    <x v="9"/>
    <x v="1"/>
    <x v="0"/>
    <n v="112"/>
  </r>
  <r>
    <x v="0"/>
    <s v="01"/>
    <x v="0"/>
    <x v="9"/>
    <s v="0123"/>
    <x v="9"/>
    <x v="1"/>
    <x v="1"/>
    <n v="108"/>
  </r>
  <r>
    <x v="0"/>
    <s v="01"/>
    <x v="0"/>
    <x v="9"/>
    <s v="0123"/>
    <x v="9"/>
    <x v="1"/>
    <x v="2"/>
    <n v="112"/>
  </r>
  <r>
    <x v="0"/>
    <s v="01"/>
    <x v="0"/>
    <x v="9"/>
    <s v="0123"/>
    <x v="9"/>
    <x v="1"/>
    <x v="3"/>
    <n v="90"/>
  </r>
  <r>
    <x v="0"/>
    <s v="01"/>
    <x v="0"/>
    <x v="9"/>
    <s v="0123"/>
    <x v="9"/>
    <x v="1"/>
    <x v="4"/>
    <n v="88"/>
  </r>
  <r>
    <x v="0"/>
    <s v="01"/>
    <x v="0"/>
    <x v="9"/>
    <s v="0123"/>
    <x v="9"/>
    <x v="1"/>
    <x v="5"/>
    <n v="83"/>
  </r>
  <r>
    <x v="0"/>
    <s v="01"/>
    <x v="0"/>
    <x v="9"/>
    <s v="0123"/>
    <x v="9"/>
    <x v="1"/>
    <x v="6"/>
    <n v="78"/>
  </r>
  <r>
    <x v="0"/>
    <s v="01"/>
    <x v="0"/>
    <x v="9"/>
    <s v="0123"/>
    <x v="9"/>
    <x v="1"/>
    <x v="7"/>
    <n v="75"/>
  </r>
  <r>
    <x v="0"/>
    <s v="01"/>
    <x v="0"/>
    <x v="9"/>
    <s v="0123"/>
    <x v="9"/>
    <x v="2"/>
    <x v="0"/>
    <n v="16"/>
  </r>
  <r>
    <x v="0"/>
    <s v="01"/>
    <x v="0"/>
    <x v="9"/>
    <s v="0123"/>
    <x v="9"/>
    <x v="2"/>
    <x v="1"/>
    <n v="14"/>
  </r>
  <r>
    <x v="0"/>
    <s v="01"/>
    <x v="0"/>
    <x v="9"/>
    <s v="0123"/>
    <x v="9"/>
    <x v="2"/>
    <x v="2"/>
    <n v="11"/>
  </r>
  <r>
    <x v="0"/>
    <s v="01"/>
    <x v="0"/>
    <x v="9"/>
    <s v="0123"/>
    <x v="9"/>
    <x v="2"/>
    <x v="3"/>
    <n v="9"/>
  </r>
  <r>
    <x v="0"/>
    <s v="01"/>
    <x v="0"/>
    <x v="9"/>
    <s v="0123"/>
    <x v="9"/>
    <x v="2"/>
    <x v="4"/>
    <n v="12"/>
  </r>
  <r>
    <x v="0"/>
    <s v="01"/>
    <x v="0"/>
    <x v="9"/>
    <s v="0123"/>
    <x v="9"/>
    <x v="2"/>
    <x v="5"/>
    <n v="12"/>
  </r>
  <r>
    <x v="0"/>
    <s v="01"/>
    <x v="0"/>
    <x v="9"/>
    <s v="0123"/>
    <x v="9"/>
    <x v="2"/>
    <x v="6"/>
    <n v="9"/>
  </r>
  <r>
    <x v="0"/>
    <s v="01"/>
    <x v="0"/>
    <x v="9"/>
    <s v="0123"/>
    <x v="9"/>
    <x v="2"/>
    <x v="7"/>
    <n v="13"/>
  </r>
  <r>
    <x v="0"/>
    <s v="01"/>
    <x v="0"/>
    <x v="9"/>
    <s v="0123"/>
    <x v="9"/>
    <x v="3"/>
    <x v="0"/>
    <n v="0"/>
  </r>
  <r>
    <x v="0"/>
    <s v="01"/>
    <x v="0"/>
    <x v="9"/>
    <s v="0123"/>
    <x v="9"/>
    <x v="3"/>
    <x v="1"/>
    <n v="0"/>
  </r>
  <r>
    <x v="0"/>
    <s v="01"/>
    <x v="0"/>
    <x v="9"/>
    <s v="0123"/>
    <x v="9"/>
    <x v="3"/>
    <x v="2"/>
    <n v="0"/>
  </r>
  <r>
    <x v="0"/>
    <s v="01"/>
    <x v="0"/>
    <x v="9"/>
    <s v="0123"/>
    <x v="9"/>
    <x v="3"/>
    <x v="3"/>
    <n v="1"/>
  </r>
  <r>
    <x v="0"/>
    <s v="01"/>
    <x v="0"/>
    <x v="9"/>
    <s v="0123"/>
    <x v="9"/>
    <x v="3"/>
    <x v="4"/>
    <n v="0"/>
  </r>
  <r>
    <x v="0"/>
    <s v="01"/>
    <x v="0"/>
    <x v="9"/>
    <s v="0123"/>
    <x v="9"/>
    <x v="3"/>
    <x v="5"/>
    <n v="0"/>
  </r>
  <r>
    <x v="0"/>
    <s v="01"/>
    <x v="0"/>
    <x v="9"/>
    <s v="0123"/>
    <x v="9"/>
    <x v="3"/>
    <x v="6"/>
    <n v="0"/>
  </r>
  <r>
    <x v="0"/>
    <s v="01"/>
    <x v="0"/>
    <x v="9"/>
    <s v="0123"/>
    <x v="9"/>
    <x v="3"/>
    <x v="7"/>
    <n v="1"/>
  </r>
  <r>
    <x v="0"/>
    <s v="01"/>
    <x v="0"/>
    <x v="10"/>
    <s v="0124"/>
    <x v="10"/>
    <x v="1"/>
    <x v="0"/>
    <n v="98"/>
  </r>
  <r>
    <x v="0"/>
    <s v="01"/>
    <x v="0"/>
    <x v="10"/>
    <s v="0124"/>
    <x v="10"/>
    <x v="1"/>
    <x v="1"/>
    <n v="93"/>
  </r>
  <r>
    <x v="0"/>
    <s v="01"/>
    <x v="0"/>
    <x v="10"/>
    <s v="0124"/>
    <x v="10"/>
    <x v="1"/>
    <x v="2"/>
    <n v="73"/>
  </r>
  <r>
    <x v="0"/>
    <s v="01"/>
    <x v="0"/>
    <x v="10"/>
    <s v="0124"/>
    <x v="10"/>
    <x v="1"/>
    <x v="3"/>
    <n v="67"/>
  </r>
  <r>
    <x v="0"/>
    <s v="01"/>
    <x v="0"/>
    <x v="10"/>
    <s v="0124"/>
    <x v="10"/>
    <x v="1"/>
    <x v="4"/>
    <n v="66"/>
  </r>
  <r>
    <x v="0"/>
    <s v="01"/>
    <x v="0"/>
    <x v="10"/>
    <s v="0124"/>
    <x v="10"/>
    <x v="1"/>
    <x v="5"/>
    <n v="62"/>
  </r>
  <r>
    <x v="0"/>
    <s v="01"/>
    <x v="0"/>
    <x v="10"/>
    <s v="0124"/>
    <x v="10"/>
    <x v="1"/>
    <x v="6"/>
    <n v="62"/>
  </r>
  <r>
    <x v="0"/>
    <s v="01"/>
    <x v="0"/>
    <x v="10"/>
    <s v="0124"/>
    <x v="10"/>
    <x v="1"/>
    <x v="7"/>
    <n v="60"/>
  </r>
  <r>
    <x v="0"/>
    <s v="01"/>
    <x v="0"/>
    <x v="10"/>
    <s v="0124"/>
    <x v="10"/>
    <x v="2"/>
    <x v="0"/>
    <n v="6"/>
  </r>
  <r>
    <x v="0"/>
    <s v="01"/>
    <x v="0"/>
    <x v="10"/>
    <s v="0124"/>
    <x v="10"/>
    <x v="2"/>
    <x v="1"/>
    <n v="6"/>
  </r>
  <r>
    <x v="0"/>
    <s v="01"/>
    <x v="0"/>
    <x v="10"/>
    <s v="0124"/>
    <x v="10"/>
    <x v="2"/>
    <x v="2"/>
    <n v="9"/>
  </r>
  <r>
    <x v="0"/>
    <s v="01"/>
    <x v="0"/>
    <x v="10"/>
    <s v="0124"/>
    <x v="10"/>
    <x v="2"/>
    <x v="3"/>
    <n v="11"/>
  </r>
  <r>
    <x v="0"/>
    <s v="01"/>
    <x v="0"/>
    <x v="10"/>
    <s v="0124"/>
    <x v="10"/>
    <x v="2"/>
    <x v="4"/>
    <n v="13"/>
  </r>
  <r>
    <x v="0"/>
    <s v="01"/>
    <x v="0"/>
    <x v="10"/>
    <s v="0124"/>
    <x v="10"/>
    <x v="2"/>
    <x v="5"/>
    <n v="11"/>
  </r>
  <r>
    <x v="0"/>
    <s v="01"/>
    <x v="0"/>
    <x v="10"/>
    <s v="0124"/>
    <x v="10"/>
    <x v="2"/>
    <x v="6"/>
    <n v="7"/>
  </r>
  <r>
    <x v="0"/>
    <s v="01"/>
    <x v="0"/>
    <x v="10"/>
    <s v="0124"/>
    <x v="10"/>
    <x v="2"/>
    <x v="7"/>
    <n v="9"/>
  </r>
  <r>
    <x v="0"/>
    <s v="01"/>
    <x v="0"/>
    <x v="10"/>
    <s v="0124"/>
    <x v="10"/>
    <x v="3"/>
    <x v="0"/>
    <n v="1"/>
  </r>
  <r>
    <x v="0"/>
    <s v="01"/>
    <x v="0"/>
    <x v="10"/>
    <s v="0124"/>
    <x v="10"/>
    <x v="3"/>
    <x v="1"/>
    <n v="1"/>
  </r>
  <r>
    <x v="0"/>
    <s v="01"/>
    <x v="0"/>
    <x v="10"/>
    <s v="0124"/>
    <x v="10"/>
    <x v="3"/>
    <x v="2"/>
    <n v="1"/>
  </r>
  <r>
    <x v="0"/>
    <s v="01"/>
    <x v="0"/>
    <x v="10"/>
    <s v="0124"/>
    <x v="10"/>
    <x v="3"/>
    <x v="3"/>
    <n v="0"/>
  </r>
  <r>
    <x v="0"/>
    <s v="01"/>
    <x v="0"/>
    <x v="10"/>
    <s v="0124"/>
    <x v="10"/>
    <x v="3"/>
    <x v="4"/>
    <n v="2"/>
  </r>
  <r>
    <x v="0"/>
    <s v="01"/>
    <x v="0"/>
    <x v="10"/>
    <s v="0124"/>
    <x v="10"/>
    <x v="3"/>
    <x v="5"/>
    <n v="2"/>
  </r>
  <r>
    <x v="0"/>
    <s v="01"/>
    <x v="0"/>
    <x v="10"/>
    <s v="0124"/>
    <x v="10"/>
    <x v="3"/>
    <x v="6"/>
    <n v="2"/>
  </r>
  <r>
    <x v="0"/>
    <s v="01"/>
    <x v="0"/>
    <x v="10"/>
    <s v="0124"/>
    <x v="10"/>
    <x v="3"/>
    <x v="7"/>
    <n v="2"/>
  </r>
  <r>
    <x v="0"/>
    <s v="01"/>
    <x v="0"/>
    <x v="11"/>
    <s v="0125"/>
    <x v="11"/>
    <x v="1"/>
    <x v="0"/>
    <n v="281"/>
  </r>
  <r>
    <x v="0"/>
    <s v="01"/>
    <x v="0"/>
    <x v="11"/>
    <s v="0125"/>
    <x v="11"/>
    <x v="1"/>
    <x v="1"/>
    <n v="263"/>
  </r>
  <r>
    <x v="0"/>
    <s v="01"/>
    <x v="0"/>
    <x v="11"/>
    <s v="0125"/>
    <x v="11"/>
    <x v="1"/>
    <x v="2"/>
    <n v="247"/>
  </r>
  <r>
    <x v="0"/>
    <s v="01"/>
    <x v="0"/>
    <x v="11"/>
    <s v="0125"/>
    <x v="11"/>
    <x v="1"/>
    <x v="3"/>
    <n v="217"/>
  </r>
  <r>
    <x v="0"/>
    <s v="01"/>
    <x v="0"/>
    <x v="11"/>
    <s v="0125"/>
    <x v="11"/>
    <x v="1"/>
    <x v="4"/>
    <n v="229"/>
  </r>
  <r>
    <x v="0"/>
    <s v="01"/>
    <x v="0"/>
    <x v="11"/>
    <s v="0125"/>
    <x v="11"/>
    <x v="1"/>
    <x v="5"/>
    <n v="215"/>
  </r>
  <r>
    <x v="0"/>
    <s v="01"/>
    <x v="0"/>
    <x v="11"/>
    <s v="0125"/>
    <x v="11"/>
    <x v="1"/>
    <x v="6"/>
    <n v="221"/>
  </r>
  <r>
    <x v="0"/>
    <s v="01"/>
    <x v="0"/>
    <x v="11"/>
    <s v="0125"/>
    <x v="11"/>
    <x v="1"/>
    <x v="7"/>
    <n v="192"/>
  </r>
  <r>
    <x v="0"/>
    <s v="01"/>
    <x v="0"/>
    <x v="11"/>
    <s v="0125"/>
    <x v="11"/>
    <x v="2"/>
    <x v="0"/>
    <n v="23"/>
  </r>
  <r>
    <x v="0"/>
    <s v="01"/>
    <x v="0"/>
    <x v="11"/>
    <s v="0125"/>
    <x v="11"/>
    <x v="2"/>
    <x v="1"/>
    <n v="21"/>
  </r>
  <r>
    <x v="0"/>
    <s v="01"/>
    <x v="0"/>
    <x v="11"/>
    <s v="0125"/>
    <x v="11"/>
    <x v="2"/>
    <x v="2"/>
    <n v="22"/>
  </r>
  <r>
    <x v="0"/>
    <s v="01"/>
    <x v="0"/>
    <x v="11"/>
    <s v="0125"/>
    <x v="11"/>
    <x v="2"/>
    <x v="3"/>
    <n v="14"/>
  </r>
  <r>
    <x v="0"/>
    <s v="01"/>
    <x v="0"/>
    <x v="11"/>
    <s v="0125"/>
    <x v="11"/>
    <x v="2"/>
    <x v="4"/>
    <n v="18"/>
  </r>
  <r>
    <x v="0"/>
    <s v="01"/>
    <x v="0"/>
    <x v="11"/>
    <s v="0125"/>
    <x v="11"/>
    <x v="2"/>
    <x v="5"/>
    <n v="25"/>
  </r>
  <r>
    <x v="0"/>
    <s v="01"/>
    <x v="0"/>
    <x v="11"/>
    <s v="0125"/>
    <x v="11"/>
    <x v="2"/>
    <x v="6"/>
    <n v="25"/>
  </r>
  <r>
    <x v="0"/>
    <s v="01"/>
    <x v="0"/>
    <x v="11"/>
    <s v="0125"/>
    <x v="11"/>
    <x v="2"/>
    <x v="7"/>
    <n v="34"/>
  </r>
  <r>
    <x v="0"/>
    <s v="01"/>
    <x v="0"/>
    <x v="11"/>
    <s v="0125"/>
    <x v="11"/>
    <x v="3"/>
    <x v="0"/>
    <n v="2"/>
  </r>
  <r>
    <x v="0"/>
    <s v="01"/>
    <x v="0"/>
    <x v="11"/>
    <s v="0125"/>
    <x v="11"/>
    <x v="3"/>
    <x v="1"/>
    <n v="3"/>
  </r>
  <r>
    <x v="0"/>
    <s v="01"/>
    <x v="0"/>
    <x v="11"/>
    <s v="0125"/>
    <x v="11"/>
    <x v="3"/>
    <x v="2"/>
    <n v="2"/>
  </r>
  <r>
    <x v="0"/>
    <s v="01"/>
    <x v="0"/>
    <x v="11"/>
    <s v="0125"/>
    <x v="11"/>
    <x v="3"/>
    <x v="3"/>
    <n v="1"/>
  </r>
  <r>
    <x v="0"/>
    <s v="01"/>
    <x v="0"/>
    <x v="11"/>
    <s v="0125"/>
    <x v="11"/>
    <x v="3"/>
    <x v="4"/>
    <n v="0"/>
  </r>
  <r>
    <x v="0"/>
    <s v="01"/>
    <x v="0"/>
    <x v="11"/>
    <s v="0125"/>
    <x v="11"/>
    <x v="3"/>
    <x v="5"/>
    <n v="1"/>
  </r>
  <r>
    <x v="0"/>
    <s v="01"/>
    <x v="0"/>
    <x v="11"/>
    <s v="0125"/>
    <x v="11"/>
    <x v="3"/>
    <x v="6"/>
    <n v="1"/>
  </r>
  <r>
    <x v="0"/>
    <s v="01"/>
    <x v="0"/>
    <x v="11"/>
    <s v="0125"/>
    <x v="11"/>
    <x v="3"/>
    <x v="7"/>
    <n v="1"/>
  </r>
  <r>
    <x v="0"/>
    <s v="01"/>
    <x v="0"/>
    <x v="12"/>
    <s v="0127"/>
    <x v="12"/>
    <x v="1"/>
    <x v="0"/>
    <n v="88"/>
  </r>
  <r>
    <x v="0"/>
    <s v="01"/>
    <x v="0"/>
    <x v="12"/>
    <s v="0127"/>
    <x v="12"/>
    <x v="1"/>
    <x v="1"/>
    <n v="97"/>
  </r>
  <r>
    <x v="0"/>
    <s v="01"/>
    <x v="0"/>
    <x v="12"/>
    <s v="0127"/>
    <x v="12"/>
    <x v="1"/>
    <x v="2"/>
    <n v="82"/>
  </r>
  <r>
    <x v="0"/>
    <s v="01"/>
    <x v="0"/>
    <x v="12"/>
    <s v="0127"/>
    <x v="12"/>
    <x v="1"/>
    <x v="3"/>
    <n v="80"/>
  </r>
  <r>
    <x v="0"/>
    <s v="01"/>
    <x v="0"/>
    <x v="12"/>
    <s v="0127"/>
    <x v="12"/>
    <x v="1"/>
    <x v="4"/>
    <n v="82"/>
  </r>
  <r>
    <x v="0"/>
    <s v="01"/>
    <x v="0"/>
    <x v="12"/>
    <s v="0127"/>
    <x v="12"/>
    <x v="1"/>
    <x v="5"/>
    <n v="77"/>
  </r>
  <r>
    <x v="0"/>
    <s v="01"/>
    <x v="0"/>
    <x v="12"/>
    <s v="0127"/>
    <x v="12"/>
    <x v="1"/>
    <x v="6"/>
    <n v="77"/>
  </r>
  <r>
    <x v="0"/>
    <s v="01"/>
    <x v="0"/>
    <x v="12"/>
    <s v="0127"/>
    <x v="12"/>
    <x v="1"/>
    <x v="7"/>
    <n v="63"/>
  </r>
  <r>
    <x v="0"/>
    <s v="01"/>
    <x v="0"/>
    <x v="12"/>
    <s v="0127"/>
    <x v="12"/>
    <x v="2"/>
    <x v="0"/>
    <n v="8"/>
  </r>
  <r>
    <x v="0"/>
    <s v="01"/>
    <x v="0"/>
    <x v="12"/>
    <s v="0127"/>
    <x v="12"/>
    <x v="2"/>
    <x v="1"/>
    <n v="8"/>
  </r>
  <r>
    <x v="0"/>
    <s v="01"/>
    <x v="0"/>
    <x v="12"/>
    <s v="0127"/>
    <x v="12"/>
    <x v="2"/>
    <x v="2"/>
    <n v="4"/>
  </r>
  <r>
    <x v="0"/>
    <s v="01"/>
    <x v="0"/>
    <x v="12"/>
    <s v="0127"/>
    <x v="12"/>
    <x v="2"/>
    <x v="3"/>
    <n v="4"/>
  </r>
  <r>
    <x v="0"/>
    <s v="01"/>
    <x v="0"/>
    <x v="12"/>
    <s v="0127"/>
    <x v="12"/>
    <x v="2"/>
    <x v="4"/>
    <n v="5"/>
  </r>
  <r>
    <x v="0"/>
    <s v="01"/>
    <x v="0"/>
    <x v="12"/>
    <s v="0127"/>
    <x v="12"/>
    <x v="2"/>
    <x v="5"/>
    <n v="6"/>
  </r>
  <r>
    <x v="0"/>
    <s v="01"/>
    <x v="0"/>
    <x v="12"/>
    <s v="0127"/>
    <x v="12"/>
    <x v="2"/>
    <x v="6"/>
    <n v="6"/>
  </r>
  <r>
    <x v="0"/>
    <s v="01"/>
    <x v="0"/>
    <x v="12"/>
    <s v="0127"/>
    <x v="12"/>
    <x v="2"/>
    <x v="7"/>
    <n v="7"/>
  </r>
  <r>
    <x v="0"/>
    <s v="01"/>
    <x v="0"/>
    <x v="12"/>
    <s v="0127"/>
    <x v="12"/>
    <x v="3"/>
    <x v="0"/>
    <n v="1"/>
  </r>
  <r>
    <x v="0"/>
    <s v="01"/>
    <x v="0"/>
    <x v="12"/>
    <s v="0127"/>
    <x v="12"/>
    <x v="3"/>
    <x v="1"/>
    <n v="0"/>
  </r>
  <r>
    <x v="0"/>
    <s v="01"/>
    <x v="0"/>
    <x v="12"/>
    <s v="0127"/>
    <x v="12"/>
    <x v="3"/>
    <x v="2"/>
    <n v="0"/>
  </r>
  <r>
    <x v="0"/>
    <s v="01"/>
    <x v="0"/>
    <x v="12"/>
    <s v="0127"/>
    <x v="12"/>
    <x v="3"/>
    <x v="3"/>
    <n v="0"/>
  </r>
  <r>
    <x v="0"/>
    <s v="01"/>
    <x v="0"/>
    <x v="12"/>
    <s v="0127"/>
    <x v="12"/>
    <x v="3"/>
    <x v="4"/>
    <n v="0"/>
  </r>
  <r>
    <x v="0"/>
    <s v="01"/>
    <x v="0"/>
    <x v="12"/>
    <s v="0127"/>
    <x v="12"/>
    <x v="3"/>
    <x v="5"/>
    <n v="0"/>
  </r>
  <r>
    <x v="0"/>
    <s v="01"/>
    <x v="0"/>
    <x v="12"/>
    <s v="0127"/>
    <x v="12"/>
    <x v="3"/>
    <x v="6"/>
    <n v="0"/>
  </r>
  <r>
    <x v="0"/>
    <s v="01"/>
    <x v="0"/>
    <x v="12"/>
    <s v="0127"/>
    <x v="12"/>
    <x v="3"/>
    <x v="7"/>
    <n v="0"/>
  </r>
  <r>
    <x v="0"/>
    <s v="01"/>
    <x v="0"/>
    <x v="13"/>
    <s v="0128"/>
    <x v="13"/>
    <x v="1"/>
    <x v="0"/>
    <n v="333"/>
  </r>
  <r>
    <x v="0"/>
    <s v="01"/>
    <x v="0"/>
    <x v="13"/>
    <s v="0128"/>
    <x v="13"/>
    <x v="1"/>
    <x v="1"/>
    <n v="328"/>
  </r>
  <r>
    <x v="0"/>
    <s v="01"/>
    <x v="0"/>
    <x v="13"/>
    <s v="0128"/>
    <x v="13"/>
    <x v="1"/>
    <x v="2"/>
    <n v="318"/>
  </r>
  <r>
    <x v="0"/>
    <s v="01"/>
    <x v="0"/>
    <x v="13"/>
    <s v="0128"/>
    <x v="13"/>
    <x v="1"/>
    <x v="3"/>
    <n v="319"/>
  </r>
  <r>
    <x v="0"/>
    <s v="01"/>
    <x v="0"/>
    <x v="13"/>
    <s v="0128"/>
    <x v="13"/>
    <x v="1"/>
    <x v="4"/>
    <n v="298"/>
  </r>
  <r>
    <x v="0"/>
    <s v="01"/>
    <x v="0"/>
    <x v="13"/>
    <s v="0128"/>
    <x v="13"/>
    <x v="1"/>
    <x v="5"/>
    <n v="310"/>
  </r>
  <r>
    <x v="0"/>
    <s v="01"/>
    <x v="0"/>
    <x v="13"/>
    <s v="0128"/>
    <x v="13"/>
    <x v="1"/>
    <x v="6"/>
    <n v="316"/>
  </r>
  <r>
    <x v="0"/>
    <s v="01"/>
    <x v="0"/>
    <x v="13"/>
    <s v="0128"/>
    <x v="13"/>
    <x v="1"/>
    <x v="7"/>
    <n v="309"/>
  </r>
  <r>
    <x v="0"/>
    <s v="01"/>
    <x v="0"/>
    <x v="13"/>
    <s v="0128"/>
    <x v="13"/>
    <x v="2"/>
    <x v="0"/>
    <n v="20"/>
  </r>
  <r>
    <x v="0"/>
    <s v="01"/>
    <x v="0"/>
    <x v="13"/>
    <s v="0128"/>
    <x v="13"/>
    <x v="2"/>
    <x v="1"/>
    <n v="24"/>
  </r>
  <r>
    <x v="0"/>
    <s v="01"/>
    <x v="0"/>
    <x v="13"/>
    <s v="0128"/>
    <x v="13"/>
    <x v="2"/>
    <x v="2"/>
    <n v="23"/>
  </r>
  <r>
    <x v="0"/>
    <s v="01"/>
    <x v="0"/>
    <x v="13"/>
    <s v="0128"/>
    <x v="13"/>
    <x v="2"/>
    <x v="3"/>
    <n v="17"/>
  </r>
  <r>
    <x v="0"/>
    <s v="01"/>
    <x v="0"/>
    <x v="13"/>
    <s v="0128"/>
    <x v="13"/>
    <x v="2"/>
    <x v="4"/>
    <n v="22"/>
  </r>
  <r>
    <x v="0"/>
    <s v="01"/>
    <x v="0"/>
    <x v="13"/>
    <s v="0128"/>
    <x v="13"/>
    <x v="2"/>
    <x v="5"/>
    <n v="24"/>
  </r>
  <r>
    <x v="0"/>
    <s v="01"/>
    <x v="0"/>
    <x v="13"/>
    <s v="0128"/>
    <x v="13"/>
    <x v="2"/>
    <x v="6"/>
    <n v="20"/>
  </r>
  <r>
    <x v="0"/>
    <s v="01"/>
    <x v="0"/>
    <x v="13"/>
    <s v="0128"/>
    <x v="13"/>
    <x v="2"/>
    <x v="7"/>
    <n v="22"/>
  </r>
  <r>
    <x v="0"/>
    <s v="01"/>
    <x v="0"/>
    <x v="13"/>
    <s v="0128"/>
    <x v="13"/>
    <x v="3"/>
    <x v="0"/>
    <n v="1"/>
  </r>
  <r>
    <x v="0"/>
    <s v="01"/>
    <x v="0"/>
    <x v="13"/>
    <s v="0128"/>
    <x v="13"/>
    <x v="3"/>
    <x v="1"/>
    <n v="0"/>
  </r>
  <r>
    <x v="0"/>
    <s v="01"/>
    <x v="0"/>
    <x v="13"/>
    <s v="0128"/>
    <x v="13"/>
    <x v="3"/>
    <x v="2"/>
    <n v="0"/>
  </r>
  <r>
    <x v="0"/>
    <s v="01"/>
    <x v="0"/>
    <x v="13"/>
    <s v="0128"/>
    <x v="13"/>
    <x v="3"/>
    <x v="3"/>
    <n v="0"/>
  </r>
  <r>
    <x v="0"/>
    <s v="01"/>
    <x v="0"/>
    <x v="13"/>
    <s v="0128"/>
    <x v="13"/>
    <x v="3"/>
    <x v="4"/>
    <n v="0"/>
  </r>
  <r>
    <x v="0"/>
    <s v="01"/>
    <x v="0"/>
    <x v="13"/>
    <s v="0128"/>
    <x v="13"/>
    <x v="3"/>
    <x v="5"/>
    <n v="1"/>
  </r>
  <r>
    <x v="0"/>
    <s v="01"/>
    <x v="0"/>
    <x v="13"/>
    <s v="0128"/>
    <x v="13"/>
    <x v="3"/>
    <x v="6"/>
    <n v="0"/>
  </r>
  <r>
    <x v="0"/>
    <s v="01"/>
    <x v="0"/>
    <x v="13"/>
    <s v="0128"/>
    <x v="13"/>
    <x v="3"/>
    <x v="7"/>
    <n v="0"/>
  </r>
  <r>
    <x v="0"/>
    <s v="01"/>
    <x v="0"/>
    <x v="14"/>
    <s v="0135"/>
    <x v="14"/>
    <x v="1"/>
    <x v="0"/>
    <n v="138"/>
  </r>
  <r>
    <x v="0"/>
    <s v="01"/>
    <x v="0"/>
    <x v="14"/>
    <s v="0135"/>
    <x v="14"/>
    <x v="1"/>
    <x v="1"/>
    <n v="136"/>
  </r>
  <r>
    <x v="0"/>
    <s v="01"/>
    <x v="0"/>
    <x v="14"/>
    <s v="0135"/>
    <x v="14"/>
    <x v="1"/>
    <x v="2"/>
    <n v="120"/>
  </r>
  <r>
    <x v="0"/>
    <s v="01"/>
    <x v="0"/>
    <x v="14"/>
    <s v="0135"/>
    <x v="14"/>
    <x v="1"/>
    <x v="3"/>
    <n v="96"/>
  </r>
  <r>
    <x v="0"/>
    <s v="01"/>
    <x v="0"/>
    <x v="14"/>
    <s v="0135"/>
    <x v="14"/>
    <x v="1"/>
    <x v="4"/>
    <n v="120"/>
  </r>
  <r>
    <x v="0"/>
    <s v="01"/>
    <x v="0"/>
    <x v="14"/>
    <s v="0135"/>
    <x v="14"/>
    <x v="1"/>
    <x v="5"/>
    <n v="101"/>
  </r>
  <r>
    <x v="0"/>
    <s v="01"/>
    <x v="0"/>
    <x v="14"/>
    <s v="0135"/>
    <x v="14"/>
    <x v="1"/>
    <x v="6"/>
    <n v="99"/>
  </r>
  <r>
    <x v="0"/>
    <s v="01"/>
    <x v="0"/>
    <x v="14"/>
    <s v="0135"/>
    <x v="14"/>
    <x v="1"/>
    <x v="7"/>
    <n v="98"/>
  </r>
  <r>
    <x v="0"/>
    <s v="01"/>
    <x v="0"/>
    <x v="14"/>
    <s v="0135"/>
    <x v="14"/>
    <x v="2"/>
    <x v="0"/>
    <n v="8"/>
  </r>
  <r>
    <x v="0"/>
    <s v="01"/>
    <x v="0"/>
    <x v="14"/>
    <s v="0135"/>
    <x v="14"/>
    <x v="2"/>
    <x v="1"/>
    <n v="6"/>
  </r>
  <r>
    <x v="0"/>
    <s v="01"/>
    <x v="0"/>
    <x v="14"/>
    <s v="0135"/>
    <x v="14"/>
    <x v="2"/>
    <x v="2"/>
    <n v="8"/>
  </r>
  <r>
    <x v="0"/>
    <s v="01"/>
    <x v="0"/>
    <x v="14"/>
    <s v="0135"/>
    <x v="14"/>
    <x v="2"/>
    <x v="3"/>
    <n v="7"/>
  </r>
  <r>
    <x v="0"/>
    <s v="01"/>
    <x v="0"/>
    <x v="14"/>
    <s v="0135"/>
    <x v="14"/>
    <x v="2"/>
    <x v="4"/>
    <n v="10"/>
  </r>
  <r>
    <x v="0"/>
    <s v="01"/>
    <x v="0"/>
    <x v="14"/>
    <s v="0135"/>
    <x v="14"/>
    <x v="2"/>
    <x v="5"/>
    <n v="12"/>
  </r>
  <r>
    <x v="0"/>
    <s v="01"/>
    <x v="0"/>
    <x v="14"/>
    <s v="0135"/>
    <x v="14"/>
    <x v="2"/>
    <x v="6"/>
    <n v="8"/>
  </r>
  <r>
    <x v="0"/>
    <s v="01"/>
    <x v="0"/>
    <x v="14"/>
    <s v="0135"/>
    <x v="14"/>
    <x v="2"/>
    <x v="7"/>
    <n v="11"/>
  </r>
  <r>
    <x v="0"/>
    <s v="01"/>
    <x v="0"/>
    <x v="14"/>
    <s v="0135"/>
    <x v="14"/>
    <x v="3"/>
    <x v="0"/>
    <n v="3"/>
  </r>
  <r>
    <x v="0"/>
    <s v="01"/>
    <x v="0"/>
    <x v="14"/>
    <s v="0135"/>
    <x v="14"/>
    <x v="3"/>
    <x v="1"/>
    <n v="2"/>
  </r>
  <r>
    <x v="0"/>
    <s v="01"/>
    <x v="0"/>
    <x v="14"/>
    <s v="0135"/>
    <x v="14"/>
    <x v="3"/>
    <x v="2"/>
    <n v="2"/>
  </r>
  <r>
    <x v="0"/>
    <s v="01"/>
    <x v="0"/>
    <x v="14"/>
    <s v="0135"/>
    <x v="14"/>
    <x v="3"/>
    <x v="3"/>
    <n v="2"/>
  </r>
  <r>
    <x v="0"/>
    <s v="01"/>
    <x v="0"/>
    <x v="14"/>
    <s v="0135"/>
    <x v="14"/>
    <x v="3"/>
    <x v="4"/>
    <n v="2"/>
  </r>
  <r>
    <x v="0"/>
    <s v="01"/>
    <x v="0"/>
    <x v="14"/>
    <s v="0135"/>
    <x v="14"/>
    <x v="3"/>
    <x v="5"/>
    <n v="3"/>
  </r>
  <r>
    <x v="0"/>
    <s v="01"/>
    <x v="0"/>
    <x v="14"/>
    <s v="0135"/>
    <x v="14"/>
    <x v="3"/>
    <x v="6"/>
    <n v="2"/>
  </r>
  <r>
    <x v="0"/>
    <s v="01"/>
    <x v="0"/>
    <x v="14"/>
    <s v="0135"/>
    <x v="14"/>
    <x v="3"/>
    <x v="7"/>
    <n v="1"/>
  </r>
  <r>
    <x v="0"/>
    <s v="01"/>
    <x v="0"/>
    <x v="15"/>
    <s v="0136"/>
    <x v="15"/>
    <x v="1"/>
    <x v="0"/>
    <n v="172"/>
  </r>
  <r>
    <x v="0"/>
    <s v="01"/>
    <x v="0"/>
    <x v="15"/>
    <s v="0136"/>
    <x v="15"/>
    <x v="1"/>
    <x v="1"/>
    <n v="176"/>
  </r>
  <r>
    <x v="0"/>
    <s v="01"/>
    <x v="0"/>
    <x v="15"/>
    <s v="0136"/>
    <x v="15"/>
    <x v="1"/>
    <x v="2"/>
    <n v="157"/>
  </r>
  <r>
    <x v="0"/>
    <s v="01"/>
    <x v="0"/>
    <x v="15"/>
    <s v="0136"/>
    <x v="15"/>
    <x v="1"/>
    <x v="3"/>
    <n v="163"/>
  </r>
  <r>
    <x v="0"/>
    <s v="01"/>
    <x v="0"/>
    <x v="15"/>
    <s v="0136"/>
    <x v="15"/>
    <x v="1"/>
    <x v="4"/>
    <n v="159"/>
  </r>
  <r>
    <x v="0"/>
    <s v="01"/>
    <x v="0"/>
    <x v="15"/>
    <s v="0136"/>
    <x v="15"/>
    <x v="1"/>
    <x v="5"/>
    <n v="155"/>
  </r>
  <r>
    <x v="0"/>
    <s v="01"/>
    <x v="0"/>
    <x v="15"/>
    <s v="0136"/>
    <x v="15"/>
    <x v="1"/>
    <x v="6"/>
    <n v="157"/>
  </r>
  <r>
    <x v="0"/>
    <s v="01"/>
    <x v="0"/>
    <x v="15"/>
    <s v="0136"/>
    <x v="15"/>
    <x v="1"/>
    <x v="7"/>
    <n v="139"/>
  </r>
  <r>
    <x v="0"/>
    <s v="01"/>
    <x v="0"/>
    <x v="15"/>
    <s v="0136"/>
    <x v="15"/>
    <x v="2"/>
    <x v="0"/>
    <n v="5"/>
  </r>
  <r>
    <x v="0"/>
    <s v="01"/>
    <x v="0"/>
    <x v="15"/>
    <s v="0136"/>
    <x v="15"/>
    <x v="2"/>
    <x v="1"/>
    <n v="6"/>
  </r>
  <r>
    <x v="0"/>
    <s v="01"/>
    <x v="0"/>
    <x v="15"/>
    <s v="0136"/>
    <x v="15"/>
    <x v="2"/>
    <x v="2"/>
    <n v="5"/>
  </r>
  <r>
    <x v="0"/>
    <s v="01"/>
    <x v="0"/>
    <x v="15"/>
    <s v="0136"/>
    <x v="15"/>
    <x v="2"/>
    <x v="3"/>
    <n v="5"/>
  </r>
  <r>
    <x v="0"/>
    <s v="01"/>
    <x v="0"/>
    <x v="15"/>
    <s v="0136"/>
    <x v="15"/>
    <x v="2"/>
    <x v="4"/>
    <n v="5"/>
  </r>
  <r>
    <x v="0"/>
    <s v="01"/>
    <x v="0"/>
    <x v="15"/>
    <s v="0136"/>
    <x v="15"/>
    <x v="2"/>
    <x v="5"/>
    <n v="7"/>
  </r>
  <r>
    <x v="0"/>
    <s v="01"/>
    <x v="0"/>
    <x v="15"/>
    <s v="0136"/>
    <x v="15"/>
    <x v="2"/>
    <x v="6"/>
    <n v="4"/>
  </r>
  <r>
    <x v="0"/>
    <s v="01"/>
    <x v="0"/>
    <x v="15"/>
    <s v="0136"/>
    <x v="15"/>
    <x v="2"/>
    <x v="7"/>
    <n v="5"/>
  </r>
  <r>
    <x v="0"/>
    <s v="01"/>
    <x v="0"/>
    <x v="15"/>
    <s v="0136"/>
    <x v="15"/>
    <x v="3"/>
    <x v="0"/>
    <n v="8"/>
  </r>
  <r>
    <x v="0"/>
    <s v="01"/>
    <x v="0"/>
    <x v="15"/>
    <s v="0136"/>
    <x v="15"/>
    <x v="3"/>
    <x v="1"/>
    <n v="6"/>
  </r>
  <r>
    <x v="0"/>
    <s v="01"/>
    <x v="0"/>
    <x v="15"/>
    <s v="0136"/>
    <x v="15"/>
    <x v="3"/>
    <x v="2"/>
    <n v="4"/>
  </r>
  <r>
    <x v="0"/>
    <s v="01"/>
    <x v="0"/>
    <x v="15"/>
    <s v="0136"/>
    <x v="15"/>
    <x v="3"/>
    <x v="3"/>
    <n v="6"/>
  </r>
  <r>
    <x v="0"/>
    <s v="01"/>
    <x v="0"/>
    <x v="15"/>
    <s v="0136"/>
    <x v="15"/>
    <x v="3"/>
    <x v="4"/>
    <n v="6"/>
  </r>
  <r>
    <x v="0"/>
    <s v="01"/>
    <x v="0"/>
    <x v="15"/>
    <s v="0136"/>
    <x v="15"/>
    <x v="3"/>
    <x v="5"/>
    <n v="6"/>
  </r>
  <r>
    <x v="0"/>
    <s v="01"/>
    <x v="0"/>
    <x v="15"/>
    <s v="0136"/>
    <x v="15"/>
    <x v="3"/>
    <x v="6"/>
    <n v="6"/>
  </r>
  <r>
    <x v="0"/>
    <s v="01"/>
    <x v="0"/>
    <x v="15"/>
    <s v="0136"/>
    <x v="15"/>
    <x v="3"/>
    <x v="7"/>
    <n v="6"/>
  </r>
  <r>
    <x v="0"/>
    <s v="01"/>
    <x v="0"/>
    <x v="16"/>
    <s v="0137"/>
    <x v="16"/>
    <x v="1"/>
    <x v="0"/>
    <n v="56"/>
  </r>
  <r>
    <x v="0"/>
    <s v="01"/>
    <x v="0"/>
    <x v="16"/>
    <s v="0137"/>
    <x v="16"/>
    <x v="1"/>
    <x v="1"/>
    <n v="63"/>
  </r>
  <r>
    <x v="0"/>
    <s v="01"/>
    <x v="0"/>
    <x v="16"/>
    <s v="0137"/>
    <x v="16"/>
    <x v="1"/>
    <x v="2"/>
    <n v="62"/>
  </r>
  <r>
    <x v="0"/>
    <s v="01"/>
    <x v="0"/>
    <x v="16"/>
    <s v="0137"/>
    <x v="16"/>
    <x v="1"/>
    <x v="3"/>
    <n v="55"/>
  </r>
  <r>
    <x v="0"/>
    <s v="01"/>
    <x v="0"/>
    <x v="16"/>
    <s v="0137"/>
    <x v="16"/>
    <x v="1"/>
    <x v="4"/>
    <n v="57"/>
  </r>
  <r>
    <x v="0"/>
    <s v="01"/>
    <x v="0"/>
    <x v="16"/>
    <s v="0137"/>
    <x v="16"/>
    <x v="1"/>
    <x v="5"/>
    <n v="54"/>
  </r>
  <r>
    <x v="0"/>
    <s v="01"/>
    <x v="0"/>
    <x v="16"/>
    <s v="0137"/>
    <x v="16"/>
    <x v="1"/>
    <x v="6"/>
    <n v="61"/>
  </r>
  <r>
    <x v="0"/>
    <s v="01"/>
    <x v="0"/>
    <x v="16"/>
    <s v="0137"/>
    <x v="16"/>
    <x v="1"/>
    <x v="7"/>
    <n v="53"/>
  </r>
  <r>
    <x v="0"/>
    <s v="01"/>
    <x v="0"/>
    <x v="16"/>
    <s v="0137"/>
    <x v="16"/>
    <x v="2"/>
    <x v="0"/>
    <n v="16"/>
  </r>
  <r>
    <x v="0"/>
    <s v="01"/>
    <x v="0"/>
    <x v="16"/>
    <s v="0137"/>
    <x v="16"/>
    <x v="2"/>
    <x v="1"/>
    <n v="15"/>
  </r>
  <r>
    <x v="0"/>
    <s v="01"/>
    <x v="0"/>
    <x v="16"/>
    <s v="0137"/>
    <x v="16"/>
    <x v="2"/>
    <x v="2"/>
    <n v="12"/>
  </r>
  <r>
    <x v="0"/>
    <s v="01"/>
    <x v="0"/>
    <x v="16"/>
    <s v="0137"/>
    <x v="16"/>
    <x v="2"/>
    <x v="3"/>
    <n v="12"/>
  </r>
  <r>
    <x v="0"/>
    <s v="01"/>
    <x v="0"/>
    <x v="16"/>
    <s v="0137"/>
    <x v="16"/>
    <x v="2"/>
    <x v="4"/>
    <n v="15"/>
  </r>
  <r>
    <x v="0"/>
    <s v="01"/>
    <x v="0"/>
    <x v="16"/>
    <s v="0137"/>
    <x v="16"/>
    <x v="2"/>
    <x v="5"/>
    <n v="11"/>
  </r>
  <r>
    <x v="0"/>
    <s v="01"/>
    <x v="0"/>
    <x v="16"/>
    <s v="0137"/>
    <x v="16"/>
    <x v="2"/>
    <x v="6"/>
    <n v="10"/>
  </r>
  <r>
    <x v="0"/>
    <s v="01"/>
    <x v="0"/>
    <x v="16"/>
    <s v="0137"/>
    <x v="16"/>
    <x v="2"/>
    <x v="7"/>
    <n v="12"/>
  </r>
  <r>
    <x v="0"/>
    <s v="01"/>
    <x v="0"/>
    <x v="16"/>
    <s v="0137"/>
    <x v="16"/>
    <x v="3"/>
    <x v="0"/>
    <n v="0"/>
  </r>
  <r>
    <x v="0"/>
    <s v="01"/>
    <x v="0"/>
    <x v="16"/>
    <s v="0137"/>
    <x v="16"/>
    <x v="3"/>
    <x v="1"/>
    <n v="0"/>
  </r>
  <r>
    <x v="0"/>
    <s v="01"/>
    <x v="0"/>
    <x v="16"/>
    <s v="0137"/>
    <x v="16"/>
    <x v="3"/>
    <x v="2"/>
    <n v="0"/>
  </r>
  <r>
    <x v="0"/>
    <s v="01"/>
    <x v="0"/>
    <x v="16"/>
    <s v="0137"/>
    <x v="16"/>
    <x v="3"/>
    <x v="3"/>
    <n v="0"/>
  </r>
  <r>
    <x v="0"/>
    <s v="01"/>
    <x v="0"/>
    <x v="16"/>
    <s v="0137"/>
    <x v="16"/>
    <x v="3"/>
    <x v="4"/>
    <n v="0"/>
  </r>
  <r>
    <x v="0"/>
    <s v="01"/>
    <x v="0"/>
    <x v="16"/>
    <s v="0137"/>
    <x v="16"/>
    <x v="3"/>
    <x v="5"/>
    <n v="1"/>
  </r>
  <r>
    <x v="0"/>
    <s v="01"/>
    <x v="0"/>
    <x v="16"/>
    <s v="0137"/>
    <x v="16"/>
    <x v="3"/>
    <x v="6"/>
    <n v="1"/>
  </r>
  <r>
    <x v="0"/>
    <s v="01"/>
    <x v="0"/>
    <x v="16"/>
    <s v="0137"/>
    <x v="16"/>
    <x v="3"/>
    <x v="7"/>
    <n v="1"/>
  </r>
  <r>
    <x v="0"/>
    <s v="01"/>
    <x v="0"/>
    <x v="17"/>
    <s v="0138"/>
    <x v="17"/>
    <x v="1"/>
    <x v="0"/>
    <n v="51"/>
  </r>
  <r>
    <x v="0"/>
    <s v="01"/>
    <x v="0"/>
    <x v="17"/>
    <s v="0138"/>
    <x v="17"/>
    <x v="1"/>
    <x v="1"/>
    <n v="52"/>
  </r>
  <r>
    <x v="0"/>
    <s v="01"/>
    <x v="0"/>
    <x v="17"/>
    <s v="0138"/>
    <x v="17"/>
    <x v="1"/>
    <x v="2"/>
    <n v="47"/>
  </r>
  <r>
    <x v="0"/>
    <s v="01"/>
    <x v="0"/>
    <x v="17"/>
    <s v="0138"/>
    <x v="17"/>
    <x v="1"/>
    <x v="3"/>
    <n v="42"/>
  </r>
  <r>
    <x v="0"/>
    <s v="01"/>
    <x v="0"/>
    <x v="17"/>
    <s v="0138"/>
    <x v="17"/>
    <x v="1"/>
    <x v="4"/>
    <n v="50"/>
  </r>
  <r>
    <x v="0"/>
    <s v="01"/>
    <x v="0"/>
    <x v="17"/>
    <s v="0138"/>
    <x v="17"/>
    <x v="1"/>
    <x v="5"/>
    <n v="49"/>
  </r>
  <r>
    <x v="0"/>
    <s v="01"/>
    <x v="0"/>
    <x v="17"/>
    <s v="0138"/>
    <x v="17"/>
    <x v="1"/>
    <x v="6"/>
    <n v="51"/>
  </r>
  <r>
    <x v="0"/>
    <s v="01"/>
    <x v="0"/>
    <x v="17"/>
    <s v="0138"/>
    <x v="17"/>
    <x v="1"/>
    <x v="7"/>
    <n v="37"/>
  </r>
  <r>
    <x v="0"/>
    <s v="01"/>
    <x v="0"/>
    <x v="17"/>
    <s v="0138"/>
    <x v="17"/>
    <x v="2"/>
    <x v="0"/>
    <n v="20"/>
  </r>
  <r>
    <x v="0"/>
    <s v="01"/>
    <x v="0"/>
    <x v="17"/>
    <s v="0138"/>
    <x v="17"/>
    <x v="2"/>
    <x v="1"/>
    <n v="21"/>
  </r>
  <r>
    <x v="0"/>
    <s v="01"/>
    <x v="0"/>
    <x v="17"/>
    <s v="0138"/>
    <x v="17"/>
    <x v="2"/>
    <x v="2"/>
    <n v="17"/>
  </r>
  <r>
    <x v="0"/>
    <s v="01"/>
    <x v="0"/>
    <x v="17"/>
    <s v="0138"/>
    <x v="17"/>
    <x v="2"/>
    <x v="3"/>
    <n v="16"/>
  </r>
  <r>
    <x v="0"/>
    <s v="01"/>
    <x v="0"/>
    <x v="17"/>
    <s v="0138"/>
    <x v="17"/>
    <x v="2"/>
    <x v="4"/>
    <n v="12"/>
  </r>
  <r>
    <x v="0"/>
    <s v="01"/>
    <x v="0"/>
    <x v="17"/>
    <s v="0138"/>
    <x v="17"/>
    <x v="2"/>
    <x v="5"/>
    <n v="13"/>
  </r>
  <r>
    <x v="0"/>
    <s v="01"/>
    <x v="0"/>
    <x v="17"/>
    <s v="0138"/>
    <x v="17"/>
    <x v="2"/>
    <x v="6"/>
    <n v="12"/>
  </r>
  <r>
    <x v="0"/>
    <s v="01"/>
    <x v="0"/>
    <x v="17"/>
    <s v="0138"/>
    <x v="17"/>
    <x v="2"/>
    <x v="7"/>
    <n v="11"/>
  </r>
  <r>
    <x v="0"/>
    <s v="01"/>
    <x v="0"/>
    <x v="17"/>
    <s v="0138"/>
    <x v="17"/>
    <x v="3"/>
    <x v="0"/>
    <n v="1"/>
  </r>
  <r>
    <x v="0"/>
    <s v="01"/>
    <x v="0"/>
    <x v="17"/>
    <s v="0138"/>
    <x v="17"/>
    <x v="3"/>
    <x v="1"/>
    <n v="0"/>
  </r>
  <r>
    <x v="0"/>
    <s v="01"/>
    <x v="0"/>
    <x v="17"/>
    <s v="0138"/>
    <x v="17"/>
    <x v="3"/>
    <x v="2"/>
    <n v="1"/>
  </r>
  <r>
    <x v="0"/>
    <s v="01"/>
    <x v="0"/>
    <x v="17"/>
    <s v="0138"/>
    <x v="17"/>
    <x v="3"/>
    <x v="3"/>
    <n v="1"/>
  </r>
  <r>
    <x v="0"/>
    <s v="01"/>
    <x v="0"/>
    <x v="17"/>
    <s v="0138"/>
    <x v="17"/>
    <x v="3"/>
    <x v="4"/>
    <n v="1"/>
  </r>
  <r>
    <x v="0"/>
    <s v="01"/>
    <x v="0"/>
    <x v="17"/>
    <s v="0138"/>
    <x v="17"/>
    <x v="3"/>
    <x v="5"/>
    <n v="0"/>
  </r>
  <r>
    <x v="0"/>
    <s v="01"/>
    <x v="0"/>
    <x v="17"/>
    <s v="0138"/>
    <x v="17"/>
    <x v="3"/>
    <x v="6"/>
    <n v="0"/>
  </r>
  <r>
    <x v="0"/>
    <s v="01"/>
    <x v="0"/>
    <x v="17"/>
    <s v="0138"/>
    <x v="17"/>
    <x v="3"/>
    <x v="7"/>
    <n v="0"/>
  </r>
  <r>
    <x v="1"/>
    <s v="02"/>
    <x v="1"/>
    <x v="18"/>
    <s v="0211"/>
    <x v="18"/>
    <x v="1"/>
    <x v="0"/>
    <n v="158"/>
  </r>
  <r>
    <x v="1"/>
    <s v="02"/>
    <x v="1"/>
    <x v="18"/>
    <s v="0211"/>
    <x v="18"/>
    <x v="1"/>
    <x v="1"/>
    <n v="140"/>
  </r>
  <r>
    <x v="1"/>
    <s v="02"/>
    <x v="1"/>
    <x v="18"/>
    <s v="0211"/>
    <x v="18"/>
    <x v="1"/>
    <x v="2"/>
    <n v="130"/>
  </r>
  <r>
    <x v="1"/>
    <s v="02"/>
    <x v="1"/>
    <x v="18"/>
    <s v="0211"/>
    <x v="18"/>
    <x v="1"/>
    <x v="3"/>
    <n v="127"/>
  </r>
  <r>
    <x v="1"/>
    <s v="02"/>
    <x v="1"/>
    <x v="18"/>
    <s v="0211"/>
    <x v="18"/>
    <x v="1"/>
    <x v="4"/>
    <n v="96"/>
  </r>
  <r>
    <x v="1"/>
    <s v="02"/>
    <x v="1"/>
    <x v="18"/>
    <s v="0211"/>
    <x v="18"/>
    <x v="1"/>
    <x v="5"/>
    <n v="97"/>
  </r>
  <r>
    <x v="1"/>
    <s v="02"/>
    <x v="1"/>
    <x v="18"/>
    <s v="0211"/>
    <x v="18"/>
    <x v="1"/>
    <x v="6"/>
    <n v="101"/>
  </r>
  <r>
    <x v="1"/>
    <s v="02"/>
    <x v="1"/>
    <x v="18"/>
    <s v="0211"/>
    <x v="18"/>
    <x v="1"/>
    <x v="7"/>
    <n v="89"/>
  </r>
  <r>
    <x v="1"/>
    <s v="02"/>
    <x v="1"/>
    <x v="18"/>
    <s v="0211"/>
    <x v="18"/>
    <x v="2"/>
    <x v="0"/>
    <n v="9"/>
  </r>
  <r>
    <x v="1"/>
    <s v="02"/>
    <x v="1"/>
    <x v="18"/>
    <s v="0211"/>
    <x v="18"/>
    <x v="2"/>
    <x v="1"/>
    <n v="13"/>
  </r>
  <r>
    <x v="1"/>
    <s v="02"/>
    <x v="1"/>
    <x v="18"/>
    <s v="0211"/>
    <x v="18"/>
    <x v="2"/>
    <x v="2"/>
    <n v="13"/>
  </r>
  <r>
    <x v="1"/>
    <s v="02"/>
    <x v="1"/>
    <x v="18"/>
    <s v="0211"/>
    <x v="18"/>
    <x v="2"/>
    <x v="3"/>
    <n v="11"/>
  </r>
  <r>
    <x v="1"/>
    <s v="02"/>
    <x v="1"/>
    <x v="18"/>
    <s v="0211"/>
    <x v="18"/>
    <x v="2"/>
    <x v="4"/>
    <n v="10"/>
  </r>
  <r>
    <x v="1"/>
    <s v="02"/>
    <x v="1"/>
    <x v="18"/>
    <s v="0211"/>
    <x v="18"/>
    <x v="2"/>
    <x v="5"/>
    <n v="12"/>
  </r>
  <r>
    <x v="1"/>
    <s v="02"/>
    <x v="1"/>
    <x v="18"/>
    <s v="0211"/>
    <x v="18"/>
    <x v="2"/>
    <x v="6"/>
    <n v="15"/>
  </r>
  <r>
    <x v="1"/>
    <s v="02"/>
    <x v="1"/>
    <x v="18"/>
    <s v="0211"/>
    <x v="18"/>
    <x v="2"/>
    <x v="7"/>
    <n v="14"/>
  </r>
  <r>
    <x v="1"/>
    <s v="02"/>
    <x v="1"/>
    <x v="18"/>
    <s v="0211"/>
    <x v="18"/>
    <x v="3"/>
    <x v="0"/>
    <n v="6"/>
  </r>
  <r>
    <x v="1"/>
    <s v="02"/>
    <x v="1"/>
    <x v="18"/>
    <s v="0211"/>
    <x v="18"/>
    <x v="3"/>
    <x v="1"/>
    <n v="6"/>
  </r>
  <r>
    <x v="1"/>
    <s v="02"/>
    <x v="1"/>
    <x v="18"/>
    <s v="0211"/>
    <x v="18"/>
    <x v="3"/>
    <x v="2"/>
    <n v="5"/>
  </r>
  <r>
    <x v="1"/>
    <s v="02"/>
    <x v="1"/>
    <x v="18"/>
    <s v="0211"/>
    <x v="18"/>
    <x v="3"/>
    <x v="3"/>
    <n v="6"/>
  </r>
  <r>
    <x v="1"/>
    <s v="02"/>
    <x v="1"/>
    <x v="18"/>
    <s v="0211"/>
    <x v="18"/>
    <x v="3"/>
    <x v="4"/>
    <n v="7"/>
  </r>
  <r>
    <x v="1"/>
    <s v="02"/>
    <x v="1"/>
    <x v="18"/>
    <s v="0211"/>
    <x v="18"/>
    <x v="3"/>
    <x v="5"/>
    <n v="3"/>
  </r>
  <r>
    <x v="1"/>
    <s v="02"/>
    <x v="1"/>
    <x v="18"/>
    <s v="0211"/>
    <x v="18"/>
    <x v="3"/>
    <x v="6"/>
    <n v="3"/>
  </r>
  <r>
    <x v="1"/>
    <s v="02"/>
    <x v="1"/>
    <x v="18"/>
    <s v="0211"/>
    <x v="18"/>
    <x v="3"/>
    <x v="7"/>
    <n v="3"/>
  </r>
  <r>
    <x v="1"/>
    <s v="02"/>
    <x v="1"/>
    <x v="19"/>
    <s v="0213"/>
    <x v="19"/>
    <x v="1"/>
    <x v="0"/>
    <n v="97"/>
  </r>
  <r>
    <x v="1"/>
    <s v="02"/>
    <x v="1"/>
    <x v="19"/>
    <s v="0213"/>
    <x v="19"/>
    <x v="1"/>
    <x v="1"/>
    <n v="103"/>
  </r>
  <r>
    <x v="1"/>
    <s v="02"/>
    <x v="1"/>
    <x v="19"/>
    <s v="0213"/>
    <x v="19"/>
    <x v="1"/>
    <x v="2"/>
    <n v="99"/>
  </r>
  <r>
    <x v="1"/>
    <s v="02"/>
    <x v="1"/>
    <x v="19"/>
    <s v="0213"/>
    <x v="19"/>
    <x v="1"/>
    <x v="3"/>
    <n v="85"/>
  </r>
  <r>
    <x v="1"/>
    <s v="02"/>
    <x v="1"/>
    <x v="19"/>
    <s v="0213"/>
    <x v="19"/>
    <x v="1"/>
    <x v="4"/>
    <n v="93"/>
  </r>
  <r>
    <x v="1"/>
    <s v="02"/>
    <x v="1"/>
    <x v="19"/>
    <s v="0213"/>
    <x v="19"/>
    <x v="1"/>
    <x v="5"/>
    <n v="88"/>
  </r>
  <r>
    <x v="1"/>
    <s v="02"/>
    <x v="1"/>
    <x v="19"/>
    <s v="0213"/>
    <x v="19"/>
    <x v="1"/>
    <x v="6"/>
    <n v="91"/>
  </r>
  <r>
    <x v="1"/>
    <s v="02"/>
    <x v="1"/>
    <x v="19"/>
    <s v="0213"/>
    <x v="19"/>
    <x v="1"/>
    <x v="7"/>
    <n v="86"/>
  </r>
  <r>
    <x v="1"/>
    <s v="02"/>
    <x v="1"/>
    <x v="19"/>
    <s v="0213"/>
    <x v="19"/>
    <x v="2"/>
    <x v="0"/>
    <n v="17"/>
  </r>
  <r>
    <x v="1"/>
    <s v="02"/>
    <x v="1"/>
    <x v="19"/>
    <s v="0213"/>
    <x v="19"/>
    <x v="2"/>
    <x v="1"/>
    <n v="14"/>
  </r>
  <r>
    <x v="1"/>
    <s v="02"/>
    <x v="1"/>
    <x v="19"/>
    <s v="0213"/>
    <x v="19"/>
    <x v="2"/>
    <x v="2"/>
    <n v="8"/>
  </r>
  <r>
    <x v="1"/>
    <s v="02"/>
    <x v="1"/>
    <x v="19"/>
    <s v="0213"/>
    <x v="19"/>
    <x v="2"/>
    <x v="3"/>
    <n v="11"/>
  </r>
  <r>
    <x v="1"/>
    <s v="02"/>
    <x v="1"/>
    <x v="19"/>
    <s v="0213"/>
    <x v="19"/>
    <x v="2"/>
    <x v="4"/>
    <n v="16"/>
  </r>
  <r>
    <x v="1"/>
    <s v="02"/>
    <x v="1"/>
    <x v="19"/>
    <s v="0213"/>
    <x v="19"/>
    <x v="2"/>
    <x v="5"/>
    <n v="16"/>
  </r>
  <r>
    <x v="1"/>
    <s v="02"/>
    <x v="1"/>
    <x v="19"/>
    <s v="0213"/>
    <x v="19"/>
    <x v="2"/>
    <x v="6"/>
    <n v="14"/>
  </r>
  <r>
    <x v="1"/>
    <s v="02"/>
    <x v="1"/>
    <x v="19"/>
    <s v="0213"/>
    <x v="19"/>
    <x v="2"/>
    <x v="7"/>
    <n v="12"/>
  </r>
  <r>
    <x v="1"/>
    <s v="02"/>
    <x v="1"/>
    <x v="19"/>
    <s v="0213"/>
    <x v="19"/>
    <x v="3"/>
    <x v="0"/>
    <n v="0"/>
  </r>
  <r>
    <x v="1"/>
    <s v="02"/>
    <x v="1"/>
    <x v="19"/>
    <s v="0213"/>
    <x v="19"/>
    <x v="3"/>
    <x v="1"/>
    <n v="1"/>
  </r>
  <r>
    <x v="1"/>
    <s v="02"/>
    <x v="1"/>
    <x v="19"/>
    <s v="0213"/>
    <x v="19"/>
    <x v="3"/>
    <x v="2"/>
    <n v="0"/>
  </r>
  <r>
    <x v="1"/>
    <s v="02"/>
    <x v="1"/>
    <x v="19"/>
    <s v="0213"/>
    <x v="19"/>
    <x v="3"/>
    <x v="3"/>
    <n v="1"/>
  </r>
  <r>
    <x v="1"/>
    <s v="02"/>
    <x v="1"/>
    <x v="19"/>
    <s v="0213"/>
    <x v="19"/>
    <x v="3"/>
    <x v="4"/>
    <n v="1"/>
  </r>
  <r>
    <x v="1"/>
    <s v="02"/>
    <x v="1"/>
    <x v="19"/>
    <s v="0213"/>
    <x v="19"/>
    <x v="3"/>
    <x v="5"/>
    <n v="1"/>
  </r>
  <r>
    <x v="1"/>
    <s v="02"/>
    <x v="1"/>
    <x v="19"/>
    <s v="0213"/>
    <x v="19"/>
    <x v="3"/>
    <x v="6"/>
    <n v="1"/>
  </r>
  <r>
    <x v="1"/>
    <s v="02"/>
    <x v="1"/>
    <x v="19"/>
    <s v="0213"/>
    <x v="19"/>
    <x v="3"/>
    <x v="7"/>
    <n v="1"/>
  </r>
  <r>
    <x v="1"/>
    <s v="02"/>
    <x v="1"/>
    <x v="20"/>
    <s v="0214"/>
    <x v="20"/>
    <x v="1"/>
    <x v="0"/>
    <n v="113"/>
  </r>
  <r>
    <x v="1"/>
    <s v="02"/>
    <x v="1"/>
    <x v="20"/>
    <s v="0214"/>
    <x v="20"/>
    <x v="1"/>
    <x v="1"/>
    <n v="115"/>
  </r>
  <r>
    <x v="1"/>
    <s v="02"/>
    <x v="1"/>
    <x v="20"/>
    <s v="0214"/>
    <x v="20"/>
    <x v="1"/>
    <x v="2"/>
    <n v="98"/>
  </r>
  <r>
    <x v="1"/>
    <s v="02"/>
    <x v="1"/>
    <x v="20"/>
    <s v="0214"/>
    <x v="20"/>
    <x v="1"/>
    <x v="3"/>
    <n v="91"/>
  </r>
  <r>
    <x v="1"/>
    <s v="02"/>
    <x v="1"/>
    <x v="20"/>
    <s v="0214"/>
    <x v="20"/>
    <x v="1"/>
    <x v="4"/>
    <n v="94"/>
  </r>
  <r>
    <x v="1"/>
    <s v="02"/>
    <x v="1"/>
    <x v="20"/>
    <s v="0214"/>
    <x v="20"/>
    <x v="1"/>
    <x v="5"/>
    <n v="94"/>
  </r>
  <r>
    <x v="1"/>
    <s v="02"/>
    <x v="1"/>
    <x v="20"/>
    <s v="0214"/>
    <x v="20"/>
    <x v="1"/>
    <x v="6"/>
    <n v="91"/>
  </r>
  <r>
    <x v="1"/>
    <s v="02"/>
    <x v="1"/>
    <x v="20"/>
    <s v="0214"/>
    <x v="20"/>
    <x v="1"/>
    <x v="7"/>
    <n v="69"/>
  </r>
  <r>
    <x v="1"/>
    <s v="02"/>
    <x v="1"/>
    <x v="20"/>
    <s v="0214"/>
    <x v="20"/>
    <x v="2"/>
    <x v="0"/>
    <n v="20"/>
  </r>
  <r>
    <x v="1"/>
    <s v="02"/>
    <x v="1"/>
    <x v="20"/>
    <s v="0214"/>
    <x v="20"/>
    <x v="2"/>
    <x v="1"/>
    <n v="16"/>
  </r>
  <r>
    <x v="1"/>
    <s v="02"/>
    <x v="1"/>
    <x v="20"/>
    <s v="0214"/>
    <x v="20"/>
    <x v="2"/>
    <x v="2"/>
    <n v="15"/>
  </r>
  <r>
    <x v="1"/>
    <s v="02"/>
    <x v="1"/>
    <x v="20"/>
    <s v="0214"/>
    <x v="20"/>
    <x v="2"/>
    <x v="3"/>
    <n v="16"/>
  </r>
  <r>
    <x v="1"/>
    <s v="02"/>
    <x v="1"/>
    <x v="20"/>
    <s v="0214"/>
    <x v="20"/>
    <x v="2"/>
    <x v="4"/>
    <n v="13"/>
  </r>
  <r>
    <x v="1"/>
    <s v="02"/>
    <x v="1"/>
    <x v="20"/>
    <s v="0214"/>
    <x v="20"/>
    <x v="2"/>
    <x v="5"/>
    <n v="17"/>
  </r>
  <r>
    <x v="1"/>
    <s v="02"/>
    <x v="1"/>
    <x v="20"/>
    <s v="0214"/>
    <x v="20"/>
    <x v="2"/>
    <x v="6"/>
    <n v="19"/>
  </r>
  <r>
    <x v="1"/>
    <s v="02"/>
    <x v="1"/>
    <x v="20"/>
    <s v="0214"/>
    <x v="20"/>
    <x v="2"/>
    <x v="7"/>
    <n v="15"/>
  </r>
  <r>
    <x v="1"/>
    <s v="02"/>
    <x v="1"/>
    <x v="20"/>
    <s v="0214"/>
    <x v="20"/>
    <x v="3"/>
    <x v="0"/>
    <n v="0"/>
  </r>
  <r>
    <x v="1"/>
    <s v="02"/>
    <x v="1"/>
    <x v="20"/>
    <s v="0214"/>
    <x v="20"/>
    <x v="3"/>
    <x v="1"/>
    <n v="1"/>
  </r>
  <r>
    <x v="1"/>
    <s v="02"/>
    <x v="1"/>
    <x v="20"/>
    <s v="0214"/>
    <x v="20"/>
    <x v="3"/>
    <x v="2"/>
    <n v="0"/>
  </r>
  <r>
    <x v="1"/>
    <s v="02"/>
    <x v="1"/>
    <x v="20"/>
    <s v="0214"/>
    <x v="20"/>
    <x v="3"/>
    <x v="3"/>
    <n v="0"/>
  </r>
  <r>
    <x v="1"/>
    <s v="02"/>
    <x v="1"/>
    <x v="20"/>
    <s v="0214"/>
    <x v="20"/>
    <x v="3"/>
    <x v="4"/>
    <n v="1"/>
  </r>
  <r>
    <x v="1"/>
    <s v="02"/>
    <x v="1"/>
    <x v="20"/>
    <s v="0214"/>
    <x v="20"/>
    <x v="3"/>
    <x v="5"/>
    <n v="0"/>
  </r>
  <r>
    <x v="1"/>
    <s v="02"/>
    <x v="1"/>
    <x v="20"/>
    <s v="0214"/>
    <x v="20"/>
    <x v="3"/>
    <x v="6"/>
    <n v="0"/>
  </r>
  <r>
    <x v="1"/>
    <s v="02"/>
    <x v="1"/>
    <x v="20"/>
    <s v="0214"/>
    <x v="20"/>
    <x v="3"/>
    <x v="7"/>
    <n v="0"/>
  </r>
  <r>
    <x v="1"/>
    <s v="02"/>
    <x v="1"/>
    <x v="21"/>
    <s v="0215"/>
    <x v="21"/>
    <x v="1"/>
    <x v="0"/>
    <n v="86"/>
  </r>
  <r>
    <x v="1"/>
    <s v="02"/>
    <x v="1"/>
    <x v="21"/>
    <s v="0215"/>
    <x v="21"/>
    <x v="1"/>
    <x v="1"/>
    <n v="91"/>
  </r>
  <r>
    <x v="1"/>
    <s v="02"/>
    <x v="1"/>
    <x v="21"/>
    <s v="0215"/>
    <x v="21"/>
    <x v="1"/>
    <x v="2"/>
    <n v="93"/>
  </r>
  <r>
    <x v="1"/>
    <s v="02"/>
    <x v="1"/>
    <x v="21"/>
    <s v="0215"/>
    <x v="21"/>
    <x v="1"/>
    <x v="3"/>
    <n v="56"/>
  </r>
  <r>
    <x v="1"/>
    <s v="02"/>
    <x v="1"/>
    <x v="21"/>
    <s v="0215"/>
    <x v="21"/>
    <x v="1"/>
    <x v="4"/>
    <n v="51"/>
  </r>
  <r>
    <x v="1"/>
    <s v="02"/>
    <x v="1"/>
    <x v="21"/>
    <s v="0215"/>
    <x v="21"/>
    <x v="1"/>
    <x v="5"/>
    <n v="56"/>
  </r>
  <r>
    <x v="1"/>
    <s v="02"/>
    <x v="1"/>
    <x v="21"/>
    <s v="0215"/>
    <x v="21"/>
    <x v="1"/>
    <x v="6"/>
    <n v="60"/>
  </r>
  <r>
    <x v="1"/>
    <s v="02"/>
    <x v="1"/>
    <x v="21"/>
    <s v="0215"/>
    <x v="21"/>
    <x v="1"/>
    <x v="7"/>
    <n v="47"/>
  </r>
  <r>
    <x v="1"/>
    <s v="02"/>
    <x v="1"/>
    <x v="21"/>
    <s v="0215"/>
    <x v="21"/>
    <x v="2"/>
    <x v="0"/>
    <n v="6"/>
  </r>
  <r>
    <x v="1"/>
    <s v="02"/>
    <x v="1"/>
    <x v="21"/>
    <s v="0215"/>
    <x v="21"/>
    <x v="2"/>
    <x v="1"/>
    <n v="8"/>
  </r>
  <r>
    <x v="1"/>
    <s v="02"/>
    <x v="1"/>
    <x v="21"/>
    <s v="0215"/>
    <x v="21"/>
    <x v="2"/>
    <x v="2"/>
    <n v="5"/>
  </r>
  <r>
    <x v="1"/>
    <s v="02"/>
    <x v="1"/>
    <x v="21"/>
    <s v="0215"/>
    <x v="21"/>
    <x v="2"/>
    <x v="3"/>
    <n v="6"/>
  </r>
  <r>
    <x v="1"/>
    <s v="02"/>
    <x v="1"/>
    <x v="21"/>
    <s v="0215"/>
    <x v="21"/>
    <x v="2"/>
    <x v="4"/>
    <n v="8"/>
  </r>
  <r>
    <x v="1"/>
    <s v="02"/>
    <x v="1"/>
    <x v="21"/>
    <s v="0215"/>
    <x v="21"/>
    <x v="2"/>
    <x v="5"/>
    <n v="6"/>
  </r>
  <r>
    <x v="1"/>
    <s v="02"/>
    <x v="1"/>
    <x v="21"/>
    <s v="0215"/>
    <x v="21"/>
    <x v="2"/>
    <x v="6"/>
    <n v="3"/>
  </r>
  <r>
    <x v="1"/>
    <s v="02"/>
    <x v="1"/>
    <x v="21"/>
    <s v="0215"/>
    <x v="21"/>
    <x v="2"/>
    <x v="7"/>
    <n v="9"/>
  </r>
  <r>
    <x v="1"/>
    <s v="02"/>
    <x v="1"/>
    <x v="21"/>
    <s v="0215"/>
    <x v="21"/>
    <x v="3"/>
    <x v="0"/>
    <n v="1"/>
  </r>
  <r>
    <x v="1"/>
    <s v="02"/>
    <x v="1"/>
    <x v="21"/>
    <s v="0215"/>
    <x v="21"/>
    <x v="3"/>
    <x v="1"/>
    <n v="1"/>
  </r>
  <r>
    <x v="1"/>
    <s v="02"/>
    <x v="1"/>
    <x v="21"/>
    <s v="0215"/>
    <x v="21"/>
    <x v="3"/>
    <x v="2"/>
    <n v="1"/>
  </r>
  <r>
    <x v="1"/>
    <s v="02"/>
    <x v="1"/>
    <x v="21"/>
    <s v="0215"/>
    <x v="21"/>
    <x v="3"/>
    <x v="3"/>
    <n v="1"/>
  </r>
  <r>
    <x v="1"/>
    <s v="02"/>
    <x v="1"/>
    <x v="21"/>
    <s v="0215"/>
    <x v="21"/>
    <x v="3"/>
    <x v="4"/>
    <n v="3"/>
  </r>
  <r>
    <x v="1"/>
    <s v="02"/>
    <x v="1"/>
    <x v="21"/>
    <s v="0215"/>
    <x v="21"/>
    <x v="3"/>
    <x v="5"/>
    <n v="2"/>
  </r>
  <r>
    <x v="1"/>
    <s v="02"/>
    <x v="1"/>
    <x v="21"/>
    <s v="0215"/>
    <x v="21"/>
    <x v="3"/>
    <x v="6"/>
    <n v="3"/>
  </r>
  <r>
    <x v="1"/>
    <s v="02"/>
    <x v="1"/>
    <x v="21"/>
    <s v="0215"/>
    <x v="21"/>
    <x v="3"/>
    <x v="7"/>
    <n v="3"/>
  </r>
  <r>
    <x v="1"/>
    <s v="02"/>
    <x v="1"/>
    <x v="22"/>
    <s v="0216"/>
    <x v="22"/>
    <x v="1"/>
    <x v="0"/>
    <n v="78"/>
  </r>
  <r>
    <x v="1"/>
    <s v="02"/>
    <x v="1"/>
    <x v="22"/>
    <s v="0216"/>
    <x v="22"/>
    <x v="1"/>
    <x v="1"/>
    <n v="81"/>
  </r>
  <r>
    <x v="1"/>
    <s v="02"/>
    <x v="1"/>
    <x v="22"/>
    <s v="0216"/>
    <x v="22"/>
    <x v="1"/>
    <x v="2"/>
    <n v="83"/>
  </r>
  <r>
    <x v="1"/>
    <s v="02"/>
    <x v="1"/>
    <x v="22"/>
    <s v="0216"/>
    <x v="22"/>
    <x v="1"/>
    <x v="3"/>
    <n v="66"/>
  </r>
  <r>
    <x v="1"/>
    <s v="02"/>
    <x v="1"/>
    <x v="22"/>
    <s v="0216"/>
    <x v="22"/>
    <x v="1"/>
    <x v="4"/>
    <n v="71"/>
  </r>
  <r>
    <x v="1"/>
    <s v="02"/>
    <x v="1"/>
    <x v="22"/>
    <s v="0216"/>
    <x v="22"/>
    <x v="1"/>
    <x v="5"/>
    <n v="58"/>
  </r>
  <r>
    <x v="1"/>
    <s v="02"/>
    <x v="1"/>
    <x v="22"/>
    <s v="0216"/>
    <x v="22"/>
    <x v="1"/>
    <x v="6"/>
    <n v="62"/>
  </r>
  <r>
    <x v="1"/>
    <s v="02"/>
    <x v="1"/>
    <x v="22"/>
    <s v="0216"/>
    <x v="22"/>
    <x v="1"/>
    <x v="7"/>
    <n v="55"/>
  </r>
  <r>
    <x v="1"/>
    <s v="02"/>
    <x v="1"/>
    <x v="22"/>
    <s v="0216"/>
    <x v="22"/>
    <x v="2"/>
    <x v="0"/>
    <n v="11"/>
  </r>
  <r>
    <x v="1"/>
    <s v="02"/>
    <x v="1"/>
    <x v="22"/>
    <s v="0216"/>
    <x v="22"/>
    <x v="2"/>
    <x v="1"/>
    <n v="12"/>
  </r>
  <r>
    <x v="1"/>
    <s v="02"/>
    <x v="1"/>
    <x v="22"/>
    <s v="0216"/>
    <x v="22"/>
    <x v="2"/>
    <x v="2"/>
    <n v="9"/>
  </r>
  <r>
    <x v="1"/>
    <s v="02"/>
    <x v="1"/>
    <x v="22"/>
    <s v="0216"/>
    <x v="22"/>
    <x v="2"/>
    <x v="3"/>
    <n v="8"/>
  </r>
  <r>
    <x v="1"/>
    <s v="02"/>
    <x v="1"/>
    <x v="22"/>
    <s v="0216"/>
    <x v="22"/>
    <x v="2"/>
    <x v="4"/>
    <n v="6"/>
  </r>
  <r>
    <x v="1"/>
    <s v="02"/>
    <x v="1"/>
    <x v="22"/>
    <s v="0216"/>
    <x v="22"/>
    <x v="2"/>
    <x v="5"/>
    <n v="9"/>
  </r>
  <r>
    <x v="1"/>
    <s v="02"/>
    <x v="1"/>
    <x v="22"/>
    <s v="0216"/>
    <x v="22"/>
    <x v="2"/>
    <x v="6"/>
    <n v="8"/>
  </r>
  <r>
    <x v="1"/>
    <s v="02"/>
    <x v="1"/>
    <x v="22"/>
    <s v="0216"/>
    <x v="22"/>
    <x v="2"/>
    <x v="7"/>
    <n v="10"/>
  </r>
  <r>
    <x v="1"/>
    <s v="02"/>
    <x v="1"/>
    <x v="22"/>
    <s v="0216"/>
    <x v="22"/>
    <x v="3"/>
    <x v="0"/>
    <n v="3"/>
  </r>
  <r>
    <x v="1"/>
    <s v="02"/>
    <x v="1"/>
    <x v="22"/>
    <s v="0216"/>
    <x v="22"/>
    <x v="3"/>
    <x v="1"/>
    <n v="3"/>
  </r>
  <r>
    <x v="1"/>
    <s v="02"/>
    <x v="1"/>
    <x v="22"/>
    <s v="0216"/>
    <x v="22"/>
    <x v="3"/>
    <x v="2"/>
    <n v="2"/>
  </r>
  <r>
    <x v="1"/>
    <s v="02"/>
    <x v="1"/>
    <x v="22"/>
    <s v="0216"/>
    <x v="22"/>
    <x v="3"/>
    <x v="3"/>
    <n v="4"/>
  </r>
  <r>
    <x v="1"/>
    <s v="02"/>
    <x v="1"/>
    <x v="22"/>
    <s v="0216"/>
    <x v="22"/>
    <x v="3"/>
    <x v="4"/>
    <n v="3"/>
  </r>
  <r>
    <x v="1"/>
    <s v="02"/>
    <x v="1"/>
    <x v="22"/>
    <s v="0216"/>
    <x v="22"/>
    <x v="3"/>
    <x v="5"/>
    <n v="3"/>
  </r>
  <r>
    <x v="1"/>
    <s v="02"/>
    <x v="1"/>
    <x v="22"/>
    <s v="0216"/>
    <x v="22"/>
    <x v="3"/>
    <x v="6"/>
    <n v="4"/>
  </r>
  <r>
    <x v="1"/>
    <s v="02"/>
    <x v="1"/>
    <x v="22"/>
    <s v="0216"/>
    <x v="22"/>
    <x v="3"/>
    <x v="7"/>
    <n v="5"/>
  </r>
  <r>
    <x v="1"/>
    <s v="02"/>
    <x v="1"/>
    <x v="23"/>
    <s v="0217"/>
    <x v="23"/>
    <x v="1"/>
    <x v="0"/>
    <n v="30"/>
  </r>
  <r>
    <x v="1"/>
    <s v="02"/>
    <x v="1"/>
    <x v="23"/>
    <s v="0217"/>
    <x v="23"/>
    <x v="1"/>
    <x v="1"/>
    <n v="24"/>
  </r>
  <r>
    <x v="1"/>
    <s v="02"/>
    <x v="1"/>
    <x v="23"/>
    <s v="0217"/>
    <x v="23"/>
    <x v="1"/>
    <x v="2"/>
    <n v="12"/>
  </r>
  <r>
    <x v="1"/>
    <s v="02"/>
    <x v="1"/>
    <x v="23"/>
    <s v="0217"/>
    <x v="23"/>
    <x v="1"/>
    <x v="3"/>
    <n v="2"/>
  </r>
  <r>
    <x v="1"/>
    <s v="02"/>
    <x v="1"/>
    <x v="23"/>
    <s v="0217"/>
    <x v="23"/>
    <x v="1"/>
    <x v="4"/>
    <n v="3"/>
  </r>
  <r>
    <x v="1"/>
    <s v="02"/>
    <x v="1"/>
    <x v="23"/>
    <s v="0217"/>
    <x v="23"/>
    <x v="1"/>
    <x v="5"/>
    <n v="1"/>
  </r>
  <r>
    <x v="1"/>
    <s v="02"/>
    <x v="1"/>
    <x v="23"/>
    <s v="0217"/>
    <x v="23"/>
    <x v="1"/>
    <x v="6"/>
    <n v="0"/>
  </r>
  <r>
    <x v="1"/>
    <s v="02"/>
    <x v="1"/>
    <x v="23"/>
    <s v="0217"/>
    <x v="23"/>
    <x v="1"/>
    <x v="7"/>
    <n v="0"/>
  </r>
  <r>
    <x v="1"/>
    <s v="02"/>
    <x v="1"/>
    <x v="23"/>
    <s v="0217"/>
    <x v="23"/>
    <x v="2"/>
    <x v="0"/>
    <n v="4"/>
  </r>
  <r>
    <x v="1"/>
    <s v="02"/>
    <x v="1"/>
    <x v="23"/>
    <s v="0217"/>
    <x v="23"/>
    <x v="2"/>
    <x v="1"/>
    <n v="6"/>
  </r>
  <r>
    <x v="1"/>
    <s v="02"/>
    <x v="1"/>
    <x v="23"/>
    <s v="0217"/>
    <x v="23"/>
    <x v="2"/>
    <x v="2"/>
    <n v="8"/>
  </r>
  <r>
    <x v="1"/>
    <s v="02"/>
    <x v="1"/>
    <x v="23"/>
    <s v="0217"/>
    <x v="23"/>
    <x v="2"/>
    <x v="3"/>
    <n v="5"/>
  </r>
  <r>
    <x v="1"/>
    <s v="02"/>
    <x v="1"/>
    <x v="23"/>
    <s v="0217"/>
    <x v="23"/>
    <x v="2"/>
    <x v="4"/>
    <n v="7"/>
  </r>
  <r>
    <x v="1"/>
    <s v="02"/>
    <x v="1"/>
    <x v="23"/>
    <s v="0217"/>
    <x v="23"/>
    <x v="2"/>
    <x v="5"/>
    <n v="4"/>
  </r>
  <r>
    <x v="1"/>
    <s v="02"/>
    <x v="1"/>
    <x v="23"/>
    <s v="0217"/>
    <x v="23"/>
    <x v="2"/>
    <x v="6"/>
    <n v="7"/>
  </r>
  <r>
    <x v="1"/>
    <s v="02"/>
    <x v="1"/>
    <x v="23"/>
    <s v="0217"/>
    <x v="23"/>
    <x v="2"/>
    <x v="7"/>
    <n v="2"/>
  </r>
  <r>
    <x v="1"/>
    <s v="02"/>
    <x v="1"/>
    <x v="23"/>
    <s v="0217"/>
    <x v="23"/>
    <x v="3"/>
    <x v="0"/>
    <n v="0"/>
  </r>
  <r>
    <x v="1"/>
    <s v="02"/>
    <x v="1"/>
    <x v="23"/>
    <s v="0217"/>
    <x v="23"/>
    <x v="3"/>
    <x v="1"/>
    <n v="0"/>
  </r>
  <r>
    <x v="1"/>
    <s v="02"/>
    <x v="1"/>
    <x v="23"/>
    <s v="0217"/>
    <x v="23"/>
    <x v="3"/>
    <x v="2"/>
    <n v="0"/>
  </r>
  <r>
    <x v="1"/>
    <s v="02"/>
    <x v="1"/>
    <x v="23"/>
    <s v="0217"/>
    <x v="23"/>
    <x v="3"/>
    <x v="3"/>
    <n v="1"/>
  </r>
  <r>
    <x v="1"/>
    <s v="02"/>
    <x v="1"/>
    <x v="23"/>
    <s v="0217"/>
    <x v="23"/>
    <x v="3"/>
    <x v="4"/>
    <n v="1"/>
  </r>
  <r>
    <x v="1"/>
    <s v="02"/>
    <x v="1"/>
    <x v="23"/>
    <s v="0217"/>
    <x v="23"/>
    <x v="3"/>
    <x v="5"/>
    <n v="1"/>
  </r>
  <r>
    <x v="1"/>
    <s v="02"/>
    <x v="1"/>
    <x v="23"/>
    <s v="0217"/>
    <x v="23"/>
    <x v="3"/>
    <x v="6"/>
    <n v="0"/>
  </r>
  <r>
    <x v="1"/>
    <s v="02"/>
    <x v="1"/>
    <x v="23"/>
    <s v="0217"/>
    <x v="23"/>
    <x v="3"/>
    <x v="7"/>
    <n v="1"/>
  </r>
  <r>
    <x v="1"/>
    <s v="02"/>
    <x v="1"/>
    <x v="24"/>
    <s v="0219"/>
    <x v="24"/>
    <x v="1"/>
    <x v="0"/>
    <n v="212"/>
  </r>
  <r>
    <x v="1"/>
    <s v="02"/>
    <x v="1"/>
    <x v="24"/>
    <s v="0219"/>
    <x v="24"/>
    <x v="1"/>
    <x v="1"/>
    <n v="211"/>
  </r>
  <r>
    <x v="1"/>
    <s v="02"/>
    <x v="1"/>
    <x v="24"/>
    <s v="0219"/>
    <x v="24"/>
    <x v="1"/>
    <x v="2"/>
    <n v="181"/>
  </r>
  <r>
    <x v="1"/>
    <s v="02"/>
    <x v="1"/>
    <x v="24"/>
    <s v="0219"/>
    <x v="24"/>
    <x v="1"/>
    <x v="3"/>
    <n v="101"/>
  </r>
  <r>
    <x v="1"/>
    <s v="02"/>
    <x v="1"/>
    <x v="24"/>
    <s v="0219"/>
    <x v="24"/>
    <x v="1"/>
    <x v="4"/>
    <n v="103"/>
  </r>
  <r>
    <x v="1"/>
    <s v="02"/>
    <x v="1"/>
    <x v="24"/>
    <s v="0219"/>
    <x v="24"/>
    <x v="1"/>
    <x v="5"/>
    <n v="104"/>
  </r>
  <r>
    <x v="1"/>
    <s v="02"/>
    <x v="1"/>
    <x v="24"/>
    <s v="0219"/>
    <x v="24"/>
    <x v="1"/>
    <x v="6"/>
    <n v="109"/>
  </r>
  <r>
    <x v="1"/>
    <s v="02"/>
    <x v="1"/>
    <x v="24"/>
    <s v="0219"/>
    <x v="24"/>
    <x v="1"/>
    <x v="7"/>
    <n v="114"/>
  </r>
  <r>
    <x v="1"/>
    <s v="02"/>
    <x v="1"/>
    <x v="24"/>
    <s v="0219"/>
    <x v="24"/>
    <x v="2"/>
    <x v="0"/>
    <n v="179"/>
  </r>
  <r>
    <x v="1"/>
    <s v="02"/>
    <x v="1"/>
    <x v="24"/>
    <s v="0219"/>
    <x v="24"/>
    <x v="2"/>
    <x v="1"/>
    <n v="27"/>
  </r>
  <r>
    <x v="1"/>
    <s v="02"/>
    <x v="1"/>
    <x v="24"/>
    <s v="0219"/>
    <x v="24"/>
    <x v="2"/>
    <x v="2"/>
    <n v="32"/>
  </r>
  <r>
    <x v="1"/>
    <s v="02"/>
    <x v="1"/>
    <x v="24"/>
    <s v="0219"/>
    <x v="24"/>
    <x v="2"/>
    <x v="3"/>
    <n v="33"/>
  </r>
  <r>
    <x v="1"/>
    <s v="02"/>
    <x v="1"/>
    <x v="24"/>
    <s v="0219"/>
    <x v="24"/>
    <x v="2"/>
    <x v="4"/>
    <n v="39"/>
  </r>
  <r>
    <x v="1"/>
    <s v="02"/>
    <x v="1"/>
    <x v="24"/>
    <s v="0219"/>
    <x v="24"/>
    <x v="2"/>
    <x v="5"/>
    <n v="45"/>
  </r>
  <r>
    <x v="1"/>
    <s v="02"/>
    <x v="1"/>
    <x v="24"/>
    <s v="0219"/>
    <x v="24"/>
    <x v="2"/>
    <x v="6"/>
    <n v="50"/>
  </r>
  <r>
    <x v="1"/>
    <s v="02"/>
    <x v="1"/>
    <x v="24"/>
    <s v="0219"/>
    <x v="24"/>
    <x v="2"/>
    <x v="7"/>
    <n v="173"/>
  </r>
  <r>
    <x v="1"/>
    <s v="02"/>
    <x v="1"/>
    <x v="24"/>
    <s v="0219"/>
    <x v="24"/>
    <x v="3"/>
    <x v="0"/>
    <n v="1"/>
  </r>
  <r>
    <x v="1"/>
    <s v="02"/>
    <x v="1"/>
    <x v="24"/>
    <s v="0219"/>
    <x v="24"/>
    <x v="3"/>
    <x v="1"/>
    <n v="0"/>
  </r>
  <r>
    <x v="1"/>
    <s v="02"/>
    <x v="1"/>
    <x v="24"/>
    <s v="0219"/>
    <x v="24"/>
    <x v="3"/>
    <x v="2"/>
    <n v="2"/>
  </r>
  <r>
    <x v="1"/>
    <s v="02"/>
    <x v="1"/>
    <x v="24"/>
    <s v="0219"/>
    <x v="24"/>
    <x v="3"/>
    <x v="3"/>
    <n v="77"/>
  </r>
  <r>
    <x v="1"/>
    <s v="02"/>
    <x v="1"/>
    <x v="24"/>
    <s v="0219"/>
    <x v="24"/>
    <x v="3"/>
    <x v="4"/>
    <n v="4"/>
  </r>
  <r>
    <x v="1"/>
    <s v="02"/>
    <x v="1"/>
    <x v="24"/>
    <s v="0219"/>
    <x v="24"/>
    <x v="3"/>
    <x v="5"/>
    <n v="4"/>
  </r>
  <r>
    <x v="1"/>
    <s v="02"/>
    <x v="1"/>
    <x v="24"/>
    <s v="0219"/>
    <x v="24"/>
    <x v="3"/>
    <x v="6"/>
    <n v="4"/>
  </r>
  <r>
    <x v="1"/>
    <s v="02"/>
    <x v="1"/>
    <x v="24"/>
    <s v="0219"/>
    <x v="24"/>
    <x v="3"/>
    <x v="7"/>
    <n v="5"/>
  </r>
  <r>
    <x v="1"/>
    <s v="02"/>
    <x v="1"/>
    <x v="25"/>
    <s v="0220"/>
    <x v="25"/>
    <x v="1"/>
    <x v="0"/>
    <n v="138"/>
  </r>
  <r>
    <x v="1"/>
    <s v="02"/>
    <x v="1"/>
    <x v="25"/>
    <s v="0220"/>
    <x v="25"/>
    <x v="1"/>
    <x v="1"/>
    <n v="189"/>
  </r>
  <r>
    <x v="1"/>
    <s v="02"/>
    <x v="1"/>
    <x v="25"/>
    <s v="0220"/>
    <x v="25"/>
    <x v="1"/>
    <x v="2"/>
    <n v="179"/>
  </r>
  <r>
    <x v="1"/>
    <s v="02"/>
    <x v="1"/>
    <x v="25"/>
    <s v="0220"/>
    <x v="25"/>
    <x v="1"/>
    <x v="3"/>
    <n v="123"/>
  </r>
  <r>
    <x v="1"/>
    <s v="02"/>
    <x v="1"/>
    <x v="25"/>
    <s v="0220"/>
    <x v="25"/>
    <x v="1"/>
    <x v="4"/>
    <n v="111"/>
  </r>
  <r>
    <x v="1"/>
    <s v="02"/>
    <x v="1"/>
    <x v="25"/>
    <s v="0220"/>
    <x v="25"/>
    <x v="1"/>
    <x v="5"/>
    <n v="109"/>
  </r>
  <r>
    <x v="1"/>
    <s v="02"/>
    <x v="1"/>
    <x v="25"/>
    <s v="0220"/>
    <x v="25"/>
    <x v="1"/>
    <x v="6"/>
    <n v="106"/>
  </r>
  <r>
    <x v="1"/>
    <s v="02"/>
    <x v="1"/>
    <x v="25"/>
    <s v="0220"/>
    <x v="25"/>
    <x v="1"/>
    <x v="7"/>
    <n v="98"/>
  </r>
  <r>
    <x v="1"/>
    <s v="02"/>
    <x v="1"/>
    <x v="25"/>
    <s v="0220"/>
    <x v="25"/>
    <x v="2"/>
    <x v="0"/>
    <n v="9"/>
  </r>
  <r>
    <x v="1"/>
    <s v="02"/>
    <x v="1"/>
    <x v="25"/>
    <s v="0220"/>
    <x v="25"/>
    <x v="2"/>
    <x v="1"/>
    <n v="155"/>
  </r>
  <r>
    <x v="1"/>
    <s v="02"/>
    <x v="1"/>
    <x v="25"/>
    <s v="0220"/>
    <x v="25"/>
    <x v="2"/>
    <x v="2"/>
    <n v="152"/>
  </r>
  <r>
    <x v="1"/>
    <s v="02"/>
    <x v="1"/>
    <x v="25"/>
    <s v="0220"/>
    <x v="25"/>
    <x v="2"/>
    <x v="3"/>
    <n v="153"/>
  </r>
  <r>
    <x v="1"/>
    <s v="02"/>
    <x v="1"/>
    <x v="25"/>
    <s v="0220"/>
    <x v="25"/>
    <x v="2"/>
    <x v="4"/>
    <n v="156"/>
  </r>
  <r>
    <x v="1"/>
    <s v="02"/>
    <x v="1"/>
    <x v="25"/>
    <s v="0220"/>
    <x v="25"/>
    <x v="2"/>
    <x v="5"/>
    <n v="146"/>
  </r>
  <r>
    <x v="1"/>
    <s v="02"/>
    <x v="1"/>
    <x v="25"/>
    <s v="0220"/>
    <x v="25"/>
    <x v="2"/>
    <x v="6"/>
    <n v="156"/>
  </r>
  <r>
    <x v="1"/>
    <s v="02"/>
    <x v="1"/>
    <x v="25"/>
    <s v="0220"/>
    <x v="25"/>
    <x v="2"/>
    <x v="7"/>
    <n v="19"/>
  </r>
  <r>
    <x v="1"/>
    <s v="02"/>
    <x v="1"/>
    <x v="25"/>
    <s v="0220"/>
    <x v="25"/>
    <x v="3"/>
    <x v="0"/>
    <n v="1"/>
  </r>
  <r>
    <x v="1"/>
    <s v="02"/>
    <x v="1"/>
    <x v="25"/>
    <s v="0220"/>
    <x v="25"/>
    <x v="3"/>
    <x v="1"/>
    <n v="2"/>
  </r>
  <r>
    <x v="1"/>
    <s v="02"/>
    <x v="1"/>
    <x v="25"/>
    <s v="0220"/>
    <x v="25"/>
    <x v="3"/>
    <x v="2"/>
    <n v="2"/>
  </r>
  <r>
    <x v="1"/>
    <s v="02"/>
    <x v="1"/>
    <x v="25"/>
    <s v="0220"/>
    <x v="25"/>
    <x v="3"/>
    <x v="3"/>
    <n v="5"/>
  </r>
  <r>
    <x v="1"/>
    <s v="02"/>
    <x v="1"/>
    <x v="25"/>
    <s v="0220"/>
    <x v="25"/>
    <x v="3"/>
    <x v="4"/>
    <n v="5"/>
  </r>
  <r>
    <x v="1"/>
    <s v="02"/>
    <x v="1"/>
    <x v="25"/>
    <s v="0220"/>
    <x v="25"/>
    <x v="3"/>
    <x v="5"/>
    <n v="4"/>
  </r>
  <r>
    <x v="1"/>
    <s v="02"/>
    <x v="1"/>
    <x v="25"/>
    <s v="0220"/>
    <x v="25"/>
    <x v="3"/>
    <x v="6"/>
    <n v="5"/>
  </r>
  <r>
    <x v="1"/>
    <s v="02"/>
    <x v="1"/>
    <x v="25"/>
    <s v="0220"/>
    <x v="25"/>
    <x v="3"/>
    <x v="7"/>
    <n v="7"/>
  </r>
  <r>
    <x v="1"/>
    <s v="02"/>
    <x v="1"/>
    <x v="26"/>
    <s v="0221"/>
    <x v="26"/>
    <x v="1"/>
    <x v="0"/>
    <n v="196"/>
  </r>
  <r>
    <x v="1"/>
    <s v="02"/>
    <x v="1"/>
    <x v="26"/>
    <s v="0221"/>
    <x v="26"/>
    <x v="1"/>
    <x v="1"/>
    <n v="193"/>
  </r>
  <r>
    <x v="1"/>
    <s v="02"/>
    <x v="1"/>
    <x v="26"/>
    <s v="0221"/>
    <x v="26"/>
    <x v="1"/>
    <x v="2"/>
    <n v="182"/>
  </r>
  <r>
    <x v="1"/>
    <s v="02"/>
    <x v="1"/>
    <x v="26"/>
    <s v="0221"/>
    <x v="26"/>
    <x v="1"/>
    <x v="3"/>
    <n v="176"/>
  </r>
  <r>
    <x v="1"/>
    <s v="02"/>
    <x v="1"/>
    <x v="26"/>
    <s v="0221"/>
    <x v="26"/>
    <x v="1"/>
    <x v="4"/>
    <n v="155"/>
  </r>
  <r>
    <x v="1"/>
    <s v="02"/>
    <x v="1"/>
    <x v="26"/>
    <s v="0221"/>
    <x v="26"/>
    <x v="1"/>
    <x v="5"/>
    <n v="147"/>
  </r>
  <r>
    <x v="1"/>
    <s v="02"/>
    <x v="1"/>
    <x v="26"/>
    <s v="0221"/>
    <x v="26"/>
    <x v="1"/>
    <x v="6"/>
    <n v="164"/>
  </r>
  <r>
    <x v="1"/>
    <s v="02"/>
    <x v="1"/>
    <x v="26"/>
    <s v="0221"/>
    <x v="26"/>
    <x v="1"/>
    <x v="7"/>
    <n v="134"/>
  </r>
  <r>
    <x v="1"/>
    <s v="02"/>
    <x v="1"/>
    <x v="26"/>
    <s v="0221"/>
    <x v="26"/>
    <x v="2"/>
    <x v="0"/>
    <n v="83"/>
  </r>
  <r>
    <x v="1"/>
    <s v="02"/>
    <x v="1"/>
    <x v="26"/>
    <s v="0221"/>
    <x v="26"/>
    <x v="2"/>
    <x v="1"/>
    <n v="84"/>
  </r>
  <r>
    <x v="1"/>
    <s v="02"/>
    <x v="1"/>
    <x v="26"/>
    <s v="0221"/>
    <x v="26"/>
    <x v="2"/>
    <x v="2"/>
    <n v="70"/>
  </r>
  <r>
    <x v="1"/>
    <s v="02"/>
    <x v="1"/>
    <x v="26"/>
    <s v="0221"/>
    <x v="26"/>
    <x v="2"/>
    <x v="3"/>
    <n v="65"/>
  </r>
  <r>
    <x v="1"/>
    <s v="02"/>
    <x v="1"/>
    <x v="26"/>
    <s v="0221"/>
    <x v="26"/>
    <x v="2"/>
    <x v="4"/>
    <n v="79"/>
  </r>
  <r>
    <x v="1"/>
    <s v="02"/>
    <x v="1"/>
    <x v="26"/>
    <s v="0221"/>
    <x v="26"/>
    <x v="2"/>
    <x v="5"/>
    <n v="70"/>
  </r>
  <r>
    <x v="1"/>
    <s v="02"/>
    <x v="1"/>
    <x v="26"/>
    <s v="0221"/>
    <x v="26"/>
    <x v="2"/>
    <x v="6"/>
    <n v="75"/>
  </r>
  <r>
    <x v="1"/>
    <s v="02"/>
    <x v="1"/>
    <x v="26"/>
    <s v="0221"/>
    <x v="26"/>
    <x v="2"/>
    <x v="7"/>
    <n v="65"/>
  </r>
  <r>
    <x v="1"/>
    <s v="02"/>
    <x v="1"/>
    <x v="26"/>
    <s v="0221"/>
    <x v="26"/>
    <x v="3"/>
    <x v="0"/>
    <n v="2"/>
  </r>
  <r>
    <x v="1"/>
    <s v="02"/>
    <x v="1"/>
    <x v="26"/>
    <s v="0221"/>
    <x v="26"/>
    <x v="3"/>
    <x v="1"/>
    <n v="2"/>
  </r>
  <r>
    <x v="1"/>
    <s v="02"/>
    <x v="1"/>
    <x v="26"/>
    <s v="0221"/>
    <x v="26"/>
    <x v="3"/>
    <x v="2"/>
    <n v="3"/>
  </r>
  <r>
    <x v="1"/>
    <s v="02"/>
    <x v="1"/>
    <x v="26"/>
    <s v="0221"/>
    <x v="26"/>
    <x v="3"/>
    <x v="3"/>
    <n v="2"/>
  </r>
  <r>
    <x v="1"/>
    <s v="02"/>
    <x v="1"/>
    <x v="26"/>
    <s v="0221"/>
    <x v="26"/>
    <x v="3"/>
    <x v="4"/>
    <n v="1"/>
  </r>
  <r>
    <x v="1"/>
    <s v="02"/>
    <x v="1"/>
    <x v="26"/>
    <s v="0221"/>
    <x v="26"/>
    <x v="3"/>
    <x v="5"/>
    <n v="1"/>
  </r>
  <r>
    <x v="1"/>
    <s v="02"/>
    <x v="1"/>
    <x v="26"/>
    <s v="0221"/>
    <x v="26"/>
    <x v="3"/>
    <x v="6"/>
    <n v="1"/>
  </r>
  <r>
    <x v="1"/>
    <s v="02"/>
    <x v="1"/>
    <x v="26"/>
    <s v="0221"/>
    <x v="26"/>
    <x v="3"/>
    <x v="7"/>
    <n v="0"/>
  </r>
  <r>
    <x v="1"/>
    <s v="02"/>
    <x v="1"/>
    <x v="27"/>
    <s v="0226"/>
    <x v="27"/>
    <x v="1"/>
    <x v="0"/>
    <n v="152"/>
  </r>
  <r>
    <x v="1"/>
    <s v="02"/>
    <x v="1"/>
    <x v="27"/>
    <s v="0226"/>
    <x v="27"/>
    <x v="1"/>
    <x v="1"/>
    <n v="154"/>
  </r>
  <r>
    <x v="1"/>
    <s v="02"/>
    <x v="1"/>
    <x v="27"/>
    <s v="0226"/>
    <x v="27"/>
    <x v="1"/>
    <x v="2"/>
    <n v="133"/>
  </r>
  <r>
    <x v="1"/>
    <s v="02"/>
    <x v="1"/>
    <x v="27"/>
    <s v="0226"/>
    <x v="27"/>
    <x v="1"/>
    <x v="3"/>
    <n v="144"/>
  </r>
  <r>
    <x v="1"/>
    <s v="02"/>
    <x v="1"/>
    <x v="27"/>
    <s v="0226"/>
    <x v="27"/>
    <x v="1"/>
    <x v="4"/>
    <n v="134"/>
  </r>
  <r>
    <x v="1"/>
    <s v="02"/>
    <x v="1"/>
    <x v="27"/>
    <s v="0226"/>
    <x v="27"/>
    <x v="1"/>
    <x v="5"/>
    <n v="121"/>
  </r>
  <r>
    <x v="1"/>
    <s v="02"/>
    <x v="1"/>
    <x v="27"/>
    <s v="0226"/>
    <x v="27"/>
    <x v="1"/>
    <x v="6"/>
    <n v="128"/>
  </r>
  <r>
    <x v="1"/>
    <s v="02"/>
    <x v="1"/>
    <x v="27"/>
    <s v="0226"/>
    <x v="27"/>
    <x v="1"/>
    <x v="7"/>
    <n v="113"/>
  </r>
  <r>
    <x v="1"/>
    <s v="02"/>
    <x v="1"/>
    <x v="27"/>
    <s v="0226"/>
    <x v="27"/>
    <x v="2"/>
    <x v="0"/>
    <n v="8"/>
  </r>
  <r>
    <x v="1"/>
    <s v="02"/>
    <x v="1"/>
    <x v="27"/>
    <s v="0226"/>
    <x v="27"/>
    <x v="2"/>
    <x v="1"/>
    <n v="11"/>
  </r>
  <r>
    <x v="1"/>
    <s v="02"/>
    <x v="1"/>
    <x v="27"/>
    <s v="0226"/>
    <x v="27"/>
    <x v="2"/>
    <x v="2"/>
    <n v="8"/>
  </r>
  <r>
    <x v="1"/>
    <s v="02"/>
    <x v="1"/>
    <x v="27"/>
    <s v="0226"/>
    <x v="27"/>
    <x v="2"/>
    <x v="3"/>
    <n v="7"/>
  </r>
  <r>
    <x v="1"/>
    <s v="02"/>
    <x v="1"/>
    <x v="27"/>
    <s v="0226"/>
    <x v="27"/>
    <x v="2"/>
    <x v="4"/>
    <n v="16"/>
  </r>
  <r>
    <x v="1"/>
    <s v="02"/>
    <x v="1"/>
    <x v="27"/>
    <s v="0226"/>
    <x v="27"/>
    <x v="2"/>
    <x v="5"/>
    <n v="13"/>
  </r>
  <r>
    <x v="1"/>
    <s v="02"/>
    <x v="1"/>
    <x v="27"/>
    <s v="0226"/>
    <x v="27"/>
    <x v="2"/>
    <x v="6"/>
    <n v="13"/>
  </r>
  <r>
    <x v="1"/>
    <s v="02"/>
    <x v="1"/>
    <x v="27"/>
    <s v="0226"/>
    <x v="27"/>
    <x v="2"/>
    <x v="7"/>
    <n v="12"/>
  </r>
  <r>
    <x v="1"/>
    <s v="02"/>
    <x v="1"/>
    <x v="27"/>
    <s v="0226"/>
    <x v="27"/>
    <x v="3"/>
    <x v="0"/>
    <n v="0"/>
  </r>
  <r>
    <x v="1"/>
    <s v="02"/>
    <x v="1"/>
    <x v="27"/>
    <s v="0226"/>
    <x v="27"/>
    <x v="3"/>
    <x v="1"/>
    <n v="0"/>
  </r>
  <r>
    <x v="1"/>
    <s v="02"/>
    <x v="1"/>
    <x v="27"/>
    <s v="0226"/>
    <x v="27"/>
    <x v="3"/>
    <x v="2"/>
    <n v="0"/>
  </r>
  <r>
    <x v="1"/>
    <s v="02"/>
    <x v="1"/>
    <x v="27"/>
    <s v="0226"/>
    <x v="27"/>
    <x v="3"/>
    <x v="3"/>
    <n v="2"/>
  </r>
  <r>
    <x v="1"/>
    <s v="02"/>
    <x v="1"/>
    <x v="27"/>
    <s v="0226"/>
    <x v="27"/>
    <x v="3"/>
    <x v="4"/>
    <n v="1"/>
  </r>
  <r>
    <x v="1"/>
    <s v="02"/>
    <x v="1"/>
    <x v="27"/>
    <s v="0226"/>
    <x v="27"/>
    <x v="3"/>
    <x v="5"/>
    <n v="0"/>
  </r>
  <r>
    <x v="1"/>
    <s v="02"/>
    <x v="1"/>
    <x v="27"/>
    <s v="0226"/>
    <x v="27"/>
    <x v="3"/>
    <x v="6"/>
    <n v="1"/>
  </r>
  <r>
    <x v="1"/>
    <s v="02"/>
    <x v="1"/>
    <x v="27"/>
    <s v="0226"/>
    <x v="27"/>
    <x v="3"/>
    <x v="7"/>
    <n v="1"/>
  </r>
  <r>
    <x v="1"/>
    <s v="02"/>
    <x v="1"/>
    <x v="28"/>
    <s v="0227"/>
    <x v="28"/>
    <x v="1"/>
    <x v="0"/>
    <n v="52"/>
  </r>
  <r>
    <x v="1"/>
    <s v="02"/>
    <x v="1"/>
    <x v="28"/>
    <s v="0227"/>
    <x v="28"/>
    <x v="1"/>
    <x v="1"/>
    <n v="50"/>
  </r>
  <r>
    <x v="1"/>
    <s v="02"/>
    <x v="1"/>
    <x v="28"/>
    <s v="0227"/>
    <x v="28"/>
    <x v="1"/>
    <x v="2"/>
    <n v="57"/>
  </r>
  <r>
    <x v="1"/>
    <s v="02"/>
    <x v="1"/>
    <x v="28"/>
    <s v="0227"/>
    <x v="28"/>
    <x v="1"/>
    <x v="3"/>
    <n v="48"/>
  </r>
  <r>
    <x v="1"/>
    <s v="02"/>
    <x v="1"/>
    <x v="28"/>
    <s v="0227"/>
    <x v="28"/>
    <x v="1"/>
    <x v="4"/>
    <n v="38"/>
  </r>
  <r>
    <x v="1"/>
    <s v="02"/>
    <x v="1"/>
    <x v="28"/>
    <s v="0227"/>
    <x v="28"/>
    <x v="1"/>
    <x v="5"/>
    <n v="32"/>
  </r>
  <r>
    <x v="1"/>
    <s v="02"/>
    <x v="1"/>
    <x v="28"/>
    <s v="0227"/>
    <x v="28"/>
    <x v="1"/>
    <x v="6"/>
    <n v="37"/>
  </r>
  <r>
    <x v="1"/>
    <s v="02"/>
    <x v="1"/>
    <x v="28"/>
    <s v="0227"/>
    <x v="28"/>
    <x v="1"/>
    <x v="7"/>
    <n v="39"/>
  </r>
  <r>
    <x v="1"/>
    <s v="02"/>
    <x v="1"/>
    <x v="28"/>
    <s v="0227"/>
    <x v="28"/>
    <x v="2"/>
    <x v="0"/>
    <n v="27"/>
  </r>
  <r>
    <x v="1"/>
    <s v="02"/>
    <x v="1"/>
    <x v="28"/>
    <s v="0227"/>
    <x v="28"/>
    <x v="2"/>
    <x v="1"/>
    <n v="24"/>
  </r>
  <r>
    <x v="1"/>
    <s v="02"/>
    <x v="1"/>
    <x v="28"/>
    <s v="0227"/>
    <x v="28"/>
    <x v="2"/>
    <x v="2"/>
    <n v="18"/>
  </r>
  <r>
    <x v="1"/>
    <s v="02"/>
    <x v="1"/>
    <x v="28"/>
    <s v="0227"/>
    <x v="28"/>
    <x v="2"/>
    <x v="3"/>
    <n v="22"/>
  </r>
  <r>
    <x v="1"/>
    <s v="02"/>
    <x v="1"/>
    <x v="28"/>
    <s v="0227"/>
    <x v="28"/>
    <x v="2"/>
    <x v="4"/>
    <n v="20"/>
  </r>
  <r>
    <x v="1"/>
    <s v="02"/>
    <x v="1"/>
    <x v="28"/>
    <s v="0227"/>
    <x v="28"/>
    <x v="2"/>
    <x v="5"/>
    <n v="24"/>
  </r>
  <r>
    <x v="1"/>
    <s v="02"/>
    <x v="1"/>
    <x v="28"/>
    <s v="0227"/>
    <x v="28"/>
    <x v="2"/>
    <x v="6"/>
    <n v="19"/>
  </r>
  <r>
    <x v="1"/>
    <s v="02"/>
    <x v="1"/>
    <x v="28"/>
    <s v="0227"/>
    <x v="28"/>
    <x v="2"/>
    <x v="7"/>
    <n v="20"/>
  </r>
  <r>
    <x v="1"/>
    <s v="02"/>
    <x v="1"/>
    <x v="28"/>
    <s v="0227"/>
    <x v="28"/>
    <x v="3"/>
    <x v="0"/>
    <n v="3"/>
  </r>
  <r>
    <x v="1"/>
    <s v="02"/>
    <x v="1"/>
    <x v="28"/>
    <s v="0227"/>
    <x v="28"/>
    <x v="3"/>
    <x v="1"/>
    <n v="2"/>
  </r>
  <r>
    <x v="1"/>
    <s v="02"/>
    <x v="1"/>
    <x v="28"/>
    <s v="0227"/>
    <x v="28"/>
    <x v="3"/>
    <x v="2"/>
    <n v="2"/>
  </r>
  <r>
    <x v="1"/>
    <s v="02"/>
    <x v="1"/>
    <x v="28"/>
    <s v="0227"/>
    <x v="28"/>
    <x v="3"/>
    <x v="3"/>
    <n v="1"/>
  </r>
  <r>
    <x v="1"/>
    <s v="02"/>
    <x v="1"/>
    <x v="28"/>
    <s v="0227"/>
    <x v="28"/>
    <x v="3"/>
    <x v="4"/>
    <n v="3"/>
  </r>
  <r>
    <x v="1"/>
    <s v="02"/>
    <x v="1"/>
    <x v="28"/>
    <s v="0227"/>
    <x v="28"/>
    <x v="3"/>
    <x v="5"/>
    <n v="3"/>
  </r>
  <r>
    <x v="1"/>
    <s v="02"/>
    <x v="1"/>
    <x v="28"/>
    <s v="0227"/>
    <x v="28"/>
    <x v="3"/>
    <x v="6"/>
    <n v="2"/>
  </r>
  <r>
    <x v="1"/>
    <s v="02"/>
    <x v="1"/>
    <x v="28"/>
    <s v="0227"/>
    <x v="28"/>
    <x v="3"/>
    <x v="7"/>
    <n v="2"/>
  </r>
  <r>
    <x v="1"/>
    <s v="02"/>
    <x v="1"/>
    <x v="29"/>
    <s v="0228"/>
    <x v="29"/>
    <x v="1"/>
    <x v="0"/>
    <n v="14"/>
  </r>
  <r>
    <x v="1"/>
    <s v="02"/>
    <x v="1"/>
    <x v="29"/>
    <s v="0228"/>
    <x v="29"/>
    <x v="1"/>
    <x v="1"/>
    <n v="18"/>
  </r>
  <r>
    <x v="1"/>
    <s v="02"/>
    <x v="1"/>
    <x v="29"/>
    <s v="0228"/>
    <x v="29"/>
    <x v="1"/>
    <x v="2"/>
    <n v="19"/>
  </r>
  <r>
    <x v="1"/>
    <s v="02"/>
    <x v="1"/>
    <x v="29"/>
    <s v="0228"/>
    <x v="29"/>
    <x v="1"/>
    <x v="3"/>
    <n v="18"/>
  </r>
  <r>
    <x v="1"/>
    <s v="02"/>
    <x v="1"/>
    <x v="29"/>
    <s v="0228"/>
    <x v="29"/>
    <x v="1"/>
    <x v="4"/>
    <n v="13"/>
  </r>
  <r>
    <x v="1"/>
    <s v="02"/>
    <x v="1"/>
    <x v="29"/>
    <s v="0228"/>
    <x v="29"/>
    <x v="1"/>
    <x v="5"/>
    <n v="19"/>
  </r>
  <r>
    <x v="1"/>
    <s v="02"/>
    <x v="1"/>
    <x v="29"/>
    <s v="0228"/>
    <x v="29"/>
    <x v="1"/>
    <x v="6"/>
    <n v="17"/>
  </r>
  <r>
    <x v="1"/>
    <s v="02"/>
    <x v="1"/>
    <x v="29"/>
    <s v="0228"/>
    <x v="29"/>
    <x v="1"/>
    <x v="7"/>
    <n v="16"/>
  </r>
  <r>
    <x v="1"/>
    <s v="02"/>
    <x v="1"/>
    <x v="29"/>
    <s v="0228"/>
    <x v="29"/>
    <x v="2"/>
    <x v="0"/>
    <n v="4"/>
  </r>
  <r>
    <x v="1"/>
    <s v="02"/>
    <x v="1"/>
    <x v="29"/>
    <s v="0228"/>
    <x v="29"/>
    <x v="2"/>
    <x v="1"/>
    <n v="5"/>
  </r>
  <r>
    <x v="1"/>
    <s v="02"/>
    <x v="1"/>
    <x v="29"/>
    <s v="0228"/>
    <x v="29"/>
    <x v="2"/>
    <x v="2"/>
    <n v="5"/>
  </r>
  <r>
    <x v="1"/>
    <s v="02"/>
    <x v="1"/>
    <x v="29"/>
    <s v="0228"/>
    <x v="29"/>
    <x v="2"/>
    <x v="3"/>
    <n v="7"/>
  </r>
  <r>
    <x v="1"/>
    <s v="02"/>
    <x v="1"/>
    <x v="29"/>
    <s v="0228"/>
    <x v="29"/>
    <x v="2"/>
    <x v="4"/>
    <n v="11"/>
  </r>
  <r>
    <x v="1"/>
    <s v="02"/>
    <x v="1"/>
    <x v="29"/>
    <s v="0228"/>
    <x v="29"/>
    <x v="2"/>
    <x v="5"/>
    <n v="10"/>
  </r>
  <r>
    <x v="1"/>
    <s v="02"/>
    <x v="1"/>
    <x v="29"/>
    <s v="0228"/>
    <x v="29"/>
    <x v="2"/>
    <x v="6"/>
    <n v="11"/>
  </r>
  <r>
    <x v="1"/>
    <s v="02"/>
    <x v="1"/>
    <x v="29"/>
    <s v="0228"/>
    <x v="29"/>
    <x v="2"/>
    <x v="7"/>
    <n v="5"/>
  </r>
  <r>
    <x v="1"/>
    <s v="02"/>
    <x v="1"/>
    <x v="29"/>
    <s v="0228"/>
    <x v="29"/>
    <x v="3"/>
    <x v="0"/>
    <n v="1"/>
  </r>
  <r>
    <x v="1"/>
    <s v="02"/>
    <x v="1"/>
    <x v="29"/>
    <s v="0228"/>
    <x v="29"/>
    <x v="3"/>
    <x v="1"/>
    <n v="0"/>
  </r>
  <r>
    <x v="1"/>
    <s v="02"/>
    <x v="1"/>
    <x v="29"/>
    <s v="0228"/>
    <x v="29"/>
    <x v="3"/>
    <x v="2"/>
    <n v="0"/>
  </r>
  <r>
    <x v="1"/>
    <s v="02"/>
    <x v="1"/>
    <x v="29"/>
    <s v="0228"/>
    <x v="29"/>
    <x v="3"/>
    <x v="3"/>
    <n v="0"/>
  </r>
  <r>
    <x v="1"/>
    <s v="02"/>
    <x v="1"/>
    <x v="29"/>
    <s v="0228"/>
    <x v="29"/>
    <x v="3"/>
    <x v="4"/>
    <n v="0"/>
  </r>
  <r>
    <x v="1"/>
    <s v="02"/>
    <x v="1"/>
    <x v="29"/>
    <s v="0228"/>
    <x v="29"/>
    <x v="3"/>
    <x v="5"/>
    <n v="0"/>
  </r>
  <r>
    <x v="1"/>
    <s v="02"/>
    <x v="1"/>
    <x v="29"/>
    <s v="0228"/>
    <x v="29"/>
    <x v="3"/>
    <x v="6"/>
    <n v="0"/>
  </r>
  <r>
    <x v="1"/>
    <s v="02"/>
    <x v="1"/>
    <x v="29"/>
    <s v="0228"/>
    <x v="29"/>
    <x v="3"/>
    <x v="7"/>
    <n v="0"/>
  </r>
  <r>
    <x v="1"/>
    <s v="02"/>
    <x v="1"/>
    <x v="30"/>
    <s v="0229"/>
    <x v="30"/>
    <x v="1"/>
    <x v="0"/>
    <n v="85"/>
  </r>
  <r>
    <x v="1"/>
    <s v="02"/>
    <x v="1"/>
    <x v="30"/>
    <s v="0229"/>
    <x v="30"/>
    <x v="1"/>
    <x v="1"/>
    <n v="94"/>
  </r>
  <r>
    <x v="1"/>
    <s v="02"/>
    <x v="1"/>
    <x v="30"/>
    <s v="0229"/>
    <x v="30"/>
    <x v="1"/>
    <x v="2"/>
    <n v="90"/>
  </r>
  <r>
    <x v="1"/>
    <s v="02"/>
    <x v="1"/>
    <x v="30"/>
    <s v="0229"/>
    <x v="30"/>
    <x v="1"/>
    <x v="3"/>
    <n v="51"/>
  </r>
  <r>
    <x v="1"/>
    <s v="02"/>
    <x v="1"/>
    <x v="30"/>
    <s v="0229"/>
    <x v="30"/>
    <x v="1"/>
    <x v="4"/>
    <n v="56"/>
  </r>
  <r>
    <x v="1"/>
    <s v="02"/>
    <x v="1"/>
    <x v="30"/>
    <s v="0229"/>
    <x v="30"/>
    <x v="1"/>
    <x v="5"/>
    <n v="55"/>
  </r>
  <r>
    <x v="1"/>
    <s v="02"/>
    <x v="1"/>
    <x v="30"/>
    <s v="0229"/>
    <x v="30"/>
    <x v="1"/>
    <x v="6"/>
    <n v="56"/>
  </r>
  <r>
    <x v="1"/>
    <s v="02"/>
    <x v="1"/>
    <x v="30"/>
    <s v="0229"/>
    <x v="30"/>
    <x v="1"/>
    <x v="7"/>
    <n v="47"/>
  </r>
  <r>
    <x v="1"/>
    <s v="02"/>
    <x v="1"/>
    <x v="30"/>
    <s v="0229"/>
    <x v="30"/>
    <x v="2"/>
    <x v="0"/>
    <n v="5"/>
  </r>
  <r>
    <x v="1"/>
    <s v="02"/>
    <x v="1"/>
    <x v="30"/>
    <s v="0229"/>
    <x v="30"/>
    <x v="2"/>
    <x v="1"/>
    <n v="6"/>
  </r>
  <r>
    <x v="1"/>
    <s v="02"/>
    <x v="1"/>
    <x v="30"/>
    <s v="0229"/>
    <x v="30"/>
    <x v="2"/>
    <x v="2"/>
    <n v="4"/>
  </r>
  <r>
    <x v="1"/>
    <s v="02"/>
    <x v="1"/>
    <x v="30"/>
    <s v="0229"/>
    <x v="30"/>
    <x v="2"/>
    <x v="3"/>
    <n v="11"/>
  </r>
  <r>
    <x v="1"/>
    <s v="02"/>
    <x v="1"/>
    <x v="30"/>
    <s v="0229"/>
    <x v="30"/>
    <x v="2"/>
    <x v="4"/>
    <n v="11"/>
  </r>
  <r>
    <x v="1"/>
    <s v="02"/>
    <x v="1"/>
    <x v="30"/>
    <s v="0229"/>
    <x v="30"/>
    <x v="2"/>
    <x v="5"/>
    <n v="11"/>
  </r>
  <r>
    <x v="1"/>
    <s v="02"/>
    <x v="1"/>
    <x v="30"/>
    <s v="0229"/>
    <x v="30"/>
    <x v="2"/>
    <x v="6"/>
    <n v="14"/>
  </r>
  <r>
    <x v="1"/>
    <s v="02"/>
    <x v="1"/>
    <x v="30"/>
    <s v="0229"/>
    <x v="30"/>
    <x v="2"/>
    <x v="7"/>
    <n v="12"/>
  </r>
  <r>
    <x v="1"/>
    <s v="02"/>
    <x v="1"/>
    <x v="30"/>
    <s v="0229"/>
    <x v="30"/>
    <x v="3"/>
    <x v="0"/>
    <n v="0"/>
  </r>
  <r>
    <x v="1"/>
    <s v="02"/>
    <x v="1"/>
    <x v="30"/>
    <s v="0229"/>
    <x v="30"/>
    <x v="3"/>
    <x v="1"/>
    <n v="1"/>
  </r>
  <r>
    <x v="1"/>
    <s v="02"/>
    <x v="1"/>
    <x v="30"/>
    <s v="0229"/>
    <x v="30"/>
    <x v="3"/>
    <x v="2"/>
    <n v="1"/>
  </r>
  <r>
    <x v="1"/>
    <s v="02"/>
    <x v="1"/>
    <x v="30"/>
    <s v="0229"/>
    <x v="30"/>
    <x v="3"/>
    <x v="3"/>
    <n v="0"/>
  </r>
  <r>
    <x v="1"/>
    <s v="02"/>
    <x v="1"/>
    <x v="30"/>
    <s v="0229"/>
    <x v="30"/>
    <x v="3"/>
    <x v="4"/>
    <n v="0"/>
  </r>
  <r>
    <x v="1"/>
    <s v="02"/>
    <x v="1"/>
    <x v="30"/>
    <s v="0229"/>
    <x v="30"/>
    <x v="3"/>
    <x v="5"/>
    <n v="1"/>
  </r>
  <r>
    <x v="1"/>
    <s v="02"/>
    <x v="1"/>
    <x v="30"/>
    <s v="0229"/>
    <x v="30"/>
    <x v="3"/>
    <x v="6"/>
    <n v="1"/>
  </r>
  <r>
    <x v="1"/>
    <s v="02"/>
    <x v="1"/>
    <x v="30"/>
    <s v="0229"/>
    <x v="30"/>
    <x v="3"/>
    <x v="7"/>
    <n v="1"/>
  </r>
  <r>
    <x v="1"/>
    <s v="02"/>
    <x v="1"/>
    <x v="31"/>
    <s v="0230"/>
    <x v="31"/>
    <x v="1"/>
    <x v="0"/>
    <n v="15"/>
  </r>
  <r>
    <x v="1"/>
    <s v="02"/>
    <x v="1"/>
    <x v="31"/>
    <s v="0230"/>
    <x v="31"/>
    <x v="1"/>
    <x v="1"/>
    <n v="16"/>
  </r>
  <r>
    <x v="1"/>
    <s v="02"/>
    <x v="1"/>
    <x v="31"/>
    <s v="0230"/>
    <x v="31"/>
    <x v="1"/>
    <x v="2"/>
    <n v="14"/>
  </r>
  <r>
    <x v="1"/>
    <s v="02"/>
    <x v="1"/>
    <x v="31"/>
    <s v="0230"/>
    <x v="31"/>
    <x v="1"/>
    <x v="3"/>
    <n v="14"/>
  </r>
  <r>
    <x v="1"/>
    <s v="02"/>
    <x v="1"/>
    <x v="31"/>
    <s v="0230"/>
    <x v="31"/>
    <x v="1"/>
    <x v="4"/>
    <n v="14"/>
  </r>
  <r>
    <x v="1"/>
    <s v="02"/>
    <x v="1"/>
    <x v="31"/>
    <s v="0230"/>
    <x v="31"/>
    <x v="1"/>
    <x v="5"/>
    <n v="14"/>
  </r>
  <r>
    <x v="1"/>
    <s v="02"/>
    <x v="1"/>
    <x v="31"/>
    <s v="0230"/>
    <x v="31"/>
    <x v="1"/>
    <x v="6"/>
    <n v="17"/>
  </r>
  <r>
    <x v="1"/>
    <s v="02"/>
    <x v="1"/>
    <x v="31"/>
    <s v="0230"/>
    <x v="31"/>
    <x v="1"/>
    <x v="7"/>
    <n v="13"/>
  </r>
  <r>
    <x v="1"/>
    <s v="02"/>
    <x v="1"/>
    <x v="31"/>
    <s v="0230"/>
    <x v="31"/>
    <x v="2"/>
    <x v="0"/>
    <n v="12"/>
  </r>
  <r>
    <x v="1"/>
    <s v="02"/>
    <x v="1"/>
    <x v="31"/>
    <s v="0230"/>
    <x v="31"/>
    <x v="2"/>
    <x v="1"/>
    <n v="12"/>
  </r>
  <r>
    <x v="1"/>
    <s v="02"/>
    <x v="1"/>
    <x v="31"/>
    <s v="0230"/>
    <x v="31"/>
    <x v="2"/>
    <x v="2"/>
    <n v="9"/>
  </r>
  <r>
    <x v="1"/>
    <s v="02"/>
    <x v="1"/>
    <x v="31"/>
    <s v="0230"/>
    <x v="31"/>
    <x v="2"/>
    <x v="3"/>
    <n v="5"/>
  </r>
  <r>
    <x v="1"/>
    <s v="02"/>
    <x v="1"/>
    <x v="31"/>
    <s v="0230"/>
    <x v="31"/>
    <x v="2"/>
    <x v="4"/>
    <n v="11"/>
  </r>
  <r>
    <x v="1"/>
    <s v="02"/>
    <x v="1"/>
    <x v="31"/>
    <s v="0230"/>
    <x v="31"/>
    <x v="2"/>
    <x v="5"/>
    <n v="11"/>
  </r>
  <r>
    <x v="1"/>
    <s v="02"/>
    <x v="1"/>
    <x v="31"/>
    <s v="0230"/>
    <x v="31"/>
    <x v="2"/>
    <x v="6"/>
    <n v="12"/>
  </r>
  <r>
    <x v="1"/>
    <s v="02"/>
    <x v="1"/>
    <x v="31"/>
    <s v="0230"/>
    <x v="31"/>
    <x v="2"/>
    <x v="7"/>
    <n v="16"/>
  </r>
  <r>
    <x v="1"/>
    <s v="02"/>
    <x v="1"/>
    <x v="31"/>
    <s v="0230"/>
    <x v="31"/>
    <x v="3"/>
    <x v="0"/>
    <n v="2"/>
  </r>
  <r>
    <x v="1"/>
    <s v="02"/>
    <x v="1"/>
    <x v="31"/>
    <s v="0230"/>
    <x v="31"/>
    <x v="3"/>
    <x v="1"/>
    <n v="2"/>
  </r>
  <r>
    <x v="1"/>
    <s v="02"/>
    <x v="1"/>
    <x v="31"/>
    <s v="0230"/>
    <x v="31"/>
    <x v="3"/>
    <x v="2"/>
    <n v="3"/>
  </r>
  <r>
    <x v="1"/>
    <s v="02"/>
    <x v="1"/>
    <x v="31"/>
    <s v="0230"/>
    <x v="31"/>
    <x v="3"/>
    <x v="3"/>
    <n v="2"/>
  </r>
  <r>
    <x v="1"/>
    <s v="02"/>
    <x v="1"/>
    <x v="31"/>
    <s v="0230"/>
    <x v="31"/>
    <x v="3"/>
    <x v="4"/>
    <n v="3"/>
  </r>
  <r>
    <x v="1"/>
    <s v="02"/>
    <x v="1"/>
    <x v="31"/>
    <s v="0230"/>
    <x v="31"/>
    <x v="3"/>
    <x v="5"/>
    <n v="2"/>
  </r>
  <r>
    <x v="1"/>
    <s v="02"/>
    <x v="1"/>
    <x v="31"/>
    <s v="0230"/>
    <x v="31"/>
    <x v="3"/>
    <x v="6"/>
    <n v="1"/>
  </r>
  <r>
    <x v="1"/>
    <s v="02"/>
    <x v="1"/>
    <x v="31"/>
    <s v="0230"/>
    <x v="31"/>
    <x v="3"/>
    <x v="7"/>
    <n v="2"/>
  </r>
  <r>
    <x v="1"/>
    <s v="02"/>
    <x v="1"/>
    <x v="32"/>
    <s v="0231"/>
    <x v="32"/>
    <x v="1"/>
    <x v="0"/>
    <n v="97"/>
  </r>
  <r>
    <x v="1"/>
    <s v="02"/>
    <x v="1"/>
    <x v="32"/>
    <s v="0231"/>
    <x v="32"/>
    <x v="1"/>
    <x v="1"/>
    <n v="81"/>
  </r>
  <r>
    <x v="1"/>
    <s v="02"/>
    <x v="1"/>
    <x v="32"/>
    <s v="0231"/>
    <x v="32"/>
    <x v="1"/>
    <x v="2"/>
    <n v="89"/>
  </r>
  <r>
    <x v="1"/>
    <s v="02"/>
    <x v="1"/>
    <x v="32"/>
    <s v="0231"/>
    <x v="32"/>
    <x v="1"/>
    <x v="3"/>
    <n v="66"/>
  </r>
  <r>
    <x v="1"/>
    <s v="02"/>
    <x v="1"/>
    <x v="32"/>
    <s v="0231"/>
    <x v="32"/>
    <x v="1"/>
    <x v="4"/>
    <n v="63"/>
  </r>
  <r>
    <x v="1"/>
    <s v="02"/>
    <x v="1"/>
    <x v="32"/>
    <s v="0231"/>
    <x v="32"/>
    <x v="1"/>
    <x v="5"/>
    <n v="67"/>
  </r>
  <r>
    <x v="1"/>
    <s v="02"/>
    <x v="1"/>
    <x v="32"/>
    <s v="0231"/>
    <x v="32"/>
    <x v="1"/>
    <x v="6"/>
    <n v="62"/>
  </r>
  <r>
    <x v="1"/>
    <s v="02"/>
    <x v="1"/>
    <x v="32"/>
    <s v="0231"/>
    <x v="32"/>
    <x v="1"/>
    <x v="7"/>
    <n v="84"/>
  </r>
  <r>
    <x v="1"/>
    <s v="02"/>
    <x v="1"/>
    <x v="32"/>
    <s v="0231"/>
    <x v="32"/>
    <x v="2"/>
    <x v="0"/>
    <n v="7"/>
  </r>
  <r>
    <x v="1"/>
    <s v="02"/>
    <x v="1"/>
    <x v="32"/>
    <s v="0231"/>
    <x v="32"/>
    <x v="2"/>
    <x v="1"/>
    <n v="8"/>
  </r>
  <r>
    <x v="1"/>
    <s v="02"/>
    <x v="1"/>
    <x v="32"/>
    <s v="0231"/>
    <x v="32"/>
    <x v="2"/>
    <x v="2"/>
    <n v="10"/>
  </r>
  <r>
    <x v="1"/>
    <s v="02"/>
    <x v="1"/>
    <x v="32"/>
    <s v="0231"/>
    <x v="32"/>
    <x v="2"/>
    <x v="3"/>
    <n v="8"/>
  </r>
  <r>
    <x v="1"/>
    <s v="02"/>
    <x v="1"/>
    <x v="32"/>
    <s v="0231"/>
    <x v="32"/>
    <x v="2"/>
    <x v="4"/>
    <n v="12"/>
  </r>
  <r>
    <x v="1"/>
    <s v="02"/>
    <x v="1"/>
    <x v="32"/>
    <s v="0231"/>
    <x v="32"/>
    <x v="2"/>
    <x v="5"/>
    <n v="9"/>
  </r>
  <r>
    <x v="1"/>
    <s v="02"/>
    <x v="1"/>
    <x v="32"/>
    <s v="0231"/>
    <x v="32"/>
    <x v="2"/>
    <x v="6"/>
    <n v="10"/>
  </r>
  <r>
    <x v="1"/>
    <s v="02"/>
    <x v="1"/>
    <x v="32"/>
    <s v="0231"/>
    <x v="32"/>
    <x v="2"/>
    <x v="7"/>
    <n v="9"/>
  </r>
  <r>
    <x v="1"/>
    <s v="02"/>
    <x v="1"/>
    <x v="32"/>
    <s v="0231"/>
    <x v="32"/>
    <x v="3"/>
    <x v="0"/>
    <n v="1"/>
  </r>
  <r>
    <x v="1"/>
    <s v="02"/>
    <x v="1"/>
    <x v="32"/>
    <s v="0231"/>
    <x v="32"/>
    <x v="3"/>
    <x v="1"/>
    <n v="1"/>
  </r>
  <r>
    <x v="1"/>
    <s v="02"/>
    <x v="1"/>
    <x v="32"/>
    <s v="0231"/>
    <x v="32"/>
    <x v="3"/>
    <x v="2"/>
    <n v="3"/>
  </r>
  <r>
    <x v="1"/>
    <s v="02"/>
    <x v="1"/>
    <x v="32"/>
    <s v="0231"/>
    <x v="32"/>
    <x v="3"/>
    <x v="3"/>
    <n v="1"/>
  </r>
  <r>
    <x v="1"/>
    <s v="02"/>
    <x v="1"/>
    <x v="32"/>
    <s v="0231"/>
    <x v="32"/>
    <x v="3"/>
    <x v="4"/>
    <n v="1"/>
  </r>
  <r>
    <x v="1"/>
    <s v="02"/>
    <x v="1"/>
    <x v="32"/>
    <s v="0231"/>
    <x v="32"/>
    <x v="3"/>
    <x v="5"/>
    <n v="1"/>
  </r>
  <r>
    <x v="1"/>
    <s v="02"/>
    <x v="1"/>
    <x v="32"/>
    <s v="0231"/>
    <x v="32"/>
    <x v="3"/>
    <x v="6"/>
    <n v="2"/>
  </r>
  <r>
    <x v="1"/>
    <s v="02"/>
    <x v="1"/>
    <x v="32"/>
    <s v="0231"/>
    <x v="32"/>
    <x v="3"/>
    <x v="7"/>
    <n v="2"/>
  </r>
  <r>
    <x v="1"/>
    <s v="02"/>
    <x v="1"/>
    <x v="33"/>
    <s v="0233"/>
    <x v="33"/>
    <x v="1"/>
    <x v="0"/>
    <n v="66"/>
  </r>
  <r>
    <x v="1"/>
    <s v="02"/>
    <x v="1"/>
    <x v="33"/>
    <s v="0233"/>
    <x v="33"/>
    <x v="1"/>
    <x v="1"/>
    <n v="62"/>
  </r>
  <r>
    <x v="1"/>
    <s v="02"/>
    <x v="1"/>
    <x v="33"/>
    <s v="0233"/>
    <x v="33"/>
    <x v="1"/>
    <x v="2"/>
    <n v="72"/>
  </r>
  <r>
    <x v="1"/>
    <s v="02"/>
    <x v="1"/>
    <x v="33"/>
    <s v="0233"/>
    <x v="33"/>
    <x v="1"/>
    <x v="3"/>
    <n v="75"/>
  </r>
  <r>
    <x v="1"/>
    <s v="02"/>
    <x v="1"/>
    <x v="33"/>
    <s v="0233"/>
    <x v="33"/>
    <x v="1"/>
    <x v="4"/>
    <n v="54"/>
  </r>
  <r>
    <x v="1"/>
    <s v="02"/>
    <x v="1"/>
    <x v="33"/>
    <s v="0233"/>
    <x v="33"/>
    <x v="1"/>
    <x v="5"/>
    <n v="50"/>
  </r>
  <r>
    <x v="1"/>
    <s v="02"/>
    <x v="1"/>
    <x v="33"/>
    <s v="0233"/>
    <x v="33"/>
    <x v="1"/>
    <x v="6"/>
    <n v="52"/>
  </r>
  <r>
    <x v="1"/>
    <s v="02"/>
    <x v="1"/>
    <x v="33"/>
    <s v="0233"/>
    <x v="33"/>
    <x v="1"/>
    <x v="7"/>
    <n v="42"/>
  </r>
  <r>
    <x v="1"/>
    <s v="02"/>
    <x v="1"/>
    <x v="33"/>
    <s v="0233"/>
    <x v="33"/>
    <x v="2"/>
    <x v="0"/>
    <n v="16"/>
  </r>
  <r>
    <x v="1"/>
    <s v="02"/>
    <x v="1"/>
    <x v="33"/>
    <s v="0233"/>
    <x v="33"/>
    <x v="2"/>
    <x v="1"/>
    <n v="13"/>
  </r>
  <r>
    <x v="1"/>
    <s v="02"/>
    <x v="1"/>
    <x v="33"/>
    <s v="0233"/>
    <x v="33"/>
    <x v="2"/>
    <x v="2"/>
    <n v="18"/>
  </r>
  <r>
    <x v="1"/>
    <s v="02"/>
    <x v="1"/>
    <x v="33"/>
    <s v="0233"/>
    <x v="33"/>
    <x v="2"/>
    <x v="3"/>
    <n v="11"/>
  </r>
  <r>
    <x v="1"/>
    <s v="02"/>
    <x v="1"/>
    <x v="33"/>
    <s v="0233"/>
    <x v="33"/>
    <x v="2"/>
    <x v="4"/>
    <n v="16"/>
  </r>
  <r>
    <x v="1"/>
    <s v="02"/>
    <x v="1"/>
    <x v="33"/>
    <s v="0233"/>
    <x v="33"/>
    <x v="2"/>
    <x v="5"/>
    <n v="18"/>
  </r>
  <r>
    <x v="1"/>
    <s v="02"/>
    <x v="1"/>
    <x v="33"/>
    <s v="0233"/>
    <x v="33"/>
    <x v="2"/>
    <x v="6"/>
    <n v="17"/>
  </r>
  <r>
    <x v="1"/>
    <s v="02"/>
    <x v="1"/>
    <x v="33"/>
    <s v="0233"/>
    <x v="33"/>
    <x v="2"/>
    <x v="7"/>
    <n v="14"/>
  </r>
  <r>
    <x v="1"/>
    <s v="02"/>
    <x v="1"/>
    <x v="33"/>
    <s v="0233"/>
    <x v="33"/>
    <x v="3"/>
    <x v="0"/>
    <n v="0"/>
  </r>
  <r>
    <x v="1"/>
    <s v="02"/>
    <x v="1"/>
    <x v="33"/>
    <s v="0233"/>
    <x v="33"/>
    <x v="3"/>
    <x v="1"/>
    <n v="1"/>
  </r>
  <r>
    <x v="1"/>
    <s v="02"/>
    <x v="1"/>
    <x v="33"/>
    <s v="0233"/>
    <x v="33"/>
    <x v="3"/>
    <x v="2"/>
    <n v="0"/>
  </r>
  <r>
    <x v="1"/>
    <s v="02"/>
    <x v="1"/>
    <x v="33"/>
    <s v="0233"/>
    <x v="33"/>
    <x v="3"/>
    <x v="3"/>
    <n v="1"/>
  </r>
  <r>
    <x v="1"/>
    <s v="02"/>
    <x v="1"/>
    <x v="33"/>
    <s v="0233"/>
    <x v="33"/>
    <x v="3"/>
    <x v="4"/>
    <n v="1"/>
  </r>
  <r>
    <x v="1"/>
    <s v="02"/>
    <x v="1"/>
    <x v="33"/>
    <s v="0233"/>
    <x v="33"/>
    <x v="3"/>
    <x v="5"/>
    <n v="1"/>
  </r>
  <r>
    <x v="1"/>
    <s v="02"/>
    <x v="1"/>
    <x v="33"/>
    <s v="0233"/>
    <x v="33"/>
    <x v="3"/>
    <x v="6"/>
    <n v="1"/>
  </r>
  <r>
    <x v="1"/>
    <s v="02"/>
    <x v="1"/>
    <x v="33"/>
    <s v="0233"/>
    <x v="33"/>
    <x v="3"/>
    <x v="7"/>
    <n v="1"/>
  </r>
  <r>
    <x v="1"/>
    <s v="02"/>
    <x v="1"/>
    <x v="34"/>
    <s v="0234"/>
    <x v="34"/>
    <x v="1"/>
    <x v="0"/>
    <n v="53"/>
  </r>
  <r>
    <x v="1"/>
    <s v="02"/>
    <x v="1"/>
    <x v="34"/>
    <s v="0234"/>
    <x v="34"/>
    <x v="1"/>
    <x v="1"/>
    <n v="53"/>
  </r>
  <r>
    <x v="1"/>
    <s v="02"/>
    <x v="1"/>
    <x v="34"/>
    <s v="0234"/>
    <x v="34"/>
    <x v="1"/>
    <x v="2"/>
    <n v="45"/>
  </r>
  <r>
    <x v="1"/>
    <s v="02"/>
    <x v="1"/>
    <x v="34"/>
    <s v="0234"/>
    <x v="34"/>
    <x v="1"/>
    <x v="3"/>
    <n v="46"/>
  </r>
  <r>
    <x v="1"/>
    <s v="02"/>
    <x v="1"/>
    <x v="34"/>
    <s v="0234"/>
    <x v="34"/>
    <x v="1"/>
    <x v="4"/>
    <n v="41"/>
  </r>
  <r>
    <x v="1"/>
    <s v="02"/>
    <x v="1"/>
    <x v="34"/>
    <s v="0234"/>
    <x v="34"/>
    <x v="1"/>
    <x v="5"/>
    <n v="34"/>
  </r>
  <r>
    <x v="1"/>
    <s v="02"/>
    <x v="1"/>
    <x v="34"/>
    <s v="0234"/>
    <x v="34"/>
    <x v="1"/>
    <x v="6"/>
    <n v="33"/>
  </r>
  <r>
    <x v="1"/>
    <s v="02"/>
    <x v="1"/>
    <x v="34"/>
    <s v="0234"/>
    <x v="34"/>
    <x v="1"/>
    <x v="7"/>
    <n v="33"/>
  </r>
  <r>
    <x v="1"/>
    <s v="02"/>
    <x v="1"/>
    <x v="34"/>
    <s v="0234"/>
    <x v="34"/>
    <x v="2"/>
    <x v="0"/>
    <n v="9"/>
  </r>
  <r>
    <x v="1"/>
    <s v="02"/>
    <x v="1"/>
    <x v="34"/>
    <s v="0234"/>
    <x v="34"/>
    <x v="2"/>
    <x v="1"/>
    <n v="8"/>
  </r>
  <r>
    <x v="1"/>
    <s v="02"/>
    <x v="1"/>
    <x v="34"/>
    <s v="0234"/>
    <x v="34"/>
    <x v="2"/>
    <x v="2"/>
    <n v="5"/>
  </r>
  <r>
    <x v="1"/>
    <s v="02"/>
    <x v="1"/>
    <x v="34"/>
    <s v="0234"/>
    <x v="34"/>
    <x v="2"/>
    <x v="3"/>
    <n v="5"/>
  </r>
  <r>
    <x v="1"/>
    <s v="02"/>
    <x v="1"/>
    <x v="34"/>
    <s v="0234"/>
    <x v="34"/>
    <x v="2"/>
    <x v="4"/>
    <n v="4"/>
  </r>
  <r>
    <x v="1"/>
    <s v="02"/>
    <x v="1"/>
    <x v="34"/>
    <s v="0234"/>
    <x v="34"/>
    <x v="2"/>
    <x v="5"/>
    <n v="5"/>
  </r>
  <r>
    <x v="1"/>
    <s v="02"/>
    <x v="1"/>
    <x v="34"/>
    <s v="0234"/>
    <x v="34"/>
    <x v="2"/>
    <x v="6"/>
    <n v="4"/>
  </r>
  <r>
    <x v="1"/>
    <s v="02"/>
    <x v="1"/>
    <x v="34"/>
    <s v="0234"/>
    <x v="34"/>
    <x v="2"/>
    <x v="7"/>
    <n v="6"/>
  </r>
  <r>
    <x v="1"/>
    <s v="02"/>
    <x v="1"/>
    <x v="34"/>
    <s v="0234"/>
    <x v="34"/>
    <x v="3"/>
    <x v="0"/>
    <n v="0"/>
  </r>
  <r>
    <x v="1"/>
    <s v="02"/>
    <x v="1"/>
    <x v="34"/>
    <s v="0234"/>
    <x v="34"/>
    <x v="3"/>
    <x v="1"/>
    <n v="0"/>
  </r>
  <r>
    <x v="1"/>
    <s v="02"/>
    <x v="1"/>
    <x v="34"/>
    <s v="0234"/>
    <x v="34"/>
    <x v="3"/>
    <x v="2"/>
    <n v="0"/>
  </r>
  <r>
    <x v="1"/>
    <s v="02"/>
    <x v="1"/>
    <x v="34"/>
    <s v="0234"/>
    <x v="34"/>
    <x v="3"/>
    <x v="3"/>
    <n v="0"/>
  </r>
  <r>
    <x v="1"/>
    <s v="02"/>
    <x v="1"/>
    <x v="34"/>
    <s v="0234"/>
    <x v="34"/>
    <x v="3"/>
    <x v="4"/>
    <n v="0"/>
  </r>
  <r>
    <x v="1"/>
    <s v="02"/>
    <x v="1"/>
    <x v="34"/>
    <s v="0234"/>
    <x v="34"/>
    <x v="3"/>
    <x v="5"/>
    <n v="0"/>
  </r>
  <r>
    <x v="1"/>
    <s v="02"/>
    <x v="1"/>
    <x v="34"/>
    <s v="0234"/>
    <x v="34"/>
    <x v="3"/>
    <x v="6"/>
    <n v="0"/>
  </r>
  <r>
    <x v="1"/>
    <s v="02"/>
    <x v="1"/>
    <x v="34"/>
    <s v="0234"/>
    <x v="34"/>
    <x v="3"/>
    <x v="7"/>
    <n v="0"/>
  </r>
  <r>
    <x v="1"/>
    <s v="02"/>
    <x v="1"/>
    <x v="35"/>
    <s v="0235"/>
    <x v="35"/>
    <x v="1"/>
    <x v="0"/>
    <n v="293"/>
  </r>
  <r>
    <x v="1"/>
    <s v="02"/>
    <x v="1"/>
    <x v="35"/>
    <s v="0235"/>
    <x v="35"/>
    <x v="1"/>
    <x v="1"/>
    <n v="271"/>
  </r>
  <r>
    <x v="1"/>
    <s v="02"/>
    <x v="1"/>
    <x v="35"/>
    <s v="0235"/>
    <x v="35"/>
    <x v="1"/>
    <x v="2"/>
    <n v="279"/>
  </r>
  <r>
    <x v="1"/>
    <s v="02"/>
    <x v="1"/>
    <x v="35"/>
    <s v="0235"/>
    <x v="35"/>
    <x v="1"/>
    <x v="3"/>
    <n v="259"/>
  </r>
  <r>
    <x v="1"/>
    <s v="02"/>
    <x v="1"/>
    <x v="35"/>
    <s v="0235"/>
    <x v="35"/>
    <x v="1"/>
    <x v="4"/>
    <n v="248"/>
  </r>
  <r>
    <x v="1"/>
    <s v="02"/>
    <x v="1"/>
    <x v="35"/>
    <s v="0235"/>
    <x v="35"/>
    <x v="1"/>
    <x v="5"/>
    <n v="241"/>
  </r>
  <r>
    <x v="1"/>
    <s v="02"/>
    <x v="1"/>
    <x v="35"/>
    <s v="0235"/>
    <x v="35"/>
    <x v="1"/>
    <x v="6"/>
    <n v="119"/>
  </r>
  <r>
    <x v="1"/>
    <s v="02"/>
    <x v="1"/>
    <x v="35"/>
    <s v="0235"/>
    <x v="35"/>
    <x v="1"/>
    <x v="7"/>
    <n v="114"/>
  </r>
  <r>
    <x v="1"/>
    <s v="02"/>
    <x v="1"/>
    <x v="35"/>
    <s v="0235"/>
    <x v="35"/>
    <x v="2"/>
    <x v="0"/>
    <n v="24"/>
  </r>
  <r>
    <x v="1"/>
    <s v="02"/>
    <x v="1"/>
    <x v="35"/>
    <s v="0235"/>
    <x v="35"/>
    <x v="2"/>
    <x v="1"/>
    <n v="24"/>
  </r>
  <r>
    <x v="1"/>
    <s v="02"/>
    <x v="1"/>
    <x v="35"/>
    <s v="0235"/>
    <x v="35"/>
    <x v="2"/>
    <x v="2"/>
    <n v="26"/>
  </r>
  <r>
    <x v="1"/>
    <s v="02"/>
    <x v="1"/>
    <x v="35"/>
    <s v="0235"/>
    <x v="35"/>
    <x v="2"/>
    <x v="3"/>
    <n v="26"/>
  </r>
  <r>
    <x v="1"/>
    <s v="02"/>
    <x v="1"/>
    <x v="35"/>
    <s v="0235"/>
    <x v="35"/>
    <x v="2"/>
    <x v="4"/>
    <n v="36"/>
  </r>
  <r>
    <x v="1"/>
    <s v="02"/>
    <x v="1"/>
    <x v="35"/>
    <s v="0235"/>
    <x v="35"/>
    <x v="2"/>
    <x v="5"/>
    <n v="32"/>
  </r>
  <r>
    <x v="1"/>
    <s v="02"/>
    <x v="1"/>
    <x v="35"/>
    <s v="0235"/>
    <x v="35"/>
    <x v="2"/>
    <x v="6"/>
    <n v="35"/>
  </r>
  <r>
    <x v="1"/>
    <s v="02"/>
    <x v="1"/>
    <x v="35"/>
    <s v="0235"/>
    <x v="35"/>
    <x v="2"/>
    <x v="7"/>
    <n v="31"/>
  </r>
  <r>
    <x v="1"/>
    <s v="02"/>
    <x v="1"/>
    <x v="35"/>
    <s v="0235"/>
    <x v="35"/>
    <x v="3"/>
    <x v="0"/>
    <n v="2"/>
  </r>
  <r>
    <x v="1"/>
    <s v="02"/>
    <x v="1"/>
    <x v="35"/>
    <s v="0235"/>
    <x v="35"/>
    <x v="3"/>
    <x v="1"/>
    <n v="1"/>
  </r>
  <r>
    <x v="1"/>
    <s v="02"/>
    <x v="1"/>
    <x v="35"/>
    <s v="0235"/>
    <x v="35"/>
    <x v="3"/>
    <x v="2"/>
    <n v="3"/>
  </r>
  <r>
    <x v="1"/>
    <s v="02"/>
    <x v="1"/>
    <x v="35"/>
    <s v="0235"/>
    <x v="35"/>
    <x v="3"/>
    <x v="3"/>
    <n v="6"/>
  </r>
  <r>
    <x v="1"/>
    <s v="02"/>
    <x v="1"/>
    <x v="35"/>
    <s v="0235"/>
    <x v="35"/>
    <x v="3"/>
    <x v="4"/>
    <n v="10"/>
  </r>
  <r>
    <x v="1"/>
    <s v="02"/>
    <x v="1"/>
    <x v="35"/>
    <s v="0235"/>
    <x v="35"/>
    <x v="3"/>
    <x v="5"/>
    <n v="42"/>
  </r>
  <r>
    <x v="1"/>
    <s v="02"/>
    <x v="1"/>
    <x v="35"/>
    <s v="0235"/>
    <x v="35"/>
    <x v="3"/>
    <x v="6"/>
    <n v="52"/>
  </r>
  <r>
    <x v="1"/>
    <s v="02"/>
    <x v="1"/>
    <x v="35"/>
    <s v="0235"/>
    <x v="35"/>
    <x v="3"/>
    <x v="7"/>
    <n v="51"/>
  </r>
  <r>
    <x v="1"/>
    <s v="02"/>
    <x v="1"/>
    <x v="36"/>
    <s v="0236"/>
    <x v="36"/>
    <x v="1"/>
    <x v="0"/>
    <n v="254"/>
  </r>
  <r>
    <x v="1"/>
    <s v="02"/>
    <x v="1"/>
    <x v="36"/>
    <s v="0236"/>
    <x v="36"/>
    <x v="1"/>
    <x v="1"/>
    <n v="274"/>
  </r>
  <r>
    <x v="1"/>
    <s v="02"/>
    <x v="1"/>
    <x v="36"/>
    <s v="0236"/>
    <x v="36"/>
    <x v="1"/>
    <x v="2"/>
    <n v="250"/>
  </r>
  <r>
    <x v="1"/>
    <s v="02"/>
    <x v="1"/>
    <x v="36"/>
    <s v="0236"/>
    <x v="36"/>
    <x v="1"/>
    <x v="3"/>
    <n v="215"/>
  </r>
  <r>
    <x v="1"/>
    <s v="02"/>
    <x v="1"/>
    <x v="36"/>
    <s v="0236"/>
    <x v="36"/>
    <x v="1"/>
    <x v="4"/>
    <n v="204"/>
  </r>
  <r>
    <x v="1"/>
    <s v="02"/>
    <x v="1"/>
    <x v="36"/>
    <s v="0236"/>
    <x v="36"/>
    <x v="1"/>
    <x v="5"/>
    <n v="193"/>
  </r>
  <r>
    <x v="1"/>
    <s v="02"/>
    <x v="1"/>
    <x v="36"/>
    <s v="0236"/>
    <x v="36"/>
    <x v="1"/>
    <x v="6"/>
    <n v="327"/>
  </r>
  <r>
    <x v="1"/>
    <s v="02"/>
    <x v="1"/>
    <x v="36"/>
    <s v="0236"/>
    <x v="36"/>
    <x v="1"/>
    <x v="7"/>
    <n v="319"/>
  </r>
  <r>
    <x v="1"/>
    <s v="02"/>
    <x v="1"/>
    <x v="36"/>
    <s v="0236"/>
    <x v="36"/>
    <x v="2"/>
    <x v="0"/>
    <n v="51"/>
  </r>
  <r>
    <x v="1"/>
    <s v="02"/>
    <x v="1"/>
    <x v="36"/>
    <s v="0236"/>
    <x v="36"/>
    <x v="2"/>
    <x v="1"/>
    <n v="44"/>
  </r>
  <r>
    <x v="1"/>
    <s v="02"/>
    <x v="1"/>
    <x v="36"/>
    <s v="0236"/>
    <x v="36"/>
    <x v="2"/>
    <x v="2"/>
    <n v="46"/>
  </r>
  <r>
    <x v="1"/>
    <s v="02"/>
    <x v="1"/>
    <x v="36"/>
    <s v="0236"/>
    <x v="36"/>
    <x v="2"/>
    <x v="3"/>
    <n v="37"/>
  </r>
  <r>
    <x v="1"/>
    <s v="02"/>
    <x v="1"/>
    <x v="36"/>
    <s v="0236"/>
    <x v="36"/>
    <x v="2"/>
    <x v="4"/>
    <n v="44"/>
  </r>
  <r>
    <x v="1"/>
    <s v="02"/>
    <x v="1"/>
    <x v="36"/>
    <s v="0236"/>
    <x v="36"/>
    <x v="2"/>
    <x v="5"/>
    <n v="51"/>
  </r>
  <r>
    <x v="1"/>
    <s v="02"/>
    <x v="1"/>
    <x v="36"/>
    <s v="0236"/>
    <x v="36"/>
    <x v="2"/>
    <x v="6"/>
    <n v="48"/>
  </r>
  <r>
    <x v="1"/>
    <s v="02"/>
    <x v="1"/>
    <x v="36"/>
    <s v="0236"/>
    <x v="36"/>
    <x v="2"/>
    <x v="7"/>
    <n v="41"/>
  </r>
  <r>
    <x v="1"/>
    <s v="02"/>
    <x v="1"/>
    <x v="36"/>
    <s v="0236"/>
    <x v="36"/>
    <x v="3"/>
    <x v="0"/>
    <n v="0"/>
  </r>
  <r>
    <x v="1"/>
    <s v="02"/>
    <x v="1"/>
    <x v="36"/>
    <s v="0236"/>
    <x v="36"/>
    <x v="3"/>
    <x v="1"/>
    <n v="1"/>
  </r>
  <r>
    <x v="1"/>
    <s v="02"/>
    <x v="1"/>
    <x v="36"/>
    <s v="0236"/>
    <x v="36"/>
    <x v="3"/>
    <x v="2"/>
    <n v="1"/>
  </r>
  <r>
    <x v="1"/>
    <s v="02"/>
    <x v="1"/>
    <x v="36"/>
    <s v="0236"/>
    <x v="36"/>
    <x v="3"/>
    <x v="3"/>
    <n v="0"/>
  </r>
  <r>
    <x v="1"/>
    <s v="02"/>
    <x v="1"/>
    <x v="36"/>
    <s v="0236"/>
    <x v="36"/>
    <x v="3"/>
    <x v="4"/>
    <n v="2"/>
  </r>
  <r>
    <x v="1"/>
    <s v="02"/>
    <x v="1"/>
    <x v="36"/>
    <s v="0236"/>
    <x v="36"/>
    <x v="3"/>
    <x v="5"/>
    <n v="1"/>
  </r>
  <r>
    <x v="1"/>
    <s v="02"/>
    <x v="1"/>
    <x v="36"/>
    <s v="0236"/>
    <x v="36"/>
    <x v="3"/>
    <x v="6"/>
    <n v="1"/>
  </r>
  <r>
    <x v="1"/>
    <s v="02"/>
    <x v="1"/>
    <x v="36"/>
    <s v="0236"/>
    <x v="36"/>
    <x v="3"/>
    <x v="7"/>
    <n v="2"/>
  </r>
  <r>
    <x v="1"/>
    <s v="02"/>
    <x v="1"/>
    <x v="37"/>
    <s v="0237"/>
    <x v="37"/>
    <x v="1"/>
    <x v="0"/>
    <n v="149"/>
  </r>
  <r>
    <x v="1"/>
    <s v="02"/>
    <x v="1"/>
    <x v="37"/>
    <s v="0237"/>
    <x v="37"/>
    <x v="1"/>
    <x v="1"/>
    <n v="148"/>
  </r>
  <r>
    <x v="1"/>
    <s v="02"/>
    <x v="1"/>
    <x v="37"/>
    <s v="0237"/>
    <x v="37"/>
    <x v="1"/>
    <x v="2"/>
    <n v="142"/>
  </r>
  <r>
    <x v="1"/>
    <s v="02"/>
    <x v="1"/>
    <x v="37"/>
    <s v="0237"/>
    <x v="37"/>
    <x v="1"/>
    <x v="3"/>
    <n v="126"/>
  </r>
  <r>
    <x v="1"/>
    <s v="02"/>
    <x v="1"/>
    <x v="37"/>
    <s v="0237"/>
    <x v="37"/>
    <x v="1"/>
    <x v="4"/>
    <n v="118"/>
  </r>
  <r>
    <x v="1"/>
    <s v="02"/>
    <x v="1"/>
    <x v="37"/>
    <s v="0237"/>
    <x v="37"/>
    <x v="1"/>
    <x v="5"/>
    <n v="109"/>
  </r>
  <r>
    <x v="1"/>
    <s v="02"/>
    <x v="1"/>
    <x v="37"/>
    <s v="0237"/>
    <x v="37"/>
    <x v="1"/>
    <x v="6"/>
    <n v="118"/>
  </r>
  <r>
    <x v="1"/>
    <s v="02"/>
    <x v="1"/>
    <x v="37"/>
    <s v="0237"/>
    <x v="37"/>
    <x v="1"/>
    <x v="7"/>
    <n v="130"/>
  </r>
  <r>
    <x v="1"/>
    <s v="02"/>
    <x v="1"/>
    <x v="37"/>
    <s v="0237"/>
    <x v="37"/>
    <x v="2"/>
    <x v="0"/>
    <n v="40"/>
  </r>
  <r>
    <x v="1"/>
    <s v="02"/>
    <x v="1"/>
    <x v="37"/>
    <s v="0237"/>
    <x v="37"/>
    <x v="2"/>
    <x v="1"/>
    <n v="47"/>
  </r>
  <r>
    <x v="1"/>
    <s v="02"/>
    <x v="1"/>
    <x v="37"/>
    <s v="0237"/>
    <x v="37"/>
    <x v="2"/>
    <x v="2"/>
    <n v="36"/>
  </r>
  <r>
    <x v="1"/>
    <s v="02"/>
    <x v="1"/>
    <x v="37"/>
    <s v="0237"/>
    <x v="37"/>
    <x v="2"/>
    <x v="3"/>
    <n v="39"/>
  </r>
  <r>
    <x v="1"/>
    <s v="02"/>
    <x v="1"/>
    <x v="37"/>
    <s v="0237"/>
    <x v="37"/>
    <x v="2"/>
    <x v="4"/>
    <n v="47"/>
  </r>
  <r>
    <x v="1"/>
    <s v="02"/>
    <x v="1"/>
    <x v="37"/>
    <s v="0237"/>
    <x v="37"/>
    <x v="2"/>
    <x v="5"/>
    <n v="40"/>
  </r>
  <r>
    <x v="1"/>
    <s v="02"/>
    <x v="1"/>
    <x v="37"/>
    <s v="0237"/>
    <x v="37"/>
    <x v="2"/>
    <x v="6"/>
    <n v="39"/>
  </r>
  <r>
    <x v="1"/>
    <s v="02"/>
    <x v="1"/>
    <x v="37"/>
    <s v="0237"/>
    <x v="37"/>
    <x v="2"/>
    <x v="7"/>
    <n v="33"/>
  </r>
  <r>
    <x v="1"/>
    <s v="02"/>
    <x v="1"/>
    <x v="37"/>
    <s v="0237"/>
    <x v="37"/>
    <x v="3"/>
    <x v="0"/>
    <n v="0"/>
  </r>
  <r>
    <x v="1"/>
    <s v="02"/>
    <x v="1"/>
    <x v="37"/>
    <s v="0237"/>
    <x v="37"/>
    <x v="3"/>
    <x v="1"/>
    <n v="0"/>
  </r>
  <r>
    <x v="1"/>
    <s v="02"/>
    <x v="1"/>
    <x v="37"/>
    <s v="0237"/>
    <x v="37"/>
    <x v="3"/>
    <x v="2"/>
    <n v="1"/>
  </r>
  <r>
    <x v="1"/>
    <s v="02"/>
    <x v="1"/>
    <x v="37"/>
    <s v="0237"/>
    <x v="37"/>
    <x v="3"/>
    <x v="3"/>
    <n v="1"/>
  </r>
  <r>
    <x v="1"/>
    <s v="02"/>
    <x v="1"/>
    <x v="37"/>
    <s v="0237"/>
    <x v="37"/>
    <x v="3"/>
    <x v="4"/>
    <n v="3"/>
  </r>
  <r>
    <x v="1"/>
    <s v="02"/>
    <x v="1"/>
    <x v="37"/>
    <s v="0237"/>
    <x v="37"/>
    <x v="3"/>
    <x v="5"/>
    <n v="0"/>
  </r>
  <r>
    <x v="1"/>
    <s v="02"/>
    <x v="1"/>
    <x v="37"/>
    <s v="0237"/>
    <x v="37"/>
    <x v="3"/>
    <x v="6"/>
    <n v="1"/>
  </r>
  <r>
    <x v="1"/>
    <s v="02"/>
    <x v="1"/>
    <x v="37"/>
    <s v="0237"/>
    <x v="37"/>
    <x v="3"/>
    <x v="7"/>
    <n v="2"/>
  </r>
  <r>
    <x v="1"/>
    <s v="02"/>
    <x v="1"/>
    <x v="38"/>
    <s v="0238"/>
    <x v="38"/>
    <x v="1"/>
    <x v="0"/>
    <n v="152"/>
  </r>
  <r>
    <x v="1"/>
    <s v="02"/>
    <x v="1"/>
    <x v="38"/>
    <s v="0238"/>
    <x v="38"/>
    <x v="1"/>
    <x v="1"/>
    <n v="142"/>
  </r>
  <r>
    <x v="1"/>
    <s v="02"/>
    <x v="1"/>
    <x v="38"/>
    <s v="0238"/>
    <x v="38"/>
    <x v="1"/>
    <x v="2"/>
    <n v="130"/>
  </r>
  <r>
    <x v="1"/>
    <s v="02"/>
    <x v="1"/>
    <x v="38"/>
    <s v="0238"/>
    <x v="38"/>
    <x v="1"/>
    <x v="3"/>
    <n v="118"/>
  </r>
  <r>
    <x v="1"/>
    <s v="02"/>
    <x v="1"/>
    <x v="38"/>
    <s v="0238"/>
    <x v="38"/>
    <x v="1"/>
    <x v="4"/>
    <n v="119"/>
  </r>
  <r>
    <x v="1"/>
    <s v="02"/>
    <x v="1"/>
    <x v="38"/>
    <s v="0238"/>
    <x v="38"/>
    <x v="1"/>
    <x v="5"/>
    <n v="123"/>
  </r>
  <r>
    <x v="1"/>
    <s v="02"/>
    <x v="1"/>
    <x v="38"/>
    <s v="0238"/>
    <x v="38"/>
    <x v="1"/>
    <x v="6"/>
    <n v="114"/>
  </r>
  <r>
    <x v="1"/>
    <s v="02"/>
    <x v="1"/>
    <x v="38"/>
    <s v="0238"/>
    <x v="38"/>
    <x v="1"/>
    <x v="7"/>
    <n v="95"/>
  </r>
  <r>
    <x v="1"/>
    <s v="02"/>
    <x v="1"/>
    <x v="38"/>
    <s v="0238"/>
    <x v="38"/>
    <x v="2"/>
    <x v="0"/>
    <n v="24"/>
  </r>
  <r>
    <x v="1"/>
    <s v="02"/>
    <x v="1"/>
    <x v="38"/>
    <s v="0238"/>
    <x v="38"/>
    <x v="2"/>
    <x v="1"/>
    <n v="20"/>
  </r>
  <r>
    <x v="1"/>
    <s v="02"/>
    <x v="1"/>
    <x v="38"/>
    <s v="0238"/>
    <x v="38"/>
    <x v="2"/>
    <x v="2"/>
    <n v="19"/>
  </r>
  <r>
    <x v="1"/>
    <s v="02"/>
    <x v="1"/>
    <x v="38"/>
    <s v="0238"/>
    <x v="38"/>
    <x v="2"/>
    <x v="3"/>
    <n v="5"/>
  </r>
  <r>
    <x v="1"/>
    <s v="02"/>
    <x v="1"/>
    <x v="38"/>
    <s v="0238"/>
    <x v="38"/>
    <x v="2"/>
    <x v="4"/>
    <n v="11"/>
  </r>
  <r>
    <x v="1"/>
    <s v="02"/>
    <x v="1"/>
    <x v="38"/>
    <s v="0238"/>
    <x v="38"/>
    <x v="2"/>
    <x v="5"/>
    <n v="10"/>
  </r>
  <r>
    <x v="1"/>
    <s v="02"/>
    <x v="1"/>
    <x v="38"/>
    <s v="0238"/>
    <x v="38"/>
    <x v="2"/>
    <x v="6"/>
    <n v="8"/>
  </r>
  <r>
    <x v="1"/>
    <s v="02"/>
    <x v="1"/>
    <x v="38"/>
    <s v="0238"/>
    <x v="38"/>
    <x v="2"/>
    <x v="7"/>
    <n v="10"/>
  </r>
  <r>
    <x v="1"/>
    <s v="02"/>
    <x v="1"/>
    <x v="38"/>
    <s v="0238"/>
    <x v="38"/>
    <x v="3"/>
    <x v="0"/>
    <n v="0"/>
  </r>
  <r>
    <x v="1"/>
    <s v="02"/>
    <x v="1"/>
    <x v="38"/>
    <s v="0238"/>
    <x v="38"/>
    <x v="3"/>
    <x v="1"/>
    <n v="0"/>
  </r>
  <r>
    <x v="1"/>
    <s v="02"/>
    <x v="1"/>
    <x v="38"/>
    <s v="0238"/>
    <x v="38"/>
    <x v="3"/>
    <x v="2"/>
    <n v="0"/>
  </r>
  <r>
    <x v="1"/>
    <s v="02"/>
    <x v="1"/>
    <x v="38"/>
    <s v="0238"/>
    <x v="38"/>
    <x v="3"/>
    <x v="3"/>
    <n v="2"/>
  </r>
  <r>
    <x v="1"/>
    <s v="02"/>
    <x v="1"/>
    <x v="38"/>
    <s v="0238"/>
    <x v="38"/>
    <x v="3"/>
    <x v="4"/>
    <n v="0"/>
  </r>
  <r>
    <x v="1"/>
    <s v="02"/>
    <x v="1"/>
    <x v="38"/>
    <s v="0238"/>
    <x v="38"/>
    <x v="3"/>
    <x v="5"/>
    <n v="1"/>
  </r>
  <r>
    <x v="1"/>
    <s v="02"/>
    <x v="1"/>
    <x v="38"/>
    <s v="0238"/>
    <x v="38"/>
    <x v="3"/>
    <x v="6"/>
    <n v="0"/>
  </r>
  <r>
    <x v="1"/>
    <s v="02"/>
    <x v="1"/>
    <x v="38"/>
    <s v="0238"/>
    <x v="38"/>
    <x v="3"/>
    <x v="7"/>
    <n v="0"/>
  </r>
  <r>
    <x v="1"/>
    <s v="02"/>
    <x v="1"/>
    <x v="39"/>
    <s v="0239"/>
    <x v="39"/>
    <x v="1"/>
    <x v="0"/>
    <n v="29"/>
  </r>
  <r>
    <x v="1"/>
    <s v="02"/>
    <x v="1"/>
    <x v="39"/>
    <s v="0239"/>
    <x v="39"/>
    <x v="1"/>
    <x v="1"/>
    <n v="32"/>
  </r>
  <r>
    <x v="1"/>
    <s v="02"/>
    <x v="1"/>
    <x v="39"/>
    <s v="0239"/>
    <x v="39"/>
    <x v="1"/>
    <x v="2"/>
    <n v="27"/>
  </r>
  <r>
    <x v="1"/>
    <s v="02"/>
    <x v="1"/>
    <x v="39"/>
    <s v="0239"/>
    <x v="39"/>
    <x v="1"/>
    <x v="3"/>
    <n v="27"/>
  </r>
  <r>
    <x v="1"/>
    <s v="02"/>
    <x v="1"/>
    <x v="39"/>
    <s v="0239"/>
    <x v="39"/>
    <x v="1"/>
    <x v="4"/>
    <n v="26"/>
  </r>
  <r>
    <x v="1"/>
    <s v="02"/>
    <x v="1"/>
    <x v="39"/>
    <s v="0239"/>
    <x v="39"/>
    <x v="1"/>
    <x v="5"/>
    <n v="34"/>
  </r>
  <r>
    <x v="1"/>
    <s v="02"/>
    <x v="1"/>
    <x v="39"/>
    <s v="0239"/>
    <x v="39"/>
    <x v="1"/>
    <x v="6"/>
    <n v="35"/>
  </r>
  <r>
    <x v="1"/>
    <s v="02"/>
    <x v="1"/>
    <x v="39"/>
    <s v="0239"/>
    <x v="39"/>
    <x v="1"/>
    <x v="7"/>
    <n v="25"/>
  </r>
  <r>
    <x v="1"/>
    <s v="02"/>
    <x v="1"/>
    <x v="39"/>
    <s v="0239"/>
    <x v="39"/>
    <x v="2"/>
    <x v="0"/>
    <n v="21"/>
  </r>
  <r>
    <x v="1"/>
    <s v="02"/>
    <x v="1"/>
    <x v="39"/>
    <s v="0239"/>
    <x v="39"/>
    <x v="2"/>
    <x v="1"/>
    <n v="26"/>
  </r>
  <r>
    <x v="1"/>
    <s v="02"/>
    <x v="1"/>
    <x v="39"/>
    <s v="0239"/>
    <x v="39"/>
    <x v="2"/>
    <x v="2"/>
    <n v="25"/>
  </r>
  <r>
    <x v="1"/>
    <s v="02"/>
    <x v="1"/>
    <x v="39"/>
    <s v="0239"/>
    <x v="39"/>
    <x v="2"/>
    <x v="3"/>
    <n v="22"/>
  </r>
  <r>
    <x v="1"/>
    <s v="02"/>
    <x v="1"/>
    <x v="39"/>
    <s v="0239"/>
    <x v="39"/>
    <x v="2"/>
    <x v="4"/>
    <n v="26"/>
  </r>
  <r>
    <x v="1"/>
    <s v="02"/>
    <x v="1"/>
    <x v="39"/>
    <s v="0239"/>
    <x v="39"/>
    <x v="2"/>
    <x v="5"/>
    <n v="18"/>
  </r>
  <r>
    <x v="1"/>
    <s v="02"/>
    <x v="1"/>
    <x v="39"/>
    <s v="0239"/>
    <x v="39"/>
    <x v="2"/>
    <x v="6"/>
    <n v="17"/>
  </r>
  <r>
    <x v="1"/>
    <s v="02"/>
    <x v="1"/>
    <x v="39"/>
    <s v="0239"/>
    <x v="39"/>
    <x v="2"/>
    <x v="7"/>
    <n v="18"/>
  </r>
  <r>
    <x v="1"/>
    <s v="02"/>
    <x v="1"/>
    <x v="39"/>
    <s v="0239"/>
    <x v="39"/>
    <x v="3"/>
    <x v="0"/>
    <n v="0"/>
  </r>
  <r>
    <x v="1"/>
    <s v="02"/>
    <x v="1"/>
    <x v="39"/>
    <s v="0239"/>
    <x v="39"/>
    <x v="3"/>
    <x v="1"/>
    <n v="0"/>
  </r>
  <r>
    <x v="1"/>
    <s v="02"/>
    <x v="1"/>
    <x v="39"/>
    <s v="0239"/>
    <x v="39"/>
    <x v="3"/>
    <x v="2"/>
    <n v="0"/>
  </r>
  <r>
    <x v="1"/>
    <s v="02"/>
    <x v="1"/>
    <x v="39"/>
    <s v="0239"/>
    <x v="39"/>
    <x v="3"/>
    <x v="3"/>
    <n v="0"/>
  </r>
  <r>
    <x v="1"/>
    <s v="02"/>
    <x v="1"/>
    <x v="39"/>
    <s v="0239"/>
    <x v="39"/>
    <x v="3"/>
    <x v="4"/>
    <n v="0"/>
  </r>
  <r>
    <x v="1"/>
    <s v="02"/>
    <x v="1"/>
    <x v="39"/>
    <s v="0239"/>
    <x v="39"/>
    <x v="3"/>
    <x v="5"/>
    <n v="0"/>
  </r>
  <r>
    <x v="1"/>
    <s v="02"/>
    <x v="1"/>
    <x v="39"/>
    <s v="0239"/>
    <x v="39"/>
    <x v="3"/>
    <x v="6"/>
    <n v="0"/>
  </r>
  <r>
    <x v="1"/>
    <s v="02"/>
    <x v="1"/>
    <x v="39"/>
    <s v="0239"/>
    <x v="39"/>
    <x v="3"/>
    <x v="7"/>
    <n v="1"/>
  </r>
  <r>
    <x v="2"/>
    <s v="03"/>
    <x v="2"/>
    <x v="40"/>
    <s v="0301"/>
    <x v="40"/>
    <x v="1"/>
    <x v="0"/>
    <n v="420"/>
  </r>
  <r>
    <x v="2"/>
    <s v="03"/>
    <x v="2"/>
    <x v="40"/>
    <s v="0301"/>
    <x v="40"/>
    <x v="1"/>
    <x v="1"/>
    <n v="386"/>
  </r>
  <r>
    <x v="2"/>
    <s v="03"/>
    <x v="2"/>
    <x v="40"/>
    <s v="0301"/>
    <x v="40"/>
    <x v="1"/>
    <x v="2"/>
    <n v="334"/>
  </r>
  <r>
    <x v="2"/>
    <s v="03"/>
    <x v="2"/>
    <x v="40"/>
    <s v="0301"/>
    <x v="40"/>
    <x v="1"/>
    <x v="3"/>
    <n v="181"/>
  </r>
  <r>
    <x v="2"/>
    <s v="03"/>
    <x v="2"/>
    <x v="40"/>
    <s v="0301"/>
    <x v="40"/>
    <x v="1"/>
    <x v="4"/>
    <n v="166"/>
  </r>
  <r>
    <x v="2"/>
    <s v="03"/>
    <x v="2"/>
    <x v="40"/>
    <s v="0301"/>
    <x v="40"/>
    <x v="1"/>
    <x v="5"/>
    <n v="161"/>
  </r>
  <r>
    <x v="2"/>
    <s v="03"/>
    <x v="2"/>
    <x v="40"/>
    <s v="0301"/>
    <x v="40"/>
    <x v="1"/>
    <x v="6"/>
    <n v="165"/>
  </r>
  <r>
    <x v="2"/>
    <s v="03"/>
    <x v="2"/>
    <x v="40"/>
    <s v="0301"/>
    <x v="40"/>
    <x v="1"/>
    <x v="7"/>
    <n v="160"/>
  </r>
  <r>
    <x v="2"/>
    <s v="03"/>
    <x v="2"/>
    <x v="40"/>
    <s v="0301"/>
    <x v="40"/>
    <x v="2"/>
    <x v="0"/>
    <n v="135"/>
  </r>
  <r>
    <x v="2"/>
    <s v="03"/>
    <x v="2"/>
    <x v="40"/>
    <s v="0301"/>
    <x v="40"/>
    <x v="2"/>
    <x v="1"/>
    <n v="137"/>
  </r>
  <r>
    <x v="2"/>
    <s v="03"/>
    <x v="2"/>
    <x v="40"/>
    <s v="0301"/>
    <x v="40"/>
    <x v="2"/>
    <x v="2"/>
    <n v="135"/>
  </r>
  <r>
    <x v="2"/>
    <s v="03"/>
    <x v="2"/>
    <x v="40"/>
    <s v="0301"/>
    <x v="40"/>
    <x v="2"/>
    <x v="3"/>
    <n v="112"/>
  </r>
  <r>
    <x v="2"/>
    <s v="03"/>
    <x v="2"/>
    <x v="40"/>
    <s v="0301"/>
    <x v="40"/>
    <x v="2"/>
    <x v="4"/>
    <n v="137"/>
  </r>
  <r>
    <x v="2"/>
    <s v="03"/>
    <x v="2"/>
    <x v="40"/>
    <s v="0301"/>
    <x v="40"/>
    <x v="2"/>
    <x v="5"/>
    <n v="143"/>
  </r>
  <r>
    <x v="2"/>
    <s v="03"/>
    <x v="2"/>
    <x v="40"/>
    <s v="0301"/>
    <x v="40"/>
    <x v="2"/>
    <x v="6"/>
    <n v="142"/>
  </r>
  <r>
    <x v="2"/>
    <s v="03"/>
    <x v="2"/>
    <x v="40"/>
    <s v="0301"/>
    <x v="40"/>
    <x v="2"/>
    <x v="7"/>
    <n v="123"/>
  </r>
  <r>
    <x v="2"/>
    <s v="03"/>
    <x v="2"/>
    <x v="40"/>
    <s v="0301"/>
    <x v="40"/>
    <x v="3"/>
    <x v="0"/>
    <n v="64"/>
  </r>
  <r>
    <x v="2"/>
    <s v="03"/>
    <x v="2"/>
    <x v="40"/>
    <s v="0301"/>
    <x v="40"/>
    <x v="3"/>
    <x v="1"/>
    <n v="102"/>
  </r>
  <r>
    <x v="2"/>
    <s v="03"/>
    <x v="2"/>
    <x v="40"/>
    <s v="0301"/>
    <x v="40"/>
    <x v="3"/>
    <x v="2"/>
    <n v="94"/>
  </r>
  <r>
    <x v="2"/>
    <s v="03"/>
    <x v="2"/>
    <x v="40"/>
    <s v="0301"/>
    <x v="40"/>
    <x v="3"/>
    <x v="3"/>
    <n v="75"/>
  </r>
  <r>
    <x v="2"/>
    <s v="03"/>
    <x v="2"/>
    <x v="40"/>
    <s v="0301"/>
    <x v="40"/>
    <x v="3"/>
    <x v="4"/>
    <n v="86"/>
  </r>
  <r>
    <x v="2"/>
    <s v="03"/>
    <x v="2"/>
    <x v="40"/>
    <s v="0301"/>
    <x v="40"/>
    <x v="3"/>
    <x v="5"/>
    <n v="77"/>
  </r>
  <r>
    <x v="2"/>
    <s v="03"/>
    <x v="2"/>
    <x v="40"/>
    <s v="0301"/>
    <x v="40"/>
    <x v="3"/>
    <x v="6"/>
    <n v="76"/>
  </r>
  <r>
    <x v="2"/>
    <s v="03"/>
    <x v="2"/>
    <x v="40"/>
    <s v="0301"/>
    <x v="40"/>
    <x v="3"/>
    <x v="7"/>
    <n v="103"/>
  </r>
  <r>
    <x v="3"/>
    <s v="04"/>
    <x v="3"/>
    <x v="41"/>
    <s v="0402"/>
    <x v="41"/>
    <x v="1"/>
    <x v="0"/>
    <n v="147"/>
  </r>
  <r>
    <x v="3"/>
    <s v="04"/>
    <x v="3"/>
    <x v="41"/>
    <s v="0402"/>
    <x v="41"/>
    <x v="1"/>
    <x v="1"/>
    <n v="137"/>
  </r>
  <r>
    <x v="3"/>
    <s v="04"/>
    <x v="3"/>
    <x v="41"/>
    <s v="0402"/>
    <x v="41"/>
    <x v="1"/>
    <x v="2"/>
    <n v="117"/>
  </r>
  <r>
    <x v="3"/>
    <s v="04"/>
    <x v="3"/>
    <x v="41"/>
    <s v="0402"/>
    <x v="41"/>
    <x v="1"/>
    <x v="3"/>
    <n v="131"/>
  </r>
  <r>
    <x v="3"/>
    <s v="04"/>
    <x v="3"/>
    <x v="41"/>
    <s v="0402"/>
    <x v="41"/>
    <x v="1"/>
    <x v="4"/>
    <n v="137"/>
  </r>
  <r>
    <x v="3"/>
    <s v="04"/>
    <x v="3"/>
    <x v="41"/>
    <s v="0402"/>
    <x v="41"/>
    <x v="1"/>
    <x v="5"/>
    <n v="127"/>
  </r>
  <r>
    <x v="3"/>
    <s v="04"/>
    <x v="3"/>
    <x v="41"/>
    <s v="0402"/>
    <x v="41"/>
    <x v="1"/>
    <x v="6"/>
    <n v="118"/>
  </r>
  <r>
    <x v="3"/>
    <s v="04"/>
    <x v="3"/>
    <x v="41"/>
    <s v="0402"/>
    <x v="41"/>
    <x v="1"/>
    <x v="7"/>
    <n v="118"/>
  </r>
  <r>
    <x v="3"/>
    <s v="04"/>
    <x v="3"/>
    <x v="41"/>
    <s v="0402"/>
    <x v="41"/>
    <x v="2"/>
    <x v="0"/>
    <n v="117"/>
  </r>
  <r>
    <x v="3"/>
    <s v="04"/>
    <x v="3"/>
    <x v="41"/>
    <s v="0402"/>
    <x v="41"/>
    <x v="2"/>
    <x v="1"/>
    <n v="123"/>
  </r>
  <r>
    <x v="3"/>
    <s v="04"/>
    <x v="3"/>
    <x v="41"/>
    <s v="0402"/>
    <x v="41"/>
    <x v="2"/>
    <x v="2"/>
    <n v="108"/>
  </r>
  <r>
    <x v="3"/>
    <s v="04"/>
    <x v="3"/>
    <x v="41"/>
    <s v="0402"/>
    <x v="41"/>
    <x v="2"/>
    <x v="3"/>
    <n v="104"/>
  </r>
  <r>
    <x v="3"/>
    <s v="04"/>
    <x v="3"/>
    <x v="41"/>
    <s v="0402"/>
    <x v="41"/>
    <x v="2"/>
    <x v="4"/>
    <n v="142"/>
  </r>
  <r>
    <x v="3"/>
    <s v="04"/>
    <x v="3"/>
    <x v="41"/>
    <s v="0402"/>
    <x v="41"/>
    <x v="2"/>
    <x v="5"/>
    <n v="141"/>
  </r>
  <r>
    <x v="3"/>
    <s v="04"/>
    <x v="3"/>
    <x v="41"/>
    <s v="0402"/>
    <x v="41"/>
    <x v="2"/>
    <x v="6"/>
    <n v="139"/>
  </r>
  <r>
    <x v="3"/>
    <s v="04"/>
    <x v="3"/>
    <x v="41"/>
    <s v="0402"/>
    <x v="41"/>
    <x v="2"/>
    <x v="7"/>
    <n v="137"/>
  </r>
  <r>
    <x v="3"/>
    <s v="04"/>
    <x v="3"/>
    <x v="41"/>
    <s v="0402"/>
    <x v="41"/>
    <x v="3"/>
    <x v="0"/>
    <n v="2"/>
  </r>
  <r>
    <x v="3"/>
    <s v="04"/>
    <x v="3"/>
    <x v="41"/>
    <s v="0402"/>
    <x v="41"/>
    <x v="3"/>
    <x v="1"/>
    <n v="3"/>
  </r>
  <r>
    <x v="3"/>
    <s v="04"/>
    <x v="3"/>
    <x v="41"/>
    <s v="0402"/>
    <x v="41"/>
    <x v="3"/>
    <x v="2"/>
    <n v="1"/>
  </r>
  <r>
    <x v="3"/>
    <s v="04"/>
    <x v="3"/>
    <x v="41"/>
    <s v="0402"/>
    <x v="41"/>
    <x v="3"/>
    <x v="3"/>
    <n v="3"/>
  </r>
  <r>
    <x v="3"/>
    <s v="04"/>
    <x v="3"/>
    <x v="41"/>
    <s v="0402"/>
    <x v="41"/>
    <x v="3"/>
    <x v="4"/>
    <n v="1"/>
  </r>
  <r>
    <x v="3"/>
    <s v="04"/>
    <x v="3"/>
    <x v="41"/>
    <s v="0402"/>
    <x v="41"/>
    <x v="3"/>
    <x v="5"/>
    <n v="1"/>
  </r>
  <r>
    <x v="3"/>
    <s v="04"/>
    <x v="3"/>
    <x v="41"/>
    <s v="0402"/>
    <x v="41"/>
    <x v="3"/>
    <x v="6"/>
    <n v="1"/>
  </r>
  <r>
    <x v="3"/>
    <s v="04"/>
    <x v="3"/>
    <x v="41"/>
    <s v="0402"/>
    <x v="41"/>
    <x v="3"/>
    <x v="7"/>
    <n v="2"/>
  </r>
  <r>
    <x v="3"/>
    <s v="04"/>
    <x v="3"/>
    <x v="42"/>
    <s v="0403"/>
    <x v="42"/>
    <x v="1"/>
    <x v="0"/>
    <n v="410"/>
  </r>
  <r>
    <x v="3"/>
    <s v="04"/>
    <x v="3"/>
    <x v="42"/>
    <s v="0403"/>
    <x v="42"/>
    <x v="1"/>
    <x v="1"/>
    <n v="425"/>
  </r>
  <r>
    <x v="3"/>
    <s v="04"/>
    <x v="3"/>
    <x v="42"/>
    <s v="0403"/>
    <x v="42"/>
    <x v="1"/>
    <x v="2"/>
    <n v="396"/>
  </r>
  <r>
    <x v="3"/>
    <s v="04"/>
    <x v="3"/>
    <x v="42"/>
    <s v="0403"/>
    <x v="42"/>
    <x v="1"/>
    <x v="3"/>
    <n v="354"/>
  </r>
  <r>
    <x v="3"/>
    <s v="04"/>
    <x v="3"/>
    <x v="42"/>
    <s v="0403"/>
    <x v="42"/>
    <x v="1"/>
    <x v="4"/>
    <n v="356"/>
  </r>
  <r>
    <x v="3"/>
    <s v="04"/>
    <x v="3"/>
    <x v="42"/>
    <s v="0403"/>
    <x v="42"/>
    <x v="1"/>
    <x v="5"/>
    <n v="364"/>
  </r>
  <r>
    <x v="3"/>
    <s v="04"/>
    <x v="3"/>
    <x v="42"/>
    <s v="0403"/>
    <x v="42"/>
    <x v="1"/>
    <x v="6"/>
    <n v="364"/>
  </r>
  <r>
    <x v="3"/>
    <s v="04"/>
    <x v="3"/>
    <x v="42"/>
    <s v="0403"/>
    <x v="42"/>
    <x v="1"/>
    <x v="7"/>
    <n v="379"/>
  </r>
  <r>
    <x v="3"/>
    <s v="04"/>
    <x v="3"/>
    <x v="42"/>
    <s v="0403"/>
    <x v="42"/>
    <x v="2"/>
    <x v="0"/>
    <n v="21"/>
  </r>
  <r>
    <x v="3"/>
    <s v="04"/>
    <x v="3"/>
    <x v="42"/>
    <s v="0403"/>
    <x v="42"/>
    <x v="2"/>
    <x v="1"/>
    <n v="20"/>
  </r>
  <r>
    <x v="3"/>
    <s v="04"/>
    <x v="3"/>
    <x v="42"/>
    <s v="0403"/>
    <x v="42"/>
    <x v="2"/>
    <x v="2"/>
    <n v="20"/>
  </r>
  <r>
    <x v="3"/>
    <s v="04"/>
    <x v="3"/>
    <x v="42"/>
    <s v="0403"/>
    <x v="42"/>
    <x v="2"/>
    <x v="3"/>
    <n v="22"/>
  </r>
  <r>
    <x v="3"/>
    <s v="04"/>
    <x v="3"/>
    <x v="42"/>
    <s v="0403"/>
    <x v="42"/>
    <x v="2"/>
    <x v="4"/>
    <n v="25"/>
  </r>
  <r>
    <x v="3"/>
    <s v="04"/>
    <x v="3"/>
    <x v="42"/>
    <s v="0403"/>
    <x v="42"/>
    <x v="2"/>
    <x v="5"/>
    <n v="21"/>
  </r>
  <r>
    <x v="3"/>
    <s v="04"/>
    <x v="3"/>
    <x v="42"/>
    <s v="0403"/>
    <x v="42"/>
    <x v="2"/>
    <x v="6"/>
    <n v="25"/>
  </r>
  <r>
    <x v="3"/>
    <s v="04"/>
    <x v="3"/>
    <x v="42"/>
    <s v="0403"/>
    <x v="42"/>
    <x v="2"/>
    <x v="7"/>
    <n v="29"/>
  </r>
  <r>
    <x v="3"/>
    <s v="04"/>
    <x v="3"/>
    <x v="42"/>
    <s v="0403"/>
    <x v="42"/>
    <x v="3"/>
    <x v="0"/>
    <n v="6"/>
  </r>
  <r>
    <x v="3"/>
    <s v="04"/>
    <x v="3"/>
    <x v="42"/>
    <s v="0403"/>
    <x v="42"/>
    <x v="3"/>
    <x v="1"/>
    <n v="4"/>
  </r>
  <r>
    <x v="3"/>
    <s v="04"/>
    <x v="3"/>
    <x v="42"/>
    <s v="0403"/>
    <x v="42"/>
    <x v="3"/>
    <x v="2"/>
    <n v="4"/>
  </r>
  <r>
    <x v="3"/>
    <s v="04"/>
    <x v="3"/>
    <x v="42"/>
    <s v="0403"/>
    <x v="42"/>
    <x v="3"/>
    <x v="3"/>
    <n v="1"/>
  </r>
  <r>
    <x v="3"/>
    <s v="04"/>
    <x v="3"/>
    <x v="42"/>
    <s v="0403"/>
    <x v="42"/>
    <x v="3"/>
    <x v="4"/>
    <n v="2"/>
  </r>
  <r>
    <x v="3"/>
    <s v="04"/>
    <x v="3"/>
    <x v="42"/>
    <s v="0403"/>
    <x v="42"/>
    <x v="3"/>
    <x v="5"/>
    <n v="0"/>
  </r>
  <r>
    <x v="3"/>
    <s v="04"/>
    <x v="3"/>
    <x v="42"/>
    <s v="0403"/>
    <x v="42"/>
    <x v="3"/>
    <x v="6"/>
    <n v="0"/>
  </r>
  <r>
    <x v="3"/>
    <s v="04"/>
    <x v="3"/>
    <x v="42"/>
    <s v="0403"/>
    <x v="42"/>
    <x v="3"/>
    <x v="7"/>
    <n v="0"/>
  </r>
  <r>
    <x v="3"/>
    <s v="04"/>
    <x v="3"/>
    <x v="43"/>
    <s v="0412"/>
    <x v="43"/>
    <x v="1"/>
    <x v="0"/>
    <n v="717"/>
  </r>
  <r>
    <x v="3"/>
    <s v="04"/>
    <x v="3"/>
    <x v="43"/>
    <s v="0412"/>
    <x v="43"/>
    <x v="1"/>
    <x v="1"/>
    <n v="703"/>
  </r>
  <r>
    <x v="3"/>
    <s v="04"/>
    <x v="3"/>
    <x v="43"/>
    <s v="0412"/>
    <x v="43"/>
    <x v="1"/>
    <x v="2"/>
    <n v="667"/>
  </r>
  <r>
    <x v="3"/>
    <s v="04"/>
    <x v="3"/>
    <x v="43"/>
    <s v="0412"/>
    <x v="43"/>
    <x v="1"/>
    <x v="3"/>
    <n v="638"/>
  </r>
  <r>
    <x v="3"/>
    <s v="04"/>
    <x v="3"/>
    <x v="43"/>
    <s v="0412"/>
    <x v="43"/>
    <x v="1"/>
    <x v="4"/>
    <n v="597"/>
  </r>
  <r>
    <x v="3"/>
    <s v="04"/>
    <x v="3"/>
    <x v="43"/>
    <s v="0412"/>
    <x v="43"/>
    <x v="1"/>
    <x v="5"/>
    <n v="582"/>
  </r>
  <r>
    <x v="3"/>
    <s v="04"/>
    <x v="3"/>
    <x v="43"/>
    <s v="0412"/>
    <x v="43"/>
    <x v="1"/>
    <x v="6"/>
    <n v="587"/>
  </r>
  <r>
    <x v="3"/>
    <s v="04"/>
    <x v="3"/>
    <x v="43"/>
    <s v="0412"/>
    <x v="43"/>
    <x v="1"/>
    <x v="7"/>
    <n v="526"/>
  </r>
  <r>
    <x v="3"/>
    <s v="04"/>
    <x v="3"/>
    <x v="43"/>
    <s v="0412"/>
    <x v="43"/>
    <x v="2"/>
    <x v="0"/>
    <n v="85"/>
  </r>
  <r>
    <x v="3"/>
    <s v="04"/>
    <x v="3"/>
    <x v="43"/>
    <s v="0412"/>
    <x v="43"/>
    <x v="2"/>
    <x v="1"/>
    <n v="78"/>
  </r>
  <r>
    <x v="3"/>
    <s v="04"/>
    <x v="3"/>
    <x v="43"/>
    <s v="0412"/>
    <x v="43"/>
    <x v="2"/>
    <x v="2"/>
    <n v="75"/>
  </r>
  <r>
    <x v="3"/>
    <s v="04"/>
    <x v="3"/>
    <x v="43"/>
    <s v="0412"/>
    <x v="43"/>
    <x v="2"/>
    <x v="3"/>
    <n v="76"/>
  </r>
  <r>
    <x v="3"/>
    <s v="04"/>
    <x v="3"/>
    <x v="43"/>
    <s v="0412"/>
    <x v="43"/>
    <x v="2"/>
    <x v="4"/>
    <n v="104"/>
  </r>
  <r>
    <x v="3"/>
    <s v="04"/>
    <x v="3"/>
    <x v="43"/>
    <s v="0412"/>
    <x v="43"/>
    <x v="2"/>
    <x v="5"/>
    <n v="98"/>
  </r>
  <r>
    <x v="3"/>
    <s v="04"/>
    <x v="3"/>
    <x v="43"/>
    <s v="0412"/>
    <x v="43"/>
    <x v="2"/>
    <x v="6"/>
    <n v="98"/>
  </r>
  <r>
    <x v="3"/>
    <s v="04"/>
    <x v="3"/>
    <x v="43"/>
    <s v="0412"/>
    <x v="43"/>
    <x v="2"/>
    <x v="7"/>
    <n v="100"/>
  </r>
  <r>
    <x v="3"/>
    <s v="04"/>
    <x v="3"/>
    <x v="43"/>
    <s v="0412"/>
    <x v="43"/>
    <x v="3"/>
    <x v="0"/>
    <n v="4"/>
  </r>
  <r>
    <x v="3"/>
    <s v="04"/>
    <x v="3"/>
    <x v="43"/>
    <s v="0412"/>
    <x v="43"/>
    <x v="3"/>
    <x v="1"/>
    <n v="4"/>
  </r>
  <r>
    <x v="3"/>
    <s v="04"/>
    <x v="3"/>
    <x v="43"/>
    <s v="0412"/>
    <x v="43"/>
    <x v="3"/>
    <x v="2"/>
    <n v="5"/>
  </r>
  <r>
    <x v="3"/>
    <s v="04"/>
    <x v="3"/>
    <x v="43"/>
    <s v="0412"/>
    <x v="43"/>
    <x v="3"/>
    <x v="3"/>
    <n v="4"/>
  </r>
  <r>
    <x v="3"/>
    <s v="04"/>
    <x v="3"/>
    <x v="43"/>
    <s v="0412"/>
    <x v="43"/>
    <x v="3"/>
    <x v="4"/>
    <n v="4"/>
  </r>
  <r>
    <x v="3"/>
    <s v="04"/>
    <x v="3"/>
    <x v="43"/>
    <s v="0412"/>
    <x v="43"/>
    <x v="3"/>
    <x v="5"/>
    <n v="3"/>
  </r>
  <r>
    <x v="3"/>
    <s v="04"/>
    <x v="3"/>
    <x v="43"/>
    <s v="0412"/>
    <x v="43"/>
    <x v="3"/>
    <x v="6"/>
    <n v="3"/>
  </r>
  <r>
    <x v="3"/>
    <s v="04"/>
    <x v="3"/>
    <x v="43"/>
    <s v="0412"/>
    <x v="43"/>
    <x v="3"/>
    <x v="7"/>
    <n v="3"/>
  </r>
  <r>
    <x v="3"/>
    <s v="04"/>
    <x v="3"/>
    <x v="44"/>
    <s v="0415"/>
    <x v="44"/>
    <x v="1"/>
    <x v="0"/>
    <n v="181"/>
  </r>
  <r>
    <x v="3"/>
    <s v="04"/>
    <x v="3"/>
    <x v="44"/>
    <s v="0415"/>
    <x v="44"/>
    <x v="1"/>
    <x v="1"/>
    <n v="169"/>
  </r>
  <r>
    <x v="3"/>
    <s v="04"/>
    <x v="3"/>
    <x v="44"/>
    <s v="0415"/>
    <x v="44"/>
    <x v="1"/>
    <x v="2"/>
    <n v="150"/>
  </r>
  <r>
    <x v="3"/>
    <s v="04"/>
    <x v="3"/>
    <x v="44"/>
    <s v="0415"/>
    <x v="44"/>
    <x v="1"/>
    <x v="3"/>
    <n v="138"/>
  </r>
  <r>
    <x v="3"/>
    <s v="04"/>
    <x v="3"/>
    <x v="44"/>
    <s v="0415"/>
    <x v="44"/>
    <x v="1"/>
    <x v="4"/>
    <n v="136"/>
  </r>
  <r>
    <x v="3"/>
    <s v="04"/>
    <x v="3"/>
    <x v="44"/>
    <s v="0415"/>
    <x v="44"/>
    <x v="1"/>
    <x v="5"/>
    <n v="131"/>
  </r>
  <r>
    <x v="3"/>
    <s v="04"/>
    <x v="3"/>
    <x v="44"/>
    <s v="0415"/>
    <x v="44"/>
    <x v="1"/>
    <x v="6"/>
    <n v="124"/>
  </r>
  <r>
    <x v="3"/>
    <s v="04"/>
    <x v="3"/>
    <x v="44"/>
    <s v="0415"/>
    <x v="44"/>
    <x v="1"/>
    <x v="7"/>
    <n v="116"/>
  </r>
  <r>
    <x v="3"/>
    <s v="04"/>
    <x v="3"/>
    <x v="44"/>
    <s v="0415"/>
    <x v="44"/>
    <x v="2"/>
    <x v="0"/>
    <n v="35"/>
  </r>
  <r>
    <x v="3"/>
    <s v="04"/>
    <x v="3"/>
    <x v="44"/>
    <s v="0415"/>
    <x v="44"/>
    <x v="2"/>
    <x v="1"/>
    <n v="32"/>
  </r>
  <r>
    <x v="3"/>
    <s v="04"/>
    <x v="3"/>
    <x v="44"/>
    <s v="0415"/>
    <x v="44"/>
    <x v="2"/>
    <x v="2"/>
    <n v="31"/>
  </r>
  <r>
    <x v="3"/>
    <s v="04"/>
    <x v="3"/>
    <x v="44"/>
    <s v="0415"/>
    <x v="44"/>
    <x v="2"/>
    <x v="3"/>
    <n v="26"/>
  </r>
  <r>
    <x v="3"/>
    <s v="04"/>
    <x v="3"/>
    <x v="44"/>
    <s v="0415"/>
    <x v="44"/>
    <x v="2"/>
    <x v="4"/>
    <n v="26"/>
  </r>
  <r>
    <x v="3"/>
    <s v="04"/>
    <x v="3"/>
    <x v="44"/>
    <s v="0415"/>
    <x v="44"/>
    <x v="2"/>
    <x v="5"/>
    <n v="24"/>
  </r>
  <r>
    <x v="3"/>
    <s v="04"/>
    <x v="3"/>
    <x v="44"/>
    <s v="0415"/>
    <x v="44"/>
    <x v="2"/>
    <x v="6"/>
    <n v="25"/>
  </r>
  <r>
    <x v="3"/>
    <s v="04"/>
    <x v="3"/>
    <x v="44"/>
    <s v="0415"/>
    <x v="44"/>
    <x v="2"/>
    <x v="7"/>
    <n v="21"/>
  </r>
  <r>
    <x v="3"/>
    <s v="04"/>
    <x v="3"/>
    <x v="44"/>
    <s v="0415"/>
    <x v="44"/>
    <x v="3"/>
    <x v="0"/>
    <n v="0"/>
  </r>
  <r>
    <x v="3"/>
    <s v="04"/>
    <x v="3"/>
    <x v="44"/>
    <s v="0415"/>
    <x v="44"/>
    <x v="3"/>
    <x v="1"/>
    <n v="1"/>
  </r>
  <r>
    <x v="3"/>
    <s v="04"/>
    <x v="3"/>
    <x v="44"/>
    <s v="0415"/>
    <x v="44"/>
    <x v="3"/>
    <x v="2"/>
    <n v="0"/>
  </r>
  <r>
    <x v="3"/>
    <s v="04"/>
    <x v="3"/>
    <x v="44"/>
    <s v="0415"/>
    <x v="44"/>
    <x v="3"/>
    <x v="3"/>
    <n v="1"/>
  </r>
  <r>
    <x v="3"/>
    <s v="04"/>
    <x v="3"/>
    <x v="44"/>
    <s v="0415"/>
    <x v="44"/>
    <x v="3"/>
    <x v="4"/>
    <n v="1"/>
  </r>
  <r>
    <x v="3"/>
    <s v="04"/>
    <x v="3"/>
    <x v="44"/>
    <s v="0415"/>
    <x v="44"/>
    <x v="3"/>
    <x v="5"/>
    <n v="1"/>
  </r>
  <r>
    <x v="3"/>
    <s v="04"/>
    <x v="3"/>
    <x v="44"/>
    <s v="0415"/>
    <x v="44"/>
    <x v="3"/>
    <x v="6"/>
    <n v="0"/>
  </r>
  <r>
    <x v="3"/>
    <s v="04"/>
    <x v="3"/>
    <x v="44"/>
    <s v="0415"/>
    <x v="44"/>
    <x v="3"/>
    <x v="7"/>
    <n v="0"/>
  </r>
  <r>
    <x v="3"/>
    <s v="04"/>
    <x v="3"/>
    <x v="45"/>
    <s v="0417"/>
    <x v="45"/>
    <x v="1"/>
    <x v="0"/>
    <n v="451"/>
  </r>
  <r>
    <x v="3"/>
    <s v="04"/>
    <x v="3"/>
    <x v="45"/>
    <s v="0417"/>
    <x v="45"/>
    <x v="1"/>
    <x v="1"/>
    <n v="443"/>
  </r>
  <r>
    <x v="3"/>
    <s v="04"/>
    <x v="3"/>
    <x v="45"/>
    <s v="0417"/>
    <x v="45"/>
    <x v="1"/>
    <x v="2"/>
    <n v="404"/>
  </r>
  <r>
    <x v="3"/>
    <s v="04"/>
    <x v="3"/>
    <x v="45"/>
    <s v="0417"/>
    <x v="45"/>
    <x v="1"/>
    <x v="3"/>
    <n v="421"/>
  </r>
  <r>
    <x v="3"/>
    <s v="04"/>
    <x v="3"/>
    <x v="45"/>
    <s v="0417"/>
    <x v="45"/>
    <x v="1"/>
    <x v="4"/>
    <n v="387"/>
  </r>
  <r>
    <x v="3"/>
    <s v="04"/>
    <x v="3"/>
    <x v="45"/>
    <s v="0417"/>
    <x v="45"/>
    <x v="1"/>
    <x v="5"/>
    <n v="382"/>
  </r>
  <r>
    <x v="3"/>
    <s v="04"/>
    <x v="3"/>
    <x v="45"/>
    <s v="0417"/>
    <x v="45"/>
    <x v="1"/>
    <x v="6"/>
    <n v="357"/>
  </r>
  <r>
    <x v="3"/>
    <s v="04"/>
    <x v="3"/>
    <x v="45"/>
    <s v="0417"/>
    <x v="45"/>
    <x v="1"/>
    <x v="7"/>
    <n v="340"/>
  </r>
  <r>
    <x v="3"/>
    <s v="04"/>
    <x v="3"/>
    <x v="45"/>
    <s v="0417"/>
    <x v="45"/>
    <x v="2"/>
    <x v="0"/>
    <n v="73"/>
  </r>
  <r>
    <x v="3"/>
    <s v="04"/>
    <x v="3"/>
    <x v="45"/>
    <s v="0417"/>
    <x v="45"/>
    <x v="2"/>
    <x v="1"/>
    <n v="60"/>
  </r>
  <r>
    <x v="3"/>
    <s v="04"/>
    <x v="3"/>
    <x v="45"/>
    <s v="0417"/>
    <x v="45"/>
    <x v="2"/>
    <x v="2"/>
    <n v="56"/>
  </r>
  <r>
    <x v="3"/>
    <s v="04"/>
    <x v="3"/>
    <x v="45"/>
    <s v="0417"/>
    <x v="45"/>
    <x v="2"/>
    <x v="3"/>
    <n v="51"/>
  </r>
  <r>
    <x v="3"/>
    <s v="04"/>
    <x v="3"/>
    <x v="45"/>
    <s v="0417"/>
    <x v="45"/>
    <x v="2"/>
    <x v="4"/>
    <n v="51"/>
  </r>
  <r>
    <x v="3"/>
    <s v="04"/>
    <x v="3"/>
    <x v="45"/>
    <s v="0417"/>
    <x v="45"/>
    <x v="2"/>
    <x v="5"/>
    <n v="54"/>
  </r>
  <r>
    <x v="3"/>
    <s v="04"/>
    <x v="3"/>
    <x v="45"/>
    <s v="0417"/>
    <x v="45"/>
    <x v="2"/>
    <x v="6"/>
    <n v="53"/>
  </r>
  <r>
    <x v="3"/>
    <s v="04"/>
    <x v="3"/>
    <x v="45"/>
    <s v="0417"/>
    <x v="45"/>
    <x v="2"/>
    <x v="7"/>
    <n v="49"/>
  </r>
  <r>
    <x v="3"/>
    <s v="04"/>
    <x v="3"/>
    <x v="45"/>
    <s v="0417"/>
    <x v="45"/>
    <x v="3"/>
    <x v="0"/>
    <n v="0"/>
  </r>
  <r>
    <x v="3"/>
    <s v="04"/>
    <x v="3"/>
    <x v="45"/>
    <s v="0417"/>
    <x v="45"/>
    <x v="3"/>
    <x v="1"/>
    <n v="2"/>
  </r>
  <r>
    <x v="3"/>
    <s v="04"/>
    <x v="3"/>
    <x v="45"/>
    <s v="0417"/>
    <x v="45"/>
    <x v="3"/>
    <x v="2"/>
    <n v="1"/>
  </r>
  <r>
    <x v="3"/>
    <s v="04"/>
    <x v="3"/>
    <x v="45"/>
    <s v="0417"/>
    <x v="45"/>
    <x v="3"/>
    <x v="3"/>
    <n v="0"/>
  </r>
  <r>
    <x v="3"/>
    <s v="04"/>
    <x v="3"/>
    <x v="45"/>
    <s v="0417"/>
    <x v="45"/>
    <x v="3"/>
    <x v="4"/>
    <n v="0"/>
  </r>
  <r>
    <x v="3"/>
    <s v="04"/>
    <x v="3"/>
    <x v="45"/>
    <s v="0417"/>
    <x v="45"/>
    <x v="3"/>
    <x v="5"/>
    <n v="1"/>
  </r>
  <r>
    <x v="3"/>
    <s v="04"/>
    <x v="3"/>
    <x v="45"/>
    <s v="0417"/>
    <x v="45"/>
    <x v="3"/>
    <x v="6"/>
    <n v="2"/>
  </r>
  <r>
    <x v="3"/>
    <s v="04"/>
    <x v="3"/>
    <x v="45"/>
    <s v="0417"/>
    <x v="45"/>
    <x v="3"/>
    <x v="7"/>
    <n v="2"/>
  </r>
  <r>
    <x v="3"/>
    <s v="04"/>
    <x v="3"/>
    <x v="46"/>
    <s v="0418"/>
    <x v="46"/>
    <x v="1"/>
    <x v="0"/>
    <n v="60"/>
  </r>
  <r>
    <x v="3"/>
    <s v="04"/>
    <x v="3"/>
    <x v="46"/>
    <s v="0418"/>
    <x v="46"/>
    <x v="1"/>
    <x v="1"/>
    <n v="56"/>
  </r>
  <r>
    <x v="3"/>
    <s v="04"/>
    <x v="3"/>
    <x v="46"/>
    <s v="0418"/>
    <x v="46"/>
    <x v="1"/>
    <x v="2"/>
    <n v="51"/>
  </r>
  <r>
    <x v="3"/>
    <s v="04"/>
    <x v="3"/>
    <x v="46"/>
    <s v="0418"/>
    <x v="46"/>
    <x v="1"/>
    <x v="3"/>
    <n v="51"/>
  </r>
  <r>
    <x v="3"/>
    <s v="04"/>
    <x v="3"/>
    <x v="46"/>
    <s v="0418"/>
    <x v="46"/>
    <x v="1"/>
    <x v="4"/>
    <n v="54"/>
  </r>
  <r>
    <x v="3"/>
    <s v="04"/>
    <x v="3"/>
    <x v="46"/>
    <s v="0418"/>
    <x v="46"/>
    <x v="1"/>
    <x v="5"/>
    <n v="47"/>
  </r>
  <r>
    <x v="3"/>
    <s v="04"/>
    <x v="3"/>
    <x v="46"/>
    <s v="0418"/>
    <x v="46"/>
    <x v="1"/>
    <x v="6"/>
    <n v="51"/>
  </r>
  <r>
    <x v="3"/>
    <s v="04"/>
    <x v="3"/>
    <x v="46"/>
    <s v="0418"/>
    <x v="46"/>
    <x v="1"/>
    <x v="7"/>
    <n v="49"/>
  </r>
  <r>
    <x v="3"/>
    <s v="04"/>
    <x v="3"/>
    <x v="46"/>
    <s v="0418"/>
    <x v="46"/>
    <x v="2"/>
    <x v="0"/>
    <n v="60"/>
  </r>
  <r>
    <x v="3"/>
    <s v="04"/>
    <x v="3"/>
    <x v="46"/>
    <s v="0418"/>
    <x v="46"/>
    <x v="2"/>
    <x v="1"/>
    <n v="65"/>
  </r>
  <r>
    <x v="3"/>
    <s v="04"/>
    <x v="3"/>
    <x v="46"/>
    <s v="0418"/>
    <x v="46"/>
    <x v="2"/>
    <x v="2"/>
    <n v="57"/>
  </r>
  <r>
    <x v="3"/>
    <s v="04"/>
    <x v="3"/>
    <x v="46"/>
    <s v="0418"/>
    <x v="46"/>
    <x v="2"/>
    <x v="3"/>
    <n v="61"/>
  </r>
  <r>
    <x v="3"/>
    <s v="04"/>
    <x v="3"/>
    <x v="46"/>
    <s v="0418"/>
    <x v="46"/>
    <x v="2"/>
    <x v="4"/>
    <n v="64"/>
  </r>
  <r>
    <x v="3"/>
    <s v="04"/>
    <x v="3"/>
    <x v="46"/>
    <s v="0418"/>
    <x v="46"/>
    <x v="2"/>
    <x v="5"/>
    <n v="67"/>
  </r>
  <r>
    <x v="3"/>
    <s v="04"/>
    <x v="3"/>
    <x v="46"/>
    <s v="0418"/>
    <x v="46"/>
    <x v="2"/>
    <x v="6"/>
    <n v="62"/>
  </r>
  <r>
    <x v="3"/>
    <s v="04"/>
    <x v="3"/>
    <x v="46"/>
    <s v="0418"/>
    <x v="46"/>
    <x v="2"/>
    <x v="7"/>
    <n v="44"/>
  </r>
  <r>
    <x v="3"/>
    <s v="04"/>
    <x v="3"/>
    <x v="46"/>
    <s v="0418"/>
    <x v="46"/>
    <x v="3"/>
    <x v="0"/>
    <n v="0"/>
  </r>
  <r>
    <x v="3"/>
    <s v="04"/>
    <x v="3"/>
    <x v="46"/>
    <s v="0418"/>
    <x v="46"/>
    <x v="3"/>
    <x v="1"/>
    <n v="0"/>
  </r>
  <r>
    <x v="3"/>
    <s v="04"/>
    <x v="3"/>
    <x v="46"/>
    <s v="0418"/>
    <x v="46"/>
    <x v="3"/>
    <x v="2"/>
    <n v="0"/>
  </r>
  <r>
    <x v="3"/>
    <s v="04"/>
    <x v="3"/>
    <x v="46"/>
    <s v="0418"/>
    <x v="46"/>
    <x v="3"/>
    <x v="3"/>
    <n v="0"/>
  </r>
  <r>
    <x v="3"/>
    <s v="04"/>
    <x v="3"/>
    <x v="46"/>
    <s v="0418"/>
    <x v="46"/>
    <x v="3"/>
    <x v="4"/>
    <n v="1"/>
  </r>
  <r>
    <x v="3"/>
    <s v="04"/>
    <x v="3"/>
    <x v="46"/>
    <s v="0418"/>
    <x v="46"/>
    <x v="3"/>
    <x v="5"/>
    <n v="1"/>
  </r>
  <r>
    <x v="3"/>
    <s v="04"/>
    <x v="3"/>
    <x v="46"/>
    <s v="0418"/>
    <x v="46"/>
    <x v="3"/>
    <x v="6"/>
    <n v="1"/>
  </r>
  <r>
    <x v="3"/>
    <s v="04"/>
    <x v="3"/>
    <x v="46"/>
    <s v="0418"/>
    <x v="46"/>
    <x v="3"/>
    <x v="7"/>
    <n v="1"/>
  </r>
  <r>
    <x v="3"/>
    <s v="04"/>
    <x v="3"/>
    <x v="47"/>
    <s v="0419"/>
    <x v="47"/>
    <x v="1"/>
    <x v="0"/>
    <n v="110"/>
  </r>
  <r>
    <x v="3"/>
    <s v="04"/>
    <x v="3"/>
    <x v="47"/>
    <s v="0419"/>
    <x v="47"/>
    <x v="1"/>
    <x v="1"/>
    <n v="112"/>
  </r>
  <r>
    <x v="3"/>
    <s v="04"/>
    <x v="3"/>
    <x v="47"/>
    <s v="0419"/>
    <x v="47"/>
    <x v="1"/>
    <x v="2"/>
    <n v="109"/>
  </r>
  <r>
    <x v="3"/>
    <s v="04"/>
    <x v="3"/>
    <x v="47"/>
    <s v="0419"/>
    <x v="47"/>
    <x v="1"/>
    <x v="3"/>
    <n v="108"/>
  </r>
  <r>
    <x v="3"/>
    <s v="04"/>
    <x v="3"/>
    <x v="47"/>
    <s v="0419"/>
    <x v="47"/>
    <x v="1"/>
    <x v="4"/>
    <n v="114"/>
  </r>
  <r>
    <x v="3"/>
    <s v="04"/>
    <x v="3"/>
    <x v="47"/>
    <s v="0419"/>
    <x v="47"/>
    <x v="1"/>
    <x v="5"/>
    <n v="113"/>
  </r>
  <r>
    <x v="3"/>
    <s v="04"/>
    <x v="3"/>
    <x v="47"/>
    <s v="0419"/>
    <x v="47"/>
    <x v="1"/>
    <x v="6"/>
    <n v="104"/>
  </r>
  <r>
    <x v="3"/>
    <s v="04"/>
    <x v="3"/>
    <x v="47"/>
    <s v="0419"/>
    <x v="47"/>
    <x v="1"/>
    <x v="7"/>
    <n v="103"/>
  </r>
  <r>
    <x v="3"/>
    <s v="04"/>
    <x v="3"/>
    <x v="47"/>
    <s v="0419"/>
    <x v="47"/>
    <x v="2"/>
    <x v="0"/>
    <n v="37"/>
  </r>
  <r>
    <x v="3"/>
    <s v="04"/>
    <x v="3"/>
    <x v="47"/>
    <s v="0419"/>
    <x v="47"/>
    <x v="2"/>
    <x v="1"/>
    <n v="41"/>
  </r>
  <r>
    <x v="3"/>
    <s v="04"/>
    <x v="3"/>
    <x v="47"/>
    <s v="0419"/>
    <x v="47"/>
    <x v="2"/>
    <x v="2"/>
    <n v="33"/>
  </r>
  <r>
    <x v="3"/>
    <s v="04"/>
    <x v="3"/>
    <x v="47"/>
    <s v="0419"/>
    <x v="47"/>
    <x v="2"/>
    <x v="3"/>
    <n v="27"/>
  </r>
  <r>
    <x v="3"/>
    <s v="04"/>
    <x v="3"/>
    <x v="47"/>
    <s v="0419"/>
    <x v="47"/>
    <x v="2"/>
    <x v="4"/>
    <n v="37"/>
  </r>
  <r>
    <x v="3"/>
    <s v="04"/>
    <x v="3"/>
    <x v="47"/>
    <s v="0419"/>
    <x v="47"/>
    <x v="2"/>
    <x v="5"/>
    <n v="37"/>
  </r>
  <r>
    <x v="3"/>
    <s v="04"/>
    <x v="3"/>
    <x v="47"/>
    <s v="0419"/>
    <x v="47"/>
    <x v="2"/>
    <x v="6"/>
    <n v="37"/>
  </r>
  <r>
    <x v="3"/>
    <s v="04"/>
    <x v="3"/>
    <x v="47"/>
    <s v="0419"/>
    <x v="47"/>
    <x v="2"/>
    <x v="7"/>
    <n v="31"/>
  </r>
  <r>
    <x v="3"/>
    <s v="04"/>
    <x v="3"/>
    <x v="47"/>
    <s v="0419"/>
    <x v="47"/>
    <x v="3"/>
    <x v="0"/>
    <n v="0"/>
  </r>
  <r>
    <x v="3"/>
    <s v="04"/>
    <x v="3"/>
    <x v="47"/>
    <s v="0419"/>
    <x v="47"/>
    <x v="3"/>
    <x v="1"/>
    <n v="0"/>
  </r>
  <r>
    <x v="3"/>
    <s v="04"/>
    <x v="3"/>
    <x v="47"/>
    <s v="0419"/>
    <x v="47"/>
    <x v="3"/>
    <x v="2"/>
    <n v="0"/>
  </r>
  <r>
    <x v="3"/>
    <s v="04"/>
    <x v="3"/>
    <x v="47"/>
    <s v="0419"/>
    <x v="47"/>
    <x v="3"/>
    <x v="3"/>
    <n v="0"/>
  </r>
  <r>
    <x v="3"/>
    <s v="04"/>
    <x v="3"/>
    <x v="47"/>
    <s v="0419"/>
    <x v="47"/>
    <x v="3"/>
    <x v="4"/>
    <n v="0"/>
  </r>
  <r>
    <x v="3"/>
    <s v="04"/>
    <x v="3"/>
    <x v="47"/>
    <s v="0419"/>
    <x v="47"/>
    <x v="3"/>
    <x v="5"/>
    <n v="0"/>
  </r>
  <r>
    <x v="3"/>
    <s v="04"/>
    <x v="3"/>
    <x v="47"/>
    <s v="0419"/>
    <x v="47"/>
    <x v="3"/>
    <x v="6"/>
    <n v="0"/>
  </r>
  <r>
    <x v="3"/>
    <s v="04"/>
    <x v="3"/>
    <x v="47"/>
    <s v="0419"/>
    <x v="47"/>
    <x v="3"/>
    <x v="7"/>
    <n v="0"/>
  </r>
  <r>
    <x v="3"/>
    <s v="04"/>
    <x v="3"/>
    <x v="48"/>
    <s v="0420"/>
    <x v="48"/>
    <x v="1"/>
    <x v="0"/>
    <n v="79"/>
  </r>
  <r>
    <x v="3"/>
    <s v="04"/>
    <x v="3"/>
    <x v="48"/>
    <s v="0420"/>
    <x v="48"/>
    <x v="1"/>
    <x v="1"/>
    <n v="85"/>
  </r>
  <r>
    <x v="3"/>
    <s v="04"/>
    <x v="3"/>
    <x v="48"/>
    <s v="0420"/>
    <x v="48"/>
    <x v="1"/>
    <x v="2"/>
    <n v="69"/>
  </r>
  <r>
    <x v="3"/>
    <s v="04"/>
    <x v="3"/>
    <x v="48"/>
    <s v="0420"/>
    <x v="48"/>
    <x v="1"/>
    <x v="3"/>
    <n v="66"/>
  </r>
  <r>
    <x v="3"/>
    <s v="04"/>
    <x v="3"/>
    <x v="48"/>
    <s v="0420"/>
    <x v="48"/>
    <x v="1"/>
    <x v="4"/>
    <n v="77"/>
  </r>
  <r>
    <x v="3"/>
    <s v="04"/>
    <x v="3"/>
    <x v="48"/>
    <s v="0420"/>
    <x v="48"/>
    <x v="1"/>
    <x v="5"/>
    <n v="75"/>
  </r>
  <r>
    <x v="3"/>
    <s v="04"/>
    <x v="3"/>
    <x v="48"/>
    <s v="0420"/>
    <x v="48"/>
    <x v="1"/>
    <x v="6"/>
    <n v="68"/>
  </r>
  <r>
    <x v="3"/>
    <s v="04"/>
    <x v="3"/>
    <x v="48"/>
    <s v="0420"/>
    <x v="48"/>
    <x v="1"/>
    <x v="7"/>
    <n v="64"/>
  </r>
  <r>
    <x v="3"/>
    <s v="04"/>
    <x v="3"/>
    <x v="48"/>
    <s v="0420"/>
    <x v="48"/>
    <x v="2"/>
    <x v="0"/>
    <n v="79"/>
  </r>
  <r>
    <x v="3"/>
    <s v="04"/>
    <x v="3"/>
    <x v="48"/>
    <s v="0420"/>
    <x v="48"/>
    <x v="2"/>
    <x v="1"/>
    <n v="77"/>
  </r>
  <r>
    <x v="3"/>
    <s v="04"/>
    <x v="3"/>
    <x v="48"/>
    <s v="0420"/>
    <x v="48"/>
    <x v="2"/>
    <x v="2"/>
    <n v="65"/>
  </r>
  <r>
    <x v="3"/>
    <s v="04"/>
    <x v="3"/>
    <x v="48"/>
    <s v="0420"/>
    <x v="48"/>
    <x v="2"/>
    <x v="3"/>
    <n v="63"/>
  </r>
  <r>
    <x v="3"/>
    <s v="04"/>
    <x v="3"/>
    <x v="48"/>
    <s v="0420"/>
    <x v="48"/>
    <x v="2"/>
    <x v="4"/>
    <n v="84"/>
  </r>
  <r>
    <x v="3"/>
    <s v="04"/>
    <x v="3"/>
    <x v="48"/>
    <s v="0420"/>
    <x v="48"/>
    <x v="2"/>
    <x v="5"/>
    <n v="84"/>
  </r>
  <r>
    <x v="3"/>
    <s v="04"/>
    <x v="3"/>
    <x v="48"/>
    <s v="0420"/>
    <x v="48"/>
    <x v="2"/>
    <x v="6"/>
    <n v="75"/>
  </r>
  <r>
    <x v="3"/>
    <s v="04"/>
    <x v="3"/>
    <x v="48"/>
    <s v="0420"/>
    <x v="48"/>
    <x v="2"/>
    <x v="7"/>
    <n v="65"/>
  </r>
  <r>
    <x v="3"/>
    <s v="04"/>
    <x v="3"/>
    <x v="48"/>
    <s v="0420"/>
    <x v="48"/>
    <x v="3"/>
    <x v="0"/>
    <n v="0"/>
  </r>
  <r>
    <x v="3"/>
    <s v="04"/>
    <x v="3"/>
    <x v="48"/>
    <s v="0420"/>
    <x v="48"/>
    <x v="3"/>
    <x v="1"/>
    <n v="0"/>
  </r>
  <r>
    <x v="3"/>
    <s v="04"/>
    <x v="3"/>
    <x v="48"/>
    <s v="0420"/>
    <x v="48"/>
    <x v="3"/>
    <x v="2"/>
    <n v="0"/>
  </r>
  <r>
    <x v="3"/>
    <s v="04"/>
    <x v="3"/>
    <x v="48"/>
    <s v="0420"/>
    <x v="48"/>
    <x v="3"/>
    <x v="3"/>
    <n v="0"/>
  </r>
  <r>
    <x v="3"/>
    <s v="04"/>
    <x v="3"/>
    <x v="48"/>
    <s v="0420"/>
    <x v="48"/>
    <x v="3"/>
    <x v="4"/>
    <n v="0"/>
  </r>
  <r>
    <x v="3"/>
    <s v="04"/>
    <x v="3"/>
    <x v="48"/>
    <s v="0420"/>
    <x v="48"/>
    <x v="3"/>
    <x v="5"/>
    <n v="0"/>
  </r>
  <r>
    <x v="3"/>
    <s v="04"/>
    <x v="3"/>
    <x v="48"/>
    <s v="0420"/>
    <x v="48"/>
    <x v="3"/>
    <x v="6"/>
    <n v="0"/>
  </r>
  <r>
    <x v="3"/>
    <s v="04"/>
    <x v="3"/>
    <x v="48"/>
    <s v="0420"/>
    <x v="48"/>
    <x v="3"/>
    <x v="7"/>
    <n v="0"/>
  </r>
  <r>
    <x v="3"/>
    <s v="04"/>
    <x v="3"/>
    <x v="49"/>
    <s v="0423"/>
    <x v="49"/>
    <x v="1"/>
    <x v="0"/>
    <n v="182"/>
  </r>
  <r>
    <x v="3"/>
    <s v="04"/>
    <x v="3"/>
    <x v="49"/>
    <s v="0423"/>
    <x v="49"/>
    <x v="1"/>
    <x v="1"/>
    <n v="173"/>
  </r>
  <r>
    <x v="3"/>
    <s v="04"/>
    <x v="3"/>
    <x v="49"/>
    <s v="0423"/>
    <x v="49"/>
    <x v="1"/>
    <x v="2"/>
    <n v="169"/>
  </r>
  <r>
    <x v="3"/>
    <s v="04"/>
    <x v="3"/>
    <x v="49"/>
    <s v="0423"/>
    <x v="49"/>
    <x v="1"/>
    <x v="3"/>
    <n v="138"/>
  </r>
  <r>
    <x v="3"/>
    <s v="04"/>
    <x v="3"/>
    <x v="49"/>
    <s v="0423"/>
    <x v="49"/>
    <x v="1"/>
    <x v="4"/>
    <n v="129"/>
  </r>
  <r>
    <x v="3"/>
    <s v="04"/>
    <x v="3"/>
    <x v="49"/>
    <s v="0423"/>
    <x v="49"/>
    <x v="1"/>
    <x v="5"/>
    <n v="117"/>
  </r>
  <r>
    <x v="3"/>
    <s v="04"/>
    <x v="3"/>
    <x v="49"/>
    <s v="0423"/>
    <x v="49"/>
    <x v="1"/>
    <x v="6"/>
    <n v="117"/>
  </r>
  <r>
    <x v="3"/>
    <s v="04"/>
    <x v="3"/>
    <x v="49"/>
    <s v="0423"/>
    <x v="49"/>
    <x v="1"/>
    <x v="7"/>
    <n v="119"/>
  </r>
  <r>
    <x v="3"/>
    <s v="04"/>
    <x v="3"/>
    <x v="49"/>
    <s v="0423"/>
    <x v="49"/>
    <x v="2"/>
    <x v="0"/>
    <n v="103"/>
  </r>
  <r>
    <x v="3"/>
    <s v="04"/>
    <x v="3"/>
    <x v="49"/>
    <s v="0423"/>
    <x v="49"/>
    <x v="2"/>
    <x v="1"/>
    <n v="99"/>
  </r>
  <r>
    <x v="3"/>
    <s v="04"/>
    <x v="3"/>
    <x v="49"/>
    <s v="0423"/>
    <x v="49"/>
    <x v="2"/>
    <x v="2"/>
    <n v="94"/>
  </r>
  <r>
    <x v="3"/>
    <s v="04"/>
    <x v="3"/>
    <x v="49"/>
    <s v="0423"/>
    <x v="49"/>
    <x v="2"/>
    <x v="3"/>
    <n v="87"/>
  </r>
  <r>
    <x v="3"/>
    <s v="04"/>
    <x v="3"/>
    <x v="49"/>
    <s v="0423"/>
    <x v="49"/>
    <x v="2"/>
    <x v="4"/>
    <n v="84"/>
  </r>
  <r>
    <x v="3"/>
    <s v="04"/>
    <x v="3"/>
    <x v="49"/>
    <s v="0423"/>
    <x v="49"/>
    <x v="2"/>
    <x v="5"/>
    <n v="89"/>
  </r>
  <r>
    <x v="3"/>
    <s v="04"/>
    <x v="3"/>
    <x v="49"/>
    <s v="0423"/>
    <x v="49"/>
    <x v="2"/>
    <x v="6"/>
    <n v="81"/>
  </r>
  <r>
    <x v="3"/>
    <s v="04"/>
    <x v="3"/>
    <x v="49"/>
    <s v="0423"/>
    <x v="49"/>
    <x v="2"/>
    <x v="7"/>
    <n v="80"/>
  </r>
  <r>
    <x v="3"/>
    <s v="04"/>
    <x v="3"/>
    <x v="49"/>
    <s v="0423"/>
    <x v="49"/>
    <x v="3"/>
    <x v="0"/>
    <n v="0"/>
  </r>
  <r>
    <x v="3"/>
    <s v="04"/>
    <x v="3"/>
    <x v="49"/>
    <s v="0423"/>
    <x v="49"/>
    <x v="3"/>
    <x v="1"/>
    <n v="0"/>
  </r>
  <r>
    <x v="3"/>
    <s v="04"/>
    <x v="3"/>
    <x v="49"/>
    <s v="0423"/>
    <x v="49"/>
    <x v="3"/>
    <x v="2"/>
    <n v="0"/>
  </r>
  <r>
    <x v="3"/>
    <s v="04"/>
    <x v="3"/>
    <x v="49"/>
    <s v="0423"/>
    <x v="49"/>
    <x v="3"/>
    <x v="3"/>
    <n v="0"/>
  </r>
  <r>
    <x v="3"/>
    <s v="04"/>
    <x v="3"/>
    <x v="49"/>
    <s v="0423"/>
    <x v="49"/>
    <x v="3"/>
    <x v="4"/>
    <n v="1"/>
  </r>
  <r>
    <x v="3"/>
    <s v="04"/>
    <x v="3"/>
    <x v="49"/>
    <s v="0423"/>
    <x v="49"/>
    <x v="3"/>
    <x v="5"/>
    <n v="0"/>
  </r>
  <r>
    <x v="3"/>
    <s v="04"/>
    <x v="3"/>
    <x v="49"/>
    <s v="0423"/>
    <x v="49"/>
    <x v="3"/>
    <x v="6"/>
    <n v="0"/>
  </r>
  <r>
    <x v="3"/>
    <s v="04"/>
    <x v="3"/>
    <x v="49"/>
    <s v="0423"/>
    <x v="49"/>
    <x v="3"/>
    <x v="7"/>
    <n v="0"/>
  </r>
  <r>
    <x v="3"/>
    <s v="04"/>
    <x v="3"/>
    <x v="50"/>
    <s v="0425"/>
    <x v="50"/>
    <x v="1"/>
    <x v="0"/>
    <n v="261"/>
  </r>
  <r>
    <x v="3"/>
    <s v="04"/>
    <x v="3"/>
    <x v="50"/>
    <s v="0425"/>
    <x v="50"/>
    <x v="1"/>
    <x v="1"/>
    <n v="250"/>
  </r>
  <r>
    <x v="3"/>
    <s v="04"/>
    <x v="3"/>
    <x v="50"/>
    <s v="0425"/>
    <x v="50"/>
    <x v="1"/>
    <x v="2"/>
    <n v="234"/>
  </r>
  <r>
    <x v="3"/>
    <s v="04"/>
    <x v="3"/>
    <x v="50"/>
    <s v="0425"/>
    <x v="50"/>
    <x v="1"/>
    <x v="3"/>
    <n v="245"/>
  </r>
  <r>
    <x v="3"/>
    <s v="04"/>
    <x v="3"/>
    <x v="50"/>
    <s v="0425"/>
    <x v="50"/>
    <x v="1"/>
    <x v="4"/>
    <n v="239"/>
  </r>
  <r>
    <x v="3"/>
    <s v="04"/>
    <x v="3"/>
    <x v="50"/>
    <s v="0425"/>
    <x v="50"/>
    <x v="1"/>
    <x v="5"/>
    <n v="232"/>
  </r>
  <r>
    <x v="3"/>
    <s v="04"/>
    <x v="3"/>
    <x v="50"/>
    <s v="0425"/>
    <x v="50"/>
    <x v="1"/>
    <x v="6"/>
    <n v="260"/>
  </r>
  <r>
    <x v="3"/>
    <s v="04"/>
    <x v="3"/>
    <x v="50"/>
    <s v="0425"/>
    <x v="50"/>
    <x v="1"/>
    <x v="7"/>
    <n v="212"/>
  </r>
  <r>
    <x v="3"/>
    <s v="04"/>
    <x v="3"/>
    <x v="50"/>
    <s v="0425"/>
    <x v="50"/>
    <x v="2"/>
    <x v="0"/>
    <n v="104"/>
  </r>
  <r>
    <x v="3"/>
    <s v="04"/>
    <x v="3"/>
    <x v="50"/>
    <s v="0425"/>
    <x v="50"/>
    <x v="2"/>
    <x v="1"/>
    <n v="96"/>
  </r>
  <r>
    <x v="3"/>
    <s v="04"/>
    <x v="3"/>
    <x v="50"/>
    <s v="0425"/>
    <x v="50"/>
    <x v="2"/>
    <x v="2"/>
    <n v="99"/>
  </r>
  <r>
    <x v="3"/>
    <s v="04"/>
    <x v="3"/>
    <x v="50"/>
    <s v="0425"/>
    <x v="50"/>
    <x v="2"/>
    <x v="3"/>
    <n v="102"/>
  </r>
  <r>
    <x v="3"/>
    <s v="04"/>
    <x v="3"/>
    <x v="50"/>
    <s v="0425"/>
    <x v="50"/>
    <x v="2"/>
    <x v="4"/>
    <n v="109"/>
  </r>
  <r>
    <x v="3"/>
    <s v="04"/>
    <x v="3"/>
    <x v="50"/>
    <s v="0425"/>
    <x v="50"/>
    <x v="2"/>
    <x v="5"/>
    <n v="124"/>
  </r>
  <r>
    <x v="3"/>
    <s v="04"/>
    <x v="3"/>
    <x v="50"/>
    <s v="0425"/>
    <x v="50"/>
    <x v="2"/>
    <x v="6"/>
    <n v="127"/>
  </r>
  <r>
    <x v="3"/>
    <s v="04"/>
    <x v="3"/>
    <x v="50"/>
    <s v="0425"/>
    <x v="50"/>
    <x v="2"/>
    <x v="7"/>
    <n v="111"/>
  </r>
  <r>
    <x v="3"/>
    <s v="04"/>
    <x v="3"/>
    <x v="50"/>
    <s v="0425"/>
    <x v="50"/>
    <x v="3"/>
    <x v="0"/>
    <n v="0"/>
  </r>
  <r>
    <x v="3"/>
    <s v="04"/>
    <x v="3"/>
    <x v="50"/>
    <s v="0425"/>
    <x v="50"/>
    <x v="3"/>
    <x v="1"/>
    <n v="0"/>
  </r>
  <r>
    <x v="3"/>
    <s v="04"/>
    <x v="3"/>
    <x v="50"/>
    <s v="0425"/>
    <x v="50"/>
    <x v="3"/>
    <x v="2"/>
    <n v="0"/>
  </r>
  <r>
    <x v="3"/>
    <s v="04"/>
    <x v="3"/>
    <x v="50"/>
    <s v="0425"/>
    <x v="50"/>
    <x v="3"/>
    <x v="3"/>
    <n v="0"/>
  </r>
  <r>
    <x v="3"/>
    <s v="04"/>
    <x v="3"/>
    <x v="50"/>
    <s v="0425"/>
    <x v="50"/>
    <x v="3"/>
    <x v="4"/>
    <n v="0"/>
  </r>
  <r>
    <x v="3"/>
    <s v="04"/>
    <x v="3"/>
    <x v="50"/>
    <s v="0425"/>
    <x v="50"/>
    <x v="3"/>
    <x v="5"/>
    <n v="0"/>
  </r>
  <r>
    <x v="3"/>
    <s v="04"/>
    <x v="3"/>
    <x v="50"/>
    <s v="0425"/>
    <x v="50"/>
    <x v="3"/>
    <x v="6"/>
    <n v="0"/>
  </r>
  <r>
    <x v="3"/>
    <s v="04"/>
    <x v="3"/>
    <x v="50"/>
    <s v="0425"/>
    <x v="50"/>
    <x v="3"/>
    <x v="7"/>
    <n v="0"/>
  </r>
  <r>
    <x v="3"/>
    <s v="04"/>
    <x v="3"/>
    <x v="51"/>
    <s v="0426"/>
    <x v="51"/>
    <x v="1"/>
    <x v="0"/>
    <n v="162"/>
  </r>
  <r>
    <x v="3"/>
    <s v="04"/>
    <x v="3"/>
    <x v="51"/>
    <s v="0426"/>
    <x v="51"/>
    <x v="1"/>
    <x v="1"/>
    <n v="155"/>
  </r>
  <r>
    <x v="3"/>
    <s v="04"/>
    <x v="3"/>
    <x v="51"/>
    <s v="0426"/>
    <x v="51"/>
    <x v="1"/>
    <x v="2"/>
    <n v="149"/>
  </r>
  <r>
    <x v="3"/>
    <s v="04"/>
    <x v="3"/>
    <x v="51"/>
    <s v="0426"/>
    <x v="51"/>
    <x v="1"/>
    <x v="3"/>
    <n v="139"/>
  </r>
  <r>
    <x v="3"/>
    <s v="04"/>
    <x v="3"/>
    <x v="51"/>
    <s v="0426"/>
    <x v="51"/>
    <x v="1"/>
    <x v="4"/>
    <n v="157"/>
  </r>
  <r>
    <x v="3"/>
    <s v="04"/>
    <x v="3"/>
    <x v="51"/>
    <s v="0426"/>
    <x v="51"/>
    <x v="1"/>
    <x v="5"/>
    <n v="142"/>
  </r>
  <r>
    <x v="3"/>
    <s v="04"/>
    <x v="3"/>
    <x v="51"/>
    <s v="0426"/>
    <x v="51"/>
    <x v="1"/>
    <x v="6"/>
    <n v="157"/>
  </r>
  <r>
    <x v="3"/>
    <s v="04"/>
    <x v="3"/>
    <x v="51"/>
    <s v="0426"/>
    <x v="51"/>
    <x v="1"/>
    <x v="7"/>
    <n v="138"/>
  </r>
  <r>
    <x v="3"/>
    <s v="04"/>
    <x v="3"/>
    <x v="51"/>
    <s v="0426"/>
    <x v="51"/>
    <x v="2"/>
    <x v="0"/>
    <n v="49"/>
  </r>
  <r>
    <x v="3"/>
    <s v="04"/>
    <x v="3"/>
    <x v="51"/>
    <s v="0426"/>
    <x v="51"/>
    <x v="2"/>
    <x v="1"/>
    <n v="46"/>
  </r>
  <r>
    <x v="3"/>
    <s v="04"/>
    <x v="3"/>
    <x v="51"/>
    <s v="0426"/>
    <x v="51"/>
    <x v="2"/>
    <x v="2"/>
    <n v="37"/>
  </r>
  <r>
    <x v="3"/>
    <s v="04"/>
    <x v="3"/>
    <x v="51"/>
    <s v="0426"/>
    <x v="51"/>
    <x v="2"/>
    <x v="3"/>
    <n v="27"/>
  </r>
  <r>
    <x v="3"/>
    <s v="04"/>
    <x v="3"/>
    <x v="51"/>
    <s v="0426"/>
    <x v="51"/>
    <x v="2"/>
    <x v="4"/>
    <n v="23"/>
  </r>
  <r>
    <x v="3"/>
    <s v="04"/>
    <x v="3"/>
    <x v="51"/>
    <s v="0426"/>
    <x v="51"/>
    <x v="2"/>
    <x v="5"/>
    <n v="27"/>
  </r>
  <r>
    <x v="3"/>
    <s v="04"/>
    <x v="3"/>
    <x v="51"/>
    <s v="0426"/>
    <x v="51"/>
    <x v="2"/>
    <x v="6"/>
    <n v="22"/>
  </r>
  <r>
    <x v="3"/>
    <s v="04"/>
    <x v="3"/>
    <x v="51"/>
    <s v="0426"/>
    <x v="51"/>
    <x v="2"/>
    <x v="7"/>
    <n v="25"/>
  </r>
  <r>
    <x v="3"/>
    <s v="04"/>
    <x v="3"/>
    <x v="51"/>
    <s v="0426"/>
    <x v="51"/>
    <x v="3"/>
    <x v="0"/>
    <n v="0"/>
  </r>
  <r>
    <x v="3"/>
    <s v="04"/>
    <x v="3"/>
    <x v="51"/>
    <s v="0426"/>
    <x v="51"/>
    <x v="3"/>
    <x v="1"/>
    <n v="0"/>
  </r>
  <r>
    <x v="3"/>
    <s v="04"/>
    <x v="3"/>
    <x v="51"/>
    <s v="0426"/>
    <x v="51"/>
    <x v="3"/>
    <x v="2"/>
    <n v="0"/>
  </r>
  <r>
    <x v="3"/>
    <s v="04"/>
    <x v="3"/>
    <x v="51"/>
    <s v="0426"/>
    <x v="51"/>
    <x v="3"/>
    <x v="3"/>
    <n v="0"/>
  </r>
  <r>
    <x v="3"/>
    <s v="04"/>
    <x v="3"/>
    <x v="51"/>
    <s v="0426"/>
    <x v="51"/>
    <x v="3"/>
    <x v="4"/>
    <n v="1"/>
  </r>
  <r>
    <x v="3"/>
    <s v="04"/>
    <x v="3"/>
    <x v="51"/>
    <s v="0426"/>
    <x v="51"/>
    <x v="3"/>
    <x v="5"/>
    <n v="1"/>
  </r>
  <r>
    <x v="3"/>
    <s v="04"/>
    <x v="3"/>
    <x v="51"/>
    <s v="0426"/>
    <x v="51"/>
    <x v="3"/>
    <x v="6"/>
    <n v="3"/>
  </r>
  <r>
    <x v="3"/>
    <s v="04"/>
    <x v="3"/>
    <x v="51"/>
    <s v="0426"/>
    <x v="51"/>
    <x v="3"/>
    <x v="7"/>
    <n v="3"/>
  </r>
  <r>
    <x v="3"/>
    <s v="04"/>
    <x v="3"/>
    <x v="52"/>
    <s v="0427"/>
    <x v="52"/>
    <x v="1"/>
    <x v="0"/>
    <n v="174"/>
  </r>
  <r>
    <x v="3"/>
    <s v="04"/>
    <x v="3"/>
    <x v="52"/>
    <s v="0427"/>
    <x v="52"/>
    <x v="1"/>
    <x v="1"/>
    <n v="179"/>
  </r>
  <r>
    <x v="3"/>
    <s v="04"/>
    <x v="3"/>
    <x v="52"/>
    <s v="0427"/>
    <x v="52"/>
    <x v="1"/>
    <x v="2"/>
    <n v="173"/>
  </r>
  <r>
    <x v="3"/>
    <s v="04"/>
    <x v="3"/>
    <x v="52"/>
    <s v="0427"/>
    <x v="52"/>
    <x v="1"/>
    <x v="3"/>
    <n v="129"/>
  </r>
  <r>
    <x v="3"/>
    <s v="04"/>
    <x v="3"/>
    <x v="52"/>
    <s v="0427"/>
    <x v="52"/>
    <x v="1"/>
    <x v="4"/>
    <n v="124"/>
  </r>
  <r>
    <x v="3"/>
    <s v="04"/>
    <x v="3"/>
    <x v="52"/>
    <s v="0427"/>
    <x v="52"/>
    <x v="1"/>
    <x v="5"/>
    <n v="128"/>
  </r>
  <r>
    <x v="3"/>
    <s v="04"/>
    <x v="3"/>
    <x v="52"/>
    <s v="0427"/>
    <x v="52"/>
    <x v="1"/>
    <x v="6"/>
    <n v="121"/>
  </r>
  <r>
    <x v="3"/>
    <s v="04"/>
    <x v="3"/>
    <x v="52"/>
    <s v="0427"/>
    <x v="52"/>
    <x v="1"/>
    <x v="7"/>
    <n v="120"/>
  </r>
  <r>
    <x v="3"/>
    <s v="04"/>
    <x v="3"/>
    <x v="52"/>
    <s v="0427"/>
    <x v="52"/>
    <x v="2"/>
    <x v="0"/>
    <n v="170"/>
  </r>
  <r>
    <x v="3"/>
    <s v="04"/>
    <x v="3"/>
    <x v="52"/>
    <s v="0427"/>
    <x v="52"/>
    <x v="2"/>
    <x v="1"/>
    <n v="172"/>
  </r>
  <r>
    <x v="3"/>
    <s v="04"/>
    <x v="3"/>
    <x v="52"/>
    <s v="0427"/>
    <x v="52"/>
    <x v="2"/>
    <x v="2"/>
    <n v="167"/>
  </r>
  <r>
    <x v="3"/>
    <s v="04"/>
    <x v="3"/>
    <x v="52"/>
    <s v="0427"/>
    <x v="52"/>
    <x v="2"/>
    <x v="3"/>
    <n v="165"/>
  </r>
  <r>
    <x v="3"/>
    <s v="04"/>
    <x v="3"/>
    <x v="52"/>
    <s v="0427"/>
    <x v="52"/>
    <x v="2"/>
    <x v="4"/>
    <n v="178"/>
  </r>
  <r>
    <x v="3"/>
    <s v="04"/>
    <x v="3"/>
    <x v="52"/>
    <s v="0427"/>
    <x v="52"/>
    <x v="2"/>
    <x v="5"/>
    <n v="188"/>
  </r>
  <r>
    <x v="3"/>
    <s v="04"/>
    <x v="3"/>
    <x v="52"/>
    <s v="0427"/>
    <x v="52"/>
    <x v="2"/>
    <x v="6"/>
    <n v="213"/>
  </r>
  <r>
    <x v="3"/>
    <s v="04"/>
    <x v="3"/>
    <x v="52"/>
    <s v="0427"/>
    <x v="52"/>
    <x v="2"/>
    <x v="7"/>
    <n v="182"/>
  </r>
  <r>
    <x v="3"/>
    <s v="04"/>
    <x v="3"/>
    <x v="52"/>
    <s v="0427"/>
    <x v="52"/>
    <x v="3"/>
    <x v="0"/>
    <n v="2"/>
  </r>
  <r>
    <x v="3"/>
    <s v="04"/>
    <x v="3"/>
    <x v="52"/>
    <s v="0427"/>
    <x v="52"/>
    <x v="3"/>
    <x v="1"/>
    <n v="1"/>
  </r>
  <r>
    <x v="3"/>
    <s v="04"/>
    <x v="3"/>
    <x v="52"/>
    <s v="0427"/>
    <x v="52"/>
    <x v="3"/>
    <x v="2"/>
    <n v="2"/>
  </r>
  <r>
    <x v="3"/>
    <s v="04"/>
    <x v="3"/>
    <x v="52"/>
    <s v="0427"/>
    <x v="52"/>
    <x v="3"/>
    <x v="3"/>
    <n v="3"/>
  </r>
  <r>
    <x v="3"/>
    <s v="04"/>
    <x v="3"/>
    <x v="52"/>
    <s v="0427"/>
    <x v="52"/>
    <x v="3"/>
    <x v="4"/>
    <n v="2"/>
  </r>
  <r>
    <x v="3"/>
    <s v="04"/>
    <x v="3"/>
    <x v="52"/>
    <s v="0427"/>
    <x v="52"/>
    <x v="3"/>
    <x v="5"/>
    <n v="2"/>
  </r>
  <r>
    <x v="3"/>
    <s v="04"/>
    <x v="3"/>
    <x v="52"/>
    <s v="0427"/>
    <x v="52"/>
    <x v="3"/>
    <x v="6"/>
    <n v="1"/>
  </r>
  <r>
    <x v="3"/>
    <s v="04"/>
    <x v="3"/>
    <x v="52"/>
    <s v="0427"/>
    <x v="52"/>
    <x v="3"/>
    <x v="7"/>
    <n v="1"/>
  </r>
  <r>
    <x v="3"/>
    <s v="04"/>
    <x v="3"/>
    <x v="53"/>
    <s v="0428"/>
    <x v="53"/>
    <x v="1"/>
    <x v="0"/>
    <n v="101"/>
  </r>
  <r>
    <x v="3"/>
    <s v="04"/>
    <x v="3"/>
    <x v="53"/>
    <s v="0428"/>
    <x v="53"/>
    <x v="1"/>
    <x v="1"/>
    <n v="108"/>
  </r>
  <r>
    <x v="3"/>
    <s v="04"/>
    <x v="3"/>
    <x v="53"/>
    <s v="0428"/>
    <x v="53"/>
    <x v="1"/>
    <x v="2"/>
    <n v="102"/>
  </r>
  <r>
    <x v="3"/>
    <s v="04"/>
    <x v="3"/>
    <x v="53"/>
    <s v="0428"/>
    <x v="53"/>
    <x v="1"/>
    <x v="3"/>
    <n v="88"/>
  </r>
  <r>
    <x v="3"/>
    <s v="04"/>
    <x v="3"/>
    <x v="53"/>
    <s v="0428"/>
    <x v="53"/>
    <x v="1"/>
    <x v="4"/>
    <n v="87"/>
  </r>
  <r>
    <x v="3"/>
    <s v="04"/>
    <x v="3"/>
    <x v="53"/>
    <s v="0428"/>
    <x v="53"/>
    <x v="1"/>
    <x v="5"/>
    <n v="84"/>
  </r>
  <r>
    <x v="3"/>
    <s v="04"/>
    <x v="3"/>
    <x v="53"/>
    <s v="0428"/>
    <x v="53"/>
    <x v="1"/>
    <x v="6"/>
    <n v="74"/>
  </r>
  <r>
    <x v="3"/>
    <s v="04"/>
    <x v="3"/>
    <x v="53"/>
    <s v="0428"/>
    <x v="53"/>
    <x v="1"/>
    <x v="7"/>
    <n v="64"/>
  </r>
  <r>
    <x v="3"/>
    <s v="04"/>
    <x v="3"/>
    <x v="53"/>
    <s v="0428"/>
    <x v="53"/>
    <x v="2"/>
    <x v="0"/>
    <n v="127"/>
  </r>
  <r>
    <x v="3"/>
    <s v="04"/>
    <x v="3"/>
    <x v="53"/>
    <s v="0428"/>
    <x v="53"/>
    <x v="2"/>
    <x v="1"/>
    <n v="123"/>
  </r>
  <r>
    <x v="3"/>
    <s v="04"/>
    <x v="3"/>
    <x v="53"/>
    <s v="0428"/>
    <x v="53"/>
    <x v="2"/>
    <x v="2"/>
    <n v="104"/>
  </r>
  <r>
    <x v="3"/>
    <s v="04"/>
    <x v="3"/>
    <x v="53"/>
    <s v="0428"/>
    <x v="53"/>
    <x v="2"/>
    <x v="3"/>
    <n v="98"/>
  </r>
  <r>
    <x v="3"/>
    <s v="04"/>
    <x v="3"/>
    <x v="53"/>
    <s v="0428"/>
    <x v="53"/>
    <x v="2"/>
    <x v="4"/>
    <n v="115"/>
  </r>
  <r>
    <x v="3"/>
    <s v="04"/>
    <x v="3"/>
    <x v="53"/>
    <s v="0428"/>
    <x v="53"/>
    <x v="2"/>
    <x v="5"/>
    <n v="112"/>
  </r>
  <r>
    <x v="3"/>
    <s v="04"/>
    <x v="3"/>
    <x v="53"/>
    <s v="0428"/>
    <x v="53"/>
    <x v="2"/>
    <x v="6"/>
    <n v="112"/>
  </r>
  <r>
    <x v="3"/>
    <s v="04"/>
    <x v="3"/>
    <x v="53"/>
    <s v="0428"/>
    <x v="53"/>
    <x v="2"/>
    <x v="7"/>
    <n v="114"/>
  </r>
  <r>
    <x v="3"/>
    <s v="04"/>
    <x v="3"/>
    <x v="53"/>
    <s v="0428"/>
    <x v="53"/>
    <x v="3"/>
    <x v="0"/>
    <n v="3"/>
  </r>
  <r>
    <x v="3"/>
    <s v="04"/>
    <x v="3"/>
    <x v="53"/>
    <s v="0428"/>
    <x v="53"/>
    <x v="3"/>
    <x v="1"/>
    <n v="3"/>
  </r>
  <r>
    <x v="3"/>
    <s v="04"/>
    <x v="3"/>
    <x v="53"/>
    <s v="0428"/>
    <x v="53"/>
    <x v="3"/>
    <x v="2"/>
    <n v="2"/>
  </r>
  <r>
    <x v="3"/>
    <s v="04"/>
    <x v="3"/>
    <x v="53"/>
    <s v="0428"/>
    <x v="53"/>
    <x v="3"/>
    <x v="3"/>
    <n v="2"/>
  </r>
  <r>
    <x v="3"/>
    <s v="04"/>
    <x v="3"/>
    <x v="53"/>
    <s v="0428"/>
    <x v="53"/>
    <x v="3"/>
    <x v="4"/>
    <n v="3"/>
  </r>
  <r>
    <x v="3"/>
    <s v="04"/>
    <x v="3"/>
    <x v="53"/>
    <s v="0428"/>
    <x v="53"/>
    <x v="3"/>
    <x v="5"/>
    <n v="2"/>
  </r>
  <r>
    <x v="3"/>
    <s v="04"/>
    <x v="3"/>
    <x v="53"/>
    <s v="0428"/>
    <x v="53"/>
    <x v="3"/>
    <x v="6"/>
    <n v="1"/>
  </r>
  <r>
    <x v="3"/>
    <s v="04"/>
    <x v="3"/>
    <x v="53"/>
    <s v="0428"/>
    <x v="53"/>
    <x v="3"/>
    <x v="7"/>
    <n v="2"/>
  </r>
  <r>
    <x v="3"/>
    <s v="04"/>
    <x v="3"/>
    <x v="54"/>
    <s v="0429"/>
    <x v="54"/>
    <x v="1"/>
    <x v="0"/>
    <n v="61"/>
  </r>
  <r>
    <x v="3"/>
    <s v="04"/>
    <x v="3"/>
    <x v="54"/>
    <s v="0429"/>
    <x v="54"/>
    <x v="1"/>
    <x v="1"/>
    <n v="66"/>
  </r>
  <r>
    <x v="3"/>
    <s v="04"/>
    <x v="3"/>
    <x v="54"/>
    <s v="0429"/>
    <x v="54"/>
    <x v="1"/>
    <x v="2"/>
    <n v="65"/>
  </r>
  <r>
    <x v="3"/>
    <s v="04"/>
    <x v="3"/>
    <x v="54"/>
    <s v="0429"/>
    <x v="54"/>
    <x v="1"/>
    <x v="3"/>
    <n v="64"/>
  </r>
  <r>
    <x v="3"/>
    <s v="04"/>
    <x v="3"/>
    <x v="54"/>
    <s v="0429"/>
    <x v="54"/>
    <x v="1"/>
    <x v="4"/>
    <n v="54"/>
  </r>
  <r>
    <x v="3"/>
    <s v="04"/>
    <x v="3"/>
    <x v="54"/>
    <s v="0429"/>
    <x v="54"/>
    <x v="1"/>
    <x v="5"/>
    <n v="60"/>
  </r>
  <r>
    <x v="3"/>
    <s v="04"/>
    <x v="3"/>
    <x v="54"/>
    <s v="0429"/>
    <x v="54"/>
    <x v="1"/>
    <x v="6"/>
    <n v="62"/>
  </r>
  <r>
    <x v="3"/>
    <s v="04"/>
    <x v="3"/>
    <x v="54"/>
    <s v="0429"/>
    <x v="54"/>
    <x v="1"/>
    <x v="7"/>
    <n v="54"/>
  </r>
  <r>
    <x v="3"/>
    <s v="04"/>
    <x v="3"/>
    <x v="54"/>
    <s v="0429"/>
    <x v="54"/>
    <x v="2"/>
    <x v="0"/>
    <n v="63"/>
  </r>
  <r>
    <x v="3"/>
    <s v="04"/>
    <x v="3"/>
    <x v="54"/>
    <s v="0429"/>
    <x v="54"/>
    <x v="2"/>
    <x v="1"/>
    <n v="69"/>
  </r>
  <r>
    <x v="3"/>
    <s v="04"/>
    <x v="3"/>
    <x v="54"/>
    <s v="0429"/>
    <x v="54"/>
    <x v="2"/>
    <x v="2"/>
    <n v="73"/>
  </r>
  <r>
    <x v="3"/>
    <s v="04"/>
    <x v="3"/>
    <x v="54"/>
    <s v="0429"/>
    <x v="54"/>
    <x v="2"/>
    <x v="3"/>
    <n v="76"/>
  </r>
  <r>
    <x v="3"/>
    <s v="04"/>
    <x v="3"/>
    <x v="54"/>
    <s v="0429"/>
    <x v="54"/>
    <x v="2"/>
    <x v="4"/>
    <n v="86"/>
  </r>
  <r>
    <x v="3"/>
    <s v="04"/>
    <x v="3"/>
    <x v="54"/>
    <s v="0429"/>
    <x v="54"/>
    <x v="2"/>
    <x v="5"/>
    <n v="90"/>
  </r>
  <r>
    <x v="3"/>
    <s v="04"/>
    <x v="3"/>
    <x v="54"/>
    <s v="0429"/>
    <x v="54"/>
    <x v="2"/>
    <x v="6"/>
    <n v="86"/>
  </r>
  <r>
    <x v="3"/>
    <s v="04"/>
    <x v="3"/>
    <x v="54"/>
    <s v="0429"/>
    <x v="54"/>
    <x v="2"/>
    <x v="7"/>
    <n v="76"/>
  </r>
  <r>
    <x v="3"/>
    <s v="04"/>
    <x v="3"/>
    <x v="54"/>
    <s v="0429"/>
    <x v="54"/>
    <x v="3"/>
    <x v="0"/>
    <n v="1"/>
  </r>
  <r>
    <x v="3"/>
    <s v="04"/>
    <x v="3"/>
    <x v="54"/>
    <s v="0429"/>
    <x v="54"/>
    <x v="3"/>
    <x v="1"/>
    <n v="1"/>
  </r>
  <r>
    <x v="3"/>
    <s v="04"/>
    <x v="3"/>
    <x v="54"/>
    <s v="0429"/>
    <x v="54"/>
    <x v="3"/>
    <x v="2"/>
    <n v="1"/>
  </r>
  <r>
    <x v="3"/>
    <s v="04"/>
    <x v="3"/>
    <x v="54"/>
    <s v="0429"/>
    <x v="54"/>
    <x v="3"/>
    <x v="3"/>
    <n v="1"/>
  </r>
  <r>
    <x v="3"/>
    <s v="04"/>
    <x v="3"/>
    <x v="54"/>
    <s v="0429"/>
    <x v="54"/>
    <x v="3"/>
    <x v="4"/>
    <n v="1"/>
  </r>
  <r>
    <x v="3"/>
    <s v="04"/>
    <x v="3"/>
    <x v="54"/>
    <s v="0429"/>
    <x v="54"/>
    <x v="3"/>
    <x v="5"/>
    <n v="1"/>
  </r>
  <r>
    <x v="3"/>
    <s v="04"/>
    <x v="3"/>
    <x v="54"/>
    <s v="0429"/>
    <x v="54"/>
    <x v="3"/>
    <x v="6"/>
    <n v="2"/>
  </r>
  <r>
    <x v="3"/>
    <s v="04"/>
    <x v="3"/>
    <x v="54"/>
    <s v="0429"/>
    <x v="54"/>
    <x v="3"/>
    <x v="7"/>
    <n v="1"/>
  </r>
  <r>
    <x v="3"/>
    <s v="04"/>
    <x v="3"/>
    <x v="55"/>
    <s v="0430"/>
    <x v="55"/>
    <x v="1"/>
    <x v="0"/>
    <n v="84"/>
  </r>
  <r>
    <x v="3"/>
    <s v="04"/>
    <x v="3"/>
    <x v="55"/>
    <s v="0430"/>
    <x v="55"/>
    <x v="1"/>
    <x v="1"/>
    <n v="82"/>
  </r>
  <r>
    <x v="3"/>
    <s v="04"/>
    <x v="3"/>
    <x v="55"/>
    <s v="0430"/>
    <x v="55"/>
    <x v="1"/>
    <x v="2"/>
    <n v="74"/>
  </r>
  <r>
    <x v="3"/>
    <s v="04"/>
    <x v="3"/>
    <x v="55"/>
    <s v="0430"/>
    <x v="55"/>
    <x v="1"/>
    <x v="3"/>
    <n v="70"/>
  </r>
  <r>
    <x v="3"/>
    <s v="04"/>
    <x v="3"/>
    <x v="55"/>
    <s v="0430"/>
    <x v="55"/>
    <x v="1"/>
    <x v="4"/>
    <n v="56"/>
  </r>
  <r>
    <x v="3"/>
    <s v="04"/>
    <x v="3"/>
    <x v="55"/>
    <s v="0430"/>
    <x v="55"/>
    <x v="1"/>
    <x v="5"/>
    <n v="53"/>
  </r>
  <r>
    <x v="3"/>
    <s v="04"/>
    <x v="3"/>
    <x v="55"/>
    <s v="0430"/>
    <x v="55"/>
    <x v="1"/>
    <x v="6"/>
    <n v="62"/>
  </r>
  <r>
    <x v="3"/>
    <s v="04"/>
    <x v="3"/>
    <x v="55"/>
    <s v="0430"/>
    <x v="55"/>
    <x v="1"/>
    <x v="7"/>
    <n v="42"/>
  </r>
  <r>
    <x v="3"/>
    <s v="04"/>
    <x v="3"/>
    <x v="55"/>
    <s v="0430"/>
    <x v="55"/>
    <x v="2"/>
    <x v="0"/>
    <n v="53"/>
  </r>
  <r>
    <x v="3"/>
    <s v="04"/>
    <x v="3"/>
    <x v="55"/>
    <s v="0430"/>
    <x v="55"/>
    <x v="2"/>
    <x v="1"/>
    <n v="37"/>
  </r>
  <r>
    <x v="3"/>
    <s v="04"/>
    <x v="3"/>
    <x v="55"/>
    <s v="0430"/>
    <x v="55"/>
    <x v="2"/>
    <x v="2"/>
    <n v="37"/>
  </r>
  <r>
    <x v="3"/>
    <s v="04"/>
    <x v="3"/>
    <x v="55"/>
    <s v="0430"/>
    <x v="55"/>
    <x v="2"/>
    <x v="3"/>
    <n v="36"/>
  </r>
  <r>
    <x v="3"/>
    <s v="04"/>
    <x v="3"/>
    <x v="55"/>
    <s v="0430"/>
    <x v="55"/>
    <x v="2"/>
    <x v="4"/>
    <n v="46"/>
  </r>
  <r>
    <x v="3"/>
    <s v="04"/>
    <x v="3"/>
    <x v="55"/>
    <s v="0430"/>
    <x v="55"/>
    <x v="2"/>
    <x v="5"/>
    <n v="44"/>
  </r>
  <r>
    <x v="3"/>
    <s v="04"/>
    <x v="3"/>
    <x v="55"/>
    <s v="0430"/>
    <x v="55"/>
    <x v="2"/>
    <x v="6"/>
    <n v="45"/>
  </r>
  <r>
    <x v="3"/>
    <s v="04"/>
    <x v="3"/>
    <x v="55"/>
    <s v="0430"/>
    <x v="55"/>
    <x v="2"/>
    <x v="7"/>
    <n v="39"/>
  </r>
  <r>
    <x v="3"/>
    <s v="04"/>
    <x v="3"/>
    <x v="55"/>
    <s v="0430"/>
    <x v="55"/>
    <x v="3"/>
    <x v="0"/>
    <n v="0"/>
  </r>
  <r>
    <x v="3"/>
    <s v="04"/>
    <x v="3"/>
    <x v="55"/>
    <s v="0430"/>
    <x v="55"/>
    <x v="3"/>
    <x v="1"/>
    <n v="1"/>
  </r>
  <r>
    <x v="3"/>
    <s v="04"/>
    <x v="3"/>
    <x v="55"/>
    <s v="0430"/>
    <x v="55"/>
    <x v="3"/>
    <x v="2"/>
    <n v="0"/>
  </r>
  <r>
    <x v="3"/>
    <s v="04"/>
    <x v="3"/>
    <x v="55"/>
    <s v="0430"/>
    <x v="55"/>
    <x v="3"/>
    <x v="3"/>
    <n v="0"/>
  </r>
  <r>
    <x v="3"/>
    <s v="04"/>
    <x v="3"/>
    <x v="55"/>
    <s v="0430"/>
    <x v="55"/>
    <x v="3"/>
    <x v="4"/>
    <n v="0"/>
  </r>
  <r>
    <x v="3"/>
    <s v="04"/>
    <x v="3"/>
    <x v="55"/>
    <s v="0430"/>
    <x v="55"/>
    <x v="3"/>
    <x v="5"/>
    <n v="0"/>
  </r>
  <r>
    <x v="3"/>
    <s v="04"/>
    <x v="3"/>
    <x v="55"/>
    <s v="0430"/>
    <x v="55"/>
    <x v="3"/>
    <x v="6"/>
    <n v="0"/>
  </r>
  <r>
    <x v="3"/>
    <s v="04"/>
    <x v="3"/>
    <x v="55"/>
    <s v="0430"/>
    <x v="55"/>
    <x v="3"/>
    <x v="7"/>
    <n v="0"/>
  </r>
  <r>
    <x v="3"/>
    <s v="04"/>
    <x v="3"/>
    <x v="56"/>
    <s v="0432"/>
    <x v="56"/>
    <x v="1"/>
    <x v="0"/>
    <n v="86"/>
  </r>
  <r>
    <x v="3"/>
    <s v="04"/>
    <x v="3"/>
    <x v="56"/>
    <s v="0432"/>
    <x v="56"/>
    <x v="1"/>
    <x v="1"/>
    <n v="79"/>
  </r>
  <r>
    <x v="3"/>
    <s v="04"/>
    <x v="3"/>
    <x v="56"/>
    <s v="0432"/>
    <x v="56"/>
    <x v="1"/>
    <x v="2"/>
    <n v="73"/>
  </r>
  <r>
    <x v="3"/>
    <s v="04"/>
    <x v="3"/>
    <x v="56"/>
    <s v="0432"/>
    <x v="56"/>
    <x v="1"/>
    <x v="3"/>
    <n v="74"/>
  </r>
  <r>
    <x v="3"/>
    <s v="04"/>
    <x v="3"/>
    <x v="56"/>
    <s v="0432"/>
    <x v="56"/>
    <x v="1"/>
    <x v="4"/>
    <n v="67"/>
  </r>
  <r>
    <x v="3"/>
    <s v="04"/>
    <x v="3"/>
    <x v="56"/>
    <s v="0432"/>
    <x v="56"/>
    <x v="1"/>
    <x v="5"/>
    <n v="61"/>
  </r>
  <r>
    <x v="3"/>
    <s v="04"/>
    <x v="3"/>
    <x v="56"/>
    <s v="0432"/>
    <x v="56"/>
    <x v="1"/>
    <x v="6"/>
    <n v="59"/>
  </r>
  <r>
    <x v="3"/>
    <s v="04"/>
    <x v="3"/>
    <x v="56"/>
    <s v="0432"/>
    <x v="56"/>
    <x v="1"/>
    <x v="7"/>
    <n v="54"/>
  </r>
  <r>
    <x v="3"/>
    <s v="04"/>
    <x v="3"/>
    <x v="56"/>
    <s v="0432"/>
    <x v="56"/>
    <x v="2"/>
    <x v="0"/>
    <n v="50"/>
  </r>
  <r>
    <x v="3"/>
    <s v="04"/>
    <x v="3"/>
    <x v="56"/>
    <s v="0432"/>
    <x v="56"/>
    <x v="2"/>
    <x v="1"/>
    <n v="51"/>
  </r>
  <r>
    <x v="3"/>
    <s v="04"/>
    <x v="3"/>
    <x v="56"/>
    <s v="0432"/>
    <x v="56"/>
    <x v="2"/>
    <x v="2"/>
    <n v="43"/>
  </r>
  <r>
    <x v="3"/>
    <s v="04"/>
    <x v="3"/>
    <x v="56"/>
    <s v="0432"/>
    <x v="56"/>
    <x v="2"/>
    <x v="3"/>
    <n v="38"/>
  </r>
  <r>
    <x v="3"/>
    <s v="04"/>
    <x v="3"/>
    <x v="56"/>
    <s v="0432"/>
    <x v="56"/>
    <x v="2"/>
    <x v="4"/>
    <n v="42"/>
  </r>
  <r>
    <x v="3"/>
    <s v="04"/>
    <x v="3"/>
    <x v="56"/>
    <s v="0432"/>
    <x v="56"/>
    <x v="2"/>
    <x v="5"/>
    <n v="44"/>
  </r>
  <r>
    <x v="3"/>
    <s v="04"/>
    <x v="3"/>
    <x v="56"/>
    <s v="0432"/>
    <x v="56"/>
    <x v="2"/>
    <x v="6"/>
    <n v="37"/>
  </r>
  <r>
    <x v="3"/>
    <s v="04"/>
    <x v="3"/>
    <x v="56"/>
    <s v="0432"/>
    <x v="56"/>
    <x v="2"/>
    <x v="7"/>
    <n v="30"/>
  </r>
  <r>
    <x v="3"/>
    <s v="04"/>
    <x v="3"/>
    <x v="56"/>
    <s v="0432"/>
    <x v="56"/>
    <x v="3"/>
    <x v="0"/>
    <n v="2"/>
  </r>
  <r>
    <x v="3"/>
    <s v="04"/>
    <x v="3"/>
    <x v="56"/>
    <s v="0432"/>
    <x v="56"/>
    <x v="3"/>
    <x v="1"/>
    <n v="2"/>
  </r>
  <r>
    <x v="3"/>
    <s v="04"/>
    <x v="3"/>
    <x v="56"/>
    <s v="0432"/>
    <x v="56"/>
    <x v="3"/>
    <x v="2"/>
    <n v="1"/>
  </r>
  <r>
    <x v="3"/>
    <s v="04"/>
    <x v="3"/>
    <x v="56"/>
    <s v="0432"/>
    <x v="56"/>
    <x v="3"/>
    <x v="3"/>
    <n v="1"/>
  </r>
  <r>
    <x v="3"/>
    <s v="04"/>
    <x v="3"/>
    <x v="56"/>
    <s v="0432"/>
    <x v="56"/>
    <x v="3"/>
    <x v="4"/>
    <n v="1"/>
  </r>
  <r>
    <x v="3"/>
    <s v="04"/>
    <x v="3"/>
    <x v="56"/>
    <s v="0432"/>
    <x v="56"/>
    <x v="3"/>
    <x v="5"/>
    <n v="2"/>
  </r>
  <r>
    <x v="3"/>
    <s v="04"/>
    <x v="3"/>
    <x v="56"/>
    <s v="0432"/>
    <x v="56"/>
    <x v="3"/>
    <x v="6"/>
    <n v="2"/>
  </r>
  <r>
    <x v="3"/>
    <s v="04"/>
    <x v="3"/>
    <x v="56"/>
    <s v="0432"/>
    <x v="56"/>
    <x v="3"/>
    <x v="7"/>
    <n v="1"/>
  </r>
  <r>
    <x v="3"/>
    <s v="04"/>
    <x v="3"/>
    <x v="57"/>
    <s v="0434"/>
    <x v="57"/>
    <x v="1"/>
    <x v="0"/>
    <n v="75"/>
  </r>
  <r>
    <x v="3"/>
    <s v="04"/>
    <x v="3"/>
    <x v="57"/>
    <s v="0434"/>
    <x v="57"/>
    <x v="1"/>
    <x v="1"/>
    <n v="65"/>
  </r>
  <r>
    <x v="3"/>
    <s v="04"/>
    <x v="3"/>
    <x v="57"/>
    <s v="0434"/>
    <x v="57"/>
    <x v="1"/>
    <x v="2"/>
    <n v="55"/>
  </r>
  <r>
    <x v="3"/>
    <s v="04"/>
    <x v="3"/>
    <x v="57"/>
    <s v="0434"/>
    <x v="57"/>
    <x v="1"/>
    <x v="3"/>
    <n v="52"/>
  </r>
  <r>
    <x v="3"/>
    <s v="04"/>
    <x v="3"/>
    <x v="57"/>
    <s v="0434"/>
    <x v="57"/>
    <x v="1"/>
    <x v="4"/>
    <n v="50"/>
  </r>
  <r>
    <x v="3"/>
    <s v="04"/>
    <x v="3"/>
    <x v="57"/>
    <s v="0434"/>
    <x v="57"/>
    <x v="1"/>
    <x v="5"/>
    <n v="43"/>
  </r>
  <r>
    <x v="3"/>
    <s v="04"/>
    <x v="3"/>
    <x v="57"/>
    <s v="0434"/>
    <x v="57"/>
    <x v="1"/>
    <x v="6"/>
    <n v="42"/>
  </r>
  <r>
    <x v="3"/>
    <s v="04"/>
    <x v="3"/>
    <x v="57"/>
    <s v="0434"/>
    <x v="57"/>
    <x v="1"/>
    <x v="7"/>
    <n v="38"/>
  </r>
  <r>
    <x v="3"/>
    <s v="04"/>
    <x v="3"/>
    <x v="57"/>
    <s v="0434"/>
    <x v="57"/>
    <x v="2"/>
    <x v="0"/>
    <n v="16"/>
  </r>
  <r>
    <x v="3"/>
    <s v="04"/>
    <x v="3"/>
    <x v="57"/>
    <s v="0434"/>
    <x v="57"/>
    <x v="2"/>
    <x v="1"/>
    <n v="9"/>
  </r>
  <r>
    <x v="3"/>
    <s v="04"/>
    <x v="3"/>
    <x v="57"/>
    <s v="0434"/>
    <x v="57"/>
    <x v="2"/>
    <x v="2"/>
    <n v="6"/>
  </r>
  <r>
    <x v="3"/>
    <s v="04"/>
    <x v="3"/>
    <x v="57"/>
    <s v="0434"/>
    <x v="57"/>
    <x v="2"/>
    <x v="3"/>
    <n v="8"/>
  </r>
  <r>
    <x v="3"/>
    <s v="04"/>
    <x v="3"/>
    <x v="57"/>
    <s v="0434"/>
    <x v="57"/>
    <x v="2"/>
    <x v="4"/>
    <n v="10"/>
  </r>
  <r>
    <x v="3"/>
    <s v="04"/>
    <x v="3"/>
    <x v="57"/>
    <s v="0434"/>
    <x v="57"/>
    <x v="2"/>
    <x v="5"/>
    <n v="11"/>
  </r>
  <r>
    <x v="3"/>
    <s v="04"/>
    <x v="3"/>
    <x v="57"/>
    <s v="0434"/>
    <x v="57"/>
    <x v="2"/>
    <x v="6"/>
    <n v="12"/>
  </r>
  <r>
    <x v="3"/>
    <s v="04"/>
    <x v="3"/>
    <x v="57"/>
    <s v="0434"/>
    <x v="57"/>
    <x v="2"/>
    <x v="7"/>
    <n v="8"/>
  </r>
  <r>
    <x v="3"/>
    <s v="04"/>
    <x v="3"/>
    <x v="57"/>
    <s v="0434"/>
    <x v="57"/>
    <x v="3"/>
    <x v="0"/>
    <n v="1"/>
  </r>
  <r>
    <x v="3"/>
    <s v="04"/>
    <x v="3"/>
    <x v="57"/>
    <s v="0434"/>
    <x v="57"/>
    <x v="3"/>
    <x v="1"/>
    <n v="1"/>
  </r>
  <r>
    <x v="3"/>
    <s v="04"/>
    <x v="3"/>
    <x v="57"/>
    <s v="0434"/>
    <x v="57"/>
    <x v="3"/>
    <x v="2"/>
    <n v="1"/>
  </r>
  <r>
    <x v="3"/>
    <s v="04"/>
    <x v="3"/>
    <x v="57"/>
    <s v="0434"/>
    <x v="57"/>
    <x v="3"/>
    <x v="3"/>
    <n v="0"/>
  </r>
  <r>
    <x v="3"/>
    <s v="04"/>
    <x v="3"/>
    <x v="57"/>
    <s v="0434"/>
    <x v="57"/>
    <x v="3"/>
    <x v="4"/>
    <n v="0"/>
  </r>
  <r>
    <x v="3"/>
    <s v="04"/>
    <x v="3"/>
    <x v="57"/>
    <s v="0434"/>
    <x v="57"/>
    <x v="3"/>
    <x v="5"/>
    <n v="0"/>
  </r>
  <r>
    <x v="3"/>
    <s v="04"/>
    <x v="3"/>
    <x v="57"/>
    <s v="0434"/>
    <x v="57"/>
    <x v="3"/>
    <x v="6"/>
    <n v="0"/>
  </r>
  <r>
    <x v="3"/>
    <s v="04"/>
    <x v="3"/>
    <x v="57"/>
    <s v="0434"/>
    <x v="57"/>
    <x v="3"/>
    <x v="7"/>
    <n v="0"/>
  </r>
  <r>
    <x v="3"/>
    <s v="04"/>
    <x v="3"/>
    <x v="58"/>
    <s v="0436"/>
    <x v="58"/>
    <x v="1"/>
    <x v="0"/>
    <n v="144"/>
  </r>
  <r>
    <x v="3"/>
    <s v="04"/>
    <x v="3"/>
    <x v="58"/>
    <s v="0436"/>
    <x v="58"/>
    <x v="1"/>
    <x v="1"/>
    <n v="145"/>
  </r>
  <r>
    <x v="3"/>
    <s v="04"/>
    <x v="3"/>
    <x v="58"/>
    <s v="0436"/>
    <x v="58"/>
    <x v="1"/>
    <x v="2"/>
    <n v="139"/>
  </r>
  <r>
    <x v="3"/>
    <s v="04"/>
    <x v="3"/>
    <x v="58"/>
    <s v="0436"/>
    <x v="58"/>
    <x v="1"/>
    <x v="3"/>
    <n v="152"/>
  </r>
  <r>
    <x v="3"/>
    <s v="04"/>
    <x v="3"/>
    <x v="58"/>
    <s v="0436"/>
    <x v="58"/>
    <x v="1"/>
    <x v="4"/>
    <n v="117"/>
  </r>
  <r>
    <x v="3"/>
    <s v="04"/>
    <x v="3"/>
    <x v="58"/>
    <s v="0436"/>
    <x v="58"/>
    <x v="1"/>
    <x v="5"/>
    <n v="107"/>
  </r>
  <r>
    <x v="3"/>
    <s v="04"/>
    <x v="3"/>
    <x v="58"/>
    <s v="0436"/>
    <x v="58"/>
    <x v="1"/>
    <x v="6"/>
    <n v="112"/>
  </r>
  <r>
    <x v="3"/>
    <s v="04"/>
    <x v="3"/>
    <x v="58"/>
    <s v="0436"/>
    <x v="58"/>
    <x v="1"/>
    <x v="7"/>
    <n v="105"/>
  </r>
  <r>
    <x v="3"/>
    <s v="04"/>
    <x v="3"/>
    <x v="58"/>
    <s v="0436"/>
    <x v="58"/>
    <x v="2"/>
    <x v="0"/>
    <n v="10"/>
  </r>
  <r>
    <x v="3"/>
    <s v="04"/>
    <x v="3"/>
    <x v="58"/>
    <s v="0436"/>
    <x v="58"/>
    <x v="2"/>
    <x v="1"/>
    <n v="9"/>
  </r>
  <r>
    <x v="3"/>
    <s v="04"/>
    <x v="3"/>
    <x v="58"/>
    <s v="0436"/>
    <x v="58"/>
    <x v="2"/>
    <x v="2"/>
    <n v="7"/>
  </r>
  <r>
    <x v="3"/>
    <s v="04"/>
    <x v="3"/>
    <x v="58"/>
    <s v="0436"/>
    <x v="58"/>
    <x v="2"/>
    <x v="3"/>
    <n v="4"/>
  </r>
  <r>
    <x v="3"/>
    <s v="04"/>
    <x v="3"/>
    <x v="58"/>
    <s v="0436"/>
    <x v="58"/>
    <x v="2"/>
    <x v="4"/>
    <n v="4"/>
  </r>
  <r>
    <x v="3"/>
    <s v="04"/>
    <x v="3"/>
    <x v="58"/>
    <s v="0436"/>
    <x v="58"/>
    <x v="2"/>
    <x v="5"/>
    <n v="2"/>
  </r>
  <r>
    <x v="3"/>
    <s v="04"/>
    <x v="3"/>
    <x v="58"/>
    <s v="0436"/>
    <x v="58"/>
    <x v="2"/>
    <x v="6"/>
    <n v="4"/>
  </r>
  <r>
    <x v="3"/>
    <s v="04"/>
    <x v="3"/>
    <x v="58"/>
    <s v="0436"/>
    <x v="58"/>
    <x v="2"/>
    <x v="7"/>
    <n v="2"/>
  </r>
  <r>
    <x v="3"/>
    <s v="04"/>
    <x v="3"/>
    <x v="58"/>
    <s v="0436"/>
    <x v="58"/>
    <x v="3"/>
    <x v="0"/>
    <n v="0"/>
  </r>
  <r>
    <x v="3"/>
    <s v="04"/>
    <x v="3"/>
    <x v="58"/>
    <s v="0436"/>
    <x v="58"/>
    <x v="3"/>
    <x v="1"/>
    <n v="0"/>
  </r>
  <r>
    <x v="3"/>
    <s v="04"/>
    <x v="3"/>
    <x v="58"/>
    <s v="0436"/>
    <x v="58"/>
    <x v="3"/>
    <x v="2"/>
    <n v="0"/>
  </r>
  <r>
    <x v="3"/>
    <s v="04"/>
    <x v="3"/>
    <x v="58"/>
    <s v="0436"/>
    <x v="58"/>
    <x v="3"/>
    <x v="3"/>
    <n v="0"/>
  </r>
  <r>
    <x v="3"/>
    <s v="04"/>
    <x v="3"/>
    <x v="58"/>
    <s v="0436"/>
    <x v="58"/>
    <x v="3"/>
    <x v="4"/>
    <n v="0"/>
  </r>
  <r>
    <x v="3"/>
    <s v="04"/>
    <x v="3"/>
    <x v="58"/>
    <s v="0436"/>
    <x v="58"/>
    <x v="3"/>
    <x v="5"/>
    <n v="0"/>
  </r>
  <r>
    <x v="3"/>
    <s v="04"/>
    <x v="3"/>
    <x v="58"/>
    <s v="0436"/>
    <x v="58"/>
    <x v="3"/>
    <x v="6"/>
    <n v="0"/>
  </r>
  <r>
    <x v="3"/>
    <s v="04"/>
    <x v="3"/>
    <x v="58"/>
    <s v="0436"/>
    <x v="58"/>
    <x v="3"/>
    <x v="7"/>
    <n v="0"/>
  </r>
  <r>
    <x v="3"/>
    <s v="04"/>
    <x v="3"/>
    <x v="59"/>
    <s v="0437"/>
    <x v="59"/>
    <x v="1"/>
    <x v="0"/>
    <n v="380"/>
  </r>
  <r>
    <x v="3"/>
    <s v="04"/>
    <x v="3"/>
    <x v="59"/>
    <s v="0437"/>
    <x v="59"/>
    <x v="1"/>
    <x v="1"/>
    <n v="220"/>
  </r>
  <r>
    <x v="3"/>
    <s v="04"/>
    <x v="3"/>
    <x v="59"/>
    <s v="0437"/>
    <x v="59"/>
    <x v="1"/>
    <x v="2"/>
    <n v="375"/>
  </r>
  <r>
    <x v="3"/>
    <s v="04"/>
    <x v="3"/>
    <x v="59"/>
    <s v="0437"/>
    <x v="59"/>
    <x v="1"/>
    <x v="3"/>
    <n v="370"/>
  </r>
  <r>
    <x v="3"/>
    <s v="04"/>
    <x v="3"/>
    <x v="59"/>
    <s v="0437"/>
    <x v="59"/>
    <x v="1"/>
    <x v="4"/>
    <n v="306"/>
  </r>
  <r>
    <x v="3"/>
    <s v="04"/>
    <x v="3"/>
    <x v="59"/>
    <s v="0437"/>
    <x v="59"/>
    <x v="1"/>
    <x v="5"/>
    <n v="297"/>
  </r>
  <r>
    <x v="3"/>
    <s v="04"/>
    <x v="3"/>
    <x v="59"/>
    <s v="0437"/>
    <x v="59"/>
    <x v="1"/>
    <x v="6"/>
    <n v="288"/>
  </r>
  <r>
    <x v="3"/>
    <s v="04"/>
    <x v="3"/>
    <x v="59"/>
    <s v="0437"/>
    <x v="59"/>
    <x v="1"/>
    <x v="7"/>
    <n v="227"/>
  </r>
  <r>
    <x v="3"/>
    <s v="04"/>
    <x v="3"/>
    <x v="59"/>
    <s v="0437"/>
    <x v="59"/>
    <x v="2"/>
    <x v="0"/>
    <n v="17"/>
  </r>
  <r>
    <x v="3"/>
    <s v="04"/>
    <x v="3"/>
    <x v="59"/>
    <s v="0437"/>
    <x v="59"/>
    <x v="2"/>
    <x v="1"/>
    <n v="15"/>
  </r>
  <r>
    <x v="3"/>
    <s v="04"/>
    <x v="3"/>
    <x v="59"/>
    <s v="0437"/>
    <x v="59"/>
    <x v="2"/>
    <x v="2"/>
    <n v="11"/>
  </r>
  <r>
    <x v="3"/>
    <s v="04"/>
    <x v="3"/>
    <x v="59"/>
    <s v="0437"/>
    <x v="59"/>
    <x v="2"/>
    <x v="3"/>
    <n v="14"/>
  </r>
  <r>
    <x v="3"/>
    <s v="04"/>
    <x v="3"/>
    <x v="59"/>
    <s v="0437"/>
    <x v="59"/>
    <x v="2"/>
    <x v="4"/>
    <n v="15"/>
  </r>
  <r>
    <x v="3"/>
    <s v="04"/>
    <x v="3"/>
    <x v="59"/>
    <s v="0437"/>
    <x v="59"/>
    <x v="2"/>
    <x v="5"/>
    <n v="14"/>
  </r>
  <r>
    <x v="3"/>
    <s v="04"/>
    <x v="3"/>
    <x v="59"/>
    <s v="0437"/>
    <x v="59"/>
    <x v="2"/>
    <x v="6"/>
    <n v="16"/>
  </r>
  <r>
    <x v="3"/>
    <s v="04"/>
    <x v="3"/>
    <x v="59"/>
    <s v="0437"/>
    <x v="59"/>
    <x v="2"/>
    <x v="7"/>
    <n v="15"/>
  </r>
  <r>
    <x v="3"/>
    <s v="04"/>
    <x v="3"/>
    <x v="59"/>
    <s v="0437"/>
    <x v="59"/>
    <x v="3"/>
    <x v="0"/>
    <n v="0"/>
  </r>
  <r>
    <x v="3"/>
    <s v="04"/>
    <x v="3"/>
    <x v="59"/>
    <s v="0437"/>
    <x v="59"/>
    <x v="3"/>
    <x v="1"/>
    <n v="0"/>
  </r>
  <r>
    <x v="3"/>
    <s v="04"/>
    <x v="3"/>
    <x v="59"/>
    <s v="0437"/>
    <x v="59"/>
    <x v="3"/>
    <x v="2"/>
    <n v="0"/>
  </r>
  <r>
    <x v="3"/>
    <s v="04"/>
    <x v="3"/>
    <x v="59"/>
    <s v="0437"/>
    <x v="59"/>
    <x v="3"/>
    <x v="3"/>
    <n v="0"/>
  </r>
  <r>
    <x v="3"/>
    <s v="04"/>
    <x v="3"/>
    <x v="59"/>
    <s v="0437"/>
    <x v="59"/>
    <x v="3"/>
    <x v="4"/>
    <n v="0"/>
  </r>
  <r>
    <x v="3"/>
    <s v="04"/>
    <x v="3"/>
    <x v="59"/>
    <s v="0437"/>
    <x v="59"/>
    <x v="3"/>
    <x v="5"/>
    <n v="1"/>
  </r>
  <r>
    <x v="3"/>
    <s v="04"/>
    <x v="3"/>
    <x v="59"/>
    <s v="0437"/>
    <x v="59"/>
    <x v="3"/>
    <x v="6"/>
    <n v="0"/>
  </r>
  <r>
    <x v="3"/>
    <s v="04"/>
    <x v="3"/>
    <x v="59"/>
    <s v="0437"/>
    <x v="59"/>
    <x v="3"/>
    <x v="7"/>
    <n v="1"/>
  </r>
  <r>
    <x v="3"/>
    <s v="04"/>
    <x v="3"/>
    <x v="60"/>
    <s v="0438"/>
    <x v="60"/>
    <x v="1"/>
    <x v="0"/>
    <n v="179"/>
  </r>
  <r>
    <x v="3"/>
    <s v="04"/>
    <x v="3"/>
    <x v="60"/>
    <s v="0438"/>
    <x v="60"/>
    <x v="1"/>
    <x v="1"/>
    <n v="172"/>
  </r>
  <r>
    <x v="3"/>
    <s v="04"/>
    <x v="3"/>
    <x v="60"/>
    <s v="0438"/>
    <x v="60"/>
    <x v="1"/>
    <x v="2"/>
    <n v="183"/>
  </r>
  <r>
    <x v="3"/>
    <s v="04"/>
    <x v="3"/>
    <x v="60"/>
    <s v="0438"/>
    <x v="60"/>
    <x v="1"/>
    <x v="3"/>
    <n v="173"/>
  </r>
  <r>
    <x v="3"/>
    <s v="04"/>
    <x v="3"/>
    <x v="60"/>
    <s v="0438"/>
    <x v="60"/>
    <x v="1"/>
    <x v="4"/>
    <n v="150"/>
  </r>
  <r>
    <x v="3"/>
    <s v="04"/>
    <x v="3"/>
    <x v="60"/>
    <s v="0438"/>
    <x v="60"/>
    <x v="1"/>
    <x v="5"/>
    <n v="153"/>
  </r>
  <r>
    <x v="3"/>
    <s v="04"/>
    <x v="3"/>
    <x v="60"/>
    <s v="0438"/>
    <x v="60"/>
    <x v="1"/>
    <x v="6"/>
    <n v="157"/>
  </r>
  <r>
    <x v="3"/>
    <s v="04"/>
    <x v="3"/>
    <x v="60"/>
    <s v="0438"/>
    <x v="60"/>
    <x v="1"/>
    <x v="7"/>
    <n v="137"/>
  </r>
  <r>
    <x v="3"/>
    <s v="04"/>
    <x v="3"/>
    <x v="60"/>
    <s v="0438"/>
    <x v="60"/>
    <x v="2"/>
    <x v="0"/>
    <n v="17"/>
  </r>
  <r>
    <x v="3"/>
    <s v="04"/>
    <x v="3"/>
    <x v="60"/>
    <s v="0438"/>
    <x v="60"/>
    <x v="2"/>
    <x v="1"/>
    <n v="16"/>
  </r>
  <r>
    <x v="3"/>
    <s v="04"/>
    <x v="3"/>
    <x v="60"/>
    <s v="0438"/>
    <x v="60"/>
    <x v="2"/>
    <x v="2"/>
    <n v="17"/>
  </r>
  <r>
    <x v="3"/>
    <s v="04"/>
    <x v="3"/>
    <x v="60"/>
    <s v="0438"/>
    <x v="60"/>
    <x v="2"/>
    <x v="3"/>
    <n v="13"/>
  </r>
  <r>
    <x v="3"/>
    <s v="04"/>
    <x v="3"/>
    <x v="60"/>
    <s v="0438"/>
    <x v="60"/>
    <x v="2"/>
    <x v="4"/>
    <n v="11"/>
  </r>
  <r>
    <x v="3"/>
    <s v="04"/>
    <x v="3"/>
    <x v="60"/>
    <s v="0438"/>
    <x v="60"/>
    <x v="2"/>
    <x v="5"/>
    <n v="13"/>
  </r>
  <r>
    <x v="3"/>
    <s v="04"/>
    <x v="3"/>
    <x v="60"/>
    <s v="0438"/>
    <x v="60"/>
    <x v="2"/>
    <x v="6"/>
    <n v="14"/>
  </r>
  <r>
    <x v="3"/>
    <s v="04"/>
    <x v="3"/>
    <x v="60"/>
    <s v="0438"/>
    <x v="60"/>
    <x v="2"/>
    <x v="7"/>
    <n v="12"/>
  </r>
  <r>
    <x v="3"/>
    <s v="04"/>
    <x v="3"/>
    <x v="60"/>
    <s v="0438"/>
    <x v="60"/>
    <x v="3"/>
    <x v="0"/>
    <n v="0"/>
  </r>
  <r>
    <x v="3"/>
    <s v="04"/>
    <x v="3"/>
    <x v="60"/>
    <s v="0438"/>
    <x v="60"/>
    <x v="3"/>
    <x v="1"/>
    <n v="0"/>
  </r>
  <r>
    <x v="3"/>
    <s v="04"/>
    <x v="3"/>
    <x v="60"/>
    <s v="0438"/>
    <x v="60"/>
    <x v="3"/>
    <x v="2"/>
    <n v="0"/>
  </r>
  <r>
    <x v="3"/>
    <s v="04"/>
    <x v="3"/>
    <x v="60"/>
    <s v="0438"/>
    <x v="60"/>
    <x v="3"/>
    <x v="3"/>
    <n v="0"/>
  </r>
  <r>
    <x v="3"/>
    <s v="04"/>
    <x v="3"/>
    <x v="60"/>
    <s v="0438"/>
    <x v="60"/>
    <x v="3"/>
    <x v="4"/>
    <n v="0"/>
  </r>
  <r>
    <x v="3"/>
    <s v="04"/>
    <x v="3"/>
    <x v="60"/>
    <s v="0438"/>
    <x v="60"/>
    <x v="3"/>
    <x v="5"/>
    <n v="0"/>
  </r>
  <r>
    <x v="3"/>
    <s v="04"/>
    <x v="3"/>
    <x v="60"/>
    <s v="0438"/>
    <x v="60"/>
    <x v="3"/>
    <x v="6"/>
    <n v="1"/>
  </r>
  <r>
    <x v="3"/>
    <s v="04"/>
    <x v="3"/>
    <x v="60"/>
    <s v="0438"/>
    <x v="60"/>
    <x v="3"/>
    <x v="7"/>
    <n v="0"/>
  </r>
  <r>
    <x v="3"/>
    <s v="04"/>
    <x v="3"/>
    <x v="61"/>
    <s v="0439"/>
    <x v="61"/>
    <x v="1"/>
    <x v="0"/>
    <n v="152"/>
  </r>
  <r>
    <x v="3"/>
    <s v="04"/>
    <x v="3"/>
    <x v="61"/>
    <s v="0439"/>
    <x v="61"/>
    <x v="1"/>
    <x v="1"/>
    <n v="144"/>
  </r>
  <r>
    <x v="3"/>
    <s v="04"/>
    <x v="3"/>
    <x v="61"/>
    <s v="0439"/>
    <x v="61"/>
    <x v="1"/>
    <x v="2"/>
    <n v="133"/>
  </r>
  <r>
    <x v="3"/>
    <s v="04"/>
    <x v="3"/>
    <x v="61"/>
    <s v="0439"/>
    <x v="61"/>
    <x v="1"/>
    <x v="3"/>
    <n v="133"/>
  </r>
  <r>
    <x v="3"/>
    <s v="04"/>
    <x v="3"/>
    <x v="61"/>
    <s v="0439"/>
    <x v="61"/>
    <x v="1"/>
    <x v="4"/>
    <n v="124"/>
  </r>
  <r>
    <x v="3"/>
    <s v="04"/>
    <x v="3"/>
    <x v="61"/>
    <s v="0439"/>
    <x v="61"/>
    <x v="1"/>
    <x v="5"/>
    <n v="115"/>
  </r>
  <r>
    <x v="3"/>
    <s v="04"/>
    <x v="3"/>
    <x v="61"/>
    <s v="0439"/>
    <x v="61"/>
    <x v="1"/>
    <x v="6"/>
    <n v="122"/>
  </r>
  <r>
    <x v="3"/>
    <s v="04"/>
    <x v="3"/>
    <x v="61"/>
    <s v="0439"/>
    <x v="61"/>
    <x v="1"/>
    <x v="7"/>
    <n v="87"/>
  </r>
  <r>
    <x v="3"/>
    <s v="04"/>
    <x v="3"/>
    <x v="61"/>
    <s v="0439"/>
    <x v="61"/>
    <x v="2"/>
    <x v="0"/>
    <n v="7"/>
  </r>
  <r>
    <x v="3"/>
    <s v="04"/>
    <x v="3"/>
    <x v="61"/>
    <s v="0439"/>
    <x v="61"/>
    <x v="2"/>
    <x v="1"/>
    <n v="6"/>
  </r>
  <r>
    <x v="3"/>
    <s v="04"/>
    <x v="3"/>
    <x v="61"/>
    <s v="0439"/>
    <x v="61"/>
    <x v="2"/>
    <x v="2"/>
    <n v="6"/>
  </r>
  <r>
    <x v="3"/>
    <s v="04"/>
    <x v="3"/>
    <x v="61"/>
    <s v="0439"/>
    <x v="61"/>
    <x v="2"/>
    <x v="3"/>
    <n v="3"/>
  </r>
  <r>
    <x v="3"/>
    <s v="04"/>
    <x v="3"/>
    <x v="61"/>
    <s v="0439"/>
    <x v="61"/>
    <x v="2"/>
    <x v="4"/>
    <n v="9"/>
  </r>
  <r>
    <x v="3"/>
    <s v="04"/>
    <x v="3"/>
    <x v="61"/>
    <s v="0439"/>
    <x v="61"/>
    <x v="2"/>
    <x v="5"/>
    <n v="8"/>
  </r>
  <r>
    <x v="3"/>
    <s v="04"/>
    <x v="3"/>
    <x v="61"/>
    <s v="0439"/>
    <x v="61"/>
    <x v="2"/>
    <x v="6"/>
    <n v="6"/>
  </r>
  <r>
    <x v="3"/>
    <s v="04"/>
    <x v="3"/>
    <x v="61"/>
    <s v="0439"/>
    <x v="61"/>
    <x v="2"/>
    <x v="7"/>
    <n v="5"/>
  </r>
  <r>
    <x v="3"/>
    <s v="04"/>
    <x v="3"/>
    <x v="61"/>
    <s v="0439"/>
    <x v="61"/>
    <x v="3"/>
    <x v="0"/>
    <n v="0"/>
  </r>
  <r>
    <x v="3"/>
    <s v="04"/>
    <x v="3"/>
    <x v="61"/>
    <s v="0439"/>
    <x v="61"/>
    <x v="3"/>
    <x v="1"/>
    <n v="0"/>
  </r>
  <r>
    <x v="3"/>
    <s v="04"/>
    <x v="3"/>
    <x v="61"/>
    <s v="0439"/>
    <x v="61"/>
    <x v="3"/>
    <x v="2"/>
    <n v="0"/>
  </r>
  <r>
    <x v="3"/>
    <s v="04"/>
    <x v="3"/>
    <x v="61"/>
    <s v="0439"/>
    <x v="61"/>
    <x v="3"/>
    <x v="3"/>
    <n v="0"/>
  </r>
  <r>
    <x v="3"/>
    <s v="04"/>
    <x v="3"/>
    <x v="61"/>
    <s v="0439"/>
    <x v="61"/>
    <x v="3"/>
    <x v="4"/>
    <n v="0"/>
  </r>
  <r>
    <x v="3"/>
    <s v="04"/>
    <x v="3"/>
    <x v="61"/>
    <s v="0439"/>
    <x v="61"/>
    <x v="3"/>
    <x v="5"/>
    <n v="0"/>
  </r>
  <r>
    <x v="3"/>
    <s v="04"/>
    <x v="3"/>
    <x v="61"/>
    <s v="0439"/>
    <x v="61"/>
    <x v="3"/>
    <x v="6"/>
    <n v="0"/>
  </r>
  <r>
    <x v="3"/>
    <s v="04"/>
    <x v="3"/>
    <x v="61"/>
    <s v="0439"/>
    <x v="61"/>
    <x v="3"/>
    <x v="7"/>
    <n v="0"/>
  </r>
  <r>
    <x v="3"/>
    <s v="04"/>
    <x v="3"/>
    <x v="62"/>
    <s v="0441"/>
    <x v="62"/>
    <x v="1"/>
    <x v="0"/>
    <n v="186"/>
  </r>
  <r>
    <x v="3"/>
    <s v="04"/>
    <x v="3"/>
    <x v="62"/>
    <s v="0441"/>
    <x v="62"/>
    <x v="1"/>
    <x v="1"/>
    <n v="182"/>
  </r>
  <r>
    <x v="3"/>
    <s v="04"/>
    <x v="3"/>
    <x v="62"/>
    <s v="0441"/>
    <x v="62"/>
    <x v="1"/>
    <x v="2"/>
    <n v="174"/>
  </r>
  <r>
    <x v="3"/>
    <s v="04"/>
    <x v="3"/>
    <x v="62"/>
    <s v="0441"/>
    <x v="62"/>
    <x v="1"/>
    <x v="3"/>
    <n v="190"/>
  </r>
  <r>
    <x v="3"/>
    <s v="04"/>
    <x v="3"/>
    <x v="62"/>
    <s v="0441"/>
    <x v="62"/>
    <x v="1"/>
    <x v="4"/>
    <n v="162"/>
  </r>
  <r>
    <x v="3"/>
    <s v="04"/>
    <x v="3"/>
    <x v="62"/>
    <s v="0441"/>
    <x v="62"/>
    <x v="1"/>
    <x v="5"/>
    <n v="145"/>
  </r>
  <r>
    <x v="3"/>
    <s v="04"/>
    <x v="3"/>
    <x v="62"/>
    <s v="0441"/>
    <x v="62"/>
    <x v="1"/>
    <x v="6"/>
    <n v="138"/>
  </r>
  <r>
    <x v="3"/>
    <s v="04"/>
    <x v="3"/>
    <x v="62"/>
    <s v="0441"/>
    <x v="62"/>
    <x v="1"/>
    <x v="7"/>
    <n v="123"/>
  </r>
  <r>
    <x v="3"/>
    <s v="04"/>
    <x v="3"/>
    <x v="62"/>
    <s v="0441"/>
    <x v="62"/>
    <x v="2"/>
    <x v="0"/>
    <n v="1"/>
  </r>
  <r>
    <x v="3"/>
    <s v="04"/>
    <x v="3"/>
    <x v="62"/>
    <s v="0441"/>
    <x v="62"/>
    <x v="2"/>
    <x v="1"/>
    <n v="1"/>
  </r>
  <r>
    <x v="3"/>
    <s v="04"/>
    <x v="3"/>
    <x v="62"/>
    <s v="0441"/>
    <x v="62"/>
    <x v="2"/>
    <x v="2"/>
    <n v="1"/>
  </r>
  <r>
    <x v="3"/>
    <s v="04"/>
    <x v="3"/>
    <x v="62"/>
    <s v="0441"/>
    <x v="62"/>
    <x v="2"/>
    <x v="3"/>
    <n v="0"/>
  </r>
  <r>
    <x v="3"/>
    <s v="04"/>
    <x v="3"/>
    <x v="62"/>
    <s v="0441"/>
    <x v="62"/>
    <x v="2"/>
    <x v="4"/>
    <n v="5"/>
  </r>
  <r>
    <x v="3"/>
    <s v="04"/>
    <x v="3"/>
    <x v="62"/>
    <s v="0441"/>
    <x v="62"/>
    <x v="2"/>
    <x v="5"/>
    <n v="3"/>
  </r>
  <r>
    <x v="3"/>
    <s v="04"/>
    <x v="3"/>
    <x v="62"/>
    <s v="0441"/>
    <x v="62"/>
    <x v="2"/>
    <x v="6"/>
    <n v="2"/>
  </r>
  <r>
    <x v="3"/>
    <s v="04"/>
    <x v="3"/>
    <x v="62"/>
    <s v="0441"/>
    <x v="62"/>
    <x v="2"/>
    <x v="7"/>
    <n v="2"/>
  </r>
  <r>
    <x v="3"/>
    <s v="04"/>
    <x v="3"/>
    <x v="62"/>
    <s v="0441"/>
    <x v="62"/>
    <x v="3"/>
    <x v="0"/>
    <n v="0"/>
  </r>
  <r>
    <x v="3"/>
    <s v="04"/>
    <x v="3"/>
    <x v="62"/>
    <s v="0441"/>
    <x v="62"/>
    <x v="3"/>
    <x v="1"/>
    <n v="0"/>
  </r>
  <r>
    <x v="3"/>
    <s v="04"/>
    <x v="3"/>
    <x v="62"/>
    <s v="0441"/>
    <x v="62"/>
    <x v="3"/>
    <x v="2"/>
    <n v="0"/>
  </r>
  <r>
    <x v="3"/>
    <s v="04"/>
    <x v="3"/>
    <x v="62"/>
    <s v="0441"/>
    <x v="62"/>
    <x v="3"/>
    <x v="3"/>
    <n v="0"/>
  </r>
  <r>
    <x v="3"/>
    <s v="04"/>
    <x v="3"/>
    <x v="62"/>
    <s v="0441"/>
    <x v="62"/>
    <x v="3"/>
    <x v="4"/>
    <n v="0"/>
  </r>
  <r>
    <x v="3"/>
    <s v="04"/>
    <x v="3"/>
    <x v="62"/>
    <s v="0441"/>
    <x v="62"/>
    <x v="3"/>
    <x v="5"/>
    <n v="0"/>
  </r>
  <r>
    <x v="3"/>
    <s v="04"/>
    <x v="3"/>
    <x v="62"/>
    <s v="0441"/>
    <x v="62"/>
    <x v="3"/>
    <x v="6"/>
    <n v="0"/>
  </r>
  <r>
    <x v="3"/>
    <s v="04"/>
    <x v="3"/>
    <x v="62"/>
    <s v="0441"/>
    <x v="62"/>
    <x v="3"/>
    <x v="7"/>
    <n v="0"/>
  </r>
  <r>
    <x v="4"/>
    <s v="05"/>
    <x v="4"/>
    <x v="63"/>
    <s v="0501"/>
    <x v="63"/>
    <x v="1"/>
    <x v="0"/>
    <n v="193"/>
  </r>
  <r>
    <x v="4"/>
    <s v="05"/>
    <x v="4"/>
    <x v="63"/>
    <s v="0501"/>
    <x v="63"/>
    <x v="1"/>
    <x v="1"/>
    <n v="175"/>
  </r>
  <r>
    <x v="4"/>
    <s v="05"/>
    <x v="4"/>
    <x v="63"/>
    <s v="0501"/>
    <x v="63"/>
    <x v="1"/>
    <x v="2"/>
    <n v="181"/>
  </r>
  <r>
    <x v="4"/>
    <s v="05"/>
    <x v="4"/>
    <x v="63"/>
    <s v="0501"/>
    <x v="63"/>
    <x v="1"/>
    <x v="3"/>
    <n v="164"/>
  </r>
  <r>
    <x v="4"/>
    <s v="05"/>
    <x v="4"/>
    <x v="63"/>
    <s v="0501"/>
    <x v="63"/>
    <x v="1"/>
    <x v="4"/>
    <n v="150"/>
  </r>
  <r>
    <x v="4"/>
    <s v="05"/>
    <x v="4"/>
    <x v="63"/>
    <s v="0501"/>
    <x v="63"/>
    <x v="1"/>
    <x v="5"/>
    <n v="137"/>
  </r>
  <r>
    <x v="4"/>
    <s v="05"/>
    <x v="4"/>
    <x v="63"/>
    <s v="0501"/>
    <x v="63"/>
    <x v="1"/>
    <x v="6"/>
    <n v="146"/>
  </r>
  <r>
    <x v="4"/>
    <s v="05"/>
    <x v="4"/>
    <x v="63"/>
    <s v="0501"/>
    <x v="63"/>
    <x v="1"/>
    <x v="7"/>
    <n v="152"/>
  </r>
  <r>
    <x v="4"/>
    <s v="05"/>
    <x v="4"/>
    <x v="63"/>
    <s v="0501"/>
    <x v="63"/>
    <x v="2"/>
    <x v="0"/>
    <n v="47"/>
  </r>
  <r>
    <x v="4"/>
    <s v="05"/>
    <x v="4"/>
    <x v="63"/>
    <s v="0501"/>
    <x v="63"/>
    <x v="2"/>
    <x v="1"/>
    <n v="51"/>
  </r>
  <r>
    <x v="4"/>
    <s v="05"/>
    <x v="4"/>
    <x v="63"/>
    <s v="0501"/>
    <x v="63"/>
    <x v="2"/>
    <x v="2"/>
    <n v="42"/>
  </r>
  <r>
    <x v="4"/>
    <s v="05"/>
    <x v="4"/>
    <x v="63"/>
    <s v="0501"/>
    <x v="63"/>
    <x v="2"/>
    <x v="3"/>
    <n v="34"/>
  </r>
  <r>
    <x v="4"/>
    <s v="05"/>
    <x v="4"/>
    <x v="63"/>
    <s v="0501"/>
    <x v="63"/>
    <x v="2"/>
    <x v="4"/>
    <n v="46"/>
  </r>
  <r>
    <x v="4"/>
    <s v="05"/>
    <x v="4"/>
    <x v="63"/>
    <s v="0501"/>
    <x v="63"/>
    <x v="2"/>
    <x v="5"/>
    <n v="48"/>
  </r>
  <r>
    <x v="4"/>
    <s v="05"/>
    <x v="4"/>
    <x v="63"/>
    <s v="0501"/>
    <x v="63"/>
    <x v="2"/>
    <x v="6"/>
    <n v="53"/>
  </r>
  <r>
    <x v="4"/>
    <s v="05"/>
    <x v="4"/>
    <x v="63"/>
    <s v="0501"/>
    <x v="63"/>
    <x v="2"/>
    <x v="7"/>
    <n v="60"/>
  </r>
  <r>
    <x v="4"/>
    <s v="05"/>
    <x v="4"/>
    <x v="63"/>
    <s v="0501"/>
    <x v="63"/>
    <x v="3"/>
    <x v="0"/>
    <n v="4"/>
  </r>
  <r>
    <x v="4"/>
    <s v="05"/>
    <x v="4"/>
    <x v="63"/>
    <s v="0501"/>
    <x v="63"/>
    <x v="3"/>
    <x v="1"/>
    <n v="3"/>
  </r>
  <r>
    <x v="4"/>
    <s v="05"/>
    <x v="4"/>
    <x v="63"/>
    <s v="0501"/>
    <x v="63"/>
    <x v="3"/>
    <x v="2"/>
    <n v="2"/>
  </r>
  <r>
    <x v="4"/>
    <s v="05"/>
    <x v="4"/>
    <x v="63"/>
    <s v="0501"/>
    <x v="63"/>
    <x v="3"/>
    <x v="3"/>
    <n v="2"/>
  </r>
  <r>
    <x v="4"/>
    <s v="05"/>
    <x v="4"/>
    <x v="63"/>
    <s v="0501"/>
    <x v="63"/>
    <x v="3"/>
    <x v="4"/>
    <n v="4"/>
  </r>
  <r>
    <x v="4"/>
    <s v="05"/>
    <x v="4"/>
    <x v="63"/>
    <s v="0501"/>
    <x v="63"/>
    <x v="3"/>
    <x v="5"/>
    <n v="2"/>
  </r>
  <r>
    <x v="4"/>
    <s v="05"/>
    <x v="4"/>
    <x v="63"/>
    <s v="0501"/>
    <x v="63"/>
    <x v="3"/>
    <x v="6"/>
    <n v="3"/>
  </r>
  <r>
    <x v="4"/>
    <s v="05"/>
    <x v="4"/>
    <x v="63"/>
    <s v="0501"/>
    <x v="63"/>
    <x v="3"/>
    <x v="7"/>
    <n v="7"/>
  </r>
  <r>
    <x v="4"/>
    <s v="05"/>
    <x v="4"/>
    <x v="64"/>
    <s v="0502"/>
    <x v="64"/>
    <x v="1"/>
    <x v="0"/>
    <n v="330"/>
  </r>
  <r>
    <x v="4"/>
    <s v="05"/>
    <x v="4"/>
    <x v="64"/>
    <s v="0502"/>
    <x v="64"/>
    <x v="1"/>
    <x v="1"/>
    <n v="311"/>
  </r>
  <r>
    <x v="4"/>
    <s v="05"/>
    <x v="4"/>
    <x v="64"/>
    <s v="0502"/>
    <x v="64"/>
    <x v="1"/>
    <x v="2"/>
    <n v="303"/>
  </r>
  <r>
    <x v="4"/>
    <s v="05"/>
    <x v="4"/>
    <x v="64"/>
    <s v="0502"/>
    <x v="64"/>
    <x v="1"/>
    <x v="3"/>
    <n v="330"/>
  </r>
  <r>
    <x v="4"/>
    <s v="05"/>
    <x v="4"/>
    <x v="64"/>
    <s v="0502"/>
    <x v="64"/>
    <x v="1"/>
    <x v="4"/>
    <n v="319"/>
  </r>
  <r>
    <x v="4"/>
    <s v="05"/>
    <x v="4"/>
    <x v="64"/>
    <s v="0502"/>
    <x v="64"/>
    <x v="1"/>
    <x v="5"/>
    <n v="326"/>
  </r>
  <r>
    <x v="4"/>
    <s v="05"/>
    <x v="4"/>
    <x v="64"/>
    <s v="0502"/>
    <x v="64"/>
    <x v="1"/>
    <x v="6"/>
    <n v="342"/>
  </r>
  <r>
    <x v="4"/>
    <s v="05"/>
    <x v="4"/>
    <x v="64"/>
    <s v="0502"/>
    <x v="64"/>
    <x v="1"/>
    <x v="7"/>
    <n v="326"/>
  </r>
  <r>
    <x v="4"/>
    <s v="05"/>
    <x v="4"/>
    <x v="64"/>
    <s v="0502"/>
    <x v="64"/>
    <x v="2"/>
    <x v="0"/>
    <n v="82"/>
  </r>
  <r>
    <x v="4"/>
    <s v="05"/>
    <x v="4"/>
    <x v="64"/>
    <s v="0502"/>
    <x v="64"/>
    <x v="2"/>
    <x v="1"/>
    <n v="81"/>
  </r>
  <r>
    <x v="4"/>
    <s v="05"/>
    <x v="4"/>
    <x v="64"/>
    <s v="0502"/>
    <x v="64"/>
    <x v="2"/>
    <x v="2"/>
    <n v="74"/>
  </r>
  <r>
    <x v="4"/>
    <s v="05"/>
    <x v="4"/>
    <x v="64"/>
    <s v="0502"/>
    <x v="64"/>
    <x v="2"/>
    <x v="3"/>
    <n v="67"/>
  </r>
  <r>
    <x v="4"/>
    <s v="05"/>
    <x v="4"/>
    <x v="64"/>
    <s v="0502"/>
    <x v="64"/>
    <x v="2"/>
    <x v="4"/>
    <n v="83"/>
  </r>
  <r>
    <x v="4"/>
    <s v="05"/>
    <x v="4"/>
    <x v="64"/>
    <s v="0502"/>
    <x v="64"/>
    <x v="2"/>
    <x v="5"/>
    <n v="83"/>
  </r>
  <r>
    <x v="4"/>
    <s v="05"/>
    <x v="4"/>
    <x v="64"/>
    <s v="0502"/>
    <x v="64"/>
    <x v="2"/>
    <x v="6"/>
    <n v="92"/>
  </r>
  <r>
    <x v="4"/>
    <s v="05"/>
    <x v="4"/>
    <x v="64"/>
    <s v="0502"/>
    <x v="64"/>
    <x v="2"/>
    <x v="7"/>
    <n v="75"/>
  </r>
  <r>
    <x v="4"/>
    <s v="05"/>
    <x v="4"/>
    <x v="64"/>
    <s v="0502"/>
    <x v="64"/>
    <x v="3"/>
    <x v="0"/>
    <n v="0"/>
  </r>
  <r>
    <x v="4"/>
    <s v="05"/>
    <x v="4"/>
    <x v="64"/>
    <s v="0502"/>
    <x v="64"/>
    <x v="3"/>
    <x v="1"/>
    <n v="0"/>
  </r>
  <r>
    <x v="4"/>
    <s v="05"/>
    <x v="4"/>
    <x v="64"/>
    <s v="0502"/>
    <x v="64"/>
    <x v="3"/>
    <x v="2"/>
    <n v="0"/>
  </r>
  <r>
    <x v="4"/>
    <s v="05"/>
    <x v="4"/>
    <x v="64"/>
    <s v="0502"/>
    <x v="64"/>
    <x v="3"/>
    <x v="3"/>
    <n v="1"/>
  </r>
  <r>
    <x v="4"/>
    <s v="05"/>
    <x v="4"/>
    <x v="64"/>
    <s v="0502"/>
    <x v="64"/>
    <x v="3"/>
    <x v="4"/>
    <n v="1"/>
  </r>
  <r>
    <x v="4"/>
    <s v="05"/>
    <x v="4"/>
    <x v="64"/>
    <s v="0502"/>
    <x v="64"/>
    <x v="3"/>
    <x v="5"/>
    <n v="0"/>
  </r>
  <r>
    <x v="4"/>
    <s v="05"/>
    <x v="4"/>
    <x v="64"/>
    <s v="0502"/>
    <x v="64"/>
    <x v="3"/>
    <x v="6"/>
    <n v="1"/>
  </r>
  <r>
    <x v="4"/>
    <s v="05"/>
    <x v="4"/>
    <x v="64"/>
    <s v="0502"/>
    <x v="64"/>
    <x v="3"/>
    <x v="7"/>
    <n v="1"/>
  </r>
  <r>
    <x v="4"/>
    <s v="05"/>
    <x v="4"/>
    <x v="65"/>
    <s v="0511"/>
    <x v="65"/>
    <x v="1"/>
    <x v="0"/>
    <n v="182"/>
  </r>
  <r>
    <x v="4"/>
    <s v="05"/>
    <x v="4"/>
    <x v="65"/>
    <s v="0511"/>
    <x v="65"/>
    <x v="1"/>
    <x v="1"/>
    <n v="164"/>
  </r>
  <r>
    <x v="4"/>
    <s v="05"/>
    <x v="4"/>
    <x v="65"/>
    <s v="0511"/>
    <x v="65"/>
    <x v="1"/>
    <x v="2"/>
    <n v="162"/>
  </r>
  <r>
    <x v="4"/>
    <s v="05"/>
    <x v="4"/>
    <x v="65"/>
    <s v="0511"/>
    <x v="65"/>
    <x v="1"/>
    <x v="3"/>
    <n v="140"/>
  </r>
  <r>
    <x v="4"/>
    <s v="05"/>
    <x v="4"/>
    <x v="65"/>
    <s v="0511"/>
    <x v="65"/>
    <x v="1"/>
    <x v="4"/>
    <n v="138"/>
  </r>
  <r>
    <x v="4"/>
    <s v="05"/>
    <x v="4"/>
    <x v="65"/>
    <s v="0511"/>
    <x v="65"/>
    <x v="1"/>
    <x v="5"/>
    <n v="135"/>
  </r>
  <r>
    <x v="4"/>
    <s v="05"/>
    <x v="4"/>
    <x v="65"/>
    <s v="0511"/>
    <x v="65"/>
    <x v="1"/>
    <x v="6"/>
    <n v="137"/>
  </r>
  <r>
    <x v="4"/>
    <s v="05"/>
    <x v="4"/>
    <x v="65"/>
    <s v="0511"/>
    <x v="65"/>
    <x v="1"/>
    <x v="7"/>
    <n v="109"/>
  </r>
  <r>
    <x v="4"/>
    <s v="05"/>
    <x v="4"/>
    <x v="65"/>
    <s v="0511"/>
    <x v="65"/>
    <x v="2"/>
    <x v="0"/>
    <n v="9"/>
  </r>
  <r>
    <x v="4"/>
    <s v="05"/>
    <x v="4"/>
    <x v="65"/>
    <s v="0511"/>
    <x v="65"/>
    <x v="2"/>
    <x v="1"/>
    <n v="10"/>
  </r>
  <r>
    <x v="4"/>
    <s v="05"/>
    <x v="4"/>
    <x v="65"/>
    <s v="0511"/>
    <x v="65"/>
    <x v="2"/>
    <x v="2"/>
    <n v="8"/>
  </r>
  <r>
    <x v="4"/>
    <s v="05"/>
    <x v="4"/>
    <x v="65"/>
    <s v="0511"/>
    <x v="65"/>
    <x v="2"/>
    <x v="3"/>
    <n v="5"/>
  </r>
  <r>
    <x v="4"/>
    <s v="05"/>
    <x v="4"/>
    <x v="65"/>
    <s v="0511"/>
    <x v="65"/>
    <x v="2"/>
    <x v="4"/>
    <n v="8"/>
  </r>
  <r>
    <x v="4"/>
    <s v="05"/>
    <x v="4"/>
    <x v="65"/>
    <s v="0511"/>
    <x v="65"/>
    <x v="2"/>
    <x v="5"/>
    <n v="7"/>
  </r>
  <r>
    <x v="4"/>
    <s v="05"/>
    <x v="4"/>
    <x v="65"/>
    <s v="0511"/>
    <x v="65"/>
    <x v="2"/>
    <x v="6"/>
    <n v="6"/>
  </r>
  <r>
    <x v="4"/>
    <s v="05"/>
    <x v="4"/>
    <x v="65"/>
    <s v="0511"/>
    <x v="65"/>
    <x v="2"/>
    <x v="7"/>
    <n v="7"/>
  </r>
  <r>
    <x v="4"/>
    <s v="05"/>
    <x v="4"/>
    <x v="65"/>
    <s v="0511"/>
    <x v="65"/>
    <x v="3"/>
    <x v="0"/>
    <n v="0"/>
  </r>
  <r>
    <x v="4"/>
    <s v="05"/>
    <x v="4"/>
    <x v="65"/>
    <s v="0511"/>
    <x v="65"/>
    <x v="3"/>
    <x v="1"/>
    <n v="0"/>
  </r>
  <r>
    <x v="4"/>
    <s v="05"/>
    <x v="4"/>
    <x v="65"/>
    <s v="0511"/>
    <x v="65"/>
    <x v="3"/>
    <x v="2"/>
    <n v="0"/>
  </r>
  <r>
    <x v="4"/>
    <s v="05"/>
    <x v="4"/>
    <x v="65"/>
    <s v="0511"/>
    <x v="65"/>
    <x v="3"/>
    <x v="3"/>
    <n v="0"/>
  </r>
  <r>
    <x v="4"/>
    <s v="05"/>
    <x v="4"/>
    <x v="65"/>
    <s v="0511"/>
    <x v="65"/>
    <x v="3"/>
    <x v="4"/>
    <n v="0"/>
  </r>
  <r>
    <x v="4"/>
    <s v="05"/>
    <x v="4"/>
    <x v="65"/>
    <s v="0511"/>
    <x v="65"/>
    <x v="3"/>
    <x v="5"/>
    <n v="0"/>
  </r>
  <r>
    <x v="4"/>
    <s v="05"/>
    <x v="4"/>
    <x v="65"/>
    <s v="0511"/>
    <x v="65"/>
    <x v="3"/>
    <x v="6"/>
    <n v="0"/>
  </r>
  <r>
    <x v="4"/>
    <s v="05"/>
    <x v="4"/>
    <x v="65"/>
    <s v="0511"/>
    <x v="65"/>
    <x v="3"/>
    <x v="7"/>
    <n v="0"/>
  </r>
  <r>
    <x v="4"/>
    <s v="05"/>
    <x v="4"/>
    <x v="66"/>
    <s v="0512"/>
    <x v="66"/>
    <x v="1"/>
    <x v="0"/>
    <n v="253"/>
  </r>
  <r>
    <x v="4"/>
    <s v="05"/>
    <x v="4"/>
    <x v="66"/>
    <s v="0512"/>
    <x v="66"/>
    <x v="1"/>
    <x v="1"/>
    <n v="235"/>
  </r>
  <r>
    <x v="4"/>
    <s v="05"/>
    <x v="4"/>
    <x v="66"/>
    <s v="0512"/>
    <x v="66"/>
    <x v="1"/>
    <x v="2"/>
    <n v="233"/>
  </r>
  <r>
    <x v="4"/>
    <s v="05"/>
    <x v="4"/>
    <x v="66"/>
    <s v="0512"/>
    <x v="66"/>
    <x v="1"/>
    <x v="3"/>
    <n v="210"/>
  </r>
  <r>
    <x v="4"/>
    <s v="05"/>
    <x v="4"/>
    <x v="66"/>
    <s v="0512"/>
    <x v="66"/>
    <x v="1"/>
    <x v="4"/>
    <n v="190"/>
  </r>
  <r>
    <x v="4"/>
    <s v="05"/>
    <x v="4"/>
    <x v="66"/>
    <s v="0512"/>
    <x v="66"/>
    <x v="1"/>
    <x v="5"/>
    <n v="185"/>
  </r>
  <r>
    <x v="4"/>
    <s v="05"/>
    <x v="4"/>
    <x v="66"/>
    <s v="0512"/>
    <x v="66"/>
    <x v="1"/>
    <x v="6"/>
    <n v="199"/>
  </r>
  <r>
    <x v="4"/>
    <s v="05"/>
    <x v="4"/>
    <x v="66"/>
    <s v="0512"/>
    <x v="66"/>
    <x v="1"/>
    <x v="7"/>
    <n v="155"/>
  </r>
  <r>
    <x v="4"/>
    <s v="05"/>
    <x v="4"/>
    <x v="66"/>
    <s v="0512"/>
    <x v="66"/>
    <x v="2"/>
    <x v="0"/>
    <n v="4"/>
  </r>
  <r>
    <x v="4"/>
    <s v="05"/>
    <x v="4"/>
    <x v="66"/>
    <s v="0512"/>
    <x v="66"/>
    <x v="2"/>
    <x v="1"/>
    <n v="4"/>
  </r>
  <r>
    <x v="4"/>
    <s v="05"/>
    <x v="4"/>
    <x v="66"/>
    <s v="0512"/>
    <x v="66"/>
    <x v="2"/>
    <x v="2"/>
    <n v="4"/>
  </r>
  <r>
    <x v="4"/>
    <s v="05"/>
    <x v="4"/>
    <x v="66"/>
    <s v="0512"/>
    <x v="66"/>
    <x v="2"/>
    <x v="3"/>
    <n v="7"/>
  </r>
  <r>
    <x v="4"/>
    <s v="05"/>
    <x v="4"/>
    <x v="66"/>
    <s v="0512"/>
    <x v="66"/>
    <x v="2"/>
    <x v="4"/>
    <n v="7"/>
  </r>
  <r>
    <x v="4"/>
    <s v="05"/>
    <x v="4"/>
    <x v="66"/>
    <s v="0512"/>
    <x v="66"/>
    <x v="2"/>
    <x v="5"/>
    <n v="8"/>
  </r>
  <r>
    <x v="4"/>
    <s v="05"/>
    <x v="4"/>
    <x v="66"/>
    <s v="0512"/>
    <x v="66"/>
    <x v="2"/>
    <x v="6"/>
    <n v="8"/>
  </r>
  <r>
    <x v="4"/>
    <s v="05"/>
    <x v="4"/>
    <x v="66"/>
    <s v="0512"/>
    <x v="66"/>
    <x v="2"/>
    <x v="7"/>
    <n v="4"/>
  </r>
  <r>
    <x v="4"/>
    <s v="05"/>
    <x v="4"/>
    <x v="66"/>
    <s v="0512"/>
    <x v="66"/>
    <x v="3"/>
    <x v="0"/>
    <n v="1"/>
  </r>
  <r>
    <x v="4"/>
    <s v="05"/>
    <x v="4"/>
    <x v="66"/>
    <s v="0512"/>
    <x v="66"/>
    <x v="3"/>
    <x v="1"/>
    <n v="1"/>
  </r>
  <r>
    <x v="4"/>
    <s v="05"/>
    <x v="4"/>
    <x v="66"/>
    <s v="0512"/>
    <x v="66"/>
    <x v="3"/>
    <x v="2"/>
    <n v="0"/>
  </r>
  <r>
    <x v="4"/>
    <s v="05"/>
    <x v="4"/>
    <x v="66"/>
    <s v="0512"/>
    <x v="66"/>
    <x v="3"/>
    <x v="3"/>
    <n v="0"/>
  </r>
  <r>
    <x v="4"/>
    <s v="05"/>
    <x v="4"/>
    <x v="66"/>
    <s v="0512"/>
    <x v="66"/>
    <x v="3"/>
    <x v="4"/>
    <n v="0"/>
  </r>
  <r>
    <x v="4"/>
    <s v="05"/>
    <x v="4"/>
    <x v="66"/>
    <s v="0512"/>
    <x v="66"/>
    <x v="3"/>
    <x v="5"/>
    <n v="0"/>
  </r>
  <r>
    <x v="4"/>
    <s v="05"/>
    <x v="4"/>
    <x v="66"/>
    <s v="0512"/>
    <x v="66"/>
    <x v="3"/>
    <x v="6"/>
    <n v="0"/>
  </r>
  <r>
    <x v="4"/>
    <s v="05"/>
    <x v="4"/>
    <x v="66"/>
    <s v="0512"/>
    <x v="66"/>
    <x v="3"/>
    <x v="7"/>
    <n v="0"/>
  </r>
  <r>
    <x v="4"/>
    <s v="05"/>
    <x v="4"/>
    <x v="67"/>
    <s v="0513"/>
    <x v="67"/>
    <x v="1"/>
    <x v="0"/>
    <n v="201"/>
  </r>
  <r>
    <x v="4"/>
    <s v="05"/>
    <x v="4"/>
    <x v="67"/>
    <s v="0513"/>
    <x v="67"/>
    <x v="1"/>
    <x v="1"/>
    <n v="207"/>
  </r>
  <r>
    <x v="4"/>
    <s v="05"/>
    <x v="4"/>
    <x v="67"/>
    <s v="0513"/>
    <x v="67"/>
    <x v="1"/>
    <x v="2"/>
    <n v="188"/>
  </r>
  <r>
    <x v="4"/>
    <s v="05"/>
    <x v="4"/>
    <x v="67"/>
    <s v="0513"/>
    <x v="67"/>
    <x v="1"/>
    <x v="3"/>
    <n v="199"/>
  </r>
  <r>
    <x v="4"/>
    <s v="05"/>
    <x v="4"/>
    <x v="67"/>
    <s v="0513"/>
    <x v="67"/>
    <x v="1"/>
    <x v="4"/>
    <n v="173"/>
  </r>
  <r>
    <x v="4"/>
    <s v="05"/>
    <x v="4"/>
    <x v="67"/>
    <s v="0513"/>
    <x v="67"/>
    <x v="1"/>
    <x v="5"/>
    <n v="163"/>
  </r>
  <r>
    <x v="4"/>
    <s v="05"/>
    <x v="4"/>
    <x v="67"/>
    <s v="0513"/>
    <x v="67"/>
    <x v="1"/>
    <x v="6"/>
    <n v="159"/>
  </r>
  <r>
    <x v="4"/>
    <s v="05"/>
    <x v="4"/>
    <x v="67"/>
    <s v="0513"/>
    <x v="67"/>
    <x v="1"/>
    <x v="7"/>
    <n v="127"/>
  </r>
  <r>
    <x v="4"/>
    <s v="05"/>
    <x v="4"/>
    <x v="67"/>
    <s v="0513"/>
    <x v="67"/>
    <x v="2"/>
    <x v="0"/>
    <n v="11"/>
  </r>
  <r>
    <x v="4"/>
    <s v="05"/>
    <x v="4"/>
    <x v="67"/>
    <s v="0513"/>
    <x v="67"/>
    <x v="2"/>
    <x v="1"/>
    <n v="10"/>
  </r>
  <r>
    <x v="4"/>
    <s v="05"/>
    <x v="4"/>
    <x v="67"/>
    <s v="0513"/>
    <x v="67"/>
    <x v="2"/>
    <x v="2"/>
    <n v="12"/>
  </r>
  <r>
    <x v="4"/>
    <s v="05"/>
    <x v="4"/>
    <x v="67"/>
    <s v="0513"/>
    <x v="67"/>
    <x v="2"/>
    <x v="3"/>
    <n v="11"/>
  </r>
  <r>
    <x v="4"/>
    <s v="05"/>
    <x v="4"/>
    <x v="67"/>
    <s v="0513"/>
    <x v="67"/>
    <x v="2"/>
    <x v="4"/>
    <n v="12"/>
  </r>
  <r>
    <x v="4"/>
    <s v="05"/>
    <x v="4"/>
    <x v="67"/>
    <s v="0513"/>
    <x v="67"/>
    <x v="2"/>
    <x v="5"/>
    <n v="8"/>
  </r>
  <r>
    <x v="4"/>
    <s v="05"/>
    <x v="4"/>
    <x v="67"/>
    <s v="0513"/>
    <x v="67"/>
    <x v="2"/>
    <x v="6"/>
    <n v="10"/>
  </r>
  <r>
    <x v="4"/>
    <s v="05"/>
    <x v="4"/>
    <x v="67"/>
    <s v="0513"/>
    <x v="67"/>
    <x v="2"/>
    <x v="7"/>
    <n v="11"/>
  </r>
  <r>
    <x v="4"/>
    <s v="05"/>
    <x v="4"/>
    <x v="67"/>
    <s v="0513"/>
    <x v="67"/>
    <x v="3"/>
    <x v="0"/>
    <n v="0"/>
  </r>
  <r>
    <x v="4"/>
    <s v="05"/>
    <x v="4"/>
    <x v="67"/>
    <s v="0513"/>
    <x v="67"/>
    <x v="3"/>
    <x v="1"/>
    <n v="0"/>
  </r>
  <r>
    <x v="4"/>
    <s v="05"/>
    <x v="4"/>
    <x v="67"/>
    <s v="0513"/>
    <x v="67"/>
    <x v="3"/>
    <x v="2"/>
    <n v="1"/>
  </r>
  <r>
    <x v="4"/>
    <s v="05"/>
    <x v="4"/>
    <x v="67"/>
    <s v="0513"/>
    <x v="67"/>
    <x v="3"/>
    <x v="3"/>
    <n v="0"/>
  </r>
  <r>
    <x v="4"/>
    <s v="05"/>
    <x v="4"/>
    <x v="67"/>
    <s v="0513"/>
    <x v="67"/>
    <x v="3"/>
    <x v="4"/>
    <n v="0"/>
  </r>
  <r>
    <x v="4"/>
    <s v="05"/>
    <x v="4"/>
    <x v="67"/>
    <s v="0513"/>
    <x v="67"/>
    <x v="3"/>
    <x v="5"/>
    <n v="0"/>
  </r>
  <r>
    <x v="4"/>
    <s v="05"/>
    <x v="4"/>
    <x v="67"/>
    <s v="0513"/>
    <x v="67"/>
    <x v="3"/>
    <x v="6"/>
    <n v="0"/>
  </r>
  <r>
    <x v="4"/>
    <s v="05"/>
    <x v="4"/>
    <x v="67"/>
    <s v="0513"/>
    <x v="67"/>
    <x v="3"/>
    <x v="7"/>
    <n v="0"/>
  </r>
  <r>
    <x v="4"/>
    <s v="05"/>
    <x v="4"/>
    <x v="68"/>
    <s v="0514"/>
    <x v="68"/>
    <x v="1"/>
    <x v="0"/>
    <n v="187"/>
  </r>
  <r>
    <x v="4"/>
    <s v="05"/>
    <x v="4"/>
    <x v="68"/>
    <s v="0514"/>
    <x v="68"/>
    <x v="1"/>
    <x v="1"/>
    <n v="190"/>
  </r>
  <r>
    <x v="4"/>
    <s v="05"/>
    <x v="4"/>
    <x v="68"/>
    <s v="0514"/>
    <x v="68"/>
    <x v="1"/>
    <x v="2"/>
    <n v="189"/>
  </r>
  <r>
    <x v="4"/>
    <s v="05"/>
    <x v="4"/>
    <x v="68"/>
    <s v="0514"/>
    <x v="68"/>
    <x v="1"/>
    <x v="3"/>
    <n v="178"/>
  </r>
  <r>
    <x v="4"/>
    <s v="05"/>
    <x v="4"/>
    <x v="68"/>
    <s v="0514"/>
    <x v="68"/>
    <x v="1"/>
    <x v="4"/>
    <n v="182"/>
  </r>
  <r>
    <x v="4"/>
    <s v="05"/>
    <x v="4"/>
    <x v="68"/>
    <s v="0514"/>
    <x v="68"/>
    <x v="1"/>
    <x v="5"/>
    <n v="180"/>
  </r>
  <r>
    <x v="4"/>
    <s v="05"/>
    <x v="4"/>
    <x v="68"/>
    <s v="0514"/>
    <x v="68"/>
    <x v="1"/>
    <x v="6"/>
    <n v="175"/>
  </r>
  <r>
    <x v="4"/>
    <s v="05"/>
    <x v="4"/>
    <x v="68"/>
    <s v="0514"/>
    <x v="68"/>
    <x v="1"/>
    <x v="7"/>
    <n v="189"/>
  </r>
  <r>
    <x v="4"/>
    <s v="05"/>
    <x v="4"/>
    <x v="68"/>
    <s v="0514"/>
    <x v="68"/>
    <x v="2"/>
    <x v="0"/>
    <n v="11"/>
  </r>
  <r>
    <x v="4"/>
    <s v="05"/>
    <x v="4"/>
    <x v="68"/>
    <s v="0514"/>
    <x v="68"/>
    <x v="2"/>
    <x v="1"/>
    <n v="9"/>
  </r>
  <r>
    <x v="4"/>
    <s v="05"/>
    <x v="4"/>
    <x v="68"/>
    <s v="0514"/>
    <x v="68"/>
    <x v="2"/>
    <x v="2"/>
    <n v="6"/>
  </r>
  <r>
    <x v="4"/>
    <s v="05"/>
    <x v="4"/>
    <x v="68"/>
    <s v="0514"/>
    <x v="68"/>
    <x v="2"/>
    <x v="3"/>
    <n v="6"/>
  </r>
  <r>
    <x v="4"/>
    <s v="05"/>
    <x v="4"/>
    <x v="68"/>
    <s v="0514"/>
    <x v="68"/>
    <x v="2"/>
    <x v="4"/>
    <n v="7"/>
  </r>
  <r>
    <x v="4"/>
    <s v="05"/>
    <x v="4"/>
    <x v="68"/>
    <s v="0514"/>
    <x v="68"/>
    <x v="2"/>
    <x v="5"/>
    <n v="7"/>
  </r>
  <r>
    <x v="4"/>
    <s v="05"/>
    <x v="4"/>
    <x v="68"/>
    <s v="0514"/>
    <x v="68"/>
    <x v="2"/>
    <x v="6"/>
    <n v="8"/>
  </r>
  <r>
    <x v="4"/>
    <s v="05"/>
    <x v="4"/>
    <x v="68"/>
    <s v="0514"/>
    <x v="68"/>
    <x v="2"/>
    <x v="7"/>
    <n v="6"/>
  </r>
  <r>
    <x v="4"/>
    <s v="05"/>
    <x v="4"/>
    <x v="68"/>
    <s v="0514"/>
    <x v="68"/>
    <x v="3"/>
    <x v="0"/>
    <n v="0"/>
  </r>
  <r>
    <x v="4"/>
    <s v="05"/>
    <x v="4"/>
    <x v="68"/>
    <s v="0514"/>
    <x v="68"/>
    <x v="3"/>
    <x v="1"/>
    <n v="0"/>
  </r>
  <r>
    <x v="4"/>
    <s v="05"/>
    <x v="4"/>
    <x v="68"/>
    <s v="0514"/>
    <x v="68"/>
    <x v="3"/>
    <x v="2"/>
    <n v="0"/>
  </r>
  <r>
    <x v="4"/>
    <s v="05"/>
    <x v="4"/>
    <x v="68"/>
    <s v="0514"/>
    <x v="68"/>
    <x v="3"/>
    <x v="3"/>
    <n v="0"/>
  </r>
  <r>
    <x v="4"/>
    <s v="05"/>
    <x v="4"/>
    <x v="68"/>
    <s v="0514"/>
    <x v="68"/>
    <x v="3"/>
    <x v="4"/>
    <n v="0"/>
  </r>
  <r>
    <x v="4"/>
    <s v="05"/>
    <x v="4"/>
    <x v="68"/>
    <s v="0514"/>
    <x v="68"/>
    <x v="3"/>
    <x v="5"/>
    <n v="0"/>
  </r>
  <r>
    <x v="4"/>
    <s v="05"/>
    <x v="4"/>
    <x v="68"/>
    <s v="0514"/>
    <x v="68"/>
    <x v="3"/>
    <x v="6"/>
    <n v="0"/>
  </r>
  <r>
    <x v="4"/>
    <s v="05"/>
    <x v="4"/>
    <x v="68"/>
    <s v="0514"/>
    <x v="68"/>
    <x v="3"/>
    <x v="7"/>
    <n v="0"/>
  </r>
  <r>
    <x v="4"/>
    <s v="05"/>
    <x v="4"/>
    <x v="69"/>
    <s v="0515"/>
    <x v="69"/>
    <x v="1"/>
    <x v="0"/>
    <n v="236"/>
  </r>
  <r>
    <x v="4"/>
    <s v="05"/>
    <x v="4"/>
    <x v="69"/>
    <s v="0515"/>
    <x v="69"/>
    <x v="1"/>
    <x v="1"/>
    <n v="232"/>
  </r>
  <r>
    <x v="4"/>
    <s v="05"/>
    <x v="4"/>
    <x v="69"/>
    <s v="0515"/>
    <x v="69"/>
    <x v="1"/>
    <x v="2"/>
    <n v="226"/>
  </r>
  <r>
    <x v="4"/>
    <s v="05"/>
    <x v="4"/>
    <x v="69"/>
    <s v="0515"/>
    <x v="69"/>
    <x v="1"/>
    <x v="3"/>
    <n v="220"/>
  </r>
  <r>
    <x v="4"/>
    <s v="05"/>
    <x v="4"/>
    <x v="69"/>
    <s v="0515"/>
    <x v="69"/>
    <x v="1"/>
    <x v="4"/>
    <n v="209"/>
  </r>
  <r>
    <x v="4"/>
    <s v="05"/>
    <x v="4"/>
    <x v="69"/>
    <s v="0515"/>
    <x v="69"/>
    <x v="1"/>
    <x v="5"/>
    <n v="218"/>
  </r>
  <r>
    <x v="4"/>
    <s v="05"/>
    <x v="4"/>
    <x v="69"/>
    <s v="0515"/>
    <x v="69"/>
    <x v="1"/>
    <x v="6"/>
    <n v="194"/>
  </r>
  <r>
    <x v="4"/>
    <s v="05"/>
    <x v="4"/>
    <x v="69"/>
    <s v="0515"/>
    <x v="69"/>
    <x v="1"/>
    <x v="7"/>
    <n v="161"/>
  </r>
  <r>
    <x v="4"/>
    <s v="05"/>
    <x v="4"/>
    <x v="69"/>
    <s v="0515"/>
    <x v="69"/>
    <x v="2"/>
    <x v="0"/>
    <n v="0"/>
  </r>
  <r>
    <x v="4"/>
    <s v="05"/>
    <x v="4"/>
    <x v="69"/>
    <s v="0515"/>
    <x v="69"/>
    <x v="2"/>
    <x v="1"/>
    <n v="1"/>
  </r>
  <r>
    <x v="4"/>
    <s v="05"/>
    <x v="4"/>
    <x v="69"/>
    <s v="0515"/>
    <x v="69"/>
    <x v="2"/>
    <x v="2"/>
    <n v="1"/>
  </r>
  <r>
    <x v="4"/>
    <s v="05"/>
    <x v="4"/>
    <x v="69"/>
    <s v="0515"/>
    <x v="69"/>
    <x v="2"/>
    <x v="3"/>
    <n v="0"/>
  </r>
  <r>
    <x v="4"/>
    <s v="05"/>
    <x v="4"/>
    <x v="69"/>
    <s v="0515"/>
    <x v="69"/>
    <x v="2"/>
    <x v="4"/>
    <n v="0"/>
  </r>
  <r>
    <x v="4"/>
    <s v="05"/>
    <x v="4"/>
    <x v="69"/>
    <s v="0515"/>
    <x v="69"/>
    <x v="2"/>
    <x v="5"/>
    <n v="2"/>
  </r>
  <r>
    <x v="4"/>
    <s v="05"/>
    <x v="4"/>
    <x v="69"/>
    <s v="0515"/>
    <x v="69"/>
    <x v="2"/>
    <x v="6"/>
    <n v="5"/>
  </r>
  <r>
    <x v="4"/>
    <s v="05"/>
    <x v="4"/>
    <x v="69"/>
    <s v="0515"/>
    <x v="69"/>
    <x v="2"/>
    <x v="7"/>
    <n v="6"/>
  </r>
  <r>
    <x v="4"/>
    <s v="05"/>
    <x v="4"/>
    <x v="69"/>
    <s v="0515"/>
    <x v="69"/>
    <x v="3"/>
    <x v="0"/>
    <n v="0"/>
  </r>
  <r>
    <x v="4"/>
    <s v="05"/>
    <x v="4"/>
    <x v="69"/>
    <s v="0515"/>
    <x v="69"/>
    <x v="3"/>
    <x v="1"/>
    <n v="0"/>
  </r>
  <r>
    <x v="4"/>
    <s v="05"/>
    <x v="4"/>
    <x v="69"/>
    <s v="0515"/>
    <x v="69"/>
    <x v="3"/>
    <x v="2"/>
    <n v="2"/>
  </r>
  <r>
    <x v="4"/>
    <s v="05"/>
    <x v="4"/>
    <x v="69"/>
    <s v="0515"/>
    <x v="69"/>
    <x v="3"/>
    <x v="3"/>
    <n v="0"/>
  </r>
  <r>
    <x v="4"/>
    <s v="05"/>
    <x v="4"/>
    <x v="69"/>
    <s v="0515"/>
    <x v="69"/>
    <x v="3"/>
    <x v="4"/>
    <n v="0"/>
  </r>
  <r>
    <x v="4"/>
    <s v="05"/>
    <x v="4"/>
    <x v="69"/>
    <s v="0515"/>
    <x v="69"/>
    <x v="3"/>
    <x v="5"/>
    <n v="0"/>
  </r>
  <r>
    <x v="4"/>
    <s v="05"/>
    <x v="4"/>
    <x v="69"/>
    <s v="0515"/>
    <x v="69"/>
    <x v="3"/>
    <x v="6"/>
    <n v="0"/>
  </r>
  <r>
    <x v="4"/>
    <s v="05"/>
    <x v="4"/>
    <x v="69"/>
    <s v="0515"/>
    <x v="69"/>
    <x v="3"/>
    <x v="7"/>
    <n v="0"/>
  </r>
  <r>
    <x v="4"/>
    <s v="05"/>
    <x v="4"/>
    <x v="70"/>
    <s v="0516"/>
    <x v="70"/>
    <x v="1"/>
    <x v="0"/>
    <n v="246"/>
  </r>
  <r>
    <x v="4"/>
    <s v="05"/>
    <x v="4"/>
    <x v="70"/>
    <s v="0516"/>
    <x v="70"/>
    <x v="1"/>
    <x v="1"/>
    <n v="260"/>
  </r>
  <r>
    <x v="4"/>
    <s v="05"/>
    <x v="4"/>
    <x v="70"/>
    <s v="0516"/>
    <x v="70"/>
    <x v="1"/>
    <x v="2"/>
    <n v="263"/>
  </r>
  <r>
    <x v="4"/>
    <s v="05"/>
    <x v="4"/>
    <x v="70"/>
    <s v="0516"/>
    <x v="70"/>
    <x v="1"/>
    <x v="3"/>
    <n v="242"/>
  </r>
  <r>
    <x v="4"/>
    <s v="05"/>
    <x v="4"/>
    <x v="70"/>
    <s v="0516"/>
    <x v="70"/>
    <x v="1"/>
    <x v="4"/>
    <n v="229"/>
  </r>
  <r>
    <x v="4"/>
    <s v="05"/>
    <x v="4"/>
    <x v="70"/>
    <s v="0516"/>
    <x v="70"/>
    <x v="1"/>
    <x v="5"/>
    <n v="216"/>
  </r>
  <r>
    <x v="4"/>
    <s v="05"/>
    <x v="4"/>
    <x v="70"/>
    <s v="0516"/>
    <x v="70"/>
    <x v="1"/>
    <x v="6"/>
    <n v="211"/>
  </r>
  <r>
    <x v="4"/>
    <s v="05"/>
    <x v="4"/>
    <x v="70"/>
    <s v="0516"/>
    <x v="70"/>
    <x v="1"/>
    <x v="7"/>
    <n v="194"/>
  </r>
  <r>
    <x v="4"/>
    <s v="05"/>
    <x v="4"/>
    <x v="70"/>
    <s v="0516"/>
    <x v="70"/>
    <x v="2"/>
    <x v="0"/>
    <n v="17"/>
  </r>
  <r>
    <x v="4"/>
    <s v="05"/>
    <x v="4"/>
    <x v="70"/>
    <s v="0516"/>
    <x v="70"/>
    <x v="2"/>
    <x v="1"/>
    <n v="19"/>
  </r>
  <r>
    <x v="4"/>
    <s v="05"/>
    <x v="4"/>
    <x v="70"/>
    <s v="0516"/>
    <x v="70"/>
    <x v="2"/>
    <x v="2"/>
    <n v="21"/>
  </r>
  <r>
    <x v="4"/>
    <s v="05"/>
    <x v="4"/>
    <x v="70"/>
    <s v="0516"/>
    <x v="70"/>
    <x v="2"/>
    <x v="3"/>
    <n v="20"/>
  </r>
  <r>
    <x v="4"/>
    <s v="05"/>
    <x v="4"/>
    <x v="70"/>
    <s v="0516"/>
    <x v="70"/>
    <x v="2"/>
    <x v="4"/>
    <n v="32"/>
  </r>
  <r>
    <x v="4"/>
    <s v="05"/>
    <x v="4"/>
    <x v="70"/>
    <s v="0516"/>
    <x v="70"/>
    <x v="2"/>
    <x v="5"/>
    <n v="35"/>
  </r>
  <r>
    <x v="4"/>
    <s v="05"/>
    <x v="4"/>
    <x v="70"/>
    <s v="0516"/>
    <x v="70"/>
    <x v="2"/>
    <x v="6"/>
    <n v="36"/>
  </r>
  <r>
    <x v="4"/>
    <s v="05"/>
    <x v="4"/>
    <x v="70"/>
    <s v="0516"/>
    <x v="70"/>
    <x v="2"/>
    <x v="7"/>
    <n v="22"/>
  </r>
  <r>
    <x v="4"/>
    <s v="05"/>
    <x v="4"/>
    <x v="70"/>
    <s v="0516"/>
    <x v="70"/>
    <x v="3"/>
    <x v="0"/>
    <n v="0"/>
  </r>
  <r>
    <x v="4"/>
    <s v="05"/>
    <x v="4"/>
    <x v="70"/>
    <s v="0516"/>
    <x v="70"/>
    <x v="3"/>
    <x v="1"/>
    <n v="2"/>
  </r>
  <r>
    <x v="4"/>
    <s v="05"/>
    <x v="4"/>
    <x v="70"/>
    <s v="0516"/>
    <x v="70"/>
    <x v="3"/>
    <x v="2"/>
    <n v="3"/>
  </r>
  <r>
    <x v="4"/>
    <s v="05"/>
    <x v="4"/>
    <x v="70"/>
    <s v="0516"/>
    <x v="70"/>
    <x v="3"/>
    <x v="3"/>
    <n v="3"/>
  </r>
  <r>
    <x v="4"/>
    <s v="05"/>
    <x v="4"/>
    <x v="70"/>
    <s v="0516"/>
    <x v="70"/>
    <x v="3"/>
    <x v="4"/>
    <n v="2"/>
  </r>
  <r>
    <x v="4"/>
    <s v="05"/>
    <x v="4"/>
    <x v="70"/>
    <s v="0516"/>
    <x v="70"/>
    <x v="3"/>
    <x v="5"/>
    <n v="1"/>
  </r>
  <r>
    <x v="4"/>
    <s v="05"/>
    <x v="4"/>
    <x v="70"/>
    <s v="0516"/>
    <x v="70"/>
    <x v="3"/>
    <x v="6"/>
    <n v="1"/>
  </r>
  <r>
    <x v="4"/>
    <s v="05"/>
    <x v="4"/>
    <x v="70"/>
    <s v="0516"/>
    <x v="70"/>
    <x v="3"/>
    <x v="7"/>
    <n v="0"/>
  </r>
  <r>
    <x v="4"/>
    <s v="05"/>
    <x v="4"/>
    <x v="71"/>
    <s v="0517"/>
    <x v="71"/>
    <x v="1"/>
    <x v="0"/>
    <n v="170"/>
  </r>
  <r>
    <x v="4"/>
    <s v="05"/>
    <x v="4"/>
    <x v="71"/>
    <s v="0517"/>
    <x v="71"/>
    <x v="1"/>
    <x v="1"/>
    <n v="159"/>
  </r>
  <r>
    <x v="4"/>
    <s v="05"/>
    <x v="4"/>
    <x v="71"/>
    <s v="0517"/>
    <x v="71"/>
    <x v="1"/>
    <x v="2"/>
    <n v="155"/>
  </r>
  <r>
    <x v="4"/>
    <s v="05"/>
    <x v="4"/>
    <x v="71"/>
    <s v="0517"/>
    <x v="71"/>
    <x v="1"/>
    <x v="3"/>
    <n v="137"/>
  </r>
  <r>
    <x v="4"/>
    <s v="05"/>
    <x v="4"/>
    <x v="71"/>
    <s v="0517"/>
    <x v="71"/>
    <x v="1"/>
    <x v="4"/>
    <n v="135"/>
  </r>
  <r>
    <x v="4"/>
    <s v="05"/>
    <x v="4"/>
    <x v="71"/>
    <s v="0517"/>
    <x v="71"/>
    <x v="1"/>
    <x v="5"/>
    <n v="125"/>
  </r>
  <r>
    <x v="4"/>
    <s v="05"/>
    <x v="4"/>
    <x v="71"/>
    <s v="0517"/>
    <x v="71"/>
    <x v="1"/>
    <x v="6"/>
    <n v="128"/>
  </r>
  <r>
    <x v="4"/>
    <s v="05"/>
    <x v="4"/>
    <x v="71"/>
    <s v="0517"/>
    <x v="71"/>
    <x v="1"/>
    <x v="7"/>
    <n v="115"/>
  </r>
  <r>
    <x v="4"/>
    <s v="05"/>
    <x v="4"/>
    <x v="71"/>
    <s v="0517"/>
    <x v="71"/>
    <x v="2"/>
    <x v="0"/>
    <n v="15"/>
  </r>
  <r>
    <x v="4"/>
    <s v="05"/>
    <x v="4"/>
    <x v="71"/>
    <s v="0517"/>
    <x v="71"/>
    <x v="2"/>
    <x v="1"/>
    <n v="12"/>
  </r>
  <r>
    <x v="4"/>
    <s v="05"/>
    <x v="4"/>
    <x v="71"/>
    <s v="0517"/>
    <x v="71"/>
    <x v="2"/>
    <x v="2"/>
    <n v="8"/>
  </r>
  <r>
    <x v="4"/>
    <s v="05"/>
    <x v="4"/>
    <x v="71"/>
    <s v="0517"/>
    <x v="71"/>
    <x v="2"/>
    <x v="3"/>
    <n v="13"/>
  </r>
  <r>
    <x v="4"/>
    <s v="05"/>
    <x v="4"/>
    <x v="71"/>
    <s v="0517"/>
    <x v="71"/>
    <x v="2"/>
    <x v="4"/>
    <n v="13"/>
  </r>
  <r>
    <x v="4"/>
    <s v="05"/>
    <x v="4"/>
    <x v="71"/>
    <s v="0517"/>
    <x v="71"/>
    <x v="2"/>
    <x v="5"/>
    <n v="19"/>
  </r>
  <r>
    <x v="4"/>
    <s v="05"/>
    <x v="4"/>
    <x v="71"/>
    <s v="0517"/>
    <x v="71"/>
    <x v="2"/>
    <x v="6"/>
    <n v="20"/>
  </r>
  <r>
    <x v="4"/>
    <s v="05"/>
    <x v="4"/>
    <x v="71"/>
    <s v="0517"/>
    <x v="71"/>
    <x v="2"/>
    <x v="7"/>
    <n v="9"/>
  </r>
  <r>
    <x v="4"/>
    <s v="05"/>
    <x v="4"/>
    <x v="71"/>
    <s v="0517"/>
    <x v="71"/>
    <x v="3"/>
    <x v="0"/>
    <n v="2"/>
  </r>
  <r>
    <x v="4"/>
    <s v="05"/>
    <x v="4"/>
    <x v="71"/>
    <s v="0517"/>
    <x v="71"/>
    <x v="3"/>
    <x v="1"/>
    <n v="2"/>
  </r>
  <r>
    <x v="4"/>
    <s v="05"/>
    <x v="4"/>
    <x v="71"/>
    <s v="0517"/>
    <x v="71"/>
    <x v="3"/>
    <x v="2"/>
    <n v="2"/>
  </r>
  <r>
    <x v="4"/>
    <s v="05"/>
    <x v="4"/>
    <x v="71"/>
    <s v="0517"/>
    <x v="71"/>
    <x v="3"/>
    <x v="3"/>
    <n v="2"/>
  </r>
  <r>
    <x v="4"/>
    <s v="05"/>
    <x v="4"/>
    <x v="71"/>
    <s v="0517"/>
    <x v="71"/>
    <x v="3"/>
    <x v="4"/>
    <n v="0"/>
  </r>
  <r>
    <x v="4"/>
    <s v="05"/>
    <x v="4"/>
    <x v="71"/>
    <s v="0517"/>
    <x v="71"/>
    <x v="3"/>
    <x v="5"/>
    <n v="1"/>
  </r>
  <r>
    <x v="4"/>
    <s v="05"/>
    <x v="4"/>
    <x v="71"/>
    <s v="0517"/>
    <x v="71"/>
    <x v="3"/>
    <x v="6"/>
    <n v="1"/>
  </r>
  <r>
    <x v="4"/>
    <s v="05"/>
    <x v="4"/>
    <x v="71"/>
    <s v="0517"/>
    <x v="71"/>
    <x v="3"/>
    <x v="7"/>
    <n v="1"/>
  </r>
  <r>
    <x v="4"/>
    <s v="05"/>
    <x v="4"/>
    <x v="72"/>
    <s v="0519"/>
    <x v="72"/>
    <x v="1"/>
    <x v="0"/>
    <n v="189"/>
  </r>
  <r>
    <x v="4"/>
    <s v="05"/>
    <x v="4"/>
    <x v="72"/>
    <s v="0519"/>
    <x v="72"/>
    <x v="1"/>
    <x v="1"/>
    <n v="159"/>
  </r>
  <r>
    <x v="4"/>
    <s v="05"/>
    <x v="4"/>
    <x v="72"/>
    <s v="0519"/>
    <x v="72"/>
    <x v="1"/>
    <x v="2"/>
    <n v="143"/>
  </r>
  <r>
    <x v="4"/>
    <s v="05"/>
    <x v="4"/>
    <x v="72"/>
    <s v="0519"/>
    <x v="72"/>
    <x v="1"/>
    <x v="3"/>
    <n v="152"/>
  </r>
  <r>
    <x v="4"/>
    <s v="05"/>
    <x v="4"/>
    <x v="72"/>
    <s v="0519"/>
    <x v="72"/>
    <x v="1"/>
    <x v="4"/>
    <n v="159"/>
  </r>
  <r>
    <x v="4"/>
    <s v="05"/>
    <x v="4"/>
    <x v="72"/>
    <s v="0519"/>
    <x v="72"/>
    <x v="1"/>
    <x v="5"/>
    <n v="158"/>
  </r>
  <r>
    <x v="4"/>
    <s v="05"/>
    <x v="4"/>
    <x v="72"/>
    <s v="0519"/>
    <x v="72"/>
    <x v="1"/>
    <x v="6"/>
    <n v="164"/>
  </r>
  <r>
    <x v="4"/>
    <s v="05"/>
    <x v="4"/>
    <x v="72"/>
    <s v="0519"/>
    <x v="72"/>
    <x v="1"/>
    <x v="7"/>
    <n v="152"/>
  </r>
  <r>
    <x v="4"/>
    <s v="05"/>
    <x v="4"/>
    <x v="72"/>
    <s v="0519"/>
    <x v="72"/>
    <x v="2"/>
    <x v="0"/>
    <n v="4"/>
  </r>
  <r>
    <x v="4"/>
    <s v="05"/>
    <x v="4"/>
    <x v="72"/>
    <s v="0519"/>
    <x v="72"/>
    <x v="2"/>
    <x v="1"/>
    <n v="8"/>
  </r>
  <r>
    <x v="4"/>
    <s v="05"/>
    <x v="4"/>
    <x v="72"/>
    <s v="0519"/>
    <x v="72"/>
    <x v="2"/>
    <x v="2"/>
    <n v="9"/>
  </r>
  <r>
    <x v="4"/>
    <s v="05"/>
    <x v="4"/>
    <x v="72"/>
    <s v="0519"/>
    <x v="72"/>
    <x v="2"/>
    <x v="3"/>
    <n v="9"/>
  </r>
  <r>
    <x v="4"/>
    <s v="05"/>
    <x v="4"/>
    <x v="72"/>
    <s v="0519"/>
    <x v="72"/>
    <x v="2"/>
    <x v="4"/>
    <n v="10"/>
  </r>
  <r>
    <x v="4"/>
    <s v="05"/>
    <x v="4"/>
    <x v="72"/>
    <s v="0519"/>
    <x v="72"/>
    <x v="2"/>
    <x v="5"/>
    <n v="8"/>
  </r>
  <r>
    <x v="4"/>
    <s v="05"/>
    <x v="4"/>
    <x v="72"/>
    <s v="0519"/>
    <x v="72"/>
    <x v="2"/>
    <x v="6"/>
    <n v="8"/>
  </r>
  <r>
    <x v="4"/>
    <s v="05"/>
    <x v="4"/>
    <x v="72"/>
    <s v="0519"/>
    <x v="72"/>
    <x v="2"/>
    <x v="7"/>
    <n v="7"/>
  </r>
  <r>
    <x v="4"/>
    <s v="05"/>
    <x v="4"/>
    <x v="72"/>
    <s v="0519"/>
    <x v="72"/>
    <x v="3"/>
    <x v="0"/>
    <n v="0"/>
  </r>
  <r>
    <x v="4"/>
    <s v="05"/>
    <x v="4"/>
    <x v="72"/>
    <s v="0519"/>
    <x v="72"/>
    <x v="3"/>
    <x v="1"/>
    <n v="0"/>
  </r>
  <r>
    <x v="4"/>
    <s v="05"/>
    <x v="4"/>
    <x v="72"/>
    <s v="0519"/>
    <x v="72"/>
    <x v="3"/>
    <x v="2"/>
    <n v="0"/>
  </r>
  <r>
    <x v="4"/>
    <s v="05"/>
    <x v="4"/>
    <x v="72"/>
    <s v="0519"/>
    <x v="72"/>
    <x v="3"/>
    <x v="3"/>
    <n v="0"/>
  </r>
  <r>
    <x v="4"/>
    <s v="05"/>
    <x v="4"/>
    <x v="72"/>
    <s v="0519"/>
    <x v="72"/>
    <x v="3"/>
    <x v="4"/>
    <n v="0"/>
  </r>
  <r>
    <x v="4"/>
    <s v="05"/>
    <x v="4"/>
    <x v="72"/>
    <s v="0519"/>
    <x v="72"/>
    <x v="3"/>
    <x v="5"/>
    <n v="0"/>
  </r>
  <r>
    <x v="4"/>
    <s v="05"/>
    <x v="4"/>
    <x v="72"/>
    <s v="0519"/>
    <x v="72"/>
    <x v="3"/>
    <x v="6"/>
    <n v="1"/>
  </r>
  <r>
    <x v="4"/>
    <s v="05"/>
    <x v="4"/>
    <x v="72"/>
    <s v="0519"/>
    <x v="72"/>
    <x v="3"/>
    <x v="7"/>
    <n v="1"/>
  </r>
  <r>
    <x v="4"/>
    <s v="05"/>
    <x v="4"/>
    <x v="73"/>
    <s v="0520"/>
    <x v="73"/>
    <x v="1"/>
    <x v="0"/>
    <n v="269"/>
  </r>
  <r>
    <x v="4"/>
    <s v="05"/>
    <x v="4"/>
    <x v="73"/>
    <s v="0520"/>
    <x v="73"/>
    <x v="1"/>
    <x v="1"/>
    <n v="245"/>
  </r>
  <r>
    <x v="4"/>
    <s v="05"/>
    <x v="4"/>
    <x v="73"/>
    <s v="0520"/>
    <x v="73"/>
    <x v="1"/>
    <x v="2"/>
    <n v="258"/>
  </r>
  <r>
    <x v="4"/>
    <s v="05"/>
    <x v="4"/>
    <x v="73"/>
    <s v="0520"/>
    <x v="73"/>
    <x v="1"/>
    <x v="3"/>
    <n v="256"/>
  </r>
  <r>
    <x v="4"/>
    <s v="05"/>
    <x v="4"/>
    <x v="73"/>
    <s v="0520"/>
    <x v="73"/>
    <x v="1"/>
    <x v="4"/>
    <n v="236"/>
  </r>
  <r>
    <x v="4"/>
    <s v="05"/>
    <x v="4"/>
    <x v="73"/>
    <s v="0520"/>
    <x v="73"/>
    <x v="1"/>
    <x v="5"/>
    <n v="216"/>
  </r>
  <r>
    <x v="4"/>
    <s v="05"/>
    <x v="4"/>
    <x v="73"/>
    <s v="0520"/>
    <x v="73"/>
    <x v="1"/>
    <x v="6"/>
    <n v="217"/>
  </r>
  <r>
    <x v="4"/>
    <s v="05"/>
    <x v="4"/>
    <x v="73"/>
    <s v="0520"/>
    <x v="73"/>
    <x v="1"/>
    <x v="7"/>
    <n v="200"/>
  </r>
  <r>
    <x v="4"/>
    <s v="05"/>
    <x v="4"/>
    <x v="73"/>
    <s v="0520"/>
    <x v="73"/>
    <x v="2"/>
    <x v="0"/>
    <n v="16"/>
  </r>
  <r>
    <x v="4"/>
    <s v="05"/>
    <x v="4"/>
    <x v="73"/>
    <s v="0520"/>
    <x v="73"/>
    <x v="2"/>
    <x v="1"/>
    <n v="15"/>
  </r>
  <r>
    <x v="4"/>
    <s v="05"/>
    <x v="4"/>
    <x v="73"/>
    <s v="0520"/>
    <x v="73"/>
    <x v="2"/>
    <x v="2"/>
    <n v="15"/>
  </r>
  <r>
    <x v="4"/>
    <s v="05"/>
    <x v="4"/>
    <x v="73"/>
    <s v="0520"/>
    <x v="73"/>
    <x v="2"/>
    <x v="3"/>
    <n v="14"/>
  </r>
  <r>
    <x v="4"/>
    <s v="05"/>
    <x v="4"/>
    <x v="73"/>
    <s v="0520"/>
    <x v="73"/>
    <x v="2"/>
    <x v="4"/>
    <n v="14"/>
  </r>
  <r>
    <x v="4"/>
    <s v="05"/>
    <x v="4"/>
    <x v="73"/>
    <s v="0520"/>
    <x v="73"/>
    <x v="2"/>
    <x v="5"/>
    <n v="16"/>
  </r>
  <r>
    <x v="4"/>
    <s v="05"/>
    <x v="4"/>
    <x v="73"/>
    <s v="0520"/>
    <x v="73"/>
    <x v="2"/>
    <x v="6"/>
    <n v="16"/>
  </r>
  <r>
    <x v="4"/>
    <s v="05"/>
    <x v="4"/>
    <x v="73"/>
    <s v="0520"/>
    <x v="73"/>
    <x v="2"/>
    <x v="7"/>
    <n v="14"/>
  </r>
  <r>
    <x v="4"/>
    <s v="05"/>
    <x v="4"/>
    <x v="73"/>
    <s v="0520"/>
    <x v="73"/>
    <x v="3"/>
    <x v="0"/>
    <n v="0"/>
  </r>
  <r>
    <x v="4"/>
    <s v="05"/>
    <x v="4"/>
    <x v="73"/>
    <s v="0520"/>
    <x v="73"/>
    <x v="3"/>
    <x v="1"/>
    <n v="0"/>
  </r>
  <r>
    <x v="4"/>
    <s v="05"/>
    <x v="4"/>
    <x v="73"/>
    <s v="0520"/>
    <x v="73"/>
    <x v="3"/>
    <x v="2"/>
    <n v="0"/>
  </r>
  <r>
    <x v="4"/>
    <s v="05"/>
    <x v="4"/>
    <x v="73"/>
    <s v="0520"/>
    <x v="73"/>
    <x v="3"/>
    <x v="3"/>
    <n v="0"/>
  </r>
  <r>
    <x v="4"/>
    <s v="05"/>
    <x v="4"/>
    <x v="73"/>
    <s v="0520"/>
    <x v="73"/>
    <x v="3"/>
    <x v="4"/>
    <n v="0"/>
  </r>
  <r>
    <x v="4"/>
    <s v="05"/>
    <x v="4"/>
    <x v="73"/>
    <s v="0520"/>
    <x v="73"/>
    <x v="3"/>
    <x v="5"/>
    <n v="1"/>
  </r>
  <r>
    <x v="4"/>
    <s v="05"/>
    <x v="4"/>
    <x v="73"/>
    <s v="0520"/>
    <x v="73"/>
    <x v="3"/>
    <x v="6"/>
    <n v="0"/>
  </r>
  <r>
    <x v="4"/>
    <s v="05"/>
    <x v="4"/>
    <x v="73"/>
    <s v="0520"/>
    <x v="73"/>
    <x v="3"/>
    <x v="7"/>
    <n v="0"/>
  </r>
  <r>
    <x v="4"/>
    <s v="05"/>
    <x v="4"/>
    <x v="74"/>
    <s v="0521"/>
    <x v="74"/>
    <x v="1"/>
    <x v="0"/>
    <n v="113"/>
  </r>
  <r>
    <x v="4"/>
    <s v="05"/>
    <x v="4"/>
    <x v="74"/>
    <s v="0521"/>
    <x v="74"/>
    <x v="1"/>
    <x v="1"/>
    <n v="120"/>
  </r>
  <r>
    <x v="4"/>
    <s v="05"/>
    <x v="4"/>
    <x v="74"/>
    <s v="0521"/>
    <x v="74"/>
    <x v="1"/>
    <x v="2"/>
    <n v="109"/>
  </r>
  <r>
    <x v="4"/>
    <s v="05"/>
    <x v="4"/>
    <x v="74"/>
    <s v="0521"/>
    <x v="74"/>
    <x v="1"/>
    <x v="3"/>
    <n v="110"/>
  </r>
  <r>
    <x v="4"/>
    <s v="05"/>
    <x v="4"/>
    <x v="74"/>
    <s v="0521"/>
    <x v="74"/>
    <x v="1"/>
    <x v="4"/>
    <n v="98"/>
  </r>
  <r>
    <x v="4"/>
    <s v="05"/>
    <x v="4"/>
    <x v="74"/>
    <s v="0521"/>
    <x v="74"/>
    <x v="1"/>
    <x v="5"/>
    <n v="96"/>
  </r>
  <r>
    <x v="4"/>
    <s v="05"/>
    <x v="4"/>
    <x v="74"/>
    <s v="0521"/>
    <x v="74"/>
    <x v="1"/>
    <x v="6"/>
    <n v="90"/>
  </r>
  <r>
    <x v="4"/>
    <s v="05"/>
    <x v="4"/>
    <x v="74"/>
    <s v="0521"/>
    <x v="74"/>
    <x v="1"/>
    <x v="7"/>
    <n v="89"/>
  </r>
  <r>
    <x v="4"/>
    <s v="05"/>
    <x v="4"/>
    <x v="74"/>
    <s v="0521"/>
    <x v="74"/>
    <x v="2"/>
    <x v="0"/>
    <n v="18"/>
  </r>
  <r>
    <x v="4"/>
    <s v="05"/>
    <x v="4"/>
    <x v="74"/>
    <s v="0521"/>
    <x v="74"/>
    <x v="2"/>
    <x v="1"/>
    <n v="22"/>
  </r>
  <r>
    <x v="4"/>
    <s v="05"/>
    <x v="4"/>
    <x v="74"/>
    <s v="0521"/>
    <x v="74"/>
    <x v="2"/>
    <x v="2"/>
    <n v="19"/>
  </r>
  <r>
    <x v="4"/>
    <s v="05"/>
    <x v="4"/>
    <x v="74"/>
    <s v="0521"/>
    <x v="74"/>
    <x v="2"/>
    <x v="3"/>
    <n v="22"/>
  </r>
  <r>
    <x v="4"/>
    <s v="05"/>
    <x v="4"/>
    <x v="74"/>
    <s v="0521"/>
    <x v="74"/>
    <x v="2"/>
    <x v="4"/>
    <n v="23"/>
  </r>
  <r>
    <x v="4"/>
    <s v="05"/>
    <x v="4"/>
    <x v="74"/>
    <s v="0521"/>
    <x v="74"/>
    <x v="2"/>
    <x v="5"/>
    <n v="23"/>
  </r>
  <r>
    <x v="4"/>
    <s v="05"/>
    <x v="4"/>
    <x v="74"/>
    <s v="0521"/>
    <x v="74"/>
    <x v="2"/>
    <x v="6"/>
    <n v="25"/>
  </r>
  <r>
    <x v="4"/>
    <s v="05"/>
    <x v="4"/>
    <x v="74"/>
    <s v="0521"/>
    <x v="74"/>
    <x v="2"/>
    <x v="7"/>
    <n v="26"/>
  </r>
  <r>
    <x v="4"/>
    <s v="05"/>
    <x v="4"/>
    <x v="74"/>
    <s v="0521"/>
    <x v="74"/>
    <x v="3"/>
    <x v="0"/>
    <n v="0"/>
  </r>
  <r>
    <x v="4"/>
    <s v="05"/>
    <x v="4"/>
    <x v="74"/>
    <s v="0521"/>
    <x v="74"/>
    <x v="3"/>
    <x v="1"/>
    <n v="0"/>
  </r>
  <r>
    <x v="4"/>
    <s v="05"/>
    <x v="4"/>
    <x v="74"/>
    <s v="0521"/>
    <x v="74"/>
    <x v="3"/>
    <x v="2"/>
    <n v="0"/>
  </r>
  <r>
    <x v="4"/>
    <s v="05"/>
    <x v="4"/>
    <x v="74"/>
    <s v="0521"/>
    <x v="74"/>
    <x v="3"/>
    <x v="3"/>
    <n v="0"/>
  </r>
  <r>
    <x v="4"/>
    <s v="05"/>
    <x v="4"/>
    <x v="74"/>
    <s v="0521"/>
    <x v="74"/>
    <x v="3"/>
    <x v="4"/>
    <n v="0"/>
  </r>
  <r>
    <x v="4"/>
    <s v="05"/>
    <x v="4"/>
    <x v="74"/>
    <s v="0521"/>
    <x v="74"/>
    <x v="3"/>
    <x v="5"/>
    <n v="0"/>
  </r>
  <r>
    <x v="4"/>
    <s v="05"/>
    <x v="4"/>
    <x v="74"/>
    <s v="0521"/>
    <x v="74"/>
    <x v="3"/>
    <x v="6"/>
    <n v="0"/>
  </r>
  <r>
    <x v="4"/>
    <s v="05"/>
    <x v="4"/>
    <x v="74"/>
    <s v="0521"/>
    <x v="74"/>
    <x v="3"/>
    <x v="7"/>
    <n v="0"/>
  </r>
  <r>
    <x v="4"/>
    <s v="05"/>
    <x v="4"/>
    <x v="75"/>
    <s v="0522"/>
    <x v="75"/>
    <x v="1"/>
    <x v="0"/>
    <n v="391"/>
  </r>
  <r>
    <x v="4"/>
    <s v="05"/>
    <x v="4"/>
    <x v="75"/>
    <s v="0522"/>
    <x v="75"/>
    <x v="1"/>
    <x v="1"/>
    <n v="384"/>
  </r>
  <r>
    <x v="4"/>
    <s v="05"/>
    <x v="4"/>
    <x v="75"/>
    <s v="0522"/>
    <x v="75"/>
    <x v="1"/>
    <x v="2"/>
    <n v="387"/>
  </r>
  <r>
    <x v="4"/>
    <s v="05"/>
    <x v="4"/>
    <x v="75"/>
    <s v="0522"/>
    <x v="75"/>
    <x v="1"/>
    <x v="3"/>
    <n v="370"/>
  </r>
  <r>
    <x v="4"/>
    <s v="05"/>
    <x v="4"/>
    <x v="75"/>
    <s v="0522"/>
    <x v="75"/>
    <x v="1"/>
    <x v="4"/>
    <n v="305"/>
  </r>
  <r>
    <x v="4"/>
    <s v="05"/>
    <x v="4"/>
    <x v="75"/>
    <s v="0522"/>
    <x v="75"/>
    <x v="1"/>
    <x v="5"/>
    <n v="292"/>
  </r>
  <r>
    <x v="4"/>
    <s v="05"/>
    <x v="4"/>
    <x v="75"/>
    <s v="0522"/>
    <x v="75"/>
    <x v="1"/>
    <x v="6"/>
    <n v="304"/>
  </r>
  <r>
    <x v="4"/>
    <s v="05"/>
    <x v="4"/>
    <x v="75"/>
    <s v="0522"/>
    <x v="75"/>
    <x v="1"/>
    <x v="7"/>
    <n v="263"/>
  </r>
  <r>
    <x v="4"/>
    <s v="05"/>
    <x v="4"/>
    <x v="75"/>
    <s v="0522"/>
    <x v="75"/>
    <x v="2"/>
    <x v="0"/>
    <n v="32"/>
  </r>
  <r>
    <x v="4"/>
    <s v="05"/>
    <x v="4"/>
    <x v="75"/>
    <s v="0522"/>
    <x v="75"/>
    <x v="2"/>
    <x v="1"/>
    <n v="30"/>
  </r>
  <r>
    <x v="4"/>
    <s v="05"/>
    <x v="4"/>
    <x v="75"/>
    <s v="0522"/>
    <x v="75"/>
    <x v="2"/>
    <x v="2"/>
    <n v="26"/>
  </r>
  <r>
    <x v="4"/>
    <s v="05"/>
    <x v="4"/>
    <x v="75"/>
    <s v="0522"/>
    <x v="75"/>
    <x v="2"/>
    <x v="3"/>
    <n v="23"/>
  </r>
  <r>
    <x v="4"/>
    <s v="05"/>
    <x v="4"/>
    <x v="75"/>
    <s v="0522"/>
    <x v="75"/>
    <x v="2"/>
    <x v="4"/>
    <n v="31"/>
  </r>
  <r>
    <x v="4"/>
    <s v="05"/>
    <x v="4"/>
    <x v="75"/>
    <s v="0522"/>
    <x v="75"/>
    <x v="2"/>
    <x v="5"/>
    <n v="34"/>
  </r>
  <r>
    <x v="4"/>
    <s v="05"/>
    <x v="4"/>
    <x v="75"/>
    <s v="0522"/>
    <x v="75"/>
    <x v="2"/>
    <x v="6"/>
    <n v="36"/>
  </r>
  <r>
    <x v="4"/>
    <s v="05"/>
    <x v="4"/>
    <x v="75"/>
    <s v="0522"/>
    <x v="75"/>
    <x v="2"/>
    <x v="7"/>
    <n v="23"/>
  </r>
  <r>
    <x v="4"/>
    <s v="05"/>
    <x v="4"/>
    <x v="75"/>
    <s v="0522"/>
    <x v="75"/>
    <x v="3"/>
    <x v="0"/>
    <n v="0"/>
  </r>
  <r>
    <x v="4"/>
    <s v="05"/>
    <x v="4"/>
    <x v="75"/>
    <s v="0522"/>
    <x v="75"/>
    <x v="3"/>
    <x v="1"/>
    <n v="1"/>
  </r>
  <r>
    <x v="4"/>
    <s v="05"/>
    <x v="4"/>
    <x v="75"/>
    <s v="0522"/>
    <x v="75"/>
    <x v="3"/>
    <x v="2"/>
    <n v="1"/>
  </r>
  <r>
    <x v="4"/>
    <s v="05"/>
    <x v="4"/>
    <x v="75"/>
    <s v="0522"/>
    <x v="75"/>
    <x v="3"/>
    <x v="3"/>
    <n v="1"/>
  </r>
  <r>
    <x v="4"/>
    <s v="05"/>
    <x v="4"/>
    <x v="75"/>
    <s v="0522"/>
    <x v="75"/>
    <x v="3"/>
    <x v="4"/>
    <n v="1"/>
  </r>
  <r>
    <x v="4"/>
    <s v="05"/>
    <x v="4"/>
    <x v="75"/>
    <s v="0522"/>
    <x v="75"/>
    <x v="3"/>
    <x v="5"/>
    <n v="1"/>
  </r>
  <r>
    <x v="4"/>
    <s v="05"/>
    <x v="4"/>
    <x v="75"/>
    <s v="0522"/>
    <x v="75"/>
    <x v="3"/>
    <x v="6"/>
    <n v="1"/>
  </r>
  <r>
    <x v="4"/>
    <s v="05"/>
    <x v="4"/>
    <x v="75"/>
    <s v="0522"/>
    <x v="75"/>
    <x v="3"/>
    <x v="7"/>
    <n v="1"/>
  </r>
  <r>
    <x v="4"/>
    <s v="05"/>
    <x v="4"/>
    <x v="76"/>
    <s v="0528"/>
    <x v="76"/>
    <x v="1"/>
    <x v="0"/>
    <n v="457"/>
  </r>
  <r>
    <x v="4"/>
    <s v="05"/>
    <x v="4"/>
    <x v="76"/>
    <s v="0528"/>
    <x v="76"/>
    <x v="1"/>
    <x v="1"/>
    <n v="422"/>
  </r>
  <r>
    <x v="4"/>
    <s v="05"/>
    <x v="4"/>
    <x v="76"/>
    <s v="0528"/>
    <x v="76"/>
    <x v="1"/>
    <x v="2"/>
    <n v="421"/>
  </r>
  <r>
    <x v="4"/>
    <s v="05"/>
    <x v="4"/>
    <x v="76"/>
    <s v="0528"/>
    <x v="76"/>
    <x v="1"/>
    <x v="3"/>
    <n v="422"/>
  </r>
  <r>
    <x v="4"/>
    <s v="05"/>
    <x v="4"/>
    <x v="76"/>
    <s v="0528"/>
    <x v="76"/>
    <x v="1"/>
    <x v="4"/>
    <n v="406"/>
  </r>
  <r>
    <x v="4"/>
    <s v="05"/>
    <x v="4"/>
    <x v="76"/>
    <s v="0528"/>
    <x v="76"/>
    <x v="1"/>
    <x v="5"/>
    <n v="408"/>
  </r>
  <r>
    <x v="4"/>
    <s v="05"/>
    <x v="4"/>
    <x v="76"/>
    <s v="0528"/>
    <x v="76"/>
    <x v="1"/>
    <x v="6"/>
    <n v="401"/>
  </r>
  <r>
    <x v="4"/>
    <s v="05"/>
    <x v="4"/>
    <x v="76"/>
    <s v="0528"/>
    <x v="76"/>
    <x v="1"/>
    <x v="7"/>
    <n v="365"/>
  </r>
  <r>
    <x v="4"/>
    <s v="05"/>
    <x v="4"/>
    <x v="76"/>
    <s v="0528"/>
    <x v="76"/>
    <x v="2"/>
    <x v="0"/>
    <n v="44"/>
  </r>
  <r>
    <x v="4"/>
    <s v="05"/>
    <x v="4"/>
    <x v="76"/>
    <s v="0528"/>
    <x v="76"/>
    <x v="2"/>
    <x v="1"/>
    <n v="41"/>
  </r>
  <r>
    <x v="4"/>
    <s v="05"/>
    <x v="4"/>
    <x v="76"/>
    <s v="0528"/>
    <x v="76"/>
    <x v="2"/>
    <x v="2"/>
    <n v="41"/>
  </r>
  <r>
    <x v="4"/>
    <s v="05"/>
    <x v="4"/>
    <x v="76"/>
    <s v="0528"/>
    <x v="76"/>
    <x v="2"/>
    <x v="3"/>
    <n v="35"/>
  </r>
  <r>
    <x v="4"/>
    <s v="05"/>
    <x v="4"/>
    <x v="76"/>
    <s v="0528"/>
    <x v="76"/>
    <x v="2"/>
    <x v="4"/>
    <n v="40"/>
  </r>
  <r>
    <x v="4"/>
    <s v="05"/>
    <x v="4"/>
    <x v="76"/>
    <s v="0528"/>
    <x v="76"/>
    <x v="2"/>
    <x v="5"/>
    <n v="38"/>
  </r>
  <r>
    <x v="4"/>
    <s v="05"/>
    <x v="4"/>
    <x v="76"/>
    <s v="0528"/>
    <x v="76"/>
    <x v="2"/>
    <x v="6"/>
    <n v="36"/>
  </r>
  <r>
    <x v="4"/>
    <s v="05"/>
    <x v="4"/>
    <x v="76"/>
    <s v="0528"/>
    <x v="76"/>
    <x v="2"/>
    <x v="7"/>
    <n v="31"/>
  </r>
  <r>
    <x v="4"/>
    <s v="05"/>
    <x v="4"/>
    <x v="76"/>
    <s v="0528"/>
    <x v="76"/>
    <x v="3"/>
    <x v="0"/>
    <n v="1"/>
  </r>
  <r>
    <x v="4"/>
    <s v="05"/>
    <x v="4"/>
    <x v="76"/>
    <s v="0528"/>
    <x v="76"/>
    <x v="3"/>
    <x v="1"/>
    <n v="0"/>
  </r>
  <r>
    <x v="4"/>
    <s v="05"/>
    <x v="4"/>
    <x v="76"/>
    <s v="0528"/>
    <x v="76"/>
    <x v="3"/>
    <x v="2"/>
    <n v="0"/>
  </r>
  <r>
    <x v="4"/>
    <s v="05"/>
    <x v="4"/>
    <x v="76"/>
    <s v="0528"/>
    <x v="76"/>
    <x v="3"/>
    <x v="3"/>
    <n v="0"/>
  </r>
  <r>
    <x v="4"/>
    <s v="05"/>
    <x v="4"/>
    <x v="76"/>
    <s v="0528"/>
    <x v="76"/>
    <x v="3"/>
    <x v="4"/>
    <n v="0"/>
  </r>
  <r>
    <x v="4"/>
    <s v="05"/>
    <x v="4"/>
    <x v="76"/>
    <s v="0528"/>
    <x v="76"/>
    <x v="3"/>
    <x v="5"/>
    <n v="1"/>
  </r>
  <r>
    <x v="4"/>
    <s v="05"/>
    <x v="4"/>
    <x v="76"/>
    <s v="0528"/>
    <x v="76"/>
    <x v="3"/>
    <x v="6"/>
    <n v="0"/>
  </r>
  <r>
    <x v="4"/>
    <s v="05"/>
    <x v="4"/>
    <x v="76"/>
    <s v="0528"/>
    <x v="76"/>
    <x v="3"/>
    <x v="7"/>
    <n v="0"/>
  </r>
  <r>
    <x v="4"/>
    <s v="05"/>
    <x v="4"/>
    <x v="77"/>
    <s v="0529"/>
    <x v="77"/>
    <x v="1"/>
    <x v="0"/>
    <n v="209"/>
  </r>
  <r>
    <x v="4"/>
    <s v="05"/>
    <x v="4"/>
    <x v="77"/>
    <s v="0529"/>
    <x v="77"/>
    <x v="1"/>
    <x v="1"/>
    <n v="257"/>
  </r>
  <r>
    <x v="4"/>
    <s v="05"/>
    <x v="4"/>
    <x v="77"/>
    <s v="0529"/>
    <x v="77"/>
    <x v="1"/>
    <x v="2"/>
    <n v="243"/>
  </r>
  <r>
    <x v="4"/>
    <s v="05"/>
    <x v="4"/>
    <x v="77"/>
    <s v="0529"/>
    <x v="77"/>
    <x v="1"/>
    <x v="3"/>
    <n v="230"/>
  </r>
  <r>
    <x v="4"/>
    <s v="05"/>
    <x v="4"/>
    <x v="77"/>
    <s v="0529"/>
    <x v="77"/>
    <x v="1"/>
    <x v="4"/>
    <n v="233"/>
  </r>
  <r>
    <x v="4"/>
    <s v="05"/>
    <x v="4"/>
    <x v="77"/>
    <s v="0529"/>
    <x v="77"/>
    <x v="1"/>
    <x v="5"/>
    <n v="223"/>
  </r>
  <r>
    <x v="4"/>
    <s v="05"/>
    <x v="4"/>
    <x v="77"/>
    <s v="0529"/>
    <x v="77"/>
    <x v="1"/>
    <x v="6"/>
    <n v="217"/>
  </r>
  <r>
    <x v="4"/>
    <s v="05"/>
    <x v="4"/>
    <x v="77"/>
    <s v="0529"/>
    <x v="77"/>
    <x v="1"/>
    <x v="7"/>
    <n v="177"/>
  </r>
  <r>
    <x v="4"/>
    <s v="05"/>
    <x v="4"/>
    <x v="77"/>
    <s v="0529"/>
    <x v="77"/>
    <x v="2"/>
    <x v="0"/>
    <n v="32"/>
  </r>
  <r>
    <x v="4"/>
    <s v="05"/>
    <x v="4"/>
    <x v="77"/>
    <s v="0529"/>
    <x v="77"/>
    <x v="2"/>
    <x v="1"/>
    <n v="33"/>
  </r>
  <r>
    <x v="4"/>
    <s v="05"/>
    <x v="4"/>
    <x v="77"/>
    <s v="0529"/>
    <x v="77"/>
    <x v="2"/>
    <x v="2"/>
    <n v="34"/>
  </r>
  <r>
    <x v="4"/>
    <s v="05"/>
    <x v="4"/>
    <x v="77"/>
    <s v="0529"/>
    <x v="77"/>
    <x v="2"/>
    <x v="3"/>
    <n v="22"/>
  </r>
  <r>
    <x v="4"/>
    <s v="05"/>
    <x v="4"/>
    <x v="77"/>
    <s v="0529"/>
    <x v="77"/>
    <x v="2"/>
    <x v="4"/>
    <n v="37"/>
  </r>
  <r>
    <x v="4"/>
    <s v="05"/>
    <x v="4"/>
    <x v="77"/>
    <s v="0529"/>
    <x v="77"/>
    <x v="2"/>
    <x v="5"/>
    <n v="30"/>
  </r>
  <r>
    <x v="4"/>
    <s v="05"/>
    <x v="4"/>
    <x v="77"/>
    <s v="0529"/>
    <x v="77"/>
    <x v="2"/>
    <x v="6"/>
    <n v="30"/>
  </r>
  <r>
    <x v="4"/>
    <s v="05"/>
    <x v="4"/>
    <x v="77"/>
    <s v="0529"/>
    <x v="77"/>
    <x v="2"/>
    <x v="7"/>
    <n v="32"/>
  </r>
  <r>
    <x v="4"/>
    <s v="05"/>
    <x v="4"/>
    <x v="77"/>
    <s v="0529"/>
    <x v="77"/>
    <x v="3"/>
    <x v="0"/>
    <n v="6"/>
  </r>
  <r>
    <x v="4"/>
    <s v="05"/>
    <x v="4"/>
    <x v="77"/>
    <s v="0529"/>
    <x v="77"/>
    <x v="3"/>
    <x v="1"/>
    <n v="0"/>
  </r>
  <r>
    <x v="4"/>
    <s v="05"/>
    <x v="4"/>
    <x v="77"/>
    <s v="0529"/>
    <x v="77"/>
    <x v="3"/>
    <x v="2"/>
    <n v="0"/>
  </r>
  <r>
    <x v="4"/>
    <s v="05"/>
    <x v="4"/>
    <x v="77"/>
    <s v="0529"/>
    <x v="77"/>
    <x v="3"/>
    <x v="3"/>
    <n v="0"/>
  </r>
  <r>
    <x v="4"/>
    <s v="05"/>
    <x v="4"/>
    <x v="77"/>
    <s v="0529"/>
    <x v="77"/>
    <x v="3"/>
    <x v="4"/>
    <n v="0"/>
  </r>
  <r>
    <x v="4"/>
    <s v="05"/>
    <x v="4"/>
    <x v="77"/>
    <s v="0529"/>
    <x v="77"/>
    <x v="3"/>
    <x v="5"/>
    <n v="0"/>
  </r>
  <r>
    <x v="4"/>
    <s v="05"/>
    <x v="4"/>
    <x v="77"/>
    <s v="0529"/>
    <x v="77"/>
    <x v="3"/>
    <x v="6"/>
    <n v="0"/>
  </r>
  <r>
    <x v="4"/>
    <s v="05"/>
    <x v="4"/>
    <x v="77"/>
    <s v="0529"/>
    <x v="77"/>
    <x v="3"/>
    <x v="7"/>
    <n v="0"/>
  </r>
  <r>
    <x v="4"/>
    <s v="05"/>
    <x v="4"/>
    <x v="78"/>
    <s v="0532"/>
    <x v="78"/>
    <x v="1"/>
    <x v="0"/>
    <n v="74"/>
  </r>
  <r>
    <x v="4"/>
    <s v="05"/>
    <x v="4"/>
    <x v="78"/>
    <s v="0532"/>
    <x v="78"/>
    <x v="1"/>
    <x v="1"/>
    <n v="56"/>
  </r>
  <r>
    <x v="4"/>
    <s v="05"/>
    <x v="4"/>
    <x v="78"/>
    <s v="0532"/>
    <x v="78"/>
    <x v="1"/>
    <x v="2"/>
    <n v="61"/>
  </r>
  <r>
    <x v="4"/>
    <s v="05"/>
    <x v="4"/>
    <x v="78"/>
    <s v="0532"/>
    <x v="78"/>
    <x v="1"/>
    <x v="3"/>
    <n v="58"/>
  </r>
  <r>
    <x v="4"/>
    <s v="05"/>
    <x v="4"/>
    <x v="78"/>
    <s v="0532"/>
    <x v="78"/>
    <x v="1"/>
    <x v="4"/>
    <n v="66"/>
  </r>
  <r>
    <x v="4"/>
    <s v="05"/>
    <x v="4"/>
    <x v="78"/>
    <s v="0532"/>
    <x v="78"/>
    <x v="1"/>
    <x v="5"/>
    <n v="57"/>
  </r>
  <r>
    <x v="4"/>
    <s v="05"/>
    <x v="4"/>
    <x v="78"/>
    <s v="0532"/>
    <x v="78"/>
    <x v="1"/>
    <x v="6"/>
    <n v="59"/>
  </r>
  <r>
    <x v="4"/>
    <s v="05"/>
    <x v="4"/>
    <x v="78"/>
    <s v="0532"/>
    <x v="78"/>
    <x v="1"/>
    <x v="7"/>
    <n v="37"/>
  </r>
  <r>
    <x v="4"/>
    <s v="05"/>
    <x v="4"/>
    <x v="78"/>
    <s v="0532"/>
    <x v="78"/>
    <x v="2"/>
    <x v="0"/>
    <n v="18"/>
  </r>
  <r>
    <x v="4"/>
    <s v="05"/>
    <x v="4"/>
    <x v="78"/>
    <s v="0532"/>
    <x v="78"/>
    <x v="2"/>
    <x v="1"/>
    <n v="15"/>
  </r>
  <r>
    <x v="4"/>
    <s v="05"/>
    <x v="4"/>
    <x v="78"/>
    <s v="0532"/>
    <x v="78"/>
    <x v="2"/>
    <x v="2"/>
    <n v="23"/>
  </r>
  <r>
    <x v="4"/>
    <s v="05"/>
    <x v="4"/>
    <x v="78"/>
    <s v="0532"/>
    <x v="78"/>
    <x v="2"/>
    <x v="3"/>
    <n v="21"/>
  </r>
  <r>
    <x v="4"/>
    <s v="05"/>
    <x v="4"/>
    <x v="78"/>
    <s v="0532"/>
    <x v="78"/>
    <x v="2"/>
    <x v="4"/>
    <n v="26"/>
  </r>
  <r>
    <x v="4"/>
    <s v="05"/>
    <x v="4"/>
    <x v="78"/>
    <s v="0532"/>
    <x v="78"/>
    <x v="2"/>
    <x v="5"/>
    <n v="26"/>
  </r>
  <r>
    <x v="4"/>
    <s v="05"/>
    <x v="4"/>
    <x v="78"/>
    <s v="0532"/>
    <x v="78"/>
    <x v="2"/>
    <x v="6"/>
    <n v="32"/>
  </r>
  <r>
    <x v="4"/>
    <s v="05"/>
    <x v="4"/>
    <x v="78"/>
    <s v="0532"/>
    <x v="78"/>
    <x v="2"/>
    <x v="7"/>
    <n v="34"/>
  </r>
  <r>
    <x v="4"/>
    <s v="05"/>
    <x v="4"/>
    <x v="78"/>
    <s v="0532"/>
    <x v="78"/>
    <x v="3"/>
    <x v="0"/>
    <n v="1"/>
  </r>
  <r>
    <x v="4"/>
    <s v="05"/>
    <x v="4"/>
    <x v="78"/>
    <s v="0532"/>
    <x v="78"/>
    <x v="3"/>
    <x v="1"/>
    <n v="1"/>
  </r>
  <r>
    <x v="4"/>
    <s v="05"/>
    <x v="4"/>
    <x v="78"/>
    <s v="0532"/>
    <x v="78"/>
    <x v="3"/>
    <x v="2"/>
    <n v="1"/>
  </r>
  <r>
    <x v="4"/>
    <s v="05"/>
    <x v="4"/>
    <x v="78"/>
    <s v="0532"/>
    <x v="78"/>
    <x v="3"/>
    <x v="3"/>
    <n v="0"/>
  </r>
  <r>
    <x v="4"/>
    <s v="05"/>
    <x v="4"/>
    <x v="78"/>
    <s v="0532"/>
    <x v="78"/>
    <x v="3"/>
    <x v="4"/>
    <n v="1"/>
  </r>
  <r>
    <x v="4"/>
    <s v="05"/>
    <x v="4"/>
    <x v="78"/>
    <s v="0532"/>
    <x v="78"/>
    <x v="3"/>
    <x v="5"/>
    <n v="1"/>
  </r>
  <r>
    <x v="4"/>
    <s v="05"/>
    <x v="4"/>
    <x v="78"/>
    <s v="0532"/>
    <x v="78"/>
    <x v="3"/>
    <x v="6"/>
    <n v="1"/>
  </r>
  <r>
    <x v="4"/>
    <s v="05"/>
    <x v="4"/>
    <x v="78"/>
    <s v="0532"/>
    <x v="78"/>
    <x v="3"/>
    <x v="7"/>
    <n v="0"/>
  </r>
  <r>
    <x v="4"/>
    <s v="05"/>
    <x v="4"/>
    <x v="79"/>
    <s v="0533"/>
    <x v="79"/>
    <x v="1"/>
    <x v="0"/>
    <n v="88"/>
  </r>
  <r>
    <x v="4"/>
    <s v="05"/>
    <x v="4"/>
    <x v="79"/>
    <s v="0533"/>
    <x v="79"/>
    <x v="1"/>
    <x v="1"/>
    <n v="83"/>
  </r>
  <r>
    <x v="4"/>
    <s v="05"/>
    <x v="4"/>
    <x v="79"/>
    <s v="0533"/>
    <x v="79"/>
    <x v="1"/>
    <x v="2"/>
    <n v="74"/>
  </r>
  <r>
    <x v="4"/>
    <s v="05"/>
    <x v="4"/>
    <x v="79"/>
    <s v="0533"/>
    <x v="79"/>
    <x v="1"/>
    <x v="3"/>
    <n v="63"/>
  </r>
  <r>
    <x v="4"/>
    <s v="05"/>
    <x v="4"/>
    <x v="79"/>
    <s v="0533"/>
    <x v="79"/>
    <x v="1"/>
    <x v="4"/>
    <n v="66"/>
  </r>
  <r>
    <x v="4"/>
    <s v="05"/>
    <x v="4"/>
    <x v="79"/>
    <s v="0533"/>
    <x v="79"/>
    <x v="1"/>
    <x v="5"/>
    <n v="67"/>
  </r>
  <r>
    <x v="4"/>
    <s v="05"/>
    <x v="4"/>
    <x v="79"/>
    <s v="0533"/>
    <x v="79"/>
    <x v="1"/>
    <x v="6"/>
    <n v="67"/>
  </r>
  <r>
    <x v="4"/>
    <s v="05"/>
    <x v="4"/>
    <x v="79"/>
    <s v="0533"/>
    <x v="79"/>
    <x v="1"/>
    <x v="7"/>
    <n v="62"/>
  </r>
  <r>
    <x v="4"/>
    <s v="05"/>
    <x v="4"/>
    <x v="79"/>
    <s v="0533"/>
    <x v="79"/>
    <x v="2"/>
    <x v="0"/>
    <n v="15"/>
  </r>
  <r>
    <x v="4"/>
    <s v="05"/>
    <x v="4"/>
    <x v="79"/>
    <s v="0533"/>
    <x v="79"/>
    <x v="2"/>
    <x v="1"/>
    <n v="14"/>
  </r>
  <r>
    <x v="4"/>
    <s v="05"/>
    <x v="4"/>
    <x v="79"/>
    <s v="0533"/>
    <x v="79"/>
    <x v="2"/>
    <x v="2"/>
    <n v="15"/>
  </r>
  <r>
    <x v="4"/>
    <s v="05"/>
    <x v="4"/>
    <x v="79"/>
    <s v="0533"/>
    <x v="79"/>
    <x v="2"/>
    <x v="3"/>
    <n v="14"/>
  </r>
  <r>
    <x v="4"/>
    <s v="05"/>
    <x v="4"/>
    <x v="79"/>
    <s v="0533"/>
    <x v="79"/>
    <x v="2"/>
    <x v="4"/>
    <n v="17"/>
  </r>
  <r>
    <x v="4"/>
    <s v="05"/>
    <x v="4"/>
    <x v="79"/>
    <s v="0533"/>
    <x v="79"/>
    <x v="2"/>
    <x v="5"/>
    <n v="16"/>
  </r>
  <r>
    <x v="4"/>
    <s v="05"/>
    <x v="4"/>
    <x v="79"/>
    <s v="0533"/>
    <x v="79"/>
    <x v="2"/>
    <x v="6"/>
    <n v="14"/>
  </r>
  <r>
    <x v="4"/>
    <s v="05"/>
    <x v="4"/>
    <x v="79"/>
    <s v="0533"/>
    <x v="79"/>
    <x v="2"/>
    <x v="7"/>
    <n v="15"/>
  </r>
  <r>
    <x v="4"/>
    <s v="05"/>
    <x v="4"/>
    <x v="79"/>
    <s v="0533"/>
    <x v="79"/>
    <x v="3"/>
    <x v="0"/>
    <n v="0"/>
  </r>
  <r>
    <x v="4"/>
    <s v="05"/>
    <x v="4"/>
    <x v="79"/>
    <s v="0533"/>
    <x v="79"/>
    <x v="3"/>
    <x v="1"/>
    <n v="0"/>
  </r>
  <r>
    <x v="4"/>
    <s v="05"/>
    <x v="4"/>
    <x v="79"/>
    <s v="0533"/>
    <x v="79"/>
    <x v="3"/>
    <x v="2"/>
    <n v="0"/>
  </r>
  <r>
    <x v="4"/>
    <s v="05"/>
    <x v="4"/>
    <x v="79"/>
    <s v="0533"/>
    <x v="79"/>
    <x v="3"/>
    <x v="3"/>
    <n v="0"/>
  </r>
  <r>
    <x v="4"/>
    <s v="05"/>
    <x v="4"/>
    <x v="79"/>
    <s v="0533"/>
    <x v="79"/>
    <x v="3"/>
    <x v="4"/>
    <n v="0"/>
  </r>
  <r>
    <x v="4"/>
    <s v="05"/>
    <x v="4"/>
    <x v="79"/>
    <s v="0533"/>
    <x v="79"/>
    <x v="3"/>
    <x v="5"/>
    <n v="0"/>
  </r>
  <r>
    <x v="4"/>
    <s v="05"/>
    <x v="4"/>
    <x v="79"/>
    <s v="0533"/>
    <x v="79"/>
    <x v="3"/>
    <x v="6"/>
    <n v="0"/>
  </r>
  <r>
    <x v="4"/>
    <s v="05"/>
    <x v="4"/>
    <x v="79"/>
    <s v="0533"/>
    <x v="79"/>
    <x v="3"/>
    <x v="7"/>
    <n v="0"/>
  </r>
  <r>
    <x v="4"/>
    <s v="05"/>
    <x v="4"/>
    <x v="80"/>
    <s v="0534"/>
    <x v="80"/>
    <x v="1"/>
    <x v="0"/>
    <n v="258"/>
  </r>
  <r>
    <x v="4"/>
    <s v="05"/>
    <x v="4"/>
    <x v="80"/>
    <s v="0534"/>
    <x v="80"/>
    <x v="1"/>
    <x v="1"/>
    <n v="232"/>
  </r>
  <r>
    <x v="4"/>
    <s v="05"/>
    <x v="4"/>
    <x v="80"/>
    <s v="0534"/>
    <x v="80"/>
    <x v="1"/>
    <x v="2"/>
    <n v="227"/>
  </r>
  <r>
    <x v="4"/>
    <s v="05"/>
    <x v="4"/>
    <x v="80"/>
    <s v="0534"/>
    <x v="80"/>
    <x v="1"/>
    <x v="3"/>
    <n v="214"/>
  </r>
  <r>
    <x v="4"/>
    <s v="05"/>
    <x v="4"/>
    <x v="80"/>
    <s v="0534"/>
    <x v="80"/>
    <x v="1"/>
    <x v="4"/>
    <n v="205"/>
  </r>
  <r>
    <x v="4"/>
    <s v="05"/>
    <x v="4"/>
    <x v="80"/>
    <s v="0534"/>
    <x v="80"/>
    <x v="1"/>
    <x v="5"/>
    <n v="197"/>
  </r>
  <r>
    <x v="4"/>
    <s v="05"/>
    <x v="4"/>
    <x v="80"/>
    <s v="0534"/>
    <x v="80"/>
    <x v="1"/>
    <x v="6"/>
    <n v="184"/>
  </r>
  <r>
    <x v="4"/>
    <s v="05"/>
    <x v="4"/>
    <x v="80"/>
    <s v="0534"/>
    <x v="80"/>
    <x v="1"/>
    <x v="7"/>
    <n v="169"/>
  </r>
  <r>
    <x v="4"/>
    <s v="05"/>
    <x v="4"/>
    <x v="80"/>
    <s v="0534"/>
    <x v="80"/>
    <x v="2"/>
    <x v="0"/>
    <n v="85"/>
  </r>
  <r>
    <x v="4"/>
    <s v="05"/>
    <x v="4"/>
    <x v="80"/>
    <s v="0534"/>
    <x v="80"/>
    <x v="2"/>
    <x v="1"/>
    <n v="82"/>
  </r>
  <r>
    <x v="4"/>
    <s v="05"/>
    <x v="4"/>
    <x v="80"/>
    <s v="0534"/>
    <x v="80"/>
    <x v="2"/>
    <x v="2"/>
    <n v="74"/>
  </r>
  <r>
    <x v="4"/>
    <s v="05"/>
    <x v="4"/>
    <x v="80"/>
    <s v="0534"/>
    <x v="80"/>
    <x v="2"/>
    <x v="3"/>
    <n v="75"/>
  </r>
  <r>
    <x v="4"/>
    <s v="05"/>
    <x v="4"/>
    <x v="80"/>
    <s v="0534"/>
    <x v="80"/>
    <x v="2"/>
    <x v="4"/>
    <n v="81"/>
  </r>
  <r>
    <x v="4"/>
    <s v="05"/>
    <x v="4"/>
    <x v="80"/>
    <s v="0534"/>
    <x v="80"/>
    <x v="2"/>
    <x v="5"/>
    <n v="70"/>
  </r>
  <r>
    <x v="4"/>
    <s v="05"/>
    <x v="4"/>
    <x v="80"/>
    <s v="0534"/>
    <x v="80"/>
    <x v="2"/>
    <x v="6"/>
    <n v="72"/>
  </r>
  <r>
    <x v="4"/>
    <s v="05"/>
    <x v="4"/>
    <x v="80"/>
    <s v="0534"/>
    <x v="80"/>
    <x v="2"/>
    <x v="7"/>
    <n v="60"/>
  </r>
  <r>
    <x v="4"/>
    <s v="05"/>
    <x v="4"/>
    <x v="80"/>
    <s v="0534"/>
    <x v="80"/>
    <x v="3"/>
    <x v="0"/>
    <n v="0"/>
  </r>
  <r>
    <x v="4"/>
    <s v="05"/>
    <x v="4"/>
    <x v="80"/>
    <s v="0534"/>
    <x v="80"/>
    <x v="3"/>
    <x v="1"/>
    <n v="1"/>
  </r>
  <r>
    <x v="4"/>
    <s v="05"/>
    <x v="4"/>
    <x v="80"/>
    <s v="0534"/>
    <x v="80"/>
    <x v="3"/>
    <x v="2"/>
    <n v="1"/>
  </r>
  <r>
    <x v="4"/>
    <s v="05"/>
    <x v="4"/>
    <x v="80"/>
    <s v="0534"/>
    <x v="80"/>
    <x v="3"/>
    <x v="3"/>
    <n v="0"/>
  </r>
  <r>
    <x v="4"/>
    <s v="05"/>
    <x v="4"/>
    <x v="80"/>
    <s v="0534"/>
    <x v="80"/>
    <x v="3"/>
    <x v="4"/>
    <n v="0"/>
  </r>
  <r>
    <x v="4"/>
    <s v="05"/>
    <x v="4"/>
    <x v="80"/>
    <s v="0534"/>
    <x v="80"/>
    <x v="3"/>
    <x v="5"/>
    <n v="0"/>
  </r>
  <r>
    <x v="4"/>
    <s v="05"/>
    <x v="4"/>
    <x v="80"/>
    <s v="0534"/>
    <x v="80"/>
    <x v="3"/>
    <x v="6"/>
    <n v="0"/>
  </r>
  <r>
    <x v="4"/>
    <s v="05"/>
    <x v="4"/>
    <x v="80"/>
    <s v="0534"/>
    <x v="80"/>
    <x v="3"/>
    <x v="7"/>
    <n v="0"/>
  </r>
  <r>
    <x v="4"/>
    <s v="05"/>
    <x v="4"/>
    <x v="81"/>
    <s v="0536"/>
    <x v="81"/>
    <x v="1"/>
    <x v="0"/>
    <n v="90"/>
  </r>
  <r>
    <x v="4"/>
    <s v="05"/>
    <x v="4"/>
    <x v="81"/>
    <s v="0536"/>
    <x v="81"/>
    <x v="1"/>
    <x v="1"/>
    <n v="93"/>
  </r>
  <r>
    <x v="4"/>
    <s v="05"/>
    <x v="4"/>
    <x v="81"/>
    <s v="0536"/>
    <x v="81"/>
    <x v="1"/>
    <x v="2"/>
    <n v="91"/>
  </r>
  <r>
    <x v="4"/>
    <s v="05"/>
    <x v="4"/>
    <x v="81"/>
    <s v="0536"/>
    <x v="81"/>
    <x v="1"/>
    <x v="3"/>
    <n v="87"/>
  </r>
  <r>
    <x v="4"/>
    <s v="05"/>
    <x v="4"/>
    <x v="81"/>
    <s v="0536"/>
    <x v="81"/>
    <x v="1"/>
    <x v="4"/>
    <n v="93"/>
  </r>
  <r>
    <x v="4"/>
    <s v="05"/>
    <x v="4"/>
    <x v="81"/>
    <s v="0536"/>
    <x v="81"/>
    <x v="1"/>
    <x v="5"/>
    <n v="87"/>
  </r>
  <r>
    <x v="4"/>
    <s v="05"/>
    <x v="4"/>
    <x v="81"/>
    <s v="0536"/>
    <x v="81"/>
    <x v="1"/>
    <x v="6"/>
    <n v="79"/>
  </r>
  <r>
    <x v="4"/>
    <s v="05"/>
    <x v="4"/>
    <x v="81"/>
    <s v="0536"/>
    <x v="81"/>
    <x v="1"/>
    <x v="7"/>
    <n v="70"/>
  </r>
  <r>
    <x v="4"/>
    <s v="05"/>
    <x v="4"/>
    <x v="81"/>
    <s v="0536"/>
    <x v="81"/>
    <x v="2"/>
    <x v="0"/>
    <n v="54"/>
  </r>
  <r>
    <x v="4"/>
    <s v="05"/>
    <x v="4"/>
    <x v="81"/>
    <s v="0536"/>
    <x v="81"/>
    <x v="2"/>
    <x v="1"/>
    <n v="43"/>
  </r>
  <r>
    <x v="4"/>
    <s v="05"/>
    <x v="4"/>
    <x v="81"/>
    <s v="0536"/>
    <x v="81"/>
    <x v="2"/>
    <x v="2"/>
    <n v="49"/>
  </r>
  <r>
    <x v="4"/>
    <s v="05"/>
    <x v="4"/>
    <x v="81"/>
    <s v="0536"/>
    <x v="81"/>
    <x v="2"/>
    <x v="3"/>
    <n v="39"/>
  </r>
  <r>
    <x v="4"/>
    <s v="05"/>
    <x v="4"/>
    <x v="81"/>
    <s v="0536"/>
    <x v="81"/>
    <x v="2"/>
    <x v="4"/>
    <n v="40"/>
  </r>
  <r>
    <x v="4"/>
    <s v="05"/>
    <x v="4"/>
    <x v="81"/>
    <s v="0536"/>
    <x v="81"/>
    <x v="2"/>
    <x v="5"/>
    <n v="35"/>
  </r>
  <r>
    <x v="4"/>
    <s v="05"/>
    <x v="4"/>
    <x v="81"/>
    <s v="0536"/>
    <x v="81"/>
    <x v="2"/>
    <x v="6"/>
    <n v="32"/>
  </r>
  <r>
    <x v="4"/>
    <s v="05"/>
    <x v="4"/>
    <x v="81"/>
    <s v="0536"/>
    <x v="81"/>
    <x v="2"/>
    <x v="7"/>
    <n v="34"/>
  </r>
  <r>
    <x v="4"/>
    <s v="05"/>
    <x v="4"/>
    <x v="81"/>
    <s v="0536"/>
    <x v="81"/>
    <x v="3"/>
    <x v="0"/>
    <n v="0"/>
  </r>
  <r>
    <x v="4"/>
    <s v="05"/>
    <x v="4"/>
    <x v="81"/>
    <s v="0536"/>
    <x v="81"/>
    <x v="3"/>
    <x v="1"/>
    <n v="0"/>
  </r>
  <r>
    <x v="4"/>
    <s v="05"/>
    <x v="4"/>
    <x v="81"/>
    <s v="0536"/>
    <x v="81"/>
    <x v="3"/>
    <x v="2"/>
    <n v="0"/>
  </r>
  <r>
    <x v="4"/>
    <s v="05"/>
    <x v="4"/>
    <x v="81"/>
    <s v="0536"/>
    <x v="81"/>
    <x v="3"/>
    <x v="3"/>
    <n v="0"/>
  </r>
  <r>
    <x v="4"/>
    <s v="05"/>
    <x v="4"/>
    <x v="81"/>
    <s v="0536"/>
    <x v="81"/>
    <x v="3"/>
    <x v="4"/>
    <n v="1"/>
  </r>
  <r>
    <x v="4"/>
    <s v="05"/>
    <x v="4"/>
    <x v="81"/>
    <s v="0536"/>
    <x v="81"/>
    <x v="3"/>
    <x v="5"/>
    <n v="1"/>
  </r>
  <r>
    <x v="4"/>
    <s v="05"/>
    <x v="4"/>
    <x v="81"/>
    <s v="0536"/>
    <x v="81"/>
    <x v="3"/>
    <x v="6"/>
    <n v="1"/>
  </r>
  <r>
    <x v="4"/>
    <s v="05"/>
    <x v="4"/>
    <x v="81"/>
    <s v="0536"/>
    <x v="81"/>
    <x v="3"/>
    <x v="7"/>
    <n v="0"/>
  </r>
  <r>
    <x v="4"/>
    <s v="05"/>
    <x v="4"/>
    <x v="82"/>
    <s v="0538"/>
    <x v="82"/>
    <x v="1"/>
    <x v="0"/>
    <n v="204"/>
  </r>
  <r>
    <x v="4"/>
    <s v="05"/>
    <x v="4"/>
    <x v="82"/>
    <s v="0538"/>
    <x v="82"/>
    <x v="1"/>
    <x v="1"/>
    <n v="207"/>
  </r>
  <r>
    <x v="4"/>
    <s v="05"/>
    <x v="4"/>
    <x v="82"/>
    <s v="0538"/>
    <x v="82"/>
    <x v="1"/>
    <x v="2"/>
    <n v="184"/>
  </r>
  <r>
    <x v="4"/>
    <s v="05"/>
    <x v="4"/>
    <x v="82"/>
    <s v="0538"/>
    <x v="82"/>
    <x v="1"/>
    <x v="3"/>
    <n v="167"/>
  </r>
  <r>
    <x v="4"/>
    <s v="05"/>
    <x v="4"/>
    <x v="82"/>
    <s v="0538"/>
    <x v="82"/>
    <x v="1"/>
    <x v="4"/>
    <n v="160"/>
  </r>
  <r>
    <x v="4"/>
    <s v="05"/>
    <x v="4"/>
    <x v="82"/>
    <s v="0538"/>
    <x v="82"/>
    <x v="1"/>
    <x v="5"/>
    <n v="160"/>
  </r>
  <r>
    <x v="4"/>
    <s v="05"/>
    <x v="4"/>
    <x v="82"/>
    <s v="0538"/>
    <x v="82"/>
    <x v="1"/>
    <x v="6"/>
    <n v="146"/>
  </r>
  <r>
    <x v="4"/>
    <s v="05"/>
    <x v="4"/>
    <x v="82"/>
    <s v="0538"/>
    <x v="82"/>
    <x v="1"/>
    <x v="7"/>
    <n v="165"/>
  </r>
  <r>
    <x v="4"/>
    <s v="05"/>
    <x v="4"/>
    <x v="82"/>
    <s v="0538"/>
    <x v="82"/>
    <x v="2"/>
    <x v="0"/>
    <n v="73"/>
  </r>
  <r>
    <x v="4"/>
    <s v="05"/>
    <x v="4"/>
    <x v="82"/>
    <s v="0538"/>
    <x v="82"/>
    <x v="2"/>
    <x v="1"/>
    <n v="65"/>
  </r>
  <r>
    <x v="4"/>
    <s v="05"/>
    <x v="4"/>
    <x v="82"/>
    <s v="0538"/>
    <x v="82"/>
    <x v="2"/>
    <x v="2"/>
    <n v="57"/>
  </r>
  <r>
    <x v="4"/>
    <s v="05"/>
    <x v="4"/>
    <x v="82"/>
    <s v="0538"/>
    <x v="82"/>
    <x v="2"/>
    <x v="3"/>
    <n v="58"/>
  </r>
  <r>
    <x v="4"/>
    <s v="05"/>
    <x v="4"/>
    <x v="82"/>
    <s v="0538"/>
    <x v="82"/>
    <x v="2"/>
    <x v="4"/>
    <n v="55"/>
  </r>
  <r>
    <x v="4"/>
    <s v="05"/>
    <x v="4"/>
    <x v="82"/>
    <s v="0538"/>
    <x v="82"/>
    <x v="2"/>
    <x v="5"/>
    <n v="62"/>
  </r>
  <r>
    <x v="4"/>
    <s v="05"/>
    <x v="4"/>
    <x v="82"/>
    <s v="0538"/>
    <x v="82"/>
    <x v="2"/>
    <x v="6"/>
    <n v="57"/>
  </r>
  <r>
    <x v="4"/>
    <s v="05"/>
    <x v="4"/>
    <x v="82"/>
    <s v="0538"/>
    <x v="82"/>
    <x v="2"/>
    <x v="7"/>
    <n v="65"/>
  </r>
  <r>
    <x v="4"/>
    <s v="05"/>
    <x v="4"/>
    <x v="82"/>
    <s v="0538"/>
    <x v="82"/>
    <x v="3"/>
    <x v="0"/>
    <n v="4"/>
  </r>
  <r>
    <x v="4"/>
    <s v="05"/>
    <x v="4"/>
    <x v="82"/>
    <s v="0538"/>
    <x v="82"/>
    <x v="3"/>
    <x v="1"/>
    <n v="4"/>
  </r>
  <r>
    <x v="4"/>
    <s v="05"/>
    <x v="4"/>
    <x v="82"/>
    <s v="0538"/>
    <x v="82"/>
    <x v="3"/>
    <x v="2"/>
    <n v="4"/>
  </r>
  <r>
    <x v="4"/>
    <s v="05"/>
    <x v="4"/>
    <x v="82"/>
    <s v="0538"/>
    <x v="82"/>
    <x v="3"/>
    <x v="3"/>
    <n v="4"/>
  </r>
  <r>
    <x v="4"/>
    <s v="05"/>
    <x v="4"/>
    <x v="82"/>
    <s v="0538"/>
    <x v="82"/>
    <x v="3"/>
    <x v="4"/>
    <n v="3"/>
  </r>
  <r>
    <x v="4"/>
    <s v="05"/>
    <x v="4"/>
    <x v="82"/>
    <s v="0538"/>
    <x v="82"/>
    <x v="3"/>
    <x v="5"/>
    <n v="5"/>
  </r>
  <r>
    <x v="4"/>
    <s v="05"/>
    <x v="4"/>
    <x v="82"/>
    <s v="0538"/>
    <x v="82"/>
    <x v="3"/>
    <x v="6"/>
    <n v="5"/>
  </r>
  <r>
    <x v="4"/>
    <s v="05"/>
    <x v="4"/>
    <x v="82"/>
    <s v="0538"/>
    <x v="82"/>
    <x v="3"/>
    <x v="7"/>
    <n v="4"/>
  </r>
  <r>
    <x v="4"/>
    <s v="05"/>
    <x v="4"/>
    <x v="83"/>
    <s v="0540"/>
    <x v="83"/>
    <x v="1"/>
    <x v="0"/>
    <n v="104"/>
  </r>
  <r>
    <x v="4"/>
    <s v="05"/>
    <x v="4"/>
    <x v="83"/>
    <s v="0540"/>
    <x v="83"/>
    <x v="1"/>
    <x v="1"/>
    <n v="103"/>
  </r>
  <r>
    <x v="4"/>
    <s v="05"/>
    <x v="4"/>
    <x v="83"/>
    <s v="0540"/>
    <x v="83"/>
    <x v="1"/>
    <x v="2"/>
    <n v="103"/>
  </r>
  <r>
    <x v="4"/>
    <s v="05"/>
    <x v="4"/>
    <x v="83"/>
    <s v="0540"/>
    <x v="83"/>
    <x v="1"/>
    <x v="3"/>
    <n v="73"/>
  </r>
  <r>
    <x v="4"/>
    <s v="05"/>
    <x v="4"/>
    <x v="83"/>
    <s v="0540"/>
    <x v="83"/>
    <x v="1"/>
    <x v="4"/>
    <n v="75"/>
  </r>
  <r>
    <x v="4"/>
    <s v="05"/>
    <x v="4"/>
    <x v="83"/>
    <s v="0540"/>
    <x v="83"/>
    <x v="1"/>
    <x v="5"/>
    <n v="70"/>
  </r>
  <r>
    <x v="4"/>
    <s v="05"/>
    <x v="4"/>
    <x v="83"/>
    <s v="0540"/>
    <x v="83"/>
    <x v="1"/>
    <x v="6"/>
    <n v="60"/>
  </r>
  <r>
    <x v="4"/>
    <s v="05"/>
    <x v="4"/>
    <x v="83"/>
    <s v="0540"/>
    <x v="83"/>
    <x v="1"/>
    <x v="7"/>
    <n v="58"/>
  </r>
  <r>
    <x v="4"/>
    <s v="05"/>
    <x v="4"/>
    <x v="83"/>
    <s v="0540"/>
    <x v="83"/>
    <x v="2"/>
    <x v="0"/>
    <n v="79"/>
  </r>
  <r>
    <x v="4"/>
    <s v="05"/>
    <x v="4"/>
    <x v="83"/>
    <s v="0540"/>
    <x v="83"/>
    <x v="2"/>
    <x v="1"/>
    <n v="74"/>
  </r>
  <r>
    <x v="4"/>
    <s v="05"/>
    <x v="4"/>
    <x v="83"/>
    <s v="0540"/>
    <x v="83"/>
    <x v="2"/>
    <x v="2"/>
    <n v="62"/>
  </r>
  <r>
    <x v="4"/>
    <s v="05"/>
    <x v="4"/>
    <x v="83"/>
    <s v="0540"/>
    <x v="83"/>
    <x v="2"/>
    <x v="3"/>
    <n v="59"/>
  </r>
  <r>
    <x v="4"/>
    <s v="05"/>
    <x v="4"/>
    <x v="83"/>
    <s v="0540"/>
    <x v="83"/>
    <x v="2"/>
    <x v="4"/>
    <n v="78"/>
  </r>
  <r>
    <x v="4"/>
    <s v="05"/>
    <x v="4"/>
    <x v="83"/>
    <s v="0540"/>
    <x v="83"/>
    <x v="2"/>
    <x v="5"/>
    <n v="66"/>
  </r>
  <r>
    <x v="4"/>
    <s v="05"/>
    <x v="4"/>
    <x v="83"/>
    <s v="0540"/>
    <x v="83"/>
    <x v="2"/>
    <x v="6"/>
    <n v="63"/>
  </r>
  <r>
    <x v="4"/>
    <s v="05"/>
    <x v="4"/>
    <x v="83"/>
    <s v="0540"/>
    <x v="83"/>
    <x v="2"/>
    <x v="7"/>
    <n v="62"/>
  </r>
  <r>
    <x v="4"/>
    <s v="05"/>
    <x v="4"/>
    <x v="83"/>
    <s v="0540"/>
    <x v="83"/>
    <x v="3"/>
    <x v="0"/>
    <n v="0"/>
  </r>
  <r>
    <x v="4"/>
    <s v="05"/>
    <x v="4"/>
    <x v="83"/>
    <s v="0540"/>
    <x v="83"/>
    <x v="3"/>
    <x v="1"/>
    <n v="0"/>
  </r>
  <r>
    <x v="4"/>
    <s v="05"/>
    <x v="4"/>
    <x v="83"/>
    <s v="0540"/>
    <x v="83"/>
    <x v="3"/>
    <x v="2"/>
    <n v="0"/>
  </r>
  <r>
    <x v="4"/>
    <s v="05"/>
    <x v="4"/>
    <x v="83"/>
    <s v="0540"/>
    <x v="83"/>
    <x v="3"/>
    <x v="3"/>
    <n v="0"/>
  </r>
  <r>
    <x v="4"/>
    <s v="05"/>
    <x v="4"/>
    <x v="83"/>
    <s v="0540"/>
    <x v="83"/>
    <x v="3"/>
    <x v="4"/>
    <n v="0"/>
  </r>
  <r>
    <x v="4"/>
    <s v="05"/>
    <x v="4"/>
    <x v="83"/>
    <s v="0540"/>
    <x v="83"/>
    <x v="3"/>
    <x v="5"/>
    <n v="0"/>
  </r>
  <r>
    <x v="4"/>
    <s v="05"/>
    <x v="4"/>
    <x v="83"/>
    <s v="0540"/>
    <x v="83"/>
    <x v="3"/>
    <x v="6"/>
    <n v="0"/>
  </r>
  <r>
    <x v="4"/>
    <s v="05"/>
    <x v="4"/>
    <x v="83"/>
    <s v="0540"/>
    <x v="83"/>
    <x v="3"/>
    <x v="7"/>
    <n v="0"/>
  </r>
  <r>
    <x v="4"/>
    <s v="05"/>
    <x v="4"/>
    <x v="84"/>
    <s v="0541"/>
    <x v="84"/>
    <x v="1"/>
    <x v="0"/>
    <n v="80"/>
  </r>
  <r>
    <x v="4"/>
    <s v="05"/>
    <x v="4"/>
    <x v="84"/>
    <s v="0541"/>
    <x v="84"/>
    <x v="1"/>
    <x v="1"/>
    <n v="74"/>
  </r>
  <r>
    <x v="4"/>
    <s v="05"/>
    <x v="4"/>
    <x v="84"/>
    <s v="0541"/>
    <x v="84"/>
    <x v="1"/>
    <x v="2"/>
    <n v="75"/>
  </r>
  <r>
    <x v="4"/>
    <s v="05"/>
    <x v="4"/>
    <x v="84"/>
    <s v="0541"/>
    <x v="84"/>
    <x v="1"/>
    <x v="3"/>
    <n v="71"/>
  </r>
  <r>
    <x v="4"/>
    <s v="05"/>
    <x v="4"/>
    <x v="84"/>
    <s v="0541"/>
    <x v="84"/>
    <x v="1"/>
    <x v="4"/>
    <n v="69"/>
  </r>
  <r>
    <x v="4"/>
    <s v="05"/>
    <x v="4"/>
    <x v="84"/>
    <s v="0541"/>
    <x v="84"/>
    <x v="1"/>
    <x v="5"/>
    <n v="59"/>
  </r>
  <r>
    <x v="4"/>
    <s v="05"/>
    <x v="4"/>
    <x v="84"/>
    <s v="0541"/>
    <x v="84"/>
    <x v="1"/>
    <x v="6"/>
    <n v="61"/>
  </r>
  <r>
    <x v="4"/>
    <s v="05"/>
    <x v="4"/>
    <x v="84"/>
    <s v="0541"/>
    <x v="84"/>
    <x v="1"/>
    <x v="7"/>
    <n v="59"/>
  </r>
  <r>
    <x v="4"/>
    <s v="05"/>
    <x v="4"/>
    <x v="84"/>
    <s v="0541"/>
    <x v="84"/>
    <x v="2"/>
    <x v="0"/>
    <n v="24"/>
  </r>
  <r>
    <x v="4"/>
    <s v="05"/>
    <x v="4"/>
    <x v="84"/>
    <s v="0541"/>
    <x v="84"/>
    <x v="2"/>
    <x v="1"/>
    <n v="22"/>
  </r>
  <r>
    <x v="4"/>
    <s v="05"/>
    <x v="4"/>
    <x v="84"/>
    <s v="0541"/>
    <x v="84"/>
    <x v="2"/>
    <x v="2"/>
    <n v="18"/>
  </r>
  <r>
    <x v="4"/>
    <s v="05"/>
    <x v="4"/>
    <x v="84"/>
    <s v="0541"/>
    <x v="84"/>
    <x v="2"/>
    <x v="3"/>
    <n v="15"/>
  </r>
  <r>
    <x v="4"/>
    <s v="05"/>
    <x v="4"/>
    <x v="84"/>
    <s v="0541"/>
    <x v="84"/>
    <x v="2"/>
    <x v="4"/>
    <n v="20"/>
  </r>
  <r>
    <x v="4"/>
    <s v="05"/>
    <x v="4"/>
    <x v="84"/>
    <s v="0541"/>
    <x v="84"/>
    <x v="2"/>
    <x v="5"/>
    <n v="19"/>
  </r>
  <r>
    <x v="4"/>
    <s v="05"/>
    <x v="4"/>
    <x v="84"/>
    <s v="0541"/>
    <x v="84"/>
    <x v="2"/>
    <x v="6"/>
    <n v="17"/>
  </r>
  <r>
    <x v="4"/>
    <s v="05"/>
    <x v="4"/>
    <x v="84"/>
    <s v="0541"/>
    <x v="84"/>
    <x v="2"/>
    <x v="7"/>
    <n v="18"/>
  </r>
  <r>
    <x v="4"/>
    <s v="05"/>
    <x v="4"/>
    <x v="84"/>
    <s v="0541"/>
    <x v="84"/>
    <x v="3"/>
    <x v="0"/>
    <n v="0"/>
  </r>
  <r>
    <x v="4"/>
    <s v="05"/>
    <x v="4"/>
    <x v="84"/>
    <s v="0541"/>
    <x v="84"/>
    <x v="3"/>
    <x v="1"/>
    <n v="0"/>
  </r>
  <r>
    <x v="4"/>
    <s v="05"/>
    <x v="4"/>
    <x v="84"/>
    <s v="0541"/>
    <x v="84"/>
    <x v="3"/>
    <x v="2"/>
    <n v="0"/>
  </r>
  <r>
    <x v="4"/>
    <s v="05"/>
    <x v="4"/>
    <x v="84"/>
    <s v="0541"/>
    <x v="84"/>
    <x v="3"/>
    <x v="3"/>
    <n v="0"/>
  </r>
  <r>
    <x v="4"/>
    <s v="05"/>
    <x v="4"/>
    <x v="84"/>
    <s v="0541"/>
    <x v="84"/>
    <x v="3"/>
    <x v="4"/>
    <n v="0"/>
  </r>
  <r>
    <x v="4"/>
    <s v="05"/>
    <x v="4"/>
    <x v="84"/>
    <s v="0541"/>
    <x v="84"/>
    <x v="3"/>
    <x v="5"/>
    <n v="0"/>
  </r>
  <r>
    <x v="4"/>
    <s v="05"/>
    <x v="4"/>
    <x v="84"/>
    <s v="0541"/>
    <x v="84"/>
    <x v="3"/>
    <x v="6"/>
    <n v="0"/>
  </r>
  <r>
    <x v="4"/>
    <s v="05"/>
    <x v="4"/>
    <x v="84"/>
    <s v="0541"/>
    <x v="84"/>
    <x v="3"/>
    <x v="7"/>
    <n v="0"/>
  </r>
  <r>
    <x v="4"/>
    <s v="05"/>
    <x v="4"/>
    <x v="85"/>
    <s v="0542"/>
    <x v="85"/>
    <x v="1"/>
    <x v="0"/>
    <n v="224"/>
  </r>
  <r>
    <x v="4"/>
    <s v="05"/>
    <x v="4"/>
    <x v="85"/>
    <s v="0542"/>
    <x v="85"/>
    <x v="1"/>
    <x v="1"/>
    <n v="223"/>
  </r>
  <r>
    <x v="4"/>
    <s v="05"/>
    <x v="4"/>
    <x v="85"/>
    <s v="0542"/>
    <x v="85"/>
    <x v="1"/>
    <x v="2"/>
    <n v="219"/>
  </r>
  <r>
    <x v="4"/>
    <s v="05"/>
    <x v="4"/>
    <x v="85"/>
    <s v="0542"/>
    <x v="85"/>
    <x v="1"/>
    <x v="3"/>
    <n v="247"/>
  </r>
  <r>
    <x v="4"/>
    <s v="05"/>
    <x v="4"/>
    <x v="85"/>
    <s v="0542"/>
    <x v="85"/>
    <x v="1"/>
    <x v="4"/>
    <n v="217"/>
  </r>
  <r>
    <x v="4"/>
    <s v="05"/>
    <x v="4"/>
    <x v="85"/>
    <s v="0542"/>
    <x v="85"/>
    <x v="1"/>
    <x v="5"/>
    <n v="202"/>
  </r>
  <r>
    <x v="4"/>
    <s v="05"/>
    <x v="4"/>
    <x v="85"/>
    <s v="0542"/>
    <x v="85"/>
    <x v="1"/>
    <x v="6"/>
    <n v="208"/>
  </r>
  <r>
    <x v="4"/>
    <s v="05"/>
    <x v="4"/>
    <x v="85"/>
    <s v="0542"/>
    <x v="85"/>
    <x v="1"/>
    <x v="7"/>
    <n v="206"/>
  </r>
  <r>
    <x v="4"/>
    <s v="05"/>
    <x v="4"/>
    <x v="85"/>
    <s v="0542"/>
    <x v="85"/>
    <x v="2"/>
    <x v="0"/>
    <n v="26"/>
  </r>
  <r>
    <x v="4"/>
    <s v="05"/>
    <x v="4"/>
    <x v="85"/>
    <s v="0542"/>
    <x v="85"/>
    <x v="2"/>
    <x v="1"/>
    <n v="23"/>
  </r>
  <r>
    <x v="4"/>
    <s v="05"/>
    <x v="4"/>
    <x v="85"/>
    <s v="0542"/>
    <x v="85"/>
    <x v="2"/>
    <x v="2"/>
    <n v="18"/>
  </r>
  <r>
    <x v="4"/>
    <s v="05"/>
    <x v="4"/>
    <x v="85"/>
    <s v="0542"/>
    <x v="85"/>
    <x v="2"/>
    <x v="3"/>
    <n v="16"/>
  </r>
  <r>
    <x v="4"/>
    <s v="05"/>
    <x v="4"/>
    <x v="85"/>
    <s v="0542"/>
    <x v="85"/>
    <x v="2"/>
    <x v="4"/>
    <n v="27"/>
  </r>
  <r>
    <x v="4"/>
    <s v="05"/>
    <x v="4"/>
    <x v="85"/>
    <s v="0542"/>
    <x v="85"/>
    <x v="2"/>
    <x v="5"/>
    <n v="29"/>
  </r>
  <r>
    <x v="4"/>
    <s v="05"/>
    <x v="4"/>
    <x v="85"/>
    <s v="0542"/>
    <x v="85"/>
    <x v="2"/>
    <x v="6"/>
    <n v="30"/>
  </r>
  <r>
    <x v="4"/>
    <s v="05"/>
    <x v="4"/>
    <x v="85"/>
    <s v="0542"/>
    <x v="85"/>
    <x v="2"/>
    <x v="7"/>
    <n v="23"/>
  </r>
  <r>
    <x v="4"/>
    <s v="05"/>
    <x v="4"/>
    <x v="85"/>
    <s v="0542"/>
    <x v="85"/>
    <x v="3"/>
    <x v="0"/>
    <n v="7"/>
  </r>
  <r>
    <x v="4"/>
    <s v="05"/>
    <x v="4"/>
    <x v="85"/>
    <s v="0542"/>
    <x v="85"/>
    <x v="3"/>
    <x v="1"/>
    <n v="7"/>
  </r>
  <r>
    <x v="4"/>
    <s v="05"/>
    <x v="4"/>
    <x v="85"/>
    <s v="0542"/>
    <x v="85"/>
    <x v="3"/>
    <x v="2"/>
    <n v="7"/>
  </r>
  <r>
    <x v="4"/>
    <s v="05"/>
    <x v="4"/>
    <x v="85"/>
    <s v="0542"/>
    <x v="85"/>
    <x v="3"/>
    <x v="3"/>
    <n v="10"/>
  </r>
  <r>
    <x v="4"/>
    <s v="05"/>
    <x v="4"/>
    <x v="85"/>
    <s v="0542"/>
    <x v="85"/>
    <x v="3"/>
    <x v="4"/>
    <n v="7"/>
  </r>
  <r>
    <x v="4"/>
    <s v="05"/>
    <x v="4"/>
    <x v="85"/>
    <s v="0542"/>
    <x v="85"/>
    <x v="3"/>
    <x v="5"/>
    <n v="0"/>
  </r>
  <r>
    <x v="4"/>
    <s v="05"/>
    <x v="4"/>
    <x v="85"/>
    <s v="0542"/>
    <x v="85"/>
    <x v="3"/>
    <x v="6"/>
    <n v="1"/>
  </r>
  <r>
    <x v="4"/>
    <s v="05"/>
    <x v="4"/>
    <x v="85"/>
    <s v="0542"/>
    <x v="85"/>
    <x v="3"/>
    <x v="7"/>
    <n v="2"/>
  </r>
  <r>
    <x v="4"/>
    <s v="05"/>
    <x v="4"/>
    <x v="86"/>
    <s v="0543"/>
    <x v="86"/>
    <x v="1"/>
    <x v="0"/>
    <n v="167"/>
  </r>
  <r>
    <x v="4"/>
    <s v="05"/>
    <x v="4"/>
    <x v="86"/>
    <s v="0543"/>
    <x v="86"/>
    <x v="1"/>
    <x v="1"/>
    <n v="157"/>
  </r>
  <r>
    <x v="4"/>
    <s v="05"/>
    <x v="4"/>
    <x v="86"/>
    <s v="0543"/>
    <x v="86"/>
    <x v="1"/>
    <x v="2"/>
    <n v="144"/>
  </r>
  <r>
    <x v="4"/>
    <s v="05"/>
    <x v="4"/>
    <x v="86"/>
    <s v="0543"/>
    <x v="86"/>
    <x v="1"/>
    <x v="3"/>
    <n v="144"/>
  </r>
  <r>
    <x v="4"/>
    <s v="05"/>
    <x v="4"/>
    <x v="86"/>
    <s v="0543"/>
    <x v="86"/>
    <x v="1"/>
    <x v="4"/>
    <n v="127"/>
  </r>
  <r>
    <x v="4"/>
    <s v="05"/>
    <x v="4"/>
    <x v="86"/>
    <s v="0543"/>
    <x v="86"/>
    <x v="1"/>
    <x v="5"/>
    <n v="130"/>
  </r>
  <r>
    <x v="4"/>
    <s v="05"/>
    <x v="4"/>
    <x v="86"/>
    <s v="0543"/>
    <x v="86"/>
    <x v="1"/>
    <x v="6"/>
    <n v="120"/>
  </r>
  <r>
    <x v="4"/>
    <s v="05"/>
    <x v="4"/>
    <x v="86"/>
    <s v="0543"/>
    <x v="86"/>
    <x v="1"/>
    <x v="7"/>
    <n v="114"/>
  </r>
  <r>
    <x v="4"/>
    <s v="05"/>
    <x v="4"/>
    <x v="86"/>
    <s v="0543"/>
    <x v="86"/>
    <x v="2"/>
    <x v="0"/>
    <n v="8"/>
  </r>
  <r>
    <x v="4"/>
    <s v="05"/>
    <x v="4"/>
    <x v="86"/>
    <s v="0543"/>
    <x v="86"/>
    <x v="2"/>
    <x v="1"/>
    <n v="7"/>
  </r>
  <r>
    <x v="4"/>
    <s v="05"/>
    <x v="4"/>
    <x v="86"/>
    <s v="0543"/>
    <x v="86"/>
    <x v="2"/>
    <x v="2"/>
    <n v="6"/>
  </r>
  <r>
    <x v="4"/>
    <s v="05"/>
    <x v="4"/>
    <x v="86"/>
    <s v="0543"/>
    <x v="86"/>
    <x v="2"/>
    <x v="3"/>
    <n v="6"/>
  </r>
  <r>
    <x v="4"/>
    <s v="05"/>
    <x v="4"/>
    <x v="86"/>
    <s v="0543"/>
    <x v="86"/>
    <x v="2"/>
    <x v="4"/>
    <n v="6"/>
  </r>
  <r>
    <x v="4"/>
    <s v="05"/>
    <x v="4"/>
    <x v="86"/>
    <s v="0543"/>
    <x v="86"/>
    <x v="2"/>
    <x v="5"/>
    <n v="10"/>
  </r>
  <r>
    <x v="4"/>
    <s v="05"/>
    <x v="4"/>
    <x v="86"/>
    <s v="0543"/>
    <x v="86"/>
    <x v="2"/>
    <x v="6"/>
    <n v="8"/>
  </r>
  <r>
    <x v="4"/>
    <s v="05"/>
    <x v="4"/>
    <x v="86"/>
    <s v="0543"/>
    <x v="86"/>
    <x v="2"/>
    <x v="7"/>
    <n v="8"/>
  </r>
  <r>
    <x v="4"/>
    <s v="05"/>
    <x v="4"/>
    <x v="86"/>
    <s v="0543"/>
    <x v="86"/>
    <x v="3"/>
    <x v="0"/>
    <n v="7"/>
  </r>
  <r>
    <x v="4"/>
    <s v="05"/>
    <x v="4"/>
    <x v="86"/>
    <s v="0543"/>
    <x v="86"/>
    <x v="3"/>
    <x v="1"/>
    <n v="7"/>
  </r>
  <r>
    <x v="4"/>
    <s v="05"/>
    <x v="4"/>
    <x v="86"/>
    <s v="0543"/>
    <x v="86"/>
    <x v="3"/>
    <x v="2"/>
    <n v="13"/>
  </r>
  <r>
    <x v="4"/>
    <s v="05"/>
    <x v="4"/>
    <x v="86"/>
    <s v="0543"/>
    <x v="86"/>
    <x v="3"/>
    <x v="3"/>
    <n v="12"/>
  </r>
  <r>
    <x v="4"/>
    <s v="05"/>
    <x v="4"/>
    <x v="86"/>
    <s v="0543"/>
    <x v="86"/>
    <x v="3"/>
    <x v="4"/>
    <n v="10"/>
  </r>
  <r>
    <x v="4"/>
    <s v="05"/>
    <x v="4"/>
    <x v="86"/>
    <s v="0543"/>
    <x v="86"/>
    <x v="3"/>
    <x v="5"/>
    <n v="7"/>
  </r>
  <r>
    <x v="4"/>
    <s v="05"/>
    <x v="4"/>
    <x v="86"/>
    <s v="0543"/>
    <x v="86"/>
    <x v="3"/>
    <x v="6"/>
    <n v="5"/>
  </r>
  <r>
    <x v="4"/>
    <s v="05"/>
    <x v="4"/>
    <x v="86"/>
    <s v="0543"/>
    <x v="86"/>
    <x v="3"/>
    <x v="7"/>
    <n v="5"/>
  </r>
  <r>
    <x v="4"/>
    <s v="05"/>
    <x v="4"/>
    <x v="87"/>
    <s v="0544"/>
    <x v="87"/>
    <x v="1"/>
    <x v="0"/>
    <n v="121"/>
  </r>
  <r>
    <x v="4"/>
    <s v="05"/>
    <x v="4"/>
    <x v="87"/>
    <s v="0544"/>
    <x v="87"/>
    <x v="1"/>
    <x v="1"/>
    <n v="114"/>
  </r>
  <r>
    <x v="4"/>
    <s v="05"/>
    <x v="4"/>
    <x v="87"/>
    <s v="0544"/>
    <x v="87"/>
    <x v="1"/>
    <x v="2"/>
    <n v="109"/>
  </r>
  <r>
    <x v="4"/>
    <s v="05"/>
    <x v="4"/>
    <x v="87"/>
    <s v="0544"/>
    <x v="87"/>
    <x v="1"/>
    <x v="3"/>
    <n v="112"/>
  </r>
  <r>
    <x v="4"/>
    <s v="05"/>
    <x v="4"/>
    <x v="87"/>
    <s v="0544"/>
    <x v="87"/>
    <x v="1"/>
    <x v="4"/>
    <n v="86"/>
  </r>
  <r>
    <x v="4"/>
    <s v="05"/>
    <x v="4"/>
    <x v="87"/>
    <s v="0544"/>
    <x v="87"/>
    <x v="1"/>
    <x v="5"/>
    <n v="86"/>
  </r>
  <r>
    <x v="4"/>
    <s v="05"/>
    <x v="4"/>
    <x v="87"/>
    <s v="0544"/>
    <x v="87"/>
    <x v="1"/>
    <x v="6"/>
    <n v="82"/>
  </r>
  <r>
    <x v="4"/>
    <s v="05"/>
    <x v="4"/>
    <x v="87"/>
    <s v="0544"/>
    <x v="87"/>
    <x v="1"/>
    <x v="7"/>
    <n v="83"/>
  </r>
  <r>
    <x v="4"/>
    <s v="05"/>
    <x v="4"/>
    <x v="87"/>
    <s v="0544"/>
    <x v="87"/>
    <x v="2"/>
    <x v="0"/>
    <n v="9"/>
  </r>
  <r>
    <x v="4"/>
    <s v="05"/>
    <x v="4"/>
    <x v="87"/>
    <s v="0544"/>
    <x v="87"/>
    <x v="2"/>
    <x v="1"/>
    <n v="10"/>
  </r>
  <r>
    <x v="4"/>
    <s v="05"/>
    <x v="4"/>
    <x v="87"/>
    <s v="0544"/>
    <x v="87"/>
    <x v="2"/>
    <x v="2"/>
    <n v="9"/>
  </r>
  <r>
    <x v="4"/>
    <s v="05"/>
    <x v="4"/>
    <x v="87"/>
    <s v="0544"/>
    <x v="87"/>
    <x v="2"/>
    <x v="3"/>
    <n v="13"/>
  </r>
  <r>
    <x v="4"/>
    <s v="05"/>
    <x v="4"/>
    <x v="87"/>
    <s v="0544"/>
    <x v="87"/>
    <x v="2"/>
    <x v="4"/>
    <n v="10"/>
  </r>
  <r>
    <x v="4"/>
    <s v="05"/>
    <x v="4"/>
    <x v="87"/>
    <s v="0544"/>
    <x v="87"/>
    <x v="2"/>
    <x v="5"/>
    <n v="13"/>
  </r>
  <r>
    <x v="4"/>
    <s v="05"/>
    <x v="4"/>
    <x v="87"/>
    <s v="0544"/>
    <x v="87"/>
    <x v="2"/>
    <x v="6"/>
    <n v="12"/>
  </r>
  <r>
    <x v="4"/>
    <s v="05"/>
    <x v="4"/>
    <x v="87"/>
    <s v="0544"/>
    <x v="87"/>
    <x v="2"/>
    <x v="7"/>
    <n v="14"/>
  </r>
  <r>
    <x v="4"/>
    <s v="05"/>
    <x v="4"/>
    <x v="87"/>
    <s v="0544"/>
    <x v="87"/>
    <x v="3"/>
    <x v="0"/>
    <n v="0"/>
  </r>
  <r>
    <x v="4"/>
    <s v="05"/>
    <x v="4"/>
    <x v="87"/>
    <s v="0544"/>
    <x v="87"/>
    <x v="3"/>
    <x v="1"/>
    <n v="0"/>
  </r>
  <r>
    <x v="4"/>
    <s v="05"/>
    <x v="4"/>
    <x v="87"/>
    <s v="0544"/>
    <x v="87"/>
    <x v="3"/>
    <x v="2"/>
    <n v="0"/>
  </r>
  <r>
    <x v="4"/>
    <s v="05"/>
    <x v="4"/>
    <x v="87"/>
    <s v="0544"/>
    <x v="87"/>
    <x v="3"/>
    <x v="3"/>
    <n v="0"/>
  </r>
  <r>
    <x v="4"/>
    <s v="05"/>
    <x v="4"/>
    <x v="87"/>
    <s v="0544"/>
    <x v="87"/>
    <x v="3"/>
    <x v="4"/>
    <n v="0"/>
  </r>
  <r>
    <x v="4"/>
    <s v="05"/>
    <x v="4"/>
    <x v="87"/>
    <s v="0544"/>
    <x v="87"/>
    <x v="3"/>
    <x v="5"/>
    <n v="0"/>
  </r>
  <r>
    <x v="4"/>
    <s v="05"/>
    <x v="4"/>
    <x v="87"/>
    <s v="0544"/>
    <x v="87"/>
    <x v="3"/>
    <x v="6"/>
    <n v="0"/>
  </r>
  <r>
    <x v="4"/>
    <s v="05"/>
    <x v="4"/>
    <x v="87"/>
    <s v="0544"/>
    <x v="87"/>
    <x v="3"/>
    <x v="7"/>
    <n v="1"/>
  </r>
  <r>
    <x v="4"/>
    <s v="05"/>
    <x v="4"/>
    <x v="88"/>
    <s v="0545"/>
    <x v="88"/>
    <x v="1"/>
    <x v="0"/>
    <n v="139"/>
  </r>
  <r>
    <x v="4"/>
    <s v="05"/>
    <x v="4"/>
    <x v="88"/>
    <s v="0545"/>
    <x v="88"/>
    <x v="1"/>
    <x v="1"/>
    <n v="136"/>
  </r>
  <r>
    <x v="4"/>
    <s v="05"/>
    <x v="4"/>
    <x v="88"/>
    <s v="0545"/>
    <x v="88"/>
    <x v="1"/>
    <x v="2"/>
    <n v="128"/>
  </r>
  <r>
    <x v="4"/>
    <s v="05"/>
    <x v="4"/>
    <x v="88"/>
    <s v="0545"/>
    <x v="88"/>
    <x v="1"/>
    <x v="3"/>
    <n v="137"/>
  </r>
  <r>
    <x v="4"/>
    <s v="05"/>
    <x v="4"/>
    <x v="88"/>
    <s v="0545"/>
    <x v="88"/>
    <x v="1"/>
    <x v="4"/>
    <n v="120"/>
  </r>
  <r>
    <x v="4"/>
    <s v="05"/>
    <x v="4"/>
    <x v="88"/>
    <s v="0545"/>
    <x v="88"/>
    <x v="1"/>
    <x v="5"/>
    <n v="113"/>
  </r>
  <r>
    <x v="4"/>
    <s v="05"/>
    <x v="4"/>
    <x v="88"/>
    <s v="0545"/>
    <x v="88"/>
    <x v="1"/>
    <x v="6"/>
    <n v="104"/>
  </r>
  <r>
    <x v="4"/>
    <s v="05"/>
    <x v="4"/>
    <x v="88"/>
    <s v="0545"/>
    <x v="88"/>
    <x v="1"/>
    <x v="7"/>
    <n v="101"/>
  </r>
  <r>
    <x v="4"/>
    <s v="05"/>
    <x v="4"/>
    <x v="88"/>
    <s v="0545"/>
    <x v="88"/>
    <x v="2"/>
    <x v="0"/>
    <n v="2"/>
  </r>
  <r>
    <x v="4"/>
    <s v="05"/>
    <x v="4"/>
    <x v="88"/>
    <s v="0545"/>
    <x v="88"/>
    <x v="2"/>
    <x v="1"/>
    <n v="3"/>
  </r>
  <r>
    <x v="4"/>
    <s v="05"/>
    <x v="4"/>
    <x v="88"/>
    <s v="0545"/>
    <x v="88"/>
    <x v="2"/>
    <x v="2"/>
    <n v="3"/>
  </r>
  <r>
    <x v="4"/>
    <s v="05"/>
    <x v="4"/>
    <x v="88"/>
    <s v="0545"/>
    <x v="88"/>
    <x v="2"/>
    <x v="3"/>
    <n v="3"/>
  </r>
  <r>
    <x v="4"/>
    <s v="05"/>
    <x v="4"/>
    <x v="88"/>
    <s v="0545"/>
    <x v="88"/>
    <x v="2"/>
    <x v="4"/>
    <n v="3"/>
  </r>
  <r>
    <x v="4"/>
    <s v="05"/>
    <x v="4"/>
    <x v="88"/>
    <s v="0545"/>
    <x v="88"/>
    <x v="2"/>
    <x v="5"/>
    <n v="3"/>
  </r>
  <r>
    <x v="4"/>
    <s v="05"/>
    <x v="4"/>
    <x v="88"/>
    <s v="0545"/>
    <x v="88"/>
    <x v="2"/>
    <x v="6"/>
    <n v="2"/>
  </r>
  <r>
    <x v="4"/>
    <s v="05"/>
    <x v="4"/>
    <x v="88"/>
    <s v="0545"/>
    <x v="88"/>
    <x v="2"/>
    <x v="7"/>
    <n v="3"/>
  </r>
  <r>
    <x v="4"/>
    <s v="05"/>
    <x v="4"/>
    <x v="88"/>
    <s v="0545"/>
    <x v="88"/>
    <x v="3"/>
    <x v="0"/>
    <n v="0"/>
  </r>
  <r>
    <x v="4"/>
    <s v="05"/>
    <x v="4"/>
    <x v="88"/>
    <s v="0545"/>
    <x v="88"/>
    <x v="3"/>
    <x v="1"/>
    <n v="0"/>
  </r>
  <r>
    <x v="4"/>
    <s v="05"/>
    <x v="4"/>
    <x v="88"/>
    <s v="0545"/>
    <x v="88"/>
    <x v="3"/>
    <x v="2"/>
    <n v="0"/>
  </r>
  <r>
    <x v="4"/>
    <s v="05"/>
    <x v="4"/>
    <x v="88"/>
    <s v="0545"/>
    <x v="88"/>
    <x v="3"/>
    <x v="3"/>
    <n v="0"/>
  </r>
  <r>
    <x v="4"/>
    <s v="05"/>
    <x v="4"/>
    <x v="88"/>
    <s v="0545"/>
    <x v="88"/>
    <x v="3"/>
    <x v="4"/>
    <n v="1"/>
  </r>
  <r>
    <x v="4"/>
    <s v="05"/>
    <x v="4"/>
    <x v="88"/>
    <s v="0545"/>
    <x v="88"/>
    <x v="3"/>
    <x v="5"/>
    <n v="0"/>
  </r>
  <r>
    <x v="4"/>
    <s v="05"/>
    <x v="4"/>
    <x v="88"/>
    <s v="0545"/>
    <x v="88"/>
    <x v="3"/>
    <x v="6"/>
    <n v="0"/>
  </r>
  <r>
    <x v="4"/>
    <s v="05"/>
    <x v="4"/>
    <x v="88"/>
    <s v="0545"/>
    <x v="88"/>
    <x v="3"/>
    <x v="7"/>
    <n v="0"/>
  </r>
  <r>
    <x v="5"/>
    <s v="06"/>
    <x v="5"/>
    <x v="89"/>
    <s v="0602"/>
    <x v="89"/>
    <x v="1"/>
    <x v="0"/>
    <n v="142"/>
  </r>
  <r>
    <x v="5"/>
    <s v="06"/>
    <x v="5"/>
    <x v="89"/>
    <s v="0602"/>
    <x v="89"/>
    <x v="1"/>
    <x v="1"/>
    <n v="128"/>
  </r>
  <r>
    <x v="5"/>
    <s v="06"/>
    <x v="5"/>
    <x v="89"/>
    <s v="0602"/>
    <x v="89"/>
    <x v="1"/>
    <x v="2"/>
    <n v="132"/>
  </r>
  <r>
    <x v="5"/>
    <s v="06"/>
    <x v="5"/>
    <x v="89"/>
    <s v="0602"/>
    <x v="89"/>
    <x v="1"/>
    <x v="3"/>
    <n v="59"/>
  </r>
  <r>
    <x v="5"/>
    <s v="06"/>
    <x v="5"/>
    <x v="89"/>
    <s v="0602"/>
    <x v="89"/>
    <x v="1"/>
    <x v="4"/>
    <n v="55"/>
  </r>
  <r>
    <x v="5"/>
    <s v="06"/>
    <x v="5"/>
    <x v="89"/>
    <s v="0602"/>
    <x v="89"/>
    <x v="1"/>
    <x v="5"/>
    <n v="54"/>
  </r>
  <r>
    <x v="5"/>
    <s v="06"/>
    <x v="5"/>
    <x v="89"/>
    <s v="0602"/>
    <x v="89"/>
    <x v="1"/>
    <x v="6"/>
    <n v="53"/>
  </r>
  <r>
    <x v="5"/>
    <s v="06"/>
    <x v="5"/>
    <x v="89"/>
    <s v="0602"/>
    <x v="89"/>
    <x v="1"/>
    <x v="7"/>
    <n v="53"/>
  </r>
  <r>
    <x v="5"/>
    <s v="06"/>
    <x v="5"/>
    <x v="89"/>
    <s v="0602"/>
    <x v="89"/>
    <x v="2"/>
    <x v="0"/>
    <n v="24"/>
  </r>
  <r>
    <x v="5"/>
    <s v="06"/>
    <x v="5"/>
    <x v="89"/>
    <s v="0602"/>
    <x v="89"/>
    <x v="2"/>
    <x v="1"/>
    <n v="18"/>
  </r>
  <r>
    <x v="5"/>
    <s v="06"/>
    <x v="5"/>
    <x v="89"/>
    <s v="0602"/>
    <x v="89"/>
    <x v="2"/>
    <x v="2"/>
    <n v="16"/>
  </r>
  <r>
    <x v="5"/>
    <s v="06"/>
    <x v="5"/>
    <x v="89"/>
    <s v="0602"/>
    <x v="89"/>
    <x v="2"/>
    <x v="3"/>
    <n v="12"/>
  </r>
  <r>
    <x v="5"/>
    <s v="06"/>
    <x v="5"/>
    <x v="89"/>
    <s v="0602"/>
    <x v="89"/>
    <x v="2"/>
    <x v="4"/>
    <n v="23"/>
  </r>
  <r>
    <x v="5"/>
    <s v="06"/>
    <x v="5"/>
    <x v="89"/>
    <s v="0602"/>
    <x v="89"/>
    <x v="2"/>
    <x v="5"/>
    <n v="25"/>
  </r>
  <r>
    <x v="5"/>
    <s v="06"/>
    <x v="5"/>
    <x v="89"/>
    <s v="0602"/>
    <x v="89"/>
    <x v="2"/>
    <x v="6"/>
    <n v="23"/>
  </r>
  <r>
    <x v="5"/>
    <s v="06"/>
    <x v="5"/>
    <x v="89"/>
    <s v="0602"/>
    <x v="89"/>
    <x v="2"/>
    <x v="7"/>
    <n v="20"/>
  </r>
  <r>
    <x v="5"/>
    <s v="06"/>
    <x v="5"/>
    <x v="89"/>
    <s v="0602"/>
    <x v="89"/>
    <x v="3"/>
    <x v="0"/>
    <n v="6"/>
  </r>
  <r>
    <x v="5"/>
    <s v="06"/>
    <x v="5"/>
    <x v="89"/>
    <s v="0602"/>
    <x v="89"/>
    <x v="3"/>
    <x v="1"/>
    <n v="4"/>
  </r>
  <r>
    <x v="5"/>
    <s v="06"/>
    <x v="5"/>
    <x v="89"/>
    <s v="0602"/>
    <x v="89"/>
    <x v="3"/>
    <x v="2"/>
    <n v="2"/>
  </r>
  <r>
    <x v="5"/>
    <s v="06"/>
    <x v="5"/>
    <x v="89"/>
    <s v="0602"/>
    <x v="89"/>
    <x v="3"/>
    <x v="3"/>
    <n v="2"/>
  </r>
  <r>
    <x v="5"/>
    <s v="06"/>
    <x v="5"/>
    <x v="89"/>
    <s v="0602"/>
    <x v="89"/>
    <x v="3"/>
    <x v="4"/>
    <n v="0"/>
  </r>
  <r>
    <x v="5"/>
    <s v="06"/>
    <x v="5"/>
    <x v="89"/>
    <s v="0602"/>
    <x v="89"/>
    <x v="3"/>
    <x v="5"/>
    <n v="0"/>
  </r>
  <r>
    <x v="5"/>
    <s v="06"/>
    <x v="5"/>
    <x v="89"/>
    <s v="0602"/>
    <x v="89"/>
    <x v="3"/>
    <x v="6"/>
    <n v="0"/>
  </r>
  <r>
    <x v="5"/>
    <s v="06"/>
    <x v="5"/>
    <x v="89"/>
    <s v="0602"/>
    <x v="89"/>
    <x v="3"/>
    <x v="7"/>
    <n v="1"/>
  </r>
  <r>
    <x v="5"/>
    <s v="06"/>
    <x v="5"/>
    <x v="90"/>
    <s v="0604"/>
    <x v="90"/>
    <x v="1"/>
    <x v="0"/>
    <n v="108"/>
  </r>
  <r>
    <x v="5"/>
    <s v="06"/>
    <x v="5"/>
    <x v="90"/>
    <s v="0604"/>
    <x v="90"/>
    <x v="1"/>
    <x v="1"/>
    <n v="107"/>
  </r>
  <r>
    <x v="5"/>
    <s v="06"/>
    <x v="5"/>
    <x v="90"/>
    <s v="0604"/>
    <x v="90"/>
    <x v="1"/>
    <x v="2"/>
    <n v="99"/>
  </r>
  <r>
    <x v="5"/>
    <s v="06"/>
    <x v="5"/>
    <x v="90"/>
    <s v="0604"/>
    <x v="90"/>
    <x v="1"/>
    <x v="3"/>
    <n v="102"/>
  </r>
  <r>
    <x v="5"/>
    <s v="06"/>
    <x v="5"/>
    <x v="90"/>
    <s v="0604"/>
    <x v="90"/>
    <x v="1"/>
    <x v="4"/>
    <n v="105"/>
  </r>
  <r>
    <x v="5"/>
    <s v="06"/>
    <x v="5"/>
    <x v="90"/>
    <s v="0604"/>
    <x v="90"/>
    <x v="1"/>
    <x v="5"/>
    <n v="109"/>
  </r>
  <r>
    <x v="5"/>
    <s v="06"/>
    <x v="5"/>
    <x v="90"/>
    <s v="0604"/>
    <x v="90"/>
    <x v="1"/>
    <x v="6"/>
    <n v="100"/>
  </r>
  <r>
    <x v="5"/>
    <s v="06"/>
    <x v="5"/>
    <x v="90"/>
    <s v="0604"/>
    <x v="90"/>
    <x v="1"/>
    <x v="7"/>
    <n v="90"/>
  </r>
  <r>
    <x v="5"/>
    <s v="06"/>
    <x v="5"/>
    <x v="90"/>
    <s v="0604"/>
    <x v="90"/>
    <x v="2"/>
    <x v="0"/>
    <n v="76"/>
  </r>
  <r>
    <x v="5"/>
    <s v="06"/>
    <x v="5"/>
    <x v="90"/>
    <s v="0604"/>
    <x v="90"/>
    <x v="2"/>
    <x v="1"/>
    <n v="66"/>
  </r>
  <r>
    <x v="5"/>
    <s v="06"/>
    <x v="5"/>
    <x v="90"/>
    <s v="0604"/>
    <x v="90"/>
    <x v="2"/>
    <x v="2"/>
    <n v="65"/>
  </r>
  <r>
    <x v="5"/>
    <s v="06"/>
    <x v="5"/>
    <x v="90"/>
    <s v="0604"/>
    <x v="90"/>
    <x v="2"/>
    <x v="3"/>
    <n v="64"/>
  </r>
  <r>
    <x v="5"/>
    <s v="06"/>
    <x v="5"/>
    <x v="90"/>
    <s v="0604"/>
    <x v="90"/>
    <x v="2"/>
    <x v="4"/>
    <n v="79"/>
  </r>
  <r>
    <x v="5"/>
    <s v="06"/>
    <x v="5"/>
    <x v="90"/>
    <s v="0604"/>
    <x v="90"/>
    <x v="2"/>
    <x v="5"/>
    <n v="76"/>
  </r>
  <r>
    <x v="5"/>
    <s v="06"/>
    <x v="5"/>
    <x v="90"/>
    <s v="0604"/>
    <x v="90"/>
    <x v="2"/>
    <x v="6"/>
    <n v="96"/>
  </r>
  <r>
    <x v="5"/>
    <s v="06"/>
    <x v="5"/>
    <x v="90"/>
    <s v="0604"/>
    <x v="90"/>
    <x v="2"/>
    <x v="7"/>
    <n v="82"/>
  </r>
  <r>
    <x v="5"/>
    <s v="06"/>
    <x v="5"/>
    <x v="90"/>
    <s v="0604"/>
    <x v="90"/>
    <x v="3"/>
    <x v="0"/>
    <n v="4"/>
  </r>
  <r>
    <x v="5"/>
    <s v="06"/>
    <x v="5"/>
    <x v="90"/>
    <s v="0604"/>
    <x v="90"/>
    <x v="3"/>
    <x v="1"/>
    <n v="2"/>
  </r>
  <r>
    <x v="5"/>
    <s v="06"/>
    <x v="5"/>
    <x v="90"/>
    <s v="0604"/>
    <x v="90"/>
    <x v="3"/>
    <x v="2"/>
    <n v="2"/>
  </r>
  <r>
    <x v="5"/>
    <s v="06"/>
    <x v="5"/>
    <x v="90"/>
    <s v="0604"/>
    <x v="90"/>
    <x v="3"/>
    <x v="3"/>
    <n v="0"/>
  </r>
  <r>
    <x v="5"/>
    <s v="06"/>
    <x v="5"/>
    <x v="90"/>
    <s v="0604"/>
    <x v="90"/>
    <x v="3"/>
    <x v="4"/>
    <n v="0"/>
  </r>
  <r>
    <x v="5"/>
    <s v="06"/>
    <x v="5"/>
    <x v="90"/>
    <s v="0604"/>
    <x v="90"/>
    <x v="3"/>
    <x v="5"/>
    <n v="1"/>
  </r>
  <r>
    <x v="5"/>
    <s v="06"/>
    <x v="5"/>
    <x v="90"/>
    <s v="0604"/>
    <x v="90"/>
    <x v="3"/>
    <x v="6"/>
    <n v="0"/>
  </r>
  <r>
    <x v="5"/>
    <s v="06"/>
    <x v="5"/>
    <x v="90"/>
    <s v="0604"/>
    <x v="90"/>
    <x v="3"/>
    <x v="7"/>
    <n v="1"/>
  </r>
  <r>
    <x v="5"/>
    <s v="06"/>
    <x v="5"/>
    <x v="91"/>
    <s v="0605"/>
    <x v="91"/>
    <x v="1"/>
    <x v="0"/>
    <n v="182"/>
  </r>
  <r>
    <x v="5"/>
    <s v="06"/>
    <x v="5"/>
    <x v="91"/>
    <s v="0605"/>
    <x v="91"/>
    <x v="1"/>
    <x v="1"/>
    <n v="201"/>
  </r>
  <r>
    <x v="5"/>
    <s v="06"/>
    <x v="5"/>
    <x v="91"/>
    <s v="0605"/>
    <x v="91"/>
    <x v="1"/>
    <x v="2"/>
    <n v="181"/>
  </r>
  <r>
    <x v="5"/>
    <s v="06"/>
    <x v="5"/>
    <x v="91"/>
    <s v="0605"/>
    <x v="91"/>
    <x v="1"/>
    <x v="3"/>
    <n v="171"/>
  </r>
  <r>
    <x v="5"/>
    <s v="06"/>
    <x v="5"/>
    <x v="91"/>
    <s v="0605"/>
    <x v="91"/>
    <x v="1"/>
    <x v="4"/>
    <n v="209"/>
  </r>
  <r>
    <x v="5"/>
    <s v="06"/>
    <x v="5"/>
    <x v="91"/>
    <s v="0605"/>
    <x v="91"/>
    <x v="1"/>
    <x v="5"/>
    <n v="194"/>
  </r>
  <r>
    <x v="5"/>
    <s v="06"/>
    <x v="5"/>
    <x v="91"/>
    <s v="0605"/>
    <x v="91"/>
    <x v="1"/>
    <x v="6"/>
    <n v="190"/>
  </r>
  <r>
    <x v="5"/>
    <s v="06"/>
    <x v="5"/>
    <x v="91"/>
    <s v="0605"/>
    <x v="91"/>
    <x v="1"/>
    <x v="7"/>
    <n v="169"/>
  </r>
  <r>
    <x v="5"/>
    <s v="06"/>
    <x v="5"/>
    <x v="91"/>
    <s v="0605"/>
    <x v="91"/>
    <x v="2"/>
    <x v="0"/>
    <n v="138"/>
  </r>
  <r>
    <x v="5"/>
    <s v="06"/>
    <x v="5"/>
    <x v="91"/>
    <s v="0605"/>
    <x v="91"/>
    <x v="2"/>
    <x v="1"/>
    <n v="135"/>
  </r>
  <r>
    <x v="5"/>
    <s v="06"/>
    <x v="5"/>
    <x v="91"/>
    <s v="0605"/>
    <x v="91"/>
    <x v="2"/>
    <x v="2"/>
    <n v="126"/>
  </r>
  <r>
    <x v="5"/>
    <s v="06"/>
    <x v="5"/>
    <x v="91"/>
    <s v="0605"/>
    <x v="91"/>
    <x v="2"/>
    <x v="3"/>
    <n v="108"/>
  </r>
  <r>
    <x v="5"/>
    <s v="06"/>
    <x v="5"/>
    <x v="91"/>
    <s v="0605"/>
    <x v="91"/>
    <x v="2"/>
    <x v="4"/>
    <n v="133"/>
  </r>
  <r>
    <x v="5"/>
    <s v="06"/>
    <x v="5"/>
    <x v="91"/>
    <s v="0605"/>
    <x v="91"/>
    <x v="2"/>
    <x v="5"/>
    <n v="127"/>
  </r>
  <r>
    <x v="5"/>
    <s v="06"/>
    <x v="5"/>
    <x v="91"/>
    <s v="0605"/>
    <x v="91"/>
    <x v="2"/>
    <x v="6"/>
    <n v="127"/>
  </r>
  <r>
    <x v="5"/>
    <s v="06"/>
    <x v="5"/>
    <x v="91"/>
    <s v="0605"/>
    <x v="91"/>
    <x v="2"/>
    <x v="7"/>
    <n v="111"/>
  </r>
  <r>
    <x v="5"/>
    <s v="06"/>
    <x v="5"/>
    <x v="91"/>
    <s v="0605"/>
    <x v="91"/>
    <x v="3"/>
    <x v="0"/>
    <n v="1"/>
  </r>
  <r>
    <x v="5"/>
    <s v="06"/>
    <x v="5"/>
    <x v="91"/>
    <s v="0605"/>
    <x v="91"/>
    <x v="3"/>
    <x v="1"/>
    <n v="1"/>
  </r>
  <r>
    <x v="5"/>
    <s v="06"/>
    <x v="5"/>
    <x v="91"/>
    <s v="0605"/>
    <x v="91"/>
    <x v="3"/>
    <x v="2"/>
    <n v="3"/>
  </r>
  <r>
    <x v="5"/>
    <s v="06"/>
    <x v="5"/>
    <x v="91"/>
    <s v="0605"/>
    <x v="91"/>
    <x v="3"/>
    <x v="3"/>
    <n v="2"/>
  </r>
  <r>
    <x v="5"/>
    <s v="06"/>
    <x v="5"/>
    <x v="91"/>
    <s v="0605"/>
    <x v="91"/>
    <x v="3"/>
    <x v="4"/>
    <n v="2"/>
  </r>
  <r>
    <x v="5"/>
    <s v="06"/>
    <x v="5"/>
    <x v="91"/>
    <s v="0605"/>
    <x v="91"/>
    <x v="3"/>
    <x v="5"/>
    <n v="1"/>
  </r>
  <r>
    <x v="5"/>
    <s v="06"/>
    <x v="5"/>
    <x v="91"/>
    <s v="0605"/>
    <x v="91"/>
    <x v="3"/>
    <x v="6"/>
    <n v="0"/>
  </r>
  <r>
    <x v="5"/>
    <s v="06"/>
    <x v="5"/>
    <x v="91"/>
    <s v="0605"/>
    <x v="91"/>
    <x v="3"/>
    <x v="7"/>
    <n v="1"/>
  </r>
  <r>
    <x v="5"/>
    <s v="06"/>
    <x v="5"/>
    <x v="92"/>
    <s v="0612"/>
    <x v="92"/>
    <x v="1"/>
    <x v="0"/>
    <n v="83"/>
  </r>
  <r>
    <x v="5"/>
    <s v="06"/>
    <x v="5"/>
    <x v="92"/>
    <s v="0612"/>
    <x v="92"/>
    <x v="1"/>
    <x v="1"/>
    <n v="97"/>
  </r>
  <r>
    <x v="5"/>
    <s v="06"/>
    <x v="5"/>
    <x v="92"/>
    <s v="0612"/>
    <x v="92"/>
    <x v="1"/>
    <x v="2"/>
    <n v="104"/>
  </r>
  <r>
    <x v="5"/>
    <s v="06"/>
    <x v="5"/>
    <x v="92"/>
    <s v="0612"/>
    <x v="92"/>
    <x v="1"/>
    <x v="3"/>
    <n v="102"/>
  </r>
  <r>
    <x v="5"/>
    <s v="06"/>
    <x v="5"/>
    <x v="92"/>
    <s v="0612"/>
    <x v="92"/>
    <x v="1"/>
    <x v="4"/>
    <n v="107"/>
  </r>
  <r>
    <x v="5"/>
    <s v="06"/>
    <x v="5"/>
    <x v="92"/>
    <s v="0612"/>
    <x v="92"/>
    <x v="1"/>
    <x v="5"/>
    <n v="126"/>
  </r>
  <r>
    <x v="5"/>
    <s v="06"/>
    <x v="5"/>
    <x v="92"/>
    <s v="0612"/>
    <x v="92"/>
    <x v="1"/>
    <x v="6"/>
    <n v="152"/>
  </r>
  <r>
    <x v="5"/>
    <s v="06"/>
    <x v="5"/>
    <x v="92"/>
    <s v="0612"/>
    <x v="92"/>
    <x v="1"/>
    <x v="7"/>
    <n v="135"/>
  </r>
  <r>
    <x v="5"/>
    <s v="06"/>
    <x v="5"/>
    <x v="92"/>
    <s v="0612"/>
    <x v="92"/>
    <x v="2"/>
    <x v="0"/>
    <n v="15"/>
  </r>
  <r>
    <x v="5"/>
    <s v="06"/>
    <x v="5"/>
    <x v="92"/>
    <s v="0612"/>
    <x v="92"/>
    <x v="2"/>
    <x v="1"/>
    <n v="12"/>
  </r>
  <r>
    <x v="5"/>
    <s v="06"/>
    <x v="5"/>
    <x v="92"/>
    <s v="0612"/>
    <x v="92"/>
    <x v="2"/>
    <x v="2"/>
    <n v="12"/>
  </r>
  <r>
    <x v="5"/>
    <s v="06"/>
    <x v="5"/>
    <x v="92"/>
    <s v="0612"/>
    <x v="92"/>
    <x v="2"/>
    <x v="3"/>
    <n v="8"/>
  </r>
  <r>
    <x v="5"/>
    <s v="06"/>
    <x v="5"/>
    <x v="92"/>
    <s v="0612"/>
    <x v="92"/>
    <x v="2"/>
    <x v="4"/>
    <n v="10"/>
  </r>
  <r>
    <x v="5"/>
    <s v="06"/>
    <x v="5"/>
    <x v="92"/>
    <s v="0612"/>
    <x v="92"/>
    <x v="2"/>
    <x v="5"/>
    <n v="10"/>
  </r>
  <r>
    <x v="5"/>
    <s v="06"/>
    <x v="5"/>
    <x v="92"/>
    <s v="0612"/>
    <x v="92"/>
    <x v="2"/>
    <x v="6"/>
    <n v="6"/>
  </r>
  <r>
    <x v="5"/>
    <s v="06"/>
    <x v="5"/>
    <x v="92"/>
    <s v="0612"/>
    <x v="92"/>
    <x v="2"/>
    <x v="7"/>
    <n v="7"/>
  </r>
  <r>
    <x v="5"/>
    <s v="06"/>
    <x v="5"/>
    <x v="92"/>
    <s v="0612"/>
    <x v="92"/>
    <x v="3"/>
    <x v="0"/>
    <n v="0"/>
  </r>
  <r>
    <x v="5"/>
    <s v="06"/>
    <x v="5"/>
    <x v="92"/>
    <s v="0612"/>
    <x v="92"/>
    <x v="3"/>
    <x v="1"/>
    <n v="3"/>
  </r>
  <r>
    <x v="5"/>
    <s v="06"/>
    <x v="5"/>
    <x v="92"/>
    <s v="0612"/>
    <x v="92"/>
    <x v="3"/>
    <x v="2"/>
    <n v="3"/>
  </r>
  <r>
    <x v="5"/>
    <s v="06"/>
    <x v="5"/>
    <x v="92"/>
    <s v="0612"/>
    <x v="92"/>
    <x v="3"/>
    <x v="3"/>
    <n v="3"/>
  </r>
  <r>
    <x v="5"/>
    <s v="06"/>
    <x v="5"/>
    <x v="92"/>
    <s v="0612"/>
    <x v="92"/>
    <x v="3"/>
    <x v="4"/>
    <n v="3"/>
  </r>
  <r>
    <x v="5"/>
    <s v="06"/>
    <x v="5"/>
    <x v="92"/>
    <s v="0612"/>
    <x v="92"/>
    <x v="3"/>
    <x v="5"/>
    <n v="1"/>
  </r>
  <r>
    <x v="5"/>
    <s v="06"/>
    <x v="5"/>
    <x v="92"/>
    <s v="0612"/>
    <x v="92"/>
    <x v="3"/>
    <x v="6"/>
    <n v="2"/>
  </r>
  <r>
    <x v="5"/>
    <s v="06"/>
    <x v="5"/>
    <x v="92"/>
    <s v="0612"/>
    <x v="92"/>
    <x v="3"/>
    <x v="7"/>
    <n v="0"/>
  </r>
  <r>
    <x v="5"/>
    <s v="06"/>
    <x v="5"/>
    <x v="93"/>
    <s v="0615"/>
    <x v="93"/>
    <x v="1"/>
    <x v="0"/>
    <n v="27"/>
  </r>
  <r>
    <x v="5"/>
    <s v="06"/>
    <x v="5"/>
    <x v="93"/>
    <s v="0615"/>
    <x v="93"/>
    <x v="1"/>
    <x v="1"/>
    <n v="26"/>
  </r>
  <r>
    <x v="5"/>
    <s v="06"/>
    <x v="5"/>
    <x v="93"/>
    <s v="0615"/>
    <x v="93"/>
    <x v="1"/>
    <x v="2"/>
    <n v="19"/>
  </r>
  <r>
    <x v="5"/>
    <s v="06"/>
    <x v="5"/>
    <x v="93"/>
    <s v="0615"/>
    <x v="93"/>
    <x v="1"/>
    <x v="3"/>
    <n v="19"/>
  </r>
  <r>
    <x v="5"/>
    <s v="06"/>
    <x v="5"/>
    <x v="93"/>
    <s v="0615"/>
    <x v="93"/>
    <x v="1"/>
    <x v="4"/>
    <n v="21"/>
  </r>
  <r>
    <x v="5"/>
    <s v="06"/>
    <x v="5"/>
    <x v="93"/>
    <s v="0615"/>
    <x v="93"/>
    <x v="1"/>
    <x v="5"/>
    <n v="19"/>
  </r>
  <r>
    <x v="5"/>
    <s v="06"/>
    <x v="5"/>
    <x v="93"/>
    <s v="0615"/>
    <x v="93"/>
    <x v="1"/>
    <x v="6"/>
    <n v="15"/>
  </r>
  <r>
    <x v="5"/>
    <s v="06"/>
    <x v="5"/>
    <x v="93"/>
    <s v="0615"/>
    <x v="93"/>
    <x v="1"/>
    <x v="7"/>
    <n v="10"/>
  </r>
  <r>
    <x v="5"/>
    <s v="06"/>
    <x v="5"/>
    <x v="93"/>
    <s v="0615"/>
    <x v="93"/>
    <x v="2"/>
    <x v="0"/>
    <n v="18"/>
  </r>
  <r>
    <x v="5"/>
    <s v="06"/>
    <x v="5"/>
    <x v="93"/>
    <s v="0615"/>
    <x v="93"/>
    <x v="2"/>
    <x v="1"/>
    <n v="22"/>
  </r>
  <r>
    <x v="5"/>
    <s v="06"/>
    <x v="5"/>
    <x v="93"/>
    <s v="0615"/>
    <x v="93"/>
    <x v="2"/>
    <x v="2"/>
    <n v="21"/>
  </r>
  <r>
    <x v="5"/>
    <s v="06"/>
    <x v="5"/>
    <x v="93"/>
    <s v="0615"/>
    <x v="93"/>
    <x v="2"/>
    <x v="3"/>
    <n v="18"/>
  </r>
  <r>
    <x v="5"/>
    <s v="06"/>
    <x v="5"/>
    <x v="93"/>
    <s v="0615"/>
    <x v="93"/>
    <x v="2"/>
    <x v="4"/>
    <n v="20"/>
  </r>
  <r>
    <x v="5"/>
    <s v="06"/>
    <x v="5"/>
    <x v="93"/>
    <s v="0615"/>
    <x v="93"/>
    <x v="2"/>
    <x v="5"/>
    <n v="19"/>
  </r>
  <r>
    <x v="5"/>
    <s v="06"/>
    <x v="5"/>
    <x v="93"/>
    <s v="0615"/>
    <x v="93"/>
    <x v="2"/>
    <x v="6"/>
    <n v="17"/>
  </r>
  <r>
    <x v="5"/>
    <s v="06"/>
    <x v="5"/>
    <x v="93"/>
    <s v="0615"/>
    <x v="93"/>
    <x v="2"/>
    <x v="7"/>
    <n v="14"/>
  </r>
  <r>
    <x v="5"/>
    <s v="06"/>
    <x v="5"/>
    <x v="93"/>
    <s v="0615"/>
    <x v="93"/>
    <x v="3"/>
    <x v="0"/>
    <n v="0"/>
  </r>
  <r>
    <x v="5"/>
    <s v="06"/>
    <x v="5"/>
    <x v="93"/>
    <s v="0615"/>
    <x v="93"/>
    <x v="3"/>
    <x v="1"/>
    <n v="0"/>
  </r>
  <r>
    <x v="5"/>
    <s v="06"/>
    <x v="5"/>
    <x v="93"/>
    <s v="0615"/>
    <x v="93"/>
    <x v="3"/>
    <x v="2"/>
    <n v="0"/>
  </r>
  <r>
    <x v="5"/>
    <s v="06"/>
    <x v="5"/>
    <x v="93"/>
    <s v="0615"/>
    <x v="93"/>
    <x v="3"/>
    <x v="3"/>
    <n v="0"/>
  </r>
  <r>
    <x v="5"/>
    <s v="06"/>
    <x v="5"/>
    <x v="93"/>
    <s v="0615"/>
    <x v="93"/>
    <x v="3"/>
    <x v="4"/>
    <n v="0"/>
  </r>
  <r>
    <x v="5"/>
    <s v="06"/>
    <x v="5"/>
    <x v="93"/>
    <s v="0615"/>
    <x v="93"/>
    <x v="3"/>
    <x v="5"/>
    <n v="0"/>
  </r>
  <r>
    <x v="5"/>
    <s v="06"/>
    <x v="5"/>
    <x v="93"/>
    <s v="0615"/>
    <x v="93"/>
    <x v="3"/>
    <x v="6"/>
    <n v="0"/>
  </r>
  <r>
    <x v="5"/>
    <s v="06"/>
    <x v="5"/>
    <x v="93"/>
    <s v="0615"/>
    <x v="93"/>
    <x v="3"/>
    <x v="7"/>
    <n v="1"/>
  </r>
  <r>
    <x v="5"/>
    <s v="06"/>
    <x v="5"/>
    <x v="94"/>
    <s v="0616"/>
    <x v="94"/>
    <x v="1"/>
    <x v="0"/>
    <n v="63"/>
  </r>
  <r>
    <x v="5"/>
    <s v="06"/>
    <x v="5"/>
    <x v="94"/>
    <s v="0616"/>
    <x v="94"/>
    <x v="1"/>
    <x v="1"/>
    <n v="56"/>
  </r>
  <r>
    <x v="5"/>
    <s v="06"/>
    <x v="5"/>
    <x v="94"/>
    <s v="0616"/>
    <x v="94"/>
    <x v="1"/>
    <x v="2"/>
    <n v="68"/>
  </r>
  <r>
    <x v="5"/>
    <s v="06"/>
    <x v="5"/>
    <x v="94"/>
    <s v="0616"/>
    <x v="94"/>
    <x v="1"/>
    <x v="3"/>
    <n v="49"/>
  </r>
  <r>
    <x v="5"/>
    <s v="06"/>
    <x v="5"/>
    <x v="94"/>
    <s v="0616"/>
    <x v="94"/>
    <x v="1"/>
    <x v="4"/>
    <n v="55"/>
  </r>
  <r>
    <x v="5"/>
    <s v="06"/>
    <x v="5"/>
    <x v="94"/>
    <s v="0616"/>
    <x v="94"/>
    <x v="1"/>
    <x v="5"/>
    <n v="52"/>
  </r>
  <r>
    <x v="5"/>
    <s v="06"/>
    <x v="5"/>
    <x v="94"/>
    <s v="0616"/>
    <x v="94"/>
    <x v="1"/>
    <x v="6"/>
    <n v="50"/>
  </r>
  <r>
    <x v="5"/>
    <s v="06"/>
    <x v="5"/>
    <x v="94"/>
    <s v="0616"/>
    <x v="94"/>
    <x v="1"/>
    <x v="7"/>
    <n v="48"/>
  </r>
  <r>
    <x v="5"/>
    <s v="06"/>
    <x v="5"/>
    <x v="94"/>
    <s v="0616"/>
    <x v="94"/>
    <x v="2"/>
    <x v="0"/>
    <n v="25"/>
  </r>
  <r>
    <x v="5"/>
    <s v="06"/>
    <x v="5"/>
    <x v="94"/>
    <s v="0616"/>
    <x v="94"/>
    <x v="2"/>
    <x v="1"/>
    <n v="23"/>
  </r>
  <r>
    <x v="5"/>
    <s v="06"/>
    <x v="5"/>
    <x v="94"/>
    <s v="0616"/>
    <x v="94"/>
    <x v="2"/>
    <x v="2"/>
    <n v="21"/>
  </r>
  <r>
    <x v="5"/>
    <s v="06"/>
    <x v="5"/>
    <x v="94"/>
    <s v="0616"/>
    <x v="94"/>
    <x v="2"/>
    <x v="3"/>
    <n v="19"/>
  </r>
  <r>
    <x v="5"/>
    <s v="06"/>
    <x v="5"/>
    <x v="94"/>
    <s v="0616"/>
    <x v="94"/>
    <x v="2"/>
    <x v="4"/>
    <n v="24"/>
  </r>
  <r>
    <x v="5"/>
    <s v="06"/>
    <x v="5"/>
    <x v="94"/>
    <s v="0616"/>
    <x v="94"/>
    <x v="2"/>
    <x v="5"/>
    <n v="19"/>
  </r>
  <r>
    <x v="5"/>
    <s v="06"/>
    <x v="5"/>
    <x v="94"/>
    <s v="0616"/>
    <x v="94"/>
    <x v="2"/>
    <x v="6"/>
    <n v="22"/>
  </r>
  <r>
    <x v="5"/>
    <s v="06"/>
    <x v="5"/>
    <x v="94"/>
    <s v="0616"/>
    <x v="94"/>
    <x v="2"/>
    <x v="7"/>
    <n v="22"/>
  </r>
  <r>
    <x v="5"/>
    <s v="06"/>
    <x v="5"/>
    <x v="94"/>
    <s v="0616"/>
    <x v="94"/>
    <x v="3"/>
    <x v="0"/>
    <n v="0"/>
  </r>
  <r>
    <x v="5"/>
    <s v="06"/>
    <x v="5"/>
    <x v="94"/>
    <s v="0616"/>
    <x v="94"/>
    <x v="3"/>
    <x v="1"/>
    <n v="0"/>
  </r>
  <r>
    <x v="5"/>
    <s v="06"/>
    <x v="5"/>
    <x v="94"/>
    <s v="0616"/>
    <x v="94"/>
    <x v="3"/>
    <x v="2"/>
    <n v="0"/>
  </r>
  <r>
    <x v="5"/>
    <s v="06"/>
    <x v="5"/>
    <x v="94"/>
    <s v="0616"/>
    <x v="94"/>
    <x v="3"/>
    <x v="3"/>
    <n v="0"/>
  </r>
  <r>
    <x v="5"/>
    <s v="06"/>
    <x v="5"/>
    <x v="94"/>
    <s v="0616"/>
    <x v="94"/>
    <x v="3"/>
    <x v="4"/>
    <n v="0"/>
  </r>
  <r>
    <x v="5"/>
    <s v="06"/>
    <x v="5"/>
    <x v="94"/>
    <s v="0616"/>
    <x v="94"/>
    <x v="3"/>
    <x v="5"/>
    <n v="0"/>
  </r>
  <r>
    <x v="5"/>
    <s v="06"/>
    <x v="5"/>
    <x v="94"/>
    <s v="0616"/>
    <x v="94"/>
    <x v="3"/>
    <x v="6"/>
    <n v="0"/>
  </r>
  <r>
    <x v="5"/>
    <s v="06"/>
    <x v="5"/>
    <x v="94"/>
    <s v="0616"/>
    <x v="94"/>
    <x v="3"/>
    <x v="7"/>
    <n v="0"/>
  </r>
  <r>
    <x v="5"/>
    <s v="06"/>
    <x v="5"/>
    <x v="95"/>
    <s v="0617"/>
    <x v="95"/>
    <x v="1"/>
    <x v="0"/>
    <n v="100"/>
  </r>
  <r>
    <x v="5"/>
    <s v="06"/>
    <x v="5"/>
    <x v="95"/>
    <s v="0617"/>
    <x v="95"/>
    <x v="1"/>
    <x v="1"/>
    <n v="97"/>
  </r>
  <r>
    <x v="5"/>
    <s v="06"/>
    <x v="5"/>
    <x v="95"/>
    <s v="0617"/>
    <x v="95"/>
    <x v="1"/>
    <x v="2"/>
    <n v="83"/>
  </r>
  <r>
    <x v="5"/>
    <s v="06"/>
    <x v="5"/>
    <x v="95"/>
    <s v="0617"/>
    <x v="95"/>
    <x v="1"/>
    <x v="3"/>
    <n v="72"/>
  </r>
  <r>
    <x v="5"/>
    <s v="06"/>
    <x v="5"/>
    <x v="95"/>
    <s v="0617"/>
    <x v="95"/>
    <x v="1"/>
    <x v="4"/>
    <n v="58"/>
  </r>
  <r>
    <x v="5"/>
    <s v="06"/>
    <x v="5"/>
    <x v="95"/>
    <s v="0617"/>
    <x v="95"/>
    <x v="1"/>
    <x v="5"/>
    <n v="61"/>
  </r>
  <r>
    <x v="5"/>
    <s v="06"/>
    <x v="5"/>
    <x v="95"/>
    <s v="0617"/>
    <x v="95"/>
    <x v="1"/>
    <x v="6"/>
    <n v="63"/>
  </r>
  <r>
    <x v="5"/>
    <s v="06"/>
    <x v="5"/>
    <x v="95"/>
    <s v="0617"/>
    <x v="95"/>
    <x v="1"/>
    <x v="7"/>
    <n v="104"/>
  </r>
  <r>
    <x v="5"/>
    <s v="06"/>
    <x v="5"/>
    <x v="95"/>
    <s v="0617"/>
    <x v="95"/>
    <x v="2"/>
    <x v="0"/>
    <n v="20"/>
  </r>
  <r>
    <x v="5"/>
    <s v="06"/>
    <x v="5"/>
    <x v="95"/>
    <s v="0617"/>
    <x v="95"/>
    <x v="2"/>
    <x v="1"/>
    <n v="16"/>
  </r>
  <r>
    <x v="5"/>
    <s v="06"/>
    <x v="5"/>
    <x v="95"/>
    <s v="0617"/>
    <x v="95"/>
    <x v="2"/>
    <x v="2"/>
    <n v="18"/>
  </r>
  <r>
    <x v="5"/>
    <s v="06"/>
    <x v="5"/>
    <x v="95"/>
    <s v="0617"/>
    <x v="95"/>
    <x v="2"/>
    <x v="3"/>
    <n v="16"/>
  </r>
  <r>
    <x v="5"/>
    <s v="06"/>
    <x v="5"/>
    <x v="95"/>
    <s v="0617"/>
    <x v="95"/>
    <x v="2"/>
    <x v="4"/>
    <n v="17"/>
  </r>
  <r>
    <x v="5"/>
    <s v="06"/>
    <x v="5"/>
    <x v="95"/>
    <s v="0617"/>
    <x v="95"/>
    <x v="2"/>
    <x v="5"/>
    <n v="14"/>
  </r>
  <r>
    <x v="5"/>
    <s v="06"/>
    <x v="5"/>
    <x v="95"/>
    <s v="0617"/>
    <x v="95"/>
    <x v="2"/>
    <x v="6"/>
    <n v="15"/>
  </r>
  <r>
    <x v="5"/>
    <s v="06"/>
    <x v="5"/>
    <x v="95"/>
    <s v="0617"/>
    <x v="95"/>
    <x v="2"/>
    <x v="7"/>
    <n v="15"/>
  </r>
  <r>
    <x v="5"/>
    <s v="06"/>
    <x v="5"/>
    <x v="95"/>
    <s v="0617"/>
    <x v="95"/>
    <x v="3"/>
    <x v="0"/>
    <n v="0"/>
  </r>
  <r>
    <x v="5"/>
    <s v="06"/>
    <x v="5"/>
    <x v="95"/>
    <s v="0617"/>
    <x v="95"/>
    <x v="3"/>
    <x v="1"/>
    <n v="0"/>
  </r>
  <r>
    <x v="5"/>
    <s v="06"/>
    <x v="5"/>
    <x v="95"/>
    <s v="0617"/>
    <x v="95"/>
    <x v="3"/>
    <x v="2"/>
    <n v="0"/>
  </r>
  <r>
    <x v="5"/>
    <s v="06"/>
    <x v="5"/>
    <x v="95"/>
    <s v="0617"/>
    <x v="95"/>
    <x v="3"/>
    <x v="3"/>
    <n v="0"/>
  </r>
  <r>
    <x v="5"/>
    <s v="06"/>
    <x v="5"/>
    <x v="95"/>
    <s v="0617"/>
    <x v="95"/>
    <x v="3"/>
    <x v="4"/>
    <n v="0"/>
  </r>
  <r>
    <x v="5"/>
    <s v="06"/>
    <x v="5"/>
    <x v="95"/>
    <s v="0617"/>
    <x v="95"/>
    <x v="3"/>
    <x v="5"/>
    <n v="0"/>
  </r>
  <r>
    <x v="5"/>
    <s v="06"/>
    <x v="5"/>
    <x v="95"/>
    <s v="0617"/>
    <x v="95"/>
    <x v="3"/>
    <x v="6"/>
    <n v="0"/>
  </r>
  <r>
    <x v="5"/>
    <s v="06"/>
    <x v="5"/>
    <x v="95"/>
    <s v="0617"/>
    <x v="95"/>
    <x v="3"/>
    <x v="7"/>
    <n v="0"/>
  </r>
  <r>
    <x v="5"/>
    <s v="06"/>
    <x v="5"/>
    <x v="96"/>
    <s v="0618"/>
    <x v="96"/>
    <x v="1"/>
    <x v="0"/>
    <n v="99"/>
  </r>
  <r>
    <x v="5"/>
    <s v="06"/>
    <x v="5"/>
    <x v="96"/>
    <s v="0618"/>
    <x v="96"/>
    <x v="1"/>
    <x v="1"/>
    <n v="95"/>
  </r>
  <r>
    <x v="5"/>
    <s v="06"/>
    <x v="5"/>
    <x v="96"/>
    <s v="0618"/>
    <x v="96"/>
    <x v="1"/>
    <x v="2"/>
    <n v="95"/>
  </r>
  <r>
    <x v="5"/>
    <s v="06"/>
    <x v="5"/>
    <x v="96"/>
    <s v="0618"/>
    <x v="96"/>
    <x v="1"/>
    <x v="3"/>
    <n v="86"/>
  </r>
  <r>
    <x v="5"/>
    <s v="06"/>
    <x v="5"/>
    <x v="96"/>
    <s v="0618"/>
    <x v="96"/>
    <x v="1"/>
    <x v="4"/>
    <n v="65"/>
  </r>
  <r>
    <x v="5"/>
    <s v="06"/>
    <x v="5"/>
    <x v="96"/>
    <s v="0618"/>
    <x v="96"/>
    <x v="1"/>
    <x v="5"/>
    <n v="62"/>
  </r>
  <r>
    <x v="5"/>
    <s v="06"/>
    <x v="5"/>
    <x v="96"/>
    <s v="0618"/>
    <x v="96"/>
    <x v="1"/>
    <x v="6"/>
    <n v="67"/>
  </r>
  <r>
    <x v="5"/>
    <s v="06"/>
    <x v="5"/>
    <x v="96"/>
    <s v="0618"/>
    <x v="96"/>
    <x v="1"/>
    <x v="7"/>
    <n v="72"/>
  </r>
  <r>
    <x v="5"/>
    <s v="06"/>
    <x v="5"/>
    <x v="96"/>
    <s v="0618"/>
    <x v="96"/>
    <x v="2"/>
    <x v="0"/>
    <n v="4"/>
  </r>
  <r>
    <x v="5"/>
    <s v="06"/>
    <x v="5"/>
    <x v="96"/>
    <s v="0618"/>
    <x v="96"/>
    <x v="2"/>
    <x v="1"/>
    <n v="3"/>
  </r>
  <r>
    <x v="5"/>
    <s v="06"/>
    <x v="5"/>
    <x v="96"/>
    <s v="0618"/>
    <x v="96"/>
    <x v="2"/>
    <x v="2"/>
    <n v="3"/>
  </r>
  <r>
    <x v="5"/>
    <s v="06"/>
    <x v="5"/>
    <x v="96"/>
    <s v="0618"/>
    <x v="96"/>
    <x v="2"/>
    <x v="3"/>
    <n v="2"/>
  </r>
  <r>
    <x v="5"/>
    <s v="06"/>
    <x v="5"/>
    <x v="96"/>
    <s v="0618"/>
    <x v="96"/>
    <x v="2"/>
    <x v="4"/>
    <n v="4"/>
  </r>
  <r>
    <x v="5"/>
    <s v="06"/>
    <x v="5"/>
    <x v="96"/>
    <s v="0618"/>
    <x v="96"/>
    <x v="2"/>
    <x v="5"/>
    <n v="5"/>
  </r>
  <r>
    <x v="5"/>
    <s v="06"/>
    <x v="5"/>
    <x v="96"/>
    <s v="0618"/>
    <x v="96"/>
    <x v="2"/>
    <x v="6"/>
    <n v="6"/>
  </r>
  <r>
    <x v="5"/>
    <s v="06"/>
    <x v="5"/>
    <x v="96"/>
    <s v="0618"/>
    <x v="96"/>
    <x v="2"/>
    <x v="7"/>
    <n v="3"/>
  </r>
  <r>
    <x v="5"/>
    <s v="06"/>
    <x v="5"/>
    <x v="96"/>
    <s v="0618"/>
    <x v="96"/>
    <x v="3"/>
    <x v="0"/>
    <n v="0"/>
  </r>
  <r>
    <x v="5"/>
    <s v="06"/>
    <x v="5"/>
    <x v="96"/>
    <s v="0618"/>
    <x v="96"/>
    <x v="3"/>
    <x v="1"/>
    <n v="0"/>
  </r>
  <r>
    <x v="5"/>
    <s v="06"/>
    <x v="5"/>
    <x v="96"/>
    <s v="0618"/>
    <x v="96"/>
    <x v="3"/>
    <x v="2"/>
    <n v="0"/>
  </r>
  <r>
    <x v="5"/>
    <s v="06"/>
    <x v="5"/>
    <x v="96"/>
    <s v="0618"/>
    <x v="96"/>
    <x v="3"/>
    <x v="3"/>
    <n v="0"/>
  </r>
  <r>
    <x v="5"/>
    <s v="06"/>
    <x v="5"/>
    <x v="96"/>
    <s v="0618"/>
    <x v="96"/>
    <x v="3"/>
    <x v="4"/>
    <n v="1"/>
  </r>
  <r>
    <x v="5"/>
    <s v="06"/>
    <x v="5"/>
    <x v="96"/>
    <s v="0618"/>
    <x v="96"/>
    <x v="3"/>
    <x v="5"/>
    <n v="1"/>
  </r>
  <r>
    <x v="5"/>
    <s v="06"/>
    <x v="5"/>
    <x v="96"/>
    <s v="0618"/>
    <x v="96"/>
    <x v="3"/>
    <x v="6"/>
    <n v="2"/>
  </r>
  <r>
    <x v="5"/>
    <s v="06"/>
    <x v="5"/>
    <x v="96"/>
    <s v="0618"/>
    <x v="96"/>
    <x v="3"/>
    <x v="7"/>
    <n v="0"/>
  </r>
  <r>
    <x v="5"/>
    <s v="06"/>
    <x v="5"/>
    <x v="97"/>
    <s v="0619"/>
    <x v="97"/>
    <x v="1"/>
    <x v="0"/>
    <n v="141"/>
  </r>
  <r>
    <x v="5"/>
    <s v="06"/>
    <x v="5"/>
    <x v="97"/>
    <s v="0619"/>
    <x v="97"/>
    <x v="1"/>
    <x v="1"/>
    <n v="144"/>
  </r>
  <r>
    <x v="5"/>
    <s v="06"/>
    <x v="5"/>
    <x v="97"/>
    <s v="0619"/>
    <x v="97"/>
    <x v="1"/>
    <x v="2"/>
    <n v="129"/>
  </r>
  <r>
    <x v="5"/>
    <s v="06"/>
    <x v="5"/>
    <x v="97"/>
    <s v="0619"/>
    <x v="97"/>
    <x v="1"/>
    <x v="3"/>
    <n v="123"/>
  </r>
  <r>
    <x v="5"/>
    <s v="06"/>
    <x v="5"/>
    <x v="97"/>
    <s v="0619"/>
    <x v="97"/>
    <x v="1"/>
    <x v="4"/>
    <n v="105"/>
  </r>
  <r>
    <x v="5"/>
    <s v="06"/>
    <x v="5"/>
    <x v="97"/>
    <s v="0619"/>
    <x v="97"/>
    <x v="1"/>
    <x v="5"/>
    <n v="106"/>
  </r>
  <r>
    <x v="5"/>
    <s v="06"/>
    <x v="5"/>
    <x v="97"/>
    <s v="0619"/>
    <x v="97"/>
    <x v="1"/>
    <x v="6"/>
    <n v="98"/>
  </r>
  <r>
    <x v="5"/>
    <s v="06"/>
    <x v="5"/>
    <x v="97"/>
    <s v="0619"/>
    <x v="97"/>
    <x v="1"/>
    <x v="7"/>
    <n v="80"/>
  </r>
  <r>
    <x v="5"/>
    <s v="06"/>
    <x v="5"/>
    <x v="97"/>
    <s v="0619"/>
    <x v="97"/>
    <x v="2"/>
    <x v="0"/>
    <n v="17"/>
  </r>
  <r>
    <x v="5"/>
    <s v="06"/>
    <x v="5"/>
    <x v="97"/>
    <s v="0619"/>
    <x v="97"/>
    <x v="2"/>
    <x v="1"/>
    <n v="18"/>
  </r>
  <r>
    <x v="5"/>
    <s v="06"/>
    <x v="5"/>
    <x v="97"/>
    <s v="0619"/>
    <x v="97"/>
    <x v="2"/>
    <x v="2"/>
    <n v="17"/>
  </r>
  <r>
    <x v="5"/>
    <s v="06"/>
    <x v="5"/>
    <x v="97"/>
    <s v="0619"/>
    <x v="97"/>
    <x v="2"/>
    <x v="3"/>
    <n v="21"/>
  </r>
  <r>
    <x v="5"/>
    <s v="06"/>
    <x v="5"/>
    <x v="97"/>
    <s v="0619"/>
    <x v="97"/>
    <x v="2"/>
    <x v="4"/>
    <n v="20"/>
  </r>
  <r>
    <x v="5"/>
    <s v="06"/>
    <x v="5"/>
    <x v="97"/>
    <s v="0619"/>
    <x v="97"/>
    <x v="2"/>
    <x v="5"/>
    <n v="19"/>
  </r>
  <r>
    <x v="5"/>
    <s v="06"/>
    <x v="5"/>
    <x v="97"/>
    <s v="0619"/>
    <x v="97"/>
    <x v="2"/>
    <x v="6"/>
    <n v="22"/>
  </r>
  <r>
    <x v="5"/>
    <s v="06"/>
    <x v="5"/>
    <x v="97"/>
    <s v="0619"/>
    <x v="97"/>
    <x v="2"/>
    <x v="7"/>
    <n v="17"/>
  </r>
  <r>
    <x v="5"/>
    <s v="06"/>
    <x v="5"/>
    <x v="97"/>
    <s v="0619"/>
    <x v="97"/>
    <x v="3"/>
    <x v="0"/>
    <n v="0"/>
  </r>
  <r>
    <x v="5"/>
    <s v="06"/>
    <x v="5"/>
    <x v="97"/>
    <s v="0619"/>
    <x v="97"/>
    <x v="3"/>
    <x v="1"/>
    <n v="0"/>
  </r>
  <r>
    <x v="5"/>
    <s v="06"/>
    <x v="5"/>
    <x v="97"/>
    <s v="0619"/>
    <x v="97"/>
    <x v="3"/>
    <x v="2"/>
    <n v="0"/>
  </r>
  <r>
    <x v="5"/>
    <s v="06"/>
    <x v="5"/>
    <x v="97"/>
    <s v="0619"/>
    <x v="97"/>
    <x v="3"/>
    <x v="3"/>
    <n v="0"/>
  </r>
  <r>
    <x v="5"/>
    <s v="06"/>
    <x v="5"/>
    <x v="97"/>
    <s v="0619"/>
    <x v="97"/>
    <x v="3"/>
    <x v="4"/>
    <n v="0"/>
  </r>
  <r>
    <x v="5"/>
    <s v="06"/>
    <x v="5"/>
    <x v="97"/>
    <s v="0619"/>
    <x v="97"/>
    <x v="3"/>
    <x v="5"/>
    <n v="0"/>
  </r>
  <r>
    <x v="5"/>
    <s v="06"/>
    <x v="5"/>
    <x v="97"/>
    <s v="0619"/>
    <x v="97"/>
    <x v="3"/>
    <x v="6"/>
    <n v="0"/>
  </r>
  <r>
    <x v="5"/>
    <s v="06"/>
    <x v="5"/>
    <x v="97"/>
    <s v="0619"/>
    <x v="97"/>
    <x v="3"/>
    <x v="7"/>
    <n v="0"/>
  </r>
  <r>
    <x v="5"/>
    <s v="06"/>
    <x v="5"/>
    <x v="98"/>
    <s v="0620"/>
    <x v="98"/>
    <x v="1"/>
    <x v="0"/>
    <n v="78"/>
  </r>
  <r>
    <x v="5"/>
    <s v="06"/>
    <x v="5"/>
    <x v="98"/>
    <s v="0620"/>
    <x v="98"/>
    <x v="1"/>
    <x v="1"/>
    <n v="78"/>
  </r>
  <r>
    <x v="5"/>
    <s v="06"/>
    <x v="5"/>
    <x v="98"/>
    <s v="0620"/>
    <x v="98"/>
    <x v="1"/>
    <x v="2"/>
    <n v="69"/>
  </r>
  <r>
    <x v="5"/>
    <s v="06"/>
    <x v="5"/>
    <x v="98"/>
    <s v="0620"/>
    <x v="98"/>
    <x v="1"/>
    <x v="3"/>
    <n v="76"/>
  </r>
  <r>
    <x v="5"/>
    <s v="06"/>
    <x v="5"/>
    <x v="98"/>
    <s v="0620"/>
    <x v="98"/>
    <x v="1"/>
    <x v="4"/>
    <n v="74"/>
  </r>
  <r>
    <x v="5"/>
    <s v="06"/>
    <x v="5"/>
    <x v="98"/>
    <s v="0620"/>
    <x v="98"/>
    <x v="1"/>
    <x v="5"/>
    <n v="72"/>
  </r>
  <r>
    <x v="5"/>
    <s v="06"/>
    <x v="5"/>
    <x v="98"/>
    <s v="0620"/>
    <x v="98"/>
    <x v="1"/>
    <x v="6"/>
    <n v="66"/>
  </r>
  <r>
    <x v="5"/>
    <s v="06"/>
    <x v="5"/>
    <x v="98"/>
    <s v="0620"/>
    <x v="98"/>
    <x v="1"/>
    <x v="7"/>
    <n v="58"/>
  </r>
  <r>
    <x v="5"/>
    <s v="06"/>
    <x v="5"/>
    <x v="98"/>
    <s v="0620"/>
    <x v="98"/>
    <x v="2"/>
    <x v="0"/>
    <n v="3"/>
  </r>
  <r>
    <x v="5"/>
    <s v="06"/>
    <x v="5"/>
    <x v="98"/>
    <s v="0620"/>
    <x v="98"/>
    <x v="2"/>
    <x v="1"/>
    <n v="6"/>
  </r>
  <r>
    <x v="5"/>
    <s v="06"/>
    <x v="5"/>
    <x v="98"/>
    <s v="0620"/>
    <x v="98"/>
    <x v="2"/>
    <x v="2"/>
    <n v="7"/>
  </r>
  <r>
    <x v="5"/>
    <s v="06"/>
    <x v="5"/>
    <x v="98"/>
    <s v="0620"/>
    <x v="98"/>
    <x v="2"/>
    <x v="3"/>
    <n v="2"/>
  </r>
  <r>
    <x v="5"/>
    <s v="06"/>
    <x v="5"/>
    <x v="98"/>
    <s v="0620"/>
    <x v="98"/>
    <x v="2"/>
    <x v="4"/>
    <n v="7"/>
  </r>
  <r>
    <x v="5"/>
    <s v="06"/>
    <x v="5"/>
    <x v="98"/>
    <s v="0620"/>
    <x v="98"/>
    <x v="2"/>
    <x v="5"/>
    <n v="5"/>
  </r>
  <r>
    <x v="5"/>
    <s v="06"/>
    <x v="5"/>
    <x v="98"/>
    <s v="0620"/>
    <x v="98"/>
    <x v="2"/>
    <x v="6"/>
    <n v="7"/>
  </r>
  <r>
    <x v="5"/>
    <s v="06"/>
    <x v="5"/>
    <x v="98"/>
    <s v="0620"/>
    <x v="98"/>
    <x v="2"/>
    <x v="7"/>
    <n v="7"/>
  </r>
  <r>
    <x v="5"/>
    <s v="06"/>
    <x v="5"/>
    <x v="98"/>
    <s v="0620"/>
    <x v="98"/>
    <x v="3"/>
    <x v="0"/>
    <n v="0"/>
  </r>
  <r>
    <x v="5"/>
    <s v="06"/>
    <x v="5"/>
    <x v="98"/>
    <s v="0620"/>
    <x v="98"/>
    <x v="3"/>
    <x v="1"/>
    <n v="5"/>
  </r>
  <r>
    <x v="5"/>
    <s v="06"/>
    <x v="5"/>
    <x v="98"/>
    <s v="0620"/>
    <x v="98"/>
    <x v="3"/>
    <x v="2"/>
    <n v="8"/>
  </r>
  <r>
    <x v="5"/>
    <s v="06"/>
    <x v="5"/>
    <x v="98"/>
    <s v="0620"/>
    <x v="98"/>
    <x v="3"/>
    <x v="3"/>
    <n v="4"/>
  </r>
  <r>
    <x v="5"/>
    <s v="06"/>
    <x v="5"/>
    <x v="98"/>
    <s v="0620"/>
    <x v="98"/>
    <x v="3"/>
    <x v="4"/>
    <n v="4"/>
  </r>
  <r>
    <x v="5"/>
    <s v="06"/>
    <x v="5"/>
    <x v="98"/>
    <s v="0620"/>
    <x v="98"/>
    <x v="3"/>
    <x v="5"/>
    <n v="7"/>
  </r>
  <r>
    <x v="5"/>
    <s v="06"/>
    <x v="5"/>
    <x v="98"/>
    <s v="0620"/>
    <x v="98"/>
    <x v="3"/>
    <x v="6"/>
    <n v="8"/>
  </r>
  <r>
    <x v="5"/>
    <s v="06"/>
    <x v="5"/>
    <x v="98"/>
    <s v="0620"/>
    <x v="98"/>
    <x v="3"/>
    <x v="7"/>
    <n v="6"/>
  </r>
  <r>
    <x v="5"/>
    <s v="06"/>
    <x v="5"/>
    <x v="99"/>
    <s v="0621"/>
    <x v="99"/>
    <x v="1"/>
    <x v="0"/>
    <n v="89"/>
  </r>
  <r>
    <x v="5"/>
    <s v="06"/>
    <x v="5"/>
    <x v="99"/>
    <s v="0621"/>
    <x v="99"/>
    <x v="1"/>
    <x v="1"/>
    <n v="88"/>
  </r>
  <r>
    <x v="5"/>
    <s v="06"/>
    <x v="5"/>
    <x v="99"/>
    <s v="0621"/>
    <x v="99"/>
    <x v="1"/>
    <x v="2"/>
    <n v="87"/>
  </r>
  <r>
    <x v="5"/>
    <s v="06"/>
    <x v="5"/>
    <x v="99"/>
    <s v="0621"/>
    <x v="99"/>
    <x v="1"/>
    <x v="3"/>
    <n v="89"/>
  </r>
  <r>
    <x v="5"/>
    <s v="06"/>
    <x v="5"/>
    <x v="99"/>
    <s v="0621"/>
    <x v="99"/>
    <x v="1"/>
    <x v="4"/>
    <n v="85"/>
  </r>
  <r>
    <x v="5"/>
    <s v="06"/>
    <x v="5"/>
    <x v="99"/>
    <s v="0621"/>
    <x v="99"/>
    <x v="1"/>
    <x v="5"/>
    <n v="76"/>
  </r>
  <r>
    <x v="5"/>
    <s v="06"/>
    <x v="5"/>
    <x v="99"/>
    <s v="0621"/>
    <x v="99"/>
    <x v="1"/>
    <x v="6"/>
    <n v="72"/>
  </r>
  <r>
    <x v="5"/>
    <s v="06"/>
    <x v="5"/>
    <x v="99"/>
    <s v="0621"/>
    <x v="99"/>
    <x v="1"/>
    <x v="7"/>
    <n v="63"/>
  </r>
  <r>
    <x v="5"/>
    <s v="06"/>
    <x v="5"/>
    <x v="99"/>
    <s v="0621"/>
    <x v="99"/>
    <x v="2"/>
    <x v="0"/>
    <n v="75"/>
  </r>
  <r>
    <x v="5"/>
    <s v="06"/>
    <x v="5"/>
    <x v="99"/>
    <s v="0621"/>
    <x v="99"/>
    <x v="2"/>
    <x v="1"/>
    <n v="83"/>
  </r>
  <r>
    <x v="5"/>
    <s v="06"/>
    <x v="5"/>
    <x v="99"/>
    <s v="0621"/>
    <x v="99"/>
    <x v="2"/>
    <x v="2"/>
    <n v="80"/>
  </r>
  <r>
    <x v="5"/>
    <s v="06"/>
    <x v="5"/>
    <x v="99"/>
    <s v="0621"/>
    <x v="99"/>
    <x v="2"/>
    <x v="3"/>
    <n v="71"/>
  </r>
  <r>
    <x v="5"/>
    <s v="06"/>
    <x v="5"/>
    <x v="99"/>
    <s v="0621"/>
    <x v="99"/>
    <x v="2"/>
    <x v="4"/>
    <n v="87"/>
  </r>
  <r>
    <x v="5"/>
    <s v="06"/>
    <x v="5"/>
    <x v="99"/>
    <s v="0621"/>
    <x v="99"/>
    <x v="2"/>
    <x v="5"/>
    <n v="86"/>
  </r>
  <r>
    <x v="5"/>
    <s v="06"/>
    <x v="5"/>
    <x v="99"/>
    <s v="0621"/>
    <x v="99"/>
    <x v="2"/>
    <x v="6"/>
    <n v="83"/>
  </r>
  <r>
    <x v="5"/>
    <s v="06"/>
    <x v="5"/>
    <x v="99"/>
    <s v="0621"/>
    <x v="99"/>
    <x v="2"/>
    <x v="7"/>
    <n v="68"/>
  </r>
  <r>
    <x v="5"/>
    <s v="06"/>
    <x v="5"/>
    <x v="99"/>
    <s v="0621"/>
    <x v="99"/>
    <x v="3"/>
    <x v="0"/>
    <n v="0"/>
  </r>
  <r>
    <x v="5"/>
    <s v="06"/>
    <x v="5"/>
    <x v="99"/>
    <s v="0621"/>
    <x v="99"/>
    <x v="3"/>
    <x v="1"/>
    <n v="0"/>
  </r>
  <r>
    <x v="5"/>
    <s v="06"/>
    <x v="5"/>
    <x v="99"/>
    <s v="0621"/>
    <x v="99"/>
    <x v="3"/>
    <x v="2"/>
    <n v="0"/>
  </r>
  <r>
    <x v="5"/>
    <s v="06"/>
    <x v="5"/>
    <x v="99"/>
    <s v="0621"/>
    <x v="99"/>
    <x v="3"/>
    <x v="3"/>
    <n v="0"/>
  </r>
  <r>
    <x v="5"/>
    <s v="06"/>
    <x v="5"/>
    <x v="99"/>
    <s v="0621"/>
    <x v="99"/>
    <x v="3"/>
    <x v="4"/>
    <n v="0"/>
  </r>
  <r>
    <x v="5"/>
    <s v="06"/>
    <x v="5"/>
    <x v="99"/>
    <s v="0621"/>
    <x v="99"/>
    <x v="3"/>
    <x v="5"/>
    <n v="0"/>
  </r>
  <r>
    <x v="5"/>
    <s v="06"/>
    <x v="5"/>
    <x v="99"/>
    <s v="0621"/>
    <x v="99"/>
    <x v="3"/>
    <x v="6"/>
    <n v="0"/>
  </r>
  <r>
    <x v="5"/>
    <s v="06"/>
    <x v="5"/>
    <x v="99"/>
    <s v="0621"/>
    <x v="99"/>
    <x v="3"/>
    <x v="7"/>
    <n v="0"/>
  </r>
  <r>
    <x v="5"/>
    <s v="06"/>
    <x v="5"/>
    <x v="100"/>
    <s v="0622"/>
    <x v="100"/>
    <x v="1"/>
    <x v="0"/>
    <n v="42"/>
  </r>
  <r>
    <x v="5"/>
    <s v="06"/>
    <x v="5"/>
    <x v="100"/>
    <s v="0622"/>
    <x v="100"/>
    <x v="1"/>
    <x v="1"/>
    <n v="36"/>
  </r>
  <r>
    <x v="5"/>
    <s v="06"/>
    <x v="5"/>
    <x v="100"/>
    <s v="0622"/>
    <x v="100"/>
    <x v="1"/>
    <x v="2"/>
    <n v="32"/>
  </r>
  <r>
    <x v="5"/>
    <s v="06"/>
    <x v="5"/>
    <x v="100"/>
    <s v="0622"/>
    <x v="100"/>
    <x v="1"/>
    <x v="3"/>
    <n v="40"/>
  </r>
  <r>
    <x v="5"/>
    <s v="06"/>
    <x v="5"/>
    <x v="100"/>
    <s v="0622"/>
    <x v="100"/>
    <x v="1"/>
    <x v="4"/>
    <n v="40"/>
  </r>
  <r>
    <x v="5"/>
    <s v="06"/>
    <x v="5"/>
    <x v="100"/>
    <s v="0622"/>
    <x v="100"/>
    <x v="1"/>
    <x v="5"/>
    <n v="39"/>
  </r>
  <r>
    <x v="5"/>
    <s v="06"/>
    <x v="5"/>
    <x v="100"/>
    <s v="0622"/>
    <x v="100"/>
    <x v="1"/>
    <x v="6"/>
    <n v="40"/>
  </r>
  <r>
    <x v="5"/>
    <s v="06"/>
    <x v="5"/>
    <x v="100"/>
    <s v="0622"/>
    <x v="100"/>
    <x v="1"/>
    <x v="7"/>
    <n v="26"/>
  </r>
  <r>
    <x v="5"/>
    <s v="06"/>
    <x v="5"/>
    <x v="100"/>
    <s v="0622"/>
    <x v="100"/>
    <x v="2"/>
    <x v="0"/>
    <n v="34"/>
  </r>
  <r>
    <x v="5"/>
    <s v="06"/>
    <x v="5"/>
    <x v="100"/>
    <s v="0622"/>
    <x v="100"/>
    <x v="2"/>
    <x v="1"/>
    <n v="34"/>
  </r>
  <r>
    <x v="5"/>
    <s v="06"/>
    <x v="5"/>
    <x v="100"/>
    <s v="0622"/>
    <x v="100"/>
    <x v="2"/>
    <x v="2"/>
    <n v="28"/>
  </r>
  <r>
    <x v="5"/>
    <s v="06"/>
    <x v="5"/>
    <x v="100"/>
    <s v="0622"/>
    <x v="100"/>
    <x v="2"/>
    <x v="3"/>
    <n v="26"/>
  </r>
  <r>
    <x v="5"/>
    <s v="06"/>
    <x v="5"/>
    <x v="100"/>
    <s v="0622"/>
    <x v="100"/>
    <x v="2"/>
    <x v="4"/>
    <n v="33"/>
  </r>
  <r>
    <x v="5"/>
    <s v="06"/>
    <x v="5"/>
    <x v="100"/>
    <s v="0622"/>
    <x v="100"/>
    <x v="2"/>
    <x v="5"/>
    <n v="29"/>
  </r>
  <r>
    <x v="5"/>
    <s v="06"/>
    <x v="5"/>
    <x v="100"/>
    <s v="0622"/>
    <x v="100"/>
    <x v="2"/>
    <x v="6"/>
    <n v="24"/>
  </r>
  <r>
    <x v="5"/>
    <s v="06"/>
    <x v="5"/>
    <x v="100"/>
    <s v="0622"/>
    <x v="100"/>
    <x v="2"/>
    <x v="7"/>
    <n v="25"/>
  </r>
  <r>
    <x v="5"/>
    <s v="06"/>
    <x v="5"/>
    <x v="100"/>
    <s v="0622"/>
    <x v="100"/>
    <x v="3"/>
    <x v="0"/>
    <n v="0"/>
  </r>
  <r>
    <x v="5"/>
    <s v="06"/>
    <x v="5"/>
    <x v="100"/>
    <s v="0622"/>
    <x v="100"/>
    <x v="3"/>
    <x v="1"/>
    <n v="0"/>
  </r>
  <r>
    <x v="5"/>
    <s v="06"/>
    <x v="5"/>
    <x v="100"/>
    <s v="0622"/>
    <x v="100"/>
    <x v="3"/>
    <x v="2"/>
    <n v="0"/>
  </r>
  <r>
    <x v="5"/>
    <s v="06"/>
    <x v="5"/>
    <x v="100"/>
    <s v="0622"/>
    <x v="100"/>
    <x v="3"/>
    <x v="3"/>
    <n v="0"/>
  </r>
  <r>
    <x v="5"/>
    <s v="06"/>
    <x v="5"/>
    <x v="100"/>
    <s v="0622"/>
    <x v="100"/>
    <x v="3"/>
    <x v="4"/>
    <n v="0"/>
  </r>
  <r>
    <x v="5"/>
    <s v="06"/>
    <x v="5"/>
    <x v="100"/>
    <s v="0622"/>
    <x v="100"/>
    <x v="3"/>
    <x v="5"/>
    <n v="0"/>
  </r>
  <r>
    <x v="5"/>
    <s v="06"/>
    <x v="5"/>
    <x v="100"/>
    <s v="0622"/>
    <x v="100"/>
    <x v="3"/>
    <x v="6"/>
    <n v="0"/>
  </r>
  <r>
    <x v="5"/>
    <s v="06"/>
    <x v="5"/>
    <x v="100"/>
    <s v="0622"/>
    <x v="100"/>
    <x v="3"/>
    <x v="7"/>
    <n v="0"/>
  </r>
  <r>
    <x v="5"/>
    <s v="06"/>
    <x v="5"/>
    <x v="101"/>
    <s v="0623"/>
    <x v="101"/>
    <x v="1"/>
    <x v="0"/>
    <n v="181"/>
  </r>
  <r>
    <x v="5"/>
    <s v="06"/>
    <x v="5"/>
    <x v="101"/>
    <s v="0623"/>
    <x v="101"/>
    <x v="1"/>
    <x v="1"/>
    <n v="203"/>
  </r>
  <r>
    <x v="5"/>
    <s v="06"/>
    <x v="5"/>
    <x v="101"/>
    <s v="0623"/>
    <x v="101"/>
    <x v="1"/>
    <x v="2"/>
    <n v="197"/>
  </r>
  <r>
    <x v="5"/>
    <s v="06"/>
    <x v="5"/>
    <x v="101"/>
    <s v="0623"/>
    <x v="101"/>
    <x v="1"/>
    <x v="3"/>
    <n v="181"/>
  </r>
  <r>
    <x v="5"/>
    <s v="06"/>
    <x v="5"/>
    <x v="101"/>
    <s v="0623"/>
    <x v="101"/>
    <x v="1"/>
    <x v="4"/>
    <n v="176"/>
  </r>
  <r>
    <x v="5"/>
    <s v="06"/>
    <x v="5"/>
    <x v="101"/>
    <s v="0623"/>
    <x v="101"/>
    <x v="1"/>
    <x v="5"/>
    <n v="177"/>
  </r>
  <r>
    <x v="5"/>
    <s v="06"/>
    <x v="5"/>
    <x v="101"/>
    <s v="0623"/>
    <x v="101"/>
    <x v="1"/>
    <x v="6"/>
    <n v="170"/>
  </r>
  <r>
    <x v="5"/>
    <s v="06"/>
    <x v="5"/>
    <x v="101"/>
    <s v="0623"/>
    <x v="101"/>
    <x v="1"/>
    <x v="7"/>
    <n v="141"/>
  </r>
  <r>
    <x v="5"/>
    <s v="06"/>
    <x v="5"/>
    <x v="101"/>
    <s v="0623"/>
    <x v="101"/>
    <x v="2"/>
    <x v="0"/>
    <n v="52"/>
  </r>
  <r>
    <x v="5"/>
    <s v="06"/>
    <x v="5"/>
    <x v="101"/>
    <s v="0623"/>
    <x v="101"/>
    <x v="2"/>
    <x v="1"/>
    <n v="59"/>
  </r>
  <r>
    <x v="5"/>
    <s v="06"/>
    <x v="5"/>
    <x v="101"/>
    <s v="0623"/>
    <x v="101"/>
    <x v="2"/>
    <x v="2"/>
    <n v="43"/>
  </r>
  <r>
    <x v="5"/>
    <s v="06"/>
    <x v="5"/>
    <x v="101"/>
    <s v="0623"/>
    <x v="101"/>
    <x v="2"/>
    <x v="3"/>
    <n v="41"/>
  </r>
  <r>
    <x v="5"/>
    <s v="06"/>
    <x v="5"/>
    <x v="101"/>
    <s v="0623"/>
    <x v="101"/>
    <x v="2"/>
    <x v="4"/>
    <n v="51"/>
  </r>
  <r>
    <x v="5"/>
    <s v="06"/>
    <x v="5"/>
    <x v="101"/>
    <s v="0623"/>
    <x v="101"/>
    <x v="2"/>
    <x v="5"/>
    <n v="47"/>
  </r>
  <r>
    <x v="5"/>
    <s v="06"/>
    <x v="5"/>
    <x v="101"/>
    <s v="0623"/>
    <x v="101"/>
    <x v="2"/>
    <x v="6"/>
    <n v="46"/>
  </r>
  <r>
    <x v="5"/>
    <s v="06"/>
    <x v="5"/>
    <x v="101"/>
    <s v="0623"/>
    <x v="101"/>
    <x v="2"/>
    <x v="7"/>
    <n v="38"/>
  </r>
  <r>
    <x v="5"/>
    <s v="06"/>
    <x v="5"/>
    <x v="101"/>
    <s v="0623"/>
    <x v="101"/>
    <x v="3"/>
    <x v="0"/>
    <n v="1"/>
  </r>
  <r>
    <x v="5"/>
    <s v="06"/>
    <x v="5"/>
    <x v="101"/>
    <s v="0623"/>
    <x v="101"/>
    <x v="3"/>
    <x v="1"/>
    <n v="1"/>
  </r>
  <r>
    <x v="5"/>
    <s v="06"/>
    <x v="5"/>
    <x v="101"/>
    <s v="0623"/>
    <x v="101"/>
    <x v="3"/>
    <x v="2"/>
    <n v="0"/>
  </r>
  <r>
    <x v="5"/>
    <s v="06"/>
    <x v="5"/>
    <x v="101"/>
    <s v="0623"/>
    <x v="101"/>
    <x v="3"/>
    <x v="3"/>
    <n v="1"/>
  </r>
  <r>
    <x v="5"/>
    <s v="06"/>
    <x v="5"/>
    <x v="101"/>
    <s v="0623"/>
    <x v="101"/>
    <x v="3"/>
    <x v="4"/>
    <n v="0"/>
  </r>
  <r>
    <x v="5"/>
    <s v="06"/>
    <x v="5"/>
    <x v="101"/>
    <s v="0623"/>
    <x v="101"/>
    <x v="3"/>
    <x v="5"/>
    <n v="0"/>
  </r>
  <r>
    <x v="5"/>
    <s v="06"/>
    <x v="5"/>
    <x v="101"/>
    <s v="0623"/>
    <x v="101"/>
    <x v="3"/>
    <x v="6"/>
    <n v="0"/>
  </r>
  <r>
    <x v="5"/>
    <s v="06"/>
    <x v="5"/>
    <x v="101"/>
    <s v="0623"/>
    <x v="101"/>
    <x v="3"/>
    <x v="7"/>
    <n v="0"/>
  </r>
  <r>
    <x v="5"/>
    <s v="06"/>
    <x v="5"/>
    <x v="102"/>
    <s v="0624"/>
    <x v="102"/>
    <x v="1"/>
    <x v="0"/>
    <n v="174"/>
  </r>
  <r>
    <x v="5"/>
    <s v="06"/>
    <x v="5"/>
    <x v="102"/>
    <s v="0624"/>
    <x v="102"/>
    <x v="1"/>
    <x v="1"/>
    <n v="189"/>
  </r>
  <r>
    <x v="5"/>
    <s v="06"/>
    <x v="5"/>
    <x v="102"/>
    <s v="0624"/>
    <x v="102"/>
    <x v="1"/>
    <x v="2"/>
    <n v="181"/>
  </r>
  <r>
    <x v="5"/>
    <s v="06"/>
    <x v="5"/>
    <x v="102"/>
    <s v="0624"/>
    <x v="102"/>
    <x v="1"/>
    <x v="3"/>
    <n v="120"/>
  </r>
  <r>
    <x v="5"/>
    <s v="06"/>
    <x v="5"/>
    <x v="102"/>
    <s v="0624"/>
    <x v="102"/>
    <x v="1"/>
    <x v="4"/>
    <n v="122"/>
  </r>
  <r>
    <x v="5"/>
    <s v="06"/>
    <x v="5"/>
    <x v="102"/>
    <s v="0624"/>
    <x v="102"/>
    <x v="1"/>
    <x v="5"/>
    <n v="128"/>
  </r>
  <r>
    <x v="5"/>
    <s v="06"/>
    <x v="5"/>
    <x v="102"/>
    <s v="0624"/>
    <x v="102"/>
    <x v="1"/>
    <x v="6"/>
    <n v="122"/>
  </r>
  <r>
    <x v="5"/>
    <s v="06"/>
    <x v="5"/>
    <x v="102"/>
    <s v="0624"/>
    <x v="102"/>
    <x v="1"/>
    <x v="7"/>
    <n v="116"/>
  </r>
  <r>
    <x v="5"/>
    <s v="06"/>
    <x v="5"/>
    <x v="102"/>
    <s v="0624"/>
    <x v="102"/>
    <x v="2"/>
    <x v="0"/>
    <n v="72"/>
  </r>
  <r>
    <x v="5"/>
    <s v="06"/>
    <x v="5"/>
    <x v="102"/>
    <s v="0624"/>
    <x v="102"/>
    <x v="2"/>
    <x v="1"/>
    <n v="69"/>
  </r>
  <r>
    <x v="5"/>
    <s v="06"/>
    <x v="5"/>
    <x v="102"/>
    <s v="0624"/>
    <x v="102"/>
    <x v="2"/>
    <x v="2"/>
    <n v="70"/>
  </r>
  <r>
    <x v="5"/>
    <s v="06"/>
    <x v="5"/>
    <x v="102"/>
    <s v="0624"/>
    <x v="102"/>
    <x v="2"/>
    <x v="3"/>
    <n v="56"/>
  </r>
  <r>
    <x v="5"/>
    <s v="06"/>
    <x v="5"/>
    <x v="102"/>
    <s v="0624"/>
    <x v="102"/>
    <x v="2"/>
    <x v="4"/>
    <n v="69"/>
  </r>
  <r>
    <x v="5"/>
    <s v="06"/>
    <x v="5"/>
    <x v="102"/>
    <s v="0624"/>
    <x v="102"/>
    <x v="2"/>
    <x v="5"/>
    <n v="69"/>
  </r>
  <r>
    <x v="5"/>
    <s v="06"/>
    <x v="5"/>
    <x v="102"/>
    <s v="0624"/>
    <x v="102"/>
    <x v="2"/>
    <x v="6"/>
    <n v="70"/>
  </r>
  <r>
    <x v="5"/>
    <s v="06"/>
    <x v="5"/>
    <x v="102"/>
    <s v="0624"/>
    <x v="102"/>
    <x v="2"/>
    <x v="7"/>
    <n v="72"/>
  </r>
  <r>
    <x v="5"/>
    <s v="06"/>
    <x v="5"/>
    <x v="102"/>
    <s v="0624"/>
    <x v="102"/>
    <x v="3"/>
    <x v="0"/>
    <n v="1"/>
  </r>
  <r>
    <x v="5"/>
    <s v="06"/>
    <x v="5"/>
    <x v="102"/>
    <s v="0624"/>
    <x v="102"/>
    <x v="3"/>
    <x v="1"/>
    <n v="1"/>
  </r>
  <r>
    <x v="5"/>
    <s v="06"/>
    <x v="5"/>
    <x v="102"/>
    <s v="0624"/>
    <x v="102"/>
    <x v="3"/>
    <x v="2"/>
    <n v="2"/>
  </r>
  <r>
    <x v="5"/>
    <s v="06"/>
    <x v="5"/>
    <x v="102"/>
    <s v="0624"/>
    <x v="102"/>
    <x v="3"/>
    <x v="3"/>
    <n v="2"/>
  </r>
  <r>
    <x v="5"/>
    <s v="06"/>
    <x v="5"/>
    <x v="102"/>
    <s v="0624"/>
    <x v="102"/>
    <x v="3"/>
    <x v="4"/>
    <n v="2"/>
  </r>
  <r>
    <x v="5"/>
    <s v="06"/>
    <x v="5"/>
    <x v="102"/>
    <s v="0624"/>
    <x v="102"/>
    <x v="3"/>
    <x v="5"/>
    <n v="2"/>
  </r>
  <r>
    <x v="5"/>
    <s v="06"/>
    <x v="5"/>
    <x v="102"/>
    <s v="0624"/>
    <x v="102"/>
    <x v="3"/>
    <x v="6"/>
    <n v="2"/>
  </r>
  <r>
    <x v="5"/>
    <s v="06"/>
    <x v="5"/>
    <x v="102"/>
    <s v="0624"/>
    <x v="102"/>
    <x v="3"/>
    <x v="7"/>
    <n v="2"/>
  </r>
  <r>
    <x v="5"/>
    <s v="06"/>
    <x v="5"/>
    <x v="103"/>
    <s v="0625"/>
    <x v="103"/>
    <x v="1"/>
    <x v="0"/>
    <n v="45"/>
  </r>
  <r>
    <x v="5"/>
    <s v="06"/>
    <x v="5"/>
    <x v="103"/>
    <s v="0625"/>
    <x v="103"/>
    <x v="1"/>
    <x v="1"/>
    <n v="64"/>
  </r>
  <r>
    <x v="5"/>
    <s v="06"/>
    <x v="5"/>
    <x v="103"/>
    <s v="0625"/>
    <x v="103"/>
    <x v="1"/>
    <x v="2"/>
    <n v="55"/>
  </r>
  <r>
    <x v="5"/>
    <s v="06"/>
    <x v="5"/>
    <x v="103"/>
    <s v="0625"/>
    <x v="103"/>
    <x v="1"/>
    <x v="3"/>
    <n v="46"/>
  </r>
  <r>
    <x v="5"/>
    <s v="06"/>
    <x v="5"/>
    <x v="103"/>
    <s v="0625"/>
    <x v="103"/>
    <x v="1"/>
    <x v="4"/>
    <n v="44"/>
  </r>
  <r>
    <x v="5"/>
    <s v="06"/>
    <x v="5"/>
    <x v="103"/>
    <s v="0625"/>
    <x v="103"/>
    <x v="1"/>
    <x v="5"/>
    <n v="36"/>
  </r>
  <r>
    <x v="5"/>
    <s v="06"/>
    <x v="5"/>
    <x v="103"/>
    <s v="0625"/>
    <x v="103"/>
    <x v="1"/>
    <x v="6"/>
    <n v="40"/>
  </r>
  <r>
    <x v="5"/>
    <s v="06"/>
    <x v="5"/>
    <x v="103"/>
    <s v="0625"/>
    <x v="103"/>
    <x v="1"/>
    <x v="7"/>
    <n v="31"/>
  </r>
  <r>
    <x v="5"/>
    <s v="06"/>
    <x v="5"/>
    <x v="103"/>
    <s v="0625"/>
    <x v="103"/>
    <x v="2"/>
    <x v="0"/>
    <n v="13"/>
  </r>
  <r>
    <x v="5"/>
    <s v="06"/>
    <x v="5"/>
    <x v="103"/>
    <s v="0625"/>
    <x v="103"/>
    <x v="2"/>
    <x v="1"/>
    <n v="8"/>
  </r>
  <r>
    <x v="5"/>
    <s v="06"/>
    <x v="5"/>
    <x v="103"/>
    <s v="0625"/>
    <x v="103"/>
    <x v="2"/>
    <x v="2"/>
    <n v="9"/>
  </r>
  <r>
    <x v="5"/>
    <s v="06"/>
    <x v="5"/>
    <x v="103"/>
    <s v="0625"/>
    <x v="103"/>
    <x v="2"/>
    <x v="3"/>
    <n v="11"/>
  </r>
  <r>
    <x v="5"/>
    <s v="06"/>
    <x v="5"/>
    <x v="103"/>
    <s v="0625"/>
    <x v="103"/>
    <x v="2"/>
    <x v="4"/>
    <n v="17"/>
  </r>
  <r>
    <x v="5"/>
    <s v="06"/>
    <x v="5"/>
    <x v="103"/>
    <s v="0625"/>
    <x v="103"/>
    <x v="2"/>
    <x v="5"/>
    <n v="12"/>
  </r>
  <r>
    <x v="5"/>
    <s v="06"/>
    <x v="5"/>
    <x v="103"/>
    <s v="0625"/>
    <x v="103"/>
    <x v="2"/>
    <x v="6"/>
    <n v="12"/>
  </r>
  <r>
    <x v="5"/>
    <s v="06"/>
    <x v="5"/>
    <x v="103"/>
    <s v="0625"/>
    <x v="103"/>
    <x v="2"/>
    <x v="7"/>
    <n v="8"/>
  </r>
  <r>
    <x v="5"/>
    <s v="06"/>
    <x v="5"/>
    <x v="103"/>
    <s v="0625"/>
    <x v="103"/>
    <x v="3"/>
    <x v="0"/>
    <n v="0"/>
  </r>
  <r>
    <x v="5"/>
    <s v="06"/>
    <x v="5"/>
    <x v="103"/>
    <s v="0625"/>
    <x v="103"/>
    <x v="3"/>
    <x v="1"/>
    <n v="1"/>
  </r>
  <r>
    <x v="5"/>
    <s v="06"/>
    <x v="5"/>
    <x v="103"/>
    <s v="0625"/>
    <x v="103"/>
    <x v="3"/>
    <x v="2"/>
    <n v="0"/>
  </r>
  <r>
    <x v="5"/>
    <s v="06"/>
    <x v="5"/>
    <x v="103"/>
    <s v="0625"/>
    <x v="103"/>
    <x v="3"/>
    <x v="3"/>
    <n v="0"/>
  </r>
  <r>
    <x v="5"/>
    <s v="06"/>
    <x v="5"/>
    <x v="103"/>
    <s v="0625"/>
    <x v="103"/>
    <x v="3"/>
    <x v="4"/>
    <n v="1"/>
  </r>
  <r>
    <x v="5"/>
    <s v="06"/>
    <x v="5"/>
    <x v="103"/>
    <s v="0625"/>
    <x v="103"/>
    <x v="3"/>
    <x v="5"/>
    <n v="1"/>
  </r>
  <r>
    <x v="5"/>
    <s v="06"/>
    <x v="5"/>
    <x v="103"/>
    <s v="0625"/>
    <x v="103"/>
    <x v="3"/>
    <x v="6"/>
    <n v="0"/>
  </r>
  <r>
    <x v="5"/>
    <s v="06"/>
    <x v="5"/>
    <x v="103"/>
    <s v="0625"/>
    <x v="103"/>
    <x v="3"/>
    <x v="7"/>
    <n v="0"/>
  </r>
  <r>
    <x v="5"/>
    <s v="06"/>
    <x v="5"/>
    <x v="104"/>
    <s v="0626"/>
    <x v="104"/>
    <x v="1"/>
    <x v="0"/>
    <n v="306"/>
  </r>
  <r>
    <x v="5"/>
    <s v="06"/>
    <x v="5"/>
    <x v="104"/>
    <s v="0626"/>
    <x v="104"/>
    <x v="1"/>
    <x v="1"/>
    <n v="313"/>
  </r>
  <r>
    <x v="5"/>
    <s v="06"/>
    <x v="5"/>
    <x v="104"/>
    <s v="0626"/>
    <x v="104"/>
    <x v="1"/>
    <x v="2"/>
    <n v="312"/>
  </r>
  <r>
    <x v="5"/>
    <s v="06"/>
    <x v="5"/>
    <x v="104"/>
    <s v="0626"/>
    <x v="104"/>
    <x v="1"/>
    <x v="3"/>
    <n v="253"/>
  </r>
  <r>
    <x v="5"/>
    <s v="06"/>
    <x v="5"/>
    <x v="104"/>
    <s v="0626"/>
    <x v="104"/>
    <x v="1"/>
    <x v="4"/>
    <n v="244"/>
  </r>
  <r>
    <x v="5"/>
    <s v="06"/>
    <x v="5"/>
    <x v="104"/>
    <s v="0626"/>
    <x v="104"/>
    <x v="1"/>
    <x v="5"/>
    <n v="239"/>
  </r>
  <r>
    <x v="5"/>
    <s v="06"/>
    <x v="5"/>
    <x v="104"/>
    <s v="0626"/>
    <x v="104"/>
    <x v="1"/>
    <x v="6"/>
    <n v="239"/>
  </r>
  <r>
    <x v="5"/>
    <s v="06"/>
    <x v="5"/>
    <x v="104"/>
    <s v="0626"/>
    <x v="104"/>
    <x v="1"/>
    <x v="7"/>
    <n v="241"/>
  </r>
  <r>
    <x v="5"/>
    <s v="06"/>
    <x v="5"/>
    <x v="104"/>
    <s v="0626"/>
    <x v="104"/>
    <x v="2"/>
    <x v="0"/>
    <n v="27"/>
  </r>
  <r>
    <x v="5"/>
    <s v="06"/>
    <x v="5"/>
    <x v="104"/>
    <s v="0626"/>
    <x v="104"/>
    <x v="2"/>
    <x v="1"/>
    <n v="28"/>
  </r>
  <r>
    <x v="5"/>
    <s v="06"/>
    <x v="5"/>
    <x v="104"/>
    <s v="0626"/>
    <x v="104"/>
    <x v="2"/>
    <x v="2"/>
    <n v="24"/>
  </r>
  <r>
    <x v="5"/>
    <s v="06"/>
    <x v="5"/>
    <x v="104"/>
    <s v="0626"/>
    <x v="104"/>
    <x v="2"/>
    <x v="3"/>
    <n v="29"/>
  </r>
  <r>
    <x v="5"/>
    <s v="06"/>
    <x v="5"/>
    <x v="104"/>
    <s v="0626"/>
    <x v="104"/>
    <x v="2"/>
    <x v="4"/>
    <n v="34"/>
  </r>
  <r>
    <x v="5"/>
    <s v="06"/>
    <x v="5"/>
    <x v="104"/>
    <s v="0626"/>
    <x v="104"/>
    <x v="2"/>
    <x v="5"/>
    <n v="36"/>
  </r>
  <r>
    <x v="5"/>
    <s v="06"/>
    <x v="5"/>
    <x v="104"/>
    <s v="0626"/>
    <x v="104"/>
    <x v="2"/>
    <x v="6"/>
    <n v="25"/>
  </r>
  <r>
    <x v="5"/>
    <s v="06"/>
    <x v="5"/>
    <x v="104"/>
    <s v="0626"/>
    <x v="104"/>
    <x v="2"/>
    <x v="7"/>
    <n v="27"/>
  </r>
  <r>
    <x v="5"/>
    <s v="06"/>
    <x v="5"/>
    <x v="104"/>
    <s v="0626"/>
    <x v="104"/>
    <x v="3"/>
    <x v="0"/>
    <n v="0"/>
  </r>
  <r>
    <x v="5"/>
    <s v="06"/>
    <x v="5"/>
    <x v="104"/>
    <s v="0626"/>
    <x v="104"/>
    <x v="3"/>
    <x v="1"/>
    <n v="0"/>
  </r>
  <r>
    <x v="5"/>
    <s v="06"/>
    <x v="5"/>
    <x v="104"/>
    <s v="0626"/>
    <x v="104"/>
    <x v="3"/>
    <x v="2"/>
    <n v="0"/>
  </r>
  <r>
    <x v="5"/>
    <s v="06"/>
    <x v="5"/>
    <x v="104"/>
    <s v="0626"/>
    <x v="104"/>
    <x v="3"/>
    <x v="3"/>
    <n v="0"/>
  </r>
  <r>
    <x v="5"/>
    <s v="06"/>
    <x v="5"/>
    <x v="104"/>
    <s v="0626"/>
    <x v="104"/>
    <x v="3"/>
    <x v="4"/>
    <n v="0"/>
  </r>
  <r>
    <x v="5"/>
    <s v="06"/>
    <x v="5"/>
    <x v="104"/>
    <s v="0626"/>
    <x v="104"/>
    <x v="3"/>
    <x v="5"/>
    <n v="0"/>
  </r>
  <r>
    <x v="5"/>
    <s v="06"/>
    <x v="5"/>
    <x v="104"/>
    <s v="0626"/>
    <x v="104"/>
    <x v="3"/>
    <x v="6"/>
    <n v="0"/>
  </r>
  <r>
    <x v="5"/>
    <s v="06"/>
    <x v="5"/>
    <x v="104"/>
    <s v="0626"/>
    <x v="104"/>
    <x v="3"/>
    <x v="7"/>
    <n v="1"/>
  </r>
  <r>
    <x v="5"/>
    <s v="06"/>
    <x v="5"/>
    <x v="105"/>
    <s v="0627"/>
    <x v="105"/>
    <x v="1"/>
    <x v="0"/>
    <n v="57"/>
  </r>
  <r>
    <x v="5"/>
    <s v="06"/>
    <x v="5"/>
    <x v="105"/>
    <s v="0627"/>
    <x v="105"/>
    <x v="1"/>
    <x v="1"/>
    <n v="61"/>
  </r>
  <r>
    <x v="5"/>
    <s v="06"/>
    <x v="5"/>
    <x v="105"/>
    <s v="0627"/>
    <x v="105"/>
    <x v="1"/>
    <x v="2"/>
    <n v="56"/>
  </r>
  <r>
    <x v="5"/>
    <s v="06"/>
    <x v="5"/>
    <x v="105"/>
    <s v="0627"/>
    <x v="105"/>
    <x v="1"/>
    <x v="3"/>
    <n v="48"/>
  </r>
  <r>
    <x v="5"/>
    <s v="06"/>
    <x v="5"/>
    <x v="105"/>
    <s v="0627"/>
    <x v="105"/>
    <x v="1"/>
    <x v="4"/>
    <n v="53"/>
  </r>
  <r>
    <x v="5"/>
    <s v="06"/>
    <x v="5"/>
    <x v="105"/>
    <s v="0627"/>
    <x v="105"/>
    <x v="1"/>
    <x v="5"/>
    <n v="52"/>
  </r>
  <r>
    <x v="5"/>
    <s v="06"/>
    <x v="5"/>
    <x v="105"/>
    <s v="0627"/>
    <x v="105"/>
    <x v="1"/>
    <x v="6"/>
    <n v="49"/>
  </r>
  <r>
    <x v="5"/>
    <s v="06"/>
    <x v="5"/>
    <x v="105"/>
    <s v="0627"/>
    <x v="105"/>
    <x v="1"/>
    <x v="7"/>
    <n v="41"/>
  </r>
  <r>
    <x v="5"/>
    <s v="06"/>
    <x v="5"/>
    <x v="105"/>
    <s v="0627"/>
    <x v="105"/>
    <x v="2"/>
    <x v="0"/>
    <n v="5"/>
  </r>
  <r>
    <x v="5"/>
    <s v="06"/>
    <x v="5"/>
    <x v="105"/>
    <s v="0627"/>
    <x v="105"/>
    <x v="2"/>
    <x v="1"/>
    <n v="7"/>
  </r>
  <r>
    <x v="5"/>
    <s v="06"/>
    <x v="5"/>
    <x v="105"/>
    <s v="0627"/>
    <x v="105"/>
    <x v="2"/>
    <x v="2"/>
    <n v="7"/>
  </r>
  <r>
    <x v="5"/>
    <s v="06"/>
    <x v="5"/>
    <x v="105"/>
    <s v="0627"/>
    <x v="105"/>
    <x v="2"/>
    <x v="3"/>
    <n v="6"/>
  </r>
  <r>
    <x v="5"/>
    <s v="06"/>
    <x v="5"/>
    <x v="105"/>
    <s v="0627"/>
    <x v="105"/>
    <x v="2"/>
    <x v="4"/>
    <n v="8"/>
  </r>
  <r>
    <x v="5"/>
    <s v="06"/>
    <x v="5"/>
    <x v="105"/>
    <s v="0627"/>
    <x v="105"/>
    <x v="2"/>
    <x v="5"/>
    <n v="8"/>
  </r>
  <r>
    <x v="5"/>
    <s v="06"/>
    <x v="5"/>
    <x v="105"/>
    <s v="0627"/>
    <x v="105"/>
    <x v="2"/>
    <x v="6"/>
    <n v="9"/>
  </r>
  <r>
    <x v="5"/>
    <s v="06"/>
    <x v="5"/>
    <x v="105"/>
    <s v="0627"/>
    <x v="105"/>
    <x v="2"/>
    <x v="7"/>
    <n v="9"/>
  </r>
  <r>
    <x v="5"/>
    <s v="06"/>
    <x v="5"/>
    <x v="105"/>
    <s v="0627"/>
    <x v="105"/>
    <x v="3"/>
    <x v="0"/>
    <n v="0"/>
  </r>
  <r>
    <x v="5"/>
    <s v="06"/>
    <x v="5"/>
    <x v="105"/>
    <s v="0627"/>
    <x v="105"/>
    <x v="3"/>
    <x v="1"/>
    <n v="0"/>
  </r>
  <r>
    <x v="5"/>
    <s v="06"/>
    <x v="5"/>
    <x v="105"/>
    <s v="0627"/>
    <x v="105"/>
    <x v="3"/>
    <x v="2"/>
    <n v="1"/>
  </r>
  <r>
    <x v="5"/>
    <s v="06"/>
    <x v="5"/>
    <x v="105"/>
    <s v="0627"/>
    <x v="105"/>
    <x v="3"/>
    <x v="3"/>
    <n v="3"/>
  </r>
  <r>
    <x v="5"/>
    <s v="06"/>
    <x v="5"/>
    <x v="105"/>
    <s v="0627"/>
    <x v="105"/>
    <x v="3"/>
    <x v="4"/>
    <n v="3"/>
  </r>
  <r>
    <x v="5"/>
    <s v="06"/>
    <x v="5"/>
    <x v="105"/>
    <s v="0627"/>
    <x v="105"/>
    <x v="3"/>
    <x v="5"/>
    <n v="2"/>
  </r>
  <r>
    <x v="5"/>
    <s v="06"/>
    <x v="5"/>
    <x v="105"/>
    <s v="0627"/>
    <x v="105"/>
    <x v="3"/>
    <x v="6"/>
    <n v="1"/>
  </r>
  <r>
    <x v="5"/>
    <s v="06"/>
    <x v="5"/>
    <x v="105"/>
    <s v="0627"/>
    <x v="105"/>
    <x v="3"/>
    <x v="7"/>
    <n v="2"/>
  </r>
  <r>
    <x v="5"/>
    <s v="06"/>
    <x v="5"/>
    <x v="106"/>
    <s v="0628"/>
    <x v="106"/>
    <x v="1"/>
    <x v="0"/>
    <n v="47"/>
  </r>
  <r>
    <x v="5"/>
    <s v="06"/>
    <x v="5"/>
    <x v="106"/>
    <s v="0628"/>
    <x v="106"/>
    <x v="1"/>
    <x v="1"/>
    <n v="45"/>
  </r>
  <r>
    <x v="5"/>
    <s v="06"/>
    <x v="5"/>
    <x v="106"/>
    <s v="0628"/>
    <x v="106"/>
    <x v="1"/>
    <x v="2"/>
    <n v="40"/>
  </r>
  <r>
    <x v="5"/>
    <s v="06"/>
    <x v="5"/>
    <x v="106"/>
    <s v="0628"/>
    <x v="106"/>
    <x v="1"/>
    <x v="3"/>
    <n v="40"/>
  </r>
  <r>
    <x v="5"/>
    <s v="06"/>
    <x v="5"/>
    <x v="106"/>
    <s v="0628"/>
    <x v="106"/>
    <x v="1"/>
    <x v="4"/>
    <n v="43"/>
  </r>
  <r>
    <x v="5"/>
    <s v="06"/>
    <x v="5"/>
    <x v="106"/>
    <s v="0628"/>
    <x v="106"/>
    <x v="1"/>
    <x v="5"/>
    <n v="43"/>
  </r>
  <r>
    <x v="5"/>
    <s v="06"/>
    <x v="5"/>
    <x v="106"/>
    <s v="0628"/>
    <x v="106"/>
    <x v="1"/>
    <x v="6"/>
    <n v="40"/>
  </r>
  <r>
    <x v="5"/>
    <s v="06"/>
    <x v="5"/>
    <x v="106"/>
    <s v="0628"/>
    <x v="106"/>
    <x v="1"/>
    <x v="7"/>
    <n v="37"/>
  </r>
  <r>
    <x v="5"/>
    <s v="06"/>
    <x v="5"/>
    <x v="106"/>
    <s v="0628"/>
    <x v="106"/>
    <x v="2"/>
    <x v="0"/>
    <n v="13"/>
  </r>
  <r>
    <x v="5"/>
    <s v="06"/>
    <x v="5"/>
    <x v="106"/>
    <s v="0628"/>
    <x v="106"/>
    <x v="2"/>
    <x v="1"/>
    <n v="11"/>
  </r>
  <r>
    <x v="5"/>
    <s v="06"/>
    <x v="5"/>
    <x v="106"/>
    <s v="0628"/>
    <x v="106"/>
    <x v="2"/>
    <x v="2"/>
    <n v="10"/>
  </r>
  <r>
    <x v="5"/>
    <s v="06"/>
    <x v="5"/>
    <x v="106"/>
    <s v="0628"/>
    <x v="106"/>
    <x v="2"/>
    <x v="3"/>
    <n v="11"/>
  </r>
  <r>
    <x v="5"/>
    <s v="06"/>
    <x v="5"/>
    <x v="106"/>
    <s v="0628"/>
    <x v="106"/>
    <x v="2"/>
    <x v="4"/>
    <n v="12"/>
  </r>
  <r>
    <x v="5"/>
    <s v="06"/>
    <x v="5"/>
    <x v="106"/>
    <s v="0628"/>
    <x v="106"/>
    <x v="2"/>
    <x v="5"/>
    <n v="10"/>
  </r>
  <r>
    <x v="5"/>
    <s v="06"/>
    <x v="5"/>
    <x v="106"/>
    <s v="0628"/>
    <x v="106"/>
    <x v="2"/>
    <x v="6"/>
    <n v="12"/>
  </r>
  <r>
    <x v="5"/>
    <s v="06"/>
    <x v="5"/>
    <x v="106"/>
    <s v="0628"/>
    <x v="106"/>
    <x v="2"/>
    <x v="7"/>
    <n v="14"/>
  </r>
  <r>
    <x v="5"/>
    <s v="06"/>
    <x v="5"/>
    <x v="106"/>
    <s v="0628"/>
    <x v="106"/>
    <x v="3"/>
    <x v="0"/>
    <n v="1"/>
  </r>
  <r>
    <x v="5"/>
    <s v="06"/>
    <x v="5"/>
    <x v="106"/>
    <s v="0628"/>
    <x v="106"/>
    <x v="3"/>
    <x v="1"/>
    <n v="1"/>
  </r>
  <r>
    <x v="5"/>
    <s v="06"/>
    <x v="5"/>
    <x v="106"/>
    <s v="0628"/>
    <x v="106"/>
    <x v="3"/>
    <x v="2"/>
    <n v="0"/>
  </r>
  <r>
    <x v="5"/>
    <s v="06"/>
    <x v="5"/>
    <x v="106"/>
    <s v="0628"/>
    <x v="106"/>
    <x v="3"/>
    <x v="3"/>
    <n v="2"/>
  </r>
  <r>
    <x v="5"/>
    <s v="06"/>
    <x v="5"/>
    <x v="106"/>
    <s v="0628"/>
    <x v="106"/>
    <x v="3"/>
    <x v="4"/>
    <n v="1"/>
  </r>
  <r>
    <x v="5"/>
    <s v="06"/>
    <x v="5"/>
    <x v="106"/>
    <s v="0628"/>
    <x v="106"/>
    <x v="3"/>
    <x v="5"/>
    <n v="2"/>
  </r>
  <r>
    <x v="5"/>
    <s v="06"/>
    <x v="5"/>
    <x v="106"/>
    <s v="0628"/>
    <x v="106"/>
    <x v="3"/>
    <x v="6"/>
    <n v="3"/>
  </r>
  <r>
    <x v="5"/>
    <s v="06"/>
    <x v="5"/>
    <x v="106"/>
    <s v="0628"/>
    <x v="106"/>
    <x v="3"/>
    <x v="7"/>
    <n v="4"/>
  </r>
  <r>
    <x v="5"/>
    <s v="06"/>
    <x v="5"/>
    <x v="107"/>
    <s v="0631"/>
    <x v="107"/>
    <x v="1"/>
    <x v="0"/>
    <n v="38"/>
  </r>
  <r>
    <x v="5"/>
    <s v="06"/>
    <x v="5"/>
    <x v="107"/>
    <s v="0631"/>
    <x v="107"/>
    <x v="1"/>
    <x v="1"/>
    <n v="30"/>
  </r>
  <r>
    <x v="5"/>
    <s v="06"/>
    <x v="5"/>
    <x v="107"/>
    <s v="0631"/>
    <x v="107"/>
    <x v="1"/>
    <x v="2"/>
    <n v="29"/>
  </r>
  <r>
    <x v="5"/>
    <s v="06"/>
    <x v="5"/>
    <x v="107"/>
    <s v="0631"/>
    <x v="107"/>
    <x v="1"/>
    <x v="3"/>
    <n v="28"/>
  </r>
  <r>
    <x v="5"/>
    <s v="06"/>
    <x v="5"/>
    <x v="107"/>
    <s v="0631"/>
    <x v="107"/>
    <x v="1"/>
    <x v="4"/>
    <n v="31"/>
  </r>
  <r>
    <x v="5"/>
    <s v="06"/>
    <x v="5"/>
    <x v="107"/>
    <s v="0631"/>
    <x v="107"/>
    <x v="1"/>
    <x v="5"/>
    <n v="25"/>
  </r>
  <r>
    <x v="5"/>
    <s v="06"/>
    <x v="5"/>
    <x v="107"/>
    <s v="0631"/>
    <x v="107"/>
    <x v="1"/>
    <x v="6"/>
    <n v="21"/>
  </r>
  <r>
    <x v="5"/>
    <s v="06"/>
    <x v="5"/>
    <x v="107"/>
    <s v="0631"/>
    <x v="107"/>
    <x v="1"/>
    <x v="7"/>
    <n v="24"/>
  </r>
  <r>
    <x v="5"/>
    <s v="06"/>
    <x v="5"/>
    <x v="107"/>
    <s v="0631"/>
    <x v="107"/>
    <x v="2"/>
    <x v="0"/>
    <n v="48"/>
  </r>
  <r>
    <x v="5"/>
    <s v="06"/>
    <x v="5"/>
    <x v="107"/>
    <s v="0631"/>
    <x v="107"/>
    <x v="2"/>
    <x v="1"/>
    <n v="54"/>
  </r>
  <r>
    <x v="5"/>
    <s v="06"/>
    <x v="5"/>
    <x v="107"/>
    <s v="0631"/>
    <x v="107"/>
    <x v="2"/>
    <x v="2"/>
    <n v="49"/>
  </r>
  <r>
    <x v="5"/>
    <s v="06"/>
    <x v="5"/>
    <x v="107"/>
    <s v="0631"/>
    <x v="107"/>
    <x v="2"/>
    <x v="3"/>
    <n v="35"/>
  </r>
  <r>
    <x v="5"/>
    <s v="06"/>
    <x v="5"/>
    <x v="107"/>
    <s v="0631"/>
    <x v="107"/>
    <x v="2"/>
    <x v="4"/>
    <n v="46"/>
  </r>
  <r>
    <x v="5"/>
    <s v="06"/>
    <x v="5"/>
    <x v="107"/>
    <s v="0631"/>
    <x v="107"/>
    <x v="2"/>
    <x v="5"/>
    <n v="43"/>
  </r>
  <r>
    <x v="5"/>
    <s v="06"/>
    <x v="5"/>
    <x v="107"/>
    <s v="0631"/>
    <x v="107"/>
    <x v="2"/>
    <x v="6"/>
    <n v="40"/>
  </r>
  <r>
    <x v="5"/>
    <s v="06"/>
    <x v="5"/>
    <x v="107"/>
    <s v="0631"/>
    <x v="107"/>
    <x v="2"/>
    <x v="7"/>
    <n v="37"/>
  </r>
  <r>
    <x v="5"/>
    <s v="06"/>
    <x v="5"/>
    <x v="107"/>
    <s v="0631"/>
    <x v="107"/>
    <x v="3"/>
    <x v="0"/>
    <n v="0"/>
  </r>
  <r>
    <x v="5"/>
    <s v="06"/>
    <x v="5"/>
    <x v="107"/>
    <s v="0631"/>
    <x v="107"/>
    <x v="3"/>
    <x v="1"/>
    <n v="0"/>
  </r>
  <r>
    <x v="5"/>
    <s v="06"/>
    <x v="5"/>
    <x v="107"/>
    <s v="0631"/>
    <x v="107"/>
    <x v="3"/>
    <x v="2"/>
    <n v="0"/>
  </r>
  <r>
    <x v="5"/>
    <s v="06"/>
    <x v="5"/>
    <x v="107"/>
    <s v="0631"/>
    <x v="107"/>
    <x v="3"/>
    <x v="3"/>
    <n v="0"/>
  </r>
  <r>
    <x v="5"/>
    <s v="06"/>
    <x v="5"/>
    <x v="107"/>
    <s v="0631"/>
    <x v="107"/>
    <x v="3"/>
    <x v="4"/>
    <n v="0"/>
  </r>
  <r>
    <x v="5"/>
    <s v="06"/>
    <x v="5"/>
    <x v="107"/>
    <s v="0631"/>
    <x v="107"/>
    <x v="3"/>
    <x v="5"/>
    <n v="0"/>
  </r>
  <r>
    <x v="5"/>
    <s v="06"/>
    <x v="5"/>
    <x v="107"/>
    <s v="0631"/>
    <x v="107"/>
    <x v="3"/>
    <x v="6"/>
    <n v="0"/>
  </r>
  <r>
    <x v="5"/>
    <s v="06"/>
    <x v="5"/>
    <x v="107"/>
    <s v="0631"/>
    <x v="107"/>
    <x v="3"/>
    <x v="7"/>
    <n v="0"/>
  </r>
  <r>
    <x v="5"/>
    <s v="06"/>
    <x v="5"/>
    <x v="108"/>
    <s v="0632"/>
    <x v="108"/>
    <x v="1"/>
    <x v="0"/>
    <n v="31"/>
  </r>
  <r>
    <x v="5"/>
    <s v="06"/>
    <x v="5"/>
    <x v="108"/>
    <s v="0632"/>
    <x v="108"/>
    <x v="1"/>
    <x v="1"/>
    <n v="31"/>
  </r>
  <r>
    <x v="5"/>
    <s v="06"/>
    <x v="5"/>
    <x v="108"/>
    <s v="0632"/>
    <x v="108"/>
    <x v="1"/>
    <x v="2"/>
    <n v="30"/>
  </r>
  <r>
    <x v="5"/>
    <s v="06"/>
    <x v="5"/>
    <x v="108"/>
    <s v="0632"/>
    <x v="108"/>
    <x v="1"/>
    <x v="3"/>
    <n v="31"/>
  </r>
  <r>
    <x v="5"/>
    <s v="06"/>
    <x v="5"/>
    <x v="108"/>
    <s v="0632"/>
    <x v="108"/>
    <x v="1"/>
    <x v="4"/>
    <n v="24"/>
  </r>
  <r>
    <x v="5"/>
    <s v="06"/>
    <x v="5"/>
    <x v="108"/>
    <s v="0632"/>
    <x v="108"/>
    <x v="1"/>
    <x v="5"/>
    <n v="25"/>
  </r>
  <r>
    <x v="5"/>
    <s v="06"/>
    <x v="5"/>
    <x v="108"/>
    <s v="0632"/>
    <x v="108"/>
    <x v="1"/>
    <x v="6"/>
    <n v="22"/>
  </r>
  <r>
    <x v="5"/>
    <s v="06"/>
    <x v="5"/>
    <x v="108"/>
    <s v="0632"/>
    <x v="108"/>
    <x v="1"/>
    <x v="7"/>
    <n v="28"/>
  </r>
  <r>
    <x v="5"/>
    <s v="06"/>
    <x v="5"/>
    <x v="108"/>
    <s v="0632"/>
    <x v="108"/>
    <x v="2"/>
    <x v="0"/>
    <n v="25"/>
  </r>
  <r>
    <x v="5"/>
    <s v="06"/>
    <x v="5"/>
    <x v="108"/>
    <s v="0632"/>
    <x v="108"/>
    <x v="2"/>
    <x v="1"/>
    <n v="24"/>
  </r>
  <r>
    <x v="5"/>
    <s v="06"/>
    <x v="5"/>
    <x v="108"/>
    <s v="0632"/>
    <x v="108"/>
    <x v="2"/>
    <x v="2"/>
    <n v="26"/>
  </r>
  <r>
    <x v="5"/>
    <s v="06"/>
    <x v="5"/>
    <x v="108"/>
    <s v="0632"/>
    <x v="108"/>
    <x v="2"/>
    <x v="3"/>
    <n v="28"/>
  </r>
  <r>
    <x v="5"/>
    <s v="06"/>
    <x v="5"/>
    <x v="108"/>
    <s v="0632"/>
    <x v="108"/>
    <x v="2"/>
    <x v="4"/>
    <n v="26"/>
  </r>
  <r>
    <x v="5"/>
    <s v="06"/>
    <x v="5"/>
    <x v="108"/>
    <s v="0632"/>
    <x v="108"/>
    <x v="2"/>
    <x v="5"/>
    <n v="25"/>
  </r>
  <r>
    <x v="5"/>
    <s v="06"/>
    <x v="5"/>
    <x v="108"/>
    <s v="0632"/>
    <x v="108"/>
    <x v="2"/>
    <x v="6"/>
    <n v="24"/>
  </r>
  <r>
    <x v="5"/>
    <s v="06"/>
    <x v="5"/>
    <x v="108"/>
    <s v="0632"/>
    <x v="108"/>
    <x v="2"/>
    <x v="7"/>
    <n v="29"/>
  </r>
  <r>
    <x v="5"/>
    <s v="06"/>
    <x v="5"/>
    <x v="108"/>
    <s v="0632"/>
    <x v="108"/>
    <x v="3"/>
    <x v="0"/>
    <n v="0"/>
  </r>
  <r>
    <x v="5"/>
    <s v="06"/>
    <x v="5"/>
    <x v="108"/>
    <s v="0632"/>
    <x v="108"/>
    <x v="3"/>
    <x v="1"/>
    <n v="0"/>
  </r>
  <r>
    <x v="5"/>
    <s v="06"/>
    <x v="5"/>
    <x v="108"/>
    <s v="0632"/>
    <x v="108"/>
    <x v="3"/>
    <x v="2"/>
    <n v="0"/>
  </r>
  <r>
    <x v="5"/>
    <s v="06"/>
    <x v="5"/>
    <x v="108"/>
    <s v="0632"/>
    <x v="108"/>
    <x v="3"/>
    <x v="3"/>
    <n v="0"/>
  </r>
  <r>
    <x v="5"/>
    <s v="06"/>
    <x v="5"/>
    <x v="108"/>
    <s v="0632"/>
    <x v="108"/>
    <x v="3"/>
    <x v="4"/>
    <n v="0"/>
  </r>
  <r>
    <x v="5"/>
    <s v="06"/>
    <x v="5"/>
    <x v="108"/>
    <s v="0632"/>
    <x v="108"/>
    <x v="3"/>
    <x v="5"/>
    <n v="0"/>
  </r>
  <r>
    <x v="5"/>
    <s v="06"/>
    <x v="5"/>
    <x v="108"/>
    <s v="0632"/>
    <x v="108"/>
    <x v="3"/>
    <x v="6"/>
    <n v="0"/>
  </r>
  <r>
    <x v="5"/>
    <s v="06"/>
    <x v="5"/>
    <x v="108"/>
    <s v="0632"/>
    <x v="108"/>
    <x v="3"/>
    <x v="7"/>
    <n v="0"/>
  </r>
  <r>
    <x v="5"/>
    <s v="06"/>
    <x v="5"/>
    <x v="109"/>
    <s v="0633"/>
    <x v="109"/>
    <x v="1"/>
    <x v="0"/>
    <n v="114"/>
  </r>
  <r>
    <x v="5"/>
    <s v="06"/>
    <x v="5"/>
    <x v="109"/>
    <s v="0633"/>
    <x v="109"/>
    <x v="1"/>
    <x v="1"/>
    <n v="99"/>
  </r>
  <r>
    <x v="5"/>
    <s v="06"/>
    <x v="5"/>
    <x v="109"/>
    <s v="0633"/>
    <x v="109"/>
    <x v="1"/>
    <x v="2"/>
    <n v="90"/>
  </r>
  <r>
    <x v="5"/>
    <s v="06"/>
    <x v="5"/>
    <x v="109"/>
    <s v="0633"/>
    <x v="109"/>
    <x v="1"/>
    <x v="3"/>
    <n v="93"/>
  </r>
  <r>
    <x v="5"/>
    <s v="06"/>
    <x v="5"/>
    <x v="109"/>
    <s v="0633"/>
    <x v="109"/>
    <x v="1"/>
    <x v="4"/>
    <n v="86"/>
  </r>
  <r>
    <x v="5"/>
    <s v="06"/>
    <x v="5"/>
    <x v="109"/>
    <s v="0633"/>
    <x v="109"/>
    <x v="1"/>
    <x v="5"/>
    <n v="81"/>
  </r>
  <r>
    <x v="5"/>
    <s v="06"/>
    <x v="5"/>
    <x v="109"/>
    <s v="0633"/>
    <x v="109"/>
    <x v="1"/>
    <x v="6"/>
    <n v="88"/>
  </r>
  <r>
    <x v="5"/>
    <s v="06"/>
    <x v="5"/>
    <x v="109"/>
    <s v="0633"/>
    <x v="109"/>
    <x v="1"/>
    <x v="7"/>
    <n v="69"/>
  </r>
  <r>
    <x v="5"/>
    <s v="06"/>
    <x v="5"/>
    <x v="109"/>
    <s v="0633"/>
    <x v="109"/>
    <x v="2"/>
    <x v="0"/>
    <n v="32"/>
  </r>
  <r>
    <x v="5"/>
    <s v="06"/>
    <x v="5"/>
    <x v="109"/>
    <s v="0633"/>
    <x v="109"/>
    <x v="2"/>
    <x v="1"/>
    <n v="31"/>
  </r>
  <r>
    <x v="5"/>
    <s v="06"/>
    <x v="5"/>
    <x v="109"/>
    <s v="0633"/>
    <x v="109"/>
    <x v="2"/>
    <x v="2"/>
    <n v="26"/>
  </r>
  <r>
    <x v="5"/>
    <s v="06"/>
    <x v="5"/>
    <x v="109"/>
    <s v="0633"/>
    <x v="109"/>
    <x v="2"/>
    <x v="3"/>
    <n v="22"/>
  </r>
  <r>
    <x v="5"/>
    <s v="06"/>
    <x v="5"/>
    <x v="109"/>
    <s v="0633"/>
    <x v="109"/>
    <x v="2"/>
    <x v="4"/>
    <n v="19"/>
  </r>
  <r>
    <x v="5"/>
    <s v="06"/>
    <x v="5"/>
    <x v="109"/>
    <s v="0633"/>
    <x v="109"/>
    <x v="2"/>
    <x v="5"/>
    <n v="22"/>
  </r>
  <r>
    <x v="5"/>
    <s v="06"/>
    <x v="5"/>
    <x v="109"/>
    <s v="0633"/>
    <x v="109"/>
    <x v="2"/>
    <x v="6"/>
    <n v="20"/>
  </r>
  <r>
    <x v="5"/>
    <s v="06"/>
    <x v="5"/>
    <x v="109"/>
    <s v="0633"/>
    <x v="109"/>
    <x v="2"/>
    <x v="7"/>
    <n v="27"/>
  </r>
  <r>
    <x v="5"/>
    <s v="06"/>
    <x v="5"/>
    <x v="109"/>
    <s v="0633"/>
    <x v="109"/>
    <x v="3"/>
    <x v="0"/>
    <n v="0"/>
  </r>
  <r>
    <x v="5"/>
    <s v="06"/>
    <x v="5"/>
    <x v="109"/>
    <s v="0633"/>
    <x v="109"/>
    <x v="3"/>
    <x v="1"/>
    <n v="0"/>
  </r>
  <r>
    <x v="5"/>
    <s v="06"/>
    <x v="5"/>
    <x v="109"/>
    <s v="0633"/>
    <x v="109"/>
    <x v="3"/>
    <x v="2"/>
    <n v="0"/>
  </r>
  <r>
    <x v="5"/>
    <s v="06"/>
    <x v="5"/>
    <x v="109"/>
    <s v="0633"/>
    <x v="109"/>
    <x v="3"/>
    <x v="3"/>
    <n v="0"/>
  </r>
  <r>
    <x v="5"/>
    <s v="06"/>
    <x v="5"/>
    <x v="109"/>
    <s v="0633"/>
    <x v="109"/>
    <x v="3"/>
    <x v="4"/>
    <n v="0"/>
  </r>
  <r>
    <x v="5"/>
    <s v="06"/>
    <x v="5"/>
    <x v="109"/>
    <s v="0633"/>
    <x v="109"/>
    <x v="3"/>
    <x v="5"/>
    <n v="0"/>
  </r>
  <r>
    <x v="5"/>
    <s v="06"/>
    <x v="5"/>
    <x v="109"/>
    <s v="0633"/>
    <x v="109"/>
    <x v="3"/>
    <x v="6"/>
    <n v="0"/>
  </r>
  <r>
    <x v="5"/>
    <s v="06"/>
    <x v="5"/>
    <x v="109"/>
    <s v="0633"/>
    <x v="109"/>
    <x v="3"/>
    <x v="7"/>
    <n v="0"/>
  </r>
  <r>
    <x v="6"/>
    <s v="07"/>
    <x v="6"/>
    <x v="110"/>
    <s v="0701"/>
    <x v="110"/>
    <x v="1"/>
    <x v="0"/>
    <n v="109"/>
  </r>
  <r>
    <x v="6"/>
    <s v="07"/>
    <x v="6"/>
    <x v="110"/>
    <s v="0701"/>
    <x v="110"/>
    <x v="1"/>
    <x v="1"/>
    <n v="104"/>
  </r>
  <r>
    <x v="6"/>
    <s v="07"/>
    <x v="6"/>
    <x v="110"/>
    <s v="0701"/>
    <x v="110"/>
    <x v="1"/>
    <x v="2"/>
    <n v="119"/>
  </r>
  <r>
    <x v="6"/>
    <s v="07"/>
    <x v="6"/>
    <x v="110"/>
    <s v="0701"/>
    <x v="110"/>
    <x v="1"/>
    <x v="3"/>
    <n v="79"/>
  </r>
  <r>
    <x v="6"/>
    <s v="07"/>
    <x v="6"/>
    <x v="110"/>
    <s v="0701"/>
    <x v="110"/>
    <x v="1"/>
    <x v="4"/>
    <n v="70"/>
  </r>
  <r>
    <x v="6"/>
    <s v="07"/>
    <x v="6"/>
    <x v="110"/>
    <s v="0701"/>
    <x v="110"/>
    <x v="1"/>
    <x v="5"/>
    <n v="76"/>
  </r>
  <r>
    <x v="6"/>
    <s v="07"/>
    <x v="6"/>
    <x v="110"/>
    <s v="0701"/>
    <x v="110"/>
    <x v="1"/>
    <x v="6"/>
    <n v="68"/>
  </r>
  <r>
    <x v="6"/>
    <s v="07"/>
    <x v="6"/>
    <x v="110"/>
    <s v="0701"/>
    <x v="110"/>
    <x v="1"/>
    <x v="7"/>
    <n v="55"/>
  </r>
  <r>
    <x v="6"/>
    <s v="07"/>
    <x v="6"/>
    <x v="110"/>
    <s v="0701"/>
    <x v="110"/>
    <x v="2"/>
    <x v="0"/>
    <n v="4"/>
  </r>
  <r>
    <x v="6"/>
    <s v="07"/>
    <x v="6"/>
    <x v="110"/>
    <s v="0701"/>
    <x v="110"/>
    <x v="2"/>
    <x v="1"/>
    <n v="7"/>
  </r>
  <r>
    <x v="6"/>
    <s v="07"/>
    <x v="6"/>
    <x v="110"/>
    <s v="0701"/>
    <x v="110"/>
    <x v="2"/>
    <x v="2"/>
    <n v="3"/>
  </r>
  <r>
    <x v="6"/>
    <s v="07"/>
    <x v="6"/>
    <x v="110"/>
    <s v="0701"/>
    <x v="110"/>
    <x v="2"/>
    <x v="3"/>
    <n v="2"/>
  </r>
  <r>
    <x v="6"/>
    <s v="07"/>
    <x v="6"/>
    <x v="110"/>
    <s v="0701"/>
    <x v="110"/>
    <x v="2"/>
    <x v="4"/>
    <n v="7"/>
  </r>
  <r>
    <x v="6"/>
    <s v="07"/>
    <x v="6"/>
    <x v="110"/>
    <s v="0701"/>
    <x v="110"/>
    <x v="2"/>
    <x v="5"/>
    <n v="7"/>
  </r>
  <r>
    <x v="6"/>
    <s v="07"/>
    <x v="6"/>
    <x v="110"/>
    <s v="0701"/>
    <x v="110"/>
    <x v="2"/>
    <x v="6"/>
    <n v="8"/>
  </r>
  <r>
    <x v="6"/>
    <s v="07"/>
    <x v="6"/>
    <x v="110"/>
    <s v="0701"/>
    <x v="110"/>
    <x v="2"/>
    <x v="7"/>
    <n v="5"/>
  </r>
  <r>
    <x v="6"/>
    <s v="07"/>
    <x v="6"/>
    <x v="110"/>
    <s v="0701"/>
    <x v="110"/>
    <x v="3"/>
    <x v="0"/>
    <n v="4"/>
  </r>
  <r>
    <x v="6"/>
    <s v="07"/>
    <x v="6"/>
    <x v="110"/>
    <s v="0701"/>
    <x v="110"/>
    <x v="3"/>
    <x v="1"/>
    <n v="3"/>
  </r>
  <r>
    <x v="6"/>
    <s v="07"/>
    <x v="6"/>
    <x v="110"/>
    <s v="0701"/>
    <x v="110"/>
    <x v="3"/>
    <x v="2"/>
    <n v="1"/>
  </r>
  <r>
    <x v="6"/>
    <s v="07"/>
    <x v="6"/>
    <x v="110"/>
    <s v="0701"/>
    <x v="110"/>
    <x v="3"/>
    <x v="3"/>
    <n v="2"/>
  </r>
  <r>
    <x v="6"/>
    <s v="07"/>
    <x v="6"/>
    <x v="110"/>
    <s v="0701"/>
    <x v="110"/>
    <x v="3"/>
    <x v="4"/>
    <n v="1"/>
  </r>
  <r>
    <x v="6"/>
    <s v="07"/>
    <x v="6"/>
    <x v="110"/>
    <s v="0701"/>
    <x v="110"/>
    <x v="3"/>
    <x v="5"/>
    <n v="1"/>
  </r>
  <r>
    <x v="6"/>
    <s v="07"/>
    <x v="6"/>
    <x v="110"/>
    <s v="0701"/>
    <x v="110"/>
    <x v="3"/>
    <x v="6"/>
    <n v="2"/>
  </r>
  <r>
    <x v="6"/>
    <s v="07"/>
    <x v="6"/>
    <x v="110"/>
    <s v="0701"/>
    <x v="110"/>
    <x v="3"/>
    <x v="7"/>
    <n v="2"/>
  </r>
  <r>
    <x v="6"/>
    <s v="07"/>
    <x v="6"/>
    <x v="111"/>
    <s v="0702"/>
    <x v="111"/>
    <x v="1"/>
    <x v="0"/>
    <n v="80"/>
  </r>
  <r>
    <x v="6"/>
    <s v="07"/>
    <x v="6"/>
    <x v="111"/>
    <s v="0702"/>
    <x v="111"/>
    <x v="1"/>
    <x v="1"/>
    <n v="73"/>
  </r>
  <r>
    <x v="6"/>
    <s v="07"/>
    <x v="6"/>
    <x v="111"/>
    <s v="0702"/>
    <x v="111"/>
    <x v="1"/>
    <x v="2"/>
    <n v="81"/>
  </r>
  <r>
    <x v="6"/>
    <s v="07"/>
    <x v="6"/>
    <x v="111"/>
    <s v="0702"/>
    <x v="111"/>
    <x v="1"/>
    <x v="3"/>
    <n v="69"/>
  </r>
  <r>
    <x v="6"/>
    <s v="07"/>
    <x v="6"/>
    <x v="111"/>
    <s v="0702"/>
    <x v="111"/>
    <x v="1"/>
    <x v="4"/>
    <n v="66"/>
  </r>
  <r>
    <x v="6"/>
    <s v="07"/>
    <x v="6"/>
    <x v="111"/>
    <s v="0702"/>
    <x v="111"/>
    <x v="1"/>
    <x v="5"/>
    <n v="68"/>
  </r>
  <r>
    <x v="6"/>
    <s v="07"/>
    <x v="6"/>
    <x v="111"/>
    <s v="0702"/>
    <x v="111"/>
    <x v="1"/>
    <x v="6"/>
    <n v="64"/>
  </r>
  <r>
    <x v="6"/>
    <s v="07"/>
    <x v="6"/>
    <x v="111"/>
    <s v="0702"/>
    <x v="111"/>
    <x v="1"/>
    <x v="7"/>
    <n v="56"/>
  </r>
  <r>
    <x v="6"/>
    <s v="07"/>
    <x v="6"/>
    <x v="111"/>
    <s v="0702"/>
    <x v="111"/>
    <x v="2"/>
    <x v="0"/>
    <n v="11"/>
  </r>
  <r>
    <x v="6"/>
    <s v="07"/>
    <x v="6"/>
    <x v="111"/>
    <s v="0702"/>
    <x v="111"/>
    <x v="2"/>
    <x v="1"/>
    <n v="11"/>
  </r>
  <r>
    <x v="6"/>
    <s v="07"/>
    <x v="6"/>
    <x v="111"/>
    <s v="0702"/>
    <x v="111"/>
    <x v="2"/>
    <x v="2"/>
    <n v="13"/>
  </r>
  <r>
    <x v="6"/>
    <s v="07"/>
    <x v="6"/>
    <x v="111"/>
    <s v="0702"/>
    <x v="111"/>
    <x v="2"/>
    <x v="3"/>
    <n v="11"/>
  </r>
  <r>
    <x v="6"/>
    <s v="07"/>
    <x v="6"/>
    <x v="111"/>
    <s v="0702"/>
    <x v="111"/>
    <x v="2"/>
    <x v="4"/>
    <n v="16"/>
  </r>
  <r>
    <x v="6"/>
    <s v="07"/>
    <x v="6"/>
    <x v="111"/>
    <s v="0702"/>
    <x v="111"/>
    <x v="2"/>
    <x v="5"/>
    <n v="15"/>
  </r>
  <r>
    <x v="6"/>
    <s v="07"/>
    <x v="6"/>
    <x v="111"/>
    <s v="0702"/>
    <x v="111"/>
    <x v="2"/>
    <x v="6"/>
    <n v="15"/>
  </r>
  <r>
    <x v="6"/>
    <s v="07"/>
    <x v="6"/>
    <x v="111"/>
    <s v="0702"/>
    <x v="111"/>
    <x v="2"/>
    <x v="7"/>
    <n v="16"/>
  </r>
  <r>
    <x v="6"/>
    <s v="07"/>
    <x v="6"/>
    <x v="111"/>
    <s v="0702"/>
    <x v="111"/>
    <x v="3"/>
    <x v="0"/>
    <n v="2"/>
  </r>
  <r>
    <x v="6"/>
    <s v="07"/>
    <x v="6"/>
    <x v="111"/>
    <s v="0702"/>
    <x v="111"/>
    <x v="3"/>
    <x v="1"/>
    <n v="2"/>
  </r>
  <r>
    <x v="6"/>
    <s v="07"/>
    <x v="6"/>
    <x v="111"/>
    <s v="0702"/>
    <x v="111"/>
    <x v="3"/>
    <x v="2"/>
    <n v="0"/>
  </r>
  <r>
    <x v="6"/>
    <s v="07"/>
    <x v="6"/>
    <x v="111"/>
    <s v="0702"/>
    <x v="111"/>
    <x v="3"/>
    <x v="3"/>
    <n v="1"/>
  </r>
  <r>
    <x v="6"/>
    <s v="07"/>
    <x v="6"/>
    <x v="111"/>
    <s v="0702"/>
    <x v="111"/>
    <x v="3"/>
    <x v="4"/>
    <n v="2"/>
  </r>
  <r>
    <x v="6"/>
    <s v="07"/>
    <x v="6"/>
    <x v="111"/>
    <s v="0702"/>
    <x v="111"/>
    <x v="3"/>
    <x v="5"/>
    <n v="3"/>
  </r>
  <r>
    <x v="6"/>
    <s v="07"/>
    <x v="6"/>
    <x v="111"/>
    <s v="0702"/>
    <x v="111"/>
    <x v="3"/>
    <x v="6"/>
    <n v="3"/>
  </r>
  <r>
    <x v="6"/>
    <s v="07"/>
    <x v="6"/>
    <x v="111"/>
    <s v="0702"/>
    <x v="111"/>
    <x v="3"/>
    <x v="7"/>
    <n v="3"/>
  </r>
  <r>
    <x v="6"/>
    <s v="07"/>
    <x v="6"/>
    <x v="112"/>
    <s v="0704"/>
    <x v="112"/>
    <x v="1"/>
    <x v="0"/>
    <n v="259"/>
  </r>
  <r>
    <x v="6"/>
    <s v="07"/>
    <x v="6"/>
    <x v="112"/>
    <s v="0704"/>
    <x v="112"/>
    <x v="1"/>
    <x v="1"/>
    <n v="239"/>
  </r>
  <r>
    <x v="6"/>
    <s v="07"/>
    <x v="6"/>
    <x v="112"/>
    <s v="0704"/>
    <x v="112"/>
    <x v="1"/>
    <x v="2"/>
    <n v="219"/>
  </r>
  <r>
    <x v="6"/>
    <s v="07"/>
    <x v="6"/>
    <x v="112"/>
    <s v="0704"/>
    <x v="112"/>
    <x v="1"/>
    <x v="3"/>
    <n v="174"/>
  </r>
  <r>
    <x v="6"/>
    <s v="07"/>
    <x v="6"/>
    <x v="112"/>
    <s v="0704"/>
    <x v="112"/>
    <x v="1"/>
    <x v="4"/>
    <n v="148"/>
  </r>
  <r>
    <x v="6"/>
    <s v="07"/>
    <x v="6"/>
    <x v="112"/>
    <s v="0704"/>
    <x v="112"/>
    <x v="1"/>
    <x v="5"/>
    <n v="133"/>
  </r>
  <r>
    <x v="6"/>
    <s v="07"/>
    <x v="6"/>
    <x v="112"/>
    <s v="0704"/>
    <x v="112"/>
    <x v="1"/>
    <x v="6"/>
    <n v="132"/>
  </r>
  <r>
    <x v="6"/>
    <s v="07"/>
    <x v="6"/>
    <x v="112"/>
    <s v="0704"/>
    <x v="112"/>
    <x v="1"/>
    <x v="7"/>
    <n v="150"/>
  </r>
  <r>
    <x v="6"/>
    <s v="07"/>
    <x v="6"/>
    <x v="112"/>
    <s v="0704"/>
    <x v="112"/>
    <x v="2"/>
    <x v="0"/>
    <n v="17"/>
  </r>
  <r>
    <x v="6"/>
    <s v="07"/>
    <x v="6"/>
    <x v="112"/>
    <s v="0704"/>
    <x v="112"/>
    <x v="2"/>
    <x v="1"/>
    <n v="17"/>
  </r>
  <r>
    <x v="6"/>
    <s v="07"/>
    <x v="6"/>
    <x v="112"/>
    <s v="0704"/>
    <x v="112"/>
    <x v="2"/>
    <x v="2"/>
    <n v="15"/>
  </r>
  <r>
    <x v="6"/>
    <s v="07"/>
    <x v="6"/>
    <x v="112"/>
    <s v="0704"/>
    <x v="112"/>
    <x v="2"/>
    <x v="3"/>
    <n v="16"/>
  </r>
  <r>
    <x v="6"/>
    <s v="07"/>
    <x v="6"/>
    <x v="112"/>
    <s v="0704"/>
    <x v="112"/>
    <x v="2"/>
    <x v="4"/>
    <n v="23"/>
  </r>
  <r>
    <x v="6"/>
    <s v="07"/>
    <x v="6"/>
    <x v="112"/>
    <s v="0704"/>
    <x v="112"/>
    <x v="2"/>
    <x v="5"/>
    <n v="17"/>
  </r>
  <r>
    <x v="6"/>
    <s v="07"/>
    <x v="6"/>
    <x v="112"/>
    <s v="0704"/>
    <x v="112"/>
    <x v="2"/>
    <x v="6"/>
    <n v="15"/>
  </r>
  <r>
    <x v="6"/>
    <s v="07"/>
    <x v="6"/>
    <x v="112"/>
    <s v="0704"/>
    <x v="112"/>
    <x v="2"/>
    <x v="7"/>
    <n v="17"/>
  </r>
  <r>
    <x v="6"/>
    <s v="07"/>
    <x v="6"/>
    <x v="112"/>
    <s v="0704"/>
    <x v="112"/>
    <x v="3"/>
    <x v="0"/>
    <n v="5"/>
  </r>
  <r>
    <x v="6"/>
    <s v="07"/>
    <x v="6"/>
    <x v="112"/>
    <s v="0704"/>
    <x v="112"/>
    <x v="3"/>
    <x v="1"/>
    <n v="4"/>
  </r>
  <r>
    <x v="6"/>
    <s v="07"/>
    <x v="6"/>
    <x v="112"/>
    <s v="0704"/>
    <x v="112"/>
    <x v="3"/>
    <x v="2"/>
    <n v="5"/>
  </r>
  <r>
    <x v="6"/>
    <s v="07"/>
    <x v="6"/>
    <x v="112"/>
    <s v="0704"/>
    <x v="112"/>
    <x v="3"/>
    <x v="3"/>
    <n v="4"/>
  </r>
  <r>
    <x v="6"/>
    <s v="07"/>
    <x v="6"/>
    <x v="112"/>
    <s v="0704"/>
    <x v="112"/>
    <x v="3"/>
    <x v="4"/>
    <n v="5"/>
  </r>
  <r>
    <x v="6"/>
    <s v="07"/>
    <x v="6"/>
    <x v="112"/>
    <s v="0704"/>
    <x v="112"/>
    <x v="3"/>
    <x v="5"/>
    <n v="4"/>
  </r>
  <r>
    <x v="6"/>
    <s v="07"/>
    <x v="6"/>
    <x v="112"/>
    <s v="0704"/>
    <x v="112"/>
    <x v="3"/>
    <x v="6"/>
    <n v="5"/>
  </r>
  <r>
    <x v="6"/>
    <s v="07"/>
    <x v="6"/>
    <x v="112"/>
    <s v="0704"/>
    <x v="112"/>
    <x v="3"/>
    <x v="7"/>
    <n v="6"/>
  </r>
  <r>
    <x v="6"/>
    <s v="07"/>
    <x v="6"/>
    <x v="113"/>
    <s v="0706"/>
    <x v="113"/>
    <x v="1"/>
    <x v="0"/>
    <n v="224"/>
  </r>
  <r>
    <x v="6"/>
    <s v="07"/>
    <x v="6"/>
    <x v="113"/>
    <s v="0706"/>
    <x v="113"/>
    <x v="1"/>
    <x v="1"/>
    <n v="181"/>
  </r>
  <r>
    <x v="6"/>
    <s v="07"/>
    <x v="6"/>
    <x v="113"/>
    <s v="0706"/>
    <x v="113"/>
    <x v="1"/>
    <x v="2"/>
    <n v="180"/>
  </r>
  <r>
    <x v="6"/>
    <s v="07"/>
    <x v="6"/>
    <x v="113"/>
    <s v="0706"/>
    <x v="113"/>
    <x v="1"/>
    <x v="3"/>
    <n v="158"/>
  </r>
  <r>
    <x v="6"/>
    <s v="07"/>
    <x v="6"/>
    <x v="113"/>
    <s v="0706"/>
    <x v="113"/>
    <x v="1"/>
    <x v="4"/>
    <n v="131"/>
  </r>
  <r>
    <x v="6"/>
    <s v="07"/>
    <x v="6"/>
    <x v="113"/>
    <s v="0706"/>
    <x v="113"/>
    <x v="1"/>
    <x v="5"/>
    <n v="133"/>
  </r>
  <r>
    <x v="6"/>
    <s v="07"/>
    <x v="6"/>
    <x v="113"/>
    <s v="0706"/>
    <x v="113"/>
    <x v="1"/>
    <x v="6"/>
    <n v="135"/>
  </r>
  <r>
    <x v="6"/>
    <s v="07"/>
    <x v="6"/>
    <x v="113"/>
    <s v="0706"/>
    <x v="113"/>
    <x v="1"/>
    <x v="7"/>
    <n v="129"/>
  </r>
  <r>
    <x v="6"/>
    <s v="07"/>
    <x v="6"/>
    <x v="113"/>
    <s v="0706"/>
    <x v="113"/>
    <x v="2"/>
    <x v="0"/>
    <n v="16"/>
  </r>
  <r>
    <x v="6"/>
    <s v="07"/>
    <x v="6"/>
    <x v="113"/>
    <s v="0706"/>
    <x v="113"/>
    <x v="2"/>
    <x v="1"/>
    <n v="16"/>
  </r>
  <r>
    <x v="6"/>
    <s v="07"/>
    <x v="6"/>
    <x v="113"/>
    <s v="0706"/>
    <x v="113"/>
    <x v="2"/>
    <x v="2"/>
    <n v="13"/>
  </r>
  <r>
    <x v="6"/>
    <s v="07"/>
    <x v="6"/>
    <x v="113"/>
    <s v="0706"/>
    <x v="113"/>
    <x v="2"/>
    <x v="3"/>
    <n v="15"/>
  </r>
  <r>
    <x v="6"/>
    <s v="07"/>
    <x v="6"/>
    <x v="113"/>
    <s v="0706"/>
    <x v="113"/>
    <x v="2"/>
    <x v="4"/>
    <n v="20"/>
  </r>
  <r>
    <x v="6"/>
    <s v="07"/>
    <x v="6"/>
    <x v="113"/>
    <s v="0706"/>
    <x v="113"/>
    <x v="2"/>
    <x v="5"/>
    <n v="19"/>
  </r>
  <r>
    <x v="6"/>
    <s v="07"/>
    <x v="6"/>
    <x v="113"/>
    <s v="0706"/>
    <x v="113"/>
    <x v="2"/>
    <x v="6"/>
    <n v="22"/>
  </r>
  <r>
    <x v="6"/>
    <s v="07"/>
    <x v="6"/>
    <x v="113"/>
    <s v="0706"/>
    <x v="113"/>
    <x v="2"/>
    <x v="7"/>
    <n v="25"/>
  </r>
  <r>
    <x v="6"/>
    <s v="07"/>
    <x v="6"/>
    <x v="113"/>
    <s v="0706"/>
    <x v="113"/>
    <x v="3"/>
    <x v="0"/>
    <n v="13"/>
  </r>
  <r>
    <x v="6"/>
    <s v="07"/>
    <x v="6"/>
    <x v="113"/>
    <s v="0706"/>
    <x v="113"/>
    <x v="3"/>
    <x v="1"/>
    <n v="14"/>
  </r>
  <r>
    <x v="6"/>
    <s v="07"/>
    <x v="6"/>
    <x v="113"/>
    <s v="0706"/>
    <x v="113"/>
    <x v="3"/>
    <x v="2"/>
    <n v="23"/>
  </r>
  <r>
    <x v="6"/>
    <s v="07"/>
    <x v="6"/>
    <x v="113"/>
    <s v="0706"/>
    <x v="113"/>
    <x v="3"/>
    <x v="3"/>
    <n v="13"/>
  </r>
  <r>
    <x v="6"/>
    <s v="07"/>
    <x v="6"/>
    <x v="113"/>
    <s v="0706"/>
    <x v="113"/>
    <x v="3"/>
    <x v="4"/>
    <n v="19"/>
  </r>
  <r>
    <x v="6"/>
    <s v="07"/>
    <x v="6"/>
    <x v="113"/>
    <s v="0706"/>
    <x v="113"/>
    <x v="3"/>
    <x v="5"/>
    <n v="19"/>
  </r>
  <r>
    <x v="6"/>
    <s v="07"/>
    <x v="6"/>
    <x v="113"/>
    <s v="0706"/>
    <x v="113"/>
    <x v="3"/>
    <x v="6"/>
    <n v="22"/>
  </r>
  <r>
    <x v="6"/>
    <s v="07"/>
    <x v="6"/>
    <x v="113"/>
    <s v="0706"/>
    <x v="113"/>
    <x v="3"/>
    <x v="7"/>
    <n v="20"/>
  </r>
  <r>
    <x v="6"/>
    <s v="07"/>
    <x v="6"/>
    <x v="114"/>
    <s v="0709"/>
    <x v="114"/>
    <x v="1"/>
    <x v="0"/>
    <n v="401"/>
  </r>
  <r>
    <x v="6"/>
    <s v="07"/>
    <x v="6"/>
    <x v="114"/>
    <s v="0709"/>
    <x v="114"/>
    <x v="1"/>
    <x v="1"/>
    <n v="405"/>
  </r>
  <r>
    <x v="6"/>
    <s v="07"/>
    <x v="6"/>
    <x v="114"/>
    <s v="0709"/>
    <x v="114"/>
    <x v="1"/>
    <x v="2"/>
    <n v="376"/>
  </r>
  <r>
    <x v="6"/>
    <s v="07"/>
    <x v="6"/>
    <x v="114"/>
    <s v="0709"/>
    <x v="114"/>
    <x v="1"/>
    <x v="3"/>
    <n v="359"/>
  </r>
  <r>
    <x v="6"/>
    <s v="07"/>
    <x v="6"/>
    <x v="114"/>
    <s v="0709"/>
    <x v="114"/>
    <x v="1"/>
    <x v="4"/>
    <n v="340"/>
  </r>
  <r>
    <x v="6"/>
    <s v="07"/>
    <x v="6"/>
    <x v="114"/>
    <s v="0709"/>
    <x v="114"/>
    <x v="1"/>
    <x v="5"/>
    <n v="333"/>
  </r>
  <r>
    <x v="6"/>
    <s v="07"/>
    <x v="6"/>
    <x v="114"/>
    <s v="0709"/>
    <x v="114"/>
    <x v="1"/>
    <x v="6"/>
    <n v="319"/>
  </r>
  <r>
    <x v="6"/>
    <s v="07"/>
    <x v="6"/>
    <x v="114"/>
    <s v="0709"/>
    <x v="114"/>
    <x v="1"/>
    <x v="7"/>
    <n v="298"/>
  </r>
  <r>
    <x v="6"/>
    <s v="07"/>
    <x v="6"/>
    <x v="114"/>
    <s v="0709"/>
    <x v="114"/>
    <x v="2"/>
    <x v="0"/>
    <n v="53"/>
  </r>
  <r>
    <x v="6"/>
    <s v="07"/>
    <x v="6"/>
    <x v="114"/>
    <s v="0709"/>
    <x v="114"/>
    <x v="2"/>
    <x v="1"/>
    <n v="56"/>
  </r>
  <r>
    <x v="6"/>
    <s v="07"/>
    <x v="6"/>
    <x v="114"/>
    <s v="0709"/>
    <x v="114"/>
    <x v="2"/>
    <x v="2"/>
    <n v="44"/>
  </r>
  <r>
    <x v="6"/>
    <s v="07"/>
    <x v="6"/>
    <x v="114"/>
    <s v="0709"/>
    <x v="114"/>
    <x v="2"/>
    <x v="3"/>
    <n v="38"/>
  </r>
  <r>
    <x v="6"/>
    <s v="07"/>
    <x v="6"/>
    <x v="114"/>
    <s v="0709"/>
    <x v="114"/>
    <x v="2"/>
    <x v="4"/>
    <n v="48"/>
  </r>
  <r>
    <x v="6"/>
    <s v="07"/>
    <x v="6"/>
    <x v="114"/>
    <s v="0709"/>
    <x v="114"/>
    <x v="2"/>
    <x v="5"/>
    <n v="36"/>
  </r>
  <r>
    <x v="6"/>
    <s v="07"/>
    <x v="6"/>
    <x v="114"/>
    <s v="0709"/>
    <x v="114"/>
    <x v="2"/>
    <x v="6"/>
    <n v="39"/>
  </r>
  <r>
    <x v="6"/>
    <s v="07"/>
    <x v="6"/>
    <x v="114"/>
    <s v="0709"/>
    <x v="114"/>
    <x v="2"/>
    <x v="7"/>
    <n v="35"/>
  </r>
  <r>
    <x v="6"/>
    <s v="07"/>
    <x v="6"/>
    <x v="114"/>
    <s v="0709"/>
    <x v="114"/>
    <x v="3"/>
    <x v="0"/>
    <n v="18"/>
  </r>
  <r>
    <x v="6"/>
    <s v="07"/>
    <x v="6"/>
    <x v="114"/>
    <s v="0709"/>
    <x v="114"/>
    <x v="3"/>
    <x v="1"/>
    <n v="17"/>
  </r>
  <r>
    <x v="6"/>
    <s v="07"/>
    <x v="6"/>
    <x v="114"/>
    <s v="0709"/>
    <x v="114"/>
    <x v="3"/>
    <x v="2"/>
    <n v="14"/>
  </r>
  <r>
    <x v="6"/>
    <s v="07"/>
    <x v="6"/>
    <x v="114"/>
    <s v="0709"/>
    <x v="114"/>
    <x v="3"/>
    <x v="3"/>
    <n v="13"/>
  </r>
  <r>
    <x v="6"/>
    <s v="07"/>
    <x v="6"/>
    <x v="114"/>
    <s v="0709"/>
    <x v="114"/>
    <x v="3"/>
    <x v="4"/>
    <n v="18"/>
  </r>
  <r>
    <x v="6"/>
    <s v="07"/>
    <x v="6"/>
    <x v="114"/>
    <s v="0709"/>
    <x v="114"/>
    <x v="3"/>
    <x v="5"/>
    <n v="11"/>
  </r>
  <r>
    <x v="6"/>
    <s v="07"/>
    <x v="6"/>
    <x v="114"/>
    <s v="0709"/>
    <x v="114"/>
    <x v="3"/>
    <x v="6"/>
    <n v="12"/>
  </r>
  <r>
    <x v="6"/>
    <s v="07"/>
    <x v="6"/>
    <x v="114"/>
    <s v="0709"/>
    <x v="114"/>
    <x v="3"/>
    <x v="7"/>
    <n v="14"/>
  </r>
  <r>
    <x v="6"/>
    <s v="07"/>
    <x v="6"/>
    <x v="115"/>
    <s v="0711"/>
    <x v="115"/>
    <x v="1"/>
    <x v="0"/>
    <n v="33"/>
  </r>
  <r>
    <x v="6"/>
    <s v="07"/>
    <x v="6"/>
    <x v="115"/>
    <s v="0711"/>
    <x v="115"/>
    <x v="1"/>
    <x v="1"/>
    <n v="29"/>
  </r>
  <r>
    <x v="6"/>
    <s v="07"/>
    <x v="6"/>
    <x v="115"/>
    <s v="0711"/>
    <x v="115"/>
    <x v="1"/>
    <x v="2"/>
    <n v="33"/>
  </r>
  <r>
    <x v="6"/>
    <s v="07"/>
    <x v="6"/>
    <x v="115"/>
    <s v="0711"/>
    <x v="115"/>
    <x v="1"/>
    <x v="3"/>
    <n v="29"/>
  </r>
  <r>
    <x v="6"/>
    <s v="07"/>
    <x v="6"/>
    <x v="115"/>
    <s v="0711"/>
    <x v="115"/>
    <x v="1"/>
    <x v="4"/>
    <n v="28"/>
  </r>
  <r>
    <x v="6"/>
    <s v="07"/>
    <x v="6"/>
    <x v="115"/>
    <s v="0711"/>
    <x v="115"/>
    <x v="1"/>
    <x v="5"/>
    <n v="24"/>
  </r>
  <r>
    <x v="6"/>
    <s v="07"/>
    <x v="6"/>
    <x v="115"/>
    <s v="0711"/>
    <x v="115"/>
    <x v="1"/>
    <x v="6"/>
    <n v="29"/>
  </r>
  <r>
    <x v="6"/>
    <s v="07"/>
    <x v="6"/>
    <x v="115"/>
    <s v="0711"/>
    <x v="115"/>
    <x v="1"/>
    <x v="7"/>
    <n v="23"/>
  </r>
  <r>
    <x v="6"/>
    <s v="07"/>
    <x v="6"/>
    <x v="115"/>
    <s v="0711"/>
    <x v="115"/>
    <x v="2"/>
    <x v="0"/>
    <n v="5"/>
  </r>
  <r>
    <x v="6"/>
    <s v="07"/>
    <x v="6"/>
    <x v="115"/>
    <s v="0711"/>
    <x v="115"/>
    <x v="2"/>
    <x v="1"/>
    <n v="8"/>
  </r>
  <r>
    <x v="6"/>
    <s v="07"/>
    <x v="6"/>
    <x v="115"/>
    <s v="0711"/>
    <x v="115"/>
    <x v="2"/>
    <x v="2"/>
    <n v="8"/>
  </r>
  <r>
    <x v="6"/>
    <s v="07"/>
    <x v="6"/>
    <x v="115"/>
    <s v="0711"/>
    <x v="115"/>
    <x v="2"/>
    <x v="3"/>
    <n v="6"/>
  </r>
  <r>
    <x v="6"/>
    <s v="07"/>
    <x v="6"/>
    <x v="115"/>
    <s v="0711"/>
    <x v="115"/>
    <x v="2"/>
    <x v="4"/>
    <n v="8"/>
  </r>
  <r>
    <x v="6"/>
    <s v="07"/>
    <x v="6"/>
    <x v="115"/>
    <s v="0711"/>
    <x v="115"/>
    <x v="2"/>
    <x v="5"/>
    <n v="6"/>
  </r>
  <r>
    <x v="6"/>
    <s v="07"/>
    <x v="6"/>
    <x v="115"/>
    <s v="0711"/>
    <x v="115"/>
    <x v="2"/>
    <x v="6"/>
    <n v="7"/>
  </r>
  <r>
    <x v="6"/>
    <s v="07"/>
    <x v="6"/>
    <x v="115"/>
    <s v="0711"/>
    <x v="115"/>
    <x v="2"/>
    <x v="7"/>
    <n v="10"/>
  </r>
  <r>
    <x v="6"/>
    <s v="07"/>
    <x v="6"/>
    <x v="115"/>
    <s v="0711"/>
    <x v="115"/>
    <x v="3"/>
    <x v="0"/>
    <n v="0"/>
  </r>
  <r>
    <x v="6"/>
    <s v="07"/>
    <x v="6"/>
    <x v="115"/>
    <s v="0711"/>
    <x v="115"/>
    <x v="3"/>
    <x v="1"/>
    <n v="0"/>
  </r>
  <r>
    <x v="6"/>
    <s v="07"/>
    <x v="6"/>
    <x v="115"/>
    <s v="0711"/>
    <x v="115"/>
    <x v="3"/>
    <x v="2"/>
    <n v="0"/>
  </r>
  <r>
    <x v="6"/>
    <s v="07"/>
    <x v="6"/>
    <x v="115"/>
    <s v="0711"/>
    <x v="115"/>
    <x v="3"/>
    <x v="3"/>
    <n v="1"/>
  </r>
  <r>
    <x v="6"/>
    <s v="07"/>
    <x v="6"/>
    <x v="115"/>
    <s v="0711"/>
    <x v="115"/>
    <x v="3"/>
    <x v="4"/>
    <n v="0"/>
  </r>
  <r>
    <x v="6"/>
    <s v="07"/>
    <x v="6"/>
    <x v="115"/>
    <s v="0711"/>
    <x v="115"/>
    <x v="3"/>
    <x v="5"/>
    <n v="0"/>
  </r>
  <r>
    <x v="6"/>
    <s v="07"/>
    <x v="6"/>
    <x v="115"/>
    <s v="0711"/>
    <x v="115"/>
    <x v="3"/>
    <x v="6"/>
    <n v="0"/>
  </r>
  <r>
    <x v="6"/>
    <s v="07"/>
    <x v="6"/>
    <x v="115"/>
    <s v="0711"/>
    <x v="115"/>
    <x v="3"/>
    <x v="7"/>
    <n v="0"/>
  </r>
  <r>
    <x v="6"/>
    <s v="07"/>
    <x v="6"/>
    <x v="116"/>
    <s v="0713"/>
    <x v="116"/>
    <x v="1"/>
    <x v="0"/>
    <n v="134"/>
  </r>
  <r>
    <x v="6"/>
    <s v="07"/>
    <x v="6"/>
    <x v="116"/>
    <s v="0713"/>
    <x v="116"/>
    <x v="1"/>
    <x v="1"/>
    <n v="141"/>
  </r>
  <r>
    <x v="6"/>
    <s v="07"/>
    <x v="6"/>
    <x v="116"/>
    <s v="0713"/>
    <x v="116"/>
    <x v="1"/>
    <x v="2"/>
    <n v="121"/>
  </r>
  <r>
    <x v="6"/>
    <s v="07"/>
    <x v="6"/>
    <x v="116"/>
    <s v="0713"/>
    <x v="116"/>
    <x v="1"/>
    <x v="3"/>
    <n v="135"/>
  </r>
  <r>
    <x v="6"/>
    <s v="07"/>
    <x v="6"/>
    <x v="116"/>
    <s v="0713"/>
    <x v="116"/>
    <x v="1"/>
    <x v="4"/>
    <n v="112"/>
  </r>
  <r>
    <x v="6"/>
    <s v="07"/>
    <x v="6"/>
    <x v="116"/>
    <s v="0713"/>
    <x v="116"/>
    <x v="1"/>
    <x v="5"/>
    <n v="106"/>
  </r>
  <r>
    <x v="6"/>
    <s v="07"/>
    <x v="6"/>
    <x v="116"/>
    <s v="0713"/>
    <x v="116"/>
    <x v="1"/>
    <x v="6"/>
    <n v="102"/>
  </r>
  <r>
    <x v="6"/>
    <s v="07"/>
    <x v="6"/>
    <x v="116"/>
    <s v="0713"/>
    <x v="116"/>
    <x v="1"/>
    <x v="7"/>
    <n v="93"/>
  </r>
  <r>
    <x v="6"/>
    <s v="07"/>
    <x v="6"/>
    <x v="116"/>
    <s v="0713"/>
    <x v="116"/>
    <x v="2"/>
    <x v="0"/>
    <n v="25"/>
  </r>
  <r>
    <x v="6"/>
    <s v="07"/>
    <x v="6"/>
    <x v="116"/>
    <s v="0713"/>
    <x v="116"/>
    <x v="2"/>
    <x v="1"/>
    <n v="20"/>
  </r>
  <r>
    <x v="6"/>
    <s v="07"/>
    <x v="6"/>
    <x v="116"/>
    <s v="0713"/>
    <x v="116"/>
    <x v="2"/>
    <x v="2"/>
    <n v="21"/>
  </r>
  <r>
    <x v="6"/>
    <s v="07"/>
    <x v="6"/>
    <x v="116"/>
    <s v="0713"/>
    <x v="116"/>
    <x v="2"/>
    <x v="3"/>
    <n v="22"/>
  </r>
  <r>
    <x v="6"/>
    <s v="07"/>
    <x v="6"/>
    <x v="116"/>
    <s v="0713"/>
    <x v="116"/>
    <x v="2"/>
    <x v="4"/>
    <n v="25"/>
  </r>
  <r>
    <x v="6"/>
    <s v="07"/>
    <x v="6"/>
    <x v="116"/>
    <s v="0713"/>
    <x v="116"/>
    <x v="2"/>
    <x v="5"/>
    <n v="22"/>
  </r>
  <r>
    <x v="6"/>
    <s v="07"/>
    <x v="6"/>
    <x v="116"/>
    <s v="0713"/>
    <x v="116"/>
    <x v="2"/>
    <x v="6"/>
    <n v="24"/>
  </r>
  <r>
    <x v="6"/>
    <s v="07"/>
    <x v="6"/>
    <x v="116"/>
    <s v="0713"/>
    <x v="116"/>
    <x v="2"/>
    <x v="7"/>
    <n v="29"/>
  </r>
  <r>
    <x v="6"/>
    <s v="07"/>
    <x v="6"/>
    <x v="116"/>
    <s v="0713"/>
    <x v="116"/>
    <x v="3"/>
    <x v="0"/>
    <n v="0"/>
  </r>
  <r>
    <x v="6"/>
    <s v="07"/>
    <x v="6"/>
    <x v="116"/>
    <s v="0713"/>
    <x v="116"/>
    <x v="3"/>
    <x v="1"/>
    <n v="0"/>
  </r>
  <r>
    <x v="6"/>
    <s v="07"/>
    <x v="6"/>
    <x v="116"/>
    <s v="0713"/>
    <x v="116"/>
    <x v="3"/>
    <x v="2"/>
    <n v="1"/>
  </r>
  <r>
    <x v="6"/>
    <s v="07"/>
    <x v="6"/>
    <x v="116"/>
    <s v="0713"/>
    <x v="116"/>
    <x v="3"/>
    <x v="3"/>
    <n v="2"/>
  </r>
  <r>
    <x v="6"/>
    <s v="07"/>
    <x v="6"/>
    <x v="116"/>
    <s v="0713"/>
    <x v="116"/>
    <x v="3"/>
    <x v="4"/>
    <n v="2"/>
  </r>
  <r>
    <x v="6"/>
    <s v="07"/>
    <x v="6"/>
    <x v="116"/>
    <s v="0713"/>
    <x v="116"/>
    <x v="3"/>
    <x v="5"/>
    <n v="0"/>
  </r>
  <r>
    <x v="6"/>
    <s v="07"/>
    <x v="6"/>
    <x v="116"/>
    <s v="0713"/>
    <x v="116"/>
    <x v="3"/>
    <x v="6"/>
    <n v="0"/>
  </r>
  <r>
    <x v="6"/>
    <s v="07"/>
    <x v="6"/>
    <x v="116"/>
    <s v="0713"/>
    <x v="116"/>
    <x v="3"/>
    <x v="7"/>
    <n v="0"/>
  </r>
  <r>
    <x v="6"/>
    <s v="07"/>
    <x v="6"/>
    <x v="117"/>
    <s v="0714"/>
    <x v="117"/>
    <x v="1"/>
    <x v="0"/>
    <n v="40"/>
  </r>
  <r>
    <x v="6"/>
    <s v="07"/>
    <x v="6"/>
    <x v="117"/>
    <s v="0714"/>
    <x v="117"/>
    <x v="1"/>
    <x v="1"/>
    <n v="32"/>
  </r>
  <r>
    <x v="6"/>
    <s v="07"/>
    <x v="6"/>
    <x v="117"/>
    <s v="0714"/>
    <x v="117"/>
    <x v="1"/>
    <x v="2"/>
    <n v="28"/>
  </r>
  <r>
    <x v="6"/>
    <s v="07"/>
    <x v="6"/>
    <x v="117"/>
    <s v="0714"/>
    <x v="117"/>
    <x v="1"/>
    <x v="3"/>
    <n v="24"/>
  </r>
  <r>
    <x v="6"/>
    <s v="07"/>
    <x v="6"/>
    <x v="117"/>
    <s v="0714"/>
    <x v="117"/>
    <x v="1"/>
    <x v="4"/>
    <n v="26"/>
  </r>
  <r>
    <x v="6"/>
    <s v="07"/>
    <x v="6"/>
    <x v="117"/>
    <s v="0714"/>
    <x v="117"/>
    <x v="1"/>
    <x v="5"/>
    <n v="22"/>
  </r>
  <r>
    <x v="6"/>
    <s v="07"/>
    <x v="6"/>
    <x v="117"/>
    <s v="0714"/>
    <x v="117"/>
    <x v="1"/>
    <x v="6"/>
    <n v="22"/>
  </r>
  <r>
    <x v="6"/>
    <s v="07"/>
    <x v="6"/>
    <x v="117"/>
    <s v="0714"/>
    <x v="117"/>
    <x v="1"/>
    <x v="7"/>
    <n v="20"/>
  </r>
  <r>
    <x v="6"/>
    <s v="07"/>
    <x v="6"/>
    <x v="117"/>
    <s v="0714"/>
    <x v="117"/>
    <x v="2"/>
    <x v="0"/>
    <n v="9"/>
  </r>
  <r>
    <x v="6"/>
    <s v="07"/>
    <x v="6"/>
    <x v="117"/>
    <s v="0714"/>
    <x v="117"/>
    <x v="2"/>
    <x v="1"/>
    <n v="12"/>
  </r>
  <r>
    <x v="6"/>
    <s v="07"/>
    <x v="6"/>
    <x v="117"/>
    <s v="0714"/>
    <x v="117"/>
    <x v="2"/>
    <x v="2"/>
    <n v="12"/>
  </r>
  <r>
    <x v="6"/>
    <s v="07"/>
    <x v="6"/>
    <x v="117"/>
    <s v="0714"/>
    <x v="117"/>
    <x v="2"/>
    <x v="3"/>
    <n v="11"/>
  </r>
  <r>
    <x v="6"/>
    <s v="07"/>
    <x v="6"/>
    <x v="117"/>
    <s v="0714"/>
    <x v="117"/>
    <x v="2"/>
    <x v="4"/>
    <n v="11"/>
  </r>
  <r>
    <x v="6"/>
    <s v="07"/>
    <x v="6"/>
    <x v="117"/>
    <s v="0714"/>
    <x v="117"/>
    <x v="2"/>
    <x v="5"/>
    <n v="13"/>
  </r>
  <r>
    <x v="6"/>
    <s v="07"/>
    <x v="6"/>
    <x v="117"/>
    <s v="0714"/>
    <x v="117"/>
    <x v="2"/>
    <x v="6"/>
    <n v="11"/>
  </r>
  <r>
    <x v="6"/>
    <s v="07"/>
    <x v="6"/>
    <x v="117"/>
    <s v="0714"/>
    <x v="117"/>
    <x v="2"/>
    <x v="7"/>
    <n v="11"/>
  </r>
  <r>
    <x v="6"/>
    <s v="07"/>
    <x v="6"/>
    <x v="117"/>
    <s v="0714"/>
    <x v="117"/>
    <x v="3"/>
    <x v="0"/>
    <n v="0"/>
  </r>
  <r>
    <x v="6"/>
    <s v="07"/>
    <x v="6"/>
    <x v="117"/>
    <s v="0714"/>
    <x v="117"/>
    <x v="3"/>
    <x v="1"/>
    <n v="0"/>
  </r>
  <r>
    <x v="6"/>
    <s v="07"/>
    <x v="6"/>
    <x v="117"/>
    <s v="0714"/>
    <x v="117"/>
    <x v="3"/>
    <x v="2"/>
    <n v="0"/>
  </r>
  <r>
    <x v="6"/>
    <s v="07"/>
    <x v="6"/>
    <x v="117"/>
    <s v="0714"/>
    <x v="117"/>
    <x v="3"/>
    <x v="3"/>
    <n v="0"/>
  </r>
  <r>
    <x v="6"/>
    <s v="07"/>
    <x v="6"/>
    <x v="117"/>
    <s v="0714"/>
    <x v="117"/>
    <x v="3"/>
    <x v="4"/>
    <n v="0"/>
  </r>
  <r>
    <x v="6"/>
    <s v="07"/>
    <x v="6"/>
    <x v="117"/>
    <s v="0714"/>
    <x v="117"/>
    <x v="3"/>
    <x v="5"/>
    <n v="0"/>
  </r>
  <r>
    <x v="6"/>
    <s v="07"/>
    <x v="6"/>
    <x v="117"/>
    <s v="0714"/>
    <x v="117"/>
    <x v="3"/>
    <x v="6"/>
    <n v="0"/>
  </r>
  <r>
    <x v="6"/>
    <s v="07"/>
    <x v="6"/>
    <x v="117"/>
    <s v="0714"/>
    <x v="117"/>
    <x v="3"/>
    <x v="7"/>
    <n v="0"/>
  </r>
  <r>
    <x v="6"/>
    <s v="07"/>
    <x v="6"/>
    <x v="118"/>
    <s v="0716"/>
    <x v="118"/>
    <x v="1"/>
    <x v="0"/>
    <n v="246"/>
  </r>
  <r>
    <x v="6"/>
    <s v="07"/>
    <x v="6"/>
    <x v="118"/>
    <s v="0716"/>
    <x v="118"/>
    <x v="1"/>
    <x v="1"/>
    <n v="253"/>
  </r>
  <r>
    <x v="6"/>
    <s v="07"/>
    <x v="6"/>
    <x v="118"/>
    <s v="0716"/>
    <x v="118"/>
    <x v="1"/>
    <x v="2"/>
    <n v="238"/>
  </r>
  <r>
    <x v="6"/>
    <s v="07"/>
    <x v="6"/>
    <x v="118"/>
    <s v="0716"/>
    <x v="118"/>
    <x v="1"/>
    <x v="3"/>
    <n v="230"/>
  </r>
  <r>
    <x v="6"/>
    <s v="07"/>
    <x v="6"/>
    <x v="118"/>
    <s v="0716"/>
    <x v="118"/>
    <x v="1"/>
    <x v="4"/>
    <n v="202"/>
  </r>
  <r>
    <x v="6"/>
    <s v="07"/>
    <x v="6"/>
    <x v="118"/>
    <s v="0716"/>
    <x v="118"/>
    <x v="1"/>
    <x v="5"/>
    <n v="203"/>
  </r>
  <r>
    <x v="6"/>
    <s v="07"/>
    <x v="6"/>
    <x v="118"/>
    <s v="0716"/>
    <x v="118"/>
    <x v="1"/>
    <x v="6"/>
    <n v="211"/>
  </r>
  <r>
    <x v="6"/>
    <s v="07"/>
    <x v="6"/>
    <x v="118"/>
    <s v="0716"/>
    <x v="118"/>
    <x v="1"/>
    <x v="7"/>
    <n v="202"/>
  </r>
  <r>
    <x v="6"/>
    <s v="07"/>
    <x v="6"/>
    <x v="118"/>
    <s v="0716"/>
    <x v="118"/>
    <x v="2"/>
    <x v="0"/>
    <n v="19"/>
  </r>
  <r>
    <x v="6"/>
    <s v="07"/>
    <x v="6"/>
    <x v="118"/>
    <s v="0716"/>
    <x v="118"/>
    <x v="2"/>
    <x v="1"/>
    <n v="20"/>
  </r>
  <r>
    <x v="6"/>
    <s v="07"/>
    <x v="6"/>
    <x v="118"/>
    <s v="0716"/>
    <x v="118"/>
    <x v="2"/>
    <x v="2"/>
    <n v="16"/>
  </r>
  <r>
    <x v="6"/>
    <s v="07"/>
    <x v="6"/>
    <x v="118"/>
    <s v="0716"/>
    <x v="118"/>
    <x v="2"/>
    <x v="3"/>
    <n v="15"/>
  </r>
  <r>
    <x v="6"/>
    <s v="07"/>
    <x v="6"/>
    <x v="118"/>
    <s v="0716"/>
    <x v="118"/>
    <x v="2"/>
    <x v="4"/>
    <n v="21"/>
  </r>
  <r>
    <x v="6"/>
    <s v="07"/>
    <x v="6"/>
    <x v="118"/>
    <s v="0716"/>
    <x v="118"/>
    <x v="2"/>
    <x v="5"/>
    <n v="17"/>
  </r>
  <r>
    <x v="6"/>
    <s v="07"/>
    <x v="6"/>
    <x v="118"/>
    <s v="0716"/>
    <x v="118"/>
    <x v="2"/>
    <x v="6"/>
    <n v="13"/>
  </r>
  <r>
    <x v="6"/>
    <s v="07"/>
    <x v="6"/>
    <x v="118"/>
    <s v="0716"/>
    <x v="118"/>
    <x v="2"/>
    <x v="7"/>
    <n v="28"/>
  </r>
  <r>
    <x v="6"/>
    <s v="07"/>
    <x v="6"/>
    <x v="118"/>
    <s v="0716"/>
    <x v="118"/>
    <x v="3"/>
    <x v="0"/>
    <n v="1"/>
  </r>
  <r>
    <x v="6"/>
    <s v="07"/>
    <x v="6"/>
    <x v="118"/>
    <s v="0716"/>
    <x v="118"/>
    <x v="3"/>
    <x v="1"/>
    <n v="1"/>
  </r>
  <r>
    <x v="6"/>
    <s v="07"/>
    <x v="6"/>
    <x v="118"/>
    <s v="0716"/>
    <x v="118"/>
    <x v="3"/>
    <x v="2"/>
    <n v="1"/>
  </r>
  <r>
    <x v="6"/>
    <s v="07"/>
    <x v="6"/>
    <x v="118"/>
    <s v="0716"/>
    <x v="118"/>
    <x v="3"/>
    <x v="3"/>
    <n v="3"/>
  </r>
  <r>
    <x v="6"/>
    <s v="07"/>
    <x v="6"/>
    <x v="118"/>
    <s v="0716"/>
    <x v="118"/>
    <x v="3"/>
    <x v="4"/>
    <n v="1"/>
  </r>
  <r>
    <x v="6"/>
    <s v="07"/>
    <x v="6"/>
    <x v="118"/>
    <s v="0716"/>
    <x v="118"/>
    <x v="3"/>
    <x v="5"/>
    <n v="2"/>
  </r>
  <r>
    <x v="6"/>
    <s v="07"/>
    <x v="6"/>
    <x v="118"/>
    <s v="0716"/>
    <x v="118"/>
    <x v="3"/>
    <x v="6"/>
    <n v="3"/>
  </r>
  <r>
    <x v="6"/>
    <s v="07"/>
    <x v="6"/>
    <x v="118"/>
    <s v="0716"/>
    <x v="118"/>
    <x v="3"/>
    <x v="7"/>
    <n v="0"/>
  </r>
  <r>
    <x v="6"/>
    <s v="07"/>
    <x v="6"/>
    <x v="119"/>
    <s v="0719"/>
    <x v="119"/>
    <x v="1"/>
    <x v="0"/>
    <n v="56"/>
  </r>
  <r>
    <x v="6"/>
    <s v="07"/>
    <x v="6"/>
    <x v="119"/>
    <s v="0719"/>
    <x v="119"/>
    <x v="1"/>
    <x v="1"/>
    <n v="61"/>
  </r>
  <r>
    <x v="6"/>
    <s v="07"/>
    <x v="6"/>
    <x v="119"/>
    <s v="0719"/>
    <x v="119"/>
    <x v="1"/>
    <x v="2"/>
    <n v="59"/>
  </r>
  <r>
    <x v="6"/>
    <s v="07"/>
    <x v="6"/>
    <x v="119"/>
    <s v="0719"/>
    <x v="119"/>
    <x v="1"/>
    <x v="3"/>
    <n v="60"/>
  </r>
  <r>
    <x v="6"/>
    <s v="07"/>
    <x v="6"/>
    <x v="119"/>
    <s v="0719"/>
    <x v="119"/>
    <x v="1"/>
    <x v="4"/>
    <n v="64"/>
  </r>
  <r>
    <x v="6"/>
    <s v="07"/>
    <x v="6"/>
    <x v="119"/>
    <s v="0719"/>
    <x v="119"/>
    <x v="1"/>
    <x v="5"/>
    <n v="59"/>
  </r>
  <r>
    <x v="6"/>
    <s v="07"/>
    <x v="6"/>
    <x v="119"/>
    <s v="0719"/>
    <x v="119"/>
    <x v="1"/>
    <x v="6"/>
    <n v="62"/>
  </r>
  <r>
    <x v="6"/>
    <s v="07"/>
    <x v="6"/>
    <x v="119"/>
    <s v="0719"/>
    <x v="119"/>
    <x v="1"/>
    <x v="7"/>
    <n v="57"/>
  </r>
  <r>
    <x v="6"/>
    <s v="07"/>
    <x v="6"/>
    <x v="119"/>
    <s v="0719"/>
    <x v="119"/>
    <x v="2"/>
    <x v="0"/>
    <n v="45"/>
  </r>
  <r>
    <x v="6"/>
    <s v="07"/>
    <x v="6"/>
    <x v="119"/>
    <s v="0719"/>
    <x v="119"/>
    <x v="2"/>
    <x v="1"/>
    <n v="44"/>
  </r>
  <r>
    <x v="6"/>
    <s v="07"/>
    <x v="6"/>
    <x v="119"/>
    <s v="0719"/>
    <x v="119"/>
    <x v="2"/>
    <x v="2"/>
    <n v="43"/>
  </r>
  <r>
    <x v="6"/>
    <s v="07"/>
    <x v="6"/>
    <x v="119"/>
    <s v="0719"/>
    <x v="119"/>
    <x v="2"/>
    <x v="3"/>
    <n v="33"/>
  </r>
  <r>
    <x v="6"/>
    <s v="07"/>
    <x v="6"/>
    <x v="119"/>
    <s v="0719"/>
    <x v="119"/>
    <x v="2"/>
    <x v="4"/>
    <n v="34"/>
  </r>
  <r>
    <x v="6"/>
    <s v="07"/>
    <x v="6"/>
    <x v="119"/>
    <s v="0719"/>
    <x v="119"/>
    <x v="2"/>
    <x v="5"/>
    <n v="37"/>
  </r>
  <r>
    <x v="6"/>
    <s v="07"/>
    <x v="6"/>
    <x v="119"/>
    <s v="0719"/>
    <x v="119"/>
    <x v="2"/>
    <x v="6"/>
    <n v="41"/>
  </r>
  <r>
    <x v="6"/>
    <s v="07"/>
    <x v="6"/>
    <x v="119"/>
    <s v="0719"/>
    <x v="119"/>
    <x v="2"/>
    <x v="7"/>
    <n v="43"/>
  </r>
  <r>
    <x v="6"/>
    <s v="07"/>
    <x v="6"/>
    <x v="119"/>
    <s v="0719"/>
    <x v="119"/>
    <x v="3"/>
    <x v="0"/>
    <n v="0"/>
  </r>
  <r>
    <x v="6"/>
    <s v="07"/>
    <x v="6"/>
    <x v="119"/>
    <s v="0719"/>
    <x v="119"/>
    <x v="3"/>
    <x v="1"/>
    <n v="1"/>
  </r>
  <r>
    <x v="6"/>
    <s v="07"/>
    <x v="6"/>
    <x v="119"/>
    <s v="0719"/>
    <x v="119"/>
    <x v="3"/>
    <x v="2"/>
    <n v="1"/>
  </r>
  <r>
    <x v="6"/>
    <s v="07"/>
    <x v="6"/>
    <x v="119"/>
    <s v="0719"/>
    <x v="119"/>
    <x v="3"/>
    <x v="3"/>
    <n v="0"/>
  </r>
  <r>
    <x v="6"/>
    <s v="07"/>
    <x v="6"/>
    <x v="119"/>
    <s v="0719"/>
    <x v="119"/>
    <x v="3"/>
    <x v="4"/>
    <n v="0"/>
  </r>
  <r>
    <x v="6"/>
    <s v="07"/>
    <x v="6"/>
    <x v="119"/>
    <s v="0719"/>
    <x v="119"/>
    <x v="3"/>
    <x v="5"/>
    <n v="0"/>
  </r>
  <r>
    <x v="6"/>
    <s v="07"/>
    <x v="6"/>
    <x v="119"/>
    <s v="0719"/>
    <x v="119"/>
    <x v="3"/>
    <x v="6"/>
    <n v="0"/>
  </r>
  <r>
    <x v="6"/>
    <s v="07"/>
    <x v="6"/>
    <x v="119"/>
    <s v="0719"/>
    <x v="119"/>
    <x v="3"/>
    <x v="7"/>
    <n v="0"/>
  </r>
  <r>
    <x v="6"/>
    <s v="07"/>
    <x v="6"/>
    <x v="120"/>
    <s v="0720"/>
    <x v="120"/>
    <x v="1"/>
    <x v="0"/>
    <n v="272"/>
  </r>
  <r>
    <x v="6"/>
    <s v="07"/>
    <x v="6"/>
    <x v="120"/>
    <s v="0720"/>
    <x v="120"/>
    <x v="1"/>
    <x v="1"/>
    <n v="244"/>
  </r>
  <r>
    <x v="6"/>
    <s v="07"/>
    <x v="6"/>
    <x v="120"/>
    <s v="0720"/>
    <x v="120"/>
    <x v="1"/>
    <x v="2"/>
    <n v="153"/>
  </r>
  <r>
    <x v="6"/>
    <s v="07"/>
    <x v="6"/>
    <x v="120"/>
    <s v="0720"/>
    <x v="120"/>
    <x v="1"/>
    <x v="3"/>
    <n v="153"/>
  </r>
  <r>
    <x v="6"/>
    <s v="07"/>
    <x v="6"/>
    <x v="120"/>
    <s v="0720"/>
    <x v="120"/>
    <x v="1"/>
    <x v="4"/>
    <n v="153"/>
  </r>
  <r>
    <x v="6"/>
    <s v="07"/>
    <x v="6"/>
    <x v="120"/>
    <s v="0720"/>
    <x v="120"/>
    <x v="1"/>
    <x v="5"/>
    <n v="150"/>
  </r>
  <r>
    <x v="6"/>
    <s v="07"/>
    <x v="6"/>
    <x v="120"/>
    <s v="0720"/>
    <x v="120"/>
    <x v="1"/>
    <x v="6"/>
    <n v="148"/>
  </r>
  <r>
    <x v="6"/>
    <s v="07"/>
    <x v="6"/>
    <x v="120"/>
    <s v="0720"/>
    <x v="120"/>
    <x v="1"/>
    <x v="7"/>
    <n v="241"/>
  </r>
  <r>
    <x v="6"/>
    <s v="07"/>
    <x v="6"/>
    <x v="120"/>
    <s v="0720"/>
    <x v="120"/>
    <x v="2"/>
    <x v="0"/>
    <n v="11"/>
  </r>
  <r>
    <x v="6"/>
    <s v="07"/>
    <x v="6"/>
    <x v="120"/>
    <s v="0720"/>
    <x v="120"/>
    <x v="2"/>
    <x v="1"/>
    <n v="9"/>
  </r>
  <r>
    <x v="6"/>
    <s v="07"/>
    <x v="6"/>
    <x v="120"/>
    <s v="0720"/>
    <x v="120"/>
    <x v="2"/>
    <x v="2"/>
    <n v="6"/>
  </r>
  <r>
    <x v="6"/>
    <s v="07"/>
    <x v="6"/>
    <x v="120"/>
    <s v="0720"/>
    <x v="120"/>
    <x v="2"/>
    <x v="3"/>
    <n v="8"/>
  </r>
  <r>
    <x v="6"/>
    <s v="07"/>
    <x v="6"/>
    <x v="120"/>
    <s v="0720"/>
    <x v="120"/>
    <x v="2"/>
    <x v="4"/>
    <n v="10"/>
  </r>
  <r>
    <x v="6"/>
    <s v="07"/>
    <x v="6"/>
    <x v="120"/>
    <s v="0720"/>
    <x v="120"/>
    <x v="2"/>
    <x v="5"/>
    <n v="12"/>
  </r>
  <r>
    <x v="6"/>
    <s v="07"/>
    <x v="6"/>
    <x v="120"/>
    <s v="0720"/>
    <x v="120"/>
    <x v="2"/>
    <x v="6"/>
    <n v="7"/>
  </r>
  <r>
    <x v="6"/>
    <s v="07"/>
    <x v="6"/>
    <x v="120"/>
    <s v="0720"/>
    <x v="120"/>
    <x v="2"/>
    <x v="7"/>
    <n v="6"/>
  </r>
  <r>
    <x v="6"/>
    <s v="07"/>
    <x v="6"/>
    <x v="120"/>
    <s v="0720"/>
    <x v="120"/>
    <x v="3"/>
    <x v="0"/>
    <n v="0"/>
  </r>
  <r>
    <x v="6"/>
    <s v="07"/>
    <x v="6"/>
    <x v="120"/>
    <s v="0720"/>
    <x v="120"/>
    <x v="3"/>
    <x v="1"/>
    <n v="0"/>
  </r>
  <r>
    <x v="6"/>
    <s v="07"/>
    <x v="6"/>
    <x v="120"/>
    <s v="0720"/>
    <x v="120"/>
    <x v="3"/>
    <x v="2"/>
    <n v="0"/>
  </r>
  <r>
    <x v="6"/>
    <s v="07"/>
    <x v="6"/>
    <x v="120"/>
    <s v="0720"/>
    <x v="120"/>
    <x v="3"/>
    <x v="3"/>
    <n v="0"/>
  </r>
  <r>
    <x v="6"/>
    <s v="07"/>
    <x v="6"/>
    <x v="120"/>
    <s v="0720"/>
    <x v="120"/>
    <x v="3"/>
    <x v="4"/>
    <n v="0"/>
  </r>
  <r>
    <x v="6"/>
    <s v="07"/>
    <x v="6"/>
    <x v="120"/>
    <s v="0720"/>
    <x v="120"/>
    <x v="3"/>
    <x v="5"/>
    <n v="0"/>
  </r>
  <r>
    <x v="6"/>
    <s v="07"/>
    <x v="6"/>
    <x v="120"/>
    <s v="0720"/>
    <x v="120"/>
    <x v="3"/>
    <x v="6"/>
    <n v="0"/>
  </r>
  <r>
    <x v="6"/>
    <s v="07"/>
    <x v="6"/>
    <x v="120"/>
    <s v="0720"/>
    <x v="120"/>
    <x v="3"/>
    <x v="7"/>
    <n v="0"/>
  </r>
  <r>
    <x v="6"/>
    <s v="07"/>
    <x v="6"/>
    <x v="121"/>
    <s v="0722"/>
    <x v="121"/>
    <x v="1"/>
    <x v="0"/>
    <n v="76"/>
  </r>
  <r>
    <x v="6"/>
    <s v="07"/>
    <x v="6"/>
    <x v="121"/>
    <s v="0722"/>
    <x v="121"/>
    <x v="1"/>
    <x v="1"/>
    <n v="87"/>
  </r>
  <r>
    <x v="6"/>
    <s v="07"/>
    <x v="6"/>
    <x v="121"/>
    <s v="0722"/>
    <x v="121"/>
    <x v="1"/>
    <x v="2"/>
    <n v="87"/>
  </r>
  <r>
    <x v="6"/>
    <s v="07"/>
    <x v="6"/>
    <x v="121"/>
    <s v="0722"/>
    <x v="121"/>
    <x v="1"/>
    <x v="3"/>
    <n v="75"/>
  </r>
  <r>
    <x v="6"/>
    <s v="07"/>
    <x v="6"/>
    <x v="121"/>
    <s v="0722"/>
    <x v="121"/>
    <x v="1"/>
    <x v="4"/>
    <n v="67"/>
  </r>
  <r>
    <x v="6"/>
    <s v="07"/>
    <x v="6"/>
    <x v="121"/>
    <s v="0722"/>
    <x v="121"/>
    <x v="1"/>
    <x v="5"/>
    <n v="65"/>
  </r>
  <r>
    <x v="6"/>
    <s v="07"/>
    <x v="6"/>
    <x v="121"/>
    <s v="0722"/>
    <x v="121"/>
    <x v="1"/>
    <x v="6"/>
    <n v="62"/>
  </r>
  <r>
    <x v="6"/>
    <s v="07"/>
    <x v="6"/>
    <x v="121"/>
    <s v="0722"/>
    <x v="121"/>
    <x v="1"/>
    <x v="7"/>
    <n v="58"/>
  </r>
  <r>
    <x v="6"/>
    <s v="07"/>
    <x v="6"/>
    <x v="121"/>
    <s v="0722"/>
    <x v="121"/>
    <x v="2"/>
    <x v="0"/>
    <n v="13"/>
  </r>
  <r>
    <x v="6"/>
    <s v="07"/>
    <x v="6"/>
    <x v="121"/>
    <s v="0722"/>
    <x v="121"/>
    <x v="2"/>
    <x v="1"/>
    <n v="12"/>
  </r>
  <r>
    <x v="6"/>
    <s v="07"/>
    <x v="6"/>
    <x v="121"/>
    <s v="0722"/>
    <x v="121"/>
    <x v="2"/>
    <x v="2"/>
    <n v="10"/>
  </r>
  <r>
    <x v="6"/>
    <s v="07"/>
    <x v="6"/>
    <x v="121"/>
    <s v="0722"/>
    <x v="121"/>
    <x v="2"/>
    <x v="3"/>
    <n v="10"/>
  </r>
  <r>
    <x v="6"/>
    <s v="07"/>
    <x v="6"/>
    <x v="121"/>
    <s v="0722"/>
    <x v="121"/>
    <x v="2"/>
    <x v="4"/>
    <n v="15"/>
  </r>
  <r>
    <x v="6"/>
    <s v="07"/>
    <x v="6"/>
    <x v="121"/>
    <s v="0722"/>
    <x v="121"/>
    <x v="2"/>
    <x v="5"/>
    <n v="16"/>
  </r>
  <r>
    <x v="6"/>
    <s v="07"/>
    <x v="6"/>
    <x v="121"/>
    <s v="0722"/>
    <x v="121"/>
    <x v="2"/>
    <x v="6"/>
    <n v="17"/>
  </r>
  <r>
    <x v="6"/>
    <s v="07"/>
    <x v="6"/>
    <x v="121"/>
    <s v="0722"/>
    <x v="121"/>
    <x v="2"/>
    <x v="7"/>
    <n v="9"/>
  </r>
  <r>
    <x v="6"/>
    <s v="07"/>
    <x v="6"/>
    <x v="121"/>
    <s v="0722"/>
    <x v="121"/>
    <x v="3"/>
    <x v="0"/>
    <n v="6"/>
  </r>
  <r>
    <x v="6"/>
    <s v="07"/>
    <x v="6"/>
    <x v="121"/>
    <s v="0722"/>
    <x v="121"/>
    <x v="3"/>
    <x v="1"/>
    <n v="5"/>
  </r>
  <r>
    <x v="6"/>
    <s v="07"/>
    <x v="6"/>
    <x v="121"/>
    <s v="0722"/>
    <x v="121"/>
    <x v="3"/>
    <x v="2"/>
    <n v="5"/>
  </r>
  <r>
    <x v="6"/>
    <s v="07"/>
    <x v="6"/>
    <x v="121"/>
    <s v="0722"/>
    <x v="121"/>
    <x v="3"/>
    <x v="3"/>
    <n v="6"/>
  </r>
  <r>
    <x v="6"/>
    <s v="07"/>
    <x v="6"/>
    <x v="121"/>
    <s v="0722"/>
    <x v="121"/>
    <x v="3"/>
    <x v="4"/>
    <n v="5"/>
  </r>
  <r>
    <x v="6"/>
    <s v="07"/>
    <x v="6"/>
    <x v="121"/>
    <s v="0722"/>
    <x v="121"/>
    <x v="3"/>
    <x v="5"/>
    <n v="4"/>
  </r>
  <r>
    <x v="6"/>
    <s v="07"/>
    <x v="6"/>
    <x v="121"/>
    <s v="0722"/>
    <x v="121"/>
    <x v="3"/>
    <x v="6"/>
    <n v="5"/>
  </r>
  <r>
    <x v="6"/>
    <s v="07"/>
    <x v="6"/>
    <x v="121"/>
    <s v="0722"/>
    <x v="121"/>
    <x v="3"/>
    <x v="7"/>
    <n v="8"/>
  </r>
  <r>
    <x v="6"/>
    <s v="07"/>
    <x v="6"/>
    <x v="122"/>
    <s v="0723"/>
    <x v="122"/>
    <x v="1"/>
    <x v="0"/>
    <n v="28"/>
  </r>
  <r>
    <x v="6"/>
    <s v="07"/>
    <x v="6"/>
    <x v="122"/>
    <s v="0723"/>
    <x v="122"/>
    <x v="1"/>
    <x v="1"/>
    <n v="24"/>
  </r>
  <r>
    <x v="6"/>
    <s v="07"/>
    <x v="6"/>
    <x v="122"/>
    <s v="0723"/>
    <x v="122"/>
    <x v="1"/>
    <x v="2"/>
    <n v="15"/>
  </r>
  <r>
    <x v="6"/>
    <s v="07"/>
    <x v="6"/>
    <x v="122"/>
    <s v="0723"/>
    <x v="122"/>
    <x v="1"/>
    <x v="3"/>
    <n v="8"/>
  </r>
  <r>
    <x v="6"/>
    <s v="07"/>
    <x v="6"/>
    <x v="122"/>
    <s v="0723"/>
    <x v="122"/>
    <x v="1"/>
    <x v="4"/>
    <n v="7"/>
  </r>
  <r>
    <x v="6"/>
    <s v="07"/>
    <x v="6"/>
    <x v="122"/>
    <s v="0723"/>
    <x v="122"/>
    <x v="1"/>
    <x v="5"/>
    <n v="9"/>
  </r>
  <r>
    <x v="6"/>
    <s v="07"/>
    <x v="6"/>
    <x v="122"/>
    <s v="0723"/>
    <x v="122"/>
    <x v="1"/>
    <x v="6"/>
    <n v="8"/>
  </r>
  <r>
    <x v="6"/>
    <s v="07"/>
    <x v="6"/>
    <x v="122"/>
    <s v="0723"/>
    <x v="122"/>
    <x v="1"/>
    <x v="7"/>
    <n v="8"/>
  </r>
  <r>
    <x v="6"/>
    <s v="07"/>
    <x v="6"/>
    <x v="122"/>
    <s v="0723"/>
    <x v="122"/>
    <x v="2"/>
    <x v="0"/>
    <n v="0"/>
  </r>
  <r>
    <x v="6"/>
    <s v="07"/>
    <x v="6"/>
    <x v="122"/>
    <s v="0723"/>
    <x v="122"/>
    <x v="2"/>
    <x v="1"/>
    <n v="0"/>
  </r>
  <r>
    <x v="6"/>
    <s v="07"/>
    <x v="6"/>
    <x v="122"/>
    <s v="0723"/>
    <x v="122"/>
    <x v="2"/>
    <x v="2"/>
    <n v="0"/>
  </r>
  <r>
    <x v="6"/>
    <s v="07"/>
    <x v="6"/>
    <x v="122"/>
    <s v="0723"/>
    <x v="122"/>
    <x v="2"/>
    <x v="3"/>
    <n v="0"/>
  </r>
  <r>
    <x v="6"/>
    <s v="07"/>
    <x v="6"/>
    <x v="122"/>
    <s v="0723"/>
    <x v="122"/>
    <x v="2"/>
    <x v="4"/>
    <n v="1"/>
  </r>
  <r>
    <x v="6"/>
    <s v="07"/>
    <x v="6"/>
    <x v="122"/>
    <s v="0723"/>
    <x v="122"/>
    <x v="2"/>
    <x v="5"/>
    <n v="1"/>
  </r>
  <r>
    <x v="6"/>
    <s v="07"/>
    <x v="6"/>
    <x v="122"/>
    <s v="0723"/>
    <x v="122"/>
    <x v="2"/>
    <x v="6"/>
    <n v="1"/>
  </r>
  <r>
    <x v="6"/>
    <s v="07"/>
    <x v="6"/>
    <x v="122"/>
    <s v="0723"/>
    <x v="122"/>
    <x v="2"/>
    <x v="7"/>
    <n v="1"/>
  </r>
  <r>
    <x v="6"/>
    <s v="07"/>
    <x v="6"/>
    <x v="122"/>
    <s v="0723"/>
    <x v="122"/>
    <x v="3"/>
    <x v="0"/>
    <n v="8"/>
  </r>
  <r>
    <x v="6"/>
    <s v="07"/>
    <x v="6"/>
    <x v="122"/>
    <s v="0723"/>
    <x v="122"/>
    <x v="3"/>
    <x v="1"/>
    <n v="8"/>
  </r>
  <r>
    <x v="6"/>
    <s v="07"/>
    <x v="6"/>
    <x v="122"/>
    <s v="0723"/>
    <x v="122"/>
    <x v="3"/>
    <x v="2"/>
    <n v="6"/>
  </r>
  <r>
    <x v="6"/>
    <s v="07"/>
    <x v="6"/>
    <x v="122"/>
    <s v="0723"/>
    <x v="122"/>
    <x v="3"/>
    <x v="3"/>
    <n v="6"/>
  </r>
  <r>
    <x v="6"/>
    <s v="07"/>
    <x v="6"/>
    <x v="122"/>
    <s v="0723"/>
    <x v="122"/>
    <x v="3"/>
    <x v="4"/>
    <n v="6"/>
  </r>
  <r>
    <x v="6"/>
    <s v="07"/>
    <x v="6"/>
    <x v="122"/>
    <s v="0723"/>
    <x v="122"/>
    <x v="3"/>
    <x v="5"/>
    <n v="6"/>
  </r>
  <r>
    <x v="6"/>
    <s v="07"/>
    <x v="6"/>
    <x v="122"/>
    <s v="0723"/>
    <x v="122"/>
    <x v="3"/>
    <x v="6"/>
    <n v="5"/>
  </r>
  <r>
    <x v="6"/>
    <s v="07"/>
    <x v="6"/>
    <x v="122"/>
    <s v="0723"/>
    <x v="122"/>
    <x v="3"/>
    <x v="7"/>
    <n v="5"/>
  </r>
  <r>
    <x v="6"/>
    <s v="07"/>
    <x v="6"/>
    <x v="123"/>
    <s v="0728"/>
    <x v="123"/>
    <x v="1"/>
    <x v="0"/>
    <n v="76"/>
  </r>
  <r>
    <x v="6"/>
    <s v="07"/>
    <x v="6"/>
    <x v="123"/>
    <s v="0728"/>
    <x v="123"/>
    <x v="1"/>
    <x v="1"/>
    <n v="70"/>
  </r>
  <r>
    <x v="6"/>
    <s v="07"/>
    <x v="6"/>
    <x v="123"/>
    <s v="0728"/>
    <x v="123"/>
    <x v="1"/>
    <x v="2"/>
    <n v="69"/>
  </r>
  <r>
    <x v="6"/>
    <s v="07"/>
    <x v="6"/>
    <x v="123"/>
    <s v="0728"/>
    <x v="123"/>
    <x v="1"/>
    <x v="3"/>
    <n v="60"/>
  </r>
  <r>
    <x v="6"/>
    <s v="07"/>
    <x v="6"/>
    <x v="123"/>
    <s v="0728"/>
    <x v="123"/>
    <x v="1"/>
    <x v="4"/>
    <n v="54"/>
  </r>
  <r>
    <x v="6"/>
    <s v="07"/>
    <x v="6"/>
    <x v="123"/>
    <s v="0728"/>
    <x v="123"/>
    <x v="1"/>
    <x v="5"/>
    <n v="52"/>
  </r>
  <r>
    <x v="6"/>
    <s v="07"/>
    <x v="6"/>
    <x v="123"/>
    <s v="0728"/>
    <x v="123"/>
    <x v="1"/>
    <x v="6"/>
    <n v="61"/>
  </r>
  <r>
    <x v="6"/>
    <s v="07"/>
    <x v="6"/>
    <x v="123"/>
    <s v="0728"/>
    <x v="123"/>
    <x v="1"/>
    <x v="7"/>
    <n v="69"/>
  </r>
  <r>
    <x v="6"/>
    <s v="07"/>
    <x v="6"/>
    <x v="123"/>
    <s v="0728"/>
    <x v="123"/>
    <x v="2"/>
    <x v="0"/>
    <n v="39"/>
  </r>
  <r>
    <x v="6"/>
    <s v="07"/>
    <x v="6"/>
    <x v="123"/>
    <s v="0728"/>
    <x v="123"/>
    <x v="2"/>
    <x v="1"/>
    <n v="40"/>
  </r>
  <r>
    <x v="6"/>
    <s v="07"/>
    <x v="6"/>
    <x v="123"/>
    <s v="0728"/>
    <x v="123"/>
    <x v="2"/>
    <x v="2"/>
    <n v="43"/>
  </r>
  <r>
    <x v="6"/>
    <s v="07"/>
    <x v="6"/>
    <x v="123"/>
    <s v="0728"/>
    <x v="123"/>
    <x v="2"/>
    <x v="3"/>
    <n v="40"/>
  </r>
  <r>
    <x v="6"/>
    <s v="07"/>
    <x v="6"/>
    <x v="123"/>
    <s v="0728"/>
    <x v="123"/>
    <x v="2"/>
    <x v="4"/>
    <n v="41"/>
  </r>
  <r>
    <x v="6"/>
    <s v="07"/>
    <x v="6"/>
    <x v="123"/>
    <s v="0728"/>
    <x v="123"/>
    <x v="2"/>
    <x v="5"/>
    <n v="33"/>
  </r>
  <r>
    <x v="6"/>
    <s v="07"/>
    <x v="6"/>
    <x v="123"/>
    <s v="0728"/>
    <x v="123"/>
    <x v="2"/>
    <x v="6"/>
    <n v="35"/>
  </r>
  <r>
    <x v="6"/>
    <s v="07"/>
    <x v="6"/>
    <x v="123"/>
    <s v="0728"/>
    <x v="123"/>
    <x v="2"/>
    <x v="7"/>
    <n v="29"/>
  </r>
  <r>
    <x v="6"/>
    <s v="07"/>
    <x v="6"/>
    <x v="123"/>
    <s v="0728"/>
    <x v="123"/>
    <x v="3"/>
    <x v="0"/>
    <n v="0"/>
  </r>
  <r>
    <x v="6"/>
    <s v="07"/>
    <x v="6"/>
    <x v="123"/>
    <s v="0728"/>
    <x v="123"/>
    <x v="3"/>
    <x v="1"/>
    <n v="0"/>
  </r>
  <r>
    <x v="6"/>
    <s v="07"/>
    <x v="6"/>
    <x v="123"/>
    <s v="0728"/>
    <x v="123"/>
    <x v="3"/>
    <x v="2"/>
    <n v="0"/>
  </r>
  <r>
    <x v="6"/>
    <s v="07"/>
    <x v="6"/>
    <x v="123"/>
    <s v="0728"/>
    <x v="123"/>
    <x v="3"/>
    <x v="3"/>
    <n v="0"/>
  </r>
  <r>
    <x v="6"/>
    <s v="07"/>
    <x v="6"/>
    <x v="123"/>
    <s v="0728"/>
    <x v="123"/>
    <x v="3"/>
    <x v="4"/>
    <n v="0"/>
  </r>
  <r>
    <x v="6"/>
    <s v="07"/>
    <x v="6"/>
    <x v="123"/>
    <s v="0728"/>
    <x v="123"/>
    <x v="3"/>
    <x v="5"/>
    <n v="0"/>
  </r>
  <r>
    <x v="6"/>
    <s v="07"/>
    <x v="6"/>
    <x v="123"/>
    <s v="0728"/>
    <x v="123"/>
    <x v="3"/>
    <x v="6"/>
    <n v="0"/>
  </r>
  <r>
    <x v="6"/>
    <s v="07"/>
    <x v="6"/>
    <x v="123"/>
    <s v="0728"/>
    <x v="123"/>
    <x v="3"/>
    <x v="7"/>
    <n v="0"/>
  </r>
  <r>
    <x v="7"/>
    <s v="08"/>
    <x v="7"/>
    <x v="124"/>
    <s v="0805"/>
    <x v="124"/>
    <x v="1"/>
    <x v="0"/>
    <n v="73"/>
  </r>
  <r>
    <x v="7"/>
    <s v="08"/>
    <x v="7"/>
    <x v="124"/>
    <s v="0805"/>
    <x v="124"/>
    <x v="1"/>
    <x v="1"/>
    <n v="85"/>
  </r>
  <r>
    <x v="7"/>
    <s v="08"/>
    <x v="7"/>
    <x v="124"/>
    <s v="0805"/>
    <x v="124"/>
    <x v="1"/>
    <x v="2"/>
    <n v="81"/>
  </r>
  <r>
    <x v="7"/>
    <s v="08"/>
    <x v="7"/>
    <x v="124"/>
    <s v="0805"/>
    <x v="124"/>
    <x v="1"/>
    <x v="3"/>
    <n v="50"/>
  </r>
  <r>
    <x v="7"/>
    <s v="08"/>
    <x v="7"/>
    <x v="124"/>
    <s v="0805"/>
    <x v="124"/>
    <x v="1"/>
    <x v="4"/>
    <n v="53"/>
  </r>
  <r>
    <x v="7"/>
    <s v="08"/>
    <x v="7"/>
    <x v="124"/>
    <s v="0805"/>
    <x v="124"/>
    <x v="1"/>
    <x v="5"/>
    <n v="54"/>
  </r>
  <r>
    <x v="7"/>
    <s v="08"/>
    <x v="7"/>
    <x v="124"/>
    <s v="0805"/>
    <x v="124"/>
    <x v="1"/>
    <x v="6"/>
    <n v="46"/>
  </r>
  <r>
    <x v="7"/>
    <s v="08"/>
    <x v="7"/>
    <x v="124"/>
    <s v="0805"/>
    <x v="124"/>
    <x v="1"/>
    <x v="7"/>
    <n v="43"/>
  </r>
  <r>
    <x v="7"/>
    <s v="08"/>
    <x v="7"/>
    <x v="124"/>
    <s v="0805"/>
    <x v="124"/>
    <x v="2"/>
    <x v="0"/>
    <n v="20"/>
  </r>
  <r>
    <x v="7"/>
    <s v="08"/>
    <x v="7"/>
    <x v="124"/>
    <s v="0805"/>
    <x v="124"/>
    <x v="2"/>
    <x v="1"/>
    <n v="15"/>
  </r>
  <r>
    <x v="7"/>
    <s v="08"/>
    <x v="7"/>
    <x v="124"/>
    <s v="0805"/>
    <x v="124"/>
    <x v="2"/>
    <x v="2"/>
    <n v="11"/>
  </r>
  <r>
    <x v="7"/>
    <s v="08"/>
    <x v="7"/>
    <x v="124"/>
    <s v="0805"/>
    <x v="124"/>
    <x v="2"/>
    <x v="3"/>
    <n v="11"/>
  </r>
  <r>
    <x v="7"/>
    <s v="08"/>
    <x v="7"/>
    <x v="124"/>
    <s v="0805"/>
    <x v="124"/>
    <x v="2"/>
    <x v="4"/>
    <n v="17"/>
  </r>
  <r>
    <x v="7"/>
    <s v="08"/>
    <x v="7"/>
    <x v="124"/>
    <s v="0805"/>
    <x v="124"/>
    <x v="2"/>
    <x v="5"/>
    <n v="17"/>
  </r>
  <r>
    <x v="7"/>
    <s v="08"/>
    <x v="7"/>
    <x v="124"/>
    <s v="0805"/>
    <x v="124"/>
    <x v="2"/>
    <x v="6"/>
    <n v="21"/>
  </r>
  <r>
    <x v="7"/>
    <s v="08"/>
    <x v="7"/>
    <x v="124"/>
    <s v="0805"/>
    <x v="124"/>
    <x v="2"/>
    <x v="7"/>
    <n v="14"/>
  </r>
  <r>
    <x v="7"/>
    <s v="08"/>
    <x v="7"/>
    <x v="124"/>
    <s v="0805"/>
    <x v="124"/>
    <x v="3"/>
    <x v="0"/>
    <n v="6"/>
  </r>
  <r>
    <x v="7"/>
    <s v="08"/>
    <x v="7"/>
    <x v="124"/>
    <s v="0805"/>
    <x v="124"/>
    <x v="3"/>
    <x v="1"/>
    <n v="4"/>
  </r>
  <r>
    <x v="7"/>
    <s v="08"/>
    <x v="7"/>
    <x v="124"/>
    <s v="0805"/>
    <x v="124"/>
    <x v="3"/>
    <x v="2"/>
    <n v="5"/>
  </r>
  <r>
    <x v="7"/>
    <s v="08"/>
    <x v="7"/>
    <x v="124"/>
    <s v="0805"/>
    <x v="124"/>
    <x v="3"/>
    <x v="3"/>
    <n v="6"/>
  </r>
  <r>
    <x v="7"/>
    <s v="08"/>
    <x v="7"/>
    <x v="124"/>
    <s v="0805"/>
    <x v="124"/>
    <x v="3"/>
    <x v="4"/>
    <n v="9"/>
  </r>
  <r>
    <x v="7"/>
    <s v="08"/>
    <x v="7"/>
    <x v="124"/>
    <s v="0805"/>
    <x v="124"/>
    <x v="3"/>
    <x v="5"/>
    <n v="9"/>
  </r>
  <r>
    <x v="7"/>
    <s v="08"/>
    <x v="7"/>
    <x v="124"/>
    <s v="0805"/>
    <x v="124"/>
    <x v="3"/>
    <x v="6"/>
    <n v="8"/>
  </r>
  <r>
    <x v="7"/>
    <s v="08"/>
    <x v="7"/>
    <x v="124"/>
    <s v="0805"/>
    <x v="124"/>
    <x v="3"/>
    <x v="7"/>
    <n v="10"/>
  </r>
  <r>
    <x v="7"/>
    <s v="08"/>
    <x v="7"/>
    <x v="125"/>
    <s v="0806"/>
    <x v="125"/>
    <x v="1"/>
    <x v="0"/>
    <n v="246"/>
  </r>
  <r>
    <x v="7"/>
    <s v="08"/>
    <x v="7"/>
    <x v="125"/>
    <s v="0806"/>
    <x v="125"/>
    <x v="1"/>
    <x v="1"/>
    <n v="209"/>
  </r>
  <r>
    <x v="7"/>
    <s v="08"/>
    <x v="7"/>
    <x v="125"/>
    <s v="0806"/>
    <x v="125"/>
    <x v="1"/>
    <x v="2"/>
    <n v="186"/>
  </r>
  <r>
    <x v="7"/>
    <s v="08"/>
    <x v="7"/>
    <x v="125"/>
    <s v="0806"/>
    <x v="125"/>
    <x v="1"/>
    <x v="3"/>
    <n v="154"/>
  </r>
  <r>
    <x v="7"/>
    <s v="08"/>
    <x v="7"/>
    <x v="125"/>
    <s v="0806"/>
    <x v="125"/>
    <x v="1"/>
    <x v="4"/>
    <n v="158"/>
  </r>
  <r>
    <x v="7"/>
    <s v="08"/>
    <x v="7"/>
    <x v="125"/>
    <s v="0806"/>
    <x v="125"/>
    <x v="1"/>
    <x v="5"/>
    <n v="168"/>
  </r>
  <r>
    <x v="7"/>
    <s v="08"/>
    <x v="7"/>
    <x v="125"/>
    <s v="0806"/>
    <x v="125"/>
    <x v="1"/>
    <x v="6"/>
    <n v="164"/>
  </r>
  <r>
    <x v="7"/>
    <s v="08"/>
    <x v="7"/>
    <x v="125"/>
    <s v="0806"/>
    <x v="125"/>
    <x v="1"/>
    <x v="7"/>
    <n v="148"/>
  </r>
  <r>
    <x v="7"/>
    <s v="08"/>
    <x v="7"/>
    <x v="125"/>
    <s v="0806"/>
    <x v="125"/>
    <x v="2"/>
    <x v="0"/>
    <n v="89"/>
  </r>
  <r>
    <x v="7"/>
    <s v="08"/>
    <x v="7"/>
    <x v="125"/>
    <s v="0806"/>
    <x v="125"/>
    <x v="2"/>
    <x v="1"/>
    <n v="76"/>
  </r>
  <r>
    <x v="7"/>
    <s v="08"/>
    <x v="7"/>
    <x v="125"/>
    <s v="0806"/>
    <x v="125"/>
    <x v="2"/>
    <x v="2"/>
    <n v="75"/>
  </r>
  <r>
    <x v="7"/>
    <s v="08"/>
    <x v="7"/>
    <x v="125"/>
    <s v="0806"/>
    <x v="125"/>
    <x v="2"/>
    <x v="3"/>
    <n v="64"/>
  </r>
  <r>
    <x v="7"/>
    <s v="08"/>
    <x v="7"/>
    <x v="125"/>
    <s v="0806"/>
    <x v="125"/>
    <x v="2"/>
    <x v="4"/>
    <n v="82"/>
  </r>
  <r>
    <x v="7"/>
    <s v="08"/>
    <x v="7"/>
    <x v="125"/>
    <s v="0806"/>
    <x v="125"/>
    <x v="2"/>
    <x v="5"/>
    <n v="81"/>
  </r>
  <r>
    <x v="7"/>
    <s v="08"/>
    <x v="7"/>
    <x v="125"/>
    <s v="0806"/>
    <x v="125"/>
    <x v="2"/>
    <x v="6"/>
    <n v="77"/>
  </r>
  <r>
    <x v="7"/>
    <s v="08"/>
    <x v="7"/>
    <x v="125"/>
    <s v="0806"/>
    <x v="125"/>
    <x v="2"/>
    <x v="7"/>
    <n v="61"/>
  </r>
  <r>
    <x v="7"/>
    <s v="08"/>
    <x v="7"/>
    <x v="125"/>
    <s v="0806"/>
    <x v="125"/>
    <x v="3"/>
    <x v="0"/>
    <n v="3"/>
  </r>
  <r>
    <x v="7"/>
    <s v="08"/>
    <x v="7"/>
    <x v="125"/>
    <s v="0806"/>
    <x v="125"/>
    <x v="3"/>
    <x v="1"/>
    <n v="6"/>
  </r>
  <r>
    <x v="7"/>
    <s v="08"/>
    <x v="7"/>
    <x v="125"/>
    <s v="0806"/>
    <x v="125"/>
    <x v="3"/>
    <x v="2"/>
    <n v="4"/>
  </r>
  <r>
    <x v="7"/>
    <s v="08"/>
    <x v="7"/>
    <x v="125"/>
    <s v="0806"/>
    <x v="125"/>
    <x v="3"/>
    <x v="3"/>
    <n v="2"/>
  </r>
  <r>
    <x v="7"/>
    <s v="08"/>
    <x v="7"/>
    <x v="125"/>
    <s v="0806"/>
    <x v="125"/>
    <x v="3"/>
    <x v="4"/>
    <n v="3"/>
  </r>
  <r>
    <x v="7"/>
    <s v="08"/>
    <x v="7"/>
    <x v="125"/>
    <s v="0806"/>
    <x v="125"/>
    <x v="3"/>
    <x v="5"/>
    <n v="2"/>
  </r>
  <r>
    <x v="7"/>
    <s v="08"/>
    <x v="7"/>
    <x v="125"/>
    <s v="0806"/>
    <x v="125"/>
    <x v="3"/>
    <x v="6"/>
    <n v="3"/>
  </r>
  <r>
    <x v="7"/>
    <s v="08"/>
    <x v="7"/>
    <x v="125"/>
    <s v="0806"/>
    <x v="125"/>
    <x v="3"/>
    <x v="7"/>
    <n v="3"/>
  </r>
  <r>
    <x v="7"/>
    <s v="08"/>
    <x v="7"/>
    <x v="126"/>
    <s v="0807"/>
    <x v="126"/>
    <x v="1"/>
    <x v="0"/>
    <n v="71"/>
  </r>
  <r>
    <x v="7"/>
    <s v="08"/>
    <x v="7"/>
    <x v="126"/>
    <s v="0807"/>
    <x v="126"/>
    <x v="1"/>
    <x v="1"/>
    <n v="84"/>
  </r>
  <r>
    <x v="7"/>
    <s v="08"/>
    <x v="7"/>
    <x v="126"/>
    <s v="0807"/>
    <x v="126"/>
    <x v="1"/>
    <x v="2"/>
    <n v="66"/>
  </r>
  <r>
    <x v="7"/>
    <s v="08"/>
    <x v="7"/>
    <x v="126"/>
    <s v="0807"/>
    <x v="126"/>
    <x v="1"/>
    <x v="3"/>
    <n v="53"/>
  </r>
  <r>
    <x v="7"/>
    <s v="08"/>
    <x v="7"/>
    <x v="126"/>
    <s v="0807"/>
    <x v="126"/>
    <x v="1"/>
    <x v="4"/>
    <n v="65"/>
  </r>
  <r>
    <x v="7"/>
    <s v="08"/>
    <x v="7"/>
    <x v="126"/>
    <s v="0807"/>
    <x v="126"/>
    <x v="1"/>
    <x v="5"/>
    <n v="69"/>
  </r>
  <r>
    <x v="7"/>
    <s v="08"/>
    <x v="7"/>
    <x v="126"/>
    <s v="0807"/>
    <x v="126"/>
    <x v="1"/>
    <x v="6"/>
    <n v="62"/>
  </r>
  <r>
    <x v="7"/>
    <s v="08"/>
    <x v="7"/>
    <x v="126"/>
    <s v="0807"/>
    <x v="126"/>
    <x v="1"/>
    <x v="7"/>
    <n v="59"/>
  </r>
  <r>
    <x v="7"/>
    <s v="08"/>
    <x v="7"/>
    <x v="126"/>
    <s v="0807"/>
    <x v="126"/>
    <x v="2"/>
    <x v="0"/>
    <n v="58"/>
  </r>
  <r>
    <x v="7"/>
    <s v="08"/>
    <x v="7"/>
    <x v="126"/>
    <s v="0807"/>
    <x v="126"/>
    <x v="2"/>
    <x v="1"/>
    <n v="56"/>
  </r>
  <r>
    <x v="7"/>
    <s v="08"/>
    <x v="7"/>
    <x v="126"/>
    <s v="0807"/>
    <x v="126"/>
    <x v="2"/>
    <x v="2"/>
    <n v="44"/>
  </r>
  <r>
    <x v="7"/>
    <s v="08"/>
    <x v="7"/>
    <x v="126"/>
    <s v="0807"/>
    <x v="126"/>
    <x v="2"/>
    <x v="3"/>
    <n v="35"/>
  </r>
  <r>
    <x v="7"/>
    <s v="08"/>
    <x v="7"/>
    <x v="126"/>
    <s v="0807"/>
    <x v="126"/>
    <x v="2"/>
    <x v="4"/>
    <n v="55"/>
  </r>
  <r>
    <x v="7"/>
    <s v="08"/>
    <x v="7"/>
    <x v="126"/>
    <s v="0807"/>
    <x v="126"/>
    <x v="2"/>
    <x v="5"/>
    <n v="47"/>
  </r>
  <r>
    <x v="7"/>
    <s v="08"/>
    <x v="7"/>
    <x v="126"/>
    <s v="0807"/>
    <x v="126"/>
    <x v="2"/>
    <x v="6"/>
    <n v="39"/>
  </r>
  <r>
    <x v="7"/>
    <s v="08"/>
    <x v="7"/>
    <x v="126"/>
    <s v="0807"/>
    <x v="126"/>
    <x v="2"/>
    <x v="7"/>
    <n v="40"/>
  </r>
  <r>
    <x v="7"/>
    <s v="08"/>
    <x v="7"/>
    <x v="126"/>
    <s v="0807"/>
    <x v="126"/>
    <x v="3"/>
    <x v="0"/>
    <n v="1"/>
  </r>
  <r>
    <x v="7"/>
    <s v="08"/>
    <x v="7"/>
    <x v="126"/>
    <s v="0807"/>
    <x v="126"/>
    <x v="3"/>
    <x v="1"/>
    <n v="2"/>
  </r>
  <r>
    <x v="7"/>
    <s v="08"/>
    <x v="7"/>
    <x v="126"/>
    <s v="0807"/>
    <x v="126"/>
    <x v="3"/>
    <x v="2"/>
    <n v="1"/>
  </r>
  <r>
    <x v="7"/>
    <s v="08"/>
    <x v="7"/>
    <x v="126"/>
    <s v="0807"/>
    <x v="126"/>
    <x v="3"/>
    <x v="3"/>
    <n v="1"/>
  </r>
  <r>
    <x v="7"/>
    <s v="08"/>
    <x v="7"/>
    <x v="126"/>
    <s v="0807"/>
    <x v="126"/>
    <x v="3"/>
    <x v="4"/>
    <n v="2"/>
  </r>
  <r>
    <x v="7"/>
    <s v="08"/>
    <x v="7"/>
    <x v="126"/>
    <s v="0807"/>
    <x v="126"/>
    <x v="3"/>
    <x v="5"/>
    <n v="0"/>
  </r>
  <r>
    <x v="7"/>
    <s v="08"/>
    <x v="7"/>
    <x v="126"/>
    <s v="0807"/>
    <x v="126"/>
    <x v="3"/>
    <x v="6"/>
    <n v="0"/>
  </r>
  <r>
    <x v="7"/>
    <s v="08"/>
    <x v="7"/>
    <x v="126"/>
    <s v="0807"/>
    <x v="126"/>
    <x v="3"/>
    <x v="7"/>
    <n v="0"/>
  </r>
  <r>
    <x v="7"/>
    <s v="08"/>
    <x v="7"/>
    <x v="127"/>
    <s v="0811"/>
    <x v="127"/>
    <x v="1"/>
    <x v="0"/>
    <n v="31"/>
  </r>
  <r>
    <x v="7"/>
    <s v="08"/>
    <x v="7"/>
    <x v="127"/>
    <s v="0811"/>
    <x v="127"/>
    <x v="1"/>
    <x v="1"/>
    <n v="25"/>
  </r>
  <r>
    <x v="7"/>
    <s v="08"/>
    <x v="7"/>
    <x v="127"/>
    <s v="0811"/>
    <x v="127"/>
    <x v="1"/>
    <x v="2"/>
    <n v="21"/>
  </r>
  <r>
    <x v="7"/>
    <s v="08"/>
    <x v="7"/>
    <x v="127"/>
    <s v="0811"/>
    <x v="127"/>
    <x v="1"/>
    <x v="3"/>
    <n v="20"/>
  </r>
  <r>
    <x v="7"/>
    <s v="08"/>
    <x v="7"/>
    <x v="127"/>
    <s v="0811"/>
    <x v="127"/>
    <x v="1"/>
    <x v="4"/>
    <n v="24"/>
  </r>
  <r>
    <x v="7"/>
    <s v="08"/>
    <x v="7"/>
    <x v="127"/>
    <s v="0811"/>
    <x v="127"/>
    <x v="1"/>
    <x v="5"/>
    <n v="20"/>
  </r>
  <r>
    <x v="7"/>
    <s v="08"/>
    <x v="7"/>
    <x v="127"/>
    <s v="0811"/>
    <x v="127"/>
    <x v="1"/>
    <x v="6"/>
    <n v="18"/>
  </r>
  <r>
    <x v="7"/>
    <s v="08"/>
    <x v="7"/>
    <x v="127"/>
    <s v="0811"/>
    <x v="127"/>
    <x v="1"/>
    <x v="7"/>
    <n v="12"/>
  </r>
  <r>
    <x v="7"/>
    <s v="08"/>
    <x v="7"/>
    <x v="127"/>
    <s v="0811"/>
    <x v="127"/>
    <x v="2"/>
    <x v="0"/>
    <n v="32"/>
  </r>
  <r>
    <x v="7"/>
    <s v="08"/>
    <x v="7"/>
    <x v="127"/>
    <s v="0811"/>
    <x v="127"/>
    <x v="2"/>
    <x v="1"/>
    <n v="36"/>
  </r>
  <r>
    <x v="7"/>
    <s v="08"/>
    <x v="7"/>
    <x v="127"/>
    <s v="0811"/>
    <x v="127"/>
    <x v="2"/>
    <x v="2"/>
    <n v="31"/>
  </r>
  <r>
    <x v="7"/>
    <s v="08"/>
    <x v="7"/>
    <x v="127"/>
    <s v="0811"/>
    <x v="127"/>
    <x v="2"/>
    <x v="3"/>
    <n v="27"/>
  </r>
  <r>
    <x v="7"/>
    <s v="08"/>
    <x v="7"/>
    <x v="127"/>
    <s v="0811"/>
    <x v="127"/>
    <x v="2"/>
    <x v="4"/>
    <n v="26"/>
  </r>
  <r>
    <x v="7"/>
    <s v="08"/>
    <x v="7"/>
    <x v="127"/>
    <s v="0811"/>
    <x v="127"/>
    <x v="2"/>
    <x v="5"/>
    <n v="22"/>
  </r>
  <r>
    <x v="7"/>
    <s v="08"/>
    <x v="7"/>
    <x v="127"/>
    <s v="0811"/>
    <x v="127"/>
    <x v="2"/>
    <x v="6"/>
    <n v="27"/>
  </r>
  <r>
    <x v="7"/>
    <s v="08"/>
    <x v="7"/>
    <x v="127"/>
    <s v="0811"/>
    <x v="127"/>
    <x v="2"/>
    <x v="7"/>
    <n v="26"/>
  </r>
  <r>
    <x v="7"/>
    <s v="08"/>
    <x v="7"/>
    <x v="127"/>
    <s v="0811"/>
    <x v="127"/>
    <x v="3"/>
    <x v="0"/>
    <n v="0"/>
  </r>
  <r>
    <x v="7"/>
    <s v="08"/>
    <x v="7"/>
    <x v="127"/>
    <s v="0811"/>
    <x v="127"/>
    <x v="3"/>
    <x v="1"/>
    <n v="0"/>
  </r>
  <r>
    <x v="7"/>
    <s v="08"/>
    <x v="7"/>
    <x v="127"/>
    <s v="0811"/>
    <x v="127"/>
    <x v="3"/>
    <x v="2"/>
    <n v="0"/>
  </r>
  <r>
    <x v="7"/>
    <s v="08"/>
    <x v="7"/>
    <x v="127"/>
    <s v="0811"/>
    <x v="127"/>
    <x v="3"/>
    <x v="3"/>
    <n v="0"/>
  </r>
  <r>
    <x v="7"/>
    <s v="08"/>
    <x v="7"/>
    <x v="127"/>
    <s v="0811"/>
    <x v="127"/>
    <x v="3"/>
    <x v="4"/>
    <n v="0"/>
  </r>
  <r>
    <x v="7"/>
    <s v="08"/>
    <x v="7"/>
    <x v="127"/>
    <s v="0811"/>
    <x v="127"/>
    <x v="3"/>
    <x v="5"/>
    <n v="0"/>
  </r>
  <r>
    <x v="7"/>
    <s v="08"/>
    <x v="7"/>
    <x v="127"/>
    <s v="0811"/>
    <x v="127"/>
    <x v="3"/>
    <x v="6"/>
    <n v="0"/>
  </r>
  <r>
    <x v="7"/>
    <s v="08"/>
    <x v="7"/>
    <x v="127"/>
    <s v="0811"/>
    <x v="127"/>
    <x v="3"/>
    <x v="7"/>
    <n v="0"/>
  </r>
  <r>
    <x v="7"/>
    <s v="08"/>
    <x v="7"/>
    <x v="128"/>
    <s v="0814"/>
    <x v="128"/>
    <x v="1"/>
    <x v="0"/>
    <n v="41"/>
  </r>
  <r>
    <x v="7"/>
    <s v="08"/>
    <x v="7"/>
    <x v="128"/>
    <s v="0814"/>
    <x v="128"/>
    <x v="1"/>
    <x v="1"/>
    <n v="43"/>
  </r>
  <r>
    <x v="7"/>
    <s v="08"/>
    <x v="7"/>
    <x v="128"/>
    <s v="0814"/>
    <x v="128"/>
    <x v="1"/>
    <x v="2"/>
    <n v="35"/>
  </r>
  <r>
    <x v="7"/>
    <s v="08"/>
    <x v="7"/>
    <x v="128"/>
    <s v="0814"/>
    <x v="128"/>
    <x v="1"/>
    <x v="3"/>
    <n v="33"/>
  </r>
  <r>
    <x v="7"/>
    <s v="08"/>
    <x v="7"/>
    <x v="128"/>
    <s v="0814"/>
    <x v="128"/>
    <x v="1"/>
    <x v="4"/>
    <n v="35"/>
  </r>
  <r>
    <x v="7"/>
    <s v="08"/>
    <x v="7"/>
    <x v="128"/>
    <s v="0814"/>
    <x v="128"/>
    <x v="1"/>
    <x v="5"/>
    <n v="36"/>
  </r>
  <r>
    <x v="7"/>
    <s v="08"/>
    <x v="7"/>
    <x v="128"/>
    <s v="0814"/>
    <x v="128"/>
    <x v="1"/>
    <x v="6"/>
    <n v="32"/>
  </r>
  <r>
    <x v="7"/>
    <s v="08"/>
    <x v="7"/>
    <x v="128"/>
    <s v="0814"/>
    <x v="128"/>
    <x v="1"/>
    <x v="7"/>
    <n v="31"/>
  </r>
  <r>
    <x v="7"/>
    <s v="08"/>
    <x v="7"/>
    <x v="128"/>
    <s v="0814"/>
    <x v="128"/>
    <x v="2"/>
    <x v="0"/>
    <n v="23"/>
  </r>
  <r>
    <x v="7"/>
    <s v="08"/>
    <x v="7"/>
    <x v="128"/>
    <s v="0814"/>
    <x v="128"/>
    <x v="2"/>
    <x v="1"/>
    <n v="28"/>
  </r>
  <r>
    <x v="7"/>
    <s v="08"/>
    <x v="7"/>
    <x v="128"/>
    <s v="0814"/>
    <x v="128"/>
    <x v="2"/>
    <x v="2"/>
    <n v="12"/>
  </r>
  <r>
    <x v="7"/>
    <s v="08"/>
    <x v="7"/>
    <x v="128"/>
    <s v="0814"/>
    <x v="128"/>
    <x v="2"/>
    <x v="3"/>
    <n v="11"/>
  </r>
  <r>
    <x v="7"/>
    <s v="08"/>
    <x v="7"/>
    <x v="128"/>
    <s v="0814"/>
    <x v="128"/>
    <x v="2"/>
    <x v="4"/>
    <n v="32"/>
  </r>
  <r>
    <x v="7"/>
    <s v="08"/>
    <x v="7"/>
    <x v="128"/>
    <s v="0814"/>
    <x v="128"/>
    <x v="2"/>
    <x v="5"/>
    <n v="33"/>
  </r>
  <r>
    <x v="7"/>
    <s v="08"/>
    <x v="7"/>
    <x v="128"/>
    <s v="0814"/>
    <x v="128"/>
    <x v="2"/>
    <x v="6"/>
    <n v="32"/>
  </r>
  <r>
    <x v="7"/>
    <s v="08"/>
    <x v="7"/>
    <x v="128"/>
    <s v="0814"/>
    <x v="128"/>
    <x v="2"/>
    <x v="7"/>
    <n v="24"/>
  </r>
  <r>
    <x v="7"/>
    <s v="08"/>
    <x v="7"/>
    <x v="128"/>
    <s v="0814"/>
    <x v="128"/>
    <x v="3"/>
    <x v="0"/>
    <n v="32"/>
  </r>
  <r>
    <x v="7"/>
    <s v="08"/>
    <x v="7"/>
    <x v="128"/>
    <s v="0814"/>
    <x v="128"/>
    <x v="3"/>
    <x v="1"/>
    <n v="33"/>
  </r>
  <r>
    <x v="7"/>
    <s v="08"/>
    <x v="7"/>
    <x v="128"/>
    <s v="0814"/>
    <x v="128"/>
    <x v="3"/>
    <x v="2"/>
    <n v="28"/>
  </r>
  <r>
    <x v="7"/>
    <s v="08"/>
    <x v="7"/>
    <x v="128"/>
    <s v="0814"/>
    <x v="128"/>
    <x v="3"/>
    <x v="3"/>
    <n v="23"/>
  </r>
  <r>
    <x v="7"/>
    <s v="08"/>
    <x v="7"/>
    <x v="128"/>
    <s v="0814"/>
    <x v="128"/>
    <x v="3"/>
    <x v="4"/>
    <n v="25"/>
  </r>
  <r>
    <x v="7"/>
    <s v="08"/>
    <x v="7"/>
    <x v="128"/>
    <s v="0814"/>
    <x v="128"/>
    <x v="3"/>
    <x v="5"/>
    <n v="24"/>
  </r>
  <r>
    <x v="7"/>
    <s v="08"/>
    <x v="7"/>
    <x v="128"/>
    <s v="0814"/>
    <x v="128"/>
    <x v="3"/>
    <x v="6"/>
    <n v="21"/>
  </r>
  <r>
    <x v="7"/>
    <s v="08"/>
    <x v="7"/>
    <x v="128"/>
    <s v="0814"/>
    <x v="128"/>
    <x v="3"/>
    <x v="7"/>
    <n v="24"/>
  </r>
  <r>
    <x v="7"/>
    <s v="08"/>
    <x v="7"/>
    <x v="129"/>
    <s v="0815"/>
    <x v="129"/>
    <x v="1"/>
    <x v="0"/>
    <n v="50"/>
  </r>
  <r>
    <x v="7"/>
    <s v="08"/>
    <x v="7"/>
    <x v="129"/>
    <s v="0815"/>
    <x v="129"/>
    <x v="1"/>
    <x v="1"/>
    <n v="43"/>
  </r>
  <r>
    <x v="7"/>
    <s v="08"/>
    <x v="7"/>
    <x v="129"/>
    <s v="0815"/>
    <x v="129"/>
    <x v="1"/>
    <x v="2"/>
    <n v="52"/>
  </r>
  <r>
    <x v="7"/>
    <s v="08"/>
    <x v="7"/>
    <x v="129"/>
    <s v="0815"/>
    <x v="129"/>
    <x v="1"/>
    <x v="3"/>
    <n v="34"/>
  </r>
  <r>
    <x v="7"/>
    <s v="08"/>
    <x v="7"/>
    <x v="129"/>
    <s v="0815"/>
    <x v="129"/>
    <x v="1"/>
    <x v="4"/>
    <n v="33"/>
  </r>
  <r>
    <x v="7"/>
    <s v="08"/>
    <x v="7"/>
    <x v="129"/>
    <s v="0815"/>
    <x v="129"/>
    <x v="1"/>
    <x v="5"/>
    <n v="26"/>
  </r>
  <r>
    <x v="7"/>
    <s v="08"/>
    <x v="7"/>
    <x v="129"/>
    <s v="0815"/>
    <x v="129"/>
    <x v="1"/>
    <x v="6"/>
    <n v="23"/>
  </r>
  <r>
    <x v="7"/>
    <s v="08"/>
    <x v="7"/>
    <x v="129"/>
    <s v="0815"/>
    <x v="129"/>
    <x v="1"/>
    <x v="7"/>
    <n v="18"/>
  </r>
  <r>
    <x v="7"/>
    <s v="08"/>
    <x v="7"/>
    <x v="129"/>
    <s v="0815"/>
    <x v="129"/>
    <x v="2"/>
    <x v="0"/>
    <n v="19"/>
  </r>
  <r>
    <x v="7"/>
    <s v="08"/>
    <x v="7"/>
    <x v="129"/>
    <s v="0815"/>
    <x v="129"/>
    <x v="2"/>
    <x v="1"/>
    <n v="21"/>
  </r>
  <r>
    <x v="7"/>
    <s v="08"/>
    <x v="7"/>
    <x v="129"/>
    <s v="0815"/>
    <x v="129"/>
    <x v="2"/>
    <x v="2"/>
    <n v="20"/>
  </r>
  <r>
    <x v="7"/>
    <s v="08"/>
    <x v="7"/>
    <x v="129"/>
    <s v="0815"/>
    <x v="129"/>
    <x v="2"/>
    <x v="3"/>
    <n v="14"/>
  </r>
  <r>
    <x v="7"/>
    <s v="08"/>
    <x v="7"/>
    <x v="129"/>
    <s v="0815"/>
    <x v="129"/>
    <x v="2"/>
    <x v="4"/>
    <n v="25"/>
  </r>
  <r>
    <x v="7"/>
    <s v="08"/>
    <x v="7"/>
    <x v="129"/>
    <s v="0815"/>
    <x v="129"/>
    <x v="2"/>
    <x v="5"/>
    <n v="28"/>
  </r>
  <r>
    <x v="7"/>
    <s v="08"/>
    <x v="7"/>
    <x v="129"/>
    <s v="0815"/>
    <x v="129"/>
    <x v="2"/>
    <x v="6"/>
    <n v="23"/>
  </r>
  <r>
    <x v="7"/>
    <s v="08"/>
    <x v="7"/>
    <x v="129"/>
    <s v="0815"/>
    <x v="129"/>
    <x v="2"/>
    <x v="7"/>
    <n v="16"/>
  </r>
  <r>
    <x v="7"/>
    <s v="08"/>
    <x v="7"/>
    <x v="129"/>
    <s v="0815"/>
    <x v="129"/>
    <x v="3"/>
    <x v="0"/>
    <n v="13"/>
  </r>
  <r>
    <x v="7"/>
    <s v="08"/>
    <x v="7"/>
    <x v="129"/>
    <s v="0815"/>
    <x v="129"/>
    <x v="3"/>
    <x v="1"/>
    <n v="12"/>
  </r>
  <r>
    <x v="7"/>
    <s v="08"/>
    <x v="7"/>
    <x v="129"/>
    <s v="0815"/>
    <x v="129"/>
    <x v="3"/>
    <x v="2"/>
    <n v="17"/>
  </r>
  <r>
    <x v="7"/>
    <s v="08"/>
    <x v="7"/>
    <x v="129"/>
    <s v="0815"/>
    <x v="129"/>
    <x v="3"/>
    <x v="3"/>
    <n v="14"/>
  </r>
  <r>
    <x v="7"/>
    <s v="08"/>
    <x v="7"/>
    <x v="129"/>
    <s v="0815"/>
    <x v="129"/>
    <x v="3"/>
    <x v="4"/>
    <n v="11"/>
  </r>
  <r>
    <x v="7"/>
    <s v="08"/>
    <x v="7"/>
    <x v="129"/>
    <s v="0815"/>
    <x v="129"/>
    <x v="3"/>
    <x v="5"/>
    <n v="12"/>
  </r>
  <r>
    <x v="7"/>
    <s v="08"/>
    <x v="7"/>
    <x v="129"/>
    <s v="0815"/>
    <x v="129"/>
    <x v="3"/>
    <x v="6"/>
    <n v="12"/>
  </r>
  <r>
    <x v="7"/>
    <s v="08"/>
    <x v="7"/>
    <x v="129"/>
    <s v="0815"/>
    <x v="129"/>
    <x v="3"/>
    <x v="7"/>
    <n v="10"/>
  </r>
  <r>
    <x v="7"/>
    <s v="08"/>
    <x v="7"/>
    <x v="130"/>
    <s v="0817"/>
    <x v="130"/>
    <x v="1"/>
    <x v="0"/>
    <n v="67"/>
  </r>
  <r>
    <x v="7"/>
    <s v="08"/>
    <x v="7"/>
    <x v="130"/>
    <s v="0817"/>
    <x v="130"/>
    <x v="1"/>
    <x v="1"/>
    <n v="60"/>
  </r>
  <r>
    <x v="7"/>
    <s v="08"/>
    <x v="7"/>
    <x v="130"/>
    <s v="0817"/>
    <x v="130"/>
    <x v="1"/>
    <x v="2"/>
    <n v="50"/>
  </r>
  <r>
    <x v="7"/>
    <s v="08"/>
    <x v="7"/>
    <x v="130"/>
    <s v="0817"/>
    <x v="130"/>
    <x v="1"/>
    <x v="3"/>
    <n v="52"/>
  </r>
  <r>
    <x v="7"/>
    <s v="08"/>
    <x v="7"/>
    <x v="130"/>
    <s v="0817"/>
    <x v="130"/>
    <x v="1"/>
    <x v="4"/>
    <n v="62"/>
  </r>
  <r>
    <x v="7"/>
    <s v="08"/>
    <x v="7"/>
    <x v="130"/>
    <s v="0817"/>
    <x v="130"/>
    <x v="1"/>
    <x v="5"/>
    <n v="65"/>
  </r>
  <r>
    <x v="7"/>
    <s v="08"/>
    <x v="7"/>
    <x v="130"/>
    <s v="0817"/>
    <x v="130"/>
    <x v="1"/>
    <x v="6"/>
    <n v="67"/>
  </r>
  <r>
    <x v="7"/>
    <s v="08"/>
    <x v="7"/>
    <x v="130"/>
    <s v="0817"/>
    <x v="130"/>
    <x v="1"/>
    <x v="7"/>
    <n v="65"/>
  </r>
  <r>
    <x v="7"/>
    <s v="08"/>
    <x v="7"/>
    <x v="130"/>
    <s v="0817"/>
    <x v="130"/>
    <x v="2"/>
    <x v="0"/>
    <n v="59"/>
  </r>
  <r>
    <x v="7"/>
    <s v="08"/>
    <x v="7"/>
    <x v="130"/>
    <s v="0817"/>
    <x v="130"/>
    <x v="2"/>
    <x v="1"/>
    <n v="52"/>
  </r>
  <r>
    <x v="7"/>
    <s v="08"/>
    <x v="7"/>
    <x v="130"/>
    <s v="0817"/>
    <x v="130"/>
    <x v="2"/>
    <x v="2"/>
    <n v="46"/>
  </r>
  <r>
    <x v="7"/>
    <s v="08"/>
    <x v="7"/>
    <x v="130"/>
    <s v="0817"/>
    <x v="130"/>
    <x v="2"/>
    <x v="3"/>
    <n v="38"/>
  </r>
  <r>
    <x v="7"/>
    <s v="08"/>
    <x v="7"/>
    <x v="130"/>
    <s v="0817"/>
    <x v="130"/>
    <x v="2"/>
    <x v="4"/>
    <n v="50"/>
  </r>
  <r>
    <x v="7"/>
    <s v="08"/>
    <x v="7"/>
    <x v="130"/>
    <s v="0817"/>
    <x v="130"/>
    <x v="2"/>
    <x v="5"/>
    <n v="44"/>
  </r>
  <r>
    <x v="7"/>
    <s v="08"/>
    <x v="7"/>
    <x v="130"/>
    <s v="0817"/>
    <x v="130"/>
    <x v="2"/>
    <x v="6"/>
    <n v="42"/>
  </r>
  <r>
    <x v="7"/>
    <s v="08"/>
    <x v="7"/>
    <x v="130"/>
    <s v="0817"/>
    <x v="130"/>
    <x v="2"/>
    <x v="7"/>
    <n v="31"/>
  </r>
  <r>
    <x v="7"/>
    <s v="08"/>
    <x v="7"/>
    <x v="130"/>
    <s v="0817"/>
    <x v="130"/>
    <x v="3"/>
    <x v="0"/>
    <n v="1"/>
  </r>
  <r>
    <x v="7"/>
    <s v="08"/>
    <x v="7"/>
    <x v="130"/>
    <s v="0817"/>
    <x v="130"/>
    <x v="3"/>
    <x v="1"/>
    <n v="2"/>
  </r>
  <r>
    <x v="7"/>
    <s v="08"/>
    <x v="7"/>
    <x v="130"/>
    <s v="0817"/>
    <x v="130"/>
    <x v="3"/>
    <x v="2"/>
    <n v="2"/>
  </r>
  <r>
    <x v="7"/>
    <s v="08"/>
    <x v="7"/>
    <x v="130"/>
    <s v="0817"/>
    <x v="130"/>
    <x v="3"/>
    <x v="3"/>
    <n v="1"/>
  </r>
  <r>
    <x v="7"/>
    <s v="08"/>
    <x v="7"/>
    <x v="130"/>
    <s v="0817"/>
    <x v="130"/>
    <x v="3"/>
    <x v="4"/>
    <n v="0"/>
  </r>
  <r>
    <x v="7"/>
    <s v="08"/>
    <x v="7"/>
    <x v="130"/>
    <s v="0817"/>
    <x v="130"/>
    <x v="3"/>
    <x v="5"/>
    <n v="1"/>
  </r>
  <r>
    <x v="7"/>
    <s v="08"/>
    <x v="7"/>
    <x v="130"/>
    <s v="0817"/>
    <x v="130"/>
    <x v="3"/>
    <x v="6"/>
    <n v="1"/>
  </r>
  <r>
    <x v="7"/>
    <s v="08"/>
    <x v="7"/>
    <x v="130"/>
    <s v="0817"/>
    <x v="130"/>
    <x v="3"/>
    <x v="7"/>
    <n v="1"/>
  </r>
  <r>
    <x v="7"/>
    <s v="08"/>
    <x v="7"/>
    <x v="131"/>
    <s v="0819"/>
    <x v="131"/>
    <x v="1"/>
    <x v="0"/>
    <n v="159"/>
  </r>
  <r>
    <x v="7"/>
    <s v="08"/>
    <x v="7"/>
    <x v="131"/>
    <s v="0819"/>
    <x v="131"/>
    <x v="1"/>
    <x v="1"/>
    <n v="147"/>
  </r>
  <r>
    <x v="7"/>
    <s v="08"/>
    <x v="7"/>
    <x v="131"/>
    <s v="0819"/>
    <x v="131"/>
    <x v="1"/>
    <x v="2"/>
    <n v="177"/>
  </r>
  <r>
    <x v="7"/>
    <s v="08"/>
    <x v="7"/>
    <x v="131"/>
    <s v="0819"/>
    <x v="131"/>
    <x v="1"/>
    <x v="3"/>
    <n v="178"/>
  </r>
  <r>
    <x v="7"/>
    <s v="08"/>
    <x v="7"/>
    <x v="131"/>
    <s v="0819"/>
    <x v="131"/>
    <x v="1"/>
    <x v="4"/>
    <n v="171"/>
  </r>
  <r>
    <x v="7"/>
    <s v="08"/>
    <x v="7"/>
    <x v="131"/>
    <s v="0819"/>
    <x v="131"/>
    <x v="1"/>
    <x v="5"/>
    <n v="173"/>
  </r>
  <r>
    <x v="7"/>
    <s v="08"/>
    <x v="7"/>
    <x v="131"/>
    <s v="0819"/>
    <x v="131"/>
    <x v="1"/>
    <x v="6"/>
    <n v="184"/>
  </r>
  <r>
    <x v="7"/>
    <s v="08"/>
    <x v="7"/>
    <x v="131"/>
    <s v="0819"/>
    <x v="131"/>
    <x v="1"/>
    <x v="7"/>
    <n v="69"/>
  </r>
  <r>
    <x v="7"/>
    <s v="08"/>
    <x v="7"/>
    <x v="131"/>
    <s v="0819"/>
    <x v="131"/>
    <x v="2"/>
    <x v="0"/>
    <n v="31"/>
  </r>
  <r>
    <x v="7"/>
    <s v="08"/>
    <x v="7"/>
    <x v="131"/>
    <s v="0819"/>
    <x v="131"/>
    <x v="2"/>
    <x v="1"/>
    <n v="38"/>
  </r>
  <r>
    <x v="7"/>
    <s v="08"/>
    <x v="7"/>
    <x v="131"/>
    <s v="0819"/>
    <x v="131"/>
    <x v="2"/>
    <x v="2"/>
    <n v="27"/>
  </r>
  <r>
    <x v="7"/>
    <s v="08"/>
    <x v="7"/>
    <x v="131"/>
    <s v="0819"/>
    <x v="131"/>
    <x v="2"/>
    <x v="3"/>
    <n v="26"/>
  </r>
  <r>
    <x v="7"/>
    <s v="08"/>
    <x v="7"/>
    <x v="131"/>
    <s v="0819"/>
    <x v="131"/>
    <x v="2"/>
    <x v="4"/>
    <n v="33"/>
  </r>
  <r>
    <x v="7"/>
    <s v="08"/>
    <x v="7"/>
    <x v="131"/>
    <s v="0819"/>
    <x v="131"/>
    <x v="2"/>
    <x v="5"/>
    <n v="26"/>
  </r>
  <r>
    <x v="7"/>
    <s v="08"/>
    <x v="7"/>
    <x v="131"/>
    <s v="0819"/>
    <x v="131"/>
    <x v="2"/>
    <x v="6"/>
    <n v="25"/>
  </r>
  <r>
    <x v="7"/>
    <s v="08"/>
    <x v="7"/>
    <x v="131"/>
    <s v="0819"/>
    <x v="131"/>
    <x v="2"/>
    <x v="7"/>
    <n v="21"/>
  </r>
  <r>
    <x v="7"/>
    <s v="08"/>
    <x v="7"/>
    <x v="131"/>
    <s v="0819"/>
    <x v="131"/>
    <x v="3"/>
    <x v="0"/>
    <n v="0"/>
  </r>
  <r>
    <x v="7"/>
    <s v="08"/>
    <x v="7"/>
    <x v="131"/>
    <s v="0819"/>
    <x v="131"/>
    <x v="3"/>
    <x v="1"/>
    <n v="0"/>
  </r>
  <r>
    <x v="7"/>
    <s v="08"/>
    <x v="7"/>
    <x v="131"/>
    <s v="0819"/>
    <x v="131"/>
    <x v="3"/>
    <x v="2"/>
    <n v="1"/>
  </r>
  <r>
    <x v="7"/>
    <s v="08"/>
    <x v="7"/>
    <x v="131"/>
    <s v="0819"/>
    <x v="131"/>
    <x v="3"/>
    <x v="3"/>
    <n v="0"/>
  </r>
  <r>
    <x v="7"/>
    <s v="08"/>
    <x v="7"/>
    <x v="131"/>
    <s v="0819"/>
    <x v="131"/>
    <x v="3"/>
    <x v="4"/>
    <n v="0"/>
  </r>
  <r>
    <x v="7"/>
    <s v="08"/>
    <x v="7"/>
    <x v="131"/>
    <s v="0819"/>
    <x v="131"/>
    <x v="3"/>
    <x v="5"/>
    <n v="0"/>
  </r>
  <r>
    <x v="7"/>
    <s v="08"/>
    <x v="7"/>
    <x v="131"/>
    <s v="0819"/>
    <x v="131"/>
    <x v="3"/>
    <x v="6"/>
    <n v="0"/>
  </r>
  <r>
    <x v="7"/>
    <s v="08"/>
    <x v="7"/>
    <x v="131"/>
    <s v="0819"/>
    <x v="131"/>
    <x v="3"/>
    <x v="7"/>
    <n v="0"/>
  </r>
  <r>
    <x v="7"/>
    <s v="08"/>
    <x v="7"/>
    <x v="132"/>
    <s v="0821"/>
    <x v="132"/>
    <x v="1"/>
    <x v="0"/>
    <n v="89"/>
  </r>
  <r>
    <x v="7"/>
    <s v="08"/>
    <x v="7"/>
    <x v="132"/>
    <s v="0821"/>
    <x v="132"/>
    <x v="1"/>
    <x v="1"/>
    <n v="84"/>
  </r>
  <r>
    <x v="7"/>
    <s v="08"/>
    <x v="7"/>
    <x v="132"/>
    <s v="0821"/>
    <x v="132"/>
    <x v="1"/>
    <x v="2"/>
    <n v="76"/>
  </r>
  <r>
    <x v="7"/>
    <s v="08"/>
    <x v="7"/>
    <x v="132"/>
    <s v="0821"/>
    <x v="132"/>
    <x v="1"/>
    <x v="3"/>
    <n v="75"/>
  </r>
  <r>
    <x v="7"/>
    <s v="08"/>
    <x v="7"/>
    <x v="132"/>
    <s v="0821"/>
    <x v="132"/>
    <x v="1"/>
    <x v="4"/>
    <n v="78"/>
  </r>
  <r>
    <x v="7"/>
    <s v="08"/>
    <x v="7"/>
    <x v="132"/>
    <s v="0821"/>
    <x v="132"/>
    <x v="1"/>
    <x v="5"/>
    <n v="81"/>
  </r>
  <r>
    <x v="7"/>
    <s v="08"/>
    <x v="7"/>
    <x v="132"/>
    <s v="0821"/>
    <x v="132"/>
    <x v="1"/>
    <x v="6"/>
    <n v="73"/>
  </r>
  <r>
    <x v="7"/>
    <s v="08"/>
    <x v="7"/>
    <x v="132"/>
    <s v="0821"/>
    <x v="132"/>
    <x v="1"/>
    <x v="7"/>
    <n v="61"/>
  </r>
  <r>
    <x v="7"/>
    <s v="08"/>
    <x v="7"/>
    <x v="132"/>
    <s v="0821"/>
    <x v="132"/>
    <x v="2"/>
    <x v="0"/>
    <n v="16"/>
  </r>
  <r>
    <x v="7"/>
    <s v="08"/>
    <x v="7"/>
    <x v="132"/>
    <s v="0821"/>
    <x v="132"/>
    <x v="2"/>
    <x v="1"/>
    <n v="20"/>
  </r>
  <r>
    <x v="7"/>
    <s v="08"/>
    <x v="7"/>
    <x v="132"/>
    <s v="0821"/>
    <x v="132"/>
    <x v="2"/>
    <x v="2"/>
    <n v="17"/>
  </r>
  <r>
    <x v="7"/>
    <s v="08"/>
    <x v="7"/>
    <x v="132"/>
    <s v="0821"/>
    <x v="132"/>
    <x v="2"/>
    <x v="3"/>
    <n v="17"/>
  </r>
  <r>
    <x v="7"/>
    <s v="08"/>
    <x v="7"/>
    <x v="132"/>
    <s v="0821"/>
    <x v="132"/>
    <x v="2"/>
    <x v="4"/>
    <n v="32"/>
  </r>
  <r>
    <x v="7"/>
    <s v="08"/>
    <x v="7"/>
    <x v="132"/>
    <s v="0821"/>
    <x v="132"/>
    <x v="2"/>
    <x v="5"/>
    <n v="33"/>
  </r>
  <r>
    <x v="7"/>
    <s v="08"/>
    <x v="7"/>
    <x v="132"/>
    <s v="0821"/>
    <x v="132"/>
    <x v="2"/>
    <x v="6"/>
    <n v="34"/>
  </r>
  <r>
    <x v="7"/>
    <s v="08"/>
    <x v="7"/>
    <x v="132"/>
    <s v="0821"/>
    <x v="132"/>
    <x v="2"/>
    <x v="7"/>
    <n v="25"/>
  </r>
  <r>
    <x v="7"/>
    <s v="08"/>
    <x v="7"/>
    <x v="132"/>
    <s v="0821"/>
    <x v="132"/>
    <x v="3"/>
    <x v="0"/>
    <n v="0"/>
  </r>
  <r>
    <x v="7"/>
    <s v="08"/>
    <x v="7"/>
    <x v="132"/>
    <s v="0821"/>
    <x v="132"/>
    <x v="3"/>
    <x v="1"/>
    <n v="0"/>
  </r>
  <r>
    <x v="7"/>
    <s v="08"/>
    <x v="7"/>
    <x v="132"/>
    <s v="0821"/>
    <x v="132"/>
    <x v="3"/>
    <x v="2"/>
    <n v="0"/>
  </r>
  <r>
    <x v="7"/>
    <s v="08"/>
    <x v="7"/>
    <x v="132"/>
    <s v="0821"/>
    <x v="132"/>
    <x v="3"/>
    <x v="3"/>
    <n v="0"/>
  </r>
  <r>
    <x v="7"/>
    <s v="08"/>
    <x v="7"/>
    <x v="132"/>
    <s v="0821"/>
    <x v="132"/>
    <x v="3"/>
    <x v="4"/>
    <n v="0"/>
  </r>
  <r>
    <x v="7"/>
    <s v="08"/>
    <x v="7"/>
    <x v="132"/>
    <s v="0821"/>
    <x v="132"/>
    <x v="3"/>
    <x v="5"/>
    <n v="0"/>
  </r>
  <r>
    <x v="7"/>
    <s v="08"/>
    <x v="7"/>
    <x v="132"/>
    <s v="0821"/>
    <x v="132"/>
    <x v="3"/>
    <x v="6"/>
    <n v="0"/>
  </r>
  <r>
    <x v="7"/>
    <s v="08"/>
    <x v="7"/>
    <x v="132"/>
    <s v="0821"/>
    <x v="132"/>
    <x v="3"/>
    <x v="7"/>
    <n v="0"/>
  </r>
  <r>
    <x v="7"/>
    <s v="08"/>
    <x v="7"/>
    <x v="133"/>
    <s v="0822"/>
    <x v="133"/>
    <x v="1"/>
    <x v="0"/>
    <n v="110"/>
  </r>
  <r>
    <x v="7"/>
    <s v="08"/>
    <x v="7"/>
    <x v="133"/>
    <s v="0822"/>
    <x v="133"/>
    <x v="1"/>
    <x v="1"/>
    <n v="118"/>
  </r>
  <r>
    <x v="7"/>
    <s v="08"/>
    <x v="7"/>
    <x v="133"/>
    <s v="0822"/>
    <x v="133"/>
    <x v="1"/>
    <x v="2"/>
    <n v="99"/>
  </r>
  <r>
    <x v="7"/>
    <s v="08"/>
    <x v="7"/>
    <x v="133"/>
    <s v="0822"/>
    <x v="133"/>
    <x v="1"/>
    <x v="3"/>
    <n v="100"/>
  </r>
  <r>
    <x v="7"/>
    <s v="08"/>
    <x v="7"/>
    <x v="133"/>
    <s v="0822"/>
    <x v="133"/>
    <x v="1"/>
    <x v="4"/>
    <n v="118"/>
  </r>
  <r>
    <x v="7"/>
    <s v="08"/>
    <x v="7"/>
    <x v="133"/>
    <s v="0822"/>
    <x v="133"/>
    <x v="1"/>
    <x v="5"/>
    <n v="123"/>
  </r>
  <r>
    <x v="7"/>
    <s v="08"/>
    <x v="7"/>
    <x v="133"/>
    <s v="0822"/>
    <x v="133"/>
    <x v="1"/>
    <x v="6"/>
    <n v="127"/>
  </r>
  <r>
    <x v="7"/>
    <s v="08"/>
    <x v="7"/>
    <x v="133"/>
    <s v="0822"/>
    <x v="133"/>
    <x v="1"/>
    <x v="7"/>
    <n v="93"/>
  </r>
  <r>
    <x v="7"/>
    <s v="08"/>
    <x v="7"/>
    <x v="133"/>
    <s v="0822"/>
    <x v="133"/>
    <x v="2"/>
    <x v="0"/>
    <n v="45"/>
  </r>
  <r>
    <x v="7"/>
    <s v="08"/>
    <x v="7"/>
    <x v="133"/>
    <s v="0822"/>
    <x v="133"/>
    <x v="2"/>
    <x v="1"/>
    <n v="42"/>
  </r>
  <r>
    <x v="7"/>
    <s v="08"/>
    <x v="7"/>
    <x v="133"/>
    <s v="0822"/>
    <x v="133"/>
    <x v="2"/>
    <x v="2"/>
    <n v="31"/>
  </r>
  <r>
    <x v="7"/>
    <s v="08"/>
    <x v="7"/>
    <x v="133"/>
    <s v="0822"/>
    <x v="133"/>
    <x v="2"/>
    <x v="3"/>
    <n v="29"/>
  </r>
  <r>
    <x v="7"/>
    <s v="08"/>
    <x v="7"/>
    <x v="133"/>
    <s v="0822"/>
    <x v="133"/>
    <x v="2"/>
    <x v="4"/>
    <n v="36"/>
  </r>
  <r>
    <x v="7"/>
    <s v="08"/>
    <x v="7"/>
    <x v="133"/>
    <s v="0822"/>
    <x v="133"/>
    <x v="2"/>
    <x v="5"/>
    <n v="31"/>
  </r>
  <r>
    <x v="7"/>
    <s v="08"/>
    <x v="7"/>
    <x v="133"/>
    <s v="0822"/>
    <x v="133"/>
    <x v="2"/>
    <x v="6"/>
    <n v="25"/>
  </r>
  <r>
    <x v="7"/>
    <s v="08"/>
    <x v="7"/>
    <x v="133"/>
    <s v="0822"/>
    <x v="133"/>
    <x v="2"/>
    <x v="7"/>
    <n v="26"/>
  </r>
  <r>
    <x v="7"/>
    <s v="08"/>
    <x v="7"/>
    <x v="133"/>
    <s v="0822"/>
    <x v="133"/>
    <x v="3"/>
    <x v="0"/>
    <n v="0"/>
  </r>
  <r>
    <x v="7"/>
    <s v="08"/>
    <x v="7"/>
    <x v="133"/>
    <s v="0822"/>
    <x v="133"/>
    <x v="3"/>
    <x v="1"/>
    <n v="0"/>
  </r>
  <r>
    <x v="7"/>
    <s v="08"/>
    <x v="7"/>
    <x v="133"/>
    <s v="0822"/>
    <x v="133"/>
    <x v="3"/>
    <x v="2"/>
    <n v="0"/>
  </r>
  <r>
    <x v="7"/>
    <s v="08"/>
    <x v="7"/>
    <x v="133"/>
    <s v="0822"/>
    <x v="133"/>
    <x v="3"/>
    <x v="3"/>
    <n v="0"/>
  </r>
  <r>
    <x v="7"/>
    <s v="08"/>
    <x v="7"/>
    <x v="133"/>
    <s v="0822"/>
    <x v="133"/>
    <x v="3"/>
    <x v="4"/>
    <n v="0"/>
  </r>
  <r>
    <x v="7"/>
    <s v="08"/>
    <x v="7"/>
    <x v="133"/>
    <s v="0822"/>
    <x v="133"/>
    <x v="3"/>
    <x v="5"/>
    <n v="2"/>
  </r>
  <r>
    <x v="7"/>
    <s v="08"/>
    <x v="7"/>
    <x v="133"/>
    <s v="0822"/>
    <x v="133"/>
    <x v="3"/>
    <x v="6"/>
    <n v="2"/>
  </r>
  <r>
    <x v="7"/>
    <s v="08"/>
    <x v="7"/>
    <x v="133"/>
    <s v="0822"/>
    <x v="133"/>
    <x v="3"/>
    <x v="7"/>
    <n v="1"/>
  </r>
  <r>
    <x v="7"/>
    <s v="08"/>
    <x v="7"/>
    <x v="134"/>
    <s v="0826"/>
    <x v="134"/>
    <x v="1"/>
    <x v="0"/>
    <n v="60"/>
  </r>
  <r>
    <x v="7"/>
    <s v="08"/>
    <x v="7"/>
    <x v="134"/>
    <s v="0826"/>
    <x v="134"/>
    <x v="1"/>
    <x v="1"/>
    <n v="59"/>
  </r>
  <r>
    <x v="7"/>
    <s v="08"/>
    <x v="7"/>
    <x v="134"/>
    <s v="0826"/>
    <x v="134"/>
    <x v="1"/>
    <x v="2"/>
    <n v="56"/>
  </r>
  <r>
    <x v="7"/>
    <s v="08"/>
    <x v="7"/>
    <x v="134"/>
    <s v="0826"/>
    <x v="134"/>
    <x v="1"/>
    <x v="3"/>
    <n v="53"/>
  </r>
  <r>
    <x v="7"/>
    <s v="08"/>
    <x v="7"/>
    <x v="134"/>
    <s v="0826"/>
    <x v="134"/>
    <x v="1"/>
    <x v="4"/>
    <n v="52"/>
  </r>
  <r>
    <x v="7"/>
    <s v="08"/>
    <x v="7"/>
    <x v="134"/>
    <s v="0826"/>
    <x v="134"/>
    <x v="1"/>
    <x v="5"/>
    <n v="49"/>
  </r>
  <r>
    <x v="7"/>
    <s v="08"/>
    <x v="7"/>
    <x v="134"/>
    <s v="0826"/>
    <x v="134"/>
    <x v="1"/>
    <x v="6"/>
    <n v="56"/>
  </r>
  <r>
    <x v="7"/>
    <s v="08"/>
    <x v="7"/>
    <x v="134"/>
    <s v="0826"/>
    <x v="134"/>
    <x v="1"/>
    <x v="7"/>
    <n v="48"/>
  </r>
  <r>
    <x v="7"/>
    <s v="08"/>
    <x v="7"/>
    <x v="134"/>
    <s v="0826"/>
    <x v="134"/>
    <x v="2"/>
    <x v="0"/>
    <n v="35"/>
  </r>
  <r>
    <x v="7"/>
    <s v="08"/>
    <x v="7"/>
    <x v="134"/>
    <s v="0826"/>
    <x v="134"/>
    <x v="2"/>
    <x v="1"/>
    <n v="35"/>
  </r>
  <r>
    <x v="7"/>
    <s v="08"/>
    <x v="7"/>
    <x v="134"/>
    <s v="0826"/>
    <x v="134"/>
    <x v="2"/>
    <x v="2"/>
    <n v="24"/>
  </r>
  <r>
    <x v="7"/>
    <s v="08"/>
    <x v="7"/>
    <x v="134"/>
    <s v="0826"/>
    <x v="134"/>
    <x v="2"/>
    <x v="3"/>
    <n v="20"/>
  </r>
  <r>
    <x v="7"/>
    <s v="08"/>
    <x v="7"/>
    <x v="134"/>
    <s v="0826"/>
    <x v="134"/>
    <x v="2"/>
    <x v="4"/>
    <n v="32"/>
  </r>
  <r>
    <x v="7"/>
    <s v="08"/>
    <x v="7"/>
    <x v="134"/>
    <s v="0826"/>
    <x v="134"/>
    <x v="2"/>
    <x v="5"/>
    <n v="35"/>
  </r>
  <r>
    <x v="7"/>
    <s v="08"/>
    <x v="7"/>
    <x v="134"/>
    <s v="0826"/>
    <x v="134"/>
    <x v="2"/>
    <x v="6"/>
    <n v="35"/>
  </r>
  <r>
    <x v="7"/>
    <s v="08"/>
    <x v="7"/>
    <x v="134"/>
    <s v="0826"/>
    <x v="134"/>
    <x v="2"/>
    <x v="7"/>
    <n v="28"/>
  </r>
  <r>
    <x v="7"/>
    <s v="08"/>
    <x v="7"/>
    <x v="134"/>
    <s v="0826"/>
    <x v="134"/>
    <x v="3"/>
    <x v="0"/>
    <n v="0"/>
  </r>
  <r>
    <x v="7"/>
    <s v="08"/>
    <x v="7"/>
    <x v="134"/>
    <s v="0826"/>
    <x v="134"/>
    <x v="3"/>
    <x v="1"/>
    <n v="1"/>
  </r>
  <r>
    <x v="7"/>
    <s v="08"/>
    <x v="7"/>
    <x v="134"/>
    <s v="0826"/>
    <x v="134"/>
    <x v="3"/>
    <x v="2"/>
    <n v="0"/>
  </r>
  <r>
    <x v="7"/>
    <s v="08"/>
    <x v="7"/>
    <x v="134"/>
    <s v="0826"/>
    <x v="134"/>
    <x v="3"/>
    <x v="3"/>
    <n v="0"/>
  </r>
  <r>
    <x v="7"/>
    <s v="08"/>
    <x v="7"/>
    <x v="134"/>
    <s v="0826"/>
    <x v="134"/>
    <x v="3"/>
    <x v="4"/>
    <n v="0"/>
  </r>
  <r>
    <x v="7"/>
    <s v="08"/>
    <x v="7"/>
    <x v="134"/>
    <s v="0826"/>
    <x v="134"/>
    <x v="3"/>
    <x v="5"/>
    <n v="0"/>
  </r>
  <r>
    <x v="7"/>
    <s v="08"/>
    <x v="7"/>
    <x v="134"/>
    <s v="0826"/>
    <x v="134"/>
    <x v="3"/>
    <x v="6"/>
    <n v="0"/>
  </r>
  <r>
    <x v="7"/>
    <s v="08"/>
    <x v="7"/>
    <x v="134"/>
    <s v="0826"/>
    <x v="134"/>
    <x v="3"/>
    <x v="7"/>
    <n v="0"/>
  </r>
  <r>
    <x v="7"/>
    <s v="08"/>
    <x v="7"/>
    <x v="135"/>
    <s v="0827"/>
    <x v="135"/>
    <x v="1"/>
    <x v="0"/>
    <n v="93"/>
  </r>
  <r>
    <x v="7"/>
    <s v="08"/>
    <x v="7"/>
    <x v="135"/>
    <s v="0827"/>
    <x v="135"/>
    <x v="1"/>
    <x v="1"/>
    <n v="79"/>
  </r>
  <r>
    <x v="7"/>
    <s v="08"/>
    <x v="7"/>
    <x v="135"/>
    <s v="0827"/>
    <x v="135"/>
    <x v="1"/>
    <x v="2"/>
    <n v="80"/>
  </r>
  <r>
    <x v="7"/>
    <s v="08"/>
    <x v="7"/>
    <x v="135"/>
    <s v="0827"/>
    <x v="135"/>
    <x v="1"/>
    <x v="3"/>
    <n v="79"/>
  </r>
  <r>
    <x v="7"/>
    <s v="08"/>
    <x v="7"/>
    <x v="135"/>
    <s v="0827"/>
    <x v="135"/>
    <x v="1"/>
    <x v="4"/>
    <n v="81"/>
  </r>
  <r>
    <x v="7"/>
    <s v="08"/>
    <x v="7"/>
    <x v="135"/>
    <s v="0827"/>
    <x v="135"/>
    <x v="1"/>
    <x v="5"/>
    <n v="75"/>
  </r>
  <r>
    <x v="7"/>
    <s v="08"/>
    <x v="7"/>
    <x v="135"/>
    <s v="0827"/>
    <x v="135"/>
    <x v="1"/>
    <x v="6"/>
    <n v="72"/>
  </r>
  <r>
    <x v="7"/>
    <s v="08"/>
    <x v="7"/>
    <x v="135"/>
    <s v="0827"/>
    <x v="135"/>
    <x v="1"/>
    <x v="7"/>
    <n v="171"/>
  </r>
  <r>
    <x v="7"/>
    <s v="08"/>
    <x v="7"/>
    <x v="135"/>
    <s v="0827"/>
    <x v="135"/>
    <x v="2"/>
    <x v="0"/>
    <n v="31"/>
  </r>
  <r>
    <x v="7"/>
    <s v="08"/>
    <x v="7"/>
    <x v="135"/>
    <s v="0827"/>
    <x v="135"/>
    <x v="2"/>
    <x v="1"/>
    <n v="36"/>
  </r>
  <r>
    <x v="7"/>
    <s v="08"/>
    <x v="7"/>
    <x v="135"/>
    <s v="0827"/>
    <x v="135"/>
    <x v="2"/>
    <x v="2"/>
    <n v="19"/>
  </r>
  <r>
    <x v="7"/>
    <s v="08"/>
    <x v="7"/>
    <x v="135"/>
    <s v="0827"/>
    <x v="135"/>
    <x v="2"/>
    <x v="3"/>
    <n v="14"/>
  </r>
  <r>
    <x v="7"/>
    <s v="08"/>
    <x v="7"/>
    <x v="135"/>
    <s v="0827"/>
    <x v="135"/>
    <x v="2"/>
    <x v="4"/>
    <n v="24"/>
  </r>
  <r>
    <x v="7"/>
    <s v="08"/>
    <x v="7"/>
    <x v="135"/>
    <s v="0827"/>
    <x v="135"/>
    <x v="2"/>
    <x v="5"/>
    <n v="22"/>
  </r>
  <r>
    <x v="7"/>
    <s v="08"/>
    <x v="7"/>
    <x v="135"/>
    <s v="0827"/>
    <x v="135"/>
    <x v="2"/>
    <x v="6"/>
    <n v="21"/>
  </r>
  <r>
    <x v="7"/>
    <s v="08"/>
    <x v="7"/>
    <x v="135"/>
    <s v="0827"/>
    <x v="135"/>
    <x v="2"/>
    <x v="7"/>
    <n v="22"/>
  </r>
  <r>
    <x v="7"/>
    <s v="08"/>
    <x v="7"/>
    <x v="135"/>
    <s v="0827"/>
    <x v="135"/>
    <x v="3"/>
    <x v="0"/>
    <n v="0"/>
  </r>
  <r>
    <x v="7"/>
    <s v="08"/>
    <x v="7"/>
    <x v="135"/>
    <s v="0827"/>
    <x v="135"/>
    <x v="3"/>
    <x v="1"/>
    <n v="1"/>
  </r>
  <r>
    <x v="7"/>
    <s v="08"/>
    <x v="7"/>
    <x v="135"/>
    <s v="0827"/>
    <x v="135"/>
    <x v="3"/>
    <x v="2"/>
    <n v="2"/>
  </r>
  <r>
    <x v="7"/>
    <s v="08"/>
    <x v="7"/>
    <x v="135"/>
    <s v="0827"/>
    <x v="135"/>
    <x v="3"/>
    <x v="3"/>
    <n v="3"/>
  </r>
  <r>
    <x v="7"/>
    <s v="08"/>
    <x v="7"/>
    <x v="135"/>
    <s v="0827"/>
    <x v="135"/>
    <x v="3"/>
    <x v="4"/>
    <n v="3"/>
  </r>
  <r>
    <x v="7"/>
    <s v="08"/>
    <x v="7"/>
    <x v="135"/>
    <s v="0827"/>
    <x v="135"/>
    <x v="3"/>
    <x v="5"/>
    <n v="1"/>
  </r>
  <r>
    <x v="7"/>
    <s v="08"/>
    <x v="7"/>
    <x v="135"/>
    <s v="0827"/>
    <x v="135"/>
    <x v="3"/>
    <x v="6"/>
    <n v="1"/>
  </r>
  <r>
    <x v="7"/>
    <s v="08"/>
    <x v="7"/>
    <x v="135"/>
    <s v="0827"/>
    <x v="135"/>
    <x v="3"/>
    <x v="7"/>
    <n v="3"/>
  </r>
  <r>
    <x v="7"/>
    <s v="08"/>
    <x v="7"/>
    <x v="136"/>
    <s v="0828"/>
    <x v="136"/>
    <x v="1"/>
    <x v="0"/>
    <n v="71"/>
  </r>
  <r>
    <x v="7"/>
    <s v="08"/>
    <x v="7"/>
    <x v="136"/>
    <s v="0828"/>
    <x v="136"/>
    <x v="1"/>
    <x v="1"/>
    <n v="76"/>
  </r>
  <r>
    <x v="7"/>
    <s v="08"/>
    <x v="7"/>
    <x v="136"/>
    <s v="0828"/>
    <x v="136"/>
    <x v="1"/>
    <x v="2"/>
    <n v="62"/>
  </r>
  <r>
    <x v="7"/>
    <s v="08"/>
    <x v="7"/>
    <x v="136"/>
    <s v="0828"/>
    <x v="136"/>
    <x v="1"/>
    <x v="3"/>
    <n v="53"/>
  </r>
  <r>
    <x v="7"/>
    <s v="08"/>
    <x v="7"/>
    <x v="136"/>
    <s v="0828"/>
    <x v="136"/>
    <x v="1"/>
    <x v="4"/>
    <n v="49"/>
  </r>
  <r>
    <x v="7"/>
    <s v="08"/>
    <x v="7"/>
    <x v="136"/>
    <s v="0828"/>
    <x v="136"/>
    <x v="1"/>
    <x v="5"/>
    <n v="56"/>
  </r>
  <r>
    <x v="7"/>
    <s v="08"/>
    <x v="7"/>
    <x v="136"/>
    <s v="0828"/>
    <x v="136"/>
    <x v="1"/>
    <x v="6"/>
    <n v="55"/>
  </r>
  <r>
    <x v="7"/>
    <s v="08"/>
    <x v="7"/>
    <x v="136"/>
    <s v="0828"/>
    <x v="136"/>
    <x v="1"/>
    <x v="7"/>
    <n v="44"/>
  </r>
  <r>
    <x v="7"/>
    <s v="08"/>
    <x v="7"/>
    <x v="136"/>
    <s v="0828"/>
    <x v="136"/>
    <x v="2"/>
    <x v="0"/>
    <n v="21"/>
  </r>
  <r>
    <x v="7"/>
    <s v="08"/>
    <x v="7"/>
    <x v="136"/>
    <s v="0828"/>
    <x v="136"/>
    <x v="2"/>
    <x v="1"/>
    <n v="16"/>
  </r>
  <r>
    <x v="7"/>
    <s v="08"/>
    <x v="7"/>
    <x v="136"/>
    <s v="0828"/>
    <x v="136"/>
    <x v="2"/>
    <x v="2"/>
    <n v="15"/>
  </r>
  <r>
    <x v="7"/>
    <s v="08"/>
    <x v="7"/>
    <x v="136"/>
    <s v="0828"/>
    <x v="136"/>
    <x v="2"/>
    <x v="3"/>
    <n v="8"/>
  </r>
  <r>
    <x v="7"/>
    <s v="08"/>
    <x v="7"/>
    <x v="136"/>
    <s v="0828"/>
    <x v="136"/>
    <x v="2"/>
    <x v="4"/>
    <n v="22"/>
  </r>
  <r>
    <x v="7"/>
    <s v="08"/>
    <x v="7"/>
    <x v="136"/>
    <s v="0828"/>
    <x v="136"/>
    <x v="2"/>
    <x v="5"/>
    <n v="21"/>
  </r>
  <r>
    <x v="7"/>
    <s v="08"/>
    <x v="7"/>
    <x v="136"/>
    <s v="0828"/>
    <x v="136"/>
    <x v="2"/>
    <x v="6"/>
    <n v="22"/>
  </r>
  <r>
    <x v="7"/>
    <s v="08"/>
    <x v="7"/>
    <x v="136"/>
    <s v="0828"/>
    <x v="136"/>
    <x v="2"/>
    <x v="7"/>
    <n v="20"/>
  </r>
  <r>
    <x v="7"/>
    <s v="08"/>
    <x v="7"/>
    <x v="136"/>
    <s v="0828"/>
    <x v="136"/>
    <x v="3"/>
    <x v="0"/>
    <n v="1"/>
  </r>
  <r>
    <x v="7"/>
    <s v="08"/>
    <x v="7"/>
    <x v="136"/>
    <s v="0828"/>
    <x v="136"/>
    <x v="3"/>
    <x v="1"/>
    <n v="1"/>
  </r>
  <r>
    <x v="7"/>
    <s v="08"/>
    <x v="7"/>
    <x v="136"/>
    <s v="0828"/>
    <x v="136"/>
    <x v="3"/>
    <x v="2"/>
    <n v="1"/>
  </r>
  <r>
    <x v="7"/>
    <s v="08"/>
    <x v="7"/>
    <x v="136"/>
    <s v="0828"/>
    <x v="136"/>
    <x v="3"/>
    <x v="3"/>
    <n v="1"/>
  </r>
  <r>
    <x v="7"/>
    <s v="08"/>
    <x v="7"/>
    <x v="136"/>
    <s v="0828"/>
    <x v="136"/>
    <x v="3"/>
    <x v="4"/>
    <n v="0"/>
  </r>
  <r>
    <x v="7"/>
    <s v="08"/>
    <x v="7"/>
    <x v="136"/>
    <s v="0828"/>
    <x v="136"/>
    <x v="3"/>
    <x v="5"/>
    <n v="0"/>
  </r>
  <r>
    <x v="7"/>
    <s v="08"/>
    <x v="7"/>
    <x v="136"/>
    <s v="0828"/>
    <x v="136"/>
    <x v="3"/>
    <x v="6"/>
    <n v="0"/>
  </r>
  <r>
    <x v="7"/>
    <s v="08"/>
    <x v="7"/>
    <x v="136"/>
    <s v="0828"/>
    <x v="136"/>
    <x v="3"/>
    <x v="7"/>
    <n v="0"/>
  </r>
  <r>
    <x v="7"/>
    <s v="08"/>
    <x v="7"/>
    <x v="137"/>
    <s v="0829"/>
    <x v="137"/>
    <x v="1"/>
    <x v="0"/>
    <n v="52"/>
  </r>
  <r>
    <x v="7"/>
    <s v="08"/>
    <x v="7"/>
    <x v="137"/>
    <s v="0829"/>
    <x v="137"/>
    <x v="1"/>
    <x v="1"/>
    <n v="51"/>
  </r>
  <r>
    <x v="7"/>
    <s v="08"/>
    <x v="7"/>
    <x v="137"/>
    <s v="0829"/>
    <x v="137"/>
    <x v="1"/>
    <x v="2"/>
    <n v="48"/>
  </r>
  <r>
    <x v="7"/>
    <s v="08"/>
    <x v="7"/>
    <x v="137"/>
    <s v="0829"/>
    <x v="137"/>
    <x v="1"/>
    <x v="3"/>
    <n v="48"/>
  </r>
  <r>
    <x v="7"/>
    <s v="08"/>
    <x v="7"/>
    <x v="137"/>
    <s v="0829"/>
    <x v="137"/>
    <x v="1"/>
    <x v="4"/>
    <n v="48"/>
  </r>
  <r>
    <x v="7"/>
    <s v="08"/>
    <x v="7"/>
    <x v="137"/>
    <s v="0829"/>
    <x v="137"/>
    <x v="1"/>
    <x v="5"/>
    <n v="43"/>
  </r>
  <r>
    <x v="7"/>
    <s v="08"/>
    <x v="7"/>
    <x v="137"/>
    <s v="0829"/>
    <x v="137"/>
    <x v="1"/>
    <x v="6"/>
    <n v="39"/>
  </r>
  <r>
    <x v="7"/>
    <s v="08"/>
    <x v="7"/>
    <x v="137"/>
    <s v="0829"/>
    <x v="137"/>
    <x v="1"/>
    <x v="7"/>
    <n v="40"/>
  </r>
  <r>
    <x v="7"/>
    <s v="08"/>
    <x v="7"/>
    <x v="137"/>
    <s v="0829"/>
    <x v="137"/>
    <x v="2"/>
    <x v="0"/>
    <n v="25"/>
  </r>
  <r>
    <x v="7"/>
    <s v="08"/>
    <x v="7"/>
    <x v="137"/>
    <s v="0829"/>
    <x v="137"/>
    <x v="2"/>
    <x v="1"/>
    <n v="25"/>
  </r>
  <r>
    <x v="7"/>
    <s v="08"/>
    <x v="7"/>
    <x v="137"/>
    <s v="0829"/>
    <x v="137"/>
    <x v="2"/>
    <x v="2"/>
    <n v="22"/>
  </r>
  <r>
    <x v="7"/>
    <s v="08"/>
    <x v="7"/>
    <x v="137"/>
    <s v="0829"/>
    <x v="137"/>
    <x v="2"/>
    <x v="3"/>
    <n v="14"/>
  </r>
  <r>
    <x v="7"/>
    <s v="08"/>
    <x v="7"/>
    <x v="137"/>
    <s v="0829"/>
    <x v="137"/>
    <x v="2"/>
    <x v="4"/>
    <n v="21"/>
  </r>
  <r>
    <x v="7"/>
    <s v="08"/>
    <x v="7"/>
    <x v="137"/>
    <s v="0829"/>
    <x v="137"/>
    <x v="2"/>
    <x v="5"/>
    <n v="22"/>
  </r>
  <r>
    <x v="7"/>
    <s v="08"/>
    <x v="7"/>
    <x v="137"/>
    <s v="0829"/>
    <x v="137"/>
    <x v="2"/>
    <x v="6"/>
    <n v="24"/>
  </r>
  <r>
    <x v="7"/>
    <s v="08"/>
    <x v="7"/>
    <x v="137"/>
    <s v="0829"/>
    <x v="137"/>
    <x v="2"/>
    <x v="7"/>
    <n v="18"/>
  </r>
  <r>
    <x v="7"/>
    <s v="08"/>
    <x v="7"/>
    <x v="137"/>
    <s v="0829"/>
    <x v="137"/>
    <x v="3"/>
    <x v="0"/>
    <n v="0"/>
  </r>
  <r>
    <x v="7"/>
    <s v="08"/>
    <x v="7"/>
    <x v="137"/>
    <s v="0829"/>
    <x v="137"/>
    <x v="3"/>
    <x v="1"/>
    <n v="0"/>
  </r>
  <r>
    <x v="7"/>
    <s v="08"/>
    <x v="7"/>
    <x v="137"/>
    <s v="0829"/>
    <x v="137"/>
    <x v="3"/>
    <x v="2"/>
    <n v="0"/>
  </r>
  <r>
    <x v="7"/>
    <s v="08"/>
    <x v="7"/>
    <x v="137"/>
    <s v="0829"/>
    <x v="137"/>
    <x v="3"/>
    <x v="3"/>
    <n v="0"/>
  </r>
  <r>
    <x v="7"/>
    <s v="08"/>
    <x v="7"/>
    <x v="137"/>
    <s v="0829"/>
    <x v="137"/>
    <x v="3"/>
    <x v="4"/>
    <n v="0"/>
  </r>
  <r>
    <x v="7"/>
    <s v="08"/>
    <x v="7"/>
    <x v="137"/>
    <s v="0829"/>
    <x v="137"/>
    <x v="3"/>
    <x v="5"/>
    <n v="0"/>
  </r>
  <r>
    <x v="7"/>
    <s v="08"/>
    <x v="7"/>
    <x v="137"/>
    <s v="0829"/>
    <x v="137"/>
    <x v="3"/>
    <x v="6"/>
    <n v="0"/>
  </r>
  <r>
    <x v="7"/>
    <s v="08"/>
    <x v="7"/>
    <x v="137"/>
    <s v="0829"/>
    <x v="137"/>
    <x v="3"/>
    <x v="7"/>
    <n v="0"/>
  </r>
  <r>
    <x v="7"/>
    <s v="08"/>
    <x v="7"/>
    <x v="138"/>
    <s v="0830"/>
    <x v="138"/>
    <x v="1"/>
    <x v="0"/>
    <n v="45"/>
  </r>
  <r>
    <x v="7"/>
    <s v="08"/>
    <x v="7"/>
    <x v="138"/>
    <s v="0830"/>
    <x v="138"/>
    <x v="1"/>
    <x v="1"/>
    <n v="46"/>
  </r>
  <r>
    <x v="7"/>
    <s v="08"/>
    <x v="7"/>
    <x v="138"/>
    <s v="0830"/>
    <x v="138"/>
    <x v="1"/>
    <x v="2"/>
    <n v="41"/>
  </r>
  <r>
    <x v="7"/>
    <s v="08"/>
    <x v="7"/>
    <x v="138"/>
    <s v="0830"/>
    <x v="138"/>
    <x v="1"/>
    <x v="3"/>
    <n v="33"/>
  </r>
  <r>
    <x v="7"/>
    <s v="08"/>
    <x v="7"/>
    <x v="138"/>
    <s v="0830"/>
    <x v="138"/>
    <x v="1"/>
    <x v="4"/>
    <n v="21"/>
  </r>
  <r>
    <x v="7"/>
    <s v="08"/>
    <x v="7"/>
    <x v="138"/>
    <s v="0830"/>
    <x v="138"/>
    <x v="1"/>
    <x v="5"/>
    <n v="20"/>
  </r>
  <r>
    <x v="7"/>
    <s v="08"/>
    <x v="7"/>
    <x v="138"/>
    <s v="0830"/>
    <x v="138"/>
    <x v="1"/>
    <x v="6"/>
    <n v="24"/>
  </r>
  <r>
    <x v="7"/>
    <s v="08"/>
    <x v="7"/>
    <x v="138"/>
    <s v="0830"/>
    <x v="138"/>
    <x v="1"/>
    <x v="7"/>
    <n v="17"/>
  </r>
  <r>
    <x v="7"/>
    <s v="08"/>
    <x v="7"/>
    <x v="138"/>
    <s v="0830"/>
    <x v="138"/>
    <x v="2"/>
    <x v="0"/>
    <n v="26"/>
  </r>
  <r>
    <x v="7"/>
    <s v="08"/>
    <x v="7"/>
    <x v="138"/>
    <s v="0830"/>
    <x v="138"/>
    <x v="2"/>
    <x v="1"/>
    <n v="29"/>
  </r>
  <r>
    <x v="7"/>
    <s v="08"/>
    <x v="7"/>
    <x v="138"/>
    <s v="0830"/>
    <x v="138"/>
    <x v="2"/>
    <x v="2"/>
    <n v="20"/>
  </r>
  <r>
    <x v="7"/>
    <s v="08"/>
    <x v="7"/>
    <x v="138"/>
    <s v="0830"/>
    <x v="138"/>
    <x v="2"/>
    <x v="3"/>
    <n v="22"/>
  </r>
  <r>
    <x v="7"/>
    <s v="08"/>
    <x v="7"/>
    <x v="138"/>
    <s v="0830"/>
    <x v="138"/>
    <x v="2"/>
    <x v="4"/>
    <n v="25"/>
  </r>
  <r>
    <x v="7"/>
    <s v="08"/>
    <x v="7"/>
    <x v="138"/>
    <s v="0830"/>
    <x v="138"/>
    <x v="2"/>
    <x v="5"/>
    <n v="28"/>
  </r>
  <r>
    <x v="7"/>
    <s v="08"/>
    <x v="7"/>
    <x v="138"/>
    <s v="0830"/>
    <x v="138"/>
    <x v="2"/>
    <x v="6"/>
    <n v="28"/>
  </r>
  <r>
    <x v="7"/>
    <s v="08"/>
    <x v="7"/>
    <x v="138"/>
    <s v="0830"/>
    <x v="138"/>
    <x v="2"/>
    <x v="7"/>
    <n v="23"/>
  </r>
  <r>
    <x v="7"/>
    <s v="08"/>
    <x v="7"/>
    <x v="138"/>
    <s v="0830"/>
    <x v="138"/>
    <x v="3"/>
    <x v="0"/>
    <n v="0"/>
  </r>
  <r>
    <x v="7"/>
    <s v="08"/>
    <x v="7"/>
    <x v="138"/>
    <s v="0830"/>
    <x v="138"/>
    <x v="3"/>
    <x v="1"/>
    <n v="0"/>
  </r>
  <r>
    <x v="7"/>
    <s v="08"/>
    <x v="7"/>
    <x v="138"/>
    <s v="0830"/>
    <x v="138"/>
    <x v="3"/>
    <x v="2"/>
    <n v="0"/>
  </r>
  <r>
    <x v="7"/>
    <s v="08"/>
    <x v="7"/>
    <x v="138"/>
    <s v="0830"/>
    <x v="138"/>
    <x v="3"/>
    <x v="3"/>
    <n v="0"/>
  </r>
  <r>
    <x v="7"/>
    <s v="08"/>
    <x v="7"/>
    <x v="138"/>
    <s v="0830"/>
    <x v="138"/>
    <x v="3"/>
    <x v="4"/>
    <n v="0"/>
  </r>
  <r>
    <x v="7"/>
    <s v="08"/>
    <x v="7"/>
    <x v="138"/>
    <s v="0830"/>
    <x v="138"/>
    <x v="3"/>
    <x v="5"/>
    <n v="0"/>
  </r>
  <r>
    <x v="7"/>
    <s v="08"/>
    <x v="7"/>
    <x v="138"/>
    <s v="0830"/>
    <x v="138"/>
    <x v="3"/>
    <x v="6"/>
    <n v="1"/>
  </r>
  <r>
    <x v="7"/>
    <s v="08"/>
    <x v="7"/>
    <x v="138"/>
    <s v="0830"/>
    <x v="138"/>
    <x v="3"/>
    <x v="7"/>
    <n v="2"/>
  </r>
  <r>
    <x v="7"/>
    <s v="08"/>
    <x v="7"/>
    <x v="139"/>
    <s v="0831"/>
    <x v="139"/>
    <x v="1"/>
    <x v="0"/>
    <n v="45"/>
  </r>
  <r>
    <x v="7"/>
    <s v="08"/>
    <x v="7"/>
    <x v="139"/>
    <s v="0831"/>
    <x v="139"/>
    <x v="1"/>
    <x v="1"/>
    <n v="41"/>
  </r>
  <r>
    <x v="7"/>
    <s v="08"/>
    <x v="7"/>
    <x v="139"/>
    <s v="0831"/>
    <x v="139"/>
    <x v="1"/>
    <x v="2"/>
    <n v="36"/>
  </r>
  <r>
    <x v="7"/>
    <s v="08"/>
    <x v="7"/>
    <x v="139"/>
    <s v="0831"/>
    <x v="139"/>
    <x v="1"/>
    <x v="3"/>
    <n v="27"/>
  </r>
  <r>
    <x v="7"/>
    <s v="08"/>
    <x v="7"/>
    <x v="139"/>
    <s v="0831"/>
    <x v="139"/>
    <x v="1"/>
    <x v="4"/>
    <n v="25"/>
  </r>
  <r>
    <x v="7"/>
    <s v="08"/>
    <x v="7"/>
    <x v="139"/>
    <s v="0831"/>
    <x v="139"/>
    <x v="1"/>
    <x v="5"/>
    <n v="27"/>
  </r>
  <r>
    <x v="7"/>
    <s v="08"/>
    <x v="7"/>
    <x v="139"/>
    <s v="0831"/>
    <x v="139"/>
    <x v="1"/>
    <x v="6"/>
    <n v="24"/>
  </r>
  <r>
    <x v="7"/>
    <s v="08"/>
    <x v="7"/>
    <x v="139"/>
    <s v="0831"/>
    <x v="139"/>
    <x v="1"/>
    <x v="7"/>
    <n v="17"/>
  </r>
  <r>
    <x v="7"/>
    <s v="08"/>
    <x v="7"/>
    <x v="139"/>
    <s v="0831"/>
    <x v="139"/>
    <x v="2"/>
    <x v="0"/>
    <n v="23"/>
  </r>
  <r>
    <x v="7"/>
    <s v="08"/>
    <x v="7"/>
    <x v="139"/>
    <s v="0831"/>
    <x v="139"/>
    <x v="2"/>
    <x v="1"/>
    <n v="26"/>
  </r>
  <r>
    <x v="7"/>
    <s v="08"/>
    <x v="7"/>
    <x v="139"/>
    <s v="0831"/>
    <x v="139"/>
    <x v="2"/>
    <x v="2"/>
    <n v="19"/>
  </r>
  <r>
    <x v="7"/>
    <s v="08"/>
    <x v="7"/>
    <x v="139"/>
    <s v="0831"/>
    <x v="139"/>
    <x v="2"/>
    <x v="3"/>
    <n v="18"/>
  </r>
  <r>
    <x v="7"/>
    <s v="08"/>
    <x v="7"/>
    <x v="139"/>
    <s v="0831"/>
    <x v="139"/>
    <x v="2"/>
    <x v="4"/>
    <n v="31"/>
  </r>
  <r>
    <x v="7"/>
    <s v="08"/>
    <x v="7"/>
    <x v="139"/>
    <s v="0831"/>
    <x v="139"/>
    <x v="2"/>
    <x v="5"/>
    <n v="30"/>
  </r>
  <r>
    <x v="7"/>
    <s v="08"/>
    <x v="7"/>
    <x v="139"/>
    <s v="0831"/>
    <x v="139"/>
    <x v="2"/>
    <x v="6"/>
    <n v="27"/>
  </r>
  <r>
    <x v="7"/>
    <s v="08"/>
    <x v="7"/>
    <x v="139"/>
    <s v="0831"/>
    <x v="139"/>
    <x v="2"/>
    <x v="7"/>
    <n v="22"/>
  </r>
  <r>
    <x v="7"/>
    <s v="08"/>
    <x v="7"/>
    <x v="139"/>
    <s v="0831"/>
    <x v="139"/>
    <x v="3"/>
    <x v="0"/>
    <n v="0"/>
  </r>
  <r>
    <x v="7"/>
    <s v="08"/>
    <x v="7"/>
    <x v="139"/>
    <s v="0831"/>
    <x v="139"/>
    <x v="3"/>
    <x v="1"/>
    <n v="0"/>
  </r>
  <r>
    <x v="7"/>
    <s v="08"/>
    <x v="7"/>
    <x v="139"/>
    <s v="0831"/>
    <x v="139"/>
    <x v="3"/>
    <x v="2"/>
    <n v="0"/>
  </r>
  <r>
    <x v="7"/>
    <s v="08"/>
    <x v="7"/>
    <x v="139"/>
    <s v="0831"/>
    <x v="139"/>
    <x v="3"/>
    <x v="3"/>
    <n v="0"/>
  </r>
  <r>
    <x v="7"/>
    <s v="08"/>
    <x v="7"/>
    <x v="139"/>
    <s v="0831"/>
    <x v="139"/>
    <x v="3"/>
    <x v="4"/>
    <n v="0"/>
  </r>
  <r>
    <x v="7"/>
    <s v="08"/>
    <x v="7"/>
    <x v="139"/>
    <s v="0831"/>
    <x v="139"/>
    <x v="3"/>
    <x v="5"/>
    <n v="2"/>
  </r>
  <r>
    <x v="7"/>
    <s v="08"/>
    <x v="7"/>
    <x v="139"/>
    <s v="0831"/>
    <x v="139"/>
    <x v="3"/>
    <x v="6"/>
    <n v="6"/>
  </r>
  <r>
    <x v="7"/>
    <s v="08"/>
    <x v="7"/>
    <x v="139"/>
    <s v="0831"/>
    <x v="139"/>
    <x v="3"/>
    <x v="7"/>
    <n v="5"/>
  </r>
  <r>
    <x v="7"/>
    <s v="08"/>
    <x v="7"/>
    <x v="140"/>
    <s v="0833"/>
    <x v="140"/>
    <x v="1"/>
    <x v="0"/>
    <n v="43"/>
  </r>
  <r>
    <x v="7"/>
    <s v="08"/>
    <x v="7"/>
    <x v="140"/>
    <s v="0833"/>
    <x v="140"/>
    <x v="1"/>
    <x v="1"/>
    <n v="36"/>
  </r>
  <r>
    <x v="7"/>
    <s v="08"/>
    <x v="7"/>
    <x v="140"/>
    <s v="0833"/>
    <x v="140"/>
    <x v="1"/>
    <x v="2"/>
    <n v="38"/>
  </r>
  <r>
    <x v="7"/>
    <s v="08"/>
    <x v="7"/>
    <x v="140"/>
    <s v="0833"/>
    <x v="140"/>
    <x v="1"/>
    <x v="3"/>
    <n v="38"/>
  </r>
  <r>
    <x v="7"/>
    <s v="08"/>
    <x v="7"/>
    <x v="140"/>
    <s v="0833"/>
    <x v="140"/>
    <x v="1"/>
    <x v="4"/>
    <n v="36"/>
  </r>
  <r>
    <x v="7"/>
    <s v="08"/>
    <x v="7"/>
    <x v="140"/>
    <s v="0833"/>
    <x v="140"/>
    <x v="1"/>
    <x v="5"/>
    <n v="33"/>
  </r>
  <r>
    <x v="7"/>
    <s v="08"/>
    <x v="7"/>
    <x v="140"/>
    <s v="0833"/>
    <x v="140"/>
    <x v="1"/>
    <x v="6"/>
    <n v="37"/>
  </r>
  <r>
    <x v="7"/>
    <s v="08"/>
    <x v="7"/>
    <x v="140"/>
    <s v="0833"/>
    <x v="140"/>
    <x v="1"/>
    <x v="7"/>
    <n v="30"/>
  </r>
  <r>
    <x v="7"/>
    <s v="08"/>
    <x v="7"/>
    <x v="140"/>
    <s v="0833"/>
    <x v="140"/>
    <x v="2"/>
    <x v="0"/>
    <n v="24"/>
  </r>
  <r>
    <x v="7"/>
    <s v="08"/>
    <x v="7"/>
    <x v="140"/>
    <s v="0833"/>
    <x v="140"/>
    <x v="2"/>
    <x v="1"/>
    <n v="20"/>
  </r>
  <r>
    <x v="7"/>
    <s v="08"/>
    <x v="7"/>
    <x v="140"/>
    <s v="0833"/>
    <x v="140"/>
    <x v="2"/>
    <x v="2"/>
    <n v="20"/>
  </r>
  <r>
    <x v="7"/>
    <s v="08"/>
    <x v="7"/>
    <x v="140"/>
    <s v="0833"/>
    <x v="140"/>
    <x v="2"/>
    <x v="3"/>
    <n v="17"/>
  </r>
  <r>
    <x v="7"/>
    <s v="08"/>
    <x v="7"/>
    <x v="140"/>
    <s v="0833"/>
    <x v="140"/>
    <x v="2"/>
    <x v="4"/>
    <n v="22"/>
  </r>
  <r>
    <x v="7"/>
    <s v="08"/>
    <x v="7"/>
    <x v="140"/>
    <s v="0833"/>
    <x v="140"/>
    <x v="2"/>
    <x v="5"/>
    <n v="22"/>
  </r>
  <r>
    <x v="7"/>
    <s v="08"/>
    <x v="7"/>
    <x v="140"/>
    <s v="0833"/>
    <x v="140"/>
    <x v="2"/>
    <x v="6"/>
    <n v="26"/>
  </r>
  <r>
    <x v="7"/>
    <s v="08"/>
    <x v="7"/>
    <x v="140"/>
    <s v="0833"/>
    <x v="140"/>
    <x v="2"/>
    <x v="7"/>
    <n v="23"/>
  </r>
  <r>
    <x v="7"/>
    <s v="08"/>
    <x v="7"/>
    <x v="140"/>
    <s v="0833"/>
    <x v="140"/>
    <x v="3"/>
    <x v="0"/>
    <n v="1"/>
  </r>
  <r>
    <x v="7"/>
    <s v="08"/>
    <x v="7"/>
    <x v="140"/>
    <s v="0833"/>
    <x v="140"/>
    <x v="3"/>
    <x v="1"/>
    <n v="0"/>
  </r>
  <r>
    <x v="7"/>
    <s v="08"/>
    <x v="7"/>
    <x v="140"/>
    <s v="0833"/>
    <x v="140"/>
    <x v="3"/>
    <x v="2"/>
    <n v="0"/>
  </r>
  <r>
    <x v="7"/>
    <s v="08"/>
    <x v="7"/>
    <x v="140"/>
    <s v="0833"/>
    <x v="140"/>
    <x v="3"/>
    <x v="3"/>
    <n v="0"/>
  </r>
  <r>
    <x v="7"/>
    <s v="08"/>
    <x v="7"/>
    <x v="140"/>
    <s v="0833"/>
    <x v="140"/>
    <x v="3"/>
    <x v="4"/>
    <n v="0"/>
  </r>
  <r>
    <x v="7"/>
    <s v="08"/>
    <x v="7"/>
    <x v="140"/>
    <s v="0833"/>
    <x v="140"/>
    <x v="3"/>
    <x v="5"/>
    <n v="0"/>
  </r>
  <r>
    <x v="7"/>
    <s v="08"/>
    <x v="7"/>
    <x v="140"/>
    <s v="0833"/>
    <x v="140"/>
    <x v="3"/>
    <x v="6"/>
    <n v="0"/>
  </r>
  <r>
    <x v="7"/>
    <s v="08"/>
    <x v="7"/>
    <x v="140"/>
    <s v="0833"/>
    <x v="140"/>
    <x v="3"/>
    <x v="7"/>
    <n v="0"/>
  </r>
  <r>
    <x v="7"/>
    <s v="08"/>
    <x v="7"/>
    <x v="141"/>
    <s v="0834"/>
    <x v="141"/>
    <x v="1"/>
    <x v="0"/>
    <n v="91"/>
  </r>
  <r>
    <x v="7"/>
    <s v="08"/>
    <x v="7"/>
    <x v="141"/>
    <s v="0834"/>
    <x v="141"/>
    <x v="1"/>
    <x v="1"/>
    <n v="88"/>
  </r>
  <r>
    <x v="7"/>
    <s v="08"/>
    <x v="7"/>
    <x v="141"/>
    <s v="0834"/>
    <x v="141"/>
    <x v="1"/>
    <x v="2"/>
    <n v="81"/>
  </r>
  <r>
    <x v="7"/>
    <s v="08"/>
    <x v="7"/>
    <x v="141"/>
    <s v="0834"/>
    <x v="141"/>
    <x v="1"/>
    <x v="3"/>
    <n v="75"/>
  </r>
  <r>
    <x v="7"/>
    <s v="08"/>
    <x v="7"/>
    <x v="141"/>
    <s v="0834"/>
    <x v="141"/>
    <x v="1"/>
    <x v="4"/>
    <n v="75"/>
  </r>
  <r>
    <x v="7"/>
    <s v="08"/>
    <x v="7"/>
    <x v="141"/>
    <s v="0834"/>
    <x v="141"/>
    <x v="1"/>
    <x v="5"/>
    <n v="73"/>
  </r>
  <r>
    <x v="7"/>
    <s v="08"/>
    <x v="7"/>
    <x v="141"/>
    <s v="0834"/>
    <x v="141"/>
    <x v="1"/>
    <x v="6"/>
    <n v="67"/>
  </r>
  <r>
    <x v="7"/>
    <s v="08"/>
    <x v="7"/>
    <x v="141"/>
    <s v="0834"/>
    <x v="141"/>
    <x v="1"/>
    <x v="7"/>
    <n v="62"/>
  </r>
  <r>
    <x v="7"/>
    <s v="08"/>
    <x v="7"/>
    <x v="141"/>
    <s v="0834"/>
    <x v="141"/>
    <x v="2"/>
    <x v="0"/>
    <n v="32"/>
  </r>
  <r>
    <x v="7"/>
    <s v="08"/>
    <x v="7"/>
    <x v="141"/>
    <s v="0834"/>
    <x v="141"/>
    <x v="2"/>
    <x v="1"/>
    <n v="33"/>
  </r>
  <r>
    <x v="7"/>
    <s v="08"/>
    <x v="7"/>
    <x v="141"/>
    <s v="0834"/>
    <x v="141"/>
    <x v="2"/>
    <x v="2"/>
    <n v="22"/>
  </r>
  <r>
    <x v="7"/>
    <s v="08"/>
    <x v="7"/>
    <x v="141"/>
    <s v="0834"/>
    <x v="141"/>
    <x v="2"/>
    <x v="3"/>
    <n v="19"/>
  </r>
  <r>
    <x v="7"/>
    <s v="08"/>
    <x v="7"/>
    <x v="141"/>
    <s v="0834"/>
    <x v="141"/>
    <x v="2"/>
    <x v="4"/>
    <n v="30"/>
  </r>
  <r>
    <x v="7"/>
    <s v="08"/>
    <x v="7"/>
    <x v="141"/>
    <s v="0834"/>
    <x v="141"/>
    <x v="2"/>
    <x v="5"/>
    <n v="31"/>
  </r>
  <r>
    <x v="7"/>
    <s v="08"/>
    <x v="7"/>
    <x v="141"/>
    <s v="0834"/>
    <x v="141"/>
    <x v="2"/>
    <x v="6"/>
    <n v="28"/>
  </r>
  <r>
    <x v="7"/>
    <s v="08"/>
    <x v="7"/>
    <x v="141"/>
    <s v="0834"/>
    <x v="141"/>
    <x v="2"/>
    <x v="7"/>
    <n v="21"/>
  </r>
  <r>
    <x v="7"/>
    <s v="08"/>
    <x v="7"/>
    <x v="141"/>
    <s v="0834"/>
    <x v="141"/>
    <x v="3"/>
    <x v="0"/>
    <n v="0"/>
  </r>
  <r>
    <x v="7"/>
    <s v="08"/>
    <x v="7"/>
    <x v="141"/>
    <s v="0834"/>
    <x v="141"/>
    <x v="3"/>
    <x v="1"/>
    <n v="0"/>
  </r>
  <r>
    <x v="7"/>
    <s v="08"/>
    <x v="7"/>
    <x v="141"/>
    <s v="0834"/>
    <x v="141"/>
    <x v="3"/>
    <x v="2"/>
    <n v="0"/>
  </r>
  <r>
    <x v="7"/>
    <s v="08"/>
    <x v="7"/>
    <x v="141"/>
    <s v="0834"/>
    <x v="141"/>
    <x v="3"/>
    <x v="3"/>
    <n v="0"/>
  </r>
  <r>
    <x v="7"/>
    <s v="08"/>
    <x v="7"/>
    <x v="141"/>
    <s v="0834"/>
    <x v="141"/>
    <x v="3"/>
    <x v="4"/>
    <n v="0"/>
  </r>
  <r>
    <x v="7"/>
    <s v="08"/>
    <x v="7"/>
    <x v="141"/>
    <s v="0834"/>
    <x v="141"/>
    <x v="3"/>
    <x v="5"/>
    <n v="1"/>
  </r>
  <r>
    <x v="7"/>
    <s v="08"/>
    <x v="7"/>
    <x v="141"/>
    <s v="0834"/>
    <x v="141"/>
    <x v="3"/>
    <x v="6"/>
    <n v="0"/>
  </r>
  <r>
    <x v="7"/>
    <s v="08"/>
    <x v="7"/>
    <x v="141"/>
    <s v="0834"/>
    <x v="141"/>
    <x v="3"/>
    <x v="7"/>
    <n v="0"/>
  </r>
  <r>
    <x v="8"/>
    <s v="09"/>
    <x v="8"/>
    <x v="142"/>
    <s v="0901"/>
    <x v="142"/>
    <x v="1"/>
    <x v="0"/>
    <n v="31"/>
  </r>
  <r>
    <x v="8"/>
    <s v="09"/>
    <x v="8"/>
    <x v="142"/>
    <s v="0901"/>
    <x v="142"/>
    <x v="1"/>
    <x v="1"/>
    <n v="30"/>
  </r>
  <r>
    <x v="8"/>
    <s v="09"/>
    <x v="8"/>
    <x v="142"/>
    <s v="0901"/>
    <x v="142"/>
    <x v="1"/>
    <x v="2"/>
    <n v="24"/>
  </r>
  <r>
    <x v="8"/>
    <s v="09"/>
    <x v="8"/>
    <x v="142"/>
    <s v="0901"/>
    <x v="142"/>
    <x v="1"/>
    <x v="3"/>
    <n v="16"/>
  </r>
  <r>
    <x v="8"/>
    <s v="09"/>
    <x v="8"/>
    <x v="142"/>
    <s v="0901"/>
    <x v="142"/>
    <x v="1"/>
    <x v="4"/>
    <n v="14"/>
  </r>
  <r>
    <x v="8"/>
    <s v="09"/>
    <x v="8"/>
    <x v="142"/>
    <s v="0901"/>
    <x v="142"/>
    <x v="1"/>
    <x v="5"/>
    <n v="14"/>
  </r>
  <r>
    <x v="8"/>
    <s v="09"/>
    <x v="8"/>
    <x v="142"/>
    <s v="0901"/>
    <x v="142"/>
    <x v="1"/>
    <x v="6"/>
    <n v="20"/>
  </r>
  <r>
    <x v="8"/>
    <s v="09"/>
    <x v="8"/>
    <x v="142"/>
    <s v="0901"/>
    <x v="142"/>
    <x v="1"/>
    <x v="7"/>
    <n v="17"/>
  </r>
  <r>
    <x v="8"/>
    <s v="09"/>
    <x v="8"/>
    <x v="142"/>
    <s v="0901"/>
    <x v="142"/>
    <x v="2"/>
    <x v="0"/>
    <n v="21"/>
  </r>
  <r>
    <x v="8"/>
    <s v="09"/>
    <x v="8"/>
    <x v="142"/>
    <s v="0901"/>
    <x v="142"/>
    <x v="2"/>
    <x v="1"/>
    <n v="21"/>
  </r>
  <r>
    <x v="8"/>
    <s v="09"/>
    <x v="8"/>
    <x v="142"/>
    <s v="0901"/>
    <x v="142"/>
    <x v="2"/>
    <x v="2"/>
    <n v="14"/>
  </r>
  <r>
    <x v="8"/>
    <s v="09"/>
    <x v="8"/>
    <x v="142"/>
    <s v="0901"/>
    <x v="142"/>
    <x v="2"/>
    <x v="3"/>
    <n v="10"/>
  </r>
  <r>
    <x v="8"/>
    <s v="09"/>
    <x v="8"/>
    <x v="142"/>
    <s v="0901"/>
    <x v="142"/>
    <x v="2"/>
    <x v="4"/>
    <n v="20"/>
  </r>
  <r>
    <x v="8"/>
    <s v="09"/>
    <x v="8"/>
    <x v="142"/>
    <s v="0901"/>
    <x v="142"/>
    <x v="2"/>
    <x v="5"/>
    <n v="22"/>
  </r>
  <r>
    <x v="8"/>
    <s v="09"/>
    <x v="8"/>
    <x v="142"/>
    <s v="0901"/>
    <x v="142"/>
    <x v="2"/>
    <x v="6"/>
    <n v="26"/>
  </r>
  <r>
    <x v="8"/>
    <s v="09"/>
    <x v="8"/>
    <x v="142"/>
    <s v="0901"/>
    <x v="142"/>
    <x v="2"/>
    <x v="7"/>
    <n v="19"/>
  </r>
  <r>
    <x v="8"/>
    <s v="09"/>
    <x v="8"/>
    <x v="142"/>
    <s v="0901"/>
    <x v="142"/>
    <x v="3"/>
    <x v="0"/>
    <n v="24"/>
  </r>
  <r>
    <x v="8"/>
    <s v="09"/>
    <x v="8"/>
    <x v="142"/>
    <s v="0901"/>
    <x v="142"/>
    <x v="3"/>
    <x v="1"/>
    <n v="22"/>
  </r>
  <r>
    <x v="8"/>
    <s v="09"/>
    <x v="8"/>
    <x v="142"/>
    <s v="0901"/>
    <x v="142"/>
    <x v="3"/>
    <x v="2"/>
    <n v="19"/>
  </r>
  <r>
    <x v="8"/>
    <s v="09"/>
    <x v="8"/>
    <x v="142"/>
    <s v="0901"/>
    <x v="142"/>
    <x v="3"/>
    <x v="3"/>
    <n v="18"/>
  </r>
  <r>
    <x v="8"/>
    <s v="09"/>
    <x v="8"/>
    <x v="142"/>
    <s v="0901"/>
    <x v="142"/>
    <x v="3"/>
    <x v="4"/>
    <n v="16"/>
  </r>
  <r>
    <x v="8"/>
    <s v="09"/>
    <x v="8"/>
    <x v="142"/>
    <s v="0901"/>
    <x v="142"/>
    <x v="3"/>
    <x v="5"/>
    <n v="12"/>
  </r>
  <r>
    <x v="8"/>
    <s v="09"/>
    <x v="8"/>
    <x v="142"/>
    <s v="0901"/>
    <x v="142"/>
    <x v="3"/>
    <x v="6"/>
    <n v="10"/>
  </r>
  <r>
    <x v="8"/>
    <s v="09"/>
    <x v="8"/>
    <x v="142"/>
    <s v="0901"/>
    <x v="142"/>
    <x v="3"/>
    <x v="7"/>
    <n v="10"/>
  </r>
  <r>
    <x v="8"/>
    <s v="09"/>
    <x v="8"/>
    <x v="143"/>
    <s v="0904"/>
    <x v="143"/>
    <x v="1"/>
    <x v="0"/>
    <n v="237"/>
  </r>
  <r>
    <x v="8"/>
    <s v="09"/>
    <x v="8"/>
    <x v="143"/>
    <s v="0904"/>
    <x v="143"/>
    <x v="1"/>
    <x v="1"/>
    <n v="249"/>
  </r>
  <r>
    <x v="8"/>
    <s v="09"/>
    <x v="8"/>
    <x v="143"/>
    <s v="0904"/>
    <x v="143"/>
    <x v="1"/>
    <x v="2"/>
    <n v="233"/>
  </r>
  <r>
    <x v="8"/>
    <s v="09"/>
    <x v="8"/>
    <x v="143"/>
    <s v="0904"/>
    <x v="143"/>
    <x v="1"/>
    <x v="3"/>
    <n v="207"/>
  </r>
  <r>
    <x v="8"/>
    <s v="09"/>
    <x v="8"/>
    <x v="143"/>
    <s v="0904"/>
    <x v="143"/>
    <x v="1"/>
    <x v="4"/>
    <n v="218"/>
  </r>
  <r>
    <x v="8"/>
    <s v="09"/>
    <x v="8"/>
    <x v="143"/>
    <s v="0904"/>
    <x v="143"/>
    <x v="1"/>
    <x v="5"/>
    <n v="224"/>
  </r>
  <r>
    <x v="8"/>
    <s v="09"/>
    <x v="8"/>
    <x v="143"/>
    <s v="0904"/>
    <x v="143"/>
    <x v="1"/>
    <x v="6"/>
    <n v="221"/>
  </r>
  <r>
    <x v="8"/>
    <s v="09"/>
    <x v="8"/>
    <x v="143"/>
    <s v="0904"/>
    <x v="143"/>
    <x v="1"/>
    <x v="7"/>
    <n v="202"/>
  </r>
  <r>
    <x v="8"/>
    <s v="09"/>
    <x v="8"/>
    <x v="143"/>
    <s v="0904"/>
    <x v="143"/>
    <x v="2"/>
    <x v="0"/>
    <n v="42"/>
  </r>
  <r>
    <x v="8"/>
    <s v="09"/>
    <x v="8"/>
    <x v="143"/>
    <s v="0904"/>
    <x v="143"/>
    <x v="2"/>
    <x v="1"/>
    <n v="40"/>
  </r>
  <r>
    <x v="8"/>
    <s v="09"/>
    <x v="8"/>
    <x v="143"/>
    <s v="0904"/>
    <x v="143"/>
    <x v="2"/>
    <x v="2"/>
    <n v="23"/>
  </r>
  <r>
    <x v="8"/>
    <s v="09"/>
    <x v="8"/>
    <x v="143"/>
    <s v="0904"/>
    <x v="143"/>
    <x v="2"/>
    <x v="3"/>
    <n v="17"/>
  </r>
  <r>
    <x v="8"/>
    <s v="09"/>
    <x v="8"/>
    <x v="143"/>
    <s v="0904"/>
    <x v="143"/>
    <x v="2"/>
    <x v="4"/>
    <n v="30"/>
  </r>
  <r>
    <x v="8"/>
    <s v="09"/>
    <x v="8"/>
    <x v="143"/>
    <s v="0904"/>
    <x v="143"/>
    <x v="2"/>
    <x v="5"/>
    <n v="31"/>
  </r>
  <r>
    <x v="8"/>
    <s v="09"/>
    <x v="8"/>
    <x v="143"/>
    <s v="0904"/>
    <x v="143"/>
    <x v="2"/>
    <x v="6"/>
    <n v="29"/>
  </r>
  <r>
    <x v="8"/>
    <s v="09"/>
    <x v="8"/>
    <x v="143"/>
    <s v="0904"/>
    <x v="143"/>
    <x v="2"/>
    <x v="7"/>
    <n v="31"/>
  </r>
  <r>
    <x v="8"/>
    <s v="09"/>
    <x v="8"/>
    <x v="143"/>
    <s v="0904"/>
    <x v="143"/>
    <x v="3"/>
    <x v="0"/>
    <n v="17"/>
  </r>
  <r>
    <x v="8"/>
    <s v="09"/>
    <x v="8"/>
    <x v="143"/>
    <s v="0904"/>
    <x v="143"/>
    <x v="3"/>
    <x v="1"/>
    <n v="19"/>
  </r>
  <r>
    <x v="8"/>
    <s v="09"/>
    <x v="8"/>
    <x v="143"/>
    <s v="0904"/>
    <x v="143"/>
    <x v="3"/>
    <x v="2"/>
    <n v="15"/>
  </r>
  <r>
    <x v="8"/>
    <s v="09"/>
    <x v="8"/>
    <x v="143"/>
    <s v="0904"/>
    <x v="143"/>
    <x v="3"/>
    <x v="3"/>
    <n v="10"/>
  </r>
  <r>
    <x v="8"/>
    <s v="09"/>
    <x v="8"/>
    <x v="143"/>
    <s v="0904"/>
    <x v="143"/>
    <x v="3"/>
    <x v="4"/>
    <n v="16"/>
  </r>
  <r>
    <x v="8"/>
    <s v="09"/>
    <x v="8"/>
    <x v="143"/>
    <s v="0904"/>
    <x v="143"/>
    <x v="3"/>
    <x v="5"/>
    <n v="16"/>
  </r>
  <r>
    <x v="8"/>
    <s v="09"/>
    <x v="8"/>
    <x v="143"/>
    <s v="0904"/>
    <x v="143"/>
    <x v="3"/>
    <x v="6"/>
    <n v="20"/>
  </r>
  <r>
    <x v="8"/>
    <s v="09"/>
    <x v="8"/>
    <x v="143"/>
    <s v="0904"/>
    <x v="143"/>
    <x v="3"/>
    <x v="7"/>
    <n v="16"/>
  </r>
  <r>
    <x v="8"/>
    <s v="09"/>
    <x v="8"/>
    <x v="144"/>
    <s v="0906"/>
    <x v="144"/>
    <x v="1"/>
    <x v="0"/>
    <n v="181"/>
  </r>
  <r>
    <x v="8"/>
    <s v="09"/>
    <x v="8"/>
    <x v="144"/>
    <s v="0906"/>
    <x v="144"/>
    <x v="1"/>
    <x v="1"/>
    <n v="132"/>
  </r>
  <r>
    <x v="8"/>
    <s v="09"/>
    <x v="8"/>
    <x v="144"/>
    <s v="0906"/>
    <x v="144"/>
    <x v="1"/>
    <x v="2"/>
    <n v="120"/>
  </r>
  <r>
    <x v="8"/>
    <s v="09"/>
    <x v="8"/>
    <x v="144"/>
    <s v="0906"/>
    <x v="144"/>
    <x v="1"/>
    <x v="3"/>
    <n v="92"/>
  </r>
  <r>
    <x v="8"/>
    <s v="09"/>
    <x v="8"/>
    <x v="144"/>
    <s v="0906"/>
    <x v="144"/>
    <x v="1"/>
    <x v="4"/>
    <n v="97"/>
  </r>
  <r>
    <x v="8"/>
    <s v="09"/>
    <x v="8"/>
    <x v="144"/>
    <s v="0906"/>
    <x v="144"/>
    <x v="1"/>
    <x v="5"/>
    <n v="100"/>
  </r>
  <r>
    <x v="8"/>
    <s v="09"/>
    <x v="8"/>
    <x v="144"/>
    <s v="0906"/>
    <x v="144"/>
    <x v="1"/>
    <x v="6"/>
    <n v="101"/>
  </r>
  <r>
    <x v="8"/>
    <s v="09"/>
    <x v="8"/>
    <x v="144"/>
    <s v="0906"/>
    <x v="144"/>
    <x v="1"/>
    <x v="7"/>
    <n v="98"/>
  </r>
  <r>
    <x v="8"/>
    <s v="09"/>
    <x v="8"/>
    <x v="144"/>
    <s v="0906"/>
    <x v="144"/>
    <x v="2"/>
    <x v="0"/>
    <n v="33"/>
  </r>
  <r>
    <x v="8"/>
    <s v="09"/>
    <x v="8"/>
    <x v="144"/>
    <s v="0906"/>
    <x v="144"/>
    <x v="2"/>
    <x v="1"/>
    <n v="31"/>
  </r>
  <r>
    <x v="8"/>
    <s v="09"/>
    <x v="8"/>
    <x v="144"/>
    <s v="0906"/>
    <x v="144"/>
    <x v="2"/>
    <x v="2"/>
    <n v="30"/>
  </r>
  <r>
    <x v="8"/>
    <s v="09"/>
    <x v="8"/>
    <x v="144"/>
    <s v="0906"/>
    <x v="144"/>
    <x v="2"/>
    <x v="3"/>
    <n v="17"/>
  </r>
  <r>
    <x v="8"/>
    <s v="09"/>
    <x v="8"/>
    <x v="144"/>
    <s v="0906"/>
    <x v="144"/>
    <x v="2"/>
    <x v="4"/>
    <n v="43"/>
  </r>
  <r>
    <x v="8"/>
    <s v="09"/>
    <x v="8"/>
    <x v="144"/>
    <s v="0906"/>
    <x v="144"/>
    <x v="2"/>
    <x v="5"/>
    <n v="37"/>
  </r>
  <r>
    <x v="8"/>
    <s v="09"/>
    <x v="8"/>
    <x v="144"/>
    <s v="0906"/>
    <x v="144"/>
    <x v="2"/>
    <x v="6"/>
    <n v="46"/>
  </r>
  <r>
    <x v="8"/>
    <s v="09"/>
    <x v="8"/>
    <x v="144"/>
    <s v="0906"/>
    <x v="144"/>
    <x v="2"/>
    <x v="7"/>
    <n v="33"/>
  </r>
  <r>
    <x v="8"/>
    <s v="09"/>
    <x v="8"/>
    <x v="144"/>
    <s v="0906"/>
    <x v="144"/>
    <x v="3"/>
    <x v="0"/>
    <n v="33"/>
  </r>
  <r>
    <x v="8"/>
    <s v="09"/>
    <x v="8"/>
    <x v="144"/>
    <s v="0906"/>
    <x v="144"/>
    <x v="3"/>
    <x v="1"/>
    <n v="26"/>
  </r>
  <r>
    <x v="8"/>
    <s v="09"/>
    <x v="8"/>
    <x v="144"/>
    <s v="0906"/>
    <x v="144"/>
    <x v="3"/>
    <x v="2"/>
    <n v="17"/>
  </r>
  <r>
    <x v="8"/>
    <s v="09"/>
    <x v="8"/>
    <x v="144"/>
    <s v="0906"/>
    <x v="144"/>
    <x v="3"/>
    <x v="3"/>
    <n v="23"/>
  </r>
  <r>
    <x v="8"/>
    <s v="09"/>
    <x v="8"/>
    <x v="144"/>
    <s v="0906"/>
    <x v="144"/>
    <x v="3"/>
    <x v="4"/>
    <n v="27"/>
  </r>
  <r>
    <x v="8"/>
    <s v="09"/>
    <x v="8"/>
    <x v="144"/>
    <s v="0906"/>
    <x v="144"/>
    <x v="3"/>
    <x v="5"/>
    <n v="30"/>
  </r>
  <r>
    <x v="8"/>
    <s v="09"/>
    <x v="8"/>
    <x v="144"/>
    <s v="0906"/>
    <x v="144"/>
    <x v="3"/>
    <x v="6"/>
    <n v="27"/>
  </r>
  <r>
    <x v="8"/>
    <s v="09"/>
    <x v="8"/>
    <x v="144"/>
    <s v="0906"/>
    <x v="144"/>
    <x v="3"/>
    <x v="7"/>
    <n v="26"/>
  </r>
  <r>
    <x v="8"/>
    <s v="09"/>
    <x v="8"/>
    <x v="145"/>
    <s v="0911"/>
    <x v="145"/>
    <x v="1"/>
    <x v="0"/>
    <n v="17"/>
  </r>
  <r>
    <x v="8"/>
    <s v="09"/>
    <x v="8"/>
    <x v="145"/>
    <s v="0911"/>
    <x v="145"/>
    <x v="1"/>
    <x v="1"/>
    <n v="18"/>
  </r>
  <r>
    <x v="8"/>
    <s v="09"/>
    <x v="8"/>
    <x v="145"/>
    <s v="0911"/>
    <x v="145"/>
    <x v="1"/>
    <x v="2"/>
    <n v="18"/>
  </r>
  <r>
    <x v="8"/>
    <s v="09"/>
    <x v="8"/>
    <x v="145"/>
    <s v="0911"/>
    <x v="145"/>
    <x v="1"/>
    <x v="3"/>
    <n v="17"/>
  </r>
  <r>
    <x v="8"/>
    <s v="09"/>
    <x v="8"/>
    <x v="145"/>
    <s v="0911"/>
    <x v="145"/>
    <x v="1"/>
    <x v="4"/>
    <n v="17"/>
  </r>
  <r>
    <x v="8"/>
    <s v="09"/>
    <x v="8"/>
    <x v="145"/>
    <s v="0911"/>
    <x v="145"/>
    <x v="1"/>
    <x v="5"/>
    <n v="17"/>
  </r>
  <r>
    <x v="8"/>
    <s v="09"/>
    <x v="8"/>
    <x v="145"/>
    <s v="0911"/>
    <x v="145"/>
    <x v="1"/>
    <x v="6"/>
    <n v="18"/>
  </r>
  <r>
    <x v="8"/>
    <s v="09"/>
    <x v="8"/>
    <x v="145"/>
    <s v="0911"/>
    <x v="145"/>
    <x v="1"/>
    <x v="7"/>
    <n v="15"/>
  </r>
  <r>
    <x v="8"/>
    <s v="09"/>
    <x v="8"/>
    <x v="145"/>
    <s v="0911"/>
    <x v="145"/>
    <x v="2"/>
    <x v="0"/>
    <n v="19"/>
  </r>
  <r>
    <x v="8"/>
    <s v="09"/>
    <x v="8"/>
    <x v="145"/>
    <s v="0911"/>
    <x v="145"/>
    <x v="2"/>
    <x v="1"/>
    <n v="19"/>
  </r>
  <r>
    <x v="8"/>
    <s v="09"/>
    <x v="8"/>
    <x v="145"/>
    <s v="0911"/>
    <x v="145"/>
    <x v="2"/>
    <x v="2"/>
    <n v="12"/>
  </r>
  <r>
    <x v="8"/>
    <s v="09"/>
    <x v="8"/>
    <x v="145"/>
    <s v="0911"/>
    <x v="145"/>
    <x v="2"/>
    <x v="3"/>
    <n v="11"/>
  </r>
  <r>
    <x v="8"/>
    <s v="09"/>
    <x v="8"/>
    <x v="145"/>
    <s v="0911"/>
    <x v="145"/>
    <x v="2"/>
    <x v="4"/>
    <n v="21"/>
  </r>
  <r>
    <x v="8"/>
    <s v="09"/>
    <x v="8"/>
    <x v="145"/>
    <s v="0911"/>
    <x v="145"/>
    <x v="2"/>
    <x v="5"/>
    <n v="21"/>
  </r>
  <r>
    <x v="8"/>
    <s v="09"/>
    <x v="8"/>
    <x v="145"/>
    <s v="0911"/>
    <x v="145"/>
    <x v="2"/>
    <x v="6"/>
    <n v="18"/>
  </r>
  <r>
    <x v="8"/>
    <s v="09"/>
    <x v="8"/>
    <x v="145"/>
    <s v="0911"/>
    <x v="145"/>
    <x v="2"/>
    <x v="7"/>
    <n v="13"/>
  </r>
  <r>
    <x v="8"/>
    <s v="09"/>
    <x v="8"/>
    <x v="145"/>
    <s v="0911"/>
    <x v="145"/>
    <x v="3"/>
    <x v="0"/>
    <n v="0"/>
  </r>
  <r>
    <x v="8"/>
    <s v="09"/>
    <x v="8"/>
    <x v="145"/>
    <s v="0911"/>
    <x v="145"/>
    <x v="3"/>
    <x v="1"/>
    <n v="0"/>
  </r>
  <r>
    <x v="8"/>
    <s v="09"/>
    <x v="8"/>
    <x v="145"/>
    <s v="0911"/>
    <x v="145"/>
    <x v="3"/>
    <x v="2"/>
    <n v="0"/>
  </r>
  <r>
    <x v="8"/>
    <s v="09"/>
    <x v="8"/>
    <x v="145"/>
    <s v="0911"/>
    <x v="145"/>
    <x v="3"/>
    <x v="3"/>
    <n v="0"/>
  </r>
  <r>
    <x v="8"/>
    <s v="09"/>
    <x v="8"/>
    <x v="145"/>
    <s v="0911"/>
    <x v="145"/>
    <x v="3"/>
    <x v="4"/>
    <n v="0"/>
  </r>
  <r>
    <x v="8"/>
    <s v="09"/>
    <x v="8"/>
    <x v="145"/>
    <s v="0911"/>
    <x v="145"/>
    <x v="3"/>
    <x v="5"/>
    <n v="0"/>
  </r>
  <r>
    <x v="8"/>
    <s v="09"/>
    <x v="8"/>
    <x v="145"/>
    <s v="0911"/>
    <x v="145"/>
    <x v="3"/>
    <x v="6"/>
    <n v="0"/>
  </r>
  <r>
    <x v="8"/>
    <s v="09"/>
    <x v="8"/>
    <x v="145"/>
    <s v="0911"/>
    <x v="145"/>
    <x v="3"/>
    <x v="7"/>
    <n v="0"/>
  </r>
  <r>
    <x v="8"/>
    <s v="09"/>
    <x v="8"/>
    <x v="146"/>
    <s v="0912"/>
    <x v="146"/>
    <x v="1"/>
    <x v="0"/>
    <n v="12"/>
  </r>
  <r>
    <x v="8"/>
    <s v="09"/>
    <x v="8"/>
    <x v="146"/>
    <s v="0912"/>
    <x v="146"/>
    <x v="1"/>
    <x v="1"/>
    <n v="12"/>
  </r>
  <r>
    <x v="8"/>
    <s v="09"/>
    <x v="8"/>
    <x v="146"/>
    <s v="0912"/>
    <x v="146"/>
    <x v="1"/>
    <x v="2"/>
    <n v="15"/>
  </r>
  <r>
    <x v="8"/>
    <s v="09"/>
    <x v="8"/>
    <x v="146"/>
    <s v="0912"/>
    <x v="146"/>
    <x v="1"/>
    <x v="3"/>
    <n v="11"/>
  </r>
  <r>
    <x v="8"/>
    <s v="09"/>
    <x v="8"/>
    <x v="146"/>
    <s v="0912"/>
    <x v="146"/>
    <x v="1"/>
    <x v="4"/>
    <n v="15"/>
  </r>
  <r>
    <x v="8"/>
    <s v="09"/>
    <x v="8"/>
    <x v="146"/>
    <s v="0912"/>
    <x v="146"/>
    <x v="1"/>
    <x v="5"/>
    <n v="14"/>
  </r>
  <r>
    <x v="8"/>
    <s v="09"/>
    <x v="8"/>
    <x v="146"/>
    <s v="0912"/>
    <x v="146"/>
    <x v="1"/>
    <x v="6"/>
    <n v="15"/>
  </r>
  <r>
    <x v="8"/>
    <s v="09"/>
    <x v="8"/>
    <x v="146"/>
    <s v="0912"/>
    <x v="146"/>
    <x v="1"/>
    <x v="7"/>
    <n v="10"/>
  </r>
  <r>
    <x v="8"/>
    <s v="09"/>
    <x v="8"/>
    <x v="146"/>
    <s v="0912"/>
    <x v="146"/>
    <x v="2"/>
    <x v="0"/>
    <n v="29"/>
  </r>
  <r>
    <x v="8"/>
    <s v="09"/>
    <x v="8"/>
    <x v="146"/>
    <s v="0912"/>
    <x v="146"/>
    <x v="2"/>
    <x v="1"/>
    <n v="33"/>
  </r>
  <r>
    <x v="8"/>
    <s v="09"/>
    <x v="8"/>
    <x v="146"/>
    <s v="0912"/>
    <x v="146"/>
    <x v="2"/>
    <x v="2"/>
    <n v="27"/>
  </r>
  <r>
    <x v="8"/>
    <s v="09"/>
    <x v="8"/>
    <x v="146"/>
    <s v="0912"/>
    <x v="146"/>
    <x v="2"/>
    <x v="3"/>
    <n v="23"/>
  </r>
  <r>
    <x v="8"/>
    <s v="09"/>
    <x v="8"/>
    <x v="146"/>
    <s v="0912"/>
    <x v="146"/>
    <x v="2"/>
    <x v="4"/>
    <n v="28"/>
  </r>
  <r>
    <x v="8"/>
    <s v="09"/>
    <x v="8"/>
    <x v="146"/>
    <s v="0912"/>
    <x v="146"/>
    <x v="2"/>
    <x v="5"/>
    <n v="33"/>
  </r>
  <r>
    <x v="8"/>
    <s v="09"/>
    <x v="8"/>
    <x v="146"/>
    <s v="0912"/>
    <x v="146"/>
    <x v="2"/>
    <x v="6"/>
    <n v="40"/>
  </r>
  <r>
    <x v="8"/>
    <s v="09"/>
    <x v="8"/>
    <x v="146"/>
    <s v="0912"/>
    <x v="146"/>
    <x v="2"/>
    <x v="7"/>
    <n v="29"/>
  </r>
  <r>
    <x v="8"/>
    <s v="09"/>
    <x v="8"/>
    <x v="146"/>
    <s v="0912"/>
    <x v="146"/>
    <x v="3"/>
    <x v="0"/>
    <n v="0"/>
  </r>
  <r>
    <x v="8"/>
    <s v="09"/>
    <x v="8"/>
    <x v="146"/>
    <s v="0912"/>
    <x v="146"/>
    <x v="3"/>
    <x v="1"/>
    <n v="0"/>
  </r>
  <r>
    <x v="8"/>
    <s v="09"/>
    <x v="8"/>
    <x v="146"/>
    <s v="0912"/>
    <x v="146"/>
    <x v="3"/>
    <x v="2"/>
    <n v="0"/>
  </r>
  <r>
    <x v="8"/>
    <s v="09"/>
    <x v="8"/>
    <x v="146"/>
    <s v="0912"/>
    <x v="146"/>
    <x v="3"/>
    <x v="3"/>
    <n v="0"/>
  </r>
  <r>
    <x v="8"/>
    <s v="09"/>
    <x v="8"/>
    <x v="146"/>
    <s v="0912"/>
    <x v="146"/>
    <x v="3"/>
    <x v="4"/>
    <n v="0"/>
  </r>
  <r>
    <x v="8"/>
    <s v="09"/>
    <x v="8"/>
    <x v="146"/>
    <s v="0912"/>
    <x v="146"/>
    <x v="3"/>
    <x v="5"/>
    <n v="0"/>
  </r>
  <r>
    <x v="8"/>
    <s v="09"/>
    <x v="8"/>
    <x v="146"/>
    <s v="0912"/>
    <x v="146"/>
    <x v="3"/>
    <x v="6"/>
    <n v="0"/>
  </r>
  <r>
    <x v="8"/>
    <s v="09"/>
    <x v="8"/>
    <x v="146"/>
    <s v="0912"/>
    <x v="146"/>
    <x v="3"/>
    <x v="7"/>
    <n v="0"/>
  </r>
  <r>
    <x v="8"/>
    <s v="09"/>
    <x v="8"/>
    <x v="147"/>
    <s v="0914"/>
    <x v="147"/>
    <x v="1"/>
    <x v="0"/>
    <n v="25"/>
  </r>
  <r>
    <x v="8"/>
    <s v="09"/>
    <x v="8"/>
    <x v="147"/>
    <s v="0914"/>
    <x v="147"/>
    <x v="1"/>
    <x v="1"/>
    <n v="20"/>
  </r>
  <r>
    <x v="8"/>
    <s v="09"/>
    <x v="8"/>
    <x v="147"/>
    <s v="0914"/>
    <x v="147"/>
    <x v="1"/>
    <x v="2"/>
    <n v="18"/>
  </r>
  <r>
    <x v="8"/>
    <s v="09"/>
    <x v="8"/>
    <x v="147"/>
    <s v="0914"/>
    <x v="147"/>
    <x v="1"/>
    <x v="3"/>
    <n v="13"/>
  </r>
  <r>
    <x v="8"/>
    <s v="09"/>
    <x v="8"/>
    <x v="147"/>
    <s v="0914"/>
    <x v="147"/>
    <x v="1"/>
    <x v="4"/>
    <n v="18"/>
  </r>
  <r>
    <x v="8"/>
    <s v="09"/>
    <x v="8"/>
    <x v="147"/>
    <s v="0914"/>
    <x v="147"/>
    <x v="1"/>
    <x v="5"/>
    <n v="20"/>
  </r>
  <r>
    <x v="8"/>
    <s v="09"/>
    <x v="8"/>
    <x v="147"/>
    <s v="0914"/>
    <x v="147"/>
    <x v="1"/>
    <x v="6"/>
    <n v="22"/>
  </r>
  <r>
    <x v="8"/>
    <s v="09"/>
    <x v="8"/>
    <x v="147"/>
    <s v="0914"/>
    <x v="147"/>
    <x v="1"/>
    <x v="7"/>
    <n v="15"/>
  </r>
  <r>
    <x v="8"/>
    <s v="09"/>
    <x v="8"/>
    <x v="147"/>
    <s v="0914"/>
    <x v="147"/>
    <x v="2"/>
    <x v="0"/>
    <n v="23"/>
  </r>
  <r>
    <x v="8"/>
    <s v="09"/>
    <x v="8"/>
    <x v="147"/>
    <s v="0914"/>
    <x v="147"/>
    <x v="2"/>
    <x v="1"/>
    <n v="22"/>
  </r>
  <r>
    <x v="8"/>
    <s v="09"/>
    <x v="8"/>
    <x v="147"/>
    <s v="0914"/>
    <x v="147"/>
    <x v="2"/>
    <x v="2"/>
    <n v="13"/>
  </r>
  <r>
    <x v="8"/>
    <s v="09"/>
    <x v="8"/>
    <x v="147"/>
    <s v="0914"/>
    <x v="147"/>
    <x v="2"/>
    <x v="3"/>
    <n v="8"/>
  </r>
  <r>
    <x v="8"/>
    <s v="09"/>
    <x v="8"/>
    <x v="147"/>
    <s v="0914"/>
    <x v="147"/>
    <x v="2"/>
    <x v="4"/>
    <n v="16"/>
  </r>
  <r>
    <x v="8"/>
    <s v="09"/>
    <x v="8"/>
    <x v="147"/>
    <s v="0914"/>
    <x v="147"/>
    <x v="2"/>
    <x v="5"/>
    <n v="17"/>
  </r>
  <r>
    <x v="8"/>
    <s v="09"/>
    <x v="8"/>
    <x v="147"/>
    <s v="0914"/>
    <x v="147"/>
    <x v="2"/>
    <x v="6"/>
    <n v="17"/>
  </r>
  <r>
    <x v="8"/>
    <s v="09"/>
    <x v="8"/>
    <x v="147"/>
    <s v="0914"/>
    <x v="147"/>
    <x v="2"/>
    <x v="7"/>
    <n v="10"/>
  </r>
  <r>
    <x v="8"/>
    <s v="09"/>
    <x v="8"/>
    <x v="147"/>
    <s v="0914"/>
    <x v="147"/>
    <x v="3"/>
    <x v="0"/>
    <n v="13"/>
  </r>
  <r>
    <x v="8"/>
    <s v="09"/>
    <x v="8"/>
    <x v="147"/>
    <s v="0914"/>
    <x v="147"/>
    <x v="3"/>
    <x v="1"/>
    <n v="10"/>
  </r>
  <r>
    <x v="8"/>
    <s v="09"/>
    <x v="8"/>
    <x v="147"/>
    <s v="0914"/>
    <x v="147"/>
    <x v="3"/>
    <x v="2"/>
    <n v="6"/>
  </r>
  <r>
    <x v="8"/>
    <s v="09"/>
    <x v="8"/>
    <x v="147"/>
    <s v="0914"/>
    <x v="147"/>
    <x v="3"/>
    <x v="3"/>
    <n v="5"/>
  </r>
  <r>
    <x v="8"/>
    <s v="09"/>
    <x v="8"/>
    <x v="147"/>
    <s v="0914"/>
    <x v="147"/>
    <x v="3"/>
    <x v="4"/>
    <n v="5"/>
  </r>
  <r>
    <x v="8"/>
    <s v="09"/>
    <x v="8"/>
    <x v="147"/>
    <s v="0914"/>
    <x v="147"/>
    <x v="3"/>
    <x v="5"/>
    <n v="6"/>
  </r>
  <r>
    <x v="8"/>
    <s v="09"/>
    <x v="8"/>
    <x v="147"/>
    <s v="0914"/>
    <x v="147"/>
    <x v="3"/>
    <x v="6"/>
    <n v="6"/>
  </r>
  <r>
    <x v="8"/>
    <s v="09"/>
    <x v="8"/>
    <x v="147"/>
    <s v="0914"/>
    <x v="147"/>
    <x v="3"/>
    <x v="7"/>
    <n v="6"/>
  </r>
  <r>
    <x v="8"/>
    <s v="09"/>
    <x v="8"/>
    <x v="148"/>
    <s v="0919"/>
    <x v="148"/>
    <x v="1"/>
    <x v="0"/>
    <n v="58"/>
  </r>
  <r>
    <x v="8"/>
    <s v="09"/>
    <x v="8"/>
    <x v="148"/>
    <s v="0919"/>
    <x v="148"/>
    <x v="1"/>
    <x v="1"/>
    <n v="56"/>
  </r>
  <r>
    <x v="8"/>
    <s v="09"/>
    <x v="8"/>
    <x v="148"/>
    <s v="0919"/>
    <x v="148"/>
    <x v="1"/>
    <x v="2"/>
    <n v="58"/>
  </r>
  <r>
    <x v="8"/>
    <s v="09"/>
    <x v="8"/>
    <x v="148"/>
    <s v="0919"/>
    <x v="148"/>
    <x v="1"/>
    <x v="3"/>
    <n v="41"/>
  </r>
  <r>
    <x v="8"/>
    <s v="09"/>
    <x v="8"/>
    <x v="148"/>
    <s v="0919"/>
    <x v="148"/>
    <x v="1"/>
    <x v="4"/>
    <n v="35"/>
  </r>
  <r>
    <x v="8"/>
    <s v="09"/>
    <x v="8"/>
    <x v="148"/>
    <s v="0919"/>
    <x v="148"/>
    <x v="1"/>
    <x v="5"/>
    <n v="29"/>
  </r>
  <r>
    <x v="8"/>
    <s v="09"/>
    <x v="8"/>
    <x v="148"/>
    <s v="0919"/>
    <x v="148"/>
    <x v="1"/>
    <x v="6"/>
    <n v="30"/>
  </r>
  <r>
    <x v="8"/>
    <s v="09"/>
    <x v="8"/>
    <x v="148"/>
    <s v="0919"/>
    <x v="148"/>
    <x v="1"/>
    <x v="7"/>
    <n v="30"/>
  </r>
  <r>
    <x v="8"/>
    <s v="09"/>
    <x v="8"/>
    <x v="148"/>
    <s v="0919"/>
    <x v="148"/>
    <x v="2"/>
    <x v="0"/>
    <n v="52"/>
  </r>
  <r>
    <x v="8"/>
    <s v="09"/>
    <x v="8"/>
    <x v="148"/>
    <s v="0919"/>
    <x v="148"/>
    <x v="2"/>
    <x v="1"/>
    <n v="45"/>
  </r>
  <r>
    <x v="8"/>
    <s v="09"/>
    <x v="8"/>
    <x v="148"/>
    <s v="0919"/>
    <x v="148"/>
    <x v="2"/>
    <x v="2"/>
    <n v="42"/>
  </r>
  <r>
    <x v="8"/>
    <s v="09"/>
    <x v="8"/>
    <x v="148"/>
    <s v="0919"/>
    <x v="148"/>
    <x v="2"/>
    <x v="3"/>
    <n v="37"/>
  </r>
  <r>
    <x v="8"/>
    <s v="09"/>
    <x v="8"/>
    <x v="148"/>
    <s v="0919"/>
    <x v="148"/>
    <x v="2"/>
    <x v="4"/>
    <n v="51"/>
  </r>
  <r>
    <x v="8"/>
    <s v="09"/>
    <x v="8"/>
    <x v="148"/>
    <s v="0919"/>
    <x v="148"/>
    <x v="2"/>
    <x v="5"/>
    <n v="47"/>
  </r>
  <r>
    <x v="8"/>
    <s v="09"/>
    <x v="8"/>
    <x v="148"/>
    <s v="0919"/>
    <x v="148"/>
    <x v="2"/>
    <x v="6"/>
    <n v="48"/>
  </r>
  <r>
    <x v="8"/>
    <s v="09"/>
    <x v="8"/>
    <x v="148"/>
    <s v="0919"/>
    <x v="148"/>
    <x v="2"/>
    <x v="7"/>
    <n v="37"/>
  </r>
  <r>
    <x v="8"/>
    <s v="09"/>
    <x v="8"/>
    <x v="148"/>
    <s v="0919"/>
    <x v="148"/>
    <x v="3"/>
    <x v="0"/>
    <n v="1"/>
  </r>
  <r>
    <x v="8"/>
    <s v="09"/>
    <x v="8"/>
    <x v="148"/>
    <s v="0919"/>
    <x v="148"/>
    <x v="3"/>
    <x v="1"/>
    <n v="1"/>
  </r>
  <r>
    <x v="8"/>
    <s v="09"/>
    <x v="8"/>
    <x v="148"/>
    <s v="0919"/>
    <x v="148"/>
    <x v="3"/>
    <x v="2"/>
    <n v="1"/>
  </r>
  <r>
    <x v="8"/>
    <s v="09"/>
    <x v="8"/>
    <x v="148"/>
    <s v="0919"/>
    <x v="148"/>
    <x v="3"/>
    <x v="3"/>
    <n v="1"/>
  </r>
  <r>
    <x v="8"/>
    <s v="09"/>
    <x v="8"/>
    <x v="148"/>
    <s v="0919"/>
    <x v="148"/>
    <x v="3"/>
    <x v="4"/>
    <n v="2"/>
  </r>
  <r>
    <x v="8"/>
    <s v="09"/>
    <x v="8"/>
    <x v="148"/>
    <s v="0919"/>
    <x v="148"/>
    <x v="3"/>
    <x v="5"/>
    <n v="3"/>
  </r>
  <r>
    <x v="8"/>
    <s v="09"/>
    <x v="8"/>
    <x v="148"/>
    <s v="0919"/>
    <x v="148"/>
    <x v="3"/>
    <x v="6"/>
    <n v="3"/>
  </r>
  <r>
    <x v="8"/>
    <s v="09"/>
    <x v="8"/>
    <x v="148"/>
    <s v="0919"/>
    <x v="148"/>
    <x v="3"/>
    <x v="7"/>
    <n v="3"/>
  </r>
  <r>
    <x v="8"/>
    <s v="09"/>
    <x v="8"/>
    <x v="149"/>
    <s v="0926"/>
    <x v="149"/>
    <x v="1"/>
    <x v="0"/>
    <n v="28"/>
  </r>
  <r>
    <x v="8"/>
    <s v="09"/>
    <x v="8"/>
    <x v="149"/>
    <s v="0926"/>
    <x v="149"/>
    <x v="1"/>
    <x v="1"/>
    <n v="28"/>
  </r>
  <r>
    <x v="8"/>
    <s v="09"/>
    <x v="8"/>
    <x v="149"/>
    <s v="0926"/>
    <x v="149"/>
    <x v="1"/>
    <x v="2"/>
    <n v="25"/>
  </r>
  <r>
    <x v="8"/>
    <s v="09"/>
    <x v="8"/>
    <x v="149"/>
    <s v="0926"/>
    <x v="149"/>
    <x v="1"/>
    <x v="3"/>
    <n v="22"/>
  </r>
  <r>
    <x v="8"/>
    <s v="09"/>
    <x v="8"/>
    <x v="149"/>
    <s v="0926"/>
    <x v="149"/>
    <x v="1"/>
    <x v="4"/>
    <n v="25"/>
  </r>
  <r>
    <x v="8"/>
    <s v="09"/>
    <x v="8"/>
    <x v="149"/>
    <s v="0926"/>
    <x v="149"/>
    <x v="1"/>
    <x v="5"/>
    <n v="24"/>
  </r>
  <r>
    <x v="8"/>
    <s v="09"/>
    <x v="8"/>
    <x v="149"/>
    <s v="0926"/>
    <x v="149"/>
    <x v="1"/>
    <x v="6"/>
    <n v="25"/>
  </r>
  <r>
    <x v="8"/>
    <s v="09"/>
    <x v="8"/>
    <x v="149"/>
    <s v="0926"/>
    <x v="149"/>
    <x v="1"/>
    <x v="7"/>
    <n v="24"/>
  </r>
  <r>
    <x v="8"/>
    <s v="09"/>
    <x v="8"/>
    <x v="149"/>
    <s v="0926"/>
    <x v="149"/>
    <x v="2"/>
    <x v="0"/>
    <n v="11"/>
  </r>
  <r>
    <x v="8"/>
    <s v="09"/>
    <x v="8"/>
    <x v="149"/>
    <s v="0926"/>
    <x v="149"/>
    <x v="2"/>
    <x v="1"/>
    <n v="19"/>
  </r>
  <r>
    <x v="8"/>
    <s v="09"/>
    <x v="8"/>
    <x v="149"/>
    <s v="0926"/>
    <x v="149"/>
    <x v="2"/>
    <x v="2"/>
    <n v="20"/>
  </r>
  <r>
    <x v="8"/>
    <s v="09"/>
    <x v="8"/>
    <x v="149"/>
    <s v="0926"/>
    <x v="149"/>
    <x v="2"/>
    <x v="3"/>
    <n v="14"/>
  </r>
  <r>
    <x v="8"/>
    <s v="09"/>
    <x v="8"/>
    <x v="149"/>
    <s v="0926"/>
    <x v="149"/>
    <x v="2"/>
    <x v="4"/>
    <n v="21"/>
  </r>
  <r>
    <x v="8"/>
    <s v="09"/>
    <x v="8"/>
    <x v="149"/>
    <s v="0926"/>
    <x v="149"/>
    <x v="2"/>
    <x v="5"/>
    <n v="24"/>
  </r>
  <r>
    <x v="8"/>
    <s v="09"/>
    <x v="8"/>
    <x v="149"/>
    <s v="0926"/>
    <x v="149"/>
    <x v="2"/>
    <x v="6"/>
    <n v="20"/>
  </r>
  <r>
    <x v="8"/>
    <s v="09"/>
    <x v="8"/>
    <x v="149"/>
    <s v="0926"/>
    <x v="149"/>
    <x v="2"/>
    <x v="7"/>
    <n v="18"/>
  </r>
  <r>
    <x v="8"/>
    <s v="09"/>
    <x v="8"/>
    <x v="149"/>
    <s v="0926"/>
    <x v="149"/>
    <x v="3"/>
    <x v="0"/>
    <n v="13"/>
  </r>
  <r>
    <x v="8"/>
    <s v="09"/>
    <x v="8"/>
    <x v="149"/>
    <s v="0926"/>
    <x v="149"/>
    <x v="3"/>
    <x v="1"/>
    <n v="14"/>
  </r>
  <r>
    <x v="8"/>
    <s v="09"/>
    <x v="8"/>
    <x v="149"/>
    <s v="0926"/>
    <x v="149"/>
    <x v="3"/>
    <x v="2"/>
    <n v="11"/>
  </r>
  <r>
    <x v="8"/>
    <s v="09"/>
    <x v="8"/>
    <x v="149"/>
    <s v="0926"/>
    <x v="149"/>
    <x v="3"/>
    <x v="3"/>
    <n v="10"/>
  </r>
  <r>
    <x v="8"/>
    <s v="09"/>
    <x v="8"/>
    <x v="149"/>
    <s v="0926"/>
    <x v="149"/>
    <x v="3"/>
    <x v="4"/>
    <n v="13"/>
  </r>
  <r>
    <x v="8"/>
    <s v="09"/>
    <x v="8"/>
    <x v="149"/>
    <s v="0926"/>
    <x v="149"/>
    <x v="3"/>
    <x v="5"/>
    <n v="13"/>
  </r>
  <r>
    <x v="8"/>
    <s v="09"/>
    <x v="8"/>
    <x v="149"/>
    <s v="0926"/>
    <x v="149"/>
    <x v="3"/>
    <x v="6"/>
    <n v="13"/>
  </r>
  <r>
    <x v="8"/>
    <s v="09"/>
    <x v="8"/>
    <x v="149"/>
    <s v="0926"/>
    <x v="149"/>
    <x v="3"/>
    <x v="7"/>
    <n v="12"/>
  </r>
  <r>
    <x v="8"/>
    <s v="09"/>
    <x v="8"/>
    <x v="150"/>
    <s v="0928"/>
    <x v="150"/>
    <x v="1"/>
    <x v="0"/>
    <n v="42"/>
  </r>
  <r>
    <x v="8"/>
    <s v="09"/>
    <x v="8"/>
    <x v="150"/>
    <s v="0928"/>
    <x v="150"/>
    <x v="1"/>
    <x v="1"/>
    <n v="48"/>
  </r>
  <r>
    <x v="8"/>
    <s v="09"/>
    <x v="8"/>
    <x v="150"/>
    <s v="0928"/>
    <x v="150"/>
    <x v="1"/>
    <x v="2"/>
    <n v="34"/>
  </r>
  <r>
    <x v="8"/>
    <s v="09"/>
    <x v="8"/>
    <x v="150"/>
    <s v="0928"/>
    <x v="150"/>
    <x v="1"/>
    <x v="3"/>
    <n v="32"/>
  </r>
  <r>
    <x v="8"/>
    <s v="09"/>
    <x v="8"/>
    <x v="150"/>
    <s v="0928"/>
    <x v="150"/>
    <x v="1"/>
    <x v="4"/>
    <n v="34"/>
  </r>
  <r>
    <x v="8"/>
    <s v="09"/>
    <x v="8"/>
    <x v="150"/>
    <s v="0928"/>
    <x v="150"/>
    <x v="1"/>
    <x v="5"/>
    <n v="38"/>
  </r>
  <r>
    <x v="8"/>
    <s v="09"/>
    <x v="8"/>
    <x v="150"/>
    <s v="0928"/>
    <x v="150"/>
    <x v="1"/>
    <x v="6"/>
    <n v="38"/>
  </r>
  <r>
    <x v="8"/>
    <s v="09"/>
    <x v="8"/>
    <x v="150"/>
    <s v="0928"/>
    <x v="150"/>
    <x v="1"/>
    <x v="7"/>
    <n v="31"/>
  </r>
  <r>
    <x v="8"/>
    <s v="09"/>
    <x v="8"/>
    <x v="150"/>
    <s v="0928"/>
    <x v="150"/>
    <x v="2"/>
    <x v="0"/>
    <n v="48"/>
  </r>
  <r>
    <x v="8"/>
    <s v="09"/>
    <x v="8"/>
    <x v="150"/>
    <s v="0928"/>
    <x v="150"/>
    <x v="2"/>
    <x v="1"/>
    <n v="57"/>
  </r>
  <r>
    <x v="8"/>
    <s v="09"/>
    <x v="8"/>
    <x v="150"/>
    <s v="0928"/>
    <x v="150"/>
    <x v="2"/>
    <x v="2"/>
    <n v="30"/>
  </r>
  <r>
    <x v="8"/>
    <s v="09"/>
    <x v="8"/>
    <x v="150"/>
    <s v="0928"/>
    <x v="150"/>
    <x v="2"/>
    <x v="3"/>
    <n v="30"/>
  </r>
  <r>
    <x v="8"/>
    <s v="09"/>
    <x v="8"/>
    <x v="150"/>
    <s v="0928"/>
    <x v="150"/>
    <x v="2"/>
    <x v="4"/>
    <n v="39"/>
  </r>
  <r>
    <x v="8"/>
    <s v="09"/>
    <x v="8"/>
    <x v="150"/>
    <s v="0928"/>
    <x v="150"/>
    <x v="2"/>
    <x v="5"/>
    <n v="38"/>
  </r>
  <r>
    <x v="8"/>
    <s v="09"/>
    <x v="8"/>
    <x v="150"/>
    <s v="0928"/>
    <x v="150"/>
    <x v="2"/>
    <x v="6"/>
    <n v="33"/>
  </r>
  <r>
    <x v="8"/>
    <s v="09"/>
    <x v="8"/>
    <x v="150"/>
    <s v="0928"/>
    <x v="150"/>
    <x v="2"/>
    <x v="7"/>
    <n v="30"/>
  </r>
  <r>
    <x v="8"/>
    <s v="09"/>
    <x v="8"/>
    <x v="150"/>
    <s v="0928"/>
    <x v="150"/>
    <x v="3"/>
    <x v="0"/>
    <n v="0"/>
  </r>
  <r>
    <x v="8"/>
    <s v="09"/>
    <x v="8"/>
    <x v="150"/>
    <s v="0928"/>
    <x v="150"/>
    <x v="3"/>
    <x v="1"/>
    <n v="0"/>
  </r>
  <r>
    <x v="8"/>
    <s v="09"/>
    <x v="8"/>
    <x v="150"/>
    <s v="0928"/>
    <x v="150"/>
    <x v="3"/>
    <x v="2"/>
    <n v="0"/>
  </r>
  <r>
    <x v="8"/>
    <s v="09"/>
    <x v="8"/>
    <x v="150"/>
    <s v="0928"/>
    <x v="150"/>
    <x v="3"/>
    <x v="3"/>
    <n v="0"/>
  </r>
  <r>
    <x v="8"/>
    <s v="09"/>
    <x v="8"/>
    <x v="150"/>
    <s v="0928"/>
    <x v="150"/>
    <x v="3"/>
    <x v="4"/>
    <n v="0"/>
  </r>
  <r>
    <x v="8"/>
    <s v="09"/>
    <x v="8"/>
    <x v="150"/>
    <s v="0928"/>
    <x v="150"/>
    <x v="3"/>
    <x v="5"/>
    <n v="0"/>
  </r>
  <r>
    <x v="8"/>
    <s v="09"/>
    <x v="8"/>
    <x v="150"/>
    <s v="0928"/>
    <x v="150"/>
    <x v="3"/>
    <x v="6"/>
    <n v="0"/>
  </r>
  <r>
    <x v="8"/>
    <s v="09"/>
    <x v="8"/>
    <x v="150"/>
    <s v="0928"/>
    <x v="150"/>
    <x v="3"/>
    <x v="7"/>
    <n v="0"/>
  </r>
  <r>
    <x v="8"/>
    <s v="09"/>
    <x v="8"/>
    <x v="151"/>
    <s v="0929"/>
    <x v="151"/>
    <x v="1"/>
    <x v="0"/>
    <n v="35"/>
  </r>
  <r>
    <x v="8"/>
    <s v="09"/>
    <x v="8"/>
    <x v="151"/>
    <s v="0929"/>
    <x v="151"/>
    <x v="1"/>
    <x v="1"/>
    <n v="37"/>
  </r>
  <r>
    <x v="8"/>
    <s v="09"/>
    <x v="8"/>
    <x v="151"/>
    <s v="0929"/>
    <x v="151"/>
    <x v="1"/>
    <x v="2"/>
    <n v="30"/>
  </r>
  <r>
    <x v="8"/>
    <s v="09"/>
    <x v="8"/>
    <x v="151"/>
    <s v="0929"/>
    <x v="151"/>
    <x v="1"/>
    <x v="3"/>
    <n v="25"/>
  </r>
  <r>
    <x v="8"/>
    <s v="09"/>
    <x v="8"/>
    <x v="151"/>
    <s v="0929"/>
    <x v="151"/>
    <x v="1"/>
    <x v="4"/>
    <n v="25"/>
  </r>
  <r>
    <x v="8"/>
    <s v="09"/>
    <x v="8"/>
    <x v="151"/>
    <s v="0929"/>
    <x v="151"/>
    <x v="1"/>
    <x v="5"/>
    <n v="24"/>
  </r>
  <r>
    <x v="8"/>
    <s v="09"/>
    <x v="8"/>
    <x v="151"/>
    <s v="0929"/>
    <x v="151"/>
    <x v="1"/>
    <x v="6"/>
    <n v="30"/>
  </r>
  <r>
    <x v="8"/>
    <s v="09"/>
    <x v="8"/>
    <x v="151"/>
    <s v="0929"/>
    <x v="151"/>
    <x v="1"/>
    <x v="7"/>
    <n v="22"/>
  </r>
  <r>
    <x v="8"/>
    <s v="09"/>
    <x v="8"/>
    <x v="151"/>
    <s v="0929"/>
    <x v="151"/>
    <x v="2"/>
    <x v="0"/>
    <n v="36"/>
  </r>
  <r>
    <x v="8"/>
    <s v="09"/>
    <x v="8"/>
    <x v="151"/>
    <s v="0929"/>
    <x v="151"/>
    <x v="2"/>
    <x v="1"/>
    <n v="47"/>
  </r>
  <r>
    <x v="8"/>
    <s v="09"/>
    <x v="8"/>
    <x v="151"/>
    <s v="0929"/>
    <x v="151"/>
    <x v="2"/>
    <x v="2"/>
    <n v="44"/>
  </r>
  <r>
    <x v="8"/>
    <s v="09"/>
    <x v="8"/>
    <x v="151"/>
    <s v="0929"/>
    <x v="151"/>
    <x v="2"/>
    <x v="3"/>
    <n v="37"/>
  </r>
  <r>
    <x v="8"/>
    <s v="09"/>
    <x v="8"/>
    <x v="151"/>
    <s v="0929"/>
    <x v="151"/>
    <x v="2"/>
    <x v="4"/>
    <n v="37"/>
  </r>
  <r>
    <x v="8"/>
    <s v="09"/>
    <x v="8"/>
    <x v="151"/>
    <s v="0929"/>
    <x v="151"/>
    <x v="2"/>
    <x v="5"/>
    <n v="41"/>
  </r>
  <r>
    <x v="8"/>
    <s v="09"/>
    <x v="8"/>
    <x v="151"/>
    <s v="0929"/>
    <x v="151"/>
    <x v="2"/>
    <x v="6"/>
    <n v="34"/>
  </r>
  <r>
    <x v="8"/>
    <s v="09"/>
    <x v="8"/>
    <x v="151"/>
    <s v="0929"/>
    <x v="151"/>
    <x v="2"/>
    <x v="7"/>
    <n v="36"/>
  </r>
  <r>
    <x v="8"/>
    <s v="09"/>
    <x v="8"/>
    <x v="151"/>
    <s v="0929"/>
    <x v="151"/>
    <x v="3"/>
    <x v="0"/>
    <n v="1"/>
  </r>
  <r>
    <x v="8"/>
    <s v="09"/>
    <x v="8"/>
    <x v="151"/>
    <s v="0929"/>
    <x v="151"/>
    <x v="3"/>
    <x v="1"/>
    <n v="1"/>
  </r>
  <r>
    <x v="8"/>
    <s v="09"/>
    <x v="8"/>
    <x v="151"/>
    <s v="0929"/>
    <x v="151"/>
    <x v="3"/>
    <x v="2"/>
    <n v="0"/>
  </r>
  <r>
    <x v="8"/>
    <s v="09"/>
    <x v="8"/>
    <x v="151"/>
    <s v="0929"/>
    <x v="151"/>
    <x v="3"/>
    <x v="3"/>
    <n v="0"/>
  </r>
  <r>
    <x v="8"/>
    <s v="09"/>
    <x v="8"/>
    <x v="151"/>
    <s v="0929"/>
    <x v="151"/>
    <x v="3"/>
    <x v="4"/>
    <n v="1"/>
  </r>
  <r>
    <x v="8"/>
    <s v="09"/>
    <x v="8"/>
    <x v="151"/>
    <s v="0929"/>
    <x v="151"/>
    <x v="3"/>
    <x v="5"/>
    <n v="1"/>
  </r>
  <r>
    <x v="8"/>
    <s v="09"/>
    <x v="8"/>
    <x v="151"/>
    <s v="0929"/>
    <x v="151"/>
    <x v="3"/>
    <x v="6"/>
    <n v="1"/>
  </r>
  <r>
    <x v="8"/>
    <s v="09"/>
    <x v="8"/>
    <x v="151"/>
    <s v="0929"/>
    <x v="151"/>
    <x v="3"/>
    <x v="7"/>
    <n v="1"/>
  </r>
  <r>
    <x v="8"/>
    <s v="09"/>
    <x v="8"/>
    <x v="152"/>
    <s v="0935"/>
    <x v="152"/>
    <x v="1"/>
    <x v="0"/>
    <n v="12"/>
  </r>
  <r>
    <x v="8"/>
    <s v="09"/>
    <x v="8"/>
    <x v="152"/>
    <s v="0935"/>
    <x v="152"/>
    <x v="1"/>
    <x v="1"/>
    <n v="14"/>
  </r>
  <r>
    <x v="8"/>
    <s v="09"/>
    <x v="8"/>
    <x v="152"/>
    <s v="0935"/>
    <x v="152"/>
    <x v="1"/>
    <x v="2"/>
    <n v="13"/>
  </r>
  <r>
    <x v="8"/>
    <s v="09"/>
    <x v="8"/>
    <x v="152"/>
    <s v="0935"/>
    <x v="152"/>
    <x v="1"/>
    <x v="3"/>
    <n v="14"/>
  </r>
  <r>
    <x v="8"/>
    <s v="09"/>
    <x v="8"/>
    <x v="152"/>
    <s v="0935"/>
    <x v="152"/>
    <x v="1"/>
    <x v="4"/>
    <n v="11"/>
  </r>
  <r>
    <x v="8"/>
    <s v="09"/>
    <x v="8"/>
    <x v="152"/>
    <s v="0935"/>
    <x v="152"/>
    <x v="1"/>
    <x v="5"/>
    <n v="13"/>
  </r>
  <r>
    <x v="8"/>
    <s v="09"/>
    <x v="8"/>
    <x v="152"/>
    <s v="0935"/>
    <x v="152"/>
    <x v="1"/>
    <x v="6"/>
    <n v="10"/>
  </r>
  <r>
    <x v="8"/>
    <s v="09"/>
    <x v="8"/>
    <x v="152"/>
    <s v="0935"/>
    <x v="152"/>
    <x v="1"/>
    <x v="7"/>
    <n v="9"/>
  </r>
  <r>
    <x v="8"/>
    <s v="09"/>
    <x v="8"/>
    <x v="152"/>
    <s v="0935"/>
    <x v="152"/>
    <x v="2"/>
    <x v="0"/>
    <n v="15"/>
  </r>
  <r>
    <x v="8"/>
    <s v="09"/>
    <x v="8"/>
    <x v="152"/>
    <s v="0935"/>
    <x v="152"/>
    <x v="2"/>
    <x v="1"/>
    <n v="16"/>
  </r>
  <r>
    <x v="8"/>
    <s v="09"/>
    <x v="8"/>
    <x v="152"/>
    <s v="0935"/>
    <x v="152"/>
    <x v="2"/>
    <x v="2"/>
    <n v="15"/>
  </r>
  <r>
    <x v="8"/>
    <s v="09"/>
    <x v="8"/>
    <x v="152"/>
    <s v="0935"/>
    <x v="152"/>
    <x v="2"/>
    <x v="3"/>
    <n v="8"/>
  </r>
  <r>
    <x v="8"/>
    <s v="09"/>
    <x v="8"/>
    <x v="152"/>
    <s v="0935"/>
    <x v="152"/>
    <x v="2"/>
    <x v="4"/>
    <n v="18"/>
  </r>
  <r>
    <x v="8"/>
    <s v="09"/>
    <x v="8"/>
    <x v="152"/>
    <s v="0935"/>
    <x v="152"/>
    <x v="2"/>
    <x v="5"/>
    <n v="19"/>
  </r>
  <r>
    <x v="8"/>
    <s v="09"/>
    <x v="8"/>
    <x v="152"/>
    <s v="0935"/>
    <x v="152"/>
    <x v="2"/>
    <x v="6"/>
    <n v="20"/>
  </r>
  <r>
    <x v="8"/>
    <s v="09"/>
    <x v="8"/>
    <x v="152"/>
    <s v="0935"/>
    <x v="152"/>
    <x v="2"/>
    <x v="7"/>
    <n v="13"/>
  </r>
  <r>
    <x v="8"/>
    <s v="09"/>
    <x v="8"/>
    <x v="152"/>
    <s v="0935"/>
    <x v="152"/>
    <x v="3"/>
    <x v="0"/>
    <n v="0"/>
  </r>
  <r>
    <x v="8"/>
    <s v="09"/>
    <x v="8"/>
    <x v="152"/>
    <s v="0935"/>
    <x v="152"/>
    <x v="3"/>
    <x v="1"/>
    <n v="1"/>
  </r>
  <r>
    <x v="8"/>
    <s v="09"/>
    <x v="8"/>
    <x v="152"/>
    <s v="0935"/>
    <x v="152"/>
    <x v="3"/>
    <x v="2"/>
    <n v="0"/>
  </r>
  <r>
    <x v="8"/>
    <s v="09"/>
    <x v="8"/>
    <x v="152"/>
    <s v="0935"/>
    <x v="152"/>
    <x v="3"/>
    <x v="3"/>
    <n v="0"/>
  </r>
  <r>
    <x v="8"/>
    <s v="09"/>
    <x v="8"/>
    <x v="152"/>
    <s v="0935"/>
    <x v="152"/>
    <x v="3"/>
    <x v="4"/>
    <n v="0"/>
  </r>
  <r>
    <x v="8"/>
    <s v="09"/>
    <x v="8"/>
    <x v="152"/>
    <s v="0935"/>
    <x v="152"/>
    <x v="3"/>
    <x v="5"/>
    <n v="0"/>
  </r>
  <r>
    <x v="8"/>
    <s v="09"/>
    <x v="8"/>
    <x v="152"/>
    <s v="0935"/>
    <x v="152"/>
    <x v="3"/>
    <x v="6"/>
    <n v="0"/>
  </r>
  <r>
    <x v="8"/>
    <s v="09"/>
    <x v="8"/>
    <x v="152"/>
    <s v="0935"/>
    <x v="152"/>
    <x v="3"/>
    <x v="7"/>
    <n v="0"/>
  </r>
  <r>
    <x v="8"/>
    <s v="09"/>
    <x v="8"/>
    <x v="153"/>
    <s v="0937"/>
    <x v="153"/>
    <x v="1"/>
    <x v="0"/>
    <n v="38"/>
  </r>
  <r>
    <x v="8"/>
    <s v="09"/>
    <x v="8"/>
    <x v="153"/>
    <s v="0937"/>
    <x v="153"/>
    <x v="1"/>
    <x v="1"/>
    <n v="43"/>
  </r>
  <r>
    <x v="8"/>
    <s v="09"/>
    <x v="8"/>
    <x v="153"/>
    <s v="0937"/>
    <x v="153"/>
    <x v="1"/>
    <x v="2"/>
    <n v="33"/>
  </r>
  <r>
    <x v="8"/>
    <s v="09"/>
    <x v="8"/>
    <x v="153"/>
    <s v="0937"/>
    <x v="153"/>
    <x v="1"/>
    <x v="3"/>
    <n v="39"/>
  </r>
  <r>
    <x v="8"/>
    <s v="09"/>
    <x v="8"/>
    <x v="153"/>
    <s v="0937"/>
    <x v="153"/>
    <x v="1"/>
    <x v="4"/>
    <n v="44"/>
  </r>
  <r>
    <x v="8"/>
    <s v="09"/>
    <x v="8"/>
    <x v="153"/>
    <s v="0937"/>
    <x v="153"/>
    <x v="1"/>
    <x v="5"/>
    <n v="40"/>
  </r>
  <r>
    <x v="8"/>
    <s v="09"/>
    <x v="8"/>
    <x v="153"/>
    <s v="0937"/>
    <x v="153"/>
    <x v="1"/>
    <x v="6"/>
    <n v="34"/>
  </r>
  <r>
    <x v="8"/>
    <s v="09"/>
    <x v="8"/>
    <x v="153"/>
    <s v="0937"/>
    <x v="153"/>
    <x v="1"/>
    <x v="7"/>
    <n v="24"/>
  </r>
  <r>
    <x v="8"/>
    <s v="09"/>
    <x v="8"/>
    <x v="153"/>
    <s v="0937"/>
    <x v="153"/>
    <x v="2"/>
    <x v="0"/>
    <n v="28"/>
  </r>
  <r>
    <x v="8"/>
    <s v="09"/>
    <x v="8"/>
    <x v="153"/>
    <s v="0937"/>
    <x v="153"/>
    <x v="2"/>
    <x v="1"/>
    <n v="36"/>
  </r>
  <r>
    <x v="8"/>
    <s v="09"/>
    <x v="8"/>
    <x v="153"/>
    <s v="0937"/>
    <x v="153"/>
    <x v="2"/>
    <x v="2"/>
    <n v="23"/>
  </r>
  <r>
    <x v="8"/>
    <s v="09"/>
    <x v="8"/>
    <x v="153"/>
    <s v="0937"/>
    <x v="153"/>
    <x v="2"/>
    <x v="3"/>
    <n v="24"/>
  </r>
  <r>
    <x v="8"/>
    <s v="09"/>
    <x v="8"/>
    <x v="153"/>
    <s v="0937"/>
    <x v="153"/>
    <x v="2"/>
    <x v="4"/>
    <n v="36"/>
  </r>
  <r>
    <x v="8"/>
    <s v="09"/>
    <x v="8"/>
    <x v="153"/>
    <s v="0937"/>
    <x v="153"/>
    <x v="2"/>
    <x v="5"/>
    <n v="36"/>
  </r>
  <r>
    <x v="8"/>
    <s v="09"/>
    <x v="8"/>
    <x v="153"/>
    <s v="0937"/>
    <x v="153"/>
    <x v="2"/>
    <x v="6"/>
    <n v="36"/>
  </r>
  <r>
    <x v="8"/>
    <s v="09"/>
    <x v="8"/>
    <x v="153"/>
    <s v="0937"/>
    <x v="153"/>
    <x v="2"/>
    <x v="7"/>
    <n v="26"/>
  </r>
  <r>
    <x v="8"/>
    <s v="09"/>
    <x v="8"/>
    <x v="153"/>
    <s v="0937"/>
    <x v="153"/>
    <x v="3"/>
    <x v="0"/>
    <n v="0"/>
  </r>
  <r>
    <x v="8"/>
    <s v="09"/>
    <x v="8"/>
    <x v="153"/>
    <s v="0937"/>
    <x v="153"/>
    <x v="3"/>
    <x v="1"/>
    <n v="0"/>
  </r>
  <r>
    <x v="8"/>
    <s v="09"/>
    <x v="8"/>
    <x v="153"/>
    <s v="0937"/>
    <x v="153"/>
    <x v="3"/>
    <x v="2"/>
    <n v="0"/>
  </r>
  <r>
    <x v="8"/>
    <s v="09"/>
    <x v="8"/>
    <x v="153"/>
    <s v="0937"/>
    <x v="153"/>
    <x v="3"/>
    <x v="3"/>
    <n v="0"/>
  </r>
  <r>
    <x v="8"/>
    <s v="09"/>
    <x v="8"/>
    <x v="153"/>
    <s v="0937"/>
    <x v="153"/>
    <x v="3"/>
    <x v="4"/>
    <n v="0"/>
  </r>
  <r>
    <x v="8"/>
    <s v="09"/>
    <x v="8"/>
    <x v="153"/>
    <s v="0937"/>
    <x v="153"/>
    <x v="3"/>
    <x v="5"/>
    <n v="0"/>
  </r>
  <r>
    <x v="8"/>
    <s v="09"/>
    <x v="8"/>
    <x v="153"/>
    <s v="0937"/>
    <x v="153"/>
    <x v="3"/>
    <x v="6"/>
    <n v="0"/>
  </r>
  <r>
    <x v="8"/>
    <s v="09"/>
    <x v="8"/>
    <x v="153"/>
    <s v="0937"/>
    <x v="153"/>
    <x v="3"/>
    <x v="7"/>
    <n v="0"/>
  </r>
  <r>
    <x v="8"/>
    <s v="09"/>
    <x v="8"/>
    <x v="154"/>
    <s v="0938"/>
    <x v="154"/>
    <x v="1"/>
    <x v="0"/>
    <n v="20"/>
  </r>
  <r>
    <x v="8"/>
    <s v="09"/>
    <x v="8"/>
    <x v="154"/>
    <s v="0938"/>
    <x v="154"/>
    <x v="1"/>
    <x v="1"/>
    <n v="24"/>
  </r>
  <r>
    <x v="8"/>
    <s v="09"/>
    <x v="8"/>
    <x v="154"/>
    <s v="0938"/>
    <x v="154"/>
    <x v="1"/>
    <x v="2"/>
    <n v="21"/>
  </r>
  <r>
    <x v="8"/>
    <s v="09"/>
    <x v="8"/>
    <x v="154"/>
    <s v="0938"/>
    <x v="154"/>
    <x v="1"/>
    <x v="3"/>
    <n v="23"/>
  </r>
  <r>
    <x v="8"/>
    <s v="09"/>
    <x v="8"/>
    <x v="154"/>
    <s v="0938"/>
    <x v="154"/>
    <x v="1"/>
    <x v="4"/>
    <n v="24"/>
  </r>
  <r>
    <x v="8"/>
    <s v="09"/>
    <x v="8"/>
    <x v="154"/>
    <s v="0938"/>
    <x v="154"/>
    <x v="1"/>
    <x v="5"/>
    <n v="27"/>
  </r>
  <r>
    <x v="8"/>
    <s v="09"/>
    <x v="8"/>
    <x v="154"/>
    <s v="0938"/>
    <x v="154"/>
    <x v="1"/>
    <x v="6"/>
    <n v="27"/>
  </r>
  <r>
    <x v="8"/>
    <s v="09"/>
    <x v="8"/>
    <x v="154"/>
    <s v="0938"/>
    <x v="154"/>
    <x v="1"/>
    <x v="7"/>
    <n v="19"/>
  </r>
  <r>
    <x v="8"/>
    <s v="09"/>
    <x v="8"/>
    <x v="154"/>
    <s v="0938"/>
    <x v="154"/>
    <x v="2"/>
    <x v="0"/>
    <n v="33"/>
  </r>
  <r>
    <x v="8"/>
    <s v="09"/>
    <x v="8"/>
    <x v="154"/>
    <s v="0938"/>
    <x v="154"/>
    <x v="2"/>
    <x v="1"/>
    <n v="30"/>
  </r>
  <r>
    <x v="8"/>
    <s v="09"/>
    <x v="8"/>
    <x v="154"/>
    <s v="0938"/>
    <x v="154"/>
    <x v="2"/>
    <x v="2"/>
    <n v="19"/>
  </r>
  <r>
    <x v="8"/>
    <s v="09"/>
    <x v="8"/>
    <x v="154"/>
    <s v="0938"/>
    <x v="154"/>
    <x v="2"/>
    <x v="3"/>
    <n v="21"/>
  </r>
  <r>
    <x v="8"/>
    <s v="09"/>
    <x v="8"/>
    <x v="154"/>
    <s v="0938"/>
    <x v="154"/>
    <x v="2"/>
    <x v="4"/>
    <n v="30"/>
  </r>
  <r>
    <x v="8"/>
    <s v="09"/>
    <x v="8"/>
    <x v="154"/>
    <s v="0938"/>
    <x v="154"/>
    <x v="2"/>
    <x v="5"/>
    <n v="29"/>
  </r>
  <r>
    <x v="8"/>
    <s v="09"/>
    <x v="8"/>
    <x v="154"/>
    <s v="0938"/>
    <x v="154"/>
    <x v="2"/>
    <x v="6"/>
    <n v="20"/>
  </r>
  <r>
    <x v="8"/>
    <s v="09"/>
    <x v="8"/>
    <x v="154"/>
    <s v="0938"/>
    <x v="154"/>
    <x v="2"/>
    <x v="7"/>
    <n v="15"/>
  </r>
  <r>
    <x v="8"/>
    <s v="09"/>
    <x v="8"/>
    <x v="154"/>
    <s v="0938"/>
    <x v="154"/>
    <x v="3"/>
    <x v="0"/>
    <n v="0"/>
  </r>
  <r>
    <x v="8"/>
    <s v="09"/>
    <x v="8"/>
    <x v="154"/>
    <s v="0938"/>
    <x v="154"/>
    <x v="3"/>
    <x v="1"/>
    <n v="0"/>
  </r>
  <r>
    <x v="8"/>
    <s v="09"/>
    <x v="8"/>
    <x v="154"/>
    <s v="0938"/>
    <x v="154"/>
    <x v="3"/>
    <x v="2"/>
    <n v="0"/>
  </r>
  <r>
    <x v="8"/>
    <s v="09"/>
    <x v="8"/>
    <x v="154"/>
    <s v="0938"/>
    <x v="154"/>
    <x v="3"/>
    <x v="3"/>
    <n v="0"/>
  </r>
  <r>
    <x v="8"/>
    <s v="09"/>
    <x v="8"/>
    <x v="154"/>
    <s v="0938"/>
    <x v="154"/>
    <x v="3"/>
    <x v="4"/>
    <n v="0"/>
  </r>
  <r>
    <x v="8"/>
    <s v="09"/>
    <x v="8"/>
    <x v="154"/>
    <s v="0938"/>
    <x v="154"/>
    <x v="3"/>
    <x v="5"/>
    <n v="0"/>
  </r>
  <r>
    <x v="8"/>
    <s v="09"/>
    <x v="8"/>
    <x v="154"/>
    <s v="0938"/>
    <x v="154"/>
    <x v="3"/>
    <x v="6"/>
    <n v="0"/>
  </r>
  <r>
    <x v="8"/>
    <s v="09"/>
    <x v="8"/>
    <x v="154"/>
    <s v="0938"/>
    <x v="154"/>
    <x v="3"/>
    <x v="7"/>
    <n v="0"/>
  </r>
  <r>
    <x v="8"/>
    <s v="09"/>
    <x v="8"/>
    <x v="155"/>
    <s v="0940"/>
    <x v="155"/>
    <x v="1"/>
    <x v="0"/>
    <n v="31"/>
  </r>
  <r>
    <x v="8"/>
    <s v="09"/>
    <x v="8"/>
    <x v="155"/>
    <s v="0940"/>
    <x v="155"/>
    <x v="1"/>
    <x v="1"/>
    <n v="32"/>
  </r>
  <r>
    <x v="8"/>
    <s v="09"/>
    <x v="8"/>
    <x v="155"/>
    <s v="0940"/>
    <x v="155"/>
    <x v="1"/>
    <x v="2"/>
    <n v="34"/>
  </r>
  <r>
    <x v="8"/>
    <s v="09"/>
    <x v="8"/>
    <x v="155"/>
    <s v="0940"/>
    <x v="155"/>
    <x v="1"/>
    <x v="3"/>
    <n v="24"/>
  </r>
  <r>
    <x v="8"/>
    <s v="09"/>
    <x v="8"/>
    <x v="155"/>
    <s v="0940"/>
    <x v="155"/>
    <x v="1"/>
    <x v="4"/>
    <n v="23"/>
  </r>
  <r>
    <x v="8"/>
    <s v="09"/>
    <x v="8"/>
    <x v="155"/>
    <s v="0940"/>
    <x v="155"/>
    <x v="1"/>
    <x v="5"/>
    <n v="23"/>
  </r>
  <r>
    <x v="8"/>
    <s v="09"/>
    <x v="8"/>
    <x v="155"/>
    <s v="0940"/>
    <x v="155"/>
    <x v="1"/>
    <x v="6"/>
    <n v="21"/>
  </r>
  <r>
    <x v="8"/>
    <s v="09"/>
    <x v="8"/>
    <x v="155"/>
    <s v="0940"/>
    <x v="155"/>
    <x v="1"/>
    <x v="7"/>
    <n v="19"/>
  </r>
  <r>
    <x v="8"/>
    <s v="09"/>
    <x v="8"/>
    <x v="155"/>
    <s v="0940"/>
    <x v="155"/>
    <x v="2"/>
    <x v="0"/>
    <n v="14"/>
  </r>
  <r>
    <x v="8"/>
    <s v="09"/>
    <x v="8"/>
    <x v="155"/>
    <s v="0940"/>
    <x v="155"/>
    <x v="2"/>
    <x v="1"/>
    <n v="16"/>
  </r>
  <r>
    <x v="8"/>
    <s v="09"/>
    <x v="8"/>
    <x v="155"/>
    <s v="0940"/>
    <x v="155"/>
    <x v="2"/>
    <x v="2"/>
    <n v="18"/>
  </r>
  <r>
    <x v="8"/>
    <s v="09"/>
    <x v="8"/>
    <x v="155"/>
    <s v="0940"/>
    <x v="155"/>
    <x v="2"/>
    <x v="3"/>
    <n v="11"/>
  </r>
  <r>
    <x v="8"/>
    <s v="09"/>
    <x v="8"/>
    <x v="155"/>
    <s v="0940"/>
    <x v="155"/>
    <x v="2"/>
    <x v="4"/>
    <n v="17"/>
  </r>
  <r>
    <x v="8"/>
    <s v="09"/>
    <x v="8"/>
    <x v="155"/>
    <s v="0940"/>
    <x v="155"/>
    <x v="2"/>
    <x v="5"/>
    <n v="9"/>
  </r>
  <r>
    <x v="8"/>
    <s v="09"/>
    <x v="8"/>
    <x v="155"/>
    <s v="0940"/>
    <x v="155"/>
    <x v="2"/>
    <x v="6"/>
    <n v="11"/>
  </r>
  <r>
    <x v="8"/>
    <s v="09"/>
    <x v="8"/>
    <x v="155"/>
    <s v="0940"/>
    <x v="155"/>
    <x v="2"/>
    <x v="7"/>
    <n v="8"/>
  </r>
  <r>
    <x v="8"/>
    <s v="09"/>
    <x v="8"/>
    <x v="155"/>
    <s v="0940"/>
    <x v="155"/>
    <x v="3"/>
    <x v="0"/>
    <n v="0"/>
  </r>
  <r>
    <x v="8"/>
    <s v="09"/>
    <x v="8"/>
    <x v="155"/>
    <s v="0940"/>
    <x v="155"/>
    <x v="3"/>
    <x v="1"/>
    <n v="0"/>
  </r>
  <r>
    <x v="8"/>
    <s v="09"/>
    <x v="8"/>
    <x v="155"/>
    <s v="0940"/>
    <x v="155"/>
    <x v="3"/>
    <x v="2"/>
    <n v="0"/>
  </r>
  <r>
    <x v="8"/>
    <s v="09"/>
    <x v="8"/>
    <x v="155"/>
    <s v="0940"/>
    <x v="155"/>
    <x v="3"/>
    <x v="3"/>
    <n v="0"/>
  </r>
  <r>
    <x v="8"/>
    <s v="09"/>
    <x v="8"/>
    <x v="155"/>
    <s v="0940"/>
    <x v="155"/>
    <x v="3"/>
    <x v="4"/>
    <n v="0"/>
  </r>
  <r>
    <x v="8"/>
    <s v="09"/>
    <x v="8"/>
    <x v="155"/>
    <s v="0940"/>
    <x v="155"/>
    <x v="3"/>
    <x v="5"/>
    <n v="1"/>
  </r>
  <r>
    <x v="8"/>
    <s v="09"/>
    <x v="8"/>
    <x v="155"/>
    <s v="0940"/>
    <x v="155"/>
    <x v="3"/>
    <x v="6"/>
    <n v="1"/>
  </r>
  <r>
    <x v="8"/>
    <s v="09"/>
    <x v="8"/>
    <x v="155"/>
    <s v="0940"/>
    <x v="155"/>
    <x v="3"/>
    <x v="7"/>
    <n v="1"/>
  </r>
  <r>
    <x v="8"/>
    <s v="09"/>
    <x v="8"/>
    <x v="156"/>
    <s v="0941"/>
    <x v="156"/>
    <x v="1"/>
    <x v="0"/>
    <n v="10"/>
  </r>
  <r>
    <x v="8"/>
    <s v="09"/>
    <x v="8"/>
    <x v="156"/>
    <s v="0941"/>
    <x v="156"/>
    <x v="1"/>
    <x v="1"/>
    <n v="14"/>
  </r>
  <r>
    <x v="8"/>
    <s v="09"/>
    <x v="8"/>
    <x v="156"/>
    <s v="0941"/>
    <x v="156"/>
    <x v="1"/>
    <x v="2"/>
    <n v="13"/>
  </r>
  <r>
    <x v="8"/>
    <s v="09"/>
    <x v="8"/>
    <x v="156"/>
    <s v="0941"/>
    <x v="156"/>
    <x v="1"/>
    <x v="3"/>
    <n v="11"/>
  </r>
  <r>
    <x v="8"/>
    <s v="09"/>
    <x v="8"/>
    <x v="156"/>
    <s v="0941"/>
    <x v="156"/>
    <x v="1"/>
    <x v="4"/>
    <n v="9"/>
  </r>
  <r>
    <x v="8"/>
    <s v="09"/>
    <x v="8"/>
    <x v="156"/>
    <s v="0941"/>
    <x v="156"/>
    <x v="1"/>
    <x v="5"/>
    <n v="10"/>
  </r>
  <r>
    <x v="8"/>
    <s v="09"/>
    <x v="8"/>
    <x v="156"/>
    <s v="0941"/>
    <x v="156"/>
    <x v="1"/>
    <x v="6"/>
    <n v="11"/>
  </r>
  <r>
    <x v="8"/>
    <s v="09"/>
    <x v="8"/>
    <x v="156"/>
    <s v="0941"/>
    <x v="156"/>
    <x v="1"/>
    <x v="7"/>
    <n v="8"/>
  </r>
  <r>
    <x v="8"/>
    <s v="09"/>
    <x v="8"/>
    <x v="156"/>
    <s v="0941"/>
    <x v="156"/>
    <x v="2"/>
    <x v="0"/>
    <n v="4"/>
  </r>
  <r>
    <x v="8"/>
    <s v="09"/>
    <x v="8"/>
    <x v="156"/>
    <s v="0941"/>
    <x v="156"/>
    <x v="2"/>
    <x v="1"/>
    <n v="4"/>
  </r>
  <r>
    <x v="8"/>
    <s v="09"/>
    <x v="8"/>
    <x v="156"/>
    <s v="0941"/>
    <x v="156"/>
    <x v="2"/>
    <x v="2"/>
    <n v="5"/>
  </r>
  <r>
    <x v="8"/>
    <s v="09"/>
    <x v="8"/>
    <x v="156"/>
    <s v="0941"/>
    <x v="156"/>
    <x v="2"/>
    <x v="3"/>
    <n v="3"/>
  </r>
  <r>
    <x v="8"/>
    <s v="09"/>
    <x v="8"/>
    <x v="156"/>
    <s v="0941"/>
    <x v="156"/>
    <x v="2"/>
    <x v="4"/>
    <n v="1"/>
  </r>
  <r>
    <x v="8"/>
    <s v="09"/>
    <x v="8"/>
    <x v="156"/>
    <s v="0941"/>
    <x v="156"/>
    <x v="2"/>
    <x v="5"/>
    <n v="0"/>
  </r>
  <r>
    <x v="8"/>
    <s v="09"/>
    <x v="8"/>
    <x v="156"/>
    <s v="0941"/>
    <x v="156"/>
    <x v="2"/>
    <x v="6"/>
    <n v="0"/>
  </r>
  <r>
    <x v="8"/>
    <s v="09"/>
    <x v="8"/>
    <x v="156"/>
    <s v="0941"/>
    <x v="156"/>
    <x v="2"/>
    <x v="7"/>
    <n v="2"/>
  </r>
  <r>
    <x v="8"/>
    <s v="09"/>
    <x v="8"/>
    <x v="156"/>
    <s v="0941"/>
    <x v="156"/>
    <x v="3"/>
    <x v="0"/>
    <n v="0"/>
  </r>
  <r>
    <x v="8"/>
    <s v="09"/>
    <x v="8"/>
    <x v="156"/>
    <s v="0941"/>
    <x v="156"/>
    <x v="3"/>
    <x v="1"/>
    <n v="0"/>
  </r>
  <r>
    <x v="8"/>
    <s v="09"/>
    <x v="8"/>
    <x v="156"/>
    <s v="0941"/>
    <x v="156"/>
    <x v="3"/>
    <x v="2"/>
    <n v="0"/>
  </r>
  <r>
    <x v="8"/>
    <s v="09"/>
    <x v="8"/>
    <x v="156"/>
    <s v="0941"/>
    <x v="156"/>
    <x v="3"/>
    <x v="3"/>
    <n v="0"/>
  </r>
  <r>
    <x v="8"/>
    <s v="09"/>
    <x v="8"/>
    <x v="156"/>
    <s v="0941"/>
    <x v="156"/>
    <x v="3"/>
    <x v="4"/>
    <n v="0"/>
  </r>
  <r>
    <x v="8"/>
    <s v="09"/>
    <x v="8"/>
    <x v="156"/>
    <s v="0941"/>
    <x v="156"/>
    <x v="3"/>
    <x v="5"/>
    <n v="0"/>
  </r>
  <r>
    <x v="8"/>
    <s v="09"/>
    <x v="8"/>
    <x v="156"/>
    <s v="0941"/>
    <x v="156"/>
    <x v="3"/>
    <x v="6"/>
    <n v="0"/>
  </r>
  <r>
    <x v="8"/>
    <s v="09"/>
    <x v="8"/>
    <x v="156"/>
    <s v="0941"/>
    <x v="156"/>
    <x v="3"/>
    <x v="7"/>
    <n v="0"/>
  </r>
  <r>
    <x v="9"/>
    <s v="10"/>
    <x v="9"/>
    <x v="157"/>
    <s v="1001"/>
    <x v="157"/>
    <x v="1"/>
    <x v="0"/>
    <n v="148"/>
  </r>
  <r>
    <x v="9"/>
    <s v="10"/>
    <x v="9"/>
    <x v="157"/>
    <s v="1001"/>
    <x v="157"/>
    <x v="1"/>
    <x v="1"/>
    <n v="155"/>
  </r>
  <r>
    <x v="9"/>
    <s v="10"/>
    <x v="9"/>
    <x v="157"/>
    <s v="1001"/>
    <x v="157"/>
    <x v="1"/>
    <x v="2"/>
    <n v="153"/>
  </r>
  <r>
    <x v="9"/>
    <s v="10"/>
    <x v="9"/>
    <x v="157"/>
    <s v="1001"/>
    <x v="157"/>
    <x v="1"/>
    <x v="3"/>
    <n v="69"/>
  </r>
  <r>
    <x v="9"/>
    <s v="10"/>
    <x v="9"/>
    <x v="157"/>
    <s v="1001"/>
    <x v="157"/>
    <x v="1"/>
    <x v="4"/>
    <n v="74"/>
  </r>
  <r>
    <x v="9"/>
    <s v="10"/>
    <x v="9"/>
    <x v="157"/>
    <s v="1001"/>
    <x v="157"/>
    <x v="1"/>
    <x v="5"/>
    <n v="72"/>
  </r>
  <r>
    <x v="9"/>
    <s v="10"/>
    <x v="9"/>
    <x v="157"/>
    <s v="1001"/>
    <x v="157"/>
    <x v="1"/>
    <x v="6"/>
    <n v="69"/>
  </r>
  <r>
    <x v="9"/>
    <s v="10"/>
    <x v="9"/>
    <x v="157"/>
    <s v="1001"/>
    <x v="157"/>
    <x v="1"/>
    <x v="7"/>
    <n v="73"/>
  </r>
  <r>
    <x v="9"/>
    <s v="10"/>
    <x v="9"/>
    <x v="157"/>
    <s v="1001"/>
    <x v="157"/>
    <x v="2"/>
    <x v="0"/>
    <n v="35"/>
  </r>
  <r>
    <x v="9"/>
    <s v="10"/>
    <x v="9"/>
    <x v="157"/>
    <s v="1001"/>
    <x v="157"/>
    <x v="2"/>
    <x v="1"/>
    <n v="34"/>
  </r>
  <r>
    <x v="9"/>
    <s v="10"/>
    <x v="9"/>
    <x v="157"/>
    <s v="1001"/>
    <x v="157"/>
    <x v="2"/>
    <x v="2"/>
    <n v="29"/>
  </r>
  <r>
    <x v="9"/>
    <s v="10"/>
    <x v="9"/>
    <x v="157"/>
    <s v="1001"/>
    <x v="157"/>
    <x v="2"/>
    <x v="3"/>
    <n v="19"/>
  </r>
  <r>
    <x v="9"/>
    <s v="10"/>
    <x v="9"/>
    <x v="157"/>
    <s v="1001"/>
    <x v="157"/>
    <x v="2"/>
    <x v="4"/>
    <n v="34"/>
  </r>
  <r>
    <x v="9"/>
    <s v="10"/>
    <x v="9"/>
    <x v="157"/>
    <s v="1001"/>
    <x v="157"/>
    <x v="2"/>
    <x v="5"/>
    <n v="37"/>
  </r>
  <r>
    <x v="9"/>
    <s v="10"/>
    <x v="9"/>
    <x v="157"/>
    <s v="1001"/>
    <x v="157"/>
    <x v="2"/>
    <x v="6"/>
    <n v="28"/>
  </r>
  <r>
    <x v="9"/>
    <s v="10"/>
    <x v="9"/>
    <x v="157"/>
    <s v="1001"/>
    <x v="157"/>
    <x v="2"/>
    <x v="7"/>
    <n v="22"/>
  </r>
  <r>
    <x v="9"/>
    <s v="10"/>
    <x v="9"/>
    <x v="157"/>
    <s v="1001"/>
    <x v="157"/>
    <x v="3"/>
    <x v="0"/>
    <n v="66"/>
  </r>
  <r>
    <x v="9"/>
    <s v="10"/>
    <x v="9"/>
    <x v="157"/>
    <s v="1001"/>
    <x v="157"/>
    <x v="3"/>
    <x v="1"/>
    <n v="60"/>
  </r>
  <r>
    <x v="9"/>
    <s v="10"/>
    <x v="9"/>
    <x v="157"/>
    <s v="1001"/>
    <x v="157"/>
    <x v="3"/>
    <x v="2"/>
    <n v="53"/>
  </r>
  <r>
    <x v="9"/>
    <s v="10"/>
    <x v="9"/>
    <x v="157"/>
    <s v="1001"/>
    <x v="157"/>
    <x v="3"/>
    <x v="3"/>
    <n v="55"/>
  </r>
  <r>
    <x v="9"/>
    <s v="10"/>
    <x v="9"/>
    <x v="157"/>
    <s v="1001"/>
    <x v="157"/>
    <x v="3"/>
    <x v="4"/>
    <n v="55"/>
  </r>
  <r>
    <x v="9"/>
    <s v="10"/>
    <x v="9"/>
    <x v="157"/>
    <s v="1001"/>
    <x v="157"/>
    <x v="3"/>
    <x v="5"/>
    <n v="54"/>
  </r>
  <r>
    <x v="9"/>
    <s v="10"/>
    <x v="9"/>
    <x v="157"/>
    <s v="1001"/>
    <x v="157"/>
    <x v="3"/>
    <x v="6"/>
    <n v="60"/>
  </r>
  <r>
    <x v="9"/>
    <s v="10"/>
    <x v="9"/>
    <x v="157"/>
    <s v="1001"/>
    <x v="157"/>
    <x v="3"/>
    <x v="7"/>
    <n v="56"/>
  </r>
  <r>
    <x v="9"/>
    <s v="10"/>
    <x v="9"/>
    <x v="158"/>
    <s v="1002"/>
    <x v="158"/>
    <x v="1"/>
    <x v="0"/>
    <n v="102"/>
  </r>
  <r>
    <x v="9"/>
    <s v="10"/>
    <x v="9"/>
    <x v="158"/>
    <s v="1002"/>
    <x v="158"/>
    <x v="1"/>
    <x v="1"/>
    <n v="93"/>
  </r>
  <r>
    <x v="9"/>
    <s v="10"/>
    <x v="9"/>
    <x v="158"/>
    <s v="1002"/>
    <x v="158"/>
    <x v="1"/>
    <x v="2"/>
    <n v="65"/>
  </r>
  <r>
    <x v="9"/>
    <s v="10"/>
    <x v="9"/>
    <x v="158"/>
    <s v="1002"/>
    <x v="158"/>
    <x v="1"/>
    <x v="3"/>
    <n v="51"/>
  </r>
  <r>
    <x v="9"/>
    <s v="10"/>
    <x v="9"/>
    <x v="158"/>
    <s v="1002"/>
    <x v="158"/>
    <x v="1"/>
    <x v="4"/>
    <n v="58"/>
  </r>
  <r>
    <x v="9"/>
    <s v="10"/>
    <x v="9"/>
    <x v="158"/>
    <s v="1002"/>
    <x v="158"/>
    <x v="1"/>
    <x v="5"/>
    <n v="60"/>
  </r>
  <r>
    <x v="9"/>
    <s v="10"/>
    <x v="9"/>
    <x v="158"/>
    <s v="1002"/>
    <x v="158"/>
    <x v="1"/>
    <x v="6"/>
    <n v="58"/>
  </r>
  <r>
    <x v="9"/>
    <s v="10"/>
    <x v="9"/>
    <x v="158"/>
    <s v="1002"/>
    <x v="158"/>
    <x v="1"/>
    <x v="7"/>
    <n v="51"/>
  </r>
  <r>
    <x v="9"/>
    <s v="10"/>
    <x v="9"/>
    <x v="158"/>
    <s v="1002"/>
    <x v="158"/>
    <x v="2"/>
    <x v="0"/>
    <n v="21"/>
  </r>
  <r>
    <x v="9"/>
    <s v="10"/>
    <x v="9"/>
    <x v="158"/>
    <s v="1002"/>
    <x v="158"/>
    <x v="2"/>
    <x v="1"/>
    <n v="20"/>
  </r>
  <r>
    <x v="9"/>
    <s v="10"/>
    <x v="9"/>
    <x v="158"/>
    <s v="1002"/>
    <x v="158"/>
    <x v="2"/>
    <x v="2"/>
    <n v="17"/>
  </r>
  <r>
    <x v="9"/>
    <s v="10"/>
    <x v="9"/>
    <x v="158"/>
    <s v="1002"/>
    <x v="158"/>
    <x v="2"/>
    <x v="3"/>
    <n v="15"/>
  </r>
  <r>
    <x v="9"/>
    <s v="10"/>
    <x v="9"/>
    <x v="158"/>
    <s v="1002"/>
    <x v="158"/>
    <x v="2"/>
    <x v="4"/>
    <n v="31"/>
  </r>
  <r>
    <x v="9"/>
    <s v="10"/>
    <x v="9"/>
    <x v="158"/>
    <s v="1002"/>
    <x v="158"/>
    <x v="2"/>
    <x v="5"/>
    <n v="24"/>
  </r>
  <r>
    <x v="9"/>
    <s v="10"/>
    <x v="9"/>
    <x v="158"/>
    <s v="1002"/>
    <x v="158"/>
    <x v="2"/>
    <x v="6"/>
    <n v="30"/>
  </r>
  <r>
    <x v="9"/>
    <s v="10"/>
    <x v="9"/>
    <x v="158"/>
    <s v="1002"/>
    <x v="158"/>
    <x v="2"/>
    <x v="7"/>
    <n v="23"/>
  </r>
  <r>
    <x v="9"/>
    <s v="10"/>
    <x v="9"/>
    <x v="158"/>
    <s v="1002"/>
    <x v="158"/>
    <x v="3"/>
    <x v="0"/>
    <n v="33"/>
  </r>
  <r>
    <x v="9"/>
    <s v="10"/>
    <x v="9"/>
    <x v="158"/>
    <s v="1002"/>
    <x v="158"/>
    <x v="3"/>
    <x v="1"/>
    <n v="33"/>
  </r>
  <r>
    <x v="9"/>
    <s v="10"/>
    <x v="9"/>
    <x v="158"/>
    <s v="1002"/>
    <x v="158"/>
    <x v="3"/>
    <x v="2"/>
    <n v="34"/>
  </r>
  <r>
    <x v="9"/>
    <s v="10"/>
    <x v="9"/>
    <x v="158"/>
    <s v="1002"/>
    <x v="158"/>
    <x v="3"/>
    <x v="3"/>
    <n v="35"/>
  </r>
  <r>
    <x v="9"/>
    <s v="10"/>
    <x v="9"/>
    <x v="158"/>
    <s v="1002"/>
    <x v="158"/>
    <x v="3"/>
    <x v="4"/>
    <n v="40"/>
  </r>
  <r>
    <x v="9"/>
    <s v="10"/>
    <x v="9"/>
    <x v="158"/>
    <s v="1002"/>
    <x v="158"/>
    <x v="3"/>
    <x v="5"/>
    <n v="35"/>
  </r>
  <r>
    <x v="9"/>
    <s v="10"/>
    <x v="9"/>
    <x v="158"/>
    <s v="1002"/>
    <x v="158"/>
    <x v="3"/>
    <x v="6"/>
    <n v="34"/>
  </r>
  <r>
    <x v="9"/>
    <s v="10"/>
    <x v="9"/>
    <x v="158"/>
    <s v="1002"/>
    <x v="158"/>
    <x v="3"/>
    <x v="7"/>
    <n v="31"/>
  </r>
  <r>
    <x v="9"/>
    <s v="10"/>
    <x v="9"/>
    <x v="159"/>
    <s v="1003"/>
    <x v="159"/>
    <x v="1"/>
    <x v="0"/>
    <n v="106"/>
  </r>
  <r>
    <x v="9"/>
    <s v="10"/>
    <x v="9"/>
    <x v="159"/>
    <s v="1003"/>
    <x v="159"/>
    <x v="1"/>
    <x v="1"/>
    <n v="118"/>
  </r>
  <r>
    <x v="9"/>
    <s v="10"/>
    <x v="9"/>
    <x v="159"/>
    <s v="1003"/>
    <x v="159"/>
    <x v="1"/>
    <x v="2"/>
    <n v="114"/>
  </r>
  <r>
    <x v="9"/>
    <s v="10"/>
    <x v="9"/>
    <x v="159"/>
    <s v="1003"/>
    <x v="159"/>
    <x v="1"/>
    <x v="3"/>
    <n v="108"/>
  </r>
  <r>
    <x v="9"/>
    <s v="10"/>
    <x v="9"/>
    <x v="159"/>
    <s v="1003"/>
    <x v="159"/>
    <x v="1"/>
    <x v="4"/>
    <n v="95"/>
  </r>
  <r>
    <x v="9"/>
    <s v="10"/>
    <x v="9"/>
    <x v="159"/>
    <s v="1003"/>
    <x v="159"/>
    <x v="1"/>
    <x v="5"/>
    <n v="92"/>
  </r>
  <r>
    <x v="9"/>
    <s v="10"/>
    <x v="9"/>
    <x v="159"/>
    <s v="1003"/>
    <x v="159"/>
    <x v="1"/>
    <x v="6"/>
    <n v="99"/>
  </r>
  <r>
    <x v="9"/>
    <s v="10"/>
    <x v="9"/>
    <x v="159"/>
    <s v="1003"/>
    <x v="159"/>
    <x v="1"/>
    <x v="7"/>
    <n v="94"/>
  </r>
  <r>
    <x v="9"/>
    <s v="10"/>
    <x v="9"/>
    <x v="159"/>
    <s v="1003"/>
    <x v="159"/>
    <x v="2"/>
    <x v="0"/>
    <n v="6"/>
  </r>
  <r>
    <x v="9"/>
    <s v="10"/>
    <x v="9"/>
    <x v="159"/>
    <s v="1003"/>
    <x v="159"/>
    <x v="2"/>
    <x v="1"/>
    <n v="5"/>
  </r>
  <r>
    <x v="9"/>
    <s v="10"/>
    <x v="9"/>
    <x v="159"/>
    <s v="1003"/>
    <x v="159"/>
    <x v="2"/>
    <x v="2"/>
    <n v="4"/>
  </r>
  <r>
    <x v="9"/>
    <s v="10"/>
    <x v="9"/>
    <x v="159"/>
    <s v="1003"/>
    <x v="159"/>
    <x v="2"/>
    <x v="3"/>
    <n v="4"/>
  </r>
  <r>
    <x v="9"/>
    <s v="10"/>
    <x v="9"/>
    <x v="159"/>
    <s v="1003"/>
    <x v="159"/>
    <x v="2"/>
    <x v="4"/>
    <n v="8"/>
  </r>
  <r>
    <x v="9"/>
    <s v="10"/>
    <x v="9"/>
    <x v="159"/>
    <s v="1003"/>
    <x v="159"/>
    <x v="2"/>
    <x v="5"/>
    <n v="8"/>
  </r>
  <r>
    <x v="9"/>
    <s v="10"/>
    <x v="9"/>
    <x v="159"/>
    <s v="1003"/>
    <x v="159"/>
    <x v="2"/>
    <x v="6"/>
    <n v="8"/>
  </r>
  <r>
    <x v="9"/>
    <s v="10"/>
    <x v="9"/>
    <x v="159"/>
    <s v="1003"/>
    <x v="159"/>
    <x v="2"/>
    <x v="7"/>
    <n v="6"/>
  </r>
  <r>
    <x v="9"/>
    <s v="10"/>
    <x v="9"/>
    <x v="159"/>
    <s v="1003"/>
    <x v="159"/>
    <x v="3"/>
    <x v="0"/>
    <n v="25"/>
  </r>
  <r>
    <x v="9"/>
    <s v="10"/>
    <x v="9"/>
    <x v="159"/>
    <s v="1003"/>
    <x v="159"/>
    <x v="3"/>
    <x v="1"/>
    <n v="24"/>
  </r>
  <r>
    <x v="9"/>
    <s v="10"/>
    <x v="9"/>
    <x v="159"/>
    <s v="1003"/>
    <x v="159"/>
    <x v="3"/>
    <x v="2"/>
    <n v="27"/>
  </r>
  <r>
    <x v="9"/>
    <s v="10"/>
    <x v="9"/>
    <x v="159"/>
    <s v="1003"/>
    <x v="159"/>
    <x v="3"/>
    <x v="3"/>
    <n v="25"/>
  </r>
  <r>
    <x v="9"/>
    <s v="10"/>
    <x v="9"/>
    <x v="159"/>
    <s v="1003"/>
    <x v="159"/>
    <x v="3"/>
    <x v="4"/>
    <n v="25"/>
  </r>
  <r>
    <x v="9"/>
    <s v="10"/>
    <x v="9"/>
    <x v="159"/>
    <s v="1003"/>
    <x v="159"/>
    <x v="3"/>
    <x v="5"/>
    <n v="19"/>
  </r>
  <r>
    <x v="9"/>
    <s v="10"/>
    <x v="9"/>
    <x v="159"/>
    <s v="1003"/>
    <x v="159"/>
    <x v="3"/>
    <x v="6"/>
    <n v="21"/>
  </r>
  <r>
    <x v="9"/>
    <s v="10"/>
    <x v="9"/>
    <x v="159"/>
    <s v="1003"/>
    <x v="159"/>
    <x v="3"/>
    <x v="7"/>
    <n v="21"/>
  </r>
  <r>
    <x v="9"/>
    <s v="10"/>
    <x v="9"/>
    <x v="160"/>
    <s v="1004"/>
    <x v="160"/>
    <x v="1"/>
    <x v="0"/>
    <n v="74"/>
  </r>
  <r>
    <x v="9"/>
    <s v="10"/>
    <x v="9"/>
    <x v="160"/>
    <s v="1004"/>
    <x v="160"/>
    <x v="1"/>
    <x v="1"/>
    <n v="62"/>
  </r>
  <r>
    <x v="9"/>
    <s v="10"/>
    <x v="9"/>
    <x v="160"/>
    <s v="1004"/>
    <x v="160"/>
    <x v="1"/>
    <x v="2"/>
    <n v="64"/>
  </r>
  <r>
    <x v="9"/>
    <s v="10"/>
    <x v="9"/>
    <x v="160"/>
    <s v="1004"/>
    <x v="160"/>
    <x v="1"/>
    <x v="3"/>
    <n v="64"/>
  </r>
  <r>
    <x v="9"/>
    <s v="10"/>
    <x v="9"/>
    <x v="160"/>
    <s v="1004"/>
    <x v="160"/>
    <x v="1"/>
    <x v="4"/>
    <n v="61"/>
  </r>
  <r>
    <x v="9"/>
    <s v="10"/>
    <x v="9"/>
    <x v="160"/>
    <s v="1004"/>
    <x v="160"/>
    <x v="1"/>
    <x v="5"/>
    <n v="55"/>
  </r>
  <r>
    <x v="9"/>
    <s v="10"/>
    <x v="9"/>
    <x v="160"/>
    <s v="1004"/>
    <x v="160"/>
    <x v="1"/>
    <x v="6"/>
    <n v="62"/>
  </r>
  <r>
    <x v="9"/>
    <s v="10"/>
    <x v="9"/>
    <x v="160"/>
    <s v="1004"/>
    <x v="160"/>
    <x v="1"/>
    <x v="7"/>
    <n v="63"/>
  </r>
  <r>
    <x v="9"/>
    <s v="10"/>
    <x v="9"/>
    <x v="160"/>
    <s v="1004"/>
    <x v="160"/>
    <x v="2"/>
    <x v="0"/>
    <n v="6"/>
  </r>
  <r>
    <x v="9"/>
    <s v="10"/>
    <x v="9"/>
    <x v="160"/>
    <s v="1004"/>
    <x v="160"/>
    <x v="2"/>
    <x v="1"/>
    <n v="7"/>
  </r>
  <r>
    <x v="9"/>
    <s v="10"/>
    <x v="9"/>
    <x v="160"/>
    <s v="1004"/>
    <x v="160"/>
    <x v="2"/>
    <x v="2"/>
    <n v="4"/>
  </r>
  <r>
    <x v="9"/>
    <s v="10"/>
    <x v="9"/>
    <x v="160"/>
    <s v="1004"/>
    <x v="160"/>
    <x v="2"/>
    <x v="3"/>
    <n v="9"/>
  </r>
  <r>
    <x v="9"/>
    <s v="10"/>
    <x v="9"/>
    <x v="160"/>
    <s v="1004"/>
    <x v="160"/>
    <x v="2"/>
    <x v="4"/>
    <n v="13"/>
  </r>
  <r>
    <x v="9"/>
    <s v="10"/>
    <x v="9"/>
    <x v="160"/>
    <s v="1004"/>
    <x v="160"/>
    <x v="2"/>
    <x v="5"/>
    <n v="13"/>
  </r>
  <r>
    <x v="9"/>
    <s v="10"/>
    <x v="9"/>
    <x v="160"/>
    <s v="1004"/>
    <x v="160"/>
    <x v="2"/>
    <x v="6"/>
    <n v="13"/>
  </r>
  <r>
    <x v="9"/>
    <s v="10"/>
    <x v="9"/>
    <x v="160"/>
    <s v="1004"/>
    <x v="160"/>
    <x v="2"/>
    <x v="7"/>
    <n v="12"/>
  </r>
  <r>
    <x v="9"/>
    <s v="10"/>
    <x v="9"/>
    <x v="160"/>
    <s v="1004"/>
    <x v="160"/>
    <x v="3"/>
    <x v="0"/>
    <n v="68"/>
  </r>
  <r>
    <x v="9"/>
    <s v="10"/>
    <x v="9"/>
    <x v="160"/>
    <s v="1004"/>
    <x v="160"/>
    <x v="3"/>
    <x v="1"/>
    <n v="65"/>
  </r>
  <r>
    <x v="9"/>
    <s v="10"/>
    <x v="9"/>
    <x v="160"/>
    <s v="1004"/>
    <x v="160"/>
    <x v="3"/>
    <x v="2"/>
    <n v="53"/>
  </r>
  <r>
    <x v="9"/>
    <s v="10"/>
    <x v="9"/>
    <x v="160"/>
    <s v="1004"/>
    <x v="160"/>
    <x v="3"/>
    <x v="3"/>
    <n v="58"/>
  </r>
  <r>
    <x v="9"/>
    <s v="10"/>
    <x v="9"/>
    <x v="160"/>
    <s v="1004"/>
    <x v="160"/>
    <x v="3"/>
    <x v="4"/>
    <n v="57"/>
  </r>
  <r>
    <x v="9"/>
    <s v="10"/>
    <x v="9"/>
    <x v="160"/>
    <s v="1004"/>
    <x v="160"/>
    <x v="3"/>
    <x v="5"/>
    <n v="66"/>
  </r>
  <r>
    <x v="9"/>
    <s v="10"/>
    <x v="9"/>
    <x v="160"/>
    <s v="1004"/>
    <x v="160"/>
    <x v="3"/>
    <x v="6"/>
    <n v="74"/>
  </r>
  <r>
    <x v="9"/>
    <s v="10"/>
    <x v="9"/>
    <x v="160"/>
    <s v="1004"/>
    <x v="160"/>
    <x v="3"/>
    <x v="7"/>
    <n v="80"/>
  </r>
  <r>
    <x v="9"/>
    <s v="10"/>
    <x v="9"/>
    <x v="161"/>
    <s v="1014"/>
    <x v="161"/>
    <x v="1"/>
    <x v="0"/>
    <n v="86"/>
  </r>
  <r>
    <x v="9"/>
    <s v="10"/>
    <x v="9"/>
    <x v="161"/>
    <s v="1014"/>
    <x v="161"/>
    <x v="1"/>
    <x v="1"/>
    <n v="84"/>
  </r>
  <r>
    <x v="9"/>
    <s v="10"/>
    <x v="9"/>
    <x v="161"/>
    <s v="1014"/>
    <x v="161"/>
    <x v="1"/>
    <x v="2"/>
    <n v="88"/>
  </r>
  <r>
    <x v="9"/>
    <s v="10"/>
    <x v="9"/>
    <x v="161"/>
    <s v="1014"/>
    <x v="161"/>
    <x v="1"/>
    <x v="3"/>
    <n v="60"/>
  </r>
  <r>
    <x v="9"/>
    <s v="10"/>
    <x v="9"/>
    <x v="161"/>
    <s v="1014"/>
    <x v="161"/>
    <x v="1"/>
    <x v="4"/>
    <n v="65"/>
  </r>
  <r>
    <x v="9"/>
    <s v="10"/>
    <x v="9"/>
    <x v="161"/>
    <s v="1014"/>
    <x v="161"/>
    <x v="1"/>
    <x v="5"/>
    <n v="58"/>
  </r>
  <r>
    <x v="9"/>
    <s v="10"/>
    <x v="9"/>
    <x v="161"/>
    <s v="1014"/>
    <x v="161"/>
    <x v="1"/>
    <x v="6"/>
    <n v="58"/>
  </r>
  <r>
    <x v="9"/>
    <s v="10"/>
    <x v="9"/>
    <x v="161"/>
    <s v="1014"/>
    <x v="161"/>
    <x v="1"/>
    <x v="7"/>
    <n v="44"/>
  </r>
  <r>
    <x v="9"/>
    <s v="10"/>
    <x v="9"/>
    <x v="161"/>
    <s v="1014"/>
    <x v="161"/>
    <x v="2"/>
    <x v="0"/>
    <n v="26"/>
  </r>
  <r>
    <x v="9"/>
    <s v="10"/>
    <x v="9"/>
    <x v="161"/>
    <s v="1014"/>
    <x v="161"/>
    <x v="2"/>
    <x v="1"/>
    <n v="28"/>
  </r>
  <r>
    <x v="9"/>
    <s v="10"/>
    <x v="9"/>
    <x v="161"/>
    <s v="1014"/>
    <x v="161"/>
    <x v="2"/>
    <x v="2"/>
    <n v="29"/>
  </r>
  <r>
    <x v="9"/>
    <s v="10"/>
    <x v="9"/>
    <x v="161"/>
    <s v="1014"/>
    <x v="161"/>
    <x v="2"/>
    <x v="3"/>
    <n v="16"/>
  </r>
  <r>
    <x v="9"/>
    <s v="10"/>
    <x v="9"/>
    <x v="161"/>
    <s v="1014"/>
    <x v="161"/>
    <x v="2"/>
    <x v="4"/>
    <n v="34"/>
  </r>
  <r>
    <x v="9"/>
    <s v="10"/>
    <x v="9"/>
    <x v="161"/>
    <s v="1014"/>
    <x v="161"/>
    <x v="2"/>
    <x v="5"/>
    <n v="31"/>
  </r>
  <r>
    <x v="9"/>
    <s v="10"/>
    <x v="9"/>
    <x v="161"/>
    <s v="1014"/>
    <x v="161"/>
    <x v="2"/>
    <x v="6"/>
    <n v="30"/>
  </r>
  <r>
    <x v="9"/>
    <s v="10"/>
    <x v="9"/>
    <x v="161"/>
    <s v="1014"/>
    <x v="161"/>
    <x v="2"/>
    <x v="7"/>
    <n v="30"/>
  </r>
  <r>
    <x v="9"/>
    <s v="10"/>
    <x v="9"/>
    <x v="161"/>
    <s v="1014"/>
    <x v="161"/>
    <x v="3"/>
    <x v="0"/>
    <n v="2"/>
  </r>
  <r>
    <x v="9"/>
    <s v="10"/>
    <x v="9"/>
    <x v="161"/>
    <s v="1014"/>
    <x v="161"/>
    <x v="3"/>
    <x v="1"/>
    <n v="4"/>
  </r>
  <r>
    <x v="9"/>
    <s v="10"/>
    <x v="9"/>
    <x v="161"/>
    <s v="1014"/>
    <x v="161"/>
    <x v="3"/>
    <x v="2"/>
    <n v="4"/>
  </r>
  <r>
    <x v="9"/>
    <s v="10"/>
    <x v="9"/>
    <x v="161"/>
    <s v="1014"/>
    <x v="161"/>
    <x v="3"/>
    <x v="3"/>
    <n v="5"/>
  </r>
  <r>
    <x v="9"/>
    <s v="10"/>
    <x v="9"/>
    <x v="161"/>
    <s v="1014"/>
    <x v="161"/>
    <x v="3"/>
    <x v="4"/>
    <n v="4"/>
  </r>
  <r>
    <x v="9"/>
    <s v="10"/>
    <x v="9"/>
    <x v="161"/>
    <s v="1014"/>
    <x v="161"/>
    <x v="3"/>
    <x v="5"/>
    <n v="4"/>
  </r>
  <r>
    <x v="9"/>
    <s v="10"/>
    <x v="9"/>
    <x v="161"/>
    <s v="1014"/>
    <x v="161"/>
    <x v="3"/>
    <x v="6"/>
    <n v="4"/>
  </r>
  <r>
    <x v="9"/>
    <s v="10"/>
    <x v="9"/>
    <x v="161"/>
    <s v="1014"/>
    <x v="161"/>
    <x v="3"/>
    <x v="7"/>
    <n v="3"/>
  </r>
  <r>
    <x v="9"/>
    <s v="10"/>
    <x v="9"/>
    <x v="162"/>
    <s v="1017"/>
    <x v="162"/>
    <x v="1"/>
    <x v="0"/>
    <n v="68"/>
  </r>
  <r>
    <x v="9"/>
    <s v="10"/>
    <x v="9"/>
    <x v="162"/>
    <s v="1017"/>
    <x v="162"/>
    <x v="1"/>
    <x v="1"/>
    <n v="62"/>
  </r>
  <r>
    <x v="9"/>
    <s v="10"/>
    <x v="9"/>
    <x v="162"/>
    <s v="1017"/>
    <x v="162"/>
    <x v="1"/>
    <x v="2"/>
    <n v="60"/>
  </r>
  <r>
    <x v="9"/>
    <s v="10"/>
    <x v="9"/>
    <x v="162"/>
    <s v="1017"/>
    <x v="162"/>
    <x v="1"/>
    <x v="3"/>
    <n v="47"/>
  </r>
  <r>
    <x v="9"/>
    <s v="10"/>
    <x v="9"/>
    <x v="162"/>
    <s v="1017"/>
    <x v="162"/>
    <x v="1"/>
    <x v="4"/>
    <n v="36"/>
  </r>
  <r>
    <x v="9"/>
    <s v="10"/>
    <x v="9"/>
    <x v="162"/>
    <s v="1017"/>
    <x v="162"/>
    <x v="1"/>
    <x v="5"/>
    <n v="36"/>
  </r>
  <r>
    <x v="9"/>
    <s v="10"/>
    <x v="9"/>
    <x v="162"/>
    <s v="1017"/>
    <x v="162"/>
    <x v="1"/>
    <x v="6"/>
    <n v="37"/>
  </r>
  <r>
    <x v="9"/>
    <s v="10"/>
    <x v="9"/>
    <x v="162"/>
    <s v="1017"/>
    <x v="162"/>
    <x v="1"/>
    <x v="7"/>
    <n v="37"/>
  </r>
  <r>
    <x v="9"/>
    <s v="10"/>
    <x v="9"/>
    <x v="162"/>
    <s v="1017"/>
    <x v="162"/>
    <x v="2"/>
    <x v="0"/>
    <n v="16"/>
  </r>
  <r>
    <x v="9"/>
    <s v="10"/>
    <x v="9"/>
    <x v="162"/>
    <s v="1017"/>
    <x v="162"/>
    <x v="2"/>
    <x v="1"/>
    <n v="23"/>
  </r>
  <r>
    <x v="9"/>
    <s v="10"/>
    <x v="9"/>
    <x v="162"/>
    <s v="1017"/>
    <x v="162"/>
    <x v="2"/>
    <x v="2"/>
    <n v="14"/>
  </r>
  <r>
    <x v="9"/>
    <s v="10"/>
    <x v="9"/>
    <x v="162"/>
    <s v="1017"/>
    <x v="162"/>
    <x v="2"/>
    <x v="3"/>
    <n v="8"/>
  </r>
  <r>
    <x v="9"/>
    <s v="10"/>
    <x v="9"/>
    <x v="162"/>
    <s v="1017"/>
    <x v="162"/>
    <x v="2"/>
    <x v="4"/>
    <n v="25"/>
  </r>
  <r>
    <x v="9"/>
    <s v="10"/>
    <x v="9"/>
    <x v="162"/>
    <s v="1017"/>
    <x v="162"/>
    <x v="2"/>
    <x v="5"/>
    <n v="21"/>
  </r>
  <r>
    <x v="9"/>
    <s v="10"/>
    <x v="9"/>
    <x v="162"/>
    <s v="1017"/>
    <x v="162"/>
    <x v="2"/>
    <x v="6"/>
    <n v="19"/>
  </r>
  <r>
    <x v="9"/>
    <s v="10"/>
    <x v="9"/>
    <x v="162"/>
    <s v="1017"/>
    <x v="162"/>
    <x v="2"/>
    <x v="7"/>
    <n v="13"/>
  </r>
  <r>
    <x v="9"/>
    <s v="10"/>
    <x v="9"/>
    <x v="162"/>
    <s v="1017"/>
    <x v="162"/>
    <x v="3"/>
    <x v="0"/>
    <n v="0"/>
  </r>
  <r>
    <x v="9"/>
    <s v="10"/>
    <x v="9"/>
    <x v="162"/>
    <s v="1017"/>
    <x v="162"/>
    <x v="3"/>
    <x v="1"/>
    <n v="0"/>
  </r>
  <r>
    <x v="9"/>
    <s v="10"/>
    <x v="9"/>
    <x v="162"/>
    <s v="1017"/>
    <x v="162"/>
    <x v="3"/>
    <x v="2"/>
    <n v="1"/>
  </r>
  <r>
    <x v="9"/>
    <s v="10"/>
    <x v="9"/>
    <x v="162"/>
    <s v="1017"/>
    <x v="162"/>
    <x v="3"/>
    <x v="3"/>
    <n v="1"/>
  </r>
  <r>
    <x v="9"/>
    <s v="10"/>
    <x v="9"/>
    <x v="162"/>
    <s v="1017"/>
    <x v="162"/>
    <x v="3"/>
    <x v="4"/>
    <n v="1"/>
  </r>
  <r>
    <x v="9"/>
    <s v="10"/>
    <x v="9"/>
    <x v="162"/>
    <s v="1017"/>
    <x v="162"/>
    <x v="3"/>
    <x v="5"/>
    <n v="1"/>
  </r>
  <r>
    <x v="9"/>
    <s v="10"/>
    <x v="9"/>
    <x v="162"/>
    <s v="1017"/>
    <x v="162"/>
    <x v="3"/>
    <x v="6"/>
    <n v="1"/>
  </r>
  <r>
    <x v="9"/>
    <s v="10"/>
    <x v="9"/>
    <x v="162"/>
    <s v="1017"/>
    <x v="162"/>
    <x v="3"/>
    <x v="7"/>
    <n v="0"/>
  </r>
  <r>
    <x v="9"/>
    <s v="10"/>
    <x v="9"/>
    <x v="163"/>
    <s v="1018"/>
    <x v="163"/>
    <x v="1"/>
    <x v="0"/>
    <n v="56"/>
  </r>
  <r>
    <x v="9"/>
    <s v="10"/>
    <x v="9"/>
    <x v="163"/>
    <s v="1018"/>
    <x v="163"/>
    <x v="1"/>
    <x v="1"/>
    <n v="59"/>
  </r>
  <r>
    <x v="9"/>
    <s v="10"/>
    <x v="9"/>
    <x v="163"/>
    <s v="1018"/>
    <x v="163"/>
    <x v="1"/>
    <x v="2"/>
    <n v="58"/>
  </r>
  <r>
    <x v="9"/>
    <s v="10"/>
    <x v="9"/>
    <x v="163"/>
    <s v="1018"/>
    <x v="163"/>
    <x v="1"/>
    <x v="3"/>
    <n v="52"/>
  </r>
  <r>
    <x v="9"/>
    <s v="10"/>
    <x v="9"/>
    <x v="163"/>
    <s v="1018"/>
    <x v="163"/>
    <x v="1"/>
    <x v="4"/>
    <n v="50"/>
  </r>
  <r>
    <x v="9"/>
    <s v="10"/>
    <x v="9"/>
    <x v="163"/>
    <s v="1018"/>
    <x v="163"/>
    <x v="1"/>
    <x v="5"/>
    <n v="39"/>
  </r>
  <r>
    <x v="9"/>
    <s v="10"/>
    <x v="9"/>
    <x v="163"/>
    <s v="1018"/>
    <x v="163"/>
    <x v="1"/>
    <x v="6"/>
    <n v="39"/>
  </r>
  <r>
    <x v="9"/>
    <s v="10"/>
    <x v="9"/>
    <x v="163"/>
    <s v="1018"/>
    <x v="163"/>
    <x v="1"/>
    <x v="7"/>
    <n v="40"/>
  </r>
  <r>
    <x v="9"/>
    <s v="10"/>
    <x v="9"/>
    <x v="163"/>
    <s v="1018"/>
    <x v="163"/>
    <x v="2"/>
    <x v="0"/>
    <n v="7"/>
  </r>
  <r>
    <x v="9"/>
    <s v="10"/>
    <x v="9"/>
    <x v="163"/>
    <s v="1018"/>
    <x v="163"/>
    <x v="2"/>
    <x v="1"/>
    <n v="8"/>
  </r>
  <r>
    <x v="9"/>
    <s v="10"/>
    <x v="9"/>
    <x v="163"/>
    <s v="1018"/>
    <x v="163"/>
    <x v="2"/>
    <x v="2"/>
    <n v="8"/>
  </r>
  <r>
    <x v="9"/>
    <s v="10"/>
    <x v="9"/>
    <x v="163"/>
    <s v="1018"/>
    <x v="163"/>
    <x v="2"/>
    <x v="3"/>
    <n v="6"/>
  </r>
  <r>
    <x v="9"/>
    <s v="10"/>
    <x v="9"/>
    <x v="163"/>
    <s v="1018"/>
    <x v="163"/>
    <x v="2"/>
    <x v="4"/>
    <n v="8"/>
  </r>
  <r>
    <x v="9"/>
    <s v="10"/>
    <x v="9"/>
    <x v="163"/>
    <s v="1018"/>
    <x v="163"/>
    <x v="2"/>
    <x v="5"/>
    <n v="9"/>
  </r>
  <r>
    <x v="9"/>
    <s v="10"/>
    <x v="9"/>
    <x v="163"/>
    <s v="1018"/>
    <x v="163"/>
    <x v="2"/>
    <x v="6"/>
    <n v="11"/>
  </r>
  <r>
    <x v="9"/>
    <s v="10"/>
    <x v="9"/>
    <x v="163"/>
    <s v="1018"/>
    <x v="163"/>
    <x v="2"/>
    <x v="7"/>
    <n v="8"/>
  </r>
  <r>
    <x v="9"/>
    <s v="10"/>
    <x v="9"/>
    <x v="163"/>
    <s v="1018"/>
    <x v="163"/>
    <x v="3"/>
    <x v="0"/>
    <n v="34"/>
  </r>
  <r>
    <x v="9"/>
    <s v="10"/>
    <x v="9"/>
    <x v="163"/>
    <s v="1018"/>
    <x v="163"/>
    <x v="3"/>
    <x v="1"/>
    <n v="30"/>
  </r>
  <r>
    <x v="9"/>
    <s v="10"/>
    <x v="9"/>
    <x v="163"/>
    <s v="1018"/>
    <x v="163"/>
    <x v="3"/>
    <x v="2"/>
    <n v="28"/>
  </r>
  <r>
    <x v="9"/>
    <s v="10"/>
    <x v="9"/>
    <x v="163"/>
    <s v="1018"/>
    <x v="163"/>
    <x v="3"/>
    <x v="3"/>
    <n v="25"/>
  </r>
  <r>
    <x v="9"/>
    <s v="10"/>
    <x v="9"/>
    <x v="163"/>
    <s v="1018"/>
    <x v="163"/>
    <x v="3"/>
    <x v="4"/>
    <n v="29"/>
  </r>
  <r>
    <x v="9"/>
    <s v="10"/>
    <x v="9"/>
    <x v="163"/>
    <s v="1018"/>
    <x v="163"/>
    <x v="3"/>
    <x v="5"/>
    <n v="31"/>
  </r>
  <r>
    <x v="9"/>
    <s v="10"/>
    <x v="9"/>
    <x v="163"/>
    <s v="1018"/>
    <x v="163"/>
    <x v="3"/>
    <x v="6"/>
    <n v="31"/>
  </r>
  <r>
    <x v="9"/>
    <s v="10"/>
    <x v="9"/>
    <x v="163"/>
    <s v="1018"/>
    <x v="163"/>
    <x v="3"/>
    <x v="7"/>
    <n v="42"/>
  </r>
  <r>
    <x v="9"/>
    <s v="10"/>
    <x v="9"/>
    <x v="164"/>
    <s v="1021"/>
    <x v="164"/>
    <x v="1"/>
    <x v="0"/>
    <n v="47"/>
  </r>
  <r>
    <x v="9"/>
    <s v="10"/>
    <x v="9"/>
    <x v="164"/>
    <s v="1021"/>
    <x v="164"/>
    <x v="1"/>
    <x v="1"/>
    <n v="51"/>
  </r>
  <r>
    <x v="9"/>
    <s v="10"/>
    <x v="9"/>
    <x v="164"/>
    <s v="1021"/>
    <x v="164"/>
    <x v="1"/>
    <x v="2"/>
    <n v="38"/>
  </r>
  <r>
    <x v="9"/>
    <s v="10"/>
    <x v="9"/>
    <x v="164"/>
    <s v="1021"/>
    <x v="164"/>
    <x v="1"/>
    <x v="3"/>
    <n v="38"/>
  </r>
  <r>
    <x v="9"/>
    <s v="10"/>
    <x v="9"/>
    <x v="164"/>
    <s v="1021"/>
    <x v="164"/>
    <x v="1"/>
    <x v="4"/>
    <n v="46"/>
  </r>
  <r>
    <x v="9"/>
    <s v="10"/>
    <x v="9"/>
    <x v="164"/>
    <s v="1021"/>
    <x v="164"/>
    <x v="1"/>
    <x v="5"/>
    <n v="55"/>
  </r>
  <r>
    <x v="9"/>
    <s v="10"/>
    <x v="9"/>
    <x v="164"/>
    <s v="1021"/>
    <x v="164"/>
    <x v="1"/>
    <x v="6"/>
    <n v="50"/>
  </r>
  <r>
    <x v="9"/>
    <s v="10"/>
    <x v="9"/>
    <x v="164"/>
    <s v="1021"/>
    <x v="164"/>
    <x v="1"/>
    <x v="7"/>
    <n v="36"/>
  </r>
  <r>
    <x v="9"/>
    <s v="10"/>
    <x v="9"/>
    <x v="164"/>
    <s v="1021"/>
    <x v="164"/>
    <x v="2"/>
    <x v="0"/>
    <n v="41"/>
  </r>
  <r>
    <x v="9"/>
    <s v="10"/>
    <x v="9"/>
    <x v="164"/>
    <s v="1021"/>
    <x v="164"/>
    <x v="2"/>
    <x v="1"/>
    <n v="36"/>
  </r>
  <r>
    <x v="9"/>
    <s v="10"/>
    <x v="9"/>
    <x v="164"/>
    <s v="1021"/>
    <x v="164"/>
    <x v="2"/>
    <x v="2"/>
    <n v="24"/>
  </r>
  <r>
    <x v="9"/>
    <s v="10"/>
    <x v="9"/>
    <x v="164"/>
    <s v="1021"/>
    <x v="164"/>
    <x v="2"/>
    <x v="3"/>
    <n v="22"/>
  </r>
  <r>
    <x v="9"/>
    <s v="10"/>
    <x v="9"/>
    <x v="164"/>
    <s v="1021"/>
    <x v="164"/>
    <x v="2"/>
    <x v="4"/>
    <n v="35"/>
  </r>
  <r>
    <x v="9"/>
    <s v="10"/>
    <x v="9"/>
    <x v="164"/>
    <s v="1021"/>
    <x v="164"/>
    <x v="2"/>
    <x v="5"/>
    <n v="37"/>
  </r>
  <r>
    <x v="9"/>
    <s v="10"/>
    <x v="9"/>
    <x v="164"/>
    <s v="1021"/>
    <x v="164"/>
    <x v="2"/>
    <x v="6"/>
    <n v="37"/>
  </r>
  <r>
    <x v="9"/>
    <s v="10"/>
    <x v="9"/>
    <x v="164"/>
    <s v="1021"/>
    <x v="164"/>
    <x v="2"/>
    <x v="7"/>
    <n v="24"/>
  </r>
  <r>
    <x v="9"/>
    <s v="10"/>
    <x v="9"/>
    <x v="164"/>
    <s v="1021"/>
    <x v="164"/>
    <x v="3"/>
    <x v="0"/>
    <n v="5"/>
  </r>
  <r>
    <x v="9"/>
    <s v="10"/>
    <x v="9"/>
    <x v="164"/>
    <s v="1021"/>
    <x v="164"/>
    <x v="3"/>
    <x v="1"/>
    <n v="5"/>
  </r>
  <r>
    <x v="9"/>
    <s v="10"/>
    <x v="9"/>
    <x v="164"/>
    <s v="1021"/>
    <x v="164"/>
    <x v="3"/>
    <x v="2"/>
    <n v="5"/>
  </r>
  <r>
    <x v="9"/>
    <s v="10"/>
    <x v="9"/>
    <x v="164"/>
    <s v="1021"/>
    <x v="164"/>
    <x v="3"/>
    <x v="3"/>
    <n v="3"/>
  </r>
  <r>
    <x v="9"/>
    <s v="10"/>
    <x v="9"/>
    <x v="164"/>
    <s v="1021"/>
    <x v="164"/>
    <x v="3"/>
    <x v="4"/>
    <n v="7"/>
  </r>
  <r>
    <x v="9"/>
    <s v="10"/>
    <x v="9"/>
    <x v="164"/>
    <s v="1021"/>
    <x v="164"/>
    <x v="3"/>
    <x v="5"/>
    <n v="4"/>
  </r>
  <r>
    <x v="9"/>
    <s v="10"/>
    <x v="9"/>
    <x v="164"/>
    <s v="1021"/>
    <x v="164"/>
    <x v="3"/>
    <x v="6"/>
    <n v="3"/>
  </r>
  <r>
    <x v="9"/>
    <s v="10"/>
    <x v="9"/>
    <x v="164"/>
    <s v="1021"/>
    <x v="164"/>
    <x v="3"/>
    <x v="7"/>
    <n v="1"/>
  </r>
  <r>
    <x v="9"/>
    <s v="10"/>
    <x v="9"/>
    <x v="165"/>
    <s v="1026"/>
    <x v="165"/>
    <x v="1"/>
    <x v="0"/>
    <n v="146"/>
  </r>
  <r>
    <x v="9"/>
    <s v="10"/>
    <x v="9"/>
    <x v="165"/>
    <s v="1026"/>
    <x v="165"/>
    <x v="1"/>
    <x v="1"/>
    <n v="212"/>
  </r>
  <r>
    <x v="9"/>
    <s v="10"/>
    <x v="9"/>
    <x v="165"/>
    <s v="1026"/>
    <x v="165"/>
    <x v="1"/>
    <x v="2"/>
    <n v="246"/>
  </r>
  <r>
    <x v="9"/>
    <s v="10"/>
    <x v="9"/>
    <x v="165"/>
    <s v="1026"/>
    <x v="165"/>
    <x v="1"/>
    <x v="3"/>
    <n v="242"/>
  </r>
  <r>
    <x v="9"/>
    <s v="10"/>
    <x v="9"/>
    <x v="165"/>
    <s v="1026"/>
    <x v="165"/>
    <x v="1"/>
    <x v="4"/>
    <n v="191"/>
  </r>
  <r>
    <x v="9"/>
    <s v="10"/>
    <x v="9"/>
    <x v="165"/>
    <s v="1026"/>
    <x v="165"/>
    <x v="1"/>
    <x v="5"/>
    <n v="189"/>
  </r>
  <r>
    <x v="9"/>
    <s v="10"/>
    <x v="9"/>
    <x v="165"/>
    <s v="1026"/>
    <x v="165"/>
    <x v="1"/>
    <x v="6"/>
    <n v="195"/>
  </r>
  <r>
    <x v="9"/>
    <s v="10"/>
    <x v="9"/>
    <x v="165"/>
    <s v="1026"/>
    <x v="165"/>
    <x v="1"/>
    <x v="7"/>
    <n v="211"/>
  </r>
  <r>
    <x v="9"/>
    <s v="10"/>
    <x v="9"/>
    <x v="165"/>
    <s v="1026"/>
    <x v="165"/>
    <x v="2"/>
    <x v="0"/>
    <n v="0"/>
  </r>
  <r>
    <x v="9"/>
    <s v="10"/>
    <x v="9"/>
    <x v="165"/>
    <s v="1026"/>
    <x v="165"/>
    <x v="2"/>
    <x v="1"/>
    <n v="3"/>
  </r>
  <r>
    <x v="9"/>
    <s v="10"/>
    <x v="9"/>
    <x v="165"/>
    <s v="1026"/>
    <x v="165"/>
    <x v="2"/>
    <x v="2"/>
    <n v="4"/>
  </r>
  <r>
    <x v="9"/>
    <s v="10"/>
    <x v="9"/>
    <x v="165"/>
    <s v="1026"/>
    <x v="165"/>
    <x v="2"/>
    <x v="3"/>
    <n v="3"/>
  </r>
  <r>
    <x v="9"/>
    <s v="10"/>
    <x v="9"/>
    <x v="165"/>
    <s v="1026"/>
    <x v="165"/>
    <x v="2"/>
    <x v="4"/>
    <n v="5"/>
  </r>
  <r>
    <x v="9"/>
    <s v="10"/>
    <x v="9"/>
    <x v="165"/>
    <s v="1026"/>
    <x v="165"/>
    <x v="2"/>
    <x v="5"/>
    <n v="1"/>
  </r>
  <r>
    <x v="9"/>
    <s v="10"/>
    <x v="9"/>
    <x v="165"/>
    <s v="1026"/>
    <x v="165"/>
    <x v="2"/>
    <x v="6"/>
    <n v="3"/>
  </r>
  <r>
    <x v="9"/>
    <s v="10"/>
    <x v="9"/>
    <x v="165"/>
    <s v="1026"/>
    <x v="165"/>
    <x v="2"/>
    <x v="7"/>
    <n v="8"/>
  </r>
  <r>
    <x v="9"/>
    <s v="10"/>
    <x v="9"/>
    <x v="165"/>
    <s v="1026"/>
    <x v="165"/>
    <x v="3"/>
    <x v="0"/>
    <n v="0"/>
  </r>
  <r>
    <x v="9"/>
    <s v="10"/>
    <x v="9"/>
    <x v="165"/>
    <s v="1026"/>
    <x v="165"/>
    <x v="3"/>
    <x v="1"/>
    <n v="0"/>
  </r>
  <r>
    <x v="9"/>
    <s v="10"/>
    <x v="9"/>
    <x v="165"/>
    <s v="1026"/>
    <x v="165"/>
    <x v="3"/>
    <x v="2"/>
    <n v="0"/>
  </r>
  <r>
    <x v="9"/>
    <s v="10"/>
    <x v="9"/>
    <x v="165"/>
    <s v="1026"/>
    <x v="165"/>
    <x v="3"/>
    <x v="3"/>
    <n v="0"/>
  </r>
  <r>
    <x v="9"/>
    <s v="10"/>
    <x v="9"/>
    <x v="165"/>
    <s v="1026"/>
    <x v="165"/>
    <x v="3"/>
    <x v="4"/>
    <n v="0"/>
  </r>
  <r>
    <x v="9"/>
    <s v="10"/>
    <x v="9"/>
    <x v="165"/>
    <s v="1026"/>
    <x v="165"/>
    <x v="3"/>
    <x v="5"/>
    <n v="0"/>
  </r>
  <r>
    <x v="9"/>
    <s v="10"/>
    <x v="9"/>
    <x v="165"/>
    <s v="1026"/>
    <x v="165"/>
    <x v="3"/>
    <x v="6"/>
    <n v="0"/>
  </r>
  <r>
    <x v="9"/>
    <s v="10"/>
    <x v="9"/>
    <x v="165"/>
    <s v="1026"/>
    <x v="165"/>
    <x v="3"/>
    <x v="7"/>
    <n v="0"/>
  </r>
  <r>
    <x v="9"/>
    <s v="10"/>
    <x v="9"/>
    <x v="166"/>
    <s v="1027"/>
    <x v="166"/>
    <x v="1"/>
    <x v="0"/>
    <n v="48"/>
  </r>
  <r>
    <x v="9"/>
    <s v="10"/>
    <x v="9"/>
    <x v="166"/>
    <s v="1027"/>
    <x v="166"/>
    <x v="1"/>
    <x v="1"/>
    <n v="44"/>
  </r>
  <r>
    <x v="9"/>
    <s v="10"/>
    <x v="9"/>
    <x v="166"/>
    <s v="1027"/>
    <x v="166"/>
    <x v="1"/>
    <x v="2"/>
    <n v="34"/>
  </r>
  <r>
    <x v="9"/>
    <s v="10"/>
    <x v="9"/>
    <x v="166"/>
    <s v="1027"/>
    <x v="166"/>
    <x v="1"/>
    <x v="3"/>
    <n v="29"/>
  </r>
  <r>
    <x v="9"/>
    <s v="10"/>
    <x v="9"/>
    <x v="166"/>
    <s v="1027"/>
    <x v="166"/>
    <x v="1"/>
    <x v="4"/>
    <n v="36"/>
  </r>
  <r>
    <x v="9"/>
    <s v="10"/>
    <x v="9"/>
    <x v="166"/>
    <s v="1027"/>
    <x v="166"/>
    <x v="1"/>
    <x v="5"/>
    <n v="29"/>
  </r>
  <r>
    <x v="9"/>
    <s v="10"/>
    <x v="9"/>
    <x v="166"/>
    <s v="1027"/>
    <x v="166"/>
    <x v="1"/>
    <x v="6"/>
    <n v="31"/>
  </r>
  <r>
    <x v="9"/>
    <s v="10"/>
    <x v="9"/>
    <x v="166"/>
    <s v="1027"/>
    <x v="166"/>
    <x v="1"/>
    <x v="7"/>
    <n v="28"/>
  </r>
  <r>
    <x v="9"/>
    <s v="10"/>
    <x v="9"/>
    <x v="166"/>
    <s v="1027"/>
    <x v="166"/>
    <x v="2"/>
    <x v="0"/>
    <n v="17"/>
  </r>
  <r>
    <x v="9"/>
    <s v="10"/>
    <x v="9"/>
    <x v="166"/>
    <s v="1027"/>
    <x v="166"/>
    <x v="2"/>
    <x v="1"/>
    <n v="17"/>
  </r>
  <r>
    <x v="9"/>
    <s v="10"/>
    <x v="9"/>
    <x v="166"/>
    <s v="1027"/>
    <x v="166"/>
    <x v="2"/>
    <x v="2"/>
    <n v="12"/>
  </r>
  <r>
    <x v="9"/>
    <s v="10"/>
    <x v="9"/>
    <x v="166"/>
    <s v="1027"/>
    <x v="166"/>
    <x v="2"/>
    <x v="3"/>
    <n v="14"/>
  </r>
  <r>
    <x v="9"/>
    <s v="10"/>
    <x v="9"/>
    <x v="166"/>
    <s v="1027"/>
    <x v="166"/>
    <x v="2"/>
    <x v="4"/>
    <n v="24"/>
  </r>
  <r>
    <x v="9"/>
    <s v="10"/>
    <x v="9"/>
    <x v="166"/>
    <s v="1027"/>
    <x v="166"/>
    <x v="2"/>
    <x v="5"/>
    <n v="25"/>
  </r>
  <r>
    <x v="9"/>
    <s v="10"/>
    <x v="9"/>
    <x v="166"/>
    <s v="1027"/>
    <x v="166"/>
    <x v="2"/>
    <x v="6"/>
    <n v="21"/>
  </r>
  <r>
    <x v="9"/>
    <s v="10"/>
    <x v="9"/>
    <x v="166"/>
    <s v="1027"/>
    <x v="166"/>
    <x v="2"/>
    <x v="7"/>
    <n v="14"/>
  </r>
  <r>
    <x v="9"/>
    <s v="10"/>
    <x v="9"/>
    <x v="166"/>
    <s v="1027"/>
    <x v="166"/>
    <x v="3"/>
    <x v="0"/>
    <n v="0"/>
  </r>
  <r>
    <x v="9"/>
    <s v="10"/>
    <x v="9"/>
    <x v="166"/>
    <s v="1027"/>
    <x v="166"/>
    <x v="3"/>
    <x v="1"/>
    <n v="0"/>
  </r>
  <r>
    <x v="9"/>
    <s v="10"/>
    <x v="9"/>
    <x v="166"/>
    <s v="1027"/>
    <x v="166"/>
    <x v="3"/>
    <x v="2"/>
    <n v="0"/>
  </r>
  <r>
    <x v="9"/>
    <s v="10"/>
    <x v="9"/>
    <x v="166"/>
    <s v="1027"/>
    <x v="166"/>
    <x v="3"/>
    <x v="3"/>
    <n v="0"/>
  </r>
  <r>
    <x v="9"/>
    <s v="10"/>
    <x v="9"/>
    <x v="166"/>
    <s v="1027"/>
    <x v="166"/>
    <x v="3"/>
    <x v="4"/>
    <n v="0"/>
  </r>
  <r>
    <x v="9"/>
    <s v="10"/>
    <x v="9"/>
    <x v="166"/>
    <s v="1027"/>
    <x v="166"/>
    <x v="3"/>
    <x v="5"/>
    <n v="0"/>
  </r>
  <r>
    <x v="9"/>
    <s v="10"/>
    <x v="9"/>
    <x v="166"/>
    <s v="1027"/>
    <x v="166"/>
    <x v="3"/>
    <x v="6"/>
    <n v="0"/>
  </r>
  <r>
    <x v="9"/>
    <s v="10"/>
    <x v="9"/>
    <x v="166"/>
    <s v="1027"/>
    <x v="166"/>
    <x v="3"/>
    <x v="7"/>
    <n v="0"/>
  </r>
  <r>
    <x v="9"/>
    <s v="10"/>
    <x v="9"/>
    <x v="167"/>
    <s v="1029"/>
    <x v="167"/>
    <x v="1"/>
    <x v="0"/>
    <n v="105"/>
  </r>
  <r>
    <x v="9"/>
    <s v="10"/>
    <x v="9"/>
    <x v="167"/>
    <s v="1029"/>
    <x v="167"/>
    <x v="1"/>
    <x v="1"/>
    <n v="91"/>
  </r>
  <r>
    <x v="9"/>
    <s v="10"/>
    <x v="9"/>
    <x v="167"/>
    <s v="1029"/>
    <x v="167"/>
    <x v="1"/>
    <x v="2"/>
    <n v="83"/>
  </r>
  <r>
    <x v="9"/>
    <s v="10"/>
    <x v="9"/>
    <x v="167"/>
    <s v="1029"/>
    <x v="167"/>
    <x v="1"/>
    <x v="3"/>
    <n v="68"/>
  </r>
  <r>
    <x v="9"/>
    <s v="10"/>
    <x v="9"/>
    <x v="167"/>
    <s v="1029"/>
    <x v="167"/>
    <x v="1"/>
    <x v="4"/>
    <n v="62"/>
  </r>
  <r>
    <x v="9"/>
    <s v="10"/>
    <x v="9"/>
    <x v="167"/>
    <s v="1029"/>
    <x v="167"/>
    <x v="1"/>
    <x v="5"/>
    <n v="60"/>
  </r>
  <r>
    <x v="9"/>
    <s v="10"/>
    <x v="9"/>
    <x v="167"/>
    <s v="1029"/>
    <x v="167"/>
    <x v="1"/>
    <x v="6"/>
    <n v="63"/>
  </r>
  <r>
    <x v="9"/>
    <s v="10"/>
    <x v="9"/>
    <x v="167"/>
    <s v="1029"/>
    <x v="167"/>
    <x v="1"/>
    <x v="7"/>
    <n v="55"/>
  </r>
  <r>
    <x v="9"/>
    <s v="10"/>
    <x v="9"/>
    <x v="167"/>
    <s v="1029"/>
    <x v="167"/>
    <x v="2"/>
    <x v="0"/>
    <n v="24"/>
  </r>
  <r>
    <x v="9"/>
    <s v="10"/>
    <x v="9"/>
    <x v="167"/>
    <s v="1029"/>
    <x v="167"/>
    <x v="2"/>
    <x v="1"/>
    <n v="22"/>
  </r>
  <r>
    <x v="9"/>
    <s v="10"/>
    <x v="9"/>
    <x v="167"/>
    <s v="1029"/>
    <x v="167"/>
    <x v="2"/>
    <x v="2"/>
    <n v="22"/>
  </r>
  <r>
    <x v="9"/>
    <s v="10"/>
    <x v="9"/>
    <x v="167"/>
    <s v="1029"/>
    <x v="167"/>
    <x v="2"/>
    <x v="3"/>
    <n v="22"/>
  </r>
  <r>
    <x v="9"/>
    <s v="10"/>
    <x v="9"/>
    <x v="167"/>
    <s v="1029"/>
    <x v="167"/>
    <x v="2"/>
    <x v="4"/>
    <n v="38"/>
  </r>
  <r>
    <x v="9"/>
    <s v="10"/>
    <x v="9"/>
    <x v="167"/>
    <s v="1029"/>
    <x v="167"/>
    <x v="2"/>
    <x v="5"/>
    <n v="34"/>
  </r>
  <r>
    <x v="9"/>
    <s v="10"/>
    <x v="9"/>
    <x v="167"/>
    <s v="1029"/>
    <x v="167"/>
    <x v="2"/>
    <x v="6"/>
    <n v="36"/>
  </r>
  <r>
    <x v="9"/>
    <s v="10"/>
    <x v="9"/>
    <x v="167"/>
    <s v="1029"/>
    <x v="167"/>
    <x v="2"/>
    <x v="7"/>
    <n v="34"/>
  </r>
  <r>
    <x v="9"/>
    <s v="10"/>
    <x v="9"/>
    <x v="167"/>
    <s v="1029"/>
    <x v="167"/>
    <x v="3"/>
    <x v="0"/>
    <n v="28"/>
  </r>
  <r>
    <x v="9"/>
    <s v="10"/>
    <x v="9"/>
    <x v="167"/>
    <s v="1029"/>
    <x v="167"/>
    <x v="3"/>
    <x v="1"/>
    <n v="28"/>
  </r>
  <r>
    <x v="9"/>
    <s v="10"/>
    <x v="9"/>
    <x v="167"/>
    <s v="1029"/>
    <x v="167"/>
    <x v="3"/>
    <x v="2"/>
    <n v="26"/>
  </r>
  <r>
    <x v="9"/>
    <s v="10"/>
    <x v="9"/>
    <x v="167"/>
    <s v="1029"/>
    <x v="167"/>
    <x v="3"/>
    <x v="3"/>
    <n v="33"/>
  </r>
  <r>
    <x v="9"/>
    <s v="10"/>
    <x v="9"/>
    <x v="167"/>
    <s v="1029"/>
    <x v="167"/>
    <x v="3"/>
    <x v="4"/>
    <n v="26"/>
  </r>
  <r>
    <x v="9"/>
    <s v="10"/>
    <x v="9"/>
    <x v="167"/>
    <s v="1029"/>
    <x v="167"/>
    <x v="3"/>
    <x v="5"/>
    <n v="29"/>
  </r>
  <r>
    <x v="9"/>
    <s v="10"/>
    <x v="9"/>
    <x v="167"/>
    <s v="1029"/>
    <x v="167"/>
    <x v="3"/>
    <x v="6"/>
    <n v="34"/>
  </r>
  <r>
    <x v="9"/>
    <s v="10"/>
    <x v="9"/>
    <x v="167"/>
    <s v="1029"/>
    <x v="167"/>
    <x v="3"/>
    <x v="7"/>
    <n v="37"/>
  </r>
  <r>
    <x v="9"/>
    <s v="10"/>
    <x v="9"/>
    <x v="168"/>
    <s v="1032"/>
    <x v="168"/>
    <x v="1"/>
    <x v="0"/>
    <n v="151"/>
  </r>
  <r>
    <x v="9"/>
    <s v="10"/>
    <x v="9"/>
    <x v="168"/>
    <s v="1032"/>
    <x v="168"/>
    <x v="1"/>
    <x v="1"/>
    <n v="71"/>
  </r>
  <r>
    <x v="9"/>
    <s v="10"/>
    <x v="9"/>
    <x v="168"/>
    <s v="1032"/>
    <x v="168"/>
    <x v="1"/>
    <x v="2"/>
    <n v="62"/>
  </r>
  <r>
    <x v="9"/>
    <s v="10"/>
    <x v="9"/>
    <x v="168"/>
    <s v="1032"/>
    <x v="168"/>
    <x v="1"/>
    <x v="3"/>
    <n v="52"/>
  </r>
  <r>
    <x v="9"/>
    <s v="10"/>
    <x v="9"/>
    <x v="168"/>
    <s v="1032"/>
    <x v="168"/>
    <x v="1"/>
    <x v="4"/>
    <n v="64"/>
  </r>
  <r>
    <x v="9"/>
    <s v="10"/>
    <x v="9"/>
    <x v="168"/>
    <s v="1032"/>
    <x v="168"/>
    <x v="1"/>
    <x v="5"/>
    <n v="56"/>
  </r>
  <r>
    <x v="9"/>
    <s v="10"/>
    <x v="9"/>
    <x v="168"/>
    <s v="1032"/>
    <x v="168"/>
    <x v="1"/>
    <x v="6"/>
    <n v="57"/>
  </r>
  <r>
    <x v="9"/>
    <s v="10"/>
    <x v="9"/>
    <x v="168"/>
    <s v="1032"/>
    <x v="168"/>
    <x v="1"/>
    <x v="7"/>
    <n v="48"/>
  </r>
  <r>
    <x v="9"/>
    <s v="10"/>
    <x v="9"/>
    <x v="168"/>
    <s v="1032"/>
    <x v="168"/>
    <x v="2"/>
    <x v="0"/>
    <n v="8"/>
  </r>
  <r>
    <x v="9"/>
    <s v="10"/>
    <x v="9"/>
    <x v="168"/>
    <s v="1032"/>
    <x v="168"/>
    <x v="2"/>
    <x v="1"/>
    <n v="13"/>
  </r>
  <r>
    <x v="9"/>
    <s v="10"/>
    <x v="9"/>
    <x v="168"/>
    <s v="1032"/>
    <x v="168"/>
    <x v="2"/>
    <x v="2"/>
    <n v="12"/>
  </r>
  <r>
    <x v="9"/>
    <s v="10"/>
    <x v="9"/>
    <x v="168"/>
    <s v="1032"/>
    <x v="168"/>
    <x v="2"/>
    <x v="3"/>
    <n v="12"/>
  </r>
  <r>
    <x v="9"/>
    <s v="10"/>
    <x v="9"/>
    <x v="168"/>
    <s v="1032"/>
    <x v="168"/>
    <x v="2"/>
    <x v="4"/>
    <n v="22"/>
  </r>
  <r>
    <x v="9"/>
    <s v="10"/>
    <x v="9"/>
    <x v="168"/>
    <s v="1032"/>
    <x v="168"/>
    <x v="2"/>
    <x v="5"/>
    <n v="20"/>
  </r>
  <r>
    <x v="9"/>
    <s v="10"/>
    <x v="9"/>
    <x v="168"/>
    <s v="1032"/>
    <x v="168"/>
    <x v="2"/>
    <x v="6"/>
    <n v="27"/>
  </r>
  <r>
    <x v="9"/>
    <s v="10"/>
    <x v="9"/>
    <x v="168"/>
    <s v="1032"/>
    <x v="168"/>
    <x v="2"/>
    <x v="7"/>
    <n v="31"/>
  </r>
  <r>
    <x v="9"/>
    <s v="10"/>
    <x v="9"/>
    <x v="168"/>
    <s v="1032"/>
    <x v="168"/>
    <x v="3"/>
    <x v="0"/>
    <n v="7"/>
  </r>
  <r>
    <x v="9"/>
    <s v="10"/>
    <x v="9"/>
    <x v="168"/>
    <s v="1032"/>
    <x v="168"/>
    <x v="3"/>
    <x v="1"/>
    <n v="9"/>
  </r>
  <r>
    <x v="9"/>
    <s v="10"/>
    <x v="9"/>
    <x v="168"/>
    <s v="1032"/>
    <x v="168"/>
    <x v="3"/>
    <x v="2"/>
    <n v="7"/>
  </r>
  <r>
    <x v="9"/>
    <s v="10"/>
    <x v="9"/>
    <x v="168"/>
    <s v="1032"/>
    <x v="168"/>
    <x v="3"/>
    <x v="3"/>
    <n v="10"/>
  </r>
  <r>
    <x v="9"/>
    <s v="10"/>
    <x v="9"/>
    <x v="168"/>
    <s v="1032"/>
    <x v="168"/>
    <x v="3"/>
    <x v="4"/>
    <n v="11"/>
  </r>
  <r>
    <x v="9"/>
    <s v="10"/>
    <x v="9"/>
    <x v="168"/>
    <s v="1032"/>
    <x v="168"/>
    <x v="3"/>
    <x v="5"/>
    <n v="13"/>
  </r>
  <r>
    <x v="9"/>
    <s v="10"/>
    <x v="9"/>
    <x v="168"/>
    <s v="1032"/>
    <x v="168"/>
    <x v="3"/>
    <x v="6"/>
    <n v="12"/>
  </r>
  <r>
    <x v="9"/>
    <s v="10"/>
    <x v="9"/>
    <x v="168"/>
    <s v="1032"/>
    <x v="168"/>
    <x v="3"/>
    <x v="7"/>
    <n v="12"/>
  </r>
  <r>
    <x v="9"/>
    <s v="10"/>
    <x v="9"/>
    <x v="169"/>
    <s v="1034"/>
    <x v="169"/>
    <x v="1"/>
    <x v="0"/>
    <n v="72"/>
  </r>
  <r>
    <x v="9"/>
    <s v="10"/>
    <x v="9"/>
    <x v="169"/>
    <s v="1034"/>
    <x v="169"/>
    <x v="1"/>
    <x v="1"/>
    <n v="70"/>
  </r>
  <r>
    <x v="9"/>
    <s v="10"/>
    <x v="9"/>
    <x v="169"/>
    <s v="1034"/>
    <x v="169"/>
    <x v="1"/>
    <x v="2"/>
    <n v="61"/>
  </r>
  <r>
    <x v="9"/>
    <s v="10"/>
    <x v="9"/>
    <x v="169"/>
    <s v="1034"/>
    <x v="169"/>
    <x v="1"/>
    <x v="3"/>
    <n v="55"/>
  </r>
  <r>
    <x v="9"/>
    <s v="10"/>
    <x v="9"/>
    <x v="169"/>
    <s v="1034"/>
    <x v="169"/>
    <x v="1"/>
    <x v="4"/>
    <n v="50"/>
  </r>
  <r>
    <x v="9"/>
    <s v="10"/>
    <x v="9"/>
    <x v="169"/>
    <s v="1034"/>
    <x v="169"/>
    <x v="1"/>
    <x v="5"/>
    <n v="53"/>
  </r>
  <r>
    <x v="9"/>
    <s v="10"/>
    <x v="9"/>
    <x v="169"/>
    <s v="1034"/>
    <x v="169"/>
    <x v="1"/>
    <x v="6"/>
    <n v="47"/>
  </r>
  <r>
    <x v="9"/>
    <s v="10"/>
    <x v="9"/>
    <x v="169"/>
    <s v="1034"/>
    <x v="169"/>
    <x v="1"/>
    <x v="7"/>
    <n v="54"/>
  </r>
  <r>
    <x v="9"/>
    <s v="10"/>
    <x v="9"/>
    <x v="169"/>
    <s v="1034"/>
    <x v="169"/>
    <x v="2"/>
    <x v="0"/>
    <n v="4"/>
  </r>
  <r>
    <x v="9"/>
    <s v="10"/>
    <x v="9"/>
    <x v="169"/>
    <s v="1034"/>
    <x v="169"/>
    <x v="2"/>
    <x v="1"/>
    <n v="10"/>
  </r>
  <r>
    <x v="9"/>
    <s v="10"/>
    <x v="9"/>
    <x v="169"/>
    <s v="1034"/>
    <x v="169"/>
    <x v="2"/>
    <x v="2"/>
    <n v="6"/>
  </r>
  <r>
    <x v="9"/>
    <s v="10"/>
    <x v="9"/>
    <x v="169"/>
    <s v="1034"/>
    <x v="169"/>
    <x v="2"/>
    <x v="3"/>
    <n v="4"/>
  </r>
  <r>
    <x v="9"/>
    <s v="10"/>
    <x v="9"/>
    <x v="169"/>
    <s v="1034"/>
    <x v="169"/>
    <x v="2"/>
    <x v="4"/>
    <n v="9"/>
  </r>
  <r>
    <x v="9"/>
    <s v="10"/>
    <x v="9"/>
    <x v="169"/>
    <s v="1034"/>
    <x v="169"/>
    <x v="2"/>
    <x v="5"/>
    <n v="10"/>
  </r>
  <r>
    <x v="9"/>
    <s v="10"/>
    <x v="9"/>
    <x v="169"/>
    <s v="1034"/>
    <x v="169"/>
    <x v="2"/>
    <x v="6"/>
    <n v="12"/>
  </r>
  <r>
    <x v="9"/>
    <s v="10"/>
    <x v="9"/>
    <x v="169"/>
    <s v="1034"/>
    <x v="169"/>
    <x v="2"/>
    <x v="7"/>
    <n v="10"/>
  </r>
  <r>
    <x v="9"/>
    <s v="10"/>
    <x v="9"/>
    <x v="169"/>
    <s v="1034"/>
    <x v="169"/>
    <x v="3"/>
    <x v="0"/>
    <n v="0"/>
  </r>
  <r>
    <x v="9"/>
    <s v="10"/>
    <x v="9"/>
    <x v="169"/>
    <s v="1034"/>
    <x v="169"/>
    <x v="3"/>
    <x v="1"/>
    <n v="0"/>
  </r>
  <r>
    <x v="9"/>
    <s v="10"/>
    <x v="9"/>
    <x v="169"/>
    <s v="1034"/>
    <x v="169"/>
    <x v="3"/>
    <x v="2"/>
    <n v="0"/>
  </r>
  <r>
    <x v="9"/>
    <s v="10"/>
    <x v="9"/>
    <x v="169"/>
    <s v="1034"/>
    <x v="169"/>
    <x v="3"/>
    <x v="3"/>
    <n v="0"/>
  </r>
  <r>
    <x v="9"/>
    <s v="10"/>
    <x v="9"/>
    <x v="169"/>
    <s v="1034"/>
    <x v="169"/>
    <x v="3"/>
    <x v="4"/>
    <n v="0"/>
  </r>
  <r>
    <x v="9"/>
    <s v="10"/>
    <x v="9"/>
    <x v="169"/>
    <s v="1034"/>
    <x v="169"/>
    <x v="3"/>
    <x v="5"/>
    <n v="0"/>
  </r>
  <r>
    <x v="9"/>
    <s v="10"/>
    <x v="9"/>
    <x v="169"/>
    <s v="1034"/>
    <x v="169"/>
    <x v="3"/>
    <x v="6"/>
    <n v="0"/>
  </r>
  <r>
    <x v="9"/>
    <s v="10"/>
    <x v="9"/>
    <x v="169"/>
    <s v="1034"/>
    <x v="169"/>
    <x v="3"/>
    <x v="7"/>
    <n v="0"/>
  </r>
  <r>
    <x v="9"/>
    <s v="10"/>
    <x v="9"/>
    <x v="170"/>
    <s v="1037"/>
    <x v="170"/>
    <x v="1"/>
    <x v="0"/>
    <n v="94"/>
  </r>
  <r>
    <x v="9"/>
    <s v="10"/>
    <x v="9"/>
    <x v="170"/>
    <s v="1037"/>
    <x v="170"/>
    <x v="1"/>
    <x v="1"/>
    <n v="95"/>
  </r>
  <r>
    <x v="9"/>
    <s v="10"/>
    <x v="9"/>
    <x v="170"/>
    <s v="1037"/>
    <x v="170"/>
    <x v="1"/>
    <x v="2"/>
    <n v="77"/>
  </r>
  <r>
    <x v="9"/>
    <s v="10"/>
    <x v="9"/>
    <x v="170"/>
    <s v="1037"/>
    <x v="170"/>
    <x v="1"/>
    <x v="3"/>
    <n v="87"/>
  </r>
  <r>
    <x v="9"/>
    <s v="10"/>
    <x v="9"/>
    <x v="170"/>
    <s v="1037"/>
    <x v="170"/>
    <x v="1"/>
    <x v="4"/>
    <n v="87"/>
  </r>
  <r>
    <x v="9"/>
    <s v="10"/>
    <x v="9"/>
    <x v="170"/>
    <s v="1037"/>
    <x v="170"/>
    <x v="1"/>
    <x v="5"/>
    <n v="77"/>
  </r>
  <r>
    <x v="9"/>
    <s v="10"/>
    <x v="9"/>
    <x v="170"/>
    <s v="1037"/>
    <x v="170"/>
    <x v="1"/>
    <x v="6"/>
    <n v="70"/>
  </r>
  <r>
    <x v="9"/>
    <s v="10"/>
    <x v="9"/>
    <x v="170"/>
    <s v="1037"/>
    <x v="170"/>
    <x v="1"/>
    <x v="7"/>
    <n v="63"/>
  </r>
  <r>
    <x v="9"/>
    <s v="10"/>
    <x v="9"/>
    <x v="170"/>
    <s v="1037"/>
    <x v="170"/>
    <x v="2"/>
    <x v="0"/>
    <n v="5"/>
  </r>
  <r>
    <x v="9"/>
    <s v="10"/>
    <x v="9"/>
    <x v="170"/>
    <s v="1037"/>
    <x v="170"/>
    <x v="2"/>
    <x v="1"/>
    <n v="6"/>
  </r>
  <r>
    <x v="9"/>
    <s v="10"/>
    <x v="9"/>
    <x v="170"/>
    <s v="1037"/>
    <x v="170"/>
    <x v="2"/>
    <x v="2"/>
    <n v="5"/>
  </r>
  <r>
    <x v="9"/>
    <s v="10"/>
    <x v="9"/>
    <x v="170"/>
    <s v="1037"/>
    <x v="170"/>
    <x v="2"/>
    <x v="3"/>
    <n v="6"/>
  </r>
  <r>
    <x v="9"/>
    <s v="10"/>
    <x v="9"/>
    <x v="170"/>
    <s v="1037"/>
    <x v="170"/>
    <x v="2"/>
    <x v="4"/>
    <n v="11"/>
  </r>
  <r>
    <x v="9"/>
    <s v="10"/>
    <x v="9"/>
    <x v="170"/>
    <s v="1037"/>
    <x v="170"/>
    <x v="2"/>
    <x v="5"/>
    <n v="11"/>
  </r>
  <r>
    <x v="9"/>
    <s v="10"/>
    <x v="9"/>
    <x v="170"/>
    <s v="1037"/>
    <x v="170"/>
    <x v="2"/>
    <x v="6"/>
    <n v="8"/>
  </r>
  <r>
    <x v="9"/>
    <s v="10"/>
    <x v="9"/>
    <x v="170"/>
    <s v="1037"/>
    <x v="170"/>
    <x v="2"/>
    <x v="7"/>
    <n v="7"/>
  </r>
  <r>
    <x v="9"/>
    <s v="10"/>
    <x v="9"/>
    <x v="170"/>
    <s v="1037"/>
    <x v="170"/>
    <x v="3"/>
    <x v="0"/>
    <n v="17"/>
  </r>
  <r>
    <x v="9"/>
    <s v="10"/>
    <x v="9"/>
    <x v="170"/>
    <s v="1037"/>
    <x v="170"/>
    <x v="3"/>
    <x v="1"/>
    <n v="16"/>
  </r>
  <r>
    <x v="9"/>
    <s v="10"/>
    <x v="9"/>
    <x v="170"/>
    <s v="1037"/>
    <x v="170"/>
    <x v="3"/>
    <x v="2"/>
    <n v="14"/>
  </r>
  <r>
    <x v="9"/>
    <s v="10"/>
    <x v="9"/>
    <x v="170"/>
    <s v="1037"/>
    <x v="170"/>
    <x v="3"/>
    <x v="3"/>
    <n v="15"/>
  </r>
  <r>
    <x v="9"/>
    <s v="10"/>
    <x v="9"/>
    <x v="170"/>
    <s v="1037"/>
    <x v="170"/>
    <x v="3"/>
    <x v="4"/>
    <n v="11"/>
  </r>
  <r>
    <x v="9"/>
    <s v="10"/>
    <x v="9"/>
    <x v="170"/>
    <s v="1037"/>
    <x v="170"/>
    <x v="3"/>
    <x v="5"/>
    <n v="14"/>
  </r>
  <r>
    <x v="9"/>
    <s v="10"/>
    <x v="9"/>
    <x v="170"/>
    <s v="1037"/>
    <x v="170"/>
    <x v="3"/>
    <x v="6"/>
    <n v="14"/>
  </r>
  <r>
    <x v="9"/>
    <s v="10"/>
    <x v="9"/>
    <x v="170"/>
    <s v="1037"/>
    <x v="170"/>
    <x v="3"/>
    <x v="7"/>
    <n v="13"/>
  </r>
  <r>
    <x v="9"/>
    <s v="10"/>
    <x v="9"/>
    <x v="171"/>
    <s v="1046"/>
    <x v="171"/>
    <x v="1"/>
    <x v="0"/>
    <n v="69"/>
  </r>
  <r>
    <x v="9"/>
    <s v="10"/>
    <x v="9"/>
    <x v="171"/>
    <s v="1046"/>
    <x v="171"/>
    <x v="1"/>
    <x v="1"/>
    <n v="69"/>
  </r>
  <r>
    <x v="9"/>
    <s v="10"/>
    <x v="9"/>
    <x v="171"/>
    <s v="1046"/>
    <x v="171"/>
    <x v="1"/>
    <x v="2"/>
    <n v="62"/>
  </r>
  <r>
    <x v="9"/>
    <s v="10"/>
    <x v="9"/>
    <x v="171"/>
    <s v="1046"/>
    <x v="171"/>
    <x v="1"/>
    <x v="3"/>
    <n v="54"/>
  </r>
  <r>
    <x v="9"/>
    <s v="10"/>
    <x v="9"/>
    <x v="171"/>
    <s v="1046"/>
    <x v="171"/>
    <x v="1"/>
    <x v="4"/>
    <n v="53"/>
  </r>
  <r>
    <x v="9"/>
    <s v="10"/>
    <x v="9"/>
    <x v="171"/>
    <s v="1046"/>
    <x v="171"/>
    <x v="1"/>
    <x v="5"/>
    <n v="51"/>
  </r>
  <r>
    <x v="9"/>
    <s v="10"/>
    <x v="9"/>
    <x v="171"/>
    <s v="1046"/>
    <x v="171"/>
    <x v="1"/>
    <x v="6"/>
    <n v="47"/>
  </r>
  <r>
    <x v="9"/>
    <s v="10"/>
    <x v="9"/>
    <x v="171"/>
    <s v="1046"/>
    <x v="171"/>
    <x v="1"/>
    <x v="7"/>
    <n v="47"/>
  </r>
  <r>
    <x v="9"/>
    <s v="10"/>
    <x v="9"/>
    <x v="171"/>
    <s v="1046"/>
    <x v="171"/>
    <x v="2"/>
    <x v="0"/>
    <n v="2"/>
  </r>
  <r>
    <x v="9"/>
    <s v="10"/>
    <x v="9"/>
    <x v="171"/>
    <s v="1046"/>
    <x v="171"/>
    <x v="2"/>
    <x v="1"/>
    <n v="4"/>
  </r>
  <r>
    <x v="9"/>
    <s v="10"/>
    <x v="9"/>
    <x v="171"/>
    <s v="1046"/>
    <x v="171"/>
    <x v="2"/>
    <x v="2"/>
    <n v="2"/>
  </r>
  <r>
    <x v="9"/>
    <s v="10"/>
    <x v="9"/>
    <x v="171"/>
    <s v="1046"/>
    <x v="171"/>
    <x v="2"/>
    <x v="3"/>
    <n v="2"/>
  </r>
  <r>
    <x v="9"/>
    <s v="10"/>
    <x v="9"/>
    <x v="171"/>
    <s v="1046"/>
    <x v="171"/>
    <x v="2"/>
    <x v="4"/>
    <n v="7"/>
  </r>
  <r>
    <x v="9"/>
    <s v="10"/>
    <x v="9"/>
    <x v="171"/>
    <s v="1046"/>
    <x v="171"/>
    <x v="2"/>
    <x v="5"/>
    <n v="6"/>
  </r>
  <r>
    <x v="9"/>
    <s v="10"/>
    <x v="9"/>
    <x v="171"/>
    <s v="1046"/>
    <x v="171"/>
    <x v="2"/>
    <x v="6"/>
    <n v="7"/>
  </r>
  <r>
    <x v="9"/>
    <s v="10"/>
    <x v="9"/>
    <x v="171"/>
    <s v="1046"/>
    <x v="171"/>
    <x v="2"/>
    <x v="7"/>
    <n v="6"/>
  </r>
  <r>
    <x v="9"/>
    <s v="10"/>
    <x v="9"/>
    <x v="171"/>
    <s v="1046"/>
    <x v="171"/>
    <x v="3"/>
    <x v="0"/>
    <n v="0"/>
  </r>
  <r>
    <x v="9"/>
    <s v="10"/>
    <x v="9"/>
    <x v="171"/>
    <s v="1046"/>
    <x v="171"/>
    <x v="3"/>
    <x v="1"/>
    <n v="0"/>
  </r>
  <r>
    <x v="9"/>
    <s v="10"/>
    <x v="9"/>
    <x v="171"/>
    <s v="1046"/>
    <x v="171"/>
    <x v="3"/>
    <x v="2"/>
    <n v="0"/>
  </r>
  <r>
    <x v="9"/>
    <s v="10"/>
    <x v="9"/>
    <x v="171"/>
    <s v="1046"/>
    <x v="171"/>
    <x v="3"/>
    <x v="3"/>
    <n v="0"/>
  </r>
  <r>
    <x v="9"/>
    <s v="10"/>
    <x v="9"/>
    <x v="171"/>
    <s v="1046"/>
    <x v="171"/>
    <x v="3"/>
    <x v="4"/>
    <n v="0"/>
  </r>
  <r>
    <x v="9"/>
    <s v="10"/>
    <x v="9"/>
    <x v="171"/>
    <s v="1046"/>
    <x v="171"/>
    <x v="3"/>
    <x v="5"/>
    <n v="0"/>
  </r>
  <r>
    <x v="9"/>
    <s v="10"/>
    <x v="9"/>
    <x v="171"/>
    <s v="1046"/>
    <x v="171"/>
    <x v="3"/>
    <x v="6"/>
    <n v="0"/>
  </r>
  <r>
    <x v="9"/>
    <s v="10"/>
    <x v="9"/>
    <x v="171"/>
    <s v="1046"/>
    <x v="171"/>
    <x v="3"/>
    <x v="7"/>
    <n v="0"/>
  </r>
  <r>
    <x v="10"/>
    <s v="11"/>
    <x v="10"/>
    <x v="172"/>
    <s v="1101"/>
    <x v="172"/>
    <x v="1"/>
    <x v="0"/>
    <n v="242"/>
  </r>
  <r>
    <x v="10"/>
    <s v="11"/>
    <x v="10"/>
    <x v="172"/>
    <s v="1101"/>
    <x v="172"/>
    <x v="1"/>
    <x v="1"/>
    <n v="225"/>
  </r>
  <r>
    <x v="10"/>
    <s v="11"/>
    <x v="10"/>
    <x v="172"/>
    <s v="1101"/>
    <x v="172"/>
    <x v="1"/>
    <x v="2"/>
    <n v="226"/>
  </r>
  <r>
    <x v="10"/>
    <s v="11"/>
    <x v="10"/>
    <x v="172"/>
    <s v="1101"/>
    <x v="172"/>
    <x v="1"/>
    <x v="3"/>
    <n v="206"/>
  </r>
  <r>
    <x v="10"/>
    <s v="11"/>
    <x v="10"/>
    <x v="172"/>
    <s v="1101"/>
    <x v="172"/>
    <x v="1"/>
    <x v="4"/>
    <n v="169"/>
  </r>
  <r>
    <x v="10"/>
    <s v="11"/>
    <x v="10"/>
    <x v="172"/>
    <s v="1101"/>
    <x v="172"/>
    <x v="1"/>
    <x v="5"/>
    <n v="166"/>
  </r>
  <r>
    <x v="10"/>
    <s v="11"/>
    <x v="10"/>
    <x v="172"/>
    <s v="1101"/>
    <x v="172"/>
    <x v="1"/>
    <x v="6"/>
    <n v="150"/>
  </r>
  <r>
    <x v="10"/>
    <s v="11"/>
    <x v="10"/>
    <x v="172"/>
    <s v="1101"/>
    <x v="172"/>
    <x v="1"/>
    <x v="7"/>
    <n v="131"/>
  </r>
  <r>
    <x v="10"/>
    <s v="11"/>
    <x v="10"/>
    <x v="172"/>
    <s v="1101"/>
    <x v="172"/>
    <x v="2"/>
    <x v="0"/>
    <n v="2"/>
  </r>
  <r>
    <x v="10"/>
    <s v="11"/>
    <x v="10"/>
    <x v="172"/>
    <s v="1101"/>
    <x v="172"/>
    <x v="2"/>
    <x v="1"/>
    <n v="3"/>
  </r>
  <r>
    <x v="10"/>
    <s v="11"/>
    <x v="10"/>
    <x v="172"/>
    <s v="1101"/>
    <x v="172"/>
    <x v="2"/>
    <x v="2"/>
    <n v="3"/>
  </r>
  <r>
    <x v="10"/>
    <s v="11"/>
    <x v="10"/>
    <x v="172"/>
    <s v="1101"/>
    <x v="172"/>
    <x v="2"/>
    <x v="3"/>
    <n v="2"/>
  </r>
  <r>
    <x v="10"/>
    <s v="11"/>
    <x v="10"/>
    <x v="172"/>
    <s v="1101"/>
    <x v="172"/>
    <x v="2"/>
    <x v="4"/>
    <n v="3"/>
  </r>
  <r>
    <x v="10"/>
    <s v="11"/>
    <x v="10"/>
    <x v="172"/>
    <s v="1101"/>
    <x v="172"/>
    <x v="2"/>
    <x v="5"/>
    <n v="6"/>
  </r>
  <r>
    <x v="10"/>
    <s v="11"/>
    <x v="10"/>
    <x v="172"/>
    <s v="1101"/>
    <x v="172"/>
    <x v="2"/>
    <x v="6"/>
    <n v="5"/>
  </r>
  <r>
    <x v="10"/>
    <s v="11"/>
    <x v="10"/>
    <x v="172"/>
    <s v="1101"/>
    <x v="172"/>
    <x v="2"/>
    <x v="7"/>
    <n v="4"/>
  </r>
  <r>
    <x v="10"/>
    <s v="11"/>
    <x v="10"/>
    <x v="172"/>
    <s v="1101"/>
    <x v="172"/>
    <x v="3"/>
    <x v="0"/>
    <n v="68"/>
  </r>
  <r>
    <x v="10"/>
    <s v="11"/>
    <x v="10"/>
    <x v="172"/>
    <s v="1101"/>
    <x v="172"/>
    <x v="3"/>
    <x v="1"/>
    <n v="70"/>
  </r>
  <r>
    <x v="10"/>
    <s v="11"/>
    <x v="10"/>
    <x v="172"/>
    <s v="1101"/>
    <x v="172"/>
    <x v="3"/>
    <x v="2"/>
    <n v="70"/>
  </r>
  <r>
    <x v="10"/>
    <s v="11"/>
    <x v="10"/>
    <x v="172"/>
    <s v="1101"/>
    <x v="172"/>
    <x v="3"/>
    <x v="3"/>
    <n v="75"/>
  </r>
  <r>
    <x v="10"/>
    <s v="11"/>
    <x v="10"/>
    <x v="172"/>
    <s v="1101"/>
    <x v="172"/>
    <x v="3"/>
    <x v="4"/>
    <n v="60"/>
  </r>
  <r>
    <x v="10"/>
    <s v="11"/>
    <x v="10"/>
    <x v="172"/>
    <s v="1101"/>
    <x v="172"/>
    <x v="3"/>
    <x v="5"/>
    <n v="57"/>
  </r>
  <r>
    <x v="10"/>
    <s v="11"/>
    <x v="10"/>
    <x v="172"/>
    <s v="1101"/>
    <x v="172"/>
    <x v="3"/>
    <x v="6"/>
    <n v="51"/>
  </r>
  <r>
    <x v="10"/>
    <s v="11"/>
    <x v="10"/>
    <x v="172"/>
    <s v="1101"/>
    <x v="172"/>
    <x v="3"/>
    <x v="7"/>
    <n v="39"/>
  </r>
  <r>
    <x v="10"/>
    <s v="11"/>
    <x v="10"/>
    <x v="173"/>
    <s v="1102"/>
    <x v="173"/>
    <x v="1"/>
    <x v="0"/>
    <n v="533"/>
  </r>
  <r>
    <x v="10"/>
    <s v="11"/>
    <x v="10"/>
    <x v="173"/>
    <s v="1102"/>
    <x v="173"/>
    <x v="1"/>
    <x v="1"/>
    <n v="538"/>
  </r>
  <r>
    <x v="10"/>
    <s v="11"/>
    <x v="10"/>
    <x v="173"/>
    <s v="1102"/>
    <x v="173"/>
    <x v="1"/>
    <x v="2"/>
    <n v="622"/>
  </r>
  <r>
    <x v="10"/>
    <s v="11"/>
    <x v="10"/>
    <x v="173"/>
    <s v="1102"/>
    <x v="173"/>
    <x v="1"/>
    <x v="3"/>
    <n v="573"/>
  </r>
  <r>
    <x v="10"/>
    <s v="11"/>
    <x v="10"/>
    <x v="173"/>
    <s v="1102"/>
    <x v="173"/>
    <x v="1"/>
    <x v="4"/>
    <n v="534"/>
  </r>
  <r>
    <x v="10"/>
    <s v="11"/>
    <x v="10"/>
    <x v="173"/>
    <s v="1102"/>
    <x v="173"/>
    <x v="1"/>
    <x v="5"/>
    <n v="513"/>
  </r>
  <r>
    <x v="10"/>
    <s v="11"/>
    <x v="10"/>
    <x v="173"/>
    <s v="1102"/>
    <x v="173"/>
    <x v="1"/>
    <x v="6"/>
    <n v="517"/>
  </r>
  <r>
    <x v="10"/>
    <s v="11"/>
    <x v="10"/>
    <x v="173"/>
    <s v="1102"/>
    <x v="173"/>
    <x v="1"/>
    <x v="7"/>
    <n v="489"/>
  </r>
  <r>
    <x v="10"/>
    <s v="11"/>
    <x v="10"/>
    <x v="173"/>
    <s v="1102"/>
    <x v="173"/>
    <x v="2"/>
    <x v="0"/>
    <n v="12"/>
  </r>
  <r>
    <x v="10"/>
    <s v="11"/>
    <x v="10"/>
    <x v="173"/>
    <s v="1102"/>
    <x v="173"/>
    <x v="2"/>
    <x v="1"/>
    <n v="10"/>
  </r>
  <r>
    <x v="10"/>
    <s v="11"/>
    <x v="10"/>
    <x v="173"/>
    <s v="1102"/>
    <x v="173"/>
    <x v="2"/>
    <x v="2"/>
    <n v="13"/>
  </r>
  <r>
    <x v="10"/>
    <s v="11"/>
    <x v="10"/>
    <x v="173"/>
    <s v="1102"/>
    <x v="173"/>
    <x v="2"/>
    <x v="3"/>
    <n v="13"/>
  </r>
  <r>
    <x v="10"/>
    <s v="11"/>
    <x v="10"/>
    <x v="173"/>
    <s v="1102"/>
    <x v="173"/>
    <x v="2"/>
    <x v="4"/>
    <n v="18"/>
  </r>
  <r>
    <x v="10"/>
    <s v="11"/>
    <x v="10"/>
    <x v="173"/>
    <s v="1102"/>
    <x v="173"/>
    <x v="2"/>
    <x v="5"/>
    <n v="13"/>
  </r>
  <r>
    <x v="10"/>
    <s v="11"/>
    <x v="10"/>
    <x v="173"/>
    <s v="1102"/>
    <x v="173"/>
    <x v="2"/>
    <x v="6"/>
    <n v="14"/>
  </r>
  <r>
    <x v="10"/>
    <s v="11"/>
    <x v="10"/>
    <x v="173"/>
    <s v="1102"/>
    <x v="173"/>
    <x v="2"/>
    <x v="7"/>
    <n v="14"/>
  </r>
  <r>
    <x v="10"/>
    <s v="11"/>
    <x v="10"/>
    <x v="173"/>
    <s v="1102"/>
    <x v="173"/>
    <x v="3"/>
    <x v="0"/>
    <n v="18"/>
  </r>
  <r>
    <x v="10"/>
    <s v="11"/>
    <x v="10"/>
    <x v="173"/>
    <s v="1102"/>
    <x v="173"/>
    <x v="3"/>
    <x v="1"/>
    <n v="15"/>
  </r>
  <r>
    <x v="10"/>
    <s v="11"/>
    <x v="10"/>
    <x v="173"/>
    <s v="1102"/>
    <x v="173"/>
    <x v="3"/>
    <x v="2"/>
    <n v="13"/>
  </r>
  <r>
    <x v="10"/>
    <s v="11"/>
    <x v="10"/>
    <x v="173"/>
    <s v="1102"/>
    <x v="173"/>
    <x v="3"/>
    <x v="3"/>
    <n v="15"/>
  </r>
  <r>
    <x v="10"/>
    <s v="11"/>
    <x v="10"/>
    <x v="173"/>
    <s v="1102"/>
    <x v="173"/>
    <x v="3"/>
    <x v="4"/>
    <n v="13"/>
  </r>
  <r>
    <x v="10"/>
    <s v="11"/>
    <x v="10"/>
    <x v="173"/>
    <s v="1102"/>
    <x v="173"/>
    <x v="3"/>
    <x v="5"/>
    <n v="12"/>
  </r>
  <r>
    <x v="10"/>
    <s v="11"/>
    <x v="10"/>
    <x v="173"/>
    <s v="1102"/>
    <x v="173"/>
    <x v="3"/>
    <x v="6"/>
    <n v="12"/>
  </r>
  <r>
    <x v="10"/>
    <s v="11"/>
    <x v="10"/>
    <x v="173"/>
    <s v="1102"/>
    <x v="173"/>
    <x v="3"/>
    <x v="7"/>
    <n v="18"/>
  </r>
  <r>
    <x v="10"/>
    <s v="11"/>
    <x v="10"/>
    <x v="174"/>
    <s v="1103"/>
    <x v="174"/>
    <x v="1"/>
    <x v="0"/>
    <n v="214"/>
  </r>
  <r>
    <x v="10"/>
    <s v="11"/>
    <x v="10"/>
    <x v="174"/>
    <s v="1103"/>
    <x v="174"/>
    <x v="1"/>
    <x v="1"/>
    <n v="200"/>
  </r>
  <r>
    <x v="10"/>
    <s v="11"/>
    <x v="10"/>
    <x v="174"/>
    <s v="1103"/>
    <x v="174"/>
    <x v="1"/>
    <x v="2"/>
    <n v="187"/>
  </r>
  <r>
    <x v="10"/>
    <s v="11"/>
    <x v="10"/>
    <x v="174"/>
    <s v="1103"/>
    <x v="174"/>
    <x v="1"/>
    <x v="3"/>
    <n v="91"/>
  </r>
  <r>
    <x v="10"/>
    <s v="11"/>
    <x v="10"/>
    <x v="174"/>
    <s v="1103"/>
    <x v="174"/>
    <x v="1"/>
    <x v="4"/>
    <n v="81"/>
  </r>
  <r>
    <x v="10"/>
    <s v="11"/>
    <x v="10"/>
    <x v="174"/>
    <s v="1103"/>
    <x v="174"/>
    <x v="1"/>
    <x v="5"/>
    <n v="75"/>
  </r>
  <r>
    <x v="10"/>
    <s v="11"/>
    <x v="10"/>
    <x v="174"/>
    <s v="1103"/>
    <x v="174"/>
    <x v="1"/>
    <x v="6"/>
    <n v="77"/>
  </r>
  <r>
    <x v="10"/>
    <s v="11"/>
    <x v="10"/>
    <x v="174"/>
    <s v="1103"/>
    <x v="174"/>
    <x v="1"/>
    <x v="7"/>
    <n v="71"/>
  </r>
  <r>
    <x v="10"/>
    <s v="11"/>
    <x v="10"/>
    <x v="174"/>
    <s v="1103"/>
    <x v="174"/>
    <x v="2"/>
    <x v="0"/>
    <n v="5"/>
  </r>
  <r>
    <x v="10"/>
    <s v="11"/>
    <x v="10"/>
    <x v="174"/>
    <s v="1103"/>
    <x v="174"/>
    <x v="2"/>
    <x v="1"/>
    <n v="7"/>
  </r>
  <r>
    <x v="10"/>
    <s v="11"/>
    <x v="10"/>
    <x v="174"/>
    <s v="1103"/>
    <x v="174"/>
    <x v="2"/>
    <x v="2"/>
    <n v="3"/>
  </r>
  <r>
    <x v="10"/>
    <s v="11"/>
    <x v="10"/>
    <x v="174"/>
    <s v="1103"/>
    <x v="174"/>
    <x v="2"/>
    <x v="3"/>
    <n v="2"/>
  </r>
  <r>
    <x v="10"/>
    <s v="11"/>
    <x v="10"/>
    <x v="174"/>
    <s v="1103"/>
    <x v="174"/>
    <x v="2"/>
    <x v="4"/>
    <n v="10"/>
  </r>
  <r>
    <x v="10"/>
    <s v="11"/>
    <x v="10"/>
    <x v="174"/>
    <s v="1103"/>
    <x v="174"/>
    <x v="2"/>
    <x v="5"/>
    <n v="12"/>
  </r>
  <r>
    <x v="10"/>
    <s v="11"/>
    <x v="10"/>
    <x v="174"/>
    <s v="1103"/>
    <x v="174"/>
    <x v="2"/>
    <x v="6"/>
    <n v="9"/>
  </r>
  <r>
    <x v="10"/>
    <s v="11"/>
    <x v="10"/>
    <x v="174"/>
    <s v="1103"/>
    <x v="174"/>
    <x v="2"/>
    <x v="7"/>
    <n v="8"/>
  </r>
  <r>
    <x v="10"/>
    <s v="11"/>
    <x v="10"/>
    <x v="174"/>
    <s v="1103"/>
    <x v="174"/>
    <x v="3"/>
    <x v="0"/>
    <n v="29"/>
  </r>
  <r>
    <x v="10"/>
    <s v="11"/>
    <x v="10"/>
    <x v="174"/>
    <s v="1103"/>
    <x v="174"/>
    <x v="3"/>
    <x v="1"/>
    <n v="24"/>
  </r>
  <r>
    <x v="10"/>
    <s v="11"/>
    <x v="10"/>
    <x v="174"/>
    <s v="1103"/>
    <x v="174"/>
    <x v="3"/>
    <x v="2"/>
    <n v="17"/>
  </r>
  <r>
    <x v="10"/>
    <s v="11"/>
    <x v="10"/>
    <x v="174"/>
    <s v="1103"/>
    <x v="174"/>
    <x v="3"/>
    <x v="3"/>
    <n v="23"/>
  </r>
  <r>
    <x v="10"/>
    <s v="11"/>
    <x v="10"/>
    <x v="174"/>
    <s v="1103"/>
    <x v="174"/>
    <x v="3"/>
    <x v="4"/>
    <n v="21"/>
  </r>
  <r>
    <x v="10"/>
    <s v="11"/>
    <x v="10"/>
    <x v="174"/>
    <s v="1103"/>
    <x v="174"/>
    <x v="3"/>
    <x v="5"/>
    <n v="15"/>
  </r>
  <r>
    <x v="10"/>
    <s v="11"/>
    <x v="10"/>
    <x v="174"/>
    <s v="1103"/>
    <x v="174"/>
    <x v="3"/>
    <x v="6"/>
    <n v="19"/>
  </r>
  <r>
    <x v="10"/>
    <s v="11"/>
    <x v="10"/>
    <x v="174"/>
    <s v="1103"/>
    <x v="174"/>
    <x v="3"/>
    <x v="7"/>
    <n v="14"/>
  </r>
  <r>
    <x v="10"/>
    <s v="11"/>
    <x v="10"/>
    <x v="175"/>
    <s v="1106"/>
    <x v="175"/>
    <x v="1"/>
    <x v="0"/>
    <n v="46"/>
  </r>
  <r>
    <x v="10"/>
    <s v="11"/>
    <x v="10"/>
    <x v="175"/>
    <s v="1106"/>
    <x v="175"/>
    <x v="1"/>
    <x v="1"/>
    <n v="38"/>
  </r>
  <r>
    <x v="10"/>
    <s v="11"/>
    <x v="10"/>
    <x v="175"/>
    <s v="1106"/>
    <x v="175"/>
    <x v="1"/>
    <x v="2"/>
    <n v="39"/>
  </r>
  <r>
    <x v="10"/>
    <s v="11"/>
    <x v="10"/>
    <x v="175"/>
    <s v="1106"/>
    <x v="175"/>
    <x v="1"/>
    <x v="3"/>
    <n v="30"/>
  </r>
  <r>
    <x v="10"/>
    <s v="11"/>
    <x v="10"/>
    <x v="175"/>
    <s v="1106"/>
    <x v="175"/>
    <x v="1"/>
    <x v="4"/>
    <n v="31"/>
  </r>
  <r>
    <x v="10"/>
    <s v="11"/>
    <x v="10"/>
    <x v="175"/>
    <s v="1106"/>
    <x v="175"/>
    <x v="1"/>
    <x v="5"/>
    <n v="31"/>
  </r>
  <r>
    <x v="10"/>
    <s v="11"/>
    <x v="10"/>
    <x v="175"/>
    <s v="1106"/>
    <x v="175"/>
    <x v="1"/>
    <x v="6"/>
    <n v="35"/>
  </r>
  <r>
    <x v="10"/>
    <s v="11"/>
    <x v="10"/>
    <x v="175"/>
    <s v="1106"/>
    <x v="175"/>
    <x v="1"/>
    <x v="7"/>
    <n v="29"/>
  </r>
  <r>
    <x v="10"/>
    <s v="11"/>
    <x v="10"/>
    <x v="175"/>
    <s v="1106"/>
    <x v="175"/>
    <x v="2"/>
    <x v="0"/>
    <n v="1"/>
  </r>
  <r>
    <x v="10"/>
    <s v="11"/>
    <x v="10"/>
    <x v="175"/>
    <s v="1106"/>
    <x v="175"/>
    <x v="2"/>
    <x v="1"/>
    <n v="1"/>
  </r>
  <r>
    <x v="10"/>
    <s v="11"/>
    <x v="10"/>
    <x v="175"/>
    <s v="1106"/>
    <x v="175"/>
    <x v="2"/>
    <x v="2"/>
    <n v="1"/>
  </r>
  <r>
    <x v="10"/>
    <s v="11"/>
    <x v="10"/>
    <x v="175"/>
    <s v="1106"/>
    <x v="175"/>
    <x v="2"/>
    <x v="3"/>
    <n v="1"/>
  </r>
  <r>
    <x v="10"/>
    <s v="11"/>
    <x v="10"/>
    <x v="175"/>
    <s v="1106"/>
    <x v="175"/>
    <x v="2"/>
    <x v="4"/>
    <n v="3"/>
  </r>
  <r>
    <x v="10"/>
    <s v="11"/>
    <x v="10"/>
    <x v="175"/>
    <s v="1106"/>
    <x v="175"/>
    <x v="2"/>
    <x v="5"/>
    <n v="4"/>
  </r>
  <r>
    <x v="10"/>
    <s v="11"/>
    <x v="10"/>
    <x v="175"/>
    <s v="1106"/>
    <x v="175"/>
    <x v="2"/>
    <x v="6"/>
    <n v="2"/>
  </r>
  <r>
    <x v="10"/>
    <s v="11"/>
    <x v="10"/>
    <x v="175"/>
    <s v="1106"/>
    <x v="175"/>
    <x v="2"/>
    <x v="7"/>
    <n v="1"/>
  </r>
  <r>
    <x v="10"/>
    <s v="11"/>
    <x v="10"/>
    <x v="175"/>
    <s v="1106"/>
    <x v="175"/>
    <x v="3"/>
    <x v="0"/>
    <n v="28"/>
  </r>
  <r>
    <x v="10"/>
    <s v="11"/>
    <x v="10"/>
    <x v="175"/>
    <s v="1106"/>
    <x v="175"/>
    <x v="3"/>
    <x v="1"/>
    <n v="30"/>
  </r>
  <r>
    <x v="10"/>
    <s v="11"/>
    <x v="10"/>
    <x v="175"/>
    <s v="1106"/>
    <x v="175"/>
    <x v="3"/>
    <x v="2"/>
    <n v="31"/>
  </r>
  <r>
    <x v="10"/>
    <s v="11"/>
    <x v="10"/>
    <x v="175"/>
    <s v="1106"/>
    <x v="175"/>
    <x v="3"/>
    <x v="3"/>
    <n v="34"/>
  </r>
  <r>
    <x v="10"/>
    <s v="11"/>
    <x v="10"/>
    <x v="175"/>
    <s v="1106"/>
    <x v="175"/>
    <x v="3"/>
    <x v="4"/>
    <n v="35"/>
  </r>
  <r>
    <x v="10"/>
    <s v="11"/>
    <x v="10"/>
    <x v="175"/>
    <s v="1106"/>
    <x v="175"/>
    <x v="3"/>
    <x v="5"/>
    <n v="36"/>
  </r>
  <r>
    <x v="10"/>
    <s v="11"/>
    <x v="10"/>
    <x v="175"/>
    <s v="1106"/>
    <x v="175"/>
    <x v="3"/>
    <x v="6"/>
    <n v="33"/>
  </r>
  <r>
    <x v="10"/>
    <s v="11"/>
    <x v="10"/>
    <x v="175"/>
    <s v="1106"/>
    <x v="175"/>
    <x v="3"/>
    <x v="7"/>
    <n v="37"/>
  </r>
  <r>
    <x v="10"/>
    <s v="11"/>
    <x v="10"/>
    <x v="176"/>
    <s v="1111"/>
    <x v="176"/>
    <x v="1"/>
    <x v="0"/>
    <n v="43"/>
  </r>
  <r>
    <x v="10"/>
    <s v="11"/>
    <x v="10"/>
    <x v="176"/>
    <s v="1111"/>
    <x v="176"/>
    <x v="1"/>
    <x v="1"/>
    <n v="50"/>
  </r>
  <r>
    <x v="10"/>
    <s v="11"/>
    <x v="10"/>
    <x v="176"/>
    <s v="1111"/>
    <x v="176"/>
    <x v="1"/>
    <x v="2"/>
    <n v="42"/>
  </r>
  <r>
    <x v="10"/>
    <s v="11"/>
    <x v="10"/>
    <x v="176"/>
    <s v="1111"/>
    <x v="176"/>
    <x v="1"/>
    <x v="3"/>
    <n v="40"/>
  </r>
  <r>
    <x v="10"/>
    <s v="11"/>
    <x v="10"/>
    <x v="176"/>
    <s v="1111"/>
    <x v="176"/>
    <x v="1"/>
    <x v="4"/>
    <n v="28"/>
  </r>
  <r>
    <x v="10"/>
    <s v="11"/>
    <x v="10"/>
    <x v="176"/>
    <s v="1111"/>
    <x v="176"/>
    <x v="1"/>
    <x v="5"/>
    <n v="30"/>
  </r>
  <r>
    <x v="10"/>
    <s v="11"/>
    <x v="10"/>
    <x v="176"/>
    <s v="1111"/>
    <x v="176"/>
    <x v="1"/>
    <x v="6"/>
    <n v="37"/>
  </r>
  <r>
    <x v="10"/>
    <s v="11"/>
    <x v="10"/>
    <x v="176"/>
    <s v="1111"/>
    <x v="176"/>
    <x v="1"/>
    <x v="7"/>
    <n v="31"/>
  </r>
  <r>
    <x v="10"/>
    <s v="11"/>
    <x v="10"/>
    <x v="176"/>
    <s v="1111"/>
    <x v="176"/>
    <x v="2"/>
    <x v="0"/>
    <n v="4"/>
  </r>
  <r>
    <x v="10"/>
    <s v="11"/>
    <x v="10"/>
    <x v="176"/>
    <s v="1111"/>
    <x v="176"/>
    <x v="2"/>
    <x v="1"/>
    <n v="3"/>
  </r>
  <r>
    <x v="10"/>
    <s v="11"/>
    <x v="10"/>
    <x v="176"/>
    <s v="1111"/>
    <x v="176"/>
    <x v="2"/>
    <x v="2"/>
    <n v="1"/>
  </r>
  <r>
    <x v="10"/>
    <s v="11"/>
    <x v="10"/>
    <x v="176"/>
    <s v="1111"/>
    <x v="176"/>
    <x v="2"/>
    <x v="3"/>
    <n v="1"/>
  </r>
  <r>
    <x v="10"/>
    <s v="11"/>
    <x v="10"/>
    <x v="176"/>
    <s v="1111"/>
    <x v="176"/>
    <x v="2"/>
    <x v="4"/>
    <n v="3"/>
  </r>
  <r>
    <x v="10"/>
    <s v="11"/>
    <x v="10"/>
    <x v="176"/>
    <s v="1111"/>
    <x v="176"/>
    <x v="2"/>
    <x v="5"/>
    <n v="1"/>
  </r>
  <r>
    <x v="10"/>
    <s v="11"/>
    <x v="10"/>
    <x v="176"/>
    <s v="1111"/>
    <x v="176"/>
    <x v="2"/>
    <x v="6"/>
    <n v="1"/>
  </r>
  <r>
    <x v="10"/>
    <s v="11"/>
    <x v="10"/>
    <x v="176"/>
    <s v="1111"/>
    <x v="176"/>
    <x v="2"/>
    <x v="7"/>
    <n v="2"/>
  </r>
  <r>
    <x v="10"/>
    <s v="11"/>
    <x v="10"/>
    <x v="176"/>
    <s v="1111"/>
    <x v="176"/>
    <x v="3"/>
    <x v="0"/>
    <n v="17"/>
  </r>
  <r>
    <x v="10"/>
    <s v="11"/>
    <x v="10"/>
    <x v="176"/>
    <s v="1111"/>
    <x v="176"/>
    <x v="3"/>
    <x v="1"/>
    <n v="14"/>
  </r>
  <r>
    <x v="10"/>
    <s v="11"/>
    <x v="10"/>
    <x v="176"/>
    <s v="1111"/>
    <x v="176"/>
    <x v="3"/>
    <x v="2"/>
    <n v="13"/>
  </r>
  <r>
    <x v="10"/>
    <s v="11"/>
    <x v="10"/>
    <x v="176"/>
    <s v="1111"/>
    <x v="176"/>
    <x v="3"/>
    <x v="3"/>
    <n v="13"/>
  </r>
  <r>
    <x v="10"/>
    <s v="11"/>
    <x v="10"/>
    <x v="176"/>
    <s v="1111"/>
    <x v="176"/>
    <x v="3"/>
    <x v="4"/>
    <n v="14"/>
  </r>
  <r>
    <x v="10"/>
    <s v="11"/>
    <x v="10"/>
    <x v="176"/>
    <s v="1111"/>
    <x v="176"/>
    <x v="3"/>
    <x v="5"/>
    <n v="13"/>
  </r>
  <r>
    <x v="10"/>
    <s v="11"/>
    <x v="10"/>
    <x v="176"/>
    <s v="1111"/>
    <x v="176"/>
    <x v="3"/>
    <x v="6"/>
    <n v="11"/>
  </r>
  <r>
    <x v="10"/>
    <s v="11"/>
    <x v="10"/>
    <x v="176"/>
    <s v="1111"/>
    <x v="176"/>
    <x v="3"/>
    <x v="7"/>
    <n v="9"/>
  </r>
  <r>
    <x v="10"/>
    <s v="11"/>
    <x v="10"/>
    <x v="177"/>
    <s v="1112"/>
    <x v="177"/>
    <x v="1"/>
    <x v="0"/>
    <n v="106"/>
  </r>
  <r>
    <x v="10"/>
    <s v="11"/>
    <x v="10"/>
    <x v="177"/>
    <s v="1112"/>
    <x v="177"/>
    <x v="1"/>
    <x v="1"/>
    <n v="109"/>
  </r>
  <r>
    <x v="10"/>
    <s v="11"/>
    <x v="10"/>
    <x v="177"/>
    <s v="1112"/>
    <x v="177"/>
    <x v="1"/>
    <x v="2"/>
    <n v="99"/>
  </r>
  <r>
    <x v="10"/>
    <s v="11"/>
    <x v="10"/>
    <x v="177"/>
    <s v="1112"/>
    <x v="177"/>
    <x v="1"/>
    <x v="3"/>
    <n v="112"/>
  </r>
  <r>
    <x v="10"/>
    <s v="11"/>
    <x v="10"/>
    <x v="177"/>
    <s v="1112"/>
    <x v="177"/>
    <x v="1"/>
    <x v="4"/>
    <n v="95"/>
  </r>
  <r>
    <x v="10"/>
    <s v="11"/>
    <x v="10"/>
    <x v="177"/>
    <s v="1112"/>
    <x v="177"/>
    <x v="1"/>
    <x v="5"/>
    <n v="90"/>
  </r>
  <r>
    <x v="10"/>
    <s v="11"/>
    <x v="10"/>
    <x v="177"/>
    <s v="1112"/>
    <x v="177"/>
    <x v="1"/>
    <x v="6"/>
    <n v="79"/>
  </r>
  <r>
    <x v="10"/>
    <s v="11"/>
    <x v="10"/>
    <x v="177"/>
    <s v="1112"/>
    <x v="177"/>
    <x v="1"/>
    <x v="7"/>
    <n v="86"/>
  </r>
  <r>
    <x v="10"/>
    <s v="11"/>
    <x v="10"/>
    <x v="177"/>
    <s v="1112"/>
    <x v="177"/>
    <x v="2"/>
    <x v="0"/>
    <n v="1"/>
  </r>
  <r>
    <x v="10"/>
    <s v="11"/>
    <x v="10"/>
    <x v="177"/>
    <s v="1112"/>
    <x v="177"/>
    <x v="2"/>
    <x v="1"/>
    <n v="1"/>
  </r>
  <r>
    <x v="10"/>
    <s v="11"/>
    <x v="10"/>
    <x v="177"/>
    <s v="1112"/>
    <x v="177"/>
    <x v="2"/>
    <x v="2"/>
    <n v="0"/>
  </r>
  <r>
    <x v="10"/>
    <s v="11"/>
    <x v="10"/>
    <x v="177"/>
    <s v="1112"/>
    <x v="177"/>
    <x v="2"/>
    <x v="3"/>
    <n v="3"/>
  </r>
  <r>
    <x v="10"/>
    <s v="11"/>
    <x v="10"/>
    <x v="177"/>
    <s v="1112"/>
    <x v="177"/>
    <x v="2"/>
    <x v="4"/>
    <n v="3"/>
  </r>
  <r>
    <x v="10"/>
    <s v="11"/>
    <x v="10"/>
    <x v="177"/>
    <s v="1112"/>
    <x v="177"/>
    <x v="2"/>
    <x v="5"/>
    <n v="3"/>
  </r>
  <r>
    <x v="10"/>
    <s v="11"/>
    <x v="10"/>
    <x v="177"/>
    <s v="1112"/>
    <x v="177"/>
    <x v="2"/>
    <x v="6"/>
    <n v="3"/>
  </r>
  <r>
    <x v="10"/>
    <s v="11"/>
    <x v="10"/>
    <x v="177"/>
    <s v="1112"/>
    <x v="177"/>
    <x v="2"/>
    <x v="7"/>
    <n v="5"/>
  </r>
  <r>
    <x v="10"/>
    <s v="11"/>
    <x v="10"/>
    <x v="177"/>
    <s v="1112"/>
    <x v="177"/>
    <x v="3"/>
    <x v="0"/>
    <n v="0"/>
  </r>
  <r>
    <x v="10"/>
    <s v="11"/>
    <x v="10"/>
    <x v="177"/>
    <s v="1112"/>
    <x v="177"/>
    <x v="3"/>
    <x v="1"/>
    <n v="0"/>
  </r>
  <r>
    <x v="10"/>
    <s v="11"/>
    <x v="10"/>
    <x v="177"/>
    <s v="1112"/>
    <x v="177"/>
    <x v="3"/>
    <x v="2"/>
    <n v="0"/>
  </r>
  <r>
    <x v="10"/>
    <s v="11"/>
    <x v="10"/>
    <x v="177"/>
    <s v="1112"/>
    <x v="177"/>
    <x v="3"/>
    <x v="3"/>
    <n v="0"/>
  </r>
  <r>
    <x v="10"/>
    <s v="11"/>
    <x v="10"/>
    <x v="177"/>
    <s v="1112"/>
    <x v="177"/>
    <x v="3"/>
    <x v="4"/>
    <n v="0"/>
  </r>
  <r>
    <x v="10"/>
    <s v="11"/>
    <x v="10"/>
    <x v="177"/>
    <s v="1112"/>
    <x v="177"/>
    <x v="3"/>
    <x v="5"/>
    <n v="0"/>
  </r>
  <r>
    <x v="10"/>
    <s v="11"/>
    <x v="10"/>
    <x v="177"/>
    <s v="1112"/>
    <x v="177"/>
    <x v="3"/>
    <x v="6"/>
    <n v="0"/>
  </r>
  <r>
    <x v="10"/>
    <s v="11"/>
    <x v="10"/>
    <x v="177"/>
    <s v="1112"/>
    <x v="177"/>
    <x v="3"/>
    <x v="7"/>
    <n v="0"/>
  </r>
  <r>
    <x v="10"/>
    <s v="11"/>
    <x v="10"/>
    <x v="178"/>
    <s v="1114"/>
    <x v="178"/>
    <x v="1"/>
    <x v="0"/>
    <n v="257"/>
  </r>
  <r>
    <x v="10"/>
    <s v="11"/>
    <x v="10"/>
    <x v="178"/>
    <s v="1114"/>
    <x v="178"/>
    <x v="1"/>
    <x v="1"/>
    <n v="254"/>
  </r>
  <r>
    <x v="10"/>
    <s v="11"/>
    <x v="10"/>
    <x v="178"/>
    <s v="1114"/>
    <x v="178"/>
    <x v="1"/>
    <x v="2"/>
    <n v="263"/>
  </r>
  <r>
    <x v="10"/>
    <s v="11"/>
    <x v="10"/>
    <x v="178"/>
    <s v="1114"/>
    <x v="178"/>
    <x v="1"/>
    <x v="3"/>
    <n v="243"/>
  </r>
  <r>
    <x v="10"/>
    <s v="11"/>
    <x v="10"/>
    <x v="178"/>
    <s v="1114"/>
    <x v="178"/>
    <x v="1"/>
    <x v="4"/>
    <n v="217"/>
  </r>
  <r>
    <x v="10"/>
    <s v="11"/>
    <x v="10"/>
    <x v="178"/>
    <s v="1114"/>
    <x v="178"/>
    <x v="1"/>
    <x v="5"/>
    <n v="215"/>
  </r>
  <r>
    <x v="10"/>
    <s v="11"/>
    <x v="10"/>
    <x v="178"/>
    <s v="1114"/>
    <x v="178"/>
    <x v="1"/>
    <x v="6"/>
    <n v="202"/>
  </r>
  <r>
    <x v="10"/>
    <s v="11"/>
    <x v="10"/>
    <x v="178"/>
    <s v="1114"/>
    <x v="178"/>
    <x v="1"/>
    <x v="7"/>
    <n v="197"/>
  </r>
  <r>
    <x v="10"/>
    <s v="11"/>
    <x v="10"/>
    <x v="178"/>
    <s v="1114"/>
    <x v="178"/>
    <x v="2"/>
    <x v="0"/>
    <n v="11"/>
  </r>
  <r>
    <x v="10"/>
    <s v="11"/>
    <x v="10"/>
    <x v="178"/>
    <s v="1114"/>
    <x v="178"/>
    <x v="2"/>
    <x v="1"/>
    <n v="13"/>
  </r>
  <r>
    <x v="10"/>
    <s v="11"/>
    <x v="10"/>
    <x v="178"/>
    <s v="1114"/>
    <x v="178"/>
    <x v="2"/>
    <x v="2"/>
    <n v="13"/>
  </r>
  <r>
    <x v="10"/>
    <s v="11"/>
    <x v="10"/>
    <x v="178"/>
    <s v="1114"/>
    <x v="178"/>
    <x v="2"/>
    <x v="3"/>
    <n v="13"/>
  </r>
  <r>
    <x v="10"/>
    <s v="11"/>
    <x v="10"/>
    <x v="178"/>
    <s v="1114"/>
    <x v="178"/>
    <x v="2"/>
    <x v="4"/>
    <n v="14"/>
  </r>
  <r>
    <x v="10"/>
    <s v="11"/>
    <x v="10"/>
    <x v="178"/>
    <s v="1114"/>
    <x v="178"/>
    <x v="2"/>
    <x v="5"/>
    <n v="14"/>
  </r>
  <r>
    <x v="10"/>
    <s v="11"/>
    <x v="10"/>
    <x v="178"/>
    <s v="1114"/>
    <x v="178"/>
    <x v="2"/>
    <x v="6"/>
    <n v="13"/>
  </r>
  <r>
    <x v="10"/>
    <s v="11"/>
    <x v="10"/>
    <x v="178"/>
    <s v="1114"/>
    <x v="178"/>
    <x v="2"/>
    <x v="7"/>
    <n v="15"/>
  </r>
  <r>
    <x v="10"/>
    <s v="11"/>
    <x v="10"/>
    <x v="178"/>
    <s v="1114"/>
    <x v="178"/>
    <x v="3"/>
    <x v="0"/>
    <n v="1"/>
  </r>
  <r>
    <x v="10"/>
    <s v="11"/>
    <x v="10"/>
    <x v="178"/>
    <s v="1114"/>
    <x v="178"/>
    <x v="3"/>
    <x v="1"/>
    <n v="1"/>
  </r>
  <r>
    <x v="10"/>
    <s v="11"/>
    <x v="10"/>
    <x v="178"/>
    <s v="1114"/>
    <x v="178"/>
    <x v="3"/>
    <x v="2"/>
    <n v="2"/>
  </r>
  <r>
    <x v="10"/>
    <s v="11"/>
    <x v="10"/>
    <x v="178"/>
    <s v="1114"/>
    <x v="178"/>
    <x v="3"/>
    <x v="3"/>
    <n v="1"/>
  </r>
  <r>
    <x v="10"/>
    <s v="11"/>
    <x v="10"/>
    <x v="178"/>
    <s v="1114"/>
    <x v="178"/>
    <x v="3"/>
    <x v="4"/>
    <n v="1"/>
  </r>
  <r>
    <x v="10"/>
    <s v="11"/>
    <x v="10"/>
    <x v="178"/>
    <s v="1114"/>
    <x v="178"/>
    <x v="3"/>
    <x v="5"/>
    <n v="1"/>
  </r>
  <r>
    <x v="10"/>
    <s v="11"/>
    <x v="10"/>
    <x v="178"/>
    <s v="1114"/>
    <x v="178"/>
    <x v="3"/>
    <x v="6"/>
    <n v="1"/>
  </r>
  <r>
    <x v="10"/>
    <s v="11"/>
    <x v="10"/>
    <x v="178"/>
    <s v="1114"/>
    <x v="178"/>
    <x v="3"/>
    <x v="7"/>
    <n v="0"/>
  </r>
  <r>
    <x v="10"/>
    <s v="11"/>
    <x v="10"/>
    <x v="179"/>
    <s v="1119"/>
    <x v="179"/>
    <x v="1"/>
    <x v="0"/>
    <n v="912"/>
  </r>
  <r>
    <x v="10"/>
    <s v="11"/>
    <x v="10"/>
    <x v="179"/>
    <s v="1119"/>
    <x v="179"/>
    <x v="1"/>
    <x v="1"/>
    <n v="911"/>
  </r>
  <r>
    <x v="10"/>
    <s v="11"/>
    <x v="10"/>
    <x v="179"/>
    <s v="1119"/>
    <x v="179"/>
    <x v="1"/>
    <x v="2"/>
    <n v="916"/>
  </r>
  <r>
    <x v="10"/>
    <s v="11"/>
    <x v="10"/>
    <x v="179"/>
    <s v="1119"/>
    <x v="179"/>
    <x v="1"/>
    <x v="3"/>
    <n v="833"/>
  </r>
  <r>
    <x v="10"/>
    <s v="11"/>
    <x v="10"/>
    <x v="179"/>
    <s v="1119"/>
    <x v="179"/>
    <x v="1"/>
    <x v="4"/>
    <n v="744"/>
  </r>
  <r>
    <x v="10"/>
    <s v="11"/>
    <x v="10"/>
    <x v="179"/>
    <s v="1119"/>
    <x v="179"/>
    <x v="1"/>
    <x v="5"/>
    <n v="714"/>
  </r>
  <r>
    <x v="10"/>
    <s v="11"/>
    <x v="10"/>
    <x v="179"/>
    <s v="1119"/>
    <x v="179"/>
    <x v="1"/>
    <x v="6"/>
    <n v="726"/>
  </r>
  <r>
    <x v="10"/>
    <s v="11"/>
    <x v="10"/>
    <x v="179"/>
    <s v="1119"/>
    <x v="179"/>
    <x v="1"/>
    <x v="7"/>
    <n v="743"/>
  </r>
  <r>
    <x v="10"/>
    <s v="11"/>
    <x v="10"/>
    <x v="179"/>
    <s v="1119"/>
    <x v="179"/>
    <x v="2"/>
    <x v="0"/>
    <n v="2"/>
  </r>
  <r>
    <x v="10"/>
    <s v="11"/>
    <x v="10"/>
    <x v="179"/>
    <s v="1119"/>
    <x v="179"/>
    <x v="2"/>
    <x v="1"/>
    <n v="3"/>
  </r>
  <r>
    <x v="10"/>
    <s v="11"/>
    <x v="10"/>
    <x v="179"/>
    <s v="1119"/>
    <x v="179"/>
    <x v="2"/>
    <x v="2"/>
    <n v="2"/>
  </r>
  <r>
    <x v="10"/>
    <s v="11"/>
    <x v="10"/>
    <x v="179"/>
    <s v="1119"/>
    <x v="179"/>
    <x v="2"/>
    <x v="3"/>
    <n v="2"/>
  </r>
  <r>
    <x v="10"/>
    <s v="11"/>
    <x v="10"/>
    <x v="179"/>
    <s v="1119"/>
    <x v="179"/>
    <x v="2"/>
    <x v="4"/>
    <n v="2"/>
  </r>
  <r>
    <x v="10"/>
    <s v="11"/>
    <x v="10"/>
    <x v="179"/>
    <s v="1119"/>
    <x v="179"/>
    <x v="2"/>
    <x v="5"/>
    <n v="3"/>
  </r>
  <r>
    <x v="10"/>
    <s v="11"/>
    <x v="10"/>
    <x v="179"/>
    <s v="1119"/>
    <x v="179"/>
    <x v="2"/>
    <x v="6"/>
    <n v="2"/>
  </r>
  <r>
    <x v="10"/>
    <s v="11"/>
    <x v="10"/>
    <x v="179"/>
    <s v="1119"/>
    <x v="179"/>
    <x v="2"/>
    <x v="7"/>
    <n v="2"/>
  </r>
  <r>
    <x v="10"/>
    <s v="11"/>
    <x v="10"/>
    <x v="179"/>
    <s v="1119"/>
    <x v="179"/>
    <x v="3"/>
    <x v="0"/>
    <n v="9"/>
  </r>
  <r>
    <x v="10"/>
    <s v="11"/>
    <x v="10"/>
    <x v="179"/>
    <s v="1119"/>
    <x v="179"/>
    <x v="3"/>
    <x v="1"/>
    <n v="7"/>
  </r>
  <r>
    <x v="10"/>
    <s v="11"/>
    <x v="10"/>
    <x v="179"/>
    <s v="1119"/>
    <x v="179"/>
    <x v="3"/>
    <x v="2"/>
    <n v="7"/>
  </r>
  <r>
    <x v="10"/>
    <s v="11"/>
    <x v="10"/>
    <x v="179"/>
    <s v="1119"/>
    <x v="179"/>
    <x v="3"/>
    <x v="3"/>
    <n v="8"/>
  </r>
  <r>
    <x v="10"/>
    <s v="11"/>
    <x v="10"/>
    <x v="179"/>
    <s v="1119"/>
    <x v="179"/>
    <x v="3"/>
    <x v="4"/>
    <n v="6"/>
  </r>
  <r>
    <x v="10"/>
    <s v="11"/>
    <x v="10"/>
    <x v="179"/>
    <s v="1119"/>
    <x v="179"/>
    <x v="3"/>
    <x v="5"/>
    <n v="6"/>
  </r>
  <r>
    <x v="10"/>
    <s v="11"/>
    <x v="10"/>
    <x v="179"/>
    <s v="1119"/>
    <x v="179"/>
    <x v="3"/>
    <x v="6"/>
    <n v="4"/>
  </r>
  <r>
    <x v="10"/>
    <s v="11"/>
    <x v="10"/>
    <x v="179"/>
    <s v="1119"/>
    <x v="179"/>
    <x v="3"/>
    <x v="7"/>
    <n v="7"/>
  </r>
  <r>
    <x v="10"/>
    <s v="11"/>
    <x v="10"/>
    <x v="180"/>
    <s v="1120"/>
    <x v="180"/>
    <x v="1"/>
    <x v="0"/>
    <n v="689"/>
  </r>
  <r>
    <x v="10"/>
    <s v="11"/>
    <x v="10"/>
    <x v="180"/>
    <s v="1120"/>
    <x v="180"/>
    <x v="1"/>
    <x v="1"/>
    <n v="672"/>
  </r>
  <r>
    <x v="10"/>
    <s v="11"/>
    <x v="10"/>
    <x v="180"/>
    <s v="1120"/>
    <x v="180"/>
    <x v="1"/>
    <x v="2"/>
    <n v="657"/>
  </r>
  <r>
    <x v="10"/>
    <s v="11"/>
    <x v="10"/>
    <x v="180"/>
    <s v="1120"/>
    <x v="180"/>
    <x v="1"/>
    <x v="3"/>
    <n v="660"/>
  </r>
  <r>
    <x v="10"/>
    <s v="11"/>
    <x v="10"/>
    <x v="180"/>
    <s v="1120"/>
    <x v="180"/>
    <x v="1"/>
    <x v="4"/>
    <n v="619"/>
  </r>
  <r>
    <x v="10"/>
    <s v="11"/>
    <x v="10"/>
    <x v="180"/>
    <s v="1120"/>
    <x v="180"/>
    <x v="1"/>
    <x v="5"/>
    <n v="616"/>
  </r>
  <r>
    <x v="10"/>
    <s v="11"/>
    <x v="10"/>
    <x v="180"/>
    <s v="1120"/>
    <x v="180"/>
    <x v="1"/>
    <x v="6"/>
    <n v="627"/>
  </r>
  <r>
    <x v="10"/>
    <s v="11"/>
    <x v="10"/>
    <x v="180"/>
    <s v="1120"/>
    <x v="180"/>
    <x v="1"/>
    <x v="7"/>
    <n v="607"/>
  </r>
  <r>
    <x v="10"/>
    <s v="11"/>
    <x v="10"/>
    <x v="180"/>
    <s v="1120"/>
    <x v="180"/>
    <x v="2"/>
    <x v="0"/>
    <n v="6"/>
  </r>
  <r>
    <x v="10"/>
    <s v="11"/>
    <x v="10"/>
    <x v="180"/>
    <s v="1120"/>
    <x v="180"/>
    <x v="2"/>
    <x v="1"/>
    <n v="6"/>
  </r>
  <r>
    <x v="10"/>
    <s v="11"/>
    <x v="10"/>
    <x v="180"/>
    <s v="1120"/>
    <x v="180"/>
    <x v="2"/>
    <x v="2"/>
    <n v="5"/>
  </r>
  <r>
    <x v="10"/>
    <s v="11"/>
    <x v="10"/>
    <x v="180"/>
    <s v="1120"/>
    <x v="180"/>
    <x v="2"/>
    <x v="3"/>
    <n v="2"/>
  </r>
  <r>
    <x v="10"/>
    <s v="11"/>
    <x v="10"/>
    <x v="180"/>
    <s v="1120"/>
    <x v="180"/>
    <x v="2"/>
    <x v="4"/>
    <n v="2"/>
  </r>
  <r>
    <x v="10"/>
    <s v="11"/>
    <x v="10"/>
    <x v="180"/>
    <s v="1120"/>
    <x v="180"/>
    <x v="2"/>
    <x v="5"/>
    <n v="1"/>
  </r>
  <r>
    <x v="10"/>
    <s v="11"/>
    <x v="10"/>
    <x v="180"/>
    <s v="1120"/>
    <x v="180"/>
    <x v="2"/>
    <x v="6"/>
    <n v="1"/>
  </r>
  <r>
    <x v="10"/>
    <s v="11"/>
    <x v="10"/>
    <x v="180"/>
    <s v="1120"/>
    <x v="180"/>
    <x v="2"/>
    <x v="7"/>
    <n v="2"/>
  </r>
  <r>
    <x v="10"/>
    <s v="11"/>
    <x v="10"/>
    <x v="180"/>
    <s v="1120"/>
    <x v="180"/>
    <x v="3"/>
    <x v="0"/>
    <n v="3"/>
  </r>
  <r>
    <x v="10"/>
    <s v="11"/>
    <x v="10"/>
    <x v="180"/>
    <s v="1120"/>
    <x v="180"/>
    <x v="3"/>
    <x v="1"/>
    <n v="3"/>
  </r>
  <r>
    <x v="10"/>
    <s v="11"/>
    <x v="10"/>
    <x v="180"/>
    <s v="1120"/>
    <x v="180"/>
    <x v="3"/>
    <x v="2"/>
    <n v="3"/>
  </r>
  <r>
    <x v="10"/>
    <s v="11"/>
    <x v="10"/>
    <x v="180"/>
    <s v="1120"/>
    <x v="180"/>
    <x v="3"/>
    <x v="3"/>
    <n v="3"/>
  </r>
  <r>
    <x v="10"/>
    <s v="11"/>
    <x v="10"/>
    <x v="180"/>
    <s v="1120"/>
    <x v="180"/>
    <x v="3"/>
    <x v="4"/>
    <n v="3"/>
  </r>
  <r>
    <x v="10"/>
    <s v="11"/>
    <x v="10"/>
    <x v="180"/>
    <s v="1120"/>
    <x v="180"/>
    <x v="3"/>
    <x v="5"/>
    <n v="5"/>
  </r>
  <r>
    <x v="10"/>
    <s v="11"/>
    <x v="10"/>
    <x v="180"/>
    <s v="1120"/>
    <x v="180"/>
    <x v="3"/>
    <x v="6"/>
    <n v="3"/>
  </r>
  <r>
    <x v="10"/>
    <s v="11"/>
    <x v="10"/>
    <x v="180"/>
    <s v="1120"/>
    <x v="180"/>
    <x v="3"/>
    <x v="7"/>
    <n v="3"/>
  </r>
  <r>
    <x v="10"/>
    <s v="11"/>
    <x v="10"/>
    <x v="181"/>
    <s v="1121"/>
    <x v="181"/>
    <x v="1"/>
    <x v="0"/>
    <n v="578"/>
  </r>
  <r>
    <x v="10"/>
    <s v="11"/>
    <x v="10"/>
    <x v="181"/>
    <s v="1121"/>
    <x v="181"/>
    <x v="1"/>
    <x v="1"/>
    <n v="566"/>
  </r>
  <r>
    <x v="10"/>
    <s v="11"/>
    <x v="10"/>
    <x v="181"/>
    <s v="1121"/>
    <x v="181"/>
    <x v="1"/>
    <x v="2"/>
    <n v="512"/>
  </r>
  <r>
    <x v="10"/>
    <s v="11"/>
    <x v="10"/>
    <x v="181"/>
    <s v="1121"/>
    <x v="181"/>
    <x v="1"/>
    <x v="3"/>
    <n v="493"/>
  </r>
  <r>
    <x v="10"/>
    <s v="11"/>
    <x v="10"/>
    <x v="181"/>
    <s v="1121"/>
    <x v="181"/>
    <x v="1"/>
    <x v="4"/>
    <n v="456"/>
  </r>
  <r>
    <x v="10"/>
    <s v="11"/>
    <x v="10"/>
    <x v="181"/>
    <s v="1121"/>
    <x v="181"/>
    <x v="1"/>
    <x v="5"/>
    <n v="453"/>
  </r>
  <r>
    <x v="10"/>
    <s v="11"/>
    <x v="10"/>
    <x v="181"/>
    <s v="1121"/>
    <x v="181"/>
    <x v="1"/>
    <x v="6"/>
    <n v="434"/>
  </r>
  <r>
    <x v="10"/>
    <s v="11"/>
    <x v="10"/>
    <x v="181"/>
    <s v="1121"/>
    <x v="181"/>
    <x v="1"/>
    <x v="7"/>
    <n v="362"/>
  </r>
  <r>
    <x v="10"/>
    <s v="11"/>
    <x v="10"/>
    <x v="181"/>
    <s v="1121"/>
    <x v="181"/>
    <x v="2"/>
    <x v="0"/>
    <n v="3"/>
  </r>
  <r>
    <x v="10"/>
    <s v="11"/>
    <x v="10"/>
    <x v="181"/>
    <s v="1121"/>
    <x v="181"/>
    <x v="2"/>
    <x v="1"/>
    <n v="2"/>
  </r>
  <r>
    <x v="10"/>
    <s v="11"/>
    <x v="10"/>
    <x v="181"/>
    <s v="1121"/>
    <x v="181"/>
    <x v="2"/>
    <x v="2"/>
    <n v="1"/>
  </r>
  <r>
    <x v="10"/>
    <s v="11"/>
    <x v="10"/>
    <x v="181"/>
    <s v="1121"/>
    <x v="181"/>
    <x v="2"/>
    <x v="3"/>
    <n v="5"/>
  </r>
  <r>
    <x v="10"/>
    <s v="11"/>
    <x v="10"/>
    <x v="181"/>
    <s v="1121"/>
    <x v="181"/>
    <x v="2"/>
    <x v="4"/>
    <n v="5"/>
  </r>
  <r>
    <x v="10"/>
    <s v="11"/>
    <x v="10"/>
    <x v="181"/>
    <s v="1121"/>
    <x v="181"/>
    <x v="2"/>
    <x v="5"/>
    <n v="3"/>
  </r>
  <r>
    <x v="10"/>
    <s v="11"/>
    <x v="10"/>
    <x v="181"/>
    <s v="1121"/>
    <x v="181"/>
    <x v="2"/>
    <x v="6"/>
    <n v="3"/>
  </r>
  <r>
    <x v="10"/>
    <s v="11"/>
    <x v="10"/>
    <x v="181"/>
    <s v="1121"/>
    <x v="181"/>
    <x v="2"/>
    <x v="7"/>
    <n v="1"/>
  </r>
  <r>
    <x v="10"/>
    <s v="11"/>
    <x v="10"/>
    <x v="181"/>
    <s v="1121"/>
    <x v="181"/>
    <x v="3"/>
    <x v="0"/>
    <n v="0"/>
  </r>
  <r>
    <x v="10"/>
    <s v="11"/>
    <x v="10"/>
    <x v="181"/>
    <s v="1121"/>
    <x v="181"/>
    <x v="3"/>
    <x v="1"/>
    <n v="0"/>
  </r>
  <r>
    <x v="10"/>
    <s v="11"/>
    <x v="10"/>
    <x v="181"/>
    <s v="1121"/>
    <x v="181"/>
    <x v="3"/>
    <x v="2"/>
    <n v="0"/>
  </r>
  <r>
    <x v="10"/>
    <s v="11"/>
    <x v="10"/>
    <x v="181"/>
    <s v="1121"/>
    <x v="181"/>
    <x v="3"/>
    <x v="3"/>
    <n v="0"/>
  </r>
  <r>
    <x v="10"/>
    <s v="11"/>
    <x v="10"/>
    <x v="181"/>
    <s v="1121"/>
    <x v="181"/>
    <x v="3"/>
    <x v="4"/>
    <n v="0"/>
  </r>
  <r>
    <x v="10"/>
    <s v="11"/>
    <x v="10"/>
    <x v="181"/>
    <s v="1121"/>
    <x v="181"/>
    <x v="3"/>
    <x v="5"/>
    <n v="0"/>
  </r>
  <r>
    <x v="10"/>
    <s v="11"/>
    <x v="10"/>
    <x v="181"/>
    <s v="1121"/>
    <x v="181"/>
    <x v="3"/>
    <x v="6"/>
    <n v="1"/>
  </r>
  <r>
    <x v="10"/>
    <s v="11"/>
    <x v="10"/>
    <x v="181"/>
    <s v="1121"/>
    <x v="181"/>
    <x v="3"/>
    <x v="7"/>
    <n v="1"/>
  </r>
  <r>
    <x v="10"/>
    <s v="11"/>
    <x v="10"/>
    <x v="182"/>
    <s v="1122"/>
    <x v="182"/>
    <x v="1"/>
    <x v="0"/>
    <n v="229"/>
  </r>
  <r>
    <x v="10"/>
    <s v="11"/>
    <x v="10"/>
    <x v="182"/>
    <s v="1122"/>
    <x v="182"/>
    <x v="1"/>
    <x v="1"/>
    <n v="222"/>
  </r>
  <r>
    <x v="10"/>
    <s v="11"/>
    <x v="10"/>
    <x v="182"/>
    <s v="1122"/>
    <x v="182"/>
    <x v="1"/>
    <x v="2"/>
    <n v="211"/>
  </r>
  <r>
    <x v="10"/>
    <s v="11"/>
    <x v="10"/>
    <x v="182"/>
    <s v="1122"/>
    <x v="182"/>
    <x v="1"/>
    <x v="3"/>
    <n v="210"/>
  </r>
  <r>
    <x v="10"/>
    <s v="11"/>
    <x v="10"/>
    <x v="182"/>
    <s v="1122"/>
    <x v="182"/>
    <x v="1"/>
    <x v="4"/>
    <n v="190"/>
  </r>
  <r>
    <x v="10"/>
    <s v="11"/>
    <x v="10"/>
    <x v="182"/>
    <s v="1122"/>
    <x v="182"/>
    <x v="1"/>
    <x v="5"/>
    <n v="176"/>
  </r>
  <r>
    <x v="10"/>
    <s v="11"/>
    <x v="10"/>
    <x v="182"/>
    <s v="1122"/>
    <x v="182"/>
    <x v="1"/>
    <x v="6"/>
    <n v="179"/>
  </r>
  <r>
    <x v="10"/>
    <s v="11"/>
    <x v="10"/>
    <x v="182"/>
    <s v="1122"/>
    <x v="182"/>
    <x v="1"/>
    <x v="7"/>
    <n v="191"/>
  </r>
  <r>
    <x v="10"/>
    <s v="11"/>
    <x v="10"/>
    <x v="182"/>
    <s v="1122"/>
    <x v="182"/>
    <x v="2"/>
    <x v="0"/>
    <n v="2"/>
  </r>
  <r>
    <x v="10"/>
    <s v="11"/>
    <x v="10"/>
    <x v="182"/>
    <s v="1122"/>
    <x v="182"/>
    <x v="2"/>
    <x v="1"/>
    <n v="3"/>
  </r>
  <r>
    <x v="10"/>
    <s v="11"/>
    <x v="10"/>
    <x v="182"/>
    <s v="1122"/>
    <x v="182"/>
    <x v="2"/>
    <x v="2"/>
    <n v="2"/>
  </r>
  <r>
    <x v="10"/>
    <s v="11"/>
    <x v="10"/>
    <x v="182"/>
    <s v="1122"/>
    <x v="182"/>
    <x v="2"/>
    <x v="3"/>
    <n v="3"/>
  </r>
  <r>
    <x v="10"/>
    <s v="11"/>
    <x v="10"/>
    <x v="182"/>
    <s v="1122"/>
    <x v="182"/>
    <x v="2"/>
    <x v="4"/>
    <n v="1"/>
  </r>
  <r>
    <x v="10"/>
    <s v="11"/>
    <x v="10"/>
    <x v="182"/>
    <s v="1122"/>
    <x v="182"/>
    <x v="2"/>
    <x v="5"/>
    <n v="2"/>
  </r>
  <r>
    <x v="10"/>
    <s v="11"/>
    <x v="10"/>
    <x v="182"/>
    <s v="1122"/>
    <x v="182"/>
    <x v="2"/>
    <x v="6"/>
    <n v="2"/>
  </r>
  <r>
    <x v="10"/>
    <s v="11"/>
    <x v="10"/>
    <x v="182"/>
    <s v="1122"/>
    <x v="182"/>
    <x v="2"/>
    <x v="7"/>
    <n v="2"/>
  </r>
  <r>
    <x v="10"/>
    <s v="11"/>
    <x v="10"/>
    <x v="182"/>
    <s v="1122"/>
    <x v="182"/>
    <x v="3"/>
    <x v="0"/>
    <n v="1"/>
  </r>
  <r>
    <x v="10"/>
    <s v="11"/>
    <x v="10"/>
    <x v="182"/>
    <s v="1122"/>
    <x v="182"/>
    <x v="3"/>
    <x v="1"/>
    <n v="3"/>
  </r>
  <r>
    <x v="10"/>
    <s v="11"/>
    <x v="10"/>
    <x v="182"/>
    <s v="1122"/>
    <x v="182"/>
    <x v="3"/>
    <x v="2"/>
    <n v="3"/>
  </r>
  <r>
    <x v="10"/>
    <s v="11"/>
    <x v="10"/>
    <x v="182"/>
    <s v="1122"/>
    <x v="182"/>
    <x v="3"/>
    <x v="3"/>
    <n v="4"/>
  </r>
  <r>
    <x v="10"/>
    <s v="11"/>
    <x v="10"/>
    <x v="182"/>
    <s v="1122"/>
    <x v="182"/>
    <x v="3"/>
    <x v="4"/>
    <n v="3"/>
  </r>
  <r>
    <x v="10"/>
    <s v="11"/>
    <x v="10"/>
    <x v="182"/>
    <s v="1122"/>
    <x v="182"/>
    <x v="3"/>
    <x v="5"/>
    <n v="2"/>
  </r>
  <r>
    <x v="10"/>
    <s v="11"/>
    <x v="10"/>
    <x v="182"/>
    <s v="1122"/>
    <x v="182"/>
    <x v="3"/>
    <x v="6"/>
    <n v="2"/>
  </r>
  <r>
    <x v="10"/>
    <s v="11"/>
    <x v="10"/>
    <x v="182"/>
    <s v="1122"/>
    <x v="182"/>
    <x v="3"/>
    <x v="7"/>
    <n v="1"/>
  </r>
  <r>
    <x v="10"/>
    <s v="11"/>
    <x v="10"/>
    <x v="183"/>
    <s v="1124"/>
    <x v="183"/>
    <x v="1"/>
    <x v="0"/>
    <n v="317"/>
  </r>
  <r>
    <x v="10"/>
    <s v="11"/>
    <x v="10"/>
    <x v="183"/>
    <s v="1124"/>
    <x v="183"/>
    <x v="1"/>
    <x v="1"/>
    <n v="358"/>
  </r>
  <r>
    <x v="10"/>
    <s v="11"/>
    <x v="10"/>
    <x v="183"/>
    <s v="1124"/>
    <x v="183"/>
    <x v="1"/>
    <x v="2"/>
    <n v="203"/>
  </r>
  <r>
    <x v="10"/>
    <s v="11"/>
    <x v="10"/>
    <x v="183"/>
    <s v="1124"/>
    <x v="183"/>
    <x v="1"/>
    <x v="3"/>
    <n v="170"/>
  </r>
  <r>
    <x v="10"/>
    <s v="11"/>
    <x v="10"/>
    <x v="183"/>
    <s v="1124"/>
    <x v="183"/>
    <x v="1"/>
    <x v="4"/>
    <n v="156"/>
  </r>
  <r>
    <x v="10"/>
    <s v="11"/>
    <x v="10"/>
    <x v="183"/>
    <s v="1124"/>
    <x v="183"/>
    <x v="1"/>
    <x v="5"/>
    <n v="170"/>
  </r>
  <r>
    <x v="10"/>
    <s v="11"/>
    <x v="10"/>
    <x v="183"/>
    <s v="1124"/>
    <x v="183"/>
    <x v="1"/>
    <x v="6"/>
    <n v="164"/>
  </r>
  <r>
    <x v="10"/>
    <s v="11"/>
    <x v="10"/>
    <x v="183"/>
    <s v="1124"/>
    <x v="183"/>
    <x v="1"/>
    <x v="7"/>
    <n v="153"/>
  </r>
  <r>
    <x v="10"/>
    <s v="11"/>
    <x v="10"/>
    <x v="183"/>
    <s v="1124"/>
    <x v="183"/>
    <x v="2"/>
    <x v="0"/>
    <n v="4"/>
  </r>
  <r>
    <x v="10"/>
    <s v="11"/>
    <x v="10"/>
    <x v="183"/>
    <s v="1124"/>
    <x v="183"/>
    <x v="2"/>
    <x v="1"/>
    <n v="3"/>
  </r>
  <r>
    <x v="10"/>
    <s v="11"/>
    <x v="10"/>
    <x v="183"/>
    <s v="1124"/>
    <x v="183"/>
    <x v="2"/>
    <x v="2"/>
    <n v="4"/>
  </r>
  <r>
    <x v="10"/>
    <s v="11"/>
    <x v="10"/>
    <x v="183"/>
    <s v="1124"/>
    <x v="183"/>
    <x v="2"/>
    <x v="3"/>
    <n v="5"/>
  </r>
  <r>
    <x v="10"/>
    <s v="11"/>
    <x v="10"/>
    <x v="183"/>
    <s v="1124"/>
    <x v="183"/>
    <x v="2"/>
    <x v="4"/>
    <n v="9"/>
  </r>
  <r>
    <x v="10"/>
    <s v="11"/>
    <x v="10"/>
    <x v="183"/>
    <s v="1124"/>
    <x v="183"/>
    <x v="2"/>
    <x v="5"/>
    <n v="11"/>
  </r>
  <r>
    <x v="10"/>
    <s v="11"/>
    <x v="10"/>
    <x v="183"/>
    <s v="1124"/>
    <x v="183"/>
    <x v="2"/>
    <x v="6"/>
    <n v="11"/>
  </r>
  <r>
    <x v="10"/>
    <s v="11"/>
    <x v="10"/>
    <x v="183"/>
    <s v="1124"/>
    <x v="183"/>
    <x v="2"/>
    <x v="7"/>
    <n v="8"/>
  </r>
  <r>
    <x v="10"/>
    <s v="11"/>
    <x v="10"/>
    <x v="183"/>
    <s v="1124"/>
    <x v="183"/>
    <x v="3"/>
    <x v="0"/>
    <n v="15"/>
  </r>
  <r>
    <x v="10"/>
    <s v="11"/>
    <x v="10"/>
    <x v="183"/>
    <s v="1124"/>
    <x v="183"/>
    <x v="3"/>
    <x v="1"/>
    <n v="15"/>
  </r>
  <r>
    <x v="10"/>
    <s v="11"/>
    <x v="10"/>
    <x v="183"/>
    <s v="1124"/>
    <x v="183"/>
    <x v="3"/>
    <x v="2"/>
    <n v="14"/>
  </r>
  <r>
    <x v="10"/>
    <s v="11"/>
    <x v="10"/>
    <x v="183"/>
    <s v="1124"/>
    <x v="183"/>
    <x v="3"/>
    <x v="3"/>
    <n v="17"/>
  </r>
  <r>
    <x v="10"/>
    <s v="11"/>
    <x v="10"/>
    <x v="183"/>
    <s v="1124"/>
    <x v="183"/>
    <x v="3"/>
    <x v="4"/>
    <n v="17"/>
  </r>
  <r>
    <x v="10"/>
    <s v="11"/>
    <x v="10"/>
    <x v="183"/>
    <s v="1124"/>
    <x v="183"/>
    <x v="3"/>
    <x v="5"/>
    <n v="20"/>
  </r>
  <r>
    <x v="10"/>
    <s v="11"/>
    <x v="10"/>
    <x v="183"/>
    <s v="1124"/>
    <x v="183"/>
    <x v="3"/>
    <x v="6"/>
    <n v="15"/>
  </r>
  <r>
    <x v="10"/>
    <s v="11"/>
    <x v="10"/>
    <x v="183"/>
    <s v="1124"/>
    <x v="183"/>
    <x v="3"/>
    <x v="7"/>
    <n v="18"/>
  </r>
  <r>
    <x v="10"/>
    <s v="11"/>
    <x v="10"/>
    <x v="184"/>
    <s v="1127"/>
    <x v="184"/>
    <x v="1"/>
    <x v="0"/>
    <n v="152"/>
  </r>
  <r>
    <x v="10"/>
    <s v="11"/>
    <x v="10"/>
    <x v="184"/>
    <s v="1127"/>
    <x v="184"/>
    <x v="1"/>
    <x v="1"/>
    <n v="130"/>
  </r>
  <r>
    <x v="10"/>
    <s v="11"/>
    <x v="10"/>
    <x v="184"/>
    <s v="1127"/>
    <x v="184"/>
    <x v="1"/>
    <x v="2"/>
    <n v="133"/>
  </r>
  <r>
    <x v="10"/>
    <s v="11"/>
    <x v="10"/>
    <x v="184"/>
    <s v="1127"/>
    <x v="184"/>
    <x v="1"/>
    <x v="3"/>
    <n v="101"/>
  </r>
  <r>
    <x v="10"/>
    <s v="11"/>
    <x v="10"/>
    <x v="184"/>
    <s v="1127"/>
    <x v="184"/>
    <x v="1"/>
    <x v="4"/>
    <n v="95"/>
  </r>
  <r>
    <x v="10"/>
    <s v="11"/>
    <x v="10"/>
    <x v="184"/>
    <s v="1127"/>
    <x v="184"/>
    <x v="1"/>
    <x v="5"/>
    <n v="86"/>
  </r>
  <r>
    <x v="10"/>
    <s v="11"/>
    <x v="10"/>
    <x v="184"/>
    <s v="1127"/>
    <x v="184"/>
    <x v="1"/>
    <x v="6"/>
    <n v="87"/>
  </r>
  <r>
    <x v="10"/>
    <s v="11"/>
    <x v="10"/>
    <x v="184"/>
    <s v="1127"/>
    <x v="184"/>
    <x v="1"/>
    <x v="7"/>
    <n v="65"/>
  </r>
  <r>
    <x v="10"/>
    <s v="11"/>
    <x v="10"/>
    <x v="184"/>
    <s v="1127"/>
    <x v="184"/>
    <x v="2"/>
    <x v="0"/>
    <n v="0"/>
  </r>
  <r>
    <x v="10"/>
    <s v="11"/>
    <x v="10"/>
    <x v="184"/>
    <s v="1127"/>
    <x v="184"/>
    <x v="2"/>
    <x v="1"/>
    <n v="0"/>
  </r>
  <r>
    <x v="10"/>
    <s v="11"/>
    <x v="10"/>
    <x v="184"/>
    <s v="1127"/>
    <x v="184"/>
    <x v="2"/>
    <x v="2"/>
    <n v="0"/>
  </r>
  <r>
    <x v="10"/>
    <s v="11"/>
    <x v="10"/>
    <x v="184"/>
    <s v="1127"/>
    <x v="184"/>
    <x v="2"/>
    <x v="3"/>
    <n v="0"/>
  </r>
  <r>
    <x v="10"/>
    <s v="11"/>
    <x v="10"/>
    <x v="184"/>
    <s v="1127"/>
    <x v="184"/>
    <x v="2"/>
    <x v="4"/>
    <n v="0"/>
  </r>
  <r>
    <x v="10"/>
    <s v="11"/>
    <x v="10"/>
    <x v="184"/>
    <s v="1127"/>
    <x v="184"/>
    <x v="2"/>
    <x v="5"/>
    <n v="0"/>
  </r>
  <r>
    <x v="10"/>
    <s v="11"/>
    <x v="10"/>
    <x v="184"/>
    <s v="1127"/>
    <x v="184"/>
    <x v="2"/>
    <x v="6"/>
    <n v="0"/>
  </r>
  <r>
    <x v="10"/>
    <s v="11"/>
    <x v="10"/>
    <x v="184"/>
    <s v="1127"/>
    <x v="184"/>
    <x v="2"/>
    <x v="7"/>
    <n v="0"/>
  </r>
  <r>
    <x v="10"/>
    <s v="11"/>
    <x v="10"/>
    <x v="184"/>
    <s v="1127"/>
    <x v="184"/>
    <x v="3"/>
    <x v="0"/>
    <n v="5"/>
  </r>
  <r>
    <x v="10"/>
    <s v="11"/>
    <x v="10"/>
    <x v="184"/>
    <s v="1127"/>
    <x v="184"/>
    <x v="3"/>
    <x v="1"/>
    <n v="4"/>
  </r>
  <r>
    <x v="10"/>
    <s v="11"/>
    <x v="10"/>
    <x v="184"/>
    <s v="1127"/>
    <x v="184"/>
    <x v="3"/>
    <x v="2"/>
    <n v="4"/>
  </r>
  <r>
    <x v="10"/>
    <s v="11"/>
    <x v="10"/>
    <x v="184"/>
    <s v="1127"/>
    <x v="184"/>
    <x v="3"/>
    <x v="3"/>
    <n v="3"/>
  </r>
  <r>
    <x v="10"/>
    <s v="11"/>
    <x v="10"/>
    <x v="184"/>
    <s v="1127"/>
    <x v="184"/>
    <x v="3"/>
    <x v="4"/>
    <n v="4"/>
  </r>
  <r>
    <x v="10"/>
    <s v="11"/>
    <x v="10"/>
    <x v="184"/>
    <s v="1127"/>
    <x v="184"/>
    <x v="3"/>
    <x v="5"/>
    <n v="1"/>
  </r>
  <r>
    <x v="10"/>
    <s v="11"/>
    <x v="10"/>
    <x v="184"/>
    <s v="1127"/>
    <x v="184"/>
    <x v="3"/>
    <x v="6"/>
    <n v="3"/>
  </r>
  <r>
    <x v="10"/>
    <s v="11"/>
    <x v="10"/>
    <x v="184"/>
    <s v="1127"/>
    <x v="184"/>
    <x v="3"/>
    <x v="7"/>
    <n v="2"/>
  </r>
  <r>
    <x v="10"/>
    <s v="11"/>
    <x v="10"/>
    <x v="185"/>
    <s v="1129"/>
    <x v="185"/>
    <x v="1"/>
    <x v="0"/>
    <n v="54"/>
  </r>
  <r>
    <x v="10"/>
    <s v="11"/>
    <x v="10"/>
    <x v="185"/>
    <s v="1129"/>
    <x v="185"/>
    <x v="1"/>
    <x v="1"/>
    <n v="48"/>
  </r>
  <r>
    <x v="10"/>
    <s v="11"/>
    <x v="10"/>
    <x v="185"/>
    <s v="1129"/>
    <x v="185"/>
    <x v="1"/>
    <x v="2"/>
    <n v="49"/>
  </r>
  <r>
    <x v="10"/>
    <s v="11"/>
    <x v="10"/>
    <x v="185"/>
    <s v="1129"/>
    <x v="185"/>
    <x v="1"/>
    <x v="3"/>
    <n v="46"/>
  </r>
  <r>
    <x v="10"/>
    <s v="11"/>
    <x v="10"/>
    <x v="185"/>
    <s v="1129"/>
    <x v="185"/>
    <x v="1"/>
    <x v="4"/>
    <n v="37"/>
  </r>
  <r>
    <x v="10"/>
    <s v="11"/>
    <x v="10"/>
    <x v="185"/>
    <s v="1129"/>
    <x v="185"/>
    <x v="1"/>
    <x v="5"/>
    <n v="37"/>
  </r>
  <r>
    <x v="10"/>
    <s v="11"/>
    <x v="10"/>
    <x v="185"/>
    <s v="1129"/>
    <x v="185"/>
    <x v="1"/>
    <x v="6"/>
    <n v="39"/>
  </r>
  <r>
    <x v="10"/>
    <s v="11"/>
    <x v="10"/>
    <x v="185"/>
    <s v="1129"/>
    <x v="185"/>
    <x v="1"/>
    <x v="7"/>
    <n v="43"/>
  </r>
  <r>
    <x v="10"/>
    <s v="11"/>
    <x v="10"/>
    <x v="185"/>
    <s v="1129"/>
    <x v="185"/>
    <x v="2"/>
    <x v="0"/>
    <n v="2"/>
  </r>
  <r>
    <x v="10"/>
    <s v="11"/>
    <x v="10"/>
    <x v="185"/>
    <s v="1129"/>
    <x v="185"/>
    <x v="2"/>
    <x v="1"/>
    <n v="2"/>
  </r>
  <r>
    <x v="10"/>
    <s v="11"/>
    <x v="10"/>
    <x v="185"/>
    <s v="1129"/>
    <x v="185"/>
    <x v="2"/>
    <x v="2"/>
    <n v="1"/>
  </r>
  <r>
    <x v="10"/>
    <s v="11"/>
    <x v="10"/>
    <x v="185"/>
    <s v="1129"/>
    <x v="185"/>
    <x v="2"/>
    <x v="3"/>
    <n v="1"/>
  </r>
  <r>
    <x v="10"/>
    <s v="11"/>
    <x v="10"/>
    <x v="185"/>
    <s v="1129"/>
    <x v="185"/>
    <x v="2"/>
    <x v="4"/>
    <n v="0"/>
  </r>
  <r>
    <x v="10"/>
    <s v="11"/>
    <x v="10"/>
    <x v="185"/>
    <s v="1129"/>
    <x v="185"/>
    <x v="2"/>
    <x v="5"/>
    <n v="0"/>
  </r>
  <r>
    <x v="10"/>
    <s v="11"/>
    <x v="10"/>
    <x v="185"/>
    <s v="1129"/>
    <x v="185"/>
    <x v="2"/>
    <x v="6"/>
    <n v="0"/>
  </r>
  <r>
    <x v="10"/>
    <s v="11"/>
    <x v="10"/>
    <x v="185"/>
    <s v="1129"/>
    <x v="185"/>
    <x v="2"/>
    <x v="7"/>
    <n v="0"/>
  </r>
  <r>
    <x v="10"/>
    <s v="11"/>
    <x v="10"/>
    <x v="185"/>
    <s v="1129"/>
    <x v="185"/>
    <x v="3"/>
    <x v="0"/>
    <n v="7"/>
  </r>
  <r>
    <x v="10"/>
    <s v="11"/>
    <x v="10"/>
    <x v="185"/>
    <s v="1129"/>
    <x v="185"/>
    <x v="3"/>
    <x v="1"/>
    <n v="8"/>
  </r>
  <r>
    <x v="10"/>
    <s v="11"/>
    <x v="10"/>
    <x v="185"/>
    <s v="1129"/>
    <x v="185"/>
    <x v="3"/>
    <x v="2"/>
    <n v="8"/>
  </r>
  <r>
    <x v="10"/>
    <s v="11"/>
    <x v="10"/>
    <x v="185"/>
    <s v="1129"/>
    <x v="185"/>
    <x v="3"/>
    <x v="3"/>
    <n v="8"/>
  </r>
  <r>
    <x v="10"/>
    <s v="11"/>
    <x v="10"/>
    <x v="185"/>
    <s v="1129"/>
    <x v="185"/>
    <x v="3"/>
    <x v="4"/>
    <n v="6"/>
  </r>
  <r>
    <x v="10"/>
    <s v="11"/>
    <x v="10"/>
    <x v="185"/>
    <s v="1129"/>
    <x v="185"/>
    <x v="3"/>
    <x v="5"/>
    <n v="7"/>
  </r>
  <r>
    <x v="10"/>
    <s v="11"/>
    <x v="10"/>
    <x v="185"/>
    <s v="1129"/>
    <x v="185"/>
    <x v="3"/>
    <x v="6"/>
    <n v="11"/>
  </r>
  <r>
    <x v="10"/>
    <s v="11"/>
    <x v="10"/>
    <x v="185"/>
    <s v="1129"/>
    <x v="185"/>
    <x v="3"/>
    <x v="7"/>
    <n v="8"/>
  </r>
  <r>
    <x v="10"/>
    <s v="11"/>
    <x v="10"/>
    <x v="186"/>
    <s v="1130"/>
    <x v="186"/>
    <x v="1"/>
    <x v="0"/>
    <n v="180"/>
  </r>
  <r>
    <x v="10"/>
    <s v="11"/>
    <x v="10"/>
    <x v="186"/>
    <s v="1130"/>
    <x v="186"/>
    <x v="1"/>
    <x v="1"/>
    <n v="186"/>
  </r>
  <r>
    <x v="10"/>
    <s v="11"/>
    <x v="10"/>
    <x v="186"/>
    <s v="1130"/>
    <x v="186"/>
    <x v="1"/>
    <x v="2"/>
    <n v="172"/>
  </r>
  <r>
    <x v="10"/>
    <s v="11"/>
    <x v="10"/>
    <x v="186"/>
    <s v="1130"/>
    <x v="186"/>
    <x v="1"/>
    <x v="3"/>
    <n v="149"/>
  </r>
  <r>
    <x v="10"/>
    <s v="11"/>
    <x v="10"/>
    <x v="186"/>
    <s v="1130"/>
    <x v="186"/>
    <x v="1"/>
    <x v="4"/>
    <n v="128"/>
  </r>
  <r>
    <x v="10"/>
    <s v="11"/>
    <x v="10"/>
    <x v="186"/>
    <s v="1130"/>
    <x v="186"/>
    <x v="1"/>
    <x v="5"/>
    <n v="124"/>
  </r>
  <r>
    <x v="10"/>
    <s v="11"/>
    <x v="10"/>
    <x v="186"/>
    <s v="1130"/>
    <x v="186"/>
    <x v="1"/>
    <x v="6"/>
    <n v="128"/>
  </r>
  <r>
    <x v="10"/>
    <s v="11"/>
    <x v="10"/>
    <x v="186"/>
    <s v="1130"/>
    <x v="186"/>
    <x v="1"/>
    <x v="7"/>
    <n v="65"/>
  </r>
  <r>
    <x v="10"/>
    <s v="11"/>
    <x v="10"/>
    <x v="186"/>
    <s v="1130"/>
    <x v="186"/>
    <x v="2"/>
    <x v="0"/>
    <n v="2"/>
  </r>
  <r>
    <x v="10"/>
    <s v="11"/>
    <x v="10"/>
    <x v="186"/>
    <s v="1130"/>
    <x v="186"/>
    <x v="2"/>
    <x v="1"/>
    <n v="2"/>
  </r>
  <r>
    <x v="10"/>
    <s v="11"/>
    <x v="10"/>
    <x v="186"/>
    <s v="1130"/>
    <x v="186"/>
    <x v="2"/>
    <x v="2"/>
    <n v="2"/>
  </r>
  <r>
    <x v="10"/>
    <s v="11"/>
    <x v="10"/>
    <x v="186"/>
    <s v="1130"/>
    <x v="186"/>
    <x v="2"/>
    <x v="3"/>
    <n v="2"/>
  </r>
  <r>
    <x v="10"/>
    <s v="11"/>
    <x v="10"/>
    <x v="186"/>
    <s v="1130"/>
    <x v="186"/>
    <x v="2"/>
    <x v="4"/>
    <n v="2"/>
  </r>
  <r>
    <x v="10"/>
    <s v="11"/>
    <x v="10"/>
    <x v="186"/>
    <s v="1130"/>
    <x v="186"/>
    <x v="2"/>
    <x v="5"/>
    <n v="2"/>
  </r>
  <r>
    <x v="10"/>
    <s v="11"/>
    <x v="10"/>
    <x v="186"/>
    <s v="1130"/>
    <x v="186"/>
    <x v="2"/>
    <x v="6"/>
    <n v="1"/>
  </r>
  <r>
    <x v="10"/>
    <s v="11"/>
    <x v="10"/>
    <x v="186"/>
    <s v="1130"/>
    <x v="186"/>
    <x v="2"/>
    <x v="7"/>
    <n v="3"/>
  </r>
  <r>
    <x v="10"/>
    <s v="11"/>
    <x v="10"/>
    <x v="186"/>
    <s v="1130"/>
    <x v="186"/>
    <x v="3"/>
    <x v="0"/>
    <n v="21"/>
  </r>
  <r>
    <x v="10"/>
    <s v="11"/>
    <x v="10"/>
    <x v="186"/>
    <s v="1130"/>
    <x v="186"/>
    <x v="3"/>
    <x v="1"/>
    <n v="26"/>
  </r>
  <r>
    <x v="10"/>
    <s v="11"/>
    <x v="10"/>
    <x v="186"/>
    <s v="1130"/>
    <x v="186"/>
    <x v="3"/>
    <x v="2"/>
    <n v="30"/>
  </r>
  <r>
    <x v="10"/>
    <s v="11"/>
    <x v="10"/>
    <x v="186"/>
    <s v="1130"/>
    <x v="186"/>
    <x v="3"/>
    <x v="3"/>
    <n v="36"/>
  </r>
  <r>
    <x v="10"/>
    <s v="11"/>
    <x v="10"/>
    <x v="186"/>
    <s v="1130"/>
    <x v="186"/>
    <x v="3"/>
    <x v="4"/>
    <n v="30"/>
  </r>
  <r>
    <x v="10"/>
    <s v="11"/>
    <x v="10"/>
    <x v="186"/>
    <s v="1130"/>
    <x v="186"/>
    <x v="3"/>
    <x v="5"/>
    <n v="33"/>
  </r>
  <r>
    <x v="10"/>
    <s v="11"/>
    <x v="10"/>
    <x v="186"/>
    <s v="1130"/>
    <x v="186"/>
    <x v="3"/>
    <x v="6"/>
    <n v="31"/>
  </r>
  <r>
    <x v="10"/>
    <s v="11"/>
    <x v="10"/>
    <x v="186"/>
    <s v="1130"/>
    <x v="186"/>
    <x v="3"/>
    <x v="7"/>
    <n v="45"/>
  </r>
  <r>
    <x v="10"/>
    <s v="11"/>
    <x v="10"/>
    <x v="187"/>
    <s v="1133"/>
    <x v="187"/>
    <x v="1"/>
    <x v="0"/>
    <n v="208"/>
  </r>
  <r>
    <x v="10"/>
    <s v="11"/>
    <x v="10"/>
    <x v="187"/>
    <s v="1133"/>
    <x v="187"/>
    <x v="1"/>
    <x v="1"/>
    <n v="201"/>
  </r>
  <r>
    <x v="10"/>
    <s v="11"/>
    <x v="10"/>
    <x v="187"/>
    <s v="1133"/>
    <x v="187"/>
    <x v="1"/>
    <x v="2"/>
    <n v="212"/>
  </r>
  <r>
    <x v="10"/>
    <s v="11"/>
    <x v="10"/>
    <x v="187"/>
    <s v="1133"/>
    <x v="187"/>
    <x v="1"/>
    <x v="3"/>
    <n v="194"/>
  </r>
  <r>
    <x v="10"/>
    <s v="11"/>
    <x v="10"/>
    <x v="187"/>
    <s v="1133"/>
    <x v="187"/>
    <x v="1"/>
    <x v="4"/>
    <n v="180"/>
  </r>
  <r>
    <x v="10"/>
    <s v="11"/>
    <x v="10"/>
    <x v="187"/>
    <s v="1133"/>
    <x v="187"/>
    <x v="1"/>
    <x v="5"/>
    <n v="179"/>
  </r>
  <r>
    <x v="10"/>
    <s v="11"/>
    <x v="10"/>
    <x v="187"/>
    <s v="1133"/>
    <x v="187"/>
    <x v="1"/>
    <x v="6"/>
    <n v="172"/>
  </r>
  <r>
    <x v="10"/>
    <s v="11"/>
    <x v="10"/>
    <x v="187"/>
    <s v="1133"/>
    <x v="187"/>
    <x v="1"/>
    <x v="7"/>
    <n v="189"/>
  </r>
  <r>
    <x v="10"/>
    <s v="11"/>
    <x v="10"/>
    <x v="187"/>
    <s v="1133"/>
    <x v="187"/>
    <x v="2"/>
    <x v="0"/>
    <n v="2"/>
  </r>
  <r>
    <x v="10"/>
    <s v="11"/>
    <x v="10"/>
    <x v="187"/>
    <s v="1133"/>
    <x v="187"/>
    <x v="2"/>
    <x v="1"/>
    <n v="2"/>
  </r>
  <r>
    <x v="10"/>
    <s v="11"/>
    <x v="10"/>
    <x v="187"/>
    <s v="1133"/>
    <x v="187"/>
    <x v="2"/>
    <x v="2"/>
    <n v="2"/>
  </r>
  <r>
    <x v="10"/>
    <s v="11"/>
    <x v="10"/>
    <x v="187"/>
    <s v="1133"/>
    <x v="187"/>
    <x v="2"/>
    <x v="3"/>
    <n v="4"/>
  </r>
  <r>
    <x v="10"/>
    <s v="11"/>
    <x v="10"/>
    <x v="187"/>
    <s v="1133"/>
    <x v="187"/>
    <x v="2"/>
    <x v="4"/>
    <n v="5"/>
  </r>
  <r>
    <x v="10"/>
    <s v="11"/>
    <x v="10"/>
    <x v="187"/>
    <s v="1133"/>
    <x v="187"/>
    <x v="2"/>
    <x v="5"/>
    <n v="6"/>
  </r>
  <r>
    <x v="10"/>
    <s v="11"/>
    <x v="10"/>
    <x v="187"/>
    <s v="1133"/>
    <x v="187"/>
    <x v="2"/>
    <x v="6"/>
    <n v="3"/>
  </r>
  <r>
    <x v="10"/>
    <s v="11"/>
    <x v="10"/>
    <x v="187"/>
    <s v="1133"/>
    <x v="187"/>
    <x v="2"/>
    <x v="7"/>
    <n v="2"/>
  </r>
  <r>
    <x v="10"/>
    <s v="11"/>
    <x v="10"/>
    <x v="187"/>
    <s v="1133"/>
    <x v="187"/>
    <x v="3"/>
    <x v="0"/>
    <n v="84"/>
  </r>
  <r>
    <x v="10"/>
    <s v="11"/>
    <x v="10"/>
    <x v="187"/>
    <s v="1133"/>
    <x v="187"/>
    <x v="3"/>
    <x v="1"/>
    <n v="76"/>
  </r>
  <r>
    <x v="10"/>
    <s v="11"/>
    <x v="10"/>
    <x v="187"/>
    <s v="1133"/>
    <x v="187"/>
    <x v="3"/>
    <x v="2"/>
    <n v="78"/>
  </r>
  <r>
    <x v="10"/>
    <s v="11"/>
    <x v="10"/>
    <x v="187"/>
    <s v="1133"/>
    <x v="187"/>
    <x v="3"/>
    <x v="3"/>
    <n v="77"/>
  </r>
  <r>
    <x v="10"/>
    <s v="11"/>
    <x v="10"/>
    <x v="187"/>
    <s v="1133"/>
    <x v="187"/>
    <x v="3"/>
    <x v="4"/>
    <n v="83"/>
  </r>
  <r>
    <x v="10"/>
    <s v="11"/>
    <x v="10"/>
    <x v="187"/>
    <s v="1133"/>
    <x v="187"/>
    <x v="3"/>
    <x v="5"/>
    <n v="77"/>
  </r>
  <r>
    <x v="10"/>
    <s v="11"/>
    <x v="10"/>
    <x v="187"/>
    <s v="1133"/>
    <x v="187"/>
    <x v="3"/>
    <x v="6"/>
    <n v="84"/>
  </r>
  <r>
    <x v="10"/>
    <s v="11"/>
    <x v="10"/>
    <x v="187"/>
    <s v="1133"/>
    <x v="187"/>
    <x v="3"/>
    <x v="7"/>
    <n v="83"/>
  </r>
  <r>
    <x v="10"/>
    <s v="11"/>
    <x v="10"/>
    <x v="188"/>
    <s v="1134"/>
    <x v="188"/>
    <x v="1"/>
    <x v="0"/>
    <n v="219"/>
  </r>
  <r>
    <x v="10"/>
    <s v="11"/>
    <x v="10"/>
    <x v="188"/>
    <s v="1134"/>
    <x v="188"/>
    <x v="1"/>
    <x v="1"/>
    <n v="208"/>
  </r>
  <r>
    <x v="10"/>
    <s v="11"/>
    <x v="10"/>
    <x v="188"/>
    <s v="1134"/>
    <x v="188"/>
    <x v="1"/>
    <x v="2"/>
    <n v="216"/>
  </r>
  <r>
    <x v="10"/>
    <s v="11"/>
    <x v="10"/>
    <x v="188"/>
    <s v="1134"/>
    <x v="188"/>
    <x v="1"/>
    <x v="3"/>
    <n v="203"/>
  </r>
  <r>
    <x v="10"/>
    <s v="11"/>
    <x v="10"/>
    <x v="188"/>
    <s v="1134"/>
    <x v="188"/>
    <x v="1"/>
    <x v="4"/>
    <n v="181"/>
  </r>
  <r>
    <x v="10"/>
    <s v="11"/>
    <x v="10"/>
    <x v="188"/>
    <s v="1134"/>
    <x v="188"/>
    <x v="1"/>
    <x v="5"/>
    <n v="173"/>
  </r>
  <r>
    <x v="10"/>
    <s v="11"/>
    <x v="10"/>
    <x v="188"/>
    <s v="1134"/>
    <x v="188"/>
    <x v="1"/>
    <x v="6"/>
    <n v="168"/>
  </r>
  <r>
    <x v="10"/>
    <s v="11"/>
    <x v="10"/>
    <x v="188"/>
    <s v="1134"/>
    <x v="188"/>
    <x v="1"/>
    <x v="7"/>
    <n v="161"/>
  </r>
  <r>
    <x v="10"/>
    <s v="11"/>
    <x v="10"/>
    <x v="188"/>
    <s v="1134"/>
    <x v="188"/>
    <x v="2"/>
    <x v="0"/>
    <n v="7"/>
  </r>
  <r>
    <x v="10"/>
    <s v="11"/>
    <x v="10"/>
    <x v="188"/>
    <s v="1134"/>
    <x v="188"/>
    <x v="2"/>
    <x v="1"/>
    <n v="9"/>
  </r>
  <r>
    <x v="10"/>
    <s v="11"/>
    <x v="10"/>
    <x v="188"/>
    <s v="1134"/>
    <x v="188"/>
    <x v="2"/>
    <x v="2"/>
    <n v="4"/>
  </r>
  <r>
    <x v="10"/>
    <s v="11"/>
    <x v="10"/>
    <x v="188"/>
    <s v="1134"/>
    <x v="188"/>
    <x v="2"/>
    <x v="3"/>
    <n v="4"/>
  </r>
  <r>
    <x v="10"/>
    <s v="11"/>
    <x v="10"/>
    <x v="188"/>
    <s v="1134"/>
    <x v="188"/>
    <x v="2"/>
    <x v="4"/>
    <n v="5"/>
  </r>
  <r>
    <x v="10"/>
    <s v="11"/>
    <x v="10"/>
    <x v="188"/>
    <s v="1134"/>
    <x v="188"/>
    <x v="2"/>
    <x v="5"/>
    <n v="8"/>
  </r>
  <r>
    <x v="10"/>
    <s v="11"/>
    <x v="10"/>
    <x v="188"/>
    <s v="1134"/>
    <x v="188"/>
    <x v="2"/>
    <x v="6"/>
    <n v="5"/>
  </r>
  <r>
    <x v="10"/>
    <s v="11"/>
    <x v="10"/>
    <x v="188"/>
    <s v="1134"/>
    <x v="188"/>
    <x v="2"/>
    <x v="7"/>
    <n v="5"/>
  </r>
  <r>
    <x v="10"/>
    <s v="11"/>
    <x v="10"/>
    <x v="188"/>
    <s v="1134"/>
    <x v="188"/>
    <x v="3"/>
    <x v="0"/>
    <n v="43"/>
  </r>
  <r>
    <x v="10"/>
    <s v="11"/>
    <x v="10"/>
    <x v="188"/>
    <s v="1134"/>
    <x v="188"/>
    <x v="3"/>
    <x v="1"/>
    <n v="42"/>
  </r>
  <r>
    <x v="10"/>
    <s v="11"/>
    <x v="10"/>
    <x v="188"/>
    <s v="1134"/>
    <x v="188"/>
    <x v="3"/>
    <x v="2"/>
    <n v="44"/>
  </r>
  <r>
    <x v="10"/>
    <s v="11"/>
    <x v="10"/>
    <x v="188"/>
    <s v="1134"/>
    <x v="188"/>
    <x v="3"/>
    <x v="3"/>
    <n v="52"/>
  </r>
  <r>
    <x v="10"/>
    <s v="11"/>
    <x v="10"/>
    <x v="188"/>
    <s v="1134"/>
    <x v="188"/>
    <x v="3"/>
    <x v="4"/>
    <n v="52"/>
  </r>
  <r>
    <x v="10"/>
    <s v="11"/>
    <x v="10"/>
    <x v="188"/>
    <s v="1134"/>
    <x v="188"/>
    <x v="3"/>
    <x v="5"/>
    <n v="56"/>
  </r>
  <r>
    <x v="10"/>
    <s v="11"/>
    <x v="10"/>
    <x v="188"/>
    <s v="1134"/>
    <x v="188"/>
    <x v="3"/>
    <x v="6"/>
    <n v="57"/>
  </r>
  <r>
    <x v="10"/>
    <s v="11"/>
    <x v="10"/>
    <x v="188"/>
    <s v="1134"/>
    <x v="188"/>
    <x v="3"/>
    <x v="7"/>
    <n v="51"/>
  </r>
  <r>
    <x v="10"/>
    <s v="11"/>
    <x v="10"/>
    <x v="189"/>
    <s v="1135"/>
    <x v="189"/>
    <x v="1"/>
    <x v="0"/>
    <n v="33"/>
  </r>
  <r>
    <x v="10"/>
    <s v="11"/>
    <x v="10"/>
    <x v="189"/>
    <s v="1135"/>
    <x v="189"/>
    <x v="1"/>
    <x v="1"/>
    <n v="38"/>
  </r>
  <r>
    <x v="10"/>
    <s v="11"/>
    <x v="10"/>
    <x v="189"/>
    <s v="1135"/>
    <x v="189"/>
    <x v="1"/>
    <x v="2"/>
    <n v="34"/>
  </r>
  <r>
    <x v="10"/>
    <s v="11"/>
    <x v="10"/>
    <x v="189"/>
    <s v="1135"/>
    <x v="189"/>
    <x v="1"/>
    <x v="3"/>
    <n v="32"/>
  </r>
  <r>
    <x v="10"/>
    <s v="11"/>
    <x v="10"/>
    <x v="189"/>
    <s v="1135"/>
    <x v="189"/>
    <x v="1"/>
    <x v="4"/>
    <n v="35"/>
  </r>
  <r>
    <x v="10"/>
    <s v="11"/>
    <x v="10"/>
    <x v="189"/>
    <s v="1135"/>
    <x v="189"/>
    <x v="1"/>
    <x v="5"/>
    <n v="30"/>
  </r>
  <r>
    <x v="10"/>
    <s v="11"/>
    <x v="10"/>
    <x v="189"/>
    <s v="1135"/>
    <x v="189"/>
    <x v="1"/>
    <x v="6"/>
    <n v="29"/>
  </r>
  <r>
    <x v="10"/>
    <s v="11"/>
    <x v="10"/>
    <x v="189"/>
    <s v="1135"/>
    <x v="189"/>
    <x v="1"/>
    <x v="7"/>
    <n v="19"/>
  </r>
  <r>
    <x v="10"/>
    <s v="11"/>
    <x v="10"/>
    <x v="189"/>
    <s v="1135"/>
    <x v="189"/>
    <x v="2"/>
    <x v="0"/>
    <n v="5"/>
  </r>
  <r>
    <x v="10"/>
    <s v="11"/>
    <x v="10"/>
    <x v="189"/>
    <s v="1135"/>
    <x v="189"/>
    <x v="2"/>
    <x v="1"/>
    <n v="3"/>
  </r>
  <r>
    <x v="10"/>
    <s v="11"/>
    <x v="10"/>
    <x v="189"/>
    <s v="1135"/>
    <x v="189"/>
    <x v="2"/>
    <x v="2"/>
    <n v="3"/>
  </r>
  <r>
    <x v="10"/>
    <s v="11"/>
    <x v="10"/>
    <x v="189"/>
    <s v="1135"/>
    <x v="189"/>
    <x v="2"/>
    <x v="3"/>
    <n v="2"/>
  </r>
  <r>
    <x v="10"/>
    <s v="11"/>
    <x v="10"/>
    <x v="189"/>
    <s v="1135"/>
    <x v="189"/>
    <x v="2"/>
    <x v="4"/>
    <n v="2"/>
  </r>
  <r>
    <x v="10"/>
    <s v="11"/>
    <x v="10"/>
    <x v="189"/>
    <s v="1135"/>
    <x v="189"/>
    <x v="2"/>
    <x v="5"/>
    <n v="4"/>
  </r>
  <r>
    <x v="10"/>
    <s v="11"/>
    <x v="10"/>
    <x v="189"/>
    <s v="1135"/>
    <x v="189"/>
    <x v="2"/>
    <x v="6"/>
    <n v="4"/>
  </r>
  <r>
    <x v="10"/>
    <s v="11"/>
    <x v="10"/>
    <x v="189"/>
    <s v="1135"/>
    <x v="189"/>
    <x v="2"/>
    <x v="7"/>
    <n v="2"/>
  </r>
  <r>
    <x v="10"/>
    <s v="11"/>
    <x v="10"/>
    <x v="189"/>
    <s v="1135"/>
    <x v="189"/>
    <x v="3"/>
    <x v="0"/>
    <n v="0"/>
  </r>
  <r>
    <x v="10"/>
    <s v="11"/>
    <x v="10"/>
    <x v="189"/>
    <s v="1135"/>
    <x v="189"/>
    <x v="3"/>
    <x v="1"/>
    <n v="0"/>
  </r>
  <r>
    <x v="10"/>
    <s v="11"/>
    <x v="10"/>
    <x v="189"/>
    <s v="1135"/>
    <x v="189"/>
    <x v="3"/>
    <x v="2"/>
    <n v="0"/>
  </r>
  <r>
    <x v="10"/>
    <s v="11"/>
    <x v="10"/>
    <x v="189"/>
    <s v="1135"/>
    <x v="189"/>
    <x v="3"/>
    <x v="3"/>
    <n v="0"/>
  </r>
  <r>
    <x v="10"/>
    <s v="11"/>
    <x v="10"/>
    <x v="189"/>
    <s v="1135"/>
    <x v="189"/>
    <x v="3"/>
    <x v="4"/>
    <n v="0"/>
  </r>
  <r>
    <x v="10"/>
    <s v="11"/>
    <x v="10"/>
    <x v="189"/>
    <s v="1135"/>
    <x v="189"/>
    <x v="3"/>
    <x v="5"/>
    <n v="0"/>
  </r>
  <r>
    <x v="10"/>
    <s v="11"/>
    <x v="10"/>
    <x v="189"/>
    <s v="1135"/>
    <x v="189"/>
    <x v="3"/>
    <x v="6"/>
    <n v="0"/>
  </r>
  <r>
    <x v="10"/>
    <s v="11"/>
    <x v="10"/>
    <x v="189"/>
    <s v="1135"/>
    <x v="189"/>
    <x v="3"/>
    <x v="7"/>
    <n v="0"/>
  </r>
  <r>
    <x v="10"/>
    <s v="11"/>
    <x v="10"/>
    <x v="190"/>
    <s v="1141"/>
    <x v="190"/>
    <x v="1"/>
    <x v="0"/>
    <n v="421"/>
  </r>
  <r>
    <x v="10"/>
    <s v="11"/>
    <x v="10"/>
    <x v="190"/>
    <s v="1141"/>
    <x v="190"/>
    <x v="1"/>
    <x v="1"/>
    <n v="430"/>
  </r>
  <r>
    <x v="10"/>
    <s v="11"/>
    <x v="10"/>
    <x v="190"/>
    <s v="1141"/>
    <x v="190"/>
    <x v="1"/>
    <x v="2"/>
    <n v="439"/>
  </r>
  <r>
    <x v="10"/>
    <s v="11"/>
    <x v="10"/>
    <x v="190"/>
    <s v="1141"/>
    <x v="190"/>
    <x v="1"/>
    <x v="3"/>
    <n v="443"/>
  </r>
  <r>
    <x v="10"/>
    <s v="11"/>
    <x v="10"/>
    <x v="190"/>
    <s v="1141"/>
    <x v="190"/>
    <x v="1"/>
    <x v="4"/>
    <n v="365"/>
  </r>
  <r>
    <x v="10"/>
    <s v="11"/>
    <x v="10"/>
    <x v="190"/>
    <s v="1141"/>
    <x v="190"/>
    <x v="1"/>
    <x v="5"/>
    <n v="365"/>
  </r>
  <r>
    <x v="10"/>
    <s v="11"/>
    <x v="10"/>
    <x v="190"/>
    <s v="1141"/>
    <x v="190"/>
    <x v="1"/>
    <x v="6"/>
    <n v="345"/>
  </r>
  <r>
    <x v="10"/>
    <s v="11"/>
    <x v="10"/>
    <x v="190"/>
    <s v="1141"/>
    <x v="190"/>
    <x v="1"/>
    <x v="7"/>
    <n v="294"/>
  </r>
  <r>
    <x v="10"/>
    <s v="11"/>
    <x v="10"/>
    <x v="190"/>
    <s v="1141"/>
    <x v="190"/>
    <x v="2"/>
    <x v="0"/>
    <n v="1"/>
  </r>
  <r>
    <x v="10"/>
    <s v="11"/>
    <x v="10"/>
    <x v="190"/>
    <s v="1141"/>
    <x v="190"/>
    <x v="2"/>
    <x v="1"/>
    <n v="1"/>
  </r>
  <r>
    <x v="10"/>
    <s v="11"/>
    <x v="10"/>
    <x v="190"/>
    <s v="1141"/>
    <x v="190"/>
    <x v="2"/>
    <x v="2"/>
    <n v="1"/>
  </r>
  <r>
    <x v="10"/>
    <s v="11"/>
    <x v="10"/>
    <x v="190"/>
    <s v="1141"/>
    <x v="190"/>
    <x v="2"/>
    <x v="3"/>
    <n v="1"/>
  </r>
  <r>
    <x v="10"/>
    <s v="11"/>
    <x v="10"/>
    <x v="190"/>
    <s v="1141"/>
    <x v="190"/>
    <x v="2"/>
    <x v="4"/>
    <n v="1"/>
  </r>
  <r>
    <x v="10"/>
    <s v="11"/>
    <x v="10"/>
    <x v="190"/>
    <s v="1141"/>
    <x v="190"/>
    <x v="2"/>
    <x v="5"/>
    <n v="1"/>
  </r>
  <r>
    <x v="10"/>
    <s v="11"/>
    <x v="10"/>
    <x v="190"/>
    <s v="1141"/>
    <x v="190"/>
    <x v="2"/>
    <x v="6"/>
    <n v="1"/>
  </r>
  <r>
    <x v="10"/>
    <s v="11"/>
    <x v="10"/>
    <x v="190"/>
    <s v="1141"/>
    <x v="190"/>
    <x v="2"/>
    <x v="7"/>
    <n v="1"/>
  </r>
  <r>
    <x v="10"/>
    <s v="11"/>
    <x v="10"/>
    <x v="190"/>
    <s v="1141"/>
    <x v="190"/>
    <x v="3"/>
    <x v="0"/>
    <n v="37"/>
  </r>
  <r>
    <x v="10"/>
    <s v="11"/>
    <x v="10"/>
    <x v="190"/>
    <s v="1141"/>
    <x v="190"/>
    <x v="3"/>
    <x v="1"/>
    <n v="32"/>
  </r>
  <r>
    <x v="10"/>
    <s v="11"/>
    <x v="10"/>
    <x v="190"/>
    <s v="1141"/>
    <x v="190"/>
    <x v="3"/>
    <x v="2"/>
    <n v="38"/>
  </r>
  <r>
    <x v="10"/>
    <s v="11"/>
    <x v="10"/>
    <x v="190"/>
    <s v="1141"/>
    <x v="190"/>
    <x v="3"/>
    <x v="3"/>
    <n v="44"/>
  </r>
  <r>
    <x v="10"/>
    <s v="11"/>
    <x v="10"/>
    <x v="190"/>
    <s v="1141"/>
    <x v="190"/>
    <x v="3"/>
    <x v="4"/>
    <n v="47"/>
  </r>
  <r>
    <x v="10"/>
    <s v="11"/>
    <x v="10"/>
    <x v="190"/>
    <s v="1141"/>
    <x v="190"/>
    <x v="3"/>
    <x v="5"/>
    <n v="55"/>
  </r>
  <r>
    <x v="10"/>
    <s v="11"/>
    <x v="10"/>
    <x v="190"/>
    <s v="1141"/>
    <x v="190"/>
    <x v="3"/>
    <x v="6"/>
    <n v="58"/>
  </r>
  <r>
    <x v="10"/>
    <s v="11"/>
    <x v="10"/>
    <x v="190"/>
    <s v="1141"/>
    <x v="190"/>
    <x v="3"/>
    <x v="7"/>
    <n v="87"/>
  </r>
  <r>
    <x v="10"/>
    <s v="11"/>
    <x v="10"/>
    <x v="191"/>
    <s v="1142"/>
    <x v="191"/>
    <x v="1"/>
    <x v="0"/>
    <n v="134"/>
  </r>
  <r>
    <x v="10"/>
    <s v="11"/>
    <x v="10"/>
    <x v="191"/>
    <s v="1142"/>
    <x v="191"/>
    <x v="1"/>
    <x v="1"/>
    <n v="124"/>
  </r>
  <r>
    <x v="10"/>
    <s v="11"/>
    <x v="10"/>
    <x v="191"/>
    <s v="1142"/>
    <x v="191"/>
    <x v="1"/>
    <x v="2"/>
    <n v="103"/>
  </r>
  <r>
    <x v="10"/>
    <s v="11"/>
    <x v="10"/>
    <x v="191"/>
    <s v="1142"/>
    <x v="191"/>
    <x v="1"/>
    <x v="3"/>
    <n v="97"/>
  </r>
  <r>
    <x v="10"/>
    <s v="11"/>
    <x v="10"/>
    <x v="191"/>
    <s v="1142"/>
    <x v="191"/>
    <x v="1"/>
    <x v="4"/>
    <n v="89"/>
  </r>
  <r>
    <x v="10"/>
    <s v="11"/>
    <x v="10"/>
    <x v="191"/>
    <s v="1142"/>
    <x v="191"/>
    <x v="1"/>
    <x v="5"/>
    <n v="95"/>
  </r>
  <r>
    <x v="10"/>
    <s v="11"/>
    <x v="10"/>
    <x v="191"/>
    <s v="1142"/>
    <x v="191"/>
    <x v="1"/>
    <x v="6"/>
    <n v="95"/>
  </r>
  <r>
    <x v="10"/>
    <s v="11"/>
    <x v="10"/>
    <x v="191"/>
    <s v="1142"/>
    <x v="191"/>
    <x v="1"/>
    <x v="7"/>
    <n v="146"/>
  </r>
  <r>
    <x v="10"/>
    <s v="11"/>
    <x v="10"/>
    <x v="191"/>
    <s v="1142"/>
    <x v="191"/>
    <x v="2"/>
    <x v="0"/>
    <n v="0"/>
  </r>
  <r>
    <x v="10"/>
    <s v="11"/>
    <x v="10"/>
    <x v="191"/>
    <s v="1142"/>
    <x v="191"/>
    <x v="2"/>
    <x v="1"/>
    <n v="0"/>
  </r>
  <r>
    <x v="10"/>
    <s v="11"/>
    <x v="10"/>
    <x v="191"/>
    <s v="1142"/>
    <x v="191"/>
    <x v="2"/>
    <x v="2"/>
    <n v="0"/>
  </r>
  <r>
    <x v="10"/>
    <s v="11"/>
    <x v="10"/>
    <x v="191"/>
    <s v="1142"/>
    <x v="191"/>
    <x v="2"/>
    <x v="3"/>
    <n v="0"/>
  </r>
  <r>
    <x v="10"/>
    <s v="11"/>
    <x v="10"/>
    <x v="191"/>
    <s v="1142"/>
    <x v="191"/>
    <x v="2"/>
    <x v="4"/>
    <n v="0"/>
  </r>
  <r>
    <x v="10"/>
    <s v="11"/>
    <x v="10"/>
    <x v="191"/>
    <s v="1142"/>
    <x v="191"/>
    <x v="2"/>
    <x v="5"/>
    <n v="0"/>
  </r>
  <r>
    <x v="10"/>
    <s v="11"/>
    <x v="10"/>
    <x v="191"/>
    <s v="1142"/>
    <x v="191"/>
    <x v="2"/>
    <x v="6"/>
    <n v="0"/>
  </r>
  <r>
    <x v="10"/>
    <s v="11"/>
    <x v="10"/>
    <x v="191"/>
    <s v="1142"/>
    <x v="191"/>
    <x v="2"/>
    <x v="7"/>
    <n v="0"/>
  </r>
  <r>
    <x v="10"/>
    <s v="11"/>
    <x v="10"/>
    <x v="191"/>
    <s v="1142"/>
    <x v="191"/>
    <x v="3"/>
    <x v="0"/>
    <n v="4"/>
  </r>
  <r>
    <x v="10"/>
    <s v="11"/>
    <x v="10"/>
    <x v="191"/>
    <s v="1142"/>
    <x v="191"/>
    <x v="3"/>
    <x v="1"/>
    <n v="12"/>
  </r>
  <r>
    <x v="10"/>
    <s v="11"/>
    <x v="10"/>
    <x v="191"/>
    <s v="1142"/>
    <x v="191"/>
    <x v="3"/>
    <x v="2"/>
    <n v="11"/>
  </r>
  <r>
    <x v="10"/>
    <s v="11"/>
    <x v="10"/>
    <x v="191"/>
    <s v="1142"/>
    <x v="191"/>
    <x v="3"/>
    <x v="3"/>
    <n v="13"/>
  </r>
  <r>
    <x v="10"/>
    <s v="11"/>
    <x v="10"/>
    <x v="191"/>
    <s v="1142"/>
    <x v="191"/>
    <x v="3"/>
    <x v="4"/>
    <n v="18"/>
  </r>
  <r>
    <x v="10"/>
    <s v="11"/>
    <x v="10"/>
    <x v="191"/>
    <s v="1142"/>
    <x v="191"/>
    <x v="3"/>
    <x v="5"/>
    <n v="16"/>
  </r>
  <r>
    <x v="10"/>
    <s v="11"/>
    <x v="10"/>
    <x v="191"/>
    <s v="1142"/>
    <x v="191"/>
    <x v="3"/>
    <x v="6"/>
    <n v="19"/>
  </r>
  <r>
    <x v="10"/>
    <s v="11"/>
    <x v="10"/>
    <x v="191"/>
    <s v="1142"/>
    <x v="191"/>
    <x v="3"/>
    <x v="7"/>
    <n v="16"/>
  </r>
  <r>
    <x v="10"/>
    <s v="11"/>
    <x v="10"/>
    <x v="192"/>
    <s v="1144"/>
    <x v="192"/>
    <x v="1"/>
    <x v="0"/>
    <n v="3"/>
  </r>
  <r>
    <x v="10"/>
    <s v="11"/>
    <x v="10"/>
    <x v="192"/>
    <s v="1144"/>
    <x v="192"/>
    <x v="1"/>
    <x v="1"/>
    <n v="3"/>
  </r>
  <r>
    <x v="10"/>
    <s v="11"/>
    <x v="10"/>
    <x v="192"/>
    <s v="1144"/>
    <x v="192"/>
    <x v="1"/>
    <x v="2"/>
    <n v="6"/>
  </r>
  <r>
    <x v="10"/>
    <s v="11"/>
    <x v="10"/>
    <x v="192"/>
    <s v="1144"/>
    <x v="192"/>
    <x v="1"/>
    <x v="3"/>
    <n v="6"/>
  </r>
  <r>
    <x v="10"/>
    <s v="11"/>
    <x v="10"/>
    <x v="192"/>
    <s v="1144"/>
    <x v="192"/>
    <x v="1"/>
    <x v="4"/>
    <n v="5"/>
  </r>
  <r>
    <x v="10"/>
    <s v="11"/>
    <x v="10"/>
    <x v="192"/>
    <s v="1144"/>
    <x v="192"/>
    <x v="1"/>
    <x v="5"/>
    <n v="4"/>
  </r>
  <r>
    <x v="10"/>
    <s v="11"/>
    <x v="10"/>
    <x v="192"/>
    <s v="1144"/>
    <x v="192"/>
    <x v="1"/>
    <x v="6"/>
    <n v="7"/>
  </r>
  <r>
    <x v="10"/>
    <s v="11"/>
    <x v="10"/>
    <x v="192"/>
    <s v="1144"/>
    <x v="192"/>
    <x v="1"/>
    <x v="7"/>
    <n v="5"/>
  </r>
  <r>
    <x v="10"/>
    <s v="11"/>
    <x v="10"/>
    <x v="192"/>
    <s v="1144"/>
    <x v="192"/>
    <x v="2"/>
    <x v="0"/>
    <n v="0"/>
  </r>
  <r>
    <x v="10"/>
    <s v="11"/>
    <x v="10"/>
    <x v="192"/>
    <s v="1144"/>
    <x v="192"/>
    <x v="2"/>
    <x v="1"/>
    <n v="0"/>
  </r>
  <r>
    <x v="10"/>
    <s v="11"/>
    <x v="10"/>
    <x v="192"/>
    <s v="1144"/>
    <x v="192"/>
    <x v="2"/>
    <x v="2"/>
    <n v="0"/>
  </r>
  <r>
    <x v="10"/>
    <s v="11"/>
    <x v="10"/>
    <x v="192"/>
    <s v="1144"/>
    <x v="192"/>
    <x v="2"/>
    <x v="3"/>
    <n v="0"/>
  </r>
  <r>
    <x v="10"/>
    <s v="11"/>
    <x v="10"/>
    <x v="192"/>
    <s v="1144"/>
    <x v="192"/>
    <x v="2"/>
    <x v="4"/>
    <n v="0"/>
  </r>
  <r>
    <x v="10"/>
    <s v="11"/>
    <x v="10"/>
    <x v="192"/>
    <s v="1144"/>
    <x v="192"/>
    <x v="2"/>
    <x v="5"/>
    <n v="0"/>
  </r>
  <r>
    <x v="10"/>
    <s v="11"/>
    <x v="10"/>
    <x v="192"/>
    <s v="1144"/>
    <x v="192"/>
    <x v="2"/>
    <x v="6"/>
    <n v="0"/>
  </r>
  <r>
    <x v="10"/>
    <s v="11"/>
    <x v="10"/>
    <x v="192"/>
    <s v="1144"/>
    <x v="192"/>
    <x v="2"/>
    <x v="7"/>
    <n v="0"/>
  </r>
  <r>
    <x v="10"/>
    <s v="11"/>
    <x v="10"/>
    <x v="192"/>
    <s v="1144"/>
    <x v="192"/>
    <x v="3"/>
    <x v="0"/>
    <n v="16"/>
  </r>
  <r>
    <x v="10"/>
    <s v="11"/>
    <x v="10"/>
    <x v="192"/>
    <s v="1144"/>
    <x v="192"/>
    <x v="3"/>
    <x v="1"/>
    <n v="18"/>
  </r>
  <r>
    <x v="10"/>
    <s v="11"/>
    <x v="10"/>
    <x v="192"/>
    <s v="1144"/>
    <x v="192"/>
    <x v="3"/>
    <x v="2"/>
    <n v="18"/>
  </r>
  <r>
    <x v="10"/>
    <s v="11"/>
    <x v="10"/>
    <x v="192"/>
    <s v="1144"/>
    <x v="192"/>
    <x v="3"/>
    <x v="3"/>
    <n v="15"/>
  </r>
  <r>
    <x v="10"/>
    <s v="11"/>
    <x v="10"/>
    <x v="192"/>
    <s v="1144"/>
    <x v="192"/>
    <x v="3"/>
    <x v="4"/>
    <n v="13"/>
  </r>
  <r>
    <x v="10"/>
    <s v="11"/>
    <x v="10"/>
    <x v="192"/>
    <s v="1144"/>
    <x v="192"/>
    <x v="3"/>
    <x v="5"/>
    <n v="9"/>
  </r>
  <r>
    <x v="10"/>
    <s v="11"/>
    <x v="10"/>
    <x v="192"/>
    <s v="1144"/>
    <x v="192"/>
    <x v="3"/>
    <x v="6"/>
    <n v="12"/>
  </r>
  <r>
    <x v="10"/>
    <s v="11"/>
    <x v="10"/>
    <x v="192"/>
    <s v="1144"/>
    <x v="192"/>
    <x v="3"/>
    <x v="7"/>
    <n v="15"/>
  </r>
  <r>
    <x v="10"/>
    <s v="11"/>
    <x v="10"/>
    <x v="193"/>
    <s v="1145"/>
    <x v="193"/>
    <x v="1"/>
    <x v="0"/>
    <n v="16"/>
  </r>
  <r>
    <x v="10"/>
    <s v="11"/>
    <x v="10"/>
    <x v="193"/>
    <s v="1145"/>
    <x v="193"/>
    <x v="1"/>
    <x v="1"/>
    <n v="23"/>
  </r>
  <r>
    <x v="10"/>
    <s v="11"/>
    <x v="10"/>
    <x v="193"/>
    <s v="1145"/>
    <x v="193"/>
    <x v="1"/>
    <x v="2"/>
    <n v="22"/>
  </r>
  <r>
    <x v="10"/>
    <s v="11"/>
    <x v="10"/>
    <x v="193"/>
    <s v="1145"/>
    <x v="193"/>
    <x v="1"/>
    <x v="3"/>
    <n v="26"/>
  </r>
  <r>
    <x v="10"/>
    <s v="11"/>
    <x v="10"/>
    <x v="193"/>
    <s v="1145"/>
    <x v="193"/>
    <x v="1"/>
    <x v="4"/>
    <n v="20"/>
  </r>
  <r>
    <x v="10"/>
    <s v="11"/>
    <x v="10"/>
    <x v="193"/>
    <s v="1145"/>
    <x v="193"/>
    <x v="1"/>
    <x v="5"/>
    <n v="18"/>
  </r>
  <r>
    <x v="10"/>
    <s v="11"/>
    <x v="10"/>
    <x v="193"/>
    <s v="1145"/>
    <x v="193"/>
    <x v="1"/>
    <x v="6"/>
    <n v="17"/>
  </r>
  <r>
    <x v="10"/>
    <s v="11"/>
    <x v="10"/>
    <x v="193"/>
    <s v="1145"/>
    <x v="193"/>
    <x v="1"/>
    <x v="7"/>
    <n v="18"/>
  </r>
  <r>
    <x v="10"/>
    <s v="11"/>
    <x v="10"/>
    <x v="193"/>
    <s v="1145"/>
    <x v="193"/>
    <x v="2"/>
    <x v="0"/>
    <n v="0"/>
  </r>
  <r>
    <x v="10"/>
    <s v="11"/>
    <x v="10"/>
    <x v="193"/>
    <s v="1145"/>
    <x v="193"/>
    <x v="2"/>
    <x v="1"/>
    <n v="0"/>
  </r>
  <r>
    <x v="10"/>
    <s v="11"/>
    <x v="10"/>
    <x v="193"/>
    <s v="1145"/>
    <x v="193"/>
    <x v="2"/>
    <x v="2"/>
    <n v="0"/>
  </r>
  <r>
    <x v="10"/>
    <s v="11"/>
    <x v="10"/>
    <x v="193"/>
    <s v="1145"/>
    <x v="193"/>
    <x v="2"/>
    <x v="3"/>
    <n v="0"/>
  </r>
  <r>
    <x v="10"/>
    <s v="11"/>
    <x v="10"/>
    <x v="193"/>
    <s v="1145"/>
    <x v="193"/>
    <x v="2"/>
    <x v="4"/>
    <n v="0"/>
  </r>
  <r>
    <x v="10"/>
    <s v="11"/>
    <x v="10"/>
    <x v="193"/>
    <s v="1145"/>
    <x v="193"/>
    <x v="2"/>
    <x v="5"/>
    <n v="0"/>
  </r>
  <r>
    <x v="10"/>
    <s v="11"/>
    <x v="10"/>
    <x v="193"/>
    <s v="1145"/>
    <x v="193"/>
    <x v="2"/>
    <x v="6"/>
    <n v="0"/>
  </r>
  <r>
    <x v="10"/>
    <s v="11"/>
    <x v="10"/>
    <x v="193"/>
    <s v="1145"/>
    <x v="193"/>
    <x v="2"/>
    <x v="7"/>
    <n v="0"/>
  </r>
  <r>
    <x v="10"/>
    <s v="11"/>
    <x v="10"/>
    <x v="193"/>
    <s v="1145"/>
    <x v="193"/>
    <x v="3"/>
    <x v="0"/>
    <n v="36"/>
  </r>
  <r>
    <x v="10"/>
    <s v="11"/>
    <x v="10"/>
    <x v="193"/>
    <s v="1145"/>
    <x v="193"/>
    <x v="3"/>
    <x v="1"/>
    <n v="35"/>
  </r>
  <r>
    <x v="10"/>
    <s v="11"/>
    <x v="10"/>
    <x v="193"/>
    <s v="1145"/>
    <x v="193"/>
    <x v="3"/>
    <x v="2"/>
    <n v="32"/>
  </r>
  <r>
    <x v="10"/>
    <s v="11"/>
    <x v="10"/>
    <x v="193"/>
    <s v="1145"/>
    <x v="193"/>
    <x v="3"/>
    <x v="3"/>
    <n v="41"/>
  </r>
  <r>
    <x v="10"/>
    <s v="11"/>
    <x v="10"/>
    <x v="193"/>
    <s v="1145"/>
    <x v="193"/>
    <x v="3"/>
    <x v="4"/>
    <n v="34"/>
  </r>
  <r>
    <x v="10"/>
    <s v="11"/>
    <x v="10"/>
    <x v="193"/>
    <s v="1145"/>
    <x v="193"/>
    <x v="3"/>
    <x v="5"/>
    <n v="39"/>
  </r>
  <r>
    <x v="10"/>
    <s v="11"/>
    <x v="10"/>
    <x v="193"/>
    <s v="1145"/>
    <x v="193"/>
    <x v="3"/>
    <x v="6"/>
    <n v="34"/>
  </r>
  <r>
    <x v="10"/>
    <s v="11"/>
    <x v="10"/>
    <x v="193"/>
    <s v="1145"/>
    <x v="193"/>
    <x v="3"/>
    <x v="7"/>
    <n v="35"/>
  </r>
  <r>
    <x v="10"/>
    <s v="11"/>
    <x v="10"/>
    <x v="194"/>
    <s v="1146"/>
    <x v="194"/>
    <x v="1"/>
    <x v="0"/>
    <n v="249"/>
  </r>
  <r>
    <x v="10"/>
    <s v="11"/>
    <x v="10"/>
    <x v="194"/>
    <s v="1146"/>
    <x v="194"/>
    <x v="1"/>
    <x v="1"/>
    <n v="244"/>
  </r>
  <r>
    <x v="10"/>
    <s v="11"/>
    <x v="10"/>
    <x v="194"/>
    <s v="1146"/>
    <x v="194"/>
    <x v="1"/>
    <x v="2"/>
    <n v="229"/>
  </r>
  <r>
    <x v="10"/>
    <s v="11"/>
    <x v="10"/>
    <x v="194"/>
    <s v="1146"/>
    <x v="194"/>
    <x v="1"/>
    <x v="3"/>
    <n v="196"/>
  </r>
  <r>
    <x v="10"/>
    <s v="11"/>
    <x v="10"/>
    <x v="194"/>
    <s v="1146"/>
    <x v="194"/>
    <x v="1"/>
    <x v="4"/>
    <n v="180"/>
  </r>
  <r>
    <x v="10"/>
    <s v="11"/>
    <x v="10"/>
    <x v="194"/>
    <s v="1146"/>
    <x v="194"/>
    <x v="1"/>
    <x v="5"/>
    <n v="170"/>
  </r>
  <r>
    <x v="10"/>
    <s v="11"/>
    <x v="10"/>
    <x v="194"/>
    <s v="1146"/>
    <x v="194"/>
    <x v="1"/>
    <x v="6"/>
    <n v="150"/>
  </r>
  <r>
    <x v="10"/>
    <s v="11"/>
    <x v="10"/>
    <x v="194"/>
    <s v="1146"/>
    <x v="194"/>
    <x v="1"/>
    <x v="7"/>
    <n v="124"/>
  </r>
  <r>
    <x v="10"/>
    <s v="11"/>
    <x v="10"/>
    <x v="194"/>
    <s v="1146"/>
    <x v="194"/>
    <x v="2"/>
    <x v="0"/>
    <n v="7"/>
  </r>
  <r>
    <x v="10"/>
    <s v="11"/>
    <x v="10"/>
    <x v="194"/>
    <s v="1146"/>
    <x v="194"/>
    <x v="2"/>
    <x v="1"/>
    <n v="3"/>
  </r>
  <r>
    <x v="10"/>
    <s v="11"/>
    <x v="10"/>
    <x v="194"/>
    <s v="1146"/>
    <x v="194"/>
    <x v="2"/>
    <x v="2"/>
    <n v="4"/>
  </r>
  <r>
    <x v="10"/>
    <s v="11"/>
    <x v="10"/>
    <x v="194"/>
    <s v="1146"/>
    <x v="194"/>
    <x v="2"/>
    <x v="3"/>
    <n v="4"/>
  </r>
  <r>
    <x v="10"/>
    <s v="11"/>
    <x v="10"/>
    <x v="194"/>
    <s v="1146"/>
    <x v="194"/>
    <x v="2"/>
    <x v="4"/>
    <n v="2"/>
  </r>
  <r>
    <x v="10"/>
    <s v="11"/>
    <x v="10"/>
    <x v="194"/>
    <s v="1146"/>
    <x v="194"/>
    <x v="2"/>
    <x v="5"/>
    <n v="2"/>
  </r>
  <r>
    <x v="10"/>
    <s v="11"/>
    <x v="10"/>
    <x v="194"/>
    <s v="1146"/>
    <x v="194"/>
    <x v="2"/>
    <x v="6"/>
    <n v="2"/>
  </r>
  <r>
    <x v="10"/>
    <s v="11"/>
    <x v="10"/>
    <x v="194"/>
    <s v="1146"/>
    <x v="194"/>
    <x v="2"/>
    <x v="7"/>
    <n v="3"/>
  </r>
  <r>
    <x v="10"/>
    <s v="11"/>
    <x v="10"/>
    <x v="194"/>
    <s v="1146"/>
    <x v="194"/>
    <x v="3"/>
    <x v="0"/>
    <n v="42"/>
  </r>
  <r>
    <x v="10"/>
    <s v="11"/>
    <x v="10"/>
    <x v="194"/>
    <s v="1146"/>
    <x v="194"/>
    <x v="3"/>
    <x v="1"/>
    <n v="35"/>
  </r>
  <r>
    <x v="10"/>
    <s v="11"/>
    <x v="10"/>
    <x v="194"/>
    <s v="1146"/>
    <x v="194"/>
    <x v="3"/>
    <x v="2"/>
    <n v="37"/>
  </r>
  <r>
    <x v="10"/>
    <s v="11"/>
    <x v="10"/>
    <x v="194"/>
    <s v="1146"/>
    <x v="194"/>
    <x v="3"/>
    <x v="3"/>
    <n v="40"/>
  </r>
  <r>
    <x v="10"/>
    <s v="11"/>
    <x v="10"/>
    <x v="194"/>
    <s v="1146"/>
    <x v="194"/>
    <x v="3"/>
    <x v="4"/>
    <n v="37"/>
  </r>
  <r>
    <x v="10"/>
    <s v="11"/>
    <x v="10"/>
    <x v="194"/>
    <s v="1146"/>
    <x v="194"/>
    <x v="3"/>
    <x v="5"/>
    <n v="37"/>
  </r>
  <r>
    <x v="10"/>
    <s v="11"/>
    <x v="10"/>
    <x v="194"/>
    <s v="1146"/>
    <x v="194"/>
    <x v="3"/>
    <x v="6"/>
    <n v="38"/>
  </r>
  <r>
    <x v="10"/>
    <s v="11"/>
    <x v="10"/>
    <x v="194"/>
    <s v="1146"/>
    <x v="194"/>
    <x v="3"/>
    <x v="7"/>
    <n v="39"/>
  </r>
  <r>
    <x v="10"/>
    <s v="11"/>
    <x v="10"/>
    <x v="195"/>
    <s v="1149"/>
    <x v="195"/>
    <x v="1"/>
    <x v="0"/>
    <n v="306"/>
  </r>
  <r>
    <x v="10"/>
    <s v="11"/>
    <x v="10"/>
    <x v="195"/>
    <s v="1149"/>
    <x v="195"/>
    <x v="1"/>
    <x v="1"/>
    <n v="297"/>
  </r>
  <r>
    <x v="10"/>
    <s v="11"/>
    <x v="10"/>
    <x v="195"/>
    <s v="1149"/>
    <x v="195"/>
    <x v="1"/>
    <x v="2"/>
    <n v="277"/>
  </r>
  <r>
    <x v="10"/>
    <s v="11"/>
    <x v="10"/>
    <x v="195"/>
    <s v="1149"/>
    <x v="195"/>
    <x v="1"/>
    <x v="3"/>
    <n v="201"/>
  </r>
  <r>
    <x v="10"/>
    <s v="11"/>
    <x v="10"/>
    <x v="195"/>
    <s v="1149"/>
    <x v="195"/>
    <x v="1"/>
    <x v="4"/>
    <n v="198"/>
  </r>
  <r>
    <x v="10"/>
    <s v="11"/>
    <x v="10"/>
    <x v="195"/>
    <s v="1149"/>
    <x v="195"/>
    <x v="1"/>
    <x v="5"/>
    <n v="179"/>
  </r>
  <r>
    <x v="10"/>
    <s v="11"/>
    <x v="10"/>
    <x v="195"/>
    <s v="1149"/>
    <x v="195"/>
    <x v="1"/>
    <x v="6"/>
    <n v="169"/>
  </r>
  <r>
    <x v="10"/>
    <s v="11"/>
    <x v="10"/>
    <x v="195"/>
    <s v="1149"/>
    <x v="195"/>
    <x v="1"/>
    <x v="7"/>
    <n v="146"/>
  </r>
  <r>
    <x v="10"/>
    <s v="11"/>
    <x v="10"/>
    <x v="195"/>
    <s v="1149"/>
    <x v="195"/>
    <x v="2"/>
    <x v="0"/>
    <n v="4"/>
  </r>
  <r>
    <x v="10"/>
    <s v="11"/>
    <x v="10"/>
    <x v="195"/>
    <s v="1149"/>
    <x v="195"/>
    <x v="2"/>
    <x v="1"/>
    <n v="4"/>
  </r>
  <r>
    <x v="10"/>
    <s v="11"/>
    <x v="10"/>
    <x v="195"/>
    <s v="1149"/>
    <x v="195"/>
    <x v="2"/>
    <x v="2"/>
    <n v="3"/>
  </r>
  <r>
    <x v="10"/>
    <s v="11"/>
    <x v="10"/>
    <x v="195"/>
    <s v="1149"/>
    <x v="195"/>
    <x v="2"/>
    <x v="3"/>
    <n v="1"/>
  </r>
  <r>
    <x v="10"/>
    <s v="11"/>
    <x v="10"/>
    <x v="195"/>
    <s v="1149"/>
    <x v="195"/>
    <x v="2"/>
    <x v="4"/>
    <n v="2"/>
  </r>
  <r>
    <x v="10"/>
    <s v="11"/>
    <x v="10"/>
    <x v="195"/>
    <s v="1149"/>
    <x v="195"/>
    <x v="2"/>
    <x v="5"/>
    <n v="7"/>
  </r>
  <r>
    <x v="10"/>
    <s v="11"/>
    <x v="10"/>
    <x v="195"/>
    <s v="1149"/>
    <x v="195"/>
    <x v="2"/>
    <x v="6"/>
    <n v="2"/>
  </r>
  <r>
    <x v="10"/>
    <s v="11"/>
    <x v="10"/>
    <x v="195"/>
    <s v="1149"/>
    <x v="195"/>
    <x v="2"/>
    <x v="7"/>
    <n v="6"/>
  </r>
  <r>
    <x v="10"/>
    <s v="11"/>
    <x v="10"/>
    <x v="195"/>
    <s v="1149"/>
    <x v="195"/>
    <x v="3"/>
    <x v="0"/>
    <n v="162"/>
  </r>
  <r>
    <x v="10"/>
    <s v="11"/>
    <x v="10"/>
    <x v="195"/>
    <s v="1149"/>
    <x v="195"/>
    <x v="3"/>
    <x v="1"/>
    <n v="161"/>
  </r>
  <r>
    <x v="10"/>
    <s v="11"/>
    <x v="10"/>
    <x v="195"/>
    <s v="1149"/>
    <x v="195"/>
    <x v="3"/>
    <x v="2"/>
    <n v="167"/>
  </r>
  <r>
    <x v="10"/>
    <s v="11"/>
    <x v="10"/>
    <x v="195"/>
    <s v="1149"/>
    <x v="195"/>
    <x v="3"/>
    <x v="3"/>
    <n v="175"/>
  </r>
  <r>
    <x v="10"/>
    <s v="11"/>
    <x v="10"/>
    <x v="195"/>
    <s v="1149"/>
    <x v="195"/>
    <x v="3"/>
    <x v="4"/>
    <n v="169"/>
  </r>
  <r>
    <x v="10"/>
    <s v="11"/>
    <x v="10"/>
    <x v="195"/>
    <s v="1149"/>
    <x v="195"/>
    <x v="3"/>
    <x v="5"/>
    <n v="171"/>
  </r>
  <r>
    <x v="10"/>
    <s v="11"/>
    <x v="10"/>
    <x v="195"/>
    <s v="1149"/>
    <x v="195"/>
    <x v="3"/>
    <x v="6"/>
    <n v="165"/>
  </r>
  <r>
    <x v="10"/>
    <s v="11"/>
    <x v="10"/>
    <x v="195"/>
    <s v="1149"/>
    <x v="195"/>
    <x v="3"/>
    <x v="7"/>
    <n v="178"/>
  </r>
  <r>
    <x v="10"/>
    <s v="11"/>
    <x v="10"/>
    <x v="196"/>
    <s v="1151"/>
    <x v="196"/>
    <x v="1"/>
    <x v="0"/>
    <n v="4"/>
  </r>
  <r>
    <x v="10"/>
    <s v="11"/>
    <x v="10"/>
    <x v="196"/>
    <s v="1151"/>
    <x v="196"/>
    <x v="1"/>
    <x v="1"/>
    <n v="3"/>
  </r>
  <r>
    <x v="10"/>
    <s v="11"/>
    <x v="10"/>
    <x v="196"/>
    <s v="1151"/>
    <x v="196"/>
    <x v="1"/>
    <x v="2"/>
    <n v="3"/>
  </r>
  <r>
    <x v="10"/>
    <s v="11"/>
    <x v="10"/>
    <x v="196"/>
    <s v="1151"/>
    <x v="196"/>
    <x v="1"/>
    <x v="3"/>
    <n v="3"/>
  </r>
  <r>
    <x v="10"/>
    <s v="11"/>
    <x v="10"/>
    <x v="196"/>
    <s v="1151"/>
    <x v="196"/>
    <x v="1"/>
    <x v="4"/>
    <n v="0"/>
  </r>
  <r>
    <x v="10"/>
    <s v="11"/>
    <x v="10"/>
    <x v="196"/>
    <s v="1151"/>
    <x v="196"/>
    <x v="1"/>
    <x v="5"/>
    <n v="1"/>
  </r>
  <r>
    <x v="10"/>
    <s v="11"/>
    <x v="10"/>
    <x v="196"/>
    <s v="1151"/>
    <x v="196"/>
    <x v="1"/>
    <x v="6"/>
    <n v="0"/>
  </r>
  <r>
    <x v="10"/>
    <s v="11"/>
    <x v="10"/>
    <x v="196"/>
    <s v="1151"/>
    <x v="196"/>
    <x v="1"/>
    <x v="7"/>
    <n v="3"/>
  </r>
  <r>
    <x v="10"/>
    <s v="11"/>
    <x v="10"/>
    <x v="196"/>
    <s v="1151"/>
    <x v="196"/>
    <x v="2"/>
    <x v="0"/>
    <n v="0"/>
  </r>
  <r>
    <x v="10"/>
    <s v="11"/>
    <x v="10"/>
    <x v="196"/>
    <s v="1151"/>
    <x v="196"/>
    <x v="2"/>
    <x v="1"/>
    <n v="0"/>
  </r>
  <r>
    <x v="10"/>
    <s v="11"/>
    <x v="10"/>
    <x v="196"/>
    <s v="1151"/>
    <x v="196"/>
    <x v="2"/>
    <x v="2"/>
    <n v="0"/>
  </r>
  <r>
    <x v="10"/>
    <s v="11"/>
    <x v="10"/>
    <x v="196"/>
    <s v="1151"/>
    <x v="196"/>
    <x v="2"/>
    <x v="3"/>
    <n v="0"/>
  </r>
  <r>
    <x v="10"/>
    <s v="11"/>
    <x v="10"/>
    <x v="196"/>
    <s v="1151"/>
    <x v="196"/>
    <x v="2"/>
    <x v="4"/>
    <n v="0"/>
  </r>
  <r>
    <x v="10"/>
    <s v="11"/>
    <x v="10"/>
    <x v="196"/>
    <s v="1151"/>
    <x v="196"/>
    <x v="2"/>
    <x v="5"/>
    <n v="0"/>
  </r>
  <r>
    <x v="10"/>
    <s v="11"/>
    <x v="10"/>
    <x v="196"/>
    <s v="1151"/>
    <x v="196"/>
    <x v="2"/>
    <x v="6"/>
    <n v="0"/>
  </r>
  <r>
    <x v="10"/>
    <s v="11"/>
    <x v="10"/>
    <x v="196"/>
    <s v="1151"/>
    <x v="196"/>
    <x v="2"/>
    <x v="7"/>
    <n v="0"/>
  </r>
  <r>
    <x v="10"/>
    <s v="11"/>
    <x v="10"/>
    <x v="196"/>
    <s v="1151"/>
    <x v="196"/>
    <x v="3"/>
    <x v="0"/>
    <n v="6"/>
  </r>
  <r>
    <x v="10"/>
    <s v="11"/>
    <x v="10"/>
    <x v="196"/>
    <s v="1151"/>
    <x v="196"/>
    <x v="3"/>
    <x v="1"/>
    <n v="4"/>
  </r>
  <r>
    <x v="10"/>
    <s v="11"/>
    <x v="10"/>
    <x v="196"/>
    <s v="1151"/>
    <x v="196"/>
    <x v="3"/>
    <x v="2"/>
    <n v="5"/>
  </r>
  <r>
    <x v="10"/>
    <s v="11"/>
    <x v="10"/>
    <x v="196"/>
    <s v="1151"/>
    <x v="196"/>
    <x v="3"/>
    <x v="3"/>
    <n v="6"/>
  </r>
  <r>
    <x v="10"/>
    <s v="11"/>
    <x v="10"/>
    <x v="196"/>
    <s v="1151"/>
    <x v="196"/>
    <x v="3"/>
    <x v="4"/>
    <n v="6"/>
  </r>
  <r>
    <x v="10"/>
    <s v="11"/>
    <x v="10"/>
    <x v="196"/>
    <s v="1151"/>
    <x v="196"/>
    <x v="3"/>
    <x v="5"/>
    <n v="3"/>
  </r>
  <r>
    <x v="10"/>
    <s v="11"/>
    <x v="10"/>
    <x v="196"/>
    <s v="1151"/>
    <x v="196"/>
    <x v="3"/>
    <x v="6"/>
    <n v="5"/>
  </r>
  <r>
    <x v="10"/>
    <s v="11"/>
    <x v="10"/>
    <x v="196"/>
    <s v="1151"/>
    <x v="196"/>
    <x v="3"/>
    <x v="7"/>
    <n v="7"/>
  </r>
  <r>
    <x v="10"/>
    <s v="11"/>
    <x v="10"/>
    <x v="197"/>
    <s v="1160"/>
    <x v="197"/>
    <x v="1"/>
    <x v="0"/>
    <n v="628"/>
  </r>
  <r>
    <x v="10"/>
    <s v="11"/>
    <x v="10"/>
    <x v="197"/>
    <s v="1160"/>
    <x v="197"/>
    <x v="1"/>
    <x v="1"/>
    <n v="614"/>
  </r>
  <r>
    <x v="10"/>
    <s v="11"/>
    <x v="10"/>
    <x v="197"/>
    <s v="1160"/>
    <x v="197"/>
    <x v="1"/>
    <x v="2"/>
    <n v="605"/>
  </r>
  <r>
    <x v="10"/>
    <s v="11"/>
    <x v="10"/>
    <x v="197"/>
    <s v="1160"/>
    <x v="197"/>
    <x v="1"/>
    <x v="3"/>
    <n v="636"/>
  </r>
  <r>
    <x v="10"/>
    <s v="11"/>
    <x v="10"/>
    <x v="197"/>
    <s v="1160"/>
    <x v="197"/>
    <x v="1"/>
    <x v="4"/>
    <n v="575"/>
  </r>
  <r>
    <x v="10"/>
    <s v="11"/>
    <x v="10"/>
    <x v="197"/>
    <s v="1160"/>
    <x v="197"/>
    <x v="1"/>
    <x v="5"/>
    <n v="518"/>
  </r>
  <r>
    <x v="10"/>
    <s v="11"/>
    <x v="10"/>
    <x v="197"/>
    <s v="1160"/>
    <x v="197"/>
    <x v="1"/>
    <x v="6"/>
    <n v="513"/>
  </r>
  <r>
    <x v="10"/>
    <s v="11"/>
    <x v="10"/>
    <x v="197"/>
    <s v="1160"/>
    <x v="197"/>
    <x v="1"/>
    <x v="7"/>
    <n v="545"/>
  </r>
  <r>
    <x v="10"/>
    <s v="11"/>
    <x v="10"/>
    <x v="197"/>
    <s v="1160"/>
    <x v="197"/>
    <x v="2"/>
    <x v="0"/>
    <n v="3"/>
  </r>
  <r>
    <x v="10"/>
    <s v="11"/>
    <x v="10"/>
    <x v="197"/>
    <s v="1160"/>
    <x v="197"/>
    <x v="2"/>
    <x v="1"/>
    <n v="4"/>
  </r>
  <r>
    <x v="10"/>
    <s v="11"/>
    <x v="10"/>
    <x v="197"/>
    <s v="1160"/>
    <x v="197"/>
    <x v="2"/>
    <x v="2"/>
    <n v="4"/>
  </r>
  <r>
    <x v="10"/>
    <s v="11"/>
    <x v="10"/>
    <x v="197"/>
    <s v="1160"/>
    <x v="197"/>
    <x v="2"/>
    <x v="3"/>
    <n v="3"/>
  </r>
  <r>
    <x v="10"/>
    <s v="11"/>
    <x v="10"/>
    <x v="197"/>
    <s v="1160"/>
    <x v="197"/>
    <x v="2"/>
    <x v="4"/>
    <n v="3"/>
  </r>
  <r>
    <x v="10"/>
    <s v="11"/>
    <x v="10"/>
    <x v="197"/>
    <s v="1160"/>
    <x v="197"/>
    <x v="2"/>
    <x v="5"/>
    <n v="3"/>
  </r>
  <r>
    <x v="10"/>
    <s v="11"/>
    <x v="10"/>
    <x v="197"/>
    <s v="1160"/>
    <x v="197"/>
    <x v="2"/>
    <x v="6"/>
    <n v="3"/>
  </r>
  <r>
    <x v="10"/>
    <s v="11"/>
    <x v="10"/>
    <x v="197"/>
    <s v="1160"/>
    <x v="197"/>
    <x v="2"/>
    <x v="7"/>
    <n v="5"/>
  </r>
  <r>
    <x v="10"/>
    <s v="11"/>
    <x v="10"/>
    <x v="197"/>
    <s v="1160"/>
    <x v="197"/>
    <x v="3"/>
    <x v="0"/>
    <n v="47"/>
  </r>
  <r>
    <x v="10"/>
    <s v="11"/>
    <x v="10"/>
    <x v="197"/>
    <s v="1160"/>
    <x v="197"/>
    <x v="3"/>
    <x v="1"/>
    <n v="40"/>
  </r>
  <r>
    <x v="10"/>
    <s v="11"/>
    <x v="10"/>
    <x v="197"/>
    <s v="1160"/>
    <x v="197"/>
    <x v="3"/>
    <x v="2"/>
    <n v="40"/>
  </r>
  <r>
    <x v="10"/>
    <s v="11"/>
    <x v="10"/>
    <x v="197"/>
    <s v="1160"/>
    <x v="197"/>
    <x v="3"/>
    <x v="3"/>
    <n v="45"/>
  </r>
  <r>
    <x v="10"/>
    <s v="11"/>
    <x v="10"/>
    <x v="197"/>
    <s v="1160"/>
    <x v="197"/>
    <x v="3"/>
    <x v="4"/>
    <n v="45"/>
  </r>
  <r>
    <x v="10"/>
    <s v="11"/>
    <x v="10"/>
    <x v="197"/>
    <s v="1160"/>
    <x v="197"/>
    <x v="3"/>
    <x v="5"/>
    <n v="50"/>
  </r>
  <r>
    <x v="10"/>
    <s v="11"/>
    <x v="10"/>
    <x v="197"/>
    <s v="1160"/>
    <x v="197"/>
    <x v="3"/>
    <x v="6"/>
    <n v="55"/>
  </r>
  <r>
    <x v="10"/>
    <s v="11"/>
    <x v="10"/>
    <x v="197"/>
    <s v="1160"/>
    <x v="197"/>
    <x v="3"/>
    <x v="7"/>
    <n v="42"/>
  </r>
  <r>
    <x v="11"/>
    <s v="12"/>
    <x v="11"/>
    <x v="198"/>
    <s v="1201"/>
    <x v="198"/>
    <x v="1"/>
    <x v="0"/>
    <n v="398"/>
  </r>
  <r>
    <x v="11"/>
    <s v="12"/>
    <x v="11"/>
    <x v="198"/>
    <s v="1201"/>
    <x v="198"/>
    <x v="1"/>
    <x v="1"/>
    <n v="399"/>
  </r>
  <r>
    <x v="11"/>
    <s v="12"/>
    <x v="11"/>
    <x v="198"/>
    <s v="1201"/>
    <x v="198"/>
    <x v="1"/>
    <x v="2"/>
    <n v="364"/>
  </r>
  <r>
    <x v="11"/>
    <s v="12"/>
    <x v="11"/>
    <x v="198"/>
    <s v="1201"/>
    <x v="198"/>
    <x v="1"/>
    <x v="3"/>
    <n v="148"/>
  </r>
  <r>
    <x v="11"/>
    <s v="12"/>
    <x v="11"/>
    <x v="198"/>
    <s v="1201"/>
    <x v="198"/>
    <x v="1"/>
    <x v="4"/>
    <n v="137"/>
  </r>
  <r>
    <x v="11"/>
    <s v="12"/>
    <x v="11"/>
    <x v="198"/>
    <s v="1201"/>
    <x v="198"/>
    <x v="1"/>
    <x v="5"/>
    <n v="126"/>
  </r>
  <r>
    <x v="11"/>
    <s v="12"/>
    <x v="11"/>
    <x v="198"/>
    <s v="1201"/>
    <x v="198"/>
    <x v="1"/>
    <x v="6"/>
    <n v="121"/>
  </r>
  <r>
    <x v="11"/>
    <s v="12"/>
    <x v="11"/>
    <x v="198"/>
    <s v="1201"/>
    <x v="198"/>
    <x v="1"/>
    <x v="7"/>
    <n v="107"/>
  </r>
  <r>
    <x v="11"/>
    <s v="12"/>
    <x v="11"/>
    <x v="198"/>
    <s v="1201"/>
    <x v="198"/>
    <x v="2"/>
    <x v="0"/>
    <n v="15"/>
  </r>
  <r>
    <x v="11"/>
    <s v="12"/>
    <x v="11"/>
    <x v="198"/>
    <s v="1201"/>
    <x v="198"/>
    <x v="2"/>
    <x v="1"/>
    <n v="17"/>
  </r>
  <r>
    <x v="11"/>
    <s v="12"/>
    <x v="11"/>
    <x v="198"/>
    <s v="1201"/>
    <x v="198"/>
    <x v="2"/>
    <x v="2"/>
    <n v="15"/>
  </r>
  <r>
    <x v="11"/>
    <s v="12"/>
    <x v="11"/>
    <x v="198"/>
    <s v="1201"/>
    <x v="198"/>
    <x v="2"/>
    <x v="3"/>
    <n v="16"/>
  </r>
  <r>
    <x v="11"/>
    <s v="12"/>
    <x v="11"/>
    <x v="198"/>
    <s v="1201"/>
    <x v="198"/>
    <x v="2"/>
    <x v="4"/>
    <n v="19"/>
  </r>
  <r>
    <x v="11"/>
    <s v="12"/>
    <x v="11"/>
    <x v="198"/>
    <s v="1201"/>
    <x v="198"/>
    <x v="2"/>
    <x v="5"/>
    <n v="19"/>
  </r>
  <r>
    <x v="11"/>
    <s v="12"/>
    <x v="11"/>
    <x v="198"/>
    <s v="1201"/>
    <x v="198"/>
    <x v="2"/>
    <x v="6"/>
    <n v="13"/>
  </r>
  <r>
    <x v="11"/>
    <s v="12"/>
    <x v="11"/>
    <x v="198"/>
    <s v="1201"/>
    <x v="198"/>
    <x v="2"/>
    <x v="7"/>
    <n v="16"/>
  </r>
  <r>
    <x v="11"/>
    <s v="12"/>
    <x v="11"/>
    <x v="198"/>
    <s v="1201"/>
    <x v="198"/>
    <x v="3"/>
    <x v="0"/>
    <n v="218"/>
  </r>
  <r>
    <x v="11"/>
    <s v="12"/>
    <x v="11"/>
    <x v="198"/>
    <s v="1201"/>
    <x v="198"/>
    <x v="3"/>
    <x v="1"/>
    <n v="210"/>
  </r>
  <r>
    <x v="11"/>
    <s v="12"/>
    <x v="11"/>
    <x v="198"/>
    <s v="1201"/>
    <x v="198"/>
    <x v="3"/>
    <x v="2"/>
    <n v="221"/>
  </r>
  <r>
    <x v="11"/>
    <s v="12"/>
    <x v="11"/>
    <x v="198"/>
    <s v="1201"/>
    <x v="198"/>
    <x v="3"/>
    <x v="3"/>
    <n v="259"/>
  </r>
  <r>
    <x v="11"/>
    <s v="12"/>
    <x v="11"/>
    <x v="198"/>
    <s v="1201"/>
    <x v="198"/>
    <x v="3"/>
    <x v="4"/>
    <n v="322"/>
  </r>
  <r>
    <x v="11"/>
    <s v="12"/>
    <x v="11"/>
    <x v="198"/>
    <s v="1201"/>
    <x v="198"/>
    <x v="3"/>
    <x v="5"/>
    <n v="297"/>
  </r>
  <r>
    <x v="11"/>
    <s v="12"/>
    <x v="11"/>
    <x v="198"/>
    <s v="1201"/>
    <x v="198"/>
    <x v="3"/>
    <x v="6"/>
    <n v="354"/>
  </r>
  <r>
    <x v="11"/>
    <s v="12"/>
    <x v="11"/>
    <x v="198"/>
    <s v="1201"/>
    <x v="198"/>
    <x v="3"/>
    <x v="7"/>
    <n v="335"/>
  </r>
  <r>
    <x v="11"/>
    <s v="12"/>
    <x v="11"/>
    <x v="199"/>
    <s v="1211"/>
    <x v="199"/>
    <x v="1"/>
    <x v="0"/>
    <n v="209"/>
  </r>
  <r>
    <x v="11"/>
    <s v="12"/>
    <x v="11"/>
    <x v="199"/>
    <s v="1211"/>
    <x v="199"/>
    <x v="1"/>
    <x v="1"/>
    <n v="191"/>
  </r>
  <r>
    <x v="11"/>
    <s v="12"/>
    <x v="11"/>
    <x v="199"/>
    <s v="1211"/>
    <x v="199"/>
    <x v="1"/>
    <x v="2"/>
    <n v="198"/>
  </r>
  <r>
    <x v="11"/>
    <s v="12"/>
    <x v="11"/>
    <x v="199"/>
    <s v="1211"/>
    <x v="199"/>
    <x v="1"/>
    <x v="3"/>
    <n v="212"/>
  </r>
  <r>
    <x v="11"/>
    <s v="12"/>
    <x v="11"/>
    <x v="199"/>
    <s v="1211"/>
    <x v="199"/>
    <x v="1"/>
    <x v="4"/>
    <n v="164"/>
  </r>
  <r>
    <x v="11"/>
    <s v="12"/>
    <x v="11"/>
    <x v="199"/>
    <s v="1211"/>
    <x v="199"/>
    <x v="1"/>
    <x v="5"/>
    <n v="137"/>
  </r>
  <r>
    <x v="11"/>
    <s v="12"/>
    <x v="11"/>
    <x v="199"/>
    <s v="1211"/>
    <x v="199"/>
    <x v="1"/>
    <x v="6"/>
    <n v="138"/>
  </r>
  <r>
    <x v="11"/>
    <s v="12"/>
    <x v="11"/>
    <x v="199"/>
    <s v="1211"/>
    <x v="199"/>
    <x v="1"/>
    <x v="7"/>
    <n v="115"/>
  </r>
  <r>
    <x v="11"/>
    <s v="12"/>
    <x v="11"/>
    <x v="199"/>
    <s v="1211"/>
    <x v="199"/>
    <x v="2"/>
    <x v="0"/>
    <n v="3"/>
  </r>
  <r>
    <x v="11"/>
    <s v="12"/>
    <x v="11"/>
    <x v="199"/>
    <s v="1211"/>
    <x v="199"/>
    <x v="2"/>
    <x v="1"/>
    <n v="4"/>
  </r>
  <r>
    <x v="11"/>
    <s v="12"/>
    <x v="11"/>
    <x v="199"/>
    <s v="1211"/>
    <x v="199"/>
    <x v="2"/>
    <x v="2"/>
    <n v="5"/>
  </r>
  <r>
    <x v="11"/>
    <s v="12"/>
    <x v="11"/>
    <x v="199"/>
    <s v="1211"/>
    <x v="199"/>
    <x v="2"/>
    <x v="3"/>
    <n v="3"/>
  </r>
  <r>
    <x v="11"/>
    <s v="12"/>
    <x v="11"/>
    <x v="199"/>
    <s v="1211"/>
    <x v="199"/>
    <x v="2"/>
    <x v="4"/>
    <n v="3"/>
  </r>
  <r>
    <x v="11"/>
    <s v="12"/>
    <x v="11"/>
    <x v="199"/>
    <s v="1211"/>
    <x v="199"/>
    <x v="2"/>
    <x v="5"/>
    <n v="6"/>
  </r>
  <r>
    <x v="11"/>
    <s v="12"/>
    <x v="11"/>
    <x v="199"/>
    <s v="1211"/>
    <x v="199"/>
    <x v="2"/>
    <x v="6"/>
    <n v="5"/>
  </r>
  <r>
    <x v="11"/>
    <s v="12"/>
    <x v="11"/>
    <x v="199"/>
    <s v="1211"/>
    <x v="199"/>
    <x v="2"/>
    <x v="7"/>
    <n v="4"/>
  </r>
  <r>
    <x v="11"/>
    <s v="12"/>
    <x v="11"/>
    <x v="199"/>
    <s v="1211"/>
    <x v="199"/>
    <x v="3"/>
    <x v="0"/>
    <n v="9"/>
  </r>
  <r>
    <x v="11"/>
    <s v="12"/>
    <x v="11"/>
    <x v="199"/>
    <s v="1211"/>
    <x v="199"/>
    <x v="3"/>
    <x v="1"/>
    <n v="10"/>
  </r>
  <r>
    <x v="11"/>
    <s v="12"/>
    <x v="11"/>
    <x v="199"/>
    <s v="1211"/>
    <x v="199"/>
    <x v="3"/>
    <x v="2"/>
    <n v="10"/>
  </r>
  <r>
    <x v="11"/>
    <s v="12"/>
    <x v="11"/>
    <x v="199"/>
    <s v="1211"/>
    <x v="199"/>
    <x v="3"/>
    <x v="3"/>
    <n v="19"/>
  </r>
  <r>
    <x v="11"/>
    <s v="12"/>
    <x v="11"/>
    <x v="199"/>
    <s v="1211"/>
    <x v="199"/>
    <x v="3"/>
    <x v="4"/>
    <n v="11"/>
  </r>
  <r>
    <x v="11"/>
    <s v="12"/>
    <x v="11"/>
    <x v="199"/>
    <s v="1211"/>
    <x v="199"/>
    <x v="3"/>
    <x v="5"/>
    <n v="13"/>
  </r>
  <r>
    <x v="11"/>
    <s v="12"/>
    <x v="11"/>
    <x v="199"/>
    <s v="1211"/>
    <x v="199"/>
    <x v="3"/>
    <x v="6"/>
    <n v="15"/>
  </r>
  <r>
    <x v="11"/>
    <s v="12"/>
    <x v="11"/>
    <x v="199"/>
    <s v="1211"/>
    <x v="199"/>
    <x v="3"/>
    <x v="7"/>
    <n v="16"/>
  </r>
  <r>
    <x v="11"/>
    <s v="12"/>
    <x v="11"/>
    <x v="200"/>
    <s v="1216"/>
    <x v="200"/>
    <x v="1"/>
    <x v="0"/>
    <n v="138"/>
  </r>
  <r>
    <x v="11"/>
    <s v="12"/>
    <x v="11"/>
    <x v="200"/>
    <s v="1216"/>
    <x v="200"/>
    <x v="1"/>
    <x v="1"/>
    <n v="147"/>
  </r>
  <r>
    <x v="11"/>
    <s v="12"/>
    <x v="11"/>
    <x v="200"/>
    <s v="1216"/>
    <x v="200"/>
    <x v="1"/>
    <x v="2"/>
    <n v="125"/>
  </r>
  <r>
    <x v="11"/>
    <s v="12"/>
    <x v="11"/>
    <x v="200"/>
    <s v="1216"/>
    <x v="200"/>
    <x v="1"/>
    <x v="3"/>
    <n v="115"/>
  </r>
  <r>
    <x v="11"/>
    <s v="12"/>
    <x v="11"/>
    <x v="200"/>
    <s v="1216"/>
    <x v="200"/>
    <x v="1"/>
    <x v="4"/>
    <n v="146"/>
  </r>
  <r>
    <x v="11"/>
    <s v="12"/>
    <x v="11"/>
    <x v="200"/>
    <s v="1216"/>
    <x v="200"/>
    <x v="1"/>
    <x v="5"/>
    <n v="118"/>
  </r>
  <r>
    <x v="11"/>
    <s v="12"/>
    <x v="11"/>
    <x v="200"/>
    <s v="1216"/>
    <x v="200"/>
    <x v="1"/>
    <x v="6"/>
    <n v="79"/>
  </r>
  <r>
    <x v="11"/>
    <s v="12"/>
    <x v="11"/>
    <x v="200"/>
    <s v="1216"/>
    <x v="200"/>
    <x v="1"/>
    <x v="7"/>
    <n v="126"/>
  </r>
  <r>
    <x v="11"/>
    <s v="12"/>
    <x v="11"/>
    <x v="200"/>
    <s v="1216"/>
    <x v="200"/>
    <x v="2"/>
    <x v="0"/>
    <n v="4"/>
  </r>
  <r>
    <x v="11"/>
    <s v="12"/>
    <x v="11"/>
    <x v="200"/>
    <s v="1216"/>
    <x v="200"/>
    <x v="2"/>
    <x v="1"/>
    <n v="4"/>
  </r>
  <r>
    <x v="11"/>
    <s v="12"/>
    <x v="11"/>
    <x v="200"/>
    <s v="1216"/>
    <x v="200"/>
    <x v="2"/>
    <x v="2"/>
    <n v="3"/>
  </r>
  <r>
    <x v="11"/>
    <s v="12"/>
    <x v="11"/>
    <x v="200"/>
    <s v="1216"/>
    <x v="200"/>
    <x v="2"/>
    <x v="3"/>
    <n v="3"/>
  </r>
  <r>
    <x v="11"/>
    <s v="12"/>
    <x v="11"/>
    <x v="200"/>
    <s v="1216"/>
    <x v="200"/>
    <x v="2"/>
    <x v="4"/>
    <n v="4"/>
  </r>
  <r>
    <x v="11"/>
    <s v="12"/>
    <x v="11"/>
    <x v="200"/>
    <s v="1216"/>
    <x v="200"/>
    <x v="2"/>
    <x v="5"/>
    <n v="4"/>
  </r>
  <r>
    <x v="11"/>
    <s v="12"/>
    <x v="11"/>
    <x v="200"/>
    <s v="1216"/>
    <x v="200"/>
    <x v="2"/>
    <x v="6"/>
    <n v="4"/>
  </r>
  <r>
    <x v="11"/>
    <s v="12"/>
    <x v="11"/>
    <x v="200"/>
    <s v="1216"/>
    <x v="200"/>
    <x v="2"/>
    <x v="7"/>
    <n v="3"/>
  </r>
  <r>
    <x v="11"/>
    <s v="12"/>
    <x v="11"/>
    <x v="200"/>
    <s v="1216"/>
    <x v="200"/>
    <x v="3"/>
    <x v="0"/>
    <n v="46"/>
  </r>
  <r>
    <x v="11"/>
    <s v="12"/>
    <x v="11"/>
    <x v="200"/>
    <s v="1216"/>
    <x v="200"/>
    <x v="3"/>
    <x v="1"/>
    <n v="44"/>
  </r>
  <r>
    <x v="11"/>
    <s v="12"/>
    <x v="11"/>
    <x v="200"/>
    <s v="1216"/>
    <x v="200"/>
    <x v="3"/>
    <x v="2"/>
    <n v="40"/>
  </r>
  <r>
    <x v="11"/>
    <s v="12"/>
    <x v="11"/>
    <x v="200"/>
    <s v="1216"/>
    <x v="200"/>
    <x v="3"/>
    <x v="3"/>
    <n v="60"/>
  </r>
  <r>
    <x v="11"/>
    <s v="12"/>
    <x v="11"/>
    <x v="200"/>
    <s v="1216"/>
    <x v="200"/>
    <x v="3"/>
    <x v="4"/>
    <n v="52"/>
  </r>
  <r>
    <x v="11"/>
    <s v="12"/>
    <x v="11"/>
    <x v="200"/>
    <s v="1216"/>
    <x v="200"/>
    <x v="3"/>
    <x v="5"/>
    <n v="72"/>
  </r>
  <r>
    <x v="11"/>
    <s v="12"/>
    <x v="11"/>
    <x v="200"/>
    <s v="1216"/>
    <x v="200"/>
    <x v="3"/>
    <x v="6"/>
    <n v="75"/>
  </r>
  <r>
    <x v="11"/>
    <s v="12"/>
    <x v="11"/>
    <x v="200"/>
    <s v="1216"/>
    <x v="200"/>
    <x v="3"/>
    <x v="7"/>
    <n v="83"/>
  </r>
  <r>
    <x v="11"/>
    <s v="12"/>
    <x v="11"/>
    <x v="201"/>
    <s v="1219"/>
    <x v="201"/>
    <x v="1"/>
    <x v="0"/>
    <n v="60"/>
  </r>
  <r>
    <x v="11"/>
    <s v="12"/>
    <x v="11"/>
    <x v="201"/>
    <s v="1219"/>
    <x v="201"/>
    <x v="1"/>
    <x v="1"/>
    <n v="63"/>
  </r>
  <r>
    <x v="11"/>
    <s v="12"/>
    <x v="11"/>
    <x v="201"/>
    <s v="1219"/>
    <x v="201"/>
    <x v="1"/>
    <x v="2"/>
    <n v="57"/>
  </r>
  <r>
    <x v="11"/>
    <s v="12"/>
    <x v="11"/>
    <x v="201"/>
    <s v="1219"/>
    <x v="201"/>
    <x v="1"/>
    <x v="3"/>
    <n v="57"/>
  </r>
  <r>
    <x v="11"/>
    <s v="12"/>
    <x v="11"/>
    <x v="201"/>
    <s v="1219"/>
    <x v="201"/>
    <x v="1"/>
    <x v="4"/>
    <n v="52"/>
  </r>
  <r>
    <x v="11"/>
    <s v="12"/>
    <x v="11"/>
    <x v="201"/>
    <s v="1219"/>
    <x v="201"/>
    <x v="1"/>
    <x v="5"/>
    <n v="52"/>
  </r>
  <r>
    <x v="11"/>
    <s v="12"/>
    <x v="11"/>
    <x v="201"/>
    <s v="1219"/>
    <x v="201"/>
    <x v="1"/>
    <x v="6"/>
    <n v="46"/>
  </r>
  <r>
    <x v="11"/>
    <s v="12"/>
    <x v="11"/>
    <x v="201"/>
    <s v="1219"/>
    <x v="201"/>
    <x v="1"/>
    <x v="7"/>
    <n v="36"/>
  </r>
  <r>
    <x v="11"/>
    <s v="12"/>
    <x v="11"/>
    <x v="201"/>
    <s v="1219"/>
    <x v="201"/>
    <x v="2"/>
    <x v="0"/>
    <n v="1"/>
  </r>
  <r>
    <x v="11"/>
    <s v="12"/>
    <x v="11"/>
    <x v="201"/>
    <s v="1219"/>
    <x v="201"/>
    <x v="2"/>
    <x v="1"/>
    <n v="1"/>
  </r>
  <r>
    <x v="11"/>
    <s v="12"/>
    <x v="11"/>
    <x v="201"/>
    <s v="1219"/>
    <x v="201"/>
    <x v="2"/>
    <x v="2"/>
    <n v="0"/>
  </r>
  <r>
    <x v="11"/>
    <s v="12"/>
    <x v="11"/>
    <x v="201"/>
    <s v="1219"/>
    <x v="201"/>
    <x v="2"/>
    <x v="3"/>
    <n v="0"/>
  </r>
  <r>
    <x v="11"/>
    <s v="12"/>
    <x v="11"/>
    <x v="201"/>
    <s v="1219"/>
    <x v="201"/>
    <x v="2"/>
    <x v="4"/>
    <n v="0"/>
  </r>
  <r>
    <x v="11"/>
    <s v="12"/>
    <x v="11"/>
    <x v="201"/>
    <s v="1219"/>
    <x v="201"/>
    <x v="2"/>
    <x v="5"/>
    <n v="1"/>
  </r>
  <r>
    <x v="11"/>
    <s v="12"/>
    <x v="11"/>
    <x v="201"/>
    <s v="1219"/>
    <x v="201"/>
    <x v="2"/>
    <x v="6"/>
    <n v="1"/>
  </r>
  <r>
    <x v="11"/>
    <s v="12"/>
    <x v="11"/>
    <x v="201"/>
    <s v="1219"/>
    <x v="201"/>
    <x v="2"/>
    <x v="7"/>
    <n v="1"/>
  </r>
  <r>
    <x v="11"/>
    <s v="12"/>
    <x v="11"/>
    <x v="201"/>
    <s v="1219"/>
    <x v="201"/>
    <x v="3"/>
    <x v="0"/>
    <n v="263"/>
  </r>
  <r>
    <x v="11"/>
    <s v="12"/>
    <x v="11"/>
    <x v="201"/>
    <s v="1219"/>
    <x v="201"/>
    <x v="3"/>
    <x v="1"/>
    <n v="258"/>
  </r>
  <r>
    <x v="11"/>
    <s v="12"/>
    <x v="11"/>
    <x v="201"/>
    <s v="1219"/>
    <x v="201"/>
    <x v="3"/>
    <x v="2"/>
    <n v="258"/>
  </r>
  <r>
    <x v="11"/>
    <s v="12"/>
    <x v="11"/>
    <x v="201"/>
    <s v="1219"/>
    <x v="201"/>
    <x v="3"/>
    <x v="3"/>
    <n v="239"/>
  </r>
  <r>
    <x v="11"/>
    <s v="12"/>
    <x v="11"/>
    <x v="201"/>
    <s v="1219"/>
    <x v="201"/>
    <x v="3"/>
    <x v="4"/>
    <n v="241"/>
  </r>
  <r>
    <x v="11"/>
    <s v="12"/>
    <x v="11"/>
    <x v="201"/>
    <s v="1219"/>
    <x v="201"/>
    <x v="3"/>
    <x v="5"/>
    <n v="239"/>
  </r>
  <r>
    <x v="11"/>
    <s v="12"/>
    <x v="11"/>
    <x v="201"/>
    <s v="1219"/>
    <x v="201"/>
    <x v="3"/>
    <x v="6"/>
    <n v="264"/>
  </r>
  <r>
    <x v="11"/>
    <s v="12"/>
    <x v="11"/>
    <x v="201"/>
    <s v="1219"/>
    <x v="201"/>
    <x v="3"/>
    <x v="7"/>
    <n v="255"/>
  </r>
  <r>
    <x v="11"/>
    <s v="12"/>
    <x v="11"/>
    <x v="202"/>
    <s v="1221"/>
    <x v="202"/>
    <x v="1"/>
    <x v="0"/>
    <n v="36"/>
  </r>
  <r>
    <x v="11"/>
    <s v="12"/>
    <x v="11"/>
    <x v="202"/>
    <s v="1221"/>
    <x v="202"/>
    <x v="1"/>
    <x v="1"/>
    <n v="37"/>
  </r>
  <r>
    <x v="11"/>
    <s v="12"/>
    <x v="11"/>
    <x v="202"/>
    <s v="1221"/>
    <x v="202"/>
    <x v="1"/>
    <x v="2"/>
    <n v="37"/>
  </r>
  <r>
    <x v="11"/>
    <s v="12"/>
    <x v="11"/>
    <x v="202"/>
    <s v="1221"/>
    <x v="202"/>
    <x v="1"/>
    <x v="3"/>
    <n v="27"/>
  </r>
  <r>
    <x v="11"/>
    <s v="12"/>
    <x v="11"/>
    <x v="202"/>
    <s v="1221"/>
    <x v="202"/>
    <x v="1"/>
    <x v="4"/>
    <n v="31"/>
  </r>
  <r>
    <x v="11"/>
    <s v="12"/>
    <x v="11"/>
    <x v="202"/>
    <s v="1221"/>
    <x v="202"/>
    <x v="1"/>
    <x v="5"/>
    <n v="27"/>
  </r>
  <r>
    <x v="11"/>
    <s v="12"/>
    <x v="11"/>
    <x v="202"/>
    <s v="1221"/>
    <x v="202"/>
    <x v="1"/>
    <x v="6"/>
    <n v="31"/>
  </r>
  <r>
    <x v="11"/>
    <s v="12"/>
    <x v="11"/>
    <x v="202"/>
    <s v="1221"/>
    <x v="202"/>
    <x v="1"/>
    <x v="7"/>
    <n v="21"/>
  </r>
  <r>
    <x v="11"/>
    <s v="12"/>
    <x v="11"/>
    <x v="202"/>
    <s v="1221"/>
    <x v="202"/>
    <x v="2"/>
    <x v="0"/>
    <n v="3"/>
  </r>
  <r>
    <x v="11"/>
    <s v="12"/>
    <x v="11"/>
    <x v="202"/>
    <s v="1221"/>
    <x v="202"/>
    <x v="2"/>
    <x v="1"/>
    <n v="1"/>
  </r>
  <r>
    <x v="11"/>
    <s v="12"/>
    <x v="11"/>
    <x v="202"/>
    <s v="1221"/>
    <x v="202"/>
    <x v="2"/>
    <x v="2"/>
    <n v="1"/>
  </r>
  <r>
    <x v="11"/>
    <s v="12"/>
    <x v="11"/>
    <x v="202"/>
    <s v="1221"/>
    <x v="202"/>
    <x v="2"/>
    <x v="3"/>
    <n v="1"/>
  </r>
  <r>
    <x v="11"/>
    <s v="12"/>
    <x v="11"/>
    <x v="202"/>
    <s v="1221"/>
    <x v="202"/>
    <x v="2"/>
    <x v="4"/>
    <n v="7"/>
  </r>
  <r>
    <x v="11"/>
    <s v="12"/>
    <x v="11"/>
    <x v="202"/>
    <s v="1221"/>
    <x v="202"/>
    <x v="2"/>
    <x v="5"/>
    <n v="7"/>
  </r>
  <r>
    <x v="11"/>
    <s v="12"/>
    <x v="11"/>
    <x v="202"/>
    <s v="1221"/>
    <x v="202"/>
    <x v="2"/>
    <x v="6"/>
    <n v="5"/>
  </r>
  <r>
    <x v="11"/>
    <s v="12"/>
    <x v="11"/>
    <x v="202"/>
    <s v="1221"/>
    <x v="202"/>
    <x v="2"/>
    <x v="7"/>
    <n v="4"/>
  </r>
  <r>
    <x v="11"/>
    <s v="12"/>
    <x v="11"/>
    <x v="202"/>
    <s v="1221"/>
    <x v="202"/>
    <x v="3"/>
    <x v="0"/>
    <n v="26"/>
  </r>
  <r>
    <x v="11"/>
    <s v="12"/>
    <x v="11"/>
    <x v="202"/>
    <s v="1221"/>
    <x v="202"/>
    <x v="3"/>
    <x v="1"/>
    <n v="25"/>
  </r>
  <r>
    <x v="11"/>
    <s v="12"/>
    <x v="11"/>
    <x v="202"/>
    <s v="1221"/>
    <x v="202"/>
    <x v="3"/>
    <x v="2"/>
    <n v="20"/>
  </r>
  <r>
    <x v="11"/>
    <s v="12"/>
    <x v="11"/>
    <x v="202"/>
    <s v="1221"/>
    <x v="202"/>
    <x v="3"/>
    <x v="3"/>
    <n v="25"/>
  </r>
  <r>
    <x v="11"/>
    <s v="12"/>
    <x v="11"/>
    <x v="202"/>
    <s v="1221"/>
    <x v="202"/>
    <x v="3"/>
    <x v="4"/>
    <n v="18"/>
  </r>
  <r>
    <x v="11"/>
    <s v="12"/>
    <x v="11"/>
    <x v="202"/>
    <s v="1221"/>
    <x v="202"/>
    <x v="3"/>
    <x v="5"/>
    <n v="20"/>
  </r>
  <r>
    <x v="11"/>
    <s v="12"/>
    <x v="11"/>
    <x v="202"/>
    <s v="1221"/>
    <x v="202"/>
    <x v="3"/>
    <x v="6"/>
    <n v="19"/>
  </r>
  <r>
    <x v="11"/>
    <s v="12"/>
    <x v="11"/>
    <x v="202"/>
    <s v="1221"/>
    <x v="202"/>
    <x v="3"/>
    <x v="7"/>
    <n v="18"/>
  </r>
  <r>
    <x v="11"/>
    <s v="12"/>
    <x v="11"/>
    <x v="203"/>
    <s v="1222"/>
    <x v="203"/>
    <x v="1"/>
    <x v="0"/>
    <n v="45"/>
  </r>
  <r>
    <x v="11"/>
    <s v="12"/>
    <x v="11"/>
    <x v="203"/>
    <s v="1222"/>
    <x v="203"/>
    <x v="1"/>
    <x v="1"/>
    <n v="48"/>
  </r>
  <r>
    <x v="11"/>
    <s v="12"/>
    <x v="11"/>
    <x v="203"/>
    <s v="1222"/>
    <x v="203"/>
    <x v="1"/>
    <x v="2"/>
    <n v="49"/>
  </r>
  <r>
    <x v="11"/>
    <s v="12"/>
    <x v="11"/>
    <x v="203"/>
    <s v="1222"/>
    <x v="203"/>
    <x v="1"/>
    <x v="3"/>
    <n v="48"/>
  </r>
  <r>
    <x v="11"/>
    <s v="12"/>
    <x v="11"/>
    <x v="203"/>
    <s v="1222"/>
    <x v="203"/>
    <x v="1"/>
    <x v="4"/>
    <n v="42"/>
  </r>
  <r>
    <x v="11"/>
    <s v="12"/>
    <x v="11"/>
    <x v="203"/>
    <s v="1222"/>
    <x v="203"/>
    <x v="1"/>
    <x v="5"/>
    <n v="50"/>
  </r>
  <r>
    <x v="11"/>
    <s v="12"/>
    <x v="11"/>
    <x v="203"/>
    <s v="1222"/>
    <x v="203"/>
    <x v="1"/>
    <x v="6"/>
    <n v="49"/>
  </r>
  <r>
    <x v="11"/>
    <s v="12"/>
    <x v="11"/>
    <x v="203"/>
    <s v="1222"/>
    <x v="203"/>
    <x v="1"/>
    <x v="7"/>
    <n v="55"/>
  </r>
  <r>
    <x v="11"/>
    <s v="12"/>
    <x v="11"/>
    <x v="203"/>
    <s v="1222"/>
    <x v="203"/>
    <x v="2"/>
    <x v="0"/>
    <n v="0"/>
  </r>
  <r>
    <x v="11"/>
    <s v="12"/>
    <x v="11"/>
    <x v="203"/>
    <s v="1222"/>
    <x v="203"/>
    <x v="2"/>
    <x v="1"/>
    <n v="0"/>
  </r>
  <r>
    <x v="11"/>
    <s v="12"/>
    <x v="11"/>
    <x v="203"/>
    <s v="1222"/>
    <x v="203"/>
    <x v="2"/>
    <x v="2"/>
    <n v="0"/>
  </r>
  <r>
    <x v="11"/>
    <s v="12"/>
    <x v="11"/>
    <x v="203"/>
    <s v="1222"/>
    <x v="203"/>
    <x v="2"/>
    <x v="3"/>
    <n v="0"/>
  </r>
  <r>
    <x v="11"/>
    <s v="12"/>
    <x v="11"/>
    <x v="203"/>
    <s v="1222"/>
    <x v="203"/>
    <x v="2"/>
    <x v="4"/>
    <n v="0"/>
  </r>
  <r>
    <x v="11"/>
    <s v="12"/>
    <x v="11"/>
    <x v="203"/>
    <s v="1222"/>
    <x v="203"/>
    <x v="2"/>
    <x v="5"/>
    <n v="0"/>
  </r>
  <r>
    <x v="11"/>
    <s v="12"/>
    <x v="11"/>
    <x v="203"/>
    <s v="1222"/>
    <x v="203"/>
    <x v="2"/>
    <x v="6"/>
    <n v="0"/>
  </r>
  <r>
    <x v="11"/>
    <s v="12"/>
    <x v="11"/>
    <x v="203"/>
    <s v="1222"/>
    <x v="203"/>
    <x v="2"/>
    <x v="7"/>
    <n v="0"/>
  </r>
  <r>
    <x v="11"/>
    <s v="12"/>
    <x v="11"/>
    <x v="203"/>
    <s v="1222"/>
    <x v="203"/>
    <x v="3"/>
    <x v="0"/>
    <n v="24"/>
  </r>
  <r>
    <x v="11"/>
    <s v="12"/>
    <x v="11"/>
    <x v="203"/>
    <s v="1222"/>
    <x v="203"/>
    <x v="3"/>
    <x v="1"/>
    <n v="30"/>
  </r>
  <r>
    <x v="11"/>
    <s v="12"/>
    <x v="11"/>
    <x v="203"/>
    <s v="1222"/>
    <x v="203"/>
    <x v="3"/>
    <x v="2"/>
    <n v="30"/>
  </r>
  <r>
    <x v="11"/>
    <s v="12"/>
    <x v="11"/>
    <x v="203"/>
    <s v="1222"/>
    <x v="203"/>
    <x v="3"/>
    <x v="3"/>
    <n v="35"/>
  </r>
  <r>
    <x v="11"/>
    <s v="12"/>
    <x v="11"/>
    <x v="203"/>
    <s v="1222"/>
    <x v="203"/>
    <x v="3"/>
    <x v="4"/>
    <n v="38"/>
  </r>
  <r>
    <x v="11"/>
    <s v="12"/>
    <x v="11"/>
    <x v="203"/>
    <s v="1222"/>
    <x v="203"/>
    <x v="3"/>
    <x v="5"/>
    <n v="28"/>
  </r>
  <r>
    <x v="11"/>
    <s v="12"/>
    <x v="11"/>
    <x v="203"/>
    <s v="1222"/>
    <x v="203"/>
    <x v="3"/>
    <x v="6"/>
    <n v="31"/>
  </r>
  <r>
    <x v="11"/>
    <s v="12"/>
    <x v="11"/>
    <x v="203"/>
    <s v="1222"/>
    <x v="203"/>
    <x v="3"/>
    <x v="7"/>
    <n v="41"/>
  </r>
  <r>
    <x v="11"/>
    <s v="12"/>
    <x v="11"/>
    <x v="204"/>
    <s v="1223"/>
    <x v="204"/>
    <x v="1"/>
    <x v="0"/>
    <n v="63"/>
  </r>
  <r>
    <x v="11"/>
    <s v="12"/>
    <x v="11"/>
    <x v="204"/>
    <s v="1223"/>
    <x v="204"/>
    <x v="1"/>
    <x v="1"/>
    <n v="58"/>
  </r>
  <r>
    <x v="11"/>
    <s v="12"/>
    <x v="11"/>
    <x v="204"/>
    <s v="1223"/>
    <x v="204"/>
    <x v="1"/>
    <x v="2"/>
    <n v="52"/>
  </r>
  <r>
    <x v="11"/>
    <s v="12"/>
    <x v="11"/>
    <x v="204"/>
    <s v="1223"/>
    <x v="204"/>
    <x v="1"/>
    <x v="3"/>
    <n v="53"/>
  </r>
  <r>
    <x v="11"/>
    <s v="12"/>
    <x v="11"/>
    <x v="204"/>
    <s v="1223"/>
    <x v="204"/>
    <x v="1"/>
    <x v="4"/>
    <n v="47"/>
  </r>
  <r>
    <x v="11"/>
    <s v="12"/>
    <x v="11"/>
    <x v="204"/>
    <s v="1223"/>
    <x v="204"/>
    <x v="1"/>
    <x v="5"/>
    <n v="47"/>
  </r>
  <r>
    <x v="11"/>
    <s v="12"/>
    <x v="11"/>
    <x v="204"/>
    <s v="1223"/>
    <x v="204"/>
    <x v="1"/>
    <x v="6"/>
    <n v="47"/>
  </r>
  <r>
    <x v="11"/>
    <s v="12"/>
    <x v="11"/>
    <x v="204"/>
    <s v="1223"/>
    <x v="204"/>
    <x v="1"/>
    <x v="7"/>
    <n v="46"/>
  </r>
  <r>
    <x v="11"/>
    <s v="12"/>
    <x v="11"/>
    <x v="204"/>
    <s v="1223"/>
    <x v="204"/>
    <x v="2"/>
    <x v="0"/>
    <n v="4"/>
  </r>
  <r>
    <x v="11"/>
    <s v="12"/>
    <x v="11"/>
    <x v="204"/>
    <s v="1223"/>
    <x v="204"/>
    <x v="2"/>
    <x v="1"/>
    <n v="3"/>
  </r>
  <r>
    <x v="11"/>
    <s v="12"/>
    <x v="11"/>
    <x v="204"/>
    <s v="1223"/>
    <x v="204"/>
    <x v="2"/>
    <x v="2"/>
    <n v="3"/>
  </r>
  <r>
    <x v="11"/>
    <s v="12"/>
    <x v="11"/>
    <x v="204"/>
    <s v="1223"/>
    <x v="204"/>
    <x v="2"/>
    <x v="3"/>
    <n v="3"/>
  </r>
  <r>
    <x v="11"/>
    <s v="12"/>
    <x v="11"/>
    <x v="204"/>
    <s v="1223"/>
    <x v="204"/>
    <x v="2"/>
    <x v="4"/>
    <n v="3"/>
  </r>
  <r>
    <x v="11"/>
    <s v="12"/>
    <x v="11"/>
    <x v="204"/>
    <s v="1223"/>
    <x v="204"/>
    <x v="2"/>
    <x v="5"/>
    <n v="3"/>
  </r>
  <r>
    <x v="11"/>
    <s v="12"/>
    <x v="11"/>
    <x v="204"/>
    <s v="1223"/>
    <x v="204"/>
    <x v="2"/>
    <x v="6"/>
    <n v="3"/>
  </r>
  <r>
    <x v="11"/>
    <s v="12"/>
    <x v="11"/>
    <x v="204"/>
    <s v="1223"/>
    <x v="204"/>
    <x v="2"/>
    <x v="7"/>
    <n v="3"/>
  </r>
  <r>
    <x v="11"/>
    <s v="12"/>
    <x v="11"/>
    <x v="204"/>
    <s v="1223"/>
    <x v="204"/>
    <x v="3"/>
    <x v="0"/>
    <n v="75"/>
  </r>
  <r>
    <x v="11"/>
    <s v="12"/>
    <x v="11"/>
    <x v="204"/>
    <s v="1223"/>
    <x v="204"/>
    <x v="3"/>
    <x v="1"/>
    <n v="74"/>
  </r>
  <r>
    <x v="11"/>
    <s v="12"/>
    <x v="11"/>
    <x v="204"/>
    <s v="1223"/>
    <x v="204"/>
    <x v="3"/>
    <x v="2"/>
    <n v="84"/>
  </r>
  <r>
    <x v="11"/>
    <s v="12"/>
    <x v="11"/>
    <x v="204"/>
    <s v="1223"/>
    <x v="204"/>
    <x v="3"/>
    <x v="3"/>
    <n v="90"/>
  </r>
  <r>
    <x v="11"/>
    <s v="12"/>
    <x v="11"/>
    <x v="204"/>
    <s v="1223"/>
    <x v="204"/>
    <x v="3"/>
    <x v="4"/>
    <n v="82"/>
  </r>
  <r>
    <x v="11"/>
    <s v="12"/>
    <x v="11"/>
    <x v="204"/>
    <s v="1223"/>
    <x v="204"/>
    <x v="3"/>
    <x v="5"/>
    <n v="96"/>
  </r>
  <r>
    <x v="11"/>
    <s v="12"/>
    <x v="11"/>
    <x v="204"/>
    <s v="1223"/>
    <x v="204"/>
    <x v="3"/>
    <x v="6"/>
    <n v="99"/>
  </r>
  <r>
    <x v="11"/>
    <s v="12"/>
    <x v="11"/>
    <x v="204"/>
    <s v="1223"/>
    <x v="204"/>
    <x v="3"/>
    <x v="7"/>
    <n v="110"/>
  </r>
  <r>
    <x v="11"/>
    <s v="12"/>
    <x v="11"/>
    <x v="205"/>
    <s v="1224"/>
    <x v="205"/>
    <x v="1"/>
    <x v="0"/>
    <n v="400"/>
  </r>
  <r>
    <x v="11"/>
    <s v="12"/>
    <x v="11"/>
    <x v="205"/>
    <s v="1224"/>
    <x v="205"/>
    <x v="1"/>
    <x v="1"/>
    <n v="392"/>
  </r>
  <r>
    <x v="11"/>
    <s v="12"/>
    <x v="11"/>
    <x v="205"/>
    <s v="1224"/>
    <x v="205"/>
    <x v="1"/>
    <x v="2"/>
    <n v="402"/>
  </r>
  <r>
    <x v="11"/>
    <s v="12"/>
    <x v="11"/>
    <x v="205"/>
    <s v="1224"/>
    <x v="205"/>
    <x v="1"/>
    <x v="3"/>
    <n v="379"/>
  </r>
  <r>
    <x v="11"/>
    <s v="12"/>
    <x v="11"/>
    <x v="205"/>
    <s v="1224"/>
    <x v="205"/>
    <x v="1"/>
    <x v="4"/>
    <n v="304"/>
  </r>
  <r>
    <x v="11"/>
    <s v="12"/>
    <x v="11"/>
    <x v="205"/>
    <s v="1224"/>
    <x v="205"/>
    <x v="1"/>
    <x v="5"/>
    <n v="321"/>
  </r>
  <r>
    <x v="11"/>
    <s v="12"/>
    <x v="11"/>
    <x v="205"/>
    <s v="1224"/>
    <x v="205"/>
    <x v="1"/>
    <x v="6"/>
    <n v="321"/>
  </r>
  <r>
    <x v="11"/>
    <s v="12"/>
    <x v="11"/>
    <x v="205"/>
    <s v="1224"/>
    <x v="205"/>
    <x v="1"/>
    <x v="7"/>
    <n v="205"/>
  </r>
  <r>
    <x v="11"/>
    <s v="12"/>
    <x v="11"/>
    <x v="205"/>
    <s v="1224"/>
    <x v="205"/>
    <x v="2"/>
    <x v="0"/>
    <n v="6"/>
  </r>
  <r>
    <x v="11"/>
    <s v="12"/>
    <x v="11"/>
    <x v="205"/>
    <s v="1224"/>
    <x v="205"/>
    <x v="2"/>
    <x v="1"/>
    <n v="9"/>
  </r>
  <r>
    <x v="11"/>
    <s v="12"/>
    <x v="11"/>
    <x v="205"/>
    <s v="1224"/>
    <x v="205"/>
    <x v="2"/>
    <x v="2"/>
    <n v="8"/>
  </r>
  <r>
    <x v="11"/>
    <s v="12"/>
    <x v="11"/>
    <x v="205"/>
    <s v="1224"/>
    <x v="205"/>
    <x v="2"/>
    <x v="3"/>
    <n v="7"/>
  </r>
  <r>
    <x v="11"/>
    <s v="12"/>
    <x v="11"/>
    <x v="205"/>
    <s v="1224"/>
    <x v="205"/>
    <x v="2"/>
    <x v="4"/>
    <n v="12"/>
  </r>
  <r>
    <x v="11"/>
    <s v="12"/>
    <x v="11"/>
    <x v="205"/>
    <s v="1224"/>
    <x v="205"/>
    <x v="2"/>
    <x v="5"/>
    <n v="11"/>
  </r>
  <r>
    <x v="11"/>
    <s v="12"/>
    <x v="11"/>
    <x v="205"/>
    <s v="1224"/>
    <x v="205"/>
    <x v="2"/>
    <x v="6"/>
    <n v="10"/>
  </r>
  <r>
    <x v="11"/>
    <s v="12"/>
    <x v="11"/>
    <x v="205"/>
    <s v="1224"/>
    <x v="205"/>
    <x v="2"/>
    <x v="7"/>
    <n v="9"/>
  </r>
  <r>
    <x v="11"/>
    <s v="12"/>
    <x v="11"/>
    <x v="205"/>
    <s v="1224"/>
    <x v="205"/>
    <x v="3"/>
    <x v="0"/>
    <n v="64"/>
  </r>
  <r>
    <x v="11"/>
    <s v="12"/>
    <x v="11"/>
    <x v="205"/>
    <s v="1224"/>
    <x v="205"/>
    <x v="3"/>
    <x v="1"/>
    <n v="73"/>
  </r>
  <r>
    <x v="11"/>
    <s v="12"/>
    <x v="11"/>
    <x v="205"/>
    <s v="1224"/>
    <x v="205"/>
    <x v="3"/>
    <x v="2"/>
    <n v="67"/>
  </r>
  <r>
    <x v="11"/>
    <s v="12"/>
    <x v="11"/>
    <x v="205"/>
    <s v="1224"/>
    <x v="205"/>
    <x v="3"/>
    <x v="3"/>
    <n v="120"/>
  </r>
  <r>
    <x v="11"/>
    <s v="12"/>
    <x v="11"/>
    <x v="205"/>
    <s v="1224"/>
    <x v="205"/>
    <x v="3"/>
    <x v="4"/>
    <n v="126"/>
  </r>
  <r>
    <x v="11"/>
    <s v="12"/>
    <x v="11"/>
    <x v="205"/>
    <s v="1224"/>
    <x v="205"/>
    <x v="3"/>
    <x v="5"/>
    <n v="118"/>
  </r>
  <r>
    <x v="11"/>
    <s v="12"/>
    <x v="11"/>
    <x v="205"/>
    <s v="1224"/>
    <x v="205"/>
    <x v="3"/>
    <x v="6"/>
    <n v="122"/>
  </r>
  <r>
    <x v="11"/>
    <s v="12"/>
    <x v="11"/>
    <x v="205"/>
    <s v="1224"/>
    <x v="205"/>
    <x v="3"/>
    <x v="7"/>
    <n v="119"/>
  </r>
  <r>
    <x v="11"/>
    <s v="12"/>
    <x v="11"/>
    <x v="206"/>
    <s v="1227"/>
    <x v="206"/>
    <x v="1"/>
    <x v="0"/>
    <n v="22"/>
  </r>
  <r>
    <x v="11"/>
    <s v="12"/>
    <x v="11"/>
    <x v="206"/>
    <s v="1227"/>
    <x v="206"/>
    <x v="1"/>
    <x v="1"/>
    <n v="28"/>
  </r>
  <r>
    <x v="11"/>
    <s v="12"/>
    <x v="11"/>
    <x v="206"/>
    <s v="1227"/>
    <x v="206"/>
    <x v="1"/>
    <x v="2"/>
    <n v="22"/>
  </r>
  <r>
    <x v="11"/>
    <s v="12"/>
    <x v="11"/>
    <x v="206"/>
    <s v="1227"/>
    <x v="206"/>
    <x v="1"/>
    <x v="3"/>
    <n v="25"/>
  </r>
  <r>
    <x v="11"/>
    <s v="12"/>
    <x v="11"/>
    <x v="206"/>
    <s v="1227"/>
    <x v="206"/>
    <x v="1"/>
    <x v="4"/>
    <n v="22"/>
  </r>
  <r>
    <x v="11"/>
    <s v="12"/>
    <x v="11"/>
    <x v="206"/>
    <s v="1227"/>
    <x v="206"/>
    <x v="1"/>
    <x v="5"/>
    <n v="22"/>
  </r>
  <r>
    <x v="11"/>
    <s v="12"/>
    <x v="11"/>
    <x v="206"/>
    <s v="1227"/>
    <x v="206"/>
    <x v="1"/>
    <x v="6"/>
    <n v="20"/>
  </r>
  <r>
    <x v="11"/>
    <s v="12"/>
    <x v="11"/>
    <x v="206"/>
    <s v="1227"/>
    <x v="206"/>
    <x v="1"/>
    <x v="7"/>
    <n v="20"/>
  </r>
  <r>
    <x v="11"/>
    <s v="12"/>
    <x v="11"/>
    <x v="206"/>
    <s v="1227"/>
    <x v="206"/>
    <x v="2"/>
    <x v="0"/>
    <n v="1"/>
  </r>
  <r>
    <x v="11"/>
    <s v="12"/>
    <x v="11"/>
    <x v="206"/>
    <s v="1227"/>
    <x v="206"/>
    <x v="2"/>
    <x v="1"/>
    <n v="1"/>
  </r>
  <r>
    <x v="11"/>
    <s v="12"/>
    <x v="11"/>
    <x v="206"/>
    <s v="1227"/>
    <x v="206"/>
    <x v="2"/>
    <x v="2"/>
    <n v="1"/>
  </r>
  <r>
    <x v="11"/>
    <s v="12"/>
    <x v="11"/>
    <x v="206"/>
    <s v="1227"/>
    <x v="206"/>
    <x v="2"/>
    <x v="3"/>
    <n v="0"/>
  </r>
  <r>
    <x v="11"/>
    <s v="12"/>
    <x v="11"/>
    <x v="206"/>
    <s v="1227"/>
    <x v="206"/>
    <x v="2"/>
    <x v="4"/>
    <n v="1"/>
  </r>
  <r>
    <x v="11"/>
    <s v="12"/>
    <x v="11"/>
    <x v="206"/>
    <s v="1227"/>
    <x v="206"/>
    <x v="2"/>
    <x v="5"/>
    <n v="1"/>
  </r>
  <r>
    <x v="11"/>
    <s v="12"/>
    <x v="11"/>
    <x v="206"/>
    <s v="1227"/>
    <x v="206"/>
    <x v="2"/>
    <x v="6"/>
    <n v="1"/>
  </r>
  <r>
    <x v="11"/>
    <s v="12"/>
    <x v="11"/>
    <x v="206"/>
    <s v="1227"/>
    <x v="206"/>
    <x v="2"/>
    <x v="7"/>
    <n v="1"/>
  </r>
  <r>
    <x v="11"/>
    <s v="12"/>
    <x v="11"/>
    <x v="206"/>
    <s v="1227"/>
    <x v="206"/>
    <x v="3"/>
    <x v="0"/>
    <n v="20"/>
  </r>
  <r>
    <x v="11"/>
    <s v="12"/>
    <x v="11"/>
    <x v="206"/>
    <s v="1227"/>
    <x v="206"/>
    <x v="3"/>
    <x v="1"/>
    <n v="21"/>
  </r>
  <r>
    <x v="11"/>
    <s v="12"/>
    <x v="11"/>
    <x v="206"/>
    <s v="1227"/>
    <x v="206"/>
    <x v="3"/>
    <x v="2"/>
    <n v="22"/>
  </r>
  <r>
    <x v="11"/>
    <s v="12"/>
    <x v="11"/>
    <x v="206"/>
    <s v="1227"/>
    <x v="206"/>
    <x v="3"/>
    <x v="3"/>
    <n v="23"/>
  </r>
  <r>
    <x v="11"/>
    <s v="12"/>
    <x v="11"/>
    <x v="206"/>
    <s v="1227"/>
    <x v="206"/>
    <x v="3"/>
    <x v="4"/>
    <n v="18"/>
  </r>
  <r>
    <x v="11"/>
    <s v="12"/>
    <x v="11"/>
    <x v="206"/>
    <s v="1227"/>
    <x v="206"/>
    <x v="3"/>
    <x v="5"/>
    <n v="19"/>
  </r>
  <r>
    <x v="11"/>
    <s v="12"/>
    <x v="11"/>
    <x v="206"/>
    <s v="1227"/>
    <x v="206"/>
    <x v="3"/>
    <x v="6"/>
    <n v="21"/>
  </r>
  <r>
    <x v="11"/>
    <s v="12"/>
    <x v="11"/>
    <x v="206"/>
    <s v="1227"/>
    <x v="206"/>
    <x v="3"/>
    <x v="7"/>
    <n v="23"/>
  </r>
  <r>
    <x v="11"/>
    <s v="12"/>
    <x v="11"/>
    <x v="207"/>
    <s v="1228"/>
    <x v="207"/>
    <x v="1"/>
    <x v="0"/>
    <n v="29"/>
  </r>
  <r>
    <x v="11"/>
    <s v="12"/>
    <x v="11"/>
    <x v="207"/>
    <s v="1228"/>
    <x v="207"/>
    <x v="1"/>
    <x v="1"/>
    <n v="31"/>
  </r>
  <r>
    <x v="11"/>
    <s v="12"/>
    <x v="11"/>
    <x v="207"/>
    <s v="1228"/>
    <x v="207"/>
    <x v="1"/>
    <x v="2"/>
    <n v="25"/>
  </r>
  <r>
    <x v="11"/>
    <s v="12"/>
    <x v="11"/>
    <x v="207"/>
    <s v="1228"/>
    <x v="207"/>
    <x v="1"/>
    <x v="3"/>
    <n v="21"/>
  </r>
  <r>
    <x v="11"/>
    <s v="12"/>
    <x v="11"/>
    <x v="207"/>
    <s v="1228"/>
    <x v="207"/>
    <x v="1"/>
    <x v="4"/>
    <n v="26"/>
  </r>
  <r>
    <x v="11"/>
    <s v="12"/>
    <x v="11"/>
    <x v="207"/>
    <s v="1228"/>
    <x v="207"/>
    <x v="1"/>
    <x v="5"/>
    <n v="25"/>
  </r>
  <r>
    <x v="11"/>
    <s v="12"/>
    <x v="11"/>
    <x v="207"/>
    <s v="1228"/>
    <x v="207"/>
    <x v="1"/>
    <x v="6"/>
    <n v="25"/>
  </r>
  <r>
    <x v="11"/>
    <s v="12"/>
    <x v="11"/>
    <x v="207"/>
    <s v="1228"/>
    <x v="207"/>
    <x v="1"/>
    <x v="7"/>
    <n v="23"/>
  </r>
  <r>
    <x v="11"/>
    <s v="12"/>
    <x v="11"/>
    <x v="207"/>
    <s v="1228"/>
    <x v="207"/>
    <x v="2"/>
    <x v="0"/>
    <n v="0"/>
  </r>
  <r>
    <x v="11"/>
    <s v="12"/>
    <x v="11"/>
    <x v="207"/>
    <s v="1228"/>
    <x v="207"/>
    <x v="2"/>
    <x v="1"/>
    <n v="1"/>
  </r>
  <r>
    <x v="11"/>
    <s v="12"/>
    <x v="11"/>
    <x v="207"/>
    <s v="1228"/>
    <x v="207"/>
    <x v="2"/>
    <x v="2"/>
    <n v="1"/>
  </r>
  <r>
    <x v="11"/>
    <s v="12"/>
    <x v="11"/>
    <x v="207"/>
    <s v="1228"/>
    <x v="207"/>
    <x v="2"/>
    <x v="3"/>
    <n v="2"/>
  </r>
  <r>
    <x v="11"/>
    <s v="12"/>
    <x v="11"/>
    <x v="207"/>
    <s v="1228"/>
    <x v="207"/>
    <x v="2"/>
    <x v="4"/>
    <n v="1"/>
  </r>
  <r>
    <x v="11"/>
    <s v="12"/>
    <x v="11"/>
    <x v="207"/>
    <s v="1228"/>
    <x v="207"/>
    <x v="2"/>
    <x v="5"/>
    <n v="2"/>
  </r>
  <r>
    <x v="11"/>
    <s v="12"/>
    <x v="11"/>
    <x v="207"/>
    <s v="1228"/>
    <x v="207"/>
    <x v="2"/>
    <x v="6"/>
    <n v="5"/>
  </r>
  <r>
    <x v="11"/>
    <s v="12"/>
    <x v="11"/>
    <x v="207"/>
    <s v="1228"/>
    <x v="207"/>
    <x v="2"/>
    <x v="7"/>
    <n v="0"/>
  </r>
  <r>
    <x v="11"/>
    <s v="12"/>
    <x v="11"/>
    <x v="207"/>
    <s v="1228"/>
    <x v="207"/>
    <x v="3"/>
    <x v="0"/>
    <n v="12"/>
  </r>
  <r>
    <x v="11"/>
    <s v="12"/>
    <x v="11"/>
    <x v="207"/>
    <s v="1228"/>
    <x v="207"/>
    <x v="3"/>
    <x v="1"/>
    <n v="10"/>
  </r>
  <r>
    <x v="11"/>
    <s v="12"/>
    <x v="11"/>
    <x v="207"/>
    <s v="1228"/>
    <x v="207"/>
    <x v="3"/>
    <x v="2"/>
    <n v="12"/>
  </r>
  <r>
    <x v="11"/>
    <s v="12"/>
    <x v="11"/>
    <x v="207"/>
    <s v="1228"/>
    <x v="207"/>
    <x v="3"/>
    <x v="3"/>
    <n v="12"/>
  </r>
  <r>
    <x v="11"/>
    <s v="12"/>
    <x v="11"/>
    <x v="207"/>
    <s v="1228"/>
    <x v="207"/>
    <x v="3"/>
    <x v="4"/>
    <n v="14"/>
  </r>
  <r>
    <x v="11"/>
    <s v="12"/>
    <x v="11"/>
    <x v="207"/>
    <s v="1228"/>
    <x v="207"/>
    <x v="3"/>
    <x v="5"/>
    <n v="10"/>
  </r>
  <r>
    <x v="11"/>
    <s v="12"/>
    <x v="11"/>
    <x v="207"/>
    <s v="1228"/>
    <x v="207"/>
    <x v="3"/>
    <x v="6"/>
    <n v="5"/>
  </r>
  <r>
    <x v="11"/>
    <s v="12"/>
    <x v="11"/>
    <x v="207"/>
    <s v="1228"/>
    <x v="207"/>
    <x v="3"/>
    <x v="7"/>
    <n v="7"/>
  </r>
  <r>
    <x v="11"/>
    <s v="12"/>
    <x v="11"/>
    <x v="208"/>
    <s v="1231"/>
    <x v="208"/>
    <x v="1"/>
    <x v="0"/>
    <n v="191"/>
  </r>
  <r>
    <x v="11"/>
    <s v="12"/>
    <x v="11"/>
    <x v="208"/>
    <s v="1231"/>
    <x v="208"/>
    <x v="1"/>
    <x v="1"/>
    <n v="182"/>
  </r>
  <r>
    <x v="11"/>
    <s v="12"/>
    <x v="11"/>
    <x v="208"/>
    <s v="1231"/>
    <x v="208"/>
    <x v="1"/>
    <x v="2"/>
    <n v="168"/>
  </r>
  <r>
    <x v="11"/>
    <s v="12"/>
    <x v="11"/>
    <x v="208"/>
    <s v="1231"/>
    <x v="208"/>
    <x v="1"/>
    <x v="3"/>
    <n v="158"/>
  </r>
  <r>
    <x v="11"/>
    <s v="12"/>
    <x v="11"/>
    <x v="208"/>
    <s v="1231"/>
    <x v="208"/>
    <x v="1"/>
    <x v="4"/>
    <n v="130"/>
  </r>
  <r>
    <x v="11"/>
    <s v="12"/>
    <x v="11"/>
    <x v="208"/>
    <s v="1231"/>
    <x v="208"/>
    <x v="1"/>
    <x v="5"/>
    <n v="124"/>
  </r>
  <r>
    <x v="11"/>
    <s v="12"/>
    <x v="11"/>
    <x v="208"/>
    <s v="1231"/>
    <x v="208"/>
    <x v="1"/>
    <x v="6"/>
    <n v="124"/>
  </r>
  <r>
    <x v="11"/>
    <s v="12"/>
    <x v="11"/>
    <x v="208"/>
    <s v="1231"/>
    <x v="208"/>
    <x v="1"/>
    <x v="7"/>
    <n v="103"/>
  </r>
  <r>
    <x v="11"/>
    <s v="12"/>
    <x v="11"/>
    <x v="208"/>
    <s v="1231"/>
    <x v="208"/>
    <x v="2"/>
    <x v="0"/>
    <n v="6"/>
  </r>
  <r>
    <x v="11"/>
    <s v="12"/>
    <x v="11"/>
    <x v="208"/>
    <s v="1231"/>
    <x v="208"/>
    <x v="2"/>
    <x v="1"/>
    <n v="13"/>
  </r>
  <r>
    <x v="11"/>
    <s v="12"/>
    <x v="11"/>
    <x v="208"/>
    <s v="1231"/>
    <x v="208"/>
    <x v="2"/>
    <x v="2"/>
    <n v="13"/>
  </r>
  <r>
    <x v="11"/>
    <s v="12"/>
    <x v="11"/>
    <x v="208"/>
    <s v="1231"/>
    <x v="208"/>
    <x v="2"/>
    <x v="3"/>
    <n v="13"/>
  </r>
  <r>
    <x v="11"/>
    <s v="12"/>
    <x v="11"/>
    <x v="208"/>
    <s v="1231"/>
    <x v="208"/>
    <x v="2"/>
    <x v="4"/>
    <n v="14"/>
  </r>
  <r>
    <x v="11"/>
    <s v="12"/>
    <x v="11"/>
    <x v="208"/>
    <s v="1231"/>
    <x v="208"/>
    <x v="2"/>
    <x v="5"/>
    <n v="14"/>
  </r>
  <r>
    <x v="11"/>
    <s v="12"/>
    <x v="11"/>
    <x v="208"/>
    <s v="1231"/>
    <x v="208"/>
    <x v="2"/>
    <x v="6"/>
    <n v="11"/>
  </r>
  <r>
    <x v="11"/>
    <s v="12"/>
    <x v="11"/>
    <x v="208"/>
    <s v="1231"/>
    <x v="208"/>
    <x v="2"/>
    <x v="7"/>
    <n v="7"/>
  </r>
  <r>
    <x v="11"/>
    <s v="12"/>
    <x v="11"/>
    <x v="208"/>
    <s v="1231"/>
    <x v="208"/>
    <x v="3"/>
    <x v="0"/>
    <n v="1"/>
  </r>
  <r>
    <x v="11"/>
    <s v="12"/>
    <x v="11"/>
    <x v="208"/>
    <s v="1231"/>
    <x v="208"/>
    <x v="3"/>
    <x v="1"/>
    <n v="3"/>
  </r>
  <r>
    <x v="11"/>
    <s v="12"/>
    <x v="11"/>
    <x v="208"/>
    <s v="1231"/>
    <x v="208"/>
    <x v="3"/>
    <x v="2"/>
    <n v="2"/>
  </r>
  <r>
    <x v="11"/>
    <s v="12"/>
    <x v="11"/>
    <x v="208"/>
    <s v="1231"/>
    <x v="208"/>
    <x v="3"/>
    <x v="3"/>
    <n v="1"/>
  </r>
  <r>
    <x v="11"/>
    <s v="12"/>
    <x v="11"/>
    <x v="208"/>
    <s v="1231"/>
    <x v="208"/>
    <x v="3"/>
    <x v="4"/>
    <n v="0"/>
  </r>
  <r>
    <x v="11"/>
    <s v="12"/>
    <x v="11"/>
    <x v="208"/>
    <s v="1231"/>
    <x v="208"/>
    <x v="3"/>
    <x v="5"/>
    <n v="0"/>
  </r>
  <r>
    <x v="11"/>
    <s v="12"/>
    <x v="11"/>
    <x v="208"/>
    <s v="1231"/>
    <x v="208"/>
    <x v="3"/>
    <x v="6"/>
    <n v="0"/>
  </r>
  <r>
    <x v="11"/>
    <s v="12"/>
    <x v="11"/>
    <x v="208"/>
    <s v="1231"/>
    <x v="208"/>
    <x v="3"/>
    <x v="7"/>
    <n v="0"/>
  </r>
  <r>
    <x v="11"/>
    <s v="12"/>
    <x v="11"/>
    <x v="209"/>
    <s v="1232"/>
    <x v="209"/>
    <x v="1"/>
    <x v="0"/>
    <n v="16"/>
  </r>
  <r>
    <x v="11"/>
    <s v="12"/>
    <x v="11"/>
    <x v="209"/>
    <s v="1232"/>
    <x v="209"/>
    <x v="1"/>
    <x v="1"/>
    <n v="13"/>
  </r>
  <r>
    <x v="11"/>
    <s v="12"/>
    <x v="11"/>
    <x v="209"/>
    <s v="1232"/>
    <x v="209"/>
    <x v="1"/>
    <x v="2"/>
    <n v="13"/>
  </r>
  <r>
    <x v="11"/>
    <s v="12"/>
    <x v="11"/>
    <x v="209"/>
    <s v="1232"/>
    <x v="209"/>
    <x v="1"/>
    <x v="3"/>
    <n v="11"/>
  </r>
  <r>
    <x v="11"/>
    <s v="12"/>
    <x v="11"/>
    <x v="209"/>
    <s v="1232"/>
    <x v="209"/>
    <x v="1"/>
    <x v="4"/>
    <n v="11"/>
  </r>
  <r>
    <x v="11"/>
    <s v="12"/>
    <x v="11"/>
    <x v="209"/>
    <s v="1232"/>
    <x v="209"/>
    <x v="1"/>
    <x v="5"/>
    <n v="11"/>
  </r>
  <r>
    <x v="11"/>
    <s v="12"/>
    <x v="11"/>
    <x v="209"/>
    <s v="1232"/>
    <x v="209"/>
    <x v="1"/>
    <x v="6"/>
    <n v="11"/>
  </r>
  <r>
    <x v="11"/>
    <s v="12"/>
    <x v="11"/>
    <x v="209"/>
    <s v="1232"/>
    <x v="209"/>
    <x v="1"/>
    <x v="7"/>
    <n v="8"/>
  </r>
  <r>
    <x v="11"/>
    <s v="12"/>
    <x v="11"/>
    <x v="209"/>
    <s v="1232"/>
    <x v="209"/>
    <x v="2"/>
    <x v="0"/>
    <n v="0"/>
  </r>
  <r>
    <x v="11"/>
    <s v="12"/>
    <x v="11"/>
    <x v="209"/>
    <s v="1232"/>
    <x v="209"/>
    <x v="2"/>
    <x v="1"/>
    <n v="0"/>
  </r>
  <r>
    <x v="11"/>
    <s v="12"/>
    <x v="11"/>
    <x v="209"/>
    <s v="1232"/>
    <x v="209"/>
    <x v="2"/>
    <x v="2"/>
    <n v="0"/>
  </r>
  <r>
    <x v="11"/>
    <s v="12"/>
    <x v="11"/>
    <x v="209"/>
    <s v="1232"/>
    <x v="209"/>
    <x v="2"/>
    <x v="3"/>
    <n v="0"/>
  </r>
  <r>
    <x v="11"/>
    <s v="12"/>
    <x v="11"/>
    <x v="209"/>
    <s v="1232"/>
    <x v="209"/>
    <x v="2"/>
    <x v="4"/>
    <n v="0"/>
  </r>
  <r>
    <x v="11"/>
    <s v="12"/>
    <x v="11"/>
    <x v="209"/>
    <s v="1232"/>
    <x v="209"/>
    <x v="2"/>
    <x v="5"/>
    <n v="1"/>
  </r>
  <r>
    <x v="11"/>
    <s v="12"/>
    <x v="11"/>
    <x v="209"/>
    <s v="1232"/>
    <x v="209"/>
    <x v="2"/>
    <x v="6"/>
    <n v="1"/>
  </r>
  <r>
    <x v="11"/>
    <s v="12"/>
    <x v="11"/>
    <x v="209"/>
    <s v="1232"/>
    <x v="209"/>
    <x v="2"/>
    <x v="7"/>
    <n v="1"/>
  </r>
  <r>
    <x v="11"/>
    <s v="12"/>
    <x v="11"/>
    <x v="209"/>
    <s v="1232"/>
    <x v="209"/>
    <x v="3"/>
    <x v="0"/>
    <n v="0"/>
  </r>
  <r>
    <x v="11"/>
    <s v="12"/>
    <x v="11"/>
    <x v="209"/>
    <s v="1232"/>
    <x v="209"/>
    <x v="3"/>
    <x v="1"/>
    <n v="0"/>
  </r>
  <r>
    <x v="11"/>
    <s v="12"/>
    <x v="11"/>
    <x v="209"/>
    <s v="1232"/>
    <x v="209"/>
    <x v="3"/>
    <x v="2"/>
    <n v="0"/>
  </r>
  <r>
    <x v="11"/>
    <s v="12"/>
    <x v="11"/>
    <x v="209"/>
    <s v="1232"/>
    <x v="209"/>
    <x v="3"/>
    <x v="3"/>
    <n v="0"/>
  </r>
  <r>
    <x v="11"/>
    <s v="12"/>
    <x v="11"/>
    <x v="209"/>
    <s v="1232"/>
    <x v="209"/>
    <x v="3"/>
    <x v="4"/>
    <n v="0"/>
  </r>
  <r>
    <x v="11"/>
    <s v="12"/>
    <x v="11"/>
    <x v="209"/>
    <s v="1232"/>
    <x v="209"/>
    <x v="3"/>
    <x v="5"/>
    <n v="0"/>
  </r>
  <r>
    <x v="11"/>
    <s v="12"/>
    <x v="11"/>
    <x v="209"/>
    <s v="1232"/>
    <x v="209"/>
    <x v="3"/>
    <x v="6"/>
    <n v="0"/>
  </r>
  <r>
    <x v="11"/>
    <s v="12"/>
    <x v="11"/>
    <x v="209"/>
    <s v="1232"/>
    <x v="209"/>
    <x v="3"/>
    <x v="7"/>
    <n v="0"/>
  </r>
  <r>
    <x v="11"/>
    <s v="12"/>
    <x v="11"/>
    <x v="210"/>
    <s v="1233"/>
    <x v="210"/>
    <x v="1"/>
    <x v="0"/>
    <n v="48"/>
  </r>
  <r>
    <x v="11"/>
    <s v="12"/>
    <x v="11"/>
    <x v="210"/>
    <s v="1233"/>
    <x v="210"/>
    <x v="1"/>
    <x v="1"/>
    <n v="45"/>
  </r>
  <r>
    <x v="11"/>
    <s v="12"/>
    <x v="11"/>
    <x v="210"/>
    <s v="1233"/>
    <x v="210"/>
    <x v="1"/>
    <x v="2"/>
    <n v="45"/>
  </r>
  <r>
    <x v="11"/>
    <s v="12"/>
    <x v="11"/>
    <x v="210"/>
    <s v="1233"/>
    <x v="210"/>
    <x v="1"/>
    <x v="3"/>
    <n v="48"/>
  </r>
  <r>
    <x v="11"/>
    <s v="12"/>
    <x v="11"/>
    <x v="210"/>
    <s v="1233"/>
    <x v="210"/>
    <x v="1"/>
    <x v="4"/>
    <n v="42"/>
  </r>
  <r>
    <x v="11"/>
    <s v="12"/>
    <x v="11"/>
    <x v="210"/>
    <s v="1233"/>
    <x v="210"/>
    <x v="1"/>
    <x v="5"/>
    <n v="41"/>
  </r>
  <r>
    <x v="11"/>
    <s v="12"/>
    <x v="11"/>
    <x v="210"/>
    <s v="1233"/>
    <x v="210"/>
    <x v="1"/>
    <x v="6"/>
    <n v="41"/>
  </r>
  <r>
    <x v="11"/>
    <s v="12"/>
    <x v="11"/>
    <x v="210"/>
    <s v="1233"/>
    <x v="210"/>
    <x v="1"/>
    <x v="7"/>
    <n v="41"/>
  </r>
  <r>
    <x v="11"/>
    <s v="12"/>
    <x v="11"/>
    <x v="210"/>
    <s v="1233"/>
    <x v="210"/>
    <x v="2"/>
    <x v="0"/>
    <n v="6"/>
  </r>
  <r>
    <x v="11"/>
    <s v="12"/>
    <x v="11"/>
    <x v="210"/>
    <s v="1233"/>
    <x v="210"/>
    <x v="2"/>
    <x v="1"/>
    <n v="9"/>
  </r>
  <r>
    <x v="11"/>
    <s v="12"/>
    <x v="11"/>
    <x v="210"/>
    <s v="1233"/>
    <x v="210"/>
    <x v="2"/>
    <x v="2"/>
    <n v="6"/>
  </r>
  <r>
    <x v="11"/>
    <s v="12"/>
    <x v="11"/>
    <x v="210"/>
    <s v="1233"/>
    <x v="210"/>
    <x v="2"/>
    <x v="3"/>
    <n v="4"/>
  </r>
  <r>
    <x v="11"/>
    <s v="12"/>
    <x v="11"/>
    <x v="210"/>
    <s v="1233"/>
    <x v="210"/>
    <x v="2"/>
    <x v="4"/>
    <n v="5"/>
  </r>
  <r>
    <x v="11"/>
    <s v="12"/>
    <x v="11"/>
    <x v="210"/>
    <s v="1233"/>
    <x v="210"/>
    <x v="2"/>
    <x v="5"/>
    <n v="7"/>
  </r>
  <r>
    <x v="11"/>
    <s v="12"/>
    <x v="11"/>
    <x v="210"/>
    <s v="1233"/>
    <x v="210"/>
    <x v="2"/>
    <x v="6"/>
    <n v="10"/>
  </r>
  <r>
    <x v="11"/>
    <s v="12"/>
    <x v="11"/>
    <x v="210"/>
    <s v="1233"/>
    <x v="210"/>
    <x v="2"/>
    <x v="7"/>
    <n v="7"/>
  </r>
  <r>
    <x v="11"/>
    <s v="12"/>
    <x v="11"/>
    <x v="210"/>
    <s v="1233"/>
    <x v="210"/>
    <x v="3"/>
    <x v="0"/>
    <n v="0"/>
  </r>
  <r>
    <x v="11"/>
    <s v="12"/>
    <x v="11"/>
    <x v="210"/>
    <s v="1233"/>
    <x v="210"/>
    <x v="3"/>
    <x v="1"/>
    <n v="0"/>
  </r>
  <r>
    <x v="11"/>
    <s v="12"/>
    <x v="11"/>
    <x v="210"/>
    <s v="1233"/>
    <x v="210"/>
    <x v="3"/>
    <x v="2"/>
    <n v="0"/>
  </r>
  <r>
    <x v="11"/>
    <s v="12"/>
    <x v="11"/>
    <x v="210"/>
    <s v="1233"/>
    <x v="210"/>
    <x v="3"/>
    <x v="3"/>
    <n v="0"/>
  </r>
  <r>
    <x v="11"/>
    <s v="12"/>
    <x v="11"/>
    <x v="210"/>
    <s v="1233"/>
    <x v="210"/>
    <x v="3"/>
    <x v="4"/>
    <n v="0"/>
  </r>
  <r>
    <x v="11"/>
    <s v="12"/>
    <x v="11"/>
    <x v="210"/>
    <s v="1233"/>
    <x v="210"/>
    <x v="3"/>
    <x v="5"/>
    <n v="0"/>
  </r>
  <r>
    <x v="11"/>
    <s v="12"/>
    <x v="11"/>
    <x v="210"/>
    <s v="1233"/>
    <x v="210"/>
    <x v="3"/>
    <x v="6"/>
    <n v="0"/>
  </r>
  <r>
    <x v="11"/>
    <s v="12"/>
    <x v="11"/>
    <x v="210"/>
    <s v="1233"/>
    <x v="210"/>
    <x v="3"/>
    <x v="7"/>
    <n v="0"/>
  </r>
  <r>
    <x v="11"/>
    <s v="12"/>
    <x v="11"/>
    <x v="211"/>
    <s v="1234"/>
    <x v="211"/>
    <x v="1"/>
    <x v="0"/>
    <n v="29"/>
  </r>
  <r>
    <x v="11"/>
    <s v="12"/>
    <x v="11"/>
    <x v="211"/>
    <s v="1234"/>
    <x v="211"/>
    <x v="1"/>
    <x v="1"/>
    <n v="26"/>
  </r>
  <r>
    <x v="11"/>
    <s v="12"/>
    <x v="11"/>
    <x v="211"/>
    <s v="1234"/>
    <x v="211"/>
    <x v="1"/>
    <x v="2"/>
    <n v="20"/>
  </r>
  <r>
    <x v="11"/>
    <s v="12"/>
    <x v="11"/>
    <x v="211"/>
    <s v="1234"/>
    <x v="211"/>
    <x v="1"/>
    <x v="3"/>
    <n v="21"/>
  </r>
  <r>
    <x v="11"/>
    <s v="12"/>
    <x v="11"/>
    <x v="211"/>
    <s v="1234"/>
    <x v="211"/>
    <x v="1"/>
    <x v="4"/>
    <n v="22"/>
  </r>
  <r>
    <x v="11"/>
    <s v="12"/>
    <x v="11"/>
    <x v="211"/>
    <s v="1234"/>
    <x v="211"/>
    <x v="1"/>
    <x v="5"/>
    <n v="20"/>
  </r>
  <r>
    <x v="11"/>
    <s v="12"/>
    <x v="11"/>
    <x v="211"/>
    <s v="1234"/>
    <x v="211"/>
    <x v="1"/>
    <x v="6"/>
    <n v="19"/>
  </r>
  <r>
    <x v="11"/>
    <s v="12"/>
    <x v="11"/>
    <x v="211"/>
    <s v="1234"/>
    <x v="211"/>
    <x v="1"/>
    <x v="7"/>
    <n v="14"/>
  </r>
  <r>
    <x v="11"/>
    <s v="12"/>
    <x v="11"/>
    <x v="211"/>
    <s v="1234"/>
    <x v="211"/>
    <x v="2"/>
    <x v="0"/>
    <n v="3"/>
  </r>
  <r>
    <x v="11"/>
    <s v="12"/>
    <x v="11"/>
    <x v="211"/>
    <s v="1234"/>
    <x v="211"/>
    <x v="2"/>
    <x v="1"/>
    <n v="3"/>
  </r>
  <r>
    <x v="11"/>
    <s v="12"/>
    <x v="11"/>
    <x v="211"/>
    <s v="1234"/>
    <x v="211"/>
    <x v="2"/>
    <x v="2"/>
    <n v="8"/>
  </r>
  <r>
    <x v="11"/>
    <s v="12"/>
    <x v="11"/>
    <x v="211"/>
    <s v="1234"/>
    <x v="211"/>
    <x v="2"/>
    <x v="3"/>
    <n v="6"/>
  </r>
  <r>
    <x v="11"/>
    <s v="12"/>
    <x v="11"/>
    <x v="211"/>
    <s v="1234"/>
    <x v="211"/>
    <x v="2"/>
    <x v="4"/>
    <n v="7"/>
  </r>
  <r>
    <x v="11"/>
    <s v="12"/>
    <x v="11"/>
    <x v="211"/>
    <s v="1234"/>
    <x v="211"/>
    <x v="2"/>
    <x v="5"/>
    <n v="11"/>
  </r>
  <r>
    <x v="11"/>
    <s v="12"/>
    <x v="11"/>
    <x v="211"/>
    <s v="1234"/>
    <x v="211"/>
    <x v="2"/>
    <x v="6"/>
    <n v="12"/>
  </r>
  <r>
    <x v="11"/>
    <s v="12"/>
    <x v="11"/>
    <x v="211"/>
    <s v="1234"/>
    <x v="211"/>
    <x v="2"/>
    <x v="7"/>
    <n v="19"/>
  </r>
  <r>
    <x v="11"/>
    <s v="12"/>
    <x v="11"/>
    <x v="211"/>
    <s v="1234"/>
    <x v="211"/>
    <x v="3"/>
    <x v="0"/>
    <n v="0"/>
  </r>
  <r>
    <x v="11"/>
    <s v="12"/>
    <x v="11"/>
    <x v="211"/>
    <s v="1234"/>
    <x v="211"/>
    <x v="3"/>
    <x v="1"/>
    <n v="0"/>
  </r>
  <r>
    <x v="11"/>
    <s v="12"/>
    <x v="11"/>
    <x v="211"/>
    <s v="1234"/>
    <x v="211"/>
    <x v="3"/>
    <x v="2"/>
    <n v="0"/>
  </r>
  <r>
    <x v="11"/>
    <s v="12"/>
    <x v="11"/>
    <x v="211"/>
    <s v="1234"/>
    <x v="211"/>
    <x v="3"/>
    <x v="3"/>
    <n v="0"/>
  </r>
  <r>
    <x v="11"/>
    <s v="12"/>
    <x v="11"/>
    <x v="211"/>
    <s v="1234"/>
    <x v="211"/>
    <x v="3"/>
    <x v="4"/>
    <n v="0"/>
  </r>
  <r>
    <x v="11"/>
    <s v="12"/>
    <x v="11"/>
    <x v="211"/>
    <s v="1234"/>
    <x v="211"/>
    <x v="3"/>
    <x v="5"/>
    <n v="0"/>
  </r>
  <r>
    <x v="11"/>
    <s v="12"/>
    <x v="11"/>
    <x v="211"/>
    <s v="1234"/>
    <x v="211"/>
    <x v="3"/>
    <x v="6"/>
    <n v="0"/>
  </r>
  <r>
    <x v="11"/>
    <s v="12"/>
    <x v="11"/>
    <x v="211"/>
    <s v="1234"/>
    <x v="211"/>
    <x v="3"/>
    <x v="7"/>
    <n v="0"/>
  </r>
  <r>
    <x v="11"/>
    <s v="12"/>
    <x v="11"/>
    <x v="212"/>
    <s v="1235"/>
    <x v="212"/>
    <x v="1"/>
    <x v="0"/>
    <n v="408"/>
  </r>
  <r>
    <x v="11"/>
    <s v="12"/>
    <x v="11"/>
    <x v="212"/>
    <s v="1235"/>
    <x v="212"/>
    <x v="1"/>
    <x v="1"/>
    <n v="387"/>
  </r>
  <r>
    <x v="11"/>
    <s v="12"/>
    <x v="11"/>
    <x v="212"/>
    <s v="1235"/>
    <x v="212"/>
    <x v="1"/>
    <x v="2"/>
    <n v="364"/>
  </r>
  <r>
    <x v="11"/>
    <s v="12"/>
    <x v="11"/>
    <x v="212"/>
    <s v="1235"/>
    <x v="212"/>
    <x v="1"/>
    <x v="3"/>
    <n v="373"/>
  </r>
  <r>
    <x v="11"/>
    <s v="12"/>
    <x v="11"/>
    <x v="212"/>
    <s v="1235"/>
    <x v="212"/>
    <x v="1"/>
    <x v="4"/>
    <n v="317"/>
  </r>
  <r>
    <x v="11"/>
    <s v="12"/>
    <x v="11"/>
    <x v="212"/>
    <s v="1235"/>
    <x v="212"/>
    <x v="1"/>
    <x v="5"/>
    <n v="331"/>
  </r>
  <r>
    <x v="11"/>
    <s v="12"/>
    <x v="11"/>
    <x v="212"/>
    <s v="1235"/>
    <x v="212"/>
    <x v="1"/>
    <x v="6"/>
    <n v="326"/>
  </r>
  <r>
    <x v="11"/>
    <s v="12"/>
    <x v="11"/>
    <x v="212"/>
    <s v="1235"/>
    <x v="212"/>
    <x v="1"/>
    <x v="7"/>
    <n v="268"/>
  </r>
  <r>
    <x v="11"/>
    <s v="12"/>
    <x v="11"/>
    <x v="212"/>
    <s v="1235"/>
    <x v="212"/>
    <x v="2"/>
    <x v="0"/>
    <n v="21"/>
  </r>
  <r>
    <x v="11"/>
    <s v="12"/>
    <x v="11"/>
    <x v="212"/>
    <s v="1235"/>
    <x v="212"/>
    <x v="2"/>
    <x v="1"/>
    <n v="26"/>
  </r>
  <r>
    <x v="11"/>
    <s v="12"/>
    <x v="11"/>
    <x v="212"/>
    <s v="1235"/>
    <x v="212"/>
    <x v="2"/>
    <x v="2"/>
    <n v="24"/>
  </r>
  <r>
    <x v="11"/>
    <s v="12"/>
    <x v="11"/>
    <x v="212"/>
    <s v="1235"/>
    <x v="212"/>
    <x v="2"/>
    <x v="3"/>
    <n v="28"/>
  </r>
  <r>
    <x v="11"/>
    <s v="12"/>
    <x v="11"/>
    <x v="212"/>
    <s v="1235"/>
    <x v="212"/>
    <x v="2"/>
    <x v="4"/>
    <n v="29"/>
  </r>
  <r>
    <x v="11"/>
    <s v="12"/>
    <x v="11"/>
    <x v="212"/>
    <s v="1235"/>
    <x v="212"/>
    <x v="2"/>
    <x v="5"/>
    <n v="24"/>
  </r>
  <r>
    <x v="11"/>
    <s v="12"/>
    <x v="11"/>
    <x v="212"/>
    <s v="1235"/>
    <x v="212"/>
    <x v="2"/>
    <x v="6"/>
    <n v="29"/>
  </r>
  <r>
    <x v="11"/>
    <s v="12"/>
    <x v="11"/>
    <x v="212"/>
    <s v="1235"/>
    <x v="212"/>
    <x v="2"/>
    <x v="7"/>
    <n v="25"/>
  </r>
  <r>
    <x v="11"/>
    <s v="12"/>
    <x v="11"/>
    <x v="212"/>
    <s v="1235"/>
    <x v="212"/>
    <x v="3"/>
    <x v="0"/>
    <n v="3"/>
  </r>
  <r>
    <x v="11"/>
    <s v="12"/>
    <x v="11"/>
    <x v="212"/>
    <s v="1235"/>
    <x v="212"/>
    <x v="3"/>
    <x v="1"/>
    <n v="5"/>
  </r>
  <r>
    <x v="11"/>
    <s v="12"/>
    <x v="11"/>
    <x v="212"/>
    <s v="1235"/>
    <x v="212"/>
    <x v="3"/>
    <x v="2"/>
    <n v="4"/>
  </r>
  <r>
    <x v="11"/>
    <s v="12"/>
    <x v="11"/>
    <x v="212"/>
    <s v="1235"/>
    <x v="212"/>
    <x v="3"/>
    <x v="3"/>
    <n v="4"/>
  </r>
  <r>
    <x v="11"/>
    <s v="12"/>
    <x v="11"/>
    <x v="212"/>
    <s v="1235"/>
    <x v="212"/>
    <x v="3"/>
    <x v="4"/>
    <n v="4"/>
  </r>
  <r>
    <x v="11"/>
    <s v="12"/>
    <x v="11"/>
    <x v="212"/>
    <s v="1235"/>
    <x v="212"/>
    <x v="3"/>
    <x v="5"/>
    <n v="6"/>
  </r>
  <r>
    <x v="11"/>
    <s v="12"/>
    <x v="11"/>
    <x v="212"/>
    <s v="1235"/>
    <x v="212"/>
    <x v="3"/>
    <x v="6"/>
    <n v="9"/>
  </r>
  <r>
    <x v="11"/>
    <s v="12"/>
    <x v="11"/>
    <x v="212"/>
    <s v="1235"/>
    <x v="212"/>
    <x v="3"/>
    <x v="7"/>
    <n v="6"/>
  </r>
  <r>
    <x v="11"/>
    <s v="12"/>
    <x v="11"/>
    <x v="213"/>
    <s v="1238"/>
    <x v="213"/>
    <x v="1"/>
    <x v="0"/>
    <n v="402"/>
  </r>
  <r>
    <x v="11"/>
    <s v="12"/>
    <x v="11"/>
    <x v="213"/>
    <s v="1238"/>
    <x v="213"/>
    <x v="1"/>
    <x v="1"/>
    <n v="381"/>
  </r>
  <r>
    <x v="11"/>
    <s v="12"/>
    <x v="11"/>
    <x v="213"/>
    <s v="1238"/>
    <x v="213"/>
    <x v="1"/>
    <x v="2"/>
    <n v="349"/>
  </r>
  <r>
    <x v="11"/>
    <s v="12"/>
    <x v="11"/>
    <x v="213"/>
    <s v="1238"/>
    <x v="213"/>
    <x v="1"/>
    <x v="3"/>
    <n v="357"/>
  </r>
  <r>
    <x v="11"/>
    <s v="12"/>
    <x v="11"/>
    <x v="213"/>
    <s v="1238"/>
    <x v="213"/>
    <x v="1"/>
    <x v="4"/>
    <n v="305"/>
  </r>
  <r>
    <x v="11"/>
    <s v="12"/>
    <x v="11"/>
    <x v="213"/>
    <s v="1238"/>
    <x v="213"/>
    <x v="1"/>
    <x v="5"/>
    <n v="320"/>
  </r>
  <r>
    <x v="11"/>
    <s v="12"/>
    <x v="11"/>
    <x v="213"/>
    <s v="1238"/>
    <x v="213"/>
    <x v="1"/>
    <x v="6"/>
    <n v="320"/>
  </r>
  <r>
    <x v="11"/>
    <s v="12"/>
    <x v="11"/>
    <x v="213"/>
    <s v="1238"/>
    <x v="213"/>
    <x v="1"/>
    <x v="7"/>
    <n v="219"/>
  </r>
  <r>
    <x v="11"/>
    <s v="12"/>
    <x v="11"/>
    <x v="213"/>
    <s v="1238"/>
    <x v="213"/>
    <x v="2"/>
    <x v="0"/>
    <n v="11"/>
  </r>
  <r>
    <x v="11"/>
    <s v="12"/>
    <x v="11"/>
    <x v="213"/>
    <s v="1238"/>
    <x v="213"/>
    <x v="2"/>
    <x v="1"/>
    <n v="8"/>
  </r>
  <r>
    <x v="11"/>
    <s v="12"/>
    <x v="11"/>
    <x v="213"/>
    <s v="1238"/>
    <x v="213"/>
    <x v="2"/>
    <x v="2"/>
    <n v="10"/>
  </r>
  <r>
    <x v="11"/>
    <s v="12"/>
    <x v="11"/>
    <x v="213"/>
    <s v="1238"/>
    <x v="213"/>
    <x v="2"/>
    <x v="3"/>
    <n v="6"/>
  </r>
  <r>
    <x v="11"/>
    <s v="12"/>
    <x v="11"/>
    <x v="213"/>
    <s v="1238"/>
    <x v="213"/>
    <x v="2"/>
    <x v="4"/>
    <n v="9"/>
  </r>
  <r>
    <x v="11"/>
    <s v="12"/>
    <x v="11"/>
    <x v="213"/>
    <s v="1238"/>
    <x v="213"/>
    <x v="2"/>
    <x v="5"/>
    <n v="11"/>
  </r>
  <r>
    <x v="11"/>
    <s v="12"/>
    <x v="11"/>
    <x v="213"/>
    <s v="1238"/>
    <x v="213"/>
    <x v="2"/>
    <x v="6"/>
    <n v="11"/>
  </r>
  <r>
    <x v="11"/>
    <s v="12"/>
    <x v="11"/>
    <x v="213"/>
    <s v="1238"/>
    <x v="213"/>
    <x v="2"/>
    <x v="7"/>
    <n v="10"/>
  </r>
  <r>
    <x v="11"/>
    <s v="12"/>
    <x v="11"/>
    <x v="213"/>
    <s v="1238"/>
    <x v="213"/>
    <x v="3"/>
    <x v="0"/>
    <n v="38"/>
  </r>
  <r>
    <x v="11"/>
    <s v="12"/>
    <x v="11"/>
    <x v="213"/>
    <s v="1238"/>
    <x v="213"/>
    <x v="3"/>
    <x v="1"/>
    <n v="34"/>
  </r>
  <r>
    <x v="11"/>
    <s v="12"/>
    <x v="11"/>
    <x v="213"/>
    <s v="1238"/>
    <x v="213"/>
    <x v="3"/>
    <x v="2"/>
    <n v="45"/>
  </r>
  <r>
    <x v="11"/>
    <s v="12"/>
    <x v="11"/>
    <x v="213"/>
    <s v="1238"/>
    <x v="213"/>
    <x v="3"/>
    <x v="3"/>
    <n v="57"/>
  </r>
  <r>
    <x v="11"/>
    <s v="12"/>
    <x v="11"/>
    <x v="213"/>
    <s v="1238"/>
    <x v="213"/>
    <x v="3"/>
    <x v="4"/>
    <n v="51"/>
  </r>
  <r>
    <x v="11"/>
    <s v="12"/>
    <x v="11"/>
    <x v="213"/>
    <s v="1238"/>
    <x v="213"/>
    <x v="3"/>
    <x v="5"/>
    <n v="55"/>
  </r>
  <r>
    <x v="11"/>
    <s v="12"/>
    <x v="11"/>
    <x v="213"/>
    <s v="1238"/>
    <x v="213"/>
    <x v="3"/>
    <x v="6"/>
    <n v="63"/>
  </r>
  <r>
    <x v="11"/>
    <s v="12"/>
    <x v="11"/>
    <x v="213"/>
    <s v="1238"/>
    <x v="213"/>
    <x v="3"/>
    <x v="7"/>
    <n v="68"/>
  </r>
  <r>
    <x v="11"/>
    <s v="12"/>
    <x v="11"/>
    <x v="214"/>
    <s v="1241"/>
    <x v="214"/>
    <x v="1"/>
    <x v="0"/>
    <n v="66"/>
  </r>
  <r>
    <x v="11"/>
    <s v="12"/>
    <x v="11"/>
    <x v="214"/>
    <s v="1241"/>
    <x v="214"/>
    <x v="1"/>
    <x v="1"/>
    <n v="62"/>
  </r>
  <r>
    <x v="11"/>
    <s v="12"/>
    <x v="11"/>
    <x v="214"/>
    <s v="1241"/>
    <x v="214"/>
    <x v="1"/>
    <x v="2"/>
    <n v="65"/>
  </r>
  <r>
    <x v="11"/>
    <s v="12"/>
    <x v="11"/>
    <x v="214"/>
    <s v="1241"/>
    <x v="214"/>
    <x v="1"/>
    <x v="3"/>
    <n v="61"/>
  </r>
  <r>
    <x v="11"/>
    <s v="12"/>
    <x v="11"/>
    <x v="214"/>
    <s v="1241"/>
    <x v="214"/>
    <x v="1"/>
    <x v="4"/>
    <n v="55"/>
  </r>
  <r>
    <x v="11"/>
    <s v="12"/>
    <x v="11"/>
    <x v="214"/>
    <s v="1241"/>
    <x v="214"/>
    <x v="1"/>
    <x v="5"/>
    <n v="50"/>
  </r>
  <r>
    <x v="11"/>
    <s v="12"/>
    <x v="11"/>
    <x v="214"/>
    <s v="1241"/>
    <x v="214"/>
    <x v="1"/>
    <x v="6"/>
    <n v="53"/>
  </r>
  <r>
    <x v="11"/>
    <s v="12"/>
    <x v="11"/>
    <x v="214"/>
    <s v="1241"/>
    <x v="214"/>
    <x v="1"/>
    <x v="7"/>
    <n v="54"/>
  </r>
  <r>
    <x v="11"/>
    <s v="12"/>
    <x v="11"/>
    <x v="214"/>
    <s v="1241"/>
    <x v="214"/>
    <x v="2"/>
    <x v="0"/>
    <n v="3"/>
  </r>
  <r>
    <x v="11"/>
    <s v="12"/>
    <x v="11"/>
    <x v="214"/>
    <s v="1241"/>
    <x v="214"/>
    <x v="2"/>
    <x v="1"/>
    <n v="3"/>
  </r>
  <r>
    <x v="11"/>
    <s v="12"/>
    <x v="11"/>
    <x v="214"/>
    <s v="1241"/>
    <x v="214"/>
    <x v="2"/>
    <x v="2"/>
    <n v="3"/>
  </r>
  <r>
    <x v="11"/>
    <s v="12"/>
    <x v="11"/>
    <x v="214"/>
    <s v="1241"/>
    <x v="214"/>
    <x v="2"/>
    <x v="3"/>
    <n v="3"/>
  </r>
  <r>
    <x v="11"/>
    <s v="12"/>
    <x v="11"/>
    <x v="214"/>
    <s v="1241"/>
    <x v="214"/>
    <x v="2"/>
    <x v="4"/>
    <n v="3"/>
  </r>
  <r>
    <x v="11"/>
    <s v="12"/>
    <x v="11"/>
    <x v="214"/>
    <s v="1241"/>
    <x v="214"/>
    <x v="2"/>
    <x v="5"/>
    <n v="3"/>
  </r>
  <r>
    <x v="11"/>
    <s v="12"/>
    <x v="11"/>
    <x v="214"/>
    <s v="1241"/>
    <x v="214"/>
    <x v="2"/>
    <x v="6"/>
    <n v="4"/>
  </r>
  <r>
    <x v="11"/>
    <s v="12"/>
    <x v="11"/>
    <x v="214"/>
    <s v="1241"/>
    <x v="214"/>
    <x v="2"/>
    <x v="7"/>
    <n v="5"/>
  </r>
  <r>
    <x v="11"/>
    <s v="12"/>
    <x v="11"/>
    <x v="214"/>
    <s v="1241"/>
    <x v="214"/>
    <x v="3"/>
    <x v="0"/>
    <n v="101"/>
  </r>
  <r>
    <x v="11"/>
    <s v="12"/>
    <x v="11"/>
    <x v="214"/>
    <s v="1241"/>
    <x v="214"/>
    <x v="3"/>
    <x v="1"/>
    <n v="84"/>
  </r>
  <r>
    <x v="11"/>
    <s v="12"/>
    <x v="11"/>
    <x v="214"/>
    <s v="1241"/>
    <x v="214"/>
    <x v="3"/>
    <x v="2"/>
    <n v="87"/>
  </r>
  <r>
    <x v="11"/>
    <s v="12"/>
    <x v="11"/>
    <x v="214"/>
    <s v="1241"/>
    <x v="214"/>
    <x v="3"/>
    <x v="3"/>
    <n v="97"/>
  </r>
  <r>
    <x v="11"/>
    <s v="12"/>
    <x v="11"/>
    <x v="214"/>
    <s v="1241"/>
    <x v="214"/>
    <x v="3"/>
    <x v="4"/>
    <n v="100"/>
  </r>
  <r>
    <x v="11"/>
    <s v="12"/>
    <x v="11"/>
    <x v="214"/>
    <s v="1241"/>
    <x v="214"/>
    <x v="3"/>
    <x v="5"/>
    <n v="113"/>
  </r>
  <r>
    <x v="11"/>
    <s v="12"/>
    <x v="11"/>
    <x v="214"/>
    <s v="1241"/>
    <x v="214"/>
    <x v="3"/>
    <x v="6"/>
    <n v="120"/>
  </r>
  <r>
    <x v="11"/>
    <s v="12"/>
    <x v="11"/>
    <x v="214"/>
    <s v="1241"/>
    <x v="214"/>
    <x v="3"/>
    <x v="7"/>
    <n v="121"/>
  </r>
  <r>
    <x v="11"/>
    <s v="12"/>
    <x v="11"/>
    <x v="215"/>
    <s v="1242"/>
    <x v="215"/>
    <x v="1"/>
    <x v="0"/>
    <n v="11"/>
  </r>
  <r>
    <x v="11"/>
    <s v="12"/>
    <x v="11"/>
    <x v="215"/>
    <s v="1242"/>
    <x v="215"/>
    <x v="1"/>
    <x v="1"/>
    <n v="12"/>
  </r>
  <r>
    <x v="11"/>
    <s v="12"/>
    <x v="11"/>
    <x v="215"/>
    <s v="1242"/>
    <x v="215"/>
    <x v="1"/>
    <x v="2"/>
    <n v="10"/>
  </r>
  <r>
    <x v="11"/>
    <s v="12"/>
    <x v="11"/>
    <x v="215"/>
    <s v="1242"/>
    <x v="215"/>
    <x v="1"/>
    <x v="3"/>
    <n v="6"/>
  </r>
  <r>
    <x v="11"/>
    <s v="12"/>
    <x v="11"/>
    <x v="215"/>
    <s v="1242"/>
    <x v="215"/>
    <x v="1"/>
    <x v="4"/>
    <n v="11"/>
  </r>
  <r>
    <x v="11"/>
    <s v="12"/>
    <x v="11"/>
    <x v="215"/>
    <s v="1242"/>
    <x v="215"/>
    <x v="1"/>
    <x v="5"/>
    <n v="11"/>
  </r>
  <r>
    <x v="11"/>
    <s v="12"/>
    <x v="11"/>
    <x v="215"/>
    <s v="1242"/>
    <x v="215"/>
    <x v="1"/>
    <x v="6"/>
    <n v="13"/>
  </r>
  <r>
    <x v="11"/>
    <s v="12"/>
    <x v="11"/>
    <x v="215"/>
    <s v="1242"/>
    <x v="215"/>
    <x v="1"/>
    <x v="7"/>
    <n v="8"/>
  </r>
  <r>
    <x v="11"/>
    <s v="12"/>
    <x v="11"/>
    <x v="215"/>
    <s v="1242"/>
    <x v="215"/>
    <x v="2"/>
    <x v="0"/>
    <n v="7"/>
  </r>
  <r>
    <x v="11"/>
    <s v="12"/>
    <x v="11"/>
    <x v="215"/>
    <s v="1242"/>
    <x v="215"/>
    <x v="2"/>
    <x v="1"/>
    <n v="5"/>
  </r>
  <r>
    <x v="11"/>
    <s v="12"/>
    <x v="11"/>
    <x v="215"/>
    <s v="1242"/>
    <x v="215"/>
    <x v="2"/>
    <x v="2"/>
    <n v="4"/>
  </r>
  <r>
    <x v="11"/>
    <s v="12"/>
    <x v="11"/>
    <x v="215"/>
    <s v="1242"/>
    <x v="215"/>
    <x v="2"/>
    <x v="3"/>
    <n v="0"/>
  </r>
  <r>
    <x v="11"/>
    <s v="12"/>
    <x v="11"/>
    <x v="215"/>
    <s v="1242"/>
    <x v="215"/>
    <x v="2"/>
    <x v="4"/>
    <n v="0"/>
  </r>
  <r>
    <x v="11"/>
    <s v="12"/>
    <x v="11"/>
    <x v="215"/>
    <s v="1242"/>
    <x v="215"/>
    <x v="2"/>
    <x v="5"/>
    <n v="0"/>
  </r>
  <r>
    <x v="11"/>
    <s v="12"/>
    <x v="11"/>
    <x v="215"/>
    <s v="1242"/>
    <x v="215"/>
    <x v="2"/>
    <x v="6"/>
    <n v="0"/>
  </r>
  <r>
    <x v="11"/>
    <s v="12"/>
    <x v="11"/>
    <x v="215"/>
    <s v="1242"/>
    <x v="215"/>
    <x v="2"/>
    <x v="7"/>
    <n v="0"/>
  </r>
  <r>
    <x v="11"/>
    <s v="12"/>
    <x v="11"/>
    <x v="215"/>
    <s v="1242"/>
    <x v="215"/>
    <x v="3"/>
    <x v="0"/>
    <n v="4"/>
  </r>
  <r>
    <x v="11"/>
    <s v="12"/>
    <x v="11"/>
    <x v="215"/>
    <s v="1242"/>
    <x v="215"/>
    <x v="3"/>
    <x v="1"/>
    <n v="6"/>
  </r>
  <r>
    <x v="11"/>
    <s v="12"/>
    <x v="11"/>
    <x v="215"/>
    <s v="1242"/>
    <x v="215"/>
    <x v="3"/>
    <x v="2"/>
    <n v="6"/>
  </r>
  <r>
    <x v="11"/>
    <s v="12"/>
    <x v="11"/>
    <x v="215"/>
    <s v="1242"/>
    <x v="215"/>
    <x v="3"/>
    <x v="3"/>
    <n v="5"/>
  </r>
  <r>
    <x v="11"/>
    <s v="12"/>
    <x v="11"/>
    <x v="215"/>
    <s v="1242"/>
    <x v="215"/>
    <x v="3"/>
    <x v="4"/>
    <n v="5"/>
  </r>
  <r>
    <x v="11"/>
    <s v="12"/>
    <x v="11"/>
    <x v="215"/>
    <s v="1242"/>
    <x v="215"/>
    <x v="3"/>
    <x v="5"/>
    <n v="8"/>
  </r>
  <r>
    <x v="11"/>
    <s v="12"/>
    <x v="11"/>
    <x v="215"/>
    <s v="1242"/>
    <x v="215"/>
    <x v="3"/>
    <x v="6"/>
    <n v="7"/>
  </r>
  <r>
    <x v="11"/>
    <s v="12"/>
    <x v="11"/>
    <x v="215"/>
    <s v="1242"/>
    <x v="215"/>
    <x v="3"/>
    <x v="7"/>
    <n v="8"/>
  </r>
  <r>
    <x v="11"/>
    <s v="12"/>
    <x v="11"/>
    <x v="216"/>
    <s v="1243"/>
    <x v="216"/>
    <x v="1"/>
    <x v="0"/>
    <n v="68"/>
  </r>
  <r>
    <x v="11"/>
    <s v="12"/>
    <x v="11"/>
    <x v="216"/>
    <s v="1243"/>
    <x v="216"/>
    <x v="1"/>
    <x v="1"/>
    <n v="68"/>
  </r>
  <r>
    <x v="11"/>
    <s v="12"/>
    <x v="11"/>
    <x v="216"/>
    <s v="1243"/>
    <x v="216"/>
    <x v="1"/>
    <x v="2"/>
    <n v="62"/>
  </r>
  <r>
    <x v="11"/>
    <s v="12"/>
    <x v="11"/>
    <x v="216"/>
    <s v="1243"/>
    <x v="216"/>
    <x v="1"/>
    <x v="3"/>
    <n v="58"/>
  </r>
  <r>
    <x v="11"/>
    <s v="12"/>
    <x v="11"/>
    <x v="216"/>
    <s v="1243"/>
    <x v="216"/>
    <x v="1"/>
    <x v="4"/>
    <n v="67"/>
  </r>
  <r>
    <x v="11"/>
    <s v="12"/>
    <x v="11"/>
    <x v="216"/>
    <s v="1243"/>
    <x v="216"/>
    <x v="1"/>
    <x v="5"/>
    <n v="69"/>
  </r>
  <r>
    <x v="11"/>
    <s v="12"/>
    <x v="11"/>
    <x v="216"/>
    <s v="1243"/>
    <x v="216"/>
    <x v="1"/>
    <x v="6"/>
    <n v="68"/>
  </r>
  <r>
    <x v="11"/>
    <s v="12"/>
    <x v="11"/>
    <x v="216"/>
    <s v="1243"/>
    <x v="216"/>
    <x v="1"/>
    <x v="7"/>
    <n v="61"/>
  </r>
  <r>
    <x v="11"/>
    <s v="12"/>
    <x v="11"/>
    <x v="216"/>
    <s v="1243"/>
    <x v="216"/>
    <x v="2"/>
    <x v="0"/>
    <n v="3"/>
  </r>
  <r>
    <x v="11"/>
    <s v="12"/>
    <x v="11"/>
    <x v="216"/>
    <s v="1243"/>
    <x v="216"/>
    <x v="2"/>
    <x v="1"/>
    <n v="3"/>
  </r>
  <r>
    <x v="11"/>
    <s v="12"/>
    <x v="11"/>
    <x v="216"/>
    <s v="1243"/>
    <x v="216"/>
    <x v="2"/>
    <x v="2"/>
    <n v="2"/>
  </r>
  <r>
    <x v="11"/>
    <s v="12"/>
    <x v="11"/>
    <x v="216"/>
    <s v="1243"/>
    <x v="216"/>
    <x v="2"/>
    <x v="3"/>
    <n v="4"/>
  </r>
  <r>
    <x v="11"/>
    <s v="12"/>
    <x v="11"/>
    <x v="216"/>
    <s v="1243"/>
    <x v="216"/>
    <x v="2"/>
    <x v="4"/>
    <n v="4"/>
  </r>
  <r>
    <x v="11"/>
    <s v="12"/>
    <x v="11"/>
    <x v="216"/>
    <s v="1243"/>
    <x v="216"/>
    <x v="2"/>
    <x v="5"/>
    <n v="2"/>
  </r>
  <r>
    <x v="11"/>
    <s v="12"/>
    <x v="11"/>
    <x v="216"/>
    <s v="1243"/>
    <x v="216"/>
    <x v="2"/>
    <x v="6"/>
    <n v="3"/>
  </r>
  <r>
    <x v="11"/>
    <s v="12"/>
    <x v="11"/>
    <x v="216"/>
    <s v="1243"/>
    <x v="216"/>
    <x v="2"/>
    <x v="7"/>
    <n v="4"/>
  </r>
  <r>
    <x v="11"/>
    <s v="12"/>
    <x v="11"/>
    <x v="216"/>
    <s v="1243"/>
    <x v="216"/>
    <x v="3"/>
    <x v="0"/>
    <n v="71"/>
  </r>
  <r>
    <x v="11"/>
    <s v="12"/>
    <x v="11"/>
    <x v="216"/>
    <s v="1243"/>
    <x v="216"/>
    <x v="3"/>
    <x v="1"/>
    <n v="71"/>
  </r>
  <r>
    <x v="11"/>
    <s v="12"/>
    <x v="11"/>
    <x v="216"/>
    <s v="1243"/>
    <x v="216"/>
    <x v="3"/>
    <x v="2"/>
    <n v="88"/>
  </r>
  <r>
    <x v="11"/>
    <s v="12"/>
    <x v="11"/>
    <x v="216"/>
    <s v="1243"/>
    <x v="216"/>
    <x v="3"/>
    <x v="3"/>
    <n v="95"/>
  </r>
  <r>
    <x v="11"/>
    <s v="12"/>
    <x v="11"/>
    <x v="216"/>
    <s v="1243"/>
    <x v="216"/>
    <x v="3"/>
    <x v="4"/>
    <n v="94"/>
  </r>
  <r>
    <x v="11"/>
    <s v="12"/>
    <x v="11"/>
    <x v="216"/>
    <s v="1243"/>
    <x v="216"/>
    <x v="3"/>
    <x v="5"/>
    <n v="75"/>
  </r>
  <r>
    <x v="11"/>
    <s v="12"/>
    <x v="11"/>
    <x v="216"/>
    <s v="1243"/>
    <x v="216"/>
    <x v="3"/>
    <x v="6"/>
    <n v="73"/>
  </r>
  <r>
    <x v="11"/>
    <s v="12"/>
    <x v="11"/>
    <x v="216"/>
    <s v="1243"/>
    <x v="216"/>
    <x v="3"/>
    <x v="7"/>
    <n v="69"/>
  </r>
  <r>
    <x v="11"/>
    <s v="12"/>
    <x v="11"/>
    <x v="217"/>
    <s v="1244"/>
    <x v="217"/>
    <x v="1"/>
    <x v="0"/>
    <n v="32"/>
  </r>
  <r>
    <x v="11"/>
    <s v="12"/>
    <x v="11"/>
    <x v="217"/>
    <s v="1244"/>
    <x v="217"/>
    <x v="1"/>
    <x v="1"/>
    <n v="32"/>
  </r>
  <r>
    <x v="11"/>
    <s v="12"/>
    <x v="11"/>
    <x v="217"/>
    <s v="1244"/>
    <x v="217"/>
    <x v="1"/>
    <x v="2"/>
    <n v="36"/>
  </r>
  <r>
    <x v="11"/>
    <s v="12"/>
    <x v="11"/>
    <x v="217"/>
    <s v="1244"/>
    <x v="217"/>
    <x v="1"/>
    <x v="3"/>
    <n v="40"/>
  </r>
  <r>
    <x v="11"/>
    <s v="12"/>
    <x v="11"/>
    <x v="217"/>
    <s v="1244"/>
    <x v="217"/>
    <x v="1"/>
    <x v="4"/>
    <n v="45"/>
  </r>
  <r>
    <x v="11"/>
    <s v="12"/>
    <x v="11"/>
    <x v="217"/>
    <s v="1244"/>
    <x v="217"/>
    <x v="1"/>
    <x v="5"/>
    <n v="26"/>
  </r>
  <r>
    <x v="11"/>
    <s v="12"/>
    <x v="11"/>
    <x v="217"/>
    <s v="1244"/>
    <x v="217"/>
    <x v="1"/>
    <x v="6"/>
    <n v="25"/>
  </r>
  <r>
    <x v="11"/>
    <s v="12"/>
    <x v="11"/>
    <x v="217"/>
    <s v="1244"/>
    <x v="217"/>
    <x v="1"/>
    <x v="7"/>
    <n v="19"/>
  </r>
  <r>
    <x v="11"/>
    <s v="12"/>
    <x v="11"/>
    <x v="217"/>
    <s v="1244"/>
    <x v="217"/>
    <x v="2"/>
    <x v="0"/>
    <n v="1"/>
  </r>
  <r>
    <x v="11"/>
    <s v="12"/>
    <x v="11"/>
    <x v="217"/>
    <s v="1244"/>
    <x v="217"/>
    <x v="2"/>
    <x v="1"/>
    <n v="4"/>
  </r>
  <r>
    <x v="11"/>
    <s v="12"/>
    <x v="11"/>
    <x v="217"/>
    <s v="1244"/>
    <x v="217"/>
    <x v="2"/>
    <x v="2"/>
    <n v="5"/>
  </r>
  <r>
    <x v="11"/>
    <s v="12"/>
    <x v="11"/>
    <x v="217"/>
    <s v="1244"/>
    <x v="217"/>
    <x v="2"/>
    <x v="3"/>
    <n v="3"/>
  </r>
  <r>
    <x v="11"/>
    <s v="12"/>
    <x v="11"/>
    <x v="217"/>
    <s v="1244"/>
    <x v="217"/>
    <x v="2"/>
    <x v="4"/>
    <n v="2"/>
  </r>
  <r>
    <x v="11"/>
    <s v="12"/>
    <x v="11"/>
    <x v="217"/>
    <s v="1244"/>
    <x v="217"/>
    <x v="2"/>
    <x v="5"/>
    <n v="2"/>
  </r>
  <r>
    <x v="11"/>
    <s v="12"/>
    <x v="11"/>
    <x v="217"/>
    <s v="1244"/>
    <x v="217"/>
    <x v="2"/>
    <x v="6"/>
    <n v="3"/>
  </r>
  <r>
    <x v="11"/>
    <s v="12"/>
    <x v="11"/>
    <x v="217"/>
    <s v="1244"/>
    <x v="217"/>
    <x v="2"/>
    <x v="7"/>
    <n v="1"/>
  </r>
  <r>
    <x v="11"/>
    <s v="12"/>
    <x v="11"/>
    <x v="217"/>
    <s v="1244"/>
    <x v="217"/>
    <x v="3"/>
    <x v="0"/>
    <n v="408"/>
  </r>
  <r>
    <x v="11"/>
    <s v="12"/>
    <x v="11"/>
    <x v="217"/>
    <s v="1244"/>
    <x v="217"/>
    <x v="3"/>
    <x v="1"/>
    <n v="437"/>
  </r>
  <r>
    <x v="11"/>
    <s v="12"/>
    <x v="11"/>
    <x v="217"/>
    <s v="1244"/>
    <x v="217"/>
    <x v="3"/>
    <x v="2"/>
    <n v="414"/>
  </r>
  <r>
    <x v="11"/>
    <s v="12"/>
    <x v="11"/>
    <x v="217"/>
    <s v="1244"/>
    <x v="217"/>
    <x v="3"/>
    <x v="3"/>
    <n v="434"/>
  </r>
  <r>
    <x v="11"/>
    <s v="12"/>
    <x v="11"/>
    <x v="217"/>
    <s v="1244"/>
    <x v="217"/>
    <x v="3"/>
    <x v="4"/>
    <n v="400"/>
  </r>
  <r>
    <x v="11"/>
    <s v="12"/>
    <x v="11"/>
    <x v="217"/>
    <s v="1244"/>
    <x v="217"/>
    <x v="3"/>
    <x v="5"/>
    <n v="411"/>
  </r>
  <r>
    <x v="11"/>
    <s v="12"/>
    <x v="11"/>
    <x v="217"/>
    <s v="1244"/>
    <x v="217"/>
    <x v="3"/>
    <x v="6"/>
    <n v="453"/>
  </r>
  <r>
    <x v="11"/>
    <s v="12"/>
    <x v="11"/>
    <x v="217"/>
    <s v="1244"/>
    <x v="217"/>
    <x v="3"/>
    <x v="7"/>
    <n v="446"/>
  </r>
  <r>
    <x v="11"/>
    <s v="12"/>
    <x v="11"/>
    <x v="218"/>
    <s v="1245"/>
    <x v="218"/>
    <x v="1"/>
    <x v="0"/>
    <n v="10"/>
  </r>
  <r>
    <x v="11"/>
    <s v="12"/>
    <x v="11"/>
    <x v="218"/>
    <s v="1245"/>
    <x v="218"/>
    <x v="1"/>
    <x v="1"/>
    <n v="9"/>
  </r>
  <r>
    <x v="11"/>
    <s v="12"/>
    <x v="11"/>
    <x v="218"/>
    <s v="1245"/>
    <x v="218"/>
    <x v="1"/>
    <x v="2"/>
    <n v="7"/>
  </r>
  <r>
    <x v="11"/>
    <s v="12"/>
    <x v="11"/>
    <x v="218"/>
    <s v="1245"/>
    <x v="218"/>
    <x v="1"/>
    <x v="3"/>
    <n v="4"/>
  </r>
  <r>
    <x v="11"/>
    <s v="12"/>
    <x v="11"/>
    <x v="218"/>
    <s v="1245"/>
    <x v="218"/>
    <x v="1"/>
    <x v="4"/>
    <n v="6"/>
  </r>
  <r>
    <x v="11"/>
    <s v="12"/>
    <x v="11"/>
    <x v="218"/>
    <s v="1245"/>
    <x v="218"/>
    <x v="1"/>
    <x v="5"/>
    <n v="5"/>
  </r>
  <r>
    <x v="11"/>
    <s v="12"/>
    <x v="11"/>
    <x v="218"/>
    <s v="1245"/>
    <x v="218"/>
    <x v="1"/>
    <x v="6"/>
    <n v="5"/>
  </r>
  <r>
    <x v="11"/>
    <s v="12"/>
    <x v="11"/>
    <x v="218"/>
    <s v="1245"/>
    <x v="218"/>
    <x v="1"/>
    <x v="7"/>
    <n v="4"/>
  </r>
  <r>
    <x v="11"/>
    <s v="12"/>
    <x v="11"/>
    <x v="218"/>
    <s v="1245"/>
    <x v="218"/>
    <x v="2"/>
    <x v="0"/>
    <n v="0"/>
  </r>
  <r>
    <x v="11"/>
    <s v="12"/>
    <x v="11"/>
    <x v="218"/>
    <s v="1245"/>
    <x v="218"/>
    <x v="2"/>
    <x v="1"/>
    <n v="1"/>
  </r>
  <r>
    <x v="11"/>
    <s v="12"/>
    <x v="11"/>
    <x v="218"/>
    <s v="1245"/>
    <x v="218"/>
    <x v="2"/>
    <x v="2"/>
    <n v="0"/>
  </r>
  <r>
    <x v="11"/>
    <s v="12"/>
    <x v="11"/>
    <x v="218"/>
    <s v="1245"/>
    <x v="218"/>
    <x v="2"/>
    <x v="3"/>
    <n v="2"/>
  </r>
  <r>
    <x v="11"/>
    <s v="12"/>
    <x v="11"/>
    <x v="218"/>
    <s v="1245"/>
    <x v="218"/>
    <x v="2"/>
    <x v="4"/>
    <n v="3"/>
  </r>
  <r>
    <x v="11"/>
    <s v="12"/>
    <x v="11"/>
    <x v="218"/>
    <s v="1245"/>
    <x v="218"/>
    <x v="2"/>
    <x v="5"/>
    <n v="2"/>
  </r>
  <r>
    <x v="11"/>
    <s v="12"/>
    <x v="11"/>
    <x v="218"/>
    <s v="1245"/>
    <x v="218"/>
    <x v="2"/>
    <x v="6"/>
    <n v="2"/>
  </r>
  <r>
    <x v="11"/>
    <s v="12"/>
    <x v="11"/>
    <x v="218"/>
    <s v="1245"/>
    <x v="218"/>
    <x v="2"/>
    <x v="7"/>
    <n v="1"/>
  </r>
  <r>
    <x v="11"/>
    <s v="12"/>
    <x v="11"/>
    <x v="218"/>
    <s v="1245"/>
    <x v="218"/>
    <x v="3"/>
    <x v="0"/>
    <n v="65"/>
  </r>
  <r>
    <x v="11"/>
    <s v="12"/>
    <x v="11"/>
    <x v="218"/>
    <s v="1245"/>
    <x v="218"/>
    <x v="3"/>
    <x v="1"/>
    <n v="73"/>
  </r>
  <r>
    <x v="11"/>
    <s v="12"/>
    <x v="11"/>
    <x v="218"/>
    <s v="1245"/>
    <x v="218"/>
    <x v="3"/>
    <x v="2"/>
    <n v="77"/>
  </r>
  <r>
    <x v="11"/>
    <s v="12"/>
    <x v="11"/>
    <x v="218"/>
    <s v="1245"/>
    <x v="218"/>
    <x v="3"/>
    <x v="3"/>
    <n v="72"/>
  </r>
  <r>
    <x v="11"/>
    <s v="12"/>
    <x v="11"/>
    <x v="218"/>
    <s v="1245"/>
    <x v="218"/>
    <x v="3"/>
    <x v="4"/>
    <n v="69"/>
  </r>
  <r>
    <x v="11"/>
    <s v="12"/>
    <x v="11"/>
    <x v="218"/>
    <s v="1245"/>
    <x v="218"/>
    <x v="3"/>
    <x v="5"/>
    <n v="77"/>
  </r>
  <r>
    <x v="11"/>
    <s v="12"/>
    <x v="11"/>
    <x v="218"/>
    <s v="1245"/>
    <x v="218"/>
    <x v="3"/>
    <x v="6"/>
    <n v="74"/>
  </r>
  <r>
    <x v="11"/>
    <s v="12"/>
    <x v="11"/>
    <x v="218"/>
    <s v="1245"/>
    <x v="218"/>
    <x v="3"/>
    <x v="7"/>
    <n v="79"/>
  </r>
  <r>
    <x v="11"/>
    <s v="12"/>
    <x v="11"/>
    <x v="219"/>
    <s v="1246"/>
    <x v="219"/>
    <x v="1"/>
    <x v="0"/>
    <n v="38"/>
  </r>
  <r>
    <x v="11"/>
    <s v="12"/>
    <x v="11"/>
    <x v="219"/>
    <s v="1246"/>
    <x v="219"/>
    <x v="1"/>
    <x v="1"/>
    <n v="50"/>
  </r>
  <r>
    <x v="11"/>
    <s v="12"/>
    <x v="11"/>
    <x v="219"/>
    <s v="1246"/>
    <x v="219"/>
    <x v="1"/>
    <x v="2"/>
    <n v="51"/>
  </r>
  <r>
    <x v="11"/>
    <s v="12"/>
    <x v="11"/>
    <x v="219"/>
    <s v="1246"/>
    <x v="219"/>
    <x v="1"/>
    <x v="3"/>
    <n v="17"/>
  </r>
  <r>
    <x v="11"/>
    <s v="12"/>
    <x v="11"/>
    <x v="219"/>
    <s v="1246"/>
    <x v="219"/>
    <x v="1"/>
    <x v="4"/>
    <n v="18"/>
  </r>
  <r>
    <x v="11"/>
    <s v="12"/>
    <x v="11"/>
    <x v="219"/>
    <s v="1246"/>
    <x v="219"/>
    <x v="1"/>
    <x v="5"/>
    <n v="18"/>
  </r>
  <r>
    <x v="11"/>
    <s v="12"/>
    <x v="11"/>
    <x v="219"/>
    <s v="1246"/>
    <x v="219"/>
    <x v="1"/>
    <x v="6"/>
    <n v="15"/>
  </r>
  <r>
    <x v="11"/>
    <s v="12"/>
    <x v="11"/>
    <x v="219"/>
    <s v="1246"/>
    <x v="219"/>
    <x v="1"/>
    <x v="7"/>
    <n v="13"/>
  </r>
  <r>
    <x v="11"/>
    <s v="12"/>
    <x v="11"/>
    <x v="219"/>
    <s v="1246"/>
    <x v="219"/>
    <x v="2"/>
    <x v="0"/>
    <n v="1"/>
  </r>
  <r>
    <x v="11"/>
    <s v="12"/>
    <x v="11"/>
    <x v="219"/>
    <s v="1246"/>
    <x v="219"/>
    <x v="2"/>
    <x v="1"/>
    <n v="1"/>
  </r>
  <r>
    <x v="11"/>
    <s v="12"/>
    <x v="11"/>
    <x v="219"/>
    <s v="1246"/>
    <x v="219"/>
    <x v="2"/>
    <x v="2"/>
    <n v="1"/>
  </r>
  <r>
    <x v="11"/>
    <s v="12"/>
    <x v="11"/>
    <x v="219"/>
    <s v="1246"/>
    <x v="219"/>
    <x v="2"/>
    <x v="3"/>
    <n v="0"/>
  </r>
  <r>
    <x v="11"/>
    <s v="12"/>
    <x v="11"/>
    <x v="219"/>
    <s v="1246"/>
    <x v="219"/>
    <x v="2"/>
    <x v="4"/>
    <n v="3"/>
  </r>
  <r>
    <x v="11"/>
    <s v="12"/>
    <x v="11"/>
    <x v="219"/>
    <s v="1246"/>
    <x v="219"/>
    <x v="2"/>
    <x v="5"/>
    <n v="7"/>
  </r>
  <r>
    <x v="11"/>
    <s v="12"/>
    <x v="11"/>
    <x v="219"/>
    <s v="1246"/>
    <x v="219"/>
    <x v="2"/>
    <x v="6"/>
    <n v="6"/>
  </r>
  <r>
    <x v="11"/>
    <s v="12"/>
    <x v="11"/>
    <x v="219"/>
    <s v="1246"/>
    <x v="219"/>
    <x v="2"/>
    <x v="7"/>
    <n v="4"/>
  </r>
  <r>
    <x v="11"/>
    <s v="12"/>
    <x v="11"/>
    <x v="219"/>
    <s v="1246"/>
    <x v="219"/>
    <x v="3"/>
    <x v="0"/>
    <n v="85"/>
  </r>
  <r>
    <x v="11"/>
    <s v="12"/>
    <x v="11"/>
    <x v="219"/>
    <s v="1246"/>
    <x v="219"/>
    <x v="3"/>
    <x v="1"/>
    <n v="89"/>
  </r>
  <r>
    <x v="11"/>
    <s v="12"/>
    <x v="11"/>
    <x v="219"/>
    <s v="1246"/>
    <x v="219"/>
    <x v="3"/>
    <x v="2"/>
    <n v="70"/>
  </r>
  <r>
    <x v="11"/>
    <s v="12"/>
    <x v="11"/>
    <x v="219"/>
    <s v="1246"/>
    <x v="219"/>
    <x v="3"/>
    <x v="3"/>
    <n v="96"/>
  </r>
  <r>
    <x v="11"/>
    <s v="12"/>
    <x v="11"/>
    <x v="219"/>
    <s v="1246"/>
    <x v="219"/>
    <x v="3"/>
    <x v="4"/>
    <n v="97"/>
  </r>
  <r>
    <x v="11"/>
    <s v="12"/>
    <x v="11"/>
    <x v="219"/>
    <s v="1246"/>
    <x v="219"/>
    <x v="3"/>
    <x v="5"/>
    <n v="121"/>
  </r>
  <r>
    <x v="11"/>
    <s v="12"/>
    <x v="11"/>
    <x v="219"/>
    <s v="1246"/>
    <x v="219"/>
    <x v="3"/>
    <x v="6"/>
    <n v="122"/>
  </r>
  <r>
    <x v="11"/>
    <s v="12"/>
    <x v="11"/>
    <x v="219"/>
    <s v="1246"/>
    <x v="219"/>
    <x v="3"/>
    <x v="7"/>
    <n v="104"/>
  </r>
  <r>
    <x v="11"/>
    <s v="12"/>
    <x v="11"/>
    <x v="220"/>
    <s v="1247"/>
    <x v="220"/>
    <x v="1"/>
    <x v="0"/>
    <n v="50"/>
  </r>
  <r>
    <x v="11"/>
    <s v="12"/>
    <x v="11"/>
    <x v="220"/>
    <s v="1247"/>
    <x v="220"/>
    <x v="1"/>
    <x v="1"/>
    <n v="49"/>
  </r>
  <r>
    <x v="11"/>
    <s v="12"/>
    <x v="11"/>
    <x v="220"/>
    <s v="1247"/>
    <x v="220"/>
    <x v="1"/>
    <x v="2"/>
    <n v="39"/>
  </r>
  <r>
    <x v="11"/>
    <s v="12"/>
    <x v="11"/>
    <x v="220"/>
    <s v="1247"/>
    <x v="220"/>
    <x v="1"/>
    <x v="3"/>
    <n v="38"/>
  </r>
  <r>
    <x v="11"/>
    <s v="12"/>
    <x v="11"/>
    <x v="220"/>
    <s v="1247"/>
    <x v="220"/>
    <x v="1"/>
    <x v="4"/>
    <n v="36"/>
  </r>
  <r>
    <x v="11"/>
    <s v="12"/>
    <x v="11"/>
    <x v="220"/>
    <s v="1247"/>
    <x v="220"/>
    <x v="1"/>
    <x v="5"/>
    <n v="34"/>
  </r>
  <r>
    <x v="11"/>
    <s v="12"/>
    <x v="11"/>
    <x v="220"/>
    <s v="1247"/>
    <x v="220"/>
    <x v="1"/>
    <x v="6"/>
    <n v="30"/>
  </r>
  <r>
    <x v="11"/>
    <s v="12"/>
    <x v="11"/>
    <x v="220"/>
    <s v="1247"/>
    <x v="220"/>
    <x v="1"/>
    <x v="7"/>
    <n v="28"/>
  </r>
  <r>
    <x v="11"/>
    <s v="12"/>
    <x v="11"/>
    <x v="220"/>
    <s v="1247"/>
    <x v="220"/>
    <x v="2"/>
    <x v="0"/>
    <n v="2"/>
  </r>
  <r>
    <x v="11"/>
    <s v="12"/>
    <x v="11"/>
    <x v="220"/>
    <s v="1247"/>
    <x v="220"/>
    <x v="2"/>
    <x v="1"/>
    <n v="0"/>
  </r>
  <r>
    <x v="11"/>
    <s v="12"/>
    <x v="11"/>
    <x v="220"/>
    <s v="1247"/>
    <x v="220"/>
    <x v="2"/>
    <x v="2"/>
    <n v="0"/>
  </r>
  <r>
    <x v="11"/>
    <s v="12"/>
    <x v="11"/>
    <x v="220"/>
    <s v="1247"/>
    <x v="220"/>
    <x v="2"/>
    <x v="3"/>
    <n v="3"/>
  </r>
  <r>
    <x v="11"/>
    <s v="12"/>
    <x v="11"/>
    <x v="220"/>
    <s v="1247"/>
    <x v="220"/>
    <x v="2"/>
    <x v="4"/>
    <n v="1"/>
  </r>
  <r>
    <x v="11"/>
    <s v="12"/>
    <x v="11"/>
    <x v="220"/>
    <s v="1247"/>
    <x v="220"/>
    <x v="2"/>
    <x v="5"/>
    <n v="0"/>
  </r>
  <r>
    <x v="11"/>
    <s v="12"/>
    <x v="11"/>
    <x v="220"/>
    <s v="1247"/>
    <x v="220"/>
    <x v="2"/>
    <x v="6"/>
    <n v="1"/>
  </r>
  <r>
    <x v="11"/>
    <s v="12"/>
    <x v="11"/>
    <x v="220"/>
    <s v="1247"/>
    <x v="220"/>
    <x v="2"/>
    <x v="7"/>
    <n v="2"/>
  </r>
  <r>
    <x v="11"/>
    <s v="12"/>
    <x v="11"/>
    <x v="220"/>
    <s v="1247"/>
    <x v="220"/>
    <x v="3"/>
    <x v="0"/>
    <n v="56"/>
  </r>
  <r>
    <x v="11"/>
    <s v="12"/>
    <x v="11"/>
    <x v="220"/>
    <s v="1247"/>
    <x v="220"/>
    <x v="3"/>
    <x v="1"/>
    <n v="60"/>
  </r>
  <r>
    <x v="11"/>
    <s v="12"/>
    <x v="11"/>
    <x v="220"/>
    <s v="1247"/>
    <x v="220"/>
    <x v="3"/>
    <x v="2"/>
    <n v="64"/>
  </r>
  <r>
    <x v="11"/>
    <s v="12"/>
    <x v="11"/>
    <x v="220"/>
    <s v="1247"/>
    <x v="220"/>
    <x v="3"/>
    <x v="3"/>
    <n v="59"/>
  </r>
  <r>
    <x v="11"/>
    <s v="12"/>
    <x v="11"/>
    <x v="220"/>
    <s v="1247"/>
    <x v="220"/>
    <x v="3"/>
    <x v="4"/>
    <n v="57"/>
  </r>
  <r>
    <x v="11"/>
    <s v="12"/>
    <x v="11"/>
    <x v="220"/>
    <s v="1247"/>
    <x v="220"/>
    <x v="3"/>
    <x v="5"/>
    <n v="64"/>
  </r>
  <r>
    <x v="11"/>
    <s v="12"/>
    <x v="11"/>
    <x v="220"/>
    <s v="1247"/>
    <x v="220"/>
    <x v="3"/>
    <x v="6"/>
    <n v="61"/>
  </r>
  <r>
    <x v="11"/>
    <s v="12"/>
    <x v="11"/>
    <x v="220"/>
    <s v="1247"/>
    <x v="220"/>
    <x v="3"/>
    <x v="7"/>
    <n v="67"/>
  </r>
  <r>
    <x v="11"/>
    <s v="12"/>
    <x v="11"/>
    <x v="221"/>
    <s v="1251"/>
    <x v="221"/>
    <x v="1"/>
    <x v="0"/>
    <n v="66"/>
  </r>
  <r>
    <x v="11"/>
    <s v="12"/>
    <x v="11"/>
    <x v="221"/>
    <s v="1251"/>
    <x v="221"/>
    <x v="1"/>
    <x v="1"/>
    <n v="64"/>
  </r>
  <r>
    <x v="11"/>
    <s v="12"/>
    <x v="11"/>
    <x v="221"/>
    <s v="1251"/>
    <x v="221"/>
    <x v="1"/>
    <x v="2"/>
    <n v="64"/>
  </r>
  <r>
    <x v="11"/>
    <s v="12"/>
    <x v="11"/>
    <x v="221"/>
    <s v="1251"/>
    <x v="221"/>
    <x v="1"/>
    <x v="3"/>
    <n v="53"/>
  </r>
  <r>
    <x v="11"/>
    <s v="12"/>
    <x v="11"/>
    <x v="221"/>
    <s v="1251"/>
    <x v="221"/>
    <x v="1"/>
    <x v="4"/>
    <n v="46"/>
  </r>
  <r>
    <x v="11"/>
    <s v="12"/>
    <x v="11"/>
    <x v="221"/>
    <s v="1251"/>
    <x v="221"/>
    <x v="1"/>
    <x v="5"/>
    <n v="42"/>
  </r>
  <r>
    <x v="11"/>
    <s v="12"/>
    <x v="11"/>
    <x v="221"/>
    <s v="1251"/>
    <x v="221"/>
    <x v="1"/>
    <x v="6"/>
    <n v="41"/>
  </r>
  <r>
    <x v="11"/>
    <s v="12"/>
    <x v="11"/>
    <x v="221"/>
    <s v="1251"/>
    <x v="221"/>
    <x v="1"/>
    <x v="7"/>
    <n v="31"/>
  </r>
  <r>
    <x v="11"/>
    <s v="12"/>
    <x v="11"/>
    <x v="221"/>
    <s v="1251"/>
    <x v="221"/>
    <x v="2"/>
    <x v="0"/>
    <n v="0"/>
  </r>
  <r>
    <x v="11"/>
    <s v="12"/>
    <x v="11"/>
    <x v="221"/>
    <s v="1251"/>
    <x v="221"/>
    <x v="2"/>
    <x v="1"/>
    <n v="0"/>
  </r>
  <r>
    <x v="11"/>
    <s v="12"/>
    <x v="11"/>
    <x v="221"/>
    <s v="1251"/>
    <x v="221"/>
    <x v="2"/>
    <x v="2"/>
    <n v="0"/>
  </r>
  <r>
    <x v="11"/>
    <s v="12"/>
    <x v="11"/>
    <x v="221"/>
    <s v="1251"/>
    <x v="221"/>
    <x v="2"/>
    <x v="3"/>
    <n v="1"/>
  </r>
  <r>
    <x v="11"/>
    <s v="12"/>
    <x v="11"/>
    <x v="221"/>
    <s v="1251"/>
    <x v="221"/>
    <x v="2"/>
    <x v="4"/>
    <n v="1"/>
  </r>
  <r>
    <x v="11"/>
    <s v="12"/>
    <x v="11"/>
    <x v="221"/>
    <s v="1251"/>
    <x v="221"/>
    <x v="2"/>
    <x v="5"/>
    <n v="0"/>
  </r>
  <r>
    <x v="11"/>
    <s v="12"/>
    <x v="11"/>
    <x v="221"/>
    <s v="1251"/>
    <x v="221"/>
    <x v="2"/>
    <x v="6"/>
    <n v="0"/>
  </r>
  <r>
    <x v="11"/>
    <s v="12"/>
    <x v="11"/>
    <x v="221"/>
    <s v="1251"/>
    <x v="221"/>
    <x v="2"/>
    <x v="7"/>
    <n v="0"/>
  </r>
  <r>
    <x v="11"/>
    <s v="12"/>
    <x v="11"/>
    <x v="221"/>
    <s v="1251"/>
    <x v="221"/>
    <x v="3"/>
    <x v="0"/>
    <n v="1"/>
  </r>
  <r>
    <x v="11"/>
    <s v="12"/>
    <x v="11"/>
    <x v="221"/>
    <s v="1251"/>
    <x v="221"/>
    <x v="3"/>
    <x v="1"/>
    <n v="1"/>
  </r>
  <r>
    <x v="11"/>
    <s v="12"/>
    <x v="11"/>
    <x v="221"/>
    <s v="1251"/>
    <x v="221"/>
    <x v="3"/>
    <x v="2"/>
    <n v="1"/>
  </r>
  <r>
    <x v="11"/>
    <s v="12"/>
    <x v="11"/>
    <x v="221"/>
    <s v="1251"/>
    <x v="221"/>
    <x v="3"/>
    <x v="3"/>
    <n v="1"/>
  </r>
  <r>
    <x v="11"/>
    <s v="12"/>
    <x v="11"/>
    <x v="221"/>
    <s v="1251"/>
    <x v="221"/>
    <x v="3"/>
    <x v="4"/>
    <n v="1"/>
  </r>
  <r>
    <x v="11"/>
    <s v="12"/>
    <x v="11"/>
    <x v="221"/>
    <s v="1251"/>
    <x v="221"/>
    <x v="3"/>
    <x v="5"/>
    <n v="4"/>
  </r>
  <r>
    <x v="11"/>
    <s v="12"/>
    <x v="11"/>
    <x v="221"/>
    <s v="1251"/>
    <x v="221"/>
    <x v="3"/>
    <x v="6"/>
    <n v="4"/>
  </r>
  <r>
    <x v="11"/>
    <s v="12"/>
    <x v="11"/>
    <x v="221"/>
    <s v="1251"/>
    <x v="221"/>
    <x v="3"/>
    <x v="7"/>
    <n v="6"/>
  </r>
  <r>
    <x v="11"/>
    <s v="12"/>
    <x v="11"/>
    <x v="222"/>
    <s v="1252"/>
    <x v="222"/>
    <x v="1"/>
    <x v="0"/>
    <n v="8"/>
  </r>
  <r>
    <x v="11"/>
    <s v="12"/>
    <x v="11"/>
    <x v="222"/>
    <s v="1252"/>
    <x v="222"/>
    <x v="1"/>
    <x v="1"/>
    <n v="9"/>
  </r>
  <r>
    <x v="11"/>
    <s v="12"/>
    <x v="11"/>
    <x v="222"/>
    <s v="1252"/>
    <x v="222"/>
    <x v="1"/>
    <x v="2"/>
    <n v="9"/>
  </r>
  <r>
    <x v="11"/>
    <s v="12"/>
    <x v="11"/>
    <x v="222"/>
    <s v="1252"/>
    <x v="222"/>
    <x v="1"/>
    <x v="3"/>
    <n v="7"/>
  </r>
  <r>
    <x v="11"/>
    <s v="12"/>
    <x v="11"/>
    <x v="222"/>
    <s v="1252"/>
    <x v="222"/>
    <x v="1"/>
    <x v="4"/>
    <n v="4"/>
  </r>
  <r>
    <x v="11"/>
    <s v="12"/>
    <x v="11"/>
    <x v="222"/>
    <s v="1252"/>
    <x v="222"/>
    <x v="1"/>
    <x v="5"/>
    <n v="4"/>
  </r>
  <r>
    <x v="11"/>
    <s v="12"/>
    <x v="11"/>
    <x v="222"/>
    <s v="1252"/>
    <x v="222"/>
    <x v="1"/>
    <x v="6"/>
    <n v="5"/>
  </r>
  <r>
    <x v="11"/>
    <s v="12"/>
    <x v="11"/>
    <x v="222"/>
    <s v="1252"/>
    <x v="222"/>
    <x v="1"/>
    <x v="7"/>
    <n v="1"/>
  </r>
  <r>
    <x v="11"/>
    <s v="12"/>
    <x v="11"/>
    <x v="222"/>
    <s v="1252"/>
    <x v="222"/>
    <x v="2"/>
    <x v="0"/>
    <n v="0"/>
  </r>
  <r>
    <x v="11"/>
    <s v="12"/>
    <x v="11"/>
    <x v="222"/>
    <s v="1252"/>
    <x v="222"/>
    <x v="2"/>
    <x v="1"/>
    <n v="0"/>
  </r>
  <r>
    <x v="11"/>
    <s v="12"/>
    <x v="11"/>
    <x v="222"/>
    <s v="1252"/>
    <x v="222"/>
    <x v="2"/>
    <x v="2"/>
    <n v="0"/>
  </r>
  <r>
    <x v="11"/>
    <s v="12"/>
    <x v="11"/>
    <x v="222"/>
    <s v="1252"/>
    <x v="222"/>
    <x v="2"/>
    <x v="3"/>
    <n v="0"/>
  </r>
  <r>
    <x v="11"/>
    <s v="12"/>
    <x v="11"/>
    <x v="222"/>
    <s v="1252"/>
    <x v="222"/>
    <x v="2"/>
    <x v="4"/>
    <n v="0"/>
  </r>
  <r>
    <x v="11"/>
    <s v="12"/>
    <x v="11"/>
    <x v="222"/>
    <s v="1252"/>
    <x v="222"/>
    <x v="2"/>
    <x v="5"/>
    <n v="0"/>
  </r>
  <r>
    <x v="11"/>
    <s v="12"/>
    <x v="11"/>
    <x v="222"/>
    <s v="1252"/>
    <x v="222"/>
    <x v="2"/>
    <x v="6"/>
    <n v="0"/>
  </r>
  <r>
    <x v="11"/>
    <s v="12"/>
    <x v="11"/>
    <x v="222"/>
    <s v="1252"/>
    <x v="222"/>
    <x v="2"/>
    <x v="7"/>
    <n v="0"/>
  </r>
  <r>
    <x v="11"/>
    <s v="12"/>
    <x v="11"/>
    <x v="222"/>
    <s v="1252"/>
    <x v="222"/>
    <x v="3"/>
    <x v="0"/>
    <n v="0"/>
  </r>
  <r>
    <x v="11"/>
    <s v="12"/>
    <x v="11"/>
    <x v="222"/>
    <s v="1252"/>
    <x v="222"/>
    <x v="3"/>
    <x v="1"/>
    <n v="0"/>
  </r>
  <r>
    <x v="11"/>
    <s v="12"/>
    <x v="11"/>
    <x v="222"/>
    <s v="1252"/>
    <x v="222"/>
    <x v="3"/>
    <x v="2"/>
    <n v="0"/>
  </r>
  <r>
    <x v="11"/>
    <s v="12"/>
    <x v="11"/>
    <x v="222"/>
    <s v="1252"/>
    <x v="222"/>
    <x v="3"/>
    <x v="3"/>
    <n v="0"/>
  </r>
  <r>
    <x v="11"/>
    <s v="12"/>
    <x v="11"/>
    <x v="222"/>
    <s v="1252"/>
    <x v="222"/>
    <x v="3"/>
    <x v="4"/>
    <n v="0"/>
  </r>
  <r>
    <x v="11"/>
    <s v="12"/>
    <x v="11"/>
    <x v="222"/>
    <s v="1252"/>
    <x v="222"/>
    <x v="3"/>
    <x v="5"/>
    <n v="0"/>
  </r>
  <r>
    <x v="11"/>
    <s v="12"/>
    <x v="11"/>
    <x v="222"/>
    <s v="1252"/>
    <x v="222"/>
    <x v="3"/>
    <x v="6"/>
    <n v="0"/>
  </r>
  <r>
    <x v="11"/>
    <s v="12"/>
    <x v="11"/>
    <x v="222"/>
    <s v="1252"/>
    <x v="222"/>
    <x v="3"/>
    <x v="7"/>
    <n v="0"/>
  </r>
  <r>
    <x v="11"/>
    <s v="12"/>
    <x v="11"/>
    <x v="223"/>
    <s v="1253"/>
    <x v="223"/>
    <x v="1"/>
    <x v="0"/>
    <n v="91"/>
  </r>
  <r>
    <x v="11"/>
    <s v="12"/>
    <x v="11"/>
    <x v="223"/>
    <s v="1253"/>
    <x v="223"/>
    <x v="1"/>
    <x v="1"/>
    <n v="85"/>
  </r>
  <r>
    <x v="11"/>
    <s v="12"/>
    <x v="11"/>
    <x v="223"/>
    <s v="1253"/>
    <x v="223"/>
    <x v="1"/>
    <x v="2"/>
    <n v="78"/>
  </r>
  <r>
    <x v="11"/>
    <s v="12"/>
    <x v="11"/>
    <x v="223"/>
    <s v="1253"/>
    <x v="223"/>
    <x v="1"/>
    <x v="3"/>
    <n v="69"/>
  </r>
  <r>
    <x v="11"/>
    <s v="12"/>
    <x v="11"/>
    <x v="223"/>
    <s v="1253"/>
    <x v="223"/>
    <x v="1"/>
    <x v="4"/>
    <n v="71"/>
  </r>
  <r>
    <x v="11"/>
    <s v="12"/>
    <x v="11"/>
    <x v="223"/>
    <s v="1253"/>
    <x v="223"/>
    <x v="1"/>
    <x v="5"/>
    <n v="76"/>
  </r>
  <r>
    <x v="11"/>
    <s v="12"/>
    <x v="11"/>
    <x v="223"/>
    <s v="1253"/>
    <x v="223"/>
    <x v="1"/>
    <x v="6"/>
    <n v="74"/>
  </r>
  <r>
    <x v="11"/>
    <s v="12"/>
    <x v="11"/>
    <x v="223"/>
    <s v="1253"/>
    <x v="223"/>
    <x v="1"/>
    <x v="7"/>
    <n v="63"/>
  </r>
  <r>
    <x v="11"/>
    <s v="12"/>
    <x v="11"/>
    <x v="223"/>
    <s v="1253"/>
    <x v="223"/>
    <x v="2"/>
    <x v="0"/>
    <n v="1"/>
  </r>
  <r>
    <x v="11"/>
    <s v="12"/>
    <x v="11"/>
    <x v="223"/>
    <s v="1253"/>
    <x v="223"/>
    <x v="2"/>
    <x v="1"/>
    <n v="1"/>
  </r>
  <r>
    <x v="11"/>
    <s v="12"/>
    <x v="11"/>
    <x v="223"/>
    <s v="1253"/>
    <x v="223"/>
    <x v="2"/>
    <x v="2"/>
    <n v="1"/>
  </r>
  <r>
    <x v="11"/>
    <s v="12"/>
    <x v="11"/>
    <x v="223"/>
    <s v="1253"/>
    <x v="223"/>
    <x v="2"/>
    <x v="3"/>
    <n v="1"/>
  </r>
  <r>
    <x v="11"/>
    <s v="12"/>
    <x v="11"/>
    <x v="223"/>
    <s v="1253"/>
    <x v="223"/>
    <x v="2"/>
    <x v="4"/>
    <n v="3"/>
  </r>
  <r>
    <x v="11"/>
    <s v="12"/>
    <x v="11"/>
    <x v="223"/>
    <s v="1253"/>
    <x v="223"/>
    <x v="2"/>
    <x v="5"/>
    <n v="2"/>
  </r>
  <r>
    <x v="11"/>
    <s v="12"/>
    <x v="11"/>
    <x v="223"/>
    <s v="1253"/>
    <x v="223"/>
    <x v="2"/>
    <x v="6"/>
    <n v="2"/>
  </r>
  <r>
    <x v="11"/>
    <s v="12"/>
    <x v="11"/>
    <x v="223"/>
    <s v="1253"/>
    <x v="223"/>
    <x v="2"/>
    <x v="7"/>
    <n v="2"/>
  </r>
  <r>
    <x v="11"/>
    <s v="12"/>
    <x v="11"/>
    <x v="223"/>
    <s v="1253"/>
    <x v="223"/>
    <x v="3"/>
    <x v="0"/>
    <n v="33"/>
  </r>
  <r>
    <x v="11"/>
    <s v="12"/>
    <x v="11"/>
    <x v="223"/>
    <s v="1253"/>
    <x v="223"/>
    <x v="3"/>
    <x v="1"/>
    <n v="42"/>
  </r>
  <r>
    <x v="11"/>
    <s v="12"/>
    <x v="11"/>
    <x v="223"/>
    <s v="1253"/>
    <x v="223"/>
    <x v="3"/>
    <x v="2"/>
    <n v="48"/>
  </r>
  <r>
    <x v="11"/>
    <s v="12"/>
    <x v="11"/>
    <x v="223"/>
    <s v="1253"/>
    <x v="223"/>
    <x v="3"/>
    <x v="3"/>
    <n v="52"/>
  </r>
  <r>
    <x v="11"/>
    <s v="12"/>
    <x v="11"/>
    <x v="223"/>
    <s v="1253"/>
    <x v="223"/>
    <x v="3"/>
    <x v="4"/>
    <n v="42"/>
  </r>
  <r>
    <x v="11"/>
    <s v="12"/>
    <x v="11"/>
    <x v="223"/>
    <s v="1253"/>
    <x v="223"/>
    <x v="3"/>
    <x v="5"/>
    <n v="46"/>
  </r>
  <r>
    <x v="11"/>
    <s v="12"/>
    <x v="11"/>
    <x v="223"/>
    <s v="1253"/>
    <x v="223"/>
    <x v="3"/>
    <x v="6"/>
    <n v="45"/>
  </r>
  <r>
    <x v="11"/>
    <s v="12"/>
    <x v="11"/>
    <x v="223"/>
    <s v="1253"/>
    <x v="223"/>
    <x v="3"/>
    <x v="7"/>
    <n v="36"/>
  </r>
  <r>
    <x v="11"/>
    <s v="12"/>
    <x v="11"/>
    <x v="224"/>
    <s v="1256"/>
    <x v="224"/>
    <x v="1"/>
    <x v="0"/>
    <n v="56"/>
  </r>
  <r>
    <x v="11"/>
    <s v="12"/>
    <x v="11"/>
    <x v="224"/>
    <s v="1256"/>
    <x v="224"/>
    <x v="1"/>
    <x v="1"/>
    <n v="57"/>
  </r>
  <r>
    <x v="11"/>
    <s v="12"/>
    <x v="11"/>
    <x v="224"/>
    <s v="1256"/>
    <x v="224"/>
    <x v="1"/>
    <x v="2"/>
    <n v="38"/>
  </r>
  <r>
    <x v="11"/>
    <s v="12"/>
    <x v="11"/>
    <x v="224"/>
    <s v="1256"/>
    <x v="224"/>
    <x v="1"/>
    <x v="3"/>
    <n v="34"/>
  </r>
  <r>
    <x v="11"/>
    <s v="12"/>
    <x v="11"/>
    <x v="224"/>
    <s v="1256"/>
    <x v="224"/>
    <x v="1"/>
    <x v="4"/>
    <n v="29"/>
  </r>
  <r>
    <x v="11"/>
    <s v="12"/>
    <x v="11"/>
    <x v="224"/>
    <s v="1256"/>
    <x v="224"/>
    <x v="1"/>
    <x v="5"/>
    <n v="27"/>
  </r>
  <r>
    <x v="11"/>
    <s v="12"/>
    <x v="11"/>
    <x v="224"/>
    <s v="1256"/>
    <x v="224"/>
    <x v="1"/>
    <x v="6"/>
    <n v="31"/>
  </r>
  <r>
    <x v="11"/>
    <s v="12"/>
    <x v="11"/>
    <x v="224"/>
    <s v="1256"/>
    <x v="224"/>
    <x v="1"/>
    <x v="7"/>
    <n v="24"/>
  </r>
  <r>
    <x v="11"/>
    <s v="12"/>
    <x v="11"/>
    <x v="224"/>
    <s v="1256"/>
    <x v="224"/>
    <x v="2"/>
    <x v="0"/>
    <n v="0"/>
  </r>
  <r>
    <x v="11"/>
    <s v="12"/>
    <x v="11"/>
    <x v="224"/>
    <s v="1256"/>
    <x v="224"/>
    <x v="2"/>
    <x v="1"/>
    <n v="1"/>
  </r>
  <r>
    <x v="11"/>
    <s v="12"/>
    <x v="11"/>
    <x v="224"/>
    <s v="1256"/>
    <x v="224"/>
    <x v="2"/>
    <x v="2"/>
    <n v="0"/>
  </r>
  <r>
    <x v="11"/>
    <s v="12"/>
    <x v="11"/>
    <x v="224"/>
    <s v="1256"/>
    <x v="224"/>
    <x v="2"/>
    <x v="3"/>
    <n v="1"/>
  </r>
  <r>
    <x v="11"/>
    <s v="12"/>
    <x v="11"/>
    <x v="224"/>
    <s v="1256"/>
    <x v="224"/>
    <x v="2"/>
    <x v="4"/>
    <n v="0"/>
  </r>
  <r>
    <x v="11"/>
    <s v="12"/>
    <x v="11"/>
    <x v="224"/>
    <s v="1256"/>
    <x v="224"/>
    <x v="2"/>
    <x v="5"/>
    <n v="0"/>
  </r>
  <r>
    <x v="11"/>
    <s v="12"/>
    <x v="11"/>
    <x v="224"/>
    <s v="1256"/>
    <x v="224"/>
    <x v="2"/>
    <x v="6"/>
    <n v="0"/>
  </r>
  <r>
    <x v="11"/>
    <s v="12"/>
    <x v="11"/>
    <x v="224"/>
    <s v="1256"/>
    <x v="224"/>
    <x v="2"/>
    <x v="7"/>
    <n v="0"/>
  </r>
  <r>
    <x v="11"/>
    <s v="12"/>
    <x v="11"/>
    <x v="224"/>
    <s v="1256"/>
    <x v="224"/>
    <x v="3"/>
    <x v="0"/>
    <n v="25"/>
  </r>
  <r>
    <x v="11"/>
    <s v="12"/>
    <x v="11"/>
    <x v="224"/>
    <s v="1256"/>
    <x v="224"/>
    <x v="3"/>
    <x v="1"/>
    <n v="21"/>
  </r>
  <r>
    <x v="11"/>
    <s v="12"/>
    <x v="11"/>
    <x v="224"/>
    <s v="1256"/>
    <x v="224"/>
    <x v="3"/>
    <x v="2"/>
    <n v="26"/>
  </r>
  <r>
    <x v="11"/>
    <s v="12"/>
    <x v="11"/>
    <x v="224"/>
    <s v="1256"/>
    <x v="224"/>
    <x v="3"/>
    <x v="3"/>
    <n v="24"/>
  </r>
  <r>
    <x v="11"/>
    <s v="12"/>
    <x v="11"/>
    <x v="224"/>
    <s v="1256"/>
    <x v="224"/>
    <x v="3"/>
    <x v="4"/>
    <n v="22"/>
  </r>
  <r>
    <x v="11"/>
    <s v="12"/>
    <x v="11"/>
    <x v="224"/>
    <s v="1256"/>
    <x v="224"/>
    <x v="3"/>
    <x v="5"/>
    <n v="28"/>
  </r>
  <r>
    <x v="11"/>
    <s v="12"/>
    <x v="11"/>
    <x v="224"/>
    <s v="1256"/>
    <x v="224"/>
    <x v="3"/>
    <x v="6"/>
    <n v="29"/>
  </r>
  <r>
    <x v="11"/>
    <s v="12"/>
    <x v="11"/>
    <x v="224"/>
    <s v="1256"/>
    <x v="224"/>
    <x v="3"/>
    <x v="7"/>
    <n v="24"/>
  </r>
  <r>
    <x v="11"/>
    <s v="12"/>
    <x v="11"/>
    <x v="225"/>
    <s v="1259"/>
    <x v="225"/>
    <x v="1"/>
    <x v="0"/>
    <n v="20"/>
  </r>
  <r>
    <x v="11"/>
    <s v="12"/>
    <x v="11"/>
    <x v="225"/>
    <s v="1259"/>
    <x v="225"/>
    <x v="1"/>
    <x v="1"/>
    <n v="12"/>
  </r>
  <r>
    <x v="11"/>
    <s v="12"/>
    <x v="11"/>
    <x v="225"/>
    <s v="1259"/>
    <x v="225"/>
    <x v="1"/>
    <x v="2"/>
    <n v="10"/>
  </r>
  <r>
    <x v="11"/>
    <s v="12"/>
    <x v="11"/>
    <x v="225"/>
    <s v="1259"/>
    <x v="225"/>
    <x v="1"/>
    <x v="3"/>
    <n v="9"/>
  </r>
  <r>
    <x v="11"/>
    <s v="12"/>
    <x v="11"/>
    <x v="225"/>
    <s v="1259"/>
    <x v="225"/>
    <x v="1"/>
    <x v="4"/>
    <n v="11"/>
  </r>
  <r>
    <x v="11"/>
    <s v="12"/>
    <x v="11"/>
    <x v="225"/>
    <s v="1259"/>
    <x v="225"/>
    <x v="1"/>
    <x v="5"/>
    <n v="13"/>
  </r>
  <r>
    <x v="11"/>
    <s v="12"/>
    <x v="11"/>
    <x v="225"/>
    <s v="1259"/>
    <x v="225"/>
    <x v="1"/>
    <x v="6"/>
    <n v="15"/>
  </r>
  <r>
    <x v="11"/>
    <s v="12"/>
    <x v="11"/>
    <x v="225"/>
    <s v="1259"/>
    <x v="225"/>
    <x v="1"/>
    <x v="7"/>
    <n v="8"/>
  </r>
  <r>
    <x v="11"/>
    <s v="12"/>
    <x v="11"/>
    <x v="225"/>
    <s v="1259"/>
    <x v="225"/>
    <x v="2"/>
    <x v="0"/>
    <n v="0"/>
  </r>
  <r>
    <x v="11"/>
    <s v="12"/>
    <x v="11"/>
    <x v="225"/>
    <s v="1259"/>
    <x v="225"/>
    <x v="2"/>
    <x v="1"/>
    <n v="0"/>
  </r>
  <r>
    <x v="11"/>
    <s v="12"/>
    <x v="11"/>
    <x v="225"/>
    <s v="1259"/>
    <x v="225"/>
    <x v="2"/>
    <x v="2"/>
    <n v="0"/>
  </r>
  <r>
    <x v="11"/>
    <s v="12"/>
    <x v="11"/>
    <x v="225"/>
    <s v="1259"/>
    <x v="225"/>
    <x v="2"/>
    <x v="3"/>
    <n v="0"/>
  </r>
  <r>
    <x v="11"/>
    <s v="12"/>
    <x v="11"/>
    <x v="225"/>
    <s v="1259"/>
    <x v="225"/>
    <x v="2"/>
    <x v="4"/>
    <n v="0"/>
  </r>
  <r>
    <x v="11"/>
    <s v="12"/>
    <x v="11"/>
    <x v="225"/>
    <s v="1259"/>
    <x v="225"/>
    <x v="2"/>
    <x v="5"/>
    <n v="0"/>
  </r>
  <r>
    <x v="11"/>
    <s v="12"/>
    <x v="11"/>
    <x v="225"/>
    <s v="1259"/>
    <x v="225"/>
    <x v="2"/>
    <x v="6"/>
    <n v="0"/>
  </r>
  <r>
    <x v="11"/>
    <s v="12"/>
    <x v="11"/>
    <x v="225"/>
    <s v="1259"/>
    <x v="225"/>
    <x v="2"/>
    <x v="7"/>
    <n v="0"/>
  </r>
  <r>
    <x v="11"/>
    <s v="12"/>
    <x v="11"/>
    <x v="225"/>
    <s v="1259"/>
    <x v="225"/>
    <x v="3"/>
    <x v="0"/>
    <n v="59"/>
  </r>
  <r>
    <x v="11"/>
    <s v="12"/>
    <x v="11"/>
    <x v="225"/>
    <s v="1259"/>
    <x v="225"/>
    <x v="3"/>
    <x v="1"/>
    <n v="64"/>
  </r>
  <r>
    <x v="11"/>
    <s v="12"/>
    <x v="11"/>
    <x v="225"/>
    <s v="1259"/>
    <x v="225"/>
    <x v="3"/>
    <x v="2"/>
    <n v="79"/>
  </r>
  <r>
    <x v="11"/>
    <s v="12"/>
    <x v="11"/>
    <x v="225"/>
    <s v="1259"/>
    <x v="225"/>
    <x v="3"/>
    <x v="3"/>
    <n v="77"/>
  </r>
  <r>
    <x v="11"/>
    <s v="12"/>
    <x v="11"/>
    <x v="225"/>
    <s v="1259"/>
    <x v="225"/>
    <x v="3"/>
    <x v="4"/>
    <n v="80"/>
  </r>
  <r>
    <x v="11"/>
    <s v="12"/>
    <x v="11"/>
    <x v="225"/>
    <s v="1259"/>
    <x v="225"/>
    <x v="3"/>
    <x v="5"/>
    <n v="94"/>
  </r>
  <r>
    <x v="11"/>
    <s v="12"/>
    <x v="11"/>
    <x v="225"/>
    <s v="1259"/>
    <x v="225"/>
    <x v="3"/>
    <x v="6"/>
    <n v="102"/>
  </r>
  <r>
    <x v="11"/>
    <s v="12"/>
    <x v="11"/>
    <x v="225"/>
    <s v="1259"/>
    <x v="225"/>
    <x v="3"/>
    <x v="7"/>
    <n v="115"/>
  </r>
  <r>
    <x v="11"/>
    <s v="12"/>
    <x v="11"/>
    <x v="226"/>
    <s v="1260"/>
    <x v="226"/>
    <x v="1"/>
    <x v="0"/>
    <n v="96"/>
  </r>
  <r>
    <x v="11"/>
    <s v="12"/>
    <x v="11"/>
    <x v="226"/>
    <s v="1260"/>
    <x v="226"/>
    <x v="1"/>
    <x v="1"/>
    <n v="97"/>
  </r>
  <r>
    <x v="11"/>
    <s v="12"/>
    <x v="11"/>
    <x v="226"/>
    <s v="1260"/>
    <x v="226"/>
    <x v="1"/>
    <x v="2"/>
    <n v="76"/>
  </r>
  <r>
    <x v="11"/>
    <s v="12"/>
    <x v="11"/>
    <x v="226"/>
    <s v="1260"/>
    <x v="226"/>
    <x v="1"/>
    <x v="3"/>
    <n v="67"/>
  </r>
  <r>
    <x v="11"/>
    <s v="12"/>
    <x v="11"/>
    <x v="226"/>
    <s v="1260"/>
    <x v="226"/>
    <x v="1"/>
    <x v="4"/>
    <n v="77"/>
  </r>
  <r>
    <x v="11"/>
    <s v="12"/>
    <x v="11"/>
    <x v="226"/>
    <s v="1260"/>
    <x v="226"/>
    <x v="1"/>
    <x v="5"/>
    <n v="86"/>
  </r>
  <r>
    <x v="11"/>
    <s v="12"/>
    <x v="11"/>
    <x v="226"/>
    <s v="1260"/>
    <x v="226"/>
    <x v="1"/>
    <x v="6"/>
    <n v="84"/>
  </r>
  <r>
    <x v="11"/>
    <s v="12"/>
    <x v="11"/>
    <x v="226"/>
    <s v="1260"/>
    <x v="226"/>
    <x v="1"/>
    <x v="7"/>
    <n v="65"/>
  </r>
  <r>
    <x v="11"/>
    <s v="12"/>
    <x v="11"/>
    <x v="226"/>
    <s v="1260"/>
    <x v="226"/>
    <x v="2"/>
    <x v="0"/>
    <n v="2"/>
  </r>
  <r>
    <x v="11"/>
    <s v="12"/>
    <x v="11"/>
    <x v="226"/>
    <s v="1260"/>
    <x v="226"/>
    <x v="2"/>
    <x v="1"/>
    <n v="2"/>
  </r>
  <r>
    <x v="11"/>
    <s v="12"/>
    <x v="11"/>
    <x v="226"/>
    <s v="1260"/>
    <x v="226"/>
    <x v="2"/>
    <x v="2"/>
    <n v="1"/>
  </r>
  <r>
    <x v="11"/>
    <s v="12"/>
    <x v="11"/>
    <x v="226"/>
    <s v="1260"/>
    <x v="226"/>
    <x v="2"/>
    <x v="3"/>
    <n v="1"/>
  </r>
  <r>
    <x v="11"/>
    <s v="12"/>
    <x v="11"/>
    <x v="226"/>
    <s v="1260"/>
    <x v="226"/>
    <x v="2"/>
    <x v="4"/>
    <n v="1"/>
  </r>
  <r>
    <x v="11"/>
    <s v="12"/>
    <x v="11"/>
    <x v="226"/>
    <s v="1260"/>
    <x v="226"/>
    <x v="2"/>
    <x v="5"/>
    <n v="1"/>
  </r>
  <r>
    <x v="11"/>
    <s v="12"/>
    <x v="11"/>
    <x v="226"/>
    <s v="1260"/>
    <x v="226"/>
    <x v="2"/>
    <x v="6"/>
    <n v="1"/>
  </r>
  <r>
    <x v="11"/>
    <s v="12"/>
    <x v="11"/>
    <x v="226"/>
    <s v="1260"/>
    <x v="226"/>
    <x v="2"/>
    <x v="7"/>
    <n v="2"/>
  </r>
  <r>
    <x v="11"/>
    <s v="12"/>
    <x v="11"/>
    <x v="226"/>
    <s v="1260"/>
    <x v="226"/>
    <x v="3"/>
    <x v="0"/>
    <n v="27"/>
  </r>
  <r>
    <x v="11"/>
    <s v="12"/>
    <x v="11"/>
    <x v="226"/>
    <s v="1260"/>
    <x v="226"/>
    <x v="3"/>
    <x v="1"/>
    <n v="29"/>
  </r>
  <r>
    <x v="11"/>
    <s v="12"/>
    <x v="11"/>
    <x v="226"/>
    <s v="1260"/>
    <x v="226"/>
    <x v="3"/>
    <x v="2"/>
    <n v="27"/>
  </r>
  <r>
    <x v="11"/>
    <s v="12"/>
    <x v="11"/>
    <x v="226"/>
    <s v="1260"/>
    <x v="226"/>
    <x v="3"/>
    <x v="3"/>
    <n v="27"/>
  </r>
  <r>
    <x v="11"/>
    <s v="12"/>
    <x v="11"/>
    <x v="226"/>
    <s v="1260"/>
    <x v="226"/>
    <x v="3"/>
    <x v="4"/>
    <n v="25"/>
  </r>
  <r>
    <x v="11"/>
    <s v="12"/>
    <x v="11"/>
    <x v="226"/>
    <s v="1260"/>
    <x v="226"/>
    <x v="3"/>
    <x v="5"/>
    <n v="26"/>
  </r>
  <r>
    <x v="11"/>
    <s v="12"/>
    <x v="11"/>
    <x v="226"/>
    <s v="1260"/>
    <x v="226"/>
    <x v="3"/>
    <x v="6"/>
    <n v="29"/>
  </r>
  <r>
    <x v="11"/>
    <s v="12"/>
    <x v="11"/>
    <x v="226"/>
    <s v="1260"/>
    <x v="226"/>
    <x v="3"/>
    <x v="7"/>
    <n v="17"/>
  </r>
  <r>
    <x v="11"/>
    <s v="12"/>
    <x v="11"/>
    <x v="227"/>
    <s v="1263"/>
    <x v="227"/>
    <x v="1"/>
    <x v="0"/>
    <n v="136"/>
  </r>
  <r>
    <x v="11"/>
    <s v="12"/>
    <x v="11"/>
    <x v="227"/>
    <s v="1263"/>
    <x v="227"/>
    <x v="1"/>
    <x v="1"/>
    <n v="136"/>
  </r>
  <r>
    <x v="11"/>
    <s v="12"/>
    <x v="11"/>
    <x v="227"/>
    <s v="1263"/>
    <x v="227"/>
    <x v="1"/>
    <x v="2"/>
    <n v="113"/>
  </r>
  <r>
    <x v="11"/>
    <s v="12"/>
    <x v="11"/>
    <x v="227"/>
    <s v="1263"/>
    <x v="227"/>
    <x v="1"/>
    <x v="3"/>
    <n v="110"/>
  </r>
  <r>
    <x v="11"/>
    <s v="12"/>
    <x v="11"/>
    <x v="227"/>
    <s v="1263"/>
    <x v="227"/>
    <x v="1"/>
    <x v="4"/>
    <n v="116"/>
  </r>
  <r>
    <x v="11"/>
    <s v="12"/>
    <x v="11"/>
    <x v="227"/>
    <s v="1263"/>
    <x v="227"/>
    <x v="1"/>
    <x v="5"/>
    <n v="106"/>
  </r>
  <r>
    <x v="11"/>
    <s v="12"/>
    <x v="11"/>
    <x v="227"/>
    <s v="1263"/>
    <x v="227"/>
    <x v="1"/>
    <x v="6"/>
    <n v="102"/>
  </r>
  <r>
    <x v="11"/>
    <s v="12"/>
    <x v="11"/>
    <x v="227"/>
    <s v="1263"/>
    <x v="227"/>
    <x v="1"/>
    <x v="7"/>
    <n v="186"/>
  </r>
  <r>
    <x v="11"/>
    <s v="12"/>
    <x v="11"/>
    <x v="227"/>
    <s v="1263"/>
    <x v="227"/>
    <x v="2"/>
    <x v="0"/>
    <n v="8"/>
  </r>
  <r>
    <x v="11"/>
    <s v="12"/>
    <x v="11"/>
    <x v="227"/>
    <s v="1263"/>
    <x v="227"/>
    <x v="2"/>
    <x v="1"/>
    <n v="11"/>
  </r>
  <r>
    <x v="11"/>
    <s v="12"/>
    <x v="11"/>
    <x v="227"/>
    <s v="1263"/>
    <x v="227"/>
    <x v="2"/>
    <x v="2"/>
    <n v="9"/>
  </r>
  <r>
    <x v="11"/>
    <s v="12"/>
    <x v="11"/>
    <x v="227"/>
    <s v="1263"/>
    <x v="227"/>
    <x v="2"/>
    <x v="3"/>
    <n v="8"/>
  </r>
  <r>
    <x v="11"/>
    <s v="12"/>
    <x v="11"/>
    <x v="227"/>
    <s v="1263"/>
    <x v="227"/>
    <x v="2"/>
    <x v="4"/>
    <n v="12"/>
  </r>
  <r>
    <x v="11"/>
    <s v="12"/>
    <x v="11"/>
    <x v="227"/>
    <s v="1263"/>
    <x v="227"/>
    <x v="2"/>
    <x v="5"/>
    <n v="5"/>
  </r>
  <r>
    <x v="11"/>
    <s v="12"/>
    <x v="11"/>
    <x v="227"/>
    <s v="1263"/>
    <x v="227"/>
    <x v="2"/>
    <x v="6"/>
    <n v="6"/>
  </r>
  <r>
    <x v="11"/>
    <s v="12"/>
    <x v="11"/>
    <x v="227"/>
    <s v="1263"/>
    <x v="227"/>
    <x v="2"/>
    <x v="7"/>
    <n v="5"/>
  </r>
  <r>
    <x v="11"/>
    <s v="12"/>
    <x v="11"/>
    <x v="227"/>
    <s v="1263"/>
    <x v="227"/>
    <x v="3"/>
    <x v="0"/>
    <n v="28"/>
  </r>
  <r>
    <x v="11"/>
    <s v="12"/>
    <x v="11"/>
    <x v="227"/>
    <s v="1263"/>
    <x v="227"/>
    <x v="3"/>
    <x v="1"/>
    <n v="32"/>
  </r>
  <r>
    <x v="11"/>
    <s v="12"/>
    <x v="11"/>
    <x v="227"/>
    <s v="1263"/>
    <x v="227"/>
    <x v="3"/>
    <x v="2"/>
    <n v="28"/>
  </r>
  <r>
    <x v="11"/>
    <s v="12"/>
    <x v="11"/>
    <x v="227"/>
    <s v="1263"/>
    <x v="227"/>
    <x v="3"/>
    <x v="3"/>
    <n v="38"/>
  </r>
  <r>
    <x v="11"/>
    <s v="12"/>
    <x v="11"/>
    <x v="227"/>
    <s v="1263"/>
    <x v="227"/>
    <x v="3"/>
    <x v="4"/>
    <n v="37"/>
  </r>
  <r>
    <x v="11"/>
    <s v="12"/>
    <x v="11"/>
    <x v="227"/>
    <s v="1263"/>
    <x v="227"/>
    <x v="3"/>
    <x v="5"/>
    <n v="33"/>
  </r>
  <r>
    <x v="11"/>
    <s v="12"/>
    <x v="11"/>
    <x v="227"/>
    <s v="1263"/>
    <x v="227"/>
    <x v="3"/>
    <x v="6"/>
    <n v="39"/>
  </r>
  <r>
    <x v="11"/>
    <s v="12"/>
    <x v="11"/>
    <x v="227"/>
    <s v="1263"/>
    <x v="227"/>
    <x v="3"/>
    <x v="7"/>
    <n v="39"/>
  </r>
  <r>
    <x v="11"/>
    <s v="12"/>
    <x v="11"/>
    <x v="228"/>
    <s v="1264"/>
    <x v="228"/>
    <x v="1"/>
    <x v="0"/>
    <n v="12"/>
  </r>
  <r>
    <x v="11"/>
    <s v="12"/>
    <x v="11"/>
    <x v="228"/>
    <s v="1264"/>
    <x v="228"/>
    <x v="1"/>
    <x v="1"/>
    <n v="12"/>
  </r>
  <r>
    <x v="11"/>
    <s v="12"/>
    <x v="11"/>
    <x v="228"/>
    <s v="1264"/>
    <x v="228"/>
    <x v="1"/>
    <x v="2"/>
    <n v="14"/>
  </r>
  <r>
    <x v="11"/>
    <s v="12"/>
    <x v="11"/>
    <x v="228"/>
    <s v="1264"/>
    <x v="228"/>
    <x v="1"/>
    <x v="3"/>
    <n v="17"/>
  </r>
  <r>
    <x v="11"/>
    <s v="12"/>
    <x v="11"/>
    <x v="228"/>
    <s v="1264"/>
    <x v="228"/>
    <x v="1"/>
    <x v="4"/>
    <n v="13"/>
  </r>
  <r>
    <x v="11"/>
    <s v="12"/>
    <x v="11"/>
    <x v="228"/>
    <s v="1264"/>
    <x v="228"/>
    <x v="1"/>
    <x v="5"/>
    <n v="10"/>
  </r>
  <r>
    <x v="11"/>
    <s v="12"/>
    <x v="11"/>
    <x v="228"/>
    <s v="1264"/>
    <x v="228"/>
    <x v="1"/>
    <x v="6"/>
    <n v="9"/>
  </r>
  <r>
    <x v="11"/>
    <s v="12"/>
    <x v="11"/>
    <x v="228"/>
    <s v="1264"/>
    <x v="228"/>
    <x v="1"/>
    <x v="7"/>
    <n v="10"/>
  </r>
  <r>
    <x v="11"/>
    <s v="12"/>
    <x v="11"/>
    <x v="228"/>
    <s v="1264"/>
    <x v="228"/>
    <x v="2"/>
    <x v="0"/>
    <n v="2"/>
  </r>
  <r>
    <x v="11"/>
    <s v="12"/>
    <x v="11"/>
    <x v="228"/>
    <s v="1264"/>
    <x v="228"/>
    <x v="2"/>
    <x v="1"/>
    <n v="2"/>
  </r>
  <r>
    <x v="11"/>
    <s v="12"/>
    <x v="11"/>
    <x v="228"/>
    <s v="1264"/>
    <x v="228"/>
    <x v="2"/>
    <x v="2"/>
    <n v="1"/>
  </r>
  <r>
    <x v="11"/>
    <s v="12"/>
    <x v="11"/>
    <x v="228"/>
    <s v="1264"/>
    <x v="228"/>
    <x v="2"/>
    <x v="3"/>
    <n v="1"/>
  </r>
  <r>
    <x v="11"/>
    <s v="12"/>
    <x v="11"/>
    <x v="228"/>
    <s v="1264"/>
    <x v="228"/>
    <x v="2"/>
    <x v="4"/>
    <n v="1"/>
  </r>
  <r>
    <x v="11"/>
    <s v="12"/>
    <x v="11"/>
    <x v="228"/>
    <s v="1264"/>
    <x v="228"/>
    <x v="2"/>
    <x v="5"/>
    <n v="2"/>
  </r>
  <r>
    <x v="11"/>
    <s v="12"/>
    <x v="11"/>
    <x v="228"/>
    <s v="1264"/>
    <x v="228"/>
    <x v="2"/>
    <x v="6"/>
    <n v="4"/>
  </r>
  <r>
    <x v="11"/>
    <s v="12"/>
    <x v="11"/>
    <x v="228"/>
    <s v="1264"/>
    <x v="228"/>
    <x v="2"/>
    <x v="7"/>
    <n v="5"/>
  </r>
  <r>
    <x v="11"/>
    <s v="12"/>
    <x v="11"/>
    <x v="228"/>
    <s v="1264"/>
    <x v="228"/>
    <x v="3"/>
    <x v="0"/>
    <n v="11"/>
  </r>
  <r>
    <x v="11"/>
    <s v="12"/>
    <x v="11"/>
    <x v="228"/>
    <s v="1264"/>
    <x v="228"/>
    <x v="3"/>
    <x v="1"/>
    <n v="12"/>
  </r>
  <r>
    <x v="11"/>
    <s v="12"/>
    <x v="11"/>
    <x v="228"/>
    <s v="1264"/>
    <x v="228"/>
    <x v="3"/>
    <x v="2"/>
    <n v="12"/>
  </r>
  <r>
    <x v="11"/>
    <s v="12"/>
    <x v="11"/>
    <x v="228"/>
    <s v="1264"/>
    <x v="228"/>
    <x v="3"/>
    <x v="3"/>
    <n v="13"/>
  </r>
  <r>
    <x v="11"/>
    <s v="12"/>
    <x v="11"/>
    <x v="228"/>
    <s v="1264"/>
    <x v="228"/>
    <x v="3"/>
    <x v="4"/>
    <n v="13"/>
  </r>
  <r>
    <x v="11"/>
    <s v="12"/>
    <x v="11"/>
    <x v="228"/>
    <s v="1264"/>
    <x v="228"/>
    <x v="3"/>
    <x v="5"/>
    <n v="11"/>
  </r>
  <r>
    <x v="11"/>
    <s v="12"/>
    <x v="11"/>
    <x v="228"/>
    <s v="1264"/>
    <x v="228"/>
    <x v="3"/>
    <x v="6"/>
    <n v="11"/>
  </r>
  <r>
    <x v="11"/>
    <s v="12"/>
    <x v="11"/>
    <x v="228"/>
    <s v="1264"/>
    <x v="228"/>
    <x v="3"/>
    <x v="7"/>
    <n v="13"/>
  </r>
  <r>
    <x v="11"/>
    <s v="12"/>
    <x v="11"/>
    <x v="229"/>
    <s v="1265"/>
    <x v="229"/>
    <x v="1"/>
    <x v="0"/>
    <n v="2"/>
  </r>
  <r>
    <x v="11"/>
    <s v="12"/>
    <x v="11"/>
    <x v="229"/>
    <s v="1265"/>
    <x v="229"/>
    <x v="1"/>
    <x v="1"/>
    <n v="1"/>
  </r>
  <r>
    <x v="11"/>
    <s v="12"/>
    <x v="11"/>
    <x v="229"/>
    <s v="1265"/>
    <x v="229"/>
    <x v="1"/>
    <x v="2"/>
    <n v="2"/>
  </r>
  <r>
    <x v="11"/>
    <s v="12"/>
    <x v="11"/>
    <x v="229"/>
    <s v="1265"/>
    <x v="229"/>
    <x v="1"/>
    <x v="3"/>
    <n v="2"/>
  </r>
  <r>
    <x v="11"/>
    <s v="12"/>
    <x v="11"/>
    <x v="229"/>
    <s v="1265"/>
    <x v="229"/>
    <x v="1"/>
    <x v="4"/>
    <n v="2"/>
  </r>
  <r>
    <x v="11"/>
    <s v="12"/>
    <x v="11"/>
    <x v="229"/>
    <s v="1265"/>
    <x v="229"/>
    <x v="1"/>
    <x v="5"/>
    <n v="2"/>
  </r>
  <r>
    <x v="11"/>
    <s v="12"/>
    <x v="11"/>
    <x v="229"/>
    <s v="1265"/>
    <x v="229"/>
    <x v="1"/>
    <x v="6"/>
    <n v="2"/>
  </r>
  <r>
    <x v="11"/>
    <s v="12"/>
    <x v="11"/>
    <x v="229"/>
    <s v="1265"/>
    <x v="229"/>
    <x v="1"/>
    <x v="7"/>
    <n v="2"/>
  </r>
  <r>
    <x v="11"/>
    <s v="12"/>
    <x v="11"/>
    <x v="229"/>
    <s v="1265"/>
    <x v="229"/>
    <x v="2"/>
    <x v="0"/>
    <n v="0"/>
  </r>
  <r>
    <x v="11"/>
    <s v="12"/>
    <x v="11"/>
    <x v="229"/>
    <s v="1265"/>
    <x v="229"/>
    <x v="2"/>
    <x v="1"/>
    <n v="0"/>
  </r>
  <r>
    <x v="11"/>
    <s v="12"/>
    <x v="11"/>
    <x v="229"/>
    <s v="1265"/>
    <x v="229"/>
    <x v="2"/>
    <x v="2"/>
    <n v="0"/>
  </r>
  <r>
    <x v="11"/>
    <s v="12"/>
    <x v="11"/>
    <x v="229"/>
    <s v="1265"/>
    <x v="229"/>
    <x v="2"/>
    <x v="3"/>
    <n v="0"/>
  </r>
  <r>
    <x v="11"/>
    <s v="12"/>
    <x v="11"/>
    <x v="229"/>
    <s v="1265"/>
    <x v="229"/>
    <x v="2"/>
    <x v="4"/>
    <n v="0"/>
  </r>
  <r>
    <x v="11"/>
    <s v="12"/>
    <x v="11"/>
    <x v="229"/>
    <s v="1265"/>
    <x v="229"/>
    <x v="2"/>
    <x v="5"/>
    <n v="0"/>
  </r>
  <r>
    <x v="11"/>
    <s v="12"/>
    <x v="11"/>
    <x v="229"/>
    <s v="1265"/>
    <x v="229"/>
    <x v="2"/>
    <x v="6"/>
    <n v="0"/>
  </r>
  <r>
    <x v="11"/>
    <s v="12"/>
    <x v="11"/>
    <x v="229"/>
    <s v="1265"/>
    <x v="229"/>
    <x v="2"/>
    <x v="7"/>
    <n v="0"/>
  </r>
  <r>
    <x v="11"/>
    <s v="12"/>
    <x v="11"/>
    <x v="229"/>
    <s v="1265"/>
    <x v="229"/>
    <x v="3"/>
    <x v="0"/>
    <n v="7"/>
  </r>
  <r>
    <x v="11"/>
    <s v="12"/>
    <x v="11"/>
    <x v="229"/>
    <s v="1265"/>
    <x v="229"/>
    <x v="3"/>
    <x v="1"/>
    <n v="6"/>
  </r>
  <r>
    <x v="11"/>
    <s v="12"/>
    <x v="11"/>
    <x v="229"/>
    <s v="1265"/>
    <x v="229"/>
    <x v="3"/>
    <x v="2"/>
    <n v="6"/>
  </r>
  <r>
    <x v="11"/>
    <s v="12"/>
    <x v="11"/>
    <x v="229"/>
    <s v="1265"/>
    <x v="229"/>
    <x v="3"/>
    <x v="3"/>
    <n v="4"/>
  </r>
  <r>
    <x v="11"/>
    <s v="12"/>
    <x v="11"/>
    <x v="229"/>
    <s v="1265"/>
    <x v="229"/>
    <x v="3"/>
    <x v="4"/>
    <n v="4"/>
  </r>
  <r>
    <x v="11"/>
    <s v="12"/>
    <x v="11"/>
    <x v="229"/>
    <s v="1265"/>
    <x v="229"/>
    <x v="3"/>
    <x v="5"/>
    <n v="6"/>
  </r>
  <r>
    <x v="11"/>
    <s v="12"/>
    <x v="11"/>
    <x v="229"/>
    <s v="1265"/>
    <x v="229"/>
    <x v="3"/>
    <x v="6"/>
    <n v="2"/>
  </r>
  <r>
    <x v="11"/>
    <s v="12"/>
    <x v="11"/>
    <x v="229"/>
    <s v="1265"/>
    <x v="229"/>
    <x v="3"/>
    <x v="7"/>
    <n v="3"/>
  </r>
  <r>
    <x v="11"/>
    <s v="12"/>
    <x v="11"/>
    <x v="230"/>
    <s v="1266"/>
    <x v="230"/>
    <x v="1"/>
    <x v="0"/>
    <n v="37"/>
  </r>
  <r>
    <x v="11"/>
    <s v="12"/>
    <x v="11"/>
    <x v="230"/>
    <s v="1266"/>
    <x v="230"/>
    <x v="1"/>
    <x v="1"/>
    <n v="37"/>
  </r>
  <r>
    <x v="11"/>
    <s v="12"/>
    <x v="11"/>
    <x v="230"/>
    <s v="1266"/>
    <x v="230"/>
    <x v="1"/>
    <x v="2"/>
    <n v="31"/>
  </r>
  <r>
    <x v="11"/>
    <s v="12"/>
    <x v="11"/>
    <x v="230"/>
    <s v="1266"/>
    <x v="230"/>
    <x v="1"/>
    <x v="3"/>
    <n v="28"/>
  </r>
  <r>
    <x v="11"/>
    <s v="12"/>
    <x v="11"/>
    <x v="230"/>
    <s v="1266"/>
    <x v="230"/>
    <x v="1"/>
    <x v="4"/>
    <n v="28"/>
  </r>
  <r>
    <x v="11"/>
    <s v="12"/>
    <x v="11"/>
    <x v="230"/>
    <s v="1266"/>
    <x v="230"/>
    <x v="1"/>
    <x v="5"/>
    <n v="28"/>
  </r>
  <r>
    <x v="11"/>
    <s v="12"/>
    <x v="11"/>
    <x v="230"/>
    <s v="1266"/>
    <x v="230"/>
    <x v="1"/>
    <x v="6"/>
    <n v="29"/>
  </r>
  <r>
    <x v="11"/>
    <s v="12"/>
    <x v="11"/>
    <x v="230"/>
    <s v="1266"/>
    <x v="230"/>
    <x v="1"/>
    <x v="7"/>
    <n v="26"/>
  </r>
  <r>
    <x v="11"/>
    <s v="12"/>
    <x v="11"/>
    <x v="230"/>
    <s v="1266"/>
    <x v="230"/>
    <x v="2"/>
    <x v="0"/>
    <n v="1"/>
  </r>
  <r>
    <x v="11"/>
    <s v="12"/>
    <x v="11"/>
    <x v="230"/>
    <s v="1266"/>
    <x v="230"/>
    <x v="2"/>
    <x v="1"/>
    <n v="1"/>
  </r>
  <r>
    <x v="11"/>
    <s v="12"/>
    <x v="11"/>
    <x v="230"/>
    <s v="1266"/>
    <x v="230"/>
    <x v="2"/>
    <x v="2"/>
    <n v="0"/>
  </r>
  <r>
    <x v="11"/>
    <s v="12"/>
    <x v="11"/>
    <x v="230"/>
    <s v="1266"/>
    <x v="230"/>
    <x v="2"/>
    <x v="3"/>
    <n v="0"/>
  </r>
  <r>
    <x v="11"/>
    <s v="12"/>
    <x v="11"/>
    <x v="230"/>
    <s v="1266"/>
    <x v="230"/>
    <x v="2"/>
    <x v="4"/>
    <n v="0"/>
  </r>
  <r>
    <x v="11"/>
    <s v="12"/>
    <x v="11"/>
    <x v="230"/>
    <s v="1266"/>
    <x v="230"/>
    <x v="2"/>
    <x v="5"/>
    <n v="0"/>
  </r>
  <r>
    <x v="11"/>
    <s v="12"/>
    <x v="11"/>
    <x v="230"/>
    <s v="1266"/>
    <x v="230"/>
    <x v="2"/>
    <x v="6"/>
    <n v="0"/>
  </r>
  <r>
    <x v="11"/>
    <s v="12"/>
    <x v="11"/>
    <x v="230"/>
    <s v="1266"/>
    <x v="230"/>
    <x v="2"/>
    <x v="7"/>
    <n v="0"/>
  </r>
  <r>
    <x v="11"/>
    <s v="12"/>
    <x v="11"/>
    <x v="230"/>
    <s v="1266"/>
    <x v="230"/>
    <x v="3"/>
    <x v="0"/>
    <n v="20"/>
  </r>
  <r>
    <x v="11"/>
    <s v="12"/>
    <x v="11"/>
    <x v="230"/>
    <s v="1266"/>
    <x v="230"/>
    <x v="3"/>
    <x v="1"/>
    <n v="17"/>
  </r>
  <r>
    <x v="11"/>
    <s v="12"/>
    <x v="11"/>
    <x v="230"/>
    <s v="1266"/>
    <x v="230"/>
    <x v="3"/>
    <x v="2"/>
    <n v="17"/>
  </r>
  <r>
    <x v="11"/>
    <s v="12"/>
    <x v="11"/>
    <x v="230"/>
    <s v="1266"/>
    <x v="230"/>
    <x v="3"/>
    <x v="3"/>
    <n v="18"/>
  </r>
  <r>
    <x v="11"/>
    <s v="12"/>
    <x v="11"/>
    <x v="230"/>
    <s v="1266"/>
    <x v="230"/>
    <x v="3"/>
    <x v="4"/>
    <n v="23"/>
  </r>
  <r>
    <x v="11"/>
    <s v="12"/>
    <x v="11"/>
    <x v="230"/>
    <s v="1266"/>
    <x v="230"/>
    <x v="3"/>
    <x v="5"/>
    <n v="22"/>
  </r>
  <r>
    <x v="11"/>
    <s v="12"/>
    <x v="11"/>
    <x v="230"/>
    <s v="1266"/>
    <x v="230"/>
    <x v="3"/>
    <x v="6"/>
    <n v="25"/>
  </r>
  <r>
    <x v="11"/>
    <s v="12"/>
    <x v="11"/>
    <x v="230"/>
    <s v="1266"/>
    <x v="230"/>
    <x v="3"/>
    <x v="7"/>
    <n v="23"/>
  </r>
  <r>
    <x v="12"/>
    <s v="14"/>
    <x v="12"/>
    <x v="231"/>
    <s v="1401"/>
    <x v="231"/>
    <x v="1"/>
    <x v="0"/>
    <n v="118"/>
  </r>
  <r>
    <x v="12"/>
    <s v="14"/>
    <x v="12"/>
    <x v="231"/>
    <s v="1401"/>
    <x v="231"/>
    <x v="1"/>
    <x v="1"/>
    <n v="121"/>
  </r>
  <r>
    <x v="12"/>
    <s v="14"/>
    <x v="12"/>
    <x v="231"/>
    <s v="1401"/>
    <x v="231"/>
    <x v="1"/>
    <x v="2"/>
    <n v="118"/>
  </r>
  <r>
    <x v="12"/>
    <s v="14"/>
    <x v="12"/>
    <x v="231"/>
    <s v="1401"/>
    <x v="231"/>
    <x v="1"/>
    <x v="3"/>
    <n v="108"/>
  </r>
  <r>
    <x v="12"/>
    <s v="14"/>
    <x v="12"/>
    <x v="231"/>
    <s v="1401"/>
    <x v="231"/>
    <x v="1"/>
    <x v="4"/>
    <n v="99"/>
  </r>
  <r>
    <x v="12"/>
    <s v="14"/>
    <x v="12"/>
    <x v="231"/>
    <s v="1401"/>
    <x v="231"/>
    <x v="1"/>
    <x v="5"/>
    <n v="97"/>
  </r>
  <r>
    <x v="12"/>
    <s v="14"/>
    <x v="12"/>
    <x v="231"/>
    <s v="1401"/>
    <x v="231"/>
    <x v="1"/>
    <x v="6"/>
    <n v="85"/>
  </r>
  <r>
    <x v="12"/>
    <s v="14"/>
    <x v="12"/>
    <x v="231"/>
    <s v="1401"/>
    <x v="231"/>
    <x v="1"/>
    <x v="7"/>
    <n v="96"/>
  </r>
  <r>
    <x v="12"/>
    <s v="14"/>
    <x v="12"/>
    <x v="231"/>
    <s v="1401"/>
    <x v="231"/>
    <x v="2"/>
    <x v="0"/>
    <n v="1"/>
  </r>
  <r>
    <x v="12"/>
    <s v="14"/>
    <x v="12"/>
    <x v="231"/>
    <s v="1401"/>
    <x v="231"/>
    <x v="2"/>
    <x v="1"/>
    <n v="1"/>
  </r>
  <r>
    <x v="12"/>
    <s v="14"/>
    <x v="12"/>
    <x v="231"/>
    <s v="1401"/>
    <x v="231"/>
    <x v="2"/>
    <x v="2"/>
    <n v="1"/>
  </r>
  <r>
    <x v="12"/>
    <s v="14"/>
    <x v="12"/>
    <x v="231"/>
    <s v="1401"/>
    <x v="231"/>
    <x v="2"/>
    <x v="3"/>
    <n v="1"/>
  </r>
  <r>
    <x v="12"/>
    <s v="14"/>
    <x v="12"/>
    <x v="231"/>
    <s v="1401"/>
    <x v="231"/>
    <x v="2"/>
    <x v="4"/>
    <n v="1"/>
  </r>
  <r>
    <x v="12"/>
    <s v="14"/>
    <x v="12"/>
    <x v="231"/>
    <s v="1401"/>
    <x v="231"/>
    <x v="2"/>
    <x v="5"/>
    <n v="2"/>
  </r>
  <r>
    <x v="12"/>
    <s v="14"/>
    <x v="12"/>
    <x v="231"/>
    <s v="1401"/>
    <x v="231"/>
    <x v="2"/>
    <x v="6"/>
    <n v="3"/>
  </r>
  <r>
    <x v="12"/>
    <s v="14"/>
    <x v="12"/>
    <x v="231"/>
    <s v="1401"/>
    <x v="231"/>
    <x v="2"/>
    <x v="7"/>
    <n v="1"/>
  </r>
  <r>
    <x v="12"/>
    <s v="14"/>
    <x v="12"/>
    <x v="231"/>
    <s v="1401"/>
    <x v="231"/>
    <x v="3"/>
    <x v="0"/>
    <n v="186"/>
  </r>
  <r>
    <x v="12"/>
    <s v="14"/>
    <x v="12"/>
    <x v="231"/>
    <s v="1401"/>
    <x v="231"/>
    <x v="3"/>
    <x v="1"/>
    <n v="171"/>
  </r>
  <r>
    <x v="12"/>
    <s v="14"/>
    <x v="12"/>
    <x v="231"/>
    <s v="1401"/>
    <x v="231"/>
    <x v="3"/>
    <x v="2"/>
    <n v="177"/>
  </r>
  <r>
    <x v="12"/>
    <s v="14"/>
    <x v="12"/>
    <x v="231"/>
    <s v="1401"/>
    <x v="231"/>
    <x v="3"/>
    <x v="3"/>
    <n v="165"/>
  </r>
  <r>
    <x v="12"/>
    <s v="14"/>
    <x v="12"/>
    <x v="231"/>
    <s v="1401"/>
    <x v="231"/>
    <x v="3"/>
    <x v="4"/>
    <n v="160"/>
  </r>
  <r>
    <x v="12"/>
    <s v="14"/>
    <x v="12"/>
    <x v="231"/>
    <s v="1401"/>
    <x v="231"/>
    <x v="3"/>
    <x v="5"/>
    <n v="162"/>
  </r>
  <r>
    <x v="12"/>
    <s v="14"/>
    <x v="12"/>
    <x v="231"/>
    <s v="1401"/>
    <x v="231"/>
    <x v="3"/>
    <x v="6"/>
    <n v="169"/>
  </r>
  <r>
    <x v="12"/>
    <s v="14"/>
    <x v="12"/>
    <x v="231"/>
    <s v="1401"/>
    <x v="231"/>
    <x v="3"/>
    <x v="7"/>
    <n v="166"/>
  </r>
  <r>
    <x v="12"/>
    <s v="14"/>
    <x v="12"/>
    <x v="232"/>
    <s v="1411"/>
    <x v="232"/>
    <x v="1"/>
    <x v="0"/>
    <n v="95"/>
  </r>
  <r>
    <x v="12"/>
    <s v="14"/>
    <x v="12"/>
    <x v="232"/>
    <s v="1411"/>
    <x v="232"/>
    <x v="1"/>
    <x v="1"/>
    <n v="103"/>
  </r>
  <r>
    <x v="12"/>
    <s v="14"/>
    <x v="12"/>
    <x v="232"/>
    <s v="1411"/>
    <x v="232"/>
    <x v="1"/>
    <x v="2"/>
    <n v="91"/>
  </r>
  <r>
    <x v="12"/>
    <s v="14"/>
    <x v="12"/>
    <x v="232"/>
    <s v="1411"/>
    <x v="232"/>
    <x v="1"/>
    <x v="3"/>
    <n v="77"/>
  </r>
  <r>
    <x v="12"/>
    <s v="14"/>
    <x v="12"/>
    <x v="232"/>
    <s v="1411"/>
    <x v="232"/>
    <x v="1"/>
    <x v="4"/>
    <n v="69"/>
  </r>
  <r>
    <x v="12"/>
    <s v="14"/>
    <x v="12"/>
    <x v="232"/>
    <s v="1411"/>
    <x v="232"/>
    <x v="1"/>
    <x v="5"/>
    <n v="71"/>
  </r>
  <r>
    <x v="12"/>
    <s v="14"/>
    <x v="12"/>
    <x v="232"/>
    <s v="1411"/>
    <x v="232"/>
    <x v="1"/>
    <x v="6"/>
    <n v="69"/>
  </r>
  <r>
    <x v="12"/>
    <s v="14"/>
    <x v="12"/>
    <x v="232"/>
    <s v="1411"/>
    <x v="232"/>
    <x v="1"/>
    <x v="7"/>
    <n v="64"/>
  </r>
  <r>
    <x v="12"/>
    <s v="14"/>
    <x v="12"/>
    <x v="232"/>
    <s v="1411"/>
    <x v="232"/>
    <x v="2"/>
    <x v="0"/>
    <n v="0"/>
  </r>
  <r>
    <x v="12"/>
    <s v="14"/>
    <x v="12"/>
    <x v="232"/>
    <s v="1411"/>
    <x v="232"/>
    <x v="2"/>
    <x v="1"/>
    <n v="0"/>
  </r>
  <r>
    <x v="12"/>
    <s v="14"/>
    <x v="12"/>
    <x v="232"/>
    <s v="1411"/>
    <x v="232"/>
    <x v="2"/>
    <x v="2"/>
    <n v="0"/>
  </r>
  <r>
    <x v="12"/>
    <s v="14"/>
    <x v="12"/>
    <x v="232"/>
    <s v="1411"/>
    <x v="232"/>
    <x v="2"/>
    <x v="3"/>
    <n v="0"/>
  </r>
  <r>
    <x v="12"/>
    <s v="14"/>
    <x v="12"/>
    <x v="232"/>
    <s v="1411"/>
    <x v="232"/>
    <x v="2"/>
    <x v="4"/>
    <n v="1"/>
  </r>
  <r>
    <x v="12"/>
    <s v="14"/>
    <x v="12"/>
    <x v="232"/>
    <s v="1411"/>
    <x v="232"/>
    <x v="2"/>
    <x v="5"/>
    <n v="0"/>
  </r>
  <r>
    <x v="12"/>
    <s v="14"/>
    <x v="12"/>
    <x v="232"/>
    <s v="1411"/>
    <x v="232"/>
    <x v="2"/>
    <x v="6"/>
    <n v="0"/>
  </r>
  <r>
    <x v="12"/>
    <s v="14"/>
    <x v="12"/>
    <x v="232"/>
    <s v="1411"/>
    <x v="232"/>
    <x v="2"/>
    <x v="7"/>
    <n v="1"/>
  </r>
  <r>
    <x v="12"/>
    <s v="14"/>
    <x v="12"/>
    <x v="232"/>
    <s v="1411"/>
    <x v="232"/>
    <x v="3"/>
    <x v="0"/>
    <n v="70"/>
  </r>
  <r>
    <x v="12"/>
    <s v="14"/>
    <x v="12"/>
    <x v="232"/>
    <s v="1411"/>
    <x v="232"/>
    <x v="3"/>
    <x v="1"/>
    <n v="74"/>
  </r>
  <r>
    <x v="12"/>
    <s v="14"/>
    <x v="12"/>
    <x v="232"/>
    <s v="1411"/>
    <x v="232"/>
    <x v="3"/>
    <x v="2"/>
    <n v="73"/>
  </r>
  <r>
    <x v="12"/>
    <s v="14"/>
    <x v="12"/>
    <x v="232"/>
    <s v="1411"/>
    <x v="232"/>
    <x v="3"/>
    <x v="3"/>
    <n v="71"/>
  </r>
  <r>
    <x v="12"/>
    <s v="14"/>
    <x v="12"/>
    <x v="232"/>
    <s v="1411"/>
    <x v="232"/>
    <x v="3"/>
    <x v="4"/>
    <n v="70"/>
  </r>
  <r>
    <x v="12"/>
    <s v="14"/>
    <x v="12"/>
    <x v="232"/>
    <s v="1411"/>
    <x v="232"/>
    <x v="3"/>
    <x v="5"/>
    <n v="63"/>
  </r>
  <r>
    <x v="12"/>
    <s v="14"/>
    <x v="12"/>
    <x v="232"/>
    <s v="1411"/>
    <x v="232"/>
    <x v="3"/>
    <x v="6"/>
    <n v="70"/>
  </r>
  <r>
    <x v="12"/>
    <s v="14"/>
    <x v="12"/>
    <x v="232"/>
    <s v="1411"/>
    <x v="232"/>
    <x v="3"/>
    <x v="7"/>
    <n v="64"/>
  </r>
  <r>
    <x v="12"/>
    <s v="14"/>
    <x v="12"/>
    <x v="233"/>
    <s v="1412"/>
    <x v="233"/>
    <x v="1"/>
    <x v="0"/>
    <n v="24"/>
  </r>
  <r>
    <x v="12"/>
    <s v="14"/>
    <x v="12"/>
    <x v="233"/>
    <s v="1412"/>
    <x v="233"/>
    <x v="1"/>
    <x v="1"/>
    <n v="27"/>
  </r>
  <r>
    <x v="12"/>
    <s v="14"/>
    <x v="12"/>
    <x v="233"/>
    <s v="1412"/>
    <x v="233"/>
    <x v="1"/>
    <x v="2"/>
    <n v="24"/>
  </r>
  <r>
    <x v="12"/>
    <s v="14"/>
    <x v="12"/>
    <x v="233"/>
    <s v="1412"/>
    <x v="233"/>
    <x v="1"/>
    <x v="3"/>
    <n v="24"/>
  </r>
  <r>
    <x v="12"/>
    <s v="14"/>
    <x v="12"/>
    <x v="233"/>
    <s v="1412"/>
    <x v="233"/>
    <x v="1"/>
    <x v="4"/>
    <n v="18"/>
  </r>
  <r>
    <x v="12"/>
    <s v="14"/>
    <x v="12"/>
    <x v="233"/>
    <s v="1412"/>
    <x v="233"/>
    <x v="1"/>
    <x v="5"/>
    <n v="17"/>
  </r>
  <r>
    <x v="12"/>
    <s v="14"/>
    <x v="12"/>
    <x v="233"/>
    <s v="1412"/>
    <x v="233"/>
    <x v="1"/>
    <x v="6"/>
    <n v="20"/>
  </r>
  <r>
    <x v="12"/>
    <s v="14"/>
    <x v="12"/>
    <x v="233"/>
    <s v="1412"/>
    <x v="233"/>
    <x v="1"/>
    <x v="7"/>
    <n v="17"/>
  </r>
  <r>
    <x v="12"/>
    <s v="14"/>
    <x v="12"/>
    <x v="233"/>
    <s v="1412"/>
    <x v="233"/>
    <x v="2"/>
    <x v="0"/>
    <n v="0"/>
  </r>
  <r>
    <x v="12"/>
    <s v="14"/>
    <x v="12"/>
    <x v="233"/>
    <s v="1412"/>
    <x v="233"/>
    <x v="2"/>
    <x v="1"/>
    <n v="0"/>
  </r>
  <r>
    <x v="12"/>
    <s v="14"/>
    <x v="12"/>
    <x v="233"/>
    <s v="1412"/>
    <x v="233"/>
    <x v="2"/>
    <x v="2"/>
    <n v="0"/>
  </r>
  <r>
    <x v="12"/>
    <s v="14"/>
    <x v="12"/>
    <x v="233"/>
    <s v="1412"/>
    <x v="233"/>
    <x v="2"/>
    <x v="3"/>
    <n v="0"/>
  </r>
  <r>
    <x v="12"/>
    <s v="14"/>
    <x v="12"/>
    <x v="233"/>
    <s v="1412"/>
    <x v="233"/>
    <x v="2"/>
    <x v="4"/>
    <n v="0"/>
  </r>
  <r>
    <x v="12"/>
    <s v="14"/>
    <x v="12"/>
    <x v="233"/>
    <s v="1412"/>
    <x v="233"/>
    <x v="2"/>
    <x v="5"/>
    <n v="0"/>
  </r>
  <r>
    <x v="12"/>
    <s v="14"/>
    <x v="12"/>
    <x v="233"/>
    <s v="1412"/>
    <x v="233"/>
    <x v="2"/>
    <x v="6"/>
    <n v="0"/>
  </r>
  <r>
    <x v="12"/>
    <s v="14"/>
    <x v="12"/>
    <x v="233"/>
    <s v="1412"/>
    <x v="233"/>
    <x v="2"/>
    <x v="7"/>
    <n v="0"/>
  </r>
  <r>
    <x v="12"/>
    <s v="14"/>
    <x v="12"/>
    <x v="233"/>
    <s v="1412"/>
    <x v="233"/>
    <x v="3"/>
    <x v="0"/>
    <n v="86"/>
  </r>
  <r>
    <x v="12"/>
    <s v="14"/>
    <x v="12"/>
    <x v="233"/>
    <s v="1412"/>
    <x v="233"/>
    <x v="3"/>
    <x v="1"/>
    <n v="80"/>
  </r>
  <r>
    <x v="12"/>
    <s v="14"/>
    <x v="12"/>
    <x v="233"/>
    <s v="1412"/>
    <x v="233"/>
    <x v="3"/>
    <x v="2"/>
    <n v="94"/>
  </r>
  <r>
    <x v="12"/>
    <s v="14"/>
    <x v="12"/>
    <x v="233"/>
    <s v="1412"/>
    <x v="233"/>
    <x v="3"/>
    <x v="3"/>
    <n v="88"/>
  </r>
  <r>
    <x v="12"/>
    <s v="14"/>
    <x v="12"/>
    <x v="233"/>
    <s v="1412"/>
    <x v="233"/>
    <x v="3"/>
    <x v="4"/>
    <n v="81"/>
  </r>
  <r>
    <x v="12"/>
    <s v="14"/>
    <x v="12"/>
    <x v="233"/>
    <s v="1412"/>
    <x v="233"/>
    <x v="3"/>
    <x v="5"/>
    <n v="70"/>
  </r>
  <r>
    <x v="12"/>
    <s v="14"/>
    <x v="12"/>
    <x v="233"/>
    <s v="1412"/>
    <x v="233"/>
    <x v="3"/>
    <x v="6"/>
    <n v="67"/>
  </r>
  <r>
    <x v="12"/>
    <s v="14"/>
    <x v="12"/>
    <x v="233"/>
    <s v="1412"/>
    <x v="233"/>
    <x v="3"/>
    <x v="7"/>
    <n v="55"/>
  </r>
  <r>
    <x v="12"/>
    <s v="14"/>
    <x v="12"/>
    <x v="234"/>
    <s v="1413"/>
    <x v="234"/>
    <x v="1"/>
    <x v="0"/>
    <n v="50"/>
  </r>
  <r>
    <x v="12"/>
    <s v="14"/>
    <x v="12"/>
    <x v="234"/>
    <s v="1413"/>
    <x v="234"/>
    <x v="1"/>
    <x v="1"/>
    <n v="38"/>
  </r>
  <r>
    <x v="12"/>
    <s v="14"/>
    <x v="12"/>
    <x v="234"/>
    <s v="1413"/>
    <x v="234"/>
    <x v="1"/>
    <x v="2"/>
    <n v="36"/>
  </r>
  <r>
    <x v="12"/>
    <s v="14"/>
    <x v="12"/>
    <x v="234"/>
    <s v="1413"/>
    <x v="234"/>
    <x v="1"/>
    <x v="3"/>
    <n v="34"/>
  </r>
  <r>
    <x v="12"/>
    <s v="14"/>
    <x v="12"/>
    <x v="234"/>
    <s v="1413"/>
    <x v="234"/>
    <x v="1"/>
    <x v="4"/>
    <n v="37"/>
  </r>
  <r>
    <x v="12"/>
    <s v="14"/>
    <x v="12"/>
    <x v="234"/>
    <s v="1413"/>
    <x v="234"/>
    <x v="1"/>
    <x v="5"/>
    <n v="32"/>
  </r>
  <r>
    <x v="12"/>
    <s v="14"/>
    <x v="12"/>
    <x v="234"/>
    <s v="1413"/>
    <x v="234"/>
    <x v="1"/>
    <x v="6"/>
    <n v="27"/>
  </r>
  <r>
    <x v="12"/>
    <s v="14"/>
    <x v="12"/>
    <x v="234"/>
    <s v="1413"/>
    <x v="234"/>
    <x v="1"/>
    <x v="7"/>
    <n v="23"/>
  </r>
  <r>
    <x v="12"/>
    <s v="14"/>
    <x v="12"/>
    <x v="234"/>
    <s v="1413"/>
    <x v="234"/>
    <x v="2"/>
    <x v="0"/>
    <n v="0"/>
  </r>
  <r>
    <x v="12"/>
    <s v="14"/>
    <x v="12"/>
    <x v="234"/>
    <s v="1413"/>
    <x v="234"/>
    <x v="2"/>
    <x v="1"/>
    <n v="1"/>
  </r>
  <r>
    <x v="12"/>
    <s v="14"/>
    <x v="12"/>
    <x v="234"/>
    <s v="1413"/>
    <x v="234"/>
    <x v="2"/>
    <x v="2"/>
    <n v="0"/>
  </r>
  <r>
    <x v="12"/>
    <s v="14"/>
    <x v="12"/>
    <x v="234"/>
    <s v="1413"/>
    <x v="234"/>
    <x v="2"/>
    <x v="3"/>
    <n v="0"/>
  </r>
  <r>
    <x v="12"/>
    <s v="14"/>
    <x v="12"/>
    <x v="234"/>
    <s v="1413"/>
    <x v="234"/>
    <x v="2"/>
    <x v="4"/>
    <n v="0"/>
  </r>
  <r>
    <x v="12"/>
    <s v="14"/>
    <x v="12"/>
    <x v="234"/>
    <s v="1413"/>
    <x v="234"/>
    <x v="2"/>
    <x v="5"/>
    <n v="1"/>
  </r>
  <r>
    <x v="12"/>
    <s v="14"/>
    <x v="12"/>
    <x v="234"/>
    <s v="1413"/>
    <x v="234"/>
    <x v="2"/>
    <x v="6"/>
    <n v="2"/>
  </r>
  <r>
    <x v="12"/>
    <s v="14"/>
    <x v="12"/>
    <x v="234"/>
    <s v="1413"/>
    <x v="234"/>
    <x v="2"/>
    <x v="7"/>
    <n v="1"/>
  </r>
  <r>
    <x v="12"/>
    <s v="14"/>
    <x v="12"/>
    <x v="234"/>
    <s v="1413"/>
    <x v="234"/>
    <x v="3"/>
    <x v="0"/>
    <n v="21"/>
  </r>
  <r>
    <x v="12"/>
    <s v="14"/>
    <x v="12"/>
    <x v="234"/>
    <s v="1413"/>
    <x v="234"/>
    <x v="3"/>
    <x v="1"/>
    <n v="23"/>
  </r>
  <r>
    <x v="12"/>
    <s v="14"/>
    <x v="12"/>
    <x v="234"/>
    <s v="1413"/>
    <x v="234"/>
    <x v="3"/>
    <x v="2"/>
    <n v="21"/>
  </r>
  <r>
    <x v="12"/>
    <s v="14"/>
    <x v="12"/>
    <x v="234"/>
    <s v="1413"/>
    <x v="234"/>
    <x v="3"/>
    <x v="3"/>
    <n v="21"/>
  </r>
  <r>
    <x v="12"/>
    <s v="14"/>
    <x v="12"/>
    <x v="234"/>
    <s v="1413"/>
    <x v="234"/>
    <x v="3"/>
    <x v="4"/>
    <n v="30"/>
  </r>
  <r>
    <x v="12"/>
    <s v="14"/>
    <x v="12"/>
    <x v="234"/>
    <s v="1413"/>
    <x v="234"/>
    <x v="3"/>
    <x v="5"/>
    <n v="28"/>
  </r>
  <r>
    <x v="12"/>
    <s v="14"/>
    <x v="12"/>
    <x v="234"/>
    <s v="1413"/>
    <x v="234"/>
    <x v="3"/>
    <x v="6"/>
    <n v="26"/>
  </r>
  <r>
    <x v="12"/>
    <s v="14"/>
    <x v="12"/>
    <x v="234"/>
    <s v="1413"/>
    <x v="234"/>
    <x v="3"/>
    <x v="7"/>
    <n v="34"/>
  </r>
  <r>
    <x v="12"/>
    <s v="14"/>
    <x v="12"/>
    <x v="235"/>
    <s v="1416"/>
    <x v="235"/>
    <x v="1"/>
    <x v="0"/>
    <n v="76"/>
  </r>
  <r>
    <x v="12"/>
    <s v="14"/>
    <x v="12"/>
    <x v="235"/>
    <s v="1416"/>
    <x v="235"/>
    <x v="1"/>
    <x v="1"/>
    <n v="68"/>
  </r>
  <r>
    <x v="12"/>
    <s v="14"/>
    <x v="12"/>
    <x v="235"/>
    <s v="1416"/>
    <x v="235"/>
    <x v="1"/>
    <x v="2"/>
    <n v="65"/>
  </r>
  <r>
    <x v="12"/>
    <s v="14"/>
    <x v="12"/>
    <x v="235"/>
    <s v="1416"/>
    <x v="235"/>
    <x v="1"/>
    <x v="3"/>
    <n v="63"/>
  </r>
  <r>
    <x v="12"/>
    <s v="14"/>
    <x v="12"/>
    <x v="235"/>
    <s v="1416"/>
    <x v="235"/>
    <x v="1"/>
    <x v="4"/>
    <n v="52"/>
  </r>
  <r>
    <x v="12"/>
    <s v="14"/>
    <x v="12"/>
    <x v="235"/>
    <s v="1416"/>
    <x v="235"/>
    <x v="1"/>
    <x v="5"/>
    <n v="46"/>
  </r>
  <r>
    <x v="12"/>
    <s v="14"/>
    <x v="12"/>
    <x v="235"/>
    <s v="1416"/>
    <x v="235"/>
    <x v="1"/>
    <x v="6"/>
    <n v="41"/>
  </r>
  <r>
    <x v="12"/>
    <s v="14"/>
    <x v="12"/>
    <x v="235"/>
    <s v="1416"/>
    <x v="235"/>
    <x v="1"/>
    <x v="7"/>
    <n v="39"/>
  </r>
  <r>
    <x v="12"/>
    <s v="14"/>
    <x v="12"/>
    <x v="235"/>
    <s v="1416"/>
    <x v="235"/>
    <x v="2"/>
    <x v="0"/>
    <n v="1"/>
  </r>
  <r>
    <x v="12"/>
    <s v="14"/>
    <x v="12"/>
    <x v="235"/>
    <s v="1416"/>
    <x v="235"/>
    <x v="2"/>
    <x v="1"/>
    <n v="1"/>
  </r>
  <r>
    <x v="12"/>
    <s v="14"/>
    <x v="12"/>
    <x v="235"/>
    <s v="1416"/>
    <x v="235"/>
    <x v="2"/>
    <x v="2"/>
    <n v="2"/>
  </r>
  <r>
    <x v="12"/>
    <s v="14"/>
    <x v="12"/>
    <x v="235"/>
    <s v="1416"/>
    <x v="235"/>
    <x v="2"/>
    <x v="3"/>
    <n v="1"/>
  </r>
  <r>
    <x v="12"/>
    <s v="14"/>
    <x v="12"/>
    <x v="235"/>
    <s v="1416"/>
    <x v="235"/>
    <x v="2"/>
    <x v="4"/>
    <n v="0"/>
  </r>
  <r>
    <x v="12"/>
    <s v="14"/>
    <x v="12"/>
    <x v="235"/>
    <s v="1416"/>
    <x v="235"/>
    <x v="2"/>
    <x v="5"/>
    <n v="0"/>
  </r>
  <r>
    <x v="12"/>
    <s v="14"/>
    <x v="12"/>
    <x v="235"/>
    <s v="1416"/>
    <x v="235"/>
    <x v="2"/>
    <x v="6"/>
    <n v="0"/>
  </r>
  <r>
    <x v="12"/>
    <s v="14"/>
    <x v="12"/>
    <x v="235"/>
    <s v="1416"/>
    <x v="235"/>
    <x v="2"/>
    <x v="7"/>
    <n v="1"/>
  </r>
  <r>
    <x v="12"/>
    <s v="14"/>
    <x v="12"/>
    <x v="235"/>
    <s v="1416"/>
    <x v="235"/>
    <x v="3"/>
    <x v="0"/>
    <n v="18"/>
  </r>
  <r>
    <x v="12"/>
    <s v="14"/>
    <x v="12"/>
    <x v="235"/>
    <s v="1416"/>
    <x v="235"/>
    <x v="3"/>
    <x v="1"/>
    <n v="22"/>
  </r>
  <r>
    <x v="12"/>
    <s v="14"/>
    <x v="12"/>
    <x v="235"/>
    <s v="1416"/>
    <x v="235"/>
    <x v="3"/>
    <x v="2"/>
    <n v="28"/>
  </r>
  <r>
    <x v="12"/>
    <s v="14"/>
    <x v="12"/>
    <x v="235"/>
    <s v="1416"/>
    <x v="235"/>
    <x v="3"/>
    <x v="3"/>
    <n v="29"/>
  </r>
  <r>
    <x v="12"/>
    <s v="14"/>
    <x v="12"/>
    <x v="235"/>
    <s v="1416"/>
    <x v="235"/>
    <x v="3"/>
    <x v="4"/>
    <n v="31"/>
  </r>
  <r>
    <x v="12"/>
    <s v="14"/>
    <x v="12"/>
    <x v="235"/>
    <s v="1416"/>
    <x v="235"/>
    <x v="3"/>
    <x v="5"/>
    <n v="44"/>
  </r>
  <r>
    <x v="12"/>
    <s v="14"/>
    <x v="12"/>
    <x v="235"/>
    <s v="1416"/>
    <x v="235"/>
    <x v="3"/>
    <x v="6"/>
    <n v="36"/>
  </r>
  <r>
    <x v="12"/>
    <s v="14"/>
    <x v="12"/>
    <x v="235"/>
    <s v="1416"/>
    <x v="235"/>
    <x v="3"/>
    <x v="7"/>
    <n v="39"/>
  </r>
  <r>
    <x v="12"/>
    <s v="14"/>
    <x v="12"/>
    <x v="236"/>
    <s v="1417"/>
    <x v="236"/>
    <x v="1"/>
    <x v="0"/>
    <n v="151"/>
  </r>
  <r>
    <x v="12"/>
    <s v="14"/>
    <x v="12"/>
    <x v="236"/>
    <s v="1417"/>
    <x v="236"/>
    <x v="1"/>
    <x v="1"/>
    <n v="132"/>
  </r>
  <r>
    <x v="12"/>
    <s v="14"/>
    <x v="12"/>
    <x v="236"/>
    <s v="1417"/>
    <x v="236"/>
    <x v="1"/>
    <x v="2"/>
    <n v="128"/>
  </r>
  <r>
    <x v="12"/>
    <s v="14"/>
    <x v="12"/>
    <x v="236"/>
    <s v="1417"/>
    <x v="236"/>
    <x v="1"/>
    <x v="3"/>
    <n v="134"/>
  </r>
  <r>
    <x v="12"/>
    <s v="14"/>
    <x v="12"/>
    <x v="236"/>
    <s v="1417"/>
    <x v="236"/>
    <x v="1"/>
    <x v="4"/>
    <n v="109"/>
  </r>
  <r>
    <x v="12"/>
    <s v="14"/>
    <x v="12"/>
    <x v="236"/>
    <s v="1417"/>
    <x v="236"/>
    <x v="1"/>
    <x v="5"/>
    <n v="98"/>
  </r>
  <r>
    <x v="12"/>
    <s v="14"/>
    <x v="12"/>
    <x v="236"/>
    <s v="1417"/>
    <x v="236"/>
    <x v="1"/>
    <x v="6"/>
    <n v="105"/>
  </r>
  <r>
    <x v="12"/>
    <s v="14"/>
    <x v="12"/>
    <x v="236"/>
    <s v="1417"/>
    <x v="236"/>
    <x v="1"/>
    <x v="7"/>
    <n v="106"/>
  </r>
  <r>
    <x v="12"/>
    <s v="14"/>
    <x v="12"/>
    <x v="236"/>
    <s v="1417"/>
    <x v="236"/>
    <x v="2"/>
    <x v="0"/>
    <n v="3"/>
  </r>
  <r>
    <x v="12"/>
    <s v="14"/>
    <x v="12"/>
    <x v="236"/>
    <s v="1417"/>
    <x v="236"/>
    <x v="2"/>
    <x v="1"/>
    <n v="6"/>
  </r>
  <r>
    <x v="12"/>
    <s v="14"/>
    <x v="12"/>
    <x v="236"/>
    <s v="1417"/>
    <x v="236"/>
    <x v="2"/>
    <x v="2"/>
    <n v="16"/>
  </r>
  <r>
    <x v="12"/>
    <s v="14"/>
    <x v="12"/>
    <x v="236"/>
    <s v="1417"/>
    <x v="236"/>
    <x v="2"/>
    <x v="3"/>
    <n v="14"/>
  </r>
  <r>
    <x v="12"/>
    <s v="14"/>
    <x v="12"/>
    <x v="236"/>
    <s v="1417"/>
    <x v="236"/>
    <x v="2"/>
    <x v="4"/>
    <n v="14"/>
  </r>
  <r>
    <x v="12"/>
    <s v="14"/>
    <x v="12"/>
    <x v="236"/>
    <s v="1417"/>
    <x v="236"/>
    <x v="2"/>
    <x v="5"/>
    <n v="13"/>
  </r>
  <r>
    <x v="12"/>
    <s v="14"/>
    <x v="12"/>
    <x v="236"/>
    <s v="1417"/>
    <x v="236"/>
    <x v="2"/>
    <x v="6"/>
    <n v="13"/>
  </r>
  <r>
    <x v="12"/>
    <s v="14"/>
    <x v="12"/>
    <x v="236"/>
    <s v="1417"/>
    <x v="236"/>
    <x v="2"/>
    <x v="7"/>
    <n v="12"/>
  </r>
  <r>
    <x v="12"/>
    <s v="14"/>
    <x v="12"/>
    <x v="236"/>
    <s v="1417"/>
    <x v="236"/>
    <x v="3"/>
    <x v="0"/>
    <n v="1"/>
  </r>
  <r>
    <x v="12"/>
    <s v="14"/>
    <x v="12"/>
    <x v="236"/>
    <s v="1417"/>
    <x v="236"/>
    <x v="3"/>
    <x v="1"/>
    <n v="2"/>
  </r>
  <r>
    <x v="12"/>
    <s v="14"/>
    <x v="12"/>
    <x v="236"/>
    <s v="1417"/>
    <x v="236"/>
    <x v="3"/>
    <x v="2"/>
    <n v="2"/>
  </r>
  <r>
    <x v="12"/>
    <s v="14"/>
    <x v="12"/>
    <x v="236"/>
    <s v="1417"/>
    <x v="236"/>
    <x v="3"/>
    <x v="3"/>
    <n v="2"/>
  </r>
  <r>
    <x v="12"/>
    <s v="14"/>
    <x v="12"/>
    <x v="236"/>
    <s v="1417"/>
    <x v="236"/>
    <x v="3"/>
    <x v="4"/>
    <n v="3"/>
  </r>
  <r>
    <x v="12"/>
    <s v="14"/>
    <x v="12"/>
    <x v="236"/>
    <s v="1417"/>
    <x v="236"/>
    <x v="3"/>
    <x v="5"/>
    <n v="3"/>
  </r>
  <r>
    <x v="12"/>
    <s v="14"/>
    <x v="12"/>
    <x v="236"/>
    <s v="1417"/>
    <x v="236"/>
    <x v="3"/>
    <x v="6"/>
    <n v="0"/>
  </r>
  <r>
    <x v="12"/>
    <s v="14"/>
    <x v="12"/>
    <x v="236"/>
    <s v="1417"/>
    <x v="236"/>
    <x v="3"/>
    <x v="7"/>
    <n v="0"/>
  </r>
  <r>
    <x v="12"/>
    <s v="14"/>
    <x v="12"/>
    <x v="237"/>
    <s v="1418"/>
    <x v="237"/>
    <x v="1"/>
    <x v="0"/>
    <n v="32"/>
  </r>
  <r>
    <x v="12"/>
    <s v="14"/>
    <x v="12"/>
    <x v="237"/>
    <s v="1418"/>
    <x v="237"/>
    <x v="1"/>
    <x v="1"/>
    <n v="33"/>
  </r>
  <r>
    <x v="12"/>
    <s v="14"/>
    <x v="12"/>
    <x v="237"/>
    <s v="1418"/>
    <x v="237"/>
    <x v="1"/>
    <x v="2"/>
    <n v="29"/>
  </r>
  <r>
    <x v="12"/>
    <s v="14"/>
    <x v="12"/>
    <x v="237"/>
    <s v="1418"/>
    <x v="237"/>
    <x v="1"/>
    <x v="3"/>
    <n v="22"/>
  </r>
  <r>
    <x v="12"/>
    <s v="14"/>
    <x v="12"/>
    <x v="237"/>
    <s v="1418"/>
    <x v="237"/>
    <x v="1"/>
    <x v="4"/>
    <n v="30"/>
  </r>
  <r>
    <x v="12"/>
    <s v="14"/>
    <x v="12"/>
    <x v="237"/>
    <s v="1418"/>
    <x v="237"/>
    <x v="1"/>
    <x v="5"/>
    <n v="27"/>
  </r>
  <r>
    <x v="12"/>
    <s v="14"/>
    <x v="12"/>
    <x v="237"/>
    <s v="1418"/>
    <x v="237"/>
    <x v="1"/>
    <x v="6"/>
    <n v="23"/>
  </r>
  <r>
    <x v="12"/>
    <s v="14"/>
    <x v="12"/>
    <x v="237"/>
    <s v="1418"/>
    <x v="237"/>
    <x v="1"/>
    <x v="7"/>
    <n v="21"/>
  </r>
  <r>
    <x v="12"/>
    <s v="14"/>
    <x v="12"/>
    <x v="237"/>
    <s v="1418"/>
    <x v="237"/>
    <x v="2"/>
    <x v="0"/>
    <n v="2"/>
  </r>
  <r>
    <x v="12"/>
    <s v="14"/>
    <x v="12"/>
    <x v="237"/>
    <s v="1418"/>
    <x v="237"/>
    <x v="2"/>
    <x v="1"/>
    <n v="3"/>
  </r>
  <r>
    <x v="12"/>
    <s v="14"/>
    <x v="12"/>
    <x v="237"/>
    <s v="1418"/>
    <x v="237"/>
    <x v="2"/>
    <x v="2"/>
    <n v="3"/>
  </r>
  <r>
    <x v="12"/>
    <s v="14"/>
    <x v="12"/>
    <x v="237"/>
    <s v="1418"/>
    <x v="237"/>
    <x v="2"/>
    <x v="3"/>
    <n v="3"/>
  </r>
  <r>
    <x v="12"/>
    <s v="14"/>
    <x v="12"/>
    <x v="237"/>
    <s v="1418"/>
    <x v="237"/>
    <x v="2"/>
    <x v="4"/>
    <n v="2"/>
  </r>
  <r>
    <x v="12"/>
    <s v="14"/>
    <x v="12"/>
    <x v="237"/>
    <s v="1418"/>
    <x v="237"/>
    <x v="2"/>
    <x v="5"/>
    <n v="6"/>
  </r>
  <r>
    <x v="12"/>
    <s v="14"/>
    <x v="12"/>
    <x v="237"/>
    <s v="1418"/>
    <x v="237"/>
    <x v="2"/>
    <x v="6"/>
    <n v="2"/>
  </r>
  <r>
    <x v="12"/>
    <s v="14"/>
    <x v="12"/>
    <x v="237"/>
    <s v="1418"/>
    <x v="237"/>
    <x v="2"/>
    <x v="7"/>
    <n v="4"/>
  </r>
  <r>
    <x v="12"/>
    <s v="14"/>
    <x v="12"/>
    <x v="237"/>
    <s v="1418"/>
    <x v="237"/>
    <x v="3"/>
    <x v="0"/>
    <n v="1"/>
  </r>
  <r>
    <x v="12"/>
    <s v="14"/>
    <x v="12"/>
    <x v="237"/>
    <s v="1418"/>
    <x v="237"/>
    <x v="3"/>
    <x v="1"/>
    <n v="0"/>
  </r>
  <r>
    <x v="12"/>
    <s v="14"/>
    <x v="12"/>
    <x v="237"/>
    <s v="1418"/>
    <x v="237"/>
    <x v="3"/>
    <x v="2"/>
    <n v="0"/>
  </r>
  <r>
    <x v="12"/>
    <s v="14"/>
    <x v="12"/>
    <x v="237"/>
    <s v="1418"/>
    <x v="237"/>
    <x v="3"/>
    <x v="3"/>
    <n v="2"/>
  </r>
  <r>
    <x v="12"/>
    <s v="14"/>
    <x v="12"/>
    <x v="237"/>
    <s v="1418"/>
    <x v="237"/>
    <x v="3"/>
    <x v="4"/>
    <n v="1"/>
  </r>
  <r>
    <x v="12"/>
    <s v="14"/>
    <x v="12"/>
    <x v="237"/>
    <s v="1418"/>
    <x v="237"/>
    <x v="3"/>
    <x v="5"/>
    <n v="3"/>
  </r>
  <r>
    <x v="12"/>
    <s v="14"/>
    <x v="12"/>
    <x v="237"/>
    <s v="1418"/>
    <x v="237"/>
    <x v="3"/>
    <x v="6"/>
    <n v="3"/>
  </r>
  <r>
    <x v="12"/>
    <s v="14"/>
    <x v="12"/>
    <x v="237"/>
    <s v="1418"/>
    <x v="237"/>
    <x v="3"/>
    <x v="7"/>
    <n v="1"/>
  </r>
  <r>
    <x v="12"/>
    <s v="14"/>
    <x v="12"/>
    <x v="238"/>
    <s v="1419"/>
    <x v="238"/>
    <x v="1"/>
    <x v="0"/>
    <n v="42"/>
  </r>
  <r>
    <x v="12"/>
    <s v="14"/>
    <x v="12"/>
    <x v="238"/>
    <s v="1419"/>
    <x v="238"/>
    <x v="1"/>
    <x v="1"/>
    <n v="39"/>
  </r>
  <r>
    <x v="12"/>
    <s v="14"/>
    <x v="12"/>
    <x v="238"/>
    <s v="1419"/>
    <x v="238"/>
    <x v="1"/>
    <x v="2"/>
    <n v="47"/>
  </r>
  <r>
    <x v="12"/>
    <s v="14"/>
    <x v="12"/>
    <x v="238"/>
    <s v="1419"/>
    <x v="238"/>
    <x v="1"/>
    <x v="3"/>
    <n v="42"/>
  </r>
  <r>
    <x v="12"/>
    <s v="14"/>
    <x v="12"/>
    <x v="238"/>
    <s v="1419"/>
    <x v="238"/>
    <x v="1"/>
    <x v="4"/>
    <n v="37"/>
  </r>
  <r>
    <x v="12"/>
    <s v="14"/>
    <x v="12"/>
    <x v="238"/>
    <s v="1419"/>
    <x v="238"/>
    <x v="1"/>
    <x v="5"/>
    <n v="31"/>
  </r>
  <r>
    <x v="12"/>
    <s v="14"/>
    <x v="12"/>
    <x v="238"/>
    <s v="1419"/>
    <x v="238"/>
    <x v="1"/>
    <x v="6"/>
    <n v="31"/>
  </r>
  <r>
    <x v="12"/>
    <s v="14"/>
    <x v="12"/>
    <x v="238"/>
    <s v="1419"/>
    <x v="238"/>
    <x v="1"/>
    <x v="7"/>
    <n v="25"/>
  </r>
  <r>
    <x v="12"/>
    <s v="14"/>
    <x v="12"/>
    <x v="238"/>
    <s v="1419"/>
    <x v="238"/>
    <x v="2"/>
    <x v="0"/>
    <n v="0"/>
  </r>
  <r>
    <x v="12"/>
    <s v="14"/>
    <x v="12"/>
    <x v="238"/>
    <s v="1419"/>
    <x v="238"/>
    <x v="2"/>
    <x v="1"/>
    <n v="0"/>
  </r>
  <r>
    <x v="12"/>
    <s v="14"/>
    <x v="12"/>
    <x v="238"/>
    <s v="1419"/>
    <x v="238"/>
    <x v="2"/>
    <x v="2"/>
    <n v="0"/>
  </r>
  <r>
    <x v="12"/>
    <s v="14"/>
    <x v="12"/>
    <x v="238"/>
    <s v="1419"/>
    <x v="238"/>
    <x v="2"/>
    <x v="3"/>
    <n v="0"/>
  </r>
  <r>
    <x v="12"/>
    <s v="14"/>
    <x v="12"/>
    <x v="238"/>
    <s v="1419"/>
    <x v="238"/>
    <x v="2"/>
    <x v="4"/>
    <n v="0"/>
  </r>
  <r>
    <x v="12"/>
    <s v="14"/>
    <x v="12"/>
    <x v="238"/>
    <s v="1419"/>
    <x v="238"/>
    <x v="2"/>
    <x v="5"/>
    <n v="0"/>
  </r>
  <r>
    <x v="12"/>
    <s v="14"/>
    <x v="12"/>
    <x v="238"/>
    <s v="1419"/>
    <x v="238"/>
    <x v="2"/>
    <x v="6"/>
    <n v="0"/>
  </r>
  <r>
    <x v="12"/>
    <s v="14"/>
    <x v="12"/>
    <x v="238"/>
    <s v="1419"/>
    <x v="238"/>
    <x v="2"/>
    <x v="7"/>
    <n v="0"/>
  </r>
  <r>
    <x v="12"/>
    <s v="14"/>
    <x v="12"/>
    <x v="238"/>
    <s v="1419"/>
    <x v="238"/>
    <x v="3"/>
    <x v="0"/>
    <n v="5"/>
  </r>
  <r>
    <x v="12"/>
    <s v="14"/>
    <x v="12"/>
    <x v="238"/>
    <s v="1419"/>
    <x v="238"/>
    <x v="3"/>
    <x v="1"/>
    <n v="3"/>
  </r>
  <r>
    <x v="12"/>
    <s v="14"/>
    <x v="12"/>
    <x v="238"/>
    <s v="1419"/>
    <x v="238"/>
    <x v="3"/>
    <x v="2"/>
    <n v="5"/>
  </r>
  <r>
    <x v="12"/>
    <s v="14"/>
    <x v="12"/>
    <x v="238"/>
    <s v="1419"/>
    <x v="238"/>
    <x v="3"/>
    <x v="3"/>
    <n v="6"/>
  </r>
  <r>
    <x v="12"/>
    <s v="14"/>
    <x v="12"/>
    <x v="238"/>
    <s v="1419"/>
    <x v="238"/>
    <x v="3"/>
    <x v="4"/>
    <n v="5"/>
  </r>
  <r>
    <x v="12"/>
    <s v="14"/>
    <x v="12"/>
    <x v="238"/>
    <s v="1419"/>
    <x v="238"/>
    <x v="3"/>
    <x v="5"/>
    <n v="6"/>
  </r>
  <r>
    <x v="12"/>
    <s v="14"/>
    <x v="12"/>
    <x v="238"/>
    <s v="1419"/>
    <x v="238"/>
    <x v="3"/>
    <x v="6"/>
    <n v="8"/>
  </r>
  <r>
    <x v="12"/>
    <s v="14"/>
    <x v="12"/>
    <x v="238"/>
    <s v="1419"/>
    <x v="238"/>
    <x v="3"/>
    <x v="7"/>
    <n v="8"/>
  </r>
  <r>
    <x v="12"/>
    <s v="14"/>
    <x v="12"/>
    <x v="239"/>
    <s v="1420"/>
    <x v="239"/>
    <x v="1"/>
    <x v="0"/>
    <n v="155"/>
  </r>
  <r>
    <x v="12"/>
    <s v="14"/>
    <x v="12"/>
    <x v="239"/>
    <s v="1420"/>
    <x v="239"/>
    <x v="1"/>
    <x v="1"/>
    <n v="158"/>
  </r>
  <r>
    <x v="12"/>
    <s v="14"/>
    <x v="12"/>
    <x v="239"/>
    <s v="1420"/>
    <x v="239"/>
    <x v="1"/>
    <x v="2"/>
    <n v="130"/>
  </r>
  <r>
    <x v="12"/>
    <s v="14"/>
    <x v="12"/>
    <x v="239"/>
    <s v="1420"/>
    <x v="239"/>
    <x v="1"/>
    <x v="3"/>
    <n v="125"/>
  </r>
  <r>
    <x v="12"/>
    <s v="14"/>
    <x v="12"/>
    <x v="239"/>
    <s v="1420"/>
    <x v="239"/>
    <x v="1"/>
    <x v="4"/>
    <n v="137"/>
  </r>
  <r>
    <x v="12"/>
    <s v="14"/>
    <x v="12"/>
    <x v="239"/>
    <s v="1420"/>
    <x v="239"/>
    <x v="1"/>
    <x v="5"/>
    <n v="139"/>
  </r>
  <r>
    <x v="12"/>
    <s v="14"/>
    <x v="12"/>
    <x v="239"/>
    <s v="1420"/>
    <x v="239"/>
    <x v="1"/>
    <x v="6"/>
    <n v="127"/>
  </r>
  <r>
    <x v="12"/>
    <s v="14"/>
    <x v="12"/>
    <x v="239"/>
    <s v="1420"/>
    <x v="239"/>
    <x v="1"/>
    <x v="7"/>
    <n v="103"/>
  </r>
  <r>
    <x v="12"/>
    <s v="14"/>
    <x v="12"/>
    <x v="239"/>
    <s v="1420"/>
    <x v="239"/>
    <x v="2"/>
    <x v="0"/>
    <n v="9"/>
  </r>
  <r>
    <x v="12"/>
    <s v="14"/>
    <x v="12"/>
    <x v="239"/>
    <s v="1420"/>
    <x v="239"/>
    <x v="2"/>
    <x v="1"/>
    <n v="8"/>
  </r>
  <r>
    <x v="12"/>
    <s v="14"/>
    <x v="12"/>
    <x v="239"/>
    <s v="1420"/>
    <x v="239"/>
    <x v="2"/>
    <x v="2"/>
    <n v="6"/>
  </r>
  <r>
    <x v="12"/>
    <s v="14"/>
    <x v="12"/>
    <x v="239"/>
    <s v="1420"/>
    <x v="239"/>
    <x v="2"/>
    <x v="3"/>
    <n v="8"/>
  </r>
  <r>
    <x v="12"/>
    <s v="14"/>
    <x v="12"/>
    <x v="239"/>
    <s v="1420"/>
    <x v="239"/>
    <x v="2"/>
    <x v="4"/>
    <n v="9"/>
  </r>
  <r>
    <x v="12"/>
    <s v="14"/>
    <x v="12"/>
    <x v="239"/>
    <s v="1420"/>
    <x v="239"/>
    <x v="2"/>
    <x v="5"/>
    <n v="8"/>
  </r>
  <r>
    <x v="12"/>
    <s v="14"/>
    <x v="12"/>
    <x v="239"/>
    <s v="1420"/>
    <x v="239"/>
    <x v="2"/>
    <x v="6"/>
    <n v="5"/>
  </r>
  <r>
    <x v="12"/>
    <s v="14"/>
    <x v="12"/>
    <x v="239"/>
    <s v="1420"/>
    <x v="239"/>
    <x v="2"/>
    <x v="7"/>
    <n v="1"/>
  </r>
  <r>
    <x v="12"/>
    <s v="14"/>
    <x v="12"/>
    <x v="239"/>
    <s v="1420"/>
    <x v="239"/>
    <x v="3"/>
    <x v="0"/>
    <n v="3"/>
  </r>
  <r>
    <x v="12"/>
    <s v="14"/>
    <x v="12"/>
    <x v="239"/>
    <s v="1420"/>
    <x v="239"/>
    <x v="3"/>
    <x v="1"/>
    <n v="3"/>
  </r>
  <r>
    <x v="12"/>
    <s v="14"/>
    <x v="12"/>
    <x v="239"/>
    <s v="1420"/>
    <x v="239"/>
    <x v="3"/>
    <x v="2"/>
    <n v="1"/>
  </r>
  <r>
    <x v="12"/>
    <s v="14"/>
    <x v="12"/>
    <x v="239"/>
    <s v="1420"/>
    <x v="239"/>
    <x v="3"/>
    <x v="3"/>
    <n v="4"/>
  </r>
  <r>
    <x v="12"/>
    <s v="14"/>
    <x v="12"/>
    <x v="239"/>
    <s v="1420"/>
    <x v="239"/>
    <x v="3"/>
    <x v="4"/>
    <n v="4"/>
  </r>
  <r>
    <x v="12"/>
    <s v="14"/>
    <x v="12"/>
    <x v="239"/>
    <s v="1420"/>
    <x v="239"/>
    <x v="3"/>
    <x v="5"/>
    <n v="4"/>
  </r>
  <r>
    <x v="12"/>
    <s v="14"/>
    <x v="12"/>
    <x v="239"/>
    <s v="1420"/>
    <x v="239"/>
    <x v="3"/>
    <x v="6"/>
    <n v="7"/>
  </r>
  <r>
    <x v="12"/>
    <s v="14"/>
    <x v="12"/>
    <x v="239"/>
    <s v="1420"/>
    <x v="239"/>
    <x v="3"/>
    <x v="7"/>
    <n v="10"/>
  </r>
  <r>
    <x v="12"/>
    <s v="14"/>
    <x v="12"/>
    <x v="240"/>
    <s v="1421"/>
    <x v="240"/>
    <x v="1"/>
    <x v="0"/>
    <n v="68"/>
  </r>
  <r>
    <x v="12"/>
    <s v="14"/>
    <x v="12"/>
    <x v="240"/>
    <s v="1421"/>
    <x v="240"/>
    <x v="1"/>
    <x v="1"/>
    <n v="63"/>
  </r>
  <r>
    <x v="12"/>
    <s v="14"/>
    <x v="12"/>
    <x v="240"/>
    <s v="1421"/>
    <x v="240"/>
    <x v="1"/>
    <x v="2"/>
    <n v="64"/>
  </r>
  <r>
    <x v="12"/>
    <s v="14"/>
    <x v="12"/>
    <x v="240"/>
    <s v="1421"/>
    <x v="240"/>
    <x v="1"/>
    <x v="3"/>
    <n v="59"/>
  </r>
  <r>
    <x v="12"/>
    <s v="14"/>
    <x v="12"/>
    <x v="240"/>
    <s v="1421"/>
    <x v="240"/>
    <x v="1"/>
    <x v="4"/>
    <n v="53"/>
  </r>
  <r>
    <x v="12"/>
    <s v="14"/>
    <x v="12"/>
    <x v="240"/>
    <s v="1421"/>
    <x v="240"/>
    <x v="1"/>
    <x v="5"/>
    <n v="46"/>
  </r>
  <r>
    <x v="12"/>
    <s v="14"/>
    <x v="12"/>
    <x v="240"/>
    <s v="1421"/>
    <x v="240"/>
    <x v="1"/>
    <x v="6"/>
    <n v="41"/>
  </r>
  <r>
    <x v="12"/>
    <s v="14"/>
    <x v="12"/>
    <x v="240"/>
    <s v="1421"/>
    <x v="240"/>
    <x v="1"/>
    <x v="7"/>
    <n v="39"/>
  </r>
  <r>
    <x v="12"/>
    <s v="14"/>
    <x v="12"/>
    <x v="240"/>
    <s v="1421"/>
    <x v="240"/>
    <x v="2"/>
    <x v="0"/>
    <n v="0"/>
  </r>
  <r>
    <x v="12"/>
    <s v="14"/>
    <x v="12"/>
    <x v="240"/>
    <s v="1421"/>
    <x v="240"/>
    <x v="2"/>
    <x v="1"/>
    <n v="0"/>
  </r>
  <r>
    <x v="12"/>
    <s v="14"/>
    <x v="12"/>
    <x v="240"/>
    <s v="1421"/>
    <x v="240"/>
    <x v="2"/>
    <x v="2"/>
    <n v="0"/>
  </r>
  <r>
    <x v="12"/>
    <s v="14"/>
    <x v="12"/>
    <x v="240"/>
    <s v="1421"/>
    <x v="240"/>
    <x v="2"/>
    <x v="3"/>
    <n v="0"/>
  </r>
  <r>
    <x v="12"/>
    <s v="14"/>
    <x v="12"/>
    <x v="240"/>
    <s v="1421"/>
    <x v="240"/>
    <x v="2"/>
    <x v="4"/>
    <n v="0"/>
  </r>
  <r>
    <x v="12"/>
    <s v="14"/>
    <x v="12"/>
    <x v="240"/>
    <s v="1421"/>
    <x v="240"/>
    <x v="2"/>
    <x v="5"/>
    <n v="0"/>
  </r>
  <r>
    <x v="12"/>
    <s v="14"/>
    <x v="12"/>
    <x v="240"/>
    <s v="1421"/>
    <x v="240"/>
    <x v="2"/>
    <x v="6"/>
    <n v="0"/>
  </r>
  <r>
    <x v="12"/>
    <s v="14"/>
    <x v="12"/>
    <x v="240"/>
    <s v="1421"/>
    <x v="240"/>
    <x v="2"/>
    <x v="7"/>
    <n v="0"/>
  </r>
  <r>
    <x v="12"/>
    <s v="14"/>
    <x v="12"/>
    <x v="240"/>
    <s v="1421"/>
    <x v="240"/>
    <x v="3"/>
    <x v="0"/>
    <n v="0"/>
  </r>
  <r>
    <x v="12"/>
    <s v="14"/>
    <x v="12"/>
    <x v="240"/>
    <s v="1421"/>
    <x v="240"/>
    <x v="3"/>
    <x v="1"/>
    <n v="0"/>
  </r>
  <r>
    <x v="12"/>
    <s v="14"/>
    <x v="12"/>
    <x v="240"/>
    <s v="1421"/>
    <x v="240"/>
    <x v="3"/>
    <x v="2"/>
    <n v="0"/>
  </r>
  <r>
    <x v="12"/>
    <s v="14"/>
    <x v="12"/>
    <x v="240"/>
    <s v="1421"/>
    <x v="240"/>
    <x v="3"/>
    <x v="3"/>
    <n v="0"/>
  </r>
  <r>
    <x v="12"/>
    <s v="14"/>
    <x v="12"/>
    <x v="240"/>
    <s v="1421"/>
    <x v="240"/>
    <x v="3"/>
    <x v="4"/>
    <n v="1"/>
  </r>
  <r>
    <x v="12"/>
    <s v="14"/>
    <x v="12"/>
    <x v="240"/>
    <s v="1421"/>
    <x v="240"/>
    <x v="3"/>
    <x v="5"/>
    <n v="0"/>
  </r>
  <r>
    <x v="12"/>
    <s v="14"/>
    <x v="12"/>
    <x v="240"/>
    <s v="1421"/>
    <x v="240"/>
    <x v="3"/>
    <x v="6"/>
    <n v="0"/>
  </r>
  <r>
    <x v="12"/>
    <s v="14"/>
    <x v="12"/>
    <x v="240"/>
    <s v="1421"/>
    <x v="240"/>
    <x v="3"/>
    <x v="7"/>
    <n v="0"/>
  </r>
  <r>
    <x v="12"/>
    <s v="14"/>
    <x v="12"/>
    <x v="241"/>
    <s v="1422"/>
    <x v="241"/>
    <x v="1"/>
    <x v="0"/>
    <n v="88"/>
  </r>
  <r>
    <x v="12"/>
    <s v="14"/>
    <x v="12"/>
    <x v="241"/>
    <s v="1422"/>
    <x v="241"/>
    <x v="1"/>
    <x v="1"/>
    <n v="86"/>
  </r>
  <r>
    <x v="12"/>
    <s v="14"/>
    <x v="12"/>
    <x v="241"/>
    <s v="1422"/>
    <x v="241"/>
    <x v="1"/>
    <x v="2"/>
    <n v="90"/>
  </r>
  <r>
    <x v="12"/>
    <s v="14"/>
    <x v="12"/>
    <x v="241"/>
    <s v="1422"/>
    <x v="241"/>
    <x v="1"/>
    <x v="3"/>
    <n v="78"/>
  </r>
  <r>
    <x v="12"/>
    <s v="14"/>
    <x v="12"/>
    <x v="241"/>
    <s v="1422"/>
    <x v="241"/>
    <x v="1"/>
    <x v="4"/>
    <n v="80"/>
  </r>
  <r>
    <x v="12"/>
    <s v="14"/>
    <x v="12"/>
    <x v="241"/>
    <s v="1422"/>
    <x v="241"/>
    <x v="1"/>
    <x v="5"/>
    <n v="79"/>
  </r>
  <r>
    <x v="12"/>
    <s v="14"/>
    <x v="12"/>
    <x v="241"/>
    <s v="1422"/>
    <x v="241"/>
    <x v="1"/>
    <x v="6"/>
    <n v="89"/>
  </r>
  <r>
    <x v="12"/>
    <s v="14"/>
    <x v="12"/>
    <x v="241"/>
    <s v="1422"/>
    <x v="241"/>
    <x v="1"/>
    <x v="7"/>
    <n v="69"/>
  </r>
  <r>
    <x v="12"/>
    <s v="14"/>
    <x v="12"/>
    <x v="241"/>
    <s v="1422"/>
    <x v="241"/>
    <x v="2"/>
    <x v="0"/>
    <n v="1"/>
  </r>
  <r>
    <x v="12"/>
    <s v="14"/>
    <x v="12"/>
    <x v="241"/>
    <s v="1422"/>
    <x v="241"/>
    <x v="2"/>
    <x v="1"/>
    <n v="1"/>
  </r>
  <r>
    <x v="12"/>
    <s v="14"/>
    <x v="12"/>
    <x v="241"/>
    <s v="1422"/>
    <x v="241"/>
    <x v="2"/>
    <x v="2"/>
    <n v="1"/>
  </r>
  <r>
    <x v="12"/>
    <s v="14"/>
    <x v="12"/>
    <x v="241"/>
    <s v="1422"/>
    <x v="241"/>
    <x v="2"/>
    <x v="3"/>
    <n v="0"/>
  </r>
  <r>
    <x v="12"/>
    <s v="14"/>
    <x v="12"/>
    <x v="241"/>
    <s v="1422"/>
    <x v="241"/>
    <x v="2"/>
    <x v="4"/>
    <n v="0"/>
  </r>
  <r>
    <x v="12"/>
    <s v="14"/>
    <x v="12"/>
    <x v="241"/>
    <s v="1422"/>
    <x v="241"/>
    <x v="2"/>
    <x v="5"/>
    <n v="0"/>
  </r>
  <r>
    <x v="12"/>
    <s v="14"/>
    <x v="12"/>
    <x v="241"/>
    <s v="1422"/>
    <x v="241"/>
    <x v="2"/>
    <x v="6"/>
    <n v="0"/>
  </r>
  <r>
    <x v="12"/>
    <s v="14"/>
    <x v="12"/>
    <x v="241"/>
    <s v="1422"/>
    <x v="241"/>
    <x v="2"/>
    <x v="7"/>
    <n v="0"/>
  </r>
  <r>
    <x v="12"/>
    <s v="14"/>
    <x v="12"/>
    <x v="241"/>
    <s v="1422"/>
    <x v="241"/>
    <x v="3"/>
    <x v="0"/>
    <n v="2"/>
  </r>
  <r>
    <x v="12"/>
    <s v="14"/>
    <x v="12"/>
    <x v="241"/>
    <s v="1422"/>
    <x v="241"/>
    <x v="3"/>
    <x v="1"/>
    <n v="2"/>
  </r>
  <r>
    <x v="12"/>
    <s v="14"/>
    <x v="12"/>
    <x v="241"/>
    <s v="1422"/>
    <x v="241"/>
    <x v="3"/>
    <x v="2"/>
    <n v="4"/>
  </r>
  <r>
    <x v="12"/>
    <s v="14"/>
    <x v="12"/>
    <x v="241"/>
    <s v="1422"/>
    <x v="241"/>
    <x v="3"/>
    <x v="3"/>
    <n v="2"/>
  </r>
  <r>
    <x v="12"/>
    <s v="14"/>
    <x v="12"/>
    <x v="241"/>
    <s v="1422"/>
    <x v="241"/>
    <x v="3"/>
    <x v="4"/>
    <n v="2"/>
  </r>
  <r>
    <x v="12"/>
    <s v="14"/>
    <x v="12"/>
    <x v="241"/>
    <s v="1422"/>
    <x v="241"/>
    <x v="3"/>
    <x v="5"/>
    <n v="3"/>
  </r>
  <r>
    <x v="12"/>
    <s v="14"/>
    <x v="12"/>
    <x v="241"/>
    <s v="1422"/>
    <x v="241"/>
    <x v="3"/>
    <x v="6"/>
    <n v="3"/>
  </r>
  <r>
    <x v="12"/>
    <s v="14"/>
    <x v="12"/>
    <x v="241"/>
    <s v="1422"/>
    <x v="241"/>
    <x v="3"/>
    <x v="7"/>
    <n v="2"/>
  </r>
  <r>
    <x v="12"/>
    <s v="14"/>
    <x v="12"/>
    <x v="242"/>
    <s v="1424"/>
    <x v="242"/>
    <x v="1"/>
    <x v="0"/>
    <n v="8"/>
  </r>
  <r>
    <x v="12"/>
    <s v="14"/>
    <x v="12"/>
    <x v="242"/>
    <s v="1424"/>
    <x v="242"/>
    <x v="1"/>
    <x v="1"/>
    <n v="10"/>
  </r>
  <r>
    <x v="12"/>
    <s v="14"/>
    <x v="12"/>
    <x v="242"/>
    <s v="1424"/>
    <x v="242"/>
    <x v="1"/>
    <x v="2"/>
    <n v="9"/>
  </r>
  <r>
    <x v="12"/>
    <s v="14"/>
    <x v="12"/>
    <x v="242"/>
    <s v="1424"/>
    <x v="242"/>
    <x v="1"/>
    <x v="3"/>
    <n v="7"/>
  </r>
  <r>
    <x v="12"/>
    <s v="14"/>
    <x v="12"/>
    <x v="242"/>
    <s v="1424"/>
    <x v="242"/>
    <x v="1"/>
    <x v="4"/>
    <n v="10"/>
  </r>
  <r>
    <x v="12"/>
    <s v="14"/>
    <x v="12"/>
    <x v="242"/>
    <s v="1424"/>
    <x v="242"/>
    <x v="1"/>
    <x v="5"/>
    <n v="9"/>
  </r>
  <r>
    <x v="12"/>
    <s v="14"/>
    <x v="12"/>
    <x v="242"/>
    <s v="1424"/>
    <x v="242"/>
    <x v="1"/>
    <x v="6"/>
    <n v="10"/>
  </r>
  <r>
    <x v="12"/>
    <s v="14"/>
    <x v="12"/>
    <x v="242"/>
    <s v="1424"/>
    <x v="242"/>
    <x v="1"/>
    <x v="7"/>
    <n v="11"/>
  </r>
  <r>
    <x v="12"/>
    <s v="14"/>
    <x v="12"/>
    <x v="242"/>
    <s v="1424"/>
    <x v="242"/>
    <x v="2"/>
    <x v="0"/>
    <n v="0"/>
  </r>
  <r>
    <x v="12"/>
    <s v="14"/>
    <x v="12"/>
    <x v="242"/>
    <s v="1424"/>
    <x v="242"/>
    <x v="2"/>
    <x v="1"/>
    <n v="1"/>
  </r>
  <r>
    <x v="12"/>
    <s v="14"/>
    <x v="12"/>
    <x v="242"/>
    <s v="1424"/>
    <x v="242"/>
    <x v="2"/>
    <x v="2"/>
    <n v="1"/>
  </r>
  <r>
    <x v="12"/>
    <s v="14"/>
    <x v="12"/>
    <x v="242"/>
    <s v="1424"/>
    <x v="242"/>
    <x v="2"/>
    <x v="3"/>
    <n v="1"/>
  </r>
  <r>
    <x v="12"/>
    <s v="14"/>
    <x v="12"/>
    <x v="242"/>
    <s v="1424"/>
    <x v="242"/>
    <x v="2"/>
    <x v="4"/>
    <n v="0"/>
  </r>
  <r>
    <x v="12"/>
    <s v="14"/>
    <x v="12"/>
    <x v="242"/>
    <s v="1424"/>
    <x v="242"/>
    <x v="2"/>
    <x v="5"/>
    <n v="0"/>
  </r>
  <r>
    <x v="12"/>
    <s v="14"/>
    <x v="12"/>
    <x v="242"/>
    <s v="1424"/>
    <x v="242"/>
    <x v="2"/>
    <x v="6"/>
    <n v="0"/>
  </r>
  <r>
    <x v="12"/>
    <s v="14"/>
    <x v="12"/>
    <x v="242"/>
    <s v="1424"/>
    <x v="242"/>
    <x v="2"/>
    <x v="7"/>
    <n v="0"/>
  </r>
  <r>
    <x v="12"/>
    <s v="14"/>
    <x v="12"/>
    <x v="242"/>
    <s v="1424"/>
    <x v="242"/>
    <x v="3"/>
    <x v="0"/>
    <n v="0"/>
  </r>
  <r>
    <x v="12"/>
    <s v="14"/>
    <x v="12"/>
    <x v="242"/>
    <s v="1424"/>
    <x v="242"/>
    <x v="3"/>
    <x v="1"/>
    <n v="0"/>
  </r>
  <r>
    <x v="12"/>
    <s v="14"/>
    <x v="12"/>
    <x v="242"/>
    <s v="1424"/>
    <x v="242"/>
    <x v="3"/>
    <x v="2"/>
    <n v="0"/>
  </r>
  <r>
    <x v="12"/>
    <s v="14"/>
    <x v="12"/>
    <x v="242"/>
    <s v="1424"/>
    <x v="242"/>
    <x v="3"/>
    <x v="3"/>
    <n v="0"/>
  </r>
  <r>
    <x v="12"/>
    <s v="14"/>
    <x v="12"/>
    <x v="242"/>
    <s v="1424"/>
    <x v="242"/>
    <x v="3"/>
    <x v="4"/>
    <n v="1"/>
  </r>
  <r>
    <x v="12"/>
    <s v="14"/>
    <x v="12"/>
    <x v="242"/>
    <s v="1424"/>
    <x v="242"/>
    <x v="3"/>
    <x v="5"/>
    <n v="0"/>
  </r>
  <r>
    <x v="12"/>
    <s v="14"/>
    <x v="12"/>
    <x v="242"/>
    <s v="1424"/>
    <x v="242"/>
    <x v="3"/>
    <x v="6"/>
    <n v="0"/>
  </r>
  <r>
    <x v="12"/>
    <s v="14"/>
    <x v="12"/>
    <x v="242"/>
    <s v="1424"/>
    <x v="242"/>
    <x v="3"/>
    <x v="7"/>
    <n v="0"/>
  </r>
  <r>
    <x v="12"/>
    <s v="14"/>
    <x v="12"/>
    <x v="243"/>
    <s v="1426"/>
    <x v="243"/>
    <x v="1"/>
    <x v="0"/>
    <n v="299"/>
  </r>
  <r>
    <x v="12"/>
    <s v="14"/>
    <x v="12"/>
    <x v="243"/>
    <s v="1426"/>
    <x v="243"/>
    <x v="1"/>
    <x v="1"/>
    <n v="303"/>
  </r>
  <r>
    <x v="12"/>
    <s v="14"/>
    <x v="12"/>
    <x v="243"/>
    <s v="1426"/>
    <x v="243"/>
    <x v="1"/>
    <x v="2"/>
    <n v="292"/>
  </r>
  <r>
    <x v="12"/>
    <s v="14"/>
    <x v="12"/>
    <x v="243"/>
    <s v="1426"/>
    <x v="243"/>
    <x v="1"/>
    <x v="3"/>
    <n v="287"/>
  </r>
  <r>
    <x v="12"/>
    <s v="14"/>
    <x v="12"/>
    <x v="243"/>
    <s v="1426"/>
    <x v="243"/>
    <x v="1"/>
    <x v="4"/>
    <n v="230"/>
  </r>
  <r>
    <x v="12"/>
    <s v="14"/>
    <x v="12"/>
    <x v="243"/>
    <s v="1426"/>
    <x v="243"/>
    <x v="1"/>
    <x v="5"/>
    <n v="261"/>
  </r>
  <r>
    <x v="12"/>
    <s v="14"/>
    <x v="12"/>
    <x v="243"/>
    <s v="1426"/>
    <x v="243"/>
    <x v="1"/>
    <x v="6"/>
    <n v="254"/>
  </r>
  <r>
    <x v="12"/>
    <s v="14"/>
    <x v="12"/>
    <x v="243"/>
    <s v="1426"/>
    <x v="243"/>
    <x v="1"/>
    <x v="7"/>
    <n v="205"/>
  </r>
  <r>
    <x v="12"/>
    <s v="14"/>
    <x v="12"/>
    <x v="243"/>
    <s v="1426"/>
    <x v="243"/>
    <x v="2"/>
    <x v="0"/>
    <n v="0"/>
  </r>
  <r>
    <x v="12"/>
    <s v="14"/>
    <x v="12"/>
    <x v="243"/>
    <s v="1426"/>
    <x v="243"/>
    <x v="2"/>
    <x v="1"/>
    <n v="0"/>
  </r>
  <r>
    <x v="12"/>
    <s v="14"/>
    <x v="12"/>
    <x v="243"/>
    <s v="1426"/>
    <x v="243"/>
    <x v="2"/>
    <x v="2"/>
    <n v="1"/>
  </r>
  <r>
    <x v="12"/>
    <s v="14"/>
    <x v="12"/>
    <x v="243"/>
    <s v="1426"/>
    <x v="243"/>
    <x v="2"/>
    <x v="3"/>
    <n v="2"/>
  </r>
  <r>
    <x v="12"/>
    <s v="14"/>
    <x v="12"/>
    <x v="243"/>
    <s v="1426"/>
    <x v="243"/>
    <x v="2"/>
    <x v="4"/>
    <n v="3"/>
  </r>
  <r>
    <x v="12"/>
    <s v="14"/>
    <x v="12"/>
    <x v="243"/>
    <s v="1426"/>
    <x v="243"/>
    <x v="2"/>
    <x v="5"/>
    <n v="1"/>
  </r>
  <r>
    <x v="12"/>
    <s v="14"/>
    <x v="12"/>
    <x v="243"/>
    <s v="1426"/>
    <x v="243"/>
    <x v="2"/>
    <x v="6"/>
    <n v="1"/>
  </r>
  <r>
    <x v="12"/>
    <s v="14"/>
    <x v="12"/>
    <x v="243"/>
    <s v="1426"/>
    <x v="243"/>
    <x v="2"/>
    <x v="7"/>
    <n v="3"/>
  </r>
  <r>
    <x v="12"/>
    <s v="14"/>
    <x v="12"/>
    <x v="243"/>
    <s v="1426"/>
    <x v="243"/>
    <x v="3"/>
    <x v="0"/>
    <n v="3"/>
  </r>
  <r>
    <x v="12"/>
    <s v="14"/>
    <x v="12"/>
    <x v="243"/>
    <s v="1426"/>
    <x v="243"/>
    <x v="3"/>
    <x v="1"/>
    <n v="3"/>
  </r>
  <r>
    <x v="12"/>
    <s v="14"/>
    <x v="12"/>
    <x v="243"/>
    <s v="1426"/>
    <x v="243"/>
    <x v="3"/>
    <x v="2"/>
    <n v="3"/>
  </r>
  <r>
    <x v="12"/>
    <s v="14"/>
    <x v="12"/>
    <x v="243"/>
    <s v="1426"/>
    <x v="243"/>
    <x v="3"/>
    <x v="3"/>
    <n v="4"/>
  </r>
  <r>
    <x v="12"/>
    <s v="14"/>
    <x v="12"/>
    <x v="243"/>
    <s v="1426"/>
    <x v="243"/>
    <x v="3"/>
    <x v="4"/>
    <n v="3"/>
  </r>
  <r>
    <x v="12"/>
    <s v="14"/>
    <x v="12"/>
    <x v="243"/>
    <s v="1426"/>
    <x v="243"/>
    <x v="3"/>
    <x v="5"/>
    <n v="3"/>
  </r>
  <r>
    <x v="12"/>
    <s v="14"/>
    <x v="12"/>
    <x v="243"/>
    <s v="1426"/>
    <x v="243"/>
    <x v="3"/>
    <x v="6"/>
    <n v="2"/>
  </r>
  <r>
    <x v="12"/>
    <s v="14"/>
    <x v="12"/>
    <x v="243"/>
    <s v="1426"/>
    <x v="243"/>
    <x v="3"/>
    <x v="7"/>
    <n v="4"/>
  </r>
  <r>
    <x v="12"/>
    <s v="14"/>
    <x v="12"/>
    <x v="244"/>
    <s v="1428"/>
    <x v="244"/>
    <x v="1"/>
    <x v="0"/>
    <n v="192"/>
  </r>
  <r>
    <x v="12"/>
    <s v="14"/>
    <x v="12"/>
    <x v="244"/>
    <s v="1428"/>
    <x v="244"/>
    <x v="1"/>
    <x v="1"/>
    <n v="171"/>
  </r>
  <r>
    <x v="12"/>
    <s v="14"/>
    <x v="12"/>
    <x v="244"/>
    <s v="1428"/>
    <x v="244"/>
    <x v="1"/>
    <x v="2"/>
    <n v="167"/>
  </r>
  <r>
    <x v="12"/>
    <s v="14"/>
    <x v="12"/>
    <x v="244"/>
    <s v="1428"/>
    <x v="244"/>
    <x v="1"/>
    <x v="3"/>
    <n v="177"/>
  </r>
  <r>
    <x v="12"/>
    <s v="14"/>
    <x v="12"/>
    <x v="244"/>
    <s v="1428"/>
    <x v="244"/>
    <x v="1"/>
    <x v="4"/>
    <n v="140"/>
  </r>
  <r>
    <x v="12"/>
    <s v="14"/>
    <x v="12"/>
    <x v="244"/>
    <s v="1428"/>
    <x v="244"/>
    <x v="1"/>
    <x v="5"/>
    <n v="129"/>
  </r>
  <r>
    <x v="12"/>
    <s v="14"/>
    <x v="12"/>
    <x v="244"/>
    <s v="1428"/>
    <x v="244"/>
    <x v="1"/>
    <x v="6"/>
    <n v="69"/>
  </r>
  <r>
    <x v="12"/>
    <s v="14"/>
    <x v="12"/>
    <x v="244"/>
    <s v="1428"/>
    <x v="244"/>
    <x v="1"/>
    <x v="7"/>
    <n v="115"/>
  </r>
  <r>
    <x v="12"/>
    <s v="14"/>
    <x v="12"/>
    <x v="244"/>
    <s v="1428"/>
    <x v="244"/>
    <x v="2"/>
    <x v="0"/>
    <n v="3"/>
  </r>
  <r>
    <x v="12"/>
    <s v="14"/>
    <x v="12"/>
    <x v="244"/>
    <s v="1428"/>
    <x v="244"/>
    <x v="2"/>
    <x v="1"/>
    <n v="6"/>
  </r>
  <r>
    <x v="12"/>
    <s v="14"/>
    <x v="12"/>
    <x v="244"/>
    <s v="1428"/>
    <x v="244"/>
    <x v="2"/>
    <x v="2"/>
    <n v="3"/>
  </r>
  <r>
    <x v="12"/>
    <s v="14"/>
    <x v="12"/>
    <x v="244"/>
    <s v="1428"/>
    <x v="244"/>
    <x v="2"/>
    <x v="3"/>
    <n v="4"/>
  </r>
  <r>
    <x v="12"/>
    <s v="14"/>
    <x v="12"/>
    <x v="244"/>
    <s v="1428"/>
    <x v="244"/>
    <x v="2"/>
    <x v="4"/>
    <n v="4"/>
  </r>
  <r>
    <x v="12"/>
    <s v="14"/>
    <x v="12"/>
    <x v="244"/>
    <s v="1428"/>
    <x v="244"/>
    <x v="2"/>
    <x v="5"/>
    <n v="4"/>
  </r>
  <r>
    <x v="12"/>
    <s v="14"/>
    <x v="12"/>
    <x v="244"/>
    <s v="1428"/>
    <x v="244"/>
    <x v="2"/>
    <x v="6"/>
    <n v="3"/>
  </r>
  <r>
    <x v="12"/>
    <s v="14"/>
    <x v="12"/>
    <x v="244"/>
    <s v="1428"/>
    <x v="244"/>
    <x v="2"/>
    <x v="7"/>
    <n v="4"/>
  </r>
  <r>
    <x v="12"/>
    <s v="14"/>
    <x v="12"/>
    <x v="244"/>
    <s v="1428"/>
    <x v="244"/>
    <x v="3"/>
    <x v="0"/>
    <n v="98"/>
  </r>
  <r>
    <x v="12"/>
    <s v="14"/>
    <x v="12"/>
    <x v="244"/>
    <s v="1428"/>
    <x v="244"/>
    <x v="3"/>
    <x v="1"/>
    <n v="102"/>
  </r>
  <r>
    <x v="12"/>
    <s v="14"/>
    <x v="12"/>
    <x v="244"/>
    <s v="1428"/>
    <x v="244"/>
    <x v="3"/>
    <x v="2"/>
    <n v="91"/>
  </r>
  <r>
    <x v="12"/>
    <s v="14"/>
    <x v="12"/>
    <x v="244"/>
    <s v="1428"/>
    <x v="244"/>
    <x v="3"/>
    <x v="3"/>
    <n v="95"/>
  </r>
  <r>
    <x v="12"/>
    <s v="14"/>
    <x v="12"/>
    <x v="244"/>
    <s v="1428"/>
    <x v="244"/>
    <x v="3"/>
    <x v="4"/>
    <n v="97"/>
  </r>
  <r>
    <x v="12"/>
    <s v="14"/>
    <x v="12"/>
    <x v="244"/>
    <s v="1428"/>
    <x v="244"/>
    <x v="3"/>
    <x v="5"/>
    <n v="86"/>
  </r>
  <r>
    <x v="12"/>
    <s v="14"/>
    <x v="12"/>
    <x v="244"/>
    <s v="1428"/>
    <x v="244"/>
    <x v="3"/>
    <x v="6"/>
    <n v="89"/>
  </r>
  <r>
    <x v="12"/>
    <s v="14"/>
    <x v="12"/>
    <x v="244"/>
    <s v="1428"/>
    <x v="244"/>
    <x v="3"/>
    <x v="7"/>
    <n v="85"/>
  </r>
  <r>
    <x v="12"/>
    <s v="14"/>
    <x v="12"/>
    <x v="245"/>
    <s v="1429"/>
    <x v="245"/>
    <x v="1"/>
    <x v="0"/>
    <n v="94"/>
  </r>
  <r>
    <x v="12"/>
    <s v="14"/>
    <x v="12"/>
    <x v="245"/>
    <s v="1429"/>
    <x v="245"/>
    <x v="1"/>
    <x v="1"/>
    <n v="88"/>
  </r>
  <r>
    <x v="12"/>
    <s v="14"/>
    <x v="12"/>
    <x v="245"/>
    <s v="1429"/>
    <x v="245"/>
    <x v="1"/>
    <x v="2"/>
    <n v="84"/>
  </r>
  <r>
    <x v="12"/>
    <s v="14"/>
    <x v="12"/>
    <x v="245"/>
    <s v="1429"/>
    <x v="245"/>
    <x v="1"/>
    <x v="3"/>
    <n v="86"/>
  </r>
  <r>
    <x v="12"/>
    <s v="14"/>
    <x v="12"/>
    <x v="245"/>
    <s v="1429"/>
    <x v="245"/>
    <x v="1"/>
    <x v="4"/>
    <n v="90"/>
  </r>
  <r>
    <x v="12"/>
    <s v="14"/>
    <x v="12"/>
    <x v="245"/>
    <s v="1429"/>
    <x v="245"/>
    <x v="1"/>
    <x v="5"/>
    <n v="95"/>
  </r>
  <r>
    <x v="12"/>
    <s v="14"/>
    <x v="12"/>
    <x v="245"/>
    <s v="1429"/>
    <x v="245"/>
    <x v="1"/>
    <x v="6"/>
    <n v="89"/>
  </r>
  <r>
    <x v="12"/>
    <s v="14"/>
    <x v="12"/>
    <x v="245"/>
    <s v="1429"/>
    <x v="245"/>
    <x v="1"/>
    <x v="7"/>
    <n v="71"/>
  </r>
  <r>
    <x v="12"/>
    <s v="14"/>
    <x v="12"/>
    <x v="245"/>
    <s v="1429"/>
    <x v="245"/>
    <x v="2"/>
    <x v="0"/>
    <n v="1"/>
  </r>
  <r>
    <x v="12"/>
    <s v="14"/>
    <x v="12"/>
    <x v="245"/>
    <s v="1429"/>
    <x v="245"/>
    <x v="2"/>
    <x v="1"/>
    <n v="4"/>
  </r>
  <r>
    <x v="12"/>
    <s v="14"/>
    <x v="12"/>
    <x v="245"/>
    <s v="1429"/>
    <x v="245"/>
    <x v="2"/>
    <x v="2"/>
    <n v="2"/>
  </r>
  <r>
    <x v="12"/>
    <s v="14"/>
    <x v="12"/>
    <x v="245"/>
    <s v="1429"/>
    <x v="245"/>
    <x v="2"/>
    <x v="3"/>
    <n v="1"/>
  </r>
  <r>
    <x v="12"/>
    <s v="14"/>
    <x v="12"/>
    <x v="245"/>
    <s v="1429"/>
    <x v="245"/>
    <x v="2"/>
    <x v="4"/>
    <n v="2"/>
  </r>
  <r>
    <x v="12"/>
    <s v="14"/>
    <x v="12"/>
    <x v="245"/>
    <s v="1429"/>
    <x v="245"/>
    <x v="2"/>
    <x v="5"/>
    <n v="1"/>
  </r>
  <r>
    <x v="12"/>
    <s v="14"/>
    <x v="12"/>
    <x v="245"/>
    <s v="1429"/>
    <x v="245"/>
    <x v="2"/>
    <x v="6"/>
    <n v="2"/>
  </r>
  <r>
    <x v="12"/>
    <s v="14"/>
    <x v="12"/>
    <x v="245"/>
    <s v="1429"/>
    <x v="245"/>
    <x v="2"/>
    <x v="7"/>
    <n v="3"/>
  </r>
  <r>
    <x v="12"/>
    <s v="14"/>
    <x v="12"/>
    <x v="245"/>
    <s v="1429"/>
    <x v="245"/>
    <x v="3"/>
    <x v="0"/>
    <n v="35"/>
  </r>
  <r>
    <x v="12"/>
    <s v="14"/>
    <x v="12"/>
    <x v="245"/>
    <s v="1429"/>
    <x v="245"/>
    <x v="3"/>
    <x v="1"/>
    <n v="37"/>
  </r>
  <r>
    <x v="12"/>
    <s v="14"/>
    <x v="12"/>
    <x v="245"/>
    <s v="1429"/>
    <x v="245"/>
    <x v="3"/>
    <x v="2"/>
    <n v="36"/>
  </r>
  <r>
    <x v="12"/>
    <s v="14"/>
    <x v="12"/>
    <x v="245"/>
    <s v="1429"/>
    <x v="245"/>
    <x v="3"/>
    <x v="3"/>
    <n v="40"/>
  </r>
  <r>
    <x v="12"/>
    <s v="14"/>
    <x v="12"/>
    <x v="245"/>
    <s v="1429"/>
    <x v="245"/>
    <x v="3"/>
    <x v="4"/>
    <n v="42"/>
  </r>
  <r>
    <x v="12"/>
    <s v="14"/>
    <x v="12"/>
    <x v="245"/>
    <s v="1429"/>
    <x v="245"/>
    <x v="3"/>
    <x v="5"/>
    <n v="49"/>
  </r>
  <r>
    <x v="12"/>
    <s v="14"/>
    <x v="12"/>
    <x v="245"/>
    <s v="1429"/>
    <x v="245"/>
    <x v="3"/>
    <x v="6"/>
    <n v="48"/>
  </r>
  <r>
    <x v="12"/>
    <s v="14"/>
    <x v="12"/>
    <x v="245"/>
    <s v="1429"/>
    <x v="245"/>
    <x v="3"/>
    <x v="7"/>
    <n v="40"/>
  </r>
  <r>
    <x v="12"/>
    <s v="14"/>
    <x v="12"/>
    <x v="246"/>
    <s v="1430"/>
    <x v="246"/>
    <x v="1"/>
    <x v="0"/>
    <n v="143"/>
  </r>
  <r>
    <x v="12"/>
    <s v="14"/>
    <x v="12"/>
    <x v="246"/>
    <s v="1430"/>
    <x v="246"/>
    <x v="1"/>
    <x v="1"/>
    <n v="143"/>
  </r>
  <r>
    <x v="12"/>
    <s v="14"/>
    <x v="12"/>
    <x v="246"/>
    <s v="1430"/>
    <x v="246"/>
    <x v="1"/>
    <x v="2"/>
    <n v="138"/>
  </r>
  <r>
    <x v="12"/>
    <s v="14"/>
    <x v="12"/>
    <x v="246"/>
    <s v="1430"/>
    <x v="246"/>
    <x v="1"/>
    <x v="3"/>
    <n v="141"/>
  </r>
  <r>
    <x v="12"/>
    <s v="14"/>
    <x v="12"/>
    <x v="246"/>
    <s v="1430"/>
    <x v="246"/>
    <x v="1"/>
    <x v="4"/>
    <n v="128"/>
  </r>
  <r>
    <x v="12"/>
    <s v="14"/>
    <x v="12"/>
    <x v="246"/>
    <s v="1430"/>
    <x v="246"/>
    <x v="1"/>
    <x v="5"/>
    <n v="121"/>
  </r>
  <r>
    <x v="12"/>
    <s v="14"/>
    <x v="12"/>
    <x v="246"/>
    <s v="1430"/>
    <x v="246"/>
    <x v="1"/>
    <x v="6"/>
    <n v="90"/>
  </r>
  <r>
    <x v="12"/>
    <s v="14"/>
    <x v="12"/>
    <x v="246"/>
    <s v="1430"/>
    <x v="246"/>
    <x v="1"/>
    <x v="7"/>
    <n v="77"/>
  </r>
  <r>
    <x v="12"/>
    <s v="14"/>
    <x v="12"/>
    <x v="246"/>
    <s v="1430"/>
    <x v="246"/>
    <x v="2"/>
    <x v="0"/>
    <n v="7"/>
  </r>
  <r>
    <x v="12"/>
    <s v="14"/>
    <x v="12"/>
    <x v="246"/>
    <s v="1430"/>
    <x v="246"/>
    <x v="2"/>
    <x v="1"/>
    <n v="6"/>
  </r>
  <r>
    <x v="12"/>
    <s v="14"/>
    <x v="12"/>
    <x v="246"/>
    <s v="1430"/>
    <x v="246"/>
    <x v="2"/>
    <x v="2"/>
    <n v="3"/>
  </r>
  <r>
    <x v="12"/>
    <s v="14"/>
    <x v="12"/>
    <x v="246"/>
    <s v="1430"/>
    <x v="246"/>
    <x v="2"/>
    <x v="3"/>
    <n v="1"/>
  </r>
  <r>
    <x v="12"/>
    <s v="14"/>
    <x v="12"/>
    <x v="246"/>
    <s v="1430"/>
    <x v="246"/>
    <x v="2"/>
    <x v="4"/>
    <n v="3"/>
  </r>
  <r>
    <x v="12"/>
    <s v="14"/>
    <x v="12"/>
    <x v="246"/>
    <s v="1430"/>
    <x v="246"/>
    <x v="2"/>
    <x v="5"/>
    <n v="1"/>
  </r>
  <r>
    <x v="12"/>
    <s v="14"/>
    <x v="12"/>
    <x v="246"/>
    <s v="1430"/>
    <x v="246"/>
    <x v="2"/>
    <x v="6"/>
    <n v="0"/>
  </r>
  <r>
    <x v="12"/>
    <s v="14"/>
    <x v="12"/>
    <x v="246"/>
    <s v="1430"/>
    <x v="246"/>
    <x v="2"/>
    <x v="7"/>
    <n v="0"/>
  </r>
  <r>
    <x v="12"/>
    <s v="14"/>
    <x v="12"/>
    <x v="246"/>
    <s v="1430"/>
    <x v="246"/>
    <x v="3"/>
    <x v="0"/>
    <n v="2"/>
  </r>
  <r>
    <x v="12"/>
    <s v="14"/>
    <x v="12"/>
    <x v="246"/>
    <s v="1430"/>
    <x v="246"/>
    <x v="3"/>
    <x v="1"/>
    <n v="3"/>
  </r>
  <r>
    <x v="12"/>
    <s v="14"/>
    <x v="12"/>
    <x v="246"/>
    <s v="1430"/>
    <x v="246"/>
    <x v="3"/>
    <x v="2"/>
    <n v="3"/>
  </r>
  <r>
    <x v="12"/>
    <s v="14"/>
    <x v="12"/>
    <x v="246"/>
    <s v="1430"/>
    <x v="246"/>
    <x v="3"/>
    <x v="3"/>
    <n v="2"/>
  </r>
  <r>
    <x v="12"/>
    <s v="14"/>
    <x v="12"/>
    <x v="246"/>
    <s v="1430"/>
    <x v="246"/>
    <x v="3"/>
    <x v="4"/>
    <n v="1"/>
  </r>
  <r>
    <x v="12"/>
    <s v="14"/>
    <x v="12"/>
    <x v="246"/>
    <s v="1430"/>
    <x v="246"/>
    <x v="3"/>
    <x v="5"/>
    <n v="2"/>
  </r>
  <r>
    <x v="12"/>
    <s v="14"/>
    <x v="12"/>
    <x v="246"/>
    <s v="1430"/>
    <x v="246"/>
    <x v="3"/>
    <x v="6"/>
    <n v="1"/>
  </r>
  <r>
    <x v="12"/>
    <s v="14"/>
    <x v="12"/>
    <x v="246"/>
    <s v="1430"/>
    <x v="246"/>
    <x v="3"/>
    <x v="7"/>
    <n v="1"/>
  </r>
  <r>
    <x v="12"/>
    <s v="14"/>
    <x v="12"/>
    <x v="247"/>
    <s v="1431"/>
    <x v="247"/>
    <x v="1"/>
    <x v="0"/>
    <n v="166"/>
  </r>
  <r>
    <x v="12"/>
    <s v="14"/>
    <x v="12"/>
    <x v="247"/>
    <s v="1431"/>
    <x v="247"/>
    <x v="1"/>
    <x v="1"/>
    <n v="167"/>
  </r>
  <r>
    <x v="12"/>
    <s v="14"/>
    <x v="12"/>
    <x v="247"/>
    <s v="1431"/>
    <x v="247"/>
    <x v="1"/>
    <x v="2"/>
    <n v="156"/>
  </r>
  <r>
    <x v="12"/>
    <s v="14"/>
    <x v="12"/>
    <x v="247"/>
    <s v="1431"/>
    <x v="247"/>
    <x v="1"/>
    <x v="3"/>
    <n v="149"/>
  </r>
  <r>
    <x v="12"/>
    <s v="14"/>
    <x v="12"/>
    <x v="247"/>
    <s v="1431"/>
    <x v="247"/>
    <x v="1"/>
    <x v="4"/>
    <n v="146"/>
  </r>
  <r>
    <x v="12"/>
    <s v="14"/>
    <x v="12"/>
    <x v="247"/>
    <s v="1431"/>
    <x v="247"/>
    <x v="1"/>
    <x v="5"/>
    <n v="139"/>
  </r>
  <r>
    <x v="12"/>
    <s v="14"/>
    <x v="12"/>
    <x v="247"/>
    <s v="1431"/>
    <x v="247"/>
    <x v="1"/>
    <x v="6"/>
    <n v="128"/>
  </r>
  <r>
    <x v="12"/>
    <s v="14"/>
    <x v="12"/>
    <x v="247"/>
    <s v="1431"/>
    <x v="247"/>
    <x v="1"/>
    <x v="7"/>
    <n v="94"/>
  </r>
  <r>
    <x v="12"/>
    <s v="14"/>
    <x v="12"/>
    <x v="247"/>
    <s v="1431"/>
    <x v="247"/>
    <x v="2"/>
    <x v="0"/>
    <n v="7"/>
  </r>
  <r>
    <x v="12"/>
    <s v="14"/>
    <x v="12"/>
    <x v="247"/>
    <s v="1431"/>
    <x v="247"/>
    <x v="2"/>
    <x v="1"/>
    <n v="5"/>
  </r>
  <r>
    <x v="12"/>
    <s v="14"/>
    <x v="12"/>
    <x v="247"/>
    <s v="1431"/>
    <x v="247"/>
    <x v="2"/>
    <x v="2"/>
    <n v="4"/>
  </r>
  <r>
    <x v="12"/>
    <s v="14"/>
    <x v="12"/>
    <x v="247"/>
    <s v="1431"/>
    <x v="247"/>
    <x v="2"/>
    <x v="3"/>
    <n v="3"/>
  </r>
  <r>
    <x v="12"/>
    <s v="14"/>
    <x v="12"/>
    <x v="247"/>
    <s v="1431"/>
    <x v="247"/>
    <x v="2"/>
    <x v="4"/>
    <n v="4"/>
  </r>
  <r>
    <x v="12"/>
    <s v="14"/>
    <x v="12"/>
    <x v="247"/>
    <s v="1431"/>
    <x v="247"/>
    <x v="2"/>
    <x v="5"/>
    <n v="4"/>
  </r>
  <r>
    <x v="12"/>
    <s v="14"/>
    <x v="12"/>
    <x v="247"/>
    <s v="1431"/>
    <x v="247"/>
    <x v="2"/>
    <x v="6"/>
    <n v="4"/>
  </r>
  <r>
    <x v="12"/>
    <s v="14"/>
    <x v="12"/>
    <x v="247"/>
    <s v="1431"/>
    <x v="247"/>
    <x v="2"/>
    <x v="7"/>
    <n v="4"/>
  </r>
  <r>
    <x v="12"/>
    <s v="14"/>
    <x v="12"/>
    <x v="247"/>
    <s v="1431"/>
    <x v="247"/>
    <x v="3"/>
    <x v="0"/>
    <n v="0"/>
  </r>
  <r>
    <x v="12"/>
    <s v="14"/>
    <x v="12"/>
    <x v="247"/>
    <s v="1431"/>
    <x v="247"/>
    <x v="3"/>
    <x v="1"/>
    <n v="0"/>
  </r>
  <r>
    <x v="12"/>
    <s v="14"/>
    <x v="12"/>
    <x v="247"/>
    <s v="1431"/>
    <x v="247"/>
    <x v="3"/>
    <x v="2"/>
    <n v="1"/>
  </r>
  <r>
    <x v="12"/>
    <s v="14"/>
    <x v="12"/>
    <x v="247"/>
    <s v="1431"/>
    <x v="247"/>
    <x v="3"/>
    <x v="3"/>
    <n v="0"/>
  </r>
  <r>
    <x v="12"/>
    <s v="14"/>
    <x v="12"/>
    <x v="247"/>
    <s v="1431"/>
    <x v="247"/>
    <x v="3"/>
    <x v="4"/>
    <n v="0"/>
  </r>
  <r>
    <x v="12"/>
    <s v="14"/>
    <x v="12"/>
    <x v="247"/>
    <s v="1431"/>
    <x v="247"/>
    <x v="3"/>
    <x v="5"/>
    <n v="1"/>
  </r>
  <r>
    <x v="12"/>
    <s v="14"/>
    <x v="12"/>
    <x v="247"/>
    <s v="1431"/>
    <x v="247"/>
    <x v="3"/>
    <x v="6"/>
    <n v="0"/>
  </r>
  <r>
    <x v="12"/>
    <s v="14"/>
    <x v="12"/>
    <x v="247"/>
    <s v="1431"/>
    <x v="247"/>
    <x v="3"/>
    <x v="7"/>
    <n v="1"/>
  </r>
  <r>
    <x v="12"/>
    <s v="14"/>
    <x v="12"/>
    <x v="248"/>
    <s v="1432"/>
    <x v="248"/>
    <x v="1"/>
    <x v="0"/>
    <n v="186"/>
  </r>
  <r>
    <x v="12"/>
    <s v="14"/>
    <x v="12"/>
    <x v="248"/>
    <s v="1432"/>
    <x v="248"/>
    <x v="1"/>
    <x v="1"/>
    <n v="175"/>
  </r>
  <r>
    <x v="12"/>
    <s v="14"/>
    <x v="12"/>
    <x v="248"/>
    <s v="1432"/>
    <x v="248"/>
    <x v="1"/>
    <x v="2"/>
    <n v="186"/>
  </r>
  <r>
    <x v="12"/>
    <s v="14"/>
    <x v="12"/>
    <x v="248"/>
    <s v="1432"/>
    <x v="248"/>
    <x v="1"/>
    <x v="3"/>
    <n v="173"/>
  </r>
  <r>
    <x v="12"/>
    <s v="14"/>
    <x v="12"/>
    <x v="248"/>
    <s v="1432"/>
    <x v="248"/>
    <x v="1"/>
    <x v="4"/>
    <n v="153"/>
  </r>
  <r>
    <x v="12"/>
    <s v="14"/>
    <x v="12"/>
    <x v="248"/>
    <s v="1432"/>
    <x v="248"/>
    <x v="1"/>
    <x v="5"/>
    <n v="152"/>
  </r>
  <r>
    <x v="12"/>
    <s v="14"/>
    <x v="12"/>
    <x v="248"/>
    <s v="1432"/>
    <x v="248"/>
    <x v="1"/>
    <x v="6"/>
    <n v="158"/>
  </r>
  <r>
    <x v="12"/>
    <s v="14"/>
    <x v="12"/>
    <x v="248"/>
    <s v="1432"/>
    <x v="248"/>
    <x v="1"/>
    <x v="7"/>
    <n v="138"/>
  </r>
  <r>
    <x v="12"/>
    <s v="14"/>
    <x v="12"/>
    <x v="248"/>
    <s v="1432"/>
    <x v="248"/>
    <x v="2"/>
    <x v="0"/>
    <n v="13"/>
  </r>
  <r>
    <x v="12"/>
    <s v="14"/>
    <x v="12"/>
    <x v="248"/>
    <s v="1432"/>
    <x v="248"/>
    <x v="2"/>
    <x v="1"/>
    <n v="16"/>
  </r>
  <r>
    <x v="12"/>
    <s v="14"/>
    <x v="12"/>
    <x v="248"/>
    <s v="1432"/>
    <x v="248"/>
    <x v="2"/>
    <x v="2"/>
    <n v="18"/>
  </r>
  <r>
    <x v="12"/>
    <s v="14"/>
    <x v="12"/>
    <x v="248"/>
    <s v="1432"/>
    <x v="248"/>
    <x v="2"/>
    <x v="3"/>
    <n v="14"/>
  </r>
  <r>
    <x v="12"/>
    <s v="14"/>
    <x v="12"/>
    <x v="248"/>
    <s v="1432"/>
    <x v="248"/>
    <x v="2"/>
    <x v="4"/>
    <n v="17"/>
  </r>
  <r>
    <x v="12"/>
    <s v="14"/>
    <x v="12"/>
    <x v="248"/>
    <s v="1432"/>
    <x v="248"/>
    <x v="2"/>
    <x v="5"/>
    <n v="18"/>
  </r>
  <r>
    <x v="12"/>
    <s v="14"/>
    <x v="12"/>
    <x v="248"/>
    <s v="1432"/>
    <x v="248"/>
    <x v="2"/>
    <x v="6"/>
    <n v="21"/>
  </r>
  <r>
    <x v="12"/>
    <s v="14"/>
    <x v="12"/>
    <x v="248"/>
    <s v="1432"/>
    <x v="248"/>
    <x v="2"/>
    <x v="7"/>
    <n v="26"/>
  </r>
  <r>
    <x v="12"/>
    <s v="14"/>
    <x v="12"/>
    <x v="248"/>
    <s v="1432"/>
    <x v="248"/>
    <x v="3"/>
    <x v="0"/>
    <n v="9"/>
  </r>
  <r>
    <x v="12"/>
    <s v="14"/>
    <x v="12"/>
    <x v="248"/>
    <s v="1432"/>
    <x v="248"/>
    <x v="3"/>
    <x v="1"/>
    <n v="13"/>
  </r>
  <r>
    <x v="12"/>
    <s v="14"/>
    <x v="12"/>
    <x v="248"/>
    <s v="1432"/>
    <x v="248"/>
    <x v="3"/>
    <x v="2"/>
    <n v="15"/>
  </r>
  <r>
    <x v="12"/>
    <s v="14"/>
    <x v="12"/>
    <x v="248"/>
    <s v="1432"/>
    <x v="248"/>
    <x v="3"/>
    <x v="3"/>
    <n v="10"/>
  </r>
  <r>
    <x v="12"/>
    <s v="14"/>
    <x v="12"/>
    <x v="248"/>
    <s v="1432"/>
    <x v="248"/>
    <x v="3"/>
    <x v="4"/>
    <n v="13"/>
  </r>
  <r>
    <x v="12"/>
    <s v="14"/>
    <x v="12"/>
    <x v="248"/>
    <s v="1432"/>
    <x v="248"/>
    <x v="3"/>
    <x v="5"/>
    <n v="13"/>
  </r>
  <r>
    <x v="12"/>
    <s v="14"/>
    <x v="12"/>
    <x v="248"/>
    <s v="1432"/>
    <x v="248"/>
    <x v="3"/>
    <x v="6"/>
    <n v="13"/>
  </r>
  <r>
    <x v="12"/>
    <s v="14"/>
    <x v="12"/>
    <x v="248"/>
    <s v="1432"/>
    <x v="248"/>
    <x v="3"/>
    <x v="7"/>
    <n v="11"/>
  </r>
  <r>
    <x v="12"/>
    <s v="14"/>
    <x v="12"/>
    <x v="249"/>
    <s v="1433"/>
    <x v="249"/>
    <x v="1"/>
    <x v="0"/>
    <n v="82"/>
  </r>
  <r>
    <x v="12"/>
    <s v="14"/>
    <x v="12"/>
    <x v="249"/>
    <s v="1433"/>
    <x v="249"/>
    <x v="1"/>
    <x v="1"/>
    <n v="83"/>
  </r>
  <r>
    <x v="12"/>
    <s v="14"/>
    <x v="12"/>
    <x v="249"/>
    <s v="1433"/>
    <x v="249"/>
    <x v="1"/>
    <x v="2"/>
    <n v="76"/>
  </r>
  <r>
    <x v="12"/>
    <s v="14"/>
    <x v="12"/>
    <x v="249"/>
    <s v="1433"/>
    <x v="249"/>
    <x v="1"/>
    <x v="3"/>
    <n v="59"/>
  </r>
  <r>
    <x v="12"/>
    <s v="14"/>
    <x v="12"/>
    <x v="249"/>
    <s v="1433"/>
    <x v="249"/>
    <x v="1"/>
    <x v="4"/>
    <n v="72"/>
  </r>
  <r>
    <x v="12"/>
    <s v="14"/>
    <x v="12"/>
    <x v="249"/>
    <s v="1433"/>
    <x v="249"/>
    <x v="1"/>
    <x v="5"/>
    <n v="61"/>
  </r>
  <r>
    <x v="12"/>
    <s v="14"/>
    <x v="12"/>
    <x v="249"/>
    <s v="1433"/>
    <x v="249"/>
    <x v="1"/>
    <x v="6"/>
    <n v="64"/>
  </r>
  <r>
    <x v="12"/>
    <s v="14"/>
    <x v="12"/>
    <x v="249"/>
    <s v="1433"/>
    <x v="249"/>
    <x v="1"/>
    <x v="7"/>
    <n v="59"/>
  </r>
  <r>
    <x v="12"/>
    <s v="14"/>
    <x v="12"/>
    <x v="249"/>
    <s v="1433"/>
    <x v="249"/>
    <x v="2"/>
    <x v="0"/>
    <n v="4"/>
  </r>
  <r>
    <x v="12"/>
    <s v="14"/>
    <x v="12"/>
    <x v="249"/>
    <s v="1433"/>
    <x v="249"/>
    <x v="2"/>
    <x v="1"/>
    <n v="4"/>
  </r>
  <r>
    <x v="12"/>
    <s v="14"/>
    <x v="12"/>
    <x v="249"/>
    <s v="1433"/>
    <x v="249"/>
    <x v="2"/>
    <x v="2"/>
    <n v="2"/>
  </r>
  <r>
    <x v="12"/>
    <s v="14"/>
    <x v="12"/>
    <x v="249"/>
    <s v="1433"/>
    <x v="249"/>
    <x v="2"/>
    <x v="3"/>
    <n v="2"/>
  </r>
  <r>
    <x v="12"/>
    <s v="14"/>
    <x v="12"/>
    <x v="249"/>
    <s v="1433"/>
    <x v="249"/>
    <x v="2"/>
    <x v="4"/>
    <n v="2"/>
  </r>
  <r>
    <x v="12"/>
    <s v="14"/>
    <x v="12"/>
    <x v="249"/>
    <s v="1433"/>
    <x v="249"/>
    <x v="2"/>
    <x v="5"/>
    <n v="1"/>
  </r>
  <r>
    <x v="12"/>
    <s v="14"/>
    <x v="12"/>
    <x v="249"/>
    <s v="1433"/>
    <x v="249"/>
    <x v="2"/>
    <x v="6"/>
    <n v="1"/>
  </r>
  <r>
    <x v="12"/>
    <s v="14"/>
    <x v="12"/>
    <x v="249"/>
    <s v="1433"/>
    <x v="249"/>
    <x v="2"/>
    <x v="7"/>
    <n v="3"/>
  </r>
  <r>
    <x v="12"/>
    <s v="14"/>
    <x v="12"/>
    <x v="249"/>
    <s v="1433"/>
    <x v="249"/>
    <x v="3"/>
    <x v="0"/>
    <n v="4"/>
  </r>
  <r>
    <x v="12"/>
    <s v="14"/>
    <x v="12"/>
    <x v="249"/>
    <s v="1433"/>
    <x v="249"/>
    <x v="3"/>
    <x v="1"/>
    <n v="6"/>
  </r>
  <r>
    <x v="12"/>
    <s v="14"/>
    <x v="12"/>
    <x v="249"/>
    <s v="1433"/>
    <x v="249"/>
    <x v="3"/>
    <x v="2"/>
    <n v="4"/>
  </r>
  <r>
    <x v="12"/>
    <s v="14"/>
    <x v="12"/>
    <x v="249"/>
    <s v="1433"/>
    <x v="249"/>
    <x v="3"/>
    <x v="3"/>
    <n v="8"/>
  </r>
  <r>
    <x v="12"/>
    <s v="14"/>
    <x v="12"/>
    <x v="249"/>
    <s v="1433"/>
    <x v="249"/>
    <x v="3"/>
    <x v="4"/>
    <n v="8"/>
  </r>
  <r>
    <x v="12"/>
    <s v="14"/>
    <x v="12"/>
    <x v="249"/>
    <s v="1433"/>
    <x v="249"/>
    <x v="3"/>
    <x v="5"/>
    <n v="4"/>
  </r>
  <r>
    <x v="12"/>
    <s v="14"/>
    <x v="12"/>
    <x v="249"/>
    <s v="1433"/>
    <x v="249"/>
    <x v="3"/>
    <x v="6"/>
    <n v="2"/>
  </r>
  <r>
    <x v="12"/>
    <s v="14"/>
    <x v="12"/>
    <x v="249"/>
    <s v="1433"/>
    <x v="249"/>
    <x v="3"/>
    <x v="7"/>
    <n v="3"/>
  </r>
  <r>
    <x v="12"/>
    <s v="14"/>
    <x v="12"/>
    <x v="250"/>
    <s v="1438"/>
    <x v="250"/>
    <x v="1"/>
    <x v="0"/>
    <n v="73"/>
  </r>
  <r>
    <x v="12"/>
    <s v="14"/>
    <x v="12"/>
    <x v="250"/>
    <s v="1438"/>
    <x v="250"/>
    <x v="1"/>
    <x v="1"/>
    <n v="72"/>
  </r>
  <r>
    <x v="12"/>
    <s v="14"/>
    <x v="12"/>
    <x v="250"/>
    <s v="1438"/>
    <x v="250"/>
    <x v="1"/>
    <x v="2"/>
    <n v="63"/>
  </r>
  <r>
    <x v="12"/>
    <s v="14"/>
    <x v="12"/>
    <x v="250"/>
    <s v="1438"/>
    <x v="250"/>
    <x v="1"/>
    <x v="3"/>
    <n v="62"/>
  </r>
  <r>
    <x v="12"/>
    <s v="14"/>
    <x v="12"/>
    <x v="250"/>
    <s v="1438"/>
    <x v="250"/>
    <x v="1"/>
    <x v="4"/>
    <n v="59"/>
  </r>
  <r>
    <x v="12"/>
    <s v="14"/>
    <x v="12"/>
    <x v="250"/>
    <s v="1438"/>
    <x v="250"/>
    <x v="1"/>
    <x v="5"/>
    <n v="46"/>
  </r>
  <r>
    <x v="12"/>
    <s v="14"/>
    <x v="12"/>
    <x v="250"/>
    <s v="1438"/>
    <x v="250"/>
    <x v="1"/>
    <x v="6"/>
    <n v="39"/>
  </r>
  <r>
    <x v="12"/>
    <s v="14"/>
    <x v="12"/>
    <x v="250"/>
    <s v="1438"/>
    <x v="250"/>
    <x v="1"/>
    <x v="7"/>
    <n v="33"/>
  </r>
  <r>
    <x v="12"/>
    <s v="14"/>
    <x v="12"/>
    <x v="250"/>
    <s v="1438"/>
    <x v="250"/>
    <x v="2"/>
    <x v="0"/>
    <n v="6"/>
  </r>
  <r>
    <x v="12"/>
    <s v="14"/>
    <x v="12"/>
    <x v="250"/>
    <s v="1438"/>
    <x v="250"/>
    <x v="2"/>
    <x v="1"/>
    <n v="5"/>
  </r>
  <r>
    <x v="12"/>
    <s v="14"/>
    <x v="12"/>
    <x v="250"/>
    <s v="1438"/>
    <x v="250"/>
    <x v="2"/>
    <x v="2"/>
    <n v="9"/>
  </r>
  <r>
    <x v="12"/>
    <s v="14"/>
    <x v="12"/>
    <x v="250"/>
    <s v="1438"/>
    <x v="250"/>
    <x v="2"/>
    <x v="3"/>
    <n v="6"/>
  </r>
  <r>
    <x v="12"/>
    <s v="14"/>
    <x v="12"/>
    <x v="250"/>
    <s v="1438"/>
    <x v="250"/>
    <x v="2"/>
    <x v="4"/>
    <n v="13"/>
  </r>
  <r>
    <x v="12"/>
    <s v="14"/>
    <x v="12"/>
    <x v="250"/>
    <s v="1438"/>
    <x v="250"/>
    <x v="2"/>
    <x v="5"/>
    <n v="17"/>
  </r>
  <r>
    <x v="12"/>
    <s v="14"/>
    <x v="12"/>
    <x v="250"/>
    <s v="1438"/>
    <x v="250"/>
    <x v="2"/>
    <x v="6"/>
    <n v="15"/>
  </r>
  <r>
    <x v="12"/>
    <s v="14"/>
    <x v="12"/>
    <x v="250"/>
    <s v="1438"/>
    <x v="250"/>
    <x v="2"/>
    <x v="7"/>
    <n v="9"/>
  </r>
  <r>
    <x v="12"/>
    <s v="14"/>
    <x v="12"/>
    <x v="250"/>
    <s v="1438"/>
    <x v="250"/>
    <x v="3"/>
    <x v="0"/>
    <n v="139"/>
  </r>
  <r>
    <x v="12"/>
    <s v="14"/>
    <x v="12"/>
    <x v="250"/>
    <s v="1438"/>
    <x v="250"/>
    <x v="3"/>
    <x v="1"/>
    <n v="105"/>
  </r>
  <r>
    <x v="12"/>
    <s v="14"/>
    <x v="12"/>
    <x v="250"/>
    <s v="1438"/>
    <x v="250"/>
    <x v="3"/>
    <x v="2"/>
    <n v="107"/>
  </r>
  <r>
    <x v="12"/>
    <s v="14"/>
    <x v="12"/>
    <x v="250"/>
    <s v="1438"/>
    <x v="250"/>
    <x v="3"/>
    <x v="3"/>
    <n v="95"/>
  </r>
  <r>
    <x v="12"/>
    <s v="14"/>
    <x v="12"/>
    <x v="250"/>
    <s v="1438"/>
    <x v="250"/>
    <x v="3"/>
    <x v="4"/>
    <n v="96"/>
  </r>
  <r>
    <x v="12"/>
    <s v="14"/>
    <x v="12"/>
    <x v="250"/>
    <s v="1438"/>
    <x v="250"/>
    <x v="3"/>
    <x v="5"/>
    <n v="90"/>
  </r>
  <r>
    <x v="12"/>
    <s v="14"/>
    <x v="12"/>
    <x v="250"/>
    <s v="1438"/>
    <x v="250"/>
    <x v="3"/>
    <x v="6"/>
    <n v="93"/>
  </r>
  <r>
    <x v="12"/>
    <s v="14"/>
    <x v="12"/>
    <x v="250"/>
    <s v="1438"/>
    <x v="250"/>
    <x v="3"/>
    <x v="7"/>
    <n v="99"/>
  </r>
  <r>
    <x v="12"/>
    <s v="14"/>
    <x v="12"/>
    <x v="251"/>
    <s v="1439"/>
    <x v="251"/>
    <x v="1"/>
    <x v="0"/>
    <n v="18"/>
  </r>
  <r>
    <x v="12"/>
    <s v="14"/>
    <x v="12"/>
    <x v="251"/>
    <s v="1439"/>
    <x v="251"/>
    <x v="1"/>
    <x v="1"/>
    <n v="19"/>
  </r>
  <r>
    <x v="12"/>
    <s v="14"/>
    <x v="12"/>
    <x v="251"/>
    <s v="1439"/>
    <x v="251"/>
    <x v="1"/>
    <x v="2"/>
    <n v="21"/>
  </r>
  <r>
    <x v="12"/>
    <s v="14"/>
    <x v="12"/>
    <x v="251"/>
    <s v="1439"/>
    <x v="251"/>
    <x v="1"/>
    <x v="3"/>
    <n v="17"/>
  </r>
  <r>
    <x v="12"/>
    <s v="14"/>
    <x v="12"/>
    <x v="251"/>
    <s v="1439"/>
    <x v="251"/>
    <x v="1"/>
    <x v="4"/>
    <n v="18"/>
  </r>
  <r>
    <x v="12"/>
    <s v="14"/>
    <x v="12"/>
    <x v="251"/>
    <s v="1439"/>
    <x v="251"/>
    <x v="1"/>
    <x v="5"/>
    <n v="17"/>
  </r>
  <r>
    <x v="12"/>
    <s v="14"/>
    <x v="12"/>
    <x v="251"/>
    <s v="1439"/>
    <x v="251"/>
    <x v="1"/>
    <x v="6"/>
    <n v="13"/>
  </r>
  <r>
    <x v="12"/>
    <s v="14"/>
    <x v="12"/>
    <x v="251"/>
    <s v="1439"/>
    <x v="251"/>
    <x v="1"/>
    <x v="7"/>
    <n v="13"/>
  </r>
  <r>
    <x v="12"/>
    <s v="14"/>
    <x v="12"/>
    <x v="251"/>
    <s v="1439"/>
    <x v="251"/>
    <x v="2"/>
    <x v="0"/>
    <n v="3"/>
  </r>
  <r>
    <x v="12"/>
    <s v="14"/>
    <x v="12"/>
    <x v="251"/>
    <s v="1439"/>
    <x v="251"/>
    <x v="2"/>
    <x v="1"/>
    <n v="2"/>
  </r>
  <r>
    <x v="12"/>
    <s v="14"/>
    <x v="12"/>
    <x v="251"/>
    <s v="1439"/>
    <x v="251"/>
    <x v="2"/>
    <x v="2"/>
    <n v="2"/>
  </r>
  <r>
    <x v="12"/>
    <s v="14"/>
    <x v="12"/>
    <x v="251"/>
    <s v="1439"/>
    <x v="251"/>
    <x v="2"/>
    <x v="3"/>
    <n v="3"/>
  </r>
  <r>
    <x v="12"/>
    <s v="14"/>
    <x v="12"/>
    <x v="251"/>
    <s v="1439"/>
    <x v="251"/>
    <x v="2"/>
    <x v="4"/>
    <n v="2"/>
  </r>
  <r>
    <x v="12"/>
    <s v="14"/>
    <x v="12"/>
    <x v="251"/>
    <s v="1439"/>
    <x v="251"/>
    <x v="2"/>
    <x v="5"/>
    <n v="1"/>
  </r>
  <r>
    <x v="12"/>
    <s v="14"/>
    <x v="12"/>
    <x v="251"/>
    <s v="1439"/>
    <x v="251"/>
    <x v="2"/>
    <x v="6"/>
    <n v="1"/>
  </r>
  <r>
    <x v="12"/>
    <s v="14"/>
    <x v="12"/>
    <x v="251"/>
    <s v="1439"/>
    <x v="251"/>
    <x v="2"/>
    <x v="7"/>
    <n v="1"/>
  </r>
  <r>
    <x v="12"/>
    <s v="14"/>
    <x v="12"/>
    <x v="251"/>
    <s v="1439"/>
    <x v="251"/>
    <x v="3"/>
    <x v="0"/>
    <n v="156"/>
  </r>
  <r>
    <x v="12"/>
    <s v="14"/>
    <x v="12"/>
    <x v="251"/>
    <s v="1439"/>
    <x v="251"/>
    <x v="3"/>
    <x v="1"/>
    <n v="148"/>
  </r>
  <r>
    <x v="12"/>
    <s v="14"/>
    <x v="12"/>
    <x v="251"/>
    <s v="1439"/>
    <x v="251"/>
    <x v="3"/>
    <x v="2"/>
    <n v="152"/>
  </r>
  <r>
    <x v="12"/>
    <s v="14"/>
    <x v="12"/>
    <x v="251"/>
    <s v="1439"/>
    <x v="251"/>
    <x v="3"/>
    <x v="3"/>
    <n v="149"/>
  </r>
  <r>
    <x v="12"/>
    <s v="14"/>
    <x v="12"/>
    <x v="251"/>
    <s v="1439"/>
    <x v="251"/>
    <x v="3"/>
    <x v="4"/>
    <n v="138"/>
  </r>
  <r>
    <x v="12"/>
    <s v="14"/>
    <x v="12"/>
    <x v="251"/>
    <s v="1439"/>
    <x v="251"/>
    <x v="3"/>
    <x v="5"/>
    <n v="133"/>
  </r>
  <r>
    <x v="12"/>
    <s v="14"/>
    <x v="12"/>
    <x v="251"/>
    <s v="1439"/>
    <x v="251"/>
    <x v="3"/>
    <x v="6"/>
    <n v="133"/>
  </r>
  <r>
    <x v="12"/>
    <s v="14"/>
    <x v="12"/>
    <x v="251"/>
    <s v="1439"/>
    <x v="251"/>
    <x v="3"/>
    <x v="7"/>
    <n v="144"/>
  </r>
  <r>
    <x v="12"/>
    <s v="14"/>
    <x v="12"/>
    <x v="252"/>
    <s v="1441"/>
    <x v="252"/>
    <x v="1"/>
    <x v="0"/>
    <n v="62"/>
  </r>
  <r>
    <x v="12"/>
    <s v="14"/>
    <x v="12"/>
    <x v="252"/>
    <s v="1441"/>
    <x v="252"/>
    <x v="1"/>
    <x v="1"/>
    <n v="60"/>
  </r>
  <r>
    <x v="12"/>
    <s v="14"/>
    <x v="12"/>
    <x v="252"/>
    <s v="1441"/>
    <x v="252"/>
    <x v="1"/>
    <x v="2"/>
    <n v="56"/>
  </r>
  <r>
    <x v="12"/>
    <s v="14"/>
    <x v="12"/>
    <x v="252"/>
    <s v="1441"/>
    <x v="252"/>
    <x v="1"/>
    <x v="3"/>
    <n v="56"/>
  </r>
  <r>
    <x v="12"/>
    <s v="14"/>
    <x v="12"/>
    <x v="252"/>
    <s v="1441"/>
    <x v="252"/>
    <x v="1"/>
    <x v="4"/>
    <n v="51"/>
  </r>
  <r>
    <x v="12"/>
    <s v="14"/>
    <x v="12"/>
    <x v="252"/>
    <s v="1441"/>
    <x v="252"/>
    <x v="1"/>
    <x v="5"/>
    <n v="39"/>
  </r>
  <r>
    <x v="12"/>
    <s v="14"/>
    <x v="12"/>
    <x v="252"/>
    <s v="1441"/>
    <x v="252"/>
    <x v="1"/>
    <x v="6"/>
    <n v="39"/>
  </r>
  <r>
    <x v="12"/>
    <s v="14"/>
    <x v="12"/>
    <x v="252"/>
    <s v="1441"/>
    <x v="252"/>
    <x v="1"/>
    <x v="7"/>
    <n v="34"/>
  </r>
  <r>
    <x v="12"/>
    <s v="14"/>
    <x v="12"/>
    <x v="252"/>
    <s v="1441"/>
    <x v="252"/>
    <x v="2"/>
    <x v="0"/>
    <n v="0"/>
  </r>
  <r>
    <x v="12"/>
    <s v="14"/>
    <x v="12"/>
    <x v="252"/>
    <s v="1441"/>
    <x v="252"/>
    <x v="2"/>
    <x v="1"/>
    <n v="0"/>
  </r>
  <r>
    <x v="12"/>
    <s v="14"/>
    <x v="12"/>
    <x v="252"/>
    <s v="1441"/>
    <x v="252"/>
    <x v="2"/>
    <x v="2"/>
    <n v="0"/>
  </r>
  <r>
    <x v="12"/>
    <s v="14"/>
    <x v="12"/>
    <x v="252"/>
    <s v="1441"/>
    <x v="252"/>
    <x v="2"/>
    <x v="3"/>
    <n v="0"/>
  </r>
  <r>
    <x v="12"/>
    <s v="14"/>
    <x v="12"/>
    <x v="252"/>
    <s v="1441"/>
    <x v="252"/>
    <x v="2"/>
    <x v="4"/>
    <n v="1"/>
  </r>
  <r>
    <x v="12"/>
    <s v="14"/>
    <x v="12"/>
    <x v="252"/>
    <s v="1441"/>
    <x v="252"/>
    <x v="2"/>
    <x v="5"/>
    <n v="0"/>
  </r>
  <r>
    <x v="12"/>
    <s v="14"/>
    <x v="12"/>
    <x v="252"/>
    <s v="1441"/>
    <x v="252"/>
    <x v="2"/>
    <x v="6"/>
    <n v="0"/>
  </r>
  <r>
    <x v="12"/>
    <s v="14"/>
    <x v="12"/>
    <x v="252"/>
    <s v="1441"/>
    <x v="252"/>
    <x v="2"/>
    <x v="7"/>
    <n v="0"/>
  </r>
  <r>
    <x v="12"/>
    <s v="14"/>
    <x v="12"/>
    <x v="252"/>
    <s v="1441"/>
    <x v="252"/>
    <x v="3"/>
    <x v="0"/>
    <n v="123"/>
  </r>
  <r>
    <x v="12"/>
    <s v="14"/>
    <x v="12"/>
    <x v="252"/>
    <s v="1441"/>
    <x v="252"/>
    <x v="3"/>
    <x v="1"/>
    <n v="129"/>
  </r>
  <r>
    <x v="12"/>
    <s v="14"/>
    <x v="12"/>
    <x v="252"/>
    <s v="1441"/>
    <x v="252"/>
    <x v="3"/>
    <x v="2"/>
    <n v="114"/>
  </r>
  <r>
    <x v="12"/>
    <s v="14"/>
    <x v="12"/>
    <x v="252"/>
    <s v="1441"/>
    <x v="252"/>
    <x v="3"/>
    <x v="3"/>
    <n v="117"/>
  </r>
  <r>
    <x v="12"/>
    <s v="14"/>
    <x v="12"/>
    <x v="252"/>
    <s v="1441"/>
    <x v="252"/>
    <x v="3"/>
    <x v="4"/>
    <n v="101"/>
  </r>
  <r>
    <x v="12"/>
    <s v="14"/>
    <x v="12"/>
    <x v="252"/>
    <s v="1441"/>
    <x v="252"/>
    <x v="3"/>
    <x v="5"/>
    <n v="105"/>
  </r>
  <r>
    <x v="12"/>
    <s v="14"/>
    <x v="12"/>
    <x v="252"/>
    <s v="1441"/>
    <x v="252"/>
    <x v="3"/>
    <x v="6"/>
    <n v="94"/>
  </r>
  <r>
    <x v="12"/>
    <s v="14"/>
    <x v="12"/>
    <x v="252"/>
    <s v="1441"/>
    <x v="252"/>
    <x v="3"/>
    <x v="7"/>
    <n v="121"/>
  </r>
  <r>
    <x v="12"/>
    <s v="14"/>
    <x v="12"/>
    <x v="253"/>
    <s v="1443"/>
    <x v="253"/>
    <x v="1"/>
    <x v="0"/>
    <n v="179"/>
  </r>
  <r>
    <x v="12"/>
    <s v="14"/>
    <x v="12"/>
    <x v="253"/>
    <s v="1443"/>
    <x v="253"/>
    <x v="1"/>
    <x v="1"/>
    <n v="159"/>
  </r>
  <r>
    <x v="12"/>
    <s v="14"/>
    <x v="12"/>
    <x v="253"/>
    <s v="1443"/>
    <x v="253"/>
    <x v="1"/>
    <x v="2"/>
    <n v="182"/>
  </r>
  <r>
    <x v="12"/>
    <s v="14"/>
    <x v="12"/>
    <x v="253"/>
    <s v="1443"/>
    <x v="253"/>
    <x v="1"/>
    <x v="3"/>
    <n v="158"/>
  </r>
  <r>
    <x v="12"/>
    <s v="14"/>
    <x v="12"/>
    <x v="253"/>
    <s v="1443"/>
    <x v="253"/>
    <x v="1"/>
    <x v="4"/>
    <n v="135"/>
  </r>
  <r>
    <x v="12"/>
    <s v="14"/>
    <x v="12"/>
    <x v="253"/>
    <s v="1443"/>
    <x v="253"/>
    <x v="1"/>
    <x v="5"/>
    <n v="141"/>
  </r>
  <r>
    <x v="12"/>
    <s v="14"/>
    <x v="12"/>
    <x v="253"/>
    <s v="1443"/>
    <x v="253"/>
    <x v="1"/>
    <x v="6"/>
    <n v="137"/>
  </r>
  <r>
    <x v="12"/>
    <s v="14"/>
    <x v="12"/>
    <x v="253"/>
    <s v="1443"/>
    <x v="253"/>
    <x v="1"/>
    <x v="7"/>
    <n v="129"/>
  </r>
  <r>
    <x v="12"/>
    <s v="14"/>
    <x v="12"/>
    <x v="253"/>
    <s v="1443"/>
    <x v="253"/>
    <x v="2"/>
    <x v="0"/>
    <n v="15"/>
  </r>
  <r>
    <x v="12"/>
    <s v="14"/>
    <x v="12"/>
    <x v="253"/>
    <s v="1443"/>
    <x v="253"/>
    <x v="2"/>
    <x v="1"/>
    <n v="14"/>
  </r>
  <r>
    <x v="12"/>
    <s v="14"/>
    <x v="12"/>
    <x v="253"/>
    <s v="1443"/>
    <x v="253"/>
    <x v="2"/>
    <x v="2"/>
    <n v="15"/>
  </r>
  <r>
    <x v="12"/>
    <s v="14"/>
    <x v="12"/>
    <x v="253"/>
    <s v="1443"/>
    <x v="253"/>
    <x v="2"/>
    <x v="3"/>
    <n v="14"/>
  </r>
  <r>
    <x v="12"/>
    <s v="14"/>
    <x v="12"/>
    <x v="253"/>
    <s v="1443"/>
    <x v="253"/>
    <x v="2"/>
    <x v="4"/>
    <n v="16"/>
  </r>
  <r>
    <x v="12"/>
    <s v="14"/>
    <x v="12"/>
    <x v="253"/>
    <s v="1443"/>
    <x v="253"/>
    <x v="2"/>
    <x v="5"/>
    <n v="16"/>
  </r>
  <r>
    <x v="12"/>
    <s v="14"/>
    <x v="12"/>
    <x v="253"/>
    <s v="1443"/>
    <x v="253"/>
    <x v="2"/>
    <x v="6"/>
    <n v="16"/>
  </r>
  <r>
    <x v="12"/>
    <s v="14"/>
    <x v="12"/>
    <x v="253"/>
    <s v="1443"/>
    <x v="253"/>
    <x v="2"/>
    <x v="7"/>
    <n v="15"/>
  </r>
  <r>
    <x v="12"/>
    <s v="14"/>
    <x v="12"/>
    <x v="253"/>
    <s v="1443"/>
    <x v="253"/>
    <x v="3"/>
    <x v="0"/>
    <n v="30"/>
  </r>
  <r>
    <x v="12"/>
    <s v="14"/>
    <x v="12"/>
    <x v="253"/>
    <s v="1443"/>
    <x v="253"/>
    <x v="3"/>
    <x v="1"/>
    <n v="16"/>
  </r>
  <r>
    <x v="12"/>
    <s v="14"/>
    <x v="12"/>
    <x v="253"/>
    <s v="1443"/>
    <x v="253"/>
    <x v="3"/>
    <x v="2"/>
    <n v="11"/>
  </r>
  <r>
    <x v="12"/>
    <s v="14"/>
    <x v="12"/>
    <x v="253"/>
    <s v="1443"/>
    <x v="253"/>
    <x v="3"/>
    <x v="3"/>
    <n v="8"/>
  </r>
  <r>
    <x v="12"/>
    <s v="14"/>
    <x v="12"/>
    <x v="253"/>
    <s v="1443"/>
    <x v="253"/>
    <x v="3"/>
    <x v="4"/>
    <n v="12"/>
  </r>
  <r>
    <x v="12"/>
    <s v="14"/>
    <x v="12"/>
    <x v="253"/>
    <s v="1443"/>
    <x v="253"/>
    <x v="3"/>
    <x v="5"/>
    <n v="10"/>
  </r>
  <r>
    <x v="12"/>
    <s v="14"/>
    <x v="12"/>
    <x v="253"/>
    <s v="1443"/>
    <x v="253"/>
    <x v="3"/>
    <x v="6"/>
    <n v="12"/>
  </r>
  <r>
    <x v="12"/>
    <s v="14"/>
    <x v="12"/>
    <x v="253"/>
    <s v="1443"/>
    <x v="253"/>
    <x v="3"/>
    <x v="7"/>
    <n v="10"/>
  </r>
  <r>
    <x v="12"/>
    <s v="14"/>
    <x v="12"/>
    <x v="254"/>
    <s v="1444"/>
    <x v="254"/>
    <x v="1"/>
    <x v="0"/>
    <n v="87"/>
  </r>
  <r>
    <x v="12"/>
    <s v="14"/>
    <x v="12"/>
    <x v="254"/>
    <s v="1444"/>
    <x v="254"/>
    <x v="1"/>
    <x v="1"/>
    <n v="92"/>
  </r>
  <r>
    <x v="12"/>
    <s v="14"/>
    <x v="12"/>
    <x v="254"/>
    <s v="1444"/>
    <x v="254"/>
    <x v="1"/>
    <x v="2"/>
    <n v="85"/>
  </r>
  <r>
    <x v="12"/>
    <s v="14"/>
    <x v="12"/>
    <x v="254"/>
    <s v="1444"/>
    <x v="254"/>
    <x v="1"/>
    <x v="3"/>
    <n v="83"/>
  </r>
  <r>
    <x v="12"/>
    <s v="14"/>
    <x v="12"/>
    <x v="254"/>
    <s v="1444"/>
    <x v="254"/>
    <x v="1"/>
    <x v="4"/>
    <n v="69"/>
  </r>
  <r>
    <x v="12"/>
    <s v="14"/>
    <x v="12"/>
    <x v="254"/>
    <s v="1444"/>
    <x v="254"/>
    <x v="1"/>
    <x v="5"/>
    <n v="77"/>
  </r>
  <r>
    <x v="12"/>
    <s v="14"/>
    <x v="12"/>
    <x v="254"/>
    <s v="1444"/>
    <x v="254"/>
    <x v="1"/>
    <x v="6"/>
    <n v="86"/>
  </r>
  <r>
    <x v="12"/>
    <s v="14"/>
    <x v="12"/>
    <x v="254"/>
    <s v="1444"/>
    <x v="254"/>
    <x v="1"/>
    <x v="7"/>
    <n v="38"/>
  </r>
  <r>
    <x v="12"/>
    <s v="14"/>
    <x v="12"/>
    <x v="254"/>
    <s v="1444"/>
    <x v="254"/>
    <x v="2"/>
    <x v="0"/>
    <n v="0"/>
  </r>
  <r>
    <x v="12"/>
    <s v="14"/>
    <x v="12"/>
    <x v="254"/>
    <s v="1444"/>
    <x v="254"/>
    <x v="2"/>
    <x v="1"/>
    <n v="0"/>
  </r>
  <r>
    <x v="12"/>
    <s v="14"/>
    <x v="12"/>
    <x v="254"/>
    <s v="1444"/>
    <x v="254"/>
    <x v="2"/>
    <x v="2"/>
    <n v="0"/>
  </r>
  <r>
    <x v="12"/>
    <s v="14"/>
    <x v="12"/>
    <x v="254"/>
    <s v="1444"/>
    <x v="254"/>
    <x v="2"/>
    <x v="3"/>
    <n v="0"/>
  </r>
  <r>
    <x v="12"/>
    <s v="14"/>
    <x v="12"/>
    <x v="254"/>
    <s v="1444"/>
    <x v="254"/>
    <x v="2"/>
    <x v="4"/>
    <n v="0"/>
  </r>
  <r>
    <x v="12"/>
    <s v="14"/>
    <x v="12"/>
    <x v="254"/>
    <s v="1444"/>
    <x v="254"/>
    <x v="2"/>
    <x v="5"/>
    <n v="0"/>
  </r>
  <r>
    <x v="12"/>
    <s v="14"/>
    <x v="12"/>
    <x v="254"/>
    <s v="1444"/>
    <x v="254"/>
    <x v="2"/>
    <x v="6"/>
    <n v="0"/>
  </r>
  <r>
    <x v="12"/>
    <s v="14"/>
    <x v="12"/>
    <x v="254"/>
    <s v="1444"/>
    <x v="254"/>
    <x v="2"/>
    <x v="7"/>
    <n v="0"/>
  </r>
  <r>
    <x v="12"/>
    <s v="14"/>
    <x v="12"/>
    <x v="254"/>
    <s v="1444"/>
    <x v="254"/>
    <x v="3"/>
    <x v="0"/>
    <n v="2"/>
  </r>
  <r>
    <x v="12"/>
    <s v="14"/>
    <x v="12"/>
    <x v="254"/>
    <s v="1444"/>
    <x v="254"/>
    <x v="3"/>
    <x v="1"/>
    <n v="2"/>
  </r>
  <r>
    <x v="12"/>
    <s v="14"/>
    <x v="12"/>
    <x v="254"/>
    <s v="1444"/>
    <x v="254"/>
    <x v="3"/>
    <x v="2"/>
    <n v="3"/>
  </r>
  <r>
    <x v="12"/>
    <s v="14"/>
    <x v="12"/>
    <x v="254"/>
    <s v="1444"/>
    <x v="254"/>
    <x v="3"/>
    <x v="3"/>
    <n v="2"/>
  </r>
  <r>
    <x v="12"/>
    <s v="14"/>
    <x v="12"/>
    <x v="254"/>
    <s v="1444"/>
    <x v="254"/>
    <x v="3"/>
    <x v="4"/>
    <n v="1"/>
  </r>
  <r>
    <x v="12"/>
    <s v="14"/>
    <x v="12"/>
    <x v="254"/>
    <s v="1444"/>
    <x v="254"/>
    <x v="3"/>
    <x v="5"/>
    <n v="0"/>
  </r>
  <r>
    <x v="12"/>
    <s v="14"/>
    <x v="12"/>
    <x v="254"/>
    <s v="1444"/>
    <x v="254"/>
    <x v="3"/>
    <x v="6"/>
    <n v="0"/>
  </r>
  <r>
    <x v="12"/>
    <s v="14"/>
    <x v="12"/>
    <x v="254"/>
    <s v="1444"/>
    <x v="254"/>
    <x v="3"/>
    <x v="7"/>
    <n v="0"/>
  </r>
  <r>
    <x v="12"/>
    <s v="14"/>
    <x v="12"/>
    <x v="255"/>
    <s v="1445"/>
    <x v="255"/>
    <x v="1"/>
    <x v="0"/>
    <n v="329"/>
  </r>
  <r>
    <x v="12"/>
    <s v="14"/>
    <x v="12"/>
    <x v="255"/>
    <s v="1445"/>
    <x v="255"/>
    <x v="1"/>
    <x v="1"/>
    <n v="307"/>
  </r>
  <r>
    <x v="12"/>
    <s v="14"/>
    <x v="12"/>
    <x v="255"/>
    <s v="1445"/>
    <x v="255"/>
    <x v="1"/>
    <x v="2"/>
    <n v="291"/>
  </r>
  <r>
    <x v="12"/>
    <s v="14"/>
    <x v="12"/>
    <x v="255"/>
    <s v="1445"/>
    <x v="255"/>
    <x v="1"/>
    <x v="3"/>
    <n v="267"/>
  </r>
  <r>
    <x v="12"/>
    <s v="14"/>
    <x v="12"/>
    <x v="255"/>
    <s v="1445"/>
    <x v="255"/>
    <x v="1"/>
    <x v="4"/>
    <n v="258"/>
  </r>
  <r>
    <x v="12"/>
    <s v="14"/>
    <x v="12"/>
    <x v="255"/>
    <s v="1445"/>
    <x v="255"/>
    <x v="1"/>
    <x v="5"/>
    <n v="243"/>
  </r>
  <r>
    <x v="12"/>
    <s v="14"/>
    <x v="12"/>
    <x v="255"/>
    <s v="1445"/>
    <x v="255"/>
    <x v="1"/>
    <x v="6"/>
    <n v="221"/>
  </r>
  <r>
    <x v="12"/>
    <s v="14"/>
    <x v="12"/>
    <x v="255"/>
    <s v="1445"/>
    <x v="255"/>
    <x v="1"/>
    <x v="7"/>
    <n v="187"/>
  </r>
  <r>
    <x v="12"/>
    <s v="14"/>
    <x v="12"/>
    <x v="255"/>
    <s v="1445"/>
    <x v="255"/>
    <x v="2"/>
    <x v="0"/>
    <n v="9"/>
  </r>
  <r>
    <x v="12"/>
    <s v="14"/>
    <x v="12"/>
    <x v="255"/>
    <s v="1445"/>
    <x v="255"/>
    <x v="2"/>
    <x v="1"/>
    <n v="8"/>
  </r>
  <r>
    <x v="12"/>
    <s v="14"/>
    <x v="12"/>
    <x v="255"/>
    <s v="1445"/>
    <x v="255"/>
    <x v="2"/>
    <x v="2"/>
    <n v="9"/>
  </r>
  <r>
    <x v="12"/>
    <s v="14"/>
    <x v="12"/>
    <x v="255"/>
    <s v="1445"/>
    <x v="255"/>
    <x v="2"/>
    <x v="3"/>
    <n v="9"/>
  </r>
  <r>
    <x v="12"/>
    <s v="14"/>
    <x v="12"/>
    <x v="255"/>
    <s v="1445"/>
    <x v="255"/>
    <x v="2"/>
    <x v="4"/>
    <n v="8"/>
  </r>
  <r>
    <x v="12"/>
    <s v="14"/>
    <x v="12"/>
    <x v="255"/>
    <s v="1445"/>
    <x v="255"/>
    <x v="2"/>
    <x v="5"/>
    <n v="7"/>
  </r>
  <r>
    <x v="12"/>
    <s v="14"/>
    <x v="12"/>
    <x v="255"/>
    <s v="1445"/>
    <x v="255"/>
    <x v="2"/>
    <x v="6"/>
    <n v="8"/>
  </r>
  <r>
    <x v="12"/>
    <s v="14"/>
    <x v="12"/>
    <x v="255"/>
    <s v="1445"/>
    <x v="255"/>
    <x v="2"/>
    <x v="7"/>
    <n v="10"/>
  </r>
  <r>
    <x v="12"/>
    <s v="14"/>
    <x v="12"/>
    <x v="255"/>
    <s v="1445"/>
    <x v="255"/>
    <x v="3"/>
    <x v="0"/>
    <n v="14"/>
  </r>
  <r>
    <x v="12"/>
    <s v="14"/>
    <x v="12"/>
    <x v="255"/>
    <s v="1445"/>
    <x v="255"/>
    <x v="3"/>
    <x v="1"/>
    <n v="20"/>
  </r>
  <r>
    <x v="12"/>
    <s v="14"/>
    <x v="12"/>
    <x v="255"/>
    <s v="1445"/>
    <x v="255"/>
    <x v="3"/>
    <x v="2"/>
    <n v="23"/>
  </r>
  <r>
    <x v="12"/>
    <s v="14"/>
    <x v="12"/>
    <x v="255"/>
    <s v="1445"/>
    <x v="255"/>
    <x v="3"/>
    <x v="3"/>
    <n v="22"/>
  </r>
  <r>
    <x v="12"/>
    <s v="14"/>
    <x v="12"/>
    <x v="255"/>
    <s v="1445"/>
    <x v="255"/>
    <x v="3"/>
    <x v="4"/>
    <n v="16"/>
  </r>
  <r>
    <x v="12"/>
    <s v="14"/>
    <x v="12"/>
    <x v="255"/>
    <s v="1445"/>
    <x v="255"/>
    <x v="3"/>
    <x v="5"/>
    <n v="19"/>
  </r>
  <r>
    <x v="12"/>
    <s v="14"/>
    <x v="12"/>
    <x v="255"/>
    <s v="1445"/>
    <x v="255"/>
    <x v="3"/>
    <x v="6"/>
    <n v="18"/>
  </r>
  <r>
    <x v="12"/>
    <s v="14"/>
    <x v="12"/>
    <x v="255"/>
    <s v="1445"/>
    <x v="255"/>
    <x v="3"/>
    <x v="7"/>
    <n v="21"/>
  </r>
  <r>
    <x v="12"/>
    <s v="14"/>
    <x v="12"/>
    <x v="256"/>
    <s v="1449"/>
    <x v="256"/>
    <x v="1"/>
    <x v="0"/>
    <n v="323"/>
  </r>
  <r>
    <x v="12"/>
    <s v="14"/>
    <x v="12"/>
    <x v="256"/>
    <s v="1449"/>
    <x v="256"/>
    <x v="1"/>
    <x v="1"/>
    <n v="332"/>
  </r>
  <r>
    <x v="12"/>
    <s v="14"/>
    <x v="12"/>
    <x v="256"/>
    <s v="1449"/>
    <x v="256"/>
    <x v="1"/>
    <x v="2"/>
    <n v="322"/>
  </r>
  <r>
    <x v="12"/>
    <s v="14"/>
    <x v="12"/>
    <x v="256"/>
    <s v="1449"/>
    <x v="256"/>
    <x v="1"/>
    <x v="3"/>
    <n v="313"/>
  </r>
  <r>
    <x v="12"/>
    <s v="14"/>
    <x v="12"/>
    <x v="256"/>
    <s v="1449"/>
    <x v="256"/>
    <x v="1"/>
    <x v="4"/>
    <n v="271"/>
  </r>
  <r>
    <x v="12"/>
    <s v="14"/>
    <x v="12"/>
    <x v="256"/>
    <s v="1449"/>
    <x v="256"/>
    <x v="1"/>
    <x v="5"/>
    <n v="264"/>
  </r>
  <r>
    <x v="12"/>
    <s v="14"/>
    <x v="12"/>
    <x v="256"/>
    <s v="1449"/>
    <x v="256"/>
    <x v="1"/>
    <x v="6"/>
    <n v="253"/>
  </r>
  <r>
    <x v="12"/>
    <s v="14"/>
    <x v="12"/>
    <x v="256"/>
    <s v="1449"/>
    <x v="256"/>
    <x v="1"/>
    <x v="7"/>
    <n v="218"/>
  </r>
  <r>
    <x v="12"/>
    <s v="14"/>
    <x v="12"/>
    <x v="256"/>
    <s v="1449"/>
    <x v="256"/>
    <x v="2"/>
    <x v="0"/>
    <n v="5"/>
  </r>
  <r>
    <x v="12"/>
    <s v="14"/>
    <x v="12"/>
    <x v="256"/>
    <s v="1449"/>
    <x v="256"/>
    <x v="2"/>
    <x v="1"/>
    <n v="5"/>
  </r>
  <r>
    <x v="12"/>
    <s v="14"/>
    <x v="12"/>
    <x v="256"/>
    <s v="1449"/>
    <x v="256"/>
    <x v="2"/>
    <x v="2"/>
    <n v="8"/>
  </r>
  <r>
    <x v="12"/>
    <s v="14"/>
    <x v="12"/>
    <x v="256"/>
    <s v="1449"/>
    <x v="256"/>
    <x v="2"/>
    <x v="3"/>
    <n v="7"/>
  </r>
  <r>
    <x v="12"/>
    <s v="14"/>
    <x v="12"/>
    <x v="256"/>
    <s v="1449"/>
    <x v="256"/>
    <x v="2"/>
    <x v="4"/>
    <n v="8"/>
  </r>
  <r>
    <x v="12"/>
    <s v="14"/>
    <x v="12"/>
    <x v="256"/>
    <s v="1449"/>
    <x v="256"/>
    <x v="2"/>
    <x v="5"/>
    <n v="5"/>
  </r>
  <r>
    <x v="12"/>
    <s v="14"/>
    <x v="12"/>
    <x v="256"/>
    <s v="1449"/>
    <x v="256"/>
    <x v="2"/>
    <x v="6"/>
    <n v="5"/>
  </r>
  <r>
    <x v="12"/>
    <s v="14"/>
    <x v="12"/>
    <x v="256"/>
    <s v="1449"/>
    <x v="256"/>
    <x v="2"/>
    <x v="7"/>
    <n v="5"/>
  </r>
  <r>
    <x v="12"/>
    <s v="14"/>
    <x v="12"/>
    <x v="256"/>
    <s v="1449"/>
    <x v="256"/>
    <x v="3"/>
    <x v="0"/>
    <n v="9"/>
  </r>
  <r>
    <x v="12"/>
    <s v="14"/>
    <x v="12"/>
    <x v="256"/>
    <s v="1449"/>
    <x v="256"/>
    <x v="3"/>
    <x v="1"/>
    <n v="7"/>
  </r>
  <r>
    <x v="12"/>
    <s v="14"/>
    <x v="12"/>
    <x v="256"/>
    <s v="1449"/>
    <x v="256"/>
    <x v="3"/>
    <x v="2"/>
    <n v="7"/>
  </r>
  <r>
    <x v="12"/>
    <s v="14"/>
    <x v="12"/>
    <x v="256"/>
    <s v="1449"/>
    <x v="256"/>
    <x v="3"/>
    <x v="3"/>
    <n v="7"/>
  </r>
  <r>
    <x v="12"/>
    <s v="14"/>
    <x v="12"/>
    <x v="256"/>
    <s v="1449"/>
    <x v="256"/>
    <x v="3"/>
    <x v="4"/>
    <n v="7"/>
  </r>
  <r>
    <x v="12"/>
    <s v="14"/>
    <x v="12"/>
    <x v="256"/>
    <s v="1449"/>
    <x v="256"/>
    <x v="3"/>
    <x v="5"/>
    <n v="8"/>
  </r>
  <r>
    <x v="12"/>
    <s v="14"/>
    <x v="12"/>
    <x v="256"/>
    <s v="1449"/>
    <x v="256"/>
    <x v="3"/>
    <x v="6"/>
    <n v="7"/>
  </r>
  <r>
    <x v="12"/>
    <s v="14"/>
    <x v="12"/>
    <x v="256"/>
    <s v="1449"/>
    <x v="256"/>
    <x v="3"/>
    <x v="7"/>
    <n v="9"/>
  </r>
  <r>
    <x v="13"/>
    <s v="15"/>
    <x v="13"/>
    <x v="257"/>
    <s v="1502"/>
    <x v="257"/>
    <x v="1"/>
    <x v="0"/>
    <n v="91"/>
  </r>
  <r>
    <x v="13"/>
    <s v="15"/>
    <x v="13"/>
    <x v="257"/>
    <s v="1502"/>
    <x v="257"/>
    <x v="1"/>
    <x v="1"/>
    <n v="77"/>
  </r>
  <r>
    <x v="13"/>
    <s v="15"/>
    <x v="13"/>
    <x v="257"/>
    <s v="1502"/>
    <x v="257"/>
    <x v="1"/>
    <x v="2"/>
    <n v="70"/>
  </r>
  <r>
    <x v="13"/>
    <s v="15"/>
    <x v="13"/>
    <x v="257"/>
    <s v="1502"/>
    <x v="257"/>
    <x v="1"/>
    <x v="3"/>
    <n v="64"/>
  </r>
  <r>
    <x v="13"/>
    <s v="15"/>
    <x v="13"/>
    <x v="257"/>
    <s v="1502"/>
    <x v="257"/>
    <x v="1"/>
    <x v="4"/>
    <n v="62"/>
  </r>
  <r>
    <x v="13"/>
    <s v="15"/>
    <x v="13"/>
    <x v="257"/>
    <s v="1502"/>
    <x v="257"/>
    <x v="1"/>
    <x v="5"/>
    <n v="50"/>
  </r>
  <r>
    <x v="13"/>
    <s v="15"/>
    <x v="13"/>
    <x v="257"/>
    <s v="1502"/>
    <x v="257"/>
    <x v="1"/>
    <x v="6"/>
    <n v="231"/>
  </r>
  <r>
    <x v="13"/>
    <s v="15"/>
    <x v="13"/>
    <x v="257"/>
    <s v="1502"/>
    <x v="257"/>
    <x v="1"/>
    <x v="7"/>
    <n v="283"/>
  </r>
  <r>
    <x v="13"/>
    <s v="15"/>
    <x v="13"/>
    <x v="257"/>
    <s v="1502"/>
    <x v="257"/>
    <x v="2"/>
    <x v="0"/>
    <n v="3"/>
  </r>
  <r>
    <x v="13"/>
    <s v="15"/>
    <x v="13"/>
    <x v="257"/>
    <s v="1502"/>
    <x v="257"/>
    <x v="2"/>
    <x v="1"/>
    <n v="5"/>
  </r>
  <r>
    <x v="13"/>
    <s v="15"/>
    <x v="13"/>
    <x v="257"/>
    <s v="1502"/>
    <x v="257"/>
    <x v="2"/>
    <x v="2"/>
    <n v="2"/>
  </r>
  <r>
    <x v="13"/>
    <s v="15"/>
    <x v="13"/>
    <x v="257"/>
    <s v="1502"/>
    <x v="257"/>
    <x v="2"/>
    <x v="3"/>
    <n v="2"/>
  </r>
  <r>
    <x v="13"/>
    <s v="15"/>
    <x v="13"/>
    <x v="257"/>
    <s v="1502"/>
    <x v="257"/>
    <x v="2"/>
    <x v="4"/>
    <n v="7"/>
  </r>
  <r>
    <x v="13"/>
    <s v="15"/>
    <x v="13"/>
    <x v="257"/>
    <s v="1502"/>
    <x v="257"/>
    <x v="2"/>
    <x v="5"/>
    <n v="8"/>
  </r>
  <r>
    <x v="13"/>
    <s v="15"/>
    <x v="13"/>
    <x v="257"/>
    <s v="1502"/>
    <x v="257"/>
    <x v="2"/>
    <x v="6"/>
    <n v="10"/>
  </r>
  <r>
    <x v="13"/>
    <s v="15"/>
    <x v="13"/>
    <x v="257"/>
    <s v="1502"/>
    <x v="257"/>
    <x v="2"/>
    <x v="7"/>
    <n v="5"/>
  </r>
  <r>
    <x v="13"/>
    <s v="15"/>
    <x v="13"/>
    <x v="257"/>
    <s v="1502"/>
    <x v="257"/>
    <x v="3"/>
    <x v="0"/>
    <n v="62"/>
  </r>
  <r>
    <x v="13"/>
    <s v="15"/>
    <x v="13"/>
    <x v="257"/>
    <s v="1502"/>
    <x v="257"/>
    <x v="3"/>
    <x v="1"/>
    <n v="47"/>
  </r>
  <r>
    <x v="13"/>
    <s v="15"/>
    <x v="13"/>
    <x v="257"/>
    <s v="1502"/>
    <x v="257"/>
    <x v="3"/>
    <x v="2"/>
    <n v="48"/>
  </r>
  <r>
    <x v="13"/>
    <s v="15"/>
    <x v="13"/>
    <x v="257"/>
    <s v="1502"/>
    <x v="257"/>
    <x v="3"/>
    <x v="3"/>
    <n v="53"/>
  </r>
  <r>
    <x v="13"/>
    <s v="15"/>
    <x v="13"/>
    <x v="257"/>
    <s v="1502"/>
    <x v="257"/>
    <x v="3"/>
    <x v="4"/>
    <n v="51"/>
  </r>
  <r>
    <x v="13"/>
    <s v="15"/>
    <x v="13"/>
    <x v="257"/>
    <s v="1502"/>
    <x v="257"/>
    <x v="3"/>
    <x v="5"/>
    <n v="47"/>
  </r>
  <r>
    <x v="13"/>
    <s v="15"/>
    <x v="13"/>
    <x v="257"/>
    <s v="1502"/>
    <x v="257"/>
    <x v="3"/>
    <x v="6"/>
    <n v="47"/>
  </r>
  <r>
    <x v="13"/>
    <s v="15"/>
    <x v="13"/>
    <x v="257"/>
    <s v="1502"/>
    <x v="257"/>
    <x v="3"/>
    <x v="7"/>
    <n v="40"/>
  </r>
  <r>
    <x v="13"/>
    <s v="15"/>
    <x v="13"/>
    <x v="258"/>
    <s v="1504"/>
    <x v="258"/>
    <x v="1"/>
    <x v="0"/>
    <n v="27"/>
  </r>
  <r>
    <x v="13"/>
    <s v="15"/>
    <x v="13"/>
    <x v="258"/>
    <s v="1504"/>
    <x v="258"/>
    <x v="1"/>
    <x v="1"/>
    <n v="31"/>
  </r>
  <r>
    <x v="13"/>
    <s v="15"/>
    <x v="13"/>
    <x v="258"/>
    <s v="1504"/>
    <x v="258"/>
    <x v="1"/>
    <x v="2"/>
    <n v="36"/>
  </r>
  <r>
    <x v="13"/>
    <s v="15"/>
    <x v="13"/>
    <x v="258"/>
    <s v="1504"/>
    <x v="258"/>
    <x v="1"/>
    <x v="3"/>
    <n v="27"/>
  </r>
  <r>
    <x v="13"/>
    <s v="15"/>
    <x v="13"/>
    <x v="258"/>
    <s v="1504"/>
    <x v="258"/>
    <x v="1"/>
    <x v="4"/>
    <n v="32"/>
  </r>
  <r>
    <x v="13"/>
    <s v="15"/>
    <x v="13"/>
    <x v="258"/>
    <s v="1504"/>
    <x v="258"/>
    <x v="1"/>
    <x v="5"/>
    <n v="30"/>
  </r>
  <r>
    <x v="13"/>
    <s v="15"/>
    <x v="13"/>
    <x v="258"/>
    <s v="1504"/>
    <x v="258"/>
    <x v="1"/>
    <x v="6"/>
    <n v="28"/>
  </r>
  <r>
    <x v="13"/>
    <s v="15"/>
    <x v="13"/>
    <x v="258"/>
    <s v="1504"/>
    <x v="258"/>
    <x v="1"/>
    <x v="7"/>
    <n v="27"/>
  </r>
  <r>
    <x v="13"/>
    <s v="15"/>
    <x v="13"/>
    <x v="258"/>
    <s v="1504"/>
    <x v="258"/>
    <x v="2"/>
    <x v="0"/>
    <n v="0"/>
  </r>
  <r>
    <x v="13"/>
    <s v="15"/>
    <x v="13"/>
    <x v="258"/>
    <s v="1504"/>
    <x v="258"/>
    <x v="2"/>
    <x v="1"/>
    <n v="0"/>
  </r>
  <r>
    <x v="13"/>
    <s v="15"/>
    <x v="13"/>
    <x v="258"/>
    <s v="1504"/>
    <x v="258"/>
    <x v="2"/>
    <x v="2"/>
    <n v="4"/>
  </r>
  <r>
    <x v="13"/>
    <s v="15"/>
    <x v="13"/>
    <x v="258"/>
    <s v="1504"/>
    <x v="258"/>
    <x v="2"/>
    <x v="3"/>
    <n v="2"/>
  </r>
  <r>
    <x v="13"/>
    <s v="15"/>
    <x v="13"/>
    <x v="258"/>
    <s v="1504"/>
    <x v="258"/>
    <x v="2"/>
    <x v="4"/>
    <n v="5"/>
  </r>
  <r>
    <x v="13"/>
    <s v="15"/>
    <x v="13"/>
    <x v="258"/>
    <s v="1504"/>
    <x v="258"/>
    <x v="2"/>
    <x v="5"/>
    <n v="3"/>
  </r>
  <r>
    <x v="13"/>
    <s v="15"/>
    <x v="13"/>
    <x v="258"/>
    <s v="1504"/>
    <x v="258"/>
    <x v="2"/>
    <x v="6"/>
    <n v="3"/>
  </r>
  <r>
    <x v="13"/>
    <s v="15"/>
    <x v="13"/>
    <x v="258"/>
    <s v="1504"/>
    <x v="258"/>
    <x v="2"/>
    <x v="7"/>
    <n v="0"/>
  </r>
  <r>
    <x v="13"/>
    <s v="15"/>
    <x v="13"/>
    <x v="258"/>
    <s v="1504"/>
    <x v="258"/>
    <x v="3"/>
    <x v="0"/>
    <n v="383"/>
  </r>
  <r>
    <x v="13"/>
    <s v="15"/>
    <x v="13"/>
    <x v="258"/>
    <s v="1504"/>
    <x v="258"/>
    <x v="3"/>
    <x v="1"/>
    <n v="364"/>
  </r>
  <r>
    <x v="13"/>
    <s v="15"/>
    <x v="13"/>
    <x v="258"/>
    <s v="1504"/>
    <x v="258"/>
    <x v="3"/>
    <x v="2"/>
    <n v="405"/>
  </r>
  <r>
    <x v="13"/>
    <s v="15"/>
    <x v="13"/>
    <x v="258"/>
    <s v="1504"/>
    <x v="258"/>
    <x v="3"/>
    <x v="3"/>
    <n v="375"/>
  </r>
  <r>
    <x v="13"/>
    <s v="15"/>
    <x v="13"/>
    <x v="258"/>
    <s v="1504"/>
    <x v="258"/>
    <x v="3"/>
    <x v="4"/>
    <n v="353"/>
  </r>
  <r>
    <x v="13"/>
    <s v="15"/>
    <x v="13"/>
    <x v="258"/>
    <s v="1504"/>
    <x v="258"/>
    <x v="3"/>
    <x v="5"/>
    <n v="332"/>
  </r>
  <r>
    <x v="13"/>
    <s v="15"/>
    <x v="13"/>
    <x v="258"/>
    <s v="1504"/>
    <x v="258"/>
    <x v="3"/>
    <x v="6"/>
    <n v="290"/>
  </r>
  <r>
    <x v="13"/>
    <s v="15"/>
    <x v="13"/>
    <x v="258"/>
    <s v="1504"/>
    <x v="258"/>
    <x v="3"/>
    <x v="7"/>
    <n v="295"/>
  </r>
  <r>
    <x v="13"/>
    <s v="15"/>
    <x v="13"/>
    <x v="259"/>
    <s v="1505"/>
    <x v="259"/>
    <x v="1"/>
    <x v="0"/>
    <n v="27"/>
  </r>
  <r>
    <x v="13"/>
    <s v="15"/>
    <x v="13"/>
    <x v="259"/>
    <s v="1505"/>
    <x v="259"/>
    <x v="1"/>
    <x v="1"/>
    <n v="26"/>
  </r>
  <r>
    <x v="13"/>
    <s v="15"/>
    <x v="13"/>
    <x v="259"/>
    <s v="1505"/>
    <x v="259"/>
    <x v="1"/>
    <x v="2"/>
    <n v="28"/>
  </r>
  <r>
    <x v="13"/>
    <s v="15"/>
    <x v="13"/>
    <x v="259"/>
    <s v="1505"/>
    <x v="259"/>
    <x v="1"/>
    <x v="3"/>
    <n v="21"/>
  </r>
  <r>
    <x v="13"/>
    <s v="15"/>
    <x v="13"/>
    <x v="259"/>
    <s v="1505"/>
    <x v="259"/>
    <x v="1"/>
    <x v="4"/>
    <n v="24"/>
  </r>
  <r>
    <x v="13"/>
    <s v="15"/>
    <x v="13"/>
    <x v="259"/>
    <s v="1505"/>
    <x v="259"/>
    <x v="1"/>
    <x v="5"/>
    <n v="20"/>
  </r>
  <r>
    <x v="13"/>
    <s v="15"/>
    <x v="13"/>
    <x v="259"/>
    <s v="1505"/>
    <x v="259"/>
    <x v="1"/>
    <x v="6"/>
    <n v="21"/>
  </r>
  <r>
    <x v="13"/>
    <s v="15"/>
    <x v="13"/>
    <x v="259"/>
    <s v="1505"/>
    <x v="259"/>
    <x v="1"/>
    <x v="7"/>
    <n v="13"/>
  </r>
  <r>
    <x v="13"/>
    <s v="15"/>
    <x v="13"/>
    <x v="259"/>
    <s v="1505"/>
    <x v="259"/>
    <x v="2"/>
    <x v="0"/>
    <n v="2"/>
  </r>
  <r>
    <x v="13"/>
    <s v="15"/>
    <x v="13"/>
    <x v="259"/>
    <s v="1505"/>
    <x v="259"/>
    <x v="2"/>
    <x v="1"/>
    <n v="0"/>
  </r>
  <r>
    <x v="13"/>
    <s v="15"/>
    <x v="13"/>
    <x v="259"/>
    <s v="1505"/>
    <x v="259"/>
    <x v="2"/>
    <x v="2"/>
    <n v="0"/>
  </r>
  <r>
    <x v="13"/>
    <s v="15"/>
    <x v="13"/>
    <x v="259"/>
    <s v="1505"/>
    <x v="259"/>
    <x v="2"/>
    <x v="3"/>
    <n v="0"/>
  </r>
  <r>
    <x v="13"/>
    <s v="15"/>
    <x v="13"/>
    <x v="259"/>
    <s v="1505"/>
    <x v="259"/>
    <x v="2"/>
    <x v="4"/>
    <n v="0"/>
  </r>
  <r>
    <x v="13"/>
    <s v="15"/>
    <x v="13"/>
    <x v="259"/>
    <s v="1505"/>
    <x v="259"/>
    <x v="2"/>
    <x v="5"/>
    <n v="0"/>
  </r>
  <r>
    <x v="13"/>
    <s v="15"/>
    <x v="13"/>
    <x v="259"/>
    <s v="1505"/>
    <x v="259"/>
    <x v="2"/>
    <x v="6"/>
    <n v="0"/>
  </r>
  <r>
    <x v="13"/>
    <s v="15"/>
    <x v="13"/>
    <x v="259"/>
    <s v="1505"/>
    <x v="259"/>
    <x v="2"/>
    <x v="7"/>
    <n v="1"/>
  </r>
  <r>
    <x v="13"/>
    <s v="15"/>
    <x v="13"/>
    <x v="259"/>
    <s v="1505"/>
    <x v="259"/>
    <x v="3"/>
    <x v="0"/>
    <n v="195"/>
  </r>
  <r>
    <x v="13"/>
    <s v="15"/>
    <x v="13"/>
    <x v="259"/>
    <s v="1505"/>
    <x v="259"/>
    <x v="3"/>
    <x v="1"/>
    <n v="206"/>
  </r>
  <r>
    <x v="13"/>
    <s v="15"/>
    <x v="13"/>
    <x v="259"/>
    <s v="1505"/>
    <x v="259"/>
    <x v="3"/>
    <x v="2"/>
    <n v="198"/>
  </r>
  <r>
    <x v="13"/>
    <s v="15"/>
    <x v="13"/>
    <x v="259"/>
    <s v="1505"/>
    <x v="259"/>
    <x v="3"/>
    <x v="3"/>
    <n v="204"/>
  </r>
  <r>
    <x v="13"/>
    <s v="15"/>
    <x v="13"/>
    <x v="259"/>
    <s v="1505"/>
    <x v="259"/>
    <x v="3"/>
    <x v="4"/>
    <n v="136"/>
  </r>
  <r>
    <x v="13"/>
    <s v="15"/>
    <x v="13"/>
    <x v="259"/>
    <s v="1505"/>
    <x v="259"/>
    <x v="3"/>
    <x v="5"/>
    <n v="129"/>
  </r>
  <r>
    <x v="13"/>
    <s v="15"/>
    <x v="13"/>
    <x v="259"/>
    <s v="1505"/>
    <x v="259"/>
    <x v="3"/>
    <x v="6"/>
    <n v="112"/>
  </r>
  <r>
    <x v="13"/>
    <s v="15"/>
    <x v="13"/>
    <x v="259"/>
    <s v="1505"/>
    <x v="259"/>
    <x v="3"/>
    <x v="7"/>
    <n v="117"/>
  </r>
  <r>
    <x v="13"/>
    <s v="15"/>
    <x v="13"/>
    <x v="260"/>
    <s v="1511"/>
    <x v="260"/>
    <x v="1"/>
    <x v="0"/>
    <n v="147"/>
  </r>
  <r>
    <x v="13"/>
    <s v="15"/>
    <x v="13"/>
    <x v="260"/>
    <s v="1511"/>
    <x v="260"/>
    <x v="1"/>
    <x v="1"/>
    <n v="135"/>
  </r>
  <r>
    <x v="13"/>
    <s v="15"/>
    <x v="13"/>
    <x v="260"/>
    <s v="1511"/>
    <x v="260"/>
    <x v="1"/>
    <x v="2"/>
    <n v="110"/>
  </r>
  <r>
    <x v="13"/>
    <s v="15"/>
    <x v="13"/>
    <x v="260"/>
    <s v="1511"/>
    <x v="260"/>
    <x v="1"/>
    <x v="3"/>
    <n v="102"/>
  </r>
  <r>
    <x v="13"/>
    <s v="15"/>
    <x v="13"/>
    <x v="260"/>
    <s v="1511"/>
    <x v="260"/>
    <x v="1"/>
    <x v="4"/>
    <n v="96"/>
  </r>
  <r>
    <x v="13"/>
    <s v="15"/>
    <x v="13"/>
    <x v="260"/>
    <s v="1511"/>
    <x v="260"/>
    <x v="1"/>
    <x v="5"/>
    <n v="93"/>
  </r>
  <r>
    <x v="13"/>
    <s v="15"/>
    <x v="13"/>
    <x v="260"/>
    <s v="1511"/>
    <x v="260"/>
    <x v="1"/>
    <x v="6"/>
    <n v="95"/>
  </r>
  <r>
    <x v="13"/>
    <s v="15"/>
    <x v="13"/>
    <x v="260"/>
    <s v="1511"/>
    <x v="260"/>
    <x v="1"/>
    <x v="7"/>
    <n v="89"/>
  </r>
  <r>
    <x v="13"/>
    <s v="15"/>
    <x v="13"/>
    <x v="260"/>
    <s v="1511"/>
    <x v="260"/>
    <x v="2"/>
    <x v="0"/>
    <n v="3"/>
  </r>
  <r>
    <x v="13"/>
    <s v="15"/>
    <x v="13"/>
    <x v="260"/>
    <s v="1511"/>
    <x v="260"/>
    <x v="2"/>
    <x v="1"/>
    <n v="5"/>
  </r>
  <r>
    <x v="13"/>
    <s v="15"/>
    <x v="13"/>
    <x v="260"/>
    <s v="1511"/>
    <x v="260"/>
    <x v="2"/>
    <x v="2"/>
    <n v="0"/>
  </r>
  <r>
    <x v="13"/>
    <s v="15"/>
    <x v="13"/>
    <x v="260"/>
    <s v="1511"/>
    <x v="260"/>
    <x v="2"/>
    <x v="3"/>
    <n v="2"/>
  </r>
  <r>
    <x v="13"/>
    <s v="15"/>
    <x v="13"/>
    <x v="260"/>
    <s v="1511"/>
    <x v="260"/>
    <x v="2"/>
    <x v="4"/>
    <n v="1"/>
  </r>
  <r>
    <x v="13"/>
    <s v="15"/>
    <x v="13"/>
    <x v="260"/>
    <s v="1511"/>
    <x v="260"/>
    <x v="2"/>
    <x v="5"/>
    <n v="1"/>
  </r>
  <r>
    <x v="13"/>
    <s v="15"/>
    <x v="13"/>
    <x v="260"/>
    <s v="1511"/>
    <x v="260"/>
    <x v="2"/>
    <x v="6"/>
    <n v="3"/>
  </r>
  <r>
    <x v="13"/>
    <s v="15"/>
    <x v="13"/>
    <x v="260"/>
    <s v="1511"/>
    <x v="260"/>
    <x v="2"/>
    <x v="7"/>
    <n v="2"/>
  </r>
  <r>
    <x v="13"/>
    <s v="15"/>
    <x v="13"/>
    <x v="260"/>
    <s v="1511"/>
    <x v="260"/>
    <x v="3"/>
    <x v="0"/>
    <n v="103"/>
  </r>
  <r>
    <x v="13"/>
    <s v="15"/>
    <x v="13"/>
    <x v="260"/>
    <s v="1511"/>
    <x v="260"/>
    <x v="3"/>
    <x v="1"/>
    <n v="95"/>
  </r>
  <r>
    <x v="13"/>
    <s v="15"/>
    <x v="13"/>
    <x v="260"/>
    <s v="1511"/>
    <x v="260"/>
    <x v="3"/>
    <x v="2"/>
    <n v="83"/>
  </r>
  <r>
    <x v="13"/>
    <s v="15"/>
    <x v="13"/>
    <x v="260"/>
    <s v="1511"/>
    <x v="260"/>
    <x v="3"/>
    <x v="3"/>
    <n v="80"/>
  </r>
  <r>
    <x v="13"/>
    <s v="15"/>
    <x v="13"/>
    <x v="260"/>
    <s v="1511"/>
    <x v="260"/>
    <x v="3"/>
    <x v="4"/>
    <n v="69"/>
  </r>
  <r>
    <x v="13"/>
    <s v="15"/>
    <x v="13"/>
    <x v="260"/>
    <s v="1511"/>
    <x v="260"/>
    <x v="3"/>
    <x v="5"/>
    <n v="59"/>
  </r>
  <r>
    <x v="13"/>
    <s v="15"/>
    <x v="13"/>
    <x v="260"/>
    <s v="1511"/>
    <x v="260"/>
    <x v="3"/>
    <x v="6"/>
    <n v="59"/>
  </r>
  <r>
    <x v="13"/>
    <s v="15"/>
    <x v="13"/>
    <x v="260"/>
    <s v="1511"/>
    <x v="260"/>
    <x v="3"/>
    <x v="7"/>
    <n v="60"/>
  </r>
  <r>
    <x v="13"/>
    <s v="15"/>
    <x v="13"/>
    <x v="261"/>
    <s v="1514"/>
    <x v="261"/>
    <x v="1"/>
    <x v="0"/>
    <n v="28"/>
  </r>
  <r>
    <x v="13"/>
    <s v="15"/>
    <x v="13"/>
    <x v="261"/>
    <s v="1514"/>
    <x v="261"/>
    <x v="1"/>
    <x v="1"/>
    <n v="27"/>
  </r>
  <r>
    <x v="13"/>
    <s v="15"/>
    <x v="13"/>
    <x v="261"/>
    <s v="1514"/>
    <x v="261"/>
    <x v="1"/>
    <x v="2"/>
    <n v="26"/>
  </r>
  <r>
    <x v="13"/>
    <s v="15"/>
    <x v="13"/>
    <x v="261"/>
    <s v="1514"/>
    <x v="261"/>
    <x v="1"/>
    <x v="3"/>
    <n v="27"/>
  </r>
  <r>
    <x v="13"/>
    <s v="15"/>
    <x v="13"/>
    <x v="261"/>
    <s v="1514"/>
    <x v="261"/>
    <x v="1"/>
    <x v="4"/>
    <n v="23"/>
  </r>
  <r>
    <x v="13"/>
    <s v="15"/>
    <x v="13"/>
    <x v="261"/>
    <s v="1514"/>
    <x v="261"/>
    <x v="1"/>
    <x v="5"/>
    <n v="23"/>
  </r>
  <r>
    <x v="13"/>
    <s v="15"/>
    <x v="13"/>
    <x v="261"/>
    <s v="1514"/>
    <x v="261"/>
    <x v="1"/>
    <x v="6"/>
    <n v="23"/>
  </r>
  <r>
    <x v="13"/>
    <s v="15"/>
    <x v="13"/>
    <x v="261"/>
    <s v="1514"/>
    <x v="261"/>
    <x v="1"/>
    <x v="7"/>
    <n v="14"/>
  </r>
  <r>
    <x v="13"/>
    <s v="15"/>
    <x v="13"/>
    <x v="261"/>
    <s v="1514"/>
    <x v="261"/>
    <x v="2"/>
    <x v="0"/>
    <n v="0"/>
  </r>
  <r>
    <x v="13"/>
    <s v="15"/>
    <x v="13"/>
    <x v="261"/>
    <s v="1514"/>
    <x v="261"/>
    <x v="2"/>
    <x v="1"/>
    <n v="0"/>
  </r>
  <r>
    <x v="13"/>
    <s v="15"/>
    <x v="13"/>
    <x v="261"/>
    <s v="1514"/>
    <x v="261"/>
    <x v="2"/>
    <x v="2"/>
    <n v="0"/>
  </r>
  <r>
    <x v="13"/>
    <s v="15"/>
    <x v="13"/>
    <x v="261"/>
    <s v="1514"/>
    <x v="261"/>
    <x v="2"/>
    <x v="3"/>
    <n v="0"/>
  </r>
  <r>
    <x v="13"/>
    <s v="15"/>
    <x v="13"/>
    <x v="261"/>
    <s v="1514"/>
    <x v="261"/>
    <x v="2"/>
    <x v="4"/>
    <n v="0"/>
  </r>
  <r>
    <x v="13"/>
    <s v="15"/>
    <x v="13"/>
    <x v="261"/>
    <s v="1514"/>
    <x v="261"/>
    <x v="2"/>
    <x v="5"/>
    <n v="0"/>
  </r>
  <r>
    <x v="13"/>
    <s v="15"/>
    <x v="13"/>
    <x v="261"/>
    <s v="1514"/>
    <x v="261"/>
    <x v="2"/>
    <x v="6"/>
    <n v="0"/>
  </r>
  <r>
    <x v="13"/>
    <s v="15"/>
    <x v="13"/>
    <x v="261"/>
    <s v="1514"/>
    <x v="261"/>
    <x v="2"/>
    <x v="7"/>
    <n v="0"/>
  </r>
  <r>
    <x v="13"/>
    <s v="15"/>
    <x v="13"/>
    <x v="261"/>
    <s v="1514"/>
    <x v="261"/>
    <x v="3"/>
    <x v="0"/>
    <n v="66"/>
  </r>
  <r>
    <x v="13"/>
    <s v="15"/>
    <x v="13"/>
    <x v="261"/>
    <s v="1514"/>
    <x v="261"/>
    <x v="3"/>
    <x v="1"/>
    <n v="62"/>
  </r>
  <r>
    <x v="13"/>
    <s v="15"/>
    <x v="13"/>
    <x v="261"/>
    <s v="1514"/>
    <x v="261"/>
    <x v="3"/>
    <x v="2"/>
    <n v="57"/>
  </r>
  <r>
    <x v="13"/>
    <s v="15"/>
    <x v="13"/>
    <x v="261"/>
    <s v="1514"/>
    <x v="261"/>
    <x v="3"/>
    <x v="3"/>
    <n v="61"/>
  </r>
  <r>
    <x v="13"/>
    <s v="15"/>
    <x v="13"/>
    <x v="261"/>
    <s v="1514"/>
    <x v="261"/>
    <x v="3"/>
    <x v="4"/>
    <n v="47"/>
  </r>
  <r>
    <x v="13"/>
    <s v="15"/>
    <x v="13"/>
    <x v="261"/>
    <s v="1514"/>
    <x v="261"/>
    <x v="3"/>
    <x v="5"/>
    <n v="40"/>
  </r>
  <r>
    <x v="13"/>
    <s v="15"/>
    <x v="13"/>
    <x v="261"/>
    <s v="1514"/>
    <x v="261"/>
    <x v="3"/>
    <x v="6"/>
    <n v="47"/>
  </r>
  <r>
    <x v="13"/>
    <s v="15"/>
    <x v="13"/>
    <x v="261"/>
    <s v="1514"/>
    <x v="261"/>
    <x v="3"/>
    <x v="7"/>
    <n v="45"/>
  </r>
  <r>
    <x v="13"/>
    <s v="15"/>
    <x v="13"/>
    <x v="262"/>
    <s v="1515"/>
    <x v="262"/>
    <x v="1"/>
    <x v="0"/>
    <n v="28"/>
  </r>
  <r>
    <x v="13"/>
    <s v="15"/>
    <x v="13"/>
    <x v="262"/>
    <s v="1515"/>
    <x v="262"/>
    <x v="1"/>
    <x v="1"/>
    <n v="27"/>
  </r>
  <r>
    <x v="13"/>
    <s v="15"/>
    <x v="13"/>
    <x v="262"/>
    <s v="1515"/>
    <x v="262"/>
    <x v="1"/>
    <x v="2"/>
    <n v="29"/>
  </r>
  <r>
    <x v="13"/>
    <s v="15"/>
    <x v="13"/>
    <x v="262"/>
    <s v="1515"/>
    <x v="262"/>
    <x v="1"/>
    <x v="3"/>
    <n v="27"/>
  </r>
  <r>
    <x v="13"/>
    <s v="15"/>
    <x v="13"/>
    <x v="262"/>
    <s v="1515"/>
    <x v="262"/>
    <x v="1"/>
    <x v="4"/>
    <n v="30"/>
  </r>
  <r>
    <x v="13"/>
    <s v="15"/>
    <x v="13"/>
    <x v="262"/>
    <s v="1515"/>
    <x v="262"/>
    <x v="1"/>
    <x v="5"/>
    <n v="22"/>
  </r>
  <r>
    <x v="13"/>
    <s v="15"/>
    <x v="13"/>
    <x v="262"/>
    <s v="1515"/>
    <x v="262"/>
    <x v="1"/>
    <x v="6"/>
    <n v="25"/>
  </r>
  <r>
    <x v="13"/>
    <s v="15"/>
    <x v="13"/>
    <x v="262"/>
    <s v="1515"/>
    <x v="262"/>
    <x v="1"/>
    <x v="7"/>
    <n v="26"/>
  </r>
  <r>
    <x v="13"/>
    <s v="15"/>
    <x v="13"/>
    <x v="262"/>
    <s v="1515"/>
    <x v="262"/>
    <x v="2"/>
    <x v="0"/>
    <n v="1"/>
  </r>
  <r>
    <x v="13"/>
    <s v="15"/>
    <x v="13"/>
    <x v="262"/>
    <s v="1515"/>
    <x v="262"/>
    <x v="2"/>
    <x v="1"/>
    <n v="1"/>
  </r>
  <r>
    <x v="13"/>
    <s v="15"/>
    <x v="13"/>
    <x v="262"/>
    <s v="1515"/>
    <x v="262"/>
    <x v="2"/>
    <x v="2"/>
    <n v="1"/>
  </r>
  <r>
    <x v="13"/>
    <s v="15"/>
    <x v="13"/>
    <x v="262"/>
    <s v="1515"/>
    <x v="262"/>
    <x v="2"/>
    <x v="3"/>
    <n v="1"/>
  </r>
  <r>
    <x v="13"/>
    <s v="15"/>
    <x v="13"/>
    <x v="262"/>
    <s v="1515"/>
    <x v="262"/>
    <x v="2"/>
    <x v="4"/>
    <n v="0"/>
  </r>
  <r>
    <x v="13"/>
    <s v="15"/>
    <x v="13"/>
    <x v="262"/>
    <s v="1515"/>
    <x v="262"/>
    <x v="2"/>
    <x v="5"/>
    <n v="2"/>
  </r>
  <r>
    <x v="13"/>
    <s v="15"/>
    <x v="13"/>
    <x v="262"/>
    <s v="1515"/>
    <x v="262"/>
    <x v="2"/>
    <x v="6"/>
    <n v="0"/>
  </r>
  <r>
    <x v="13"/>
    <s v="15"/>
    <x v="13"/>
    <x v="262"/>
    <s v="1515"/>
    <x v="262"/>
    <x v="2"/>
    <x v="7"/>
    <n v="1"/>
  </r>
  <r>
    <x v="13"/>
    <s v="15"/>
    <x v="13"/>
    <x v="262"/>
    <s v="1515"/>
    <x v="262"/>
    <x v="3"/>
    <x v="0"/>
    <n v="413"/>
  </r>
  <r>
    <x v="13"/>
    <s v="15"/>
    <x v="13"/>
    <x v="262"/>
    <s v="1515"/>
    <x v="262"/>
    <x v="3"/>
    <x v="1"/>
    <n v="418"/>
  </r>
  <r>
    <x v="13"/>
    <s v="15"/>
    <x v="13"/>
    <x v="262"/>
    <s v="1515"/>
    <x v="262"/>
    <x v="3"/>
    <x v="2"/>
    <n v="387"/>
  </r>
  <r>
    <x v="13"/>
    <s v="15"/>
    <x v="13"/>
    <x v="262"/>
    <s v="1515"/>
    <x v="262"/>
    <x v="3"/>
    <x v="3"/>
    <n v="356"/>
  </r>
  <r>
    <x v="13"/>
    <s v="15"/>
    <x v="13"/>
    <x v="262"/>
    <s v="1515"/>
    <x v="262"/>
    <x v="3"/>
    <x v="4"/>
    <n v="355"/>
  </r>
  <r>
    <x v="13"/>
    <s v="15"/>
    <x v="13"/>
    <x v="262"/>
    <s v="1515"/>
    <x v="262"/>
    <x v="3"/>
    <x v="5"/>
    <n v="326"/>
  </r>
  <r>
    <x v="13"/>
    <s v="15"/>
    <x v="13"/>
    <x v="262"/>
    <s v="1515"/>
    <x v="262"/>
    <x v="3"/>
    <x v="6"/>
    <n v="319"/>
  </r>
  <r>
    <x v="13"/>
    <s v="15"/>
    <x v="13"/>
    <x v="262"/>
    <s v="1515"/>
    <x v="262"/>
    <x v="3"/>
    <x v="7"/>
    <n v="299"/>
  </r>
  <r>
    <x v="13"/>
    <s v="15"/>
    <x v="13"/>
    <x v="263"/>
    <s v="1516"/>
    <x v="263"/>
    <x v="1"/>
    <x v="0"/>
    <n v="17"/>
  </r>
  <r>
    <x v="13"/>
    <s v="15"/>
    <x v="13"/>
    <x v="263"/>
    <s v="1516"/>
    <x v="263"/>
    <x v="1"/>
    <x v="1"/>
    <n v="16"/>
  </r>
  <r>
    <x v="13"/>
    <s v="15"/>
    <x v="13"/>
    <x v="263"/>
    <s v="1516"/>
    <x v="263"/>
    <x v="1"/>
    <x v="2"/>
    <n v="14"/>
  </r>
  <r>
    <x v="13"/>
    <s v="15"/>
    <x v="13"/>
    <x v="263"/>
    <s v="1516"/>
    <x v="263"/>
    <x v="1"/>
    <x v="3"/>
    <n v="18"/>
  </r>
  <r>
    <x v="13"/>
    <s v="15"/>
    <x v="13"/>
    <x v="263"/>
    <s v="1516"/>
    <x v="263"/>
    <x v="1"/>
    <x v="4"/>
    <n v="12"/>
  </r>
  <r>
    <x v="13"/>
    <s v="15"/>
    <x v="13"/>
    <x v="263"/>
    <s v="1516"/>
    <x v="263"/>
    <x v="1"/>
    <x v="5"/>
    <n v="13"/>
  </r>
  <r>
    <x v="13"/>
    <s v="15"/>
    <x v="13"/>
    <x v="263"/>
    <s v="1516"/>
    <x v="263"/>
    <x v="1"/>
    <x v="6"/>
    <n v="13"/>
  </r>
  <r>
    <x v="13"/>
    <s v="15"/>
    <x v="13"/>
    <x v="263"/>
    <s v="1516"/>
    <x v="263"/>
    <x v="1"/>
    <x v="7"/>
    <n v="13"/>
  </r>
  <r>
    <x v="13"/>
    <s v="15"/>
    <x v="13"/>
    <x v="263"/>
    <s v="1516"/>
    <x v="263"/>
    <x v="2"/>
    <x v="0"/>
    <n v="0"/>
  </r>
  <r>
    <x v="13"/>
    <s v="15"/>
    <x v="13"/>
    <x v="263"/>
    <s v="1516"/>
    <x v="263"/>
    <x v="2"/>
    <x v="1"/>
    <n v="0"/>
  </r>
  <r>
    <x v="13"/>
    <s v="15"/>
    <x v="13"/>
    <x v="263"/>
    <s v="1516"/>
    <x v="263"/>
    <x v="2"/>
    <x v="2"/>
    <n v="0"/>
  </r>
  <r>
    <x v="13"/>
    <s v="15"/>
    <x v="13"/>
    <x v="263"/>
    <s v="1516"/>
    <x v="263"/>
    <x v="2"/>
    <x v="3"/>
    <n v="0"/>
  </r>
  <r>
    <x v="13"/>
    <s v="15"/>
    <x v="13"/>
    <x v="263"/>
    <s v="1516"/>
    <x v="263"/>
    <x v="2"/>
    <x v="4"/>
    <n v="0"/>
  </r>
  <r>
    <x v="13"/>
    <s v="15"/>
    <x v="13"/>
    <x v="263"/>
    <s v="1516"/>
    <x v="263"/>
    <x v="2"/>
    <x v="5"/>
    <n v="0"/>
  </r>
  <r>
    <x v="13"/>
    <s v="15"/>
    <x v="13"/>
    <x v="263"/>
    <s v="1516"/>
    <x v="263"/>
    <x v="2"/>
    <x v="6"/>
    <n v="1"/>
  </r>
  <r>
    <x v="13"/>
    <s v="15"/>
    <x v="13"/>
    <x v="263"/>
    <s v="1516"/>
    <x v="263"/>
    <x v="2"/>
    <x v="7"/>
    <n v="1"/>
  </r>
  <r>
    <x v="13"/>
    <s v="15"/>
    <x v="13"/>
    <x v="263"/>
    <s v="1516"/>
    <x v="263"/>
    <x v="3"/>
    <x v="0"/>
    <n v="39"/>
  </r>
  <r>
    <x v="13"/>
    <s v="15"/>
    <x v="13"/>
    <x v="263"/>
    <s v="1516"/>
    <x v="263"/>
    <x v="3"/>
    <x v="1"/>
    <n v="50"/>
  </r>
  <r>
    <x v="13"/>
    <s v="15"/>
    <x v="13"/>
    <x v="263"/>
    <s v="1516"/>
    <x v="263"/>
    <x v="3"/>
    <x v="2"/>
    <n v="46"/>
  </r>
  <r>
    <x v="13"/>
    <s v="15"/>
    <x v="13"/>
    <x v="263"/>
    <s v="1516"/>
    <x v="263"/>
    <x v="3"/>
    <x v="3"/>
    <n v="45"/>
  </r>
  <r>
    <x v="13"/>
    <s v="15"/>
    <x v="13"/>
    <x v="263"/>
    <s v="1516"/>
    <x v="263"/>
    <x v="3"/>
    <x v="4"/>
    <n v="39"/>
  </r>
  <r>
    <x v="13"/>
    <s v="15"/>
    <x v="13"/>
    <x v="263"/>
    <s v="1516"/>
    <x v="263"/>
    <x v="3"/>
    <x v="5"/>
    <n v="42"/>
  </r>
  <r>
    <x v="13"/>
    <s v="15"/>
    <x v="13"/>
    <x v="263"/>
    <s v="1516"/>
    <x v="263"/>
    <x v="3"/>
    <x v="6"/>
    <n v="39"/>
  </r>
  <r>
    <x v="13"/>
    <s v="15"/>
    <x v="13"/>
    <x v="263"/>
    <s v="1516"/>
    <x v="263"/>
    <x v="3"/>
    <x v="7"/>
    <n v="32"/>
  </r>
  <r>
    <x v="13"/>
    <s v="15"/>
    <x v="13"/>
    <x v="264"/>
    <s v="1517"/>
    <x v="264"/>
    <x v="1"/>
    <x v="0"/>
    <n v="20"/>
  </r>
  <r>
    <x v="13"/>
    <s v="15"/>
    <x v="13"/>
    <x v="264"/>
    <s v="1517"/>
    <x v="264"/>
    <x v="1"/>
    <x v="1"/>
    <n v="17"/>
  </r>
  <r>
    <x v="13"/>
    <s v="15"/>
    <x v="13"/>
    <x v="264"/>
    <s v="1517"/>
    <x v="264"/>
    <x v="1"/>
    <x v="2"/>
    <n v="16"/>
  </r>
  <r>
    <x v="13"/>
    <s v="15"/>
    <x v="13"/>
    <x v="264"/>
    <s v="1517"/>
    <x v="264"/>
    <x v="1"/>
    <x v="3"/>
    <n v="14"/>
  </r>
  <r>
    <x v="13"/>
    <s v="15"/>
    <x v="13"/>
    <x v="264"/>
    <s v="1517"/>
    <x v="264"/>
    <x v="1"/>
    <x v="4"/>
    <n v="20"/>
  </r>
  <r>
    <x v="13"/>
    <s v="15"/>
    <x v="13"/>
    <x v="264"/>
    <s v="1517"/>
    <x v="264"/>
    <x v="1"/>
    <x v="5"/>
    <n v="20"/>
  </r>
  <r>
    <x v="13"/>
    <s v="15"/>
    <x v="13"/>
    <x v="264"/>
    <s v="1517"/>
    <x v="264"/>
    <x v="1"/>
    <x v="6"/>
    <n v="16"/>
  </r>
  <r>
    <x v="13"/>
    <s v="15"/>
    <x v="13"/>
    <x v="264"/>
    <s v="1517"/>
    <x v="264"/>
    <x v="1"/>
    <x v="7"/>
    <n v="17"/>
  </r>
  <r>
    <x v="13"/>
    <s v="15"/>
    <x v="13"/>
    <x v="264"/>
    <s v="1517"/>
    <x v="264"/>
    <x v="2"/>
    <x v="0"/>
    <n v="0"/>
  </r>
  <r>
    <x v="13"/>
    <s v="15"/>
    <x v="13"/>
    <x v="264"/>
    <s v="1517"/>
    <x v="264"/>
    <x v="2"/>
    <x v="1"/>
    <n v="0"/>
  </r>
  <r>
    <x v="13"/>
    <s v="15"/>
    <x v="13"/>
    <x v="264"/>
    <s v="1517"/>
    <x v="264"/>
    <x v="2"/>
    <x v="2"/>
    <n v="0"/>
  </r>
  <r>
    <x v="13"/>
    <s v="15"/>
    <x v="13"/>
    <x v="264"/>
    <s v="1517"/>
    <x v="264"/>
    <x v="2"/>
    <x v="3"/>
    <n v="0"/>
  </r>
  <r>
    <x v="13"/>
    <s v="15"/>
    <x v="13"/>
    <x v="264"/>
    <s v="1517"/>
    <x v="264"/>
    <x v="2"/>
    <x v="4"/>
    <n v="0"/>
  </r>
  <r>
    <x v="13"/>
    <s v="15"/>
    <x v="13"/>
    <x v="264"/>
    <s v="1517"/>
    <x v="264"/>
    <x v="2"/>
    <x v="5"/>
    <n v="0"/>
  </r>
  <r>
    <x v="13"/>
    <s v="15"/>
    <x v="13"/>
    <x v="264"/>
    <s v="1517"/>
    <x v="264"/>
    <x v="2"/>
    <x v="6"/>
    <n v="0"/>
  </r>
  <r>
    <x v="13"/>
    <s v="15"/>
    <x v="13"/>
    <x v="264"/>
    <s v="1517"/>
    <x v="264"/>
    <x v="2"/>
    <x v="7"/>
    <n v="2"/>
  </r>
  <r>
    <x v="13"/>
    <s v="15"/>
    <x v="13"/>
    <x v="264"/>
    <s v="1517"/>
    <x v="264"/>
    <x v="3"/>
    <x v="0"/>
    <n v="50"/>
  </r>
  <r>
    <x v="13"/>
    <s v="15"/>
    <x v="13"/>
    <x v="264"/>
    <s v="1517"/>
    <x v="264"/>
    <x v="3"/>
    <x v="1"/>
    <n v="40"/>
  </r>
  <r>
    <x v="13"/>
    <s v="15"/>
    <x v="13"/>
    <x v="264"/>
    <s v="1517"/>
    <x v="264"/>
    <x v="3"/>
    <x v="2"/>
    <n v="30"/>
  </r>
  <r>
    <x v="13"/>
    <s v="15"/>
    <x v="13"/>
    <x v="264"/>
    <s v="1517"/>
    <x v="264"/>
    <x v="3"/>
    <x v="3"/>
    <n v="26"/>
  </r>
  <r>
    <x v="13"/>
    <s v="15"/>
    <x v="13"/>
    <x v="264"/>
    <s v="1517"/>
    <x v="264"/>
    <x v="3"/>
    <x v="4"/>
    <n v="27"/>
  </r>
  <r>
    <x v="13"/>
    <s v="15"/>
    <x v="13"/>
    <x v="264"/>
    <s v="1517"/>
    <x v="264"/>
    <x v="3"/>
    <x v="5"/>
    <n v="22"/>
  </r>
  <r>
    <x v="13"/>
    <s v="15"/>
    <x v="13"/>
    <x v="264"/>
    <s v="1517"/>
    <x v="264"/>
    <x v="3"/>
    <x v="6"/>
    <n v="19"/>
  </r>
  <r>
    <x v="13"/>
    <s v="15"/>
    <x v="13"/>
    <x v="264"/>
    <s v="1517"/>
    <x v="264"/>
    <x v="3"/>
    <x v="7"/>
    <n v="22"/>
  </r>
  <r>
    <x v="13"/>
    <s v="15"/>
    <x v="13"/>
    <x v="265"/>
    <s v="1519"/>
    <x v="265"/>
    <x v="1"/>
    <x v="0"/>
    <n v="209"/>
  </r>
  <r>
    <x v="13"/>
    <s v="15"/>
    <x v="13"/>
    <x v="265"/>
    <s v="1519"/>
    <x v="265"/>
    <x v="1"/>
    <x v="1"/>
    <n v="119"/>
  </r>
  <r>
    <x v="13"/>
    <s v="15"/>
    <x v="13"/>
    <x v="265"/>
    <s v="1519"/>
    <x v="265"/>
    <x v="1"/>
    <x v="2"/>
    <n v="117"/>
  </r>
  <r>
    <x v="13"/>
    <s v="15"/>
    <x v="13"/>
    <x v="265"/>
    <s v="1519"/>
    <x v="265"/>
    <x v="1"/>
    <x v="3"/>
    <n v="93"/>
  </r>
  <r>
    <x v="13"/>
    <s v="15"/>
    <x v="13"/>
    <x v="265"/>
    <s v="1519"/>
    <x v="265"/>
    <x v="1"/>
    <x v="4"/>
    <n v="142"/>
  </r>
  <r>
    <x v="13"/>
    <s v="15"/>
    <x v="13"/>
    <x v="265"/>
    <s v="1519"/>
    <x v="265"/>
    <x v="1"/>
    <x v="5"/>
    <n v="138"/>
  </r>
  <r>
    <x v="13"/>
    <s v="15"/>
    <x v="13"/>
    <x v="265"/>
    <s v="1519"/>
    <x v="265"/>
    <x v="1"/>
    <x v="6"/>
    <n v="85"/>
  </r>
  <r>
    <x v="13"/>
    <s v="15"/>
    <x v="13"/>
    <x v="265"/>
    <s v="1519"/>
    <x v="265"/>
    <x v="1"/>
    <x v="7"/>
    <n v="62"/>
  </r>
  <r>
    <x v="13"/>
    <s v="15"/>
    <x v="13"/>
    <x v="265"/>
    <s v="1519"/>
    <x v="265"/>
    <x v="2"/>
    <x v="0"/>
    <n v="2"/>
  </r>
  <r>
    <x v="13"/>
    <s v="15"/>
    <x v="13"/>
    <x v="265"/>
    <s v="1519"/>
    <x v="265"/>
    <x v="2"/>
    <x v="1"/>
    <n v="4"/>
  </r>
  <r>
    <x v="13"/>
    <s v="15"/>
    <x v="13"/>
    <x v="265"/>
    <s v="1519"/>
    <x v="265"/>
    <x v="2"/>
    <x v="2"/>
    <n v="0"/>
  </r>
  <r>
    <x v="13"/>
    <s v="15"/>
    <x v="13"/>
    <x v="265"/>
    <s v="1519"/>
    <x v="265"/>
    <x v="2"/>
    <x v="3"/>
    <n v="0"/>
  </r>
  <r>
    <x v="13"/>
    <s v="15"/>
    <x v="13"/>
    <x v="265"/>
    <s v="1519"/>
    <x v="265"/>
    <x v="2"/>
    <x v="4"/>
    <n v="0"/>
  </r>
  <r>
    <x v="13"/>
    <s v="15"/>
    <x v="13"/>
    <x v="265"/>
    <s v="1519"/>
    <x v="265"/>
    <x v="2"/>
    <x v="5"/>
    <n v="0"/>
  </r>
  <r>
    <x v="13"/>
    <s v="15"/>
    <x v="13"/>
    <x v="265"/>
    <s v="1519"/>
    <x v="265"/>
    <x v="2"/>
    <x v="6"/>
    <n v="1"/>
  </r>
  <r>
    <x v="13"/>
    <s v="15"/>
    <x v="13"/>
    <x v="265"/>
    <s v="1519"/>
    <x v="265"/>
    <x v="2"/>
    <x v="7"/>
    <n v="1"/>
  </r>
  <r>
    <x v="13"/>
    <s v="15"/>
    <x v="13"/>
    <x v="265"/>
    <s v="1519"/>
    <x v="265"/>
    <x v="3"/>
    <x v="0"/>
    <n v="62"/>
  </r>
  <r>
    <x v="13"/>
    <s v="15"/>
    <x v="13"/>
    <x v="265"/>
    <s v="1519"/>
    <x v="265"/>
    <x v="3"/>
    <x v="1"/>
    <n v="61"/>
  </r>
  <r>
    <x v="13"/>
    <s v="15"/>
    <x v="13"/>
    <x v="265"/>
    <s v="1519"/>
    <x v="265"/>
    <x v="3"/>
    <x v="2"/>
    <n v="63"/>
  </r>
  <r>
    <x v="13"/>
    <s v="15"/>
    <x v="13"/>
    <x v="265"/>
    <s v="1519"/>
    <x v="265"/>
    <x v="3"/>
    <x v="3"/>
    <n v="57"/>
  </r>
  <r>
    <x v="13"/>
    <s v="15"/>
    <x v="13"/>
    <x v="265"/>
    <s v="1519"/>
    <x v="265"/>
    <x v="3"/>
    <x v="4"/>
    <n v="49"/>
  </r>
  <r>
    <x v="13"/>
    <s v="15"/>
    <x v="13"/>
    <x v="265"/>
    <s v="1519"/>
    <x v="265"/>
    <x v="3"/>
    <x v="5"/>
    <n v="52"/>
  </r>
  <r>
    <x v="13"/>
    <s v="15"/>
    <x v="13"/>
    <x v="265"/>
    <s v="1519"/>
    <x v="265"/>
    <x v="3"/>
    <x v="6"/>
    <n v="61"/>
  </r>
  <r>
    <x v="13"/>
    <s v="15"/>
    <x v="13"/>
    <x v="265"/>
    <s v="1519"/>
    <x v="265"/>
    <x v="3"/>
    <x v="7"/>
    <n v="71"/>
  </r>
  <r>
    <x v="13"/>
    <s v="15"/>
    <x v="13"/>
    <x v="266"/>
    <s v="1520"/>
    <x v="266"/>
    <x v="1"/>
    <x v="0"/>
    <n v="167"/>
  </r>
  <r>
    <x v="13"/>
    <s v="15"/>
    <x v="13"/>
    <x v="266"/>
    <s v="1520"/>
    <x v="266"/>
    <x v="1"/>
    <x v="1"/>
    <n v="168"/>
  </r>
  <r>
    <x v="13"/>
    <s v="15"/>
    <x v="13"/>
    <x v="266"/>
    <s v="1520"/>
    <x v="266"/>
    <x v="1"/>
    <x v="2"/>
    <n v="152"/>
  </r>
  <r>
    <x v="13"/>
    <s v="15"/>
    <x v="13"/>
    <x v="266"/>
    <s v="1520"/>
    <x v="266"/>
    <x v="1"/>
    <x v="3"/>
    <n v="152"/>
  </r>
  <r>
    <x v="13"/>
    <s v="15"/>
    <x v="13"/>
    <x v="266"/>
    <s v="1520"/>
    <x v="266"/>
    <x v="1"/>
    <x v="4"/>
    <n v="145"/>
  </r>
  <r>
    <x v="13"/>
    <s v="15"/>
    <x v="13"/>
    <x v="266"/>
    <s v="1520"/>
    <x v="266"/>
    <x v="1"/>
    <x v="5"/>
    <n v="128"/>
  </r>
  <r>
    <x v="13"/>
    <s v="15"/>
    <x v="13"/>
    <x v="266"/>
    <s v="1520"/>
    <x v="266"/>
    <x v="1"/>
    <x v="6"/>
    <n v="127"/>
  </r>
  <r>
    <x v="13"/>
    <s v="15"/>
    <x v="13"/>
    <x v="266"/>
    <s v="1520"/>
    <x v="266"/>
    <x v="1"/>
    <x v="7"/>
    <n v="102"/>
  </r>
  <r>
    <x v="13"/>
    <s v="15"/>
    <x v="13"/>
    <x v="266"/>
    <s v="1520"/>
    <x v="266"/>
    <x v="2"/>
    <x v="0"/>
    <n v="5"/>
  </r>
  <r>
    <x v="13"/>
    <s v="15"/>
    <x v="13"/>
    <x v="266"/>
    <s v="1520"/>
    <x v="266"/>
    <x v="2"/>
    <x v="1"/>
    <n v="5"/>
  </r>
  <r>
    <x v="13"/>
    <s v="15"/>
    <x v="13"/>
    <x v="266"/>
    <s v="1520"/>
    <x v="266"/>
    <x v="2"/>
    <x v="2"/>
    <n v="4"/>
  </r>
  <r>
    <x v="13"/>
    <s v="15"/>
    <x v="13"/>
    <x v="266"/>
    <s v="1520"/>
    <x v="266"/>
    <x v="2"/>
    <x v="3"/>
    <n v="8"/>
  </r>
  <r>
    <x v="13"/>
    <s v="15"/>
    <x v="13"/>
    <x v="266"/>
    <s v="1520"/>
    <x v="266"/>
    <x v="2"/>
    <x v="4"/>
    <n v="7"/>
  </r>
  <r>
    <x v="13"/>
    <s v="15"/>
    <x v="13"/>
    <x v="266"/>
    <s v="1520"/>
    <x v="266"/>
    <x v="2"/>
    <x v="5"/>
    <n v="8"/>
  </r>
  <r>
    <x v="13"/>
    <s v="15"/>
    <x v="13"/>
    <x v="266"/>
    <s v="1520"/>
    <x v="266"/>
    <x v="2"/>
    <x v="6"/>
    <n v="9"/>
  </r>
  <r>
    <x v="13"/>
    <s v="15"/>
    <x v="13"/>
    <x v="266"/>
    <s v="1520"/>
    <x v="266"/>
    <x v="2"/>
    <x v="7"/>
    <n v="7"/>
  </r>
  <r>
    <x v="13"/>
    <s v="15"/>
    <x v="13"/>
    <x v="266"/>
    <s v="1520"/>
    <x v="266"/>
    <x v="3"/>
    <x v="0"/>
    <n v="154"/>
  </r>
  <r>
    <x v="13"/>
    <s v="15"/>
    <x v="13"/>
    <x v="266"/>
    <s v="1520"/>
    <x v="266"/>
    <x v="3"/>
    <x v="1"/>
    <n v="151"/>
  </r>
  <r>
    <x v="13"/>
    <s v="15"/>
    <x v="13"/>
    <x v="266"/>
    <s v="1520"/>
    <x v="266"/>
    <x v="3"/>
    <x v="2"/>
    <n v="149"/>
  </r>
  <r>
    <x v="13"/>
    <s v="15"/>
    <x v="13"/>
    <x v="266"/>
    <s v="1520"/>
    <x v="266"/>
    <x v="3"/>
    <x v="3"/>
    <n v="133"/>
  </r>
  <r>
    <x v="13"/>
    <s v="15"/>
    <x v="13"/>
    <x v="266"/>
    <s v="1520"/>
    <x v="266"/>
    <x v="3"/>
    <x v="4"/>
    <n v="113"/>
  </r>
  <r>
    <x v="13"/>
    <s v="15"/>
    <x v="13"/>
    <x v="266"/>
    <s v="1520"/>
    <x v="266"/>
    <x v="3"/>
    <x v="5"/>
    <n v="108"/>
  </r>
  <r>
    <x v="13"/>
    <s v="15"/>
    <x v="13"/>
    <x v="266"/>
    <s v="1520"/>
    <x v="266"/>
    <x v="3"/>
    <x v="6"/>
    <n v="107"/>
  </r>
  <r>
    <x v="13"/>
    <s v="15"/>
    <x v="13"/>
    <x v="266"/>
    <s v="1520"/>
    <x v="266"/>
    <x v="3"/>
    <x v="7"/>
    <n v="100"/>
  </r>
  <r>
    <x v="13"/>
    <s v="15"/>
    <x v="13"/>
    <x v="267"/>
    <s v="1523"/>
    <x v="267"/>
    <x v="1"/>
    <x v="0"/>
    <n v="30"/>
  </r>
  <r>
    <x v="13"/>
    <s v="15"/>
    <x v="13"/>
    <x v="267"/>
    <s v="1523"/>
    <x v="267"/>
    <x v="1"/>
    <x v="1"/>
    <n v="30"/>
  </r>
  <r>
    <x v="13"/>
    <s v="15"/>
    <x v="13"/>
    <x v="267"/>
    <s v="1523"/>
    <x v="267"/>
    <x v="1"/>
    <x v="2"/>
    <n v="23"/>
  </r>
  <r>
    <x v="13"/>
    <s v="15"/>
    <x v="13"/>
    <x v="267"/>
    <s v="1523"/>
    <x v="267"/>
    <x v="1"/>
    <x v="3"/>
    <n v="21"/>
  </r>
  <r>
    <x v="13"/>
    <s v="15"/>
    <x v="13"/>
    <x v="267"/>
    <s v="1523"/>
    <x v="267"/>
    <x v="1"/>
    <x v="4"/>
    <n v="25"/>
  </r>
  <r>
    <x v="13"/>
    <s v="15"/>
    <x v="13"/>
    <x v="267"/>
    <s v="1523"/>
    <x v="267"/>
    <x v="1"/>
    <x v="5"/>
    <n v="24"/>
  </r>
  <r>
    <x v="13"/>
    <s v="15"/>
    <x v="13"/>
    <x v="267"/>
    <s v="1523"/>
    <x v="267"/>
    <x v="1"/>
    <x v="6"/>
    <n v="24"/>
  </r>
  <r>
    <x v="13"/>
    <s v="15"/>
    <x v="13"/>
    <x v="267"/>
    <s v="1523"/>
    <x v="267"/>
    <x v="1"/>
    <x v="7"/>
    <n v="25"/>
  </r>
  <r>
    <x v="13"/>
    <s v="15"/>
    <x v="13"/>
    <x v="267"/>
    <s v="1523"/>
    <x v="267"/>
    <x v="2"/>
    <x v="0"/>
    <n v="5"/>
  </r>
  <r>
    <x v="13"/>
    <s v="15"/>
    <x v="13"/>
    <x v="267"/>
    <s v="1523"/>
    <x v="267"/>
    <x v="2"/>
    <x v="1"/>
    <n v="5"/>
  </r>
  <r>
    <x v="13"/>
    <s v="15"/>
    <x v="13"/>
    <x v="267"/>
    <s v="1523"/>
    <x v="267"/>
    <x v="2"/>
    <x v="2"/>
    <n v="2"/>
  </r>
  <r>
    <x v="13"/>
    <s v="15"/>
    <x v="13"/>
    <x v="267"/>
    <s v="1523"/>
    <x v="267"/>
    <x v="2"/>
    <x v="3"/>
    <n v="2"/>
  </r>
  <r>
    <x v="13"/>
    <s v="15"/>
    <x v="13"/>
    <x v="267"/>
    <s v="1523"/>
    <x v="267"/>
    <x v="2"/>
    <x v="4"/>
    <n v="2"/>
  </r>
  <r>
    <x v="13"/>
    <s v="15"/>
    <x v="13"/>
    <x v="267"/>
    <s v="1523"/>
    <x v="267"/>
    <x v="2"/>
    <x v="5"/>
    <n v="3"/>
  </r>
  <r>
    <x v="13"/>
    <s v="15"/>
    <x v="13"/>
    <x v="267"/>
    <s v="1523"/>
    <x v="267"/>
    <x v="2"/>
    <x v="6"/>
    <n v="2"/>
  </r>
  <r>
    <x v="13"/>
    <s v="15"/>
    <x v="13"/>
    <x v="267"/>
    <s v="1523"/>
    <x v="267"/>
    <x v="2"/>
    <x v="7"/>
    <n v="2"/>
  </r>
  <r>
    <x v="13"/>
    <s v="15"/>
    <x v="13"/>
    <x v="267"/>
    <s v="1523"/>
    <x v="267"/>
    <x v="3"/>
    <x v="0"/>
    <n v="16"/>
  </r>
  <r>
    <x v="13"/>
    <s v="15"/>
    <x v="13"/>
    <x v="267"/>
    <s v="1523"/>
    <x v="267"/>
    <x v="3"/>
    <x v="1"/>
    <n v="14"/>
  </r>
  <r>
    <x v="13"/>
    <s v="15"/>
    <x v="13"/>
    <x v="267"/>
    <s v="1523"/>
    <x v="267"/>
    <x v="3"/>
    <x v="2"/>
    <n v="17"/>
  </r>
  <r>
    <x v="13"/>
    <s v="15"/>
    <x v="13"/>
    <x v="267"/>
    <s v="1523"/>
    <x v="267"/>
    <x v="3"/>
    <x v="3"/>
    <n v="17"/>
  </r>
  <r>
    <x v="13"/>
    <s v="15"/>
    <x v="13"/>
    <x v="267"/>
    <s v="1523"/>
    <x v="267"/>
    <x v="3"/>
    <x v="4"/>
    <n v="18"/>
  </r>
  <r>
    <x v="13"/>
    <s v="15"/>
    <x v="13"/>
    <x v="267"/>
    <s v="1523"/>
    <x v="267"/>
    <x v="3"/>
    <x v="5"/>
    <n v="19"/>
  </r>
  <r>
    <x v="13"/>
    <s v="15"/>
    <x v="13"/>
    <x v="267"/>
    <s v="1523"/>
    <x v="267"/>
    <x v="3"/>
    <x v="6"/>
    <n v="20"/>
  </r>
  <r>
    <x v="13"/>
    <s v="15"/>
    <x v="13"/>
    <x v="267"/>
    <s v="1523"/>
    <x v="267"/>
    <x v="3"/>
    <x v="7"/>
    <n v="7"/>
  </r>
  <r>
    <x v="13"/>
    <s v="15"/>
    <x v="13"/>
    <x v="268"/>
    <s v="1524"/>
    <x v="268"/>
    <x v="1"/>
    <x v="0"/>
    <n v="163"/>
  </r>
  <r>
    <x v="13"/>
    <s v="15"/>
    <x v="13"/>
    <x v="268"/>
    <s v="1524"/>
    <x v="268"/>
    <x v="1"/>
    <x v="1"/>
    <n v="151"/>
  </r>
  <r>
    <x v="13"/>
    <s v="15"/>
    <x v="13"/>
    <x v="268"/>
    <s v="1524"/>
    <x v="268"/>
    <x v="1"/>
    <x v="2"/>
    <n v="141"/>
  </r>
  <r>
    <x v="13"/>
    <s v="15"/>
    <x v="13"/>
    <x v="268"/>
    <s v="1524"/>
    <x v="268"/>
    <x v="1"/>
    <x v="3"/>
    <n v="151"/>
  </r>
  <r>
    <x v="13"/>
    <s v="15"/>
    <x v="13"/>
    <x v="268"/>
    <s v="1524"/>
    <x v="268"/>
    <x v="1"/>
    <x v="4"/>
    <n v="126"/>
  </r>
  <r>
    <x v="13"/>
    <s v="15"/>
    <x v="13"/>
    <x v="268"/>
    <s v="1524"/>
    <x v="268"/>
    <x v="1"/>
    <x v="5"/>
    <n v="120"/>
  </r>
  <r>
    <x v="13"/>
    <s v="15"/>
    <x v="13"/>
    <x v="268"/>
    <s v="1524"/>
    <x v="268"/>
    <x v="1"/>
    <x v="6"/>
    <n v="122"/>
  </r>
  <r>
    <x v="13"/>
    <s v="15"/>
    <x v="13"/>
    <x v="268"/>
    <s v="1524"/>
    <x v="268"/>
    <x v="1"/>
    <x v="7"/>
    <n v="112"/>
  </r>
  <r>
    <x v="13"/>
    <s v="15"/>
    <x v="13"/>
    <x v="268"/>
    <s v="1524"/>
    <x v="268"/>
    <x v="2"/>
    <x v="0"/>
    <n v="1"/>
  </r>
  <r>
    <x v="13"/>
    <s v="15"/>
    <x v="13"/>
    <x v="268"/>
    <s v="1524"/>
    <x v="268"/>
    <x v="2"/>
    <x v="1"/>
    <n v="0"/>
  </r>
  <r>
    <x v="13"/>
    <s v="15"/>
    <x v="13"/>
    <x v="268"/>
    <s v="1524"/>
    <x v="268"/>
    <x v="2"/>
    <x v="2"/>
    <n v="0"/>
  </r>
  <r>
    <x v="13"/>
    <s v="15"/>
    <x v="13"/>
    <x v="268"/>
    <s v="1524"/>
    <x v="268"/>
    <x v="2"/>
    <x v="3"/>
    <n v="0"/>
  </r>
  <r>
    <x v="13"/>
    <s v="15"/>
    <x v="13"/>
    <x v="268"/>
    <s v="1524"/>
    <x v="268"/>
    <x v="2"/>
    <x v="4"/>
    <n v="1"/>
  </r>
  <r>
    <x v="13"/>
    <s v="15"/>
    <x v="13"/>
    <x v="268"/>
    <s v="1524"/>
    <x v="268"/>
    <x v="2"/>
    <x v="5"/>
    <n v="1"/>
  </r>
  <r>
    <x v="13"/>
    <s v="15"/>
    <x v="13"/>
    <x v="268"/>
    <s v="1524"/>
    <x v="268"/>
    <x v="2"/>
    <x v="6"/>
    <n v="1"/>
  </r>
  <r>
    <x v="13"/>
    <s v="15"/>
    <x v="13"/>
    <x v="268"/>
    <s v="1524"/>
    <x v="268"/>
    <x v="2"/>
    <x v="7"/>
    <n v="1"/>
  </r>
  <r>
    <x v="13"/>
    <s v="15"/>
    <x v="13"/>
    <x v="268"/>
    <s v="1524"/>
    <x v="268"/>
    <x v="3"/>
    <x v="0"/>
    <n v="12"/>
  </r>
  <r>
    <x v="13"/>
    <s v="15"/>
    <x v="13"/>
    <x v="268"/>
    <s v="1524"/>
    <x v="268"/>
    <x v="3"/>
    <x v="1"/>
    <n v="13"/>
  </r>
  <r>
    <x v="13"/>
    <s v="15"/>
    <x v="13"/>
    <x v="268"/>
    <s v="1524"/>
    <x v="268"/>
    <x v="3"/>
    <x v="2"/>
    <n v="18"/>
  </r>
  <r>
    <x v="13"/>
    <s v="15"/>
    <x v="13"/>
    <x v="268"/>
    <s v="1524"/>
    <x v="268"/>
    <x v="3"/>
    <x v="3"/>
    <n v="21"/>
  </r>
  <r>
    <x v="13"/>
    <s v="15"/>
    <x v="13"/>
    <x v="268"/>
    <s v="1524"/>
    <x v="268"/>
    <x v="3"/>
    <x v="4"/>
    <n v="19"/>
  </r>
  <r>
    <x v="13"/>
    <s v="15"/>
    <x v="13"/>
    <x v="268"/>
    <s v="1524"/>
    <x v="268"/>
    <x v="3"/>
    <x v="5"/>
    <n v="20"/>
  </r>
  <r>
    <x v="13"/>
    <s v="15"/>
    <x v="13"/>
    <x v="268"/>
    <s v="1524"/>
    <x v="268"/>
    <x v="3"/>
    <x v="6"/>
    <n v="19"/>
  </r>
  <r>
    <x v="13"/>
    <s v="15"/>
    <x v="13"/>
    <x v="268"/>
    <s v="1524"/>
    <x v="268"/>
    <x v="3"/>
    <x v="7"/>
    <n v="11"/>
  </r>
  <r>
    <x v="13"/>
    <s v="15"/>
    <x v="13"/>
    <x v="269"/>
    <s v="1525"/>
    <x v="269"/>
    <x v="1"/>
    <x v="0"/>
    <n v="102"/>
  </r>
  <r>
    <x v="13"/>
    <s v="15"/>
    <x v="13"/>
    <x v="269"/>
    <s v="1525"/>
    <x v="269"/>
    <x v="1"/>
    <x v="1"/>
    <n v="106"/>
  </r>
  <r>
    <x v="13"/>
    <s v="15"/>
    <x v="13"/>
    <x v="269"/>
    <s v="1525"/>
    <x v="269"/>
    <x v="1"/>
    <x v="2"/>
    <n v="105"/>
  </r>
  <r>
    <x v="13"/>
    <s v="15"/>
    <x v="13"/>
    <x v="269"/>
    <s v="1525"/>
    <x v="269"/>
    <x v="1"/>
    <x v="3"/>
    <n v="93"/>
  </r>
  <r>
    <x v="13"/>
    <s v="15"/>
    <x v="13"/>
    <x v="269"/>
    <s v="1525"/>
    <x v="269"/>
    <x v="1"/>
    <x v="4"/>
    <n v="77"/>
  </r>
  <r>
    <x v="13"/>
    <s v="15"/>
    <x v="13"/>
    <x v="269"/>
    <s v="1525"/>
    <x v="269"/>
    <x v="1"/>
    <x v="5"/>
    <n v="74"/>
  </r>
  <r>
    <x v="13"/>
    <s v="15"/>
    <x v="13"/>
    <x v="269"/>
    <s v="1525"/>
    <x v="269"/>
    <x v="1"/>
    <x v="6"/>
    <n v="72"/>
  </r>
  <r>
    <x v="13"/>
    <s v="15"/>
    <x v="13"/>
    <x v="269"/>
    <s v="1525"/>
    <x v="269"/>
    <x v="1"/>
    <x v="7"/>
    <n v="58"/>
  </r>
  <r>
    <x v="13"/>
    <s v="15"/>
    <x v="13"/>
    <x v="269"/>
    <s v="1525"/>
    <x v="269"/>
    <x v="2"/>
    <x v="0"/>
    <n v="4"/>
  </r>
  <r>
    <x v="13"/>
    <s v="15"/>
    <x v="13"/>
    <x v="269"/>
    <s v="1525"/>
    <x v="269"/>
    <x v="2"/>
    <x v="1"/>
    <n v="2"/>
  </r>
  <r>
    <x v="13"/>
    <s v="15"/>
    <x v="13"/>
    <x v="269"/>
    <s v="1525"/>
    <x v="269"/>
    <x v="2"/>
    <x v="2"/>
    <n v="0"/>
  </r>
  <r>
    <x v="13"/>
    <s v="15"/>
    <x v="13"/>
    <x v="269"/>
    <s v="1525"/>
    <x v="269"/>
    <x v="2"/>
    <x v="3"/>
    <n v="0"/>
  </r>
  <r>
    <x v="13"/>
    <s v="15"/>
    <x v="13"/>
    <x v="269"/>
    <s v="1525"/>
    <x v="269"/>
    <x v="2"/>
    <x v="4"/>
    <n v="1"/>
  </r>
  <r>
    <x v="13"/>
    <s v="15"/>
    <x v="13"/>
    <x v="269"/>
    <s v="1525"/>
    <x v="269"/>
    <x v="2"/>
    <x v="5"/>
    <n v="2"/>
  </r>
  <r>
    <x v="13"/>
    <s v="15"/>
    <x v="13"/>
    <x v="269"/>
    <s v="1525"/>
    <x v="269"/>
    <x v="2"/>
    <x v="6"/>
    <n v="1"/>
  </r>
  <r>
    <x v="13"/>
    <s v="15"/>
    <x v="13"/>
    <x v="269"/>
    <s v="1525"/>
    <x v="269"/>
    <x v="2"/>
    <x v="7"/>
    <n v="2"/>
  </r>
  <r>
    <x v="13"/>
    <s v="15"/>
    <x v="13"/>
    <x v="269"/>
    <s v="1525"/>
    <x v="269"/>
    <x v="3"/>
    <x v="0"/>
    <n v="23"/>
  </r>
  <r>
    <x v="13"/>
    <s v="15"/>
    <x v="13"/>
    <x v="269"/>
    <s v="1525"/>
    <x v="269"/>
    <x v="3"/>
    <x v="1"/>
    <n v="15"/>
  </r>
  <r>
    <x v="13"/>
    <s v="15"/>
    <x v="13"/>
    <x v="269"/>
    <s v="1525"/>
    <x v="269"/>
    <x v="3"/>
    <x v="2"/>
    <n v="20"/>
  </r>
  <r>
    <x v="13"/>
    <s v="15"/>
    <x v="13"/>
    <x v="269"/>
    <s v="1525"/>
    <x v="269"/>
    <x v="3"/>
    <x v="3"/>
    <n v="23"/>
  </r>
  <r>
    <x v="13"/>
    <s v="15"/>
    <x v="13"/>
    <x v="269"/>
    <s v="1525"/>
    <x v="269"/>
    <x v="3"/>
    <x v="4"/>
    <n v="27"/>
  </r>
  <r>
    <x v="13"/>
    <s v="15"/>
    <x v="13"/>
    <x v="269"/>
    <s v="1525"/>
    <x v="269"/>
    <x v="3"/>
    <x v="5"/>
    <n v="30"/>
  </r>
  <r>
    <x v="13"/>
    <s v="15"/>
    <x v="13"/>
    <x v="269"/>
    <s v="1525"/>
    <x v="269"/>
    <x v="3"/>
    <x v="6"/>
    <n v="26"/>
  </r>
  <r>
    <x v="13"/>
    <s v="15"/>
    <x v="13"/>
    <x v="269"/>
    <s v="1525"/>
    <x v="269"/>
    <x v="3"/>
    <x v="7"/>
    <n v="24"/>
  </r>
  <r>
    <x v="13"/>
    <s v="15"/>
    <x v="13"/>
    <x v="270"/>
    <s v="1526"/>
    <x v="270"/>
    <x v="1"/>
    <x v="0"/>
    <n v="16"/>
  </r>
  <r>
    <x v="13"/>
    <s v="15"/>
    <x v="13"/>
    <x v="270"/>
    <s v="1526"/>
    <x v="270"/>
    <x v="1"/>
    <x v="1"/>
    <n v="23"/>
  </r>
  <r>
    <x v="13"/>
    <s v="15"/>
    <x v="13"/>
    <x v="270"/>
    <s v="1526"/>
    <x v="270"/>
    <x v="1"/>
    <x v="2"/>
    <n v="18"/>
  </r>
  <r>
    <x v="13"/>
    <s v="15"/>
    <x v="13"/>
    <x v="270"/>
    <s v="1526"/>
    <x v="270"/>
    <x v="1"/>
    <x v="3"/>
    <n v="18"/>
  </r>
  <r>
    <x v="13"/>
    <s v="15"/>
    <x v="13"/>
    <x v="270"/>
    <s v="1526"/>
    <x v="270"/>
    <x v="1"/>
    <x v="4"/>
    <n v="17"/>
  </r>
  <r>
    <x v="13"/>
    <s v="15"/>
    <x v="13"/>
    <x v="270"/>
    <s v="1526"/>
    <x v="270"/>
    <x v="1"/>
    <x v="5"/>
    <n v="18"/>
  </r>
  <r>
    <x v="13"/>
    <s v="15"/>
    <x v="13"/>
    <x v="270"/>
    <s v="1526"/>
    <x v="270"/>
    <x v="1"/>
    <x v="6"/>
    <n v="17"/>
  </r>
  <r>
    <x v="13"/>
    <s v="15"/>
    <x v="13"/>
    <x v="270"/>
    <s v="1526"/>
    <x v="270"/>
    <x v="1"/>
    <x v="7"/>
    <n v="16"/>
  </r>
  <r>
    <x v="13"/>
    <s v="15"/>
    <x v="13"/>
    <x v="270"/>
    <s v="1526"/>
    <x v="270"/>
    <x v="2"/>
    <x v="0"/>
    <n v="3"/>
  </r>
  <r>
    <x v="13"/>
    <s v="15"/>
    <x v="13"/>
    <x v="270"/>
    <s v="1526"/>
    <x v="270"/>
    <x v="2"/>
    <x v="1"/>
    <n v="3"/>
  </r>
  <r>
    <x v="13"/>
    <s v="15"/>
    <x v="13"/>
    <x v="270"/>
    <s v="1526"/>
    <x v="270"/>
    <x v="2"/>
    <x v="2"/>
    <n v="2"/>
  </r>
  <r>
    <x v="13"/>
    <s v="15"/>
    <x v="13"/>
    <x v="270"/>
    <s v="1526"/>
    <x v="270"/>
    <x v="2"/>
    <x v="3"/>
    <n v="3"/>
  </r>
  <r>
    <x v="13"/>
    <s v="15"/>
    <x v="13"/>
    <x v="270"/>
    <s v="1526"/>
    <x v="270"/>
    <x v="2"/>
    <x v="4"/>
    <n v="6"/>
  </r>
  <r>
    <x v="13"/>
    <s v="15"/>
    <x v="13"/>
    <x v="270"/>
    <s v="1526"/>
    <x v="270"/>
    <x v="2"/>
    <x v="5"/>
    <n v="3"/>
  </r>
  <r>
    <x v="13"/>
    <s v="15"/>
    <x v="13"/>
    <x v="270"/>
    <s v="1526"/>
    <x v="270"/>
    <x v="2"/>
    <x v="6"/>
    <n v="3"/>
  </r>
  <r>
    <x v="13"/>
    <s v="15"/>
    <x v="13"/>
    <x v="270"/>
    <s v="1526"/>
    <x v="270"/>
    <x v="2"/>
    <x v="7"/>
    <n v="3"/>
  </r>
  <r>
    <x v="13"/>
    <s v="15"/>
    <x v="13"/>
    <x v="270"/>
    <s v="1526"/>
    <x v="270"/>
    <x v="3"/>
    <x v="0"/>
    <n v="0"/>
  </r>
  <r>
    <x v="13"/>
    <s v="15"/>
    <x v="13"/>
    <x v="270"/>
    <s v="1526"/>
    <x v="270"/>
    <x v="3"/>
    <x v="1"/>
    <n v="1"/>
  </r>
  <r>
    <x v="13"/>
    <s v="15"/>
    <x v="13"/>
    <x v="270"/>
    <s v="1526"/>
    <x v="270"/>
    <x v="3"/>
    <x v="2"/>
    <n v="4"/>
  </r>
  <r>
    <x v="13"/>
    <s v="15"/>
    <x v="13"/>
    <x v="270"/>
    <s v="1526"/>
    <x v="270"/>
    <x v="3"/>
    <x v="3"/>
    <n v="0"/>
  </r>
  <r>
    <x v="13"/>
    <s v="15"/>
    <x v="13"/>
    <x v="270"/>
    <s v="1526"/>
    <x v="270"/>
    <x v="3"/>
    <x v="4"/>
    <n v="1"/>
  </r>
  <r>
    <x v="13"/>
    <s v="15"/>
    <x v="13"/>
    <x v="270"/>
    <s v="1526"/>
    <x v="270"/>
    <x v="3"/>
    <x v="5"/>
    <n v="1"/>
  </r>
  <r>
    <x v="13"/>
    <s v="15"/>
    <x v="13"/>
    <x v="270"/>
    <s v="1526"/>
    <x v="270"/>
    <x v="3"/>
    <x v="6"/>
    <n v="1"/>
  </r>
  <r>
    <x v="13"/>
    <s v="15"/>
    <x v="13"/>
    <x v="270"/>
    <s v="1526"/>
    <x v="270"/>
    <x v="3"/>
    <x v="7"/>
    <n v="1"/>
  </r>
  <r>
    <x v="13"/>
    <s v="15"/>
    <x v="13"/>
    <x v="271"/>
    <s v="1528"/>
    <x v="271"/>
    <x v="1"/>
    <x v="0"/>
    <n v="71"/>
  </r>
  <r>
    <x v="13"/>
    <s v="15"/>
    <x v="13"/>
    <x v="271"/>
    <s v="1528"/>
    <x v="271"/>
    <x v="1"/>
    <x v="1"/>
    <n v="65"/>
  </r>
  <r>
    <x v="13"/>
    <s v="15"/>
    <x v="13"/>
    <x v="271"/>
    <s v="1528"/>
    <x v="271"/>
    <x v="1"/>
    <x v="2"/>
    <n v="60"/>
  </r>
  <r>
    <x v="13"/>
    <s v="15"/>
    <x v="13"/>
    <x v="271"/>
    <s v="1528"/>
    <x v="271"/>
    <x v="1"/>
    <x v="3"/>
    <n v="50"/>
  </r>
  <r>
    <x v="13"/>
    <s v="15"/>
    <x v="13"/>
    <x v="271"/>
    <s v="1528"/>
    <x v="271"/>
    <x v="1"/>
    <x v="4"/>
    <n v="51"/>
  </r>
  <r>
    <x v="13"/>
    <s v="15"/>
    <x v="13"/>
    <x v="271"/>
    <s v="1528"/>
    <x v="271"/>
    <x v="1"/>
    <x v="5"/>
    <n v="44"/>
  </r>
  <r>
    <x v="13"/>
    <s v="15"/>
    <x v="13"/>
    <x v="271"/>
    <s v="1528"/>
    <x v="271"/>
    <x v="1"/>
    <x v="6"/>
    <n v="45"/>
  </r>
  <r>
    <x v="13"/>
    <s v="15"/>
    <x v="13"/>
    <x v="271"/>
    <s v="1528"/>
    <x v="271"/>
    <x v="1"/>
    <x v="7"/>
    <n v="33"/>
  </r>
  <r>
    <x v="13"/>
    <s v="15"/>
    <x v="13"/>
    <x v="271"/>
    <s v="1528"/>
    <x v="271"/>
    <x v="2"/>
    <x v="0"/>
    <n v="0"/>
  </r>
  <r>
    <x v="13"/>
    <s v="15"/>
    <x v="13"/>
    <x v="271"/>
    <s v="1528"/>
    <x v="271"/>
    <x v="2"/>
    <x v="1"/>
    <n v="1"/>
  </r>
  <r>
    <x v="13"/>
    <s v="15"/>
    <x v="13"/>
    <x v="271"/>
    <s v="1528"/>
    <x v="271"/>
    <x v="2"/>
    <x v="2"/>
    <n v="1"/>
  </r>
  <r>
    <x v="13"/>
    <s v="15"/>
    <x v="13"/>
    <x v="271"/>
    <s v="1528"/>
    <x v="271"/>
    <x v="2"/>
    <x v="3"/>
    <n v="1"/>
  </r>
  <r>
    <x v="13"/>
    <s v="15"/>
    <x v="13"/>
    <x v="271"/>
    <s v="1528"/>
    <x v="271"/>
    <x v="2"/>
    <x v="4"/>
    <n v="2"/>
  </r>
  <r>
    <x v="13"/>
    <s v="15"/>
    <x v="13"/>
    <x v="271"/>
    <s v="1528"/>
    <x v="271"/>
    <x v="2"/>
    <x v="5"/>
    <n v="3"/>
  </r>
  <r>
    <x v="13"/>
    <s v="15"/>
    <x v="13"/>
    <x v="271"/>
    <s v="1528"/>
    <x v="271"/>
    <x v="2"/>
    <x v="6"/>
    <n v="1"/>
  </r>
  <r>
    <x v="13"/>
    <s v="15"/>
    <x v="13"/>
    <x v="271"/>
    <s v="1528"/>
    <x v="271"/>
    <x v="2"/>
    <x v="7"/>
    <n v="2"/>
  </r>
  <r>
    <x v="13"/>
    <s v="15"/>
    <x v="13"/>
    <x v="271"/>
    <s v="1528"/>
    <x v="271"/>
    <x v="3"/>
    <x v="0"/>
    <n v="25"/>
  </r>
  <r>
    <x v="13"/>
    <s v="15"/>
    <x v="13"/>
    <x v="271"/>
    <s v="1528"/>
    <x v="271"/>
    <x v="3"/>
    <x v="1"/>
    <n v="23"/>
  </r>
  <r>
    <x v="13"/>
    <s v="15"/>
    <x v="13"/>
    <x v="271"/>
    <s v="1528"/>
    <x v="271"/>
    <x v="3"/>
    <x v="2"/>
    <n v="20"/>
  </r>
  <r>
    <x v="13"/>
    <s v="15"/>
    <x v="13"/>
    <x v="271"/>
    <s v="1528"/>
    <x v="271"/>
    <x v="3"/>
    <x v="3"/>
    <n v="16"/>
  </r>
  <r>
    <x v="13"/>
    <s v="15"/>
    <x v="13"/>
    <x v="271"/>
    <s v="1528"/>
    <x v="271"/>
    <x v="3"/>
    <x v="4"/>
    <n v="13"/>
  </r>
  <r>
    <x v="13"/>
    <s v="15"/>
    <x v="13"/>
    <x v="271"/>
    <s v="1528"/>
    <x v="271"/>
    <x v="3"/>
    <x v="5"/>
    <n v="11"/>
  </r>
  <r>
    <x v="13"/>
    <s v="15"/>
    <x v="13"/>
    <x v="271"/>
    <s v="1528"/>
    <x v="271"/>
    <x v="3"/>
    <x v="6"/>
    <n v="11"/>
  </r>
  <r>
    <x v="13"/>
    <s v="15"/>
    <x v="13"/>
    <x v="271"/>
    <s v="1528"/>
    <x v="271"/>
    <x v="3"/>
    <x v="7"/>
    <n v="13"/>
  </r>
  <r>
    <x v="13"/>
    <s v="15"/>
    <x v="13"/>
    <x v="272"/>
    <s v="1529"/>
    <x v="272"/>
    <x v="1"/>
    <x v="0"/>
    <n v="22"/>
  </r>
  <r>
    <x v="13"/>
    <s v="15"/>
    <x v="13"/>
    <x v="272"/>
    <s v="1529"/>
    <x v="272"/>
    <x v="1"/>
    <x v="1"/>
    <n v="26"/>
  </r>
  <r>
    <x v="13"/>
    <s v="15"/>
    <x v="13"/>
    <x v="272"/>
    <s v="1529"/>
    <x v="272"/>
    <x v="1"/>
    <x v="2"/>
    <n v="18"/>
  </r>
  <r>
    <x v="13"/>
    <s v="15"/>
    <x v="13"/>
    <x v="272"/>
    <s v="1529"/>
    <x v="272"/>
    <x v="1"/>
    <x v="3"/>
    <n v="11"/>
  </r>
  <r>
    <x v="13"/>
    <s v="15"/>
    <x v="13"/>
    <x v="272"/>
    <s v="1529"/>
    <x v="272"/>
    <x v="1"/>
    <x v="4"/>
    <n v="12"/>
  </r>
  <r>
    <x v="13"/>
    <s v="15"/>
    <x v="13"/>
    <x v="272"/>
    <s v="1529"/>
    <x v="272"/>
    <x v="1"/>
    <x v="5"/>
    <n v="13"/>
  </r>
  <r>
    <x v="13"/>
    <s v="15"/>
    <x v="13"/>
    <x v="272"/>
    <s v="1529"/>
    <x v="272"/>
    <x v="1"/>
    <x v="6"/>
    <n v="12"/>
  </r>
  <r>
    <x v="13"/>
    <s v="15"/>
    <x v="13"/>
    <x v="272"/>
    <s v="1529"/>
    <x v="272"/>
    <x v="1"/>
    <x v="7"/>
    <n v="14"/>
  </r>
  <r>
    <x v="13"/>
    <s v="15"/>
    <x v="13"/>
    <x v="272"/>
    <s v="1529"/>
    <x v="272"/>
    <x v="2"/>
    <x v="0"/>
    <n v="0"/>
  </r>
  <r>
    <x v="13"/>
    <s v="15"/>
    <x v="13"/>
    <x v="272"/>
    <s v="1529"/>
    <x v="272"/>
    <x v="2"/>
    <x v="1"/>
    <n v="0"/>
  </r>
  <r>
    <x v="13"/>
    <s v="15"/>
    <x v="13"/>
    <x v="272"/>
    <s v="1529"/>
    <x v="272"/>
    <x v="2"/>
    <x v="2"/>
    <n v="0"/>
  </r>
  <r>
    <x v="13"/>
    <s v="15"/>
    <x v="13"/>
    <x v="272"/>
    <s v="1529"/>
    <x v="272"/>
    <x v="2"/>
    <x v="3"/>
    <n v="0"/>
  </r>
  <r>
    <x v="13"/>
    <s v="15"/>
    <x v="13"/>
    <x v="272"/>
    <s v="1529"/>
    <x v="272"/>
    <x v="2"/>
    <x v="4"/>
    <n v="2"/>
  </r>
  <r>
    <x v="13"/>
    <s v="15"/>
    <x v="13"/>
    <x v="272"/>
    <s v="1529"/>
    <x v="272"/>
    <x v="2"/>
    <x v="5"/>
    <n v="1"/>
  </r>
  <r>
    <x v="13"/>
    <s v="15"/>
    <x v="13"/>
    <x v="272"/>
    <s v="1529"/>
    <x v="272"/>
    <x v="2"/>
    <x v="6"/>
    <n v="2"/>
  </r>
  <r>
    <x v="13"/>
    <s v="15"/>
    <x v="13"/>
    <x v="272"/>
    <s v="1529"/>
    <x v="272"/>
    <x v="2"/>
    <x v="7"/>
    <n v="1"/>
  </r>
  <r>
    <x v="13"/>
    <s v="15"/>
    <x v="13"/>
    <x v="272"/>
    <s v="1529"/>
    <x v="272"/>
    <x v="3"/>
    <x v="0"/>
    <n v="24"/>
  </r>
  <r>
    <x v="13"/>
    <s v="15"/>
    <x v="13"/>
    <x v="272"/>
    <s v="1529"/>
    <x v="272"/>
    <x v="3"/>
    <x v="1"/>
    <n v="21"/>
  </r>
  <r>
    <x v="13"/>
    <s v="15"/>
    <x v="13"/>
    <x v="272"/>
    <s v="1529"/>
    <x v="272"/>
    <x v="3"/>
    <x v="2"/>
    <n v="21"/>
  </r>
  <r>
    <x v="13"/>
    <s v="15"/>
    <x v="13"/>
    <x v="272"/>
    <s v="1529"/>
    <x v="272"/>
    <x v="3"/>
    <x v="3"/>
    <n v="21"/>
  </r>
  <r>
    <x v="13"/>
    <s v="15"/>
    <x v="13"/>
    <x v="272"/>
    <s v="1529"/>
    <x v="272"/>
    <x v="3"/>
    <x v="4"/>
    <n v="20"/>
  </r>
  <r>
    <x v="13"/>
    <s v="15"/>
    <x v="13"/>
    <x v="272"/>
    <s v="1529"/>
    <x v="272"/>
    <x v="3"/>
    <x v="5"/>
    <n v="14"/>
  </r>
  <r>
    <x v="13"/>
    <s v="15"/>
    <x v="13"/>
    <x v="272"/>
    <s v="1529"/>
    <x v="272"/>
    <x v="3"/>
    <x v="6"/>
    <n v="17"/>
  </r>
  <r>
    <x v="13"/>
    <s v="15"/>
    <x v="13"/>
    <x v="272"/>
    <s v="1529"/>
    <x v="272"/>
    <x v="3"/>
    <x v="7"/>
    <n v="14"/>
  </r>
  <r>
    <x v="13"/>
    <s v="15"/>
    <x v="13"/>
    <x v="273"/>
    <s v="1531"/>
    <x v="273"/>
    <x v="1"/>
    <x v="0"/>
    <n v="7"/>
  </r>
  <r>
    <x v="13"/>
    <s v="15"/>
    <x v="13"/>
    <x v="273"/>
    <s v="1531"/>
    <x v="273"/>
    <x v="1"/>
    <x v="1"/>
    <n v="7"/>
  </r>
  <r>
    <x v="13"/>
    <s v="15"/>
    <x v="13"/>
    <x v="273"/>
    <s v="1531"/>
    <x v="273"/>
    <x v="1"/>
    <x v="2"/>
    <n v="6"/>
  </r>
  <r>
    <x v="13"/>
    <s v="15"/>
    <x v="13"/>
    <x v="273"/>
    <s v="1531"/>
    <x v="273"/>
    <x v="1"/>
    <x v="3"/>
    <n v="5"/>
  </r>
  <r>
    <x v="13"/>
    <s v="15"/>
    <x v="13"/>
    <x v="273"/>
    <s v="1531"/>
    <x v="273"/>
    <x v="1"/>
    <x v="4"/>
    <n v="4"/>
  </r>
  <r>
    <x v="13"/>
    <s v="15"/>
    <x v="13"/>
    <x v="273"/>
    <s v="1531"/>
    <x v="273"/>
    <x v="1"/>
    <x v="5"/>
    <n v="3"/>
  </r>
  <r>
    <x v="13"/>
    <s v="15"/>
    <x v="13"/>
    <x v="273"/>
    <s v="1531"/>
    <x v="273"/>
    <x v="1"/>
    <x v="6"/>
    <n v="3"/>
  </r>
  <r>
    <x v="13"/>
    <s v="15"/>
    <x v="13"/>
    <x v="273"/>
    <s v="1531"/>
    <x v="273"/>
    <x v="1"/>
    <x v="7"/>
    <n v="3"/>
  </r>
  <r>
    <x v="13"/>
    <s v="15"/>
    <x v="13"/>
    <x v="273"/>
    <s v="1531"/>
    <x v="273"/>
    <x v="2"/>
    <x v="0"/>
    <n v="0"/>
  </r>
  <r>
    <x v="13"/>
    <s v="15"/>
    <x v="13"/>
    <x v="273"/>
    <s v="1531"/>
    <x v="273"/>
    <x v="2"/>
    <x v="1"/>
    <n v="0"/>
  </r>
  <r>
    <x v="13"/>
    <s v="15"/>
    <x v="13"/>
    <x v="273"/>
    <s v="1531"/>
    <x v="273"/>
    <x v="2"/>
    <x v="2"/>
    <n v="0"/>
  </r>
  <r>
    <x v="13"/>
    <s v="15"/>
    <x v="13"/>
    <x v="273"/>
    <s v="1531"/>
    <x v="273"/>
    <x v="2"/>
    <x v="3"/>
    <n v="0"/>
  </r>
  <r>
    <x v="13"/>
    <s v="15"/>
    <x v="13"/>
    <x v="273"/>
    <s v="1531"/>
    <x v="273"/>
    <x v="2"/>
    <x v="4"/>
    <n v="0"/>
  </r>
  <r>
    <x v="13"/>
    <s v="15"/>
    <x v="13"/>
    <x v="273"/>
    <s v="1531"/>
    <x v="273"/>
    <x v="2"/>
    <x v="5"/>
    <n v="0"/>
  </r>
  <r>
    <x v="13"/>
    <s v="15"/>
    <x v="13"/>
    <x v="273"/>
    <s v="1531"/>
    <x v="273"/>
    <x v="2"/>
    <x v="6"/>
    <n v="0"/>
  </r>
  <r>
    <x v="13"/>
    <s v="15"/>
    <x v="13"/>
    <x v="273"/>
    <s v="1531"/>
    <x v="273"/>
    <x v="2"/>
    <x v="7"/>
    <n v="0"/>
  </r>
  <r>
    <x v="13"/>
    <s v="15"/>
    <x v="13"/>
    <x v="273"/>
    <s v="1531"/>
    <x v="273"/>
    <x v="3"/>
    <x v="0"/>
    <n v="79"/>
  </r>
  <r>
    <x v="13"/>
    <s v="15"/>
    <x v="13"/>
    <x v="273"/>
    <s v="1531"/>
    <x v="273"/>
    <x v="3"/>
    <x v="1"/>
    <n v="87"/>
  </r>
  <r>
    <x v="13"/>
    <s v="15"/>
    <x v="13"/>
    <x v="273"/>
    <s v="1531"/>
    <x v="273"/>
    <x v="3"/>
    <x v="2"/>
    <n v="88"/>
  </r>
  <r>
    <x v="13"/>
    <s v="15"/>
    <x v="13"/>
    <x v="273"/>
    <s v="1531"/>
    <x v="273"/>
    <x v="3"/>
    <x v="3"/>
    <n v="87"/>
  </r>
  <r>
    <x v="13"/>
    <s v="15"/>
    <x v="13"/>
    <x v="273"/>
    <s v="1531"/>
    <x v="273"/>
    <x v="3"/>
    <x v="4"/>
    <n v="84"/>
  </r>
  <r>
    <x v="13"/>
    <s v="15"/>
    <x v="13"/>
    <x v="273"/>
    <s v="1531"/>
    <x v="273"/>
    <x v="3"/>
    <x v="5"/>
    <n v="81"/>
  </r>
  <r>
    <x v="13"/>
    <s v="15"/>
    <x v="13"/>
    <x v="273"/>
    <s v="1531"/>
    <x v="273"/>
    <x v="3"/>
    <x v="6"/>
    <n v="73"/>
  </r>
  <r>
    <x v="13"/>
    <s v="15"/>
    <x v="13"/>
    <x v="273"/>
    <s v="1531"/>
    <x v="273"/>
    <x v="3"/>
    <x v="7"/>
    <n v="67"/>
  </r>
  <r>
    <x v="13"/>
    <s v="15"/>
    <x v="13"/>
    <x v="274"/>
    <s v="1532"/>
    <x v="274"/>
    <x v="1"/>
    <x v="0"/>
    <n v="42"/>
  </r>
  <r>
    <x v="13"/>
    <s v="15"/>
    <x v="13"/>
    <x v="274"/>
    <s v="1532"/>
    <x v="274"/>
    <x v="1"/>
    <x v="1"/>
    <n v="37"/>
  </r>
  <r>
    <x v="13"/>
    <s v="15"/>
    <x v="13"/>
    <x v="274"/>
    <s v="1532"/>
    <x v="274"/>
    <x v="1"/>
    <x v="2"/>
    <n v="47"/>
  </r>
  <r>
    <x v="13"/>
    <s v="15"/>
    <x v="13"/>
    <x v="274"/>
    <s v="1532"/>
    <x v="274"/>
    <x v="1"/>
    <x v="3"/>
    <n v="39"/>
  </r>
  <r>
    <x v="13"/>
    <s v="15"/>
    <x v="13"/>
    <x v="274"/>
    <s v="1532"/>
    <x v="274"/>
    <x v="1"/>
    <x v="4"/>
    <n v="32"/>
  </r>
  <r>
    <x v="13"/>
    <s v="15"/>
    <x v="13"/>
    <x v="274"/>
    <s v="1532"/>
    <x v="274"/>
    <x v="1"/>
    <x v="5"/>
    <n v="32"/>
  </r>
  <r>
    <x v="13"/>
    <s v="15"/>
    <x v="13"/>
    <x v="274"/>
    <s v="1532"/>
    <x v="274"/>
    <x v="1"/>
    <x v="6"/>
    <n v="32"/>
  </r>
  <r>
    <x v="13"/>
    <s v="15"/>
    <x v="13"/>
    <x v="274"/>
    <s v="1532"/>
    <x v="274"/>
    <x v="1"/>
    <x v="7"/>
    <n v="22"/>
  </r>
  <r>
    <x v="13"/>
    <s v="15"/>
    <x v="13"/>
    <x v="274"/>
    <s v="1532"/>
    <x v="274"/>
    <x v="2"/>
    <x v="0"/>
    <n v="0"/>
  </r>
  <r>
    <x v="13"/>
    <s v="15"/>
    <x v="13"/>
    <x v="274"/>
    <s v="1532"/>
    <x v="274"/>
    <x v="2"/>
    <x v="1"/>
    <n v="0"/>
  </r>
  <r>
    <x v="13"/>
    <s v="15"/>
    <x v="13"/>
    <x v="274"/>
    <s v="1532"/>
    <x v="274"/>
    <x v="2"/>
    <x v="2"/>
    <n v="0"/>
  </r>
  <r>
    <x v="13"/>
    <s v="15"/>
    <x v="13"/>
    <x v="274"/>
    <s v="1532"/>
    <x v="274"/>
    <x v="2"/>
    <x v="3"/>
    <n v="0"/>
  </r>
  <r>
    <x v="13"/>
    <s v="15"/>
    <x v="13"/>
    <x v="274"/>
    <s v="1532"/>
    <x v="274"/>
    <x v="2"/>
    <x v="4"/>
    <n v="0"/>
  </r>
  <r>
    <x v="13"/>
    <s v="15"/>
    <x v="13"/>
    <x v="274"/>
    <s v="1532"/>
    <x v="274"/>
    <x v="2"/>
    <x v="5"/>
    <n v="0"/>
  </r>
  <r>
    <x v="13"/>
    <s v="15"/>
    <x v="13"/>
    <x v="274"/>
    <s v="1532"/>
    <x v="274"/>
    <x v="2"/>
    <x v="6"/>
    <n v="1"/>
  </r>
  <r>
    <x v="13"/>
    <s v="15"/>
    <x v="13"/>
    <x v="274"/>
    <s v="1532"/>
    <x v="274"/>
    <x v="2"/>
    <x v="7"/>
    <n v="1"/>
  </r>
  <r>
    <x v="13"/>
    <s v="15"/>
    <x v="13"/>
    <x v="274"/>
    <s v="1532"/>
    <x v="274"/>
    <x v="3"/>
    <x v="0"/>
    <n v="245"/>
  </r>
  <r>
    <x v="13"/>
    <s v="15"/>
    <x v="13"/>
    <x v="274"/>
    <s v="1532"/>
    <x v="274"/>
    <x v="3"/>
    <x v="1"/>
    <n v="267"/>
  </r>
  <r>
    <x v="13"/>
    <s v="15"/>
    <x v="13"/>
    <x v="274"/>
    <s v="1532"/>
    <x v="274"/>
    <x v="3"/>
    <x v="2"/>
    <n v="266"/>
  </r>
  <r>
    <x v="13"/>
    <s v="15"/>
    <x v="13"/>
    <x v="274"/>
    <s v="1532"/>
    <x v="274"/>
    <x v="3"/>
    <x v="3"/>
    <n v="271"/>
  </r>
  <r>
    <x v="13"/>
    <s v="15"/>
    <x v="13"/>
    <x v="274"/>
    <s v="1532"/>
    <x v="274"/>
    <x v="3"/>
    <x v="4"/>
    <n v="278"/>
  </r>
  <r>
    <x v="13"/>
    <s v="15"/>
    <x v="13"/>
    <x v="274"/>
    <s v="1532"/>
    <x v="274"/>
    <x v="3"/>
    <x v="5"/>
    <n v="263"/>
  </r>
  <r>
    <x v="13"/>
    <s v="15"/>
    <x v="13"/>
    <x v="274"/>
    <s v="1532"/>
    <x v="274"/>
    <x v="3"/>
    <x v="6"/>
    <n v="258"/>
  </r>
  <r>
    <x v="13"/>
    <s v="15"/>
    <x v="13"/>
    <x v="274"/>
    <s v="1532"/>
    <x v="274"/>
    <x v="3"/>
    <x v="7"/>
    <n v="236"/>
  </r>
  <r>
    <x v="13"/>
    <s v="15"/>
    <x v="13"/>
    <x v="275"/>
    <s v="1534"/>
    <x v="275"/>
    <x v="1"/>
    <x v="0"/>
    <n v="62"/>
  </r>
  <r>
    <x v="13"/>
    <s v="15"/>
    <x v="13"/>
    <x v="275"/>
    <s v="1534"/>
    <x v="275"/>
    <x v="1"/>
    <x v="1"/>
    <n v="60"/>
  </r>
  <r>
    <x v="13"/>
    <s v="15"/>
    <x v="13"/>
    <x v="275"/>
    <s v="1534"/>
    <x v="275"/>
    <x v="1"/>
    <x v="2"/>
    <n v="52"/>
  </r>
  <r>
    <x v="13"/>
    <s v="15"/>
    <x v="13"/>
    <x v="275"/>
    <s v="1534"/>
    <x v="275"/>
    <x v="1"/>
    <x v="3"/>
    <n v="61"/>
  </r>
  <r>
    <x v="13"/>
    <s v="15"/>
    <x v="13"/>
    <x v="275"/>
    <s v="1534"/>
    <x v="275"/>
    <x v="1"/>
    <x v="4"/>
    <n v="58"/>
  </r>
  <r>
    <x v="13"/>
    <s v="15"/>
    <x v="13"/>
    <x v="275"/>
    <s v="1534"/>
    <x v="275"/>
    <x v="1"/>
    <x v="5"/>
    <n v="56"/>
  </r>
  <r>
    <x v="13"/>
    <s v="15"/>
    <x v="13"/>
    <x v="275"/>
    <s v="1534"/>
    <x v="275"/>
    <x v="1"/>
    <x v="6"/>
    <n v="54"/>
  </r>
  <r>
    <x v="13"/>
    <s v="15"/>
    <x v="13"/>
    <x v="275"/>
    <s v="1534"/>
    <x v="275"/>
    <x v="1"/>
    <x v="7"/>
    <n v="47"/>
  </r>
  <r>
    <x v="13"/>
    <s v="15"/>
    <x v="13"/>
    <x v="275"/>
    <s v="1534"/>
    <x v="275"/>
    <x v="2"/>
    <x v="0"/>
    <n v="0"/>
  </r>
  <r>
    <x v="13"/>
    <s v="15"/>
    <x v="13"/>
    <x v="275"/>
    <s v="1534"/>
    <x v="275"/>
    <x v="2"/>
    <x v="1"/>
    <n v="0"/>
  </r>
  <r>
    <x v="13"/>
    <s v="15"/>
    <x v="13"/>
    <x v="275"/>
    <s v="1534"/>
    <x v="275"/>
    <x v="2"/>
    <x v="2"/>
    <n v="1"/>
  </r>
  <r>
    <x v="13"/>
    <s v="15"/>
    <x v="13"/>
    <x v="275"/>
    <s v="1534"/>
    <x v="275"/>
    <x v="2"/>
    <x v="3"/>
    <n v="3"/>
  </r>
  <r>
    <x v="13"/>
    <s v="15"/>
    <x v="13"/>
    <x v="275"/>
    <s v="1534"/>
    <x v="275"/>
    <x v="2"/>
    <x v="4"/>
    <n v="1"/>
  </r>
  <r>
    <x v="13"/>
    <s v="15"/>
    <x v="13"/>
    <x v="275"/>
    <s v="1534"/>
    <x v="275"/>
    <x v="2"/>
    <x v="5"/>
    <n v="0"/>
  </r>
  <r>
    <x v="13"/>
    <s v="15"/>
    <x v="13"/>
    <x v="275"/>
    <s v="1534"/>
    <x v="275"/>
    <x v="2"/>
    <x v="6"/>
    <n v="0"/>
  </r>
  <r>
    <x v="13"/>
    <s v="15"/>
    <x v="13"/>
    <x v="275"/>
    <s v="1534"/>
    <x v="275"/>
    <x v="2"/>
    <x v="7"/>
    <n v="0"/>
  </r>
  <r>
    <x v="13"/>
    <s v="15"/>
    <x v="13"/>
    <x v="275"/>
    <s v="1534"/>
    <x v="275"/>
    <x v="3"/>
    <x v="0"/>
    <n v="125"/>
  </r>
  <r>
    <x v="13"/>
    <s v="15"/>
    <x v="13"/>
    <x v="275"/>
    <s v="1534"/>
    <x v="275"/>
    <x v="3"/>
    <x v="1"/>
    <n v="121"/>
  </r>
  <r>
    <x v="13"/>
    <s v="15"/>
    <x v="13"/>
    <x v="275"/>
    <s v="1534"/>
    <x v="275"/>
    <x v="3"/>
    <x v="2"/>
    <n v="135"/>
  </r>
  <r>
    <x v="13"/>
    <s v="15"/>
    <x v="13"/>
    <x v="275"/>
    <s v="1534"/>
    <x v="275"/>
    <x v="3"/>
    <x v="3"/>
    <n v="142"/>
  </r>
  <r>
    <x v="13"/>
    <s v="15"/>
    <x v="13"/>
    <x v="275"/>
    <s v="1534"/>
    <x v="275"/>
    <x v="3"/>
    <x v="4"/>
    <n v="119"/>
  </r>
  <r>
    <x v="13"/>
    <s v="15"/>
    <x v="13"/>
    <x v="275"/>
    <s v="1534"/>
    <x v="275"/>
    <x v="3"/>
    <x v="5"/>
    <n v="125"/>
  </r>
  <r>
    <x v="13"/>
    <s v="15"/>
    <x v="13"/>
    <x v="275"/>
    <s v="1534"/>
    <x v="275"/>
    <x v="3"/>
    <x v="6"/>
    <n v="117"/>
  </r>
  <r>
    <x v="13"/>
    <s v="15"/>
    <x v="13"/>
    <x v="275"/>
    <s v="1534"/>
    <x v="275"/>
    <x v="3"/>
    <x v="7"/>
    <n v="96"/>
  </r>
  <r>
    <x v="13"/>
    <s v="15"/>
    <x v="13"/>
    <x v="276"/>
    <s v="1535"/>
    <x v="276"/>
    <x v="1"/>
    <x v="0"/>
    <n v="83"/>
  </r>
  <r>
    <x v="13"/>
    <s v="15"/>
    <x v="13"/>
    <x v="276"/>
    <s v="1535"/>
    <x v="276"/>
    <x v="1"/>
    <x v="1"/>
    <n v="79"/>
  </r>
  <r>
    <x v="13"/>
    <s v="15"/>
    <x v="13"/>
    <x v="276"/>
    <s v="1535"/>
    <x v="276"/>
    <x v="1"/>
    <x v="2"/>
    <n v="74"/>
  </r>
  <r>
    <x v="13"/>
    <s v="15"/>
    <x v="13"/>
    <x v="276"/>
    <s v="1535"/>
    <x v="276"/>
    <x v="1"/>
    <x v="3"/>
    <n v="64"/>
  </r>
  <r>
    <x v="13"/>
    <s v="15"/>
    <x v="13"/>
    <x v="276"/>
    <s v="1535"/>
    <x v="276"/>
    <x v="1"/>
    <x v="4"/>
    <n v="66"/>
  </r>
  <r>
    <x v="13"/>
    <s v="15"/>
    <x v="13"/>
    <x v="276"/>
    <s v="1535"/>
    <x v="276"/>
    <x v="1"/>
    <x v="5"/>
    <n v="47"/>
  </r>
  <r>
    <x v="13"/>
    <s v="15"/>
    <x v="13"/>
    <x v="276"/>
    <s v="1535"/>
    <x v="276"/>
    <x v="1"/>
    <x v="6"/>
    <n v="56"/>
  </r>
  <r>
    <x v="13"/>
    <s v="15"/>
    <x v="13"/>
    <x v="276"/>
    <s v="1535"/>
    <x v="276"/>
    <x v="1"/>
    <x v="7"/>
    <n v="61"/>
  </r>
  <r>
    <x v="13"/>
    <s v="15"/>
    <x v="13"/>
    <x v="276"/>
    <s v="1535"/>
    <x v="276"/>
    <x v="2"/>
    <x v="0"/>
    <n v="4"/>
  </r>
  <r>
    <x v="13"/>
    <s v="15"/>
    <x v="13"/>
    <x v="276"/>
    <s v="1535"/>
    <x v="276"/>
    <x v="2"/>
    <x v="1"/>
    <n v="6"/>
  </r>
  <r>
    <x v="13"/>
    <s v="15"/>
    <x v="13"/>
    <x v="276"/>
    <s v="1535"/>
    <x v="276"/>
    <x v="2"/>
    <x v="2"/>
    <n v="8"/>
  </r>
  <r>
    <x v="13"/>
    <s v="15"/>
    <x v="13"/>
    <x v="276"/>
    <s v="1535"/>
    <x v="276"/>
    <x v="2"/>
    <x v="3"/>
    <n v="7"/>
  </r>
  <r>
    <x v="13"/>
    <s v="15"/>
    <x v="13"/>
    <x v="276"/>
    <s v="1535"/>
    <x v="276"/>
    <x v="2"/>
    <x v="4"/>
    <n v="9"/>
  </r>
  <r>
    <x v="13"/>
    <s v="15"/>
    <x v="13"/>
    <x v="276"/>
    <s v="1535"/>
    <x v="276"/>
    <x v="2"/>
    <x v="5"/>
    <n v="10"/>
  </r>
  <r>
    <x v="13"/>
    <s v="15"/>
    <x v="13"/>
    <x v="276"/>
    <s v="1535"/>
    <x v="276"/>
    <x v="2"/>
    <x v="6"/>
    <n v="4"/>
  </r>
  <r>
    <x v="13"/>
    <s v="15"/>
    <x v="13"/>
    <x v="276"/>
    <s v="1535"/>
    <x v="276"/>
    <x v="2"/>
    <x v="7"/>
    <n v="4"/>
  </r>
  <r>
    <x v="13"/>
    <s v="15"/>
    <x v="13"/>
    <x v="276"/>
    <s v="1535"/>
    <x v="276"/>
    <x v="3"/>
    <x v="0"/>
    <n v="64"/>
  </r>
  <r>
    <x v="13"/>
    <s v="15"/>
    <x v="13"/>
    <x v="276"/>
    <s v="1535"/>
    <x v="276"/>
    <x v="3"/>
    <x v="1"/>
    <n v="63"/>
  </r>
  <r>
    <x v="13"/>
    <s v="15"/>
    <x v="13"/>
    <x v="276"/>
    <s v="1535"/>
    <x v="276"/>
    <x v="3"/>
    <x v="2"/>
    <n v="64"/>
  </r>
  <r>
    <x v="13"/>
    <s v="15"/>
    <x v="13"/>
    <x v="276"/>
    <s v="1535"/>
    <x v="276"/>
    <x v="3"/>
    <x v="3"/>
    <n v="61"/>
  </r>
  <r>
    <x v="13"/>
    <s v="15"/>
    <x v="13"/>
    <x v="276"/>
    <s v="1535"/>
    <x v="276"/>
    <x v="3"/>
    <x v="4"/>
    <n v="61"/>
  </r>
  <r>
    <x v="13"/>
    <s v="15"/>
    <x v="13"/>
    <x v="276"/>
    <s v="1535"/>
    <x v="276"/>
    <x v="3"/>
    <x v="5"/>
    <n v="65"/>
  </r>
  <r>
    <x v="13"/>
    <s v="15"/>
    <x v="13"/>
    <x v="276"/>
    <s v="1535"/>
    <x v="276"/>
    <x v="3"/>
    <x v="6"/>
    <n v="48"/>
  </r>
  <r>
    <x v="13"/>
    <s v="15"/>
    <x v="13"/>
    <x v="276"/>
    <s v="1535"/>
    <x v="276"/>
    <x v="3"/>
    <x v="7"/>
    <n v="60"/>
  </r>
  <r>
    <x v="13"/>
    <s v="15"/>
    <x v="13"/>
    <x v="277"/>
    <s v="1539"/>
    <x v="277"/>
    <x v="1"/>
    <x v="0"/>
    <n v="197"/>
  </r>
  <r>
    <x v="13"/>
    <s v="15"/>
    <x v="13"/>
    <x v="277"/>
    <s v="1539"/>
    <x v="277"/>
    <x v="1"/>
    <x v="1"/>
    <n v="195"/>
  </r>
  <r>
    <x v="13"/>
    <s v="15"/>
    <x v="13"/>
    <x v="277"/>
    <s v="1539"/>
    <x v="277"/>
    <x v="1"/>
    <x v="2"/>
    <n v="181"/>
  </r>
  <r>
    <x v="13"/>
    <s v="15"/>
    <x v="13"/>
    <x v="277"/>
    <s v="1539"/>
    <x v="277"/>
    <x v="1"/>
    <x v="3"/>
    <n v="159"/>
  </r>
  <r>
    <x v="13"/>
    <s v="15"/>
    <x v="13"/>
    <x v="277"/>
    <s v="1539"/>
    <x v="277"/>
    <x v="1"/>
    <x v="4"/>
    <n v="166"/>
  </r>
  <r>
    <x v="13"/>
    <s v="15"/>
    <x v="13"/>
    <x v="277"/>
    <s v="1539"/>
    <x v="277"/>
    <x v="1"/>
    <x v="5"/>
    <n v="148"/>
  </r>
  <r>
    <x v="13"/>
    <s v="15"/>
    <x v="13"/>
    <x v="277"/>
    <s v="1539"/>
    <x v="277"/>
    <x v="1"/>
    <x v="6"/>
    <n v="148"/>
  </r>
  <r>
    <x v="13"/>
    <s v="15"/>
    <x v="13"/>
    <x v="277"/>
    <s v="1539"/>
    <x v="277"/>
    <x v="1"/>
    <x v="7"/>
    <n v="131"/>
  </r>
  <r>
    <x v="13"/>
    <s v="15"/>
    <x v="13"/>
    <x v="277"/>
    <s v="1539"/>
    <x v="277"/>
    <x v="2"/>
    <x v="0"/>
    <n v="1"/>
  </r>
  <r>
    <x v="13"/>
    <s v="15"/>
    <x v="13"/>
    <x v="277"/>
    <s v="1539"/>
    <x v="277"/>
    <x v="2"/>
    <x v="1"/>
    <n v="3"/>
  </r>
  <r>
    <x v="13"/>
    <s v="15"/>
    <x v="13"/>
    <x v="277"/>
    <s v="1539"/>
    <x v="277"/>
    <x v="2"/>
    <x v="2"/>
    <n v="4"/>
  </r>
  <r>
    <x v="13"/>
    <s v="15"/>
    <x v="13"/>
    <x v="277"/>
    <s v="1539"/>
    <x v="277"/>
    <x v="2"/>
    <x v="3"/>
    <n v="2"/>
  </r>
  <r>
    <x v="13"/>
    <s v="15"/>
    <x v="13"/>
    <x v="277"/>
    <s v="1539"/>
    <x v="277"/>
    <x v="2"/>
    <x v="4"/>
    <n v="6"/>
  </r>
  <r>
    <x v="13"/>
    <s v="15"/>
    <x v="13"/>
    <x v="277"/>
    <s v="1539"/>
    <x v="277"/>
    <x v="2"/>
    <x v="5"/>
    <n v="4"/>
  </r>
  <r>
    <x v="13"/>
    <s v="15"/>
    <x v="13"/>
    <x v="277"/>
    <s v="1539"/>
    <x v="277"/>
    <x v="2"/>
    <x v="6"/>
    <n v="2"/>
  </r>
  <r>
    <x v="13"/>
    <s v="15"/>
    <x v="13"/>
    <x v="277"/>
    <s v="1539"/>
    <x v="277"/>
    <x v="2"/>
    <x v="7"/>
    <n v="5"/>
  </r>
  <r>
    <x v="13"/>
    <s v="15"/>
    <x v="13"/>
    <x v="277"/>
    <s v="1539"/>
    <x v="277"/>
    <x v="3"/>
    <x v="0"/>
    <n v="38"/>
  </r>
  <r>
    <x v="13"/>
    <s v="15"/>
    <x v="13"/>
    <x v="277"/>
    <s v="1539"/>
    <x v="277"/>
    <x v="3"/>
    <x v="1"/>
    <n v="30"/>
  </r>
  <r>
    <x v="13"/>
    <s v="15"/>
    <x v="13"/>
    <x v="277"/>
    <s v="1539"/>
    <x v="277"/>
    <x v="3"/>
    <x v="2"/>
    <n v="41"/>
  </r>
  <r>
    <x v="13"/>
    <s v="15"/>
    <x v="13"/>
    <x v="277"/>
    <s v="1539"/>
    <x v="277"/>
    <x v="3"/>
    <x v="3"/>
    <n v="44"/>
  </r>
  <r>
    <x v="13"/>
    <s v="15"/>
    <x v="13"/>
    <x v="277"/>
    <s v="1539"/>
    <x v="277"/>
    <x v="3"/>
    <x v="4"/>
    <n v="45"/>
  </r>
  <r>
    <x v="13"/>
    <s v="15"/>
    <x v="13"/>
    <x v="277"/>
    <s v="1539"/>
    <x v="277"/>
    <x v="3"/>
    <x v="5"/>
    <n v="47"/>
  </r>
  <r>
    <x v="13"/>
    <s v="15"/>
    <x v="13"/>
    <x v="277"/>
    <s v="1539"/>
    <x v="277"/>
    <x v="3"/>
    <x v="6"/>
    <n v="56"/>
  </r>
  <r>
    <x v="13"/>
    <s v="15"/>
    <x v="13"/>
    <x v="277"/>
    <s v="1539"/>
    <x v="277"/>
    <x v="3"/>
    <x v="7"/>
    <n v="68"/>
  </r>
  <r>
    <x v="13"/>
    <s v="15"/>
    <x v="13"/>
    <x v="278"/>
    <s v="1543"/>
    <x v="278"/>
    <x v="1"/>
    <x v="0"/>
    <n v="314"/>
  </r>
  <r>
    <x v="13"/>
    <s v="15"/>
    <x v="13"/>
    <x v="278"/>
    <s v="1543"/>
    <x v="278"/>
    <x v="1"/>
    <x v="1"/>
    <n v="344"/>
  </r>
  <r>
    <x v="13"/>
    <s v="15"/>
    <x v="13"/>
    <x v="278"/>
    <s v="1543"/>
    <x v="278"/>
    <x v="1"/>
    <x v="2"/>
    <n v="95"/>
  </r>
  <r>
    <x v="13"/>
    <s v="15"/>
    <x v="13"/>
    <x v="278"/>
    <s v="1543"/>
    <x v="278"/>
    <x v="1"/>
    <x v="3"/>
    <n v="86"/>
  </r>
  <r>
    <x v="13"/>
    <s v="15"/>
    <x v="13"/>
    <x v="278"/>
    <s v="1543"/>
    <x v="278"/>
    <x v="1"/>
    <x v="4"/>
    <n v="78"/>
  </r>
  <r>
    <x v="13"/>
    <s v="15"/>
    <x v="13"/>
    <x v="278"/>
    <s v="1543"/>
    <x v="278"/>
    <x v="1"/>
    <x v="5"/>
    <n v="70"/>
  </r>
  <r>
    <x v="13"/>
    <s v="15"/>
    <x v="13"/>
    <x v="278"/>
    <s v="1543"/>
    <x v="278"/>
    <x v="1"/>
    <x v="6"/>
    <n v="71"/>
  </r>
  <r>
    <x v="13"/>
    <s v="15"/>
    <x v="13"/>
    <x v="278"/>
    <s v="1543"/>
    <x v="278"/>
    <x v="1"/>
    <x v="7"/>
    <n v="55"/>
  </r>
  <r>
    <x v="13"/>
    <s v="15"/>
    <x v="13"/>
    <x v="278"/>
    <s v="1543"/>
    <x v="278"/>
    <x v="2"/>
    <x v="0"/>
    <n v="3"/>
  </r>
  <r>
    <x v="13"/>
    <s v="15"/>
    <x v="13"/>
    <x v="278"/>
    <s v="1543"/>
    <x v="278"/>
    <x v="2"/>
    <x v="1"/>
    <n v="3"/>
  </r>
  <r>
    <x v="13"/>
    <s v="15"/>
    <x v="13"/>
    <x v="278"/>
    <s v="1543"/>
    <x v="278"/>
    <x v="2"/>
    <x v="2"/>
    <n v="2"/>
  </r>
  <r>
    <x v="13"/>
    <s v="15"/>
    <x v="13"/>
    <x v="278"/>
    <s v="1543"/>
    <x v="278"/>
    <x v="2"/>
    <x v="3"/>
    <n v="1"/>
  </r>
  <r>
    <x v="13"/>
    <s v="15"/>
    <x v="13"/>
    <x v="278"/>
    <s v="1543"/>
    <x v="278"/>
    <x v="2"/>
    <x v="4"/>
    <n v="4"/>
  </r>
  <r>
    <x v="13"/>
    <s v="15"/>
    <x v="13"/>
    <x v="278"/>
    <s v="1543"/>
    <x v="278"/>
    <x v="2"/>
    <x v="5"/>
    <n v="3"/>
  </r>
  <r>
    <x v="13"/>
    <s v="15"/>
    <x v="13"/>
    <x v="278"/>
    <s v="1543"/>
    <x v="278"/>
    <x v="2"/>
    <x v="6"/>
    <n v="2"/>
  </r>
  <r>
    <x v="13"/>
    <s v="15"/>
    <x v="13"/>
    <x v="278"/>
    <s v="1543"/>
    <x v="278"/>
    <x v="2"/>
    <x v="7"/>
    <n v="2"/>
  </r>
  <r>
    <x v="13"/>
    <s v="15"/>
    <x v="13"/>
    <x v="278"/>
    <s v="1543"/>
    <x v="278"/>
    <x v="3"/>
    <x v="0"/>
    <n v="9"/>
  </r>
  <r>
    <x v="13"/>
    <s v="15"/>
    <x v="13"/>
    <x v="278"/>
    <s v="1543"/>
    <x v="278"/>
    <x v="3"/>
    <x v="1"/>
    <n v="7"/>
  </r>
  <r>
    <x v="13"/>
    <s v="15"/>
    <x v="13"/>
    <x v="278"/>
    <s v="1543"/>
    <x v="278"/>
    <x v="3"/>
    <x v="2"/>
    <n v="6"/>
  </r>
  <r>
    <x v="13"/>
    <s v="15"/>
    <x v="13"/>
    <x v="278"/>
    <s v="1543"/>
    <x v="278"/>
    <x v="3"/>
    <x v="3"/>
    <n v="5"/>
  </r>
  <r>
    <x v="13"/>
    <s v="15"/>
    <x v="13"/>
    <x v="278"/>
    <s v="1543"/>
    <x v="278"/>
    <x v="3"/>
    <x v="4"/>
    <n v="9"/>
  </r>
  <r>
    <x v="13"/>
    <s v="15"/>
    <x v="13"/>
    <x v="278"/>
    <s v="1543"/>
    <x v="278"/>
    <x v="3"/>
    <x v="5"/>
    <n v="10"/>
  </r>
  <r>
    <x v="13"/>
    <s v="15"/>
    <x v="13"/>
    <x v="278"/>
    <s v="1543"/>
    <x v="278"/>
    <x v="3"/>
    <x v="6"/>
    <n v="10"/>
  </r>
  <r>
    <x v="13"/>
    <s v="15"/>
    <x v="13"/>
    <x v="278"/>
    <s v="1543"/>
    <x v="278"/>
    <x v="3"/>
    <x v="7"/>
    <n v="5"/>
  </r>
  <r>
    <x v="13"/>
    <s v="15"/>
    <x v="13"/>
    <x v="279"/>
    <s v="1545"/>
    <x v="279"/>
    <x v="1"/>
    <x v="0"/>
    <n v="27"/>
  </r>
  <r>
    <x v="13"/>
    <s v="15"/>
    <x v="13"/>
    <x v="279"/>
    <s v="1545"/>
    <x v="279"/>
    <x v="1"/>
    <x v="1"/>
    <n v="27"/>
  </r>
  <r>
    <x v="13"/>
    <s v="15"/>
    <x v="13"/>
    <x v="279"/>
    <s v="1545"/>
    <x v="279"/>
    <x v="1"/>
    <x v="2"/>
    <n v="20"/>
  </r>
  <r>
    <x v="13"/>
    <s v="15"/>
    <x v="13"/>
    <x v="279"/>
    <s v="1545"/>
    <x v="279"/>
    <x v="1"/>
    <x v="3"/>
    <n v="16"/>
  </r>
  <r>
    <x v="13"/>
    <s v="15"/>
    <x v="13"/>
    <x v="279"/>
    <s v="1545"/>
    <x v="279"/>
    <x v="1"/>
    <x v="4"/>
    <n v="18"/>
  </r>
  <r>
    <x v="13"/>
    <s v="15"/>
    <x v="13"/>
    <x v="279"/>
    <s v="1545"/>
    <x v="279"/>
    <x v="1"/>
    <x v="5"/>
    <n v="17"/>
  </r>
  <r>
    <x v="13"/>
    <s v="15"/>
    <x v="13"/>
    <x v="279"/>
    <s v="1545"/>
    <x v="279"/>
    <x v="1"/>
    <x v="6"/>
    <n v="21"/>
  </r>
  <r>
    <x v="13"/>
    <s v="15"/>
    <x v="13"/>
    <x v="279"/>
    <s v="1545"/>
    <x v="279"/>
    <x v="1"/>
    <x v="7"/>
    <n v="16"/>
  </r>
  <r>
    <x v="13"/>
    <s v="15"/>
    <x v="13"/>
    <x v="279"/>
    <s v="1545"/>
    <x v="279"/>
    <x v="2"/>
    <x v="0"/>
    <n v="0"/>
  </r>
  <r>
    <x v="13"/>
    <s v="15"/>
    <x v="13"/>
    <x v="279"/>
    <s v="1545"/>
    <x v="279"/>
    <x v="2"/>
    <x v="1"/>
    <n v="0"/>
  </r>
  <r>
    <x v="13"/>
    <s v="15"/>
    <x v="13"/>
    <x v="279"/>
    <s v="1545"/>
    <x v="279"/>
    <x v="2"/>
    <x v="2"/>
    <n v="0"/>
  </r>
  <r>
    <x v="13"/>
    <s v="15"/>
    <x v="13"/>
    <x v="279"/>
    <s v="1545"/>
    <x v="279"/>
    <x v="2"/>
    <x v="3"/>
    <n v="0"/>
  </r>
  <r>
    <x v="13"/>
    <s v="15"/>
    <x v="13"/>
    <x v="279"/>
    <s v="1545"/>
    <x v="279"/>
    <x v="2"/>
    <x v="4"/>
    <n v="0"/>
  </r>
  <r>
    <x v="13"/>
    <s v="15"/>
    <x v="13"/>
    <x v="279"/>
    <s v="1545"/>
    <x v="279"/>
    <x v="2"/>
    <x v="5"/>
    <n v="0"/>
  </r>
  <r>
    <x v="13"/>
    <s v="15"/>
    <x v="13"/>
    <x v="279"/>
    <s v="1545"/>
    <x v="279"/>
    <x v="2"/>
    <x v="6"/>
    <n v="0"/>
  </r>
  <r>
    <x v="13"/>
    <s v="15"/>
    <x v="13"/>
    <x v="279"/>
    <s v="1545"/>
    <x v="279"/>
    <x v="2"/>
    <x v="7"/>
    <n v="0"/>
  </r>
  <r>
    <x v="13"/>
    <s v="15"/>
    <x v="13"/>
    <x v="279"/>
    <s v="1545"/>
    <x v="279"/>
    <x v="3"/>
    <x v="0"/>
    <n v="90"/>
  </r>
  <r>
    <x v="13"/>
    <s v="15"/>
    <x v="13"/>
    <x v="279"/>
    <s v="1545"/>
    <x v="279"/>
    <x v="3"/>
    <x v="1"/>
    <n v="83"/>
  </r>
  <r>
    <x v="13"/>
    <s v="15"/>
    <x v="13"/>
    <x v="279"/>
    <s v="1545"/>
    <x v="279"/>
    <x v="3"/>
    <x v="2"/>
    <n v="93"/>
  </r>
  <r>
    <x v="13"/>
    <s v="15"/>
    <x v="13"/>
    <x v="279"/>
    <s v="1545"/>
    <x v="279"/>
    <x v="3"/>
    <x v="3"/>
    <n v="85"/>
  </r>
  <r>
    <x v="13"/>
    <s v="15"/>
    <x v="13"/>
    <x v="279"/>
    <s v="1545"/>
    <x v="279"/>
    <x v="3"/>
    <x v="4"/>
    <n v="93"/>
  </r>
  <r>
    <x v="13"/>
    <s v="15"/>
    <x v="13"/>
    <x v="279"/>
    <s v="1545"/>
    <x v="279"/>
    <x v="3"/>
    <x v="5"/>
    <n v="107"/>
  </r>
  <r>
    <x v="13"/>
    <s v="15"/>
    <x v="13"/>
    <x v="279"/>
    <s v="1545"/>
    <x v="279"/>
    <x v="3"/>
    <x v="6"/>
    <n v="117"/>
  </r>
  <r>
    <x v="13"/>
    <s v="15"/>
    <x v="13"/>
    <x v="279"/>
    <s v="1545"/>
    <x v="279"/>
    <x v="3"/>
    <x v="7"/>
    <n v="109"/>
  </r>
  <r>
    <x v="13"/>
    <s v="15"/>
    <x v="13"/>
    <x v="280"/>
    <s v="1546"/>
    <x v="280"/>
    <x v="1"/>
    <x v="0"/>
    <n v="17"/>
  </r>
  <r>
    <x v="13"/>
    <s v="15"/>
    <x v="13"/>
    <x v="280"/>
    <s v="1546"/>
    <x v="280"/>
    <x v="1"/>
    <x v="1"/>
    <n v="22"/>
  </r>
  <r>
    <x v="13"/>
    <s v="15"/>
    <x v="13"/>
    <x v="280"/>
    <s v="1546"/>
    <x v="280"/>
    <x v="1"/>
    <x v="2"/>
    <n v="18"/>
  </r>
  <r>
    <x v="13"/>
    <s v="15"/>
    <x v="13"/>
    <x v="280"/>
    <s v="1546"/>
    <x v="280"/>
    <x v="1"/>
    <x v="3"/>
    <n v="16"/>
  </r>
  <r>
    <x v="13"/>
    <s v="15"/>
    <x v="13"/>
    <x v="280"/>
    <s v="1546"/>
    <x v="280"/>
    <x v="1"/>
    <x v="4"/>
    <n v="17"/>
  </r>
  <r>
    <x v="13"/>
    <s v="15"/>
    <x v="13"/>
    <x v="280"/>
    <s v="1546"/>
    <x v="280"/>
    <x v="1"/>
    <x v="5"/>
    <n v="22"/>
  </r>
  <r>
    <x v="13"/>
    <s v="15"/>
    <x v="13"/>
    <x v="280"/>
    <s v="1546"/>
    <x v="280"/>
    <x v="1"/>
    <x v="6"/>
    <n v="21"/>
  </r>
  <r>
    <x v="13"/>
    <s v="15"/>
    <x v="13"/>
    <x v="280"/>
    <s v="1546"/>
    <x v="280"/>
    <x v="1"/>
    <x v="7"/>
    <n v="17"/>
  </r>
  <r>
    <x v="13"/>
    <s v="15"/>
    <x v="13"/>
    <x v="280"/>
    <s v="1546"/>
    <x v="280"/>
    <x v="2"/>
    <x v="0"/>
    <n v="0"/>
  </r>
  <r>
    <x v="13"/>
    <s v="15"/>
    <x v="13"/>
    <x v="280"/>
    <s v="1546"/>
    <x v="280"/>
    <x v="2"/>
    <x v="1"/>
    <n v="0"/>
  </r>
  <r>
    <x v="13"/>
    <s v="15"/>
    <x v="13"/>
    <x v="280"/>
    <s v="1546"/>
    <x v="280"/>
    <x v="2"/>
    <x v="2"/>
    <n v="0"/>
  </r>
  <r>
    <x v="13"/>
    <s v="15"/>
    <x v="13"/>
    <x v="280"/>
    <s v="1546"/>
    <x v="280"/>
    <x v="2"/>
    <x v="3"/>
    <n v="0"/>
  </r>
  <r>
    <x v="13"/>
    <s v="15"/>
    <x v="13"/>
    <x v="280"/>
    <s v="1546"/>
    <x v="280"/>
    <x v="2"/>
    <x v="4"/>
    <n v="0"/>
  </r>
  <r>
    <x v="13"/>
    <s v="15"/>
    <x v="13"/>
    <x v="280"/>
    <s v="1546"/>
    <x v="280"/>
    <x v="2"/>
    <x v="5"/>
    <n v="0"/>
  </r>
  <r>
    <x v="13"/>
    <s v="15"/>
    <x v="13"/>
    <x v="280"/>
    <s v="1546"/>
    <x v="280"/>
    <x v="2"/>
    <x v="6"/>
    <n v="0"/>
  </r>
  <r>
    <x v="13"/>
    <s v="15"/>
    <x v="13"/>
    <x v="280"/>
    <s v="1546"/>
    <x v="280"/>
    <x v="2"/>
    <x v="7"/>
    <n v="0"/>
  </r>
  <r>
    <x v="13"/>
    <s v="15"/>
    <x v="13"/>
    <x v="280"/>
    <s v="1546"/>
    <x v="280"/>
    <x v="3"/>
    <x v="0"/>
    <n v="45"/>
  </r>
  <r>
    <x v="13"/>
    <s v="15"/>
    <x v="13"/>
    <x v="280"/>
    <s v="1546"/>
    <x v="280"/>
    <x v="3"/>
    <x v="1"/>
    <n v="37"/>
  </r>
  <r>
    <x v="13"/>
    <s v="15"/>
    <x v="13"/>
    <x v="280"/>
    <s v="1546"/>
    <x v="280"/>
    <x v="3"/>
    <x v="2"/>
    <n v="36"/>
  </r>
  <r>
    <x v="13"/>
    <s v="15"/>
    <x v="13"/>
    <x v="280"/>
    <s v="1546"/>
    <x v="280"/>
    <x v="3"/>
    <x v="3"/>
    <n v="31"/>
  </r>
  <r>
    <x v="13"/>
    <s v="15"/>
    <x v="13"/>
    <x v="280"/>
    <s v="1546"/>
    <x v="280"/>
    <x v="3"/>
    <x v="4"/>
    <n v="35"/>
  </r>
  <r>
    <x v="13"/>
    <s v="15"/>
    <x v="13"/>
    <x v="280"/>
    <s v="1546"/>
    <x v="280"/>
    <x v="3"/>
    <x v="5"/>
    <n v="29"/>
  </r>
  <r>
    <x v="13"/>
    <s v="15"/>
    <x v="13"/>
    <x v="280"/>
    <s v="1546"/>
    <x v="280"/>
    <x v="3"/>
    <x v="6"/>
    <n v="32"/>
  </r>
  <r>
    <x v="13"/>
    <s v="15"/>
    <x v="13"/>
    <x v="280"/>
    <s v="1546"/>
    <x v="280"/>
    <x v="3"/>
    <x v="7"/>
    <n v="29"/>
  </r>
  <r>
    <x v="13"/>
    <s v="15"/>
    <x v="13"/>
    <x v="281"/>
    <s v="1547"/>
    <x v="281"/>
    <x v="1"/>
    <x v="0"/>
    <n v="28"/>
  </r>
  <r>
    <x v="13"/>
    <s v="15"/>
    <x v="13"/>
    <x v="281"/>
    <s v="1547"/>
    <x v="281"/>
    <x v="1"/>
    <x v="1"/>
    <n v="25"/>
  </r>
  <r>
    <x v="13"/>
    <s v="15"/>
    <x v="13"/>
    <x v="281"/>
    <s v="1547"/>
    <x v="281"/>
    <x v="1"/>
    <x v="2"/>
    <n v="29"/>
  </r>
  <r>
    <x v="13"/>
    <s v="15"/>
    <x v="13"/>
    <x v="281"/>
    <s v="1547"/>
    <x v="281"/>
    <x v="1"/>
    <x v="3"/>
    <n v="30"/>
  </r>
  <r>
    <x v="13"/>
    <s v="15"/>
    <x v="13"/>
    <x v="281"/>
    <s v="1547"/>
    <x v="281"/>
    <x v="1"/>
    <x v="4"/>
    <n v="29"/>
  </r>
  <r>
    <x v="13"/>
    <s v="15"/>
    <x v="13"/>
    <x v="281"/>
    <s v="1547"/>
    <x v="281"/>
    <x v="1"/>
    <x v="5"/>
    <n v="25"/>
  </r>
  <r>
    <x v="13"/>
    <s v="15"/>
    <x v="13"/>
    <x v="281"/>
    <s v="1547"/>
    <x v="281"/>
    <x v="1"/>
    <x v="6"/>
    <n v="21"/>
  </r>
  <r>
    <x v="13"/>
    <s v="15"/>
    <x v="13"/>
    <x v="281"/>
    <s v="1547"/>
    <x v="281"/>
    <x v="1"/>
    <x v="7"/>
    <n v="17"/>
  </r>
  <r>
    <x v="13"/>
    <s v="15"/>
    <x v="13"/>
    <x v="281"/>
    <s v="1547"/>
    <x v="281"/>
    <x v="2"/>
    <x v="0"/>
    <n v="0"/>
  </r>
  <r>
    <x v="13"/>
    <s v="15"/>
    <x v="13"/>
    <x v="281"/>
    <s v="1547"/>
    <x v="281"/>
    <x v="2"/>
    <x v="1"/>
    <n v="0"/>
  </r>
  <r>
    <x v="13"/>
    <s v="15"/>
    <x v="13"/>
    <x v="281"/>
    <s v="1547"/>
    <x v="281"/>
    <x v="2"/>
    <x v="2"/>
    <n v="0"/>
  </r>
  <r>
    <x v="13"/>
    <s v="15"/>
    <x v="13"/>
    <x v="281"/>
    <s v="1547"/>
    <x v="281"/>
    <x v="2"/>
    <x v="3"/>
    <n v="0"/>
  </r>
  <r>
    <x v="13"/>
    <s v="15"/>
    <x v="13"/>
    <x v="281"/>
    <s v="1547"/>
    <x v="281"/>
    <x v="2"/>
    <x v="4"/>
    <n v="0"/>
  </r>
  <r>
    <x v="13"/>
    <s v="15"/>
    <x v="13"/>
    <x v="281"/>
    <s v="1547"/>
    <x v="281"/>
    <x v="2"/>
    <x v="5"/>
    <n v="0"/>
  </r>
  <r>
    <x v="13"/>
    <s v="15"/>
    <x v="13"/>
    <x v="281"/>
    <s v="1547"/>
    <x v="281"/>
    <x v="2"/>
    <x v="6"/>
    <n v="0"/>
  </r>
  <r>
    <x v="13"/>
    <s v="15"/>
    <x v="13"/>
    <x v="281"/>
    <s v="1547"/>
    <x v="281"/>
    <x v="2"/>
    <x v="7"/>
    <n v="0"/>
  </r>
  <r>
    <x v="13"/>
    <s v="15"/>
    <x v="13"/>
    <x v="281"/>
    <s v="1547"/>
    <x v="281"/>
    <x v="3"/>
    <x v="0"/>
    <n v="57"/>
  </r>
  <r>
    <x v="13"/>
    <s v="15"/>
    <x v="13"/>
    <x v="281"/>
    <s v="1547"/>
    <x v="281"/>
    <x v="3"/>
    <x v="1"/>
    <n v="56"/>
  </r>
  <r>
    <x v="13"/>
    <s v="15"/>
    <x v="13"/>
    <x v="281"/>
    <s v="1547"/>
    <x v="281"/>
    <x v="3"/>
    <x v="2"/>
    <n v="52"/>
  </r>
  <r>
    <x v="13"/>
    <s v="15"/>
    <x v="13"/>
    <x v="281"/>
    <s v="1547"/>
    <x v="281"/>
    <x v="3"/>
    <x v="3"/>
    <n v="59"/>
  </r>
  <r>
    <x v="13"/>
    <s v="15"/>
    <x v="13"/>
    <x v="281"/>
    <s v="1547"/>
    <x v="281"/>
    <x v="3"/>
    <x v="4"/>
    <n v="53"/>
  </r>
  <r>
    <x v="13"/>
    <s v="15"/>
    <x v="13"/>
    <x v="281"/>
    <s v="1547"/>
    <x v="281"/>
    <x v="3"/>
    <x v="5"/>
    <n v="52"/>
  </r>
  <r>
    <x v="13"/>
    <s v="15"/>
    <x v="13"/>
    <x v="281"/>
    <s v="1547"/>
    <x v="281"/>
    <x v="3"/>
    <x v="6"/>
    <n v="55"/>
  </r>
  <r>
    <x v="13"/>
    <s v="15"/>
    <x v="13"/>
    <x v="281"/>
    <s v="1547"/>
    <x v="281"/>
    <x v="3"/>
    <x v="7"/>
    <n v="47"/>
  </r>
  <r>
    <x v="13"/>
    <s v="15"/>
    <x v="13"/>
    <x v="282"/>
    <s v="1548"/>
    <x v="282"/>
    <x v="1"/>
    <x v="0"/>
    <n v="215"/>
  </r>
  <r>
    <x v="13"/>
    <s v="15"/>
    <x v="13"/>
    <x v="282"/>
    <s v="1548"/>
    <x v="282"/>
    <x v="1"/>
    <x v="1"/>
    <n v="208"/>
  </r>
  <r>
    <x v="13"/>
    <s v="15"/>
    <x v="13"/>
    <x v="282"/>
    <s v="1548"/>
    <x v="282"/>
    <x v="1"/>
    <x v="2"/>
    <n v="211"/>
  </r>
  <r>
    <x v="13"/>
    <s v="15"/>
    <x v="13"/>
    <x v="282"/>
    <s v="1548"/>
    <x v="282"/>
    <x v="1"/>
    <x v="3"/>
    <n v="208"/>
  </r>
  <r>
    <x v="13"/>
    <s v="15"/>
    <x v="13"/>
    <x v="282"/>
    <s v="1548"/>
    <x v="282"/>
    <x v="1"/>
    <x v="4"/>
    <n v="234"/>
  </r>
  <r>
    <x v="13"/>
    <s v="15"/>
    <x v="13"/>
    <x v="282"/>
    <s v="1548"/>
    <x v="282"/>
    <x v="1"/>
    <x v="5"/>
    <n v="221"/>
  </r>
  <r>
    <x v="13"/>
    <s v="15"/>
    <x v="13"/>
    <x v="282"/>
    <s v="1548"/>
    <x v="282"/>
    <x v="1"/>
    <x v="6"/>
    <n v="155"/>
  </r>
  <r>
    <x v="13"/>
    <s v="15"/>
    <x v="13"/>
    <x v="282"/>
    <s v="1548"/>
    <x v="282"/>
    <x v="1"/>
    <x v="7"/>
    <n v="150"/>
  </r>
  <r>
    <x v="13"/>
    <s v="15"/>
    <x v="13"/>
    <x v="282"/>
    <s v="1548"/>
    <x v="282"/>
    <x v="2"/>
    <x v="0"/>
    <n v="1"/>
  </r>
  <r>
    <x v="13"/>
    <s v="15"/>
    <x v="13"/>
    <x v="282"/>
    <s v="1548"/>
    <x v="282"/>
    <x v="2"/>
    <x v="1"/>
    <n v="2"/>
  </r>
  <r>
    <x v="13"/>
    <s v="15"/>
    <x v="13"/>
    <x v="282"/>
    <s v="1548"/>
    <x v="282"/>
    <x v="2"/>
    <x v="2"/>
    <n v="4"/>
  </r>
  <r>
    <x v="13"/>
    <s v="15"/>
    <x v="13"/>
    <x v="282"/>
    <s v="1548"/>
    <x v="282"/>
    <x v="2"/>
    <x v="3"/>
    <n v="3"/>
  </r>
  <r>
    <x v="13"/>
    <s v="15"/>
    <x v="13"/>
    <x v="282"/>
    <s v="1548"/>
    <x v="282"/>
    <x v="2"/>
    <x v="4"/>
    <n v="5"/>
  </r>
  <r>
    <x v="13"/>
    <s v="15"/>
    <x v="13"/>
    <x v="282"/>
    <s v="1548"/>
    <x v="282"/>
    <x v="2"/>
    <x v="5"/>
    <n v="4"/>
  </r>
  <r>
    <x v="13"/>
    <s v="15"/>
    <x v="13"/>
    <x v="282"/>
    <s v="1548"/>
    <x v="282"/>
    <x v="2"/>
    <x v="6"/>
    <n v="4"/>
  </r>
  <r>
    <x v="13"/>
    <s v="15"/>
    <x v="13"/>
    <x v="282"/>
    <s v="1548"/>
    <x v="282"/>
    <x v="2"/>
    <x v="7"/>
    <n v="6"/>
  </r>
  <r>
    <x v="13"/>
    <s v="15"/>
    <x v="13"/>
    <x v="282"/>
    <s v="1548"/>
    <x v="282"/>
    <x v="3"/>
    <x v="0"/>
    <n v="108"/>
  </r>
  <r>
    <x v="13"/>
    <s v="15"/>
    <x v="13"/>
    <x v="282"/>
    <s v="1548"/>
    <x v="282"/>
    <x v="3"/>
    <x v="1"/>
    <n v="102"/>
  </r>
  <r>
    <x v="13"/>
    <s v="15"/>
    <x v="13"/>
    <x v="282"/>
    <s v="1548"/>
    <x v="282"/>
    <x v="3"/>
    <x v="2"/>
    <n v="98"/>
  </r>
  <r>
    <x v="13"/>
    <s v="15"/>
    <x v="13"/>
    <x v="282"/>
    <s v="1548"/>
    <x v="282"/>
    <x v="3"/>
    <x v="3"/>
    <n v="95"/>
  </r>
  <r>
    <x v="13"/>
    <s v="15"/>
    <x v="13"/>
    <x v="282"/>
    <s v="1548"/>
    <x v="282"/>
    <x v="3"/>
    <x v="4"/>
    <n v="93"/>
  </r>
  <r>
    <x v="13"/>
    <s v="15"/>
    <x v="13"/>
    <x v="282"/>
    <s v="1548"/>
    <x v="282"/>
    <x v="3"/>
    <x v="5"/>
    <n v="87"/>
  </r>
  <r>
    <x v="13"/>
    <s v="15"/>
    <x v="13"/>
    <x v="282"/>
    <s v="1548"/>
    <x v="282"/>
    <x v="3"/>
    <x v="6"/>
    <n v="70"/>
  </r>
  <r>
    <x v="13"/>
    <s v="15"/>
    <x v="13"/>
    <x v="282"/>
    <s v="1548"/>
    <x v="282"/>
    <x v="3"/>
    <x v="7"/>
    <n v="66"/>
  </r>
  <r>
    <x v="13"/>
    <s v="15"/>
    <x v="13"/>
    <x v="283"/>
    <s v="1551"/>
    <x v="283"/>
    <x v="1"/>
    <x v="0"/>
    <n v="55"/>
  </r>
  <r>
    <x v="13"/>
    <s v="15"/>
    <x v="13"/>
    <x v="283"/>
    <s v="1551"/>
    <x v="283"/>
    <x v="1"/>
    <x v="1"/>
    <n v="55"/>
  </r>
  <r>
    <x v="13"/>
    <s v="15"/>
    <x v="13"/>
    <x v="283"/>
    <s v="1551"/>
    <x v="283"/>
    <x v="1"/>
    <x v="2"/>
    <n v="57"/>
  </r>
  <r>
    <x v="13"/>
    <s v="15"/>
    <x v="13"/>
    <x v="283"/>
    <s v="1551"/>
    <x v="283"/>
    <x v="1"/>
    <x v="3"/>
    <n v="45"/>
  </r>
  <r>
    <x v="13"/>
    <s v="15"/>
    <x v="13"/>
    <x v="283"/>
    <s v="1551"/>
    <x v="283"/>
    <x v="1"/>
    <x v="4"/>
    <n v="47"/>
  </r>
  <r>
    <x v="13"/>
    <s v="15"/>
    <x v="13"/>
    <x v="283"/>
    <s v="1551"/>
    <x v="283"/>
    <x v="1"/>
    <x v="5"/>
    <n v="43"/>
  </r>
  <r>
    <x v="13"/>
    <s v="15"/>
    <x v="13"/>
    <x v="283"/>
    <s v="1551"/>
    <x v="283"/>
    <x v="1"/>
    <x v="6"/>
    <n v="48"/>
  </r>
  <r>
    <x v="13"/>
    <s v="15"/>
    <x v="13"/>
    <x v="283"/>
    <s v="1551"/>
    <x v="283"/>
    <x v="1"/>
    <x v="7"/>
    <n v="49"/>
  </r>
  <r>
    <x v="13"/>
    <s v="15"/>
    <x v="13"/>
    <x v="283"/>
    <s v="1551"/>
    <x v="283"/>
    <x v="2"/>
    <x v="0"/>
    <n v="3"/>
  </r>
  <r>
    <x v="13"/>
    <s v="15"/>
    <x v="13"/>
    <x v="283"/>
    <s v="1551"/>
    <x v="283"/>
    <x v="2"/>
    <x v="1"/>
    <n v="1"/>
  </r>
  <r>
    <x v="13"/>
    <s v="15"/>
    <x v="13"/>
    <x v="283"/>
    <s v="1551"/>
    <x v="283"/>
    <x v="2"/>
    <x v="2"/>
    <n v="2"/>
  </r>
  <r>
    <x v="13"/>
    <s v="15"/>
    <x v="13"/>
    <x v="283"/>
    <s v="1551"/>
    <x v="283"/>
    <x v="2"/>
    <x v="3"/>
    <n v="3"/>
  </r>
  <r>
    <x v="13"/>
    <s v="15"/>
    <x v="13"/>
    <x v="283"/>
    <s v="1551"/>
    <x v="283"/>
    <x v="2"/>
    <x v="4"/>
    <n v="3"/>
  </r>
  <r>
    <x v="13"/>
    <s v="15"/>
    <x v="13"/>
    <x v="283"/>
    <s v="1551"/>
    <x v="283"/>
    <x v="2"/>
    <x v="5"/>
    <n v="3"/>
  </r>
  <r>
    <x v="13"/>
    <s v="15"/>
    <x v="13"/>
    <x v="283"/>
    <s v="1551"/>
    <x v="283"/>
    <x v="2"/>
    <x v="6"/>
    <n v="5"/>
  </r>
  <r>
    <x v="13"/>
    <s v="15"/>
    <x v="13"/>
    <x v="283"/>
    <s v="1551"/>
    <x v="283"/>
    <x v="2"/>
    <x v="7"/>
    <n v="1"/>
  </r>
  <r>
    <x v="13"/>
    <s v="15"/>
    <x v="13"/>
    <x v="283"/>
    <s v="1551"/>
    <x v="283"/>
    <x v="3"/>
    <x v="0"/>
    <n v="16"/>
  </r>
  <r>
    <x v="13"/>
    <s v="15"/>
    <x v="13"/>
    <x v="283"/>
    <s v="1551"/>
    <x v="283"/>
    <x v="3"/>
    <x v="1"/>
    <n v="16"/>
  </r>
  <r>
    <x v="13"/>
    <s v="15"/>
    <x v="13"/>
    <x v="283"/>
    <s v="1551"/>
    <x v="283"/>
    <x v="3"/>
    <x v="2"/>
    <n v="14"/>
  </r>
  <r>
    <x v="13"/>
    <s v="15"/>
    <x v="13"/>
    <x v="283"/>
    <s v="1551"/>
    <x v="283"/>
    <x v="3"/>
    <x v="3"/>
    <n v="13"/>
  </r>
  <r>
    <x v="13"/>
    <s v="15"/>
    <x v="13"/>
    <x v="283"/>
    <s v="1551"/>
    <x v="283"/>
    <x v="3"/>
    <x v="4"/>
    <n v="16"/>
  </r>
  <r>
    <x v="13"/>
    <s v="15"/>
    <x v="13"/>
    <x v="283"/>
    <s v="1551"/>
    <x v="283"/>
    <x v="3"/>
    <x v="5"/>
    <n v="16"/>
  </r>
  <r>
    <x v="13"/>
    <s v="15"/>
    <x v="13"/>
    <x v="283"/>
    <s v="1551"/>
    <x v="283"/>
    <x v="3"/>
    <x v="6"/>
    <n v="15"/>
  </r>
  <r>
    <x v="13"/>
    <s v="15"/>
    <x v="13"/>
    <x v="283"/>
    <s v="1551"/>
    <x v="283"/>
    <x v="3"/>
    <x v="7"/>
    <n v="20"/>
  </r>
  <r>
    <x v="13"/>
    <s v="15"/>
    <x v="13"/>
    <x v="284"/>
    <s v="1554"/>
    <x v="284"/>
    <x v="1"/>
    <x v="0"/>
    <n v="118"/>
  </r>
  <r>
    <x v="13"/>
    <s v="15"/>
    <x v="13"/>
    <x v="284"/>
    <s v="1554"/>
    <x v="284"/>
    <x v="1"/>
    <x v="1"/>
    <n v="109"/>
  </r>
  <r>
    <x v="13"/>
    <s v="15"/>
    <x v="13"/>
    <x v="284"/>
    <s v="1554"/>
    <x v="284"/>
    <x v="1"/>
    <x v="2"/>
    <n v="97"/>
  </r>
  <r>
    <x v="13"/>
    <s v="15"/>
    <x v="13"/>
    <x v="284"/>
    <s v="1554"/>
    <x v="284"/>
    <x v="1"/>
    <x v="3"/>
    <n v="91"/>
  </r>
  <r>
    <x v="13"/>
    <s v="15"/>
    <x v="13"/>
    <x v="284"/>
    <s v="1554"/>
    <x v="284"/>
    <x v="1"/>
    <x v="4"/>
    <n v="69"/>
  </r>
  <r>
    <x v="13"/>
    <s v="15"/>
    <x v="13"/>
    <x v="284"/>
    <s v="1554"/>
    <x v="284"/>
    <x v="1"/>
    <x v="5"/>
    <n v="69"/>
  </r>
  <r>
    <x v="13"/>
    <s v="15"/>
    <x v="13"/>
    <x v="284"/>
    <s v="1554"/>
    <x v="284"/>
    <x v="1"/>
    <x v="6"/>
    <n v="63"/>
  </r>
  <r>
    <x v="13"/>
    <s v="15"/>
    <x v="13"/>
    <x v="284"/>
    <s v="1554"/>
    <x v="284"/>
    <x v="1"/>
    <x v="7"/>
    <n v="63"/>
  </r>
  <r>
    <x v="13"/>
    <s v="15"/>
    <x v="13"/>
    <x v="284"/>
    <s v="1554"/>
    <x v="284"/>
    <x v="2"/>
    <x v="0"/>
    <n v="0"/>
  </r>
  <r>
    <x v="13"/>
    <s v="15"/>
    <x v="13"/>
    <x v="284"/>
    <s v="1554"/>
    <x v="284"/>
    <x v="2"/>
    <x v="1"/>
    <n v="1"/>
  </r>
  <r>
    <x v="13"/>
    <s v="15"/>
    <x v="13"/>
    <x v="284"/>
    <s v="1554"/>
    <x v="284"/>
    <x v="2"/>
    <x v="2"/>
    <n v="0"/>
  </r>
  <r>
    <x v="13"/>
    <s v="15"/>
    <x v="13"/>
    <x v="284"/>
    <s v="1554"/>
    <x v="284"/>
    <x v="2"/>
    <x v="3"/>
    <n v="0"/>
  </r>
  <r>
    <x v="13"/>
    <s v="15"/>
    <x v="13"/>
    <x v="284"/>
    <s v="1554"/>
    <x v="284"/>
    <x v="2"/>
    <x v="4"/>
    <n v="1"/>
  </r>
  <r>
    <x v="13"/>
    <s v="15"/>
    <x v="13"/>
    <x v="284"/>
    <s v="1554"/>
    <x v="284"/>
    <x v="2"/>
    <x v="5"/>
    <n v="2"/>
  </r>
  <r>
    <x v="13"/>
    <s v="15"/>
    <x v="13"/>
    <x v="284"/>
    <s v="1554"/>
    <x v="284"/>
    <x v="2"/>
    <x v="6"/>
    <n v="2"/>
  </r>
  <r>
    <x v="13"/>
    <s v="15"/>
    <x v="13"/>
    <x v="284"/>
    <s v="1554"/>
    <x v="284"/>
    <x v="2"/>
    <x v="7"/>
    <n v="0"/>
  </r>
  <r>
    <x v="13"/>
    <s v="15"/>
    <x v="13"/>
    <x v="284"/>
    <s v="1554"/>
    <x v="284"/>
    <x v="3"/>
    <x v="0"/>
    <n v="149"/>
  </r>
  <r>
    <x v="13"/>
    <s v="15"/>
    <x v="13"/>
    <x v="284"/>
    <s v="1554"/>
    <x v="284"/>
    <x v="3"/>
    <x v="1"/>
    <n v="155"/>
  </r>
  <r>
    <x v="13"/>
    <s v="15"/>
    <x v="13"/>
    <x v="284"/>
    <s v="1554"/>
    <x v="284"/>
    <x v="3"/>
    <x v="2"/>
    <n v="171"/>
  </r>
  <r>
    <x v="13"/>
    <s v="15"/>
    <x v="13"/>
    <x v="284"/>
    <s v="1554"/>
    <x v="284"/>
    <x v="3"/>
    <x v="3"/>
    <n v="171"/>
  </r>
  <r>
    <x v="13"/>
    <s v="15"/>
    <x v="13"/>
    <x v="284"/>
    <s v="1554"/>
    <x v="284"/>
    <x v="3"/>
    <x v="4"/>
    <n v="158"/>
  </r>
  <r>
    <x v="13"/>
    <s v="15"/>
    <x v="13"/>
    <x v="284"/>
    <s v="1554"/>
    <x v="284"/>
    <x v="3"/>
    <x v="5"/>
    <n v="136"/>
  </r>
  <r>
    <x v="13"/>
    <s v="15"/>
    <x v="13"/>
    <x v="284"/>
    <s v="1554"/>
    <x v="284"/>
    <x v="3"/>
    <x v="6"/>
    <n v="133"/>
  </r>
  <r>
    <x v="13"/>
    <s v="15"/>
    <x v="13"/>
    <x v="284"/>
    <s v="1554"/>
    <x v="284"/>
    <x v="3"/>
    <x v="7"/>
    <n v="160"/>
  </r>
  <r>
    <x v="13"/>
    <s v="15"/>
    <x v="13"/>
    <x v="285"/>
    <s v="1557"/>
    <x v="285"/>
    <x v="1"/>
    <x v="0"/>
    <n v="118"/>
  </r>
  <r>
    <x v="13"/>
    <s v="15"/>
    <x v="13"/>
    <x v="285"/>
    <s v="1557"/>
    <x v="285"/>
    <x v="1"/>
    <x v="1"/>
    <n v="116"/>
  </r>
  <r>
    <x v="13"/>
    <s v="15"/>
    <x v="13"/>
    <x v="285"/>
    <s v="1557"/>
    <x v="285"/>
    <x v="1"/>
    <x v="2"/>
    <n v="410"/>
  </r>
  <r>
    <x v="13"/>
    <s v="15"/>
    <x v="13"/>
    <x v="285"/>
    <s v="1557"/>
    <x v="285"/>
    <x v="1"/>
    <x v="3"/>
    <n v="409"/>
  </r>
  <r>
    <x v="13"/>
    <s v="15"/>
    <x v="13"/>
    <x v="285"/>
    <s v="1557"/>
    <x v="285"/>
    <x v="1"/>
    <x v="4"/>
    <n v="91"/>
  </r>
  <r>
    <x v="13"/>
    <s v="15"/>
    <x v="13"/>
    <x v="285"/>
    <s v="1557"/>
    <x v="285"/>
    <x v="1"/>
    <x v="5"/>
    <n v="87"/>
  </r>
  <r>
    <x v="13"/>
    <s v="15"/>
    <x v="13"/>
    <x v="285"/>
    <s v="1557"/>
    <x v="285"/>
    <x v="1"/>
    <x v="6"/>
    <n v="88"/>
  </r>
  <r>
    <x v="13"/>
    <s v="15"/>
    <x v="13"/>
    <x v="285"/>
    <s v="1557"/>
    <x v="285"/>
    <x v="1"/>
    <x v="7"/>
    <n v="67"/>
  </r>
  <r>
    <x v="13"/>
    <s v="15"/>
    <x v="13"/>
    <x v="285"/>
    <s v="1557"/>
    <x v="285"/>
    <x v="2"/>
    <x v="0"/>
    <n v="4"/>
  </r>
  <r>
    <x v="13"/>
    <s v="15"/>
    <x v="13"/>
    <x v="285"/>
    <s v="1557"/>
    <x v="285"/>
    <x v="2"/>
    <x v="1"/>
    <n v="4"/>
  </r>
  <r>
    <x v="13"/>
    <s v="15"/>
    <x v="13"/>
    <x v="285"/>
    <s v="1557"/>
    <x v="285"/>
    <x v="2"/>
    <x v="2"/>
    <n v="3"/>
  </r>
  <r>
    <x v="13"/>
    <s v="15"/>
    <x v="13"/>
    <x v="285"/>
    <s v="1557"/>
    <x v="285"/>
    <x v="2"/>
    <x v="3"/>
    <n v="0"/>
  </r>
  <r>
    <x v="13"/>
    <s v="15"/>
    <x v="13"/>
    <x v="285"/>
    <s v="1557"/>
    <x v="285"/>
    <x v="2"/>
    <x v="4"/>
    <n v="4"/>
  </r>
  <r>
    <x v="13"/>
    <s v="15"/>
    <x v="13"/>
    <x v="285"/>
    <s v="1557"/>
    <x v="285"/>
    <x v="2"/>
    <x v="5"/>
    <n v="3"/>
  </r>
  <r>
    <x v="13"/>
    <s v="15"/>
    <x v="13"/>
    <x v="285"/>
    <s v="1557"/>
    <x v="285"/>
    <x v="2"/>
    <x v="6"/>
    <n v="2"/>
  </r>
  <r>
    <x v="13"/>
    <s v="15"/>
    <x v="13"/>
    <x v="285"/>
    <s v="1557"/>
    <x v="285"/>
    <x v="2"/>
    <x v="7"/>
    <n v="2"/>
  </r>
  <r>
    <x v="13"/>
    <s v="15"/>
    <x v="13"/>
    <x v="285"/>
    <s v="1557"/>
    <x v="285"/>
    <x v="3"/>
    <x v="0"/>
    <n v="24"/>
  </r>
  <r>
    <x v="13"/>
    <s v="15"/>
    <x v="13"/>
    <x v="285"/>
    <s v="1557"/>
    <x v="285"/>
    <x v="3"/>
    <x v="1"/>
    <n v="22"/>
  </r>
  <r>
    <x v="13"/>
    <s v="15"/>
    <x v="13"/>
    <x v="285"/>
    <s v="1557"/>
    <x v="285"/>
    <x v="3"/>
    <x v="2"/>
    <n v="23"/>
  </r>
  <r>
    <x v="13"/>
    <s v="15"/>
    <x v="13"/>
    <x v="285"/>
    <s v="1557"/>
    <x v="285"/>
    <x v="3"/>
    <x v="3"/>
    <n v="30"/>
  </r>
  <r>
    <x v="13"/>
    <s v="15"/>
    <x v="13"/>
    <x v="285"/>
    <s v="1557"/>
    <x v="285"/>
    <x v="3"/>
    <x v="4"/>
    <n v="25"/>
  </r>
  <r>
    <x v="13"/>
    <s v="15"/>
    <x v="13"/>
    <x v="285"/>
    <s v="1557"/>
    <x v="285"/>
    <x v="3"/>
    <x v="5"/>
    <n v="20"/>
  </r>
  <r>
    <x v="13"/>
    <s v="15"/>
    <x v="13"/>
    <x v="285"/>
    <s v="1557"/>
    <x v="285"/>
    <x v="3"/>
    <x v="6"/>
    <n v="21"/>
  </r>
  <r>
    <x v="13"/>
    <s v="15"/>
    <x v="13"/>
    <x v="285"/>
    <s v="1557"/>
    <x v="285"/>
    <x v="3"/>
    <x v="7"/>
    <n v="21"/>
  </r>
  <r>
    <x v="13"/>
    <s v="15"/>
    <x v="13"/>
    <x v="286"/>
    <s v="1560"/>
    <x v="286"/>
    <x v="1"/>
    <x v="0"/>
    <n v="91"/>
  </r>
  <r>
    <x v="13"/>
    <s v="15"/>
    <x v="13"/>
    <x v="286"/>
    <s v="1560"/>
    <x v="286"/>
    <x v="1"/>
    <x v="1"/>
    <n v="89"/>
  </r>
  <r>
    <x v="13"/>
    <s v="15"/>
    <x v="13"/>
    <x v="286"/>
    <s v="1560"/>
    <x v="286"/>
    <x v="1"/>
    <x v="2"/>
    <n v="93"/>
  </r>
  <r>
    <x v="13"/>
    <s v="15"/>
    <x v="13"/>
    <x v="286"/>
    <s v="1560"/>
    <x v="286"/>
    <x v="1"/>
    <x v="3"/>
    <n v="85"/>
  </r>
  <r>
    <x v="13"/>
    <s v="15"/>
    <x v="13"/>
    <x v="286"/>
    <s v="1560"/>
    <x v="286"/>
    <x v="1"/>
    <x v="4"/>
    <n v="89"/>
  </r>
  <r>
    <x v="13"/>
    <s v="15"/>
    <x v="13"/>
    <x v="286"/>
    <s v="1560"/>
    <x v="286"/>
    <x v="1"/>
    <x v="5"/>
    <n v="68"/>
  </r>
  <r>
    <x v="13"/>
    <s v="15"/>
    <x v="13"/>
    <x v="286"/>
    <s v="1560"/>
    <x v="286"/>
    <x v="1"/>
    <x v="6"/>
    <n v="70"/>
  </r>
  <r>
    <x v="13"/>
    <s v="15"/>
    <x v="13"/>
    <x v="286"/>
    <s v="1560"/>
    <x v="286"/>
    <x v="1"/>
    <x v="7"/>
    <n v="58"/>
  </r>
  <r>
    <x v="13"/>
    <s v="15"/>
    <x v="13"/>
    <x v="286"/>
    <s v="1560"/>
    <x v="286"/>
    <x v="2"/>
    <x v="0"/>
    <n v="16"/>
  </r>
  <r>
    <x v="13"/>
    <s v="15"/>
    <x v="13"/>
    <x v="286"/>
    <s v="1560"/>
    <x v="286"/>
    <x v="2"/>
    <x v="1"/>
    <n v="12"/>
  </r>
  <r>
    <x v="13"/>
    <s v="15"/>
    <x v="13"/>
    <x v="286"/>
    <s v="1560"/>
    <x v="286"/>
    <x v="2"/>
    <x v="2"/>
    <n v="11"/>
  </r>
  <r>
    <x v="13"/>
    <s v="15"/>
    <x v="13"/>
    <x v="286"/>
    <s v="1560"/>
    <x v="286"/>
    <x v="2"/>
    <x v="3"/>
    <n v="12"/>
  </r>
  <r>
    <x v="13"/>
    <s v="15"/>
    <x v="13"/>
    <x v="286"/>
    <s v="1560"/>
    <x v="286"/>
    <x v="2"/>
    <x v="4"/>
    <n v="10"/>
  </r>
  <r>
    <x v="13"/>
    <s v="15"/>
    <x v="13"/>
    <x v="286"/>
    <s v="1560"/>
    <x v="286"/>
    <x v="2"/>
    <x v="5"/>
    <n v="14"/>
  </r>
  <r>
    <x v="13"/>
    <s v="15"/>
    <x v="13"/>
    <x v="286"/>
    <s v="1560"/>
    <x v="286"/>
    <x v="2"/>
    <x v="6"/>
    <n v="14"/>
  </r>
  <r>
    <x v="13"/>
    <s v="15"/>
    <x v="13"/>
    <x v="286"/>
    <s v="1560"/>
    <x v="286"/>
    <x v="2"/>
    <x v="7"/>
    <n v="16"/>
  </r>
  <r>
    <x v="13"/>
    <s v="15"/>
    <x v="13"/>
    <x v="286"/>
    <s v="1560"/>
    <x v="286"/>
    <x v="3"/>
    <x v="0"/>
    <n v="27"/>
  </r>
  <r>
    <x v="13"/>
    <s v="15"/>
    <x v="13"/>
    <x v="286"/>
    <s v="1560"/>
    <x v="286"/>
    <x v="3"/>
    <x v="1"/>
    <n v="24"/>
  </r>
  <r>
    <x v="13"/>
    <s v="15"/>
    <x v="13"/>
    <x v="286"/>
    <s v="1560"/>
    <x v="286"/>
    <x v="3"/>
    <x v="2"/>
    <n v="30"/>
  </r>
  <r>
    <x v="13"/>
    <s v="15"/>
    <x v="13"/>
    <x v="286"/>
    <s v="1560"/>
    <x v="286"/>
    <x v="3"/>
    <x v="3"/>
    <n v="31"/>
  </r>
  <r>
    <x v="13"/>
    <s v="15"/>
    <x v="13"/>
    <x v="286"/>
    <s v="1560"/>
    <x v="286"/>
    <x v="3"/>
    <x v="4"/>
    <n v="31"/>
  </r>
  <r>
    <x v="13"/>
    <s v="15"/>
    <x v="13"/>
    <x v="286"/>
    <s v="1560"/>
    <x v="286"/>
    <x v="3"/>
    <x v="5"/>
    <n v="30"/>
  </r>
  <r>
    <x v="13"/>
    <s v="15"/>
    <x v="13"/>
    <x v="286"/>
    <s v="1560"/>
    <x v="286"/>
    <x v="3"/>
    <x v="6"/>
    <n v="40"/>
  </r>
  <r>
    <x v="13"/>
    <s v="15"/>
    <x v="13"/>
    <x v="286"/>
    <s v="1560"/>
    <x v="286"/>
    <x v="3"/>
    <x v="7"/>
    <n v="37"/>
  </r>
  <r>
    <x v="13"/>
    <s v="15"/>
    <x v="13"/>
    <x v="287"/>
    <s v="1563"/>
    <x v="287"/>
    <x v="1"/>
    <x v="0"/>
    <n v="109"/>
  </r>
  <r>
    <x v="13"/>
    <s v="15"/>
    <x v="13"/>
    <x v="287"/>
    <s v="1563"/>
    <x v="287"/>
    <x v="1"/>
    <x v="1"/>
    <n v="159"/>
  </r>
  <r>
    <x v="13"/>
    <s v="15"/>
    <x v="13"/>
    <x v="287"/>
    <s v="1563"/>
    <x v="287"/>
    <x v="1"/>
    <x v="2"/>
    <n v="96"/>
  </r>
  <r>
    <x v="13"/>
    <s v="15"/>
    <x v="13"/>
    <x v="287"/>
    <s v="1563"/>
    <x v="287"/>
    <x v="1"/>
    <x v="3"/>
    <n v="121"/>
  </r>
  <r>
    <x v="13"/>
    <s v="15"/>
    <x v="13"/>
    <x v="287"/>
    <s v="1563"/>
    <x v="287"/>
    <x v="1"/>
    <x v="4"/>
    <n v="207"/>
  </r>
  <r>
    <x v="13"/>
    <s v="15"/>
    <x v="13"/>
    <x v="287"/>
    <s v="1563"/>
    <x v="287"/>
    <x v="1"/>
    <x v="5"/>
    <n v="214"/>
  </r>
  <r>
    <x v="13"/>
    <s v="15"/>
    <x v="13"/>
    <x v="287"/>
    <s v="1563"/>
    <x v="287"/>
    <x v="1"/>
    <x v="6"/>
    <n v="83"/>
  </r>
  <r>
    <x v="13"/>
    <s v="15"/>
    <x v="13"/>
    <x v="287"/>
    <s v="1563"/>
    <x v="287"/>
    <x v="1"/>
    <x v="7"/>
    <n v="63"/>
  </r>
  <r>
    <x v="13"/>
    <s v="15"/>
    <x v="13"/>
    <x v="287"/>
    <s v="1563"/>
    <x v="287"/>
    <x v="2"/>
    <x v="0"/>
    <n v="7"/>
  </r>
  <r>
    <x v="13"/>
    <s v="15"/>
    <x v="13"/>
    <x v="287"/>
    <s v="1563"/>
    <x v="287"/>
    <x v="2"/>
    <x v="1"/>
    <n v="9"/>
  </r>
  <r>
    <x v="13"/>
    <s v="15"/>
    <x v="13"/>
    <x v="287"/>
    <s v="1563"/>
    <x v="287"/>
    <x v="2"/>
    <x v="2"/>
    <n v="11"/>
  </r>
  <r>
    <x v="13"/>
    <s v="15"/>
    <x v="13"/>
    <x v="287"/>
    <s v="1563"/>
    <x v="287"/>
    <x v="2"/>
    <x v="3"/>
    <n v="12"/>
  </r>
  <r>
    <x v="13"/>
    <s v="15"/>
    <x v="13"/>
    <x v="287"/>
    <s v="1563"/>
    <x v="287"/>
    <x v="2"/>
    <x v="4"/>
    <n v="12"/>
  </r>
  <r>
    <x v="13"/>
    <s v="15"/>
    <x v="13"/>
    <x v="287"/>
    <s v="1563"/>
    <x v="287"/>
    <x v="2"/>
    <x v="5"/>
    <n v="12"/>
  </r>
  <r>
    <x v="13"/>
    <s v="15"/>
    <x v="13"/>
    <x v="287"/>
    <s v="1563"/>
    <x v="287"/>
    <x v="2"/>
    <x v="6"/>
    <n v="17"/>
  </r>
  <r>
    <x v="13"/>
    <s v="15"/>
    <x v="13"/>
    <x v="287"/>
    <s v="1563"/>
    <x v="287"/>
    <x v="2"/>
    <x v="7"/>
    <n v="13"/>
  </r>
  <r>
    <x v="13"/>
    <s v="15"/>
    <x v="13"/>
    <x v="287"/>
    <s v="1563"/>
    <x v="287"/>
    <x v="3"/>
    <x v="0"/>
    <n v="5"/>
  </r>
  <r>
    <x v="13"/>
    <s v="15"/>
    <x v="13"/>
    <x v="287"/>
    <s v="1563"/>
    <x v="287"/>
    <x v="3"/>
    <x v="1"/>
    <n v="3"/>
  </r>
  <r>
    <x v="13"/>
    <s v="15"/>
    <x v="13"/>
    <x v="287"/>
    <s v="1563"/>
    <x v="287"/>
    <x v="3"/>
    <x v="2"/>
    <n v="2"/>
  </r>
  <r>
    <x v="13"/>
    <s v="15"/>
    <x v="13"/>
    <x v="287"/>
    <s v="1563"/>
    <x v="287"/>
    <x v="3"/>
    <x v="3"/>
    <n v="1"/>
  </r>
  <r>
    <x v="13"/>
    <s v="15"/>
    <x v="13"/>
    <x v="287"/>
    <s v="1563"/>
    <x v="287"/>
    <x v="3"/>
    <x v="4"/>
    <n v="1"/>
  </r>
  <r>
    <x v="13"/>
    <s v="15"/>
    <x v="13"/>
    <x v="287"/>
    <s v="1563"/>
    <x v="287"/>
    <x v="3"/>
    <x v="5"/>
    <n v="1"/>
  </r>
  <r>
    <x v="13"/>
    <s v="15"/>
    <x v="13"/>
    <x v="287"/>
    <s v="1563"/>
    <x v="287"/>
    <x v="3"/>
    <x v="6"/>
    <n v="1"/>
  </r>
  <r>
    <x v="13"/>
    <s v="15"/>
    <x v="13"/>
    <x v="287"/>
    <s v="1563"/>
    <x v="287"/>
    <x v="3"/>
    <x v="7"/>
    <n v="1"/>
  </r>
  <r>
    <x v="13"/>
    <s v="15"/>
    <x v="13"/>
    <x v="288"/>
    <s v="1566"/>
    <x v="288"/>
    <x v="1"/>
    <x v="0"/>
    <n v="299"/>
  </r>
  <r>
    <x v="13"/>
    <s v="15"/>
    <x v="13"/>
    <x v="288"/>
    <s v="1566"/>
    <x v="288"/>
    <x v="1"/>
    <x v="1"/>
    <n v="291"/>
  </r>
  <r>
    <x v="13"/>
    <s v="15"/>
    <x v="13"/>
    <x v="288"/>
    <s v="1566"/>
    <x v="288"/>
    <x v="1"/>
    <x v="2"/>
    <n v="288"/>
  </r>
  <r>
    <x v="13"/>
    <s v="15"/>
    <x v="13"/>
    <x v="288"/>
    <s v="1566"/>
    <x v="288"/>
    <x v="1"/>
    <x v="3"/>
    <n v="287"/>
  </r>
  <r>
    <x v="13"/>
    <s v="15"/>
    <x v="13"/>
    <x v="288"/>
    <s v="1566"/>
    <x v="288"/>
    <x v="1"/>
    <x v="4"/>
    <n v="317"/>
  </r>
  <r>
    <x v="13"/>
    <s v="15"/>
    <x v="13"/>
    <x v="288"/>
    <s v="1566"/>
    <x v="288"/>
    <x v="1"/>
    <x v="5"/>
    <n v="264"/>
  </r>
  <r>
    <x v="13"/>
    <s v="15"/>
    <x v="13"/>
    <x v="288"/>
    <s v="1566"/>
    <x v="288"/>
    <x v="1"/>
    <x v="6"/>
    <n v="240"/>
  </r>
  <r>
    <x v="13"/>
    <s v="15"/>
    <x v="13"/>
    <x v="288"/>
    <s v="1566"/>
    <x v="288"/>
    <x v="1"/>
    <x v="7"/>
    <n v="210"/>
  </r>
  <r>
    <x v="13"/>
    <s v="15"/>
    <x v="13"/>
    <x v="288"/>
    <s v="1566"/>
    <x v="288"/>
    <x v="2"/>
    <x v="0"/>
    <n v="34"/>
  </r>
  <r>
    <x v="13"/>
    <s v="15"/>
    <x v="13"/>
    <x v="288"/>
    <s v="1566"/>
    <x v="288"/>
    <x v="2"/>
    <x v="1"/>
    <n v="29"/>
  </r>
  <r>
    <x v="13"/>
    <s v="15"/>
    <x v="13"/>
    <x v="288"/>
    <s v="1566"/>
    <x v="288"/>
    <x v="2"/>
    <x v="2"/>
    <n v="26"/>
  </r>
  <r>
    <x v="13"/>
    <s v="15"/>
    <x v="13"/>
    <x v="288"/>
    <s v="1566"/>
    <x v="288"/>
    <x v="2"/>
    <x v="3"/>
    <n v="30"/>
  </r>
  <r>
    <x v="13"/>
    <s v="15"/>
    <x v="13"/>
    <x v="288"/>
    <s v="1566"/>
    <x v="288"/>
    <x v="2"/>
    <x v="4"/>
    <n v="28"/>
  </r>
  <r>
    <x v="13"/>
    <s v="15"/>
    <x v="13"/>
    <x v="288"/>
    <s v="1566"/>
    <x v="288"/>
    <x v="2"/>
    <x v="5"/>
    <n v="34"/>
  </r>
  <r>
    <x v="13"/>
    <s v="15"/>
    <x v="13"/>
    <x v="288"/>
    <s v="1566"/>
    <x v="288"/>
    <x v="2"/>
    <x v="6"/>
    <n v="37"/>
  </r>
  <r>
    <x v="13"/>
    <s v="15"/>
    <x v="13"/>
    <x v="288"/>
    <s v="1566"/>
    <x v="288"/>
    <x v="2"/>
    <x v="7"/>
    <n v="31"/>
  </r>
  <r>
    <x v="13"/>
    <s v="15"/>
    <x v="13"/>
    <x v="288"/>
    <s v="1566"/>
    <x v="288"/>
    <x v="3"/>
    <x v="0"/>
    <n v="9"/>
  </r>
  <r>
    <x v="13"/>
    <s v="15"/>
    <x v="13"/>
    <x v="288"/>
    <s v="1566"/>
    <x v="288"/>
    <x v="3"/>
    <x v="1"/>
    <n v="6"/>
  </r>
  <r>
    <x v="13"/>
    <s v="15"/>
    <x v="13"/>
    <x v="288"/>
    <s v="1566"/>
    <x v="288"/>
    <x v="3"/>
    <x v="2"/>
    <n v="7"/>
  </r>
  <r>
    <x v="13"/>
    <s v="15"/>
    <x v="13"/>
    <x v="288"/>
    <s v="1566"/>
    <x v="288"/>
    <x v="3"/>
    <x v="3"/>
    <n v="7"/>
  </r>
  <r>
    <x v="13"/>
    <s v="15"/>
    <x v="13"/>
    <x v="288"/>
    <s v="1566"/>
    <x v="288"/>
    <x v="3"/>
    <x v="4"/>
    <n v="9"/>
  </r>
  <r>
    <x v="13"/>
    <s v="15"/>
    <x v="13"/>
    <x v="288"/>
    <s v="1566"/>
    <x v="288"/>
    <x v="3"/>
    <x v="5"/>
    <n v="8"/>
  </r>
  <r>
    <x v="13"/>
    <s v="15"/>
    <x v="13"/>
    <x v="288"/>
    <s v="1566"/>
    <x v="288"/>
    <x v="3"/>
    <x v="6"/>
    <n v="10"/>
  </r>
  <r>
    <x v="13"/>
    <s v="15"/>
    <x v="13"/>
    <x v="288"/>
    <s v="1566"/>
    <x v="288"/>
    <x v="3"/>
    <x v="7"/>
    <n v="13"/>
  </r>
  <r>
    <x v="13"/>
    <s v="15"/>
    <x v="13"/>
    <x v="289"/>
    <s v="1567"/>
    <x v="289"/>
    <x v="1"/>
    <x v="0"/>
    <n v="118"/>
  </r>
  <r>
    <x v="13"/>
    <s v="15"/>
    <x v="13"/>
    <x v="289"/>
    <s v="1567"/>
    <x v="289"/>
    <x v="1"/>
    <x v="1"/>
    <n v="108"/>
  </r>
  <r>
    <x v="13"/>
    <s v="15"/>
    <x v="13"/>
    <x v="289"/>
    <s v="1567"/>
    <x v="289"/>
    <x v="1"/>
    <x v="2"/>
    <n v="104"/>
  </r>
  <r>
    <x v="13"/>
    <s v="15"/>
    <x v="13"/>
    <x v="289"/>
    <s v="1567"/>
    <x v="289"/>
    <x v="1"/>
    <x v="3"/>
    <n v="99"/>
  </r>
  <r>
    <x v="13"/>
    <s v="15"/>
    <x v="13"/>
    <x v="289"/>
    <s v="1567"/>
    <x v="289"/>
    <x v="1"/>
    <x v="4"/>
    <n v="89"/>
  </r>
  <r>
    <x v="13"/>
    <s v="15"/>
    <x v="13"/>
    <x v="289"/>
    <s v="1567"/>
    <x v="289"/>
    <x v="1"/>
    <x v="5"/>
    <n v="82"/>
  </r>
  <r>
    <x v="13"/>
    <s v="15"/>
    <x v="13"/>
    <x v="289"/>
    <s v="1567"/>
    <x v="289"/>
    <x v="1"/>
    <x v="6"/>
    <n v="82"/>
  </r>
  <r>
    <x v="13"/>
    <s v="15"/>
    <x v="13"/>
    <x v="289"/>
    <s v="1567"/>
    <x v="289"/>
    <x v="1"/>
    <x v="7"/>
    <n v="76"/>
  </r>
  <r>
    <x v="13"/>
    <s v="15"/>
    <x v="13"/>
    <x v="289"/>
    <s v="1567"/>
    <x v="289"/>
    <x v="2"/>
    <x v="0"/>
    <n v="8"/>
  </r>
  <r>
    <x v="13"/>
    <s v="15"/>
    <x v="13"/>
    <x v="289"/>
    <s v="1567"/>
    <x v="289"/>
    <x v="2"/>
    <x v="1"/>
    <n v="9"/>
  </r>
  <r>
    <x v="13"/>
    <s v="15"/>
    <x v="13"/>
    <x v="289"/>
    <s v="1567"/>
    <x v="289"/>
    <x v="2"/>
    <x v="2"/>
    <n v="8"/>
  </r>
  <r>
    <x v="13"/>
    <s v="15"/>
    <x v="13"/>
    <x v="289"/>
    <s v="1567"/>
    <x v="289"/>
    <x v="2"/>
    <x v="3"/>
    <n v="9"/>
  </r>
  <r>
    <x v="13"/>
    <s v="15"/>
    <x v="13"/>
    <x v="289"/>
    <s v="1567"/>
    <x v="289"/>
    <x v="2"/>
    <x v="4"/>
    <n v="12"/>
  </r>
  <r>
    <x v="13"/>
    <s v="15"/>
    <x v="13"/>
    <x v="289"/>
    <s v="1567"/>
    <x v="289"/>
    <x v="2"/>
    <x v="5"/>
    <n v="13"/>
  </r>
  <r>
    <x v="13"/>
    <s v="15"/>
    <x v="13"/>
    <x v="289"/>
    <s v="1567"/>
    <x v="289"/>
    <x v="2"/>
    <x v="6"/>
    <n v="7"/>
  </r>
  <r>
    <x v="13"/>
    <s v="15"/>
    <x v="13"/>
    <x v="289"/>
    <s v="1567"/>
    <x v="289"/>
    <x v="2"/>
    <x v="7"/>
    <n v="6"/>
  </r>
  <r>
    <x v="13"/>
    <s v="15"/>
    <x v="13"/>
    <x v="289"/>
    <s v="1567"/>
    <x v="289"/>
    <x v="3"/>
    <x v="0"/>
    <n v="0"/>
  </r>
  <r>
    <x v="13"/>
    <s v="15"/>
    <x v="13"/>
    <x v="289"/>
    <s v="1567"/>
    <x v="289"/>
    <x v="3"/>
    <x v="1"/>
    <n v="0"/>
  </r>
  <r>
    <x v="13"/>
    <s v="15"/>
    <x v="13"/>
    <x v="289"/>
    <s v="1567"/>
    <x v="289"/>
    <x v="3"/>
    <x v="2"/>
    <n v="0"/>
  </r>
  <r>
    <x v="13"/>
    <s v="15"/>
    <x v="13"/>
    <x v="289"/>
    <s v="1567"/>
    <x v="289"/>
    <x v="3"/>
    <x v="3"/>
    <n v="0"/>
  </r>
  <r>
    <x v="13"/>
    <s v="15"/>
    <x v="13"/>
    <x v="289"/>
    <s v="1567"/>
    <x v="289"/>
    <x v="3"/>
    <x v="4"/>
    <n v="0"/>
  </r>
  <r>
    <x v="13"/>
    <s v="15"/>
    <x v="13"/>
    <x v="289"/>
    <s v="1567"/>
    <x v="289"/>
    <x v="3"/>
    <x v="5"/>
    <n v="0"/>
  </r>
  <r>
    <x v="13"/>
    <s v="15"/>
    <x v="13"/>
    <x v="289"/>
    <s v="1567"/>
    <x v="289"/>
    <x v="3"/>
    <x v="6"/>
    <n v="0"/>
  </r>
  <r>
    <x v="13"/>
    <s v="15"/>
    <x v="13"/>
    <x v="289"/>
    <s v="1567"/>
    <x v="289"/>
    <x v="3"/>
    <x v="7"/>
    <n v="0"/>
  </r>
  <r>
    <x v="13"/>
    <s v="15"/>
    <x v="13"/>
    <x v="290"/>
    <s v="1571"/>
    <x v="290"/>
    <x v="1"/>
    <x v="0"/>
    <n v="71"/>
  </r>
  <r>
    <x v="13"/>
    <s v="15"/>
    <x v="13"/>
    <x v="290"/>
    <s v="1571"/>
    <x v="290"/>
    <x v="1"/>
    <x v="1"/>
    <n v="66"/>
  </r>
  <r>
    <x v="13"/>
    <s v="15"/>
    <x v="13"/>
    <x v="290"/>
    <s v="1571"/>
    <x v="290"/>
    <x v="1"/>
    <x v="2"/>
    <n v="64"/>
  </r>
  <r>
    <x v="13"/>
    <s v="15"/>
    <x v="13"/>
    <x v="290"/>
    <s v="1571"/>
    <x v="290"/>
    <x v="1"/>
    <x v="3"/>
    <n v="54"/>
  </r>
  <r>
    <x v="13"/>
    <s v="15"/>
    <x v="13"/>
    <x v="290"/>
    <s v="1571"/>
    <x v="290"/>
    <x v="1"/>
    <x v="4"/>
    <n v="51"/>
  </r>
  <r>
    <x v="13"/>
    <s v="15"/>
    <x v="13"/>
    <x v="290"/>
    <s v="1571"/>
    <x v="290"/>
    <x v="1"/>
    <x v="5"/>
    <n v="44"/>
  </r>
  <r>
    <x v="13"/>
    <s v="15"/>
    <x v="13"/>
    <x v="290"/>
    <s v="1571"/>
    <x v="290"/>
    <x v="1"/>
    <x v="6"/>
    <n v="44"/>
  </r>
  <r>
    <x v="13"/>
    <s v="15"/>
    <x v="13"/>
    <x v="290"/>
    <s v="1571"/>
    <x v="290"/>
    <x v="1"/>
    <x v="7"/>
    <n v="42"/>
  </r>
  <r>
    <x v="13"/>
    <s v="15"/>
    <x v="13"/>
    <x v="290"/>
    <s v="1571"/>
    <x v="290"/>
    <x v="2"/>
    <x v="0"/>
    <n v="3"/>
  </r>
  <r>
    <x v="13"/>
    <s v="15"/>
    <x v="13"/>
    <x v="290"/>
    <s v="1571"/>
    <x v="290"/>
    <x v="2"/>
    <x v="1"/>
    <n v="4"/>
  </r>
  <r>
    <x v="13"/>
    <s v="15"/>
    <x v="13"/>
    <x v="290"/>
    <s v="1571"/>
    <x v="290"/>
    <x v="2"/>
    <x v="2"/>
    <n v="3"/>
  </r>
  <r>
    <x v="13"/>
    <s v="15"/>
    <x v="13"/>
    <x v="290"/>
    <s v="1571"/>
    <x v="290"/>
    <x v="2"/>
    <x v="3"/>
    <n v="4"/>
  </r>
  <r>
    <x v="13"/>
    <s v="15"/>
    <x v="13"/>
    <x v="290"/>
    <s v="1571"/>
    <x v="290"/>
    <x v="2"/>
    <x v="4"/>
    <n v="8"/>
  </r>
  <r>
    <x v="13"/>
    <s v="15"/>
    <x v="13"/>
    <x v="290"/>
    <s v="1571"/>
    <x v="290"/>
    <x v="2"/>
    <x v="5"/>
    <n v="7"/>
  </r>
  <r>
    <x v="13"/>
    <s v="15"/>
    <x v="13"/>
    <x v="290"/>
    <s v="1571"/>
    <x v="290"/>
    <x v="2"/>
    <x v="6"/>
    <n v="6"/>
  </r>
  <r>
    <x v="13"/>
    <s v="15"/>
    <x v="13"/>
    <x v="290"/>
    <s v="1571"/>
    <x v="290"/>
    <x v="2"/>
    <x v="7"/>
    <n v="10"/>
  </r>
  <r>
    <x v="13"/>
    <s v="15"/>
    <x v="13"/>
    <x v="290"/>
    <s v="1571"/>
    <x v="290"/>
    <x v="3"/>
    <x v="0"/>
    <n v="77"/>
  </r>
  <r>
    <x v="13"/>
    <s v="15"/>
    <x v="13"/>
    <x v="290"/>
    <s v="1571"/>
    <x v="290"/>
    <x v="3"/>
    <x v="1"/>
    <n v="78"/>
  </r>
  <r>
    <x v="13"/>
    <s v="15"/>
    <x v="13"/>
    <x v="290"/>
    <s v="1571"/>
    <x v="290"/>
    <x v="3"/>
    <x v="2"/>
    <n v="66"/>
  </r>
  <r>
    <x v="13"/>
    <s v="15"/>
    <x v="13"/>
    <x v="290"/>
    <s v="1571"/>
    <x v="290"/>
    <x v="3"/>
    <x v="3"/>
    <n v="69"/>
  </r>
  <r>
    <x v="13"/>
    <s v="15"/>
    <x v="13"/>
    <x v="290"/>
    <s v="1571"/>
    <x v="290"/>
    <x v="3"/>
    <x v="4"/>
    <n v="61"/>
  </r>
  <r>
    <x v="13"/>
    <s v="15"/>
    <x v="13"/>
    <x v="290"/>
    <s v="1571"/>
    <x v="290"/>
    <x v="3"/>
    <x v="5"/>
    <n v="56"/>
  </r>
  <r>
    <x v="13"/>
    <s v="15"/>
    <x v="13"/>
    <x v="290"/>
    <s v="1571"/>
    <x v="290"/>
    <x v="3"/>
    <x v="6"/>
    <n v="56"/>
  </r>
  <r>
    <x v="13"/>
    <s v="15"/>
    <x v="13"/>
    <x v="290"/>
    <s v="1571"/>
    <x v="290"/>
    <x v="3"/>
    <x v="7"/>
    <n v="45"/>
  </r>
  <r>
    <x v="13"/>
    <s v="15"/>
    <x v="13"/>
    <x v="291"/>
    <s v="1573"/>
    <x v="291"/>
    <x v="1"/>
    <x v="0"/>
    <n v="67"/>
  </r>
  <r>
    <x v="13"/>
    <s v="15"/>
    <x v="13"/>
    <x v="291"/>
    <s v="1573"/>
    <x v="291"/>
    <x v="1"/>
    <x v="1"/>
    <n v="71"/>
  </r>
  <r>
    <x v="13"/>
    <s v="15"/>
    <x v="13"/>
    <x v="291"/>
    <s v="1573"/>
    <x v="291"/>
    <x v="1"/>
    <x v="2"/>
    <n v="91"/>
  </r>
  <r>
    <x v="13"/>
    <s v="15"/>
    <x v="13"/>
    <x v="291"/>
    <s v="1573"/>
    <x v="291"/>
    <x v="1"/>
    <x v="3"/>
    <n v="58"/>
  </r>
  <r>
    <x v="13"/>
    <s v="15"/>
    <x v="13"/>
    <x v="291"/>
    <s v="1573"/>
    <x v="291"/>
    <x v="1"/>
    <x v="4"/>
    <n v="47"/>
  </r>
  <r>
    <x v="13"/>
    <s v="15"/>
    <x v="13"/>
    <x v="291"/>
    <s v="1573"/>
    <x v="291"/>
    <x v="1"/>
    <x v="5"/>
    <n v="51"/>
  </r>
  <r>
    <x v="13"/>
    <s v="15"/>
    <x v="13"/>
    <x v="291"/>
    <s v="1573"/>
    <x v="291"/>
    <x v="1"/>
    <x v="6"/>
    <n v="45"/>
  </r>
  <r>
    <x v="13"/>
    <s v="15"/>
    <x v="13"/>
    <x v="291"/>
    <s v="1573"/>
    <x v="291"/>
    <x v="1"/>
    <x v="7"/>
    <n v="39"/>
  </r>
  <r>
    <x v="13"/>
    <s v="15"/>
    <x v="13"/>
    <x v="291"/>
    <s v="1573"/>
    <x v="291"/>
    <x v="2"/>
    <x v="0"/>
    <n v="0"/>
  </r>
  <r>
    <x v="13"/>
    <s v="15"/>
    <x v="13"/>
    <x v="291"/>
    <s v="1573"/>
    <x v="291"/>
    <x v="2"/>
    <x v="1"/>
    <n v="0"/>
  </r>
  <r>
    <x v="13"/>
    <s v="15"/>
    <x v="13"/>
    <x v="291"/>
    <s v="1573"/>
    <x v="291"/>
    <x v="2"/>
    <x v="2"/>
    <n v="0"/>
  </r>
  <r>
    <x v="13"/>
    <s v="15"/>
    <x v="13"/>
    <x v="291"/>
    <s v="1573"/>
    <x v="291"/>
    <x v="2"/>
    <x v="3"/>
    <n v="0"/>
  </r>
  <r>
    <x v="13"/>
    <s v="15"/>
    <x v="13"/>
    <x v="291"/>
    <s v="1573"/>
    <x v="291"/>
    <x v="2"/>
    <x v="4"/>
    <n v="0"/>
  </r>
  <r>
    <x v="13"/>
    <s v="15"/>
    <x v="13"/>
    <x v="291"/>
    <s v="1573"/>
    <x v="291"/>
    <x v="2"/>
    <x v="5"/>
    <n v="0"/>
  </r>
  <r>
    <x v="13"/>
    <s v="15"/>
    <x v="13"/>
    <x v="291"/>
    <s v="1573"/>
    <x v="291"/>
    <x v="2"/>
    <x v="6"/>
    <n v="0"/>
  </r>
  <r>
    <x v="13"/>
    <s v="15"/>
    <x v="13"/>
    <x v="291"/>
    <s v="1573"/>
    <x v="291"/>
    <x v="2"/>
    <x v="7"/>
    <n v="0"/>
  </r>
  <r>
    <x v="13"/>
    <s v="15"/>
    <x v="13"/>
    <x v="291"/>
    <s v="1573"/>
    <x v="291"/>
    <x v="3"/>
    <x v="0"/>
    <n v="136"/>
  </r>
  <r>
    <x v="13"/>
    <s v="15"/>
    <x v="13"/>
    <x v="291"/>
    <s v="1573"/>
    <x v="291"/>
    <x v="3"/>
    <x v="1"/>
    <n v="132"/>
  </r>
  <r>
    <x v="13"/>
    <s v="15"/>
    <x v="13"/>
    <x v="291"/>
    <s v="1573"/>
    <x v="291"/>
    <x v="3"/>
    <x v="2"/>
    <n v="132"/>
  </r>
  <r>
    <x v="13"/>
    <s v="15"/>
    <x v="13"/>
    <x v="291"/>
    <s v="1573"/>
    <x v="291"/>
    <x v="3"/>
    <x v="3"/>
    <n v="134"/>
  </r>
  <r>
    <x v="13"/>
    <s v="15"/>
    <x v="13"/>
    <x v="291"/>
    <s v="1573"/>
    <x v="291"/>
    <x v="3"/>
    <x v="4"/>
    <n v="143"/>
  </r>
  <r>
    <x v="13"/>
    <s v="15"/>
    <x v="13"/>
    <x v="291"/>
    <s v="1573"/>
    <x v="291"/>
    <x v="3"/>
    <x v="5"/>
    <n v="146"/>
  </r>
  <r>
    <x v="13"/>
    <s v="15"/>
    <x v="13"/>
    <x v="291"/>
    <s v="1573"/>
    <x v="291"/>
    <x v="3"/>
    <x v="6"/>
    <n v="144"/>
  </r>
  <r>
    <x v="13"/>
    <s v="15"/>
    <x v="13"/>
    <x v="291"/>
    <s v="1573"/>
    <x v="291"/>
    <x v="3"/>
    <x v="7"/>
    <n v="145"/>
  </r>
  <r>
    <x v="13"/>
    <s v="15"/>
    <x v="13"/>
    <x v="292"/>
    <s v="1576"/>
    <x v="292"/>
    <x v="1"/>
    <x v="0"/>
    <n v="129"/>
  </r>
  <r>
    <x v="13"/>
    <s v="15"/>
    <x v="13"/>
    <x v="292"/>
    <s v="1576"/>
    <x v="292"/>
    <x v="1"/>
    <x v="1"/>
    <n v="123"/>
  </r>
  <r>
    <x v="13"/>
    <s v="15"/>
    <x v="13"/>
    <x v="292"/>
    <s v="1576"/>
    <x v="292"/>
    <x v="1"/>
    <x v="2"/>
    <n v="119"/>
  </r>
  <r>
    <x v="13"/>
    <s v="15"/>
    <x v="13"/>
    <x v="292"/>
    <s v="1576"/>
    <x v="292"/>
    <x v="1"/>
    <x v="3"/>
    <n v="110"/>
  </r>
  <r>
    <x v="13"/>
    <s v="15"/>
    <x v="13"/>
    <x v="292"/>
    <s v="1576"/>
    <x v="292"/>
    <x v="1"/>
    <x v="4"/>
    <n v="104"/>
  </r>
  <r>
    <x v="13"/>
    <s v="15"/>
    <x v="13"/>
    <x v="292"/>
    <s v="1576"/>
    <x v="292"/>
    <x v="1"/>
    <x v="5"/>
    <n v="99"/>
  </r>
  <r>
    <x v="13"/>
    <s v="15"/>
    <x v="13"/>
    <x v="292"/>
    <s v="1576"/>
    <x v="292"/>
    <x v="1"/>
    <x v="6"/>
    <n v="94"/>
  </r>
  <r>
    <x v="13"/>
    <s v="15"/>
    <x v="13"/>
    <x v="292"/>
    <s v="1576"/>
    <x v="292"/>
    <x v="1"/>
    <x v="7"/>
    <n v="82"/>
  </r>
  <r>
    <x v="13"/>
    <s v="15"/>
    <x v="13"/>
    <x v="292"/>
    <s v="1576"/>
    <x v="292"/>
    <x v="2"/>
    <x v="0"/>
    <n v="5"/>
  </r>
  <r>
    <x v="13"/>
    <s v="15"/>
    <x v="13"/>
    <x v="292"/>
    <s v="1576"/>
    <x v="292"/>
    <x v="2"/>
    <x v="1"/>
    <n v="6"/>
  </r>
  <r>
    <x v="13"/>
    <s v="15"/>
    <x v="13"/>
    <x v="292"/>
    <s v="1576"/>
    <x v="292"/>
    <x v="2"/>
    <x v="2"/>
    <n v="4"/>
  </r>
  <r>
    <x v="13"/>
    <s v="15"/>
    <x v="13"/>
    <x v="292"/>
    <s v="1576"/>
    <x v="292"/>
    <x v="2"/>
    <x v="3"/>
    <n v="6"/>
  </r>
  <r>
    <x v="13"/>
    <s v="15"/>
    <x v="13"/>
    <x v="292"/>
    <s v="1576"/>
    <x v="292"/>
    <x v="2"/>
    <x v="4"/>
    <n v="8"/>
  </r>
  <r>
    <x v="13"/>
    <s v="15"/>
    <x v="13"/>
    <x v="292"/>
    <s v="1576"/>
    <x v="292"/>
    <x v="2"/>
    <x v="5"/>
    <n v="7"/>
  </r>
  <r>
    <x v="13"/>
    <s v="15"/>
    <x v="13"/>
    <x v="292"/>
    <s v="1576"/>
    <x v="292"/>
    <x v="2"/>
    <x v="6"/>
    <n v="9"/>
  </r>
  <r>
    <x v="13"/>
    <s v="15"/>
    <x v="13"/>
    <x v="292"/>
    <s v="1576"/>
    <x v="292"/>
    <x v="2"/>
    <x v="7"/>
    <n v="5"/>
  </r>
  <r>
    <x v="13"/>
    <s v="15"/>
    <x v="13"/>
    <x v="292"/>
    <s v="1576"/>
    <x v="292"/>
    <x v="3"/>
    <x v="0"/>
    <n v="92"/>
  </r>
  <r>
    <x v="13"/>
    <s v="15"/>
    <x v="13"/>
    <x v="292"/>
    <s v="1576"/>
    <x v="292"/>
    <x v="3"/>
    <x v="1"/>
    <n v="98"/>
  </r>
  <r>
    <x v="13"/>
    <s v="15"/>
    <x v="13"/>
    <x v="292"/>
    <s v="1576"/>
    <x v="292"/>
    <x v="3"/>
    <x v="2"/>
    <n v="94"/>
  </r>
  <r>
    <x v="13"/>
    <s v="15"/>
    <x v="13"/>
    <x v="292"/>
    <s v="1576"/>
    <x v="292"/>
    <x v="3"/>
    <x v="3"/>
    <n v="93"/>
  </r>
  <r>
    <x v="13"/>
    <s v="15"/>
    <x v="13"/>
    <x v="292"/>
    <s v="1576"/>
    <x v="292"/>
    <x v="3"/>
    <x v="4"/>
    <n v="82"/>
  </r>
  <r>
    <x v="13"/>
    <s v="15"/>
    <x v="13"/>
    <x v="292"/>
    <s v="1576"/>
    <x v="292"/>
    <x v="3"/>
    <x v="5"/>
    <n v="90"/>
  </r>
  <r>
    <x v="13"/>
    <s v="15"/>
    <x v="13"/>
    <x v="292"/>
    <s v="1576"/>
    <x v="292"/>
    <x v="3"/>
    <x v="6"/>
    <n v="122"/>
  </r>
  <r>
    <x v="13"/>
    <s v="15"/>
    <x v="13"/>
    <x v="292"/>
    <s v="1576"/>
    <x v="292"/>
    <x v="3"/>
    <x v="7"/>
    <n v="127"/>
  </r>
  <r>
    <x v="14"/>
    <s v="16"/>
    <x v="14"/>
    <x v="293"/>
    <s v="1601"/>
    <x v="293"/>
    <x v="1"/>
    <x v="0"/>
    <n v="438"/>
  </r>
  <r>
    <x v="14"/>
    <s v="16"/>
    <x v="14"/>
    <x v="293"/>
    <s v="1601"/>
    <x v="293"/>
    <x v="1"/>
    <x v="1"/>
    <n v="487"/>
  </r>
  <r>
    <x v="14"/>
    <s v="16"/>
    <x v="14"/>
    <x v="293"/>
    <s v="1601"/>
    <x v="293"/>
    <x v="1"/>
    <x v="2"/>
    <n v="383"/>
  </r>
  <r>
    <x v="14"/>
    <s v="16"/>
    <x v="14"/>
    <x v="293"/>
    <s v="1601"/>
    <x v="293"/>
    <x v="1"/>
    <x v="3"/>
    <n v="245"/>
  </r>
  <r>
    <x v="14"/>
    <s v="16"/>
    <x v="14"/>
    <x v="293"/>
    <s v="1601"/>
    <x v="293"/>
    <x v="1"/>
    <x v="4"/>
    <n v="235"/>
  </r>
  <r>
    <x v="14"/>
    <s v="16"/>
    <x v="14"/>
    <x v="293"/>
    <s v="1601"/>
    <x v="293"/>
    <x v="1"/>
    <x v="5"/>
    <n v="238"/>
  </r>
  <r>
    <x v="14"/>
    <s v="16"/>
    <x v="14"/>
    <x v="293"/>
    <s v="1601"/>
    <x v="293"/>
    <x v="1"/>
    <x v="6"/>
    <n v="233"/>
  </r>
  <r>
    <x v="14"/>
    <s v="16"/>
    <x v="14"/>
    <x v="293"/>
    <s v="1601"/>
    <x v="293"/>
    <x v="1"/>
    <x v="7"/>
    <n v="209"/>
  </r>
  <r>
    <x v="14"/>
    <s v="16"/>
    <x v="14"/>
    <x v="293"/>
    <s v="1601"/>
    <x v="293"/>
    <x v="2"/>
    <x v="0"/>
    <n v="26"/>
  </r>
  <r>
    <x v="14"/>
    <s v="16"/>
    <x v="14"/>
    <x v="293"/>
    <s v="1601"/>
    <x v="293"/>
    <x v="2"/>
    <x v="1"/>
    <n v="31"/>
  </r>
  <r>
    <x v="14"/>
    <s v="16"/>
    <x v="14"/>
    <x v="293"/>
    <s v="1601"/>
    <x v="293"/>
    <x v="2"/>
    <x v="2"/>
    <n v="32"/>
  </r>
  <r>
    <x v="14"/>
    <s v="16"/>
    <x v="14"/>
    <x v="293"/>
    <s v="1601"/>
    <x v="293"/>
    <x v="2"/>
    <x v="3"/>
    <n v="22"/>
  </r>
  <r>
    <x v="14"/>
    <s v="16"/>
    <x v="14"/>
    <x v="293"/>
    <s v="1601"/>
    <x v="293"/>
    <x v="2"/>
    <x v="4"/>
    <n v="25"/>
  </r>
  <r>
    <x v="14"/>
    <s v="16"/>
    <x v="14"/>
    <x v="293"/>
    <s v="1601"/>
    <x v="293"/>
    <x v="2"/>
    <x v="5"/>
    <n v="29"/>
  </r>
  <r>
    <x v="14"/>
    <s v="16"/>
    <x v="14"/>
    <x v="293"/>
    <s v="1601"/>
    <x v="293"/>
    <x v="2"/>
    <x v="6"/>
    <n v="39"/>
  </r>
  <r>
    <x v="14"/>
    <s v="16"/>
    <x v="14"/>
    <x v="293"/>
    <s v="1601"/>
    <x v="293"/>
    <x v="2"/>
    <x v="7"/>
    <n v="33"/>
  </r>
  <r>
    <x v="14"/>
    <s v="16"/>
    <x v="14"/>
    <x v="293"/>
    <s v="1601"/>
    <x v="293"/>
    <x v="3"/>
    <x v="0"/>
    <n v="65"/>
  </r>
  <r>
    <x v="14"/>
    <s v="16"/>
    <x v="14"/>
    <x v="293"/>
    <s v="1601"/>
    <x v="293"/>
    <x v="3"/>
    <x v="1"/>
    <n v="69"/>
  </r>
  <r>
    <x v="14"/>
    <s v="16"/>
    <x v="14"/>
    <x v="293"/>
    <s v="1601"/>
    <x v="293"/>
    <x v="3"/>
    <x v="2"/>
    <n v="68"/>
  </r>
  <r>
    <x v="14"/>
    <s v="16"/>
    <x v="14"/>
    <x v="293"/>
    <s v="1601"/>
    <x v="293"/>
    <x v="3"/>
    <x v="3"/>
    <n v="80"/>
  </r>
  <r>
    <x v="14"/>
    <s v="16"/>
    <x v="14"/>
    <x v="293"/>
    <s v="1601"/>
    <x v="293"/>
    <x v="3"/>
    <x v="4"/>
    <n v="83"/>
  </r>
  <r>
    <x v="14"/>
    <s v="16"/>
    <x v="14"/>
    <x v="293"/>
    <s v="1601"/>
    <x v="293"/>
    <x v="3"/>
    <x v="5"/>
    <n v="83"/>
  </r>
  <r>
    <x v="14"/>
    <s v="16"/>
    <x v="14"/>
    <x v="293"/>
    <s v="1601"/>
    <x v="293"/>
    <x v="3"/>
    <x v="6"/>
    <n v="82"/>
  </r>
  <r>
    <x v="14"/>
    <s v="16"/>
    <x v="14"/>
    <x v="293"/>
    <s v="1601"/>
    <x v="293"/>
    <x v="3"/>
    <x v="7"/>
    <n v="93"/>
  </r>
  <r>
    <x v="14"/>
    <s v="16"/>
    <x v="14"/>
    <x v="294"/>
    <s v="1612"/>
    <x v="294"/>
    <x v="1"/>
    <x v="0"/>
    <n v="123"/>
  </r>
  <r>
    <x v="14"/>
    <s v="16"/>
    <x v="14"/>
    <x v="294"/>
    <s v="1612"/>
    <x v="294"/>
    <x v="1"/>
    <x v="1"/>
    <n v="199"/>
  </r>
  <r>
    <x v="14"/>
    <s v="16"/>
    <x v="14"/>
    <x v="294"/>
    <s v="1612"/>
    <x v="294"/>
    <x v="1"/>
    <x v="2"/>
    <n v="210"/>
  </r>
  <r>
    <x v="14"/>
    <s v="16"/>
    <x v="14"/>
    <x v="294"/>
    <s v="1612"/>
    <x v="294"/>
    <x v="1"/>
    <x v="3"/>
    <n v="185"/>
  </r>
  <r>
    <x v="14"/>
    <s v="16"/>
    <x v="14"/>
    <x v="294"/>
    <s v="1612"/>
    <x v="294"/>
    <x v="1"/>
    <x v="4"/>
    <n v="162"/>
  </r>
  <r>
    <x v="14"/>
    <s v="16"/>
    <x v="14"/>
    <x v="294"/>
    <s v="1612"/>
    <x v="294"/>
    <x v="1"/>
    <x v="5"/>
    <n v="159"/>
  </r>
  <r>
    <x v="14"/>
    <s v="16"/>
    <x v="14"/>
    <x v="294"/>
    <s v="1612"/>
    <x v="294"/>
    <x v="1"/>
    <x v="6"/>
    <n v="170"/>
  </r>
  <r>
    <x v="14"/>
    <s v="16"/>
    <x v="14"/>
    <x v="294"/>
    <s v="1612"/>
    <x v="294"/>
    <x v="1"/>
    <x v="7"/>
    <n v="127"/>
  </r>
  <r>
    <x v="14"/>
    <s v="16"/>
    <x v="14"/>
    <x v="294"/>
    <s v="1612"/>
    <x v="294"/>
    <x v="2"/>
    <x v="0"/>
    <n v="10"/>
  </r>
  <r>
    <x v="14"/>
    <s v="16"/>
    <x v="14"/>
    <x v="294"/>
    <s v="1612"/>
    <x v="294"/>
    <x v="2"/>
    <x v="1"/>
    <n v="10"/>
  </r>
  <r>
    <x v="14"/>
    <s v="16"/>
    <x v="14"/>
    <x v="294"/>
    <s v="1612"/>
    <x v="294"/>
    <x v="2"/>
    <x v="2"/>
    <n v="6"/>
  </r>
  <r>
    <x v="14"/>
    <s v="16"/>
    <x v="14"/>
    <x v="294"/>
    <s v="1612"/>
    <x v="294"/>
    <x v="2"/>
    <x v="3"/>
    <n v="4"/>
  </r>
  <r>
    <x v="14"/>
    <s v="16"/>
    <x v="14"/>
    <x v="294"/>
    <s v="1612"/>
    <x v="294"/>
    <x v="2"/>
    <x v="4"/>
    <n v="9"/>
  </r>
  <r>
    <x v="14"/>
    <s v="16"/>
    <x v="14"/>
    <x v="294"/>
    <s v="1612"/>
    <x v="294"/>
    <x v="2"/>
    <x v="5"/>
    <n v="8"/>
  </r>
  <r>
    <x v="14"/>
    <s v="16"/>
    <x v="14"/>
    <x v="294"/>
    <s v="1612"/>
    <x v="294"/>
    <x v="2"/>
    <x v="6"/>
    <n v="9"/>
  </r>
  <r>
    <x v="14"/>
    <s v="16"/>
    <x v="14"/>
    <x v="294"/>
    <s v="1612"/>
    <x v="294"/>
    <x v="2"/>
    <x v="7"/>
    <n v="7"/>
  </r>
  <r>
    <x v="14"/>
    <s v="16"/>
    <x v="14"/>
    <x v="294"/>
    <s v="1612"/>
    <x v="294"/>
    <x v="3"/>
    <x v="0"/>
    <n v="78"/>
  </r>
  <r>
    <x v="14"/>
    <s v="16"/>
    <x v="14"/>
    <x v="294"/>
    <s v="1612"/>
    <x v="294"/>
    <x v="3"/>
    <x v="1"/>
    <n v="87"/>
  </r>
  <r>
    <x v="14"/>
    <s v="16"/>
    <x v="14"/>
    <x v="294"/>
    <s v="1612"/>
    <x v="294"/>
    <x v="3"/>
    <x v="2"/>
    <n v="89"/>
  </r>
  <r>
    <x v="14"/>
    <s v="16"/>
    <x v="14"/>
    <x v="294"/>
    <s v="1612"/>
    <x v="294"/>
    <x v="3"/>
    <x v="3"/>
    <n v="94"/>
  </r>
  <r>
    <x v="14"/>
    <s v="16"/>
    <x v="14"/>
    <x v="294"/>
    <s v="1612"/>
    <x v="294"/>
    <x v="3"/>
    <x v="4"/>
    <n v="84"/>
  </r>
  <r>
    <x v="14"/>
    <s v="16"/>
    <x v="14"/>
    <x v="294"/>
    <s v="1612"/>
    <x v="294"/>
    <x v="3"/>
    <x v="5"/>
    <n v="99"/>
  </r>
  <r>
    <x v="14"/>
    <s v="16"/>
    <x v="14"/>
    <x v="294"/>
    <s v="1612"/>
    <x v="294"/>
    <x v="3"/>
    <x v="6"/>
    <n v="103"/>
  </r>
  <r>
    <x v="14"/>
    <s v="16"/>
    <x v="14"/>
    <x v="294"/>
    <s v="1612"/>
    <x v="294"/>
    <x v="3"/>
    <x v="7"/>
    <n v="97"/>
  </r>
  <r>
    <x v="14"/>
    <s v="16"/>
    <x v="14"/>
    <x v="295"/>
    <s v="1613"/>
    <x v="295"/>
    <x v="1"/>
    <x v="0"/>
    <n v="61"/>
  </r>
  <r>
    <x v="14"/>
    <s v="16"/>
    <x v="14"/>
    <x v="295"/>
    <s v="1613"/>
    <x v="295"/>
    <x v="1"/>
    <x v="1"/>
    <n v="56"/>
  </r>
  <r>
    <x v="14"/>
    <s v="16"/>
    <x v="14"/>
    <x v="295"/>
    <s v="1613"/>
    <x v="295"/>
    <x v="1"/>
    <x v="2"/>
    <n v="55"/>
  </r>
  <r>
    <x v="14"/>
    <s v="16"/>
    <x v="14"/>
    <x v="295"/>
    <s v="1613"/>
    <x v="295"/>
    <x v="1"/>
    <x v="3"/>
    <n v="46"/>
  </r>
  <r>
    <x v="14"/>
    <s v="16"/>
    <x v="14"/>
    <x v="295"/>
    <s v="1613"/>
    <x v="295"/>
    <x v="1"/>
    <x v="4"/>
    <n v="46"/>
  </r>
  <r>
    <x v="14"/>
    <s v="16"/>
    <x v="14"/>
    <x v="295"/>
    <s v="1613"/>
    <x v="295"/>
    <x v="1"/>
    <x v="5"/>
    <n v="39"/>
  </r>
  <r>
    <x v="14"/>
    <s v="16"/>
    <x v="14"/>
    <x v="295"/>
    <s v="1613"/>
    <x v="295"/>
    <x v="1"/>
    <x v="6"/>
    <n v="37"/>
  </r>
  <r>
    <x v="14"/>
    <s v="16"/>
    <x v="14"/>
    <x v="295"/>
    <s v="1613"/>
    <x v="295"/>
    <x v="1"/>
    <x v="7"/>
    <n v="35"/>
  </r>
  <r>
    <x v="14"/>
    <s v="16"/>
    <x v="14"/>
    <x v="295"/>
    <s v="1613"/>
    <x v="295"/>
    <x v="2"/>
    <x v="0"/>
    <n v="7"/>
  </r>
  <r>
    <x v="14"/>
    <s v="16"/>
    <x v="14"/>
    <x v="295"/>
    <s v="1613"/>
    <x v="295"/>
    <x v="2"/>
    <x v="1"/>
    <n v="7"/>
  </r>
  <r>
    <x v="14"/>
    <s v="16"/>
    <x v="14"/>
    <x v="295"/>
    <s v="1613"/>
    <x v="295"/>
    <x v="2"/>
    <x v="2"/>
    <n v="7"/>
  </r>
  <r>
    <x v="14"/>
    <s v="16"/>
    <x v="14"/>
    <x v="295"/>
    <s v="1613"/>
    <x v="295"/>
    <x v="2"/>
    <x v="3"/>
    <n v="6"/>
  </r>
  <r>
    <x v="14"/>
    <s v="16"/>
    <x v="14"/>
    <x v="295"/>
    <s v="1613"/>
    <x v="295"/>
    <x v="2"/>
    <x v="4"/>
    <n v="9"/>
  </r>
  <r>
    <x v="14"/>
    <s v="16"/>
    <x v="14"/>
    <x v="295"/>
    <s v="1613"/>
    <x v="295"/>
    <x v="2"/>
    <x v="5"/>
    <n v="8"/>
  </r>
  <r>
    <x v="14"/>
    <s v="16"/>
    <x v="14"/>
    <x v="295"/>
    <s v="1613"/>
    <x v="295"/>
    <x v="2"/>
    <x v="6"/>
    <n v="7"/>
  </r>
  <r>
    <x v="14"/>
    <s v="16"/>
    <x v="14"/>
    <x v="295"/>
    <s v="1613"/>
    <x v="295"/>
    <x v="2"/>
    <x v="7"/>
    <n v="5"/>
  </r>
  <r>
    <x v="14"/>
    <s v="16"/>
    <x v="14"/>
    <x v="295"/>
    <s v="1613"/>
    <x v="295"/>
    <x v="3"/>
    <x v="0"/>
    <n v="67"/>
  </r>
  <r>
    <x v="14"/>
    <s v="16"/>
    <x v="14"/>
    <x v="295"/>
    <s v="1613"/>
    <x v="295"/>
    <x v="3"/>
    <x v="1"/>
    <n v="66"/>
  </r>
  <r>
    <x v="14"/>
    <s v="16"/>
    <x v="14"/>
    <x v="295"/>
    <s v="1613"/>
    <x v="295"/>
    <x v="3"/>
    <x v="2"/>
    <n v="65"/>
  </r>
  <r>
    <x v="14"/>
    <s v="16"/>
    <x v="14"/>
    <x v="295"/>
    <s v="1613"/>
    <x v="295"/>
    <x v="3"/>
    <x v="3"/>
    <n v="88"/>
  </r>
  <r>
    <x v="14"/>
    <s v="16"/>
    <x v="14"/>
    <x v="295"/>
    <s v="1613"/>
    <x v="295"/>
    <x v="3"/>
    <x v="4"/>
    <n v="85"/>
  </r>
  <r>
    <x v="14"/>
    <s v="16"/>
    <x v="14"/>
    <x v="295"/>
    <s v="1613"/>
    <x v="295"/>
    <x v="3"/>
    <x v="5"/>
    <n v="78"/>
  </r>
  <r>
    <x v="14"/>
    <s v="16"/>
    <x v="14"/>
    <x v="295"/>
    <s v="1613"/>
    <x v="295"/>
    <x v="3"/>
    <x v="6"/>
    <n v="71"/>
  </r>
  <r>
    <x v="14"/>
    <s v="16"/>
    <x v="14"/>
    <x v="295"/>
    <s v="1613"/>
    <x v="295"/>
    <x v="3"/>
    <x v="7"/>
    <n v="78"/>
  </r>
  <r>
    <x v="14"/>
    <s v="16"/>
    <x v="14"/>
    <x v="296"/>
    <s v="1617"/>
    <x v="296"/>
    <x v="1"/>
    <x v="0"/>
    <n v="97"/>
  </r>
  <r>
    <x v="14"/>
    <s v="16"/>
    <x v="14"/>
    <x v="296"/>
    <s v="1617"/>
    <x v="296"/>
    <x v="1"/>
    <x v="1"/>
    <n v="88"/>
  </r>
  <r>
    <x v="14"/>
    <s v="16"/>
    <x v="14"/>
    <x v="296"/>
    <s v="1617"/>
    <x v="296"/>
    <x v="1"/>
    <x v="2"/>
    <n v="75"/>
  </r>
  <r>
    <x v="14"/>
    <s v="16"/>
    <x v="14"/>
    <x v="296"/>
    <s v="1617"/>
    <x v="296"/>
    <x v="1"/>
    <x v="3"/>
    <n v="67"/>
  </r>
  <r>
    <x v="14"/>
    <s v="16"/>
    <x v="14"/>
    <x v="296"/>
    <s v="1617"/>
    <x v="296"/>
    <x v="1"/>
    <x v="4"/>
    <n v="68"/>
  </r>
  <r>
    <x v="14"/>
    <s v="16"/>
    <x v="14"/>
    <x v="296"/>
    <s v="1617"/>
    <x v="296"/>
    <x v="1"/>
    <x v="5"/>
    <n v="60"/>
  </r>
  <r>
    <x v="14"/>
    <s v="16"/>
    <x v="14"/>
    <x v="296"/>
    <s v="1617"/>
    <x v="296"/>
    <x v="1"/>
    <x v="6"/>
    <n v="59"/>
  </r>
  <r>
    <x v="14"/>
    <s v="16"/>
    <x v="14"/>
    <x v="296"/>
    <s v="1617"/>
    <x v="296"/>
    <x v="1"/>
    <x v="7"/>
    <n v="46"/>
  </r>
  <r>
    <x v="14"/>
    <s v="16"/>
    <x v="14"/>
    <x v="296"/>
    <s v="1617"/>
    <x v="296"/>
    <x v="2"/>
    <x v="0"/>
    <n v="0"/>
  </r>
  <r>
    <x v="14"/>
    <s v="16"/>
    <x v="14"/>
    <x v="296"/>
    <s v="1617"/>
    <x v="296"/>
    <x v="2"/>
    <x v="1"/>
    <n v="0"/>
  </r>
  <r>
    <x v="14"/>
    <s v="16"/>
    <x v="14"/>
    <x v="296"/>
    <s v="1617"/>
    <x v="296"/>
    <x v="2"/>
    <x v="2"/>
    <n v="0"/>
  </r>
  <r>
    <x v="14"/>
    <s v="16"/>
    <x v="14"/>
    <x v="296"/>
    <s v="1617"/>
    <x v="296"/>
    <x v="2"/>
    <x v="3"/>
    <n v="2"/>
  </r>
  <r>
    <x v="14"/>
    <s v="16"/>
    <x v="14"/>
    <x v="296"/>
    <s v="1617"/>
    <x v="296"/>
    <x v="2"/>
    <x v="4"/>
    <n v="1"/>
  </r>
  <r>
    <x v="14"/>
    <s v="16"/>
    <x v="14"/>
    <x v="296"/>
    <s v="1617"/>
    <x v="296"/>
    <x v="2"/>
    <x v="5"/>
    <n v="1"/>
  </r>
  <r>
    <x v="14"/>
    <s v="16"/>
    <x v="14"/>
    <x v="296"/>
    <s v="1617"/>
    <x v="296"/>
    <x v="2"/>
    <x v="6"/>
    <n v="1"/>
  </r>
  <r>
    <x v="14"/>
    <s v="16"/>
    <x v="14"/>
    <x v="296"/>
    <s v="1617"/>
    <x v="296"/>
    <x v="2"/>
    <x v="7"/>
    <n v="2"/>
  </r>
  <r>
    <x v="14"/>
    <s v="16"/>
    <x v="14"/>
    <x v="296"/>
    <s v="1617"/>
    <x v="296"/>
    <x v="3"/>
    <x v="0"/>
    <n v="121"/>
  </r>
  <r>
    <x v="14"/>
    <s v="16"/>
    <x v="14"/>
    <x v="296"/>
    <s v="1617"/>
    <x v="296"/>
    <x v="3"/>
    <x v="1"/>
    <n v="106"/>
  </r>
  <r>
    <x v="14"/>
    <s v="16"/>
    <x v="14"/>
    <x v="296"/>
    <s v="1617"/>
    <x v="296"/>
    <x v="3"/>
    <x v="2"/>
    <n v="101"/>
  </r>
  <r>
    <x v="14"/>
    <s v="16"/>
    <x v="14"/>
    <x v="296"/>
    <s v="1617"/>
    <x v="296"/>
    <x v="3"/>
    <x v="3"/>
    <n v="100"/>
  </r>
  <r>
    <x v="14"/>
    <s v="16"/>
    <x v="14"/>
    <x v="296"/>
    <s v="1617"/>
    <x v="296"/>
    <x v="3"/>
    <x v="4"/>
    <n v="136"/>
  </r>
  <r>
    <x v="14"/>
    <s v="16"/>
    <x v="14"/>
    <x v="296"/>
    <s v="1617"/>
    <x v="296"/>
    <x v="3"/>
    <x v="5"/>
    <n v="161"/>
  </r>
  <r>
    <x v="14"/>
    <s v="16"/>
    <x v="14"/>
    <x v="296"/>
    <s v="1617"/>
    <x v="296"/>
    <x v="3"/>
    <x v="6"/>
    <n v="201"/>
  </r>
  <r>
    <x v="14"/>
    <s v="16"/>
    <x v="14"/>
    <x v="296"/>
    <s v="1617"/>
    <x v="296"/>
    <x v="3"/>
    <x v="7"/>
    <n v="200"/>
  </r>
  <r>
    <x v="14"/>
    <s v="16"/>
    <x v="14"/>
    <x v="297"/>
    <s v="1620"/>
    <x v="297"/>
    <x v="1"/>
    <x v="0"/>
    <n v="29"/>
  </r>
  <r>
    <x v="14"/>
    <s v="16"/>
    <x v="14"/>
    <x v="297"/>
    <s v="1620"/>
    <x v="297"/>
    <x v="1"/>
    <x v="1"/>
    <n v="27"/>
  </r>
  <r>
    <x v="14"/>
    <s v="16"/>
    <x v="14"/>
    <x v="297"/>
    <s v="1620"/>
    <x v="297"/>
    <x v="1"/>
    <x v="2"/>
    <n v="21"/>
  </r>
  <r>
    <x v="14"/>
    <s v="16"/>
    <x v="14"/>
    <x v="297"/>
    <s v="1620"/>
    <x v="297"/>
    <x v="1"/>
    <x v="3"/>
    <n v="21"/>
  </r>
  <r>
    <x v="14"/>
    <s v="16"/>
    <x v="14"/>
    <x v="297"/>
    <s v="1620"/>
    <x v="297"/>
    <x v="1"/>
    <x v="4"/>
    <n v="22"/>
  </r>
  <r>
    <x v="14"/>
    <s v="16"/>
    <x v="14"/>
    <x v="297"/>
    <s v="1620"/>
    <x v="297"/>
    <x v="1"/>
    <x v="5"/>
    <n v="27"/>
  </r>
  <r>
    <x v="14"/>
    <s v="16"/>
    <x v="14"/>
    <x v="297"/>
    <s v="1620"/>
    <x v="297"/>
    <x v="1"/>
    <x v="6"/>
    <n v="20"/>
  </r>
  <r>
    <x v="14"/>
    <s v="16"/>
    <x v="14"/>
    <x v="297"/>
    <s v="1620"/>
    <x v="297"/>
    <x v="1"/>
    <x v="7"/>
    <n v="18"/>
  </r>
  <r>
    <x v="14"/>
    <s v="16"/>
    <x v="14"/>
    <x v="297"/>
    <s v="1620"/>
    <x v="297"/>
    <x v="2"/>
    <x v="0"/>
    <n v="0"/>
  </r>
  <r>
    <x v="14"/>
    <s v="16"/>
    <x v="14"/>
    <x v="297"/>
    <s v="1620"/>
    <x v="297"/>
    <x v="2"/>
    <x v="1"/>
    <n v="0"/>
  </r>
  <r>
    <x v="14"/>
    <s v="16"/>
    <x v="14"/>
    <x v="297"/>
    <s v="1620"/>
    <x v="297"/>
    <x v="2"/>
    <x v="2"/>
    <n v="0"/>
  </r>
  <r>
    <x v="14"/>
    <s v="16"/>
    <x v="14"/>
    <x v="297"/>
    <s v="1620"/>
    <x v="297"/>
    <x v="2"/>
    <x v="3"/>
    <n v="0"/>
  </r>
  <r>
    <x v="14"/>
    <s v="16"/>
    <x v="14"/>
    <x v="297"/>
    <s v="1620"/>
    <x v="297"/>
    <x v="2"/>
    <x v="4"/>
    <n v="0"/>
  </r>
  <r>
    <x v="14"/>
    <s v="16"/>
    <x v="14"/>
    <x v="297"/>
    <s v="1620"/>
    <x v="297"/>
    <x v="2"/>
    <x v="5"/>
    <n v="0"/>
  </r>
  <r>
    <x v="14"/>
    <s v="16"/>
    <x v="14"/>
    <x v="297"/>
    <s v="1620"/>
    <x v="297"/>
    <x v="2"/>
    <x v="6"/>
    <n v="0"/>
  </r>
  <r>
    <x v="14"/>
    <s v="16"/>
    <x v="14"/>
    <x v="297"/>
    <s v="1620"/>
    <x v="297"/>
    <x v="2"/>
    <x v="7"/>
    <n v="0"/>
  </r>
  <r>
    <x v="14"/>
    <s v="16"/>
    <x v="14"/>
    <x v="297"/>
    <s v="1620"/>
    <x v="297"/>
    <x v="3"/>
    <x v="0"/>
    <n v="354"/>
  </r>
  <r>
    <x v="14"/>
    <s v="16"/>
    <x v="14"/>
    <x v="297"/>
    <s v="1620"/>
    <x v="297"/>
    <x v="3"/>
    <x v="1"/>
    <n v="377"/>
  </r>
  <r>
    <x v="14"/>
    <s v="16"/>
    <x v="14"/>
    <x v="297"/>
    <s v="1620"/>
    <x v="297"/>
    <x v="3"/>
    <x v="2"/>
    <n v="349"/>
  </r>
  <r>
    <x v="14"/>
    <s v="16"/>
    <x v="14"/>
    <x v="297"/>
    <s v="1620"/>
    <x v="297"/>
    <x v="3"/>
    <x v="3"/>
    <n v="296"/>
  </r>
  <r>
    <x v="14"/>
    <s v="16"/>
    <x v="14"/>
    <x v="297"/>
    <s v="1620"/>
    <x v="297"/>
    <x v="3"/>
    <x v="4"/>
    <n v="318"/>
  </r>
  <r>
    <x v="14"/>
    <s v="16"/>
    <x v="14"/>
    <x v="297"/>
    <s v="1620"/>
    <x v="297"/>
    <x v="3"/>
    <x v="5"/>
    <n v="328"/>
  </r>
  <r>
    <x v="14"/>
    <s v="16"/>
    <x v="14"/>
    <x v="297"/>
    <s v="1620"/>
    <x v="297"/>
    <x v="3"/>
    <x v="6"/>
    <n v="355"/>
  </r>
  <r>
    <x v="14"/>
    <s v="16"/>
    <x v="14"/>
    <x v="297"/>
    <s v="1620"/>
    <x v="297"/>
    <x v="3"/>
    <x v="7"/>
    <n v="383"/>
  </r>
  <r>
    <x v="14"/>
    <s v="16"/>
    <x v="14"/>
    <x v="298"/>
    <s v="1621"/>
    <x v="298"/>
    <x v="1"/>
    <x v="0"/>
    <n v="204"/>
  </r>
  <r>
    <x v="14"/>
    <s v="16"/>
    <x v="14"/>
    <x v="298"/>
    <s v="1621"/>
    <x v="298"/>
    <x v="1"/>
    <x v="1"/>
    <n v="197"/>
  </r>
  <r>
    <x v="14"/>
    <s v="16"/>
    <x v="14"/>
    <x v="298"/>
    <s v="1621"/>
    <x v="298"/>
    <x v="1"/>
    <x v="2"/>
    <n v="182"/>
  </r>
  <r>
    <x v="14"/>
    <s v="16"/>
    <x v="14"/>
    <x v="298"/>
    <s v="1621"/>
    <x v="298"/>
    <x v="1"/>
    <x v="3"/>
    <n v="190"/>
  </r>
  <r>
    <x v="14"/>
    <s v="16"/>
    <x v="14"/>
    <x v="298"/>
    <s v="1621"/>
    <x v="298"/>
    <x v="1"/>
    <x v="4"/>
    <n v="156"/>
  </r>
  <r>
    <x v="14"/>
    <s v="16"/>
    <x v="14"/>
    <x v="298"/>
    <s v="1621"/>
    <x v="298"/>
    <x v="1"/>
    <x v="5"/>
    <n v="131"/>
  </r>
  <r>
    <x v="14"/>
    <s v="16"/>
    <x v="14"/>
    <x v="298"/>
    <s v="1621"/>
    <x v="298"/>
    <x v="1"/>
    <x v="6"/>
    <n v="131"/>
  </r>
  <r>
    <x v="14"/>
    <s v="16"/>
    <x v="14"/>
    <x v="298"/>
    <s v="1621"/>
    <x v="298"/>
    <x v="1"/>
    <x v="7"/>
    <n v="85"/>
  </r>
  <r>
    <x v="14"/>
    <s v="16"/>
    <x v="14"/>
    <x v="298"/>
    <s v="1621"/>
    <x v="298"/>
    <x v="2"/>
    <x v="0"/>
    <n v="1"/>
  </r>
  <r>
    <x v="14"/>
    <s v="16"/>
    <x v="14"/>
    <x v="298"/>
    <s v="1621"/>
    <x v="298"/>
    <x v="2"/>
    <x v="1"/>
    <n v="1"/>
  </r>
  <r>
    <x v="14"/>
    <s v="16"/>
    <x v="14"/>
    <x v="298"/>
    <s v="1621"/>
    <x v="298"/>
    <x v="2"/>
    <x v="2"/>
    <n v="2"/>
  </r>
  <r>
    <x v="14"/>
    <s v="16"/>
    <x v="14"/>
    <x v="298"/>
    <s v="1621"/>
    <x v="298"/>
    <x v="2"/>
    <x v="3"/>
    <n v="2"/>
  </r>
  <r>
    <x v="14"/>
    <s v="16"/>
    <x v="14"/>
    <x v="298"/>
    <s v="1621"/>
    <x v="298"/>
    <x v="2"/>
    <x v="4"/>
    <n v="0"/>
  </r>
  <r>
    <x v="14"/>
    <s v="16"/>
    <x v="14"/>
    <x v="298"/>
    <s v="1621"/>
    <x v="298"/>
    <x v="2"/>
    <x v="5"/>
    <n v="0"/>
  </r>
  <r>
    <x v="14"/>
    <s v="16"/>
    <x v="14"/>
    <x v="298"/>
    <s v="1621"/>
    <x v="298"/>
    <x v="2"/>
    <x v="6"/>
    <n v="0"/>
  </r>
  <r>
    <x v="14"/>
    <s v="16"/>
    <x v="14"/>
    <x v="298"/>
    <s v="1621"/>
    <x v="298"/>
    <x v="2"/>
    <x v="7"/>
    <n v="0"/>
  </r>
  <r>
    <x v="14"/>
    <s v="16"/>
    <x v="14"/>
    <x v="298"/>
    <s v="1621"/>
    <x v="298"/>
    <x v="3"/>
    <x v="0"/>
    <n v="12"/>
  </r>
  <r>
    <x v="14"/>
    <s v="16"/>
    <x v="14"/>
    <x v="298"/>
    <s v="1621"/>
    <x v="298"/>
    <x v="3"/>
    <x v="1"/>
    <n v="10"/>
  </r>
  <r>
    <x v="14"/>
    <s v="16"/>
    <x v="14"/>
    <x v="298"/>
    <s v="1621"/>
    <x v="298"/>
    <x v="3"/>
    <x v="2"/>
    <n v="11"/>
  </r>
  <r>
    <x v="14"/>
    <s v="16"/>
    <x v="14"/>
    <x v="298"/>
    <s v="1621"/>
    <x v="298"/>
    <x v="3"/>
    <x v="3"/>
    <n v="10"/>
  </r>
  <r>
    <x v="14"/>
    <s v="16"/>
    <x v="14"/>
    <x v="298"/>
    <s v="1621"/>
    <x v="298"/>
    <x v="3"/>
    <x v="4"/>
    <n v="8"/>
  </r>
  <r>
    <x v="14"/>
    <s v="16"/>
    <x v="14"/>
    <x v="298"/>
    <s v="1621"/>
    <x v="298"/>
    <x v="3"/>
    <x v="5"/>
    <n v="11"/>
  </r>
  <r>
    <x v="14"/>
    <s v="16"/>
    <x v="14"/>
    <x v="298"/>
    <s v="1621"/>
    <x v="298"/>
    <x v="3"/>
    <x v="6"/>
    <n v="13"/>
  </r>
  <r>
    <x v="14"/>
    <s v="16"/>
    <x v="14"/>
    <x v="298"/>
    <s v="1621"/>
    <x v="298"/>
    <x v="3"/>
    <x v="7"/>
    <n v="15"/>
  </r>
  <r>
    <x v="14"/>
    <s v="16"/>
    <x v="14"/>
    <x v="299"/>
    <s v="1622"/>
    <x v="299"/>
    <x v="1"/>
    <x v="0"/>
    <n v="121"/>
  </r>
  <r>
    <x v="14"/>
    <s v="16"/>
    <x v="14"/>
    <x v="299"/>
    <s v="1622"/>
    <x v="299"/>
    <x v="1"/>
    <x v="1"/>
    <n v="121"/>
  </r>
  <r>
    <x v="14"/>
    <s v="16"/>
    <x v="14"/>
    <x v="299"/>
    <s v="1622"/>
    <x v="299"/>
    <x v="1"/>
    <x v="2"/>
    <n v="113"/>
  </r>
  <r>
    <x v="14"/>
    <s v="16"/>
    <x v="14"/>
    <x v="299"/>
    <s v="1622"/>
    <x v="299"/>
    <x v="1"/>
    <x v="3"/>
    <n v="101"/>
  </r>
  <r>
    <x v="14"/>
    <s v="16"/>
    <x v="14"/>
    <x v="299"/>
    <s v="1622"/>
    <x v="299"/>
    <x v="1"/>
    <x v="4"/>
    <n v="104"/>
  </r>
  <r>
    <x v="14"/>
    <s v="16"/>
    <x v="14"/>
    <x v="299"/>
    <s v="1622"/>
    <x v="299"/>
    <x v="1"/>
    <x v="5"/>
    <n v="97"/>
  </r>
  <r>
    <x v="14"/>
    <s v="16"/>
    <x v="14"/>
    <x v="299"/>
    <s v="1622"/>
    <x v="299"/>
    <x v="1"/>
    <x v="6"/>
    <n v="95"/>
  </r>
  <r>
    <x v="14"/>
    <s v="16"/>
    <x v="14"/>
    <x v="299"/>
    <s v="1622"/>
    <x v="299"/>
    <x v="1"/>
    <x v="7"/>
    <n v="81"/>
  </r>
  <r>
    <x v="14"/>
    <s v="16"/>
    <x v="14"/>
    <x v="299"/>
    <s v="1622"/>
    <x v="299"/>
    <x v="2"/>
    <x v="0"/>
    <n v="7"/>
  </r>
  <r>
    <x v="14"/>
    <s v="16"/>
    <x v="14"/>
    <x v="299"/>
    <s v="1622"/>
    <x v="299"/>
    <x v="2"/>
    <x v="1"/>
    <n v="6"/>
  </r>
  <r>
    <x v="14"/>
    <s v="16"/>
    <x v="14"/>
    <x v="299"/>
    <s v="1622"/>
    <x v="299"/>
    <x v="2"/>
    <x v="2"/>
    <n v="7"/>
  </r>
  <r>
    <x v="14"/>
    <s v="16"/>
    <x v="14"/>
    <x v="299"/>
    <s v="1622"/>
    <x v="299"/>
    <x v="2"/>
    <x v="3"/>
    <n v="5"/>
  </r>
  <r>
    <x v="14"/>
    <s v="16"/>
    <x v="14"/>
    <x v="299"/>
    <s v="1622"/>
    <x v="299"/>
    <x v="2"/>
    <x v="4"/>
    <n v="7"/>
  </r>
  <r>
    <x v="14"/>
    <s v="16"/>
    <x v="14"/>
    <x v="299"/>
    <s v="1622"/>
    <x v="299"/>
    <x v="2"/>
    <x v="5"/>
    <n v="4"/>
  </r>
  <r>
    <x v="14"/>
    <s v="16"/>
    <x v="14"/>
    <x v="299"/>
    <s v="1622"/>
    <x v="299"/>
    <x v="2"/>
    <x v="6"/>
    <n v="5"/>
  </r>
  <r>
    <x v="14"/>
    <s v="16"/>
    <x v="14"/>
    <x v="299"/>
    <s v="1622"/>
    <x v="299"/>
    <x v="2"/>
    <x v="7"/>
    <n v="3"/>
  </r>
  <r>
    <x v="14"/>
    <s v="16"/>
    <x v="14"/>
    <x v="299"/>
    <s v="1622"/>
    <x v="299"/>
    <x v="3"/>
    <x v="0"/>
    <n v="13"/>
  </r>
  <r>
    <x v="14"/>
    <s v="16"/>
    <x v="14"/>
    <x v="299"/>
    <s v="1622"/>
    <x v="299"/>
    <x v="3"/>
    <x v="1"/>
    <n v="12"/>
  </r>
  <r>
    <x v="14"/>
    <s v="16"/>
    <x v="14"/>
    <x v="299"/>
    <s v="1622"/>
    <x v="299"/>
    <x v="3"/>
    <x v="2"/>
    <n v="11"/>
  </r>
  <r>
    <x v="14"/>
    <s v="16"/>
    <x v="14"/>
    <x v="299"/>
    <s v="1622"/>
    <x v="299"/>
    <x v="3"/>
    <x v="3"/>
    <n v="10"/>
  </r>
  <r>
    <x v="14"/>
    <s v="16"/>
    <x v="14"/>
    <x v="299"/>
    <s v="1622"/>
    <x v="299"/>
    <x v="3"/>
    <x v="4"/>
    <n v="8"/>
  </r>
  <r>
    <x v="14"/>
    <s v="16"/>
    <x v="14"/>
    <x v="299"/>
    <s v="1622"/>
    <x v="299"/>
    <x v="3"/>
    <x v="5"/>
    <n v="12"/>
  </r>
  <r>
    <x v="14"/>
    <s v="16"/>
    <x v="14"/>
    <x v="299"/>
    <s v="1622"/>
    <x v="299"/>
    <x v="3"/>
    <x v="6"/>
    <n v="17"/>
  </r>
  <r>
    <x v="14"/>
    <s v="16"/>
    <x v="14"/>
    <x v="299"/>
    <s v="1622"/>
    <x v="299"/>
    <x v="3"/>
    <x v="7"/>
    <n v="21"/>
  </r>
  <r>
    <x v="14"/>
    <s v="16"/>
    <x v="14"/>
    <x v="300"/>
    <s v="1624"/>
    <x v="300"/>
    <x v="1"/>
    <x v="0"/>
    <n v="284"/>
  </r>
  <r>
    <x v="14"/>
    <s v="16"/>
    <x v="14"/>
    <x v="300"/>
    <s v="1624"/>
    <x v="300"/>
    <x v="1"/>
    <x v="1"/>
    <n v="250"/>
  </r>
  <r>
    <x v="14"/>
    <s v="16"/>
    <x v="14"/>
    <x v="300"/>
    <s v="1624"/>
    <x v="300"/>
    <x v="1"/>
    <x v="2"/>
    <n v="249"/>
  </r>
  <r>
    <x v="14"/>
    <s v="16"/>
    <x v="14"/>
    <x v="300"/>
    <s v="1624"/>
    <x v="300"/>
    <x v="1"/>
    <x v="3"/>
    <n v="249"/>
  </r>
  <r>
    <x v="14"/>
    <s v="16"/>
    <x v="14"/>
    <x v="300"/>
    <s v="1624"/>
    <x v="300"/>
    <x v="1"/>
    <x v="4"/>
    <n v="222"/>
  </r>
  <r>
    <x v="14"/>
    <s v="16"/>
    <x v="14"/>
    <x v="300"/>
    <s v="1624"/>
    <x v="300"/>
    <x v="1"/>
    <x v="5"/>
    <n v="214"/>
  </r>
  <r>
    <x v="14"/>
    <s v="16"/>
    <x v="14"/>
    <x v="300"/>
    <s v="1624"/>
    <x v="300"/>
    <x v="1"/>
    <x v="6"/>
    <n v="203"/>
  </r>
  <r>
    <x v="14"/>
    <s v="16"/>
    <x v="14"/>
    <x v="300"/>
    <s v="1624"/>
    <x v="300"/>
    <x v="1"/>
    <x v="7"/>
    <n v="190"/>
  </r>
  <r>
    <x v="14"/>
    <s v="16"/>
    <x v="14"/>
    <x v="300"/>
    <s v="1624"/>
    <x v="300"/>
    <x v="2"/>
    <x v="0"/>
    <n v="9"/>
  </r>
  <r>
    <x v="14"/>
    <s v="16"/>
    <x v="14"/>
    <x v="300"/>
    <s v="1624"/>
    <x v="300"/>
    <x v="2"/>
    <x v="1"/>
    <n v="8"/>
  </r>
  <r>
    <x v="14"/>
    <s v="16"/>
    <x v="14"/>
    <x v="300"/>
    <s v="1624"/>
    <x v="300"/>
    <x v="2"/>
    <x v="2"/>
    <n v="9"/>
  </r>
  <r>
    <x v="14"/>
    <s v="16"/>
    <x v="14"/>
    <x v="300"/>
    <s v="1624"/>
    <x v="300"/>
    <x v="2"/>
    <x v="3"/>
    <n v="4"/>
  </r>
  <r>
    <x v="14"/>
    <s v="16"/>
    <x v="14"/>
    <x v="300"/>
    <s v="1624"/>
    <x v="300"/>
    <x v="2"/>
    <x v="4"/>
    <n v="9"/>
  </r>
  <r>
    <x v="14"/>
    <s v="16"/>
    <x v="14"/>
    <x v="300"/>
    <s v="1624"/>
    <x v="300"/>
    <x v="2"/>
    <x v="5"/>
    <n v="6"/>
  </r>
  <r>
    <x v="14"/>
    <s v="16"/>
    <x v="14"/>
    <x v="300"/>
    <s v="1624"/>
    <x v="300"/>
    <x v="2"/>
    <x v="6"/>
    <n v="6"/>
  </r>
  <r>
    <x v="14"/>
    <s v="16"/>
    <x v="14"/>
    <x v="300"/>
    <s v="1624"/>
    <x v="300"/>
    <x v="2"/>
    <x v="7"/>
    <n v="5"/>
  </r>
  <r>
    <x v="14"/>
    <s v="16"/>
    <x v="14"/>
    <x v="300"/>
    <s v="1624"/>
    <x v="300"/>
    <x v="3"/>
    <x v="0"/>
    <n v="40"/>
  </r>
  <r>
    <x v="14"/>
    <s v="16"/>
    <x v="14"/>
    <x v="300"/>
    <s v="1624"/>
    <x v="300"/>
    <x v="3"/>
    <x v="1"/>
    <n v="37"/>
  </r>
  <r>
    <x v="14"/>
    <s v="16"/>
    <x v="14"/>
    <x v="300"/>
    <s v="1624"/>
    <x v="300"/>
    <x v="3"/>
    <x v="2"/>
    <n v="34"/>
  </r>
  <r>
    <x v="14"/>
    <s v="16"/>
    <x v="14"/>
    <x v="300"/>
    <s v="1624"/>
    <x v="300"/>
    <x v="3"/>
    <x v="3"/>
    <n v="33"/>
  </r>
  <r>
    <x v="14"/>
    <s v="16"/>
    <x v="14"/>
    <x v="300"/>
    <s v="1624"/>
    <x v="300"/>
    <x v="3"/>
    <x v="4"/>
    <n v="22"/>
  </r>
  <r>
    <x v="14"/>
    <s v="16"/>
    <x v="14"/>
    <x v="300"/>
    <s v="1624"/>
    <x v="300"/>
    <x v="3"/>
    <x v="5"/>
    <n v="24"/>
  </r>
  <r>
    <x v="14"/>
    <s v="16"/>
    <x v="14"/>
    <x v="300"/>
    <s v="1624"/>
    <x v="300"/>
    <x v="3"/>
    <x v="6"/>
    <n v="28"/>
  </r>
  <r>
    <x v="14"/>
    <s v="16"/>
    <x v="14"/>
    <x v="300"/>
    <s v="1624"/>
    <x v="300"/>
    <x v="3"/>
    <x v="7"/>
    <n v="30"/>
  </r>
  <r>
    <x v="14"/>
    <s v="16"/>
    <x v="14"/>
    <x v="301"/>
    <s v="1627"/>
    <x v="301"/>
    <x v="1"/>
    <x v="0"/>
    <n v="125"/>
  </r>
  <r>
    <x v="14"/>
    <s v="16"/>
    <x v="14"/>
    <x v="301"/>
    <s v="1627"/>
    <x v="301"/>
    <x v="1"/>
    <x v="1"/>
    <n v="121"/>
  </r>
  <r>
    <x v="14"/>
    <s v="16"/>
    <x v="14"/>
    <x v="301"/>
    <s v="1627"/>
    <x v="301"/>
    <x v="1"/>
    <x v="2"/>
    <n v="98"/>
  </r>
  <r>
    <x v="14"/>
    <s v="16"/>
    <x v="14"/>
    <x v="301"/>
    <s v="1627"/>
    <x v="301"/>
    <x v="1"/>
    <x v="3"/>
    <n v="93"/>
  </r>
  <r>
    <x v="14"/>
    <s v="16"/>
    <x v="14"/>
    <x v="301"/>
    <s v="1627"/>
    <x v="301"/>
    <x v="1"/>
    <x v="4"/>
    <n v="111"/>
  </r>
  <r>
    <x v="14"/>
    <s v="16"/>
    <x v="14"/>
    <x v="301"/>
    <s v="1627"/>
    <x v="301"/>
    <x v="1"/>
    <x v="5"/>
    <n v="96"/>
  </r>
  <r>
    <x v="14"/>
    <s v="16"/>
    <x v="14"/>
    <x v="301"/>
    <s v="1627"/>
    <x v="301"/>
    <x v="1"/>
    <x v="6"/>
    <n v="94"/>
  </r>
  <r>
    <x v="14"/>
    <s v="16"/>
    <x v="14"/>
    <x v="301"/>
    <s v="1627"/>
    <x v="301"/>
    <x v="1"/>
    <x v="7"/>
    <n v="76"/>
  </r>
  <r>
    <x v="14"/>
    <s v="16"/>
    <x v="14"/>
    <x v="301"/>
    <s v="1627"/>
    <x v="301"/>
    <x v="2"/>
    <x v="0"/>
    <n v="5"/>
  </r>
  <r>
    <x v="14"/>
    <s v="16"/>
    <x v="14"/>
    <x v="301"/>
    <s v="1627"/>
    <x v="301"/>
    <x v="2"/>
    <x v="1"/>
    <n v="4"/>
  </r>
  <r>
    <x v="14"/>
    <s v="16"/>
    <x v="14"/>
    <x v="301"/>
    <s v="1627"/>
    <x v="301"/>
    <x v="2"/>
    <x v="2"/>
    <n v="5"/>
  </r>
  <r>
    <x v="14"/>
    <s v="16"/>
    <x v="14"/>
    <x v="301"/>
    <s v="1627"/>
    <x v="301"/>
    <x v="2"/>
    <x v="3"/>
    <n v="6"/>
  </r>
  <r>
    <x v="14"/>
    <s v="16"/>
    <x v="14"/>
    <x v="301"/>
    <s v="1627"/>
    <x v="301"/>
    <x v="2"/>
    <x v="4"/>
    <n v="8"/>
  </r>
  <r>
    <x v="14"/>
    <s v="16"/>
    <x v="14"/>
    <x v="301"/>
    <s v="1627"/>
    <x v="301"/>
    <x v="2"/>
    <x v="5"/>
    <n v="4"/>
  </r>
  <r>
    <x v="14"/>
    <s v="16"/>
    <x v="14"/>
    <x v="301"/>
    <s v="1627"/>
    <x v="301"/>
    <x v="2"/>
    <x v="6"/>
    <n v="6"/>
  </r>
  <r>
    <x v="14"/>
    <s v="16"/>
    <x v="14"/>
    <x v="301"/>
    <s v="1627"/>
    <x v="301"/>
    <x v="2"/>
    <x v="7"/>
    <n v="5"/>
  </r>
  <r>
    <x v="14"/>
    <s v="16"/>
    <x v="14"/>
    <x v="301"/>
    <s v="1627"/>
    <x v="301"/>
    <x v="3"/>
    <x v="0"/>
    <n v="31"/>
  </r>
  <r>
    <x v="14"/>
    <s v="16"/>
    <x v="14"/>
    <x v="301"/>
    <s v="1627"/>
    <x v="301"/>
    <x v="3"/>
    <x v="1"/>
    <n v="33"/>
  </r>
  <r>
    <x v="14"/>
    <s v="16"/>
    <x v="14"/>
    <x v="301"/>
    <s v="1627"/>
    <x v="301"/>
    <x v="3"/>
    <x v="2"/>
    <n v="28"/>
  </r>
  <r>
    <x v="14"/>
    <s v="16"/>
    <x v="14"/>
    <x v="301"/>
    <s v="1627"/>
    <x v="301"/>
    <x v="3"/>
    <x v="3"/>
    <n v="53"/>
  </r>
  <r>
    <x v="14"/>
    <s v="16"/>
    <x v="14"/>
    <x v="301"/>
    <s v="1627"/>
    <x v="301"/>
    <x v="3"/>
    <x v="4"/>
    <n v="54"/>
  </r>
  <r>
    <x v="14"/>
    <s v="16"/>
    <x v="14"/>
    <x v="301"/>
    <s v="1627"/>
    <x v="301"/>
    <x v="3"/>
    <x v="5"/>
    <n v="57"/>
  </r>
  <r>
    <x v="14"/>
    <s v="16"/>
    <x v="14"/>
    <x v="301"/>
    <s v="1627"/>
    <x v="301"/>
    <x v="3"/>
    <x v="6"/>
    <n v="67"/>
  </r>
  <r>
    <x v="14"/>
    <s v="16"/>
    <x v="14"/>
    <x v="301"/>
    <s v="1627"/>
    <x v="301"/>
    <x v="3"/>
    <x v="7"/>
    <n v="68"/>
  </r>
  <r>
    <x v="14"/>
    <s v="16"/>
    <x v="14"/>
    <x v="302"/>
    <s v="1630"/>
    <x v="302"/>
    <x v="1"/>
    <x v="0"/>
    <n v="198"/>
  </r>
  <r>
    <x v="14"/>
    <s v="16"/>
    <x v="14"/>
    <x v="302"/>
    <s v="1630"/>
    <x v="302"/>
    <x v="1"/>
    <x v="1"/>
    <n v="194"/>
  </r>
  <r>
    <x v="14"/>
    <s v="16"/>
    <x v="14"/>
    <x v="302"/>
    <s v="1630"/>
    <x v="302"/>
    <x v="1"/>
    <x v="2"/>
    <n v="179"/>
  </r>
  <r>
    <x v="14"/>
    <s v="16"/>
    <x v="14"/>
    <x v="302"/>
    <s v="1630"/>
    <x v="302"/>
    <x v="1"/>
    <x v="3"/>
    <n v="169"/>
  </r>
  <r>
    <x v="14"/>
    <s v="16"/>
    <x v="14"/>
    <x v="302"/>
    <s v="1630"/>
    <x v="302"/>
    <x v="1"/>
    <x v="4"/>
    <n v="156"/>
  </r>
  <r>
    <x v="14"/>
    <s v="16"/>
    <x v="14"/>
    <x v="302"/>
    <s v="1630"/>
    <x v="302"/>
    <x v="1"/>
    <x v="5"/>
    <n v="153"/>
  </r>
  <r>
    <x v="14"/>
    <s v="16"/>
    <x v="14"/>
    <x v="302"/>
    <s v="1630"/>
    <x v="302"/>
    <x v="1"/>
    <x v="6"/>
    <n v="148"/>
  </r>
  <r>
    <x v="14"/>
    <s v="16"/>
    <x v="14"/>
    <x v="302"/>
    <s v="1630"/>
    <x v="302"/>
    <x v="1"/>
    <x v="7"/>
    <n v="140"/>
  </r>
  <r>
    <x v="14"/>
    <s v="16"/>
    <x v="14"/>
    <x v="302"/>
    <s v="1630"/>
    <x v="302"/>
    <x v="2"/>
    <x v="0"/>
    <n v="6"/>
  </r>
  <r>
    <x v="14"/>
    <s v="16"/>
    <x v="14"/>
    <x v="302"/>
    <s v="1630"/>
    <x v="302"/>
    <x v="2"/>
    <x v="1"/>
    <n v="7"/>
  </r>
  <r>
    <x v="14"/>
    <s v="16"/>
    <x v="14"/>
    <x v="302"/>
    <s v="1630"/>
    <x v="302"/>
    <x v="2"/>
    <x v="2"/>
    <n v="3"/>
  </r>
  <r>
    <x v="14"/>
    <s v="16"/>
    <x v="14"/>
    <x v="302"/>
    <s v="1630"/>
    <x v="302"/>
    <x v="2"/>
    <x v="3"/>
    <n v="1"/>
  </r>
  <r>
    <x v="14"/>
    <s v="16"/>
    <x v="14"/>
    <x v="302"/>
    <s v="1630"/>
    <x v="302"/>
    <x v="2"/>
    <x v="4"/>
    <n v="4"/>
  </r>
  <r>
    <x v="14"/>
    <s v="16"/>
    <x v="14"/>
    <x v="302"/>
    <s v="1630"/>
    <x v="302"/>
    <x v="2"/>
    <x v="5"/>
    <n v="3"/>
  </r>
  <r>
    <x v="14"/>
    <s v="16"/>
    <x v="14"/>
    <x v="302"/>
    <s v="1630"/>
    <x v="302"/>
    <x v="2"/>
    <x v="6"/>
    <n v="3"/>
  </r>
  <r>
    <x v="14"/>
    <s v="16"/>
    <x v="14"/>
    <x v="302"/>
    <s v="1630"/>
    <x v="302"/>
    <x v="2"/>
    <x v="7"/>
    <n v="5"/>
  </r>
  <r>
    <x v="14"/>
    <s v="16"/>
    <x v="14"/>
    <x v="302"/>
    <s v="1630"/>
    <x v="302"/>
    <x v="3"/>
    <x v="0"/>
    <n v="31"/>
  </r>
  <r>
    <x v="14"/>
    <s v="16"/>
    <x v="14"/>
    <x v="302"/>
    <s v="1630"/>
    <x v="302"/>
    <x v="3"/>
    <x v="1"/>
    <n v="46"/>
  </r>
  <r>
    <x v="14"/>
    <s v="16"/>
    <x v="14"/>
    <x v="302"/>
    <s v="1630"/>
    <x v="302"/>
    <x v="3"/>
    <x v="2"/>
    <n v="52"/>
  </r>
  <r>
    <x v="14"/>
    <s v="16"/>
    <x v="14"/>
    <x v="302"/>
    <s v="1630"/>
    <x v="302"/>
    <x v="3"/>
    <x v="3"/>
    <n v="56"/>
  </r>
  <r>
    <x v="14"/>
    <s v="16"/>
    <x v="14"/>
    <x v="302"/>
    <s v="1630"/>
    <x v="302"/>
    <x v="3"/>
    <x v="4"/>
    <n v="59"/>
  </r>
  <r>
    <x v="14"/>
    <s v="16"/>
    <x v="14"/>
    <x v="302"/>
    <s v="1630"/>
    <x v="302"/>
    <x v="3"/>
    <x v="5"/>
    <n v="62"/>
  </r>
  <r>
    <x v="14"/>
    <s v="16"/>
    <x v="14"/>
    <x v="302"/>
    <s v="1630"/>
    <x v="302"/>
    <x v="3"/>
    <x v="6"/>
    <n v="84"/>
  </r>
  <r>
    <x v="14"/>
    <s v="16"/>
    <x v="14"/>
    <x v="302"/>
    <s v="1630"/>
    <x v="302"/>
    <x v="3"/>
    <x v="7"/>
    <n v="105"/>
  </r>
  <r>
    <x v="14"/>
    <s v="16"/>
    <x v="14"/>
    <x v="303"/>
    <s v="1632"/>
    <x v="303"/>
    <x v="1"/>
    <x v="0"/>
    <n v="67"/>
  </r>
  <r>
    <x v="14"/>
    <s v="16"/>
    <x v="14"/>
    <x v="303"/>
    <s v="1632"/>
    <x v="303"/>
    <x v="1"/>
    <x v="1"/>
    <n v="67"/>
  </r>
  <r>
    <x v="14"/>
    <s v="16"/>
    <x v="14"/>
    <x v="303"/>
    <s v="1632"/>
    <x v="303"/>
    <x v="1"/>
    <x v="2"/>
    <n v="61"/>
  </r>
  <r>
    <x v="14"/>
    <s v="16"/>
    <x v="14"/>
    <x v="303"/>
    <s v="1632"/>
    <x v="303"/>
    <x v="1"/>
    <x v="3"/>
    <n v="53"/>
  </r>
  <r>
    <x v="14"/>
    <s v="16"/>
    <x v="14"/>
    <x v="303"/>
    <s v="1632"/>
    <x v="303"/>
    <x v="1"/>
    <x v="4"/>
    <n v="53"/>
  </r>
  <r>
    <x v="14"/>
    <s v="16"/>
    <x v="14"/>
    <x v="303"/>
    <s v="1632"/>
    <x v="303"/>
    <x v="1"/>
    <x v="5"/>
    <n v="59"/>
  </r>
  <r>
    <x v="14"/>
    <s v="16"/>
    <x v="14"/>
    <x v="303"/>
    <s v="1632"/>
    <x v="303"/>
    <x v="1"/>
    <x v="6"/>
    <n v="57"/>
  </r>
  <r>
    <x v="14"/>
    <s v="16"/>
    <x v="14"/>
    <x v="303"/>
    <s v="1632"/>
    <x v="303"/>
    <x v="1"/>
    <x v="7"/>
    <n v="49"/>
  </r>
  <r>
    <x v="14"/>
    <s v="16"/>
    <x v="14"/>
    <x v="303"/>
    <s v="1632"/>
    <x v="303"/>
    <x v="2"/>
    <x v="0"/>
    <n v="0"/>
  </r>
  <r>
    <x v="14"/>
    <s v="16"/>
    <x v="14"/>
    <x v="303"/>
    <s v="1632"/>
    <x v="303"/>
    <x v="2"/>
    <x v="1"/>
    <n v="0"/>
  </r>
  <r>
    <x v="14"/>
    <s v="16"/>
    <x v="14"/>
    <x v="303"/>
    <s v="1632"/>
    <x v="303"/>
    <x v="2"/>
    <x v="2"/>
    <n v="0"/>
  </r>
  <r>
    <x v="14"/>
    <s v="16"/>
    <x v="14"/>
    <x v="303"/>
    <s v="1632"/>
    <x v="303"/>
    <x v="2"/>
    <x v="3"/>
    <n v="0"/>
  </r>
  <r>
    <x v="14"/>
    <s v="16"/>
    <x v="14"/>
    <x v="303"/>
    <s v="1632"/>
    <x v="303"/>
    <x v="2"/>
    <x v="4"/>
    <n v="0"/>
  </r>
  <r>
    <x v="14"/>
    <s v="16"/>
    <x v="14"/>
    <x v="303"/>
    <s v="1632"/>
    <x v="303"/>
    <x v="2"/>
    <x v="5"/>
    <n v="0"/>
  </r>
  <r>
    <x v="14"/>
    <s v="16"/>
    <x v="14"/>
    <x v="303"/>
    <s v="1632"/>
    <x v="303"/>
    <x v="2"/>
    <x v="6"/>
    <n v="1"/>
  </r>
  <r>
    <x v="14"/>
    <s v="16"/>
    <x v="14"/>
    <x v="303"/>
    <s v="1632"/>
    <x v="303"/>
    <x v="2"/>
    <x v="7"/>
    <n v="0"/>
  </r>
  <r>
    <x v="14"/>
    <s v="16"/>
    <x v="14"/>
    <x v="303"/>
    <s v="1632"/>
    <x v="303"/>
    <x v="3"/>
    <x v="0"/>
    <n v="79"/>
  </r>
  <r>
    <x v="14"/>
    <s v="16"/>
    <x v="14"/>
    <x v="303"/>
    <s v="1632"/>
    <x v="303"/>
    <x v="3"/>
    <x v="1"/>
    <n v="68"/>
  </r>
  <r>
    <x v="14"/>
    <s v="16"/>
    <x v="14"/>
    <x v="303"/>
    <s v="1632"/>
    <x v="303"/>
    <x v="3"/>
    <x v="2"/>
    <n v="83"/>
  </r>
  <r>
    <x v="14"/>
    <s v="16"/>
    <x v="14"/>
    <x v="303"/>
    <s v="1632"/>
    <x v="303"/>
    <x v="3"/>
    <x v="3"/>
    <n v="115"/>
  </r>
  <r>
    <x v="14"/>
    <s v="16"/>
    <x v="14"/>
    <x v="303"/>
    <s v="1632"/>
    <x v="303"/>
    <x v="3"/>
    <x v="4"/>
    <n v="79"/>
  </r>
  <r>
    <x v="14"/>
    <s v="16"/>
    <x v="14"/>
    <x v="303"/>
    <s v="1632"/>
    <x v="303"/>
    <x v="3"/>
    <x v="5"/>
    <n v="71"/>
  </r>
  <r>
    <x v="14"/>
    <s v="16"/>
    <x v="14"/>
    <x v="303"/>
    <s v="1632"/>
    <x v="303"/>
    <x v="3"/>
    <x v="6"/>
    <n v="59"/>
  </r>
  <r>
    <x v="14"/>
    <s v="16"/>
    <x v="14"/>
    <x v="303"/>
    <s v="1632"/>
    <x v="303"/>
    <x v="3"/>
    <x v="7"/>
    <n v="64"/>
  </r>
  <r>
    <x v="14"/>
    <s v="16"/>
    <x v="14"/>
    <x v="304"/>
    <s v="1633"/>
    <x v="304"/>
    <x v="1"/>
    <x v="0"/>
    <n v="36"/>
  </r>
  <r>
    <x v="14"/>
    <s v="16"/>
    <x v="14"/>
    <x v="304"/>
    <s v="1633"/>
    <x v="304"/>
    <x v="1"/>
    <x v="1"/>
    <n v="39"/>
  </r>
  <r>
    <x v="14"/>
    <s v="16"/>
    <x v="14"/>
    <x v="304"/>
    <s v="1633"/>
    <x v="304"/>
    <x v="1"/>
    <x v="2"/>
    <n v="36"/>
  </r>
  <r>
    <x v="14"/>
    <s v="16"/>
    <x v="14"/>
    <x v="304"/>
    <s v="1633"/>
    <x v="304"/>
    <x v="1"/>
    <x v="3"/>
    <n v="35"/>
  </r>
  <r>
    <x v="14"/>
    <s v="16"/>
    <x v="14"/>
    <x v="304"/>
    <s v="1633"/>
    <x v="304"/>
    <x v="1"/>
    <x v="4"/>
    <n v="34"/>
  </r>
  <r>
    <x v="14"/>
    <s v="16"/>
    <x v="14"/>
    <x v="304"/>
    <s v="1633"/>
    <x v="304"/>
    <x v="1"/>
    <x v="5"/>
    <n v="30"/>
  </r>
  <r>
    <x v="14"/>
    <s v="16"/>
    <x v="14"/>
    <x v="304"/>
    <s v="1633"/>
    <x v="304"/>
    <x v="1"/>
    <x v="6"/>
    <n v="31"/>
  </r>
  <r>
    <x v="14"/>
    <s v="16"/>
    <x v="14"/>
    <x v="304"/>
    <s v="1633"/>
    <x v="304"/>
    <x v="1"/>
    <x v="7"/>
    <n v="22"/>
  </r>
  <r>
    <x v="14"/>
    <s v="16"/>
    <x v="14"/>
    <x v="304"/>
    <s v="1633"/>
    <x v="304"/>
    <x v="2"/>
    <x v="0"/>
    <n v="4"/>
  </r>
  <r>
    <x v="14"/>
    <s v="16"/>
    <x v="14"/>
    <x v="304"/>
    <s v="1633"/>
    <x v="304"/>
    <x v="2"/>
    <x v="1"/>
    <n v="4"/>
  </r>
  <r>
    <x v="14"/>
    <s v="16"/>
    <x v="14"/>
    <x v="304"/>
    <s v="1633"/>
    <x v="304"/>
    <x v="2"/>
    <x v="2"/>
    <n v="5"/>
  </r>
  <r>
    <x v="14"/>
    <s v="16"/>
    <x v="14"/>
    <x v="304"/>
    <s v="1633"/>
    <x v="304"/>
    <x v="2"/>
    <x v="3"/>
    <n v="1"/>
  </r>
  <r>
    <x v="14"/>
    <s v="16"/>
    <x v="14"/>
    <x v="304"/>
    <s v="1633"/>
    <x v="304"/>
    <x v="2"/>
    <x v="4"/>
    <n v="5"/>
  </r>
  <r>
    <x v="14"/>
    <s v="16"/>
    <x v="14"/>
    <x v="304"/>
    <s v="1633"/>
    <x v="304"/>
    <x v="2"/>
    <x v="5"/>
    <n v="5"/>
  </r>
  <r>
    <x v="14"/>
    <s v="16"/>
    <x v="14"/>
    <x v="304"/>
    <s v="1633"/>
    <x v="304"/>
    <x v="2"/>
    <x v="6"/>
    <n v="3"/>
  </r>
  <r>
    <x v="14"/>
    <s v="16"/>
    <x v="14"/>
    <x v="304"/>
    <s v="1633"/>
    <x v="304"/>
    <x v="2"/>
    <x v="7"/>
    <n v="0"/>
  </r>
  <r>
    <x v="14"/>
    <s v="16"/>
    <x v="14"/>
    <x v="304"/>
    <s v="1633"/>
    <x v="304"/>
    <x v="3"/>
    <x v="0"/>
    <n v="40"/>
  </r>
  <r>
    <x v="14"/>
    <s v="16"/>
    <x v="14"/>
    <x v="304"/>
    <s v="1633"/>
    <x v="304"/>
    <x v="3"/>
    <x v="1"/>
    <n v="35"/>
  </r>
  <r>
    <x v="14"/>
    <s v="16"/>
    <x v="14"/>
    <x v="304"/>
    <s v="1633"/>
    <x v="304"/>
    <x v="3"/>
    <x v="2"/>
    <n v="42"/>
  </r>
  <r>
    <x v="14"/>
    <s v="16"/>
    <x v="14"/>
    <x v="304"/>
    <s v="1633"/>
    <x v="304"/>
    <x v="3"/>
    <x v="3"/>
    <n v="47"/>
  </r>
  <r>
    <x v="14"/>
    <s v="16"/>
    <x v="14"/>
    <x v="304"/>
    <s v="1633"/>
    <x v="304"/>
    <x v="3"/>
    <x v="4"/>
    <n v="42"/>
  </r>
  <r>
    <x v="14"/>
    <s v="16"/>
    <x v="14"/>
    <x v="304"/>
    <s v="1633"/>
    <x v="304"/>
    <x v="3"/>
    <x v="5"/>
    <n v="43"/>
  </r>
  <r>
    <x v="14"/>
    <s v="16"/>
    <x v="14"/>
    <x v="304"/>
    <s v="1633"/>
    <x v="304"/>
    <x v="3"/>
    <x v="6"/>
    <n v="43"/>
  </r>
  <r>
    <x v="14"/>
    <s v="16"/>
    <x v="14"/>
    <x v="304"/>
    <s v="1633"/>
    <x v="304"/>
    <x v="3"/>
    <x v="7"/>
    <n v="46"/>
  </r>
  <r>
    <x v="14"/>
    <s v="16"/>
    <x v="14"/>
    <x v="305"/>
    <s v="1634"/>
    <x v="305"/>
    <x v="1"/>
    <x v="0"/>
    <n v="390"/>
  </r>
  <r>
    <x v="14"/>
    <s v="16"/>
    <x v="14"/>
    <x v="305"/>
    <s v="1634"/>
    <x v="305"/>
    <x v="1"/>
    <x v="1"/>
    <n v="358"/>
  </r>
  <r>
    <x v="14"/>
    <s v="16"/>
    <x v="14"/>
    <x v="305"/>
    <s v="1634"/>
    <x v="305"/>
    <x v="1"/>
    <x v="2"/>
    <n v="349"/>
  </r>
  <r>
    <x v="14"/>
    <s v="16"/>
    <x v="14"/>
    <x v="305"/>
    <s v="1634"/>
    <x v="305"/>
    <x v="1"/>
    <x v="3"/>
    <n v="355"/>
  </r>
  <r>
    <x v="14"/>
    <s v="16"/>
    <x v="14"/>
    <x v="305"/>
    <s v="1634"/>
    <x v="305"/>
    <x v="1"/>
    <x v="4"/>
    <n v="314"/>
  </r>
  <r>
    <x v="14"/>
    <s v="16"/>
    <x v="14"/>
    <x v="305"/>
    <s v="1634"/>
    <x v="305"/>
    <x v="1"/>
    <x v="5"/>
    <n v="322"/>
  </r>
  <r>
    <x v="14"/>
    <s v="16"/>
    <x v="14"/>
    <x v="305"/>
    <s v="1634"/>
    <x v="305"/>
    <x v="1"/>
    <x v="6"/>
    <n v="295"/>
  </r>
  <r>
    <x v="14"/>
    <s v="16"/>
    <x v="14"/>
    <x v="305"/>
    <s v="1634"/>
    <x v="305"/>
    <x v="1"/>
    <x v="7"/>
    <n v="261"/>
  </r>
  <r>
    <x v="14"/>
    <s v="16"/>
    <x v="14"/>
    <x v="305"/>
    <s v="1634"/>
    <x v="305"/>
    <x v="2"/>
    <x v="0"/>
    <n v="2"/>
  </r>
  <r>
    <x v="14"/>
    <s v="16"/>
    <x v="14"/>
    <x v="305"/>
    <s v="1634"/>
    <x v="305"/>
    <x v="2"/>
    <x v="1"/>
    <n v="3"/>
  </r>
  <r>
    <x v="14"/>
    <s v="16"/>
    <x v="14"/>
    <x v="305"/>
    <s v="1634"/>
    <x v="305"/>
    <x v="2"/>
    <x v="2"/>
    <n v="2"/>
  </r>
  <r>
    <x v="14"/>
    <s v="16"/>
    <x v="14"/>
    <x v="305"/>
    <s v="1634"/>
    <x v="305"/>
    <x v="2"/>
    <x v="3"/>
    <n v="3"/>
  </r>
  <r>
    <x v="14"/>
    <s v="16"/>
    <x v="14"/>
    <x v="305"/>
    <s v="1634"/>
    <x v="305"/>
    <x v="2"/>
    <x v="4"/>
    <n v="5"/>
  </r>
  <r>
    <x v="14"/>
    <s v="16"/>
    <x v="14"/>
    <x v="305"/>
    <s v="1634"/>
    <x v="305"/>
    <x v="2"/>
    <x v="5"/>
    <n v="5"/>
  </r>
  <r>
    <x v="14"/>
    <s v="16"/>
    <x v="14"/>
    <x v="305"/>
    <s v="1634"/>
    <x v="305"/>
    <x v="2"/>
    <x v="6"/>
    <n v="3"/>
  </r>
  <r>
    <x v="14"/>
    <s v="16"/>
    <x v="14"/>
    <x v="305"/>
    <s v="1634"/>
    <x v="305"/>
    <x v="2"/>
    <x v="7"/>
    <n v="7"/>
  </r>
  <r>
    <x v="14"/>
    <s v="16"/>
    <x v="14"/>
    <x v="305"/>
    <s v="1634"/>
    <x v="305"/>
    <x v="3"/>
    <x v="0"/>
    <n v="3"/>
  </r>
  <r>
    <x v="14"/>
    <s v="16"/>
    <x v="14"/>
    <x v="305"/>
    <s v="1634"/>
    <x v="305"/>
    <x v="3"/>
    <x v="1"/>
    <n v="1"/>
  </r>
  <r>
    <x v="14"/>
    <s v="16"/>
    <x v="14"/>
    <x v="305"/>
    <s v="1634"/>
    <x v="305"/>
    <x v="3"/>
    <x v="2"/>
    <n v="1"/>
  </r>
  <r>
    <x v="14"/>
    <s v="16"/>
    <x v="14"/>
    <x v="305"/>
    <s v="1634"/>
    <x v="305"/>
    <x v="3"/>
    <x v="3"/>
    <n v="1"/>
  </r>
  <r>
    <x v="14"/>
    <s v="16"/>
    <x v="14"/>
    <x v="305"/>
    <s v="1634"/>
    <x v="305"/>
    <x v="3"/>
    <x v="4"/>
    <n v="1"/>
  </r>
  <r>
    <x v="14"/>
    <s v="16"/>
    <x v="14"/>
    <x v="305"/>
    <s v="1634"/>
    <x v="305"/>
    <x v="3"/>
    <x v="5"/>
    <n v="1"/>
  </r>
  <r>
    <x v="14"/>
    <s v="16"/>
    <x v="14"/>
    <x v="305"/>
    <s v="1634"/>
    <x v="305"/>
    <x v="3"/>
    <x v="6"/>
    <n v="2"/>
  </r>
  <r>
    <x v="14"/>
    <s v="16"/>
    <x v="14"/>
    <x v="305"/>
    <s v="1634"/>
    <x v="305"/>
    <x v="3"/>
    <x v="7"/>
    <n v="1"/>
  </r>
  <r>
    <x v="14"/>
    <s v="16"/>
    <x v="14"/>
    <x v="306"/>
    <s v="1635"/>
    <x v="306"/>
    <x v="1"/>
    <x v="0"/>
    <n v="300"/>
  </r>
  <r>
    <x v="14"/>
    <s v="16"/>
    <x v="14"/>
    <x v="306"/>
    <s v="1635"/>
    <x v="306"/>
    <x v="1"/>
    <x v="1"/>
    <n v="301"/>
  </r>
  <r>
    <x v="14"/>
    <s v="16"/>
    <x v="14"/>
    <x v="306"/>
    <s v="1635"/>
    <x v="306"/>
    <x v="1"/>
    <x v="2"/>
    <n v="291"/>
  </r>
  <r>
    <x v="14"/>
    <s v="16"/>
    <x v="14"/>
    <x v="306"/>
    <s v="1635"/>
    <x v="306"/>
    <x v="1"/>
    <x v="3"/>
    <n v="277"/>
  </r>
  <r>
    <x v="14"/>
    <s v="16"/>
    <x v="14"/>
    <x v="306"/>
    <s v="1635"/>
    <x v="306"/>
    <x v="1"/>
    <x v="4"/>
    <n v="264"/>
  </r>
  <r>
    <x v="14"/>
    <s v="16"/>
    <x v="14"/>
    <x v="306"/>
    <s v="1635"/>
    <x v="306"/>
    <x v="1"/>
    <x v="5"/>
    <n v="240"/>
  </r>
  <r>
    <x v="14"/>
    <s v="16"/>
    <x v="14"/>
    <x v="306"/>
    <s v="1635"/>
    <x v="306"/>
    <x v="1"/>
    <x v="6"/>
    <n v="252"/>
  </r>
  <r>
    <x v="14"/>
    <s v="16"/>
    <x v="14"/>
    <x v="306"/>
    <s v="1635"/>
    <x v="306"/>
    <x v="1"/>
    <x v="7"/>
    <n v="178"/>
  </r>
  <r>
    <x v="14"/>
    <s v="16"/>
    <x v="14"/>
    <x v="306"/>
    <s v="1635"/>
    <x v="306"/>
    <x v="2"/>
    <x v="0"/>
    <n v="9"/>
  </r>
  <r>
    <x v="14"/>
    <s v="16"/>
    <x v="14"/>
    <x v="306"/>
    <s v="1635"/>
    <x v="306"/>
    <x v="2"/>
    <x v="1"/>
    <n v="13"/>
  </r>
  <r>
    <x v="14"/>
    <s v="16"/>
    <x v="14"/>
    <x v="306"/>
    <s v="1635"/>
    <x v="306"/>
    <x v="2"/>
    <x v="2"/>
    <n v="13"/>
  </r>
  <r>
    <x v="14"/>
    <s v="16"/>
    <x v="14"/>
    <x v="306"/>
    <s v="1635"/>
    <x v="306"/>
    <x v="2"/>
    <x v="3"/>
    <n v="4"/>
  </r>
  <r>
    <x v="14"/>
    <s v="16"/>
    <x v="14"/>
    <x v="306"/>
    <s v="1635"/>
    <x v="306"/>
    <x v="2"/>
    <x v="4"/>
    <n v="11"/>
  </r>
  <r>
    <x v="14"/>
    <s v="16"/>
    <x v="14"/>
    <x v="306"/>
    <s v="1635"/>
    <x v="306"/>
    <x v="2"/>
    <x v="5"/>
    <n v="10"/>
  </r>
  <r>
    <x v="14"/>
    <s v="16"/>
    <x v="14"/>
    <x v="306"/>
    <s v="1635"/>
    <x v="306"/>
    <x v="2"/>
    <x v="6"/>
    <n v="13"/>
  </r>
  <r>
    <x v="14"/>
    <s v="16"/>
    <x v="14"/>
    <x v="306"/>
    <s v="1635"/>
    <x v="306"/>
    <x v="2"/>
    <x v="7"/>
    <n v="20"/>
  </r>
  <r>
    <x v="14"/>
    <s v="16"/>
    <x v="14"/>
    <x v="306"/>
    <s v="1635"/>
    <x v="306"/>
    <x v="3"/>
    <x v="0"/>
    <n v="2"/>
  </r>
  <r>
    <x v="14"/>
    <s v="16"/>
    <x v="14"/>
    <x v="306"/>
    <s v="1635"/>
    <x v="306"/>
    <x v="3"/>
    <x v="1"/>
    <n v="1"/>
  </r>
  <r>
    <x v="14"/>
    <s v="16"/>
    <x v="14"/>
    <x v="306"/>
    <s v="1635"/>
    <x v="306"/>
    <x v="3"/>
    <x v="2"/>
    <n v="1"/>
  </r>
  <r>
    <x v="14"/>
    <s v="16"/>
    <x v="14"/>
    <x v="306"/>
    <s v="1635"/>
    <x v="306"/>
    <x v="3"/>
    <x v="3"/>
    <n v="1"/>
  </r>
  <r>
    <x v="14"/>
    <s v="16"/>
    <x v="14"/>
    <x v="306"/>
    <s v="1635"/>
    <x v="306"/>
    <x v="3"/>
    <x v="4"/>
    <n v="0"/>
  </r>
  <r>
    <x v="14"/>
    <s v="16"/>
    <x v="14"/>
    <x v="306"/>
    <s v="1635"/>
    <x v="306"/>
    <x v="3"/>
    <x v="5"/>
    <n v="0"/>
  </r>
  <r>
    <x v="14"/>
    <s v="16"/>
    <x v="14"/>
    <x v="306"/>
    <s v="1635"/>
    <x v="306"/>
    <x v="3"/>
    <x v="6"/>
    <n v="0"/>
  </r>
  <r>
    <x v="14"/>
    <s v="16"/>
    <x v="14"/>
    <x v="306"/>
    <s v="1635"/>
    <x v="306"/>
    <x v="3"/>
    <x v="7"/>
    <n v="0"/>
  </r>
  <r>
    <x v="14"/>
    <s v="16"/>
    <x v="14"/>
    <x v="307"/>
    <s v="1636"/>
    <x v="307"/>
    <x v="1"/>
    <x v="0"/>
    <n v="168"/>
  </r>
  <r>
    <x v="14"/>
    <s v="16"/>
    <x v="14"/>
    <x v="307"/>
    <s v="1636"/>
    <x v="307"/>
    <x v="1"/>
    <x v="1"/>
    <n v="174"/>
  </r>
  <r>
    <x v="14"/>
    <s v="16"/>
    <x v="14"/>
    <x v="307"/>
    <s v="1636"/>
    <x v="307"/>
    <x v="1"/>
    <x v="2"/>
    <n v="179"/>
  </r>
  <r>
    <x v="14"/>
    <s v="16"/>
    <x v="14"/>
    <x v="307"/>
    <s v="1636"/>
    <x v="307"/>
    <x v="1"/>
    <x v="3"/>
    <n v="174"/>
  </r>
  <r>
    <x v="14"/>
    <s v="16"/>
    <x v="14"/>
    <x v="307"/>
    <s v="1636"/>
    <x v="307"/>
    <x v="1"/>
    <x v="4"/>
    <n v="141"/>
  </r>
  <r>
    <x v="14"/>
    <s v="16"/>
    <x v="14"/>
    <x v="307"/>
    <s v="1636"/>
    <x v="307"/>
    <x v="1"/>
    <x v="5"/>
    <n v="139"/>
  </r>
  <r>
    <x v="14"/>
    <s v="16"/>
    <x v="14"/>
    <x v="307"/>
    <s v="1636"/>
    <x v="307"/>
    <x v="1"/>
    <x v="6"/>
    <n v="134"/>
  </r>
  <r>
    <x v="14"/>
    <s v="16"/>
    <x v="14"/>
    <x v="307"/>
    <s v="1636"/>
    <x v="307"/>
    <x v="1"/>
    <x v="7"/>
    <n v="126"/>
  </r>
  <r>
    <x v="14"/>
    <s v="16"/>
    <x v="14"/>
    <x v="307"/>
    <s v="1636"/>
    <x v="307"/>
    <x v="2"/>
    <x v="0"/>
    <n v="8"/>
  </r>
  <r>
    <x v="14"/>
    <s v="16"/>
    <x v="14"/>
    <x v="307"/>
    <s v="1636"/>
    <x v="307"/>
    <x v="2"/>
    <x v="1"/>
    <n v="13"/>
  </r>
  <r>
    <x v="14"/>
    <s v="16"/>
    <x v="14"/>
    <x v="307"/>
    <s v="1636"/>
    <x v="307"/>
    <x v="2"/>
    <x v="2"/>
    <n v="8"/>
  </r>
  <r>
    <x v="14"/>
    <s v="16"/>
    <x v="14"/>
    <x v="307"/>
    <s v="1636"/>
    <x v="307"/>
    <x v="2"/>
    <x v="3"/>
    <n v="8"/>
  </r>
  <r>
    <x v="14"/>
    <s v="16"/>
    <x v="14"/>
    <x v="307"/>
    <s v="1636"/>
    <x v="307"/>
    <x v="2"/>
    <x v="4"/>
    <n v="13"/>
  </r>
  <r>
    <x v="14"/>
    <s v="16"/>
    <x v="14"/>
    <x v="307"/>
    <s v="1636"/>
    <x v="307"/>
    <x v="2"/>
    <x v="5"/>
    <n v="10"/>
  </r>
  <r>
    <x v="14"/>
    <s v="16"/>
    <x v="14"/>
    <x v="307"/>
    <s v="1636"/>
    <x v="307"/>
    <x v="2"/>
    <x v="6"/>
    <n v="9"/>
  </r>
  <r>
    <x v="14"/>
    <s v="16"/>
    <x v="14"/>
    <x v="307"/>
    <s v="1636"/>
    <x v="307"/>
    <x v="2"/>
    <x v="7"/>
    <n v="4"/>
  </r>
  <r>
    <x v="14"/>
    <s v="16"/>
    <x v="14"/>
    <x v="307"/>
    <s v="1636"/>
    <x v="307"/>
    <x v="3"/>
    <x v="0"/>
    <n v="0"/>
  </r>
  <r>
    <x v="14"/>
    <s v="16"/>
    <x v="14"/>
    <x v="307"/>
    <s v="1636"/>
    <x v="307"/>
    <x v="3"/>
    <x v="1"/>
    <n v="0"/>
  </r>
  <r>
    <x v="14"/>
    <s v="16"/>
    <x v="14"/>
    <x v="307"/>
    <s v="1636"/>
    <x v="307"/>
    <x v="3"/>
    <x v="2"/>
    <n v="0"/>
  </r>
  <r>
    <x v="14"/>
    <s v="16"/>
    <x v="14"/>
    <x v="307"/>
    <s v="1636"/>
    <x v="307"/>
    <x v="3"/>
    <x v="3"/>
    <n v="0"/>
  </r>
  <r>
    <x v="14"/>
    <s v="16"/>
    <x v="14"/>
    <x v="307"/>
    <s v="1636"/>
    <x v="307"/>
    <x v="3"/>
    <x v="4"/>
    <n v="1"/>
  </r>
  <r>
    <x v="14"/>
    <s v="16"/>
    <x v="14"/>
    <x v="307"/>
    <s v="1636"/>
    <x v="307"/>
    <x v="3"/>
    <x v="5"/>
    <n v="0"/>
  </r>
  <r>
    <x v="14"/>
    <s v="16"/>
    <x v="14"/>
    <x v="307"/>
    <s v="1636"/>
    <x v="307"/>
    <x v="3"/>
    <x v="6"/>
    <n v="1"/>
  </r>
  <r>
    <x v="14"/>
    <s v="16"/>
    <x v="14"/>
    <x v="307"/>
    <s v="1636"/>
    <x v="307"/>
    <x v="3"/>
    <x v="7"/>
    <n v="0"/>
  </r>
  <r>
    <x v="14"/>
    <s v="16"/>
    <x v="14"/>
    <x v="308"/>
    <s v="1638"/>
    <x v="308"/>
    <x v="1"/>
    <x v="0"/>
    <n v="282"/>
  </r>
  <r>
    <x v="14"/>
    <s v="16"/>
    <x v="14"/>
    <x v="308"/>
    <s v="1638"/>
    <x v="308"/>
    <x v="1"/>
    <x v="1"/>
    <n v="178"/>
  </r>
  <r>
    <x v="14"/>
    <s v="16"/>
    <x v="14"/>
    <x v="308"/>
    <s v="1638"/>
    <x v="308"/>
    <x v="1"/>
    <x v="2"/>
    <n v="169"/>
  </r>
  <r>
    <x v="14"/>
    <s v="16"/>
    <x v="14"/>
    <x v="308"/>
    <s v="1638"/>
    <x v="308"/>
    <x v="1"/>
    <x v="3"/>
    <n v="147"/>
  </r>
  <r>
    <x v="14"/>
    <s v="16"/>
    <x v="14"/>
    <x v="308"/>
    <s v="1638"/>
    <x v="308"/>
    <x v="1"/>
    <x v="4"/>
    <n v="144"/>
  </r>
  <r>
    <x v="14"/>
    <s v="16"/>
    <x v="14"/>
    <x v="308"/>
    <s v="1638"/>
    <x v="308"/>
    <x v="1"/>
    <x v="5"/>
    <n v="135"/>
  </r>
  <r>
    <x v="14"/>
    <s v="16"/>
    <x v="14"/>
    <x v="308"/>
    <s v="1638"/>
    <x v="308"/>
    <x v="1"/>
    <x v="6"/>
    <n v="136"/>
  </r>
  <r>
    <x v="14"/>
    <s v="16"/>
    <x v="14"/>
    <x v="308"/>
    <s v="1638"/>
    <x v="308"/>
    <x v="1"/>
    <x v="7"/>
    <n v="126"/>
  </r>
  <r>
    <x v="14"/>
    <s v="16"/>
    <x v="14"/>
    <x v="308"/>
    <s v="1638"/>
    <x v="308"/>
    <x v="2"/>
    <x v="0"/>
    <n v="23"/>
  </r>
  <r>
    <x v="14"/>
    <s v="16"/>
    <x v="14"/>
    <x v="308"/>
    <s v="1638"/>
    <x v="308"/>
    <x v="2"/>
    <x v="1"/>
    <n v="22"/>
  </r>
  <r>
    <x v="14"/>
    <s v="16"/>
    <x v="14"/>
    <x v="308"/>
    <s v="1638"/>
    <x v="308"/>
    <x v="2"/>
    <x v="2"/>
    <n v="19"/>
  </r>
  <r>
    <x v="14"/>
    <s v="16"/>
    <x v="14"/>
    <x v="308"/>
    <s v="1638"/>
    <x v="308"/>
    <x v="2"/>
    <x v="3"/>
    <n v="17"/>
  </r>
  <r>
    <x v="14"/>
    <s v="16"/>
    <x v="14"/>
    <x v="308"/>
    <s v="1638"/>
    <x v="308"/>
    <x v="2"/>
    <x v="4"/>
    <n v="25"/>
  </r>
  <r>
    <x v="14"/>
    <s v="16"/>
    <x v="14"/>
    <x v="308"/>
    <s v="1638"/>
    <x v="308"/>
    <x v="2"/>
    <x v="5"/>
    <n v="22"/>
  </r>
  <r>
    <x v="14"/>
    <s v="16"/>
    <x v="14"/>
    <x v="308"/>
    <s v="1638"/>
    <x v="308"/>
    <x v="2"/>
    <x v="6"/>
    <n v="26"/>
  </r>
  <r>
    <x v="14"/>
    <s v="16"/>
    <x v="14"/>
    <x v="308"/>
    <s v="1638"/>
    <x v="308"/>
    <x v="2"/>
    <x v="7"/>
    <n v="17"/>
  </r>
  <r>
    <x v="14"/>
    <s v="16"/>
    <x v="14"/>
    <x v="308"/>
    <s v="1638"/>
    <x v="308"/>
    <x v="3"/>
    <x v="0"/>
    <n v="3"/>
  </r>
  <r>
    <x v="14"/>
    <s v="16"/>
    <x v="14"/>
    <x v="308"/>
    <s v="1638"/>
    <x v="308"/>
    <x v="3"/>
    <x v="1"/>
    <n v="2"/>
  </r>
  <r>
    <x v="14"/>
    <s v="16"/>
    <x v="14"/>
    <x v="308"/>
    <s v="1638"/>
    <x v="308"/>
    <x v="3"/>
    <x v="2"/>
    <n v="3"/>
  </r>
  <r>
    <x v="14"/>
    <s v="16"/>
    <x v="14"/>
    <x v="308"/>
    <s v="1638"/>
    <x v="308"/>
    <x v="3"/>
    <x v="3"/>
    <n v="3"/>
  </r>
  <r>
    <x v="14"/>
    <s v="16"/>
    <x v="14"/>
    <x v="308"/>
    <s v="1638"/>
    <x v="308"/>
    <x v="3"/>
    <x v="4"/>
    <n v="3"/>
  </r>
  <r>
    <x v="14"/>
    <s v="16"/>
    <x v="14"/>
    <x v="308"/>
    <s v="1638"/>
    <x v="308"/>
    <x v="3"/>
    <x v="5"/>
    <n v="2"/>
  </r>
  <r>
    <x v="14"/>
    <s v="16"/>
    <x v="14"/>
    <x v="308"/>
    <s v="1638"/>
    <x v="308"/>
    <x v="3"/>
    <x v="6"/>
    <n v="1"/>
  </r>
  <r>
    <x v="14"/>
    <s v="16"/>
    <x v="14"/>
    <x v="308"/>
    <s v="1638"/>
    <x v="308"/>
    <x v="3"/>
    <x v="7"/>
    <n v="3"/>
  </r>
  <r>
    <x v="14"/>
    <s v="16"/>
    <x v="14"/>
    <x v="309"/>
    <s v="1640"/>
    <x v="309"/>
    <x v="1"/>
    <x v="0"/>
    <n v="211"/>
  </r>
  <r>
    <x v="14"/>
    <s v="16"/>
    <x v="14"/>
    <x v="309"/>
    <s v="1640"/>
    <x v="309"/>
    <x v="1"/>
    <x v="1"/>
    <n v="194"/>
  </r>
  <r>
    <x v="14"/>
    <s v="16"/>
    <x v="14"/>
    <x v="309"/>
    <s v="1640"/>
    <x v="309"/>
    <x v="1"/>
    <x v="2"/>
    <n v="203"/>
  </r>
  <r>
    <x v="14"/>
    <s v="16"/>
    <x v="14"/>
    <x v="309"/>
    <s v="1640"/>
    <x v="309"/>
    <x v="1"/>
    <x v="3"/>
    <n v="193"/>
  </r>
  <r>
    <x v="14"/>
    <s v="16"/>
    <x v="14"/>
    <x v="309"/>
    <s v="1640"/>
    <x v="309"/>
    <x v="1"/>
    <x v="4"/>
    <n v="169"/>
  </r>
  <r>
    <x v="14"/>
    <s v="16"/>
    <x v="14"/>
    <x v="309"/>
    <s v="1640"/>
    <x v="309"/>
    <x v="1"/>
    <x v="5"/>
    <n v="175"/>
  </r>
  <r>
    <x v="14"/>
    <s v="16"/>
    <x v="14"/>
    <x v="309"/>
    <s v="1640"/>
    <x v="309"/>
    <x v="1"/>
    <x v="6"/>
    <n v="156"/>
  </r>
  <r>
    <x v="14"/>
    <s v="16"/>
    <x v="14"/>
    <x v="309"/>
    <s v="1640"/>
    <x v="309"/>
    <x v="1"/>
    <x v="7"/>
    <n v="136"/>
  </r>
  <r>
    <x v="14"/>
    <s v="16"/>
    <x v="14"/>
    <x v="309"/>
    <s v="1640"/>
    <x v="309"/>
    <x v="2"/>
    <x v="0"/>
    <n v="0"/>
  </r>
  <r>
    <x v="14"/>
    <s v="16"/>
    <x v="14"/>
    <x v="309"/>
    <s v="1640"/>
    <x v="309"/>
    <x v="2"/>
    <x v="1"/>
    <n v="1"/>
  </r>
  <r>
    <x v="14"/>
    <s v="16"/>
    <x v="14"/>
    <x v="309"/>
    <s v="1640"/>
    <x v="309"/>
    <x v="2"/>
    <x v="2"/>
    <n v="0"/>
  </r>
  <r>
    <x v="14"/>
    <s v="16"/>
    <x v="14"/>
    <x v="309"/>
    <s v="1640"/>
    <x v="309"/>
    <x v="2"/>
    <x v="3"/>
    <n v="0"/>
  </r>
  <r>
    <x v="14"/>
    <s v="16"/>
    <x v="14"/>
    <x v="309"/>
    <s v="1640"/>
    <x v="309"/>
    <x v="2"/>
    <x v="4"/>
    <n v="1"/>
  </r>
  <r>
    <x v="14"/>
    <s v="16"/>
    <x v="14"/>
    <x v="309"/>
    <s v="1640"/>
    <x v="309"/>
    <x v="2"/>
    <x v="5"/>
    <n v="1"/>
  </r>
  <r>
    <x v="14"/>
    <s v="16"/>
    <x v="14"/>
    <x v="309"/>
    <s v="1640"/>
    <x v="309"/>
    <x v="2"/>
    <x v="6"/>
    <n v="1"/>
  </r>
  <r>
    <x v="14"/>
    <s v="16"/>
    <x v="14"/>
    <x v="309"/>
    <s v="1640"/>
    <x v="309"/>
    <x v="2"/>
    <x v="7"/>
    <n v="1"/>
  </r>
  <r>
    <x v="14"/>
    <s v="16"/>
    <x v="14"/>
    <x v="309"/>
    <s v="1640"/>
    <x v="309"/>
    <x v="3"/>
    <x v="0"/>
    <n v="1"/>
  </r>
  <r>
    <x v="14"/>
    <s v="16"/>
    <x v="14"/>
    <x v="309"/>
    <s v="1640"/>
    <x v="309"/>
    <x v="3"/>
    <x v="1"/>
    <n v="2"/>
  </r>
  <r>
    <x v="14"/>
    <s v="16"/>
    <x v="14"/>
    <x v="309"/>
    <s v="1640"/>
    <x v="309"/>
    <x v="3"/>
    <x v="2"/>
    <n v="1"/>
  </r>
  <r>
    <x v="14"/>
    <s v="16"/>
    <x v="14"/>
    <x v="309"/>
    <s v="1640"/>
    <x v="309"/>
    <x v="3"/>
    <x v="3"/>
    <n v="4"/>
  </r>
  <r>
    <x v="14"/>
    <s v="16"/>
    <x v="14"/>
    <x v="309"/>
    <s v="1640"/>
    <x v="309"/>
    <x v="3"/>
    <x v="4"/>
    <n v="2"/>
  </r>
  <r>
    <x v="14"/>
    <s v="16"/>
    <x v="14"/>
    <x v="309"/>
    <s v="1640"/>
    <x v="309"/>
    <x v="3"/>
    <x v="5"/>
    <n v="4"/>
  </r>
  <r>
    <x v="14"/>
    <s v="16"/>
    <x v="14"/>
    <x v="309"/>
    <s v="1640"/>
    <x v="309"/>
    <x v="3"/>
    <x v="6"/>
    <n v="3"/>
  </r>
  <r>
    <x v="14"/>
    <s v="16"/>
    <x v="14"/>
    <x v="309"/>
    <s v="1640"/>
    <x v="309"/>
    <x v="3"/>
    <x v="7"/>
    <n v="3"/>
  </r>
  <r>
    <x v="14"/>
    <s v="16"/>
    <x v="14"/>
    <x v="310"/>
    <s v="1644"/>
    <x v="310"/>
    <x v="1"/>
    <x v="0"/>
    <n v="86"/>
  </r>
  <r>
    <x v="14"/>
    <s v="16"/>
    <x v="14"/>
    <x v="310"/>
    <s v="1644"/>
    <x v="310"/>
    <x v="1"/>
    <x v="1"/>
    <n v="97"/>
  </r>
  <r>
    <x v="14"/>
    <s v="16"/>
    <x v="14"/>
    <x v="310"/>
    <s v="1644"/>
    <x v="310"/>
    <x v="1"/>
    <x v="2"/>
    <n v="88"/>
  </r>
  <r>
    <x v="14"/>
    <s v="16"/>
    <x v="14"/>
    <x v="310"/>
    <s v="1644"/>
    <x v="310"/>
    <x v="1"/>
    <x v="3"/>
    <n v="78"/>
  </r>
  <r>
    <x v="14"/>
    <s v="16"/>
    <x v="14"/>
    <x v="310"/>
    <s v="1644"/>
    <x v="310"/>
    <x v="1"/>
    <x v="4"/>
    <n v="70"/>
  </r>
  <r>
    <x v="14"/>
    <s v="16"/>
    <x v="14"/>
    <x v="310"/>
    <s v="1644"/>
    <x v="310"/>
    <x v="1"/>
    <x v="5"/>
    <n v="70"/>
  </r>
  <r>
    <x v="14"/>
    <s v="16"/>
    <x v="14"/>
    <x v="310"/>
    <s v="1644"/>
    <x v="310"/>
    <x v="1"/>
    <x v="6"/>
    <n v="65"/>
  </r>
  <r>
    <x v="14"/>
    <s v="16"/>
    <x v="14"/>
    <x v="310"/>
    <s v="1644"/>
    <x v="310"/>
    <x v="1"/>
    <x v="7"/>
    <n v="58"/>
  </r>
  <r>
    <x v="14"/>
    <s v="16"/>
    <x v="14"/>
    <x v="310"/>
    <s v="1644"/>
    <x v="310"/>
    <x v="2"/>
    <x v="0"/>
    <n v="3"/>
  </r>
  <r>
    <x v="14"/>
    <s v="16"/>
    <x v="14"/>
    <x v="310"/>
    <s v="1644"/>
    <x v="310"/>
    <x v="2"/>
    <x v="1"/>
    <n v="2"/>
  </r>
  <r>
    <x v="14"/>
    <s v="16"/>
    <x v="14"/>
    <x v="310"/>
    <s v="1644"/>
    <x v="310"/>
    <x v="2"/>
    <x v="2"/>
    <n v="3"/>
  </r>
  <r>
    <x v="14"/>
    <s v="16"/>
    <x v="14"/>
    <x v="310"/>
    <s v="1644"/>
    <x v="310"/>
    <x v="2"/>
    <x v="3"/>
    <n v="1"/>
  </r>
  <r>
    <x v="14"/>
    <s v="16"/>
    <x v="14"/>
    <x v="310"/>
    <s v="1644"/>
    <x v="310"/>
    <x v="2"/>
    <x v="4"/>
    <n v="2"/>
  </r>
  <r>
    <x v="14"/>
    <s v="16"/>
    <x v="14"/>
    <x v="310"/>
    <s v="1644"/>
    <x v="310"/>
    <x v="2"/>
    <x v="5"/>
    <n v="4"/>
  </r>
  <r>
    <x v="14"/>
    <s v="16"/>
    <x v="14"/>
    <x v="310"/>
    <s v="1644"/>
    <x v="310"/>
    <x v="2"/>
    <x v="6"/>
    <n v="2"/>
  </r>
  <r>
    <x v="14"/>
    <s v="16"/>
    <x v="14"/>
    <x v="310"/>
    <s v="1644"/>
    <x v="310"/>
    <x v="2"/>
    <x v="7"/>
    <n v="3"/>
  </r>
  <r>
    <x v="14"/>
    <s v="16"/>
    <x v="14"/>
    <x v="310"/>
    <s v="1644"/>
    <x v="310"/>
    <x v="3"/>
    <x v="0"/>
    <n v="0"/>
  </r>
  <r>
    <x v="14"/>
    <s v="16"/>
    <x v="14"/>
    <x v="310"/>
    <s v="1644"/>
    <x v="310"/>
    <x v="3"/>
    <x v="1"/>
    <n v="0"/>
  </r>
  <r>
    <x v="14"/>
    <s v="16"/>
    <x v="14"/>
    <x v="310"/>
    <s v="1644"/>
    <x v="310"/>
    <x v="3"/>
    <x v="2"/>
    <n v="0"/>
  </r>
  <r>
    <x v="14"/>
    <s v="16"/>
    <x v="14"/>
    <x v="310"/>
    <s v="1644"/>
    <x v="310"/>
    <x v="3"/>
    <x v="3"/>
    <n v="0"/>
  </r>
  <r>
    <x v="14"/>
    <s v="16"/>
    <x v="14"/>
    <x v="310"/>
    <s v="1644"/>
    <x v="310"/>
    <x v="3"/>
    <x v="4"/>
    <n v="0"/>
  </r>
  <r>
    <x v="14"/>
    <s v="16"/>
    <x v="14"/>
    <x v="310"/>
    <s v="1644"/>
    <x v="310"/>
    <x v="3"/>
    <x v="5"/>
    <n v="0"/>
  </r>
  <r>
    <x v="14"/>
    <s v="16"/>
    <x v="14"/>
    <x v="310"/>
    <s v="1644"/>
    <x v="310"/>
    <x v="3"/>
    <x v="6"/>
    <n v="0"/>
  </r>
  <r>
    <x v="14"/>
    <s v="16"/>
    <x v="14"/>
    <x v="310"/>
    <s v="1644"/>
    <x v="310"/>
    <x v="3"/>
    <x v="7"/>
    <n v="0"/>
  </r>
  <r>
    <x v="14"/>
    <s v="16"/>
    <x v="14"/>
    <x v="311"/>
    <s v="1648"/>
    <x v="311"/>
    <x v="1"/>
    <x v="0"/>
    <n v="375"/>
  </r>
  <r>
    <x v="14"/>
    <s v="16"/>
    <x v="14"/>
    <x v="311"/>
    <s v="1648"/>
    <x v="311"/>
    <x v="1"/>
    <x v="1"/>
    <n v="350"/>
  </r>
  <r>
    <x v="14"/>
    <s v="16"/>
    <x v="14"/>
    <x v="311"/>
    <s v="1648"/>
    <x v="311"/>
    <x v="1"/>
    <x v="2"/>
    <n v="330"/>
  </r>
  <r>
    <x v="14"/>
    <s v="16"/>
    <x v="14"/>
    <x v="311"/>
    <s v="1648"/>
    <x v="311"/>
    <x v="1"/>
    <x v="3"/>
    <n v="316"/>
  </r>
  <r>
    <x v="14"/>
    <s v="16"/>
    <x v="14"/>
    <x v="311"/>
    <s v="1648"/>
    <x v="311"/>
    <x v="1"/>
    <x v="4"/>
    <n v="276"/>
  </r>
  <r>
    <x v="14"/>
    <s v="16"/>
    <x v="14"/>
    <x v="311"/>
    <s v="1648"/>
    <x v="311"/>
    <x v="1"/>
    <x v="5"/>
    <n v="280"/>
  </r>
  <r>
    <x v="14"/>
    <s v="16"/>
    <x v="14"/>
    <x v="311"/>
    <s v="1648"/>
    <x v="311"/>
    <x v="1"/>
    <x v="6"/>
    <n v="264"/>
  </r>
  <r>
    <x v="14"/>
    <s v="16"/>
    <x v="14"/>
    <x v="311"/>
    <s v="1648"/>
    <x v="311"/>
    <x v="1"/>
    <x v="7"/>
    <n v="223"/>
  </r>
  <r>
    <x v="14"/>
    <s v="16"/>
    <x v="14"/>
    <x v="311"/>
    <s v="1648"/>
    <x v="311"/>
    <x v="2"/>
    <x v="0"/>
    <n v="26"/>
  </r>
  <r>
    <x v="14"/>
    <s v="16"/>
    <x v="14"/>
    <x v="311"/>
    <s v="1648"/>
    <x v="311"/>
    <x v="2"/>
    <x v="1"/>
    <n v="24"/>
  </r>
  <r>
    <x v="14"/>
    <s v="16"/>
    <x v="14"/>
    <x v="311"/>
    <s v="1648"/>
    <x v="311"/>
    <x v="2"/>
    <x v="2"/>
    <n v="26"/>
  </r>
  <r>
    <x v="14"/>
    <s v="16"/>
    <x v="14"/>
    <x v="311"/>
    <s v="1648"/>
    <x v="311"/>
    <x v="2"/>
    <x v="3"/>
    <n v="20"/>
  </r>
  <r>
    <x v="14"/>
    <s v="16"/>
    <x v="14"/>
    <x v="311"/>
    <s v="1648"/>
    <x v="311"/>
    <x v="2"/>
    <x v="4"/>
    <n v="19"/>
  </r>
  <r>
    <x v="14"/>
    <s v="16"/>
    <x v="14"/>
    <x v="311"/>
    <s v="1648"/>
    <x v="311"/>
    <x v="2"/>
    <x v="5"/>
    <n v="21"/>
  </r>
  <r>
    <x v="14"/>
    <s v="16"/>
    <x v="14"/>
    <x v="311"/>
    <s v="1648"/>
    <x v="311"/>
    <x v="2"/>
    <x v="6"/>
    <n v="24"/>
  </r>
  <r>
    <x v="14"/>
    <s v="16"/>
    <x v="14"/>
    <x v="311"/>
    <s v="1648"/>
    <x v="311"/>
    <x v="2"/>
    <x v="7"/>
    <n v="22"/>
  </r>
  <r>
    <x v="14"/>
    <s v="16"/>
    <x v="14"/>
    <x v="311"/>
    <s v="1648"/>
    <x v="311"/>
    <x v="3"/>
    <x v="0"/>
    <n v="0"/>
  </r>
  <r>
    <x v="14"/>
    <s v="16"/>
    <x v="14"/>
    <x v="311"/>
    <s v="1648"/>
    <x v="311"/>
    <x v="3"/>
    <x v="1"/>
    <n v="0"/>
  </r>
  <r>
    <x v="14"/>
    <s v="16"/>
    <x v="14"/>
    <x v="311"/>
    <s v="1648"/>
    <x v="311"/>
    <x v="3"/>
    <x v="2"/>
    <n v="0"/>
  </r>
  <r>
    <x v="14"/>
    <s v="16"/>
    <x v="14"/>
    <x v="311"/>
    <s v="1648"/>
    <x v="311"/>
    <x v="3"/>
    <x v="3"/>
    <n v="0"/>
  </r>
  <r>
    <x v="14"/>
    <s v="16"/>
    <x v="14"/>
    <x v="311"/>
    <s v="1648"/>
    <x v="311"/>
    <x v="3"/>
    <x v="4"/>
    <n v="0"/>
  </r>
  <r>
    <x v="14"/>
    <s v="16"/>
    <x v="14"/>
    <x v="311"/>
    <s v="1648"/>
    <x v="311"/>
    <x v="3"/>
    <x v="5"/>
    <n v="0"/>
  </r>
  <r>
    <x v="14"/>
    <s v="16"/>
    <x v="14"/>
    <x v="311"/>
    <s v="1648"/>
    <x v="311"/>
    <x v="3"/>
    <x v="6"/>
    <n v="1"/>
  </r>
  <r>
    <x v="14"/>
    <s v="16"/>
    <x v="14"/>
    <x v="311"/>
    <s v="1648"/>
    <x v="311"/>
    <x v="3"/>
    <x v="7"/>
    <n v="0"/>
  </r>
  <r>
    <x v="14"/>
    <s v="16"/>
    <x v="14"/>
    <x v="312"/>
    <s v="1653"/>
    <x v="312"/>
    <x v="1"/>
    <x v="0"/>
    <n v="312"/>
  </r>
  <r>
    <x v="14"/>
    <s v="16"/>
    <x v="14"/>
    <x v="312"/>
    <s v="1653"/>
    <x v="312"/>
    <x v="1"/>
    <x v="1"/>
    <n v="297"/>
  </r>
  <r>
    <x v="14"/>
    <s v="16"/>
    <x v="14"/>
    <x v="312"/>
    <s v="1653"/>
    <x v="312"/>
    <x v="1"/>
    <x v="2"/>
    <n v="271"/>
  </r>
  <r>
    <x v="14"/>
    <s v="16"/>
    <x v="14"/>
    <x v="312"/>
    <s v="1653"/>
    <x v="312"/>
    <x v="1"/>
    <x v="3"/>
    <n v="267"/>
  </r>
  <r>
    <x v="14"/>
    <s v="16"/>
    <x v="14"/>
    <x v="312"/>
    <s v="1653"/>
    <x v="312"/>
    <x v="1"/>
    <x v="4"/>
    <n v="251"/>
  </r>
  <r>
    <x v="14"/>
    <s v="16"/>
    <x v="14"/>
    <x v="312"/>
    <s v="1653"/>
    <x v="312"/>
    <x v="1"/>
    <x v="5"/>
    <n v="220"/>
  </r>
  <r>
    <x v="14"/>
    <s v="16"/>
    <x v="14"/>
    <x v="312"/>
    <s v="1653"/>
    <x v="312"/>
    <x v="1"/>
    <x v="6"/>
    <n v="228"/>
  </r>
  <r>
    <x v="14"/>
    <s v="16"/>
    <x v="14"/>
    <x v="312"/>
    <s v="1653"/>
    <x v="312"/>
    <x v="1"/>
    <x v="7"/>
    <n v="173"/>
  </r>
  <r>
    <x v="14"/>
    <s v="16"/>
    <x v="14"/>
    <x v="312"/>
    <s v="1653"/>
    <x v="312"/>
    <x v="2"/>
    <x v="0"/>
    <n v="39"/>
  </r>
  <r>
    <x v="14"/>
    <s v="16"/>
    <x v="14"/>
    <x v="312"/>
    <s v="1653"/>
    <x v="312"/>
    <x v="2"/>
    <x v="1"/>
    <n v="30"/>
  </r>
  <r>
    <x v="14"/>
    <s v="16"/>
    <x v="14"/>
    <x v="312"/>
    <s v="1653"/>
    <x v="312"/>
    <x v="2"/>
    <x v="2"/>
    <n v="30"/>
  </r>
  <r>
    <x v="14"/>
    <s v="16"/>
    <x v="14"/>
    <x v="312"/>
    <s v="1653"/>
    <x v="312"/>
    <x v="2"/>
    <x v="3"/>
    <n v="32"/>
  </r>
  <r>
    <x v="14"/>
    <s v="16"/>
    <x v="14"/>
    <x v="312"/>
    <s v="1653"/>
    <x v="312"/>
    <x v="2"/>
    <x v="4"/>
    <n v="36"/>
  </r>
  <r>
    <x v="14"/>
    <s v="16"/>
    <x v="14"/>
    <x v="312"/>
    <s v="1653"/>
    <x v="312"/>
    <x v="2"/>
    <x v="5"/>
    <n v="39"/>
  </r>
  <r>
    <x v="14"/>
    <s v="16"/>
    <x v="14"/>
    <x v="312"/>
    <s v="1653"/>
    <x v="312"/>
    <x v="2"/>
    <x v="6"/>
    <n v="39"/>
  </r>
  <r>
    <x v="14"/>
    <s v="16"/>
    <x v="14"/>
    <x v="312"/>
    <s v="1653"/>
    <x v="312"/>
    <x v="2"/>
    <x v="7"/>
    <n v="36"/>
  </r>
  <r>
    <x v="14"/>
    <s v="16"/>
    <x v="14"/>
    <x v="312"/>
    <s v="1653"/>
    <x v="312"/>
    <x v="3"/>
    <x v="0"/>
    <n v="3"/>
  </r>
  <r>
    <x v="14"/>
    <s v="16"/>
    <x v="14"/>
    <x v="312"/>
    <s v="1653"/>
    <x v="312"/>
    <x v="3"/>
    <x v="1"/>
    <n v="10"/>
  </r>
  <r>
    <x v="14"/>
    <s v="16"/>
    <x v="14"/>
    <x v="312"/>
    <s v="1653"/>
    <x v="312"/>
    <x v="3"/>
    <x v="2"/>
    <n v="7"/>
  </r>
  <r>
    <x v="14"/>
    <s v="16"/>
    <x v="14"/>
    <x v="312"/>
    <s v="1653"/>
    <x v="312"/>
    <x v="3"/>
    <x v="3"/>
    <n v="10"/>
  </r>
  <r>
    <x v="14"/>
    <s v="16"/>
    <x v="14"/>
    <x v="312"/>
    <s v="1653"/>
    <x v="312"/>
    <x v="3"/>
    <x v="4"/>
    <n v="11"/>
  </r>
  <r>
    <x v="14"/>
    <s v="16"/>
    <x v="14"/>
    <x v="312"/>
    <s v="1653"/>
    <x v="312"/>
    <x v="3"/>
    <x v="5"/>
    <n v="10"/>
  </r>
  <r>
    <x v="14"/>
    <s v="16"/>
    <x v="14"/>
    <x v="312"/>
    <s v="1653"/>
    <x v="312"/>
    <x v="3"/>
    <x v="6"/>
    <n v="9"/>
  </r>
  <r>
    <x v="14"/>
    <s v="16"/>
    <x v="14"/>
    <x v="312"/>
    <s v="1653"/>
    <x v="312"/>
    <x v="3"/>
    <x v="7"/>
    <n v="8"/>
  </r>
  <r>
    <x v="14"/>
    <s v="16"/>
    <x v="14"/>
    <x v="313"/>
    <s v="1657"/>
    <x v="313"/>
    <x v="1"/>
    <x v="0"/>
    <n v="88"/>
  </r>
  <r>
    <x v="14"/>
    <s v="16"/>
    <x v="14"/>
    <x v="313"/>
    <s v="1657"/>
    <x v="313"/>
    <x v="1"/>
    <x v="1"/>
    <n v="93"/>
  </r>
  <r>
    <x v="14"/>
    <s v="16"/>
    <x v="14"/>
    <x v="313"/>
    <s v="1657"/>
    <x v="313"/>
    <x v="1"/>
    <x v="2"/>
    <n v="90"/>
  </r>
  <r>
    <x v="14"/>
    <s v="16"/>
    <x v="14"/>
    <x v="313"/>
    <s v="1657"/>
    <x v="313"/>
    <x v="1"/>
    <x v="3"/>
    <n v="68"/>
  </r>
  <r>
    <x v="14"/>
    <s v="16"/>
    <x v="14"/>
    <x v="313"/>
    <s v="1657"/>
    <x v="313"/>
    <x v="1"/>
    <x v="4"/>
    <n v="71"/>
  </r>
  <r>
    <x v="14"/>
    <s v="16"/>
    <x v="14"/>
    <x v="313"/>
    <s v="1657"/>
    <x v="313"/>
    <x v="1"/>
    <x v="5"/>
    <n v="70"/>
  </r>
  <r>
    <x v="14"/>
    <s v="16"/>
    <x v="14"/>
    <x v="313"/>
    <s v="1657"/>
    <x v="313"/>
    <x v="1"/>
    <x v="6"/>
    <n v="68"/>
  </r>
  <r>
    <x v="14"/>
    <s v="16"/>
    <x v="14"/>
    <x v="313"/>
    <s v="1657"/>
    <x v="313"/>
    <x v="1"/>
    <x v="7"/>
    <n v="63"/>
  </r>
  <r>
    <x v="14"/>
    <s v="16"/>
    <x v="14"/>
    <x v="313"/>
    <s v="1657"/>
    <x v="313"/>
    <x v="2"/>
    <x v="0"/>
    <n v="16"/>
  </r>
  <r>
    <x v="14"/>
    <s v="16"/>
    <x v="14"/>
    <x v="313"/>
    <s v="1657"/>
    <x v="313"/>
    <x v="2"/>
    <x v="1"/>
    <n v="18"/>
  </r>
  <r>
    <x v="14"/>
    <s v="16"/>
    <x v="14"/>
    <x v="313"/>
    <s v="1657"/>
    <x v="313"/>
    <x v="2"/>
    <x v="2"/>
    <n v="16"/>
  </r>
  <r>
    <x v="14"/>
    <s v="16"/>
    <x v="14"/>
    <x v="313"/>
    <s v="1657"/>
    <x v="313"/>
    <x v="2"/>
    <x v="3"/>
    <n v="15"/>
  </r>
  <r>
    <x v="14"/>
    <s v="16"/>
    <x v="14"/>
    <x v="313"/>
    <s v="1657"/>
    <x v="313"/>
    <x v="2"/>
    <x v="4"/>
    <n v="20"/>
  </r>
  <r>
    <x v="14"/>
    <s v="16"/>
    <x v="14"/>
    <x v="313"/>
    <s v="1657"/>
    <x v="313"/>
    <x v="2"/>
    <x v="5"/>
    <n v="20"/>
  </r>
  <r>
    <x v="14"/>
    <s v="16"/>
    <x v="14"/>
    <x v="313"/>
    <s v="1657"/>
    <x v="313"/>
    <x v="2"/>
    <x v="6"/>
    <n v="17"/>
  </r>
  <r>
    <x v="14"/>
    <s v="16"/>
    <x v="14"/>
    <x v="313"/>
    <s v="1657"/>
    <x v="313"/>
    <x v="2"/>
    <x v="7"/>
    <n v="15"/>
  </r>
  <r>
    <x v="14"/>
    <s v="16"/>
    <x v="14"/>
    <x v="313"/>
    <s v="1657"/>
    <x v="313"/>
    <x v="3"/>
    <x v="0"/>
    <n v="5"/>
  </r>
  <r>
    <x v="14"/>
    <s v="16"/>
    <x v="14"/>
    <x v="313"/>
    <s v="1657"/>
    <x v="313"/>
    <x v="3"/>
    <x v="1"/>
    <n v="4"/>
  </r>
  <r>
    <x v="14"/>
    <s v="16"/>
    <x v="14"/>
    <x v="313"/>
    <s v="1657"/>
    <x v="313"/>
    <x v="3"/>
    <x v="2"/>
    <n v="3"/>
  </r>
  <r>
    <x v="14"/>
    <s v="16"/>
    <x v="14"/>
    <x v="313"/>
    <s v="1657"/>
    <x v="313"/>
    <x v="3"/>
    <x v="3"/>
    <n v="3"/>
  </r>
  <r>
    <x v="14"/>
    <s v="16"/>
    <x v="14"/>
    <x v="313"/>
    <s v="1657"/>
    <x v="313"/>
    <x v="3"/>
    <x v="4"/>
    <n v="6"/>
  </r>
  <r>
    <x v="14"/>
    <s v="16"/>
    <x v="14"/>
    <x v="313"/>
    <s v="1657"/>
    <x v="313"/>
    <x v="3"/>
    <x v="5"/>
    <n v="6"/>
  </r>
  <r>
    <x v="14"/>
    <s v="16"/>
    <x v="14"/>
    <x v="313"/>
    <s v="1657"/>
    <x v="313"/>
    <x v="3"/>
    <x v="6"/>
    <n v="5"/>
  </r>
  <r>
    <x v="14"/>
    <s v="16"/>
    <x v="14"/>
    <x v="313"/>
    <s v="1657"/>
    <x v="313"/>
    <x v="3"/>
    <x v="7"/>
    <n v="3"/>
  </r>
  <r>
    <x v="14"/>
    <s v="16"/>
    <x v="14"/>
    <x v="314"/>
    <s v="1662"/>
    <x v="314"/>
    <x v="1"/>
    <x v="0"/>
    <n v="32"/>
  </r>
  <r>
    <x v="14"/>
    <s v="16"/>
    <x v="14"/>
    <x v="314"/>
    <s v="1662"/>
    <x v="314"/>
    <x v="1"/>
    <x v="1"/>
    <n v="35"/>
  </r>
  <r>
    <x v="14"/>
    <s v="16"/>
    <x v="14"/>
    <x v="314"/>
    <s v="1662"/>
    <x v="314"/>
    <x v="1"/>
    <x v="2"/>
    <n v="35"/>
  </r>
  <r>
    <x v="14"/>
    <s v="16"/>
    <x v="14"/>
    <x v="314"/>
    <s v="1662"/>
    <x v="314"/>
    <x v="1"/>
    <x v="3"/>
    <n v="27"/>
  </r>
  <r>
    <x v="14"/>
    <s v="16"/>
    <x v="14"/>
    <x v="314"/>
    <s v="1662"/>
    <x v="314"/>
    <x v="1"/>
    <x v="4"/>
    <n v="27"/>
  </r>
  <r>
    <x v="14"/>
    <s v="16"/>
    <x v="14"/>
    <x v="314"/>
    <s v="1662"/>
    <x v="314"/>
    <x v="1"/>
    <x v="5"/>
    <n v="24"/>
  </r>
  <r>
    <x v="14"/>
    <s v="16"/>
    <x v="14"/>
    <x v="314"/>
    <s v="1662"/>
    <x v="314"/>
    <x v="1"/>
    <x v="6"/>
    <n v="26"/>
  </r>
  <r>
    <x v="14"/>
    <s v="16"/>
    <x v="14"/>
    <x v="314"/>
    <s v="1662"/>
    <x v="314"/>
    <x v="1"/>
    <x v="7"/>
    <n v="20"/>
  </r>
  <r>
    <x v="14"/>
    <s v="16"/>
    <x v="14"/>
    <x v="314"/>
    <s v="1662"/>
    <x v="314"/>
    <x v="2"/>
    <x v="0"/>
    <n v="1"/>
  </r>
  <r>
    <x v="14"/>
    <s v="16"/>
    <x v="14"/>
    <x v="314"/>
    <s v="1662"/>
    <x v="314"/>
    <x v="2"/>
    <x v="1"/>
    <n v="0"/>
  </r>
  <r>
    <x v="14"/>
    <s v="16"/>
    <x v="14"/>
    <x v="314"/>
    <s v="1662"/>
    <x v="314"/>
    <x v="2"/>
    <x v="2"/>
    <n v="1"/>
  </r>
  <r>
    <x v="14"/>
    <s v="16"/>
    <x v="14"/>
    <x v="314"/>
    <s v="1662"/>
    <x v="314"/>
    <x v="2"/>
    <x v="3"/>
    <n v="2"/>
  </r>
  <r>
    <x v="14"/>
    <s v="16"/>
    <x v="14"/>
    <x v="314"/>
    <s v="1662"/>
    <x v="314"/>
    <x v="2"/>
    <x v="4"/>
    <n v="3"/>
  </r>
  <r>
    <x v="14"/>
    <s v="16"/>
    <x v="14"/>
    <x v="314"/>
    <s v="1662"/>
    <x v="314"/>
    <x v="2"/>
    <x v="5"/>
    <n v="4"/>
  </r>
  <r>
    <x v="14"/>
    <s v="16"/>
    <x v="14"/>
    <x v="314"/>
    <s v="1662"/>
    <x v="314"/>
    <x v="2"/>
    <x v="6"/>
    <n v="5"/>
  </r>
  <r>
    <x v="14"/>
    <s v="16"/>
    <x v="14"/>
    <x v="314"/>
    <s v="1662"/>
    <x v="314"/>
    <x v="2"/>
    <x v="7"/>
    <n v="5"/>
  </r>
  <r>
    <x v="14"/>
    <s v="16"/>
    <x v="14"/>
    <x v="314"/>
    <s v="1662"/>
    <x v="314"/>
    <x v="3"/>
    <x v="0"/>
    <n v="0"/>
  </r>
  <r>
    <x v="14"/>
    <s v="16"/>
    <x v="14"/>
    <x v="314"/>
    <s v="1662"/>
    <x v="314"/>
    <x v="3"/>
    <x v="1"/>
    <n v="1"/>
  </r>
  <r>
    <x v="14"/>
    <s v="16"/>
    <x v="14"/>
    <x v="314"/>
    <s v="1662"/>
    <x v="314"/>
    <x v="3"/>
    <x v="2"/>
    <n v="1"/>
  </r>
  <r>
    <x v="14"/>
    <s v="16"/>
    <x v="14"/>
    <x v="314"/>
    <s v="1662"/>
    <x v="314"/>
    <x v="3"/>
    <x v="3"/>
    <n v="1"/>
  </r>
  <r>
    <x v="14"/>
    <s v="16"/>
    <x v="14"/>
    <x v="314"/>
    <s v="1662"/>
    <x v="314"/>
    <x v="3"/>
    <x v="4"/>
    <n v="2"/>
  </r>
  <r>
    <x v="14"/>
    <s v="16"/>
    <x v="14"/>
    <x v="314"/>
    <s v="1662"/>
    <x v="314"/>
    <x v="3"/>
    <x v="5"/>
    <n v="1"/>
  </r>
  <r>
    <x v="14"/>
    <s v="16"/>
    <x v="14"/>
    <x v="314"/>
    <s v="1662"/>
    <x v="314"/>
    <x v="3"/>
    <x v="6"/>
    <n v="1"/>
  </r>
  <r>
    <x v="14"/>
    <s v="16"/>
    <x v="14"/>
    <x v="314"/>
    <s v="1662"/>
    <x v="314"/>
    <x v="3"/>
    <x v="7"/>
    <n v="1"/>
  </r>
  <r>
    <x v="14"/>
    <s v="16"/>
    <x v="14"/>
    <x v="315"/>
    <s v="1663"/>
    <x v="315"/>
    <x v="1"/>
    <x v="0"/>
    <n v="48"/>
  </r>
  <r>
    <x v="14"/>
    <s v="16"/>
    <x v="14"/>
    <x v="315"/>
    <s v="1663"/>
    <x v="315"/>
    <x v="1"/>
    <x v="1"/>
    <n v="49"/>
  </r>
  <r>
    <x v="14"/>
    <s v="16"/>
    <x v="14"/>
    <x v="315"/>
    <s v="1663"/>
    <x v="315"/>
    <x v="1"/>
    <x v="2"/>
    <n v="47"/>
  </r>
  <r>
    <x v="14"/>
    <s v="16"/>
    <x v="14"/>
    <x v="315"/>
    <s v="1663"/>
    <x v="315"/>
    <x v="1"/>
    <x v="3"/>
    <n v="39"/>
  </r>
  <r>
    <x v="14"/>
    <s v="16"/>
    <x v="14"/>
    <x v="315"/>
    <s v="1663"/>
    <x v="315"/>
    <x v="1"/>
    <x v="4"/>
    <n v="43"/>
  </r>
  <r>
    <x v="14"/>
    <s v="16"/>
    <x v="14"/>
    <x v="315"/>
    <s v="1663"/>
    <x v="315"/>
    <x v="1"/>
    <x v="5"/>
    <n v="44"/>
  </r>
  <r>
    <x v="14"/>
    <s v="16"/>
    <x v="14"/>
    <x v="315"/>
    <s v="1663"/>
    <x v="315"/>
    <x v="1"/>
    <x v="6"/>
    <n v="45"/>
  </r>
  <r>
    <x v="14"/>
    <s v="16"/>
    <x v="14"/>
    <x v="315"/>
    <s v="1663"/>
    <x v="315"/>
    <x v="1"/>
    <x v="7"/>
    <n v="37"/>
  </r>
  <r>
    <x v="14"/>
    <s v="16"/>
    <x v="14"/>
    <x v="315"/>
    <s v="1663"/>
    <x v="315"/>
    <x v="2"/>
    <x v="0"/>
    <n v="7"/>
  </r>
  <r>
    <x v="14"/>
    <s v="16"/>
    <x v="14"/>
    <x v="315"/>
    <s v="1663"/>
    <x v="315"/>
    <x v="2"/>
    <x v="1"/>
    <n v="9"/>
  </r>
  <r>
    <x v="14"/>
    <s v="16"/>
    <x v="14"/>
    <x v="315"/>
    <s v="1663"/>
    <x v="315"/>
    <x v="2"/>
    <x v="2"/>
    <n v="9"/>
  </r>
  <r>
    <x v="14"/>
    <s v="16"/>
    <x v="14"/>
    <x v="315"/>
    <s v="1663"/>
    <x v="315"/>
    <x v="2"/>
    <x v="3"/>
    <n v="7"/>
  </r>
  <r>
    <x v="14"/>
    <s v="16"/>
    <x v="14"/>
    <x v="315"/>
    <s v="1663"/>
    <x v="315"/>
    <x v="2"/>
    <x v="4"/>
    <n v="8"/>
  </r>
  <r>
    <x v="14"/>
    <s v="16"/>
    <x v="14"/>
    <x v="315"/>
    <s v="1663"/>
    <x v="315"/>
    <x v="2"/>
    <x v="5"/>
    <n v="6"/>
  </r>
  <r>
    <x v="14"/>
    <s v="16"/>
    <x v="14"/>
    <x v="315"/>
    <s v="1663"/>
    <x v="315"/>
    <x v="2"/>
    <x v="6"/>
    <n v="5"/>
  </r>
  <r>
    <x v="14"/>
    <s v="16"/>
    <x v="14"/>
    <x v="315"/>
    <s v="1663"/>
    <x v="315"/>
    <x v="2"/>
    <x v="7"/>
    <n v="3"/>
  </r>
  <r>
    <x v="14"/>
    <s v="16"/>
    <x v="14"/>
    <x v="315"/>
    <s v="1663"/>
    <x v="315"/>
    <x v="3"/>
    <x v="0"/>
    <n v="3"/>
  </r>
  <r>
    <x v="14"/>
    <s v="16"/>
    <x v="14"/>
    <x v="315"/>
    <s v="1663"/>
    <x v="315"/>
    <x v="3"/>
    <x v="1"/>
    <n v="2"/>
  </r>
  <r>
    <x v="14"/>
    <s v="16"/>
    <x v="14"/>
    <x v="315"/>
    <s v="1663"/>
    <x v="315"/>
    <x v="3"/>
    <x v="2"/>
    <n v="3"/>
  </r>
  <r>
    <x v="14"/>
    <s v="16"/>
    <x v="14"/>
    <x v="315"/>
    <s v="1663"/>
    <x v="315"/>
    <x v="3"/>
    <x v="3"/>
    <n v="5"/>
  </r>
  <r>
    <x v="14"/>
    <s v="16"/>
    <x v="14"/>
    <x v="315"/>
    <s v="1663"/>
    <x v="315"/>
    <x v="3"/>
    <x v="4"/>
    <n v="5"/>
  </r>
  <r>
    <x v="14"/>
    <s v="16"/>
    <x v="14"/>
    <x v="315"/>
    <s v="1663"/>
    <x v="315"/>
    <x v="3"/>
    <x v="5"/>
    <n v="6"/>
  </r>
  <r>
    <x v="14"/>
    <s v="16"/>
    <x v="14"/>
    <x v="315"/>
    <s v="1663"/>
    <x v="315"/>
    <x v="3"/>
    <x v="6"/>
    <n v="2"/>
  </r>
  <r>
    <x v="14"/>
    <s v="16"/>
    <x v="14"/>
    <x v="315"/>
    <s v="1663"/>
    <x v="315"/>
    <x v="3"/>
    <x v="7"/>
    <n v="4"/>
  </r>
  <r>
    <x v="14"/>
    <s v="16"/>
    <x v="14"/>
    <x v="316"/>
    <s v="1664"/>
    <x v="316"/>
    <x v="1"/>
    <x v="0"/>
    <n v="212"/>
  </r>
  <r>
    <x v="14"/>
    <s v="16"/>
    <x v="14"/>
    <x v="316"/>
    <s v="1664"/>
    <x v="316"/>
    <x v="1"/>
    <x v="1"/>
    <n v="210"/>
  </r>
  <r>
    <x v="14"/>
    <s v="16"/>
    <x v="14"/>
    <x v="316"/>
    <s v="1664"/>
    <x v="316"/>
    <x v="1"/>
    <x v="2"/>
    <n v="198"/>
  </r>
  <r>
    <x v="14"/>
    <s v="16"/>
    <x v="14"/>
    <x v="316"/>
    <s v="1664"/>
    <x v="316"/>
    <x v="1"/>
    <x v="3"/>
    <n v="200"/>
  </r>
  <r>
    <x v="14"/>
    <s v="16"/>
    <x v="14"/>
    <x v="316"/>
    <s v="1664"/>
    <x v="316"/>
    <x v="1"/>
    <x v="4"/>
    <n v="173"/>
  </r>
  <r>
    <x v="14"/>
    <s v="16"/>
    <x v="14"/>
    <x v="316"/>
    <s v="1664"/>
    <x v="316"/>
    <x v="1"/>
    <x v="5"/>
    <n v="179"/>
  </r>
  <r>
    <x v="14"/>
    <s v="16"/>
    <x v="14"/>
    <x v="316"/>
    <s v="1664"/>
    <x v="316"/>
    <x v="1"/>
    <x v="6"/>
    <n v="168"/>
  </r>
  <r>
    <x v="14"/>
    <s v="16"/>
    <x v="14"/>
    <x v="316"/>
    <s v="1664"/>
    <x v="316"/>
    <x v="1"/>
    <x v="7"/>
    <n v="160"/>
  </r>
  <r>
    <x v="14"/>
    <s v="16"/>
    <x v="14"/>
    <x v="316"/>
    <s v="1664"/>
    <x v="316"/>
    <x v="2"/>
    <x v="0"/>
    <n v="27"/>
  </r>
  <r>
    <x v="14"/>
    <s v="16"/>
    <x v="14"/>
    <x v="316"/>
    <s v="1664"/>
    <x v="316"/>
    <x v="2"/>
    <x v="1"/>
    <n v="28"/>
  </r>
  <r>
    <x v="14"/>
    <s v="16"/>
    <x v="14"/>
    <x v="316"/>
    <s v="1664"/>
    <x v="316"/>
    <x v="2"/>
    <x v="2"/>
    <n v="27"/>
  </r>
  <r>
    <x v="14"/>
    <s v="16"/>
    <x v="14"/>
    <x v="316"/>
    <s v="1664"/>
    <x v="316"/>
    <x v="2"/>
    <x v="3"/>
    <n v="26"/>
  </r>
  <r>
    <x v="14"/>
    <s v="16"/>
    <x v="14"/>
    <x v="316"/>
    <s v="1664"/>
    <x v="316"/>
    <x v="2"/>
    <x v="4"/>
    <n v="25"/>
  </r>
  <r>
    <x v="14"/>
    <s v="16"/>
    <x v="14"/>
    <x v="316"/>
    <s v="1664"/>
    <x v="316"/>
    <x v="2"/>
    <x v="5"/>
    <n v="27"/>
  </r>
  <r>
    <x v="14"/>
    <s v="16"/>
    <x v="14"/>
    <x v="316"/>
    <s v="1664"/>
    <x v="316"/>
    <x v="2"/>
    <x v="6"/>
    <n v="25"/>
  </r>
  <r>
    <x v="14"/>
    <s v="16"/>
    <x v="14"/>
    <x v="316"/>
    <s v="1664"/>
    <x v="316"/>
    <x v="2"/>
    <x v="7"/>
    <n v="27"/>
  </r>
  <r>
    <x v="14"/>
    <s v="16"/>
    <x v="14"/>
    <x v="316"/>
    <s v="1664"/>
    <x v="316"/>
    <x v="3"/>
    <x v="0"/>
    <n v="0"/>
  </r>
  <r>
    <x v="14"/>
    <s v="16"/>
    <x v="14"/>
    <x v="316"/>
    <s v="1664"/>
    <x v="316"/>
    <x v="3"/>
    <x v="1"/>
    <n v="0"/>
  </r>
  <r>
    <x v="14"/>
    <s v="16"/>
    <x v="14"/>
    <x v="316"/>
    <s v="1664"/>
    <x v="316"/>
    <x v="3"/>
    <x v="2"/>
    <n v="1"/>
  </r>
  <r>
    <x v="14"/>
    <s v="16"/>
    <x v="14"/>
    <x v="316"/>
    <s v="1664"/>
    <x v="316"/>
    <x v="3"/>
    <x v="3"/>
    <n v="1"/>
  </r>
  <r>
    <x v="14"/>
    <s v="16"/>
    <x v="14"/>
    <x v="316"/>
    <s v="1664"/>
    <x v="316"/>
    <x v="3"/>
    <x v="4"/>
    <n v="0"/>
  </r>
  <r>
    <x v="14"/>
    <s v="16"/>
    <x v="14"/>
    <x v="316"/>
    <s v="1664"/>
    <x v="316"/>
    <x v="3"/>
    <x v="5"/>
    <n v="0"/>
  </r>
  <r>
    <x v="14"/>
    <s v="16"/>
    <x v="14"/>
    <x v="316"/>
    <s v="1664"/>
    <x v="316"/>
    <x v="3"/>
    <x v="6"/>
    <n v="0"/>
  </r>
  <r>
    <x v="14"/>
    <s v="16"/>
    <x v="14"/>
    <x v="316"/>
    <s v="1664"/>
    <x v="316"/>
    <x v="3"/>
    <x v="7"/>
    <n v="0"/>
  </r>
  <r>
    <x v="14"/>
    <s v="16"/>
    <x v="14"/>
    <x v="317"/>
    <s v="1665"/>
    <x v="317"/>
    <x v="1"/>
    <x v="0"/>
    <n v="64"/>
  </r>
  <r>
    <x v="14"/>
    <s v="16"/>
    <x v="14"/>
    <x v="317"/>
    <s v="1665"/>
    <x v="317"/>
    <x v="1"/>
    <x v="1"/>
    <n v="57"/>
  </r>
  <r>
    <x v="14"/>
    <s v="16"/>
    <x v="14"/>
    <x v="317"/>
    <s v="1665"/>
    <x v="317"/>
    <x v="1"/>
    <x v="2"/>
    <n v="52"/>
  </r>
  <r>
    <x v="14"/>
    <s v="16"/>
    <x v="14"/>
    <x v="317"/>
    <s v="1665"/>
    <x v="317"/>
    <x v="1"/>
    <x v="3"/>
    <n v="50"/>
  </r>
  <r>
    <x v="14"/>
    <s v="16"/>
    <x v="14"/>
    <x v="317"/>
    <s v="1665"/>
    <x v="317"/>
    <x v="1"/>
    <x v="4"/>
    <n v="45"/>
  </r>
  <r>
    <x v="14"/>
    <s v="16"/>
    <x v="14"/>
    <x v="317"/>
    <s v="1665"/>
    <x v="317"/>
    <x v="1"/>
    <x v="5"/>
    <n v="42"/>
  </r>
  <r>
    <x v="14"/>
    <s v="16"/>
    <x v="14"/>
    <x v="317"/>
    <s v="1665"/>
    <x v="317"/>
    <x v="1"/>
    <x v="6"/>
    <n v="40"/>
  </r>
  <r>
    <x v="14"/>
    <s v="16"/>
    <x v="14"/>
    <x v="317"/>
    <s v="1665"/>
    <x v="317"/>
    <x v="1"/>
    <x v="7"/>
    <n v="39"/>
  </r>
  <r>
    <x v="14"/>
    <s v="16"/>
    <x v="14"/>
    <x v="317"/>
    <s v="1665"/>
    <x v="317"/>
    <x v="2"/>
    <x v="0"/>
    <n v="5"/>
  </r>
  <r>
    <x v="14"/>
    <s v="16"/>
    <x v="14"/>
    <x v="317"/>
    <s v="1665"/>
    <x v="317"/>
    <x v="2"/>
    <x v="1"/>
    <n v="5"/>
  </r>
  <r>
    <x v="14"/>
    <s v="16"/>
    <x v="14"/>
    <x v="317"/>
    <s v="1665"/>
    <x v="317"/>
    <x v="2"/>
    <x v="2"/>
    <n v="4"/>
  </r>
  <r>
    <x v="14"/>
    <s v="16"/>
    <x v="14"/>
    <x v="317"/>
    <s v="1665"/>
    <x v="317"/>
    <x v="2"/>
    <x v="3"/>
    <n v="4"/>
  </r>
  <r>
    <x v="14"/>
    <s v="16"/>
    <x v="14"/>
    <x v="317"/>
    <s v="1665"/>
    <x v="317"/>
    <x v="2"/>
    <x v="4"/>
    <n v="6"/>
  </r>
  <r>
    <x v="14"/>
    <s v="16"/>
    <x v="14"/>
    <x v="317"/>
    <s v="1665"/>
    <x v="317"/>
    <x v="2"/>
    <x v="5"/>
    <n v="4"/>
  </r>
  <r>
    <x v="14"/>
    <s v="16"/>
    <x v="14"/>
    <x v="317"/>
    <s v="1665"/>
    <x v="317"/>
    <x v="2"/>
    <x v="6"/>
    <n v="3"/>
  </r>
  <r>
    <x v="14"/>
    <s v="16"/>
    <x v="14"/>
    <x v="317"/>
    <s v="1665"/>
    <x v="317"/>
    <x v="2"/>
    <x v="7"/>
    <n v="4"/>
  </r>
  <r>
    <x v="14"/>
    <s v="16"/>
    <x v="14"/>
    <x v="317"/>
    <s v="1665"/>
    <x v="317"/>
    <x v="3"/>
    <x v="0"/>
    <n v="2"/>
  </r>
  <r>
    <x v="14"/>
    <s v="16"/>
    <x v="14"/>
    <x v="317"/>
    <s v="1665"/>
    <x v="317"/>
    <x v="3"/>
    <x v="1"/>
    <n v="4"/>
  </r>
  <r>
    <x v="14"/>
    <s v="16"/>
    <x v="14"/>
    <x v="317"/>
    <s v="1665"/>
    <x v="317"/>
    <x v="3"/>
    <x v="2"/>
    <n v="2"/>
  </r>
  <r>
    <x v="14"/>
    <s v="16"/>
    <x v="14"/>
    <x v="317"/>
    <s v="1665"/>
    <x v="317"/>
    <x v="3"/>
    <x v="3"/>
    <n v="5"/>
  </r>
  <r>
    <x v="14"/>
    <s v="16"/>
    <x v="14"/>
    <x v="317"/>
    <s v="1665"/>
    <x v="317"/>
    <x v="3"/>
    <x v="4"/>
    <n v="4"/>
  </r>
  <r>
    <x v="14"/>
    <s v="16"/>
    <x v="14"/>
    <x v="317"/>
    <s v="1665"/>
    <x v="317"/>
    <x v="3"/>
    <x v="5"/>
    <n v="6"/>
  </r>
  <r>
    <x v="14"/>
    <s v="16"/>
    <x v="14"/>
    <x v="317"/>
    <s v="1665"/>
    <x v="317"/>
    <x v="3"/>
    <x v="6"/>
    <n v="6"/>
  </r>
  <r>
    <x v="14"/>
    <s v="16"/>
    <x v="14"/>
    <x v="317"/>
    <s v="1665"/>
    <x v="317"/>
    <x v="3"/>
    <x v="7"/>
    <n v="1"/>
  </r>
  <r>
    <x v="15"/>
    <s v="17"/>
    <x v="15"/>
    <x v="318"/>
    <s v="1702"/>
    <x v="318"/>
    <x v="1"/>
    <x v="0"/>
    <n v="731"/>
  </r>
  <r>
    <x v="15"/>
    <s v="17"/>
    <x v="15"/>
    <x v="318"/>
    <s v="1702"/>
    <x v="318"/>
    <x v="1"/>
    <x v="1"/>
    <n v="698"/>
  </r>
  <r>
    <x v="15"/>
    <s v="17"/>
    <x v="15"/>
    <x v="318"/>
    <s v="1702"/>
    <x v="318"/>
    <x v="1"/>
    <x v="2"/>
    <n v="708"/>
  </r>
  <r>
    <x v="15"/>
    <s v="17"/>
    <x v="15"/>
    <x v="318"/>
    <s v="1702"/>
    <x v="318"/>
    <x v="1"/>
    <x v="3"/>
    <n v="613"/>
  </r>
  <r>
    <x v="15"/>
    <s v="17"/>
    <x v="15"/>
    <x v="318"/>
    <s v="1702"/>
    <x v="318"/>
    <x v="1"/>
    <x v="4"/>
    <n v="577"/>
  </r>
  <r>
    <x v="15"/>
    <s v="17"/>
    <x v="15"/>
    <x v="318"/>
    <s v="1702"/>
    <x v="318"/>
    <x v="1"/>
    <x v="5"/>
    <n v="579"/>
  </r>
  <r>
    <x v="15"/>
    <s v="17"/>
    <x v="15"/>
    <x v="318"/>
    <s v="1702"/>
    <x v="318"/>
    <x v="1"/>
    <x v="6"/>
    <n v="584"/>
  </r>
  <r>
    <x v="15"/>
    <s v="17"/>
    <x v="15"/>
    <x v="318"/>
    <s v="1702"/>
    <x v="318"/>
    <x v="1"/>
    <x v="7"/>
    <n v="513"/>
  </r>
  <r>
    <x v="15"/>
    <s v="17"/>
    <x v="15"/>
    <x v="318"/>
    <s v="1702"/>
    <x v="318"/>
    <x v="2"/>
    <x v="0"/>
    <n v="62"/>
  </r>
  <r>
    <x v="15"/>
    <s v="17"/>
    <x v="15"/>
    <x v="318"/>
    <s v="1702"/>
    <x v="318"/>
    <x v="2"/>
    <x v="1"/>
    <n v="57"/>
  </r>
  <r>
    <x v="15"/>
    <s v="17"/>
    <x v="15"/>
    <x v="318"/>
    <s v="1702"/>
    <x v="318"/>
    <x v="2"/>
    <x v="2"/>
    <n v="49"/>
  </r>
  <r>
    <x v="15"/>
    <s v="17"/>
    <x v="15"/>
    <x v="318"/>
    <s v="1702"/>
    <x v="318"/>
    <x v="2"/>
    <x v="3"/>
    <n v="50"/>
  </r>
  <r>
    <x v="15"/>
    <s v="17"/>
    <x v="15"/>
    <x v="318"/>
    <s v="1702"/>
    <x v="318"/>
    <x v="2"/>
    <x v="4"/>
    <n v="52"/>
  </r>
  <r>
    <x v="15"/>
    <s v="17"/>
    <x v="15"/>
    <x v="318"/>
    <s v="1702"/>
    <x v="318"/>
    <x v="2"/>
    <x v="5"/>
    <n v="49"/>
  </r>
  <r>
    <x v="15"/>
    <s v="17"/>
    <x v="15"/>
    <x v="318"/>
    <s v="1702"/>
    <x v="318"/>
    <x v="2"/>
    <x v="6"/>
    <n v="47"/>
  </r>
  <r>
    <x v="15"/>
    <s v="17"/>
    <x v="15"/>
    <x v="318"/>
    <s v="1702"/>
    <x v="318"/>
    <x v="2"/>
    <x v="7"/>
    <n v="44"/>
  </r>
  <r>
    <x v="15"/>
    <s v="17"/>
    <x v="15"/>
    <x v="318"/>
    <s v="1702"/>
    <x v="318"/>
    <x v="3"/>
    <x v="0"/>
    <n v="5"/>
  </r>
  <r>
    <x v="15"/>
    <s v="17"/>
    <x v="15"/>
    <x v="318"/>
    <s v="1702"/>
    <x v="318"/>
    <x v="3"/>
    <x v="1"/>
    <n v="5"/>
  </r>
  <r>
    <x v="15"/>
    <s v="17"/>
    <x v="15"/>
    <x v="318"/>
    <s v="1702"/>
    <x v="318"/>
    <x v="3"/>
    <x v="2"/>
    <n v="10"/>
  </r>
  <r>
    <x v="15"/>
    <s v="17"/>
    <x v="15"/>
    <x v="318"/>
    <s v="1702"/>
    <x v="318"/>
    <x v="3"/>
    <x v="3"/>
    <n v="6"/>
  </r>
  <r>
    <x v="15"/>
    <s v="17"/>
    <x v="15"/>
    <x v="318"/>
    <s v="1702"/>
    <x v="318"/>
    <x v="3"/>
    <x v="4"/>
    <n v="4"/>
  </r>
  <r>
    <x v="15"/>
    <s v="17"/>
    <x v="15"/>
    <x v="318"/>
    <s v="1702"/>
    <x v="318"/>
    <x v="3"/>
    <x v="5"/>
    <n v="8"/>
  </r>
  <r>
    <x v="15"/>
    <s v="17"/>
    <x v="15"/>
    <x v="318"/>
    <s v="1702"/>
    <x v="318"/>
    <x v="3"/>
    <x v="6"/>
    <n v="4"/>
  </r>
  <r>
    <x v="15"/>
    <s v="17"/>
    <x v="15"/>
    <x v="318"/>
    <s v="1702"/>
    <x v="318"/>
    <x v="3"/>
    <x v="7"/>
    <n v="4"/>
  </r>
  <r>
    <x v="15"/>
    <s v="17"/>
    <x v="15"/>
    <x v="319"/>
    <s v="1703"/>
    <x v="319"/>
    <x v="1"/>
    <x v="0"/>
    <n v="92"/>
  </r>
  <r>
    <x v="15"/>
    <s v="17"/>
    <x v="15"/>
    <x v="319"/>
    <s v="1703"/>
    <x v="319"/>
    <x v="1"/>
    <x v="1"/>
    <n v="84"/>
  </r>
  <r>
    <x v="15"/>
    <s v="17"/>
    <x v="15"/>
    <x v="319"/>
    <s v="1703"/>
    <x v="319"/>
    <x v="1"/>
    <x v="2"/>
    <n v="83"/>
  </r>
  <r>
    <x v="15"/>
    <s v="17"/>
    <x v="15"/>
    <x v="319"/>
    <s v="1703"/>
    <x v="319"/>
    <x v="1"/>
    <x v="3"/>
    <n v="68"/>
  </r>
  <r>
    <x v="15"/>
    <s v="17"/>
    <x v="15"/>
    <x v="319"/>
    <s v="1703"/>
    <x v="319"/>
    <x v="1"/>
    <x v="4"/>
    <n v="68"/>
  </r>
  <r>
    <x v="15"/>
    <s v="17"/>
    <x v="15"/>
    <x v="319"/>
    <s v="1703"/>
    <x v="319"/>
    <x v="1"/>
    <x v="5"/>
    <n v="72"/>
  </r>
  <r>
    <x v="15"/>
    <s v="17"/>
    <x v="15"/>
    <x v="319"/>
    <s v="1703"/>
    <x v="319"/>
    <x v="1"/>
    <x v="6"/>
    <n v="67"/>
  </r>
  <r>
    <x v="15"/>
    <s v="17"/>
    <x v="15"/>
    <x v="319"/>
    <s v="1703"/>
    <x v="319"/>
    <x v="1"/>
    <x v="7"/>
    <n v="62"/>
  </r>
  <r>
    <x v="15"/>
    <s v="17"/>
    <x v="15"/>
    <x v="319"/>
    <s v="1703"/>
    <x v="319"/>
    <x v="2"/>
    <x v="0"/>
    <n v="20"/>
  </r>
  <r>
    <x v="15"/>
    <s v="17"/>
    <x v="15"/>
    <x v="319"/>
    <s v="1703"/>
    <x v="319"/>
    <x v="2"/>
    <x v="1"/>
    <n v="27"/>
  </r>
  <r>
    <x v="15"/>
    <s v="17"/>
    <x v="15"/>
    <x v="319"/>
    <s v="1703"/>
    <x v="319"/>
    <x v="2"/>
    <x v="2"/>
    <n v="20"/>
  </r>
  <r>
    <x v="15"/>
    <s v="17"/>
    <x v="15"/>
    <x v="319"/>
    <s v="1703"/>
    <x v="319"/>
    <x v="2"/>
    <x v="3"/>
    <n v="17"/>
  </r>
  <r>
    <x v="15"/>
    <s v="17"/>
    <x v="15"/>
    <x v="319"/>
    <s v="1703"/>
    <x v="319"/>
    <x v="2"/>
    <x v="4"/>
    <n v="23"/>
  </r>
  <r>
    <x v="15"/>
    <s v="17"/>
    <x v="15"/>
    <x v="319"/>
    <s v="1703"/>
    <x v="319"/>
    <x v="2"/>
    <x v="5"/>
    <n v="21"/>
  </r>
  <r>
    <x v="15"/>
    <s v="17"/>
    <x v="15"/>
    <x v="319"/>
    <s v="1703"/>
    <x v="319"/>
    <x v="2"/>
    <x v="6"/>
    <n v="64"/>
  </r>
  <r>
    <x v="15"/>
    <s v="17"/>
    <x v="15"/>
    <x v="319"/>
    <s v="1703"/>
    <x v="319"/>
    <x v="2"/>
    <x v="7"/>
    <n v="51"/>
  </r>
  <r>
    <x v="15"/>
    <s v="17"/>
    <x v="15"/>
    <x v="319"/>
    <s v="1703"/>
    <x v="319"/>
    <x v="3"/>
    <x v="0"/>
    <n v="43"/>
  </r>
  <r>
    <x v="15"/>
    <s v="17"/>
    <x v="15"/>
    <x v="319"/>
    <s v="1703"/>
    <x v="319"/>
    <x v="3"/>
    <x v="1"/>
    <n v="49"/>
  </r>
  <r>
    <x v="15"/>
    <s v="17"/>
    <x v="15"/>
    <x v="319"/>
    <s v="1703"/>
    <x v="319"/>
    <x v="3"/>
    <x v="2"/>
    <n v="45"/>
  </r>
  <r>
    <x v="15"/>
    <s v="17"/>
    <x v="15"/>
    <x v="319"/>
    <s v="1703"/>
    <x v="319"/>
    <x v="3"/>
    <x v="3"/>
    <n v="45"/>
  </r>
  <r>
    <x v="15"/>
    <s v="17"/>
    <x v="15"/>
    <x v="319"/>
    <s v="1703"/>
    <x v="319"/>
    <x v="3"/>
    <x v="4"/>
    <n v="46"/>
  </r>
  <r>
    <x v="15"/>
    <s v="17"/>
    <x v="15"/>
    <x v="319"/>
    <s v="1703"/>
    <x v="319"/>
    <x v="3"/>
    <x v="5"/>
    <n v="45"/>
  </r>
  <r>
    <x v="15"/>
    <s v="17"/>
    <x v="15"/>
    <x v="319"/>
    <s v="1703"/>
    <x v="319"/>
    <x v="3"/>
    <x v="6"/>
    <n v="42"/>
  </r>
  <r>
    <x v="15"/>
    <s v="17"/>
    <x v="15"/>
    <x v="319"/>
    <s v="1703"/>
    <x v="319"/>
    <x v="3"/>
    <x v="7"/>
    <n v="38"/>
  </r>
  <r>
    <x v="15"/>
    <s v="17"/>
    <x v="15"/>
    <x v="320"/>
    <s v="1711"/>
    <x v="320"/>
    <x v="1"/>
    <x v="0"/>
    <n v="42"/>
  </r>
  <r>
    <x v="15"/>
    <s v="17"/>
    <x v="15"/>
    <x v="320"/>
    <s v="1711"/>
    <x v="320"/>
    <x v="1"/>
    <x v="1"/>
    <n v="43"/>
  </r>
  <r>
    <x v="15"/>
    <s v="17"/>
    <x v="15"/>
    <x v="320"/>
    <s v="1711"/>
    <x v="320"/>
    <x v="1"/>
    <x v="2"/>
    <n v="38"/>
  </r>
  <r>
    <x v="15"/>
    <s v="17"/>
    <x v="15"/>
    <x v="320"/>
    <s v="1711"/>
    <x v="320"/>
    <x v="1"/>
    <x v="3"/>
    <n v="41"/>
  </r>
  <r>
    <x v="15"/>
    <s v="17"/>
    <x v="15"/>
    <x v="320"/>
    <s v="1711"/>
    <x v="320"/>
    <x v="1"/>
    <x v="4"/>
    <n v="42"/>
  </r>
  <r>
    <x v="15"/>
    <s v="17"/>
    <x v="15"/>
    <x v="320"/>
    <s v="1711"/>
    <x v="320"/>
    <x v="1"/>
    <x v="5"/>
    <n v="42"/>
  </r>
  <r>
    <x v="15"/>
    <s v="17"/>
    <x v="15"/>
    <x v="320"/>
    <s v="1711"/>
    <x v="320"/>
    <x v="1"/>
    <x v="6"/>
    <n v="40"/>
  </r>
  <r>
    <x v="15"/>
    <s v="17"/>
    <x v="15"/>
    <x v="320"/>
    <s v="1711"/>
    <x v="320"/>
    <x v="1"/>
    <x v="7"/>
    <n v="37"/>
  </r>
  <r>
    <x v="15"/>
    <s v="17"/>
    <x v="15"/>
    <x v="320"/>
    <s v="1711"/>
    <x v="320"/>
    <x v="2"/>
    <x v="0"/>
    <n v="20"/>
  </r>
  <r>
    <x v="15"/>
    <s v="17"/>
    <x v="15"/>
    <x v="320"/>
    <s v="1711"/>
    <x v="320"/>
    <x v="2"/>
    <x v="1"/>
    <n v="19"/>
  </r>
  <r>
    <x v="15"/>
    <s v="17"/>
    <x v="15"/>
    <x v="320"/>
    <s v="1711"/>
    <x v="320"/>
    <x v="2"/>
    <x v="2"/>
    <n v="21"/>
  </r>
  <r>
    <x v="15"/>
    <s v="17"/>
    <x v="15"/>
    <x v="320"/>
    <s v="1711"/>
    <x v="320"/>
    <x v="2"/>
    <x v="3"/>
    <n v="21"/>
  </r>
  <r>
    <x v="15"/>
    <s v="17"/>
    <x v="15"/>
    <x v="320"/>
    <s v="1711"/>
    <x v="320"/>
    <x v="2"/>
    <x v="4"/>
    <n v="26"/>
  </r>
  <r>
    <x v="15"/>
    <s v="17"/>
    <x v="15"/>
    <x v="320"/>
    <s v="1711"/>
    <x v="320"/>
    <x v="2"/>
    <x v="5"/>
    <n v="26"/>
  </r>
  <r>
    <x v="15"/>
    <s v="17"/>
    <x v="15"/>
    <x v="320"/>
    <s v="1711"/>
    <x v="320"/>
    <x v="2"/>
    <x v="6"/>
    <n v="23"/>
  </r>
  <r>
    <x v="15"/>
    <s v="17"/>
    <x v="15"/>
    <x v="320"/>
    <s v="1711"/>
    <x v="320"/>
    <x v="2"/>
    <x v="7"/>
    <n v="20"/>
  </r>
  <r>
    <x v="15"/>
    <s v="17"/>
    <x v="15"/>
    <x v="320"/>
    <s v="1711"/>
    <x v="320"/>
    <x v="3"/>
    <x v="0"/>
    <n v="3"/>
  </r>
  <r>
    <x v="15"/>
    <s v="17"/>
    <x v="15"/>
    <x v="320"/>
    <s v="1711"/>
    <x v="320"/>
    <x v="3"/>
    <x v="1"/>
    <n v="3"/>
  </r>
  <r>
    <x v="15"/>
    <s v="17"/>
    <x v="15"/>
    <x v="320"/>
    <s v="1711"/>
    <x v="320"/>
    <x v="3"/>
    <x v="2"/>
    <n v="4"/>
  </r>
  <r>
    <x v="15"/>
    <s v="17"/>
    <x v="15"/>
    <x v="320"/>
    <s v="1711"/>
    <x v="320"/>
    <x v="3"/>
    <x v="3"/>
    <n v="2"/>
  </r>
  <r>
    <x v="15"/>
    <s v="17"/>
    <x v="15"/>
    <x v="320"/>
    <s v="1711"/>
    <x v="320"/>
    <x v="3"/>
    <x v="4"/>
    <n v="2"/>
  </r>
  <r>
    <x v="15"/>
    <s v="17"/>
    <x v="15"/>
    <x v="320"/>
    <s v="1711"/>
    <x v="320"/>
    <x v="3"/>
    <x v="5"/>
    <n v="3"/>
  </r>
  <r>
    <x v="15"/>
    <s v="17"/>
    <x v="15"/>
    <x v="320"/>
    <s v="1711"/>
    <x v="320"/>
    <x v="3"/>
    <x v="6"/>
    <n v="4"/>
  </r>
  <r>
    <x v="15"/>
    <s v="17"/>
    <x v="15"/>
    <x v="320"/>
    <s v="1711"/>
    <x v="320"/>
    <x v="3"/>
    <x v="7"/>
    <n v="2"/>
  </r>
  <r>
    <x v="15"/>
    <s v="17"/>
    <x v="15"/>
    <x v="321"/>
    <s v="1714"/>
    <x v="321"/>
    <x v="1"/>
    <x v="0"/>
    <n v="314"/>
  </r>
  <r>
    <x v="15"/>
    <s v="17"/>
    <x v="15"/>
    <x v="321"/>
    <s v="1714"/>
    <x v="321"/>
    <x v="1"/>
    <x v="1"/>
    <n v="306"/>
  </r>
  <r>
    <x v="15"/>
    <s v="17"/>
    <x v="15"/>
    <x v="321"/>
    <s v="1714"/>
    <x v="321"/>
    <x v="1"/>
    <x v="2"/>
    <n v="282"/>
  </r>
  <r>
    <x v="15"/>
    <s v="17"/>
    <x v="15"/>
    <x v="321"/>
    <s v="1714"/>
    <x v="321"/>
    <x v="1"/>
    <x v="3"/>
    <n v="278"/>
  </r>
  <r>
    <x v="15"/>
    <s v="17"/>
    <x v="15"/>
    <x v="321"/>
    <s v="1714"/>
    <x v="321"/>
    <x v="1"/>
    <x v="4"/>
    <n v="273"/>
  </r>
  <r>
    <x v="15"/>
    <s v="17"/>
    <x v="15"/>
    <x v="321"/>
    <s v="1714"/>
    <x v="321"/>
    <x v="1"/>
    <x v="5"/>
    <n v="266"/>
  </r>
  <r>
    <x v="15"/>
    <s v="17"/>
    <x v="15"/>
    <x v="321"/>
    <s v="1714"/>
    <x v="321"/>
    <x v="1"/>
    <x v="6"/>
    <n v="267"/>
  </r>
  <r>
    <x v="15"/>
    <s v="17"/>
    <x v="15"/>
    <x v="321"/>
    <s v="1714"/>
    <x v="321"/>
    <x v="1"/>
    <x v="7"/>
    <n v="224"/>
  </r>
  <r>
    <x v="15"/>
    <s v="17"/>
    <x v="15"/>
    <x v="321"/>
    <s v="1714"/>
    <x v="321"/>
    <x v="2"/>
    <x v="0"/>
    <n v="49"/>
  </r>
  <r>
    <x v="15"/>
    <s v="17"/>
    <x v="15"/>
    <x v="321"/>
    <s v="1714"/>
    <x v="321"/>
    <x v="2"/>
    <x v="1"/>
    <n v="43"/>
  </r>
  <r>
    <x v="15"/>
    <s v="17"/>
    <x v="15"/>
    <x v="321"/>
    <s v="1714"/>
    <x v="321"/>
    <x v="2"/>
    <x v="2"/>
    <n v="36"/>
  </r>
  <r>
    <x v="15"/>
    <s v="17"/>
    <x v="15"/>
    <x v="321"/>
    <s v="1714"/>
    <x v="321"/>
    <x v="2"/>
    <x v="3"/>
    <n v="39"/>
  </r>
  <r>
    <x v="15"/>
    <s v="17"/>
    <x v="15"/>
    <x v="321"/>
    <s v="1714"/>
    <x v="321"/>
    <x v="2"/>
    <x v="4"/>
    <n v="48"/>
  </r>
  <r>
    <x v="15"/>
    <s v="17"/>
    <x v="15"/>
    <x v="321"/>
    <s v="1714"/>
    <x v="321"/>
    <x v="2"/>
    <x v="5"/>
    <n v="47"/>
  </r>
  <r>
    <x v="15"/>
    <s v="17"/>
    <x v="15"/>
    <x v="321"/>
    <s v="1714"/>
    <x v="321"/>
    <x v="2"/>
    <x v="6"/>
    <n v="55"/>
  </r>
  <r>
    <x v="15"/>
    <s v="17"/>
    <x v="15"/>
    <x v="321"/>
    <s v="1714"/>
    <x v="321"/>
    <x v="2"/>
    <x v="7"/>
    <n v="47"/>
  </r>
  <r>
    <x v="15"/>
    <s v="17"/>
    <x v="15"/>
    <x v="321"/>
    <s v="1714"/>
    <x v="321"/>
    <x v="3"/>
    <x v="0"/>
    <n v="6"/>
  </r>
  <r>
    <x v="15"/>
    <s v="17"/>
    <x v="15"/>
    <x v="321"/>
    <s v="1714"/>
    <x v="321"/>
    <x v="3"/>
    <x v="1"/>
    <n v="4"/>
  </r>
  <r>
    <x v="15"/>
    <s v="17"/>
    <x v="15"/>
    <x v="321"/>
    <s v="1714"/>
    <x v="321"/>
    <x v="3"/>
    <x v="2"/>
    <n v="4"/>
  </r>
  <r>
    <x v="15"/>
    <s v="17"/>
    <x v="15"/>
    <x v="321"/>
    <s v="1714"/>
    <x v="321"/>
    <x v="3"/>
    <x v="3"/>
    <n v="5"/>
  </r>
  <r>
    <x v="15"/>
    <s v="17"/>
    <x v="15"/>
    <x v="321"/>
    <s v="1714"/>
    <x v="321"/>
    <x v="3"/>
    <x v="4"/>
    <n v="4"/>
  </r>
  <r>
    <x v="15"/>
    <s v="17"/>
    <x v="15"/>
    <x v="321"/>
    <s v="1714"/>
    <x v="321"/>
    <x v="3"/>
    <x v="5"/>
    <n v="7"/>
  </r>
  <r>
    <x v="15"/>
    <s v="17"/>
    <x v="15"/>
    <x v="321"/>
    <s v="1714"/>
    <x v="321"/>
    <x v="3"/>
    <x v="6"/>
    <n v="4"/>
  </r>
  <r>
    <x v="15"/>
    <s v="17"/>
    <x v="15"/>
    <x v="321"/>
    <s v="1714"/>
    <x v="321"/>
    <x v="3"/>
    <x v="7"/>
    <n v="6"/>
  </r>
  <r>
    <x v="15"/>
    <s v="17"/>
    <x v="15"/>
    <x v="322"/>
    <s v="1717"/>
    <x v="322"/>
    <x v="1"/>
    <x v="0"/>
    <n v="258"/>
  </r>
  <r>
    <x v="15"/>
    <s v="17"/>
    <x v="15"/>
    <x v="322"/>
    <s v="1717"/>
    <x v="322"/>
    <x v="1"/>
    <x v="1"/>
    <n v="243"/>
  </r>
  <r>
    <x v="15"/>
    <s v="17"/>
    <x v="15"/>
    <x v="322"/>
    <s v="1717"/>
    <x v="322"/>
    <x v="1"/>
    <x v="2"/>
    <n v="271"/>
  </r>
  <r>
    <x v="15"/>
    <s v="17"/>
    <x v="15"/>
    <x v="322"/>
    <s v="1717"/>
    <x v="322"/>
    <x v="1"/>
    <x v="3"/>
    <n v="231"/>
  </r>
  <r>
    <x v="15"/>
    <s v="17"/>
    <x v="15"/>
    <x v="322"/>
    <s v="1717"/>
    <x v="322"/>
    <x v="1"/>
    <x v="4"/>
    <n v="197"/>
  </r>
  <r>
    <x v="15"/>
    <s v="17"/>
    <x v="15"/>
    <x v="322"/>
    <s v="1717"/>
    <x v="322"/>
    <x v="1"/>
    <x v="5"/>
    <n v="193"/>
  </r>
  <r>
    <x v="15"/>
    <s v="17"/>
    <x v="15"/>
    <x v="322"/>
    <s v="1717"/>
    <x v="322"/>
    <x v="1"/>
    <x v="6"/>
    <n v="188"/>
  </r>
  <r>
    <x v="15"/>
    <s v="17"/>
    <x v="15"/>
    <x v="322"/>
    <s v="1717"/>
    <x v="322"/>
    <x v="1"/>
    <x v="7"/>
    <n v="158"/>
  </r>
  <r>
    <x v="15"/>
    <s v="17"/>
    <x v="15"/>
    <x v="322"/>
    <s v="1717"/>
    <x v="322"/>
    <x v="2"/>
    <x v="0"/>
    <n v="3"/>
  </r>
  <r>
    <x v="15"/>
    <s v="17"/>
    <x v="15"/>
    <x v="322"/>
    <s v="1717"/>
    <x v="322"/>
    <x v="2"/>
    <x v="1"/>
    <n v="5"/>
  </r>
  <r>
    <x v="15"/>
    <s v="17"/>
    <x v="15"/>
    <x v="322"/>
    <s v="1717"/>
    <x v="322"/>
    <x v="2"/>
    <x v="2"/>
    <n v="3"/>
  </r>
  <r>
    <x v="15"/>
    <s v="17"/>
    <x v="15"/>
    <x v="322"/>
    <s v="1717"/>
    <x v="322"/>
    <x v="2"/>
    <x v="3"/>
    <n v="2"/>
  </r>
  <r>
    <x v="15"/>
    <s v="17"/>
    <x v="15"/>
    <x v="322"/>
    <s v="1717"/>
    <x v="322"/>
    <x v="2"/>
    <x v="4"/>
    <n v="3"/>
  </r>
  <r>
    <x v="15"/>
    <s v="17"/>
    <x v="15"/>
    <x v="322"/>
    <s v="1717"/>
    <x v="322"/>
    <x v="2"/>
    <x v="5"/>
    <n v="4"/>
  </r>
  <r>
    <x v="15"/>
    <s v="17"/>
    <x v="15"/>
    <x v="322"/>
    <s v="1717"/>
    <x v="322"/>
    <x v="2"/>
    <x v="6"/>
    <n v="2"/>
  </r>
  <r>
    <x v="15"/>
    <s v="17"/>
    <x v="15"/>
    <x v="322"/>
    <s v="1717"/>
    <x v="322"/>
    <x v="2"/>
    <x v="7"/>
    <n v="4"/>
  </r>
  <r>
    <x v="15"/>
    <s v="17"/>
    <x v="15"/>
    <x v="322"/>
    <s v="1717"/>
    <x v="322"/>
    <x v="3"/>
    <x v="0"/>
    <n v="1"/>
  </r>
  <r>
    <x v="15"/>
    <s v="17"/>
    <x v="15"/>
    <x v="322"/>
    <s v="1717"/>
    <x v="322"/>
    <x v="3"/>
    <x v="1"/>
    <n v="1"/>
  </r>
  <r>
    <x v="15"/>
    <s v="17"/>
    <x v="15"/>
    <x v="322"/>
    <s v="1717"/>
    <x v="322"/>
    <x v="3"/>
    <x v="2"/>
    <n v="2"/>
  </r>
  <r>
    <x v="15"/>
    <s v="17"/>
    <x v="15"/>
    <x v="322"/>
    <s v="1717"/>
    <x v="322"/>
    <x v="3"/>
    <x v="3"/>
    <n v="1"/>
  </r>
  <r>
    <x v="15"/>
    <s v="17"/>
    <x v="15"/>
    <x v="322"/>
    <s v="1717"/>
    <x v="322"/>
    <x v="3"/>
    <x v="4"/>
    <n v="2"/>
  </r>
  <r>
    <x v="15"/>
    <s v="17"/>
    <x v="15"/>
    <x v="322"/>
    <s v="1717"/>
    <x v="322"/>
    <x v="3"/>
    <x v="5"/>
    <n v="1"/>
  </r>
  <r>
    <x v="15"/>
    <s v="17"/>
    <x v="15"/>
    <x v="322"/>
    <s v="1717"/>
    <x v="322"/>
    <x v="3"/>
    <x v="6"/>
    <n v="0"/>
  </r>
  <r>
    <x v="15"/>
    <s v="17"/>
    <x v="15"/>
    <x v="322"/>
    <s v="1717"/>
    <x v="322"/>
    <x v="3"/>
    <x v="7"/>
    <n v="0"/>
  </r>
  <r>
    <x v="15"/>
    <s v="17"/>
    <x v="15"/>
    <x v="323"/>
    <s v="1718"/>
    <x v="323"/>
    <x v="1"/>
    <x v="0"/>
    <n v="140"/>
  </r>
  <r>
    <x v="15"/>
    <s v="17"/>
    <x v="15"/>
    <x v="323"/>
    <s v="1718"/>
    <x v="323"/>
    <x v="1"/>
    <x v="1"/>
    <n v="129"/>
  </r>
  <r>
    <x v="15"/>
    <s v="17"/>
    <x v="15"/>
    <x v="323"/>
    <s v="1718"/>
    <x v="323"/>
    <x v="1"/>
    <x v="2"/>
    <n v="131"/>
  </r>
  <r>
    <x v="15"/>
    <s v="17"/>
    <x v="15"/>
    <x v="323"/>
    <s v="1718"/>
    <x v="323"/>
    <x v="1"/>
    <x v="3"/>
    <n v="133"/>
  </r>
  <r>
    <x v="15"/>
    <s v="17"/>
    <x v="15"/>
    <x v="323"/>
    <s v="1718"/>
    <x v="323"/>
    <x v="1"/>
    <x v="4"/>
    <n v="122"/>
  </r>
  <r>
    <x v="15"/>
    <s v="17"/>
    <x v="15"/>
    <x v="323"/>
    <s v="1718"/>
    <x v="323"/>
    <x v="1"/>
    <x v="5"/>
    <n v="112"/>
  </r>
  <r>
    <x v="15"/>
    <s v="17"/>
    <x v="15"/>
    <x v="323"/>
    <s v="1718"/>
    <x v="323"/>
    <x v="1"/>
    <x v="6"/>
    <n v="104"/>
  </r>
  <r>
    <x v="15"/>
    <s v="17"/>
    <x v="15"/>
    <x v="323"/>
    <s v="1718"/>
    <x v="323"/>
    <x v="1"/>
    <x v="7"/>
    <n v="110"/>
  </r>
  <r>
    <x v="15"/>
    <s v="17"/>
    <x v="15"/>
    <x v="323"/>
    <s v="1718"/>
    <x v="323"/>
    <x v="2"/>
    <x v="0"/>
    <n v="10"/>
  </r>
  <r>
    <x v="15"/>
    <s v="17"/>
    <x v="15"/>
    <x v="323"/>
    <s v="1718"/>
    <x v="323"/>
    <x v="2"/>
    <x v="1"/>
    <n v="12"/>
  </r>
  <r>
    <x v="15"/>
    <s v="17"/>
    <x v="15"/>
    <x v="323"/>
    <s v="1718"/>
    <x v="323"/>
    <x v="2"/>
    <x v="2"/>
    <n v="12"/>
  </r>
  <r>
    <x v="15"/>
    <s v="17"/>
    <x v="15"/>
    <x v="323"/>
    <s v="1718"/>
    <x v="323"/>
    <x v="2"/>
    <x v="3"/>
    <n v="13"/>
  </r>
  <r>
    <x v="15"/>
    <s v="17"/>
    <x v="15"/>
    <x v="323"/>
    <s v="1718"/>
    <x v="323"/>
    <x v="2"/>
    <x v="4"/>
    <n v="13"/>
  </r>
  <r>
    <x v="15"/>
    <s v="17"/>
    <x v="15"/>
    <x v="323"/>
    <s v="1718"/>
    <x v="323"/>
    <x v="2"/>
    <x v="5"/>
    <n v="10"/>
  </r>
  <r>
    <x v="15"/>
    <s v="17"/>
    <x v="15"/>
    <x v="323"/>
    <s v="1718"/>
    <x v="323"/>
    <x v="2"/>
    <x v="6"/>
    <n v="7"/>
  </r>
  <r>
    <x v="15"/>
    <s v="17"/>
    <x v="15"/>
    <x v="323"/>
    <s v="1718"/>
    <x v="323"/>
    <x v="2"/>
    <x v="7"/>
    <n v="8"/>
  </r>
  <r>
    <x v="15"/>
    <s v="17"/>
    <x v="15"/>
    <x v="323"/>
    <s v="1718"/>
    <x v="323"/>
    <x v="3"/>
    <x v="0"/>
    <n v="0"/>
  </r>
  <r>
    <x v="15"/>
    <s v="17"/>
    <x v="15"/>
    <x v="323"/>
    <s v="1718"/>
    <x v="323"/>
    <x v="3"/>
    <x v="1"/>
    <n v="0"/>
  </r>
  <r>
    <x v="15"/>
    <s v="17"/>
    <x v="15"/>
    <x v="323"/>
    <s v="1718"/>
    <x v="323"/>
    <x v="3"/>
    <x v="2"/>
    <n v="0"/>
  </r>
  <r>
    <x v="15"/>
    <s v="17"/>
    <x v="15"/>
    <x v="323"/>
    <s v="1718"/>
    <x v="323"/>
    <x v="3"/>
    <x v="3"/>
    <n v="0"/>
  </r>
  <r>
    <x v="15"/>
    <s v="17"/>
    <x v="15"/>
    <x v="323"/>
    <s v="1718"/>
    <x v="323"/>
    <x v="3"/>
    <x v="4"/>
    <n v="0"/>
  </r>
  <r>
    <x v="15"/>
    <s v="17"/>
    <x v="15"/>
    <x v="323"/>
    <s v="1718"/>
    <x v="323"/>
    <x v="3"/>
    <x v="5"/>
    <n v="0"/>
  </r>
  <r>
    <x v="15"/>
    <s v="17"/>
    <x v="15"/>
    <x v="323"/>
    <s v="1718"/>
    <x v="323"/>
    <x v="3"/>
    <x v="6"/>
    <n v="0"/>
  </r>
  <r>
    <x v="15"/>
    <s v="17"/>
    <x v="15"/>
    <x v="323"/>
    <s v="1718"/>
    <x v="323"/>
    <x v="3"/>
    <x v="7"/>
    <n v="0"/>
  </r>
  <r>
    <x v="15"/>
    <s v="17"/>
    <x v="15"/>
    <x v="324"/>
    <s v="1719"/>
    <x v="324"/>
    <x v="1"/>
    <x v="0"/>
    <n v="697"/>
  </r>
  <r>
    <x v="15"/>
    <s v="17"/>
    <x v="15"/>
    <x v="324"/>
    <s v="1719"/>
    <x v="324"/>
    <x v="1"/>
    <x v="1"/>
    <n v="650"/>
  </r>
  <r>
    <x v="15"/>
    <s v="17"/>
    <x v="15"/>
    <x v="324"/>
    <s v="1719"/>
    <x v="324"/>
    <x v="1"/>
    <x v="2"/>
    <n v="635"/>
  </r>
  <r>
    <x v="15"/>
    <s v="17"/>
    <x v="15"/>
    <x v="324"/>
    <s v="1719"/>
    <x v="324"/>
    <x v="1"/>
    <x v="3"/>
    <n v="618"/>
  </r>
  <r>
    <x v="15"/>
    <s v="17"/>
    <x v="15"/>
    <x v="324"/>
    <s v="1719"/>
    <x v="324"/>
    <x v="1"/>
    <x v="4"/>
    <n v="547"/>
  </r>
  <r>
    <x v="15"/>
    <s v="17"/>
    <x v="15"/>
    <x v="324"/>
    <s v="1719"/>
    <x v="324"/>
    <x v="1"/>
    <x v="5"/>
    <n v="514"/>
  </r>
  <r>
    <x v="15"/>
    <s v="17"/>
    <x v="15"/>
    <x v="324"/>
    <s v="1719"/>
    <x v="324"/>
    <x v="1"/>
    <x v="6"/>
    <n v="520"/>
  </r>
  <r>
    <x v="15"/>
    <s v="17"/>
    <x v="15"/>
    <x v="324"/>
    <s v="1719"/>
    <x v="324"/>
    <x v="1"/>
    <x v="7"/>
    <n v="500"/>
  </r>
  <r>
    <x v="15"/>
    <s v="17"/>
    <x v="15"/>
    <x v="324"/>
    <s v="1719"/>
    <x v="324"/>
    <x v="2"/>
    <x v="0"/>
    <n v="19"/>
  </r>
  <r>
    <x v="15"/>
    <s v="17"/>
    <x v="15"/>
    <x v="324"/>
    <s v="1719"/>
    <x v="324"/>
    <x v="2"/>
    <x v="1"/>
    <n v="19"/>
  </r>
  <r>
    <x v="15"/>
    <s v="17"/>
    <x v="15"/>
    <x v="324"/>
    <s v="1719"/>
    <x v="324"/>
    <x v="2"/>
    <x v="2"/>
    <n v="16"/>
  </r>
  <r>
    <x v="15"/>
    <s v="17"/>
    <x v="15"/>
    <x v="324"/>
    <s v="1719"/>
    <x v="324"/>
    <x v="2"/>
    <x v="3"/>
    <n v="16"/>
  </r>
  <r>
    <x v="15"/>
    <s v="17"/>
    <x v="15"/>
    <x v="324"/>
    <s v="1719"/>
    <x v="324"/>
    <x v="2"/>
    <x v="4"/>
    <n v="16"/>
  </r>
  <r>
    <x v="15"/>
    <s v="17"/>
    <x v="15"/>
    <x v="324"/>
    <s v="1719"/>
    <x v="324"/>
    <x v="2"/>
    <x v="5"/>
    <n v="14"/>
  </r>
  <r>
    <x v="15"/>
    <s v="17"/>
    <x v="15"/>
    <x v="324"/>
    <s v="1719"/>
    <x v="324"/>
    <x v="2"/>
    <x v="6"/>
    <n v="16"/>
  </r>
  <r>
    <x v="15"/>
    <s v="17"/>
    <x v="15"/>
    <x v="324"/>
    <s v="1719"/>
    <x v="324"/>
    <x v="2"/>
    <x v="7"/>
    <n v="9"/>
  </r>
  <r>
    <x v="15"/>
    <s v="17"/>
    <x v="15"/>
    <x v="324"/>
    <s v="1719"/>
    <x v="324"/>
    <x v="3"/>
    <x v="0"/>
    <n v="15"/>
  </r>
  <r>
    <x v="15"/>
    <s v="17"/>
    <x v="15"/>
    <x v="324"/>
    <s v="1719"/>
    <x v="324"/>
    <x v="3"/>
    <x v="1"/>
    <n v="12"/>
  </r>
  <r>
    <x v="15"/>
    <s v="17"/>
    <x v="15"/>
    <x v="324"/>
    <s v="1719"/>
    <x v="324"/>
    <x v="3"/>
    <x v="2"/>
    <n v="11"/>
  </r>
  <r>
    <x v="15"/>
    <s v="17"/>
    <x v="15"/>
    <x v="324"/>
    <s v="1719"/>
    <x v="324"/>
    <x v="3"/>
    <x v="3"/>
    <n v="14"/>
  </r>
  <r>
    <x v="15"/>
    <s v="17"/>
    <x v="15"/>
    <x v="324"/>
    <s v="1719"/>
    <x v="324"/>
    <x v="3"/>
    <x v="4"/>
    <n v="12"/>
  </r>
  <r>
    <x v="15"/>
    <s v="17"/>
    <x v="15"/>
    <x v="324"/>
    <s v="1719"/>
    <x v="324"/>
    <x v="3"/>
    <x v="5"/>
    <n v="13"/>
  </r>
  <r>
    <x v="15"/>
    <s v="17"/>
    <x v="15"/>
    <x v="324"/>
    <s v="1719"/>
    <x v="324"/>
    <x v="3"/>
    <x v="6"/>
    <n v="15"/>
  </r>
  <r>
    <x v="15"/>
    <s v="17"/>
    <x v="15"/>
    <x v="324"/>
    <s v="1719"/>
    <x v="324"/>
    <x v="3"/>
    <x v="7"/>
    <n v="17"/>
  </r>
  <r>
    <x v="15"/>
    <s v="17"/>
    <x v="15"/>
    <x v="325"/>
    <s v="1721"/>
    <x v="325"/>
    <x v="1"/>
    <x v="0"/>
    <n v="433"/>
  </r>
  <r>
    <x v="15"/>
    <s v="17"/>
    <x v="15"/>
    <x v="325"/>
    <s v="1721"/>
    <x v="325"/>
    <x v="1"/>
    <x v="1"/>
    <n v="420"/>
  </r>
  <r>
    <x v="15"/>
    <s v="17"/>
    <x v="15"/>
    <x v="325"/>
    <s v="1721"/>
    <x v="325"/>
    <x v="1"/>
    <x v="2"/>
    <n v="390"/>
  </r>
  <r>
    <x v="15"/>
    <s v="17"/>
    <x v="15"/>
    <x v="325"/>
    <s v="1721"/>
    <x v="325"/>
    <x v="1"/>
    <x v="3"/>
    <n v="373"/>
  </r>
  <r>
    <x v="15"/>
    <s v="17"/>
    <x v="15"/>
    <x v="325"/>
    <s v="1721"/>
    <x v="325"/>
    <x v="1"/>
    <x v="4"/>
    <n v="343"/>
  </r>
  <r>
    <x v="15"/>
    <s v="17"/>
    <x v="15"/>
    <x v="325"/>
    <s v="1721"/>
    <x v="325"/>
    <x v="1"/>
    <x v="5"/>
    <n v="333"/>
  </r>
  <r>
    <x v="15"/>
    <s v="17"/>
    <x v="15"/>
    <x v="325"/>
    <s v="1721"/>
    <x v="325"/>
    <x v="1"/>
    <x v="6"/>
    <n v="322"/>
  </r>
  <r>
    <x v="15"/>
    <s v="17"/>
    <x v="15"/>
    <x v="325"/>
    <s v="1721"/>
    <x v="325"/>
    <x v="1"/>
    <x v="7"/>
    <n v="326"/>
  </r>
  <r>
    <x v="15"/>
    <s v="17"/>
    <x v="15"/>
    <x v="325"/>
    <s v="1721"/>
    <x v="325"/>
    <x v="2"/>
    <x v="0"/>
    <n v="19"/>
  </r>
  <r>
    <x v="15"/>
    <s v="17"/>
    <x v="15"/>
    <x v="325"/>
    <s v="1721"/>
    <x v="325"/>
    <x v="2"/>
    <x v="1"/>
    <n v="23"/>
  </r>
  <r>
    <x v="15"/>
    <s v="17"/>
    <x v="15"/>
    <x v="325"/>
    <s v="1721"/>
    <x v="325"/>
    <x v="2"/>
    <x v="2"/>
    <n v="20"/>
  </r>
  <r>
    <x v="15"/>
    <s v="17"/>
    <x v="15"/>
    <x v="325"/>
    <s v="1721"/>
    <x v="325"/>
    <x v="2"/>
    <x v="3"/>
    <n v="15"/>
  </r>
  <r>
    <x v="15"/>
    <s v="17"/>
    <x v="15"/>
    <x v="325"/>
    <s v="1721"/>
    <x v="325"/>
    <x v="2"/>
    <x v="4"/>
    <n v="15"/>
  </r>
  <r>
    <x v="15"/>
    <s v="17"/>
    <x v="15"/>
    <x v="325"/>
    <s v="1721"/>
    <x v="325"/>
    <x v="2"/>
    <x v="5"/>
    <n v="15"/>
  </r>
  <r>
    <x v="15"/>
    <s v="17"/>
    <x v="15"/>
    <x v="325"/>
    <s v="1721"/>
    <x v="325"/>
    <x v="2"/>
    <x v="6"/>
    <n v="16"/>
  </r>
  <r>
    <x v="15"/>
    <s v="17"/>
    <x v="15"/>
    <x v="325"/>
    <s v="1721"/>
    <x v="325"/>
    <x v="2"/>
    <x v="7"/>
    <n v="16"/>
  </r>
  <r>
    <x v="15"/>
    <s v="17"/>
    <x v="15"/>
    <x v="325"/>
    <s v="1721"/>
    <x v="325"/>
    <x v="3"/>
    <x v="0"/>
    <n v="3"/>
  </r>
  <r>
    <x v="15"/>
    <s v="17"/>
    <x v="15"/>
    <x v="325"/>
    <s v="1721"/>
    <x v="325"/>
    <x v="3"/>
    <x v="1"/>
    <n v="3"/>
  </r>
  <r>
    <x v="15"/>
    <s v="17"/>
    <x v="15"/>
    <x v="325"/>
    <s v="1721"/>
    <x v="325"/>
    <x v="3"/>
    <x v="2"/>
    <n v="5"/>
  </r>
  <r>
    <x v="15"/>
    <s v="17"/>
    <x v="15"/>
    <x v="325"/>
    <s v="1721"/>
    <x v="325"/>
    <x v="3"/>
    <x v="3"/>
    <n v="4"/>
  </r>
  <r>
    <x v="15"/>
    <s v="17"/>
    <x v="15"/>
    <x v="325"/>
    <s v="1721"/>
    <x v="325"/>
    <x v="3"/>
    <x v="4"/>
    <n v="5"/>
  </r>
  <r>
    <x v="15"/>
    <s v="17"/>
    <x v="15"/>
    <x v="325"/>
    <s v="1721"/>
    <x v="325"/>
    <x v="3"/>
    <x v="5"/>
    <n v="3"/>
  </r>
  <r>
    <x v="15"/>
    <s v="17"/>
    <x v="15"/>
    <x v="325"/>
    <s v="1721"/>
    <x v="325"/>
    <x v="3"/>
    <x v="6"/>
    <n v="3"/>
  </r>
  <r>
    <x v="15"/>
    <s v="17"/>
    <x v="15"/>
    <x v="325"/>
    <s v="1721"/>
    <x v="325"/>
    <x v="3"/>
    <x v="7"/>
    <n v="2"/>
  </r>
  <r>
    <x v="15"/>
    <s v="17"/>
    <x v="15"/>
    <x v="326"/>
    <s v="1724"/>
    <x v="326"/>
    <x v="1"/>
    <x v="0"/>
    <n v="64"/>
  </r>
  <r>
    <x v="15"/>
    <s v="17"/>
    <x v="15"/>
    <x v="326"/>
    <s v="1724"/>
    <x v="326"/>
    <x v="1"/>
    <x v="1"/>
    <n v="60"/>
  </r>
  <r>
    <x v="15"/>
    <s v="17"/>
    <x v="15"/>
    <x v="326"/>
    <s v="1724"/>
    <x v="326"/>
    <x v="1"/>
    <x v="2"/>
    <n v="58"/>
  </r>
  <r>
    <x v="15"/>
    <s v="17"/>
    <x v="15"/>
    <x v="326"/>
    <s v="1724"/>
    <x v="326"/>
    <x v="1"/>
    <x v="3"/>
    <n v="57"/>
  </r>
  <r>
    <x v="15"/>
    <s v="17"/>
    <x v="15"/>
    <x v="326"/>
    <s v="1724"/>
    <x v="326"/>
    <x v="1"/>
    <x v="4"/>
    <n v="48"/>
  </r>
  <r>
    <x v="15"/>
    <s v="17"/>
    <x v="15"/>
    <x v="326"/>
    <s v="1724"/>
    <x v="326"/>
    <x v="1"/>
    <x v="5"/>
    <n v="45"/>
  </r>
  <r>
    <x v="15"/>
    <s v="17"/>
    <x v="15"/>
    <x v="326"/>
    <s v="1724"/>
    <x v="326"/>
    <x v="1"/>
    <x v="6"/>
    <n v="42"/>
  </r>
  <r>
    <x v="15"/>
    <s v="17"/>
    <x v="15"/>
    <x v="326"/>
    <s v="1724"/>
    <x v="326"/>
    <x v="1"/>
    <x v="7"/>
    <n v="40"/>
  </r>
  <r>
    <x v="15"/>
    <s v="17"/>
    <x v="15"/>
    <x v="326"/>
    <s v="1724"/>
    <x v="326"/>
    <x v="2"/>
    <x v="0"/>
    <n v="14"/>
  </r>
  <r>
    <x v="15"/>
    <s v="17"/>
    <x v="15"/>
    <x v="326"/>
    <s v="1724"/>
    <x v="326"/>
    <x v="2"/>
    <x v="1"/>
    <n v="12"/>
  </r>
  <r>
    <x v="15"/>
    <s v="17"/>
    <x v="15"/>
    <x v="326"/>
    <s v="1724"/>
    <x v="326"/>
    <x v="2"/>
    <x v="2"/>
    <n v="11"/>
  </r>
  <r>
    <x v="15"/>
    <s v="17"/>
    <x v="15"/>
    <x v="326"/>
    <s v="1724"/>
    <x v="326"/>
    <x v="2"/>
    <x v="3"/>
    <n v="7"/>
  </r>
  <r>
    <x v="15"/>
    <s v="17"/>
    <x v="15"/>
    <x v="326"/>
    <s v="1724"/>
    <x v="326"/>
    <x v="2"/>
    <x v="4"/>
    <n v="10"/>
  </r>
  <r>
    <x v="15"/>
    <s v="17"/>
    <x v="15"/>
    <x v="326"/>
    <s v="1724"/>
    <x v="326"/>
    <x v="2"/>
    <x v="5"/>
    <n v="6"/>
  </r>
  <r>
    <x v="15"/>
    <s v="17"/>
    <x v="15"/>
    <x v="326"/>
    <s v="1724"/>
    <x v="326"/>
    <x v="2"/>
    <x v="6"/>
    <n v="11"/>
  </r>
  <r>
    <x v="15"/>
    <s v="17"/>
    <x v="15"/>
    <x v="326"/>
    <s v="1724"/>
    <x v="326"/>
    <x v="2"/>
    <x v="7"/>
    <n v="9"/>
  </r>
  <r>
    <x v="15"/>
    <s v="17"/>
    <x v="15"/>
    <x v="326"/>
    <s v="1724"/>
    <x v="326"/>
    <x v="3"/>
    <x v="0"/>
    <n v="17"/>
  </r>
  <r>
    <x v="15"/>
    <s v="17"/>
    <x v="15"/>
    <x v="326"/>
    <s v="1724"/>
    <x v="326"/>
    <x v="3"/>
    <x v="1"/>
    <n v="21"/>
  </r>
  <r>
    <x v="15"/>
    <s v="17"/>
    <x v="15"/>
    <x v="326"/>
    <s v="1724"/>
    <x v="326"/>
    <x v="3"/>
    <x v="2"/>
    <n v="25"/>
  </r>
  <r>
    <x v="15"/>
    <s v="17"/>
    <x v="15"/>
    <x v="326"/>
    <s v="1724"/>
    <x v="326"/>
    <x v="3"/>
    <x v="3"/>
    <n v="24"/>
  </r>
  <r>
    <x v="15"/>
    <s v="17"/>
    <x v="15"/>
    <x v="326"/>
    <s v="1724"/>
    <x v="326"/>
    <x v="3"/>
    <x v="4"/>
    <n v="24"/>
  </r>
  <r>
    <x v="15"/>
    <s v="17"/>
    <x v="15"/>
    <x v="326"/>
    <s v="1724"/>
    <x v="326"/>
    <x v="3"/>
    <x v="5"/>
    <n v="29"/>
  </r>
  <r>
    <x v="15"/>
    <s v="17"/>
    <x v="15"/>
    <x v="326"/>
    <s v="1724"/>
    <x v="326"/>
    <x v="3"/>
    <x v="6"/>
    <n v="26"/>
  </r>
  <r>
    <x v="15"/>
    <s v="17"/>
    <x v="15"/>
    <x v="326"/>
    <s v="1724"/>
    <x v="326"/>
    <x v="3"/>
    <x v="7"/>
    <n v="29"/>
  </r>
  <r>
    <x v="15"/>
    <s v="17"/>
    <x v="15"/>
    <x v="327"/>
    <s v="1725"/>
    <x v="327"/>
    <x v="1"/>
    <x v="0"/>
    <n v="149"/>
  </r>
  <r>
    <x v="15"/>
    <s v="17"/>
    <x v="15"/>
    <x v="327"/>
    <s v="1725"/>
    <x v="327"/>
    <x v="1"/>
    <x v="1"/>
    <n v="143"/>
  </r>
  <r>
    <x v="15"/>
    <s v="17"/>
    <x v="15"/>
    <x v="327"/>
    <s v="1725"/>
    <x v="327"/>
    <x v="1"/>
    <x v="2"/>
    <n v="137"/>
  </r>
  <r>
    <x v="15"/>
    <s v="17"/>
    <x v="15"/>
    <x v="327"/>
    <s v="1725"/>
    <x v="327"/>
    <x v="1"/>
    <x v="3"/>
    <n v="126"/>
  </r>
  <r>
    <x v="15"/>
    <s v="17"/>
    <x v="15"/>
    <x v="327"/>
    <s v="1725"/>
    <x v="327"/>
    <x v="1"/>
    <x v="4"/>
    <n v="123"/>
  </r>
  <r>
    <x v="15"/>
    <s v="17"/>
    <x v="15"/>
    <x v="327"/>
    <s v="1725"/>
    <x v="327"/>
    <x v="1"/>
    <x v="5"/>
    <n v="111"/>
  </r>
  <r>
    <x v="15"/>
    <s v="17"/>
    <x v="15"/>
    <x v="327"/>
    <s v="1725"/>
    <x v="327"/>
    <x v="1"/>
    <x v="6"/>
    <n v="111"/>
  </r>
  <r>
    <x v="15"/>
    <s v="17"/>
    <x v="15"/>
    <x v="327"/>
    <s v="1725"/>
    <x v="327"/>
    <x v="1"/>
    <x v="7"/>
    <n v="104"/>
  </r>
  <r>
    <x v="15"/>
    <s v="17"/>
    <x v="15"/>
    <x v="327"/>
    <s v="1725"/>
    <x v="327"/>
    <x v="2"/>
    <x v="0"/>
    <n v="15"/>
  </r>
  <r>
    <x v="15"/>
    <s v="17"/>
    <x v="15"/>
    <x v="327"/>
    <s v="1725"/>
    <x v="327"/>
    <x v="2"/>
    <x v="1"/>
    <n v="16"/>
  </r>
  <r>
    <x v="15"/>
    <s v="17"/>
    <x v="15"/>
    <x v="327"/>
    <s v="1725"/>
    <x v="327"/>
    <x v="2"/>
    <x v="2"/>
    <n v="16"/>
  </r>
  <r>
    <x v="15"/>
    <s v="17"/>
    <x v="15"/>
    <x v="327"/>
    <s v="1725"/>
    <x v="327"/>
    <x v="2"/>
    <x v="3"/>
    <n v="17"/>
  </r>
  <r>
    <x v="15"/>
    <s v="17"/>
    <x v="15"/>
    <x v="327"/>
    <s v="1725"/>
    <x v="327"/>
    <x v="2"/>
    <x v="4"/>
    <n v="21"/>
  </r>
  <r>
    <x v="15"/>
    <s v="17"/>
    <x v="15"/>
    <x v="327"/>
    <s v="1725"/>
    <x v="327"/>
    <x v="2"/>
    <x v="5"/>
    <n v="20"/>
  </r>
  <r>
    <x v="15"/>
    <s v="17"/>
    <x v="15"/>
    <x v="327"/>
    <s v="1725"/>
    <x v="327"/>
    <x v="2"/>
    <x v="6"/>
    <n v="18"/>
  </r>
  <r>
    <x v="15"/>
    <s v="17"/>
    <x v="15"/>
    <x v="327"/>
    <s v="1725"/>
    <x v="327"/>
    <x v="2"/>
    <x v="7"/>
    <n v="13"/>
  </r>
  <r>
    <x v="15"/>
    <s v="17"/>
    <x v="15"/>
    <x v="327"/>
    <s v="1725"/>
    <x v="327"/>
    <x v="3"/>
    <x v="0"/>
    <n v="12"/>
  </r>
  <r>
    <x v="15"/>
    <s v="17"/>
    <x v="15"/>
    <x v="327"/>
    <s v="1725"/>
    <x v="327"/>
    <x v="3"/>
    <x v="1"/>
    <n v="14"/>
  </r>
  <r>
    <x v="15"/>
    <s v="17"/>
    <x v="15"/>
    <x v="327"/>
    <s v="1725"/>
    <x v="327"/>
    <x v="3"/>
    <x v="2"/>
    <n v="17"/>
  </r>
  <r>
    <x v="15"/>
    <s v="17"/>
    <x v="15"/>
    <x v="327"/>
    <s v="1725"/>
    <x v="327"/>
    <x v="3"/>
    <x v="3"/>
    <n v="19"/>
  </r>
  <r>
    <x v="15"/>
    <s v="17"/>
    <x v="15"/>
    <x v="327"/>
    <s v="1725"/>
    <x v="327"/>
    <x v="3"/>
    <x v="4"/>
    <n v="12"/>
  </r>
  <r>
    <x v="15"/>
    <s v="17"/>
    <x v="15"/>
    <x v="327"/>
    <s v="1725"/>
    <x v="327"/>
    <x v="3"/>
    <x v="5"/>
    <n v="12"/>
  </r>
  <r>
    <x v="15"/>
    <s v="17"/>
    <x v="15"/>
    <x v="327"/>
    <s v="1725"/>
    <x v="327"/>
    <x v="3"/>
    <x v="6"/>
    <n v="14"/>
  </r>
  <r>
    <x v="15"/>
    <s v="17"/>
    <x v="15"/>
    <x v="327"/>
    <s v="1725"/>
    <x v="327"/>
    <x v="3"/>
    <x v="7"/>
    <n v="14"/>
  </r>
  <r>
    <x v="15"/>
    <s v="17"/>
    <x v="15"/>
    <x v="328"/>
    <s v="1736"/>
    <x v="328"/>
    <x v="1"/>
    <x v="0"/>
    <n v="211"/>
  </r>
  <r>
    <x v="15"/>
    <s v="17"/>
    <x v="15"/>
    <x v="328"/>
    <s v="1736"/>
    <x v="328"/>
    <x v="1"/>
    <x v="1"/>
    <n v="206"/>
  </r>
  <r>
    <x v="15"/>
    <s v="17"/>
    <x v="15"/>
    <x v="328"/>
    <s v="1736"/>
    <x v="328"/>
    <x v="1"/>
    <x v="2"/>
    <n v="212"/>
  </r>
  <r>
    <x v="15"/>
    <s v="17"/>
    <x v="15"/>
    <x v="328"/>
    <s v="1736"/>
    <x v="328"/>
    <x v="1"/>
    <x v="3"/>
    <n v="192"/>
  </r>
  <r>
    <x v="15"/>
    <s v="17"/>
    <x v="15"/>
    <x v="328"/>
    <s v="1736"/>
    <x v="328"/>
    <x v="1"/>
    <x v="4"/>
    <n v="164"/>
  </r>
  <r>
    <x v="15"/>
    <s v="17"/>
    <x v="15"/>
    <x v="328"/>
    <s v="1736"/>
    <x v="328"/>
    <x v="1"/>
    <x v="5"/>
    <n v="172"/>
  </r>
  <r>
    <x v="15"/>
    <s v="17"/>
    <x v="15"/>
    <x v="328"/>
    <s v="1736"/>
    <x v="328"/>
    <x v="1"/>
    <x v="6"/>
    <n v="166"/>
  </r>
  <r>
    <x v="15"/>
    <s v="17"/>
    <x v="15"/>
    <x v="328"/>
    <s v="1736"/>
    <x v="328"/>
    <x v="1"/>
    <x v="7"/>
    <n v="137"/>
  </r>
  <r>
    <x v="15"/>
    <s v="17"/>
    <x v="15"/>
    <x v="328"/>
    <s v="1736"/>
    <x v="328"/>
    <x v="2"/>
    <x v="0"/>
    <n v="26"/>
  </r>
  <r>
    <x v="15"/>
    <s v="17"/>
    <x v="15"/>
    <x v="328"/>
    <s v="1736"/>
    <x v="328"/>
    <x v="2"/>
    <x v="1"/>
    <n v="28"/>
  </r>
  <r>
    <x v="15"/>
    <s v="17"/>
    <x v="15"/>
    <x v="328"/>
    <s v="1736"/>
    <x v="328"/>
    <x v="2"/>
    <x v="2"/>
    <n v="22"/>
  </r>
  <r>
    <x v="15"/>
    <s v="17"/>
    <x v="15"/>
    <x v="328"/>
    <s v="1736"/>
    <x v="328"/>
    <x v="2"/>
    <x v="3"/>
    <n v="21"/>
  </r>
  <r>
    <x v="15"/>
    <s v="17"/>
    <x v="15"/>
    <x v="328"/>
    <s v="1736"/>
    <x v="328"/>
    <x v="2"/>
    <x v="4"/>
    <n v="21"/>
  </r>
  <r>
    <x v="15"/>
    <s v="17"/>
    <x v="15"/>
    <x v="328"/>
    <s v="1736"/>
    <x v="328"/>
    <x v="2"/>
    <x v="5"/>
    <n v="22"/>
  </r>
  <r>
    <x v="15"/>
    <s v="17"/>
    <x v="15"/>
    <x v="328"/>
    <s v="1736"/>
    <x v="328"/>
    <x v="2"/>
    <x v="6"/>
    <n v="24"/>
  </r>
  <r>
    <x v="15"/>
    <s v="17"/>
    <x v="15"/>
    <x v="328"/>
    <s v="1736"/>
    <x v="328"/>
    <x v="2"/>
    <x v="7"/>
    <n v="19"/>
  </r>
  <r>
    <x v="15"/>
    <s v="17"/>
    <x v="15"/>
    <x v="328"/>
    <s v="1736"/>
    <x v="328"/>
    <x v="3"/>
    <x v="0"/>
    <n v="0"/>
  </r>
  <r>
    <x v="15"/>
    <s v="17"/>
    <x v="15"/>
    <x v="328"/>
    <s v="1736"/>
    <x v="328"/>
    <x v="3"/>
    <x v="1"/>
    <n v="0"/>
  </r>
  <r>
    <x v="15"/>
    <s v="17"/>
    <x v="15"/>
    <x v="328"/>
    <s v="1736"/>
    <x v="328"/>
    <x v="3"/>
    <x v="2"/>
    <n v="0"/>
  </r>
  <r>
    <x v="15"/>
    <s v="17"/>
    <x v="15"/>
    <x v="328"/>
    <s v="1736"/>
    <x v="328"/>
    <x v="3"/>
    <x v="3"/>
    <n v="0"/>
  </r>
  <r>
    <x v="15"/>
    <s v="17"/>
    <x v="15"/>
    <x v="328"/>
    <s v="1736"/>
    <x v="328"/>
    <x v="3"/>
    <x v="4"/>
    <n v="0"/>
  </r>
  <r>
    <x v="15"/>
    <s v="17"/>
    <x v="15"/>
    <x v="328"/>
    <s v="1736"/>
    <x v="328"/>
    <x v="3"/>
    <x v="5"/>
    <n v="0"/>
  </r>
  <r>
    <x v="15"/>
    <s v="17"/>
    <x v="15"/>
    <x v="328"/>
    <s v="1736"/>
    <x v="328"/>
    <x v="3"/>
    <x v="6"/>
    <n v="0"/>
  </r>
  <r>
    <x v="15"/>
    <s v="17"/>
    <x v="15"/>
    <x v="328"/>
    <s v="1736"/>
    <x v="328"/>
    <x v="3"/>
    <x v="7"/>
    <n v="0"/>
  </r>
  <r>
    <x v="15"/>
    <s v="17"/>
    <x v="15"/>
    <x v="329"/>
    <s v="1738"/>
    <x v="329"/>
    <x v="1"/>
    <x v="0"/>
    <n v="79"/>
  </r>
  <r>
    <x v="15"/>
    <s v="17"/>
    <x v="15"/>
    <x v="329"/>
    <s v="1738"/>
    <x v="329"/>
    <x v="1"/>
    <x v="1"/>
    <n v="74"/>
  </r>
  <r>
    <x v="15"/>
    <s v="17"/>
    <x v="15"/>
    <x v="329"/>
    <s v="1738"/>
    <x v="329"/>
    <x v="1"/>
    <x v="2"/>
    <n v="75"/>
  </r>
  <r>
    <x v="15"/>
    <s v="17"/>
    <x v="15"/>
    <x v="329"/>
    <s v="1738"/>
    <x v="329"/>
    <x v="1"/>
    <x v="3"/>
    <n v="64"/>
  </r>
  <r>
    <x v="15"/>
    <s v="17"/>
    <x v="15"/>
    <x v="329"/>
    <s v="1738"/>
    <x v="329"/>
    <x v="1"/>
    <x v="4"/>
    <n v="59"/>
  </r>
  <r>
    <x v="15"/>
    <s v="17"/>
    <x v="15"/>
    <x v="329"/>
    <s v="1738"/>
    <x v="329"/>
    <x v="1"/>
    <x v="5"/>
    <n v="59"/>
  </r>
  <r>
    <x v="15"/>
    <s v="17"/>
    <x v="15"/>
    <x v="329"/>
    <s v="1738"/>
    <x v="329"/>
    <x v="1"/>
    <x v="6"/>
    <n v="61"/>
  </r>
  <r>
    <x v="15"/>
    <s v="17"/>
    <x v="15"/>
    <x v="329"/>
    <s v="1738"/>
    <x v="329"/>
    <x v="1"/>
    <x v="7"/>
    <n v="56"/>
  </r>
  <r>
    <x v="15"/>
    <s v="17"/>
    <x v="15"/>
    <x v="329"/>
    <s v="1738"/>
    <x v="329"/>
    <x v="2"/>
    <x v="0"/>
    <n v="63"/>
  </r>
  <r>
    <x v="15"/>
    <s v="17"/>
    <x v="15"/>
    <x v="329"/>
    <s v="1738"/>
    <x v="329"/>
    <x v="2"/>
    <x v="1"/>
    <n v="66"/>
  </r>
  <r>
    <x v="15"/>
    <s v="17"/>
    <x v="15"/>
    <x v="329"/>
    <s v="1738"/>
    <x v="329"/>
    <x v="2"/>
    <x v="2"/>
    <n v="66"/>
  </r>
  <r>
    <x v="15"/>
    <s v="17"/>
    <x v="15"/>
    <x v="329"/>
    <s v="1738"/>
    <x v="329"/>
    <x v="2"/>
    <x v="3"/>
    <n v="44"/>
  </r>
  <r>
    <x v="15"/>
    <s v="17"/>
    <x v="15"/>
    <x v="329"/>
    <s v="1738"/>
    <x v="329"/>
    <x v="2"/>
    <x v="4"/>
    <n v="52"/>
  </r>
  <r>
    <x v="15"/>
    <s v="17"/>
    <x v="15"/>
    <x v="329"/>
    <s v="1738"/>
    <x v="329"/>
    <x v="2"/>
    <x v="5"/>
    <n v="49"/>
  </r>
  <r>
    <x v="15"/>
    <s v="17"/>
    <x v="15"/>
    <x v="329"/>
    <s v="1738"/>
    <x v="329"/>
    <x v="2"/>
    <x v="6"/>
    <n v="45"/>
  </r>
  <r>
    <x v="15"/>
    <s v="17"/>
    <x v="15"/>
    <x v="329"/>
    <s v="1738"/>
    <x v="329"/>
    <x v="2"/>
    <x v="7"/>
    <n v="36"/>
  </r>
  <r>
    <x v="15"/>
    <s v="17"/>
    <x v="15"/>
    <x v="329"/>
    <s v="1738"/>
    <x v="329"/>
    <x v="3"/>
    <x v="0"/>
    <n v="0"/>
  </r>
  <r>
    <x v="15"/>
    <s v="17"/>
    <x v="15"/>
    <x v="329"/>
    <s v="1738"/>
    <x v="329"/>
    <x v="3"/>
    <x v="1"/>
    <n v="0"/>
  </r>
  <r>
    <x v="15"/>
    <s v="17"/>
    <x v="15"/>
    <x v="329"/>
    <s v="1738"/>
    <x v="329"/>
    <x v="3"/>
    <x v="2"/>
    <n v="0"/>
  </r>
  <r>
    <x v="15"/>
    <s v="17"/>
    <x v="15"/>
    <x v="329"/>
    <s v="1738"/>
    <x v="329"/>
    <x v="3"/>
    <x v="3"/>
    <n v="0"/>
  </r>
  <r>
    <x v="15"/>
    <s v="17"/>
    <x v="15"/>
    <x v="329"/>
    <s v="1738"/>
    <x v="329"/>
    <x v="3"/>
    <x v="4"/>
    <n v="0"/>
  </r>
  <r>
    <x v="15"/>
    <s v="17"/>
    <x v="15"/>
    <x v="329"/>
    <s v="1738"/>
    <x v="329"/>
    <x v="3"/>
    <x v="5"/>
    <n v="0"/>
  </r>
  <r>
    <x v="15"/>
    <s v="17"/>
    <x v="15"/>
    <x v="329"/>
    <s v="1738"/>
    <x v="329"/>
    <x v="3"/>
    <x v="6"/>
    <n v="0"/>
  </r>
  <r>
    <x v="15"/>
    <s v="17"/>
    <x v="15"/>
    <x v="329"/>
    <s v="1738"/>
    <x v="329"/>
    <x v="3"/>
    <x v="7"/>
    <n v="0"/>
  </r>
  <r>
    <x v="15"/>
    <s v="17"/>
    <x v="15"/>
    <x v="330"/>
    <s v="1739"/>
    <x v="330"/>
    <x v="1"/>
    <x v="0"/>
    <n v="35"/>
  </r>
  <r>
    <x v="15"/>
    <s v="17"/>
    <x v="15"/>
    <x v="330"/>
    <s v="1739"/>
    <x v="330"/>
    <x v="1"/>
    <x v="1"/>
    <n v="31"/>
  </r>
  <r>
    <x v="15"/>
    <s v="17"/>
    <x v="15"/>
    <x v="330"/>
    <s v="1739"/>
    <x v="330"/>
    <x v="1"/>
    <x v="2"/>
    <n v="31"/>
  </r>
  <r>
    <x v="15"/>
    <s v="17"/>
    <x v="15"/>
    <x v="330"/>
    <s v="1739"/>
    <x v="330"/>
    <x v="1"/>
    <x v="3"/>
    <n v="33"/>
  </r>
  <r>
    <x v="15"/>
    <s v="17"/>
    <x v="15"/>
    <x v="330"/>
    <s v="1739"/>
    <x v="330"/>
    <x v="1"/>
    <x v="4"/>
    <n v="27"/>
  </r>
  <r>
    <x v="15"/>
    <s v="17"/>
    <x v="15"/>
    <x v="330"/>
    <s v="1739"/>
    <x v="330"/>
    <x v="1"/>
    <x v="5"/>
    <n v="25"/>
  </r>
  <r>
    <x v="15"/>
    <s v="17"/>
    <x v="15"/>
    <x v="330"/>
    <s v="1739"/>
    <x v="330"/>
    <x v="1"/>
    <x v="6"/>
    <n v="28"/>
  </r>
  <r>
    <x v="15"/>
    <s v="17"/>
    <x v="15"/>
    <x v="330"/>
    <s v="1739"/>
    <x v="330"/>
    <x v="1"/>
    <x v="7"/>
    <n v="27"/>
  </r>
  <r>
    <x v="15"/>
    <s v="17"/>
    <x v="15"/>
    <x v="330"/>
    <s v="1739"/>
    <x v="330"/>
    <x v="2"/>
    <x v="0"/>
    <n v="5"/>
  </r>
  <r>
    <x v="15"/>
    <s v="17"/>
    <x v="15"/>
    <x v="330"/>
    <s v="1739"/>
    <x v="330"/>
    <x v="2"/>
    <x v="1"/>
    <n v="5"/>
  </r>
  <r>
    <x v="15"/>
    <s v="17"/>
    <x v="15"/>
    <x v="330"/>
    <s v="1739"/>
    <x v="330"/>
    <x v="2"/>
    <x v="2"/>
    <n v="7"/>
  </r>
  <r>
    <x v="15"/>
    <s v="17"/>
    <x v="15"/>
    <x v="330"/>
    <s v="1739"/>
    <x v="330"/>
    <x v="2"/>
    <x v="3"/>
    <n v="4"/>
  </r>
  <r>
    <x v="15"/>
    <s v="17"/>
    <x v="15"/>
    <x v="330"/>
    <s v="1739"/>
    <x v="330"/>
    <x v="2"/>
    <x v="4"/>
    <n v="8"/>
  </r>
  <r>
    <x v="15"/>
    <s v="17"/>
    <x v="15"/>
    <x v="330"/>
    <s v="1739"/>
    <x v="330"/>
    <x v="2"/>
    <x v="5"/>
    <n v="5"/>
  </r>
  <r>
    <x v="15"/>
    <s v="17"/>
    <x v="15"/>
    <x v="330"/>
    <s v="1739"/>
    <x v="330"/>
    <x v="2"/>
    <x v="6"/>
    <n v="5"/>
  </r>
  <r>
    <x v="15"/>
    <s v="17"/>
    <x v="15"/>
    <x v="330"/>
    <s v="1739"/>
    <x v="330"/>
    <x v="2"/>
    <x v="7"/>
    <n v="5"/>
  </r>
  <r>
    <x v="15"/>
    <s v="17"/>
    <x v="15"/>
    <x v="330"/>
    <s v="1739"/>
    <x v="330"/>
    <x v="3"/>
    <x v="0"/>
    <n v="0"/>
  </r>
  <r>
    <x v="15"/>
    <s v="17"/>
    <x v="15"/>
    <x v="330"/>
    <s v="1739"/>
    <x v="330"/>
    <x v="3"/>
    <x v="1"/>
    <n v="0"/>
  </r>
  <r>
    <x v="15"/>
    <s v="17"/>
    <x v="15"/>
    <x v="330"/>
    <s v="1739"/>
    <x v="330"/>
    <x v="3"/>
    <x v="2"/>
    <n v="0"/>
  </r>
  <r>
    <x v="15"/>
    <s v="17"/>
    <x v="15"/>
    <x v="330"/>
    <s v="1739"/>
    <x v="330"/>
    <x v="3"/>
    <x v="3"/>
    <n v="0"/>
  </r>
  <r>
    <x v="15"/>
    <s v="17"/>
    <x v="15"/>
    <x v="330"/>
    <s v="1739"/>
    <x v="330"/>
    <x v="3"/>
    <x v="4"/>
    <n v="0"/>
  </r>
  <r>
    <x v="15"/>
    <s v="17"/>
    <x v="15"/>
    <x v="330"/>
    <s v="1739"/>
    <x v="330"/>
    <x v="3"/>
    <x v="5"/>
    <n v="0"/>
  </r>
  <r>
    <x v="15"/>
    <s v="17"/>
    <x v="15"/>
    <x v="330"/>
    <s v="1739"/>
    <x v="330"/>
    <x v="3"/>
    <x v="6"/>
    <n v="0"/>
  </r>
  <r>
    <x v="15"/>
    <s v="17"/>
    <x v="15"/>
    <x v="330"/>
    <s v="1739"/>
    <x v="330"/>
    <x v="3"/>
    <x v="7"/>
    <n v="0"/>
  </r>
  <r>
    <x v="15"/>
    <s v="17"/>
    <x v="15"/>
    <x v="331"/>
    <s v="1740"/>
    <x v="331"/>
    <x v="1"/>
    <x v="0"/>
    <n v="38"/>
  </r>
  <r>
    <x v="15"/>
    <s v="17"/>
    <x v="15"/>
    <x v="331"/>
    <s v="1740"/>
    <x v="331"/>
    <x v="1"/>
    <x v="1"/>
    <n v="43"/>
  </r>
  <r>
    <x v="15"/>
    <s v="17"/>
    <x v="15"/>
    <x v="331"/>
    <s v="1740"/>
    <x v="331"/>
    <x v="1"/>
    <x v="2"/>
    <n v="29"/>
  </r>
  <r>
    <x v="15"/>
    <s v="17"/>
    <x v="15"/>
    <x v="331"/>
    <s v="1740"/>
    <x v="331"/>
    <x v="1"/>
    <x v="3"/>
    <n v="36"/>
  </r>
  <r>
    <x v="15"/>
    <s v="17"/>
    <x v="15"/>
    <x v="331"/>
    <s v="1740"/>
    <x v="331"/>
    <x v="1"/>
    <x v="4"/>
    <n v="35"/>
  </r>
  <r>
    <x v="15"/>
    <s v="17"/>
    <x v="15"/>
    <x v="331"/>
    <s v="1740"/>
    <x v="331"/>
    <x v="1"/>
    <x v="5"/>
    <n v="31"/>
  </r>
  <r>
    <x v="15"/>
    <s v="17"/>
    <x v="15"/>
    <x v="331"/>
    <s v="1740"/>
    <x v="331"/>
    <x v="1"/>
    <x v="6"/>
    <n v="36"/>
  </r>
  <r>
    <x v="15"/>
    <s v="17"/>
    <x v="15"/>
    <x v="331"/>
    <s v="1740"/>
    <x v="331"/>
    <x v="1"/>
    <x v="7"/>
    <n v="32"/>
  </r>
  <r>
    <x v="15"/>
    <s v="17"/>
    <x v="15"/>
    <x v="331"/>
    <s v="1740"/>
    <x v="331"/>
    <x v="2"/>
    <x v="0"/>
    <n v="3"/>
  </r>
  <r>
    <x v="15"/>
    <s v="17"/>
    <x v="15"/>
    <x v="331"/>
    <s v="1740"/>
    <x v="331"/>
    <x v="2"/>
    <x v="1"/>
    <n v="4"/>
  </r>
  <r>
    <x v="15"/>
    <s v="17"/>
    <x v="15"/>
    <x v="331"/>
    <s v="1740"/>
    <x v="331"/>
    <x v="2"/>
    <x v="2"/>
    <n v="4"/>
  </r>
  <r>
    <x v="15"/>
    <s v="17"/>
    <x v="15"/>
    <x v="331"/>
    <s v="1740"/>
    <x v="331"/>
    <x v="2"/>
    <x v="3"/>
    <n v="3"/>
  </r>
  <r>
    <x v="15"/>
    <s v="17"/>
    <x v="15"/>
    <x v="331"/>
    <s v="1740"/>
    <x v="331"/>
    <x v="2"/>
    <x v="4"/>
    <n v="7"/>
  </r>
  <r>
    <x v="15"/>
    <s v="17"/>
    <x v="15"/>
    <x v="331"/>
    <s v="1740"/>
    <x v="331"/>
    <x v="2"/>
    <x v="5"/>
    <n v="6"/>
  </r>
  <r>
    <x v="15"/>
    <s v="17"/>
    <x v="15"/>
    <x v="331"/>
    <s v="1740"/>
    <x v="331"/>
    <x v="2"/>
    <x v="6"/>
    <n v="9"/>
  </r>
  <r>
    <x v="15"/>
    <s v="17"/>
    <x v="15"/>
    <x v="331"/>
    <s v="1740"/>
    <x v="331"/>
    <x v="2"/>
    <x v="7"/>
    <n v="9"/>
  </r>
  <r>
    <x v="15"/>
    <s v="17"/>
    <x v="15"/>
    <x v="331"/>
    <s v="1740"/>
    <x v="331"/>
    <x v="3"/>
    <x v="0"/>
    <n v="0"/>
  </r>
  <r>
    <x v="15"/>
    <s v="17"/>
    <x v="15"/>
    <x v="331"/>
    <s v="1740"/>
    <x v="331"/>
    <x v="3"/>
    <x v="1"/>
    <n v="0"/>
  </r>
  <r>
    <x v="15"/>
    <s v="17"/>
    <x v="15"/>
    <x v="331"/>
    <s v="1740"/>
    <x v="331"/>
    <x v="3"/>
    <x v="2"/>
    <n v="0"/>
  </r>
  <r>
    <x v="15"/>
    <s v="17"/>
    <x v="15"/>
    <x v="331"/>
    <s v="1740"/>
    <x v="331"/>
    <x v="3"/>
    <x v="3"/>
    <n v="0"/>
  </r>
  <r>
    <x v="15"/>
    <s v="17"/>
    <x v="15"/>
    <x v="331"/>
    <s v="1740"/>
    <x v="331"/>
    <x v="3"/>
    <x v="4"/>
    <n v="0"/>
  </r>
  <r>
    <x v="15"/>
    <s v="17"/>
    <x v="15"/>
    <x v="331"/>
    <s v="1740"/>
    <x v="331"/>
    <x v="3"/>
    <x v="5"/>
    <n v="0"/>
  </r>
  <r>
    <x v="15"/>
    <s v="17"/>
    <x v="15"/>
    <x v="331"/>
    <s v="1740"/>
    <x v="331"/>
    <x v="3"/>
    <x v="6"/>
    <n v="0"/>
  </r>
  <r>
    <x v="15"/>
    <s v="17"/>
    <x v="15"/>
    <x v="331"/>
    <s v="1740"/>
    <x v="331"/>
    <x v="3"/>
    <x v="7"/>
    <n v="0"/>
  </r>
  <r>
    <x v="15"/>
    <s v="17"/>
    <x v="15"/>
    <x v="332"/>
    <s v="1742"/>
    <x v="332"/>
    <x v="1"/>
    <x v="0"/>
    <n v="83"/>
  </r>
  <r>
    <x v="15"/>
    <s v="17"/>
    <x v="15"/>
    <x v="332"/>
    <s v="1742"/>
    <x v="332"/>
    <x v="1"/>
    <x v="1"/>
    <n v="77"/>
  </r>
  <r>
    <x v="15"/>
    <s v="17"/>
    <x v="15"/>
    <x v="332"/>
    <s v="1742"/>
    <x v="332"/>
    <x v="1"/>
    <x v="2"/>
    <n v="74"/>
  </r>
  <r>
    <x v="15"/>
    <s v="17"/>
    <x v="15"/>
    <x v="332"/>
    <s v="1742"/>
    <x v="332"/>
    <x v="1"/>
    <x v="3"/>
    <n v="71"/>
  </r>
  <r>
    <x v="15"/>
    <s v="17"/>
    <x v="15"/>
    <x v="332"/>
    <s v="1742"/>
    <x v="332"/>
    <x v="1"/>
    <x v="4"/>
    <n v="69"/>
  </r>
  <r>
    <x v="15"/>
    <s v="17"/>
    <x v="15"/>
    <x v="332"/>
    <s v="1742"/>
    <x v="332"/>
    <x v="1"/>
    <x v="5"/>
    <n v="75"/>
  </r>
  <r>
    <x v="15"/>
    <s v="17"/>
    <x v="15"/>
    <x v="332"/>
    <s v="1742"/>
    <x v="332"/>
    <x v="1"/>
    <x v="6"/>
    <n v="72"/>
  </r>
  <r>
    <x v="15"/>
    <s v="17"/>
    <x v="15"/>
    <x v="332"/>
    <s v="1742"/>
    <x v="332"/>
    <x v="1"/>
    <x v="7"/>
    <n v="66"/>
  </r>
  <r>
    <x v="15"/>
    <s v="17"/>
    <x v="15"/>
    <x v="332"/>
    <s v="1742"/>
    <x v="332"/>
    <x v="2"/>
    <x v="0"/>
    <n v="23"/>
  </r>
  <r>
    <x v="15"/>
    <s v="17"/>
    <x v="15"/>
    <x v="332"/>
    <s v="1742"/>
    <x v="332"/>
    <x v="2"/>
    <x v="1"/>
    <n v="32"/>
  </r>
  <r>
    <x v="15"/>
    <s v="17"/>
    <x v="15"/>
    <x v="332"/>
    <s v="1742"/>
    <x v="332"/>
    <x v="2"/>
    <x v="2"/>
    <n v="30"/>
  </r>
  <r>
    <x v="15"/>
    <s v="17"/>
    <x v="15"/>
    <x v="332"/>
    <s v="1742"/>
    <x v="332"/>
    <x v="2"/>
    <x v="3"/>
    <n v="27"/>
  </r>
  <r>
    <x v="15"/>
    <s v="17"/>
    <x v="15"/>
    <x v="332"/>
    <s v="1742"/>
    <x v="332"/>
    <x v="2"/>
    <x v="4"/>
    <n v="23"/>
  </r>
  <r>
    <x v="15"/>
    <s v="17"/>
    <x v="15"/>
    <x v="332"/>
    <s v="1742"/>
    <x v="332"/>
    <x v="2"/>
    <x v="5"/>
    <n v="24"/>
  </r>
  <r>
    <x v="15"/>
    <s v="17"/>
    <x v="15"/>
    <x v="332"/>
    <s v="1742"/>
    <x v="332"/>
    <x v="2"/>
    <x v="6"/>
    <n v="21"/>
  </r>
  <r>
    <x v="15"/>
    <s v="17"/>
    <x v="15"/>
    <x v="332"/>
    <s v="1742"/>
    <x v="332"/>
    <x v="2"/>
    <x v="7"/>
    <n v="23"/>
  </r>
  <r>
    <x v="15"/>
    <s v="17"/>
    <x v="15"/>
    <x v="332"/>
    <s v="1742"/>
    <x v="332"/>
    <x v="3"/>
    <x v="0"/>
    <n v="0"/>
  </r>
  <r>
    <x v="15"/>
    <s v="17"/>
    <x v="15"/>
    <x v="332"/>
    <s v="1742"/>
    <x v="332"/>
    <x v="3"/>
    <x v="1"/>
    <n v="0"/>
  </r>
  <r>
    <x v="15"/>
    <s v="17"/>
    <x v="15"/>
    <x v="332"/>
    <s v="1742"/>
    <x v="332"/>
    <x v="3"/>
    <x v="2"/>
    <n v="0"/>
  </r>
  <r>
    <x v="15"/>
    <s v="17"/>
    <x v="15"/>
    <x v="332"/>
    <s v="1742"/>
    <x v="332"/>
    <x v="3"/>
    <x v="3"/>
    <n v="0"/>
  </r>
  <r>
    <x v="15"/>
    <s v="17"/>
    <x v="15"/>
    <x v="332"/>
    <s v="1742"/>
    <x v="332"/>
    <x v="3"/>
    <x v="4"/>
    <n v="0"/>
  </r>
  <r>
    <x v="15"/>
    <s v="17"/>
    <x v="15"/>
    <x v="332"/>
    <s v="1742"/>
    <x v="332"/>
    <x v="3"/>
    <x v="5"/>
    <n v="0"/>
  </r>
  <r>
    <x v="15"/>
    <s v="17"/>
    <x v="15"/>
    <x v="332"/>
    <s v="1742"/>
    <x v="332"/>
    <x v="3"/>
    <x v="6"/>
    <n v="0"/>
  </r>
  <r>
    <x v="15"/>
    <s v="17"/>
    <x v="15"/>
    <x v="332"/>
    <s v="1742"/>
    <x v="332"/>
    <x v="3"/>
    <x v="7"/>
    <n v="0"/>
  </r>
  <r>
    <x v="15"/>
    <s v="17"/>
    <x v="15"/>
    <x v="333"/>
    <s v="1743"/>
    <x v="333"/>
    <x v="1"/>
    <x v="0"/>
    <n v="94"/>
  </r>
  <r>
    <x v="15"/>
    <s v="17"/>
    <x v="15"/>
    <x v="333"/>
    <s v="1743"/>
    <x v="333"/>
    <x v="1"/>
    <x v="1"/>
    <n v="82"/>
  </r>
  <r>
    <x v="15"/>
    <s v="17"/>
    <x v="15"/>
    <x v="333"/>
    <s v="1743"/>
    <x v="333"/>
    <x v="1"/>
    <x v="2"/>
    <n v="77"/>
  </r>
  <r>
    <x v="15"/>
    <s v="17"/>
    <x v="15"/>
    <x v="333"/>
    <s v="1743"/>
    <x v="333"/>
    <x v="1"/>
    <x v="3"/>
    <n v="76"/>
  </r>
  <r>
    <x v="15"/>
    <s v="17"/>
    <x v="15"/>
    <x v="333"/>
    <s v="1743"/>
    <x v="333"/>
    <x v="1"/>
    <x v="4"/>
    <n v="67"/>
  </r>
  <r>
    <x v="15"/>
    <s v="17"/>
    <x v="15"/>
    <x v="333"/>
    <s v="1743"/>
    <x v="333"/>
    <x v="1"/>
    <x v="5"/>
    <n v="65"/>
  </r>
  <r>
    <x v="15"/>
    <s v="17"/>
    <x v="15"/>
    <x v="333"/>
    <s v="1743"/>
    <x v="333"/>
    <x v="1"/>
    <x v="6"/>
    <n v="60"/>
  </r>
  <r>
    <x v="15"/>
    <s v="17"/>
    <x v="15"/>
    <x v="333"/>
    <s v="1743"/>
    <x v="333"/>
    <x v="1"/>
    <x v="7"/>
    <n v="71"/>
  </r>
  <r>
    <x v="15"/>
    <s v="17"/>
    <x v="15"/>
    <x v="333"/>
    <s v="1743"/>
    <x v="333"/>
    <x v="2"/>
    <x v="0"/>
    <n v="18"/>
  </r>
  <r>
    <x v="15"/>
    <s v="17"/>
    <x v="15"/>
    <x v="333"/>
    <s v="1743"/>
    <x v="333"/>
    <x v="2"/>
    <x v="1"/>
    <n v="18"/>
  </r>
  <r>
    <x v="15"/>
    <s v="17"/>
    <x v="15"/>
    <x v="333"/>
    <s v="1743"/>
    <x v="333"/>
    <x v="2"/>
    <x v="2"/>
    <n v="20"/>
  </r>
  <r>
    <x v="15"/>
    <s v="17"/>
    <x v="15"/>
    <x v="333"/>
    <s v="1743"/>
    <x v="333"/>
    <x v="2"/>
    <x v="3"/>
    <n v="14"/>
  </r>
  <r>
    <x v="15"/>
    <s v="17"/>
    <x v="15"/>
    <x v="333"/>
    <s v="1743"/>
    <x v="333"/>
    <x v="2"/>
    <x v="4"/>
    <n v="13"/>
  </r>
  <r>
    <x v="15"/>
    <s v="17"/>
    <x v="15"/>
    <x v="333"/>
    <s v="1743"/>
    <x v="333"/>
    <x v="2"/>
    <x v="5"/>
    <n v="13"/>
  </r>
  <r>
    <x v="15"/>
    <s v="17"/>
    <x v="15"/>
    <x v="333"/>
    <s v="1743"/>
    <x v="333"/>
    <x v="2"/>
    <x v="6"/>
    <n v="12"/>
  </r>
  <r>
    <x v="15"/>
    <s v="17"/>
    <x v="15"/>
    <x v="333"/>
    <s v="1743"/>
    <x v="333"/>
    <x v="2"/>
    <x v="7"/>
    <n v="14"/>
  </r>
  <r>
    <x v="15"/>
    <s v="17"/>
    <x v="15"/>
    <x v="333"/>
    <s v="1743"/>
    <x v="333"/>
    <x v="3"/>
    <x v="0"/>
    <n v="8"/>
  </r>
  <r>
    <x v="15"/>
    <s v="17"/>
    <x v="15"/>
    <x v="333"/>
    <s v="1743"/>
    <x v="333"/>
    <x v="3"/>
    <x v="1"/>
    <n v="8"/>
  </r>
  <r>
    <x v="15"/>
    <s v="17"/>
    <x v="15"/>
    <x v="333"/>
    <s v="1743"/>
    <x v="333"/>
    <x v="3"/>
    <x v="2"/>
    <n v="6"/>
  </r>
  <r>
    <x v="15"/>
    <s v="17"/>
    <x v="15"/>
    <x v="333"/>
    <s v="1743"/>
    <x v="333"/>
    <x v="3"/>
    <x v="3"/>
    <n v="6"/>
  </r>
  <r>
    <x v="15"/>
    <s v="17"/>
    <x v="15"/>
    <x v="333"/>
    <s v="1743"/>
    <x v="333"/>
    <x v="3"/>
    <x v="4"/>
    <n v="9"/>
  </r>
  <r>
    <x v="15"/>
    <s v="17"/>
    <x v="15"/>
    <x v="333"/>
    <s v="1743"/>
    <x v="333"/>
    <x v="3"/>
    <x v="5"/>
    <n v="7"/>
  </r>
  <r>
    <x v="15"/>
    <s v="17"/>
    <x v="15"/>
    <x v="333"/>
    <s v="1743"/>
    <x v="333"/>
    <x v="3"/>
    <x v="6"/>
    <n v="8"/>
  </r>
  <r>
    <x v="15"/>
    <s v="17"/>
    <x v="15"/>
    <x v="333"/>
    <s v="1743"/>
    <x v="333"/>
    <x v="3"/>
    <x v="7"/>
    <n v="8"/>
  </r>
  <r>
    <x v="15"/>
    <s v="17"/>
    <x v="15"/>
    <x v="334"/>
    <s v="1744"/>
    <x v="334"/>
    <x v="1"/>
    <x v="0"/>
    <n v="295"/>
  </r>
  <r>
    <x v="15"/>
    <s v="17"/>
    <x v="15"/>
    <x v="334"/>
    <s v="1744"/>
    <x v="334"/>
    <x v="1"/>
    <x v="1"/>
    <n v="295"/>
  </r>
  <r>
    <x v="15"/>
    <s v="17"/>
    <x v="15"/>
    <x v="334"/>
    <s v="1744"/>
    <x v="334"/>
    <x v="1"/>
    <x v="2"/>
    <n v="295"/>
  </r>
  <r>
    <x v="15"/>
    <s v="17"/>
    <x v="15"/>
    <x v="334"/>
    <s v="1744"/>
    <x v="334"/>
    <x v="1"/>
    <x v="3"/>
    <n v="279"/>
  </r>
  <r>
    <x v="15"/>
    <s v="17"/>
    <x v="15"/>
    <x v="334"/>
    <s v="1744"/>
    <x v="334"/>
    <x v="1"/>
    <x v="4"/>
    <n v="236"/>
  </r>
  <r>
    <x v="15"/>
    <s v="17"/>
    <x v="15"/>
    <x v="334"/>
    <s v="1744"/>
    <x v="334"/>
    <x v="1"/>
    <x v="5"/>
    <n v="232"/>
  </r>
  <r>
    <x v="15"/>
    <s v="17"/>
    <x v="15"/>
    <x v="334"/>
    <s v="1744"/>
    <x v="334"/>
    <x v="1"/>
    <x v="6"/>
    <n v="230"/>
  </r>
  <r>
    <x v="15"/>
    <s v="17"/>
    <x v="15"/>
    <x v="334"/>
    <s v="1744"/>
    <x v="334"/>
    <x v="1"/>
    <x v="7"/>
    <n v="221"/>
  </r>
  <r>
    <x v="15"/>
    <s v="17"/>
    <x v="15"/>
    <x v="334"/>
    <s v="1744"/>
    <x v="334"/>
    <x v="2"/>
    <x v="0"/>
    <n v="28"/>
  </r>
  <r>
    <x v="15"/>
    <s v="17"/>
    <x v="15"/>
    <x v="334"/>
    <s v="1744"/>
    <x v="334"/>
    <x v="2"/>
    <x v="1"/>
    <n v="30"/>
  </r>
  <r>
    <x v="15"/>
    <s v="17"/>
    <x v="15"/>
    <x v="334"/>
    <s v="1744"/>
    <x v="334"/>
    <x v="2"/>
    <x v="2"/>
    <n v="31"/>
  </r>
  <r>
    <x v="15"/>
    <s v="17"/>
    <x v="15"/>
    <x v="334"/>
    <s v="1744"/>
    <x v="334"/>
    <x v="2"/>
    <x v="3"/>
    <n v="34"/>
  </r>
  <r>
    <x v="15"/>
    <s v="17"/>
    <x v="15"/>
    <x v="334"/>
    <s v="1744"/>
    <x v="334"/>
    <x v="2"/>
    <x v="4"/>
    <n v="35"/>
  </r>
  <r>
    <x v="15"/>
    <s v="17"/>
    <x v="15"/>
    <x v="334"/>
    <s v="1744"/>
    <x v="334"/>
    <x v="2"/>
    <x v="5"/>
    <n v="36"/>
  </r>
  <r>
    <x v="15"/>
    <s v="17"/>
    <x v="15"/>
    <x v="334"/>
    <s v="1744"/>
    <x v="334"/>
    <x v="2"/>
    <x v="6"/>
    <n v="35"/>
  </r>
  <r>
    <x v="15"/>
    <s v="17"/>
    <x v="15"/>
    <x v="334"/>
    <s v="1744"/>
    <x v="334"/>
    <x v="2"/>
    <x v="7"/>
    <n v="27"/>
  </r>
  <r>
    <x v="15"/>
    <s v="17"/>
    <x v="15"/>
    <x v="334"/>
    <s v="1744"/>
    <x v="334"/>
    <x v="3"/>
    <x v="0"/>
    <n v="2"/>
  </r>
  <r>
    <x v="15"/>
    <s v="17"/>
    <x v="15"/>
    <x v="334"/>
    <s v="1744"/>
    <x v="334"/>
    <x v="3"/>
    <x v="1"/>
    <n v="3"/>
  </r>
  <r>
    <x v="15"/>
    <s v="17"/>
    <x v="15"/>
    <x v="334"/>
    <s v="1744"/>
    <x v="334"/>
    <x v="3"/>
    <x v="2"/>
    <n v="3"/>
  </r>
  <r>
    <x v="15"/>
    <s v="17"/>
    <x v="15"/>
    <x v="334"/>
    <s v="1744"/>
    <x v="334"/>
    <x v="3"/>
    <x v="3"/>
    <n v="3"/>
  </r>
  <r>
    <x v="15"/>
    <s v="17"/>
    <x v="15"/>
    <x v="334"/>
    <s v="1744"/>
    <x v="334"/>
    <x v="3"/>
    <x v="4"/>
    <n v="2"/>
  </r>
  <r>
    <x v="15"/>
    <s v="17"/>
    <x v="15"/>
    <x v="334"/>
    <s v="1744"/>
    <x v="334"/>
    <x v="3"/>
    <x v="5"/>
    <n v="3"/>
  </r>
  <r>
    <x v="15"/>
    <s v="17"/>
    <x v="15"/>
    <x v="334"/>
    <s v="1744"/>
    <x v="334"/>
    <x v="3"/>
    <x v="6"/>
    <n v="3"/>
  </r>
  <r>
    <x v="15"/>
    <s v="17"/>
    <x v="15"/>
    <x v="334"/>
    <s v="1744"/>
    <x v="334"/>
    <x v="3"/>
    <x v="7"/>
    <n v="0"/>
  </r>
  <r>
    <x v="15"/>
    <s v="17"/>
    <x v="15"/>
    <x v="335"/>
    <s v="1748"/>
    <x v="335"/>
    <x v="1"/>
    <x v="0"/>
    <n v="51"/>
  </r>
  <r>
    <x v="15"/>
    <s v="17"/>
    <x v="15"/>
    <x v="335"/>
    <s v="1748"/>
    <x v="335"/>
    <x v="1"/>
    <x v="1"/>
    <n v="41"/>
  </r>
  <r>
    <x v="15"/>
    <s v="17"/>
    <x v="15"/>
    <x v="335"/>
    <s v="1748"/>
    <x v="335"/>
    <x v="1"/>
    <x v="2"/>
    <n v="44"/>
  </r>
  <r>
    <x v="15"/>
    <s v="17"/>
    <x v="15"/>
    <x v="335"/>
    <s v="1748"/>
    <x v="335"/>
    <x v="1"/>
    <x v="3"/>
    <n v="40"/>
  </r>
  <r>
    <x v="15"/>
    <s v="17"/>
    <x v="15"/>
    <x v="335"/>
    <s v="1748"/>
    <x v="335"/>
    <x v="1"/>
    <x v="4"/>
    <n v="38"/>
  </r>
  <r>
    <x v="15"/>
    <s v="17"/>
    <x v="15"/>
    <x v="335"/>
    <s v="1748"/>
    <x v="335"/>
    <x v="1"/>
    <x v="5"/>
    <n v="36"/>
  </r>
  <r>
    <x v="15"/>
    <s v="17"/>
    <x v="15"/>
    <x v="335"/>
    <s v="1748"/>
    <x v="335"/>
    <x v="1"/>
    <x v="6"/>
    <n v="36"/>
  </r>
  <r>
    <x v="15"/>
    <s v="17"/>
    <x v="15"/>
    <x v="335"/>
    <s v="1748"/>
    <x v="335"/>
    <x v="1"/>
    <x v="7"/>
    <n v="29"/>
  </r>
  <r>
    <x v="15"/>
    <s v="17"/>
    <x v="15"/>
    <x v="335"/>
    <s v="1748"/>
    <x v="335"/>
    <x v="2"/>
    <x v="0"/>
    <n v="2"/>
  </r>
  <r>
    <x v="15"/>
    <s v="17"/>
    <x v="15"/>
    <x v="335"/>
    <s v="1748"/>
    <x v="335"/>
    <x v="2"/>
    <x v="1"/>
    <n v="3"/>
  </r>
  <r>
    <x v="15"/>
    <s v="17"/>
    <x v="15"/>
    <x v="335"/>
    <s v="1748"/>
    <x v="335"/>
    <x v="2"/>
    <x v="2"/>
    <n v="0"/>
  </r>
  <r>
    <x v="15"/>
    <s v="17"/>
    <x v="15"/>
    <x v="335"/>
    <s v="1748"/>
    <x v="335"/>
    <x v="2"/>
    <x v="3"/>
    <n v="1"/>
  </r>
  <r>
    <x v="15"/>
    <s v="17"/>
    <x v="15"/>
    <x v="335"/>
    <s v="1748"/>
    <x v="335"/>
    <x v="2"/>
    <x v="4"/>
    <n v="2"/>
  </r>
  <r>
    <x v="15"/>
    <s v="17"/>
    <x v="15"/>
    <x v="335"/>
    <s v="1748"/>
    <x v="335"/>
    <x v="2"/>
    <x v="5"/>
    <n v="2"/>
  </r>
  <r>
    <x v="15"/>
    <s v="17"/>
    <x v="15"/>
    <x v="335"/>
    <s v="1748"/>
    <x v="335"/>
    <x v="2"/>
    <x v="6"/>
    <n v="1"/>
  </r>
  <r>
    <x v="15"/>
    <s v="17"/>
    <x v="15"/>
    <x v="335"/>
    <s v="1748"/>
    <x v="335"/>
    <x v="2"/>
    <x v="7"/>
    <n v="1"/>
  </r>
  <r>
    <x v="15"/>
    <s v="17"/>
    <x v="15"/>
    <x v="335"/>
    <s v="1748"/>
    <x v="335"/>
    <x v="3"/>
    <x v="0"/>
    <n v="9"/>
  </r>
  <r>
    <x v="15"/>
    <s v="17"/>
    <x v="15"/>
    <x v="335"/>
    <s v="1748"/>
    <x v="335"/>
    <x v="3"/>
    <x v="1"/>
    <n v="6"/>
  </r>
  <r>
    <x v="15"/>
    <s v="17"/>
    <x v="15"/>
    <x v="335"/>
    <s v="1748"/>
    <x v="335"/>
    <x v="3"/>
    <x v="2"/>
    <n v="10"/>
  </r>
  <r>
    <x v="15"/>
    <s v="17"/>
    <x v="15"/>
    <x v="335"/>
    <s v="1748"/>
    <x v="335"/>
    <x v="3"/>
    <x v="3"/>
    <n v="29"/>
  </r>
  <r>
    <x v="15"/>
    <s v="17"/>
    <x v="15"/>
    <x v="335"/>
    <s v="1748"/>
    <x v="335"/>
    <x v="3"/>
    <x v="4"/>
    <n v="30"/>
  </r>
  <r>
    <x v="15"/>
    <s v="17"/>
    <x v="15"/>
    <x v="335"/>
    <s v="1748"/>
    <x v="335"/>
    <x v="3"/>
    <x v="5"/>
    <n v="34"/>
  </r>
  <r>
    <x v="15"/>
    <s v="17"/>
    <x v="15"/>
    <x v="335"/>
    <s v="1748"/>
    <x v="335"/>
    <x v="3"/>
    <x v="6"/>
    <n v="34"/>
  </r>
  <r>
    <x v="15"/>
    <s v="17"/>
    <x v="15"/>
    <x v="335"/>
    <s v="1748"/>
    <x v="335"/>
    <x v="3"/>
    <x v="7"/>
    <n v="34"/>
  </r>
  <r>
    <x v="15"/>
    <s v="17"/>
    <x v="15"/>
    <x v="336"/>
    <s v="1749"/>
    <x v="336"/>
    <x v="1"/>
    <x v="0"/>
    <n v="49"/>
  </r>
  <r>
    <x v="15"/>
    <s v="17"/>
    <x v="15"/>
    <x v="336"/>
    <s v="1749"/>
    <x v="336"/>
    <x v="1"/>
    <x v="1"/>
    <n v="48"/>
  </r>
  <r>
    <x v="15"/>
    <s v="17"/>
    <x v="15"/>
    <x v="336"/>
    <s v="1749"/>
    <x v="336"/>
    <x v="1"/>
    <x v="2"/>
    <n v="49"/>
  </r>
  <r>
    <x v="15"/>
    <s v="17"/>
    <x v="15"/>
    <x v="336"/>
    <s v="1749"/>
    <x v="336"/>
    <x v="1"/>
    <x v="3"/>
    <n v="44"/>
  </r>
  <r>
    <x v="15"/>
    <s v="17"/>
    <x v="15"/>
    <x v="336"/>
    <s v="1749"/>
    <x v="336"/>
    <x v="1"/>
    <x v="4"/>
    <n v="48"/>
  </r>
  <r>
    <x v="15"/>
    <s v="17"/>
    <x v="15"/>
    <x v="336"/>
    <s v="1749"/>
    <x v="336"/>
    <x v="1"/>
    <x v="5"/>
    <n v="41"/>
  </r>
  <r>
    <x v="15"/>
    <s v="17"/>
    <x v="15"/>
    <x v="336"/>
    <s v="1749"/>
    <x v="336"/>
    <x v="1"/>
    <x v="6"/>
    <n v="39"/>
  </r>
  <r>
    <x v="15"/>
    <s v="17"/>
    <x v="15"/>
    <x v="336"/>
    <s v="1749"/>
    <x v="336"/>
    <x v="1"/>
    <x v="7"/>
    <n v="32"/>
  </r>
  <r>
    <x v="15"/>
    <s v="17"/>
    <x v="15"/>
    <x v="336"/>
    <s v="1749"/>
    <x v="336"/>
    <x v="2"/>
    <x v="0"/>
    <n v="1"/>
  </r>
  <r>
    <x v="15"/>
    <s v="17"/>
    <x v="15"/>
    <x v="336"/>
    <s v="1749"/>
    <x v="336"/>
    <x v="2"/>
    <x v="1"/>
    <n v="1"/>
  </r>
  <r>
    <x v="15"/>
    <s v="17"/>
    <x v="15"/>
    <x v="336"/>
    <s v="1749"/>
    <x v="336"/>
    <x v="2"/>
    <x v="2"/>
    <n v="0"/>
  </r>
  <r>
    <x v="15"/>
    <s v="17"/>
    <x v="15"/>
    <x v="336"/>
    <s v="1749"/>
    <x v="336"/>
    <x v="2"/>
    <x v="3"/>
    <n v="0"/>
  </r>
  <r>
    <x v="15"/>
    <s v="17"/>
    <x v="15"/>
    <x v="336"/>
    <s v="1749"/>
    <x v="336"/>
    <x v="2"/>
    <x v="4"/>
    <n v="0"/>
  </r>
  <r>
    <x v="15"/>
    <s v="17"/>
    <x v="15"/>
    <x v="336"/>
    <s v="1749"/>
    <x v="336"/>
    <x v="2"/>
    <x v="5"/>
    <n v="0"/>
  </r>
  <r>
    <x v="15"/>
    <s v="17"/>
    <x v="15"/>
    <x v="336"/>
    <s v="1749"/>
    <x v="336"/>
    <x v="2"/>
    <x v="6"/>
    <n v="1"/>
  </r>
  <r>
    <x v="15"/>
    <s v="17"/>
    <x v="15"/>
    <x v="336"/>
    <s v="1749"/>
    <x v="336"/>
    <x v="2"/>
    <x v="7"/>
    <n v="0"/>
  </r>
  <r>
    <x v="15"/>
    <s v="17"/>
    <x v="15"/>
    <x v="336"/>
    <s v="1749"/>
    <x v="336"/>
    <x v="3"/>
    <x v="0"/>
    <n v="34"/>
  </r>
  <r>
    <x v="15"/>
    <s v="17"/>
    <x v="15"/>
    <x v="336"/>
    <s v="1749"/>
    <x v="336"/>
    <x v="3"/>
    <x v="1"/>
    <n v="42"/>
  </r>
  <r>
    <x v="15"/>
    <s v="17"/>
    <x v="15"/>
    <x v="336"/>
    <s v="1749"/>
    <x v="336"/>
    <x v="3"/>
    <x v="2"/>
    <n v="50"/>
  </r>
  <r>
    <x v="15"/>
    <s v="17"/>
    <x v="15"/>
    <x v="336"/>
    <s v="1749"/>
    <x v="336"/>
    <x v="3"/>
    <x v="3"/>
    <n v="64"/>
  </r>
  <r>
    <x v="15"/>
    <s v="17"/>
    <x v="15"/>
    <x v="336"/>
    <s v="1749"/>
    <x v="336"/>
    <x v="3"/>
    <x v="4"/>
    <n v="76"/>
  </r>
  <r>
    <x v="15"/>
    <s v="17"/>
    <x v="15"/>
    <x v="336"/>
    <s v="1749"/>
    <x v="336"/>
    <x v="3"/>
    <x v="5"/>
    <n v="79"/>
  </r>
  <r>
    <x v="15"/>
    <s v="17"/>
    <x v="15"/>
    <x v="336"/>
    <s v="1749"/>
    <x v="336"/>
    <x v="3"/>
    <x v="6"/>
    <n v="74"/>
  </r>
  <r>
    <x v="15"/>
    <s v="17"/>
    <x v="15"/>
    <x v="336"/>
    <s v="1749"/>
    <x v="336"/>
    <x v="3"/>
    <x v="7"/>
    <n v="82"/>
  </r>
  <r>
    <x v="15"/>
    <s v="17"/>
    <x v="15"/>
    <x v="337"/>
    <s v="1750"/>
    <x v="337"/>
    <x v="1"/>
    <x v="0"/>
    <n v="80"/>
  </r>
  <r>
    <x v="15"/>
    <s v="17"/>
    <x v="15"/>
    <x v="337"/>
    <s v="1750"/>
    <x v="337"/>
    <x v="1"/>
    <x v="1"/>
    <n v="53"/>
  </r>
  <r>
    <x v="15"/>
    <s v="17"/>
    <x v="15"/>
    <x v="337"/>
    <s v="1750"/>
    <x v="337"/>
    <x v="1"/>
    <x v="2"/>
    <n v="70"/>
  </r>
  <r>
    <x v="15"/>
    <s v="17"/>
    <x v="15"/>
    <x v="337"/>
    <s v="1750"/>
    <x v="337"/>
    <x v="1"/>
    <x v="3"/>
    <n v="67"/>
  </r>
  <r>
    <x v="15"/>
    <s v="17"/>
    <x v="15"/>
    <x v="337"/>
    <s v="1750"/>
    <x v="337"/>
    <x v="1"/>
    <x v="4"/>
    <n v="58"/>
  </r>
  <r>
    <x v="15"/>
    <s v="17"/>
    <x v="15"/>
    <x v="337"/>
    <s v="1750"/>
    <x v="337"/>
    <x v="1"/>
    <x v="5"/>
    <n v="60"/>
  </r>
  <r>
    <x v="15"/>
    <s v="17"/>
    <x v="15"/>
    <x v="337"/>
    <s v="1750"/>
    <x v="337"/>
    <x v="1"/>
    <x v="6"/>
    <n v="59"/>
  </r>
  <r>
    <x v="15"/>
    <s v="17"/>
    <x v="15"/>
    <x v="337"/>
    <s v="1750"/>
    <x v="337"/>
    <x v="1"/>
    <x v="7"/>
    <n v="48"/>
  </r>
  <r>
    <x v="15"/>
    <s v="17"/>
    <x v="15"/>
    <x v="337"/>
    <s v="1750"/>
    <x v="337"/>
    <x v="2"/>
    <x v="0"/>
    <n v="0"/>
  </r>
  <r>
    <x v="15"/>
    <s v="17"/>
    <x v="15"/>
    <x v="337"/>
    <s v="1750"/>
    <x v="337"/>
    <x v="2"/>
    <x v="1"/>
    <n v="1"/>
  </r>
  <r>
    <x v="15"/>
    <s v="17"/>
    <x v="15"/>
    <x v="337"/>
    <s v="1750"/>
    <x v="337"/>
    <x v="2"/>
    <x v="2"/>
    <n v="1"/>
  </r>
  <r>
    <x v="15"/>
    <s v="17"/>
    <x v="15"/>
    <x v="337"/>
    <s v="1750"/>
    <x v="337"/>
    <x v="2"/>
    <x v="3"/>
    <n v="1"/>
  </r>
  <r>
    <x v="15"/>
    <s v="17"/>
    <x v="15"/>
    <x v="337"/>
    <s v="1750"/>
    <x v="337"/>
    <x v="2"/>
    <x v="4"/>
    <n v="2"/>
  </r>
  <r>
    <x v="15"/>
    <s v="17"/>
    <x v="15"/>
    <x v="337"/>
    <s v="1750"/>
    <x v="337"/>
    <x v="2"/>
    <x v="5"/>
    <n v="1"/>
  </r>
  <r>
    <x v="15"/>
    <s v="17"/>
    <x v="15"/>
    <x v="337"/>
    <s v="1750"/>
    <x v="337"/>
    <x v="2"/>
    <x v="6"/>
    <n v="0"/>
  </r>
  <r>
    <x v="15"/>
    <s v="17"/>
    <x v="15"/>
    <x v="337"/>
    <s v="1750"/>
    <x v="337"/>
    <x v="2"/>
    <x v="7"/>
    <n v="0"/>
  </r>
  <r>
    <x v="15"/>
    <s v="17"/>
    <x v="15"/>
    <x v="337"/>
    <s v="1750"/>
    <x v="337"/>
    <x v="3"/>
    <x v="0"/>
    <n v="228"/>
  </r>
  <r>
    <x v="15"/>
    <s v="17"/>
    <x v="15"/>
    <x v="337"/>
    <s v="1750"/>
    <x v="337"/>
    <x v="3"/>
    <x v="1"/>
    <n v="219"/>
  </r>
  <r>
    <x v="15"/>
    <s v="17"/>
    <x v="15"/>
    <x v="337"/>
    <s v="1750"/>
    <x v="337"/>
    <x v="3"/>
    <x v="2"/>
    <n v="234"/>
  </r>
  <r>
    <x v="15"/>
    <s v="17"/>
    <x v="15"/>
    <x v="337"/>
    <s v="1750"/>
    <x v="337"/>
    <x v="3"/>
    <x v="3"/>
    <n v="247"/>
  </r>
  <r>
    <x v="15"/>
    <s v="17"/>
    <x v="15"/>
    <x v="337"/>
    <s v="1750"/>
    <x v="337"/>
    <x v="3"/>
    <x v="4"/>
    <n v="254"/>
  </r>
  <r>
    <x v="15"/>
    <s v="17"/>
    <x v="15"/>
    <x v="337"/>
    <s v="1750"/>
    <x v="337"/>
    <x v="3"/>
    <x v="5"/>
    <n v="263"/>
  </r>
  <r>
    <x v="15"/>
    <s v="17"/>
    <x v="15"/>
    <x v="337"/>
    <s v="1750"/>
    <x v="337"/>
    <x v="3"/>
    <x v="6"/>
    <n v="281"/>
  </r>
  <r>
    <x v="15"/>
    <s v="17"/>
    <x v="15"/>
    <x v="337"/>
    <s v="1750"/>
    <x v="337"/>
    <x v="3"/>
    <x v="7"/>
    <n v="278"/>
  </r>
  <r>
    <x v="15"/>
    <s v="17"/>
    <x v="15"/>
    <x v="338"/>
    <s v="1751"/>
    <x v="338"/>
    <x v="1"/>
    <x v="0"/>
    <n v="231"/>
  </r>
  <r>
    <x v="15"/>
    <s v="17"/>
    <x v="15"/>
    <x v="338"/>
    <s v="1751"/>
    <x v="338"/>
    <x v="1"/>
    <x v="1"/>
    <n v="215"/>
  </r>
  <r>
    <x v="15"/>
    <s v="17"/>
    <x v="15"/>
    <x v="338"/>
    <s v="1751"/>
    <x v="338"/>
    <x v="1"/>
    <x v="2"/>
    <n v="204"/>
  </r>
  <r>
    <x v="15"/>
    <s v="17"/>
    <x v="15"/>
    <x v="338"/>
    <s v="1751"/>
    <x v="338"/>
    <x v="1"/>
    <x v="3"/>
    <n v="192"/>
  </r>
  <r>
    <x v="15"/>
    <s v="17"/>
    <x v="15"/>
    <x v="338"/>
    <s v="1751"/>
    <x v="338"/>
    <x v="1"/>
    <x v="4"/>
    <n v="187"/>
  </r>
  <r>
    <x v="15"/>
    <s v="17"/>
    <x v="15"/>
    <x v="338"/>
    <s v="1751"/>
    <x v="338"/>
    <x v="1"/>
    <x v="5"/>
    <n v="187"/>
  </r>
  <r>
    <x v="15"/>
    <s v="17"/>
    <x v="15"/>
    <x v="338"/>
    <s v="1751"/>
    <x v="338"/>
    <x v="1"/>
    <x v="6"/>
    <n v="184"/>
  </r>
  <r>
    <x v="15"/>
    <s v="17"/>
    <x v="15"/>
    <x v="338"/>
    <s v="1751"/>
    <x v="338"/>
    <x v="1"/>
    <x v="7"/>
    <n v="154"/>
  </r>
  <r>
    <x v="15"/>
    <s v="17"/>
    <x v="15"/>
    <x v="338"/>
    <s v="1751"/>
    <x v="338"/>
    <x v="2"/>
    <x v="0"/>
    <n v="10"/>
  </r>
  <r>
    <x v="15"/>
    <s v="17"/>
    <x v="15"/>
    <x v="338"/>
    <s v="1751"/>
    <x v="338"/>
    <x v="2"/>
    <x v="1"/>
    <n v="9"/>
  </r>
  <r>
    <x v="15"/>
    <s v="17"/>
    <x v="15"/>
    <x v="338"/>
    <s v="1751"/>
    <x v="338"/>
    <x v="2"/>
    <x v="2"/>
    <n v="6"/>
  </r>
  <r>
    <x v="15"/>
    <s v="17"/>
    <x v="15"/>
    <x v="338"/>
    <s v="1751"/>
    <x v="338"/>
    <x v="2"/>
    <x v="3"/>
    <n v="6"/>
  </r>
  <r>
    <x v="15"/>
    <s v="17"/>
    <x v="15"/>
    <x v="338"/>
    <s v="1751"/>
    <x v="338"/>
    <x v="2"/>
    <x v="4"/>
    <n v="9"/>
  </r>
  <r>
    <x v="15"/>
    <s v="17"/>
    <x v="15"/>
    <x v="338"/>
    <s v="1751"/>
    <x v="338"/>
    <x v="2"/>
    <x v="5"/>
    <n v="8"/>
  </r>
  <r>
    <x v="15"/>
    <s v="17"/>
    <x v="15"/>
    <x v="338"/>
    <s v="1751"/>
    <x v="338"/>
    <x v="2"/>
    <x v="6"/>
    <n v="9"/>
  </r>
  <r>
    <x v="15"/>
    <s v="17"/>
    <x v="15"/>
    <x v="338"/>
    <s v="1751"/>
    <x v="338"/>
    <x v="2"/>
    <x v="7"/>
    <n v="4"/>
  </r>
  <r>
    <x v="15"/>
    <s v="17"/>
    <x v="15"/>
    <x v="338"/>
    <s v="1751"/>
    <x v="338"/>
    <x v="3"/>
    <x v="0"/>
    <n v="93"/>
  </r>
  <r>
    <x v="15"/>
    <s v="17"/>
    <x v="15"/>
    <x v="338"/>
    <s v="1751"/>
    <x v="338"/>
    <x v="3"/>
    <x v="1"/>
    <n v="97"/>
  </r>
  <r>
    <x v="15"/>
    <s v="17"/>
    <x v="15"/>
    <x v="338"/>
    <s v="1751"/>
    <x v="338"/>
    <x v="3"/>
    <x v="2"/>
    <n v="97"/>
  </r>
  <r>
    <x v="15"/>
    <s v="17"/>
    <x v="15"/>
    <x v="338"/>
    <s v="1751"/>
    <x v="338"/>
    <x v="3"/>
    <x v="3"/>
    <n v="94"/>
  </r>
  <r>
    <x v="15"/>
    <s v="17"/>
    <x v="15"/>
    <x v="338"/>
    <s v="1751"/>
    <x v="338"/>
    <x v="3"/>
    <x v="4"/>
    <n v="88"/>
  </r>
  <r>
    <x v="15"/>
    <s v="17"/>
    <x v="15"/>
    <x v="338"/>
    <s v="1751"/>
    <x v="338"/>
    <x v="3"/>
    <x v="5"/>
    <n v="86"/>
  </r>
  <r>
    <x v="15"/>
    <s v="17"/>
    <x v="15"/>
    <x v="338"/>
    <s v="1751"/>
    <x v="338"/>
    <x v="3"/>
    <x v="6"/>
    <n v="83"/>
  </r>
  <r>
    <x v="15"/>
    <s v="17"/>
    <x v="15"/>
    <x v="338"/>
    <s v="1751"/>
    <x v="338"/>
    <x v="3"/>
    <x v="7"/>
    <n v="100"/>
  </r>
  <r>
    <x v="15"/>
    <s v="17"/>
    <x v="15"/>
    <x v="339"/>
    <s v="1755"/>
    <x v="339"/>
    <x v="1"/>
    <x v="0"/>
    <n v="78"/>
  </r>
  <r>
    <x v="15"/>
    <s v="17"/>
    <x v="15"/>
    <x v="339"/>
    <s v="1755"/>
    <x v="339"/>
    <x v="1"/>
    <x v="1"/>
    <n v="70"/>
  </r>
  <r>
    <x v="15"/>
    <s v="17"/>
    <x v="15"/>
    <x v="339"/>
    <s v="1755"/>
    <x v="339"/>
    <x v="1"/>
    <x v="2"/>
    <n v="67"/>
  </r>
  <r>
    <x v="15"/>
    <s v="17"/>
    <x v="15"/>
    <x v="339"/>
    <s v="1755"/>
    <x v="339"/>
    <x v="1"/>
    <x v="3"/>
    <n v="68"/>
  </r>
  <r>
    <x v="15"/>
    <s v="17"/>
    <x v="15"/>
    <x v="339"/>
    <s v="1755"/>
    <x v="339"/>
    <x v="1"/>
    <x v="4"/>
    <n v="67"/>
  </r>
  <r>
    <x v="15"/>
    <s v="17"/>
    <x v="15"/>
    <x v="339"/>
    <s v="1755"/>
    <x v="339"/>
    <x v="1"/>
    <x v="5"/>
    <n v="60"/>
  </r>
  <r>
    <x v="15"/>
    <s v="17"/>
    <x v="15"/>
    <x v="339"/>
    <s v="1755"/>
    <x v="339"/>
    <x v="1"/>
    <x v="6"/>
    <n v="63"/>
  </r>
  <r>
    <x v="15"/>
    <s v="17"/>
    <x v="15"/>
    <x v="339"/>
    <s v="1755"/>
    <x v="339"/>
    <x v="1"/>
    <x v="7"/>
    <n v="50"/>
  </r>
  <r>
    <x v="15"/>
    <s v="17"/>
    <x v="15"/>
    <x v="339"/>
    <s v="1755"/>
    <x v="339"/>
    <x v="2"/>
    <x v="0"/>
    <n v="0"/>
  </r>
  <r>
    <x v="15"/>
    <s v="17"/>
    <x v="15"/>
    <x v="339"/>
    <s v="1755"/>
    <x v="339"/>
    <x v="2"/>
    <x v="1"/>
    <n v="0"/>
  </r>
  <r>
    <x v="15"/>
    <s v="17"/>
    <x v="15"/>
    <x v="339"/>
    <s v="1755"/>
    <x v="339"/>
    <x v="2"/>
    <x v="2"/>
    <n v="0"/>
  </r>
  <r>
    <x v="15"/>
    <s v="17"/>
    <x v="15"/>
    <x v="339"/>
    <s v="1755"/>
    <x v="339"/>
    <x v="2"/>
    <x v="3"/>
    <n v="0"/>
  </r>
  <r>
    <x v="15"/>
    <s v="17"/>
    <x v="15"/>
    <x v="339"/>
    <s v="1755"/>
    <x v="339"/>
    <x v="2"/>
    <x v="4"/>
    <n v="0"/>
  </r>
  <r>
    <x v="15"/>
    <s v="17"/>
    <x v="15"/>
    <x v="339"/>
    <s v="1755"/>
    <x v="339"/>
    <x v="2"/>
    <x v="5"/>
    <n v="0"/>
  </r>
  <r>
    <x v="15"/>
    <s v="17"/>
    <x v="15"/>
    <x v="339"/>
    <s v="1755"/>
    <x v="339"/>
    <x v="2"/>
    <x v="6"/>
    <n v="1"/>
  </r>
  <r>
    <x v="15"/>
    <s v="17"/>
    <x v="15"/>
    <x v="339"/>
    <s v="1755"/>
    <x v="339"/>
    <x v="2"/>
    <x v="7"/>
    <n v="0"/>
  </r>
  <r>
    <x v="15"/>
    <s v="17"/>
    <x v="15"/>
    <x v="339"/>
    <s v="1755"/>
    <x v="339"/>
    <x v="3"/>
    <x v="0"/>
    <n v="42"/>
  </r>
  <r>
    <x v="15"/>
    <s v="17"/>
    <x v="15"/>
    <x v="339"/>
    <s v="1755"/>
    <x v="339"/>
    <x v="3"/>
    <x v="1"/>
    <n v="36"/>
  </r>
  <r>
    <x v="15"/>
    <s v="17"/>
    <x v="15"/>
    <x v="339"/>
    <s v="1755"/>
    <x v="339"/>
    <x v="3"/>
    <x v="2"/>
    <n v="39"/>
  </r>
  <r>
    <x v="15"/>
    <s v="17"/>
    <x v="15"/>
    <x v="339"/>
    <s v="1755"/>
    <x v="339"/>
    <x v="3"/>
    <x v="3"/>
    <n v="37"/>
  </r>
  <r>
    <x v="15"/>
    <s v="17"/>
    <x v="15"/>
    <x v="339"/>
    <s v="1755"/>
    <x v="339"/>
    <x v="3"/>
    <x v="4"/>
    <n v="30"/>
  </r>
  <r>
    <x v="15"/>
    <s v="17"/>
    <x v="15"/>
    <x v="339"/>
    <s v="1755"/>
    <x v="339"/>
    <x v="3"/>
    <x v="5"/>
    <n v="21"/>
  </r>
  <r>
    <x v="15"/>
    <s v="17"/>
    <x v="15"/>
    <x v="339"/>
    <s v="1755"/>
    <x v="339"/>
    <x v="3"/>
    <x v="6"/>
    <n v="43"/>
  </r>
  <r>
    <x v="15"/>
    <s v="17"/>
    <x v="15"/>
    <x v="339"/>
    <s v="1755"/>
    <x v="339"/>
    <x v="3"/>
    <x v="7"/>
    <n v="23"/>
  </r>
  <r>
    <x v="15"/>
    <s v="17"/>
    <x v="15"/>
    <x v="340"/>
    <s v="1756"/>
    <x v="340"/>
    <x v="1"/>
    <x v="0"/>
    <n v="313"/>
  </r>
  <r>
    <x v="15"/>
    <s v="17"/>
    <x v="15"/>
    <x v="340"/>
    <s v="1756"/>
    <x v="340"/>
    <x v="1"/>
    <x v="1"/>
    <n v="292"/>
  </r>
  <r>
    <x v="15"/>
    <s v="17"/>
    <x v="15"/>
    <x v="340"/>
    <s v="1756"/>
    <x v="340"/>
    <x v="1"/>
    <x v="2"/>
    <n v="302"/>
  </r>
  <r>
    <x v="15"/>
    <s v="17"/>
    <x v="15"/>
    <x v="340"/>
    <s v="1756"/>
    <x v="340"/>
    <x v="1"/>
    <x v="3"/>
    <n v="276"/>
  </r>
  <r>
    <x v="15"/>
    <s v="17"/>
    <x v="15"/>
    <x v="340"/>
    <s v="1756"/>
    <x v="340"/>
    <x v="1"/>
    <x v="4"/>
    <n v="242"/>
  </r>
  <r>
    <x v="15"/>
    <s v="17"/>
    <x v="15"/>
    <x v="340"/>
    <s v="1756"/>
    <x v="340"/>
    <x v="1"/>
    <x v="5"/>
    <n v="220"/>
  </r>
  <r>
    <x v="15"/>
    <s v="17"/>
    <x v="15"/>
    <x v="340"/>
    <s v="1756"/>
    <x v="340"/>
    <x v="1"/>
    <x v="6"/>
    <n v="210"/>
  </r>
  <r>
    <x v="15"/>
    <s v="17"/>
    <x v="15"/>
    <x v="340"/>
    <s v="1756"/>
    <x v="340"/>
    <x v="1"/>
    <x v="7"/>
    <n v="192"/>
  </r>
  <r>
    <x v="15"/>
    <s v="17"/>
    <x v="15"/>
    <x v="340"/>
    <s v="1756"/>
    <x v="340"/>
    <x v="2"/>
    <x v="0"/>
    <n v="21"/>
  </r>
  <r>
    <x v="15"/>
    <s v="17"/>
    <x v="15"/>
    <x v="340"/>
    <s v="1756"/>
    <x v="340"/>
    <x v="2"/>
    <x v="1"/>
    <n v="23"/>
  </r>
  <r>
    <x v="15"/>
    <s v="17"/>
    <x v="15"/>
    <x v="340"/>
    <s v="1756"/>
    <x v="340"/>
    <x v="2"/>
    <x v="2"/>
    <n v="18"/>
  </r>
  <r>
    <x v="15"/>
    <s v="17"/>
    <x v="15"/>
    <x v="340"/>
    <s v="1756"/>
    <x v="340"/>
    <x v="2"/>
    <x v="3"/>
    <n v="16"/>
  </r>
  <r>
    <x v="15"/>
    <s v="17"/>
    <x v="15"/>
    <x v="340"/>
    <s v="1756"/>
    <x v="340"/>
    <x v="2"/>
    <x v="4"/>
    <n v="16"/>
  </r>
  <r>
    <x v="15"/>
    <s v="17"/>
    <x v="15"/>
    <x v="340"/>
    <s v="1756"/>
    <x v="340"/>
    <x v="2"/>
    <x v="5"/>
    <n v="16"/>
  </r>
  <r>
    <x v="15"/>
    <s v="17"/>
    <x v="15"/>
    <x v="340"/>
    <s v="1756"/>
    <x v="340"/>
    <x v="2"/>
    <x v="6"/>
    <n v="18"/>
  </r>
  <r>
    <x v="15"/>
    <s v="17"/>
    <x v="15"/>
    <x v="340"/>
    <s v="1756"/>
    <x v="340"/>
    <x v="2"/>
    <x v="7"/>
    <n v="24"/>
  </r>
  <r>
    <x v="15"/>
    <s v="17"/>
    <x v="15"/>
    <x v="340"/>
    <s v="1756"/>
    <x v="340"/>
    <x v="3"/>
    <x v="0"/>
    <n v="2"/>
  </r>
  <r>
    <x v="15"/>
    <s v="17"/>
    <x v="15"/>
    <x v="340"/>
    <s v="1756"/>
    <x v="340"/>
    <x v="3"/>
    <x v="1"/>
    <n v="2"/>
  </r>
  <r>
    <x v="15"/>
    <s v="17"/>
    <x v="15"/>
    <x v="340"/>
    <s v="1756"/>
    <x v="340"/>
    <x v="3"/>
    <x v="2"/>
    <n v="2"/>
  </r>
  <r>
    <x v="15"/>
    <s v="17"/>
    <x v="15"/>
    <x v="340"/>
    <s v="1756"/>
    <x v="340"/>
    <x v="3"/>
    <x v="3"/>
    <n v="2"/>
  </r>
  <r>
    <x v="15"/>
    <s v="17"/>
    <x v="15"/>
    <x v="340"/>
    <s v="1756"/>
    <x v="340"/>
    <x v="3"/>
    <x v="4"/>
    <n v="3"/>
  </r>
  <r>
    <x v="15"/>
    <s v="17"/>
    <x v="15"/>
    <x v="340"/>
    <s v="1756"/>
    <x v="340"/>
    <x v="3"/>
    <x v="5"/>
    <n v="3"/>
  </r>
  <r>
    <x v="15"/>
    <s v="17"/>
    <x v="15"/>
    <x v="340"/>
    <s v="1756"/>
    <x v="340"/>
    <x v="3"/>
    <x v="6"/>
    <n v="3"/>
  </r>
  <r>
    <x v="15"/>
    <s v="17"/>
    <x v="15"/>
    <x v="340"/>
    <s v="1756"/>
    <x v="340"/>
    <x v="3"/>
    <x v="7"/>
    <n v="4"/>
  </r>
  <r>
    <x v="16"/>
    <s v="18"/>
    <x v="16"/>
    <x v="341"/>
    <s v="1804"/>
    <x v="341"/>
    <x v="1"/>
    <x v="0"/>
    <n v="147"/>
  </r>
  <r>
    <x v="16"/>
    <s v="18"/>
    <x v="16"/>
    <x v="341"/>
    <s v="1804"/>
    <x v="341"/>
    <x v="1"/>
    <x v="1"/>
    <n v="129"/>
  </r>
  <r>
    <x v="16"/>
    <s v="18"/>
    <x v="16"/>
    <x v="341"/>
    <s v="1804"/>
    <x v="341"/>
    <x v="1"/>
    <x v="2"/>
    <n v="138"/>
  </r>
  <r>
    <x v="16"/>
    <s v="18"/>
    <x v="16"/>
    <x v="341"/>
    <s v="1804"/>
    <x v="341"/>
    <x v="1"/>
    <x v="3"/>
    <n v="91"/>
  </r>
  <r>
    <x v="16"/>
    <s v="18"/>
    <x v="16"/>
    <x v="341"/>
    <s v="1804"/>
    <x v="341"/>
    <x v="1"/>
    <x v="4"/>
    <n v="103"/>
  </r>
  <r>
    <x v="16"/>
    <s v="18"/>
    <x v="16"/>
    <x v="341"/>
    <s v="1804"/>
    <x v="341"/>
    <x v="1"/>
    <x v="5"/>
    <n v="99"/>
  </r>
  <r>
    <x v="16"/>
    <s v="18"/>
    <x v="16"/>
    <x v="341"/>
    <s v="1804"/>
    <x v="341"/>
    <x v="1"/>
    <x v="6"/>
    <n v="106"/>
  </r>
  <r>
    <x v="16"/>
    <s v="18"/>
    <x v="16"/>
    <x v="341"/>
    <s v="1804"/>
    <x v="341"/>
    <x v="1"/>
    <x v="7"/>
    <n v="84"/>
  </r>
  <r>
    <x v="16"/>
    <s v="18"/>
    <x v="16"/>
    <x v="341"/>
    <s v="1804"/>
    <x v="341"/>
    <x v="2"/>
    <x v="0"/>
    <n v="4"/>
  </r>
  <r>
    <x v="16"/>
    <s v="18"/>
    <x v="16"/>
    <x v="341"/>
    <s v="1804"/>
    <x v="341"/>
    <x v="2"/>
    <x v="1"/>
    <n v="7"/>
  </r>
  <r>
    <x v="16"/>
    <s v="18"/>
    <x v="16"/>
    <x v="341"/>
    <s v="1804"/>
    <x v="341"/>
    <x v="2"/>
    <x v="2"/>
    <n v="5"/>
  </r>
  <r>
    <x v="16"/>
    <s v="18"/>
    <x v="16"/>
    <x v="341"/>
    <s v="1804"/>
    <x v="341"/>
    <x v="2"/>
    <x v="3"/>
    <n v="5"/>
  </r>
  <r>
    <x v="16"/>
    <s v="18"/>
    <x v="16"/>
    <x v="341"/>
    <s v="1804"/>
    <x v="341"/>
    <x v="2"/>
    <x v="4"/>
    <n v="10"/>
  </r>
  <r>
    <x v="16"/>
    <s v="18"/>
    <x v="16"/>
    <x v="341"/>
    <s v="1804"/>
    <x v="341"/>
    <x v="2"/>
    <x v="5"/>
    <n v="12"/>
  </r>
  <r>
    <x v="16"/>
    <s v="18"/>
    <x v="16"/>
    <x v="341"/>
    <s v="1804"/>
    <x v="341"/>
    <x v="2"/>
    <x v="6"/>
    <n v="13"/>
  </r>
  <r>
    <x v="16"/>
    <s v="18"/>
    <x v="16"/>
    <x v="341"/>
    <s v="1804"/>
    <x v="341"/>
    <x v="2"/>
    <x v="7"/>
    <n v="13"/>
  </r>
  <r>
    <x v="16"/>
    <s v="18"/>
    <x v="16"/>
    <x v="341"/>
    <s v="1804"/>
    <x v="341"/>
    <x v="3"/>
    <x v="0"/>
    <n v="144"/>
  </r>
  <r>
    <x v="16"/>
    <s v="18"/>
    <x v="16"/>
    <x v="341"/>
    <s v="1804"/>
    <x v="341"/>
    <x v="3"/>
    <x v="1"/>
    <n v="156"/>
  </r>
  <r>
    <x v="16"/>
    <s v="18"/>
    <x v="16"/>
    <x v="341"/>
    <s v="1804"/>
    <x v="341"/>
    <x v="3"/>
    <x v="2"/>
    <n v="140"/>
  </r>
  <r>
    <x v="16"/>
    <s v="18"/>
    <x v="16"/>
    <x v="341"/>
    <s v="1804"/>
    <x v="341"/>
    <x v="3"/>
    <x v="3"/>
    <n v="137"/>
  </r>
  <r>
    <x v="16"/>
    <s v="18"/>
    <x v="16"/>
    <x v="341"/>
    <s v="1804"/>
    <x v="341"/>
    <x v="3"/>
    <x v="4"/>
    <n v="146"/>
  </r>
  <r>
    <x v="16"/>
    <s v="18"/>
    <x v="16"/>
    <x v="341"/>
    <s v="1804"/>
    <x v="341"/>
    <x v="3"/>
    <x v="5"/>
    <n v="145"/>
  </r>
  <r>
    <x v="16"/>
    <s v="18"/>
    <x v="16"/>
    <x v="341"/>
    <s v="1804"/>
    <x v="341"/>
    <x v="3"/>
    <x v="6"/>
    <n v="150"/>
  </r>
  <r>
    <x v="16"/>
    <s v="18"/>
    <x v="16"/>
    <x v="341"/>
    <s v="1804"/>
    <x v="341"/>
    <x v="3"/>
    <x v="7"/>
    <n v="125"/>
  </r>
  <r>
    <x v="16"/>
    <s v="18"/>
    <x v="16"/>
    <x v="342"/>
    <s v="1805"/>
    <x v="342"/>
    <x v="1"/>
    <x v="0"/>
    <n v="47"/>
  </r>
  <r>
    <x v="16"/>
    <s v="18"/>
    <x v="16"/>
    <x v="342"/>
    <s v="1805"/>
    <x v="342"/>
    <x v="1"/>
    <x v="1"/>
    <n v="50"/>
  </r>
  <r>
    <x v="16"/>
    <s v="18"/>
    <x v="16"/>
    <x v="342"/>
    <s v="1805"/>
    <x v="342"/>
    <x v="1"/>
    <x v="2"/>
    <n v="54"/>
  </r>
  <r>
    <x v="16"/>
    <s v="18"/>
    <x v="16"/>
    <x v="342"/>
    <s v="1805"/>
    <x v="342"/>
    <x v="1"/>
    <x v="3"/>
    <n v="19"/>
  </r>
  <r>
    <x v="16"/>
    <s v="18"/>
    <x v="16"/>
    <x v="342"/>
    <s v="1805"/>
    <x v="342"/>
    <x v="1"/>
    <x v="4"/>
    <n v="26"/>
  </r>
  <r>
    <x v="16"/>
    <s v="18"/>
    <x v="16"/>
    <x v="342"/>
    <s v="1805"/>
    <x v="342"/>
    <x v="1"/>
    <x v="5"/>
    <n v="27"/>
  </r>
  <r>
    <x v="16"/>
    <s v="18"/>
    <x v="16"/>
    <x v="342"/>
    <s v="1805"/>
    <x v="342"/>
    <x v="1"/>
    <x v="6"/>
    <n v="18"/>
  </r>
  <r>
    <x v="16"/>
    <s v="18"/>
    <x v="16"/>
    <x v="342"/>
    <s v="1805"/>
    <x v="342"/>
    <x v="1"/>
    <x v="7"/>
    <n v="20"/>
  </r>
  <r>
    <x v="16"/>
    <s v="18"/>
    <x v="16"/>
    <x v="342"/>
    <s v="1805"/>
    <x v="342"/>
    <x v="2"/>
    <x v="0"/>
    <n v="1"/>
  </r>
  <r>
    <x v="16"/>
    <s v="18"/>
    <x v="16"/>
    <x v="342"/>
    <s v="1805"/>
    <x v="342"/>
    <x v="2"/>
    <x v="1"/>
    <n v="2"/>
  </r>
  <r>
    <x v="16"/>
    <s v="18"/>
    <x v="16"/>
    <x v="342"/>
    <s v="1805"/>
    <x v="342"/>
    <x v="2"/>
    <x v="2"/>
    <n v="3"/>
  </r>
  <r>
    <x v="16"/>
    <s v="18"/>
    <x v="16"/>
    <x v="342"/>
    <s v="1805"/>
    <x v="342"/>
    <x v="2"/>
    <x v="3"/>
    <n v="3"/>
  </r>
  <r>
    <x v="16"/>
    <s v="18"/>
    <x v="16"/>
    <x v="342"/>
    <s v="1805"/>
    <x v="342"/>
    <x v="2"/>
    <x v="4"/>
    <n v="2"/>
  </r>
  <r>
    <x v="16"/>
    <s v="18"/>
    <x v="16"/>
    <x v="342"/>
    <s v="1805"/>
    <x v="342"/>
    <x v="2"/>
    <x v="5"/>
    <n v="3"/>
  </r>
  <r>
    <x v="16"/>
    <s v="18"/>
    <x v="16"/>
    <x v="342"/>
    <s v="1805"/>
    <x v="342"/>
    <x v="2"/>
    <x v="6"/>
    <n v="2"/>
  </r>
  <r>
    <x v="16"/>
    <s v="18"/>
    <x v="16"/>
    <x v="342"/>
    <s v="1805"/>
    <x v="342"/>
    <x v="2"/>
    <x v="7"/>
    <n v="6"/>
  </r>
  <r>
    <x v="16"/>
    <s v="18"/>
    <x v="16"/>
    <x v="342"/>
    <s v="1805"/>
    <x v="342"/>
    <x v="3"/>
    <x v="0"/>
    <n v="9"/>
  </r>
  <r>
    <x v="16"/>
    <s v="18"/>
    <x v="16"/>
    <x v="342"/>
    <s v="1805"/>
    <x v="342"/>
    <x v="3"/>
    <x v="1"/>
    <n v="6"/>
  </r>
  <r>
    <x v="16"/>
    <s v="18"/>
    <x v="16"/>
    <x v="342"/>
    <s v="1805"/>
    <x v="342"/>
    <x v="3"/>
    <x v="2"/>
    <n v="3"/>
  </r>
  <r>
    <x v="16"/>
    <s v="18"/>
    <x v="16"/>
    <x v="342"/>
    <s v="1805"/>
    <x v="342"/>
    <x v="3"/>
    <x v="3"/>
    <n v="8"/>
  </r>
  <r>
    <x v="16"/>
    <s v="18"/>
    <x v="16"/>
    <x v="342"/>
    <s v="1805"/>
    <x v="342"/>
    <x v="3"/>
    <x v="4"/>
    <n v="8"/>
  </r>
  <r>
    <x v="16"/>
    <s v="18"/>
    <x v="16"/>
    <x v="342"/>
    <s v="1805"/>
    <x v="342"/>
    <x v="3"/>
    <x v="5"/>
    <n v="10"/>
  </r>
  <r>
    <x v="16"/>
    <s v="18"/>
    <x v="16"/>
    <x v="342"/>
    <s v="1805"/>
    <x v="342"/>
    <x v="3"/>
    <x v="6"/>
    <n v="8"/>
  </r>
  <r>
    <x v="16"/>
    <s v="18"/>
    <x v="16"/>
    <x v="342"/>
    <s v="1805"/>
    <x v="342"/>
    <x v="3"/>
    <x v="7"/>
    <n v="7"/>
  </r>
  <r>
    <x v="16"/>
    <s v="18"/>
    <x v="16"/>
    <x v="343"/>
    <s v="1811"/>
    <x v="343"/>
    <x v="1"/>
    <x v="0"/>
    <n v="86"/>
  </r>
  <r>
    <x v="16"/>
    <s v="18"/>
    <x v="16"/>
    <x v="343"/>
    <s v="1811"/>
    <x v="343"/>
    <x v="1"/>
    <x v="1"/>
    <n v="69"/>
  </r>
  <r>
    <x v="16"/>
    <s v="18"/>
    <x v="16"/>
    <x v="343"/>
    <s v="1811"/>
    <x v="343"/>
    <x v="1"/>
    <x v="2"/>
    <n v="65"/>
  </r>
  <r>
    <x v="16"/>
    <s v="18"/>
    <x v="16"/>
    <x v="343"/>
    <s v="1811"/>
    <x v="343"/>
    <x v="1"/>
    <x v="3"/>
    <n v="49"/>
  </r>
  <r>
    <x v="16"/>
    <s v="18"/>
    <x v="16"/>
    <x v="343"/>
    <s v="1811"/>
    <x v="343"/>
    <x v="1"/>
    <x v="4"/>
    <n v="53"/>
  </r>
  <r>
    <x v="16"/>
    <s v="18"/>
    <x v="16"/>
    <x v="343"/>
    <s v="1811"/>
    <x v="343"/>
    <x v="1"/>
    <x v="5"/>
    <n v="55"/>
  </r>
  <r>
    <x v="16"/>
    <s v="18"/>
    <x v="16"/>
    <x v="343"/>
    <s v="1811"/>
    <x v="343"/>
    <x v="1"/>
    <x v="6"/>
    <n v="55"/>
  </r>
  <r>
    <x v="16"/>
    <s v="18"/>
    <x v="16"/>
    <x v="343"/>
    <s v="1811"/>
    <x v="343"/>
    <x v="1"/>
    <x v="7"/>
    <n v="44"/>
  </r>
  <r>
    <x v="16"/>
    <s v="18"/>
    <x v="16"/>
    <x v="343"/>
    <s v="1811"/>
    <x v="343"/>
    <x v="2"/>
    <x v="0"/>
    <n v="5"/>
  </r>
  <r>
    <x v="16"/>
    <s v="18"/>
    <x v="16"/>
    <x v="343"/>
    <s v="1811"/>
    <x v="343"/>
    <x v="2"/>
    <x v="1"/>
    <n v="5"/>
  </r>
  <r>
    <x v="16"/>
    <s v="18"/>
    <x v="16"/>
    <x v="343"/>
    <s v="1811"/>
    <x v="343"/>
    <x v="2"/>
    <x v="2"/>
    <n v="6"/>
  </r>
  <r>
    <x v="16"/>
    <s v="18"/>
    <x v="16"/>
    <x v="343"/>
    <s v="1811"/>
    <x v="343"/>
    <x v="2"/>
    <x v="3"/>
    <n v="9"/>
  </r>
  <r>
    <x v="16"/>
    <s v="18"/>
    <x v="16"/>
    <x v="343"/>
    <s v="1811"/>
    <x v="343"/>
    <x v="2"/>
    <x v="4"/>
    <n v="9"/>
  </r>
  <r>
    <x v="16"/>
    <s v="18"/>
    <x v="16"/>
    <x v="343"/>
    <s v="1811"/>
    <x v="343"/>
    <x v="2"/>
    <x v="5"/>
    <n v="9"/>
  </r>
  <r>
    <x v="16"/>
    <s v="18"/>
    <x v="16"/>
    <x v="343"/>
    <s v="1811"/>
    <x v="343"/>
    <x v="2"/>
    <x v="6"/>
    <n v="6"/>
  </r>
  <r>
    <x v="16"/>
    <s v="18"/>
    <x v="16"/>
    <x v="343"/>
    <s v="1811"/>
    <x v="343"/>
    <x v="2"/>
    <x v="7"/>
    <n v="7"/>
  </r>
  <r>
    <x v="16"/>
    <s v="18"/>
    <x v="16"/>
    <x v="343"/>
    <s v="1811"/>
    <x v="343"/>
    <x v="3"/>
    <x v="0"/>
    <n v="14"/>
  </r>
  <r>
    <x v="16"/>
    <s v="18"/>
    <x v="16"/>
    <x v="343"/>
    <s v="1811"/>
    <x v="343"/>
    <x v="3"/>
    <x v="1"/>
    <n v="16"/>
  </r>
  <r>
    <x v="16"/>
    <s v="18"/>
    <x v="16"/>
    <x v="343"/>
    <s v="1811"/>
    <x v="343"/>
    <x v="3"/>
    <x v="2"/>
    <n v="11"/>
  </r>
  <r>
    <x v="16"/>
    <s v="18"/>
    <x v="16"/>
    <x v="343"/>
    <s v="1811"/>
    <x v="343"/>
    <x v="3"/>
    <x v="3"/>
    <n v="15"/>
  </r>
  <r>
    <x v="16"/>
    <s v="18"/>
    <x v="16"/>
    <x v="343"/>
    <s v="1811"/>
    <x v="343"/>
    <x v="3"/>
    <x v="4"/>
    <n v="19"/>
  </r>
  <r>
    <x v="16"/>
    <s v="18"/>
    <x v="16"/>
    <x v="343"/>
    <s v="1811"/>
    <x v="343"/>
    <x v="3"/>
    <x v="5"/>
    <n v="18"/>
  </r>
  <r>
    <x v="16"/>
    <s v="18"/>
    <x v="16"/>
    <x v="343"/>
    <s v="1811"/>
    <x v="343"/>
    <x v="3"/>
    <x v="6"/>
    <n v="15"/>
  </r>
  <r>
    <x v="16"/>
    <s v="18"/>
    <x v="16"/>
    <x v="343"/>
    <s v="1811"/>
    <x v="343"/>
    <x v="3"/>
    <x v="7"/>
    <n v="13"/>
  </r>
  <r>
    <x v="16"/>
    <s v="18"/>
    <x v="16"/>
    <x v="344"/>
    <s v="1812"/>
    <x v="344"/>
    <x v="1"/>
    <x v="0"/>
    <n v="185"/>
  </r>
  <r>
    <x v="16"/>
    <s v="18"/>
    <x v="16"/>
    <x v="344"/>
    <s v="1812"/>
    <x v="344"/>
    <x v="1"/>
    <x v="1"/>
    <n v="156"/>
  </r>
  <r>
    <x v="16"/>
    <s v="18"/>
    <x v="16"/>
    <x v="344"/>
    <s v="1812"/>
    <x v="344"/>
    <x v="1"/>
    <x v="2"/>
    <n v="175"/>
  </r>
  <r>
    <x v="16"/>
    <s v="18"/>
    <x v="16"/>
    <x v="344"/>
    <s v="1812"/>
    <x v="344"/>
    <x v="1"/>
    <x v="3"/>
    <n v="173"/>
  </r>
  <r>
    <x v="16"/>
    <s v="18"/>
    <x v="16"/>
    <x v="344"/>
    <s v="1812"/>
    <x v="344"/>
    <x v="1"/>
    <x v="4"/>
    <n v="153"/>
  </r>
  <r>
    <x v="16"/>
    <s v="18"/>
    <x v="16"/>
    <x v="344"/>
    <s v="1812"/>
    <x v="344"/>
    <x v="1"/>
    <x v="5"/>
    <n v="138"/>
  </r>
  <r>
    <x v="16"/>
    <s v="18"/>
    <x v="16"/>
    <x v="344"/>
    <s v="1812"/>
    <x v="344"/>
    <x v="1"/>
    <x v="6"/>
    <n v="143"/>
  </r>
  <r>
    <x v="16"/>
    <s v="18"/>
    <x v="16"/>
    <x v="344"/>
    <s v="1812"/>
    <x v="344"/>
    <x v="1"/>
    <x v="7"/>
    <n v="123"/>
  </r>
  <r>
    <x v="16"/>
    <s v="18"/>
    <x v="16"/>
    <x v="344"/>
    <s v="1812"/>
    <x v="344"/>
    <x v="2"/>
    <x v="0"/>
    <n v="4"/>
  </r>
  <r>
    <x v="16"/>
    <s v="18"/>
    <x v="16"/>
    <x v="344"/>
    <s v="1812"/>
    <x v="344"/>
    <x v="2"/>
    <x v="1"/>
    <n v="5"/>
  </r>
  <r>
    <x v="16"/>
    <s v="18"/>
    <x v="16"/>
    <x v="344"/>
    <s v="1812"/>
    <x v="344"/>
    <x v="2"/>
    <x v="2"/>
    <n v="3"/>
  </r>
  <r>
    <x v="16"/>
    <s v="18"/>
    <x v="16"/>
    <x v="344"/>
    <s v="1812"/>
    <x v="344"/>
    <x v="2"/>
    <x v="3"/>
    <n v="2"/>
  </r>
  <r>
    <x v="16"/>
    <s v="18"/>
    <x v="16"/>
    <x v="344"/>
    <s v="1812"/>
    <x v="344"/>
    <x v="2"/>
    <x v="4"/>
    <n v="2"/>
  </r>
  <r>
    <x v="16"/>
    <s v="18"/>
    <x v="16"/>
    <x v="344"/>
    <s v="1812"/>
    <x v="344"/>
    <x v="2"/>
    <x v="5"/>
    <n v="3"/>
  </r>
  <r>
    <x v="16"/>
    <s v="18"/>
    <x v="16"/>
    <x v="344"/>
    <s v="1812"/>
    <x v="344"/>
    <x v="2"/>
    <x v="6"/>
    <n v="5"/>
  </r>
  <r>
    <x v="16"/>
    <s v="18"/>
    <x v="16"/>
    <x v="344"/>
    <s v="1812"/>
    <x v="344"/>
    <x v="2"/>
    <x v="7"/>
    <n v="5"/>
  </r>
  <r>
    <x v="16"/>
    <s v="18"/>
    <x v="16"/>
    <x v="344"/>
    <s v="1812"/>
    <x v="344"/>
    <x v="3"/>
    <x v="0"/>
    <n v="17"/>
  </r>
  <r>
    <x v="16"/>
    <s v="18"/>
    <x v="16"/>
    <x v="344"/>
    <s v="1812"/>
    <x v="344"/>
    <x v="3"/>
    <x v="1"/>
    <n v="21"/>
  </r>
  <r>
    <x v="16"/>
    <s v="18"/>
    <x v="16"/>
    <x v="344"/>
    <s v="1812"/>
    <x v="344"/>
    <x v="3"/>
    <x v="2"/>
    <n v="12"/>
  </r>
  <r>
    <x v="16"/>
    <s v="18"/>
    <x v="16"/>
    <x v="344"/>
    <s v="1812"/>
    <x v="344"/>
    <x v="3"/>
    <x v="3"/>
    <n v="15"/>
  </r>
  <r>
    <x v="16"/>
    <s v="18"/>
    <x v="16"/>
    <x v="344"/>
    <s v="1812"/>
    <x v="344"/>
    <x v="3"/>
    <x v="4"/>
    <n v="17"/>
  </r>
  <r>
    <x v="16"/>
    <s v="18"/>
    <x v="16"/>
    <x v="344"/>
    <s v="1812"/>
    <x v="344"/>
    <x v="3"/>
    <x v="5"/>
    <n v="22"/>
  </r>
  <r>
    <x v="16"/>
    <s v="18"/>
    <x v="16"/>
    <x v="344"/>
    <s v="1812"/>
    <x v="344"/>
    <x v="3"/>
    <x v="6"/>
    <n v="16"/>
  </r>
  <r>
    <x v="16"/>
    <s v="18"/>
    <x v="16"/>
    <x v="344"/>
    <s v="1812"/>
    <x v="344"/>
    <x v="3"/>
    <x v="7"/>
    <n v="14"/>
  </r>
  <r>
    <x v="16"/>
    <s v="18"/>
    <x v="16"/>
    <x v="345"/>
    <s v="1813"/>
    <x v="345"/>
    <x v="1"/>
    <x v="0"/>
    <n v="163"/>
  </r>
  <r>
    <x v="16"/>
    <s v="18"/>
    <x v="16"/>
    <x v="345"/>
    <s v="1813"/>
    <x v="345"/>
    <x v="1"/>
    <x v="1"/>
    <n v="178"/>
  </r>
  <r>
    <x v="16"/>
    <s v="18"/>
    <x v="16"/>
    <x v="345"/>
    <s v="1813"/>
    <x v="345"/>
    <x v="1"/>
    <x v="2"/>
    <n v="162"/>
  </r>
  <r>
    <x v="16"/>
    <s v="18"/>
    <x v="16"/>
    <x v="345"/>
    <s v="1813"/>
    <x v="345"/>
    <x v="1"/>
    <x v="3"/>
    <n v="157"/>
  </r>
  <r>
    <x v="16"/>
    <s v="18"/>
    <x v="16"/>
    <x v="345"/>
    <s v="1813"/>
    <x v="345"/>
    <x v="1"/>
    <x v="4"/>
    <n v="141"/>
  </r>
  <r>
    <x v="16"/>
    <s v="18"/>
    <x v="16"/>
    <x v="345"/>
    <s v="1813"/>
    <x v="345"/>
    <x v="1"/>
    <x v="5"/>
    <n v="149"/>
  </r>
  <r>
    <x v="16"/>
    <s v="18"/>
    <x v="16"/>
    <x v="345"/>
    <s v="1813"/>
    <x v="345"/>
    <x v="1"/>
    <x v="6"/>
    <n v="156"/>
  </r>
  <r>
    <x v="16"/>
    <s v="18"/>
    <x v="16"/>
    <x v="345"/>
    <s v="1813"/>
    <x v="345"/>
    <x v="1"/>
    <x v="7"/>
    <n v="117"/>
  </r>
  <r>
    <x v="16"/>
    <s v="18"/>
    <x v="16"/>
    <x v="345"/>
    <s v="1813"/>
    <x v="345"/>
    <x v="2"/>
    <x v="0"/>
    <n v="9"/>
  </r>
  <r>
    <x v="16"/>
    <s v="18"/>
    <x v="16"/>
    <x v="345"/>
    <s v="1813"/>
    <x v="345"/>
    <x v="2"/>
    <x v="1"/>
    <n v="9"/>
  </r>
  <r>
    <x v="16"/>
    <s v="18"/>
    <x v="16"/>
    <x v="345"/>
    <s v="1813"/>
    <x v="345"/>
    <x v="2"/>
    <x v="2"/>
    <n v="9"/>
  </r>
  <r>
    <x v="16"/>
    <s v="18"/>
    <x v="16"/>
    <x v="345"/>
    <s v="1813"/>
    <x v="345"/>
    <x v="2"/>
    <x v="3"/>
    <n v="9"/>
  </r>
  <r>
    <x v="16"/>
    <s v="18"/>
    <x v="16"/>
    <x v="345"/>
    <s v="1813"/>
    <x v="345"/>
    <x v="2"/>
    <x v="4"/>
    <n v="11"/>
  </r>
  <r>
    <x v="16"/>
    <s v="18"/>
    <x v="16"/>
    <x v="345"/>
    <s v="1813"/>
    <x v="345"/>
    <x v="2"/>
    <x v="5"/>
    <n v="13"/>
  </r>
  <r>
    <x v="16"/>
    <s v="18"/>
    <x v="16"/>
    <x v="345"/>
    <s v="1813"/>
    <x v="345"/>
    <x v="2"/>
    <x v="6"/>
    <n v="14"/>
  </r>
  <r>
    <x v="16"/>
    <s v="18"/>
    <x v="16"/>
    <x v="345"/>
    <s v="1813"/>
    <x v="345"/>
    <x v="2"/>
    <x v="7"/>
    <n v="9"/>
  </r>
  <r>
    <x v="16"/>
    <s v="18"/>
    <x v="16"/>
    <x v="345"/>
    <s v="1813"/>
    <x v="345"/>
    <x v="3"/>
    <x v="0"/>
    <n v="107"/>
  </r>
  <r>
    <x v="16"/>
    <s v="18"/>
    <x v="16"/>
    <x v="345"/>
    <s v="1813"/>
    <x v="345"/>
    <x v="3"/>
    <x v="1"/>
    <n v="77"/>
  </r>
  <r>
    <x v="16"/>
    <s v="18"/>
    <x v="16"/>
    <x v="345"/>
    <s v="1813"/>
    <x v="345"/>
    <x v="3"/>
    <x v="2"/>
    <n v="56"/>
  </r>
  <r>
    <x v="16"/>
    <s v="18"/>
    <x v="16"/>
    <x v="345"/>
    <s v="1813"/>
    <x v="345"/>
    <x v="3"/>
    <x v="3"/>
    <n v="64"/>
  </r>
  <r>
    <x v="16"/>
    <s v="18"/>
    <x v="16"/>
    <x v="345"/>
    <s v="1813"/>
    <x v="345"/>
    <x v="3"/>
    <x v="4"/>
    <n v="65"/>
  </r>
  <r>
    <x v="16"/>
    <s v="18"/>
    <x v="16"/>
    <x v="345"/>
    <s v="1813"/>
    <x v="345"/>
    <x v="3"/>
    <x v="5"/>
    <n v="53"/>
  </r>
  <r>
    <x v="16"/>
    <s v="18"/>
    <x v="16"/>
    <x v="345"/>
    <s v="1813"/>
    <x v="345"/>
    <x v="3"/>
    <x v="6"/>
    <n v="53"/>
  </r>
  <r>
    <x v="16"/>
    <s v="18"/>
    <x v="16"/>
    <x v="345"/>
    <s v="1813"/>
    <x v="345"/>
    <x v="3"/>
    <x v="7"/>
    <n v="53"/>
  </r>
  <r>
    <x v="16"/>
    <s v="18"/>
    <x v="16"/>
    <x v="346"/>
    <s v="1815"/>
    <x v="346"/>
    <x v="1"/>
    <x v="0"/>
    <n v="112"/>
  </r>
  <r>
    <x v="16"/>
    <s v="18"/>
    <x v="16"/>
    <x v="346"/>
    <s v="1815"/>
    <x v="346"/>
    <x v="1"/>
    <x v="1"/>
    <n v="118"/>
  </r>
  <r>
    <x v="16"/>
    <s v="18"/>
    <x v="16"/>
    <x v="346"/>
    <s v="1815"/>
    <x v="346"/>
    <x v="1"/>
    <x v="2"/>
    <n v="104"/>
  </r>
  <r>
    <x v="16"/>
    <s v="18"/>
    <x v="16"/>
    <x v="346"/>
    <s v="1815"/>
    <x v="346"/>
    <x v="1"/>
    <x v="3"/>
    <n v="102"/>
  </r>
  <r>
    <x v="16"/>
    <s v="18"/>
    <x v="16"/>
    <x v="346"/>
    <s v="1815"/>
    <x v="346"/>
    <x v="1"/>
    <x v="4"/>
    <n v="92"/>
  </r>
  <r>
    <x v="16"/>
    <s v="18"/>
    <x v="16"/>
    <x v="346"/>
    <s v="1815"/>
    <x v="346"/>
    <x v="1"/>
    <x v="5"/>
    <n v="92"/>
  </r>
  <r>
    <x v="16"/>
    <s v="18"/>
    <x v="16"/>
    <x v="346"/>
    <s v="1815"/>
    <x v="346"/>
    <x v="1"/>
    <x v="6"/>
    <n v="88"/>
  </r>
  <r>
    <x v="16"/>
    <s v="18"/>
    <x v="16"/>
    <x v="346"/>
    <s v="1815"/>
    <x v="346"/>
    <x v="1"/>
    <x v="7"/>
    <n v="81"/>
  </r>
  <r>
    <x v="16"/>
    <s v="18"/>
    <x v="16"/>
    <x v="346"/>
    <s v="1815"/>
    <x v="346"/>
    <x v="2"/>
    <x v="0"/>
    <n v="0"/>
  </r>
  <r>
    <x v="16"/>
    <s v="18"/>
    <x v="16"/>
    <x v="346"/>
    <s v="1815"/>
    <x v="346"/>
    <x v="2"/>
    <x v="1"/>
    <n v="0"/>
  </r>
  <r>
    <x v="16"/>
    <s v="18"/>
    <x v="16"/>
    <x v="346"/>
    <s v="1815"/>
    <x v="346"/>
    <x v="2"/>
    <x v="2"/>
    <n v="0"/>
  </r>
  <r>
    <x v="16"/>
    <s v="18"/>
    <x v="16"/>
    <x v="346"/>
    <s v="1815"/>
    <x v="346"/>
    <x v="2"/>
    <x v="3"/>
    <n v="0"/>
  </r>
  <r>
    <x v="16"/>
    <s v="18"/>
    <x v="16"/>
    <x v="346"/>
    <s v="1815"/>
    <x v="346"/>
    <x v="2"/>
    <x v="4"/>
    <n v="0"/>
  </r>
  <r>
    <x v="16"/>
    <s v="18"/>
    <x v="16"/>
    <x v="346"/>
    <s v="1815"/>
    <x v="346"/>
    <x v="2"/>
    <x v="5"/>
    <n v="0"/>
  </r>
  <r>
    <x v="16"/>
    <s v="18"/>
    <x v="16"/>
    <x v="346"/>
    <s v="1815"/>
    <x v="346"/>
    <x v="2"/>
    <x v="6"/>
    <n v="1"/>
  </r>
  <r>
    <x v="16"/>
    <s v="18"/>
    <x v="16"/>
    <x v="346"/>
    <s v="1815"/>
    <x v="346"/>
    <x v="2"/>
    <x v="7"/>
    <n v="0"/>
  </r>
  <r>
    <x v="16"/>
    <s v="18"/>
    <x v="16"/>
    <x v="346"/>
    <s v="1815"/>
    <x v="346"/>
    <x v="3"/>
    <x v="0"/>
    <n v="39"/>
  </r>
  <r>
    <x v="16"/>
    <s v="18"/>
    <x v="16"/>
    <x v="346"/>
    <s v="1815"/>
    <x v="346"/>
    <x v="3"/>
    <x v="1"/>
    <n v="35"/>
  </r>
  <r>
    <x v="16"/>
    <s v="18"/>
    <x v="16"/>
    <x v="346"/>
    <s v="1815"/>
    <x v="346"/>
    <x v="3"/>
    <x v="2"/>
    <n v="29"/>
  </r>
  <r>
    <x v="16"/>
    <s v="18"/>
    <x v="16"/>
    <x v="346"/>
    <s v="1815"/>
    <x v="346"/>
    <x v="3"/>
    <x v="3"/>
    <n v="27"/>
  </r>
  <r>
    <x v="16"/>
    <s v="18"/>
    <x v="16"/>
    <x v="346"/>
    <s v="1815"/>
    <x v="346"/>
    <x v="3"/>
    <x v="4"/>
    <n v="33"/>
  </r>
  <r>
    <x v="16"/>
    <s v="18"/>
    <x v="16"/>
    <x v="346"/>
    <s v="1815"/>
    <x v="346"/>
    <x v="3"/>
    <x v="5"/>
    <n v="34"/>
  </r>
  <r>
    <x v="16"/>
    <s v="18"/>
    <x v="16"/>
    <x v="346"/>
    <s v="1815"/>
    <x v="346"/>
    <x v="3"/>
    <x v="6"/>
    <n v="36"/>
  </r>
  <r>
    <x v="16"/>
    <s v="18"/>
    <x v="16"/>
    <x v="346"/>
    <s v="1815"/>
    <x v="346"/>
    <x v="3"/>
    <x v="7"/>
    <n v="35"/>
  </r>
  <r>
    <x v="16"/>
    <s v="18"/>
    <x v="16"/>
    <x v="347"/>
    <s v="1816"/>
    <x v="347"/>
    <x v="1"/>
    <x v="0"/>
    <n v="37"/>
  </r>
  <r>
    <x v="16"/>
    <s v="18"/>
    <x v="16"/>
    <x v="347"/>
    <s v="1816"/>
    <x v="347"/>
    <x v="1"/>
    <x v="1"/>
    <n v="33"/>
  </r>
  <r>
    <x v="16"/>
    <s v="18"/>
    <x v="16"/>
    <x v="347"/>
    <s v="1816"/>
    <x v="347"/>
    <x v="1"/>
    <x v="2"/>
    <n v="45"/>
  </r>
  <r>
    <x v="16"/>
    <s v="18"/>
    <x v="16"/>
    <x v="347"/>
    <s v="1816"/>
    <x v="347"/>
    <x v="1"/>
    <x v="3"/>
    <n v="40"/>
  </r>
  <r>
    <x v="16"/>
    <s v="18"/>
    <x v="16"/>
    <x v="347"/>
    <s v="1816"/>
    <x v="347"/>
    <x v="1"/>
    <x v="4"/>
    <n v="40"/>
  </r>
  <r>
    <x v="16"/>
    <s v="18"/>
    <x v="16"/>
    <x v="347"/>
    <s v="1816"/>
    <x v="347"/>
    <x v="1"/>
    <x v="5"/>
    <n v="45"/>
  </r>
  <r>
    <x v="16"/>
    <s v="18"/>
    <x v="16"/>
    <x v="347"/>
    <s v="1816"/>
    <x v="347"/>
    <x v="1"/>
    <x v="6"/>
    <n v="38"/>
  </r>
  <r>
    <x v="16"/>
    <s v="18"/>
    <x v="16"/>
    <x v="347"/>
    <s v="1816"/>
    <x v="347"/>
    <x v="1"/>
    <x v="7"/>
    <n v="32"/>
  </r>
  <r>
    <x v="16"/>
    <s v="18"/>
    <x v="16"/>
    <x v="347"/>
    <s v="1816"/>
    <x v="347"/>
    <x v="2"/>
    <x v="0"/>
    <n v="0"/>
  </r>
  <r>
    <x v="16"/>
    <s v="18"/>
    <x v="16"/>
    <x v="347"/>
    <s v="1816"/>
    <x v="347"/>
    <x v="2"/>
    <x v="1"/>
    <n v="1"/>
  </r>
  <r>
    <x v="16"/>
    <s v="18"/>
    <x v="16"/>
    <x v="347"/>
    <s v="1816"/>
    <x v="347"/>
    <x v="2"/>
    <x v="2"/>
    <n v="0"/>
  </r>
  <r>
    <x v="16"/>
    <s v="18"/>
    <x v="16"/>
    <x v="347"/>
    <s v="1816"/>
    <x v="347"/>
    <x v="2"/>
    <x v="3"/>
    <n v="0"/>
  </r>
  <r>
    <x v="16"/>
    <s v="18"/>
    <x v="16"/>
    <x v="347"/>
    <s v="1816"/>
    <x v="347"/>
    <x v="2"/>
    <x v="4"/>
    <n v="0"/>
  </r>
  <r>
    <x v="16"/>
    <s v="18"/>
    <x v="16"/>
    <x v="347"/>
    <s v="1816"/>
    <x v="347"/>
    <x v="2"/>
    <x v="5"/>
    <n v="0"/>
  </r>
  <r>
    <x v="16"/>
    <s v="18"/>
    <x v="16"/>
    <x v="347"/>
    <s v="1816"/>
    <x v="347"/>
    <x v="2"/>
    <x v="6"/>
    <n v="0"/>
  </r>
  <r>
    <x v="16"/>
    <s v="18"/>
    <x v="16"/>
    <x v="347"/>
    <s v="1816"/>
    <x v="347"/>
    <x v="2"/>
    <x v="7"/>
    <n v="0"/>
  </r>
  <r>
    <x v="16"/>
    <s v="18"/>
    <x v="16"/>
    <x v="347"/>
    <s v="1816"/>
    <x v="347"/>
    <x v="3"/>
    <x v="0"/>
    <n v="20"/>
  </r>
  <r>
    <x v="16"/>
    <s v="18"/>
    <x v="16"/>
    <x v="347"/>
    <s v="1816"/>
    <x v="347"/>
    <x v="3"/>
    <x v="1"/>
    <n v="22"/>
  </r>
  <r>
    <x v="16"/>
    <s v="18"/>
    <x v="16"/>
    <x v="347"/>
    <s v="1816"/>
    <x v="347"/>
    <x v="3"/>
    <x v="2"/>
    <n v="21"/>
  </r>
  <r>
    <x v="16"/>
    <s v="18"/>
    <x v="16"/>
    <x v="347"/>
    <s v="1816"/>
    <x v="347"/>
    <x v="3"/>
    <x v="3"/>
    <n v="19"/>
  </r>
  <r>
    <x v="16"/>
    <s v="18"/>
    <x v="16"/>
    <x v="347"/>
    <s v="1816"/>
    <x v="347"/>
    <x v="3"/>
    <x v="4"/>
    <n v="18"/>
  </r>
  <r>
    <x v="16"/>
    <s v="18"/>
    <x v="16"/>
    <x v="347"/>
    <s v="1816"/>
    <x v="347"/>
    <x v="3"/>
    <x v="5"/>
    <n v="19"/>
  </r>
  <r>
    <x v="16"/>
    <s v="18"/>
    <x v="16"/>
    <x v="347"/>
    <s v="1816"/>
    <x v="347"/>
    <x v="3"/>
    <x v="6"/>
    <n v="16"/>
  </r>
  <r>
    <x v="16"/>
    <s v="18"/>
    <x v="16"/>
    <x v="347"/>
    <s v="1816"/>
    <x v="347"/>
    <x v="3"/>
    <x v="7"/>
    <n v="16"/>
  </r>
  <r>
    <x v="16"/>
    <s v="18"/>
    <x v="16"/>
    <x v="348"/>
    <s v="1818"/>
    <x v="348"/>
    <x v="1"/>
    <x v="0"/>
    <n v="24"/>
  </r>
  <r>
    <x v="16"/>
    <s v="18"/>
    <x v="16"/>
    <x v="348"/>
    <s v="1818"/>
    <x v="348"/>
    <x v="1"/>
    <x v="1"/>
    <n v="22"/>
  </r>
  <r>
    <x v="16"/>
    <s v="18"/>
    <x v="16"/>
    <x v="348"/>
    <s v="1818"/>
    <x v="348"/>
    <x v="1"/>
    <x v="2"/>
    <n v="21"/>
  </r>
  <r>
    <x v="16"/>
    <s v="18"/>
    <x v="16"/>
    <x v="348"/>
    <s v="1818"/>
    <x v="348"/>
    <x v="1"/>
    <x v="3"/>
    <n v="19"/>
  </r>
  <r>
    <x v="16"/>
    <s v="18"/>
    <x v="16"/>
    <x v="348"/>
    <s v="1818"/>
    <x v="348"/>
    <x v="1"/>
    <x v="4"/>
    <n v="19"/>
  </r>
  <r>
    <x v="16"/>
    <s v="18"/>
    <x v="16"/>
    <x v="348"/>
    <s v="1818"/>
    <x v="348"/>
    <x v="1"/>
    <x v="5"/>
    <n v="22"/>
  </r>
  <r>
    <x v="16"/>
    <s v="18"/>
    <x v="16"/>
    <x v="348"/>
    <s v="1818"/>
    <x v="348"/>
    <x v="1"/>
    <x v="6"/>
    <n v="21"/>
  </r>
  <r>
    <x v="16"/>
    <s v="18"/>
    <x v="16"/>
    <x v="348"/>
    <s v="1818"/>
    <x v="348"/>
    <x v="1"/>
    <x v="7"/>
    <n v="25"/>
  </r>
  <r>
    <x v="16"/>
    <s v="18"/>
    <x v="16"/>
    <x v="348"/>
    <s v="1818"/>
    <x v="348"/>
    <x v="2"/>
    <x v="0"/>
    <n v="0"/>
  </r>
  <r>
    <x v="16"/>
    <s v="18"/>
    <x v="16"/>
    <x v="348"/>
    <s v="1818"/>
    <x v="348"/>
    <x v="2"/>
    <x v="1"/>
    <n v="0"/>
  </r>
  <r>
    <x v="16"/>
    <s v="18"/>
    <x v="16"/>
    <x v="348"/>
    <s v="1818"/>
    <x v="348"/>
    <x v="2"/>
    <x v="2"/>
    <n v="0"/>
  </r>
  <r>
    <x v="16"/>
    <s v="18"/>
    <x v="16"/>
    <x v="348"/>
    <s v="1818"/>
    <x v="348"/>
    <x v="2"/>
    <x v="3"/>
    <n v="0"/>
  </r>
  <r>
    <x v="16"/>
    <s v="18"/>
    <x v="16"/>
    <x v="348"/>
    <s v="1818"/>
    <x v="348"/>
    <x v="2"/>
    <x v="4"/>
    <n v="0"/>
  </r>
  <r>
    <x v="16"/>
    <s v="18"/>
    <x v="16"/>
    <x v="348"/>
    <s v="1818"/>
    <x v="348"/>
    <x v="2"/>
    <x v="5"/>
    <n v="0"/>
  </r>
  <r>
    <x v="16"/>
    <s v="18"/>
    <x v="16"/>
    <x v="348"/>
    <s v="1818"/>
    <x v="348"/>
    <x v="2"/>
    <x v="6"/>
    <n v="0"/>
  </r>
  <r>
    <x v="16"/>
    <s v="18"/>
    <x v="16"/>
    <x v="348"/>
    <s v="1818"/>
    <x v="348"/>
    <x v="2"/>
    <x v="7"/>
    <n v="0"/>
  </r>
  <r>
    <x v="16"/>
    <s v="18"/>
    <x v="16"/>
    <x v="348"/>
    <s v="1818"/>
    <x v="348"/>
    <x v="3"/>
    <x v="0"/>
    <n v="113"/>
  </r>
  <r>
    <x v="16"/>
    <s v="18"/>
    <x v="16"/>
    <x v="348"/>
    <s v="1818"/>
    <x v="348"/>
    <x v="3"/>
    <x v="1"/>
    <n v="96"/>
  </r>
  <r>
    <x v="16"/>
    <s v="18"/>
    <x v="16"/>
    <x v="348"/>
    <s v="1818"/>
    <x v="348"/>
    <x v="3"/>
    <x v="2"/>
    <n v="94"/>
  </r>
  <r>
    <x v="16"/>
    <s v="18"/>
    <x v="16"/>
    <x v="348"/>
    <s v="1818"/>
    <x v="348"/>
    <x v="3"/>
    <x v="3"/>
    <n v="94"/>
  </r>
  <r>
    <x v="16"/>
    <s v="18"/>
    <x v="16"/>
    <x v="348"/>
    <s v="1818"/>
    <x v="348"/>
    <x v="3"/>
    <x v="4"/>
    <n v="129"/>
  </r>
  <r>
    <x v="16"/>
    <s v="18"/>
    <x v="16"/>
    <x v="348"/>
    <s v="1818"/>
    <x v="348"/>
    <x v="3"/>
    <x v="5"/>
    <n v="108"/>
  </r>
  <r>
    <x v="16"/>
    <s v="18"/>
    <x v="16"/>
    <x v="348"/>
    <s v="1818"/>
    <x v="348"/>
    <x v="3"/>
    <x v="6"/>
    <n v="107"/>
  </r>
  <r>
    <x v="16"/>
    <s v="18"/>
    <x v="16"/>
    <x v="348"/>
    <s v="1818"/>
    <x v="348"/>
    <x v="3"/>
    <x v="7"/>
    <n v="81"/>
  </r>
  <r>
    <x v="16"/>
    <s v="18"/>
    <x v="16"/>
    <x v="349"/>
    <s v="1820"/>
    <x v="349"/>
    <x v="1"/>
    <x v="0"/>
    <n v="124"/>
  </r>
  <r>
    <x v="16"/>
    <s v="18"/>
    <x v="16"/>
    <x v="349"/>
    <s v="1820"/>
    <x v="349"/>
    <x v="1"/>
    <x v="1"/>
    <n v="114"/>
  </r>
  <r>
    <x v="16"/>
    <s v="18"/>
    <x v="16"/>
    <x v="349"/>
    <s v="1820"/>
    <x v="349"/>
    <x v="1"/>
    <x v="2"/>
    <n v="117"/>
  </r>
  <r>
    <x v="16"/>
    <s v="18"/>
    <x v="16"/>
    <x v="349"/>
    <s v="1820"/>
    <x v="349"/>
    <x v="1"/>
    <x v="3"/>
    <n v="121"/>
  </r>
  <r>
    <x v="16"/>
    <s v="18"/>
    <x v="16"/>
    <x v="349"/>
    <s v="1820"/>
    <x v="349"/>
    <x v="1"/>
    <x v="4"/>
    <n v="117"/>
  </r>
  <r>
    <x v="16"/>
    <s v="18"/>
    <x v="16"/>
    <x v="349"/>
    <s v="1820"/>
    <x v="349"/>
    <x v="1"/>
    <x v="5"/>
    <n v="113"/>
  </r>
  <r>
    <x v="16"/>
    <s v="18"/>
    <x v="16"/>
    <x v="349"/>
    <s v="1820"/>
    <x v="349"/>
    <x v="1"/>
    <x v="6"/>
    <n v="111"/>
  </r>
  <r>
    <x v="16"/>
    <s v="18"/>
    <x v="16"/>
    <x v="349"/>
    <s v="1820"/>
    <x v="349"/>
    <x v="1"/>
    <x v="7"/>
    <n v="85"/>
  </r>
  <r>
    <x v="16"/>
    <s v="18"/>
    <x v="16"/>
    <x v="349"/>
    <s v="1820"/>
    <x v="349"/>
    <x v="2"/>
    <x v="0"/>
    <n v="5"/>
  </r>
  <r>
    <x v="16"/>
    <s v="18"/>
    <x v="16"/>
    <x v="349"/>
    <s v="1820"/>
    <x v="349"/>
    <x v="2"/>
    <x v="1"/>
    <n v="5"/>
  </r>
  <r>
    <x v="16"/>
    <s v="18"/>
    <x v="16"/>
    <x v="349"/>
    <s v="1820"/>
    <x v="349"/>
    <x v="2"/>
    <x v="2"/>
    <n v="4"/>
  </r>
  <r>
    <x v="16"/>
    <s v="18"/>
    <x v="16"/>
    <x v="349"/>
    <s v="1820"/>
    <x v="349"/>
    <x v="2"/>
    <x v="3"/>
    <n v="3"/>
  </r>
  <r>
    <x v="16"/>
    <s v="18"/>
    <x v="16"/>
    <x v="349"/>
    <s v="1820"/>
    <x v="349"/>
    <x v="2"/>
    <x v="4"/>
    <n v="0"/>
  </r>
  <r>
    <x v="16"/>
    <s v="18"/>
    <x v="16"/>
    <x v="349"/>
    <s v="1820"/>
    <x v="349"/>
    <x v="2"/>
    <x v="5"/>
    <n v="0"/>
  </r>
  <r>
    <x v="16"/>
    <s v="18"/>
    <x v="16"/>
    <x v="349"/>
    <s v="1820"/>
    <x v="349"/>
    <x v="2"/>
    <x v="6"/>
    <n v="0"/>
  </r>
  <r>
    <x v="16"/>
    <s v="18"/>
    <x v="16"/>
    <x v="349"/>
    <s v="1820"/>
    <x v="349"/>
    <x v="2"/>
    <x v="7"/>
    <n v="1"/>
  </r>
  <r>
    <x v="16"/>
    <s v="18"/>
    <x v="16"/>
    <x v="349"/>
    <s v="1820"/>
    <x v="349"/>
    <x v="3"/>
    <x v="0"/>
    <n v="48"/>
  </r>
  <r>
    <x v="16"/>
    <s v="18"/>
    <x v="16"/>
    <x v="349"/>
    <s v="1820"/>
    <x v="349"/>
    <x v="3"/>
    <x v="1"/>
    <n v="71"/>
  </r>
  <r>
    <x v="16"/>
    <s v="18"/>
    <x v="16"/>
    <x v="349"/>
    <s v="1820"/>
    <x v="349"/>
    <x v="3"/>
    <x v="2"/>
    <n v="73"/>
  </r>
  <r>
    <x v="16"/>
    <s v="18"/>
    <x v="16"/>
    <x v="349"/>
    <s v="1820"/>
    <x v="349"/>
    <x v="3"/>
    <x v="3"/>
    <n v="69"/>
  </r>
  <r>
    <x v="16"/>
    <s v="18"/>
    <x v="16"/>
    <x v="349"/>
    <s v="1820"/>
    <x v="349"/>
    <x v="3"/>
    <x v="4"/>
    <n v="73"/>
  </r>
  <r>
    <x v="16"/>
    <s v="18"/>
    <x v="16"/>
    <x v="349"/>
    <s v="1820"/>
    <x v="349"/>
    <x v="3"/>
    <x v="5"/>
    <n v="76"/>
  </r>
  <r>
    <x v="16"/>
    <s v="18"/>
    <x v="16"/>
    <x v="349"/>
    <s v="1820"/>
    <x v="349"/>
    <x v="3"/>
    <x v="6"/>
    <n v="67"/>
  </r>
  <r>
    <x v="16"/>
    <s v="18"/>
    <x v="16"/>
    <x v="349"/>
    <s v="1820"/>
    <x v="349"/>
    <x v="3"/>
    <x v="7"/>
    <n v="67"/>
  </r>
  <r>
    <x v="16"/>
    <s v="18"/>
    <x v="16"/>
    <x v="350"/>
    <s v="1822"/>
    <x v="350"/>
    <x v="1"/>
    <x v="0"/>
    <n v="159"/>
  </r>
  <r>
    <x v="16"/>
    <s v="18"/>
    <x v="16"/>
    <x v="350"/>
    <s v="1822"/>
    <x v="350"/>
    <x v="1"/>
    <x v="1"/>
    <n v="142"/>
  </r>
  <r>
    <x v="16"/>
    <s v="18"/>
    <x v="16"/>
    <x v="350"/>
    <s v="1822"/>
    <x v="350"/>
    <x v="1"/>
    <x v="2"/>
    <n v="114"/>
  </r>
  <r>
    <x v="16"/>
    <s v="18"/>
    <x v="16"/>
    <x v="350"/>
    <s v="1822"/>
    <x v="350"/>
    <x v="1"/>
    <x v="3"/>
    <n v="109"/>
  </r>
  <r>
    <x v="16"/>
    <s v="18"/>
    <x v="16"/>
    <x v="350"/>
    <s v="1822"/>
    <x v="350"/>
    <x v="1"/>
    <x v="4"/>
    <n v="101"/>
  </r>
  <r>
    <x v="16"/>
    <s v="18"/>
    <x v="16"/>
    <x v="350"/>
    <s v="1822"/>
    <x v="350"/>
    <x v="1"/>
    <x v="5"/>
    <n v="104"/>
  </r>
  <r>
    <x v="16"/>
    <s v="18"/>
    <x v="16"/>
    <x v="350"/>
    <s v="1822"/>
    <x v="350"/>
    <x v="1"/>
    <x v="6"/>
    <n v="105"/>
  </r>
  <r>
    <x v="16"/>
    <s v="18"/>
    <x v="16"/>
    <x v="350"/>
    <s v="1822"/>
    <x v="350"/>
    <x v="1"/>
    <x v="7"/>
    <n v="90"/>
  </r>
  <r>
    <x v="16"/>
    <s v="18"/>
    <x v="16"/>
    <x v="350"/>
    <s v="1822"/>
    <x v="350"/>
    <x v="2"/>
    <x v="0"/>
    <n v="0"/>
  </r>
  <r>
    <x v="16"/>
    <s v="18"/>
    <x v="16"/>
    <x v="350"/>
    <s v="1822"/>
    <x v="350"/>
    <x v="2"/>
    <x v="1"/>
    <n v="1"/>
  </r>
  <r>
    <x v="16"/>
    <s v="18"/>
    <x v="16"/>
    <x v="350"/>
    <s v="1822"/>
    <x v="350"/>
    <x v="2"/>
    <x v="2"/>
    <n v="1"/>
  </r>
  <r>
    <x v="16"/>
    <s v="18"/>
    <x v="16"/>
    <x v="350"/>
    <s v="1822"/>
    <x v="350"/>
    <x v="2"/>
    <x v="3"/>
    <n v="2"/>
  </r>
  <r>
    <x v="16"/>
    <s v="18"/>
    <x v="16"/>
    <x v="350"/>
    <s v="1822"/>
    <x v="350"/>
    <x v="2"/>
    <x v="4"/>
    <n v="2"/>
  </r>
  <r>
    <x v="16"/>
    <s v="18"/>
    <x v="16"/>
    <x v="350"/>
    <s v="1822"/>
    <x v="350"/>
    <x v="2"/>
    <x v="5"/>
    <n v="1"/>
  </r>
  <r>
    <x v="16"/>
    <s v="18"/>
    <x v="16"/>
    <x v="350"/>
    <s v="1822"/>
    <x v="350"/>
    <x v="2"/>
    <x v="6"/>
    <n v="1"/>
  </r>
  <r>
    <x v="16"/>
    <s v="18"/>
    <x v="16"/>
    <x v="350"/>
    <s v="1822"/>
    <x v="350"/>
    <x v="2"/>
    <x v="7"/>
    <n v="0"/>
  </r>
  <r>
    <x v="16"/>
    <s v="18"/>
    <x v="16"/>
    <x v="350"/>
    <s v="1822"/>
    <x v="350"/>
    <x v="3"/>
    <x v="0"/>
    <n v="17"/>
  </r>
  <r>
    <x v="16"/>
    <s v="18"/>
    <x v="16"/>
    <x v="350"/>
    <s v="1822"/>
    <x v="350"/>
    <x v="3"/>
    <x v="1"/>
    <n v="13"/>
  </r>
  <r>
    <x v="16"/>
    <s v="18"/>
    <x v="16"/>
    <x v="350"/>
    <s v="1822"/>
    <x v="350"/>
    <x v="3"/>
    <x v="2"/>
    <n v="16"/>
  </r>
  <r>
    <x v="16"/>
    <s v="18"/>
    <x v="16"/>
    <x v="350"/>
    <s v="1822"/>
    <x v="350"/>
    <x v="3"/>
    <x v="3"/>
    <n v="23"/>
  </r>
  <r>
    <x v="16"/>
    <s v="18"/>
    <x v="16"/>
    <x v="350"/>
    <s v="1822"/>
    <x v="350"/>
    <x v="3"/>
    <x v="4"/>
    <n v="29"/>
  </r>
  <r>
    <x v="16"/>
    <s v="18"/>
    <x v="16"/>
    <x v="350"/>
    <s v="1822"/>
    <x v="350"/>
    <x v="3"/>
    <x v="5"/>
    <n v="25"/>
  </r>
  <r>
    <x v="16"/>
    <s v="18"/>
    <x v="16"/>
    <x v="350"/>
    <s v="1822"/>
    <x v="350"/>
    <x v="3"/>
    <x v="6"/>
    <n v="22"/>
  </r>
  <r>
    <x v="16"/>
    <s v="18"/>
    <x v="16"/>
    <x v="350"/>
    <s v="1822"/>
    <x v="350"/>
    <x v="3"/>
    <x v="7"/>
    <n v="22"/>
  </r>
  <r>
    <x v="16"/>
    <s v="18"/>
    <x v="16"/>
    <x v="351"/>
    <s v="1824"/>
    <x v="351"/>
    <x v="1"/>
    <x v="0"/>
    <n v="177"/>
  </r>
  <r>
    <x v="16"/>
    <s v="18"/>
    <x v="16"/>
    <x v="351"/>
    <s v="1824"/>
    <x v="351"/>
    <x v="1"/>
    <x v="1"/>
    <n v="195"/>
  </r>
  <r>
    <x v="16"/>
    <s v="18"/>
    <x v="16"/>
    <x v="351"/>
    <s v="1824"/>
    <x v="351"/>
    <x v="1"/>
    <x v="2"/>
    <n v="171"/>
  </r>
  <r>
    <x v="16"/>
    <s v="18"/>
    <x v="16"/>
    <x v="351"/>
    <s v="1824"/>
    <x v="351"/>
    <x v="1"/>
    <x v="3"/>
    <n v="174"/>
  </r>
  <r>
    <x v="16"/>
    <s v="18"/>
    <x v="16"/>
    <x v="351"/>
    <s v="1824"/>
    <x v="351"/>
    <x v="1"/>
    <x v="4"/>
    <n v="188"/>
  </r>
  <r>
    <x v="16"/>
    <s v="18"/>
    <x v="16"/>
    <x v="351"/>
    <s v="1824"/>
    <x v="351"/>
    <x v="1"/>
    <x v="5"/>
    <n v="165"/>
  </r>
  <r>
    <x v="16"/>
    <s v="18"/>
    <x v="16"/>
    <x v="351"/>
    <s v="1824"/>
    <x v="351"/>
    <x v="1"/>
    <x v="6"/>
    <n v="145"/>
  </r>
  <r>
    <x v="16"/>
    <s v="18"/>
    <x v="16"/>
    <x v="351"/>
    <s v="1824"/>
    <x v="351"/>
    <x v="1"/>
    <x v="7"/>
    <n v="128"/>
  </r>
  <r>
    <x v="16"/>
    <s v="18"/>
    <x v="16"/>
    <x v="351"/>
    <s v="1824"/>
    <x v="351"/>
    <x v="2"/>
    <x v="0"/>
    <n v="26"/>
  </r>
  <r>
    <x v="16"/>
    <s v="18"/>
    <x v="16"/>
    <x v="351"/>
    <s v="1824"/>
    <x v="351"/>
    <x v="2"/>
    <x v="1"/>
    <n v="28"/>
  </r>
  <r>
    <x v="16"/>
    <s v="18"/>
    <x v="16"/>
    <x v="351"/>
    <s v="1824"/>
    <x v="351"/>
    <x v="2"/>
    <x v="2"/>
    <n v="25"/>
  </r>
  <r>
    <x v="16"/>
    <s v="18"/>
    <x v="16"/>
    <x v="351"/>
    <s v="1824"/>
    <x v="351"/>
    <x v="2"/>
    <x v="3"/>
    <n v="16"/>
  </r>
  <r>
    <x v="16"/>
    <s v="18"/>
    <x v="16"/>
    <x v="351"/>
    <s v="1824"/>
    <x v="351"/>
    <x v="2"/>
    <x v="4"/>
    <n v="29"/>
  </r>
  <r>
    <x v="16"/>
    <s v="18"/>
    <x v="16"/>
    <x v="351"/>
    <s v="1824"/>
    <x v="351"/>
    <x v="2"/>
    <x v="5"/>
    <n v="26"/>
  </r>
  <r>
    <x v="16"/>
    <s v="18"/>
    <x v="16"/>
    <x v="351"/>
    <s v="1824"/>
    <x v="351"/>
    <x v="2"/>
    <x v="6"/>
    <n v="29"/>
  </r>
  <r>
    <x v="16"/>
    <s v="18"/>
    <x v="16"/>
    <x v="351"/>
    <s v="1824"/>
    <x v="351"/>
    <x v="2"/>
    <x v="7"/>
    <n v="30"/>
  </r>
  <r>
    <x v="16"/>
    <s v="18"/>
    <x v="16"/>
    <x v="351"/>
    <s v="1824"/>
    <x v="351"/>
    <x v="3"/>
    <x v="0"/>
    <n v="5"/>
  </r>
  <r>
    <x v="16"/>
    <s v="18"/>
    <x v="16"/>
    <x v="351"/>
    <s v="1824"/>
    <x v="351"/>
    <x v="3"/>
    <x v="1"/>
    <n v="7"/>
  </r>
  <r>
    <x v="16"/>
    <s v="18"/>
    <x v="16"/>
    <x v="351"/>
    <s v="1824"/>
    <x v="351"/>
    <x v="3"/>
    <x v="2"/>
    <n v="4"/>
  </r>
  <r>
    <x v="16"/>
    <s v="18"/>
    <x v="16"/>
    <x v="351"/>
    <s v="1824"/>
    <x v="351"/>
    <x v="3"/>
    <x v="3"/>
    <n v="3"/>
  </r>
  <r>
    <x v="16"/>
    <s v="18"/>
    <x v="16"/>
    <x v="351"/>
    <s v="1824"/>
    <x v="351"/>
    <x v="3"/>
    <x v="4"/>
    <n v="5"/>
  </r>
  <r>
    <x v="16"/>
    <s v="18"/>
    <x v="16"/>
    <x v="351"/>
    <s v="1824"/>
    <x v="351"/>
    <x v="3"/>
    <x v="5"/>
    <n v="15"/>
  </r>
  <r>
    <x v="16"/>
    <s v="18"/>
    <x v="16"/>
    <x v="351"/>
    <s v="1824"/>
    <x v="351"/>
    <x v="3"/>
    <x v="6"/>
    <n v="14"/>
  </r>
  <r>
    <x v="16"/>
    <s v="18"/>
    <x v="16"/>
    <x v="351"/>
    <s v="1824"/>
    <x v="351"/>
    <x v="3"/>
    <x v="7"/>
    <n v="17"/>
  </r>
  <r>
    <x v="16"/>
    <s v="18"/>
    <x v="16"/>
    <x v="352"/>
    <s v="1825"/>
    <x v="352"/>
    <x v="1"/>
    <x v="0"/>
    <n v="65"/>
  </r>
  <r>
    <x v="16"/>
    <s v="18"/>
    <x v="16"/>
    <x v="352"/>
    <s v="1825"/>
    <x v="352"/>
    <x v="1"/>
    <x v="1"/>
    <n v="72"/>
  </r>
  <r>
    <x v="16"/>
    <s v="18"/>
    <x v="16"/>
    <x v="352"/>
    <s v="1825"/>
    <x v="352"/>
    <x v="1"/>
    <x v="2"/>
    <n v="55"/>
  </r>
  <r>
    <x v="16"/>
    <s v="18"/>
    <x v="16"/>
    <x v="352"/>
    <s v="1825"/>
    <x v="352"/>
    <x v="1"/>
    <x v="3"/>
    <n v="57"/>
  </r>
  <r>
    <x v="16"/>
    <s v="18"/>
    <x v="16"/>
    <x v="352"/>
    <s v="1825"/>
    <x v="352"/>
    <x v="1"/>
    <x v="4"/>
    <n v="59"/>
  </r>
  <r>
    <x v="16"/>
    <s v="18"/>
    <x v="16"/>
    <x v="352"/>
    <s v="1825"/>
    <x v="352"/>
    <x v="1"/>
    <x v="5"/>
    <n v="53"/>
  </r>
  <r>
    <x v="16"/>
    <s v="18"/>
    <x v="16"/>
    <x v="352"/>
    <s v="1825"/>
    <x v="352"/>
    <x v="1"/>
    <x v="6"/>
    <n v="51"/>
  </r>
  <r>
    <x v="16"/>
    <s v="18"/>
    <x v="16"/>
    <x v="352"/>
    <s v="1825"/>
    <x v="352"/>
    <x v="1"/>
    <x v="7"/>
    <n v="42"/>
  </r>
  <r>
    <x v="16"/>
    <s v="18"/>
    <x v="16"/>
    <x v="352"/>
    <s v="1825"/>
    <x v="352"/>
    <x v="2"/>
    <x v="0"/>
    <n v="7"/>
  </r>
  <r>
    <x v="16"/>
    <s v="18"/>
    <x v="16"/>
    <x v="352"/>
    <s v="1825"/>
    <x v="352"/>
    <x v="2"/>
    <x v="1"/>
    <n v="6"/>
  </r>
  <r>
    <x v="16"/>
    <s v="18"/>
    <x v="16"/>
    <x v="352"/>
    <s v="1825"/>
    <x v="352"/>
    <x v="2"/>
    <x v="2"/>
    <n v="4"/>
  </r>
  <r>
    <x v="16"/>
    <s v="18"/>
    <x v="16"/>
    <x v="352"/>
    <s v="1825"/>
    <x v="352"/>
    <x v="2"/>
    <x v="3"/>
    <n v="3"/>
  </r>
  <r>
    <x v="16"/>
    <s v="18"/>
    <x v="16"/>
    <x v="352"/>
    <s v="1825"/>
    <x v="352"/>
    <x v="2"/>
    <x v="4"/>
    <n v="5"/>
  </r>
  <r>
    <x v="16"/>
    <s v="18"/>
    <x v="16"/>
    <x v="352"/>
    <s v="1825"/>
    <x v="352"/>
    <x v="2"/>
    <x v="5"/>
    <n v="4"/>
  </r>
  <r>
    <x v="16"/>
    <s v="18"/>
    <x v="16"/>
    <x v="352"/>
    <s v="1825"/>
    <x v="352"/>
    <x v="2"/>
    <x v="6"/>
    <n v="3"/>
  </r>
  <r>
    <x v="16"/>
    <s v="18"/>
    <x v="16"/>
    <x v="352"/>
    <s v="1825"/>
    <x v="352"/>
    <x v="2"/>
    <x v="7"/>
    <n v="4"/>
  </r>
  <r>
    <x v="16"/>
    <s v="18"/>
    <x v="16"/>
    <x v="352"/>
    <s v="1825"/>
    <x v="352"/>
    <x v="3"/>
    <x v="0"/>
    <n v="1"/>
  </r>
  <r>
    <x v="16"/>
    <s v="18"/>
    <x v="16"/>
    <x v="352"/>
    <s v="1825"/>
    <x v="352"/>
    <x v="3"/>
    <x v="1"/>
    <n v="1"/>
  </r>
  <r>
    <x v="16"/>
    <s v="18"/>
    <x v="16"/>
    <x v="352"/>
    <s v="1825"/>
    <x v="352"/>
    <x v="3"/>
    <x v="2"/>
    <n v="1"/>
  </r>
  <r>
    <x v="16"/>
    <s v="18"/>
    <x v="16"/>
    <x v="352"/>
    <s v="1825"/>
    <x v="352"/>
    <x v="3"/>
    <x v="3"/>
    <n v="0"/>
  </r>
  <r>
    <x v="16"/>
    <s v="18"/>
    <x v="16"/>
    <x v="352"/>
    <s v="1825"/>
    <x v="352"/>
    <x v="3"/>
    <x v="4"/>
    <n v="1"/>
  </r>
  <r>
    <x v="16"/>
    <s v="18"/>
    <x v="16"/>
    <x v="352"/>
    <s v="1825"/>
    <x v="352"/>
    <x v="3"/>
    <x v="5"/>
    <n v="1"/>
  </r>
  <r>
    <x v="16"/>
    <s v="18"/>
    <x v="16"/>
    <x v="352"/>
    <s v="1825"/>
    <x v="352"/>
    <x v="3"/>
    <x v="6"/>
    <n v="0"/>
  </r>
  <r>
    <x v="16"/>
    <s v="18"/>
    <x v="16"/>
    <x v="352"/>
    <s v="1825"/>
    <x v="352"/>
    <x v="3"/>
    <x v="7"/>
    <n v="0"/>
  </r>
  <r>
    <x v="16"/>
    <s v="18"/>
    <x v="16"/>
    <x v="353"/>
    <s v="1826"/>
    <x v="353"/>
    <x v="1"/>
    <x v="0"/>
    <n v="124"/>
  </r>
  <r>
    <x v="16"/>
    <s v="18"/>
    <x v="16"/>
    <x v="353"/>
    <s v="1826"/>
    <x v="353"/>
    <x v="1"/>
    <x v="1"/>
    <n v="121"/>
  </r>
  <r>
    <x v="16"/>
    <s v="18"/>
    <x v="16"/>
    <x v="353"/>
    <s v="1826"/>
    <x v="353"/>
    <x v="1"/>
    <x v="2"/>
    <n v="132"/>
  </r>
  <r>
    <x v="16"/>
    <s v="18"/>
    <x v="16"/>
    <x v="353"/>
    <s v="1826"/>
    <x v="353"/>
    <x v="1"/>
    <x v="3"/>
    <n v="106"/>
  </r>
  <r>
    <x v="16"/>
    <s v="18"/>
    <x v="16"/>
    <x v="353"/>
    <s v="1826"/>
    <x v="353"/>
    <x v="1"/>
    <x v="4"/>
    <n v="93"/>
  </r>
  <r>
    <x v="16"/>
    <s v="18"/>
    <x v="16"/>
    <x v="353"/>
    <s v="1826"/>
    <x v="353"/>
    <x v="1"/>
    <x v="5"/>
    <n v="90"/>
  </r>
  <r>
    <x v="16"/>
    <s v="18"/>
    <x v="16"/>
    <x v="353"/>
    <s v="1826"/>
    <x v="353"/>
    <x v="1"/>
    <x v="6"/>
    <n v="92"/>
  </r>
  <r>
    <x v="16"/>
    <s v="18"/>
    <x v="16"/>
    <x v="353"/>
    <s v="1826"/>
    <x v="353"/>
    <x v="1"/>
    <x v="7"/>
    <n v="92"/>
  </r>
  <r>
    <x v="16"/>
    <s v="18"/>
    <x v="16"/>
    <x v="353"/>
    <s v="1826"/>
    <x v="353"/>
    <x v="2"/>
    <x v="0"/>
    <n v="19"/>
  </r>
  <r>
    <x v="16"/>
    <s v="18"/>
    <x v="16"/>
    <x v="353"/>
    <s v="1826"/>
    <x v="353"/>
    <x v="2"/>
    <x v="1"/>
    <n v="19"/>
  </r>
  <r>
    <x v="16"/>
    <s v="18"/>
    <x v="16"/>
    <x v="353"/>
    <s v="1826"/>
    <x v="353"/>
    <x v="2"/>
    <x v="2"/>
    <n v="22"/>
  </r>
  <r>
    <x v="16"/>
    <s v="18"/>
    <x v="16"/>
    <x v="353"/>
    <s v="1826"/>
    <x v="353"/>
    <x v="2"/>
    <x v="3"/>
    <n v="16"/>
  </r>
  <r>
    <x v="16"/>
    <s v="18"/>
    <x v="16"/>
    <x v="353"/>
    <s v="1826"/>
    <x v="353"/>
    <x v="2"/>
    <x v="4"/>
    <n v="19"/>
  </r>
  <r>
    <x v="16"/>
    <s v="18"/>
    <x v="16"/>
    <x v="353"/>
    <s v="1826"/>
    <x v="353"/>
    <x v="2"/>
    <x v="5"/>
    <n v="19"/>
  </r>
  <r>
    <x v="16"/>
    <s v="18"/>
    <x v="16"/>
    <x v="353"/>
    <s v="1826"/>
    <x v="353"/>
    <x v="2"/>
    <x v="6"/>
    <n v="14"/>
  </r>
  <r>
    <x v="16"/>
    <s v="18"/>
    <x v="16"/>
    <x v="353"/>
    <s v="1826"/>
    <x v="353"/>
    <x v="2"/>
    <x v="7"/>
    <n v="13"/>
  </r>
  <r>
    <x v="16"/>
    <s v="18"/>
    <x v="16"/>
    <x v="353"/>
    <s v="1826"/>
    <x v="353"/>
    <x v="3"/>
    <x v="0"/>
    <n v="4"/>
  </r>
  <r>
    <x v="16"/>
    <s v="18"/>
    <x v="16"/>
    <x v="353"/>
    <s v="1826"/>
    <x v="353"/>
    <x v="3"/>
    <x v="1"/>
    <n v="3"/>
  </r>
  <r>
    <x v="16"/>
    <s v="18"/>
    <x v="16"/>
    <x v="353"/>
    <s v="1826"/>
    <x v="353"/>
    <x v="3"/>
    <x v="2"/>
    <n v="5"/>
  </r>
  <r>
    <x v="16"/>
    <s v="18"/>
    <x v="16"/>
    <x v="353"/>
    <s v="1826"/>
    <x v="353"/>
    <x v="3"/>
    <x v="3"/>
    <n v="2"/>
  </r>
  <r>
    <x v="16"/>
    <s v="18"/>
    <x v="16"/>
    <x v="353"/>
    <s v="1826"/>
    <x v="353"/>
    <x v="3"/>
    <x v="4"/>
    <n v="3"/>
  </r>
  <r>
    <x v="16"/>
    <s v="18"/>
    <x v="16"/>
    <x v="353"/>
    <s v="1826"/>
    <x v="353"/>
    <x v="3"/>
    <x v="5"/>
    <n v="2"/>
  </r>
  <r>
    <x v="16"/>
    <s v="18"/>
    <x v="16"/>
    <x v="353"/>
    <s v="1826"/>
    <x v="353"/>
    <x v="3"/>
    <x v="6"/>
    <n v="3"/>
  </r>
  <r>
    <x v="16"/>
    <s v="18"/>
    <x v="16"/>
    <x v="353"/>
    <s v="1826"/>
    <x v="353"/>
    <x v="3"/>
    <x v="7"/>
    <n v="6"/>
  </r>
  <r>
    <x v="16"/>
    <s v="18"/>
    <x v="16"/>
    <x v="354"/>
    <s v="1827"/>
    <x v="354"/>
    <x v="1"/>
    <x v="0"/>
    <n v="89"/>
  </r>
  <r>
    <x v="16"/>
    <s v="18"/>
    <x v="16"/>
    <x v="354"/>
    <s v="1827"/>
    <x v="354"/>
    <x v="1"/>
    <x v="1"/>
    <n v="79"/>
  </r>
  <r>
    <x v="16"/>
    <s v="18"/>
    <x v="16"/>
    <x v="354"/>
    <s v="1827"/>
    <x v="354"/>
    <x v="1"/>
    <x v="2"/>
    <n v="81"/>
  </r>
  <r>
    <x v="16"/>
    <s v="18"/>
    <x v="16"/>
    <x v="354"/>
    <s v="1827"/>
    <x v="354"/>
    <x v="1"/>
    <x v="3"/>
    <n v="80"/>
  </r>
  <r>
    <x v="16"/>
    <s v="18"/>
    <x v="16"/>
    <x v="354"/>
    <s v="1827"/>
    <x v="354"/>
    <x v="1"/>
    <x v="4"/>
    <n v="71"/>
  </r>
  <r>
    <x v="16"/>
    <s v="18"/>
    <x v="16"/>
    <x v="354"/>
    <s v="1827"/>
    <x v="354"/>
    <x v="1"/>
    <x v="5"/>
    <n v="65"/>
  </r>
  <r>
    <x v="16"/>
    <s v="18"/>
    <x v="16"/>
    <x v="354"/>
    <s v="1827"/>
    <x v="354"/>
    <x v="1"/>
    <x v="6"/>
    <n v="69"/>
  </r>
  <r>
    <x v="16"/>
    <s v="18"/>
    <x v="16"/>
    <x v="354"/>
    <s v="1827"/>
    <x v="354"/>
    <x v="1"/>
    <x v="7"/>
    <n v="51"/>
  </r>
  <r>
    <x v="16"/>
    <s v="18"/>
    <x v="16"/>
    <x v="354"/>
    <s v="1827"/>
    <x v="354"/>
    <x v="2"/>
    <x v="0"/>
    <n v="0"/>
  </r>
  <r>
    <x v="16"/>
    <s v="18"/>
    <x v="16"/>
    <x v="354"/>
    <s v="1827"/>
    <x v="354"/>
    <x v="2"/>
    <x v="1"/>
    <n v="0"/>
  </r>
  <r>
    <x v="16"/>
    <s v="18"/>
    <x v="16"/>
    <x v="354"/>
    <s v="1827"/>
    <x v="354"/>
    <x v="2"/>
    <x v="2"/>
    <n v="0"/>
  </r>
  <r>
    <x v="16"/>
    <s v="18"/>
    <x v="16"/>
    <x v="354"/>
    <s v="1827"/>
    <x v="354"/>
    <x v="2"/>
    <x v="3"/>
    <n v="0"/>
  </r>
  <r>
    <x v="16"/>
    <s v="18"/>
    <x v="16"/>
    <x v="354"/>
    <s v="1827"/>
    <x v="354"/>
    <x v="2"/>
    <x v="4"/>
    <n v="0"/>
  </r>
  <r>
    <x v="16"/>
    <s v="18"/>
    <x v="16"/>
    <x v="354"/>
    <s v="1827"/>
    <x v="354"/>
    <x v="2"/>
    <x v="5"/>
    <n v="0"/>
  </r>
  <r>
    <x v="16"/>
    <s v="18"/>
    <x v="16"/>
    <x v="354"/>
    <s v="1827"/>
    <x v="354"/>
    <x v="2"/>
    <x v="6"/>
    <n v="0"/>
  </r>
  <r>
    <x v="16"/>
    <s v="18"/>
    <x v="16"/>
    <x v="354"/>
    <s v="1827"/>
    <x v="354"/>
    <x v="2"/>
    <x v="7"/>
    <n v="0"/>
  </r>
  <r>
    <x v="16"/>
    <s v="18"/>
    <x v="16"/>
    <x v="354"/>
    <s v="1827"/>
    <x v="354"/>
    <x v="3"/>
    <x v="0"/>
    <n v="42"/>
  </r>
  <r>
    <x v="16"/>
    <s v="18"/>
    <x v="16"/>
    <x v="354"/>
    <s v="1827"/>
    <x v="354"/>
    <x v="3"/>
    <x v="1"/>
    <n v="51"/>
  </r>
  <r>
    <x v="16"/>
    <s v="18"/>
    <x v="16"/>
    <x v="354"/>
    <s v="1827"/>
    <x v="354"/>
    <x v="3"/>
    <x v="2"/>
    <n v="57"/>
  </r>
  <r>
    <x v="16"/>
    <s v="18"/>
    <x v="16"/>
    <x v="354"/>
    <s v="1827"/>
    <x v="354"/>
    <x v="3"/>
    <x v="3"/>
    <n v="59"/>
  </r>
  <r>
    <x v="16"/>
    <s v="18"/>
    <x v="16"/>
    <x v="354"/>
    <s v="1827"/>
    <x v="354"/>
    <x v="3"/>
    <x v="4"/>
    <n v="45"/>
  </r>
  <r>
    <x v="16"/>
    <s v="18"/>
    <x v="16"/>
    <x v="354"/>
    <s v="1827"/>
    <x v="354"/>
    <x v="3"/>
    <x v="5"/>
    <n v="46"/>
  </r>
  <r>
    <x v="16"/>
    <s v="18"/>
    <x v="16"/>
    <x v="354"/>
    <s v="1827"/>
    <x v="354"/>
    <x v="3"/>
    <x v="6"/>
    <n v="52"/>
  </r>
  <r>
    <x v="16"/>
    <s v="18"/>
    <x v="16"/>
    <x v="354"/>
    <s v="1827"/>
    <x v="354"/>
    <x v="3"/>
    <x v="7"/>
    <n v="61"/>
  </r>
  <r>
    <x v="16"/>
    <s v="18"/>
    <x v="16"/>
    <x v="355"/>
    <s v="1828"/>
    <x v="355"/>
    <x v="1"/>
    <x v="0"/>
    <n v="90"/>
  </r>
  <r>
    <x v="16"/>
    <s v="18"/>
    <x v="16"/>
    <x v="355"/>
    <s v="1828"/>
    <x v="355"/>
    <x v="1"/>
    <x v="1"/>
    <n v="86"/>
  </r>
  <r>
    <x v="16"/>
    <s v="18"/>
    <x v="16"/>
    <x v="355"/>
    <s v="1828"/>
    <x v="355"/>
    <x v="1"/>
    <x v="2"/>
    <n v="85"/>
  </r>
  <r>
    <x v="16"/>
    <s v="18"/>
    <x v="16"/>
    <x v="355"/>
    <s v="1828"/>
    <x v="355"/>
    <x v="1"/>
    <x v="3"/>
    <n v="84"/>
  </r>
  <r>
    <x v="16"/>
    <s v="18"/>
    <x v="16"/>
    <x v="355"/>
    <s v="1828"/>
    <x v="355"/>
    <x v="1"/>
    <x v="4"/>
    <n v="77"/>
  </r>
  <r>
    <x v="16"/>
    <s v="18"/>
    <x v="16"/>
    <x v="355"/>
    <s v="1828"/>
    <x v="355"/>
    <x v="1"/>
    <x v="5"/>
    <n v="69"/>
  </r>
  <r>
    <x v="16"/>
    <s v="18"/>
    <x v="16"/>
    <x v="355"/>
    <s v="1828"/>
    <x v="355"/>
    <x v="1"/>
    <x v="6"/>
    <n v="67"/>
  </r>
  <r>
    <x v="16"/>
    <s v="18"/>
    <x v="16"/>
    <x v="355"/>
    <s v="1828"/>
    <x v="355"/>
    <x v="1"/>
    <x v="7"/>
    <n v="59"/>
  </r>
  <r>
    <x v="16"/>
    <s v="18"/>
    <x v="16"/>
    <x v="355"/>
    <s v="1828"/>
    <x v="355"/>
    <x v="2"/>
    <x v="0"/>
    <n v="2"/>
  </r>
  <r>
    <x v="16"/>
    <s v="18"/>
    <x v="16"/>
    <x v="355"/>
    <s v="1828"/>
    <x v="355"/>
    <x v="2"/>
    <x v="1"/>
    <n v="0"/>
  </r>
  <r>
    <x v="16"/>
    <s v="18"/>
    <x v="16"/>
    <x v="355"/>
    <s v="1828"/>
    <x v="355"/>
    <x v="2"/>
    <x v="2"/>
    <n v="0"/>
  </r>
  <r>
    <x v="16"/>
    <s v="18"/>
    <x v="16"/>
    <x v="355"/>
    <s v="1828"/>
    <x v="355"/>
    <x v="2"/>
    <x v="3"/>
    <n v="0"/>
  </r>
  <r>
    <x v="16"/>
    <s v="18"/>
    <x v="16"/>
    <x v="355"/>
    <s v="1828"/>
    <x v="355"/>
    <x v="2"/>
    <x v="4"/>
    <n v="0"/>
  </r>
  <r>
    <x v="16"/>
    <s v="18"/>
    <x v="16"/>
    <x v="355"/>
    <s v="1828"/>
    <x v="355"/>
    <x v="2"/>
    <x v="5"/>
    <n v="0"/>
  </r>
  <r>
    <x v="16"/>
    <s v="18"/>
    <x v="16"/>
    <x v="355"/>
    <s v="1828"/>
    <x v="355"/>
    <x v="2"/>
    <x v="6"/>
    <n v="0"/>
  </r>
  <r>
    <x v="16"/>
    <s v="18"/>
    <x v="16"/>
    <x v="355"/>
    <s v="1828"/>
    <x v="355"/>
    <x v="2"/>
    <x v="7"/>
    <n v="1"/>
  </r>
  <r>
    <x v="16"/>
    <s v="18"/>
    <x v="16"/>
    <x v="355"/>
    <s v="1828"/>
    <x v="355"/>
    <x v="3"/>
    <x v="0"/>
    <n v="41"/>
  </r>
  <r>
    <x v="16"/>
    <s v="18"/>
    <x v="16"/>
    <x v="355"/>
    <s v="1828"/>
    <x v="355"/>
    <x v="3"/>
    <x v="1"/>
    <n v="51"/>
  </r>
  <r>
    <x v="16"/>
    <s v="18"/>
    <x v="16"/>
    <x v="355"/>
    <s v="1828"/>
    <x v="355"/>
    <x v="3"/>
    <x v="2"/>
    <n v="39"/>
  </r>
  <r>
    <x v="16"/>
    <s v="18"/>
    <x v="16"/>
    <x v="355"/>
    <s v="1828"/>
    <x v="355"/>
    <x v="3"/>
    <x v="3"/>
    <n v="43"/>
  </r>
  <r>
    <x v="16"/>
    <s v="18"/>
    <x v="16"/>
    <x v="355"/>
    <s v="1828"/>
    <x v="355"/>
    <x v="3"/>
    <x v="4"/>
    <n v="41"/>
  </r>
  <r>
    <x v="16"/>
    <s v="18"/>
    <x v="16"/>
    <x v="355"/>
    <s v="1828"/>
    <x v="355"/>
    <x v="3"/>
    <x v="5"/>
    <n v="38"/>
  </r>
  <r>
    <x v="16"/>
    <s v="18"/>
    <x v="16"/>
    <x v="355"/>
    <s v="1828"/>
    <x v="355"/>
    <x v="3"/>
    <x v="6"/>
    <n v="39"/>
  </r>
  <r>
    <x v="16"/>
    <s v="18"/>
    <x v="16"/>
    <x v="355"/>
    <s v="1828"/>
    <x v="355"/>
    <x v="3"/>
    <x v="7"/>
    <n v="38"/>
  </r>
  <r>
    <x v="16"/>
    <s v="18"/>
    <x v="16"/>
    <x v="356"/>
    <s v="1832"/>
    <x v="356"/>
    <x v="1"/>
    <x v="0"/>
    <n v="158"/>
  </r>
  <r>
    <x v="16"/>
    <s v="18"/>
    <x v="16"/>
    <x v="356"/>
    <s v="1832"/>
    <x v="356"/>
    <x v="1"/>
    <x v="1"/>
    <n v="153"/>
  </r>
  <r>
    <x v="16"/>
    <s v="18"/>
    <x v="16"/>
    <x v="356"/>
    <s v="1832"/>
    <x v="356"/>
    <x v="1"/>
    <x v="2"/>
    <n v="154"/>
  </r>
  <r>
    <x v="16"/>
    <s v="18"/>
    <x v="16"/>
    <x v="356"/>
    <s v="1832"/>
    <x v="356"/>
    <x v="1"/>
    <x v="3"/>
    <n v="152"/>
  </r>
  <r>
    <x v="16"/>
    <s v="18"/>
    <x v="16"/>
    <x v="356"/>
    <s v="1832"/>
    <x v="356"/>
    <x v="1"/>
    <x v="4"/>
    <n v="136"/>
  </r>
  <r>
    <x v="16"/>
    <s v="18"/>
    <x v="16"/>
    <x v="356"/>
    <s v="1832"/>
    <x v="356"/>
    <x v="1"/>
    <x v="5"/>
    <n v="118"/>
  </r>
  <r>
    <x v="16"/>
    <s v="18"/>
    <x v="16"/>
    <x v="356"/>
    <s v="1832"/>
    <x v="356"/>
    <x v="1"/>
    <x v="6"/>
    <n v="103"/>
  </r>
  <r>
    <x v="16"/>
    <s v="18"/>
    <x v="16"/>
    <x v="356"/>
    <s v="1832"/>
    <x v="356"/>
    <x v="1"/>
    <x v="7"/>
    <n v="96"/>
  </r>
  <r>
    <x v="16"/>
    <s v="18"/>
    <x v="16"/>
    <x v="356"/>
    <s v="1832"/>
    <x v="356"/>
    <x v="2"/>
    <x v="0"/>
    <n v="19"/>
  </r>
  <r>
    <x v="16"/>
    <s v="18"/>
    <x v="16"/>
    <x v="356"/>
    <s v="1832"/>
    <x v="356"/>
    <x v="2"/>
    <x v="1"/>
    <n v="17"/>
  </r>
  <r>
    <x v="16"/>
    <s v="18"/>
    <x v="16"/>
    <x v="356"/>
    <s v="1832"/>
    <x v="356"/>
    <x v="2"/>
    <x v="2"/>
    <n v="13"/>
  </r>
  <r>
    <x v="16"/>
    <s v="18"/>
    <x v="16"/>
    <x v="356"/>
    <s v="1832"/>
    <x v="356"/>
    <x v="2"/>
    <x v="3"/>
    <n v="15"/>
  </r>
  <r>
    <x v="16"/>
    <s v="18"/>
    <x v="16"/>
    <x v="356"/>
    <s v="1832"/>
    <x v="356"/>
    <x v="2"/>
    <x v="4"/>
    <n v="14"/>
  </r>
  <r>
    <x v="16"/>
    <s v="18"/>
    <x v="16"/>
    <x v="356"/>
    <s v="1832"/>
    <x v="356"/>
    <x v="2"/>
    <x v="5"/>
    <n v="16"/>
  </r>
  <r>
    <x v="16"/>
    <s v="18"/>
    <x v="16"/>
    <x v="356"/>
    <s v="1832"/>
    <x v="356"/>
    <x v="2"/>
    <x v="6"/>
    <n v="13"/>
  </r>
  <r>
    <x v="16"/>
    <s v="18"/>
    <x v="16"/>
    <x v="356"/>
    <s v="1832"/>
    <x v="356"/>
    <x v="2"/>
    <x v="7"/>
    <n v="11"/>
  </r>
  <r>
    <x v="16"/>
    <s v="18"/>
    <x v="16"/>
    <x v="356"/>
    <s v="1832"/>
    <x v="356"/>
    <x v="3"/>
    <x v="0"/>
    <n v="9"/>
  </r>
  <r>
    <x v="16"/>
    <s v="18"/>
    <x v="16"/>
    <x v="356"/>
    <s v="1832"/>
    <x v="356"/>
    <x v="3"/>
    <x v="1"/>
    <n v="9"/>
  </r>
  <r>
    <x v="16"/>
    <s v="18"/>
    <x v="16"/>
    <x v="356"/>
    <s v="1832"/>
    <x v="356"/>
    <x v="3"/>
    <x v="2"/>
    <n v="9"/>
  </r>
  <r>
    <x v="16"/>
    <s v="18"/>
    <x v="16"/>
    <x v="356"/>
    <s v="1832"/>
    <x v="356"/>
    <x v="3"/>
    <x v="3"/>
    <n v="8"/>
  </r>
  <r>
    <x v="16"/>
    <s v="18"/>
    <x v="16"/>
    <x v="356"/>
    <s v="1832"/>
    <x v="356"/>
    <x v="3"/>
    <x v="4"/>
    <n v="7"/>
  </r>
  <r>
    <x v="16"/>
    <s v="18"/>
    <x v="16"/>
    <x v="356"/>
    <s v="1832"/>
    <x v="356"/>
    <x v="3"/>
    <x v="5"/>
    <n v="7"/>
  </r>
  <r>
    <x v="16"/>
    <s v="18"/>
    <x v="16"/>
    <x v="356"/>
    <s v="1832"/>
    <x v="356"/>
    <x v="3"/>
    <x v="6"/>
    <n v="8"/>
  </r>
  <r>
    <x v="16"/>
    <s v="18"/>
    <x v="16"/>
    <x v="356"/>
    <s v="1832"/>
    <x v="356"/>
    <x v="3"/>
    <x v="7"/>
    <n v="7"/>
  </r>
  <r>
    <x v="16"/>
    <s v="18"/>
    <x v="16"/>
    <x v="357"/>
    <s v="1833"/>
    <x v="357"/>
    <x v="1"/>
    <x v="0"/>
    <n v="176"/>
  </r>
  <r>
    <x v="16"/>
    <s v="18"/>
    <x v="16"/>
    <x v="357"/>
    <s v="1833"/>
    <x v="357"/>
    <x v="1"/>
    <x v="1"/>
    <n v="173"/>
  </r>
  <r>
    <x v="16"/>
    <s v="18"/>
    <x v="16"/>
    <x v="357"/>
    <s v="1833"/>
    <x v="357"/>
    <x v="1"/>
    <x v="2"/>
    <n v="159"/>
  </r>
  <r>
    <x v="16"/>
    <s v="18"/>
    <x v="16"/>
    <x v="357"/>
    <s v="1833"/>
    <x v="357"/>
    <x v="1"/>
    <x v="3"/>
    <n v="139"/>
  </r>
  <r>
    <x v="16"/>
    <s v="18"/>
    <x v="16"/>
    <x v="357"/>
    <s v="1833"/>
    <x v="357"/>
    <x v="1"/>
    <x v="4"/>
    <n v="129"/>
  </r>
  <r>
    <x v="16"/>
    <s v="18"/>
    <x v="16"/>
    <x v="357"/>
    <s v="1833"/>
    <x v="357"/>
    <x v="1"/>
    <x v="5"/>
    <n v="137"/>
  </r>
  <r>
    <x v="16"/>
    <s v="18"/>
    <x v="16"/>
    <x v="357"/>
    <s v="1833"/>
    <x v="357"/>
    <x v="1"/>
    <x v="6"/>
    <n v="125"/>
  </r>
  <r>
    <x v="16"/>
    <s v="18"/>
    <x v="16"/>
    <x v="357"/>
    <s v="1833"/>
    <x v="357"/>
    <x v="1"/>
    <x v="7"/>
    <n v="130"/>
  </r>
  <r>
    <x v="16"/>
    <s v="18"/>
    <x v="16"/>
    <x v="357"/>
    <s v="1833"/>
    <x v="357"/>
    <x v="2"/>
    <x v="0"/>
    <n v="22"/>
  </r>
  <r>
    <x v="16"/>
    <s v="18"/>
    <x v="16"/>
    <x v="357"/>
    <s v="1833"/>
    <x v="357"/>
    <x v="2"/>
    <x v="1"/>
    <n v="32"/>
  </r>
  <r>
    <x v="16"/>
    <s v="18"/>
    <x v="16"/>
    <x v="357"/>
    <s v="1833"/>
    <x v="357"/>
    <x v="2"/>
    <x v="2"/>
    <n v="30"/>
  </r>
  <r>
    <x v="16"/>
    <s v="18"/>
    <x v="16"/>
    <x v="357"/>
    <s v="1833"/>
    <x v="357"/>
    <x v="2"/>
    <x v="3"/>
    <n v="24"/>
  </r>
  <r>
    <x v="16"/>
    <s v="18"/>
    <x v="16"/>
    <x v="357"/>
    <s v="1833"/>
    <x v="357"/>
    <x v="2"/>
    <x v="4"/>
    <n v="31"/>
  </r>
  <r>
    <x v="16"/>
    <s v="18"/>
    <x v="16"/>
    <x v="357"/>
    <s v="1833"/>
    <x v="357"/>
    <x v="2"/>
    <x v="5"/>
    <n v="28"/>
  </r>
  <r>
    <x v="16"/>
    <s v="18"/>
    <x v="16"/>
    <x v="357"/>
    <s v="1833"/>
    <x v="357"/>
    <x v="2"/>
    <x v="6"/>
    <n v="46"/>
  </r>
  <r>
    <x v="16"/>
    <s v="18"/>
    <x v="16"/>
    <x v="357"/>
    <s v="1833"/>
    <x v="357"/>
    <x v="2"/>
    <x v="7"/>
    <n v="29"/>
  </r>
  <r>
    <x v="16"/>
    <s v="18"/>
    <x v="16"/>
    <x v="357"/>
    <s v="1833"/>
    <x v="357"/>
    <x v="3"/>
    <x v="0"/>
    <n v="28"/>
  </r>
  <r>
    <x v="16"/>
    <s v="18"/>
    <x v="16"/>
    <x v="357"/>
    <s v="1833"/>
    <x v="357"/>
    <x v="3"/>
    <x v="1"/>
    <n v="33"/>
  </r>
  <r>
    <x v="16"/>
    <s v="18"/>
    <x v="16"/>
    <x v="357"/>
    <s v="1833"/>
    <x v="357"/>
    <x v="3"/>
    <x v="2"/>
    <n v="32"/>
  </r>
  <r>
    <x v="16"/>
    <s v="18"/>
    <x v="16"/>
    <x v="357"/>
    <s v="1833"/>
    <x v="357"/>
    <x v="3"/>
    <x v="3"/>
    <n v="33"/>
  </r>
  <r>
    <x v="16"/>
    <s v="18"/>
    <x v="16"/>
    <x v="357"/>
    <s v="1833"/>
    <x v="357"/>
    <x v="3"/>
    <x v="4"/>
    <n v="32"/>
  </r>
  <r>
    <x v="16"/>
    <s v="18"/>
    <x v="16"/>
    <x v="357"/>
    <s v="1833"/>
    <x v="357"/>
    <x v="3"/>
    <x v="5"/>
    <n v="30"/>
  </r>
  <r>
    <x v="16"/>
    <s v="18"/>
    <x v="16"/>
    <x v="357"/>
    <s v="1833"/>
    <x v="357"/>
    <x v="3"/>
    <x v="6"/>
    <n v="25"/>
  </r>
  <r>
    <x v="16"/>
    <s v="18"/>
    <x v="16"/>
    <x v="357"/>
    <s v="1833"/>
    <x v="357"/>
    <x v="3"/>
    <x v="7"/>
    <n v="26"/>
  </r>
  <r>
    <x v="16"/>
    <s v="18"/>
    <x v="16"/>
    <x v="358"/>
    <s v="1834"/>
    <x v="358"/>
    <x v="1"/>
    <x v="0"/>
    <n v="42"/>
  </r>
  <r>
    <x v="16"/>
    <s v="18"/>
    <x v="16"/>
    <x v="358"/>
    <s v="1834"/>
    <x v="358"/>
    <x v="1"/>
    <x v="1"/>
    <n v="38"/>
  </r>
  <r>
    <x v="16"/>
    <s v="18"/>
    <x v="16"/>
    <x v="358"/>
    <s v="1834"/>
    <x v="358"/>
    <x v="1"/>
    <x v="2"/>
    <n v="34"/>
  </r>
  <r>
    <x v="16"/>
    <s v="18"/>
    <x v="16"/>
    <x v="358"/>
    <s v="1834"/>
    <x v="358"/>
    <x v="1"/>
    <x v="3"/>
    <n v="34"/>
  </r>
  <r>
    <x v="16"/>
    <s v="18"/>
    <x v="16"/>
    <x v="358"/>
    <s v="1834"/>
    <x v="358"/>
    <x v="1"/>
    <x v="4"/>
    <n v="32"/>
  </r>
  <r>
    <x v="16"/>
    <s v="18"/>
    <x v="16"/>
    <x v="358"/>
    <s v="1834"/>
    <x v="358"/>
    <x v="1"/>
    <x v="5"/>
    <n v="26"/>
  </r>
  <r>
    <x v="16"/>
    <s v="18"/>
    <x v="16"/>
    <x v="358"/>
    <s v="1834"/>
    <x v="358"/>
    <x v="1"/>
    <x v="6"/>
    <n v="32"/>
  </r>
  <r>
    <x v="16"/>
    <s v="18"/>
    <x v="16"/>
    <x v="358"/>
    <s v="1834"/>
    <x v="358"/>
    <x v="1"/>
    <x v="7"/>
    <n v="23"/>
  </r>
  <r>
    <x v="16"/>
    <s v="18"/>
    <x v="16"/>
    <x v="358"/>
    <s v="1834"/>
    <x v="358"/>
    <x v="2"/>
    <x v="0"/>
    <n v="0"/>
  </r>
  <r>
    <x v="16"/>
    <s v="18"/>
    <x v="16"/>
    <x v="358"/>
    <s v="1834"/>
    <x v="358"/>
    <x v="2"/>
    <x v="1"/>
    <n v="0"/>
  </r>
  <r>
    <x v="16"/>
    <s v="18"/>
    <x v="16"/>
    <x v="358"/>
    <s v="1834"/>
    <x v="358"/>
    <x v="2"/>
    <x v="2"/>
    <n v="0"/>
  </r>
  <r>
    <x v="16"/>
    <s v="18"/>
    <x v="16"/>
    <x v="358"/>
    <s v="1834"/>
    <x v="358"/>
    <x v="2"/>
    <x v="3"/>
    <n v="0"/>
  </r>
  <r>
    <x v="16"/>
    <s v="18"/>
    <x v="16"/>
    <x v="358"/>
    <s v="1834"/>
    <x v="358"/>
    <x v="2"/>
    <x v="4"/>
    <n v="0"/>
  </r>
  <r>
    <x v="16"/>
    <s v="18"/>
    <x v="16"/>
    <x v="358"/>
    <s v="1834"/>
    <x v="358"/>
    <x v="2"/>
    <x v="5"/>
    <n v="0"/>
  </r>
  <r>
    <x v="16"/>
    <s v="18"/>
    <x v="16"/>
    <x v="358"/>
    <s v="1834"/>
    <x v="358"/>
    <x v="2"/>
    <x v="6"/>
    <n v="0"/>
  </r>
  <r>
    <x v="16"/>
    <s v="18"/>
    <x v="16"/>
    <x v="358"/>
    <s v="1834"/>
    <x v="358"/>
    <x v="2"/>
    <x v="7"/>
    <n v="0"/>
  </r>
  <r>
    <x v="16"/>
    <s v="18"/>
    <x v="16"/>
    <x v="358"/>
    <s v="1834"/>
    <x v="358"/>
    <x v="3"/>
    <x v="0"/>
    <n v="153"/>
  </r>
  <r>
    <x v="16"/>
    <s v="18"/>
    <x v="16"/>
    <x v="358"/>
    <s v="1834"/>
    <x v="358"/>
    <x v="3"/>
    <x v="1"/>
    <n v="160"/>
  </r>
  <r>
    <x v="16"/>
    <s v="18"/>
    <x v="16"/>
    <x v="358"/>
    <s v="1834"/>
    <x v="358"/>
    <x v="3"/>
    <x v="2"/>
    <n v="142"/>
  </r>
  <r>
    <x v="16"/>
    <s v="18"/>
    <x v="16"/>
    <x v="358"/>
    <s v="1834"/>
    <x v="358"/>
    <x v="3"/>
    <x v="3"/>
    <n v="150"/>
  </r>
  <r>
    <x v="16"/>
    <s v="18"/>
    <x v="16"/>
    <x v="358"/>
    <s v="1834"/>
    <x v="358"/>
    <x v="3"/>
    <x v="4"/>
    <n v="144"/>
  </r>
  <r>
    <x v="16"/>
    <s v="18"/>
    <x v="16"/>
    <x v="358"/>
    <s v="1834"/>
    <x v="358"/>
    <x v="3"/>
    <x v="5"/>
    <n v="138"/>
  </r>
  <r>
    <x v="16"/>
    <s v="18"/>
    <x v="16"/>
    <x v="358"/>
    <s v="1834"/>
    <x v="358"/>
    <x v="3"/>
    <x v="6"/>
    <n v="136"/>
  </r>
  <r>
    <x v="16"/>
    <s v="18"/>
    <x v="16"/>
    <x v="358"/>
    <s v="1834"/>
    <x v="358"/>
    <x v="3"/>
    <x v="7"/>
    <n v="125"/>
  </r>
  <r>
    <x v="16"/>
    <s v="18"/>
    <x v="16"/>
    <x v="359"/>
    <s v="1835"/>
    <x v="359"/>
    <x v="1"/>
    <x v="0"/>
    <n v="1"/>
  </r>
  <r>
    <x v="16"/>
    <s v="18"/>
    <x v="16"/>
    <x v="359"/>
    <s v="1835"/>
    <x v="359"/>
    <x v="1"/>
    <x v="1"/>
    <n v="3"/>
  </r>
  <r>
    <x v="16"/>
    <s v="18"/>
    <x v="16"/>
    <x v="359"/>
    <s v="1835"/>
    <x v="359"/>
    <x v="1"/>
    <x v="2"/>
    <n v="3"/>
  </r>
  <r>
    <x v="16"/>
    <s v="18"/>
    <x v="16"/>
    <x v="359"/>
    <s v="1835"/>
    <x v="359"/>
    <x v="1"/>
    <x v="3"/>
    <n v="3"/>
  </r>
  <r>
    <x v="16"/>
    <s v="18"/>
    <x v="16"/>
    <x v="359"/>
    <s v="1835"/>
    <x v="359"/>
    <x v="1"/>
    <x v="4"/>
    <n v="1"/>
  </r>
  <r>
    <x v="16"/>
    <s v="18"/>
    <x v="16"/>
    <x v="359"/>
    <s v="1835"/>
    <x v="359"/>
    <x v="1"/>
    <x v="5"/>
    <n v="1"/>
  </r>
  <r>
    <x v="16"/>
    <s v="18"/>
    <x v="16"/>
    <x v="359"/>
    <s v="1835"/>
    <x v="359"/>
    <x v="1"/>
    <x v="6"/>
    <n v="1"/>
  </r>
  <r>
    <x v="16"/>
    <s v="18"/>
    <x v="16"/>
    <x v="359"/>
    <s v="1835"/>
    <x v="359"/>
    <x v="1"/>
    <x v="7"/>
    <n v="2"/>
  </r>
  <r>
    <x v="16"/>
    <s v="18"/>
    <x v="16"/>
    <x v="359"/>
    <s v="1835"/>
    <x v="359"/>
    <x v="2"/>
    <x v="0"/>
    <n v="0"/>
  </r>
  <r>
    <x v="16"/>
    <s v="18"/>
    <x v="16"/>
    <x v="359"/>
    <s v="1835"/>
    <x v="359"/>
    <x v="2"/>
    <x v="1"/>
    <n v="0"/>
  </r>
  <r>
    <x v="16"/>
    <s v="18"/>
    <x v="16"/>
    <x v="359"/>
    <s v="1835"/>
    <x v="359"/>
    <x v="2"/>
    <x v="2"/>
    <n v="0"/>
  </r>
  <r>
    <x v="16"/>
    <s v="18"/>
    <x v="16"/>
    <x v="359"/>
    <s v="1835"/>
    <x v="359"/>
    <x v="2"/>
    <x v="3"/>
    <n v="0"/>
  </r>
  <r>
    <x v="16"/>
    <s v="18"/>
    <x v="16"/>
    <x v="359"/>
    <s v="1835"/>
    <x v="359"/>
    <x v="2"/>
    <x v="4"/>
    <n v="0"/>
  </r>
  <r>
    <x v="16"/>
    <s v="18"/>
    <x v="16"/>
    <x v="359"/>
    <s v="1835"/>
    <x v="359"/>
    <x v="2"/>
    <x v="5"/>
    <n v="0"/>
  </r>
  <r>
    <x v="16"/>
    <s v="18"/>
    <x v="16"/>
    <x v="359"/>
    <s v="1835"/>
    <x v="359"/>
    <x v="2"/>
    <x v="6"/>
    <n v="0"/>
  </r>
  <r>
    <x v="16"/>
    <s v="18"/>
    <x v="16"/>
    <x v="359"/>
    <s v="1835"/>
    <x v="359"/>
    <x v="2"/>
    <x v="7"/>
    <n v="0"/>
  </r>
  <r>
    <x v="16"/>
    <s v="18"/>
    <x v="16"/>
    <x v="359"/>
    <s v="1835"/>
    <x v="359"/>
    <x v="3"/>
    <x v="0"/>
    <n v="52"/>
  </r>
  <r>
    <x v="16"/>
    <s v="18"/>
    <x v="16"/>
    <x v="359"/>
    <s v="1835"/>
    <x v="359"/>
    <x v="3"/>
    <x v="1"/>
    <n v="42"/>
  </r>
  <r>
    <x v="16"/>
    <s v="18"/>
    <x v="16"/>
    <x v="359"/>
    <s v="1835"/>
    <x v="359"/>
    <x v="3"/>
    <x v="2"/>
    <n v="41"/>
  </r>
  <r>
    <x v="16"/>
    <s v="18"/>
    <x v="16"/>
    <x v="359"/>
    <s v="1835"/>
    <x v="359"/>
    <x v="3"/>
    <x v="3"/>
    <n v="41"/>
  </r>
  <r>
    <x v="16"/>
    <s v="18"/>
    <x v="16"/>
    <x v="359"/>
    <s v="1835"/>
    <x v="359"/>
    <x v="3"/>
    <x v="4"/>
    <n v="36"/>
  </r>
  <r>
    <x v="16"/>
    <s v="18"/>
    <x v="16"/>
    <x v="359"/>
    <s v="1835"/>
    <x v="359"/>
    <x v="3"/>
    <x v="5"/>
    <n v="36"/>
  </r>
  <r>
    <x v="16"/>
    <s v="18"/>
    <x v="16"/>
    <x v="359"/>
    <s v="1835"/>
    <x v="359"/>
    <x v="3"/>
    <x v="6"/>
    <n v="33"/>
  </r>
  <r>
    <x v="16"/>
    <s v="18"/>
    <x v="16"/>
    <x v="359"/>
    <s v="1835"/>
    <x v="359"/>
    <x v="3"/>
    <x v="7"/>
    <n v="30"/>
  </r>
  <r>
    <x v="16"/>
    <s v="18"/>
    <x v="16"/>
    <x v="360"/>
    <s v="1836"/>
    <x v="360"/>
    <x v="1"/>
    <x v="0"/>
    <n v="47"/>
  </r>
  <r>
    <x v="16"/>
    <s v="18"/>
    <x v="16"/>
    <x v="360"/>
    <s v="1836"/>
    <x v="360"/>
    <x v="1"/>
    <x v="1"/>
    <n v="49"/>
  </r>
  <r>
    <x v="16"/>
    <s v="18"/>
    <x v="16"/>
    <x v="360"/>
    <s v="1836"/>
    <x v="360"/>
    <x v="1"/>
    <x v="2"/>
    <n v="44"/>
  </r>
  <r>
    <x v="16"/>
    <s v="18"/>
    <x v="16"/>
    <x v="360"/>
    <s v="1836"/>
    <x v="360"/>
    <x v="1"/>
    <x v="3"/>
    <n v="43"/>
  </r>
  <r>
    <x v="16"/>
    <s v="18"/>
    <x v="16"/>
    <x v="360"/>
    <s v="1836"/>
    <x v="360"/>
    <x v="1"/>
    <x v="4"/>
    <n v="40"/>
  </r>
  <r>
    <x v="16"/>
    <s v="18"/>
    <x v="16"/>
    <x v="360"/>
    <s v="1836"/>
    <x v="360"/>
    <x v="1"/>
    <x v="5"/>
    <n v="42"/>
  </r>
  <r>
    <x v="16"/>
    <s v="18"/>
    <x v="16"/>
    <x v="360"/>
    <s v="1836"/>
    <x v="360"/>
    <x v="1"/>
    <x v="6"/>
    <n v="39"/>
  </r>
  <r>
    <x v="16"/>
    <s v="18"/>
    <x v="16"/>
    <x v="360"/>
    <s v="1836"/>
    <x v="360"/>
    <x v="1"/>
    <x v="7"/>
    <n v="31"/>
  </r>
  <r>
    <x v="16"/>
    <s v="18"/>
    <x v="16"/>
    <x v="360"/>
    <s v="1836"/>
    <x v="360"/>
    <x v="2"/>
    <x v="0"/>
    <n v="0"/>
  </r>
  <r>
    <x v="16"/>
    <s v="18"/>
    <x v="16"/>
    <x v="360"/>
    <s v="1836"/>
    <x v="360"/>
    <x v="2"/>
    <x v="1"/>
    <n v="0"/>
  </r>
  <r>
    <x v="16"/>
    <s v="18"/>
    <x v="16"/>
    <x v="360"/>
    <s v="1836"/>
    <x v="360"/>
    <x v="2"/>
    <x v="2"/>
    <n v="0"/>
  </r>
  <r>
    <x v="16"/>
    <s v="18"/>
    <x v="16"/>
    <x v="360"/>
    <s v="1836"/>
    <x v="360"/>
    <x v="2"/>
    <x v="3"/>
    <n v="0"/>
  </r>
  <r>
    <x v="16"/>
    <s v="18"/>
    <x v="16"/>
    <x v="360"/>
    <s v="1836"/>
    <x v="360"/>
    <x v="2"/>
    <x v="4"/>
    <n v="0"/>
  </r>
  <r>
    <x v="16"/>
    <s v="18"/>
    <x v="16"/>
    <x v="360"/>
    <s v="1836"/>
    <x v="360"/>
    <x v="2"/>
    <x v="5"/>
    <n v="0"/>
  </r>
  <r>
    <x v="16"/>
    <s v="18"/>
    <x v="16"/>
    <x v="360"/>
    <s v="1836"/>
    <x v="360"/>
    <x v="2"/>
    <x v="6"/>
    <n v="0"/>
  </r>
  <r>
    <x v="16"/>
    <s v="18"/>
    <x v="16"/>
    <x v="360"/>
    <s v="1836"/>
    <x v="360"/>
    <x v="2"/>
    <x v="7"/>
    <n v="0"/>
  </r>
  <r>
    <x v="16"/>
    <s v="18"/>
    <x v="16"/>
    <x v="360"/>
    <s v="1836"/>
    <x v="360"/>
    <x v="3"/>
    <x v="0"/>
    <n v="76"/>
  </r>
  <r>
    <x v="16"/>
    <s v="18"/>
    <x v="16"/>
    <x v="360"/>
    <s v="1836"/>
    <x v="360"/>
    <x v="3"/>
    <x v="1"/>
    <n v="77"/>
  </r>
  <r>
    <x v="16"/>
    <s v="18"/>
    <x v="16"/>
    <x v="360"/>
    <s v="1836"/>
    <x v="360"/>
    <x v="3"/>
    <x v="2"/>
    <n v="79"/>
  </r>
  <r>
    <x v="16"/>
    <s v="18"/>
    <x v="16"/>
    <x v="360"/>
    <s v="1836"/>
    <x v="360"/>
    <x v="3"/>
    <x v="3"/>
    <n v="73"/>
  </r>
  <r>
    <x v="16"/>
    <s v="18"/>
    <x v="16"/>
    <x v="360"/>
    <s v="1836"/>
    <x v="360"/>
    <x v="3"/>
    <x v="4"/>
    <n v="73"/>
  </r>
  <r>
    <x v="16"/>
    <s v="18"/>
    <x v="16"/>
    <x v="360"/>
    <s v="1836"/>
    <x v="360"/>
    <x v="3"/>
    <x v="5"/>
    <n v="79"/>
  </r>
  <r>
    <x v="16"/>
    <s v="18"/>
    <x v="16"/>
    <x v="360"/>
    <s v="1836"/>
    <x v="360"/>
    <x v="3"/>
    <x v="6"/>
    <n v="86"/>
  </r>
  <r>
    <x v="16"/>
    <s v="18"/>
    <x v="16"/>
    <x v="360"/>
    <s v="1836"/>
    <x v="360"/>
    <x v="3"/>
    <x v="7"/>
    <n v="88"/>
  </r>
  <r>
    <x v="16"/>
    <s v="18"/>
    <x v="16"/>
    <x v="361"/>
    <s v="1837"/>
    <x v="361"/>
    <x v="1"/>
    <x v="0"/>
    <n v="105"/>
  </r>
  <r>
    <x v="16"/>
    <s v="18"/>
    <x v="16"/>
    <x v="361"/>
    <s v="1837"/>
    <x v="361"/>
    <x v="1"/>
    <x v="1"/>
    <n v="100"/>
  </r>
  <r>
    <x v="16"/>
    <s v="18"/>
    <x v="16"/>
    <x v="361"/>
    <s v="1837"/>
    <x v="361"/>
    <x v="1"/>
    <x v="2"/>
    <n v="101"/>
  </r>
  <r>
    <x v="16"/>
    <s v="18"/>
    <x v="16"/>
    <x v="361"/>
    <s v="1837"/>
    <x v="361"/>
    <x v="1"/>
    <x v="3"/>
    <n v="98"/>
  </r>
  <r>
    <x v="16"/>
    <s v="18"/>
    <x v="16"/>
    <x v="361"/>
    <s v="1837"/>
    <x v="361"/>
    <x v="1"/>
    <x v="4"/>
    <n v="98"/>
  </r>
  <r>
    <x v="16"/>
    <s v="18"/>
    <x v="16"/>
    <x v="361"/>
    <s v="1837"/>
    <x v="361"/>
    <x v="1"/>
    <x v="5"/>
    <n v="93"/>
  </r>
  <r>
    <x v="16"/>
    <s v="18"/>
    <x v="16"/>
    <x v="361"/>
    <s v="1837"/>
    <x v="361"/>
    <x v="1"/>
    <x v="6"/>
    <n v="88"/>
  </r>
  <r>
    <x v="16"/>
    <s v="18"/>
    <x v="16"/>
    <x v="361"/>
    <s v="1837"/>
    <x v="361"/>
    <x v="1"/>
    <x v="7"/>
    <n v="74"/>
  </r>
  <r>
    <x v="16"/>
    <s v="18"/>
    <x v="16"/>
    <x v="361"/>
    <s v="1837"/>
    <x v="361"/>
    <x v="2"/>
    <x v="0"/>
    <n v="0"/>
  </r>
  <r>
    <x v="16"/>
    <s v="18"/>
    <x v="16"/>
    <x v="361"/>
    <s v="1837"/>
    <x v="361"/>
    <x v="2"/>
    <x v="1"/>
    <n v="0"/>
  </r>
  <r>
    <x v="16"/>
    <s v="18"/>
    <x v="16"/>
    <x v="361"/>
    <s v="1837"/>
    <x v="361"/>
    <x v="2"/>
    <x v="2"/>
    <n v="0"/>
  </r>
  <r>
    <x v="16"/>
    <s v="18"/>
    <x v="16"/>
    <x v="361"/>
    <s v="1837"/>
    <x v="361"/>
    <x v="2"/>
    <x v="3"/>
    <n v="0"/>
  </r>
  <r>
    <x v="16"/>
    <s v="18"/>
    <x v="16"/>
    <x v="361"/>
    <s v="1837"/>
    <x v="361"/>
    <x v="2"/>
    <x v="4"/>
    <n v="1"/>
  </r>
  <r>
    <x v="16"/>
    <s v="18"/>
    <x v="16"/>
    <x v="361"/>
    <s v="1837"/>
    <x v="361"/>
    <x v="2"/>
    <x v="5"/>
    <n v="2"/>
  </r>
  <r>
    <x v="16"/>
    <s v="18"/>
    <x v="16"/>
    <x v="361"/>
    <s v="1837"/>
    <x v="361"/>
    <x v="2"/>
    <x v="6"/>
    <n v="5"/>
  </r>
  <r>
    <x v="16"/>
    <s v="18"/>
    <x v="16"/>
    <x v="361"/>
    <s v="1837"/>
    <x v="361"/>
    <x v="2"/>
    <x v="7"/>
    <n v="3"/>
  </r>
  <r>
    <x v="16"/>
    <s v="18"/>
    <x v="16"/>
    <x v="361"/>
    <s v="1837"/>
    <x v="361"/>
    <x v="3"/>
    <x v="0"/>
    <n v="152"/>
  </r>
  <r>
    <x v="16"/>
    <s v="18"/>
    <x v="16"/>
    <x v="361"/>
    <s v="1837"/>
    <x v="361"/>
    <x v="3"/>
    <x v="1"/>
    <n v="146"/>
  </r>
  <r>
    <x v="16"/>
    <s v="18"/>
    <x v="16"/>
    <x v="361"/>
    <s v="1837"/>
    <x v="361"/>
    <x v="3"/>
    <x v="2"/>
    <n v="135"/>
  </r>
  <r>
    <x v="16"/>
    <s v="18"/>
    <x v="16"/>
    <x v="361"/>
    <s v="1837"/>
    <x v="361"/>
    <x v="3"/>
    <x v="3"/>
    <n v="153"/>
  </r>
  <r>
    <x v="16"/>
    <s v="18"/>
    <x v="16"/>
    <x v="361"/>
    <s v="1837"/>
    <x v="361"/>
    <x v="3"/>
    <x v="4"/>
    <n v="160"/>
  </r>
  <r>
    <x v="16"/>
    <s v="18"/>
    <x v="16"/>
    <x v="361"/>
    <s v="1837"/>
    <x v="361"/>
    <x v="3"/>
    <x v="5"/>
    <n v="153"/>
  </r>
  <r>
    <x v="16"/>
    <s v="18"/>
    <x v="16"/>
    <x v="361"/>
    <s v="1837"/>
    <x v="361"/>
    <x v="3"/>
    <x v="6"/>
    <n v="157"/>
  </r>
  <r>
    <x v="16"/>
    <s v="18"/>
    <x v="16"/>
    <x v="361"/>
    <s v="1837"/>
    <x v="361"/>
    <x v="3"/>
    <x v="7"/>
    <n v="171"/>
  </r>
  <r>
    <x v="16"/>
    <s v="18"/>
    <x v="16"/>
    <x v="362"/>
    <s v="1838"/>
    <x v="362"/>
    <x v="1"/>
    <x v="0"/>
    <n v="32"/>
  </r>
  <r>
    <x v="16"/>
    <s v="18"/>
    <x v="16"/>
    <x v="362"/>
    <s v="1838"/>
    <x v="362"/>
    <x v="1"/>
    <x v="1"/>
    <n v="29"/>
  </r>
  <r>
    <x v="16"/>
    <s v="18"/>
    <x v="16"/>
    <x v="362"/>
    <s v="1838"/>
    <x v="362"/>
    <x v="1"/>
    <x v="2"/>
    <n v="29"/>
  </r>
  <r>
    <x v="16"/>
    <s v="18"/>
    <x v="16"/>
    <x v="362"/>
    <s v="1838"/>
    <x v="362"/>
    <x v="1"/>
    <x v="3"/>
    <n v="25"/>
  </r>
  <r>
    <x v="16"/>
    <s v="18"/>
    <x v="16"/>
    <x v="362"/>
    <s v="1838"/>
    <x v="362"/>
    <x v="1"/>
    <x v="4"/>
    <n v="23"/>
  </r>
  <r>
    <x v="16"/>
    <s v="18"/>
    <x v="16"/>
    <x v="362"/>
    <s v="1838"/>
    <x v="362"/>
    <x v="1"/>
    <x v="5"/>
    <n v="23"/>
  </r>
  <r>
    <x v="16"/>
    <s v="18"/>
    <x v="16"/>
    <x v="362"/>
    <s v="1838"/>
    <x v="362"/>
    <x v="1"/>
    <x v="6"/>
    <n v="28"/>
  </r>
  <r>
    <x v="16"/>
    <s v="18"/>
    <x v="16"/>
    <x v="362"/>
    <s v="1838"/>
    <x v="362"/>
    <x v="1"/>
    <x v="7"/>
    <n v="25"/>
  </r>
  <r>
    <x v="16"/>
    <s v="18"/>
    <x v="16"/>
    <x v="362"/>
    <s v="1838"/>
    <x v="362"/>
    <x v="2"/>
    <x v="0"/>
    <n v="0"/>
  </r>
  <r>
    <x v="16"/>
    <s v="18"/>
    <x v="16"/>
    <x v="362"/>
    <s v="1838"/>
    <x v="362"/>
    <x v="2"/>
    <x v="1"/>
    <n v="0"/>
  </r>
  <r>
    <x v="16"/>
    <s v="18"/>
    <x v="16"/>
    <x v="362"/>
    <s v="1838"/>
    <x v="362"/>
    <x v="2"/>
    <x v="2"/>
    <n v="0"/>
  </r>
  <r>
    <x v="16"/>
    <s v="18"/>
    <x v="16"/>
    <x v="362"/>
    <s v="1838"/>
    <x v="362"/>
    <x v="2"/>
    <x v="3"/>
    <n v="0"/>
  </r>
  <r>
    <x v="16"/>
    <s v="18"/>
    <x v="16"/>
    <x v="362"/>
    <s v="1838"/>
    <x v="362"/>
    <x v="2"/>
    <x v="4"/>
    <n v="0"/>
  </r>
  <r>
    <x v="16"/>
    <s v="18"/>
    <x v="16"/>
    <x v="362"/>
    <s v="1838"/>
    <x v="362"/>
    <x v="2"/>
    <x v="5"/>
    <n v="0"/>
  </r>
  <r>
    <x v="16"/>
    <s v="18"/>
    <x v="16"/>
    <x v="362"/>
    <s v="1838"/>
    <x v="362"/>
    <x v="2"/>
    <x v="6"/>
    <n v="0"/>
  </r>
  <r>
    <x v="16"/>
    <s v="18"/>
    <x v="16"/>
    <x v="362"/>
    <s v="1838"/>
    <x v="362"/>
    <x v="2"/>
    <x v="7"/>
    <n v="1"/>
  </r>
  <r>
    <x v="16"/>
    <s v="18"/>
    <x v="16"/>
    <x v="362"/>
    <s v="1838"/>
    <x v="362"/>
    <x v="3"/>
    <x v="0"/>
    <n v="135"/>
  </r>
  <r>
    <x v="16"/>
    <s v="18"/>
    <x v="16"/>
    <x v="362"/>
    <s v="1838"/>
    <x v="362"/>
    <x v="3"/>
    <x v="1"/>
    <n v="120"/>
  </r>
  <r>
    <x v="16"/>
    <s v="18"/>
    <x v="16"/>
    <x v="362"/>
    <s v="1838"/>
    <x v="362"/>
    <x v="3"/>
    <x v="2"/>
    <n v="100"/>
  </r>
  <r>
    <x v="16"/>
    <s v="18"/>
    <x v="16"/>
    <x v="362"/>
    <s v="1838"/>
    <x v="362"/>
    <x v="3"/>
    <x v="3"/>
    <n v="99"/>
  </r>
  <r>
    <x v="16"/>
    <s v="18"/>
    <x v="16"/>
    <x v="362"/>
    <s v="1838"/>
    <x v="362"/>
    <x v="3"/>
    <x v="4"/>
    <n v="104"/>
  </r>
  <r>
    <x v="16"/>
    <s v="18"/>
    <x v="16"/>
    <x v="362"/>
    <s v="1838"/>
    <x v="362"/>
    <x v="3"/>
    <x v="5"/>
    <n v="86"/>
  </r>
  <r>
    <x v="16"/>
    <s v="18"/>
    <x v="16"/>
    <x v="362"/>
    <s v="1838"/>
    <x v="362"/>
    <x v="3"/>
    <x v="6"/>
    <n v="100"/>
  </r>
  <r>
    <x v="16"/>
    <s v="18"/>
    <x v="16"/>
    <x v="362"/>
    <s v="1838"/>
    <x v="362"/>
    <x v="3"/>
    <x v="7"/>
    <n v="116"/>
  </r>
  <r>
    <x v="16"/>
    <s v="18"/>
    <x v="16"/>
    <x v="363"/>
    <s v="1839"/>
    <x v="363"/>
    <x v="1"/>
    <x v="0"/>
    <n v="86"/>
  </r>
  <r>
    <x v="16"/>
    <s v="18"/>
    <x v="16"/>
    <x v="363"/>
    <s v="1839"/>
    <x v="363"/>
    <x v="1"/>
    <x v="1"/>
    <n v="83"/>
  </r>
  <r>
    <x v="16"/>
    <s v="18"/>
    <x v="16"/>
    <x v="363"/>
    <s v="1839"/>
    <x v="363"/>
    <x v="1"/>
    <x v="2"/>
    <n v="60"/>
  </r>
  <r>
    <x v="16"/>
    <s v="18"/>
    <x v="16"/>
    <x v="363"/>
    <s v="1839"/>
    <x v="363"/>
    <x v="1"/>
    <x v="3"/>
    <n v="63"/>
  </r>
  <r>
    <x v="16"/>
    <s v="18"/>
    <x v="16"/>
    <x v="363"/>
    <s v="1839"/>
    <x v="363"/>
    <x v="1"/>
    <x v="4"/>
    <n v="57"/>
  </r>
  <r>
    <x v="16"/>
    <s v="18"/>
    <x v="16"/>
    <x v="363"/>
    <s v="1839"/>
    <x v="363"/>
    <x v="1"/>
    <x v="5"/>
    <n v="58"/>
  </r>
  <r>
    <x v="16"/>
    <s v="18"/>
    <x v="16"/>
    <x v="363"/>
    <s v="1839"/>
    <x v="363"/>
    <x v="1"/>
    <x v="6"/>
    <n v="51"/>
  </r>
  <r>
    <x v="16"/>
    <s v="18"/>
    <x v="16"/>
    <x v="363"/>
    <s v="1839"/>
    <x v="363"/>
    <x v="1"/>
    <x v="7"/>
    <n v="36"/>
  </r>
  <r>
    <x v="16"/>
    <s v="18"/>
    <x v="16"/>
    <x v="363"/>
    <s v="1839"/>
    <x v="363"/>
    <x v="2"/>
    <x v="0"/>
    <n v="1"/>
  </r>
  <r>
    <x v="16"/>
    <s v="18"/>
    <x v="16"/>
    <x v="363"/>
    <s v="1839"/>
    <x v="363"/>
    <x v="2"/>
    <x v="1"/>
    <n v="1"/>
  </r>
  <r>
    <x v="16"/>
    <s v="18"/>
    <x v="16"/>
    <x v="363"/>
    <s v="1839"/>
    <x v="363"/>
    <x v="2"/>
    <x v="2"/>
    <n v="0"/>
  </r>
  <r>
    <x v="16"/>
    <s v="18"/>
    <x v="16"/>
    <x v="363"/>
    <s v="1839"/>
    <x v="363"/>
    <x v="2"/>
    <x v="3"/>
    <n v="3"/>
  </r>
  <r>
    <x v="16"/>
    <s v="18"/>
    <x v="16"/>
    <x v="363"/>
    <s v="1839"/>
    <x v="363"/>
    <x v="2"/>
    <x v="4"/>
    <n v="2"/>
  </r>
  <r>
    <x v="16"/>
    <s v="18"/>
    <x v="16"/>
    <x v="363"/>
    <s v="1839"/>
    <x v="363"/>
    <x v="2"/>
    <x v="5"/>
    <n v="1"/>
  </r>
  <r>
    <x v="16"/>
    <s v="18"/>
    <x v="16"/>
    <x v="363"/>
    <s v="1839"/>
    <x v="363"/>
    <x v="2"/>
    <x v="6"/>
    <n v="1"/>
  </r>
  <r>
    <x v="16"/>
    <s v="18"/>
    <x v="16"/>
    <x v="363"/>
    <s v="1839"/>
    <x v="363"/>
    <x v="2"/>
    <x v="7"/>
    <n v="2"/>
  </r>
  <r>
    <x v="16"/>
    <s v="18"/>
    <x v="16"/>
    <x v="363"/>
    <s v="1839"/>
    <x v="363"/>
    <x v="3"/>
    <x v="0"/>
    <n v="0"/>
  </r>
  <r>
    <x v="16"/>
    <s v="18"/>
    <x v="16"/>
    <x v="363"/>
    <s v="1839"/>
    <x v="363"/>
    <x v="3"/>
    <x v="1"/>
    <n v="0"/>
  </r>
  <r>
    <x v="16"/>
    <s v="18"/>
    <x v="16"/>
    <x v="363"/>
    <s v="1839"/>
    <x v="363"/>
    <x v="3"/>
    <x v="2"/>
    <n v="0"/>
  </r>
  <r>
    <x v="16"/>
    <s v="18"/>
    <x v="16"/>
    <x v="363"/>
    <s v="1839"/>
    <x v="363"/>
    <x v="3"/>
    <x v="3"/>
    <n v="0"/>
  </r>
  <r>
    <x v="16"/>
    <s v="18"/>
    <x v="16"/>
    <x v="363"/>
    <s v="1839"/>
    <x v="363"/>
    <x v="3"/>
    <x v="4"/>
    <n v="0"/>
  </r>
  <r>
    <x v="16"/>
    <s v="18"/>
    <x v="16"/>
    <x v="363"/>
    <s v="1839"/>
    <x v="363"/>
    <x v="3"/>
    <x v="5"/>
    <n v="2"/>
  </r>
  <r>
    <x v="16"/>
    <s v="18"/>
    <x v="16"/>
    <x v="363"/>
    <s v="1839"/>
    <x v="363"/>
    <x v="3"/>
    <x v="6"/>
    <n v="2"/>
  </r>
  <r>
    <x v="16"/>
    <s v="18"/>
    <x v="16"/>
    <x v="363"/>
    <s v="1839"/>
    <x v="363"/>
    <x v="3"/>
    <x v="7"/>
    <n v="3"/>
  </r>
  <r>
    <x v="16"/>
    <s v="18"/>
    <x v="16"/>
    <x v="364"/>
    <s v="1840"/>
    <x v="364"/>
    <x v="1"/>
    <x v="0"/>
    <n v="58"/>
  </r>
  <r>
    <x v="16"/>
    <s v="18"/>
    <x v="16"/>
    <x v="364"/>
    <s v="1840"/>
    <x v="364"/>
    <x v="1"/>
    <x v="1"/>
    <n v="53"/>
  </r>
  <r>
    <x v="16"/>
    <s v="18"/>
    <x v="16"/>
    <x v="364"/>
    <s v="1840"/>
    <x v="364"/>
    <x v="1"/>
    <x v="2"/>
    <n v="54"/>
  </r>
  <r>
    <x v="16"/>
    <s v="18"/>
    <x v="16"/>
    <x v="364"/>
    <s v="1840"/>
    <x v="364"/>
    <x v="1"/>
    <x v="3"/>
    <n v="48"/>
  </r>
  <r>
    <x v="16"/>
    <s v="18"/>
    <x v="16"/>
    <x v="364"/>
    <s v="1840"/>
    <x v="364"/>
    <x v="1"/>
    <x v="4"/>
    <n v="46"/>
  </r>
  <r>
    <x v="16"/>
    <s v="18"/>
    <x v="16"/>
    <x v="364"/>
    <s v="1840"/>
    <x v="364"/>
    <x v="1"/>
    <x v="5"/>
    <n v="42"/>
  </r>
  <r>
    <x v="16"/>
    <s v="18"/>
    <x v="16"/>
    <x v="364"/>
    <s v="1840"/>
    <x v="364"/>
    <x v="1"/>
    <x v="6"/>
    <n v="38"/>
  </r>
  <r>
    <x v="16"/>
    <s v="18"/>
    <x v="16"/>
    <x v="364"/>
    <s v="1840"/>
    <x v="364"/>
    <x v="1"/>
    <x v="7"/>
    <n v="38"/>
  </r>
  <r>
    <x v="16"/>
    <s v="18"/>
    <x v="16"/>
    <x v="364"/>
    <s v="1840"/>
    <x v="364"/>
    <x v="2"/>
    <x v="0"/>
    <n v="7"/>
  </r>
  <r>
    <x v="16"/>
    <s v="18"/>
    <x v="16"/>
    <x v="364"/>
    <s v="1840"/>
    <x v="364"/>
    <x v="2"/>
    <x v="1"/>
    <n v="8"/>
  </r>
  <r>
    <x v="16"/>
    <s v="18"/>
    <x v="16"/>
    <x v="364"/>
    <s v="1840"/>
    <x v="364"/>
    <x v="2"/>
    <x v="2"/>
    <n v="10"/>
  </r>
  <r>
    <x v="16"/>
    <s v="18"/>
    <x v="16"/>
    <x v="364"/>
    <s v="1840"/>
    <x v="364"/>
    <x v="2"/>
    <x v="3"/>
    <n v="10"/>
  </r>
  <r>
    <x v="16"/>
    <s v="18"/>
    <x v="16"/>
    <x v="364"/>
    <s v="1840"/>
    <x v="364"/>
    <x v="2"/>
    <x v="4"/>
    <n v="11"/>
  </r>
  <r>
    <x v="16"/>
    <s v="18"/>
    <x v="16"/>
    <x v="364"/>
    <s v="1840"/>
    <x v="364"/>
    <x v="2"/>
    <x v="5"/>
    <n v="5"/>
  </r>
  <r>
    <x v="16"/>
    <s v="18"/>
    <x v="16"/>
    <x v="364"/>
    <s v="1840"/>
    <x v="364"/>
    <x v="2"/>
    <x v="6"/>
    <n v="7"/>
  </r>
  <r>
    <x v="16"/>
    <s v="18"/>
    <x v="16"/>
    <x v="364"/>
    <s v="1840"/>
    <x v="364"/>
    <x v="2"/>
    <x v="7"/>
    <n v="5"/>
  </r>
  <r>
    <x v="16"/>
    <s v="18"/>
    <x v="16"/>
    <x v="364"/>
    <s v="1840"/>
    <x v="364"/>
    <x v="3"/>
    <x v="0"/>
    <n v="12"/>
  </r>
  <r>
    <x v="16"/>
    <s v="18"/>
    <x v="16"/>
    <x v="364"/>
    <s v="1840"/>
    <x v="364"/>
    <x v="3"/>
    <x v="1"/>
    <n v="13"/>
  </r>
  <r>
    <x v="16"/>
    <s v="18"/>
    <x v="16"/>
    <x v="364"/>
    <s v="1840"/>
    <x v="364"/>
    <x v="3"/>
    <x v="2"/>
    <n v="13"/>
  </r>
  <r>
    <x v="16"/>
    <s v="18"/>
    <x v="16"/>
    <x v="364"/>
    <s v="1840"/>
    <x v="364"/>
    <x v="3"/>
    <x v="3"/>
    <n v="13"/>
  </r>
  <r>
    <x v="16"/>
    <s v="18"/>
    <x v="16"/>
    <x v="364"/>
    <s v="1840"/>
    <x v="364"/>
    <x v="3"/>
    <x v="4"/>
    <n v="21"/>
  </r>
  <r>
    <x v="16"/>
    <s v="18"/>
    <x v="16"/>
    <x v="364"/>
    <s v="1840"/>
    <x v="364"/>
    <x v="3"/>
    <x v="5"/>
    <n v="17"/>
  </r>
  <r>
    <x v="16"/>
    <s v="18"/>
    <x v="16"/>
    <x v="364"/>
    <s v="1840"/>
    <x v="364"/>
    <x v="3"/>
    <x v="6"/>
    <n v="21"/>
  </r>
  <r>
    <x v="16"/>
    <s v="18"/>
    <x v="16"/>
    <x v="364"/>
    <s v="1840"/>
    <x v="364"/>
    <x v="3"/>
    <x v="7"/>
    <n v="22"/>
  </r>
  <r>
    <x v="16"/>
    <s v="18"/>
    <x v="16"/>
    <x v="365"/>
    <s v="1841"/>
    <x v="365"/>
    <x v="1"/>
    <x v="0"/>
    <n v="79"/>
  </r>
  <r>
    <x v="16"/>
    <s v="18"/>
    <x v="16"/>
    <x v="365"/>
    <s v="1841"/>
    <x v="365"/>
    <x v="1"/>
    <x v="1"/>
    <n v="73"/>
  </r>
  <r>
    <x v="16"/>
    <s v="18"/>
    <x v="16"/>
    <x v="365"/>
    <s v="1841"/>
    <x v="365"/>
    <x v="1"/>
    <x v="2"/>
    <n v="75"/>
  </r>
  <r>
    <x v="16"/>
    <s v="18"/>
    <x v="16"/>
    <x v="365"/>
    <s v="1841"/>
    <x v="365"/>
    <x v="1"/>
    <x v="3"/>
    <n v="74"/>
  </r>
  <r>
    <x v="16"/>
    <s v="18"/>
    <x v="16"/>
    <x v="365"/>
    <s v="1841"/>
    <x v="365"/>
    <x v="1"/>
    <x v="4"/>
    <n v="64"/>
  </r>
  <r>
    <x v="16"/>
    <s v="18"/>
    <x v="16"/>
    <x v="365"/>
    <s v="1841"/>
    <x v="365"/>
    <x v="1"/>
    <x v="5"/>
    <n v="70"/>
  </r>
  <r>
    <x v="16"/>
    <s v="18"/>
    <x v="16"/>
    <x v="365"/>
    <s v="1841"/>
    <x v="365"/>
    <x v="1"/>
    <x v="6"/>
    <n v="70"/>
  </r>
  <r>
    <x v="16"/>
    <s v="18"/>
    <x v="16"/>
    <x v="365"/>
    <s v="1841"/>
    <x v="365"/>
    <x v="1"/>
    <x v="7"/>
    <n v="60"/>
  </r>
  <r>
    <x v="16"/>
    <s v="18"/>
    <x v="16"/>
    <x v="365"/>
    <s v="1841"/>
    <x v="365"/>
    <x v="2"/>
    <x v="0"/>
    <n v="2"/>
  </r>
  <r>
    <x v="16"/>
    <s v="18"/>
    <x v="16"/>
    <x v="365"/>
    <s v="1841"/>
    <x v="365"/>
    <x v="2"/>
    <x v="1"/>
    <n v="1"/>
  </r>
  <r>
    <x v="16"/>
    <s v="18"/>
    <x v="16"/>
    <x v="365"/>
    <s v="1841"/>
    <x v="365"/>
    <x v="2"/>
    <x v="2"/>
    <n v="2"/>
  </r>
  <r>
    <x v="16"/>
    <s v="18"/>
    <x v="16"/>
    <x v="365"/>
    <s v="1841"/>
    <x v="365"/>
    <x v="2"/>
    <x v="3"/>
    <n v="2"/>
  </r>
  <r>
    <x v="16"/>
    <s v="18"/>
    <x v="16"/>
    <x v="365"/>
    <s v="1841"/>
    <x v="365"/>
    <x v="2"/>
    <x v="4"/>
    <n v="4"/>
  </r>
  <r>
    <x v="16"/>
    <s v="18"/>
    <x v="16"/>
    <x v="365"/>
    <s v="1841"/>
    <x v="365"/>
    <x v="2"/>
    <x v="5"/>
    <n v="5"/>
  </r>
  <r>
    <x v="16"/>
    <s v="18"/>
    <x v="16"/>
    <x v="365"/>
    <s v="1841"/>
    <x v="365"/>
    <x v="2"/>
    <x v="6"/>
    <n v="24"/>
  </r>
  <r>
    <x v="16"/>
    <s v="18"/>
    <x v="16"/>
    <x v="365"/>
    <s v="1841"/>
    <x v="365"/>
    <x v="2"/>
    <x v="7"/>
    <n v="13"/>
  </r>
  <r>
    <x v="16"/>
    <s v="18"/>
    <x v="16"/>
    <x v="365"/>
    <s v="1841"/>
    <x v="365"/>
    <x v="3"/>
    <x v="0"/>
    <n v="30"/>
  </r>
  <r>
    <x v="16"/>
    <s v="18"/>
    <x v="16"/>
    <x v="365"/>
    <s v="1841"/>
    <x v="365"/>
    <x v="3"/>
    <x v="1"/>
    <n v="24"/>
  </r>
  <r>
    <x v="16"/>
    <s v="18"/>
    <x v="16"/>
    <x v="365"/>
    <s v="1841"/>
    <x v="365"/>
    <x v="3"/>
    <x v="2"/>
    <n v="22"/>
  </r>
  <r>
    <x v="16"/>
    <s v="18"/>
    <x v="16"/>
    <x v="365"/>
    <s v="1841"/>
    <x v="365"/>
    <x v="3"/>
    <x v="3"/>
    <n v="25"/>
  </r>
  <r>
    <x v="16"/>
    <s v="18"/>
    <x v="16"/>
    <x v="365"/>
    <s v="1841"/>
    <x v="365"/>
    <x v="3"/>
    <x v="4"/>
    <n v="20"/>
  </r>
  <r>
    <x v="16"/>
    <s v="18"/>
    <x v="16"/>
    <x v="365"/>
    <s v="1841"/>
    <x v="365"/>
    <x v="3"/>
    <x v="5"/>
    <n v="19"/>
  </r>
  <r>
    <x v="16"/>
    <s v="18"/>
    <x v="16"/>
    <x v="365"/>
    <s v="1841"/>
    <x v="365"/>
    <x v="3"/>
    <x v="6"/>
    <n v="19"/>
  </r>
  <r>
    <x v="16"/>
    <s v="18"/>
    <x v="16"/>
    <x v="365"/>
    <s v="1841"/>
    <x v="365"/>
    <x v="3"/>
    <x v="7"/>
    <n v="21"/>
  </r>
  <r>
    <x v="16"/>
    <s v="18"/>
    <x v="16"/>
    <x v="366"/>
    <s v="1845"/>
    <x v="366"/>
    <x v="1"/>
    <x v="0"/>
    <n v="46"/>
  </r>
  <r>
    <x v="16"/>
    <s v="18"/>
    <x v="16"/>
    <x v="366"/>
    <s v="1845"/>
    <x v="366"/>
    <x v="1"/>
    <x v="1"/>
    <n v="41"/>
  </r>
  <r>
    <x v="16"/>
    <s v="18"/>
    <x v="16"/>
    <x v="366"/>
    <s v="1845"/>
    <x v="366"/>
    <x v="1"/>
    <x v="2"/>
    <n v="34"/>
  </r>
  <r>
    <x v="16"/>
    <s v="18"/>
    <x v="16"/>
    <x v="366"/>
    <s v="1845"/>
    <x v="366"/>
    <x v="1"/>
    <x v="3"/>
    <n v="24"/>
  </r>
  <r>
    <x v="16"/>
    <s v="18"/>
    <x v="16"/>
    <x v="366"/>
    <s v="1845"/>
    <x v="366"/>
    <x v="1"/>
    <x v="4"/>
    <n v="19"/>
  </r>
  <r>
    <x v="16"/>
    <s v="18"/>
    <x v="16"/>
    <x v="366"/>
    <s v="1845"/>
    <x v="366"/>
    <x v="1"/>
    <x v="5"/>
    <n v="15"/>
  </r>
  <r>
    <x v="16"/>
    <s v="18"/>
    <x v="16"/>
    <x v="366"/>
    <s v="1845"/>
    <x v="366"/>
    <x v="1"/>
    <x v="6"/>
    <n v="15"/>
  </r>
  <r>
    <x v="16"/>
    <s v="18"/>
    <x v="16"/>
    <x v="366"/>
    <s v="1845"/>
    <x v="366"/>
    <x v="1"/>
    <x v="7"/>
    <n v="17"/>
  </r>
  <r>
    <x v="16"/>
    <s v="18"/>
    <x v="16"/>
    <x v="366"/>
    <s v="1845"/>
    <x v="366"/>
    <x v="2"/>
    <x v="0"/>
    <n v="6"/>
  </r>
  <r>
    <x v="16"/>
    <s v="18"/>
    <x v="16"/>
    <x v="366"/>
    <s v="1845"/>
    <x v="366"/>
    <x v="2"/>
    <x v="1"/>
    <n v="5"/>
  </r>
  <r>
    <x v="16"/>
    <s v="18"/>
    <x v="16"/>
    <x v="366"/>
    <s v="1845"/>
    <x v="366"/>
    <x v="2"/>
    <x v="2"/>
    <n v="5"/>
  </r>
  <r>
    <x v="16"/>
    <s v="18"/>
    <x v="16"/>
    <x v="366"/>
    <s v="1845"/>
    <x v="366"/>
    <x v="2"/>
    <x v="3"/>
    <n v="6"/>
  </r>
  <r>
    <x v="16"/>
    <s v="18"/>
    <x v="16"/>
    <x v="366"/>
    <s v="1845"/>
    <x v="366"/>
    <x v="2"/>
    <x v="4"/>
    <n v="6"/>
  </r>
  <r>
    <x v="16"/>
    <s v="18"/>
    <x v="16"/>
    <x v="366"/>
    <s v="1845"/>
    <x v="366"/>
    <x v="2"/>
    <x v="5"/>
    <n v="3"/>
  </r>
  <r>
    <x v="16"/>
    <s v="18"/>
    <x v="16"/>
    <x v="366"/>
    <s v="1845"/>
    <x v="366"/>
    <x v="2"/>
    <x v="6"/>
    <n v="1"/>
  </r>
  <r>
    <x v="16"/>
    <s v="18"/>
    <x v="16"/>
    <x v="366"/>
    <s v="1845"/>
    <x v="366"/>
    <x v="2"/>
    <x v="7"/>
    <n v="4"/>
  </r>
  <r>
    <x v="16"/>
    <s v="18"/>
    <x v="16"/>
    <x v="366"/>
    <s v="1845"/>
    <x v="366"/>
    <x v="3"/>
    <x v="0"/>
    <n v="45"/>
  </r>
  <r>
    <x v="16"/>
    <s v="18"/>
    <x v="16"/>
    <x v="366"/>
    <s v="1845"/>
    <x v="366"/>
    <x v="3"/>
    <x v="1"/>
    <n v="43"/>
  </r>
  <r>
    <x v="16"/>
    <s v="18"/>
    <x v="16"/>
    <x v="366"/>
    <s v="1845"/>
    <x v="366"/>
    <x v="3"/>
    <x v="2"/>
    <n v="52"/>
  </r>
  <r>
    <x v="16"/>
    <s v="18"/>
    <x v="16"/>
    <x v="366"/>
    <s v="1845"/>
    <x v="366"/>
    <x v="3"/>
    <x v="3"/>
    <n v="58"/>
  </r>
  <r>
    <x v="16"/>
    <s v="18"/>
    <x v="16"/>
    <x v="366"/>
    <s v="1845"/>
    <x v="366"/>
    <x v="3"/>
    <x v="4"/>
    <n v="55"/>
  </r>
  <r>
    <x v="16"/>
    <s v="18"/>
    <x v="16"/>
    <x v="366"/>
    <s v="1845"/>
    <x v="366"/>
    <x v="3"/>
    <x v="5"/>
    <n v="52"/>
  </r>
  <r>
    <x v="16"/>
    <s v="18"/>
    <x v="16"/>
    <x v="366"/>
    <s v="1845"/>
    <x v="366"/>
    <x v="3"/>
    <x v="6"/>
    <n v="52"/>
  </r>
  <r>
    <x v="16"/>
    <s v="18"/>
    <x v="16"/>
    <x v="366"/>
    <s v="1845"/>
    <x v="366"/>
    <x v="3"/>
    <x v="7"/>
    <n v="57"/>
  </r>
  <r>
    <x v="16"/>
    <s v="18"/>
    <x v="16"/>
    <x v="367"/>
    <s v="1848"/>
    <x v="367"/>
    <x v="1"/>
    <x v="0"/>
    <n v="158"/>
  </r>
  <r>
    <x v="16"/>
    <s v="18"/>
    <x v="16"/>
    <x v="367"/>
    <s v="1848"/>
    <x v="367"/>
    <x v="1"/>
    <x v="1"/>
    <n v="148"/>
  </r>
  <r>
    <x v="16"/>
    <s v="18"/>
    <x v="16"/>
    <x v="367"/>
    <s v="1848"/>
    <x v="367"/>
    <x v="1"/>
    <x v="2"/>
    <n v="144"/>
  </r>
  <r>
    <x v="16"/>
    <s v="18"/>
    <x v="16"/>
    <x v="367"/>
    <s v="1848"/>
    <x v="367"/>
    <x v="1"/>
    <x v="3"/>
    <n v="124"/>
  </r>
  <r>
    <x v="16"/>
    <s v="18"/>
    <x v="16"/>
    <x v="367"/>
    <s v="1848"/>
    <x v="367"/>
    <x v="1"/>
    <x v="4"/>
    <n v="110"/>
  </r>
  <r>
    <x v="16"/>
    <s v="18"/>
    <x v="16"/>
    <x v="367"/>
    <s v="1848"/>
    <x v="367"/>
    <x v="1"/>
    <x v="5"/>
    <n v="103"/>
  </r>
  <r>
    <x v="16"/>
    <s v="18"/>
    <x v="16"/>
    <x v="367"/>
    <s v="1848"/>
    <x v="367"/>
    <x v="1"/>
    <x v="6"/>
    <n v="95"/>
  </r>
  <r>
    <x v="16"/>
    <s v="18"/>
    <x v="16"/>
    <x v="367"/>
    <s v="1848"/>
    <x v="367"/>
    <x v="1"/>
    <x v="7"/>
    <n v="93"/>
  </r>
  <r>
    <x v="16"/>
    <s v="18"/>
    <x v="16"/>
    <x v="367"/>
    <s v="1848"/>
    <x v="367"/>
    <x v="2"/>
    <x v="0"/>
    <n v="6"/>
  </r>
  <r>
    <x v="16"/>
    <s v="18"/>
    <x v="16"/>
    <x v="367"/>
    <s v="1848"/>
    <x v="367"/>
    <x v="2"/>
    <x v="1"/>
    <n v="10"/>
  </r>
  <r>
    <x v="16"/>
    <s v="18"/>
    <x v="16"/>
    <x v="367"/>
    <s v="1848"/>
    <x v="367"/>
    <x v="2"/>
    <x v="2"/>
    <n v="15"/>
  </r>
  <r>
    <x v="16"/>
    <s v="18"/>
    <x v="16"/>
    <x v="367"/>
    <s v="1848"/>
    <x v="367"/>
    <x v="2"/>
    <x v="3"/>
    <n v="14"/>
  </r>
  <r>
    <x v="16"/>
    <s v="18"/>
    <x v="16"/>
    <x v="367"/>
    <s v="1848"/>
    <x v="367"/>
    <x v="2"/>
    <x v="4"/>
    <n v="11"/>
  </r>
  <r>
    <x v="16"/>
    <s v="18"/>
    <x v="16"/>
    <x v="367"/>
    <s v="1848"/>
    <x v="367"/>
    <x v="2"/>
    <x v="5"/>
    <n v="10"/>
  </r>
  <r>
    <x v="16"/>
    <s v="18"/>
    <x v="16"/>
    <x v="367"/>
    <s v="1848"/>
    <x v="367"/>
    <x v="2"/>
    <x v="6"/>
    <n v="6"/>
  </r>
  <r>
    <x v="16"/>
    <s v="18"/>
    <x v="16"/>
    <x v="367"/>
    <s v="1848"/>
    <x v="367"/>
    <x v="2"/>
    <x v="7"/>
    <n v="3"/>
  </r>
  <r>
    <x v="16"/>
    <s v="18"/>
    <x v="16"/>
    <x v="367"/>
    <s v="1848"/>
    <x v="367"/>
    <x v="3"/>
    <x v="0"/>
    <n v="145"/>
  </r>
  <r>
    <x v="16"/>
    <s v="18"/>
    <x v="16"/>
    <x v="367"/>
    <s v="1848"/>
    <x v="367"/>
    <x v="3"/>
    <x v="1"/>
    <n v="191"/>
  </r>
  <r>
    <x v="16"/>
    <s v="18"/>
    <x v="16"/>
    <x v="367"/>
    <s v="1848"/>
    <x v="367"/>
    <x v="3"/>
    <x v="2"/>
    <n v="174"/>
  </r>
  <r>
    <x v="16"/>
    <s v="18"/>
    <x v="16"/>
    <x v="367"/>
    <s v="1848"/>
    <x v="367"/>
    <x v="3"/>
    <x v="3"/>
    <n v="178"/>
  </r>
  <r>
    <x v="16"/>
    <s v="18"/>
    <x v="16"/>
    <x v="367"/>
    <s v="1848"/>
    <x v="367"/>
    <x v="3"/>
    <x v="4"/>
    <n v="149"/>
  </r>
  <r>
    <x v="16"/>
    <s v="18"/>
    <x v="16"/>
    <x v="367"/>
    <s v="1848"/>
    <x v="367"/>
    <x v="3"/>
    <x v="5"/>
    <n v="165"/>
  </r>
  <r>
    <x v="16"/>
    <s v="18"/>
    <x v="16"/>
    <x v="367"/>
    <s v="1848"/>
    <x v="367"/>
    <x v="3"/>
    <x v="6"/>
    <n v="151"/>
  </r>
  <r>
    <x v="16"/>
    <s v="18"/>
    <x v="16"/>
    <x v="367"/>
    <s v="1848"/>
    <x v="367"/>
    <x v="3"/>
    <x v="7"/>
    <n v="171"/>
  </r>
  <r>
    <x v="16"/>
    <s v="18"/>
    <x v="16"/>
    <x v="368"/>
    <s v="1849"/>
    <x v="368"/>
    <x v="1"/>
    <x v="0"/>
    <n v="32"/>
  </r>
  <r>
    <x v="16"/>
    <s v="18"/>
    <x v="16"/>
    <x v="368"/>
    <s v="1849"/>
    <x v="368"/>
    <x v="1"/>
    <x v="1"/>
    <n v="36"/>
  </r>
  <r>
    <x v="16"/>
    <s v="18"/>
    <x v="16"/>
    <x v="368"/>
    <s v="1849"/>
    <x v="368"/>
    <x v="1"/>
    <x v="2"/>
    <n v="29"/>
  </r>
  <r>
    <x v="16"/>
    <s v="18"/>
    <x v="16"/>
    <x v="368"/>
    <s v="1849"/>
    <x v="368"/>
    <x v="1"/>
    <x v="3"/>
    <n v="26"/>
  </r>
  <r>
    <x v="16"/>
    <s v="18"/>
    <x v="16"/>
    <x v="368"/>
    <s v="1849"/>
    <x v="368"/>
    <x v="1"/>
    <x v="4"/>
    <n v="24"/>
  </r>
  <r>
    <x v="16"/>
    <s v="18"/>
    <x v="16"/>
    <x v="368"/>
    <s v="1849"/>
    <x v="368"/>
    <x v="1"/>
    <x v="5"/>
    <n v="20"/>
  </r>
  <r>
    <x v="16"/>
    <s v="18"/>
    <x v="16"/>
    <x v="368"/>
    <s v="1849"/>
    <x v="368"/>
    <x v="1"/>
    <x v="6"/>
    <n v="18"/>
  </r>
  <r>
    <x v="16"/>
    <s v="18"/>
    <x v="16"/>
    <x v="368"/>
    <s v="1849"/>
    <x v="368"/>
    <x v="1"/>
    <x v="7"/>
    <n v="19"/>
  </r>
  <r>
    <x v="16"/>
    <s v="18"/>
    <x v="16"/>
    <x v="368"/>
    <s v="1849"/>
    <x v="368"/>
    <x v="2"/>
    <x v="0"/>
    <n v="3"/>
  </r>
  <r>
    <x v="16"/>
    <s v="18"/>
    <x v="16"/>
    <x v="368"/>
    <s v="1849"/>
    <x v="368"/>
    <x v="2"/>
    <x v="1"/>
    <n v="4"/>
  </r>
  <r>
    <x v="16"/>
    <s v="18"/>
    <x v="16"/>
    <x v="368"/>
    <s v="1849"/>
    <x v="368"/>
    <x v="2"/>
    <x v="2"/>
    <n v="1"/>
  </r>
  <r>
    <x v="16"/>
    <s v="18"/>
    <x v="16"/>
    <x v="368"/>
    <s v="1849"/>
    <x v="368"/>
    <x v="2"/>
    <x v="3"/>
    <n v="0"/>
  </r>
  <r>
    <x v="16"/>
    <s v="18"/>
    <x v="16"/>
    <x v="368"/>
    <s v="1849"/>
    <x v="368"/>
    <x v="2"/>
    <x v="4"/>
    <n v="1"/>
  </r>
  <r>
    <x v="16"/>
    <s v="18"/>
    <x v="16"/>
    <x v="368"/>
    <s v="1849"/>
    <x v="368"/>
    <x v="2"/>
    <x v="5"/>
    <n v="1"/>
  </r>
  <r>
    <x v="16"/>
    <s v="18"/>
    <x v="16"/>
    <x v="368"/>
    <s v="1849"/>
    <x v="368"/>
    <x v="2"/>
    <x v="6"/>
    <n v="1"/>
  </r>
  <r>
    <x v="16"/>
    <s v="18"/>
    <x v="16"/>
    <x v="368"/>
    <s v="1849"/>
    <x v="368"/>
    <x v="2"/>
    <x v="7"/>
    <n v="2"/>
  </r>
  <r>
    <x v="16"/>
    <s v="18"/>
    <x v="16"/>
    <x v="368"/>
    <s v="1849"/>
    <x v="368"/>
    <x v="3"/>
    <x v="0"/>
    <n v="37"/>
  </r>
  <r>
    <x v="16"/>
    <s v="18"/>
    <x v="16"/>
    <x v="368"/>
    <s v="1849"/>
    <x v="368"/>
    <x v="3"/>
    <x v="1"/>
    <n v="35"/>
  </r>
  <r>
    <x v="16"/>
    <s v="18"/>
    <x v="16"/>
    <x v="368"/>
    <s v="1849"/>
    <x v="368"/>
    <x v="3"/>
    <x v="2"/>
    <n v="33"/>
  </r>
  <r>
    <x v="16"/>
    <s v="18"/>
    <x v="16"/>
    <x v="368"/>
    <s v="1849"/>
    <x v="368"/>
    <x v="3"/>
    <x v="3"/>
    <n v="34"/>
  </r>
  <r>
    <x v="16"/>
    <s v="18"/>
    <x v="16"/>
    <x v="368"/>
    <s v="1849"/>
    <x v="368"/>
    <x v="3"/>
    <x v="4"/>
    <n v="36"/>
  </r>
  <r>
    <x v="16"/>
    <s v="18"/>
    <x v="16"/>
    <x v="368"/>
    <s v="1849"/>
    <x v="368"/>
    <x v="3"/>
    <x v="5"/>
    <n v="36"/>
  </r>
  <r>
    <x v="16"/>
    <s v="18"/>
    <x v="16"/>
    <x v="368"/>
    <s v="1849"/>
    <x v="368"/>
    <x v="3"/>
    <x v="6"/>
    <n v="37"/>
  </r>
  <r>
    <x v="16"/>
    <s v="18"/>
    <x v="16"/>
    <x v="368"/>
    <s v="1849"/>
    <x v="368"/>
    <x v="3"/>
    <x v="7"/>
    <n v="41"/>
  </r>
  <r>
    <x v="16"/>
    <s v="18"/>
    <x v="16"/>
    <x v="369"/>
    <s v="1850"/>
    <x v="369"/>
    <x v="1"/>
    <x v="0"/>
    <n v="6"/>
  </r>
  <r>
    <x v="16"/>
    <s v="18"/>
    <x v="16"/>
    <x v="369"/>
    <s v="1850"/>
    <x v="369"/>
    <x v="1"/>
    <x v="1"/>
    <n v="9"/>
  </r>
  <r>
    <x v="16"/>
    <s v="18"/>
    <x v="16"/>
    <x v="369"/>
    <s v="1850"/>
    <x v="369"/>
    <x v="1"/>
    <x v="2"/>
    <n v="6"/>
  </r>
  <r>
    <x v="16"/>
    <s v="18"/>
    <x v="16"/>
    <x v="369"/>
    <s v="1850"/>
    <x v="369"/>
    <x v="1"/>
    <x v="3"/>
    <n v="11"/>
  </r>
  <r>
    <x v="16"/>
    <s v="18"/>
    <x v="16"/>
    <x v="369"/>
    <s v="1850"/>
    <x v="369"/>
    <x v="1"/>
    <x v="4"/>
    <n v="9"/>
  </r>
  <r>
    <x v="16"/>
    <s v="18"/>
    <x v="16"/>
    <x v="369"/>
    <s v="1850"/>
    <x v="369"/>
    <x v="1"/>
    <x v="5"/>
    <n v="10"/>
  </r>
  <r>
    <x v="16"/>
    <s v="18"/>
    <x v="16"/>
    <x v="369"/>
    <s v="1850"/>
    <x v="369"/>
    <x v="1"/>
    <x v="6"/>
    <n v="6"/>
  </r>
  <r>
    <x v="16"/>
    <s v="18"/>
    <x v="16"/>
    <x v="369"/>
    <s v="1850"/>
    <x v="369"/>
    <x v="1"/>
    <x v="7"/>
    <n v="3"/>
  </r>
  <r>
    <x v="16"/>
    <s v="18"/>
    <x v="16"/>
    <x v="369"/>
    <s v="1850"/>
    <x v="369"/>
    <x v="2"/>
    <x v="0"/>
    <n v="2"/>
  </r>
  <r>
    <x v="16"/>
    <s v="18"/>
    <x v="16"/>
    <x v="369"/>
    <s v="1850"/>
    <x v="369"/>
    <x v="2"/>
    <x v="1"/>
    <n v="1"/>
  </r>
  <r>
    <x v="16"/>
    <s v="18"/>
    <x v="16"/>
    <x v="369"/>
    <s v="1850"/>
    <x v="369"/>
    <x v="2"/>
    <x v="2"/>
    <n v="0"/>
  </r>
  <r>
    <x v="16"/>
    <s v="18"/>
    <x v="16"/>
    <x v="369"/>
    <s v="1850"/>
    <x v="369"/>
    <x v="2"/>
    <x v="3"/>
    <n v="0"/>
  </r>
  <r>
    <x v="16"/>
    <s v="18"/>
    <x v="16"/>
    <x v="369"/>
    <s v="1850"/>
    <x v="369"/>
    <x v="2"/>
    <x v="4"/>
    <n v="0"/>
  </r>
  <r>
    <x v="16"/>
    <s v="18"/>
    <x v="16"/>
    <x v="369"/>
    <s v="1850"/>
    <x v="369"/>
    <x v="2"/>
    <x v="5"/>
    <n v="0"/>
  </r>
  <r>
    <x v="16"/>
    <s v="18"/>
    <x v="16"/>
    <x v="369"/>
    <s v="1850"/>
    <x v="369"/>
    <x v="2"/>
    <x v="6"/>
    <n v="0"/>
  </r>
  <r>
    <x v="16"/>
    <s v="18"/>
    <x v="16"/>
    <x v="369"/>
    <s v="1850"/>
    <x v="369"/>
    <x v="2"/>
    <x v="7"/>
    <n v="0"/>
  </r>
  <r>
    <x v="16"/>
    <s v="18"/>
    <x v="16"/>
    <x v="369"/>
    <s v="1850"/>
    <x v="369"/>
    <x v="3"/>
    <x v="0"/>
    <n v="44"/>
  </r>
  <r>
    <x v="16"/>
    <s v="18"/>
    <x v="16"/>
    <x v="369"/>
    <s v="1850"/>
    <x v="369"/>
    <x v="3"/>
    <x v="1"/>
    <n v="57"/>
  </r>
  <r>
    <x v="16"/>
    <s v="18"/>
    <x v="16"/>
    <x v="369"/>
    <s v="1850"/>
    <x v="369"/>
    <x v="3"/>
    <x v="2"/>
    <n v="58"/>
  </r>
  <r>
    <x v="16"/>
    <s v="18"/>
    <x v="16"/>
    <x v="369"/>
    <s v="1850"/>
    <x v="369"/>
    <x v="3"/>
    <x v="3"/>
    <n v="48"/>
  </r>
  <r>
    <x v="16"/>
    <s v="18"/>
    <x v="16"/>
    <x v="369"/>
    <s v="1850"/>
    <x v="369"/>
    <x v="3"/>
    <x v="4"/>
    <n v="34"/>
  </r>
  <r>
    <x v="16"/>
    <s v="18"/>
    <x v="16"/>
    <x v="369"/>
    <s v="1850"/>
    <x v="369"/>
    <x v="3"/>
    <x v="5"/>
    <n v="27"/>
  </r>
  <r>
    <x v="16"/>
    <s v="18"/>
    <x v="16"/>
    <x v="369"/>
    <s v="1850"/>
    <x v="369"/>
    <x v="3"/>
    <x v="6"/>
    <n v="35"/>
  </r>
  <r>
    <x v="16"/>
    <s v="18"/>
    <x v="16"/>
    <x v="369"/>
    <s v="1850"/>
    <x v="369"/>
    <x v="3"/>
    <x v="7"/>
    <n v="35"/>
  </r>
  <r>
    <x v="16"/>
    <s v="18"/>
    <x v="16"/>
    <x v="370"/>
    <s v="1851"/>
    <x v="370"/>
    <x v="1"/>
    <x v="0"/>
    <n v="36"/>
  </r>
  <r>
    <x v="16"/>
    <s v="18"/>
    <x v="16"/>
    <x v="370"/>
    <s v="1851"/>
    <x v="370"/>
    <x v="1"/>
    <x v="1"/>
    <n v="33"/>
  </r>
  <r>
    <x v="16"/>
    <s v="18"/>
    <x v="16"/>
    <x v="370"/>
    <s v="1851"/>
    <x v="370"/>
    <x v="1"/>
    <x v="2"/>
    <n v="31"/>
  </r>
  <r>
    <x v="16"/>
    <s v="18"/>
    <x v="16"/>
    <x v="370"/>
    <s v="1851"/>
    <x v="370"/>
    <x v="1"/>
    <x v="3"/>
    <n v="28"/>
  </r>
  <r>
    <x v="16"/>
    <s v="18"/>
    <x v="16"/>
    <x v="370"/>
    <s v="1851"/>
    <x v="370"/>
    <x v="1"/>
    <x v="4"/>
    <n v="29"/>
  </r>
  <r>
    <x v="16"/>
    <s v="18"/>
    <x v="16"/>
    <x v="370"/>
    <s v="1851"/>
    <x v="370"/>
    <x v="1"/>
    <x v="5"/>
    <n v="24"/>
  </r>
  <r>
    <x v="16"/>
    <s v="18"/>
    <x v="16"/>
    <x v="370"/>
    <s v="1851"/>
    <x v="370"/>
    <x v="1"/>
    <x v="6"/>
    <n v="32"/>
  </r>
  <r>
    <x v="16"/>
    <s v="18"/>
    <x v="16"/>
    <x v="370"/>
    <s v="1851"/>
    <x v="370"/>
    <x v="1"/>
    <x v="7"/>
    <n v="26"/>
  </r>
  <r>
    <x v="16"/>
    <s v="18"/>
    <x v="16"/>
    <x v="370"/>
    <s v="1851"/>
    <x v="370"/>
    <x v="2"/>
    <x v="0"/>
    <n v="0"/>
  </r>
  <r>
    <x v="16"/>
    <s v="18"/>
    <x v="16"/>
    <x v="370"/>
    <s v="1851"/>
    <x v="370"/>
    <x v="2"/>
    <x v="1"/>
    <n v="0"/>
  </r>
  <r>
    <x v="16"/>
    <s v="18"/>
    <x v="16"/>
    <x v="370"/>
    <s v="1851"/>
    <x v="370"/>
    <x v="2"/>
    <x v="2"/>
    <n v="1"/>
  </r>
  <r>
    <x v="16"/>
    <s v="18"/>
    <x v="16"/>
    <x v="370"/>
    <s v="1851"/>
    <x v="370"/>
    <x v="2"/>
    <x v="3"/>
    <n v="0"/>
  </r>
  <r>
    <x v="16"/>
    <s v="18"/>
    <x v="16"/>
    <x v="370"/>
    <s v="1851"/>
    <x v="370"/>
    <x v="2"/>
    <x v="4"/>
    <n v="0"/>
  </r>
  <r>
    <x v="16"/>
    <s v="18"/>
    <x v="16"/>
    <x v="370"/>
    <s v="1851"/>
    <x v="370"/>
    <x v="2"/>
    <x v="5"/>
    <n v="0"/>
  </r>
  <r>
    <x v="16"/>
    <s v="18"/>
    <x v="16"/>
    <x v="370"/>
    <s v="1851"/>
    <x v="370"/>
    <x v="2"/>
    <x v="6"/>
    <n v="0"/>
  </r>
  <r>
    <x v="16"/>
    <s v="18"/>
    <x v="16"/>
    <x v="370"/>
    <s v="1851"/>
    <x v="370"/>
    <x v="2"/>
    <x v="7"/>
    <n v="0"/>
  </r>
  <r>
    <x v="16"/>
    <s v="18"/>
    <x v="16"/>
    <x v="370"/>
    <s v="1851"/>
    <x v="370"/>
    <x v="3"/>
    <x v="0"/>
    <n v="53"/>
  </r>
  <r>
    <x v="16"/>
    <s v="18"/>
    <x v="16"/>
    <x v="370"/>
    <s v="1851"/>
    <x v="370"/>
    <x v="3"/>
    <x v="1"/>
    <n v="55"/>
  </r>
  <r>
    <x v="16"/>
    <s v="18"/>
    <x v="16"/>
    <x v="370"/>
    <s v="1851"/>
    <x v="370"/>
    <x v="3"/>
    <x v="2"/>
    <n v="45"/>
  </r>
  <r>
    <x v="16"/>
    <s v="18"/>
    <x v="16"/>
    <x v="370"/>
    <s v="1851"/>
    <x v="370"/>
    <x v="3"/>
    <x v="3"/>
    <n v="51"/>
  </r>
  <r>
    <x v="16"/>
    <s v="18"/>
    <x v="16"/>
    <x v="370"/>
    <s v="1851"/>
    <x v="370"/>
    <x v="3"/>
    <x v="4"/>
    <n v="41"/>
  </r>
  <r>
    <x v="16"/>
    <s v="18"/>
    <x v="16"/>
    <x v="370"/>
    <s v="1851"/>
    <x v="370"/>
    <x v="3"/>
    <x v="5"/>
    <n v="48"/>
  </r>
  <r>
    <x v="16"/>
    <s v="18"/>
    <x v="16"/>
    <x v="370"/>
    <s v="1851"/>
    <x v="370"/>
    <x v="3"/>
    <x v="6"/>
    <n v="50"/>
  </r>
  <r>
    <x v="16"/>
    <s v="18"/>
    <x v="16"/>
    <x v="370"/>
    <s v="1851"/>
    <x v="370"/>
    <x v="3"/>
    <x v="7"/>
    <n v="52"/>
  </r>
  <r>
    <x v="16"/>
    <s v="18"/>
    <x v="16"/>
    <x v="371"/>
    <s v="1852"/>
    <x v="371"/>
    <x v="1"/>
    <x v="0"/>
    <n v="20"/>
  </r>
  <r>
    <x v="16"/>
    <s v="18"/>
    <x v="16"/>
    <x v="371"/>
    <s v="1852"/>
    <x v="371"/>
    <x v="1"/>
    <x v="1"/>
    <n v="22"/>
  </r>
  <r>
    <x v="16"/>
    <s v="18"/>
    <x v="16"/>
    <x v="371"/>
    <s v="1852"/>
    <x v="371"/>
    <x v="1"/>
    <x v="2"/>
    <n v="18"/>
  </r>
  <r>
    <x v="16"/>
    <s v="18"/>
    <x v="16"/>
    <x v="371"/>
    <s v="1852"/>
    <x v="371"/>
    <x v="1"/>
    <x v="3"/>
    <n v="19"/>
  </r>
  <r>
    <x v="16"/>
    <s v="18"/>
    <x v="16"/>
    <x v="371"/>
    <s v="1852"/>
    <x v="371"/>
    <x v="1"/>
    <x v="4"/>
    <n v="16"/>
  </r>
  <r>
    <x v="16"/>
    <s v="18"/>
    <x v="16"/>
    <x v="371"/>
    <s v="1852"/>
    <x v="371"/>
    <x v="1"/>
    <x v="5"/>
    <n v="20"/>
  </r>
  <r>
    <x v="16"/>
    <s v="18"/>
    <x v="16"/>
    <x v="371"/>
    <s v="1852"/>
    <x v="371"/>
    <x v="1"/>
    <x v="6"/>
    <n v="19"/>
  </r>
  <r>
    <x v="16"/>
    <s v="18"/>
    <x v="16"/>
    <x v="371"/>
    <s v="1852"/>
    <x v="371"/>
    <x v="1"/>
    <x v="7"/>
    <n v="12"/>
  </r>
  <r>
    <x v="16"/>
    <s v="18"/>
    <x v="16"/>
    <x v="371"/>
    <s v="1852"/>
    <x v="371"/>
    <x v="2"/>
    <x v="0"/>
    <n v="0"/>
  </r>
  <r>
    <x v="16"/>
    <s v="18"/>
    <x v="16"/>
    <x v="371"/>
    <s v="1852"/>
    <x v="371"/>
    <x v="2"/>
    <x v="1"/>
    <n v="1"/>
  </r>
  <r>
    <x v="16"/>
    <s v="18"/>
    <x v="16"/>
    <x v="371"/>
    <s v="1852"/>
    <x v="371"/>
    <x v="2"/>
    <x v="2"/>
    <n v="1"/>
  </r>
  <r>
    <x v="16"/>
    <s v="18"/>
    <x v="16"/>
    <x v="371"/>
    <s v="1852"/>
    <x v="371"/>
    <x v="2"/>
    <x v="3"/>
    <n v="1"/>
  </r>
  <r>
    <x v="16"/>
    <s v="18"/>
    <x v="16"/>
    <x v="371"/>
    <s v="1852"/>
    <x v="371"/>
    <x v="2"/>
    <x v="4"/>
    <n v="2"/>
  </r>
  <r>
    <x v="16"/>
    <s v="18"/>
    <x v="16"/>
    <x v="371"/>
    <s v="1852"/>
    <x v="371"/>
    <x v="2"/>
    <x v="5"/>
    <n v="2"/>
  </r>
  <r>
    <x v="16"/>
    <s v="18"/>
    <x v="16"/>
    <x v="371"/>
    <s v="1852"/>
    <x v="371"/>
    <x v="2"/>
    <x v="6"/>
    <n v="1"/>
  </r>
  <r>
    <x v="16"/>
    <s v="18"/>
    <x v="16"/>
    <x v="371"/>
    <s v="1852"/>
    <x v="371"/>
    <x v="2"/>
    <x v="7"/>
    <n v="1"/>
  </r>
  <r>
    <x v="16"/>
    <s v="18"/>
    <x v="16"/>
    <x v="371"/>
    <s v="1852"/>
    <x v="371"/>
    <x v="3"/>
    <x v="0"/>
    <n v="10"/>
  </r>
  <r>
    <x v="16"/>
    <s v="18"/>
    <x v="16"/>
    <x v="371"/>
    <s v="1852"/>
    <x v="371"/>
    <x v="3"/>
    <x v="1"/>
    <n v="8"/>
  </r>
  <r>
    <x v="16"/>
    <s v="18"/>
    <x v="16"/>
    <x v="371"/>
    <s v="1852"/>
    <x v="371"/>
    <x v="3"/>
    <x v="2"/>
    <n v="3"/>
  </r>
  <r>
    <x v="16"/>
    <s v="18"/>
    <x v="16"/>
    <x v="371"/>
    <s v="1852"/>
    <x v="371"/>
    <x v="3"/>
    <x v="3"/>
    <n v="4"/>
  </r>
  <r>
    <x v="16"/>
    <s v="18"/>
    <x v="16"/>
    <x v="371"/>
    <s v="1852"/>
    <x v="371"/>
    <x v="3"/>
    <x v="4"/>
    <n v="7"/>
  </r>
  <r>
    <x v="16"/>
    <s v="18"/>
    <x v="16"/>
    <x v="371"/>
    <s v="1852"/>
    <x v="371"/>
    <x v="3"/>
    <x v="5"/>
    <n v="5"/>
  </r>
  <r>
    <x v="16"/>
    <s v="18"/>
    <x v="16"/>
    <x v="371"/>
    <s v="1852"/>
    <x v="371"/>
    <x v="3"/>
    <x v="6"/>
    <n v="6"/>
  </r>
  <r>
    <x v="16"/>
    <s v="18"/>
    <x v="16"/>
    <x v="371"/>
    <s v="1852"/>
    <x v="371"/>
    <x v="3"/>
    <x v="7"/>
    <n v="4"/>
  </r>
  <r>
    <x v="16"/>
    <s v="18"/>
    <x v="16"/>
    <x v="372"/>
    <s v="1853"/>
    <x v="372"/>
    <x v="1"/>
    <x v="0"/>
    <n v="19"/>
  </r>
  <r>
    <x v="16"/>
    <s v="18"/>
    <x v="16"/>
    <x v="372"/>
    <s v="1853"/>
    <x v="372"/>
    <x v="1"/>
    <x v="1"/>
    <n v="22"/>
  </r>
  <r>
    <x v="16"/>
    <s v="18"/>
    <x v="16"/>
    <x v="372"/>
    <s v="1853"/>
    <x v="372"/>
    <x v="1"/>
    <x v="2"/>
    <n v="19"/>
  </r>
  <r>
    <x v="16"/>
    <s v="18"/>
    <x v="16"/>
    <x v="372"/>
    <s v="1853"/>
    <x v="372"/>
    <x v="1"/>
    <x v="3"/>
    <n v="35"/>
  </r>
  <r>
    <x v="16"/>
    <s v="18"/>
    <x v="16"/>
    <x v="372"/>
    <s v="1853"/>
    <x v="372"/>
    <x v="1"/>
    <x v="4"/>
    <n v="23"/>
  </r>
  <r>
    <x v="16"/>
    <s v="18"/>
    <x v="16"/>
    <x v="372"/>
    <s v="1853"/>
    <x v="372"/>
    <x v="1"/>
    <x v="5"/>
    <n v="21"/>
  </r>
  <r>
    <x v="16"/>
    <s v="18"/>
    <x v="16"/>
    <x v="372"/>
    <s v="1853"/>
    <x v="372"/>
    <x v="1"/>
    <x v="6"/>
    <n v="22"/>
  </r>
  <r>
    <x v="16"/>
    <s v="18"/>
    <x v="16"/>
    <x v="372"/>
    <s v="1853"/>
    <x v="372"/>
    <x v="1"/>
    <x v="7"/>
    <n v="17"/>
  </r>
  <r>
    <x v="16"/>
    <s v="18"/>
    <x v="16"/>
    <x v="372"/>
    <s v="1853"/>
    <x v="372"/>
    <x v="2"/>
    <x v="0"/>
    <n v="0"/>
  </r>
  <r>
    <x v="16"/>
    <s v="18"/>
    <x v="16"/>
    <x v="372"/>
    <s v="1853"/>
    <x v="372"/>
    <x v="2"/>
    <x v="1"/>
    <n v="0"/>
  </r>
  <r>
    <x v="16"/>
    <s v="18"/>
    <x v="16"/>
    <x v="372"/>
    <s v="1853"/>
    <x v="372"/>
    <x v="2"/>
    <x v="2"/>
    <n v="0"/>
  </r>
  <r>
    <x v="16"/>
    <s v="18"/>
    <x v="16"/>
    <x v="372"/>
    <s v="1853"/>
    <x v="372"/>
    <x v="2"/>
    <x v="3"/>
    <n v="0"/>
  </r>
  <r>
    <x v="16"/>
    <s v="18"/>
    <x v="16"/>
    <x v="372"/>
    <s v="1853"/>
    <x v="372"/>
    <x v="2"/>
    <x v="4"/>
    <n v="0"/>
  </r>
  <r>
    <x v="16"/>
    <s v="18"/>
    <x v="16"/>
    <x v="372"/>
    <s v="1853"/>
    <x v="372"/>
    <x v="2"/>
    <x v="5"/>
    <n v="0"/>
  </r>
  <r>
    <x v="16"/>
    <s v="18"/>
    <x v="16"/>
    <x v="372"/>
    <s v="1853"/>
    <x v="372"/>
    <x v="2"/>
    <x v="6"/>
    <n v="0"/>
  </r>
  <r>
    <x v="16"/>
    <s v="18"/>
    <x v="16"/>
    <x v="372"/>
    <s v="1853"/>
    <x v="372"/>
    <x v="2"/>
    <x v="7"/>
    <n v="0"/>
  </r>
  <r>
    <x v="16"/>
    <s v="18"/>
    <x v="16"/>
    <x v="372"/>
    <s v="1853"/>
    <x v="372"/>
    <x v="3"/>
    <x v="0"/>
    <n v="2"/>
  </r>
  <r>
    <x v="16"/>
    <s v="18"/>
    <x v="16"/>
    <x v="372"/>
    <s v="1853"/>
    <x v="372"/>
    <x v="3"/>
    <x v="1"/>
    <n v="1"/>
  </r>
  <r>
    <x v="16"/>
    <s v="18"/>
    <x v="16"/>
    <x v="372"/>
    <s v="1853"/>
    <x v="372"/>
    <x v="3"/>
    <x v="2"/>
    <n v="1"/>
  </r>
  <r>
    <x v="16"/>
    <s v="18"/>
    <x v="16"/>
    <x v="372"/>
    <s v="1853"/>
    <x v="372"/>
    <x v="3"/>
    <x v="3"/>
    <n v="1"/>
  </r>
  <r>
    <x v="16"/>
    <s v="18"/>
    <x v="16"/>
    <x v="372"/>
    <s v="1853"/>
    <x v="372"/>
    <x v="3"/>
    <x v="4"/>
    <n v="1"/>
  </r>
  <r>
    <x v="16"/>
    <s v="18"/>
    <x v="16"/>
    <x v="372"/>
    <s v="1853"/>
    <x v="372"/>
    <x v="3"/>
    <x v="5"/>
    <n v="0"/>
  </r>
  <r>
    <x v="16"/>
    <s v="18"/>
    <x v="16"/>
    <x v="372"/>
    <s v="1853"/>
    <x v="372"/>
    <x v="3"/>
    <x v="6"/>
    <n v="1"/>
  </r>
  <r>
    <x v="16"/>
    <s v="18"/>
    <x v="16"/>
    <x v="372"/>
    <s v="1853"/>
    <x v="372"/>
    <x v="3"/>
    <x v="7"/>
    <n v="1"/>
  </r>
  <r>
    <x v="16"/>
    <s v="18"/>
    <x v="16"/>
    <x v="373"/>
    <s v="1854"/>
    <x v="373"/>
    <x v="1"/>
    <x v="0"/>
    <n v="46"/>
  </r>
  <r>
    <x v="16"/>
    <s v="18"/>
    <x v="16"/>
    <x v="373"/>
    <s v="1854"/>
    <x v="373"/>
    <x v="1"/>
    <x v="1"/>
    <n v="48"/>
  </r>
  <r>
    <x v="16"/>
    <s v="18"/>
    <x v="16"/>
    <x v="373"/>
    <s v="1854"/>
    <x v="373"/>
    <x v="1"/>
    <x v="2"/>
    <n v="50"/>
  </r>
  <r>
    <x v="16"/>
    <s v="18"/>
    <x v="16"/>
    <x v="373"/>
    <s v="1854"/>
    <x v="373"/>
    <x v="1"/>
    <x v="3"/>
    <n v="39"/>
  </r>
  <r>
    <x v="16"/>
    <s v="18"/>
    <x v="16"/>
    <x v="373"/>
    <s v="1854"/>
    <x v="373"/>
    <x v="1"/>
    <x v="4"/>
    <n v="36"/>
  </r>
  <r>
    <x v="16"/>
    <s v="18"/>
    <x v="16"/>
    <x v="373"/>
    <s v="1854"/>
    <x v="373"/>
    <x v="1"/>
    <x v="5"/>
    <n v="36"/>
  </r>
  <r>
    <x v="16"/>
    <s v="18"/>
    <x v="16"/>
    <x v="373"/>
    <s v="1854"/>
    <x v="373"/>
    <x v="1"/>
    <x v="6"/>
    <n v="38"/>
  </r>
  <r>
    <x v="16"/>
    <s v="18"/>
    <x v="16"/>
    <x v="373"/>
    <s v="1854"/>
    <x v="373"/>
    <x v="1"/>
    <x v="7"/>
    <n v="25"/>
  </r>
  <r>
    <x v="16"/>
    <s v="18"/>
    <x v="16"/>
    <x v="373"/>
    <s v="1854"/>
    <x v="373"/>
    <x v="2"/>
    <x v="0"/>
    <n v="1"/>
  </r>
  <r>
    <x v="16"/>
    <s v="18"/>
    <x v="16"/>
    <x v="373"/>
    <s v="1854"/>
    <x v="373"/>
    <x v="2"/>
    <x v="1"/>
    <n v="1"/>
  </r>
  <r>
    <x v="16"/>
    <s v="18"/>
    <x v="16"/>
    <x v="373"/>
    <s v="1854"/>
    <x v="373"/>
    <x v="2"/>
    <x v="2"/>
    <n v="1"/>
  </r>
  <r>
    <x v="16"/>
    <s v="18"/>
    <x v="16"/>
    <x v="373"/>
    <s v="1854"/>
    <x v="373"/>
    <x v="2"/>
    <x v="3"/>
    <n v="1"/>
  </r>
  <r>
    <x v="16"/>
    <s v="18"/>
    <x v="16"/>
    <x v="373"/>
    <s v="1854"/>
    <x v="373"/>
    <x v="2"/>
    <x v="4"/>
    <n v="3"/>
  </r>
  <r>
    <x v="16"/>
    <s v="18"/>
    <x v="16"/>
    <x v="373"/>
    <s v="1854"/>
    <x v="373"/>
    <x v="2"/>
    <x v="5"/>
    <n v="2"/>
  </r>
  <r>
    <x v="16"/>
    <s v="18"/>
    <x v="16"/>
    <x v="373"/>
    <s v="1854"/>
    <x v="373"/>
    <x v="2"/>
    <x v="6"/>
    <n v="2"/>
  </r>
  <r>
    <x v="16"/>
    <s v="18"/>
    <x v="16"/>
    <x v="373"/>
    <s v="1854"/>
    <x v="373"/>
    <x v="2"/>
    <x v="7"/>
    <n v="2"/>
  </r>
  <r>
    <x v="16"/>
    <s v="18"/>
    <x v="16"/>
    <x v="373"/>
    <s v="1854"/>
    <x v="373"/>
    <x v="3"/>
    <x v="0"/>
    <n v="15"/>
  </r>
  <r>
    <x v="16"/>
    <s v="18"/>
    <x v="16"/>
    <x v="373"/>
    <s v="1854"/>
    <x v="373"/>
    <x v="3"/>
    <x v="1"/>
    <n v="11"/>
  </r>
  <r>
    <x v="16"/>
    <s v="18"/>
    <x v="16"/>
    <x v="373"/>
    <s v="1854"/>
    <x v="373"/>
    <x v="3"/>
    <x v="2"/>
    <n v="15"/>
  </r>
  <r>
    <x v="16"/>
    <s v="18"/>
    <x v="16"/>
    <x v="373"/>
    <s v="1854"/>
    <x v="373"/>
    <x v="3"/>
    <x v="3"/>
    <n v="15"/>
  </r>
  <r>
    <x v="16"/>
    <s v="18"/>
    <x v="16"/>
    <x v="373"/>
    <s v="1854"/>
    <x v="373"/>
    <x v="3"/>
    <x v="4"/>
    <n v="18"/>
  </r>
  <r>
    <x v="16"/>
    <s v="18"/>
    <x v="16"/>
    <x v="373"/>
    <s v="1854"/>
    <x v="373"/>
    <x v="3"/>
    <x v="5"/>
    <n v="20"/>
  </r>
  <r>
    <x v="16"/>
    <s v="18"/>
    <x v="16"/>
    <x v="373"/>
    <s v="1854"/>
    <x v="373"/>
    <x v="3"/>
    <x v="6"/>
    <n v="27"/>
  </r>
  <r>
    <x v="16"/>
    <s v="18"/>
    <x v="16"/>
    <x v="373"/>
    <s v="1854"/>
    <x v="373"/>
    <x v="3"/>
    <x v="7"/>
    <n v="25"/>
  </r>
  <r>
    <x v="16"/>
    <s v="18"/>
    <x v="16"/>
    <x v="374"/>
    <s v="1856"/>
    <x v="374"/>
    <x v="1"/>
    <x v="0"/>
    <n v="2"/>
  </r>
  <r>
    <x v="16"/>
    <s v="18"/>
    <x v="16"/>
    <x v="374"/>
    <s v="1856"/>
    <x v="374"/>
    <x v="1"/>
    <x v="1"/>
    <n v="2"/>
  </r>
  <r>
    <x v="16"/>
    <s v="18"/>
    <x v="16"/>
    <x v="374"/>
    <s v="1856"/>
    <x v="374"/>
    <x v="1"/>
    <x v="2"/>
    <n v="3"/>
  </r>
  <r>
    <x v="16"/>
    <s v="18"/>
    <x v="16"/>
    <x v="374"/>
    <s v="1856"/>
    <x v="374"/>
    <x v="1"/>
    <x v="3"/>
    <n v="4"/>
  </r>
  <r>
    <x v="16"/>
    <s v="18"/>
    <x v="16"/>
    <x v="374"/>
    <s v="1856"/>
    <x v="374"/>
    <x v="1"/>
    <x v="4"/>
    <n v="2"/>
  </r>
  <r>
    <x v="16"/>
    <s v="18"/>
    <x v="16"/>
    <x v="374"/>
    <s v="1856"/>
    <x v="374"/>
    <x v="1"/>
    <x v="5"/>
    <n v="2"/>
  </r>
  <r>
    <x v="16"/>
    <s v="18"/>
    <x v="16"/>
    <x v="374"/>
    <s v="1856"/>
    <x v="374"/>
    <x v="1"/>
    <x v="6"/>
    <n v="3"/>
  </r>
  <r>
    <x v="16"/>
    <s v="18"/>
    <x v="16"/>
    <x v="374"/>
    <s v="1856"/>
    <x v="374"/>
    <x v="1"/>
    <x v="7"/>
    <n v="3"/>
  </r>
  <r>
    <x v="16"/>
    <s v="18"/>
    <x v="16"/>
    <x v="374"/>
    <s v="1856"/>
    <x v="374"/>
    <x v="2"/>
    <x v="0"/>
    <n v="0"/>
  </r>
  <r>
    <x v="16"/>
    <s v="18"/>
    <x v="16"/>
    <x v="374"/>
    <s v="1856"/>
    <x v="374"/>
    <x v="2"/>
    <x v="1"/>
    <n v="0"/>
  </r>
  <r>
    <x v="16"/>
    <s v="18"/>
    <x v="16"/>
    <x v="374"/>
    <s v="1856"/>
    <x v="374"/>
    <x v="2"/>
    <x v="2"/>
    <n v="0"/>
  </r>
  <r>
    <x v="16"/>
    <s v="18"/>
    <x v="16"/>
    <x v="374"/>
    <s v="1856"/>
    <x v="374"/>
    <x v="2"/>
    <x v="3"/>
    <n v="0"/>
  </r>
  <r>
    <x v="16"/>
    <s v="18"/>
    <x v="16"/>
    <x v="374"/>
    <s v="1856"/>
    <x v="374"/>
    <x v="2"/>
    <x v="4"/>
    <n v="0"/>
  </r>
  <r>
    <x v="16"/>
    <s v="18"/>
    <x v="16"/>
    <x v="374"/>
    <s v="1856"/>
    <x v="374"/>
    <x v="2"/>
    <x v="5"/>
    <n v="0"/>
  </r>
  <r>
    <x v="16"/>
    <s v="18"/>
    <x v="16"/>
    <x v="374"/>
    <s v="1856"/>
    <x v="374"/>
    <x v="2"/>
    <x v="6"/>
    <n v="0"/>
  </r>
  <r>
    <x v="16"/>
    <s v="18"/>
    <x v="16"/>
    <x v="374"/>
    <s v="1856"/>
    <x v="374"/>
    <x v="2"/>
    <x v="7"/>
    <n v="0"/>
  </r>
  <r>
    <x v="16"/>
    <s v="18"/>
    <x v="16"/>
    <x v="374"/>
    <s v="1856"/>
    <x v="374"/>
    <x v="3"/>
    <x v="0"/>
    <n v="68"/>
  </r>
  <r>
    <x v="16"/>
    <s v="18"/>
    <x v="16"/>
    <x v="374"/>
    <s v="1856"/>
    <x v="374"/>
    <x v="3"/>
    <x v="1"/>
    <n v="66"/>
  </r>
  <r>
    <x v="16"/>
    <s v="18"/>
    <x v="16"/>
    <x v="374"/>
    <s v="1856"/>
    <x v="374"/>
    <x v="3"/>
    <x v="2"/>
    <n v="62"/>
  </r>
  <r>
    <x v="16"/>
    <s v="18"/>
    <x v="16"/>
    <x v="374"/>
    <s v="1856"/>
    <x v="374"/>
    <x v="3"/>
    <x v="3"/>
    <n v="63"/>
  </r>
  <r>
    <x v="16"/>
    <s v="18"/>
    <x v="16"/>
    <x v="374"/>
    <s v="1856"/>
    <x v="374"/>
    <x v="3"/>
    <x v="4"/>
    <n v="57"/>
  </r>
  <r>
    <x v="16"/>
    <s v="18"/>
    <x v="16"/>
    <x v="374"/>
    <s v="1856"/>
    <x v="374"/>
    <x v="3"/>
    <x v="5"/>
    <n v="56"/>
  </r>
  <r>
    <x v="16"/>
    <s v="18"/>
    <x v="16"/>
    <x v="374"/>
    <s v="1856"/>
    <x v="374"/>
    <x v="3"/>
    <x v="6"/>
    <n v="53"/>
  </r>
  <r>
    <x v="16"/>
    <s v="18"/>
    <x v="16"/>
    <x v="374"/>
    <s v="1856"/>
    <x v="374"/>
    <x v="3"/>
    <x v="7"/>
    <n v="49"/>
  </r>
  <r>
    <x v="16"/>
    <s v="18"/>
    <x v="16"/>
    <x v="375"/>
    <s v="1857"/>
    <x v="375"/>
    <x v="1"/>
    <x v="0"/>
    <n v="0"/>
  </r>
  <r>
    <x v="16"/>
    <s v="18"/>
    <x v="16"/>
    <x v="375"/>
    <s v="1857"/>
    <x v="375"/>
    <x v="1"/>
    <x v="1"/>
    <n v="0"/>
  </r>
  <r>
    <x v="16"/>
    <s v="18"/>
    <x v="16"/>
    <x v="375"/>
    <s v="1857"/>
    <x v="375"/>
    <x v="1"/>
    <x v="2"/>
    <n v="0"/>
  </r>
  <r>
    <x v="16"/>
    <s v="18"/>
    <x v="16"/>
    <x v="375"/>
    <s v="1857"/>
    <x v="375"/>
    <x v="1"/>
    <x v="3"/>
    <n v="0"/>
  </r>
  <r>
    <x v="16"/>
    <s v="18"/>
    <x v="16"/>
    <x v="375"/>
    <s v="1857"/>
    <x v="375"/>
    <x v="1"/>
    <x v="4"/>
    <n v="0"/>
  </r>
  <r>
    <x v="16"/>
    <s v="18"/>
    <x v="16"/>
    <x v="375"/>
    <s v="1857"/>
    <x v="375"/>
    <x v="1"/>
    <x v="5"/>
    <n v="0"/>
  </r>
  <r>
    <x v="16"/>
    <s v="18"/>
    <x v="16"/>
    <x v="375"/>
    <s v="1857"/>
    <x v="375"/>
    <x v="1"/>
    <x v="6"/>
    <n v="0"/>
  </r>
  <r>
    <x v="16"/>
    <s v="18"/>
    <x v="16"/>
    <x v="375"/>
    <s v="1857"/>
    <x v="375"/>
    <x v="1"/>
    <x v="7"/>
    <n v="0"/>
  </r>
  <r>
    <x v="16"/>
    <s v="18"/>
    <x v="16"/>
    <x v="375"/>
    <s v="1857"/>
    <x v="375"/>
    <x v="2"/>
    <x v="0"/>
    <n v="0"/>
  </r>
  <r>
    <x v="16"/>
    <s v="18"/>
    <x v="16"/>
    <x v="375"/>
    <s v="1857"/>
    <x v="375"/>
    <x v="2"/>
    <x v="1"/>
    <n v="0"/>
  </r>
  <r>
    <x v="16"/>
    <s v="18"/>
    <x v="16"/>
    <x v="375"/>
    <s v="1857"/>
    <x v="375"/>
    <x v="2"/>
    <x v="2"/>
    <n v="0"/>
  </r>
  <r>
    <x v="16"/>
    <s v="18"/>
    <x v="16"/>
    <x v="375"/>
    <s v="1857"/>
    <x v="375"/>
    <x v="2"/>
    <x v="3"/>
    <n v="0"/>
  </r>
  <r>
    <x v="16"/>
    <s v="18"/>
    <x v="16"/>
    <x v="375"/>
    <s v="1857"/>
    <x v="375"/>
    <x v="2"/>
    <x v="4"/>
    <n v="0"/>
  </r>
  <r>
    <x v="16"/>
    <s v="18"/>
    <x v="16"/>
    <x v="375"/>
    <s v="1857"/>
    <x v="375"/>
    <x v="2"/>
    <x v="5"/>
    <n v="0"/>
  </r>
  <r>
    <x v="16"/>
    <s v="18"/>
    <x v="16"/>
    <x v="375"/>
    <s v="1857"/>
    <x v="375"/>
    <x v="2"/>
    <x v="6"/>
    <n v="0"/>
  </r>
  <r>
    <x v="16"/>
    <s v="18"/>
    <x v="16"/>
    <x v="375"/>
    <s v="1857"/>
    <x v="375"/>
    <x v="2"/>
    <x v="7"/>
    <n v="0"/>
  </r>
  <r>
    <x v="16"/>
    <s v="18"/>
    <x v="16"/>
    <x v="375"/>
    <s v="1857"/>
    <x v="375"/>
    <x v="3"/>
    <x v="0"/>
    <n v="73"/>
  </r>
  <r>
    <x v="16"/>
    <s v="18"/>
    <x v="16"/>
    <x v="375"/>
    <s v="1857"/>
    <x v="375"/>
    <x v="3"/>
    <x v="1"/>
    <n v="69"/>
  </r>
  <r>
    <x v="16"/>
    <s v="18"/>
    <x v="16"/>
    <x v="375"/>
    <s v="1857"/>
    <x v="375"/>
    <x v="3"/>
    <x v="2"/>
    <n v="70"/>
  </r>
  <r>
    <x v="16"/>
    <s v="18"/>
    <x v="16"/>
    <x v="375"/>
    <s v="1857"/>
    <x v="375"/>
    <x v="3"/>
    <x v="3"/>
    <n v="63"/>
  </r>
  <r>
    <x v="16"/>
    <s v="18"/>
    <x v="16"/>
    <x v="375"/>
    <s v="1857"/>
    <x v="375"/>
    <x v="3"/>
    <x v="4"/>
    <n v="58"/>
  </r>
  <r>
    <x v="16"/>
    <s v="18"/>
    <x v="16"/>
    <x v="375"/>
    <s v="1857"/>
    <x v="375"/>
    <x v="3"/>
    <x v="5"/>
    <n v="55"/>
  </r>
  <r>
    <x v="16"/>
    <s v="18"/>
    <x v="16"/>
    <x v="375"/>
    <s v="1857"/>
    <x v="375"/>
    <x v="3"/>
    <x v="6"/>
    <n v="51"/>
  </r>
  <r>
    <x v="16"/>
    <s v="18"/>
    <x v="16"/>
    <x v="375"/>
    <s v="1857"/>
    <x v="375"/>
    <x v="3"/>
    <x v="7"/>
    <n v="49"/>
  </r>
  <r>
    <x v="16"/>
    <s v="18"/>
    <x v="16"/>
    <x v="376"/>
    <s v="1859"/>
    <x v="376"/>
    <x v="1"/>
    <x v="0"/>
    <n v="13"/>
  </r>
  <r>
    <x v="16"/>
    <s v="18"/>
    <x v="16"/>
    <x v="376"/>
    <s v="1859"/>
    <x v="376"/>
    <x v="1"/>
    <x v="1"/>
    <n v="16"/>
  </r>
  <r>
    <x v="16"/>
    <s v="18"/>
    <x v="16"/>
    <x v="376"/>
    <s v="1859"/>
    <x v="376"/>
    <x v="1"/>
    <x v="2"/>
    <n v="15"/>
  </r>
  <r>
    <x v="16"/>
    <s v="18"/>
    <x v="16"/>
    <x v="376"/>
    <s v="1859"/>
    <x v="376"/>
    <x v="1"/>
    <x v="3"/>
    <n v="16"/>
  </r>
  <r>
    <x v="16"/>
    <s v="18"/>
    <x v="16"/>
    <x v="376"/>
    <s v="1859"/>
    <x v="376"/>
    <x v="1"/>
    <x v="4"/>
    <n v="10"/>
  </r>
  <r>
    <x v="16"/>
    <s v="18"/>
    <x v="16"/>
    <x v="376"/>
    <s v="1859"/>
    <x v="376"/>
    <x v="1"/>
    <x v="5"/>
    <n v="8"/>
  </r>
  <r>
    <x v="16"/>
    <s v="18"/>
    <x v="16"/>
    <x v="376"/>
    <s v="1859"/>
    <x v="376"/>
    <x v="1"/>
    <x v="6"/>
    <n v="9"/>
  </r>
  <r>
    <x v="16"/>
    <s v="18"/>
    <x v="16"/>
    <x v="376"/>
    <s v="1859"/>
    <x v="376"/>
    <x v="1"/>
    <x v="7"/>
    <n v="8"/>
  </r>
  <r>
    <x v="16"/>
    <s v="18"/>
    <x v="16"/>
    <x v="376"/>
    <s v="1859"/>
    <x v="376"/>
    <x v="2"/>
    <x v="0"/>
    <n v="0"/>
  </r>
  <r>
    <x v="16"/>
    <s v="18"/>
    <x v="16"/>
    <x v="376"/>
    <s v="1859"/>
    <x v="376"/>
    <x v="2"/>
    <x v="1"/>
    <n v="0"/>
  </r>
  <r>
    <x v="16"/>
    <s v="18"/>
    <x v="16"/>
    <x v="376"/>
    <s v="1859"/>
    <x v="376"/>
    <x v="2"/>
    <x v="2"/>
    <n v="0"/>
  </r>
  <r>
    <x v="16"/>
    <s v="18"/>
    <x v="16"/>
    <x v="376"/>
    <s v="1859"/>
    <x v="376"/>
    <x v="2"/>
    <x v="3"/>
    <n v="0"/>
  </r>
  <r>
    <x v="16"/>
    <s v="18"/>
    <x v="16"/>
    <x v="376"/>
    <s v="1859"/>
    <x v="376"/>
    <x v="2"/>
    <x v="4"/>
    <n v="0"/>
  </r>
  <r>
    <x v="16"/>
    <s v="18"/>
    <x v="16"/>
    <x v="376"/>
    <s v="1859"/>
    <x v="376"/>
    <x v="2"/>
    <x v="5"/>
    <n v="0"/>
  </r>
  <r>
    <x v="16"/>
    <s v="18"/>
    <x v="16"/>
    <x v="376"/>
    <s v="1859"/>
    <x v="376"/>
    <x v="2"/>
    <x v="6"/>
    <n v="0"/>
  </r>
  <r>
    <x v="16"/>
    <s v="18"/>
    <x v="16"/>
    <x v="376"/>
    <s v="1859"/>
    <x v="376"/>
    <x v="2"/>
    <x v="7"/>
    <n v="0"/>
  </r>
  <r>
    <x v="16"/>
    <s v="18"/>
    <x v="16"/>
    <x v="376"/>
    <s v="1859"/>
    <x v="376"/>
    <x v="3"/>
    <x v="0"/>
    <n v="199"/>
  </r>
  <r>
    <x v="16"/>
    <s v="18"/>
    <x v="16"/>
    <x v="376"/>
    <s v="1859"/>
    <x v="376"/>
    <x v="3"/>
    <x v="1"/>
    <n v="182"/>
  </r>
  <r>
    <x v="16"/>
    <s v="18"/>
    <x v="16"/>
    <x v="376"/>
    <s v="1859"/>
    <x v="376"/>
    <x v="3"/>
    <x v="2"/>
    <n v="178"/>
  </r>
  <r>
    <x v="16"/>
    <s v="18"/>
    <x v="16"/>
    <x v="376"/>
    <s v="1859"/>
    <x v="376"/>
    <x v="3"/>
    <x v="3"/>
    <n v="168"/>
  </r>
  <r>
    <x v="16"/>
    <s v="18"/>
    <x v="16"/>
    <x v="376"/>
    <s v="1859"/>
    <x v="376"/>
    <x v="3"/>
    <x v="4"/>
    <n v="169"/>
  </r>
  <r>
    <x v="16"/>
    <s v="18"/>
    <x v="16"/>
    <x v="376"/>
    <s v="1859"/>
    <x v="376"/>
    <x v="3"/>
    <x v="5"/>
    <n v="151"/>
  </r>
  <r>
    <x v="16"/>
    <s v="18"/>
    <x v="16"/>
    <x v="376"/>
    <s v="1859"/>
    <x v="376"/>
    <x v="3"/>
    <x v="6"/>
    <n v="161"/>
  </r>
  <r>
    <x v="16"/>
    <s v="18"/>
    <x v="16"/>
    <x v="376"/>
    <s v="1859"/>
    <x v="376"/>
    <x v="3"/>
    <x v="7"/>
    <n v="136"/>
  </r>
  <r>
    <x v="16"/>
    <s v="18"/>
    <x v="16"/>
    <x v="377"/>
    <s v="1860"/>
    <x v="377"/>
    <x v="1"/>
    <x v="0"/>
    <n v="189"/>
  </r>
  <r>
    <x v="16"/>
    <s v="18"/>
    <x v="16"/>
    <x v="377"/>
    <s v="1860"/>
    <x v="377"/>
    <x v="1"/>
    <x v="1"/>
    <n v="186"/>
  </r>
  <r>
    <x v="16"/>
    <s v="18"/>
    <x v="16"/>
    <x v="377"/>
    <s v="1860"/>
    <x v="377"/>
    <x v="1"/>
    <x v="2"/>
    <n v="190"/>
  </r>
  <r>
    <x v="16"/>
    <s v="18"/>
    <x v="16"/>
    <x v="377"/>
    <s v="1860"/>
    <x v="377"/>
    <x v="1"/>
    <x v="3"/>
    <n v="180"/>
  </r>
  <r>
    <x v="16"/>
    <s v="18"/>
    <x v="16"/>
    <x v="377"/>
    <s v="1860"/>
    <x v="377"/>
    <x v="1"/>
    <x v="4"/>
    <n v="150"/>
  </r>
  <r>
    <x v="16"/>
    <s v="18"/>
    <x v="16"/>
    <x v="377"/>
    <s v="1860"/>
    <x v="377"/>
    <x v="1"/>
    <x v="5"/>
    <n v="142"/>
  </r>
  <r>
    <x v="16"/>
    <s v="18"/>
    <x v="16"/>
    <x v="377"/>
    <s v="1860"/>
    <x v="377"/>
    <x v="1"/>
    <x v="6"/>
    <n v="142"/>
  </r>
  <r>
    <x v="16"/>
    <s v="18"/>
    <x v="16"/>
    <x v="377"/>
    <s v="1860"/>
    <x v="377"/>
    <x v="1"/>
    <x v="7"/>
    <n v="122"/>
  </r>
  <r>
    <x v="16"/>
    <s v="18"/>
    <x v="16"/>
    <x v="377"/>
    <s v="1860"/>
    <x v="377"/>
    <x v="2"/>
    <x v="0"/>
    <n v="0"/>
  </r>
  <r>
    <x v="16"/>
    <s v="18"/>
    <x v="16"/>
    <x v="377"/>
    <s v="1860"/>
    <x v="377"/>
    <x v="2"/>
    <x v="1"/>
    <n v="1"/>
  </r>
  <r>
    <x v="16"/>
    <s v="18"/>
    <x v="16"/>
    <x v="377"/>
    <s v="1860"/>
    <x v="377"/>
    <x v="2"/>
    <x v="2"/>
    <n v="0"/>
  </r>
  <r>
    <x v="16"/>
    <s v="18"/>
    <x v="16"/>
    <x v="377"/>
    <s v="1860"/>
    <x v="377"/>
    <x v="2"/>
    <x v="3"/>
    <n v="2"/>
  </r>
  <r>
    <x v="16"/>
    <s v="18"/>
    <x v="16"/>
    <x v="377"/>
    <s v="1860"/>
    <x v="377"/>
    <x v="2"/>
    <x v="4"/>
    <n v="1"/>
  </r>
  <r>
    <x v="16"/>
    <s v="18"/>
    <x v="16"/>
    <x v="377"/>
    <s v="1860"/>
    <x v="377"/>
    <x v="2"/>
    <x v="5"/>
    <n v="1"/>
  </r>
  <r>
    <x v="16"/>
    <s v="18"/>
    <x v="16"/>
    <x v="377"/>
    <s v="1860"/>
    <x v="377"/>
    <x v="2"/>
    <x v="6"/>
    <n v="1"/>
  </r>
  <r>
    <x v="16"/>
    <s v="18"/>
    <x v="16"/>
    <x v="377"/>
    <s v="1860"/>
    <x v="377"/>
    <x v="2"/>
    <x v="7"/>
    <n v="1"/>
  </r>
  <r>
    <x v="16"/>
    <s v="18"/>
    <x v="16"/>
    <x v="377"/>
    <s v="1860"/>
    <x v="377"/>
    <x v="3"/>
    <x v="0"/>
    <n v="388"/>
  </r>
  <r>
    <x v="16"/>
    <s v="18"/>
    <x v="16"/>
    <x v="377"/>
    <s v="1860"/>
    <x v="377"/>
    <x v="3"/>
    <x v="1"/>
    <n v="382"/>
  </r>
  <r>
    <x v="16"/>
    <s v="18"/>
    <x v="16"/>
    <x v="377"/>
    <s v="1860"/>
    <x v="377"/>
    <x v="3"/>
    <x v="2"/>
    <n v="377"/>
  </r>
  <r>
    <x v="16"/>
    <s v="18"/>
    <x v="16"/>
    <x v="377"/>
    <s v="1860"/>
    <x v="377"/>
    <x v="3"/>
    <x v="3"/>
    <n v="378"/>
  </r>
  <r>
    <x v="16"/>
    <s v="18"/>
    <x v="16"/>
    <x v="377"/>
    <s v="1860"/>
    <x v="377"/>
    <x v="3"/>
    <x v="4"/>
    <n v="297"/>
  </r>
  <r>
    <x v="16"/>
    <s v="18"/>
    <x v="16"/>
    <x v="377"/>
    <s v="1860"/>
    <x v="377"/>
    <x v="3"/>
    <x v="5"/>
    <n v="301"/>
  </r>
  <r>
    <x v="16"/>
    <s v="18"/>
    <x v="16"/>
    <x v="377"/>
    <s v="1860"/>
    <x v="377"/>
    <x v="3"/>
    <x v="6"/>
    <n v="291"/>
  </r>
  <r>
    <x v="16"/>
    <s v="18"/>
    <x v="16"/>
    <x v="377"/>
    <s v="1860"/>
    <x v="377"/>
    <x v="3"/>
    <x v="7"/>
    <n v="273"/>
  </r>
  <r>
    <x v="16"/>
    <s v="18"/>
    <x v="16"/>
    <x v="378"/>
    <s v="1865"/>
    <x v="378"/>
    <x v="1"/>
    <x v="0"/>
    <n v="64"/>
  </r>
  <r>
    <x v="16"/>
    <s v="18"/>
    <x v="16"/>
    <x v="378"/>
    <s v="1865"/>
    <x v="378"/>
    <x v="1"/>
    <x v="1"/>
    <n v="62"/>
  </r>
  <r>
    <x v="16"/>
    <s v="18"/>
    <x v="16"/>
    <x v="378"/>
    <s v="1865"/>
    <x v="378"/>
    <x v="1"/>
    <x v="2"/>
    <n v="55"/>
  </r>
  <r>
    <x v="16"/>
    <s v="18"/>
    <x v="16"/>
    <x v="378"/>
    <s v="1865"/>
    <x v="378"/>
    <x v="1"/>
    <x v="3"/>
    <n v="59"/>
  </r>
  <r>
    <x v="16"/>
    <s v="18"/>
    <x v="16"/>
    <x v="378"/>
    <s v="1865"/>
    <x v="378"/>
    <x v="1"/>
    <x v="4"/>
    <n v="49"/>
  </r>
  <r>
    <x v="16"/>
    <s v="18"/>
    <x v="16"/>
    <x v="378"/>
    <s v="1865"/>
    <x v="378"/>
    <x v="1"/>
    <x v="5"/>
    <n v="44"/>
  </r>
  <r>
    <x v="16"/>
    <s v="18"/>
    <x v="16"/>
    <x v="378"/>
    <s v="1865"/>
    <x v="378"/>
    <x v="1"/>
    <x v="6"/>
    <n v="43"/>
  </r>
  <r>
    <x v="16"/>
    <s v="18"/>
    <x v="16"/>
    <x v="378"/>
    <s v="1865"/>
    <x v="378"/>
    <x v="1"/>
    <x v="7"/>
    <n v="33"/>
  </r>
  <r>
    <x v="16"/>
    <s v="18"/>
    <x v="16"/>
    <x v="378"/>
    <s v="1865"/>
    <x v="378"/>
    <x v="2"/>
    <x v="0"/>
    <n v="0"/>
  </r>
  <r>
    <x v="16"/>
    <s v="18"/>
    <x v="16"/>
    <x v="378"/>
    <s v="1865"/>
    <x v="378"/>
    <x v="2"/>
    <x v="1"/>
    <n v="1"/>
  </r>
  <r>
    <x v="16"/>
    <s v="18"/>
    <x v="16"/>
    <x v="378"/>
    <s v="1865"/>
    <x v="378"/>
    <x v="2"/>
    <x v="2"/>
    <n v="0"/>
  </r>
  <r>
    <x v="16"/>
    <s v="18"/>
    <x v="16"/>
    <x v="378"/>
    <s v="1865"/>
    <x v="378"/>
    <x v="2"/>
    <x v="3"/>
    <n v="1"/>
  </r>
  <r>
    <x v="16"/>
    <s v="18"/>
    <x v="16"/>
    <x v="378"/>
    <s v="1865"/>
    <x v="378"/>
    <x v="2"/>
    <x v="4"/>
    <n v="1"/>
  </r>
  <r>
    <x v="16"/>
    <s v="18"/>
    <x v="16"/>
    <x v="378"/>
    <s v="1865"/>
    <x v="378"/>
    <x v="2"/>
    <x v="5"/>
    <n v="1"/>
  </r>
  <r>
    <x v="16"/>
    <s v="18"/>
    <x v="16"/>
    <x v="378"/>
    <s v="1865"/>
    <x v="378"/>
    <x v="2"/>
    <x v="6"/>
    <n v="2"/>
  </r>
  <r>
    <x v="16"/>
    <s v="18"/>
    <x v="16"/>
    <x v="378"/>
    <s v="1865"/>
    <x v="378"/>
    <x v="2"/>
    <x v="7"/>
    <n v="0"/>
  </r>
  <r>
    <x v="16"/>
    <s v="18"/>
    <x v="16"/>
    <x v="378"/>
    <s v="1865"/>
    <x v="378"/>
    <x v="3"/>
    <x v="0"/>
    <n v="289"/>
  </r>
  <r>
    <x v="16"/>
    <s v="18"/>
    <x v="16"/>
    <x v="378"/>
    <s v="1865"/>
    <x v="378"/>
    <x v="3"/>
    <x v="1"/>
    <n v="272"/>
  </r>
  <r>
    <x v="16"/>
    <s v="18"/>
    <x v="16"/>
    <x v="378"/>
    <s v="1865"/>
    <x v="378"/>
    <x v="3"/>
    <x v="2"/>
    <n v="256"/>
  </r>
  <r>
    <x v="16"/>
    <s v="18"/>
    <x v="16"/>
    <x v="378"/>
    <s v="1865"/>
    <x v="378"/>
    <x v="3"/>
    <x v="3"/>
    <n v="239"/>
  </r>
  <r>
    <x v="16"/>
    <s v="18"/>
    <x v="16"/>
    <x v="378"/>
    <s v="1865"/>
    <x v="378"/>
    <x v="3"/>
    <x v="4"/>
    <n v="196"/>
  </r>
  <r>
    <x v="16"/>
    <s v="18"/>
    <x v="16"/>
    <x v="378"/>
    <s v="1865"/>
    <x v="378"/>
    <x v="3"/>
    <x v="5"/>
    <n v="192"/>
  </r>
  <r>
    <x v="16"/>
    <s v="18"/>
    <x v="16"/>
    <x v="378"/>
    <s v="1865"/>
    <x v="378"/>
    <x v="3"/>
    <x v="6"/>
    <n v="177"/>
  </r>
  <r>
    <x v="16"/>
    <s v="18"/>
    <x v="16"/>
    <x v="378"/>
    <s v="1865"/>
    <x v="378"/>
    <x v="3"/>
    <x v="7"/>
    <n v="177"/>
  </r>
  <r>
    <x v="16"/>
    <s v="18"/>
    <x v="16"/>
    <x v="379"/>
    <s v="1866"/>
    <x v="379"/>
    <x v="1"/>
    <x v="0"/>
    <n v="95"/>
  </r>
  <r>
    <x v="16"/>
    <s v="18"/>
    <x v="16"/>
    <x v="379"/>
    <s v="1866"/>
    <x v="379"/>
    <x v="1"/>
    <x v="1"/>
    <n v="92"/>
  </r>
  <r>
    <x v="16"/>
    <s v="18"/>
    <x v="16"/>
    <x v="379"/>
    <s v="1866"/>
    <x v="379"/>
    <x v="1"/>
    <x v="2"/>
    <n v="87"/>
  </r>
  <r>
    <x v="16"/>
    <s v="18"/>
    <x v="16"/>
    <x v="379"/>
    <s v="1866"/>
    <x v="379"/>
    <x v="1"/>
    <x v="3"/>
    <n v="91"/>
  </r>
  <r>
    <x v="16"/>
    <s v="18"/>
    <x v="16"/>
    <x v="379"/>
    <s v="1866"/>
    <x v="379"/>
    <x v="1"/>
    <x v="4"/>
    <n v="84"/>
  </r>
  <r>
    <x v="16"/>
    <s v="18"/>
    <x v="16"/>
    <x v="379"/>
    <s v="1866"/>
    <x v="379"/>
    <x v="1"/>
    <x v="5"/>
    <n v="82"/>
  </r>
  <r>
    <x v="16"/>
    <s v="18"/>
    <x v="16"/>
    <x v="379"/>
    <s v="1866"/>
    <x v="379"/>
    <x v="1"/>
    <x v="6"/>
    <n v="78"/>
  </r>
  <r>
    <x v="16"/>
    <s v="18"/>
    <x v="16"/>
    <x v="379"/>
    <s v="1866"/>
    <x v="379"/>
    <x v="1"/>
    <x v="7"/>
    <n v="58"/>
  </r>
  <r>
    <x v="16"/>
    <s v="18"/>
    <x v="16"/>
    <x v="379"/>
    <s v="1866"/>
    <x v="379"/>
    <x v="2"/>
    <x v="0"/>
    <n v="5"/>
  </r>
  <r>
    <x v="16"/>
    <s v="18"/>
    <x v="16"/>
    <x v="379"/>
    <s v="1866"/>
    <x v="379"/>
    <x v="2"/>
    <x v="1"/>
    <n v="4"/>
  </r>
  <r>
    <x v="16"/>
    <s v="18"/>
    <x v="16"/>
    <x v="379"/>
    <s v="1866"/>
    <x v="379"/>
    <x v="2"/>
    <x v="2"/>
    <n v="3"/>
  </r>
  <r>
    <x v="16"/>
    <s v="18"/>
    <x v="16"/>
    <x v="379"/>
    <s v="1866"/>
    <x v="379"/>
    <x v="2"/>
    <x v="3"/>
    <n v="9"/>
  </r>
  <r>
    <x v="16"/>
    <s v="18"/>
    <x v="16"/>
    <x v="379"/>
    <s v="1866"/>
    <x v="379"/>
    <x v="2"/>
    <x v="4"/>
    <n v="4"/>
  </r>
  <r>
    <x v="16"/>
    <s v="18"/>
    <x v="16"/>
    <x v="379"/>
    <s v="1866"/>
    <x v="379"/>
    <x v="2"/>
    <x v="5"/>
    <n v="4"/>
  </r>
  <r>
    <x v="16"/>
    <s v="18"/>
    <x v="16"/>
    <x v="379"/>
    <s v="1866"/>
    <x v="379"/>
    <x v="2"/>
    <x v="6"/>
    <n v="5"/>
  </r>
  <r>
    <x v="16"/>
    <s v="18"/>
    <x v="16"/>
    <x v="379"/>
    <s v="1866"/>
    <x v="379"/>
    <x v="2"/>
    <x v="7"/>
    <n v="2"/>
  </r>
  <r>
    <x v="16"/>
    <s v="18"/>
    <x v="16"/>
    <x v="379"/>
    <s v="1866"/>
    <x v="379"/>
    <x v="3"/>
    <x v="0"/>
    <n v="144"/>
  </r>
  <r>
    <x v="16"/>
    <s v="18"/>
    <x v="16"/>
    <x v="379"/>
    <s v="1866"/>
    <x v="379"/>
    <x v="3"/>
    <x v="1"/>
    <n v="144"/>
  </r>
  <r>
    <x v="16"/>
    <s v="18"/>
    <x v="16"/>
    <x v="379"/>
    <s v="1866"/>
    <x v="379"/>
    <x v="3"/>
    <x v="2"/>
    <n v="129"/>
  </r>
  <r>
    <x v="16"/>
    <s v="18"/>
    <x v="16"/>
    <x v="379"/>
    <s v="1866"/>
    <x v="379"/>
    <x v="3"/>
    <x v="3"/>
    <n v="124"/>
  </r>
  <r>
    <x v="16"/>
    <s v="18"/>
    <x v="16"/>
    <x v="379"/>
    <s v="1866"/>
    <x v="379"/>
    <x v="3"/>
    <x v="4"/>
    <n v="137"/>
  </r>
  <r>
    <x v="16"/>
    <s v="18"/>
    <x v="16"/>
    <x v="379"/>
    <s v="1866"/>
    <x v="379"/>
    <x v="3"/>
    <x v="5"/>
    <n v="147"/>
  </r>
  <r>
    <x v="16"/>
    <s v="18"/>
    <x v="16"/>
    <x v="379"/>
    <s v="1866"/>
    <x v="379"/>
    <x v="3"/>
    <x v="6"/>
    <n v="163"/>
  </r>
  <r>
    <x v="16"/>
    <s v="18"/>
    <x v="16"/>
    <x v="379"/>
    <s v="1866"/>
    <x v="379"/>
    <x v="3"/>
    <x v="7"/>
    <n v="167"/>
  </r>
  <r>
    <x v="16"/>
    <s v="18"/>
    <x v="16"/>
    <x v="380"/>
    <s v="1867"/>
    <x v="380"/>
    <x v="1"/>
    <x v="0"/>
    <n v="59"/>
  </r>
  <r>
    <x v="16"/>
    <s v="18"/>
    <x v="16"/>
    <x v="380"/>
    <s v="1867"/>
    <x v="380"/>
    <x v="1"/>
    <x v="1"/>
    <n v="55"/>
  </r>
  <r>
    <x v="16"/>
    <s v="18"/>
    <x v="16"/>
    <x v="380"/>
    <s v="1867"/>
    <x v="380"/>
    <x v="1"/>
    <x v="2"/>
    <n v="45"/>
  </r>
  <r>
    <x v="16"/>
    <s v="18"/>
    <x v="16"/>
    <x v="380"/>
    <s v="1867"/>
    <x v="380"/>
    <x v="1"/>
    <x v="3"/>
    <n v="41"/>
  </r>
  <r>
    <x v="16"/>
    <s v="18"/>
    <x v="16"/>
    <x v="380"/>
    <s v="1867"/>
    <x v="380"/>
    <x v="1"/>
    <x v="4"/>
    <n v="46"/>
  </r>
  <r>
    <x v="16"/>
    <s v="18"/>
    <x v="16"/>
    <x v="380"/>
    <s v="1867"/>
    <x v="380"/>
    <x v="1"/>
    <x v="5"/>
    <n v="40"/>
  </r>
  <r>
    <x v="16"/>
    <s v="18"/>
    <x v="16"/>
    <x v="380"/>
    <s v="1867"/>
    <x v="380"/>
    <x v="1"/>
    <x v="6"/>
    <n v="41"/>
  </r>
  <r>
    <x v="16"/>
    <s v="18"/>
    <x v="16"/>
    <x v="380"/>
    <s v="1867"/>
    <x v="380"/>
    <x v="1"/>
    <x v="7"/>
    <n v="33"/>
  </r>
  <r>
    <x v="16"/>
    <s v="18"/>
    <x v="16"/>
    <x v="380"/>
    <s v="1867"/>
    <x v="380"/>
    <x v="2"/>
    <x v="0"/>
    <n v="0"/>
  </r>
  <r>
    <x v="16"/>
    <s v="18"/>
    <x v="16"/>
    <x v="380"/>
    <s v="1867"/>
    <x v="380"/>
    <x v="2"/>
    <x v="1"/>
    <n v="0"/>
  </r>
  <r>
    <x v="16"/>
    <s v="18"/>
    <x v="16"/>
    <x v="380"/>
    <s v="1867"/>
    <x v="380"/>
    <x v="2"/>
    <x v="2"/>
    <n v="0"/>
  </r>
  <r>
    <x v="16"/>
    <s v="18"/>
    <x v="16"/>
    <x v="380"/>
    <s v="1867"/>
    <x v="380"/>
    <x v="2"/>
    <x v="3"/>
    <n v="0"/>
  </r>
  <r>
    <x v="16"/>
    <s v="18"/>
    <x v="16"/>
    <x v="380"/>
    <s v="1867"/>
    <x v="380"/>
    <x v="2"/>
    <x v="4"/>
    <n v="0"/>
  </r>
  <r>
    <x v="16"/>
    <s v="18"/>
    <x v="16"/>
    <x v="380"/>
    <s v="1867"/>
    <x v="380"/>
    <x v="2"/>
    <x v="5"/>
    <n v="0"/>
  </r>
  <r>
    <x v="16"/>
    <s v="18"/>
    <x v="16"/>
    <x v="380"/>
    <s v="1867"/>
    <x v="380"/>
    <x v="2"/>
    <x v="6"/>
    <n v="0"/>
  </r>
  <r>
    <x v="16"/>
    <s v="18"/>
    <x v="16"/>
    <x v="380"/>
    <s v="1867"/>
    <x v="380"/>
    <x v="2"/>
    <x v="7"/>
    <n v="0"/>
  </r>
  <r>
    <x v="16"/>
    <s v="18"/>
    <x v="16"/>
    <x v="380"/>
    <s v="1867"/>
    <x v="380"/>
    <x v="3"/>
    <x v="0"/>
    <n v="115"/>
  </r>
  <r>
    <x v="16"/>
    <s v="18"/>
    <x v="16"/>
    <x v="380"/>
    <s v="1867"/>
    <x v="380"/>
    <x v="3"/>
    <x v="1"/>
    <n v="116"/>
  </r>
  <r>
    <x v="16"/>
    <s v="18"/>
    <x v="16"/>
    <x v="380"/>
    <s v="1867"/>
    <x v="380"/>
    <x v="3"/>
    <x v="2"/>
    <n v="128"/>
  </r>
  <r>
    <x v="16"/>
    <s v="18"/>
    <x v="16"/>
    <x v="380"/>
    <s v="1867"/>
    <x v="380"/>
    <x v="3"/>
    <x v="3"/>
    <n v="109"/>
  </r>
  <r>
    <x v="16"/>
    <s v="18"/>
    <x v="16"/>
    <x v="380"/>
    <s v="1867"/>
    <x v="380"/>
    <x v="3"/>
    <x v="4"/>
    <n v="80"/>
  </r>
  <r>
    <x v="16"/>
    <s v="18"/>
    <x v="16"/>
    <x v="380"/>
    <s v="1867"/>
    <x v="380"/>
    <x v="3"/>
    <x v="5"/>
    <n v="78"/>
  </r>
  <r>
    <x v="16"/>
    <s v="18"/>
    <x v="16"/>
    <x v="380"/>
    <s v="1867"/>
    <x v="380"/>
    <x v="3"/>
    <x v="6"/>
    <n v="82"/>
  </r>
  <r>
    <x v="16"/>
    <s v="18"/>
    <x v="16"/>
    <x v="380"/>
    <s v="1867"/>
    <x v="380"/>
    <x v="3"/>
    <x v="7"/>
    <n v="77"/>
  </r>
  <r>
    <x v="16"/>
    <s v="18"/>
    <x v="16"/>
    <x v="381"/>
    <s v="1868"/>
    <x v="381"/>
    <x v="1"/>
    <x v="0"/>
    <n v="16"/>
  </r>
  <r>
    <x v="16"/>
    <s v="18"/>
    <x v="16"/>
    <x v="381"/>
    <s v="1868"/>
    <x v="381"/>
    <x v="1"/>
    <x v="1"/>
    <n v="20"/>
  </r>
  <r>
    <x v="16"/>
    <s v="18"/>
    <x v="16"/>
    <x v="381"/>
    <s v="1868"/>
    <x v="381"/>
    <x v="1"/>
    <x v="2"/>
    <n v="21"/>
  </r>
  <r>
    <x v="16"/>
    <s v="18"/>
    <x v="16"/>
    <x v="381"/>
    <s v="1868"/>
    <x v="381"/>
    <x v="1"/>
    <x v="3"/>
    <n v="18"/>
  </r>
  <r>
    <x v="16"/>
    <s v="18"/>
    <x v="16"/>
    <x v="381"/>
    <s v="1868"/>
    <x v="381"/>
    <x v="1"/>
    <x v="4"/>
    <n v="28"/>
  </r>
  <r>
    <x v="16"/>
    <s v="18"/>
    <x v="16"/>
    <x v="381"/>
    <s v="1868"/>
    <x v="381"/>
    <x v="1"/>
    <x v="5"/>
    <n v="35"/>
  </r>
  <r>
    <x v="16"/>
    <s v="18"/>
    <x v="16"/>
    <x v="381"/>
    <s v="1868"/>
    <x v="381"/>
    <x v="1"/>
    <x v="6"/>
    <n v="44"/>
  </r>
  <r>
    <x v="16"/>
    <s v="18"/>
    <x v="16"/>
    <x v="381"/>
    <s v="1868"/>
    <x v="381"/>
    <x v="1"/>
    <x v="7"/>
    <n v="11"/>
  </r>
  <r>
    <x v="16"/>
    <s v="18"/>
    <x v="16"/>
    <x v="381"/>
    <s v="1868"/>
    <x v="381"/>
    <x v="2"/>
    <x v="0"/>
    <n v="1"/>
  </r>
  <r>
    <x v="16"/>
    <s v="18"/>
    <x v="16"/>
    <x v="381"/>
    <s v="1868"/>
    <x v="381"/>
    <x v="2"/>
    <x v="1"/>
    <n v="2"/>
  </r>
  <r>
    <x v="16"/>
    <s v="18"/>
    <x v="16"/>
    <x v="381"/>
    <s v="1868"/>
    <x v="381"/>
    <x v="2"/>
    <x v="2"/>
    <n v="1"/>
  </r>
  <r>
    <x v="16"/>
    <s v="18"/>
    <x v="16"/>
    <x v="381"/>
    <s v="1868"/>
    <x v="381"/>
    <x v="2"/>
    <x v="3"/>
    <n v="2"/>
  </r>
  <r>
    <x v="16"/>
    <s v="18"/>
    <x v="16"/>
    <x v="381"/>
    <s v="1868"/>
    <x v="381"/>
    <x v="2"/>
    <x v="4"/>
    <n v="2"/>
  </r>
  <r>
    <x v="16"/>
    <s v="18"/>
    <x v="16"/>
    <x v="381"/>
    <s v="1868"/>
    <x v="381"/>
    <x v="2"/>
    <x v="5"/>
    <n v="1"/>
  </r>
  <r>
    <x v="16"/>
    <s v="18"/>
    <x v="16"/>
    <x v="381"/>
    <s v="1868"/>
    <x v="381"/>
    <x v="2"/>
    <x v="6"/>
    <n v="0"/>
  </r>
  <r>
    <x v="16"/>
    <s v="18"/>
    <x v="16"/>
    <x v="381"/>
    <s v="1868"/>
    <x v="381"/>
    <x v="2"/>
    <x v="7"/>
    <n v="2"/>
  </r>
  <r>
    <x v="16"/>
    <s v="18"/>
    <x v="16"/>
    <x v="381"/>
    <s v="1868"/>
    <x v="381"/>
    <x v="3"/>
    <x v="0"/>
    <n v="325"/>
  </r>
  <r>
    <x v="16"/>
    <s v="18"/>
    <x v="16"/>
    <x v="381"/>
    <s v="1868"/>
    <x v="381"/>
    <x v="3"/>
    <x v="1"/>
    <n v="342"/>
  </r>
  <r>
    <x v="16"/>
    <s v="18"/>
    <x v="16"/>
    <x v="381"/>
    <s v="1868"/>
    <x v="381"/>
    <x v="3"/>
    <x v="2"/>
    <n v="281"/>
  </r>
  <r>
    <x v="16"/>
    <s v="18"/>
    <x v="16"/>
    <x v="381"/>
    <s v="1868"/>
    <x v="381"/>
    <x v="3"/>
    <x v="3"/>
    <n v="269"/>
  </r>
  <r>
    <x v="16"/>
    <s v="18"/>
    <x v="16"/>
    <x v="381"/>
    <s v="1868"/>
    <x v="381"/>
    <x v="3"/>
    <x v="4"/>
    <n v="295"/>
  </r>
  <r>
    <x v="16"/>
    <s v="18"/>
    <x v="16"/>
    <x v="381"/>
    <s v="1868"/>
    <x v="381"/>
    <x v="3"/>
    <x v="5"/>
    <n v="281"/>
  </r>
  <r>
    <x v="16"/>
    <s v="18"/>
    <x v="16"/>
    <x v="381"/>
    <s v="1868"/>
    <x v="381"/>
    <x v="3"/>
    <x v="6"/>
    <n v="260"/>
  </r>
  <r>
    <x v="16"/>
    <s v="18"/>
    <x v="16"/>
    <x v="381"/>
    <s v="1868"/>
    <x v="381"/>
    <x v="3"/>
    <x v="7"/>
    <n v="229"/>
  </r>
  <r>
    <x v="16"/>
    <s v="18"/>
    <x v="16"/>
    <x v="382"/>
    <s v="1870"/>
    <x v="382"/>
    <x v="1"/>
    <x v="0"/>
    <n v="110"/>
  </r>
  <r>
    <x v="16"/>
    <s v="18"/>
    <x v="16"/>
    <x v="382"/>
    <s v="1870"/>
    <x v="382"/>
    <x v="1"/>
    <x v="1"/>
    <n v="106"/>
  </r>
  <r>
    <x v="16"/>
    <s v="18"/>
    <x v="16"/>
    <x v="382"/>
    <s v="1870"/>
    <x v="382"/>
    <x v="1"/>
    <x v="2"/>
    <n v="106"/>
  </r>
  <r>
    <x v="16"/>
    <s v="18"/>
    <x v="16"/>
    <x v="382"/>
    <s v="1870"/>
    <x v="382"/>
    <x v="1"/>
    <x v="3"/>
    <n v="115"/>
  </r>
  <r>
    <x v="16"/>
    <s v="18"/>
    <x v="16"/>
    <x v="382"/>
    <s v="1870"/>
    <x v="382"/>
    <x v="1"/>
    <x v="4"/>
    <n v="96"/>
  </r>
  <r>
    <x v="16"/>
    <s v="18"/>
    <x v="16"/>
    <x v="382"/>
    <s v="1870"/>
    <x v="382"/>
    <x v="1"/>
    <x v="5"/>
    <n v="105"/>
  </r>
  <r>
    <x v="16"/>
    <s v="18"/>
    <x v="16"/>
    <x v="382"/>
    <s v="1870"/>
    <x v="382"/>
    <x v="1"/>
    <x v="6"/>
    <n v="133"/>
  </r>
  <r>
    <x v="16"/>
    <s v="18"/>
    <x v="16"/>
    <x v="382"/>
    <s v="1870"/>
    <x v="382"/>
    <x v="1"/>
    <x v="7"/>
    <n v="99"/>
  </r>
  <r>
    <x v="16"/>
    <s v="18"/>
    <x v="16"/>
    <x v="382"/>
    <s v="1870"/>
    <x v="382"/>
    <x v="2"/>
    <x v="0"/>
    <n v="0"/>
  </r>
  <r>
    <x v="16"/>
    <s v="18"/>
    <x v="16"/>
    <x v="382"/>
    <s v="1870"/>
    <x v="382"/>
    <x v="2"/>
    <x v="1"/>
    <n v="0"/>
  </r>
  <r>
    <x v="16"/>
    <s v="18"/>
    <x v="16"/>
    <x v="382"/>
    <s v="1870"/>
    <x v="382"/>
    <x v="2"/>
    <x v="2"/>
    <n v="0"/>
  </r>
  <r>
    <x v="16"/>
    <s v="18"/>
    <x v="16"/>
    <x v="382"/>
    <s v="1870"/>
    <x v="382"/>
    <x v="2"/>
    <x v="3"/>
    <n v="0"/>
  </r>
  <r>
    <x v="16"/>
    <s v="18"/>
    <x v="16"/>
    <x v="382"/>
    <s v="1870"/>
    <x v="382"/>
    <x v="2"/>
    <x v="4"/>
    <n v="0"/>
  </r>
  <r>
    <x v="16"/>
    <s v="18"/>
    <x v="16"/>
    <x v="382"/>
    <s v="1870"/>
    <x v="382"/>
    <x v="2"/>
    <x v="5"/>
    <n v="0"/>
  </r>
  <r>
    <x v="16"/>
    <s v="18"/>
    <x v="16"/>
    <x v="382"/>
    <s v="1870"/>
    <x v="382"/>
    <x v="2"/>
    <x v="6"/>
    <n v="2"/>
  </r>
  <r>
    <x v="16"/>
    <s v="18"/>
    <x v="16"/>
    <x v="382"/>
    <s v="1870"/>
    <x v="382"/>
    <x v="2"/>
    <x v="7"/>
    <n v="2"/>
  </r>
  <r>
    <x v="16"/>
    <s v="18"/>
    <x v="16"/>
    <x v="382"/>
    <s v="1870"/>
    <x v="382"/>
    <x v="3"/>
    <x v="0"/>
    <n v="103"/>
  </r>
  <r>
    <x v="16"/>
    <s v="18"/>
    <x v="16"/>
    <x v="382"/>
    <s v="1870"/>
    <x v="382"/>
    <x v="3"/>
    <x v="1"/>
    <n v="119"/>
  </r>
  <r>
    <x v="16"/>
    <s v="18"/>
    <x v="16"/>
    <x v="382"/>
    <s v="1870"/>
    <x v="382"/>
    <x v="3"/>
    <x v="2"/>
    <n v="106"/>
  </r>
  <r>
    <x v="16"/>
    <s v="18"/>
    <x v="16"/>
    <x v="382"/>
    <s v="1870"/>
    <x v="382"/>
    <x v="3"/>
    <x v="3"/>
    <n v="106"/>
  </r>
  <r>
    <x v="16"/>
    <s v="18"/>
    <x v="16"/>
    <x v="382"/>
    <s v="1870"/>
    <x v="382"/>
    <x v="3"/>
    <x v="4"/>
    <n v="107"/>
  </r>
  <r>
    <x v="16"/>
    <s v="18"/>
    <x v="16"/>
    <x v="382"/>
    <s v="1870"/>
    <x v="382"/>
    <x v="3"/>
    <x v="5"/>
    <n v="107"/>
  </r>
  <r>
    <x v="16"/>
    <s v="18"/>
    <x v="16"/>
    <x v="382"/>
    <s v="1870"/>
    <x v="382"/>
    <x v="3"/>
    <x v="6"/>
    <n v="114"/>
  </r>
  <r>
    <x v="16"/>
    <s v="18"/>
    <x v="16"/>
    <x v="382"/>
    <s v="1870"/>
    <x v="382"/>
    <x v="3"/>
    <x v="7"/>
    <n v="100"/>
  </r>
  <r>
    <x v="16"/>
    <s v="18"/>
    <x v="16"/>
    <x v="383"/>
    <s v="1871"/>
    <x v="383"/>
    <x v="1"/>
    <x v="0"/>
    <n v="56"/>
  </r>
  <r>
    <x v="16"/>
    <s v="18"/>
    <x v="16"/>
    <x v="383"/>
    <s v="1871"/>
    <x v="383"/>
    <x v="1"/>
    <x v="1"/>
    <n v="61"/>
  </r>
  <r>
    <x v="16"/>
    <s v="18"/>
    <x v="16"/>
    <x v="383"/>
    <s v="1871"/>
    <x v="383"/>
    <x v="1"/>
    <x v="2"/>
    <n v="61"/>
  </r>
  <r>
    <x v="16"/>
    <s v="18"/>
    <x v="16"/>
    <x v="383"/>
    <s v="1871"/>
    <x v="383"/>
    <x v="1"/>
    <x v="3"/>
    <n v="57"/>
  </r>
  <r>
    <x v="16"/>
    <s v="18"/>
    <x v="16"/>
    <x v="383"/>
    <s v="1871"/>
    <x v="383"/>
    <x v="1"/>
    <x v="4"/>
    <n v="50"/>
  </r>
  <r>
    <x v="16"/>
    <s v="18"/>
    <x v="16"/>
    <x v="383"/>
    <s v="1871"/>
    <x v="383"/>
    <x v="1"/>
    <x v="5"/>
    <n v="52"/>
  </r>
  <r>
    <x v="16"/>
    <s v="18"/>
    <x v="16"/>
    <x v="383"/>
    <s v="1871"/>
    <x v="383"/>
    <x v="1"/>
    <x v="6"/>
    <n v="49"/>
  </r>
  <r>
    <x v="16"/>
    <s v="18"/>
    <x v="16"/>
    <x v="383"/>
    <s v="1871"/>
    <x v="383"/>
    <x v="1"/>
    <x v="7"/>
    <n v="43"/>
  </r>
  <r>
    <x v="16"/>
    <s v="18"/>
    <x v="16"/>
    <x v="383"/>
    <s v="1871"/>
    <x v="383"/>
    <x v="2"/>
    <x v="0"/>
    <n v="2"/>
  </r>
  <r>
    <x v="16"/>
    <s v="18"/>
    <x v="16"/>
    <x v="383"/>
    <s v="1871"/>
    <x v="383"/>
    <x v="2"/>
    <x v="1"/>
    <n v="0"/>
  </r>
  <r>
    <x v="16"/>
    <s v="18"/>
    <x v="16"/>
    <x v="383"/>
    <s v="1871"/>
    <x v="383"/>
    <x v="2"/>
    <x v="2"/>
    <n v="1"/>
  </r>
  <r>
    <x v="16"/>
    <s v="18"/>
    <x v="16"/>
    <x v="383"/>
    <s v="1871"/>
    <x v="383"/>
    <x v="2"/>
    <x v="3"/>
    <n v="0"/>
  </r>
  <r>
    <x v="16"/>
    <s v="18"/>
    <x v="16"/>
    <x v="383"/>
    <s v="1871"/>
    <x v="383"/>
    <x v="2"/>
    <x v="4"/>
    <n v="1"/>
  </r>
  <r>
    <x v="16"/>
    <s v="18"/>
    <x v="16"/>
    <x v="383"/>
    <s v="1871"/>
    <x v="383"/>
    <x v="2"/>
    <x v="5"/>
    <n v="0"/>
  </r>
  <r>
    <x v="16"/>
    <s v="18"/>
    <x v="16"/>
    <x v="383"/>
    <s v="1871"/>
    <x v="383"/>
    <x v="2"/>
    <x v="6"/>
    <n v="0"/>
  </r>
  <r>
    <x v="16"/>
    <s v="18"/>
    <x v="16"/>
    <x v="383"/>
    <s v="1871"/>
    <x v="383"/>
    <x v="2"/>
    <x v="7"/>
    <n v="0"/>
  </r>
  <r>
    <x v="16"/>
    <s v="18"/>
    <x v="16"/>
    <x v="383"/>
    <s v="1871"/>
    <x v="383"/>
    <x v="3"/>
    <x v="0"/>
    <n v="151"/>
  </r>
  <r>
    <x v="16"/>
    <s v="18"/>
    <x v="16"/>
    <x v="383"/>
    <s v="1871"/>
    <x v="383"/>
    <x v="3"/>
    <x v="1"/>
    <n v="175"/>
  </r>
  <r>
    <x v="16"/>
    <s v="18"/>
    <x v="16"/>
    <x v="383"/>
    <s v="1871"/>
    <x v="383"/>
    <x v="3"/>
    <x v="2"/>
    <n v="166"/>
  </r>
  <r>
    <x v="16"/>
    <s v="18"/>
    <x v="16"/>
    <x v="383"/>
    <s v="1871"/>
    <x v="383"/>
    <x v="3"/>
    <x v="3"/>
    <n v="155"/>
  </r>
  <r>
    <x v="16"/>
    <s v="18"/>
    <x v="16"/>
    <x v="383"/>
    <s v="1871"/>
    <x v="383"/>
    <x v="3"/>
    <x v="4"/>
    <n v="139"/>
  </r>
  <r>
    <x v="16"/>
    <s v="18"/>
    <x v="16"/>
    <x v="383"/>
    <s v="1871"/>
    <x v="383"/>
    <x v="3"/>
    <x v="5"/>
    <n v="143"/>
  </r>
  <r>
    <x v="16"/>
    <s v="18"/>
    <x v="16"/>
    <x v="383"/>
    <s v="1871"/>
    <x v="383"/>
    <x v="3"/>
    <x v="6"/>
    <n v="152"/>
  </r>
  <r>
    <x v="16"/>
    <s v="18"/>
    <x v="16"/>
    <x v="383"/>
    <s v="1871"/>
    <x v="383"/>
    <x v="3"/>
    <x v="7"/>
    <n v="128"/>
  </r>
  <r>
    <x v="16"/>
    <s v="18"/>
    <x v="16"/>
    <x v="384"/>
    <s v="1874"/>
    <x v="384"/>
    <x v="1"/>
    <x v="0"/>
    <n v="2"/>
  </r>
  <r>
    <x v="16"/>
    <s v="18"/>
    <x v="16"/>
    <x v="384"/>
    <s v="1874"/>
    <x v="384"/>
    <x v="1"/>
    <x v="1"/>
    <n v="0"/>
  </r>
  <r>
    <x v="16"/>
    <s v="18"/>
    <x v="16"/>
    <x v="384"/>
    <s v="1874"/>
    <x v="384"/>
    <x v="1"/>
    <x v="2"/>
    <n v="0"/>
  </r>
  <r>
    <x v="16"/>
    <s v="18"/>
    <x v="16"/>
    <x v="384"/>
    <s v="1874"/>
    <x v="384"/>
    <x v="1"/>
    <x v="3"/>
    <n v="0"/>
  </r>
  <r>
    <x v="16"/>
    <s v="18"/>
    <x v="16"/>
    <x v="384"/>
    <s v="1874"/>
    <x v="384"/>
    <x v="1"/>
    <x v="4"/>
    <n v="0"/>
  </r>
  <r>
    <x v="16"/>
    <s v="18"/>
    <x v="16"/>
    <x v="384"/>
    <s v="1874"/>
    <x v="384"/>
    <x v="1"/>
    <x v="5"/>
    <n v="0"/>
  </r>
  <r>
    <x v="16"/>
    <s v="18"/>
    <x v="16"/>
    <x v="384"/>
    <s v="1874"/>
    <x v="384"/>
    <x v="1"/>
    <x v="6"/>
    <n v="0"/>
  </r>
  <r>
    <x v="16"/>
    <s v="18"/>
    <x v="16"/>
    <x v="384"/>
    <s v="1874"/>
    <x v="384"/>
    <x v="1"/>
    <x v="7"/>
    <n v="0"/>
  </r>
  <r>
    <x v="16"/>
    <s v="18"/>
    <x v="16"/>
    <x v="384"/>
    <s v="1874"/>
    <x v="384"/>
    <x v="2"/>
    <x v="0"/>
    <n v="0"/>
  </r>
  <r>
    <x v="16"/>
    <s v="18"/>
    <x v="16"/>
    <x v="384"/>
    <s v="1874"/>
    <x v="384"/>
    <x v="2"/>
    <x v="1"/>
    <n v="0"/>
  </r>
  <r>
    <x v="16"/>
    <s v="18"/>
    <x v="16"/>
    <x v="384"/>
    <s v="1874"/>
    <x v="384"/>
    <x v="2"/>
    <x v="2"/>
    <n v="0"/>
  </r>
  <r>
    <x v="16"/>
    <s v="18"/>
    <x v="16"/>
    <x v="384"/>
    <s v="1874"/>
    <x v="384"/>
    <x v="2"/>
    <x v="3"/>
    <n v="0"/>
  </r>
  <r>
    <x v="16"/>
    <s v="18"/>
    <x v="16"/>
    <x v="384"/>
    <s v="1874"/>
    <x v="384"/>
    <x v="2"/>
    <x v="4"/>
    <n v="0"/>
  </r>
  <r>
    <x v="16"/>
    <s v="18"/>
    <x v="16"/>
    <x v="384"/>
    <s v="1874"/>
    <x v="384"/>
    <x v="2"/>
    <x v="5"/>
    <n v="0"/>
  </r>
  <r>
    <x v="16"/>
    <s v="18"/>
    <x v="16"/>
    <x v="384"/>
    <s v="1874"/>
    <x v="384"/>
    <x v="2"/>
    <x v="6"/>
    <n v="0"/>
  </r>
  <r>
    <x v="16"/>
    <s v="18"/>
    <x v="16"/>
    <x v="384"/>
    <s v="1874"/>
    <x v="384"/>
    <x v="2"/>
    <x v="7"/>
    <n v="0"/>
  </r>
  <r>
    <x v="16"/>
    <s v="18"/>
    <x v="16"/>
    <x v="384"/>
    <s v="1874"/>
    <x v="384"/>
    <x v="3"/>
    <x v="0"/>
    <n v="144"/>
  </r>
  <r>
    <x v="16"/>
    <s v="18"/>
    <x v="16"/>
    <x v="384"/>
    <s v="1874"/>
    <x v="384"/>
    <x v="3"/>
    <x v="1"/>
    <n v="131"/>
  </r>
  <r>
    <x v="16"/>
    <s v="18"/>
    <x v="16"/>
    <x v="384"/>
    <s v="1874"/>
    <x v="384"/>
    <x v="3"/>
    <x v="2"/>
    <n v="121"/>
  </r>
  <r>
    <x v="16"/>
    <s v="18"/>
    <x v="16"/>
    <x v="384"/>
    <s v="1874"/>
    <x v="384"/>
    <x v="3"/>
    <x v="3"/>
    <n v="115"/>
  </r>
  <r>
    <x v="16"/>
    <s v="18"/>
    <x v="16"/>
    <x v="384"/>
    <s v="1874"/>
    <x v="384"/>
    <x v="3"/>
    <x v="4"/>
    <n v="124"/>
  </r>
  <r>
    <x v="16"/>
    <s v="18"/>
    <x v="16"/>
    <x v="384"/>
    <s v="1874"/>
    <x v="384"/>
    <x v="3"/>
    <x v="5"/>
    <n v="117"/>
  </r>
  <r>
    <x v="16"/>
    <s v="18"/>
    <x v="16"/>
    <x v="384"/>
    <s v="1874"/>
    <x v="384"/>
    <x v="3"/>
    <x v="6"/>
    <n v="113"/>
  </r>
  <r>
    <x v="16"/>
    <s v="18"/>
    <x v="16"/>
    <x v="384"/>
    <s v="1874"/>
    <x v="384"/>
    <x v="3"/>
    <x v="7"/>
    <n v="108"/>
  </r>
  <r>
    <x v="17"/>
    <s v="19"/>
    <x v="17"/>
    <x v="385"/>
    <s v="1902"/>
    <x v="385"/>
    <x v="1"/>
    <x v="0"/>
    <n v="155"/>
  </r>
  <r>
    <x v="17"/>
    <s v="19"/>
    <x v="17"/>
    <x v="385"/>
    <s v="1902"/>
    <x v="385"/>
    <x v="1"/>
    <x v="1"/>
    <n v="133"/>
  </r>
  <r>
    <x v="17"/>
    <s v="19"/>
    <x v="17"/>
    <x v="385"/>
    <s v="1902"/>
    <x v="385"/>
    <x v="1"/>
    <x v="2"/>
    <n v="124"/>
  </r>
  <r>
    <x v="17"/>
    <s v="19"/>
    <x v="17"/>
    <x v="385"/>
    <s v="1902"/>
    <x v="385"/>
    <x v="1"/>
    <x v="3"/>
    <n v="108"/>
  </r>
  <r>
    <x v="17"/>
    <s v="19"/>
    <x v="17"/>
    <x v="385"/>
    <s v="1902"/>
    <x v="385"/>
    <x v="1"/>
    <x v="4"/>
    <n v="118"/>
  </r>
  <r>
    <x v="17"/>
    <s v="19"/>
    <x v="17"/>
    <x v="385"/>
    <s v="1902"/>
    <x v="385"/>
    <x v="1"/>
    <x v="5"/>
    <n v="111"/>
  </r>
  <r>
    <x v="17"/>
    <s v="19"/>
    <x v="17"/>
    <x v="385"/>
    <s v="1902"/>
    <x v="385"/>
    <x v="1"/>
    <x v="6"/>
    <n v="123"/>
  </r>
  <r>
    <x v="17"/>
    <s v="19"/>
    <x v="17"/>
    <x v="385"/>
    <s v="1902"/>
    <x v="385"/>
    <x v="1"/>
    <x v="7"/>
    <n v="100"/>
  </r>
  <r>
    <x v="17"/>
    <s v="19"/>
    <x v="17"/>
    <x v="385"/>
    <s v="1902"/>
    <x v="385"/>
    <x v="2"/>
    <x v="0"/>
    <n v="3"/>
  </r>
  <r>
    <x v="17"/>
    <s v="19"/>
    <x v="17"/>
    <x v="385"/>
    <s v="1902"/>
    <x v="385"/>
    <x v="2"/>
    <x v="1"/>
    <n v="2"/>
  </r>
  <r>
    <x v="17"/>
    <s v="19"/>
    <x v="17"/>
    <x v="385"/>
    <s v="1902"/>
    <x v="385"/>
    <x v="2"/>
    <x v="2"/>
    <n v="2"/>
  </r>
  <r>
    <x v="17"/>
    <s v="19"/>
    <x v="17"/>
    <x v="385"/>
    <s v="1902"/>
    <x v="385"/>
    <x v="2"/>
    <x v="3"/>
    <n v="4"/>
  </r>
  <r>
    <x v="17"/>
    <s v="19"/>
    <x v="17"/>
    <x v="385"/>
    <s v="1902"/>
    <x v="385"/>
    <x v="2"/>
    <x v="4"/>
    <n v="5"/>
  </r>
  <r>
    <x v="17"/>
    <s v="19"/>
    <x v="17"/>
    <x v="385"/>
    <s v="1902"/>
    <x v="385"/>
    <x v="2"/>
    <x v="5"/>
    <n v="7"/>
  </r>
  <r>
    <x v="17"/>
    <s v="19"/>
    <x v="17"/>
    <x v="385"/>
    <s v="1902"/>
    <x v="385"/>
    <x v="2"/>
    <x v="6"/>
    <n v="7"/>
  </r>
  <r>
    <x v="17"/>
    <s v="19"/>
    <x v="17"/>
    <x v="385"/>
    <s v="1902"/>
    <x v="385"/>
    <x v="2"/>
    <x v="7"/>
    <n v="7"/>
  </r>
  <r>
    <x v="17"/>
    <s v="19"/>
    <x v="17"/>
    <x v="385"/>
    <s v="1902"/>
    <x v="385"/>
    <x v="3"/>
    <x v="0"/>
    <n v="537"/>
  </r>
  <r>
    <x v="17"/>
    <s v="19"/>
    <x v="17"/>
    <x v="385"/>
    <s v="1902"/>
    <x v="385"/>
    <x v="3"/>
    <x v="1"/>
    <n v="510"/>
  </r>
  <r>
    <x v="17"/>
    <s v="19"/>
    <x v="17"/>
    <x v="385"/>
    <s v="1902"/>
    <x v="385"/>
    <x v="3"/>
    <x v="2"/>
    <n v="440"/>
  </r>
  <r>
    <x v="17"/>
    <s v="19"/>
    <x v="17"/>
    <x v="385"/>
    <s v="1902"/>
    <x v="385"/>
    <x v="3"/>
    <x v="3"/>
    <n v="435"/>
  </r>
  <r>
    <x v="17"/>
    <s v="19"/>
    <x v="17"/>
    <x v="385"/>
    <s v="1902"/>
    <x v="385"/>
    <x v="3"/>
    <x v="4"/>
    <n v="409"/>
  </r>
  <r>
    <x v="17"/>
    <s v="19"/>
    <x v="17"/>
    <x v="385"/>
    <s v="1902"/>
    <x v="385"/>
    <x v="3"/>
    <x v="5"/>
    <n v="401"/>
  </r>
  <r>
    <x v="17"/>
    <s v="19"/>
    <x v="17"/>
    <x v="385"/>
    <s v="1902"/>
    <x v="385"/>
    <x v="3"/>
    <x v="6"/>
    <n v="400"/>
  </r>
  <r>
    <x v="17"/>
    <s v="19"/>
    <x v="17"/>
    <x v="385"/>
    <s v="1902"/>
    <x v="385"/>
    <x v="3"/>
    <x v="7"/>
    <n v="412"/>
  </r>
  <r>
    <x v="17"/>
    <s v="19"/>
    <x v="17"/>
    <x v="386"/>
    <s v="1903"/>
    <x v="386"/>
    <x v="1"/>
    <x v="0"/>
    <n v="149"/>
  </r>
  <r>
    <x v="17"/>
    <s v="19"/>
    <x v="17"/>
    <x v="386"/>
    <s v="1903"/>
    <x v="386"/>
    <x v="1"/>
    <x v="1"/>
    <n v="137"/>
  </r>
  <r>
    <x v="17"/>
    <s v="19"/>
    <x v="17"/>
    <x v="386"/>
    <s v="1903"/>
    <x v="386"/>
    <x v="1"/>
    <x v="2"/>
    <n v="126"/>
  </r>
  <r>
    <x v="17"/>
    <s v="19"/>
    <x v="17"/>
    <x v="386"/>
    <s v="1903"/>
    <x v="386"/>
    <x v="1"/>
    <x v="3"/>
    <n v="117"/>
  </r>
  <r>
    <x v="17"/>
    <s v="19"/>
    <x v="17"/>
    <x v="386"/>
    <s v="1903"/>
    <x v="386"/>
    <x v="1"/>
    <x v="4"/>
    <n v="111"/>
  </r>
  <r>
    <x v="17"/>
    <s v="19"/>
    <x v="17"/>
    <x v="386"/>
    <s v="1903"/>
    <x v="386"/>
    <x v="1"/>
    <x v="5"/>
    <n v="115"/>
  </r>
  <r>
    <x v="17"/>
    <s v="19"/>
    <x v="17"/>
    <x v="386"/>
    <s v="1903"/>
    <x v="386"/>
    <x v="1"/>
    <x v="6"/>
    <n v="105"/>
  </r>
  <r>
    <x v="17"/>
    <s v="19"/>
    <x v="17"/>
    <x v="386"/>
    <s v="1903"/>
    <x v="386"/>
    <x v="1"/>
    <x v="7"/>
    <n v="74"/>
  </r>
  <r>
    <x v="17"/>
    <s v="19"/>
    <x v="17"/>
    <x v="386"/>
    <s v="1903"/>
    <x v="386"/>
    <x v="2"/>
    <x v="0"/>
    <n v="1"/>
  </r>
  <r>
    <x v="17"/>
    <s v="19"/>
    <x v="17"/>
    <x v="386"/>
    <s v="1903"/>
    <x v="386"/>
    <x v="2"/>
    <x v="1"/>
    <n v="3"/>
  </r>
  <r>
    <x v="17"/>
    <s v="19"/>
    <x v="17"/>
    <x v="386"/>
    <s v="1903"/>
    <x v="386"/>
    <x v="2"/>
    <x v="2"/>
    <n v="3"/>
  </r>
  <r>
    <x v="17"/>
    <s v="19"/>
    <x v="17"/>
    <x v="386"/>
    <s v="1903"/>
    <x v="386"/>
    <x v="2"/>
    <x v="3"/>
    <n v="2"/>
  </r>
  <r>
    <x v="17"/>
    <s v="19"/>
    <x v="17"/>
    <x v="386"/>
    <s v="1903"/>
    <x v="386"/>
    <x v="2"/>
    <x v="4"/>
    <n v="5"/>
  </r>
  <r>
    <x v="17"/>
    <s v="19"/>
    <x v="17"/>
    <x v="386"/>
    <s v="1903"/>
    <x v="386"/>
    <x v="2"/>
    <x v="5"/>
    <n v="3"/>
  </r>
  <r>
    <x v="17"/>
    <s v="19"/>
    <x v="17"/>
    <x v="386"/>
    <s v="1903"/>
    <x v="386"/>
    <x v="2"/>
    <x v="6"/>
    <n v="2"/>
  </r>
  <r>
    <x v="17"/>
    <s v="19"/>
    <x v="17"/>
    <x v="386"/>
    <s v="1903"/>
    <x v="386"/>
    <x v="2"/>
    <x v="7"/>
    <n v="1"/>
  </r>
  <r>
    <x v="17"/>
    <s v="19"/>
    <x v="17"/>
    <x v="386"/>
    <s v="1903"/>
    <x v="386"/>
    <x v="3"/>
    <x v="0"/>
    <n v="117"/>
  </r>
  <r>
    <x v="17"/>
    <s v="19"/>
    <x v="17"/>
    <x v="386"/>
    <s v="1903"/>
    <x v="386"/>
    <x v="3"/>
    <x v="1"/>
    <n v="125"/>
  </r>
  <r>
    <x v="17"/>
    <s v="19"/>
    <x v="17"/>
    <x v="386"/>
    <s v="1903"/>
    <x v="386"/>
    <x v="3"/>
    <x v="2"/>
    <n v="113"/>
  </r>
  <r>
    <x v="17"/>
    <s v="19"/>
    <x v="17"/>
    <x v="386"/>
    <s v="1903"/>
    <x v="386"/>
    <x v="3"/>
    <x v="3"/>
    <n v="99"/>
  </r>
  <r>
    <x v="17"/>
    <s v="19"/>
    <x v="17"/>
    <x v="386"/>
    <s v="1903"/>
    <x v="386"/>
    <x v="3"/>
    <x v="4"/>
    <n v="100"/>
  </r>
  <r>
    <x v="17"/>
    <s v="19"/>
    <x v="17"/>
    <x v="386"/>
    <s v="1903"/>
    <x v="386"/>
    <x v="3"/>
    <x v="5"/>
    <n v="96"/>
  </r>
  <r>
    <x v="17"/>
    <s v="19"/>
    <x v="17"/>
    <x v="386"/>
    <s v="1903"/>
    <x v="386"/>
    <x v="3"/>
    <x v="6"/>
    <n v="88"/>
  </r>
  <r>
    <x v="17"/>
    <s v="19"/>
    <x v="17"/>
    <x v="386"/>
    <s v="1903"/>
    <x v="386"/>
    <x v="3"/>
    <x v="7"/>
    <n v="77"/>
  </r>
  <r>
    <x v="17"/>
    <s v="19"/>
    <x v="17"/>
    <x v="387"/>
    <s v="1911"/>
    <x v="387"/>
    <x v="1"/>
    <x v="0"/>
    <n v="86"/>
  </r>
  <r>
    <x v="17"/>
    <s v="19"/>
    <x v="17"/>
    <x v="387"/>
    <s v="1911"/>
    <x v="387"/>
    <x v="1"/>
    <x v="1"/>
    <n v="84"/>
  </r>
  <r>
    <x v="17"/>
    <s v="19"/>
    <x v="17"/>
    <x v="387"/>
    <s v="1911"/>
    <x v="387"/>
    <x v="1"/>
    <x v="2"/>
    <n v="85"/>
  </r>
  <r>
    <x v="17"/>
    <s v="19"/>
    <x v="17"/>
    <x v="387"/>
    <s v="1911"/>
    <x v="387"/>
    <x v="1"/>
    <x v="3"/>
    <n v="76"/>
  </r>
  <r>
    <x v="17"/>
    <s v="19"/>
    <x v="17"/>
    <x v="387"/>
    <s v="1911"/>
    <x v="387"/>
    <x v="1"/>
    <x v="4"/>
    <n v="63"/>
  </r>
  <r>
    <x v="17"/>
    <s v="19"/>
    <x v="17"/>
    <x v="387"/>
    <s v="1911"/>
    <x v="387"/>
    <x v="1"/>
    <x v="5"/>
    <n v="62"/>
  </r>
  <r>
    <x v="17"/>
    <s v="19"/>
    <x v="17"/>
    <x v="387"/>
    <s v="1911"/>
    <x v="387"/>
    <x v="1"/>
    <x v="6"/>
    <n v="59"/>
  </r>
  <r>
    <x v="17"/>
    <s v="19"/>
    <x v="17"/>
    <x v="387"/>
    <s v="1911"/>
    <x v="387"/>
    <x v="1"/>
    <x v="7"/>
    <n v="52"/>
  </r>
  <r>
    <x v="17"/>
    <s v="19"/>
    <x v="17"/>
    <x v="387"/>
    <s v="1911"/>
    <x v="387"/>
    <x v="2"/>
    <x v="0"/>
    <n v="3"/>
  </r>
  <r>
    <x v="17"/>
    <s v="19"/>
    <x v="17"/>
    <x v="387"/>
    <s v="1911"/>
    <x v="387"/>
    <x v="2"/>
    <x v="1"/>
    <n v="2"/>
  </r>
  <r>
    <x v="17"/>
    <s v="19"/>
    <x v="17"/>
    <x v="387"/>
    <s v="1911"/>
    <x v="387"/>
    <x v="2"/>
    <x v="2"/>
    <n v="2"/>
  </r>
  <r>
    <x v="17"/>
    <s v="19"/>
    <x v="17"/>
    <x v="387"/>
    <s v="1911"/>
    <x v="387"/>
    <x v="2"/>
    <x v="3"/>
    <n v="1"/>
  </r>
  <r>
    <x v="17"/>
    <s v="19"/>
    <x v="17"/>
    <x v="387"/>
    <s v="1911"/>
    <x v="387"/>
    <x v="2"/>
    <x v="4"/>
    <n v="3"/>
  </r>
  <r>
    <x v="17"/>
    <s v="19"/>
    <x v="17"/>
    <x v="387"/>
    <s v="1911"/>
    <x v="387"/>
    <x v="2"/>
    <x v="5"/>
    <n v="3"/>
  </r>
  <r>
    <x v="17"/>
    <s v="19"/>
    <x v="17"/>
    <x v="387"/>
    <s v="1911"/>
    <x v="387"/>
    <x v="2"/>
    <x v="6"/>
    <n v="3"/>
  </r>
  <r>
    <x v="17"/>
    <s v="19"/>
    <x v="17"/>
    <x v="387"/>
    <s v="1911"/>
    <x v="387"/>
    <x v="2"/>
    <x v="7"/>
    <n v="1"/>
  </r>
  <r>
    <x v="17"/>
    <s v="19"/>
    <x v="17"/>
    <x v="387"/>
    <s v="1911"/>
    <x v="387"/>
    <x v="3"/>
    <x v="0"/>
    <n v="12"/>
  </r>
  <r>
    <x v="17"/>
    <s v="19"/>
    <x v="17"/>
    <x v="387"/>
    <s v="1911"/>
    <x v="387"/>
    <x v="3"/>
    <x v="1"/>
    <n v="10"/>
  </r>
  <r>
    <x v="17"/>
    <s v="19"/>
    <x v="17"/>
    <x v="387"/>
    <s v="1911"/>
    <x v="387"/>
    <x v="3"/>
    <x v="2"/>
    <n v="10"/>
  </r>
  <r>
    <x v="17"/>
    <s v="19"/>
    <x v="17"/>
    <x v="387"/>
    <s v="1911"/>
    <x v="387"/>
    <x v="3"/>
    <x v="3"/>
    <n v="7"/>
  </r>
  <r>
    <x v="17"/>
    <s v="19"/>
    <x v="17"/>
    <x v="387"/>
    <s v="1911"/>
    <x v="387"/>
    <x v="3"/>
    <x v="4"/>
    <n v="9"/>
  </r>
  <r>
    <x v="17"/>
    <s v="19"/>
    <x v="17"/>
    <x v="387"/>
    <s v="1911"/>
    <x v="387"/>
    <x v="3"/>
    <x v="5"/>
    <n v="7"/>
  </r>
  <r>
    <x v="17"/>
    <s v="19"/>
    <x v="17"/>
    <x v="387"/>
    <s v="1911"/>
    <x v="387"/>
    <x v="3"/>
    <x v="6"/>
    <n v="9"/>
  </r>
  <r>
    <x v="17"/>
    <s v="19"/>
    <x v="17"/>
    <x v="387"/>
    <s v="1911"/>
    <x v="387"/>
    <x v="3"/>
    <x v="7"/>
    <n v="5"/>
  </r>
  <r>
    <x v="17"/>
    <s v="19"/>
    <x v="17"/>
    <x v="388"/>
    <s v="1913"/>
    <x v="388"/>
    <x v="1"/>
    <x v="0"/>
    <n v="34"/>
  </r>
  <r>
    <x v="17"/>
    <s v="19"/>
    <x v="17"/>
    <x v="388"/>
    <s v="1913"/>
    <x v="388"/>
    <x v="1"/>
    <x v="1"/>
    <n v="35"/>
  </r>
  <r>
    <x v="17"/>
    <s v="19"/>
    <x v="17"/>
    <x v="388"/>
    <s v="1913"/>
    <x v="388"/>
    <x v="1"/>
    <x v="2"/>
    <n v="38"/>
  </r>
  <r>
    <x v="17"/>
    <s v="19"/>
    <x v="17"/>
    <x v="388"/>
    <s v="1913"/>
    <x v="388"/>
    <x v="1"/>
    <x v="3"/>
    <n v="42"/>
  </r>
  <r>
    <x v="17"/>
    <s v="19"/>
    <x v="17"/>
    <x v="388"/>
    <s v="1913"/>
    <x v="388"/>
    <x v="1"/>
    <x v="4"/>
    <n v="31"/>
  </r>
  <r>
    <x v="17"/>
    <s v="19"/>
    <x v="17"/>
    <x v="388"/>
    <s v="1913"/>
    <x v="388"/>
    <x v="1"/>
    <x v="5"/>
    <n v="29"/>
  </r>
  <r>
    <x v="17"/>
    <s v="19"/>
    <x v="17"/>
    <x v="388"/>
    <s v="1913"/>
    <x v="388"/>
    <x v="1"/>
    <x v="6"/>
    <n v="28"/>
  </r>
  <r>
    <x v="17"/>
    <s v="19"/>
    <x v="17"/>
    <x v="388"/>
    <s v="1913"/>
    <x v="388"/>
    <x v="1"/>
    <x v="7"/>
    <n v="22"/>
  </r>
  <r>
    <x v="17"/>
    <s v="19"/>
    <x v="17"/>
    <x v="388"/>
    <s v="1913"/>
    <x v="388"/>
    <x v="2"/>
    <x v="0"/>
    <n v="4"/>
  </r>
  <r>
    <x v="17"/>
    <s v="19"/>
    <x v="17"/>
    <x v="388"/>
    <s v="1913"/>
    <x v="388"/>
    <x v="2"/>
    <x v="1"/>
    <n v="4"/>
  </r>
  <r>
    <x v="17"/>
    <s v="19"/>
    <x v="17"/>
    <x v="388"/>
    <s v="1913"/>
    <x v="388"/>
    <x v="2"/>
    <x v="2"/>
    <n v="4"/>
  </r>
  <r>
    <x v="17"/>
    <s v="19"/>
    <x v="17"/>
    <x v="388"/>
    <s v="1913"/>
    <x v="388"/>
    <x v="2"/>
    <x v="3"/>
    <n v="3"/>
  </r>
  <r>
    <x v="17"/>
    <s v="19"/>
    <x v="17"/>
    <x v="388"/>
    <s v="1913"/>
    <x v="388"/>
    <x v="2"/>
    <x v="4"/>
    <n v="7"/>
  </r>
  <r>
    <x v="17"/>
    <s v="19"/>
    <x v="17"/>
    <x v="388"/>
    <s v="1913"/>
    <x v="388"/>
    <x v="2"/>
    <x v="5"/>
    <n v="8"/>
  </r>
  <r>
    <x v="17"/>
    <s v="19"/>
    <x v="17"/>
    <x v="388"/>
    <s v="1913"/>
    <x v="388"/>
    <x v="2"/>
    <x v="6"/>
    <n v="9"/>
  </r>
  <r>
    <x v="17"/>
    <s v="19"/>
    <x v="17"/>
    <x v="388"/>
    <s v="1913"/>
    <x v="388"/>
    <x v="2"/>
    <x v="7"/>
    <n v="4"/>
  </r>
  <r>
    <x v="17"/>
    <s v="19"/>
    <x v="17"/>
    <x v="388"/>
    <s v="1913"/>
    <x v="388"/>
    <x v="3"/>
    <x v="0"/>
    <n v="27"/>
  </r>
  <r>
    <x v="17"/>
    <s v="19"/>
    <x v="17"/>
    <x v="388"/>
    <s v="1913"/>
    <x v="388"/>
    <x v="3"/>
    <x v="1"/>
    <n v="28"/>
  </r>
  <r>
    <x v="17"/>
    <s v="19"/>
    <x v="17"/>
    <x v="388"/>
    <s v="1913"/>
    <x v="388"/>
    <x v="3"/>
    <x v="2"/>
    <n v="26"/>
  </r>
  <r>
    <x v="17"/>
    <s v="19"/>
    <x v="17"/>
    <x v="388"/>
    <s v="1913"/>
    <x v="388"/>
    <x v="3"/>
    <x v="3"/>
    <n v="31"/>
  </r>
  <r>
    <x v="17"/>
    <s v="19"/>
    <x v="17"/>
    <x v="388"/>
    <s v="1913"/>
    <x v="388"/>
    <x v="3"/>
    <x v="4"/>
    <n v="33"/>
  </r>
  <r>
    <x v="17"/>
    <s v="19"/>
    <x v="17"/>
    <x v="388"/>
    <s v="1913"/>
    <x v="388"/>
    <x v="3"/>
    <x v="5"/>
    <n v="26"/>
  </r>
  <r>
    <x v="17"/>
    <s v="19"/>
    <x v="17"/>
    <x v="388"/>
    <s v="1913"/>
    <x v="388"/>
    <x v="3"/>
    <x v="6"/>
    <n v="30"/>
  </r>
  <r>
    <x v="17"/>
    <s v="19"/>
    <x v="17"/>
    <x v="388"/>
    <s v="1913"/>
    <x v="388"/>
    <x v="3"/>
    <x v="7"/>
    <n v="30"/>
  </r>
  <r>
    <x v="17"/>
    <s v="19"/>
    <x v="17"/>
    <x v="389"/>
    <s v="1917"/>
    <x v="389"/>
    <x v="1"/>
    <x v="0"/>
    <n v="34"/>
  </r>
  <r>
    <x v="17"/>
    <s v="19"/>
    <x v="17"/>
    <x v="389"/>
    <s v="1917"/>
    <x v="389"/>
    <x v="1"/>
    <x v="1"/>
    <n v="33"/>
  </r>
  <r>
    <x v="17"/>
    <s v="19"/>
    <x v="17"/>
    <x v="389"/>
    <s v="1917"/>
    <x v="389"/>
    <x v="1"/>
    <x v="2"/>
    <n v="29"/>
  </r>
  <r>
    <x v="17"/>
    <s v="19"/>
    <x v="17"/>
    <x v="389"/>
    <s v="1917"/>
    <x v="389"/>
    <x v="1"/>
    <x v="3"/>
    <n v="32"/>
  </r>
  <r>
    <x v="17"/>
    <s v="19"/>
    <x v="17"/>
    <x v="389"/>
    <s v="1917"/>
    <x v="389"/>
    <x v="1"/>
    <x v="4"/>
    <n v="33"/>
  </r>
  <r>
    <x v="17"/>
    <s v="19"/>
    <x v="17"/>
    <x v="389"/>
    <s v="1917"/>
    <x v="389"/>
    <x v="1"/>
    <x v="5"/>
    <n v="32"/>
  </r>
  <r>
    <x v="17"/>
    <s v="19"/>
    <x v="17"/>
    <x v="389"/>
    <s v="1917"/>
    <x v="389"/>
    <x v="1"/>
    <x v="6"/>
    <n v="37"/>
  </r>
  <r>
    <x v="17"/>
    <s v="19"/>
    <x v="17"/>
    <x v="389"/>
    <s v="1917"/>
    <x v="389"/>
    <x v="1"/>
    <x v="7"/>
    <n v="30"/>
  </r>
  <r>
    <x v="17"/>
    <s v="19"/>
    <x v="17"/>
    <x v="389"/>
    <s v="1917"/>
    <x v="389"/>
    <x v="2"/>
    <x v="0"/>
    <n v="0"/>
  </r>
  <r>
    <x v="17"/>
    <s v="19"/>
    <x v="17"/>
    <x v="389"/>
    <s v="1917"/>
    <x v="389"/>
    <x v="2"/>
    <x v="1"/>
    <n v="0"/>
  </r>
  <r>
    <x v="17"/>
    <s v="19"/>
    <x v="17"/>
    <x v="389"/>
    <s v="1917"/>
    <x v="389"/>
    <x v="2"/>
    <x v="2"/>
    <n v="0"/>
  </r>
  <r>
    <x v="17"/>
    <s v="19"/>
    <x v="17"/>
    <x v="389"/>
    <s v="1917"/>
    <x v="389"/>
    <x v="2"/>
    <x v="3"/>
    <n v="0"/>
  </r>
  <r>
    <x v="17"/>
    <s v="19"/>
    <x v="17"/>
    <x v="389"/>
    <s v="1917"/>
    <x v="389"/>
    <x v="2"/>
    <x v="4"/>
    <n v="0"/>
  </r>
  <r>
    <x v="17"/>
    <s v="19"/>
    <x v="17"/>
    <x v="389"/>
    <s v="1917"/>
    <x v="389"/>
    <x v="2"/>
    <x v="5"/>
    <n v="0"/>
  </r>
  <r>
    <x v="17"/>
    <s v="19"/>
    <x v="17"/>
    <x v="389"/>
    <s v="1917"/>
    <x v="389"/>
    <x v="2"/>
    <x v="6"/>
    <n v="0"/>
  </r>
  <r>
    <x v="17"/>
    <s v="19"/>
    <x v="17"/>
    <x v="389"/>
    <s v="1917"/>
    <x v="389"/>
    <x v="2"/>
    <x v="7"/>
    <n v="0"/>
  </r>
  <r>
    <x v="17"/>
    <s v="19"/>
    <x v="17"/>
    <x v="389"/>
    <s v="1917"/>
    <x v="389"/>
    <x v="3"/>
    <x v="0"/>
    <n v="54"/>
  </r>
  <r>
    <x v="17"/>
    <s v="19"/>
    <x v="17"/>
    <x v="389"/>
    <s v="1917"/>
    <x v="389"/>
    <x v="3"/>
    <x v="1"/>
    <n v="52"/>
  </r>
  <r>
    <x v="17"/>
    <s v="19"/>
    <x v="17"/>
    <x v="389"/>
    <s v="1917"/>
    <x v="389"/>
    <x v="3"/>
    <x v="2"/>
    <n v="59"/>
  </r>
  <r>
    <x v="17"/>
    <s v="19"/>
    <x v="17"/>
    <x v="389"/>
    <s v="1917"/>
    <x v="389"/>
    <x v="3"/>
    <x v="3"/>
    <n v="69"/>
  </r>
  <r>
    <x v="17"/>
    <s v="19"/>
    <x v="17"/>
    <x v="389"/>
    <s v="1917"/>
    <x v="389"/>
    <x v="3"/>
    <x v="4"/>
    <n v="69"/>
  </r>
  <r>
    <x v="17"/>
    <s v="19"/>
    <x v="17"/>
    <x v="389"/>
    <s v="1917"/>
    <x v="389"/>
    <x v="3"/>
    <x v="5"/>
    <n v="72"/>
  </r>
  <r>
    <x v="17"/>
    <s v="19"/>
    <x v="17"/>
    <x v="389"/>
    <s v="1917"/>
    <x v="389"/>
    <x v="3"/>
    <x v="6"/>
    <n v="73"/>
  </r>
  <r>
    <x v="17"/>
    <s v="19"/>
    <x v="17"/>
    <x v="389"/>
    <s v="1917"/>
    <x v="389"/>
    <x v="3"/>
    <x v="7"/>
    <n v="70"/>
  </r>
  <r>
    <x v="17"/>
    <s v="19"/>
    <x v="17"/>
    <x v="390"/>
    <s v="1919"/>
    <x v="390"/>
    <x v="1"/>
    <x v="0"/>
    <n v="18"/>
  </r>
  <r>
    <x v="17"/>
    <s v="19"/>
    <x v="17"/>
    <x v="390"/>
    <s v="1919"/>
    <x v="390"/>
    <x v="1"/>
    <x v="1"/>
    <n v="17"/>
  </r>
  <r>
    <x v="17"/>
    <s v="19"/>
    <x v="17"/>
    <x v="390"/>
    <s v="1919"/>
    <x v="390"/>
    <x v="1"/>
    <x v="2"/>
    <n v="19"/>
  </r>
  <r>
    <x v="17"/>
    <s v="19"/>
    <x v="17"/>
    <x v="390"/>
    <s v="1919"/>
    <x v="390"/>
    <x v="1"/>
    <x v="3"/>
    <n v="16"/>
  </r>
  <r>
    <x v="17"/>
    <s v="19"/>
    <x v="17"/>
    <x v="390"/>
    <s v="1919"/>
    <x v="390"/>
    <x v="1"/>
    <x v="4"/>
    <n v="18"/>
  </r>
  <r>
    <x v="17"/>
    <s v="19"/>
    <x v="17"/>
    <x v="390"/>
    <s v="1919"/>
    <x v="390"/>
    <x v="1"/>
    <x v="5"/>
    <n v="14"/>
  </r>
  <r>
    <x v="17"/>
    <s v="19"/>
    <x v="17"/>
    <x v="390"/>
    <s v="1919"/>
    <x v="390"/>
    <x v="1"/>
    <x v="6"/>
    <n v="13"/>
  </r>
  <r>
    <x v="17"/>
    <s v="19"/>
    <x v="17"/>
    <x v="390"/>
    <s v="1919"/>
    <x v="390"/>
    <x v="1"/>
    <x v="7"/>
    <n v="6"/>
  </r>
  <r>
    <x v="17"/>
    <s v="19"/>
    <x v="17"/>
    <x v="390"/>
    <s v="1919"/>
    <x v="390"/>
    <x v="2"/>
    <x v="0"/>
    <n v="0"/>
  </r>
  <r>
    <x v="17"/>
    <s v="19"/>
    <x v="17"/>
    <x v="390"/>
    <s v="1919"/>
    <x v="390"/>
    <x v="2"/>
    <x v="1"/>
    <n v="0"/>
  </r>
  <r>
    <x v="17"/>
    <s v="19"/>
    <x v="17"/>
    <x v="390"/>
    <s v="1919"/>
    <x v="390"/>
    <x v="2"/>
    <x v="2"/>
    <n v="0"/>
  </r>
  <r>
    <x v="17"/>
    <s v="19"/>
    <x v="17"/>
    <x v="390"/>
    <s v="1919"/>
    <x v="390"/>
    <x v="2"/>
    <x v="3"/>
    <n v="0"/>
  </r>
  <r>
    <x v="17"/>
    <s v="19"/>
    <x v="17"/>
    <x v="390"/>
    <s v="1919"/>
    <x v="390"/>
    <x v="2"/>
    <x v="4"/>
    <n v="0"/>
  </r>
  <r>
    <x v="17"/>
    <s v="19"/>
    <x v="17"/>
    <x v="390"/>
    <s v="1919"/>
    <x v="390"/>
    <x v="2"/>
    <x v="5"/>
    <n v="0"/>
  </r>
  <r>
    <x v="17"/>
    <s v="19"/>
    <x v="17"/>
    <x v="390"/>
    <s v="1919"/>
    <x v="390"/>
    <x v="2"/>
    <x v="6"/>
    <n v="0"/>
  </r>
  <r>
    <x v="17"/>
    <s v="19"/>
    <x v="17"/>
    <x v="390"/>
    <s v="1919"/>
    <x v="390"/>
    <x v="2"/>
    <x v="7"/>
    <n v="0"/>
  </r>
  <r>
    <x v="17"/>
    <s v="19"/>
    <x v="17"/>
    <x v="390"/>
    <s v="1919"/>
    <x v="390"/>
    <x v="3"/>
    <x v="0"/>
    <n v="20"/>
  </r>
  <r>
    <x v="17"/>
    <s v="19"/>
    <x v="17"/>
    <x v="390"/>
    <s v="1919"/>
    <x v="390"/>
    <x v="3"/>
    <x v="1"/>
    <n v="17"/>
  </r>
  <r>
    <x v="17"/>
    <s v="19"/>
    <x v="17"/>
    <x v="390"/>
    <s v="1919"/>
    <x v="390"/>
    <x v="3"/>
    <x v="2"/>
    <n v="16"/>
  </r>
  <r>
    <x v="17"/>
    <s v="19"/>
    <x v="17"/>
    <x v="390"/>
    <s v="1919"/>
    <x v="390"/>
    <x v="3"/>
    <x v="3"/>
    <n v="21"/>
  </r>
  <r>
    <x v="17"/>
    <s v="19"/>
    <x v="17"/>
    <x v="390"/>
    <s v="1919"/>
    <x v="390"/>
    <x v="3"/>
    <x v="4"/>
    <n v="21"/>
  </r>
  <r>
    <x v="17"/>
    <s v="19"/>
    <x v="17"/>
    <x v="390"/>
    <s v="1919"/>
    <x v="390"/>
    <x v="3"/>
    <x v="5"/>
    <n v="19"/>
  </r>
  <r>
    <x v="17"/>
    <s v="19"/>
    <x v="17"/>
    <x v="390"/>
    <s v="1919"/>
    <x v="390"/>
    <x v="3"/>
    <x v="6"/>
    <n v="23"/>
  </r>
  <r>
    <x v="17"/>
    <s v="19"/>
    <x v="17"/>
    <x v="390"/>
    <s v="1919"/>
    <x v="390"/>
    <x v="3"/>
    <x v="7"/>
    <n v="27"/>
  </r>
  <r>
    <x v="17"/>
    <s v="19"/>
    <x v="17"/>
    <x v="391"/>
    <s v="1920"/>
    <x v="391"/>
    <x v="1"/>
    <x v="0"/>
    <n v="16"/>
  </r>
  <r>
    <x v="17"/>
    <s v="19"/>
    <x v="17"/>
    <x v="391"/>
    <s v="1920"/>
    <x v="391"/>
    <x v="1"/>
    <x v="1"/>
    <n v="18"/>
  </r>
  <r>
    <x v="17"/>
    <s v="19"/>
    <x v="17"/>
    <x v="391"/>
    <s v="1920"/>
    <x v="391"/>
    <x v="1"/>
    <x v="2"/>
    <n v="20"/>
  </r>
  <r>
    <x v="17"/>
    <s v="19"/>
    <x v="17"/>
    <x v="391"/>
    <s v="1920"/>
    <x v="391"/>
    <x v="1"/>
    <x v="3"/>
    <n v="17"/>
  </r>
  <r>
    <x v="17"/>
    <s v="19"/>
    <x v="17"/>
    <x v="391"/>
    <s v="1920"/>
    <x v="391"/>
    <x v="1"/>
    <x v="4"/>
    <n v="20"/>
  </r>
  <r>
    <x v="17"/>
    <s v="19"/>
    <x v="17"/>
    <x v="391"/>
    <s v="1920"/>
    <x v="391"/>
    <x v="1"/>
    <x v="5"/>
    <n v="19"/>
  </r>
  <r>
    <x v="17"/>
    <s v="19"/>
    <x v="17"/>
    <x v="391"/>
    <s v="1920"/>
    <x v="391"/>
    <x v="1"/>
    <x v="6"/>
    <n v="16"/>
  </r>
  <r>
    <x v="17"/>
    <s v="19"/>
    <x v="17"/>
    <x v="391"/>
    <s v="1920"/>
    <x v="391"/>
    <x v="1"/>
    <x v="7"/>
    <n v="10"/>
  </r>
  <r>
    <x v="17"/>
    <s v="19"/>
    <x v="17"/>
    <x v="391"/>
    <s v="1920"/>
    <x v="391"/>
    <x v="2"/>
    <x v="0"/>
    <n v="0"/>
  </r>
  <r>
    <x v="17"/>
    <s v="19"/>
    <x v="17"/>
    <x v="391"/>
    <s v="1920"/>
    <x v="391"/>
    <x v="2"/>
    <x v="1"/>
    <n v="0"/>
  </r>
  <r>
    <x v="17"/>
    <s v="19"/>
    <x v="17"/>
    <x v="391"/>
    <s v="1920"/>
    <x v="391"/>
    <x v="2"/>
    <x v="2"/>
    <n v="0"/>
  </r>
  <r>
    <x v="17"/>
    <s v="19"/>
    <x v="17"/>
    <x v="391"/>
    <s v="1920"/>
    <x v="391"/>
    <x v="2"/>
    <x v="3"/>
    <n v="0"/>
  </r>
  <r>
    <x v="17"/>
    <s v="19"/>
    <x v="17"/>
    <x v="391"/>
    <s v="1920"/>
    <x v="391"/>
    <x v="2"/>
    <x v="4"/>
    <n v="1"/>
  </r>
  <r>
    <x v="17"/>
    <s v="19"/>
    <x v="17"/>
    <x v="391"/>
    <s v="1920"/>
    <x v="391"/>
    <x v="2"/>
    <x v="5"/>
    <n v="0"/>
  </r>
  <r>
    <x v="17"/>
    <s v="19"/>
    <x v="17"/>
    <x v="391"/>
    <s v="1920"/>
    <x v="391"/>
    <x v="2"/>
    <x v="6"/>
    <n v="1"/>
  </r>
  <r>
    <x v="17"/>
    <s v="19"/>
    <x v="17"/>
    <x v="391"/>
    <s v="1920"/>
    <x v="391"/>
    <x v="2"/>
    <x v="7"/>
    <n v="1"/>
  </r>
  <r>
    <x v="17"/>
    <s v="19"/>
    <x v="17"/>
    <x v="391"/>
    <s v="1920"/>
    <x v="391"/>
    <x v="3"/>
    <x v="0"/>
    <n v="5"/>
  </r>
  <r>
    <x v="17"/>
    <s v="19"/>
    <x v="17"/>
    <x v="391"/>
    <s v="1920"/>
    <x v="391"/>
    <x v="3"/>
    <x v="1"/>
    <n v="5"/>
  </r>
  <r>
    <x v="17"/>
    <s v="19"/>
    <x v="17"/>
    <x v="391"/>
    <s v="1920"/>
    <x v="391"/>
    <x v="3"/>
    <x v="2"/>
    <n v="3"/>
  </r>
  <r>
    <x v="17"/>
    <s v="19"/>
    <x v="17"/>
    <x v="391"/>
    <s v="1920"/>
    <x v="391"/>
    <x v="3"/>
    <x v="3"/>
    <n v="4"/>
  </r>
  <r>
    <x v="17"/>
    <s v="19"/>
    <x v="17"/>
    <x v="391"/>
    <s v="1920"/>
    <x v="391"/>
    <x v="3"/>
    <x v="4"/>
    <n v="2"/>
  </r>
  <r>
    <x v="17"/>
    <s v="19"/>
    <x v="17"/>
    <x v="391"/>
    <s v="1920"/>
    <x v="391"/>
    <x v="3"/>
    <x v="5"/>
    <n v="3"/>
  </r>
  <r>
    <x v="17"/>
    <s v="19"/>
    <x v="17"/>
    <x v="391"/>
    <s v="1920"/>
    <x v="391"/>
    <x v="3"/>
    <x v="6"/>
    <n v="3"/>
  </r>
  <r>
    <x v="17"/>
    <s v="19"/>
    <x v="17"/>
    <x v="391"/>
    <s v="1920"/>
    <x v="391"/>
    <x v="3"/>
    <x v="7"/>
    <n v="2"/>
  </r>
  <r>
    <x v="17"/>
    <s v="19"/>
    <x v="17"/>
    <x v="392"/>
    <s v="1922"/>
    <x v="392"/>
    <x v="1"/>
    <x v="0"/>
    <n v="65"/>
  </r>
  <r>
    <x v="17"/>
    <s v="19"/>
    <x v="17"/>
    <x v="392"/>
    <s v="1922"/>
    <x v="392"/>
    <x v="1"/>
    <x v="1"/>
    <n v="63"/>
  </r>
  <r>
    <x v="17"/>
    <s v="19"/>
    <x v="17"/>
    <x v="392"/>
    <s v="1922"/>
    <x v="392"/>
    <x v="1"/>
    <x v="2"/>
    <n v="65"/>
  </r>
  <r>
    <x v="17"/>
    <s v="19"/>
    <x v="17"/>
    <x v="392"/>
    <s v="1922"/>
    <x v="392"/>
    <x v="1"/>
    <x v="3"/>
    <n v="61"/>
  </r>
  <r>
    <x v="17"/>
    <s v="19"/>
    <x v="17"/>
    <x v="392"/>
    <s v="1922"/>
    <x v="392"/>
    <x v="1"/>
    <x v="4"/>
    <n v="59"/>
  </r>
  <r>
    <x v="17"/>
    <s v="19"/>
    <x v="17"/>
    <x v="392"/>
    <s v="1922"/>
    <x v="392"/>
    <x v="1"/>
    <x v="5"/>
    <n v="53"/>
  </r>
  <r>
    <x v="17"/>
    <s v="19"/>
    <x v="17"/>
    <x v="392"/>
    <s v="1922"/>
    <x v="392"/>
    <x v="1"/>
    <x v="6"/>
    <n v="51"/>
  </r>
  <r>
    <x v="17"/>
    <s v="19"/>
    <x v="17"/>
    <x v="392"/>
    <s v="1922"/>
    <x v="392"/>
    <x v="1"/>
    <x v="7"/>
    <n v="42"/>
  </r>
  <r>
    <x v="17"/>
    <s v="19"/>
    <x v="17"/>
    <x v="392"/>
    <s v="1922"/>
    <x v="392"/>
    <x v="2"/>
    <x v="0"/>
    <n v="4"/>
  </r>
  <r>
    <x v="17"/>
    <s v="19"/>
    <x v="17"/>
    <x v="392"/>
    <s v="1922"/>
    <x v="392"/>
    <x v="2"/>
    <x v="1"/>
    <n v="5"/>
  </r>
  <r>
    <x v="17"/>
    <s v="19"/>
    <x v="17"/>
    <x v="392"/>
    <s v="1922"/>
    <x v="392"/>
    <x v="2"/>
    <x v="2"/>
    <n v="4"/>
  </r>
  <r>
    <x v="17"/>
    <s v="19"/>
    <x v="17"/>
    <x v="392"/>
    <s v="1922"/>
    <x v="392"/>
    <x v="2"/>
    <x v="3"/>
    <n v="5"/>
  </r>
  <r>
    <x v="17"/>
    <s v="19"/>
    <x v="17"/>
    <x v="392"/>
    <s v="1922"/>
    <x v="392"/>
    <x v="2"/>
    <x v="4"/>
    <n v="7"/>
  </r>
  <r>
    <x v="17"/>
    <s v="19"/>
    <x v="17"/>
    <x v="392"/>
    <s v="1922"/>
    <x v="392"/>
    <x v="2"/>
    <x v="5"/>
    <n v="6"/>
  </r>
  <r>
    <x v="17"/>
    <s v="19"/>
    <x v="17"/>
    <x v="392"/>
    <s v="1922"/>
    <x v="392"/>
    <x v="2"/>
    <x v="6"/>
    <n v="5"/>
  </r>
  <r>
    <x v="17"/>
    <s v="19"/>
    <x v="17"/>
    <x v="392"/>
    <s v="1922"/>
    <x v="392"/>
    <x v="2"/>
    <x v="7"/>
    <n v="6"/>
  </r>
  <r>
    <x v="17"/>
    <s v="19"/>
    <x v="17"/>
    <x v="392"/>
    <s v="1922"/>
    <x v="392"/>
    <x v="3"/>
    <x v="0"/>
    <n v="2"/>
  </r>
  <r>
    <x v="17"/>
    <s v="19"/>
    <x v="17"/>
    <x v="392"/>
    <s v="1922"/>
    <x v="392"/>
    <x v="3"/>
    <x v="1"/>
    <n v="2"/>
  </r>
  <r>
    <x v="17"/>
    <s v="19"/>
    <x v="17"/>
    <x v="392"/>
    <s v="1922"/>
    <x v="392"/>
    <x v="3"/>
    <x v="2"/>
    <n v="2"/>
  </r>
  <r>
    <x v="17"/>
    <s v="19"/>
    <x v="17"/>
    <x v="392"/>
    <s v="1922"/>
    <x v="392"/>
    <x v="3"/>
    <x v="3"/>
    <n v="1"/>
  </r>
  <r>
    <x v="17"/>
    <s v="19"/>
    <x v="17"/>
    <x v="392"/>
    <s v="1922"/>
    <x v="392"/>
    <x v="3"/>
    <x v="4"/>
    <n v="1"/>
  </r>
  <r>
    <x v="17"/>
    <s v="19"/>
    <x v="17"/>
    <x v="392"/>
    <s v="1922"/>
    <x v="392"/>
    <x v="3"/>
    <x v="5"/>
    <n v="0"/>
  </r>
  <r>
    <x v="17"/>
    <s v="19"/>
    <x v="17"/>
    <x v="392"/>
    <s v="1922"/>
    <x v="392"/>
    <x v="3"/>
    <x v="6"/>
    <n v="1"/>
  </r>
  <r>
    <x v="17"/>
    <s v="19"/>
    <x v="17"/>
    <x v="392"/>
    <s v="1922"/>
    <x v="392"/>
    <x v="3"/>
    <x v="7"/>
    <n v="0"/>
  </r>
  <r>
    <x v="17"/>
    <s v="19"/>
    <x v="17"/>
    <x v="393"/>
    <s v="1923"/>
    <x v="393"/>
    <x v="1"/>
    <x v="0"/>
    <n v="42"/>
  </r>
  <r>
    <x v="17"/>
    <s v="19"/>
    <x v="17"/>
    <x v="393"/>
    <s v="1923"/>
    <x v="393"/>
    <x v="1"/>
    <x v="1"/>
    <n v="39"/>
  </r>
  <r>
    <x v="17"/>
    <s v="19"/>
    <x v="17"/>
    <x v="393"/>
    <s v="1923"/>
    <x v="393"/>
    <x v="1"/>
    <x v="2"/>
    <n v="39"/>
  </r>
  <r>
    <x v="17"/>
    <s v="19"/>
    <x v="17"/>
    <x v="393"/>
    <s v="1923"/>
    <x v="393"/>
    <x v="1"/>
    <x v="3"/>
    <n v="39"/>
  </r>
  <r>
    <x v="17"/>
    <s v="19"/>
    <x v="17"/>
    <x v="393"/>
    <s v="1923"/>
    <x v="393"/>
    <x v="1"/>
    <x v="4"/>
    <n v="33"/>
  </r>
  <r>
    <x v="17"/>
    <s v="19"/>
    <x v="17"/>
    <x v="393"/>
    <s v="1923"/>
    <x v="393"/>
    <x v="1"/>
    <x v="5"/>
    <n v="31"/>
  </r>
  <r>
    <x v="17"/>
    <s v="19"/>
    <x v="17"/>
    <x v="393"/>
    <s v="1923"/>
    <x v="393"/>
    <x v="1"/>
    <x v="6"/>
    <n v="28"/>
  </r>
  <r>
    <x v="17"/>
    <s v="19"/>
    <x v="17"/>
    <x v="393"/>
    <s v="1923"/>
    <x v="393"/>
    <x v="1"/>
    <x v="7"/>
    <n v="26"/>
  </r>
  <r>
    <x v="17"/>
    <s v="19"/>
    <x v="17"/>
    <x v="393"/>
    <s v="1923"/>
    <x v="393"/>
    <x v="2"/>
    <x v="0"/>
    <n v="1"/>
  </r>
  <r>
    <x v="17"/>
    <s v="19"/>
    <x v="17"/>
    <x v="393"/>
    <s v="1923"/>
    <x v="393"/>
    <x v="2"/>
    <x v="1"/>
    <n v="1"/>
  </r>
  <r>
    <x v="17"/>
    <s v="19"/>
    <x v="17"/>
    <x v="393"/>
    <s v="1923"/>
    <x v="393"/>
    <x v="2"/>
    <x v="2"/>
    <n v="1"/>
  </r>
  <r>
    <x v="17"/>
    <s v="19"/>
    <x v="17"/>
    <x v="393"/>
    <s v="1923"/>
    <x v="393"/>
    <x v="2"/>
    <x v="3"/>
    <n v="1"/>
  </r>
  <r>
    <x v="17"/>
    <s v="19"/>
    <x v="17"/>
    <x v="393"/>
    <s v="1923"/>
    <x v="393"/>
    <x v="2"/>
    <x v="4"/>
    <n v="1"/>
  </r>
  <r>
    <x v="17"/>
    <s v="19"/>
    <x v="17"/>
    <x v="393"/>
    <s v="1923"/>
    <x v="393"/>
    <x v="2"/>
    <x v="5"/>
    <n v="1"/>
  </r>
  <r>
    <x v="17"/>
    <s v="19"/>
    <x v="17"/>
    <x v="393"/>
    <s v="1923"/>
    <x v="393"/>
    <x v="2"/>
    <x v="6"/>
    <n v="1"/>
  </r>
  <r>
    <x v="17"/>
    <s v="19"/>
    <x v="17"/>
    <x v="393"/>
    <s v="1923"/>
    <x v="393"/>
    <x v="2"/>
    <x v="7"/>
    <n v="0"/>
  </r>
  <r>
    <x v="17"/>
    <s v="19"/>
    <x v="17"/>
    <x v="393"/>
    <s v="1923"/>
    <x v="393"/>
    <x v="3"/>
    <x v="0"/>
    <n v="30"/>
  </r>
  <r>
    <x v="17"/>
    <s v="19"/>
    <x v="17"/>
    <x v="393"/>
    <s v="1923"/>
    <x v="393"/>
    <x v="3"/>
    <x v="1"/>
    <n v="33"/>
  </r>
  <r>
    <x v="17"/>
    <s v="19"/>
    <x v="17"/>
    <x v="393"/>
    <s v="1923"/>
    <x v="393"/>
    <x v="3"/>
    <x v="2"/>
    <n v="11"/>
  </r>
  <r>
    <x v="17"/>
    <s v="19"/>
    <x v="17"/>
    <x v="393"/>
    <s v="1923"/>
    <x v="393"/>
    <x v="3"/>
    <x v="3"/>
    <n v="34"/>
  </r>
  <r>
    <x v="17"/>
    <s v="19"/>
    <x v="17"/>
    <x v="393"/>
    <s v="1923"/>
    <x v="393"/>
    <x v="3"/>
    <x v="4"/>
    <n v="30"/>
  </r>
  <r>
    <x v="17"/>
    <s v="19"/>
    <x v="17"/>
    <x v="393"/>
    <s v="1923"/>
    <x v="393"/>
    <x v="3"/>
    <x v="5"/>
    <n v="36"/>
  </r>
  <r>
    <x v="17"/>
    <s v="19"/>
    <x v="17"/>
    <x v="393"/>
    <s v="1923"/>
    <x v="393"/>
    <x v="3"/>
    <x v="6"/>
    <n v="41"/>
  </r>
  <r>
    <x v="17"/>
    <s v="19"/>
    <x v="17"/>
    <x v="393"/>
    <s v="1923"/>
    <x v="393"/>
    <x v="3"/>
    <x v="7"/>
    <n v="38"/>
  </r>
  <r>
    <x v="17"/>
    <s v="19"/>
    <x v="17"/>
    <x v="394"/>
    <s v="1924"/>
    <x v="394"/>
    <x v="1"/>
    <x v="0"/>
    <n v="109"/>
  </r>
  <r>
    <x v="17"/>
    <s v="19"/>
    <x v="17"/>
    <x v="394"/>
    <s v="1924"/>
    <x v="394"/>
    <x v="1"/>
    <x v="1"/>
    <n v="108"/>
  </r>
  <r>
    <x v="17"/>
    <s v="19"/>
    <x v="17"/>
    <x v="394"/>
    <s v="1924"/>
    <x v="394"/>
    <x v="1"/>
    <x v="2"/>
    <n v="92"/>
  </r>
  <r>
    <x v="17"/>
    <s v="19"/>
    <x v="17"/>
    <x v="394"/>
    <s v="1924"/>
    <x v="394"/>
    <x v="1"/>
    <x v="3"/>
    <n v="84"/>
  </r>
  <r>
    <x v="17"/>
    <s v="19"/>
    <x v="17"/>
    <x v="394"/>
    <s v="1924"/>
    <x v="394"/>
    <x v="1"/>
    <x v="4"/>
    <n v="73"/>
  </r>
  <r>
    <x v="17"/>
    <s v="19"/>
    <x v="17"/>
    <x v="394"/>
    <s v="1924"/>
    <x v="394"/>
    <x v="1"/>
    <x v="5"/>
    <n v="76"/>
  </r>
  <r>
    <x v="17"/>
    <s v="19"/>
    <x v="17"/>
    <x v="394"/>
    <s v="1924"/>
    <x v="394"/>
    <x v="1"/>
    <x v="6"/>
    <n v="78"/>
  </r>
  <r>
    <x v="17"/>
    <s v="19"/>
    <x v="17"/>
    <x v="394"/>
    <s v="1924"/>
    <x v="394"/>
    <x v="1"/>
    <x v="7"/>
    <n v="76"/>
  </r>
  <r>
    <x v="17"/>
    <s v="19"/>
    <x v="17"/>
    <x v="394"/>
    <s v="1924"/>
    <x v="394"/>
    <x v="2"/>
    <x v="0"/>
    <n v="16"/>
  </r>
  <r>
    <x v="17"/>
    <s v="19"/>
    <x v="17"/>
    <x v="394"/>
    <s v="1924"/>
    <x v="394"/>
    <x v="2"/>
    <x v="1"/>
    <n v="13"/>
  </r>
  <r>
    <x v="17"/>
    <s v="19"/>
    <x v="17"/>
    <x v="394"/>
    <s v="1924"/>
    <x v="394"/>
    <x v="2"/>
    <x v="2"/>
    <n v="9"/>
  </r>
  <r>
    <x v="17"/>
    <s v="19"/>
    <x v="17"/>
    <x v="394"/>
    <s v="1924"/>
    <x v="394"/>
    <x v="2"/>
    <x v="3"/>
    <n v="10"/>
  </r>
  <r>
    <x v="17"/>
    <s v="19"/>
    <x v="17"/>
    <x v="394"/>
    <s v="1924"/>
    <x v="394"/>
    <x v="2"/>
    <x v="4"/>
    <n v="9"/>
  </r>
  <r>
    <x v="17"/>
    <s v="19"/>
    <x v="17"/>
    <x v="394"/>
    <s v="1924"/>
    <x v="394"/>
    <x v="2"/>
    <x v="5"/>
    <n v="9"/>
  </r>
  <r>
    <x v="17"/>
    <s v="19"/>
    <x v="17"/>
    <x v="394"/>
    <s v="1924"/>
    <x v="394"/>
    <x v="2"/>
    <x v="6"/>
    <n v="22"/>
  </r>
  <r>
    <x v="17"/>
    <s v="19"/>
    <x v="17"/>
    <x v="394"/>
    <s v="1924"/>
    <x v="394"/>
    <x v="2"/>
    <x v="7"/>
    <n v="21"/>
  </r>
  <r>
    <x v="17"/>
    <s v="19"/>
    <x v="17"/>
    <x v="394"/>
    <s v="1924"/>
    <x v="394"/>
    <x v="3"/>
    <x v="0"/>
    <n v="5"/>
  </r>
  <r>
    <x v="17"/>
    <s v="19"/>
    <x v="17"/>
    <x v="394"/>
    <s v="1924"/>
    <x v="394"/>
    <x v="3"/>
    <x v="1"/>
    <n v="6"/>
  </r>
  <r>
    <x v="17"/>
    <s v="19"/>
    <x v="17"/>
    <x v="394"/>
    <s v="1924"/>
    <x v="394"/>
    <x v="3"/>
    <x v="2"/>
    <n v="5"/>
  </r>
  <r>
    <x v="17"/>
    <s v="19"/>
    <x v="17"/>
    <x v="394"/>
    <s v="1924"/>
    <x v="394"/>
    <x v="3"/>
    <x v="3"/>
    <n v="6"/>
  </r>
  <r>
    <x v="17"/>
    <s v="19"/>
    <x v="17"/>
    <x v="394"/>
    <s v="1924"/>
    <x v="394"/>
    <x v="3"/>
    <x v="4"/>
    <n v="4"/>
  </r>
  <r>
    <x v="17"/>
    <s v="19"/>
    <x v="17"/>
    <x v="394"/>
    <s v="1924"/>
    <x v="394"/>
    <x v="3"/>
    <x v="5"/>
    <n v="5"/>
  </r>
  <r>
    <x v="17"/>
    <s v="19"/>
    <x v="17"/>
    <x v="394"/>
    <s v="1924"/>
    <x v="394"/>
    <x v="3"/>
    <x v="6"/>
    <n v="4"/>
  </r>
  <r>
    <x v="17"/>
    <s v="19"/>
    <x v="17"/>
    <x v="394"/>
    <s v="1924"/>
    <x v="394"/>
    <x v="3"/>
    <x v="7"/>
    <n v="2"/>
  </r>
  <r>
    <x v="17"/>
    <s v="19"/>
    <x v="17"/>
    <x v="395"/>
    <s v="1925"/>
    <x v="395"/>
    <x v="1"/>
    <x v="0"/>
    <n v="27"/>
  </r>
  <r>
    <x v="17"/>
    <s v="19"/>
    <x v="17"/>
    <x v="395"/>
    <s v="1925"/>
    <x v="395"/>
    <x v="1"/>
    <x v="1"/>
    <n v="32"/>
  </r>
  <r>
    <x v="17"/>
    <s v="19"/>
    <x v="17"/>
    <x v="395"/>
    <s v="1925"/>
    <x v="395"/>
    <x v="1"/>
    <x v="2"/>
    <n v="30"/>
  </r>
  <r>
    <x v="17"/>
    <s v="19"/>
    <x v="17"/>
    <x v="395"/>
    <s v="1925"/>
    <x v="395"/>
    <x v="1"/>
    <x v="3"/>
    <n v="25"/>
  </r>
  <r>
    <x v="17"/>
    <s v="19"/>
    <x v="17"/>
    <x v="395"/>
    <s v="1925"/>
    <x v="395"/>
    <x v="1"/>
    <x v="4"/>
    <n v="24"/>
  </r>
  <r>
    <x v="17"/>
    <s v="19"/>
    <x v="17"/>
    <x v="395"/>
    <s v="1925"/>
    <x v="395"/>
    <x v="1"/>
    <x v="5"/>
    <n v="24"/>
  </r>
  <r>
    <x v="17"/>
    <s v="19"/>
    <x v="17"/>
    <x v="395"/>
    <s v="1925"/>
    <x v="395"/>
    <x v="1"/>
    <x v="6"/>
    <n v="24"/>
  </r>
  <r>
    <x v="17"/>
    <s v="19"/>
    <x v="17"/>
    <x v="395"/>
    <s v="1925"/>
    <x v="395"/>
    <x v="1"/>
    <x v="7"/>
    <n v="24"/>
  </r>
  <r>
    <x v="17"/>
    <s v="19"/>
    <x v="17"/>
    <x v="395"/>
    <s v="1925"/>
    <x v="395"/>
    <x v="2"/>
    <x v="0"/>
    <n v="2"/>
  </r>
  <r>
    <x v="17"/>
    <s v="19"/>
    <x v="17"/>
    <x v="395"/>
    <s v="1925"/>
    <x v="395"/>
    <x v="2"/>
    <x v="1"/>
    <n v="1"/>
  </r>
  <r>
    <x v="17"/>
    <s v="19"/>
    <x v="17"/>
    <x v="395"/>
    <s v="1925"/>
    <x v="395"/>
    <x v="2"/>
    <x v="2"/>
    <n v="2"/>
  </r>
  <r>
    <x v="17"/>
    <s v="19"/>
    <x v="17"/>
    <x v="395"/>
    <s v="1925"/>
    <x v="395"/>
    <x v="2"/>
    <x v="3"/>
    <n v="0"/>
  </r>
  <r>
    <x v="17"/>
    <s v="19"/>
    <x v="17"/>
    <x v="395"/>
    <s v="1925"/>
    <x v="395"/>
    <x v="2"/>
    <x v="4"/>
    <n v="1"/>
  </r>
  <r>
    <x v="17"/>
    <s v="19"/>
    <x v="17"/>
    <x v="395"/>
    <s v="1925"/>
    <x v="395"/>
    <x v="2"/>
    <x v="5"/>
    <n v="1"/>
  </r>
  <r>
    <x v="17"/>
    <s v="19"/>
    <x v="17"/>
    <x v="395"/>
    <s v="1925"/>
    <x v="395"/>
    <x v="2"/>
    <x v="6"/>
    <n v="1"/>
  </r>
  <r>
    <x v="17"/>
    <s v="19"/>
    <x v="17"/>
    <x v="395"/>
    <s v="1925"/>
    <x v="395"/>
    <x v="2"/>
    <x v="7"/>
    <n v="0"/>
  </r>
  <r>
    <x v="17"/>
    <s v="19"/>
    <x v="17"/>
    <x v="395"/>
    <s v="1925"/>
    <x v="395"/>
    <x v="3"/>
    <x v="0"/>
    <n v="11"/>
  </r>
  <r>
    <x v="17"/>
    <s v="19"/>
    <x v="17"/>
    <x v="395"/>
    <s v="1925"/>
    <x v="395"/>
    <x v="3"/>
    <x v="1"/>
    <n v="9"/>
  </r>
  <r>
    <x v="17"/>
    <s v="19"/>
    <x v="17"/>
    <x v="395"/>
    <s v="1925"/>
    <x v="395"/>
    <x v="3"/>
    <x v="2"/>
    <n v="8"/>
  </r>
  <r>
    <x v="17"/>
    <s v="19"/>
    <x v="17"/>
    <x v="395"/>
    <s v="1925"/>
    <x v="395"/>
    <x v="3"/>
    <x v="3"/>
    <n v="7"/>
  </r>
  <r>
    <x v="17"/>
    <s v="19"/>
    <x v="17"/>
    <x v="395"/>
    <s v="1925"/>
    <x v="395"/>
    <x v="3"/>
    <x v="4"/>
    <n v="13"/>
  </r>
  <r>
    <x v="17"/>
    <s v="19"/>
    <x v="17"/>
    <x v="395"/>
    <s v="1925"/>
    <x v="395"/>
    <x v="3"/>
    <x v="5"/>
    <n v="14"/>
  </r>
  <r>
    <x v="17"/>
    <s v="19"/>
    <x v="17"/>
    <x v="395"/>
    <s v="1925"/>
    <x v="395"/>
    <x v="3"/>
    <x v="6"/>
    <n v="11"/>
  </r>
  <r>
    <x v="17"/>
    <s v="19"/>
    <x v="17"/>
    <x v="395"/>
    <s v="1925"/>
    <x v="395"/>
    <x v="3"/>
    <x v="7"/>
    <n v="14"/>
  </r>
  <r>
    <x v="17"/>
    <s v="19"/>
    <x v="17"/>
    <x v="396"/>
    <s v="1926"/>
    <x v="396"/>
    <x v="1"/>
    <x v="0"/>
    <n v="23"/>
  </r>
  <r>
    <x v="17"/>
    <s v="19"/>
    <x v="17"/>
    <x v="396"/>
    <s v="1926"/>
    <x v="396"/>
    <x v="1"/>
    <x v="1"/>
    <n v="31"/>
  </r>
  <r>
    <x v="17"/>
    <s v="19"/>
    <x v="17"/>
    <x v="396"/>
    <s v="1926"/>
    <x v="396"/>
    <x v="1"/>
    <x v="2"/>
    <n v="29"/>
  </r>
  <r>
    <x v="17"/>
    <s v="19"/>
    <x v="17"/>
    <x v="396"/>
    <s v="1926"/>
    <x v="396"/>
    <x v="1"/>
    <x v="3"/>
    <n v="24"/>
  </r>
  <r>
    <x v="17"/>
    <s v="19"/>
    <x v="17"/>
    <x v="396"/>
    <s v="1926"/>
    <x v="396"/>
    <x v="1"/>
    <x v="4"/>
    <n v="22"/>
  </r>
  <r>
    <x v="17"/>
    <s v="19"/>
    <x v="17"/>
    <x v="396"/>
    <s v="1926"/>
    <x v="396"/>
    <x v="1"/>
    <x v="5"/>
    <n v="23"/>
  </r>
  <r>
    <x v="17"/>
    <s v="19"/>
    <x v="17"/>
    <x v="396"/>
    <s v="1926"/>
    <x v="396"/>
    <x v="1"/>
    <x v="6"/>
    <n v="19"/>
  </r>
  <r>
    <x v="17"/>
    <s v="19"/>
    <x v="17"/>
    <x v="396"/>
    <s v="1926"/>
    <x v="396"/>
    <x v="1"/>
    <x v="7"/>
    <n v="12"/>
  </r>
  <r>
    <x v="17"/>
    <s v="19"/>
    <x v="17"/>
    <x v="396"/>
    <s v="1926"/>
    <x v="396"/>
    <x v="2"/>
    <x v="0"/>
    <n v="0"/>
  </r>
  <r>
    <x v="17"/>
    <s v="19"/>
    <x v="17"/>
    <x v="396"/>
    <s v="1926"/>
    <x v="396"/>
    <x v="2"/>
    <x v="1"/>
    <n v="0"/>
  </r>
  <r>
    <x v="17"/>
    <s v="19"/>
    <x v="17"/>
    <x v="396"/>
    <s v="1926"/>
    <x v="396"/>
    <x v="2"/>
    <x v="2"/>
    <n v="0"/>
  </r>
  <r>
    <x v="17"/>
    <s v="19"/>
    <x v="17"/>
    <x v="396"/>
    <s v="1926"/>
    <x v="396"/>
    <x v="2"/>
    <x v="3"/>
    <n v="0"/>
  </r>
  <r>
    <x v="17"/>
    <s v="19"/>
    <x v="17"/>
    <x v="396"/>
    <s v="1926"/>
    <x v="396"/>
    <x v="2"/>
    <x v="4"/>
    <n v="0"/>
  </r>
  <r>
    <x v="17"/>
    <s v="19"/>
    <x v="17"/>
    <x v="396"/>
    <s v="1926"/>
    <x v="396"/>
    <x v="2"/>
    <x v="5"/>
    <n v="0"/>
  </r>
  <r>
    <x v="17"/>
    <s v="19"/>
    <x v="17"/>
    <x v="396"/>
    <s v="1926"/>
    <x v="396"/>
    <x v="2"/>
    <x v="6"/>
    <n v="0"/>
  </r>
  <r>
    <x v="17"/>
    <s v="19"/>
    <x v="17"/>
    <x v="396"/>
    <s v="1926"/>
    <x v="396"/>
    <x v="2"/>
    <x v="7"/>
    <n v="2"/>
  </r>
  <r>
    <x v="17"/>
    <s v="19"/>
    <x v="17"/>
    <x v="396"/>
    <s v="1926"/>
    <x v="396"/>
    <x v="3"/>
    <x v="0"/>
    <n v="10"/>
  </r>
  <r>
    <x v="17"/>
    <s v="19"/>
    <x v="17"/>
    <x v="396"/>
    <s v="1926"/>
    <x v="396"/>
    <x v="3"/>
    <x v="1"/>
    <n v="9"/>
  </r>
  <r>
    <x v="17"/>
    <s v="19"/>
    <x v="17"/>
    <x v="396"/>
    <s v="1926"/>
    <x v="396"/>
    <x v="3"/>
    <x v="2"/>
    <n v="10"/>
  </r>
  <r>
    <x v="17"/>
    <s v="19"/>
    <x v="17"/>
    <x v="396"/>
    <s v="1926"/>
    <x v="396"/>
    <x v="3"/>
    <x v="3"/>
    <n v="7"/>
  </r>
  <r>
    <x v="17"/>
    <s v="19"/>
    <x v="17"/>
    <x v="396"/>
    <s v="1926"/>
    <x v="396"/>
    <x v="3"/>
    <x v="4"/>
    <n v="7"/>
  </r>
  <r>
    <x v="17"/>
    <s v="19"/>
    <x v="17"/>
    <x v="396"/>
    <s v="1926"/>
    <x v="396"/>
    <x v="3"/>
    <x v="5"/>
    <n v="6"/>
  </r>
  <r>
    <x v="17"/>
    <s v="19"/>
    <x v="17"/>
    <x v="396"/>
    <s v="1926"/>
    <x v="396"/>
    <x v="3"/>
    <x v="6"/>
    <n v="7"/>
  </r>
  <r>
    <x v="17"/>
    <s v="19"/>
    <x v="17"/>
    <x v="396"/>
    <s v="1926"/>
    <x v="396"/>
    <x v="3"/>
    <x v="7"/>
    <n v="5"/>
  </r>
  <r>
    <x v="17"/>
    <s v="19"/>
    <x v="17"/>
    <x v="397"/>
    <s v="1927"/>
    <x v="397"/>
    <x v="1"/>
    <x v="0"/>
    <n v="22"/>
  </r>
  <r>
    <x v="17"/>
    <s v="19"/>
    <x v="17"/>
    <x v="397"/>
    <s v="1927"/>
    <x v="397"/>
    <x v="1"/>
    <x v="1"/>
    <n v="22"/>
  </r>
  <r>
    <x v="17"/>
    <s v="19"/>
    <x v="17"/>
    <x v="397"/>
    <s v="1927"/>
    <x v="397"/>
    <x v="1"/>
    <x v="2"/>
    <n v="17"/>
  </r>
  <r>
    <x v="17"/>
    <s v="19"/>
    <x v="17"/>
    <x v="397"/>
    <s v="1927"/>
    <x v="397"/>
    <x v="1"/>
    <x v="3"/>
    <n v="17"/>
  </r>
  <r>
    <x v="17"/>
    <s v="19"/>
    <x v="17"/>
    <x v="397"/>
    <s v="1927"/>
    <x v="397"/>
    <x v="1"/>
    <x v="4"/>
    <n v="21"/>
  </r>
  <r>
    <x v="17"/>
    <s v="19"/>
    <x v="17"/>
    <x v="397"/>
    <s v="1927"/>
    <x v="397"/>
    <x v="1"/>
    <x v="5"/>
    <n v="17"/>
  </r>
  <r>
    <x v="17"/>
    <s v="19"/>
    <x v="17"/>
    <x v="397"/>
    <s v="1927"/>
    <x v="397"/>
    <x v="1"/>
    <x v="6"/>
    <n v="18"/>
  </r>
  <r>
    <x v="17"/>
    <s v="19"/>
    <x v="17"/>
    <x v="397"/>
    <s v="1927"/>
    <x v="397"/>
    <x v="1"/>
    <x v="7"/>
    <n v="11"/>
  </r>
  <r>
    <x v="17"/>
    <s v="19"/>
    <x v="17"/>
    <x v="397"/>
    <s v="1927"/>
    <x v="397"/>
    <x v="2"/>
    <x v="0"/>
    <n v="2"/>
  </r>
  <r>
    <x v="17"/>
    <s v="19"/>
    <x v="17"/>
    <x v="397"/>
    <s v="1927"/>
    <x v="397"/>
    <x v="2"/>
    <x v="1"/>
    <n v="1"/>
  </r>
  <r>
    <x v="17"/>
    <s v="19"/>
    <x v="17"/>
    <x v="397"/>
    <s v="1927"/>
    <x v="397"/>
    <x v="2"/>
    <x v="2"/>
    <n v="2"/>
  </r>
  <r>
    <x v="17"/>
    <s v="19"/>
    <x v="17"/>
    <x v="397"/>
    <s v="1927"/>
    <x v="397"/>
    <x v="2"/>
    <x v="3"/>
    <n v="2"/>
  </r>
  <r>
    <x v="17"/>
    <s v="19"/>
    <x v="17"/>
    <x v="397"/>
    <s v="1927"/>
    <x v="397"/>
    <x v="2"/>
    <x v="4"/>
    <n v="1"/>
  </r>
  <r>
    <x v="17"/>
    <s v="19"/>
    <x v="17"/>
    <x v="397"/>
    <s v="1927"/>
    <x v="397"/>
    <x v="2"/>
    <x v="5"/>
    <n v="0"/>
  </r>
  <r>
    <x v="17"/>
    <s v="19"/>
    <x v="17"/>
    <x v="397"/>
    <s v="1927"/>
    <x v="397"/>
    <x v="2"/>
    <x v="6"/>
    <n v="1"/>
  </r>
  <r>
    <x v="17"/>
    <s v="19"/>
    <x v="17"/>
    <x v="397"/>
    <s v="1927"/>
    <x v="397"/>
    <x v="2"/>
    <x v="7"/>
    <n v="2"/>
  </r>
  <r>
    <x v="17"/>
    <s v="19"/>
    <x v="17"/>
    <x v="397"/>
    <s v="1927"/>
    <x v="397"/>
    <x v="3"/>
    <x v="0"/>
    <n v="72"/>
  </r>
  <r>
    <x v="17"/>
    <s v="19"/>
    <x v="17"/>
    <x v="397"/>
    <s v="1927"/>
    <x v="397"/>
    <x v="3"/>
    <x v="1"/>
    <n v="101"/>
  </r>
  <r>
    <x v="17"/>
    <s v="19"/>
    <x v="17"/>
    <x v="397"/>
    <s v="1927"/>
    <x v="397"/>
    <x v="3"/>
    <x v="2"/>
    <n v="80"/>
  </r>
  <r>
    <x v="17"/>
    <s v="19"/>
    <x v="17"/>
    <x v="397"/>
    <s v="1927"/>
    <x v="397"/>
    <x v="3"/>
    <x v="3"/>
    <n v="89"/>
  </r>
  <r>
    <x v="17"/>
    <s v="19"/>
    <x v="17"/>
    <x v="397"/>
    <s v="1927"/>
    <x v="397"/>
    <x v="3"/>
    <x v="4"/>
    <n v="117"/>
  </r>
  <r>
    <x v="17"/>
    <s v="19"/>
    <x v="17"/>
    <x v="397"/>
    <s v="1927"/>
    <x v="397"/>
    <x v="3"/>
    <x v="5"/>
    <n v="152"/>
  </r>
  <r>
    <x v="17"/>
    <s v="19"/>
    <x v="17"/>
    <x v="397"/>
    <s v="1927"/>
    <x v="397"/>
    <x v="3"/>
    <x v="6"/>
    <n v="187"/>
  </r>
  <r>
    <x v="17"/>
    <s v="19"/>
    <x v="17"/>
    <x v="397"/>
    <s v="1927"/>
    <x v="397"/>
    <x v="3"/>
    <x v="7"/>
    <n v="25"/>
  </r>
  <r>
    <x v="17"/>
    <s v="19"/>
    <x v="17"/>
    <x v="398"/>
    <s v="1928"/>
    <x v="398"/>
    <x v="1"/>
    <x v="0"/>
    <n v="0"/>
  </r>
  <r>
    <x v="17"/>
    <s v="19"/>
    <x v="17"/>
    <x v="398"/>
    <s v="1928"/>
    <x v="398"/>
    <x v="1"/>
    <x v="1"/>
    <n v="0"/>
  </r>
  <r>
    <x v="17"/>
    <s v="19"/>
    <x v="17"/>
    <x v="398"/>
    <s v="1928"/>
    <x v="398"/>
    <x v="1"/>
    <x v="2"/>
    <n v="0"/>
  </r>
  <r>
    <x v="17"/>
    <s v="19"/>
    <x v="17"/>
    <x v="398"/>
    <s v="1928"/>
    <x v="398"/>
    <x v="1"/>
    <x v="3"/>
    <n v="0"/>
  </r>
  <r>
    <x v="17"/>
    <s v="19"/>
    <x v="17"/>
    <x v="398"/>
    <s v="1928"/>
    <x v="398"/>
    <x v="1"/>
    <x v="4"/>
    <n v="1"/>
  </r>
  <r>
    <x v="17"/>
    <s v="19"/>
    <x v="17"/>
    <x v="398"/>
    <s v="1928"/>
    <x v="398"/>
    <x v="1"/>
    <x v="5"/>
    <n v="0"/>
  </r>
  <r>
    <x v="17"/>
    <s v="19"/>
    <x v="17"/>
    <x v="398"/>
    <s v="1928"/>
    <x v="398"/>
    <x v="1"/>
    <x v="6"/>
    <n v="0"/>
  </r>
  <r>
    <x v="17"/>
    <s v="19"/>
    <x v="17"/>
    <x v="398"/>
    <s v="1928"/>
    <x v="398"/>
    <x v="1"/>
    <x v="7"/>
    <n v="0"/>
  </r>
  <r>
    <x v="17"/>
    <s v="19"/>
    <x v="17"/>
    <x v="398"/>
    <s v="1928"/>
    <x v="398"/>
    <x v="2"/>
    <x v="0"/>
    <n v="0"/>
  </r>
  <r>
    <x v="17"/>
    <s v="19"/>
    <x v="17"/>
    <x v="398"/>
    <s v="1928"/>
    <x v="398"/>
    <x v="2"/>
    <x v="1"/>
    <n v="0"/>
  </r>
  <r>
    <x v="17"/>
    <s v="19"/>
    <x v="17"/>
    <x v="398"/>
    <s v="1928"/>
    <x v="398"/>
    <x v="2"/>
    <x v="2"/>
    <n v="0"/>
  </r>
  <r>
    <x v="17"/>
    <s v="19"/>
    <x v="17"/>
    <x v="398"/>
    <s v="1928"/>
    <x v="398"/>
    <x v="2"/>
    <x v="3"/>
    <n v="1"/>
  </r>
  <r>
    <x v="17"/>
    <s v="19"/>
    <x v="17"/>
    <x v="398"/>
    <s v="1928"/>
    <x v="398"/>
    <x v="2"/>
    <x v="4"/>
    <n v="1"/>
  </r>
  <r>
    <x v="17"/>
    <s v="19"/>
    <x v="17"/>
    <x v="398"/>
    <s v="1928"/>
    <x v="398"/>
    <x v="2"/>
    <x v="5"/>
    <n v="0"/>
  </r>
  <r>
    <x v="17"/>
    <s v="19"/>
    <x v="17"/>
    <x v="398"/>
    <s v="1928"/>
    <x v="398"/>
    <x v="2"/>
    <x v="6"/>
    <n v="0"/>
  </r>
  <r>
    <x v="17"/>
    <s v="19"/>
    <x v="17"/>
    <x v="398"/>
    <s v="1928"/>
    <x v="398"/>
    <x v="2"/>
    <x v="7"/>
    <n v="0"/>
  </r>
  <r>
    <x v="17"/>
    <s v="19"/>
    <x v="17"/>
    <x v="398"/>
    <s v="1928"/>
    <x v="398"/>
    <x v="3"/>
    <x v="0"/>
    <n v="98"/>
  </r>
  <r>
    <x v="17"/>
    <s v="19"/>
    <x v="17"/>
    <x v="398"/>
    <s v="1928"/>
    <x v="398"/>
    <x v="3"/>
    <x v="1"/>
    <n v="101"/>
  </r>
  <r>
    <x v="17"/>
    <s v="19"/>
    <x v="17"/>
    <x v="398"/>
    <s v="1928"/>
    <x v="398"/>
    <x v="3"/>
    <x v="2"/>
    <n v="105"/>
  </r>
  <r>
    <x v="17"/>
    <s v="19"/>
    <x v="17"/>
    <x v="398"/>
    <s v="1928"/>
    <x v="398"/>
    <x v="3"/>
    <x v="3"/>
    <n v="105"/>
  </r>
  <r>
    <x v="17"/>
    <s v="19"/>
    <x v="17"/>
    <x v="398"/>
    <s v="1928"/>
    <x v="398"/>
    <x v="3"/>
    <x v="4"/>
    <n v="62"/>
  </r>
  <r>
    <x v="17"/>
    <s v="19"/>
    <x v="17"/>
    <x v="398"/>
    <s v="1928"/>
    <x v="398"/>
    <x v="3"/>
    <x v="5"/>
    <n v="57"/>
  </r>
  <r>
    <x v="17"/>
    <s v="19"/>
    <x v="17"/>
    <x v="398"/>
    <s v="1928"/>
    <x v="398"/>
    <x v="3"/>
    <x v="6"/>
    <n v="60"/>
  </r>
  <r>
    <x v="17"/>
    <s v="19"/>
    <x v="17"/>
    <x v="398"/>
    <s v="1928"/>
    <x v="398"/>
    <x v="3"/>
    <x v="7"/>
    <n v="52"/>
  </r>
  <r>
    <x v="17"/>
    <s v="19"/>
    <x v="17"/>
    <x v="399"/>
    <s v="1929"/>
    <x v="399"/>
    <x v="1"/>
    <x v="0"/>
    <n v="0"/>
  </r>
  <r>
    <x v="17"/>
    <s v="19"/>
    <x v="17"/>
    <x v="399"/>
    <s v="1929"/>
    <x v="399"/>
    <x v="1"/>
    <x v="1"/>
    <n v="0"/>
  </r>
  <r>
    <x v="17"/>
    <s v="19"/>
    <x v="17"/>
    <x v="399"/>
    <s v="1929"/>
    <x v="399"/>
    <x v="1"/>
    <x v="2"/>
    <n v="0"/>
  </r>
  <r>
    <x v="17"/>
    <s v="19"/>
    <x v="17"/>
    <x v="399"/>
    <s v="1929"/>
    <x v="399"/>
    <x v="1"/>
    <x v="3"/>
    <n v="0"/>
  </r>
  <r>
    <x v="17"/>
    <s v="19"/>
    <x v="17"/>
    <x v="399"/>
    <s v="1929"/>
    <x v="399"/>
    <x v="1"/>
    <x v="4"/>
    <n v="0"/>
  </r>
  <r>
    <x v="17"/>
    <s v="19"/>
    <x v="17"/>
    <x v="399"/>
    <s v="1929"/>
    <x v="399"/>
    <x v="1"/>
    <x v="5"/>
    <n v="0"/>
  </r>
  <r>
    <x v="17"/>
    <s v="19"/>
    <x v="17"/>
    <x v="399"/>
    <s v="1929"/>
    <x v="399"/>
    <x v="1"/>
    <x v="6"/>
    <n v="0"/>
  </r>
  <r>
    <x v="17"/>
    <s v="19"/>
    <x v="17"/>
    <x v="399"/>
    <s v="1929"/>
    <x v="399"/>
    <x v="1"/>
    <x v="7"/>
    <n v="0"/>
  </r>
  <r>
    <x v="17"/>
    <s v="19"/>
    <x v="17"/>
    <x v="399"/>
    <s v="1929"/>
    <x v="399"/>
    <x v="2"/>
    <x v="0"/>
    <n v="0"/>
  </r>
  <r>
    <x v="17"/>
    <s v="19"/>
    <x v="17"/>
    <x v="399"/>
    <s v="1929"/>
    <x v="399"/>
    <x v="2"/>
    <x v="1"/>
    <n v="0"/>
  </r>
  <r>
    <x v="17"/>
    <s v="19"/>
    <x v="17"/>
    <x v="399"/>
    <s v="1929"/>
    <x v="399"/>
    <x v="2"/>
    <x v="2"/>
    <n v="0"/>
  </r>
  <r>
    <x v="17"/>
    <s v="19"/>
    <x v="17"/>
    <x v="399"/>
    <s v="1929"/>
    <x v="399"/>
    <x v="2"/>
    <x v="3"/>
    <n v="0"/>
  </r>
  <r>
    <x v="17"/>
    <s v="19"/>
    <x v="17"/>
    <x v="399"/>
    <s v="1929"/>
    <x v="399"/>
    <x v="2"/>
    <x v="4"/>
    <n v="0"/>
  </r>
  <r>
    <x v="17"/>
    <s v="19"/>
    <x v="17"/>
    <x v="399"/>
    <s v="1929"/>
    <x v="399"/>
    <x v="2"/>
    <x v="5"/>
    <n v="0"/>
  </r>
  <r>
    <x v="17"/>
    <s v="19"/>
    <x v="17"/>
    <x v="399"/>
    <s v="1929"/>
    <x v="399"/>
    <x v="2"/>
    <x v="6"/>
    <n v="0"/>
  </r>
  <r>
    <x v="17"/>
    <s v="19"/>
    <x v="17"/>
    <x v="399"/>
    <s v="1929"/>
    <x v="399"/>
    <x v="2"/>
    <x v="7"/>
    <n v="0"/>
  </r>
  <r>
    <x v="17"/>
    <s v="19"/>
    <x v="17"/>
    <x v="399"/>
    <s v="1929"/>
    <x v="399"/>
    <x v="3"/>
    <x v="0"/>
    <n v="63"/>
  </r>
  <r>
    <x v="17"/>
    <s v="19"/>
    <x v="17"/>
    <x v="399"/>
    <s v="1929"/>
    <x v="399"/>
    <x v="3"/>
    <x v="1"/>
    <n v="58"/>
  </r>
  <r>
    <x v="17"/>
    <s v="19"/>
    <x v="17"/>
    <x v="399"/>
    <s v="1929"/>
    <x v="399"/>
    <x v="3"/>
    <x v="2"/>
    <n v="61"/>
  </r>
  <r>
    <x v="17"/>
    <s v="19"/>
    <x v="17"/>
    <x v="399"/>
    <s v="1929"/>
    <x v="399"/>
    <x v="3"/>
    <x v="3"/>
    <n v="51"/>
  </r>
  <r>
    <x v="17"/>
    <s v="19"/>
    <x v="17"/>
    <x v="399"/>
    <s v="1929"/>
    <x v="399"/>
    <x v="3"/>
    <x v="4"/>
    <n v="44"/>
  </r>
  <r>
    <x v="17"/>
    <s v="19"/>
    <x v="17"/>
    <x v="399"/>
    <s v="1929"/>
    <x v="399"/>
    <x v="3"/>
    <x v="5"/>
    <n v="42"/>
  </r>
  <r>
    <x v="17"/>
    <s v="19"/>
    <x v="17"/>
    <x v="399"/>
    <s v="1929"/>
    <x v="399"/>
    <x v="3"/>
    <x v="6"/>
    <n v="39"/>
  </r>
  <r>
    <x v="17"/>
    <s v="19"/>
    <x v="17"/>
    <x v="399"/>
    <s v="1929"/>
    <x v="399"/>
    <x v="3"/>
    <x v="7"/>
    <n v="49"/>
  </r>
  <r>
    <x v="17"/>
    <s v="19"/>
    <x v="17"/>
    <x v="400"/>
    <s v="1931"/>
    <x v="400"/>
    <x v="1"/>
    <x v="0"/>
    <n v="72"/>
  </r>
  <r>
    <x v="17"/>
    <s v="19"/>
    <x v="17"/>
    <x v="400"/>
    <s v="1931"/>
    <x v="400"/>
    <x v="1"/>
    <x v="1"/>
    <n v="76"/>
  </r>
  <r>
    <x v="17"/>
    <s v="19"/>
    <x v="17"/>
    <x v="400"/>
    <s v="1931"/>
    <x v="400"/>
    <x v="1"/>
    <x v="2"/>
    <n v="66"/>
  </r>
  <r>
    <x v="17"/>
    <s v="19"/>
    <x v="17"/>
    <x v="400"/>
    <s v="1931"/>
    <x v="400"/>
    <x v="1"/>
    <x v="3"/>
    <n v="55"/>
  </r>
  <r>
    <x v="17"/>
    <s v="19"/>
    <x v="17"/>
    <x v="400"/>
    <s v="1931"/>
    <x v="400"/>
    <x v="1"/>
    <x v="4"/>
    <n v="63"/>
  </r>
  <r>
    <x v="17"/>
    <s v="19"/>
    <x v="17"/>
    <x v="400"/>
    <s v="1931"/>
    <x v="400"/>
    <x v="1"/>
    <x v="5"/>
    <n v="54"/>
  </r>
  <r>
    <x v="17"/>
    <s v="19"/>
    <x v="17"/>
    <x v="400"/>
    <s v="1931"/>
    <x v="400"/>
    <x v="1"/>
    <x v="6"/>
    <n v="60"/>
  </r>
  <r>
    <x v="17"/>
    <s v="19"/>
    <x v="17"/>
    <x v="400"/>
    <s v="1931"/>
    <x v="400"/>
    <x v="1"/>
    <x v="7"/>
    <n v="43"/>
  </r>
  <r>
    <x v="17"/>
    <s v="19"/>
    <x v="17"/>
    <x v="400"/>
    <s v="1931"/>
    <x v="400"/>
    <x v="2"/>
    <x v="0"/>
    <n v="5"/>
  </r>
  <r>
    <x v="17"/>
    <s v="19"/>
    <x v="17"/>
    <x v="400"/>
    <s v="1931"/>
    <x v="400"/>
    <x v="2"/>
    <x v="1"/>
    <n v="2"/>
  </r>
  <r>
    <x v="17"/>
    <s v="19"/>
    <x v="17"/>
    <x v="400"/>
    <s v="1931"/>
    <x v="400"/>
    <x v="2"/>
    <x v="2"/>
    <n v="2"/>
  </r>
  <r>
    <x v="17"/>
    <s v="19"/>
    <x v="17"/>
    <x v="400"/>
    <s v="1931"/>
    <x v="400"/>
    <x v="2"/>
    <x v="3"/>
    <n v="2"/>
  </r>
  <r>
    <x v="17"/>
    <s v="19"/>
    <x v="17"/>
    <x v="400"/>
    <s v="1931"/>
    <x v="400"/>
    <x v="2"/>
    <x v="4"/>
    <n v="3"/>
  </r>
  <r>
    <x v="17"/>
    <s v="19"/>
    <x v="17"/>
    <x v="400"/>
    <s v="1931"/>
    <x v="400"/>
    <x v="2"/>
    <x v="5"/>
    <n v="3"/>
  </r>
  <r>
    <x v="17"/>
    <s v="19"/>
    <x v="17"/>
    <x v="400"/>
    <s v="1931"/>
    <x v="400"/>
    <x v="2"/>
    <x v="6"/>
    <n v="2"/>
  </r>
  <r>
    <x v="17"/>
    <s v="19"/>
    <x v="17"/>
    <x v="400"/>
    <s v="1931"/>
    <x v="400"/>
    <x v="2"/>
    <x v="7"/>
    <n v="0"/>
  </r>
  <r>
    <x v="17"/>
    <s v="19"/>
    <x v="17"/>
    <x v="400"/>
    <s v="1931"/>
    <x v="400"/>
    <x v="3"/>
    <x v="0"/>
    <n v="206"/>
  </r>
  <r>
    <x v="17"/>
    <s v="19"/>
    <x v="17"/>
    <x v="400"/>
    <s v="1931"/>
    <x v="400"/>
    <x v="3"/>
    <x v="1"/>
    <n v="197"/>
  </r>
  <r>
    <x v="17"/>
    <s v="19"/>
    <x v="17"/>
    <x v="400"/>
    <s v="1931"/>
    <x v="400"/>
    <x v="3"/>
    <x v="2"/>
    <n v="182"/>
  </r>
  <r>
    <x v="17"/>
    <s v="19"/>
    <x v="17"/>
    <x v="400"/>
    <s v="1931"/>
    <x v="400"/>
    <x v="3"/>
    <x v="3"/>
    <n v="201"/>
  </r>
  <r>
    <x v="17"/>
    <s v="19"/>
    <x v="17"/>
    <x v="400"/>
    <s v="1931"/>
    <x v="400"/>
    <x v="3"/>
    <x v="4"/>
    <n v="186"/>
  </r>
  <r>
    <x v="17"/>
    <s v="19"/>
    <x v="17"/>
    <x v="400"/>
    <s v="1931"/>
    <x v="400"/>
    <x v="3"/>
    <x v="5"/>
    <n v="170"/>
  </r>
  <r>
    <x v="17"/>
    <s v="19"/>
    <x v="17"/>
    <x v="400"/>
    <s v="1931"/>
    <x v="400"/>
    <x v="3"/>
    <x v="6"/>
    <n v="175"/>
  </r>
  <r>
    <x v="17"/>
    <s v="19"/>
    <x v="17"/>
    <x v="400"/>
    <s v="1931"/>
    <x v="400"/>
    <x v="3"/>
    <x v="7"/>
    <n v="287"/>
  </r>
  <r>
    <x v="17"/>
    <s v="19"/>
    <x v="17"/>
    <x v="401"/>
    <s v="1933"/>
    <x v="401"/>
    <x v="1"/>
    <x v="0"/>
    <n v="348"/>
  </r>
  <r>
    <x v="17"/>
    <s v="19"/>
    <x v="17"/>
    <x v="401"/>
    <s v="1933"/>
    <x v="401"/>
    <x v="1"/>
    <x v="1"/>
    <n v="332"/>
  </r>
  <r>
    <x v="17"/>
    <s v="19"/>
    <x v="17"/>
    <x v="401"/>
    <s v="1933"/>
    <x v="401"/>
    <x v="1"/>
    <x v="2"/>
    <n v="313"/>
  </r>
  <r>
    <x v="17"/>
    <s v="19"/>
    <x v="17"/>
    <x v="401"/>
    <s v="1933"/>
    <x v="401"/>
    <x v="1"/>
    <x v="3"/>
    <n v="305"/>
  </r>
  <r>
    <x v="17"/>
    <s v="19"/>
    <x v="17"/>
    <x v="401"/>
    <s v="1933"/>
    <x v="401"/>
    <x v="1"/>
    <x v="4"/>
    <n v="279"/>
  </r>
  <r>
    <x v="17"/>
    <s v="19"/>
    <x v="17"/>
    <x v="401"/>
    <s v="1933"/>
    <x v="401"/>
    <x v="1"/>
    <x v="5"/>
    <n v="297"/>
  </r>
  <r>
    <x v="17"/>
    <s v="19"/>
    <x v="17"/>
    <x v="401"/>
    <s v="1933"/>
    <x v="401"/>
    <x v="1"/>
    <x v="6"/>
    <n v="238"/>
  </r>
  <r>
    <x v="17"/>
    <s v="19"/>
    <x v="17"/>
    <x v="401"/>
    <s v="1933"/>
    <x v="401"/>
    <x v="1"/>
    <x v="7"/>
    <n v="206"/>
  </r>
  <r>
    <x v="17"/>
    <s v="19"/>
    <x v="17"/>
    <x v="401"/>
    <s v="1933"/>
    <x v="401"/>
    <x v="2"/>
    <x v="0"/>
    <n v="19"/>
  </r>
  <r>
    <x v="17"/>
    <s v="19"/>
    <x v="17"/>
    <x v="401"/>
    <s v="1933"/>
    <x v="401"/>
    <x v="2"/>
    <x v="1"/>
    <n v="16"/>
  </r>
  <r>
    <x v="17"/>
    <s v="19"/>
    <x v="17"/>
    <x v="401"/>
    <s v="1933"/>
    <x v="401"/>
    <x v="2"/>
    <x v="2"/>
    <n v="16"/>
  </r>
  <r>
    <x v="17"/>
    <s v="19"/>
    <x v="17"/>
    <x v="401"/>
    <s v="1933"/>
    <x v="401"/>
    <x v="2"/>
    <x v="3"/>
    <n v="18"/>
  </r>
  <r>
    <x v="17"/>
    <s v="19"/>
    <x v="17"/>
    <x v="401"/>
    <s v="1933"/>
    <x v="401"/>
    <x v="2"/>
    <x v="4"/>
    <n v="18"/>
  </r>
  <r>
    <x v="17"/>
    <s v="19"/>
    <x v="17"/>
    <x v="401"/>
    <s v="1933"/>
    <x v="401"/>
    <x v="2"/>
    <x v="5"/>
    <n v="11"/>
  </r>
  <r>
    <x v="17"/>
    <s v="19"/>
    <x v="17"/>
    <x v="401"/>
    <s v="1933"/>
    <x v="401"/>
    <x v="2"/>
    <x v="6"/>
    <n v="14"/>
  </r>
  <r>
    <x v="17"/>
    <s v="19"/>
    <x v="17"/>
    <x v="401"/>
    <s v="1933"/>
    <x v="401"/>
    <x v="2"/>
    <x v="7"/>
    <n v="12"/>
  </r>
  <r>
    <x v="17"/>
    <s v="19"/>
    <x v="17"/>
    <x v="401"/>
    <s v="1933"/>
    <x v="401"/>
    <x v="3"/>
    <x v="0"/>
    <n v="34"/>
  </r>
  <r>
    <x v="17"/>
    <s v="19"/>
    <x v="17"/>
    <x v="401"/>
    <s v="1933"/>
    <x v="401"/>
    <x v="3"/>
    <x v="1"/>
    <n v="35"/>
  </r>
  <r>
    <x v="17"/>
    <s v="19"/>
    <x v="17"/>
    <x v="401"/>
    <s v="1933"/>
    <x v="401"/>
    <x v="3"/>
    <x v="2"/>
    <n v="33"/>
  </r>
  <r>
    <x v="17"/>
    <s v="19"/>
    <x v="17"/>
    <x v="401"/>
    <s v="1933"/>
    <x v="401"/>
    <x v="3"/>
    <x v="3"/>
    <n v="27"/>
  </r>
  <r>
    <x v="17"/>
    <s v="19"/>
    <x v="17"/>
    <x v="401"/>
    <s v="1933"/>
    <x v="401"/>
    <x v="3"/>
    <x v="4"/>
    <n v="26"/>
  </r>
  <r>
    <x v="17"/>
    <s v="19"/>
    <x v="17"/>
    <x v="401"/>
    <s v="1933"/>
    <x v="401"/>
    <x v="3"/>
    <x v="5"/>
    <n v="21"/>
  </r>
  <r>
    <x v="17"/>
    <s v="19"/>
    <x v="17"/>
    <x v="401"/>
    <s v="1933"/>
    <x v="401"/>
    <x v="3"/>
    <x v="6"/>
    <n v="22"/>
  </r>
  <r>
    <x v="17"/>
    <s v="19"/>
    <x v="17"/>
    <x v="401"/>
    <s v="1933"/>
    <x v="401"/>
    <x v="3"/>
    <x v="7"/>
    <n v="26"/>
  </r>
  <r>
    <x v="17"/>
    <s v="19"/>
    <x v="17"/>
    <x v="402"/>
    <s v="1936"/>
    <x v="402"/>
    <x v="1"/>
    <x v="0"/>
    <n v="38"/>
  </r>
  <r>
    <x v="17"/>
    <s v="19"/>
    <x v="17"/>
    <x v="402"/>
    <s v="1936"/>
    <x v="402"/>
    <x v="1"/>
    <x v="1"/>
    <n v="41"/>
  </r>
  <r>
    <x v="17"/>
    <s v="19"/>
    <x v="17"/>
    <x v="402"/>
    <s v="1936"/>
    <x v="402"/>
    <x v="1"/>
    <x v="2"/>
    <n v="37"/>
  </r>
  <r>
    <x v="17"/>
    <s v="19"/>
    <x v="17"/>
    <x v="402"/>
    <s v="1936"/>
    <x v="402"/>
    <x v="1"/>
    <x v="3"/>
    <n v="33"/>
  </r>
  <r>
    <x v="17"/>
    <s v="19"/>
    <x v="17"/>
    <x v="402"/>
    <s v="1936"/>
    <x v="402"/>
    <x v="1"/>
    <x v="4"/>
    <n v="34"/>
  </r>
  <r>
    <x v="17"/>
    <s v="19"/>
    <x v="17"/>
    <x v="402"/>
    <s v="1936"/>
    <x v="402"/>
    <x v="1"/>
    <x v="5"/>
    <n v="37"/>
  </r>
  <r>
    <x v="17"/>
    <s v="19"/>
    <x v="17"/>
    <x v="402"/>
    <s v="1936"/>
    <x v="402"/>
    <x v="1"/>
    <x v="6"/>
    <n v="32"/>
  </r>
  <r>
    <x v="17"/>
    <s v="19"/>
    <x v="17"/>
    <x v="402"/>
    <s v="1936"/>
    <x v="402"/>
    <x v="1"/>
    <x v="7"/>
    <n v="27"/>
  </r>
  <r>
    <x v="17"/>
    <s v="19"/>
    <x v="17"/>
    <x v="402"/>
    <s v="1936"/>
    <x v="402"/>
    <x v="2"/>
    <x v="0"/>
    <n v="0"/>
  </r>
  <r>
    <x v="17"/>
    <s v="19"/>
    <x v="17"/>
    <x v="402"/>
    <s v="1936"/>
    <x v="402"/>
    <x v="2"/>
    <x v="1"/>
    <n v="0"/>
  </r>
  <r>
    <x v="17"/>
    <s v="19"/>
    <x v="17"/>
    <x v="402"/>
    <s v="1936"/>
    <x v="402"/>
    <x v="2"/>
    <x v="2"/>
    <n v="0"/>
  </r>
  <r>
    <x v="17"/>
    <s v="19"/>
    <x v="17"/>
    <x v="402"/>
    <s v="1936"/>
    <x v="402"/>
    <x v="2"/>
    <x v="3"/>
    <n v="0"/>
  </r>
  <r>
    <x v="17"/>
    <s v="19"/>
    <x v="17"/>
    <x v="402"/>
    <s v="1936"/>
    <x v="402"/>
    <x v="2"/>
    <x v="4"/>
    <n v="1"/>
  </r>
  <r>
    <x v="17"/>
    <s v="19"/>
    <x v="17"/>
    <x v="402"/>
    <s v="1936"/>
    <x v="402"/>
    <x v="2"/>
    <x v="5"/>
    <n v="0"/>
  </r>
  <r>
    <x v="17"/>
    <s v="19"/>
    <x v="17"/>
    <x v="402"/>
    <s v="1936"/>
    <x v="402"/>
    <x v="2"/>
    <x v="6"/>
    <n v="0"/>
  </r>
  <r>
    <x v="17"/>
    <s v="19"/>
    <x v="17"/>
    <x v="402"/>
    <s v="1936"/>
    <x v="402"/>
    <x v="2"/>
    <x v="7"/>
    <n v="0"/>
  </r>
  <r>
    <x v="17"/>
    <s v="19"/>
    <x v="17"/>
    <x v="402"/>
    <s v="1936"/>
    <x v="402"/>
    <x v="3"/>
    <x v="0"/>
    <n v="189"/>
  </r>
  <r>
    <x v="17"/>
    <s v="19"/>
    <x v="17"/>
    <x v="402"/>
    <s v="1936"/>
    <x v="402"/>
    <x v="3"/>
    <x v="1"/>
    <n v="152"/>
  </r>
  <r>
    <x v="17"/>
    <s v="19"/>
    <x v="17"/>
    <x v="402"/>
    <s v="1936"/>
    <x v="402"/>
    <x v="3"/>
    <x v="2"/>
    <n v="128"/>
  </r>
  <r>
    <x v="17"/>
    <s v="19"/>
    <x v="17"/>
    <x v="402"/>
    <s v="1936"/>
    <x v="402"/>
    <x v="3"/>
    <x v="3"/>
    <n v="129"/>
  </r>
  <r>
    <x v="17"/>
    <s v="19"/>
    <x v="17"/>
    <x v="402"/>
    <s v="1936"/>
    <x v="402"/>
    <x v="3"/>
    <x v="4"/>
    <n v="120"/>
  </r>
  <r>
    <x v="17"/>
    <s v="19"/>
    <x v="17"/>
    <x v="402"/>
    <s v="1936"/>
    <x v="402"/>
    <x v="3"/>
    <x v="5"/>
    <n v="130"/>
  </r>
  <r>
    <x v="17"/>
    <s v="19"/>
    <x v="17"/>
    <x v="402"/>
    <s v="1936"/>
    <x v="402"/>
    <x v="3"/>
    <x v="6"/>
    <n v="130"/>
  </r>
  <r>
    <x v="17"/>
    <s v="19"/>
    <x v="17"/>
    <x v="402"/>
    <s v="1936"/>
    <x v="402"/>
    <x v="3"/>
    <x v="7"/>
    <n v="139"/>
  </r>
  <r>
    <x v="17"/>
    <s v="19"/>
    <x v="17"/>
    <x v="403"/>
    <s v="1938"/>
    <x v="403"/>
    <x v="1"/>
    <x v="0"/>
    <n v="72"/>
  </r>
  <r>
    <x v="17"/>
    <s v="19"/>
    <x v="17"/>
    <x v="403"/>
    <s v="1938"/>
    <x v="403"/>
    <x v="1"/>
    <x v="1"/>
    <n v="68"/>
  </r>
  <r>
    <x v="17"/>
    <s v="19"/>
    <x v="17"/>
    <x v="403"/>
    <s v="1938"/>
    <x v="403"/>
    <x v="1"/>
    <x v="2"/>
    <n v="68"/>
  </r>
  <r>
    <x v="17"/>
    <s v="19"/>
    <x v="17"/>
    <x v="403"/>
    <s v="1938"/>
    <x v="403"/>
    <x v="1"/>
    <x v="3"/>
    <n v="64"/>
  </r>
  <r>
    <x v="17"/>
    <s v="19"/>
    <x v="17"/>
    <x v="403"/>
    <s v="1938"/>
    <x v="403"/>
    <x v="1"/>
    <x v="4"/>
    <n v="63"/>
  </r>
  <r>
    <x v="17"/>
    <s v="19"/>
    <x v="17"/>
    <x v="403"/>
    <s v="1938"/>
    <x v="403"/>
    <x v="1"/>
    <x v="5"/>
    <n v="61"/>
  </r>
  <r>
    <x v="17"/>
    <s v="19"/>
    <x v="17"/>
    <x v="403"/>
    <s v="1938"/>
    <x v="403"/>
    <x v="1"/>
    <x v="6"/>
    <n v="45"/>
  </r>
  <r>
    <x v="17"/>
    <s v="19"/>
    <x v="17"/>
    <x v="403"/>
    <s v="1938"/>
    <x v="403"/>
    <x v="1"/>
    <x v="7"/>
    <n v="45"/>
  </r>
  <r>
    <x v="17"/>
    <s v="19"/>
    <x v="17"/>
    <x v="403"/>
    <s v="1938"/>
    <x v="403"/>
    <x v="2"/>
    <x v="0"/>
    <n v="2"/>
  </r>
  <r>
    <x v="17"/>
    <s v="19"/>
    <x v="17"/>
    <x v="403"/>
    <s v="1938"/>
    <x v="403"/>
    <x v="2"/>
    <x v="1"/>
    <n v="3"/>
  </r>
  <r>
    <x v="17"/>
    <s v="19"/>
    <x v="17"/>
    <x v="403"/>
    <s v="1938"/>
    <x v="403"/>
    <x v="2"/>
    <x v="2"/>
    <n v="3"/>
  </r>
  <r>
    <x v="17"/>
    <s v="19"/>
    <x v="17"/>
    <x v="403"/>
    <s v="1938"/>
    <x v="403"/>
    <x v="2"/>
    <x v="3"/>
    <n v="2"/>
  </r>
  <r>
    <x v="17"/>
    <s v="19"/>
    <x v="17"/>
    <x v="403"/>
    <s v="1938"/>
    <x v="403"/>
    <x v="2"/>
    <x v="4"/>
    <n v="3"/>
  </r>
  <r>
    <x v="17"/>
    <s v="19"/>
    <x v="17"/>
    <x v="403"/>
    <s v="1938"/>
    <x v="403"/>
    <x v="2"/>
    <x v="5"/>
    <n v="3"/>
  </r>
  <r>
    <x v="17"/>
    <s v="19"/>
    <x v="17"/>
    <x v="403"/>
    <s v="1938"/>
    <x v="403"/>
    <x v="2"/>
    <x v="6"/>
    <n v="3"/>
  </r>
  <r>
    <x v="17"/>
    <s v="19"/>
    <x v="17"/>
    <x v="403"/>
    <s v="1938"/>
    <x v="403"/>
    <x v="2"/>
    <x v="7"/>
    <n v="1"/>
  </r>
  <r>
    <x v="17"/>
    <s v="19"/>
    <x v="17"/>
    <x v="403"/>
    <s v="1938"/>
    <x v="403"/>
    <x v="3"/>
    <x v="0"/>
    <n v="73"/>
  </r>
  <r>
    <x v="17"/>
    <s v="19"/>
    <x v="17"/>
    <x v="403"/>
    <s v="1938"/>
    <x v="403"/>
    <x v="3"/>
    <x v="1"/>
    <n v="75"/>
  </r>
  <r>
    <x v="17"/>
    <s v="19"/>
    <x v="17"/>
    <x v="403"/>
    <s v="1938"/>
    <x v="403"/>
    <x v="3"/>
    <x v="2"/>
    <n v="67"/>
  </r>
  <r>
    <x v="17"/>
    <s v="19"/>
    <x v="17"/>
    <x v="403"/>
    <s v="1938"/>
    <x v="403"/>
    <x v="3"/>
    <x v="3"/>
    <n v="63"/>
  </r>
  <r>
    <x v="17"/>
    <s v="19"/>
    <x v="17"/>
    <x v="403"/>
    <s v="1938"/>
    <x v="403"/>
    <x v="3"/>
    <x v="4"/>
    <n v="61"/>
  </r>
  <r>
    <x v="17"/>
    <s v="19"/>
    <x v="17"/>
    <x v="403"/>
    <s v="1938"/>
    <x v="403"/>
    <x v="3"/>
    <x v="5"/>
    <n v="69"/>
  </r>
  <r>
    <x v="17"/>
    <s v="19"/>
    <x v="17"/>
    <x v="403"/>
    <s v="1938"/>
    <x v="403"/>
    <x v="3"/>
    <x v="6"/>
    <n v="70"/>
  </r>
  <r>
    <x v="17"/>
    <s v="19"/>
    <x v="17"/>
    <x v="403"/>
    <s v="1938"/>
    <x v="403"/>
    <x v="3"/>
    <x v="7"/>
    <n v="81"/>
  </r>
  <r>
    <x v="17"/>
    <s v="19"/>
    <x v="17"/>
    <x v="404"/>
    <s v="1939"/>
    <x v="404"/>
    <x v="1"/>
    <x v="0"/>
    <n v="37"/>
  </r>
  <r>
    <x v="17"/>
    <s v="19"/>
    <x v="17"/>
    <x v="404"/>
    <s v="1939"/>
    <x v="404"/>
    <x v="1"/>
    <x v="1"/>
    <n v="40"/>
  </r>
  <r>
    <x v="17"/>
    <s v="19"/>
    <x v="17"/>
    <x v="404"/>
    <s v="1939"/>
    <x v="404"/>
    <x v="1"/>
    <x v="2"/>
    <n v="35"/>
  </r>
  <r>
    <x v="17"/>
    <s v="19"/>
    <x v="17"/>
    <x v="404"/>
    <s v="1939"/>
    <x v="404"/>
    <x v="1"/>
    <x v="3"/>
    <n v="36"/>
  </r>
  <r>
    <x v="17"/>
    <s v="19"/>
    <x v="17"/>
    <x v="404"/>
    <s v="1939"/>
    <x v="404"/>
    <x v="1"/>
    <x v="4"/>
    <n v="37"/>
  </r>
  <r>
    <x v="17"/>
    <s v="19"/>
    <x v="17"/>
    <x v="404"/>
    <s v="1939"/>
    <x v="404"/>
    <x v="1"/>
    <x v="5"/>
    <n v="34"/>
  </r>
  <r>
    <x v="17"/>
    <s v="19"/>
    <x v="17"/>
    <x v="404"/>
    <s v="1939"/>
    <x v="404"/>
    <x v="1"/>
    <x v="6"/>
    <n v="37"/>
  </r>
  <r>
    <x v="17"/>
    <s v="19"/>
    <x v="17"/>
    <x v="404"/>
    <s v="1939"/>
    <x v="404"/>
    <x v="1"/>
    <x v="7"/>
    <n v="23"/>
  </r>
  <r>
    <x v="17"/>
    <s v="19"/>
    <x v="17"/>
    <x v="404"/>
    <s v="1939"/>
    <x v="404"/>
    <x v="2"/>
    <x v="0"/>
    <n v="2"/>
  </r>
  <r>
    <x v="17"/>
    <s v="19"/>
    <x v="17"/>
    <x v="404"/>
    <s v="1939"/>
    <x v="404"/>
    <x v="2"/>
    <x v="1"/>
    <n v="2"/>
  </r>
  <r>
    <x v="17"/>
    <s v="19"/>
    <x v="17"/>
    <x v="404"/>
    <s v="1939"/>
    <x v="404"/>
    <x v="2"/>
    <x v="2"/>
    <n v="0"/>
  </r>
  <r>
    <x v="17"/>
    <s v="19"/>
    <x v="17"/>
    <x v="404"/>
    <s v="1939"/>
    <x v="404"/>
    <x v="2"/>
    <x v="3"/>
    <n v="1"/>
  </r>
  <r>
    <x v="17"/>
    <s v="19"/>
    <x v="17"/>
    <x v="404"/>
    <s v="1939"/>
    <x v="404"/>
    <x v="2"/>
    <x v="4"/>
    <n v="3"/>
  </r>
  <r>
    <x v="17"/>
    <s v="19"/>
    <x v="17"/>
    <x v="404"/>
    <s v="1939"/>
    <x v="404"/>
    <x v="2"/>
    <x v="5"/>
    <n v="1"/>
  </r>
  <r>
    <x v="17"/>
    <s v="19"/>
    <x v="17"/>
    <x v="404"/>
    <s v="1939"/>
    <x v="404"/>
    <x v="2"/>
    <x v="6"/>
    <n v="0"/>
  </r>
  <r>
    <x v="17"/>
    <s v="19"/>
    <x v="17"/>
    <x v="404"/>
    <s v="1939"/>
    <x v="404"/>
    <x v="2"/>
    <x v="7"/>
    <n v="2"/>
  </r>
  <r>
    <x v="17"/>
    <s v="19"/>
    <x v="17"/>
    <x v="404"/>
    <s v="1939"/>
    <x v="404"/>
    <x v="3"/>
    <x v="0"/>
    <n v="22"/>
  </r>
  <r>
    <x v="17"/>
    <s v="19"/>
    <x v="17"/>
    <x v="404"/>
    <s v="1939"/>
    <x v="404"/>
    <x v="3"/>
    <x v="1"/>
    <n v="24"/>
  </r>
  <r>
    <x v="17"/>
    <s v="19"/>
    <x v="17"/>
    <x v="404"/>
    <s v="1939"/>
    <x v="404"/>
    <x v="3"/>
    <x v="2"/>
    <n v="9"/>
  </r>
  <r>
    <x v="17"/>
    <s v="19"/>
    <x v="17"/>
    <x v="404"/>
    <s v="1939"/>
    <x v="404"/>
    <x v="3"/>
    <x v="3"/>
    <n v="12"/>
  </r>
  <r>
    <x v="17"/>
    <s v="19"/>
    <x v="17"/>
    <x v="404"/>
    <s v="1939"/>
    <x v="404"/>
    <x v="3"/>
    <x v="4"/>
    <n v="17"/>
  </r>
  <r>
    <x v="17"/>
    <s v="19"/>
    <x v="17"/>
    <x v="404"/>
    <s v="1939"/>
    <x v="404"/>
    <x v="3"/>
    <x v="5"/>
    <n v="13"/>
  </r>
  <r>
    <x v="17"/>
    <s v="19"/>
    <x v="17"/>
    <x v="404"/>
    <s v="1939"/>
    <x v="404"/>
    <x v="3"/>
    <x v="6"/>
    <n v="15"/>
  </r>
  <r>
    <x v="17"/>
    <s v="19"/>
    <x v="17"/>
    <x v="404"/>
    <s v="1939"/>
    <x v="404"/>
    <x v="3"/>
    <x v="7"/>
    <n v="14"/>
  </r>
  <r>
    <x v="17"/>
    <s v="19"/>
    <x v="17"/>
    <x v="405"/>
    <s v="1940"/>
    <x v="405"/>
    <x v="1"/>
    <x v="0"/>
    <n v="110"/>
  </r>
  <r>
    <x v="17"/>
    <s v="19"/>
    <x v="17"/>
    <x v="405"/>
    <s v="1940"/>
    <x v="405"/>
    <x v="1"/>
    <x v="1"/>
    <n v="100"/>
  </r>
  <r>
    <x v="17"/>
    <s v="19"/>
    <x v="17"/>
    <x v="405"/>
    <s v="1940"/>
    <x v="405"/>
    <x v="1"/>
    <x v="2"/>
    <n v="108"/>
  </r>
  <r>
    <x v="17"/>
    <s v="19"/>
    <x v="17"/>
    <x v="405"/>
    <s v="1940"/>
    <x v="405"/>
    <x v="1"/>
    <x v="3"/>
    <n v="101"/>
  </r>
  <r>
    <x v="17"/>
    <s v="19"/>
    <x v="17"/>
    <x v="405"/>
    <s v="1940"/>
    <x v="405"/>
    <x v="1"/>
    <x v="4"/>
    <n v="89"/>
  </r>
  <r>
    <x v="17"/>
    <s v="19"/>
    <x v="17"/>
    <x v="405"/>
    <s v="1940"/>
    <x v="405"/>
    <x v="1"/>
    <x v="5"/>
    <n v="95"/>
  </r>
  <r>
    <x v="17"/>
    <s v="19"/>
    <x v="17"/>
    <x v="405"/>
    <s v="1940"/>
    <x v="405"/>
    <x v="1"/>
    <x v="6"/>
    <n v="83"/>
  </r>
  <r>
    <x v="17"/>
    <s v="19"/>
    <x v="17"/>
    <x v="405"/>
    <s v="1940"/>
    <x v="405"/>
    <x v="1"/>
    <x v="7"/>
    <n v="69"/>
  </r>
  <r>
    <x v="17"/>
    <s v="19"/>
    <x v="17"/>
    <x v="405"/>
    <s v="1940"/>
    <x v="405"/>
    <x v="2"/>
    <x v="0"/>
    <n v="0"/>
  </r>
  <r>
    <x v="17"/>
    <s v="19"/>
    <x v="17"/>
    <x v="405"/>
    <s v="1940"/>
    <x v="405"/>
    <x v="2"/>
    <x v="1"/>
    <n v="0"/>
  </r>
  <r>
    <x v="17"/>
    <s v="19"/>
    <x v="17"/>
    <x v="405"/>
    <s v="1940"/>
    <x v="405"/>
    <x v="2"/>
    <x v="2"/>
    <n v="2"/>
  </r>
  <r>
    <x v="17"/>
    <s v="19"/>
    <x v="17"/>
    <x v="405"/>
    <s v="1940"/>
    <x v="405"/>
    <x v="2"/>
    <x v="3"/>
    <n v="4"/>
  </r>
  <r>
    <x v="17"/>
    <s v="19"/>
    <x v="17"/>
    <x v="405"/>
    <s v="1940"/>
    <x v="405"/>
    <x v="2"/>
    <x v="4"/>
    <n v="0"/>
  </r>
  <r>
    <x v="17"/>
    <s v="19"/>
    <x v="17"/>
    <x v="405"/>
    <s v="1940"/>
    <x v="405"/>
    <x v="2"/>
    <x v="5"/>
    <n v="2"/>
  </r>
  <r>
    <x v="17"/>
    <s v="19"/>
    <x v="17"/>
    <x v="405"/>
    <s v="1940"/>
    <x v="405"/>
    <x v="2"/>
    <x v="6"/>
    <n v="10"/>
  </r>
  <r>
    <x v="17"/>
    <s v="19"/>
    <x v="17"/>
    <x v="405"/>
    <s v="1940"/>
    <x v="405"/>
    <x v="2"/>
    <x v="7"/>
    <n v="3"/>
  </r>
  <r>
    <x v="17"/>
    <s v="19"/>
    <x v="17"/>
    <x v="405"/>
    <s v="1940"/>
    <x v="405"/>
    <x v="3"/>
    <x v="0"/>
    <n v="33"/>
  </r>
  <r>
    <x v="17"/>
    <s v="19"/>
    <x v="17"/>
    <x v="405"/>
    <s v="1940"/>
    <x v="405"/>
    <x v="3"/>
    <x v="1"/>
    <n v="31"/>
  </r>
  <r>
    <x v="17"/>
    <s v="19"/>
    <x v="17"/>
    <x v="405"/>
    <s v="1940"/>
    <x v="405"/>
    <x v="3"/>
    <x v="2"/>
    <n v="21"/>
  </r>
  <r>
    <x v="17"/>
    <s v="19"/>
    <x v="17"/>
    <x v="405"/>
    <s v="1940"/>
    <x v="405"/>
    <x v="3"/>
    <x v="3"/>
    <n v="29"/>
  </r>
  <r>
    <x v="17"/>
    <s v="19"/>
    <x v="17"/>
    <x v="405"/>
    <s v="1940"/>
    <x v="405"/>
    <x v="3"/>
    <x v="4"/>
    <n v="24"/>
  </r>
  <r>
    <x v="17"/>
    <s v="19"/>
    <x v="17"/>
    <x v="405"/>
    <s v="1940"/>
    <x v="405"/>
    <x v="3"/>
    <x v="5"/>
    <n v="25"/>
  </r>
  <r>
    <x v="17"/>
    <s v="19"/>
    <x v="17"/>
    <x v="405"/>
    <s v="1940"/>
    <x v="405"/>
    <x v="3"/>
    <x v="6"/>
    <n v="21"/>
  </r>
  <r>
    <x v="17"/>
    <s v="19"/>
    <x v="17"/>
    <x v="405"/>
    <s v="1940"/>
    <x v="405"/>
    <x v="3"/>
    <x v="7"/>
    <n v="26"/>
  </r>
  <r>
    <x v="17"/>
    <s v="19"/>
    <x v="17"/>
    <x v="406"/>
    <s v="1941"/>
    <x v="406"/>
    <x v="1"/>
    <x v="0"/>
    <n v="5"/>
  </r>
  <r>
    <x v="17"/>
    <s v="19"/>
    <x v="17"/>
    <x v="406"/>
    <s v="1941"/>
    <x v="406"/>
    <x v="1"/>
    <x v="1"/>
    <n v="7"/>
  </r>
  <r>
    <x v="17"/>
    <s v="19"/>
    <x v="17"/>
    <x v="406"/>
    <s v="1941"/>
    <x v="406"/>
    <x v="1"/>
    <x v="2"/>
    <n v="5"/>
  </r>
  <r>
    <x v="17"/>
    <s v="19"/>
    <x v="17"/>
    <x v="406"/>
    <s v="1941"/>
    <x v="406"/>
    <x v="1"/>
    <x v="3"/>
    <n v="3"/>
  </r>
  <r>
    <x v="17"/>
    <s v="19"/>
    <x v="17"/>
    <x v="406"/>
    <s v="1941"/>
    <x v="406"/>
    <x v="1"/>
    <x v="4"/>
    <n v="6"/>
  </r>
  <r>
    <x v="17"/>
    <s v="19"/>
    <x v="17"/>
    <x v="406"/>
    <s v="1941"/>
    <x v="406"/>
    <x v="1"/>
    <x v="5"/>
    <n v="5"/>
  </r>
  <r>
    <x v="17"/>
    <s v="19"/>
    <x v="17"/>
    <x v="406"/>
    <s v="1941"/>
    <x v="406"/>
    <x v="1"/>
    <x v="6"/>
    <n v="4"/>
  </r>
  <r>
    <x v="17"/>
    <s v="19"/>
    <x v="17"/>
    <x v="406"/>
    <s v="1941"/>
    <x v="406"/>
    <x v="1"/>
    <x v="7"/>
    <n v="3"/>
  </r>
  <r>
    <x v="17"/>
    <s v="19"/>
    <x v="17"/>
    <x v="406"/>
    <s v="1941"/>
    <x v="406"/>
    <x v="2"/>
    <x v="0"/>
    <n v="0"/>
  </r>
  <r>
    <x v="17"/>
    <s v="19"/>
    <x v="17"/>
    <x v="406"/>
    <s v="1941"/>
    <x v="406"/>
    <x v="2"/>
    <x v="1"/>
    <n v="0"/>
  </r>
  <r>
    <x v="17"/>
    <s v="19"/>
    <x v="17"/>
    <x v="406"/>
    <s v="1941"/>
    <x v="406"/>
    <x v="2"/>
    <x v="2"/>
    <n v="0"/>
  </r>
  <r>
    <x v="17"/>
    <s v="19"/>
    <x v="17"/>
    <x v="406"/>
    <s v="1941"/>
    <x v="406"/>
    <x v="2"/>
    <x v="3"/>
    <n v="0"/>
  </r>
  <r>
    <x v="17"/>
    <s v="19"/>
    <x v="17"/>
    <x v="406"/>
    <s v="1941"/>
    <x v="406"/>
    <x v="2"/>
    <x v="4"/>
    <n v="0"/>
  </r>
  <r>
    <x v="17"/>
    <s v="19"/>
    <x v="17"/>
    <x v="406"/>
    <s v="1941"/>
    <x v="406"/>
    <x v="2"/>
    <x v="5"/>
    <n v="0"/>
  </r>
  <r>
    <x v="17"/>
    <s v="19"/>
    <x v="17"/>
    <x v="406"/>
    <s v="1941"/>
    <x v="406"/>
    <x v="2"/>
    <x v="6"/>
    <n v="0"/>
  </r>
  <r>
    <x v="17"/>
    <s v="19"/>
    <x v="17"/>
    <x v="406"/>
    <s v="1941"/>
    <x v="406"/>
    <x v="2"/>
    <x v="7"/>
    <n v="0"/>
  </r>
  <r>
    <x v="17"/>
    <s v="19"/>
    <x v="17"/>
    <x v="406"/>
    <s v="1941"/>
    <x v="406"/>
    <x v="3"/>
    <x v="0"/>
    <n v="289"/>
  </r>
  <r>
    <x v="17"/>
    <s v="19"/>
    <x v="17"/>
    <x v="406"/>
    <s v="1941"/>
    <x v="406"/>
    <x v="3"/>
    <x v="1"/>
    <n v="267"/>
  </r>
  <r>
    <x v="17"/>
    <s v="19"/>
    <x v="17"/>
    <x v="406"/>
    <s v="1941"/>
    <x v="406"/>
    <x v="3"/>
    <x v="2"/>
    <n v="252"/>
  </r>
  <r>
    <x v="17"/>
    <s v="19"/>
    <x v="17"/>
    <x v="406"/>
    <s v="1941"/>
    <x v="406"/>
    <x v="3"/>
    <x v="3"/>
    <n v="273"/>
  </r>
  <r>
    <x v="17"/>
    <s v="19"/>
    <x v="17"/>
    <x v="406"/>
    <s v="1941"/>
    <x v="406"/>
    <x v="3"/>
    <x v="4"/>
    <n v="138"/>
  </r>
  <r>
    <x v="17"/>
    <s v="19"/>
    <x v="17"/>
    <x v="406"/>
    <s v="1941"/>
    <x v="406"/>
    <x v="3"/>
    <x v="5"/>
    <n v="130"/>
  </r>
  <r>
    <x v="17"/>
    <s v="19"/>
    <x v="17"/>
    <x v="406"/>
    <s v="1941"/>
    <x v="406"/>
    <x v="3"/>
    <x v="6"/>
    <n v="129"/>
  </r>
  <r>
    <x v="17"/>
    <s v="19"/>
    <x v="17"/>
    <x v="406"/>
    <s v="1941"/>
    <x v="406"/>
    <x v="3"/>
    <x v="7"/>
    <n v="119"/>
  </r>
  <r>
    <x v="17"/>
    <s v="19"/>
    <x v="17"/>
    <x v="407"/>
    <s v="1942"/>
    <x v="407"/>
    <x v="1"/>
    <x v="0"/>
    <n v="106"/>
  </r>
  <r>
    <x v="17"/>
    <s v="19"/>
    <x v="17"/>
    <x v="407"/>
    <s v="1942"/>
    <x v="407"/>
    <x v="1"/>
    <x v="1"/>
    <n v="96"/>
  </r>
  <r>
    <x v="17"/>
    <s v="19"/>
    <x v="17"/>
    <x v="407"/>
    <s v="1942"/>
    <x v="407"/>
    <x v="1"/>
    <x v="2"/>
    <n v="94"/>
  </r>
  <r>
    <x v="17"/>
    <s v="19"/>
    <x v="17"/>
    <x v="407"/>
    <s v="1942"/>
    <x v="407"/>
    <x v="1"/>
    <x v="3"/>
    <n v="88"/>
  </r>
  <r>
    <x v="17"/>
    <s v="19"/>
    <x v="17"/>
    <x v="407"/>
    <s v="1942"/>
    <x v="407"/>
    <x v="1"/>
    <x v="4"/>
    <n v="72"/>
  </r>
  <r>
    <x v="17"/>
    <s v="19"/>
    <x v="17"/>
    <x v="407"/>
    <s v="1942"/>
    <x v="407"/>
    <x v="1"/>
    <x v="5"/>
    <n v="72"/>
  </r>
  <r>
    <x v="17"/>
    <s v="19"/>
    <x v="17"/>
    <x v="407"/>
    <s v="1942"/>
    <x v="407"/>
    <x v="1"/>
    <x v="6"/>
    <n v="90"/>
  </r>
  <r>
    <x v="17"/>
    <s v="19"/>
    <x v="17"/>
    <x v="407"/>
    <s v="1942"/>
    <x v="407"/>
    <x v="1"/>
    <x v="7"/>
    <n v="69"/>
  </r>
  <r>
    <x v="17"/>
    <s v="19"/>
    <x v="17"/>
    <x v="407"/>
    <s v="1942"/>
    <x v="407"/>
    <x v="2"/>
    <x v="0"/>
    <n v="4"/>
  </r>
  <r>
    <x v="17"/>
    <s v="19"/>
    <x v="17"/>
    <x v="407"/>
    <s v="1942"/>
    <x v="407"/>
    <x v="2"/>
    <x v="1"/>
    <n v="2"/>
  </r>
  <r>
    <x v="17"/>
    <s v="19"/>
    <x v="17"/>
    <x v="407"/>
    <s v="1942"/>
    <x v="407"/>
    <x v="2"/>
    <x v="2"/>
    <n v="3"/>
  </r>
  <r>
    <x v="17"/>
    <s v="19"/>
    <x v="17"/>
    <x v="407"/>
    <s v="1942"/>
    <x v="407"/>
    <x v="2"/>
    <x v="3"/>
    <n v="2"/>
  </r>
  <r>
    <x v="17"/>
    <s v="19"/>
    <x v="17"/>
    <x v="407"/>
    <s v="1942"/>
    <x v="407"/>
    <x v="2"/>
    <x v="4"/>
    <n v="3"/>
  </r>
  <r>
    <x v="17"/>
    <s v="19"/>
    <x v="17"/>
    <x v="407"/>
    <s v="1942"/>
    <x v="407"/>
    <x v="2"/>
    <x v="5"/>
    <n v="2"/>
  </r>
  <r>
    <x v="17"/>
    <s v="19"/>
    <x v="17"/>
    <x v="407"/>
    <s v="1942"/>
    <x v="407"/>
    <x v="2"/>
    <x v="6"/>
    <n v="6"/>
  </r>
  <r>
    <x v="17"/>
    <s v="19"/>
    <x v="17"/>
    <x v="407"/>
    <s v="1942"/>
    <x v="407"/>
    <x v="2"/>
    <x v="7"/>
    <n v="5"/>
  </r>
  <r>
    <x v="17"/>
    <s v="19"/>
    <x v="17"/>
    <x v="407"/>
    <s v="1942"/>
    <x v="407"/>
    <x v="3"/>
    <x v="0"/>
    <n v="40"/>
  </r>
  <r>
    <x v="17"/>
    <s v="19"/>
    <x v="17"/>
    <x v="407"/>
    <s v="1942"/>
    <x v="407"/>
    <x v="3"/>
    <x v="1"/>
    <n v="46"/>
  </r>
  <r>
    <x v="17"/>
    <s v="19"/>
    <x v="17"/>
    <x v="407"/>
    <s v="1942"/>
    <x v="407"/>
    <x v="3"/>
    <x v="2"/>
    <n v="39"/>
  </r>
  <r>
    <x v="17"/>
    <s v="19"/>
    <x v="17"/>
    <x v="407"/>
    <s v="1942"/>
    <x v="407"/>
    <x v="3"/>
    <x v="3"/>
    <n v="44"/>
  </r>
  <r>
    <x v="17"/>
    <s v="19"/>
    <x v="17"/>
    <x v="407"/>
    <s v="1942"/>
    <x v="407"/>
    <x v="3"/>
    <x v="4"/>
    <n v="50"/>
  </r>
  <r>
    <x v="17"/>
    <s v="19"/>
    <x v="17"/>
    <x v="407"/>
    <s v="1942"/>
    <x v="407"/>
    <x v="3"/>
    <x v="5"/>
    <n v="42"/>
  </r>
  <r>
    <x v="17"/>
    <s v="19"/>
    <x v="17"/>
    <x v="407"/>
    <s v="1942"/>
    <x v="407"/>
    <x v="3"/>
    <x v="6"/>
    <n v="39"/>
  </r>
  <r>
    <x v="17"/>
    <s v="19"/>
    <x v="17"/>
    <x v="407"/>
    <s v="1942"/>
    <x v="407"/>
    <x v="3"/>
    <x v="7"/>
    <n v="36"/>
  </r>
  <r>
    <x v="17"/>
    <s v="19"/>
    <x v="17"/>
    <x v="408"/>
    <s v="1943"/>
    <x v="408"/>
    <x v="1"/>
    <x v="0"/>
    <n v="24"/>
  </r>
  <r>
    <x v="17"/>
    <s v="19"/>
    <x v="17"/>
    <x v="408"/>
    <s v="1943"/>
    <x v="408"/>
    <x v="1"/>
    <x v="1"/>
    <n v="20"/>
  </r>
  <r>
    <x v="17"/>
    <s v="19"/>
    <x v="17"/>
    <x v="408"/>
    <s v="1943"/>
    <x v="408"/>
    <x v="1"/>
    <x v="2"/>
    <n v="14"/>
  </r>
  <r>
    <x v="17"/>
    <s v="19"/>
    <x v="17"/>
    <x v="408"/>
    <s v="1943"/>
    <x v="408"/>
    <x v="1"/>
    <x v="3"/>
    <n v="13"/>
  </r>
  <r>
    <x v="17"/>
    <s v="19"/>
    <x v="17"/>
    <x v="408"/>
    <s v="1943"/>
    <x v="408"/>
    <x v="1"/>
    <x v="4"/>
    <n v="17"/>
  </r>
  <r>
    <x v="17"/>
    <s v="19"/>
    <x v="17"/>
    <x v="408"/>
    <s v="1943"/>
    <x v="408"/>
    <x v="1"/>
    <x v="5"/>
    <n v="14"/>
  </r>
  <r>
    <x v="17"/>
    <s v="19"/>
    <x v="17"/>
    <x v="408"/>
    <s v="1943"/>
    <x v="408"/>
    <x v="1"/>
    <x v="6"/>
    <n v="8"/>
  </r>
  <r>
    <x v="17"/>
    <s v="19"/>
    <x v="17"/>
    <x v="408"/>
    <s v="1943"/>
    <x v="408"/>
    <x v="1"/>
    <x v="7"/>
    <n v="4"/>
  </r>
  <r>
    <x v="17"/>
    <s v="19"/>
    <x v="17"/>
    <x v="408"/>
    <s v="1943"/>
    <x v="408"/>
    <x v="2"/>
    <x v="0"/>
    <n v="1"/>
  </r>
  <r>
    <x v="17"/>
    <s v="19"/>
    <x v="17"/>
    <x v="408"/>
    <s v="1943"/>
    <x v="408"/>
    <x v="2"/>
    <x v="1"/>
    <n v="1"/>
  </r>
  <r>
    <x v="17"/>
    <s v="19"/>
    <x v="17"/>
    <x v="408"/>
    <s v="1943"/>
    <x v="408"/>
    <x v="2"/>
    <x v="2"/>
    <n v="1"/>
  </r>
  <r>
    <x v="17"/>
    <s v="19"/>
    <x v="17"/>
    <x v="408"/>
    <s v="1943"/>
    <x v="408"/>
    <x v="2"/>
    <x v="3"/>
    <n v="1"/>
  </r>
  <r>
    <x v="17"/>
    <s v="19"/>
    <x v="17"/>
    <x v="408"/>
    <s v="1943"/>
    <x v="408"/>
    <x v="2"/>
    <x v="4"/>
    <n v="1"/>
  </r>
  <r>
    <x v="17"/>
    <s v="19"/>
    <x v="17"/>
    <x v="408"/>
    <s v="1943"/>
    <x v="408"/>
    <x v="2"/>
    <x v="5"/>
    <n v="1"/>
  </r>
  <r>
    <x v="17"/>
    <s v="19"/>
    <x v="17"/>
    <x v="408"/>
    <s v="1943"/>
    <x v="408"/>
    <x v="2"/>
    <x v="6"/>
    <n v="1"/>
  </r>
  <r>
    <x v="17"/>
    <s v="19"/>
    <x v="17"/>
    <x v="408"/>
    <s v="1943"/>
    <x v="408"/>
    <x v="2"/>
    <x v="7"/>
    <n v="1"/>
  </r>
  <r>
    <x v="17"/>
    <s v="19"/>
    <x v="17"/>
    <x v="408"/>
    <s v="1943"/>
    <x v="408"/>
    <x v="3"/>
    <x v="0"/>
    <n v="72"/>
  </r>
  <r>
    <x v="17"/>
    <s v="19"/>
    <x v="17"/>
    <x v="408"/>
    <s v="1943"/>
    <x v="408"/>
    <x v="3"/>
    <x v="1"/>
    <n v="69"/>
  </r>
  <r>
    <x v="17"/>
    <s v="19"/>
    <x v="17"/>
    <x v="408"/>
    <s v="1943"/>
    <x v="408"/>
    <x v="3"/>
    <x v="2"/>
    <n v="60"/>
  </r>
  <r>
    <x v="17"/>
    <s v="19"/>
    <x v="17"/>
    <x v="408"/>
    <s v="1943"/>
    <x v="408"/>
    <x v="3"/>
    <x v="3"/>
    <n v="72"/>
  </r>
  <r>
    <x v="17"/>
    <s v="19"/>
    <x v="17"/>
    <x v="408"/>
    <s v="1943"/>
    <x v="408"/>
    <x v="3"/>
    <x v="4"/>
    <n v="39"/>
  </r>
  <r>
    <x v="17"/>
    <s v="19"/>
    <x v="17"/>
    <x v="408"/>
    <s v="1943"/>
    <x v="408"/>
    <x v="3"/>
    <x v="5"/>
    <n v="35"/>
  </r>
  <r>
    <x v="17"/>
    <s v="19"/>
    <x v="17"/>
    <x v="408"/>
    <s v="1943"/>
    <x v="408"/>
    <x v="3"/>
    <x v="6"/>
    <n v="28"/>
  </r>
  <r>
    <x v="17"/>
    <s v="19"/>
    <x v="17"/>
    <x v="408"/>
    <s v="1943"/>
    <x v="408"/>
    <x v="3"/>
    <x v="7"/>
    <n v="23"/>
  </r>
  <r>
    <x v="18"/>
    <s v="20"/>
    <x v="18"/>
    <x v="409"/>
    <s v="2002"/>
    <x v="409"/>
    <x v="1"/>
    <x v="0"/>
    <n v="7"/>
  </r>
  <r>
    <x v="18"/>
    <s v="20"/>
    <x v="18"/>
    <x v="409"/>
    <s v="2002"/>
    <x v="409"/>
    <x v="1"/>
    <x v="1"/>
    <n v="5"/>
  </r>
  <r>
    <x v="18"/>
    <s v="20"/>
    <x v="18"/>
    <x v="409"/>
    <s v="2002"/>
    <x v="409"/>
    <x v="1"/>
    <x v="2"/>
    <n v="7"/>
  </r>
  <r>
    <x v="18"/>
    <s v="20"/>
    <x v="18"/>
    <x v="409"/>
    <s v="2002"/>
    <x v="409"/>
    <x v="1"/>
    <x v="3"/>
    <n v="4"/>
  </r>
  <r>
    <x v="18"/>
    <s v="20"/>
    <x v="18"/>
    <x v="409"/>
    <s v="2002"/>
    <x v="409"/>
    <x v="1"/>
    <x v="4"/>
    <n v="7"/>
  </r>
  <r>
    <x v="18"/>
    <s v="20"/>
    <x v="18"/>
    <x v="409"/>
    <s v="2002"/>
    <x v="409"/>
    <x v="1"/>
    <x v="5"/>
    <n v="6"/>
  </r>
  <r>
    <x v="18"/>
    <s v="20"/>
    <x v="18"/>
    <x v="409"/>
    <s v="2002"/>
    <x v="409"/>
    <x v="1"/>
    <x v="6"/>
    <n v="8"/>
  </r>
  <r>
    <x v="18"/>
    <s v="20"/>
    <x v="18"/>
    <x v="409"/>
    <s v="2002"/>
    <x v="409"/>
    <x v="1"/>
    <x v="7"/>
    <n v="3"/>
  </r>
  <r>
    <x v="18"/>
    <s v="20"/>
    <x v="18"/>
    <x v="409"/>
    <s v="2002"/>
    <x v="409"/>
    <x v="2"/>
    <x v="0"/>
    <n v="0"/>
  </r>
  <r>
    <x v="18"/>
    <s v="20"/>
    <x v="18"/>
    <x v="409"/>
    <s v="2002"/>
    <x v="409"/>
    <x v="2"/>
    <x v="1"/>
    <n v="0"/>
  </r>
  <r>
    <x v="18"/>
    <s v="20"/>
    <x v="18"/>
    <x v="409"/>
    <s v="2002"/>
    <x v="409"/>
    <x v="2"/>
    <x v="2"/>
    <n v="0"/>
  </r>
  <r>
    <x v="18"/>
    <s v="20"/>
    <x v="18"/>
    <x v="409"/>
    <s v="2002"/>
    <x v="409"/>
    <x v="2"/>
    <x v="3"/>
    <n v="0"/>
  </r>
  <r>
    <x v="18"/>
    <s v="20"/>
    <x v="18"/>
    <x v="409"/>
    <s v="2002"/>
    <x v="409"/>
    <x v="2"/>
    <x v="4"/>
    <n v="0"/>
  </r>
  <r>
    <x v="18"/>
    <s v="20"/>
    <x v="18"/>
    <x v="409"/>
    <s v="2002"/>
    <x v="409"/>
    <x v="2"/>
    <x v="5"/>
    <n v="0"/>
  </r>
  <r>
    <x v="18"/>
    <s v="20"/>
    <x v="18"/>
    <x v="409"/>
    <s v="2002"/>
    <x v="409"/>
    <x v="2"/>
    <x v="6"/>
    <n v="0"/>
  </r>
  <r>
    <x v="18"/>
    <s v="20"/>
    <x v="18"/>
    <x v="409"/>
    <s v="2002"/>
    <x v="409"/>
    <x v="2"/>
    <x v="7"/>
    <n v="0"/>
  </r>
  <r>
    <x v="18"/>
    <s v="20"/>
    <x v="18"/>
    <x v="409"/>
    <s v="2002"/>
    <x v="409"/>
    <x v="3"/>
    <x v="0"/>
    <n v="81"/>
  </r>
  <r>
    <x v="18"/>
    <s v="20"/>
    <x v="18"/>
    <x v="409"/>
    <s v="2002"/>
    <x v="409"/>
    <x v="3"/>
    <x v="1"/>
    <n v="70"/>
  </r>
  <r>
    <x v="18"/>
    <s v="20"/>
    <x v="18"/>
    <x v="409"/>
    <s v="2002"/>
    <x v="409"/>
    <x v="3"/>
    <x v="2"/>
    <n v="72"/>
  </r>
  <r>
    <x v="18"/>
    <s v="20"/>
    <x v="18"/>
    <x v="409"/>
    <s v="2002"/>
    <x v="409"/>
    <x v="3"/>
    <x v="3"/>
    <n v="70"/>
  </r>
  <r>
    <x v="18"/>
    <s v="20"/>
    <x v="18"/>
    <x v="409"/>
    <s v="2002"/>
    <x v="409"/>
    <x v="3"/>
    <x v="4"/>
    <n v="92"/>
  </r>
  <r>
    <x v="18"/>
    <s v="20"/>
    <x v="18"/>
    <x v="409"/>
    <s v="2002"/>
    <x v="409"/>
    <x v="3"/>
    <x v="5"/>
    <n v="88"/>
  </r>
  <r>
    <x v="18"/>
    <s v="20"/>
    <x v="18"/>
    <x v="409"/>
    <s v="2002"/>
    <x v="409"/>
    <x v="3"/>
    <x v="6"/>
    <n v="86"/>
  </r>
  <r>
    <x v="18"/>
    <s v="20"/>
    <x v="18"/>
    <x v="409"/>
    <s v="2002"/>
    <x v="409"/>
    <x v="3"/>
    <x v="7"/>
    <n v="85"/>
  </r>
  <r>
    <x v="18"/>
    <s v="20"/>
    <x v="18"/>
    <x v="410"/>
    <s v="2003"/>
    <x v="410"/>
    <x v="1"/>
    <x v="0"/>
    <n v="28"/>
  </r>
  <r>
    <x v="18"/>
    <s v="20"/>
    <x v="18"/>
    <x v="410"/>
    <s v="2003"/>
    <x v="410"/>
    <x v="1"/>
    <x v="1"/>
    <n v="23"/>
  </r>
  <r>
    <x v="18"/>
    <s v="20"/>
    <x v="18"/>
    <x v="410"/>
    <s v="2003"/>
    <x v="410"/>
    <x v="1"/>
    <x v="2"/>
    <n v="24"/>
  </r>
  <r>
    <x v="18"/>
    <s v="20"/>
    <x v="18"/>
    <x v="410"/>
    <s v="2003"/>
    <x v="410"/>
    <x v="1"/>
    <x v="3"/>
    <n v="22"/>
  </r>
  <r>
    <x v="18"/>
    <s v="20"/>
    <x v="18"/>
    <x v="410"/>
    <s v="2003"/>
    <x v="410"/>
    <x v="1"/>
    <x v="4"/>
    <n v="23"/>
  </r>
  <r>
    <x v="18"/>
    <s v="20"/>
    <x v="18"/>
    <x v="410"/>
    <s v="2003"/>
    <x v="410"/>
    <x v="1"/>
    <x v="5"/>
    <n v="23"/>
  </r>
  <r>
    <x v="18"/>
    <s v="20"/>
    <x v="18"/>
    <x v="410"/>
    <s v="2003"/>
    <x v="410"/>
    <x v="1"/>
    <x v="6"/>
    <n v="24"/>
  </r>
  <r>
    <x v="18"/>
    <s v="20"/>
    <x v="18"/>
    <x v="410"/>
    <s v="2003"/>
    <x v="410"/>
    <x v="1"/>
    <x v="7"/>
    <n v="21"/>
  </r>
  <r>
    <x v="18"/>
    <s v="20"/>
    <x v="18"/>
    <x v="410"/>
    <s v="2003"/>
    <x v="410"/>
    <x v="2"/>
    <x v="0"/>
    <n v="1"/>
  </r>
  <r>
    <x v="18"/>
    <s v="20"/>
    <x v="18"/>
    <x v="410"/>
    <s v="2003"/>
    <x v="410"/>
    <x v="2"/>
    <x v="1"/>
    <n v="0"/>
  </r>
  <r>
    <x v="18"/>
    <s v="20"/>
    <x v="18"/>
    <x v="410"/>
    <s v="2003"/>
    <x v="410"/>
    <x v="2"/>
    <x v="2"/>
    <n v="1"/>
  </r>
  <r>
    <x v="18"/>
    <s v="20"/>
    <x v="18"/>
    <x v="410"/>
    <s v="2003"/>
    <x v="410"/>
    <x v="2"/>
    <x v="3"/>
    <n v="1"/>
  </r>
  <r>
    <x v="18"/>
    <s v="20"/>
    <x v="18"/>
    <x v="410"/>
    <s v="2003"/>
    <x v="410"/>
    <x v="2"/>
    <x v="4"/>
    <n v="1"/>
  </r>
  <r>
    <x v="18"/>
    <s v="20"/>
    <x v="18"/>
    <x v="410"/>
    <s v="2003"/>
    <x v="410"/>
    <x v="2"/>
    <x v="5"/>
    <n v="1"/>
  </r>
  <r>
    <x v="18"/>
    <s v="20"/>
    <x v="18"/>
    <x v="410"/>
    <s v="2003"/>
    <x v="410"/>
    <x v="2"/>
    <x v="6"/>
    <n v="1"/>
  </r>
  <r>
    <x v="18"/>
    <s v="20"/>
    <x v="18"/>
    <x v="410"/>
    <s v="2003"/>
    <x v="410"/>
    <x v="2"/>
    <x v="7"/>
    <n v="0"/>
  </r>
  <r>
    <x v="18"/>
    <s v="20"/>
    <x v="18"/>
    <x v="410"/>
    <s v="2003"/>
    <x v="410"/>
    <x v="3"/>
    <x v="0"/>
    <n v="35"/>
  </r>
  <r>
    <x v="18"/>
    <s v="20"/>
    <x v="18"/>
    <x v="410"/>
    <s v="2003"/>
    <x v="410"/>
    <x v="3"/>
    <x v="1"/>
    <n v="34"/>
  </r>
  <r>
    <x v="18"/>
    <s v="20"/>
    <x v="18"/>
    <x v="410"/>
    <s v="2003"/>
    <x v="410"/>
    <x v="3"/>
    <x v="2"/>
    <n v="35"/>
  </r>
  <r>
    <x v="18"/>
    <s v="20"/>
    <x v="18"/>
    <x v="410"/>
    <s v="2003"/>
    <x v="410"/>
    <x v="3"/>
    <x v="3"/>
    <n v="39"/>
  </r>
  <r>
    <x v="18"/>
    <s v="20"/>
    <x v="18"/>
    <x v="410"/>
    <s v="2003"/>
    <x v="410"/>
    <x v="3"/>
    <x v="4"/>
    <n v="39"/>
  </r>
  <r>
    <x v="18"/>
    <s v="20"/>
    <x v="18"/>
    <x v="410"/>
    <s v="2003"/>
    <x v="410"/>
    <x v="3"/>
    <x v="5"/>
    <n v="40"/>
  </r>
  <r>
    <x v="18"/>
    <s v="20"/>
    <x v="18"/>
    <x v="410"/>
    <s v="2003"/>
    <x v="410"/>
    <x v="3"/>
    <x v="6"/>
    <n v="51"/>
  </r>
  <r>
    <x v="18"/>
    <s v="20"/>
    <x v="18"/>
    <x v="410"/>
    <s v="2003"/>
    <x v="410"/>
    <x v="3"/>
    <x v="7"/>
    <n v="47"/>
  </r>
  <r>
    <x v="18"/>
    <s v="20"/>
    <x v="18"/>
    <x v="411"/>
    <s v="2004"/>
    <x v="411"/>
    <x v="1"/>
    <x v="0"/>
    <n v="8"/>
  </r>
  <r>
    <x v="18"/>
    <s v="20"/>
    <x v="18"/>
    <x v="411"/>
    <s v="2004"/>
    <x v="411"/>
    <x v="1"/>
    <x v="1"/>
    <n v="8"/>
  </r>
  <r>
    <x v="18"/>
    <s v="20"/>
    <x v="18"/>
    <x v="411"/>
    <s v="2004"/>
    <x v="411"/>
    <x v="1"/>
    <x v="2"/>
    <n v="6"/>
  </r>
  <r>
    <x v="18"/>
    <s v="20"/>
    <x v="18"/>
    <x v="411"/>
    <s v="2004"/>
    <x v="411"/>
    <x v="1"/>
    <x v="3"/>
    <n v="2"/>
  </r>
  <r>
    <x v="18"/>
    <s v="20"/>
    <x v="18"/>
    <x v="411"/>
    <s v="2004"/>
    <x v="411"/>
    <x v="1"/>
    <x v="4"/>
    <n v="6"/>
  </r>
  <r>
    <x v="18"/>
    <s v="20"/>
    <x v="18"/>
    <x v="411"/>
    <s v="2004"/>
    <x v="411"/>
    <x v="1"/>
    <x v="5"/>
    <n v="7"/>
  </r>
  <r>
    <x v="18"/>
    <s v="20"/>
    <x v="18"/>
    <x v="411"/>
    <s v="2004"/>
    <x v="411"/>
    <x v="1"/>
    <x v="6"/>
    <n v="4"/>
  </r>
  <r>
    <x v="18"/>
    <s v="20"/>
    <x v="18"/>
    <x v="411"/>
    <s v="2004"/>
    <x v="411"/>
    <x v="1"/>
    <x v="7"/>
    <n v="3"/>
  </r>
  <r>
    <x v="18"/>
    <s v="20"/>
    <x v="18"/>
    <x v="411"/>
    <s v="2004"/>
    <x v="411"/>
    <x v="2"/>
    <x v="0"/>
    <n v="0"/>
  </r>
  <r>
    <x v="18"/>
    <s v="20"/>
    <x v="18"/>
    <x v="411"/>
    <s v="2004"/>
    <x v="411"/>
    <x v="2"/>
    <x v="1"/>
    <n v="0"/>
  </r>
  <r>
    <x v="18"/>
    <s v="20"/>
    <x v="18"/>
    <x v="411"/>
    <s v="2004"/>
    <x v="411"/>
    <x v="2"/>
    <x v="2"/>
    <n v="0"/>
  </r>
  <r>
    <x v="18"/>
    <s v="20"/>
    <x v="18"/>
    <x v="411"/>
    <s v="2004"/>
    <x v="411"/>
    <x v="2"/>
    <x v="3"/>
    <n v="1"/>
  </r>
  <r>
    <x v="18"/>
    <s v="20"/>
    <x v="18"/>
    <x v="411"/>
    <s v="2004"/>
    <x v="411"/>
    <x v="2"/>
    <x v="4"/>
    <n v="1"/>
  </r>
  <r>
    <x v="18"/>
    <s v="20"/>
    <x v="18"/>
    <x v="411"/>
    <s v="2004"/>
    <x v="411"/>
    <x v="2"/>
    <x v="5"/>
    <n v="1"/>
  </r>
  <r>
    <x v="18"/>
    <s v="20"/>
    <x v="18"/>
    <x v="411"/>
    <s v="2004"/>
    <x v="411"/>
    <x v="2"/>
    <x v="6"/>
    <n v="1"/>
  </r>
  <r>
    <x v="18"/>
    <s v="20"/>
    <x v="18"/>
    <x v="411"/>
    <s v="2004"/>
    <x v="411"/>
    <x v="2"/>
    <x v="7"/>
    <n v="1"/>
  </r>
  <r>
    <x v="18"/>
    <s v="20"/>
    <x v="18"/>
    <x v="411"/>
    <s v="2004"/>
    <x v="411"/>
    <x v="3"/>
    <x v="0"/>
    <n v="220"/>
  </r>
  <r>
    <x v="18"/>
    <s v="20"/>
    <x v="18"/>
    <x v="411"/>
    <s v="2004"/>
    <x v="411"/>
    <x v="3"/>
    <x v="1"/>
    <n v="205"/>
  </r>
  <r>
    <x v="18"/>
    <s v="20"/>
    <x v="18"/>
    <x v="411"/>
    <s v="2004"/>
    <x v="411"/>
    <x v="3"/>
    <x v="2"/>
    <n v="230"/>
  </r>
  <r>
    <x v="18"/>
    <s v="20"/>
    <x v="18"/>
    <x v="411"/>
    <s v="2004"/>
    <x v="411"/>
    <x v="3"/>
    <x v="3"/>
    <n v="235"/>
  </r>
  <r>
    <x v="18"/>
    <s v="20"/>
    <x v="18"/>
    <x v="411"/>
    <s v="2004"/>
    <x v="411"/>
    <x v="3"/>
    <x v="4"/>
    <n v="156"/>
  </r>
  <r>
    <x v="18"/>
    <s v="20"/>
    <x v="18"/>
    <x v="411"/>
    <s v="2004"/>
    <x v="411"/>
    <x v="3"/>
    <x v="5"/>
    <n v="152"/>
  </r>
  <r>
    <x v="18"/>
    <s v="20"/>
    <x v="18"/>
    <x v="411"/>
    <s v="2004"/>
    <x v="411"/>
    <x v="3"/>
    <x v="6"/>
    <n v="144"/>
  </r>
  <r>
    <x v="18"/>
    <s v="20"/>
    <x v="18"/>
    <x v="411"/>
    <s v="2004"/>
    <x v="411"/>
    <x v="3"/>
    <x v="7"/>
    <n v="106"/>
  </r>
  <r>
    <x v="18"/>
    <s v="20"/>
    <x v="18"/>
    <x v="412"/>
    <s v="2011"/>
    <x v="412"/>
    <x v="1"/>
    <x v="0"/>
    <n v="251"/>
  </r>
  <r>
    <x v="18"/>
    <s v="20"/>
    <x v="18"/>
    <x v="412"/>
    <s v="2011"/>
    <x v="412"/>
    <x v="1"/>
    <x v="1"/>
    <n v="255"/>
  </r>
  <r>
    <x v="18"/>
    <s v="20"/>
    <x v="18"/>
    <x v="412"/>
    <s v="2011"/>
    <x v="412"/>
    <x v="1"/>
    <x v="2"/>
    <n v="219"/>
  </r>
  <r>
    <x v="18"/>
    <s v="20"/>
    <x v="18"/>
    <x v="412"/>
    <s v="2011"/>
    <x v="412"/>
    <x v="1"/>
    <x v="3"/>
    <n v="215"/>
  </r>
  <r>
    <x v="18"/>
    <s v="20"/>
    <x v="18"/>
    <x v="412"/>
    <s v="2011"/>
    <x v="412"/>
    <x v="1"/>
    <x v="4"/>
    <n v="244"/>
  </r>
  <r>
    <x v="18"/>
    <s v="20"/>
    <x v="18"/>
    <x v="412"/>
    <s v="2011"/>
    <x v="412"/>
    <x v="1"/>
    <x v="5"/>
    <n v="246"/>
  </r>
  <r>
    <x v="18"/>
    <s v="20"/>
    <x v="18"/>
    <x v="412"/>
    <s v="2011"/>
    <x v="412"/>
    <x v="1"/>
    <x v="6"/>
    <n v="241"/>
  </r>
  <r>
    <x v="18"/>
    <s v="20"/>
    <x v="18"/>
    <x v="412"/>
    <s v="2011"/>
    <x v="412"/>
    <x v="1"/>
    <x v="7"/>
    <n v="194"/>
  </r>
  <r>
    <x v="18"/>
    <s v="20"/>
    <x v="18"/>
    <x v="412"/>
    <s v="2011"/>
    <x v="412"/>
    <x v="2"/>
    <x v="0"/>
    <n v="2"/>
  </r>
  <r>
    <x v="18"/>
    <s v="20"/>
    <x v="18"/>
    <x v="412"/>
    <s v="2011"/>
    <x v="412"/>
    <x v="2"/>
    <x v="1"/>
    <n v="4"/>
  </r>
  <r>
    <x v="18"/>
    <s v="20"/>
    <x v="18"/>
    <x v="412"/>
    <s v="2011"/>
    <x v="412"/>
    <x v="2"/>
    <x v="2"/>
    <n v="6"/>
  </r>
  <r>
    <x v="18"/>
    <s v="20"/>
    <x v="18"/>
    <x v="412"/>
    <s v="2011"/>
    <x v="412"/>
    <x v="2"/>
    <x v="3"/>
    <n v="2"/>
  </r>
  <r>
    <x v="18"/>
    <s v="20"/>
    <x v="18"/>
    <x v="412"/>
    <s v="2011"/>
    <x v="412"/>
    <x v="2"/>
    <x v="4"/>
    <n v="5"/>
  </r>
  <r>
    <x v="18"/>
    <s v="20"/>
    <x v="18"/>
    <x v="412"/>
    <s v="2011"/>
    <x v="412"/>
    <x v="2"/>
    <x v="5"/>
    <n v="8"/>
  </r>
  <r>
    <x v="18"/>
    <s v="20"/>
    <x v="18"/>
    <x v="412"/>
    <s v="2011"/>
    <x v="412"/>
    <x v="2"/>
    <x v="6"/>
    <n v="11"/>
  </r>
  <r>
    <x v="18"/>
    <s v="20"/>
    <x v="18"/>
    <x v="412"/>
    <s v="2011"/>
    <x v="412"/>
    <x v="2"/>
    <x v="7"/>
    <n v="3"/>
  </r>
  <r>
    <x v="18"/>
    <s v="20"/>
    <x v="18"/>
    <x v="412"/>
    <s v="2011"/>
    <x v="412"/>
    <x v="3"/>
    <x v="0"/>
    <n v="3"/>
  </r>
  <r>
    <x v="18"/>
    <s v="20"/>
    <x v="18"/>
    <x v="412"/>
    <s v="2011"/>
    <x v="412"/>
    <x v="3"/>
    <x v="1"/>
    <n v="2"/>
  </r>
  <r>
    <x v="18"/>
    <s v="20"/>
    <x v="18"/>
    <x v="412"/>
    <s v="2011"/>
    <x v="412"/>
    <x v="3"/>
    <x v="2"/>
    <n v="2"/>
  </r>
  <r>
    <x v="18"/>
    <s v="20"/>
    <x v="18"/>
    <x v="412"/>
    <s v="2011"/>
    <x v="412"/>
    <x v="3"/>
    <x v="3"/>
    <n v="1"/>
  </r>
  <r>
    <x v="18"/>
    <s v="20"/>
    <x v="18"/>
    <x v="412"/>
    <s v="2011"/>
    <x v="412"/>
    <x v="3"/>
    <x v="4"/>
    <n v="1"/>
  </r>
  <r>
    <x v="18"/>
    <s v="20"/>
    <x v="18"/>
    <x v="412"/>
    <s v="2011"/>
    <x v="412"/>
    <x v="3"/>
    <x v="5"/>
    <n v="0"/>
  </r>
  <r>
    <x v="18"/>
    <s v="20"/>
    <x v="18"/>
    <x v="412"/>
    <s v="2011"/>
    <x v="412"/>
    <x v="3"/>
    <x v="6"/>
    <n v="2"/>
  </r>
  <r>
    <x v="18"/>
    <s v="20"/>
    <x v="18"/>
    <x v="412"/>
    <s v="2011"/>
    <x v="412"/>
    <x v="3"/>
    <x v="7"/>
    <n v="1"/>
  </r>
  <r>
    <x v="18"/>
    <s v="20"/>
    <x v="18"/>
    <x v="413"/>
    <s v="2012"/>
    <x v="413"/>
    <x v="1"/>
    <x v="0"/>
    <n v="180"/>
  </r>
  <r>
    <x v="18"/>
    <s v="20"/>
    <x v="18"/>
    <x v="413"/>
    <s v="2012"/>
    <x v="413"/>
    <x v="1"/>
    <x v="1"/>
    <n v="170"/>
  </r>
  <r>
    <x v="18"/>
    <s v="20"/>
    <x v="18"/>
    <x v="413"/>
    <s v="2012"/>
    <x v="413"/>
    <x v="1"/>
    <x v="2"/>
    <n v="156"/>
  </r>
  <r>
    <x v="18"/>
    <s v="20"/>
    <x v="18"/>
    <x v="413"/>
    <s v="2012"/>
    <x v="413"/>
    <x v="1"/>
    <x v="3"/>
    <n v="162"/>
  </r>
  <r>
    <x v="18"/>
    <s v="20"/>
    <x v="18"/>
    <x v="413"/>
    <s v="2012"/>
    <x v="413"/>
    <x v="1"/>
    <x v="4"/>
    <n v="153"/>
  </r>
  <r>
    <x v="18"/>
    <s v="20"/>
    <x v="18"/>
    <x v="413"/>
    <s v="2012"/>
    <x v="413"/>
    <x v="1"/>
    <x v="5"/>
    <n v="136"/>
  </r>
  <r>
    <x v="18"/>
    <s v="20"/>
    <x v="18"/>
    <x v="413"/>
    <s v="2012"/>
    <x v="413"/>
    <x v="1"/>
    <x v="6"/>
    <n v="141"/>
  </r>
  <r>
    <x v="18"/>
    <s v="20"/>
    <x v="18"/>
    <x v="413"/>
    <s v="2012"/>
    <x v="413"/>
    <x v="1"/>
    <x v="7"/>
    <n v="131"/>
  </r>
  <r>
    <x v="18"/>
    <s v="20"/>
    <x v="18"/>
    <x v="413"/>
    <s v="2012"/>
    <x v="413"/>
    <x v="2"/>
    <x v="0"/>
    <n v="5"/>
  </r>
  <r>
    <x v="18"/>
    <s v="20"/>
    <x v="18"/>
    <x v="413"/>
    <s v="2012"/>
    <x v="413"/>
    <x v="2"/>
    <x v="1"/>
    <n v="3"/>
  </r>
  <r>
    <x v="18"/>
    <s v="20"/>
    <x v="18"/>
    <x v="413"/>
    <s v="2012"/>
    <x v="413"/>
    <x v="2"/>
    <x v="2"/>
    <n v="3"/>
  </r>
  <r>
    <x v="18"/>
    <s v="20"/>
    <x v="18"/>
    <x v="413"/>
    <s v="2012"/>
    <x v="413"/>
    <x v="2"/>
    <x v="3"/>
    <n v="3"/>
  </r>
  <r>
    <x v="18"/>
    <s v="20"/>
    <x v="18"/>
    <x v="413"/>
    <s v="2012"/>
    <x v="413"/>
    <x v="2"/>
    <x v="4"/>
    <n v="4"/>
  </r>
  <r>
    <x v="18"/>
    <s v="20"/>
    <x v="18"/>
    <x v="413"/>
    <s v="2012"/>
    <x v="413"/>
    <x v="2"/>
    <x v="5"/>
    <n v="3"/>
  </r>
  <r>
    <x v="18"/>
    <s v="20"/>
    <x v="18"/>
    <x v="413"/>
    <s v="2012"/>
    <x v="413"/>
    <x v="2"/>
    <x v="6"/>
    <n v="3"/>
  </r>
  <r>
    <x v="18"/>
    <s v="20"/>
    <x v="18"/>
    <x v="413"/>
    <s v="2012"/>
    <x v="413"/>
    <x v="2"/>
    <x v="7"/>
    <n v="4"/>
  </r>
  <r>
    <x v="18"/>
    <s v="20"/>
    <x v="18"/>
    <x v="413"/>
    <s v="2012"/>
    <x v="413"/>
    <x v="3"/>
    <x v="0"/>
    <n v="244"/>
  </r>
  <r>
    <x v="18"/>
    <s v="20"/>
    <x v="18"/>
    <x v="413"/>
    <s v="2012"/>
    <x v="413"/>
    <x v="3"/>
    <x v="1"/>
    <n v="362"/>
  </r>
  <r>
    <x v="18"/>
    <s v="20"/>
    <x v="18"/>
    <x v="413"/>
    <s v="2012"/>
    <x v="413"/>
    <x v="3"/>
    <x v="2"/>
    <n v="372"/>
  </r>
  <r>
    <x v="18"/>
    <s v="20"/>
    <x v="18"/>
    <x v="413"/>
    <s v="2012"/>
    <x v="413"/>
    <x v="3"/>
    <x v="3"/>
    <n v="388"/>
  </r>
  <r>
    <x v="18"/>
    <s v="20"/>
    <x v="18"/>
    <x v="413"/>
    <s v="2012"/>
    <x v="413"/>
    <x v="3"/>
    <x v="4"/>
    <n v="435"/>
  </r>
  <r>
    <x v="18"/>
    <s v="20"/>
    <x v="18"/>
    <x v="413"/>
    <s v="2012"/>
    <x v="413"/>
    <x v="3"/>
    <x v="5"/>
    <n v="395"/>
  </r>
  <r>
    <x v="18"/>
    <s v="20"/>
    <x v="18"/>
    <x v="413"/>
    <s v="2012"/>
    <x v="413"/>
    <x v="3"/>
    <x v="6"/>
    <n v="398"/>
  </r>
  <r>
    <x v="18"/>
    <s v="20"/>
    <x v="18"/>
    <x v="413"/>
    <s v="2012"/>
    <x v="413"/>
    <x v="3"/>
    <x v="7"/>
    <n v="389"/>
  </r>
  <r>
    <x v="18"/>
    <s v="20"/>
    <x v="18"/>
    <x v="414"/>
    <s v="2014"/>
    <x v="414"/>
    <x v="1"/>
    <x v="0"/>
    <n v="2"/>
  </r>
  <r>
    <x v="18"/>
    <s v="20"/>
    <x v="18"/>
    <x v="414"/>
    <s v="2014"/>
    <x v="414"/>
    <x v="1"/>
    <x v="1"/>
    <n v="2"/>
  </r>
  <r>
    <x v="18"/>
    <s v="20"/>
    <x v="18"/>
    <x v="414"/>
    <s v="2014"/>
    <x v="414"/>
    <x v="1"/>
    <x v="2"/>
    <n v="1"/>
  </r>
  <r>
    <x v="18"/>
    <s v="20"/>
    <x v="18"/>
    <x v="414"/>
    <s v="2014"/>
    <x v="414"/>
    <x v="1"/>
    <x v="3"/>
    <n v="1"/>
  </r>
  <r>
    <x v="18"/>
    <s v="20"/>
    <x v="18"/>
    <x v="414"/>
    <s v="2014"/>
    <x v="414"/>
    <x v="1"/>
    <x v="4"/>
    <n v="1"/>
  </r>
  <r>
    <x v="18"/>
    <s v="20"/>
    <x v="18"/>
    <x v="414"/>
    <s v="2014"/>
    <x v="414"/>
    <x v="1"/>
    <x v="5"/>
    <n v="1"/>
  </r>
  <r>
    <x v="18"/>
    <s v="20"/>
    <x v="18"/>
    <x v="414"/>
    <s v="2014"/>
    <x v="414"/>
    <x v="1"/>
    <x v="6"/>
    <n v="1"/>
  </r>
  <r>
    <x v="18"/>
    <s v="20"/>
    <x v="18"/>
    <x v="414"/>
    <s v="2014"/>
    <x v="414"/>
    <x v="1"/>
    <x v="7"/>
    <n v="1"/>
  </r>
  <r>
    <x v="18"/>
    <s v="20"/>
    <x v="18"/>
    <x v="414"/>
    <s v="2014"/>
    <x v="414"/>
    <x v="2"/>
    <x v="0"/>
    <n v="0"/>
  </r>
  <r>
    <x v="18"/>
    <s v="20"/>
    <x v="18"/>
    <x v="414"/>
    <s v="2014"/>
    <x v="414"/>
    <x v="2"/>
    <x v="1"/>
    <n v="0"/>
  </r>
  <r>
    <x v="18"/>
    <s v="20"/>
    <x v="18"/>
    <x v="414"/>
    <s v="2014"/>
    <x v="414"/>
    <x v="2"/>
    <x v="2"/>
    <n v="0"/>
  </r>
  <r>
    <x v="18"/>
    <s v="20"/>
    <x v="18"/>
    <x v="414"/>
    <s v="2014"/>
    <x v="414"/>
    <x v="2"/>
    <x v="3"/>
    <n v="0"/>
  </r>
  <r>
    <x v="18"/>
    <s v="20"/>
    <x v="18"/>
    <x v="414"/>
    <s v="2014"/>
    <x v="414"/>
    <x v="2"/>
    <x v="4"/>
    <n v="0"/>
  </r>
  <r>
    <x v="18"/>
    <s v="20"/>
    <x v="18"/>
    <x v="414"/>
    <s v="2014"/>
    <x v="414"/>
    <x v="2"/>
    <x v="5"/>
    <n v="0"/>
  </r>
  <r>
    <x v="18"/>
    <s v="20"/>
    <x v="18"/>
    <x v="414"/>
    <s v="2014"/>
    <x v="414"/>
    <x v="2"/>
    <x v="6"/>
    <n v="0"/>
  </r>
  <r>
    <x v="18"/>
    <s v="20"/>
    <x v="18"/>
    <x v="414"/>
    <s v="2014"/>
    <x v="414"/>
    <x v="2"/>
    <x v="7"/>
    <n v="0"/>
  </r>
  <r>
    <x v="18"/>
    <s v="20"/>
    <x v="18"/>
    <x v="414"/>
    <s v="2014"/>
    <x v="414"/>
    <x v="3"/>
    <x v="0"/>
    <n v="89"/>
  </r>
  <r>
    <x v="18"/>
    <s v="20"/>
    <x v="18"/>
    <x v="414"/>
    <s v="2014"/>
    <x v="414"/>
    <x v="3"/>
    <x v="1"/>
    <n v="66"/>
  </r>
  <r>
    <x v="18"/>
    <s v="20"/>
    <x v="18"/>
    <x v="414"/>
    <s v="2014"/>
    <x v="414"/>
    <x v="3"/>
    <x v="2"/>
    <n v="68"/>
  </r>
  <r>
    <x v="18"/>
    <s v="20"/>
    <x v="18"/>
    <x v="414"/>
    <s v="2014"/>
    <x v="414"/>
    <x v="3"/>
    <x v="3"/>
    <n v="60"/>
  </r>
  <r>
    <x v="18"/>
    <s v="20"/>
    <x v="18"/>
    <x v="414"/>
    <s v="2014"/>
    <x v="414"/>
    <x v="3"/>
    <x v="4"/>
    <n v="78"/>
  </r>
  <r>
    <x v="18"/>
    <s v="20"/>
    <x v="18"/>
    <x v="414"/>
    <s v="2014"/>
    <x v="414"/>
    <x v="3"/>
    <x v="5"/>
    <n v="74"/>
  </r>
  <r>
    <x v="18"/>
    <s v="20"/>
    <x v="18"/>
    <x v="414"/>
    <s v="2014"/>
    <x v="414"/>
    <x v="3"/>
    <x v="6"/>
    <n v="54"/>
  </r>
  <r>
    <x v="18"/>
    <s v="20"/>
    <x v="18"/>
    <x v="414"/>
    <s v="2014"/>
    <x v="414"/>
    <x v="3"/>
    <x v="7"/>
    <n v="64"/>
  </r>
  <r>
    <x v="18"/>
    <s v="20"/>
    <x v="18"/>
    <x v="415"/>
    <s v="2015"/>
    <x v="415"/>
    <x v="1"/>
    <x v="0"/>
    <n v="2"/>
  </r>
  <r>
    <x v="18"/>
    <s v="20"/>
    <x v="18"/>
    <x v="415"/>
    <s v="2015"/>
    <x v="415"/>
    <x v="1"/>
    <x v="1"/>
    <n v="2"/>
  </r>
  <r>
    <x v="18"/>
    <s v="20"/>
    <x v="18"/>
    <x v="415"/>
    <s v="2015"/>
    <x v="415"/>
    <x v="1"/>
    <x v="2"/>
    <n v="1"/>
  </r>
  <r>
    <x v="18"/>
    <s v="20"/>
    <x v="18"/>
    <x v="415"/>
    <s v="2015"/>
    <x v="415"/>
    <x v="1"/>
    <x v="3"/>
    <n v="0"/>
  </r>
  <r>
    <x v="18"/>
    <s v="20"/>
    <x v="18"/>
    <x v="415"/>
    <s v="2015"/>
    <x v="415"/>
    <x v="1"/>
    <x v="4"/>
    <n v="0"/>
  </r>
  <r>
    <x v="18"/>
    <s v="20"/>
    <x v="18"/>
    <x v="415"/>
    <s v="2015"/>
    <x v="415"/>
    <x v="1"/>
    <x v="5"/>
    <n v="1"/>
  </r>
  <r>
    <x v="18"/>
    <s v="20"/>
    <x v="18"/>
    <x v="415"/>
    <s v="2015"/>
    <x v="415"/>
    <x v="1"/>
    <x v="6"/>
    <n v="1"/>
  </r>
  <r>
    <x v="18"/>
    <s v="20"/>
    <x v="18"/>
    <x v="415"/>
    <s v="2015"/>
    <x v="415"/>
    <x v="1"/>
    <x v="7"/>
    <n v="0"/>
  </r>
  <r>
    <x v="18"/>
    <s v="20"/>
    <x v="18"/>
    <x v="415"/>
    <s v="2015"/>
    <x v="415"/>
    <x v="2"/>
    <x v="0"/>
    <n v="0"/>
  </r>
  <r>
    <x v="18"/>
    <s v="20"/>
    <x v="18"/>
    <x v="415"/>
    <s v="2015"/>
    <x v="415"/>
    <x v="2"/>
    <x v="1"/>
    <n v="0"/>
  </r>
  <r>
    <x v="18"/>
    <s v="20"/>
    <x v="18"/>
    <x v="415"/>
    <s v="2015"/>
    <x v="415"/>
    <x v="2"/>
    <x v="2"/>
    <n v="0"/>
  </r>
  <r>
    <x v="18"/>
    <s v="20"/>
    <x v="18"/>
    <x v="415"/>
    <s v="2015"/>
    <x v="415"/>
    <x v="2"/>
    <x v="3"/>
    <n v="0"/>
  </r>
  <r>
    <x v="18"/>
    <s v="20"/>
    <x v="18"/>
    <x v="415"/>
    <s v="2015"/>
    <x v="415"/>
    <x v="2"/>
    <x v="4"/>
    <n v="0"/>
  </r>
  <r>
    <x v="18"/>
    <s v="20"/>
    <x v="18"/>
    <x v="415"/>
    <s v="2015"/>
    <x v="415"/>
    <x v="2"/>
    <x v="5"/>
    <n v="0"/>
  </r>
  <r>
    <x v="18"/>
    <s v="20"/>
    <x v="18"/>
    <x v="415"/>
    <s v="2015"/>
    <x v="415"/>
    <x v="2"/>
    <x v="6"/>
    <n v="0"/>
  </r>
  <r>
    <x v="18"/>
    <s v="20"/>
    <x v="18"/>
    <x v="415"/>
    <s v="2015"/>
    <x v="415"/>
    <x v="2"/>
    <x v="7"/>
    <n v="0"/>
  </r>
  <r>
    <x v="18"/>
    <s v="20"/>
    <x v="18"/>
    <x v="415"/>
    <s v="2015"/>
    <x v="415"/>
    <x v="3"/>
    <x v="0"/>
    <n v="72"/>
  </r>
  <r>
    <x v="18"/>
    <s v="20"/>
    <x v="18"/>
    <x v="415"/>
    <s v="2015"/>
    <x v="415"/>
    <x v="3"/>
    <x v="1"/>
    <n v="62"/>
  </r>
  <r>
    <x v="18"/>
    <s v="20"/>
    <x v="18"/>
    <x v="415"/>
    <s v="2015"/>
    <x v="415"/>
    <x v="3"/>
    <x v="2"/>
    <n v="60"/>
  </r>
  <r>
    <x v="18"/>
    <s v="20"/>
    <x v="18"/>
    <x v="415"/>
    <s v="2015"/>
    <x v="415"/>
    <x v="3"/>
    <x v="3"/>
    <n v="72"/>
  </r>
  <r>
    <x v="18"/>
    <s v="20"/>
    <x v="18"/>
    <x v="415"/>
    <s v="2015"/>
    <x v="415"/>
    <x v="3"/>
    <x v="4"/>
    <n v="72"/>
  </r>
  <r>
    <x v="18"/>
    <s v="20"/>
    <x v="18"/>
    <x v="415"/>
    <s v="2015"/>
    <x v="415"/>
    <x v="3"/>
    <x v="5"/>
    <n v="61"/>
  </r>
  <r>
    <x v="18"/>
    <s v="20"/>
    <x v="18"/>
    <x v="415"/>
    <s v="2015"/>
    <x v="415"/>
    <x v="3"/>
    <x v="6"/>
    <n v="60"/>
  </r>
  <r>
    <x v="18"/>
    <s v="20"/>
    <x v="18"/>
    <x v="415"/>
    <s v="2015"/>
    <x v="415"/>
    <x v="3"/>
    <x v="7"/>
    <n v="57"/>
  </r>
  <r>
    <x v="18"/>
    <s v="20"/>
    <x v="18"/>
    <x v="416"/>
    <s v="2017"/>
    <x v="416"/>
    <x v="1"/>
    <x v="0"/>
    <n v="8"/>
  </r>
  <r>
    <x v="18"/>
    <s v="20"/>
    <x v="18"/>
    <x v="416"/>
    <s v="2017"/>
    <x v="416"/>
    <x v="1"/>
    <x v="1"/>
    <n v="7"/>
  </r>
  <r>
    <x v="18"/>
    <s v="20"/>
    <x v="18"/>
    <x v="416"/>
    <s v="2017"/>
    <x v="416"/>
    <x v="1"/>
    <x v="2"/>
    <n v="4"/>
  </r>
  <r>
    <x v="18"/>
    <s v="20"/>
    <x v="18"/>
    <x v="416"/>
    <s v="2017"/>
    <x v="416"/>
    <x v="1"/>
    <x v="3"/>
    <n v="3"/>
  </r>
  <r>
    <x v="18"/>
    <s v="20"/>
    <x v="18"/>
    <x v="416"/>
    <s v="2017"/>
    <x v="416"/>
    <x v="1"/>
    <x v="4"/>
    <n v="3"/>
  </r>
  <r>
    <x v="18"/>
    <s v="20"/>
    <x v="18"/>
    <x v="416"/>
    <s v="2017"/>
    <x v="416"/>
    <x v="1"/>
    <x v="5"/>
    <n v="2"/>
  </r>
  <r>
    <x v="18"/>
    <s v="20"/>
    <x v="18"/>
    <x v="416"/>
    <s v="2017"/>
    <x v="416"/>
    <x v="1"/>
    <x v="6"/>
    <n v="2"/>
  </r>
  <r>
    <x v="18"/>
    <s v="20"/>
    <x v="18"/>
    <x v="416"/>
    <s v="2017"/>
    <x v="416"/>
    <x v="1"/>
    <x v="7"/>
    <n v="1"/>
  </r>
  <r>
    <x v="18"/>
    <s v="20"/>
    <x v="18"/>
    <x v="416"/>
    <s v="2017"/>
    <x v="416"/>
    <x v="2"/>
    <x v="0"/>
    <n v="2"/>
  </r>
  <r>
    <x v="18"/>
    <s v="20"/>
    <x v="18"/>
    <x v="416"/>
    <s v="2017"/>
    <x v="416"/>
    <x v="2"/>
    <x v="1"/>
    <n v="2"/>
  </r>
  <r>
    <x v="18"/>
    <s v="20"/>
    <x v="18"/>
    <x v="416"/>
    <s v="2017"/>
    <x v="416"/>
    <x v="2"/>
    <x v="2"/>
    <n v="2"/>
  </r>
  <r>
    <x v="18"/>
    <s v="20"/>
    <x v="18"/>
    <x v="416"/>
    <s v="2017"/>
    <x v="416"/>
    <x v="2"/>
    <x v="3"/>
    <n v="1"/>
  </r>
  <r>
    <x v="18"/>
    <s v="20"/>
    <x v="18"/>
    <x v="416"/>
    <s v="2017"/>
    <x v="416"/>
    <x v="2"/>
    <x v="4"/>
    <n v="0"/>
  </r>
  <r>
    <x v="18"/>
    <s v="20"/>
    <x v="18"/>
    <x v="416"/>
    <s v="2017"/>
    <x v="416"/>
    <x v="2"/>
    <x v="5"/>
    <n v="0"/>
  </r>
  <r>
    <x v="18"/>
    <s v="20"/>
    <x v="18"/>
    <x v="416"/>
    <s v="2017"/>
    <x v="416"/>
    <x v="2"/>
    <x v="6"/>
    <n v="0"/>
  </r>
  <r>
    <x v="18"/>
    <s v="20"/>
    <x v="18"/>
    <x v="416"/>
    <s v="2017"/>
    <x v="416"/>
    <x v="2"/>
    <x v="7"/>
    <n v="0"/>
  </r>
  <r>
    <x v="18"/>
    <s v="20"/>
    <x v="18"/>
    <x v="416"/>
    <s v="2017"/>
    <x v="416"/>
    <x v="3"/>
    <x v="0"/>
    <n v="25"/>
  </r>
  <r>
    <x v="18"/>
    <s v="20"/>
    <x v="18"/>
    <x v="416"/>
    <s v="2017"/>
    <x v="416"/>
    <x v="3"/>
    <x v="1"/>
    <n v="22"/>
  </r>
  <r>
    <x v="18"/>
    <s v="20"/>
    <x v="18"/>
    <x v="416"/>
    <s v="2017"/>
    <x v="416"/>
    <x v="3"/>
    <x v="2"/>
    <n v="20"/>
  </r>
  <r>
    <x v="18"/>
    <s v="20"/>
    <x v="18"/>
    <x v="416"/>
    <s v="2017"/>
    <x v="416"/>
    <x v="3"/>
    <x v="3"/>
    <n v="13"/>
  </r>
  <r>
    <x v="18"/>
    <s v="20"/>
    <x v="18"/>
    <x v="416"/>
    <s v="2017"/>
    <x v="416"/>
    <x v="3"/>
    <x v="4"/>
    <n v="15"/>
  </r>
  <r>
    <x v="18"/>
    <s v="20"/>
    <x v="18"/>
    <x v="416"/>
    <s v="2017"/>
    <x v="416"/>
    <x v="3"/>
    <x v="5"/>
    <n v="11"/>
  </r>
  <r>
    <x v="18"/>
    <s v="20"/>
    <x v="18"/>
    <x v="416"/>
    <s v="2017"/>
    <x v="416"/>
    <x v="3"/>
    <x v="6"/>
    <n v="11"/>
  </r>
  <r>
    <x v="18"/>
    <s v="20"/>
    <x v="18"/>
    <x v="416"/>
    <s v="2017"/>
    <x v="416"/>
    <x v="3"/>
    <x v="7"/>
    <n v="10"/>
  </r>
  <r>
    <x v="18"/>
    <s v="20"/>
    <x v="18"/>
    <x v="417"/>
    <s v="2018"/>
    <x v="417"/>
    <x v="1"/>
    <x v="0"/>
    <n v="1"/>
  </r>
  <r>
    <x v="18"/>
    <s v="20"/>
    <x v="18"/>
    <x v="417"/>
    <s v="2018"/>
    <x v="417"/>
    <x v="1"/>
    <x v="1"/>
    <n v="0"/>
  </r>
  <r>
    <x v="18"/>
    <s v="20"/>
    <x v="18"/>
    <x v="417"/>
    <s v="2018"/>
    <x v="417"/>
    <x v="1"/>
    <x v="2"/>
    <n v="1"/>
  </r>
  <r>
    <x v="18"/>
    <s v="20"/>
    <x v="18"/>
    <x v="417"/>
    <s v="2018"/>
    <x v="417"/>
    <x v="1"/>
    <x v="3"/>
    <n v="1"/>
  </r>
  <r>
    <x v="18"/>
    <s v="20"/>
    <x v="18"/>
    <x v="417"/>
    <s v="2018"/>
    <x v="417"/>
    <x v="1"/>
    <x v="4"/>
    <n v="1"/>
  </r>
  <r>
    <x v="18"/>
    <s v="20"/>
    <x v="18"/>
    <x v="417"/>
    <s v="2018"/>
    <x v="417"/>
    <x v="1"/>
    <x v="5"/>
    <n v="1"/>
  </r>
  <r>
    <x v="18"/>
    <s v="20"/>
    <x v="18"/>
    <x v="417"/>
    <s v="2018"/>
    <x v="417"/>
    <x v="1"/>
    <x v="6"/>
    <n v="2"/>
  </r>
  <r>
    <x v="18"/>
    <s v="20"/>
    <x v="18"/>
    <x v="417"/>
    <s v="2018"/>
    <x v="417"/>
    <x v="1"/>
    <x v="7"/>
    <n v="0"/>
  </r>
  <r>
    <x v="18"/>
    <s v="20"/>
    <x v="18"/>
    <x v="417"/>
    <s v="2018"/>
    <x v="417"/>
    <x v="2"/>
    <x v="0"/>
    <n v="0"/>
  </r>
  <r>
    <x v="18"/>
    <s v="20"/>
    <x v="18"/>
    <x v="417"/>
    <s v="2018"/>
    <x v="417"/>
    <x v="2"/>
    <x v="1"/>
    <n v="0"/>
  </r>
  <r>
    <x v="18"/>
    <s v="20"/>
    <x v="18"/>
    <x v="417"/>
    <s v="2018"/>
    <x v="417"/>
    <x v="2"/>
    <x v="2"/>
    <n v="0"/>
  </r>
  <r>
    <x v="18"/>
    <s v="20"/>
    <x v="18"/>
    <x v="417"/>
    <s v="2018"/>
    <x v="417"/>
    <x v="2"/>
    <x v="3"/>
    <n v="0"/>
  </r>
  <r>
    <x v="18"/>
    <s v="20"/>
    <x v="18"/>
    <x v="417"/>
    <s v="2018"/>
    <x v="417"/>
    <x v="2"/>
    <x v="4"/>
    <n v="0"/>
  </r>
  <r>
    <x v="18"/>
    <s v="20"/>
    <x v="18"/>
    <x v="417"/>
    <s v="2018"/>
    <x v="417"/>
    <x v="2"/>
    <x v="5"/>
    <n v="1"/>
  </r>
  <r>
    <x v="18"/>
    <s v="20"/>
    <x v="18"/>
    <x v="417"/>
    <s v="2018"/>
    <x v="417"/>
    <x v="2"/>
    <x v="6"/>
    <n v="1"/>
  </r>
  <r>
    <x v="18"/>
    <s v="20"/>
    <x v="18"/>
    <x v="417"/>
    <s v="2018"/>
    <x v="417"/>
    <x v="2"/>
    <x v="7"/>
    <n v="0"/>
  </r>
  <r>
    <x v="18"/>
    <s v="20"/>
    <x v="18"/>
    <x v="417"/>
    <s v="2018"/>
    <x v="417"/>
    <x v="3"/>
    <x v="0"/>
    <n v="116"/>
  </r>
  <r>
    <x v="18"/>
    <s v="20"/>
    <x v="18"/>
    <x v="417"/>
    <s v="2018"/>
    <x v="417"/>
    <x v="3"/>
    <x v="1"/>
    <n v="113"/>
  </r>
  <r>
    <x v="18"/>
    <s v="20"/>
    <x v="18"/>
    <x v="417"/>
    <s v="2018"/>
    <x v="417"/>
    <x v="3"/>
    <x v="2"/>
    <n v="129"/>
  </r>
  <r>
    <x v="18"/>
    <s v="20"/>
    <x v="18"/>
    <x v="417"/>
    <s v="2018"/>
    <x v="417"/>
    <x v="3"/>
    <x v="3"/>
    <n v="93"/>
  </r>
  <r>
    <x v="18"/>
    <s v="20"/>
    <x v="18"/>
    <x v="417"/>
    <s v="2018"/>
    <x v="417"/>
    <x v="3"/>
    <x v="4"/>
    <n v="83"/>
  </r>
  <r>
    <x v="18"/>
    <s v="20"/>
    <x v="18"/>
    <x v="417"/>
    <s v="2018"/>
    <x v="417"/>
    <x v="3"/>
    <x v="5"/>
    <n v="89"/>
  </r>
  <r>
    <x v="18"/>
    <s v="20"/>
    <x v="18"/>
    <x v="417"/>
    <s v="2018"/>
    <x v="417"/>
    <x v="3"/>
    <x v="6"/>
    <n v="86"/>
  </r>
  <r>
    <x v="18"/>
    <s v="20"/>
    <x v="18"/>
    <x v="417"/>
    <s v="2018"/>
    <x v="417"/>
    <x v="3"/>
    <x v="7"/>
    <n v="85"/>
  </r>
  <r>
    <x v="18"/>
    <s v="20"/>
    <x v="18"/>
    <x v="418"/>
    <s v="2019"/>
    <x v="418"/>
    <x v="1"/>
    <x v="0"/>
    <n v="0"/>
  </r>
  <r>
    <x v="18"/>
    <s v="20"/>
    <x v="18"/>
    <x v="418"/>
    <s v="2019"/>
    <x v="418"/>
    <x v="1"/>
    <x v="1"/>
    <n v="0"/>
  </r>
  <r>
    <x v="18"/>
    <s v="20"/>
    <x v="18"/>
    <x v="418"/>
    <s v="2019"/>
    <x v="418"/>
    <x v="1"/>
    <x v="2"/>
    <n v="0"/>
  </r>
  <r>
    <x v="18"/>
    <s v="20"/>
    <x v="18"/>
    <x v="418"/>
    <s v="2019"/>
    <x v="418"/>
    <x v="1"/>
    <x v="3"/>
    <n v="0"/>
  </r>
  <r>
    <x v="18"/>
    <s v="20"/>
    <x v="18"/>
    <x v="418"/>
    <s v="2019"/>
    <x v="418"/>
    <x v="1"/>
    <x v="4"/>
    <n v="0"/>
  </r>
  <r>
    <x v="18"/>
    <s v="20"/>
    <x v="18"/>
    <x v="418"/>
    <s v="2019"/>
    <x v="418"/>
    <x v="1"/>
    <x v="5"/>
    <n v="0"/>
  </r>
  <r>
    <x v="18"/>
    <s v="20"/>
    <x v="18"/>
    <x v="418"/>
    <s v="2019"/>
    <x v="418"/>
    <x v="1"/>
    <x v="6"/>
    <n v="0"/>
  </r>
  <r>
    <x v="18"/>
    <s v="20"/>
    <x v="18"/>
    <x v="418"/>
    <s v="2019"/>
    <x v="418"/>
    <x v="1"/>
    <x v="7"/>
    <n v="0"/>
  </r>
  <r>
    <x v="18"/>
    <s v="20"/>
    <x v="18"/>
    <x v="418"/>
    <s v="2019"/>
    <x v="418"/>
    <x v="2"/>
    <x v="0"/>
    <n v="0"/>
  </r>
  <r>
    <x v="18"/>
    <s v="20"/>
    <x v="18"/>
    <x v="418"/>
    <s v="2019"/>
    <x v="418"/>
    <x v="2"/>
    <x v="1"/>
    <n v="0"/>
  </r>
  <r>
    <x v="18"/>
    <s v="20"/>
    <x v="18"/>
    <x v="418"/>
    <s v="2019"/>
    <x v="418"/>
    <x v="2"/>
    <x v="2"/>
    <n v="0"/>
  </r>
  <r>
    <x v="18"/>
    <s v="20"/>
    <x v="18"/>
    <x v="418"/>
    <s v="2019"/>
    <x v="418"/>
    <x v="2"/>
    <x v="3"/>
    <n v="0"/>
  </r>
  <r>
    <x v="18"/>
    <s v="20"/>
    <x v="18"/>
    <x v="418"/>
    <s v="2019"/>
    <x v="418"/>
    <x v="2"/>
    <x v="4"/>
    <n v="0"/>
  </r>
  <r>
    <x v="18"/>
    <s v="20"/>
    <x v="18"/>
    <x v="418"/>
    <s v="2019"/>
    <x v="418"/>
    <x v="2"/>
    <x v="5"/>
    <n v="0"/>
  </r>
  <r>
    <x v="18"/>
    <s v="20"/>
    <x v="18"/>
    <x v="418"/>
    <s v="2019"/>
    <x v="418"/>
    <x v="2"/>
    <x v="6"/>
    <n v="0"/>
  </r>
  <r>
    <x v="18"/>
    <s v="20"/>
    <x v="18"/>
    <x v="418"/>
    <s v="2019"/>
    <x v="418"/>
    <x v="2"/>
    <x v="7"/>
    <n v="0"/>
  </r>
  <r>
    <x v="18"/>
    <s v="20"/>
    <x v="18"/>
    <x v="418"/>
    <s v="2019"/>
    <x v="418"/>
    <x v="3"/>
    <x v="0"/>
    <n v="140"/>
  </r>
  <r>
    <x v="18"/>
    <s v="20"/>
    <x v="18"/>
    <x v="418"/>
    <s v="2019"/>
    <x v="418"/>
    <x v="3"/>
    <x v="1"/>
    <n v="131"/>
  </r>
  <r>
    <x v="18"/>
    <s v="20"/>
    <x v="18"/>
    <x v="418"/>
    <s v="2019"/>
    <x v="418"/>
    <x v="3"/>
    <x v="2"/>
    <n v="120"/>
  </r>
  <r>
    <x v="18"/>
    <s v="20"/>
    <x v="18"/>
    <x v="418"/>
    <s v="2019"/>
    <x v="418"/>
    <x v="3"/>
    <x v="3"/>
    <n v="135"/>
  </r>
  <r>
    <x v="18"/>
    <s v="20"/>
    <x v="18"/>
    <x v="418"/>
    <s v="2019"/>
    <x v="418"/>
    <x v="3"/>
    <x v="4"/>
    <n v="135"/>
  </r>
  <r>
    <x v="18"/>
    <s v="20"/>
    <x v="18"/>
    <x v="418"/>
    <s v="2019"/>
    <x v="418"/>
    <x v="3"/>
    <x v="5"/>
    <n v="135"/>
  </r>
  <r>
    <x v="18"/>
    <s v="20"/>
    <x v="18"/>
    <x v="418"/>
    <s v="2019"/>
    <x v="418"/>
    <x v="3"/>
    <x v="6"/>
    <n v="160"/>
  </r>
  <r>
    <x v="18"/>
    <s v="20"/>
    <x v="18"/>
    <x v="418"/>
    <s v="2019"/>
    <x v="418"/>
    <x v="3"/>
    <x v="7"/>
    <n v="161"/>
  </r>
  <r>
    <x v="18"/>
    <s v="20"/>
    <x v="18"/>
    <x v="419"/>
    <s v="2020"/>
    <x v="419"/>
    <x v="1"/>
    <x v="0"/>
    <n v="50"/>
  </r>
  <r>
    <x v="18"/>
    <s v="20"/>
    <x v="18"/>
    <x v="419"/>
    <s v="2020"/>
    <x v="419"/>
    <x v="1"/>
    <x v="1"/>
    <n v="44"/>
  </r>
  <r>
    <x v="18"/>
    <s v="20"/>
    <x v="18"/>
    <x v="419"/>
    <s v="2020"/>
    <x v="419"/>
    <x v="1"/>
    <x v="2"/>
    <n v="35"/>
  </r>
  <r>
    <x v="18"/>
    <s v="20"/>
    <x v="18"/>
    <x v="419"/>
    <s v="2020"/>
    <x v="419"/>
    <x v="1"/>
    <x v="3"/>
    <n v="31"/>
  </r>
  <r>
    <x v="18"/>
    <s v="20"/>
    <x v="18"/>
    <x v="419"/>
    <s v="2020"/>
    <x v="419"/>
    <x v="1"/>
    <x v="4"/>
    <n v="43"/>
  </r>
  <r>
    <x v="18"/>
    <s v="20"/>
    <x v="18"/>
    <x v="419"/>
    <s v="2020"/>
    <x v="419"/>
    <x v="1"/>
    <x v="5"/>
    <n v="45"/>
  </r>
  <r>
    <x v="18"/>
    <s v="20"/>
    <x v="18"/>
    <x v="419"/>
    <s v="2020"/>
    <x v="419"/>
    <x v="1"/>
    <x v="6"/>
    <n v="44"/>
  </r>
  <r>
    <x v="18"/>
    <s v="20"/>
    <x v="18"/>
    <x v="419"/>
    <s v="2020"/>
    <x v="419"/>
    <x v="1"/>
    <x v="7"/>
    <n v="38"/>
  </r>
  <r>
    <x v="18"/>
    <s v="20"/>
    <x v="18"/>
    <x v="419"/>
    <s v="2020"/>
    <x v="419"/>
    <x v="2"/>
    <x v="0"/>
    <n v="0"/>
  </r>
  <r>
    <x v="18"/>
    <s v="20"/>
    <x v="18"/>
    <x v="419"/>
    <s v="2020"/>
    <x v="419"/>
    <x v="2"/>
    <x v="1"/>
    <n v="0"/>
  </r>
  <r>
    <x v="18"/>
    <s v="20"/>
    <x v="18"/>
    <x v="419"/>
    <s v="2020"/>
    <x v="419"/>
    <x v="2"/>
    <x v="2"/>
    <n v="0"/>
  </r>
  <r>
    <x v="18"/>
    <s v="20"/>
    <x v="18"/>
    <x v="419"/>
    <s v="2020"/>
    <x v="419"/>
    <x v="2"/>
    <x v="3"/>
    <n v="0"/>
  </r>
  <r>
    <x v="18"/>
    <s v="20"/>
    <x v="18"/>
    <x v="419"/>
    <s v="2020"/>
    <x v="419"/>
    <x v="2"/>
    <x v="4"/>
    <n v="0"/>
  </r>
  <r>
    <x v="18"/>
    <s v="20"/>
    <x v="18"/>
    <x v="419"/>
    <s v="2020"/>
    <x v="419"/>
    <x v="2"/>
    <x v="5"/>
    <n v="0"/>
  </r>
  <r>
    <x v="18"/>
    <s v="20"/>
    <x v="18"/>
    <x v="419"/>
    <s v="2020"/>
    <x v="419"/>
    <x v="2"/>
    <x v="6"/>
    <n v="1"/>
  </r>
  <r>
    <x v="18"/>
    <s v="20"/>
    <x v="18"/>
    <x v="419"/>
    <s v="2020"/>
    <x v="419"/>
    <x v="2"/>
    <x v="7"/>
    <n v="0"/>
  </r>
  <r>
    <x v="18"/>
    <s v="20"/>
    <x v="18"/>
    <x v="419"/>
    <s v="2020"/>
    <x v="419"/>
    <x v="3"/>
    <x v="0"/>
    <n v="30"/>
  </r>
  <r>
    <x v="18"/>
    <s v="20"/>
    <x v="18"/>
    <x v="419"/>
    <s v="2020"/>
    <x v="419"/>
    <x v="3"/>
    <x v="1"/>
    <n v="24"/>
  </r>
  <r>
    <x v="18"/>
    <s v="20"/>
    <x v="18"/>
    <x v="419"/>
    <s v="2020"/>
    <x v="419"/>
    <x v="3"/>
    <x v="2"/>
    <n v="15"/>
  </r>
  <r>
    <x v="18"/>
    <s v="20"/>
    <x v="18"/>
    <x v="419"/>
    <s v="2020"/>
    <x v="419"/>
    <x v="3"/>
    <x v="3"/>
    <n v="23"/>
  </r>
  <r>
    <x v="18"/>
    <s v="20"/>
    <x v="18"/>
    <x v="419"/>
    <s v="2020"/>
    <x v="419"/>
    <x v="3"/>
    <x v="4"/>
    <n v="24"/>
  </r>
  <r>
    <x v="18"/>
    <s v="20"/>
    <x v="18"/>
    <x v="419"/>
    <s v="2020"/>
    <x v="419"/>
    <x v="3"/>
    <x v="5"/>
    <n v="22"/>
  </r>
  <r>
    <x v="18"/>
    <s v="20"/>
    <x v="18"/>
    <x v="419"/>
    <s v="2020"/>
    <x v="419"/>
    <x v="3"/>
    <x v="6"/>
    <n v="25"/>
  </r>
  <r>
    <x v="18"/>
    <s v="20"/>
    <x v="18"/>
    <x v="419"/>
    <s v="2020"/>
    <x v="419"/>
    <x v="3"/>
    <x v="7"/>
    <n v="30"/>
  </r>
  <r>
    <x v="18"/>
    <s v="20"/>
    <x v="18"/>
    <x v="420"/>
    <s v="2021"/>
    <x v="420"/>
    <x v="1"/>
    <x v="0"/>
    <n v="153"/>
  </r>
  <r>
    <x v="18"/>
    <s v="20"/>
    <x v="18"/>
    <x v="420"/>
    <s v="2021"/>
    <x v="420"/>
    <x v="1"/>
    <x v="1"/>
    <n v="147"/>
  </r>
  <r>
    <x v="18"/>
    <s v="20"/>
    <x v="18"/>
    <x v="420"/>
    <s v="2021"/>
    <x v="420"/>
    <x v="1"/>
    <x v="2"/>
    <n v="145"/>
  </r>
  <r>
    <x v="18"/>
    <s v="20"/>
    <x v="18"/>
    <x v="420"/>
    <s v="2021"/>
    <x v="420"/>
    <x v="1"/>
    <x v="3"/>
    <n v="133"/>
  </r>
  <r>
    <x v="18"/>
    <s v="20"/>
    <x v="18"/>
    <x v="420"/>
    <s v="2021"/>
    <x v="420"/>
    <x v="1"/>
    <x v="4"/>
    <n v="126"/>
  </r>
  <r>
    <x v="18"/>
    <s v="20"/>
    <x v="18"/>
    <x v="420"/>
    <s v="2021"/>
    <x v="420"/>
    <x v="1"/>
    <x v="5"/>
    <n v="121"/>
  </r>
  <r>
    <x v="18"/>
    <s v="20"/>
    <x v="18"/>
    <x v="420"/>
    <s v="2021"/>
    <x v="420"/>
    <x v="1"/>
    <x v="6"/>
    <n v="128"/>
  </r>
  <r>
    <x v="18"/>
    <s v="20"/>
    <x v="18"/>
    <x v="420"/>
    <s v="2021"/>
    <x v="420"/>
    <x v="1"/>
    <x v="7"/>
    <n v="102"/>
  </r>
  <r>
    <x v="18"/>
    <s v="20"/>
    <x v="18"/>
    <x v="420"/>
    <s v="2021"/>
    <x v="420"/>
    <x v="2"/>
    <x v="0"/>
    <n v="2"/>
  </r>
  <r>
    <x v="18"/>
    <s v="20"/>
    <x v="18"/>
    <x v="420"/>
    <s v="2021"/>
    <x v="420"/>
    <x v="2"/>
    <x v="1"/>
    <n v="2"/>
  </r>
  <r>
    <x v="18"/>
    <s v="20"/>
    <x v="18"/>
    <x v="420"/>
    <s v="2021"/>
    <x v="420"/>
    <x v="2"/>
    <x v="2"/>
    <n v="2"/>
  </r>
  <r>
    <x v="18"/>
    <s v="20"/>
    <x v="18"/>
    <x v="420"/>
    <s v="2021"/>
    <x v="420"/>
    <x v="2"/>
    <x v="3"/>
    <n v="0"/>
  </r>
  <r>
    <x v="18"/>
    <s v="20"/>
    <x v="18"/>
    <x v="420"/>
    <s v="2021"/>
    <x v="420"/>
    <x v="2"/>
    <x v="4"/>
    <n v="1"/>
  </r>
  <r>
    <x v="18"/>
    <s v="20"/>
    <x v="18"/>
    <x v="420"/>
    <s v="2021"/>
    <x v="420"/>
    <x v="2"/>
    <x v="5"/>
    <n v="2"/>
  </r>
  <r>
    <x v="18"/>
    <s v="20"/>
    <x v="18"/>
    <x v="420"/>
    <s v="2021"/>
    <x v="420"/>
    <x v="2"/>
    <x v="6"/>
    <n v="3"/>
  </r>
  <r>
    <x v="18"/>
    <s v="20"/>
    <x v="18"/>
    <x v="420"/>
    <s v="2021"/>
    <x v="420"/>
    <x v="2"/>
    <x v="7"/>
    <n v="2"/>
  </r>
  <r>
    <x v="18"/>
    <s v="20"/>
    <x v="18"/>
    <x v="420"/>
    <s v="2021"/>
    <x v="420"/>
    <x v="3"/>
    <x v="0"/>
    <n v="1"/>
  </r>
  <r>
    <x v="18"/>
    <s v="20"/>
    <x v="18"/>
    <x v="420"/>
    <s v="2021"/>
    <x v="420"/>
    <x v="3"/>
    <x v="1"/>
    <n v="2"/>
  </r>
  <r>
    <x v="18"/>
    <s v="20"/>
    <x v="18"/>
    <x v="420"/>
    <s v="2021"/>
    <x v="420"/>
    <x v="3"/>
    <x v="2"/>
    <n v="2"/>
  </r>
  <r>
    <x v="18"/>
    <s v="20"/>
    <x v="18"/>
    <x v="420"/>
    <s v="2021"/>
    <x v="420"/>
    <x v="3"/>
    <x v="3"/>
    <n v="1"/>
  </r>
  <r>
    <x v="18"/>
    <s v="20"/>
    <x v="18"/>
    <x v="420"/>
    <s v="2021"/>
    <x v="420"/>
    <x v="3"/>
    <x v="4"/>
    <n v="1"/>
  </r>
  <r>
    <x v="18"/>
    <s v="20"/>
    <x v="18"/>
    <x v="420"/>
    <s v="2021"/>
    <x v="420"/>
    <x v="3"/>
    <x v="5"/>
    <n v="0"/>
  </r>
  <r>
    <x v="18"/>
    <s v="20"/>
    <x v="18"/>
    <x v="420"/>
    <s v="2021"/>
    <x v="420"/>
    <x v="3"/>
    <x v="6"/>
    <n v="0"/>
  </r>
  <r>
    <x v="18"/>
    <s v="20"/>
    <x v="18"/>
    <x v="420"/>
    <s v="2021"/>
    <x v="420"/>
    <x v="3"/>
    <x v="7"/>
    <n v="1"/>
  </r>
  <r>
    <x v="18"/>
    <s v="20"/>
    <x v="18"/>
    <x v="421"/>
    <s v="2022"/>
    <x v="421"/>
    <x v="1"/>
    <x v="0"/>
    <n v="10"/>
  </r>
  <r>
    <x v="18"/>
    <s v="20"/>
    <x v="18"/>
    <x v="421"/>
    <s v="2022"/>
    <x v="421"/>
    <x v="1"/>
    <x v="1"/>
    <n v="11"/>
  </r>
  <r>
    <x v="18"/>
    <s v="20"/>
    <x v="18"/>
    <x v="421"/>
    <s v="2022"/>
    <x v="421"/>
    <x v="1"/>
    <x v="2"/>
    <n v="13"/>
  </r>
  <r>
    <x v="18"/>
    <s v="20"/>
    <x v="18"/>
    <x v="421"/>
    <s v="2022"/>
    <x v="421"/>
    <x v="1"/>
    <x v="3"/>
    <n v="14"/>
  </r>
  <r>
    <x v="18"/>
    <s v="20"/>
    <x v="18"/>
    <x v="421"/>
    <s v="2022"/>
    <x v="421"/>
    <x v="1"/>
    <x v="4"/>
    <n v="9"/>
  </r>
  <r>
    <x v="18"/>
    <s v="20"/>
    <x v="18"/>
    <x v="421"/>
    <s v="2022"/>
    <x v="421"/>
    <x v="1"/>
    <x v="5"/>
    <n v="9"/>
  </r>
  <r>
    <x v="18"/>
    <s v="20"/>
    <x v="18"/>
    <x v="421"/>
    <s v="2022"/>
    <x v="421"/>
    <x v="1"/>
    <x v="6"/>
    <n v="9"/>
  </r>
  <r>
    <x v="18"/>
    <s v="20"/>
    <x v="18"/>
    <x v="421"/>
    <s v="2022"/>
    <x v="421"/>
    <x v="1"/>
    <x v="7"/>
    <n v="3"/>
  </r>
  <r>
    <x v="18"/>
    <s v="20"/>
    <x v="18"/>
    <x v="421"/>
    <s v="2022"/>
    <x v="421"/>
    <x v="2"/>
    <x v="0"/>
    <n v="0"/>
  </r>
  <r>
    <x v="18"/>
    <s v="20"/>
    <x v="18"/>
    <x v="421"/>
    <s v="2022"/>
    <x v="421"/>
    <x v="2"/>
    <x v="1"/>
    <n v="0"/>
  </r>
  <r>
    <x v="18"/>
    <s v="20"/>
    <x v="18"/>
    <x v="421"/>
    <s v="2022"/>
    <x v="421"/>
    <x v="2"/>
    <x v="2"/>
    <n v="0"/>
  </r>
  <r>
    <x v="18"/>
    <s v="20"/>
    <x v="18"/>
    <x v="421"/>
    <s v="2022"/>
    <x v="421"/>
    <x v="2"/>
    <x v="3"/>
    <n v="0"/>
  </r>
  <r>
    <x v="18"/>
    <s v="20"/>
    <x v="18"/>
    <x v="421"/>
    <s v="2022"/>
    <x v="421"/>
    <x v="2"/>
    <x v="4"/>
    <n v="0"/>
  </r>
  <r>
    <x v="18"/>
    <s v="20"/>
    <x v="18"/>
    <x v="421"/>
    <s v="2022"/>
    <x v="421"/>
    <x v="2"/>
    <x v="5"/>
    <n v="0"/>
  </r>
  <r>
    <x v="18"/>
    <s v="20"/>
    <x v="18"/>
    <x v="421"/>
    <s v="2022"/>
    <x v="421"/>
    <x v="2"/>
    <x v="6"/>
    <n v="0"/>
  </r>
  <r>
    <x v="18"/>
    <s v="20"/>
    <x v="18"/>
    <x v="421"/>
    <s v="2022"/>
    <x v="421"/>
    <x v="2"/>
    <x v="7"/>
    <n v="0"/>
  </r>
  <r>
    <x v="18"/>
    <s v="20"/>
    <x v="18"/>
    <x v="421"/>
    <s v="2022"/>
    <x v="421"/>
    <x v="3"/>
    <x v="0"/>
    <n v="85"/>
  </r>
  <r>
    <x v="18"/>
    <s v="20"/>
    <x v="18"/>
    <x v="421"/>
    <s v="2022"/>
    <x v="421"/>
    <x v="3"/>
    <x v="1"/>
    <n v="83"/>
  </r>
  <r>
    <x v="18"/>
    <s v="20"/>
    <x v="18"/>
    <x v="421"/>
    <s v="2022"/>
    <x v="421"/>
    <x v="3"/>
    <x v="2"/>
    <n v="73"/>
  </r>
  <r>
    <x v="18"/>
    <s v="20"/>
    <x v="18"/>
    <x v="421"/>
    <s v="2022"/>
    <x v="421"/>
    <x v="3"/>
    <x v="3"/>
    <n v="92"/>
  </r>
  <r>
    <x v="18"/>
    <s v="20"/>
    <x v="18"/>
    <x v="421"/>
    <s v="2022"/>
    <x v="421"/>
    <x v="3"/>
    <x v="4"/>
    <n v="105"/>
  </r>
  <r>
    <x v="18"/>
    <s v="20"/>
    <x v="18"/>
    <x v="421"/>
    <s v="2022"/>
    <x v="421"/>
    <x v="3"/>
    <x v="5"/>
    <n v="88"/>
  </r>
  <r>
    <x v="18"/>
    <s v="20"/>
    <x v="18"/>
    <x v="421"/>
    <s v="2022"/>
    <x v="421"/>
    <x v="3"/>
    <x v="6"/>
    <n v="94"/>
  </r>
  <r>
    <x v="18"/>
    <s v="20"/>
    <x v="18"/>
    <x v="421"/>
    <s v="2022"/>
    <x v="421"/>
    <x v="3"/>
    <x v="7"/>
    <n v="94"/>
  </r>
  <r>
    <x v="18"/>
    <s v="20"/>
    <x v="18"/>
    <x v="422"/>
    <s v="2023"/>
    <x v="422"/>
    <x v="1"/>
    <x v="0"/>
    <n v="3"/>
  </r>
  <r>
    <x v="18"/>
    <s v="20"/>
    <x v="18"/>
    <x v="422"/>
    <s v="2023"/>
    <x v="422"/>
    <x v="1"/>
    <x v="1"/>
    <n v="2"/>
  </r>
  <r>
    <x v="18"/>
    <s v="20"/>
    <x v="18"/>
    <x v="422"/>
    <s v="2023"/>
    <x v="422"/>
    <x v="1"/>
    <x v="2"/>
    <n v="3"/>
  </r>
  <r>
    <x v="18"/>
    <s v="20"/>
    <x v="18"/>
    <x v="422"/>
    <s v="2023"/>
    <x v="422"/>
    <x v="1"/>
    <x v="3"/>
    <n v="2"/>
  </r>
  <r>
    <x v="18"/>
    <s v="20"/>
    <x v="18"/>
    <x v="422"/>
    <s v="2023"/>
    <x v="422"/>
    <x v="1"/>
    <x v="4"/>
    <n v="3"/>
  </r>
  <r>
    <x v="18"/>
    <s v="20"/>
    <x v="18"/>
    <x v="422"/>
    <s v="2023"/>
    <x v="422"/>
    <x v="1"/>
    <x v="5"/>
    <n v="3"/>
  </r>
  <r>
    <x v="18"/>
    <s v="20"/>
    <x v="18"/>
    <x v="422"/>
    <s v="2023"/>
    <x v="422"/>
    <x v="1"/>
    <x v="6"/>
    <n v="2"/>
  </r>
  <r>
    <x v="18"/>
    <s v="20"/>
    <x v="18"/>
    <x v="422"/>
    <s v="2023"/>
    <x v="422"/>
    <x v="1"/>
    <x v="7"/>
    <n v="5"/>
  </r>
  <r>
    <x v="18"/>
    <s v="20"/>
    <x v="18"/>
    <x v="422"/>
    <s v="2023"/>
    <x v="422"/>
    <x v="2"/>
    <x v="0"/>
    <n v="0"/>
  </r>
  <r>
    <x v="18"/>
    <s v="20"/>
    <x v="18"/>
    <x v="422"/>
    <s v="2023"/>
    <x v="422"/>
    <x v="2"/>
    <x v="1"/>
    <n v="0"/>
  </r>
  <r>
    <x v="18"/>
    <s v="20"/>
    <x v="18"/>
    <x v="422"/>
    <s v="2023"/>
    <x v="422"/>
    <x v="2"/>
    <x v="2"/>
    <n v="0"/>
  </r>
  <r>
    <x v="18"/>
    <s v="20"/>
    <x v="18"/>
    <x v="422"/>
    <s v="2023"/>
    <x v="422"/>
    <x v="2"/>
    <x v="3"/>
    <n v="0"/>
  </r>
  <r>
    <x v="18"/>
    <s v="20"/>
    <x v="18"/>
    <x v="422"/>
    <s v="2023"/>
    <x v="422"/>
    <x v="2"/>
    <x v="4"/>
    <n v="0"/>
  </r>
  <r>
    <x v="18"/>
    <s v="20"/>
    <x v="18"/>
    <x v="422"/>
    <s v="2023"/>
    <x v="422"/>
    <x v="2"/>
    <x v="5"/>
    <n v="0"/>
  </r>
  <r>
    <x v="18"/>
    <s v="20"/>
    <x v="18"/>
    <x v="422"/>
    <s v="2023"/>
    <x v="422"/>
    <x v="2"/>
    <x v="6"/>
    <n v="0"/>
  </r>
  <r>
    <x v="18"/>
    <s v="20"/>
    <x v="18"/>
    <x v="422"/>
    <s v="2023"/>
    <x v="422"/>
    <x v="2"/>
    <x v="7"/>
    <n v="0"/>
  </r>
  <r>
    <x v="18"/>
    <s v="20"/>
    <x v="18"/>
    <x v="422"/>
    <s v="2023"/>
    <x v="422"/>
    <x v="3"/>
    <x v="0"/>
    <n v="67"/>
  </r>
  <r>
    <x v="18"/>
    <s v="20"/>
    <x v="18"/>
    <x v="422"/>
    <s v="2023"/>
    <x v="422"/>
    <x v="3"/>
    <x v="1"/>
    <n v="57"/>
  </r>
  <r>
    <x v="18"/>
    <s v="20"/>
    <x v="18"/>
    <x v="422"/>
    <s v="2023"/>
    <x v="422"/>
    <x v="3"/>
    <x v="2"/>
    <n v="57"/>
  </r>
  <r>
    <x v="18"/>
    <s v="20"/>
    <x v="18"/>
    <x v="422"/>
    <s v="2023"/>
    <x v="422"/>
    <x v="3"/>
    <x v="3"/>
    <n v="73"/>
  </r>
  <r>
    <x v="18"/>
    <s v="20"/>
    <x v="18"/>
    <x v="422"/>
    <s v="2023"/>
    <x v="422"/>
    <x v="3"/>
    <x v="4"/>
    <n v="80"/>
  </r>
  <r>
    <x v="18"/>
    <s v="20"/>
    <x v="18"/>
    <x v="422"/>
    <s v="2023"/>
    <x v="422"/>
    <x v="3"/>
    <x v="5"/>
    <n v="82"/>
  </r>
  <r>
    <x v="18"/>
    <s v="20"/>
    <x v="18"/>
    <x v="422"/>
    <s v="2023"/>
    <x v="422"/>
    <x v="3"/>
    <x v="6"/>
    <n v="83"/>
  </r>
  <r>
    <x v="18"/>
    <s v="20"/>
    <x v="18"/>
    <x v="422"/>
    <s v="2023"/>
    <x v="422"/>
    <x v="3"/>
    <x v="7"/>
    <n v="76"/>
  </r>
  <r>
    <x v="18"/>
    <s v="20"/>
    <x v="18"/>
    <x v="423"/>
    <s v="2024"/>
    <x v="423"/>
    <x v="1"/>
    <x v="0"/>
    <n v="0"/>
  </r>
  <r>
    <x v="18"/>
    <s v="20"/>
    <x v="18"/>
    <x v="423"/>
    <s v="2024"/>
    <x v="423"/>
    <x v="1"/>
    <x v="1"/>
    <n v="0"/>
  </r>
  <r>
    <x v="18"/>
    <s v="20"/>
    <x v="18"/>
    <x v="423"/>
    <s v="2024"/>
    <x v="423"/>
    <x v="1"/>
    <x v="2"/>
    <n v="0"/>
  </r>
  <r>
    <x v="18"/>
    <s v="20"/>
    <x v="18"/>
    <x v="423"/>
    <s v="2024"/>
    <x v="423"/>
    <x v="1"/>
    <x v="3"/>
    <n v="0"/>
  </r>
  <r>
    <x v="18"/>
    <s v="20"/>
    <x v="18"/>
    <x v="423"/>
    <s v="2024"/>
    <x v="423"/>
    <x v="1"/>
    <x v="4"/>
    <n v="1"/>
  </r>
  <r>
    <x v="18"/>
    <s v="20"/>
    <x v="18"/>
    <x v="423"/>
    <s v="2024"/>
    <x v="423"/>
    <x v="1"/>
    <x v="5"/>
    <n v="1"/>
  </r>
  <r>
    <x v="18"/>
    <s v="20"/>
    <x v="18"/>
    <x v="423"/>
    <s v="2024"/>
    <x v="423"/>
    <x v="1"/>
    <x v="6"/>
    <n v="1"/>
  </r>
  <r>
    <x v="18"/>
    <s v="20"/>
    <x v="18"/>
    <x v="423"/>
    <s v="2024"/>
    <x v="423"/>
    <x v="1"/>
    <x v="7"/>
    <n v="1"/>
  </r>
  <r>
    <x v="18"/>
    <s v="20"/>
    <x v="18"/>
    <x v="423"/>
    <s v="2024"/>
    <x v="423"/>
    <x v="2"/>
    <x v="0"/>
    <n v="0"/>
  </r>
  <r>
    <x v="18"/>
    <s v="20"/>
    <x v="18"/>
    <x v="423"/>
    <s v="2024"/>
    <x v="423"/>
    <x v="2"/>
    <x v="1"/>
    <n v="0"/>
  </r>
  <r>
    <x v="18"/>
    <s v="20"/>
    <x v="18"/>
    <x v="423"/>
    <s v="2024"/>
    <x v="423"/>
    <x v="2"/>
    <x v="2"/>
    <n v="0"/>
  </r>
  <r>
    <x v="18"/>
    <s v="20"/>
    <x v="18"/>
    <x v="423"/>
    <s v="2024"/>
    <x v="423"/>
    <x v="2"/>
    <x v="3"/>
    <n v="0"/>
  </r>
  <r>
    <x v="18"/>
    <s v="20"/>
    <x v="18"/>
    <x v="423"/>
    <s v="2024"/>
    <x v="423"/>
    <x v="2"/>
    <x v="4"/>
    <n v="0"/>
  </r>
  <r>
    <x v="18"/>
    <s v="20"/>
    <x v="18"/>
    <x v="423"/>
    <s v="2024"/>
    <x v="423"/>
    <x v="2"/>
    <x v="5"/>
    <n v="0"/>
  </r>
  <r>
    <x v="18"/>
    <s v="20"/>
    <x v="18"/>
    <x v="423"/>
    <s v="2024"/>
    <x v="423"/>
    <x v="2"/>
    <x v="6"/>
    <n v="0"/>
  </r>
  <r>
    <x v="18"/>
    <s v="20"/>
    <x v="18"/>
    <x v="423"/>
    <s v="2024"/>
    <x v="423"/>
    <x v="2"/>
    <x v="7"/>
    <n v="0"/>
  </r>
  <r>
    <x v="18"/>
    <s v="20"/>
    <x v="18"/>
    <x v="423"/>
    <s v="2024"/>
    <x v="423"/>
    <x v="3"/>
    <x v="0"/>
    <n v="83"/>
  </r>
  <r>
    <x v="18"/>
    <s v="20"/>
    <x v="18"/>
    <x v="423"/>
    <s v="2024"/>
    <x v="423"/>
    <x v="3"/>
    <x v="1"/>
    <n v="81"/>
  </r>
  <r>
    <x v="18"/>
    <s v="20"/>
    <x v="18"/>
    <x v="423"/>
    <s v="2024"/>
    <x v="423"/>
    <x v="3"/>
    <x v="2"/>
    <n v="74"/>
  </r>
  <r>
    <x v="18"/>
    <s v="20"/>
    <x v="18"/>
    <x v="423"/>
    <s v="2024"/>
    <x v="423"/>
    <x v="3"/>
    <x v="3"/>
    <n v="87"/>
  </r>
  <r>
    <x v="18"/>
    <s v="20"/>
    <x v="18"/>
    <x v="423"/>
    <s v="2024"/>
    <x v="423"/>
    <x v="3"/>
    <x v="4"/>
    <n v="80"/>
  </r>
  <r>
    <x v="18"/>
    <s v="20"/>
    <x v="18"/>
    <x v="423"/>
    <s v="2024"/>
    <x v="423"/>
    <x v="3"/>
    <x v="5"/>
    <n v="67"/>
  </r>
  <r>
    <x v="18"/>
    <s v="20"/>
    <x v="18"/>
    <x v="423"/>
    <s v="2024"/>
    <x v="423"/>
    <x v="3"/>
    <x v="6"/>
    <n v="70"/>
  </r>
  <r>
    <x v="18"/>
    <s v="20"/>
    <x v="18"/>
    <x v="423"/>
    <s v="2024"/>
    <x v="423"/>
    <x v="3"/>
    <x v="7"/>
    <n v="67"/>
  </r>
  <r>
    <x v="18"/>
    <s v="20"/>
    <x v="18"/>
    <x v="424"/>
    <s v="2025"/>
    <x v="424"/>
    <x v="1"/>
    <x v="0"/>
    <n v="137"/>
  </r>
  <r>
    <x v="18"/>
    <s v="20"/>
    <x v="18"/>
    <x v="424"/>
    <s v="2025"/>
    <x v="424"/>
    <x v="1"/>
    <x v="1"/>
    <n v="129"/>
  </r>
  <r>
    <x v="18"/>
    <s v="20"/>
    <x v="18"/>
    <x v="424"/>
    <s v="2025"/>
    <x v="424"/>
    <x v="1"/>
    <x v="2"/>
    <n v="115"/>
  </r>
  <r>
    <x v="18"/>
    <s v="20"/>
    <x v="18"/>
    <x v="424"/>
    <s v="2025"/>
    <x v="424"/>
    <x v="1"/>
    <x v="3"/>
    <n v="115"/>
  </r>
  <r>
    <x v="18"/>
    <s v="20"/>
    <x v="18"/>
    <x v="424"/>
    <s v="2025"/>
    <x v="424"/>
    <x v="1"/>
    <x v="4"/>
    <n v="106"/>
  </r>
  <r>
    <x v="18"/>
    <s v="20"/>
    <x v="18"/>
    <x v="424"/>
    <s v="2025"/>
    <x v="424"/>
    <x v="1"/>
    <x v="5"/>
    <n v="115"/>
  </r>
  <r>
    <x v="18"/>
    <s v="20"/>
    <x v="18"/>
    <x v="424"/>
    <s v="2025"/>
    <x v="424"/>
    <x v="1"/>
    <x v="6"/>
    <n v="104"/>
  </r>
  <r>
    <x v="18"/>
    <s v="20"/>
    <x v="18"/>
    <x v="424"/>
    <s v="2025"/>
    <x v="424"/>
    <x v="1"/>
    <x v="7"/>
    <n v="89"/>
  </r>
  <r>
    <x v="18"/>
    <s v="20"/>
    <x v="18"/>
    <x v="424"/>
    <s v="2025"/>
    <x v="424"/>
    <x v="2"/>
    <x v="0"/>
    <n v="0"/>
  </r>
  <r>
    <x v="18"/>
    <s v="20"/>
    <x v="18"/>
    <x v="424"/>
    <s v="2025"/>
    <x v="424"/>
    <x v="2"/>
    <x v="1"/>
    <n v="0"/>
  </r>
  <r>
    <x v="18"/>
    <s v="20"/>
    <x v="18"/>
    <x v="424"/>
    <s v="2025"/>
    <x v="424"/>
    <x v="2"/>
    <x v="2"/>
    <n v="0"/>
  </r>
  <r>
    <x v="18"/>
    <s v="20"/>
    <x v="18"/>
    <x v="424"/>
    <s v="2025"/>
    <x v="424"/>
    <x v="2"/>
    <x v="3"/>
    <n v="0"/>
  </r>
  <r>
    <x v="18"/>
    <s v="20"/>
    <x v="18"/>
    <x v="424"/>
    <s v="2025"/>
    <x v="424"/>
    <x v="2"/>
    <x v="4"/>
    <n v="0"/>
  </r>
  <r>
    <x v="18"/>
    <s v="20"/>
    <x v="18"/>
    <x v="424"/>
    <s v="2025"/>
    <x v="424"/>
    <x v="2"/>
    <x v="5"/>
    <n v="0"/>
  </r>
  <r>
    <x v="18"/>
    <s v="20"/>
    <x v="18"/>
    <x v="424"/>
    <s v="2025"/>
    <x v="424"/>
    <x v="2"/>
    <x v="6"/>
    <n v="0"/>
  </r>
  <r>
    <x v="18"/>
    <s v="20"/>
    <x v="18"/>
    <x v="424"/>
    <s v="2025"/>
    <x v="424"/>
    <x v="2"/>
    <x v="7"/>
    <n v="0"/>
  </r>
  <r>
    <x v="18"/>
    <s v="20"/>
    <x v="18"/>
    <x v="424"/>
    <s v="2025"/>
    <x v="424"/>
    <x v="3"/>
    <x v="0"/>
    <n v="24"/>
  </r>
  <r>
    <x v="18"/>
    <s v="20"/>
    <x v="18"/>
    <x v="424"/>
    <s v="2025"/>
    <x v="424"/>
    <x v="3"/>
    <x v="1"/>
    <n v="32"/>
  </r>
  <r>
    <x v="18"/>
    <s v="20"/>
    <x v="18"/>
    <x v="424"/>
    <s v="2025"/>
    <x v="424"/>
    <x v="3"/>
    <x v="2"/>
    <n v="34"/>
  </r>
  <r>
    <x v="18"/>
    <s v="20"/>
    <x v="18"/>
    <x v="424"/>
    <s v="2025"/>
    <x v="424"/>
    <x v="3"/>
    <x v="3"/>
    <n v="32"/>
  </r>
  <r>
    <x v="18"/>
    <s v="20"/>
    <x v="18"/>
    <x v="424"/>
    <s v="2025"/>
    <x v="424"/>
    <x v="3"/>
    <x v="4"/>
    <n v="43"/>
  </r>
  <r>
    <x v="18"/>
    <s v="20"/>
    <x v="18"/>
    <x v="424"/>
    <s v="2025"/>
    <x v="424"/>
    <x v="3"/>
    <x v="5"/>
    <n v="40"/>
  </r>
  <r>
    <x v="18"/>
    <s v="20"/>
    <x v="18"/>
    <x v="424"/>
    <s v="2025"/>
    <x v="424"/>
    <x v="3"/>
    <x v="6"/>
    <n v="48"/>
  </r>
  <r>
    <x v="18"/>
    <s v="20"/>
    <x v="18"/>
    <x v="424"/>
    <s v="2025"/>
    <x v="424"/>
    <x v="3"/>
    <x v="7"/>
    <n v="34"/>
  </r>
  <r>
    <x v="18"/>
    <s v="20"/>
    <x v="18"/>
    <x v="425"/>
    <s v="2027"/>
    <x v="425"/>
    <x v="1"/>
    <x v="0"/>
    <n v="36"/>
  </r>
  <r>
    <x v="18"/>
    <s v="20"/>
    <x v="18"/>
    <x v="425"/>
    <s v="2027"/>
    <x v="425"/>
    <x v="1"/>
    <x v="1"/>
    <n v="32"/>
  </r>
  <r>
    <x v="18"/>
    <s v="20"/>
    <x v="18"/>
    <x v="425"/>
    <s v="2027"/>
    <x v="425"/>
    <x v="1"/>
    <x v="2"/>
    <n v="40"/>
  </r>
  <r>
    <x v="18"/>
    <s v="20"/>
    <x v="18"/>
    <x v="425"/>
    <s v="2027"/>
    <x v="425"/>
    <x v="1"/>
    <x v="3"/>
    <n v="35"/>
  </r>
  <r>
    <x v="18"/>
    <s v="20"/>
    <x v="18"/>
    <x v="425"/>
    <s v="2027"/>
    <x v="425"/>
    <x v="1"/>
    <x v="4"/>
    <n v="36"/>
  </r>
  <r>
    <x v="18"/>
    <s v="20"/>
    <x v="18"/>
    <x v="425"/>
    <s v="2027"/>
    <x v="425"/>
    <x v="1"/>
    <x v="5"/>
    <n v="41"/>
  </r>
  <r>
    <x v="18"/>
    <s v="20"/>
    <x v="18"/>
    <x v="425"/>
    <s v="2027"/>
    <x v="425"/>
    <x v="1"/>
    <x v="6"/>
    <n v="41"/>
  </r>
  <r>
    <x v="18"/>
    <s v="20"/>
    <x v="18"/>
    <x v="425"/>
    <s v="2027"/>
    <x v="425"/>
    <x v="1"/>
    <x v="7"/>
    <n v="25"/>
  </r>
  <r>
    <x v="18"/>
    <s v="20"/>
    <x v="18"/>
    <x v="425"/>
    <s v="2027"/>
    <x v="425"/>
    <x v="2"/>
    <x v="0"/>
    <n v="3"/>
  </r>
  <r>
    <x v="18"/>
    <s v="20"/>
    <x v="18"/>
    <x v="425"/>
    <s v="2027"/>
    <x v="425"/>
    <x v="2"/>
    <x v="1"/>
    <n v="3"/>
  </r>
  <r>
    <x v="18"/>
    <s v="20"/>
    <x v="18"/>
    <x v="425"/>
    <s v="2027"/>
    <x v="425"/>
    <x v="2"/>
    <x v="2"/>
    <n v="1"/>
  </r>
  <r>
    <x v="18"/>
    <s v="20"/>
    <x v="18"/>
    <x v="425"/>
    <s v="2027"/>
    <x v="425"/>
    <x v="2"/>
    <x v="3"/>
    <n v="0"/>
  </r>
  <r>
    <x v="18"/>
    <s v="20"/>
    <x v="18"/>
    <x v="425"/>
    <s v="2027"/>
    <x v="425"/>
    <x v="2"/>
    <x v="4"/>
    <n v="0"/>
  </r>
  <r>
    <x v="18"/>
    <s v="20"/>
    <x v="18"/>
    <x v="425"/>
    <s v="2027"/>
    <x v="425"/>
    <x v="2"/>
    <x v="5"/>
    <n v="0"/>
  </r>
  <r>
    <x v="18"/>
    <s v="20"/>
    <x v="18"/>
    <x v="425"/>
    <s v="2027"/>
    <x v="425"/>
    <x v="2"/>
    <x v="6"/>
    <n v="0"/>
  </r>
  <r>
    <x v="18"/>
    <s v="20"/>
    <x v="18"/>
    <x v="425"/>
    <s v="2027"/>
    <x v="425"/>
    <x v="2"/>
    <x v="7"/>
    <n v="0"/>
  </r>
  <r>
    <x v="18"/>
    <s v="20"/>
    <x v="18"/>
    <x v="425"/>
    <s v="2027"/>
    <x v="425"/>
    <x v="3"/>
    <x v="0"/>
    <n v="19"/>
  </r>
  <r>
    <x v="18"/>
    <s v="20"/>
    <x v="18"/>
    <x v="425"/>
    <s v="2027"/>
    <x v="425"/>
    <x v="3"/>
    <x v="1"/>
    <n v="18"/>
  </r>
  <r>
    <x v="18"/>
    <s v="20"/>
    <x v="18"/>
    <x v="425"/>
    <s v="2027"/>
    <x v="425"/>
    <x v="3"/>
    <x v="2"/>
    <n v="16"/>
  </r>
  <r>
    <x v="18"/>
    <s v="20"/>
    <x v="18"/>
    <x v="425"/>
    <s v="2027"/>
    <x v="425"/>
    <x v="3"/>
    <x v="3"/>
    <n v="19"/>
  </r>
  <r>
    <x v="18"/>
    <s v="20"/>
    <x v="18"/>
    <x v="425"/>
    <s v="2027"/>
    <x v="425"/>
    <x v="3"/>
    <x v="4"/>
    <n v="21"/>
  </r>
  <r>
    <x v="18"/>
    <s v="20"/>
    <x v="18"/>
    <x v="425"/>
    <s v="2027"/>
    <x v="425"/>
    <x v="3"/>
    <x v="5"/>
    <n v="23"/>
  </r>
  <r>
    <x v="18"/>
    <s v="20"/>
    <x v="18"/>
    <x v="425"/>
    <s v="2027"/>
    <x v="425"/>
    <x v="3"/>
    <x v="6"/>
    <n v="22"/>
  </r>
  <r>
    <x v="18"/>
    <s v="20"/>
    <x v="18"/>
    <x v="425"/>
    <s v="2027"/>
    <x v="425"/>
    <x v="3"/>
    <x v="7"/>
    <n v="17"/>
  </r>
  <r>
    <x v="18"/>
    <s v="20"/>
    <x v="18"/>
    <x v="426"/>
    <s v="2028"/>
    <x v="426"/>
    <x v="1"/>
    <x v="0"/>
    <n v="1"/>
  </r>
  <r>
    <x v="18"/>
    <s v="20"/>
    <x v="18"/>
    <x v="426"/>
    <s v="2028"/>
    <x v="426"/>
    <x v="1"/>
    <x v="1"/>
    <n v="1"/>
  </r>
  <r>
    <x v="18"/>
    <s v="20"/>
    <x v="18"/>
    <x v="426"/>
    <s v="2028"/>
    <x v="426"/>
    <x v="1"/>
    <x v="2"/>
    <n v="1"/>
  </r>
  <r>
    <x v="18"/>
    <s v="20"/>
    <x v="18"/>
    <x v="426"/>
    <s v="2028"/>
    <x v="426"/>
    <x v="1"/>
    <x v="3"/>
    <n v="1"/>
  </r>
  <r>
    <x v="18"/>
    <s v="20"/>
    <x v="18"/>
    <x v="426"/>
    <s v="2028"/>
    <x v="426"/>
    <x v="1"/>
    <x v="4"/>
    <n v="0"/>
  </r>
  <r>
    <x v="18"/>
    <s v="20"/>
    <x v="18"/>
    <x v="426"/>
    <s v="2028"/>
    <x v="426"/>
    <x v="1"/>
    <x v="5"/>
    <n v="0"/>
  </r>
  <r>
    <x v="18"/>
    <s v="20"/>
    <x v="18"/>
    <x v="426"/>
    <s v="2028"/>
    <x v="426"/>
    <x v="1"/>
    <x v="6"/>
    <n v="0"/>
  </r>
  <r>
    <x v="18"/>
    <s v="20"/>
    <x v="18"/>
    <x v="426"/>
    <s v="2028"/>
    <x v="426"/>
    <x v="1"/>
    <x v="7"/>
    <n v="0"/>
  </r>
  <r>
    <x v="18"/>
    <s v="20"/>
    <x v="18"/>
    <x v="426"/>
    <s v="2028"/>
    <x v="426"/>
    <x v="2"/>
    <x v="0"/>
    <n v="0"/>
  </r>
  <r>
    <x v="18"/>
    <s v="20"/>
    <x v="18"/>
    <x v="426"/>
    <s v="2028"/>
    <x v="426"/>
    <x v="2"/>
    <x v="1"/>
    <n v="0"/>
  </r>
  <r>
    <x v="18"/>
    <s v="20"/>
    <x v="18"/>
    <x v="426"/>
    <s v="2028"/>
    <x v="426"/>
    <x v="2"/>
    <x v="2"/>
    <n v="0"/>
  </r>
  <r>
    <x v="18"/>
    <s v="20"/>
    <x v="18"/>
    <x v="426"/>
    <s v="2028"/>
    <x v="426"/>
    <x v="2"/>
    <x v="3"/>
    <n v="0"/>
  </r>
  <r>
    <x v="18"/>
    <s v="20"/>
    <x v="18"/>
    <x v="426"/>
    <s v="2028"/>
    <x v="426"/>
    <x v="2"/>
    <x v="4"/>
    <n v="0"/>
  </r>
  <r>
    <x v="18"/>
    <s v="20"/>
    <x v="18"/>
    <x v="426"/>
    <s v="2028"/>
    <x v="426"/>
    <x v="2"/>
    <x v="5"/>
    <n v="0"/>
  </r>
  <r>
    <x v="18"/>
    <s v="20"/>
    <x v="18"/>
    <x v="426"/>
    <s v="2028"/>
    <x v="426"/>
    <x v="2"/>
    <x v="6"/>
    <n v="0"/>
  </r>
  <r>
    <x v="18"/>
    <s v="20"/>
    <x v="18"/>
    <x v="426"/>
    <s v="2028"/>
    <x v="426"/>
    <x v="2"/>
    <x v="7"/>
    <n v="0"/>
  </r>
  <r>
    <x v="18"/>
    <s v="20"/>
    <x v="18"/>
    <x v="426"/>
    <s v="2028"/>
    <x v="426"/>
    <x v="3"/>
    <x v="0"/>
    <n v="108"/>
  </r>
  <r>
    <x v="18"/>
    <s v="20"/>
    <x v="18"/>
    <x v="426"/>
    <s v="2028"/>
    <x v="426"/>
    <x v="3"/>
    <x v="1"/>
    <n v="114"/>
  </r>
  <r>
    <x v="18"/>
    <s v="20"/>
    <x v="18"/>
    <x v="426"/>
    <s v="2028"/>
    <x v="426"/>
    <x v="3"/>
    <x v="2"/>
    <n v="109"/>
  </r>
  <r>
    <x v="18"/>
    <s v="20"/>
    <x v="18"/>
    <x v="426"/>
    <s v="2028"/>
    <x v="426"/>
    <x v="3"/>
    <x v="3"/>
    <n v="129"/>
  </r>
  <r>
    <x v="18"/>
    <s v="20"/>
    <x v="18"/>
    <x v="426"/>
    <s v="2028"/>
    <x v="426"/>
    <x v="3"/>
    <x v="4"/>
    <n v="132"/>
  </r>
  <r>
    <x v="18"/>
    <s v="20"/>
    <x v="18"/>
    <x v="426"/>
    <s v="2028"/>
    <x v="426"/>
    <x v="3"/>
    <x v="5"/>
    <n v="168"/>
  </r>
  <r>
    <x v="18"/>
    <s v="20"/>
    <x v="18"/>
    <x v="426"/>
    <s v="2028"/>
    <x v="426"/>
    <x v="3"/>
    <x v="6"/>
    <n v="161"/>
  </r>
  <r>
    <x v="18"/>
    <s v="20"/>
    <x v="18"/>
    <x v="426"/>
    <s v="2028"/>
    <x v="426"/>
    <x v="3"/>
    <x v="7"/>
    <n v="151"/>
  </r>
  <r>
    <x v="18"/>
    <s v="20"/>
    <x v="18"/>
    <x v="427"/>
    <s v="2030"/>
    <x v="427"/>
    <x v="1"/>
    <x v="0"/>
    <n v="79"/>
  </r>
  <r>
    <x v="18"/>
    <s v="20"/>
    <x v="18"/>
    <x v="427"/>
    <s v="2030"/>
    <x v="427"/>
    <x v="1"/>
    <x v="1"/>
    <n v="68"/>
  </r>
  <r>
    <x v="18"/>
    <s v="20"/>
    <x v="18"/>
    <x v="427"/>
    <s v="2030"/>
    <x v="427"/>
    <x v="1"/>
    <x v="2"/>
    <n v="65"/>
  </r>
  <r>
    <x v="18"/>
    <s v="20"/>
    <x v="18"/>
    <x v="427"/>
    <s v="2030"/>
    <x v="427"/>
    <x v="1"/>
    <x v="3"/>
    <n v="62"/>
  </r>
  <r>
    <x v="18"/>
    <s v="20"/>
    <x v="18"/>
    <x v="427"/>
    <s v="2030"/>
    <x v="427"/>
    <x v="1"/>
    <x v="4"/>
    <n v="77"/>
  </r>
  <r>
    <x v="18"/>
    <s v="20"/>
    <x v="18"/>
    <x v="427"/>
    <s v="2030"/>
    <x v="427"/>
    <x v="1"/>
    <x v="5"/>
    <n v="66"/>
  </r>
  <r>
    <x v="18"/>
    <s v="20"/>
    <x v="18"/>
    <x v="427"/>
    <s v="2030"/>
    <x v="427"/>
    <x v="1"/>
    <x v="6"/>
    <n v="67"/>
  </r>
  <r>
    <x v="18"/>
    <s v="20"/>
    <x v="18"/>
    <x v="427"/>
    <s v="2030"/>
    <x v="427"/>
    <x v="1"/>
    <x v="7"/>
    <n v="61"/>
  </r>
  <r>
    <x v="18"/>
    <s v="20"/>
    <x v="18"/>
    <x v="427"/>
    <s v="2030"/>
    <x v="427"/>
    <x v="2"/>
    <x v="0"/>
    <n v="5"/>
  </r>
  <r>
    <x v="18"/>
    <s v="20"/>
    <x v="18"/>
    <x v="427"/>
    <s v="2030"/>
    <x v="427"/>
    <x v="2"/>
    <x v="1"/>
    <n v="5"/>
  </r>
  <r>
    <x v="18"/>
    <s v="20"/>
    <x v="18"/>
    <x v="427"/>
    <s v="2030"/>
    <x v="427"/>
    <x v="2"/>
    <x v="2"/>
    <n v="4"/>
  </r>
  <r>
    <x v="18"/>
    <s v="20"/>
    <x v="18"/>
    <x v="427"/>
    <s v="2030"/>
    <x v="427"/>
    <x v="2"/>
    <x v="3"/>
    <n v="4"/>
  </r>
  <r>
    <x v="18"/>
    <s v="20"/>
    <x v="18"/>
    <x v="427"/>
    <s v="2030"/>
    <x v="427"/>
    <x v="2"/>
    <x v="4"/>
    <n v="3"/>
  </r>
  <r>
    <x v="18"/>
    <s v="20"/>
    <x v="18"/>
    <x v="427"/>
    <s v="2030"/>
    <x v="427"/>
    <x v="2"/>
    <x v="5"/>
    <n v="4"/>
  </r>
  <r>
    <x v="18"/>
    <s v="20"/>
    <x v="18"/>
    <x v="427"/>
    <s v="2030"/>
    <x v="427"/>
    <x v="2"/>
    <x v="6"/>
    <n v="4"/>
  </r>
  <r>
    <x v="18"/>
    <s v="20"/>
    <x v="18"/>
    <x v="427"/>
    <s v="2030"/>
    <x v="427"/>
    <x v="2"/>
    <x v="7"/>
    <n v="4"/>
  </r>
  <r>
    <x v="18"/>
    <s v="20"/>
    <x v="18"/>
    <x v="427"/>
    <s v="2030"/>
    <x v="427"/>
    <x v="3"/>
    <x v="0"/>
    <n v="98"/>
  </r>
  <r>
    <x v="18"/>
    <s v="20"/>
    <x v="18"/>
    <x v="427"/>
    <s v="2030"/>
    <x v="427"/>
    <x v="3"/>
    <x v="1"/>
    <n v="99"/>
  </r>
  <r>
    <x v="18"/>
    <s v="20"/>
    <x v="18"/>
    <x v="427"/>
    <s v="2030"/>
    <x v="427"/>
    <x v="3"/>
    <x v="2"/>
    <n v="104"/>
  </r>
  <r>
    <x v="18"/>
    <s v="20"/>
    <x v="18"/>
    <x v="427"/>
    <s v="2030"/>
    <x v="427"/>
    <x v="3"/>
    <x v="3"/>
    <n v="110"/>
  </r>
  <r>
    <x v="18"/>
    <s v="20"/>
    <x v="18"/>
    <x v="427"/>
    <s v="2030"/>
    <x v="427"/>
    <x v="3"/>
    <x v="4"/>
    <n v="95"/>
  </r>
  <r>
    <x v="18"/>
    <s v="20"/>
    <x v="18"/>
    <x v="427"/>
    <s v="2030"/>
    <x v="427"/>
    <x v="3"/>
    <x v="5"/>
    <n v="94"/>
  </r>
  <r>
    <x v="18"/>
    <s v="20"/>
    <x v="18"/>
    <x v="427"/>
    <s v="2030"/>
    <x v="427"/>
    <x v="3"/>
    <x v="6"/>
    <n v="74"/>
  </r>
  <r>
    <x v="18"/>
    <s v="20"/>
    <x v="18"/>
    <x v="427"/>
    <s v="2030"/>
    <x v="427"/>
    <x v="3"/>
    <x v="7"/>
    <n v="71"/>
  </r>
</pivotCacheRecords>
</file>

<file path=xl/pivotCache/pivotCacheRecords3.xml><?xml version="1.0" encoding="utf-8"?>
<pivotCacheRecords xmlns="http://schemas.openxmlformats.org/spreadsheetml/2006/main" xmlns:r="http://schemas.openxmlformats.org/officeDocument/2006/relationships" count="41088">
  <r>
    <x v="0"/>
    <s v="01"/>
    <x v="0"/>
    <x v="0"/>
    <s v="0101"/>
    <s v="Halden"/>
    <s v="2"/>
    <s v="Kvinner"/>
    <x v="0"/>
    <x v="0"/>
    <x v="0"/>
    <x v="0"/>
  </r>
  <r>
    <x v="0"/>
    <s v="01"/>
    <x v="0"/>
    <x v="0"/>
    <s v="0101"/>
    <s v="Halden"/>
    <s v="2"/>
    <s v="Kvinner"/>
    <x v="1"/>
    <x v="1"/>
    <x v="0"/>
    <x v="1"/>
  </r>
  <r>
    <x v="0"/>
    <s v="01"/>
    <x v="0"/>
    <x v="0"/>
    <s v="0101"/>
    <s v="Halden"/>
    <s v="2"/>
    <s v="Kvinner"/>
    <x v="2"/>
    <x v="2"/>
    <x v="0"/>
    <x v="2"/>
  </r>
  <r>
    <x v="0"/>
    <s v="01"/>
    <x v="0"/>
    <x v="0"/>
    <s v="0101"/>
    <s v="Halden"/>
    <s v="2"/>
    <s v="Kvinner"/>
    <x v="3"/>
    <x v="3"/>
    <x v="0"/>
    <x v="3"/>
  </r>
  <r>
    <x v="0"/>
    <s v="01"/>
    <x v="0"/>
    <x v="0"/>
    <s v="0101"/>
    <s v="Halden"/>
    <s v="2"/>
    <s v="Kvinner"/>
    <x v="4"/>
    <x v="4"/>
    <x v="0"/>
    <x v="4"/>
  </r>
  <r>
    <x v="0"/>
    <s v="01"/>
    <x v="0"/>
    <x v="0"/>
    <s v="0101"/>
    <s v="Halden"/>
    <s v="2"/>
    <s v="Kvinner"/>
    <x v="5"/>
    <x v="5"/>
    <x v="0"/>
    <x v="5"/>
  </r>
  <r>
    <x v="0"/>
    <s v="01"/>
    <x v="0"/>
    <x v="0"/>
    <s v="0101"/>
    <s v="Halden"/>
    <s v="1"/>
    <s v="Menn"/>
    <x v="0"/>
    <x v="0"/>
    <x v="0"/>
    <x v="6"/>
  </r>
  <r>
    <x v="0"/>
    <s v="01"/>
    <x v="0"/>
    <x v="0"/>
    <s v="0101"/>
    <s v="Halden"/>
    <s v="1"/>
    <s v="Menn"/>
    <x v="1"/>
    <x v="1"/>
    <x v="0"/>
    <x v="7"/>
  </r>
  <r>
    <x v="0"/>
    <s v="01"/>
    <x v="0"/>
    <x v="0"/>
    <s v="0101"/>
    <s v="Halden"/>
    <s v="1"/>
    <s v="Menn"/>
    <x v="2"/>
    <x v="2"/>
    <x v="0"/>
    <x v="8"/>
  </r>
  <r>
    <x v="0"/>
    <s v="01"/>
    <x v="0"/>
    <x v="0"/>
    <s v="0101"/>
    <s v="Halden"/>
    <s v="1"/>
    <s v="Menn"/>
    <x v="3"/>
    <x v="3"/>
    <x v="0"/>
    <x v="9"/>
  </r>
  <r>
    <x v="0"/>
    <s v="01"/>
    <x v="0"/>
    <x v="0"/>
    <s v="0101"/>
    <s v="Halden"/>
    <s v="1"/>
    <s v="Menn"/>
    <x v="4"/>
    <x v="4"/>
    <x v="0"/>
    <x v="10"/>
  </r>
  <r>
    <x v="0"/>
    <s v="01"/>
    <x v="0"/>
    <x v="0"/>
    <s v="0101"/>
    <s v="Halden"/>
    <s v="1"/>
    <s v="Menn"/>
    <x v="5"/>
    <x v="5"/>
    <x v="0"/>
    <x v="11"/>
  </r>
  <r>
    <x v="0"/>
    <s v="01"/>
    <x v="0"/>
    <x v="0"/>
    <s v="0101"/>
    <s v="Halden"/>
    <s v="2"/>
    <s v="Kvinner"/>
    <x v="0"/>
    <x v="0"/>
    <x v="1"/>
    <x v="0"/>
  </r>
  <r>
    <x v="0"/>
    <s v="01"/>
    <x v="0"/>
    <x v="0"/>
    <s v="0101"/>
    <s v="Halden"/>
    <s v="2"/>
    <s v="Kvinner"/>
    <x v="1"/>
    <x v="1"/>
    <x v="1"/>
    <x v="12"/>
  </r>
  <r>
    <x v="0"/>
    <s v="01"/>
    <x v="0"/>
    <x v="0"/>
    <s v="0101"/>
    <s v="Halden"/>
    <s v="2"/>
    <s v="Kvinner"/>
    <x v="2"/>
    <x v="2"/>
    <x v="1"/>
    <x v="13"/>
  </r>
  <r>
    <x v="0"/>
    <s v="01"/>
    <x v="0"/>
    <x v="0"/>
    <s v="0101"/>
    <s v="Halden"/>
    <s v="2"/>
    <s v="Kvinner"/>
    <x v="3"/>
    <x v="3"/>
    <x v="1"/>
    <x v="14"/>
  </r>
  <r>
    <x v="0"/>
    <s v="01"/>
    <x v="0"/>
    <x v="0"/>
    <s v="0101"/>
    <s v="Halden"/>
    <s v="2"/>
    <s v="Kvinner"/>
    <x v="4"/>
    <x v="4"/>
    <x v="1"/>
    <x v="15"/>
  </r>
  <r>
    <x v="0"/>
    <s v="01"/>
    <x v="0"/>
    <x v="0"/>
    <s v="0101"/>
    <s v="Halden"/>
    <s v="2"/>
    <s v="Kvinner"/>
    <x v="5"/>
    <x v="5"/>
    <x v="1"/>
    <x v="12"/>
  </r>
  <r>
    <x v="0"/>
    <s v="01"/>
    <x v="0"/>
    <x v="0"/>
    <s v="0101"/>
    <s v="Halden"/>
    <s v="1"/>
    <s v="Menn"/>
    <x v="0"/>
    <x v="0"/>
    <x v="1"/>
    <x v="15"/>
  </r>
  <r>
    <x v="0"/>
    <s v="01"/>
    <x v="0"/>
    <x v="0"/>
    <s v="0101"/>
    <s v="Halden"/>
    <s v="1"/>
    <s v="Menn"/>
    <x v="1"/>
    <x v="1"/>
    <x v="1"/>
    <x v="7"/>
  </r>
  <r>
    <x v="0"/>
    <s v="01"/>
    <x v="0"/>
    <x v="0"/>
    <s v="0101"/>
    <s v="Halden"/>
    <s v="1"/>
    <s v="Menn"/>
    <x v="2"/>
    <x v="2"/>
    <x v="1"/>
    <x v="16"/>
  </r>
  <r>
    <x v="0"/>
    <s v="01"/>
    <x v="0"/>
    <x v="0"/>
    <s v="0101"/>
    <s v="Halden"/>
    <s v="1"/>
    <s v="Menn"/>
    <x v="3"/>
    <x v="3"/>
    <x v="1"/>
    <x v="17"/>
  </r>
  <r>
    <x v="0"/>
    <s v="01"/>
    <x v="0"/>
    <x v="0"/>
    <s v="0101"/>
    <s v="Halden"/>
    <s v="1"/>
    <s v="Menn"/>
    <x v="4"/>
    <x v="4"/>
    <x v="1"/>
    <x v="18"/>
  </r>
  <r>
    <x v="0"/>
    <s v="01"/>
    <x v="0"/>
    <x v="0"/>
    <s v="0101"/>
    <s v="Halden"/>
    <s v="1"/>
    <s v="Menn"/>
    <x v="5"/>
    <x v="5"/>
    <x v="1"/>
    <x v="3"/>
  </r>
  <r>
    <x v="0"/>
    <s v="01"/>
    <x v="0"/>
    <x v="0"/>
    <s v="0101"/>
    <s v="Halden"/>
    <s v="2"/>
    <s v="Kvinner"/>
    <x v="0"/>
    <x v="0"/>
    <x v="2"/>
    <x v="12"/>
  </r>
  <r>
    <x v="0"/>
    <s v="01"/>
    <x v="0"/>
    <x v="0"/>
    <s v="0101"/>
    <s v="Halden"/>
    <s v="2"/>
    <s v="Kvinner"/>
    <x v="1"/>
    <x v="1"/>
    <x v="2"/>
    <x v="19"/>
  </r>
  <r>
    <x v="0"/>
    <s v="01"/>
    <x v="0"/>
    <x v="0"/>
    <s v="0101"/>
    <s v="Halden"/>
    <s v="2"/>
    <s v="Kvinner"/>
    <x v="2"/>
    <x v="2"/>
    <x v="2"/>
    <x v="7"/>
  </r>
  <r>
    <x v="0"/>
    <s v="01"/>
    <x v="0"/>
    <x v="0"/>
    <s v="0101"/>
    <s v="Halden"/>
    <s v="2"/>
    <s v="Kvinner"/>
    <x v="3"/>
    <x v="3"/>
    <x v="2"/>
    <x v="20"/>
  </r>
  <r>
    <x v="0"/>
    <s v="01"/>
    <x v="0"/>
    <x v="0"/>
    <s v="0101"/>
    <s v="Halden"/>
    <s v="2"/>
    <s v="Kvinner"/>
    <x v="4"/>
    <x v="4"/>
    <x v="2"/>
    <x v="13"/>
  </r>
  <r>
    <x v="0"/>
    <s v="01"/>
    <x v="0"/>
    <x v="0"/>
    <s v="0101"/>
    <s v="Halden"/>
    <s v="2"/>
    <s v="Kvinner"/>
    <x v="5"/>
    <x v="5"/>
    <x v="2"/>
    <x v="7"/>
  </r>
  <r>
    <x v="0"/>
    <s v="01"/>
    <x v="0"/>
    <x v="0"/>
    <s v="0101"/>
    <s v="Halden"/>
    <s v="1"/>
    <s v="Menn"/>
    <x v="0"/>
    <x v="0"/>
    <x v="2"/>
    <x v="21"/>
  </r>
  <r>
    <x v="0"/>
    <s v="01"/>
    <x v="0"/>
    <x v="0"/>
    <s v="0101"/>
    <s v="Halden"/>
    <s v="1"/>
    <s v="Menn"/>
    <x v="1"/>
    <x v="1"/>
    <x v="2"/>
    <x v="19"/>
  </r>
  <r>
    <x v="0"/>
    <s v="01"/>
    <x v="0"/>
    <x v="0"/>
    <s v="0101"/>
    <s v="Halden"/>
    <s v="1"/>
    <s v="Menn"/>
    <x v="2"/>
    <x v="2"/>
    <x v="2"/>
    <x v="8"/>
  </r>
  <r>
    <x v="0"/>
    <s v="01"/>
    <x v="0"/>
    <x v="0"/>
    <s v="0101"/>
    <s v="Halden"/>
    <s v="1"/>
    <s v="Menn"/>
    <x v="3"/>
    <x v="3"/>
    <x v="2"/>
    <x v="22"/>
  </r>
  <r>
    <x v="0"/>
    <s v="01"/>
    <x v="0"/>
    <x v="0"/>
    <s v="0101"/>
    <s v="Halden"/>
    <s v="1"/>
    <s v="Menn"/>
    <x v="4"/>
    <x v="4"/>
    <x v="2"/>
    <x v="22"/>
  </r>
  <r>
    <x v="0"/>
    <s v="01"/>
    <x v="0"/>
    <x v="0"/>
    <s v="0101"/>
    <s v="Halden"/>
    <s v="1"/>
    <s v="Menn"/>
    <x v="5"/>
    <x v="5"/>
    <x v="2"/>
    <x v="3"/>
  </r>
  <r>
    <x v="0"/>
    <s v="01"/>
    <x v="0"/>
    <x v="0"/>
    <s v="0101"/>
    <s v="Halden"/>
    <s v="2"/>
    <s v="Kvinner"/>
    <x v="0"/>
    <x v="0"/>
    <x v="3"/>
    <x v="7"/>
  </r>
  <r>
    <x v="0"/>
    <s v="01"/>
    <x v="0"/>
    <x v="0"/>
    <s v="0101"/>
    <s v="Halden"/>
    <s v="2"/>
    <s v="Kvinner"/>
    <x v="1"/>
    <x v="1"/>
    <x v="3"/>
    <x v="23"/>
  </r>
  <r>
    <x v="0"/>
    <s v="01"/>
    <x v="0"/>
    <x v="0"/>
    <s v="0101"/>
    <s v="Halden"/>
    <s v="2"/>
    <s v="Kvinner"/>
    <x v="2"/>
    <x v="2"/>
    <x v="3"/>
    <x v="6"/>
  </r>
  <r>
    <x v="0"/>
    <s v="01"/>
    <x v="0"/>
    <x v="0"/>
    <s v="0101"/>
    <s v="Halden"/>
    <s v="2"/>
    <s v="Kvinner"/>
    <x v="3"/>
    <x v="3"/>
    <x v="3"/>
    <x v="24"/>
  </r>
  <r>
    <x v="0"/>
    <s v="01"/>
    <x v="0"/>
    <x v="0"/>
    <s v="0101"/>
    <s v="Halden"/>
    <s v="2"/>
    <s v="Kvinner"/>
    <x v="4"/>
    <x v="4"/>
    <x v="3"/>
    <x v="6"/>
  </r>
  <r>
    <x v="0"/>
    <s v="01"/>
    <x v="0"/>
    <x v="0"/>
    <s v="0101"/>
    <s v="Halden"/>
    <s v="2"/>
    <s v="Kvinner"/>
    <x v="5"/>
    <x v="5"/>
    <x v="3"/>
    <x v="12"/>
  </r>
  <r>
    <x v="0"/>
    <s v="01"/>
    <x v="0"/>
    <x v="0"/>
    <s v="0101"/>
    <s v="Halden"/>
    <s v="1"/>
    <s v="Menn"/>
    <x v="0"/>
    <x v="0"/>
    <x v="3"/>
    <x v="2"/>
  </r>
  <r>
    <x v="0"/>
    <s v="01"/>
    <x v="0"/>
    <x v="0"/>
    <s v="0101"/>
    <s v="Halden"/>
    <s v="1"/>
    <s v="Menn"/>
    <x v="1"/>
    <x v="1"/>
    <x v="3"/>
    <x v="12"/>
  </r>
  <r>
    <x v="0"/>
    <s v="01"/>
    <x v="0"/>
    <x v="0"/>
    <s v="0101"/>
    <s v="Halden"/>
    <s v="1"/>
    <s v="Menn"/>
    <x v="2"/>
    <x v="2"/>
    <x v="3"/>
    <x v="8"/>
  </r>
  <r>
    <x v="0"/>
    <s v="01"/>
    <x v="0"/>
    <x v="0"/>
    <s v="0101"/>
    <s v="Halden"/>
    <s v="1"/>
    <s v="Menn"/>
    <x v="3"/>
    <x v="3"/>
    <x v="3"/>
    <x v="25"/>
  </r>
  <r>
    <x v="0"/>
    <s v="01"/>
    <x v="0"/>
    <x v="0"/>
    <s v="0101"/>
    <s v="Halden"/>
    <s v="1"/>
    <s v="Menn"/>
    <x v="4"/>
    <x v="4"/>
    <x v="3"/>
    <x v="26"/>
  </r>
  <r>
    <x v="0"/>
    <s v="01"/>
    <x v="0"/>
    <x v="0"/>
    <s v="0101"/>
    <s v="Halden"/>
    <s v="1"/>
    <s v="Menn"/>
    <x v="5"/>
    <x v="5"/>
    <x v="3"/>
    <x v="27"/>
  </r>
  <r>
    <x v="0"/>
    <s v="01"/>
    <x v="0"/>
    <x v="0"/>
    <s v="0101"/>
    <s v="Halden"/>
    <s v="2"/>
    <s v="Kvinner"/>
    <x v="0"/>
    <x v="0"/>
    <x v="4"/>
    <x v="19"/>
  </r>
  <r>
    <x v="0"/>
    <s v="01"/>
    <x v="0"/>
    <x v="0"/>
    <s v="0101"/>
    <s v="Halden"/>
    <s v="2"/>
    <s v="Kvinner"/>
    <x v="1"/>
    <x v="1"/>
    <x v="4"/>
    <x v="1"/>
  </r>
  <r>
    <x v="0"/>
    <s v="01"/>
    <x v="0"/>
    <x v="0"/>
    <s v="0101"/>
    <s v="Halden"/>
    <s v="2"/>
    <s v="Kvinner"/>
    <x v="2"/>
    <x v="2"/>
    <x v="4"/>
    <x v="6"/>
  </r>
  <r>
    <x v="0"/>
    <s v="01"/>
    <x v="0"/>
    <x v="0"/>
    <s v="0101"/>
    <s v="Halden"/>
    <s v="2"/>
    <s v="Kvinner"/>
    <x v="3"/>
    <x v="3"/>
    <x v="4"/>
    <x v="24"/>
  </r>
  <r>
    <x v="0"/>
    <s v="01"/>
    <x v="0"/>
    <x v="0"/>
    <s v="0101"/>
    <s v="Halden"/>
    <s v="2"/>
    <s v="Kvinner"/>
    <x v="4"/>
    <x v="4"/>
    <x v="4"/>
    <x v="4"/>
  </r>
  <r>
    <x v="0"/>
    <s v="01"/>
    <x v="0"/>
    <x v="0"/>
    <s v="0101"/>
    <s v="Halden"/>
    <s v="2"/>
    <s v="Kvinner"/>
    <x v="5"/>
    <x v="5"/>
    <x v="4"/>
    <x v="7"/>
  </r>
  <r>
    <x v="0"/>
    <s v="01"/>
    <x v="0"/>
    <x v="0"/>
    <s v="0101"/>
    <s v="Halden"/>
    <s v="1"/>
    <s v="Menn"/>
    <x v="0"/>
    <x v="0"/>
    <x v="4"/>
    <x v="13"/>
  </r>
  <r>
    <x v="0"/>
    <s v="01"/>
    <x v="0"/>
    <x v="0"/>
    <s v="0101"/>
    <s v="Halden"/>
    <s v="1"/>
    <s v="Menn"/>
    <x v="1"/>
    <x v="1"/>
    <x v="4"/>
    <x v="1"/>
  </r>
  <r>
    <x v="0"/>
    <s v="01"/>
    <x v="0"/>
    <x v="0"/>
    <s v="0101"/>
    <s v="Halden"/>
    <s v="1"/>
    <s v="Menn"/>
    <x v="2"/>
    <x v="2"/>
    <x v="4"/>
    <x v="28"/>
  </r>
  <r>
    <x v="0"/>
    <s v="01"/>
    <x v="0"/>
    <x v="0"/>
    <s v="0101"/>
    <s v="Halden"/>
    <s v="1"/>
    <s v="Menn"/>
    <x v="3"/>
    <x v="3"/>
    <x v="4"/>
    <x v="29"/>
  </r>
  <r>
    <x v="0"/>
    <s v="01"/>
    <x v="0"/>
    <x v="0"/>
    <s v="0101"/>
    <s v="Halden"/>
    <s v="1"/>
    <s v="Menn"/>
    <x v="4"/>
    <x v="4"/>
    <x v="4"/>
    <x v="30"/>
  </r>
  <r>
    <x v="0"/>
    <s v="01"/>
    <x v="0"/>
    <x v="0"/>
    <s v="0101"/>
    <s v="Halden"/>
    <s v="1"/>
    <s v="Menn"/>
    <x v="5"/>
    <x v="5"/>
    <x v="4"/>
    <x v="31"/>
  </r>
  <r>
    <x v="0"/>
    <s v="01"/>
    <x v="0"/>
    <x v="0"/>
    <s v="0101"/>
    <s v="Halden"/>
    <s v="2"/>
    <s v="Kvinner"/>
    <x v="0"/>
    <x v="0"/>
    <x v="5"/>
    <x v="12"/>
  </r>
  <r>
    <x v="0"/>
    <s v="01"/>
    <x v="0"/>
    <x v="0"/>
    <s v="0101"/>
    <s v="Halden"/>
    <s v="2"/>
    <s v="Kvinner"/>
    <x v="1"/>
    <x v="1"/>
    <x v="5"/>
    <x v="23"/>
  </r>
  <r>
    <x v="0"/>
    <s v="01"/>
    <x v="0"/>
    <x v="0"/>
    <s v="0101"/>
    <s v="Halden"/>
    <s v="2"/>
    <s v="Kvinner"/>
    <x v="2"/>
    <x v="2"/>
    <x v="5"/>
    <x v="12"/>
  </r>
  <r>
    <x v="0"/>
    <s v="01"/>
    <x v="0"/>
    <x v="0"/>
    <s v="0101"/>
    <s v="Halden"/>
    <s v="2"/>
    <s v="Kvinner"/>
    <x v="3"/>
    <x v="3"/>
    <x v="5"/>
    <x v="14"/>
  </r>
  <r>
    <x v="0"/>
    <s v="01"/>
    <x v="0"/>
    <x v="0"/>
    <s v="0101"/>
    <s v="Halden"/>
    <s v="2"/>
    <s v="Kvinner"/>
    <x v="4"/>
    <x v="4"/>
    <x v="5"/>
    <x v="2"/>
  </r>
  <r>
    <x v="0"/>
    <s v="01"/>
    <x v="0"/>
    <x v="0"/>
    <s v="0101"/>
    <s v="Halden"/>
    <s v="2"/>
    <s v="Kvinner"/>
    <x v="5"/>
    <x v="5"/>
    <x v="5"/>
    <x v="12"/>
  </r>
  <r>
    <x v="0"/>
    <s v="01"/>
    <x v="0"/>
    <x v="0"/>
    <s v="0101"/>
    <s v="Halden"/>
    <s v="1"/>
    <s v="Menn"/>
    <x v="0"/>
    <x v="0"/>
    <x v="5"/>
    <x v="5"/>
  </r>
  <r>
    <x v="0"/>
    <s v="01"/>
    <x v="0"/>
    <x v="0"/>
    <s v="0101"/>
    <s v="Halden"/>
    <s v="1"/>
    <s v="Menn"/>
    <x v="1"/>
    <x v="1"/>
    <x v="5"/>
    <x v="12"/>
  </r>
  <r>
    <x v="0"/>
    <s v="01"/>
    <x v="0"/>
    <x v="0"/>
    <s v="0101"/>
    <s v="Halden"/>
    <s v="1"/>
    <s v="Menn"/>
    <x v="2"/>
    <x v="2"/>
    <x v="5"/>
    <x v="32"/>
  </r>
  <r>
    <x v="0"/>
    <s v="01"/>
    <x v="0"/>
    <x v="0"/>
    <s v="0101"/>
    <s v="Halden"/>
    <s v="1"/>
    <s v="Menn"/>
    <x v="3"/>
    <x v="3"/>
    <x v="5"/>
    <x v="26"/>
  </r>
  <r>
    <x v="0"/>
    <s v="01"/>
    <x v="0"/>
    <x v="0"/>
    <s v="0101"/>
    <s v="Halden"/>
    <s v="1"/>
    <s v="Menn"/>
    <x v="4"/>
    <x v="4"/>
    <x v="5"/>
    <x v="33"/>
  </r>
  <r>
    <x v="0"/>
    <s v="01"/>
    <x v="0"/>
    <x v="0"/>
    <s v="0101"/>
    <s v="Halden"/>
    <s v="1"/>
    <s v="Menn"/>
    <x v="5"/>
    <x v="5"/>
    <x v="5"/>
    <x v="34"/>
  </r>
  <r>
    <x v="0"/>
    <s v="01"/>
    <x v="0"/>
    <x v="0"/>
    <s v="0101"/>
    <s v="Halden"/>
    <s v="2"/>
    <s v="Kvinner"/>
    <x v="0"/>
    <x v="0"/>
    <x v="6"/>
    <x v="0"/>
  </r>
  <r>
    <x v="0"/>
    <s v="01"/>
    <x v="0"/>
    <x v="0"/>
    <s v="0101"/>
    <s v="Halden"/>
    <s v="2"/>
    <s v="Kvinner"/>
    <x v="1"/>
    <x v="1"/>
    <x v="6"/>
    <x v="1"/>
  </r>
  <r>
    <x v="0"/>
    <s v="01"/>
    <x v="0"/>
    <x v="0"/>
    <s v="0101"/>
    <s v="Halden"/>
    <s v="2"/>
    <s v="Kvinner"/>
    <x v="2"/>
    <x v="2"/>
    <x v="6"/>
    <x v="6"/>
  </r>
  <r>
    <x v="0"/>
    <s v="01"/>
    <x v="0"/>
    <x v="0"/>
    <s v="0101"/>
    <s v="Halden"/>
    <s v="2"/>
    <s v="Kvinner"/>
    <x v="3"/>
    <x v="3"/>
    <x v="6"/>
    <x v="21"/>
  </r>
  <r>
    <x v="0"/>
    <s v="01"/>
    <x v="0"/>
    <x v="0"/>
    <s v="0101"/>
    <s v="Halden"/>
    <s v="2"/>
    <s v="Kvinner"/>
    <x v="4"/>
    <x v="4"/>
    <x v="6"/>
    <x v="20"/>
  </r>
  <r>
    <x v="0"/>
    <s v="01"/>
    <x v="0"/>
    <x v="0"/>
    <s v="0101"/>
    <s v="Halden"/>
    <s v="2"/>
    <s v="Kvinner"/>
    <x v="5"/>
    <x v="5"/>
    <x v="6"/>
    <x v="7"/>
  </r>
  <r>
    <x v="0"/>
    <s v="01"/>
    <x v="0"/>
    <x v="0"/>
    <s v="0101"/>
    <s v="Halden"/>
    <s v="1"/>
    <s v="Menn"/>
    <x v="0"/>
    <x v="0"/>
    <x v="6"/>
    <x v="5"/>
  </r>
  <r>
    <x v="0"/>
    <s v="01"/>
    <x v="0"/>
    <x v="0"/>
    <s v="0101"/>
    <s v="Halden"/>
    <s v="1"/>
    <s v="Menn"/>
    <x v="1"/>
    <x v="1"/>
    <x v="6"/>
    <x v="19"/>
  </r>
  <r>
    <x v="0"/>
    <s v="01"/>
    <x v="0"/>
    <x v="0"/>
    <s v="0101"/>
    <s v="Halden"/>
    <s v="1"/>
    <s v="Menn"/>
    <x v="2"/>
    <x v="2"/>
    <x v="6"/>
    <x v="32"/>
  </r>
  <r>
    <x v="0"/>
    <s v="01"/>
    <x v="0"/>
    <x v="0"/>
    <s v="0101"/>
    <s v="Halden"/>
    <s v="1"/>
    <s v="Menn"/>
    <x v="3"/>
    <x v="3"/>
    <x v="6"/>
    <x v="29"/>
  </r>
  <r>
    <x v="0"/>
    <s v="01"/>
    <x v="0"/>
    <x v="0"/>
    <s v="0101"/>
    <s v="Halden"/>
    <s v="1"/>
    <s v="Menn"/>
    <x v="4"/>
    <x v="4"/>
    <x v="6"/>
    <x v="35"/>
  </r>
  <r>
    <x v="0"/>
    <s v="01"/>
    <x v="0"/>
    <x v="0"/>
    <s v="0101"/>
    <s v="Halden"/>
    <s v="1"/>
    <s v="Menn"/>
    <x v="5"/>
    <x v="5"/>
    <x v="6"/>
    <x v="25"/>
  </r>
  <r>
    <x v="0"/>
    <s v="01"/>
    <x v="0"/>
    <x v="0"/>
    <s v="0101"/>
    <s v="Halden"/>
    <s v="2"/>
    <s v="Kvinner"/>
    <x v="0"/>
    <x v="0"/>
    <x v="7"/>
    <x v="1"/>
  </r>
  <r>
    <x v="0"/>
    <s v="01"/>
    <x v="0"/>
    <x v="0"/>
    <s v="0101"/>
    <s v="Halden"/>
    <s v="2"/>
    <s v="Kvinner"/>
    <x v="1"/>
    <x v="1"/>
    <x v="7"/>
    <x v="1"/>
  </r>
  <r>
    <x v="0"/>
    <s v="01"/>
    <x v="0"/>
    <x v="0"/>
    <s v="0101"/>
    <s v="Halden"/>
    <s v="2"/>
    <s v="Kvinner"/>
    <x v="2"/>
    <x v="2"/>
    <x v="7"/>
    <x v="12"/>
  </r>
  <r>
    <x v="0"/>
    <s v="01"/>
    <x v="0"/>
    <x v="0"/>
    <s v="0101"/>
    <s v="Halden"/>
    <s v="2"/>
    <s v="Kvinner"/>
    <x v="3"/>
    <x v="3"/>
    <x v="7"/>
    <x v="2"/>
  </r>
  <r>
    <x v="0"/>
    <s v="01"/>
    <x v="0"/>
    <x v="0"/>
    <s v="0101"/>
    <s v="Halden"/>
    <s v="2"/>
    <s v="Kvinner"/>
    <x v="4"/>
    <x v="4"/>
    <x v="7"/>
    <x v="36"/>
  </r>
  <r>
    <x v="0"/>
    <s v="01"/>
    <x v="0"/>
    <x v="0"/>
    <s v="0101"/>
    <s v="Halden"/>
    <s v="2"/>
    <s v="Kvinner"/>
    <x v="5"/>
    <x v="5"/>
    <x v="7"/>
    <x v="6"/>
  </r>
  <r>
    <x v="0"/>
    <s v="01"/>
    <x v="0"/>
    <x v="0"/>
    <s v="0101"/>
    <s v="Halden"/>
    <s v="1"/>
    <s v="Menn"/>
    <x v="0"/>
    <x v="0"/>
    <x v="7"/>
    <x v="6"/>
  </r>
  <r>
    <x v="0"/>
    <s v="01"/>
    <x v="0"/>
    <x v="0"/>
    <s v="0101"/>
    <s v="Halden"/>
    <s v="1"/>
    <s v="Menn"/>
    <x v="1"/>
    <x v="1"/>
    <x v="7"/>
    <x v="19"/>
  </r>
  <r>
    <x v="0"/>
    <s v="01"/>
    <x v="0"/>
    <x v="0"/>
    <s v="0101"/>
    <s v="Halden"/>
    <s v="1"/>
    <s v="Menn"/>
    <x v="2"/>
    <x v="2"/>
    <x v="7"/>
    <x v="16"/>
  </r>
  <r>
    <x v="0"/>
    <s v="01"/>
    <x v="0"/>
    <x v="0"/>
    <s v="0101"/>
    <s v="Halden"/>
    <s v="1"/>
    <s v="Menn"/>
    <x v="3"/>
    <x v="3"/>
    <x v="7"/>
    <x v="37"/>
  </r>
  <r>
    <x v="0"/>
    <s v="01"/>
    <x v="0"/>
    <x v="0"/>
    <s v="0101"/>
    <s v="Halden"/>
    <s v="1"/>
    <s v="Menn"/>
    <x v="4"/>
    <x v="4"/>
    <x v="7"/>
    <x v="27"/>
  </r>
  <r>
    <x v="0"/>
    <s v="01"/>
    <x v="0"/>
    <x v="0"/>
    <s v="0101"/>
    <s v="Halden"/>
    <s v="1"/>
    <s v="Menn"/>
    <x v="5"/>
    <x v="5"/>
    <x v="7"/>
    <x v="38"/>
  </r>
  <r>
    <x v="0"/>
    <s v="01"/>
    <x v="0"/>
    <x v="1"/>
    <s v="0104"/>
    <s v="Moss"/>
    <s v="2"/>
    <s v="Kvinner"/>
    <x v="0"/>
    <x v="0"/>
    <x v="0"/>
    <x v="39"/>
  </r>
  <r>
    <x v="0"/>
    <s v="01"/>
    <x v="0"/>
    <x v="1"/>
    <s v="0104"/>
    <s v="Moss"/>
    <s v="2"/>
    <s v="Kvinner"/>
    <x v="1"/>
    <x v="1"/>
    <x v="0"/>
    <x v="0"/>
  </r>
  <r>
    <x v="0"/>
    <s v="01"/>
    <x v="0"/>
    <x v="1"/>
    <s v="0104"/>
    <s v="Moss"/>
    <s v="2"/>
    <s v="Kvinner"/>
    <x v="2"/>
    <x v="2"/>
    <x v="0"/>
    <x v="6"/>
  </r>
  <r>
    <x v="0"/>
    <s v="01"/>
    <x v="0"/>
    <x v="1"/>
    <s v="0104"/>
    <s v="Moss"/>
    <s v="2"/>
    <s v="Kvinner"/>
    <x v="3"/>
    <x v="3"/>
    <x v="0"/>
    <x v="13"/>
  </r>
  <r>
    <x v="0"/>
    <s v="01"/>
    <x v="0"/>
    <x v="1"/>
    <s v="0104"/>
    <s v="Moss"/>
    <s v="2"/>
    <s v="Kvinner"/>
    <x v="4"/>
    <x v="4"/>
    <x v="0"/>
    <x v="19"/>
  </r>
  <r>
    <x v="0"/>
    <s v="01"/>
    <x v="0"/>
    <x v="1"/>
    <s v="0104"/>
    <s v="Moss"/>
    <s v="2"/>
    <s v="Kvinner"/>
    <x v="5"/>
    <x v="5"/>
    <x v="0"/>
    <x v="23"/>
  </r>
  <r>
    <x v="0"/>
    <s v="01"/>
    <x v="0"/>
    <x v="1"/>
    <s v="0104"/>
    <s v="Moss"/>
    <s v="1"/>
    <s v="Menn"/>
    <x v="0"/>
    <x v="0"/>
    <x v="0"/>
    <x v="1"/>
  </r>
  <r>
    <x v="0"/>
    <s v="01"/>
    <x v="0"/>
    <x v="1"/>
    <s v="0104"/>
    <s v="Moss"/>
    <s v="1"/>
    <s v="Menn"/>
    <x v="1"/>
    <x v="1"/>
    <x v="0"/>
    <x v="19"/>
  </r>
  <r>
    <x v="0"/>
    <s v="01"/>
    <x v="0"/>
    <x v="1"/>
    <s v="0104"/>
    <s v="Moss"/>
    <s v="1"/>
    <s v="Menn"/>
    <x v="2"/>
    <x v="2"/>
    <x v="0"/>
    <x v="20"/>
  </r>
  <r>
    <x v="0"/>
    <s v="01"/>
    <x v="0"/>
    <x v="1"/>
    <s v="0104"/>
    <s v="Moss"/>
    <s v="1"/>
    <s v="Menn"/>
    <x v="3"/>
    <x v="3"/>
    <x v="0"/>
    <x v="40"/>
  </r>
  <r>
    <x v="0"/>
    <s v="01"/>
    <x v="0"/>
    <x v="1"/>
    <s v="0104"/>
    <s v="Moss"/>
    <s v="1"/>
    <s v="Menn"/>
    <x v="4"/>
    <x v="4"/>
    <x v="0"/>
    <x v="7"/>
  </r>
  <r>
    <x v="0"/>
    <s v="01"/>
    <x v="0"/>
    <x v="1"/>
    <s v="0104"/>
    <s v="Moss"/>
    <s v="1"/>
    <s v="Menn"/>
    <x v="5"/>
    <x v="5"/>
    <x v="0"/>
    <x v="1"/>
  </r>
  <r>
    <x v="0"/>
    <s v="01"/>
    <x v="0"/>
    <x v="1"/>
    <s v="0104"/>
    <s v="Moss"/>
    <s v="2"/>
    <s v="Kvinner"/>
    <x v="0"/>
    <x v="0"/>
    <x v="1"/>
    <x v="39"/>
  </r>
  <r>
    <x v="0"/>
    <s v="01"/>
    <x v="0"/>
    <x v="1"/>
    <s v="0104"/>
    <s v="Moss"/>
    <s v="2"/>
    <s v="Kvinner"/>
    <x v="1"/>
    <x v="1"/>
    <x v="1"/>
    <x v="0"/>
  </r>
  <r>
    <x v="0"/>
    <s v="01"/>
    <x v="0"/>
    <x v="1"/>
    <s v="0104"/>
    <s v="Moss"/>
    <s v="2"/>
    <s v="Kvinner"/>
    <x v="2"/>
    <x v="2"/>
    <x v="1"/>
    <x v="15"/>
  </r>
  <r>
    <x v="0"/>
    <s v="01"/>
    <x v="0"/>
    <x v="1"/>
    <s v="0104"/>
    <s v="Moss"/>
    <s v="2"/>
    <s v="Kvinner"/>
    <x v="3"/>
    <x v="3"/>
    <x v="1"/>
    <x v="7"/>
  </r>
  <r>
    <x v="0"/>
    <s v="01"/>
    <x v="0"/>
    <x v="1"/>
    <s v="0104"/>
    <s v="Moss"/>
    <s v="2"/>
    <s v="Kvinner"/>
    <x v="4"/>
    <x v="4"/>
    <x v="1"/>
    <x v="5"/>
  </r>
  <r>
    <x v="0"/>
    <s v="01"/>
    <x v="0"/>
    <x v="1"/>
    <s v="0104"/>
    <s v="Moss"/>
    <s v="2"/>
    <s v="Kvinner"/>
    <x v="5"/>
    <x v="5"/>
    <x v="1"/>
    <x v="0"/>
  </r>
  <r>
    <x v="0"/>
    <s v="01"/>
    <x v="0"/>
    <x v="1"/>
    <s v="0104"/>
    <s v="Moss"/>
    <s v="1"/>
    <s v="Menn"/>
    <x v="0"/>
    <x v="0"/>
    <x v="1"/>
    <x v="1"/>
  </r>
  <r>
    <x v="0"/>
    <s v="01"/>
    <x v="0"/>
    <x v="1"/>
    <s v="0104"/>
    <s v="Moss"/>
    <s v="1"/>
    <s v="Menn"/>
    <x v="1"/>
    <x v="1"/>
    <x v="1"/>
    <x v="6"/>
  </r>
  <r>
    <x v="0"/>
    <s v="01"/>
    <x v="0"/>
    <x v="1"/>
    <s v="0104"/>
    <s v="Moss"/>
    <s v="1"/>
    <s v="Menn"/>
    <x v="2"/>
    <x v="2"/>
    <x v="1"/>
    <x v="6"/>
  </r>
  <r>
    <x v="0"/>
    <s v="01"/>
    <x v="0"/>
    <x v="1"/>
    <s v="0104"/>
    <s v="Moss"/>
    <s v="1"/>
    <s v="Menn"/>
    <x v="3"/>
    <x v="3"/>
    <x v="1"/>
    <x v="3"/>
  </r>
  <r>
    <x v="0"/>
    <s v="01"/>
    <x v="0"/>
    <x v="1"/>
    <s v="0104"/>
    <s v="Moss"/>
    <s v="1"/>
    <s v="Menn"/>
    <x v="4"/>
    <x v="4"/>
    <x v="1"/>
    <x v="7"/>
  </r>
  <r>
    <x v="0"/>
    <s v="01"/>
    <x v="0"/>
    <x v="1"/>
    <s v="0104"/>
    <s v="Moss"/>
    <s v="1"/>
    <s v="Menn"/>
    <x v="5"/>
    <x v="5"/>
    <x v="1"/>
    <x v="23"/>
  </r>
  <r>
    <x v="0"/>
    <s v="01"/>
    <x v="0"/>
    <x v="1"/>
    <s v="0104"/>
    <s v="Moss"/>
    <s v="2"/>
    <s v="Kvinner"/>
    <x v="0"/>
    <x v="0"/>
    <x v="2"/>
    <x v="39"/>
  </r>
  <r>
    <x v="0"/>
    <s v="01"/>
    <x v="0"/>
    <x v="1"/>
    <s v="0104"/>
    <s v="Moss"/>
    <s v="2"/>
    <s v="Kvinner"/>
    <x v="1"/>
    <x v="1"/>
    <x v="2"/>
    <x v="39"/>
  </r>
  <r>
    <x v="0"/>
    <s v="01"/>
    <x v="0"/>
    <x v="1"/>
    <s v="0104"/>
    <s v="Moss"/>
    <s v="2"/>
    <s v="Kvinner"/>
    <x v="2"/>
    <x v="2"/>
    <x v="2"/>
    <x v="6"/>
  </r>
  <r>
    <x v="0"/>
    <s v="01"/>
    <x v="0"/>
    <x v="1"/>
    <s v="0104"/>
    <s v="Moss"/>
    <s v="2"/>
    <s v="Kvinner"/>
    <x v="3"/>
    <x v="3"/>
    <x v="2"/>
    <x v="6"/>
  </r>
  <r>
    <x v="0"/>
    <s v="01"/>
    <x v="0"/>
    <x v="1"/>
    <s v="0104"/>
    <s v="Moss"/>
    <s v="2"/>
    <s v="Kvinner"/>
    <x v="4"/>
    <x v="4"/>
    <x v="2"/>
    <x v="12"/>
  </r>
  <r>
    <x v="0"/>
    <s v="01"/>
    <x v="0"/>
    <x v="1"/>
    <s v="0104"/>
    <s v="Moss"/>
    <s v="2"/>
    <s v="Kvinner"/>
    <x v="5"/>
    <x v="5"/>
    <x v="2"/>
    <x v="1"/>
  </r>
  <r>
    <x v="0"/>
    <s v="01"/>
    <x v="0"/>
    <x v="1"/>
    <s v="0104"/>
    <s v="Moss"/>
    <s v="1"/>
    <s v="Menn"/>
    <x v="0"/>
    <x v="0"/>
    <x v="2"/>
    <x v="39"/>
  </r>
  <r>
    <x v="0"/>
    <s v="01"/>
    <x v="0"/>
    <x v="1"/>
    <s v="0104"/>
    <s v="Moss"/>
    <s v="1"/>
    <s v="Menn"/>
    <x v="1"/>
    <x v="1"/>
    <x v="2"/>
    <x v="19"/>
  </r>
  <r>
    <x v="0"/>
    <s v="01"/>
    <x v="0"/>
    <x v="1"/>
    <s v="0104"/>
    <s v="Moss"/>
    <s v="1"/>
    <s v="Menn"/>
    <x v="2"/>
    <x v="2"/>
    <x v="2"/>
    <x v="7"/>
  </r>
  <r>
    <x v="0"/>
    <s v="01"/>
    <x v="0"/>
    <x v="1"/>
    <s v="0104"/>
    <s v="Moss"/>
    <s v="1"/>
    <s v="Menn"/>
    <x v="3"/>
    <x v="3"/>
    <x v="2"/>
    <x v="36"/>
  </r>
  <r>
    <x v="0"/>
    <s v="01"/>
    <x v="0"/>
    <x v="1"/>
    <s v="0104"/>
    <s v="Moss"/>
    <s v="1"/>
    <s v="Menn"/>
    <x v="4"/>
    <x v="4"/>
    <x v="2"/>
    <x v="13"/>
  </r>
  <r>
    <x v="0"/>
    <s v="01"/>
    <x v="0"/>
    <x v="1"/>
    <s v="0104"/>
    <s v="Moss"/>
    <s v="1"/>
    <s v="Menn"/>
    <x v="5"/>
    <x v="5"/>
    <x v="2"/>
    <x v="19"/>
  </r>
  <r>
    <x v="0"/>
    <s v="01"/>
    <x v="0"/>
    <x v="1"/>
    <s v="0104"/>
    <s v="Moss"/>
    <s v="2"/>
    <s v="Kvinner"/>
    <x v="0"/>
    <x v="0"/>
    <x v="3"/>
    <x v="39"/>
  </r>
  <r>
    <x v="0"/>
    <s v="01"/>
    <x v="0"/>
    <x v="1"/>
    <s v="0104"/>
    <s v="Moss"/>
    <s v="2"/>
    <s v="Kvinner"/>
    <x v="1"/>
    <x v="1"/>
    <x v="3"/>
    <x v="0"/>
  </r>
  <r>
    <x v="0"/>
    <s v="01"/>
    <x v="0"/>
    <x v="1"/>
    <s v="0104"/>
    <s v="Moss"/>
    <s v="2"/>
    <s v="Kvinner"/>
    <x v="2"/>
    <x v="2"/>
    <x v="3"/>
    <x v="6"/>
  </r>
  <r>
    <x v="0"/>
    <s v="01"/>
    <x v="0"/>
    <x v="1"/>
    <s v="0104"/>
    <s v="Moss"/>
    <s v="2"/>
    <s v="Kvinner"/>
    <x v="3"/>
    <x v="3"/>
    <x v="3"/>
    <x v="12"/>
  </r>
  <r>
    <x v="0"/>
    <s v="01"/>
    <x v="0"/>
    <x v="1"/>
    <s v="0104"/>
    <s v="Moss"/>
    <s v="2"/>
    <s v="Kvinner"/>
    <x v="4"/>
    <x v="4"/>
    <x v="3"/>
    <x v="5"/>
  </r>
  <r>
    <x v="0"/>
    <s v="01"/>
    <x v="0"/>
    <x v="1"/>
    <s v="0104"/>
    <s v="Moss"/>
    <s v="2"/>
    <s v="Kvinner"/>
    <x v="5"/>
    <x v="5"/>
    <x v="3"/>
    <x v="0"/>
  </r>
  <r>
    <x v="0"/>
    <s v="01"/>
    <x v="0"/>
    <x v="1"/>
    <s v="0104"/>
    <s v="Moss"/>
    <s v="1"/>
    <s v="Menn"/>
    <x v="0"/>
    <x v="0"/>
    <x v="3"/>
    <x v="0"/>
  </r>
  <r>
    <x v="0"/>
    <s v="01"/>
    <x v="0"/>
    <x v="1"/>
    <s v="0104"/>
    <s v="Moss"/>
    <s v="1"/>
    <s v="Menn"/>
    <x v="1"/>
    <x v="1"/>
    <x v="3"/>
    <x v="12"/>
  </r>
  <r>
    <x v="0"/>
    <s v="01"/>
    <x v="0"/>
    <x v="1"/>
    <s v="0104"/>
    <s v="Moss"/>
    <s v="1"/>
    <s v="Menn"/>
    <x v="2"/>
    <x v="2"/>
    <x v="3"/>
    <x v="6"/>
  </r>
  <r>
    <x v="0"/>
    <s v="01"/>
    <x v="0"/>
    <x v="1"/>
    <s v="0104"/>
    <s v="Moss"/>
    <s v="1"/>
    <s v="Menn"/>
    <x v="3"/>
    <x v="3"/>
    <x v="3"/>
    <x v="21"/>
  </r>
  <r>
    <x v="0"/>
    <s v="01"/>
    <x v="0"/>
    <x v="1"/>
    <s v="0104"/>
    <s v="Moss"/>
    <s v="1"/>
    <s v="Menn"/>
    <x v="4"/>
    <x v="4"/>
    <x v="3"/>
    <x v="5"/>
  </r>
  <r>
    <x v="0"/>
    <s v="01"/>
    <x v="0"/>
    <x v="1"/>
    <s v="0104"/>
    <s v="Moss"/>
    <s v="1"/>
    <s v="Menn"/>
    <x v="5"/>
    <x v="5"/>
    <x v="3"/>
    <x v="12"/>
  </r>
  <r>
    <x v="0"/>
    <s v="01"/>
    <x v="0"/>
    <x v="1"/>
    <s v="0104"/>
    <s v="Moss"/>
    <s v="2"/>
    <s v="Kvinner"/>
    <x v="0"/>
    <x v="0"/>
    <x v="4"/>
    <x v="23"/>
  </r>
  <r>
    <x v="0"/>
    <s v="01"/>
    <x v="0"/>
    <x v="1"/>
    <s v="0104"/>
    <s v="Moss"/>
    <s v="2"/>
    <s v="Kvinner"/>
    <x v="1"/>
    <x v="1"/>
    <x v="4"/>
    <x v="39"/>
  </r>
  <r>
    <x v="0"/>
    <s v="01"/>
    <x v="0"/>
    <x v="1"/>
    <s v="0104"/>
    <s v="Moss"/>
    <s v="2"/>
    <s v="Kvinner"/>
    <x v="2"/>
    <x v="2"/>
    <x v="4"/>
    <x v="5"/>
  </r>
  <r>
    <x v="0"/>
    <s v="01"/>
    <x v="0"/>
    <x v="1"/>
    <s v="0104"/>
    <s v="Moss"/>
    <s v="2"/>
    <s v="Kvinner"/>
    <x v="3"/>
    <x v="3"/>
    <x v="4"/>
    <x v="12"/>
  </r>
  <r>
    <x v="0"/>
    <s v="01"/>
    <x v="0"/>
    <x v="1"/>
    <s v="0104"/>
    <s v="Moss"/>
    <s v="2"/>
    <s v="Kvinner"/>
    <x v="4"/>
    <x v="4"/>
    <x v="4"/>
    <x v="0"/>
  </r>
  <r>
    <x v="0"/>
    <s v="01"/>
    <x v="0"/>
    <x v="1"/>
    <s v="0104"/>
    <s v="Moss"/>
    <s v="2"/>
    <s v="Kvinner"/>
    <x v="5"/>
    <x v="5"/>
    <x v="4"/>
    <x v="19"/>
  </r>
  <r>
    <x v="0"/>
    <s v="01"/>
    <x v="0"/>
    <x v="1"/>
    <s v="0104"/>
    <s v="Moss"/>
    <s v="1"/>
    <s v="Menn"/>
    <x v="0"/>
    <x v="0"/>
    <x v="4"/>
    <x v="23"/>
  </r>
  <r>
    <x v="0"/>
    <s v="01"/>
    <x v="0"/>
    <x v="1"/>
    <s v="0104"/>
    <s v="Moss"/>
    <s v="1"/>
    <s v="Menn"/>
    <x v="1"/>
    <x v="1"/>
    <x v="4"/>
    <x v="0"/>
  </r>
  <r>
    <x v="0"/>
    <s v="01"/>
    <x v="0"/>
    <x v="1"/>
    <s v="0104"/>
    <s v="Moss"/>
    <s v="1"/>
    <s v="Menn"/>
    <x v="2"/>
    <x v="2"/>
    <x v="4"/>
    <x v="7"/>
  </r>
  <r>
    <x v="0"/>
    <s v="01"/>
    <x v="0"/>
    <x v="1"/>
    <s v="0104"/>
    <s v="Moss"/>
    <s v="1"/>
    <s v="Menn"/>
    <x v="3"/>
    <x v="3"/>
    <x v="4"/>
    <x v="15"/>
  </r>
  <r>
    <x v="0"/>
    <s v="01"/>
    <x v="0"/>
    <x v="1"/>
    <s v="0104"/>
    <s v="Moss"/>
    <s v="1"/>
    <s v="Menn"/>
    <x v="4"/>
    <x v="4"/>
    <x v="4"/>
    <x v="13"/>
  </r>
  <r>
    <x v="0"/>
    <s v="01"/>
    <x v="0"/>
    <x v="1"/>
    <s v="0104"/>
    <s v="Moss"/>
    <s v="1"/>
    <s v="Menn"/>
    <x v="5"/>
    <x v="5"/>
    <x v="4"/>
    <x v="19"/>
  </r>
  <r>
    <x v="0"/>
    <s v="01"/>
    <x v="0"/>
    <x v="1"/>
    <s v="0104"/>
    <s v="Moss"/>
    <s v="2"/>
    <s v="Kvinner"/>
    <x v="0"/>
    <x v="0"/>
    <x v="5"/>
    <x v="39"/>
  </r>
  <r>
    <x v="0"/>
    <s v="01"/>
    <x v="0"/>
    <x v="1"/>
    <s v="0104"/>
    <s v="Moss"/>
    <s v="2"/>
    <s v="Kvinner"/>
    <x v="1"/>
    <x v="1"/>
    <x v="5"/>
    <x v="39"/>
  </r>
  <r>
    <x v="0"/>
    <s v="01"/>
    <x v="0"/>
    <x v="1"/>
    <s v="0104"/>
    <s v="Moss"/>
    <s v="2"/>
    <s v="Kvinner"/>
    <x v="2"/>
    <x v="2"/>
    <x v="5"/>
    <x v="12"/>
  </r>
  <r>
    <x v="0"/>
    <s v="01"/>
    <x v="0"/>
    <x v="1"/>
    <s v="0104"/>
    <s v="Moss"/>
    <s v="2"/>
    <s v="Kvinner"/>
    <x v="3"/>
    <x v="3"/>
    <x v="5"/>
    <x v="13"/>
  </r>
  <r>
    <x v="0"/>
    <s v="01"/>
    <x v="0"/>
    <x v="1"/>
    <s v="0104"/>
    <s v="Moss"/>
    <s v="2"/>
    <s v="Kvinner"/>
    <x v="4"/>
    <x v="4"/>
    <x v="5"/>
    <x v="19"/>
  </r>
  <r>
    <x v="0"/>
    <s v="01"/>
    <x v="0"/>
    <x v="1"/>
    <s v="0104"/>
    <s v="Moss"/>
    <s v="2"/>
    <s v="Kvinner"/>
    <x v="5"/>
    <x v="5"/>
    <x v="5"/>
    <x v="1"/>
  </r>
  <r>
    <x v="0"/>
    <s v="01"/>
    <x v="0"/>
    <x v="1"/>
    <s v="0104"/>
    <s v="Moss"/>
    <s v="1"/>
    <s v="Menn"/>
    <x v="0"/>
    <x v="0"/>
    <x v="5"/>
    <x v="1"/>
  </r>
  <r>
    <x v="0"/>
    <s v="01"/>
    <x v="0"/>
    <x v="1"/>
    <s v="0104"/>
    <s v="Moss"/>
    <s v="1"/>
    <s v="Menn"/>
    <x v="1"/>
    <x v="1"/>
    <x v="5"/>
    <x v="1"/>
  </r>
  <r>
    <x v="0"/>
    <s v="01"/>
    <x v="0"/>
    <x v="1"/>
    <s v="0104"/>
    <s v="Moss"/>
    <s v="1"/>
    <s v="Menn"/>
    <x v="2"/>
    <x v="2"/>
    <x v="5"/>
    <x v="21"/>
  </r>
  <r>
    <x v="0"/>
    <s v="01"/>
    <x v="0"/>
    <x v="1"/>
    <s v="0104"/>
    <s v="Moss"/>
    <s v="1"/>
    <s v="Menn"/>
    <x v="3"/>
    <x v="3"/>
    <x v="5"/>
    <x v="6"/>
  </r>
  <r>
    <x v="0"/>
    <s v="01"/>
    <x v="0"/>
    <x v="1"/>
    <s v="0104"/>
    <s v="Moss"/>
    <s v="1"/>
    <s v="Menn"/>
    <x v="4"/>
    <x v="4"/>
    <x v="5"/>
    <x v="15"/>
  </r>
  <r>
    <x v="0"/>
    <s v="01"/>
    <x v="0"/>
    <x v="1"/>
    <s v="0104"/>
    <s v="Moss"/>
    <s v="1"/>
    <s v="Menn"/>
    <x v="5"/>
    <x v="5"/>
    <x v="5"/>
    <x v="19"/>
  </r>
  <r>
    <x v="0"/>
    <s v="01"/>
    <x v="0"/>
    <x v="1"/>
    <s v="0104"/>
    <s v="Moss"/>
    <s v="2"/>
    <s v="Kvinner"/>
    <x v="0"/>
    <x v="0"/>
    <x v="6"/>
    <x v="0"/>
  </r>
  <r>
    <x v="0"/>
    <s v="01"/>
    <x v="0"/>
    <x v="1"/>
    <s v="0104"/>
    <s v="Moss"/>
    <s v="2"/>
    <s v="Kvinner"/>
    <x v="1"/>
    <x v="1"/>
    <x v="6"/>
    <x v="23"/>
  </r>
  <r>
    <x v="0"/>
    <s v="01"/>
    <x v="0"/>
    <x v="1"/>
    <s v="0104"/>
    <s v="Moss"/>
    <s v="2"/>
    <s v="Kvinner"/>
    <x v="2"/>
    <x v="2"/>
    <x v="6"/>
    <x v="12"/>
  </r>
  <r>
    <x v="0"/>
    <s v="01"/>
    <x v="0"/>
    <x v="1"/>
    <s v="0104"/>
    <s v="Moss"/>
    <s v="2"/>
    <s v="Kvinner"/>
    <x v="3"/>
    <x v="3"/>
    <x v="6"/>
    <x v="6"/>
  </r>
  <r>
    <x v="0"/>
    <s v="01"/>
    <x v="0"/>
    <x v="1"/>
    <s v="0104"/>
    <s v="Moss"/>
    <s v="2"/>
    <s v="Kvinner"/>
    <x v="4"/>
    <x v="4"/>
    <x v="6"/>
    <x v="12"/>
  </r>
  <r>
    <x v="0"/>
    <s v="01"/>
    <x v="0"/>
    <x v="1"/>
    <s v="0104"/>
    <s v="Moss"/>
    <s v="2"/>
    <s v="Kvinner"/>
    <x v="5"/>
    <x v="5"/>
    <x v="6"/>
    <x v="0"/>
  </r>
  <r>
    <x v="0"/>
    <s v="01"/>
    <x v="0"/>
    <x v="1"/>
    <s v="0104"/>
    <s v="Moss"/>
    <s v="1"/>
    <s v="Menn"/>
    <x v="0"/>
    <x v="0"/>
    <x v="6"/>
    <x v="23"/>
  </r>
  <r>
    <x v="0"/>
    <s v="01"/>
    <x v="0"/>
    <x v="1"/>
    <s v="0104"/>
    <s v="Moss"/>
    <s v="1"/>
    <s v="Menn"/>
    <x v="1"/>
    <x v="1"/>
    <x v="6"/>
    <x v="0"/>
  </r>
  <r>
    <x v="0"/>
    <s v="01"/>
    <x v="0"/>
    <x v="1"/>
    <s v="0104"/>
    <s v="Moss"/>
    <s v="1"/>
    <s v="Menn"/>
    <x v="2"/>
    <x v="2"/>
    <x v="6"/>
    <x v="36"/>
  </r>
  <r>
    <x v="0"/>
    <s v="01"/>
    <x v="0"/>
    <x v="1"/>
    <s v="0104"/>
    <s v="Moss"/>
    <s v="1"/>
    <s v="Menn"/>
    <x v="3"/>
    <x v="3"/>
    <x v="6"/>
    <x v="15"/>
  </r>
  <r>
    <x v="0"/>
    <s v="01"/>
    <x v="0"/>
    <x v="1"/>
    <s v="0104"/>
    <s v="Moss"/>
    <s v="1"/>
    <s v="Menn"/>
    <x v="4"/>
    <x v="4"/>
    <x v="6"/>
    <x v="14"/>
  </r>
  <r>
    <x v="0"/>
    <s v="01"/>
    <x v="0"/>
    <x v="1"/>
    <s v="0104"/>
    <s v="Moss"/>
    <s v="1"/>
    <s v="Menn"/>
    <x v="5"/>
    <x v="5"/>
    <x v="6"/>
    <x v="1"/>
  </r>
  <r>
    <x v="0"/>
    <s v="01"/>
    <x v="0"/>
    <x v="1"/>
    <s v="0104"/>
    <s v="Moss"/>
    <s v="2"/>
    <s v="Kvinner"/>
    <x v="0"/>
    <x v="0"/>
    <x v="7"/>
    <x v="23"/>
  </r>
  <r>
    <x v="0"/>
    <s v="01"/>
    <x v="0"/>
    <x v="1"/>
    <s v="0104"/>
    <s v="Moss"/>
    <s v="2"/>
    <s v="Kvinner"/>
    <x v="1"/>
    <x v="1"/>
    <x v="7"/>
    <x v="23"/>
  </r>
  <r>
    <x v="0"/>
    <s v="01"/>
    <x v="0"/>
    <x v="1"/>
    <s v="0104"/>
    <s v="Moss"/>
    <s v="2"/>
    <s v="Kvinner"/>
    <x v="2"/>
    <x v="2"/>
    <x v="7"/>
    <x v="1"/>
  </r>
  <r>
    <x v="0"/>
    <s v="01"/>
    <x v="0"/>
    <x v="1"/>
    <s v="0104"/>
    <s v="Moss"/>
    <s v="2"/>
    <s v="Kvinner"/>
    <x v="3"/>
    <x v="3"/>
    <x v="7"/>
    <x v="6"/>
  </r>
  <r>
    <x v="0"/>
    <s v="01"/>
    <x v="0"/>
    <x v="1"/>
    <s v="0104"/>
    <s v="Moss"/>
    <s v="2"/>
    <s v="Kvinner"/>
    <x v="4"/>
    <x v="4"/>
    <x v="7"/>
    <x v="5"/>
  </r>
  <r>
    <x v="0"/>
    <s v="01"/>
    <x v="0"/>
    <x v="1"/>
    <s v="0104"/>
    <s v="Moss"/>
    <s v="2"/>
    <s v="Kvinner"/>
    <x v="5"/>
    <x v="5"/>
    <x v="7"/>
    <x v="23"/>
  </r>
  <r>
    <x v="0"/>
    <s v="01"/>
    <x v="0"/>
    <x v="1"/>
    <s v="0104"/>
    <s v="Moss"/>
    <s v="1"/>
    <s v="Menn"/>
    <x v="0"/>
    <x v="0"/>
    <x v="7"/>
    <x v="23"/>
  </r>
  <r>
    <x v="0"/>
    <s v="01"/>
    <x v="0"/>
    <x v="1"/>
    <s v="0104"/>
    <s v="Moss"/>
    <s v="1"/>
    <s v="Menn"/>
    <x v="1"/>
    <x v="1"/>
    <x v="7"/>
    <x v="23"/>
  </r>
  <r>
    <x v="0"/>
    <s v="01"/>
    <x v="0"/>
    <x v="1"/>
    <s v="0104"/>
    <s v="Moss"/>
    <s v="1"/>
    <s v="Menn"/>
    <x v="2"/>
    <x v="2"/>
    <x v="7"/>
    <x v="6"/>
  </r>
  <r>
    <x v="0"/>
    <s v="01"/>
    <x v="0"/>
    <x v="1"/>
    <s v="0104"/>
    <s v="Moss"/>
    <s v="1"/>
    <s v="Menn"/>
    <x v="3"/>
    <x v="3"/>
    <x v="7"/>
    <x v="15"/>
  </r>
  <r>
    <x v="0"/>
    <s v="01"/>
    <x v="0"/>
    <x v="1"/>
    <s v="0104"/>
    <s v="Moss"/>
    <s v="1"/>
    <s v="Menn"/>
    <x v="4"/>
    <x v="4"/>
    <x v="7"/>
    <x v="13"/>
  </r>
  <r>
    <x v="0"/>
    <s v="01"/>
    <x v="0"/>
    <x v="1"/>
    <s v="0104"/>
    <s v="Moss"/>
    <s v="1"/>
    <s v="Menn"/>
    <x v="5"/>
    <x v="5"/>
    <x v="7"/>
    <x v="12"/>
  </r>
  <r>
    <x v="0"/>
    <s v="01"/>
    <x v="0"/>
    <x v="2"/>
    <s v="0105"/>
    <s v="Sarpsborg"/>
    <s v="2"/>
    <s v="Kvinner"/>
    <x v="0"/>
    <x v="0"/>
    <x v="0"/>
    <x v="6"/>
  </r>
  <r>
    <x v="0"/>
    <s v="01"/>
    <x v="0"/>
    <x v="2"/>
    <s v="0105"/>
    <s v="Sarpsborg"/>
    <s v="2"/>
    <s v="Kvinner"/>
    <x v="1"/>
    <x v="1"/>
    <x v="0"/>
    <x v="19"/>
  </r>
  <r>
    <x v="0"/>
    <s v="01"/>
    <x v="0"/>
    <x v="2"/>
    <s v="0105"/>
    <s v="Sarpsborg"/>
    <s v="2"/>
    <s v="Kvinner"/>
    <x v="2"/>
    <x v="2"/>
    <x v="0"/>
    <x v="38"/>
  </r>
  <r>
    <x v="0"/>
    <s v="01"/>
    <x v="0"/>
    <x v="2"/>
    <s v="0105"/>
    <s v="Sarpsborg"/>
    <s v="2"/>
    <s v="Kvinner"/>
    <x v="3"/>
    <x v="3"/>
    <x v="0"/>
    <x v="32"/>
  </r>
  <r>
    <x v="0"/>
    <s v="01"/>
    <x v="0"/>
    <x v="2"/>
    <s v="0105"/>
    <s v="Sarpsborg"/>
    <s v="2"/>
    <s v="Kvinner"/>
    <x v="4"/>
    <x v="4"/>
    <x v="0"/>
    <x v="11"/>
  </r>
  <r>
    <x v="0"/>
    <s v="01"/>
    <x v="0"/>
    <x v="2"/>
    <s v="0105"/>
    <s v="Sarpsborg"/>
    <s v="2"/>
    <s v="Kvinner"/>
    <x v="5"/>
    <x v="5"/>
    <x v="0"/>
    <x v="5"/>
  </r>
  <r>
    <x v="0"/>
    <s v="01"/>
    <x v="0"/>
    <x v="2"/>
    <s v="0105"/>
    <s v="Sarpsborg"/>
    <s v="1"/>
    <s v="Menn"/>
    <x v="0"/>
    <x v="0"/>
    <x v="0"/>
    <x v="41"/>
  </r>
  <r>
    <x v="0"/>
    <s v="01"/>
    <x v="0"/>
    <x v="2"/>
    <s v="0105"/>
    <s v="Sarpsborg"/>
    <s v="1"/>
    <s v="Menn"/>
    <x v="1"/>
    <x v="1"/>
    <x v="0"/>
    <x v="3"/>
  </r>
  <r>
    <x v="0"/>
    <s v="01"/>
    <x v="0"/>
    <x v="2"/>
    <s v="0105"/>
    <s v="Sarpsborg"/>
    <s v="1"/>
    <s v="Menn"/>
    <x v="2"/>
    <x v="2"/>
    <x v="0"/>
    <x v="42"/>
  </r>
  <r>
    <x v="0"/>
    <s v="01"/>
    <x v="0"/>
    <x v="2"/>
    <s v="0105"/>
    <s v="Sarpsborg"/>
    <s v="1"/>
    <s v="Menn"/>
    <x v="3"/>
    <x v="3"/>
    <x v="0"/>
    <x v="43"/>
  </r>
  <r>
    <x v="0"/>
    <s v="01"/>
    <x v="0"/>
    <x v="2"/>
    <s v="0105"/>
    <s v="Sarpsborg"/>
    <s v="1"/>
    <s v="Menn"/>
    <x v="4"/>
    <x v="4"/>
    <x v="0"/>
    <x v="44"/>
  </r>
  <r>
    <x v="0"/>
    <s v="01"/>
    <x v="0"/>
    <x v="2"/>
    <s v="0105"/>
    <s v="Sarpsborg"/>
    <s v="1"/>
    <s v="Menn"/>
    <x v="5"/>
    <x v="5"/>
    <x v="0"/>
    <x v="38"/>
  </r>
  <r>
    <x v="0"/>
    <s v="01"/>
    <x v="0"/>
    <x v="2"/>
    <s v="0105"/>
    <s v="Sarpsborg"/>
    <s v="2"/>
    <s v="Kvinner"/>
    <x v="0"/>
    <x v="0"/>
    <x v="1"/>
    <x v="12"/>
  </r>
  <r>
    <x v="0"/>
    <s v="01"/>
    <x v="0"/>
    <x v="2"/>
    <s v="0105"/>
    <s v="Sarpsborg"/>
    <s v="2"/>
    <s v="Kvinner"/>
    <x v="1"/>
    <x v="1"/>
    <x v="1"/>
    <x v="7"/>
  </r>
  <r>
    <x v="0"/>
    <s v="01"/>
    <x v="0"/>
    <x v="2"/>
    <s v="0105"/>
    <s v="Sarpsborg"/>
    <s v="2"/>
    <s v="Kvinner"/>
    <x v="2"/>
    <x v="2"/>
    <x v="1"/>
    <x v="27"/>
  </r>
  <r>
    <x v="0"/>
    <s v="01"/>
    <x v="0"/>
    <x v="2"/>
    <s v="0105"/>
    <s v="Sarpsborg"/>
    <s v="2"/>
    <s v="Kvinner"/>
    <x v="3"/>
    <x v="3"/>
    <x v="1"/>
    <x v="45"/>
  </r>
  <r>
    <x v="0"/>
    <s v="01"/>
    <x v="0"/>
    <x v="2"/>
    <s v="0105"/>
    <s v="Sarpsborg"/>
    <s v="2"/>
    <s v="Kvinner"/>
    <x v="4"/>
    <x v="4"/>
    <x v="1"/>
    <x v="11"/>
  </r>
  <r>
    <x v="0"/>
    <s v="01"/>
    <x v="0"/>
    <x v="2"/>
    <s v="0105"/>
    <s v="Sarpsborg"/>
    <s v="2"/>
    <s v="Kvinner"/>
    <x v="5"/>
    <x v="5"/>
    <x v="1"/>
    <x v="19"/>
  </r>
  <r>
    <x v="0"/>
    <s v="01"/>
    <x v="0"/>
    <x v="2"/>
    <s v="0105"/>
    <s v="Sarpsborg"/>
    <s v="1"/>
    <s v="Menn"/>
    <x v="0"/>
    <x v="0"/>
    <x v="1"/>
    <x v="4"/>
  </r>
  <r>
    <x v="0"/>
    <s v="01"/>
    <x v="0"/>
    <x v="2"/>
    <s v="0105"/>
    <s v="Sarpsborg"/>
    <s v="1"/>
    <s v="Menn"/>
    <x v="1"/>
    <x v="1"/>
    <x v="1"/>
    <x v="46"/>
  </r>
  <r>
    <x v="0"/>
    <s v="01"/>
    <x v="0"/>
    <x v="2"/>
    <s v="0105"/>
    <s v="Sarpsborg"/>
    <s v="1"/>
    <s v="Menn"/>
    <x v="2"/>
    <x v="2"/>
    <x v="1"/>
    <x v="47"/>
  </r>
  <r>
    <x v="0"/>
    <s v="01"/>
    <x v="0"/>
    <x v="2"/>
    <s v="0105"/>
    <s v="Sarpsborg"/>
    <s v="1"/>
    <s v="Menn"/>
    <x v="3"/>
    <x v="3"/>
    <x v="1"/>
    <x v="48"/>
  </r>
  <r>
    <x v="0"/>
    <s v="01"/>
    <x v="0"/>
    <x v="2"/>
    <s v="0105"/>
    <s v="Sarpsborg"/>
    <s v="1"/>
    <s v="Menn"/>
    <x v="4"/>
    <x v="4"/>
    <x v="1"/>
    <x v="49"/>
  </r>
  <r>
    <x v="0"/>
    <s v="01"/>
    <x v="0"/>
    <x v="2"/>
    <s v="0105"/>
    <s v="Sarpsborg"/>
    <s v="1"/>
    <s v="Menn"/>
    <x v="5"/>
    <x v="5"/>
    <x v="1"/>
    <x v="50"/>
  </r>
  <r>
    <x v="0"/>
    <s v="01"/>
    <x v="0"/>
    <x v="2"/>
    <s v="0105"/>
    <s v="Sarpsborg"/>
    <s v="2"/>
    <s v="Kvinner"/>
    <x v="0"/>
    <x v="0"/>
    <x v="2"/>
    <x v="5"/>
  </r>
  <r>
    <x v="0"/>
    <s v="01"/>
    <x v="0"/>
    <x v="2"/>
    <s v="0105"/>
    <s v="Sarpsborg"/>
    <s v="2"/>
    <s v="Kvinner"/>
    <x v="1"/>
    <x v="1"/>
    <x v="2"/>
    <x v="19"/>
  </r>
  <r>
    <x v="0"/>
    <s v="01"/>
    <x v="0"/>
    <x v="2"/>
    <s v="0105"/>
    <s v="Sarpsborg"/>
    <s v="2"/>
    <s v="Kvinner"/>
    <x v="2"/>
    <x v="2"/>
    <x v="2"/>
    <x v="51"/>
  </r>
  <r>
    <x v="0"/>
    <s v="01"/>
    <x v="0"/>
    <x v="2"/>
    <s v="0105"/>
    <s v="Sarpsborg"/>
    <s v="2"/>
    <s v="Kvinner"/>
    <x v="3"/>
    <x v="3"/>
    <x v="2"/>
    <x v="45"/>
  </r>
  <r>
    <x v="0"/>
    <s v="01"/>
    <x v="0"/>
    <x v="2"/>
    <s v="0105"/>
    <s v="Sarpsborg"/>
    <s v="2"/>
    <s v="Kvinner"/>
    <x v="4"/>
    <x v="4"/>
    <x v="2"/>
    <x v="11"/>
  </r>
  <r>
    <x v="0"/>
    <s v="01"/>
    <x v="0"/>
    <x v="2"/>
    <s v="0105"/>
    <s v="Sarpsborg"/>
    <s v="2"/>
    <s v="Kvinner"/>
    <x v="5"/>
    <x v="5"/>
    <x v="2"/>
    <x v="7"/>
  </r>
  <r>
    <x v="0"/>
    <s v="01"/>
    <x v="0"/>
    <x v="2"/>
    <s v="0105"/>
    <s v="Sarpsborg"/>
    <s v="1"/>
    <s v="Menn"/>
    <x v="0"/>
    <x v="0"/>
    <x v="2"/>
    <x v="36"/>
  </r>
  <r>
    <x v="0"/>
    <s v="01"/>
    <x v="0"/>
    <x v="2"/>
    <s v="0105"/>
    <s v="Sarpsborg"/>
    <s v="1"/>
    <s v="Menn"/>
    <x v="1"/>
    <x v="1"/>
    <x v="2"/>
    <x v="32"/>
  </r>
  <r>
    <x v="0"/>
    <s v="01"/>
    <x v="0"/>
    <x v="2"/>
    <s v="0105"/>
    <s v="Sarpsborg"/>
    <s v="1"/>
    <s v="Menn"/>
    <x v="2"/>
    <x v="2"/>
    <x v="2"/>
    <x v="52"/>
  </r>
  <r>
    <x v="0"/>
    <s v="01"/>
    <x v="0"/>
    <x v="2"/>
    <s v="0105"/>
    <s v="Sarpsborg"/>
    <s v="1"/>
    <s v="Menn"/>
    <x v="3"/>
    <x v="3"/>
    <x v="2"/>
    <x v="53"/>
  </r>
  <r>
    <x v="0"/>
    <s v="01"/>
    <x v="0"/>
    <x v="2"/>
    <s v="0105"/>
    <s v="Sarpsborg"/>
    <s v="1"/>
    <s v="Menn"/>
    <x v="4"/>
    <x v="4"/>
    <x v="2"/>
    <x v="54"/>
  </r>
  <r>
    <x v="0"/>
    <s v="01"/>
    <x v="0"/>
    <x v="2"/>
    <s v="0105"/>
    <s v="Sarpsborg"/>
    <s v="1"/>
    <s v="Menn"/>
    <x v="5"/>
    <x v="5"/>
    <x v="2"/>
    <x v="41"/>
  </r>
  <r>
    <x v="0"/>
    <s v="01"/>
    <x v="0"/>
    <x v="2"/>
    <s v="0105"/>
    <s v="Sarpsborg"/>
    <s v="2"/>
    <s v="Kvinner"/>
    <x v="0"/>
    <x v="0"/>
    <x v="3"/>
    <x v="19"/>
  </r>
  <r>
    <x v="0"/>
    <s v="01"/>
    <x v="0"/>
    <x v="2"/>
    <s v="0105"/>
    <s v="Sarpsborg"/>
    <s v="2"/>
    <s v="Kvinner"/>
    <x v="1"/>
    <x v="1"/>
    <x v="3"/>
    <x v="1"/>
  </r>
  <r>
    <x v="0"/>
    <s v="01"/>
    <x v="0"/>
    <x v="2"/>
    <s v="0105"/>
    <s v="Sarpsborg"/>
    <s v="2"/>
    <s v="Kvinner"/>
    <x v="2"/>
    <x v="2"/>
    <x v="3"/>
    <x v="4"/>
  </r>
  <r>
    <x v="0"/>
    <s v="01"/>
    <x v="0"/>
    <x v="2"/>
    <s v="0105"/>
    <s v="Sarpsborg"/>
    <s v="2"/>
    <s v="Kvinner"/>
    <x v="3"/>
    <x v="3"/>
    <x v="3"/>
    <x v="51"/>
  </r>
  <r>
    <x v="0"/>
    <s v="01"/>
    <x v="0"/>
    <x v="2"/>
    <s v="0105"/>
    <s v="Sarpsborg"/>
    <s v="2"/>
    <s v="Kvinner"/>
    <x v="4"/>
    <x v="4"/>
    <x v="3"/>
    <x v="24"/>
  </r>
  <r>
    <x v="0"/>
    <s v="01"/>
    <x v="0"/>
    <x v="2"/>
    <s v="0105"/>
    <s v="Sarpsborg"/>
    <s v="2"/>
    <s v="Kvinner"/>
    <x v="5"/>
    <x v="5"/>
    <x v="3"/>
    <x v="1"/>
  </r>
  <r>
    <x v="0"/>
    <s v="01"/>
    <x v="0"/>
    <x v="2"/>
    <s v="0105"/>
    <s v="Sarpsborg"/>
    <s v="1"/>
    <s v="Menn"/>
    <x v="0"/>
    <x v="0"/>
    <x v="3"/>
    <x v="1"/>
  </r>
  <r>
    <x v="0"/>
    <s v="01"/>
    <x v="0"/>
    <x v="2"/>
    <s v="0105"/>
    <s v="Sarpsborg"/>
    <s v="1"/>
    <s v="Menn"/>
    <x v="1"/>
    <x v="1"/>
    <x v="3"/>
    <x v="7"/>
  </r>
  <r>
    <x v="0"/>
    <s v="01"/>
    <x v="0"/>
    <x v="2"/>
    <s v="0105"/>
    <s v="Sarpsborg"/>
    <s v="1"/>
    <s v="Menn"/>
    <x v="2"/>
    <x v="2"/>
    <x v="3"/>
    <x v="46"/>
  </r>
  <r>
    <x v="0"/>
    <s v="01"/>
    <x v="0"/>
    <x v="2"/>
    <s v="0105"/>
    <s v="Sarpsborg"/>
    <s v="1"/>
    <s v="Menn"/>
    <x v="3"/>
    <x v="3"/>
    <x v="3"/>
    <x v="17"/>
  </r>
  <r>
    <x v="0"/>
    <s v="01"/>
    <x v="0"/>
    <x v="2"/>
    <s v="0105"/>
    <s v="Sarpsborg"/>
    <s v="1"/>
    <s v="Menn"/>
    <x v="4"/>
    <x v="4"/>
    <x v="3"/>
    <x v="17"/>
  </r>
  <r>
    <x v="0"/>
    <s v="01"/>
    <x v="0"/>
    <x v="2"/>
    <s v="0105"/>
    <s v="Sarpsborg"/>
    <s v="1"/>
    <s v="Menn"/>
    <x v="5"/>
    <x v="5"/>
    <x v="3"/>
    <x v="3"/>
  </r>
  <r>
    <x v="0"/>
    <s v="01"/>
    <x v="0"/>
    <x v="2"/>
    <s v="0105"/>
    <s v="Sarpsborg"/>
    <s v="2"/>
    <s v="Kvinner"/>
    <x v="0"/>
    <x v="0"/>
    <x v="4"/>
    <x v="1"/>
  </r>
  <r>
    <x v="0"/>
    <s v="01"/>
    <x v="0"/>
    <x v="2"/>
    <s v="0105"/>
    <s v="Sarpsborg"/>
    <s v="2"/>
    <s v="Kvinner"/>
    <x v="1"/>
    <x v="1"/>
    <x v="4"/>
    <x v="6"/>
  </r>
  <r>
    <x v="0"/>
    <s v="01"/>
    <x v="0"/>
    <x v="2"/>
    <s v="0105"/>
    <s v="Sarpsborg"/>
    <s v="2"/>
    <s v="Kvinner"/>
    <x v="2"/>
    <x v="2"/>
    <x v="4"/>
    <x v="7"/>
  </r>
  <r>
    <x v="0"/>
    <s v="01"/>
    <x v="0"/>
    <x v="2"/>
    <s v="0105"/>
    <s v="Sarpsborg"/>
    <s v="2"/>
    <s v="Kvinner"/>
    <x v="3"/>
    <x v="3"/>
    <x v="4"/>
    <x v="55"/>
  </r>
  <r>
    <x v="0"/>
    <s v="01"/>
    <x v="0"/>
    <x v="2"/>
    <s v="0105"/>
    <s v="Sarpsborg"/>
    <s v="2"/>
    <s v="Kvinner"/>
    <x v="4"/>
    <x v="4"/>
    <x v="4"/>
    <x v="14"/>
  </r>
  <r>
    <x v="0"/>
    <s v="01"/>
    <x v="0"/>
    <x v="2"/>
    <s v="0105"/>
    <s v="Sarpsborg"/>
    <s v="2"/>
    <s v="Kvinner"/>
    <x v="5"/>
    <x v="5"/>
    <x v="4"/>
    <x v="36"/>
  </r>
  <r>
    <x v="0"/>
    <s v="01"/>
    <x v="0"/>
    <x v="2"/>
    <s v="0105"/>
    <s v="Sarpsborg"/>
    <s v="1"/>
    <s v="Menn"/>
    <x v="0"/>
    <x v="0"/>
    <x v="4"/>
    <x v="12"/>
  </r>
  <r>
    <x v="0"/>
    <s v="01"/>
    <x v="0"/>
    <x v="2"/>
    <s v="0105"/>
    <s v="Sarpsborg"/>
    <s v="1"/>
    <s v="Menn"/>
    <x v="1"/>
    <x v="1"/>
    <x v="4"/>
    <x v="6"/>
  </r>
  <r>
    <x v="0"/>
    <s v="01"/>
    <x v="0"/>
    <x v="2"/>
    <s v="0105"/>
    <s v="Sarpsborg"/>
    <s v="1"/>
    <s v="Menn"/>
    <x v="2"/>
    <x v="2"/>
    <x v="4"/>
    <x v="56"/>
  </r>
  <r>
    <x v="0"/>
    <s v="01"/>
    <x v="0"/>
    <x v="2"/>
    <s v="0105"/>
    <s v="Sarpsborg"/>
    <s v="1"/>
    <s v="Menn"/>
    <x v="3"/>
    <x v="3"/>
    <x v="4"/>
    <x v="17"/>
  </r>
  <r>
    <x v="0"/>
    <s v="01"/>
    <x v="0"/>
    <x v="2"/>
    <s v="0105"/>
    <s v="Sarpsborg"/>
    <s v="1"/>
    <s v="Menn"/>
    <x v="4"/>
    <x v="4"/>
    <x v="4"/>
    <x v="57"/>
  </r>
  <r>
    <x v="0"/>
    <s v="01"/>
    <x v="0"/>
    <x v="2"/>
    <s v="0105"/>
    <s v="Sarpsborg"/>
    <s v="1"/>
    <s v="Menn"/>
    <x v="5"/>
    <x v="5"/>
    <x v="4"/>
    <x v="58"/>
  </r>
  <r>
    <x v="0"/>
    <s v="01"/>
    <x v="0"/>
    <x v="2"/>
    <s v="0105"/>
    <s v="Sarpsborg"/>
    <s v="2"/>
    <s v="Kvinner"/>
    <x v="0"/>
    <x v="0"/>
    <x v="5"/>
    <x v="1"/>
  </r>
  <r>
    <x v="0"/>
    <s v="01"/>
    <x v="0"/>
    <x v="2"/>
    <s v="0105"/>
    <s v="Sarpsborg"/>
    <s v="2"/>
    <s v="Kvinner"/>
    <x v="1"/>
    <x v="1"/>
    <x v="5"/>
    <x v="5"/>
  </r>
  <r>
    <x v="0"/>
    <s v="01"/>
    <x v="0"/>
    <x v="2"/>
    <s v="0105"/>
    <s v="Sarpsborg"/>
    <s v="2"/>
    <s v="Kvinner"/>
    <x v="2"/>
    <x v="2"/>
    <x v="5"/>
    <x v="12"/>
  </r>
  <r>
    <x v="0"/>
    <s v="01"/>
    <x v="0"/>
    <x v="2"/>
    <s v="0105"/>
    <s v="Sarpsborg"/>
    <s v="2"/>
    <s v="Kvinner"/>
    <x v="3"/>
    <x v="3"/>
    <x v="5"/>
    <x v="11"/>
  </r>
  <r>
    <x v="0"/>
    <s v="01"/>
    <x v="0"/>
    <x v="2"/>
    <s v="0105"/>
    <s v="Sarpsborg"/>
    <s v="2"/>
    <s v="Kvinner"/>
    <x v="4"/>
    <x v="4"/>
    <x v="5"/>
    <x v="7"/>
  </r>
  <r>
    <x v="0"/>
    <s v="01"/>
    <x v="0"/>
    <x v="2"/>
    <s v="0105"/>
    <s v="Sarpsborg"/>
    <s v="2"/>
    <s v="Kvinner"/>
    <x v="5"/>
    <x v="5"/>
    <x v="5"/>
    <x v="14"/>
  </r>
  <r>
    <x v="0"/>
    <s v="01"/>
    <x v="0"/>
    <x v="2"/>
    <s v="0105"/>
    <s v="Sarpsborg"/>
    <s v="1"/>
    <s v="Menn"/>
    <x v="0"/>
    <x v="0"/>
    <x v="5"/>
    <x v="21"/>
  </r>
  <r>
    <x v="0"/>
    <s v="01"/>
    <x v="0"/>
    <x v="2"/>
    <s v="0105"/>
    <s v="Sarpsborg"/>
    <s v="1"/>
    <s v="Menn"/>
    <x v="1"/>
    <x v="1"/>
    <x v="5"/>
    <x v="6"/>
  </r>
  <r>
    <x v="0"/>
    <s v="01"/>
    <x v="0"/>
    <x v="2"/>
    <s v="0105"/>
    <s v="Sarpsborg"/>
    <s v="1"/>
    <s v="Menn"/>
    <x v="2"/>
    <x v="2"/>
    <x v="5"/>
    <x v="51"/>
  </r>
  <r>
    <x v="0"/>
    <s v="01"/>
    <x v="0"/>
    <x v="2"/>
    <s v="0105"/>
    <s v="Sarpsborg"/>
    <s v="1"/>
    <s v="Menn"/>
    <x v="3"/>
    <x v="3"/>
    <x v="5"/>
    <x v="18"/>
  </r>
  <r>
    <x v="0"/>
    <s v="01"/>
    <x v="0"/>
    <x v="2"/>
    <s v="0105"/>
    <s v="Sarpsborg"/>
    <s v="1"/>
    <s v="Menn"/>
    <x v="4"/>
    <x v="4"/>
    <x v="5"/>
    <x v="59"/>
  </r>
  <r>
    <x v="0"/>
    <s v="01"/>
    <x v="0"/>
    <x v="2"/>
    <s v="0105"/>
    <s v="Sarpsborg"/>
    <s v="1"/>
    <s v="Menn"/>
    <x v="5"/>
    <x v="5"/>
    <x v="5"/>
    <x v="60"/>
  </r>
  <r>
    <x v="0"/>
    <s v="01"/>
    <x v="0"/>
    <x v="2"/>
    <s v="0105"/>
    <s v="Sarpsborg"/>
    <s v="2"/>
    <s v="Kvinner"/>
    <x v="0"/>
    <x v="0"/>
    <x v="6"/>
    <x v="0"/>
  </r>
  <r>
    <x v="0"/>
    <s v="01"/>
    <x v="0"/>
    <x v="2"/>
    <s v="0105"/>
    <s v="Sarpsborg"/>
    <s v="2"/>
    <s v="Kvinner"/>
    <x v="1"/>
    <x v="1"/>
    <x v="6"/>
    <x v="19"/>
  </r>
  <r>
    <x v="0"/>
    <s v="01"/>
    <x v="0"/>
    <x v="2"/>
    <s v="0105"/>
    <s v="Sarpsborg"/>
    <s v="2"/>
    <s v="Kvinner"/>
    <x v="2"/>
    <x v="2"/>
    <x v="6"/>
    <x v="19"/>
  </r>
  <r>
    <x v="0"/>
    <s v="01"/>
    <x v="0"/>
    <x v="2"/>
    <s v="0105"/>
    <s v="Sarpsborg"/>
    <s v="2"/>
    <s v="Kvinner"/>
    <x v="3"/>
    <x v="3"/>
    <x v="6"/>
    <x v="46"/>
  </r>
  <r>
    <x v="0"/>
    <s v="01"/>
    <x v="0"/>
    <x v="2"/>
    <s v="0105"/>
    <s v="Sarpsborg"/>
    <s v="2"/>
    <s v="Kvinner"/>
    <x v="4"/>
    <x v="4"/>
    <x v="6"/>
    <x v="5"/>
  </r>
  <r>
    <x v="0"/>
    <s v="01"/>
    <x v="0"/>
    <x v="2"/>
    <s v="0105"/>
    <s v="Sarpsborg"/>
    <s v="2"/>
    <s v="Kvinner"/>
    <x v="5"/>
    <x v="5"/>
    <x v="6"/>
    <x v="21"/>
  </r>
  <r>
    <x v="0"/>
    <s v="01"/>
    <x v="0"/>
    <x v="2"/>
    <s v="0105"/>
    <s v="Sarpsborg"/>
    <s v="1"/>
    <s v="Menn"/>
    <x v="0"/>
    <x v="0"/>
    <x v="6"/>
    <x v="15"/>
  </r>
  <r>
    <x v="0"/>
    <s v="01"/>
    <x v="0"/>
    <x v="2"/>
    <s v="0105"/>
    <s v="Sarpsborg"/>
    <s v="1"/>
    <s v="Menn"/>
    <x v="1"/>
    <x v="1"/>
    <x v="6"/>
    <x v="6"/>
  </r>
  <r>
    <x v="0"/>
    <s v="01"/>
    <x v="0"/>
    <x v="2"/>
    <s v="0105"/>
    <s v="Sarpsborg"/>
    <s v="1"/>
    <s v="Menn"/>
    <x v="2"/>
    <x v="2"/>
    <x v="6"/>
    <x v="55"/>
  </r>
  <r>
    <x v="0"/>
    <s v="01"/>
    <x v="0"/>
    <x v="2"/>
    <s v="0105"/>
    <s v="Sarpsborg"/>
    <s v="1"/>
    <s v="Menn"/>
    <x v="3"/>
    <x v="3"/>
    <x v="6"/>
    <x v="58"/>
  </r>
  <r>
    <x v="0"/>
    <s v="01"/>
    <x v="0"/>
    <x v="2"/>
    <s v="0105"/>
    <s v="Sarpsborg"/>
    <s v="1"/>
    <s v="Menn"/>
    <x v="4"/>
    <x v="4"/>
    <x v="6"/>
    <x v="57"/>
  </r>
  <r>
    <x v="0"/>
    <s v="01"/>
    <x v="0"/>
    <x v="2"/>
    <s v="0105"/>
    <s v="Sarpsborg"/>
    <s v="1"/>
    <s v="Menn"/>
    <x v="5"/>
    <x v="5"/>
    <x v="6"/>
    <x v="61"/>
  </r>
  <r>
    <x v="0"/>
    <s v="01"/>
    <x v="0"/>
    <x v="2"/>
    <s v="0105"/>
    <s v="Sarpsborg"/>
    <s v="2"/>
    <s v="Kvinner"/>
    <x v="0"/>
    <x v="0"/>
    <x v="7"/>
    <x v="39"/>
  </r>
  <r>
    <x v="0"/>
    <s v="01"/>
    <x v="0"/>
    <x v="2"/>
    <s v="0105"/>
    <s v="Sarpsborg"/>
    <s v="2"/>
    <s v="Kvinner"/>
    <x v="1"/>
    <x v="1"/>
    <x v="7"/>
    <x v="1"/>
  </r>
  <r>
    <x v="0"/>
    <s v="01"/>
    <x v="0"/>
    <x v="2"/>
    <s v="0105"/>
    <s v="Sarpsborg"/>
    <s v="2"/>
    <s v="Kvinner"/>
    <x v="2"/>
    <x v="2"/>
    <x v="7"/>
    <x v="12"/>
  </r>
  <r>
    <x v="0"/>
    <s v="01"/>
    <x v="0"/>
    <x v="2"/>
    <s v="0105"/>
    <s v="Sarpsborg"/>
    <s v="2"/>
    <s v="Kvinner"/>
    <x v="3"/>
    <x v="3"/>
    <x v="7"/>
    <x v="41"/>
  </r>
  <r>
    <x v="0"/>
    <s v="01"/>
    <x v="0"/>
    <x v="2"/>
    <s v="0105"/>
    <s v="Sarpsborg"/>
    <s v="2"/>
    <s v="Kvinner"/>
    <x v="4"/>
    <x v="4"/>
    <x v="7"/>
    <x v="5"/>
  </r>
  <r>
    <x v="0"/>
    <s v="01"/>
    <x v="0"/>
    <x v="2"/>
    <s v="0105"/>
    <s v="Sarpsborg"/>
    <s v="2"/>
    <s v="Kvinner"/>
    <x v="5"/>
    <x v="5"/>
    <x v="7"/>
    <x v="7"/>
  </r>
  <r>
    <x v="0"/>
    <s v="01"/>
    <x v="0"/>
    <x v="2"/>
    <s v="0105"/>
    <s v="Sarpsborg"/>
    <s v="1"/>
    <s v="Menn"/>
    <x v="0"/>
    <x v="0"/>
    <x v="7"/>
    <x v="1"/>
  </r>
  <r>
    <x v="0"/>
    <s v="01"/>
    <x v="0"/>
    <x v="2"/>
    <s v="0105"/>
    <s v="Sarpsborg"/>
    <s v="1"/>
    <s v="Menn"/>
    <x v="1"/>
    <x v="1"/>
    <x v="7"/>
    <x v="19"/>
  </r>
  <r>
    <x v="0"/>
    <s v="01"/>
    <x v="0"/>
    <x v="2"/>
    <s v="0105"/>
    <s v="Sarpsborg"/>
    <s v="1"/>
    <s v="Menn"/>
    <x v="2"/>
    <x v="2"/>
    <x v="7"/>
    <x v="51"/>
  </r>
  <r>
    <x v="0"/>
    <s v="01"/>
    <x v="0"/>
    <x v="2"/>
    <s v="0105"/>
    <s v="Sarpsborg"/>
    <s v="1"/>
    <s v="Menn"/>
    <x v="3"/>
    <x v="3"/>
    <x v="7"/>
    <x v="10"/>
  </r>
  <r>
    <x v="0"/>
    <s v="01"/>
    <x v="0"/>
    <x v="2"/>
    <s v="0105"/>
    <s v="Sarpsborg"/>
    <s v="1"/>
    <s v="Menn"/>
    <x v="4"/>
    <x v="4"/>
    <x v="7"/>
    <x v="17"/>
  </r>
  <r>
    <x v="0"/>
    <s v="01"/>
    <x v="0"/>
    <x v="2"/>
    <s v="0105"/>
    <s v="Sarpsborg"/>
    <s v="1"/>
    <s v="Menn"/>
    <x v="5"/>
    <x v="5"/>
    <x v="7"/>
    <x v="62"/>
  </r>
  <r>
    <x v="0"/>
    <s v="01"/>
    <x v="0"/>
    <x v="3"/>
    <s v="0106"/>
    <s v="Fredrikstad"/>
    <s v="2"/>
    <s v="Kvinner"/>
    <x v="0"/>
    <x v="0"/>
    <x v="0"/>
    <x v="13"/>
  </r>
  <r>
    <x v="0"/>
    <s v="01"/>
    <x v="0"/>
    <x v="3"/>
    <s v="0106"/>
    <s v="Fredrikstad"/>
    <s v="2"/>
    <s v="Kvinner"/>
    <x v="1"/>
    <x v="1"/>
    <x v="0"/>
    <x v="12"/>
  </r>
  <r>
    <x v="0"/>
    <s v="01"/>
    <x v="0"/>
    <x v="3"/>
    <s v="0106"/>
    <s v="Fredrikstad"/>
    <s v="2"/>
    <s v="Kvinner"/>
    <x v="2"/>
    <x v="2"/>
    <x v="0"/>
    <x v="3"/>
  </r>
  <r>
    <x v="0"/>
    <s v="01"/>
    <x v="0"/>
    <x v="3"/>
    <s v="0106"/>
    <s v="Fredrikstad"/>
    <s v="2"/>
    <s v="Kvinner"/>
    <x v="3"/>
    <x v="3"/>
    <x v="0"/>
    <x v="41"/>
  </r>
  <r>
    <x v="0"/>
    <s v="01"/>
    <x v="0"/>
    <x v="3"/>
    <s v="0106"/>
    <s v="Fredrikstad"/>
    <s v="2"/>
    <s v="Kvinner"/>
    <x v="4"/>
    <x v="4"/>
    <x v="0"/>
    <x v="63"/>
  </r>
  <r>
    <x v="0"/>
    <s v="01"/>
    <x v="0"/>
    <x v="3"/>
    <s v="0106"/>
    <s v="Fredrikstad"/>
    <s v="2"/>
    <s v="Kvinner"/>
    <x v="5"/>
    <x v="5"/>
    <x v="0"/>
    <x v="6"/>
  </r>
  <r>
    <x v="0"/>
    <s v="01"/>
    <x v="0"/>
    <x v="3"/>
    <s v="0106"/>
    <s v="Fredrikstad"/>
    <s v="1"/>
    <s v="Menn"/>
    <x v="0"/>
    <x v="0"/>
    <x v="0"/>
    <x v="36"/>
  </r>
  <r>
    <x v="0"/>
    <s v="01"/>
    <x v="0"/>
    <x v="3"/>
    <s v="0106"/>
    <s v="Fredrikstad"/>
    <s v="1"/>
    <s v="Menn"/>
    <x v="1"/>
    <x v="1"/>
    <x v="0"/>
    <x v="6"/>
  </r>
  <r>
    <x v="0"/>
    <s v="01"/>
    <x v="0"/>
    <x v="3"/>
    <s v="0106"/>
    <s v="Fredrikstad"/>
    <s v="1"/>
    <s v="Menn"/>
    <x v="2"/>
    <x v="2"/>
    <x v="0"/>
    <x v="61"/>
  </r>
  <r>
    <x v="0"/>
    <s v="01"/>
    <x v="0"/>
    <x v="3"/>
    <s v="0106"/>
    <s v="Fredrikstad"/>
    <s v="1"/>
    <s v="Menn"/>
    <x v="3"/>
    <x v="3"/>
    <x v="0"/>
    <x v="64"/>
  </r>
  <r>
    <x v="0"/>
    <s v="01"/>
    <x v="0"/>
    <x v="3"/>
    <s v="0106"/>
    <s v="Fredrikstad"/>
    <s v="1"/>
    <s v="Menn"/>
    <x v="4"/>
    <x v="4"/>
    <x v="0"/>
    <x v="65"/>
  </r>
  <r>
    <x v="0"/>
    <s v="01"/>
    <x v="0"/>
    <x v="3"/>
    <s v="0106"/>
    <s v="Fredrikstad"/>
    <s v="1"/>
    <s v="Menn"/>
    <x v="5"/>
    <x v="5"/>
    <x v="0"/>
    <x v="38"/>
  </r>
  <r>
    <x v="0"/>
    <s v="01"/>
    <x v="0"/>
    <x v="3"/>
    <s v="0106"/>
    <s v="Fredrikstad"/>
    <s v="2"/>
    <s v="Kvinner"/>
    <x v="0"/>
    <x v="0"/>
    <x v="1"/>
    <x v="12"/>
  </r>
  <r>
    <x v="0"/>
    <s v="01"/>
    <x v="0"/>
    <x v="3"/>
    <s v="0106"/>
    <s v="Fredrikstad"/>
    <s v="2"/>
    <s v="Kvinner"/>
    <x v="1"/>
    <x v="1"/>
    <x v="1"/>
    <x v="12"/>
  </r>
  <r>
    <x v="0"/>
    <s v="01"/>
    <x v="0"/>
    <x v="3"/>
    <s v="0106"/>
    <s v="Fredrikstad"/>
    <s v="2"/>
    <s v="Kvinner"/>
    <x v="2"/>
    <x v="2"/>
    <x v="1"/>
    <x v="14"/>
  </r>
  <r>
    <x v="0"/>
    <s v="01"/>
    <x v="0"/>
    <x v="3"/>
    <s v="0106"/>
    <s v="Fredrikstad"/>
    <s v="2"/>
    <s v="Kvinner"/>
    <x v="3"/>
    <x v="3"/>
    <x v="1"/>
    <x v="27"/>
  </r>
  <r>
    <x v="0"/>
    <s v="01"/>
    <x v="0"/>
    <x v="3"/>
    <s v="0106"/>
    <s v="Fredrikstad"/>
    <s v="2"/>
    <s v="Kvinner"/>
    <x v="4"/>
    <x v="4"/>
    <x v="1"/>
    <x v="16"/>
  </r>
  <r>
    <x v="0"/>
    <s v="01"/>
    <x v="0"/>
    <x v="3"/>
    <s v="0106"/>
    <s v="Fredrikstad"/>
    <s v="2"/>
    <s v="Kvinner"/>
    <x v="5"/>
    <x v="5"/>
    <x v="1"/>
    <x v="15"/>
  </r>
  <r>
    <x v="0"/>
    <s v="01"/>
    <x v="0"/>
    <x v="3"/>
    <s v="0106"/>
    <s v="Fredrikstad"/>
    <s v="1"/>
    <s v="Menn"/>
    <x v="0"/>
    <x v="0"/>
    <x v="1"/>
    <x v="6"/>
  </r>
  <r>
    <x v="0"/>
    <s v="01"/>
    <x v="0"/>
    <x v="3"/>
    <s v="0106"/>
    <s v="Fredrikstad"/>
    <s v="1"/>
    <s v="Menn"/>
    <x v="1"/>
    <x v="1"/>
    <x v="1"/>
    <x v="15"/>
  </r>
  <r>
    <x v="0"/>
    <s v="01"/>
    <x v="0"/>
    <x v="3"/>
    <s v="0106"/>
    <s v="Fredrikstad"/>
    <s v="1"/>
    <s v="Menn"/>
    <x v="2"/>
    <x v="2"/>
    <x v="1"/>
    <x v="61"/>
  </r>
  <r>
    <x v="0"/>
    <s v="01"/>
    <x v="0"/>
    <x v="3"/>
    <s v="0106"/>
    <s v="Fredrikstad"/>
    <s v="1"/>
    <s v="Menn"/>
    <x v="3"/>
    <x v="3"/>
    <x v="1"/>
    <x v="17"/>
  </r>
  <r>
    <x v="0"/>
    <s v="01"/>
    <x v="0"/>
    <x v="3"/>
    <s v="0106"/>
    <s v="Fredrikstad"/>
    <s v="1"/>
    <s v="Menn"/>
    <x v="4"/>
    <x v="4"/>
    <x v="1"/>
    <x v="66"/>
  </r>
  <r>
    <x v="0"/>
    <s v="01"/>
    <x v="0"/>
    <x v="3"/>
    <s v="0106"/>
    <s v="Fredrikstad"/>
    <s v="1"/>
    <s v="Menn"/>
    <x v="5"/>
    <x v="5"/>
    <x v="1"/>
    <x v="31"/>
  </r>
  <r>
    <x v="0"/>
    <s v="01"/>
    <x v="0"/>
    <x v="3"/>
    <s v="0106"/>
    <s v="Fredrikstad"/>
    <s v="2"/>
    <s v="Kvinner"/>
    <x v="0"/>
    <x v="0"/>
    <x v="2"/>
    <x v="13"/>
  </r>
  <r>
    <x v="0"/>
    <s v="01"/>
    <x v="0"/>
    <x v="3"/>
    <s v="0106"/>
    <s v="Fredrikstad"/>
    <s v="2"/>
    <s v="Kvinner"/>
    <x v="1"/>
    <x v="1"/>
    <x v="2"/>
    <x v="6"/>
  </r>
  <r>
    <x v="0"/>
    <s v="01"/>
    <x v="0"/>
    <x v="3"/>
    <s v="0106"/>
    <s v="Fredrikstad"/>
    <s v="2"/>
    <s v="Kvinner"/>
    <x v="2"/>
    <x v="2"/>
    <x v="2"/>
    <x v="36"/>
  </r>
  <r>
    <x v="0"/>
    <s v="01"/>
    <x v="0"/>
    <x v="3"/>
    <s v="0106"/>
    <s v="Fredrikstad"/>
    <s v="2"/>
    <s v="Kvinner"/>
    <x v="3"/>
    <x v="3"/>
    <x v="2"/>
    <x v="11"/>
  </r>
  <r>
    <x v="0"/>
    <s v="01"/>
    <x v="0"/>
    <x v="3"/>
    <s v="0106"/>
    <s v="Fredrikstad"/>
    <s v="2"/>
    <s v="Kvinner"/>
    <x v="4"/>
    <x v="4"/>
    <x v="2"/>
    <x v="11"/>
  </r>
  <r>
    <x v="0"/>
    <s v="01"/>
    <x v="0"/>
    <x v="3"/>
    <s v="0106"/>
    <s v="Fredrikstad"/>
    <s v="2"/>
    <s v="Kvinner"/>
    <x v="5"/>
    <x v="5"/>
    <x v="2"/>
    <x v="13"/>
  </r>
  <r>
    <x v="0"/>
    <s v="01"/>
    <x v="0"/>
    <x v="3"/>
    <s v="0106"/>
    <s v="Fredrikstad"/>
    <s v="1"/>
    <s v="Menn"/>
    <x v="0"/>
    <x v="0"/>
    <x v="2"/>
    <x v="6"/>
  </r>
  <r>
    <x v="0"/>
    <s v="01"/>
    <x v="0"/>
    <x v="3"/>
    <s v="0106"/>
    <s v="Fredrikstad"/>
    <s v="1"/>
    <s v="Menn"/>
    <x v="1"/>
    <x v="1"/>
    <x v="2"/>
    <x v="36"/>
  </r>
  <r>
    <x v="0"/>
    <s v="01"/>
    <x v="0"/>
    <x v="3"/>
    <s v="0106"/>
    <s v="Fredrikstad"/>
    <s v="1"/>
    <s v="Menn"/>
    <x v="2"/>
    <x v="2"/>
    <x v="2"/>
    <x v="62"/>
  </r>
  <r>
    <x v="0"/>
    <s v="01"/>
    <x v="0"/>
    <x v="3"/>
    <s v="0106"/>
    <s v="Fredrikstad"/>
    <s v="1"/>
    <s v="Menn"/>
    <x v="3"/>
    <x v="3"/>
    <x v="2"/>
    <x v="18"/>
  </r>
  <r>
    <x v="0"/>
    <s v="01"/>
    <x v="0"/>
    <x v="3"/>
    <s v="0106"/>
    <s v="Fredrikstad"/>
    <s v="1"/>
    <s v="Menn"/>
    <x v="4"/>
    <x v="4"/>
    <x v="2"/>
    <x v="67"/>
  </r>
  <r>
    <x v="0"/>
    <s v="01"/>
    <x v="0"/>
    <x v="3"/>
    <s v="0106"/>
    <s v="Fredrikstad"/>
    <s v="1"/>
    <s v="Menn"/>
    <x v="5"/>
    <x v="5"/>
    <x v="2"/>
    <x v="34"/>
  </r>
  <r>
    <x v="0"/>
    <s v="01"/>
    <x v="0"/>
    <x v="3"/>
    <s v="0106"/>
    <s v="Fredrikstad"/>
    <s v="2"/>
    <s v="Kvinner"/>
    <x v="0"/>
    <x v="0"/>
    <x v="3"/>
    <x v="7"/>
  </r>
  <r>
    <x v="0"/>
    <s v="01"/>
    <x v="0"/>
    <x v="3"/>
    <s v="0106"/>
    <s v="Fredrikstad"/>
    <s v="2"/>
    <s v="Kvinner"/>
    <x v="1"/>
    <x v="1"/>
    <x v="3"/>
    <x v="7"/>
  </r>
  <r>
    <x v="0"/>
    <s v="01"/>
    <x v="0"/>
    <x v="3"/>
    <s v="0106"/>
    <s v="Fredrikstad"/>
    <s v="2"/>
    <s v="Kvinner"/>
    <x v="2"/>
    <x v="2"/>
    <x v="3"/>
    <x v="6"/>
  </r>
  <r>
    <x v="0"/>
    <s v="01"/>
    <x v="0"/>
    <x v="3"/>
    <s v="0106"/>
    <s v="Fredrikstad"/>
    <s v="2"/>
    <s v="Kvinner"/>
    <x v="3"/>
    <x v="3"/>
    <x v="3"/>
    <x v="40"/>
  </r>
  <r>
    <x v="0"/>
    <s v="01"/>
    <x v="0"/>
    <x v="3"/>
    <s v="0106"/>
    <s v="Fredrikstad"/>
    <s v="2"/>
    <s v="Kvinner"/>
    <x v="4"/>
    <x v="4"/>
    <x v="3"/>
    <x v="11"/>
  </r>
  <r>
    <x v="0"/>
    <s v="01"/>
    <x v="0"/>
    <x v="3"/>
    <s v="0106"/>
    <s v="Fredrikstad"/>
    <s v="2"/>
    <s v="Kvinner"/>
    <x v="5"/>
    <x v="5"/>
    <x v="3"/>
    <x v="19"/>
  </r>
  <r>
    <x v="0"/>
    <s v="01"/>
    <x v="0"/>
    <x v="3"/>
    <s v="0106"/>
    <s v="Fredrikstad"/>
    <s v="1"/>
    <s v="Menn"/>
    <x v="0"/>
    <x v="0"/>
    <x v="3"/>
    <x v="2"/>
  </r>
  <r>
    <x v="0"/>
    <s v="01"/>
    <x v="0"/>
    <x v="3"/>
    <s v="0106"/>
    <s v="Fredrikstad"/>
    <s v="1"/>
    <s v="Menn"/>
    <x v="1"/>
    <x v="1"/>
    <x v="3"/>
    <x v="15"/>
  </r>
  <r>
    <x v="0"/>
    <s v="01"/>
    <x v="0"/>
    <x v="3"/>
    <s v="0106"/>
    <s v="Fredrikstad"/>
    <s v="1"/>
    <s v="Menn"/>
    <x v="2"/>
    <x v="2"/>
    <x v="3"/>
    <x v="41"/>
  </r>
  <r>
    <x v="0"/>
    <s v="01"/>
    <x v="0"/>
    <x v="3"/>
    <s v="0106"/>
    <s v="Fredrikstad"/>
    <s v="1"/>
    <s v="Menn"/>
    <x v="3"/>
    <x v="3"/>
    <x v="3"/>
    <x v="10"/>
  </r>
  <r>
    <x v="0"/>
    <s v="01"/>
    <x v="0"/>
    <x v="3"/>
    <s v="0106"/>
    <s v="Fredrikstad"/>
    <s v="1"/>
    <s v="Menn"/>
    <x v="4"/>
    <x v="4"/>
    <x v="3"/>
    <x v="59"/>
  </r>
  <r>
    <x v="0"/>
    <s v="01"/>
    <x v="0"/>
    <x v="3"/>
    <s v="0106"/>
    <s v="Fredrikstad"/>
    <s v="1"/>
    <s v="Menn"/>
    <x v="5"/>
    <x v="5"/>
    <x v="3"/>
    <x v="34"/>
  </r>
  <r>
    <x v="0"/>
    <s v="01"/>
    <x v="0"/>
    <x v="3"/>
    <s v="0106"/>
    <s v="Fredrikstad"/>
    <s v="2"/>
    <s v="Kvinner"/>
    <x v="0"/>
    <x v="0"/>
    <x v="4"/>
    <x v="0"/>
  </r>
  <r>
    <x v="0"/>
    <s v="01"/>
    <x v="0"/>
    <x v="3"/>
    <s v="0106"/>
    <s v="Fredrikstad"/>
    <s v="2"/>
    <s v="Kvinner"/>
    <x v="1"/>
    <x v="1"/>
    <x v="4"/>
    <x v="5"/>
  </r>
  <r>
    <x v="0"/>
    <s v="01"/>
    <x v="0"/>
    <x v="3"/>
    <s v="0106"/>
    <s v="Fredrikstad"/>
    <s v="2"/>
    <s v="Kvinner"/>
    <x v="2"/>
    <x v="2"/>
    <x v="4"/>
    <x v="36"/>
  </r>
  <r>
    <x v="0"/>
    <s v="01"/>
    <x v="0"/>
    <x v="3"/>
    <s v="0106"/>
    <s v="Fredrikstad"/>
    <s v="2"/>
    <s v="Kvinner"/>
    <x v="3"/>
    <x v="3"/>
    <x v="4"/>
    <x v="56"/>
  </r>
  <r>
    <x v="0"/>
    <s v="01"/>
    <x v="0"/>
    <x v="3"/>
    <s v="0106"/>
    <s v="Fredrikstad"/>
    <s v="2"/>
    <s v="Kvinner"/>
    <x v="4"/>
    <x v="4"/>
    <x v="4"/>
    <x v="3"/>
  </r>
  <r>
    <x v="0"/>
    <s v="01"/>
    <x v="0"/>
    <x v="3"/>
    <s v="0106"/>
    <s v="Fredrikstad"/>
    <s v="2"/>
    <s v="Kvinner"/>
    <x v="5"/>
    <x v="5"/>
    <x v="4"/>
    <x v="7"/>
  </r>
  <r>
    <x v="0"/>
    <s v="01"/>
    <x v="0"/>
    <x v="3"/>
    <s v="0106"/>
    <s v="Fredrikstad"/>
    <s v="1"/>
    <s v="Menn"/>
    <x v="0"/>
    <x v="0"/>
    <x v="4"/>
    <x v="15"/>
  </r>
  <r>
    <x v="0"/>
    <s v="01"/>
    <x v="0"/>
    <x v="3"/>
    <s v="0106"/>
    <s v="Fredrikstad"/>
    <s v="1"/>
    <s v="Menn"/>
    <x v="1"/>
    <x v="1"/>
    <x v="4"/>
    <x v="19"/>
  </r>
  <r>
    <x v="0"/>
    <s v="01"/>
    <x v="0"/>
    <x v="3"/>
    <s v="0106"/>
    <s v="Fredrikstad"/>
    <s v="1"/>
    <s v="Menn"/>
    <x v="2"/>
    <x v="2"/>
    <x v="4"/>
    <x v="38"/>
  </r>
  <r>
    <x v="0"/>
    <s v="01"/>
    <x v="0"/>
    <x v="3"/>
    <s v="0106"/>
    <s v="Fredrikstad"/>
    <s v="1"/>
    <s v="Menn"/>
    <x v="3"/>
    <x v="3"/>
    <x v="4"/>
    <x v="61"/>
  </r>
  <r>
    <x v="0"/>
    <s v="01"/>
    <x v="0"/>
    <x v="3"/>
    <s v="0106"/>
    <s v="Fredrikstad"/>
    <s v="1"/>
    <s v="Menn"/>
    <x v="4"/>
    <x v="4"/>
    <x v="4"/>
    <x v="47"/>
  </r>
  <r>
    <x v="0"/>
    <s v="01"/>
    <x v="0"/>
    <x v="3"/>
    <s v="0106"/>
    <s v="Fredrikstad"/>
    <s v="1"/>
    <s v="Menn"/>
    <x v="5"/>
    <x v="5"/>
    <x v="4"/>
    <x v="68"/>
  </r>
  <r>
    <x v="0"/>
    <s v="01"/>
    <x v="0"/>
    <x v="3"/>
    <s v="0106"/>
    <s v="Fredrikstad"/>
    <s v="2"/>
    <s v="Kvinner"/>
    <x v="0"/>
    <x v="0"/>
    <x v="5"/>
    <x v="1"/>
  </r>
  <r>
    <x v="0"/>
    <s v="01"/>
    <x v="0"/>
    <x v="3"/>
    <s v="0106"/>
    <s v="Fredrikstad"/>
    <s v="2"/>
    <s v="Kvinner"/>
    <x v="1"/>
    <x v="1"/>
    <x v="5"/>
    <x v="0"/>
  </r>
  <r>
    <x v="0"/>
    <s v="01"/>
    <x v="0"/>
    <x v="3"/>
    <s v="0106"/>
    <s v="Fredrikstad"/>
    <s v="2"/>
    <s v="Kvinner"/>
    <x v="2"/>
    <x v="2"/>
    <x v="5"/>
    <x v="36"/>
  </r>
  <r>
    <x v="0"/>
    <s v="01"/>
    <x v="0"/>
    <x v="3"/>
    <s v="0106"/>
    <s v="Fredrikstad"/>
    <s v="2"/>
    <s v="Kvinner"/>
    <x v="3"/>
    <x v="3"/>
    <x v="5"/>
    <x v="56"/>
  </r>
  <r>
    <x v="0"/>
    <s v="01"/>
    <x v="0"/>
    <x v="3"/>
    <s v="0106"/>
    <s v="Fredrikstad"/>
    <s v="2"/>
    <s v="Kvinner"/>
    <x v="4"/>
    <x v="4"/>
    <x v="5"/>
    <x v="20"/>
  </r>
  <r>
    <x v="0"/>
    <s v="01"/>
    <x v="0"/>
    <x v="3"/>
    <s v="0106"/>
    <s v="Fredrikstad"/>
    <s v="2"/>
    <s v="Kvinner"/>
    <x v="5"/>
    <x v="5"/>
    <x v="5"/>
    <x v="6"/>
  </r>
  <r>
    <x v="0"/>
    <s v="01"/>
    <x v="0"/>
    <x v="3"/>
    <s v="0106"/>
    <s v="Fredrikstad"/>
    <s v="1"/>
    <s v="Menn"/>
    <x v="0"/>
    <x v="0"/>
    <x v="5"/>
    <x v="19"/>
  </r>
  <r>
    <x v="0"/>
    <s v="01"/>
    <x v="0"/>
    <x v="3"/>
    <s v="0106"/>
    <s v="Fredrikstad"/>
    <s v="1"/>
    <s v="Menn"/>
    <x v="1"/>
    <x v="1"/>
    <x v="5"/>
    <x v="5"/>
  </r>
  <r>
    <x v="0"/>
    <s v="01"/>
    <x v="0"/>
    <x v="3"/>
    <s v="0106"/>
    <s v="Fredrikstad"/>
    <s v="1"/>
    <s v="Menn"/>
    <x v="2"/>
    <x v="2"/>
    <x v="5"/>
    <x v="32"/>
  </r>
  <r>
    <x v="0"/>
    <s v="01"/>
    <x v="0"/>
    <x v="3"/>
    <s v="0106"/>
    <s v="Fredrikstad"/>
    <s v="1"/>
    <s v="Menn"/>
    <x v="3"/>
    <x v="3"/>
    <x v="5"/>
    <x v="25"/>
  </r>
  <r>
    <x v="0"/>
    <s v="01"/>
    <x v="0"/>
    <x v="3"/>
    <s v="0106"/>
    <s v="Fredrikstad"/>
    <s v="1"/>
    <s v="Menn"/>
    <x v="4"/>
    <x v="4"/>
    <x v="5"/>
    <x v="69"/>
  </r>
  <r>
    <x v="0"/>
    <s v="01"/>
    <x v="0"/>
    <x v="3"/>
    <s v="0106"/>
    <s v="Fredrikstad"/>
    <s v="1"/>
    <s v="Menn"/>
    <x v="5"/>
    <x v="5"/>
    <x v="5"/>
    <x v="68"/>
  </r>
  <r>
    <x v="0"/>
    <s v="01"/>
    <x v="0"/>
    <x v="3"/>
    <s v="0106"/>
    <s v="Fredrikstad"/>
    <s v="2"/>
    <s v="Kvinner"/>
    <x v="0"/>
    <x v="0"/>
    <x v="6"/>
    <x v="1"/>
  </r>
  <r>
    <x v="0"/>
    <s v="01"/>
    <x v="0"/>
    <x v="3"/>
    <s v="0106"/>
    <s v="Fredrikstad"/>
    <s v="2"/>
    <s v="Kvinner"/>
    <x v="1"/>
    <x v="1"/>
    <x v="6"/>
    <x v="1"/>
  </r>
  <r>
    <x v="0"/>
    <s v="01"/>
    <x v="0"/>
    <x v="3"/>
    <s v="0106"/>
    <s v="Fredrikstad"/>
    <s v="2"/>
    <s v="Kvinner"/>
    <x v="2"/>
    <x v="2"/>
    <x v="6"/>
    <x v="2"/>
  </r>
  <r>
    <x v="0"/>
    <s v="01"/>
    <x v="0"/>
    <x v="3"/>
    <s v="0106"/>
    <s v="Fredrikstad"/>
    <s v="2"/>
    <s v="Kvinner"/>
    <x v="3"/>
    <x v="3"/>
    <x v="6"/>
    <x v="24"/>
  </r>
  <r>
    <x v="0"/>
    <s v="01"/>
    <x v="0"/>
    <x v="3"/>
    <s v="0106"/>
    <s v="Fredrikstad"/>
    <s v="2"/>
    <s v="Kvinner"/>
    <x v="4"/>
    <x v="4"/>
    <x v="6"/>
    <x v="20"/>
  </r>
  <r>
    <x v="0"/>
    <s v="01"/>
    <x v="0"/>
    <x v="3"/>
    <s v="0106"/>
    <s v="Fredrikstad"/>
    <s v="2"/>
    <s v="Kvinner"/>
    <x v="5"/>
    <x v="5"/>
    <x v="6"/>
    <x v="36"/>
  </r>
  <r>
    <x v="0"/>
    <s v="01"/>
    <x v="0"/>
    <x v="3"/>
    <s v="0106"/>
    <s v="Fredrikstad"/>
    <s v="1"/>
    <s v="Menn"/>
    <x v="0"/>
    <x v="0"/>
    <x v="6"/>
    <x v="12"/>
  </r>
  <r>
    <x v="0"/>
    <s v="01"/>
    <x v="0"/>
    <x v="3"/>
    <s v="0106"/>
    <s v="Fredrikstad"/>
    <s v="1"/>
    <s v="Menn"/>
    <x v="1"/>
    <x v="1"/>
    <x v="6"/>
    <x v="13"/>
  </r>
  <r>
    <x v="0"/>
    <s v="01"/>
    <x v="0"/>
    <x v="3"/>
    <s v="0106"/>
    <s v="Fredrikstad"/>
    <s v="1"/>
    <s v="Menn"/>
    <x v="2"/>
    <x v="2"/>
    <x v="6"/>
    <x v="16"/>
  </r>
  <r>
    <x v="0"/>
    <s v="01"/>
    <x v="0"/>
    <x v="3"/>
    <s v="0106"/>
    <s v="Fredrikstad"/>
    <s v="1"/>
    <s v="Menn"/>
    <x v="3"/>
    <x v="3"/>
    <x v="6"/>
    <x v="61"/>
  </r>
  <r>
    <x v="0"/>
    <s v="01"/>
    <x v="0"/>
    <x v="3"/>
    <s v="0106"/>
    <s v="Fredrikstad"/>
    <s v="1"/>
    <s v="Menn"/>
    <x v="4"/>
    <x v="4"/>
    <x v="6"/>
    <x v="70"/>
  </r>
  <r>
    <x v="0"/>
    <s v="01"/>
    <x v="0"/>
    <x v="3"/>
    <s v="0106"/>
    <s v="Fredrikstad"/>
    <s v="1"/>
    <s v="Menn"/>
    <x v="5"/>
    <x v="5"/>
    <x v="6"/>
    <x v="26"/>
  </r>
  <r>
    <x v="0"/>
    <s v="01"/>
    <x v="0"/>
    <x v="3"/>
    <s v="0106"/>
    <s v="Fredrikstad"/>
    <s v="2"/>
    <s v="Kvinner"/>
    <x v="0"/>
    <x v="0"/>
    <x v="7"/>
    <x v="6"/>
  </r>
  <r>
    <x v="0"/>
    <s v="01"/>
    <x v="0"/>
    <x v="3"/>
    <s v="0106"/>
    <s v="Fredrikstad"/>
    <s v="2"/>
    <s v="Kvinner"/>
    <x v="1"/>
    <x v="1"/>
    <x v="7"/>
    <x v="0"/>
  </r>
  <r>
    <x v="0"/>
    <s v="01"/>
    <x v="0"/>
    <x v="3"/>
    <s v="0106"/>
    <s v="Fredrikstad"/>
    <s v="2"/>
    <s v="Kvinner"/>
    <x v="2"/>
    <x v="2"/>
    <x v="7"/>
    <x v="36"/>
  </r>
  <r>
    <x v="0"/>
    <s v="01"/>
    <x v="0"/>
    <x v="3"/>
    <s v="0106"/>
    <s v="Fredrikstad"/>
    <s v="2"/>
    <s v="Kvinner"/>
    <x v="3"/>
    <x v="3"/>
    <x v="7"/>
    <x v="55"/>
  </r>
  <r>
    <x v="0"/>
    <s v="01"/>
    <x v="0"/>
    <x v="3"/>
    <s v="0106"/>
    <s v="Fredrikstad"/>
    <s v="2"/>
    <s v="Kvinner"/>
    <x v="4"/>
    <x v="4"/>
    <x v="7"/>
    <x v="2"/>
  </r>
  <r>
    <x v="0"/>
    <s v="01"/>
    <x v="0"/>
    <x v="3"/>
    <s v="0106"/>
    <s v="Fredrikstad"/>
    <s v="2"/>
    <s v="Kvinner"/>
    <x v="5"/>
    <x v="5"/>
    <x v="7"/>
    <x v="21"/>
  </r>
  <r>
    <x v="0"/>
    <s v="01"/>
    <x v="0"/>
    <x v="3"/>
    <s v="0106"/>
    <s v="Fredrikstad"/>
    <s v="1"/>
    <s v="Menn"/>
    <x v="0"/>
    <x v="0"/>
    <x v="7"/>
    <x v="19"/>
  </r>
  <r>
    <x v="0"/>
    <s v="01"/>
    <x v="0"/>
    <x v="3"/>
    <s v="0106"/>
    <s v="Fredrikstad"/>
    <s v="1"/>
    <s v="Menn"/>
    <x v="1"/>
    <x v="1"/>
    <x v="7"/>
    <x v="7"/>
  </r>
  <r>
    <x v="0"/>
    <s v="01"/>
    <x v="0"/>
    <x v="3"/>
    <s v="0106"/>
    <s v="Fredrikstad"/>
    <s v="1"/>
    <s v="Menn"/>
    <x v="2"/>
    <x v="2"/>
    <x v="7"/>
    <x v="27"/>
  </r>
  <r>
    <x v="0"/>
    <s v="01"/>
    <x v="0"/>
    <x v="3"/>
    <s v="0106"/>
    <s v="Fredrikstad"/>
    <s v="1"/>
    <s v="Menn"/>
    <x v="3"/>
    <x v="3"/>
    <x v="7"/>
    <x v="34"/>
  </r>
  <r>
    <x v="0"/>
    <s v="01"/>
    <x v="0"/>
    <x v="3"/>
    <s v="0106"/>
    <s v="Fredrikstad"/>
    <s v="1"/>
    <s v="Menn"/>
    <x v="4"/>
    <x v="4"/>
    <x v="7"/>
    <x v="71"/>
  </r>
  <r>
    <x v="0"/>
    <s v="01"/>
    <x v="0"/>
    <x v="3"/>
    <s v="0106"/>
    <s v="Fredrikstad"/>
    <s v="1"/>
    <s v="Menn"/>
    <x v="5"/>
    <x v="5"/>
    <x v="7"/>
    <x v="30"/>
  </r>
  <r>
    <x v="0"/>
    <s v="01"/>
    <x v="0"/>
    <x v="4"/>
    <s v="0111"/>
    <s v="Hvaler"/>
    <s v="2"/>
    <s v="Kvinner"/>
    <x v="0"/>
    <x v="0"/>
    <x v="0"/>
    <x v="39"/>
  </r>
  <r>
    <x v="0"/>
    <s v="01"/>
    <x v="0"/>
    <x v="4"/>
    <s v="0111"/>
    <s v="Hvaler"/>
    <s v="2"/>
    <s v="Kvinner"/>
    <x v="1"/>
    <x v="1"/>
    <x v="0"/>
    <x v="39"/>
  </r>
  <r>
    <x v="0"/>
    <s v="01"/>
    <x v="0"/>
    <x v="4"/>
    <s v="0111"/>
    <s v="Hvaler"/>
    <s v="2"/>
    <s v="Kvinner"/>
    <x v="2"/>
    <x v="2"/>
    <x v="0"/>
    <x v="23"/>
  </r>
  <r>
    <x v="0"/>
    <s v="01"/>
    <x v="0"/>
    <x v="4"/>
    <s v="0111"/>
    <s v="Hvaler"/>
    <s v="2"/>
    <s v="Kvinner"/>
    <x v="3"/>
    <x v="3"/>
    <x v="0"/>
    <x v="0"/>
  </r>
  <r>
    <x v="0"/>
    <s v="01"/>
    <x v="0"/>
    <x v="4"/>
    <s v="0111"/>
    <s v="Hvaler"/>
    <s v="2"/>
    <s v="Kvinner"/>
    <x v="4"/>
    <x v="4"/>
    <x v="0"/>
    <x v="12"/>
  </r>
  <r>
    <x v="0"/>
    <s v="01"/>
    <x v="0"/>
    <x v="4"/>
    <s v="0111"/>
    <s v="Hvaler"/>
    <s v="2"/>
    <s v="Kvinner"/>
    <x v="5"/>
    <x v="5"/>
    <x v="0"/>
    <x v="39"/>
  </r>
  <r>
    <x v="0"/>
    <s v="01"/>
    <x v="0"/>
    <x v="4"/>
    <s v="0111"/>
    <s v="Hvaler"/>
    <s v="1"/>
    <s v="Menn"/>
    <x v="0"/>
    <x v="0"/>
    <x v="0"/>
    <x v="23"/>
  </r>
  <r>
    <x v="0"/>
    <s v="01"/>
    <x v="0"/>
    <x v="4"/>
    <s v="0111"/>
    <s v="Hvaler"/>
    <s v="1"/>
    <s v="Menn"/>
    <x v="1"/>
    <x v="1"/>
    <x v="0"/>
    <x v="39"/>
  </r>
  <r>
    <x v="0"/>
    <s v="01"/>
    <x v="0"/>
    <x v="4"/>
    <s v="0111"/>
    <s v="Hvaler"/>
    <s v="1"/>
    <s v="Menn"/>
    <x v="2"/>
    <x v="2"/>
    <x v="0"/>
    <x v="5"/>
  </r>
  <r>
    <x v="0"/>
    <s v="01"/>
    <x v="0"/>
    <x v="4"/>
    <s v="0111"/>
    <s v="Hvaler"/>
    <s v="1"/>
    <s v="Menn"/>
    <x v="3"/>
    <x v="3"/>
    <x v="0"/>
    <x v="41"/>
  </r>
  <r>
    <x v="0"/>
    <s v="01"/>
    <x v="0"/>
    <x v="4"/>
    <s v="0111"/>
    <s v="Hvaler"/>
    <s v="1"/>
    <s v="Menn"/>
    <x v="4"/>
    <x v="4"/>
    <x v="0"/>
    <x v="51"/>
  </r>
  <r>
    <x v="0"/>
    <s v="01"/>
    <x v="0"/>
    <x v="4"/>
    <s v="0111"/>
    <s v="Hvaler"/>
    <s v="1"/>
    <s v="Menn"/>
    <x v="5"/>
    <x v="5"/>
    <x v="0"/>
    <x v="19"/>
  </r>
  <r>
    <x v="0"/>
    <s v="01"/>
    <x v="0"/>
    <x v="4"/>
    <s v="0111"/>
    <s v="Hvaler"/>
    <s v="2"/>
    <s v="Kvinner"/>
    <x v="0"/>
    <x v="0"/>
    <x v="1"/>
    <x v="39"/>
  </r>
  <r>
    <x v="0"/>
    <s v="01"/>
    <x v="0"/>
    <x v="4"/>
    <s v="0111"/>
    <s v="Hvaler"/>
    <s v="2"/>
    <s v="Kvinner"/>
    <x v="1"/>
    <x v="1"/>
    <x v="1"/>
    <x v="39"/>
  </r>
  <r>
    <x v="0"/>
    <s v="01"/>
    <x v="0"/>
    <x v="4"/>
    <s v="0111"/>
    <s v="Hvaler"/>
    <s v="2"/>
    <s v="Kvinner"/>
    <x v="2"/>
    <x v="2"/>
    <x v="1"/>
    <x v="0"/>
  </r>
  <r>
    <x v="0"/>
    <s v="01"/>
    <x v="0"/>
    <x v="4"/>
    <s v="0111"/>
    <s v="Hvaler"/>
    <s v="2"/>
    <s v="Kvinner"/>
    <x v="3"/>
    <x v="3"/>
    <x v="1"/>
    <x v="0"/>
  </r>
  <r>
    <x v="0"/>
    <s v="01"/>
    <x v="0"/>
    <x v="4"/>
    <s v="0111"/>
    <s v="Hvaler"/>
    <s v="2"/>
    <s v="Kvinner"/>
    <x v="4"/>
    <x v="4"/>
    <x v="1"/>
    <x v="19"/>
  </r>
  <r>
    <x v="0"/>
    <s v="01"/>
    <x v="0"/>
    <x v="4"/>
    <s v="0111"/>
    <s v="Hvaler"/>
    <s v="2"/>
    <s v="Kvinner"/>
    <x v="5"/>
    <x v="5"/>
    <x v="1"/>
    <x v="39"/>
  </r>
  <r>
    <x v="0"/>
    <s v="01"/>
    <x v="0"/>
    <x v="4"/>
    <s v="0111"/>
    <s v="Hvaler"/>
    <s v="1"/>
    <s v="Menn"/>
    <x v="0"/>
    <x v="0"/>
    <x v="1"/>
    <x v="1"/>
  </r>
  <r>
    <x v="0"/>
    <s v="01"/>
    <x v="0"/>
    <x v="4"/>
    <s v="0111"/>
    <s v="Hvaler"/>
    <s v="1"/>
    <s v="Menn"/>
    <x v="1"/>
    <x v="1"/>
    <x v="1"/>
    <x v="23"/>
  </r>
  <r>
    <x v="0"/>
    <s v="01"/>
    <x v="0"/>
    <x v="4"/>
    <s v="0111"/>
    <s v="Hvaler"/>
    <s v="1"/>
    <s v="Menn"/>
    <x v="2"/>
    <x v="2"/>
    <x v="1"/>
    <x v="12"/>
  </r>
  <r>
    <x v="0"/>
    <s v="01"/>
    <x v="0"/>
    <x v="4"/>
    <s v="0111"/>
    <s v="Hvaler"/>
    <s v="1"/>
    <s v="Menn"/>
    <x v="3"/>
    <x v="3"/>
    <x v="1"/>
    <x v="40"/>
  </r>
  <r>
    <x v="0"/>
    <s v="01"/>
    <x v="0"/>
    <x v="4"/>
    <s v="0111"/>
    <s v="Hvaler"/>
    <s v="1"/>
    <s v="Menn"/>
    <x v="4"/>
    <x v="4"/>
    <x v="1"/>
    <x v="41"/>
  </r>
  <r>
    <x v="0"/>
    <s v="01"/>
    <x v="0"/>
    <x v="4"/>
    <s v="0111"/>
    <s v="Hvaler"/>
    <s v="1"/>
    <s v="Menn"/>
    <x v="5"/>
    <x v="5"/>
    <x v="1"/>
    <x v="7"/>
  </r>
  <r>
    <x v="0"/>
    <s v="01"/>
    <x v="0"/>
    <x v="4"/>
    <s v="0111"/>
    <s v="Hvaler"/>
    <s v="2"/>
    <s v="Kvinner"/>
    <x v="0"/>
    <x v="0"/>
    <x v="2"/>
    <x v="39"/>
  </r>
  <r>
    <x v="0"/>
    <s v="01"/>
    <x v="0"/>
    <x v="4"/>
    <s v="0111"/>
    <s v="Hvaler"/>
    <s v="2"/>
    <s v="Kvinner"/>
    <x v="1"/>
    <x v="1"/>
    <x v="2"/>
    <x v="23"/>
  </r>
  <r>
    <x v="0"/>
    <s v="01"/>
    <x v="0"/>
    <x v="4"/>
    <s v="0111"/>
    <s v="Hvaler"/>
    <s v="2"/>
    <s v="Kvinner"/>
    <x v="2"/>
    <x v="2"/>
    <x v="2"/>
    <x v="23"/>
  </r>
  <r>
    <x v="0"/>
    <s v="01"/>
    <x v="0"/>
    <x v="4"/>
    <s v="0111"/>
    <s v="Hvaler"/>
    <s v="2"/>
    <s v="Kvinner"/>
    <x v="3"/>
    <x v="3"/>
    <x v="2"/>
    <x v="23"/>
  </r>
  <r>
    <x v="0"/>
    <s v="01"/>
    <x v="0"/>
    <x v="4"/>
    <s v="0111"/>
    <s v="Hvaler"/>
    <s v="2"/>
    <s v="Kvinner"/>
    <x v="4"/>
    <x v="4"/>
    <x v="2"/>
    <x v="19"/>
  </r>
  <r>
    <x v="0"/>
    <s v="01"/>
    <x v="0"/>
    <x v="4"/>
    <s v="0111"/>
    <s v="Hvaler"/>
    <s v="2"/>
    <s v="Kvinner"/>
    <x v="5"/>
    <x v="5"/>
    <x v="2"/>
    <x v="39"/>
  </r>
  <r>
    <x v="0"/>
    <s v="01"/>
    <x v="0"/>
    <x v="4"/>
    <s v="0111"/>
    <s v="Hvaler"/>
    <s v="1"/>
    <s v="Menn"/>
    <x v="0"/>
    <x v="0"/>
    <x v="2"/>
    <x v="23"/>
  </r>
  <r>
    <x v="0"/>
    <s v="01"/>
    <x v="0"/>
    <x v="4"/>
    <s v="0111"/>
    <s v="Hvaler"/>
    <s v="1"/>
    <s v="Menn"/>
    <x v="1"/>
    <x v="1"/>
    <x v="2"/>
    <x v="23"/>
  </r>
  <r>
    <x v="0"/>
    <s v="01"/>
    <x v="0"/>
    <x v="4"/>
    <s v="0111"/>
    <s v="Hvaler"/>
    <s v="1"/>
    <s v="Menn"/>
    <x v="2"/>
    <x v="2"/>
    <x v="2"/>
    <x v="19"/>
  </r>
  <r>
    <x v="0"/>
    <s v="01"/>
    <x v="0"/>
    <x v="4"/>
    <s v="0111"/>
    <s v="Hvaler"/>
    <s v="1"/>
    <s v="Menn"/>
    <x v="3"/>
    <x v="3"/>
    <x v="2"/>
    <x v="20"/>
  </r>
  <r>
    <x v="0"/>
    <s v="01"/>
    <x v="0"/>
    <x v="4"/>
    <s v="0111"/>
    <s v="Hvaler"/>
    <s v="1"/>
    <s v="Menn"/>
    <x v="4"/>
    <x v="4"/>
    <x v="2"/>
    <x v="3"/>
  </r>
  <r>
    <x v="0"/>
    <s v="01"/>
    <x v="0"/>
    <x v="4"/>
    <s v="0111"/>
    <s v="Hvaler"/>
    <s v="1"/>
    <s v="Menn"/>
    <x v="5"/>
    <x v="5"/>
    <x v="2"/>
    <x v="19"/>
  </r>
  <r>
    <x v="0"/>
    <s v="01"/>
    <x v="0"/>
    <x v="4"/>
    <s v="0111"/>
    <s v="Hvaler"/>
    <s v="2"/>
    <s v="Kvinner"/>
    <x v="0"/>
    <x v="0"/>
    <x v="3"/>
    <x v="39"/>
  </r>
  <r>
    <x v="0"/>
    <s v="01"/>
    <x v="0"/>
    <x v="4"/>
    <s v="0111"/>
    <s v="Hvaler"/>
    <s v="2"/>
    <s v="Kvinner"/>
    <x v="1"/>
    <x v="1"/>
    <x v="3"/>
    <x v="23"/>
  </r>
  <r>
    <x v="0"/>
    <s v="01"/>
    <x v="0"/>
    <x v="4"/>
    <s v="0111"/>
    <s v="Hvaler"/>
    <s v="2"/>
    <s v="Kvinner"/>
    <x v="2"/>
    <x v="2"/>
    <x v="3"/>
    <x v="39"/>
  </r>
  <r>
    <x v="0"/>
    <s v="01"/>
    <x v="0"/>
    <x v="4"/>
    <s v="0111"/>
    <s v="Hvaler"/>
    <s v="2"/>
    <s v="Kvinner"/>
    <x v="3"/>
    <x v="3"/>
    <x v="3"/>
    <x v="0"/>
  </r>
  <r>
    <x v="0"/>
    <s v="01"/>
    <x v="0"/>
    <x v="4"/>
    <s v="0111"/>
    <s v="Hvaler"/>
    <s v="2"/>
    <s v="Kvinner"/>
    <x v="4"/>
    <x v="4"/>
    <x v="3"/>
    <x v="12"/>
  </r>
  <r>
    <x v="0"/>
    <s v="01"/>
    <x v="0"/>
    <x v="4"/>
    <s v="0111"/>
    <s v="Hvaler"/>
    <s v="2"/>
    <s v="Kvinner"/>
    <x v="5"/>
    <x v="5"/>
    <x v="3"/>
    <x v="39"/>
  </r>
  <r>
    <x v="0"/>
    <s v="01"/>
    <x v="0"/>
    <x v="4"/>
    <s v="0111"/>
    <s v="Hvaler"/>
    <s v="1"/>
    <s v="Menn"/>
    <x v="0"/>
    <x v="0"/>
    <x v="3"/>
    <x v="39"/>
  </r>
  <r>
    <x v="0"/>
    <s v="01"/>
    <x v="0"/>
    <x v="4"/>
    <s v="0111"/>
    <s v="Hvaler"/>
    <s v="1"/>
    <s v="Menn"/>
    <x v="1"/>
    <x v="1"/>
    <x v="3"/>
    <x v="39"/>
  </r>
  <r>
    <x v="0"/>
    <s v="01"/>
    <x v="0"/>
    <x v="4"/>
    <s v="0111"/>
    <s v="Hvaler"/>
    <s v="1"/>
    <s v="Menn"/>
    <x v="2"/>
    <x v="2"/>
    <x v="3"/>
    <x v="1"/>
  </r>
  <r>
    <x v="0"/>
    <s v="01"/>
    <x v="0"/>
    <x v="4"/>
    <s v="0111"/>
    <s v="Hvaler"/>
    <s v="1"/>
    <s v="Menn"/>
    <x v="3"/>
    <x v="3"/>
    <x v="3"/>
    <x v="24"/>
  </r>
  <r>
    <x v="0"/>
    <s v="01"/>
    <x v="0"/>
    <x v="4"/>
    <s v="0111"/>
    <s v="Hvaler"/>
    <s v="1"/>
    <s v="Menn"/>
    <x v="4"/>
    <x v="4"/>
    <x v="3"/>
    <x v="24"/>
  </r>
  <r>
    <x v="0"/>
    <s v="01"/>
    <x v="0"/>
    <x v="4"/>
    <s v="0111"/>
    <s v="Hvaler"/>
    <s v="1"/>
    <s v="Menn"/>
    <x v="5"/>
    <x v="5"/>
    <x v="3"/>
    <x v="7"/>
  </r>
  <r>
    <x v="0"/>
    <s v="01"/>
    <x v="0"/>
    <x v="4"/>
    <s v="0111"/>
    <s v="Hvaler"/>
    <s v="2"/>
    <s v="Kvinner"/>
    <x v="0"/>
    <x v="0"/>
    <x v="4"/>
    <x v="39"/>
  </r>
  <r>
    <x v="0"/>
    <s v="01"/>
    <x v="0"/>
    <x v="4"/>
    <s v="0111"/>
    <s v="Hvaler"/>
    <s v="2"/>
    <s v="Kvinner"/>
    <x v="1"/>
    <x v="1"/>
    <x v="4"/>
    <x v="39"/>
  </r>
  <r>
    <x v="0"/>
    <s v="01"/>
    <x v="0"/>
    <x v="4"/>
    <s v="0111"/>
    <s v="Hvaler"/>
    <s v="2"/>
    <s v="Kvinner"/>
    <x v="2"/>
    <x v="2"/>
    <x v="4"/>
    <x v="39"/>
  </r>
  <r>
    <x v="0"/>
    <s v="01"/>
    <x v="0"/>
    <x v="4"/>
    <s v="0111"/>
    <s v="Hvaler"/>
    <s v="2"/>
    <s v="Kvinner"/>
    <x v="3"/>
    <x v="3"/>
    <x v="4"/>
    <x v="23"/>
  </r>
  <r>
    <x v="0"/>
    <s v="01"/>
    <x v="0"/>
    <x v="4"/>
    <s v="0111"/>
    <s v="Hvaler"/>
    <s v="2"/>
    <s v="Kvinner"/>
    <x v="4"/>
    <x v="4"/>
    <x v="4"/>
    <x v="12"/>
  </r>
  <r>
    <x v="0"/>
    <s v="01"/>
    <x v="0"/>
    <x v="4"/>
    <s v="0111"/>
    <s v="Hvaler"/>
    <s v="2"/>
    <s v="Kvinner"/>
    <x v="5"/>
    <x v="5"/>
    <x v="4"/>
    <x v="23"/>
  </r>
  <r>
    <x v="0"/>
    <s v="01"/>
    <x v="0"/>
    <x v="4"/>
    <s v="0111"/>
    <s v="Hvaler"/>
    <s v="1"/>
    <s v="Menn"/>
    <x v="0"/>
    <x v="0"/>
    <x v="4"/>
    <x v="39"/>
  </r>
  <r>
    <x v="0"/>
    <s v="01"/>
    <x v="0"/>
    <x v="4"/>
    <s v="0111"/>
    <s v="Hvaler"/>
    <s v="1"/>
    <s v="Menn"/>
    <x v="1"/>
    <x v="1"/>
    <x v="4"/>
    <x v="39"/>
  </r>
  <r>
    <x v="0"/>
    <s v="01"/>
    <x v="0"/>
    <x v="4"/>
    <s v="0111"/>
    <s v="Hvaler"/>
    <s v="1"/>
    <s v="Menn"/>
    <x v="2"/>
    <x v="2"/>
    <x v="4"/>
    <x v="1"/>
  </r>
  <r>
    <x v="0"/>
    <s v="01"/>
    <x v="0"/>
    <x v="4"/>
    <s v="0111"/>
    <s v="Hvaler"/>
    <s v="1"/>
    <s v="Menn"/>
    <x v="3"/>
    <x v="3"/>
    <x v="4"/>
    <x v="20"/>
  </r>
  <r>
    <x v="0"/>
    <s v="01"/>
    <x v="0"/>
    <x v="4"/>
    <s v="0111"/>
    <s v="Hvaler"/>
    <s v="1"/>
    <s v="Menn"/>
    <x v="4"/>
    <x v="4"/>
    <x v="4"/>
    <x v="3"/>
  </r>
  <r>
    <x v="0"/>
    <s v="01"/>
    <x v="0"/>
    <x v="4"/>
    <s v="0111"/>
    <s v="Hvaler"/>
    <s v="1"/>
    <s v="Menn"/>
    <x v="5"/>
    <x v="5"/>
    <x v="4"/>
    <x v="6"/>
  </r>
  <r>
    <x v="0"/>
    <s v="01"/>
    <x v="0"/>
    <x v="4"/>
    <s v="0111"/>
    <s v="Hvaler"/>
    <s v="2"/>
    <s v="Kvinner"/>
    <x v="0"/>
    <x v="0"/>
    <x v="5"/>
    <x v="39"/>
  </r>
  <r>
    <x v="0"/>
    <s v="01"/>
    <x v="0"/>
    <x v="4"/>
    <s v="0111"/>
    <s v="Hvaler"/>
    <s v="2"/>
    <s v="Kvinner"/>
    <x v="1"/>
    <x v="1"/>
    <x v="5"/>
    <x v="23"/>
  </r>
  <r>
    <x v="0"/>
    <s v="01"/>
    <x v="0"/>
    <x v="4"/>
    <s v="0111"/>
    <s v="Hvaler"/>
    <s v="2"/>
    <s v="Kvinner"/>
    <x v="2"/>
    <x v="2"/>
    <x v="5"/>
    <x v="23"/>
  </r>
  <r>
    <x v="0"/>
    <s v="01"/>
    <x v="0"/>
    <x v="4"/>
    <s v="0111"/>
    <s v="Hvaler"/>
    <s v="2"/>
    <s v="Kvinner"/>
    <x v="3"/>
    <x v="3"/>
    <x v="5"/>
    <x v="23"/>
  </r>
  <r>
    <x v="0"/>
    <s v="01"/>
    <x v="0"/>
    <x v="4"/>
    <s v="0111"/>
    <s v="Hvaler"/>
    <s v="2"/>
    <s v="Kvinner"/>
    <x v="4"/>
    <x v="4"/>
    <x v="5"/>
    <x v="1"/>
  </r>
  <r>
    <x v="0"/>
    <s v="01"/>
    <x v="0"/>
    <x v="4"/>
    <s v="0111"/>
    <s v="Hvaler"/>
    <s v="2"/>
    <s v="Kvinner"/>
    <x v="5"/>
    <x v="5"/>
    <x v="5"/>
    <x v="1"/>
  </r>
  <r>
    <x v="0"/>
    <s v="01"/>
    <x v="0"/>
    <x v="4"/>
    <s v="0111"/>
    <s v="Hvaler"/>
    <s v="1"/>
    <s v="Menn"/>
    <x v="0"/>
    <x v="0"/>
    <x v="5"/>
    <x v="23"/>
  </r>
  <r>
    <x v="0"/>
    <s v="01"/>
    <x v="0"/>
    <x v="4"/>
    <s v="0111"/>
    <s v="Hvaler"/>
    <s v="1"/>
    <s v="Menn"/>
    <x v="1"/>
    <x v="1"/>
    <x v="5"/>
    <x v="39"/>
  </r>
  <r>
    <x v="0"/>
    <s v="01"/>
    <x v="0"/>
    <x v="4"/>
    <s v="0111"/>
    <s v="Hvaler"/>
    <s v="1"/>
    <s v="Menn"/>
    <x v="2"/>
    <x v="2"/>
    <x v="5"/>
    <x v="0"/>
  </r>
  <r>
    <x v="0"/>
    <s v="01"/>
    <x v="0"/>
    <x v="4"/>
    <s v="0111"/>
    <s v="Hvaler"/>
    <s v="1"/>
    <s v="Menn"/>
    <x v="3"/>
    <x v="3"/>
    <x v="5"/>
    <x v="14"/>
  </r>
  <r>
    <x v="0"/>
    <s v="01"/>
    <x v="0"/>
    <x v="4"/>
    <s v="0111"/>
    <s v="Hvaler"/>
    <s v="1"/>
    <s v="Menn"/>
    <x v="4"/>
    <x v="4"/>
    <x v="5"/>
    <x v="20"/>
  </r>
  <r>
    <x v="0"/>
    <s v="01"/>
    <x v="0"/>
    <x v="4"/>
    <s v="0111"/>
    <s v="Hvaler"/>
    <s v="1"/>
    <s v="Menn"/>
    <x v="5"/>
    <x v="5"/>
    <x v="5"/>
    <x v="14"/>
  </r>
  <r>
    <x v="0"/>
    <s v="01"/>
    <x v="0"/>
    <x v="4"/>
    <s v="0111"/>
    <s v="Hvaler"/>
    <s v="2"/>
    <s v="Kvinner"/>
    <x v="0"/>
    <x v="0"/>
    <x v="6"/>
    <x v="39"/>
  </r>
  <r>
    <x v="0"/>
    <s v="01"/>
    <x v="0"/>
    <x v="4"/>
    <s v="0111"/>
    <s v="Hvaler"/>
    <s v="2"/>
    <s v="Kvinner"/>
    <x v="1"/>
    <x v="1"/>
    <x v="6"/>
    <x v="23"/>
  </r>
  <r>
    <x v="0"/>
    <s v="01"/>
    <x v="0"/>
    <x v="4"/>
    <s v="0111"/>
    <s v="Hvaler"/>
    <s v="2"/>
    <s v="Kvinner"/>
    <x v="2"/>
    <x v="2"/>
    <x v="6"/>
    <x v="0"/>
  </r>
  <r>
    <x v="0"/>
    <s v="01"/>
    <x v="0"/>
    <x v="4"/>
    <s v="0111"/>
    <s v="Hvaler"/>
    <s v="2"/>
    <s v="Kvinner"/>
    <x v="3"/>
    <x v="3"/>
    <x v="6"/>
    <x v="0"/>
  </r>
  <r>
    <x v="0"/>
    <s v="01"/>
    <x v="0"/>
    <x v="4"/>
    <s v="0111"/>
    <s v="Hvaler"/>
    <s v="2"/>
    <s v="Kvinner"/>
    <x v="4"/>
    <x v="4"/>
    <x v="6"/>
    <x v="12"/>
  </r>
  <r>
    <x v="0"/>
    <s v="01"/>
    <x v="0"/>
    <x v="4"/>
    <s v="0111"/>
    <s v="Hvaler"/>
    <s v="2"/>
    <s v="Kvinner"/>
    <x v="5"/>
    <x v="5"/>
    <x v="6"/>
    <x v="19"/>
  </r>
  <r>
    <x v="0"/>
    <s v="01"/>
    <x v="0"/>
    <x v="4"/>
    <s v="0111"/>
    <s v="Hvaler"/>
    <s v="1"/>
    <s v="Menn"/>
    <x v="0"/>
    <x v="0"/>
    <x v="6"/>
    <x v="23"/>
  </r>
  <r>
    <x v="0"/>
    <s v="01"/>
    <x v="0"/>
    <x v="4"/>
    <s v="0111"/>
    <s v="Hvaler"/>
    <s v="1"/>
    <s v="Menn"/>
    <x v="1"/>
    <x v="1"/>
    <x v="6"/>
    <x v="39"/>
  </r>
  <r>
    <x v="0"/>
    <s v="01"/>
    <x v="0"/>
    <x v="4"/>
    <s v="0111"/>
    <s v="Hvaler"/>
    <s v="1"/>
    <s v="Menn"/>
    <x v="2"/>
    <x v="2"/>
    <x v="6"/>
    <x v="0"/>
  </r>
  <r>
    <x v="0"/>
    <s v="01"/>
    <x v="0"/>
    <x v="4"/>
    <s v="0111"/>
    <s v="Hvaler"/>
    <s v="1"/>
    <s v="Menn"/>
    <x v="3"/>
    <x v="3"/>
    <x v="6"/>
    <x v="15"/>
  </r>
  <r>
    <x v="0"/>
    <s v="01"/>
    <x v="0"/>
    <x v="4"/>
    <s v="0111"/>
    <s v="Hvaler"/>
    <s v="1"/>
    <s v="Menn"/>
    <x v="4"/>
    <x v="4"/>
    <x v="6"/>
    <x v="20"/>
  </r>
  <r>
    <x v="0"/>
    <s v="01"/>
    <x v="0"/>
    <x v="4"/>
    <s v="0111"/>
    <s v="Hvaler"/>
    <s v="1"/>
    <s v="Menn"/>
    <x v="5"/>
    <x v="5"/>
    <x v="6"/>
    <x v="21"/>
  </r>
  <r>
    <x v="0"/>
    <s v="01"/>
    <x v="0"/>
    <x v="4"/>
    <s v="0111"/>
    <s v="Hvaler"/>
    <s v="2"/>
    <s v="Kvinner"/>
    <x v="0"/>
    <x v="0"/>
    <x v="7"/>
    <x v="39"/>
  </r>
  <r>
    <x v="0"/>
    <s v="01"/>
    <x v="0"/>
    <x v="4"/>
    <s v="0111"/>
    <s v="Hvaler"/>
    <s v="2"/>
    <s v="Kvinner"/>
    <x v="1"/>
    <x v="1"/>
    <x v="7"/>
    <x v="39"/>
  </r>
  <r>
    <x v="0"/>
    <s v="01"/>
    <x v="0"/>
    <x v="4"/>
    <s v="0111"/>
    <s v="Hvaler"/>
    <s v="2"/>
    <s v="Kvinner"/>
    <x v="2"/>
    <x v="2"/>
    <x v="7"/>
    <x v="39"/>
  </r>
  <r>
    <x v="0"/>
    <s v="01"/>
    <x v="0"/>
    <x v="4"/>
    <s v="0111"/>
    <s v="Hvaler"/>
    <s v="2"/>
    <s v="Kvinner"/>
    <x v="3"/>
    <x v="3"/>
    <x v="7"/>
    <x v="0"/>
  </r>
  <r>
    <x v="0"/>
    <s v="01"/>
    <x v="0"/>
    <x v="4"/>
    <s v="0111"/>
    <s v="Hvaler"/>
    <s v="2"/>
    <s v="Kvinner"/>
    <x v="4"/>
    <x v="4"/>
    <x v="7"/>
    <x v="0"/>
  </r>
  <r>
    <x v="0"/>
    <s v="01"/>
    <x v="0"/>
    <x v="4"/>
    <s v="0111"/>
    <s v="Hvaler"/>
    <s v="2"/>
    <s v="Kvinner"/>
    <x v="5"/>
    <x v="5"/>
    <x v="7"/>
    <x v="1"/>
  </r>
  <r>
    <x v="0"/>
    <s v="01"/>
    <x v="0"/>
    <x v="4"/>
    <s v="0111"/>
    <s v="Hvaler"/>
    <s v="1"/>
    <s v="Menn"/>
    <x v="0"/>
    <x v="0"/>
    <x v="7"/>
    <x v="39"/>
  </r>
  <r>
    <x v="0"/>
    <s v="01"/>
    <x v="0"/>
    <x v="4"/>
    <s v="0111"/>
    <s v="Hvaler"/>
    <s v="1"/>
    <s v="Menn"/>
    <x v="1"/>
    <x v="1"/>
    <x v="7"/>
    <x v="39"/>
  </r>
  <r>
    <x v="0"/>
    <s v="01"/>
    <x v="0"/>
    <x v="4"/>
    <s v="0111"/>
    <s v="Hvaler"/>
    <s v="1"/>
    <s v="Menn"/>
    <x v="2"/>
    <x v="2"/>
    <x v="7"/>
    <x v="19"/>
  </r>
  <r>
    <x v="0"/>
    <s v="01"/>
    <x v="0"/>
    <x v="4"/>
    <s v="0111"/>
    <s v="Hvaler"/>
    <s v="1"/>
    <s v="Menn"/>
    <x v="3"/>
    <x v="3"/>
    <x v="7"/>
    <x v="36"/>
  </r>
  <r>
    <x v="0"/>
    <s v="01"/>
    <x v="0"/>
    <x v="4"/>
    <s v="0111"/>
    <s v="Hvaler"/>
    <s v="1"/>
    <s v="Menn"/>
    <x v="4"/>
    <x v="4"/>
    <x v="7"/>
    <x v="56"/>
  </r>
  <r>
    <x v="0"/>
    <s v="01"/>
    <x v="0"/>
    <x v="4"/>
    <s v="0111"/>
    <s v="Hvaler"/>
    <s v="1"/>
    <s v="Menn"/>
    <x v="5"/>
    <x v="5"/>
    <x v="7"/>
    <x v="2"/>
  </r>
  <r>
    <x v="0"/>
    <s v="01"/>
    <x v="0"/>
    <x v="5"/>
    <s v="0118"/>
    <s v="Aremark"/>
    <s v="2"/>
    <s v="Kvinner"/>
    <x v="0"/>
    <x v="0"/>
    <x v="0"/>
    <x v="39"/>
  </r>
  <r>
    <x v="0"/>
    <s v="01"/>
    <x v="0"/>
    <x v="5"/>
    <s v="0118"/>
    <s v="Aremark"/>
    <s v="2"/>
    <s v="Kvinner"/>
    <x v="1"/>
    <x v="1"/>
    <x v="0"/>
    <x v="39"/>
  </r>
  <r>
    <x v="0"/>
    <s v="01"/>
    <x v="0"/>
    <x v="5"/>
    <s v="0118"/>
    <s v="Aremark"/>
    <s v="2"/>
    <s v="Kvinner"/>
    <x v="2"/>
    <x v="2"/>
    <x v="0"/>
    <x v="23"/>
  </r>
  <r>
    <x v="0"/>
    <s v="01"/>
    <x v="0"/>
    <x v="5"/>
    <s v="0118"/>
    <s v="Aremark"/>
    <s v="2"/>
    <s v="Kvinner"/>
    <x v="3"/>
    <x v="3"/>
    <x v="0"/>
    <x v="5"/>
  </r>
  <r>
    <x v="0"/>
    <s v="01"/>
    <x v="0"/>
    <x v="5"/>
    <s v="0118"/>
    <s v="Aremark"/>
    <s v="2"/>
    <s v="Kvinner"/>
    <x v="4"/>
    <x v="4"/>
    <x v="0"/>
    <x v="0"/>
  </r>
  <r>
    <x v="0"/>
    <s v="01"/>
    <x v="0"/>
    <x v="5"/>
    <s v="0118"/>
    <s v="Aremark"/>
    <s v="2"/>
    <s v="Kvinner"/>
    <x v="5"/>
    <x v="5"/>
    <x v="0"/>
    <x v="1"/>
  </r>
  <r>
    <x v="0"/>
    <s v="01"/>
    <x v="0"/>
    <x v="5"/>
    <s v="0118"/>
    <s v="Aremark"/>
    <s v="1"/>
    <s v="Menn"/>
    <x v="0"/>
    <x v="0"/>
    <x v="0"/>
    <x v="39"/>
  </r>
  <r>
    <x v="0"/>
    <s v="01"/>
    <x v="0"/>
    <x v="5"/>
    <s v="0118"/>
    <s v="Aremark"/>
    <s v="1"/>
    <s v="Menn"/>
    <x v="1"/>
    <x v="1"/>
    <x v="0"/>
    <x v="23"/>
  </r>
  <r>
    <x v="0"/>
    <s v="01"/>
    <x v="0"/>
    <x v="5"/>
    <s v="0118"/>
    <s v="Aremark"/>
    <s v="1"/>
    <s v="Menn"/>
    <x v="2"/>
    <x v="2"/>
    <x v="0"/>
    <x v="7"/>
  </r>
  <r>
    <x v="0"/>
    <s v="01"/>
    <x v="0"/>
    <x v="5"/>
    <s v="0118"/>
    <s v="Aremark"/>
    <s v="1"/>
    <s v="Menn"/>
    <x v="3"/>
    <x v="3"/>
    <x v="0"/>
    <x v="4"/>
  </r>
  <r>
    <x v="0"/>
    <s v="01"/>
    <x v="0"/>
    <x v="5"/>
    <s v="0118"/>
    <s v="Aremark"/>
    <s v="1"/>
    <s v="Menn"/>
    <x v="4"/>
    <x v="4"/>
    <x v="0"/>
    <x v="20"/>
  </r>
  <r>
    <x v="0"/>
    <s v="01"/>
    <x v="0"/>
    <x v="5"/>
    <s v="0118"/>
    <s v="Aremark"/>
    <s v="1"/>
    <s v="Menn"/>
    <x v="5"/>
    <x v="5"/>
    <x v="0"/>
    <x v="19"/>
  </r>
  <r>
    <x v="0"/>
    <s v="01"/>
    <x v="0"/>
    <x v="5"/>
    <s v="0118"/>
    <s v="Aremark"/>
    <s v="2"/>
    <s v="Kvinner"/>
    <x v="0"/>
    <x v="0"/>
    <x v="1"/>
    <x v="39"/>
  </r>
  <r>
    <x v="0"/>
    <s v="01"/>
    <x v="0"/>
    <x v="5"/>
    <s v="0118"/>
    <s v="Aremark"/>
    <s v="2"/>
    <s v="Kvinner"/>
    <x v="1"/>
    <x v="1"/>
    <x v="1"/>
    <x v="39"/>
  </r>
  <r>
    <x v="0"/>
    <s v="01"/>
    <x v="0"/>
    <x v="5"/>
    <s v="0118"/>
    <s v="Aremark"/>
    <s v="2"/>
    <s v="Kvinner"/>
    <x v="2"/>
    <x v="2"/>
    <x v="1"/>
    <x v="1"/>
  </r>
  <r>
    <x v="0"/>
    <s v="01"/>
    <x v="0"/>
    <x v="5"/>
    <s v="0118"/>
    <s v="Aremark"/>
    <s v="2"/>
    <s v="Kvinner"/>
    <x v="3"/>
    <x v="3"/>
    <x v="1"/>
    <x v="5"/>
  </r>
  <r>
    <x v="0"/>
    <s v="01"/>
    <x v="0"/>
    <x v="5"/>
    <s v="0118"/>
    <s v="Aremark"/>
    <s v="2"/>
    <s v="Kvinner"/>
    <x v="4"/>
    <x v="4"/>
    <x v="1"/>
    <x v="23"/>
  </r>
  <r>
    <x v="0"/>
    <s v="01"/>
    <x v="0"/>
    <x v="5"/>
    <s v="0118"/>
    <s v="Aremark"/>
    <s v="2"/>
    <s v="Kvinner"/>
    <x v="5"/>
    <x v="5"/>
    <x v="1"/>
    <x v="19"/>
  </r>
  <r>
    <x v="0"/>
    <s v="01"/>
    <x v="0"/>
    <x v="5"/>
    <s v="0118"/>
    <s v="Aremark"/>
    <s v="1"/>
    <s v="Menn"/>
    <x v="0"/>
    <x v="0"/>
    <x v="1"/>
    <x v="23"/>
  </r>
  <r>
    <x v="0"/>
    <s v="01"/>
    <x v="0"/>
    <x v="5"/>
    <s v="0118"/>
    <s v="Aremark"/>
    <s v="1"/>
    <s v="Menn"/>
    <x v="1"/>
    <x v="1"/>
    <x v="1"/>
    <x v="23"/>
  </r>
  <r>
    <x v="0"/>
    <s v="01"/>
    <x v="0"/>
    <x v="5"/>
    <s v="0118"/>
    <s v="Aremark"/>
    <s v="1"/>
    <s v="Menn"/>
    <x v="2"/>
    <x v="2"/>
    <x v="1"/>
    <x v="7"/>
  </r>
  <r>
    <x v="0"/>
    <s v="01"/>
    <x v="0"/>
    <x v="5"/>
    <s v="0118"/>
    <s v="Aremark"/>
    <s v="1"/>
    <s v="Menn"/>
    <x v="3"/>
    <x v="3"/>
    <x v="1"/>
    <x v="2"/>
  </r>
  <r>
    <x v="0"/>
    <s v="01"/>
    <x v="0"/>
    <x v="5"/>
    <s v="0118"/>
    <s v="Aremark"/>
    <s v="1"/>
    <s v="Menn"/>
    <x v="4"/>
    <x v="4"/>
    <x v="1"/>
    <x v="20"/>
  </r>
  <r>
    <x v="0"/>
    <s v="01"/>
    <x v="0"/>
    <x v="5"/>
    <s v="0118"/>
    <s v="Aremark"/>
    <s v="1"/>
    <s v="Menn"/>
    <x v="5"/>
    <x v="5"/>
    <x v="1"/>
    <x v="12"/>
  </r>
  <r>
    <x v="0"/>
    <s v="01"/>
    <x v="0"/>
    <x v="5"/>
    <s v="0118"/>
    <s v="Aremark"/>
    <s v="2"/>
    <s v="Kvinner"/>
    <x v="0"/>
    <x v="0"/>
    <x v="2"/>
    <x v="39"/>
  </r>
  <r>
    <x v="0"/>
    <s v="01"/>
    <x v="0"/>
    <x v="5"/>
    <s v="0118"/>
    <s v="Aremark"/>
    <s v="2"/>
    <s v="Kvinner"/>
    <x v="1"/>
    <x v="1"/>
    <x v="2"/>
    <x v="39"/>
  </r>
  <r>
    <x v="0"/>
    <s v="01"/>
    <x v="0"/>
    <x v="5"/>
    <s v="0118"/>
    <s v="Aremark"/>
    <s v="2"/>
    <s v="Kvinner"/>
    <x v="2"/>
    <x v="2"/>
    <x v="2"/>
    <x v="23"/>
  </r>
  <r>
    <x v="0"/>
    <s v="01"/>
    <x v="0"/>
    <x v="5"/>
    <s v="0118"/>
    <s v="Aremark"/>
    <s v="2"/>
    <s v="Kvinner"/>
    <x v="3"/>
    <x v="3"/>
    <x v="2"/>
    <x v="19"/>
  </r>
  <r>
    <x v="0"/>
    <s v="01"/>
    <x v="0"/>
    <x v="5"/>
    <s v="0118"/>
    <s v="Aremark"/>
    <s v="2"/>
    <s v="Kvinner"/>
    <x v="4"/>
    <x v="4"/>
    <x v="2"/>
    <x v="1"/>
  </r>
  <r>
    <x v="0"/>
    <s v="01"/>
    <x v="0"/>
    <x v="5"/>
    <s v="0118"/>
    <s v="Aremark"/>
    <s v="2"/>
    <s v="Kvinner"/>
    <x v="5"/>
    <x v="5"/>
    <x v="2"/>
    <x v="1"/>
  </r>
  <r>
    <x v="0"/>
    <s v="01"/>
    <x v="0"/>
    <x v="5"/>
    <s v="0118"/>
    <s v="Aremark"/>
    <s v="1"/>
    <s v="Menn"/>
    <x v="0"/>
    <x v="0"/>
    <x v="2"/>
    <x v="23"/>
  </r>
  <r>
    <x v="0"/>
    <s v="01"/>
    <x v="0"/>
    <x v="5"/>
    <s v="0118"/>
    <s v="Aremark"/>
    <s v="1"/>
    <s v="Menn"/>
    <x v="1"/>
    <x v="1"/>
    <x v="2"/>
    <x v="39"/>
  </r>
  <r>
    <x v="0"/>
    <s v="01"/>
    <x v="0"/>
    <x v="5"/>
    <s v="0118"/>
    <s v="Aremark"/>
    <s v="1"/>
    <s v="Menn"/>
    <x v="2"/>
    <x v="2"/>
    <x v="2"/>
    <x v="12"/>
  </r>
  <r>
    <x v="0"/>
    <s v="01"/>
    <x v="0"/>
    <x v="5"/>
    <s v="0118"/>
    <s v="Aremark"/>
    <s v="1"/>
    <s v="Menn"/>
    <x v="3"/>
    <x v="3"/>
    <x v="2"/>
    <x v="2"/>
  </r>
  <r>
    <x v="0"/>
    <s v="01"/>
    <x v="0"/>
    <x v="5"/>
    <s v="0118"/>
    <s v="Aremark"/>
    <s v="1"/>
    <s v="Menn"/>
    <x v="4"/>
    <x v="4"/>
    <x v="2"/>
    <x v="20"/>
  </r>
  <r>
    <x v="0"/>
    <s v="01"/>
    <x v="0"/>
    <x v="5"/>
    <s v="0118"/>
    <s v="Aremark"/>
    <s v="1"/>
    <s v="Menn"/>
    <x v="5"/>
    <x v="5"/>
    <x v="2"/>
    <x v="19"/>
  </r>
  <r>
    <x v="0"/>
    <s v="01"/>
    <x v="0"/>
    <x v="5"/>
    <s v="0118"/>
    <s v="Aremark"/>
    <s v="2"/>
    <s v="Kvinner"/>
    <x v="0"/>
    <x v="0"/>
    <x v="3"/>
    <x v="39"/>
  </r>
  <r>
    <x v="0"/>
    <s v="01"/>
    <x v="0"/>
    <x v="5"/>
    <s v="0118"/>
    <s v="Aremark"/>
    <s v="2"/>
    <s v="Kvinner"/>
    <x v="1"/>
    <x v="1"/>
    <x v="3"/>
    <x v="0"/>
  </r>
  <r>
    <x v="0"/>
    <s v="01"/>
    <x v="0"/>
    <x v="5"/>
    <s v="0118"/>
    <s v="Aremark"/>
    <s v="2"/>
    <s v="Kvinner"/>
    <x v="2"/>
    <x v="2"/>
    <x v="3"/>
    <x v="23"/>
  </r>
  <r>
    <x v="0"/>
    <s v="01"/>
    <x v="0"/>
    <x v="5"/>
    <s v="0118"/>
    <s v="Aremark"/>
    <s v="2"/>
    <s v="Kvinner"/>
    <x v="3"/>
    <x v="3"/>
    <x v="3"/>
    <x v="19"/>
  </r>
  <r>
    <x v="0"/>
    <s v="01"/>
    <x v="0"/>
    <x v="5"/>
    <s v="0118"/>
    <s v="Aremark"/>
    <s v="2"/>
    <s v="Kvinner"/>
    <x v="4"/>
    <x v="4"/>
    <x v="3"/>
    <x v="1"/>
  </r>
  <r>
    <x v="0"/>
    <s v="01"/>
    <x v="0"/>
    <x v="5"/>
    <s v="0118"/>
    <s v="Aremark"/>
    <s v="2"/>
    <s v="Kvinner"/>
    <x v="5"/>
    <x v="5"/>
    <x v="3"/>
    <x v="23"/>
  </r>
  <r>
    <x v="0"/>
    <s v="01"/>
    <x v="0"/>
    <x v="5"/>
    <s v="0118"/>
    <s v="Aremark"/>
    <s v="1"/>
    <s v="Menn"/>
    <x v="0"/>
    <x v="0"/>
    <x v="3"/>
    <x v="23"/>
  </r>
  <r>
    <x v="0"/>
    <s v="01"/>
    <x v="0"/>
    <x v="5"/>
    <s v="0118"/>
    <s v="Aremark"/>
    <s v="1"/>
    <s v="Menn"/>
    <x v="1"/>
    <x v="1"/>
    <x v="3"/>
    <x v="39"/>
  </r>
  <r>
    <x v="0"/>
    <s v="01"/>
    <x v="0"/>
    <x v="5"/>
    <s v="0118"/>
    <s v="Aremark"/>
    <s v="1"/>
    <s v="Menn"/>
    <x v="2"/>
    <x v="2"/>
    <x v="3"/>
    <x v="6"/>
  </r>
  <r>
    <x v="0"/>
    <s v="01"/>
    <x v="0"/>
    <x v="5"/>
    <s v="0118"/>
    <s v="Aremark"/>
    <s v="1"/>
    <s v="Menn"/>
    <x v="3"/>
    <x v="3"/>
    <x v="3"/>
    <x v="15"/>
  </r>
  <r>
    <x v="0"/>
    <s v="01"/>
    <x v="0"/>
    <x v="5"/>
    <s v="0118"/>
    <s v="Aremark"/>
    <s v="1"/>
    <s v="Menn"/>
    <x v="4"/>
    <x v="4"/>
    <x v="3"/>
    <x v="20"/>
  </r>
  <r>
    <x v="0"/>
    <s v="01"/>
    <x v="0"/>
    <x v="5"/>
    <s v="0118"/>
    <s v="Aremark"/>
    <s v="1"/>
    <s v="Menn"/>
    <x v="5"/>
    <x v="5"/>
    <x v="3"/>
    <x v="19"/>
  </r>
  <r>
    <x v="0"/>
    <s v="01"/>
    <x v="0"/>
    <x v="5"/>
    <s v="0118"/>
    <s v="Aremark"/>
    <s v="2"/>
    <s v="Kvinner"/>
    <x v="0"/>
    <x v="0"/>
    <x v="4"/>
    <x v="0"/>
  </r>
  <r>
    <x v="0"/>
    <s v="01"/>
    <x v="0"/>
    <x v="5"/>
    <s v="0118"/>
    <s v="Aremark"/>
    <s v="2"/>
    <s v="Kvinner"/>
    <x v="1"/>
    <x v="1"/>
    <x v="4"/>
    <x v="39"/>
  </r>
  <r>
    <x v="0"/>
    <s v="01"/>
    <x v="0"/>
    <x v="5"/>
    <s v="0118"/>
    <s v="Aremark"/>
    <s v="2"/>
    <s v="Kvinner"/>
    <x v="2"/>
    <x v="2"/>
    <x v="4"/>
    <x v="39"/>
  </r>
  <r>
    <x v="0"/>
    <s v="01"/>
    <x v="0"/>
    <x v="5"/>
    <s v="0118"/>
    <s v="Aremark"/>
    <s v="2"/>
    <s v="Kvinner"/>
    <x v="3"/>
    <x v="3"/>
    <x v="4"/>
    <x v="0"/>
  </r>
  <r>
    <x v="0"/>
    <s v="01"/>
    <x v="0"/>
    <x v="5"/>
    <s v="0118"/>
    <s v="Aremark"/>
    <s v="2"/>
    <s v="Kvinner"/>
    <x v="4"/>
    <x v="4"/>
    <x v="4"/>
    <x v="1"/>
  </r>
  <r>
    <x v="0"/>
    <s v="01"/>
    <x v="0"/>
    <x v="5"/>
    <s v="0118"/>
    <s v="Aremark"/>
    <s v="2"/>
    <s v="Kvinner"/>
    <x v="5"/>
    <x v="5"/>
    <x v="4"/>
    <x v="0"/>
  </r>
  <r>
    <x v="0"/>
    <s v="01"/>
    <x v="0"/>
    <x v="5"/>
    <s v="0118"/>
    <s v="Aremark"/>
    <s v="1"/>
    <s v="Menn"/>
    <x v="0"/>
    <x v="0"/>
    <x v="4"/>
    <x v="23"/>
  </r>
  <r>
    <x v="0"/>
    <s v="01"/>
    <x v="0"/>
    <x v="5"/>
    <s v="0118"/>
    <s v="Aremark"/>
    <s v="1"/>
    <s v="Menn"/>
    <x v="1"/>
    <x v="1"/>
    <x v="4"/>
    <x v="39"/>
  </r>
  <r>
    <x v="0"/>
    <s v="01"/>
    <x v="0"/>
    <x v="5"/>
    <s v="0118"/>
    <s v="Aremark"/>
    <s v="1"/>
    <s v="Menn"/>
    <x v="2"/>
    <x v="2"/>
    <x v="4"/>
    <x v="12"/>
  </r>
  <r>
    <x v="0"/>
    <s v="01"/>
    <x v="0"/>
    <x v="5"/>
    <s v="0118"/>
    <s v="Aremark"/>
    <s v="1"/>
    <s v="Menn"/>
    <x v="3"/>
    <x v="3"/>
    <x v="4"/>
    <x v="6"/>
  </r>
  <r>
    <x v="0"/>
    <s v="01"/>
    <x v="0"/>
    <x v="5"/>
    <s v="0118"/>
    <s v="Aremark"/>
    <s v="1"/>
    <s v="Menn"/>
    <x v="4"/>
    <x v="4"/>
    <x v="4"/>
    <x v="4"/>
  </r>
  <r>
    <x v="0"/>
    <s v="01"/>
    <x v="0"/>
    <x v="5"/>
    <s v="0118"/>
    <s v="Aremark"/>
    <s v="1"/>
    <s v="Menn"/>
    <x v="5"/>
    <x v="5"/>
    <x v="4"/>
    <x v="13"/>
  </r>
  <r>
    <x v="0"/>
    <s v="01"/>
    <x v="0"/>
    <x v="5"/>
    <s v="0118"/>
    <s v="Aremark"/>
    <s v="2"/>
    <s v="Kvinner"/>
    <x v="0"/>
    <x v="0"/>
    <x v="5"/>
    <x v="39"/>
  </r>
  <r>
    <x v="0"/>
    <s v="01"/>
    <x v="0"/>
    <x v="5"/>
    <s v="0118"/>
    <s v="Aremark"/>
    <s v="2"/>
    <s v="Kvinner"/>
    <x v="1"/>
    <x v="1"/>
    <x v="5"/>
    <x v="39"/>
  </r>
  <r>
    <x v="0"/>
    <s v="01"/>
    <x v="0"/>
    <x v="5"/>
    <s v="0118"/>
    <s v="Aremark"/>
    <s v="2"/>
    <s v="Kvinner"/>
    <x v="2"/>
    <x v="2"/>
    <x v="5"/>
    <x v="23"/>
  </r>
  <r>
    <x v="0"/>
    <s v="01"/>
    <x v="0"/>
    <x v="5"/>
    <s v="0118"/>
    <s v="Aremark"/>
    <s v="2"/>
    <s v="Kvinner"/>
    <x v="3"/>
    <x v="3"/>
    <x v="5"/>
    <x v="1"/>
  </r>
  <r>
    <x v="0"/>
    <s v="01"/>
    <x v="0"/>
    <x v="5"/>
    <s v="0118"/>
    <s v="Aremark"/>
    <s v="2"/>
    <s v="Kvinner"/>
    <x v="4"/>
    <x v="4"/>
    <x v="5"/>
    <x v="1"/>
  </r>
  <r>
    <x v="0"/>
    <s v="01"/>
    <x v="0"/>
    <x v="5"/>
    <s v="0118"/>
    <s v="Aremark"/>
    <s v="2"/>
    <s v="Kvinner"/>
    <x v="5"/>
    <x v="5"/>
    <x v="5"/>
    <x v="0"/>
  </r>
  <r>
    <x v="0"/>
    <s v="01"/>
    <x v="0"/>
    <x v="5"/>
    <s v="0118"/>
    <s v="Aremark"/>
    <s v="1"/>
    <s v="Menn"/>
    <x v="0"/>
    <x v="0"/>
    <x v="5"/>
    <x v="39"/>
  </r>
  <r>
    <x v="0"/>
    <s v="01"/>
    <x v="0"/>
    <x v="5"/>
    <s v="0118"/>
    <s v="Aremark"/>
    <s v="1"/>
    <s v="Menn"/>
    <x v="1"/>
    <x v="1"/>
    <x v="5"/>
    <x v="39"/>
  </r>
  <r>
    <x v="0"/>
    <s v="01"/>
    <x v="0"/>
    <x v="5"/>
    <s v="0118"/>
    <s v="Aremark"/>
    <s v="1"/>
    <s v="Menn"/>
    <x v="2"/>
    <x v="2"/>
    <x v="5"/>
    <x v="7"/>
  </r>
  <r>
    <x v="0"/>
    <s v="01"/>
    <x v="0"/>
    <x v="5"/>
    <s v="0118"/>
    <s v="Aremark"/>
    <s v="1"/>
    <s v="Menn"/>
    <x v="3"/>
    <x v="3"/>
    <x v="5"/>
    <x v="5"/>
  </r>
  <r>
    <x v="0"/>
    <s v="01"/>
    <x v="0"/>
    <x v="5"/>
    <s v="0118"/>
    <s v="Aremark"/>
    <s v="1"/>
    <s v="Menn"/>
    <x v="4"/>
    <x v="4"/>
    <x v="5"/>
    <x v="4"/>
  </r>
  <r>
    <x v="0"/>
    <s v="01"/>
    <x v="0"/>
    <x v="5"/>
    <s v="0118"/>
    <s v="Aremark"/>
    <s v="1"/>
    <s v="Menn"/>
    <x v="5"/>
    <x v="5"/>
    <x v="5"/>
    <x v="13"/>
  </r>
  <r>
    <x v="0"/>
    <s v="01"/>
    <x v="0"/>
    <x v="5"/>
    <s v="0118"/>
    <s v="Aremark"/>
    <s v="2"/>
    <s v="Kvinner"/>
    <x v="0"/>
    <x v="0"/>
    <x v="6"/>
    <x v="39"/>
  </r>
  <r>
    <x v="0"/>
    <s v="01"/>
    <x v="0"/>
    <x v="5"/>
    <s v="0118"/>
    <s v="Aremark"/>
    <s v="2"/>
    <s v="Kvinner"/>
    <x v="1"/>
    <x v="1"/>
    <x v="6"/>
    <x v="39"/>
  </r>
  <r>
    <x v="0"/>
    <s v="01"/>
    <x v="0"/>
    <x v="5"/>
    <s v="0118"/>
    <s v="Aremark"/>
    <s v="2"/>
    <s v="Kvinner"/>
    <x v="2"/>
    <x v="2"/>
    <x v="6"/>
    <x v="23"/>
  </r>
  <r>
    <x v="0"/>
    <s v="01"/>
    <x v="0"/>
    <x v="5"/>
    <s v="0118"/>
    <s v="Aremark"/>
    <s v="2"/>
    <s v="Kvinner"/>
    <x v="3"/>
    <x v="3"/>
    <x v="6"/>
    <x v="0"/>
  </r>
  <r>
    <x v="0"/>
    <s v="01"/>
    <x v="0"/>
    <x v="5"/>
    <s v="0118"/>
    <s v="Aremark"/>
    <s v="2"/>
    <s v="Kvinner"/>
    <x v="4"/>
    <x v="4"/>
    <x v="6"/>
    <x v="1"/>
  </r>
  <r>
    <x v="0"/>
    <s v="01"/>
    <x v="0"/>
    <x v="5"/>
    <s v="0118"/>
    <s v="Aremark"/>
    <s v="2"/>
    <s v="Kvinner"/>
    <x v="5"/>
    <x v="5"/>
    <x v="6"/>
    <x v="23"/>
  </r>
  <r>
    <x v="0"/>
    <s v="01"/>
    <x v="0"/>
    <x v="5"/>
    <s v="0118"/>
    <s v="Aremark"/>
    <s v="1"/>
    <s v="Menn"/>
    <x v="0"/>
    <x v="0"/>
    <x v="6"/>
    <x v="39"/>
  </r>
  <r>
    <x v="0"/>
    <s v="01"/>
    <x v="0"/>
    <x v="5"/>
    <s v="0118"/>
    <s v="Aremark"/>
    <s v="1"/>
    <s v="Menn"/>
    <x v="1"/>
    <x v="1"/>
    <x v="6"/>
    <x v="39"/>
  </r>
  <r>
    <x v="0"/>
    <s v="01"/>
    <x v="0"/>
    <x v="5"/>
    <s v="0118"/>
    <s v="Aremark"/>
    <s v="1"/>
    <s v="Menn"/>
    <x v="2"/>
    <x v="2"/>
    <x v="6"/>
    <x v="1"/>
  </r>
  <r>
    <x v="0"/>
    <s v="01"/>
    <x v="0"/>
    <x v="5"/>
    <s v="0118"/>
    <s v="Aremark"/>
    <s v="1"/>
    <s v="Menn"/>
    <x v="3"/>
    <x v="3"/>
    <x v="6"/>
    <x v="13"/>
  </r>
  <r>
    <x v="0"/>
    <s v="01"/>
    <x v="0"/>
    <x v="5"/>
    <s v="0118"/>
    <s v="Aremark"/>
    <s v="1"/>
    <s v="Menn"/>
    <x v="4"/>
    <x v="4"/>
    <x v="6"/>
    <x v="20"/>
  </r>
  <r>
    <x v="0"/>
    <s v="01"/>
    <x v="0"/>
    <x v="5"/>
    <s v="0118"/>
    <s v="Aremark"/>
    <s v="1"/>
    <s v="Menn"/>
    <x v="5"/>
    <x v="5"/>
    <x v="6"/>
    <x v="6"/>
  </r>
  <r>
    <x v="0"/>
    <s v="01"/>
    <x v="0"/>
    <x v="5"/>
    <s v="0118"/>
    <s v="Aremark"/>
    <s v="2"/>
    <s v="Kvinner"/>
    <x v="0"/>
    <x v="0"/>
    <x v="7"/>
    <x v="39"/>
  </r>
  <r>
    <x v="0"/>
    <s v="01"/>
    <x v="0"/>
    <x v="5"/>
    <s v="0118"/>
    <s v="Aremark"/>
    <s v="2"/>
    <s v="Kvinner"/>
    <x v="1"/>
    <x v="1"/>
    <x v="7"/>
    <x v="39"/>
  </r>
  <r>
    <x v="0"/>
    <s v="01"/>
    <x v="0"/>
    <x v="5"/>
    <s v="0118"/>
    <s v="Aremark"/>
    <s v="2"/>
    <s v="Kvinner"/>
    <x v="2"/>
    <x v="2"/>
    <x v="7"/>
    <x v="39"/>
  </r>
  <r>
    <x v="0"/>
    <s v="01"/>
    <x v="0"/>
    <x v="5"/>
    <s v="0118"/>
    <s v="Aremark"/>
    <s v="2"/>
    <s v="Kvinner"/>
    <x v="3"/>
    <x v="3"/>
    <x v="7"/>
    <x v="0"/>
  </r>
  <r>
    <x v="0"/>
    <s v="01"/>
    <x v="0"/>
    <x v="5"/>
    <s v="0118"/>
    <s v="Aremark"/>
    <s v="2"/>
    <s v="Kvinner"/>
    <x v="4"/>
    <x v="4"/>
    <x v="7"/>
    <x v="19"/>
  </r>
  <r>
    <x v="0"/>
    <s v="01"/>
    <x v="0"/>
    <x v="5"/>
    <s v="0118"/>
    <s v="Aremark"/>
    <s v="2"/>
    <s v="Kvinner"/>
    <x v="5"/>
    <x v="5"/>
    <x v="7"/>
    <x v="39"/>
  </r>
  <r>
    <x v="0"/>
    <s v="01"/>
    <x v="0"/>
    <x v="5"/>
    <s v="0118"/>
    <s v="Aremark"/>
    <s v="1"/>
    <s v="Menn"/>
    <x v="0"/>
    <x v="0"/>
    <x v="7"/>
    <x v="39"/>
  </r>
  <r>
    <x v="0"/>
    <s v="01"/>
    <x v="0"/>
    <x v="5"/>
    <s v="0118"/>
    <s v="Aremark"/>
    <s v="1"/>
    <s v="Menn"/>
    <x v="1"/>
    <x v="1"/>
    <x v="7"/>
    <x v="39"/>
  </r>
  <r>
    <x v="0"/>
    <s v="01"/>
    <x v="0"/>
    <x v="5"/>
    <s v="0118"/>
    <s v="Aremark"/>
    <s v="1"/>
    <s v="Menn"/>
    <x v="2"/>
    <x v="2"/>
    <x v="7"/>
    <x v="12"/>
  </r>
  <r>
    <x v="0"/>
    <s v="01"/>
    <x v="0"/>
    <x v="5"/>
    <s v="0118"/>
    <s v="Aremark"/>
    <s v="1"/>
    <s v="Menn"/>
    <x v="3"/>
    <x v="3"/>
    <x v="7"/>
    <x v="15"/>
  </r>
  <r>
    <x v="0"/>
    <s v="01"/>
    <x v="0"/>
    <x v="5"/>
    <s v="0118"/>
    <s v="Aremark"/>
    <s v="1"/>
    <s v="Menn"/>
    <x v="4"/>
    <x v="4"/>
    <x v="7"/>
    <x v="20"/>
  </r>
  <r>
    <x v="0"/>
    <s v="01"/>
    <x v="0"/>
    <x v="5"/>
    <s v="0118"/>
    <s v="Aremark"/>
    <s v="1"/>
    <s v="Menn"/>
    <x v="5"/>
    <x v="5"/>
    <x v="7"/>
    <x v="7"/>
  </r>
  <r>
    <x v="0"/>
    <s v="01"/>
    <x v="0"/>
    <x v="6"/>
    <s v="0119"/>
    <s v="Marker"/>
    <s v="2"/>
    <s v="Kvinner"/>
    <x v="0"/>
    <x v="0"/>
    <x v="0"/>
    <x v="15"/>
  </r>
  <r>
    <x v="0"/>
    <s v="01"/>
    <x v="0"/>
    <x v="6"/>
    <s v="0119"/>
    <s v="Marker"/>
    <s v="2"/>
    <s v="Kvinner"/>
    <x v="1"/>
    <x v="1"/>
    <x v="0"/>
    <x v="39"/>
  </r>
  <r>
    <x v="0"/>
    <s v="01"/>
    <x v="0"/>
    <x v="6"/>
    <s v="0119"/>
    <s v="Marker"/>
    <s v="2"/>
    <s v="Kvinner"/>
    <x v="2"/>
    <x v="2"/>
    <x v="0"/>
    <x v="19"/>
  </r>
  <r>
    <x v="0"/>
    <s v="01"/>
    <x v="0"/>
    <x v="6"/>
    <s v="0119"/>
    <s v="Marker"/>
    <s v="2"/>
    <s v="Kvinner"/>
    <x v="3"/>
    <x v="3"/>
    <x v="0"/>
    <x v="4"/>
  </r>
  <r>
    <x v="0"/>
    <s v="01"/>
    <x v="0"/>
    <x v="6"/>
    <s v="0119"/>
    <s v="Marker"/>
    <s v="2"/>
    <s v="Kvinner"/>
    <x v="4"/>
    <x v="4"/>
    <x v="0"/>
    <x v="7"/>
  </r>
  <r>
    <x v="0"/>
    <s v="01"/>
    <x v="0"/>
    <x v="6"/>
    <s v="0119"/>
    <s v="Marker"/>
    <s v="2"/>
    <s v="Kvinner"/>
    <x v="5"/>
    <x v="5"/>
    <x v="0"/>
    <x v="7"/>
  </r>
  <r>
    <x v="0"/>
    <s v="01"/>
    <x v="0"/>
    <x v="6"/>
    <s v="0119"/>
    <s v="Marker"/>
    <s v="1"/>
    <s v="Menn"/>
    <x v="0"/>
    <x v="0"/>
    <x v="0"/>
    <x v="5"/>
  </r>
  <r>
    <x v="0"/>
    <s v="01"/>
    <x v="0"/>
    <x v="6"/>
    <s v="0119"/>
    <s v="Marker"/>
    <s v="1"/>
    <s v="Menn"/>
    <x v="1"/>
    <x v="1"/>
    <x v="0"/>
    <x v="12"/>
  </r>
  <r>
    <x v="0"/>
    <s v="01"/>
    <x v="0"/>
    <x v="6"/>
    <s v="0119"/>
    <s v="Marker"/>
    <s v="1"/>
    <s v="Menn"/>
    <x v="2"/>
    <x v="2"/>
    <x v="0"/>
    <x v="24"/>
  </r>
  <r>
    <x v="0"/>
    <s v="01"/>
    <x v="0"/>
    <x v="6"/>
    <s v="0119"/>
    <s v="Marker"/>
    <s v="1"/>
    <s v="Menn"/>
    <x v="3"/>
    <x v="3"/>
    <x v="0"/>
    <x v="72"/>
  </r>
  <r>
    <x v="0"/>
    <s v="01"/>
    <x v="0"/>
    <x v="6"/>
    <s v="0119"/>
    <s v="Marker"/>
    <s v="1"/>
    <s v="Menn"/>
    <x v="4"/>
    <x v="4"/>
    <x v="0"/>
    <x v="27"/>
  </r>
  <r>
    <x v="0"/>
    <s v="01"/>
    <x v="0"/>
    <x v="6"/>
    <s v="0119"/>
    <s v="Marker"/>
    <s v="1"/>
    <s v="Menn"/>
    <x v="5"/>
    <x v="5"/>
    <x v="0"/>
    <x v="24"/>
  </r>
  <r>
    <x v="0"/>
    <s v="01"/>
    <x v="0"/>
    <x v="6"/>
    <s v="0119"/>
    <s v="Marker"/>
    <s v="2"/>
    <s v="Kvinner"/>
    <x v="0"/>
    <x v="0"/>
    <x v="1"/>
    <x v="5"/>
  </r>
  <r>
    <x v="0"/>
    <s v="01"/>
    <x v="0"/>
    <x v="6"/>
    <s v="0119"/>
    <s v="Marker"/>
    <s v="2"/>
    <s v="Kvinner"/>
    <x v="1"/>
    <x v="1"/>
    <x v="1"/>
    <x v="1"/>
  </r>
  <r>
    <x v="0"/>
    <s v="01"/>
    <x v="0"/>
    <x v="6"/>
    <s v="0119"/>
    <s v="Marker"/>
    <s v="2"/>
    <s v="Kvinner"/>
    <x v="2"/>
    <x v="2"/>
    <x v="1"/>
    <x v="0"/>
  </r>
  <r>
    <x v="0"/>
    <s v="01"/>
    <x v="0"/>
    <x v="6"/>
    <s v="0119"/>
    <s v="Marker"/>
    <s v="2"/>
    <s v="Kvinner"/>
    <x v="3"/>
    <x v="3"/>
    <x v="1"/>
    <x v="40"/>
  </r>
  <r>
    <x v="0"/>
    <s v="01"/>
    <x v="0"/>
    <x v="6"/>
    <s v="0119"/>
    <s v="Marker"/>
    <s v="2"/>
    <s v="Kvinner"/>
    <x v="4"/>
    <x v="4"/>
    <x v="1"/>
    <x v="5"/>
  </r>
  <r>
    <x v="0"/>
    <s v="01"/>
    <x v="0"/>
    <x v="6"/>
    <s v="0119"/>
    <s v="Marker"/>
    <s v="2"/>
    <s v="Kvinner"/>
    <x v="5"/>
    <x v="5"/>
    <x v="1"/>
    <x v="12"/>
  </r>
  <r>
    <x v="0"/>
    <s v="01"/>
    <x v="0"/>
    <x v="6"/>
    <s v="0119"/>
    <s v="Marker"/>
    <s v="1"/>
    <s v="Menn"/>
    <x v="0"/>
    <x v="0"/>
    <x v="1"/>
    <x v="12"/>
  </r>
  <r>
    <x v="0"/>
    <s v="01"/>
    <x v="0"/>
    <x v="6"/>
    <s v="0119"/>
    <s v="Marker"/>
    <s v="1"/>
    <s v="Menn"/>
    <x v="1"/>
    <x v="1"/>
    <x v="1"/>
    <x v="5"/>
  </r>
  <r>
    <x v="0"/>
    <s v="01"/>
    <x v="0"/>
    <x v="6"/>
    <s v="0119"/>
    <s v="Marker"/>
    <s v="1"/>
    <s v="Menn"/>
    <x v="2"/>
    <x v="2"/>
    <x v="1"/>
    <x v="14"/>
  </r>
  <r>
    <x v="0"/>
    <s v="01"/>
    <x v="0"/>
    <x v="6"/>
    <s v="0119"/>
    <s v="Marker"/>
    <s v="1"/>
    <s v="Menn"/>
    <x v="3"/>
    <x v="3"/>
    <x v="1"/>
    <x v="60"/>
  </r>
  <r>
    <x v="0"/>
    <s v="01"/>
    <x v="0"/>
    <x v="6"/>
    <s v="0119"/>
    <s v="Marker"/>
    <s v="1"/>
    <s v="Menn"/>
    <x v="4"/>
    <x v="4"/>
    <x v="1"/>
    <x v="8"/>
  </r>
  <r>
    <x v="0"/>
    <s v="01"/>
    <x v="0"/>
    <x v="6"/>
    <s v="0119"/>
    <s v="Marker"/>
    <s v="1"/>
    <s v="Menn"/>
    <x v="5"/>
    <x v="5"/>
    <x v="1"/>
    <x v="14"/>
  </r>
  <r>
    <x v="0"/>
    <s v="01"/>
    <x v="0"/>
    <x v="6"/>
    <s v="0119"/>
    <s v="Marker"/>
    <s v="2"/>
    <s v="Kvinner"/>
    <x v="0"/>
    <x v="0"/>
    <x v="2"/>
    <x v="7"/>
  </r>
  <r>
    <x v="0"/>
    <s v="01"/>
    <x v="0"/>
    <x v="6"/>
    <s v="0119"/>
    <s v="Marker"/>
    <s v="2"/>
    <s v="Kvinner"/>
    <x v="1"/>
    <x v="1"/>
    <x v="2"/>
    <x v="1"/>
  </r>
  <r>
    <x v="0"/>
    <s v="01"/>
    <x v="0"/>
    <x v="6"/>
    <s v="0119"/>
    <s v="Marker"/>
    <s v="2"/>
    <s v="Kvinner"/>
    <x v="2"/>
    <x v="2"/>
    <x v="2"/>
    <x v="0"/>
  </r>
  <r>
    <x v="0"/>
    <s v="01"/>
    <x v="0"/>
    <x v="6"/>
    <s v="0119"/>
    <s v="Marker"/>
    <s v="2"/>
    <s v="Kvinner"/>
    <x v="3"/>
    <x v="3"/>
    <x v="2"/>
    <x v="3"/>
  </r>
  <r>
    <x v="0"/>
    <s v="01"/>
    <x v="0"/>
    <x v="6"/>
    <s v="0119"/>
    <s v="Marker"/>
    <s v="2"/>
    <s v="Kvinner"/>
    <x v="4"/>
    <x v="4"/>
    <x v="2"/>
    <x v="15"/>
  </r>
  <r>
    <x v="0"/>
    <s v="01"/>
    <x v="0"/>
    <x v="6"/>
    <s v="0119"/>
    <s v="Marker"/>
    <s v="2"/>
    <s v="Kvinner"/>
    <x v="5"/>
    <x v="5"/>
    <x v="2"/>
    <x v="7"/>
  </r>
  <r>
    <x v="0"/>
    <s v="01"/>
    <x v="0"/>
    <x v="6"/>
    <s v="0119"/>
    <s v="Marker"/>
    <s v="1"/>
    <s v="Menn"/>
    <x v="0"/>
    <x v="0"/>
    <x v="2"/>
    <x v="13"/>
  </r>
  <r>
    <x v="0"/>
    <s v="01"/>
    <x v="0"/>
    <x v="6"/>
    <s v="0119"/>
    <s v="Marker"/>
    <s v="1"/>
    <s v="Menn"/>
    <x v="1"/>
    <x v="1"/>
    <x v="2"/>
    <x v="5"/>
  </r>
  <r>
    <x v="0"/>
    <s v="01"/>
    <x v="0"/>
    <x v="6"/>
    <s v="0119"/>
    <s v="Marker"/>
    <s v="1"/>
    <s v="Menn"/>
    <x v="2"/>
    <x v="2"/>
    <x v="2"/>
    <x v="24"/>
  </r>
  <r>
    <x v="0"/>
    <s v="01"/>
    <x v="0"/>
    <x v="6"/>
    <s v="0119"/>
    <s v="Marker"/>
    <s v="1"/>
    <s v="Menn"/>
    <x v="3"/>
    <x v="3"/>
    <x v="2"/>
    <x v="33"/>
  </r>
  <r>
    <x v="0"/>
    <s v="01"/>
    <x v="0"/>
    <x v="6"/>
    <s v="0119"/>
    <s v="Marker"/>
    <s v="1"/>
    <s v="Menn"/>
    <x v="4"/>
    <x v="4"/>
    <x v="2"/>
    <x v="16"/>
  </r>
  <r>
    <x v="0"/>
    <s v="01"/>
    <x v="0"/>
    <x v="6"/>
    <s v="0119"/>
    <s v="Marker"/>
    <s v="1"/>
    <s v="Menn"/>
    <x v="5"/>
    <x v="5"/>
    <x v="2"/>
    <x v="3"/>
  </r>
  <r>
    <x v="0"/>
    <s v="01"/>
    <x v="0"/>
    <x v="6"/>
    <s v="0119"/>
    <s v="Marker"/>
    <s v="2"/>
    <s v="Kvinner"/>
    <x v="0"/>
    <x v="0"/>
    <x v="3"/>
    <x v="12"/>
  </r>
  <r>
    <x v="0"/>
    <s v="01"/>
    <x v="0"/>
    <x v="6"/>
    <s v="0119"/>
    <s v="Marker"/>
    <s v="2"/>
    <s v="Kvinner"/>
    <x v="1"/>
    <x v="1"/>
    <x v="3"/>
    <x v="12"/>
  </r>
  <r>
    <x v="0"/>
    <s v="01"/>
    <x v="0"/>
    <x v="6"/>
    <s v="0119"/>
    <s v="Marker"/>
    <s v="2"/>
    <s v="Kvinner"/>
    <x v="2"/>
    <x v="2"/>
    <x v="3"/>
    <x v="0"/>
  </r>
  <r>
    <x v="0"/>
    <s v="01"/>
    <x v="0"/>
    <x v="6"/>
    <s v="0119"/>
    <s v="Marker"/>
    <s v="2"/>
    <s v="Kvinner"/>
    <x v="3"/>
    <x v="3"/>
    <x v="3"/>
    <x v="20"/>
  </r>
  <r>
    <x v="0"/>
    <s v="01"/>
    <x v="0"/>
    <x v="6"/>
    <s v="0119"/>
    <s v="Marker"/>
    <s v="2"/>
    <s v="Kvinner"/>
    <x v="4"/>
    <x v="4"/>
    <x v="3"/>
    <x v="5"/>
  </r>
  <r>
    <x v="0"/>
    <s v="01"/>
    <x v="0"/>
    <x v="6"/>
    <s v="0119"/>
    <s v="Marker"/>
    <s v="2"/>
    <s v="Kvinner"/>
    <x v="5"/>
    <x v="5"/>
    <x v="3"/>
    <x v="1"/>
  </r>
  <r>
    <x v="0"/>
    <s v="01"/>
    <x v="0"/>
    <x v="6"/>
    <s v="0119"/>
    <s v="Marker"/>
    <s v="1"/>
    <s v="Menn"/>
    <x v="0"/>
    <x v="0"/>
    <x v="3"/>
    <x v="5"/>
  </r>
  <r>
    <x v="0"/>
    <s v="01"/>
    <x v="0"/>
    <x v="6"/>
    <s v="0119"/>
    <s v="Marker"/>
    <s v="1"/>
    <s v="Menn"/>
    <x v="1"/>
    <x v="1"/>
    <x v="3"/>
    <x v="1"/>
  </r>
  <r>
    <x v="0"/>
    <s v="01"/>
    <x v="0"/>
    <x v="6"/>
    <s v="0119"/>
    <s v="Marker"/>
    <s v="1"/>
    <s v="Menn"/>
    <x v="2"/>
    <x v="2"/>
    <x v="3"/>
    <x v="3"/>
  </r>
  <r>
    <x v="0"/>
    <s v="01"/>
    <x v="0"/>
    <x v="6"/>
    <s v="0119"/>
    <s v="Marker"/>
    <s v="1"/>
    <s v="Menn"/>
    <x v="3"/>
    <x v="3"/>
    <x v="3"/>
    <x v="62"/>
  </r>
  <r>
    <x v="0"/>
    <s v="01"/>
    <x v="0"/>
    <x v="6"/>
    <s v="0119"/>
    <s v="Marker"/>
    <s v="1"/>
    <s v="Menn"/>
    <x v="4"/>
    <x v="4"/>
    <x v="3"/>
    <x v="16"/>
  </r>
  <r>
    <x v="0"/>
    <s v="01"/>
    <x v="0"/>
    <x v="6"/>
    <s v="0119"/>
    <s v="Marker"/>
    <s v="1"/>
    <s v="Menn"/>
    <x v="5"/>
    <x v="5"/>
    <x v="3"/>
    <x v="40"/>
  </r>
  <r>
    <x v="0"/>
    <s v="01"/>
    <x v="0"/>
    <x v="6"/>
    <s v="0119"/>
    <s v="Marker"/>
    <s v="2"/>
    <s v="Kvinner"/>
    <x v="0"/>
    <x v="0"/>
    <x v="4"/>
    <x v="12"/>
  </r>
  <r>
    <x v="0"/>
    <s v="01"/>
    <x v="0"/>
    <x v="6"/>
    <s v="0119"/>
    <s v="Marker"/>
    <s v="2"/>
    <s v="Kvinner"/>
    <x v="1"/>
    <x v="1"/>
    <x v="4"/>
    <x v="12"/>
  </r>
  <r>
    <x v="0"/>
    <s v="01"/>
    <x v="0"/>
    <x v="6"/>
    <s v="0119"/>
    <s v="Marker"/>
    <s v="2"/>
    <s v="Kvinner"/>
    <x v="2"/>
    <x v="2"/>
    <x v="4"/>
    <x v="0"/>
  </r>
  <r>
    <x v="0"/>
    <s v="01"/>
    <x v="0"/>
    <x v="6"/>
    <s v="0119"/>
    <s v="Marker"/>
    <s v="2"/>
    <s v="Kvinner"/>
    <x v="3"/>
    <x v="3"/>
    <x v="4"/>
    <x v="13"/>
  </r>
  <r>
    <x v="0"/>
    <s v="01"/>
    <x v="0"/>
    <x v="6"/>
    <s v="0119"/>
    <s v="Marker"/>
    <s v="2"/>
    <s v="Kvinner"/>
    <x v="4"/>
    <x v="4"/>
    <x v="4"/>
    <x v="7"/>
  </r>
  <r>
    <x v="0"/>
    <s v="01"/>
    <x v="0"/>
    <x v="6"/>
    <s v="0119"/>
    <s v="Marker"/>
    <s v="2"/>
    <s v="Kvinner"/>
    <x v="5"/>
    <x v="5"/>
    <x v="4"/>
    <x v="1"/>
  </r>
  <r>
    <x v="0"/>
    <s v="01"/>
    <x v="0"/>
    <x v="6"/>
    <s v="0119"/>
    <s v="Marker"/>
    <s v="1"/>
    <s v="Menn"/>
    <x v="0"/>
    <x v="0"/>
    <x v="4"/>
    <x v="12"/>
  </r>
  <r>
    <x v="0"/>
    <s v="01"/>
    <x v="0"/>
    <x v="6"/>
    <s v="0119"/>
    <s v="Marker"/>
    <s v="1"/>
    <s v="Menn"/>
    <x v="1"/>
    <x v="1"/>
    <x v="4"/>
    <x v="23"/>
  </r>
  <r>
    <x v="0"/>
    <s v="01"/>
    <x v="0"/>
    <x v="6"/>
    <s v="0119"/>
    <s v="Marker"/>
    <s v="1"/>
    <s v="Menn"/>
    <x v="2"/>
    <x v="2"/>
    <x v="4"/>
    <x v="4"/>
  </r>
  <r>
    <x v="0"/>
    <s v="01"/>
    <x v="0"/>
    <x v="6"/>
    <s v="0119"/>
    <s v="Marker"/>
    <s v="1"/>
    <s v="Menn"/>
    <x v="3"/>
    <x v="3"/>
    <x v="4"/>
    <x v="34"/>
  </r>
  <r>
    <x v="0"/>
    <s v="01"/>
    <x v="0"/>
    <x v="6"/>
    <s v="0119"/>
    <s v="Marker"/>
    <s v="1"/>
    <s v="Menn"/>
    <x v="4"/>
    <x v="4"/>
    <x v="4"/>
    <x v="51"/>
  </r>
  <r>
    <x v="0"/>
    <s v="01"/>
    <x v="0"/>
    <x v="6"/>
    <s v="0119"/>
    <s v="Marker"/>
    <s v="1"/>
    <s v="Menn"/>
    <x v="5"/>
    <x v="5"/>
    <x v="4"/>
    <x v="51"/>
  </r>
  <r>
    <x v="0"/>
    <s v="01"/>
    <x v="0"/>
    <x v="6"/>
    <s v="0119"/>
    <s v="Marker"/>
    <s v="2"/>
    <s v="Kvinner"/>
    <x v="0"/>
    <x v="0"/>
    <x v="5"/>
    <x v="1"/>
  </r>
  <r>
    <x v="0"/>
    <s v="01"/>
    <x v="0"/>
    <x v="6"/>
    <s v="0119"/>
    <s v="Marker"/>
    <s v="2"/>
    <s v="Kvinner"/>
    <x v="1"/>
    <x v="1"/>
    <x v="5"/>
    <x v="1"/>
  </r>
  <r>
    <x v="0"/>
    <s v="01"/>
    <x v="0"/>
    <x v="6"/>
    <s v="0119"/>
    <s v="Marker"/>
    <s v="2"/>
    <s v="Kvinner"/>
    <x v="2"/>
    <x v="2"/>
    <x v="5"/>
    <x v="1"/>
  </r>
  <r>
    <x v="0"/>
    <s v="01"/>
    <x v="0"/>
    <x v="6"/>
    <s v="0119"/>
    <s v="Marker"/>
    <s v="2"/>
    <s v="Kvinner"/>
    <x v="3"/>
    <x v="3"/>
    <x v="5"/>
    <x v="15"/>
  </r>
  <r>
    <x v="0"/>
    <s v="01"/>
    <x v="0"/>
    <x v="6"/>
    <s v="0119"/>
    <s v="Marker"/>
    <s v="2"/>
    <s v="Kvinner"/>
    <x v="4"/>
    <x v="4"/>
    <x v="5"/>
    <x v="6"/>
  </r>
  <r>
    <x v="0"/>
    <s v="01"/>
    <x v="0"/>
    <x v="6"/>
    <s v="0119"/>
    <s v="Marker"/>
    <s v="2"/>
    <s v="Kvinner"/>
    <x v="5"/>
    <x v="5"/>
    <x v="5"/>
    <x v="1"/>
  </r>
  <r>
    <x v="0"/>
    <s v="01"/>
    <x v="0"/>
    <x v="6"/>
    <s v="0119"/>
    <s v="Marker"/>
    <s v="1"/>
    <s v="Menn"/>
    <x v="0"/>
    <x v="0"/>
    <x v="5"/>
    <x v="5"/>
  </r>
  <r>
    <x v="0"/>
    <s v="01"/>
    <x v="0"/>
    <x v="6"/>
    <s v="0119"/>
    <s v="Marker"/>
    <s v="1"/>
    <s v="Menn"/>
    <x v="1"/>
    <x v="1"/>
    <x v="5"/>
    <x v="0"/>
  </r>
  <r>
    <x v="0"/>
    <s v="01"/>
    <x v="0"/>
    <x v="6"/>
    <s v="0119"/>
    <s v="Marker"/>
    <s v="1"/>
    <s v="Menn"/>
    <x v="2"/>
    <x v="2"/>
    <x v="5"/>
    <x v="3"/>
  </r>
  <r>
    <x v="0"/>
    <s v="01"/>
    <x v="0"/>
    <x v="6"/>
    <s v="0119"/>
    <s v="Marker"/>
    <s v="1"/>
    <s v="Menn"/>
    <x v="3"/>
    <x v="3"/>
    <x v="5"/>
    <x v="72"/>
  </r>
  <r>
    <x v="0"/>
    <s v="01"/>
    <x v="0"/>
    <x v="6"/>
    <s v="0119"/>
    <s v="Marker"/>
    <s v="1"/>
    <s v="Menn"/>
    <x v="4"/>
    <x v="4"/>
    <x v="5"/>
    <x v="27"/>
  </r>
  <r>
    <x v="0"/>
    <s v="01"/>
    <x v="0"/>
    <x v="6"/>
    <s v="0119"/>
    <s v="Marker"/>
    <s v="1"/>
    <s v="Menn"/>
    <x v="5"/>
    <x v="5"/>
    <x v="5"/>
    <x v="3"/>
  </r>
  <r>
    <x v="0"/>
    <s v="01"/>
    <x v="0"/>
    <x v="6"/>
    <s v="0119"/>
    <s v="Marker"/>
    <s v="2"/>
    <s v="Kvinner"/>
    <x v="0"/>
    <x v="0"/>
    <x v="6"/>
    <x v="1"/>
  </r>
  <r>
    <x v="0"/>
    <s v="01"/>
    <x v="0"/>
    <x v="6"/>
    <s v="0119"/>
    <s v="Marker"/>
    <s v="2"/>
    <s v="Kvinner"/>
    <x v="1"/>
    <x v="1"/>
    <x v="6"/>
    <x v="12"/>
  </r>
  <r>
    <x v="0"/>
    <s v="01"/>
    <x v="0"/>
    <x v="6"/>
    <s v="0119"/>
    <s v="Marker"/>
    <s v="2"/>
    <s v="Kvinner"/>
    <x v="2"/>
    <x v="2"/>
    <x v="6"/>
    <x v="0"/>
  </r>
  <r>
    <x v="0"/>
    <s v="01"/>
    <x v="0"/>
    <x v="6"/>
    <s v="0119"/>
    <s v="Marker"/>
    <s v="2"/>
    <s v="Kvinner"/>
    <x v="3"/>
    <x v="3"/>
    <x v="6"/>
    <x v="13"/>
  </r>
  <r>
    <x v="0"/>
    <s v="01"/>
    <x v="0"/>
    <x v="6"/>
    <s v="0119"/>
    <s v="Marker"/>
    <s v="2"/>
    <s v="Kvinner"/>
    <x v="4"/>
    <x v="4"/>
    <x v="6"/>
    <x v="12"/>
  </r>
  <r>
    <x v="0"/>
    <s v="01"/>
    <x v="0"/>
    <x v="6"/>
    <s v="0119"/>
    <s v="Marker"/>
    <s v="2"/>
    <s v="Kvinner"/>
    <x v="5"/>
    <x v="5"/>
    <x v="6"/>
    <x v="7"/>
  </r>
  <r>
    <x v="0"/>
    <s v="01"/>
    <x v="0"/>
    <x v="6"/>
    <s v="0119"/>
    <s v="Marker"/>
    <s v="1"/>
    <s v="Menn"/>
    <x v="0"/>
    <x v="0"/>
    <x v="6"/>
    <x v="23"/>
  </r>
  <r>
    <x v="0"/>
    <s v="01"/>
    <x v="0"/>
    <x v="6"/>
    <s v="0119"/>
    <s v="Marker"/>
    <s v="1"/>
    <s v="Menn"/>
    <x v="1"/>
    <x v="1"/>
    <x v="6"/>
    <x v="19"/>
  </r>
  <r>
    <x v="0"/>
    <s v="01"/>
    <x v="0"/>
    <x v="6"/>
    <s v="0119"/>
    <s v="Marker"/>
    <s v="1"/>
    <s v="Menn"/>
    <x v="2"/>
    <x v="2"/>
    <x v="6"/>
    <x v="14"/>
  </r>
  <r>
    <x v="0"/>
    <s v="01"/>
    <x v="0"/>
    <x v="6"/>
    <s v="0119"/>
    <s v="Marker"/>
    <s v="1"/>
    <s v="Menn"/>
    <x v="3"/>
    <x v="3"/>
    <x v="6"/>
    <x v="50"/>
  </r>
  <r>
    <x v="0"/>
    <s v="01"/>
    <x v="0"/>
    <x v="6"/>
    <s v="0119"/>
    <s v="Marker"/>
    <s v="1"/>
    <s v="Menn"/>
    <x v="4"/>
    <x v="4"/>
    <x v="6"/>
    <x v="51"/>
  </r>
  <r>
    <x v="0"/>
    <s v="01"/>
    <x v="0"/>
    <x v="6"/>
    <s v="0119"/>
    <s v="Marker"/>
    <s v="1"/>
    <s v="Menn"/>
    <x v="5"/>
    <x v="5"/>
    <x v="6"/>
    <x v="51"/>
  </r>
  <r>
    <x v="0"/>
    <s v="01"/>
    <x v="0"/>
    <x v="6"/>
    <s v="0119"/>
    <s v="Marker"/>
    <s v="2"/>
    <s v="Kvinner"/>
    <x v="0"/>
    <x v="0"/>
    <x v="7"/>
    <x v="39"/>
  </r>
  <r>
    <x v="0"/>
    <s v="01"/>
    <x v="0"/>
    <x v="6"/>
    <s v="0119"/>
    <s v="Marker"/>
    <s v="2"/>
    <s v="Kvinner"/>
    <x v="1"/>
    <x v="1"/>
    <x v="7"/>
    <x v="1"/>
  </r>
  <r>
    <x v="0"/>
    <s v="01"/>
    <x v="0"/>
    <x v="6"/>
    <s v="0119"/>
    <s v="Marker"/>
    <s v="2"/>
    <s v="Kvinner"/>
    <x v="2"/>
    <x v="2"/>
    <x v="7"/>
    <x v="1"/>
  </r>
  <r>
    <x v="0"/>
    <s v="01"/>
    <x v="0"/>
    <x v="6"/>
    <s v="0119"/>
    <s v="Marker"/>
    <s v="2"/>
    <s v="Kvinner"/>
    <x v="3"/>
    <x v="3"/>
    <x v="7"/>
    <x v="7"/>
  </r>
  <r>
    <x v="0"/>
    <s v="01"/>
    <x v="0"/>
    <x v="6"/>
    <s v="0119"/>
    <s v="Marker"/>
    <s v="2"/>
    <s v="Kvinner"/>
    <x v="4"/>
    <x v="4"/>
    <x v="7"/>
    <x v="7"/>
  </r>
  <r>
    <x v="0"/>
    <s v="01"/>
    <x v="0"/>
    <x v="6"/>
    <s v="0119"/>
    <s v="Marker"/>
    <s v="2"/>
    <s v="Kvinner"/>
    <x v="5"/>
    <x v="5"/>
    <x v="7"/>
    <x v="1"/>
  </r>
  <r>
    <x v="0"/>
    <s v="01"/>
    <x v="0"/>
    <x v="6"/>
    <s v="0119"/>
    <s v="Marker"/>
    <s v="1"/>
    <s v="Menn"/>
    <x v="0"/>
    <x v="0"/>
    <x v="7"/>
    <x v="0"/>
  </r>
  <r>
    <x v="0"/>
    <s v="01"/>
    <x v="0"/>
    <x v="6"/>
    <s v="0119"/>
    <s v="Marker"/>
    <s v="1"/>
    <s v="Menn"/>
    <x v="1"/>
    <x v="1"/>
    <x v="7"/>
    <x v="23"/>
  </r>
  <r>
    <x v="0"/>
    <s v="01"/>
    <x v="0"/>
    <x v="6"/>
    <s v="0119"/>
    <s v="Marker"/>
    <s v="1"/>
    <s v="Menn"/>
    <x v="2"/>
    <x v="2"/>
    <x v="7"/>
    <x v="21"/>
  </r>
  <r>
    <x v="0"/>
    <s v="01"/>
    <x v="0"/>
    <x v="6"/>
    <s v="0119"/>
    <s v="Marker"/>
    <s v="1"/>
    <s v="Menn"/>
    <x v="3"/>
    <x v="3"/>
    <x v="7"/>
    <x v="73"/>
  </r>
  <r>
    <x v="0"/>
    <s v="01"/>
    <x v="0"/>
    <x v="6"/>
    <s v="0119"/>
    <s v="Marker"/>
    <s v="1"/>
    <s v="Menn"/>
    <x v="4"/>
    <x v="4"/>
    <x v="7"/>
    <x v="41"/>
  </r>
  <r>
    <x v="0"/>
    <s v="01"/>
    <x v="0"/>
    <x v="6"/>
    <s v="0119"/>
    <s v="Marker"/>
    <s v="1"/>
    <s v="Menn"/>
    <x v="5"/>
    <x v="5"/>
    <x v="7"/>
    <x v="55"/>
  </r>
  <r>
    <x v="0"/>
    <s v="01"/>
    <x v="0"/>
    <x v="7"/>
    <s v="0121"/>
    <s v="Rømskog"/>
    <s v="2"/>
    <s v="Kvinner"/>
    <x v="0"/>
    <x v="0"/>
    <x v="0"/>
    <x v="39"/>
  </r>
  <r>
    <x v="0"/>
    <s v="01"/>
    <x v="0"/>
    <x v="7"/>
    <s v="0121"/>
    <s v="Rømskog"/>
    <s v="2"/>
    <s v="Kvinner"/>
    <x v="1"/>
    <x v="1"/>
    <x v="0"/>
    <x v="39"/>
  </r>
  <r>
    <x v="0"/>
    <s v="01"/>
    <x v="0"/>
    <x v="7"/>
    <s v="0121"/>
    <s v="Rømskog"/>
    <s v="2"/>
    <s v="Kvinner"/>
    <x v="2"/>
    <x v="2"/>
    <x v="0"/>
    <x v="39"/>
  </r>
  <r>
    <x v="0"/>
    <s v="01"/>
    <x v="0"/>
    <x v="7"/>
    <s v="0121"/>
    <s v="Rømskog"/>
    <s v="2"/>
    <s v="Kvinner"/>
    <x v="3"/>
    <x v="3"/>
    <x v="0"/>
    <x v="23"/>
  </r>
  <r>
    <x v="0"/>
    <s v="01"/>
    <x v="0"/>
    <x v="7"/>
    <s v="0121"/>
    <s v="Rømskog"/>
    <s v="2"/>
    <s v="Kvinner"/>
    <x v="4"/>
    <x v="4"/>
    <x v="0"/>
    <x v="39"/>
  </r>
  <r>
    <x v="0"/>
    <s v="01"/>
    <x v="0"/>
    <x v="7"/>
    <s v="0121"/>
    <s v="Rømskog"/>
    <s v="2"/>
    <s v="Kvinner"/>
    <x v="5"/>
    <x v="5"/>
    <x v="0"/>
    <x v="23"/>
  </r>
  <r>
    <x v="0"/>
    <s v="01"/>
    <x v="0"/>
    <x v="7"/>
    <s v="0121"/>
    <s v="Rømskog"/>
    <s v="1"/>
    <s v="Menn"/>
    <x v="0"/>
    <x v="0"/>
    <x v="0"/>
    <x v="39"/>
  </r>
  <r>
    <x v="0"/>
    <s v="01"/>
    <x v="0"/>
    <x v="7"/>
    <s v="0121"/>
    <s v="Rømskog"/>
    <s v="1"/>
    <s v="Menn"/>
    <x v="1"/>
    <x v="1"/>
    <x v="0"/>
    <x v="23"/>
  </r>
  <r>
    <x v="0"/>
    <s v="01"/>
    <x v="0"/>
    <x v="7"/>
    <s v="0121"/>
    <s v="Rømskog"/>
    <s v="1"/>
    <s v="Menn"/>
    <x v="2"/>
    <x v="2"/>
    <x v="0"/>
    <x v="7"/>
  </r>
  <r>
    <x v="0"/>
    <s v="01"/>
    <x v="0"/>
    <x v="7"/>
    <s v="0121"/>
    <s v="Rømskog"/>
    <s v="1"/>
    <s v="Menn"/>
    <x v="3"/>
    <x v="3"/>
    <x v="0"/>
    <x v="19"/>
  </r>
  <r>
    <x v="0"/>
    <s v="01"/>
    <x v="0"/>
    <x v="7"/>
    <s v="0121"/>
    <s v="Rømskog"/>
    <s v="1"/>
    <s v="Menn"/>
    <x v="4"/>
    <x v="4"/>
    <x v="0"/>
    <x v="5"/>
  </r>
  <r>
    <x v="0"/>
    <s v="01"/>
    <x v="0"/>
    <x v="7"/>
    <s v="0121"/>
    <s v="Rømskog"/>
    <s v="1"/>
    <s v="Menn"/>
    <x v="5"/>
    <x v="5"/>
    <x v="0"/>
    <x v="0"/>
  </r>
  <r>
    <x v="0"/>
    <s v="01"/>
    <x v="0"/>
    <x v="7"/>
    <s v="0121"/>
    <s v="Rømskog"/>
    <s v="2"/>
    <s v="Kvinner"/>
    <x v="0"/>
    <x v="0"/>
    <x v="1"/>
    <x v="39"/>
  </r>
  <r>
    <x v="0"/>
    <s v="01"/>
    <x v="0"/>
    <x v="7"/>
    <s v="0121"/>
    <s v="Rømskog"/>
    <s v="2"/>
    <s v="Kvinner"/>
    <x v="1"/>
    <x v="1"/>
    <x v="1"/>
    <x v="39"/>
  </r>
  <r>
    <x v="0"/>
    <s v="01"/>
    <x v="0"/>
    <x v="7"/>
    <s v="0121"/>
    <s v="Rømskog"/>
    <s v="2"/>
    <s v="Kvinner"/>
    <x v="2"/>
    <x v="2"/>
    <x v="1"/>
    <x v="39"/>
  </r>
  <r>
    <x v="0"/>
    <s v="01"/>
    <x v="0"/>
    <x v="7"/>
    <s v="0121"/>
    <s v="Rømskog"/>
    <s v="2"/>
    <s v="Kvinner"/>
    <x v="3"/>
    <x v="3"/>
    <x v="1"/>
    <x v="23"/>
  </r>
  <r>
    <x v="0"/>
    <s v="01"/>
    <x v="0"/>
    <x v="7"/>
    <s v="0121"/>
    <s v="Rømskog"/>
    <s v="2"/>
    <s v="Kvinner"/>
    <x v="4"/>
    <x v="4"/>
    <x v="1"/>
    <x v="23"/>
  </r>
  <r>
    <x v="0"/>
    <s v="01"/>
    <x v="0"/>
    <x v="7"/>
    <s v="0121"/>
    <s v="Rømskog"/>
    <s v="2"/>
    <s v="Kvinner"/>
    <x v="5"/>
    <x v="5"/>
    <x v="1"/>
    <x v="23"/>
  </r>
  <r>
    <x v="0"/>
    <s v="01"/>
    <x v="0"/>
    <x v="7"/>
    <s v="0121"/>
    <s v="Rømskog"/>
    <s v="1"/>
    <s v="Menn"/>
    <x v="0"/>
    <x v="0"/>
    <x v="1"/>
    <x v="39"/>
  </r>
  <r>
    <x v="0"/>
    <s v="01"/>
    <x v="0"/>
    <x v="7"/>
    <s v="0121"/>
    <s v="Rømskog"/>
    <s v="1"/>
    <s v="Menn"/>
    <x v="1"/>
    <x v="1"/>
    <x v="1"/>
    <x v="39"/>
  </r>
  <r>
    <x v="0"/>
    <s v="01"/>
    <x v="0"/>
    <x v="7"/>
    <s v="0121"/>
    <s v="Rømskog"/>
    <s v="1"/>
    <s v="Menn"/>
    <x v="2"/>
    <x v="2"/>
    <x v="1"/>
    <x v="7"/>
  </r>
  <r>
    <x v="0"/>
    <s v="01"/>
    <x v="0"/>
    <x v="7"/>
    <s v="0121"/>
    <s v="Rømskog"/>
    <s v="1"/>
    <s v="Menn"/>
    <x v="3"/>
    <x v="3"/>
    <x v="1"/>
    <x v="19"/>
  </r>
  <r>
    <x v="0"/>
    <s v="01"/>
    <x v="0"/>
    <x v="7"/>
    <s v="0121"/>
    <s v="Rømskog"/>
    <s v="1"/>
    <s v="Menn"/>
    <x v="4"/>
    <x v="4"/>
    <x v="1"/>
    <x v="6"/>
  </r>
  <r>
    <x v="0"/>
    <s v="01"/>
    <x v="0"/>
    <x v="7"/>
    <s v="0121"/>
    <s v="Rømskog"/>
    <s v="1"/>
    <s v="Menn"/>
    <x v="5"/>
    <x v="5"/>
    <x v="1"/>
    <x v="1"/>
  </r>
  <r>
    <x v="0"/>
    <s v="01"/>
    <x v="0"/>
    <x v="7"/>
    <s v="0121"/>
    <s v="Rømskog"/>
    <s v="2"/>
    <s v="Kvinner"/>
    <x v="0"/>
    <x v="0"/>
    <x v="2"/>
    <x v="39"/>
  </r>
  <r>
    <x v="0"/>
    <s v="01"/>
    <x v="0"/>
    <x v="7"/>
    <s v="0121"/>
    <s v="Rømskog"/>
    <s v="2"/>
    <s v="Kvinner"/>
    <x v="1"/>
    <x v="1"/>
    <x v="2"/>
    <x v="39"/>
  </r>
  <r>
    <x v="0"/>
    <s v="01"/>
    <x v="0"/>
    <x v="7"/>
    <s v="0121"/>
    <s v="Rømskog"/>
    <s v="2"/>
    <s v="Kvinner"/>
    <x v="2"/>
    <x v="2"/>
    <x v="2"/>
    <x v="39"/>
  </r>
  <r>
    <x v="0"/>
    <s v="01"/>
    <x v="0"/>
    <x v="7"/>
    <s v="0121"/>
    <s v="Rømskog"/>
    <s v="2"/>
    <s v="Kvinner"/>
    <x v="3"/>
    <x v="3"/>
    <x v="2"/>
    <x v="39"/>
  </r>
  <r>
    <x v="0"/>
    <s v="01"/>
    <x v="0"/>
    <x v="7"/>
    <s v="0121"/>
    <s v="Rømskog"/>
    <s v="2"/>
    <s v="Kvinner"/>
    <x v="4"/>
    <x v="4"/>
    <x v="2"/>
    <x v="23"/>
  </r>
  <r>
    <x v="0"/>
    <s v="01"/>
    <x v="0"/>
    <x v="7"/>
    <s v="0121"/>
    <s v="Rømskog"/>
    <s v="2"/>
    <s v="Kvinner"/>
    <x v="5"/>
    <x v="5"/>
    <x v="2"/>
    <x v="39"/>
  </r>
  <r>
    <x v="0"/>
    <s v="01"/>
    <x v="0"/>
    <x v="7"/>
    <s v="0121"/>
    <s v="Rømskog"/>
    <s v="1"/>
    <s v="Menn"/>
    <x v="0"/>
    <x v="0"/>
    <x v="2"/>
    <x v="23"/>
  </r>
  <r>
    <x v="0"/>
    <s v="01"/>
    <x v="0"/>
    <x v="7"/>
    <s v="0121"/>
    <s v="Rømskog"/>
    <s v="1"/>
    <s v="Menn"/>
    <x v="1"/>
    <x v="1"/>
    <x v="2"/>
    <x v="0"/>
  </r>
  <r>
    <x v="0"/>
    <s v="01"/>
    <x v="0"/>
    <x v="7"/>
    <s v="0121"/>
    <s v="Rømskog"/>
    <s v="1"/>
    <s v="Menn"/>
    <x v="2"/>
    <x v="2"/>
    <x v="2"/>
    <x v="19"/>
  </r>
  <r>
    <x v="0"/>
    <s v="01"/>
    <x v="0"/>
    <x v="7"/>
    <s v="0121"/>
    <s v="Rømskog"/>
    <s v="1"/>
    <s v="Menn"/>
    <x v="3"/>
    <x v="3"/>
    <x v="2"/>
    <x v="12"/>
  </r>
  <r>
    <x v="0"/>
    <s v="01"/>
    <x v="0"/>
    <x v="7"/>
    <s v="0121"/>
    <s v="Rømskog"/>
    <s v="1"/>
    <s v="Menn"/>
    <x v="4"/>
    <x v="4"/>
    <x v="2"/>
    <x v="12"/>
  </r>
  <r>
    <x v="0"/>
    <s v="01"/>
    <x v="0"/>
    <x v="7"/>
    <s v="0121"/>
    <s v="Rømskog"/>
    <s v="1"/>
    <s v="Menn"/>
    <x v="5"/>
    <x v="5"/>
    <x v="2"/>
    <x v="1"/>
  </r>
  <r>
    <x v="0"/>
    <s v="01"/>
    <x v="0"/>
    <x v="7"/>
    <s v="0121"/>
    <s v="Rømskog"/>
    <s v="2"/>
    <s v="Kvinner"/>
    <x v="0"/>
    <x v="0"/>
    <x v="3"/>
    <x v="39"/>
  </r>
  <r>
    <x v="0"/>
    <s v="01"/>
    <x v="0"/>
    <x v="7"/>
    <s v="0121"/>
    <s v="Rømskog"/>
    <s v="2"/>
    <s v="Kvinner"/>
    <x v="1"/>
    <x v="1"/>
    <x v="3"/>
    <x v="39"/>
  </r>
  <r>
    <x v="0"/>
    <s v="01"/>
    <x v="0"/>
    <x v="7"/>
    <s v="0121"/>
    <s v="Rømskog"/>
    <s v="2"/>
    <s v="Kvinner"/>
    <x v="2"/>
    <x v="2"/>
    <x v="3"/>
    <x v="39"/>
  </r>
  <r>
    <x v="0"/>
    <s v="01"/>
    <x v="0"/>
    <x v="7"/>
    <s v="0121"/>
    <s v="Rømskog"/>
    <s v="2"/>
    <s v="Kvinner"/>
    <x v="3"/>
    <x v="3"/>
    <x v="3"/>
    <x v="23"/>
  </r>
  <r>
    <x v="0"/>
    <s v="01"/>
    <x v="0"/>
    <x v="7"/>
    <s v="0121"/>
    <s v="Rømskog"/>
    <s v="2"/>
    <s v="Kvinner"/>
    <x v="4"/>
    <x v="4"/>
    <x v="3"/>
    <x v="23"/>
  </r>
  <r>
    <x v="0"/>
    <s v="01"/>
    <x v="0"/>
    <x v="7"/>
    <s v="0121"/>
    <s v="Rømskog"/>
    <s v="2"/>
    <s v="Kvinner"/>
    <x v="5"/>
    <x v="5"/>
    <x v="3"/>
    <x v="39"/>
  </r>
  <r>
    <x v="0"/>
    <s v="01"/>
    <x v="0"/>
    <x v="7"/>
    <s v="0121"/>
    <s v="Rømskog"/>
    <s v="1"/>
    <s v="Menn"/>
    <x v="0"/>
    <x v="0"/>
    <x v="3"/>
    <x v="0"/>
  </r>
  <r>
    <x v="0"/>
    <s v="01"/>
    <x v="0"/>
    <x v="7"/>
    <s v="0121"/>
    <s v="Rømskog"/>
    <s v="1"/>
    <s v="Menn"/>
    <x v="1"/>
    <x v="1"/>
    <x v="3"/>
    <x v="23"/>
  </r>
  <r>
    <x v="0"/>
    <s v="01"/>
    <x v="0"/>
    <x v="7"/>
    <s v="0121"/>
    <s v="Rømskog"/>
    <s v="1"/>
    <s v="Menn"/>
    <x v="2"/>
    <x v="2"/>
    <x v="3"/>
    <x v="12"/>
  </r>
  <r>
    <x v="0"/>
    <s v="01"/>
    <x v="0"/>
    <x v="7"/>
    <s v="0121"/>
    <s v="Rømskog"/>
    <s v="1"/>
    <s v="Menn"/>
    <x v="3"/>
    <x v="3"/>
    <x v="3"/>
    <x v="12"/>
  </r>
  <r>
    <x v="0"/>
    <s v="01"/>
    <x v="0"/>
    <x v="7"/>
    <s v="0121"/>
    <s v="Rømskog"/>
    <s v="1"/>
    <s v="Menn"/>
    <x v="4"/>
    <x v="4"/>
    <x v="3"/>
    <x v="19"/>
  </r>
  <r>
    <x v="0"/>
    <s v="01"/>
    <x v="0"/>
    <x v="7"/>
    <s v="0121"/>
    <s v="Rømskog"/>
    <s v="1"/>
    <s v="Menn"/>
    <x v="5"/>
    <x v="5"/>
    <x v="3"/>
    <x v="0"/>
  </r>
  <r>
    <x v="0"/>
    <s v="01"/>
    <x v="0"/>
    <x v="7"/>
    <s v="0121"/>
    <s v="Rømskog"/>
    <s v="2"/>
    <s v="Kvinner"/>
    <x v="0"/>
    <x v="0"/>
    <x v="4"/>
    <x v="39"/>
  </r>
  <r>
    <x v="0"/>
    <s v="01"/>
    <x v="0"/>
    <x v="7"/>
    <s v="0121"/>
    <s v="Rømskog"/>
    <s v="2"/>
    <s v="Kvinner"/>
    <x v="1"/>
    <x v="1"/>
    <x v="4"/>
    <x v="39"/>
  </r>
  <r>
    <x v="0"/>
    <s v="01"/>
    <x v="0"/>
    <x v="7"/>
    <s v="0121"/>
    <s v="Rømskog"/>
    <s v="2"/>
    <s v="Kvinner"/>
    <x v="2"/>
    <x v="2"/>
    <x v="4"/>
    <x v="39"/>
  </r>
  <r>
    <x v="0"/>
    <s v="01"/>
    <x v="0"/>
    <x v="7"/>
    <s v="0121"/>
    <s v="Rømskog"/>
    <s v="2"/>
    <s v="Kvinner"/>
    <x v="3"/>
    <x v="3"/>
    <x v="4"/>
    <x v="39"/>
  </r>
  <r>
    <x v="0"/>
    <s v="01"/>
    <x v="0"/>
    <x v="7"/>
    <s v="0121"/>
    <s v="Rømskog"/>
    <s v="2"/>
    <s v="Kvinner"/>
    <x v="4"/>
    <x v="4"/>
    <x v="4"/>
    <x v="0"/>
  </r>
  <r>
    <x v="0"/>
    <s v="01"/>
    <x v="0"/>
    <x v="7"/>
    <s v="0121"/>
    <s v="Rømskog"/>
    <s v="2"/>
    <s v="Kvinner"/>
    <x v="5"/>
    <x v="5"/>
    <x v="4"/>
    <x v="39"/>
  </r>
  <r>
    <x v="0"/>
    <s v="01"/>
    <x v="0"/>
    <x v="7"/>
    <s v="0121"/>
    <s v="Rømskog"/>
    <s v="1"/>
    <s v="Menn"/>
    <x v="0"/>
    <x v="0"/>
    <x v="4"/>
    <x v="0"/>
  </r>
  <r>
    <x v="0"/>
    <s v="01"/>
    <x v="0"/>
    <x v="7"/>
    <s v="0121"/>
    <s v="Rømskog"/>
    <s v="1"/>
    <s v="Menn"/>
    <x v="1"/>
    <x v="1"/>
    <x v="4"/>
    <x v="23"/>
  </r>
  <r>
    <x v="0"/>
    <s v="01"/>
    <x v="0"/>
    <x v="7"/>
    <s v="0121"/>
    <s v="Rømskog"/>
    <s v="1"/>
    <s v="Menn"/>
    <x v="2"/>
    <x v="2"/>
    <x v="4"/>
    <x v="19"/>
  </r>
  <r>
    <x v="0"/>
    <s v="01"/>
    <x v="0"/>
    <x v="7"/>
    <s v="0121"/>
    <s v="Rømskog"/>
    <s v="1"/>
    <s v="Menn"/>
    <x v="3"/>
    <x v="3"/>
    <x v="4"/>
    <x v="19"/>
  </r>
  <r>
    <x v="0"/>
    <s v="01"/>
    <x v="0"/>
    <x v="7"/>
    <s v="0121"/>
    <s v="Rømskog"/>
    <s v="1"/>
    <s v="Menn"/>
    <x v="4"/>
    <x v="4"/>
    <x v="4"/>
    <x v="12"/>
  </r>
  <r>
    <x v="0"/>
    <s v="01"/>
    <x v="0"/>
    <x v="7"/>
    <s v="0121"/>
    <s v="Rømskog"/>
    <s v="1"/>
    <s v="Menn"/>
    <x v="5"/>
    <x v="5"/>
    <x v="4"/>
    <x v="1"/>
  </r>
  <r>
    <x v="0"/>
    <s v="01"/>
    <x v="0"/>
    <x v="7"/>
    <s v="0121"/>
    <s v="Rømskog"/>
    <s v="2"/>
    <s v="Kvinner"/>
    <x v="0"/>
    <x v="0"/>
    <x v="5"/>
    <x v="39"/>
  </r>
  <r>
    <x v="0"/>
    <s v="01"/>
    <x v="0"/>
    <x v="7"/>
    <s v="0121"/>
    <s v="Rømskog"/>
    <s v="2"/>
    <s v="Kvinner"/>
    <x v="1"/>
    <x v="1"/>
    <x v="5"/>
    <x v="39"/>
  </r>
  <r>
    <x v="0"/>
    <s v="01"/>
    <x v="0"/>
    <x v="7"/>
    <s v="0121"/>
    <s v="Rømskog"/>
    <s v="2"/>
    <s v="Kvinner"/>
    <x v="2"/>
    <x v="2"/>
    <x v="5"/>
    <x v="39"/>
  </r>
  <r>
    <x v="0"/>
    <s v="01"/>
    <x v="0"/>
    <x v="7"/>
    <s v="0121"/>
    <s v="Rømskog"/>
    <s v="2"/>
    <s v="Kvinner"/>
    <x v="3"/>
    <x v="3"/>
    <x v="5"/>
    <x v="23"/>
  </r>
  <r>
    <x v="0"/>
    <s v="01"/>
    <x v="0"/>
    <x v="7"/>
    <s v="0121"/>
    <s v="Rømskog"/>
    <s v="2"/>
    <s v="Kvinner"/>
    <x v="4"/>
    <x v="4"/>
    <x v="5"/>
    <x v="0"/>
  </r>
  <r>
    <x v="0"/>
    <s v="01"/>
    <x v="0"/>
    <x v="7"/>
    <s v="0121"/>
    <s v="Rømskog"/>
    <s v="2"/>
    <s v="Kvinner"/>
    <x v="5"/>
    <x v="5"/>
    <x v="5"/>
    <x v="39"/>
  </r>
  <r>
    <x v="0"/>
    <s v="01"/>
    <x v="0"/>
    <x v="7"/>
    <s v="0121"/>
    <s v="Rømskog"/>
    <s v="1"/>
    <s v="Menn"/>
    <x v="0"/>
    <x v="0"/>
    <x v="5"/>
    <x v="39"/>
  </r>
  <r>
    <x v="0"/>
    <s v="01"/>
    <x v="0"/>
    <x v="7"/>
    <s v="0121"/>
    <s v="Rømskog"/>
    <s v="1"/>
    <s v="Menn"/>
    <x v="1"/>
    <x v="1"/>
    <x v="5"/>
    <x v="23"/>
  </r>
  <r>
    <x v="0"/>
    <s v="01"/>
    <x v="0"/>
    <x v="7"/>
    <s v="0121"/>
    <s v="Rømskog"/>
    <s v="1"/>
    <s v="Menn"/>
    <x v="2"/>
    <x v="2"/>
    <x v="5"/>
    <x v="1"/>
  </r>
  <r>
    <x v="0"/>
    <s v="01"/>
    <x v="0"/>
    <x v="7"/>
    <s v="0121"/>
    <s v="Rømskog"/>
    <s v="1"/>
    <s v="Menn"/>
    <x v="3"/>
    <x v="3"/>
    <x v="5"/>
    <x v="19"/>
  </r>
  <r>
    <x v="0"/>
    <s v="01"/>
    <x v="0"/>
    <x v="7"/>
    <s v="0121"/>
    <s v="Rømskog"/>
    <s v="1"/>
    <s v="Menn"/>
    <x v="4"/>
    <x v="4"/>
    <x v="5"/>
    <x v="1"/>
  </r>
  <r>
    <x v="0"/>
    <s v="01"/>
    <x v="0"/>
    <x v="7"/>
    <s v="0121"/>
    <s v="Rømskog"/>
    <s v="1"/>
    <s v="Menn"/>
    <x v="5"/>
    <x v="5"/>
    <x v="5"/>
    <x v="12"/>
  </r>
  <r>
    <x v="0"/>
    <s v="01"/>
    <x v="0"/>
    <x v="7"/>
    <s v="0121"/>
    <s v="Rømskog"/>
    <s v="2"/>
    <s v="Kvinner"/>
    <x v="0"/>
    <x v="0"/>
    <x v="6"/>
    <x v="39"/>
  </r>
  <r>
    <x v="0"/>
    <s v="01"/>
    <x v="0"/>
    <x v="7"/>
    <s v="0121"/>
    <s v="Rømskog"/>
    <s v="2"/>
    <s v="Kvinner"/>
    <x v="1"/>
    <x v="1"/>
    <x v="6"/>
    <x v="39"/>
  </r>
  <r>
    <x v="0"/>
    <s v="01"/>
    <x v="0"/>
    <x v="7"/>
    <s v="0121"/>
    <s v="Rømskog"/>
    <s v="2"/>
    <s v="Kvinner"/>
    <x v="2"/>
    <x v="2"/>
    <x v="6"/>
    <x v="39"/>
  </r>
  <r>
    <x v="0"/>
    <s v="01"/>
    <x v="0"/>
    <x v="7"/>
    <s v="0121"/>
    <s v="Rømskog"/>
    <s v="2"/>
    <s v="Kvinner"/>
    <x v="3"/>
    <x v="3"/>
    <x v="6"/>
    <x v="23"/>
  </r>
  <r>
    <x v="0"/>
    <s v="01"/>
    <x v="0"/>
    <x v="7"/>
    <s v="0121"/>
    <s v="Rømskog"/>
    <s v="2"/>
    <s v="Kvinner"/>
    <x v="4"/>
    <x v="4"/>
    <x v="6"/>
    <x v="0"/>
  </r>
  <r>
    <x v="0"/>
    <s v="01"/>
    <x v="0"/>
    <x v="7"/>
    <s v="0121"/>
    <s v="Rømskog"/>
    <s v="2"/>
    <s v="Kvinner"/>
    <x v="5"/>
    <x v="5"/>
    <x v="6"/>
    <x v="39"/>
  </r>
  <r>
    <x v="0"/>
    <s v="01"/>
    <x v="0"/>
    <x v="7"/>
    <s v="0121"/>
    <s v="Rømskog"/>
    <s v="1"/>
    <s v="Menn"/>
    <x v="0"/>
    <x v="0"/>
    <x v="6"/>
    <x v="39"/>
  </r>
  <r>
    <x v="0"/>
    <s v="01"/>
    <x v="0"/>
    <x v="7"/>
    <s v="0121"/>
    <s v="Rømskog"/>
    <s v="1"/>
    <s v="Menn"/>
    <x v="1"/>
    <x v="1"/>
    <x v="6"/>
    <x v="23"/>
  </r>
  <r>
    <x v="0"/>
    <s v="01"/>
    <x v="0"/>
    <x v="7"/>
    <s v="0121"/>
    <s v="Rømskog"/>
    <s v="1"/>
    <s v="Menn"/>
    <x v="2"/>
    <x v="2"/>
    <x v="6"/>
    <x v="19"/>
  </r>
  <r>
    <x v="0"/>
    <s v="01"/>
    <x v="0"/>
    <x v="7"/>
    <s v="0121"/>
    <s v="Rømskog"/>
    <s v="1"/>
    <s v="Menn"/>
    <x v="3"/>
    <x v="3"/>
    <x v="6"/>
    <x v="12"/>
  </r>
  <r>
    <x v="0"/>
    <s v="01"/>
    <x v="0"/>
    <x v="7"/>
    <s v="0121"/>
    <s v="Rømskog"/>
    <s v="1"/>
    <s v="Menn"/>
    <x v="4"/>
    <x v="4"/>
    <x v="6"/>
    <x v="1"/>
  </r>
  <r>
    <x v="0"/>
    <s v="01"/>
    <x v="0"/>
    <x v="7"/>
    <s v="0121"/>
    <s v="Rømskog"/>
    <s v="1"/>
    <s v="Menn"/>
    <x v="5"/>
    <x v="5"/>
    <x v="6"/>
    <x v="12"/>
  </r>
  <r>
    <x v="0"/>
    <s v="01"/>
    <x v="0"/>
    <x v="7"/>
    <s v="0121"/>
    <s v="Rømskog"/>
    <s v="2"/>
    <s v="Kvinner"/>
    <x v="0"/>
    <x v="0"/>
    <x v="7"/>
    <x v="39"/>
  </r>
  <r>
    <x v="0"/>
    <s v="01"/>
    <x v="0"/>
    <x v="7"/>
    <s v="0121"/>
    <s v="Rømskog"/>
    <s v="2"/>
    <s v="Kvinner"/>
    <x v="1"/>
    <x v="1"/>
    <x v="7"/>
    <x v="39"/>
  </r>
  <r>
    <x v="0"/>
    <s v="01"/>
    <x v="0"/>
    <x v="7"/>
    <s v="0121"/>
    <s v="Rømskog"/>
    <s v="2"/>
    <s v="Kvinner"/>
    <x v="2"/>
    <x v="2"/>
    <x v="7"/>
    <x v="23"/>
  </r>
  <r>
    <x v="0"/>
    <s v="01"/>
    <x v="0"/>
    <x v="7"/>
    <s v="0121"/>
    <s v="Rømskog"/>
    <s v="2"/>
    <s v="Kvinner"/>
    <x v="3"/>
    <x v="3"/>
    <x v="7"/>
    <x v="39"/>
  </r>
  <r>
    <x v="0"/>
    <s v="01"/>
    <x v="0"/>
    <x v="7"/>
    <s v="0121"/>
    <s v="Rømskog"/>
    <s v="2"/>
    <s v="Kvinner"/>
    <x v="4"/>
    <x v="4"/>
    <x v="7"/>
    <x v="0"/>
  </r>
  <r>
    <x v="0"/>
    <s v="01"/>
    <x v="0"/>
    <x v="7"/>
    <s v="0121"/>
    <s v="Rømskog"/>
    <s v="2"/>
    <s v="Kvinner"/>
    <x v="5"/>
    <x v="5"/>
    <x v="7"/>
    <x v="39"/>
  </r>
  <r>
    <x v="0"/>
    <s v="01"/>
    <x v="0"/>
    <x v="7"/>
    <s v="0121"/>
    <s v="Rømskog"/>
    <s v="1"/>
    <s v="Menn"/>
    <x v="0"/>
    <x v="0"/>
    <x v="7"/>
    <x v="39"/>
  </r>
  <r>
    <x v="0"/>
    <s v="01"/>
    <x v="0"/>
    <x v="7"/>
    <s v="0121"/>
    <s v="Rømskog"/>
    <s v="1"/>
    <s v="Menn"/>
    <x v="1"/>
    <x v="1"/>
    <x v="7"/>
    <x v="23"/>
  </r>
  <r>
    <x v="0"/>
    <s v="01"/>
    <x v="0"/>
    <x v="7"/>
    <s v="0121"/>
    <s v="Rømskog"/>
    <s v="1"/>
    <s v="Menn"/>
    <x v="2"/>
    <x v="2"/>
    <x v="7"/>
    <x v="19"/>
  </r>
  <r>
    <x v="0"/>
    <s v="01"/>
    <x v="0"/>
    <x v="7"/>
    <s v="0121"/>
    <s v="Rømskog"/>
    <s v="1"/>
    <s v="Menn"/>
    <x v="3"/>
    <x v="3"/>
    <x v="7"/>
    <x v="12"/>
  </r>
  <r>
    <x v="0"/>
    <s v="01"/>
    <x v="0"/>
    <x v="7"/>
    <s v="0121"/>
    <s v="Rømskog"/>
    <s v="1"/>
    <s v="Menn"/>
    <x v="4"/>
    <x v="4"/>
    <x v="7"/>
    <x v="19"/>
  </r>
  <r>
    <x v="0"/>
    <s v="01"/>
    <x v="0"/>
    <x v="7"/>
    <s v="0121"/>
    <s v="Rømskog"/>
    <s v="1"/>
    <s v="Menn"/>
    <x v="5"/>
    <x v="5"/>
    <x v="7"/>
    <x v="1"/>
  </r>
  <r>
    <x v="0"/>
    <s v="01"/>
    <x v="0"/>
    <x v="8"/>
    <s v="0122"/>
    <s v="Trøgstad"/>
    <s v="2"/>
    <s v="Kvinner"/>
    <x v="0"/>
    <x v="0"/>
    <x v="0"/>
    <x v="19"/>
  </r>
  <r>
    <x v="0"/>
    <s v="01"/>
    <x v="0"/>
    <x v="8"/>
    <s v="0122"/>
    <s v="Trøgstad"/>
    <s v="2"/>
    <s v="Kvinner"/>
    <x v="1"/>
    <x v="1"/>
    <x v="0"/>
    <x v="1"/>
  </r>
  <r>
    <x v="0"/>
    <s v="01"/>
    <x v="0"/>
    <x v="8"/>
    <s v="0122"/>
    <s v="Trøgstad"/>
    <s v="2"/>
    <s v="Kvinner"/>
    <x v="2"/>
    <x v="2"/>
    <x v="0"/>
    <x v="2"/>
  </r>
  <r>
    <x v="0"/>
    <s v="01"/>
    <x v="0"/>
    <x v="8"/>
    <s v="0122"/>
    <s v="Trøgstad"/>
    <s v="2"/>
    <s v="Kvinner"/>
    <x v="3"/>
    <x v="3"/>
    <x v="0"/>
    <x v="24"/>
  </r>
  <r>
    <x v="0"/>
    <s v="01"/>
    <x v="0"/>
    <x v="8"/>
    <s v="0122"/>
    <s v="Trøgstad"/>
    <s v="2"/>
    <s v="Kvinner"/>
    <x v="4"/>
    <x v="4"/>
    <x v="0"/>
    <x v="4"/>
  </r>
  <r>
    <x v="0"/>
    <s v="01"/>
    <x v="0"/>
    <x v="8"/>
    <s v="0122"/>
    <s v="Trøgstad"/>
    <s v="2"/>
    <s v="Kvinner"/>
    <x v="5"/>
    <x v="5"/>
    <x v="0"/>
    <x v="19"/>
  </r>
  <r>
    <x v="0"/>
    <s v="01"/>
    <x v="0"/>
    <x v="8"/>
    <s v="0122"/>
    <s v="Trøgstad"/>
    <s v="1"/>
    <s v="Menn"/>
    <x v="0"/>
    <x v="0"/>
    <x v="0"/>
    <x v="12"/>
  </r>
  <r>
    <x v="0"/>
    <s v="01"/>
    <x v="0"/>
    <x v="8"/>
    <s v="0122"/>
    <s v="Trøgstad"/>
    <s v="1"/>
    <s v="Menn"/>
    <x v="1"/>
    <x v="1"/>
    <x v="0"/>
    <x v="19"/>
  </r>
  <r>
    <x v="0"/>
    <s v="01"/>
    <x v="0"/>
    <x v="8"/>
    <s v="0122"/>
    <s v="Trøgstad"/>
    <s v="1"/>
    <s v="Menn"/>
    <x v="2"/>
    <x v="2"/>
    <x v="0"/>
    <x v="63"/>
  </r>
  <r>
    <x v="0"/>
    <s v="01"/>
    <x v="0"/>
    <x v="8"/>
    <s v="0122"/>
    <s v="Trøgstad"/>
    <s v="1"/>
    <s v="Menn"/>
    <x v="3"/>
    <x v="3"/>
    <x v="0"/>
    <x v="62"/>
  </r>
  <r>
    <x v="0"/>
    <s v="01"/>
    <x v="0"/>
    <x v="8"/>
    <s v="0122"/>
    <s v="Trøgstad"/>
    <s v="1"/>
    <s v="Menn"/>
    <x v="4"/>
    <x v="4"/>
    <x v="0"/>
    <x v="41"/>
  </r>
  <r>
    <x v="0"/>
    <s v="01"/>
    <x v="0"/>
    <x v="8"/>
    <s v="0122"/>
    <s v="Trøgstad"/>
    <s v="1"/>
    <s v="Menn"/>
    <x v="5"/>
    <x v="5"/>
    <x v="0"/>
    <x v="24"/>
  </r>
  <r>
    <x v="0"/>
    <s v="01"/>
    <x v="0"/>
    <x v="8"/>
    <s v="0122"/>
    <s v="Trøgstad"/>
    <s v="2"/>
    <s v="Kvinner"/>
    <x v="0"/>
    <x v="0"/>
    <x v="1"/>
    <x v="1"/>
  </r>
  <r>
    <x v="0"/>
    <s v="01"/>
    <x v="0"/>
    <x v="8"/>
    <s v="0122"/>
    <s v="Trøgstad"/>
    <s v="2"/>
    <s v="Kvinner"/>
    <x v="1"/>
    <x v="1"/>
    <x v="1"/>
    <x v="39"/>
  </r>
  <r>
    <x v="0"/>
    <s v="01"/>
    <x v="0"/>
    <x v="8"/>
    <s v="0122"/>
    <s v="Trøgstad"/>
    <s v="2"/>
    <s v="Kvinner"/>
    <x v="2"/>
    <x v="2"/>
    <x v="1"/>
    <x v="15"/>
  </r>
  <r>
    <x v="0"/>
    <s v="01"/>
    <x v="0"/>
    <x v="8"/>
    <s v="0122"/>
    <s v="Trøgstad"/>
    <s v="2"/>
    <s v="Kvinner"/>
    <x v="3"/>
    <x v="3"/>
    <x v="1"/>
    <x v="4"/>
  </r>
  <r>
    <x v="0"/>
    <s v="01"/>
    <x v="0"/>
    <x v="8"/>
    <s v="0122"/>
    <s v="Trøgstad"/>
    <s v="2"/>
    <s v="Kvinner"/>
    <x v="4"/>
    <x v="4"/>
    <x v="1"/>
    <x v="20"/>
  </r>
  <r>
    <x v="0"/>
    <s v="01"/>
    <x v="0"/>
    <x v="8"/>
    <s v="0122"/>
    <s v="Trøgstad"/>
    <s v="2"/>
    <s v="Kvinner"/>
    <x v="5"/>
    <x v="5"/>
    <x v="1"/>
    <x v="1"/>
  </r>
  <r>
    <x v="0"/>
    <s v="01"/>
    <x v="0"/>
    <x v="8"/>
    <s v="0122"/>
    <s v="Trøgstad"/>
    <s v="1"/>
    <s v="Menn"/>
    <x v="0"/>
    <x v="0"/>
    <x v="1"/>
    <x v="5"/>
  </r>
  <r>
    <x v="0"/>
    <s v="01"/>
    <x v="0"/>
    <x v="8"/>
    <s v="0122"/>
    <s v="Trøgstad"/>
    <s v="1"/>
    <s v="Menn"/>
    <x v="1"/>
    <x v="1"/>
    <x v="1"/>
    <x v="12"/>
  </r>
  <r>
    <x v="0"/>
    <s v="01"/>
    <x v="0"/>
    <x v="8"/>
    <s v="0122"/>
    <s v="Trøgstad"/>
    <s v="1"/>
    <s v="Menn"/>
    <x v="2"/>
    <x v="2"/>
    <x v="1"/>
    <x v="27"/>
  </r>
  <r>
    <x v="0"/>
    <s v="01"/>
    <x v="0"/>
    <x v="8"/>
    <s v="0122"/>
    <s v="Trøgstad"/>
    <s v="1"/>
    <s v="Menn"/>
    <x v="3"/>
    <x v="3"/>
    <x v="1"/>
    <x v="61"/>
  </r>
  <r>
    <x v="0"/>
    <s v="01"/>
    <x v="0"/>
    <x v="8"/>
    <s v="0122"/>
    <s v="Trøgstad"/>
    <s v="1"/>
    <s v="Menn"/>
    <x v="4"/>
    <x v="4"/>
    <x v="1"/>
    <x v="45"/>
  </r>
  <r>
    <x v="0"/>
    <s v="01"/>
    <x v="0"/>
    <x v="8"/>
    <s v="0122"/>
    <s v="Trøgstad"/>
    <s v="1"/>
    <s v="Menn"/>
    <x v="5"/>
    <x v="5"/>
    <x v="1"/>
    <x v="20"/>
  </r>
  <r>
    <x v="0"/>
    <s v="01"/>
    <x v="0"/>
    <x v="8"/>
    <s v="0122"/>
    <s v="Trøgstad"/>
    <s v="2"/>
    <s v="Kvinner"/>
    <x v="0"/>
    <x v="0"/>
    <x v="2"/>
    <x v="1"/>
  </r>
  <r>
    <x v="0"/>
    <s v="01"/>
    <x v="0"/>
    <x v="8"/>
    <s v="0122"/>
    <s v="Trøgstad"/>
    <s v="2"/>
    <s v="Kvinner"/>
    <x v="1"/>
    <x v="1"/>
    <x v="2"/>
    <x v="23"/>
  </r>
  <r>
    <x v="0"/>
    <s v="01"/>
    <x v="0"/>
    <x v="8"/>
    <s v="0122"/>
    <s v="Trøgstad"/>
    <s v="2"/>
    <s v="Kvinner"/>
    <x v="2"/>
    <x v="2"/>
    <x v="2"/>
    <x v="6"/>
  </r>
  <r>
    <x v="0"/>
    <s v="01"/>
    <x v="0"/>
    <x v="8"/>
    <s v="0122"/>
    <s v="Trøgstad"/>
    <s v="2"/>
    <s v="Kvinner"/>
    <x v="3"/>
    <x v="3"/>
    <x v="2"/>
    <x v="15"/>
  </r>
  <r>
    <x v="0"/>
    <s v="01"/>
    <x v="0"/>
    <x v="8"/>
    <s v="0122"/>
    <s v="Trøgstad"/>
    <s v="2"/>
    <s v="Kvinner"/>
    <x v="4"/>
    <x v="4"/>
    <x v="2"/>
    <x v="14"/>
  </r>
  <r>
    <x v="0"/>
    <s v="01"/>
    <x v="0"/>
    <x v="8"/>
    <s v="0122"/>
    <s v="Trøgstad"/>
    <s v="2"/>
    <s v="Kvinner"/>
    <x v="5"/>
    <x v="5"/>
    <x v="2"/>
    <x v="19"/>
  </r>
  <r>
    <x v="0"/>
    <s v="01"/>
    <x v="0"/>
    <x v="8"/>
    <s v="0122"/>
    <s v="Trøgstad"/>
    <s v="1"/>
    <s v="Menn"/>
    <x v="0"/>
    <x v="0"/>
    <x v="2"/>
    <x v="1"/>
  </r>
  <r>
    <x v="0"/>
    <s v="01"/>
    <x v="0"/>
    <x v="8"/>
    <s v="0122"/>
    <s v="Trøgstad"/>
    <s v="1"/>
    <s v="Menn"/>
    <x v="1"/>
    <x v="1"/>
    <x v="2"/>
    <x v="19"/>
  </r>
  <r>
    <x v="0"/>
    <s v="01"/>
    <x v="0"/>
    <x v="8"/>
    <s v="0122"/>
    <s v="Trøgstad"/>
    <s v="1"/>
    <s v="Menn"/>
    <x v="2"/>
    <x v="2"/>
    <x v="2"/>
    <x v="35"/>
  </r>
  <r>
    <x v="0"/>
    <s v="01"/>
    <x v="0"/>
    <x v="8"/>
    <s v="0122"/>
    <s v="Trøgstad"/>
    <s v="1"/>
    <s v="Menn"/>
    <x v="3"/>
    <x v="3"/>
    <x v="2"/>
    <x v="60"/>
  </r>
  <r>
    <x v="0"/>
    <s v="01"/>
    <x v="0"/>
    <x v="8"/>
    <s v="0122"/>
    <s v="Trøgstad"/>
    <s v="1"/>
    <s v="Menn"/>
    <x v="4"/>
    <x v="4"/>
    <x v="2"/>
    <x v="16"/>
  </r>
  <r>
    <x v="0"/>
    <s v="01"/>
    <x v="0"/>
    <x v="8"/>
    <s v="0122"/>
    <s v="Trøgstad"/>
    <s v="1"/>
    <s v="Menn"/>
    <x v="5"/>
    <x v="5"/>
    <x v="2"/>
    <x v="36"/>
  </r>
  <r>
    <x v="0"/>
    <s v="01"/>
    <x v="0"/>
    <x v="8"/>
    <s v="0122"/>
    <s v="Trøgstad"/>
    <s v="2"/>
    <s v="Kvinner"/>
    <x v="0"/>
    <x v="0"/>
    <x v="3"/>
    <x v="12"/>
  </r>
  <r>
    <x v="0"/>
    <s v="01"/>
    <x v="0"/>
    <x v="8"/>
    <s v="0122"/>
    <s v="Trøgstad"/>
    <s v="2"/>
    <s v="Kvinner"/>
    <x v="1"/>
    <x v="1"/>
    <x v="3"/>
    <x v="0"/>
  </r>
  <r>
    <x v="0"/>
    <s v="01"/>
    <x v="0"/>
    <x v="8"/>
    <s v="0122"/>
    <s v="Trøgstad"/>
    <s v="2"/>
    <s v="Kvinner"/>
    <x v="2"/>
    <x v="2"/>
    <x v="3"/>
    <x v="6"/>
  </r>
  <r>
    <x v="0"/>
    <s v="01"/>
    <x v="0"/>
    <x v="8"/>
    <s v="0122"/>
    <s v="Trøgstad"/>
    <s v="2"/>
    <s v="Kvinner"/>
    <x v="3"/>
    <x v="3"/>
    <x v="3"/>
    <x v="40"/>
  </r>
  <r>
    <x v="0"/>
    <s v="01"/>
    <x v="0"/>
    <x v="8"/>
    <s v="0122"/>
    <s v="Trøgstad"/>
    <s v="2"/>
    <s v="Kvinner"/>
    <x v="4"/>
    <x v="4"/>
    <x v="3"/>
    <x v="21"/>
  </r>
  <r>
    <x v="0"/>
    <s v="01"/>
    <x v="0"/>
    <x v="8"/>
    <s v="0122"/>
    <s v="Trøgstad"/>
    <s v="2"/>
    <s v="Kvinner"/>
    <x v="5"/>
    <x v="5"/>
    <x v="3"/>
    <x v="19"/>
  </r>
  <r>
    <x v="0"/>
    <s v="01"/>
    <x v="0"/>
    <x v="8"/>
    <s v="0122"/>
    <s v="Trøgstad"/>
    <s v="1"/>
    <s v="Menn"/>
    <x v="0"/>
    <x v="0"/>
    <x v="3"/>
    <x v="12"/>
  </r>
  <r>
    <x v="0"/>
    <s v="01"/>
    <x v="0"/>
    <x v="8"/>
    <s v="0122"/>
    <s v="Trøgstad"/>
    <s v="1"/>
    <s v="Menn"/>
    <x v="1"/>
    <x v="1"/>
    <x v="3"/>
    <x v="19"/>
  </r>
  <r>
    <x v="0"/>
    <s v="01"/>
    <x v="0"/>
    <x v="8"/>
    <s v="0122"/>
    <s v="Trøgstad"/>
    <s v="1"/>
    <s v="Menn"/>
    <x v="2"/>
    <x v="2"/>
    <x v="3"/>
    <x v="11"/>
  </r>
  <r>
    <x v="0"/>
    <s v="01"/>
    <x v="0"/>
    <x v="8"/>
    <s v="0122"/>
    <s v="Trøgstad"/>
    <s v="1"/>
    <s v="Menn"/>
    <x v="3"/>
    <x v="3"/>
    <x v="3"/>
    <x v="58"/>
  </r>
  <r>
    <x v="0"/>
    <s v="01"/>
    <x v="0"/>
    <x v="8"/>
    <s v="0122"/>
    <s v="Trøgstad"/>
    <s v="1"/>
    <s v="Menn"/>
    <x v="4"/>
    <x v="4"/>
    <x v="3"/>
    <x v="27"/>
  </r>
  <r>
    <x v="0"/>
    <s v="01"/>
    <x v="0"/>
    <x v="8"/>
    <s v="0122"/>
    <s v="Trøgstad"/>
    <s v="1"/>
    <s v="Menn"/>
    <x v="5"/>
    <x v="5"/>
    <x v="3"/>
    <x v="20"/>
  </r>
  <r>
    <x v="0"/>
    <s v="01"/>
    <x v="0"/>
    <x v="8"/>
    <s v="0122"/>
    <s v="Trøgstad"/>
    <s v="2"/>
    <s v="Kvinner"/>
    <x v="0"/>
    <x v="0"/>
    <x v="4"/>
    <x v="7"/>
  </r>
  <r>
    <x v="0"/>
    <s v="01"/>
    <x v="0"/>
    <x v="8"/>
    <s v="0122"/>
    <s v="Trøgstad"/>
    <s v="2"/>
    <s v="Kvinner"/>
    <x v="1"/>
    <x v="1"/>
    <x v="4"/>
    <x v="23"/>
  </r>
  <r>
    <x v="0"/>
    <s v="01"/>
    <x v="0"/>
    <x v="8"/>
    <s v="0122"/>
    <s v="Trøgstad"/>
    <s v="2"/>
    <s v="Kvinner"/>
    <x v="2"/>
    <x v="2"/>
    <x v="4"/>
    <x v="19"/>
  </r>
  <r>
    <x v="0"/>
    <s v="01"/>
    <x v="0"/>
    <x v="8"/>
    <s v="0122"/>
    <s v="Trøgstad"/>
    <s v="2"/>
    <s v="Kvinner"/>
    <x v="3"/>
    <x v="3"/>
    <x v="4"/>
    <x v="20"/>
  </r>
  <r>
    <x v="0"/>
    <s v="01"/>
    <x v="0"/>
    <x v="8"/>
    <s v="0122"/>
    <s v="Trøgstad"/>
    <s v="2"/>
    <s v="Kvinner"/>
    <x v="4"/>
    <x v="4"/>
    <x v="4"/>
    <x v="2"/>
  </r>
  <r>
    <x v="0"/>
    <s v="01"/>
    <x v="0"/>
    <x v="8"/>
    <s v="0122"/>
    <s v="Trøgstad"/>
    <s v="2"/>
    <s v="Kvinner"/>
    <x v="5"/>
    <x v="5"/>
    <x v="4"/>
    <x v="6"/>
  </r>
  <r>
    <x v="0"/>
    <s v="01"/>
    <x v="0"/>
    <x v="8"/>
    <s v="0122"/>
    <s v="Trøgstad"/>
    <s v="1"/>
    <s v="Menn"/>
    <x v="0"/>
    <x v="0"/>
    <x v="4"/>
    <x v="1"/>
  </r>
  <r>
    <x v="0"/>
    <s v="01"/>
    <x v="0"/>
    <x v="8"/>
    <s v="0122"/>
    <s v="Trøgstad"/>
    <s v="1"/>
    <s v="Menn"/>
    <x v="1"/>
    <x v="1"/>
    <x v="4"/>
    <x v="12"/>
  </r>
  <r>
    <x v="0"/>
    <s v="01"/>
    <x v="0"/>
    <x v="8"/>
    <s v="0122"/>
    <s v="Trøgstad"/>
    <s v="1"/>
    <s v="Menn"/>
    <x v="2"/>
    <x v="2"/>
    <x v="4"/>
    <x v="55"/>
  </r>
  <r>
    <x v="0"/>
    <s v="01"/>
    <x v="0"/>
    <x v="8"/>
    <s v="0122"/>
    <s v="Trøgstad"/>
    <s v="1"/>
    <s v="Menn"/>
    <x v="3"/>
    <x v="3"/>
    <x v="4"/>
    <x v="60"/>
  </r>
  <r>
    <x v="0"/>
    <s v="01"/>
    <x v="0"/>
    <x v="8"/>
    <s v="0122"/>
    <s v="Trøgstad"/>
    <s v="1"/>
    <s v="Menn"/>
    <x v="4"/>
    <x v="4"/>
    <x v="4"/>
    <x v="38"/>
  </r>
  <r>
    <x v="0"/>
    <s v="01"/>
    <x v="0"/>
    <x v="8"/>
    <s v="0122"/>
    <s v="Trøgstad"/>
    <s v="1"/>
    <s v="Menn"/>
    <x v="5"/>
    <x v="5"/>
    <x v="4"/>
    <x v="55"/>
  </r>
  <r>
    <x v="0"/>
    <s v="01"/>
    <x v="0"/>
    <x v="8"/>
    <s v="0122"/>
    <s v="Trøgstad"/>
    <s v="2"/>
    <s v="Kvinner"/>
    <x v="0"/>
    <x v="0"/>
    <x v="5"/>
    <x v="12"/>
  </r>
  <r>
    <x v="0"/>
    <s v="01"/>
    <x v="0"/>
    <x v="8"/>
    <s v="0122"/>
    <s v="Trøgstad"/>
    <s v="2"/>
    <s v="Kvinner"/>
    <x v="1"/>
    <x v="1"/>
    <x v="5"/>
    <x v="0"/>
  </r>
  <r>
    <x v="0"/>
    <s v="01"/>
    <x v="0"/>
    <x v="8"/>
    <s v="0122"/>
    <s v="Trøgstad"/>
    <s v="2"/>
    <s v="Kvinner"/>
    <x v="2"/>
    <x v="2"/>
    <x v="5"/>
    <x v="12"/>
  </r>
  <r>
    <x v="0"/>
    <s v="01"/>
    <x v="0"/>
    <x v="8"/>
    <s v="0122"/>
    <s v="Trøgstad"/>
    <s v="2"/>
    <s v="Kvinner"/>
    <x v="3"/>
    <x v="3"/>
    <x v="5"/>
    <x v="36"/>
  </r>
  <r>
    <x v="0"/>
    <s v="01"/>
    <x v="0"/>
    <x v="8"/>
    <s v="0122"/>
    <s v="Trøgstad"/>
    <s v="2"/>
    <s v="Kvinner"/>
    <x v="4"/>
    <x v="4"/>
    <x v="5"/>
    <x v="6"/>
  </r>
  <r>
    <x v="0"/>
    <s v="01"/>
    <x v="0"/>
    <x v="8"/>
    <s v="0122"/>
    <s v="Trøgstad"/>
    <s v="2"/>
    <s v="Kvinner"/>
    <x v="5"/>
    <x v="5"/>
    <x v="5"/>
    <x v="7"/>
  </r>
  <r>
    <x v="0"/>
    <s v="01"/>
    <x v="0"/>
    <x v="8"/>
    <s v="0122"/>
    <s v="Trøgstad"/>
    <s v="1"/>
    <s v="Menn"/>
    <x v="0"/>
    <x v="0"/>
    <x v="5"/>
    <x v="23"/>
  </r>
  <r>
    <x v="0"/>
    <s v="01"/>
    <x v="0"/>
    <x v="8"/>
    <s v="0122"/>
    <s v="Trøgstad"/>
    <s v="1"/>
    <s v="Menn"/>
    <x v="1"/>
    <x v="1"/>
    <x v="5"/>
    <x v="13"/>
  </r>
  <r>
    <x v="0"/>
    <s v="01"/>
    <x v="0"/>
    <x v="8"/>
    <s v="0122"/>
    <s v="Trøgstad"/>
    <s v="1"/>
    <s v="Menn"/>
    <x v="2"/>
    <x v="2"/>
    <x v="5"/>
    <x v="40"/>
  </r>
  <r>
    <x v="0"/>
    <s v="01"/>
    <x v="0"/>
    <x v="8"/>
    <s v="0122"/>
    <s v="Trøgstad"/>
    <s v="1"/>
    <s v="Menn"/>
    <x v="3"/>
    <x v="3"/>
    <x v="5"/>
    <x v="73"/>
  </r>
  <r>
    <x v="0"/>
    <s v="01"/>
    <x v="0"/>
    <x v="8"/>
    <s v="0122"/>
    <s v="Trøgstad"/>
    <s v="1"/>
    <s v="Menn"/>
    <x v="4"/>
    <x v="4"/>
    <x v="5"/>
    <x v="63"/>
  </r>
  <r>
    <x v="0"/>
    <s v="01"/>
    <x v="0"/>
    <x v="8"/>
    <s v="0122"/>
    <s v="Trøgstad"/>
    <s v="1"/>
    <s v="Menn"/>
    <x v="5"/>
    <x v="5"/>
    <x v="5"/>
    <x v="20"/>
  </r>
  <r>
    <x v="0"/>
    <s v="01"/>
    <x v="0"/>
    <x v="8"/>
    <s v="0122"/>
    <s v="Trøgstad"/>
    <s v="2"/>
    <s v="Kvinner"/>
    <x v="0"/>
    <x v="0"/>
    <x v="6"/>
    <x v="12"/>
  </r>
  <r>
    <x v="0"/>
    <s v="01"/>
    <x v="0"/>
    <x v="8"/>
    <s v="0122"/>
    <s v="Trøgstad"/>
    <s v="2"/>
    <s v="Kvinner"/>
    <x v="1"/>
    <x v="1"/>
    <x v="6"/>
    <x v="23"/>
  </r>
  <r>
    <x v="0"/>
    <s v="01"/>
    <x v="0"/>
    <x v="8"/>
    <s v="0122"/>
    <s v="Trøgstad"/>
    <s v="2"/>
    <s v="Kvinner"/>
    <x v="2"/>
    <x v="2"/>
    <x v="6"/>
    <x v="1"/>
  </r>
  <r>
    <x v="0"/>
    <s v="01"/>
    <x v="0"/>
    <x v="8"/>
    <s v="0122"/>
    <s v="Trøgstad"/>
    <s v="2"/>
    <s v="Kvinner"/>
    <x v="3"/>
    <x v="3"/>
    <x v="6"/>
    <x v="15"/>
  </r>
  <r>
    <x v="0"/>
    <s v="01"/>
    <x v="0"/>
    <x v="8"/>
    <s v="0122"/>
    <s v="Trøgstad"/>
    <s v="2"/>
    <s v="Kvinner"/>
    <x v="4"/>
    <x v="4"/>
    <x v="6"/>
    <x v="7"/>
  </r>
  <r>
    <x v="0"/>
    <s v="01"/>
    <x v="0"/>
    <x v="8"/>
    <s v="0122"/>
    <s v="Trøgstad"/>
    <s v="2"/>
    <s v="Kvinner"/>
    <x v="5"/>
    <x v="5"/>
    <x v="6"/>
    <x v="7"/>
  </r>
  <r>
    <x v="0"/>
    <s v="01"/>
    <x v="0"/>
    <x v="8"/>
    <s v="0122"/>
    <s v="Trøgstad"/>
    <s v="1"/>
    <s v="Menn"/>
    <x v="0"/>
    <x v="0"/>
    <x v="6"/>
    <x v="12"/>
  </r>
  <r>
    <x v="0"/>
    <s v="01"/>
    <x v="0"/>
    <x v="8"/>
    <s v="0122"/>
    <s v="Trøgstad"/>
    <s v="1"/>
    <s v="Menn"/>
    <x v="1"/>
    <x v="1"/>
    <x v="6"/>
    <x v="6"/>
  </r>
  <r>
    <x v="0"/>
    <s v="01"/>
    <x v="0"/>
    <x v="8"/>
    <s v="0122"/>
    <s v="Trøgstad"/>
    <s v="1"/>
    <s v="Menn"/>
    <x v="2"/>
    <x v="2"/>
    <x v="6"/>
    <x v="40"/>
  </r>
  <r>
    <x v="0"/>
    <s v="01"/>
    <x v="0"/>
    <x v="8"/>
    <s v="0122"/>
    <s v="Trøgstad"/>
    <s v="1"/>
    <s v="Menn"/>
    <x v="3"/>
    <x v="3"/>
    <x v="6"/>
    <x v="73"/>
  </r>
  <r>
    <x v="0"/>
    <s v="01"/>
    <x v="0"/>
    <x v="8"/>
    <s v="0122"/>
    <s v="Trøgstad"/>
    <s v="1"/>
    <s v="Menn"/>
    <x v="4"/>
    <x v="4"/>
    <x v="6"/>
    <x v="27"/>
  </r>
  <r>
    <x v="0"/>
    <s v="01"/>
    <x v="0"/>
    <x v="8"/>
    <s v="0122"/>
    <s v="Trøgstad"/>
    <s v="1"/>
    <s v="Menn"/>
    <x v="5"/>
    <x v="5"/>
    <x v="6"/>
    <x v="3"/>
  </r>
  <r>
    <x v="0"/>
    <s v="01"/>
    <x v="0"/>
    <x v="8"/>
    <s v="0122"/>
    <s v="Trøgstad"/>
    <s v="2"/>
    <s v="Kvinner"/>
    <x v="0"/>
    <x v="0"/>
    <x v="7"/>
    <x v="5"/>
  </r>
  <r>
    <x v="0"/>
    <s v="01"/>
    <x v="0"/>
    <x v="8"/>
    <s v="0122"/>
    <s v="Trøgstad"/>
    <s v="2"/>
    <s v="Kvinner"/>
    <x v="1"/>
    <x v="1"/>
    <x v="7"/>
    <x v="0"/>
  </r>
  <r>
    <x v="0"/>
    <s v="01"/>
    <x v="0"/>
    <x v="8"/>
    <s v="0122"/>
    <s v="Trøgstad"/>
    <s v="2"/>
    <s v="Kvinner"/>
    <x v="2"/>
    <x v="2"/>
    <x v="7"/>
    <x v="0"/>
  </r>
  <r>
    <x v="0"/>
    <s v="01"/>
    <x v="0"/>
    <x v="8"/>
    <s v="0122"/>
    <s v="Trøgstad"/>
    <s v="2"/>
    <s v="Kvinner"/>
    <x v="3"/>
    <x v="3"/>
    <x v="7"/>
    <x v="2"/>
  </r>
  <r>
    <x v="0"/>
    <s v="01"/>
    <x v="0"/>
    <x v="8"/>
    <s v="0122"/>
    <s v="Trøgstad"/>
    <s v="2"/>
    <s v="Kvinner"/>
    <x v="4"/>
    <x v="4"/>
    <x v="7"/>
    <x v="12"/>
  </r>
  <r>
    <x v="0"/>
    <s v="01"/>
    <x v="0"/>
    <x v="8"/>
    <s v="0122"/>
    <s v="Trøgstad"/>
    <s v="2"/>
    <s v="Kvinner"/>
    <x v="5"/>
    <x v="5"/>
    <x v="7"/>
    <x v="5"/>
  </r>
  <r>
    <x v="0"/>
    <s v="01"/>
    <x v="0"/>
    <x v="8"/>
    <s v="0122"/>
    <s v="Trøgstad"/>
    <s v="1"/>
    <s v="Menn"/>
    <x v="0"/>
    <x v="0"/>
    <x v="7"/>
    <x v="5"/>
  </r>
  <r>
    <x v="0"/>
    <s v="01"/>
    <x v="0"/>
    <x v="8"/>
    <s v="0122"/>
    <s v="Trøgstad"/>
    <s v="1"/>
    <s v="Menn"/>
    <x v="1"/>
    <x v="1"/>
    <x v="7"/>
    <x v="19"/>
  </r>
  <r>
    <x v="0"/>
    <s v="01"/>
    <x v="0"/>
    <x v="8"/>
    <s v="0122"/>
    <s v="Trøgstad"/>
    <s v="1"/>
    <s v="Menn"/>
    <x v="2"/>
    <x v="2"/>
    <x v="7"/>
    <x v="24"/>
  </r>
  <r>
    <x v="0"/>
    <s v="01"/>
    <x v="0"/>
    <x v="8"/>
    <s v="0122"/>
    <s v="Trøgstad"/>
    <s v="1"/>
    <s v="Menn"/>
    <x v="3"/>
    <x v="3"/>
    <x v="7"/>
    <x v="34"/>
  </r>
  <r>
    <x v="0"/>
    <s v="01"/>
    <x v="0"/>
    <x v="8"/>
    <s v="0122"/>
    <s v="Trøgstad"/>
    <s v="1"/>
    <s v="Menn"/>
    <x v="4"/>
    <x v="4"/>
    <x v="7"/>
    <x v="28"/>
  </r>
  <r>
    <x v="0"/>
    <s v="01"/>
    <x v="0"/>
    <x v="8"/>
    <s v="0122"/>
    <s v="Trøgstad"/>
    <s v="1"/>
    <s v="Menn"/>
    <x v="5"/>
    <x v="5"/>
    <x v="7"/>
    <x v="24"/>
  </r>
  <r>
    <x v="0"/>
    <s v="01"/>
    <x v="0"/>
    <x v="9"/>
    <s v="0123"/>
    <s v="Spydeberg"/>
    <s v="2"/>
    <s v="Kvinner"/>
    <x v="0"/>
    <x v="0"/>
    <x v="0"/>
    <x v="19"/>
  </r>
  <r>
    <x v="0"/>
    <s v="01"/>
    <x v="0"/>
    <x v="9"/>
    <s v="0123"/>
    <s v="Spydeberg"/>
    <s v="2"/>
    <s v="Kvinner"/>
    <x v="1"/>
    <x v="1"/>
    <x v="0"/>
    <x v="23"/>
  </r>
  <r>
    <x v="0"/>
    <s v="01"/>
    <x v="0"/>
    <x v="9"/>
    <s v="0123"/>
    <s v="Spydeberg"/>
    <s v="2"/>
    <s v="Kvinner"/>
    <x v="2"/>
    <x v="2"/>
    <x v="0"/>
    <x v="0"/>
  </r>
  <r>
    <x v="0"/>
    <s v="01"/>
    <x v="0"/>
    <x v="9"/>
    <s v="0123"/>
    <s v="Spydeberg"/>
    <s v="2"/>
    <s v="Kvinner"/>
    <x v="3"/>
    <x v="3"/>
    <x v="0"/>
    <x v="14"/>
  </r>
  <r>
    <x v="0"/>
    <s v="01"/>
    <x v="0"/>
    <x v="9"/>
    <s v="0123"/>
    <s v="Spydeberg"/>
    <s v="2"/>
    <s v="Kvinner"/>
    <x v="4"/>
    <x v="4"/>
    <x v="0"/>
    <x v="14"/>
  </r>
  <r>
    <x v="0"/>
    <s v="01"/>
    <x v="0"/>
    <x v="9"/>
    <s v="0123"/>
    <s v="Spydeberg"/>
    <s v="2"/>
    <s v="Kvinner"/>
    <x v="5"/>
    <x v="5"/>
    <x v="0"/>
    <x v="0"/>
  </r>
  <r>
    <x v="0"/>
    <s v="01"/>
    <x v="0"/>
    <x v="9"/>
    <s v="0123"/>
    <s v="Spydeberg"/>
    <s v="1"/>
    <s v="Menn"/>
    <x v="0"/>
    <x v="0"/>
    <x v="0"/>
    <x v="19"/>
  </r>
  <r>
    <x v="0"/>
    <s v="01"/>
    <x v="0"/>
    <x v="9"/>
    <s v="0123"/>
    <s v="Spydeberg"/>
    <s v="1"/>
    <s v="Menn"/>
    <x v="1"/>
    <x v="1"/>
    <x v="0"/>
    <x v="19"/>
  </r>
  <r>
    <x v="0"/>
    <s v="01"/>
    <x v="0"/>
    <x v="9"/>
    <s v="0123"/>
    <s v="Spydeberg"/>
    <s v="1"/>
    <s v="Menn"/>
    <x v="2"/>
    <x v="2"/>
    <x v="0"/>
    <x v="20"/>
  </r>
  <r>
    <x v="0"/>
    <s v="01"/>
    <x v="0"/>
    <x v="9"/>
    <s v="0123"/>
    <s v="Spydeberg"/>
    <s v="1"/>
    <s v="Menn"/>
    <x v="3"/>
    <x v="3"/>
    <x v="0"/>
    <x v="32"/>
  </r>
  <r>
    <x v="0"/>
    <s v="01"/>
    <x v="0"/>
    <x v="9"/>
    <s v="0123"/>
    <s v="Spydeberg"/>
    <s v="1"/>
    <s v="Menn"/>
    <x v="4"/>
    <x v="4"/>
    <x v="0"/>
    <x v="27"/>
  </r>
  <r>
    <x v="0"/>
    <s v="01"/>
    <x v="0"/>
    <x v="9"/>
    <s v="0123"/>
    <s v="Spydeberg"/>
    <s v="1"/>
    <s v="Menn"/>
    <x v="5"/>
    <x v="5"/>
    <x v="0"/>
    <x v="2"/>
  </r>
  <r>
    <x v="0"/>
    <s v="01"/>
    <x v="0"/>
    <x v="9"/>
    <s v="0123"/>
    <s v="Spydeberg"/>
    <s v="2"/>
    <s v="Kvinner"/>
    <x v="0"/>
    <x v="0"/>
    <x v="1"/>
    <x v="1"/>
  </r>
  <r>
    <x v="0"/>
    <s v="01"/>
    <x v="0"/>
    <x v="9"/>
    <s v="0123"/>
    <s v="Spydeberg"/>
    <s v="2"/>
    <s v="Kvinner"/>
    <x v="1"/>
    <x v="1"/>
    <x v="1"/>
    <x v="23"/>
  </r>
  <r>
    <x v="0"/>
    <s v="01"/>
    <x v="0"/>
    <x v="9"/>
    <s v="0123"/>
    <s v="Spydeberg"/>
    <s v="2"/>
    <s v="Kvinner"/>
    <x v="2"/>
    <x v="2"/>
    <x v="1"/>
    <x v="0"/>
  </r>
  <r>
    <x v="0"/>
    <s v="01"/>
    <x v="0"/>
    <x v="9"/>
    <s v="0123"/>
    <s v="Spydeberg"/>
    <s v="2"/>
    <s v="Kvinner"/>
    <x v="3"/>
    <x v="3"/>
    <x v="1"/>
    <x v="2"/>
  </r>
  <r>
    <x v="0"/>
    <s v="01"/>
    <x v="0"/>
    <x v="9"/>
    <s v="0123"/>
    <s v="Spydeberg"/>
    <s v="2"/>
    <s v="Kvinner"/>
    <x v="4"/>
    <x v="4"/>
    <x v="1"/>
    <x v="21"/>
  </r>
  <r>
    <x v="0"/>
    <s v="01"/>
    <x v="0"/>
    <x v="9"/>
    <s v="0123"/>
    <s v="Spydeberg"/>
    <s v="2"/>
    <s v="Kvinner"/>
    <x v="5"/>
    <x v="5"/>
    <x v="1"/>
    <x v="1"/>
  </r>
  <r>
    <x v="0"/>
    <s v="01"/>
    <x v="0"/>
    <x v="9"/>
    <s v="0123"/>
    <s v="Spydeberg"/>
    <s v="1"/>
    <s v="Menn"/>
    <x v="0"/>
    <x v="0"/>
    <x v="1"/>
    <x v="12"/>
  </r>
  <r>
    <x v="0"/>
    <s v="01"/>
    <x v="0"/>
    <x v="9"/>
    <s v="0123"/>
    <s v="Spydeberg"/>
    <s v="1"/>
    <s v="Menn"/>
    <x v="1"/>
    <x v="1"/>
    <x v="1"/>
    <x v="19"/>
  </r>
  <r>
    <x v="0"/>
    <s v="01"/>
    <x v="0"/>
    <x v="9"/>
    <s v="0123"/>
    <s v="Spydeberg"/>
    <s v="1"/>
    <s v="Menn"/>
    <x v="2"/>
    <x v="2"/>
    <x v="1"/>
    <x v="40"/>
  </r>
  <r>
    <x v="0"/>
    <s v="01"/>
    <x v="0"/>
    <x v="9"/>
    <s v="0123"/>
    <s v="Spydeberg"/>
    <s v="1"/>
    <s v="Menn"/>
    <x v="3"/>
    <x v="3"/>
    <x v="1"/>
    <x v="56"/>
  </r>
  <r>
    <x v="0"/>
    <s v="01"/>
    <x v="0"/>
    <x v="9"/>
    <s v="0123"/>
    <s v="Spydeberg"/>
    <s v="1"/>
    <s v="Menn"/>
    <x v="4"/>
    <x v="4"/>
    <x v="1"/>
    <x v="27"/>
  </r>
  <r>
    <x v="0"/>
    <s v="01"/>
    <x v="0"/>
    <x v="9"/>
    <s v="0123"/>
    <s v="Spydeberg"/>
    <s v="1"/>
    <s v="Menn"/>
    <x v="5"/>
    <x v="5"/>
    <x v="1"/>
    <x v="36"/>
  </r>
  <r>
    <x v="0"/>
    <s v="01"/>
    <x v="0"/>
    <x v="9"/>
    <s v="0123"/>
    <s v="Spydeberg"/>
    <s v="2"/>
    <s v="Kvinner"/>
    <x v="0"/>
    <x v="0"/>
    <x v="2"/>
    <x v="19"/>
  </r>
  <r>
    <x v="0"/>
    <s v="01"/>
    <x v="0"/>
    <x v="9"/>
    <s v="0123"/>
    <s v="Spydeberg"/>
    <s v="2"/>
    <s v="Kvinner"/>
    <x v="1"/>
    <x v="1"/>
    <x v="2"/>
    <x v="0"/>
  </r>
  <r>
    <x v="0"/>
    <s v="01"/>
    <x v="0"/>
    <x v="9"/>
    <s v="0123"/>
    <s v="Spydeberg"/>
    <s v="2"/>
    <s v="Kvinner"/>
    <x v="2"/>
    <x v="2"/>
    <x v="2"/>
    <x v="1"/>
  </r>
  <r>
    <x v="0"/>
    <s v="01"/>
    <x v="0"/>
    <x v="9"/>
    <s v="0123"/>
    <s v="Spydeberg"/>
    <s v="2"/>
    <s v="Kvinner"/>
    <x v="3"/>
    <x v="3"/>
    <x v="2"/>
    <x v="21"/>
  </r>
  <r>
    <x v="0"/>
    <s v="01"/>
    <x v="0"/>
    <x v="9"/>
    <s v="0123"/>
    <s v="Spydeberg"/>
    <s v="2"/>
    <s v="Kvinner"/>
    <x v="4"/>
    <x v="4"/>
    <x v="2"/>
    <x v="15"/>
  </r>
  <r>
    <x v="0"/>
    <s v="01"/>
    <x v="0"/>
    <x v="9"/>
    <s v="0123"/>
    <s v="Spydeberg"/>
    <s v="2"/>
    <s v="Kvinner"/>
    <x v="5"/>
    <x v="5"/>
    <x v="2"/>
    <x v="5"/>
  </r>
  <r>
    <x v="0"/>
    <s v="01"/>
    <x v="0"/>
    <x v="9"/>
    <s v="0123"/>
    <s v="Spydeberg"/>
    <s v="1"/>
    <s v="Menn"/>
    <x v="0"/>
    <x v="0"/>
    <x v="2"/>
    <x v="12"/>
  </r>
  <r>
    <x v="0"/>
    <s v="01"/>
    <x v="0"/>
    <x v="9"/>
    <s v="0123"/>
    <s v="Spydeberg"/>
    <s v="1"/>
    <s v="Menn"/>
    <x v="1"/>
    <x v="1"/>
    <x v="2"/>
    <x v="5"/>
  </r>
  <r>
    <x v="0"/>
    <s v="01"/>
    <x v="0"/>
    <x v="9"/>
    <s v="0123"/>
    <s v="Spydeberg"/>
    <s v="1"/>
    <s v="Menn"/>
    <x v="2"/>
    <x v="2"/>
    <x v="2"/>
    <x v="24"/>
  </r>
  <r>
    <x v="0"/>
    <s v="01"/>
    <x v="0"/>
    <x v="9"/>
    <s v="0123"/>
    <s v="Spydeberg"/>
    <s v="1"/>
    <s v="Menn"/>
    <x v="3"/>
    <x v="3"/>
    <x v="2"/>
    <x v="51"/>
  </r>
  <r>
    <x v="0"/>
    <s v="01"/>
    <x v="0"/>
    <x v="9"/>
    <s v="0123"/>
    <s v="Spydeberg"/>
    <s v="1"/>
    <s v="Menn"/>
    <x v="4"/>
    <x v="4"/>
    <x v="2"/>
    <x v="46"/>
  </r>
  <r>
    <x v="0"/>
    <s v="01"/>
    <x v="0"/>
    <x v="9"/>
    <s v="0123"/>
    <s v="Spydeberg"/>
    <s v="1"/>
    <s v="Menn"/>
    <x v="5"/>
    <x v="5"/>
    <x v="2"/>
    <x v="36"/>
  </r>
  <r>
    <x v="0"/>
    <s v="01"/>
    <x v="0"/>
    <x v="9"/>
    <s v="0123"/>
    <s v="Spydeberg"/>
    <s v="2"/>
    <s v="Kvinner"/>
    <x v="0"/>
    <x v="0"/>
    <x v="3"/>
    <x v="12"/>
  </r>
  <r>
    <x v="0"/>
    <s v="01"/>
    <x v="0"/>
    <x v="9"/>
    <s v="0123"/>
    <s v="Spydeberg"/>
    <s v="2"/>
    <s v="Kvinner"/>
    <x v="1"/>
    <x v="1"/>
    <x v="3"/>
    <x v="0"/>
  </r>
  <r>
    <x v="0"/>
    <s v="01"/>
    <x v="0"/>
    <x v="9"/>
    <s v="0123"/>
    <s v="Spydeberg"/>
    <s v="2"/>
    <s v="Kvinner"/>
    <x v="2"/>
    <x v="2"/>
    <x v="3"/>
    <x v="19"/>
  </r>
  <r>
    <x v="0"/>
    <s v="01"/>
    <x v="0"/>
    <x v="9"/>
    <s v="0123"/>
    <s v="Spydeberg"/>
    <s v="2"/>
    <s v="Kvinner"/>
    <x v="3"/>
    <x v="3"/>
    <x v="3"/>
    <x v="13"/>
  </r>
  <r>
    <x v="0"/>
    <s v="01"/>
    <x v="0"/>
    <x v="9"/>
    <s v="0123"/>
    <s v="Spydeberg"/>
    <s v="2"/>
    <s v="Kvinner"/>
    <x v="4"/>
    <x v="4"/>
    <x v="3"/>
    <x v="13"/>
  </r>
  <r>
    <x v="0"/>
    <s v="01"/>
    <x v="0"/>
    <x v="9"/>
    <s v="0123"/>
    <s v="Spydeberg"/>
    <s v="2"/>
    <s v="Kvinner"/>
    <x v="5"/>
    <x v="5"/>
    <x v="3"/>
    <x v="6"/>
  </r>
  <r>
    <x v="0"/>
    <s v="01"/>
    <x v="0"/>
    <x v="9"/>
    <s v="0123"/>
    <s v="Spydeberg"/>
    <s v="1"/>
    <s v="Menn"/>
    <x v="0"/>
    <x v="0"/>
    <x v="3"/>
    <x v="12"/>
  </r>
  <r>
    <x v="0"/>
    <s v="01"/>
    <x v="0"/>
    <x v="9"/>
    <s v="0123"/>
    <s v="Spydeberg"/>
    <s v="1"/>
    <s v="Menn"/>
    <x v="1"/>
    <x v="1"/>
    <x v="3"/>
    <x v="1"/>
  </r>
  <r>
    <x v="0"/>
    <s v="01"/>
    <x v="0"/>
    <x v="9"/>
    <s v="0123"/>
    <s v="Spydeberg"/>
    <s v="1"/>
    <s v="Menn"/>
    <x v="2"/>
    <x v="2"/>
    <x v="3"/>
    <x v="6"/>
  </r>
  <r>
    <x v="0"/>
    <s v="01"/>
    <x v="0"/>
    <x v="9"/>
    <s v="0123"/>
    <s v="Spydeberg"/>
    <s v="1"/>
    <s v="Menn"/>
    <x v="3"/>
    <x v="3"/>
    <x v="3"/>
    <x v="24"/>
  </r>
  <r>
    <x v="0"/>
    <s v="01"/>
    <x v="0"/>
    <x v="9"/>
    <s v="0123"/>
    <s v="Spydeberg"/>
    <s v="1"/>
    <s v="Menn"/>
    <x v="4"/>
    <x v="4"/>
    <x v="3"/>
    <x v="3"/>
  </r>
  <r>
    <x v="0"/>
    <s v="01"/>
    <x v="0"/>
    <x v="9"/>
    <s v="0123"/>
    <s v="Spydeberg"/>
    <s v="1"/>
    <s v="Menn"/>
    <x v="5"/>
    <x v="5"/>
    <x v="3"/>
    <x v="36"/>
  </r>
  <r>
    <x v="0"/>
    <s v="01"/>
    <x v="0"/>
    <x v="9"/>
    <s v="0123"/>
    <s v="Spydeberg"/>
    <s v="2"/>
    <s v="Kvinner"/>
    <x v="0"/>
    <x v="0"/>
    <x v="4"/>
    <x v="39"/>
  </r>
  <r>
    <x v="0"/>
    <s v="01"/>
    <x v="0"/>
    <x v="9"/>
    <s v="0123"/>
    <s v="Spydeberg"/>
    <s v="2"/>
    <s v="Kvinner"/>
    <x v="1"/>
    <x v="1"/>
    <x v="4"/>
    <x v="23"/>
  </r>
  <r>
    <x v="0"/>
    <s v="01"/>
    <x v="0"/>
    <x v="9"/>
    <s v="0123"/>
    <s v="Spydeberg"/>
    <s v="2"/>
    <s v="Kvinner"/>
    <x v="2"/>
    <x v="2"/>
    <x v="4"/>
    <x v="0"/>
  </r>
  <r>
    <x v="0"/>
    <s v="01"/>
    <x v="0"/>
    <x v="9"/>
    <s v="0123"/>
    <s v="Spydeberg"/>
    <s v="2"/>
    <s v="Kvinner"/>
    <x v="3"/>
    <x v="3"/>
    <x v="4"/>
    <x v="21"/>
  </r>
  <r>
    <x v="0"/>
    <s v="01"/>
    <x v="0"/>
    <x v="9"/>
    <s v="0123"/>
    <s v="Spydeberg"/>
    <s v="2"/>
    <s v="Kvinner"/>
    <x v="4"/>
    <x v="4"/>
    <x v="4"/>
    <x v="7"/>
  </r>
  <r>
    <x v="0"/>
    <s v="01"/>
    <x v="0"/>
    <x v="9"/>
    <s v="0123"/>
    <s v="Spydeberg"/>
    <s v="2"/>
    <s v="Kvinner"/>
    <x v="5"/>
    <x v="5"/>
    <x v="4"/>
    <x v="15"/>
  </r>
  <r>
    <x v="0"/>
    <s v="01"/>
    <x v="0"/>
    <x v="9"/>
    <s v="0123"/>
    <s v="Spydeberg"/>
    <s v="1"/>
    <s v="Menn"/>
    <x v="0"/>
    <x v="0"/>
    <x v="4"/>
    <x v="19"/>
  </r>
  <r>
    <x v="0"/>
    <s v="01"/>
    <x v="0"/>
    <x v="9"/>
    <s v="0123"/>
    <s v="Spydeberg"/>
    <s v="1"/>
    <s v="Menn"/>
    <x v="1"/>
    <x v="1"/>
    <x v="4"/>
    <x v="23"/>
  </r>
  <r>
    <x v="0"/>
    <s v="01"/>
    <x v="0"/>
    <x v="9"/>
    <s v="0123"/>
    <s v="Spydeberg"/>
    <s v="1"/>
    <s v="Menn"/>
    <x v="2"/>
    <x v="2"/>
    <x v="4"/>
    <x v="15"/>
  </r>
  <r>
    <x v="0"/>
    <s v="01"/>
    <x v="0"/>
    <x v="9"/>
    <s v="0123"/>
    <s v="Spydeberg"/>
    <s v="1"/>
    <s v="Menn"/>
    <x v="3"/>
    <x v="3"/>
    <x v="4"/>
    <x v="55"/>
  </r>
  <r>
    <x v="0"/>
    <s v="01"/>
    <x v="0"/>
    <x v="9"/>
    <s v="0123"/>
    <s v="Spydeberg"/>
    <s v="1"/>
    <s v="Menn"/>
    <x v="4"/>
    <x v="4"/>
    <x v="4"/>
    <x v="55"/>
  </r>
  <r>
    <x v="0"/>
    <s v="01"/>
    <x v="0"/>
    <x v="9"/>
    <s v="0123"/>
    <s v="Spydeberg"/>
    <s v="1"/>
    <s v="Menn"/>
    <x v="5"/>
    <x v="5"/>
    <x v="4"/>
    <x v="14"/>
  </r>
  <r>
    <x v="0"/>
    <s v="01"/>
    <x v="0"/>
    <x v="9"/>
    <s v="0123"/>
    <s v="Spydeberg"/>
    <s v="2"/>
    <s v="Kvinner"/>
    <x v="0"/>
    <x v="0"/>
    <x v="5"/>
    <x v="23"/>
  </r>
  <r>
    <x v="0"/>
    <s v="01"/>
    <x v="0"/>
    <x v="9"/>
    <s v="0123"/>
    <s v="Spydeberg"/>
    <s v="2"/>
    <s v="Kvinner"/>
    <x v="1"/>
    <x v="1"/>
    <x v="5"/>
    <x v="1"/>
  </r>
  <r>
    <x v="0"/>
    <s v="01"/>
    <x v="0"/>
    <x v="9"/>
    <s v="0123"/>
    <s v="Spydeberg"/>
    <s v="2"/>
    <s v="Kvinner"/>
    <x v="2"/>
    <x v="2"/>
    <x v="5"/>
    <x v="1"/>
  </r>
  <r>
    <x v="0"/>
    <s v="01"/>
    <x v="0"/>
    <x v="9"/>
    <s v="0123"/>
    <s v="Spydeberg"/>
    <s v="2"/>
    <s v="Kvinner"/>
    <x v="3"/>
    <x v="3"/>
    <x v="5"/>
    <x v="21"/>
  </r>
  <r>
    <x v="0"/>
    <s v="01"/>
    <x v="0"/>
    <x v="9"/>
    <s v="0123"/>
    <s v="Spydeberg"/>
    <s v="2"/>
    <s v="Kvinner"/>
    <x v="4"/>
    <x v="4"/>
    <x v="5"/>
    <x v="5"/>
  </r>
  <r>
    <x v="0"/>
    <s v="01"/>
    <x v="0"/>
    <x v="9"/>
    <s v="0123"/>
    <s v="Spydeberg"/>
    <s v="2"/>
    <s v="Kvinner"/>
    <x v="5"/>
    <x v="5"/>
    <x v="5"/>
    <x v="13"/>
  </r>
  <r>
    <x v="0"/>
    <s v="01"/>
    <x v="0"/>
    <x v="9"/>
    <s v="0123"/>
    <s v="Spydeberg"/>
    <s v="1"/>
    <s v="Menn"/>
    <x v="0"/>
    <x v="0"/>
    <x v="5"/>
    <x v="12"/>
  </r>
  <r>
    <x v="0"/>
    <s v="01"/>
    <x v="0"/>
    <x v="9"/>
    <s v="0123"/>
    <s v="Spydeberg"/>
    <s v="1"/>
    <s v="Menn"/>
    <x v="1"/>
    <x v="1"/>
    <x v="5"/>
    <x v="0"/>
  </r>
  <r>
    <x v="0"/>
    <s v="01"/>
    <x v="0"/>
    <x v="9"/>
    <s v="0123"/>
    <s v="Spydeberg"/>
    <s v="1"/>
    <s v="Menn"/>
    <x v="2"/>
    <x v="2"/>
    <x v="5"/>
    <x v="21"/>
  </r>
  <r>
    <x v="0"/>
    <s v="01"/>
    <x v="0"/>
    <x v="9"/>
    <s v="0123"/>
    <s v="Spydeberg"/>
    <s v="1"/>
    <s v="Menn"/>
    <x v="3"/>
    <x v="3"/>
    <x v="5"/>
    <x v="20"/>
  </r>
  <r>
    <x v="0"/>
    <s v="01"/>
    <x v="0"/>
    <x v="9"/>
    <s v="0123"/>
    <s v="Spydeberg"/>
    <s v="1"/>
    <s v="Menn"/>
    <x v="4"/>
    <x v="4"/>
    <x v="5"/>
    <x v="2"/>
  </r>
  <r>
    <x v="0"/>
    <s v="01"/>
    <x v="0"/>
    <x v="9"/>
    <s v="0123"/>
    <s v="Spydeberg"/>
    <s v="1"/>
    <s v="Menn"/>
    <x v="5"/>
    <x v="5"/>
    <x v="5"/>
    <x v="4"/>
  </r>
  <r>
    <x v="0"/>
    <s v="01"/>
    <x v="0"/>
    <x v="9"/>
    <s v="0123"/>
    <s v="Spydeberg"/>
    <s v="2"/>
    <s v="Kvinner"/>
    <x v="0"/>
    <x v="0"/>
    <x v="6"/>
    <x v="39"/>
  </r>
  <r>
    <x v="0"/>
    <s v="01"/>
    <x v="0"/>
    <x v="9"/>
    <s v="0123"/>
    <s v="Spydeberg"/>
    <s v="2"/>
    <s v="Kvinner"/>
    <x v="1"/>
    <x v="1"/>
    <x v="6"/>
    <x v="23"/>
  </r>
  <r>
    <x v="0"/>
    <s v="01"/>
    <x v="0"/>
    <x v="9"/>
    <s v="0123"/>
    <s v="Spydeberg"/>
    <s v="2"/>
    <s v="Kvinner"/>
    <x v="2"/>
    <x v="2"/>
    <x v="6"/>
    <x v="19"/>
  </r>
  <r>
    <x v="0"/>
    <s v="01"/>
    <x v="0"/>
    <x v="9"/>
    <s v="0123"/>
    <s v="Spydeberg"/>
    <s v="2"/>
    <s v="Kvinner"/>
    <x v="3"/>
    <x v="3"/>
    <x v="6"/>
    <x v="13"/>
  </r>
  <r>
    <x v="0"/>
    <s v="01"/>
    <x v="0"/>
    <x v="9"/>
    <s v="0123"/>
    <s v="Spydeberg"/>
    <s v="2"/>
    <s v="Kvinner"/>
    <x v="4"/>
    <x v="4"/>
    <x v="6"/>
    <x v="12"/>
  </r>
  <r>
    <x v="0"/>
    <s v="01"/>
    <x v="0"/>
    <x v="9"/>
    <s v="0123"/>
    <s v="Spydeberg"/>
    <s v="2"/>
    <s v="Kvinner"/>
    <x v="5"/>
    <x v="5"/>
    <x v="6"/>
    <x v="6"/>
  </r>
  <r>
    <x v="0"/>
    <s v="01"/>
    <x v="0"/>
    <x v="9"/>
    <s v="0123"/>
    <s v="Spydeberg"/>
    <s v="1"/>
    <s v="Menn"/>
    <x v="0"/>
    <x v="0"/>
    <x v="6"/>
    <x v="19"/>
  </r>
  <r>
    <x v="0"/>
    <s v="01"/>
    <x v="0"/>
    <x v="9"/>
    <s v="0123"/>
    <s v="Spydeberg"/>
    <s v="1"/>
    <s v="Menn"/>
    <x v="1"/>
    <x v="1"/>
    <x v="6"/>
    <x v="19"/>
  </r>
  <r>
    <x v="0"/>
    <s v="01"/>
    <x v="0"/>
    <x v="9"/>
    <s v="0123"/>
    <s v="Spydeberg"/>
    <s v="1"/>
    <s v="Menn"/>
    <x v="2"/>
    <x v="2"/>
    <x v="6"/>
    <x v="21"/>
  </r>
  <r>
    <x v="0"/>
    <s v="01"/>
    <x v="0"/>
    <x v="9"/>
    <s v="0123"/>
    <s v="Spydeberg"/>
    <s v="1"/>
    <s v="Menn"/>
    <x v="3"/>
    <x v="3"/>
    <x v="6"/>
    <x v="21"/>
  </r>
  <r>
    <x v="0"/>
    <s v="01"/>
    <x v="0"/>
    <x v="9"/>
    <s v="0123"/>
    <s v="Spydeberg"/>
    <s v="1"/>
    <s v="Menn"/>
    <x v="4"/>
    <x v="4"/>
    <x v="6"/>
    <x v="3"/>
  </r>
  <r>
    <x v="0"/>
    <s v="01"/>
    <x v="0"/>
    <x v="9"/>
    <s v="0123"/>
    <s v="Spydeberg"/>
    <s v="1"/>
    <s v="Menn"/>
    <x v="5"/>
    <x v="5"/>
    <x v="6"/>
    <x v="36"/>
  </r>
  <r>
    <x v="0"/>
    <s v="01"/>
    <x v="0"/>
    <x v="9"/>
    <s v="0123"/>
    <s v="Spydeberg"/>
    <s v="2"/>
    <s v="Kvinner"/>
    <x v="0"/>
    <x v="0"/>
    <x v="7"/>
    <x v="7"/>
  </r>
  <r>
    <x v="0"/>
    <s v="01"/>
    <x v="0"/>
    <x v="9"/>
    <s v="0123"/>
    <s v="Spydeberg"/>
    <s v="2"/>
    <s v="Kvinner"/>
    <x v="1"/>
    <x v="1"/>
    <x v="7"/>
    <x v="39"/>
  </r>
  <r>
    <x v="0"/>
    <s v="01"/>
    <x v="0"/>
    <x v="9"/>
    <s v="0123"/>
    <s v="Spydeberg"/>
    <s v="2"/>
    <s v="Kvinner"/>
    <x v="2"/>
    <x v="2"/>
    <x v="7"/>
    <x v="12"/>
  </r>
  <r>
    <x v="0"/>
    <s v="01"/>
    <x v="0"/>
    <x v="9"/>
    <s v="0123"/>
    <s v="Spydeberg"/>
    <s v="2"/>
    <s v="Kvinner"/>
    <x v="3"/>
    <x v="3"/>
    <x v="7"/>
    <x v="5"/>
  </r>
  <r>
    <x v="0"/>
    <s v="01"/>
    <x v="0"/>
    <x v="9"/>
    <s v="0123"/>
    <s v="Spydeberg"/>
    <s v="2"/>
    <s v="Kvinner"/>
    <x v="4"/>
    <x v="4"/>
    <x v="7"/>
    <x v="5"/>
  </r>
  <r>
    <x v="0"/>
    <s v="01"/>
    <x v="0"/>
    <x v="9"/>
    <s v="0123"/>
    <s v="Spydeberg"/>
    <s v="2"/>
    <s v="Kvinner"/>
    <x v="5"/>
    <x v="5"/>
    <x v="7"/>
    <x v="19"/>
  </r>
  <r>
    <x v="0"/>
    <s v="01"/>
    <x v="0"/>
    <x v="9"/>
    <s v="0123"/>
    <s v="Spydeberg"/>
    <s v="1"/>
    <s v="Menn"/>
    <x v="0"/>
    <x v="0"/>
    <x v="7"/>
    <x v="5"/>
  </r>
  <r>
    <x v="0"/>
    <s v="01"/>
    <x v="0"/>
    <x v="9"/>
    <s v="0123"/>
    <s v="Spydeberg"/>
    <s v="1"/>
    <s v="Menn"/>
    <x v="1"/>
    <x v="1"/>
    <x v="7"/>
    <x v="1"/>
  </r>
  <r>
    <x v="0"/>
    <s v="01"/>
    <x v="0"/>
    <x v="9"/>
    <s v="0123"/>
    <s v="Spydeberg"/>
    <s v="1"/>
    <s v="Menn"/>
    <x v="2"/>
    <x v="2"/>
    <x v="7"/>
    <x v="15"/>
  </r>
  <r>
    <x v="0"/>
    <s v="01"/>
    <x v="0"/>
    <x v="9"/>
    <s v="0123"/>
    <s v="Spydeberg"/>
    <s v="1"/>
    <s v="Menn"/>
    <x v="3"/>
    <x v="3"/>
    <x v="7"/>
    <x v="2"/>
  </r>
  <r>
    <x v="0"/>
    <s v="01"/>
    <x v="0"/>
    <x v="9"/>
    <s v="0123"/>
    <s v="Spydeberg"/>
    <s v="1"/>
    <s v="Menn"/>
    <x v="4"/>
    <x v="4"/>
    <x v="7"/>
    <x v="24"/>
  </r>
  <r>
    <x v="0"/>
    <s v="01"/>
    <x v="0"/>
    <x v="9"/>
    <s v="0123"/>
    <s v="Spydeberg"/>
    <s v="1"/>
    <s v="Menn"/>
    <x v="5"/>
    <x v="5"/>
    <x v="7"/>
    <x v="36"/>
  </r>
  <r>
    <x v="0"/>
    <s v="01"/>
    <x v="0"/>
    <x v="10"/>
    <s v="0124"/>
    <s v="Askim"/>
    <s v="2"/>
    <s v="Kvinner"/>
    <x v="0"/>
    <x v="0"/>
    <x v="0"/>
    <x v="19"/>
  </r>
  <r>
    <x v="0"/>
    <s v="01"/>
    <x v="0"/>
    <x v="10"/>
    <s v="0124"/>
    <s v="Askim"/>
    <s v="2"/>
    <s v="Kvinner"/>
    <x v="1"/>
    <x v="1"/>
    <x v="0"/>
    <x v="0"/>
  </r>
  <r>
    <x v="0"/>
    <s v="01"/>
    <x v="0"/>
    <x v="10"/>
    <s v="0124"/>
    <s v="Askim"/>
    <s v="2"/>
    <s v="Kvinner"/>
    <x v="2"/>
    <x v="2"/>
    <x v="0"/>
    <x v="0"/>
  </r>
  <r>
    <x v="0"/>
    <s v="01"/>
    <x v="0"/>
    <x v="10"/>
    <s v="0124"/>
    <s v="Askim"/>
    <s v="2"/>
    <s v="Kvinner"/>
    <x v="3"/>
    <x v="3"/>
    <x v="0"/>
    <x v="19"/>
  </r>
  <r>
    <x v="0"/>
    <s v="01"/>
    <x v="0"/>
    <x v="10"/>
    <s v="0124"/>
    <s v="Askim"/>
    <s v="2"/>
    <s v="Kvinner"/>
    <x v="4"/>
    <x v="4"/>
    <x v="0"/>
    <x v="7"/>
  </r>
  <r>
    <x v="0"/>
    <s v="01"/>
    <x v="0"/>
    <x v="10"/>
    <s v="0124"/>
    <s v="Askim"/>
    <s v="2"/>
    <s v="Kvinner"/>
    <x v="5"/>
    <x v="5"/>
    <x v="0"/>
    <x v="12"/>
  </r>
  <r>
    <x v="0"/>
    <s v="01"/>
    <x v="0"/>
    <x v="10"/>
    <s v="0124"/>
    <s v="Askim"/>
    <s v="1"/>
    <s v="Menn"/>
    <x v="0"/>
    <x v="0"/>
    <x v="0"/>
    <x v="1"/>
  </r>
  <r>
    <x v="0"/>
    <s v="01"/>
    <x v="0"/>
    <x v="10"/>
    <s v="0124"/>
    <s v="Askim"/>
    <s v="1"/>
    <s v="Menn"/>
    <x v="1"/>
    <x v="1"/>
    <x v="0"/>
    <x v="7"/>
  </r>
  <r>
    <x v="0"/>
    <s v="01"/>
    <x v="0"/>
    <x v="10"/>
    <s v="0124"/>
    <s v="Askim"/>
    <s v="1"/>
    <s v="Menn"/>
    <x v="2"/>
    <x v="2"/>
    <x v="0"/>
    <x v="2"/>
  </r>
  <r>
    <x v="0"/>
    <s v="01"/>
    <x v="0"/>
    <x v="10"/>
    <s v="0124"/>
    <s v="Askim"/>
    <s v="1"/>
    <s v="Menn"/>
    <x v="3"/>
    <x v="3"/>
    <x v="0"/>
    <x v="27"/>
  </r>
  <r>
    <x v="0"/>
    <s v="01"/>
    <x v="0"/>
    <x v="10"/>
    <s v="0124"/>
    <s v="Askim"/>
    <s v="1"/>
    <s v="Menn"/>
    <x v="4"/>
    <x v="4"/>
    <x v="0"/>
    <x v="46"/>
  </r>
  <r>
    <x v="0"/>
    <s v="01"/>
    <x v="0"/>
    <x v="10"/>
    <s v="0124"/>
    <s v="Askim"/>
    <s v="1"/>
    <s v="Menn"/>
    <x v="5"/>
    <x v="5"/>
    <x v="0"/>
    <x v="7"/>
  </r>
  <r>
    <x v="0"/>
    <s v="01"/>
    <x v="0"/>
    <x v="10"/>
    <s v="0124"/>
    <s v="Askim"/>
    <s v="2"/>
    <s v="Kvinner"/>
    <x v="0"/>
    <x v="0"/>
    <x v="1"/>
    <x v="0"/>
  </r>
  <r>
    <x v="0"/>
    <s v="01"/>
    <x v="0"/>
    <x v="10"/>
    <s v="0124"/>
    <s v="Askim"/>
    <s v="2"/>
    <s v="Kvinner"/>
    <x v="1"/>
    <x v="1"/>
    <x v="1"/>
    <x v="0"/>
  </r>
  <r>
    <x v="0"/>
    <s v="01"/>
    <x v="0"/>
    <x v="10"/>
    <s v="0124"/>
    <s v="Askim"/>
    <s v="2"/>
    <s v="Kvinner"/>
    <x v="2"/>
    <x v="2"/>
    <x v="1"/>
    <x v="1"/>
  </r>
  <r>
    <x v="0"/>
    <s v="01"/>
    <x v="0"/>
    <x v="10"/>
    <s v="0124"/>
    <s v="Askim"/>
    <s v="2"/>
    <s v="Kvinner"/>
    <x v="3"/>
    <x v="3"/>
    <x v="1"/>
    <x v="7"/>
  </r>
  <r>
    <x v="0"/>
    <s v="01"/>
    <x v="0"/>
    <x v="10"/>
    <s v="0124"/>
    <s v="Askim"/>
    <s v="2"/>
    <s v="Kvinner"/>
    <x v="4"/>
    <x v="4"/>
    <x v="1"/>
    <x v="5"/>
  </r>
  <r>
    <x v="0"/>
    <s v="01"/>
    <x v="0"/>
    <x v="10"/>
    <s v="0124"/>
    <s v="Askim"/>
    <s v="2"/>
    <s v="Kvinner"/>
    <x v="5"/>
    <x v="5"/>
    <x v="1"/>
    <x v="12"/>
  </r>
  <r>
    <x v="0"/>
    <s v="01"/>
    <x v="0"/>
    <x v="10"/>
    <s v="0124"/>
    <s v="Askim"/>
    <s v="1"/>
    <s v="Menn"/>
    <x v="0"/>
    <x v="0"/>
    <x v="1"/>
    <x v="0"/>
  </r>
  <r>
    <x v="0"/>
    <s v="01"/>
    <x v="0"/>
    <x v="10"/>
    <s v="0124"/>
    <s v="Askim"/>
    <s v="1"/>
    <s v="Menn"/>
    <x v="1"/>
    <x v="1"/>
    <x v="1"/>
    <x v="5"/>
  </r>
  <r>
    <x v="0"/>
    <s v="01"/>
    <x v="0"/>
    <x v="10"/>
    <s v="0124"/>
    <s v="Askim"/>
    <s v="1"/>
    <s v="Menn"/>
    <x v="2"/>
    <x v="2"/>
    <x v="1"/>
    <x v="15"/>
  </r>
  <r>
    <x v="0"/>
    <s v="01"/>
    <x v="0"/>
    <x v="10"/>
    <s v="0124"/>
    <s v="Askim"/>
    <s v="1"/>
    <s v="Menn"/>
    <x v="3"/>
    <x v="3"/>
    <x v="1"/>
    <x v="41"/>
  </r>
  <r>
    <x v="0"/>
    <s v="01"/>
    <x v="0"/>
    <x v="10"/>
    <s v="0124"/>
    <s v="Askim"/>
    <s v="1"/>
    <s v="Menn"/>
    <x v="4"/>
    <x v="4"/>
    <x v="1"/>
    <x v="41"/>
  </r>
  <r>
    <x v="0"/>
    <s v="01"/>
    <x v="0"/>
    <x v="10"/>
    <s v="0124"/>
    <s v="Askim"/>
    <s v="1"/>
    <s v="Menn"/>
    <x v="5"/>
    <x v="5"/>
    <x v="1"/>
    <x v="7"/>
  </r>
  <r>
    <x v="0"/>
    <s v="01"/>
    <x v="0"/>
    <x v="10"/>
    <s v="0124"/>
    <s v="Askim"/>
    <s v="2"/>
    <s v="Kvinner"/>
    <x v="0"/>
    <x v="0"/>
    <x v="2"/>
    <x v="1"/>
  </r>
  <r>
    <x v="0"/>
    <s v="01"/>
    <x v="0"/>
    <x v="10"/>
    <s v="0124"/>
    <s v="Askim"/>
    <s v="2"/>
    <s v="Kvinner"/>
    <x v="1"/>
    <x v="1"/>
    <x v="2"/>
    <x v="39"/>
  </r>
  <r>
    <x v="0"/>
    <s v="01"/>
    <x v="0"/>
    <x v="10"/>
    <s v="0124"/>
    <s v="Askim"/>
    <s v="2"/>
    <s v="Kvinner"/>
    <x v="2"/>
    <x v="2"/>
    <x v="2"/>
    <x v="39"/>
  </r>
  <r>
    <x v="0"/>
    <s v="01"/>
    <x v="0"/>
    <x v="10"/>
    <s v="0124"/>
    <s v="Askim"/>
    <s v="2"/>
    <s v="Kvinner"/>
    <x v="3"/>
    <x v="3"/>
    <x v="2"/>
    <x v="19"/>
  </r>
  <r>
    <x v="0"/>
    <s v="01"/>
    <x v="0"/>
    <x v="10"/>
    <s v="0124"/>
    <s v="Askim"/>
    <s v="2"/>
    <s v="Kvinner"/>
    <x v="4"/>
    <x v="4"/>
    <x v="2"/>
    <x v="19"/>
  </r>
  <r>
    <x v="0"/>
    <s v="01"/>
    <x v="0"/>
    <x v="10"/>
    <s v="0124"/>
    <s v="Askim"/>
    <s v="2"/>
    <s v="Kvinner"/>
    <x v="5"/>
    <x v="5"/>
    <x v="2"/>
    <x v="19"/>
  </r>
  <r>
    <x v="0"/>
    <s v="01"/>
    <x v="0"/>
    <x v="10"/>
    <s v="0124"/>
    <s v="Askim"/>
    <s v="1"/>
    <s v="Menn"/>
    <x v="0"/>
    <x v="0"/>
    <x v="2"/>
    <x v="0"/>
  </r>
  <r>
    <x v="0"/>
    <s v="01"/>
    <x v="0"/>
    <x v="10"/>
    <s v="0124"/>
    <s v="Askim"/>
    <s v="1"/>
    <s v="Menn"/>
    <x v="1"/>
    <x v="1"/>
    <x v="2"/>
    <x v="1"/>
  </r>
  <r>
    <x v="0"/>
    <s v="01"/>
    <x v="0"/>
    <x v="10"/>
    <s v="0124"/>
    <s v="Askim"/>
    <s v="1"/>
    <s v="Menn"/>
    <x v="2"/>
    <x v="2"/>
    <x v="2"/>
    <x v="2"/>
  </r>
  <r>
    <x v="0"/>
    <s v="01"/>
    <x v="0"/>
    <x v="10"/>
    <s v="0124"/>
    <s v="Askim"/>
    <s v="1"/>
    <s v="Menn"/>
    <x v="3"/>
    <x v="3"/>
    <x v="2"/>
    <x v="51"/>
  </r>
  <r>
    <x v="0"/>
    <s v="01"/>
    <x v="0"/>
    <x v="10"/>
    <s v="0124"/>
    <s v="Askim"/>
    <s v="1"/>
    <s v="Menn"/>
    <x v="4"/>
    <x v="4"/>
    <x v="2"/>
    <x v="56"/>
  </r>
  <r>
    <x v="0"/>
    <s v="01"/>
    <x v="0"/>
    <x v="10"/>
    <s v="0124"/>
    <s v="Askim"/>
    <s v="1"/>
    <s v="Menn"/>
    <x v="5"/>
    <x v="5"/>
    <x v="2"/>
    <x v="12"/>
  </r>
  <r>
    <x v="0"/>
    <s v="01"/>
    <x v="0"/>
    <x v="10"/>
    <s v="0124"/>
    <s v="Askim"/>
    <s v="2"/>
    <s v="Kvinner"/>
    <x v="0"/>
    <x v="0"/>
    <x v="3"/>
    <x v="23"/>
  </r>
  <r>
    <x v="0"/>
    <s v="01"/>
    <x v="0"/>
    <x v="10"/>
    <s v="0124"/>
    <s v="Askim"/>
    <s v="2"/>
    <s v="Kvinner"/>
    <x v="1"/>
    <x v="1"/>
    <x v="3"/>
    <x v="39"/>
  </r>
  <r>
    <x v="0"/>
    <s v="01"/>
    <x v="0"/>
    <x v="10"/>
    <s v="0124"/>
    <s v="Askim"/>
    <s v="2"/>
    <s v="Kvinner"/>
    <x v="2"/>
    <x v="2"/>
    <x v="3"/>
    <x v="39"/>
  </r>
  <r>
    <x v="0"/>
    <s v="01"/>
    <x v="0"/>
    <x v="10"/>
    <s v="0124"/>
    <s v="Askim"/>
    <s v="2"/>
    <s v="Kvinner"/>
    <x v="3"/>
    <x v="3"/>
    <x v="3"/>
    <x v="5"/>
  </r>
  <r>
    <x v="0"/>
    <s v="01"/>
    <x v="0"/>
    <x v="10"/>
    <s v="0124"/>
    <s v="Askim"/>
    <s v="2"/>
    <s v="Kvinner"/>
    <x v="4"/>
    <x v="4"/>
    <x v="3"/>
    <x v="12"/>
  </r>
  <r>
    <x v="0"/>
    <s v="01"/>
    <x v="0"/>
    <x v="10"/>
    <s v="0124"/>
    <s v="Askim"/>
    <s v="2"/>
    <s v="Kvinner"/>
    <x v="5"/>
    <x v="5"/>
    <x v="3"/>
    <x v="7"/>
  </r>
  <r>
    <x v="0"/>
    <s v="01"/>
    <x v="0"/>
    <x v="10"/>
    <s v="0124"/>
    <s v="Askim"/>
    <s v="1"/>
    <s v="Menn"/>
    <x v="0"/>
    <x v="0"/>
    <x v="3"/>
    <x v="19"/>
  </r>
  <r>
    <x v="0"/>
    <s v="01"/>
    <x v="0"/>
    <x v="10"/>
    <s v="0124"/>
    <s v="Askim"/>
    <s v="1"/>
    <s v="Menn"/>
    <x v="1"/>
    <x v="1"/>
    <x v="3"/>
    <x v="0"/>
  </r>
  <r>
    <x v="0"/>
    <s v="01"/>
    <x v="0"/>
    <x v="10"/>
    <s v="0124"/>
    <s v="Askim"/>
    <s v="1"/>
    <s v="Menn"/>
    <x v="2"/>
    <x v="2"/>
    <x v="3"/>
    <x v="13"/>
  </r>
  <r>
    <x v="0"/>
    <s v="01"/>
    <x v="0"/>
    <x v="10"/>
    <s v="0124"/>
    <s v="Askim"/>
    <s v="1"/>
    <s v="Menn"/>
    <x v="3"/>
    <x v="3"/>
    <x v="3"/>
    <x v="51"/>
  </r>
  <r>
    <x v="0"/>
    <s v="01"/>
    <x v="0"/>
    <x v="10"/>
    <s v="0124"/>
    <s v="Askim"/>
    <s v="1"/>
    <s v="Menn"/>
    <x v="4"/>
    <x v="4"/>
    <x v="3"/>
    <x v="36"/>
  </r>
  <r>
    <x v="0"/>
    <s v="01"/>
    <x v="0"/>
    <x v="10"/>
    <s v="0124"/>
    <s v="Askim"/>
    <s v="1"/>
    <s v="Menn"/>
    <x v="5"/>
    <x v="5"/>
    <x v="3"/>
    <x v="6"/>
  </r>
  <r>
    <x v="0"/>
    <s v="01"/>
    <x v="0"/>
    <x v="10"/>
    <s v="0124"/>
    <s v="Askim"/>
    <s v="2"/>
    <s v="Kvinner"/>
    <x v="0"/>
    <x v="0"/>
    <x v="4"/>
    <x v="23"/>
  </r>
  <r>
    <x v="0"/>
    <s v="01"/>
    <x v="0"/>
    <x v="10"/>
    <s v="0124"/>
    <s v="Askim"/>
    <s v="2"/>
    <s v="Kvinner"/>
    <x v="1"/>
    <x v="1"/>
    <x v="4"/>
    <x v="39"/>
  </r>
  <r>
    <x v="0"/>
    <s v="01"/>
    <x v="0"/>
    <x v="10"/>
    <s v="0124"/>
    <s v="Askim"/>
    <s v="2"/>
    <s v="Kvinner"/>
    <x v="2"/>
    <x v="2"/>
    <x v="4"/>
    <x v="1"/>
  </r>
  <r>
    <x v="0"/>
    <s v="01"/>
    <x v="0"/>
    <x v="10"/>
    <s v="0124"/>
    <s v="Askim"/>
    <s v="2"/>
    <s v="Kvinner"/>
    <x v="3"/>
    <x v="3"/>
    <x v="4"/>
    <x v="7"/>
  </r>
  <r>
    <x v="0"/>
    <s v="01"/>
    <x v="0"/>
    <x v="10"/>
    <s v="0124"/>
    <s v="Askim"/>
    <s v="2"/>
    <s v="Kvinner"/>
    <x v="4"/>
    <x v="4"/>
    <x v="4"/>
    <x v="1"/>
  </r>
  <r>
    <x v="0"/>
    <s v="01"/>
    <x v="0"/>
    <x v="10"/>
    <s v="0124"/>
    <s v="Askim"/>
    <s v="2"/>
    <s v="Kvinner"/>
    <x v="5"/>
    <x v="5"/>
    <x v="4"/>
    <x v="12"/>
  </r>
  <r>
    <x v="0"/>
    <s v="01"/>
    <x v="0"/>
    <x v="10"/>
    <s v="0124"/>
    <s v="Askim"/>
    <s v="1"/>
    <s v="Menn"/>
    <x v="0"/>
    <x v="0"/>
    <x v="4"/>
    <x v="23"/>
  </r>
  <r>
    <x v="0"/>
    <s v="01"/>
    <x v="0"/>
    <x v="10"/>
    <s v="0124"/>
    <s v="Askim"/>
    <s v="1"/>
    <s v="Menn"/>
    <x v="1"/>
    <x v="1"/>
    <x v="4"/>
    <x v="23"/>
  </r>
  <r>
    <x v="0"/>
    <s v="01"/>
    <x v="0"/>
    <x v="10"/>
    <s v="0124"/>
    <s v="Askim"/>
    <s v="1"/>
    <s v="Menn"/>
    <x v="2"/>
    <x v="2"/>
    <x v="4"/>
    <x v="13"/>
  </r>
  <r>
    <x v="0"/>
    <s v="01"/>
    <x v="0"/>
    <x v="10"/>
    <s v="0124"/>
    <s v="Askim"/>
    <s v="1"/>
    <s v="Menn"/>
    <x v="3"/>
    <x v="3"/>
    <x v="4"/>
    <x v="55"/>
  </r>
  <r>
    <x v="0"/>
    <s v="01"/>
    <x v="0"/>
    <x v="10"/>
    <s v="0124"/>
    <s v="Askim"/>
    <s v="1"/>
    <s v="Menn"/>
    <x v="4"/>
    <x v="4"/>
    <x v="4"/>
    <x v="40"/>
  </r>
  <r>
    <x v="0"/>
    <s v="01"/>
    <x v="0"/>
    <x v="10"/>
    <s v="0124"/>
    <s v="Askim"/>
    <s v="1"/>
    <s v="Menn"/>
    <x v="5"/>
    <x v="5"/>
    <x v="4"/>
    <x v="36"/>
  </r>
  <r>
    <x v="0"/>
    <s v="01"/>
    <x v="0"/>
    <x v="10"/>
    <s v="0124"/>
    <s v="Askim"/>
    <s v="2"/>
    <s v="Kvinner"/>
    <x v="0"/>
    <x v="0"/>
    <x v="5"/>
    <x v="23"/>
  </r>
  <r>
    <x v="0"/>
    <s v="01"/>
    <x v="0"/>
    <x v="10"/>
    <s v="0124"/>
    <s v="Askim"/>
    <s v="2"/>
    <s v="Kvinner"/>
    <x v="1"/>
    <x v="1"/>
    <x v="5"/>
    <x v="39"/>
  </r>
  <r>
    <x v="0"/>
    <s v="01"/>
    <x v="0"/>
    <x v="10"/>
    <s v="0124"/>
    <s v="Askim"/>
    <s v="2"/>
    <s v="Kvinner"/>
    <x v="2"/>
    <x v="2"/>
    <x v="5"/>
    <x v="19"/>
  </r>
  <r>
    <x v="0"/>
    <s v="01"/>
    <x v="0"/>
    <x v="10"/>
    <s v="0124"/>
    <s v="Askim"/>
    <s v="2"/>
    <s v="Kvinner"/>
    <x v="3"/>
    <x v="3"/>
    <x v="5"/>
    <x v="19"/>
  </r>
  <r>
    <x v="0"/>
    <s v="01"/>
    <x v="0"/>
    <x v="10"/>
    <s v="0124"/>
    <s v="Askim"/>
    <s v="2"/>
    <s v="Kvinner"/>
    <x v="4"/>
    <x v="4"/>
    <x v="5"/>
    <x v="19"/>
  </r>
  <r>
    <x v="0"/>
    <s v="01"/>
    <x v="0"/>
    <x v="10"/>
    <s v="0124"/>
    <s v="Askim"/>
    <s v="2"/>
    <s v="Kvinner"/>
    <x v="5"/>
    <x v="5"/>
    <x v="5"/>
    <x v="12"/>
  </r>
  <r>
    <x v="0"/>
    <s v="01"/>
    <x v="0"/>
    <x v="10"/>
    <s v="0124"/>
    <s v="Askim"/>
    <s v="1"/>
    <s v="Menn"/>
    <x v="0"/>
    <x v="0"/>
    <x v="5"/>
    <x v="23"/>
  </r>
  <r>
    <x v="0"/>
    <s v="01"/>
    <x v="0"/>
    <x v="10"/>
    <s v="0124"/>
    <s v="Askim"/>
    <s v="1"/>
    <s v="Menn"/>
    <x v="1"/>
    <x v="1"/>
    <x v="5"/>
    <x v="39"/>
  </r>
  <r>
    <x v="0"/>
    <s v="01"/>
    <x v="0"/>
    <x v="10"/>
    <s v="0124"/>
    <s v="Askim"/>
    <s v="1"/>
    <s v="Menn"/>
    <x v="2"/>
    <x v="2"/>
    <x v="5"/>
    <x v="15"/>
  </r>
  <r>
    <x v="0"/>
    <s v="01"/>
    <x v="0"/>
    <x v="10"/>
    <s v="0124"/>
    <s v="Askim"/>
    <s v="1"/>
    <s v="Menn"/>
    <x v="3"/>
    <x v="3"/>
    <x v="5"/>
    <x v="24"/>
  </r>
  <r>
    <x v="0"/>
    <s v="01"/>
    <x v="0"/>
    <x v="10"/>
    <s v="0124"/>
    <s v="Askim"/>
    <s v="1"/>
    <s v="Menn"/>
    <x v="4"/>
    <x v="4"/>
    <x v="5"/>
    <x v="55"/>
  </r>
  <r>
    <x v="0"/>
    <s v="01"/>
    <x v="0"/>
    <x v="10"/>
    <s v="0124"/>
    <s v="Askim"/>
    <s v="1"/>
    <s v="Menn"/>
    <x v="5"/>
    <x v="5"/>
    <x v="5"/>
    <x v="13"/>
  </r>
  <r>
    <x v="0"/>
    <s v="01"/>
    <x v="0"/>
    <x v="10"/>
    <s v="0124"/>
    <s v="Askim"/>
    <s v="2"/>
    <s v="Kvinner"/>
    <x v="0"/>
    <x v="0"/>
    <x v="6"/>
    <x v="39"/>
  </r>
  <r>
    <x v="0"/>
    <s v="01"/>
    <x v="0"/>
    <x v="10"/>
    <s v="0124"/>
    <s v="Askim"/>
    <s v="2"/>
    <s v="Kvinner"/>
    <x v="1"/>
    <x v="1"/>
    <x v="6"/>
    <x v="0"/>
  </r>
  <r>
    <x v="0"/>
    <s v="01"/>
    <x v="0"/>
    <x v="10"/>
    <s v="0124"/>
    <s v="Askim"/>
    <s v="2"/>
    <s v="Kvinner"/>
    <x v="2"/>
    <x v="2"/>
    <x v="6"/>
    <x v="0"/>
  </r>
  <r>
    <x v="0"/>
    <s v="01"/>
    <x v="0"/>
    <x v="10"/>
    <s v="0124"/>
    <s v="Askim"/>
    <s v="2"/>
    <s v="Kvinner"/>
    <x v="3"/>
    <x v="3"/>
    <x v="6"/>
    <x v="5"/>
  </r>
  <r>
    <x v="0"/>
    <s v="01"/>
    <x v="0"/>
    <x v="10"/>
    <s v="0124"/>
    <s v="Askim"/>
    <s v="2"/>
    <s v="Kvinner"/>
    <x v="4"/>
    <x v="4"/>
    <x v="6"/>
    <x v="1"/>
  </r>
  <r>
    <x v="0"/>
    <s v="01"/>
    <x v="0"/>
    <x v="10"/>
    <s v="0124"/>
    <s v="Askim"/>
    <s v="2"/>
    <s v="Kvinner"/>
    <x v="5"/>
    <x v="5"/>
    <x v="6"/>
    <x v="12"/>
  </r>
  <r>
    <x v="0"/>
    <s v="01"/>
    <x v="0"/>
    <x v="10"/>
    <s v="0124"/>
    <s v="Askim"/>
    <s v="1"/>
    <s v="Menn"/>
    <x v="0"/>
    <x v="0"/>
    <x v="6"/>
    <x v="39"/>
  </r>
  <r>
    <x v="0"/>
    <s v="01"/>
    <x v="0"/>
    <x v="10"/>
    <s v="0124"/>
    <s v="Askim"/>
    <s v="1"/>
    <s v="Menn"/>
    <x v="1"/>
    <x v="1"/>
    <x v="6"/>
    <x v="39"/>
  </r>
  <r>
    <x v="0"/>
    <s v="01"/>
    <x v="0"/>
    <x v="10"/>
    <s v="0124"/>
    <s v="Askim"/>
    <s v="1"/>
    <s v="Menn"/>
    <x v="2"/>
    <x v="2"/>
    <x v="6"/>
    <x v="13"/>
  </r>
  <r>
    <x v="0"/>
    <s v="01"/>
    <x v="0"/>
    <x v="10"/>
    <s v="0124"/>
    <s v="Askim"/>
    <s v="1"/>
    <s v="Menn"/>
    <x v="3"/>
    <x v="3"/>
    <x v="6"/>
    <x v="14"/>
  </r>
  <r>
    <x v="0"/>
    <s v="01"/>
    <x v="0"/>
    <x v="10"/>
    <s v="0124"/>
    <s v="Askim"/>
    <s v="1"/>
    <s v="Menn"/>
    <x v="4"/>
    <x v="4"/>
    <x v="6"/>
    <x v="3"/>
  </r>
  <r>
    <x v="0"/>
    <s v="01"/>
    <x v="0"/>
    <x v="10"/>
    <s v="0124"/>
    <s v="Askim"/>
    <s v="1"/>
    <s v="Menn"/>
    <x v="5"/>
    <x v="5"/>
    <x v="6"/>
    <x v="36"/>
  </r>
  <r>
    <x v="0"/>
    <s v="01"/>
    <x v="0"/>
    <x v="10"/>
    <s v="0124"/>
    <s v="Askim"/>
    <s v="2"/>
    <s v="Kvinner"/>
    <x v="0"/>
    <x v="0"/>
    <x v="7"/>
    <x v="23"/>
  </r>
  <r>
    <x v="0"/>
    <s v="01"/>
    <x v="0"/>
    <x v="10"/>
    <s v="0124"/>
    <s v="Askim"/>
    <s v="2"/>
    <s v="Kvinner"/>
    <x v="1"/>
    <x v="1"/>
    <x v="7"/>
    <x v="1"/>
  </r>
  <r>
    <x v="0"/>
    <s v="01"/>
    <x v="0"/>
    <x v="10"/>
    <s v="0124"/>
    <s v="Askim"/>
    <s v="2"/>
    <s v="Kvinner"/>
    <x v="2"/>
    <x v="2"/>
    <x v="7"/>
    <x v="0"/>
  </r>
  <r>
    <x v="0"/>
    <s v="01"/>
    <x v="0"/>
    <x v="10"/>
    <s v="0124"/>
    <s v="Askim"/>
    <s v="2"/>
    <s v="Kvinner"/>
    <x v="3"/>
    <x v="3"/>
    <x v="7"/>
    <x v="12"/>
  </r>
  <r>
    <x v="0"/>
    <s v="01"/>
    <x v="0"/>
    <x v="10"/>
    <s v="0124"/>
    <s v="Askim"/>
    <s v="2"/>
    <s v="Kvinner"/>
    <x v="4"/>
    <x v="4"/>
    <x v="7"/>
    <x v="1"/>
  </r>
  <r>
    <x v="0"/>
    <s v="01"/>
    <x v="0"/>
    <x v="10"/>
    <s v="0124"/>
    <s v="Askim"/>
    <s v="2"/>
    <s v="Kvinner"/>
    <x v="5"/>
    <x v="5"/>
    <x v="7"/>
    <x v="19"/>
  </r>
  <r>
    <x v="0"/>
    <s v="01"/>
    <x v="0"/>
    <x v="10"/>
    <s v="0124"/>
    <s v="Askim"/>
    <s v="1"/>
    <s v="Menn"/>
    <x v="0"/>
    <x v="0"/>
    <x v="7"/>
    <x v="0"/>
  </r>
  <r>
    <x v="0"/>
    <s v="01"/>
    <x v="0"/>
    <x v="10"/>
    <s v="0124"/>
    <s v="Askim"/>
    <s v="1"/>
    <s v="Menn"/>
    <x v="1"/>
    <x v="1"/>
    <x v="7"/>
    <x v="23"/>
  </r>
  <r>
    <x v="0"/>
    <s v="01"/>
    <x v="0"/>
    <x v="10"/>
    <s v="0124"/>
    <s v="Askim"/>
    <s v="1"/>
    <s v="Menn"/>
    <x v="2"/>
    <x v="2"/>
    <x v="7"/>
    <x v="19"/>
  </r>
  <r>
    <x v="0"/>
    <s v="01"/>
    <x v="0"/>
    <x v="10"/>
    <s v="0124"/>
    <s v="Askim"/>
    <s v="1"/>
    <s v="Menn"/>
    <x v="3"/>
    <x v="3"/>
    <x v="7"/>
    <x v="14"/>
  </r>
  <r>
    <x v="0"/>
    <s v="01"/>
    <x v="0"/>
    <x v="10"/>
    <s v="0124"/>
    <s v="Askim"/>
    <s v="1"/>
    <s v="Menn"/>
    <x v="4"/>
    <x v="4"/>
    <x v="7"/>
    <x v="11"/>
  </r>
  <r>
    <x v="0"/>
    <s v="01"/>
    <x v="0"/>
    <x v="10"/>
    <s v="0124"/>
    <s v="Askim"/>
    <s v="1"/>
    <s v="Menn"/>
    <x v="5"/>
    <x v="5"/>
    <x v="7"/>
    <x v="15"/>
  </r>
  <r>
    <x v="0"/>
    <s v="01"/>
    <x v="0"/>
    <x v="11"/>
    <s v="0125"/>
    <s v="Eidsberg"/>
    <s v="2"/>
    <s v="Kvinner"/>
    <x v="0"/>
    <x v="0"/>
    <x v="0"/>
    <x v="15"/>
  </r>
  <r>
    <x v="0"/>
    <s v="01"/>
    <x v="0"/>
    <x v="11"/>
    <s v="0125"/>
    <s v="Eidsberg"/>
    <s v="2"/>
    <s v="Kvinner"/>
    <x v="1"/>
    <x v="1"/>
    <x v="0"/>
    <x v="7"/>
  </r>
  <r>
    <x v="0"/>
    <s v="01"/>
    <x v="0"/>
    <x v="11"/>
    <s v="0125"/>
    <s v="Eidsberg"/>
    <s v="2"/>
    <s v="Kvinner"/>
    <x v="2"/>
    <x v="2"/>
    <x v="0"/>
    <x v="24"/>
  </r>
  <r>
    <x v="0"/>
    <s v="01"/>
    <x v="0"/>
    <x v="11"/>
    <s v="0125"/>
    <s v="Eidsberg"/>
    <s v="2"/>
    <s v="Kvinner"/>
    <x v="3"/>
    <x v="3"/>
    <x v="0"/>
    <x v="27"/>
  </r>
  <r>
    <x v="0"/>
    <s v="01"/>
    <x v="0"/>
    <x v="11"/>
    <s v="0125"/>
    <s v="Eidsberg"/>
    <s v="2"/>
    <s v="Kvinner"/>
    <x v="4"/>
    <x v="4"/>
    <x v="0"/>
    <x v="11"/>
  </r>
  <r>
    <x v="0"/>
    <s v="01"/>
    <x v="0"/>
    <x v="11"/>
    <s v="0125"/>
    <s v="Eidsberg"/>
    <s v="2"/>
    <s v="Kvinner"/>
    <x v="5"/>
    <x v="5"/>
    <x v="0"/>
    <x v="21"/>
  </r>
  <r>
    <x v="0"/>
    <s v="01"/>
    <x v="0"/>
    <x v="11"/>
    <s v="0125"/>
    <s v="Eidsberg"/>
    <s v="1"/>
    <s v="Menn"/>
    <x v="0"/>
    <x v="0"/>
    <x v="0"/>
    <x v="55"/>
  </r>
  <r>
    <x v="0"/>
    <s v="01"/>
    <x v="0"/>
    <x v="11"/>
    <s v="0125"/>
    <s v="Eidsberg"/>
    <s v="1"/>
    <s v="Menn"/>
    <x v="1"/>
    <x v="1"/>
    <x v="0"/>
    <x v="6"/>
  </r>
  <r>
    <x v="0"/>
    <s v="01"/>
    <x v="0"/>
    <x v="11"/>
    <s v="0125"/>
    <s v="Eidsberg"/>
    <s v="1"/>
    <s v="Menn"/>
    <x v="2"/>
    <x v="2"/>
    <x v="0"/>
    <x v="10"/>
  </r>
  <r>
    <x v="0"/>
    <s v="01"/>
    <x v="0"/>
    <x v="11"/>
    <s v="0125"/>
    <s v="Eidsberg"/>
    <s v="1"/>
    <s v="Menn"/>
    <x v="3"/>
    <x v="3"/>
    <x v="0"/>
    <x v="74"/>
  </r>
  <r>
    <x v="0"/>
    <s v="01"/>
    <x v="0"/>
    <x v="11"/>
    <s v="0125"/>
    <s v="Eidsberg"/>
    <s v="1"/>
    <s v="Menn"/>
    <x v="4"/>
    <x v="4"/>
    <x v="0"/>
    <x v="30"/>
  </r>
  <r>
    <x v="0"/>
    <s v="01"/>
    <x v="0"/>
    <x v="11"/>
    <s v="0125"/>
    <s v="Eidsberg"/>
    <s v="1"/>
    <s v="Menn"/>
    <x v="5"/>
    <x v="5"/>
    <x v="0"/>
    <x v="41"/>
  </r>
  <r>
    <x v="0"/>
    <s v="01"/>
    <x v="0"/>
    <x v="11"/>
    <s v="0125"/>
    <s v="Eidsberg"/>
    <s v="2"/>
    <s v="Kvinner"/>
    <x v="0"/>
    <x v="0"/>
    <x v="1"/>
    <x v="12"/>
  </r>
  <r>
    <x v="0"/>
    <s v="01"/>
    <x v="0"/>
    <x v="11"/>
    <s v="0125"/>
    <s v="Eidsberg"/>
    <s v="2"/>
    <s v="Kvinner"/>
    <x v="1"/>
    <x v="1"/>
    <x v="1"/>
    <x v="19"/>
  </r>
  <r>
    <x v="0"/>
    <s v="01"/>
    <x v="0"/>
    <x v="11"/>
    <s v="0125"/>
    <s v="Eidsberg"/>
    <s v="2"/>
    <s v="Kvinner"/>
    <x v="2"/>
    <x v="2"/>
    <x v="1"/>
    <x v="14"/>
  </r>
  <r>
    <x v="0"/>
    <s v="01"/>
    <x v="0"/>
    <x v="11"/>
    <s v="0125"/>
    <s v="Eidsberg"/>
    <s v="2"/>
    <s v="Kvinner"/>
    <x v="3"/>
    <x v="3"/>
    <x v="1"/>
    <x v="45"/>
  </r>
  <r>
    <x v="0"/>
    <s v="01"/>
    <x v="0"/>
    <x v="11"/>
    <s v="0125"/>
    <s v="Eidsberg"/>
    <s v="2"/>
    <s v="Kvinner"/>
    <x v="4"/>
    <x v="4"/>
    <x v="1"/>
    <x v="4"/>
  </r>
  <r>
    <x v="0"/>
    <s v="01"/>
    <x v="0"/>
    <x v="11"/>
    <s v="0125"/>
    <s v="Eidsberg"/>
    <s v="2"/>
    <s v="Kvinner"/>
    <x v="5"/>
    <x v="5"/>
    <x v="1"/>
    <x v="5"/>
  </r>
  <r>
    <x v="0"/>
    <s v="01"/>
    <x v="0"/>
    <x v="11"/>
    <s v="0125"/>
    <s v="Eidsberg"/>
    <s v="1"/>
    <s v="Menn"/>
    <x v="0"/>
    <x v="0"/>
    <x v="1"/>
    <x v="24"/>
  </r>
  <r>
    <x v="0"/>
    <s v="01"/>
    <x v="0"/>
    <x v="11"/>
    <s v="0125"/>
    <s v="Eidsberg"/>
    <s v="1"/>
    <s v="Menn"/>
    <x v="1"/>
    <x v="1"/>
    <x v="1"/>
    <x v="7"/>
  </r>
  <r>
    <x v="0"/>
    <s v="01"/>
    <x v="0"/>
    <x v="11"/>
    <s v="0125"/>
    <s v="Eidsberg"/>
    <s v="1"/>
    <s v="Menn"/>
    <x v="2"/>
    <x v="2"/>
    <x v="1"/>
    <x v="9"/>
  </r>
  <r>
    <x v="0"/>
    <s v="01"/>
    <x v="0"/>
    <x v="11"/>
    <s v="0125"/>
    <s v="Eidsberg"/>
    <s v="1"/>
    <s v="Menn"/>
    <x v="3"/>
    <x v="3"/>
    <x v="1"/>
    <x v="71"/>
  </r>
  <r>
    <x v="0"/>
    <s v="01"/>
    <x v="0"/>
    <x v="11"/>
    <s v="0125"/>
    <s v="Eidsberg"/>
    <s v="1"/>
    <s v="Menn"/>
    <x v="4"/>
    <x v="4"/>
    <x v="1"/>
    <x v="29"/>
  </r>
  <r>
    <x v="0"/>
    <s v="01"/>
    <x v="0"/>
    <x v="11"/>
    <s v="0125"/>
    <s v="Eidsberg"/>
    <s v="1"/>
    <s v="Menn"/>
    <x v="5"/>
    <x v="5"/>
    <x v="1"/>
    <x v="41"/>
  </r>
  <r>
    <x v="0"/>
    <s v="01"/>
    <x v="0"/>
    <x v="11"/>
    <s v="0125"/>
    <s v="Eidsberg"/>
    <s v="2"/>
    <s v="Kvinner"/>
    <x v="0"/>
    <x v="0"/>
    <x v="2"/>
    <x v="12"/>
  </r>
  <r>
    <x v="0"/>
    <s v="01"/>
    <x v="0"/>
    <x v="11"/>
    <s v="0125"/>
    <s v="Eidsberg"/>
    <s v="2"/>
    <s v="Kvinner"/>
    <x v="1"/>
    <x v="1"/>
    <x v="2"/>
    <x v="7"/>
  </r>
  <r>
    <x v="0"/>
    <s v="01"/>
    <x v="0"/>
    <x v="11"/>
    <s v="0125"/>
    <s v="Eidsberg"/>
    <s v="2"/>
    <s v="Kvinner"/>
    <x v="2"/>
    <x v="2"/>
    <x v="2"/>
    <x v="4"/>
  </r>
  <r>
    <x v="0"/>
    <s v="01"/>
    <x v="0"/>
    <x v="11"/>
    <s v="0125"/>
    <s v="Eidsberg"/>
    <s v="2"/>
    <s v="Kvinner"/>
    <x v="3"/>
    <x v="3"/>
    <x v="2"/>
    <x v="11"/>
  </r>
  <r>
    <x v="0"/>
    <s v="01"/>
    <x v="0"/>
    <x v="11"/>
    <s v="0125"/>
    <s v="Eidsberg"/>
    <s v="2"/>
    <s v="Kvinner"/>
    <x v="4"/>
    <x v="4"/>
    <x v="2"/>
    <x v="2"/>
  </r>
  <r>
    <x v="0"/>
    <s v="01"/>
    <x v="0"/>
    <x v="11"/>
    <s v="0125"/>
    <s v="Eidsberg"/>
    <s v="2"/>
    <s v="Kvinner"/>
    <x v="5"/>
    <x v="5"/>
    <x v="2"/>
    <x v="13"/>
  </r>
  <r>
    <x v="0"/>
    <s v="01"/>
    <x v="0"/>
    <x v="11"/>
    <s v="0125"/>
    <s v="Eidsberg"/>
    <s v="1"/>
    <s v="Menn"/>
    <x v="0"/>
    <x v="0"/>
    <x v="2"/>
    <x v="2"/>
  </r>
  <r>
    <x v="0"/>
    <s v="01"/>
    <x v="0"/>
    <x v="11"/>
    <s v="0125"/>
    <s v="Eidsberg"/>
    <s v="1"/>
    <s v="Menn"/>
    <x v="1"/>
    <x v="1"/>
    <x v="2"/>
    <x v="6"/>
  </r>
  <r>
    <x v="0"/>
    <s v="01"/>
    <x v="0"/>
    <x v="11"/>
    <s v="0125"/>
    <s v="Eidsberg"/>
    <s v="1"/>
    <s v="Menn"/>
    <x v="2"/>
    <x v="2"/>
    <x v="2"/>
    <x v="58"/>
  </r>
  <r>
    <x v="0"/>
    <s v="01"/>
    <x v="0"/>
    <x v="11"/>
    <s v="0125"/>
    <s v="Eidsberg"/>
    <s v="1"/>
    <s v="Menn"/>
    <x v="3"/>
    <x v="3"/>
    <x v="2"/>
    <x v="75"/>
  </r>
  <r>
    <x v="0"/>
    <s v="01"/>
    <x v="0"/>
    <x v="11"/>
    <s v="0125"/>
    <s v="Eidsberg"/>
    <s v="1"/>
    <s v="Menn"/>
    <x v="4"/>
    <x v="4"/>
    <x v="2"/>
    <x v="68"/>
  </r>
  <r>
    <x v="0"/>
    <s v="01"/>
    <x v="0"/>
    <x v="11"/>
    <s v="0125"/>
    <s v="Eidsberg"/>
    <s v="1"/>
    <s v="Menn"/>
    <x v="5"/>
    <x v="5"/>
    <x v="2"/>
    <x v="16"/>
  </r>
  <r>
    <x v="0"/>
    <s v="01"/>
    <x v="0"/>
    <x v="11"/>
    <s v="0125"/>
    <s v="Eidsberg"/>
    <s v="2"/>
    <s v="Kvinner"/>
    <x v="0"/>
    <x v="0"/>
    <x v="3"/>
    <x v="19"/>
  </r>
  <r>
    <x v="0"/>
    <s v="01"/>
    <x v="0"/>
    <x v="11"/>
    <s v="0125"/>
    <s v="Eidsberg"/>
    <s v="2"/>
    <s v="Kvinner"/>
    <x v="1"/>
    <x v="1"/>
    <x v="3"/>
    <x v="19"/>
  </r>
  <r>
    <x v="0"/>
    <s v="01"/>
    <x v="0"/>
    <x v="11"/>
    <s v="0125"/>
    <s v="Eidsberg"/>
    <s v="2"/>
    <s v="Kvinner"/>
    <x v="2"/>
    <x v="2"/>
    <x v="3"/>
    <x v="21"/>
  </r>
  <r>
    <x v="0"/>
    <s v="01"/>
    <x v="0"/>
    <x v="11"/>
    <s v="0125"/>
    <s v="Eidsberg"/>
    <s v="2"/>
    <s v="Kvinner"/>
    <x v="3"/>
    <x v="3"/>
    <x v="3"/>
    <x v="56"/>
  </r>
  <r>
    <x v="0"/>
    <s v="01"/>
    <x v="0"/>
    <x v="11"/>
    <s v="0125"/>
    <s v="Eidsberg"/>
    <s v="2"/>
    <s v="Kvinner"/>
    <x v="4"/>
    <x v="4"/>
    <x v="3"/>
    <x v="21"/>
  </r>
  <r>
    <x v="0"/>
    <s v="01"/>
    <x v="0"/>
    <x v="11"/>
    <s v="0125"/>
    <s v="Eidsberg"/>
    <s v="2"/>
    <s v="Kvinner"/>
    <x v="5"/>
    <x v="5"/>
    <x v="3"/>
    <x v="6"/>
  </r>
  <r>
    <x v="0"/>
    <s v="01"/>
    <x v="0"/>
    <x v="11"/>
    <s v="0125"/>
    <s v="Eidsberg"/>
    <s v="1"/>
    <s v="Menn"/>
    <x v="0"/>
    <x v="0"/>
    <x v="3"/>
    <x v="13"/>
  </r>
  <r>
    <x v="0"/>
    <s v="01"/>
    <x v="0"/>
    <x v="11"/>
    <s v="0125"/>
    <s v="Eidsberg"/>
    <s v="1"/>
    <s v="Menn"/>
    <x v="1"/>
    <x v="1"/>
    <x v="3"/>
    <x v="2"/>
  </r>
  <r>
    <x v="0"/>
    <s v="01"/>
    <x v="0"/>
    <x v="11"/>
    <s v="0125"/>
    <s v="Eidsberg"/>
    <s v="1"/>
    <s v="Menn"/>
    <x v="2"/>
    <x v="2"/>
    <x v="3"/>
    <x v="35"/>
  </r>
  <r>
    <x v="0"/>
    <s v="01"/>
    <x v="0"/>
    <x v="11"/>
    <s v="0125"/>
    <s v="Eidsberg"/>
    <s v="1"/>
    <s v="Menn"/>
    <x v="3"/>
    <x v="3"/>
    <x v="3"/>
    <x v="75"/>
  </r>
  <r>
    <x v="0"/>
    <s v="01"/>
    <x v="0"/>
    <x v="11"/>
    <s v="0125"/>
    <s v="Eidsberg"/>
    <s v="1"/>
    <s v="Menn"/>
    <x v="4"/>
    <x v="4"/>
    <x v="3"/>
    <x v="60"/>
  </r>
  <r>
    <x v="0"/>
    <s v="01"/>
    <x v="0"/>
    <x v="11"/>
    <s v="0125"/>
    <s v="Eidsberg"/>
    <s v="1"/>
    <s v="Menn"/>
    <x v="5"/>
    <x v="5"/>
    <x v="3"/>
    <x v="40"/>
  </r>
  <r>
    <x v="0"/>
    <s v="01"/>
    <x v="0"/>
    <x v="11"/>
    <s v="0125"/>
    <s v="Eidsberg"/>
    <s v="2"/>
    <s v="Kvinner"/>
    <x v="0"/>
    <x v="0"/>
    <x v="4"/>
    <x v="7"/>
  </r>
  <r>
    <x v="0"/>
    <s v="01"/>
    <x v="0"/>
    <x v="11"/>
    <s v="0125"/>
    <s v="Eidsberg"/>
    <s v="2"/>
    <s v="Kvinner"/>
    <x v="1"/>
    <x v="1"/>
    <x v="4"/>
    <x v="6"/>
  </r>
  <r>
    <x v="0"/>
    <s v="01"/>
    <x v="0"/>
    <x v="11"/>
    <s v="0125"/>
    <s v="Eidsberg"/>
    <s v="2"/>
    <s v="Kvinner"/>
    <x v="2"/>
    <x v="2"/>
    <x v="4"/>
    <x v="21"/>
  </r>
  <r>
    <x v="0"/>
    <s v="01"/>
    <x v="0"/>
    <x v="11"/>
    <s v="0125"/>
    <s v="Eidsberg"/>
    <s v="2"/>
    <s v="Kvinner"/>
    <x v="3"/>
    <x v="3"/>
    <x v="4"/>
    <x v="51"/>
  </r>
  <r>
    <x v="0"/>
    <s v="01"/>
    <x v="0"/>
    <x v="11"/>
    <s v="0125"/>
    <s v="Eidsberg"/>
    <s v="2"/>
    <s v="Kvinner"/>
    <x v="4"/>
    <x v="4"/>
    <x v="4"/>
    <x v="6"/>
  </r>
  <r>
    <x v="0"/>
    <s v="01"/>
    <x v="0"/>
    <x v="11"/>
    <s v="0125"/>
    <s v="Eidsberg"/>
    <s v="2"/>
    <s v="Kvinner"/>
    <x v="5"/>
    <x v="5"/>
    <x v="4"/>
    <x v="21"/>
  </r>
  <r>
    <x v="0"/>
    <s v="01"/>
    <x v="0"/>
    <x v="11"/>
    <s v="0125"/>
    <s v="Eidsberg"/>
    <s v="1"/>
    <s v="Menn"/>
    <x v="0"/>
    <x v="0"/>
    <x v="4"/>
    <x v="36"/>
  </r>
  <r>
    <x v="0"/>
    <s v="01"/>
    <x v="0"/>
    <x v="11"/>
    <s v="0125"/>
    <s v="Eidsberg"/>
    <s v="1"/>
    <s v="Menn"/>
    <x v="1"/>
    <x v="1"/>
    <x v="4"/>
    <x v="13"/>
  </r>
  <r>
    <x v="0"/>
    <s v="01"/>
    <x v="0"/>
    <x v="11"/>
    <s v="0125"/>
    <s v="Eidsberg"/>
    <s v="1"/>
    <s v="Menn"/>
    <x v="2"/>
    <x v="2"/>
    <x v="4"/>
    <x v="8"/>
  </r>
  <r>
    <x v="0"/>
    <s v="01"/>
    <x v="0"/>
    <x v="11"/>
    <s v="0125"/>
    <s v="Eidsberg"/>
    <s v="1"/>
    <s v="Menn"/>
    <x v="3"/>
    <x v="3"/>
    <x v="4"/>
    <x v="22"/>
  </r>
  <r>
    <x v="0"/>
    <s v="01"/>
    <x v="0"/>
    <x v="11"/>
    <s v="0125"/>
    <s v="Eidsberg"/>
    <s v="1"/>
    <s v="Menn"/>
    <x v="4"/>
    <x v="4"/>
    <x v="4"/>
    <x v="30"/>
  </r>
  <r>
    <x v="0"/>
    <s v="01"/>
    <x v="0"/>
    <x v="11"/>
    <s v="0125"/>
    <s v="Eidsberg"/>
    <s v="1"/>
    <s v="Menn"/>
    <x v="5"/>
    <x v="5"/>
    <x v="4"/>
    <x v="32"/>
  </r>
  <r>
    <x v="0"/>
    <s v="01"/>
    <x v="0"/>
    <x v="11"/>
    <s v="0125"/>
    <s v="Eidsberg"/>
    <s v="2"/>
    <s v="Kvinner"/>
    <x v="0"/>
    <x v="0"/>
    <x v="5"/>
    <x v="12"/>
  </r>
  <r>
    <x v="0"/>
    <s v="01"/>
    <x v="0"/>
    <x v="11"/>
    <s v="0125"/>
    <s v="Eidsberg"/>
    <s v="2"/>
    <s v="Kvinner"/>
    <x v="1"/>
    <x v="1"/>
    <x v="5"/>
    <x v="12"/>
  </r>
  <r>
    <x v="0"/>
    <s v="01"/>
    <x v="0"/>
    <x v="11"/>
    <s v="0125"/>
    <s v="Eidsberg"/>
    <s v="2"/>
    <s v="Kvinner"/>
    <x v="2"/>
    <x v="2"/>
    <x v="5"/>
    <x v="24"/>
  </r>
  <r>
    <x v="0"/>
    <s v="01"/>
    <x v="0"/>
    <x v="11"/>
    <s v="0125"/>
    <s v="Eidsberg"/>
    <s v="2"/>
    <s v="Kvinner"/>
    <x v="3"/>
    <x v="3"/>
    <x v="5"/>
    <x v="56"/>
  </r>
  <r>
    <x v="0"/>
    <s v="01"/>
    <x v="0"/>
    <x v="11"/>
    <s v="0125"/>
    <s v="Eidsberg"/>
    <s v="2"/>
    <s v="Kvinner"/>
    <x v="4"/>
    <x v="4"/>
    <x v="5"/>
    <x v="7"/>
  </r>
  <r>
    <x v="0"/>
    <s v="01"/>
    <x v="0"/>
    <x v="11"/>
    <s v="0125"/>
    <s v="Eidsberg"/>
    <s v="2"/>
    <s v="Kvinner"/>
    <x v="5"/>
    <x v="5"/>
    <x v="5"/>
    <x v="13"/>
  </r>
  <r>
    <x v="0"/>
    <s v="01"/>
    <x v="0"/>
    <x v="11"/>
    <s v="0125"/>
    <s v="Eidsberg"/>
    <s v="1"/>
    <s v="Menn"/>
    <x v="0"/>
    <x v="0"/>
    <x v="5"/>
    <x v="21"/>
  </r>
  <r>
    <x v="0"/>
    <s v="01"/>
    <x v="0"/>
    <x v="11"/>
    <s v="0125"/>
    <s v="Eidsberg"/>
    <s v="1"/>
    <s v="Menn"/>
    <x v="1"/>
    <x v="1"/>
    <x v="5"/>
    <x v="7"/>
  </r>
  <r>
    <x v="0"/>
    <s v="01"/>
    <x v="0"/>
    <x v="11"/>
    <s v="0125"/>
    <s v="Eidsberg"/>
    <s v="1"/>
    <s v="Menn"/>
    <x v="2"/>
    <x v="2"/>
    <x v="5"/>
    <x v="32"/>
  </r>
  <r>
    <x v="0"/>
    <s v="01"/>
    <x v="0"/>
    <x v="11"/>
    <s v="0125"/>
    <s v="Eidsberg"/>
    <s v="1"/>
    <s v="Menn"/>
    <x v="3"/>
    <x v="3"/>
    <x v="5"/>
    <x v="76"/>
  </r>
  <r>
    <x v="0"/>
    <s v="01"/>
    <x v="0"/>
    <x v="11"/>
    <s v="0125"/>
    <s v="Eidsberg"/>
    <s v="1"/>
    <s v="Menn"/>
    <x v="4"/>
    <x v="4"/>
    <x v="5"/>
    <x v="29"/>
  </r>
  <r>
    <x v="0"/>
    <s v="01"/>
    <x v="0"/>
    <x v="11"/>
    <s v="0125"/>
    <s v="Eidsberg"/>
    <s v="1"/>
    <s v="Menn"/>
    <x v="5"/>
    <x v="5"/>
    <x v="5"/>
    <x v="27"/>
  </r>
  <r>
    <x v="0"/>
    <s v="01"/>
    <x v="0"/>
    <x v="11"/>
    <s v="0125"/>
    <s v="Eidsberg"/>
    <s v="2"/>
    <s v="Kvinner"/>
    <x v="0"/>
    <x v="0"/>
    <x v="6"/>
    <x v="0"/>
  </r>
  <r>
    <x v="0"/>
    <s v="01"/>
    <x v="0"/>
    <x v="11"/>
    <s v="0125"/>
    <s v="Eidsberg"/>
    <s v="2"/>
    <s v="Kvinner"/>
    <x v="1"/>
    <x v="1"/>
    <x v="6"/>
    <x v="5"/>
  </r>
  <r>
    <x v="0"/>
    <s v="01"/>
    <x v="0"/>
    <x v="11"/>
    <s v="0125"/>
    <s v="Eidsberg"/>
    <s v="2"/>
    <s v="Kvinner"/>
    <x v="2"/>
    <x v="2"/>
    <x v="6"/>
    <x v="20"/>
  </r>
  <r>
    <x v="0"/>
    <s v="01"/>
    <x v="0"/>
    <x v="11"/>
    <s v="0125"/>
    <s v="Eidsberg"/>
    <s v="2"/>
    <s v="Kvinner"/>
    <x v="3"/>
    <x v="3"/>
    <x v="6"/>
    <x v="14"/>
  </r>
  <r>
    <x v="0"/>
    <s v="01"/>
    <x v="0"/>
    <x v="11"/>
    <s v="0125"/>
    <s v="Eidsberg"/>
    <s v="2"/>
    <s v="Kvinner"/>
    <x v="4"/>
    <x v="4"/>
    <x v="6"/>
    <x v="13"/>
  </r>
  <r>
    <x v="0"/>
    <s v="01"/>
    <x v="0"/>
    <x v="11"/>
    <s v="0125"/>
    <s v="Eidsberg"/>
    <s v="2"/>
    <s v="Kvinner"/>
    <x v="5"/>
    <x v="5"/>
    <x v="6"/>
    <x v="15"/>
  </r>
  <r>
    <x v="0"/>
    <s v="01"/>
    <x v="0"/>
    <x v="11"/>
    <s v="0125"/>
    <s v="Eidsberg"/>
    <s v="1"/>
    <s v="Menn"/>
    <x v="0"/>
    <x v="0"/>
    <x v="6"/>
    <x v="36"/>
  </r>
  <r>
    <x v="0"/>
    <s v="01"/>
    <x v="0"/>
    <x v="11"/>
    <s v="0125"/>
    <s v="Eidsberg"/>
    <s v="1"/>
    <s v="Menn"/>
    <x v="1"/>
    <x v="1"/>
    <x v="6"/>
    <x v="36"/>
  </r>
  <r>
    <x v="0"/>
    <s v="01"/>
    <x v="0"/>
    <x v="11"/>
    <s v="0125"/>
    <s v="Eidsberg"/>
    <s v="1"/>
    <s v="Menn"/>
    <x v="2"/>
    <x v="2"/>
    <x v="6"/>
    <x v="63"/>
  </r>
  <r>
    <x v="0"/>
    <s v="01"/>
    <x v="0"/>
    <x v="11"/>
    <s v="0125"/>
    <s v="Eidsberg"/>
    <s v="1"/>
    <s v="Menn"/>
    <x v="3"/>
    <x v="3"/>
    <x v="6"/>
    <x v="18"/>
  </r>
  <r>
    <x v="0"/>
    <s v="01"/>
    <x v="0"/>
    <x v="11"/>
    <s v="0125"/>
    <s v="Eidsberg"/>
    <s v="1"/>
    <s v="Menn"/>
    <x v="4"/>
    <x v="4"/>
    <x v="6"/>
    <x v="22"/>
  </r>
  <r>
    <x v="0"/>
    <s v="01"/>
    <x v="0"/>
    <x v="11"/>
    <s v="0125"/>
    <s v="Eidsberg"/>
    <s v="1"/>
    <s v="Menn"/>
    <x v="5"/>
    <x v="5"/>
    <x v="6"/>
    <x v="38"/>
  </r>
  <r>
    <x v="0"/>
    <s v="01"/>
    <x v="0"/>
    <x v="11"/>
    <s v="0125"/>
    <s v="Eidsberg"/>
    <s v="2"/>
    <s v="Kvinner"/>
    <x v="0"/>
    <x v="0"/>
    <x v="7"/>
    <x v="12"/>
  </r>
  <r>
    <x v="0"/>
    <s v="01"/>
    <x v="0"/>
    <x v="11"/>
    <s v="0125"/>
    <s v="Eidsberg"/>
    <s v="2"/>
    <s v="Kvinner"/>
    <x v="1"/>
    <x v="1"/>
    <x v="7"/>
    <x v="23"/>
  </r>
  <r>
    <x v="0"/>
    <s v="01"/>
    <x v="0"/>
    <x v="11"/>
    <s v="0125"/>
    <s v="Eidsberg"/>
    <s v="2"/>
    <s v="Kvinner"/>
    <x v="2"/>
    <x v="2"/>
    <x v="7"/>
    <x v="36"/>
  </r>
  <r>
    <x v="0"/>
    <s v="01"/>
    <x v="0"/>
    <x v="11"/>
    <s v="0125"/>
    <s v="Eidsberg"/>
    <s v="2"/>
    <s v="Kvinner"/>
    <x v="3"/>
    <x v="3"/>
    <x v="7"/>
    <x v="3"/>
  </r>
  <r>
    <x v="0"/>
    <s v="01"/>
    <x v="0"/>
    <x v="11"/>
    <s v="0125"/>
    <s v="Eidsberg"/>
    <s v="2"/>
    <s v="Kvinner"/>
    <x v="4"/>
    <x v="4"/>
    <x v="7"/>
    <x v="6"/>
  </r>
  <r>
    <x v="0"/>
    <s v="01"/>
    <x v="0"/>
    <x v="11"/>
    <s v="0125"/>
    <s v="Eidsberg"/>
    <s v="2"/>
    <s v="Kvinner"/>
    <x v="5"/>
    <x v="5"/>
    <x v="7"/>
    <x v="13"/>
  </r>
  <r>
    <x v="0"/>
    <s v="01"/>
    <x v="0"/>
    <x v="11"/>
    <s v="0125"/>
    <s v="Eidsberg"/>
    <s v="1"/>
    <s v="Menn"/>
    <x v="0"/>
    <x v="0"/>
    <x v="7"/>
    <x v="15"/>
  </r>
  <r>
    <x v="0"/>
    <s v="01"/>
    <x v="0"/>
    <x v="11"/>
    <s v="0125"/>
    <s v="Eidsberg"/>
    <s v="1"/>
    <s v="Menn"/>
    <x v="1"/>
    <x v="1"/>
    <x v="7"/>
    <x v="15"/>
  </r>
  <r>
    <x v="0"/>
    <s v="01"/>
    <x v="0"/>
    <x v="11"/>
    <s v="0125"/>
    <s v="Eidsberg"/>
    <s v="1"/>
    <s v="Menn"/>
    <x v="2"/>
    <x v="2"/>
    <x v="7"/>
    <x v="38"/>
  </r>
  <r>
    <x v="0"/>
    <s v="01"/>
    <x v="0"/>
    <x v="11"/>
    <s v="0125"/>
    <s v="Eidsberg"/>
    <s v="1"/>
    <s v="Menn"/>
    <x v="3"/>
    <x v="3"/>
    <x v="7"/>
    <x v="18"/>
  </r>
  <r>
    <x v="0"/>
    <s v="01"/>
    <x v="0"/>
    <x v="11"/>
    <s v="0125"/>
    <s v="Eidsberg"/>
    <s v="1"/>
    <s v="Menn"/>
    <x v="4"/>
    <x v="4"/>
    <x v="7"/>
    <x v="25"/>
  </r>
  <r>
    <x v="0"/>
    <s v="01"/>
    <x v="0"/>
    <x v="11"/>
    <s v="0125"/>
    <s v="Eidsberg"/>
    <s v="1"/>
    <s v="Menn"/>
    <x v="5"/>
    <x v="5"/>
    <x v="7"/>
    <x v="46"/>
  </r>
  <r>
    <x v="0"/>
    <s v="01"/>
    <x v="0"/>
    <x v="12"/>
    <s v="0127"/>
    <s v="Skiptvet"/>
    <s v="2"/>
    <s v="Kvinner"/>
    <x v="0"/>
    <x v="0"/>
    <x v="0"/>
    <x v="23"/>
  </r>
  <r>
    <x v="0"/>
    <s v="01"/>
    <x v="0"/>
    <x v="12"/>
    <s v="0127"/>
    <s v="Skiptvet"/>
    <s v="2"/>
    <s v="Kvinner"/>
    <x v="1"/>
    <x v="1"/>
    <x v="0"/>
    <x v="23"/>
  </r>
  <r>
    <x v="0"/>
    <s v="01"/>
    <x v="0"/>
    <x v="12"/>
    <s v="0127"/>
    <s v="Skiptvet"/>
    <s v="2"/>
    <s v="Kvinner"/>
    <x v="2"/>
    <x v="2"/>
    <x v="0"/>
    <x v="0"/>
  </r>
  <r>
    <x v="0"/>
    <s v="01"/>
    <x v="0"/>
    <x v="12"/>
    <s v="0127"/>
    <s v="Skiptvet"/>
    <s v="2"/>
    <s v="Kvinner"/>
    <x v="3"/>
    <x v="3"/>
    <x v="0"/>
    <x v="6"/>
  </r>
  <r>
    <x v="0"/>
    <s v="01"/>
    <x v="0"/>
    <x v="12"/>
    <s v="0127"/>
    <s v="Skiptvet"/>
    <s v="2"/>
    <s v="Kvinner"/>
    <x v="4"/>
    <x v="4"/>
    <x v="0"/>
    <x v="21"/>
  </r>
  <r>
    <x v="0"/>
    <s v="01"/>
    <x v="0"/>
    <x v="12"/>
    <s v="0127"/>
    <s v="Skiptvet"/>
    <s v="2"/>
    <s v="Kvinner"/>
    <x v="5"/>
    <x v="5"/>
    <x v="0"/>
    <x v="23"/>
  </r>
  <r>
    <x v="0"/>
    <s v="01"/>
    <x v="0"/>
    <x v="12"/>
    <s v="0127"/>
    <s v="Skiptvet"/>
    <s v="1"/>
    <s v="Menn"/>
    <x v="0"/>
    <x v="0"/>
    <x v="0"/>
    <x v="23"/>
  </r>
  <r>
    <x v="0"/>
    <s v="01"/>
    <x v="0"/>
    <x v="12"/>
    <s v="0127"/>
    <s v="Skiptvet"/>
    <s v="1"/>
    <s v="Menn"/>
    <x v="1"/>
    <x v="1"/>
    <x v="0"/>
    <x v="19"/>
  </r>
  <r>
    <x v="0"/>
    <s v="01"/>
    <x v="0"/>
    <x v="12"/>
    <s v="0127"/>
    <s v="Skiptvet"/>
    <s v="1"/>
    <s v="Menn"/>
    <x v="2"/>
    <x v="2"/>
    <x v="0"/>
    <x v="55"/>
  </r>
  <r>
    <x v="0"/>
    <s v="01"/>
    <x v="0"/>
    <x v="12"/>
    <s v="0127"/>
    <s v="Skiptvet"/>
    <s v="1"/>
    <s v="Menn"/>
    <x v="3"/>
    <x v="3"/>
    <x v="0"/>
    <x v="55"/>
  </r>
  <r>
    <x v="0"/>
    <s v="01"/>
    <x v="0"/>
    <x v="12"/>
    <s v="0127"/>
    <s v="Skiptvet"/>
    <s v="1"/>
    <s v="Menn"/>
    <x v="4"/>
    <x v="4"/>
    <x v="0"/>
    <x v="41"/>
  </r>
  <r>
    <x v="0"/>
    <s v="01"/>
    <x v="0"/>
    <x v="12"/>
    <s v="0127"/>
    <s v="Skiptvet"/>
    <s v="1"/>
    <s v="Menn"/>
    <x v="5"/>
    <x v="5"/>
    <x v="0"/>
    <x v="1"/>
  </r>
  <r>
    <x v="0"/>
    <s v="01"/>
    <x v="0"/>
    <x v="12"/>
    <s v="0127"/>
    <s v="Skiptvet"/>
    <s v="2"/>
    <s v="Kvinner"/>
    <x v="0"/>
    <x v="0"/>
    <x v="1"/>
    <x v="0"/>
  </r>
  <r>
    <x v="0"/>
    <s v="01"/>
    <x v="0"/>
    <x v="12"/>
    <s v="0127"/>
    <s v="Skiptvet"/>
    <s v="2"/>
    <s v="Kvinner"/>
    <x v="1"/>
    <x v="1"/>
    <x v="1"/>
    <x v="39"/>
  </r>
  <r>
    <x v="0"/>
    <s v="01"/>
    <x v="0"/>
    <x v="12"/>
    <s v="0127"/>
    <s v="Skiptvet"/>
    <s v="2"/>
    <s v="Kvinner"/>
    <x v="2"/>
    <x v="2"/>
    <x v="1"/>
    <x v="1"/>
  </r>
  <r>
    <x v="0"/>
    <s v="01"/>
    <x v="0"/>
    <x v="12"/>
    <s v="0127"/>
    <s v="Skiptvet"/>
    <s v="2"/>
    <s v="Kvinner"/>
    <x v="3"/>
    <x v="3"/>
    <x v="1"/>
    <x v="6"/>
  </r>
  <r>
    <x v="0"/>
    <s v="01"/>
    <x v="0"/>
    <x v="12"/>
    <s v="0127"/>
    <s v="Skiptvet"/>
    <s v="2"/>
    <s v="Kvinner"/>
    <x v="4"/>
    <x v="4"/>
    <x v="1"/>
    <x v="3"/>
  </r>
  <r>
    <x v="0"/>
    <s v="01"/>
    <x v="0"/>
    <x v="12"/>
    <s v="0127"/>
    <s v="Skiptvet"/>
    <s v="2"/>
    <s v="Kvinner"/>
    <x v="5"/>
    <x v="5"/>
    <x v="1"/>
    <x v="0"/>
  </r>
  <r>
    <x v="0"/>
    <s v="01"/>
    <x v="0"/>
    <x v="12"/>
    <s v="0127"/>
    <s v="Skiptvet"/>
    <s v="1"/>
    <s v="Menn"/>
    <x v="0"/>
    <x v="0"/>
    <x v="1"/>
    <x v="0"/>
  </r>
  <r>
    <x v="0"/>
    <s v="01"/>
    <x v="0"/>
    <x v="12"/>
    <s v="0127"/>
    <s v="Skiptvet"/>
    <s v="1"/>
    <s v="Menn"/>
    <x v="1"/>
    <x v="1"/>
    <x v="1"/>
    <x v="39"/>
  </r>
  <r>
    <x v="0"/>
    <s v="01"/>
    <x v="0"/>
    <x v="12"/>
    <s v="0127"/>
    <s v="Skiptvet"/>
    <s v="1"/>
    <s v="Menn"/>
    <x v="2"/>
    <x v="2"/>
    <x v="1"/>
    <x v="56"/>
  </r>
  <r>
    <x v="0"/>
    <s v="01"/>
    <x v="0"/>
    <x v="12"/>
    <s v="0127"/>
    <s v="Skiptvet"/>
    <s v="1"/>
    <s v="Menn"/>
    <x v="3"/>
    <x v="3"/>
    <x v="1"/>
    <x v="3"/>
  </r>
  <r>
    <x v="0"/>
    <s v="01"/>
    <x v="0"/>
    <x v="12"/>
    <s v="0127"/>
    <s v="Skiptvet"/>
    <s v="1"/>
    <s v="Menn"/>
    <x v="4"/>
    <x v="4"/>
    <x v="1"/>
    <x v="41"/>
  </r>
  <r>
    <x v="0"/>
    <s v="01"/>
    <x v="0"/>
    <x v="12"/>
    <s v="0127"/>
    <s v="Skiptvet"/>
    <s v="1"/>
    <s v="Menn"/>
    <x v="5"/>
    <x v="5"/>
    <x v="1"/>
    <x v="5"/>
  </r>
  <r>
    <x v="0"/>
    <s v="01"/>
    <x v="0"/>
    <x v="12"/>
    <s v="0127"/>
    <s v="Skiptvet"/>
    <s v="2"/>
    <s v="Kvinner"/>
    <x v="0"/>
    <x v="0"/>
    <x v="2"/>
    <x v="0"/>
  </r>
  <r>
    <x v="0"/>
    <s v="01"/>
    <x v="0"/>
    <x v="12"/>
    <s v="0127"/>
    <s v="Skiptvet"/>
    <s v="2"/>
    <s v="Kvinner"/>
    <x v="1"/>
    <x v="1"/>
    <x v="2"/>
    <x v="23"/>
  </r>
  <r>
    <x v="0"/>
    <s v="01"/>
    <x v="0"/>
    <x v="12"/>
    <s v="0127"/>
    <s v="Skiptvet"/>
    <s v="2"/>
    <s v="Kvinner"/>
    <x v="2"/>
    <x v="2"/>
    <x v="2"/>
    <x v="23"/>
  </r>
  <r>
    <x v="0"/>
    <s v="01"/>
    <x v="0"/>
    <x v="12"/>
    <s v="0127"/>
    <s v="Skiptvet"/>
    <s v="2"/>
    <s v="Kvinner"/>
    <x v="3"/>
    <x v="3"/>
    <x v="2"/>
    <x v="12"/>
  </r>
  <r>
    <x v="0"/>
    <s v="01"/>
    <x v="0"/>
    <x v="12"/>
    <s v="0127"/>
    <s v="Skiptvet"/>
    <s v="2"/>
    <s v="Kvinner"/>
    <x v="4"/>
    <x v="4"/>
    <x v="2"/>
    <x v="6"/>
  </r>
  <r>
    <x v="0"/>
    <s v="01"/>
    <x v="0"/>
    <x v="12"/>
    <s v="0127"/>
    <s v="Skiptvet"/>
    <s v="2"/>
    <s v="Kvinner"/>
    <x v="5"/>
    <x v="5"/>
    <x v="2"/>
    <x v="1"/>
  </r>
  <r>
    <x v="0"/>
    <s v="01"/>
    <x v="0"/>
    <x v="12"/>
    <s v="0127"/>
    <s v="Skiptvet"/>
    <s v="1"/>
    <s v="Menn"/>
    <x v="0"/>
    <x v="0"/>
    <x v="2"/>
    <x v="23"/>
  </r>
  <r>
    <x v="0"/>
    <s v="01"/>
    <x v="0"/>
    <x v="12"/>
    <s v="0127"/>
    <s v="Skiptvet"/>
    <s v="1"/>
    <s v="Menn"/>
    <x v="1"/>
    <x v="1"/>
    <x v="2"/>
    <x v="12"/>
  </r>
  <r>
    <x v="0"/>
    <s v="01"/>
    <x v="0"/>
    <x v="12"/>
    <s v="0127"/>
    <s v="Skiptvet"/>
    <s v="1"/>
    <s v="Menn"/>
    <x v="2"/>
    <x v="2"/>
    <x v="2"/>
    <x v="24"/>
  </r>
  <r>
    <x v="0"/>
    <s v="01"/>
    <x v="0"/>
    <x v="12"/>
    <s v="0127"/>
    <s v="Skiptvet"/>
    <s v="1"/>
    <s v="Menn"/>
    <x v="3"/>
    <x v="3"/>
    <x v="2"/>
    <x v="40"/>
  </r>
  <r>
    <x v="0"/>
    <s v="01"/>
    <x v="0"/>
    <x v="12"/>
    <s v="0127"/>
    <s v="Skiptvet"/>
    <s v="1"/>
    <s v="Menn"/>
    <x v="4"/>
    <x v="4"/>
    <x v="2"/>
    <x v="55"/>
  </r>
  <r>
    <x v="0"/>
    <s v="01"/>
    <x v="0"/>
    <x v="12"/>
    <s v="0127"/>
    <s v="Skiptvet"/>
    <s v="1"/>
    <s v="Menn"/>
    <x v="5"/>
    <x v="5"/>
    <x v="2"/>
    <x v="19"/>
  </r>
  <r>
    <x v="0"/>
    <s v="01"/>
    <x v="0"/>
    <x v="12"/>
    <s v="0127"/>
    <s v="Skiptvet"/>
    <s v="2"/>
    <s v="Kvinner"/>
    <x v="0"/>
    <x v="0"/>
    <x v="3"/>
    <x v="39"/>
  </r>
  <r>
    <x v="0"/>
    <s v="01"/>
    <x v="0"/>
    <x v="12"/>
    <s v="0127"/>
    <s v="Skiptvet"/>
    <s v="2"/>
    <s v="Kvinner"/>
    <x v="1"/>
    <x v="1"/>
    <x v="3"/>
    <x v="23"/>
  </r>
  <r>
    <x v="0"/>
    <s v="01"/>
    <x v="0"/>
    <x v="12"/>
    <s v="0127"/>
    <s v="Skiptvet"/>
    <s v="2"/>
    <s v="Kvinner"/>
    <x v="2"/>
    <x v="2"/>
    <x v="3"/>
    <x v="23"/>
  </r>
  <r>
    <x v="0"/>
    <s v="01"/>
    <x v="0"/>
    <x v="12"/>
    <s v="0127"/>
    <s v="Skiptvet"/>
    <s v="2"/>
    <s v="Kvinner"/>
    <x v="3"/>
    <x v="3"/>
    <x v="3"/>
    <x v="5"/>
  </r>
  <r>
    <x v="0"/>
    <s v="01"/>
    <x v="0"/>
    <x v="12"/>
    <s v="0127"/>
    <s v="Skiptvet"/>
    <s v="2"/>
    <s v="Kvinner"/>
    <x v="4"/>
    <x v="4"/>
    <x v="3"/>
    <x v="5"/>
  </r>
  <r>
    <x v="0"/>
    <s v="01"/>
    <x v="0"/>
    <x v="12"/>
    <s v="0127"/>
    <s v="Skiptvet"/>
    <s v="2"/>
    <s v="Kvinner"/>
    <x v="5"/>
    <x v="5"/>
    <x v="3"/>
    <x v="19"/>
  </r>
  <r>
    <x v="0"/>
    <s v="01"/>
    <x v="0"/>
    <x v="12"/>
    <s v="0127"/>
    <s v="Skiptvet"/>
    <s v="1"/>
    <s v="Menn"/>
    <x v="0"/>
    <x v="0"/>
    <x v="3"/>
    <x v="1"/>
  </r>
  <r>
    <x v="0"/>
    <s v="01"/>
    <x v="0"/>
    <x v="12"/>
    <s v="0127"/>
    <s v="Skiptvet"/>
    <s v="1"/>
    <s v="Menn"/>
    <x v="1"/>
    <x v="1"/>
    <x v="3"/>
    <x v="23"/>
  </r>
  <r>
    <x v="0"/>
    <s v="01"/>
    <x v="0"/>
    <x v="12"/>
    <s v="0127"/>
    <s v="Skiptvet"/>
    <s v="1"/>
    <s v="Menn"/>
    <x v="2"/>
    <x v="2"/>
    <x v="3"/>
    <x v="40"/>
  </r>
  <r>
    <x v="0"/>
    <s v="01"/>
    <x v="0"/>
    <x v="12"/>
    <s v="0127"/>
    <s v="Skiptvet"/>
    <s v="1"/>
    <s v="Menn"/>
    <x v="3"/>
    <x v="3"/>
    <x v="3"/>
    <x v="40"/>
  </r>
  <r>
    <x v="0"/>
    <s v="01"/>
    <x v="0"/>
    <x v="12"/>
    <s v="0127"/>
    <s v="Skiptvet"/>
    <s v="1"/>
    <s v="Menn"/>
    <x v="4"/>
    <x v="4"/>
    <x v="3"/>
    <x v="3"/>
  </r>
  <r>
    <x v="0"/>
    <s v="01"/>
    <x v="0"/>
    <x v="12"/>
    <s v="0127"/>
    <s v="Skiptvet"/>
    <s v="1"/>
    <s v="Menn"/>
    <x v="5"/>
    <x v="5"/>
    <x v="3"/>
    <x v="5"/>
  </r>
  <r>
    <x v="0"/>
    <s v="01"/>
    <x v="0"/>
    <x v="12"/>
    <s v="0127"/>
    <s v="Skiptvet"/>
    <s v="2"/>
    <s v="Kvinner"/>
    <x v="0"/>
    <x v="0"/>
    <x v="4"/>
    <x v="39"/>
  </r>
  <r>
    <x v="0"/>
    <s v="01"/>
    <x v="0"/>
    <x v="12"/>
    <s v="0127"/>
    <s v="Skiptvet"/>
    <s v="2"/>
    <s v="Kvinner"/>
    <x v="1"/>
    <x v="1"/>
    <x v="4"/>
    <x v="23"/>
  </r>
  <r>
    <x v="0"/>
    <s v="01"/>
    <x v="0"/>
    <x v="12"/>
    <s v="0127"/>
    <s v="Skiptvet"/>
    <s v="2"/>
    <s v="Kvinner"/>
    <x v="2"/>
    <x v="2"/>
    <x v="4"/>
    <x v="0"/>
  </r>
  <r>
    <x v="0"/>
    <s v="01"/>
    <x v="0"/>
    <x v="12"/>
    <s v="0127"/>
    <s v="Skiptvet"/>
    <s v="2"/>
    <s v="Kvinner"/>
    <x v="3"/>
    <x v="3"/>
    <x v="4"/>
    <x v="7"/>
  </r>
  <r>
    <x v="0"/>
    <s v="01"/>
    <x v="0"/>
    <x v="12"/>
    <s v="0127"/>
    <s v="Skiptvet"/>
    <s v="2"/>
    <s v="Kvinner"/>
    <x v="4"/>
    <x v="4"/>
    <x v="4"/>
    <x v="19"/>
  </r>
  <r>
    <x v="0"/>
    <s v="01"/>
    <x v="0"/>
    <x v="12"/>
    <s v="0127"/>
    <s v="Skiptvet"/>
    <s v="2"/>
    <s v="Kvinner"/>
    <x v="5"/>
    <x v="5"/>
    <x v="4"/>
    <x v="5"/>
  </r>
  <r>
    <x v="0"/>
    <s v="01"/>
    <x v="0"/>
    <x v="12"/>
    <s v="0127"/>
    <s v="Skiptvet"/>
    <s v="1"/>
    <s v="Menn"/>
    <x v="0"/>
    <x v="0"/>
    <x v="4"/>
    <x v="0"/>
  </r>
  <r>
    <x v="0"/>
    <s v="01"/>
    <x v="0"/>
    <x v="12"/>
    <s v="0127"/>
    <s v="Skiptvet"/>
    <s v="1"/>
    <s v="Menn"/>
    <x v="1"/>
    <x v="1"/>
    <x v="4"/>
    <x v="39"/>
  </r>
  <r>
    <x v="0"/>
    <s v="01"/>
    <x v="0"/>
    <x v="12"/>
    <s v="0127"/>
    <s v="Skiptvet"/>
    <s v="1"/>
    <s v="Menn"/>
    <x v="2"/>
    <x v="2"/>
    <x v="4"/>
    <x v="3"/>
  </r>
  <r>
    <x v="0"/>
    <s v="01"/>
    <x v="0"/>
    <x v="12"/>
    <s v="0127"/>
    <s v="Skiptvet"/>
    <s v="1"/>
    <s v="Menn"/>
    <x v="3"/>
    <x v="3"/>
    <x v="4"/>
    <x v="20"/>
  </r>
  <r>
    <x v="0"/>
    <s v="01"/>
    <x v="0"/>
    <x v="12"/>
    <s v="0127"/>
    <s v="Skiptvet"/>
    <s v="1"/>
    <s v="Menn"/>
    <x v="4"/>
    <x v="4"/>
    <x v="4"/>
    <x v="56"/>
  </r>
  <r>
    <x v="0"/>
    <s v="01"/>
    <x v="0"/>
    <x v="12"/>
    <s v="0127"/>
    <s v="Skiptvet"/>
    <s v="1"/>
    <s v="Menn"/>
    <x v="5"/>
    <x v="5"/>
    <x v="4"/>
    <x v="15"/>
  </r>
  <r>
    <x v="0"/>
    <s v="01"/>
    <x v="0"/>
    <x v="12"/>
    <s v="0127"/>
    <s v="Skiptvet"/>
    <s v="2"/>
    <s v="Kvinner"/>
    <x v="0"/>
    <x v="0"/>
    <x v="5"/>
    <x v="23"/>
  </r>
  <r>
    <x v="0"/>
    <s v="01"/>
    <x v="0"/>
    <x v="12"/>
    <s v="0127"/>
    <s v="Skiptvet"/>
    <s v="2"/>
    <s v="Kvinner"/>
    <x v="1"/>
    <x v="1"/>
    <x v="5"/>
    <x v="23"/>
  </r>
  <r>
    <x v="0"/>
    <s v="01"/>
    <x v="0"/>
    <x v="12"/>
    <s v="0127"/>
    <s v="Skiptvet"/>
    <s v="2"/>
    <s v="Kvinner"/>
    <x v="2"/>
    <x v="2"/>
    <x v="5"/>
    <x v="19"/>
  </r>
  <r>
    <x v="0"/>
    <s v="01"/>
    <x v="0"/>
    <x v="12"/>
    <s v="0127"/>
    <s v="Skiptvet"/>
    <s v="2"/>
    <s v="Kvinner"/>
    <x v="3"/>
    <x v="3"/>
    <x v="5"/>
    <x v="19"/>
  </r>
  <r>
    <x v="0"/>
    <s v="01"/>
    <x v="0"/>
    <x v="12"/>
    <s v="0127"/>
    <s v="Skiptvet"/>
    <s v="2"/>
    <s v="Kvinner"/>
    <x v="4"/>
    <x v="4"/>
    <x v="5"/>
    <x v="1"/>
  </r>
  <r>
    <x v="0"/>
    <s v="01"/>
    <x v="0"/>
    <x v="12"/>
    <s v="0127"/>
    <s v="Skiptvet"/>
    <s v="2"/>
    <s v="Kvinner"/>
    <x v="5"/>
    <x v="5"/>
    <x v="5"/>
    <x v="7"/>
  </r>
  <r>
    <x v="0"/>
    <s v="01"/>
    <x v="0"/>
    <x v="12"/>
    <s v="0127"/>
    <s v="Skiptvet"/>
    <s v="1"/>
    <s v="Menn"/>
    <x v="0"/>
    <x v="0"/>
    <x v="5"/>
    <x v="0"/>
  </r>
  <r>
    <x v="0"/>
    <s v="01"/>
    <x v="0"/>
    <x v="12"/>
    <s v="0127"/>
    <s v="Skiptvet"/>
    <s v="1"/>
    <s v="Menn"/>
    <x v="1"/>
    <x v="1"/>
    <x v="5"/>
    <x v="23"/>
  </r>
  <r>
    <x v="0"/>
    <s v="01"/>
    <x v="0"/>
    <x v="12"/>
    <s v="0127"/>
    <s v="Skiptvet"/>
    <s v="1"/>
    <s v="Menn"/>
    <x v="2"/>
    <x v="2"/>
    <x v="5"/>
    <x v="21"/>
  </r>
  <r>
    <x v="0"/>
    <s v="01"/>
    <x v="0"/>
    <x v="12"/>
    <s v="0127"/>
    <s v="Skiptvet"/>
    <s v="1"/>
    <s v="Menn"/>
    <x v="3"/>
    <x v="3"/>
    <x v="5"/>
    <x v="40"/>
  </r>
  <r>
    <x v="0"/>
    <s v="01"/>
    <x v="0"/>
    <x v="12"/>
    <s v="0127"/>
    <s v="Skiptvet"/>
    <s v="1"/>
    <s v="Menn"/>
    <x v="4"/>
    <x v="4"/>
    <x v="5"/>
    <x v="24"/>
  </r>
  <r>
    <x v="0"/>
    <s v="01"/>
    <x v="0"/>
    <x v="12"/>
    <s v="0127"/>
    <s v="Skiptvet"/>
    <s v="1"/>
    <s v="Menn"/>
    <x v="5"/>
    <x v="5"/>
    <x v="5"/>
    <x v="2"/>
  </r>
  <r>
    <x v="0"/>
    <s v="01"/>
    <x v="0"/>
    <x v="12"/>
    <s v="0127"/>
    <s v="Skiptvet"/>
    <s v="2"/>
    <s v="Kvinner"/>
    <x v="0"/>
    <x v="0"/>
    <x v="6"/>
    <x v="39"/>
  </r>
  <r>
    <x v="0"/>
    <s v="01"/>
    <x v="0"/>
    <x v="12"/>
    <s v="0127"/>
    <s v="Skiptvet"/>
    <s v="2"/>
    <s v="Kvinner"/>
    <x v="1"/>
    <x v="1"/>
    <x v="6"/>
    <x v="39"/>
  </r>
  <r>
    <x v="0"/>
    <s v="01"/>
    <x v="0"/>
    <x v="12"/>
    <s v="0127"/>
    <s v="Skiptvet"/>
    <s v="2"/>
    <s v="Kvinner"/>
    <x v="2"/>
    <x v="2"/>
    <x v="6"/>
    <x v="19"/>
  </r>
  <r>
    <x v="0"/>
    <s v="01"/>
    <x v="0"/>
    <x v="12"/>
    <s v="0127"/>
    <s v="Skiptvet"/>
    <s v="2"/>
    <s v="Kvinner"/>
    <x v="3"/>
    <x v="3"/>
    <x v="6"/>
    <x v="0"/>
  </r>
  <r>
    <x v="0"/>
    <s v="01"/>
    <x v="0"/>
    <x v="12"/>
    <s v="0127"/>
    <s v="Skiptvet"/>
    <s v="2"/>
    <s v="Kvinner"/>
    <x v="4"/>
    <x v="4"/>
    <x v="6"/>
    <x v="1"/>
  </r>
  <r>
    <x v="0"/>
    <s v="01"/>
    <x v="0"/>
    <x v="12"/>
    <s v="0127"/>
    <s v="Skiptvet"/>
    <s v="2"/>
    <s v="Kvinner"/>
    <x v="5"/>
    <x v="5"/>
    <x v="6"/>
    <x v="5"/>
  </r>
  <r>
    <x v="0"/>
    <s v="01"/>
    <x v="0"/>
    <x v="12"/>
    <s v="0127"/>
    <s v="Skiptvet"/>
    <s v="1"/>
    <s v="Menn"/>
    <x v="0"/>
    <x v="0"/>
    <x v="6"/>
    <x v="1"/>
  </r>
  <r>
    <x v="0"/>
    <s v="01"/>
    <x v="0"/>
    <x v="12"/>
    <s v="0127"/>
    <s v="Skiptvet"/>
    <s v="1"/>
    <s v="Menn"/>
    <x v="1"/>
    <x v="1"/>
    <x v="6"/>
    <x v="0"/>
  </r>
  <r>
    <x v="0"/>
    <s v="01"/>
    <x v="0"/>
    <x v="12"/>
    <s v="0127"/>
    <s v="Skiptvet"/>
    <s v="1"/>
    <s v="Menn"/>
    <x v="2"/>
    <x v="2"/>
    <x v="6"/>
    <x v="36"/>
  </r>
  <r>
    <x v="0"/>
    <s v="01"/>
    <x v="0"/>
    <x v="12"/>
    <s v="0127"/>
    <s v="Skiptvet"/>
    <s v="1"/>
    <s v="Menn"/>
    <x v="3"/>
    <x v="3"/>
    <x v="6"/>
    <x v="3"/>
  </r>
  <r>
    <x v="0"/>
    <s v="01"/>
    <x v="0"/>
    <x v="12"/>
    <s v="0127"/>
    <s v="Skiptvet"/>
    <s v="1"/>
    <s v="Menn"/>
    <x v="4"/>
    <x v="4"/>
    <x v="6"/>
    <x v="4"/>
  </r>
  <r>
    <x v="0"/>
    <s v="01"/>
    <x v="0"/>
    <x v="12"/>
    <s v="0127"/>
    <s v="Skiptvet"/>
    <s v="1"/>
    <s v="Menn"/>
    <x v="5"/>
    <x v="5"/>
    <x v="6"/>
    <x v="3"/>
  </r>
  <r>
    <x v="0"/>
    <s v="01"/>
    <x v="0"/>
    <x v="12"/>
    <s v="0127"/>
    <s v="Skiptvet"/>
    <s v="2"/>
    <s v="Kvinner"/>
    <x v="0"/>
    <x v="0"/>
    <x v="7"/>
    <x v="39"/>
  </r>
  <r>
    <x v="0"/>
    <s v="01"/>
    <x v="0"/>
    <x v="12"/>
    <s v="0127"/>
    <s v="Skiptvet"/>
    <s v="2"/>
    <s v="Kvinner"/>
    <x v="1"/>
    <x v="1"/>
    <x v="7"/>
    <x v="23"/>
  </r>
  <r>
    <x v="0"/>
    <s v="01"/>
    <x v="0"/>
    <x v="12"/>
    <s v="0127"/>
    <s v="Skiptvet"/>
    <s v="2"/>
    <s v="Kvinner"/>
    <x v="2"/>
    <x v="2"/>
    <x v="7"/>
    <x v="39"/>
  </r>
  <r>
    <x v="0"/>
    <s v="01"/>
    <x v="0"/>
    <x v="12"/>
    <s v="0127"/>
    <s v="Skiptvet"/>
    <s v="2"/>
    <s v="Kvinner"/>
    <x v="3"/>
    <x v="3"/>
    <x v="7"/>
    <x v="0"/>
  </r>
  <r>
    <x v="0"/>
    <s v="01"/>
    <x v="0"/>
    <x v="12"/>
    <s v="0127"/>
    <s v="Skiptvet"/>
    <s v="2"/>
    <s v="Kvinner"/>
    <x v="4"/>
    <x v="4"/>
    <x v="7"/>
    <x v="0"/>
  </r>
  <r>
    <x v="0"/>
    <s v="01"/>
    <x v="0"/>
    <x v="12"/>
    <s v="0127"/>
    <s v="Skiptvet"/>
    <s v="2"/>
    <s v="Kvinner"/>
    <x v="5"/>
    <x v="5"/>
    <x v="7"/>
    <x v="19"/>
  </r>
  <r>
    <x v="0"/>
    <s v="01"/>
    <x v="0"/>
    <x v="12"/>
    <s v="0127"/>
    <s v="Skiptvet"/>
    <s v="1"/>
    <s v="Menn"/>
    <x v="0"/>
    <x v="0"/>
    <x v="7"/>
    <x v="0"/>
  </r>
  <r>
    <x v="0"/>
    <s v="01"/>
    <x v="0"/>
    <x v="12"/>
    <s v="0127"/>
    <s v="Skiptvet"/>
    <s v="1"/>
    <s v="Menn"/>
    <x v="1"/>
    <x v="1"/>
    <x v="7"/>
    <x v="39"/>
  </r>
  <r>
    <x v="0"/>
    <s v="01"/>
    <x v="0"/>
    <x v="12"/>
    <s v="0127"/>
    <s v="Skiptvet"/>
    <s v="1"/>
    <s v="Menn"/>
    <x v="2"/>
    <x v="2"/>
    <x v="7"/>
    <x v="14"/>
  </r>
  <r>
    <x v="0"/>
    <s v="01"/>
    <x v="0"/>
    <x v="12"/>
    <s v="0127"/>
    <s v="Skiptvet"/>
    <s v="1"/>
    <s v="Menn"/>
    <x v="3"/>
    <x v="3"/>
    <x v="7"/>
    <x v="40"/>
  </r>
  <r>
    <x v="0"/>
    <s v="01"/>
    <x v="0"/>
    <x v="12"/>
    <s v="0127"/>
    <s v="Skiptvet"/>
    <s v="1"/>
    <s v="Menn"/>
    <x v="4"/>
    <x v="4"/>
    <x v="7"/>
    <x v="4"/>
  </r>
  <r>
    <x v="0"/>
    <s v="01"/>
    <x v="0"/>
    <x v="12"/>
    <s v="0127"/>
    <s v="Skiptvet"/>
    <s v="1"/>
    <s v="Menn"/>
    <x v="5"/>
    <x v="5"/>
    <x v="7"/>
    <x v="21"/>
  </r>
  <r>
    <x v="0"/>
    <s v="01"/>
    <x v="0"/>
    <x v="13"/>
    <s v="0128"/>
    <s v="Rakkestad"/>
    <s v="2"/>
    <s v="Kvinner"/>
    <x v="0"/>
    <x v="0"/>
    <x v="0"/>
    <x v="36"/>
  </r>
  <r>
    <x v="0"/>
    <s v="01"/>
    <x v="0"/>
    <x v="13"/>
    <s v="0128"/>
    <s v="Rakkestad"/>
    <s v="2"/>
    <s v="Kvinner"/>
    <x v="1"/>
    <x v="1"/>
    <x v="0"/>
    <x v="12"/>
  </r>
  <r>
    <x v="0"/>
    <s v="01"/>
    <x v="0"/>
    <x v="13"/>
    <s v="0128"/>
    <s v="Rakkestad"/>
    <s v="2"/>
    <s v="Kvinner"/>
    <x v="2"/>
    <x v="2"/>
    <x v="0"/>
    <x v="32"/>
  </r>
  <r>
    <x v="0"/>
    <s v="01"/>
    <x v="0"/>
    <x v="13"/>
    <s v="0128"/>
    <s v="Rakkestad"/>
    <s v="2"/>
    <s v="Kvinner"/>
    <x v="3"/>
    <x v="3"/>
    <x v="0"/>
    <x v="8"/>
  </r>
  <r>
    <x v="0"/>
    <s v="01"/>
    <x v="0"/>
    <x v="13"/>
    <s v="0128"/>
    <s v="Rakkestad"/>
    <s v="2"/>
    <s v="Kvinner"/>
    <x v="4"/>
    <x v="4"/>
    <x v="0"/>
    <x v="51"/>
  </r>
  <r>
    <x v="0"/>
    <s v="01"/>
    <x v="0"/>
    <x v="13"/>
    <s v="0128"/>
    <s v="Rakkestad"/>
    <s v="2"/>
    <s v="Kvinner"/>
    <x v="5"/>
    <x v="5"/>
    <x v="0"/>
    <x v="5"/>
  </r>
  <r>
    <x v="0"/>
    <s v="01"/>
    <x v="0"/>
    <x v="13"/>
    <s v="0128"/>
    <s v="Rakkestad"/>
    <s v="1"/>
    <s v="Menn"/>
    <x v="0"/>
    <x v="0"/>
    <x v="0"/>
    <x v="4"/>
  </r>
  <r>
    <x v="0"/>
    <s v="01"/>
    <x v="0"/>
    <x v="13"/>
    <s v="0128"/>
    <s v="Rakkestad"/>
    <s v="1"/>
    <s v="Menn"/>
    <x v="1"/>
    <x v="1"/>
    <x v="0"/>
    <x v="3"/>
  </r>
  <r>
    <x v="0"/>
    <s v="01"/>
    <x v="0"/>
    <x v="13"/>
    <s v="0128"/>
    <s v="Rakkestad"/>
    <s v="1"/>
    <s v="Menn"/>
    <x v="2"/>
    <x v="2"/>
    <x v="0"/>
    <x v="33"/>
  </r>
  <r>
    <x v="0"/>
    <s v="01"/>
    <x v="0"/>
    <x v="13"/>
    <s v="0128"/>
    <s v="Rakkestad"/>
    <s v="1"/>
    <s v="Menn"/>
    <x v="3"/>
    <x v="3"/>
    <x v="0"/>
    <x v="77"/>
  </r>
  <r>
    <x v="0"/>
    <s v="01"/>
    <x v="0"/>
    <x v="13"/>
    <s v="0128"/>
    <s v="Rakkestad"/>
    <s v="1"/>
    <s v="Menn"/>
    <x v="4"/>
    <x v="4"/>
    <x v="0"/>
    <x v="78"/>
  </r>
  <r>
    <x v="0"/>
    <s v="01"/>
    <x v="0"/>
    <x v="13"/>
    <s v="0128"/>
    <s v="Rakkestad"/>
    <s v="1"/>
    <s v="Menn"/>
    <x v="5"/>
    <x v="5"/>
    <x v="0"/>
    <x v="55"/>
  </r>
  <r>
    <x v="0"/>
    <s v="01"/>
    <x v="0"/>
    <x v="13"/>
    <s v="0128"/>
    <s v="Rakkestad"/>
    <s v="2"/>
    <s v="Kvinner"/>
    <x v="0"/>
    <x v="0"/>
    <x v="1"/>
    <x v="13"/>
  </r>
  <r>
    <x v="0"/>
    <s v="01"/>
    <x v="0"/>
    <x v="13"/>
    <s v="0128"/>
    <s v="Rakkestad"/>
    <s v="2"/>
    <s v="Kvinner"/>
    <x v="1"/>
    <x v="1"/>
    <x v="1"/>
    <x v="12"/>
  </r>
  <r>
    <x v="0"/>
    <s v="01"/>
    <x v="0"/>
    <x v="13"/>
    <s v="0128"/>
    <s v="Rakkestad"/>
    <s v="2"/>
    <s v="Kvinner"/>
    <x v="2"/>
    <x v="2"/>
    <x v="1"/>
    <x v="46"/>
  </r>
  <r>
    <x v="0"/>
    <s v="01"/>
    <x v="0"/>
    <x v="13"/>
    <s v="0128"/>
    <s v="Rakkestad"/>
    <s v="2"/>
    <s v="Kvinner"/>
    <x v="3"/>
    <x v="3"/>
    <x v="1"/>
    <x v="72"/>
  </r>
  <r>
    <x v="0"/>
    <s v="01"/>
    <x v="0"/>
    <x v="13"/>
    <s v="0128"/>
    <s v="Rakkestad"/>
    <s v="2"/>
    <s v="Kvinner"/>
    <x v="4"/>
    <x v="4"/>
    <x v="1"/>
    <x v="56"/>
  </r>
  <r>
    <x v="0"/>
    <s v="01"/>
    <x v="0"/>
    <x v="13"/>
    <s v="0128"/>
    <s v="Rakkestad"/>
    <s v="2"/>
    <s v="Kvinner"/>
    <x v="5"/>
    <x v="5"/>
    <x v="1"/>
    <x v="5"/>
  </r>
  <r>
    <x v="0"/>
    <s v="01"/>
    <x v="0"/>
    <x v="13"/>
    <s v="0128"/>
    <s v="Rakkestad"/>
    <s v="1"/>
    <s v="Menn"/>
    <x v="0"/>
    <x v="0"/>
    <x v="1"/>
    <x v="55"/>
  </r>
  <r>
    <x v="0"/>
    <s v="01"/>
    <x v="0"/>
    <x v="13"/>
    <s v="0128"/>
    <s v="Rakkestad"/>
    <s v="1"/>
    <s v="Menn"/>
    <x v="1"/>
    <x v="1"/>
    <x v="1"/>
    <x v="13"/>
  </r>
  <r>
    <x v="0"/>
    <s v="01"/>
    <x v="0"/>
    <x v="13"/>
    <s v="0128"/>
    <s v="Rakkestad"/>
    <s v="1"/>
    <s v="Menn"/>
    <x v="2"/>
    <x v="2"/>
    <x v="1"/>
    <x v="61"/>
  </r>
  <r>
    <x v="0"/>
    <s v="01"/>
    <x v="0"/>
    <x v="13"/>
    <s v="0128"/>
    <s v="Rakkestad"/>
    <s v="1"/>
    <s v="Menn"/>
    <x v="3"/>
    <x v="3"/>
    <x v="1"/>
    <x v="79"/>
  </r>
  <r>
    <x v="0"/>
    <s v="01"/>
    <x v="0"/>
    <x v="13"/>
    <s v="0128"/>
    <s v="Rakkestad"/>
    <s v="1"/>
    <s v="Menn"/>
    <x v="4"/>
    <x v="4"/>
    <x v="1"/>
    <x v="78"/>
  </r>
  <r>
    <x v="0"/>
    <s v="01"/>
    <x v="0"/>
    <x v="13"/>
    <s v="0128"/>
    <s v="Rakkestad"/>
    <s v="1"/>
    <s v="Menn"/>
    <x v="5"/>
    <x v="5"/>
    <x v="1"/>
    <x v="11"/>
  </r>
  <r>
    <x v="0"/>
    <s v="01"/>
    <x v="0"/>
    <x v="13"/>
    <s v="0128"/>
    <s v="Rakkestad"/>
    <s v="2"/>
    <s v="Kvinner"/>
    <x v="0"/>
    <x v="0"/>
    <x v="2"/>
    <x v="4"/>
  </r>
  <r>
    <x v="0"/>
    <s v="01"/>
    <x v="0"/>
    <x v="13"/>
    <s v="0128"/>
    <s v="Rakkestad"/>
    <s v="2"/>
    <s v="Kvinner"/>
    <x v="1"/>
    <x v="1"/>
    <x v="2"/>
    <x v="1"/>
  </r>
  <r>
    <x v="0"/>
    <s v="01"/>
    <x v="0"/>
    <x v="13"/>
    <s v="0128"/>
    <s v="Rakkestad"/>
    <s v="2"/>
    <s v="Kvinner"/>
    <x v="2"/>
    <x v="2"/>
    <x v="2"/>
    <x v="24"/>
  </r>
  <r>
    <x v="0"/>
    <s v="01"/>
    <x v="0"/>
    <x v="13"/>
    <s v="0128"/>
    <s v="Rakkestad"/>
    <s v="2"/>
    <s v="Kvinner"/>
    <x v="3"/>
    <x v="3"/>
    <x v="2"/>
    <x v="41"/>
  </r>
  <r>
    <x v="0"/>
    <s v="01"/>
    <x v="0"/>
    <x v="13"/>
    <s v="0128"/>
    <s v="Rakkestad"/>
    <s v="2"/>
    <s v="Kvinner"/>
    <x v="4"/>
    <x v="4"/>
    <x v="2"/>
    <x v="55"/>
  </r>
  <r>
    <x v="0"/>
    <s v="01"/>
    <x v="0"/>
    <x v="13"/>
    <s v="0128"/>
    <s v="Rakkestad"/>
    <s v="2"/>
    <s v="Kvinner"/>
    <x v="5"/>
    <x v="5"/>
    <x v="2"/>
    <x v="5"/>
  </r>
  <r>
    <x v="0"/>
    <s v="01"/>
    <x v="0"/>
    <x v="13"/>
    <s v="0128"/>
    <s v="Rakkestad"/>
    <s v="1"/>
    <s v="Menn"/>
    <x v="0"/>
    <x v="0"/>
    <x v="2"/>
    <x v="11"/>
  </r>
  <r>
    <x v="0"/>
    <s v="01"/>
    <x v="0"/>
    <x v="13"/>
    <s v="0128"/>
    <s v="Rakkestad"/>
    <s v="1"/>
    <s v="Menn"/>
    <x v="1"/>
    <x v="1"/>
    <x v="2"/>
    <x v="21"/>
  </r>
  <r>
    <x v="0"/>
    <s v="01"/>
    <x v="0"/>
    <x v="13"/>
    <s v="0128"/>
    <s v="Rakkestad"/>
    <s v="1"/>
    <s v="Menn"/>
    <x v="2"/>
    <x v="2"/>
    <x v="2"/>
    <x v="33"/>
  </r>
  <r>
    <x v="0"/>
    <s v="01"/>
    <x v="0"/>
    <x v="13"/>
    <s v="0128"/>
    <s v="Rakkestad"/>
    <s v="1"/>
    <s v="Menn"/>
    <x v="3"/>
    <x v="3"/>
    <x v="2"/>
    <x v="80"/>
  </r>
  <r>
    <x v="0"/>
    <s v="01"/>
    <x v="0"/>
    <x v="13"/>
    <s v="0128"/>
    <s v="Rakkestad"/>
    <s v="1"/>
    <s v="Menn"/>
    <x v="4"/>
    <x v="4"/>
    <x v="2"/>
    <x v="54"/>
  </r>
  <r>
    <x v="0"/>
    <s v="01"/>
    <x v="0"/>
    <x v="13"/>
    <s v="0128"/>
    <s v="Rakkestad"/>
    <s v="1"/>
    <s v="Menn"/>
    <x v="5"/>
    <x v="5"/>
    <x v="2"/>
    <x v="56"/>
  </r>
  <r>
    <x v="0"/>
    <s v="01"/>
    <x v="0"/>
    <x v="13"/>
    <s v="0128"/>
    <s v="Rakkestad"/>
    <s v="2"/>
    <s v="Kvinner"/>
    <x v="0"/>
    <x v="0"/>
    <x v="3"/>
    <x v="14"/>
  </r>
  <r>
    <x v="0"/>
    <s v="01"/>
    <x v="0"/>
    <x v="13"/>
    <s v="0128"/>
    <s v="Rakkestad"/>
    <s v="2"/>
    <s v="Kvinner"/>
    <x v="1"/>
    <x v="1"/>
    <x v="3"/>
    <x v="19"/>
  </r>
  <r>
    <x v="0"/>
    <s v="01"/>
    <x v="0"/>
    <x v="13"/>
    <s v="0128"/>
    <s v="Rakkestad"/>
    <s v="2"/>
    <s v="Kvinner"/>
    <x v="2"/>
    <x v="2"/>
    <x v="3"/>
    <x v="55"/>
  </r>
  <r>
    <x v="0"/>
    <s v="01"/>
    <x v="0"/>
    <x v="13"/>
    <s v="0128"/>
    <s v="Rakkestad"/>
    <s v="2"/>
    <s v="Kvinner"/>
    <x v="3"/>
    <x v="3"/>
    <x v="3"/>
    <x v="56"/>
  </r>
  <r>
    <x v="0"/>
    <s v="01"/>
    <x v="0"/>
    <x v="13"/>
    <s v="0128"/>
    <s v="Rakkestad"/>
    <s v="2"/>
    <s v="Kvinner"/>
    <x v="4"/>
    <x v="4"/>
    <x v="3"/>
    <x v="3"/>
  </r>
  <r>
    <x v="0"/>
    <s v="01"/>
    <x v="0"/>
    <x v="13"/>
    <s v="0128"/>
    <s v="Rakkestad"/>
    <s v="2"/>
    <s v="Kvinner"/>
    <x v="5"/>
    <x v="5"/>
    <x v="3"/>
    <x v="5"/>
  </r>
  <r>
    <x v="0"/>
    <s v="01"/>
    <x v="0"/>
    <x v="13"/>
    <s v="0128"/>
    <s v="Rakkestad"/>
    <s v="1"/>
    <s v="Menn"/>
    <x v="0"/>
    <x v="0"/>
    <x v="3"/>
    <x v="3"/>
  </r>
  <r>
    <x v="0"/>
    <s v="01"/>
    <x v="0"/>
    <x v="13"/>
    <s v="0128"/>
    <s v="Rakkestad"/>
    <s v="1"/>
    <s v="Menn"/>
    <x v="1"/>
    <x v="1"/>
    <x v="3"/>
    <x v="13"/>
  </r>
  <r>
    <x v="0"/>
    <s v="01"/>
    <x v="0"/>
    <x v="13"/>
    <s v="0128"/>
    <s v="Rakkestad"/>
    <s v="1"/>
    <s v="Menn"/>
    <x v="2"/>
    <x v="2"/>
    <x v="3"/>
    <x v="62"/>
  </r>
  <r>
    <x v="0"/>
    <s v="01"/>
    <x v="0"/>
    <x v="13"/>
    <s v="0128"/>
    <s v="Rakkestad"/>
    <s v="1"/>
    <s v="Menn"/>
    <x v="3"/>
    <x v="3"/>
    <x v="3"/>
    <x v="81"/>
  </r>
  <r>
    <x v="0"/>
    <s v="01"/>
    <x v="0"/>
    <x v="13"/>
    <s v="0128"/>
    <s v="Rakkestad"/>
    <s v="1"/>
    <s v="Menn"/>
    <x v="4"/>
    <x v="4"/>
    <x v="3"/>
    <x v="82"/>
  </r>
  <r>
    <x v="0"/>
    <s v="01"/>
    <x v="0"/>
    <x v="13"/>
    <s v="0128"/>
    <s v="Rakkestad"/>
    <s v="1"/>
    <s v="Menn"/>
    <x v="5"/>
    <x v="5"/>
    <x v="3"/>
    <x v="45"/>
  </r>
  <r>
    <x v="0"/>
    <s v="01"/>
    <x v="0"/>
    <x v="13"/>
    <s v="0128"/>
    <s v="Rakkestad"/>
    <s v="2"/>
    <s v="Kvinner"/>
    <x v="0"/>
    <x v="0"/>
    <x v="4"/>
    <x v="7"/>
  </r>
  <r>
    <x v="0"/>
    <s v="01"/>
    <x v="0"/>
    <x v="13"/>
    <s v="0128"/>
    <s v="Rakkestad"/>
    <s v="2"/>
    <s v="Kvinner"/>
    <x v="1"/>
    <x v="1"/>
    <x v="4"/>
    <x v="7"/>
  </r>
  <r>
    <x v="0"/>
    <s v="01"/>
    <x v="0"/>
    <x v="13"/>
    <s v="0128"/>
    <s v="Rakkestad"/>
    <s v="2"/>
    <s v="Kvinner"/>
    <x v="2"/>
    <x v="2"/>
    <x v="4"/>
    <x v="56"/>
  </r>
  <r>
    <x v="0"/>
    <s v="01"/>
    <x v="0"/>
    <x v="13"/>
    <s v="0128"/>
    <s v="Rakkestad"/>
    <s v="2"/>
    <s v="Kvinner"/>
    <x v="3"/>
    <x v="3"/>
    <x v="4"/>
    <x v="36"/>
  </r>
  <r>
    <x v="0"/>
    <s v="01"/>
    <x v="0"/>
    <x v="13"/>
    <s v="0128"/>
    <s v="Rakkestad"/>
    <s v="2"/>
    <s v="Kvinner"/>
    <x v="4"/>
    <x v="4"/>
    <x v="4"/>
    <x v="24"/>
  </r>
  <r>
    <x v="0"/>
    <s v="01"/>
    <x v="0"/>
    <x v="13"/>
    <s v="0128"/>
    <s v="Rakkestad"/>
    <s v="2"/>
    <s v="Kvinner"/>
    <x v="5"/>
    <x v="5"/>
    <x v="4"/>
    <x v="1"/>
  </r>
  <r>
    <x v="0"/>
    <s v="01"/>
    <x v="0"/>
    <x v="13"/>
    <s v="0128"/>
    <s v="Rakkestad"/>
    <s v="1"/>
    <s v="Menn"/>
    <x v="0"/>
    <x v="0"/>
    <x v="4"/>
    <x v="21"/>
  </r>
  <r>
    <x v="0"/>
    <s v="01"/>
    <x v="0"/>
    <x v="13"/>
    <s v="0128"/>
    <s v="Rakkestad"/>
    <s v="1"/>
    <s v="Menn"/>
    <x v="1"/>
    <x v="1"/>
    <x v="4"/>
    <x v="14"/>
  </r>
  <r>
    <x v="0"/>
    <s v="01"/>
    <x v="0"/>
    <x v="13"/>
    <s v="0128"/>
    <s v="Rakkestad"/>
    <s v="1"/>
    <s v="Menn"/>
    <x v="2"/>
    <x v="2"/>
    <x v="4"/>
    <x v="50"/>
  </r>
  <r>
    <x v="0"/>
    <s v="01"/>
    <x v="0"/>
    <x v="13"/>
    <s v="0128"/>
    <s v="Rakkestad"/>
    <s v="1"/>
    <s v="Menn"/>
    <x v="3"/>
    <x v="3"/>
    <x v="4"/>
    <x v="83"/>
  </r>
  <r>
    <x v="0"/>
    <s v="01"/>
    <x v="0"/>
    <x v="13"/>
    <s v="0128"/>
    <s v="Rakkestad"/>
    <s v="1"/>
    <s v="Menn"/>
    <x v="4"/>
    <x v="4"/>
    <x v="4"/>
    <x v="84"/>
  </r>
  <r>
    <x v="0"/>
    <s v="01"/>
    <x v="0"/>
    <x v="13"/>
    <s v="0128"/>
    <s v="Rakkestad"/>
    <s v="1"/>
    <s v="Menn"/>
    <x v="5"/>
    <x v="5"/>
    <x v="4"/>
    <x v="38"/>
  </r>
  <r>
    <x v="0"/>
    <s v="01"/>
    <x v="0"/>
    <x v="13"/>
    <s v="0128"/>
    <s v="Rakkestad"/>
    <s v="2"/>
    <s v="Kvinner"/>
    <x v="0"/>
    <x v="0"/>
    <x v="5"/>
    <x v="2"/>
  </r>
  <r>
    <x v="0"/>
    <s v="01"/>
    <x v="0"/>
    <x v="13"/>
    <s v="0128"/>
    <s v="Rakkestad"/>
    <s v="2"/>
    <s v="Kvinner"/>
    <x v="1"/>
    <x v="1"/>
    <x v="5"/>
    <x v="6"/>
  </r>
  <r>
    <x v="0"/>
    <s v="01"/>
    <x v="0"/>
    <x v="13"/>
    <s v="0128"/>
    <s v="Rakkestad"/>
    <s v="2"/>
    <s v="Kvinner"/>
    <x v="2"/>
    <x v="2"/>
    <x v="5"/>
    <x v="55"/>
  </r>
  <r>
    <x v="0"/>
    <s v="01"/>
    <x v="0"/>
    <x v="13"/>
    <s v="0128"/>
    <s v="Rakkestad"/>
    <s v="2"/>
    <s v="Kvinner"/>
    <x v="3"/>
    <x v="3"/>
    <x v="5"/>
    <x v="36"/>
  </r>
  <r>
    <x v="0"/>
    <s v="01"/>
    <x v="0"/>
    <x v="13"/>
    <s v="0128"/>
    <s v="Rakkestad"/>
    <s v="2"/>
    <s v="Kvinner"/>
    <x v="4"/>
    <x v="4"/>
    <x v="5"/>
    <x v="24"/>
  </r>
  <r>
    <x v="0"/>
    <s v="01"/>
    <x v="0"/>
    <x v="13"/>
    <s v="0128"/>
    <s v="Rakkestad"/>
    <s v="2"/>
    <s v="Kvinner"/>
    <x v="5"/>
    <x v="5"/>
    <x v="5"/>
    <x v="1"/>
  </r>
  <r>
    <x v="0"/>
    <s v="01"/>
    <x v="0"/>
    <x v="13"/>
    <s v="0128"/>
    <s v="Rakkestad"/>
    <s v="1"/>
    <s v="Menn"/>
    <x v="0"/>
    <x v="0"/>
    <x v="5"/>
    <x v="2"/>
  </r>
  <r>
    <x v="0"/>
    <s v="01"/>
    <x v="0"/>
    <x v="13"/>
    <s v="0128"/>
    <s v="Rakkestad"/>
    <s v="1"/>
    <s v="Menn"/>
    <x v="1"/>
    <x v="1"/>
    <x v="5"/>
    <x v="15"/>
  </r>
  <r>
    <x v="0"/>
    <s v="01"/>
    <x v="0"/>
    <x v="13"/>
    <s v="0128"/>
    <s v="Rakkestad"/>
    <s v="1"/>
    <s v="Menn"/>
    <x v="2"/>
    <x v="2"/>
    <x v="5"/>
    <x v="68"/>
  </r>
  <r>
    <x v="0"/>
    <s v="01"/>
    <x v="0"/>
    <x v="13"/>
    <s v="0128"/>
    <s v="Rakkestad"/>
    <s v="1"/>
    <s v="Menn"/>
    <x v="3"/>
    <x v="3"/>
    <x v="5"/>
    <x v="78"/>
  </r>
  <r>
    <x v="0"/>
    <s v="01"/>
    <x v="0"/>
    <x v="13"/>
    <s v="0128"/>
    <s v="Rakkestad"/>
    <s v="1"/>
    <s v="Menn"/>
    <x v="4"/>
    <x v="4"/>
    <x v="5"/>
    <x v="84"/>
  </r>
  <r>
    <x v="0"/>
    <s v="01"/>
    <x v="0"/>
    <x v="13"/>
    <s v="0128"/>
    <s v="Rakkestad"/>
    <s v="1"/>
    <s v="Menn"/>
    <x v="5"/>
    <x v="5"/>
    <x v="5"/>
    <x v="31"/>
  </r>
  <r>
    <x v="0"/>
    <s v="01"/>
    <x v="0"/>
    <x v="13"/>
    <s v="0128"/>
    <s v="Rakkestad"/>
    <s v="2"/>
    <s v="Kvinner"/>
    <x v="0"/>
    <x v="0"/>
    <x v="6"/>
    <x v="4"/>
  </r>
  <r>
    <x v="0"/>
    <s v="01"/>
    <x v="0"/>
    <x v="13"/>
    <s v="0128"/>
    <s v="Rakkestad"/>
    <s v="2"/>
    <s v="Kvinner"/>
    <x v="1"/>
    <x v="1"/>
    <x v="6"/>
    <x v="19"/>
  </r>
  <r>
    <x v="0"/>
    <s v="01"/>
    <x v="0"/>
    <x v="13"/>
    <s v="0128"/>
    <s v="Rakkestad"/>
    <s v="2"/>
    <s v="Kvinner"/>
    <x v="2"/>
    <x v="2"/>
    <x v="6"/>
    <x v="51"/>
  </r>
  <r>
    <x v="0"/>
    <s v="01"/>
    <x v="0"/>
    <x v="13"/>
    <s v="0128"/>
    <s v="Rakkestad"/>
    <s v="2"/>
    <s v="Kvinner"/>
    <x v="3"/>
    <x v="3"/>
    <x v="6"/>
    <x v="36"/>
  </r>
  <r>
    <x v="0"/>
    <s v="01"/>
    <x v="0"/>
    <x v="13"/>
    <s v="0128"/>
    <s v="Rakkestad"/>
    <s v="2"/>
    <s v="Kvinner"/>
    <x v="4"/>
    <x v="4"/>
    <x v="6"/>
    <x v="2"/>
  </r>
  <r>
    <x v="0"/>
    <s v="01"/>
    <x v="0"/>
    <x v="13"/>
    <s v="0128"/>
    <s v="Rakkestad"/>
    <s v="2"/>
    <s v="Kvinner"/>
    <x v="5"/>
    <x v="5"/>
    <x v="6"/>
    <x v="5"/>
  </r>
  <r>
    <x v="0"/>
    <s v="01"/>
    <x v="0"/>
    <x v="13"/>
    <s v="0128"/>
    <s v="Rakkestad"/>
    <s v="1"/>
    <s v="Menn"/>
    <x v="0"/>
    <x v="0"/>
    <x v="6"/>
    <x v="2"/>
  </r>
  <r>
    <x v="0"/>
    <s v="01"/>
    <x v="0"/>
    <x v="13"/>
    <s v="0128"/>
    <s v="Rakkestad"/>
    <s v="1"/>
    <s v="Menn"/>
    <x v="1"/>
    <x v="1"/>
    <x v="6"/>
    <x v="2"/>
  </r>
  <r>
    <x v="0"/>
    <s v="01"/>
    <x v="0"/>
    <x v="13"/>
    <s v="0128"/>
    <s v="Rakkestad"/>
    <s v="1"/>
    <s v="Menn"/>
    <x v="2"/>
    <x v="2"/>
    <x v="6"/>
    <x v="37"/>
  </r>
  <r>
    <x v="0"/>
    <s v="01"/>
    <x v="0"/>
    <x v="13"/>
    <s v="0128"/>
    <s v="Rakkestad"/>
    <s v="1"/>
    <s v="Menn"/>
    <x v="3"/>
    <x v="3"/>
    <x v="6"/>
    <x v="78"/>
  </r>
  <r>
    <x v="0"/>
    <s v="01"/>
    <x v="0"/>
    <x v="13"/>
    <s v="0128"/>
    <s v="Rakkestad"/>
    <s v="1"/>
    <s v="Menn"/>
    <x v="4"/>
    <x v="4"/>
    <x v="6"/>
    <x v="70"/>
  </r>
  <r>
    <x v="0"/>
    <s v="01"/>
    <x v="0"/>
    <x v="13"/>
    <s v="0128"/>
    <s v="Rakkestad"/>
    <s v="1"/>
    <s v="Menn"/>
    <x v="5"/>
    <x v="5"/>
    <x v="6"/>
    <x v="26"/>
  </r>
  <r>
    <x v="0"/>
    <s v="01"/>
    <x v="0"/>
    <x v="13"/>
    <s v="0128"/>
    <s v="Rakkestad"/>
    <s v="2"/>
    <s v="Kvinner"/>
    <x v="0"/>
    <x v="0"/>
    <x v="7"/>
    <x v="36"/>
  </r>
  <r>
    <x v="0"/>
    <s v="01"/>
    <x v="0"/>
    <x v="13"/>
    <s v="0128"/>
    <s v="Rakkestad"/>
    <s v="2"/>
    <s v="Kvinner"/>
    <x v="1"/>
    <x v="1"/>
    <x v="7"/>
    <x v="12"/>
  </r>
  <r>
    <x v="0"/>
    <s v="01"/>
    <x v="0"/>
    <x v="13"/>
    <s v="0128"/>
    <s v="Rakkestad"/>
    <s v="2"/>
    <s v="Kvinner"/>
    <x v="2"/>
    <x v="2"/>
    <x v="7"/>
    <x v="3"/>
  </r>
  <r>
    <x v="0"/>
    <s v="01"/>
    <x v="0"/>
    <x v="13"/>
    <s v="0128"/>
    <s v="Rakkestad"/>
    <s v="2"/>
    <s v="Kvinner"/>
    <x v="3"/>
    <x v="3"/>
    <x v="7"/>
    <x v="40"/>
  </r>
  <r>
    <x v="0"/>
    <s v="01"/>
    <x v="0"/>
    <x v="13"/>
    <s v="0128"/>
    <s v="Rakkestad"/>
    <s v="2"/>
    <s v="Kvinner"/>
    <x v="4"/>
    <x v="4"/>
    <x v="7"/>
    <x v="36"/>
  </r>
  <r>
    <x v="0"/>
    <s v="01"/>
    <x v="0"/>
    <x v="13"/>
    <s v="0128"/>
    <s v="Rakkestad"/>
    <s v="2"/>
    <s v="Kvinner"/>
    <x v="5"/>
    <x v="5"/>
    <x v="7"/>
    <x v="7"/>
  </r>
  <r>
    <x v="0"/>
    <s v="01"/>
    <x v="0"/>
    <x v="13"/>
    <s v="0128"/>
    <s v="Rakkestad"/>
    <s v="1"/>
    <s v="Menn"/>
    <x v="0"/>
    <x v="0"/>
    <x v="7"/>
    <x v="20"/>
  </r>
  <r>
    <x v="0"/>
    <s v="01"/>
    <x v="0"/>
    <x v="13"/>
    <s v="0128"/>
    <s v="Rakkestad"/>
    <s v="1"/>
    <s v="Menn"/>
    <x v="1"/>
    <x v="1"/>
    <x v="7"/>
    <x v="15"/>
  </r>
  <r>
    <x v="0"/>
    <s v="01"/>
    <x v="0"/>
    <x v="13"/>
    <s v="0128"/>
    <s v="Rakkestad"/>
    <s v="1"/>
    <s v="Menn"/>
    <x v="2"/>
    <x v="2"/>
    <x v="7"/>
    <x v="61"/>
  </r>
  <r>
    <x v="0"/>
    <s v="01"/>
    <x v="0"/>
    <x v="13"/>
    <s v="0128"/>
    <s v="Rakkestad"/>
    <s v="1"/>
    <s v="Menn"/>
    <x v="3"/>
    <x v="3"/>
    <x v="7"/>
    <x v="47"/>
  </r>
  <r>
    <x v="0"/>
    <s v="01"/>
    <x v="0"/>
    <x v="13"/>
    <s v="0128"/>
    <s v="Rakkestad"/>
    <s v="1"/>
    <s v="Menn"/>
    <x v="4"/>
    <x v="4"/>
    <x v="7"/>
    <x v="74"/>
  </r>
  <r>
    <x v="0"/>
    <s v="01"/>
    <x v="0"/>
    <x v="13"/>
    <s v="0128"/>
    <s v="Rakkestad"/>
    <s v="1"/>
    <s v="Menn"/>
    <x v="5"/>
    <x v="5"/>
    <x v="7"/>
    <x v="85"/>
  </r>
  <r>
    <x v="0"/>
    <s v="01"/>
    <x v="0"/>
    <x v="14"/>
    <s v="0135"/>
    <s v="Råde"/>
    <s v="2"/>
    <s v="Kvinner"/>
    <x v="0"/>
    <x v="0"/>
    <x v="0"/>
    <x v="1"/>
  </r>
  <r>
    <x v="0"/>
    <s v="01"/>
    <x v="0"/>
    <x v="14"/>
    <s v="0135"/>
    <s v="Råde"/>
    <s v="2"/>
    <s v="Kvinner"/>
    <x v="1"/>
    <x v="1"/>
    <x v="0"/>
    <x v="39"/>
  </r>
  <r>
    <x v="0"/>
    <s v="01"/>
    <x v="0"/>
    <x v="14"/>
    <s v="0135"/>
    <s v="Råde"/>
    <s v="2"/>
    <s v="Kvinner"/>
    <x v="2"/>
    <x v="2"/>
    <x v="0"/>
    <x v="14"/>
  </r>
  <r>
    <x v="0"/>
    <s v="01"/>
    <x v="0"/>
    <x v="14"/>
    <s v="0135"/>
    <s v="Råde"/>
    <s v="2"/>
    <s v="Kvinner"/>
    <x v="3"/>
    <x v="3"/>
    <x v="0"/>
    <x v="14"/>
  </r>
  <r>
    <x v="0"/>
    <s v="01"/>
    <x v="0"/>
    <x v="14"/>
    <s v="0135"/>
    <s v="Råde"/>
    <s v="2"/>
    <s v="Kvinner"/>
    <x v="4"/>
    <x v="4"/>
    <x v="0"/>
    <x v="36"/>
  </r>
  <r>
    <x v="0"/>
    <s v="01"/>
    <x v="0"/>
    <x v="14"/>
    <s v="0135"/>
    <s v="Råde"/>
    <s v="2"/>
    <s v="Kvinner"/>
    <x v="5"/>
    <x v="5"/>
    <x v="0"/>
    <x v="12"/>
  </r>
  <r>
    <x v="0"/>
    <s v="01"/>
    <x v="0"/>
    <x v="14"/>
    <s v="0135"/>
    <s v="Råde"/>
    <s v="1"/>
    <s v="Menn"/>
    <x v="0"/>
    <x v="0"/>
    <x v="0"/>
    <x v="2"/>
  </r>
  <r>
    <x v="0"/>
    <s v="01"/>
    <x v="0"/>
    <x v="14"/>
    <s v="0135"/>
    <s v="Råde"/>
    <s v="1"/>
    <s v="Menn"/>
    <x v="1"/>
    <x v="1"/>
    <x v="0"/>
    <x v="7"/>
  </r>
  <r>
    <x v="0"/>
    <s v="01"/>
    <x v="0"/>
    <x v="14"/>
    <s v="0135"/>
    <s v="Råde"/>
    <s v="1"/>
    <s v="Menn"/>
    <x v="2"/>
    <x v="2"/>
    <x v="0"/>
    <x v="56"/>
  </r>
  <r>
    <x v="0"/>
    <s v="01"/>
    <x v="0"/>
    <x v="14"/>
    <s v="0135"/>
    <s v="Råde"/>
    <s v="1"/>
    <s v="Menn"/>
    <x v="3"/>
    <x v="3"/>
    <x v="0"/>
    <x v="46"/>
  </r>
  <r>
    <x v="0"/>
    <s v="01"/>
    <x v="0"/>
    <x v="14"/>
    <s v="0135"/>
    <s v="Råde"/>
    <s v="1"/>
    <s v="Menn"/>
    <x v="4"/>
    <x v="4"/>
    <x v="0"/>
    <x v="32"/>
  </r>
  <r>
    <x v="0"/>
    <s v="01"/>
    <x v="0"/>
    <x v="14"/>
    <s v="0135"/>
    <s v="Råde"/>
    <s v="1"/>
    <s v="Menn"/>
    <x v="5"/>
    <x v="5"/>
    <x v="0"/>
    <x v="21"/>
  </r>
  <r>
    <x v="0"/>
    <s v="01"/>
    <x v="0"/>
    <x v="14"/>
    <s v="0135"/>
    <s v="Råde"/>
    <s v="2"/>
    <s v="Kvinner"/>
    <x v="0"/>
    <x v="0"/>
    <x v="1"/>
    <x v="15"/>
  </r>
  <r>
    <x v="0"/>
    <s v="01"/>
    <x v="0"/>
    <x v="14"/>
    <s v="0135"/>
    <s v="Råde"/>
    <s v="2"/>
    <s v="Kvinner"/>
    <x v="1"/>
    <x v="1"/>
    <x v="1"/>
    <x v="0"/>
  </r>
  <r>
    <x v="0"/>
    <s v="01"/>
    <x v="0"/>
    <x v="14"/>
    <s v="0135"/>
    <s v="Råde"/>
    <s v="2"/>
    <s v="Kvinner"/>
    <x v="2"/>
    <x v="2"/>
    <x v="1"/>
    <x v="15"/>
  </r>
  <r>
    <x v="0"/>
    <s v="01"/>
    <x v="0"/>
    <x v="14"/>
    <s v="0135"/>
    <s v="Råde"/>
    <s v="2"/>
    <s v="Kvinner"/>
    <x v="3"/>
    <x v="3"/>
    <x v="1"/>
    <x v="36"/>
  </r>
  <r>
    <x v="0"/>
    <s v="01"/>
    <x v="0"/>
    <x v="14"/>
    <s v="0135"/>
    <s v="Råde"/>
    <s v="2"/>
    <s v="Kvinner"/>
    <x v="4"/>
    <x v="4"/>
    <x v="1"/>
    <x v="36"/>
  </r>
  <r>
    <x v="0"/>
    <s v="01"/>
    <x v="0"/>
    <x v="14"/>
    <s v="0135"/>
    <s v="Råde"/>
    <s v="2"/>
    <s v="Kvinner"/>
    <x v="5"/>
    <x v="5"/>
    <x v="1"/>
    <x v="1"/>
  </r>
  <r>
    <x v="0"/>
    <s v="01"/>
    <x v="0"/>
    <x v="14"/>
    <s v="0135"/>
    <s v="Råde"/>
    <s v="1"/>
    <s v="Menn"/>
    <x v="0"/>
    <x v="0"/>
    <x v="1"/>
    <x v="6"/>
  </r>
  <r>
    <x v="0"/>
    <s v="01"/>
    <x v="0"/>
    <x v="14"/>
    <s v="0135"/>
    <s v="Råde"/>
    <s v="1"/>
    <s v="Menn"/>
    <x v="1"/>
    <x v="1"/>
    <x v="1"/>
    <x v="7"/>
  </r>
  <r>
    <x v="0"/>
    <s v="01"/>
    <x v="0"/>
    <x v="14"/>
    <s v="0135"/>
    <s v="Råde"/>
    <s v="1"/>
    <s v="Menn"/>
    <x v="2"/>
    <x v="2"/>
    <x v="1"/>
    <x v="55"/>
  </r>
  <r>
    <x v="0"/>
    <s v="01"/>
    <x v="0"/>
    <x v="14"/>
    <s v="0135"/>
    <s v="Råde"/>
    <s v="1"/>
    <s v="Menn"/>
    <x v="3"/>
    <x v="3"/>
    <x v="1"/>
    <x v="16"/>
  </r>
  <r>
    <x v="0"/>
    <s v="01"/>
    <x v="0"/>
    <x v="14"/>
    <s v="0135"/>
    <s v="Råde"/>
    <s v="1"/>
    <s v="Menn"/>
    <x v="4"/>
    <x v="4"/>
    <x v="1"/>
    <x v="51"/>
  </r>
  <r>
    <x v="0"/>
    <s v="01"/>
    <x v="0"/>
    <x v="14"/>
    <s v="0135"/>
    <s v="Råde"/>
    <s v="1"/>
    <s v="Menn"/>
    <x v="5"/>
    <x v="5"/>
    <x v="1"/>
    <x v="7"/>
  </r>
  <r>
    <x v="0"/>
    <s v="01"/>
    <x v="0"/>
    <x v="14"/>
    <s v="0135"/>
    <s v="Råde"/>
    <s v="2"/>
    <s v="Kvinner"/>
    <x v="0"/>
    <x v="0"/>
    <x v="2"/>
    <x v="19"/>
  </r>
  <r>
    <x v="0"/>
    <s v="01"/>
    <x v="0"/>
    <x v="14"/>
    <s v="0135"/>
    <s v="Råde"/>
    <s v="2"/>
    <s v="Kvinner"/>
    <x v="1"/>
    <x v="1"/>
    <x v="2"/>
    <x v="23"/>
  </r>
  <r>
    <x v="0"/>
    <s v="01"/>
    <x v="0"/>
    <x v="14"/>
    <s v="0135"/>
    <s v="Råde"/>
    <s v="2"/>
    <s v="Kvinner"/>
    <x v="2"/>
    <x v="2"/>
    <x v="2"/>
    <x v="36"/>
  </r>
  <r>
    <x v="0"/>
    <s v="01"/>
    <x v="0"/>
    <x v="14"/>
    <s v="0135"/>
    <s v="Råde"/>
    <s v="2"/>
    <s v="Kvinner"/>
    <x v="3"/>
    <x v="3"/>
    <x v="2"/>
    <x v="2"/>
  </r>
  <r>
    <x v="0"/>
    <s v="01"/>
    <x v="0"/>
    <x v="14"/>
    <s v="0135"/>
    <s v="Råde"/>
    <s v="2"/>
    <s v="Kvinner"/>
    <x v="4"/>
    <x v="4"/>
    <x v="2"/>
    <x v="2"/>
  </r>
  <r>
    <x v="0"/>
    <s v="01"/>
    <x v="0"/>
    <x v="14"/>
    <s v="0135"/>
    <s v="Råde"/>
    <s v="2"/>
    <s v="Kvinner"/>
    <x v="5"/>
    <x v="5"/>
    <x v="2"/>
    <x v="1"/>
  </r>
  <r>
    <x v="0"/>
    <s v="01"/>
    <x v="0"/>
    <x v="14"/>
    <s v="0135"/>
    <s v="Råde"/>
    <s v="1"/>
    <s v="Menn"/>
    <x v="0"/>
    <x v="0"/>
    <x v="2"/>
    <x v="19"/>
  </r>
  <r>
    <x v="0"/>
    <s v="01"/>
    <x v="0"/>
    <x v="14"/>
    <s v="0135"/>
    <s v="Råde"/>
    <s v="1"/>
    <s v="Menn"/>
    <x v="1"/>
    <x v="1"/>
    <x v="2"/>
    <x v="7"/>
  </r>
  <r>
    <x v="0"/>
    <s v="01"/>
    <x v="0"/>
    <x v="14"/>
    <s v="0135"/>
    <s v="Råde"/>
    <s v="1"/>
    <s v="Menn"/>
    <x v="2"/>
    <x v="2"/>
    <x v="2"/>
    <x v="55"/>
  </r>
  <r>
    <x v="0"/>
    <s v="01"/>
    <x v="0"/>
    <x v="14"/>
    <s v="0135"/>
    <s v="Råde"/>
    <s v="1"/>
    <s v="Menn"/>
    <x v="3"/>
    <x v="3"/>
    <x v="2"/>
    <x v="32"/>
  </r>
  <r>
    <x v="0"/>
    <s v="01"/>
    <x v="0"/>
    <x v="14"/>
    <s v="0135"/>
    <s v="Råde"/>
    <s v="1"/>
    <s v="Menn"/>
    <x v="4"/>
    <x v="4"/>
    <x v="2"/>
    <x v="46"/>
  </r>
  <r>
    <x v="0"/>
    <s v="01"/>
    <x v="0"/>
    <x v="14"/>
    <s v="0135"/>
    <s v="Råde"/>
    <s v="1"/>
    <s v="Menn"/>
    <x v="5"/>
    <x v="5"/>
    <x v="2"/>
    <x v="19"/>
  </r>
  <r>
    <x v="0"/>
    <s v="01"/>
    <x v="0"/>
    <x v="14"/>
    <s v="0135"/>
    <s v="Råde"/>
    <s v="2"/>
    <s v="Kvinner"/>
    <x v="0"/>
    <x v="0"/>
    <x v="3"/>
    <x v="1"/>
  </r>
  <r>
    <x v="0"/>
    <s v="01"/>
    <x v="0"/>
    <x v="14"/>
    <s v="0135"/>
    <s v="Råde"/>
    <s v="2"/>
    <s v="Kvinner"/>
    <x v="1"/>
    <x v="1"/>
    <x v="3"/>
    <x v="0"/>
  </r>
  <r>
    <x v="0"/>
    <s v="01"/>
    <x v="0"/>
    <x v="14"/>
    <s v="0135"/>
    <s v="Råde"/>
    <s v="2"/>
    <s v="Kvinner"/>
    <x v="2"/>
    <x v="2"/>
    <x v="3"/>
    <x v="6"/>
  </r>
  <r>
    <x v="0"/>
    <s v="01"/>
    <x v="0"/>
    <x v="14"/>
    <s v="0135"/>
    <s v="Råde"/>
    <s v="2"/>
    <s v="Kvinner"/>
    <x v="3"/>
    <x v="3"/>
    <x v="3"/>
    <x v="21"/>
  </r>
  <r>
    <x v="0"/>
    <s v="01"/>
    <x v="0"/>
    <x v="14"/>
    <s v="0135"/>
    <s v="Råde"/>
    <s v="2"/>
    <s v="Kvinner"/>
    <x v="4"/>
    <x v="4"/>
    <x v="3"/>
    <x v="14"/>
  </r>
  <r>
    <x v="0"/>
    <s v="01"/>
    <x v="0"/>
    <x v="14"/>
    <s v="0135"/>
    <s v="Råde"/>
    <s v="2"/>
    <s v="Kvinner"/>
    <x v="5"/>
    <x v="5"/>
    <x v="3"/>
    <x v="39"/>
  </r>
  <r>
    <x v="0"/>
    <s v="01"/>
    <x v="0"/>
    <x v="14"/>
    <s v="0135"/>
    <s v="Råde"/>
    <s v="1"/>
    <s v="Menn"/>
    <x v="0"/>
    <x v="0"/>
    <x v="3"/>
    <x v="12"/>
  </r>
  <r>
    <x v="0"/>
    <s v="01"/>
    <x v="0"/>
    <x v="14"/>
    <s v="0135"/>
    <s v="Råde"/>
    <s v="1"/>
    <s v="Menn"/>
    <x v="1"/>
    <x v="1"/>
    <x v="3"/>
    <x v="6"/>
  </r>
  <r>
    <x v="0"/>
    <s v="01"/>
    <x v="0"/>
    <x v="14"/>
    <s v="0135"/>
    <s v="Råde"/>
    <s v="1"/>
    <s v="Menn"/>
    <x v="2"/>
    <x v="2"/>
    <x v="3"/>
    <x v="21"/>
  </r>
  <r>
    <x v="0"/>
    <s v="01"/>
    <x v="0"/>
    <x v="14"/>
    <s v="0135"/>
    <s v="Råde"/>
    <s v="1"/>
    <s v="Menn"/>
    <x v="3"/>
    <x v="3"/>
    <x v="3"/>
    <x v="56"/>
  </r>
  <r>
    <x v="0"/>
    <s v="01"/>
    <x v="0"/>
    <x v="14"/>
    <s v="0135"/>
    <s v="Råde"/>
    <s v="1"/>
    <s v="Menn"/>
    <x v="4"/>
    <x v="4"/>
    <x v="3"/>
    <x v="40"/>
  </r>
  <r>
    <x v="0"/>
    <s v="01"/>
    <x v="0"/>
    <x v="14"/>
    <s v="0135"/>
    <s v="Råde"/>
    <s v="1"/>
    <s v="Menn"/>
    <x v="5"/>
    <x v="5"/>
    <x v="3"/>
    <x v="1"/>
  </r>
  <r>
    <x v="0"/>
    <s v="01"/>
    <x v="0"/>
    <x v="14"/>
    <s v="0135"/>
    <s v="Råde"/>
    <s v="2"/>
    <s v="Kvinner"/>
    <x v="0"/>
    <x v="0"/>
    <x v="4"/>
    <x v="1"/>
  </r>
  <r>
    <x v="0"/>
    <s v="01"/>
    <x v="0"/>
    <x v="14"/>
    <s v="0135"/>
    <s v="Råde"/>
    <s v="2"/>
    <s v="Kvinner"/>
    <x v="1"/>
    <x v="1"/>
    <x v="4"/>
    <x v="23"/>
  </r>
  <r>
    <x v="0"/>
    <s v="01"/>
    <x v="0"/>
    <x v="14"/>
    <s v="0135"/>
    <s v="Råde"/>
    <s v="2"/>
    <s v="Kvinner"/>
    <x v="2"/>
    <x v="2"/>
    <x v="4"/>
    <x v="6"/>
  </r>
  <r>
    <x v="0"/>
    <s v="01"/>
    <x v="0"/>
    <x v="14"/>
    <s v="0135"/>
    <s v="Råde"/>
    <s v="2"/>
    <s v="Kvinner"/>
    <x v="3"/>
    <x v="3"/>
    <x v="4"/>
    <x v="36"/>
  </r>
  <r>
    <x v="0"/>
    <s v="01"/>
    <x v="0"/>
    <x v="14"/>
    <s v="0135"/>
    <s v="Råde"/>
    <s v="2"/>
    <s v="Kvinner"/>
    <x v="4"/>
    <x v="4"/>
    <x v="4"/>
    <x v="20"/>
  </r>
  <r>
    <x v="0"/>
    <s v="01"/>
    <x v="0"/>
    <x v="14"/>
    <s v="0135"/>
    <s v="Råde"/>
    <s v="2"/>
    <s v="Kvinner"/>
    <x v="5"/>
    <x v="5"/>
    <x v="4"/>
    <x v="1"/>
  </r>
  <r>
    <x v="0"/>
    <s v="01"/>
    <x v="0"/>
    <x v="14"/>
    <s v="0135"/>
    <s v="Råde"/>
    <s v="1"/>
    <s v="Menn"/>
    <x v="0"/>
    <x v="0"/>
    <x v="4"/>
    <x v="1"/>
  </r>
  <r>
    <x v="0"/>
    <s v="01"/>
    <x v="0"/>
    <x v="14"/>
    <s v="0135"/>
    <s v="Råde"/>
    <s v="1"/>
    <s v="Menn"/>
    <x v="1"/>
    <x v="1"/>
    <x v="4"/>
    <x v="5"/>
  </r>
  <r>
    <x v="0"/>
    <s v="01"/>
    <x v="0"/>
    <x v="14"/>
    <s v="0135"/>
    <s v="Råde"/>
    <s v="1"/>
    <s v="Menn"/>
    <x v="2"/>
    <x v="2"/>
    <x v="4"/>
    <x v="46"/>
  </r>
  <r>
    <x v="0"/>
    <s v="01"/>
    <x v="0"/>
    <x v="14"/>
    <s v="0135"/>
    <s v="Råde"/>
    <s v="1"/>
    <s v="Menn"/>
    <x v="3"/>
    <x v="3"/>
    <x v="4"/>
    <x v="28"/>
  </r>
  <r>
    <x v="0"/>
    <s v="01"/>
    <x v="0"/>
    <x v="14"/>
    <s v="0135"/>
    <s v="Råde"/>
    <s v="1"/>
    <s v="Menn"/>
    <x v="4"/>
    <x v="4"/>
    <x v="4"/>
    <x v="40"/>
  </r>
  <r>
    <x v="0"/>
    <s v="01"/>
    <x v="0"/>
    <x v="14"/>
    <s v="0135"/>
    <s v="Råde"/>
    <s v="1"/>
    <s v="Menn"/>
    <x v="5"/>
    <x v="5"/>
    <x v="4"/>
    <x v="7"/>
  </r>
  <r>
    <x v="0"/>
    <s v="01"/>
    <x v="0"/>
    <x v="14"/>
    <s v="0135"/>
    <s v="Råde"/>
    <s v="2"/>
    <s v="Kvinner"/>
    <x v="0"/>
    <x v="0"/>
    <x v="5"/>
    <x v="1"/>
  </r>
  <r>
    <x v="0"/>
    <s v="01"/>
    <x v="0"/>
    <x v="14"/>
    <s v="0135"/>
    <s v="Råde"/>
    <s v="2"/>
    <s v="Kvinner"/>
    <x v="1"/>
    <x v="1"/>
    <x v="5"/>
    <x v="0"/>
  </r>
  <r>
    <x v="0"/>
    <s v="01"/>
    <x v="0"/>
    <x v="14"/>
    <s v="0135"/>
    <s v="Råde"/>
    <s v="2"/>
    <s v="Kvinner"/>
    <x v="2"/>
    <x v="2"/>
    <x v="5"/>
    <x v="6"/>
  </r>
  <r>
    <x v="0"/>
    <s v="01"/>
    <x v="0"/>
    <x v="14"/>
    <s v="0135"/>
    <s v="Råde"/>
    <s v="2"/>
    <s v="Kvinner"/>
    <x v="3"/>
    <x v="3"/>
    <x v="5"/>
    <x v="15"/>
  </r>
  <r>
    <x v="0"/>
    <s v="01"/>
    <x v="0"/>
    <x v="14"/>
    <s v="0135"/>
    <s v="Råde"/>
    <s v="2"/>
    <s v="Kvinner"/>
    <x v="4"/>
    <x v="4"/>
    <x v="5"/>
    <x v="14"/>
  </r>
  <r>
    <x v="0"/>
    <s v="01"/>
    <x v="0"/>
    <x v="14"/>
    <s v="0135"/>
    <s v="Råde"/>
    <s v="2"/>
    <s v="Kvinner"/>
    <x v="5"/>
    <x v="5"/>
    <x v="5"/>
    <x v="0"/>
  </r>
  <r>
    <x v="0"/>
    <s v="01"/>
    <x v="0"/>
    <x v="14"/>
    <s v="0135"/>
    <s v="Råde"/>
    <s v="1"/>
    <s v="Menn"/>
    <x v="0"/>
    <x v="0"/>
    <x v="5"/>
    <x v="1"/>
  </r>
  <r>
    <x v="0"/>
    <s v="01"/>
    <x v="0"/>
    <x v="14"/>
    <s v="0135"/>
    <s v="Råde"/>
    <s v="1"/>
    <s v="Menn"/>
    <x v="1"/>
    <x v="1"/>
    <x v="5"/>
    <x v="1"/>
  </r>
  <r>
    <x v="0"/>
    <s v="01"/>
    <x v="0"/>
    <x v="14"/>
    <s v="0135"/>
    <s v="Råde"/>
    <s v="1"/>
    <s v="Menn"/>
    <x v="2"/>
    <x v="2"/>
    <x v="5"/>
    <x v="20"/>
  </r>
  <r>
    <x v="0"/>
    <s v="01"/>
    <x v="0"/>
    <x v="14"/>
    <s v="0135"/>
    <s v="Råde"/>
    <s v="1"/>
    <s v="Menn"/>
    <x v="3"/>
    <x v="3"/>
    <x v="5"/>
    <x v="56"/>
  </r>
  <r>
    <x v="0"/>
    <s v="01"/>
    <x v="0"/>
    <x v="14"/>
    <s v="0135"/>
    <s v="Råde"/>
    <s v="1"/>
    <s v="Menn"/>
    <x v="4"/>
    <x v="4"/>
    <x v="5"/>
    <x v="46"/>
  </r>
  <r>
    <x v="0"/>
    <s v="01"/>
    <x v="0"/>
    <x v="14"/>
    <s v="0135"/>
    <s v="Råde"/>
    <s v="1"/>
    <s v="Menn"/>
    <x v="5"/>
    <x v="5"/>
    <x v="5"/>
    <x v="21"/>
  </r>
  <r>
    <x v="0"/>
    <s v="01"/>
    <x v="0"/>
    <x v="14"/>
    <s v="0135"/>
    <s v="Råde"/>
    <s v="2"/>
    <s v="Kvinner"/>
    <x v="0"/>
    <x v="0"/>
    <x v="6"/>
    <x v="1"/>
  </r>
  <r>
    <x v="0"/>
    <s v="01"/>
    <x v="0"/>
    <x v="14"/>
    <s v="0135"/>
    <s v="Råde"/>
    <s v="2"/>
    <s v="Kvinner"/>
    <x v="1"/>
    <x v="1"/>
    <x v="6"/>
    <x v="23"/>
  </r>
  <r>
    <x v="0"/>
    <s v="01"/>
    <x v="0"/>
    <x v="14"/>
    <s v="0135"/>
    <s v="Råde"/>
    <s v="2"/>
    <s v="Kvinner"/>
    <x v="2"/>
    <x v="2"/>
    <x v="6"/>
    <x v="7"/>
  </r>
  <r>
    <x v="0"/>
    <s v="01"/>
    <x v="0"/>
    <x v="14"/>
    <s v="0135"/>
    <s v="Råde"/>
    <s v="2"/>
    <s v="Kvinner"/>
    <x v="3"/>
    <x v="3"/>
    <x v="6"/>
    <x v="6"/>
  </r>
  <r>
    <x v="0"/>
    <s v="01"/>
    <x v="0"/>
    <x v="14"/>
    <s v="0135"/>
    <s v="Råde"/>
    <s v="2"/>
    <s v="Kvinner"/>
    <x v="4"/>
    <x v="4"/>
    <x v="6"/>
    <x v="15"/>
  </r>
  <r>
    <x v="0"/>
    <s v="01"/>
    <x v="0"/>
    <x v="14"/>
    <s v="0135"/>
    <s v="Råde"/>
    <s v="2"/>
    <s v="Kvinner"/>
    <x v="5"/>
    <x v="5"/>
    <x v="6"/>
    <x v="12"/>
  </r>
  <r>
    <x v="0"/>
    <s v="01"/>
    <x v="0"/>
    <x v="14"/>
    <s v="0135"/>
    <s v="Råde"/>
    <s v="1"/>
    <s v="Menn"/>
    <x v="0"/>
    <x v="0"/>
    <x v="6"/>
    <x v="1"/>
  </r>
  <r>
    <x v="0"/>
    <s v="01"/>
    <x v="0"/>
    <x v="14"/>
    <s v="0135"/>
    <s v="Råde"/>
    <s v="1"/>
    <s v="Menn"/>
    <x v="1"/>
    <x v="1"/>
    <x v="6"/>
    <x v="23"/>
  </r>
  <r>
    <x v="0"/>
    <s v="01"/>
    <x v="0"/>
    <x v="14"/>
    <s v="0135"/>
    <s v="Råde"/>
    <s v="1"/>
    <s v="Menn"/>
    <x v="2"/>
    <x v="2"/>
    <x v="6"/>
    <x v="20"/>
  </r>
  <r>
    <x v="0"/>
    <s v="01"/>
    <x v="0"/>
    <x v="14"/>
    <s v="0135"/>
    <s v="Råde"/>
    <s v="1"/>
    <s v="Menn"/>
    <x v="3"/>
    <x v="3"/>
    <x v="6"/>
    <x v="24"/>
  </r>
  <r>
    <x v="0"/>
    <s v="01"/>
    <x v="0"/>
    <x v="14"/>
    <s v="0135"/>
    <s v="Råde"/>
    <s v="1"/>
    <s v="Menn"/>
    <x v="4"/>
    <x v="4"/>
    <x v="6"/>
    <x v="51"/>
  </r>
  <r>
    <x v="0"/>
    <s v="01"/>
    <x v="0"/>
    <x v="14"/>
    <s v="0135"/>
    <s v="Råde"/>
    <s v="1"/>
    <s v="Menn"/>
    <x v="5"/>
    <x v="5"/>
    <x v="6"/>
    <x v="14"/>
  </r>
  <r>
    <x v="0"/>
    <s v="01"/>
    <x v="0"/>
    <x v="14"/>
    <s v="0135"/>
    <s v="Råde"/>
    <s v="2"/>
    <s v="Kvinner"/>
    <x v="0"/>
    <x v="0"/>
    <x v="7"/>
    <x v="12"/>
  </r>
  <r>
    <x v="0"/>
    <s v="01"/>
    <x v="0"/>
    <x v="14"/>
    <s v="0135"/>
    <s v="Råde"/>
    <s v="2"/>
    <s v="Kvinner"/>
    <x v="1"/>
    <x v="1"/>
    <x v="7"/>
    <x v="39"/>
  </r>
  <r>
    <x v="0"/>
    <s v="01"/>
    <x v="0"/>
    <x v="14"/>
    <s v="0135"/>
    <s v="Råde"/>
    <s v="2"/>
    <s v="Kvinner"/>
    <x v="2"/>
    <x v="2"/>
    <x v="7"/>
    <x v="13"/>
  </r>
  <r>
    <x v="0"/>
    <s v="01"/>
    <x v="0"/>
    <x v="14"/>
    <s v="0135"/>
    <s v="Råde"/>
    <s v="2"/>
    <s v="Kvinner"/>
    <x v="3"/>
    <x v="3"/>
    <x v="7"/>
    <x v="7"/>
  </r>
  <r>
    <x v="0"/>
    <s v="01"/>
    <x v="0"/>
    <x v="14"/>
    <s v="0135"/>
    <s v="Råde"/>
    <s v="2"/>
    <s v="Kvinner"/>
    <x v="4"/>
    <x v="4"/>
    <x v="7"/>
    <x v="15"/>
  </r>
  <r>
    <x v="0"/>
    <s v="01"/>
    <x v="0"/>
    <x v="14"/>
    <s v="0135"/>
    <s v="Råde"/>
    <s v="2"/>
    <s v="Kvinner"/>
    <x v="5"/>
    <x v="5"/>
    <x v="7"/>
    <x v="19"/>
  </r>
  <r>
    <x v="0"/>
    <s v="01"/>
    <x v="0"/>
    <x v="14"/>
    <s v="0135"/>
    <s v="Råde"/>
    <s v="1"/>
    <s v="Menn"/>
    <x v="0"/>
    <x v="0"/>
    <x v="7"/>
    <x v="5"/>
  </r>
  <r>
    <x v="0"/>
    <s v="01"/>
    <x v="0"/>
    <x v="14"/>
    <s v="0135"/>
    <s v="Råde"/>
    <s v="1"/>
    <s v="Menn"/>
    <x v="1"/>
    <x v="1"/>
    <x v="7"/>
    <x v="0"/>
  </r>
  <r>
    <x v="0"/>
    <s v="01"/>
    <x v="0"/>
    <x v="14"/>
    <s v="0135"/>
    <s v="Råde"/>
    <s v="1"/>
    <s v="Menn"/>
    <x v="2"/>
    <x v="2"/>
    <x v="7"/>
    <x v="2"/>
  </r>
  <r>
    <x v="0"/>
    <s v="01"/>
    <x v="0"/>
    <x v="14"/>
    <s v="0135"/>
    <s v="Råde"/>
    <s v="1"/>
    <s v="Menn"/>
    <x v="3"/>
    <x v="3"/>
    <x v="7"/>
    <x v="3"/>
  </r>
  <r>
    <x v="0"/>
    <s v="01"/>
    <x v="0"/>
    <x v="14"/>
    <s v="0135"/>
    <s v="Råde"/>
    <s v="1"/>
    <s v="Menn"/>
    <x v="4"/>
    <x v="4"/>
    <x v="7"/>
    <x v="32"/>
  </r>
  <r>
    <x v="0"/>
    <s v="01"/>
    <x v="0"/>
    <x v="14"/>
    <s v="0135"/>
    <s v="Råde"/>
    <s v="1"/>
    <s v="Menn"/>
    <x v="5"/>
    <x v="5"/>
    <x v="7"/>
    <x v="15"/>
  </r>
  <r>
    <x v="0"/>
    <s v="01"/>
    <x v="0"/>
    <x v="15"/>
    <s v="0136"/>
    <s v="Rygge"/>
    <s v="2"/>
    <s v="Kvinner"/>
    <x v="0"/>
    <x v="0"/>
    <x v="0"/>
    <x v="7"/>
  </r>
  <r>
    <x v="0"/>
    <s v="01"/>
    <x v="0"/>
    <x v="15"/>
    <s v="0136"/>
    <s v="Rygge"/>
    <s v="2"/>
    <s v="Kvinner"/>
    <x v="1"/>
    <x v="1"/>
    <x v="0"/>
    <x v="1"/>
  </r>
  <r>
    <x v="0"/>
    <s v="01"/>
    <x v="0"/>
    <x v="15"/>
    <s v="0136"/>
    <s v="Rygge"/>
    <s v="2"/>
    <s v="Kvinner"/>
    <x v="2"/>
    <x v="2"/>
    <x v="0"/>
    <x v="14"/>
  </r>
  <r>
    <x v="0"/>
    <s v="01"/>
    <x v="0"/>
    <x v="15"/>
    <s v="0136"/>
    <s v="Rygge"/>
    <s v="2"/>
    <s v="Kvinner"/>
    <x v="3"/>
    <x v="3"/>
    <x v="0"/>
    <x v="24"/>
  </r>
  <r>
    <x v="0"/>
    <s v="01"/>
    <x v="0"/>
    <x v="15"/>
    <s v="0136"/>
    <s v="Rygge"/>
    <s v="2"/>
    <s v="Kvinner"/>
    <x v="4"/>
    <x v="4"/>
    <x v="0"/>
    <x v="4"/>
  </r>
  <r>
    <x v="0"/>
    <s v="01"/>
    <x v="0"/>
    <x v="15"/>
    <s v="0136"/>
    <s v="Rygge"/>
    <s v="2"/>
    <s v="Kvinner"/>
    <x v="5"/>
    <x v="5"/>
    <x v="0"/>
    <x v="19"/>
  </r>
  <r>
    <x v="0"/>
    <s v="01"/>
    <x v="0"/>
    <x v="15"/>
    <s v="0136"/>
    <s v="Rygge"/>
    <s v="1"/>
    <s v="Menn"/>
    <x v="0"/>
    <x v="0"/>
    <x v="0"/>
    <x v="5"/>
  </r>
  <r>
    <x v="0"/>
    <s v="01"/>
    <x v="0"/>
    <x v="15"/>
    <s v="0136"/>
    <s v="Rygge"/>
    <s v="1"/>
    <s v="Menn"/>
    <x v="1"/>
    <x v="1"/>
    <x v="0"/>
    <x v="7"/>
  </r>
  <r>
    <x v="0"/>
    <s v="01"/>
    <x v="0"/>
    <x v="15"/>
    <s v="0136"/>
    <s v="Rygge"/>
    <s v="1"/>
    <s v="Menn"/>
    <x v="2"/>
    <x v="2"/>
    <x v="0"/>
    <x v="51"/>
  </r>
  <r>
    <x v="0"/>
    <s v="01"/>
    <x v="0"/>
    <x v="15"/>
    <s v="0136"/>
    <s v="Rygge"/>
    <s v="1"/>
    <s v="Menn"/>
    <x v="3"/>
    <x v="3"/>
    <x v="0"/>
    <x v="34"/>
  </r>
  <r>
    <x v="0"/>
    <s v="01"/>
    <x v="0"/>
    <x v="15"/>
    <s v="0136"/>
    <s v="Rygge"/>
    <s v="1"/>
    <s v="Menn"/>
    <x v="4"/>
    <x v="4"/>
    <x v="0"/>
    <x v="8"/>
  </r>
  <r>
    <x v="0"/>
    <s v="01"/>
    <x v="0"/>
    <x v="15"/>
    <s v="0136"/>
    <s v="Rygge"/>
    <s v="1"/>
    <s v="Menn"/>
    <x v="5"/>
    <x v="5"/>
    <x v="0"/>
    <x v="20"/>
  </r>
  <r>
    <x v="0"/>
    <s v="01"/>
    <x v="0"/>
    <x v="15"/>
    <s v="0136"/>
    <s v="Rygge"/>
    <s v="2"/>
    <s v="Kvinner"/>
    <x v="0"/>
    <x v="0"/>
    <x v="1"/>
    <x v="5"/>
  </r>
  <r>
    <x v="0"/>
    <s v="01"/>
    <x v="0"/>
    <x v="15"/>
    <s v="0136"/>
    <s v="Rygge"/>
    <s v="2"/>
    <s v="Kvinner"/>
    <x v="1"/>
    <x v="1"/>
    <x v="1"/>
    <x v="1"/>
  </r>
  <r>
    <x v="0"/>
    <s v="01"/>
    <x v="0"/>
    <x v="15"/>
    <s v="0136"/>
    <s v="Rygge"/>
    <s v="2"/>
    <s v="Kvinner"/>
    <x v="2"/>
    <x v="2"/>
    <x v="1"/>
    <x v="3"/>
  </r>
  <r>
    <x v="0"/>
    <s v="01"/>
    <x v="0"/>
    <x v="15"/>
    <s v="0136"/>
    <s v="Rygge"/>
    <s v="2"/>
    <s v="Kvinner"/>
    <x v="3"/>
    <x v="3"/>
    <x v="1"/>
    <x v="56"/>
  </r>
  <r>
    <x v="0"/>
    <s v="01"/>
    <x v="0"/>
    <x v="15"/>
    <s v="0136"/>
    <s v="Rygge"/>
    <s v="2"/>
    <s v="Kvinner"/>
    <x v="4"/>
    <x v="4"/>
    <x v="1"/>
    <x v="14"/>
  </r>
  <r>
    <x v="0"/>
    <s v="01"/>
    <x v="0"/>
    <x v="15"/>
    <s v="0136"/>
    <s v="Rygge"/>
    <s v="2"/>
    <s v="Kvinner"/>
    <x v="5"/>
    <x v="5"/>
    <x v="1"/>
    <x v="1"/>
  </r>
  <r>
    <x v="0"/>
    <s v="01"/>
    <x v="0"/>
    <x v="15"/>
    <s v="0136"/>
    <s v="Rygge"/>
    <s v="1"/>
    <s v="Menn"/>
    <x v="0"/>
    <x v="0"/>
    <x v="1"/>
    <x v="15"/>
  </r>
  <r>
    <x v="0"/>
    <s v="01"/>
    <x v="0"/>
    <x v="15"/>
    <s v="0136"/>
    <s v="Rygge"/>
    <s v="1"/>
    <s v="Menn"/>
    <x v="1"/>
    <x v="1"/>
    <x v="1"/>
    <x v="1"/>
  </r>
  <r>
    <x v="0"/>
    <s v="01"/>
    <x v="0"/>
    <x v="15"/>
    <s v="0136"/>
    <s v="Rygge"/>
    <s v="1"/>
    <s v="Menn"/>
    <x v="2"/>
    <x v="2"/>
    <x v="1"/>
    <x v="55"/>
  </r>
  <r>
    <x v="0"/>
    <s v="01"/>
    <x v="0"/>
    <x v="15"/>
    <s v="0136"/>
    <s v="Rygge"/>
    <s v="1"/>
    <s v="Menn"/>
    <x v="3"/>
    <x v="3"/>
    <x v="1"/>
    <x v="58"/>
  </r>
  <r>
    <x v="0"/>
    <s v="01"/>
    <x v="0"/>
    <x v="15"/>
    <s v="0136"/>
    <s v="Rygge"/>
    <s v="1"/>
    <s v="Menn"/>
    <x v="4"/>
    <x v="4"/>
    <x v="1"/>
    <x v="28"/>
  </r>
  <r>
    <x v="0"/>
    <s v="01"/>
    <x v="0"/>
    <x v="15"/>
    <s v="0136"/>
    <s v="Rygge"/>
    <s v="1"/>
    <s v="Menn"/>
    <x v="5"/>
    <x v="5"/>
    <x v="1"/>
    <x v="14"/>
  </r>
  <r>
    <x v="0"/>
    <s v="01"/>
    <x v="0"/>
    <x v="15"/>
    <s v="0136"/>
    <s v="Rygge"/>
    <s v="2"/>
    <s v="Kvinner"/>
    <x v="0"/>
    <x v="0"/>
    <x v="2"/>
    <x v="7"/>
  </r>
  <r>
    <x v="0"/>
    <s v="01"/>
    <x v="0"/>
    <x v="15"/>
    <s v="0136"/>
    <s v="Rygge"/>
    <s v="2"/>
    <s v="Kvinner"/>
    <x v="1"/>
    <x v="1"/>
    <x v="2"/>
    <x v="0"/>
  </r>
  <r>
    <x v="0"/>
    <s v="01"/>
    <x v="0"/>
    <x v="15"/>
    <s v="0136"/>
    <s v="Rygge"/>
    <s v="2"/>
    <s v="Kvinner"/>
    <x v="2"/>
    <x v="2"/>
    <x v="2"/>
    <x v="4"/>
  </r>
  <r>
    <x v="0"/>
    <s v="01"/>
    <x v="0"/>
    <x v="15"/>
    <s v="0136"/>
    <s v="Rygge"/>
    <s v="2"/>
    <s v="Kvinner"/>
    <x v="3"/>
    <x v="3"/>
    <x v="2"/>
    <x v="3"/>
  </r>
  <r>
    <x v="0"/>
    <s v="01"/>
    <x v="0"/>
    <x v="15"/>
    <s v="0136"/>
    <s v="Rygge"/>
    <s v="2"/>
    <s v="Kvinner"/>
    <x v="4"/>
    <x v="4"/>
    <x v="2"/>
    <x v="4"/>
  </r>
  <r>
    <x v="0"/>
    <s v="01"/>
    <x v="0"/>
    <x v="15"/>
    <s v="0136"/>
    <s v="Rygge"/>
    <s v="2"/>
    <s v="Kvinner"/>
    <x v="5"/>
    <x v="5"/>
    <x v="2"/>
    <x v="0"/>
  </r>
  <r>
    <x v="0"/>
    <s v="01"/>
    <x v="0"/>
    <x v="15"/>
    <s v="0136"/>
    <s v="Rygge"/>
    <s v="1"/>
    <s v="Menn"/>
    <x v="0"/>
    <x v="0"/>
    <x v="2"/>
    <x v="36"/>
  </r>
  <r>
    <x v="0"/>
    <s v="01"/>
    <x v="0"/>
    <x v="15"/>
    <s v="0136"/>
    <s v="Rygge"/>
    <s v="1"/>
    <s v="Menn"/>
    <x v="1"/>
    <x v="1"/>
    <x v="2"/>
    <x v="12"/>
  </r>
  <r>
    <x v="0"/>
    <s v="01"/>
    <x v="0"/>
    <x v="15"/>
    <s v="0136"/>
    <s v="Rygge"/>
    <s v="1"/>
    <s v="Menn"/>
    <x v="2"/>
    <x v="2"/>
    <x v="2"/>
    <x v="4"/>
  </r>
  <r>
    <x v="0"/>
    <s v="01"/>
    <x v="0"/>
    <x v="15"/>
    <s v="0136"/>
    <s v="Rygge"/>
    <s v="1"/>
    <s v="Menn"/>
    <x v="3"/>
    <x v="3"/>
    <x v="2"/>
    <x v="72"/>
  </r>
  <r>
    <x v="0"/>
    <s v="01"/>
    <x v="0"/>
    <x v="15"/>
    <s v="0136"/>
    <s v="Rygge"/>
    <s v="1"/>
    <s v="Menn"/>
    <x v="4"/>
    <x v="4"/>
    <x v="2"/>
    <x v="45"/>
  </r>
  <r>
    <x v="0"/>
    <s v="01"/>
    <x v="0"/>
    <x v="15"/>
    <s v="0136"/>
    <s v="Rygge"/>
    <s v="1"/>
    <s v="Menn"/>
    <x v="5"/>
    <x v="5"/>
    <x v="2"/>
    <x v="36"/>
  </r>
  <r>
    <x v="0"/>
    <s v="01"/>
    <x v="0"/>
    <x v="15"/>
    <s v="0136"/>
    <s v="Rygge"/>
    <s v="2"/>
    <s v="Kvinner"/>
    <x v="0"/>
    <x v="0"/>
    <x v="3"/>
    <x v="13"/>
  </r>
  <r>
    <x v="0"/>
    <s v="01"/>
    <x v="0"/>
    <x v="15"/>
    <s v="0136"/>
    <s v="Rygge"/>
    <s v="2"/>
    <s v="Kvinner"/>
    <x v="1"/>
    <x v="1"/>
    <x v="3"/>
    <x v="0"/>
  </r>
  <r>
    <x v="0"/>
    <s v="01"/>
    <x v="0"/>
    <x v="15"/>
    <s v="0136"/>
    <s v="Rygge"/>
    <s v="2"/>
    <s v="Kvinner"/>
    <x v="2"/>
    <x v="2"/>
    <x v="3"/>
    <x v="4"/>
  </r>
  <r>
    <x v="0"/>
    <s v="01"/>
    <x v="0"/>
    <x v="15"/>
    <s v="0136"/>
    <s v="Rygge"/>
    <s v="2"/>
    <s v="Kvinner"/>
    <x v="3"/>
    <x v="3"/>
    <x v="3"/>
    <x v="40"/>
  </r>
  <r>
    <x v="0"/>
    <s v="01"/>
    <x v="0"/>
    <x v="15"/>
    <s v="0136"/>
    <s v="Rygge"/>
    <s v="2"/>
    <s v="Kvinner"/>
    <x v="4"/>
    <x v="4"/>
    <x v="3"/>
    <x v="14"/>
  </r>
  <r>
    <x v="0"/>
    <s v="01"/>
    <x v="0"/>
    <x v="15"/>
    <s v="0136"/>
    <s v="Rygge"/>
    <s v="2"/>
    <s v="Kvinner"/>
    <x v="5"/>
    <x v="5"/>
    <x v="3"/>
    <x v="0"/>
  </r>
  <r>
    <x v="0"/>
    <s v="01"/>
    <x v="0"/>
    <x v="15"/>
    <s v="0136"/>
    <s v="Rygge"/>
    <s v="1"/>
    <s v="Menn"/>
    <x v="0"/>
    <x v="0"/>
    <x v="3"/>
    <x v="15"/>
  </r>
  <r>
    <x v="0"/>
    <s v="01"/>
    <x v="0"/>
    <x v="15"/>
    <s v="0136"/>
    <s v="Rygge"/>
    <s v="1"/>
    <s v="Menn"/>
    <x v="1"/>
    <x v="1"/>
    <x v="3"/>
    <x v="5"/>
  </r>
  <r>
    <x v="0"/>
    <s v="01"/>
    <x v="0"/>
    <x v="15"/>
    <s v="0136"/>
    <s v="Rygge"/>
    <s v="1"/>
    <s v="Menn"/>
    <x v="2"/>
    <x v="2"/>
    <x v="3"/>
    <x v="55"/>
  </r>
  <r>
    <x v="0"/>
    <s v="01"/>
    <x v="0"/>
    <x v="15"/>
    <s v="0136"/>
    <s v="Rygge"/>
    <s v="1"/>
    <s v="Menn"/>
    <x v="3"/>
    <x v="3"/>
    <x v="3"/>
    <x v="35"/>
  </r>
  <r>
    <x v="0"/>
    <s v="01"/>
    <x v="0"/>
    <x v="15"/>
    <s v="0136"/>
    <s v="Rygge"/>
    <s v="1"/>
    <s v="Menn"/>
    <x v="4"/>
    <x v="4"/>
    <x v="3"/>
    <x v="63"/>
  </r>
  <r>
    <x v="0"/>
    <s v="01"/>
    <x v="0"/>
    <x v="15"/>
    <s v="0136"/>
    <s v="Rygge"/>
    <s v="1"/>
    <s v="Menn"/>
    <x v="5"/>
    <x v="5"/>
    <x v="3"/>
    <x v="36"/>
  </r>
  <r>
    <x v="0"/>
    <s v="01"/>
    <x v="0"/>
    <x v="15"/>
    <s v="0136"/>
    <s v="Rygge"/>
    <s v="2"/>
    <s v="Kvinner"/>
    <x v="0"/>
    <x v="0"/>
    <x v="4"/>
    <x v="5"/>
  </r>
  <r>
    <x v="0"/>
    <s v="01"/>
    <x v="0"/>
    <x v="15"/>
    <s v="0136"/>
    <s v="Rygge"/>
    <s v="2"/>
    <s v="Kvinner"/>
    <x v="1"/>
    <x v="1"/>
    <x v="4"/>
    <x v="23"/>
  </r>
  <r>
    <x v="0"/>
    <s v="01"/>
    <x v="0"/>
    <x v="15"/>
    <s v="0136"/>
    <s v="Rygge"/>
    <s v="2"/>
    <s v="Kvinner"/>
    <x v="2"/>
    <x v="2"/>
    <x v="4"/>
    <x v="36"/>
  </r>
  <r>
    <x v="0"/>
    <s v="01"/>
    <x v="0"/>
    <x v="15"/>
    <s v="0136"/>
    <s v="Rygge"/>
    <s v="2"/>
    <s v="Kvinner"/>
    <x v="3"/>
    <x v="3"/>
    <x v="4"/>
    <x v="3"/>
  </r>
  <r>
    <x v="0"/>
    <s v="01"/>
    <x v="0"/>
    <x v="15"/>
    <s v="0136"/>
    <s v="Rygge"/>
    <s v="2"/>
    <s v="Kvinner"/>
    <x v="4"/>
    <x v="4"/>
    <x v="4"/>
    <x v="36"/>
  </r>
  <r>
    <x v="0"/>
    <s v="01"/>
    <x v="0"/>
    <x v="15"/>
    <s v="0136"/>
    <s v="Rygge"/>
    <s v="2"/>
    <s v="Kvinner"/>
    <x v="5"/>
    <x v="5"/>
    <x v="4"/>
    <x v="0"/>
  </r>
  <r>
    <x v="0"/>
    <s v="01"/>
    <x v="0"/>
    <x v="15"/>
    <s v="0136"/>
    <s v="Rygge"/>
    <s v="1"/>
    <s v="Menn"/>
    <x v="0"/>
    <x v="0"/>
    <x v="4"/>
    <x v="21"/>
  </r>
  <r>
    <x v="0"/>
    <s v="01"/>
    <x v="0"/>
    <x v="15"/>
    <s v="0136"/>
    <s v="Rygge"/>
    <s v="1"/>
    <s v="Menn"/>
    <x v="1"/>
    <x v="1"/>
    <x v="4"/>
    <x v="0"/>
  </r>
  <r>
    <x v="0"/>
    <s v="01"/>
    <x v="0"/>
    <x v="15"/>
    <s v="0136"/>
    <s v="Rygge"/>
    <s v="1"/>
    <s v="Menn"/>
    <x v="2"/>
    <x v="2"/>
    <x v="4"/>
    <x v="32"/>
  </r>
  <r>
    <x v="0"/>
    <s v="01"/>
    <x v="0"/>
    <x v="15"/>
    <s v="0136"/>
    <s v="Rygge"/>
    <s v="1"/>
    <s v="Menn"/>
    <x v="3"/>
    <x v="3"/>
    <x v="4"/>
    <x v="16"/>
  </r>
  <r>
    <x v="0"/>
    <s v="01"/>
    <x v="0"/>
    <x v="15"/>
    <s v="0136"/>
    <s v="Rygge"/>
    <s v="1"/>
    <s v="Menn"/>
    <x v="4"/>
    <x v="4"/>
    <x v="4"/>
    <x v="16"/>
  </r>
  <r>
    <x v="0"/>
    <s v="01"/>
    <x v="0"/>
    <x v="15"/>
    <s v="0136"/>
    <s v="Rygge"/>
    <s v="1"/>
    <s v="Menn"/>
    <x v="5"/>
    <x v="5"/>
    <x v="4"/>
    <x v="11"/>
  </r>
  <r>
    <x v="0"/>
    <s v="01"/>
    <x v="0"/>
    <x v="15"/>
    <s v="0136"/>
    <s v="Rygge"/>
    <s v="2"/>
    <s v="Kvinner"/>
    <x v="0"/>
    <x v="0"/>
    <x v="5"/>
    <x v="19"/>
  </r>
  <r>
    <x v="0"/>
    <s v="01"/>
    <x v="0"/>
    <x v="15"/>
    <s v="0136"/>
    <s v="Rygge"/>
    <s v="2"/>
    <s v="Kvinner"/>
    <x v="1"/>
    <x v="1"/>
    <x v="5"/>
    <x v="23"/>
  </r>
  <r>
    <x v="0"/>
    <s v="01"/>
    <x v="0"/>
    <x v="15"/>
    <s v="0136"/>
    <s v="Rygge"/>
    <s v="2"/>
    <s v="Kvinner"/>
    <x v="2"/>
    <x v="2"/>
    <x v="5"/>
    <x v="21"/>
  </r>
  <r>
    <x v="0"/>
    <s v="01"/>
    <x v="0"/>
    <x v="15"/>
    <s v="0136"/>
    <s v="Rygge"/>
    <s v="2"/>
    <s v="Kvinner"/>
    <x v="3"/>
    <x v="3"/>
    <x v="5"/>
    <x v="24"/>
  </r>
  <r>
    <x v="0"/>
    <s v="01"/>
    <x v="0"/>
    <x v="15"/>
    <s v="0136"/>
    <s v="Rygge"/>
    <s v="2"/>
    <s v="Kvinner"/>
    <x v="4"/>
    <x v="4"/>
    <x v="5"/>
    <x v="21"/>
  </r>
  <r>
    <x v="0"/>
    <s v="01"/>
    <x v="0"/>
    <x v="15"/>
    <s v="0136"/>
    <s v="Rygge"/>
    <s v="2"/>
    <s v="Kvinner"/>
    <x v="5"/>
    <x v="5"/>
    <x v="5"/>
    <x v="12"/>
  </r>
  <r>
    <x v="0"/>
    <s v="01"/>
    <x v="0"/>
    <x v="15"/>
    <s v="0136"/>
    <s v="Rygge"/>
    <s v="1"/>
    <s v="Menn"/>
    <x v="0"/>
    <x v="0"/>
    <x v="5"/>
    <x v="14"/>
  </r>
  <r>
    <x v="0"/>
    <s v="01"/>
    <x v="0"/>
    <x v="15"/>
    <s v="0136"/>
    <s v="Rygge"/>
    <s v="1"/>
    <s v="Menn"/>
    <x v="1"/>
    <x v="1"/>
    <x v="5"/>
    <x v="19"/>
  </r>
  <r>
    <x v="0"/>
    <s v="01"/>
    <x v="0"/>
    <x v="15"/>
    <s v="0136"/>
    <s v="Rygge"/>
    <s v="1"/>
    <s v="Menn"/>
    <x v="2"/>
    <x v="2"/>
    <x v="5"/>
    <x v="56"/>
  </r>
  <r>
    <x v="0"/>
    <s v="01"/>
    <x v="0"/>
    <x v="15"/>
    <s v="0136"/>
    <s v="Rygge"/>
    <s v="1"/>
    <s v="Menn"/>
    <x v="3"/>
    <x v="3"/>
    <x v="5"/>
    <x v="63"/>
  </r>
  <r>
    <x v="0"/>
    <s v="01"/>
    <x v="0"/>
    <x v="15"/>
    <s v="0136"/>
    <s v="Rygge"/>
    <s v="1"/>
    <s v="Menn"/>
    <x v="4"/>
    <x v="4"/>
    <x v="5"/>
    <x v="28"/>
  </r>
  <r>
    <x v="0"/>
    <s v="01"/>
    <x v="0"/>
    <x v="15"/>
    <s v="0136"/>
    <s v="Rygge"/>
    <s v="1"/>
    <s v="Menn"/>
    <x v="5"/>
    <x v="5"/>
    <x v="5"/>
    <x v="40"/>
  </r>
  <r>
    <x v="0"/>
    <s v="01"/>
    <x v="0"/>
    <x v="15"/>
    <s v="0136"/>
    <s v="Rygge"/>
    <s v="2"/>
    <s v="Kvinner"/>
    <x v="0"/>
    <x v="0"/>
    <x v="6"/>
    <x v="19"/>
  </r>
  <r>
    <x v="0"/>
    <s v="01"/>
    <x v="0"/>
    <x v="15"/>
    <s v="0136"/>
    <s v="Rygge"/>
    <s v="2"/>
    <s v="Kvinner"/>
    <x v="1"/>
    <x v="1"/>
    <x v="6"/>
    <x v="19"/>
  </r>
  <r>
    <x v="0"/>
    <s v="01"/>
    <x v="0"/>
    <x v="15"/>
    <s v="0136"/>
    <s v="Rygge"/>
    <s v="2"/>
    <s v="Kvinner"/>
    <x v="2"/>
    <x v="2"/>
    <x v="6"/>
    <x v="14"/>
  </r>
  <r>
    <x v="0"/>
    <s v="01"/>
    <x v="0"/>
    <x v="15"/>
    <s v="0136"/>
    <s v="Rygge"/>
    <s v="2"/>
    <s v="Kvinner"/>
    <x v="3"/>
    <x v="3"/>
    <x v="6"/>
    <x v="3"/>
  </r>
  <r>
    <x v="0"/>
    <s v="01"/>
    <x v="0"/>
    <x v="15"/>
    <s v="0136"/>
    <s v="Rygge"/>
    <s v="2"/>
    <s v="Kvinner"/>
    <x v="4"/>
    <x v="4"/>
    <x v="6"/>
    <x v="15"/>
  </r>
  <r>
    <x v="0"/>
    <s v="01"/>
    <x v="0"/>
    <x v="15"/>
    <s v="0136"/>
    <s v="Rygge"/>
    <s v="2"/>
    <s v="Kvinner"/>
    <x v="5"/>
    <x v="5"/>
    <x v="6"/>
    <x v="1"/>
  </r>
  <r>
    <x v="0"/>
    <s v="01"/>
    <x v="0"/>
    <x v="15"/>
    <s v="0136"/>
    <s v="Rygge"/>
    <s v="1"/>
    <s v="Menn"/>
    <x v="0"/>
    <x v="0"/>
    <x v="6"/>
    <x v="21"/>
  </r>
  <r>
    <x v="0"/>
    <s v="01"/>
    <x v="0"/>
    <x v="15"/>
    <s v="0136"/>
    <s v="Rygge"/>
    <s v="1"/>
    <s v="Menn"/>
    <x v="1"/>
    <x v="1"/>
    <x v="6"/>
    <x v="5"/>
  </r>
  <r>
    <x v="0"/>
    <s v="01"/>
    <x v="0"/>
    <x v="15"/>
    <s v="0136"/>
    <s v="Rygge"/>
    <s v="1"/>
    <s v="Menn"/>
    <x v="2"/>
    <x v="2"/>
    <x v="6"/>
    <x v="55"/>
  </r>
  <r>
    <x v="0"/>
    <s v="01"/>
    <x v="0"/>
    <x v="15"/>
    <s v="0136"/>
    <s v="Rygge"/>
    <s v="1"/>
    <s v="Menn"/>
    <x v="3"/>
    <x v="3"/>
    <x v="6"/>
    <x v="63"/>
  </r>
  <r>
    <x v="0"/>
    <s v="01"/>
    <x v="0"/>
    <x v="15"/>
    <s v="0136"/>
    <s v="Rygge"/>
    <s v="1"/>
    <s v="Menn"/>
    <x v="4"/>
    <x v="4"/>
    <x v="6"/>
    <x v="63"/>
  </r>
  <r>
    <x v="0"/>
    <s v="01"/>
    <x v="0"/>
    <x v="15"/>
    <s v="0136"/>
    <s v="Rygge"/>
    <s v="1"/>
    <s v="Menn"/>
    <x v="5"/>
    <x v="5"/>
    <x v="6"/>
    <x v="24"/>
  </r>
  <r>
    <x v="0"/>
    <s v="01"/>
    <x v="0"/>
    <x v="15"/>
    <s v="0136"/>
    <s v="Rygge"/>
    <s v="2"/>
    <s v="Kvinner"/>
    <x v="0"/>
    <x v="0"/>
    <x v="7"/>
    <x v="23"/>
  </r>
  <r>
    <x v="0"/>
    <s v="01"/>
    <x v="0"/>
    <x v="15"/>
    <s v="0136"/>
    <s v="Rygge"/>
    <s v="2"/>
    <s v="Kvinner"/>
    <x v="1"/>
    <x v="1"/>
    <x v="7"/>
    <x v="23"/>
  </r>
  <r>
    <x v="0"/>
    <s v="01"/>
    <x v="0"/>
    <x v="15"/>
    <s v="0136"/>
    <s v="Rygge"/>
    <s v="2"/>
    <s v="Kvinner"/>
    <x v="2"/>
    <x v="2"/>
    <x v="7"/>
    <x v="12"/>
  </r>
  <r>
    <x v="0"/>
    <s v="01"/>
    <x v="0"/>
    <x v="15"/>
    <s v="0136"/>
    <s v="Rygge"/>
    <s v="2"/>
    <s v="Kvinner"/>
    <x v="3"/>
    <x v="3"/>
    <x v="7"/>
    <x v="11"/>
  </r>
  <r>
    <x v="0"/>
    <s v="01"/>
    <x v="0"/>
    <x v="15"/>
    <s v="0136"/>
    <s v="Rygge"/>
    <s v="2"/>
    <s v="Kvinner"/>
    <x v="4"/>
    <x v="4"/>
    <x v="7"/>
    <x v="21"/>
  </r>
  <r>
    <x v="0"/>
    <s v="01"/>
    <x v="0"/>
    <x v="15"/>
    <s v="0136"/>
    <s v="Rygge"/>
    <s v="2"/>
    <s v="Kvinner"/>
    <x v="5"/>
    <x v="5"/>
    <x v="7"/>
    <x v="5"/>
  </r>
  <r>
    <x v="0"/>
    <s v="01"/>
    <x v="0"/>
    <x v="15"/>
    <s v="0136"/>
    <s v="Rygge"/>
    <s v="1"/>
    <s v="Menn"/>
    <x v="0"/>
    <x v="0"/>
    <x v="7"/>
    <x v="12"/>
  </r>
  <r>
    <x v="0"/>
    <s v="01"/>
    <x v="0"/>
    <x v="15"/>
    <s v="0136"/>
    <s v="Rygge"/>
    <s v="1"/>
    <s v="Menn"/>
    <x v="1"/>
    <x v="1"/>
    <x v="7"/>
    <x v="6"/>
  </r>
  <r>
    <x v="0"/>
    <s v="01"/>
    <x v="0"/>
    <x v="15"/>
    <s v="0136"/>
    <s v="Rygge"/>
    <s v="1"/>
    <s v="Menn"/>
    <x v="2"/>
    <x v="2"/>
    <x v="7"/>
    <x v="20"/>
  </r>
  <r>
    <x v="0"/>
    <s v="01"/>
    <x v="0"/>
    <x v="15"/>
    <s v="0136"/>
    <s v="Rygge"/>
    <s v="1"/>
    <s v="Menn"/>
    <x v="3"/>
    <x v="3"/>
    <x v="7"/>
    <x v="55"/>
  </r>
  <r>
    <x v="0"/>
    <s v="01"/>
    <x v="0"/>
    <x v="15"/>
    <s v="0136"/>
    <s v="Rygge"/>
    <s v="1"/>
    <s v="Menn"/>
    <x v="4"/>
    <x v="4"/>
    <x v="7"/>
    <x v="72"/>
  </r>
  <r>
    <x v="0"/>
    <s v="01"/>
    <x v="0"/>
    <x v="15"/>
    <s v="0136"/>
    <s v="Rygge"/>
    <s v="1"/>
    <s v="Menn"/>
    <x v="5"/>
    <x v="5"/>
    <x v="7"/>
    <x v="40"/>
  </r>
  <r>
    <x v="0"/>
    <s v="01"/>
    <x v="0"/>
    <x v="16"/>
    <s v="0137"/>
    <s v="Våler (Østf.)"/>
    <s v="2"/>
    <s v="Kvinner"/>
    <x v="0"/>
    <x v="0"/>
    <x v="0"/>
    <x v="39"/>
  </r>
  <r>
    <x v="0"/>
    <s v="01"/>
    <x v="0"/>
    <x v="16"/>
    <s v="0137"/>
    <s v="Våler (Østf.)"/>
    <s v="2"/>
    <s v="Kvinner"/>
    <x v="1"/>
    <x v="1"/>
    <x v="0"/>
    <x v="23"/>
  </r>
  <r>
    <x v="0"/>
    <s v="01"/>
    <x v="0"/>
    <x v="16"/>
    <s v="0137"/>
    <s v="Våler (Østf.)"/>
    <s v="2"/>
    <s v="Kvinner"/>
    <x v="2"/>
    <x v="2"/>
    <x v="0"/>
    <x v="19"/>
  </r>
  <r>
    <x v="0"/>
    <s v="01"/>
    <x v="0"/>
    <x v="16"/>
    <s v="0137"/>
    <s v="Våler (Østf.)"/>
    <s v="2"/>
    <s v="Kvinner"/>
    <x v="3"/>
    <x v="3"/>
    <x v="0"/>
    <x v="1"/>
  </r>
  <r>
    <x v="0"/>
    <s v="01"/>
    <x v="0"/>
    <x v="16"/>
    <s v="0137"/>
    <s v="Våler (Østf.)"/>
    <s v="2"/>
    <s v="Kvinner"/>
    <x v="4"/>
    <x v="4"/>
    <x v="0"/>
    <x v="7"/>
  </r>
  <r>
    <x v="0"/>
    <s v="01"/>
    <x v="0"/>
    <x v="16"/>
    <s v="0137"/>
    <s v="Våler (Østf.)"/>
    <s v="2"/>
    <s v="Kvinner"/>
    <x v="5"/>
    <x v="5"/>
    <x v="0"/>
    <x v="39"/>
  </r>
  <r>
    <x v="0"/>
    <s v="01"/>
    <x v="0"/>
    <x v="16"/>
    <s v="0137"/>
    <s v="Våler (Østf.)"/>
    <s v="1"/>
    <s v="Menn"/>
    <x v="0"/>
    <x v="0"/>
    <x v="0"/>
    <x v="23"/>
  </r>
  <r>
    <x v="0"/>
    <s v="01"/>
    <x v="0"/>
    <x v="16"/>
    <s v="0137"/>
    <s v="Våler (Østf.)"/>
    <s v="1"/>
    <s v="Menn"/>
    <x v="1"/>
    <x v="1"/>
    <x v="0"/>
    <x v="1"/>
  </r>
  <r>
    <x v="0"/>
    <s v="01"/>
    <x v="0"/>
    <x v="16"/>
    <s v="0137"/>
    <s v="Våler (Østf.)"/>
    <s v="1"/>
    <s v="Menn"/>
    <x v="2"/>
    <x v="2"/>
    <x v="0"/>
    <x v="6"/>
  </r>
  <r>
    <x v="0"/>
    <s v="01"/>
    <x v="0"/>
    <x v="16"/>
    <s v="0137"/>
    <s v="Våler (Østf.)"/>
    <s v="1"/>
    <s v="Menn"/>
    <x v="3"/>
    <x v="3"/>
    <x v="0"/>
    <x v="40"/>
  </r>
  <r>
    <x v="0"/>
    <s v="01"/>
    <x v="0"/>
    <x v="16"/>
    <s v="0137"/>
    <s v="Våler (Østf.)"/>
    <s v="1"/>
    <s v="Menn"/>
    <x v="4"/>
    <x v="4"/>
    <x v="0"/>
    <x v="3"/>
  </r>
  <r>
    <x v="0"/>
    <s v="01"/>
    <x v="0"/>
    <x v="16"/>
    <s v="0137"/>
    <s v="Våler (Østf.)"/>
    <s v="1"/>
    <s v="Menn"/>
    <x v="5"/>
    <x v="5"/>
    <x v="0"/>
    <x v="6"/>
  </r>
  <r>
    <x v="0"/>
    <s v="01"/>
    <x v="0"/>
    <x v="16"/>
    <s v="0137"/>
    <s v="Våler (Østf.)"/>
    <s v="2"/>
    <s v="Kvinner"/>
    <x v="0"/>
    <x v="0"/>
    <x v="1"/>
    <x v="0"/>
  </r>
  <r>
    <x v="0"/>
    <s v="01"/>
    <x v="0"/>
    <x v="16"/>
    <s v="0137"/>
    <s v="Våler (Østf.)"/>
    <s v="2"/>
    <s v="Kvinner"/>
    <x v="1"/>
    <x v="1"/>
    <x v="1"/>
    <x v="23"/>
  </r>
  <r>
    <x v="0"/>
    <s v="01"/>
    <x v="0"/>
    <x v="16"/>
    <s v="0137"/>
    <s v="Våler (Østf.)"/>
    <s v="2"/>
    <s v="Kvinner"/>
    <x v="2"/>
    <x v="2"/>
    <x v="1"/>
    <x v="23"/>
  </r>
  <r>
    <x v="0"/>
    <s v="01"/>
    <x v="0"/>
    <x v="16"/>
    <s v="0137"/>
    <s v="Våler (Østf.)"/>
    <s v="2"/>
    <s v="Kvinner"/>
    <x v="3"/>
    <x v="3"/>
    <x v="1"/>
    <x v="12"/>
  </r>
  <r>
    <x v="0"/>
    <s v="01"/>
    <x v="0"/>
    <x v="16"/>
    <s v="0137"/>
    <s v="Våler (Østf.)"/>
    <s v="2"/>
    <s v="Kvinner"/>
    <x v="4"/>
    <x v="4"/>
    <x v="1"/>
    <x v="6"/>
  </r>
  <r>
    <x v="0"/>
    <s v="01"/>
    <x v="0"/>
    <x v="16"/>
    <s v="0137"/>
    <s v="Våler (Østf.)"/>
    <s v="2"/>
    <s v="Kvinner"/>
    <x v="5"/>
    <x v="5"/>
    <x v="1"/>
    <x v="23"/>
  </r>
  <r>
    <x v="0"/>
    <s v="01"/>
    <x v="0"/>
    <x v="16"/>
    <s v="0137"/>
    <s v="Våler (Østf.)"/>
    <s v="1"/>
    <s v="Menn"/>
    <x v="0"/>
    <x v="0"/>
    <x v="1"/>
    <x v="0"/>
  </r>
  <r>
    <x v="0"/>
    <s v="01"/>
    <x v="0"/>
    <x v="16"/>
    <s v="0137"/>
    <s v="Våler (Østf.)"/>
    <s v="1"/>
    <s v="Menn"/>
    <x v="1"/>
    <x v="1"/>
    <x v="1"/>
    <x v="23"/>
  </r>
  <r>
    <x v="0"/>
    <s v="01"/>
    <x v="0"/>
    <x v="16"/>
    <s v="0137"/>
    <s v="Våler (Østf.)"/>
    <s v="1"/>
    <s v="Menn"/>
    <x v="2"/>
    <x v="2"/>
    <x v="1"/>
    <x v="13"/>
  </r>
  <r>
    <x v="0"/>
    <s v="01"/>
    <x v="0"/>
    <x v="16"/>
    <s v="0137"/>
    <s v="Våler (Østf.)"/>
    <s v="1"/>
    <s v="Menn"/>
    <x v="3"/>
    <x v="3"/>
    <x v="1"/>
    <x v="3"/>
  </r>
  <r>
    <x v="0"/>
    <s v="01"/>
    <x v="0"/>
    <x v="16"/>
    <s v="0137"/>
    <s v="Våler (Østf.)"/>
    <s v="1"/>
    <s v="Menn"/>
    <x v="4"/>
    <x v="4"/>
    <x v="1"/>
    <x v="24"/>
  </r>
  <r>
    <x v="0"/>
    <s v="01"/>
    <x v="0"/>
    <x v="16"/>
    <s v="0137"/>
    <s v="Våler (Østf.)"/>
    <s v="1"/>
    <s v="Menn"/>
    <x v="5"/>
    <x v="5"/>
    <x v="1"/>
    <x v="2"/>
  </r>
  <r>
    <x v="0"/>
    <s v="01"/>
    <x v="0"/>
    <x v="16"/>
    <s v="0137"/>
    <s v="Våler (Østf.)"/>
    <s v="2"/>
    <s v="Kvinner"/>
    <x v="0"/>
    <x v="0"/>
    <x v="2"/>
    <x v="23"/>
  </r>
  <r>
    <x v="0"/>
    <s v="01"/>
    <x v="0"/>
    <x v="16"/>
    <s v="0137"/>
    <s v="Våler (Østf.)"/>
    <s v="2"/>
    <s v="Kvinner"/>
    <x v="1"/>
    <x v="1"/>
    <x v="2"/>
    <x v="23"/>
  </r>
  <r>
    <x v="0"/>
    <s v="01"/>
    <x v="0"/>
    <x v="16"/>
    <s v="0137"/>
    <s v="Våler (Østf.)"/>
    <s v="2"/>
    <s v="Kvinner"/>
    <x v="2"/>
    <x v="2"/>
    <x v="2"/>
    <x v="19"/>
  </r>
  <r>
    <x v="0"/>
    <s v="01"/>
    <x v="0"/>
    <x v="16"/>
    <s v="0137"/>
    <s v="Våler (Østf.)"/>
    <s v="2"/>
    <s v="Kvinner"/>
    <x v="3"/>
    <x v="3"/>
    <x v="2"/>
    <x v="23"/>
  </r>
  <r>
    <x v="0"/>
    <s v="01"/>
    <x v="0"/>
    <x v="16"/>
    <s v="0137"/>
    <s v="Våler (Østf.)"/>
    <s v="2"/>
    <s v="Kvinner"/>
    <x v="4"/>
    <x v="4"/>
    <x v="2"/>
    <x v="6"/>
  </r>
  <r>
    <x v="0"/>
    <s v="01"/>
    <x v="0"/>
    <x v="16"/>
    <s v="0137"/>
    <s v="Våler (Østf.)"/>
    <s v="2"/>
    <s v="Kvinner"/>
    <x v="5"/>
    <x v="5"/>
    <x v="2"/>
    <x v="39"/>
  </r>
  <r>
    <x v="0"/>
    <s v="01"/>
    <x v="0"/>
    <x v="16"/>
    <s v="0137"/>
    <s v="Våler (Østf.)"/>
    <s v="1"/>
    <s v="Menn"/>
    <x v="0"/>
    <x v="0"/>
    <x v="2"/>
    <x v="1"/>
  </r>
  <r>
    <x v="0"/>
    <s v="01"/>
    <x v="0"/>
    <x v="16"/>
    <s v="0137"/>
    <s v="Våler (Østf.)"/>
    <s v="1"/>
    <s v="Menn"/>
    <x v="1"/>
    <x v="1"/>
    <x v="2"/>
    <x v="39"/>
  </r>
  <r>
    <x v="0"/>
    <s v="01"/>
    <x v="0"/>
    <x v="16"/>
    <s v="0137"/>
    <s v="Våler (Østf.)"/>
    <s v="1"/>
    <s v="Menn"/>
    <x v="2"/>
    <x v="2"/>
    <x v="2"/>
    <x v="6"/>
  </r>
  <r>
    <x v="0"/>
    <s v="01"/>
    <x v="0"/>
    <x v="16"/>
    <s v="0137"/>
    <s v="Våler (Østf.)"/>
    <s v="1"/>
    <s v="Menn"/>
    <x v="3"/>
    <x v="3"/>
    <x v="2"/>
    <x v="40"/>
  </r>
  <r>
    <x v="0"/>
    <s v="01"/>
    <x v="0"/>
    <x v="16"/>
    <s v="0137"/>
    <s v="Våler (Østf.)"/>
    <s v="1"/>
    <s v="Menn"/>
    <x v="4"/>
    <x v="4"/>
    <x v="2"/>
    <x v="24"/>
  </r>
  <r>
    <x v="0"/>
    <s v="01"/>
    <x v="0"/>
    <x v="16"/>
    <s v="0137"/>
    <s v="Våler (Østf.)"/>
    <s v="1"/>
    <s v="Menn"/>
    <x v="5"/>
    <x v="5"/>
    <x v="2"/>
    <x v="36"/>
  </r>
  <r>
    <x v="0"/>
    <s v="01"/>
    <x v="0"/>
    <x v="16"/>
    <s v="0137"/>
    <s v="Våler (Østf.)"/>
    <s v="2"/>
    <s v="Kvinner"/>
    <x v="0"/>
    <x v="0"/>
    <x v="3"/>
    <x v="23"/>
  </r>
  <r>
    <x v="0"/>
    <s v="01"/>
    <x v="0"/>
    <x v="16"/>
    <s v="0137"/>
    <s v="Våler (Østf.)"/>
    <s v="2"/>
    <s v="Kvinner"/>
    <x v="1"/>
    <x v="1"/>
    <x v="3"/>
    <x v="23"/>
  </r>
  <r>
    <x v="0"/>
    <s v="01"/>
    <x v="0"/>
    <x v="16"/>
    <s v="0137"/>
    <s v="Våler (Østf.)"/>
    <s v="2"/>
    <s v="Kvinner"/>
    <x v="2"/>
    <x v="2"/>
    <x v="3"/>
    <x v="1"/>
  </r>
  <r>
    <x v="0"/>
    <s v="01"/>
    <x v="0"/>
    <x v="16"/>
    <s v="0137"/>
    <s v="Våler (Østf.)"/>
    <s v="2"/>
    <s v="Kvinner"/>
    <x v="3"/>
    <x v="3"/>
    <x v="3"/>
    <x v="0"/>
  </r>
  <r>
    <x v="0"/>
    <s v="01"/>
    <x v="0"/>
    <x v="16"/>
    <s v="0137"/>
    <s v="Våler (Østf.)"/>
    <s v="2"/>
    <s v="Kvinner"/>
    <x v="4"/>
    <x v="4"/>
    <x v="3"/>
    <x v="19"/>
  </r>
  <r>
    <x v="0"/>
    <s v="01"/>
    <x v="0"/>
    <x v="16"/>
    <s v="0137"/>
    <s v="Våler (Østf.)"/>
    <s v="2"/>
    <s v="Kvinner"/>
    <x v="5"/>
    <x v="5"/>
    <x v="3"/>
    <x v="0"/>
  </r>
  <r>
    <x v="0"/>
    <s v="01"/>
    <x v="0"/>
    <x v="16"/>
    <s v="0137"/>
    <s v="Våler (Østf.)"/>
    <s v="1"/>
    <s v="Menn"/>
    <x v="0"/>
    <x v="0"/>
    <x v="3"/>
    <x v="0"/>
  </r>
  <r>
    <x v="0"/>
    <s v="01"/>
    <x v="0"/>
    <x v="16"/>
    <s v="0137"/>
    <s v="Våler (Østf.)"/>
    <s v="1"/>
    <s v="Menn"/>
    <x v="1"/>
    <x v="1"/>
    <x v="3"/>
    <x v="23"/>
  </r>
  <r>
    <x v="0"/>
    <s v="01"/>
    <x v="0"/>
    <x v="16"/>
    <s v="0137"/>
    <s v="Våler (Østf.)"/>
    <s v="1"/>
    <s v="Menn"/>
    <x v="2"/>
    <x v="2"/>
    <x v="3"/>
    <x v="7"/>
  </r>
  <r>
    <x v="0"/>
    <s v="01"/>
    <x v="0"/>
    <x v="16"/>
    <s v="0137"/>
    <s v="Våler (Østf.)"/>
    <s v="1"/>
    <s v="Menn"/>
    <x v="3"/>
    <x v="3"/>
    <x v="3"/>
    <x v="56"/>
  </r>
  <r>
    <x v="0"/>
    <s v="01"/>
    <x v="0"/>
    <x v="16"/>
    <s v="0137"/>
    <s v="Våler (Østf.)"/>
    <s v="1"/>
    <s v="Menn"/>
    <x v="4"/>
    <x v="4"/>
    <x v="3"/>
    <x v="15"/>
  </r>
  <r>
    <x v="0"/>
    <s v="01"/>
    <x v="0"/>
    <x v="16"/>
    <s v="0137"/>
    <s v="Våler (Østf.)"/>
    <s v="1"/>
    <s v="Menn"/>
    <x v="5"/>
    <x v="5"/>
    <x v="3"/>
    <x v="2"/>
  </r>
  <r>
    <x v="0"/>
    <s v="01"/>
    <x v="0"/>
    <x v="16"/>
    <s v="0137"/>
    <s v="Våler (Østf.)"/>
    <s v="2"/>
    <s v="Kvinner"/>
    <x v="0"/>
    <x v="0"/>
    <x v="4"/>
    <x v="23"/>
  </r>
  <r>
    <x v="0"/>
    <s v="01"/>
    <x v="0"/>
    <x v="16"/>
    <s v="0137"/>
    <s v="Våler (Østf.)"/>
    <s v="2"/>
    <s v="Kvinner"/>
    <x v="1"/>
    <x v="1"/>
    <x v="4"/>
    <x v="23"/>
  </r>
  <r>
    <x v="0"/>
    <s v="01"/>
    <x v="0"/>
    <x v="16"/>
    <s v="0137"/>
    <s v="Våler (Østf.)"/>
    <s v="2"/>
    <s v="Kvinner"/>
    <x v="2"/>
    <x v="2"/>
    <x v="4"/>
    <x v="5"/>
  </r>
  <r>
    <x v="0"/>
    <s v="01"/>
    <x v="0"/>
    <x v="16"/>
    <s v="0137"/>
    <s v="Våler (Østf.)"/>
    <s v="2"/>
    <s v="Kvinner"/>
    <x v="3"/>
    <x v="3"/>
    <x v="4"/>
    <x v="0"/>
  </r>
  <r>
    <x v="0"/>
    <s v="01"/>
    <x v="0"/>
    <x v="16"/>
    <s v="0137"/>
    <s v="Våler (Østf.)"/>
    <s v="2"/>
    <s v="Kvinner"/>
    <x v="4"/>
    <x v="4"/>
    <x v="4"/>
    <x v="12"/>
  </r>
  <r>
    <x v="0"/>
    <s v="01"/>
    <x v="0"/>
    <x v="16"/>
    <s v="0137"/>
    <s v="Våler (Østf.)"/>
    <s v="2"/>
    <s v="Kvinner"/>
    <x v="5"/>
    <x v="5"/>
    <x v="4"/>
    <x v="1"/>
  </r>
  <r>
    <x v="0"/>
    <s v="01"/>
    <x v="0"/>
    <x v="16"/>
    <s v="0137"/>
    <s v="Våler (Østf.)"/>
    <s v="1"/>
    <s v="Menn"/>
    <x v="0"/>
    <x v="0"/>
    <x v="4"/>
    <x v="0"/>
  </r>
  <r>
    <x v="0"/>
    <s v="01"/>
    <x v="0"/>
    <x v="16"/>
    <s v="0137"/>
    <s v="Våler (Østf.)"/>
    <s v="1"/>
    <s v="Menn"/>
    <x v="1"/>
    <x v="1"/>
    <x v="4"/>
    <x v="23"/>
  </r>
  <r>
    <x v="0"/>
    <s v="01"/>
    <x v="0"/>
    <x v="16"/>
    <s v="0137"/>
    <s v="Våler (Østf.)"/>
    <s v="1"/>
    <s v="Menn"/>
    <x v="2"/>
    <x v="2"/>
    <x v="4"/>
    <x v="13"/>
  </r>
  <r>
    <x v="0"/>
    <s v="01"/>
    <x v="0"/>
    <x v="16"/>
    <s v="0137"/>
    <s v="Våler (Østf.)"/>
    <s v="1"/>
    <s v="Menn"/>
    <x v="3"/>
    <x v="3"/>
    <x v="4"/>
    <x v="24"/>
  </r>
  <r>
    <x v="0"/>
    <s v="01"/>
    <x v="0"/>
    <x v="16"/>
    <s v="0137"/>
    <s v="Våler (Østf.)"/>
    <s v="1"/>
    <s v="Menn"/>
    <x v="4"/>
    <x v="4"/>
    <x v="4"/>
    <x v="15"/>
  </r>
  <r>
    <x v="0"/>
    <s v="01"/>
    <x v="0"/>
    <x v="16"/>
    <s v="0137"/>
    <s v="Våler (Østf.)"/>
    <s v="1"/>
    <s v="Menn"/>
    <x v="5"/>
    <x v="5"/>
    <x v="4"/>
    <x v="4"/>
  </r>
  <r>
    <x v="0"/>
    <s v="01"/>
    <x v="0"/>
    <x v="16"/>
    <s v="0137"/>
    <s v="Våler (Østf.)"/>
    <s v="2"/>
    <s v="Kvinner"/>
    <x v="0"/>
    <x v="0"/>
    <x v="5"/>
    <x v="23"/>
  </r>
  <r>
    <x v="0"/>
    <s v="01"/>
    <x v="0"/>
    <x v="16"/>
    <s v="0137"/>
    <s v="Våler (Østf.)"/>
    <s v="2"/>
    <s v="Kvinner"/>
    <x v="1"/>
    <x v="1"/>
    <x v="5"/>
    <x v="23"/>
  </r>
  <r>
    <x v="0"/>
    <s v="01"/>
    <x v="0"/>
    <x v="16"/>
    <s v="0137"/>
    <s v="Våler (Østf.)"/>
    <s v="2"/>
    <s v="Kvinner"/>
    <x v="2"/>
    <x v="2"/>
    <x v="5"/>
    <x v="1"/>
  </r>
  <r>
    <x v="0"/>
    <s v="01"/>
    <x v="0"/>
    <x v="16"/>
    <s v="0137"/>
    <s v="Våler (Østf.)"/>
    <s v="2"/>
    <s v="Kvinner"/>
    <x v="3"/>
    <x v="3"/>
    <x v="5"/>
    <x v="39"/>
  </r>
  <r>
    <x v="0"/>
    <s v="01"/>
    <x v="0"/>
    <x v="16"/>
    <s v="0137"/>
    <s v="Våler (Østf.)"/>
    <s v="2"/>
    <s v="Kvinner"/>
    <x v="4"/>
    <x v="4"/>
    <x v="5"/>
    <x v="12"/>
  </r>
  <r>
    <x v="0"/>
    <s v="01"/>
    <x v="0"/>
    <x v="16"/>
    <s v="0137"/>
    <s v="Våler (Østf.)"/>
    <s v="2"/>
    <s v="Kvinner"/>
    <x v="5"/>
    <x v="5"/>
    <x v="5"/>
    <x v="1"/>
  </r>
  <r>
    <x v="0"/>
    <s v="01"/>
    <x v="0"/>
    <x v="16"/>
    <s v="0137"/>
    <s v="Våler (Østf.)"/>
    <s v="1"/>
    <s v="Menn"/>
    <x v="0"/>
    <x v="0"/>
    <x v="5"/>
    <x v="0"/>
  </r>
  <r>
    <x v="0"/>
    <s v="01"/>
    <x v="0"/>
    <x v="16"/>
    <s v="0137"/>
    <s v="Våler (Østf.)"/>
    <s v="1"/>
    <s v="Menn"/>
    <x v="1"/>
    <x v="1"/>
    <x v="5"/>
    <x v="0"/>
  </r>
  <r>
    <x v="0"/>
    <s v="01"/>
    <x v="0"/>
    <x v="16"/>
    <s v="0137"/>
    <s v="Våler (Østf.)"/>
    <s v="1"/>
    <s v="Menn"/>
    <x v="2"/>
    <x v="2"/>
    <x v="5"/>
    <x v="13"/>
  </r>
  <r>
    <x v="0"/>
    <s v="01"/>
    <x v="0"/>
    <x v="16"/>
    <s v="0137"/>
    <s v="Våler (Østf.)"/>
    <s v="1"/>
    <s v="Menn"/>
    <x v="3"/>
    <x v="3"/>
    <x v="5"/>
    <x v="20"/>
  </r>
  <r>
    <x v="0"/>
    <s v="01"/>
    <x v="0"/>
    <x v="16"/>
    <s v="0137"/>
    <s v="Våler (Østf.)"/>
    <s v="1"/>
    <s v="Menn"/>
    <x v="4"/>
    <x v="4"/>
    <x v="5"/>
    <x v="21"/>
  </r>
  <r>
    <x v="0"/>
    <s v="01"/>
    <x v="0"/>
    <x v="16"/>
    <s v="0137"/>
    <s v="Våler (Østf.)"/>
    <s v="1"/>
    <s v="Menn"/>
    <x v="5"/>
    <x v="5"/>
    <x v="5"/>
    <x v="2"/>
  </r>
  <r>
    <x v="0"/>
    <s v="01"/>
    <x v="0"/>
    <x v="16"/>
    <s v="0137"/>
    <s v="Våler (Østf.)"/>
    <s v="2"/>
    <s v="Kvinner"/>
    <x v="0"/>
    <x v="0"/>
    <x v="6"/>
    <x v="39"/>
  </r>
  <r>
    <x v="0"/>
    <s v="01"/>
    <x v="0"/>
    <x v="16"/>
    <s v="0137"/>
    <s v="Våler (Østf.)"/>
    <s v="2"/>
    <s v="Kvinner"/>
    <x v="1"/>
    <x v="1"/>
    <x v="6"/>
    <x v="39"/>
  </r>
  <r>
    <x v="0"/>
    <s v="01"/>
    <x v="0"/>
    <x v="16"/>
    <s v="0137"/>
    <s v="Våler (Østf.)"/>
    <s v="2"/>
    <s v="Kvinner"/>
    <x v="2"/>
    <x v="2"/>
    <x v="6"/>
    <x v="23"/>
  </r>
  <r>
    <x v="0"/>
    <s v="01"/>
    <x v="0"/>
    <x v="16"/>
    <s v="0137"/>
    <s v="Våler (Østf.)"/>
    <s v="2"/>
    <s v="Kvinner"/>
    <x v="3"/>
    <x v="3"/>
    <x v="6"/>
    <x v="1"/>
  </r>
  <r>
    <x v="0"/>
    <s v="01"/>
    <x v="0"/>
    <x v="16"/>
    <s v="0137"/>
    <s v="Våler (Østf.)"/>
    <s v="2"/>
    <s v="Kvinner"/>
    <x v="4"/>
    <x v="4"/>
    <x v="6"/>
    <x v="12"/>
  </r>
  <r>
    <x v="0"/>
    <s v="01"/>
    <x v="0"/>
    <x v="16"/>
    <s v="0137"/>
    <s v="Våler (Østf.)"/>
    <s v="2"/>
    <s v="Kvinner"/>
    <x v="5"/>
    <x v="5"/>
    <x v="6"/>
    <x v="19"/>
  </r>
  <r>
    <x v="0"/>
    <s v="01"/>
    <x v="0"/>
    <x v="16"/>
    <s v="0137"/>
    <s v="Våler (Østf.)"/>
    <s v="1"/>
    <s v="Menn"/>
    <x v="0"/>
    <x v="0"/>
    <x v="6"/>
    <x v="1"/>
  </r>
  <r>
    <x v="0"/>
    <s v="01"/>
    <x v="0"/>
    <x v="16"/>
    <s v="0137"/>
    <s v="Våler (Østf.)"/>
    <s v="1"/>
    <s v="Menn"/>
    <x v="1"/>
    <x v="1"/>
    <x v="6"/>
    <x v="1"/>
  </r>
  <r>
    <x v="0"/>
    <s v="01"/>
    <x v="0"/>
    <x v="16"/>
    <s v="0137"/>
    <s v="Våler (Østf.)"/>
    <s v="1"/>
    <s v="Menn"/>
    <x v="2"/>
    <x v="2"/>
    <x v="6"/>
    <x v="5"/>
  </r>
  <r>
    <x v="0"/>
    <s v="01"/>
    <x v="0"/>
    <x v="16"/>
    <s v="0137"/>
    <s v="Våler (Østf.)"/>
    <s v="1"/>
    <s v="Menn"/>
    <x v="3"/>
    <x v="3"/>
    <x v="6"/>
    <x v="11"/>
  </r>
  <r>
    <x v="0"/>
    <s v="01"/>
    <x v="0"/>
    <x v="16"/>
    <s v="0137"/>
    <s v="Våler (Østf.)"/>
    <s v="1"/>
    <s v="Menn"/>
    <x v="4"/>
    <x v="4"/>
    <x v="6"/>
    <x v="14"/>
  </r>
  <r>
    <x v="0"/>
    <s v="01"/>
    <x v="0"/>
    <x v="16"/>
    <s v="0137"/>
    <s v="Våler (Østf.)"/>
    <s v="1"/>
    <s v="Menn"/>
    <x v="5"/>
    <x v="5"/>
    <x v="6"/>
    <x v="21"/>
  </r>
  <r>
    <x v="0"/>
    <s v="01"/>
    <x v="0"/>
    <x v="16"/>
    <s v="0137"/>
    <s v="Våler (Østf.)"/>
    <s v="2"/>
    <s v="Kvinner"/>
    <x v="0"/>
    <x v="0"/>
    <x v="7"/>
    <x v="39"/>
  </r>
  <r>
    <x v="0"/>
    <s v="01"/>
    <x v="0"/>
    <x v="16"/>
    <s v="0137"/>
    <s v="Våler (Østf.)"/>
    <s v="2"/>
    <s v="Kvinner"/>
    <x v="1"/>
    <x v="1"/>
    <x v="7"/>
    <x v="39"/>
  </r>
  <r>
    <x v="0"/>
    <s v="01"/>
    <x v="0"/>
    <x v="16"/>
    <s v="0137"/>
    <s v="Våler (Østf.)"/>
    <s v="2"/>
    <s v="Kvinner"/>
    <x v="2"/>
    <x v="2"/>
    <x v="7"/>
    <x v="0"/>
  </r>
  <r>
    <x v="0"/>
    <s v="01"/>
    <x v="0"/>
    <x v="16"/>
    <s v="0137"/>
    <s v="Våler (Østf.)"/>
    <s v="2"/>
    <s v="Kvinner"/>
    <x v="3"/>
    <x v="3"/>
    <x v="7"/>
    <x v="19"/>
  </r>
  <r>
    <x v="0"/>
    <s v="01"/>
    <x v="0"/>
    <x v="16"/>
    <s v="0137"/>
    <s v="Våler (Østf.)"/>
    <s v="2"/>
    <s v="Kvinner"/>
    <x v="4"/>
    <x v="4"/>
    <x v="7"/>
    <x v="0"/>
  </r>
  <r>
    <x v="0"/>
    <s v="01"/>
    <x v="0"/>
    <x v="16"/>
    <s v="0137"/>
    <s v="Våler (Østf.)"/>
    <s v="2"/>
    <s v="Kvinner"/>
    <x v="5"/>
    <x v="5"/>
    <x v="7"/>
    <x v="1"/>
  </r>
  <r>
    <x v="0"/>
    <s v="01"/>
    <x v="0"/>
    <x v="16"/>
    <s v="0137"/>
    <s v="Våler (Østf.)"/>
    <s v="1"/>
    <s v="Menn"/>
    <x v="0"/>
    <x v="0"/>
    <x v="7"/>
    <x v="1"/>
  </r>
  <r>
    <x v="0"/>
    <s v="01"/>
    <x v="0"/>
    <x v="16"/>
    <s v="0137"/>
    <s v="Våler (Østf.)"/>
    <s v="1"/>
    <s v="Menn"/>
    <x v="1"/>
    <x v="1"/>
    <x v="7"/>
    <x v="23"/>
  </r>
  <r>
    <x v="0"/>
    <s v="01"/>
    <x v="0"/>
    <x v="16"/>
    <s v="0137"/>
    <s v="Våler (Østf.)"/>
    <s v="1"/>
    <s v="Menn"/>
    <x v="2"/>
    <x v="2"/>
    <x v="7"/>
    <x v="12"/>
  </r>
  <r>
    <x v="0"/>
    <s v="01"/>
    <x v="0"/>
    <x v="16"/>
    <s v="0137"/>
    <s v="Våler (Østf.)"/>
    <s v="1"/>
    <s v="Menn"/>
    <x v="3"/>
    <x v="3"/>
    <x v="7"/>
    <x v="40"/>
  </r>
  <r>
    <x v="0"/>
    <s v="01"/>
    <x v="0"/>
    <x v="16"/>
    <s v="0137"/>
    <s v="Våler (Østf.)"/>
    <s v="1"/>
    <s v="Menn"/>
    <x v="4"/>
    <x v="4"/>
    <x v="7"/>
    <x v="36"/>
  </r>
  <r>
    <x v="0"/>
    <s v="01"/>
    <x v="0"/>
    <x v="16"/>
    <s v="0137"/>
    <s v="Våler (Østf.)"/>
    <s v="1"/>
    <s v="Menn"/>
    <x v="5"/>
    <x v="5"/>
    <x v="7"/>
    <x v="4"/>
  </r>
  <r>
    <x v="0"/>
    <s v="01"/>
    <x v="0"/>
    <x v="17"/>
    <s v="0138"/>
    <s v="Hobøl"/>
    <s v="2"/>
    <s v="Kvinner"/>
    <x v="0"/>
    <x v="0"/>
    <x v="0"/>
    <x v="1"/>
  </r>
  <r>
    <x v="0"/>
    <s v="01"/>
    <x v="0"/>
    <x v="17"/>
    <s v="0138"/>
    <s v="Hobøl"/>
    <s v="2"/>
    <s v="Kvinner"/>
    <x v="1"/>
    <x v="1"/>
    <x v="0"/>
    <x v="0"/>
  </r>
  <r>
    <x v="0"/>
    <s v="01"/>
    <x v="0"/>
    <x v="17"/>
    <s v="0138"/>
    <s v="Hobøl"/>
    <s v="2"/>
    <s v="Kvinner"/>
    <x v="2"/>
    <x v="2"/>
    <x v="0"/>
    <x v="19"/>
  </r>
  <r>
    <x v="0"/>
    <s v="01"/>
    <x v="0"/>
    <x v="17"/>
    <s v="0138"/>
    <s v="Hobøl"/>
    <s v="2"/>
    <s v="Kvinner"/>
    <x v="3"/>
    <x v="3"/>
    <x v="0"/>
    <x v="7"/>
  </r>
  <r>
    <x v="0"/>
    <s v="01"/>
    <x v="0"/>
    <x v="17"/>
    <s v="0138"/>
    <s v="Hobøl"/>
    <s v="2"/>
    <s v="Kvinner"/>
    <x v="4"/>
    <x v="4"/>
    <x v="0"/>
    <x v="12"/>
  </r>
  <r>
    <x v="0"/>
    <s v="01"/>
    <x v="0"/>
    <x v="17"/>
    <s v="0138"/>
    <s v="Hobøl"/>
    <s v="2"/>
    <s v="Kvinner"/>
    <x v="5"/>
    <x v="5"/>
    <x v="0"/>
    <x v="1"/>
  </r>
  <r>
    <x v="0"/>
    <s v="01"/>
    <x v="0"/>
    <x v="17"/>
    <s v="0138"/>
    <s v="Hobøl"/>
    <s v="1"/>
    <s v="Menn"/>
    <x v="0"/>
    <x v="0"/>
    <x v="0"/>
    <x v="23"/>
  </r>
  <r>
    <x v="0"/>
    <s v="01"/>
    <x v="0"/>
    <x v="17"/>
    <s v="0138"/>
    <s v="Hobøl"/>
    <s v="1"/>
    <s v="Menn"/>
    <x v="1"/>
    <x v="1"/>
    <x v="0"/>
    <x v="23"/>
  </r>
  <r>
    <x v="0"/>
    <s v="01"/>
    <x v="0"/>
    <x v="17"/>
    <s v="0138"/>
    <s v="Hobøl"/>
    <s v="1"/>
    <s v="Menn"/>
    <x v="2"/>
    <x v="2"/>
    <x v="0"/>
    <x v="7"/>
  </r>
  <r>
    <x v="0"/>
    <s v="01"/>
    <x v="0"/>
    <x v="17"/>
    <s v="0138"/>
    <s v="Hobøl"/>
    <s v="1"/>
    <s v="Menn"/>
    <x v="3"/>
    <x v="3"/>
    <x v="0"/>
    <x v="14"/>
  </r>
  <r>
    <x v="0"/>
    <s v="01"/>
    <x v="0"/>
    <x v="17"/>
    <s v="0138"/>
    <s v="Hobøl"/>
    <s v="1"/>
    <s v="Menn"/>
    <x v="4"/>
    <x v="4"/>
    <x v="0"/>
    <x v="2"/>
  </r>
  <r>
    <x v="0"/>
    <s v="01"/>
    <x v="0"/>
    <x v="17"/>
    <s v="0138"/>
    <s v="Hobøl"/>
    <s v="1"/>
    <s v="Menn"/>
    <x v="5"/>
    <x v="5"/>
    <x v="0"/>
    <x v="36"/>
  </r>
  <r>
    <x v="0"/>
    <s v="01"/>
    <x v="0"/>
    <x v="17"/>
    <s v="0138"/>
    <s v="Hobøl"/>
    <s v="2"/>
    <s v="Kvinner"/>
    <x v="0"/>
    <x v="0"/>
    <x v="1"/>
    <x v="19"/>
  </r>
  <r>
    <x v="0"/>
    <s v="01"/>
    <x v="0"/>
    <x v="17"/>
    <s v="0138"/>
    <s v="Hobøl"/>
    <s v="2"/>
    <s v="Kvinner"/>
    <x v="1"/>
    <x v="1"/>
    <x v="1"/>
    <x v="23"/>
  </r>
  <r>
    <x v="0"/>
    <s v="01"/>
    <x v="0"/>
    <x v="17"/>
    <s v="0138"/>
    <s v="Hobøl"/>
    <s v="2"/>
    <s v="Kvinner"/>
    <x v="2"/>
    <x v="2"/>
    <x v="1"/>
    <x v="19"/>
  </r>
  <r>
    <x v="0"/>
    <s v="01"/>
    <x v="0"/>
    <x v="17"/>
    <s v="0138"/>
    <s v="Hobøl"/>
    <s v="2"/>
    <s v="Kvinner"/>
    <x v="3"/>
    <x v="3"/>
    <x v="1"/>
    <x v="5"/>
  </r>
  <r>
    <x v="0"/>
    <s v="01"/>
    <x v="0"/>
    <x v="17"/>
    <s v="0138"/>
    <s v="Hobøl"/>
    <s v="2"/>
    <s v="Kvinner"/>
    <x v="4"/>
    <x v="4"/>
    <x v="1"/>
    <x v="1"/>
  </r>
  <r>
    <x v="0"/>
    <s v="01"/>
    <x v="0"/>
    <x v="17"/>
    <s v="0138"/>
    <s v="Hobøl"/>
    <s v="2"/>
    <s v="Kvinner"/>
    <x v="5"/>
    <x v="5"/>
    <x v="1"/>
    <x v="0"/>
  </r>
  <r>
    <x v="0"/>
    <s v="01"/>
    <x v="0"/>
    <x v="17"/>
    <s v="0138"/>
    <s v="Hobøl"/>
    <s v="1"/>
    <s v="Menn"/>
    <x v="0"/>
    <x v="0"/>
    <x v="1"/>
    <x v="23"/>
  </r>
  <r>
    <x v="0"/>
    <s v="01"/>
    <x v="0"/>
    <x v="17"/>
    <s v="0138"/>
    <s v="Hobøl"/>
    <s v="1"/>
    <s v="Menn"/>
    <x v="1"/>
    <x v="1"/>
    <x v="1"/>
    <x v="23"/>
  </r>
  <r>
    <x v="0"/>
    <s v="01"/>
    <x v="0"/>
    <x v="17"/>
    <s v="0138"/>
    <s v="Hobøl"/>
    <s v="1"/>
    <s v="Menn"/>
    <x v="2"/>
    <x v="2"/>
    <x v="1"/>
    <x v="7"/>
  </r>
  <r>
    <x v="0"/>
    <s v="01"/>
    <x v="0"/>
    <x v="17"/>
    <s v="0138"/>
    <s v="Hobøl"/>
    <s v="1"/>
    <s v="Menn"/>
    <x v="3"/>
    <x v="3"/>
    <x v="1"/>
    <x v="24"/>
  </r>
  <r>
    <x v="0"/>
    <s v="01"/>
    <x v="0"/>
    <x v="17"/>
    <s v="0138"/>
    <s v="Hobøl"/>
    <s v="1"/>
    <s v="Menn"/>
    <x v="4"/>
    <x v="4"/>
    <x v="1"/>
    <x v="36"/>
  </r>
  <r>
    <x v="0"/>
    <s v="01"/>
    <x v="0"/>
    <x v="17"/>
    <s v="0138"/>
    <s v="Hobøl"/>
    <s v="1"/>
    <s v="Menn"/>
    <x v="5"/>
    <x v="5"/>
    <x v="1"/>
    <x v="4"/>
  </r>
  <r>
    <x v="0"/>
    <s v="01"/>
    <x v="0"/>
    <x v="17"/>
    <s v="0138"/>
    <s v="Hobøl"/>
    <s v="2"/>
    <s v="Kvinner"/>
    <x v="0"/>
    <x v="0"/>
    <x v="2"/>
    <x v="5"/>
  </r>
  <r>
    <x v="0"/>
    <s v="01"/>
    <x v="0"/>
    <x v="17"/>
    <s v="0138"/>
    <s v="Hobøl"/>
    <s v="2"/>
    <s v="Kvinner"/>
    <x v="1"/>
    <x v="1"/>
    <x v="2"/>
    <x v="23"/>
  </r>
  <r>
    <x v="0"/>
    <s v="01"/>
    <x v="0"/>
    <x v="17"/>
    <s v="0138"/>
    <s v="Hobøl"/>
    <s v="2"/>
    <s v="Kvinner"/>
    <x v="2"/>
    <x v="2"/>
    <x v="2"/>
    <x v="23"/>
  </r>
  <r>
    <x v="0"/>
    <s v="01"/>
    <x v="0"/>
    <x v="17"/>
    <s v="0138"/>
    <s v="Hobøl"/>
    <s v="2"/>
    <s v="Kvinner"/>
    <x v="3"/>
    <x v="3"/>
    <x v="2"/>
    <x v="7"/>
  </r>
  <r>
    <x v="0"/>
    <s v="01"/>
    <x v="0"/>
    <x v="17"/>
    <s v="0138"/>
    <s v="Hobøl"/>
    <s v="2"/>
    <s v="Kvinner"/>
    <x v="4"/>
    <x v="4"/>
    <x v="2"/>
    <x v="23"/>
  </r>
  <r>
    <x v="0"/>
    <s v="01"/>
    <x v="0"/>
    <x v="17"/>
    <s v="0138"/>
    <s v="Hobøl"/>
    <s v="2"/>
    <s v="Kvinner"/>
    <x v="5"/>
    <x v="5"/>
    <x v="2"/>
    <x v="23"/>
  </r>
  <r>
    <x v="0"/>
    <s v="01"/>
    <x v="0"/>
    <x v="17"/>
    <s v="0138"/>
    <s v="Hobøl"/>
    <s v="1"/>
    <s v="Menn"/>
    <x v="0"/>
    <x v="0"/>
    <x v="2"/>
    <x v="0"/>
  </r>
  <r>
    <x v="0"/>
    <s v="01"/>
    <x v="0"/>
    <x v="17"/>
    <s v="0138"/>
    <s v="Hobøl"/>
    <s v="1"/>
    <s v="Menn"/>
    <x v="1"/>
    <x v="1"/>
    <x v="2"/>
    <x v="1"/>
  </r>
  <r>
    <x v="0"/>
    <s v="01"/>
    <x v="0"/>
    <x v="17"/>
    <s v="0138"/>
    <s v="Hobøl"/>
    <s v="1"/>
    <s v="Menn"/>
    <x v="2"/>
    <x v="2"/>
    <x v="2"/>
    <x v="7"/>
  </r>
  <r>
    <x v="0"/>
    <s v="01"/>
    <x v="0"/>
    <x v="17"/>
    <s v="0138"/>
    <s v="Hobøl"/>
    <s v="1"/>
    <s v="Menn"/>
    <x v="3"/>
    <x v="3"/>
    <x v="2"/>
    <x v="14"/>
  </r>
  <r>
    <x v="0"/>
    <s v="01"/>
    <x v="0"/>
    <x v="17"/>
    <s v="0138"/>
    <s v="Hobøl"/>
    <s v="1"/>
    <s v="Menn"/>
    <x v="4"/>
    <x v="4"/>
    <x v="2"/>
    <x v="36"/>
  </r>
  <r>
    <x v="0"/>
    <s v="01"/>
    <x v="0"/>
    <x v="17"/>
    <s v="0138"/>
    <s v="Hobøl"/>
    <s v="1"/>
    <s v="Menn"/>
    <x v="5"/>
    <x v="5"/>
    <x v="2"/>
    <x v="15"/>
  </r>
  <r>
    <x v="0"/>
    <s v="01"/>
    <x v="0"/>
    <x v="17"/>
    <s v="0138"/>
    <s v="Hobøl"/>
    <s v="2"/>
    <s v="Kvinner"/>
    <x v="0"/>
    <x v="0"/>
    <x v="3"/>
    <x v="19"/>
  </r>
  <r>
    <x v="0"/>
    <s v="01"/>
    <x v="0"/>
    <x v="17"/>
    <s v="0138"/>
    <s v="Hobøl"/>
    <s v="2"/>
    <s v="Kvinner"/>
    <x v="1"/>
    <x v="1"/>
    <x v="3"/>
    <x v="39"/>
  </r>
  <r>
    <x v="0"/>
    <s v="01"/>
    <x v="0"/>
    <x v="17"/>
    <s v="0138"/>
    <s v="Hobøl"/>
    <s v="2"/>
    <s v="Kvinner"/>
    <x v="2"/>
    <x v="2"/>
    <x v="3"/>
    <x v="23"/>
  </r>
  <r>
    <x v="0"/>
    <s v="01"/>
    <x v="0"/>
    <x v="17"/>
    <s v="0138"/>
    <s v="Hobøl"/>
    <s v="2"/>
    <s v="Kvinner"/>
    <x v="3"/>
    <x v="3"/>
    <x v="3"/>
    <x v="5"/>
  </r>
  <r>
    <x v="0"/>
    <s v="01"/>
    <x v="0"/>
    <x v="17"/>
    <s v="0138"/>
    <s v="Hobøl"/>
    <s v="2"/>
    <s v="Kvinner"/>
    <x v="4"/>
    <x v="4"/>
    <x v="3"/>
    <x v="1"/>
  </r>
  <r>
    <x v="0"/>
    <s v="01"/>
    <x v="0"/>
    <x v="17"/>
    <s v="0138"/>
    <s v="Hobøl"/>
    <s v="2"/>
    <s v="Kvinner"/>
    <x v="5"/>
    <x v="5"/>
    <x v="3"/>
    <x v="0"/>
  </r>
  <r>
    <x v="0"/>
    <s v="01"/>
    <x v="0"/>
    <x v="17"/>
    <s v="0138"/>
    <s v="Hobøl"/>
    <s v="1"/>
    <s v="Menn"/>
    <x v="0"/>
    <x v="0"/>
    <x v="3"/>
    <x v="0"/>
  </r>
  <r>
    <x v="0"/>
    <s v="01"/>
    <x v="0"/>
    <x v="17"/>
    <s v="0138"/>
    <s v="Hobøl"/>
    <s v="1"/>
    <s v="Menn"/>
    <x v="1"/>
    <x v="1"/>
    <x v="3"/>
    <x v="0"/>
  </r>
  <r>
    <x v="0"/>
    <s v="01"/>
    <x v="0"/>
    <x v="17"/>
    <s v="0138"/>
    <s v="Hobøl"/>
    <s v="1"/>
    <s v="Menn"/>
    <x v="2"/>
    <x v="2"/>
    <x v="3"/>
    <x v="5"/>
  </r>
  <r>
    <x v="0"/>
    <s v="01"/>
    <x v="0"/>
    <x v="17"/>
    <s v="0138"/>
    <s v="Hobøl"/>
    <s v="1"/>
    <s v="Menn"/>
    <x v="3"/>
    <x v="3"/>
    <x v="3"/>
    <x v="24"/>
  </r>
  <r>
    <x v="0"/>
    <s v="01"/>
    <x v="0"/>
    <x v="17"/>
    <s v="0138"/>
    <s v="Hobøl"/>
    <s v="1"/>
    <s v="Menn"/>
    <x v="4"/>
    <x v="4"/>
    <x v="3"/>
    <x v="21"/>
  </r>
  <r>
    <x v="0"/>
    <s v="01"/>
    <x v="0"/>
    <x v="17"/>
    <s v="0138"/>
    <s v="Hobøl"/>
    <s v="1"/>
    <s v="Menn"/>
    <x v="5"/>
    <x v="5"/>
    <x v="3"/>
    <x v="12"/>
  </r>
  <r>
    <x v="0"/>
    <s v="01"/>
    <x v="0"/>
    <x v="17"/>
    <s v="0138"/>
    <s v="Hobøl"/>
    <s v="2"/>
    <s v="Kvinner"/>
    <x v="0"/>
    <x v="0"/>
    <x v="4"/>
    <x v="19"/>
  </r>
  <r>
    <x v="0"/>
    <s v="01"/>
    <x v="0"/>
    <x v="17"/>
    <s v="0138"/>
    <s v="Hobøl"/>
    <s v="2"/>
    <s v="Kvinner"/>
    <x v="1"/>
    <x v="1"/>
    <x v="4"/>
    <x v="23"/>
  </r>
  <r>
    <x v="0"/>
    <s v="01"/>
    <x v="0"/>
    <x v="17"/>
    <s v="0138"/>
    <s v="Hobøl"/>
    <s v="2"/>
    <s v="Kvinner"/>
    <x v="2"/>
    <x v="2"/>
    <x v="4"/>
    <x v="39"/>
  </r>
  <r>
    <x v="0"/>
    <s v="01"/>
    <x v="0"/>
    <x v="17"/>
    <s v="0138"/>
    <s v="Hobøl"/>
    <s v="2"/>
    <s v="Kvinner"/>
    <x v="3"/>
    <x v="3"/>
    <x v="4"/>
    <x v="5"/>
  </r>
  <r>
    <x v="0"/>
    <s v="01"/>
    <x v="0"/>
    <x v="17"/>
    <s v="0138"/>
    <s v="Hobøl"/>
    <s v="2"/>
    <s v="Kvinner"/>
    <x v="4"/>
    <x v="4"/>
    <x v="4"/>
    <x v="1"/>
  </r>
  <r>
    <x v="0"/>
    <s v="01"/>
    <x v="0"/>
    <x v="17"/>
    <s v="0138"/>
    <s v="Hobøl"/>
    <s v="2"/>
    <s v="Kvinner"/>
    <x v="5"/>
    <x v="5"/>
    <x v="4"/>
    <x v="23"/>
  </r>
  <r>
    <x v="0"/>
    <s v="01"/>
    <x v="0"/>
    <x v="17"/>
    <s v="0138"/>
    <s v="Hobøl"/>
    <s v="1"/>
    <s v="Menn"/>
    <x v="0"/>
    <x v="0"/>
    <x v="4"/>
    <x v="0"/>
  </r>
  <r>
    <x v="0"/>
    <s v="01"/>
    <x v="0"/>
    <x v="17"/>
    <s v="0138"/>
    <s v="Hobøl"/>
    <s v="1"/>
    <s v="Menn"/>
    <x v="1"/>
    <x v="1"/>
    <x v="4"/>
    <x v="0"/>
  </r>
  <r>
    <x v="0"/>
    <s v="01"/>
    <x v="0"/>
    <x v="17"/>
    <s v="0138"/>
    <s v="Hobøl"/>
    <s v="1"/>
    <s v="Menn"/>
    <x v="2"/>
    <x v="2"/>
    <x v="4"/>
    <x v="12"/>
  </r>
  <r>
    <x v="0"/>
    <s v="01"/>
    <x v="0"/>
    <x v="17"/>
    <s v="0138"/>
    <s v="Hobøl"/>
    <s v="1"/>
    <s v="Menn"/>
    <x v="3"/>
    <x v="3"/>
    <x v="4"/>
    <x v="3"/>
  </r>
  <r>
    <x v="0"/>
    <s v="01"/>
    <x v="0"/>
    <x v="17"/>
    <s v="0138"/>
    <s v="Hobøl"/>
    <s v="1"/>
    <s v="Menn"/>
    <x v="4"/>
    <x v="4"/>
    <x v="4"/>
    <x v="15"/>
  </r>
  <r>
    <x v="0"/>
    <s v="01"/>
    <x v="0"/>
    <x v="17"/>
    <s v="0138"/>
    <s v="Hobøl"/>
    <s v="1"/>
    <s v="Menn"/>
    <x v="5"/>
    <x v="5"/>
    <x v="4"/>
    <x v="21"/>
  </r>
  <r>
    <x v="0"/>
    <s v="01"/>
    <x v="0"/>
    <x v="17"/>
    <s v="0138"/>
    <s v="Hobøl"/>
    <s v="2"/>
    <s v="Kvinner"/>
    <x v="0"/>
    <x v="0"/>
    <x v="5"/>
    <x v="12"/>
  </r>
  <r>
    <x v="0"/>
    <s v="01"/>
    <x v="0"/>
    <x v="17"/>
    <s v="0138"/>
    <s v="Hobøl"/>
    <s v="2"/>
    <s v="Kvinner"/>
    <x v="1"/>
    <x v="1"/>
    <x v="5"/>
    <x v="0"/>
  </r>
  <r>
    <x v="0"/>
    <s v="01"/>
    <x v="0"/>
    <x v="17"/>
    <s v="0138"/>
    <s v="Hobøl"/>
    <s v="2"/>
    <s v="Kvinner"/>
    <x v="2"/>
    <x v="2"/>
    <x v="5"/>
    <x v="39"/>
  </r>
  <r>
    <x v="0"/>
    <s v="01"/>
    <x v="0"/>
    <x v="17"/>
    <s v="0138"/>
    <s v="Hobøl"/>
    <s v="2"/>
    <s v="Kvinner"/>
    <x v="3"/>
    <x v="3"/>
    <x v="5"/>
    <x v="19"/>
  </r>
  <r>
    <x v="0"/>
    <s v="01"/>
    <x v="0"/>
    <x v="17"/>
    <s v="0138"/>
    <s v="Hobøl"/>
    <s v="2"/>
    <s v="Kvinner"/>
    <x v="4"/>
    <x v="4"/>
    <x v="5"/>
    <x v="1"/>
  </r>
  <r>
    <x v="0"/>
    <s v="01"/>
    <x v="0"/>
    <x v="17"/>
    <s v="0138"/>
    <s v="Hobøl"/>
    <s v="2"/>
    <s v="Kvinner"/>
    <x v="5"/>
    <x v="5"/>
    <x v="5"/>
    <x v="1"/>
  </r>
  <r>
    <x v="0"/>
    <s v="01"/>
    <x v="0"/>
    <x v="17"/>
    <s v="0138"/>
    <s v="Hobøl"/>
    <s v="1"/>
    <s v="Menn"/>
    <x v="0"/>
    <x v="0"/>
    <x v="5"/>
    <x v="19"/>
  </r>
  <r>
    <x v="0"/>
    <s v="01"/>
    <x v="0"/>
    <x v="17"/>
    <s v="0138"/>
    <s v="Hobøl"/>
    <s v="1"/>
    <s v="Menn"/>
    <x v="1"/>
    <x v="1"/>
    <x v="5"/>
    <x v="0"/>
  </r>
  <r>
    <x v="0"/>
    <s v="01"/>
    <x v="0"/>
    <x v="17"/>
    <s v="0138"/>
    <s v="Hobøl"/>
    <s v="1"/>
    <s v="Menn"/>
    <x v="2"/>
    <x v="2"/>
    <x v="5"/>
    <x v="19"/>
  </r>
  <r>
    <x v="0"/>
    <s v="01"/>
    <x v="0"/>
    <x v="17"/>
    <s v="0138"/>
    <s v="Hobøl"/>
    <s v="1"/>
    <s v="Menn"/>
    <x v="3"/>
    <x v="3"/>
    <x v="5"/>
    <x v="3"/>
  </r>
  <r>
    <x v="0"/>
    <s v="01"/>
    <x v="0"/>
    <x v="17"/>
    <s v="0138"/>
    <s v="Hobøl"/>
    <s v="1"/>
    <s v="Menn"/>
    <x v="4"/>
    <x v="4"/>
    <x v="5"/>
    <x v="21"/>
  </r>
  <r>
    <x v="0"/>
    <s v="01"/>
    <x v="0"/>
    <x v="17"/>
    <s v="0138"/>
    <s v="Hobøl"/>
    <s v="1"/>
    <s v="Menn"/>
    <x v="5"/>
    <x v="5"/>
    <x v="5"/>
    <x v="5"/>
  </r>
  <r>
    <x v="0"/>
    <s v="01"/>
    <x v="0"/>
    <x v="17"/>
    <s v="0138"/>
    <s v="Hobøl"/>
    <s v="2"/>
    <s v="Kvinner"/>
    <x v="0"/>
    <x v="0"/>
    <x v="6"/>
    <x v="5"/>
  </r>
  <r>
    <x v="0"/>
    <s v="01"/>
    <x v="0"/>
    <x v="17"/>
    <s v="0138"/>
    <s v="Hobøl"/>
    <s v="2"/>
    <s v="Kvinner"/>
    <x v="1"/>
    <x v="1"/>
    <x v="6"/>
    <x v="23"/>
  </r>
  <r>
    <x v="0"/>
    <s v="01"/>
    <x v="0"/>
    <x v="17"/>
    <s v="0138"/>
    <s v="Hobøl"/>
    <s v="2"/>
    <s v="Kvinner"/>
    <x v="2"/>
    <x v="2"/>
    <x v="6"/>
    <x v="0"/>
  </r>
  <r>
    <x v="0"/>
    <s v="01"/>
    <x v="0"/>
    <x v="17"/>
    <s v="0138"/>
    <s v="Hobøl"/>
    <s v="2"/>
    <s v="Kvinner"/>
    <x v="3"/>
    <x v="3"/>
    <x v="6"/>
    <x v="12"/>
  </r>
  <r>
    <x v="0"/>
    <s v="01"/>
    <x v="0"/>
    <x v="17"/>
    <s v="0138"/>
    <s v="Hobøl"/>
    <s v="2"/>
    <s v="Kvinner"/>
    <x v="4"/>
    <x v="4"/>
    <x v="6"/>
    <x v="19"/>
  </r>
  <r>
    <x v="0"/>
    <s v="01"/>
    <x v="0"/>
    <x v="17"/>
    <s v="0138"/>
    <s v="Hobøl"/>
    <s v="2"/>
    <s v="Kvinner"/>
    <x v="5"/>
    <x v="5"/>
    <x v="6"/>
    <x v="1"/>
  </r>
  <r>
    <x v="0"/>
    <s v="01"/>
    <x v="0"/>
    <x v="17"/>
    <s v="0138"/>
    <s v="Hobøl"/>
    <s v="1"/>
    <s v="Menn"/>
    <x v="0"/>
    <x v="0"/>
    <x v="6"/>
    <x v="23"/>
  </r>
  <r>
    <x v="0"/>
    <s v="01"/>
    <x v="0"/>
    <x v="17"/>
    <s v="0138"/>
    <s v="Hobøl"/>
    <s v="1"/>
    <s v="Menn"/>
    <x v="1"/>
    <x v="1"/>
    <x v="6"/>
    <x v="0"/>
  </r>
  <r>
    <x v="0"/>
    <s v="01"/>
    <x v="0"/>
    <x v="17"/>
    <s v="0138"/>
    <s v="Hobøl"/>
    <s v="1"/>
    <s v="Menn"/>
    <x v="2"/>
    <x v="2"/>
    <x v="6"/>
    <x v="12"/>
  </r>
  <r>
    <x v="0"/>
    <s v="01"/>
    <x v="0"/>
    <x v="17"/>
    <s v="0138"/>
    <s v="Hobøl"/>
    <s v="1"/>
    <s v="Menn"/>
    <x v="3"/>
    <x v="3"/>
    <x v="6"/>
    <x v="2"/>
  </r>
  <r>
    <x v="0"/>
    <s v="01"/>
    <x v="0"/>
    <x v="17"/>
    <s v="0138"/>
    <s v="Hobøl"/>
    <s v="1"/>
    <s v="Menn"/>
    <x v="4"/>
    <x v="4"/>
    <x v="6"/>
    <x v="2"/>
  </r>
  <r>
    <x v="0"/>
    <s v="01"/>
    <x v="0"/>
    <x v="17"/>
    <s v="0138"/>
    <s v="Hobøl"/>
    <s v="1"/>
    <s v="Menn"/>
    <x v="5"/>
    <x v="5"/>
    <x v="6"/>
    <x v="6"/>
  </r>
  <r>
    <x v="0"/>
    <s v="01"/>
    <x v="0"/>
    <x v="17"/>
    <s v="0138"/>
    <s v="Hobøl"/>
    <s v="2"/>
    <s v="Kvinner"/>
    <x v="0"/>
    <x v="0"/>
    <x v="7"/>
    <x v="5"/>
  </r>
  <r>
    <x v="0"/>
    <s v="01"/>
    <x v="0"/>
    <x v="17"/>
    <s v="0138"/>
    <s v="Hobøl"/>
    <s v="2"/>
    <s v="Kvinner"/>
    <x v="1"/>
    <x v="1"/>
    <x v="7"/>
    <x v="23"/>
  </r>
  <r>
    <x v="0"/>
    <s v="01"/>
    <x v="0"/>
    <x v="17"/>
    <s v="0138"/>
    <s v="Hobøl"/>
    <s v="2"/>
    <s v="Kvinner"/>
    <x v="2"/>
    <x v="2"/>
    <x v="7"/>
    <x v="39"/>
  </r>
  <r>
    <x v="0"/>
    <s v="01"/>
    <x v="0"/>
    <x v="17"/>
    <s v="0138"/>
    <s v="Hobøl"/>
    <s v="2"/>
    <s v="Kvinner"/>
    <x v="3"/>
    <x v="3"/>
    <x v="7"/>
    <x v="0"/>
  </r>
  <r>
    <x v="0"/>
    <s v="01"/>
    <x v="0"/>
    <x v="17"/>
    <s v="0138"/>
    <s v="Hobøl"/>
    <s v="2"/>
    <s v="Kvinner"/>
    <x v="4"/>
    <x v="4"/>
    <x v="7"/>
    <x v="19"/>
  </r>
  <r>
    <x v="0"/>
    <s v="01"/>
    <x v="0"/>
    <x v="17"/>
    <s v="0138"/>
    <s v="Hobøl"/>
    <s v="2"/>
    <s v="Kvinner"/>
    <x v="5"/>
    <x v="5"/>
    <x v="7"/>
    <x v="0"/>
  </r>
  <r>
    <x v="0"/>
    <s v="01"/>
    <x v="0"/>
    <x v="17"/>
    <s v="0138"/>
    <s v="Hobøl"/>
    <s v="1"/>
    <s v="Menn"/>
    <x v="0"/>
    <x v="0"/>
    <x v="7"/>
    <x v="0"/>
  </r>
  <r>
    <x v="0"/>
    <s v="01"/>
    <x v="0"/>
    <x v="17"/>
    <s v="0138"/>
    <s v="Hobøl"/>
    <s v="1"/>
    <s v="Menn"/>
    <x v="1"/>
    <x v="1"/>
    <x v="7"/>
    <x v="0"/>
  </r>
  <r>
    <x v="0"/>
    <s v="01"/>
    <x v="0"/>
    <x v="17"/>
    <s v="0138"/>
    <s v="Hobøl"/>
    <s v="1"/>
    <s v="Menn"/>
    <x v="2"/>
    <x v="2"/>
    <x v="7"/>
    <x v="5"/>
  </r>
  <r>
    <x v="0"/>
    <s v="01"/>
    <x v="0"/>
    <x v="17"/>
    <s v="0138"/>
    <s v="Hobøl"/>
    <s v="1"/>
    <s v="Menn"/>
    <x v="3"/>
    <x v="3"/>
    <x v="7"/>
    <x v="15"/>
  </r>
  <r>
    <x v="0"/>
    <s v="01"/>
    <x v="0"/>
    <x v="17"/>
    <s v="0138"/>
    <s v="Hobøl"/>
    <s v="1"/>
    <s v="Menn"/>
    <x v="4"/>
    <x v="4"/>
    <x v="7"/>
    <x v="15"/>
  </r>
  <r>
    <x v="0"/>
    <s v="01"/>
    <x v="0"/>
    <x v="17"/>
    <s v="0138"/>
    <s v="Hobøl"/>
    <s v="1"/>
    <s v="Menn"/>
    <x v="5"/>
    <x v="5"/>
    <x v="7"/>
    <x v="1"/>
  </r>
  <r>
    <x v="1"/>
    <s v="02"/>
    <x v="1"/>
    <x v="18"/>
    <s v="0211"/>
    <s v="Vestby"/>
    <s v="2"/>
    <s v="Kvinner"/>
    <x v="0"/>
    <x v="0"/>
    <x v="0"/>
    <x v="15"/>
  </r>
  <r>
    <x v="1"/>
    <s v="02"/>
    <x v="1"/>
    <x v="18"/>
    <s v="0211"/>
    <s v="Vestby"/>
    <s v="2"/>
    <s v="Kvinner"/>
    <x v="1"/>
    <x v="1"/>
    <x v="0"/>
    <x v="5"/>
  </r>
  <r>
    <x v="1"/>
    <s v="02"/>
    <x v="1"/>
    <x v="18"/>
    <s v="0211"/>
    <s v="Vestby"/>
    <s v="2"/>
    <s v="Kvinner"/>
    <x v="2"/>
    <x v="2"/>
    <x v="0"/>
    <x v="15"/>
  </r>
  <r>
    <x v="1"/>
    <s v="02"/>
    <x v="1"/>
    <x v="18"/>
    <s v="0211"/>
    <s v="Vestby"/>
    <s v="2"/>
    <s v="Kvinner"/>
    <x v="3"/>
    <x v="3"/>
    <x v="0"/>
    <x v="4"/>
  </r>
  <r>
    <x v="1"/>
    <s v="02"/>
    <x v="1"/>
    <x v="18"/>
    <s v="0211"/>
    <s v="Vestby"/>
    <s v="2"/>
    <s v="Kvinner"/>
    <x v="4"/>
    <x v="4"/>
    <x v="0"/>
    <x v="14"/>
  </r>
  <r>
    <x v="1"/>
    <s v="02"/>
    <x v="1"/>
    <x v="18"/>
    <s v="0211"/>
    <s v="Vestby"/>
    <s v="2"/>
    <s v="Kvinner"/>
    <x v="5"/>
    <x v="5"/>
    <x v="0"/>
    <x v="1"/>
  </r>
  <r>
    <x v="1"/>
    <s v="02"/>
    <x v="1"/>
    <x v="18"/>
    <s v="0211"/>
    <s v="Vestby"/>
    <s v="1"/>
    <s v="Menn"/>
    <x v="0"/>
    <x v="0"/>
    <x v="0"/>
    <x v="13"/>
  </r>
  <r>
    <x v="1"/>
    <s v="02"/>
    <x v="1"/>
    <x v="18"/>
    <s v="0211"/>
    <s v="Vestby"/>
    <s v="1"/>
    <s v="Menn"/>
    <x v="1"/>
    <x v="1"/>
    <x v="0"/>
    <x v="7"/>
  </r>
  <r>
    <x v="1"/>
    <s v="02"/>
    <x v="1"/>
    <x v="18"/>
    <s v="0211"/>
    <s v="Vestby"/>
    <s v="1"/>
    <s v="Menn"/>
    <x v="2"/>
    <x v="2"/>
    <x v="0"/>
    <x v="46"/>
  </r>
  <r>
    <x v="1"/>
    <s v="02"/>
    <x v="1"/>
    <x v="18"/>
    <s v="0211"/>
    <s v="Vestby"/>
    <s v="1"/>
    <s v="Menn"/>
    <x v="3"/>
    <x v="3"/>
    <x v="0"/>
    <x v="50"/>
  </r>
  <r>
    <x v="1"/>
    <s v="02"/>
    <x v="1"/>
    <x v="18"/>
    <s v="0211"/>
    <s v="Vestby"/>
    <s v="1"/>
    <s v="Menn"/>
    <x v="4"/>
    <x v="4"/>
    <x v="0"/>
    <x v="46"/>
  </r>
  <r>
    <x v="1"/>
    <s v="02"/>
    <x v="1"/>
    <x v="18"/>
    <s v="0211"/>
    <s v="Vestby"/>
    <s v="1"/>
    <s v="Menn"/>
    <x v="5"/>
    <x v="5"/>
    <x v="0"/>
    <x v="20"/>
  </r>
  <r>
    <x v="1"/>
    <s v="02"/>
    <x v="1"/>
    <x v="18"/>
    <s v="0211"/>
    <s v="Vestby"/>
    <s v="2"/>
    <s v="Kvinner"/>
    <x v="0"/>
    <x v="0"/>
    <x v="1"/>
    <x v="15"/>
  </r>
  <r>
    <x v="1"/>
    <s v="02"/>
    <x v="1"/>
    <x v="18"/>
    <s v="0211"/>
    <s v="Vestby"/>
    <s v="2"/>
    <s v="Kvinner"/>
    <x v="1"/>
    <x v="1"/>
    <x v="1"/>
    <x v="6"/>
  </r>
  <r>
    <x v="1"/>
    <s v="02"/>
    <x v="1"/>
    <x v="18"/>
    <s v="0211"/>
    <s v="Vestby"/>
    <s v="2"/>
    <s v="Kvinner"/>
    <x v="2"/>
    <x v="2"/>
    <x v="1"/>
    <x v="21"/>
  </r>
  <r>
    <x v="1"/>
    <s v="02"/>
    <x v="1"/>
    <x v="18"/>
    <s v="0211"/>
    <s v="Vestby"/>
    <s v="2"/>
    <s v="Kvinner"/>
    <x v="3"/>
    <x v="3"/>
    <x v="1"/>
    <x v="21"/>
  </r>
  <r>
    <x v="1"/>
    <s v="02"/>
    <x v="1"/>
    <x v="18"/>
    <s v="0211"/>
    <s v="Vestby"/>
    <s v="2"/>
    <s v="Kvinner"/>
    <x v="4"/>
    <x v="4"/>
    <x v="1"/>
    <x v="7"/>
  </r>
  <r>
    <x v="1"/>
    <s v="02"/>
    <x v="1"/>
    <x v="18"/>
    <s v="0211"/>
    <s v="Vestby"/>
    <s v="2"/>
    <s v="Kvinner"/>
    <x v="5"/>
    <x v="5"/>
    <x v="1"/>
    <x v="19"/>
  </r>
  <r>
    <x v="1"/>
    <s v="02"/>
    <x v="1"/>
    <x v="18"/>
    <s v="0211"/>
    <s v="Vestby"/>
    <s v="1"/>
    <s v="Menn"/>
    <x v="0"/>
    <x v="0"/>
    <x v="1"/>
    <x v="6"/>
  </r>
  <r>
    <x v="1"/>
    <s v="02"/>
    <x v="1"/>
    <x v="18"/>
    <s v="0211"/>
    <s v="Vestby"/>
    <s v="1"/>
    <s v="Menn"/>
    <x v="1"/>
    <x v="1"/>
    <x v="1"/>
    <x v="5"/>
  </r>
  <r>
    <x v="1"/>
    <s v="02"/>
    <x v="1"/>
    <x v="18"/>
    <s v="0211"/>
    <s v="Vestby"/>
    <s v="1"/>
    <s v="Menn"/>
    <x v="2"/>
    <x v="2"/>
    <x v="1"/>
    <x v="56"/>
  </r>
  <r>
    <x v="1"/>
    <s v="02"/>
    <x v="1"/>
    <x v="18"/>
    <s v="0211"/>
    <s v="Vestby"/>
    <s v="1"/>
    <s v="Menn"/>
    <x v="3"/>
    <x v="3"/>
    <x v="1"/>
    <x v="28"/>
  </r>
  <r>
    <x v="1"/>
    <s v="02"/>
    <x v="1"/>
    <x v="18"/>
    <s v="0211"/>
    <s v="Vestby"/>
    <s v="1"/>
    <s v="Menn"/>
    <x v="4"/>
    <x v="4"/>
    <x v="1"/>
    <x v="46"/>
  </r>
  <r>
    <x v="1"/>
    <s v="02"/>
    <x v="1"/>
    <x v="18"/>
    <s v="0211"/>
    <s v="Vestby"/>
    <s v="1"/>
    <s v="Menn"/>
    <x v="5"/>
    <x v="5"/>
    <x v="1"/>
    <x v="40"/>
  </r>
  <r>
    <x v="1"/>
    <s v="02"/>
    <x v="1"/>
    <x v="18"/>
    <s v="0211"/>
    <s v="Vestby"/>
    <s v="2"/>
    <s v="Kvinner"/>
    <x v="0"/>
    <x v="0"/>
    <x v="2"/>
    <x v="36"/>
  </r>
  <r>
    <x v="1"/>
    <s v="02"/>
    <x v="1"/>
    <x v="18"/>
    <s v="0211"/>
    <s v="Vestby"/>
    <s v="2"/>
    <s v="Kvinner"/>
    <x v="1"/>
    <x v="1"/>
    <x v="2"/>
    <x v="5"/>
  </r>
  <r>
    <x v="1"/>
    <s v="02"/>
    <x v="1"/>
    <x v="18"/>
    <s v="0211"/>
    <s v="Vestby"/>
    <s v="2"/>
    <s v="Kvinner"/>
    <x v="2"/>
    <x v="2"/>
    <x v="2"/>
    <x v="2"/>
  </r>
  <r>
    <x v="1"/>
    <s v="02"/>
    <x v="1"/>
    <x v="18"/>
    <s v="0211"/>
    <s v="Vestby"/>
    <s v="2"/>
    <s v="Kvinner"/>
    <x v="3"/>
    <x v="3"/>
    <x v="2"/>
    <x v="13"/>
  </r>
  <r>
    <x v="1"/>
    <s v="02"/>
    <x v="1"/>
    <x v="18"/>
    <s v="0211"/>
    <s v="Vestby"/>
    <s v="2"/>
    <s v="Kvinner"/>
    <x v="4"/>
    <x v="4"/>
    <x v="2"/>
    <x v="5"/>
  </r>
  <r>
    <x v="1"/>
    <s v="02"/>
    <x v="1"/>
    <x v="18"/>
    <s v="0211"/>
    <s v="Vestby"/>
    <s v="2"/>
    <s v="Kvinner"/>
    <x v="5"/>
    <x v="5"/>
    <x v="2"/>
    <x v="12"/>
  </r>
  <r>
    <x v="1"/>
    <s v="02"/>
    <x v="1"/>
    <x v="18"/>
    <s v="0211"/>
    <s v="Vestby"/>
    <s v="1"/>
    <s v="Menn"/>
    <x v="0"/>
    <x v="0"/>
    <x v="2"/>
    <x v="7"/>
  </r>
  <r>
    <x v="1"/>
    <s v="02"/>
    <x v="1"/>
    <x v="18"/>
    <s v="0211"/>
    <s v="Vestby"/>
    <s v="1"/>
    <s v="Menn"/>
    <x v="1"/>
    <x v="1"/>
    <x v="2"/>
    <x v="13"/>
  </r>
  <r>
    <x v="1"/>
    <s v="02"/>
    <x v="1"/>
    <x v="18"/>
    <s v="0211"/>
    <s v="Vestby"/>
    <s v="1"/>
    <s v="Menn"/>
    <x v="2"/>
    <x v="2"/>
    <x v="2"/>
    <x v="4"/>
  </r>
  <r>
    <x v="1"/>
    <s v="02"/>
    <x v="1"/>
    <x v="18"/>
    <s v="0211"/>
    <s v="Vestby"/>
    <s v="1"/>
    <s v="Menn"/>
    <x v="3"/>
    <x v="3"/>
    <x v="2"/>
    <x v="16"/>
  </r>
  <r>
    <x v="1"/>
    <s v="02"/>
    <x v="1"/>
    <x v="18"/>
    <s v="0211"/>
    <s v="Vestby"/>
    <s v="1"/>
    <s v="Menn"/>
    <x v="4"/>
    <x v="4"/>
    <x v="2"/>
    <x v="40"/>
  </r>
  <r>
    <x v="1"/>
    <s v="02"/>
    <x v="1"/>
    <x v="18"/>
    <s v="0211"/>
    <s v="Vestby"/>
    <s v="1"/>
    <s v="Menn"/>
    <x v="5"/>
    <x v="5"/>
    <x v="2"/>
    <x v="3"/>
  </r>
  <r>
    <x v="1"/>
    <s v="02"/>
    <x v="1"/>
    <x v="18"/>
    <s v="0211"/>
    <s v="Vestby"/>
    <s v="2"/>
    <s v="Kvinner"/>
    <x v="0"/>
    <x v="0"/>
    <x v="3"/>
    <x v="7"/>
  </r>
  <r>
    <x v="1"/>
    <s v="02"/>
    <x v="1"/>
    <x v="18"/>
    <s v="0211"/>
    <s v="Vestby"/>
    <s v="2"/>
    <s v="Kvinner"/>
    <x v="1"/>
    <x v="1"/>
    <x v="3"/>
    <x v="24"/>
  </r>
  <r>
    <x v="1"/>
    <s v="02"/>
    <x v="1"/>
    <x v="18"/>
    <s v="0211"/>
    <s v="Vestby"/>
    <s v="2"/>
    <s v="Kvinner"/>
    <x v="2"/>
    <x v="2"/>
    <x v="3"/>
    <x v="21"/>
  </r>
  <r>
    <x v="1"/>
    <s v="02"/>
    <x v="1"/>
    <x v="18"/>
    <s v="0211"/>
    <s v="Vestby"/>
    <s v="2"/>
    <s v="Kvinner"/>
    <x v="3"/>
    <x v="3"/>
    <x v="3"/>
    <x v="36"/>
  </r>
  <r>
    <x v="1"/>
    <s v="02"/>
    <x v="1"/>
    <x v="18"/>
    <s v="0211"/>
    <s v="Vestby"/>
    <s v="2"/>
    <s v="Kvinner"/>
    <x v="4"/>
    <x v="4"/>
    <x v="3"/>
    <x v="6"/>
  </r>
  <r>
    <x v="1"/>
    <s v="02"/>
    <x v="1"/>
    <x v="18"/>
    <s v="0211"/>
    <s v="Vestby"/>
    <s v="2"/>
    <s v="Kvinner"/>
    <x v="5"/>
    <x v="5"/>
    <x v="3"/>
    <x v="19"/>
  </r>
  <r>
    <x v="1"/>
    <s v="02"/>
    <x v="1"/>
    <x v="18"/>
    <s v="0211"/>
    <s v="Vestby"/>
    <s v="1"/>
    <s v="Menn"/>
    <x v="0"/>
    <x v="0"/>
    <x v="3"/>
    <x v="7"/>
  </r>
  <r>
    <x v="1"/>
    <s v="02"/>
    <x v="1"/>
    <x v="18"/>
    <s v="0211"/>
    <s v="Vestby"/>
    <s v="1"/>
    <s v="Menn"/>
    <x v="1"/>
    <x v="1"/>
    <x v="3"/>
    <x v="7"/>
  </r>
  <r>
    <x v="1"/>
    <s v="02"/>
    <x v="1"/>
    <x v="18"/>
    <s v="0211"/>
    <s v="Vestby"/>
    <s v="1"/>
    <s v="Menn"/>
    <x v="2"/>
    <x v="2"/>
    <x v="3"/>
    <x v="36"/>
  </r>
  <r>
    <x v="1"/>
    <s v="02"/>
    <x v="1"/>
    <x v="18"/>
    <s v="0211"/>
    <s v="Vestby"/>
    <s v="1"/>
    <s v="Menn"/>
    <x v="3"/>
    <x v="3"/>
    <x v="3"/>
    <x v="32"/>
  </r>
  <r>
    <x v="1"/>
    <s v="02"/>
    <x v="1"/>
    <x v="18"/>
    <s v="0211"/>
    <s v="Vestby"/>
    <s v="1"/>
    <s v="Menn"/>
    <x v="4"/>
    <x v="4"/>
    <x v="3"/>
    <x v="2"/>
  </r>
  <r>
    <x v="1"/>
    <s v="02"/>
    <x v="1"/>
    <x v="18"/>
    <s v="0211"/>
    <s v="Vestby"/>
    <s v="1"/>
    <s v="Menn"/>
    <x v="5"/>
    <x v="5"/>
    <x v="3"/>
    <x v="55"/>
  </r>
  <r>
    <x v="1"/>
    <s v="02"/>
    <x v="1"/>
    <x v="18"/>
    <s v="0211"/>
    <s v="Vestby"/>
    <s v="2"/>
    <s v="Kvinner"/>
    <x v="0"/>
    <x v="0"/>
    <x v="4"/>
    <x v="0"/>
  </r>
  <r>
    <x v="1"/>
    <s v="02"/>
    <x v="1"/>
    <x v="18"/>
    <s v="0211"/>
    <s v="Vestby"/>
    <s v="2"/>
    <s v="Kvinner"/>
    <x v="1"/>
    <x v="1"/>
    <x v="4"/>
    <x v="12"/>
  </r>
  <r>
    <x v="1"/>
    <s v="02"/>
    <x v="1"/>
    <x v="18"/>
    <s v="0211"/>
    <s v="Vestby"/>
    <s v="2"/>
    <s v="Kvinner"/>
    <x v="2"/>
    <x v="2"/>
    <x v="4"/>
    <x v="13"/>
  </r>
  <r>
    <x v="1"/>
    <s v="02"/>
    <x v="1"/>
    <x v="18"/>
    <s v="0211"/>
    <s v="Vestby"/>
    <s v="2"/>
    <s v="Kvinner"/>
    <x v="3"/>
    <x v="3"/>
    <x v="4"/>
    <x v="21"/>
  </r>
  <r>
    <x v="1"/>
    <s v="02"/>
    <x v="1"/>
    <x v="18"/>
    <s v="0211"/>
    <s v="Vestby"/>
    <s v="2"/>
    <s v="Kvinner"/>
    <x v="4"/>
    <x v="4"/>
    <x v="4"/>
    <x v="19"/>
  </r>
  <r>
    <x v="1"/>
    <s v="02"/>
    <x v="1"/>
    <x v="18"/>
    <s v="0211"/>
    <s v="Vestby"/>
    <s v="2"/>
    <s v="Kvinner"/>
    <x v="5"/>
    <x v="5"/>
    <x v="4"/>
    <x v="12"/>
  </r>
  <r>
    <x v="1"/>
    <s v="02"/>
    <x v="1"/>
    <x v="18"/>
    <s v="0211"/>
    <s v="Vestby"/>
    <s v="1"/>
    <s v="Menn"/>
    <x v="0"/>
    <x v="0"/>
    <x v="4"/>
    <x v="1"/>
  </r>
  <r>
    <x v="1"/>
    <s v="02"/>
    <x v="1"/>
    <x v="18"/>
    <s v="0211"/>
    <s v="Vestby"/>
    <s v="1"/>
    <s v="Menn"/>
    <x v="1"/>
    <x v="1"/>
    <x v="4"/>
    <x v="5"/>
  </r>
  <r>
    <x v="1"/>
    <s v="02"/>
    <x v="1"/>
    <x v="18"/>
    <s v="0211"/>
    <s v="Vestby"/>
    <s v="1"/>
    <s v="Menn"/>
    <x v="2"/>
    <x v="2"/>
    <x v="4"/>
    <x v="12"/>
  </r>
  <r>
    <x v="1"/>
    <s v="02"/>
    <x v="1"/>
    <x v="18"/>
    <s v="0211"/>
    <s v="Vestby"/>
    <s v="1"/>
    <s v="Menn"/>
    <x v="3"/>
    <x v="3"/>
    <x v="4"/>
    <x v="32"/>
  </r>
  <r>
    <x v="1"/>
    <s v="02"/>
    <x v="1"/>
    <x v="18"/>
    <s v="0211"/>
    <s v="Vestby"/>
    <s v="1"/>
    <s v="Menn"/>
    <x v="4"/>
    <x v="4"/>
    <x v="4"/>
    <x v="3"/>
  </r>
  <r>
    <x v="1"/>
    <s v="02"/>
    <x v="1"/>
    <x v="18"/>
    <s v="0211"/>
    <s v="Vestby"/>
    <s v="1"/>
    <s v="Menn"/>
    <x v="5"/>
    <x v="5"/>
    <x v="4"/>
    <x v="40"/>
  </r>
  <r>
    <x v="1"/>
    <s v="02"/>
    <x v="1"/>
    <x v="18"/>
    <s v="0211"/>
    <s v="Vestby"/>
    <s v="2"/>
    <s v="Kvinner"/>
    <x v="0"/>
    <x v="0"/>
    <x v="5"/>
    <x v="0"/>
  </r>
  <r>
    <x v="1"/>
    <s v="02"/>
    <x v="1"/>
    <x v="18"/>
    <s v="0211"/>
    <s v="Vestby"/>
    <s v="2"/>
    <s v="Kvinner"/>
    <x v="1"/>
    <x v="1"/>
    <x v="5"/>
    <x v="12"/>
  </r>
  <r>
    <x v="1"/>
    <s v="02"/>
    <x v="1"/>
    <x v="18"/>
    <s v="0211"/>
    <s v="Vestby"/>
    <s v="2"/>
    <s v="Kvinner"/>
    <x v="2"/>
    <x v="2"/>
    <x v="5"/>
    <x v="13"/>
  </r>
  <r>
    <x v="1"/>
    <s v="02"/>
    <x v="1"/>
    <x v="18"/>
    <s v="0211"/>
    <s v="Vestby"/>
    <s v="2"/>
    <s v="Kvinner"/>
    <x v="3"/>
    <x v="3"/>
    <x v="5"/>
    <x v="15"/>
  </r>
  <r>
    <x v="1"/>
    <s v="02"/>
    <x v="1"/>
    <x v="18"/>
    <s v="0211"/>
    <s v="Vestby"/>
    <s v="2"/>
    <s v="Kvinner"/>
    <x v="4"/>
    <x v="4"/>
    <x v="5"/>
    <x v="12"/>
  </r>
  <r>
    <x v="1"/>
    <s v="02"/>
    <x v="1"/>
    <x v="18"/>
    <s v="0211"/>
    <s v="Vestby"/>
    <s v="2"/>
    <s v="Kvinner"/>
    <x v="5"/>
    <x v="5"/>
    <x v="5"/>
    <x v="12"/>
  </r>
  <r>
    <x v="1"/>
    <s v="02"/>
    <x v="1"/>
    <x v="18"/>
    <s v="0211"/>
    <s v="Vestby"/>
    <s v="1"/>
    <s v="Menn"/>
    <x v="0"/>
    <x v="0"/>
    <x v="5"/>
    <x v="12"/>
  </r>
  <r>
    <x v="1"/>
    <s v="02"/>
    <x v="1"/>
    <x v="18"/>
    <s v="0211"/>
    <s v="Vestby"/>
    <s v="1"/>
    <s v="Menn"/>
    <x v="1"/>
    <x v="1"/>
    <x v="5"/>
    <x v="7"/>
  </r>
  <r>
    <x v="1"/>
    <s v="02"/>
    <x v="1"/>
    <x v="18"/>
    <s v="0211"/>
    <s v="Vestby"/>
    <s v="1"/>
    <s v="Menn"/>
    <x v="2"/>
    <x v="2"/>
    <x v="5"/>
    <x v="13"/>
  </r>
  <r>
    <x v="1"/>
    <s v="02"/>
    <x v="1"/>
    <x v="18"/>
    <s v="0211"/>
    <s v="Vestby"/>
    <s v="1"/>
    <s v="Menn"/>
    <x v="3"/>
    <x v="3"/>
    <x v="5"/>
    <x v="11"/>
  </r>
  <r>
    <x v="1"/>
    <s v="02"/>
    <x v="1"/>
    <x v="18"/>
    <s v="0211"/>
    <s v="Vestby"/>
    <s v="1"/>
    <s v="Menn"/>
    <x v="4"/>
    <x v="4"/>
    <x v="5"/>
    <x v="4"/>
  </r>
  <r>
    <x v="1"/>
    <s v="02"/>
    <x v="1"/>
    <x v="18"/>
    <s v="0211"/>
    <s v="Vestby"/>
    <s v="1"/>
    <s v="Menn"/>
    <x v="5"/>
    <x v="5"/>
    <x v="5"/>
    <x v="3"/>
  </r>
  <r>
    <x v="1"/>
    <s v="02"/>
    <x v="1"/>
    <x v="18"/>
    <s v="0211"/>
    <s v="Vestby"/>
    <s v="2"/>
    <s v="Kvinner"/>
    <x v="0"/>
    <x v="0"/>
    <x v="6"/>
    <x v="19"/>
  </r>
  <r>
    <x v="1"/>
    <s v="02"/>
    <x v="1"/>
    <x v="18"/>
    <s v="0211"/>
    <s v="Vestby"/>
    <s v="2"/>
    <s v="Kvinner"/>
    <x v="1"/>
    <x v="1"/>
    <x v="6"/>
    <x v="19"/>
  </r>
  <r>
    <x v="1"/>
    <s v="02"/>
    <x v="1"/>
    <x v="18"/>
    <s v="0211"/>
    <s v="Vestby"/>
    <s v="2"/>
    <s v="Kvinner"/>
    <x v="2"/>
    <x v="2"/>
    <x v="6"/>
    <x v="15"/>
  </r>
  <r>
    <x v="1"/>
    <s v="02"/>
    <x v="1"/>
    <x v="18"/>
    <s v="0211"/>
    <s v="Vestby"/>
    <s v="2"/>
    <s v="Kvinner"/>
    <x v="3"/>
    <x v="3"/>
    <x v="6"/>
    <x v="6"/>
  </r>
  <r>
    <x v="1"/>
    <s v="02"/>
    <x v="1"/>
    <x v="18"/>
    <s v="0211"/>
    <s v="Vestby"/>
    <s v="2"/>
    <s v="Kvinner"/>
    <x v="4"/>
    <x v="4"/>
    <x v="6"/>
    <x v="0"/>
  </r>
  <r>
    <x v="1"/>
    <s v="02"/>
    <x v="1"/>
    <x v="18"/>
    <s v="0211"/>
    <s v="Vestby"/>
    <s v="2"/>
    <s v="Kvinner"/>
    <x v="5"/>
    <x v="5"/>
    <x v="6"/>
    <x v="5"/>
  </r>
  <r>
    <x v="1"/>
    <s v="02"/>
    <x v="1"/>
    <x v="18"/>
    <s v="0211"/>
    <s v="Vestby"/>
    <s v="1"/>
    <s v="Menn"/>
    <x v="0"/>
    <x v="0"/>
    <x v="6"/>
    <x v="6"/>
  </r>
  <r>
    <x v="1"/>
    <s v="02"/>
    <x v="1"/>
    <x v="18"/>
    <s v="0211"/>
    <s v="Vestby"/>
    <s v="1"/>
    <s v="Menn"/>
    <x v="1"/>
    <x v="1"/>
    <x v="6"/>
    <x v="12"/>
  </r>
  <r>
    <x v="1"/>
    <s v="02"/>
    <x v="1"/>
    <x v="18"/>
    <s v="0211"/>
    <s v="Vestby"/>
    <s v="1"/>
    <s v="Menn"/>
    <x v="2"/>
    <x v="2"/>
    <x v="6"/>
    <x v="14"/>
  </r>
  <r>
    <x v="1"/>
    <s v="02"/>
    <x v="1"/>
    <x v="18"/>
    <s v="0211"/>
    <s v="Vestby"/>
    <s v="1"/>
    <s v="Menn"/>
    <x v="3"/>
    <x v="3"/>
    <x v="6"/>
    <x v="56"/>
  </r>
  <r>
    <x v="1"/>
    <s v="02"/>
    <x v="1"/>
    <x v="18"/>
    <s v="0211"/>
    <s v="Vestby"/>
    <s v="1"/>
    <s v="Menn"/>
    <x v="4"/>
    <x v="4"/>
    <x v="6"/>
    <x v="20"/>
  </r>
  <r>
    <x v="1"/>
    <s v="02"/>
    <x v="1"/>
    <x v="18"/>
    <s v="0211"/>
    <s v="Vestby"/>
    <s v="1"/>
    <s v="Menn"/>
    <x v="5"/>
    <x v="5"/>
    <x v="6"/>
    <x v="56"/>
  </r>
  <r>
    <x v="1"/>
    <s v="02"/>
    <x v="1"/>
    <x v="18"/>
    <s v="0211"/>
    <s v="Vestby"/>
    <s v="2"/>
    <s v="Kvinner"/>
    <x v="0"/>
    <x v="0"/>
    <x v="7"/>
    <x v="7"/>
  </r>
  <r>
    <x v="1"/>
    <s v="02"/>
    <x v="1"/>
    <x v="18"/>
    <s v="0211"/>
    <s v="Vestby"/>
    <s v="2"/>
    <s v="Kvinner"/>
    <x v="1"/>
    <x v="1"/>
    <x v="7"/>
    <x v="5"/>
  </r>
  <r>
    <x v="1"/>
    <s v="02"/>
    <x v="1"/>
    <x v="18"/>
    <s v="0211"/>
    <s v="Vestby"/>
    <s v="2"/>
    <s v="Kvinner"/>
    <x v="2"/>
    <x v="2"/>
    <x v="7"/>
    <x v="15"/>
  </r>
  <r>
    <x v="1"/>
    <s v="02"/>
    <x v="1"/>
    <x v="18"/>
    <s v="0211"/>
    <s v="Vestby"/>
    <s v="2"/>
    <s v="Kvinner"/>
    <x v="3"/>
    <x v="3"/>
    <x v="7"/>
    <x v="21"/>
  </r>
  <r>
    <x v="1"/>
    <s v="02"/>
    <x v="1"/>
    <x v="18"/>
    <s v="0211"/>
    <s v="Vestby"/>
    <s v="2"/>
    <s v="Kvinner"/>
    <x v="4"/>
    <x v="4"/>
    <x v="7"/>
    <x v="39"/>
  </r>
  <r>
    <x v="1"/>
    <s v="02"/>
    <x v="1"/>
    <x v="18"/>
    <s v="0211"/>
    <s v="Vestby"/>
    <s v="2"/>
    <s v="Kvinner"/>
    <x v="5"/>
    <x v="5"/>
    <x v="7"/>
    <x v="5"/>
  </r>
  <r>
    <x v="1"/>
    <s v="02"/>
    <x v="1"/>
    <x v="18"/>
    <s v="0211"/>
    <s v="Vestby"/>
    <s v="1"/>
    <s v="Menn"/>
    <x v="0"/>
    <x v="0"/>
    <x v="7"/>
    <x v="0"/>
  </r>
  <r>
    <x v="1"/>
    <s v="02"/>
    <x v="1"/>
    <x v="18"/>
    <s v="0211"/>
    <s v="Vestby"/>
    <s v="1"/>
    <s v="Menn"/>
    <x v="1"/>
    <x v="1"/>
    <x v="7"/>
    <x v="19"/>
  </r>
  <r>
    <x v="1"/>
    <s v="02"/>
    <x v="1"/>
    <x v="18"/>
    <s v="0211"/>
    <s v="Vestby"/>
    <s v="1"/>
    <s v="Menn"/>
    <x v="2"/>
    <x v="2"/>
    <x v="7"/>
    <x v="6"/>
  </r>
  <r>
    <x v="1"/>
    <s v="02"/>
    <x v="1"/>
    <x v="18"/>
    <s v="0211"/>
    <s v="Vestby"/>
    <s v="1"/>
    <s v="Menn"/>
    <x v="3"/>
    <x v="3"/>
    <x v="7"/>
    <x v="56"/>
  </r>
  <r>
    <x v="1"/>
    <s v="02"/>
    <x v="1"/>
    <x v="18"/>
    <s v="0211"/>
    <s v="Vestby"/>
    <s v="1"/>
    <s v="Menn"/>
    <x v="4"/>
    <x v="4"/>
    <x v="7"/>
    <x v="2"/>
  </r>
  <r>
    <x v="1"/>
    <s v="02"/>
    <x v="1"/>
    <x v="18"/>
    <s v="0211"/>
    <s v="Vestby"/>
    <s v="1"/>
    <s v="Menn"/>
    <x v="5"/>
    <x v="5"/>
    <x v="7"/>
    <x v="3"/>
  </r>
  <r>
    <x v="1"/>
    <s v="02"/>
    <x v="1"/>
    <x v="19"/>
    <s v="0213"/>
    <s v="Ski"/>
    <s v="2"/>
    <s v="Kvinner"/>
    <x v="0"/>
    <x v="0"/>
    <x v="0"/>
    <x v="0"/>
  </r>
  <r>
    <x v="1"/>
    <s v="02"/>
    <x v="1"/>
    <x v="19"/>
    <s v="0213"/>
    <s v="Ski"/>
    <s v="2"/>
    <s v="Kvinner"/>
    <x v="1"/>
    <x v="1"/>
    <x v="0"/>
    <x v="39"/>
  </r>
  <r>
    <x v="1"/>
    <s v="02"/>
    <x v="1"/>
    <x v="19"/>
    <s v="0213"/>
    <s v="Ski"/>
    <s v="2"/>
    <s v="Kvinner"/>
    <x v="2"/>
    <x v="2"/>
    <x v="0"/>
    <x v="15"/>
  </r>
  <r>
    <x v="1"/>
    <s v="02"/>
    <x v="1"/>
    <x v="19"/>
    <s v="0213"/>
    <s v="Ski"/>
    <s v="2"/>
    <s v="Kvinner"/>
    <x v="3"/>
    <x v="3"/>
    <x v="0"/>
    <x v="21"/>
  </r>
  <r>
    <x v="1"/>
    <s v="02"/>
    <x v="1"/>
    <x v="19"/>
    <s v="0213"/>
    <s v="Ski"/>
    <s v="2"/>
    <s v="Kvinner"/>
    <x v="4"/>
    <x v="4"/>
    <x v="0"/>
    <x v="5"/>
  </r>
  <r>
    <x v="1"/>
    <s v="02"/>
    <x v="1"/>
    <x v="19"/>
    <s v="0213"/>
    <s v="Ski"/>
    <s v="2"/>
    <s v="Kvinner"/>
    <x v="5"/>
    <x v="5"/>
    <x v="0"/>
    <x v="23"/>
  </r>
  <r>
    <x v="1"/>
    <s v="02"/>
    <x v="1"/>
    <x v="19"/>
    <s v="0213"/>
    <s v="Ski"/>
    <s v="1"/>
    <s v="Menn"/>
    <x v="0"/>
    <x v="0"/>
    <x v="0"/>
    <x v="12"/>
  </r>
  <r>
    <x v="1"/>
    <s v="02"/>
    <x v="1"/>
    <x v="19"/>
    <s v="0213"/>
    <s v="Ski"/>
    <s v="1"/>
    <s v="Menn"/>
    <x v="1"/>
    <x v="1"/>
    <x v="0"/>
    <x v="1"/>
  </r>
  <r>
    <x v="1"/>
    <s v="02"/>
    <x v="1"/>
    <x v="19"/>
    <s v="0213"/>
    <s v="Ski"/>
    <s v="1"/>
    <s v="Menn"/>
    <x v="2"/>
    <x v="2"/>
    <x v="0"/>
    <x v="4"/>
  </r>
  <r>
    <x v="1"/>
    <s v="02"/>
    <x v="1"/>
    <x v="19"/>
    <s v="0213"/>
    <s v="Ski"/>
    <s v="1"/>
    <s v="Menn"/>
    <x v="3"/>
    <x v="3"/>
    <x v="0"/>
    <x v="46"/>
  </r>
  <r>
    <x v="1"/>
    <s v="02"/>
    <x v="1"/>
    <x v="19"/>
    <s v="0213"/>
    <s v="Ski"/>
    <s v="1"/>
    <s v="Menn"/>
    <x v="4"/>
    <x v="4"/>
    <x v="0"/>
    <x v="46"/>
  </r>
  <r>
    <x v="1"/>
    <s v="02"/>
    <x v="1"/>
    <x v="19"/>
    <s v="0213"/>
    <s v="Ski"/>
    <s v="1"/>
    <s v="Menn"/>
    <x v="5"/>
    <x v="5"/>
    <x v="0"/>
    <x v="4"/>
  </r>
  <r>
    <x v="1"/>
    <s v="02"/>
    <x v="1"/>
    <x v="19"/>
    <s v="0213"/>
    <s v="Ski"/>
    <s v="2"/>
    <s v="Kvinner"/>
    <x v="0"/>
    <x v="0"/>
    <x v="1"/>
    <x v="1"/>
  </r>
  <r>
    <x v="1"/>
    <s v="02"/>
    <x v="1"/>
    <x v="19"/>
    <s v="0213"/>
    <s v="Ski"/>
    <s v="2"/>
    <s v="Kvinner"/>
    <x v="1"/>
    <x v="1"/>
    <x v="1"/>
    <x v="39"/>
  </r>
  <r>
    <x v="1"/>
    <s v="02"/>
    <x v="1"/>
    <x v="19"/>
    <s v="0213"/>
    <s v="Ski"/>
    <s v="2"/>
    <s v="Kvinner"/>
    <x v="2"/>
    <x v="2"/>
    <x v="1"/>
    <x v="21"/>
  </r>
  <r>
    <x v="1"/>
    <s v="02"/>
    <x v="1"/>
    <x v="19"/>
    <s v="0213"/>
    <s v="Ski"/>
    <s v="2"/>
    <s v="Kvinner"/>
    <x v="3"/>
    <x v="3"/>
    <x v="1"/>
    <x v="21"/>
  </r>
  <r>
    <x v="1"/>
    <s v="02"/>
    <x v="1"/>
    <x v="19"/>
    <s v="0213"/>
    <s v="Ski"/>
    <s v="2"/>
    <s v="Kvinner"/>
    <x v="4"/>
    <x v="4"/>
    <x v="1"/>
    <x v="12"/>
  </r>
  <r>
    <x v="1"/>
    <s v="02"/>
    <x v="1"/>
    <x v="19"/>
    <s v="0213"/>
    <s v="Ski"/>
    <s v="2"/>
    <s v="Kvinner"/>
    <x v="5"/>
    <x v="5"/>
    <x v="1"/>
    <x v="1"/>
  </r>
  <r>
    <x v="1"/>
    <s v="02"/>
    <x v="1"/>
    <x v="19"/>
    <s v="0213"/>
    <s v="Ski"/>
    <s v="1"/>
    <s v="Menn"/>
    <x v="0"/>
    <x v="0"/>
    <x v="1"/>
    <x v="13"/>
  </r>
  <r>
    <x v="1"/>
    <s v="02"/>
    <x v="1"/>
    <x v="19"/>
    <s v="0213"/>
    <s v="Ski"/>
    <s v="1"/>
    <s v="Menn"/>
    <x v="1"/>
    <x v="1"/>
    <x v="1"/>
    <x v="1"/>
  </r>
  <r>
    <x v="1"/>
    <s v="02"/>
    <x v="1"/>
    <x v="19"/>
    <s v="0213"/>
    <s v="Ski"/>
    <s v="1"/>
    <s v="Menn"/>
    <x v="2"/>
    <x v="2"/>
    <x v="1"/>
    <x v="36"/>
  </r>
  <r>
    <x v="1"/>
    <s v="02"/>
    <x v="1"/>
    <x v="19"/>
    <s v="0213"/>
    <s v="Ski"/>
    <s v="1"/>
    <s v="Menn"/>
    <x v="3"/>
    <x v="3"/>
    <x v="1"/>
    <x v="11"/>
  </r>
  <r>
    <x v="1"/>
    <s v="02"/>
    <x v="1"/>
    <x v="19"/>
    <s v="0213"/>
    <s v="Ski"/>
    <s v="1"/>
    <s v="Menn"/>
    <x v="4"/>
    <x v="4"/>
    <x v="1"/>
    <x v="11"/>
  </r>
  <r>
    <x v="1"/>
    <s v="02"/>
    <x v="1"/>
    <x v="19"/>
    <s v="0213"/>
    <s v="Ski"/>
    <s v="1"/>
    <s v="Menn"/>
    <x v="5"/>
    <x v="5"/>
    <x v="1"/>
    <x v="24"/>
  </r>
  <r>
    <x v="1"/>
    <s v="02"/>
    <x v="1"/>
    <x v="19"/>
    <s v="0213"/>
    <s v="Ski"/>
    <s v="2"/>
    <s v="Kvinner"/>
    <x v="0"/>
    <x v="0"/>
    <x v="2"/>
    <x v="19"/>
  </r>
  <r>
    <x v="1"/>
    <s v="02"/>
    <x v="1"/>
    <x v="19"/>
    <s v="0213"/>
    <s v="Ski"/>
    <s v="2"/>
    <s v="Kvinner"/>
    <x v="1"/>
    <x v="1"/>
    <x v="2"/>
    <x v="39"/>
  </r>
  <r>
    <x v="1"/>
    <s v="02"/>
    <x v="1"/>
    <x v="19"/>
    <s v="0213"/>
    <s v="Ski"/>
    <s v="2"/>
    <s v="Kvinner"/>
    <x v="2"/>
    <x v="2"/>
    <x v="2"/>
    <x v="13"/>
  </r>
  <r>
    <x v="1"/>
    <s v="02"/>
    <x v="1"/>
    <x v="19"/>
    <s v="0213"/>
    <s v="Ski"/>
    <s v="2"/>
    <s v="Kvinner"/>
    <x v="3"/>
    <x v="3"/>
    <x v="2"/>
    <x v="15"/>
  </r>
  <r>
    <x v="1"/>
    <s v="02"/>
    <x v="1"/>
    <x v="19"/>
    <s v="0213"/>
    <s v="Ski"/>
    <s v="2"/>
    <s v="Kvinner"/>
    <x v="4"/>
    <x v="4"/>
    <x v="2"/>
    <x v="5"/>
  </r>
  <r>
    <x v="1"/>
    <s v="02"/>
    <x v="1"/>
    <x v="19"/>
    <s v="0213"/>
    <s v="Ski"/>
    <s v="2"/>
    <s v="Kvinner"/>
    <x v="5"/>
    <x v="5"/>
    <x v="2"/>
    <x v="23"/>
  </r>
  <r>
    <x v="1"/>
    <s v="02"/>
    <x v="1"/>
    <x v="19"/>
    <s v="0213"/>
    <s v="Ski"/>
    <s v="1"/>
    <s v="Menn"/>
    <x v="0"/>
    <x v="0"/>
    <x v="2"/>
    <x v="12"/>
  </r>
  <r>
    <x v="1"/>
    <s v="02"/>
    <x v="1"/>
    <x v="19"/>
    <s v="0213"/>
    <s v="Ski"/>
    <s v="1"/>
    <s v="Menn"/>
    <x v="1"/>
    <x v="1"/>
    <x v="2"/>
    <x v="5"/>
  </r>
  <r>
    <x v="1"/>
    <s v="02"/>
    <x v="1"/>
    <x v="19"/>
    <s v="0213"/>
    <s v="Ski"/>
    <s v="1"/>
    <s v="Menn"/>
    <x v="2"/>
    <x v="2"/>
    <x v="2"/>
    <x v="14"/>
  </r>
  <r>
    <x v="1"/>
    <s v="02"/>
    <x v="1"/>
    <x v="19"/>
    <s v="0213"/>
    <s v="Ski"/>
    <s v="1"/>
    <s v="Menn"/>
    <x v="3"/>
    <x v="3"/>
    <x v="2"/>
    <x v="55"/>
  </r>
  <r>
    <x v="1"/>
    <s v="02"/>
    <x v="1"/>
    <x v="19"/>
    <s v="0213"/>
    <s v="Ski"/>
    <s v="1"/>
    <s v="Menn"/>
    <x v="4"/>
    <x v="4"/>
    <x v="2"/>
    <x v="24"/>
  </r>
  <r>
    <x v="1"/>
    <s v="02"/>
    <x v="1"/>
    <x v="19"/>
    <s v="0213"/>
    <s v="Ski"/>
    <s v="1"/>
    <s v="Menn"/>
    <x v="5"/>
    <x v="5"/>
    <x v="2"/>
    <x v="4"/>
  </r>
  <r>
    <x v="1"/>
    <s v="02"/>
    <x v="1"/>
    <x v="19"/>
    <s v="0213"/>
    <s v="Ski"/>
    <s v="2"/>
    <s v="Kvinner"/>
    <x v="0"/>
    <x v="0"/>
    <x v="3"/>
    <x v="39"/>
  </r>
  <r>
    <x v="1"/>
    <s v="02"/>
    <x v="1"/>
    <x v="19"/>
    <s v="0213"/>
    <s v="Ski"/>
    <s v="2"/>
    <s v="Kvinner"/>
    <x v="1"/>
    <x v="1"/>
    <x v="3"/>
    <x v="23"/>
  </r>
  <r>
    <x v="1"/>
    <s v="02"/>
    <x v="1"/>
    <x v="19"/>
    <s v="0213"/>
    <s v="Ski"/>
    <s v="2"/>
    <s v="Kvinner"/>
    <x v="2"/>
    <x v="2"/>
    <x v="3"/>
    <x v="5"/>
  </r>
  <r>
    <x v="1"/>
    <s v="02"/>
    <x v="1"/>
    <x v="19"/>
    <s v="0213"/>
    <s v="Ski"/>
    <s v="2"/>
    <s v="Kvinner"/>
    <x v="3"/>
    <x v="3"/>
    <x v="3"/>
    <x v="13"/>
  </r>
  <r>
    <x v="1"/>
    <s v="02"/>
    <x v="1"/>
    <x v="19"/>
    <s v="0213"/>
    <s v="Ski"/>
    <s v="2"/>
    <s v="Kvinner"/>
    <x v="4"/>
    <x v="4"/>
    <x v="3"/>
    <x v="7"/>
  </r>
  <r>
    <x v="1"/>
    <s v="02"/>
    <x v="1"/>
    <x v="19"/>
    <s v="0213"/>
    <s v="Ski"/>
    <s v="2"/>
    <s v="Kvinner"/>
    <x v="5"/>
    <x v="5"/>
    <x v="3"/>
    <x v="1"/>
  </r>
  <r>
    <x v="1"/>
    <s v="02"/>
    <x v="1"/>
    <x v="19"/>
    <s v="0213"/>
    <s v="Ski"/>
    <s v="1"/>
    <s v="Menn"/>
    <x v="0"/>
    <x v="0"/>
    <x v="3"/>
    <x v="19"/>
  </r>
  <r>
    <x v="1"/>
    <s v="02"/>
    <x v="1"/>
    <x v="19"/>
    <s v="0213"/>
    <s v="Ski"/>
    <s v="1"/>
    <s v="Menn"/>
    <x v="1"/>
    <x v="1"/>
    <x v="3"/>
    <x v="19"/>
  </r>
  <r>
    <x v="1"/>
    <s v="02"/>
    <x v="1"/>
    <x v="19"/>
    <s v="0213"/>
    <s v="Ski"/>
    <s v="1"/>
    <s v="Menn"/>
    <x v="2"/>
    <x v="2"/>
    <x v="3"/>
    <x v="21"/>
  </r>
  <r>
    <x v="1"/>
    <s v="02"/>
    <x v="1"/>
    <x v="19"/>
    <s v="0213"/>
    <s v="Ski"/>
    <s v="1"/>
    <s v="Menn"/>
    <x v="3"/>
    <x v="3"/>
    <x v="3"/>
    <x v="51"/>
  </r>
  <r>
    <x v="1"/>
    <s v="02"/>
    <x v="1"/>
    <x v="19"/>
    <s v="0213"/>
    <s v="Ski"/>
    <s v="1"/>
    <s v="Menn"/>
    <x v="4"/>
    <x v="4"/>
    <x v="3"/>
    <x v="14"/>
  </r>
  <r>
    <x v="1"/>
    <s v="02"/>
    <x v="1"/>
    <x v="19"/>
    <s v="0213"/>
    <s v="Ski"/>
    <s v="1"/>
    <s v="Menn"/>
    <x v="5"/>
    <x v="5"/>
    <x v="3"/>
    <x v="14"/>
  </r>
  <r>
    <x v="1"/>
    <s v="02"/>
    <x v="1"/>
    <x v="19"/>
    <s v="0213"/>
    <s v="Ski"/>
    <s v="2"/>
    <s v="Kvinner"/>
    <x v="0"/>
    <x v="0"/>
    <x v="4"/>
    <x v="23"/>
  </r>
  <r>
    <x v="1"/>
    <s v="02"/>
    <x v="1"/>
    <x v="19"/>
    <s v="0213"/>
    <s v="Ski"/>
    <s v="2"/>
    <s v="Kvinner"/>
    <x v="1"/>
    <x v="1"/>
    <x v="4"/>
    <x v="39"/>
  </r>
  <r>
    <x v="1"/>
    <s v="02"/>
    <x v="1"/>
    <x v="19"/>
    <s v="0213"/>
    <s v="Ski"/>
    <s v="2"/>
    <s v="Kvinner"/>
    <x v="2"/>
    <x v="2"/>
    <x v="4"/>
    <x v="0"/>
  </r>
  <r>
    <x v="1"/>
    <s v="02"/>
    <x v="1"/>
    <x v="19"/>
    <s v="0213"/>
    <s v="Ski"/>
    <s v="2"/>
    <s v="Kvinner"/>
    <x v="3"/>
    <x v="3"/>
    <x v="4"/>
    <x v="15"/>
  </r>
  <r>
    <x v="1"/>
    <s v="02"/>
    <x v="1"/>
    <x v="19"/>
    <s v="0213"/>
    <s v="Ski"/>
    <s v="2"/>
    <s v="Kvinner"/>
    <x v="4"/>
    <x v="4"/>
    <x v="4"/>
    <x v="0"/>
  </r>
  <r>
    <x v="1"/>
    <s v="02"/>
    <x v="1"/>
    <x v="19"/>
    <s v="0213"/>
    <s v="Ski"/>
    <s v="2"/>
    <s v="Kvinner"/>
    <x v="5"/>
    <x v="5"/>
    <x v="4"/>
    <x v="13"/>
  </r>
  <r>
    <x v="1"/>
    <s v="02"/>
    <x v="1"/>
    <x v="19"/>
    <s v="0213"/>
    <s v="Ski"/>
    <s v="1"/>
    <s v="Menn"/>
    <x v="0"/>
    <x v="0"/>
    <x v="4"/>
    <x v="5"/>
  </r>
  <r>
    <x v="1"/>
    <s v="02"/>
    <x v="1"/>
    <x v="19"/>
    <s v="0213"/>
    <s v="Ski"/>
    <s v="1"/>
    <s v="Menn"/>
    <x v="1"/>
    <x v="1"/>
    <x v="4"/>
    <x v="12"/>
  </r>
  <r>
    <x v="1"/>
    <s v="02"/>
    <x v="1"/>
    <x v="19"/>
    <s v="0213"/>
    <s v="Ski"/>
    <s v="1"/>
    <s v="Menn"/>
    <x v="2"/>
    <x v="2"/>
    <x v="4"/>
    <x v="36"/>
  </r>
  <r>
    <x v="1"/>
    <s v="02"/>
    <x v="1"/>
    <x v="19"/>
    <s v="0213"/>
    <s v="Ski"/>
    <s v="1"/>
    <s v="Menn"/>
    <x v="3"/>
    <x v="3"/>
    <x v="4"/>
    <x v="11"/>
  </r>
  <r>
    <x v="1"/>
    <s v="02"/>
    <x v="1"/>
    <x v="19"/>
    <s v="0213"/>
    <s v="Ski"/>
    <s v="1"/>
    <s v="Menn"/>
    <x v="4"/>
    <x v="4"/>
    <x v="4"/>
    <x v="20"/>
  </r>
  <r>
    <x v="1"/>
    <s v="02"/>
    <x v="1"/>
    <x v="19"/>
    <s v="0213"/>
    <s v="Ski"/>
    <s v="1"/>
    <s v="Menn"/>
    <x v="5"/>
    <x v="5"/>
    <x v="4"/>
    <x v="41"/>
  </r>
  <r>
    <x v="1"/>
    <s v="02"/>
    <x v="1"/>
    <x v="19"/>
    <s v="0213"/>
    <s v="Ski"/>
    <s v="2"/>
    <s v="Kvinner"/>
    <x v="0"/>
    <x v="0"/>
    <x v="5"/>
    <x v="23"/>
  </r>
  <r>
    <x v="1"/>
    <s v="02"/>
    <x v="1"/>
    <x v="19"/>
    <s v="0213"/>
    <s v="Ski"/>
    <s v="2"/>
    <s v="Kvinner"/>
    <x v="1"/>
    <x v="1"/>
    <x v="5"/>
    <x v="39"/>
  </r>
  <r>
    <x v="1"/>
    <s v="02"/>
    <x v="1"/>
    <x v="19"/>
    <s v="0213"/>
    <s v="Ski"/>
    <s v="2"/>
    <s v="Kvinner"/>
    <x v="2"/>
    <x v="2"/>
    <x v="5"/>
    <x v="0"/>
  </r>
  <r>
    <x v="1"/>
    <s v="02"/>
    <x v="1"/>
    <x v="19"/>
    <s v="0213"/>
    <s v="Ski"/>
    <s v="2"/>
    <s v="Kvinner"/>
    <x v="3"/>
    <x v="3"/>
    <x v="5"/>
    <x v="13"/>
  </r>
  <r>
    <x v="1"/>
    <s v="02"/>
    <x v="1"/>
    <x v="19"/>
    <s v="0213"/>
    <s v="Ski"/>
    <s v="2"/>
    <s v="Kvinner"/>
    <x v="4"/>
    <x v="4"/>
    <x v="5"/>
    <x v="0"/>
  </r>
  <r>
    <x v="1"/>
    <s v="02"/>
    <x v="1"/>
    <x v="19"/>
    <s v="0213"/>
    <s v="Ski"/>
    <s v="2"/>
    <s v="Kvinner"/>
    <x v="5"/>
    <x v="5"/>
    <x v="5"/>
    <x v="6"/>
  </r>
  <r>
    <x v="1"/>
    <s v="02"/>
    <x v="1"/>
    <x v="19"/>
    <s v="0213"/>
    <s v="Ski"/>
    <s v="1"/>
    <s v="Menn"/>
    <x v="0"/>
    <x v="0"/>
    <x v="5"/>
    <x v="5"/>
  </r>
  <r>
    <x v="1"/>
    <s v="02"/>
    <x v="1"/>
    <x v="19"/>
    <s v="0213"/>
    <s v="Ski"/>
    <s v="1"/>
    <s v="Menn"/>
    <x v="1"/>
    <x v="1"/>
    <x v="5"/>
    <x v="19"/>
  </r>
  <r>
    <x v="1"/>
    <s v="02"/>
    <x v="1"/>
    <x v="19"/>
    <s v="0213"/>
    <s v="Ski"/>
    <s v="1"/>
    <s v="Menn"/>
    <x v="2"/>
    <x v="2"/>
    <x v="5"/>
    <x v="21"/>
  </r>
  <r>
    <x v="1"/>
    <s v="02"/>
    <x v="1"/>
    <x v="19"/>
    <s v="0213"/>
    <s v="Ski"/>
    <s v="1"/>
    <s v="Menn"/>
    <x v="3"/>
    <x v="3"/>
    <x v="5"/>
    <x v="11"/>
  </r>
  <r>
    <x v="1"/>
    <s v="02"/>
    <x v="1"/>
    <x v="19"/>
    <s v="0213"/>
    <s v="Ski"/>
    <s v="1"/>
    <s v="Menn"/>
    <x v="4"/>
    <x v="4"/>
    <x v="5"/>
    <x v="40"/>
  </r>
  <r>
    <x v="1"/>
    <s v="02"/>
    <x v="1"/>
    <x v="19"/>
    <s v="0213"/>
    <s v="Ski"/>
    <s v="1"/>
    <s v="Menn"/>
    <x v="5"/>
    <x v="5"/>
    <x v="5"/>
    <x v="56"/>
  </r>
  <r>
    <x v="1"/>
    <s v="02"/>
    <x v="1"/>
    <x v="19"/>
    <s v="0213"/>
    <s v="Ski"/>
    <s v="2"/>
    <s v="Kvinner"/>
    <x v="0"/>
    <x v="0"/>
    <x v="6"/>
    <x v="23"/>
  </r>
  <r>
    <x v="1"/>
    <s v="02"/>
    <x v="1"/>
    <x v="19"/>
    <s v="0213"/>
    <s v="Ski"/>
    <s v="2"/>
    <s v="Kvinner"/>
    <x v="1"/>
    <x v="1"/>
    <x v="6"/>
    <x v="23"/>
  </r>
  <r>
    <x v="1"/>
    <s v="02"/>
    <x v="1"/>
    <x v="19"/>
    <s v="0213"/>
    <s v="Ski"/>
    <s v="2"/>
    <s v="Kvinner"/>
    <x v="2"/>
    <x v="2"/>
    <x v="6"/>
    <x v="1"/>
  </r>
  <r>
    <x v="1"/>
    <s v="02"/>
    <x v="1"/>
    <x v="19"/>
    <s v="0213"/>
    <s v="Ski"/>
    <s v="2"/>
    <s v="Kvinner"/>
    <x v="3"/>
    <x v="3"/>
    <x v="6"/>
    <x v="7"/>
  </r>
  <r>
    <x v="1"/>
    <s v="02"/>
    <x v="1"/>
    <x v="19"/>
    <s v="0213"/>
    <s v="Ski"/>
    <s v="2"/>
    <s v="Kvinner"/>
    <x v="4"/>
    <x v="4"/>
    <x v="6"/>
    <x v="1"/>
  </r>
  <r>
    <x v="1"/>
    <s v="02"/>
    <x v="1"/>
    <x v="19"/>
    <s v="0213"/>
    <s v="Ski"/>
    <s v="2"/>
    <s v="Kvinner"/>
    <x v="5"/>
    <x v="5"/>
    <x v="6"/>
    <x v="7"/>
  </r>
  <r>
    <x v="1"/>
    <s v="02"/>
    <x v="1"/>
    <x v="19"/>
    <s v="0213"/>
    <s v="Ski"/>
    <s v="1"/>
    <s v="Menn"/>
    <x v="0"/>
    <x v="0"/>
    <x v="6"/>
    <x v="19"/>
  </r>
  <r>
    <x v="1"/>
    <s v="02"/>
    <x v="1"/>
    <x v="19"/>
    <s v="0213"/>
    <s v="Ski"/>
    <s v="1"/>
    <s v="Menn"/>
    <x v="1"/>
    <x v="1"/>
    <x v="6"/>
    <x v="1"/>
  </r>
  <r>
    <x v="1"/>
    <s v="02"/>
    <x v="1"/>
    <x v="19"/>
    <s v="0213"/>
    <s v="Ski"/>
    <s v="1"/>
    <s v="Menn"/>
    <x v="2"/>
    <x v="2"/>
    <x v="6"/>
    <x v="36"/>
  </r>
  <r>
    <x v="1"/>
    <s v="02"/>
    <x v="1"/>
    <x v="19"/>
    <s v="0213"/>
    <s v="Ski"/>
    <s v="1"/>
    <s v="Menn"/>
    <x v="3"/>
    <x v="3"/>
    <x v="6"/>
    <x v="41"/>
  </r>
  <r>
    <x v="1"/>
    <s v="02"/>
    <x v="1"/>
    <x v="19"/>
    <s v="0213"/>
    <s v="Ski"/>
    <s v="1"/>
    <s v="Menn"/>
    <x v="4"/>
    <x v="4"/>
    <x v="6"/>
    <x v="11"/>
  </r>
  <r>
    <x v="1"/>
    <s v="02"/>
    <x v="1"/>
    <x v="19"/>
    <s v="0213"/>
    <s v="Ski"/>
    <s v="1"/>
    <s v="Menn"/>
    <x v="5"/>
    <x v="5"/>
    <x v="6"/>
    <x v="3"/>
  </r>
  <r>
    <x v="1"/>
    <s v="02"/>
    <x v="1"/>
    <x v="19"/>
    <s v="0213"/>
    <s v="Ski"/>
    <s v="2"/>
    <s v="Kvinner"/>
    <x v="0"/>
    <x v="0"/>
    <x v="7"/>
    <x v="23"/>
  </r>
  <r>
    <x v="1"/>
    <s v="02"/>
    <x v="1"/>
    <x v="19"/>
    <s v="0213"/>
    <s v="Ski"/>
    <s v="2"/>
    <s v="Kvinner"/>
    <x v="1"/>
    <x v="1"/>
    <x v="7"/>
    <x v="0"/>
  </r>
  <r>
    <x v="1"/>
    <s v="02"/>
    <x v="1"/>
    <x v="19"/>
    <s v="0213"/>
    <s v="Ski"/>
    <s v="2"/>
    <s v="Kvinner"/>
    <x v="2"/>
    <x v="2"/>
    <x v="7"/>
    <x v="19"/>
  </r>
  <r>
    <x v="1"/>
    <s v="02"/>
    <x v="1"/>
    <x v="19"/>
    <s v="0213"/>
    <s v="Ski"/>
    <s v="2"/>
    <s v="Kvinner"/>
    <x v="3"/>
    <x v="3"/>
    <x v="7"/>
    <x v="13"/>
  </r>
  <r>
    <x v="1"/>
    <s v="02"/>
    <x v="1"/>
    <x v="19"/>
    <s v="0213"/>
    <s v="Ski"/>
    <s v="2"/>
    <s v="Kvinner"/>
    <x v="4"/>
    <x v="4"/>
    <x v="7"/>
    <x v="1"/>
  </r>
  <r>
    <x v="1"/>
    <s v="02"/>
    <x v="1"/>
    <x v="19"/>
    <s v="0213"/>
    <s v="Ski"/>
    <s v="2"/>
    <s v="Kvinner"/>
    <x v="5"/>
    <x v="5"/>
    <x v="7"/>
    <x v="19"/>
  </r>
  <r>
    <x v="1"/>
    <s v="02"/>
    <x v="1"/>
    <x v="19"/>
    <s v="0213"/>
    <s v="Ski"/>
    <s v="1"/>
    <s v="Menn"/>
    <x v="0"/>
    <x v="0"/>
    <x v="7"/>
    <x v="19"/>
  </r>
  <r>
    <x v="1"/>
    <s v="02"/>
    <x v="1"/>
    <x v="19"/>
    <s v="0213"/>
    <s v="Ski"/>
    <s v="1"/>
    <s v="Menn"/>
    <x v="1"/>
    <x v="1"/>
    <x v="7"/>
    <x v="0"/>
  </r>
  <r>
    <x v="1"/>
    <s v="02"/>
    <x v="1"/>
    <x v="19"/>
    <s v="0213"/>
    <s v="Ski"/>
    <s v="1"/>
    <s v="Menn"/>
    <x v="2"/>
    <x v="2"/>
    <x v="7"/>
    <x v="14"/>
  </r>
  <r>
    <x v="1"/>
    <s v="02"/>
    <x v="1"/>
    <x v="19"/>
    <s v="0213"/>
    <s v="Ski"/>
    <s v="1"/>
    <s v="Menn"/>
    <x v="3"/>
    <x v="3"/>
    <x v="7"/>
    <x v="56"/>
  </r>
  <r>
    <x v="1"/>
    <s v="02"/>
    <x v="1"/>
    <x v="19"/>
    <s v="0213"/>
    <s v="Ski"/>
    <s v="1"/>
    <s v="Menn"/>
    <x v="4"/>
    <x v="4"/>
    <x v="7"/>
    <x v="40"/>
  </r>
  <r>
    <x v="1"/>
    <s v="02"/>
    <x v="1"/>
    <x v="19"/>
    <s v="0213"/>
    <s v="Ski"/>
    <s v="1"/>
    <s v="Menn"/>
    <x v="5"/>
    <x v="5"/>
    <x v="7"/>
    <x v="20"/>
  </r>
  <r>
    <x v="1"/>
    <s v="02"/>
    <x v="1"/>
    <x v="20"/>
    <s v="0214"/>
    <s v="Ås"/>
    <s v="2"/>
    <s v="Kvinner"/>
    <x v="0"/>
    <x v="0"/>
    <x v="0"/>
    <x v="23"/>
  </r>
  <r>
    <x v="1"/>
    <s v="02"/>
    <x v="1"/>
    <x v="20"/>
    <s v="0214"/>
    <s v="Ås"/>
    <s v="2"/>
    <s v="Kvinner"/>
    <x v="1"/>
    <x v="1"/>
    <x v="0"/>
    <x v="5"/>
  </r>
  <r>
    <x v="1"/>
    <s v="02"/>
    <x v="1"/>
    <x v="20"/>
    <s v="0214"/>
    <s v="Ås"/>
    <s v="2"/>
    <s v="Kvinner"/>
    <x v="2"/>
    <x v="2"/>
    <x v="0"/>
    <x v="12"/>
  </r>
  <r>
    <x v="1"/>
    <s v="02"/>
    <x v="1"/>
    <x v="20"/>
    <s v="0214"/>
    <s v="Ås"/>
    <s v="2"/>
    <s v="Kvinner"/>
    <x v="3"/>
    <x v="3"/>
    <x v="0"/>
    <x v="24"/>
  </r>
  <r>
    <x v="1"/>
    <s v="02"/>
    <x v="1"/>
    <x v="20"/>
    <s v="0214"/>
    <s v="Ås"/>
    <s v="2"/>
    <s v="Kvinner"/>
    <x v="4"/>
    <x v="4"/>
    <x v="0"/>
    <x v="6"/>
  </r>
  <r>
    <x v="1"/>
    <s v="02"/>
    <x v="1"/>
    <x v="20"/>
    <s v="0214"/>
    <s v="Ås"/>
    <s v="2"/>
    <s v="Kvinner"/>
    <x v="5"/>
    <x v="5"/>
    <x v="0"/>
    <x v="0"/>
  </r>
  <r>
    <x v="1"/>
    <s v="02"/>
    <x v="1"/>
    <x v="20"/>
    <s v="0214"/>
    <s v="Ås"/>
    <s v="1"/>
    <s v="Menn"/>
    <x v="0"/>
    <x v="0"/>
    <x v="0"/>
    <x v="1"/>
  </r>
  <r>
    <x v="1"/>
    <s v="02"/>
    <x v="1"/>
    <x v="20"/>
    <s v="0214"/>
    <s v="Ås"/>
    <s v="1"/>
    <s v="Menn"/>
    <x v="1"/>
    <x v="1"/>
    <x v="0"/>
    <x v="19"/>
  </r>
  <r>
    <x v="1"/>
    <s v="02"/>
    <x v="1"/>
    <x v="20"/>
    <s v="0214"/>
    <s v="Ås"/>
    <s v="1"/>
    <s v="Menn"/>
    <x v="2"/>
    <x v="2"/>
    <x v="0"/>
    <x v="3"/>
  </r>
  <r>
    <x v="1"/>
    <s v="02"/>
    <x v="1"/>
    <x v="20"/>
    <s v="0214"/>
    <s v="Ås"/>
    <s v="1"/>
    <s v="Menn"/>
    <x v="3"/>
    <x v="3"/>
    <x v="0"/>
    <x v="32"/>
  </r>
  <r>
    <x v="1"/>
    <s v="02"/>
    <x v="1"/>
    <x v="20"/>
    <s v="0214"/>
    <s v="Ås"/>
    <s v="1"/>
    <s v="Menn"/>
    <x v="4"/>
    <x v="4"/>
    <x v="0"/>
    <x v="16"/>
  </r>
  <r>
    <x v="1"/>
    <s v="02"/>
    <x v="1"/>
    <x v="20"/>
    <s v="0214"/>
    <s v="Ås"/>
    <s v="1"/>
    <s v="Menn"/>
    <x v="5"/>
    <x v="5"/>
    <x v="0"/>
    <x v="14"/>
  </r>
  <r>
    <x v="1"/>
    <s v="02"/>
    <x v="1"/>
    <x v="20"/>
    <s v="0214"/>
    <s v="Ås"/>
    <s v="2"/>
    <s v="Kvinner"/>
    <x v="0"/>
    <x v="0"/>
    <x v="1"/>
    <x v="23"/>
  </r>
  <r>
    <x v="1"/>
    <s v="02"/>
    <x v="1"/>
    <x v="20"/>
    <s v="0214"/>
    <s v="Ås"/>
    <s v="2"/>
    <s v="Kvinner"/>
    <x v="1"/>
    <x v="1"/>
    <x v="1"/>
    <x v="12"/>
  </r>
  <r>
    <x v="1"/>
    <s v="02"/>
    <x v="1"/>
    <x v="20"/>
    <s v="0214"/>
    <s v="Ås"/>
    <s v="2"/>
    <s v="Kvinner"/>
    <x v="2"/>
    <x v="2"/>
    <x v="1"/>
    <x v="6"/>
  </r>
  <r>
    <x v="1"/>
    <s v="02"/>
    <x v="1"/>
    <x v="20"/>
    <s v="0214"/>
    <s v="Ås"/>
    <s v="2"/>
    <s v="Kvinner"/>
    <x v="3"/>
    <x v="3"/>
    <x v="1"/>
    <x v="4"/>
  </r>
  <r>
    <x v="1"/>
    <s v="02"/>
    <x v="1"/>
    <x v="20"/>
    <s v="0214"/>
    <s v="Ås"/>
    <s v="2"/>
    <s v="Kvinner"/>
    <x v="4"/>
    <x v="4"/>
    <x v="1"/>
    <x v="15"/>
  </r>
  <r>
    <x v="1"/>
    <s v="02"/>
    <x v="1"/>
    <x v="20"/>
    <s v="0214"/>
    <s v="Ås"/>
    <s v="2"/>
    <s v="Kvinner"/>
    <x v="5"/>
    <x v="5"/>
    <x v="1"/>
    <x v="39"/>
  </r>
  <r>
    <x v="1"/>
    <s v="02"/>
    <x v="1"/>
    <x v="20"/>
    <s v="0214"/>
    <s v="Ås"/>
    <s v="1"/>
    <s v="Menn"/>
    <x v="0"/>
    <x v="0"/>
    <x v="1"/>
    <x v="0"/>
  </r>
  <r>
    <x v="1"/>
    <s v="02"/>
    <x v="1"/>
    <x v="20"/>
    <s v="0214"/>
    <s v="Ås"/>
    <s v="1"/>
    <s v="Menn"/>
    <x v="1"/>
    <x v="1"/>
    <x v="1"/>
    <x v="6"/>
  </r>
  <r>
    <x v="1"/>
    <s v="02"/>
    <x v="1"/>
    <x v="20"/>
    <s v="0214"/>
    <s v="Ås"/>
    <s v="1"/>
    <s v="Menn"/>
    <x v="2"/>
    <x v="2"/>
    <x v="1"/>
    <x v="13"/>
  </r>
  <r>
    <x v="1"/>
    <s v="02"/>
    <x v="1"/>
    <x v="20"/>
    <s v="0214"/>
    <s v="Ås"/>
    <s v="1"/>
    <s v="Menn"/>
    <x v="3"/>
    <x v="3"/>
    <x v="1"/>
    <x v="16"/>
  </r>
  <r>
    <x v="1"/>
    <s v="02"/>
    <x v="1"/>
    <x v="20"/>
    <s v="0214"/>
    <s v="Ås"/>
    <s v="1"/>
    <s v="Menn"/>
    <x v="4"/>
    <x v="4"/>
    <x v="1"/>
    <x v="28"/>
  </r>
  <r>
    <x v="1"/>
    <s v="02"/>
    <x v="1"/>
    <x v="20"/>
    <s v="0214"/>
    <s v="Ås"/>
    <s v="1"/>
    <s v="Menn"/>
    <x v="5"/>
    <x v="5"/>
    <x v="1"/>
    <x v="14"/>
  </r>
  <r>
    <x v="1"/>
    <s v="02"/>
    <x v="1"/>
    <x v="20"/>
    <s v="0214"/>
    <s v="Ås"/>
    <s v="2"/>
    <s v="Kvinner"/>
    <x v="0"/>
    <x v="0"/>
    <x v="2"/>
    <x v="23"/>
  </r>
  <r>
    <x v="1"/>
    <s v="02"/>
    <x v="1"/>
    <x v="20"/>
    <s v="0214"/>
    <s v="Ås"/>
    <s v="2"/>
    <s v="Kvinner"/>
    <x v="1"/>
    <x v="1"/>
    <x v="2"/>
    <x v="19"/>
  </r>
  <r>
    <x v="1"/>
    <s v="02"/>
    <x v="1"/>
    <x v="20"/>
    <s v="0214"/>
    <s v="Ås"/>
    <s v="2"/>
    <s v="Kvinner"/>
    <x v="2"/>
    <x v="2"/>
    <x v="2"/>
    <x v="5"/>
  </r>
  <r>
    <x v="1"/>
    <s v="02"/>
    <x v="1"/>
    <x v="20"/>
    <s v="0214"/>
    <s v="Ås"/>
    <s v="2"/>
    <s v="Kvinner"/>
    <x v="3"/>
    <x v="3"/>
    <x v="2"/>
    <x v="4"/>
  </r>
  <r>
    <x v="1"/>
    <s v="02"/>
    <x v="1"/>
    <x v="20"/>
    <s v="0214"/>
    <s v="Ås"/>
    <s v="2"/>
    <s v="Kvinner"/>
    <x v="4"/>
    <x v="4"/>
    <x v="2"/>
    <x v="7"/>
  </r>
  <r>
    <x v="1"/>
    <s v="02"/>
    <x v="1"/>
    <x v="20"/>
    <s v="0214"/>
    <s v="Ås"/>
    <s v="2"/>
    <s v="Kvinner"/>
    <x v="5"/>
    <x v="5"/>
    <x v="2"/>
    <x v="39"/>
  </r>
  <r>
    <x v="1"/>
    <s v="02"/>
    <x v="1"/>
    <x v="20"/>
    <s v="0214"/>
    <s v="Ås"/>
    <s v="1"/>
    <s v="Menn"/>
    <x v="0"/>
    <x v="0"/>
    <x v="2"/>
    <x v="1"/>
  </r>
  <r>
    <x v="1"/>
    <s v="02"/>
    <x v="1"/>
    <x v="20"/>
    <s v="0214"/>
    <s v="Ås"/>
    <s v="1"/>
    <s v="Menn"/>
    <x v="1"/>
    <x v="1"/>
    <x v="2"/>
    <x v="12"/>
  </r>
  <r>
    <x v="1"/>
    <s v="02"/>
    <x v="1"/>
    <x v="20"/>
    <s v="0214"/>
    <s v="Ås"/>
    <s v="1"/>
    <s v="Menn"/>
    <x v="2"/>
    <x v="2"/>
    <x v="2"/>
    <x v="7"/>
  </r>
  <r>
    <x v="1"/>
    <s v="02"/>
    <x v="1"/>
    <x v="20"/>
    <s v="0214"/>
    <s v="Ås"/>
    <s v="1"/>
    <s v="Menn"/>
    <x v="3"/>
    <x v="3"/>
    <x v="2"/>
    <x v="32"/>
  </r>
  <r>
    <x v="1"/>
    <s v="02"/>
    <x v="1"/>
    <x v="20"/>
    <s v="0214"/>
    <s v="Ås"/>
    <s v="1"/>
    <s v="Menn"/>
    <x v="4"/>
    <x v="4"/>
    <x v="2"/>
    <x v="16"/>
  </r>
  <r>
    <x v="1"/>
    <s v="02"/>
    <x v="1"/>
    <x v="20"/>
    <s v="0214"/>
    <s v="Ås"/>
    <s v="1"/>
    <s v="Menn"/>
    <x v="5"/>
    <x v="5"/>
    <x v="2"/>
    <x v="15"/>
  </r>
  <r>
    <x v="1"/>
    <s v="02"/>
    <x v="1"/>
    <x v="20"/>
    <s v="0214"/>
    <s v="Ås"/>
    <s v="2"/>
    <s v="Kvinner"/>
    <x v="0"/>
    <x v="0"/>
    <x v="3"/>
    <x v="23"/>
  </r>
  <r>
    <x v="1"/>
    <s v="02"/>
    <x v="1"/>
    <x v="20"/>
    <s v="0214"/>
    <s v="Ås"/>
    <s v="2"/>
    <s v="Kvinner"/>
    <x v="1"/>
    <x v="1"/>
    <x v="3"/>
    <x v="5"/>
  </r>
  <r>
    <x v="1"/>
    <s v="02"/>
    <x v="1"/>
    <x v="20"/>
    <s v="0214"/>
    <s v="Ås"/>
    <s v="2"/>
    <s v="Kvinner"/>
    <x v="2"/>
    <x v="2"/>
    <x v="3"/>
    <x v="5"/>
  </r>
  <r>
    <x v="1"/>
    <s v="02"/>
    <x v="1"/>
    <x v="20"/>
    <s v="0214"/>
    <s v="Ås"/>
    <s v="2"/>
    <s v="Kvinner"/>
    <x v="3"/>
    <x v="3"/>
    <x v="3"/>
    <x v="21"/>
  </r>
  <r>
    <x v="1"/>
    <s v="02"/>
    <x v="1"/>
    <x v="20"/>
    <s v="0214"/>
    <s v="Ås"/>
    <s v="2"/>
    <s v="Kvinner"/>
    <x v="4"/>
    <x v="4"/>
    <x v="3"/>
    <x v="5"/>
  </r>
  <r>
    <x v="1"/>
    <s v="02"/>
    <x v="1"/>
    <x v="20"/>
    <s v="0214"/>
    <s v="Ås"/>
    <s v="2"/>
    <s v="Kvinner"/>
    <x v="5"/>
    <x v="5"/>
    <x v="3"/>
    <x v="39"/>
  </r>
  <r>
    <x v="1"/>
    <s v="02"/>
    <x v="1"/>
    <x v="20"/>
    <s v="0214"/>
    <s v="Ås"/>
    <s v="1"/>
    <s v="Menn"/>
    <x v="0"/>
    <x v="0"/>
    <x v="3"/>
    <x v="1"/>
  </r>
  <r>
    <x v="1"/>
    <s v="02"/>
    <x v="1"/>
    <x v="20"/>
    <s v="0214"/>
    <s v="Ås"/>
    <s v="1"/>
    <s v="Menn"/>
    <x v="1"/>
    <x v="1"/>
    <x v="3"/>
    <x v="0"/>
  </r>
  <r>
    <x v="1"/>
    <s v="02"/>
    <x v="1"/>
    <x v="20"/>
    <s v="0214"/>
    <s v="Ås"/>
    <s v="1"/>
    <s v="Menn"/>
    <x v="2"/>
    <x v="2"/>
    <x v="3"/>
    <x v="36"/>
  </r>
  <r>
    <x v="1"/>
    <s v="02"/>
    <x v="1"/>
    <x v="20"/>
    <s v="0214"/>
    <s v="Ås"/>
    <s v="1"/>
    <s v="Menn"/>
    <x v="3"/>
    <x v="3"/>
    <x v="3"/>
    <x v="51"/>
  </r>
  <r>
    <x v="1"/>
    <s v="02"/>
    <x v="1"/>
    <x v="20"/>
    <s v="0214"/>
    <s v="Ås"/>
    <s v="1"/>
    <s v="Menn"/>
    <x v="4"/>
    <x v="4"/>
    <x v="3"/>
    <x v="41"/>
  </r>
  <r>
    <x v="1"/>
    <s v="02"/>
    <x v="1"/>
    <x v="20"/>
    <s v="0214"/>
    <s v="Ås"/>
    <s v="1"/>
    <s v="Menn"/>
    <x v="5"/>
    <x v="5"/>
    <x v="3"/>
    <x v="21"/>
  </r>
  <r>
    <x v="1"/>
    <s v="02"/>
    <x v="1"/>
    <x v="20"/>
    <s v="0214"/>
    <s v="Ås"/>
    <s v="2"/>
    <s v="Kvinner"/>
    <x v="0"/>
    <x v="0"/>
    <x v="4"/>
    <x v="1"/>
  </r>
  <r>
    <x v="1"/>
    <s v="02"/>
    <x v="1"/>
    <x v="20"/>
    <s v="0214"/>
    <s v="Ås"/>
    <s v="2"/>
    <s v="Kvinner"/>
    <x v="1"/>
    <x v="1"/>
    <x v="4"/>
    <x v="19"/>
  </r>
  <r>
    <x v="1"/>
    <s v="02"/>
    <x v="1"/>
    <x v="20"/>
    <s v="0214"/>
    <s v="Ås"/>
    <s v="2"/>
    <s v="Kvinner"/>
    <x v="2"/>
    <x v="2"/>
    <x v="4"/>
    <x v="1"/>
  </r>
  <r>
    <x v="1"/>
    <s v="02"/>
    <x v="1"/>
    <x v="20"/>
    <s v="0214"/>
    <s v="Ås"/>
    <s v="2"/>
    <s v="Kvinner"/>
    <x v="3"/>
    <x v="3"/>
    <x v="4"/>
    <x v="2"/>
  </r>
  <r>
    <x v="1"/>
    <s v="02"/>
    <x v="1"/>
    <x v="20"/>
    <s v="0214"/>
    <s v="Ås"/>
    <s v="2"/>
    <s v="Kvinner"/>
    <x v="4"/>
    <x v="4"/>
    <x v="4"/>
    <x v="12"/>
  </r>
  <r>
    <x v="1"/>
    <s v="02"/>
    <x v="1"/>
    <x v="20"/>
    <s v="0214"/>
    <s v="Ås"/>
    <s v="2"/>
    <s v="Kvinner"/>
    <x v="5"/>
    <x v="5"/>
    <x v="4"/>
    <x v="23"/>
  </r>
  <r>
    <x v="1"/>
    <s v="02"/>
    <x v="1"/>
    <x v="20"/>
    <s v="0214"/>
    <s v="Ås"/>
    <s v="1"/>
    <s v="Menn"/>
    <x v="0"/>
    <x v="0"/>
    <x v="4"/>
    <x v="1"/>
  </r>
  <r>
    <x v="1"/>
    <s v="02"/>
    <x v="1"/>
    <x v="20"/>
    <s v="0214"/>
    <s v="Ås"/>
    <s v="1"/>
    <s v="Menn"/>
    <x v="1"/>
    <x v="1"/>
    <x v="4"/>
    <x v="12"/>
  </r>
  <r>
    <x v="1"/>
    <s v="02"/>
    <x v="1"/>
    <x v="20"/>
    <s v="0214"/>
    <s v="Ås"/>
    <s v="1"/>
    <s v="Menn"/>
    <x v="2"/>
    <x v="2"/>
    <x v="4"/>
    <x v="15"/>
  </r>
  <r>
    <x v="1"/>
    <s v="02"/>
    <x v="1"/>
    <x v="20"/>
    <s v="0214"/>
    <s v="Ås"/>
    <s v="1"/>
    <s v="Menn"/>
    <x v="3"/>
    <x v="3"/>
    <x v="4"/>
    <x v="40"/>
  </r>
  <r>
    <x v="1"/>
    <s v="02"/>
    <x v="1"/>
    <x v="20"/>
    <s v="0214"/>
    <s v="Ås"/>
    <s v="1"/>
    <s v="Menn"/>
    <x v="4"/>
    <x v="4"/>
    <x v="4"/>
    <x v="11"/>
  </r>
  <r>
    <x v="1"/>
    <s v="02"/>
    <x v="1"/>
    <x v="20"/>
    <s v="0214"/>
    <s v="Ås"/>
    <s v="1"/>
    <s v="Menn"/>
    <x v="5"/>
    <x v="5"/>
    <x v="4"/>
    <x v="55"/>
  </r>
  <r>
    <x v="1"/>
    <s v="02"/>
    <x v="1"/>
    <x v="20"/>
    <s v="0214"/>
    <s v="Ås"/>
    <s v="2"/>
    <s v="Kvinner"/>
    <x v="0"/>
    <x v="0"/>
    <x v="5"/>
    <x v="1"/>
  </r>
  <r>
    <x v="1"/>
    <s v="02"/>
    <x v="1"/>
    <x v="20"/>
    <s v="0214"/>
    <s v="Ås"/>
    <s v="2"/>
    <s v="Kvinner"/>
    <x v="1"/>
    <x v="1"/>
    <x v="5"/>
    <x v="23"/>
  </r>
  <r>
    <x v="1"/>
    <s v="02"/>
    <x v="1"/>
    <x v="20"/>
    <s v="0214"/>
    <s v="Ås"/>
    <s v="2"/>
    <s v="Kvinner"/>
    <x v="2"/>
    <x v="2"/>
    <x v="5"/>
    <x v="1"/>
  </r>
  <r>
    <x v="1"/>
    <s v="02"/>
    <x v="1"/>
    <x v="20"/>
    <s v="0214"/>
    <s v="Ås"/>
    <s v="2"/>
    <s v="Kvinner"/>
    <x v="3"/>
    <x v="3"/>
    <x v="5"/>
    <x v="15"/>
  </r>
  <r>
    <x v="1"/>
    <s v="02"/>
    <x v="1"/>
    <x v="20"/>
    <s v="0214"/>
    <s v="Ås"/>
    <s v="2"/>
    <s v="Kvinner"/>
    <x v="4"/>
    <x v="4"/>
    <x v="5"/>
    <x v="5"/>
  </r>
  <r>
    <x v="1"/>
    <s v="02"/>
    <x v="1"/>
    <x v="20"/>
    <s v="0214"/>
    <s v="Ås"/>
    <s v="2"/>
    <s v="Kvinner"/>
    <x v="5"/>
    <x v="5"/>
    <x v="5"/>
    <x v="0"/>
  </r>
  <r>
    <x v="1"/>
    <s v="02"/>
    <x v="1"/>
    <x v="20"/>
    <s v="0214"/>
    <s v="Ås"/>
    <s v="1"/>
    <s v="Menn"/>
    <x v="0"/>
    <x v="0"/>
    <x v="5"/>
    <x v="1"/>
  </r>
  <r>
    <x v="1"/>
    <s v="02"/>
    <x v="1"/>
    <x v="20"/>
    <s v="0214"/>
    <s v="Ås"/>
    <s v="1"/>
    <s v="Menn"/>
    <x v="1"/>
    <x v="1"/>
    <x v="5"/>
    <x v="5"/>
  </r>
  <r>
    <x v="1"/>
    <s v="02"/>
    <x v="1"/>
    <x v="20"/>
    <s v="0214"/>
    <s v="Ås"/>
    <s v="1"/>
    <s v="Menn"/>
    <x v="2"/>
    <x v="2"/>
    <x v="5"/>
    <x v="14"/>
  </r>
  <r>
    <x v="1"/>
    <s v="02"/>
    <x v="1"/>
    <x v="20"/>
    <s v="0214"/>
    <s v="Ås"/>
    <s v="1"/>
    <s v="Menn"/>
    <x v="3"/>
    <x v="3"/>
    <x v="5"/>
    <x v="3"/>
  </r>
  <r>
    <x v="1"/>
    <s v="02"/>
    <x v="1"/>
    <x v="20"/>
    <s v="0214"/>
    <s v="Ås"/>
    <s v="1"/>
    <s v="Menn"/>
    <x v="4"/>
    <x v="4"/>
    <x v="5"/>
    <x v="51"/>
  </r>
  <r>
    <x v="1"/>
    <s v="02"/>
    <x v="1"/>
    <x v="20"/>
    <s v="0214"/>
    <s v="Ås"/>
    <s v="1"/>
    <s v="Menn"/>
    <x v="5"/>
    <x v="5"/>
    <x v="5"/>
    <x v="56"/>
  </r>
  <r>
    <x v="1"/>
    <s v="02"/>
    <x v="1"/>
    <x v="20"/>
    <s v="0214"/>
    <s v="Ås"/>
    <s v="2"/>
    <s v="Kvinner"/>
    <x v="0"/>
    <x v="0"/>
    <x v="6"/>
    <x v="5"/>
  </r>
  <r>
    <x v="1"/>
    <s v="02"/>
    <x v="1"/>
    <x v="20"/>
    <s v="0214"/>
    <s v="Ås"/>
    <s v="2"/>
    <s v="Kvinner"/>
    <x v="1"/>
    <x v="1"/>
    <x v="6"/>
    <x v="1"/>
  </r>
  <r>
    <x v="1"/>
    <s v="02"/>
    <x v="1"/>
    <x v="20"/>
    <s v="0214"/>
    <s v="Ås"/>
    <s v="2"/>
    <s v="Kvinner"/>
    <x v="2"/>
    <x v="2"/>
    <x v="6"/>
    <x v="0"/>
  </r>
  <r>
    <x v="1"/>
    <s v="02"/>
    <x v="1"/>
    <x v="20"/>
    <s v="0214"/>
    <s v="Ås"/>
    <s v="2"/>
    <s v="Kvinner"/>
    <x v="3"/>
    <x v="3"/>
    <x v="6"/>
    <x v="21"/>
  </r>
  <r>
    <x v="1"/>
    <s v="02"/>
    <x v="1"/>
    <x v="20"/>
    <s v="0214"/>
    <s v="Ås"/>
    <s v="2"/>
    <s v="Kvinner"/>
    <x v="4"/>
    <x v="4"/>
    <x v="6"/>
    <x v="6"/>
  </r>
  <r>
    <x v="1"/>
    <s v="02"/>
    <x v="1"/>
    <x v="20"/>
    <s v="0214"/>
    <s v="Ås"/>
    <s v="2"/>
    <s v="Kvinner"/>
    <x v="5"/>
    <x v="5"/>
    <x v="6"/>
    <x v="1"/>
  </r>
  <r>
    <x v="1"/>
    <s v="02"/>
    <x v="1"/>
    <x v="20"/>
    <s v="0214"/>
    <s v="Ås"/>
    <s v="1"/>
    <s v="Menn"/>
    <x v="0"/>
    <x v="0"/>
    <x v="6"/>
    <x v="1"/>
  </r>
  <r>
    <x v="1"/>
    <s v="02"/>
    <x v="1"/>
    <x v="20"/>
    <s v="0214"/>
    <s v="Ås"/>
    <s v="1"/>
    <s v="Menn"/>
    <x v="1"/>
    <x v="1"/>
    <x v="6"/>
    <x v="5"/>
  </r>
  <r>
    <x v="1"/>
    <s v="02"/>
    <x v="1"/>
    <x v="20"/>
    <s v="0214"/>
    <s v="Ås"/>
    <s v="1"/>
    <s v="Menn"/>
    <x v="2"/>
    <x v="2"/>
    <x v="6"/>
    <x v="14"/>
  </r>
  <r>
    <x v="1"/>
    <s v="02"/>
    <x v="1"/>
    <x v="20"/>
    <s v="0214"/>
    <s v="Ås"/>
    <s v="1"/>
    <s v="Menn"/>
    <x v="3"/>
    <x v="3"/>
    <x v="6"/>
    <x v="2"/>
  </r>
  <r>
    <x v="1"/>
    <s v="02"/>
    <x v="1"/>
    <x v="20"/>
    <s v="0214"/>
    <s v="Ås"/>
    <s v="1"/>
    <s v="Menn"/>
    <x v="4"/>
    <x v="4"/>
    <x v="6"/>
    <x v="40"/>
  </r>
  <r>
    <x v="1"/>
    <s v="02"/>
    <x v="1"/>
    <x v="20"/>
    <s v="0214"/>
    <s v="Ås"/>
    <s v="1"/>
    <s v="Menn"/>
    <x v="5"/>
    <x v="5"/>
    <x v="6"/>
    <x v="11"/>
  </r>
  <r>
    <x v="1"/>
    <s v="02"/>
    <x v="1"/>
    <x v="20"/>
    <s v="0214"/>
    <s v="Ås"/>
    <s v="2"/>
    <s v="Kvinner"/>
    <x v="0"/>
    <x v="0"/>
    <x v="7"/>
    <x v="0"/>
  </r>
  <r>
    <x v="1"/>
    <s v="02"/>
    <x v="1"/>
    <x v="20"/>
    <s v="0214"/>
    <s v="Ås"/>
    <s v="2"/>
    <s v="Kvinner"/>
    <x v="1"/>
    <x v="1"/>
    <x v="7"/>
    <x v="23"/>
  </r>
  <r>
    <x v="1"/>
    <s v="02"/>
    <x v="1"/>
    <x v="20"/>
    <s v="0214"/>
    <s v="Ås"/>
    <s v="2"/>
    <s v="Kvinner"/>
    <x v="2"/>
    <x v="2"/>
    <x v="7"/>
    <x v="19"/>
  </r>
  <r>
    <x v="1"/>
    <s v="02"/>
    <x v="1"/>
    <x v="20"/>
    <s v="0214"/>
    <s v="Ås"/>
    <s v="2"/>
    <s v="Kvinner"/>
    <x v="3"/>
    <x v="3"/>
    <x v="7"/>
    <x v="12"/>
  </r>
  <r>
    <x v="1"/>
    <s v="02"/>
    <x v="1"/>
    <x v="20"/>
    <s v="0214"/>
    <s v="Ås"/>
    <s v="2"/>
    <s v="Kvinner"/>
    <x v="4"/>
    <x v="4"/>
    <x v="7"/>
    <x v="19"/>
  </r>
  <r>
    <x v="1"/>
    <s v="02"/>
    <x v="1"/>
    <x v="20"/>
    <s v="0214"/>
    <s v="Ås"/>
    <s v="2"/>
    <s v="Kvinner"/>
    <x v="5"/>
    <x v="5"/>
    <x v="7"/>
    <x v="0"/>
  </r>
  <r>
    <x v="1"/>
    <s v="02"/>
    <x v="1"/>
    <x v="20"/>
    <s v="0214"/>
    <s v="Ås"/>
    <s v="1"/>
    <s v="Menn"/>
    <x v="0"/>
    <x v="0"/>
    <x v="7"/>
    <x v="19"/>
  </r>
  <r>
    <x v="1"/>
    <s v="02"/>
    <x v="1"/>
    <x v="20"/>
    <s v="0214"/>
    <s v="Ås"/>
    <s v="1"/>
    <s v="Menn"/>
    <x v="1"/>
    <x v="1"/>
    <x v="7"/>
    <x v="0"/>
  </r>
  <r>
    <x v="1"/>
    <s v="02"/>
    <x v="1"/>
    <x v="20"/>
    <s v="0214"/>
    <s v="Ås"/>
    <s v="1"/>
    <s v="Menn"/>
    <x v="2"/>
    <x v="2"/>
    <x v="7"/>
    <x v="13"/>
  </r>
  <r>
    <x v="1"/>
    <s v="02"/>
    <x v="1"/>
    <x v="20"/>
    <s v="0214"/>
    <s v="Ås"/>
    <s v="1"/>
    <s v="Menn"/>
    <x v="3"/>
    <x v="3"/>
    <x v="7"/>
    <x v="20"/>
  </r>
  <r>
    <x v="1"/>
    <s v="02"/>
    <x v="1"/>
    <x v="20"/>
    <s v="0214"/>
    <s v="Ås"/>
    <s v="1"/>
    <s v="Menn"/>
    <x v="4"/>
    <x v="4"/>
    <x v="7"/>
    <x v="55"/>
  </r>
  <r>
    <x v="1"/>
    <s v="02"/>
    <x v="1"/>
    <x v="20"/>
    <s v="0214"/>
    <s v="Ås"/>
    <s v="1"/>
    <s v="Menn"/>
    <x v="5"/>
    <x v="5"/>
    <x v="7"/>
    <x v="4"/>
  </r>
  <r>
    <x v="1"/>
    <s v="02"/>
    <x v="1"/>
    <x v="21"/>
    <s v="0215"/>
    <s v="Frogn"/>
    <s v="2"/>
    <s v="Kvinner"/>
    <x v="0"/>
    <x v="0"/>
    <x v="0"/>
    <x v="23"/>
  </r>
  <r>
    <x v="1"/>
    <s v="02"/>
    <x v="1"/>
    <x v="21"/>
    <s v="0215"/>
    <s v="Frogn"/>
    <s v="2"/>
    <s v="Kvinner"/>
    <x v="1"/>
    <x v="1"/>
    <x v="0"/>
    <x v="0"/>
  </r>
  <r>
    <x v="1"/>
    <s v="02"/>
    <x v="1"/>
    <x v="21"/>
    <s v="0215"/>
    <s v="Frogn"/>
    <s v="2"/>
    <s v="Kvinner"/>
    <x v="2"/>
    <x v="2"/>
    <x v="0"/>
    <x v="6"/>
  </r>
  <r>
    <x v="1"/>
    <s v="02"/>
    <x v="1"/>
    <x v="21"/>
    <s v="0215"/>
    <s v="Frogn"/>
    <s v="2"/>
    <s v="Kvinner"/>
    <x v="3"/>
    <x v="3"/>
    <x v="0"/>
    <x v="1"/>
  </r>
  <r>
    <x v="1"/>
    <s v="02"/>
    <x v="1"/>
    <x v="21"/>
    <s v="0215"/>
    <s v="Frogn"/>
    <s v="2"/>
    <s v="Kvinner"/>
    <x v="4"/>
    <x v="4"/>
    <x v="0"/>
    <x v="6"/>
  </r>
  <r>
    <x v="1"/>
    <s v="02"/>
    <x v="1"/>
    <x v="21"/>
    <s v="0215"/>
    <s v="Frogn"/>
    <s v="2"/>
    <s v="Kvinner"/>
    <x v="5"/>
    <x v="5"/>
    <x v="0"/>
    <x v="39"/>
  </r>
  <r>
    <x v="1"/>
    <s v="02"/>
    <x v="1"/>
    <x v="21"/>
    <s v="0215"/>
    <s v="Frogn"/>
    <s v="1"/>
    <s v="Menn"/>
    <x v="0"/>
    <x v="0"/>
    <x v="0"/>
    <x v="19"/>
  </r>
  <r>
    <x v="1"/>
    <s v="02"/>
    <x v="1"/>
    <x v="21"/>
    <s v="0215"/>
    <s v="Frogn"/>
    <s v="1"/>
    <s v="Menn"/>
    <x v="1"/>
    <x v="1"/>
    <x v="0"/>
    <x v="19"/>
  </r>
  <r>
    <x v="1"/>
    <s v="02"/>
    <x v="1"/>
    <x v="21"/>
    <s v="0215"/>
    <s v="Frogn"/>
    <s v="1"/>
    <s v="Menn"/>
    <x v="2"/>
    <x v="2"/>
    <x v="0"/>
    <x v="11"/>
  </r>
  <r>
    <x v="1"/>
    <s v="02"/>
    <x v="1"/>
    <x v="21"/>
    <s v="0215"/>
    <s v="Frogn"/>
    <s v="1"/>
    <s v="Menn"/>
    <x v="3"/>
    <x v="3"/>
    <x v="0"/>
    <x v="3"/>
  </r>
  <r>
    <x v="1"/>
    <s v="02"/>
    <x v="1"/>
    <x v="21"/>
    <s v="0215"/>
    <s v="Frogn"/>
    <s v="1"/>
    <s v="Menn"/>
    <x v="4"/>
    <x v="4"/>
    <x v="0"/>
    <x v="3"/>
  </r>
  <r>
    <x v="1"/>
    <s v="02"/>
    <x v="1"/>
    <x v="21"/>
    <s v="0215"/>
    <s v="Frogn"/>
    <s v="1"/>
    <s v="Menn"/>
    <x v="5"/>
    <x v="5"/>
    <x v="0"/>
    <x v="12"/>
  </r>
  <r>
    <x v="1"/>
    <s v="02"/>
    <x v="1"/>
    <x v="21"/>
    <s v="0215"/>
    <s v="Frogn"/>
    <s v="2"/>
    <s v="Kvinner"/>
    <x v="0"/>
    <x v="0"/>
    <x v="1"/>
    <x v="39"/>
  </r>
  <r>
    <x v="1"/>
    <s v="02"/>
    <x v="1"/>
    <x v="21"/>
    <s v="0215"/>
    <s v="Frogn"/>
    <s v="2"/>
    <s v="Kvinner"/>
    <x v="1"/>
    <x v="1"/>
    <x v="1"/>
    <x v="39"/>
  </r>
  <r>
    <x v="1"/>
    <s v="02"/>
    <x v="1"/>
    <x v="21"/>
    <s v="0215"/>
    <s v="Frogn"/>
    <s v="2"/>
    <s v="Kvinner"/>
    <x v="2"/>
    <x v="2"/>
    <x v="1"/>
    <x v="13"/>
  </r>
  <r>
    <x v="1"/>
    <s v="02"/>
    <x v="1"/>
    <x v="21"/>
    <s v="0215"/>
    <s v="Frogn"/>
    <s v="2"/>
    <s v="Kvinner"/>
    <x v="3"/>
    <x v="3"/>
    <x v="1"/>
    <x v="1"/>
  </r>
  <r>
    <x v="1"/>
    <s v="02"/>
    <x v="1"/>
    <x v="21"/>
    <s v="0215"/>
    <s v="Frogn"/>
    <s v="2"/>
    <s v="Kvinner"/>
    <x v="4"/>
    <x v="4"/>
    <x v="1"/>
    <x v="7"/>
  </r>
  <r>
    <x v="1"/>
    <s v="02"/>
    <x v="1"/>
    <x v="21"/>
    <s v="0215"/>
    <s v="Frogn"/>
    <s v="2"/>
    <s v="Kvinner"/>
    <x v="5"/>
    <x v="5"/>
    <x v="1"/>
    <x v="39"/>
  </r>
  <r>
    <x v="1"/>
    <s v="02"/>
    <x v="1"/>
    <x v="21"/>
    <s v="0215"/>
    <s v="Frogn"/>
    <s v="1"/>
    <s v="Menn"/>
    <x v="0"/>
    <x v="0"/>
    <x v="1"/>
    <x v="5"/>
  </r>
  <r>
    <x v="1"/>
    <s v="02"/>
    <x v="1"/>
    <x v="21"/>
    <s v="0215"/>
    <s v="Frogn"/>
    <s v="1"/>
    <s v="Menn"/>
    <x v="1"/>
    <x v="1"/>
    <x v="1"/>
    <x v="5"/>
  </r>
  <r>
    <x v="1"/>
    <s v="02"/>
    <x v="1"/>
    <x v="21"/>
    <s v="0215"/>
    <s v="Frogn"/>
    <s v="1"/>
    <s v="Menn"/>
    <x v="2"/>
    <x v="2"/>
    <x v="1"/>
    <x v="11"/>
  </r>
  <r>
    <x v="1"/>
    <s v="02"/>
    <x v="1"/>
    <x v="21"/>
    <s v="0215"/>
    <s v="Frogn"/>
    <s v="1"/>
    <s v="Menn"/>
    <x v="3"/>
    <x v="3"/>
    <x v="1"/>
    <x v="46"/>
  </r>
  <r>
    <x v="1"/>
    <s v="02"/>
    <x v="1"/>
    <x v="21"/>
    <s v="0215"/>
    <s v="Frogn"/>
    <s v="1"/>
    <s v="Menn"/>
    <x v="4"/>
    <x v="4"/>
    <x v="1"/>
    <x v="3"/>
  </r>
  <r>
    <x v="1"/>
    <s v="02"/>
    <x v="1"/>
    <x v="21"/>
    <s v="0215"/>
    <s v="Frogn"/>
    <s v="1"/>
    <s v="Menn"/>
    <x v="5"/>
    <x v="5"/>
    <x v="1"/>
    <x v="5"/>
  </r>
  <r>
    <x v="1"/>
    <s v="02"/>
    <x v="1"/>
    <x v="21"/>
    <s v="0215"/>
    <s v="Frogn"/>
    <s v="2"/>
    <s v="Kvinner"/>
    <x v="0"/>
    <x v="0"/>
    <x v="2"/>
    <x v="19"/>
  </r>
  <r>
    <x v="1"/>
    <s v="02"/>
    <x v="1"/>
    <x v="21"/>
    <s v="0215"/>
    <s v="Frogn"/>
    <s v="2"/>
    <s v="Kvinner"/>
    <x v="1"/>
    <x v="1"/>
    <x v="2"/>
    <x v="39"/>
  </r>
  <r>
    <x v="1"/>
    <s v="02"/>
    <x v="1"/>
    <x v="21"/>
    <s v="0215"/>
    <s v="Frogn"/>
    <s v="2"/>
    <s v="Kvinner"/>
    <x v="2"/>
    <x v="2"/>
    <x v="2"/>
    <x v="13"/>
  </r>
  <r>
    <x v="1"/>
    <s v="02"/>
    <x v="1"/>
    <x v="21"/>
    <s v="0215"/>
    <s v="Frogn"/>
    <s v="2"/>
    <s v="Kvinner"/>
    <x v="3"/>
    <x v="3"/>
    <x v="2"/>
    <x v="0"/>
  </r>
  <r>
    <x v="1"/>
    <s v="02"/>
    <x v="1"/>
    <x v="21"/>
    <s v="0215"/>
    <s v="Frogn"/>
    <s v="2"/>
    <s v="Kvinner"/>
    <x v="4"/>
    <x v="4"/>
    <x v="2"/>
    <x v="6"/>
  </r>
  <r>
    <x v="1"/>
    <s v="02"/>
    <x v="1"/>
    <x v="21"/>
    <s v="0215"/>
    <s v="Frogn"/>
    <s v="2"/>
    <s v="Kvinner"/>
    <x v="5"/>
    <x v="5"/>
    <x v="2"/>
    <x v="39"/>
  </r>
  <r>
    <x v="1"/>
    <s v="02"/>
    <x v="1"/>
    <x v="21"/>
    <s v="0215"/>
    <s v="Frogn"/>
    <s v="1"/>
    <s v="Menn"/>
    <x v="0"/>
    <x v="0"/>
    <x v="2"/>
    <x v="19"/>
  </r>
  <r>
    <x v="1"/>
    <s v="02"/>
    <x v="1"/>
    <x v="21"/>
    <s v="0215"/>
    <s v="Frogn"/>
    <s v="1"/>
    <s v="Menn"/>
    <x v="1"/>
    <x v="1"/>
    <x v="2"/>
    <x v="13"/>
  </r>
  <r>
    <x v="1"/>
    <s v="02"/>
    <x v="1"/>
    <x v="21"/>
    <s v="0215"/>
    <s v="Frogn"/>
    <s v="1"/>
    <s v="Menn"/>
    <x v="2"/>
    <x v="2"/>
    <x v="2"/>
    <x v="46"/>
  </r>
  <r>
    <x v="1"/>
    <s v="02"/>
    <x v="1"/>
    <x v="21"/>
    <s v="0215"/>
    <s v="Frogn"/>
    <s v="1"/>
    <s v="Menn"/>
    <x v="3"/>
    <x v="3"/>
    <x v="2"/>
    <x v="40"/>
  </r>
  <r>
    <x v="1"/>
    <s v="02"/>
    <x v="1"/>
    <x v="21"/>
    <s v="0215"/>
    <s v="Frogn"/>
    <s v="1"/>
    <s v="Menn"/>
    <x v="4"/>
    <x v="4"/>
    <x v="2"/>
    <x v="4"/>
  </r>
  <r>
    <x v="1"/>
    <s v="02"/>
    <x v="1"/>
    <x v="21"/>
    <s v="0215"/>
    <s v="Frogn"/>
    <s v="1"/>
    <s v="Menn"/>
    <x v="5"/>
    <x v="5"/>
    <x v="2"/>
    <x v="5"/>
  </r>
  <r>
    <x v="1"/>
    <s v="02"/>
    <x v="1"/>
    <x v="21"/>
    <s v="0215"/>
    <s v="Frogn"/>
    <s v="2"/>
    <s v="Kvinner"/>
    <x v="0"/>
    <x v="0"/>
    <x v="3"/>
    <x v="1"/>
  </r>
  <r>
    <x v="1"/>
    <s v="02"/>
    <x v="1"/>
    <x v="21"/>
    <s v="0215"/>
    <s v="Frogn"/>
    <s v="2"/>
    <s v="Kvinner"/>
    <x v="1"/>
    <x v="1"/>
    <x v="3"/>
    <x v="39"/>
  </r>
  <r>
    <x v="1"/>
    <s v="02"/>
    <x v="1"/>
    <x v="21"/>
    <s v="0215"/>
    <s v="Frogn"/>
    <s v="2"/>
    <s v="Kvinner"/>
    <x v="2"/>
    <x v="2"/>
    <x v="3"/>
    <x v="12"/>
  </r>
  <r>
    <x v="1"/>
    <s v="02"/>
    <x v="1"/>
    <x v="21"/>
    <s v="0215"/>
    <s v="Frogn"/>
    <s v="2"/>
    <s v="Kvinner"/>
    <x v="3"/>
    <x v="3"/>
    <x v="3"/>
    <x v="19"/>
  </r>
  <r>
    <x v="1"/>
    <s v="02"/>
    <x v="1"/>
    <x v="21"/>
    <s v="0215"/>
    <s v="Frogn"/>
    <s v="2"/>
    <s v="Kvinner"/>
    <x v="4"/>
    <x v="4"/>
    <x v="3"/>
    <x v="7"/>
  </r>
  <r>
    <x v="1"/>
    <s v="02"/>
    <x v="1"/>
    <x v="21"/>
    <s v="0215"/>
    <s v="Frogn"/>
    <s v="2"/>
    <s v="Kvinner"/>
    <x v="5"/>
    <x v="5"/>
    <x v="3"/>
    <x v="39"/>
  </r>
  <r>
    <x v="1"/>
    <s v="02"/>
    <x v="1"/>
    <x v="21"/>
    <s v="0215"/>
    <s v="Frogn"/>
    <s v="1"/>
    <s v="Menn"/>
    <x v="0"/>
    <x v="0"/>
    <x v="3"/>
    <x v="39"/>
  </r>
  <r>
    <x v="1"/>
    <s v="02"/>
    <x v="1"/>
    <x v="21"/>
    <s v="0215"/>
    <s v="Frogn"/>
    <s v="1"/>
    <s v="Menn"/>
    <x v="1"/>
    <x v="1"/>
    <x v="3"/>
    <x v="23"/>
  </r>
  <r>
    <x v="1"/>
    <s v="02"/>
    <x v="1"/>
    <x v="21"/>
    <s v="0215"/>
    <s v="Frogn"/>
    <s v="1"/>
    <s v="Menn"/>
    <x v="2"/>
    <x v="2"/>
    <x v="3"/>
    <x v="15"/>
  </r>
  <r>
    <x v="1"/>
    <s v="02"/>
    <x v="1"/>
    <x v="21"/>
    <s v="0215"/>
    <s v="Frogn"/>
    <s v="1"/>
    <s v="Menn"/>
    <x v="3"/>
    <x v="3"/>
    <x v="3"/>
    <x v="36"/>
  </r>
  <r>
    <x v="1"/>
    <s v="02"/>
    <x v="1"/>
    <x v="21"/>
    <s v="0215"/>
    <s v="Frogn"/>
    <s v="1"/>
    <s v="Menn"/>
    <x v="4"/>
    <x v="4"/>
    <x v="3"/>
    <x v="4"/>
  </r>
  <r>
    <x v="1"/>
    <s v="02"/>
    <x v="1"/>
    <x v="21"/>
    <s v="0215"/>
    <s v="Frogn"/>
    <s v="1"/>
    <s v="Menn"/>
    <x v="5"/>
    <x v="5"/>
    <x v="3"/>
    <x v="5"/>
  </r>
  <r>
    <x v="1"/>
    <s v="02"/>
    <x v="1"/>
    <x v="21"/>
    <s v="0215"/>
    <s v="Frogn"/>
    <s v="2"/>
    <s v="Kvinner"/>
    <x v="0"/>
    <x v="0"/>
    <x v="4"/>
    <x v="39"/>
  </r>
  <r>
    <x v="1"/>
    <s v="02"/>
    <x v="1"/>
    <x v="21"/>
    <s v="0215"/>
    <s v="Frogn"/>
    <s v="2"/>
    <s v="Kvinner"/>
    <x v="1"/>
    <x v="1"/>
    <x v="4"/>
    <x v="23"/>
  </r>
  <r>
    <x v="1"/>
    <s v="02"/>
    <x v="1"/>
    <x v="21"/>
    <s v="0215"/>
    <s v="Frogn"/>
    <s v="2"/>
    <s v="Kvinner"/>
    <x v="2"/>
    <x v="2"/>
    <x v="4"/>
    <x v="1"/>
  </r>
  <r>
    <x v="1"/>
    <s v="02"/>
    <x v="1"/>
    <x v="21"/>
    <s v="0215"/>
    <s v="Frogn"/>
    <s v="2"/>
    <s v="Kvinner"/>
    <x v="3"/>
    <x v="3"/>
    <x v="4"/>
    <x v="1"/>
  </r>
  <r>
    <x v="1"/>
    <s v="02"/>
    <x v="1"/>
    <x v="21"/>
    <s v="0215"/>
    <s v="Frogn"/>
    <s v="2"/>
    <s v="Kvinner"/>
    <x v="4"/>
    <x v="4"/>
    <x v="4"/>
    <x v="12"/>
  </r>
  <r>
    <x v="1"/>
    <s v="02"/>
    <x v="1"/>
    <x v="21"/>
    <s v="0215"/>
    <s v="Frogn"/>
    <s v="2"/>
    <s v="Kvinner"/>
    <x v="5"/>
    <x v="5"/>
    <x v="4"/>
    <x v="23"/>
  </r>
  <r>
    <x v="1"/>
    <s v="02"/>
    <x v="1"/>
    <x v="21"/>
    <s v="0215"/>
    <s v="Frogn"/>
    <s v="1"/>
    <s v="Menn"/>
    <x v="0"/>
    <x v="0"/>
    <x v="4"/>
    <x v="23"/>
  </r>
  <r>
    <x v="1"/>
    <s v="02"/>
    <x v="1"/>
    <x v="21"/>
    <s v="0215"/>
    <s v="Frogn"/>
    <s v="1"/>
    <s v="Menn"/>
    <x v="1"/>
    <x v="1"/>
    <x v="4"/>
    <x v="23"/>
  </r>
  <r>
    <x v="1"/>
    <s v="02"/>
    <x v="1"/>
    <x v="21"/>
    <s v="0215"/>
    <s v="Frogn"/>
    <s v="1"/>
    <s v="Menn"/>
    <x v="2"/>
    <x v="2"/>
    <x v="4"/>
    <x v="6"/>
  </r>
  <r>
    <x v="1"/>
    <s v="02"/>
    <x v="1"/>
    <x v="21"/>
    <s v="0215"/>
    <s v="Frogn"/>
    <s v="1"/>
    <s v="Menn"/>
    <x v="3"/>
    <x v="3"/>
    <x v="4"/>
    <x v="14"/>
  </r>
  <r>
    <x v="1"/>
    <s v="02"/>
    <x v="1"/>
    <x v="21"/>
    <s v="0215"/>
    <s v="Frogn"/>
    <s v="1"/>
    <s v="Menn"/>
    <x v="4"/>
    <x v="4"/>
    <x v="4"/>
    <x v="20"/>
  </r>
  <r>
    <x v="1"/>
    <s v="02"/>
    <x v="1"/>
    <x v="21"/>
    <s v="0215"/>
    <s v="Frogn"/>
    <s v="1"/>
    <s v="Menn"/>
    <x v="5"/>
    <x v="5"/>
    <x v="4"/>
    <x v="13"/>
  </r>
  <r>
    <x v="1"/>
    <s v="02"/>
    <x v="1"/>
    <x v="21"/>
    <s v="0215"/>
    <s v="Frogn"/>
    <s v="2"/>
    <s v="Kvinner"/>
    <x v="0"/>
    <x v="0"/>
    <x v="5"/>
    <x v="23"/>
  </r>
  <r>
    <x v="1"/>
    <s v="02"/>
    <x v="1"/>
    <x v="21"/>
    <s v="0215"/>
    <s v="Frogn"/>
    <s v="2"/>
    <s v="Kvinner"/>
    <x v="1"/>
    <x v="1"/>
    <x v="5"/>
    <x v="23"/>
  </r>
  <r>
    <x v="1"/>
    <s v="02"/>
    <x v="1"/>
    <x v="21"/>
    <s v="0215"/>
    <s v="Frogn"/>
    <s v="2"/>
    <s v="Kvinner"/>
    <x v="2"/>
    <x v="2"/>
    <x v="5"/>
    <x v="19"/>
  </r>
  <r>
    <x v="1"/>
    <s v="02"/>
    <x v="1"/>
    <x v="21"/>
    <s v="0215"/>
    <s v="Frogn"/>
    <s v="2"/>
    <s v="Kvinner"/>
    <x v="3"/>
    <x v="3"/>
    <x v="5"/>
    <x v="19"/>
  </r>
  <r>
    <x v="1"/>
    <s v="02"/>
    <x v="1"/>
    <x v="21"/>
    <s v="0215"/>
    <s v="Frogn"/>
    <s v="2"/>
    <s v="Kvinner"/>
    <x v="4"/>
    <x v="4"/>
    <x v="5"/>
    <x v="5"/>
  </r>
  <r>
    <x v="1"/>
    <s v="02"/>
    <x v="1"/>
    <x v="21"/>
    <s v="0215"/>
    <s v="Frogn"/>
    <s v="2"/>
    <s v="Kvinner"/>
    <x v="5"/>
    <x v="5"/>
    <x v="5"/>
    <x v="23"/>
  </r>
  <r>
    <x v="1"/>
    <s v="02"/>
    <x v="1"/>
    <x v="21"/>
    <s v="0215"/>
    <s v="Frogn"/>
    <s v="1"/>
    <s v="Menn"/>
    <x v="0"/>
    <x v="0"/>
    <x v="5"/>
    <x v="23"/>
  </r>
  <r>
    <x v="1"/>
    <s v="02"/>
    <x v="1"/>
    <x v="21"/>
    <s v="0215"/>
    <s v="Frogn"/>
    <s v="1"/>
    <s v="Menn"/>
    <x v="1"/>
    <x v="1"/>
    <x v="5"/>
    <x v="23"/>
  </r>
  <r>
    <x v="1"/>
    <s v="02"/>
    <x v="1"/>
    <x v="21"/>
    <s v="0215"/>
    <s v="Frogn"/>
    <s v="1"/>
    <s v="Menn"/>
    <x v="2"/>
    <x v="2"/>
    <x v="5"/>
    <x v="7"/>
  </r>
  <r>
    <x v="1"/>
    <s v="02"/>
    <x v="1"/>
    <x v="21"/>
    <s v="0215"/>
    <s v="Frogn"/>
    <s v="1"/>
    <s v="Menn"/>
    <x v="3"/>
    <x v="3"/>
    <x v="5"/>
    <x v="14"/>
  </r>
  <r>
    <x v="1"/>
    <s v="02"/>
    <x v="1"/>
    <x v="21"/>
    <s v="0215"/>
    <s v="Frogn"/>
    <s v="1"/>
    <s v="Menn"/>
    <x v="4"/>
    <x v="4"/>
    <x v="5"/>
    <x v="4"/>
  </r>
  <r>
    <x v="1"/>
    <s v="02"/>
    <x v="1"/>
    <x v="21"/>
    <s v="0215"/>
    <s v="Frogn"/>
    <s v="1"/>
    <s v="Menn"/>
    <x v="5"/>
    <x v="5"/>
    <x v="5"/>
    <x v="13"/>
  </r>
  <r>
    <x v="1"/>
    <s v="02"/>
    <x v="1"/>
    <x v="21"/>
    <s v="0215"/>
    <s v="Frogn"/>
    <s v="2"/>
    <s v="Kvinner"/>
    <x v="0"/>
    <x v="0"/>
    <x v="6"/>
    <x v="0"/>
  </r>
  <r>
    <x v="1"/>
    <s v="02"/>
    <x v="1"/>
    <x v="21"/>
    <s v="0215"/>
    <s v="Frogn"/>
    <s v="2"/>
    <s v="Kvinner"/>
    <x v="1"/>
    <x v="1"/>
    <x v="6"/>
    <x v="23"/>
  </r>
  <r>
    <x v="1"/>
    <s v="02"/>
    <x v="1"/>
    <x v="21"/>
    <s v="0215"/>
    <s v="Frogn"/>
    <s v="2"/>
    <s v="Kvinner"/>
    <x v="2"/>
    <x v="2"/>
    <x v="6"/>
    <x v="1"/>
  </r>
  <r>
    <x v="1"/>
    <s v="02"/>
    <x v="1"/>
    <x v="21"/>
    <s v="0215"/>
    <s v="Frogn"/>
    <s v="2"/>
    <s v="Kvinner"/>
    <x v="3"/>
    <x v="3"/>
    <x v="6"/>
    <x v="12"/>
  </r>
  <r>
    <x v="1"/>
    <s v="02"/>
    <x v="1"/>
    <x v="21"/>
    <s v="0215"/>
    <s v="Frogn"/>
    <s v="2"/>
    <s v="Kvinner"/>
    <x v="4"/>
    <x v="4"/>
    <x v="6"/>
    <x v="6"/>
  </r>
  <r>
    <x v="1"/>
    <s v="02"/>
    <x v="1"/>
    <x v="21"/>
    <s v="0215"/>
    <s v="Frogn"/>
    <s v="2"/>
    <s v="Kvinner"/>
    <x v="5"/>
    <x v="5"/>
    <x v="6"/>
    <x v="23"/>
  </r>
  <r>
    <x v="1"/>
    <s v="02"/>
    <x v="1"/>
    <x v="21"/>
    <s v="0215"/>
    <s v="Frogn"/>
    <s v="1"/>
    <s v="Menn"/>
    <x v="0"/>
    <x v="0"/>
    <x v="6"/>
    <x v="0"/>
  </r>
  <r>
    <x v="1"/>
    <s v="02"/>
    <x v="1"/>
    <x v="21"/>
    <s v="0215"/>
    <s v="Frogn"/>
    <s v="1"/>
    <s v="Menn"/>
    <x v="1"/>
    <x v="1"/>
    <x v="6"/>
    <x v="39"/>
  </r>
  <r>
    <x v="1"/>
    <s v="02"/>
    <x v="1"/>
    <x v="21"/>
    <s v="0215"/>
    <s v="Frogn"/>
    <s v="1"/>
    <s v="Menn"/>
    <x v="2"/>
    <x v="2"/>
    <x v="6"/>
    <x v="6"/>
  </r>
  <r>
    <x v="1"/>
    <s v="02"/>
    <x v="1"/>
    <x v="21"/>
    <s v="0215"/>
    <s v="Frogn"/>
    <s v="1"/>
    <s v="Menn"/>
    <x v="3"/>
    <x v="3"/>
    <x v="6"/>
    <x v="2"/>
  </r>
  <r>
    <x v="1"/>
    <s v="02"/>
    <x v="1"/>
    <x v="21"/>
    <s v="0215"/>
    <s v="Frogn"/>
    <s v="1"/>
    <s v="Menn"/>
    <x v="4"/>
    <x v="4"/>
    <x v="6"/>
    <x v="13"/>
  </r>
  <r>
    <x v="1"/>
    <s v="02"/>
    <x v="1"/>
    <x v="21"/>
    <s v="0215"/>
    <s v="Frogn"/>
    <s v="1"/>
    <s v="Menn"/>
    <x v="5"/>
    <x v="5"/>
    <x v="6"/>
    <x v="14"/>
  </r>
  <r>
    <x v="1"/>
    <s v="02"/>
    <x v="1"/>
    <x v="21"/>
    <s v="0215"/>
    <s v="Frogn"/>
    <s v="2"/>
    <s v="Kvinner"/>
    <x v="0"/>
    <x v="0"/>
    <x v="7"/>
    <x v="23"/>
  </r>
  <r>
    <x v="1"/>
    <s v="02"/>
    <x v="1"/>
    <x v="21"/>
    <s v="0215"/>
    <s v="Frogn"/>
    <s v="2"/>
    <s v="Kvinner"/>
    <x v="1"/>
    <x v="1"/>
    <x v="7"/>
    <x v="39"/>
  </r>
  <r>
    <x v="1"/>
    <s v="02"/>
    <x v="1"/>
    <x v="21"/>
    <s v="0215"/>
    <s v="Frogn"/>
    <s v="2"/>
    <s v="Kvinner"/>
    <x v="2"/>
    <x v="2"/>
    <x v="7"/>
    <x v="12"/>
  </r>
  <r>
    <x v="1"/>
    <s v="02"/>
    <x v="1"/>
    <x v="21"/>
    <s v="0215"/>
    <s v="Frogn"/>
    <s v="2"/>
    <s v="Kvinner"/>
    <x v="3"/>
    <x v="3"/>
    <x v="7"/>
    <x v="1"/>
  </r>
  <r>
    <x v="1"/>
    <s v="02"/>
    <x v="1"/>
    <x v="21"/>
    <s v="0215"/>
    <s v="Frogn"/>
    <s v="2"/>
    <s v="Kvinner"/>
    <x v="4"/>
    <x v="4"/>
    <x v="7"/>
    <x v="19"/>
  </r>
  <r>
    <x v="1"/>
    <s v="02"/>
    <x v="1"/>
    <x v="21"/>
    <s v="0215"/>
    <s v="Frogn"/>
    <s v="2"/>
    <s v="Kvinner"/>
    <x v="5"/>
    <x v="5"/>
    <x v="7"/>
    <x v="23"/>
  </r>
  <r>
    <x v="1"/>
    <s v="02"/>
    <x v="1"/>
    <x v="21"/>
    <s v="0215"/>
    <s v="Frogn"/>
    <s v="1"/>
    <s v="Menn"/>
    <x v="0"/>
    <x v="0"/>
    <x v="7"/>
    <x v="39"/>
  </r>
  <r>
    <x v="1"/>
    <s v="02"/>
    <x v="1"/>
    <x v="21"/>
    <s v="0215"/>
    <s v="Frogn"/>
    <s v="1"/>
    <s v="Menn"/>
    <x v="1"/>
    <x v="1"/>
    <x v="7"/>
    <x v="0"/>
  </r>
  <r>
    <x v="1"/>
    <s v="02"/>
    <x v="1"/>
    <x v="21"/>
    <s v="0215"/>
    <s v="Frogn"/>
    <s v="1"/>
    <s v="Menn"/>
    <x v="2"/>
    <x v="2"/>
    <x v="7"/>
    <x v="5"/>
  </r>
  <r>
    <x v="1"/>
    <s v="02"/>
    <x v="1"/>
    <x v="21"/>
    <s v="0215"/>
    <s v="Frogn"/>
    <s v="1"/>
    <s v="Menn"/>
    <x v="3"/>
    <x v="3"/>
    <x v="7"/>
    <x v="21"/>
  </r>
  <r>
    <x v="1"/>
    <s v="02"/>
    <x v="1"/>
    <x v="21"/>
    <s v="0215"/>
    <s v="Frogn"/>
    <s v="1"/>
    <s v="Menn"/>
    <x v="4"/>
    <x v="4"/>
    <x v="7"/>
    <x v="36"/>
  </r>
  <r>
    <x v="1"/>
    <s v="02"/>
    <x v="1"/>
    <x v="21"/>
    <s v="0215"/>
    <s v="Frogn"/>
    <s v="1"/>
    <s v="Menn"/>
    <x v="5"/>
    <x v="5"/>
    <x v="7"/>
    <x v="14"/>
  </r>
  <r>
    <x v="1"/>
    <s v="02"/>
    <x v="1"/>
    <x v="22"/>
    <s v="0216"/>
    <s v="Nesodden"/>
    <s v="2"/>
    <s v="Kvinner"/>
    <x v="0"/>
    <x v="0"/>
    <x v="0"/>
    <x v="14"/>
  </r>
  <r>
    <x v="1"/>
    <s v="02"/>
    <x v="1"/>
    <x v="22"/>
    <s v="0216"/>
    <s v="Nesodden"/>
    <s v="2"/>
    <s v="Kvinner"/>
    <x v="1"/>
    <x v="1"/>
    <x v="0"/>
    <x v="12"/>
  </r>
  <r>
    <x v="1"/>
    <s v="02"/>
    <x v="1"/>
    <x v="22"/>
    <s v="0216"/>
    <s v="Nesodden"/>
    <s v="2"/>
    <s v="Kvinner"/>
    <x v="2"/>
    <x v="2"/>
    <x v="0"/>
    <x v="13"/>
  </r>
  <r>
    <x v="1"/>
    <s v="02"/>
    <x v="1"/>
    <x v="22"/>
    <s v="0216"/>
    <s v="Nesodden"/>
    <s v="2"/>
    <s v="Kvinner"/>
    <x v="3"/>
    <x v="3"/>
    <x v="0"/>
    <x v="5"/>
  </r>
  <r>
    <x v="1"/>
    <s v="02"/>
    <x v="1"/>
    <x v="22"/>
    <s v="0216"/>
    <s v="Nesodden"/>
    <s v="2"/>
    <s v="Kvinner"/>
    <x v="4"/>
    <x v="4"/>
    <x v="0"/>
    <x v="13"/>
  </r>
  <r>
    <x v="1"/>
    <s v="02"/>
    <x v="1"/>
    <x v="22"/>
    <s v="0216"/>
    <s v="Nesodden"/>
    <s v="2"/>
    <s v="Kvinner"/>
    <x v="5"/>
    <x v="5"/>
    <x v="0"/>
    <x v="23"/>
  </r>
  <r>
    <x v="1"/>
    <s v="02"/>
    <x v="1"/>
    <x v="22"/>
    <s v="0216"/>
    <s v="Nesodden"/>
    <s v="1"/>
    <s v="Menn"/>
    <x v="0"/>
    <x v="0"/>
    <x v="0"/>
    <x v="23"/>
  </r>
  <r>
    <x v="1"/>
    <s v="02"/>
    <x v="1"/>
    <x v="22"/>
    <s v="0216"/>
    <s v="Nesodden"/>
    <s v="1"/>
    <s v="Menn"/>
    <x v="1"/>
    <x v="1"/>
    <x v="0"/>
    <x v="1"/>
  </r>
  <r>
    <x v="1"/>
    <s v="02"/>
    <x v="1"/>
    <x v="22"/>
    <s v="0216"/>
    <s v="Nesodden"/>
    <s v="1"/>
    <s v="Menn"/>
    <x v="2"/>
    <x v="2"/>
    <x v="0"/>
    <x v="46"/>
  </r>
  <r>
    <x v="1"/>
    <s v="02"/>
    <x v="1"/>
    <x v="22"/>
    <s v="0216"/>
    <s v="Nesodden"/>
    <s v="1"/>
    <s v="Menn"/>
    <x v="3"/>
    <x v="3"/>
    <x v="0"/>
    <x v="5"/>
  </r>
  <r>
    <x v="1"/>
    <s v="02"/>
    <x v="1"/>
    <x v="22"/>
    <s v="0216"/>
    <s v="Nesodden"/>
    <s v="1"/>
    <s v="Menn"/>
    <x v="4"/>
    <x v="4"/>
    <x v="0"/>
    <x v="15"/>
  </r>
  <r>
    <x v="1"/>
    <s v="02"/>
    <x v="1"/>
    <x v="22"/>
    <s v="0216"/>
    <s v="Nesodden"/>
    <s v="1"/>
    <s v="Menn"/>
    <x v="5"/>
    <x v="5"/>
    <x v="0"/>
    <x v="12"/>
  </r>
  <r>
    <x v="1"/>
    <s v="02"/>
    <x v="1"/>
    <x v="22"/>
    <s v="0216"/>
    <s v="Nesodden"/>
    <s v="2"/>
    <s v="Kvinner"/>
    <x v="0"/>
    <x v="0"/>
    <x v="1"/>
    <x v="21"/>
  </r>
  <r>
    <x v="1"/>
    <s v="02"/>
    <x v="1"/>
    <x v="22"/>
    <s v="0216"/>
    <s v="Nesodden"/>
    <s v="2"/>
    <s v="Kvinner"/>
    <x v="1"/>
    <x v="1"/>
    <x v="1"/>
    <x v="1"/>
  </r>
  <r>
    <x v="1"/>
    <s v="02"/>
    <x v="1"/>
    <x v="22"/>
    <s v="0216"/>
    <s v="Nesodden"/>
    <s v="2"/>
    <s v="Kvinner"/>
    <x v="2"/>
    <x v="2"/>
    <x v="1"/>
    <x v="5"/>
  </r>
  <r>
    <x v="1"/>
    <s v="02"/>
    <x v="1"/>
    <x v="22"/>
    <s v="0216"/>
    <s v="Nesodden"/>
    <s v="2"/>
    <s v="Kvinner"/>
    <x v="3"/>
    <x v="3"/>
    <x v="1"/>
    <x v="13"/>
  </r>
  <r>
    <x v="1"/>
    <s v="02"/>
    <x v="1"/>
    <x v="22"/>
    <s v="0216"/>
    <s v="Nesodden"/>
    <s v="2"/>
    <s v="Kvinner"/>
    <x v="4"/>
    <x v="4"/>
    <x v="1"/>
    <x v="15"/>
  </r>
  <r>
    <x v="1"/>
    <s v="02"/>
    <x v="1"/>
    <x v="22"/>
    <s v="0216"/>
    <s v="Nesodden"/>
    <s v="2"/>
    <s v="Kvinner"/>
    <x v="5"/>
    <x v="5"/>
    <x v="1"/>
    <x v="0"/>
  </r>
  <r>
    <x v="1"/>
    <s v="02"/>
    <x v="1"/>
    <x v="22"/>
    <s v="0216"/>
    <s v="Nesodden"/>
    <s v="1"/>
    <s v="Menn"/>
    <x v="0"/>
    <x v="0"/>
    <x v="1"/>
    <x v="1"/>
  </r>
  <r>
    <x v="1"/>
    <s v="02"/>
    <x v="1"/>
    <x v="22"/>
    <s v="0216"/>
    <s v="Nesodden"/>
    <s v="1"/>
    <s v="Menn"/>
    <x v="1"/>
    <x v="1"/>
    <x v="1"/>
    <x v="19"/>
  </r>
  <r>
    <x v="1"/>
    <s v="02"/>
    <x v="1"/>
    <x v="22"/>
    <s v="0216"/>
    <s v="Nesodden"/>
    <s v="1"/>
    <s v="Menn"/>
    <x v="2"/>
    <x v="2"/>
    <x v="1"/>
    <x v="27"/>
  </r>
  <r>
    <x v="1"/>
    <s v="02"/>
    <x v="1"/>
    <x v="22"/>
    <s v="0216"/>
    <s v="Nesodden"/>
    <s v="1"/>
    <s v="Menn"/>
    <x v="3"/>
    <x v="3"/>
    <x v="1"/>
    <x v="5"/>
  </r>
  <r>
    <x v="1"/>
    <s v="02"/>
    <x v="1"/>
    <x v="22"/>
    <s v="0216"/>
    <s v="Nesodden"/>
    <s v="1"/>
    <s v="Menn"/>
    <x v="4"/>
    <x v="4"/>
    <x v="1"/>
    <x v="7"/>
  </r>
  <r>
    <x v="1"/>
    <s v="02"/>
    <x v="1"/>
    <x v="22"/>
    <s v="0216"/>
    <s v="Nesodden"/>
    <s v="1"/>
    <s v="Menn"/>
    <x v="5"/>
    <x v="5"/>
    <x v="1"/>
    <x v="7"/>
  </r>
  <r>
    <x v="1"/>
    <s v="02"/>
    <x v="1"/>
    <x v="22"/>
    <s v="0216"/>
    <s v="Nesodden"/>
    <s v="2"/>
    <s v="Kvinner"/>
    <x v="0"/>
    <x v="0"/>
    <x v="2"/>
    <x v="21"/>
  </r>
  <r>
    <x v="1"/>
    <s v="02"/>
    <x v="1"/>
    <x v="22"/>
    <s v="0216"/>
    <s v="Nesodden"/>
    <s v="2"/>
    <s v="Kvinner"/>
    <x v="1"/>
    <x v="1"/>
    <x v="2"/>
    <x v="1"/>
  </r>
  <r>
    <x v="1"/>
    <s v="02"/>
    <x v="1"/>
    <x v="22"/>
    <s v="0216"/>
    <s v="Nesodden"/>
    <s v="2"/>
    <s v="Kvinner"/>
    <x v="2"/>
    <x v="2"/>
    <x v="2"/>
    <x v="15"/>
  </r>
  <r>
    <x v="1"/>
    <s v="02"/>
    <x v="1"/>
    <x v="22"/>
    <s v="0216"/>
    <s v="Nesodden"/>
    <s v="2"/>
    <s v="Kvinner"/>
    <x v="3"/>
    <x v="3"/>
    <x v="2"/>
    <x v="13"/>
  </r>
  <r>
    <x v="1"/>
    <s v="02"/>
    <x v="1"/>
    <x v="22"/>
    <s v="0216"/>
    <s v="Nesodden"/>
    <s v="2"/>
    <s v="Kvinner"/>
    <x v="4"/>
    <x v="4"/>
    <x v="2"/>
    <x v="13"/>
  </r>
  <r>
    <x v="1"/>
    <s v="02"/>
    <x v="1"/>
    <x v="22"/>
    <s v="0216"/>
    <s v="Nesodden"/>
    <s v="2"/>
    <s v="Kvinner"/>
    <x v="5"/>
    <x v="5"/>
    <x v="2"/>
    <x v="19"/>
  </r>
  <r>
    <x v="1"/>
    <s v="02"/>
    <x v="1"/>
    <x v="22"/>
    <s v="0216"/>
    <s v="Nesodden"/>
    <s v="1"/>
    <s v="Menn"/>
    <x v="0"/>
    <x v="0"/>
    <x v="2"/>
    <x v="23"/>
  </r>
  <r>
    <x v="1"/>
    <s v="02"/>
    <x v="1"/>
    <x v="22"/>
    <s v="0216"/>
    <s v="Nesodden"/>
    <s v="1"/>
    <s v="Menn"/>
    <x v="1"/>
    <x v="1"/>
    <x v="2"/>
    <x v="12"/>
  </r>
  <r>
    <x v="1"/>
    <s v="02"/>
    <x v="1"/>
    <x v="22"/>
    <s v="0216"/>
    <s v="Nesodden"/>
    <s v="1"/>
    <s v="Menn"/>
    <x v="2"/>
    <x v="2"/>
    <x v="2"/>
    <x v="51"/>
  </r>
  <r>
    <x v="1"/>
    <s v="02"/>
    <x v="1"/>
    <x v="22"/>
    <s v="0216"/>
    <s v="Nesodden"/>
    <s v="1"/>
    <s v="Menn"/>
    <x v="3"/>
    <x v="3"/>
    <x v="2"/>
    <x v="5"/>
  </r>
  <r>
    <x v="1"/>
    <s v="02"/>
    <x v="1"/>
    <x v="22"/>
    <s v="0216"/>
    <s v="Nesodden"/>
    <s v="1"/>
    <s v="Menn"/>
    <x v="4"/>
    <x v="4"/>
    <x v="2"/>
    <x v="5"/>
  </r>
  <r>
    <x v="1"/>
    <s v="02"/>
    <x v="1"/>
    <x v="22"/>
    <s v="0216"/>
    <s v="Nesodden"/>
    <s v="1"/>
    <s v="Menn"/>
    <x v="5"/>
    <x v="5"/>
    <x v="2"/>
    <x v="5"/>
  </r>
  <r>
    <x v="1"/>
    <s v="02"/>
    <x v="1"/>
    <x v="22"/>
    <s v="0216"/>
    <s v="Nesodden"/>
    <s v="2"/>
    <s v="Kvinner"/>
    <x v="0"/>
    <x v="0"/>
    <x v="3"/>
    <x v="4"/>
  </r>
  <r>
    <x v="1"/>
    <s v="02"/>
    <x v="1"/>
    <x v="22"/>
    <s v="0216"/>
    <s v="Nesodden"/>
    <s v="2"/>
    <s v="Kvinner"/>
    <x v="1"/>
    <x v="1"/>
    <x v="3"/>
    <x v="1"/>
  </r>
  <r>
    <x v="1"/>
    <s v="02"/>
    <x v="1"/>
    <x v="22"/>
    <s v="0216"/>
    <s v="Nesodden"/>
    <s v="2"/>
    <s v="Kvinner"/>
    <x v="2"/>
    <x v="2"/>
    <x v="3"/>
    <x v="13"/>
  </r>
  <r>
    <x v="1"/>
    <s v="02"/>
    <x v="1"/>
    <x v="22"/>
    <s v="0216"/>
    <s v="Nesodden"/>
    <s v="2"/>
    <s v="Kvinner"/>
    <x v="3"/>
    <x v="3"/>
    <x v="3"/>
    <x v="12"/>
  </r>
  <r>
    <x v="1"/>
    <s v="02"/>
    <x v="1"/>
    <x v="22"/>
    <s v="0216"/>
    <s v="Nesodden"/>
    <s v="2"/>
    <s v="Kvinner"/>
    <x v="4"/>
    <x v="4"/>
    <x v="3"/>
    <x v="12"/>
  </r>
  <r>
    <x v="1"/>
    <s v="02"/>
    <x v="1"/>
    <x v="22"/>
    <s v="0216"/>
    <s v="Nesodden"/>
    <s v="2"/>
    <s v="Kvinner"/>
    <x v="5"/>
    <x v="5"/>
    <x v="3"/>
    <x v="12"/>
  </r>
  <r>
    <x v="1"/>
    <s v="02"/>
    <x v="1"/>
    <x v="22"/>
    <s v="0216"/>
    <s v="Nesodden"/>
    <s v="1"/>
    <s v="Menn"/>
    <x v="0"/>
    <x v="0"/>
    <x v="3"/>
    <x v="39"/>
  </r>
  <r>
    <x v="1"/>
    <s v="02"/>
    <x v="1"/>
    <x v="22"/>
    <s v="0216"/>
    <s v="Nesodden"/>
    <s v="1"/>
    <s v="Menn"/>
    <x v="1"/>
    <x v="1"/>
    <x v="3"/>
    <x v="0"/>
  </r>
  <r>
    <x v="1"/>
    <s v="02"/>
    <x v="1"/>
    <x v="22"/>
    <s v="0216"/>
    <s v="Nesodden"/>
    <s v="1"/>
    <s v="Menn"/>
    <x v="2"/>
    <x v="2"/>
    <x v="3"/>
    <x v="11"/>
  </r>
  <r>
    <x v="1"/>
    <s v="02"/>
    <x v="1"/>
    <x v="22"/>
    <s v="0216"/>
    <s v="Nesodden"/>
    <s v="1"/>
    <s v="Menn"/>
    <x v="3"/>
    <x v="3"/>
    <x v="3"/>
    <x v="12"/>
  </r>
  <r>
    <x v="1"/>
    <s v="02"/>
    <x v="1"/>
    <x v="22"/>
    <s v="0216"/>
    <s v="Nesodden"/>
    <s v="1"/>
    <s v="Menn"/>
    <x v="4"/>
    <x v="4"/>
    <x v="3"/>
    <x v="19"/>
  </r>
  <r>
    <x v="1"/>
    <s v="02"/>
    <x v="1"/>
    <x v="22"/>
    <s v="0216"/>
    <s v="Nesodden"/>
    <s v="1"/>
    <s v="Menn"/>
    <x v="5"/>
    <x v="5"/>
    <x v="3"/>
    <x v="1"/>
  </r>
  <r>
    <x v="1"/>
    <s v="02"/>
    <x v="1"/>
    <x v="22"/>
    <s v="0216"/>
    <s v="Nesodden"/>
    <s v="2"/>
    <s v="Kvinner"/>
    <x v="0"/>
    <x v="0"/>
    <x v="4"/>
    <x v="36"/>
  </r>
  <r>
    <x v="1"/>
    <s v="02"/>
    <x v="1"/>
    <x v="22"/>
    <s v="0216"/>
    <s v="Nesodden"/>
    <s v="2"/>
    <s v="Kvinner"/>
    <x v="1"/>
    <x v="1"/>
    <x v="4"/>
    <x v="12"/>
  </r>
  <r>
    <x v="1"/>
    <s v="02"/>
    <x v="1"/>
    <x v="22"/>
    <s v="0216"/>
    <s v="Nesodden"/>
    <s v="2"/>
    <s v="Kvinner"/>
    <x v="2"/>
    <x v="2"/>
    <x v="4"/>
    <x v="15"/>
  </r>
  <r>
    <x v="1"/>
    <s v="02"/>
    <x v="1"/>
    <x v="22"/>
    <s v="0216"/>
    <s v="Nesodden"/>
    <s v="2"/>
    <s v="Kvinner"/>
    <x v="3"/>
    <x v="3"/>
    <x v="4"/>
    <x v="19"/>
  </r>
  <r>
    <x v="1"/>
    <s v="02"/>
    <x v="1"/>
    <x v="22"/>
    <s v="0216"/>
    <s v="Nesodden"/>
    <s v="2"/>
    <s v="Kvinner"/>
    <x v="4"/>
    <x v="4"/>
    <x v="4"/>
    <x v="12"/>
  </r>
  <r>
    <x v="1"/>
    <s v="02"/>
    <x v="1"/>
    <x v="22"/>
    <s v="0216"/>
    <s v="Nesodden"/>
    <s v="2"/>
    <s v="Kvinner"/>
    <x v="5"/>
    <x v="5"/>
    <x v="4"/>
    <x v="1"/>
  </r>
  <r>
    <x v="1"/>
    <s v="02"/>
    <x v="1"/>
    <x v="22"/>
    <s v="0216"/>
    <s v="Nesodden"/>
    <s v="1"/>
    <s v="Menn"/>
    <x v="0"/>
    <x v="0"/>
    <x v="4"/>
    <x v="39"/>
  </r>
  <r>
    <x v="1"/>
    <s v="02"/>
    <x v="1"/>
    <x v="22"/>
    <s v="0216"/>
    <s v="Nesodden"/>
    <s v="1"/>
    <s v="Menn"/>
    <x v="1"/>
    <x v="1"/>
    <x v="4"/>
    <x v="1"/>
  </r>
  <r>
    <x v="1"/>
    <s v="02"/>
    <x v="1"/>
    <x v="22"/>
    <s v="0216"/>
    <s v="Nesodden"/>
    <s v="1"/>
    <s v="Menn"/>
    <x v="2"/>
    <x v="2"/>
    <x v="4"/>
    <x v="24"/>
  </r>
  <r>
    <x v="1"/>
    <s v="02"/>
    <x v="1"/>
    <x v="22"/>
    <s v="0216"/>
    <s v="Nesodden"/>
    <s v="1"/>
    <s v="Menn"/>
    <x v="3"/>
    <x v="3"/>
    <x v="4"/>
    <x v="6"/>
  </r>
  <r>
    <x v="1"/>
    <s v="02"/>
    <x v="1"/>
    <x v="22"/>
    <s v="0216"/>
    <s v="Nesodden"/>
    <s v="1"/>
    <s v="Menn"/>
    <x v="4"/>
    <x v="4"/>
    <x v="4"/>
    <x v="7"/>
  </r>
  <r>
    <x v="1"/>
    <s v="02"/>
    <x v="1"/>
    <x v="22"/>
    <s v="0216"/>
    <s v="Nesodden"/>
    <s v="1"/>
    <s v="Menn"/>
    <x v="5"/>
    <x v="5"/>
    <x v="4"/>
    <x v="5"/>
  </r>
  <r>
    <x v="1"/>
    <s v="02"/>
    <x v="1"/>
    <x v="22"/>
    <s v="0216"/>
    <s v="Nesodden"/>
    <s v="2"/>
    <s v="Kvinner"/>
    <x v="0"/>
    <x v="0"/>
    <x v="5"/>
    <x v="13"/>
  </r>
  <r>
    <x v="1"/>
    <s v="02"/>
    <x v="1"/>
    <x v="22"/>
    <s v="0216"/>
    <s v="Nesodden"/>
    <s v="2"/>
    <s v="Kvinner"/>
    <x v="1"/>
    <x v="1"/>
    <x v="5"/>
    <x v="23"/>
  </r>
  <r>
    <x v="1"/>
    <s v="02"/>
    <x v="1"/>
    <x v="22"/>
    <s v="0216"/>
    <s v="Nesodden"/>
    <s v="2"/>
    <s v="Kvinner"/>
    <x v="2"/>
    <x v="2"/>
    <x v="5"/>
    <x v="7"/>
  </r>
  <r>
    <x v="1"/>
    <s v="02"/>
    <x v="1"/>
    <x v="22"/>
    <s v="0216"/>
    <s v="Nesodden"/>
    <s v="2"/>
    <s v="Kvinner"/>
    <x v="3"/>
    <x v="3"/>
    <x v="5"/>
    <x v="12"/>
  </r>
  <r>
    <x v="1"/>
    <s v="02"/>
    <x v="1"/>
    <x v="22"/>
    <s v="0216"/>
    <s v="Nesodden"/>
    <s v="2"/>
    <s v="Kvinner"/>
    <x v="4"/>
    <x v="4"/>
    <x v="5"/>
    <x v="12"/>
  </r>
  <r>
    <x v="1"/>
    <s v="02"/>
    <x v="1"/>
    <x v="22"/>
    <s v="0216"/>
    <s v="Nesodden"/>
    <s v="2"/>
    <s v="Kvinner"/>
    <x v="5"/>
    <x v="5"/>
    <x v="5"/>
    <x v="23"/>
  </r>
  <r>
    <x v="1"/>
    <s v="02"/>
    <x v="1"/>
    <x v="22"/>
    <s v="0216"/>
    <s v="Nesodden"/>
    <s v="1"/>
    <s v="Menn"/>
    <x v="0"/>
    <x v="0"/>
    <x v="5"/>
    <x v="23"/>
  </r>
  <r>
    <x v="1"/>
    <s v="02"/>
    <x v="1"/>
    <x v="22"/>
    <s v="0216"/>
    <s v="Nesodden"/>
    <s v="1"/>
    <s v="Menn"/>
    <x v="1"/>
    <x v="1"/>
    <x v="5"/>
    <x v="23"/>
  </r>
  <r>
    <x v="1"/>
    <s v="02"/>
    <x v="1"/>
    <x v="22"/>
    <s v="0216"/>
    <s v="Nesodden"/>
    <s v="1"/>
    <s v="Menn"/>
    <x v="2"/>
    <x v="2"/>
    <x v="5"/>
    <x v="40"/>
  </r>
  <r>
    <x v="1"/>
    <s v="02"/>
    <x v="1"/>
    <x v="22"/>
    <s v="0216"/>
    <s v="Nesodden"/>
    <s v="1"/>
    <s v="Menn"/>
    <x v="3"/>
    <x v="3"/>
    <x v="5"/>
    <x v="6"/>
  </r>
  <r>
    <x v="1"/>
    <s v="02"/>
    <x v="1"/>
    <x v="22"/>
    <s v="0216"/>
    <s v="Nesodden"/>
    <s v="1"/>
    <s v="Menn"/>
    <x v="4"/>
    <x v="4"/>
    <x v="5"/>
    <x v="19"/>
  </r>
  <r>
    <x v="1"/>
    <s v="02"/>
    <x v="1"/>
    <x v="22"/>
    <s v="0216"/>
    <s v="Nesodden"/>
    <s v="1"/>
    <s v="Menn"/>
    <x v="5"/>
    <x v="5"/>
    <x v="5"/>
    <x v="13"/>
  </r>
  <r>
    <x v="1"/>
    <s v="02"/>
    <x v="1"/>
    <x v="22"/>
    <s v="0216"/>
    <s v="Nesodden"/>
    <s v="2"/>
    <s v="Kvinner"/>
    <x v="0"/>
    <x v="0"/>
    <x v="6"/>
    <x v="6"/>
  </r>
  <r>
    <x v="1"/>
    <s v="02"/>
    <x v="1"/>
    <x v="22"/>
    <s v="0216"/>
    <s v="Nesodden"/>
    <s v="2"/>
    <s v="Kvinner"/>
    <x v="1"/>
    <x v="1"/>
    <x v="6"/>
    <x v="0"/>
  </r>
  <r>
    <x v="1"/>
    <s v="02"/>
    <x v="1"/>
    <x v="22"/>
    <s v="0216"/>
    <s v="Nesodden"/>
    <s v="2"/>
    <s v="Kvinner"/>
    <x v="2"/>
    <x v="2"/>
    <x v="6"/>
    <x v="5"/>
  </r>
  <r>
    <x v="1"/>
    <s v="02"/>
    <x v="1"/>
    <x v="22"/>
    <s v="0216"/>
    <s v="Nesodden"/>
    <s v="2"/>
    <s v="Kvinner"/>
    <x v="3"/>
    <x v="3"/>
    <x v="6"/>
    <x v="5"/>
  </r>
  <r>
    <x v="1"/>
    <s v="02"/>
    <x v="1"/>
    <x v="22"/>
    <s v="0216"/>
    <s v="Nesodden"/>
    <s v="2"/>
    <s v="Kvinner"/>
    <x v="4"/>
    <x v="4"/>
    <x v="6"/>
    <x v="5"/>
  </r>
  <r>
    <x v="1"/>
    <s v="02"/>
    <x v="1"/>
    <x v="22"/>
    <s v="0216"/>
    <s v="Nesodden"/>
    <s v="2"/>
    <s v="Kvinner"/>
    <x v="5"/>
    <x v="5"/>
    <x v="6"/>
    <x v="23"/>
  </r>
  <r>
    <x v="1"/>
    <s v="02"/>
    <x v="1"/>
    <x v="22"/>
    <s v="0216"/>
    <s v="Nesodden"/>
    <s v="1"/>
    <s v="Menn"/>
    <x v="0"/>
    <x v="0"/>
    <x v="6"/>
    <x v="23"/>
  </r>
  <r>
    <x v="1"/>
    <s v="02"/>
    <x v="1"/>
    <x v="22"/>
    <s v="0216"/>
    <s v="Nesodden"/>
    <s v="1"/>
    <s v="Menn"/>
    <x v="1"/>
    <x v="1"/>
    <x v="6"/>
    <x v="1"/>
  </r>
  <r>
    <x v="1"/>
    <s v="02"/>
    <x v="1"/>
    <x v="22"/>
    <s v="0216"/>
    <s v="Nesodden"/>
    <s v="1"/>
    <s v="Menn"/>
    <x v="2"/>
    <x v="2"/>
    <x v="6"/>
    <x v="20"/>
  </r>
  <r>
    <x v="1"/>
    <s v="02"/>
    <x v="1"/>
    <x v="22"/>
    <s v="0216"/>
    <s v="Nesodden"/>
    <s v="1"/>
    <s v="Menn"/>
    <x v="3"/>
    <x v="3"/>
    <x v="6"/>
    <x v="21"/>
  </r>
  <r>
    <x v="1"/>
    <s v="02"/>
    <x v="1"/>
    <x v="22"/>
    <s v="0216"/>
    <s v="Nesodden"/>
    <s v="1"/>
    <s v="Menn"/>
    <x v="4"/>
    <x v="4"/>
    <x v="6"/>
    <x v="1"/>
  </r>
  <r>
    <x v="1"/>
    <s v="02"/>
    <x v="1"/>
    <x v="22"/>
    <s v="0216"/>
    <s v="Nesodden"/>
    <s v="1"/>
    <s v="Menn"/>
    <x v="5"/>
    <x v="5"/>
    <x v="6"/>
    <x v="21"/>
  </r>
  <r>
    <x v="1"/>
    <s v="02"/>
    <x v="1"/>
    <x v="22"/>
    <s v="0216"/>
    <s v="Nesodden"/>
    <s v="2"/>
    <s v="Kvinner"/>
    <x v="0"/>
    <x v="0"/>
    <x v="7"/>
    <x v="5"/>
  </r>
  <r>
    <x v="1"/>
    <s v="02"/>
    <x v="1"/>
    <x v="22"/>
    <s v="0216"/>
    <s v="Nesodden"/>
    <s v="2"/>
    <s v="Kvinner"/>
    <x v="1"/>
    <x v="1"/>
    <x v="7"/>
    <x v="19"/>
  </r>
  <r>
    <x v="1"/>
    <s v="02"/>
    <x v="1"/>
    <x v="22"/>
    <s v="0216"/>
    <s v="Nesodden"/>
    <s v="2"/>
    <s v="Kvinner"/>
    <x v="2"/>
    <x v="2"/>
    <x v="7"/>
    <x v="0"/>
  </r>
  <r>
    <x v="1"/>
    <s v="02"/>
    <x v="1"/>
    <x v="22"/>
    <s v="0216"/>
    <s v="Nesodden"/>
    <s v="2"/>
    <s v="Kvinner"/>
    <x v="3"/>
    <x v="3"/>
    <x v="7"/>
    <x v="7"/>
  </r>
  <r>
    <x v="1"/>
    <s v="02"/>
    <x v="1"/>
    <x v="22"/>
    <s v="0216"/>
    <s v="Nesodden"/>
    <s v="2"/>
    <s v="Kvinner"/>
    <x v="4"/>
    <x v="4"/>
    <x v="7"/>
    <x v="19"/>
  </r>
  <r>
    <x v="1"/>
    <s v="02"/>
    <x v="1"/>
    <x v="22"/>
    <s v="0216"/>
    <s v="Nesodden"/>
    <s v="2"/>
    <s v="Kvinner"/>
    <x v="5"/>
    <x v="5"/>
    <x v="7"/>
    <x v="1"/>
  </r>
  <r>
    <x v="1"/>
    <s v="02"/>
    <x v="1"/>
    <x v="22"/>
    <s v="0216"/>
    <s v="Nesodden"/>
    <s v="1"/>
    <s v="Menn"/>
    <x v="0"/>
    <x v="0"/>
    <x v="7"/>
    <x v="23"/>
  </r>
  <r>
    <x v="1"/>
    <s v="02"/>
    <x v="1"/>
    <x v="22"/>
    <s v="0216"/>
    <s v="Nesodden"/>
    <s v="1"/>
    <s v="Menn"/>
    <x v="1"/>
    <x v="1"/>
    <x v="7"/>
    <x v="0"/>
  </r>
  <r>
    <x v="1"/>
    <s v="02"/>
    <x v="1"/>
    <x v="22"/>
    <s v="0216"/>
    <s v="Nesodden"/>
    <s v="1"/>
    <s v="Menn"/>
    <x v="2"/>
    <x v="2"/>
    <x v="7"/>
    <x v="40"/>
  </r>
  <r>
    <x v="1"/>
    <s v="02"/>
    <x v="1"/>
    <x v="22"/>
    <s v="0216"/>
    <s v="Nesodden"/>
    <s v="1"/>
    <s v="Menn"/>
    <x v="3"/>
    <x v="3"/>
    <x v="7"/>
    <x v="36"/>
  </r>
  <r>
    <x v="1"/>
    <s v="02"/>
    <x v="1"/>
    <x v="22"/>
    <s v="0216"/>
    <s v="Nesodden"/>
    <s v="1"/>
    <s v="Menn"/>
    <x v="4"/>
    <x v="4"/>
    <x v="7"/>
    <x v="1"/>
  </r>
  <r>
    <x v="1"/>
    <s v="02"/>
    <x v="1"/>
    <x v="22"/>
    <s v="0216"/>
    <s v="Nesodden"/>
    <s v="1"/>
    <s v="Menn"/>
    <x v="5"/>
    <x v="5"/>
    <x v="7"/>
    <x v="7"/>
  </r>
  <r>
    <x v="1"/>
    <s v="02"/>
    <x v="1"/>
    <x v="23"/>
    <s v="0217"/>
    <s v="Oppegård"/>
    <s v="2"/>
    <s v="Kvinner"/>
    <x v="0"/>
    <x v="0"/>
    <x v="0"/>
    <x v="39"/>
  </r>
  <r>
    <x v="1"/>
    <s v="02"/>
    <x v="1"/>
    <x v="23"/>
    <s v="0217"/>
    <s v="Oppegård"/>
    <s v="2"/>
    <s v="Kvinner"/>
    <x v="1"/>
    <x v="1"/>
    <x v="0"/>
    <x v="39"/>
  </r>
  <r>
    <x v="1"/>
    <s v="02"/>
    <x v="1"/>
    <x v="23"/>
    <s v="0217"/>
    <s v="Oppegård"/>
    <s v="2"/>
    <s v="Kvinner"/>
    <x v="2"/>
    <x v="2"/>
    <x v="0"/>
    <x v="7"/>
  </r>
  <r>
    <x v="1"/>
    <s v="02"/>
    <x v="1"/>
    <x v="23"/>
    <s v="0217"/>
    <s v="Oppegård"/>
    <s v="2"/>
    <s v="Kvinner"/>
    <x v="3"/>
    <x v="3"/>
    <x v="0"/>
    <x v="7"/>
  </r>
  <r>
    <x v="1"/>
    <s v="02"/>
    <x v="1"/>
    <x v="23"/>
    <s v="0217"/>
    <s v="Oppegård"/>
    <s v="2"/>
    <s v="Kvinner"/>
    <x v="4"/>
    <x v="4"/>
    <x v="0"/>
    <x v="12"/>
  </r>
  <r>
    <x v="1"/>
    <s v="02"/>
    <x v="1"/>
    <x v="23"/>
    <s v="0217"/>
    <s v="Oppegård"/>
    <s v="2"/>
    <s v="Kvinner"/>
    <x v="5"/>
    <x v="5"/>
    <x v="0"/>
    <x v="23"/>
  </r>
  <r>
    <x v="1"/>
    <s v="02"/>
    <x v="1"/>
    <x v="23"/>
    <s v="0217"/>
    <s v="Oppegård"/>
    <s v="1"/>
    <s v="Menn"/>
    <x v="0"/>
    <x v="0"/>
    <x v="0"/>
    <x v="23"/>
  </r>
  <r>
    <x v="1"/>
    <s v="02"/>
    <x v="1"/>
    <x v="23"/>
    <s v="0217"/>
    <s v="Oppegård"/>
    <s v="1"/>
    <s v="Menn"/>
    <x v="1"/>
    <x v="1"/>
    <x v="0"/>
    <x v="39"/>
  </r>
  <r>
    <x v="1"/>
    <s v="02"/>
    <x v="1"/>
    <x v="23"/>
    <s v="0217"/>
    <s v="Oppegård"/>
    <s v="1"/>
    <s v="Menn"/>
    <x v="2"/>
    <x v="2"/>
    <x v="0"/>
    <x v="7"/>
  </r>
  <r>
    <x v="1"/>
    <s v="02"/>
    <x v="1"/>
    <x v="23"/>
    <s v="0217"/>
    <s v="Oppegård"/>
    <s v="1"/>
    <s v="Menn"/>
    <x v="3"/>
    <x v="3"/>
    <x v="0"/>
    <x v="1"/>
  </r>
  <r>
    <x v="1"/>
    <s v="02"/>
    <x v="1"/>
    <x v="23"/>
    <s v="0217"/>
    <s v="Oppegård"/>
    <s v="1"/>
    <s v="Menn"/>
    <x v="4"/>
    <x v="4"/>
    <x v="0"/>
    <x v="0"/>
  </r>
  <r>
    <x v="1"/>
    <s v="02"/>
    <x v="1"/>
    <x v="23"/>
    <s v="0217"/>
    <s v="Oppegård"/>
    <s v="1"/>
    <s v="Menn"/>
    <x v="5"/>
    <x v="5"/>
    <x v="0"/>
    <x v="23"/>
  </r>
  <r>
    <x v="1"/>
    <s v="02"/>
    <x v="1"/>
    <x v="23"/>
    <s v="0217"/>
    <s v="Oppegård"/>
    <s v="2"/>
    <s v="Kvinner"/>
    <x v="0"/>
    <x v="0"/>
    <x v="1"/>
    <x v="23"/>
  </r>
  <r>
    <x v="1"/>
    <s v="02"/>
    <x v="1"/>
    <x v="23"/>
    <s v="0217"/>
    <s v="Oppegård"/>
    <s v="2"/>
    <s v="Kvinner"/>
    <x v="1"/>
    <x v="1"/>
    <x v="1"/>
    <x v="39"/>
  </r>
  <r>
    <x v="1"/>
    <s v="02"/>
    <x v="1"/>
    <x v="23"/>
    <s v="0217"/>
    <s v="Oppegård"/>
    <s v="2"/>
    <s v="Kvinner"/>
    <x v="2"/>
    <x v="2"/>
    <x v="1"/>
    <x v="5"/>
  </r>
  <r>
    <x v="1"/>
    <s v="02"/>
    <x v="1"/>
    <x v="23"/>
    <s v="0217"/>
    <s v="Oppegård"/>
    <s v="2"/>
    <s v="Kvinner"/>
    <x v="3"/>
    <x v="3"/>
    <x v="1"/>
    <x v="19"/>
  </r>
  <r>
    <x v="1"/>
    <s v="02"/>
    <x v="1"/>
    <x v="23"/>
    <s v="0217"/>
    <s v="Oppegård"/>
    <s v="2"/>
    <s v="Kvinner"/>
    <x v="4"/>
    <x v="4"/>
    <x v="1"/>
    <x v="0"/>
  </r>
  <r>
    <x v="1"/>
    <s v="02"/>
    <x v="1"/>
    <x v="23"/>
    <s v="0217"/>
    <s v="Oppegård"/>
    <s v="2"/>
    <s v="Kvinner"/>
    <x v="5"/>
    <x v="5"/>
    <x v="1"/>
    <x v="39"/>
  </r>
  <r>
    <x v="1"/>
    <s v="02"/>
    <x v="1"/>
    <x v="23"/>
    <s v="0217"/>
    <s v="Oppegård"/>
    <s v="1"/>
    <s v="Menn"/>
    <x v="0"/>
    <x v="0"/>
    <x v="1"/>
    <x v="23"/>
  </r>
  <r>
    <x v="1"/>
    <s v="02"/>
    <x v="1"/>
    <x v="23"/>
    <s v="0217"/>
    <s v="Oppegård"/>
    <s v="1"/>
    <s v="Menn"/>
    <x v="1"/>
    <x v="1"/>
    <x v="1"/>
    <x v="0"/>
  </r>
  <r>
    <x v="1"/>
    <s v="02"/>
    <x v="1"/>
    <x v="23"/>
    <s v="0217"/>
    <s v="Oppegård"/>
    <s v="1"/>
    <s v="Menn"/>
    <x v="2"/>
    <x v="2"/>
    <x v="1"/>
    <x v="12"/>
  </r>
  <r>
    <x v="1"/>
    <s v="02"/>
    <x v="1"/>
    <x v="23"/>
    <s v="0217"/>
    <s v="Oppegård"/>
    <s v="1"/>
    <s v="Menn"/>
    <x v="3"/>
    <x v="3"/>
    <x v="1"/>
    <x v="12"/>
  </r>
  <r>
    <x v="1"/>
    <s v="02"/>
    <x v="1"/>
    <x v="23"/>
    <s v="0217"/>
    <s v="Oppegård"/>
    <s v="1"/>
    <s v="Menn"/>
    <x v="4"/>
    <x v="4"/>
    <x v="1"/>
    <x v="0"/>
  </r>
  <r>
    <x v="1"/>
    <s v="02"/>
    <x v="1"/>
    <x v="23"/>
    <s v="0217"/>
    <s v="Oppegård"/>
    <s v="1"/>
    <s v="Menn"/>
    <x v="5"/>
    <x v="5"/>
    <x v="1"/>
    <x v="0"/>
  </r>
  <r>
    <x v="1"/>
    <s v="02"/>
    <x v="1"/>
    <x v="23"/>
    <s v="0217"/>
    <s v="Oppegård"/>
    <s v="2"/>
    <s v="Kvinner"/>
    <x v="0"/>
    <x v="0"/>
    <x v="2"/>
    <x v="39"/>
  </r>
  <r>
    <x v="1"/>
    <s v="02"/>
    <x v="1"/>
    <x v="23"/>
    <s v="0217"/>
    <s v="Oppegård"/>
    <s v="2"/>
    <s v="Kvinner"/>
    <x v="1"/>
    <x v="1"/>
    <x v="2"/>
    <x v="39"/>
  </r>
  <r>
    <x v="1"/>
    <s v="02"/>
    <x v="1"/>
    <x v="23"/>
    <s v="0217"/>
    <s v="Oppegård"/>
    <s v="2"/>
    <s v="Kvinner"/>
    <x v="2"/>
    <x v="2"/>
    <x v="2"/>
    <x v="23"/>
  </r>
  <r>
    <x v="1"/>
    <s v="02"/>
    <x v="1"/>
    <x v="23"/>
    <s v="0217"/>
    <s v="Oppegård"/>
    <s v="2"/>
    <s v="Kvinner"/>
    <x v="3"/>
    <x v="3"/>
    <x v="2"/>
    <x v="23"/>
  </r>
  <r>
    <x v="1"/>
    <s v="02"/>
    <x v="1"/>
    <x v="23"/>
    <s v="0217"/>
    <s v="Oppegård"/>
    <s v="2"/>
    <s v="Kvinner"/>
    <x v="4"/>
    <x v="4"/>
    <x v="2"/>
    <x v="0"/>
  </r>
  <r>
    <x v="1"/>
    <s v="02"/>
    <x v="1"/>
    <x v="23"/>
    <s v="0217"/>
    <s v="Oppegård"/>
    <s v="2"/>
    <s v="Kvinner"/>
    <x v="5"/>
    <x v="5"/>
    <x v="2"/>
    <x v="39"/>
  </r>
  <r>
    <x v="1"/>
    <s v="02"/>
    <x v="1"/>
    <x v="23"/>
    <s v="0217"/>
    <s v="Oppegård"/>
    <s v="1"/>
    <s v="Menn"/>
    <x v="0"/>
    <x v="0"/>
    <x v="2"/>
    <x v="0"/>
  </r>
  <r>
    <x v="1"/>
    <s v="02"/>
    <x v="1"/>
    <x v="23"/>
    <s v="0217"/>
    <s v="Oppegård"/>
    <s v="1"/>
    <s v="Menn"/>
    <x v="1"/>
    <x v="1"/>
    <x v="2"/>
    <x v="39"/>
  </r>
  <r>
    <x v="1"/>
    <s v="02"/>
    <x v="1"/>
    <x v="23"/>
    <s v="0217"/>
    <s v="Oppegård"/>
    <s v="1"/>
    <s v="Menn"/>
    <x v="2"/>
    <x v="2"/>
    <x v="2"/>
    <x v="12"/>
  </r>
  <r>
    <x v="1"/>
    <s v="02"/>
    <x v="1"/>
    <x v="23"/>
    <s v="0217"/>
    <s v="Oppegård"/>
    <s v="1"/>
    <s v="Menn"/>
    <x v="3"/>
    <x v="3"/>
    <x v="2"/>
    <x v="12"/>
  </r>
  <r>
    <x v="1"/>
    <s v="02"/>
    <x v="1"/>
    <x v="23"/>
    <s v="0217"/>
    <s v="Oppegård"/>
    <s v="1"/>
    <s v="Menn"/>
    <x v="4"/>
    <x v="4"/>
    <x v="2"/>
    <x v="23"/>
  </r>
  <r>
    <x v="1"/>
    <s v="02"/>
    <x v="1"/>
    <x v="23"/>
    <s v="0217"/>
    <s v="Oppegård"/>
    <s v="1"/>
    <s v="Menn"/>
    <x v="5"/>
    <x v="5"/>
    <x v="2"/>
    <x v="1"/>
  </r>
  <r>
    <x v="1"/>
    <s v="02"/>
    <x v="1"/>
    <x v="23"/>
    <s v="0217"/>
    <s v="Oppegård"/>
    <s v="2"/>
    <s v="Kvinner"/>
    <x v="0"/>
    <x v="0"/>
    <x v="3"/>
    <x v="39"/>
  </r>
  <r>
    <x v="1"/>
    <s v="02"/>
    <x v="1"/>
    <x v="23"/>
    <s v="0217"/>
    <s v="Oppegård"/>
    <s v="2"/>
    <s v="Kvinner"/>
    <x v="1"/>
    <x v="1"/>
    <x v="3"/>
    <x v="39"/>
  </r>
  <r>
    <x v="1"/>
    <s v="02"/>
    <x v="1"/>
    <x v="23"/>
    <s v="0217"/>
    <s v="Oppegård"/>
    <s v="2"/>
    <s v="Kvinner"/>
    <x v="2"/>
    <x v="2"/>
    <x v="3"/>
    <x v="39"/>
  </r>
  <r>
    <x v="1"/>
    <s v="02"/>
    <x v="1"/>
    <x v="23"/>
    <s v="0217"/>
    <s v="Oppegård"/>
    <s v="2"/>
    <s v="Kvinner"/>
    <x v="3"/>
    <x v="3"/>
    <x v="3"/>
    <x v="39"/>
  </r>
  <r>
    <x v="1"/>
    <s v="02"/>
    <x v="1"/>
    <x v="23"/>
    <s v="0217"/>
    <s v="Oppegård"/>
    <s v="2"/>
    <s v="Kvinner"/>
    <x v="4"/>
    <x v="4"/>
    <x v="3"/>
    <x v="39"/>
  </r>
  <r>
    <x v="1"/>
    <s v="02"/>
    <x v="1"/>
    <x v="23"/>
    <s v="0217"/>
    <s v="Oppegård"/>
    <s v="2"/>
    <s v="Kvinner"/>
    <x v="5"/>
    <x v="5"/>
    <x v="3"/>
    <x v="39"/>
  </r>
  <r>
    <x v="1"/>
    <s v="02"/>
    <x v="1"/>
    <x v="23"/>
    <s v="0217"/>
    <s v="Oppegård"/>
    <s v="1"/>
    <s v="Menn"/>
    <x v="0"/>
    <x v="0"/>
    <x v="3"/>
    <x v="39"/>
  </r>
  <r>
    <x v="1"/>
    <s v="02"/>
    <x v="1"/>
    <x v="23"/>
    <s v="0217"/>
    <s v="Oppegård"/>
    <s v="1"/>
    <s v="Menn"/>
    <x v="1"/>
    <x v="1"/>
    <x v="3"/>
    <x v="23"/>
  </r>
  <r>
    <x v="1"/>
    <s v="02"/>
    <x v="1"/>
    <x v="23"/>
    <s v="0217"/>
    <s v="Oppegård"/>
    <s v="1"/>
    <s v="Menn"/>
    <x v="2"/>
    <x v="2"/>
    <x v="3"/>
    <x v="19"/>
  </r>
  <r>
    <x v="1"/>
    <s v="02"/>
    <x v="1"/>
    <x v="23"/>
    <s v="0217"/>
    <s v="Oppegård"/>
    <s v="1"/>
    <s v="Menn"/>
    <x v="3"/>
    <x v="3"/>
    <x v="3"/>
    <x v="23"/>
  </r>
  <r>
    <x v="1"/>
    <s v="02"/>
    <x v="1"/>
    <x v="23"/>
    <s v="0217"/>
    <s v="Oppegård"/>
    <s v="1"/>
    <s v="Menn"/>
    <x v="4"/>
    <x v="4"/>
    <x v="3"/>
    <x v="0"/>
  </r>
  <r>
    <x v="1"/>
    <s v="02"/>
    <x v="1"/>
    <x v="23"/>
    <s v="0217"/>
    <s v="Oppegård"/>
    <s v="1"/>
    <s v="Menn"/>
    <x v="5"/>
    <x v="5"/>
    <x v="3"/>
    <x v="39"/>
  </r>
  <r>
    <x v="1"/>
    <s v="02"/>
    <x v="1"/>
    <x v="23"/>
    <s v="0217"/>
    <s v="Oppegård"/>
    <s v="2"/>
    <s v="Kvinner"/>
    <x v="0"/>
    <x v="0"/>
    <x v="4"/>
    <x v="39"/>
  </r>
  <r>
    <x v="1"/>
    <s v="02"/>
    <x v="1"/>
    <x v="23"/>
    <s v="0217"/>
    <s v="Oppegård"/>
    <s v="2"/>
    <s v="Kvinner"/>
    <x v="1"/>
    <x v="1"/>
    <x v="4"/>
    <x v="39"/>
  </r>
  <r>
    <x v="1"/>
    <s v="02"/>
    <x v="1"/>
    <x v="23"/>
    <s v="0217"/>
    <s v="Oppegård"/>
    <s v="2"/>
    <s v="Kvinner"/>
    <x v="2"/>
    <x v="2"/>
    <x v="4"/>
    <x v="39"/>
  </r>
  <r>
    <x v="1"/>
    <s v="02"/>
    <x v="1"/>
    <x v="23"/>
    <s v="0217"/>
    <s v="Oppegård"/>
    <s v="2"/>
    <s v="Kvinner"/>
    <x v="3"/>
    <x v="3"/>
    <x v="4"/>
    <x v="39"/>
  </r>
  <r>
    <x v="1"/>
    <s v="02"/>
    <x v="1"/>
    <x v="23"/>
    <s v="0217"/>
    <s v="Oppegård"/>
    <s v="2"/>
    <s v="Kvinner"/>
    <x v="4"/>
    <x v="4"/>
    <x v="4"/>
    <x v="23"/>
  </r>
  <r>
    <x v="1"/>
    <s v="02"/>
    <x v="1"/>
    <x v="23"/>
    <s v="0217"/>
    <s v="Oppegård"/>
    <s v="2"/>
    <s v="Kvinner"/>
    <x v="5"/>
    <x v="5"/>
    <x v="4"/>
    <x v="39"/>
  </r>
  <r>
    <x v="1"/>
    <s v="02"/>
    <x v="1"/>
    <x v="23"/>
    <s v="0217"/>
    <s v="Oppegård"/>
    <s v="1"/>
    <s v="Menn"/>
    <x v="0"/>
    <x v="0"/>
    <x v="4"/>
    <x v="39"/>
  </r>
  <r>
    <x v="1"/>
    <s v="02"/>
    <x v="1"/>
    <x v="23"/>
    <s v="0217"/>
    <s v="Oppegård"/>
    <s v="1"/>
    <s v="Menn"/>
    <x v="1"/>
    <x v="1"/>
    <x v="4"/>
    <x v="39"/>
  </r>
  <r>
    <x v="1"/>
    <s v="02"/>
    <x v="1"/>
    <x v="23"/>
    <s v="0217"/>
    <s v="Oppegård"/>
    <s v="1"/>
    <s v="Menn"/>
    <x v="2"/>
    <x v="2"/>
    <x v="4"/>
    <x v="19"/>
  </r>
  <r>
    <x v="1"/>
    <s v="02"/>
    <x v="1"/>
    <x v="23"/>
    <s v="0217"/>
    <s v="Oppegård"/>
    <s v="1"/>
    <s v="Menn"/>
    <x v="3"/>
    <x v="3"/>
    <x v="4"/>
    <x v="0"/>
  </r>
  <r>
    <x v="1"/>
    <s v="02"/>
    <x v="1"/>
    <x v="23"/>
    <s v="0217"/>
    <s v="Oppegård"/>
    <s v="1"/>
    <s v="Menn"/>
    <x v="4"/>
    <x v="4"/>
    <x v="4"/>
    <x v="0"/>
  </r>
  <r>
    <x v="1"/>
    <s v="02"/>
    <x v="1"/>
    <x v="23"/>
    <s v="0217"/>
    <s v="Oppegård"/>
    <s v="1"/>
    <s v="Menn"/>
    <x v="5"/>
    <x v="5"/>
    <x v="4"/>
    <x v="0"/>
  </r>
  <r>
    <x v="1"/>
    <s v="02"/>
    <x v="1"/>
    <x v="23"/>
    <s v="0217"/>
    <s v="Oppegård"/>
    <s v="2"/>
    <s v="Kvinner"/>
    <x v="0"/>
    <x v="0"/>
    <x v="5"/>
    <x v="39"/>
  </r>
  <r>
    <x v="1"/>
    <s v="02"/>
    <x v="1"/>
    <x v="23"/>
    <s v="0217"/>
    <s v="Oppegård"/>
    <s v="2"/>
    <s v="Kvinner"/>
    <x v="1"/>
    <x v="1"/>
    <x v="5"/>
    <x v="39"/>
  </r>
  <r>
    <x v="1"/>
    <s v="02"/>
    <x v="1"/>
    <x v="23"/>
    <s v="0217"/>
    <s v="Oppegård"/>
    <s v="2"/>
    <s v="Kvinner"/>
    <x v="2"/>
    <x v="2"/>
    <x v="5"/>
    <x v="39"/>
  </r>
  <r>
    <x v="1"/>
    <s v="02"/>
    <x v="1"/>
    <x v="23"/>
    <s v="0217"/>
    <s v="Oppegård"/>
    <s v="2"/>
    <s v="Kvinner"/>
    <x v="3"/>
    <x v="3"/>
    <x v="5"/>
    <x v="39"/>
  </r>
  <r>
    <x v="1"/>
    <s v="02"/>
    <x v="1"/>
    <x v="23"/>
    <s v="0217"/>
    <s v="Oppegård"/>
    <s v="2"/>
    <s v="Kvinner"/>
    <x v="4"/>
    <x v="4"/>
    <x v="5"/>
    <x v="23"/>
  </r>
  <r>
    <x v="1"/>
    <s v="02"/>
    <x v="1"/>
    <x v="23"/>
    <s v="0217"/>
    <s v="Oppegård"/>
    <s v="2"/>
    <s v="Kvinner"/>
    <x v="5"/>
    <x v="5"/>
    <x v="5"/>
    <x v="23"/>
  </r>
  <r>
    <x v="1"/>
    <s v="02"/>
    <x v="1"/>
    <x v="23"/>
    <s v="0217"/>
    <s v="Oppegård"/>
    <s v="1"/>
    <s v="Menn"/>
    <x v="0"/>
    <x v="0"/>
    <x v="5"/>
    <x v="39"/>
  </r>
  <r>
    <x v="1"/>
    <s v="02"/>
    <x v="1"/>
    <x v="23"/>
    <s v="0217"/>
    <s v="Oppegård"/>
    <s v="1"/>
    <s v="Menn"/>
    <x v="1"/>
    <x v="1"/>
    <x v="5"/>
    <x v="23"/>
  </r>
  <r>
    <x v="1"/>
    <s v="02"/>
    <x v="1"/>
    <x v="23"/>
    <s v="0217"/>
    <s v="Oppegård"/>
    <s v="1"/>
    <s v="Menn"/>
    <x v="2"/>
    <x v="2"/>
    <x v="5"/>
    <x v="23"/>
  </r>
  <r>
    <x v="1"/>
    <s v="02"/>
    <x v="1"/>
    <x v="23"/>
    <s v="0217"/>
    <s v="Oppegård"/>
    <s v="1"/>
    <s v="Menn"/>
    <x v="3"/>
    <x v="3"/>
    <x v="5"/>
    <x v="39"/>
  </r>
  <r>
    <x v="1"/>
    <s v="02"/>
    <x v="1"/>
    <x v="23"/>
    <s v="0217"/>
    <s v="Oppegård"/>
    <s v="1"/>
    <s v="Menn"/>
    <x v="4"/>
    <x v="4"/>
    <x v="5"/>
    <x v="39"/>
  </r>
  <r>
    <x v="1"/>
    <s v="02"/>
    <x v="1"/>
    <x v="23"/>
    <s v="0217"/>
    <s v="Oppegård"/>
    <s v="1"/>
    <s v="Menn"/>
    <x v="5"/>
    <x v="5"/>
    <x v="5"/>
    <x v="0"/>
  </r>
  <r>
    <x v="1"/>
    <s v="02"/>
    <x v="1"/>
    <x v="23"/>
    <s v="0217"/>
    <s v="Oppegård"/>
    <s v="2"/>
    <s v="Kvinner"/>
    <x v="0"/>
    <x v="0"/>
    <x v="6"/>
    <x v="39"/>
  </r>
  <r>
    <x v="1"/>
    <s v="02"/>
    <x v="1"/>
    <x v="23"/>
    <s v="0217"/>
    <s v="Oppegård"/>
    <s v="2"/>
    <s v="Kvinner"/>
    <x v="1"/>
    <x v="1"/>
    <x v="6"/>
    <x v="39"/>
  </r>
  <r>
    <x v="1"/>
    <s v="02"/>
    <x v="1"/>
    <x v="23"/>
    <s v="0217"/>
    <s v="Oppegård"/>
    <s v="2"/>
    <s v="Kvinner"/>
    <x v="2"/>
    <x v="2"/>
    <x v="6"/>
    <x v="39"/>
  </r>
  <r>
    <x v="1"/>
    <s v="02"/>
    <x v="1"/>
    <x v="23"/>
    <s v="0217"/>
    <s v="Oppegård"/>
    <s v="2"/>
    <s v="Kvinner"/>
    <x v="3"/>
    <x v="3"/>
    <x v="6"/>
    <x v="39"/>
  </r>
  <r>
    <x v="1"/>
    <s v="02"/>
    <x v="1"/>
    <x v="23"/>
    <s v="0217"/>
    <s v="Oppegård"/>
    <s v="2"/>
    <s v="Kvinner"/>
    <x v="4"/>
    <x v="4"/>
    <x v="6"/>
    <x v="39"/>
  </r>
  <r>
    <x v="1"/>
    <s v="02"/>
    <x v="1"/>
    <x v="23"/>
    <s v="0217"/>
    <s v="Oppegård"/>
    <s v="2"/>
    <s v="Kvinner"/>
    <x v="5"/>
    <x v="5"/>
    <x v="6"/>
    <x v="0"/>
  </r>
  <r>
    <x v="1"/>
    <s v="02"/>
    <x v="1"/>
    <x v="23"/>
    <s v="0217"/>
    <s v="Oppegård"/>
    <s v="1"/>
    <s v="Menn"/>
    <x v="0"/>
    <x v="0"/>
    <x v="6"/>
    <x v="39"/>
  </r>
  <r>
    <x v="1"/>
    <s v="02"/>
    <x v="1"/>
    <x v="23"/>
    <s v="0217"/>
    <s v="Oppegård"/>
    <s v="1"/>
    <s v="Menn"/>
    <x v="1"/>
    <x v="1"/>
    <x v="6"/>
    <x v="39"/>
  </r>
  <r>
    <x v="1"/>
    <s v="02"/>
    <x v="1"/>
    <x v="23"/>
    <s v="0217"/>
    <s v="Oppegård"/>
    <s v="1"/>
    <s v="Menn"/>
    <x v="2"/>
    <x v="2"/>
    <x v="6"/>
    <x v="23"/>
  </r>
  <r>
    <x v="1"/>
    <s v="02"/>
    <x v="1"/>
    <x v="23"/>
    <s v="0217"/>
    <s v="Oppegård"/>
    <s v="1"/>
    <s v="Menn"/>
    <x v="3"/>
    <x v="3"/>
    <x v="6"/>
    <x v="23"/>
  </r>
  <r>
    <x v="1"/>
    <s v="02"/>
    <x v="1"/>
    <x v="23"/>
    <s v="0217"/>
    <s v="Oppegård"/>
    <s v="1"/>
    <s v="Menn"/>
    <x v="4"/>
    <x v="4"/>
    <x v="6"/>
    <x v="39"/>
  </r>
  <r>
    <x v="1"/>
    <s v="02"/>
    <x v="1"/>
    <x v="23"/>
    <s v="0217"/>
    <s v="Oppegård"/>
    <s v="1"/>
    <s v="Menn"/>
    <x v="5"/>
    <x v="5"/>
    <x v="6"/>
    <x v="1"/>
  </r>
  <r>
    <x v="1"/>
    <s v="02"/>
    <x v="1"/>
    <x v="23"/>
    <s v="0217"/>
    <s v="Oppegård"/>
    <s v="2"/>
    <s v="Kvinner"/>
    <x v="0"/>
    <x v="0"/>
    <x v="7"/>
    <x v="39"/>
  </r>
  <r>
    <x v="1"/>
    <s v="02"/>
    <x v="1"/>
    <x v="23"/>
    <s v="0217"/>
    <s v="Oppegård"/>
    <s v="2"/>
    <s v="Kvinner"/>
    <x v="1"/>
    <x v="1"/>
    <x v="7"/>
    <x v="39"/>
  </r>
  <r>
    <x v="1"/>
    <s v="02"/>
    <x v="1"/>
    <x v="23"/>
    <s v="0217"/>
    <s v="Oppegård"/>
    <s v="2"/>
    <s v="Kvinner"/>
    <x v="2"/>
    <x v="2"/>
    <x v="7"/>
    <x v="39"/>
  </r>
  <r>
    <x v="1"/>
    <s v="02"/>
    <x v="1"/>
    <x v="23"/>
    <s v="0217"/>
    <s v="Oppegård"/>
    <s v="2"/>
    <s v="Kvinner"/>
    <x v="3"/>
    <x v="3"/>
    <x v="7"/>
    <x v="39"/>
  </r>
  <r>
    <x v="1"/>
    <s v="02"/>
    <x v="1"/>
    <x v="23"/>
    <s v="0217"/>
    <s v="Oppegård"/>
    <s v="2"/>
    <s v="Kvinner"/>
    <x v="4"/>
    <x v="4"/>
    <x v="7"/>
    <x v="39"/>
  </r>
  <r>
    <x v="1"/>
    <s v="02"/>
    <x v="1"/>
    <x v="23"/>
    <s v="0217"/>
    <s v="Oppegård"/>
    <s v="2"/>
    <s v="Kvinner"/>
    <x v="5"/>
    <x v="5"/>
    <x v="7"/>
    <x v="39"/>
  </r>
  <r>
    <x v="1"/>
    <s v="02"/>
    <x v="1"/>
    <x v="23"/>
    <s v="0217"/>
    <s v="Oppegård"/>
    <s v="1"/>
    <s v="Menn"/>
    <x v="0"/>
    <x v="0"/>
    <x v="7"/>
    <x v="39"/>
  </r>
  <r>
    <x v="1"/>
    <s v="02"/>
    <x v="1"/>
    <x v="23"/>
    <s v="0217"/>
    <s v="Oppegård"/>
    <s v="1"/>
    <s v="Menn"/>
    <x v="1"/>
    <x v="1"/>
    <x v="7"/>
    <x v="39"/>
  </r>
  <r>
    <x v="1"/>
    <s v="02"/>
    <x v="1"/>
    <x v="23"/>
    <s v="0217"/>
    <s v="Oppegård"/>
    <s v="1"/>
    <s v="Menn"/>
    <x v="2"/>
    <x v="2"/>
    <x v="7"/>
    <x v="0"/>
  </r>
  <r>
    <x v="1"/>
    <s v="02"/>
    <x v="1"/>
    <x v="23"/>
    <s v="0217"/>
    <s v="Oppegård"/>
    <s v="1"/>
    <s v="Menn"/>
    <x v="3"/>
    <x v="3"/>
    <x v="7"/>
    <x v="39"/>
  </r>
  <r>
    <x v="1"/>
    <s v="02"/>
    <x v="1"/>
    <x v="23"/>
    <s v="0217"/>
    <s v="Oppegård"/>
    <s v="1"/>
    <s v="Menn"/>
    <x v="4"/>
    <x v="4"/>
    <x v="7"/>
    <x v="39"/>
  </r>
  <r>
    <x v="1"/>
    <s v="02"/>
    <x v="1"/>
    <x v="23"/>
    <s v="0217"/>
    <s v="Oppegård"/>
    <s v="1"/>
    <s v="Menn"/>
    <x v="5"/>
    <x v="5"/>
    <x v="7"/>
    <x v="23"/>
  </r>
  <r>
    <x v="1"/>
    <s v="02"/>
    <x v="1"/>
    <x v="24"/>
    <s v="0219"/>
    <s v="Bærum"/>
    <s v="2"/>
    <s v="Kvinner"/>
    <x v="0"/>
    <x v="0"/>
    <x v="0"/>
    <x v="6"/>
  </r>
  <r>
    <x v="1"/>
    <s v="02"/>
    <x v="1"/>
    <x v="24"/>
    <s v="0219"/>
    <s v="Bærum"/>
    <s v="2"/>
    <s v="Kvinner"/>
    <x v="1"/>
    <x v="1"/>
    <x v="0"/>
    <x v="5"/>
  </r>
  <r>
    <x v="1"/>
    <s v="02"/>
    <x v="1"/>
    <x v="24"/>
    <s v="0219"/>
    <s v="Bærum"/>
    <s v="2"/>
    <s v="Kvinner"/>
    <x v="2"/>
    <x v="2"/>
    <x v="0"/>
    <x v="11"/>
  </r>
  <r>
    <x v="1"/>
    <s v="02"/>
    <x v="1"/>
    <x v="24"/>
    <s v="0219"/>
    <s v="Bærum"/>
    <s v="2"/>
    <s v="Kvinner"/>
    <x v="3"/>
    <x v="3"/>
    <x v="0"/>
    <x v="41"/>
  </r>
  <r>
    <x v="1"/>
    <s v="02"/>
    <x v="1"/>
    <x v="24"/>
    <s v="0219"/>
    <s v="Bærum"/>
    <s v="2"/>
    <s v="Kvinner"/>
    <x v="4"/>
    <x v="4"/>
    <x v="0"/>
    <x v="14"/>
  </r>
  <r>
    <x v="1"/>
    <s v="02"/>
    <x v="1"/>
    <x v="24"/>
    <s v="0219"/>
    <s v="Bærum"/>
    <s v="2"/>
    <s v="Kvinner"/>
    <x v="5"/>
    <x v="5"/>
    <x v="0"/>
    <x v="0"/>
  </r>
  <r>
    <x v="1"/>
    <s v="02"/>
    <x v="1"/>
    <x v="24"/>
    <s v="0219"/>
    <s v="Bærum"/>
    <s v="1"/>
    <s v="Menn"/>
    <x v="0"/>
    <x v="0"/>
    <x v="0"/>
    <x v="12"/>
  </r>
  <r>
    <x v="1"/>
    <s v="02"/>
    <x v="1"/>
    <x v="24"/>
    <s v="0219"/>
    <s v="Bærum"/>
    <s v="1"/>
    <s v="Menn"/>
    <x v="1"/>
    <x v="1"/>
    <x v="0"/>
    <x v="4"/>
  </r>
  <r>
    <x v="1"/>
    <s v="02"/>
    <x v="1"/>
    <x v="24"/>
    <s v="0219"/>
    <s v="Bærum"/>
    <s v="1"/>
    <s v="Menn"/>
    <x v="2"/>
    <x v="2"/>
    <x v="0"/>
    <x v="76"/>
  </r>
  <r>
    <x v="1"/>
    <s v="02"/>
    <x v="1"/>
    <x v="24"/>
    <s v="0219"/>
    <s v="Bærum"/>
    <s v="1"/>
    <s v="Menn"/>
    <x v="3"/>
    <x v="3"/>
    <x v="0"/>
    <x v="86"/>
  </r>
  <r>
    <x v="1"/>
    <s v="02"/>
    <x v="1"/>
    <x v="24"/>
    <s v="0219"/>
    <s v="Bærum"/>
    <s v="1"/>
    <s v="Menn"/>
    <x v="4"/>
    <x v="4"/>
    <x v="0"/>
    <x v="83"/>
  </r>
  <r>
    <x v="1"/>
    <s v="02"/>
    <x v="1"/>
    <x v="24"/>
    <s v="0219"/>
    <s v="Bærum"/>
    <s v="1"/>
    <s v="Menn"/>
    <x v="5"/>
    <x v="5"/>
    <x v="0"/>
    <x v="11"/>
  </r>
  <r>
    <x v="1"/>
    <s v="02"/>
    <x v="1"/>
    <x v="24"/>
    <s v="0219"/>
    <s v="Bærum"/>
    <s v="2"/>
    <s v="Kvinner"/>
    <x v="0"/>
    <x v="0"/>
    <x v="1"/>
    <x v="5"/>
  </r>
  <r>
    <x v="1"/>
    <s v="02"/>
    <x v="1"/>
    <x v="24"/>
    <s v="0219"/>
    <s v="Bærum"/>
    <s v="2"/>
    <s v="Kvinner"/>
    <x v="1"/>
    <x v="1"/>
    <x v="1"/>
    <x v="21"/>
  </r>
  <r>
    <x v="1"/>
    <s v="02"/>
    <x v="1"/>
    <x v="24"/>
    <s v="0219"/>
    <s v="Bærum"/>
    <s v="2"/>
    <s v="Kvinner"/>
    <x v="2"/>
    <x v="2"/>
    <x v="1"/>
    <x v="15"/>
  </r>
  <r>
    <x v="1"/>
    <s v="02"/>
    <x v="1"/>
    <x v="24"/>
    <s v="0219"/>
    <s v="Bærum"/>
    <s v="2"/>
    <s v="Kvinner"/>
    <x v="3"/>
    <x v="3"/>
    <x v="1"/>
    <x v="45"/>
  </r>
  <r>
    <x v="1"/>
    <s v="02"/>
    <x v="1"/>
    <x v="24"/>
    <s v="0219"/>
    <s v="Bærum"/>
    <s v="2"/>
    <s v="Kvinner"/>
    <x v="4"/>
    <x v="4"/>
    <x v="1"/>
    <x v="21"/>
  </r>
  <r>
    <x v="1"/>
    <s v="02"/>
    <x v="1"/>
    <x v="24"/>
    <s v="0219"/>
    <s v="Bærum"/>
    <s v="2"/>
    <s v="Kvinner"/>
    <x v="5"/>
    <x v="5"/>
    <x v="1"/>
    <x v="5"/>
  </r>
  <r>
    <x v="1"/>
    <s v="02"/>
    <x v="1"/>
    <x v="24"/>
    <s v="0219"/>
    <s v="Bærum"/>
    <s v="1"/>
    <s v="Menn"/>
    <x v="0"/>
    <x v="0"/>
    <x v="1"/>
    <x v="1"/>
  </r>
  <r>
    <x v="1"/>
    <s v="02"/>
    <x v="1"/>
    <x v="24"/>
    <s v="0219"/>
    <s v="Bærum"/>
    <s v="1"/>
    <s v="Menn"/>
    <x v="1"/>
    <x v="1"/>
    <x v="1"/>
    <x v="24"/>
  </r>
  <r>
    <x v="1"/>
    <s v="02"/>
    <x v="1"/>
    <x v="24"/>
    <s v="0219"/>
    <s v="Bærum"/>
    <s v="1"/>
    <s v="Menn"/>
    <x v="2"/>
    <x v="2"/>
    <x v="1"/>
    <x v="58"/>
  </r>
  <r>
    <x v="1"/>
    <s v="02"/>
    <x v="1"/>
    <x v="24"/>
    <s v="0219"/>
    <s v="Bærum"/>
    <s v="1"/>
    <s v="Menn"/>
    <x v="3"/>
    <x v="3"/>
    <x v="1"/>
    <x v="75"/>
  </r>
  <r>
    <x v="1"/>
    <s v="02"/>
    <x v="1"/>
    <x v="24"/>
    <s v="0219"/>
    <s v="Bærum"/>
    <s v="1"/>
    <s v="Menn"/>
    <x v="4"/>
    <x v="4"/>
    <x v="1"/>
    <x v="73"/>
  </r>
  <r>
    <x v="1"/>
    <s v="02"/>
    <x v="1"/>
    <x v="24"/>
    <s v="0219"/>
    <s v="Bærum"/>
    <s v="1"/>
    <s v="Menn"/>
    <x v="5"/>
    <x v="5"/>
    <x v="1"/>
    <x v="2"/>
  </r>
  <r>
    <x v="1"/>
    <s v="02"/>
    <x v="1"/>
    <x v="24"/>
    <s v="0219"/>
    <s v="Bærum"/>
    <s v="2"/>
    <s v="Kvinner"/>
    <x v="0"/>
    <x v="0"/>
    <x v="2"/>
    <x v="7"/>
  </r>
  <r>
    <x v="1"/>
    <s v="02"/>
    <x v="1"/>
    <x v="24"/>
    <s v="0219"/>
    <s v="Bærum"/>
    <s v="2"/>
    <s v="Kvinner"/>
    <x v="1"/>
    <x v="1"/>
    <x v="2"/>
    <x v="13"/>
  </r>
  <r>
    <x v="1"/>
    <s v="02"/>
    <x v="1"/>
    <x v="24"/>
    <s v="0219"/>
    <s v="Bærum"/>
    <s v="2"/>
    <s v="Kvinner"/>
    <x v="2"/>
    <x v="2"/>
    <x v="2"/>
    <x v="7"/>
  </r>
  <r>
    <x v="1"/>
    <s v="02"/>
    <x v="1"/>
    <x v="24"/>
    <s v="0219"/>
    <s v="Bærum"/>
    <s v="2"/>
    <s v="Kvinner"/>
    <x v="3"/>
    <x v="3"/>
    <x v="2"/>
    <x v="41"/>
  </r>
  <r>
    <x v="1"/>
    <s v="02"/>
    <x v="1"/>
    <x v="24"/>
    <s v="0219"/>
    <s v="Bærum"/>
    <s v="2"/>
    <s v="Kvinner"/>
    <x v="4"/>
    <x v="4"/>
    <x v="2"/>
    <x v="2"/>
  </r>
  <r>
    <x v="1"/>
    <s v="02"/>
    <x v="1"/>
    <x v="24"/>
    <s v="0219"/>
    <s v="Bærum"/>
    <s v="2"/>
    <s v="Kvinner"/>
    <x v="5"/>
    <x v="5"/>
    <x v="2"/>
    <x v="12"/>
  </r>
  <r>
    <x v="1"/>
    <s v="02"/>
    <x v="1"/>
    <x v="24"/>
    <s v="0219"/>
    <s v="Bærum"/>
    <s v="1"/>
    <s v="Menn"/>
    <x v="0"/>
    <x v="0"/>
    <x v="2"/>
    <x v="12"/>
  </r>
  <r>
    <x v="1"/>
    <s v="02"/>
    <x v="1"/>
    <x v="24"/>
    <s v="0219"/>
    <s v="Bærum"/>
    <s v="1"/>
    <s v="Menn"/>
    <x v="1"/>
    <x v="1"/>
    <x v="2"/>
    <x v="24"/>
  </r>
  <r>
    <x v="1"/>
    <s v="02"/>
    <x v="1"/>
    <x v="24"/>
    <s v="0219"/>
    <s v="Bærum"/>
    <s v="1"/>
    <s v="Menn"/>
    <x v="2"/>
    <x v="2"/>
    <x v="2"/>
    <x v="61"/>
  </r>
  <r>
    <x v="1"/>
    <s v="02"/>
    <x v="1"/>
    <x v="24"/>
    <s v="0219"/>
    <s v="Bærum"/>
    <s v="1"/>
    <s v="Menn"/>
    <x v="3"/>
    <x v="3"/>
    <x v="2"/>
    <x v="61"/>
  </r>
  <r>
    <x v="1"/>
    <s v="02"/>
    <x v="1"/>
    <x v="24"/>
    <s v="0219"/>
    <s v="Bærum"/>
    <s v="1"/>
    <s v="Menn"/>
    <x v="4"/>
    <x v="4"/>
    <x v="2"/>
    <x v="28"/>
  </r>
  <r>
    <x v="1"/>
    <s v="02"/>
    <x v="1"/>
    <x v="24"/>
    <s v="0219"/>
    <s v="Bærum"/>
    <s v="1"/>
    <s v="Menn"/>
    <x v="5"/>
    <x v="5"/>
    <x v="2"/>
    <x v="15"/>
  </r>
  <r>
    <x v="1"/>
    <s v="02"/>
    <x v="1"/>
    <x v="24"/>
    <s v="0219"/>
    <s v="Bærum"/>
    <s v="2"/>
    <s v="Kvinner"/>
    <x v="0"/>
    <x v="0"/>
    <x v="3"/>
    <x v="19"/>
  </r>
  <r>
    <x v="1"/>
    <s v="02"/>
    <x v="1"/>
    <x v="24"/>
    <s v="0219"/>
    <s v="Bærum"/>
    <s v="2"/>
    <s v="Kvinner"/>
    <x v="1"/>
    <x v="1"/>
    <x v="3"/>
    <x v="19"/>
  </r>
  <r>
    <x v="1"/>
    <s v="02"/>
    <x v="1"/>
    <x v="24"/>
    <s v="0219"/>
    <s v="Bærum"/>
    <s v="2"/>
    <s v="Kvinner"/>
    <x v="2"/>
    <x v="2"/>
    <x v="3"/>
    <x v="11"/>
  </r>
  <r>
    <x v="1"/>
    <s v="02"/>
    <x v="1"/>
    <x v="24"/>
    <s v="0219"/>
    <s v="Bærum"/>
    <s v="2"/>
    <s v="Kvinner"/>
    <x v="3"/>
    <x v="3"/>
    <x v="3"/>
    <x v="40"/>
  </r>
  <r>
    <x v="1"/>
    <s v="02"/>
    <x v="1"/>
    <x v="24"/>
    <s v="0219"/>
    <s v="Bærum"/>
    <s v="2"/>
    <s v="Kvinner"/>
    <x v="4"/>
    <x v="4"/>
    <x v="3"/>
    <x v="14"/>
  </r>
  <r>
    <x v="1"/>
    <s v="02"/>
    <x v="1"/>
    <x v="24"/>
    <s v="0219"/>
    <s v="Bærum"/>
    <s v="2"/>
    <s v="Kvinner"/>
    <x v="5"/>
    <x v="5"/>
    <x v="3"/>
    <x v="1"/>
  </r>
  <r>
    <x v="1"/>
    <s v="02"/>
    <x v="1"/>
    <x v="24"/>
    <s v="0219"/>
    <s v="Bærum"/>
    <s v="1"/>
    <s v="Menn"/>
    <x v="0"/>
    <x v="0"/>
    <x v="3"/>
    <x v="0"/>
  </r>
  <r>
    <x v="1"/>
    <s v="02"/>
    <x v="1"/>
    <x v="24"/>
    <s v="0219"/>
    <s v="Bærum"/>
    <s v="1"/>
    <s v="Menn"/>
    <x v="1"/>
    <x v="1"/>
    <x v="3"/>
    <x v="12"/>
  </r>
  <r>
    <x v="1"/>
    <s v="02"/>
    <x v="1"/>
    <x v="24"/>
    <s v="0219"/>
    <s v="Bærum"/>
    <s v="1"/>
    <s v="Menn"/>
    <x v="2"/>
    <x v="2"/>
    <x v="3"/>
    <x v="62"/>
  </r>
  <r>
    <x v="1"/>
    <s v="02"/>
    <x v="1"/>
    <x v="24"/>
    <s v="0219"/>
    <s v="Bærum"/>
    <s v="1"/>
    <s v="Menn"/>
    <x v="3"/>
    <x v="3"/>
    <x v="3"/>
    <x v="37"/>
  </r>
  <r>
    <x v="1"/>
    <s v="02"/>
    <x v="1"/>
    <x v="24"/>
    <s v="0219"/>
    <s v="Bærum"/>
    <s v="1"/>
    <s v="Menn"/>
    <x v="4"/>
    <x v="4"/>
    <x v="3"/>
    <x v="50"/>
  </r>
  <r>
    <x v="1"/>
    <s v="02"/>
    <x v="1"/>
    <x v="24"/>
    <s v="0219"/>
    <s v="Bærum"/>
    <s v="1"/>
    <s v="Menn"/>
    <x v="5"/>
    <x v="5"/>
    <x v="3"/>
    <x v="13"/>
  </r>
  <r>
    <x v="1"/>
    <s v="02"/>
    <x v="1"/>
    <x v="24"/>
    <s v="0219"/>
    <s v="Bærum"/>
    <s v="2"/>
    <s v="Kvinner"/>
    <x v="0"/>
    <x v="0"/>
    <x v="4"/>
    <x v="1"/>
  </r>
  <r>
    <x v="1"/>
    <s v="02"/>
    <x v="1"/>
    <x v="24"/>
    <s v="0219"/>
    <s v="Bærum"/>
    <s v="2"/>
    <s v="Kvinner"/>
    <x v="1"/>
    <x v="1"/>
    <x v="4"/>
    <x v="5"/>
  </r>
  <r>
    <x v="1"/>
    <s v="02"/>
    <x v="1"/>
    <x v="24"/>
    <s v="0219"/>
    <s v="Bærum"/>
    <s v="2"/>
    <s v="Kvinner"/>
    <x v="2"/>
    <x v="2"/>
    <x v="4"/>
    <x v="12"/>
  </r>
  <r>
    <x v="1"/>
    <s v="02"/>
    <x v="1"/>
    <x v="24"/>
    <s v="0219"/>
    <s v="Bærum"/>
    <s v="2"/>
    <s v="Kvinner"/>
    <x v="3"/>
    <x v="3"/>
    <x v="4"/>
    <x v="14"/>
  </r>
  <r>
    <x v="1"/>
    <s v="02"/>
    <x v="1"/>
    <x v="24"/>
    <s v="0219"/>
    <s v="Bærum"/>
    <s v="2"/>
    <s v="Kvinner"/>
    <x v="4"/>
    <x v="4"/>
    <x v="4"/>
    <x v="7"/>
  </r>
  <r>
    <x v="1"/>
    <s v="02"/>
    <x v="1"/>
    <x v="24"/>
    <s v="0219"/>
    <s v="Bærum"/>
    <s v="2"/>
    <s v="Kvinner"/>
    <x v="5"/>
    <x v="5"/>
    <x v="4"/>
    <x v="13"/>
  </r>
  <r>
    <x v="1"/>
    <s v="02"/>
    <x v="1"/>
    <x v="24"/>
    <s v="0219"/>
    <s v="Bærum"/>
    <s v="1"/>
    <s v="Menn"/>
    <x v="0"/>
    <x v="0"/>
    <x v="4"/>
    <x v="0"/>
  </r>
  <r>
    <x v="1"/>
    <s v="02"/>
    <x v="1"/>
    <x v="24"/>
    <s v="0219"/>
    <s v="Bærum"/>
    <s v="1"/>
    <s v="Menn"/>
    <x v="1"/>
    <x v="1"/>
    <x v="4"/>
    <x v="12"/>
  </r>
  <r>
    <x v="1"/>
    <s v="02"/>
    <x v="1"/>
    <x v="24"/>
    <s v="0219"/>
    <s v="Bærum"/>
    <s v="1"/>
    <s v="Menn"/>
    <x v="2"/>
    <x v="2"/>
    <x v="4"/>
    <x v="45"/>
  </r>
  <r>
    <x v="1"/>
    <s v="02"/>
    <x v="1"/>
    <x v="24"/>
    <s v="0219"/>
    <s v="Bærum"/>
    <s v="1"/>
    <s v="Menn"/>
    <x v="3"/>
    <x v="3"/>
    <x v="4"/>
    <x v="32"/>
  </r>
  <r>
    <x v="1"/>
    <s v="02"/>
    <x v="1"/>
    <x v="24"/>
    <s v="0219"/>
    <s v="Bærum"/>
    <s v="1"/>
    <s v="Menn"/>
    <x v="4"/>
    <x v="4"/>
    <x v="4"/>
    <x v="28"/>
  </r>
  <r>
    <x v="1"/>
    <s v="02"/>
    <x v="1"/>
    <x v="24"/>
    <s v="0219"/>
    <s v="Bærum"/>
    <s v="1"/>
    <s v="Menn"/>
    <x v="5"/>
    <x v="5"/>
    <x v="4"/>
    <x v="21"/>
  </r>
  <r>
    <x v="1"/>
    <s v="02"/>
    <x v="1"/>
    <x v="24"/>
    <s v="0219"/>
    <s v="Bærum"/>
    <s v="2"/>
    <s v="Kvinner"/>
    <x v="0"/>
    <x v="0"/>
    <x v="5"/>
    <x v="1"/>
  </r>
  <r>
    <x v="1"/>
    <s v="02"/>
    <x v="1"/>
    <x v="24"/>
    <s v="0219"/>
    <s v="Bærum"/>
    <s v="2"/>
    <s v="Kvinner"/>
    <x v="1"/>
    <x v="1"/>
    <x v="5"/>
    <x v="7"/>
  </r>
  <r>
    <x v="1"/>
    <s v="02"/>
    <x v="1"/>
    <x v="24"/>
    <s v="0219"/>
    <s v="Bærum"/>
    <s v="2"/>
    <s v="Kvinner"/>
    <x v="2"/>
    <x v="2"/>
    <x v="5"/>
    <x v="6"/>
  </r>
  <r>
    <x v="1"/>
    <s v="02"/>
    <x v="1"/>
    <x v="24"/>
    <s v="0219"/>
    <s v="Bærum"/>
    <s v="2"/>
    <s v="Kvinner"/>
    <x v="3"/>
    <x v="3"/>
    <x v="5"/>
    <x v="2"/>
  </r>
  <r>
    <x v="1"/>
    <s v="02"/>
    <x v="1"/>
    <x v="24"/>
    <s v="0219"/>
    <s v="Bærum"/>
    <s v="2"/>
    <s v="Kvinner"/>
    <x v="4"/>
    <x v="4"/>
    <x v="5"/>
    <x v="15"/>
  </r>
  <r>
    <x v="1"/>
    <s v="02"/>
    <x v="1"/>
    <x v="24"/>
    <s v="0219"/>
    <s v="Bærum"/>
    <s v="2"/>
    <s v="Kvinner"/>
    <x v="5"/>
    <x v="5"/>
    <x v="5"/>
    <x v="19"/>
  </r>
  <r>
    <x v="1"/>
    <s v="02"/>
    <x v="1"/>
    <x v="24"/>
    <s v="0219"/>
    <s v="Bærum"/>
    <s v="1"/>
    <s v="Menn"/>
    <x v="0"/>
    <x v="0"/>
    <x v="5"/>
    <x v="0"/>
  </r>
  <r>
    <x v="1"/>
    <s v="02"/>
    <x v="1"/>
    <x v="24"/>
    <s v="0219"/>
    <s v="Bærum"/>
    <s v="1"/>
    <s v="Menn"/>
    <x v="1"/>
    <x v="1"/>
    <x v="5"/>
    <x v="5"/>
  </r>
  <r>
    <x v="1"/>
    <s v="02"/>
    <x v="1"/>
    <x v="24"/>
    <s v="0219"/>
    <s v="Bærum"/>
    <s v="1"/>
    <s v="Menn"/>
    <x v="2"/>
    <x v="2"/>
    <x v="5"/>
    <x v="63"/>
  </r>
  <r>
    <x v="1"/>
    <s v="02"/>
    <x v="1"/>
    <x v="24"/>
    <s v="0219"/>
    <s v="Bærum"/>
    <s v="1"/>
    <s v="Menn"/>
    <x v="3"/>
    <x v="3"/>
    <x v="5"/>
    <x v="45"/>
  </r>
  <r>
    <x v="1"/>
    <s v="02"/>
    <x v="1"/>
    <x v="24"/>
    <s v="0219"/>
    <s v="Bærum"/>
    <s v="1"/>
    <s v="Menn"/>
    <x v="4"/>
    <x v="4"/>
    <x v="5"/>
    <x v="27"/>
  </r>
  <r>
    <x v="1"/>
    <s v="02"/>
    <x v="1"/>
    <x v="24"/>
    <s v="0219"/>
    <s v="Bærum"/>
    <s v="1"/>
    <s v="Menn"/>
    <x v="5"/>
    <x v="5"/>
    <x v="5"/>
    <x v="4"/>
  </r>
  <r>
    <x v="1"/>
    <s v="02"/>
    <x v="1"/>
    <x v="24"/>
    <s v="0219"/>
    <s v="Bærum"/>
    <s v="2"/>
    <s v="Kvinner"/>
    <x v="0"/>
    <x v="0"/>
    <x v="6"/>
    <x v="0"/>
  </r>
  <r>
    <x v="1"/>
    <s v="02"/>
    <x v="1"/>
    <x v="24"/>
    <s v="0219"/>
    <s v="Bærum"/>
    <s v="2"/>
    <s v="Kvinner"/>
    <x v="1"/>
    <x v="1"/>
    <x v="6"/>
    <x v="15"/>
  </r>
  <r>
    <x v="1"/>
    <s v="02"/>
    <x v="1"/>
    <x v="24"/>
    <s v="0219"/>
    <s v="Bærum"/>
    <s v="2"/>
    <s v="Kvinner"/>
    <x v="2"/>
    <x v="2"/>
    <x v="6"/>
    <x v="7"/>
  </r>
  <r>
    <x v="1"/>
    <s v="02"/>
    <x v="1"/>
    <x v="24"/>
    <s v="0219"/>
    <s v="Bærum"/>
    <s v="2"/>
    <s v="Kvinner"/>
    <x v="3"/>
    <x v="3"/>
    <x v="6"/>
    <x v="24"/>
  </r>
  <r>
    <x v="1"/>
    <s v="02"/>
    <x v="1"/>
    <x v="24"/>
    <s v="0219"/>
    <s v="Bærum"/>
    <s v="2"/>
    <s v="Kvinner"/>
    <x v="4"/>
    <x v="4"/>
    <x v="6"/>
    <x v="15"/>
  </r>
  <r>
    <x v="1"/>
    <s v="02"/>
    <x v="1"/>
    <x v="24"/>
    <s v="0219"/>
    <s v="Bærum"/>
    <s v="2"/>
    <s v="Kvinner"/>
    <x v="5"/>
    <x v="5"/>
    <x v="6"/>
    <x v="6"/>
  </r>
  <r>
    <x v="1"/>
    <s v="02"/>
    <x v="1"/>
    <x v="24"/>
    <s v="0219"/>
    <s v="Bærum"/>
    <s v="1"/>
    <s v="Menn"/>
    <x v="0"/>
    <x v="0"/>
    <x v="6"/>
    <x v="12"/>
  </r>
  <r>
    <x v="1"/>
    <s v="02"/>
    <x v="1"/>
    <x v="24"/>
    <s v="0219"/>
    <s v="Bærum"/>
    <s v="1"/>
    <s v="Menn"/>
    <x v="1"/>
    <x v="1"/>
    <x v="6"/>
    <x v="5"/>
  </r>
  <r>
    <x v="1"/>
    <s v="02"/>
    <x v="1"/>
    <x v="24"/>
    <s v="0219"/>
    <s v="Bærum"/>
    <s v="1"/>
    <s v="Menn"/>
    <x v="2"/>
    <x v="2"/>
    <x v="6"/>
    <x v="16"/>
  </r>
  <r>
    <x v="1"/>
    <s v="02"/>
    <x v="1"/>
    <x v="24"/>
    <s v="0219"/>
    <s v="Bærum"/>
    <s v="1"/>
    <s v="Menn"/>
    <x v="3"/>
    <x v="3"/>
    <x v="6"/>
    <x v="63"/>
  </r>
  <r>
    <x v="1"/>
    <s v="02"/>
    <x v="1"/>
    <x v="24"/>
    <s v="0219"/>
    <s v="Bærum"/>
    <s v="1"/>
    <s v="Menn"/>
    <x v="4"/>
    <x v="4"/>
    <x v="6"/>
    <x v="45"/>
  </r>
  <r>
    <x v="1"/>
    <s v="02"/>
    <x v="1"/>
    <x v="24"/>
    <s v="0219"/>
    <s v="Bærum"/>
    <s v="1"/>
    <s v="Menn"/>
    <x v="5"/>
    <x v="5"/>
    <x v="6"/>
    <x v="36"/>
  </r>
  <r>
    <x v="1"/>
    <s v="02"/>
    <x v="1"/>
    <x v="24"/>
    <s v="0219"/>
    <s v="Bærum"/>
    <s v="2"/>
    <s v="Kvinner"/>
    <x v="0"/>
    <x v="0"/>
    <x v="7"/>
    <x v="5"/>
  </r>
  <r>
    <x v="1"/>
    <s v="02"/>
    <x v="1"/>
    <x v="24"/>
    <s v="0219"/>
    <s v="Bærum"/>
    <s v="2"/>
    <s v="Kvinner"/>
    <x v="1"/>
    <x v="1"/>
    <x v="7"/>
    <x v="15"/>
  </r>
  <r>
    <x v="1"/>
    <s v="02"/>
    <x v="1"/>
    <x v="24"/>
    <s v="0219"/>
    <s v="Bærum"/>
    <s v="2"/>
    <s v="Kvinner"/>
    <x v="2"/>
    <x v="2"/>
    <x v="7"/>
    <x v="6"/>
  </r>
  <r>
    <x v="1"/>
    <s v="02"/>
    <x v="1"/>
    <x v="24"/>
    <s v="0219"/>
    <s v="Bærum"/>
    <s v="2"/>
    <s v="Kvinner"/>
    <x v="3"/>
    <x v="3"/>
    <x v="7"/>
    <x v="21"/>
  </r>
  <r>
    <x v="1"/>
    <s v="02"/>
    <x v="1"/>
    <x v="24"/>
    <s v="0219"/>
    <s v="Bærum"/>
    <s v="2"/>
    <s v="Kvinner"/>
    <x v="4"/>
    <x v="4"/>
    <x v="7"/>
    <x v="13"/>
  </r>
  <r>
    <x v="1"/>
    <s v="02"/>
    <x v="1"/>
    <x v="24"/>
    <s v="0219"/>
    <s v="Bærum"/>
    <s v="2"/>
    <s v="Kvinner"/>
    <x v="5"/>
    <x v="5"/>
    <x v="7"/>
    <x v="4"/>
  </r>
  <r>
    <x v="1"/>
    <s v="02"/>
    <x v="1"/>
    <x v="24"/>
    <s v="0219"/>
    <s v="Bærum"/>
    <s v="1"/>
    <s v="Menn"/>
    <x v="0"/>
    <x v="0"/>
    <x v="7"/>
    <x v="0"/>
  </r>
  <r>
    <x v="1"/>
    <s v="02"/>
    <x v="1"/>
    <x v="24"/>
    <s v="0219"/>
    <s v="Bærum"/>
    <s v="1"/>
    <s v="Menn"/>
    <x v="1"/>
    <x v="1"/>
    <x v="7"/>
    <x v="12"/>
  </r>
  <r>
    <x v="1"/>
    <s v="02"/>
    <x v="1"/>
    <x v="24"/>
    <s v="0219"/>
    <s v="Bærum"/>
    <s v="1"/>
    <s v="Menn"/>
    <x v="2"/>
    <x v="2"/>
    <x v="7"/>
    <x v="51"/>
  </r>
  <r>
    <x v="1"/>
    <s v="02"/>
    <x v="1"/>
    <x v="24"/>
    <s v="0219"/>
    <s v="Bærum"/>
    <s v="1"/>
    <s v="Menn"/>
    <x v="3"/>
    <x v="3"/>
    <x v="7"/>
    <x v="87"/>
  </r>
  <r>
    <x v="1"/>
    <s v="02"/>
    <x v="1"/>
    <x v="24"/>
    <s v="0219"/>
    <s v="Bærum"/>
    <s v="1"/>
    <s v="Menn"/>
    <x v="4"/>
    <x v="4"/>
    <x v="7"/>
    <x v="88"/>
  </r>
  <r>
    <x v="1"/>
    <s v="02"/>
    <x v="1"/>
    <x v="24"/>
    <s v="0219"/>
    <s v="Bærum"/>
    <s v="1"/>
    <s v="Menn"/>
    <x v="5"/>
    <x v="5"/>
    <x v="7"/>
    <x v="41"/>
  </r>
  <r>
    <x v="1"/>
    <s v="02"/>
    <x v="1"/>
    <x v="25"/>
    <s v="0220"/>
    <s v="Asker"/>
    <s v="2"/>
    <s v="Kvinner"/>
    <x v="0"/>
    <x v="0"/>
    <x v="0"/>
    <x v="1"/>
  </r>
  <r>
    <x v="1"/>
    <s v="02"/>
    <x v="1"/>
    <x v="25"/>
    <s v="0220"/>
    <s v="Asker"/>
    <s v="2"/>
    <s v="Kvinner"/>
    <x v="1"/>
    <x v="1"/>
    <x v="0"/>
    <x v="23"/>
  </r>
  <r>
    <x v="1"/>
    <s v="02"/>
    <x v="1"/>
    <x v="25"/>
    <s v="0220"/>
    <s v="Asker"/>
    <s v="2"/>
    <s v="Kvinner"/>
    <x v="2"/>
    <x v="2"/>
    <x v="0"/>
    <x v="21"/>
  </r>
  <r>
    <x v="1"/>
    <s v="02"/>
    <x v="1"/>
    <x v="25"/>
    <s v="0220"/>
    <s v="Asker"/>
    <s v="2"/>
    <s v="Kvinner"/>
    <x v="3"/>
    <x v="3"/>
    <x v="0"/>
    <x v="56"/>
  </r>
  <r>
    <x v="1"/>
    <s v="02"/>
    <x v="1"/>
    <x v="25"/>
    <s v="0220"/>
    <s v="Asker"/>
    <s v="2"/>
    <s v="Kvinner"/>
    <x v="4"/>
    <x v="4"/>
    <x v="0"/>
    <x v="13"/>
  </r>
  <r>
    <x v="1"/>
    <s v="02"/>
    <x v="1"/>
    <x v="25"/>
    <s v="0220"/>
    <s v="Asker"/>
    <s v="2"/>
    <s v="Kvinner"/>
    <x v="5"/>
    <x v="5"/>
    <x v="0"/>
    <x v="39"/>
  </r>
  <r>
    <x v="1"/>
    <s v="02"/>
    <x v="1"/>
    <x v="25"/>
    <s v="0220"/>
    <s v="Asker"/>
    <s v="1"/>
    <s v="Menn"/>
    <x v="0"/>
    <x v="0"/>
    <x v="0"/>
    <x v="1"/>
  </r>
  <r>
    <x v="1"/>
    <s v="02"/>
    <x v="1"/>
    <x v="25"/>
    <s v="0220"/>
    <s v="Asker"/>
    <s v="1"/>
    <s v="Menn"/>
    <x v="1"/>
    <x v="1"/>
    <x v="0"/>
    <x v="12"/>
  </r>
  <r>
    <x v="1"/>
    <s v="02"/>
    <x v="1"/>
    <x v="25"/>
    <s v="0220"/>
    <s v="Asker"/>
    <s v="1"/>
    <s v="Menn"/>
    <x v="2"/>
    <x v="2"/>
    <x v="0"/>
    <x v="46"/>
  </r>
  <r>
    <x v="1"/>
    <s v="02"/>
    <x v="1"/>
    <x v="25"/>
    <s v="0220"/>
    <s v="Asker"/>
    <s v="1"/>
    <s v="Menn"/>
    <x v="3"/>
    <x v="3"/>
    <x v="0"/>
    <x v="8"/>
  </r>
  <r>
    <x v="1"/>
    <s v="02"/>
    <x v="1"/>
    <x v="25"/>
    <s v="0220"/>
    <s v="Asker"/>
    <s v="1"/>
    <s v="Menn"/>
    <x v="4"/>
    <x v="4"/>
    <x v="0"/>
    <x v="32"/>
  </r>
  <r>
    <x v="1"/>
    <s v="02"/>
    <x v="1"/>
    <x v="25"/>
    <s v="0220"/>
    <s v="Asker"/>
    <s v="1"/>
    <s v="Menn"/>
    <x v="5"/>
    <x v="5"/>
    <x v="0"/>
    <x v="2"/>
  </r>
  <r>
    <x v="1"/>
    <s v="02"/>
    <x v="1"/>
    <x v="25"/>
    <s v="0220"/>
    <s v="Asker"/>
    <s v="2"/>
    <s v="Kvinner"/>
    <x v="0"/>
    <x v="0"/>
    <x v="1"/>
    <x v="12"/>
  </r>
  <r>
    <x v="1"/>
    <s v="02"/>
    <x v="1"/>
    <x v="25"/>
    <s v="0220"/>
    <s v="Asker"/>
    <s v="2"/>
    <s v="Kvinner"/>
    <x v="1"/>
    <x v="1"/>
    <x v="1"/>
    <x v="39"/>
  </r>
  <r>
    <x v="1"/>
    <s v="02"/>
    <x v="1"/>
    <x v="25"/>
    <s v="0220"/>
    <s v="Asker"/>
    <s v="2"/>
    <s v="Kvinner"/>
    <x v="2"/>
    <x v="2"/>
    <x v="1"/>
    <x v="36"/>
  </r>
  <r>
    <x v="1"/>
    <s v="02"/>
    <x v="1"/>
    <x v="25"/>
    <s v="0220"/>
    <s v="Asker"/>
    <s v="2"/>
    <s v="Kvinner"/>
    <x v="3"/>
    <x v="3"/>
    <x v="1"/>
    <x v="27"/>
  </r>
  <r>
    <x v="1"/>
    <s v="02"/>
    <x v="1"/>
    <x v="25"/>
    <s v="0220"/>
    <s v="Asker"/>
    <s v="2"/>
    <s v="Kvinner"/>
    <x v="4"/>
    <x v="4"/>
    <x v="1"/>
    <x v="14"/>
  </r>
  <r>
    <x v="1"/>
    <s v="02"/>
    <x v="1"/>
    <x v="25"/>
    <s v="0220"/>
    <s v="Asker"/>
    <s v="2"/>
    <s v="Kvinner"/>
    <x v="5"/>
    <x v="5"/>
    <x v="1"/>
    <x v="0"/>
  </r>
  <r>
    <x v="1"/>
    <s v="02"/>
    <x v="1"/>
    <x v="25"/>
    <s v="0220"/>
    <s v="Asker"/>
    <s v="1"/>
    <s v="Menn"/>
    <x v="0"/>
    <x v="0"/>
    <x v="1"/>
    <x v="19"/>
  </r>
  <r>
    <x v="1"/>
    <s v="02"/>
    <x v="1"/>
    <x v="25"/>
    <s v="0220"/>
    <s v="Asker"/>
    <s v="1"/>
    <s v="Menn"/>
    <x v="1"/>
    <x v="1"/>
    <x v="1"/>
    <x v="15"/>
  </r>
  <r>
    <x v="1"/>
    <s v="02"/>
    <x v="1"/>
    <x v="25"/>
    <s v="0220"/>
    <s v="Asker"/>
    <s v="1"/>
    <s v="Menn"/>
    <x v="2"/>
    <x v="2"/>
    <x v="1"/>
    <x v="31"/>
  </r>
  <r>
    <x v="1"/>
    <s v="02"/>
    <x v="1"/>
    <x v="25"/>
    <s v="0220"/>
    <s v="Asker"/>
    <s v="1"/>
    <s v="Menn"/>
    <x v="3"/>
    <x v="3"/>
    <x v="1"/>
    <x v="89"/>
  </r>
  <r>
    <x v="1"/>
    <s v="02"/>
    <x v="1"/>
    <x v="25"/>
    <s v="0220"/>
    <s v="Asker"/>
    <s v="1"/>
    <s v="Menn"/>
    <x v="4"/>
    <x v="4"/>
    <x v="1"/>
    <x v="84"/>
  </r>
  <r>
    <x v="1"/>
    <s v="02"/>
    <x v="1"/>
    <x v="25"/>
    <s v="0220"/>
    <s v="Asker"/>
    <s v="1"/>
    <s v="Menn"/>
    <x v="5"/>
    <x v="5"/>
    <x v="1"/>
    <x v="56"/>
  </r>
  <r>
    <x v="1"/>
    <s v="02"/>
    <x v="1"/>
    <x v="25"/>
    <s v="0220"/>
    <s v="Asker"/>
    <s v="2"/>
    <s v="Kvinner"/>
    <x v="0"/>
    <x v="0"/>
    <x v="2"/>
    <x v="0"/>
  </r>
  <r>
    <x v="1"/>
    <s v="02"/>
    <x v="1"/>
    <x v="25"/>
    <s v="0220"/>
    <s v="Asker"/>
    <s v="2"/>
    <s v="Kvinner"/>
    <x v="1"/>
    <x v="1"/>
    <x v="2"/>
    <x v="5"/>
  </r>
  <r>
    <x v="1"/>
    <s v="02"/>
    <x v="1"/>
    <x v="25"/>
    <s v="0220"/>
    <s v="Asker"/>
    <s v="2"/>
    <s v="Kvinner"/>
    <x v="2"/>
    <x v="2"/>
    <x v="2"/>
    <x v="13"/>
  </r>
  <r>
    <x v="1"/>
    <s v="02"/>
    <x v="1"/>
    <x v="25"/>
    <s v="0220"/>
    <s v="Asker"/>
    <s v="2"/>
    <s v="Kvinner"/>
    <x v="3"/>
    <x v="3"/>
    <x v="2"/>
    <x v="32"/>
  </r>
  <r>
    <x v="1"/>
    <s v="02"/>
    <x v="1"/>
    <x v="25"/>
    <s v="0220"/>
    <s v="Asker"/>
    <s v="2"/>
    <s v="Kvinner"/>
    <x v="4"/>
    <x v="4"/>
    <x v="2"/>
    <x v="15"/>
  </r>
  <r>
    <x v="1"/>
    <s v="02"/>
    <x v="1"/>
    <x v="25"/>
    <s v="0220"/>
    <s v="Asker"/>
    <s v="2"/>
    <s v="Kvinner"/>
    <x v="5"/>
    <x v="5"/>
    <x v="2"/>
    <x v="19"/>
  </r>
  <r>
    <x v="1"/>
    <s v="02"/>
    <x v="1"/>
    <x v="25"/>
    <s v="0220"/>
    <s v="Asker"/>
    <s v="1"/>
    <s v="Menn"/>
    <x v="0"/>
    <x v="0"/>
    <x v="2"/>
    <x v="6"/>
  </r>
  <r>
    <x v="1"/>
    <s v="02"/>
    <x v="1"/>
    <x v="25"/>
    <s v="0220"/>
    <s v="Asker"/>
    <s v="1"/>
    <s v="Menn"/>
    <x v="1"/>
    <x v="1"/>
    <x v="2"/>
    <x v="6"/>
  </r>
  <r>
    <x v="1"/>
    <s v="02"/>
    <x v="1"/>
    <x v="25"/>
    <s v="0220"/>
    <s v="Asker"/>
    <s v="1"/>
    <s v="Menn"/>
    <x v="2"/>
    <x v="2"/>
    <x v="2"/>
    <x v="72"/>
  </r>
  <r>
    <x v="1"/>
    <s v="02"/>
    <x v="1"/>
    <x v="25"/>
    <s v="0220"/>
    <s v="Asker"/>
    <s v="1"/>
    <s v="Menn"/>
    <x v="3"/>
    <x v="3"/>
    <x v="2"/>
    <x v="89"/>
  </r>
  <r>
    <x v="1"/>
    <s v="02"/>
    <x v="1"/>
    <x v="25"/>
    <s v="0220"/>
    <s v="Asker"/>
    <s v="1"/>
    <s v="Menn"/>
    <x v="4"/>
    <x v="4"/>
    <x v="2"/>
    <x v="82"/>
  </r>
  <r>
    <x v="1"/>
    <s v="02"/>
    <x v="1"/>
    <x v="25"/>
    <s v="0220"/>
    <s v="Asker"/>
    <s v="1"/>
    <s v="Menn"/>
    <x v="5"/>
    <x v="5"/>
    <x v="2"/>
    <x v="3"/>
  </r>
  <r>
    <x v="1"/>
    <s v="02"/>
    <x v="1"/>
    <x v="25"/>
    <s v="0220"/>
    <s v="Asker"/>
    <s v="2"/>
    <s v="Kvinner"/>
    <x v="0"/>
    <x v="0"/>
    <x v="3"/>
    <x v="23"/>
  </r>
  <r>
    <x v="1"/>
    <s v="02"/>
    <x v="1"/>
    <x v="25"/>
    <s v="0220"/>
    <s v="Asker"/>
    <s v="2"/>
    <s v="Kvinner"/>
    <x v="1"/>
    <x v="1"/>
    <x v="3"/>
    <x v="19"/>
  </r>
  <r>
    <x v="1"/>
    <s v="02"/>
    <x v="1"/>
    <x v="25"/>
    <s v="0220"/>
    <s v="Asker"/>
    <s v="2"/>
    <s v="Kvinner"/>
    <x v="2"/>
    <x v="2"/>
    <x v="3"/>
    <x v="13"/>
  </r>
  <r>
    <x v="1"/>
    <s v="02"/>
    <x v="1"/>
    <x v="25"/>
    <s v="0220"/>
    <s v="Asker"/>
    <s v="2"/>
    <s v="Kvinner"/>
    <x v="3"/>
    <x v="3"/>
    <x v="3"/>
    <x v="46"/>
  </r>
  <r>
    <x v="1"/>
    <s v="02"/>
    <x v="1"/>
    <x v="25"/>
    <s v="0220"/>
    <s v="Asker"/>
    <s v="2"/>
    <s v="Kvinner"/>
    <x v="4"/>
    <x v="4"/>
    <x v="3"/>
    <x v="7"/>
  </r>
  <r>
    <x v="1"/>
    <s v="02"/>
    <x v="1"/>
    <x v="25"/>
    <s v="0220"/>
    <s v="Asker"/>
    <s v="2"/>
    <s v="Kvinner"/>
    <x v="5"/>
    <x v="5"/>
    <x v="3"/>
    <x v="12"/>
  </r>
  <r>
    <x v="1"/>
    <s v="02"/>
    <x v="1"/>
    <x v="25"/>
    <s v="0220"/>
    <s v="Asker"/>
    <s v="1"/>
    <s v="Menn"/>
    <x v="0"/>
    <x v="0"/>
    <x v="3"/>
    <x v="23"/>
  </r>
  <r>
    <x v="1"/>
    <s v="02"/>
    <x v="1"/>
    <x v="25"/>
    <s v="0220"/>
    <s v="Asker"/>
    <s v="1"/>
    <s v="Menn"/>
    <x v="1"/>
    <x v="1"/>
    <x v="3"/>
    <x v="15"/>
  </r>
  <r>
    <x v="1"/>
    <s v="02"/>
    <x v="1"/>
    <x v="25"/>
    <s v="0220"/>
    <s v="Asker"/>
    <s v="1"/>
    <s v="Menn"/>
    <x v="2"/>
    <x v="2"/>
    <x v="3"/>
    <x v="45"/>
  </r>
  <r>
    <x v="1"/>
    <s v="02"/>
    <x v="1"/>
    <x v="25"/>
    <s v="0220"/>
    <s v="Asker"/>
    <s v="1"/>
    <s v="Menn"/>
    <x v="3"/>
    <x v="3"/>
    <x v="3"/>
    <x v="90"/>
  </r>
  <r>
    <x v="1"/>
    <s v="02"/>
    <x v="1"/>
    <x v="25"/>
    <s v="0220"/>
    <s v="Asker"/>
    <s v="1"/>
    <s v="Menn"/>
    <x v="4"/>
    <x v="4"/>
    <x v="3"/>
    <x v="91"/>
  </r>
  <r>
    <x v="1"/>
    <s v="02"/>
    <x v="1"/>
    <x v="25"/>
    <s v="0220"/>
    <s v="Asker"/>
    <s v="1"/>
    <s v="Menn"/>
    <x v="5"/>
    <x v="5"/>
    <x v="3"/>
    <x v="55"/>
  </r>
  <r>
    <x v="1"/>
    <s v="02"/>
    <x v="1"/>
    <x v="25"/>
    <s v="0220"/>
    <s v="Asker"/>
    <s v="2"/>
    <s v="Kvinner"/>
    <x v="0"/>
    <x v="0"/>
    <x v="4"/>
    <x v="23"/>
  </r>
  <r>
    <x v="1"/>
    <s v="02"/>
    <x v="1"/>
    <x v="25"/>
    <s v="0220"/>
    <s v="Asker"/>
    <s v="2"/>
    <s v="Kvinner"/>
    <x v="1"/>
    <x v="1"/>
    <x v="4"/>
    <x v="19"/>
  </r>
  <r>
    <x v="1"/>
    <s v="02"/>
    <x v="1"/>
    <x v="25"/>
    <s v="0220"/>
    <s v="Asker"/>
    <s v="2"/>
    <s v="Kvinner"/>
    <x v="2"/>
    <x v="2"/>
    <x v="4"/>
    <x v="15"/>
  </r>
  <r>
    <x v="1"/>
    <s v="02"/>
    <x v="1"/>
    <x v="25"/>
    <s v="0220"/>
    <s v="Asker"/>
    <s v="2"/>
    <s v="Kvinner"/>
    <x v="3"/>
    <x v="3"/>
    <x v="4"/>
    <x v="20"/>
  </r>
  <r>
    <x v="1"/>
    <s v="02"/>
    <x v="1"/>
    <x v="25"/>
    <s v="0220"/>
    <s v="Asker"/>
    <s v="2"/>
    <s v="Kvinner"/>
    <x v="4"/>
    <x v="4"/>
    <x v="4"/>
    <x v="7"/>
  </r>
  <r>
    <x v="1"/>
    <s v="02"/>
    <x v="1"/>
    <x v="25"/>
    <s v="0220"/>
    <s v="Asker"/>
    <s v="2"/>
    <s v="Kvinner"/>
    <x v="5"/>
    <x v="5"/>
    <x v="4"/>
    <x v="13"/>
  </r>
  <r>
    <x v="1"/>
    <s v="02"/>
    <x v="1"/>
    <x v="25"/>
    <s v="0220"/>
    <s v="Asker"/>
    <s v="1"/>
    <s v="Menn"/>
    <x v="0"/>
    <x v="0"/>
    <x v="4"/>
    <x v="23"/>
  </r>
  <r>
    <x v="1"/>
    <s v="02"/>
    <x v="1"/>
    <x v="25"/>
    <s v="0220"/>
    <s v="Asker"/>
    <s v="1"/>
    <s v="Menn"/>
    <x v="1"/>
    <x v="1"/>
    <x v="4"/>
    <x v="19"/>
  </r>
  <r>
    <x v="1"/>
    <s v="02"/>
    <x v="1"/>
    <x v="25"/>
    <s v="0220"/>
    <s v="Asker"/>
    <s v="1"/>
    <s v="Menn"/>
    <x v="2"/>
    <x v="2"/>
    <x v="4"/>
    <x v="46"/>
  </r>
  <r>
    <x v="1"/>
    <s v="02"/>
    <x v="1"/>
    <x v="25"/>
    <s v="0220"/>
    <s v="Asker"/>
    <s v="1"/>
    <s v="Menn"/>
    <x v="3"/>
    <x v="3"/>
    <x v="4"/>
    <x v="92"/>
  </r>
  <r>
    <x v="1"/>
    <s v="02"/>
    <x v="1"/>
    <x v="25"/>
    <s v="0220"/>
    <s v="Asker"/>
    <s v="1"/>
    <s v="Menn"/>
    <x v="4"/>
    <x v="4"/>
    <x v="4"/>
    <x v="81"/>
  </r>
  <r>
    <x v="1"/>
    <s v="02"/>
    <x v="1"/>
    <x v="25"/>
    <s v="0220"/>
    <s v="Asker"/>
    <s v="1"/>
    <s v="Menn"/>
    <x v="5"/>
    <x v="5"/>
    <x v="4"/>
    <x v="32"/>
  </r>
  <r>
    <x v="1"/>
    <s v="02"/>
    <x v="1"/>
    <x v="25"/>
    <s v="0220"/>
    <s v="Asker"/>
    <s v="2"/>
    <s v="Kvinner"/>
    <x v="0"/>
    <x v="0"/>
    <x v="5"/>
    <x v="0"/>
  </r>
  <r>
    <x v="1"/>
    <s v="02"/>
    <x v="1"/>
    <x v="25"/>
    <s v="0220"/>
    <s v="Asker"/>
    <s v="2"/>
    <s v="Kvinner"/>
    <x v="1"/>
    <x v="1"/>
    <x v="5"/>
    <x v="1"/>
  </r>
  <r>
    <x v="1"/>
    <s v="02"/>
    <x v="1"/>
    <x v="25"/>
    <s v="0220"/>
    <s v="Asker"/>
    <s v="2"/>
    <s v="Kvinner"/>
    <x v="2"/>
    <x v="2"/>
    <x v="5"/>
    <x v="36"/>
  </r>
  <r>
    <x v="1"/>
    <s v="02"/>
    <x v="1"/>
    <x v="25"/>
    <s v="0220"/>
    <s v="Asker"/>
    <s v="2"/>
    <s v="Kvinner"/>
    <x v="3"/>
    <x v="3"/>
    <x v="5"/>
    <x v="21"/>
  </r>
  <r>
    <x v="1"/>
    <s v="02"/>
    <x v="1"/>
    <x v="25"/>
    <s v="0220"/>
    <s v="Asker"/>
    <s v="2"/>
    <s v="Kvinner"/>
    <x v="4"/>
    <x v="4"/>
    <x v="5"/>
    <x v="15"/>
  </r>
  <r>
    <x v="1"/>
    <s v="02"/>
    <x v="1"/>
    <x v="25"/>
    <s v="0220"/>
    <s v="Asker"/>
    <s v="2"/>
    <s v="Kvinner"/>
    <x v="5"/>
    <x v="5"/>
    <x v="5"/>
    <x v="13"/>
  </r>
  <r>
    <x v="1"/>
    <s v="02"/>
    <x v="1"/>
    <x v="25"/>
    <s v="0220"/>
    <s v="Asker"/>
    <s v="1"/>
    <s v="Menn"/>
    <x v="0"/>
    <x v="0"/>
    <x v="5"/>
    <x v="23"/>
  </r>
  <r>
    <x v="1"/>
    <s v="02"/>
    <x v="1"/>
    <x v="25"/>
    <s v="0220"/>
    <s v="Asker"/>
    <s v="1"/>
    <s v="Menn"/>
    <x v="1"/>
    <x v="1"/>
    <x v="5"/>
    <x v="0"/>
  </r>
  <r>
    <x v="1"/>
    <s v="02"/>
    <x v="1"/>
    <x v="25"/>
    <s v="0220"/>
    <s v="Asker"/>
    <s v="1"/>
    <s v="Menn"/>
    <x v="2"/>
    <x v="2"/>
    <x v="5"/>
    <x v="56"/>
  </r>
  <r>
    <x v="1"/>
    <s v="02"/>
    <x v="1"/>
    <x v="25"/>
    <s v="0220"/>
    <s v="Asker"/>
    <s v="1"/>
    <s v="Menn"/>
    <x v="3"/>
    <x v="3"/>
    <x v="5"/>
    <x v="93"/>
  </r>
  <r>
    <x v="1"/>
    <s v="02"/>
    <x v="1"/>
    <x v="25"/>
    <s v="0220"/>
    <s v="Asker"/>
    <s v="1"/>
    <s v="Menn"/>
    <x v="4"/>
    <x v="4"/>
    <x v="5"/>
    <x v="77"/>
  </r>
  <r>
    <x v="1"/>
    <s v="02"/>
    <x v="1"/>
    <x v="25"/>
    <s v="0220"/>
    <s v="Asker"/>
    <s v="1"/>
    <s v="Menn"/>
    <x v="5"/>
    <x v="5"/>
    <x v="5"/>
    <x v="45"/>
  </r>
  <r>
    <x v="1"/>
    <s v="02"/>
    <x v="1"/>
    <x v="25"/>
    <s v="0220"/>
    <s v="Asker"/>
    <s v="2"/>
    <s v="Kvinner"/>
    <x v="0"/>
    <x v="0"/>
    <x v="6"/>
    <x v="39"/>
  </r>
  <r>
    <x v="1"/>
    <s v="02"/>
    <x v="1"/>
    <x v="25"/>
    <s v="0220"/>
    <s v="Asker"/>
    <s v="2"/>
    <s v="Kvinner"/>
    <x v="1"/>
    <x v="1"/>
    <x v="6"/>
    <x v="0"/>
  </r>
  <r>
    <x v="1"/>
    <s v="02"/>
    <x v="1"/>
    <x v="25"/>
    <s v="0220"/>
    <s v="Asker"/>
    <s v="2"/>
    <s v="Kvinner"/>
    <x v="2"/>
    <x v="2"/>
    <x v="6"/>
    <x v="21"/>
  </r>
  <r>
    <x v="1"/>
    <s v="02"/>
    <x v="1"/>
    <x v="25"/>
    <s v="0220"/>
    <s v="Asker"/>
    <s v="2"/>
    <s v="Kvinner"/>
    <x v="3"/>
    <x v="3"/>
    <x v="6"/>
    <x v="2"/>
  </r>
  <r>
    <x v="1"/>
    <s v="02"/>
    <x v="1"/>
    <x v="25"/>
    <s v="0220"/>
    <s v="Asker"/>
    <s v="2"/>
    <s v="Kvinner"/>
    <x v="4"/>
    <x v="4"/>
    <x v="6"/>
    <x v="36"/>
  </r>
  <r>
    <x v="1"/>
    <s v="02"/>
    <x v="1"/>
    <x v="25"/>
    <s v="0220"/>
    <s v="Asker"/>
    <s v="2"/>
    <s v="Kvinner"/>
    <x v="5"/>
    <x v="5"/>
    <x v="6"/>
    <x v="13"/>
  </r>
  <r>
    <x v="1"/>
    <s v="02"/>
    <x v="1"/>
    <x v="25"/>
    <s v="0220"/>
    <s v="Asker"/>
    <s v="1"/>
    <s v="Menn"/>
    <x v="0"/>
    <x v="0"/>
    <x v="6"/>
    <x v="0"/>
  </r>
  <r>
    <x v="1"/>
    <s v="02"/>
    <x v="1"/>
    <x v="25"/>
    <s v="0220"/>
    <s v="Asker"/>
    <s v="1"/>
    <s v="Menn"/>
    <x v="1"/>
    <x v="1"/>
    <x v="6"/>
    <x v="1"/>
  </r>
  <r>
    <x v="1"/>
    <s v="02"/>
    <x v="1"/>
    <x v="25"/>
    <s v="0220"/>
    <s v="Asker"/>
    <s v="1"/>
    <s v="Menn"/>
    <x v="2"/>
    <x v="2"/>
    <x v="6"/>
    <x v="56"/>
  </r>
  <r>
    <x v="1"/>
    <s v="02"/>
    <x v="1"/>
    <x v="25"/>
    <s v="0220"/>
    <s v="Asker"/>
    <s v="1"/>
    <s v="Menn"/>
    <x v="3"/>
    <x v="3"/>
    <x v="6"/>
    <x v="87"/>
  </r>
  <r>
    <x v="1"/>
    <s v="02"/>
    <x v="1"/>
    <x v="25"/>
    <s v="0220"/>
    <s v="Asker"/>
    <s v="1"/>
    <s v="Menn"/>
    <x v="4"/>
    <x v="4"/>
    <x v="6"/>
    <x v="94"/>
  </r>
  <r>
    <x v="1"/>
    <s v="02"/>
    <x v="1"/>
    <x v="25"/>
    <s v="0220"/>
    <s v="Asker"/>
    <s v="1"/>
    <s v="Menn"/>
    <x v="5"/>
    <x v="5"/>
    <x v="6"/>
    <x v="28"/>
  </r>
  <r>
    <x v="1"/>
    <s v="02"/>
    <x v="1"/>
    <x v="25"/>
    <s v="0220"/>
    <s v="Asker"/>
    <s v="2"/>
    <s v="Kvinner"/>
    <x v="0"/>
    <x v="0"/>
    <x v="7"/>
    <x v="1"/>
  </r>
  <r>
    <x v="1"/>
    <s v="02"/>
    <x v="1"/>
    <x v="25"/>
    <s v="0220"/>
    <s v="Asker"/>
    <s v="2"/>
    <s v="Kvinner"/>
    <x v="1"/>
    <x v="1"/>
    <x v="7"/>
    <x v="23"/>
  </r>
  <r>
    <x v="1"/>
    <s v="02"/>
    <x v="1"/>
    <x v="25"/>
    <s v="0220"/>
    <s v="Asker"/>
    <s v="2"/>
    <s v="Kvinner"/>
    <x v="2"/>
    <x v="2"/>
    <x v="7"/>
    <x v="6"/>
  </r>
  <r>
    <x v="1"/>
    <s v="02"/>
    <x v="1"/>
    <x v="25"/>
    <s v="0220"/>
    <s v="Asker"/>
    <s v="2"/>
    <s v="Kvinner"/>
    <x v="3"/>
    <x v="3"/>
    <x v="7"/>
    <x v="15"/>
  </r>
  <r>
    <x v="1"/>
    <s v="02"/>
    <x v="1"/>
    <x v="25"/>
    <s v="0220"/>
    <s v="Asker"/>
    <s v="2"/>
    <s v="Kvinner"/>
    <x v="4"/>
    <x v="4"/>
    <x v="7"/>
    <x v="13"/>
  </r>
  <r>
    <x v="1"/>
    <s v="02"/>
    <x v="1"/>
    <x v="25"/>
    <s v="0220"/>
    <s v="Asker"/>
    <s v="2"/>
    <s v="Kvinner"/>
    <x v="5"/>
    <x v="5"/>
    <x v="7"/>
    <x v="12"/>
  </r>
  <r>
    <x v="1"/>
    <s v="02"/>
    <x v="1"/>
    <x v="25"/>
    <s v="0220"/>
    <s v="Asker"/>
    <s v="1"/>
    <s v="Menn"/>
    <x v="0"/>
    <x v="0"/>
    <x v="7"/>
    <x v="1"/>
  </r>
  <r>
    <x v="1"/>
    <s v="02"/>
    <x v="1"/>
    <x v="25"/>
    <s v="0220"/>
    <s v="Asker"/>
    <s v="1"/>
    <s v="Menn"/>
    <x v="1"/>
    <x v="1"/>
    <x v="7"/>
    <x v="1"/>
  </r>
  <r>
    <x v="1"/>
    <s v="02"/>
    <x v="1"/>
    <x v="25"/>
    <s v="0220"/>
    <s v="Asker"/>
    <s v="1"/>
    <s v="Menn"/>
    <x v="2"/>
    <x v="2"/>
    <x v="7"/>
    <x v="20"/>
  </r>
  <r>
    <x v="1"/>
    <s v="02"/>
    <x v="1"/>
    <x v="25"/>
    <s v="0220"/>
    <s v="Asker"/>
    <s v="1"/>
    <s v="Menn"/>
    <x v="3"/>
    <x v="3"/>
    <x v="7"/>
    <x v="11"/>
  </r>
  <r>
    <x v="1"/>
    <s v="02"/>
    <x v="1"/>
    <x v="25"/>
    <s v="0220"/>
    <s v="Asker"/>
    <s v="1"/>
    <s v="Menn"/>
    <x v="4"/>
    <x v="4"/>
    <x v="7"/>
    <x v="45"/>
  </r>
  <r>
    <x v="1"/>
    <s v="02"/>
    <x v="1"/>
    <x v="25"/>
    <s v="0220"/>
    <s v="Asker"/>
    <s v="1"/>
    <s v="Menn"/>
    <x v="5"/>
    <x v="5"/>
    <x v="7"/>
    <x v="24"/>
  </r>
  <r>
    <x v="1"/>
    <s v="02"/>
    <x v="1"/>
    <x v="26"/>
    <s v="0221"/>
    <s v="Aurskog-Høland"/>
    <s v="2"/>
    <s v="Kvinner"/>
    <x v="0"/>
    <x v="0"/>
    <x v="0"/>
    <x v="7"/>
  </r>
  <r>
    <x v="1"/>
    <s v="02"/>
    <x v="1"/>
    <x v="26"/>
    <s v="0221"/>
    <s v="Aurskog-Høland"/>
    <s v="2"/>
    <s v="Kvinner"/>
    <x v="1"/>
    <x v="1"/>
    <x v="0"/>
    <x v="0"/>
  </r>
  <r>
    <x v="1"/>
    <s v="02"/>
    <x v="1"/>
    <x v="26"/>
    <s v="0221"/>
    <s v="Aurskog-Høland"/>
    <s v="2"/>
    <s v="Kvinner"/>
    <x v="2"/>
    <x v="2"/>
    <x v="0"/>
    <x v="7"/>
  </r>
  <r>
    <x v="1"/>
    <s v="02"/>
    <x v="1"/>
    <x v="26"/>
    <s v="0221"/>
    <s v="Aurskog-Høland"/>
    <s v="2"/>
    <s v="Kvinner"/>
    <x v="3"/>
    <x v="3"/>
    <x v="0"/>
    <x v="4"/>
  </r>
  <r>
    <x v="1"/>
    <s v="02"/>
    <x v="1"/>
    <x v="26"/>
    <s v="0221"/>
    <s v="Aurskog-Høland"/>
    <s v="2"/>
    <s v="Kvinner"/>
    <x v="4"/>
    <x v="4"/>
    <x v="0"/>
    <x v="38"/>
  </r>
  <r>
    <x v="1"/>
    <s v="02"/>
    <x v="1"/>
    <x v="26"/>
    <s v="0221"/>
    <s v="Aurskog-Høland"/>
    <s v="2"/>
    <s v="Kvinner"/>
    <x v="5"/>
    <x v="5"/>
    <x v="0"/>
    <x v="6"/>
  </r>
  <r>
    <x v="1"/>
    <s v="02"/>
    <x v="1"/>
    <x v="26"/>
    <s v="0221"/>
    <s v="Aurskog-Høland"/>
    <s v="1"/>
    <s v="Menn"/>
    <x v="0"/>
    <x v="0"/>
    <x v="0"/>
    <x v="13"/>
  </r>
  <r>
    <x v="1"/>
    <s v="02"/>
    <x v="1"/>
    <x v="26"/>
    <s v="0221"/>
    <s v="Aurskog-Høland"/>
    <s v="1"/>
    <s v="Menn"/>
    <x v="1"/>
    <x v="1"/>
    <x v="0"/>
    <x v="5"/>
  </r>
  <r>
    <x v="1"/>
    <s v="02"/>
    <x v="1"/>
    <x v="26"/>
    <s v="0221"/>
    <s v="Aurskog-Høland"/>
    <s v="1"/>
    <s v="Menn"/>
    <x v="2"/>
    <x v="2"/>
    <x v="0"/>
    <x v="35"/>
  </r>
  <r>
    <x v="1"/>
    <s v="02"/>
    <x v="1"/>
    <x v="26"/>
    <s v="0221"/>
    <s v="Aurskog-Høland"/>
    <s v="1"/>
    <s v="Menn"/>
    <x v="3"/>
    <x v="3"/>
    <x v="0"/>
    <x v="57"/>
  </r>
  <r>
    <x v="1"/>
    <s v="02"/>
    <x v="1"/>
    <x v="26"/>
    <s v="0221"/>
    <s v="Aurskog-Høland"/>
    <s v="1"/>
    <s v="Menn"/>
    <x v="4"/>
    <x v="4"/>
    <x v="0"/>
    <x v="52"/>
  </r>
  <r>
    <x v="1"/>
    <s v="02"/>
    <x v="1"/>
    <x v="26"/>
    <s v="0221"/>
    <s v="Aurskog-Høland"/>
    <s v="1"/>
    <s v="Menn"/>
    <x v="5"/>
    <x v="5"/>
    <x v="0"/>
    <x v="38"/>
  </r>
  <r>
    <x v="1"/>
    <s v="02"/>
    <x v="1"/>
    <x v="26"/>
    <s v="0221"/>
    <s v="Aurskog-Høland"/>
    <s v="2"/>
    <s v="Kvinner"/>
    <x v="0"/>
    <x v="0"/>
    <x v="1"/>
    <x v="12"/>
  </r>
  <r>
    <x v="1"/>
    <s v="02"/>
    <x v="1"/>
    <x v="26"/>
    <s v="0221"/>
    <s v="Aurskog-Høland"/>
    <s v="2"/>
    <s v="Kvinner"/>
    <x v="1"/>
    <x v="1"/>
    <x v="1"/>
    <x v="0"/>
  </r>
  <r>
    <x v="1"/>
    <s v="02"/>
    <x v="1"/>
    <x v="26"/>
    <s v="0221"/>
    <s v="Aurskog-Høland"/>
    <s v="2"/>
    <s v="Kvinner"/>
    <x v="2"/>
    <x v="2"/>
    <x v="1"/>
    <x v="7"/>
  </r>
  <r>
    <x v="1"/>
    <s v="02"/>
    <x v="1"/>
    <x v="26"/>
    <s v="0221"/>
    <s v="Aurskog-Høland"/>
    <s v="2"/>
    <s v="Kvinner"/>
    <x v="3"/>
    <x v="3"/>
    <x v="1"/>
    <x v="4"/>
  </r>
  <r>
    <x v="1"/>
    <s v="02"/>
    <x v="1"/>
    <x v="26"/>
    <s v="0221"/>
    <s v="Aurskog-Høland"/>
    <s v="2"/>
    <s v="Kvinner"/>
    <x v="4"/>
    <x v="4"/>
    <x v="1"/>
    <x v="73"/>
  </r>
  <r>
    <x v="1"/>
    <s v="02"/>
    <x v="1"/>
    <x v="26"/>
    <s v="0221"/>
    <s v="Aurskog-Høland"/>
    <s v="2"/>
    <s v="Kvinner"/>
    <x v="5"/>
    <x v="5"/>
    <x v="1"/>
    <x v="7"/>
  </r>
  <r>
    <x v="1"/>
    <s v="02"/>
    <x v="1"/>
    <x v="26"/>
    <s v="0221"/>
    <s v="Aurskog-Høland"/>
    <s v="1"/>
    <s v="Menn"/>
    <x v="0"/>
    <x v="0"/>
    <x v="1"/>
    <x v="36"/>
  </r>
  <r>
    <x v="1"/>
    <s v="02"/>
    <x v="1"/>
    <x v="26"/>
    <s v="0221"/>
    <s v="Aurskog-Høland"/>
    <s v="1"/>
    <s v="Menn"/>
    <x v="1"/>
    <x v="1"/>
    <x v="1"/>
    <x v="13"/>
  </r>
  <r>
    <x v="1"/>
    <s v="02"/>
    <x v="1"/>
    <x v="26"/>
    <s v="0221"/>
    <s v="Aurskog-Høland"/>
    <s v="1"/>
    <s v="Menn"/>
    <x v="2"/>
    <x v="2"/>
    <x v="1"/>
    <x v="31"/>
  </r>
  <r>
    <x v="1"/>
    <s v="02"/>
    <x v="1"/>
    <x v="26"/>
    <s v="0221"/>
    <s v="Aurskog-Høland"/>
    <s v="1"/>
    <s v="Menn"/>
    <x v="3"/>
    <x v="3"/>
    <x v="1"/>
    <x v="95"/>
  </r>
  <r>
    <x v="1"/>
    <s v="02"/>
    <x v="1"/>
    <x v="26"/>
    <s v="0221"/>
    <s v="Aurskog-Høland"/>
    <s v="1"/>
    <s v="Menn"/>
    <x v="4"/>
    <x v="4"/>
    <x v="1"/>
    <x v="71"/>
  </r>
  <r>
    <x v="1"/>
    <s v="02"/>
    <x v="1"/>
    <x v="26"/>
    <s v="0221"/>
    <s v="Aurskog-Høland"/>
    <s v="1"/>
    <s v="Menn"/>
    <x v="5"/>
    <x v="5"/>
    <x v="1"/>
    <x v="35"/>
  </r>
  <r>
    <x v="1"/>
    <s v="02"/>
    <x v="1"/>
    <x v="26"/>
    <s v="0221"/>
    <s v="Aurskog-Høland"/>
    <s v="2"/>
    <s v="Kvinner"/>
    <x v="0"/>
    <x v="0"/>
    <x v="2"/>
    <x v="6"/>
  </r>
  <r>
    <x v="1"/>
    <s v="02"/>
    <x v="1"/>
    <x v="26"/>
    <s v="0221"/>
    <s v="Aurskog-Høland"/>
    <s v="2"/>
    <s v="Kvinner"/>
    <x v="1"/>
    <x v="1"/>
    <x v="2"/>
    <x v="19"/>
  </r>
  <r>
    <x v="1"/>
    <s v="02"/>
    <x v="1"/>
    <x v="26"/>
    <s v="0221"/>
    <s v="Aurskog-Høland"/>
    <s v="2"/>
    <s v="Kvinner"/>
    <x v="2"/>
    <x v="2"/>
    <x v="2"/>
    <x v="15"/>
  </r>
  <r>
    <x v="1"/>
    <s v="02"/>
    <x v="1"/>
    <x v="26"/>
    <s v="0221"/>
    <s v="Aurskog-Høland"/>
    <s v="2"/>
    <s v="Kvinner"/>
    <x v="3"/>
    <x v="3"/>
    <x v="2"/>
    <x v="4"/>
  </r>
  <r>
    <x v="1"/>
    <s v="02"/>
    <x v="1"/>
    <x v="26"/>
    <s v="0221"/>
    <s v="Aurskog-Høland"/>
    <s v="2"/>
    <s v="Kvinner"/>
    <x v="4"/>
    <x v="4"/>
    <x v="2"/>
    <x v="41"/>
  </r>
  <r>
    <x v="1"/>
    <s v="02"/>
    <x v="1"/>
    <x v="26"/>
    <s v="0221"/>
    <s v="Aurskog-Høland"/>
    <s v="2"/>
    <s v="Kvinner"/>
    <x v="5"/>
    <x v="5"/>
    <x v="2"/>
    <x v="15"/>
  </r>
  <r>
    <x v="1"/>
    <s v="02"/>
    <x v="1"/>
    <x v="26"/>
    <s v="0221"/>
    <s v="Aurskog-Høland"/>
    <s v="1"/>
    <s v="Menn"/>
    <x v="0"/>
    <x v="0"/>
    <x v="2"/>
    <x v="19"/>
  </r>
  <r>
    <x v="1"/>
    <s v="02"/>
    <x v="1"/>
    <x v="26"/>
    <s v="0221"/>
    <s v="Aurskog-Høland"/>
    <s v="1"/>
    <s v="Menn"/>
    <x v="1"/>
    <x v="1"/>
    <x v="2"/>
    <x v="6"/>
  </r>
  <r>
    <x v="1"/>
    <s v="02"/>
    <x v="1"/>
    <x v="26"/>
    <s v="0221"/>
    <s v="Aurskog-Høland"/>
    <s v="1"/>
    <s v="Menn"/>
    <x v="2"/>
    <x v="2"/>
    <x v="2"/>
    <x v="35"/>
  </r>
  <r>
    <x v="1"/>
    <s v="02"/>
    <x v="1"/>
    <x v="26"/>
    <s v="0221"/>
    <s v="Aurskog-Høland"/>
    <s v="1"/>
    <s v="Menn"/>
    <x v="3"/>
    <x v="3"/>
    <x v="2"/>
    <x v="29"/>
  </r>
  <r>
    <x v="1"/>
    <s v="02"/>
    <x v="1"/>
    <x v="26"/>
    <s v="0221"/>
    <s v="Aurskog-Høland"/>
    <s v="1"/>
    <s v="Menn"/>
    <x v="4"/>
    <x v="4"/>
    <x v="2"/>
    <x v="22"/>
  </r>
  <r>
    <x v="1"/>
    <s v="02"/>
    <x v="1"/>
    <x v="26"/>
    <s v="0221"/>
    <s v="Aurskog-Høland"/>
    <s v="1"/>
    <s v="Menn"/>
    <x v="5"/>
    <x v="5"/>
    <x v="2"/>
    <x v="72"/>
  </r>
  <r>
    <x v="1"/>
    <s v="02"/>
    <x v="1"/>
    <x v="26"/>
    <s v="0221"/>
    <s v="Aurskog-Høland"/>
    <s v="2"/>
    <s v="Kvinner"/>
    <x v="0"/>
    <x v="0"/>
    <x v="3"/>
    <x v="7"/>
  </r>
  <r>
    <x v="1"/>
    <s v="02"/>
    <x v="1"/>
    <x v="26"/>
    <s v="0221"/>
    <s v="Aurskog-Høland"/>
    <s v="2"/>
    <s v="Kvinner"/>
    <x v="1"/>
    <x v="1"/>
    <x v="3"/>
    <x v="1"/>
  </r>
  <r>
    <x v="1"/>
    <s v="02"/>
    <x v="1"/>
    <x v="26"/>
    <s v="0221"/>
    <s v="Aurskog-Høland"/>
    <s v="2"/>
    <s v="Kvinner"/>
    <x v="2"/>
    <x v="2"/>
    <x v="3"/>
    <x v="7"/>
  </r>
  <r>
    <x v="1"/>
    <s v="02"/>
    <x v="1"/>
    <x v="26"/>
    <s v="0221"/>
    <s v="Aurskog-Høland"/>
    <s v="2"/>
    <s v="Kvinner"/>
    <x v="3"/>
    <x v="3"/>
    <x v="3"/>
    <x v="14"/>
  </r>
  <r>
    <x v="1"/>
    <s v="02"/>
    <x v="1"/>
    <x v="26"/>
    <s v="0221"/>
    <s v="Aurskog-Høland"/>
    <s v="2"/>
    <s v="Kvinner"/>
    <x v="4"/>
    <x v="4"/>
    <x v="3"/>
    <x v="3"/>
  </r>
  <r>
    <x v="1"/>
    <s v="02"/>
    <x v="1"/>
    <x v="26"/>
    <s v="0221"/>
    <s v="Aurskog-Høland"/>
    <s v="2"/>
    <s v="Kvinner"/>
    <x v="5"/>
    <x v="5"/>
    <x v="3"/>
    <x v="13"/>
  </r>
  <r>
    <x v="1"/>
    <s v="02"/>
    <x v="1"/>
    <x v="26"/>
    <s v="0221"/>
    <s v="Aurskog-Høland"/>
    <s v="1"/>
    <s v="Menn"/>
    <x v="0"/>
    <x v="0"/>
    <x v="3"/>
    <x v="6"/>
  </r>
  <r>
    <x v="1"/>
    <s v="02"/>
    <x v="1"/>
    <x v="26"/>
    <s v="0221"/>
    <s v="Aurskog-Høland"/>
    <s v="1"/>
    <s v="Menn"/>
    <x v="1"/>
    <x v="1"/>
    <x v="3"/>
    <x v="12"/>
  </r>
  <r>
    <x v="1"/>
    <s v="02"/>
    <x v="1"/>
    <x v="26"/>
    <s v="0221"/>
    <s v="Aurskog-Høland"/>
    <s v="1"/>
    <s v="Menn"/>
    <x v="2"/>
    <x v="2"/>
    <x v="3"/>
    <x v="50"/>
  </r>
  <r>
    <x v="1"/>
    <s v="02"/>
    <x v="1"/>
    <x v="26"/>
    <s v="0221"/>
    <s v="Aurskog-Høland"/>
    <s v="1"/>
    <s v="Menn"/>
    <x v="3"/>
    <x v="3"/>
    <x v="3"/>
    <x v="37"/>
  </r>
  <r>
    <x v="1"/>
    <s v="02"/>
    <x v="1"/>
    <x v="26"/>
    <s v="0221"/>
    <s v="Aurskog-Høland"/>
    <s v="1"/>
    <s v="Menn"/>
    <x v="4"/>
    <x v="4"/>
    <x v="3"/>
    <x v="37"/>
  </r>
  <r>
    <x v="1"/>
    <s v="02"/>
    <x v="1"/>
    <x v="26"/>
    <s v="0221"/>
    <s v="Aurskog-Høland"/>
    <s v="1"/>
    <s v="Menn"/>
    <x v="5"/>
    <x v="5"/>
    <x v="3"/>
    <x v="28"/>
  </r>
  <r>
    <x v="1"/>
    <s v="02"/>
    <x v="1"/>
    <x v="26"/>
    <s v="0221"/>
    <s v="Aurskog-Høland"/>
    <s v="2"/>
    <s v="Kvinner"/>
    <x v="0"/>
    <x v="0"/>
    <x v="4"/>
    <x v="23"/>
  </r>
  <r>
    <x v="1"/>
    <s v="02"/>
    <x v="1"/>
    <x v="26"/>
    <s v="0221"/>
    <s v="Aurskog-Høland"/>
    <s v="2"/>
    <s v="Kvinner"/>
    <x v="1"/>
    <x v="1"/>
    <x v="4"/>
    <x v="1"/>
  </r>
  <r>
    <x v="1"/>
    <s v="02"/>
    <x v="1"/>
    <x v="26"/>
    <s v="0221"/>
    <s v="Aurskog-Høland"/>
    <s v="2"/>
    <s v="Kvinner"/>
    <x v="2"/>
    <x v="2"/>
    <x v="4"/>
    <x v="5"/>
  </r>
  <r>
    <x v="1"/>
    <s v="02"/>
    <x v="1"/>
    <x v="26"/>
    <s v="0221"/>
    <s v="Aurskog-Høland"/>
    <s v="2"/>
    <s v="Kvinner"/>
    <x v="3"/>
    <x v="3"/>
    <x v="4"/>
    <x v="21"/>
  </r>
  <r>
    <x v="1"/>
    <s v="02"/>
    <x v="1"/>
    <x v="26"/>
    <s v="0221"/>
    <s v="Aurskog-Høland"/>
    <s v="2"/>
    <s v="Kvinner"/>
    <x v="4"/>
    <x v="4"/>
    <x v="4"/>
    <x v="14"/>
  </r>
  <r>
    <x v="1"/>
    <s v="02"/>
    <x v="1"/>
    <x v="26"/>
    <s v="0221"/>
    <s v="Aurskog-Høland"/>
    <s v="2"/>
    <s v="Kvinner"/>
    <x v="5"/>
    <x v="5"/>
    <x v="4"/>
    <x v="36"/>
  </r>
  <r>
    <x v="1"/>
    <s v="02"/>
    <x v="1"/>
    <x v="26"/>
    <s v="0221"/>
    <s v="Aurskog-Høland"/>
    <s v="1"/>
    <s v="Menn"/>
    <x v="0"/>
    <x v="0"/>
    <x v="4"/>
    <x v="12"/>
  </r>
  <r>
    <x v="1"/>
    <s v="02"/>
    <x v="1"/>
    <x v="26"/>
    <s v="0221"/>
    <s v="Aurskog-Høland"/>
    <s v="1"/>
    <s v="Menn"/>
    <x v="1"/>
    <x v="1"/>
    <x v="4"/>
    <x v="7"/>
  </r>
  <r>
    <x v="1"/>
    <s v="02"/>
    <x v="1"/>
    <x v="26"/>
    <s v="0221"/>
    <s v="Aurskog-Høland"/>
    <s v="1"/>
    <s v="Menn"/>
    <x v="2"/>
    <x v="2"/>
    <x v="4"/>
    <x v="11"/>
  </r>
  <r>
    <x v="1"/>
    <s v="02"/>
    <x v="1"/>
    <x v="26"/>
    <s v="0221"/>
    <s v="Aurskog-Høland"/>
    <s v="1"/>
    <s v="Menn"/>
    <x v="3"/>
    <x v="3"/>
    <x v="4"/>
    <x v="68"/>
  </r>
  <r>
    <x v="1"/>
    <s v="02"/>
    <x v="1"/>
    <x v="26"/>
    <s v="0221"/>
    <s v="Aurskog-Høland"/>
    <s v="1"/>
    <s v="Menn"/>
    <x v="4"/>
    <x v="4"/>
    <x v="4"/>
    <x v="76"/>
  </r>
  <r>
    <x v="1"/>
    <s v="02"/>
    <x v="1"/>
    <x v="26"/>
    <s v="0221"/>
    <s v="Aurskog-Høland"/>
    <s v="1"/>
    <s v="Menn"/>
    <x v="5"/>
    <x v="5"/>
    <x v="4"/>
    <x v="26"/>
  </r>
  <r>
    <x v="1"/>
    <s v="02"/>
    <x v="1"/>
    <x v="26"/>
    <s v="0221"/>
    <s v="Aurskog-Høland"/>
    <s v="2"/>
    <s v="Kvinner"/>
    <x v="0"/>
    <x v="0"/>
    <x v="5"/>
    <x v="23"/>
  </r>
  <r>
    <x v="1"/>
    <s v="02"/>
    <x v="1"/>
    <x v="26"/>
    <s v="0221"/>
    <s v="Aurskog-Høland"/>
    <s v="2"/>
    <s v="Kvinner"/>
    <x v="1"/>
    <x v="1"/>
    <x v="5"/>
    <x v="0"/>
  </r>
  <r>
    <x v="1"/>
    <s v="02"/>
    <x v="1"/>
    <x v="26"/>
    <s v="0221"/>
    <s v="Aurskog-Høland"/>
    <s v="2"/>
    <s v="Kvinner"/>
    <x v="2"/>
    <x v="2"/>
    <x v="5"/>
    <x v="12"/>
  </r>
  <r>
    <x v="1"/>
    <s v="02"/>
    <x v="1"/>
    <x v="26"/>
    <s v="0221"/>
    <s v="Aurskog-Høland"/>
    <s v="2"/>
    <s v="Kvinner"/>
    <x v="3"/>
    <x v="3"/>
    <x v="5"/>
    <x v="36"/>
  </r>
  <r>
    <x v="1"/>
    <s v="02"/>
    <x v="1"/>
    <x v="26"/>
    <s v="0221"/>
    <s v="Aurskog-Høland"/>
    <s v="2"/>
    <s v="Kvinner"/>
    <x v="4"/>
    <x v="4"/>
    <x v="5"/>
    <x v="14"/>
  </r>
  <r>
    <x v="1"/>
    <s v="02"/>
    <x v="1"/>
    <x v="26"/>
    <s v="0221"/>
    <s v="Aurskog-Høland"/>
    <s v="2"/>
    <s v="Kvinner"/>
    <x v="5"/>
    <x v="5"/>
    <x v="5"/>
    <x v="14"/>
  </r>
  <r>
    <x v="1"/>
    <s v="02"/>
    <x v="1"/>
    <x v="26"/>
    <s v="0221"/>
    <s v="Aurskog-Høland"/>
    <s v="1"/>
    <s v="Menn"/>
    <x v="0"/>
    <x v="0"/>
    <x v="5"/>
    <x v="7"/>
  </r>
  <r>
    <x v="1"/>
    <s v="02"/>
    <x v="1"/>
    <x v="26"/>
    <s v="0221"/>
    <s v="Aurskog-Høland"/>
    <s v="1"/>
    <s v="Menn"/>
    <x v="1"/>
    <x v="1"/>
    <x v="5"/>
    <x v="5"/>
  </r>
  <r>
    <x v="1"/>
    <s v="02"/>
    <x v="1"/>
    <x v="26"/>
    <s v="0221"/>
    <s v="Aurskog-Høland"/>
    <s v="1"/>
    <s v="Menn"/>
    <x v="2"/>
    <x v="2"/>
    <x v="5"/>
    <x v="24"/>
  </r>
  <r>
    <x v="1"/>
    <s v="02"/>
    <x v="1"/>
    <x v="26"/>
    <s v="0221"/>
    <s v="Aurskog-Høland"/>
    <s v="1"/>
    <s v="Menn"/>
    <x v="3"/>
    <x v="3"/>
    <x v="5"/>
    <x v="58"/>
  </r>
  <r>
    <x v="1"/>
    <s v="02"/>
    <x v="1"/>
    <x v="26"/>
    <s v="0221"/>
    <s v="Aurskog-Høland"/>
    <s v="1"/>
    <s v="Menn"/>
    <x v="4"/>
    <x v="4"/>
    <x v="5"/>
    <x v="30"/>
  </r>
  <r>
    <x v="1"/>
    <s v="02"/>
    <x v="1"/>
    <x v="26"/>
    <s v="0221"/>
    <s v="Aurskog-Høland"/>
    <s v="1"/>
    <s v="Menn"/>
    <x v="5"/>
    <x v="5"/>
    <x v="5"/>
    <x v="26"/>
  </r>
  <r>
    <x v="1"/>
    <s v="02"/>
    <x v="1"/>
    <x v="26"/>
    <s v="0221"/>
    <s v="Aurskog-Høland"/>
    <s v="2"/>
    <s v="Kvinner"/>
    <x v="0"/>
    <x v="0"/>
    <x v="6"/>
    <x v="1"/>
  </r>
  <r>
    <x v="1"/>
    <s v="02"/>
    <x v="1"/>
    <x v="26"/>
    <s v="0221"/>
    <s v="Aurskog-Høland"/>
    <s v="2"/>
    <s v="Kvinner"/>
    <x v="1"/>
    <x v="1"/>
    <x v="6"/>
    <x v="23"/>
  </r>
  <r>
    <x v="1"/>
    <s v="02"/>
    <x v="1"/>
    <x v="26"/>
    <s v="0221"/>
    <s v="Aurskog-Høland"/>
    <s v="2"/>
    <s v="Kvinner"/>
    <x v="2"/>
    <x v="2"/>
    <x v="6"/>
    <x v="7"/>
  </r>
  <r>
    <x v="1"/>
    <s v="02"/>
    <x v="1"/>
    <x v="26"/>
    <s v="0221"/>
    <s v="Aurskog-Høland"/>
    <s v="2"/>
    <s v="Kvinner"/>
    <x v="3"/>
    <x v="3"/>
    <x v="6"/>
    <x v="21"/>
  </r>
  <r>
    <x v="1"/>
    <s v="02"/>
    <x v="1"/>
    <x v="26"/>
    <s v="0221"/>
    <s v="Aurskog-Høland"/>
    <s v="2"/>
    <s v="Kvinner"/>
    <x v="4"/>
    <x v="4"/>
    <x v="6"/>
    <x v="4"/>
  </r>
  <r>
    <x v="1"/>
    <s v="02"/>
    <x v="1"/>
    <x v="26"/>
    <s v="0221"/>
    <s v="Aurskog-Høland"/>
    <s v="2"/>
    <s v="Kvinner"/>
    <x v="5"/>
    <x v="5"/>
    <x v="6"/>
    <x v="20"/>
  </r>
  <r>
    <x v="1"/>
    <s v="02"/>
    <x v="1"/>
    <x v="26"/>
    <s v="0221"/>
    <s v="Aurskog-Høland"/>
    <s v="1"/>
    <s v="Menn"/>
    <x v="0"/>
    <x v="0"/>
    <x v="6"/>
    <x v="12"/>
  </r>
  <r>
    <x v="1"/>
    <s v="02"/>
    <x v="1"/>
    <x v="26"/>
    <s v="0221"/>
    <s v="Aurskog-Høland"/>
    <s v="1"/>
    <s v="Menn"/>
    <x v="1"/>
    <x v="1"/>
    <x v="6"/>
    <x v="36"/>
  </r>
  <r>
    <x v="1"/>
    <s v="02"/>
    <x v="1"/>
    <x v="26"/>
    <s v="0221"/>
    <s v="Aurskog-Høland"/>
    <s v="1"/>
    <s v="Menn"/>
    <x v="2"/>
    <x v="2"/>
    <x v="6"/>
    <x v="51"/>
  </r>
  <r>
    <x v="1"/>
    <s v="02"/>
    <x v="1"/>
    <x v="26"/>
    <s v="0221"/>
    <s v="Aurskog-Høland"/>
    <s v="1"/>
    <s v="Menn"/>
    <x v="3"/>
    <x v="3"/>
    <x v="6"/>
    <x v="29"/>
  </r>
  <r>
    <x v="1"/>
    <s v="02"/>
    <x v="1"/>
    <x v="26"/>
    <s v="0221"/>
    <s v="Aurskog-Høland"/>
    <s v="1"/>
    <s v="Menn"/>
    <x v="4"/>
    <x v="4"/>
    <x v="6"/>
    <x v="29"/>
  </r>
  <r>
    <x v="1"/>
    <s v="02"/>
    <x v="1"/>
    <x v="26"/>
    <s v="0221"/>
    <s v="Aurskog-Høland"/>
    <s v="1"/>
    <s v="Menn"/>
    <x v="5"/>
    <x v="5"/>
    <x v="6"/>
    <x v="26"/>
  </r>
  <r>
    <x v="1"/>
    <s v="02"/>
    <x v="1"/>
    <x v="26"/>
    <s v="0221"/>
    <s v="Aurskog-Høland"/>
    <s v="2"/>
    <s v="Kvinner"/>
    <x v="0"/>
    <x v="0"/>
    <x v="7"/>
    <x v="0"/>
  </r>
  <r>
    <x v="1"/>
    <s v="02"/>
    <x v="1"/>
    <x v="26"/>
    <s v="0221"/>
    <s v="Aurskog-Høland"/>
    <s v="2"/>
    <s v="Kvinner"/>
    <x v="1"/>
    <x v="1"/>
    <x v="7"/>
    <x v="0"/>
  </r>
  <r>
    <x v="1"/>
    <s v="02"/>
    <x v="1"/>
    <x v="26"/>
    <s v="0221"/>
    <s v="Aurskog-Høland"/>
    <s v="2"/>
    <s v="Kvinner"/>
    <x v="2"/>
    <x v="2"/>
    <x v="7"/>
    <x v="19"/>
  </r>
  <r>
    <x v="1"/>
    <s v="02"/>
    <x v="1"/>
    <x v="26"/>
    <s v="0221"/>
    <s v="Aurskog-Høland"/>
    <s v="2"/>
    <s v="Kvinner"/>
    <x v="3"/>
    <x v="3"/>
    <x v="7"/>
    <x v="21"/>
  </r>
  <r>
    <x v="1"/>
    <s v="02"/>
    <x v="1"/>
    <x v="26"/>
    <s v="0221"/>
    <s v="Aurskog-Høland"/>
    <s v="2"/>
    <s v="Kvinner"/>
    <x v="4"/>
    <x v="4"/>
    <x v="7"/>
    <x v="2"/>
  </r>
  <r>
    <x v="1"/>
    <s v="02"/>
    <x v="1"/>
    <x v="26"/>
    <s v="0221"/>
    <s v="Aurskog-Høland"/>
    <s v="2"/>
    <s v="Kvinner"/>
    <x v="5"/>
    <x v="5"/>
    <x v="7"/>
    <x v="14"/>
  </r>
  <r>
    <x v="1"/>
    <s v="02"/>
    <x v="1"/>
    <x v="26"/>
    <s v="0221"/>
    <s v="Aurskog-Høland"/>
    <s v="1"/>
    <s v="Menn"/>
    <x v="0"/>
    <x v="0"/>
    <x v="7"/>
    <x v="19"/>
  </r>
  <r>
    <x v="1"/>
    <s v="02"/>
    <x v="1"/>
    <x v="26"/>
    <s v="0221"/>
    <s v="Aurskog-Høland"/>
    <s v="1"/>
    <s v="Menn"/>
    <x v="1"/>
    <x v="1"/>
    <x v="7"/>
    <x v="5"/>
  </r>
  <r>
    <x v="1"/>
    <s v="02"/>
    <x v="1"/>
    <x v="26"/>
    <s v="0221"/>
    <s v="Aurskog-Høland"/>
    <s v="1"/>
    <s v="Menn"/>
    <x v="2"/>
    <x v="2"/>
    <x v="7"/>
    <x v="55"/>
  </r>
  <r>
    <x v="1"/>
    <s v="02"/>
    <x v="1"/>
    <x v="26"/>
    <s v="0221"/>
    <s v="Aurskog-Høland"/>
    <s v="1"/>
    <s v="Menn"/>
    <x v="3"/>
    <x v="3"/>
    <x v="7"/>
    <x v="33"/>
  </r>
  <r>
    <x v="1"/>
    <s v="02"/>
    <x v="1"/>
    <x v="26"/>
    <s v="0221"/>
    <s v="Aurskog-Høland"/>
    <s v="1"/>
    <s v="Menn"/>
    <x v="4"/>
    <x v="4"/>
    <x v="7"/>
    <x v="60"/>
  </r>
  <r>
    <x v="1"/>
    <s v="02"/>
    <x v="1"/>
    <x v="26"/>
    <s v="0221"/>
    <s v="Aurskog-Høland"/>
    <s v="1"/>
    <s v="Menn"/>
    <x v="5"/>
    <x v="5"/>
    <x v="7"/>
    <x v="62"/>
  </r>
  <r>
    <x v="1"/>
    <s v="02"/>
    <x v="1"/>
    <x v="27"/>
    <s v="0226"/>
    <s v="Sørum"/>
    <s v="2"/>
    <s v="Kvinner"/>
    <x v="0"/>
    <x v="0"/>
    <x v="0"/>
    <x v="19"/>
  </r>
  <r>
    <x v="1"/>
    <s v="02"/>
    <x v="1"/>
    <x v="27"/>
    <s v="0226"/>
    <s v="Sørum"/>
    <s v="2"/>
    <s v="Kvinner"/>
    <x v="1"/>
    <x v="1"/>
    <x v="0"/>
    <x v="1"/>
  </r>
  <r>
    <x v="1"/>
    <s v="02"/>
    <x v="1"/>
    <x v="27"/>
    <s v="0226"/>
    <s v="Sørum"/>
    <s v="2"/>
    <s v="Kvinner"/>
    <x v="2"/>
    <x v="2"/>
    <x v="0"/>
    <x v="15"/>
  </r>
  <r>
    <x v="1"/>
    <s v="02"/>
    <x v="1"/>
    <x v="27"/>
    <s v="0226"/>
    <s v="Sørum"/>
    <s v="2"/>
    <s v="Kvinner"/>
    <x v="3"/>
    <x v="3"/>
    <x v="0"/>
    <x v="14"/>
  </r>
  <r>
    <x v="1"/>
    <s v="02"/>
    <x v="1"/>
    <x v="27"/>
    <s v="0226"/>
    <s v="Sørum"/>
    <s v="2"/>
    <s v="Kvinner"/>
    <x v="4"/>
    <x v="4"/>
    <x v="0"/>
    <x v="14"/>
  </r>
  <r>
    <x v="1"/>
    <s v="02"/>
    <x v="1"/>
    <x v="27"/>
    <s v="0226"/>
    <s v="Sørum"/>
    <s v="2"/>
    <s v="Kvinner"/>
    <x v="5"/>
    <x v="5"/>
    <x v="0"/>
    <x v="0"/>
  </r>
  <r>
    <x v="1"/>
    <s v="02"/>
    <x v="1"/>
    <x v="27"/>
    <s v="0226"/>
    <s v="Sørum"/>
    <s v="1"/>
    <s v="Menn"/>
    <x v="0"/>
    <x v="0"/>
    <x v="0"/>
    <x v="19"/>
  </r>
  <r>
    <x v="1"/>
    <s v="02"/>
    <x v="1"/>
    <x v="27"/>
    <s v="0226"/>
    <s v="Sørum"/>
    <s v="1"/>
    <s v="Menn"/>
    <x v="1"/>
    <x v="1"/>
    <x v="0"/>
    <x v="7"/>
  </r>
  <r>
    <x v="1"/>
    <s v="02"/>
    <x v="1"/>
    <x v="27"/>
    <s v="0226"/>
    <s v="Sørum"/>
    <s v="1"/>
    <s v="Menn"/>
    <x v="2"/>
    <x v="2"/>
    <x v="0"/>
    <x v="20"/>
  </r>
  <r>
    <x v="1"/>
    <s v="02"/>
    <x v="1"/>
    <x v="27"/>
    <s v="0226"/>
    <s v="Sørum"/>
    <s v="1"/>
    <s v="Menn"/>
    <x v="3"/>
    <x v="3"/>
    <x v="0"/>
    <x v="31"/>
  </r>
  <r>
    <x v="1"/>
    <s v="02"/>
    <x v="1"/>
    <x v="27"/>
    <s v="0226"/>
    <s v="Sørum"/>
    <s v="1"/>
    <s v="Menn"/>
    <x v="4"/>
    <x v="4"/>
    <x v="0"/>
    <x v="38"/>
  </r>
  <r>
    <x v="1"/>
    <s v="02"/>
    <x v="1"/>
    <x v="27"/>
    <s v="0226"/>
    <s v="Sørum"/>
    <s v="1"/>
    <s v="Menn"/>
    <x v="5"/>
    <x v="5"/>
    <x v="0"/>
    <x v="20"/>
  </r>
  <r>
    <x v="1"/>
    <s v="02"/>
    <x v="1"/>
    <x v="27"/>
    <s v="0226"/>
    <s v="Sørum"/>
    <s v="2"/>
    <s v="Kvinner"/>
    <x v="0"/>
    <x v="0"/>
    <x v="1"/>
    <x v="23"/>
  </r>
  <r>
    <x v="1"/>
    <s v="02"/>
    <x v="1"/>
    <x v="27"/>
    <s v="0226"/>
    <s v="Sørum"/>
    <s v="2"/>
    <s v="Kvinner"/>
    <x v="1"/>
    <x v="1"/>
    <x v="1"/>
    <x v="19"/>
  </r>
  <r>
    <x v="1"/>
    <s v="02"/>
    <x v="1"/>
    <x v="27"/>
    <s v="0226"/>
    <s v="Sørum"/>
    <s v="2"/>
    <s v="Kvinner"/>
    <x v="2"/>
    <x v="2"/>
    <x v="1"/>
    <x v="13"/>
  </r>
  <r>
    <x v="1"/>
    <s v="02"/>
    <x v="1"/>
    <x v="27"/>
    <s v="0226"/>
    <s v="Sørum"/>
    <s v="2"/>
    <s v="Kvinner"/>
    <x v="3"/>
    <x v="3"/>
    <x v="1"/>
    <x v="2"/>
  </r>
  <r>
    <x v="1"/>
    <s v="02"/>
    <x v="1"/>
    <x v="27"/>
    <s v="0226"/>
    <s v="Sørum"/>
    <s v="2"/>
    <s v="Kvinner"/>
    <x v="4"/>
    <x v="4"/>
    <x v="1"/>
    <x v="15"/>
  </r>
  <r>
    <x v="1"/>
    <s v="02"/>
    <x v="1"/>
    <x v="27"/>
    <s v="0226"/>
    <s v="Sørum"/>
    <s v="2"/>
    <s v="Kvinner"/>
    <x v="5"/>
    <x v="5"/>
    <x v="1"/>
    <x v="1"/>
  </r>
  <r>
    <x v="1"/>
    <s v="02"/>
    <x v="1"/>
    <x v="27"/>
    <s v="0226"/>
    <s v="Sørum"/>
    <s v="1"/>
    <s v="Menn"/>
    <x v="0"/>
    <x v="0"/>
    <x v="1"/>
    <x v="0"/>
  </r>
  <r>
    <x v="1"/>
    <s v="02"/>
    <x v="1"/>
    <x v="27"/>
    <s v="0226"/>
    <s v="Sørum"/>
    <s v="1"/>
    <s v="Menn"/>
    <x v="1"/>
    <x v="1"/>
    <x v="1"/>
    <x v="13"/>
  </r>
  <r>
    <x v="1"/>
    <s v="02"/>
    <x v="1"/>
    <x v="27"/>
    <s v="0226"/>
    <s v="Sørum"/>
    <s v="1"/>
    <s v="Menn"/>
    <x v="2"/>
    <x v="2"/>
    <x v="1"/>
    <x v="56"/>
  </r>
  <r>
    <x v="1"/>
    <s v="02"/>
    <x v="1"/>
    <x v="27"/>
    <s v="0226"/>
    <s v="Sørum"/>
    <s v="1"/>
    <s v="Menn"/>
    <x v="3"/>
    <x v="3"/>
    <x v="1"/>
    <x v="33"/>
  </r>
  <r>
    <x v="1"/>
    <s v="02"/>
    <x v="1"/>
    <x v="27"/>
    <s v="0226"/>
    <s v="Sørum"/>
    <s v="1"/>
    <s v="Menn"/>
    <x v="4"/>
    <x v="4"/>
    <x v="1"/>
    <x v="72"/>
  </r>
  <r>
    <x v="1"/>
    <s v="02"/>
    <x v="1"/>
    <x v="27"/>
    <s v="0226"/>
    <s v="Sørum"/>
    <s v="1"/>
    <s v="Menn"/>
    <x v="5"/>
    <x v="5"/>
    <x v="1"/>
    <x v="20"/>
  </r>
  <r>
    <x v="1"/>
    <s v="02"/>
    <x v="1"/>
    <x v="27"/>
    <s v="0226"/>
    <s v="Sørum"/>
    <s v="2"/>
    <s v="Kvinner"/>
    <x v="0"/>
    <x v="0"/>
    <x v="2"/>
    <x v="23"/>
  </r>
  <r>
    <x v="1"/>
    <s v="02"/>
    <x v="1"/>
    <x v="27"/>
    <s v="0226"/>
    <s v="Sørum"/>
    <s v="2"/>
    <s v="Kvinner"/>
    <x v="1"/>
    <x v="1"/>
    <x v="2"/>
    <x v="23"/>
  </r>
  <r>
    <x v="1"/>
    <s v="02"/>
    <x v="1"/>
    <x v="27"/>
    <s v="0226"/>
    <s v="Sørum"/>
    <s v="2"/>
    <s v="Kvinner"/>
    <x v="2"/>
    <x v="2"/>
    <x v="2"/>
    <x v="13"/>
  </r>
  <r>
    <x v="1"/>
    <s v="02"/>
    <x v="1"/>
    <x v="27"/>
    <s v="0226"/>
    <s v="Sørum"/>
    <s v="2"/>
    <s v="Kvinner"/>
    <x v="3"/>
    <x v="3"/>
    <x v="2"/>
    <x v="7"/>
  </r>
  <r>
    <x v="1"/>
    <s v="02"/>
    <x v="1"/>
    <x v="27"/>
    <s v="0226"/>
    <s v="Sørum"/>
    <s v="2"/>
    <s v="Kvinner"/>
    <x v="4"/>
    <x v="4"/>
    <x v="2"/>
    <x v="6"/>
  </r>
  <r>
    <x v="1"/>
    <s v="02"/>
    <x v="1"/>
    <x v="27"/>
    <s v="0226"/>
    <s v="Sørum"/>
    <s v="2"/>
    <s v="Kvinner"/>
    <x v="5"/>
    <x v="5"/>
    <x v="2"/>
    <x v="23"/>
  </r>
  <r>
    <x v="1"/>
    <s v="02"/>
    <x v="1"/>
    <x v="27"/>
    <s v="0226"/>
    <s v="Sørum"/>
    <s v="1"/>
    <s v="Menn"/>
    <x v="0"/>
    <x v="0"/>
    <x v="2"/>
    <x v="12"/>
  </r>
  <r>
    <x v="1"/>
    <s v="02"/>
    <x v="1"/>
    <x v="27"/>
    <s v="0226"/>
    <s v="Sørum"/>
    <s v="1"/>
    <s v="Menn"/>
    <x v="1"/>
    <x v="1"/>
    <x v="2"/>
    <x v="5"/>
  </r>
  <r>
    <x v="1"/>
    <s v="02"/>
    <x v="1"/>
    <x v="27"/>
    <s v="0226"/>
    <s v="Sørum"/>
    <s v="1"/>
    <s v="Menn"/>
    <x v="2"/>
    <x v="2"/>
    <x v="2"/>
    <x v="3"/>
  </r>
  <r>
    <x v="1"/>
    <s v="02"/>
    <x v="1"/>
    <x v="27"/>
    <s v="0226"/>
    <s v="Sørum"/>
    <s v="1"/>
    <s v="Menn"/>
    <x v="3"/>
    <x v="3"/>
    <x v="2"/>
    <x v="62"/>
  </r>
  <r>
    <x v="1"/>
    <s v="02"/>
    <x v="1"/>
    <x v="27"/>
    <s v="0226"/>
    <s v="Sørum"/>
    <s v="1"/>
    <s v="Menn"/>
    <x v="4"/>
    <x v="4"/>
    <x v="2"/>
    <x v="63"/>
  </r>
  <r>
    <x v="1"/>
    <s v="02"/>
    <x v="1"/>
    <x v="27"/>
    <s v="0226"/>
    <s v="Sørum"/>
    <s v="1"/>
    <s v="Menn"/>
    <x v="5"/>
    <x v="5"/>
    <x v="2"/>
    <x v="4"/>
  </r>
  <r>
    <x v="1"/>
    <s v="02"/>
    <x v="1"/>
    <x v="27"/>
    <s v="0226"/>
    <s v="Sørum"/>
    <s v="2"/>
    <s v="Kvinner"/>
    <x v="0"/>
    <x v="0"/>
    <x v="3"/>
    <x v="23"/>
  </r>
  <r>
    <x v="1"/>
    <s v="02"/>
    <x v="1"/>
    <x v="27"/>
    <s v="0226"/>
    <s v="Sørum"/>
    <s v="2"/>
    <s v="Kvinner"/>
    <x v="1"/>
    <x v="1"/>
    <x v="3"/>
    <x v="19"/>
  </r>
  <r>
    <x v="1"/>
    <s v="02"/>
    <x v="1"/>
    <x v="27"/>
    <s v="0226"/>
    <s v="Sørum"/>
    <s v="2"/>
    <s v="Kvinner"/>
    <x v="2"/>
    <x v="2"/>
    <x v="3"/>
    <x v="21"/>
  </r>
  <r>
    <x v="1"/>
    <s v="02"/>
    <x v="1"/>
    <x v="27"/>
    <s v="0226"/>
    <s v="Sørum"/>
    <s v="2"/>
    <s v="Kvinner"/>
    <x v="3"/>
    <x v="3"/>
    <x v="3"/>
    <x v="15"/>
  </r>
  <r>
    <x v="1"/>
    <s v="02"/>
    <x v="1"/>
    <x v="27"/>
    <s v="0226"/>
    <s v="Sørum"/>
    <s v="2"/>
    <s v="Kvinner"/>
    <x v="4"/>
    <x v="4"/>
    <x v="3"/>
    <x v="6"/>
  </r>
  <r>
    <x v="1"/>
    <s v="02"/>
    <x v="1"/>
    <x v="27"/>
    <s v="0226"/>
    <s v="Sørum"/>
    <s v="2"/>
    <s v="Kvinner"/>
    <x v="5"/>
    <x v="5"/>
    <x v="3"/>
    <x v="0"/>
  </r>
  <r>
    <x v="1"/>
    <s v="02"/>
    <x v="1"/>
    <x v="27"/>
    <s v="0226"/>
    <s v="Sørum"/>
    <s v="1"/>
    <s v="Menn"/>
    <x v="0"/>
    <x v="0"/>
    <x v="3"/>
    <x v="19"/>
  </r>
  <r>
    <x v="1"/>
    <s v="02"/>
    <x v="1"/>
    <x v="27"/>
    <s v="0226"/>
    <s v="Sørum"/>
    <s v="1"/>
    <s v="Menn"/>
    <x v="1"/>
    <x v="1"/>
    <x v="3"/>
    <x v="5"/>
  </r>
  <r>
    <x v="1"/>
    <s v="02"/>
    <x v="1"/>
    <x v="27"/>
    <s v="0226"/>
    <s v="Sørum"/>
    <s v="1"/>
    <s v="Menn"/>
    <x v="2"/>
    <x v="2"/>
    <x v="3"/>
    <x v="55"/>
  </r>
  <r>
    <x v="1"/>
    <s v="02"/>
    <x v="1"/>
    <x v="27"/>
    <s v="0226"/>
    <s v="Sørum"/>
    <s v="1"/>
    <s v="Menn"/>
    <x v="3"/>
    <x v="3"/>
    <x v="3"/>
    <x v="31"/>
  </r>
  <r>
    <x v="1"/>
    <s v="02"/>
    <x v="1"/>
    <x v="27"/>
    <s v="0226"/>
    <s v="Sørum"/>
    <s v="1"/>
    <s v="Menn"/>
    <x v="4"/>
    <x v="4"/>
    <x v="3"/>
    <x v="73"/>
  </r>
  <r>
    <x v="1"/>
    <s v="02"/>
    <x v="1"/>
    <x v="27"/>
    <s v="0226"/>
    <s v="Sørum"/>
    <s v="1"/>
    <s v="Menn"/>
    <x v="5"/>
    <x v="5"/>
    <x v="3"/>
    <x v="4"/>
  </r>
  <r>
    <x v="1"/>
    <s v="02"/>
    <x v="1"/>
    <x v="27"/>
    <s v="0226"/>
    <s v="Sørum"/>
    <s v="2"/>
    <s v="Kvinner"/>
    <x v="0"/>
    <x v="0"/>
    <x v="4"/>
    <x v="0"/>
  </r>
  <r>
    <x v="1"/>
    <s v="02"/>
    <x v="1"/>
    <x v="27"/>
    <s v="0226"/>
    <s v="Sørum"/>
    <s v="2"/>
    <s v="Kvinner"/>
    <x v="1"/>
    <x v="1"/>
    <x v="4"/>
    <x v="1"/>
  </r>
  <r>
    <x v="1"/>
    <s v="02"/>
    <x v="1"/>
    <x v="27"/>
    <s v="0226"/>
    <s v="Sørum"/>
    <s v="2"/>
    <s v="Kvinner"/>
    <x v="2"/>
    <x v="2"/>
    <x v="4"/>
    <x v="36"/>
  </r>
  <r>
    <x v="1"/>
    <s v="02"/>
    <x v="1"/>
    <x v="27"/>
    <s v="0226"/>
    <s v="Sørum"/>
    <s v="2"/>
    <s v="Kvinner"/>
    <x v="3"/>
    <x v="3"/>
    <x v="4"/>
    <x v="6"/>
  </r>
  <r>
    <x v="1"/>
    <s v="02"/>
    <x v="1"/>
    <x v="27"/>
    <s v="0226"/>
    <s v="Sørum"/>
    <s v="2"/>
    <s v="Kvinner"/>
    <x v="4"/>
    <x v="4"/>
    <x v="4"/>
    <x v="13"/>
  </r>
  <r>
    <x v="1"/>
    <s v="02"/>
    <x v="1"/>
    <x v="27"/>
    <s v="0226"/>
    <s v="Sørum"/>
    <s v="2"/>
    <s v="Kvinner"/>
    <x v="5"/>
    <x v="5"/>
    <x v="4"/>
    <x v="19"/>
  </r>
  <r>
    <x v="1"/>
    <s v="02"/>
    <x v="1"/>
    <x v="27"/>
    <s v="0226"/>
    <s v="Sørum"/>
    <s v="1"/>
    <s v="Menn"/>
    <x v="0"/>
    <x v="0"/>
    <x v="4"/>
    <x v="19"/>
  </r>
  <r>
    <x v="1"/>
    <s v="02"/>
    <x v="1"/>
    <x v="27"/>
    <s v="0226"/>
    <s v="Sørum"/>
    <s v="1"/>
    <s v="Menn"/>
    <x v="1"/>
    <x v="1"/>
    <x v="4"/>
    <x v="1"/>
  </r>
  <r>
    <x v="1"/>
    <s v="02"/>
    <x v="1"/>
    <x v="27"/>
    <s v="0226"/>
    <s v="Sørum"/>
    <s v="1"/>
    <s v="Menn"/>
    <x v="2"/>
    <x v="2"/>
    <x v="4"/>
    <x v="24"/>
  </r>
  <r>
    <x v="1"/>
    <s v="02"/>
    <x v="1"/>
    <x v="27"/>
    <s v="0226"/>
    <s v="Sørum"/>
    <s v="1"/>
    <s v="Menn"/>
    <x v="3"/>
    <x v="3"/>
    <x v="4"/>
    <x v="8"/>
  </r>
  <r>
    <x v="1"/>
    <s v="02"/>
    <x v="1"/>
    <x v="27"/>
    <s v="0226"/>
    <s v="Sørum"/>
    <s v="1"/>
    <s v="Menn"/>
    <x v="4"/>
    <x v="4"/>
    <x v="4"/>
    <x v="31"/>
  </r>
  <r>
    <x v="1"/>
    <s v="02"/>
    <x v="1"/>
    <x v="27"/>
    <s v="0226"/>
    <s v="Sørum"/>
    <s v="1"/>
    <s v="Menn"/>
    <x v="5"/>
    <x v="5"/>
    <x v="4"/>
    <x v="3"/>
  </r>
  <r>
    <x v="1"/>
    <s v="02"/>
    <x v="1"/>
    <x v="27"/>
    <s v="0226"/>
    <s v="Sørum"/>
    <s v="2"/>
    <s v="Kvinner"/>
    <x v="0"/>
    <x v="0"/>
    <x v="5"/>
    <x v="23"/>
  </r>
  <r>
    <x v="1"/>
    <s v="02"/>
    <x v="1"/>
    <x v="27"/>
    <s v="0226"/>
    <s v="Sørum"/>
    <s v="2"/>
    <s v="Kvinner"/>
    <x v="1"/>
    <x v="1"/>
    <x v="5"/>
    <x v="0"/>
  </r>
  <r>
    <x v="1"/>
    <s v="02"/>
    <x v="1"/>
    <x v="27"/>
    <s v="0226"/>
    <s v="Sørum"/>
    <s v="2"/>
    <s v="Kvinner"/>
    <x v="2"/>
    <x v="2"/>
    <x v="5"/>
    <x v="5"/>
  </r>
  <r>
    <x v="1"/>
    <s v="02"/>
    <x v="1"/>
    <x v="27"/>
    <s v="0226"/>
    <s v="Sørum"/>
    <s v="2"/>
    <s v="Kvinner"/>
    <x v="3"/>
    <x v="3"/>
    <x v="5"/>
    <x v="13"/>
  </r>
  <r>
    <x v="1"/>
    <s v="02"/>
    <x v="1"/>
    <x v="27"/>
    <s v="0226"/>
    <s v="Sørum"/>
    <s v="2"/>
    <s v="Kvinner"/>
    <x v="4"/>
    <x v="4"/>
    <x v="5"/>
    <x v="7"/>
  </r>
  <r>
    <x v="1"/>
    <s v="02"/>
    <x v="1"/>
    <x v="27"/>
    <s v="0226"/>
    <s v="Sørum"/>
    <s v="2"/>
    <s v="Kvinner"/>
    <x v="5"/>
    <x v="5"/>
    <x v="5"/>
    <x v="5"/>
  </r>
  <r>
    <x v="1"/>
    <s v="02"/>
    <x v="1"/>
    <x v="27"/>
    <s v="0226"/>
    <s v="Sørum"/>
    <s v="1"/>
    <s v="Menn"/>
    <x v="0"/>
    <x v="0"/>
    <x v="5"/>
    <x v="23"/>
  </r>
  <r>
    <x v="1"/>
    <s v="02"/>
    <x v="1"/>
    <x v="27"/>
    <s v="0226"/>
    <s v="Sørum"/>
    <s v="1"/>
    <s v="Menn"/>
    <x v="1"/>
    <x v="1"/>
    <x v="5"/>
    <x v="19"/>
  </r>
  <r>
    <x v="1"/>
    <s v="02"/>
    <x v="1"/>
    <x v="27"/>
    <s v="0226"/>
    <s v="Sørum"/>
    <s v="1"/>
    <s v="Menn"/>
    <x v="2"/>
    <x v="2"/>
    <x v="5"/>
    <x v="4"/>
  </r>
  <r>
    <x v="1"/>
    <s v="02"/>
    <x v="1"/>
    <x v="27"/>
    <s v="0226"/>
    <s v="Sørum"/>
    <s v="1"/>
    <s v="Menn"/>
    <x v="3"/>
    <x v="3"/>
    <x v="5"/>
    <x v="27"/>
  </r>
  <r>
    <x v="1"/>
    <s v="02"/>
    <x v="1"/>
    <x v="27"/>
    <s v="0226"/>
    <s v="Sørum"/>
    <s v="1"/>
    <s v="Menn"/>
    <x v="4"/>
    <x v="4"/>
    <x v="5"/>
    <x v="35"/>
  </r>
  <r>
    <x v="1"/>
    <s v="02"/>
    <x v="1"/>
    <x v="27"/>
    <s v="0226"/>
    <s v="Sørum"/>
    <s v="1"/>
    <s v="Menn"/>
    <x v="5"/>
    <x v="5"/>
    <x v="5"/>
    <x v="55"/>
  </r>
  <r>
    <x v="1"/>
    <s v="02"/>
    <x v="1"/>
    <x v="27"/>
    <s v="0226"/>
    <s v="Sørum"/>
    <s v="2"/>
    <s v="Kvinner"/>
    <x v="0"/>
    <x v="0"/>
    <x v="6"/>
    <x v="1"/>
  </r>
  <r>
    <x v="1"/>
    <s v="02"/>
    <x v="1"/>
    <x v="27"/>
    <s v="0226"/>
    <s v="Sørum"/>
    <s v="2"/>
    <s v="Kvinner"/>
    <x v="1"/>
    <x v="1"/>
    <x v="6"/>
    <x v="0"/>
  </r>
  <r>
    <x v="1"/>
    <s v="02"/>
    <x v="1"/>
    <x v="27"/>
    <s v="0226"/>
    <s v="Sørum"/>
    <s v="2"/>
    <s v="Kvinner"/>
    <x v="2"/>
    <x v="2"/>
    <x v="6"/>
    <x v="12"/>
  </r>
  <r>
    <x v="1"/>
    <s v="02"/>
    <x v="1"/>
    <x v="27"/>
    <s v="0226"/>
    <s v="Sørum"/>
    <s v="2"/>
    <s v="Kvinner"/>
    <x v="3"/>
    <x v="3"/>
    <x v="6"/>
    <x v="21"/>
  </r>
  <r>
    <x v="1"/>
    <s v="02"/>
    <x v="1"/>
    <x v="27"/>
    <s v="0226"/>
    <s v="Sørum"/>
    <s v="2"/>
    <s v="Kvinner"/>
    <x v="4"/>
    <x v="4"/>
    <x v="6"/>
    <x v="6"/>
  </r>
  <r>
    <x v="1"/>
    <s v="02"/>
    <x v="1"/>
    <x v="27"/>
    <s v="0226"/>
    <s v="Sørum"/>
    <s v="2"/>
    <s v="Kvinner"/>
    <x v="5"/>
    <x v="5"/>
    <x v="6"/>
    <x v="7"/>
  </r>
  <r>
    <x v="1"/>
    <s v="02"/>
    <x v="1"/>
    <x v="27"/>
    <s v="0226"/>
    <s v="Sørum"/>
    <s v="1"/>
    <s v="Menn"/>
    <x v="0"/>
    <x v="0"/>
    <x v="6"/>
    <x v="0"/>
  </r>
  <r>
    <x v="1"/>
    <s v="02"/>
    <x v="1"/>
    <x v="27"/>
    <s v="0226"/>
    <s v="Sørum"/>
    <s v="1"/>
    <s v="Menn"/>
    <x v="1"/>
    <x v="1"/>
    <x v="6"/>
    <x v="12"/>
  </r>
  <r>
    <x v="1"/>
    <s v="02"/>
    <x v="1"/>
    <x v="27"/>
    <s v="0226"/>
    <s v="Sørum"/>
    <s v="1"/>
    <s v="Menn"/>
    <x v="2"/>
    <x v="2"/>
    <x v="6"/>
    <x v="36"/>
  </r>
  <r>
    <x v="1"/>
    <s v="02"/>
    <x v="1"/>
    <x v="27"/>
    <s v="0226"/>
    <s v="Sørum"/>
    <s v="1"/>
    <s v="Menn"/>
    <x v="3"/>
    <x v="3"/>
    <x v="6"/>
    <x v="63"/>
  </r>
  <r>
    <x v="1"/>
    <s v="02"/>
    <x v="1"/>
    <x v="27"/>
    <s v="0226"/>
    <s v="Sørum"/>
    <s v="1"/>
    <s v="Menn"/>
    <x v="4"/>
    <x v="4"/>
    <x v="6"/>
    <x v="28"/>
  </r>
  <r>
    <x v="1"/>
    <s v="02"/>
    <x v="1"/>
    <x v="27"/>
    <s v="0226"/>
    <s v="Sørum"/>
    <s v="1"/>
    <s v="Menn"/>
    <x v="5"/>
    <x v="5"/>
    <x v="6"/>
    <x v="32"/>
  </r>
  <r>
    <x v="1"/>
    <s v="02"/>
    <x v="1"/>
    <x v="27"/>
    <s v="0226"/>
    <s v="Sørum"/>
    <s v="2"/>
    <s v="Kvinner"/>
    <x v="0"/>
    <x v="0"/>
    <x v="7"/>
    <x v="39"/>
  </r>
  <r>
    <x v="1"/>
    <s v="02"/>
    <x v="1"/>
    <x v="27"/>
    <s v="0226"/>
    <s v="Sørum"/>
    <s v="2"/>
    <s v="Kvinner"/>
    <x v="1"/>
    <x v="1"/>
    <x v="7"/>
    <x v="39"/>
  </r>
  <r>
    <x v="1"/>
    <s v="02"/>
    <x v="1"/>
    <x v="27"/>
    <s v="0226"/>
    <s v="Sørum"/>
    <s v="2"/>
    <s v="Kvinner"/>
    <x v="2"/>
    <x v="2"/>
    <x v="7"/>
    <x v="0"/>
  </r>
  <r>
    <x v="1"/>
    <s v="02"/>
    <x v="1"/>
    <x v="27"/>
    <s v="0226"/>
    <s v="Sørum"/>
    <s v="2"/>
    <s v="Kvinner"/>
    <x v="3"/>
    <x v="3"/>
    <x v="7"/>
    <x v="6"/>
  </r>
  <r>
    <x v="1"/>
    <s v="02"/>
    <x v="1"/>
    <x v="27"/>
    <s v="0226"/>
    <s v="Sørum"/>
    <s v="2"/>
    <s v="Kvinner"/>
    <x v="4"/>
    <x v="4"/>
    <x v="7"/>
    <x v="5"/>
  </r>
  <r>
    <x v="1"/>
    <s v="02"/>
    <x v="1"/>
    <x v="27"/>
    <s v="0226"/>
    <s v="Sørum"/>
    <s v="2"/>
    <s v="Kvinner"/>
    <x v="5"/>
    <x v="5"/>
    <x v="7"/>
    <x v="5"/>
  </r>
  <r>
    <x v="1"/>
    <s v="02"/>
    <x v="1"/>
    <x v="27"/>
    <s v="0226"/>
    <s v="Sørum"/>
    <s v="1"/>
    <s v="Menn"/>
    <x v="0"/>
    <x v="0"/>
    <x v="7"/>
    <x v="0"/>
  </r>
  <r>
    <x v="1"/>
    <s v="02"/>
    <x v="1"/>
    <x v="27"/>
    <s v="0226"/>
    <s v="Sørum"/>
    <s v="1"/>
    <s v="Menn"/>
    <x v="1"/>
    <x v="1"/>
    <x v="7"/>
    <x v="19"/>
  </r>
  <r>
    <x v="1"/>
    <s v="02"/>
    <x v="1"/>
    <x v="27"/>
    <s v="0226"/>
    <s v="Sørum"/>
    <s v="1"/>
    <s v="Menn"/>
    <x v="2"/>
    <x v="2"/>
    <x v="7"/>
    <x v="4"/>
  </r>
  <r>
    <x v="1"/>
    <s v="02"/>
    <x v="1"/>
    <x v="27"/>
    <s v="0226"/>
    <s v="Sørum"/>
    <s v="1"/>
    <s v="Menn"/>
    <x v="3"/>
    <x v="3"/>
    <x v="7"/>
    <x v="16"/>
  </r>
  <r>
    <x v="1"/>
    <s v="02"/>
    <x v="1"/>
    <x v="27"/>
    <s v="0226"/>
    <s v="Sørum"/>
    <s v="1"/>
    <s v="Menn"/>
    <x v="4"/>
    <x v="4"/>
    <x v="7"/>
    <x v="16"/>
  </r>
  <r>
    <x v="1"/>
    <s v="02"/>
    <x v="1"/>
    <x v="27"/>
    <s v="0226"/>
    <s v="Sørum"/>
    <s v="1"/>
    <s v="Menn"/>
    <x v="5"/>
    <x v="5"/>
    <x v="7"/>
    <x v="41"/>
  </r>
  <r>
    <x v="1"/>
    <s v="02"/>
    <x v="1"/>
    <x v="28"/>
    <s v="0227"/>
    <s v="Fet"/>
    <s v="2"/>
    <s v="Kvinner"/>
    <x v="0"/>
    <x v="0"/>
    <x v="0"/>
    <x v="1"/>
  </r>
  <r>
    <x v="1"/>
    <s v="02"/>
    <x v="1"/>
    <x v="28"/>
    <s v="0227"/>
    <s v="Fet"/>
    <s v="2"/>
    <s v="Kvinner"/>
    <x v="1"/>
    <x v="1"/>
    <x v="0"/>
    <x v="23"/>
  </r>
  <r>
    <x v="1"/>
    <s v="02"/>
    <x v="1"/>
    <x v="28"/>
    <s v="0227"/>
    <s v="Fet"/>
    <s v="2"/>
    <s v="Kvinner"/>
    <x v="2"/>
    <x v="2"/>
    <x v="0"/>
    <x v="5"/>
  </r>
  <r>
    <x v="1"/>
    <s v="02"/>
    <x v="1"/>
    <x v="28"/>
    <s v="0227"/>
    <s v="Fet"/>
    <s v="2"/>
    <s v="Kvinner"/>
    <x v="3"/>
    <x v="3"/>
    <x v="0"/>
    <x v="19"/>
  </r>
  <r>
    <x v="1"/>
    <s v="02"/>
    <x v="1"/>
    <x v="28"/>
    <s v="0227"/>
    <s v="Fet"/>
    <s v="2"/>
    <s v="Kvinner"/>
    <x v="4"/>
    <x v="4"/>
    <x v="0"/>
    <x v="12"/>
  </r>
  <r>
    <x v="1"/>
    <s v="02"/>
    <x v="1"/>
    <x v="28"/>
    <s v="0227"/>
    <s v="Fet"/>
    <s v="2"/>
    <s v="Kvinner"/>
    <x v="5"/>
    <x v="5"/>
    <x v="0"/>
    <x v="23"/>
  </r>
  <r>
    <x v="1"/>
    <s v="02"/>
    <x v="1"/>
    <x v="28"/>
    <s v="0227"/>
    <s v="Fet"/>
    <s v="1"/>
    <s v="Menn"/>
    <x v="0"/>
    <x v="0"/>
    <x v="0"/>
    <x v="0"/>
  </r>
  <r>
    <x v="1"/>
    <s v="02"/>
    <x v="1"/>
    <x v="28"/>
    <s v="0227"/>
    <s v="Fet"/>
    <s v="1"/>
    <s v="Menn"/>
    <x v="1"/>
    <x v="1"/>
    <x v="0"/>
    <x v="23"/>
  </r>
  <r>
    <x v="1"/>
    <s v="02"/>
    <x v="1"/>
    <x v="28"/>
    <s v="0227"/>
    <s v="Fet"/>
    <s v="1"/>
    <s v="Menn"/>
    <x v="2"/>
    <x v="2"/>
    <x v="0"/>
    <x v="6"/>
  </r>
  <r>
    <x v="1"/>
    <s v="02"/>
    <x v="1"/>
    <x v="28"/>
    <s v="0227"/>
    <s v="Fet"/>
    <s v="1"/>
    <s v="Menn"/>
    <x v="3"/>
    <x v="3"/>
    <x v="0"/>
    <x v="55"/>
  </r>
  <r>
    <x v="1"/>
    <s v="02"/>
    <x v="1"/>
    <x v="28"/>
    <s v="0227"/>
    <s v="Fet"/>
    <s v="1"/>
    <s v="Menn"/>
    <x v="4"/>
    <x v="4"/>
    <x v="0"/>
    <x v="55"/>
  </r>
  <r>
    <x v="1"/>
    <s v="02"/>
    <x v="1"/>
    <x v="28"/>
    <s v="0227"/>
    <s v="Fet"/>
    <s v="1"/>
    <s v="Menn"/>
    <x v="5"/>
    <x v="5"/>
    <x v="0"/>
    <x v="21"/>
  </r>
  <r>
    <x v="1"/>
    <s v="02"/>
    <x v="1"/>
    <x v="28"/>
    <s v="0227"/>
    <s v="Fet"/>
    <s v="2"/>
    <s v="Kvinner"/>
    <x v="0"/>
    <x v="0"/>
    <x v="1"/>
    <x v="0"/>
  </r>
  <r>
    <x v="1"/>
    <s v="02"/>
    <x v="1"/>
    <x v="28"/>
    <s v="0227"/>
    <s v="Fet"/>
    <s v="2"/>
    <s v="Kvinner"/>
    <x v="1"/>
    <x v="1"/>
    <x v="1"/>
    <x v="0"/>
  </r>
  <r>
    <x v="1"/>
    <s v="02"/>
    <x v="1"/>
    <x v="28"/>
    <s v="0227"/>
    <s v="Fet"/>
    <s v="2"/>
    <s v="Kvinner"/>
    <x v="2"/>
    <x v="2"/>
    <x v="1"/>
    <x v="19"/>
  </r>
  <r>
    <x v="1"/>
    <s v="02"/>
    <x v="1"/>
    <x v="28"/>
    <s v="0227"/>
    <s v="Fet"/>
    <s v="2"/>
    <s v="Kvinner"/>
    <x v="3"/>
    <x v="3"/>
    <x v="1"/>
    <x v="19"/>
  </r>
  <r>
    <x v="1"/>
    <s v="02"/>
    <x v="1"/>
    <x v="28"/>
    <s v="0227"/>
    <s v="Fet"/>
    <s v="2"/>
    <s v="Kvinner"/>
    <x v="4"/>
    <x v="4"/>
    <x v="1"/>
    <x v="7"/>
  </r>
  <r>
    <x v="1"/>
    <s v="02"/>
    <x v="1"/>
    <x v="28"/>
    <s v="0227"/>
    <s v="Fet"/>
    <s v="2"/>
    <s v="Kvinner"/>
    <x v="5"/>
    <x v="5"/>
    <x v="1"/>
    <x v="23"/>
  </r>
  <r>
    <x v="1"/>
    <s v="02"/>
    <x v="1"/>
    <x v="28"/>
    <s v="0227"/>
    <s v="Fet"/>
    <s v="1"/>
    <s v="Menn"/>
    <x v="0"/>
    <x v="0"/>
    <x v="1"/>
    <x v="0"/>
  </r>
  <r>
    <x v="1"/>
    <s v="02"/>
    <x v="1"/>
    <x v="28"/>
    <s v="0227"/>
    <s v="Fet"/>
    <s v="1"/>
    <s v="Menn"/>
    <x v="1"/>
    <x v="1"/>
    <x v="1"/>
    <x v="23"/>
  </r>
  <r>
    <x v="1"/>
    <s v="02"/>
    <x v="1"/>
    <x v="28"/>
    <s v="0227"/>
    <s v="Fet"/>
    <s v="1"/>
    <s v="Menn"/>
    <x v="2"/>
    <x v="2"/>
    <x v="1"/>
    <x v="5"/>
  </r>
  <r>
    <x v="1"/>
    <s v="02"/>
    <x v="1"/>
    <x v="28"/>
    <s v="0227"/>
    <s v="Fet"/>
    <s v="1"/>
    <s v="Menn"/>
    <x v="3"/>
    <x v="3"/>
    <x v="1"/>
    <x v="40"/>
  </r>
  <r>
    <x v="1"/>
    <s v="02"/>
    <x v="1"/>
    <x v="28"/>
    <s v="0227"/>
    <s v="Fet"/>
    <s v="1"/>
    <s v="Menn"/>
    <x v="4"/>
    <x v="4"/>
    <x v="1"/>
    <x v="55"/>
  </r>
  <r>
    <x v="1"/>
    <s v="02"/>
    <x v="1"/>
    <x v="28"/>
    <s v="0227"/>
    <s v="Fet"/>
    <s v="1"/>
    <s v="Menn"/>
    <x v="5"/>
    <x v="5"/>
    <x v="1"/>
    <x v="6"/>
  </r>
  <r>
    <x v="1"/>
    <s v="02"/>
    <x v="1"/>
    <x v="28"/>
    <s v="0227"/>
    <s v="Fet"/>
    <s v="2"/>
    <s v="Kvinner"/>
    <x v="0"/>
    <x v="0"/>
    <x v="2"/>
    <x v="0"/>
  </r>
  <r>
    <x v="1"/>
    <s v="02"/>
    <x v="1"/>
    <x v="28"/>
    <s v="0227"/>
    <s v="Fet"/>
    <s v="2"/>
    <s v="Kvinner"/>
    <x v="1"/>
    <x v="1"/>
    <x v="2"/>
    <x v="19"/>
  </r>
  <r>
    <x v="1"/>
    <s v="02"/>
    <x v="1"/>
    <x v="28"/>
    <s v="0227"/>
    <s v="Fet"/>
    <s v="2"/>
    <s v="Kvinner"/>
    <x v="2"/>
    <x v="2"/>
    <x v="2"/>
    <x v="12"/>
  </r>
  <r>
    <x v="1"/>
    <s v="02"/>
    <x v="1"/>
    <x v="28"/>
    <s v="0227"/>
    <s v="Fet"/>
    <s v="2"/>
    <s v="Kvinner"/>
    <x v="3"/>
    <x v="3"/>
    <x v="2"/>
    <x v="13"/>
  </r>
  <r>
    <x v="1"/>
    <s v="02"/>
    <x v="1"/>
    <x v="28"/>
    <s v="0227"/>
    <s v="Fet"/>
    <s v="2"/>
    <s v="Kvinner"/>
    <x v="4"/>
    <x v="4"/>
    <x v="2"/>
    <x v="5"/>
  </r>
  <r>
    <x v="1"/>
    <s v="02"/>
    <x v="1"/>
    <x v="28"/>
    <s v="0227"/>
    <s v="Fet"/>
    <s v="2"/>
    <s v="Kvinner"/>
    <x v="5"/>
    <x v="5"/>
    <x v="2"/>
    <x v="39"/>
  </r>
  <r>
    <x v="1"/>
    <s v="02"/>
    <x v="1"/>
    <x v="28"/>
    <s v="0227"/>
    <s v="Fet"/>
    <s v="1"/>
    <s v="Menn"/>
    <x v="0"/>
    <x v="0"/>
    <x v="2"/>
    <x v="0"/>
  </r>
  <r>
    <x v="1"/>
    <s v="02"/>
    <x v="1"/>
    <x v="28"/>
    <s v="0227"/>
    <s v="Fet"/>
    <s v="1"/>
    <s v="Menn"/>
    <x v="1"/>
    <x v="1"/>
    <x v="2"/>
    <x v="23"/>
  </r>
  <r>
    <x v="1"/>
    <s v="02"/>
    <x v="1"/>
    <x v="28"/>
    <s v="0227"/>
    <s v="Fet"/>
    <s v="1"/>
    <s v="Menn"/>
    <x v="2"/>
    <x v="2"/>
    <x v="2"/>
    <x v="12"/>
  </r>
  <r>
    <x v="1"/>
    <s v="02"/>
    <x v="1"/>
    <x v="28"/>
    <s v="0227"/>
    <s v="Fet"/>
    <s v="1"/>
    <s v="Menn"/>
    <x v="3"/>
    <x v="3"/>
    <x v="2"/>
    <x v="4"/>
  </r>
  <r>
    <x v="1"/>
    <s v="02"/>
    <x v="1"/>
    <x v="28"/>
    <s v="0227"/>
    <s v="Fet"/>
    <s v="1"/>
    <s v="Menn"/>
    <x v="4"/>
    <x v="4"/>
    <x v="2"/>
    <x v="40"/>
  </r>
  <r>
    <x v="1"/>
    <s v="02"/>
    <x v="1"/>
    <x v="28"/>
    <s v="0227"/>
    <s v="Fet"/>
    <s v="1"/>
    <s v="Menn"/>
    <x v="5"/>
    <x v="5"/>
    <x v="2"/>
    <x v="13"/>
  </r>
  <r>
    <x v="1"/>
    <s v="02"/>
    <x v="1"/>
    <x v="28"/>
    <s v="0227"/>
    <s v="Fet"/>
    <s v="2"/>
    <s v="Kvinner"/>
    <x v="0"/>
    <x v="0"/>
    <x v="3"/>
    <x v="0"/>
  </r>
  <r>
    <x v="1"/>
    <s v="02"/>
    <x v="1"/>
    <x v="28"/>
    <s v="0227"/>
    <s v="Fet"/>
    <s v="2"/>
    <s v="Kvinner"/>
    <x v="1"/>
    <x v="1"/>
    <x v="3"/>
    <x v="0"/>
  </r>
  <r>
    <x v="1"/>
    <s v="02"/>
    <x v="1"/>
    <x v="28"/>
    <s v="0227"/>
    <s v="Fet"/>
    <s v="2"/>
    <s v="Kvinner"/>
    <x v="2"/>
    <x v="2"/>
    <x v="3"/>
    <x v="0"/>
  </r>
  <r>
    <x v="1"/>
    <s v="02"/>
    <x v="1"/>
    <x v="28"/>
    <s v="0227"/>
    <s v="Fet"/>
    <s v="2"/>
    <s v="Kvinner"/>
    <x v="3"/>
    <x v="3"/>
    <x v="3"/>
    <x v="6"/>
  </r>
  <r>
    <x v="1"/>
    <s v="02"/>
    <x v="1"/>
    <x v="28"/>
    <s v="0227"/>
    <s v="Fet"/>
    <s v="2"/>
    <s v="Kvinner"/>
    <x v="4"/>
    <x v="4"/>
    <x v="3"/>
    <x v="19"/>
  </r>
  <r>
    <x v="1"/>
    <s v="02"/>
    <x v="1"/>
    <x v="28"/>
    <s v="0227"/>
    <s v="Fet"/>
    <s v="2"/>
    <s v="Kvinner"/>
    <x v="5"/>
    <x v="5"/>
    <x v="3"/>
    <x v="23"/>
  </r>
  <r>
    <x v="1"/>
    <s v="02"/>
    <x v="1"/>
    <x v="28"/>
    <s v="0227"/>
    <s v="Fet"/>
    <s v="1"/>
    <s v="Menn"/>
    <x v="0"/>
    <x v="0"/>
    <x v="3"/>
    <x v="1"/>
  </r>
  <r>
    <x v="1"/>
    <s v="02"/>
    <x v="1"/>
    <x v="28"/>
    <s v="0227"/>
    <s v="Fet"/>
    <s v="1"/>
    <s v="Menn"/>
    <x v="1"/>
    <x v="1"/>
    <x v="3"/>
    <x v="23"/>
  </r>
  <r>
    <x v="1"/>
    <s v="02"/>
    <x v="1"/>
    <x v="28"/>
    <s v="0227"/>
    <s v="Fet"/>
    <s v="1"/>
    <s v="Menn"/>
    <x v="2"/>
    <x v="2"/>
    <x v="3"/>
    <x v="12"/>
  </r>
  <r>
    <x v="1"/>
    <s v="02"/>
    <x v="1"/>
    <x v="28"/>
    <s v="0227"/>
    <s v="Fet"/>
    <s v="1"/>
    <s v="Menn"/>
    <x v="3"/>
    <x v="3"/>
    <x v="3"/>
    <x v="4"/>
  </r>
  <r>
    <x v="1"/>
    <s v="02"/>
    <x v="1"/>
    <x v="28"/>
    <s v="0227"/>
    <s v="Fet"/>
    <s v="1"/>
    <s v="Menn"/>
    <x v="4"/>
    <x v="4"/>
    <x v="3"/>
    <x v="11"/>
  </r>
  <r>
    <x v="1"/>
    <s v="02"/>
    <x v="1"/>
    <x v="28"/>
    <s v="0227"/>
    <s v="Fet"/>
    <s v="1"/>
    <s v="Menn"/>
    <x v="5"/>
    <x v="5"/>
    <x v="3"/>
    <x v="5"/>
  </r>
  <r>
    <x v="1"/>
    <s v="02"/>
    <x v="1"/>
    <x v="28"/>
    <s v="0227"/>
    <s v="Fet"/>
    <s v="2"/>
    <s v="Kvinner"/>
    <x v="0"/>
    <x v="0"/>
    <x v="4"/>
    <x v="1"/>
  </r>
  <r>
    <x v="1"/>
    <s v="02"/>
    <x v="1"/>
    <x v="28"/>
    <s v="0227"/>
    <s v="Fet"/>
    <s v="2"/>
    <s v="Kvinner"/>
    <x v="1"/>
    <x v="1"/>
    <x v="4"/>
    <x v="39"/>
  </r>
  <r>
    <x v="1"/>
    <s v="02"/>
    <x v="1"/>
    <x v="28"/>
    <s v="0227"/>
    <s v="Fet"/>
    <s v="2"/>
    <s v="Kvinner"/>
    <x v="2"/>
    <x v="2"/>
    <x v="4"/>
    <x v="19"/>
  </r>
  <r>
    <x v="1"/>
    <s v="02"/>
    <x v="1"/>
    <x v="28"/>
    <s v="0227"/>
    <s v="Fet"/>
    <s v="2"/>
    <s v="Kvinner"/>
    <x v="3"/>
    <x v="3"/>
    <x v="4"/>
    <x v="19"/>
  </r>
  <r>
    <x v="1"/>
    <s v="02"/>
    <x v="1"/>
    <x v="28"/>
    <s v="0227"/>
    <s v="Fet"/>
    <s v="2"/>
    <s v="Kvinner"/>
    <x v="4"/>
    <x v="4"/>
    <x v="4"/>
    <x v="12"/>
  </r>
  <r>
    <x v="1"/>
    <s v="02"/>
    <x v="1"/>
    <x v="28"/>
    <s v="0227"/>
    <s v="Fet"/>
    <s v="2"/>
    <s v="Kvinner"/>
    <x v="5"/>
    <x v="5"/>
    <x v="4"/>
    <x v="39"/>
  </r>
  <r>
    <x v="1"/>
    <s v="02"/>
    <x v="1"/>
    <x v="28"/>
    <s v="0227"/>
    <s v="Fet"/>
    <s v="1"/>
    <s v="Menn"/>
    <x v="0"/>
    <x v="0"/>
    <x v="4"/>
    <x v="39"/>
  </r>
  <r>
    <x v="1"/>
    <s v="02"/>
    <x v="1"/>
    <x v="28"/>
    <s v="0227"/>
    <s v="Fet"/>
    <s v="1"/>
    <s v="Menn"/>
    <x v="1"/>
    <x v="1"/>
    <x v="4"/>
    <x v="39"/>
  </r>
  <r>
    <x v="1"/>
    <s v="02"/>
    <x v="1"/>
    <x v="28"/>
    <s v="0227"/>
    <s v="Fet"/>
    <s v="1"/>
    <s v="Menn"/>
    <x v="2"/>
    <x v="2"/>
    <x v="4"/>
    <x v="1"/>
  </r>
  <r>
    <x v="1"/>
    <s v="02"/>
    <x v="1"/>
    <x v="28"/>
    <s v="0227"/>
    <s v="Fet"/>
    <s v="1"/>
    <s v="Menn"/>
    <x v="3"/>
    <x v="3"/>
    <x v="4"/>
    <x v="20"/>
  </r>
  <r>
    <x v="1"/>
    <s v="02"/>
    <x v="1"/>
    <x v="28"/>
    <s v="0227"/>
    <s v="Fet"/>
    <s v="1"/>
    <s v="Menn"/>
    <x v="4"/>
    <x v="4"/>
    <x v="4"/>
    <x v="24"/>
  </r>
  <r>
    <x v="1"/>
    <s v="02"/>
    <x v="1"/>
    <x v="28"/>
    <s v="0227"/>
    <s v="Fet"/>
    <s v="1"/>
    <s v="Menn"/>
    <x v="5"/>
    <x v="5"/>
    <x v="4"/>
    <x v="13"/>
  </r>
  <r>
    <x v="1"/>
    <s v="02"/>
    <x v="1"/>
    <x v="28"/>
    <s v="0227"/>
    <s v="Fet"/>
    <s v="2"/>
    <s v="Kvinner"/>
    <x v="0"/>
    <x v="0"/>
    <x v="5"/>
    <x v="0"/>
  </r>
  <r>
    <x v="1"/>
    <s v="02"/>
    <x v="1"/>
    <x v="28"/>
    <s v="0227"/>
    <s v="Fet"/>
    <s v="2"/>
    <s v="Kvinner"/>
    <x v="1"/>
    <x v="1"/>
    <x v="5"/>
    <x v="39"/>
  </r>
  <r>
    <x v="1"/>
    <s v="02"/>
    <x v="1"/>
    <x v="28"/>
    <s v="0227"/>
    <s v="Fet"/>
    <s v="2"/>
    <s v="Kvinner"/>
    <x v="2"/>
    <x v="2"/>
    <x v="5"/>
    <x v="19"/>
  </r>
  <r>
    <x v="1"/>
    <s v="02"/>
    <x v="1"/>
    <x v="28"/>
    <s v="0227"/>
    <s v="Fet"/>
    <s v="2"/>
    <s v="Kvinner"/>
    <x v="3"/>
    <x v="3"/>
    <x v="5"/>
    <x v="1"/>
  </r>
  <r>
    <x v="1"/>
    <s v="02"/>
    <x v="1"/>
    <x v="28"/>
    <s v="0227"/>
    <s v="Fet"/>
    <s v="2"/>
    <s v="Kvinner"/>
    <x v="4"/>
    <x v="4"/>
    <x v="5"/>
    <x v="5"/>
  </r>
  <r>
    <x v="1"/>
    <s v="02"/>
    <x v="1"/>
    <x v="28"/>
    <s v="0227"/>
    <s v="Fet"/>
    <s v="2"/>
    <s v="Kvinner"/>
    <x v="5"/>
    <x v="5"/>
    <x v="5"/>
    <x v="39"/>
  </r>
  <r>
    <x v="1"/>
    <s v="02"/>
    <x v="1"/>
    <x v="28"/>
    <s v="0227"/>
    <s v="Fet"/>
    <s v="1"/>
    <s v="Menn"/>
    <x v="0"/>
    <x v="0"/>
    <x v="5"/>
    <x v="23"/>
  </r>
  <r>
    <x v="1"/>
    <s v="02"/>
    <x v="1"/>
    <x v="28"/>
    <s v="0227"/>
    <s v="Fet"/>
    <s v="1"/>
    <s v="Menn"/>
    <x v="1"/>
    <x v="1"/>
    <x v="5"/>
    <x v="39"/>
  </r>
  <r>
    <x v="1"/>
    <s v="02"/>
    <x v="1"/>
    <x v="28"/>
    <s v="0227"/>
    <s v="Fet"/>
    <s v="1"/>
    <s v="Menn"/>
    <x v="2"/>
    <x v="2"/>
    <x v="5"/>
    <x v="19"/>
  </r>
  <r>
    <x v="1"/>
    <s v="02"/>
    <x v="1"/>
    <x v="28"/>
    <s v="0227"/>
    <s v="Fet"/>
    <s v="1"/>
    <s v="Menn"/>
    <x v="3"/>
    <x v="3"/>
    <x v="5"/>
    <x v="20"/>
  </r>
  <r>
    <x v="1"/>
    <s v="02"/>
    <x v="1"/>
    <x v="28"/>
    <s v="0227"/>
    <s v="Fet"/>
    <s v="1"/>
    <s v="Menn"/>
    <x v="4"/>
    <x v="4"/>
    <x v="5"/>
    <x v="14"/>
  </r>
  <r>
    <x v="1"/>
    <s v="02"/>
    <x v="1"/>
    <x v="28"/>
    <s v="0227"/>
    <s v="Fet"/>
    <s v="1"/>
    <s v="Menn"/>
    <x v="5"/>
    <x v="5"/>
    <x v="5"/>
    <x v="13"/>
  </r>
  <r>
    <x v="1"/>
    <s v="02"/>
    <x v="1"/>
    <x v="28"/>
    <s v="0227"/>
    <s v="Fet"/>
    <s v="2"/>
    <s v="Kvinner"/>
    <x v="0"/>
    <x v="0"/>
    <x v="6"/>
    <x v="19"/>
  </r>
  <r>
    <x v="1"/>
    <s v="02"/>
    <x v="1"/>
    <x v="28"/>
    <s v="0227"/>
    <s v="Fet"/>
    <s v="2"/>
    <s v="Kvinner"/>
    <x v="1"/>
    <x v="1"/>
    <x v="6"/>
    <x v="23"/>
  </r>
  <r>
    <x v="1"/>
    <s v="02"/>
    <x v="1"/>
    <x v="28"/>
    <s v="0227"/>
    <s v="Fet"/>
    <s v="2"/>
    <s v="Kvinner"/>
    <x v="2"/>
    <x v="2"/>
    <x v="6"/>
    <x v="0"/>
  </r>
  <r>
    <x v="1"/>
    <s v="02"/>
    <x v="1"/>
    <x v="28"/>
    <s v="0227"/>
    <s v="Fet"/>
    <s v="2"/>
    <s v="Kvinner"/>
    <x v="3"/>
    <x v="3"/>
    <x v="6"/>
    <x v="23"/>
  </r>
  <r>
    <x v="1"/>
    <s v="02"/>
    <x v="1"/>
    <x v="28"/>
    <s v="0227"/>
    <s v="Fet"/>
    <s v="2"/>
    <s v="Kvinner"/>
    <x v="4"/>
    <x v="4"/>
    <x v="6"/>
    <x v="5"/>
  </r>
  <r>
    <x v="1"/>
    <s v="02"/>
    <x v="1"/>
    <x v="28"/>
    <s v="0227"/>
    <s v="Fet"/>
    <s v="2"/>
    <s v="Kvinner"/>
    <x v="5"/>
    <x v="5"/>
    <x v="6"/>
    <x v="39"/>
  </r>
  <r>
    <x v="1"/>
    <s v="02"/>
    <x v="1"/>
    <x v="28"/>
    <s v="0227"/>
    <s v="Fet"/>
    <s v="1"/>
    <s v="Menn"/>
    <x v="0"/>
    <x v="0"/>
    <x v="6"/>
    <x v="23"/>
  </r>
  <r>
    <x v="1"/>
    <s v="02"/>
    <x v="1"/>
    <x v="28"/>
    <s v="0227"/>
    <s v="Fet"/>
    <s v="1"/>
    <s v="Menn"/>
    <x v="1"/>
    <x v="1"/>
    <x v="6"/>
    <x v="39"/>
  </r>
  <r>
    <x v="1"/>
    <s v="02"/>
    <x v="1"/>
    <x v="28"/>
    <s v="0227"/>
    <s v="Fet"/>
    <s v="1"/>
    <s v="Menn"/>
    <x v="2"/>
    <x v="2"/>
    <x v="6"/>
    <x v="19"/>
  </r>
  <r>
    <x v="1"/>
    <s v="02"/>
    <x v="1"/>
    <x v="28"/>
    <s v="0227"/>
    <s v="Fet"/>
    <s v="1"/>
    <s v="Menn"/>
    <x v="3"/>
    <x v="3"/>
    <x v="6"/>
    <x v="14"/>
  </r>
  <r>
    <x v="1"/>
    <s v="02"/>
    <x v="1"/>
    <x v="28"/>
    <s v="0227"/>
    <s v="Fet"/>
    <s v="1"/>
    <s v="Menn"/>
    <x v="4"/>
    <x v="4"/>
    <x v="6"/>
    <x v="2"/>
  </r>
  <r>
    <x v="1"/>
    <s v="02"/>
    <x v="1"/>
    <x v="28"/>
    <s v="0227"/>
    <s v="Fet"/>
    <s v="1"/>
    <s v="Menn"/>
    <x v="5"/>
    <x v="5"/>
    <x v="6"/>
    <x v="36"/>
  </r>
  <r>
    <x v="1"/>
    <s v="02"/>
    <x v="1"/>
    <x v="28"/>
    <s v="0227"/>
    <s v="Fet"/>
    <s v="2"/>
    <s v="Kvinner"/>
    <x v="0"/>
    <x v="0"/>
    <x v="7"/>
    <x v="12"/>
  </r>
  <r>
    <x v="1"/>
    <s v="02"/>
    <x v="1"/>
    <x v="28"/>
    <s v="0227"/>
    <s v="Fet"/>
    <s v="2"/>
    <s v="Kvinner"/>
    <x v="1"/>
    <x v="1"/>
    <x v="7"/>
    <x v="23"/>
  </r>
  <r>
    <x v="1"/>
    <s v="02"/>
    <x v="1"/>
    <x v="28"/>
    <s v="0227"/>
    <s v="Fet"/>
    <s v="2"/>
    <s v="Kvinner"/>
    <x v="2"/>
    <x v="2"/>
    <x v="7"/>
    <x v="0"/>
  </r>
  <r>
    <x v="1"/>
    <s v="02"/>
    <x v="1"/>
    <x v="28"/>
    <s v="0227"/>
    <s v="Fet"/>
    <s v="2"/>
    <s v="Kvinner"/>
    <x v="3"/>
    <x v="3"/>
    <x v="7"/>
    <x v="0"/>
  </r>
  <r>
    <x v="1"/>
    <s v="02"/>
    <x v="1"/>
    <x v="28"/>
    <s v="0227"/>
    <s v="Fet"/>
    <s v="2"/>
    <s v="Kvinner"/>
    <x v="4"/>
    <x v="4"/>
    <x v="7"/>
    <x v="12"/>
  </r>
  <r>
    <x v="1"/>
    <s v="02"/>
    <x v="1"/>
    <x v="28"/>
    <s v="0227"/>
    <s v="Fet"/>
    <s v="2"/>
    <s v="Kvinner"/>
    <x v="5"/>
    <x v="5"/>
    <x v="7"/>
    <x v="23"/>
  </r>
  <r>
    <x v="1"/>
    <s v="02"/>
    <x v="1"/>
    <x v="28"/>
    <s v="0227"/>
    <s v="Fet"/>
    <s v="1"/>
    <s v="Menn"/>
    <x v="0"/>
    <x v="0"/>
    <x v="7"/>
    <x v="19"/>
  </r>
  <r>
    <x v="1"/>
    <s v="02"/>
    <x v="1"/>
    <x v="28"/>
    <s v="0227"/>
    <s v="Fet"/>
    <s v="1"/>
    <s v="Menn"/>
    <x v="1"/>
    <x v="1"/>
    <x v="7"/>
    <x v="39"/>
  </r>
  <r>
    <x v="1"/>
    <s v="02"/>
    <x v="1"/>
    <x v="28"/>
    <s v="0227"/>
    <s v="Fet"/>
    <s v="1"/>
    <s v="Menn"/>
    <x v="2"/>
    <x v="2"/>
    <x v="7"/>
    <x v="1"/>
  </r>
  <r>
    <x v="1"/>
    <s v="02"/>
    <x v="1"/>
    <x v="28"/>
    <s v="0227"/>
    <s v="Fet"/>
    <s v="1"/>
    <s v="Menn"/>
    <x v="3"/>
    <x v="3"/>
    <x v="7"/>
    <x v="36"/>
  </r>
  <r>
    <x v="1"/>
    <s v="02"/>
    <x v="1"/>
    <x v="28"/>
    <s v="0227"/>
    <s v="Fet"/>
    <s v="1"/>
    <s v="Menn"/>
    <x v="4"/>
    <x v="4"/>
    <x v="7"/>
    <x v="20"/>
  </r>
  <r>
    <x v="1"/>
    <s v="02"/>
    <x v="1"/>
    <x v="28"/>
    <s v="0227"/>
    <s v="Fet"/>
    <s v="1"/>
    <s v="Menn"/>
    <x v="5"/>
    <x v="5"/>
    <x v="7"/>
    <x v="15"/>
  </r>
  <r>
    <x v="1"/>
    <s v="02"/>
    <x v="1"/>
    <x v="29"/>
    <s v="0228"/>
    <s v="Rælingen"/>
    <s v="2"/>
    <s v="Kvinner"/>
    <x v="0"/>
    <x v="0"/>
    <x v="0"/>
    <x v="39"/>
  </r>
  <r>
    <x v="1"/>
    <s v="02"/>
    <x v="1"/>
    <x v="29"/>
    <s v="0228"/>
    <s v="Rælingen"/>
    <s v="2"/>
    <s v="Kvinner"/>
    <x v="1"/>
    <x v="1"/>
    <x v="0"/>
    <x v="23"/>
  </r>
  <r>
    <x v="1"/>
    <s v="02"/>
    <x v="1"/>
    <x v="29"/>
    <s v="0228"/>
    <s v="Rælingen"/>
    <s v="2"/>
    <s v="Kvinner"/>
    <x v="2"/>
    <x v="2"/>
    <x v="0"/>
    <x v="39"/>
  </r>
  <r>
    <x v="1"/>
    <s v="02"/>
    <x v="1"/>
    <x v="29"/>
    <s v="0228"/>
    <s v="Rælingen"/>
    <s v="2"/>
    <s v="Kvinner"/>
    <x v="3"/>
    <x v="3"/>
    <x v="0"/>
    <x v="1"/>
  </r>
  <r>
    <x v="1"/>
    <s v="02"/>
    <x v="1"/>
    <x v="29"/>
    <s v="0228"/>
    <s v="Rælingen"/>
    <s v="2"/>
    <s v="Kvinner"/>
    <x v="4"/>
    <x v="4"/>
    <x v="0"/>
    <x v="23"/>
  </r>
  <r>
    <x v="1"/>
    <s v="02"/>
    <x v="1"/>
    <x v="29"/>
    <s v="0228"/>
    <s v="Rælingen"/>
    <s v="2"/>
    <s v="Kvinner"/>
    <x v="5"/>
    <x v="5"/>
    <x v="0"/>
    <x v="0"/>
  </r>
  <r>
    <x v="1"/>
    <s v="02"/>
    <x v="1"/>
    <x v="29"/>
    <s v="0228"/>
    <s v="Rælingen"/>
    <s v="1"/>
    <s v="Menn"/>
    <x v="0"/>
    <x v="0"/>
    <x v="0"/>
    <x v="23"/>
  </r>
  <r>
    <x v="1"/>
    <s v="02"/>
    <x v="1"/>
    <x v="29"/>
    <s v="0228"/>
    <s v="Rælingen"/>
    <s v="1"/>
    <s v="Menn"/>
    <x v="1"/>
    <x v="1"/>
    <x v="0"/>
    <x v="23"/>
  </r>
  <r>
    <x v="1"/>
    <s v="02"/>
    <x v="1"/>
    <x v="29"/>
    <s v="0228"/>
    <s v="Rælingen"/>
    <s v="1"/>
    <s v="Menn"/>
    <x v="2"/>
    <x v="2"/>
    <x v="0"/>
    <x v="23"/>
  </r>
  <r>
    <x v="1"/>
    <s v="02"/>
    <x v="1"/>
    <x v="29"/>
    <s v="0228"/>
    <s v="Rælingen"/>
    <s v="1"/>
    <s v="Menn"/>
    <x v="3"/>
    <x v="3"/>
    <x v="0"/>
    <x v="12"/>
  </r>
  <r>
    <x v="1"/>
    <s v="02"/>
    <x v="1"/>
    <x v="29"/>
    <s v="0228"/>
    <s v="Rælingen"/>
    <s v="1"/>
    <s v="Menn"/>
    <x v="4"/>
    <x v="4"/>
    <x v="0"/>
    <x v="19"/>
  </r>
  <r>
    <x v="1"/>
    <s v="02"/>
    <x v="1"/>
    <x v="29"/>
    <s v="0228"/>
    <s v="Rælingen"/>
    <s v="1"/>
    <s v="Menn"/>
    <x v="5"/>
    <x v="5"/>
    <x v="0"/>
    <x v="39"/>
  </r>
  <r>
    <x v="1"/>
    <s v="02"/>
    <x v="1"/>
    <x v="29"/>
    <s v="0228"/>
    <s v="Rælingen"/>
    <s v="2"/>
    <s v="Kvinner"/>
    <x v="0"/>
    <x v="0"/>
    <x v="1"/>
    <x v="39"/>
  </r>
  <r>
    <x v="1"/>
    <s v="02"/>
    <x v="1"/>
    <x v="29"/>
    <s v="0228"/>
    <s v="Rælingen"/>
    <s v="2"/>
    <s v="Kvinner"/>
    <x v="1"/>
    <x v="1"/>
    <x v="1"/>
    <x v="23"/>
  </r>
  <r>
    <x v="1"/>
    <s v="02"/>
    <x v="1"/>
    <x v="29"/>
    <s v="0228"/>
    <s v="Rælingen"/>
    <s v="2"/>
    <s v="Kvinner"/>
    <x v="2"/>
    <x v="2"/>
    <x v="1"/>
    <x v="23"/>
  </r>
  <r>
    <x v="1"/>
    <s v="02"/>
    <x v="1"/>
    <x v="29"/>
    <s v="0228"/>
    <s v="Rælingen"/>
    <s v="2"/>
    <s v="Kvinner"/>
    <x v="3"/>
    <x v="3"/>
    <x v="1"/>
    <x v="0"/>
  </r>
  <r>
    <x v="1"/>
    <s v="02"/>
    <x v="1"/>
    <x v="29"/>
    <s v="0228"/>
    <s v="Rælingen"/>
    <s v="2"/>
    <s v="Kvinner"/>
    <x v="4"/>
    <x v="4"/>
    <x v="1"/>
    <x v="0"/>
  </r>
  <r>
    <x v="1"/>
    <s v="02"/>
    <x v="1"/>
    <x v="29"/>
    <s v="0228"/>
    <s v="Rælingen"/>
    <s v="2"/>
    <s v="Kvinner"/>
    <x v="5"/>
    <x v="5"/>
    <x v="1"/>
    <x v="0"/>
  </r>
  <r>
    <x v="1"/>
    <s v="02"/>
    <x v="1"/>
    <x v="29"/>
    <s v="0228"/>
    <s v="Rælingen"/>
    <s v="1"/>
    <s v="Menn"/>
    <x v="0"/>
    <x v="0"/>
    <x v="1"/>
    <x v="0"/>
  </r>
  <r>
    <x v="1"/>
    <s v="02"/>
    <x v="1"/>
    <x v="29"/>
    <s v="0228"/>
    <s v="Rælingen"/>
    <s v="1"/>
    <s v="Menn"/>
    <x v="1"/>
    <x v="1"/>
    <x v="1"/>
    <x v="0"/>
  </r>
  <r>
    <x v="1"/>
    <s v="02"/>
    <x v="1"/>
    <x v="29"/>
    <s v="0228"/>
    <s v="Rælingen"/>
    <s v="1"/>
    <s v="Menn"/>
    <x v="2"/>
    <x v="2"/>
    <x v="1"/>
    <x v="39"/>
  </r>
  <r>
    <x v="1"/>
    <s v="02"/>
    <x v="1"/>
    <x v="29"/>
    <s v="0228"/>
    <s v="Rælingen"/>
    <s v="1"/>
    <s v="Menn"/>
    <x v="3"/>
    <x v="3"/>
    <x v="1"/>
    <x v="12"/>
  </r>
  <r>
    <x v="1"/>
    <s v="02"/>
    <x v="1"/>
    <x v="29"/>
    <s v="0228"/>
    <s v="Rælingen"/>
    <s v="1"/>
    <s v="Menn"/>
    <x v="4"/>
    <x v="4"/>
    <x v="1"/>
    <x v="12"/>
  </r>
  <r>
    <x v="1"/>
    <s v="02"/>
    <x v="1"/>
    <x v="29"/>
    <s v="0228"/>
    <s v="Rælingen"/>
    <s v="1"/>
    <s v="Menn"/>
    <x v="5"/>
    <x v="5"/>
    <x v="1"/>
    <x v="23"/>
  </r>
  <r>
    <x v="1"/>
    <s v="02"/>
    <x v="1"/>
    <x v="29"/>
    <s v="0228"/>
    <s v="Rælingen"/>
    <s v="2"/>
    <s v="Kvinner"/>
    <x v="0"/>
    <x v="0"/>
    <x v="2"/>
    <x v="23"/>
  </r>
  <r>
    <x v="1"/>
    <s v="02"/>
    <x v="1"/>
    <x v="29"/>
    <s v="0228"/>
    <s v="Rælingen"/>
    <s v="2"/>
    <s v="Kvinner"/>
    <x v="1"/>
    <x v="1"/>
    <x v="2"/>
    <x v="39"/>
  </r>
  <r>
    <x v="1"/>
    <s v="02"/>
    <x v="1"/>
    <x v="29"/>
    <s v="0228"/>
    <s v="Rælingen"/>
    <s v="2"/>
    <s v="Kvinner"/>
    <x v="2"/>
    <x v="2"/>
    <x v="2"/>
    <x v="23"/>
  </r>
  <r>
    <x v="1"/>
    <s v="02"/>
    <x v="1"/>
    <x v="29"/>
    <s v="0228"/>
    <s v="Rælingen"/>
    <s v="2"/>
    <s v="Kvinner"/>
    <x v="3"/>
    <x v="3"/>
    <x v="2"/>
    <x v="23"/>
  </r>
  <r>
    <x v="1"/>
    <s v="02"/>
    <x v="1"/>
    <x v="29"/>
    <s v="0228"/>
    <s v="Rælingen"/>
    <s v="2"/>
    <s v="Kvinner"/>
    <x v="4"/>
    <x v="4"/>
    <x v="2"/>
    <x v="23"/>
  </r>
  <r>
    <x v="1"/>
    <s v="02"/>
    <x v="1"/>
    <x v="29"/>
    <s v="0228"/>
    <s v="Rælingen"/>
    <s v="2"/>
    <s v="Kvinner"/>
    <x v="5"/>
    <x v="5"/>
    <x v="2"/>
    <x v="23"/>
  </r>
  <r>
    <x v="1"/>
    <s v="02"/>
    <x v="1"/>
    <x v="29"/>
    <s v="0228"/>
    <s v="Rælingen"/>
    <s v="1"/>
    <s v="Menn"/>
    <x v="0"/>
    <x v="0"/>
    <x v="2"/>
    <x v="0"/>
  </r>
  <r>
    <x v="1"/>
    <s v="02"/>
    <x v="1"/>
    <x v="29"/>
    <s v="0228"/>
    <s v="Rælingen"/>
    <s v="1"/>
    <s v="Menn"/>
    <x v="1"/>
    <x v="1"/>
    <x v="2"/>
    <x v="23"/>
  </r>
  <r>
    <x v="1"/>
    <s v="02"/>
    <x v="1"/>
    <x v="29"/>
    <s v="0228"/>
    <s v="Rælingen"/>
    <s v="1"/>
    <s v="Menn"/>
    <x v="2"/>
    <x v="2"/>
    <x v="2"/>
    <x v="23"/>
  </r>
  <r>
    <x v="1"/>
    <s v="02"/>
    <x v="1"/>
    <x v="29"/>
    <s v="0228"/>
    <s v="Rælingen"/>
    <s v="1"/>
    <s v="Menn"/>
    <x v="3"/>
    <x v="3"/>
    <x v="2"/>
    <x v="12"/>
  </r>
  <r>
    <x v="1"/>
    <s v="02"/>
    <x v="1"/>
    <x v="29"/>
    <s v="0228"/>
    <s v="Rælingen"/>
    <s v="1"/>
    <s v="Menn"/>
    <x v="4"/>
    <x v="4"/>
    <x v="2"/>
    <x v="7"/>
  </r>
  <r>
    <x v="1"/>
    <s v="02"/>
    <x v="1"/>
    <x v="29"/>
    <s v="0228"/>
    <s v="Rælingen"/>
    <s v="1"/>
    <s v="Menn"/>
    <x v="5"/>
    <x v="5"/>
    <x v="2"/>
    <x v="1"/>
  </r>
  <r>
    <x v="1"/>
    <s v="02"/>
    <x v="1"/>
    <x v="29"/>
    <s v="0228"/>
    <s v="Rælingen"/>
    <s v="2"/>
    <s v="Kvinner"/>
    <x v="0"/>
    <x v="0"/>
    <x v="3"/>
    <x v="23"/>
  </r>
  <r>
    <x v="1"/>
    <s v="02"/>
    <x v="1"/>
    <x v="29"/>
    <s v="0228"/>
    <s v="Rælingen"/>
    <s v="2"/>
    <s v="Kvinner"/>
    <x v="1"/>
    <x v="1"/>
    <x v="3"/>
    <x v="39"/>
  </r>
  <r>
    <x v="1"/>
    <s v="02"/>
    <x v="1"/>
    <x v="29"/>
    <s v="0228"/>
    <s v="Rælingen"/>
    <s v="2"/>
    <s v="Kvinner"/>
    <x v="2"/>
    <x v="2"/>
    <x v="3"/>
    <x v="23"/>
  </r>
  <r>
    <x v="1"/>
    <s v="02"/>
    <x v="1"/>
    <x v="29"/>
    <s v="0228"/>
    <s v="Rælingen"/>
    <s v="2"/>
    <s v="Kvinner"/>
    <x v="3"/>
    <x v="3"/>
    <x v="3"/>
    <x v="23"/>
  </r>
  <r>
    <x v="1"/>
    <s v="02"/>
    <x v="1"/>
    <x v="29"/>
    <s v="0228"/>
    <s v="Rælingen"/>
    <s v="2"/>
    <s v="Kvinner"/>
    <x v="4"/>
    <x v="4"/>
    <x v="3"/>
    <x v="23"/>
  </r>
  <r>
    <x v="1"/>
    <s v="02"/>
    <x v="1"/>
    <x v="29"/>
    <s v="0228"/>
    <s v="Rælingen"/>
    <s v="2"/>
    <s v="Kvinner"/>
    <x v="5"/>
    <x v="5"/>
    <x v="3"/>
    <x v="23"/>
  </r>
  <r>
    <x v="1"/>
    <s v="02"/>
    <x v="1"/>
    <x v="29"/>
    <s v="0228"/>
    <s v="Rælingen"/>
    <s v="1"/>
    <s v="Menn"/>
    <x v="0"/>
    <x v="0"/>
    <x v="3"/>
    <x v="1"/>
  </r>
  <r>
    <x v="1"/>
    <s v="02"/>
    <x v="1"/>
    <x v="29"/>
    <s v="0228"/>
    <s v="Rælingen"/>
    <s v="1"/>
    <s v="Menn"/>
    <x v="1"/>
    <x v="1"/>
    <x v="3"/>
    <x v="39"/>
  </r>
  <r>
    <x v="1"/>
    <s v="02"/>
    <x v="1"/>
    <x v="29"/>
    <s v="0228"/>
    <s v="Rælingen"/>
    <s v="1"/>
    <s v="Menn"/>
    <x v="2"/>
    <x v="2"/>
    <x v="3"/>
    <x v="0"/>
  </r>
  <r>
    <x v="1"/>
    <s v="02"/>
    <x v="1"/>
    <x v="29"/>
    <s v="0228"/>
    <s v="Rælingen"/>
    <s v="1"/>
    <s v="Menn"/>
    <x v="3"/>
    <x v="3"/>
    <x v="3"/>
    <x v="7"/>
  </r>
  <r>
    <x v="1"/>
    <s v="02"/>
    <x v="1"/>
    <x v="29"/>
    <s v="0228"/>
    <s v="Rælingen"/>
    <s v="1"/>
    <s v="Menn"/>
    <x v="4"/>
    <x v="4"/>
    <x v="3"/>
    <x v="5"/>
  </r>
  <r>
    <x v="1"/>
    <s v="02"/>
    <x v="1"/>
    <x v="29"/>
    <s v="0228"/>
    <s v="Rælingen"/>
    <s v="1"/>
    <s v="Menn"/>
    <x v="5"/>
    <x v="5"/>
    <x v="3"/>
    <x v="0"/>
  </r>
  <r>
    <x v="1"/>
    <s v="02"/>
    <x v="1"/>
    <x v="29"/>
    <s v="0228"/>
    <s v="Rælingen"/>
    <s v="2"/>
    <s v="Kvinner"/>
    <x v="0"/>
    <x v="0"/>
    <x v="4"/>
    <x v="39"/>
  </r>
  <r>
    <x v="1"/>
    <s v="02"/>
    <x v="1"/>
    <x v="29"/>
    <s v="0228"/>
    <s v="Rælingen"/>
    <s v="2"/>
    <s v="Kvinner"/>
    <x v="1"/>
    <x v="1"/>
    <x v="4"/>
    <x v="39"/>
  </r>
  <r>
    <x v="1"/>
    <s v="02"/>
    <x v="1"/>
    <x v="29"/>
    <s v="0228"/>
    <s v="Rælingen"/>
    <s v="2"/>
    <s v="Kvinner"/>
    <x v="2"/>
    <x v="2"/>
    <x v="4"/>
    <x v="39"/>
  </r>
  <r>
    <x v="1"/>
    <s v="02"/>
    <x v="1"/>
    <x v="29"/>
    <s v="0228"/>
    <s v="Rælingen"/>
    <s v="2"/>
    <s v="Kvinner"/>
    <x v="3"/>
    <x v="3"/>
    <x v="4"/>
    <x v="23"/>
  </r>
  <r>
    <x v="1"/>
    <s v="02"/>
    <x v="1"/>
    <x v="29"/>
    <s v="0228"/>
    <s v="Rælingen"/>
    <s v="2"/>
    <s v="Kvinner"/>
    <x v="4"/>
    <x v="4"/>
    <x v="4"/>
    <x v="23"/>
  </r>
  <r>
    <x v="1"/>
    <s v="02"/>
    <x v="1"/>
    <x v="29"/>
    <s v="0228"/>
    <s v="Rælingen"/>
    <s v="2"/>
    <s v="Kvinner"/>
    <x v="5"/>
    <x v="5"/>
    <x v="4"/>
    <x v="23"/>
  </r>
  <r>
    <x v="1"/>
    <s v="02"/>
    <x v="1"/>
    <x v="29"/>
    <s v="0228"/>
    <s v="Rælingen"/>
    <s v="1"/>
    <s v="Menn"/>
    <x v="0"/>
    <x v="0"/>
    <x v="4"/>
    <x v="1"/>
  </r>
  <r>
    <x v="1"/>
    <s v="02"/>
    <x v="1"/>
    <x v="29"/>
    <s v="0228"/>
    <s v="Rælingen"/>
    <s v="1"/>
    <s v="Menn"/>
    <x v="1"/>
    <x v="1"/>
    <x v="4"/>
    <x v="39"/>
  </r>
  <r>
    <x v="1"/>
    <s v="02"/>
    <x v="1"/>
    <x v="29"/>
    <s v="0228"/>
    <s v="Rælingen"/>
    <s v="1"/>
    <s v="Menn"/>
    <x v="2"/>
    <x v="2"/>
    <x v="4"/>
    <x v="39"/>
  </r>
  <r>
    <x v="1"/>
    <s v="02"/>
    <x v="1"/>
    <x v="29"/>
    <s v="0228"/>
    <s v="Rælingen"/>
    <s v="1"/>
    <s v="Menn"/>
    <x v="3"/>
    <x v="3"/>
    <x v="4"/>
    <x v="7"/>
  </r>
  <r>
    <x v="1"/>
    <s v="02"/>
    <x v="1"/>
    <x v="29"/>
    <s v="0228"/>
    <s v="Rælingen"/>
    <s v="1"/>
    <s v="Menn"/>
    <x v="4"/>
    <x v="4"/>
    <x v="4"/>
    <x v="5"/>
  </r>
  <r>
    <x v="1"/>
    <s v="02"/>
    <x v="1"/>
    <x v="29"/>
    <s v="0228"/>
    <s v="Rælingen"/>
    <s v="1"/>
    <s v="Menn"/>
    <x v="5"/>
    <x v="5"/>
    <x v="4"/>
    <x v="12"/>
  </r>
  <r>
    <x v="1"/>
    <s v="02"/>
    <x v="1"/>
    <x v="29"/>
    <s v="0228"/>
    <s v="Rælingen"/>
    <s v="2"/>
    <s v="Kvinner"/>
    <x v="0"/>
    <x v="0"/>
    <x v="5"/>
    <x v="39"/>
  </r>
  <r>
    <x v="1"/>
    <s v="02"/>
    <x v="1"/>
    <x v="29"/>
    <s v="0228"/>
    <s v="Rælingen"/>
    <s v="2"/>
    <s v="Kvinner"/>
    <x v="1"/>
    <x v="1"/>
    <x v="5"/>
    <x v="23"/>
  </r>
  <r>
    <x v="1"/>
    <s v="02"/>
    <x v="1"/>
    <x v="29"/>
    <s v="0228"/>
    <s v="Rælingen"/>
    <s v="2"/>
    <s v="Kvinner"/>
    <x v="2"/>
    <x v="2"/>
    <x v="5"/>
    <x v="23"/>
  </r>
  <r>
    <x v="1"/>
    <s v="02"/>
    <x v="1"/>
    <x v="29"/>
    <s v="0228"/>
    <s v="Rælingen"/>
    <s v="2"/>
    <s v="Kvinner"/>
    <x v="3"/>
    <x v="3"/>
    <x v="5"/>
    <x v="23"/>
  </r>
  <r>
    <x v="1"/>
    <s v="02"/>
    <x v="1"/>
    <x v="29"/>
    <s v="0228"/>
    <s v="Rælingen"/>
    <s v="2"/>
    <s v="Kvinner"/>
    <x v="4"/>
    <x v="4"/>
    <x v="5"/>
    <x v="1"/>
  </r>
  <r>
    <x v="1"/>
    <s v="02"/>
    <x v="1"/>
    <x v="29"/>
    <s v="0228"/>
    <s v="Rælingen"/>
    <s v="2"/>
    <s v="Kvinner"/>
    <x v="5"/>
    <x v="5"/>
    <x v="5"/>
    <x v="23"/>
  </r>
  <r>
    <x v="1"/>
    <s v="02"/>
    <x v="1"/>
    <x v="29"/>
    <s v="0228"/>
    <s v="Rælingen"/>
    <s v="1"/>
    <s v="Menn"/>
    <x v="0"/>
    <x v="0"/>
    <x v="5"/>
    <x v="0"/>
  </r>
  <r>
    <x v="1"/>
    <s v="02"/>
    <x v="1"/>
    <x v="29"/>
    <s v="0228"/>
    <s v="Rælingen"/>
    <s v="1"/>
    <s v="Menn"/>
    <x v="1"/>
    <x v="1"/>
    <x v="5"/>
    <x v="0"/>
  </r>
  <r>
    <x v="1"/>
    <s v="02"/>
    <x v="1"/>
    <x v="29"/>
    <s v="0228"/>
    <s v="Rælingen"/>
    <s v="1"/>
    <s v="Menn"/>
    <x v="2"/>
    <x v="2"/>
    <x v="5"/>
    <x v="39"/>
  </r>
  <r>
    <x v="1"/>
    <s v="02"/>
    <x v="1"/>
    <x v="29"/>
    <s v="0228"/>
    <s v="Rælingen"/>
    <s v="1"/>
    <s v="Menn"/>
    <x v="3"/>
    <x v="3"/>
    <x v="5"/>
    <x v="7"/>
  </r>
  <r>
    <x v="1"/>
    <s v="02"/>
    <x v="1"/>
    <x v="29"/>
    <s v="0228"/>
    <s v="Rælingen"/>
    <s v="1"/>
    <s v="Menn"/>
    <x v="4"/>
    <x v="4"/>
    <x v="5"/>
    <x v="19"/>
  </r>
  <r>
    <x v="1"/>
    <s v="02"/>
    <x v="1"/>
    <x v="29"/>
    <s v="0228"/>
    <s v="Rælingen"/>
    <s v="1"/>
    <s v="Menn"/>
    <x v="5"/>
    <x v="5"/>
    <x v="5"/>
    <x v="7"/>
  </r>
  <r>
    <x v="1"/>
    <s v="02"/>
    <x v="1"/>
    <x v="29"/>
    <s v="0228"/>
    <s v="Rælingen"/>
    <s v="2"/>
    <s v="Kvinner"/>
    <x v="0"/>
    <x v="0"/>
    <x v="6"/>
    <x v="39"/>
  </r>
  <r>
    <x v="1"/>
    <s v="02"/>
    <x v="1"/>
    <x v="29"/>
    <s v="0228"/>
    <s v="Rælingen"/>
    <s v="2"/>
    <s v="Kvinner"/>
    <x v="1"/>
    <x v="1"/>
    <x v="6"/>
    <x v="23"/>
  </r>
  <r>
    <x v="1"/>
    <s v="02"/>
    <x v="1"/>
    <x v="29"/>
    <s v="0228"/>
    <s v="Rælingen"/>
    <s v="2"/>
    <s v="Kvinner"/>
    <x v="2"/>
    <x v="2"/>
    <x v="6"/>
    <x v="39"/>
  </r>
  <r>
    <x v="1"/>
    <s v="02"/>
    <x v="1"/>
    <x v="29"/>
    <s v="0228"/>
    <s v="Rælingen"/>
    <s v="2"/>
    <s v="Kvinner"/>
    <x v="3"/>
    <x v="3"/>
    <x v="6"/>
    <x v="23"/>
  </r>
  <r>
    <x v="1"/>
    <s v="02"/>
    <x v="1"/>
    <x v="29"/>
    <s v="0228"/>
    <s v="Rælingen"/>
    <s v="2"/>
    <s v="Kvinner"/>
    <x v="4"/>
    <x v="4"/>
    <x v="6"/>
    <x v="0"/>
  </r>
  <r>
    <x v="1"/>
    <s v="02"/>
    <x v="1"/>
    <x v="29"/>
    <s v="0228"/>
    <s v="Rælingen"/>
    <s v="2"/>
    <s v="Kvinner"/>
    <x v="5"/>
    <x v="5"/>
    <x v="6"/>
    <x v="23"/>
  </r>
  <r>
    <x v="1"/>
    <s v="02"/>
    <x v="1"/>
    <x v="29"/>
    <s v="0228"/>
    <s v="Rælingen"/>
    <s v="1"/>
    <s v="Menn"/>
    <x v="0"/>
    <x v="0"/>
    <x v="6"/>
    <x v="23"/>
  </r>
  <r>
    <x v="1"/>
    <s v="02"/>
    <x v="1"/>
    <x v="29"/>
    <s v="0228"/>
    <s v="Rælingen"/>
    <s v="1"/>
    <s v="Menn"/>
    <x v="1"/>
    <x v="1"/>
    <x v="6"/>
    <x v="0"/>
  </r>
  <r>
    <x v="1"/>
    <s v="02"/>
    <x v="1"/>
    <x v="29"/>
    <s v="0228"/>
    <s v="Rælingen"/>
    <s v="1"/>
    <s v="Menn"/>
    <x v="2"/>
    <x v="2"/>
    <x v="6"/>
    <x v="39"/>
  </r>
  <r>
    <x v="1"/>
    <s v="02"/>
    <x v="1"/>
    <x v="29"/>
    <s v="0228"/>
    <s v="Rælingen"/>
    <s v="1"/>
    <s v="Menn"/>
    <x v="3"/>
    <x v="3"/>
    <x v="6"/>
    <x v="6"/>
  </r>
  <r>
    <x v="1"/>
    <s v="02"/>
    <x v="1"/>
    <x v="29"/>
    <s v="0228"/>
    <s v="Rælingen"/>
    <s v="1"/>
    <s v="Menn"/>
    <x v="4"/>
    <x v="4"/>
    <x v="6"/>
    <x v="1"/>
  </r>
  <r>
    <x v="1"/>
    <s v="02"/>
    <x v="1"/>
    <x v="29"/>
    <s v="0228"/>
    <s v="Rælingen"/>
    <s v="1"/>
    <s v="Menn"/>
    <x v="5"/>
    <x v="5"/>
    <x v="6"/>
    <x v="13"/>
  </r>
  <r>
    <x v="1"/>
    <s v="02"/>
    <x v="1"/>
    <x v="29"/>
    <s v="0228"/>
    <s v="Rælingen"/>
    <s v="2"/>
    <s v="Kvinner"/>
    <x v="0"/>
    <x v="0"/>
    <x v="7"/>
    <x v="39"/>
  </r>
  <r>
    <x v="1"/>
    <s v="02"/>
    <x v="1"/>
    <x v="29"/>
    <s v="0228"/>
    <s v="Rælingen"/>
    <s v="2"/>
    <s v="Kvinner"/>
    <x v="1"/>
    <x v="1"/>
    <x v="7"/>
    <x v="23"/>
  </r>
  <r>
    <x v="1"/>
    <s v="02"/>
    <x v="1"/>
    <x v="29"/>
    <s v="0228"/>
    <s v="Rælingen"/>
    <s v="2"/>
    <s v="Kvinner"/>
    <x v="2"/>
    <x v="2"/>
    <x v="7"/>
    <x v="23"/>
  </r>
  <r>
    <x v="1"/>
    <s v="02"/>
    <x v="1"/>
    <x v="29"/>
    <s v="0228"/>
    <s v="Rælingen"/>
    <s v="2"/>
    <s v="Kvinner"/>
    <x v="3"/>
    <x v="3"/>
    <x v="7"/>
    <x v="23"/>
  </r>
  <r>
    <x v="1"/>
    <s v="02"/>
    <x v="1"/>
    <x v="29"/>
    <s v="0228"/>
    <s v="Rælingen"/>
    <s v="2"/>
    <s v="Kvinner"/>
    <x v="4"/>
    <x v="4"/>
    <x v="7"/>
    <x v="23"/>
  </r>
  <r>
    <x v="1"/>
    <s v="02"/>
    <x v="1"/>
    <x v="29"/>
    <s v="0228"/>
    <s v="Rælingen"/>
    <s v="2"/>
    <s v="Kvinner"/>
    <x v="5"/>
    <x v="5"/>
    <x v="7"/>
    <x v="23"/>
  </r>
  <r>
    <x v="1"/>
    <s v="02"/>
    <x v="1"/>
    <x v="29"/>
    <s v="0228"/>
    <s v="Rælingen"/>
    <s v="1"/>
    <s v="Menn"/>
    <x v="0"/>
    <x v="0"/>
    <x v="7"/>
    <x v="23"/>
  </r>
  <r>
    <x v="1"/>
    <s v="02"/>
    <x v="1"/>
    <x v="29"/>
    <s v="0228"/>
    <s v="Rælingen"/>
    <s v="1"/>
    <s v="Menn"/>
    <x v="1"/>
    <x v="1"/>
    <x v="7"/>
    <x v="0"/>
  </r>
  <r>
    <x v="1"/>
    <s v="02"/>
    <x v="1"/>
    <x v="29"/>
    <s v="0228"/>
    <s v="Rælingen"/>
    <s v="1"/>
    <s v="Menn"/>
    <x v="2"/>
    <x v="2"/>
    <x v="7"/>
    <x v="39"/>
  </r>
  <r>
    <x v="1"/>
    <s v="02"/>
    <x v="1"/>
    <x v="29"/>
    <s v="0228"/>
    <s v="Rælingen"/>
    <s v="1"/>
    <s v="Menn"/>
    <x v="3"/>
    <x v="3"/>
    <x v="7"/>
    <x v="12"/>
  </r>
  <r>
    <x v="1"/>
    <s v="02"/>
    <x v="1"/>
    <x v="29"/>
    <s v="0228"/>
    <s v="Rælingen"/>
    <s v="1"/>
    <s v="Menn"/>
    <x v="4"/>
    <x v="4"/>
    <x v="7"/>
    <x v="1"/>
  </r>
  <r>
    <x v="1"/>
    <s v="02"/>
    <x v="1"/>
    <x v="29"/>
    <s v="0228"/>
    <s v="Rælingen"/>
    <s v="1"/>
    <s v="Menn"/>
    <x v="5"/>
    <x v="5"/>
    <x v="7"/>
    <x v="12"/>
  </r>
  <r>
    <x v="1"/>
    <s v="02"/>
    <x v="1"/>
    <x v="30"/>
    <s v="0229"/>
    <s v="Enebakk"/>
    <s v="2"/>
    <s v="Kvinner"/>
    <x v="0"/>
    <x v="0"/>
    <x v="0"/>
    <x v="39"/>
  </r>
  <r>
    <x v="1"/>
    <s v="02"/>
    <x v="1"/>
    <x v="30"/>
    <s v="0229"/>
    <s v="Enebakk"/>
    <s v="2"/>
    <s v="Kvinner"/>
    <x v="1"/>
    <x v="1"/>
    <x v="0"/>
    <x v="23"/>
  </r>
  <r>
    <x v="1"/>
    <s v="02"/>
    <x v="1"/>
    <x v="30"/>
    <s v="0229"/>
    <s v="Enebakk"/>
    <s v="2"/>
    <s v="Kvinner"/>
    <x v="2"/>
    <x v="2"/>
    <x v="0"/>
    <x v="12"/>
  </r>
  <r>
    <x v="1"/>
    <s v="02"/>
    <x v="1"/>
    <x v="30"/>
    <s v="0229"/>
    <s v="Enebakk"/>
    <s v="2"/>
    <s v="Kvinner"/>
    <x v="3"/>
    <x v="3"/>
    <x v="0"/>
    <x v="12"/>
  </r>
  <r>
    <x v="1"/>
    <s v="02"/>
    <x v="1"/>
    <x v="30"/>
    <s v="0229"/>
    <s v="Enebakk"/>
    <s v="2"/>
    <s v="Kvinner"/>
    <x v="4"/>
    <x v="4"/>
    <x v="0"/>
    <x v="19"/>
  </r>
  <r>
    <x v="1"/>
    <s v="02"/>
    <x v="1"/>
    <x v="30"/>
    <s v="0229"/>
    <s v="Enebakk"/>
    <s v="2"/>
    <s v="Kvinner"/>
    <x v="5"/>
    <x v="5"/>
    <x v="0"/>
    <x v="23"/>
  </r>
  <r>
    <x v="1"/>
    <s v="02"/>
    <x v="1"/>
    <x v="30"/>
    <s v="0229"/>
    <s v="Enebakk"/>
    <s v="1"/>
    <s v="Menn"/>
    <x v="0"/>
    <x v="0"/>
    <x v="0"/>
    <x v="39"/>
  </r>
  <r>
    <x v="1"/>
    <s v="02"/>
    <x v="1"/>
    <x v="30"/>
    <s v="0229"/>
    <s v="Enebakk"/>
    <s v="1"/>
    <s v="Menn"/>
    <x v="1"/>
    <x v="1"/>
    <x v="0"/>
    <x v="1"/>
  </r>
  <r>
    <x v="1"/>
    <s v="02"/>
    <x v="1"/>
    <x v="30"/>
    <s v="0229"/>
    <s v="Enebakk"/>
    <s v="1"/>
    <s v="Menn"/>
    <x v="2"/>
    <x v="2"/>
    <x v="0"/>
    <x v="4"/>
  </r>
  <r>
    <x v="1"/>
    <s v="02"/>
    <x v="1"/>
    <x v="30"/>
    <s v="0229"/>
    <s v="Enebakk"/>
    <s v="1"/>
    <s v="Menn"/>
    <x v="3"/>
    <x v="3"/>
    <x v="0"/>
    <x v="51"/>
  </r>
  <r>
    <x v="1"/>
    <s v="02"/>
    <x v="1"/>
    <x v="30"/>
    <s v="0229"/>
    <s v="Enebakk"/>
    <s v="1"/>
    <s v="Menn"/>
    <x v="4"/>
    <x v="4"/>
    <x v="0"/>
    <x v="28"/>
  </r>
  <r>
    <x v="1"/>
    <s v="02"/>
    <x v="1"/>
    <x v="30"/>
    <s v="0229"/>
    <s v="Enebakk"/>
    <s v="1"/>
    <s v="Menn"/>
    <x v="5"/>
    <x v="5"/>
    <x v="0"/>
    <x v="23"/>
  </r>
  <r>
    <x v="1"/>
    <s v="02"/>
    <x v="1"/>
    <x v="30"/>
    <s v="0229"/>
    <s v="Enebakk"/>
    <s v="2"/>
    <s v="Kvinner"/>
    <x v="0"/>
    <x v="0"/>
    <x v="1"/>
    <x v="39"/>
  </r>
  <r>
    <x v="1"/>
    <s v="02"/>
    <x v="1"/>
    <x v="30"/>
    <s v="0229"/>
    <s v="Enebakk"/>
    <s v="2"/>
    <s v="Kvinner"/>
    <x v="1"/>
    <x v="1"/>
    <x v="1"/>
    <x v="39"/>
  </r>
  <r>
    <x v="1"/>
    <s v="02"/>
    <x v="1"/>
    <x v="30"/>
    <s v="0229"/>
    <s v="Enebakk"/>
    <s v="2"/>
    <s v="Kvinner"/>
    <x v="2"/>
    <x v="2"/>
    <x v="1"/>
    <x v="12"/>
  </r>
  <r>
    <x v="1"/>
    <s v="02"/>
    <x v="1"/>
    <x v="30"/>
    <s v="0229"/>
    <s v="Enebakk"/>
    <s v="2"/>
    <s v="Kvinner"/>
    <x v="3"/>
    <x v="3"/>
    <x v="1"/>
    <x v="15"/>
  </r>
  <r>
    <x v="1"/>
    <s v="02"/>
    <x v="1"/>
    <x v="30"/>
    <s v="0229"/>
    <s v="Enebakk"/>
    <s v="2"/>
    <s v="Kvinner"/>
    <x v="4"/>
    <x v="4"/>
    <x v="1"/>
    <x v="1"/>
  </r>
  <r>
    <x v="1"/>
    <s v="02"/>
    <x v="1"/>
    <x v="30"/>
    <s v="0229"/>
    <s v="Enebakk"/>
    <s v="2"/>
    <s v="Kvinner"/>
    <x v="5"/>
    <x v="5"/>
    <x v="1"/>
    <x v="23"/>
  </r>
  <r>
    <x v="1"/>
    <s v="02"/>
    <x v="1"/>
    <x v="30"/>
    <s v="0229"/>
    <s v="Enebakk"/>
    <s v="1"/>
    <s v="Menn"/>
    <x v="0"/>
    <x v="0"/>
    <x v="1"/>
    <x v="23"/>
  </r>
  <r>
    <x v="1"/>
    <s v="02"/>
    <x v="1"/>
    <x v="30"/>
    <s v="0229"/>
    <s v="Enebakk"/>
    <s v="1"/>
    <s v="Menn"/>
    <x v="1"/>
    <x v="1"/>
    <x v="1"/>
    <x v="0"/>
  </r>
  <r>
    <x v="1"/>
    <s v="02"/>
    <x v="1"/>
    <x v="30"/>
    <s v="0229"/>
    <s v="Enebakk"/>
    <s v="1"/>
    <s v="Menn"/>
    <x v="2"/>
    <x v="2"/>
    <x v="1"/>
    <x v="55"/>
  </r>
  <r>
    <x v="1"/>
    <s v="02"/>
    <x v="1"/>
    <x v="30"/>
    <s v="0229"/>
    <s v="Enebakk"/>
    <s v="1"/>
    <s v="Menn"/>
    <x v="3"/>
    <x v="3"/>
    <x v="1"/>
    <x v="41"/>
  </r>
  <r>
    <x v="1"/>
    <s v="02"/>
    <x v="1"/>
    <x v="30"/>
    <s v="0229"/>
    <s v="Enebakk"/>
    <s v="1"/>
    <s v="Menn"/>
    <x v="4"/>
    <x v="4"/>
    <x v="1"/>
    <x v="63"/>
  </r>
  <r>
    <x v="1"/>
    <s v="02"/>
    <x v="1"/>
    <x v="30"/>
    <s v="0229"/>
    <s v="Enebakk"/>
    <s v="1"/>
    <s v="Menn"/>
    <x v="5"/>
    <x v="5"/>
    <x v="1"/>
    <x v="19"/>
  </r>
  <r>
    <x v="1"/>
    <s v="02"/>
    <x v="1"/>
    <x v="30"/>
    <s v="0229"/>
    <s v="Enebakk"/>
    <s v="2"/>
    <s v="Kvinner"/>
    <x v="0"/>
    <x v="0"/>
    <x v="2"/>
    <x v="23"/>
  </r>
  <r>
    <x v="1"/>
    <s v="02"/>
    <x v="1"/>
    <x v="30"/>
    <s v="0229"/>
    <s v="Enebakk"/>
    <s v="2"/>
    <s v="Kvinner"/>
    <x v="1"/>
    <x v="1"/>
    <x v="2"/>
    <x v="39"/>
  </r>
  <r>
    <x v="1"/>
    <s v="02"/>
    <x v="1"/>
    <x v="30"/>
    <s v="0229"/>
    <s v="Enebakk"/>
    <s v="2"/>
    <s v="Kvinner"/>
    <x v="2"/>
    <x v="2"/>
    <x v="2"/>
    <x v="19"/>
  </r>
  <r>
    <x v="1"/>
    <s v="02"/>
    <x v="1"/>
    <x v="30"/>
    <s v="0229"/>
    <s v="Enebakk"/>
    <s v="2"/>
    <s v="Kvinner"/>
    <x v="3"/>
    <x v="3"/>
    <x v="2"/>
    <x v="19"/>
  </r>
  <r>
    <x v="1"/>
    <s v="02"/>
    <x v="1"/>
    <x v="30"/>
    <s v="0229"/>
    <s v="Enebakk"/>
    <s v="2"/>
    <s v="Kvinner"/>
    <x v="4"/>
    <x v="4"/>
    <x v="2"/>
    <x v="12"/>
  </r>
  <r>
    <x v="1"/>
    <s v="02"/>
    <x v="1"/>
    <x v="30"/>
    <s v="0229"/>
    <s v="Enebakk"/>
    <s v="2"/>
    <s v="Kvinner"/>
    <x v="5"/>
    <x v="5"/>
    <x v="2"/>
    <x v="23"/>
  </r>
  <r>
    <x v="1"/>
    <s v="02"/>
    <x v="1"/>
    <x v="30"/>
    <s v="0229"/>
    <s v="Enebakk"/>
    <s v="1"/>
    <s v="Menn"/>
    <x v="0"/>
    <x v="0"/>
    <x v="2"/>
    <x v="1"/>
  </r>
  <r>
    <x v="1"/>
    <s v="02"/>
    <x v="1"/>
    <x v="30"/>
    <s v="0229"/>
    <s v="Enebakk"/>
    <s v="1"/>
    <s v="Menn"/>
    <x v="1"/>
    <x v="1"/>
    <x v="2"/>
    <x v="0"/>
  </r>
  <r>
    <x v="1"/>
    <s v="02"/>
    <x v="1"/>
    <x v="30"/>
    <s v="0229"/>
    <s v="Enebakk"/>
    <s v="1"/>
    <s v="Menn"/>
    <x v="2"/>
    <x v="2"/>
    <x v="2"/>
    <x v="40"/>
  </r>
  <r>
    <x v="1"/>
    <s v="02"/>
    <x v="1"/>
    <x v="30"/>
    <s v="0229"/>
    <s v="Enebakk"/>
    <s v="1"/>
    <s v="Menn"/>
    <x v="3"/>
    <x v="3"/>
    <x v="2"/>
    <x v="46"/>
  </r>
  <r>
    <x v="1"/>
    <s v="02"/>
    <x v="1"/>
    <x v="30"/>
    <s v="0229"/>
    <s v="Enebakk"/>
    <s v="1"/>
    <s v="Menn"/>
    <x v="4"/>
    <x v="4"/>
    <x v="2"/>
    <x v="16"/>
  </r>
  <r>
    <x v="1"/>
    <s v="02"/>
    <x v="1"/>
    <x v="30"/>
    <s v="0229"/>
    <s v="Enebakk"/>
    <s v="1"/>
    <s v="Menn"/>
    <x v="5"/>
    <x v="5"/>
    <x v="2"/>
    <x v="19"/>
  </r>
  <r>
    <x v="1"/>
    <s v="02"/>
    <x v="1"/>
    <x v="30"/>
    <s v="0229"/>
    <s v="Enebakk"/>
    <s v="2"/>
    <s v="Kvinner"/>
    <x v="0"/>
    <x v="0"/>
    <x v="3"/>
    <x v="39"/>
  </r>
  <r>
    <x v="1"/>
    <s v="02"/>
    <x v="1"/>
    <x v="30"/>
    <s v="0229"/>
    <s v="Enebakk"/>
    <s v="2"/>
    <s v="Kvinner"/>
    <x v="1"/>
    <x v="1"/>
    <x v="3"/>
    <x v="39"/>
  </r>
  <r>
    <x v="1"/>
    <s v="02"/>
    <x v="1"/>
    <x v="30"/>
    <s v="0229"/>
    <s v="Enebakk"/>
    <s v="2"/>
    <s v="Kvinner"/>
    <x v="2"/>
    <x v="2"/>
    <x v="3"/>
    <x v="1"/>
  </r>
  <r>
    <x v="1"/>
    <s v="02"/>
    <x v="1"/>
    <x v="30"/>
    <s v="0229"/>
    <s v="Enebakk"/>
    <s v="2"/>
    <s v="Kvinner"/>
    <x v="3"/>
    <x v="3"/>
    <x v="3"/>
    <x v="5"/>
  </r>
  <r>
    <x v="1"/>
    <s v="02"/>
    <x v="1"/>
    <x v="30"/>
    <s v="0229"/>
    <s v="Enebakk"/>
    <s v="2"/>
    <s v="Kvinner"/>
    <x v="4"/>
    <x v="4"/>
    <x v="3"/>
    <x v="19"/>
  </r>
  <r>
    <x v="1"/>
    <s v="02"/>
    <x v="1"/>
    <x v="30"/>
    <s v="0229"/>
    <s v="Enebakk"/>
    <s v="2"/>
    <s v="Kvinner"/>
    <x v="5"/>
    <x v="5"/>
    <x v="3"/>
    <x v="0"/>
  </r>
  <r>
    <x v="1"/>
    <s v="02"/>
    <x v="1"/>
    <x v="30"/>
    <s v="0229"/>
    <s v="Enebakk"/>
    <s v="1"/>
    <s v="Menn"/>
    <x v="0"/>
    <x v="0"/>
    <x v="3"/>
    <x v="39"/>
  </r>
  <r>
    <x v="1"/>
    <s v="02"/>
    <x v="1"/>
    <x v="30"/>
    <s v="0229"/>
    <s v="Enebakk"/>
    <s v="1"/>
    <s v="Menn"/>
    <x v="1"/>
    <x v="1"/>
    <x v="3"/>
    <x v="0"/>
  </r>
  <r>
    <x v="1"/>
    <s v="02"/>
    <x v="1"/>
    <x v="30"/>
    <s v="0229"/>
    <s v="Enebakk"/>
    <s v="1"/>
    <s v="Menn"/>
    <x v="2"/>
    <x v="2"/>
    <x v="3"/>
    <x v="7"/>
  </r>
  <r>
    <x v="1"/>
    <s v="02"/>
    <x v="1"/>
    <x v="30"/>
    <s v="0229"/>
    <s v="Enebakk"/>
    <s v="1"/>
    <s v="Menn"/>
    <x v="3"/>
    <x v="3"/>
    <x v="3"/>
    <x v="20"/>
  </r>
  <r>
    <x v="1"/>
    <s v="02"/>
    <x v="1"/>
    <x v="30"/>
    <s v="0229"/>
    <s v="Enebakk"/>
    <s v="1"/>
    <s v="Menn"/>
    <x v="4"/>
    <x v="4"/>
    <x v="3"/>
    <x v="4"/>
  </r>
  <r>
    <x v="1"/>
    <s v="02"/>
    <x v="1"/>
    <x v="30"/>
    <s v="0229"/>
    <s v="Enebakk"/>
    <s v="1"/>
    <s v="Menn"/>
    <x v="5"/>
    <x v="5"/>
    <x v="3"/>
    <x v="7"/>
  </r>
  <r>
    <x v="1"/>
    <s v="02"/>
    <x v="1"/>
    <x v="30"/>
    <s v="0229"/>
    <s v="Enebakk"/>
    <s v="2"/>
    <s v="Kvinner"/>
    <x v="0"/>
    <x v="0"/>
    <x v="4"/>
    <x v="39"/>
  </r>
  <r>
    <x v="1"/>
    <s v="02"/>
    <x v="1"/>
    <x v="30"/>
    <s v="0229"/>
    <s v="Enebakk"/>
    <s v="2"/>
    <s v="Kvinner"/>
    <x v="1"/>
    <x v="1"/>
    <x v="4"/>
    <x v="39"/>
  </r>
  <r>
    <x v="1"/>
    <s v="02"/>
    <x v="1"/>
    <x v="30"/>
    <s v="0229"/>
    <s v="Enebakk"/>
    <s v="2"/>
    <s v="Kvinner"/>
    <x v="2"/>
    <x v="2"/>
    <x v="4"/>
    <x v="23"/>
  </r>
  <r>
    <x v="1"/>
    <s v="02"/>
    <x v="1"/>
    <x v="30"/>
    <s v="0229"/>
    <s v="Enebakk"/>
    <s v="2"/>
    <s v="Kvinner"/>
    <x v="3"/>
    <x v="3"/>
    <x v="4"/>
    <x v="5"/>
  </r>
  <r>
    <x v="1"/>
    <s v="02"/>
    <x v="1"/>
    <x v="30"/>
    <s v="0229"/>
    <s v="Enebakk"/>
    <s v="2"/>
    <s v="Kvinner"/>
    <x v="4"/>
    <x v="4"/>
    <x v="4"/>
    <x v="19"/>
  </r>
  <r>
    <x v="1"/>
    <s v="02"/>
    <x v="1"/>
    <x v="30"/>
    <s v="0229"/>
    <s v="Enebakk"/>
    <s v="2"/>
    <s v="Kvinner"/>
    <x v="5"/>
    <x v="5"/>
    <x v="4"/>
    <x v="23"/>
  </r>
  <r>
    <x v="1"/>
    <s v="02"/>
    <x v="1"/>
    <x v="30"/>
    <s v="0229"/>
    <s v="Enebakk"/>
    <s v="1"/>
    <s v="Menn"/>
    <x v="0"/>
    <x v="0"/>
    <x v="4"/>
    <x v="39"/>
  </r>
  <r>
    <x v="1"/>
    <s v="02"/>
    <x v="1"/>
    <x v="30"/>
    <s v="0229"/>
    <s v="Enebakk"/>
    <s v="1"/>
    <s v="Menn"/>
    <x v="1"/>
    <x v="1"/>
    <x v="4"/>
    <x v="39"/>
  </r>
  <r>
    <x v="1"/>
    <s v="02"/>
    <x v="1"/>
    <x v="30"/>
    <s v="0229"/>
    <s v="Enebakk"/>
    <s v="1"/>
    <s v="Menn"/>
    <x v="2"/>
    <x v="2"/>
    <x v="4"/>
    <x v="5"/>
  </r>
  <r>
    <x v="1"/>
    <s v="02"/>
    <x v="1"/>
    <x v="30"/>
    <s v="0229"/>
    <s v="Enebakk"/>
    <s v="1"/>
    <s v="Menn"/>
    <x v="3"/>
    <x v="3"/>
    <x v="4"/>
    <x v="3"/>
  </r>
  <r>
    <x v="1"/>
    <s v="02"/>
    <x v="1"/>
    <x v="30"/>
    <s v="0229"/>
    <s v="Enebakk"/>
    <s v="1"/>
    <s v="Menn"/>
    <x v="4"/>
    <x v="4"/>
    <x v="4"/>
    <x v="55"/>
  </r>
  <r>
    <x v="1"/>
    <s v="02"/>
    <x v="1"/>
    <x v="30"/>
    <s v="0229"/>
    <s v="Enebakk"/>
    <s v="1"/>
    <s v="Menn"/>
    <x v="5"/>
    <x v="5"/>
    <x v="4"/>
    <x v="21"/>
  </r>
  <r>
    <x v="1"/>
    <s v="02"/>
    <x v="1"/>
    <x v="30"/>
    <s v="0229"/>
    <s v="Enebakk"/>
    <s v="2"/>
    <s v="Kvinner"/>
    <x v="0"/>
    <x v="0"/>
    <x v="5"/>
    <x v="39"/>
  </r>
  <r>
    <x v="1"/>
    <s v="02"/>
    <x v="1"/>
    <x v="30"/>
    <s v="0229"/>
    <s v="Enebakk"/>
    <s v="2"/>
    <s v="Kvinner"/>
    <x v="1"/>
    <x v="1"/>
    <x v="5"/>
    <x v="23"/>
  </r>
  <r>
    <x v="1"/>
    <s v="02"/>
    <x v="1"/>
    <x v="30"/>
    <s v="0229"/>
    <s v="Enebakk"/>
    <s v="2"/>
    <s v="Kvinner"/>
    <x v="2"/>
    <x v="2"/>
    <x v="5"/>
    <x v="39"/>
  </r>
  <r>
    <x v="1"/>
    <s v="02"/>
    <x v="1"/>
    <x v="30"/>
    <s v="0229"/>
    <s v="Enebakk"/>
    <s v="2"/>
    <s v="Kvinner"/>
    <x v="3"/>
    <x v="3"/>
    <x v="5"/>
    <x v="5"/>
  </r>
  <r>
    <x v="1"/>
    <s v="02"/>
    <x v="1"/>
    <x v="30"/>
    <s v="0229"/>
    <s v="Enebakk"/>
    <s v="2"/>
    <s v="Kvinner"/>
    <x v="4"/>
    <x v="4"/>
    <x v="5"/>
    <x v="19"/>
  </r>
  <r>
    <x v="1"/>
    <s v="02"/>
    <x v="1"/>
    <x v="30"/>
    <s v="0229"/>
    <s v="Enebakk"/>
    <s v="2"/>
    <s v="Kvinner"/>
    <x v="5"/>
    <x v="5"/>
    <x v="5"/>
    <x v="23"/>
  </r>
  <r>
    <x v="1"/>
    <s v="02"/>
    <x v="1"/>
    <x v="30"/>
    <s v="0229"/>
    <s v="Enebakk"/>
    <s v="1"/>
    <s v="Menn"/>
    <x v="0"/>
    <x v="0"/>
    <x v="5"/>
    <x v="39"/>
  </r>
  <r>
    <x v="1"/>
    <s v="02"/>
    <x v="1"/>
    <x v="30"/>
    <s v="0229"/>
    <s v="Enebakk"/>
    <s v="1"/>
    <s v="Menn"/>
    <x v="1"/>
    <x v="1"/>
    <x v="5"/>
    <x v="39"/>
  </r>
  <r>
    <x v="1"/>
    <s v="02"/>
    <x v="1"/>
    <x v="30"/>
    <s v="0229"/>
    <s v="Enebakk"/>
    <s v="1"/>
    <s v="Menn"/>
    <x v="2"/>
    <x v="2"/>
    <x v="5"/>
    <x v="5"/>
  </r>
  <r>
    <x v="1"/>
    <s v="02"/>
    <x v="1"/>
    <x v="30"/>
    <s v="0229"/>
    <s v="Enebakk"/>
    <s v="1"/>
    <s v="Menn"/>
    <x v="3"/>
    <x v="3"/>
    <x v="5"/>
    <x v="14"/>
  </r>
  <r>
    <x v="1"/>
    <s v="02"/>
    <x v="1"/>
    <x v="30"/>
    <s v="0229"/>
    <s v="Enebakk"/>
    <s v="1"/>
    <s v="Menn"/>
    <x v="4"/>
    <x v="4"/>
    <x v="5"/>
    <x v="55"/>
  </r>
  <r>
    <x v="1"/>
    <s v="02"/>
    <x v="1"/>
    <x v="30"/>
    <s v="0229"/>
    <s v="Enebakk"/>
    <s v="1"/>
    <s v="Menn"/>
    <x v="5"/>
    <x v="5"/>
    <x v="5"/>
    <x v="4"/>
  </r>
  <r>
    <x v="1"/>
    <s v="02"/>
    <x v="1"/>
    <x v="30"/>
    <s v="0229"/>
    <s v="Enebakk"/>
    <s v="2"/>
    <s v="Kvinner"/>
    <x v="0"/>
    <x v="0"/>
    <x v="6"/>
    <x v="23"/>
  </r>
  <r>
    <x v="1"/>
    <s v="02"/>
    <x v="1"/>
    <x v="30"/>
    <s v="0229"/>
    <s v="Enebakk"/>
    <s v="2"/>
    <s v="Kvinner"/>
    <x v="1"/>
    <x v="1"/>
    <x v="6"/>
    <x v="0"/>
  </r>
  <r>
    <x v="1"/>
    <s v="02"/>
    <x v="1"/>
    <x v="30"/>
    <s v="0229"/>
    <s v="Enebakk"/>
    <s v="2"/>
    <s v="Kvinner"/>
    <x v="2"/>
    <x v="2"/>
    <x v="6"/>
    <x v="39"/>
  </r>
  <r>
    <x v="1"/>
    <s v="02"/>
    <x v="1"/>
    <x v="30"/>
    <s v="0229"/>
    <s v="Enebakk"/>
    <s v="2"/>
    <s v="Kvinner"/>
    <x v="3"/>
    <x v="3"/>
    <x v="6"/>
    <x v="6"/>
  </r>
  <r>
    <x v="1"/>
    <s v="02"/>
    <x v="1"/>
    <x v="30"/>
    <s v="0229"/>
    <s v="Enebakk"/>
    <s v="2"/>
    <s v="Kvinner"/>
    <x v="4"/>
    <x v="4"/>
    <x v="6"/>
    <x v="12"/>
  </r>
  <r>
    <x v="1"/>
    <s v="02"/>
    <x v="1"/>
    <x v="30"/>
    <s v="0229"/>
    <s v="Enebakk"/>
    <s v="2"/>
    <s v="Kvinner"/>
    <x v="5"/>
    <x v="5"/>
    <x v="6"/>
    <x v="0"/>
  </r>
  <r>
    <x v="1"/>
    <s v="02"/>
    <x v="1"/>
    <x v="30"/>
    <s v="0229"/>
    <s v="Enebakk"/>
    <s v="1"/>
    <s v="Menn"/>
    <x v="0"/>
    <x v="0"/>
    <x v="6"/>
    <x v="39"/>
  </r>
  <r>
    <x v="1"/>
    <s v="02"/>
    <x v="1"/>
    <x v="30"/>
    <s v="0229"/>
    <s v="Enebakk"/>
    <s v="1"/>
    <s v="Menn"/>
    <x v="1"/>
    <x v="1"/>
    <x v="6"/>
    <x v="39"/>
  </r>
  <r>
    <x v="1"/>
    <s v="02"/>
    <x v="1"/>
    <x v="30"/>
    <s v="0229"/>
    <s v="Enebakk"/>
    <s v="1"/>
    <s v="Menn"/>
    <x v="2"/>
    <x v="2"/>
    <x v="6"/>
    <x v="5"/>
  </r>
  <r>
    <x v="1"/>
    <s v="02"/>
    <x v="1"/>
    <x v="30"/>
    <s v="0229"/>
    <s v="Enebakk"/>
    <s v="1"/>
    <s v="Menn"/>
    <x v="3"/>
    <x v="3"/>
    <x v="6"/>
    <x v="4"/>
  </r>
  <r>
    <x v="1"/>
    <s v="02"/>
    <x v="1"/>
    <x v="30"/>
    <s v="0229"/>
    <s v="Enebakk"/>
    <s v="1"/>
    <s v="Menn"/>
    <x v="4"/>
    <x v="4"/>
    <x v="6"/>
    <x v="24"/>
  </r>
  <r>
    <x v="1"/>
    <s v="02"/>
    <x v="1"/>
    <x v="30"/>
    <s v="0229"/>
    <s v="Enebakk"/>
    <s v="1"/>
    <s v="Menn"/>
    <x v="5"/>
    <x v="5"/>
    <x v="6"/>
    <x v="4"/>
  </r>
  <r>
    <x v="1"/>
    <s v="02"/>
    <x v="1"/>
    <x v="30"/>
    <s v="0229"/>
    <s v="Enebakk"/>
    <s v="2"/>
    <s v="Kvinner"/>
    <x v="0"/>
    <x v="0"/>
    <x v="7"/>
    <x v="23"/>
  </r>
  <r>
    <x v="1"/>
    <s v="02"/>
    <x v="1"/>
    <x v="30"/>
    <s v="0229"/>
    <s v="Enebakk"/>
    <s v="2"/>
    <s v="Kvinner"/>
    <x v="1"/>
    <x v="1"/>
    <x v="7"/>
    <x v="23"/>
  </r>
  <r>
    <x v="1"/>
    <s v="02"/>
    <x v="1"/>
    <x v="30"/>
    <s v="0229"/>
    <s v="Enebakk"/>
    <s v="2"/>
    <s v="Kvinner"/>
    <x v="2"/>
    <x v="2"/>
    <x v="7"/>
    <x v="39"/>
  </r>
  <r>
    <x v="1"/>
    <s v="02"/>
    <x v="1"/>
    <x v="30"/>
    <s v="0229"/>
    <s v="Enebakk"/>
    <s v="2"/>
    <s v="Kvinner"/>
    <x v="3"/>
    <x v="3"/>
    <x v="7"/>
    <x v="6"/>
  </r>
  <r>
    <x v="1"/>
    <s v="02"/>
    <x v="1"/>
    <x v="30"/>
    <s v="0229"/>
    <s v="Enebakk"/>
    <s v="2"/>
    <s v="Kvinner"/>
    <x v="4"/>
    <x v="4"/>
    <x v="7"/>
    <x v="23"/>
  </r>
  <r>
    <x v="1"/>
    <s v="02"/>
    <x v="1"/>
    <x v="30"/>
    <s v="0229"/>
    <s v="Enebakk"/>
    <s v="2"/>
    <s v="Kvinner"/>
    <x v="5"/>
    <x v="5"/>
    <x v="7"/>
    <x v="12"/>
  </r>
  <r>
    <x v="1"/>
    <s v="02"/>
    <x v="1"/>
    <x v="30"/>
    <s v="0229"/>
    <s v="Enebakk"/>
    <s v="1"/>
    <s v="Menn"/>
    <x v="0"/>
    <x v="0"/>
    <x v="7"/>
    <x v="39"/>
  </r>
  <r>
    <x v="1"/>
    <s v="02"/>
    <x v="1"/>
    <x v="30"/>
    <s v="0229"/>
    <s v="Enebakk"/>
    <s v="1"/>
    <s v="Menn"/>
    <x v="1"/>
    <x v="1"/>
    <x v="7"/>
    <x v="39"/>
  </r>
  <r>
    <x v="1"/>
    <s v="02"/>
    <x v="1"/>
    <x v="30"/>
    <s v="0229"/>
    <s v="Enebakk"/>
    <s v="1"/>
    <s v="Menn"/>
    <x v="2"/>
    <x v="2"/>
    <x v="7"/>
    <x v="12"/>
  </r>
  <r>
    <x v="1"/>
    <s v="02"/>
    <x v="1"/>
    <x v="30"/>
    <s v="0229"/>
    <s v="Enebakk"/>
    <s v="1"/>
    <s v="Menn"/>
    <x v="3"/>
    <x v="3"/>
    <x v="7"/>
    <x v="15"/>
  </r>
  <r>
    <x v="1"/>
    <s v="02"/>
    <x v="1"/>
    <x v="30"/>
    <s v="0229"/>
    <s v="Enebakk"/>
    <s v="1"/>
    <s v="Menn"/>
    <x v="4"/>
    <x v="4"/>
    <x v="7"/>
    <x v="14"/>
  </r>
  <r>
    <x v="1"/>
    <s v="02"/>
    <x v="1"/>
    <x v="30"/>
    <s v="0229"/>
    <s v="Enebakk"/>
    <s v="1"/>
    <s v="Menn"/>
    <x v="5"/>
    <x v="5"/>
    <x v="7"/>
    <x v="4"/>
  </r>
  <r>
    <x v="1"/>
    <s v="02"/>
    <x v="1"/>
    <x v="31"/>
    <s v="0230"/>
    <s v="Lørenskog"/>
    <s v="2"/>
    <s v="Kvinner"/>
    <x v="0"/>
    <x v="0"/>
    <x v="0"/>
    <x v="23"/>
  </r>
  <r>
    <x v="1"/>
    <s v="02"/>
    <x v="1"/>
    <x v="31"/>
    <s v="0230"/>
    <s v="Lørenskog"/>
    <s v="2"/>
    <s v="Kvinner"/>
    <x v="1"/>
    <x v="1"/>
    <x v="0"/>
    <x v="39"/>
  </r>
  <r>
    <x v="1"/>
    <s v="02"/>
    <x v="1"/>
    <x v="31"/>
    <s v="0230"/>
    <s v="Lørenskog"/>
    <s v="2"/>
    <s v="Kvinner"/>
    <x v="2"/>
    <x v="2"/>
    <x v="0"/>
    <x v="1"/>
  </r>
  <r>
    <x v="1"/>
    <s v="02"/>
    <x v="1"/>
    <x v="31"/>
    <s v="0230"/>
    <s v="Lørenskog"/>
    <s v="2"/>
    <s v="Kvinner"/>
    <x v="3"/>
    <x v="3"/>
    <x v="0"/>
    <x v="19"/>
  </r>
  <r>
    <x v="1"/>
    <s v="02"/>
    <x v="1"/>
    <x v="31"/>
    <s v="0230"/>
    <s v="Lørenskog"/>
    <s v="2"/>
    <s v="Kvinner"/>
    <x v="4"/>
    <x v="4"/>
    <x v="0"/>
    <x v="19"/>
  </r>
  <r>
    <x v="1"/>
    <s v="02"/>
    <x v="1"/>
    <x v="31"/>
    <s v="0230"/>
    <s v="Lørenskog"/>
    <s v="2"/>
    <s v="Kvinner"/>
    <x v="5"/>
    <x v="5"/>
    <x v="0"/>
    <x v="0"/>
  </r>
  <r>
    <x v="1"/>
    <s v="02"/>
    <x v="1"/>
    <x v="31"/>
    <s v="0230"/>
    <s v="Lørenskog"/>
    <s v="1"/>
    <s v="Menn"/>
    <x v="0"/>
    <x v="0"/>
    <x v="0"/>
    <x v="39"/>
  </r>
  <r>
    <x v="1"/>
    <s v="02"/>
    <x v="1"/>
    <x v="31"/>
    <s v="0230"/>
    <s v="Lørenskog"/>
    <s v="1"/>
    <s v="Menn"/>
    <x v="1"/>
    <x v="1"/>
    <x v="0"/>
    <x v="39"/>
  </r>
  <r>
    <x v="1"/>
    <s v="02"/>
    <x v="1"/>
    <x v="31"/>
    <s v="0230"/>
    <s v="Lørenskog"/>
    <s v="1"/>
    <s v="Menn"/>
    <x v="2"/>
    <x v="2"/>
    <x v="0"/>
    <x v="12"/>
  </r>
  <r>
    <x v="1"/>
    <s v="02"/>
    <x v="1"/>
    <x v="31"/>
    <s v="0230"/>
    <s v="Lørenskog"/>
    <s v="1"/>
    <s v="Menn"/>
    <x v="3"/>
    <x v="3"/>
    <x v="0"/>
    <x v="7"/>
  </r>
  <r>
    <x v="1"/>
    <s v="02"/>
    <x v="1"/>
    <x v="31"/>
    <s v="0230"/>
    <s v="Lørenskog"/>
    <s v="1"/>
    <s v="Menn"/>
    <x v="4"/>
    <x v="4"/>
    <x v="0"/>
    <x v="23"/>
  </r>
  <r>
    <x v="1"/>
    <s v="02"/>
    <x v="1"/>
    <x v="31"/>
    <s v="0230"/>
    <s v="Lørenskog"/>
    <s v="1"/>
    <s v="Menn"/>
    <x v="5"/>
    <x v="5"/>
    <x v="0"/>
    <x v="0"/>
  </r>
  <r>
    <x v="1"/>
    <s v="02"/>
    <x v="1"/>
    <x v="31"/>
    <s v="0230"/>
    <s v="Lørenskog"/>
    <s v="2"/>
    <s v="Kvinner"/>
    <x v="0"/>
    <x v="0"/>
    <x v="1"/>
    <x v="23"/>
  </r>
  <r>
    <x v="1"/>
    <s v="02"/>
    <x v="1"/>
    <x v="31"/>
    <s v="0230"/>
    <s v="Lørenskog"/>
    <s v="2"/>
    <s v="Kvinner"/>
    <x v="1"/>
    <x v="1"/>
    <x v="1"/>
    <x v="1"/>
  </r>
  <r>
    <x v="1"/>
    <s v="02"/>
    <x v="1"/>
    <x v="31"/>
    <s v="0230"/>
    <s v="Lørenskog"/>
    <s v="2"/>
    <s v="Kvinner"/>
    <x v="2"/>
    <x v="2"/>
    <x v="1"/>
    <x v="1"/>
  </r>
  <r>
    <x v="1"/>
    <s v="02"/>
    <x v="1"/>
    <x v="31"/>
    <s v="0230"/>
    <s v="Lørenskog"/>
    <s v="2"/>
    <s v="Kvinner"/>
    <x v="3"/>
    <x v="3"/>
    <x v="1"/>
    <x v="19"/>
  </r>
  <r>
    <x v="1"/>
    <s v="02"/>
    <x v="1"/>
    <x v="31"/>
    <s v="0230"/>
    <s v="Lørenskog"/>
    <s v="2"/>
    <s v="Kvinner"/>
    <x v="4"/>
    <x v="4"/>
    <x v="1"/>
    <x v="12"/>
  </r>
  <r>
    <x v="1"/>
    <s v="02"/>
    <x v="1"/>
    <x v="31"/>
    <s v="0230"/>
    <s v="Lørenskog"/>
    <s v="2"/>
    <s v="Kvinner"/>
    <x v="5"/>
    <x v="5"/>
    <x v="1"/>
    <x v="0"/>
  </r>
  <r>
    <x v="1"/>
    <s v="02"/>
    <x v="1"/>
    <x v="31"/>
    <s v="0230"/>
    <s v="Lørenskog"/>
    <s v="1"/>
    <s v="Menn"/>
    <x v="0"/>
    <x v="0"/>
    <x v="1"/>
    <x v="39"/>
  </r>
  <r>
    <x v="1"/>
    <s v="02"/>
    <x v="1"/>
    <x v="31"/>
    <s v="0230"/>
    <s v="Lørenskog"/>
    <s v="1"/>
    <s v="Menn"/>
    <x v="1"/>
    <x v="1"/>
    <x v="1"/>
    <x v="39"/>
  </r>
  <r>
    <x v="1"/>
    <s v="02"/>
    <x v="1"/>
    <x v="31"/>
    <s v="0230"/>
    <s v="Lørenskog"/>
    <s v="1"/>
    <s v="Menn"/>
    <x v="2"/>
    <x v="2"/>
    <x v="1"/>
    <x v="0"/>
  </r>
  <r>
    <x v="1"/>
    <s v="02"/>
    <x v="1"/>
    <x v="31"/>
    <s v="0230"/>
    <s v="Lørenskog"/>
    <s v="1"/>
    <s v="Menn"/>
    <x v="3"/>
    <x v="3"/>
    <x v="1"/>
    <x v="12"/>
  </r>
  <r>
    <x v="1"/>
    <s v="02"/>
    <x v="1"/>
    <x v="31"/>
    <s v="0230"/>
    <s v="Lørenskog"/>
    <s v="1"/>
    <s v="Menn"/>
    <x v="4"/>
    <x v="4"/>
    <x v="1"/>
    <x v="0"/>
  </r>
  <r>
    <x v="1"/>
    <s v="02"/>
    <x v="1"/>
    <x v="31"/>
    <s v="0230"/>
    <s v="Lørenskog"/>
    <s v="1"/>
    <s v="Menn"/>
    <x v="5"/>
    <x v="5"/>
    <x v="1"/>
    <x v="1"/>
  </r>
  <r>
    <x v="1"/>
    <s v="02"/>
    <x v="1"/>
    <x v="31"/>
    <s v="0230"/>
    <s v="Lørenskog"/>
    <s v="2"/>
    <s v="Kvinner"/>
    <x v="0"/>
    <x v="0"/>
    <x v="2"/>
    <x v="1"/>
  </r>
  <r>
    <x v="1"/>
    <s v="02"/>
    <x v="1"/>
    <x v="31"/>
    <s v="0230"/>
    <s v="Lørenskog"/>
    <s v="2"/>
    <s v="Kvinner"/>
    <x v="1"/>
    <x v="1"/>
    <x v="2"/>
    <x v="23"/>
  </r>
  <r>
    <x v="1"/>
    <s v="02"/>
    <x v="1"/>
    <x v="31"/>
    <s v="0230"/>
    <s v="Lørenskog"/>
    <s v="2"/>
    <s v="Kvinner"/>
    <x v="2"/>
    <x v="2"/>
    <x v="2"/>
    <x v="0"/>
  </r>
  <r>
    <x v="1"/>
    <s v="02"/>
    <x v="1"/>
    <x v="31"/>
    <s v="0230"/>
    <s v="Lørenskog"/>
    <s v="2"/>
    <s v="Kvinner"/>
    <x v="3"/>
    <x v="3"/>
    <x v="2"/>
    <x v="19"/>
  </r>
  <r>
    <x v="1"/>
    <s v="02"/>
    <x v="1"/>
    <x v="31"/>
    <s v="0230"/>
    <s v="Lørenskog"/>
    <s v="2"/>
    <s v="Kvinner"/>
    <x v="4"/>
    <x v="4"/>
    <x v="2"/>
    <x v="1"/>
  </r>
  <r>
    <x v="1"/>
    <s v="02"/>
    <x v="1"/>
    <x v="31"/>
    <s v="0230"/>
    <s v="Lørenskog"/>
    <s v="2"/>
    <s v="Kvinner"/>
    <x v="5"/>
    <x v="5"/>
    <x v="2"/>
    <x v="12"/>
  </r>
  <r>
    <x v="1"/>
    <s v="02"/>
    <x v="1"/>
    <x v="31"/>
    <s v="0230"/>
    <s v="Lørenskog"/>
    <s v="1"/>
    <s v="Menn"/>
    <x v="0"/>
    <x v="0"/>
    <x v="2"/>
    <x v="39"/>
  </r>
  <r>
    <x v="1"/>
    <s v="02"/>
    <x v="1"/>
    <x v="31"/>
    <s v="0230"/>
    <s v="Lørenskog"/>
    <s v="1"/>
    <s v="Menn"/>
    <x v="1"/>
    <x v="1"/>
    <x v="2"/>
    <x v="39"/>
  </r>
  <r>
    <x v="1"/>
    <s v="02"/>
    <x v="1"/>
    <x v="31"/>
    <s v="0230"/>
    <s v="Lørenskog"/>
    <s v="1"/>
    <s v="Menn"/>
    <x v="2"/>
    <x v="2"/>
    <x v="2"/>
    <x v="23"/>
  </r>
  <r>
    <x v="1"/>
    <s v="02"/>
    <x v="1"/>
    <x v="31"/>
    <s v="0230"/>
    <s v="Lørenskog"/>
    <s v="1"/>
    <s v="Menn"/>
    <x v="3"/>
    <x v="3"/>
    <x v="2"/>
    <x v="12"/>
  </r>
  <r>
    <x v="1"/>
    <s v="02"/>
    <x v="1"/>
    <x v="31"/>
    <s v="0230"/>
    <s v="Lørenskog"/>
    <s v="1"/>
    <s v="Menn"/>
    <x v="4"/>
    <x v="4"/>
    <x v="2"/>
    <x v="0"/>
  </r>
  <r>
    <x v="1"/>
    <s v="02"/>
    <x v="1"/>
    <x v="31"/>
    <s v="0230"/>
    <s v="Lørenskog"/>
    <s v="1"/>
    <s v="Menn"/>
    <x v="5"/>
    <x v="5"/>
    <x v="2"/>
    <x v="39"/>
  </r>
  <r>
    <x v="1"/>
    <s v="02"/>
    <x v="1"/>
    <x v="31"/>
    <s v="0230"/>
    <s v="Lørenskog"/>
    <s v="2"/>
    <s v="Kvinner"/>
    <x v="0"/>
    <x v="0"/>
    <x v="3"/>
    <x v="39"/>
  </r>
  <r>
    <x v="1"/>
    <s v="02"/>
    <x v="1"/>
    <x v="31"/>
    <s v="0230"/>
    <s v="Lørenskog"/>
    <s v="2"/>
    <s v="Kvinner"/>
    <x v="1"/>
    <x v="1"/>
    <x v="3"/>
    <x v="23"/>
  </r>
  <r>
    <x v="1"/>
    <s v="02"/>
    <x v="1"/>
    <x v="31"/>
    <s v="0230"/>
    <s v="Lørenskog"/>
    <s v="2"/>
    <s v="Kvinner"/>
    <x v="2"/>
    <x v="2"/>
    <x v="3"/>
    <x v="0"/>
  </r>
  <r>
    <x v="1"/>
    <s v="02"/>
    <x v="1"/>
    <x v="31"/>
    <s v="0230"/>
    <s v="Lørenskog"/>
    <s v="2"/>
    <s v="Kvinner"/>
    <x v="3"/>
    <x v="3"/>
    <x v="3"/>
    <x v="19"/>
  </r>
  <r>
    <x v="1"/>
    <s v="02"/>
    <x v="1"/>
    <x v="31"/>
    <s v="0230"/>
    <s v="Lørenskog"/>
    <s v="2"/>
    <s v="Kvinner"/>
    <x v="4"/>
    <x v="4"/>
    <x v="3"/>
    <x v="19"/>
  </r>
  <r>
    <x v="1"/>
    <s v="02"/>
    <x v="1"/>
    <x v="31"/>
    <s v="0230"/>
    <s v="Lørenskog"/>
    <s v="2"/>
    <s v="Kvinner"/>
    <x v="5"/>
    <x v="5"/>
    <x v="3"/>
    <x v="1"/>
  </r>
  <r>
    <x v="1"/>
    <s v="02"/>
    <x v="1"/>
    <x v="31"/>
    <s v="0230"/>
    <s v="Lørenskog"/>
    <s v="1"/>
    <s v="Menn"/>
    <x v="0"/>
    <x v="0"/>
    <x v="3"/>
    <x v="39"/>
  </r>
  <r>
    <x v="1"/>
    <s v="02"/>
    <x v="1"/>
    <x v="31"/>
    <s v="0230"/>
    <s v="Lørenskog"/>
    <s v="1"/>
    <s v="Menn"/>
    <x v="1"/>
    <x v="1"/>
    <x v="3"/>
    <x v="39"/>
  </r>
  <r>
    <x v="1"/>
    <s v="02"/>
    <x v="1"/>
    <x v="31"/>
    <s v="0230"/>
    <s v="Lørenskog"/>
    <s v="1"/>
    <s v="Menn"/>
    <x v="2"/>
    <x v="2"/>
    <x v="3"/>
    <x v="23"/>
  </r>
  <r>
    <x v="1"/>
    <s v="02"/>
    <x v="1"/>
    <x v="31"/>
    <s v="0230"/>
    <s v="Lørenskog"/>
    <s v="1"/>
    <s v="Menn"/>
    <x v="3"/>
    <x v="3"/>
    <x v="3"/>
    <x v="1"/>
  </r>
  <r>
    <x v="1"/>
    <s v="02"/>
    <x v="1"/>
    <x v="31"/>
    <s v="0230"/>
    <s v="Lørenskog"/>
    <s v="1"/>
    <s v="Menn"/>
    <x v="4"/>
    <x v="4"/>
    <x v="3"/>
    <x v="1"/>
  </r>
  <r>
    <x v="1"/>
    <s v="02"/>
    <x v="1"/>
    <x v="31"/>
    <s v="0230"/>
    <s v="Lørenskog"/>
    <s v="1"/>
    <s v="Menn"/>
    <x v="5"/>
    <x v="5"/>
    <x v="3"/>
    <x v="39"/>
  </r>
  <r>
    <x v="1"/>
    <s v="02"/>
    <x v="1"/>
    <x v="31"/>
    <s v="0230"/>
    <s v="Lørenskog"/>
    <s v="2"/>
    <s v="Kvinner"/>
    <x v="0"/>
    <x v="0"/>
    <x v="4"/>
    <x v="39"/>
  </r>
  <r>
    <x v="1"/>
    <s v="02"/>
    <x v="1"/>
    <x v="31"/>
    <s v="0230"/>
    <s v="Lørenskog"/>
    <s v="2"/>
    <s v="Kvinner"/>
    <x v="1"/>
    <x v="1"/>
    <x v="4"/>
    <x v="39"/>
  </r>
  <r>
    <x v="1"/>
    <s v="02"/>
    <x v="1"/>
    <x v="31"/>
    <s v="0230"/>
    <s v="Lørenskog"/>
    <s v="2"/>
    <s v="Kvinner"/>
    <x v="2"/>
    <x v="2"/>
    <x v="4"/>
    <x v="39"/>
  </r>
  <r>
    <x v="1"/>
    <s v="02"/>
    <x v="1"/>
    <x v="31"/>
    <s v="0230"/>
    <s v="Lørenskog"/>
    <s v="2"/>
    <s v="Kvinner"/>
    <x v="3"/>
    <x v="3"/>
    <x v="4"/>
    <x v="12"/>
  </r>
  <r>
    <x v="1"/>
    <s v="02"/>
    <x v="1"/>
    <x v="31"/>
    <s v="0230"/>
    <s v="Lørenskog"/>
    <s v="2"/>
    <s v="Kvinner"/>
    <x v="4"/>
    <x v="4"/>
    <x v="4"/>
    <x v="12"/>
  </r>
  <r>
    <x v="1"/>
    <s v="02"/>
    <x v="1"/>
    <x v="31"/>
    <s v="0230"/>
    <s v="Lørenskog"/>
    <s v="2"/>
    <s v="Kvinner"/>
    <x v="5"/>
    <x v="5"/>
    <x v="4"/>
    <x v="23"/>
  </r>
  <r>
    <x v="1"/>
    <s v="02"/>
    <x v="1"/>
    <x v="31"/>
    <s v="0230"/>
    <s v="Lørenskog"/>
    <s v="1"/>
    <s v="Menn"/>
    <x v="0"/>
    <x v="0"/>
    <x v="4"/>
    <x v="23"/>
  </r>
  <r>
    <x v="1"/>
    <s v="02"/>
    <x v="1"/>
    <x v="31"/>
    <s v="0230"/>
    <s v="Lørenskog"/>
    <s v="1"/>
    <s v="Menn"/>
    <x v="1"/>
    <x v="1"/>
    <x v="4"/>
    <x v="23"/>
  </r>
  <r>
    <x v="1"/>
    <s v="02"/>
    <x v="1"/>
    <x v="31"/>
    <s v="0230"/>
    <s v="Lørenskog"/>
    <s v="1"/>
    <s v="Menn"/>
    <x v="2"/>
    <x v="2"/>
    <x v="4"/>
    <x v="23"/>
  </r>
  <r>
    <x v="1"/>
    <s v="02"/>
    <x v="1"/>
    <x v="31"/>
    <s v="0230"/>
    <s v="Lørenskog"/>
    <s v="1"/>
    <s v="Menn"/>
    <x v="3"/>
    <x v="3"/>
    <x v="4"/>
    <x v="12"/>
  </r>
  <r>
    <x v="1"/>
    <s v="02"/>
    <x v="1"/>
    <x v="31"/>
    <s v="0230"/>
    <s v="Lørenskog"/>
    <s v="1"/>
    <s v="Menn"/>
    <x v="4"/>
    <x v="4"/>
    <x v="4"/>
    <x v="19"/>
  </r>
  <r>
    <x v="1"/>
    <s v="02"/>
    <x v="1"/>
    <x v="31"/>
    <s v="0230"/>
    <s v="Lørenskog"/>
    <s v="1"/>
    <s v="Menn"/>
    <x v="5"/>
    <x v="5"/>
    <x v="4"/>
    <x v="12"/>
  </r>
  <r>
    <x v="1"/>
    <s v="02"/>
    <x v="1"/>
    <x v="31"/>
    <s v="0230"/>
    <s v="Lørenskog"/>
    <s v="2"/>
    <s v="Kvinner"/>
    <x v="0"/>
    <x v="0"/>
    <x v="5"/>
    <x v="39"/>
  </r>
  <r>
    <x v="1"/>
    <s v="02"/>
    <x v="1"/>
    <x v="31"/>
    <s v="0230"/>
    <s v="Lørenskog"/>
    <s v="2"/>
    <s v="Kvinner"/>
    <x v="1"/>
    <x v="1"/>
    <x v="5"/>
    <x v="39"/>
  </r>
  <r>
    <x v="1"/>
    <s v="02"/>
    <x v="1"/>
    <x v="31"/>
    <s v="0230"/>
    <s v="Lørenskog"/>
    <s v="2"/>
    <s v="Kvinner"/>
    <x v="2"/>
    <x v="2"/>
    <x v="5"/>
    <x v="39"/>
  </r>
  <r>
    <x v="1"/>
    <s v="02"/>
    <x v="1"/>
    <x v="31"/>
    <s v="0230"/>
    <s v="Lørenskog"/>
    <s v="2"/>
    <s v="Kvinner"/>
    <x v="3"/>
    <x v="3"/>
    <x v="5"/>
    <x v="23"/>
  </r>
  <r>
    <x v="1"/>
    <s v="02"/>
    <x v="1"/>
    <x v="31"/>
    <s v="0230"/>
    <s v="Lørenskog"/>
    <s v="2"/>
    <s v="Kvinner"/>
    <x v="4"/>
    <x v="4"/>
    <x v="5"/>
    <x v="19"/>
  </r>
  <r>
    <x v="1"/>
    <s v="02"/>
    <x v="1"/>
    <x v="31"/>
    <s v="0230"/>
    <s v="Lørenskog"/>
    <s v="2"/>
    <s v="Kvinner"/>
    <x v="5"/>
    <x v="5"/>
    <x v="5"/>
    <x v="0"/>
  </r>
  <r>
    <x v="1"/>
    <s v="02"/>
    <x v="1"/>
    <x v="31"/>
    <s v="0230"/>
    <s v="Lørenskog"/>
    <s v="1"/>
    <s v="Menn"/>
    <x v="0"/>
    <x v="0"/>
    <x v="5"/>
    <x v="39"/>
  </r>
  <r>
    <x v="1"/>
    <s v="02"/>
    <x v="1"/>
    <x v="31"/>
    <s v="0230"/>
    <s v="Lørenskog"/>
    <s v="1"/>
    <s v="Menn"/>
    <x v="1"/>
    <x v="1"/>
    <x v="5"/>
    <x v="23"/>
  </r>
  <r>
    <x v="1"/>
    <s v="02"/>
    <x v="1"/>
    <x v="31"/>
    <s v="0230"/>
    <s v="Lørenskog"/>
    <s v="1"/>
    <s v="Menn"/>
    <x v="2"/>
    <x v="2"/>
    <x v="5"/>
    <x v="1"/>
  </r>
  <r>
    <x v="1"/>
    <s v="02"/>
    <x v="1"/>
    <x v="31"/>
    <s v="0230"/>
    <s v="Lørenskog"/>
    <s v="1"/>
    <s v="Menn"/>
    <x v="3"/>
    <x v="3"/>
    <x v="5"/>
    <x v="19"/>
  </r>
  <r>
    <x v="1"/>
    <s v="02"/>
    <x v="1"/>
    <x v="31"/>
    <s v="0230"/>
    <s v="Lørenskog"/>
    <s v="1"/>
    <s v="Menn"/>
    <x v="4"/>
    <x v="4"/>
    <x v="5"/>
    <x v="19"/>
  </r>
  <r>
    <x v="1"/>
    <s v="02"/>
    <x v="1"/>
    <x v="31"/>
    <s v="0230"/>
    <s v="Lørenskog"/>
    <s v="1"/>
    <s v="Menn"/>
    <x v="5"/>
    <x v="5"/>
    <x v="5"/>
    <x v="6"/>
  </r>
  <r>
    <x v="1"/>
    <s v="02"/>
    <x v="1"/>
    <x v="31"/>
    <s v="0230"/>
    <s v="Lørenskog"/>
    <s v="2"/>
    <s v="Kvinner"/>
    <x v="0"/>
    <x v="0"/>
    <x v="6"/>
    <x v="39"/>
  </r>
  <r>
    <x v="1"/>
    <s v="02"/>
    <x v="1"/>
    <x v="31"/>
    <s v="0230"/>
    <s v="Lørenskog"/>
    <s v="2"/>
    <s v="Kvinner"/>
    <x v="1"/>
    <x v="1"/>
    <x v="6"/>
    <x v="39"/>
  </r>
  <r>
    <x v="1"/>
    <s v="02"/>
    <x v="1"/>
    <x v="31"/>
    <s v="0230"/>
    <s v="Lørenskog"/>
    <s v="2"/>
    <s v="Kvinner"/>
    <x v="2"/>
    <x v="2"/>
    <x v="6"/>
    <x v="39"/>
  </r>
  <r>
    <x v="1"/>
    <s v="02"/>
    <x v="1"/>
    <x v="31"/>
    <s v="0230"/>
    <s v="Lørenskog"/>
    <s v="2"/>
    <s v="Kvinner"/>
    <x v="3"/>
    <x v="3"/>
    <x v="6"/>
    <x v="0"/>
  </r>
  <r>
    <x v="1"/>
    <s v="02"/>
    <x v="1"/>
    <x v="31"/>
    <s v="0230"/>
    <s v="Lørenskog"/>
    <s v="2"/>
    <s v="Kvinner"/>
    <x v="4"/>
    <x v="4"/>
    <x v="6"/>
    <x v="19"/>
  </r>
  <r>
    <x v="1"/>
    <s v="02"/>
    <x v="1"/>
    <x v="31"/>
    <s v="0230"/>
    <s v="Lørenskog"/>
    <s v="2"/>
    <s v="Kvinner"/>
    <x v="5"/>
    <x v="5"/>
    <x v="6"/>
    <x v="1"/>
  </r>
  <r>
    <x v="1"/>
    <s v="02"/>
    <x v="1"/>
    <x v="31"/>
    <s v="0230"/>
    <s v="Lørenskog"/>
    <s v="1"/>
    <s v="Menn"/>
    <x v="0"/>
    <x v="0"/>
    <x v="6"/>
    <x v="39"/>
  </r>
  <r>
    <x v="1"/>
    <s v="02"/>
    <x v="1"/>
    <x v="31"/>
    <s v="0230"/>
    <s v="Lørenskog"/>
    <s v="1"/>
    <s v="Menn"/>
    <x v="1"/>
    <x v="1"/>
    <x v="6"/>
    <x v="39"/>
  </r>
  <r>
    <x v="1"/>
    <s v="02"/>
    <x v="1"/>
    <x v="31"/>
    <s v="0230"/>
    <s v="Lørenskog"/>
    <s v="1"/>
    <s v="Menn"/>
    <x v="2"/>
    <x v="2"/>
    <x v="6"/>
    <x v="19"/>
  </r>
  <r>
    <x v="1"/>
    <s v="02"/>
    <x v="1"/>
    <x v="31"/>
    <s v="0230"/>
    <s v="Lørenskog"/>
    <s v="1"/>
    <s v="Menn"/>
    <x v="3"/>
    <x v="3"/>
    <x v="6"/>
    <x v="0"/>
  </r>
  <r>
    <x v="1"/>
    <s v="02"/>
    <x v="1"/>
    <x v="31"/>
    <s v="0230"/>
    <s v="Lørenskog"/>
    <s v="1"/>
    <s v="Menn"/>
    <x v="4"/>
    <x v="4"/>
    <x v="6"/>
    <x v="5"/>
  </r>
  <r>
    <x v="1"/>
    <s v="02"/>
    <x v="1"/>
    <x v="31"/>
    <s v="0230"/>
    <s v="Lørenskog"/>
    <s v="1"/>
    <s v="Menn"/>
    <x v="5"/>
    <x v="5"/>
    <x v="6"/>
    <x v="13"/>
  </r>
  <r>
    <x v="1"/>
    <s v="02"/>
    <x v="1"/>
    <x v="31"/>
    <s v="0230"/>
    <s v="Lørenskog"/>
    <s v="2"/>
    <s v="Kvinner"/>
    <x v="0"/>
    <x v="0"/>
    <x v="7"/>
    <x v="39"/>
  </r>
  <r>
    <x v="1"/>
    <s v="02"/>
    <x v="1"/>
    <x v="31"/>
    <s v="0230"/>
    <s v="Lørenskog"/>
    <s v="2"/>
    <s v="Kvinner"/>
    <x v="1"/>
    <x v="1"/>
    <x v="7"/>
    <x v="23"/>
  </r>
  <r>
    <x v="1"/>
    <s v="02"/>
    <x v="1"/>
    <x v="31"/>
    <s v="0230"/>
    <s v="Lørenskog"/>
    <s v="2"/>
    <s v="Kvinner"/>
    <x v="2"/>
    <x v="2"/>
    <x v="7"/>
    <x v="39"/>
  </r>
  <r>
    <x v="1"/>
    <s v="02"/>
    <x v="1"/>
    <x v="31"/>
    <s v="0230"/>
    <s v="Lørenskog"/>
    <s v="2"/>
    <s v="Kvinner"/>
    <x v="3"/>
    <x v="3"/>
    <x v="7"/>
    <x v="39"/>
  </r>
  <r>
    <x v="1"/>
    <s v="02"/>
    <x v="1"/>
    <x v="31"/>
    <s v="0230"/>
    <s v="Lørenskog"/>
    <s v="2"/>
    <s v="Kvinner"/>
    <x v="4"/>
    <x v="4"/>
    <x v="7"/>
    <x v="19"/>
  </r>
  <r>
    <x v="1"/>
    <s v="02"/>
    <x v="1"/>
    <x v="31"/>
    <s v="0230"/>
    <s v="Lørenskog"/>
    <s v="2"/>
    <s v="Kvinner"/>
    <x v="5"/>
    <x v="5"/>
    <x v="7"/>
    <x v="7"/>
  </r>
  <r>
    <x v="1"/>
    <s v="02"/>
    <x v="1"/>
    <x v="31"/>
    <s v="0230"/>
    <s v="Lørenskog"/>
    <s v="1"/>
    <s v="Menn"/>
    <x v="0"/>
    <x v="0"/>
    <x v="7"/>
    <x v="39"/>
  </r>
  <r>
    <x v="1"/>
    <s v="02"/>
    <x v="1"/>
    <x v="31"/>
    <s v="0230"/>
    <s v="Lørenskog"/>
    <s v="1"/>
    <s v="Menn"/>
    <x v="1"/>
    <x v="1"/>
    <x v="7"/>
    <x v="23"/>
  </r>
  <r>
    <x v="1"/>
    <s v="02"/>
    <x v="1"/>
    <x v="31"/>
    <s v="0230"/>
    <s v="Lørenskog"/>
    <s v="1"/>
    <s v="Menn"/>
    <x v="2"/>
    <x v="2"/>
    <x v="7"/>
    <x v="19"/>
  </r>
  <r>
    <x v="1"/>
    <s v="02"/>
    <x v="1"/>
    <x v="31"/>
    <s v="0230"/>
    <s v="Lørenskog"/>
    <s v="1"/>
    <s v="Menn"/>
    <x v="3"/>
    <x v="3"/>
    <x v="7"/>
    <x v="23"/>
  </r>
  <r>
    <x v="1"/>
    <s v="02"/>
    <x v="1"/>
    <x v="31"/>
    <s v="0230"/>
    <s v="Lørenskog"/>
    <s v="1"/>
    <s v="Menn"/>
    <x v="4"/>
    <x v="4"/>
    <x v="7"/>
    <x v="5"/>
  </r>
  <r>
    <x v="1"/>
    <s v="02"/>
    <x v="1"/>
    <x v="31"/>
    <s v="0230"/>
    <s v="Lørenskog"/>
    <s v="1"/>
    <s v="Menn"/>
    <x v="5"/>
    <x v="5"/>
    <x v="7"/>
    <x v="7"/>
  </r>
  <r>
    <x v="1"/>
    <s v="02"/>
    <x v="1"/>
    <x v="32"/>
    <s v="0231"/>
    <s v="Skedsmo"/>
    <s v="2"/>
    <s v="Kvinner"/>
    <x v="0"/>
    <x v="0"/>
    <x v="0"/>
    <x v="23"/>
  </r>
  <r>
    <x v="1"/>
    <s v="02"/>
    <x v="1"/>
    <x v="32"/>
    <s v="0231"/>
    <s v="Skedsmo"/>
    <s v="2"/>
    <s v="Kvinner"/>
    <x v="1"/>
    <x v="1"/>
    <x v="0"/>
    <x v="1"/>
  </r>
  <r>
    <x v="1"/>
    <s v="02"/>
    <x v="1"/>
    <x v="32"/>
    <s v="0231"/>
    <s v="Skedsmo"/>
    <s v="2"/>
    <s v="Kvinner"/>
    <x v="2"/>
    <x v="2"/>
    <x v="0"/>
    <x v="15"/>
  </r>
  <r>
    <x v="1"/>
    <s v="02"/>
    <x v="1"/>
    <x v="32"/>
    <s v="0231"/>
    <s v="Skedsmo"/>
    <s v="2"/>
    <s v="Kvinner"/>
    <x v="3"/>
    <x v="3"/>
    <x v="0"/>
    <x v="13"/>
  </r>
  <r>
    <x v="1"/>
    <s v="02"/>
    <x v="1"/>
    <x v="32"/>
    <s v="0231"/>
    <s v="Skedsmo"/>
    <s v="2"/>
    <s v="Kvinner"/>
    <x v="4"/>
    <x v="4"/>
    <x v="0"/>
    <x v="5"/>
  </r>
  <r>
    <x v="1"/>
    <s v="02"/>
    <x v="1"/>
    <x v="32"/>
    <s v="0231"/>
    <s v="Skedsmo"/>
    <s v="2"/>
    <s v="Kvinner"/>
    <x v="5"/>
    <x v="5"/>
    <x v="0"/>
    <x v="12"/>
  </r>
  <r>
    <x v="1"/>
    <s v="02"/>
    <x v="1"/>
    <x v="32"/>
    <s v="0231"/>
    <s v="Skedsmo"/>
    <s v="1"/>
    <s v="Menn"/>
    <x v="0"/>
    <x v="0"/>
    <x v="0"/>
    <x v="12"/>
  </r>
  <r>
    <x v="1"/>
    <s v="02"/>
    <x v="1"/>
    <x v="32"/>
    <s v="0231"/>
    <s v="Skedsmo"/>
    <s v="1"/>
    <s v="Menn"/>
    <x v="1"/>
    <x v="1"/>
    <x v="0"/>
    <x v="12"/>
  </r>
  <r>
    <x v="1"/>
    <s v="02"/>
    <x v="1"/>
    <x v="32"/>
    <s v="0231"/>
    <s v="Skedsmo"/>
    <s v="1"/>
    <s v="Menn"/>
    <x v="2"/>
    <x v="2"/>
    <x v="0"/>
    <x v="36"/>
  </r>
  <r>
    <x v="1"/>
    <s v="02"/>
    <x v="1"/>
    <x v="32"/>
    <s v="0231"/>
    <s v="Skedsmo"/>
    <s v="1"/>
    <s v="Menn"/>
    <x v="3"/>
    <x v="3"/>
    <x v="0"/>
    <x v="16"/>
  </r>
  <r>
    <x v="1"/>
    <s v="02"/>
    <x v="1"/>
    <x v="32"/>
    <s v="0231"/>
    <s v="Skedsmo"/>
    <s v="1"/>
    <s v="Menn"/>
    <x v="4"/>
    <x v="4"/>
    <x v="0"/>
    <x v="21"/>
  </r>
  <r>
    <x v="1"/>
    <s v="02"/>
    <x v="1"/>
    <x v="32"/>
    <s v="0231"/>
    <s v="Skedsmo"/>
    <s v="1"/>
    <s v="Menn"/>
    <x v="5"/>
    <x v="5"/>
    <x v="0"/>
    <x v="13"/>
  </r>
  <r>
    <x v="1"/>
    <s v="02"/>
    <x v="1"/>
    <x v="32"/>
    <s v="0231"/>
    <s v="Skedsmo"/>
    <s v="2"/>
    <s v="Kvinner"/>
    <x v="0"/>
    <x v="0"/>
    <x v="1"/>
    <x v="23"/>
  </r>
  <r>
    <x v="1"/>
    <s v="02"/>
    <x v="1"/>
    <x v="32"/>
    <s v="0231"/>
    <s v="Skedsmo"/>
    <s v="2"/>
    <s v="Kvinner"/>
    <x v="1"/>
    <x v="1"/>
    <x v="1"/>
    <x v="0"/>
  </r>
  <r>
    <x v="1"/>
    <s v="02"/>
    <x v="1"/>
    <x v="32"/>
    <s v="0231"/>
    <s v="Skedsmo"/>
    <s v="2"/>
    <s v="Kvinner"/>
    <x v="2"/>
    <x v="2"/>
    <x v="1"/>
    <x v="7"/>
  </r>
  <r>
    <x v="1"/>
    <s v="02"/>
    <x v="1"/>
    <x v="32"/>
    <s v="0231"/>
    <s v="Skedsmo"/>
    <s v="2"/>
    <s v="Kvinner"/>
    <x v="3"/>
    <x v="3"/>
    <x v="1"/>
    <x v="7"/>
  </r>
  <r>
    <x v="1"/>
    <s v="02"/>
    <x v="1"/>
    <x v="32"/>
    <s v="0231"/>
    <s v="Skedsmo"/>
    <s v="2"/>
    <s v="Kvinner"/>
    <x v="4"/>
    <x v="4"/>
    <x v="1"/>
    <x v="12"/>
  </r>
  <r>
    <x v="1"/>
    <s v="02"/>
    <x v="1"/>
    <x v="32"/>
    <s v="0231"/>
    <s v="Skedsmo"/>
    <s v="2"/>
    <s v="Kvinner"/>
    <x v="5"/>
    <x v="5"/>
    <x v="1"/>
    <x v="19"/>
  </r>
  <r>
    <x v="1"/>
    <s v="02"/>
    <x v="1"/>
    <x v="32"/>
    <s v="0231"/>
    <s v="Skedsmo"/>
    <s v="1"/>
    <s v="Menn"/>
    <x v="0"/>
    <x v="0"/>
    <x v="1"/>
    <x v="23"/>
  </r>
  <r>
    <x v="1"/>
    <s v="02"/>
    <x v="1"/>
    <x v="32"/>
    <s v="0231"/>
    <s v="Skedsmo"/>
    <s v="1"/>
    <s v="Menn"/>
    <x v="1"/>
    <x v="1"/>
    <x v="1"/>
    <x v="5"/>
  </r>
  <r>
    <x v="1"/>
    <s v="02"/>
    <x v="1"/>
    <x v="32"/>
    <s v="0231"/>
    <s v="Skedsmo"/>
    <s v="1"/>
    <s v="Menn"/>
    <x v="2"/>
    <x v="2"/>
    <x v="1"/>
    <x v="15"/>
  </r>
  <r>
    <x v="1"/>
    <s v="02"/>
    <x v="1"/>
    <x v="32"/>
    <s v="0231"/>
    <s v="Skedsmo"/>
    <s v="1"/>
    <s v="Menn"/>
    <x v="3"/>
    <x v="3"/>
    <x v="1"/>
    <x v="32"/>
  </r>
  <r>
    <x v="1"/>
    <s v="02"/>
    <x v="1"/>
    <x v="32"/>
    <s v="0231"/>
    <s v="Skedsmo"/>
    <s v="1"/>
    <s v="Menn"/>
    <x v="4"/>
    <x v="4"/>
    <x v="1"/>
    <x v="2"/>
  </r>
  <r>
    <x v="1"/>
    <s v="02"/>
    <x v="1"/>
    <x v="32"/>
    <s v="0231"/>
    <s v="Skedsmo"/>
    <s v="1"/>
    <s v="Menn"/>
    <x v="5"/>
    <x v="5"/>
    <x v="1"/>
    <x v="6"/>
  </r>
  <r>
    <x v="1"/>
    <s v="02"/>
    <x v="1"/>
    <x v="32"/>
    <s v="0231"/>
    <s v="Skedsmo"/>
    <s v="2"/>
    <s v="Kvinner"/>
    <x v="0"/>
    <x v="0"/>
    <x v="2"/>
    <x v="23"/>
  </r>
  <r>
    <x v="1"/>
    <s v="02"/>
    <x v="1"/>
    <x v="32"/>
    <s v="0231"/>
    <s v="Skedsmo"/>
    <s v="2"/>
    <s v="Kvinner"/>
    <x v="1"/>
    <x v="1"/>
    <x v="2"/>
    <x v="5"/>
  </r>
  <r>
    <x v="1"/>
    <s v="02"/>
    <x v="1"/>
    <x v="32"/>
    <s v="0231"/>
    <s v="Skedsmo"/>
    <s v="2"/>
    <s v="Kvinner"/>
    <x v="2"/>
    <x v="2"/>
    <x v="2"/>
    <x v="13"/>
  </r>
  <r>
    <x v="1"/>
    <s v="02"/>
    <x v="1"/>
    <x v="32"/>
    <s v="0231"/>
    <s v="Skedsmo"/>
    <s v="2"/>
    <s v="Kvinner"/>
    <x v="3"/>
    <x v="3"/>
    <x v="2"/>
    <x v="19"/>
  </r>
  <r>
    <x v="1"/>
    <s v="02"/>
    <x v="1"/>
    <x v="32"/>
    <s v="0231"/>
    <s v="Skedsmo"/>
    <s v="2"/>
    <s v="Kvinner"/>
    <x v="4"/>
    <x v="4"/>
    <x v="2"/>
    <x v="12"/>
  </r>
  <r>
    <x v="1"/>
    <s v="02"/>
    <x v="1"/>
    <x v="32"/>
    <s v="0231"/>
    <s v="Skedsmo"/>
    <s v="2"/>
    <s v="Kvinner"/>
    <x v="5"/>
    <x v="5"/>
    <x v="2"/>
    <x v="19"/>
  </r>
  <r>
    <x v="1"/>
    <s v="02"/>
    <x v="1"/>
    <x v="32"/>
    <s v="0231"/>
    <s v="Skedsmo"/>
    <s v="1"/>
    <s v="Menn"/>
    <x v="0"/>
    <x v="0"/>
    <x v="2"/>
    <x v="19"/>
  </r>
  <r>
    <x v="1"/>
    <s v="02"/>
    <x v="1"/>
    <x v="32"/>
    <s v="0231"/>
    <s v="Skedsmo"/>
    <s v="1"/>
    <s v="Menn"/>
    <x v="1"/>
    <x v="1"/>
    <x v="2"/>
    <x v="19"/>
  </r>
  <r>
    <x v="1"/>
    <s v="02"/>
    <x v="1"/>
    <x v="32"/>
    <s v="0231"/>
    <s v="Skedsmo"/>
    <s v="1"/>
    <s v="Menn"/>
    <x v="2"/>
    <x v="2"/>
    <x v="2"/>
    <x v="20"/>
  </r>
  <r>
    <x v="1"/>
    <s v="02"/>
    <x v="1"/>
    <x v="32"/>
    <s v="0231"/>
    <s v="Skedsmo"/>
    <s v="1"/>
    <s v="Menn"/>
    <x v="3"/>
    <x v="3"/>
    <x v="2"/>
    <x v="51"/>
  </r>
  <r>
    <x v="1"/>
    <s v="02"/>
    <x v="1"/>
    <x v="32"/>
    <s v="0231"/>
    <s v="Skedsmo"/>
    <s v="1"/>
    <s v="Menn"/>
    <x v="4"/>
    <x v="4"/>
    <x v="2"/>
    <x v="4"/>
  </r>
  <r>
    <x v="1"/>
    <s v="02"/>
    <x v="1"/>
    <x v="32"/>
    <s v="0231"/>
    <s v="Skedsmo"/>
    <s v="1"/>
    <s v="Menn"/>
    <x v="5"/>
    <x v="5"/>
    <x v="2"/>
    <x v="15"/>
  </r>
  <r>
    <x v="1"/>
    <s v="02"/>
    <x v="1"/>
    <x v="32"/>
    <s v="0231"/>
    <s v="Skedsmo"/>
    <s v="2"/>
    <s v="Kvinner"/>
    <x v="0"/>
    <x v="0"/>
    <x v="3"/>
    <x v="39"/>
  </r>
  <r>
    <x v="1"/>
    <s v="02"/>
    <x v="1"/>
    <x v="32"/>
    <s v="0231"/>
    <s v="Skedsmo"/>
    <s v="2"/>
    <s v="Kvinner"/>
    <x v="1"/>
    <x v="1"/>
    <x v="3"/>
    <x v="0"/>
  </r>
  <r>
    <x v="1"/>
    <s v="02"/>
    <x v="1"/>
    <x v="32"/>
    <s v="0231"/>
    <s v="Skedsmo"/>
    <s v="2"/>
    <s v="Kvinner"/>
    <x v="2"/>
    <x v="2"/>
    <x v="3"/>
    <x v="6"/>
  </r>
  <r>
    <x v="1"/>
    <s v="02"/>
    <x v="1"/>
    <x v="32"/>
    <s v="0231"/>
    <s v="Skedsmo"/>
    <s v="2"/>
    <s v="Kvinner"/>
    <x v="3"/>
    <x v="3"/>
    <x v="3"/>
    <x v="7"/>
  </r>
  <r>
    <x v="1"/>
    <s v="02"/>
    <x v="1"/>
    <x v="32"/>
    <s v="0231"/>
    <s v="Skedsmo"/>
    <s v="2"/>
    <s v="Kvinner"/>
    <x v="4"/>
    <x v="4"/>
    <x v="3"/>
    <x v="5"/>
  </r>
  <r>
    <x v="1"/>
    <s v="02"/>
    <x v="1"/>
    <x v="32"/>
    <s v="0231"/>
    <s v="Skedsmo"/>
    <s v="2"/>
    <s v="Kvinner"/>
    <x v="5"/>
    <x v="5"/>
    <x v="3"/>
    <x v="0"/>
  </r>
  <r>
    <x v="1"/>
    <s v="02"/>
    <x v="1"/>
    <x v="32"/>
    <s v="0231"/>
    <s v="Skedsmo"/>
    <s v="1"/>
    <s v="Menn"/>
    <x v="0"/>
    <x v="0"/>
    <x v="3"/>
    <x v="23"/>
  </r>
  <r>
    <x v="1"/>
    <s v="02"/>
    <x v="1"/>
    <x v="32"/>
    <s v="0231"/>
    <s v="Skedsmo"/>
    <s v="1"/>
    <s v="Menn"/>
    <x v="1"/>
    <x v="1"/>
    <x v="3"/>
    <x v="39"/>
  </r>
  <r>
    <x v="1"/>
    <s v="02"/>
    <x v="1"/>
    <x v="32"/>
    <s v="0231"/>
    <s v="Skedsmo"/>
    <s v="1"/>
    <s v="Menn"/>
    <x v="2"/>
    <x v="2"/>
    <x v="3"/>
    <x v="6"/>
  </r>
  <r>
    <x v="1"/>
    <s v="02"/>
    <x v="1"/>
    <x v="32"/>
    <s v="0231"/>
    <s v="Skedsmo"/>
    <s v="1"/>
    <s v="Menn"/>
    <x v="3"/>
    <x v="3"/>
    <x v="3"/>
    <x v="56"/>
  </r>
  <r>
    <x v="1"/>
    <s v="02"/>
    <x v="1"/>
    <x v="32"/>
    <s v="0231"/>
    <s v="Skedsmo"/>
    <s v="1"/>
    <s v="Menn"/>
    <x v="4"/>
    <x v="4"/>
    <x v="3"/>
    <x v="2"/>
  </r>
  <r>
    <x v="1"/>
    <s v="02"/>
    <x v="1"/>
    <x v="32"/>
    <s v="0231"/>
    <s v="Skedsmo"/>
    <s v="1"/>
    <s v="Menn"/>
    <x v="5"/>
    <x v="5"/>
    <x v="3"/>
    <x v="7"/>
  </r>
  <r>
    <x v="1"/>
    <s v="02"/>
    <x v="1"/>
    <x v="32"/>
    <s v="0231"/>
    <s v="Skedsmo"/>
    <s v="2"/>
    <s v="Kvinner"/>
    <x v="0"/>
    <x v="0"/>
    <x v="4"/>
    <x v="39"/>
  </r>
  <r>
    <x v="1"/>
    <s v="02"/>
    <x v="1"/>
    <x v="32"/>
    <s v="0231"/>
    <s v="Skedsmo"/>
    <s v="2"/>
    <s v="Kvinner"/>
    <x v="1"/>
    <x v="1"/>
    <x v="4"/>
    <x v="39"/>
  </r>
  <r>
    <x v="1"/>
    <s v="02"/>
    <x v="1"/>
    <x v="32"/>
    <s v="0231"/>
    <s v="Skedsmo"/>
    <s v="2"/>
    <s v="Kvinner"/>
    <x v="2"/>
    <x v="2"/>
    <x v="4"/>
    <x v="7"/>
  </r>
  <r>
    <x v="1"/>
    <s v="02"/>
    <x v="1"/>
    <x v="32"/>
    <s v="0231"/>
    <s v="Skedsmo"/>
    <s v="2"/>
    <s v="Kvinner"/>
    <x v="3"/>
    <x v="3"/>
    <x v="4"/>
    <x v="5"/>
  </r>
  <r>
    <x v="1"/>
    <s v="02"/>
    <x v="1"/>
    <x v="32"/>
    <s v="0231"/>
    <s v="Skedsmo"/>
    <s v="2"/>
    <s v="Kvinner"/>
    <x v="4"/>
    <x v="4"/>
    <x v="4"/>
    <x v="12"/>
  </r>
  <r>
    <x v="1"/>
    <s v="02"/>
    <x v="1"/>
    <x v="32"/>
    <s v="0231"/>
    <s v="Skedsmo"/>
    <s v="2"/>
    <s v="Kvinner"/>
    <x v="5"/>
    <x v="5"/>
    <x v="4"/>
    <x v="12"/>
  </r>
  <r>
    <x v="1"/>
    <s v="02"/>
    <x v="1"/>
    <x v="32"/>
    <s v="0231"/>
    <s v="Skedsmo"/>
    <s v="1"/>
    <s v="Menn"/>
    <x v="0"/>
    <x v="0"/>
    <x v="4"/>
    <x v="23"/>
  </r>
  <r>
    <x v="1"/>
    <s v="02"/>
    <x v="1"/>
    <x v="32"/>
    <s v="0231"/>
    <s v="Skedsmo"/>
    <s v="1"/>
    <s v="Menn"/>
    <x v="1"/>
    <x v="1"/>
    <x v="4"/>
    <x v="23"/>
  </r>
  <r>
    <x v="1"/>
    <s v="02"/>
    <x v="1"/>
    <x v="32"/>
    <s v="0231"/>
    <s v="Skedsmo"/>
    <s v="1"/>
    <s v="Menn"/>
    <x v="2"/>
    <x v="2"/>
    <x v="4"/>
    <x v="7"/>
  </r>
  <r>
    <x v="1"/>
    <s v="02"/>
    <x v="1"/>
    <x v="32"/>
    <s v="0231"/>
    <s v="Skedsmo"/>
    <s v="1"/>
    <s v="Menn"/>
    <x v="3"/>
    <x v="3"/>
    <x v="4"/>
    <x v="11"/>
  </r>
  <r>
    <x v="1"/>
    <s v="02"/>
    <x v="1"/>
    <x v="32"/>
    <s v="0231"/>
    <s v="Skedsmo"/>
    <s v="1"/>
    <s v="Menn"/>
    <x v="4"/>
    <x v="4"/>
    <x v="4"/>
    <x v="15"/>
  </r>
  <r>
    <x v="1"/>
    <s v="02"/>
    <x v="1"/>
    <x v="32"/>
    <s v="0231"/>
    <s v="Skedsmo"/>
    <s v="1"/>
    <s v="Menn"/>
    <x v="5"/>
    <x v="5"/>
    <x v="4"/>
    <x v="36"/>
  </r>
  <r>
    <x v="1"/>
    <s v="02"/>
    <x v="1"/>
    <x v="32"/>
    <s v="0231"/>
    <s v="Skedsmo"/>
    <s v="2"/>
    <s v="Kvinner"/>
    <x v="0"/>
    <x v="0"/>
    <x v="5"/>
    <x v="39"/>
  </r>
  <r>
    <x v="1"/>
    <s v="02"/>
    <x v="1"/>
    <x v="32"/>
    <s v="0231"/>
    <s v="Skedsmo"/>
    <s v="2"/>
    <s v="Kvinner"/>
    <x v="1"/>
    <x v="1"/>
    <x v="5"/>
    <x v="39"/>
  </r>
  <r>
    <x v="1"/>
    <s v="02"/>
    <x v="1"/>
    <x v="32"/>
    <s v="0231"/>
    <s v="Skedsmo"/>
    <s v="2"/>
    <s v="Kvinner"/>
    <x v="2"/>
    <x v="2"/>
    <x v="5"/>
    <x v="7"/>
  </r>
  <r>
    <x v="1"/>
    <s v="02"/>
    <x v="1"/>
    <x v="32"/>
    <s v="0231"/>
    <s v="Skedsmo"/>
    <s v="2"/>
    <s v="Kvinner"/>
    <x v="3"/>
    <x v="3"/>
    <x v="5"/>
    <x v="7"/>
  </r>
  <r>
    <x v="1"/>
    <s v="02"/>
    <x v="1"/>
    <x v="32"/>
    <s v="0231"/>
    <s v="Skedsmo"/>
    <s v="2"/>
    <s v="Kvinner"/>
    <x v="4"/>
    <x v="4"/>
    <x v="5"/>
    <x v="19"/>
  </r>
  <r>
    <x v="1"/>
    <s v="02"/>
    <x v="1"/>
    <x v="32"/>
    <s v="0231"/>
    <s v="Skedsmo"/>
    <s v="2"/>
    <s v="Kvinner"/>
    <x v="5"/>
    <x v="5"/>
    <x v="5"/>
    <x v="19"/>
  </r>
  <r>
    <x v="1"/>
    <s v="02"/>
    <x v="1"/>
    <x v="32"/>
    <s v="0231"/>
    <s v="Skedsmo"/>
    <s v="1"/>
    <s v="Menn"/>
    <x v="0"/>
    <x v="0"/>
    <x v="5"/>
    <x v="1"/>
  </r>
  <r>
    <x v="1"/>
    <s v="02"/>
    <x v="1"/>
    <x v="32"/>
    <s v="0231"/>
    <s v="Skedsmo"/>
    <s v="1"/>
    <s v="Menn"/>
    <x v="1"/>
    <x v="1"/>
    <x v="5"/>
    <x v="0"/>
  </r>
  <r>
    <x v="1"/>
    <s v="02"/>
    <x v="1"/>
    <x v="32"/>
    <s v="0231"/>
    <s v="Skedsmo"/>
    <s v="1"/>
    <s v="Menn"/>
    <x v="2"/>
    <x v="2"/>
    <x v="5"/>
    <x v="7"/>
  </r>
  <r>
    <x v="1"/>
    <s v="02"/>
    <x v="1"/>
    <x v="32"/>
    <s v="0231"/>
    <s v="Skedsmo"/>
    <s v="1"/>
    <s v="Menn"/>
    <x v="3"/>
    <x v="3"/>
    <x v="5"/>
    <x v="40"/>
  </r>
  <r>
    <x v="1"/>
    <s v="02"/>
    <x v="1"/>
    <x v="32"/>
    <s v="0231"/>
    <s v="Skedsmo"/>
    <s v="1"/>
    <s v="Menn"/>
    <x v="4"/>
    <x v="4"/>
    <x v="5"/>
    <x v="13"/>
  </r>
  <r>
    <x v="1"/>
    <s v="02"/>
    <x v="1"/>
    <x v="32"/>
    <s v="0231"/>
    <s v="Skedsmo"/>
    <s v="1"/>
    <s v="Menn"/>
    <x v="5"/>
    <x v="5"/>
    <x v="5"/>
    <x v="4"/>
  </r>
  <r>
    <x v="1"/>
    <s v="02"/>
    <x v="1"/>
    <x v="32"/>
    <s v="0231"/>
    <s v="Skedsmo"/>
    <s v="2"/>
    <s v="Kvinner"/>
    <x v="0"/>
    <x v="0"/>
    <x v="6"/>
    <x v="39"/>
  </r>
  <r>
    <x v="1"/>
    <s v="02"/>
    <x v="1"/>
    <x v="32"/>
    <s v="0231"/>
    <s v="Skedsmo"/>
    <s v="2"/>
    <s v="Kvinner"/>
    <x v="1"/>
    <x v="1"/>
    <x v="6"/>
    <x v="23"/>
  </r>
  <r>
    <x v="1"/>
    <s v="02"/>
    <x v="1"/>
    <x v="32"/>
    <s v="0231"/>
    <s v="Skedsmo"/>
    <s v="2"/>
    <s v="Kvinner"/>
    <x v="2"/>
    <x v="2"/>
    <x v="6"/>
    <x v="6"/>
  </r>
  <r>
    <x v="1"/>
    <s v="02"/>
    <x v="1"/>
    <x v="32"/>
    <s v="0231"/>
    <s v="Skedsmo"/>
    <s v="2"/>
    <s v="Kvinner"/>
    <x v="3"/>
    <x v="3"/>
    <x v="6"/>
    <x v="7"/>
  </r>
  <r>
    <x v="1"/>
    <s v="02"/>
    <x v="1"/>
    <x v="32"/>
    <s v="0231"/>
    <s v="Skedsmo"/>
    <s v="2"/>
    <s v="Kvinner"/>
    <x v="4"/>
    <x v="4"/>
    <x v="6"/>
    <x v="0"/>
  </r>
  <r>
    <x v="1"/>
    <s v="02"/>
    <x v="1"/>
    <x v="32"/>
    <s v="0231"/>
    <s v="Skedsmo"/>
    <s v="2"/>
    <s v="Kvinner"/>
    <x v="5"/>
    <x v="5"/>
    <x v="6"/>
    <x v="5"/>
  </r>
  <r>
    <x v="1"/>
    <s v="02"/>
    <x v="1"/>
    <x v="32"/>
    <s v="0231"/>
    <s v="Skedsmo"/>
    <s v="1"/>
    <s v="Menn"/>
    <x v="0"/>
    <x v="0"/>
    <x v="6"/>
    <x v="19"/>
  </r>
  <r>
    <x v="1"/>
    <s v="02"/>
    <x v="1"/>
    <x v="32"/>
    <s v="0231"/>
    <s v="Skedsmo"/>
    <s v="1"/>
    <s v="Menn"/>
    <x v="1"/>
    <x v="1"/>
    <x v="6"/>
    <x v="23"/>
  </r>
  <r>
    <x v="1"/>
    <s v="02"/>
    <x v="1"/>
    <x v="32"/>
    <s v="0231"/>
    <s v="Skedsmo"/>
    <s v="1"/>
    <s v="Menn"/>
    <x v="2"/>
    <x v="2"/>
    <x v="6"/>
    <x v="5"/>
  </r>
  <r>
    <x v="1"/>
    <s v="02"/>
    <x v="1"/>
    <x v="32"/>
    <s v="0231"/>
    <s v="Skedsmo"/>
    <s v="1"/>
    <s v="Menn"/>
    <x v="3"/>
    <x v="3"/>
    <x v="6"/>
    <x v="40"/>
  </r>
  <r>
    <x v="1"/>
    <s v="02"/>
    <x v="1"/>
    <x v="32"/>
    <s v="0231"/>
    <s v="Skedsmo"/>
    <s v="1"/>
    <s v="Menn"/>
    <x v="4"/>
    <x v="4"/>
    <x v="6"/>
    <x v="13"/>
  </r>
  <r>
    <x v="1"/>
    <s v="02"/>
    <x v="1"/>
    <x v="32"/>
    <s v="0231"/>
    <s v="Skedsmo"/>
    <s v="1"/>
    <s v="Menn"/>
    <x v="5"/>
    <x v="5"/>
    <x v="6"/>
    <x v="21"/>
  </r>
  <r>
    <x v="1"/>
    <s v="02"/>
    <x v="1"/>
    <x v="32"/>
    <s v="0231"/>
    <s v="Skedsmo"/>
    <s v="2"/>
    <s v="Kvinner"/>
    <x v="0"/>
    <x v="0"/>
    <x v="7"/>
    <x v="5"/>
  </r>
  <r>
    <x v="1"/>
    <s v="02"/>
    <x v="1"/>
    <x v="32"/>
    <s v="0231"/>
    <s v="Skedsmo"/>
    <s v="2"/>
    <s v="Kvinner"/>
    <x v="1"/>
    <x v="1"/>
    <x v="7"/>
    <x v="1"/>
  </r>
  <r>
    <x v="1"/>
    <s v="02"/>
    <x v="1"/>
    <x v="32"/>
    <s v="0231"/>
    <s v="Skedsmo"/>
    <s v="2"/>
    <s v="Kvinner"/>
    <x v="2"/>
    <x v="2"/>
    <x v="7"/>
    <x v="15"/>
  </r>
  <r>
    <x v="1"/>
    <s v="02"/>
    <x v="1"/>
    <x v="32"/>
    <s v="0231"/>
    <s v="Skedsmo"/>
    <s v="2"/>
    <s v="Kvinner"/>
    <x v="3"/>
    <x v="3"/>
    <x v="7"/>
    <x v="36"/>
  </r>
  <r>
    <x v="1"/>
    <s v="02"/>
    <x v="1"/>
    <x v="32"/>
    <s v="0231"/>
    <s v="Skedsmo"/>
    <s v="2"/>
    <s v="Kvinner"/>
    <x v="4"/>
    <x v="4"/>
    <x v="7"/>
    <x v="23"/>
  </r>
  <r>
    <x v="1"/>
    <s v="02"/>
    <x v="1"/>
    <x v="32"/>
    <s v="0231"/>
    <s v="Skedsmo"/>
    <s v="2"/>
    <s v="Kvinner"/>
    <x v="5"/>
    <x v="5"/>
    <x v="7"/>
    <x v="1"/>
  </r>
  <r>
    <x v="1"/>
    <s v="02"/>
    <x v="1"/>
    <x v="32"/>
    <s v="0231"/>
    <s v="Skedsmo"/>
    <s v="1"/>
    <s v="Menn"/>
    <x v="0"/>
    <x v="0"/>
    <x v="7"/>
    <x v="1"/>
  </r>
  <r>
    <x v="1"/>
    <s v="02"/>
    <x v="1"/>
    <x v="32"/>
    <s v="0231"/>
    <s v="Skedsmo"/>
    <s v="1"/>
    <s v="Menn"/>
    <x v="1"/>
    <x v="1"/>
    <x v="7"/>
    <x v="19"/>
  </r>
  <r>
    <x v="1"/>
    <s v="02"/>
    <x v="1"/>
    <x v="32"/>
    <s v="0231"/>
    <s v="Skedsmo"/>
    <s v="1"/>
    <s v="Menn"/>
    <x v="2"/>
    <x v="2"/>
    <x v="7"/>
    <x v="12"/>
  </r>
  <r>
    <x v="1"/>
    <s v="02"/>
    <x v="1"/>
    <x v="32"/>
    <s v="0231"/>
    <s v="Skedsmo"/>
    <s v="1"/>
    <s v="Menn"/>
    <x v="3"/>
    <x v="3"/>
    <x v="7"/>
    <x v="32"/>
  </r>
  <r>
    <x v="1"/>
    <s v="02"/>
    <x v="1"/>
    <x v="32"/>
    <s v="0231"/>
    <s v="Skedsmo"/>
    <s v="1"/>
    <s v="Menn"/>
    <x v="4"/>
    <x v="4"/>
    <x v="7"/>
    <x v="15"/>
  </r>
  <r>
    <x v="1"/>
    <s v="02"/>
    <x v="1"/>
    <x v="32"/>
    <s v="0231"/>
    <s v="Skedsmo"/>
    <s v="1"/>
    <s v="Menn"/>
    <x v="5"/>
    <x v="5"/>
    <x v="7"/>
    <x v="36"/>
  </r>
  <r>
    <x v="1"/>
    <s v="02"/>
    <x v="1"/>
    <x v="33"/>
    <s v="0233"/>
    <s v="Nittedal"/>
    <s v="2"/>
    <s v="Kvinner"/>
    <x v="0"/>
    <x v="0"/>
    <x v="0"/>
    <x v="6"/>
  </r>
  <r>
    <x v="1"/>
    <s v="02"/>
    <x v="1"/>
    <x v="33"/>
    <s v="0233"/>
    <s v="Nittedal"/>
    <s v="2"/>
    <s v="Kvinner"/>
    <x v="1"/>
    <x v="1"/>
    <x v="0"/>
    <x v="6"/>
  </r>
  <r>
    <x v="1"/>
    <s v="02"/>
    <x v="1"/>
    <x v="33"/>
    <s v="0233"/>
    <s v="Nittedal"/>
    <s v="2"/>
    <s v="Kvinner"/>
    <x v="2"/>
    <x v="2"/>
    <x v="0"/>
    <x v="5"/>
  </r>
  <r>
    <x v="1"/>
    <s v="02"/>
    <x v="1"/>
    <x v="33"/>
    <s v="0233"/>
    <s v="Nittedal"/>
    <s v="2"/>
    <s v="Kvinner"/>
    <x v="3"/>
    <x v="3"/>
    <x v="0"/>
    <x v="6"/>
  </r>
  <r>
    <x v="1"/>
    <s v="02"/>
    <x v="1"/>
    <x v="33"/>
    <s v="0233"/>
    <s v="Nittedal"/>
    <s v="2"/>
    <s v="Kvinner"/>
    <x v="4"/>
    <x v="4"/>
    <x v="0"/>
    <x v="1"/>
  </r>
  <r>
    <x v="1"/>
    <s v="02"/>
    <x v="1"/>
    <x v="33"/>
    <s v="0233"/>
    <s v="Nittedal"/>
    <s v="2"/>
    <s v="Kvinner"/>
    <x v="5"/>
    <x v="5"/>
    <x v="0"/>
    <x v="1"/>
  </r>
  <r>
    <x v="1"/>
    <s v="02"/>
    <x v="1"/>
    <x v="33"/>
    <s v="0233"/>
    <s v="Nittedal"/>
    <s v="1"/>
    <s v="Menn"/>
    <x v="0"/>
    <x v="0"/>
    <x v="0"/>
    <x v="23"/>
  </r>
  <r>
    <x v="1"/>
    <s v="02"/>
    <x v="1"/>
    <x v="33"/>
    <s v="0233"/>
    <s v="Nittedal"/>
    <s v="1"/>
    <s v="Menn"/>
    <x v="1"/>
    <x v="1"/>
    <x v="0"/>
    <x v="39"/>
  </r>
  <r>
    <x v="1"/>
    <s v="02"/>
    <x v="1"/>
    <x v="33"/>
    <s v="0233"/>
    <s v="Nittedal"/>
    <s v="1"/>
    <s v="Menn"/>
    <x v="2"/>
    <x v="2"/>
    <x v="0"/>
    <x v="6"/>
  </r>
  <r>
    <x v="1"/>
    <s v="02"/>
    <x v="1"/>
    <x v="33"/>
    <s v="0233"/>
    <s v="Nittedal"/>
    <s v="1"/>
    <s v="Menn"/>
    <x v="3"/>
    <x v="3"/>
    <x v="0"/>
    <x v="4"/>
  </r>
  <r>
    <x v="1"/>
    <s v="02"/>
    <x v="1"/>
    <x v="33"/>
    <s v="0233"/>
    <s v="Nittedal"/>
    <s v="1"/>
    <s v="Menn"/>
    <x v="4"/>
    <x v="4"/>
    <x v="0"/>
    <x v="4"/>
  </r>
  <r>
    <x v="1"/>
    <s v="02"/>
    <x v="1"/>
    <x v="33"/>
    <s v="0233"/>
    <s v="Nittedal"/>
    <s v="1"/>
    <s v="Menn"/>
    <x v="5"/>
    <x v="5"/>
    <x v="0"/>
    <x v="7"/>
  </r>
  <r>
    <x v="1"/>
    <s v="02"/>
    <x v="1"/>
    <x v="33"/>
    <s v="0233"/>
    <s v="Nittedal"/>
    <s v="2"/>
    <s v="Kvinner"/>
    <x v="0"/>
    <x v="0"/>
    <x v="1"/>
    <x v="7"/>
  </r>
  <r>
    <x v="1"/>
    <s v="02"/>
    <x v="1"/>
    <x v="33"/>
    <s v="0233"/>
    <s v="Nittedal"/>
    <s v="2"/>
    <s v="Kvinner"/>
    <x v="1"/>
    <x v="1"/>
    <x v="1"/>
    <x v="19"/>
  </r>
  <r>
    <x v="1"/>
    <s v="02"/>
    <x v="1"/>
    <x v="33"/>
    <s v="0233"/>
    <s v="Nittedal"/>
    <s v="2"/>
    <s v="Kvinner"/>
    <x v="2"/>
    <x v="2"/>
    <x v="1"/>
    <x v="6"/>
  </r>
  <r>
    <x v="1"/>
    <s v="02"/>
    <x v="1"/>
    <x v="33"/>
    <s v="0233"/>
    <s v="Nittedal"/>
    <s v="2"/>
    <s v="Kvinner"/>
    <x v="3"/>
    <x v="3"/>
    <x v="1"/>
    <x v="19"/>
  </r>
  <r>
    <x v="1"/>
    <s v="02"/>
    <x v="1"/>
    <x v="33"/>
    <s v="0233"/>
    <s v="Nittedal"/>
    <s v="2"/>
    <s v="Kvinner"/>
    <x v="4"/>
    <x v="4"/>
    <x v="1"/>
    <x v="12"/>
  </r>
  <r>
    <x v="1"/>
    <s v="02"/>
    <x v="1"/>
    <x v="33"/>
    <s v="0233"/>
    <s v="Nittedal"/>
    <s v="2"/>
    <s v="Kvinner"/>
    <x v="5"/>
    <x v="5"/>
    <x v="1"/>
    <x v="1"/>
  </r>
  <r>
    <x v="1"/>
    <s v="02"/>
    <x v="1"/>
    <x v="33"/>
    <s v="0233"/>
    <s v="Nittedal"/>
    <s v="1"/>
    <s v="Menn"/>
    <x v="0"/>
    <x v="0"/>
    <x v="1"/>
    <x v="23"/>
  </r>
  <r>
    <x v="1"/>
    <s v="02"/>
    <x v="1"/>
    <x v="33"/>
    <s v="0233"/>
    <s v="Nittedal"/>
    <s v="1"/>
    <s v="Menn"/>
    <x v="1"/>
    <x v="1"/>
    <x v="1"/>
    <x v="23"/>
  </r>
  <r>
    <x v="1"/>
    <s v="02"/>
    <x v="1"/>
    <x v="33"/>
    <s v="0233"/>
    <s v="Nittedal"/>
    <s v="1"/>
    <s v="Menn"/>
    <x v="2"/>
    <x v="2"/>
    <x v="1"/>
    <x v="7"/>
  </r>
  <r>
    <x v="1"/>
    <s v="02"/>
    <x v="1"/>
    <x v="33"/>
    <s v="0233"/>
    <s v="Nittedal"/>
    <s v="1"/>
    <s v="Menn"/>
    <x v="3"/>
    <x v="3"/>
    <x v="1"/>
    <x v="4"/>
  </r>
  <r>
    <x v="1"/>
    <s v="02"/>
    <x v="1"/>
    <x v="33"/>
    <s v="0233"/>
    <s v="Nittedal"/>
    <s v="1"/>
    <s v="Menn"/>
    <x v="4"/>
    <x v="4"/>
    <x v="1"/>
    <x v="36"/>
  </r>
  <r>
    <x v="1"/>
    <s v="02"/>
    <x v="1"/>
    <x v="33"/>
    <s v="0233"/>
    <s v="Nittedal"/>
    <s v="1"/>
    <s v="Menn"/>
    <x v="5"/>
    <x v="5"/>
    <x v="1"/>
    <x v="13"/>
  </r>
  <r>
    <x v="1"/>
    <s v="02"/>
    <x v="1"/>
    <x v="33"/>
    <s v="0233"/>
    <s v="Nittedal"/>
    <s v="2"/>
    <s v="Kvinner"/>
    <x v="0"/>
    <x v="0"/>
    <x v="2"/>
    <x v="15"/>
  </r>
  <r>
    <x v="1"/>
    <s v="02"/>
    <x v="1"/>
    <x v="33"/>
    <s v="0233"/>
    <s v="Nittedal"/>
    <s v="2"/>
    <s v="Kvinner"/>
    <x v="1"/>
    <x v="1"/>
    <x v="2"/>
    <x v="1"/>
  </r>
  <r>
    <x v="1"/>
    <s v="02"/>
    <x v="1"/>
    <x v="33"/>
    <s v="0233"/>
    <s v="Nittedal"/>
    <s v="2"/>
    <s v="Kvinner"/>
    <x v="2"/>
    <x v="2"/>
    <x v="2"/>
    <x v="15"/>
  </r>
  <r>
    <x v="1"/>
    <s v="02"/>
    <x v="1"/>
    <x v="33"/>
    <s v="0233"/>
    <s v="Nittedal"/>
    <s v="2"/>
    <s v="Kvinner"/>
    <x v="3"/>
    <x v="3"/>
    <x v="2"/>
    <x v="12"/>
  </r>
  <r>
    <x v="1"/>
    <s v="02"/>
    <x v="1"/>
    <x v="33"/>
    <s v="0233"/>
    <s v="Nittedal"/>
    <s v="2"/>
    <s v="Kvinner"/>
    <x v="4"/>
    <x v="4"/>
    <x v="2"/>
    <x v="5"/>
  </r>
  <r>
    <x v="1"/>
    <s v="02"/>
    <x v="1"/>
    <x v="33"/>
    <s v="0233"/>
    <s v="Nittedal"/>
    <s v="2"/>
    <s v="Kvinner"/>
    <x v="5"/>
    <x v="5"/>
    <x v="2"/>
    <x v="19"/>
  </r>
  <r>
    <x v="1"/>
    <s v="02"/>
    <x v="1"/>
    <x v="33"/>
    <s v="0233"/>
    <s v="Nittedal"/>
    <s v="1"/>
    <s v="Menn"/>
    <x v="0"/>
    <x v="0"/>
    <x v="2"/>
    <x v="19"/>
  </r>
  <r>
    <x v="1"/>
    <s v="02"/>
    <x v="1"/>
    <x v="33"/>
    <s v="0233"/>
    <s v="Nittedal"/>
    <s v="1"/>
    <s v="Menn"/>
    <x v="1"/>
    <x v="1"/>
    <x v="2"/>
    <x v="23"/>
  </r>
  <r>
    <x v="1"/>
    <s v="02"/>
    <x v="1"/>
    <x v="33"/>
    <s v="0233"/>
    <s v="Nittedal"/>
    <s v="1"/>
    <s v="Menn"/>
    <x v="2"/>
    <x v="2"/>
    <x v="2"/>
    <x v="21"/>
  </r>
  <r>
    <x v="1"/>
    <s v="02"/>
    <x v="1"/>
    <x v="33"/>
    <s v="0233"/>
    <s v="Nittedal"/>
    <s v="1"/>
    <s v="Menn"/>
    <x v="3"/>
    <x v="3"/>
    <x v="2"/>
    <x v="20"/>
  </r>
  <r>
    <x v="1"/>
    <s v="02"/>
    <x v="1"/>
    <x v="33"/>
    <s v="0233"/>
    <s v="Nittedal"/>
    <s v="1"/>
    <s v="Menn"/>
    <x v="4"/>
    <x v="4"/>
    <x v="2"/>
    <x v="14"/>
  </r>
  <r>
    <x v="1"/>
    <s v="02"/>
    <x v="1"/>
    <x v="33"/>
    <s v="0233"/>
    <s v="Nittedal"/>
    <s v="1"/>
    <s v="Menn"/>
    <x v="5"/>
    <x v="5"/>
    <x v="2"/>
    <x v="5"/>
  </r>
  <r>
    <x v="1"/>
    <s v="02"/>
    <x v="1"/>
    <x v="33"/>
    <s v="0233"/>
    <s v="Nittedal"/>
    <s v="2"/>
    <s v="Kvinner"/>
    <x v="0"/>
    <x v="0"/>
    <x v="3"/>
    <x v="36"/>
  </r>
  <r>
    <x v="1"/>
    <s v="02"/>
    <x v="1"/>
    <x v="33"/>
    <s v="0233"/>
    <s v="Nittedal"/>
    <s v="2"/>
    <s v="Kvinner"/>
    <x v="1"/>
    <x v="1"/>
    <x v="3"/>
    <x v="1"/>
  </r>
  <r>
    <x v="1"/>
    <s v="02"/>
    <x v="1"/>
    <x v="33"/>
    <s v="0233"/>
    <s v="Nittedal"/>
    <s v="2"/>
    <s v="Kvinner"/>
    <x v="2"/>
    <x v="2"/>
    <x v="3"/>
    <x v="6"/>
  </r>
  <r>
    <x v="1"/>
    <s v="02"/>
    <x v="1"/>
    <x v="33"/>
    <s v="0233"/>
    <s v="Nittedal"/>
    <s v="2"/>
    <s v="Kvinner"/>
    <x v="3"/>
    <x v="3"/>
    <x v="3"/>
    <x v="13"/>
  </r>
  <r>
    <x v="1"/>
    <s v="02"/>
    <x v="1"/>
    <x v="33"/>
    <s v="0233"/>
    <s v="Nittedal"/>
    <s v="2"/>
    <s v="Kvinner"/>
    <x v="4"/>
    <x v="4"/>
    <x v="3"/>
    <x v="12"/>
  </r>
  <r>
    <x v="1"/>
    <s v="02"/>
    <x v="1"/>
    <x v="33"/>
    <s v="0233"/>
    <s v="Nittedal"/>
    <s v="2"/>
    <s v="Kvinner"/>
    <x v="5"/>
    <x v="5"/>
    <x v="3"/>
    <x v="0"/>
  </r>
  <r>
    <x v="1"/>
    <s v="02"/>
    <x v="1"/>
    <x v="33"/>
    <s v="0233"/>
    <s v="Nittedal"/>
    <s v="1"/>
    <s v="Menn"/>
    <x v="0"/>
    <x v="0"/>
    <x v="3"/>
    <x v="0"/>
  </r>
  <r>
    <x v="1"/>
    <s v="02"/>
    <x v="1"/>
    <x v="33"/>
    <s v="0233"/>
    <s v="Nittedal"/>
    <s v="1"/>
    <s v="Menn"/>
    <x v="1"/>
    <x v="1"/>
    <x v="3"/>
    <x v="0"/>
  </r>
  <r>
    <x v="1"/>
    <s v="02"/>
    <x v="1"/>
    <x v="33"/>
    <s v="0233"/>
    <s v="Nittedal"/>
    <s v="1"/>
    <s v="Menn"/>
    <x v="2"/>
    <x v="2"/>
    <x v="3"/>
    <x v="21"/>
  </r>
  <r>
    <x v="1"/>
    <s v="02"/>
    <x v="1"/>
    <x v="33"/>
    <s v="0233"/>
    <s v="Nittedal"/>
    <s v="1"/>
    <s v="Menn"/>
    <x v="3"/>
    <x v="3"/>
    <x v="3"/>
    <x v="24"/>
  </r>
  <r>
    <x v="1"/>
    <s v="02"/>
    <x v="1"/>
    <x v="33"/>
    <s v="0233"/>
    <s v="Nittedal"/>
    <s v="1"/>
    <s v="Menn"/>
    <x v="4"/>
    <x v="4"/>
    <x v="3"/>
    <x v="36"/>
  </r>
  <r>
    <x v="1"/>
    <s v="02"/>
    <x v="1"/>
    <x v="33"/>
    <s v="0233"/>
    <s v="Nittedal"/>
    <s v="1"/>
    <s v="Menn"/>
    <x v="5"/>
    <x v="5"/>
    <x v="3"/>
    <x v="19"/>
  </r>
  <r>
    <x v="1"/>
    <s v="02"/>
    <x v="1"/>
    <x v="33"/>
    <s v="0233"/>
    <s v="Nittedal"/>
    <s v="2"/>
    <s v="Kvinner"/>
    <x v="0"/>
    <x v="0"/>
    <x v="4"/>
    <x v="23"/>
  </r>
  <r>
    <x v="1"/>
    <s v="02"/>
    <x v="1"/>
    <x v="33"/>
    <s v="0233"/>
    <s v="Nittedal"/>
    <s v="2"/>
    <s v="Kvinner"/>
    <x v="1"/>
    <x v="1"/>
    <x v="4"/>
    <x v="12"/>
  </r>
  <r>
    <x v="1"/>
    <s v="02"/>
    <x v="1"/>
    <x v="33"/>
    <s v="0233"/>
    <s v="Nittedal"/>
    <s v="2"/>
    <s v="Kvinner"/>
    <x v="2"/>
    <x v="2"/>
    <x v="4"/>
    <x v="5"/>
  </r>
  <r>
    <x v="1"/>
    <s v="02"/>
    <x v="1"/>
    <x v="33"/>
    <s v="0233"/>
    <s v="Nittedal"/>
    <s v="2"/>
    <s v="Kvinner"/>
    <x v="3"/>
    <x v="3"/>
    <x v="4"/>
    <x v="6"/>
  </r>
  <r>
    <x v="1"/>
    <s v="02"/>
    <x v="1"/>
    <x v="33"/>
    <s v="0233"/>
    <s v="Nittedal"/>
    <s v="2"/>
    <s v="Kvinner"/>
    <x v="4"/>
    <x v="4"/>
    <x v="4"/>
    <x v="19"/>
  </r>
  <r>
    <x v="1"/>
    <s v="02"/>
    <x v="1"/>
    <x v="33"/>
    <s v="0233"/>
    <s v="Nittedal"/>
    <s v="2"/>
    <s v="Kvinner"/>
    <x v="5"/>
    <x v="5"/>
    <x v="4"/>
    <x v="0"/>
  </r>
  <r>
    <x v="1"/>
    <s v="02"/>
    <x v="1"/>
    <x v="33"/>
    <s v="0233"/>
    <s v="Nittedal"/>
    <s v="1"/>
    <s v="Menn"/>
    <x v="0"/>
    <x v="0"/>
    <x v="4"/>
    <x v="23"/>
  </r>
  <r>
    <x v="1"/>
    <s v="02"/>
    <x v="1"/>
    <x v="33"/>
    <s v="0233"/>
    <s v="Nittedal"/>
    <s v="1"/>
    <s v="Menn"/>
    <x v="1"/>
    <x v="1"/>
    <x v="4"/>
    <x v="1"/>
  </r>
  <r>
    <x v="1"/>
    <s v="02"/>
    <x v="1"/>
    <x v="33"/>
    <s v="0233"/>
    <s v="Nittedal"/>
    <s v="1"/>
    <s v="Menn"/>
    <x v="2"/>
    <x v="2"/>
    <x v="4"/>
    <x v="5"/>
  </r>
  <r>
    <x v="1"/>
    <s v="02"/>
    <x v="1"/>
    <x v="33"/>
    <s v="0233"/>
    <s v="Nittedal"/>
    <s v="1"/>
    <s v="Menn"/>
    <x v="3"/>
    <x v="3"/>
    <x v="4"/>
    <x v="3"/>
  </r>
  <r>
    <x v="1"/>
    <s v="02"/>
    <x v="1"/>
    <x v="33"/>
    <s v="0233"/>
    <s v="Nittedal"/>
    <s v="1"/>
    <s v="Menn"/>
    <x v="4"/>
    <x v="4"/>
    <x v="4"/>
    <x v="15"/>
  </r>
  <r>
    <x v="1"/>
    <s v="02"/>
    <x v="1"/>
    <x v="33"/>
    <s v="0233"/>
    <s v="Nittedal"/>
    <s v="1"/>
    <s v="Menn"/>
    <x v="5"/>
    <x v="5"/>
    <x v="4"/>
    <x v="7"/>
  </r>
  <r>
    <x v="1"/>
    <s v="02"/>
    <x v="1"/>
    <x v="33"/>
    <s v="0233"/>
    <s v="Nittedal"/>
    <s v="2"/>
    <s v="Kvinner"/>
    <x v="0"/>
    <x v="0"/>
    <x v="5"/>
    <x v="19"/>
  </r>
  <r>
    <x v="1"/>
    <s v="02"/>
    <x v="1"/>
    <x v="33"/>
    <s v="0233"/>
    <s v="Nittedal"/>
    <s v="2"/>
    <s v="Kvinner"/>
    <x v="1"/>
    <x v="1"/>
    <x v="5"/>
    <x v="19"/>
  </r>
  <r>
    <x v="1"/>
    <s v="02"/>
    <x v="1"/>
    <x v="33"/>
    <s v="0233"/>
    <s v="Nittedal"/>
    <s v="2"/>
    <s v="Kvinner"/>
    <x v="2"/>
    <x v="2"/>
    <x v="5"/>
    <x v="12"/>
  </r>
  <r>
    <x v="1"/>
    <s v="02"/>
    <x v="1"/>
    <x v="33"/>
    <s v="0233"/>
    <s v="Nittedal"/>
    <s v="2"/>
    <s v="Kvinner"/>
    <x v="3"/>
    <x v="3"/>
    <x v="5"/>
    <x v="15"/>
  </r>
  <r>
    <x v="1"/>
    <s v="02"/>
    <x v="1"/>
    <x v="33"/>
    <s v="0233"/>
    <s v="Nittedal"/>
    <s v="2"/>
    <s v="Kvinner"/>
    <x v="4"/>
    <x v="4"/>
    <x v="5"/>
    <x v="19"/>
  </r>
  <r>
    <x v="1"/>
    <s v="02"/>
    <x v="1"/>
    <x v="33"/>
    <s v="0233"/>
    <s v="Nittedal"/>
    <s v="2"/>
    <s v="Kvinner"/>
    <x v="5"/>
    <x v="5"/>
    <x v="5"/>
    <x v="1"/>
  </r>
  <r>
    <x v="1"/>
    <s v="02"/>
    <x v="1"/>
    <x v="33"/>
    <s v="0233"/>
    <s v="Nittedal"/>
    <s v="1"/>
    <s v="Menn"/>
    <x v="0"/>
    <x v="0"/>
    <x v="5"/>
    <x v="39"/>
  </r>
  <r>
    <x v="1"/>
    <s v="02"/>
    <x v="1"/>
    <x v="33"/>
    <s v="0233"/>
    <s v="Nittedal"/>
    <s v="1"/>
    <s v="Menn"/>
    <x v="1"/>
    <x v="1"/>
    <x v="5"/>
    <x v="0"/>
  </r>
  <r>
    <x v="1"/>
    <s v="02"/>
    <x v="1"/>
    <x v="33"/>
    <s v="0233"/>
    <s v="Nittedal"/>
    <s v="1"/>
    <s v="Menn"/>
    <x v="2"/>
    <x v="2"/>
    <x v="5"/>
    <x v="5"/>
  </r>
  <r>
    <x v="1"/>
    <s v="02"/>
    <x v="1"/>
    <x v="33"/>
    <s v="0233"/>
    <s v="Nittedal"/>
    <s v="1"/>
    <s v="Menn"/>
    <x v="3"/>
    <x v="3"/>
    <x v="5"/>
    <x v="24"/>
  </r>
  <r>
    <x v="1"/>
    <s v="02"/>
    <x v="1"/>
    <x v="33"/>
    <s v="0233"/>
    <s v="Nittedal"/>
    <s v="1"/>
    <s v="Menn"/>
    <x v="4"/>
    <x v="4"/>
    <x v="5"/>
    <x v="7"/>
  </r>
  <r>
    <x v="1"/>
    <s v="02"/>
    <x v="1"/>
    <x v="33"/>
    <s v="0233"/>
    <s v="Nittedal"/>
    <s v="1"/>
    <s v="Menn"/>
    <x v="5"/>
    <x v="5"/>
    <x v="5"/>
    <x v="7"/>
  </r>
  <r>
    <x v="1"/>
    <s v="02"/>
    <x v="1"/>
    <x v="33"/>
    <s v="0233"/>
    <s v="Nittedal"/>
    <s v="2"/>
    <s v="Kvinner"/>
    <x v="0"/>
    <x v="0"/>
    <x v="6"/>
    <x v="1"/>
  </r>
  <r>
    <x v="1"/>
    <s v="02"/>
    <x v="1"/>
    <x v="33"/>
    <s v="0233"/>
    <s v="Nittedal"/>
    <s v="2"/>
    <s v="Kvinner"/>
    <x v="1"/>
    <x v="1"/>
    <x v="6"/>
    <x v="12"/>
  </r>
  <r>
    <x v="1"/>
    <s v="02"/>
    <x v="1"/>
    <x v="33"/>
    <s v="0233"/>
    <s v="Nittedal"/>
    <s v="2"/>
    <s v="Kvinner"/>
    <x v="2"/>
    <x v="2"/>
    <x v="6"/>
    <x v="1"/>
  </r>
  <r>
    <x v="1"/>
    <s v="02"/>
    <x v="1"/>
    <x v="33"/>
    <s v="0233"/>
    <s v="Nittedal"/>
    <s v="2"/>
    <s v="Kvinner"/>
    <x v="3"/>
    <x v="3"/>
    <x v="6"/>
    <x v="15"/>
  </r>
  <r>
    <x v="1"/>
    <s v="02"/>
    <x v="1"/>
    <x v="33"/>
    <s v="0233"/>
    <s v="Nittedal"/>
    <s v="2"/>
    <s v="Kvinner"/>
    <x v="4"/>
    <x v="4"/>
    <x v="6"/>
    <x v="12"/>
  </r>
  <r>
    <x v="1"/>
    <s v="02"/>
    <x v="1"/>
    <x v="33"/>
    <s v="0233"/>
    <s v="Nittedal"/>
    <s v="2"/>
    <s v="Kvinner"/>
    <x v="5"/>
    <x v="5"/>
    <x v="6"/>
    <x v="0"/>
  </r>
  <r>
    <x v="1"/>
    <s v="02"/>
    <x v="1"/>
    <x v="33"/>
    <s v="0233"/>
    <s v="Nittedal"/>
    <s v="1"/>
    <s v="Menn"/>
    <x v="0"/>
    <x v="0"/>
    <x v="6"/>
    <x v="1"/>
  </r>
  <r>
    <x v="1"/>
    <s v="02"/>
    <x v="1"/>
    <x v="33"/>
    <s v="0233"/>
    <s v="Nittedal"/>
    <s v="1"/>
    <s v="Menn"/>
    <x v="1"/>
    <x v="1"/>
    <x v="6"/>
    <x v="23"/>
  </r>
  <r>
    <x v="1"/>
    <s v="02"/>
    <x v="1"/>
    <x v="33"/>
    <s v="0233"/>
    <s v="Nittedal"/>
    <s v="1"/>
    <s v="Menn"/>
    <x v="2"/>
    <x v="2"/>
    <x v="6"/>
    <x v="7"/>
  </r>
  <r>
    <x v="1"/>
    <s v="02"/>
    <x v="1"/>
    <x v="33"/>
    <s v="0233"/>
    <s v="Nittedal"/>
    <s v="1"/>
    <s v="Menn"/>
    <x v="3"/>
    <x v="3"/>
    <x v="6"/>
    <x v="20"/>
  </r>
  <r>
    <x v="1"/>
    <s v="02"/>
    <x v="1"/>
    <x v="33"/>
    <s v="0233"/>
    <s v="Nittedal"/>
    <s v="1"/>
    <s v="Menn"/>
    <x v="4"/>
    <x v="4"/>
    <x v="6"/>
    <x v="6"/>
  </r>
  <r>
    <x v="1"/>
    <s v="02"/>
    <x v="1"/>
    <x v="33"/>
    <s v="0233"/>
    <s v="Nittedal"/>
    <s v="1"/>
    <s v="Menn"/>
    <x v="5"/>
    <x v="5"/>
    <x v="6"/>
    <x v="7"/>
  </r>
  <r>
    <x v="1"/>
    <s v="02"/>
    <x v="1"/>
    <x v="33"/>
    <s v="0233"/>
    <s v="Nittedal"/>
    <s v="2"/>
    <s v="Kvinner"/>
    <x v="0"/>
    <x v="0"/>
    <x v="7"/>
    <x v="0"/>
  </r>
  <r>
    <x v="1"/>
    <s v="02"/>
    <x v="1"/>
    <x v="33"/>
    <s v="0233"/>
    <s v="Nittedal"/>
    <s v="2"/>
    <s v="Kvinner"/>
    <x v="1"/>
    <x v="1"/>
    <x v="7"/>
    <x v="19"/>
  </r>
  <r>
    <x v="1"/>
    <s v="02"/>
    <x v="1"/>
    <x v="33"/>
    <s v="0233"/>
    <s v="Nittedal"/>
    <s v="2"/>
    <s v="Kvinner"/>
    <x v="2"/>
    <x v="2"/>
    <x v="7"/>
    <x v="13"/>
  </r>
  <r>
    <x v="1"/>
    <s v="02"/>
    <x v="1"/>
    <x v="33"/>
    <s v="0233"/>
    <s v="Nittedal"/>
    <s v="2"/>
    <s v="Kvinner"/>
    <x v="3"/>
    <x v="3"/>
    <x v="7"/>
    <x v="5"/>
  </r>
  <r>
    <x v="1"/>
    <s v="02"/>
    <x v="1"/>
    <x v="33"/>
    <s v="0233"/>
    <s v="Nittedal"/>
    <s v="2"/>
    <s v="Kvinner"/>
    <x v="4"/>
    <x v="4"/>
    <x v="7"/>
    <x v="23"/>
  </r>
  <r>
    <x v="1"/>
    <s v="02"/>
    <x v="1"/>
    <x v="33"/>
    <s v="0233"/>
    <s v="Nittedal"/>
    <s v="2"/>
    <s v="Kvinner"/>
    <x v="5"/>
    <x v="5"/>
    <x v="7"/>
    <x v="39"/>
  </r>
  <r>
    <x v="1"/>
    <s v="02"/>
    <x v="1"/>
    <x v="33"/>
    <s v="0233"/>
    <s v="Nittedal"/>
    <s v="1"/>
    <s v="Menn"/>
    <x v="0"/>
    <x v="0"/>
    <x v="7"/>
    <x v="23"/>
  </r>
  <r>
    <x v="1"/>
    <s v="02"/>
    <x v="1"/>
    <x v="33"/>
    <s v="0233"/>
    <s v="Nittedal"/>
    <s v="1"/>
    <s v="Menn"/>
    <x v="1"/>
    <x v="1"/>
    <x v="7"/>
    <x v="23"/>
  </r>
  <r>
    <x v="1"/>
    <s v="02"/>
    <x v="1"/>
    <x v="33"/>
    <s v="0233"/>
    <s v="Nittedal"/>
    <s v="1"/>
    <s v="Menn"/>
    <x v="2"/>
    <x v="2"/>
    <x v="7"/>
    <x v="6"/>
  </r>
  <r>
    <x v="1"/>
    <s v="02"/>
    <x v="1"/>
    <x v="33"/>
    <s v="0233"/>
    <s v="Nittedal"/>
    <s v="1"/>
    <s v="Menn"/>
    <x v="3"/>
    <x v="3"/>
    <x v="7"/>
    <x v="21"/>
  </r>
  <r>
    <x v="1"/>
    <s v="02"/>
    <x v="1"/>
    <x v="33"/>
    <s v="0233"/>
    <s v="Nittedal"/>
    <s v="1"/>
    <s v="Menn"/>
    <x v="4"/>
    <x v="4"/>
    <x v="7"/>
    <x v="12"/>
  </r>
  <r>
    <x v="1"/>
    <s v="02"/>
    <x v="1"/>
    <x v="33"/>
    <s v="0233"/>
    <s v="Nittedal"/>
    <s v="1"/>
    <s v="Menn"/>
    <x v="5"/>
    <x v="5"/>
    <x v="7"/>
    <x v="13"/>
  </r>
  <r>
    <x v="1"/>
    <s v="02"/>
    <x v="1"/>
    <x v="34"/>
    <s v="0234"/>
    <s v="Gjerdrum"/>
    <s v="2"/>
    <s v="Kvinner"/>
    <x v="0"/>
    <x v="0"/>
    <x v="0"/>
    <x v="0"/>
  </r>
  <r>
    <x v="1"/>
    <s v="02"/>
    <x v="1"/>
    <x v="34"/>
    <s v="0234"/>
    <s v="Gjerdrum"/>
    <s v="2"/>
    <s v="Kvinner"/>
    <x v="1"/>
    <x v="1"/>
    <x v="0"/>
    <x v="39"/>
  </r>
  <r>
    <x v="1"/>
    <s v="02"/>
    <x v="1"/>
    <x v="34"/>
    <s v="0234"/>
    <s v="Gjerdrum"/>
    <s v="2"/>
    <s v="Kvinner"/>
    <x v="2"/>
    <x v="2"/>
    <x v="0"/>
    <x v="5"/>
  </r>
  <r>
    <x v="1"/>
    <s v="02"/>
    <x v="1"/>
    <x v="34"/>
    <s v="0234"/>
    <s v="Gjerdrum"/>
    <s v="2"/>
    <s v="Kvinner"/>
    <x v="3"/>
    <x v="3"/>
    <x v="0"/>
    <x v="23"/>
  </r>
  <r>
    <x v="1"/>
    <s v="02"/>
    <x v="1"/>
    <x v="34"/>
    <s v="0234"/>
    <s v="Gjerdrum"/>
    <s v="2"/>
    <s v="Kvinner"/>
    <x v="4"/>
    <x v="4"/>
    <x v="0"/>
    <x v="6"/>
  </r>
  <r>
    <x v="1"/>
    <s v="02"/>
    <x v="1"/>
    <x v="34"/>
    <s v="0234"/>
    <s v="Gjerdrum"/>
    <s v="2"/>
    <s v="Kvinner"/>
    <x v="5"/>
    <x v="5"/>
    <x v="0"/>
    <x v="12"/>
  </r>
  <r>
    <x v="1"/>
    <s v="02"/>
    <x v="1"/>
    <x v="34"/>
    <s v="0234"/>
    <s v="Gjerdrum"/>
    <s v="1"/>
    <s v="Menn"/>
    <x v="0"/>
    <x v="0"/>
    <x v="0"/>
    <x v="23"/>
  </r>
  <r>
    <x v="1"/>
    <s v="02"/>
    <x v="1"/>
    <x v="34"/>
    <s v="0234"/>
    <s v="Gjerdrum"/>
    <s v="1"/>
    <s v="Menn"/>
    <x v="1"/>
    <x v="1"/>
    <x v="0"/>
    <x v="23"/>
  </r>
  <r>
    <x v="1"/>
    <s v="02"/>
    <x v="1"/>
    <x v="34"/>
    <s v="0234"/>
    <s v="Gjerdrum"/>
    <s v="1"/>
    <s v="Menn"/>
    <x v="2"/>
    <x v="2"/>
    <x v="0"/>
    <x v="6"/>
  </r>
  <r>
    <x v="1"/>
    <s v="02"/>
    <x v="1"/>
    <x v="34"/>
    <s v="0234"/>
    <s v="Gjerdrum"/>
    <s v="1"/>
    <s v="Menn"/>
    <x v="3"/>
    <x v="3"/>
    <x v="0"/>
    <x v="15"/>
  </r>
  <r>
    <x v="1"/>
    <s v="02"/>
    <x v="1"/>
    <x v="34"/>
    <s v="0234"/>
    <s v="Gjerdrum"/>
    <s v="1"/>
    <s v="Menn"/>
    <x v="4"/>
    <x v="4"/>
    <x v="0"/>
    <x v="36"/>
  </r>
  <r>
    <x v="1"/>
    <s v="02"/>
    <x v="1"/>
    <x v="34"/>
    <s v="0234"/>
    <s v="Gjerdrum"/>
    <s v="1"/>
    <s v="Menn"/>
    <x v="5"/>
    <x v="5"/>
    <x v="0"/>
    <x v="6"/>
  </r>
  <r>
    <x v="1"/>
    <s v="02"/>
    <x v="1"/>
    <x v="34"/>
    <s v="0234"/>
    <s v="Gjerdrum"/>
    <s v="2"/>
    <s v="Kvinner"/>
    <x v="0"/>
    <x v="0"/>
    <x v="1"/>
    <x v="23"/>
  </r>
  <r>
    <x v="1"/>
    <s v="02"/>
    <x v="1"/>
    <x v="34"/>
    <s v="0234"/>
    <s v="Gjerdrum"/>
    <s v="2"/>
    <s v="Kvinner"/>
    <x v="1"/>
    <x v="1"/>
    <x v="1"/>
    <x v="39"/>
  </r>
  <r>
    <x v="1"/>
    <s v="02"/>
    <x v="1"/>
    <x v="34"/>
    <s v="0234"/>
    <s v="Gjerdrum"/>
    <s v="2"/>
    <s v="Kvinner"/>
    <x v="2"/>
    <x v="2"/>
    <x v="1"/>
    <x v="7"/>
  </r>
  <r>
    <x v="1"/>
    <s v="02"/>
    <x v="1"/>
    <x v="34"/>
    <s v="0234"/>
    <s v="Gjerdrum"/>
    <s v="2"/>
    <s v="Kvinner"/>
    <x v="3"/>
    <x v="3"/>
    <x v="1"/>
    <x v="23"/>
  </r>
  <r>
    <x v="1"/>
    <s v="02"/>
    <x v="1"/>
    <x v="34"/>
    <s v="0234"/>
    <s v="Gjerdrum"/>
    <s v="2"/>
    <s v="Kvinner"/>
    <x v="4"/>
    <x v="4"/>
    <x v="1"/>
    <x v="5"/>
  </r>
  <r>
    <x v="1"/>
    <s v="02"/>
    <x v="1"/>
    <x v="34"/>
    <s v="0234"/>
    <s v="Gjerdrum"/>
    <s v="2"/>
    <s v="Kvinner"/>
    <x v="5"/>
    <x v="5"/>
    <x v="1"/>
    <x v="12"/>
  </r>
  <r>
    <x v="1"/>
    <s v="02"/>
    <x v="1"/>
    <x v="34"/>
    <s v="0234"/>
    <s v="Gjerdrum"/>
    <s v="1"/>
    <s v="Menn"/>
    <x v="0"/>
    <x v="0"/>
    <x v="1"/>
    <x v="0"/>
  </r>
  <r>
    <x v="1"/>
    <s v="02"/>
    <x v="1"/>
    <x v="34"/>
    <s v="0234"/>
    <s v="Gjerdrum"/>
    <s v="1"/>
    <s v="Menn"/>
    <x v="1"/>
    <x v="1"/>
    <x v="1"/>
    <x v="23"/>
  </r>
  <r>
    <x v="1"/>
    <s v="02"/>
    <x v="1"/>
    <x v="34"/>
    <s v="0234"/>
    <s v="Gjerdrum"/>
    <s v="1"/>
    <s v="Menn"/>
    <x v="2"/>
    <x v="2"/>
    <x v="1"/>
    <x v="7"/>
  </r>
  <r>
    <x v="1"/>
    <s v="02"/>
    <x v="1"/>
    <x v="34"/>
    <s v="0234"/>
    <s v="Gjerdrum"/>
    <s v="1"/>
    <s v="Menn"/>
    <x v="3"/>
    <x v="3"/>
    <x v="1"/>
    <x v="6"/>
  </r>
  <r>
    <x v="1"/>
    <s v="02"/>
    <x v="1"/>
    <x v="34"/>
    <s v="0234"/>
    <s v="Gjerdrum"/>
    <s v="1"/>
    <s v="Menn"/>
    <x v="4"/>
    <x v="4"/>
    <x v="1"/>
    <x v="20"/>
  </r>
  <r>
    <x v="1"/>
    <s v="02"/>
    <x v="1"/>
    <x v="34"/>
    <s v="0234"/>
    <s v="Gjerdrum"/>
    <s v="1"/>
    <s v="Menn"/>
    <x v="5"/>
    <x v="5"/>
    <x v="1"/>
    <x v="7"/>
  </r>
  <r>
    <x v="1"/>
    <s v="02"/>
    <x v="1"/>
    <x v="34"/>
    <s v="0234"/>
    <s v="Gjerdrum"/>
    <s v="2"/>
    <s v="Kvinner"/>
    <x v="0"/>
    <x v="0"/>
    <x v="2"/>
    <x v="23"/>
  </r>
  <r>
    <x v="1"/>
    <s v="02"/>
    <x v="1"/>
    <x v="34"/>
    <s v="0234"/>
    <s v="Gjerdrum"/>
    <s v="2"/>
    <s v="Kvinner"/>
    <x v="1"/>
    <x v="1"/>
    <x v="2"/>
    <x v="23"/>
  </r>
  <r>
    <x v="1"/>
    <s v="02"/>
    <x v="1"/>
    <x v="34"/>
    <s v="0234"/>
    <s v="Gjerdrum"/>
    <s v="2"/>
    <s v="Kvinner"/>
    <x v="2"/>
    <x v="2"/>
    <x v="2"/>
    <x v="19"/>
  </r>
  <r>
    <x v="1"/>
    <s v="02"/>
    <x v="1"/>
    <x v="34"/>
    <s v="0234"/>
    <s v="Gjerdrum"/>
    <s v="2"/>
    <s v="Kvinner"/>
    <x v="3"/>
    <x v="3"/>
    <x v="2"/>
    <x v="1"/>
  </r>
  <r>
    <x v="1"/>
    <s v="02"/>
    <x v="1"/>
    <x v="34"/>
    <s v="0234"/>
    <s v="Gjerdrum"/>
    <s v="2"/>
    <s v="Kvinner"/>
    <x v="4"/>
    <x v="4"/>
    <x v="2"/>
    <x v="19"/>
  </r>
  <r>
    <x v="1"/>
    <s v="02"/>
    <x v="1"/>
    <x v="34"/>
    <s v="0234"/>
    <s v="Gjerdrum"/>
    <s v="2"/>
    <s v="Kvinner"/>
    <x v="5"/>
    <x v="5"/>
    <x v="2"/>
    <x v="1"/>
  </r>
  <r>
    <x v="1"/>
    <s v="02"/>
    <x v="1"/>
    <x v="34"/>
    <s v="0234"/>
    <s v="Gjerdrum"/>
    <s v="1"/>
    <s v="Menn"/>
    <x v="0"/>
    <x v="0"/>
    <x v="2"/>
    <x v="39"/>
  </r>
  <r>
    <x v="1"/>
    <s v="02"/>
    <x v="1"/>
    <x v="34"/>
    <s v="0234"/>
    <s v="Gjerdrum"/>
    <s v="1"/>
    <s v="Menn"/>
    <x v="1"/>
    <x v="1"/>
    <x v="2"/>
    <x v="23"/>
  </r>
  <r>
    <x v="1"/>
    <s v="02"/>
    <x v="1"/>
    <x v="34"/>
    <s v="0234"/>
    <s v="Gjerdrum"/>
    <s v="1"/>
    <s v="Menn"/>
    <x v="2"/>
    <x v="2"/>
    <x v="2"/>
    <x v="15"/>
  </r>
  <r>
    <x v="1"/>
    <s v="02"/>
    <x v="1"/>
    <x v="34"/>
    <s v="0234"/>
    <s v="Gjerdrum"/>
    <s v="1"/>
    <s v="Menn"/>
    <x v="3"/>
    <x v="3"/>
    <x v="2"/>
    <x v="12"/>
  </r>
  <r>
    <x v="1"/>
    <s v="02"/>
    <x v="1"/>
    <x v="34"/>
    <s v="0234"/>
    <s v="Gjerdrum"/>
    <s v="1"/>
    <s v="Menn"/>
    <x v="4"/>
    <x v="4"/>
    <x v="2"/>
    <x v="15"/>
  </r>
  <r>
    <x v="1"/>
    <s v="02"/>
    <x v="1"/>
    <x v="34"/>
    <s v="0234"/>
    <s v="Gjerdrum"/>
    <s v="1"/>
    <s v="Menn"/>
    <x v="5"/>
    <x v="5"/>
    <x v="2"/>
    <x v="6"/>
  </r>
  <r>
    <x v="1"/>
    <s v="02"/>
    <x v="1"/>
    <x v="34"/>
    <s v="0234"/>
    <s v="Gjerdrum"/>
    <s v="2"/>
    <s v="Kvinner"/>
    <x v="0"/>
    <x v="0"/>
    <x v="3"/>
    <x v="23"/>
  </r>
  <r>
    <x v="1"/>
    <s v="02"/>
    <x v="1"/>
    <x v="34"/>
    <s v="0234"/>
    <s v="Gjerdrum"/>
    <s v="2"/>
    <s v="Kvinner"/>
    <x v="1"/>
    <x v="1"/>
    <x v="3"/>
    <x v="23"/>
  </r>
  <r>
    <x v="1"/>
    <s v="02"/>
    <x v="1"/>
    <x v="34"/>
    <s v="0234"/>
    <s v="Gjerdrum"/>
    <s v="2"/>
    <s v="Kvinner"/>
    <x v="2"/>
    <x v="2"/>
    <x v="3"/>
    <x v="1"/>
  </r>
  <r>
    <x v="1"/>
    <s v="02"/>
    <x v="1"/>
    <x v="34"/>
    <s v="0234"/>
    <s v="Gjerdrum"/>
    <s v="2"/>
    <s v="Kvinner"/>
    <x v="3"/>
    <x v="3"/>
    <x v="3"/>
    <x v="0"/>
  </r>
  <r>
    <x v="1"/>
    <s v="02"/>
    <x v="1"/>
    <x v="34"/>
    <s v="0234"/>
    <s v="Gjerdrum"/>
    <s v="2"/>
    <s v="Kvinner"/>
    <x v="4"/>
    <x v="4"/>
    <x v="3"/>
    <x v="0"/>
  </r>
  <r>
    <x v="1"/>
    <s v="02"/>
    <x v="1"/>
    <x v="34"/>
    <s v="0234"/>
    <s v="Gjerdrum"/>
    <s v="2"/>
    <s v="Kvinner"/>
    <x v="5"/>
    <x v="5"/>
    <x v="3"/>
    <x v="19"/>
  </r>
  <r>
    <x v="1"/>
    <s v="02"/>
    <x v="1"/>
    <x v="34"/>
    <s v="0234"/>
    <s v="Gjerdrum"/>
    <s v="1"/>
    <s v="Menn"/>
    <x v="0"/>
    <x v="0"/>
    <x v="3"/>
    <x v="0"/>
  </r>
  <r>
    <x v="1"/>
    <s v="02"/>
    <x v="1"/>
    <x v="34"/>
    <s v="0234"/>
    <s v="Gjerdrum"/>
    <s v="1"/>
    <s v="Menn"/>
    <x v="1"/>
    <x v="1"/>
    <x v="3"/>
    <x v="23"/>
  </r>
  <r>
    <x v="1"/>
    <s v="02"/>
    <x v="1"/>
    <x v="34"/>
    <s v="0234"/>
    <s v="Gjerdrum"/>
    <s v="1"/>
    <s v="Menn"/>
    <x v="2"/>
    <x v="2"/>
    <x v="3"/>
    <x v="21"/>
  </r>
  <r>
    <x v="1"/>
    <s v="02"/>
    <x v="1"/>
    <x v="34"/>
    <s v="0234"/>
    <s v="Gjerdrum"/>
    <s v="1"/>
    <s v="Menn"/>
    <x v="3"/>
    <x v="3"/>
    <x v="3"/>
    <x v="12"/>
  </r>
  <r>
    <x v="1"/>
    <s v="02"/>
    <x v="1"/>
    <x v="34"/>
    <s v="0234"/>
    <s v="Gjerdrum"/>
    <s v="1"/>
    <s v="Menn"/>
    <x v="4"/>
    <x v="4"/>
    <x v="3"/>
    <x v="15"/>
  </r>
  <r>
    <x v="1"/>
    <s v="02"/>
    <x v="1"/>
    <x v="34"/>
    <s v="0234"/>
    <s v="Gjerdrum"/>
    <s v="1"/>
    <s v="Menn"/>
    <x v="5"/>
    <x v="5"/>
    <x v="3"/>
    <x v="13"/>
  </r>
  <r>
    <x v="1"/>
    <s v="02"/>
    <x v="1"/>
    <x v="34"/>
    <s v="0234"/>
    <s v="Gjerdrum"/>
    <s v="2"/>
    <s v="Kvinner"/>
    <x v="0"/>
    <x v="0"/>
    <x v="4"/>
    <x v="39"/>
  </r>
  <r>
    <x v="1"/>
    <s v="02"/>
    <x v="1"/>
    <x v="34"/>
    <s v="0234"/>
    <s v="Gjerdrum"/>
    <s v="2"/>
    <s v="Kvinner"/>
    <x v="1"/>
    <x v="1"/>
    <x v="4"/>
    <x v="23"/>
  </r>
  <r>
    <x v="1"/>
    <s v="02"/>
    <x v="1"/>
    <x v="34"/>
    <s v="0234"/>
    <s v="Gjerdrum"/>
    <s v="2"/>
    <s v="Kvinner"/>
    <x v="2"/>
    <x v="2"/>
    <x v="4"/>
    <x v="12"/>
  </r>
  <r>
    <x v="1"/>
    <s v="02"/>
    <x v="1"/>
    <x v="34"/>
    <s v="0234"/>
    <s v="Gjerdrum"/>
    <s v="2"/>
    <s v="Kvinner"/>
    <x v="3"/>
    <x v="3"/>
    <x v="4"/>
    <x v="1"/>
  </r>
  <r>
    <x v="1"/>
    <s v="02"/>
    <x v="1"/>
    <x v="34"/>
    <s v="0234"/>
    <s v="Gjerdrum"/>
    <s v="2"/>
    <s v="Kvinner"/>
    <x v="4"/>
    <x v="4"/>
    <x v="4"/>
    <x v="19"/>
  </r>
  <r>
    <x v="1"/>
    <s v="02"/>
    <x v="1"/>
    <x v="34"/>
    <s v="0234"/>
    <s v="Gjerdrum"/>
    <s v="2"/>
    <s v="Kvinner"/>
    <x v="5"/>
    <x v="5"/>
    <x v="4"/>
    <x v="1"/>
  </r>
  <r>
    <x v="1"/>
    <s v="02"/>
    <x v="1"/>
    <x v="34"/>
    <s v="0234"/>
    <s v="Gjerdrum"/>
    <s v="1"/>
    <s v="Menn"/>
    <x v="0"/>
    <x v="0"/>
    <x v="4"/>
    <x v="23"/>
  </r>
  <r>
    <x v="1"/>
    <s v="02"/>
    <x v="1"/>
    <x v="34"/>
    <s v="0234"/>
    <s v="Gjerdrum"/>
    <s v="1"/>
    <s v="Menn"/>
    <x v="1"/>
    <x v="1"/>
    <x v="4"/>
    <x v="0"/>
  </r>
  <r>
    <x v="1"/>
    <s v="02"/>
    <x v="1"/>
    <x v="34"/>
    <s v="0234"/>
    <s v="Gjerdrum"/>
    <s v="1"/>
    <s v="Menn"/>
    <x v="2"/>
    <x v="2"/>
    <x v="4"/>
    <x v="12"/>
  </r>
  <r>
    <x v="1"/>
    <s v="02"/>
    <x v="1"/>
    <x v="34"/>
    <s v="0234"/>
    <s v="Gjerdrum"/>
    <s v="1"/>
    <s v="Menn"/>
    <x v="3"/>
    <x v="3"/>
    <x v="4"/>
    <x v="12"/>
  </r>
  <r>
    <x v="1"/>
    <s v="02"/>
    <x v="1"/>
    <x v="34"/>
    <s v="0234"/>
    <s v="Gjerdrum"/>
    <s v="1"/>
    <s v="Menn"/>
    <x v="4"/>
    <x v="4"/>
    <x v="4"/>
    <x v="15"/>
  </r>
  <r>
    <x v="1"/>
    <s v="02"/>
    <x v="1"/>
    <x v="34"/>
    <s v="0234"/>
    <s v="Gjerdrum"/>
    <s v="1"/>
    <s v="Menn"/>
    <x v="5"/>
    <x v="5"/>
    <x v="4"/>
    <x v="5"/>
  </r>
  <r>
    <x v="1"/>
    <s v="02"/>
    <x v="1"/>
    <x v="34"/>
    <s v="0234"/>
    <s v="Gjerdrum"/>
    <s v="2"/>
    <s v="Kvinner"/>
    <x v="0"/>
    <x v="0"/>
    <x v="5"/>
    <x v="39"/>
  </r>
  <r>
    <x v="1"/>
    <s v="02"/>
    <x v="1"/>
    <x v="34"/>
    <s v="0234"/>
    <s v="Gjerdrum"/>
    <s v="2"/>
    <s v="Kvinner"/>
    <x v="1"/>
    <x v="1"/>
    <x v="5"/>
    <x v="23"/>
  </r>
  <r>
    <x v="1"/>
    <s v="02"/>
    <x v="1"/>
    <x v="34"/>
    <s v="0234"/>
    <s v="Gjerdrum"/>
    <s v="2"/>
    <s v="Kvinner"/>
    <x v="2"/>
    <x v="2"/>
    <x v="5"/>
    <x v="1"/>
  </r>
  <r>
    <x v="1"/>
    <s v="02"/>
    <x v="1"/>
    <x v="34"/>
    <s v="0234"/>
    <s v="Gjerdrum"/>
    <s v="2"/>
    <s v="Kvinner"/>
    <x v="3"/>
    <x v="3"/>
    <x v="5"/>
    <x v="0"/>
  </r>
  <r>
    <x v="1"/>
    <s v="02"/>
    <x v="1"/>
    <x v="34"/>
    <s v="0234"/>
    <s v="Gjerdrum"/>
    <s v="2"/>
    <s v="Kvinner"/>
    <x v="4"/>
    <x v="4"/>
    <x v="5"/>
    <x v="1"/>
  </r>
  <r>
    <x v="1"/>
    <s v="02"/>
    <x v="1"/>
    <x v="34"/>
    <s v="0234"/>
    <s v="Gjerdrum"/>
    <s v="2"/>
    <s v="Kvinner"/>
    <x v="5"/>
    <x v="5"/>
    <x v="5"/>
    <x v="1"/>
  </r>
  <r>
    <x v="1"/>
    <s v="02"/>
    <x v="1"/>
    <x v="34"/>
    <s v="0234"/>
    <s v="Gjerdrum"/>
    <s v="1"/>
    <s v="Menn"/>
    <x v="0"/>
    <x v="0"/>
    <x v="5"/>
    <x v="0"/>
  </r>
  <r>
    <x v="1"/>
    <s v="02"/>
    <x v="1"/>
    <x v="34"/>
    <s v="0234"/>
    <s v="Gjerdrum"/>
    <s v="1"/>
    <s v="Menn"/>
    <x v="1"/>
    <x v="1"/>
    <x v="5"/>
    <x v="0"/>
  </r>
  <r>
    <x v="1"/>
    <s v="02"/>
    <x v="1"/>
    <x v="34"/>
    <s v="0234"/>
    <s v="Gjerdrum"/>
    <s v="1"/>
    <s v="Menn"/>
    <x v="2"/>
    <x v="2"/>
    <x v="5"/>
    <x v="19"/>
  </r>
  <r>
    <x v="1"/>
    <s v="02"/>
    <x v="1"/>
    <x v="34"/>
    <s v="0234"/>
    <s v="Gjerdrum"/>
    <s v="1"/>
    <s v="Menn"/>
    <x v="3"/>
    <x v="3"/>
    <x v="5"/>
    <x v="5"/>
  </r>
  <r>
    <x v="1"/>
    <s v="02"/>
    <x v="1"/>
    <x v="34"/>
    <s v="0234"/>
    <s v="Gjerdrum"/>
    <s v="1"/>
    <s v="Menn"/>
    <x v="4"/>
    <x v="4"/>
    <x v="5"/>
    <x v="13"/>
  </r>
  <r>
    <x v="1"/>
    <s v="02"/>
    <x v="1"/>
    <x v="34"/>
    <s v="0234"/>
    <s v="Gjerdrum"/>
    <s v="1"/>
    <s v="Menn"/>
    <x v="5"/>
    <x v="5"/>
    <x v="5"/>
    <x v="19"/>
  </r>
  <r>
    <x v="1"/>
    <s v="02"/>
    <x v="1"/>
    <x v="34"/>
    <s v="0234"/>
    <s v="Gjerdrum"/>
    <s v="2"/>
    <s v="Kvinner"/>
    <x v="0"/>
    <x v="0"/>
    <x v="6"/>
    <x v="1"/>
  </r>
  <r>
    <x v="1"/>
    <s v="02"/>
    <x v="1"/>
    <x v="34"/>
    <s v="0234"/>
    <s v="Gjerdrum"/>
    <s v="2"/>
    <s v="Kvinner"/>
    <x v="1"/>
    <x v="1"/>
    <x v="6"/>
    <x v="23"/>
  </r>
  <r>
    <x v="1"/>
    <s v="02"/>
    <x v="1"/>
    <x v="34"/>
    <s v="0234"/>
    <s v="Gjerdrum"/>
    <s v="2"/>
    <s v="Kvinner"/>
    <x v="2"/>
    <x v="2"/>
    <x v="6"/>
    <x v="0"/>
  </r>
  <r>
    <x v="1"/>
    <s v="02"/>
    <x v="1"/>
    <x v="34"/>
    <s v="0234"/>
    <s v="Gjerdrum"/>
    <s v="2"/>
    <s v="Kvinner"/>
    <x v="3"/>
    <x v="3"/>
    <x v="6"/>
    <x v="23"/>
  </r>
  <r>
    <x v="1"/>
    <s v="02"/>
    <x v="1"/>
    <x v="34"/>
    <s v="0234"/>
    <s v="Gjerdrum"/>
    <s v="2"/>
    <s v="Kvinner"/>
    <x v="4"/>
    <x v="4"/>
    <x v="6"/>
    <x v="0"/>
  </r>
  <r>
    <x v="1"/>
    <s v="02"/>
    <x v="1"/>
    <x v="34"/>
    <s v="0234"/>
    <s v="Gjerdrum"/>
    <s v="2"/>
    <s v="Kvinner"/>
    <x v="5"/>
    <x v="5"/>
    <x v="6"/>
    <x v="19"/>
  </r>
  <r>
    <x v="1"/>
    <s v="02"/>
    <x v="1"/>
    <x v="34"/>
    <s v="0234"/>
    <s v="Gjerdrum"/>
    <s v="1"/>
    <s v="Menn"/>
    <x v="0"/>
    <x v="0"/>
    <x v="6"/>
    <x v="0"/>
  </r>
  <r>
    <x v="1"/>
    <s v="02"/>
    <x v="1"/>
    <x v="34"/>
    <s v="0234"/>
    <s v="Gjerdrum"/>
    <s v="1"/>
    <s v="Menn"/>
    <x v="1"/>
    <x v="1"/>
    <x v="6"/>
    <x v="39"/>
  </r>
  <r>
    <x v="1"/>
    <s v="02"/>
    <x v="1"/>
    <x v="34"/>
    <s v="0234"/>
    <s v="Gjerdrum"/>
    <s v="1"/>
    <s v="Menn"/>
    <x v="2"/>
    <x v="2"/>
    <x v="6"/>
    <x v="19"/>
  </r>
  <r>
    <x v="1"/>
    <s v="02"/>
    <x v="1"/>
    <x v="34"/>
    <s v="0234"/>
    <s v="Gjerdrum"/>
    <s v="1"/>
    <s v="Menn"/>
    <x v="3"/>
    <x v="3"/>
    <x v="6"/>
    <x v="19"/>
  </r>
  <r>
    <x v="1"/>
    <s v="02"/>
    <x v="1"/>
    <x v="34"/>
    <s v="0234"/>
    <s v="Gjerdrum"/>
    <s v="1"/>
    <s v="Menn"/>
    <x v="4"/>
    <x v="4"/>
    <x v="6"/>
    <x v="6"/>
  </r>
  <r>
    <x v="1"/>
    <s v="02"/>
    <x v="1"/>
    <x v="34"/>
    <s v="0234"/>
    <s v="Gjerdrum"/>
    <s v="1"/>
    <s v="Menn"/>
    <x v="5"/>
    <x v="5"/>
    <x v="6"/>
    <x v="5"/>
  </r>
  <r>
    <x v="1"/>
    <s v="02"/>
    <x v="1"/>
    <x v="34"/>
    <s v="0234"/>
    <s v="Gjerdrum"/>
    <s v="2"/>
    <s v="Kvinner"/>
    <x v="0"/>
    <x v="0"/>
    <x v="7"/>
    <x v="0"/>
  </r>
  <r>
    <x v="1"/>
    <s v="02"/>
    <x v="1"/>
    <x v="34"/>
    <s v="0234"/>
    <s v="Gjerdrum"/>
    <s v="2"/>
    <s v="Kvinner"/>
    <x v="1"/>
    <x v="1"/>
    <x v="7"/>
    <x v="39"/>
  </r>
  <r>
    <x v="1"/>
    <s v="02"/>
    <x v="1"/>
    <x v="34"/>
    <s v="0234"/>
    <s v="Gjerdrum"/>
    <s v="2"/>
    <s v="Kvinner"/>
    <x v="2"/>
    <x v="2"/>
    <x v="7"/>
    <x v="0"/>
  </r>
  <r>
    <x v="1"/>
    <s v="02"/>
    <x v="1"/>
    <x v="34"/>
    <s v="0234"/>
    <s v="Gjerdrum"/>
    <s v="2"/>
    <s v="Kvinner"/>
    <x v="3"/>
    <x v="3"/>
    <x v="7"/>
    <x v="1"/>
  </r>
  <r>
    <x v="1"/>
    <s v="02"/>
    <x v="1"/>
    <x v="34"/>
    <s v="0234"/>
    <s v="Gjerdrum"/>
    <s v="2"/>
    <s v="Kvinner"/>
    <x v="4"/>
    <x v="4"/>
    <x v="7"/>
    <x v="0"/>
  </r>
  <r>
    <x v="1"/>
    <s v="02"/>
    <x v="1"/>
    <x v="34"/>
    <s v="0234"/>
    <s v="Gjerdrum"/>
    <s v="2"/>
    <s v="Kvinner"/>
    <x v="5"/>
    <x v="5"/>
    <x v="7"/>
    <x v="1"/>
  </r>
  <r>
    <x v="1"/>
    <s v="02"/>
    <x v="1"/>
    <x v="34"/>
    <s v="0234"/>
    <s v="Gjerdrum"/>
    <s v="1"/>
    <s v="Menn"/>
    <x v="0"/>
    <x v="0"/>
    <x v="7"/>
    <x v="23"/>
  </r>
  <r>
    <x v="1"/>
    <s v="02"/>
    <x v="1"/>
    <x v="34"/>
    <s v="0234"/>
    <s v="Gjerdrum"/>
    <s v="1"/>
    <s v="Menn"/>
    <x v="1"/>
    <x v="1"/>
    <x v="7"/>
    <x v="0"/>
  </r>
  <r>
    <x v="1"/>
    <s v="02"/>
    <x v="1"/>
    <x v="34"/>
    <s v="0234"/>
    <s v="Gjerdrum"/>
    <s v="1"/>
    <s v="Menn"/>
    <x v="2"/>
    <x v="2"/>
    <x v="7"/>
    <x v="1"/>
  </r>
  <r>
    <x v="1"/>
    <s v="02"/>
    <x v="1"/>
    <x v="34"/>
    <s v="0234"/>
    <s v="Gjerdrum"/>
    <s v="1"/>
    <s v="Menn"/>
    <x v="3"/>
    <x v="3"/>
    <x v="7"/>
    <x v="6"/>
  </r>
  <r>
    <x v="1"/>
    <s v="02"/>
    <x v="1"/>
    <x v="34"/>
    <s v="0234"/>
    <s v="Gjerdrum"/>
    <s v="1"/>
    <s v="Menn"/>
    <x v="4"/>
    <x v="4"/>
    <x v="7"/>
    <x v="5"/>
  </r>
  <r>
    <x v="1"/>
    <s v="02"/>
    <x v="1"/>
    <x v="34"/>
    <s v="0234"/>
    <s v="Gjerdrum"/>
    <s v="1"/>
    <s v="Menn"/>
    <x v="5"/>
    <x v="5"/>
    <x v="7"/>
    <x v="7"/>
  </r>
  <r>
    <x v="1"/>
    <s v="02"/>
    <x v="1"/>
    <x v="35"/>
    <s v="0235"/>
    <s v="Ullensaker"/>
    <s v="2"/>
    <s v="Kvinner"/>
    <x v="0"/>
    <x v="0"/>
    <x v="0"/>
    <x v="36"/>
  </r>
  <r>
    <x v="1"/>
    <s v="02"/>
    <x v="1"/>
    <x v="35"/>
    <s v="0235"/>
    <s v="Ullensaker"/>
    <s v="2"/>
    <s v="Kvinner"/>
    <x v="1"/>
    <x v="1"/>
    <x v="0"/>
    <x v="15"/>
  </r>
  <r>
    <x v="1"/>
    <s v="02"/>
    <x v="1"/>
    <x v="35"/>
    <s v="0235"/>
    <s v="Ullensaker"/>
    <s v="2"/>
    <s v="Kvinner"/>
    <x v="2"/>
    <x v="2"/>
    <x v="0"/>
    <x v="24"/>
  </r>
  <r>
    <x v="1"/>
    <s v="02"/>
    <x v="1"/>
    <x v="35"/>
    <s v="0235"/>
    <s v="Ullensaker"/>
    <s v="2"/>
    <s v="Kvinner"/>
    <x v="3"/>
    <x v="3"/>
    <x v="0"/>
    <x v="46"/>
  </r>
  <r>
    <x v="1"/>
    <s v="02"/>
    <x v="1"/>
    <x v="35"/>
    <s v="0235"/>
    <s v="Ullensaker"/>
    <s v="2"/>
    <s v="Kvinner"/>
    <x v="4"/>
    <x v="4"/>
    <x v="0"/>
    <x v="4"/>
  </r>
  <r>
    <x v="1"/>
    <s v="02"/>
    <x v="1"/>
    <x v="35"/>
    <s v="0235"/>
    <s v="Ullensaker"/>
    <s v="2"/>
    <s v="Kvinner"/>
    <x v="5"/>
    <x v="5"/>
    <x v="0"/>
    <x v="15"/>
  </r>
  <r>
    <x v="1"/>
    <s v="02"/>
    <x v="1"/>
    <x v="35"/>
    <s v="0235"/>
    <s v="Ullensaker"/>
    <s v="1"/>
    <s v="Menn"/>
    <x v="0"/>
    <x v="0"/>
    <x v="0"/>
    <x v="51"/>
  </r>
  <r>
    <x v="1"/>
    <s v="02"/>
    <x v="1"/>
    <x v="35"/>
    <s v="0235"/>
    <s v="Ullensaker"/>
    <s v="1"/>
    <s v="Menn"/>
    <x v="1"/>
    <x v="1"/>
    <x v="0"/>
    <x v="36"/>
  </r>
  <r>
    <x v="1"/>
    <s v="02"/>
    <x v="1"/>
    <x v="35"/>
    <s v="0235"/>
    <s v="Ullensaker"/>
    <s v="1"/>
    <s v="Menn"/>
    <x v="2"/>
    <x v="2"/>
    <x v="0"/>
    <x v="68"/>
  </r>
  <r>
    <x v="1"/>
    <s v="02"/>
    <x v="1"/>
    <x v="35"/>
    <s v="0235"/>
    <s v="Ullensaker"/>
    <s v="1"/>
    <s v="Menn"/>
    <x v="3"/>
    <x v="3"/>
    <x v="0"/>
    <x v="17"/>
  </r>
  <r>
    <x v="1"/>
    <s v="02"/>
    <x v="1"/>
    <x v="35"/>
    <s v="0235"/>
    <s v="Ullensaker"/>
    <s v="1"/>
    <s v="Menn"/>
    <x v="4"/>
    <x v="4"/>
    <x v="0"/>
    <x v="57"/>
  </r>
  <r>
    <x v="1"/>
    <s v="02"/>
    <x v="1"/>
    <x v="35"/>
    <s v="0235"/>
    <s v="Ullensaker"/>
    <s v="1"/>
    <s v="Menn"/>
    <x v="5"/>
    <x v="5"/>
    <x v="0"/>
    <x v="45"/>
  </r>
  <r>
    <x v="1"/>
    <s v="02"/>
    <x v="1"/>
    <x v="35"/>
    <s v="0235"/>
    <s v="Ullensaker"/>
    <s v="2"/>
    <s v="Kvinner"/>
    <x v="0"/>
    <x v="0"/>
    <x v="1"/>
    <x v="15"/>
  </r>
  <r>
    <x v="1"/>
    <s v="02"/>
    <x v="1"/>
    <x v="35"/>
    <s v="0235"/>
    <s v="Ullensaker"/>
    <s v="2"/>
    <s v="Kvinner"/>
    <x v="1"/>
    <x v="1"/>
    <x v="1"/>
    <x v="12"/>
  </r>
  <r>
    <x v="1"/>
    <s v="02"/>
    <x v="1"/>
    <x v="35"/>
    <s v="0235"/>
    <s v="Ullensaker"/>
    <s v="2"/>
    <s v="Kvinner"/>
    <x v="2"/>
    <x v="2"/>
    <x v="1"/>
    <x v="3"/>
  </r>
  <r>
    <x v="1"/>
    <s v="02"/>
    <x v="1"/>
    <x v="35"/>
    <s v="0235"/>
    <s v="Ullensaker"/>
    <s v="2"/>
    <s v="Kvinner"/>
    <x v="3"/>
    <x v="3"/>
    <x v="1"/>
    <x v="51"/>
  </r>
  <r>
    <x v="1"/>
    <s v="02"/>
    <x v="1"/>
    <x v="35"/>
    <s v="0235"/>
    <s v="Ullensaker"/>
    <s v="2"/>
    <s v="Kvinner"/>
    <x v="4"/>
    <x v="4"/>
    <x v="1"/>
    <x v="36"/>
  </r>
  <r>
    <x v="1"/>
    <s v="02"/>
    <x v="1"/>
    <x v="35"/>
    <s v="0235"/>
    <s v="Ullensaker"/>
    <s v="2"/>
    <s v="Kvinner"/>
    <x v="5"/>
    <x v="5"/>
    <x v="1"/>
    <x v="15"/>
  </r>
  <r>
    <x v="1"/>
    <s v="02"/>
    <x v="1"/>
    <x v="35"/>
    <s v="0235"/>
    <s v="Ullensaker"/>
    <s v="1"/>
    <s v="Menn"/>
    <x v="0"/>
    <x v="0"/>
    <x v="1"/>
    <x v="41"/>
  </r>
  <r>
    <x v="1"/>
    <s v="02"/>
    <x v="1"/>
    <x v="35"/>
    <s v="0235"/>
    <s v="Ullensaker"/>
    <s v="1"/>
    <s v="Menn"/>
    <x v="1"/>
    <x v="1"/>
    <x v="1"/>
    <x v="6"/>
  </r>
  <r>
    <x v="1"/>
    <s v="02"/>
    <x v="1"/>
    <x v="35"/>
    <s v="0235"/>
    <s v="Ullensaker"/>
    <s v="1"/>
    <s v="Menn"/>
    <x v="2"/>
    <x v="2"/>
    <x v="1"/>
    <x v="60"/>
  </r>
  <r>
    <x v="1"/>
    <s v="02"/>
    <x v="1"/>
    <x v="35"/>
    <s v="0235"/>
    <s v="Ullensaker"/>
    <s v="1"/>
    <s v="Menn"/>
    <x v="3"/>
    <x v="3"/>
    <x v="1"/>
    <x v="70"/>
  </r>
  <r>
    <x v="1"/>
    <s v="02"/>
    <x v="1"/>
    <x v="35"/>
    <s v="0235"/>
    <s v="Ullensaker"/>
    <s v="1"/>
    <s v="Menn"/>
    <x v="4"/>
    <x v="4"/>
    <x v="1"/>
    <x v="37"/>
  </r>
  <r>
    <x v="1"/>
    <s v="02"/>
    <x v="1"/>
    <x v="35"/>
    <s v="0235"/>
    <s v="Ullensaker"/>
    <s v="1"/>
    <s v="Menn"/>
    <x v="5"/>
    <x v="5"/>
    <x v="1"/>
    <x v="41"/>
  </r>
  <r>
    <x v="1"/>
    <s v="02"/>
    <x v="1"/>
    <x v="35"/>
    <s v="0235"/>
    <s v="Ullensaker"/>
    <s v="2"/>
    <s v="Kvinner"/>
    <x v="0"/>
    <x v="0"/>
    <x v="2"/>
    <x v="21"/>
  </r>
  <r>
    <x v="1"/>
    <s v="02"/>
    <x v="1"/>
    <x v="35"/>
    <s v="0235"/>
    <s v="Ullensaker"/>
    <s v="2"/>
    <s v="Kvinner"/>
    <x v="1"/>
    <x v="1"/>
    <x v="2"/>
    <x v="6"/>
  </r>
  <r>
    <x v="1"/>
    <s v="02"/>
    <x v="1"/>
    <x v="35"/>
    <s v="0235"/>
    <s v="Ullensaker"/>
    <s v="2"/>
    <s v="Kvinner"/>
    <x v="2"/>
    <x v="2"/>
    <x v="2"/>
    <x v="55"/>
  </r>
  <r>
    <x v="1"/>
    <s v="02"/>
    <x v="1"/>
    <x v="35"/>
    <s v="0235"/>
    <s v="Ullensaker"/>
    <s v="2"/>
    <s v="Kvinner"/>
    <x v="3"/>
    <x v="3"/>
    <x v="2"/>
    <x v="56"/>
  </r>
  <r>
    <x v="1"/>
    <s v="02"/>
    <x v="1"/>
    <x v="35"/>
    <s v="0235"/>
    <s v="Ullensaker"/>
    <s v="2"/>
    <s v="Kvinner"/>
    <x v="4"/>
    <x v="4"/>
    <x v="2"/>
    <x v="14"/>
  </r>
  <r>
    <x v="1"/>
    <s v="02"/>
    <x v="1"/>
    <x v="35"/>
    <s v="0235"/>
    <s v="Ullensaker"/>
    <s v="2"/>
    <s v="Kvinner"/>
    <x v="5"/>
    <x v="5"/>
    <x v="2"/>
    <x v="21"/>
  </r>
  <r>
    <x v="1"/>
    <s v="02"/>
    <x v="1"/>
    <x v="35"/>
    <s v="0235"/>
    <s v="Ullensaker"/>
    <s v="1"/>
    <s v="Menn"/>
    <x v="0"/>
    <x v="0"/>
    <x v="2"/>
    <x v="27"/>
  </r>
  <r>
    <x v="1"/>
    <s v="02"/>
    <x v="1"/>
    <x v="35"/>
    <s v="0235"/>
    <s v="Ullensaker"/>
    <s v="1"/>
    <s v="Menn"/>
    <x v="1"/>
    <x v="1"/>
    <x v="2"/>
    <x v="3"/>
  </r>
  <r>
    <x v="1"/>
    <s v="02"/>
    <x v="1"/>
    <x v="35"/>
    <s v="0235"/>
    <s v="Ullensaker"/>
    <s v="1"/>
    <s v="Menn"/>
    <x v="2"/>
    <x v="2"/>
    <x v="2"/>
    <x v="30"/>
  </r>
  <r>
    <x v="1"/>
    <s v="02"/>
    <x v="1"/>
    <x v="35"/>
    <s v="0235"/>
    <s v="Ullensaker"/>
    <s v="1"/>
    <s v="Menn"/>
    <x v="3"/>
    <x v="3"/>
    <x v="2"/>
    <x v="17"/>
  </r>
  <r>
    <x v="1"/>
    <s v="02"/>
    <x v="1"/>
    <x v="35"/>
    <s v="0235"/>
    <s v="Ullensaker"/>
    <s v="1"/>
    <s v="Menn"/>
    <x v="4"/>
    <x v="4"/>
    <x v="2"/>
    <x v="18"/>
  </r>
  <r>
    <x v="1"/>
    <s v="02"/>
    <x v="1"/>
    <x v="35"/>
    <s v="0235"/>
    <s v="Ullensaker"/>
    <s v="1"/>
    <s v="Menn"/>
    <x v="5"/>
    <x v="5"/>
    <x v="2"/>
    <x v="24"/>
  </r>
  <r>
    <x v="1"/>
    <s v="02"/>
    <x v="1"/>
    <x v="35"/>
    <s v="0235"/>
    <s v="Ullensaker"/>
    <s v="2"/>
    <s v="Kvinner"/>
    <x v="0"/>
    <x v="0"/>
    <x v="3"/>
    <x v="5"/>
  </r>
  <r>
    <x v="1"/>
    <s v="02"/>
    <x v="1"/>
    <x v="35"/>
    <s v="0235"/>
    <s v="Ullensaker"/>
    <s v="2"/>
    <s v="Kvinner"/>
    <x v="1"/>
    <x v="1"/>
    <x v="3"/>
    <x v="4"/>
  </r>
  <r>
    <x v="1"/>
    <s v="02"/>
    <x v="1"/>
    <x v="35"/>
    <s v="0235"/>
    <s v="Ullensaker"/>
    <s v="2"/>
    <s v="Kvinner"/>
    <x v="2"/>
    <x v="2"/>
    <x v="3"/>
    <x v="20"/>
  </r>
  <r>
    <x v="1"/>
    <s v="02"/>
    <x v="1"/>
    <x v="35"/>
    <s v="0235"/>
    <s v="Ullensaker"/>
    <s v="2"/>
    <s v="Kvinner"/>
    <x v="3"/>
    <x v="3"/>
    <x v="3"/>
    <x v="40"/>
  </r>
  <r>
    <x v="1"/>
    <s v="02"/>
    <x v="1"/>
    <x v="35"/>
    <s v="0235"/>
    <s v="Ullensaker"/>
    <s v="2"/>
    <s v="Kvinner"/>
    <x v="4"/>
    <x v="4"/>
    <x v="3"/>
    <x v="13"/>
  </r>
  <r>
    <x v="1"/>
    <s v="02"/>
    <x v="1"/>
    <x v="35"/>
    <s v="0235"/>
    <s v="Ullensaker"/>
    <s v="2"/>
    <s v="Kvinner"/>
    <x v="5"/>
    <x v="5"/>
    <x v="3"/>
    <x v="13"/>
  </r>
  <r>
    <x v="1"/>
    <s v="02"/>
    <x v="1"/>
    <x v="35"/>
    <s v="0235"/>
    <s v="Ullensaker"/>
    <s v="1"/>
    <s v="Menn"/>
    <x v="0"/>
    <x v="0"/>
    <x v="3"/>
    <x v="55"/>
  </r>
  <r>
    <x v="1"/>
    <s v="02"/>
    <x v="1"/>
    <x v="35"/>
    <s v="0235"/>
    <s v="Ullensaker"/>
    <s v="1"/>
    <s v="Menn"/>
    <x v="1"/>
    <x v="1"/>
    <x v="3"/>
    <x v="3"/>
  </r>
  <r>
    <x v="1"/>
    <s v="02"/>
    <x v="1"/>
    <x v="35"/>
    <s v="0235"/>
    <s v="Ullensaker"/>
    <s v="1"/>
    <s v="Menn"/>
    <x v="2"/>
    <x v="2"/>
    <x v="3"/>
    <x v="33"/>
  </r>
  <r>
    <x v="1"/>
    <s v="02"/>
    <x v="1"/>
    <x v="35"/>
    <s v="0235"/>
    <s v="Ullensaker"/>
    <s v="1"/>
    <s v="Menn"/>
    <x v="3"/>
    <x v="3"/>
    <x v="3"/>
    <x v="47"/>
  </r>
  <r>
    <x v="1"/>
    <s v="02"/>
    <x v="1"/>
    <x v="35"/>
    <s v="0235"/>
    <s v="Ullensaker"/>
    <s v="1"/>
    <s v="Menn"/>
    <x v="4"/>
    <x v="4"/>
    <x v="3"/>
    <x v="22"/>
  </r>
  <r>
    <x v="1"/>
    <s v="02"/>
    <x v="1"/>
    <x v="35"/>
    <s v="0235"/>
    <s v="Ullensaker"/>
    <s v="1"/>
    <s v="Menn"/>
    <x v="5"/>
    <x v="5"/>
    <x v="3"/>
    <x v="46"/>
  </r>
  <r>
    <x v="1"/>
    <s v="02"/>
    <x v="1"/>
    <x v="35"/>
    <s v="0235"/>
    <s v="Ullensaker"/>
    <s v="2"/>
    <s v="Kvinner"/>
    <x v="0"/>
    <x v="0"/>
    <x v="4"/>
    <x v="5"/>
  </r>
  <r>
    <x v="1"/>
    <s v="02"/>
    <x v="1"/>
    <x v="35"/>
    <s v="0235"/>
    <s v="Ullensaker"/>
    <s v="2"/>
    <s v="Kvinner"/>
    <x v="1"/>
    <x v="1"/>
    <x v="4"/>
    <x v="2"/>
  </r>
  <r>
    <x v="1"/>
    <s v="02"/>
    <x v="1"/>
    <x v="35"/>
    <s v="0235"/>
    <s v="Ullensaker"/>
    <s v="2"/>
    <s v="Kvinner"/>
    <x v="2"/>
    <x v="2"/>
    <x v="4"/>
    <x v="46"/>
  </r>
  <r>
    <x v="1"/>
    <s v="02"/>
    <x v="1"/>
    <x v="35"/>
    <s v="0235"/>
    <s v="Ullensaker"/>
    <s v="2"/>
    <s v="Kvinner"/>
    <x v="3"/>
    <x v="3"/>
    <x v="4"/>
    <x v="24"/>
  </r>
  <r>
    <x v="1"/>
    <s v="02"/>
    <x v="1"/>
    <x v="35"/>
    <s v="0235"/>
    <s v="Ullensaker"/>
    <s v="2"/>
    <s v="Kvinner"/>
    <x v="4"/>
    <x v="4"/>
    <x v="4"/>
    <x v="7"/>
  </r>
  <r>
    <x v="1"/>
    <s v="02"/>
    <x v="1"/>
    <x v="35"/>
    <s v="0235"/>
    <s v="Ullensaker"/>
    <s v="2"/>
    <s v="Kvinner"/>
    <x v="5"/>
    <x v="5"/>
    <x v="4"/>
    <x v="13"/>
  </r>
  <r>
    <x v="1"/>
    <s v="02"/>
    <x v="1"/>
    <x v="35"/>
    <s v="0235"/>
    <s v="Ullensaker"/>
    <s v="1"/>
    <s v="Menn"/>
    <x v="0"/>
    <x v="0"/>
    <x v="4"/>
    <x v="55"/>
  </r>
  <r>
    <x v="1"/>
    <s v="02"/>
    <x v="1"/>
    <x v="35"/>
    <s v="0235"/>
    <s v="Ullensaker"/>
    <s v="1"/>
    <s v="Menn"/>
    <x v="1"/>
    <x v="1"/>
    <x v="4"/>
    <x v="3"/>
  </r>
  <r>
    <x v="1"/>
    <s v="02"/>
    <x v="1"/>
    <x v="35"/>
    <s v="0235"/>
    <s v="Ullensaker"/>
    <s v="1"/>
    <s v="Menn"/>
    <x v="2"/>
    <x v="2"/>
    <x v="4"/>
    <x v="30"/>
  </r>
  <r>
    <x v="1"/>
    <s v="02"/>
    <x v="1"/>
    <x v="35"/>
    <s v="0235"/>
    <s v="Ullensaker"/>
    <s v="1"/>
    <s v="Menn"/>
    <x v="3"/>
    <x v="3"/>
    <x v="4"/>
    <x v="95"/>
  </r>
  <r>
    <x v="1"/>
    <s v="02"/>
    <x v="1"/>
    <x v="35"/>
    <s v="0235"/>
    <s v="Ullensaker"/>
    <s v="1"/>
    <s v="Menn"/>
    <x v="4"/>
    <x v="4"/>
    <x v="4"/>
    <x v="10"/>
  </r>
  <r>
    <x v="1"/>
    <s v="02"/>
    <x v="1"/>
    <x v="35"/>
    <s v="0235"/>
    <s v="Ullensaker"/>
    <s v="1"/>
    <s v="Menn"/>
    <x v="5"/>
    <x v="5"/>
    <x v="4"/>
    <x v="72"/>
  </r>
  <r>
    <x v="1"/>
    <s v="02"/>
    <x v="1"/>
    <x v="35"/>
    <s v="0235"/>
    <s v="Ullensaker"/>
    <s v="2"/>
    <s v="Kvinner"/>
    <x v="0"/>
    <x v="0"/>
    <x v="5"/>
    <x v="5"/>
  </r>
  <r>
    <x v="1"/>
    <s v="02"/>
    <x v="1"/>
    <x v="35"/>
    <s v="0235"/>
    <s v="Ullensaker"/>
    <s v="2"/>
    <s v="Kvinner"/>
    <x v="1"/>
    <x v="1"/>
    <x v="5"/>
    <x v="6"/>
  </r>
  <r>
    <x v="1"/>
    <s v="02"/>
    <x v="1"/>
    <x v="35"/>
    <s v="0235"/>
    <s v="Ullensaker"/>
    <s v="2"/>
    <s v="Kvinner"/>
    <x v="2"/>
    <x v="2"/>
    <x v="5"/>
    <x v="14"/>
  </r>
  <r>
    <x v="1"/>
    <s v="02"/>
    <x v="1"/>
    <x v="35"/>
    <s v="0235"/>
    <s v="Ullensaker"/>
    <s v="2"/>
    <s v="Kvinner"/>
    <x v="3"/>
    <x v="3"/>
    <x v="5"/>
    <x v="3"/>
  </r>
  <r>
    <x v="1"/>
    <s v="02"/>
    <x v="1"/>
    <x v="35"/>
    <s v="0235"/>
    <s v="Ullensaker"/>
    <s v="2"/>
    <s v="Kvinner"/>
    <x v="4"/>
    <x v="4"/>
    <x v="5"/>
    <x v="5"/>
  </r>
  <r>
    <x v="1"/>
    <s v="02"/>
    <x v="1"/>
    <x v="35"/>
    <s v="0235"/>
    <s v="Ullensaker"/>
    <s v="2"/>
    <s v="Kvinner"/>
    <x v="5"/>
    <x v="5"/>
    <x v="5"/>
    <x v="6"/>
  </r>
  <r>
    <x v="1"/>
    <s v="02"/>
    <x v="1"/>
    <x v="35"/>
    <s v="0235"/>
    <s v="Ullensaker"/>
    <s v="1"/>
    <s v="Menn"/>
    <x v="0"/>
    <x v="0"/>
    <x v="5"/>
    <x v="40"/>
  </r>
  <r>
    <x v="1"/>
    <s v="02"/>
    <x v="1"/>
    <x v="35"/>
    <s v="0235"/>
    <s v="Ullensaker"/>
    <s v="1"/>
    <s v="Menn"/>
    <x v="1"/>
    <x v="1"/>
    <x v="5"/>
    <x v="51"/>
  </r>
  <r>
    <x v="1"/>
    <s v="02"/>
    <x v="1"/>
    <x v="35"/>
    <s v="0235"/>
    <s v="Ullensaker"/>
    <s v="1"/>
    <s v="Menn"/>
    <x v="2"/>
    <x v="2"/>
    <x v="5"/>
    <x v="69"/>
  </r>
  <r>
    <x v="1"/>
    <s v="02"/>
    <x v="1"/>
    <x v="35"/>
    <s v="0235"/>
    <s v="Ullensaker"/>
    <s v="1"/>
    <s v="Menn"/>
    <x v="3"/>
    <x v="3"/>
    <x v="5"/>
    <x v="64"/>
  </r>
  <r>
    <x v="1"/>
    <s v="02"/>
    <x v="1"/>
    <x v="35"/>
    <s v="0235"/>
    <s v="Ullensaker"/>
    <s v="1"/>
    <s v="Menn"/>
    <x v="4"/>
    <x v="4"/>
    <x v="5"/>
    <x v="26"/>
  </r>
  <r>
    <x v="1"/>
    <s v="02"/>
    <x v="1"/>
    <x v="35"/>
    <s v="0235"/>
    <s v="Ullensaker"/>
    <s v="1"/>
    <s v="Menn"/>
    <x v="5"/>
    <x v="5"/>
    <x v="5"/>
    <x v="35"/>
  </r>
  <r>
    <x v="1"/>
    <s v="02"/>
    <x v="1"/>
    <x v="35"/>
    <s v="0235"/>
    <s v="Ullensaker"/>
    <s v="2"/>
    <s v="Kvinner"/>
    <x v="0"/>
    <x v="0"/>
    <x v="6"/>
    <x v="1"/>
  </r>
  <r>
    <x v="1"/>
    <s v="02"/>
    <x v="1"/>
    <x v="35"/>
    <s v="0235"/>
    <s v="Ullensaker"/>
    <s v="2"/>
    <s v="Kvinner"/>
    <x v="1"/>
    <x v="1"/>
    <x v="6"/>
    <x v="5"/>
  </r>
  <r>
    <x v="1"/>
    <s v="02"/>
    <x v="1"/>
    <x v="35"/>
    <s v="0235"/>
    <s v="Ullensaker"/>
    <s v="2"/>
    <s v="Kvinner"/>
    <x v="2"/>
    <x v="2"/>
    <x v="6"/>
    <x v="13"/>
  </r>
  <r>
    <x v="1"/>
    <s v="02"/>
    <x v="1"/>
    <x v="35"/>
    <s v="0235"/>
    <s v="Ullensaker"/>
    <s v="2"/>
    <s v="Kvinner"/>
    <x v="3"/>
    <x v="3"/>
    <x v="6"/>
    <x v="21"/>
  </r>
  <r>
    <x v="1"/>
    <s v="02"/>
    <x v="1"/>
    <x v="35"/>
    <s v="0235"/>
    <s v="Ullensaker"/>
    <s v="2"/>
    <s v="Kvinner"/>
    <x v="4"/>
    <x v="4"/>
    <x v="6"/>
    <x v="7"/>
  </r>
  <r>
    <x v="1"/>
    <s v="02"/>
    <x v="1"/>
    <x v="35"/>
    <s v="0235"/>
    <s v="Ullensaker"/>
    <s v="2"/>
    <s v="Kvinner"/>
    <x v="5"/>
    <x v="5"/>
    <x v="6"/>
    <x v="6"/>
  </r>
  <r>
    <x v="1"/>
    <s v="02"/>
    <x v="1"/>
    <x v="35"/>
    <s v="0235"/>
    <s v="Ullensaker"/>
    <s v="1"/>
    <s v="Menn"/>
    <x v="0"/>
    <x v="0"/>
    <x v="6"/>
    <x v="23"/>
  </r>
  <r>
    <x v="1"/>
    <s v="02"/>
    <x v="1"/>
    <x v="35"/>
    <s v="0235"/>
    <s v="Ullensaker"/>
    <s v="1"/>
    <s v="Menn"/>
    <x v="1"/>
    <x v="1"/>
    <x v="6"/>
    <x v="5"/>
  </r>
  <r>
    <x v="1"/>
    <s v="02"/>
    <x v="1"/>
    <x v="35"/>
    <s v="0235"/>
    <s v="Ullensaker"/>
    <s v="1"/>
    <s v="Menn"/>
    <x v="2"/>
    <x v="2"/>
    <x v="6"/>
    <x v="60"/>
  </r>
  <r>
    <x v="1"/>
    <s v="02"/>
    <x v="1"/>
    <x v="35"/>
    <s v="0235"/>
    <s v="Ullensaker"/>
    <s v="1"/>
    <s v="Menn"/>
    <x v="3"/>
    <x v="3"/>
    <x v="6"/>
    <x v="26"/>
  </r>
  <r>
    <x v="1"/>
    <s v="02"/>
    <x v="1"/>
    <x v="35"/>
    <s v="0235"/>
    <s v="Ullensaker"/>
    <s v="1"/>
    <s v="Menn"/>
    <x v="4"/>
    <x v="4"/>
    <x v="6"/>
    <x v="31"/>
  </r>
  <r>
    <x v="1"/>
    <s v="02"/>
    <x v="1"/>
    <x v="35"/>
    <s v="0235"/>
    <s v="Ullensaker"/>
    <s v="1"/>
    <s v="Menn"/>
    <x v="5"/>
    <x v="5"/>
    <x v="6"/>
    <x v="45"/>
  </r>
  <r>
    <x v="1"/>
    <s v="02"/>
    <x v="1"/>
    <x v="35"/>
    <s v="0235"/>
    <s v="Ullensaker"/>
    <s v="2"/>
    <s v="Kvinner"/>
    <x v="0"/>
    <x v="0"/>
    <x v="7"/>
    <x v="23"/>
  </r>
  <r>
    <x v="1"/>
    <s v="02"/>
    <x v="1"/>
    <x v="35"/>
    <s v="0235"/>
    <s v="Ullensaker"/>
    <s v="2"/>
    <s v="Kvinner"/>
    <x v="1"/>
    <x v="1"/>
    <x v="7"/>
    <x v="1"/>
  </r>
  <r>
    <x v="1"/>
    <s v="02"/>
    <x v="1"/>
    <x v="35"/>
    <s v="0235"/>
    <s v="Ullensaker"/>
    <s v="2"/>
    <s v="Kvinner"/>
    <x v="2"/>
    <x v="2"/>
    <x v="7"/>
    <x v="36"/>
  </r>
  <r>
    <x v="1"/>
    <s v="02"/>
    <x v="1"/>
    <x v="35"/>
    <s v="0235"/>
    <s v="Ullensaker"/>
    <s v="2"/>
    <s v="Kvinner"/>
    <x v="3"/>
    <x v="3"/>
    <x v="7"/>
    <x v="36"/>
  </r>
  <r>
    <x v="1"/>
    <s v="02"/>
    <x v="1"/>
    <x v="35"/>
    <s v="0235"/>
    <s v="Ullensaker"/>
    <s v="2"/>
    <s v="Kvinner"/>
    <x v="4"/>
    <x v="4"/>
    <x v="7"/>
    <x v="12"/>
  </r>
  <r>
    <x v="1"/>
    <s v="02"/>
    <x v="1"/>
    <x v="35"/>
    <s v="0235"/>
    <s v="Ullensaker"/>
    <s v="2"/>
    <s v="Kvinner"/>
    <x v="5"/>
    <x v="5"/>
    <x v="7"/>
    <x v="7"/>
  </r>
  <r>
    <x v="1"/>
    <s v="02"/>
    <x v="1"/>
    <x v="35"/>
    <s v="0235"/>
    <s v="Ullensaker"/>
    <s v="1"/>
    <s v="Menn"/>
    <x v="0"/>
    <x v="0"/>
    <x v="7"/>
    <x v="1"/>
  </r>
  <r>
    <x v="1"/>
    <s v="02"/>
    <x v="1"/>
    <x v="35"/>
    <s v="0235"/>
    <s v="Ullensaker"/>
    <s v="1"/>
    <s v="Menn"/>
    <x v="1"/>
    <x v="1"/>
    <x v="7"/>
    <x v="1"/>
  </r>
  <r>
    <x v="1"/>
    <s v="02"/>
    <x v="1"/>
    <x v="35"/>
    <s v="0235"/>
    <s v="Ullensaker"/>
    <s v="1"/>
    <s v="Menn"/>
    <x v="2"/>
    <x v="2"/>
    <x v="7"/>
    <x v="33"/>
  </r>
  <r>
    <x v="1"/>
    <s v="02"/>
    <x v="1"/>
    <x v="35"/>
    <s v="0235"/>
    <s v="Ullensaker"/>
    <s v="1"/>
    <s v="Menn"/>
    <x v="3"/>
    <x v="3"/>
    <x v="7"/>
    <x v="26"/>
  </r>
  <r>
    <x v="1"/>
    <s v="02"/>
    <x v="1"/>
    <x v="35"/>
    <s v="0235"/>
    <s v="Ullensaker"/>
    <s v="1"/>
    <s v="Menn"/>
    <x v="4"/>
    <x v="4"/>
    <x v="7"/>
    <x v="35"/>
  </r>
  <r>
    <x v="1"/>
    <s v="02"/>
    <x v="1"/>
    <x v="35"/>
    <s v="0235"/>
    <s v="Ullensaker"/>
    <s v="1"/>
    <s v="Menn"/>
    <x v="5"/>
    <x v="5"/>
    <x v="7"/>
    <x v="32"/>
  </r>
  <r>
    <x v="1"/>
    <s v="02"/>
    <x v="1"/>
    <x v="36"/>
    <s v="0236"/>
    <s v="Nes (Ak.)"/>
    <s v="2"/>
    <s v="Kvinner"/>
    <x v="0"/>
    <x v="0"/>
    <x v="0"/>
    <x v="1"/>
  </r>
  <r>
    <x v="1"/>
    <s v="02"/>
    <x v="1"/>
    <x v="36"/>
    <s v="0236"/>
    <s v="Nes (Ak.)"/>
    <s v="2"/>
    <s v="Kvinner"/>
    <x v="1"/>
    <x v="1"/>
    <x v="0"/>
    <x v="5"/>
  </r>
  <r>
    <x v="1"/>
    <s v="02"/>
    <x v="1"/>
    <x v="36"/>
    <s v="0236"/>
    <s v="Nes (Ak.)"/>
    <s v="2"/>
    <s v="Kvinner"/>
    <x v="2"/>
    <x v="2"/>
    <x v="0"/>
    <x v="15"/>
  </r>
  <r>
    <x v="1"/>
    <s v="02"/>
    <x v="1"/>
    <x v="36"/>
    <s v="0236"/>
    <s v="Nes (Ak.)"/>
    <s v="2"/>
    <s v="Kvinner"/>
    <x v="3"/>
    <x v="3"/>
    <x v="0"/>
    <x v="40"/>
  </r>
  <r>
    <x v="1"/>
    <s v="02"/>
    <x v="1"/>
    <x v="36"/>
    <s v="0236"/>
    <s v="Nes (Ak.)"/>
    <s v="2"/>
    <s v="Kvinner"/>
    <x v="4"/>
    <x v="4"/>
    <x v="0"/>
    <x v="3"/>
  </r>
  <r>
    <x v="1"/>
    <s v="02"/>
    <x v="1"/>
    <x v="36"/>
    <s v="0236"/>
    <s v="Nes (Ak.)"/>
    <s v="2"/>
    <s v="Kvinner"/>
    <x v="5"/>
    <x v="5"/>
    <x v="0"/>
    <x v="15"/>
  </r>
  <r>
    <x v="1"/>
    <s v="02"/>
    <x v="1"/>
    <x v="36"/>
    <s v="0236"/>
    <s v="Nes (Ak.)"/>
    <s v="1"/>
    <s v="Menn"/>
    <x v="0"/>
    <x v="0"/>
    <x v="0"/>
    <x v="2"/>
  </r>
  <r>
    <x v="1"/>
    <s v="02"/>
    <x v="1"/>
    <x v="36"/>
    <s v="0236"/>
    <s v="Nes (Ak.)"/>
    <s v="1"/>
    <s v="Menn"/>
    <x v="1"/>
    <x v="1"/>
    <x v="0"/>
    <x v="5"/>
  </r>
  <r>
    <x v="1"/>
    <s v="02"/>
    <x v="1"/>
    <x v="36"/>
    <s v="0236"/>
    <s v="Nes (Ak.)"/>
    <s v="1"/>
    <s v="Menn"/>
    <x v="2"/>
    <x v="2"/>
    <x v="0"/>
    <x v="34"/>
  </r>
  <r>
    <x v="1"/>
    <s v="02"/>
    <x v="1"/>
    <x v="36"/>
    <s v="0236"/>
    <s v="Nes (Ak.)"/>
    <s v="1"/>
    <s v="Menn"/>
    <x v="3"/>
    <x v="3"/>
    <x v="0"/>
    <x v="77"/>
  </r>
  <r>
    <x v="1"/>
    <s v="02"/>
    <x v="1"/>
    <x v="36"/>
    <s v="0236"/>
    <s v="Nes (Ak.)"/>
    <s v="1"/>
    <s v="Menn"/>
    <x v="4"/>
    <x v="4"/>
    <x v="0"/>
    <x v="96"/>
  </r>
  <r>
    <x v="1"/>
    <s v="02"/>
    <x v="1"/>
    <x v="36"/>
    <s v="0236"/>
    <s v="Nes (Ak.)"/>
    <s v="1"/>
    <s v="Menn"/>
    <x v="5"/>
    <x v="5"/>
    <x v="0"/>
    <x v="46"/>
  </r>
  <r>
    <x v="1"/>
    <s v="02"/>
    <x v="1"/>
    <x v="36"/>
    <s v="0236"/>
    <s v="Nes (Ak.)"/>
    <s v="2"/>
    <s v="Kvinner"/>
    <x v="0"/>
    <x v="0"/>
    <x v="1"/>
    <x v="19"/>
  </r>
  <r>
    <x v="1"/>
    <s v="02"/>
    <x v="1"/>
    <x v="36"/>
    <s v="0236"/>
    <s v="Nes (Ak.)"/>
    <s v="2"/>
    <s v="Kvinner"/>
    <x v="1"/>
    <x v="1"/>
    <x v="1"/>
    <x v="7"/>
  </r>
  <r>
    <x v="1"/>
    <s v="02"/>
    <x v="1"/>
    <x v="36"/>
    <s v="0236"/>
    <s v="Nes (Ak.)"/>
    <s v="2"/>
    <s v="Kvinner"/>
    <x v="2"/>
    <x v="2"/>
    <x v="1"/>
    <x v="20"/>
  </r>
  <r>
    <x v="1"/>
    <s v="02"/>
    <x v="1"/>
    <x v="36"/>
    <s v="0236"/>
    <s v="Nes (Ak.)"/>
    <s v="2"/>
    <s v="Kvinner"/>
    <x v="3"/>
    <x v="3"/>
    <x v="1"/>
    <x v="55"/>
  </r>
  <r>
    <x v="1"/>
    <s v="02"/>
    <x v="1"/>
    <x v="36"/>
    <s v="0236"/>
    <s v="Nes (Ak.)"/>
    <s v="2"/>
    <s v="Kvinner"/>
    <x v="4"/>
    <x v="4"/>
    <x v="1"/>
    <x v="40"/>
  </r>
  <r>
    <x v="1"/>
    <s v="02"/>
    <x v="1"/>
    <x v="36"/>
    <s v="0236"/>
    <s v="Nes (Ak.)"/>
    <s v="2"/>
    <s v="Kvinner"/>
    <x v="5"/>
    <x v="5"/>
    <x v="1"/>
    <x v="21"/>
  </r>
  <r>
    <x v="1"/>
    <s v="02"/>
    <x v="1"/>
    <x v="36"/>
    <s v="0236"/>
    <s v="Nes (Ak.)"/>
    <s v="1"/>
    <s v="Menn"/>
    <x v="0"/>
    <x v="0"/>
    <x v="1"/>
    <x v="15"/>
  </r>
  <r>
    <x v="1"/>
    <s v="02"/>
    <x v="1"/>
    <x v="36"/>
    <s v="0236"/>
    <s v="Nes (Ak.)"/>
    <s v="1"/>
    <s v="Menn"/>
    <x v="1"/>
    <x v="1"/>
    <x v="1"/>
    <x v="13"/>
  </r>
  <r>
    <x v="1"/>
    <s v="02"/>
    <x v="1"/>
    <x v="36"/>
    <s v="0236"/>
    <s v="Nes (Ak.)"/>
    <s v="1"/>
    <s v="Menn"/>
    <x v="2"/>
    <x v="2"/>
    <x v="1"/>
    <x v="73"/>
  </r>
  <r>
    <x v="1"/>
    <s v="02"/>
    <x v="1"/>
    <x v="36"/>
    <s v="0236"/>
    <s v="Nes (Ak.)"/>
    <s v="1"/>
    <s v="Menn"/>
    <x v="3"/>
    <x v="3"/>
    <x v="1"/>
    <x v="49"/>
  </r>
  <r>
    <x v="1"/>
    <s v="02"/>
    <x v="1"/>
    <x v="36"/>
    <s v="0236"/>
    <s v="Nes (Ak.)"/>
    <s v="1"/>
    <s v="Menn"/>
    <x v="4"/>
    <x v="4"/>
    <x v="1"/>
    <x v="67"/>
  </r>
  <r>
    <x v="1"/>
    <s v="02"/>
    <x v="1"/>
    <x v="36"/>
    <s v="0236"/>
    <s v="Nes (Ak.)"/>
    <s v="1"/>
    <s v="Menn"/>
    <x v="5"/>
    <x v="5"/>
    <x v="1"/>
    <x v="63"/>
  </r>
  <r>
    <x v="1"/>
    <s v="02"/>
    <x v="1"/>
    <x v="36"/>
    <s v="0236"/>
    <s v="Nes (Ak.)"/>
    <s v="2"/>
    <s v="Kvinner"/>
    <x v="0"/>
    <x v="0"/>
    <x v="2"/>
    <x v="7"/>
  </r>
  <r>
    <x v="1"/>
    <s v="02"/>
    <x v="1"/>
    <x v="36"/>
    <s v="0236"/>
    <s v="Nes (Ak.)"/>
    <s v="2"/>
    <s v="Kvinner"/>
    <x v="1"/>
    <x v="1"/>
    <x v="2"/>
    <x v="6"/>
  </r>
  <r>
    <x v="1"/>
    <s v="02"/>
    <x v="1"/>
    <x v="36"/>
    <s v="0236"/>
    <s v="Nes (Ak.)"/>
    <s v="2"/>
    <s v="Kvinner"/>
    <x v="2"/>
    <x v="2"/>
    <x v="2"/>
    <x v="21"/>
  </r>
  <r>
    <x v="1"/>
    <s v="02"/>
    <x v="1"/>
    <x v="36"/>
    <s v="0236"/>
    <s v="Nes (Ak.)"/>
    <s v="2"/>
    <s v="Kvinner"/>
    <x v="3"/>
    <x v="3"/>
    <x v="2"/>
    <x v="40"/>
  </r>
  <r>
    <x v="1"/>
    <s v="02"/>
    <x v="1"/>
    <x v="36"/>
    <s v="0236"/>
    <s v="Nes (Ak.)"/>
    <s v="2"/>
    <s v="Kvinner"/>
    <x v="4"/>
    <x v="4"/>
    <x v="2"/>
    <x v="3"/>
  </r>
  <r>
    <x v="1"/>
    <s v="02"/>
    <x v="1"/>
    <x v="36"/>
    <s v="0236"/>
    <s v="Nes (Ak.)"/>
    <s v="2"/>
    <s v="Kvinner"/>
    <x v="5"/>
    <x v="5"/>
    <x v="2"/>
    <x v="7"/>
  </r>
  <r>
    <x v="1"/>
    <s v="02"/>
    <x v="1"/>
    <x v="36"/>
    <s v="0236"/>
    <s v="Nes (Ak.)"/>
    <s v="1"/>
    <s v="Menn"/>
    <x v="0"/>
    <x v="0"/>
    <x v="2"/>
    <x v="5"/>
  </r>
  <r>
    <x v="1"/>
    <s v="02"/>
    <x v="1"/>
    <x v="36"/>
    <s v="0236"/>
    <s v="Nes (Ak.)"/>
    <s v="1"/>
    <s v="Menn"/>
    <x v="1"/>
    <x v="1"/>
    <x v="2"/>
    <x v="21"/>
  </r>
  <r>
    <x v="1"/>
    <s v="02"/>
    <x v="1"/>
    <x v="36"/>
    <s v="0236"/>
    <s v="Nes (Ak.)"/>
    <s v="1"/>
    <s v="Menn"/>
    <x v="2"/>
    <x v="2"/>
    <x v="2"/>
    <x v="34"/>
  </r>
  <r>
    <x v="1"/>
    <s v="02"/>
    <x v="1"/>
    <x v="36"/>
    <s v="0236"/>
    <s v="Nes (Ak.)"/>
    <s v="1"/>
    <s v="Menn"/>
    <x v="3"/>
    <x v="3"/>
    <x v="2"/>
    <x v="87"/>
  </r>
  <r>
    <x v="1"/>
    <s v="02"/>
    <x v="1"/>
    <x v="36"/>
    <s v="0236"/>
    <s v="Nes (Ak.)"/>
    <s v="1"/>
    <s v="Menn"/>
    <x v="4"/>
    <x v="4"/>
    <x v="2"/>
    <x v="87"/>
  </r>
  <r>
    <x v="1"/>
    <s v="02"/>
    <x v="1"/>
    <x v="36"/>
    <s v="0236"/>
    <s v="Nes (Ak.)"/>
    <s v="1"/>
    <s v="Menn"/>
    <x v="5"/>
    <x v="5"/>
    <x v="2"/>
    <x v="45"/>
  </r>
  <r>
    <x v="1"/>
    <s v="02"/>
    <x v="1"/>
    <x v="36"/>
    <s v="0236"/>
    <s v="Nes (Ak.)"/>
    <s v="2"/>
    <s v="Kvinner"/>
    <x v="0"/>
    <x v="0"/>
    <x v="3"/>
    <x v="1"/>
  </r>
  <r>
    <x v="1"/>
    <s v="02"/>
    <x v="1"/>
    <x v="36"/>
    <s v="0236"/>
    <s v="Nes (Ak.)"/>
    <s v="2"/>
    <s v="Kvinner"/>
    <x v="1"/>
    <x v="1"/>
    <x v="3"/>
    <x v="7"/>
  </r>
  <r>
    <x v="1"/>
    <s v="02"/>
    <x v="1"/>
    <x v="36"/>
    <s v="0236"/>
    <s v="Nes (Ak.)"/>
    <s v="2"/>
    <s v="Kvinner"/>
    <x v="2"/>
    <x v="2"/>
    <x v="3"/>
    <x v="13"/>
  </r>
  <r>
    <x v="1"/>
    <s v="02"/>
    <x v="1"/>
    <x v="36"/>
    <s v="0236"/>
    <s v="Nes (Ak.)"/>
    <s v="2"/>
    <s v="Kvinner"/>
    <x v="3"/>
    <x v="3"/>
    <x v="3"/>
    <x v="14"/>
  </r>
  <r>
    <x v="1"/>
    <s v="02"/>
    <x v="1"/>
    <x v="36"/>
    <s v="0236"/>
    <s v="Nes (Ak.)"/>
    <s v="2"/>
    <s v="Kvinner"/>
    <x v="4"/>
    <x v="4"/>
    <x v="3"/>
    <x v="36"/>
  </r>
  <r>
    <x v="1"/>
    <s v="02"/>
    <x v="1"/>
    <x v="36"/>
    <s v="0236"/>
    <s v="Nes (Ak.)"/>
    <s v="2"/>
    <s v="Kvinner"/>
    <x v="5"/>
    <x v="5"/>
    <x v="3"/>
    <x v="36"/>
  </r>
  <r>
    <x v="1"/>
    <s v="02"/>
    <x v="1"/>
    <x v="36"/>
    <s v="0236"/>
    <s v="Nes (Ak.)"/>
    <s v="1"/>
    <s v="Menn"/>
    <x v="0"/>
    <x v="0"/>
    <x v="3"/>
    <x v="19"/>
  </r>
  <r>
    <x v="1"/>
    <s v="02"/>
    <x v="1"/>
    <x v="36"/>
    <s v="0236"/>
    <s v="Nes (Ak.)"/>
    <s v="1"/>
    <s v="Menn"/>
    <x v="1"/>
    <x v="1"/>
    <x v="3"/>
    <x v="7"/>
  </r>
  <r>
    <x v="1"/>
    <s v="02"/>
    <x v="1"/>
    <x v="36"/>
    <s v="0236"/>
    <s v="Nes (Ak.)"/>
    <s v="1"/>
    <s v="Menn"/>
    <x v="2"/>
    <x v="2"/>
    <x v="3"/>
    <x v="27"/>
  </r>
  <r>
    <x v="1"/>
    <s v="02"/>
    <x v="1"/>
    <x v="36"/>
    <s v="0236"/>
    <s v="Nes (Ak.)"/>
    <s v="1"/>
    <s v="Menn"/>
    <x v="3"/>
    <x v="3"/>
    <x v="3"/>
    <x v="70"/>
  </r>
  <r>
    <x v="1"/>
    <s v="02"/>
    <x v="1"/>
    <x v="36"/>
    <s v="0236"/>
    <s v="Nes (Ak.)"/>
    <s v="1"/>
    <s v="Menn"/>
    <x v="4"/>
    <x v="4"/>
    <x v="3"/>
    <x v="78"/>
  </r>
  <r>
    <x v="1"/>
    <s v="02"/>
    <x v="1"/>
    <x v="36"/>
    <s v="0236"/>
    <s v="Nes (Ak.)"/>
    <s v="1"/>
    <s v="Menn"/>
    <x v="5"/>
    <x v="5"/>
    <x v="3"/>
    <x v="55"/>
  </r>
  <r>
    <x v="1"/>
    <s v="02"/>
    <x v="1"/>
    <x v="36"/>
    <s v="0236"/>
    <s v="Nes (Ak.)"/>
    <s v="2"/>
    <s v="Kvinner"/>
    <x v="0"/>
    <x v="0"/>
    <x v="4"/>
    <x v="23"/>
  </r>
  <r>
    <x v="1"/>
    <s v="02"/>
    <x v="1"/>
    <x v="36"/>
    <s v="0236"/>
    <s v="Nes (Ak.)"/>
    <s v="2"/>
    <s v="Kvinner"/>
    <x v="1"/>
    <x v="1"/>
    <x v="4"/>
    <x v="12"/>
  </r>
  <r>
    <x v="1"/>
    <s v="02"/>
    <x v="1"/>
    <x v="36"/>
    <s v="0236"/>
    <s v="Nes (Ak.)"/>
    <s v="2"/>
    <s v="Kvinner"/>
    <x v="2"/>
    <x v="2"/>
    <x v="4"/>
    <x v="36"/>
  </r>
  <r>
    <x v="1"/>
    <s v="02"/>
    <x v="1"/>
    <x v="36"/>
    <s v="0236"/>
    <s v="Nes (Ak.)"/>
    <s v="2"/>
    <s v="Kvinner"/>
    <x v="3"/>
    <x v="3"/>
    <x v="4"/>
    <x v="15"/>
  </r>
  <r>
    <x v="1"/>
    <s v="02"/>
    <x v="1"/>
    <x v="36"/>
    <s v="0236"/>
    <s v="Nes (Ak.)"/>
    <s v="2"/>
    <s v="Kvinner"/>
    <x v="4"/>
    <x v="4"/>
    <x v="4"/>
    <x v="20"/>
  </r>
  <r>
    <x v="1"/>
    <s v="02"/>
    <x v="1"/>
    <x v="36"/>
    <s v="0236"/>
    <s v="Nes (Ak.)"/>
    <s v="2"/>
    <s v="Kvinner"/>
    <x v="5"/>
    <x v="5"/>
    <x v="4"/>
    <x v="15"/>
  </r>
  <r>
    <x v="1"/>
    <s v="02"/>
    <x v="1"/>
    <x v="36"/>
    <s v="0236"/>
    <s v="Nes (Ak.)"/>
    <s v="1"/>
    <s v="Menn"/>
    <x v="0"/>
    <x v="0"/>
    <x v="4"/>
    <x v="1"/>
  </r>
  <r>
    <x v="1"/>
    <s v="02"/>
    <x v="1"/>
    <x v="36"/>
    <s v="0236"/>
    <s v="Nes (Ak.)"/>
    <s v="1"/>
    <s v="Menn"/>
    <x v="1"/>
    <x v="1"/>
    <x v="4"/>
    <x v="19"/>
  </r>
  <r>
    <x v="1"/>
    <s v="02"/>
    <x v="1"/>
    <x v="36"/>
    <s v="0236"/>
    <s v="Nes (Ak.)"/>
    <s v="1"/>
    <s v="Menn"/>
    <x v="2"/>
    <x v="2"/>
    <x v="4"/>
    <x v="41"/>
  </r>
  <r>
    <x v="1"/>
    <s v="02"/>
    <x v="1"/>
    <x v="36"/>
    <s v="0236"/>
    <s v="Nes (Ak.)"/>
    <s v="1"/>
    <s v="Menn"/>
    <x v="3"/>
    <x v="3"/>
    <x v="4"/>
    <x v="18"/>
  </r>
  <r>
    <x v="1"/>
    <s v="02"/>
    <x v="1"/>
    <x v="36"/>
    <s v="0236"/>
    <s v="Nes (Ak.)"/>
    <s v="1"/>
    <s v="Menn"/>
    <x v="4"/>
    <x v="4"/>
    <x v="4"/>
    <x v="54"/>
  </r>
  <r>
    <x v="1"/>
    <s v="02"/>
    <x v="1"/>
    <x v="36"/>
    <s v="0236"/>
    <s v="Nes (Ak.)"/>
    <s v="1"/>
    <s v="Menn"/>
    <x v="5"/>
    <x v="5"/>
    <x v="4"/>
    <x v="35"/>
  </r>
  <r>
    <x v="1"/>
    <s v="02"/>
    <x v="1"/>
    <x v="36"/>
    <s v="0236"/>
    <s v="Nes (Ak.)"/>
    <s v="2"/>
    <s v="Kvinner"/>
    <x v="0"/>
    <x v="0"/>
    <x v="5"/>
    <x v="23"/>
  </r>
  <r>
    <x v="1"/>
    <s v="02"/>
    <x v="1"/>
    <x v="36"/>
    <s v="0236"/>
    <s v="Nes (Ak.)"/>
    <s v="2"/>
    <s v="Kvinner"/>
    <x v="1"/>
    <x v="1"/>
    <x v="5"/>
    <x v="23"/>
  </r>
  <r>
    <x v="1"/>
    <s v="02"/>
    <x v="1"/>
    <x v="36"/>
    <s v="0236"/>
    <s v="Nes (Ak.)"/>
    <s v="2"/>
    <s v="Kvinner"/>
    <x v="2"/>
    <x v="2"/>
    <x v="5"/>
    <x v="21"/>
  </r>
  <r>
    <x v="1"/>
    <s v="02"/>
    <x v="1"/>
    <x v="36"/>
    <s v="0236"/>
    <s v="Nes (Ak.)"/>
    <s v="2"/>
    <s v="Kvinner"/>
    <x v="3"/>
    <x v="3"/>
    <x v="5"/>
    <x v="21"/>
  </r>
  <r>
    <x v="1"/>
    <s v="02"/>
    <x v="1"/>
    <x v="36"/>
    <s v="0236"/>
    <s v="Nes (Ak.)"/>
    <s v="2"/>
    <s v="Kvinner"/>
    <x v="4"/>
    <x v="4"/>
    <x v="5"/>
    <x v="2"/>
  </r>
  <r>
    <x v="1"/>
    <s v="02"/>
    <x v="1"/>
    <x v="36"/>
    <s v="0236"/>
    <s v="Nes (Ak.)"/>
    <s v="2"/>
    <s v="Kvinner"/>
    <x v="5"/>
    <x v="5"/>
    <x v="5"/>
    <x v="15"/>
  </r>
  <r>
    <x v="1"/>
    <s v="02"/>
    <x v="1"/>
    <x v="36"/>
    <s v="0236"/>
    <s v="Nes (Ak.)"/>
    <s v="1"/>
    <s v="Menn"/>
    <x v="0"/>
    <x v="0"/>
    <x v="5"/>
    <x v="19"/>
  </r>
  <r>
    <x v="1"/>
    <s v="02"/>
    <x v="1"/>
    <x v="36"/>
    <s v="0236"/>
    <s v="Nes (Ak.)"/>
    <s v="1"/>
    <s v="Menn"/>
    <x v="1"/>
    <x v="1"/>
    <x v="5"/>
    <x v="5"/>
  </r>
  <r>
    <x v="1"/>
    <s v="02"/>
    <x v="1"/>
    <x v="36"/>
    <s v="0236"/>
    <s v="Nes (Ak.)"/>
    <s v="1"/>
    <s v="Menn"/>
    <x v="2"/>
    <x v="2"/>
    <x v="5"/>
    <x v="11"/>
  </r>
  <r>
    <x v="1"/>
    <s v="02"/>
    <x v="1"/>
    <x v="36"/>
    <s v="0236"/>
    <s v="Nes (Ak.)"/>
    <s v="1"/>
    <s v="Menn"/>
    <x v="3"/>
    <x v="3"/>
    <x v="5"/>
    <x v="26"/>
  </r>
  <r>
    <x v="1"/>
    <s v="02"/>
    <x v="1"/>
    <x v="36"/>
    <s v="0236"/>
    <s v="Nes (Ak.)"/>
    <s v="1"/>
    <s v="Menn"/>
    <x v="4"/>
    <x v="4"/>
    <x v="5"/>
    <x v="96"/>
  </r>
  <r>
    <x v="1"/>
    <s v="02"/>
    <x v="1"/>
    <x v="36"/>
    <s v="0236"/>
    <s v="Nes (Ak.)"/>
    <s v="1"/>
    <s v="Menn"/>
    <x v="5"/>
    <x v="5"/>
    <x v="5"/>
    <x v="61"/>
  </r>
  <r>
    <x v="1"/>
    <s v="02"/>
    <x v="1"/>
    <x v="36"/>
    <s v="0236"/>
    <s v="Nes (Ak.)"/>
    <s v="2"/>
    <s v="Kvinner"/>
    <x v="0"/>
    <x v="0"/>
    <x v="6"/>
    <x v="6"/>
  </r>
  <r>
    <x v="1"/>
    <s v="02"/>
    <x v="1"/>
    <x v="36"/>
    <s v="0236"/>
    <s v="Nes (Ak.)"/>
    <s v="2"/>
    <s v="Kvinner"/>
    <x v="1"/>
    <x v="1"/>
    <x v="6"/>
    <x v="20"/>
  </r>
  <r>
    <x v="1"/>
    <s v="02"/>
    <x v="1"/>
    <x v="36"/>
    <s v="0236"/>
    <s v="Nes (Ak.)"/>
    <s v="2"/>
    <s v="Kvinner"/>
    <x v="2"/>
    <x v="2"/>
    <x v="6"/>
    <x v="3"/>
  </r>
  <r>
    <x v="1"/>
    <s v="02"/>
    <x v="1"/>
    <x v="36"/>
    <s v="0236"/>
    <s v="Nes (Ak.)"/>
    <s v="2"/>
    <s v="Kvinner"/>
    <x v="3"/>
    <x v="3"/>
    <x v="6"/>
    <x v="3"/>
  </r>
  <r>
    <x v="1"/>
    <s v="02"/>
    <x v="1"/>
    <x v="36"/>
    <s v="0236"/>
    <s v="Nes (Ak.)"/>
    <s v="2"/>
    <s v="Kvinner"/>
    <x v="4"/>
    <x v="4"/>
    <x v="6"/>
    <x v="14"/>
  </r>
  <r>
    <x v="1"/>
    <s v="02"/>
    <x v="1"/>
    <x v="36"/>
    <s v="0236"/>
    <s v="Nes (Ak.)"/>
    <s v="2"/>
    <s v="Kvinner"/>
    <x v="5"/>
    <x v="5"/>
    <x v="6"/>
    <x v="2"/>
  </r>
  <r>
    <x v="1"/>
    <s v="02"/>
    <x v="1"/>
    <x v="36"/>
    <s v="0236"/>
    <s v="Nes (Ak.)"/>
    <s v="1"/>
    <s v="Menn"/>
    <x v="0"/>
    <x v="0"/>
    <x v="6"/>
    <x v="11"/>
  </r>
  <r>
    <x v="1"/>
    <s v="02"/>
    <x v="1"/>
    <x v="36"/>
    <s v="0236"/>
    <s v="Nes (Ak.)"/>
    <s v="1"/>
    <s v="Menn"/>
    <x v="1"/>
    <x v="1"/>
    <x v="6"/>
    <x v="20"/>
  </r>
  <r>
    <x v="1"/>
    <s v="02"/>
    <x v="1"/>
    <x v="36"/>
    <s v="0236"/>
    <s v="Nes (Ak.)"/>
    <s v="1"/>
    <s v="Menn"/>
    <x v="2"/>
    <x v="2"/>
    <x v="6"/>
    <x v="25"/>
  </r>
  <r>
    <x v="1"/>
    <s v="02"/>
    <x v="1"/>
    <x v="36"/>
    <s v="0236"/>
    <s v="Nes (Ak.)"/>
    <s v="1"/>
    <s v="Menn"/>
    <x v="3"/>
    <x v="3"/>
    <x v="6"/>
    <x v="59"/>
  </r>
  <r>
    <x v="1"/>
    <s v="02"/>
    <x v="1"/>
    <x v="36"/>
    <s v="0236"/>
    <s v="Nes (Ak.)"/>
    <s v="1"/>
    <s v="Menn"/>
    <x v="4"/>
    <x v="4"/>
    <x v="6"/>
    <x v="77"/>
  </r>
  <r>
    <x v="1"/>
    <s v="02"/>
    <x v="1"/>
    <x v="36"/>
    <s v="0236"/>
    <s v="Nes (Ak.)"/>
    <s v="1"/>
    <s v="Menn"/>
    <x v="5"/>
    <x v="5"/>
    <x v="6"/>
    <x v="17"/>
  </r>
  <r>
    <x v="1"/>
    <s v="02"/>
    <x v="1"/>
    <x v="36"/>
    <s v="0236"/>
    <s v="Nes (Ak.)"/>
    <s v="2"/>
    <s v="Kvinner"/>
    <x v="0"/>
    <x v="0"/>
    <x v="7"/>
    <x v="20"/>
  </r>
  <r>
    <x v="1"/>
    <s v="02"/>
    <x v="1"/>
    <x v="36"/>
    <s v="0236"/>
    <s v="Nes (Ak.)"/>
    <s v="2"/>
    <s v="Kvinner"/>
    <x v="1"/>
    <x v="1"/>
    <x v="7"/>
    <x v="7"/>
  </r>
  <r>
    <x v="1"/>
    <s v="02"/>
    <x v="1"/>
    <x v="36"/>
    <s v="0236"/>
    <s v="Nes (Ak.)"/>
    <s v="2"/>
    <s v="Kvinner"/>
    <x v="2"/>
    <x v="2"/>
    <x v="7"/>
    <x v="56"/>
  </r>
  <r>
    <x v="1"/>
    <s v="02"/>
    <x v="1"/>
    <x v="36"/>
    <s v="0236"/>
    <s v="Nes (Ak.)"/>
    <s v="2"/>
    <s v="Kvinner"/>
    <x v="3"/>
    <x v="3"/>
    <x v="7"/>
    <x v="24"/>
  </r>
  <r>
    <x v="1"/>
    <s v="02"/>
    <x v="1"/>
    <x v="36"/>
    <s v="0236"/>
    <s v="Nes (Ak.)"/>
    <s v="2"/>
    <s v="Kvinner"/>
    <x v="4"/>
    <x v="4"/>
    <x v="7"/>
    <x v="4"/>
  </r>
  <r>
    <x v="1"/>
    <s v="02"/>
    <x v="1"/>
    <x v="36"/>
    <s v="0236"/>
    <s v="Nes (Ak.)"/>
    <s v="2"/>
    <s v="Kvinner"/>
    <x v="5"/>
    <x v="5"/>
    <x v="7"/>
    <x v="14"/>
  </r>
  <r>
    <x v="1"/>
    <s v="02"/>
    <x v="1"/>
    <x v="36"/>
    <s v="0236"/>
    <s v="Nes (Ak.)"/>
    <s v="1"/>
    <s v="Menn"/>
    <x v="0"/>
    <x v="0"/>
    <x v="7"/>
    <x v="24"/>
  </r>
  <r>
    <x v="1"/>
    <s v="02"/>
    <x v="1"/>
    <x v="36"/>
    <s v="0236"/>
    <s v="Nes (Ak.)"/>
    <s v="1"/>
    <s v="Menn"/>
    <x v="1"/>
    <x v="1"/>
    <x v="7"/>
    <x v="20"/>
  </r>
  <r>
    <x v="1"/>
    <s v="02"/>
    <x v="1"/>
    <x v="36"/>
    <s v="0236"/>
    <s v="Nes (Ak.)"/>
    <s v="1"/>
    <s v="Menn"/>
    <x v="2"/>
    <x v="2"/>
    <x v="7"/>
    <x v="58"/>
  </r>
  <r>
    <x v="1"/>
    <s v="02"/>
    <x v="1"/>
    <x v="36"/>
    <s v="0236"/>
    <s v="Nes (Ak.)"/>
    <s v="1"/>
    <s v="Menn"/>
    <x v="3"/>
    <x v="3"/>
    <x v="7"/>
    <x v="76"/>
  </r>
  <r>
    <x v="1"/>
    <s v="02"/>
    <x v="1"/>
    <x v="36"/>
    <s v="0236"/>
    <s v="Nes (Ak.)"/>
    <s v="1"/>
    <s v="Menn"/>
    <x v="4"/>
    <x v="4"/>
    <x v="7"/>
    <x v="83"/>
  </r>
  <r>
    <x v="1"/>
    <s v="02"/>
    <x v="1"/>
    <x v="36"/>
    <s v="0236"/>
    <s v="Nes (Ak.)"/>
    <s v="1"/>
    <s v="Menn"/>
    <x v="5"/>
    <x v="5"/>
    <x v="7"/>
    <x v="57"/>
  </r>
  <r>
    <x v="1"/>
    <s v="02"/>
    <x v="1"/>
    <x v="37"/>
    <s v="0237"/>
    <s v="Eidsvoll"/>
    <s v="2"/>
    <s v="Kvinner"/>
    <x v="0"/>
    <x v="0"/>
    <x v="0"/>
    <x v="5"/>
  </r>
  <r>
    <x v="1"/>
    <s v="02"/>
    <x v="1"/>
    <x v="37"/>
    <s v="0237"/>
    <s v="Eidsvoll"/>
    <s v="2"/>
    <s v="Kvinner"/>
    <x v="1"/>
    <x v="1"/>
    <x v="0"/>
    <x v="39"/>
  </r>
  <r>
    <x v="1"/>
    <s v="02"/>
    <x v="1"/>
    <x v="37"/>
    <s v="0237"/>
    <s v="Eidsvoll"/>
    <s v="2"/>
    <s v="Kvinner"/>
    <x v="2"/>
    <x v="2"/>
    <x v="0"/>
    <x v="6"/>
  </r>
  <r>
    <x v="1"/>
    <s v="02"/>
    <x v="1"/>
    <x v="37"/>
    <s v="0237"/>
    <s v="Eidsvoll"/>
    <s v="2"/>
    <s v="Kvinner"/>
    <x v="3"/>
    <x v="3"/>
    <x v="0"/>
    <x v="20"/>
  </r>
  <r>
    <x v="1"/>
    <s v="02"/>
    <x v="1"/>
    <x v="37"/>
    <s v="0237"/>
    <s v="Eidsvoll"/>
    <s v="2"/>
    <s v="Kvinner"/>
    <x v="4"/>
    <x v="4"/>
    <x v="0"/>
    <x v="2"/>
  </r>
  <r>
    <x v="1"/>
    <s v="02"/>
    <x v="1"/>
    <x v="37"/>
    <s v="0237"/>
    <s v="Eidsvoll"/>
    <s v="2"/>
    <s v="Kvinner"/>
    <x v="5"/>
    <x v="5"/>
    <x v="0"/>
    <x v="1"/>
  </r>
  <r>
    <x v="1"/>
    <s v="02"/>
    <x v="1"/>
    <x v="37"/>
    <s v="0237"/>
    <s v="Eidsvoll"/>
    <s v="1"/>
    <s v="Menn"/>
    <x v="0"/>
    <x v="0"/>
    <x v="0"/>
    <x v="7"/>
  </r>
  <r>
    <x v="1"/>
    <s v="02"/>
    <x v="1"/>
    <x v="37"/>
    <s v="0237"/>
    <s v="Eidsvoll"/>
    <s v="1"/>
    <s v="Menn"/>
    <x v="1"/>
    <x v="1"/>
    <x v="0"/>
    <x v="1"/>
  </r>
  <r>
    <x v="1"/>
    <s v="02"/>
    <x v="1"/>
    <x v="37"/>
    <s v="0237"/>
    <s v="Eidsvoll"/>
    <s v="1"/>
    <s v="Menn"/>
    <x v="2"/>
    <x v="2"/>
    <x v="0"/>
    <x v="3"/>
  </r>
  <r>
    <x v="1"/>
    <s v="02"/>
    <x v="1"/>
    <x v="37"/>
    <s v="0237"/>
    <s v="Eidsvoll"/>
    <s v="1"/>
    <s v="Menn"/>
    <x v="3"/>
    <x v="3"/>
    <x v="0"/>
    <x v="85"/>
  </r>
  <r>
    <x v="1"/>
    <s v="02"/>
    <x v="1"/>
    <x v="37"/>
    <s v="0237"/>
    <s v="Eidsvoll"/>
    <s v="1"/>
    <s v="Menn"/>
    <x v="4"/>
    <x v="4"/>
    <x v="0"/>
    <x v="31"/>
  </r>
  <r>
    <x v="1"/>
    <s v="02"/>
    <x v="1"/>
    <x v="37"/>
    <s v="0237"/>
    <s v="Eidsvoll"/>
    <s v="1"/>
    <s v="Menn"/>
    <x v="5"/>
    <x v="5"/>
    <x v="0"/>
    <x v="40"/>
  </r>
  <r>
    <x v="1"/>
    <s v="02"/>
    <x v="1"/>
    <x v="37"/>
    <s v="0237"/>
    <s v="Eidsvoll"/>
    <s v="2"/>
    <s v="Kvinner"/>
    <x v="0"/>
    <x v="0"/>
    <x v="1"/>
    <x v="0"/>
  </r>
  <r>
    <x v="1"/>
    <s v="02"/>
    <x v="1"/>
    <x v="37"/>
    <s v="0237"/>
    <s v="Eidsvoll"/>
    <s v="2"/>
    <s v="Kvinner"/>
    <x v="1"/>
    <x v="1"/>
    <x v="1"/>
    <x v="23"/>
  </r>
  <r>
    <x v="1"/>
    <s v="02"/>
    <x v="1"/>
    <x v="37"/>
    <s v="0237"/>
    <s v="Eidsvoll"/>
    <s v="2"/>
    <s v="Kvinner"/>
    <x v="2"/>
    <x v="2"/>
    <x v="1"/>
    <x v="15"/>
  </r>
  <r>
    <x v="1"/>
    <s v="02"/>
    <x v="1"/>
    <x v="37"/>
    <s v="0237"/>
    <s v="Eidsvoll"/>
    <s v="2"/>
    <s v="Kvinner"/>
    <x v="3"/>
    <x v="3"/>
    <x v="1"/>
    <x v="24"/>
  </r>
  <r>
    <x v="1"/>
    <s v="02"/>
    <x v="1"/>
    <x v="37"/>
    <s v="0237"/>
    <s v="Eidsvoll"/>
    <s v="2"/>
    <s v="Kvinner"/>
    <x v="4"/>
    <x v="4"/>
    <x v="1"/>
    <x v="2"/>
  </r>
  <r>
    <x v="1"/>
    <s v="02"/>
    <x v="1"/>
    <x v="37"/>
    <s v="0237"/>
    <s v="Eidsvoll"/>
    <s v="2"/>
    <s v="Kvinner"/>
    <x v="5"/>
    <x v="5"/>
    <x v="1"/>
    <x v="0"/>
  </r>
  <r>
    <x v="1"/>
    <s v="02"/>
    <x v="1"/>
    <x v="37"/>
    <s v="0237"/>
    <s v="Eidsvoll"/>
    <s v="1"/>
    <s v="Menn"/>
    <x v="0"/>
    <x v="0"/>
    <x v="1"/>
    <x v="15"/>
  </r>
  <r>
    <x v="1"/>
    <s v="02"/>
    <x v="1"/>
    <x v="37"/>
    <s v="0237"/>
    <s v="Eidsvoll"/>
    <s v="1"/>
    <s v="Menn"/>
    <x v="1"/>
    <x v="1"/>
    <x v="1"/>
    <x v="5"/>
  </r>
  <r>
    <x v="1"/>
    <s v="02"/>
    <x v="1"/>
    <x v="37"/>
    <s v="0237"/>
    <s v="Eidsvoll"/>
    <s v="1"/>
    <s v="Menn"/>
    <x v="2"/>
    <x v="2"/>
    <x v="1"/>
    <x v="3"/>
  </r>
  <r>
    <x v="1"/>
    <s v="02"/>
    <x v="1"/>
    <x v="37"/>
    <s v="0237"/>
    <s v="Eidsvoll"/>
    <s v="1"/>
    <s v="Menn"/>
    <x v="3"/>
    <x v="3"/>
    <x v="1"/>
    <x v="75"/>
  </r>
  <r>
    <x v="1"/>
    <s v="02"/>
    <x v="1"/>
    <x v="37"/>
    <s v="0237"/>
    <s v="Eidsvoll"/>
    <s v="1"/>
    <s v="Menn"/>
    <x v="4"/>
    <x v="4"/>
    <x v="1"/>
    <x v="30"/>
  </r>
  <r>
    <x v="1"/>
    <s v="02"/>
    <x v="1"/>
    <x v="37"/>
    <s v="0237"/>
    <s v="Eidsvoll"/>
    <s v="1"/>
    <s v="Menn"/>
    <x v="5"/>
    <x v="5"/>
    <x v="1"/>
    <x v="14"/>
  </r>
  <r>
    <x v="1"/>
    <s v="02"/>
    <x v="1"/>
    <x v="37"/>
    <s v="0237"/>
    <s v="Eidsvoll"/>
    <s v="2"/>
    <s v="Kvinner"/>
    <x v="0"/>
    <x v="0"/>
    <x v="2"/>
    <x v="19"/>
  </r>
  <r>
    <x v="1"/>
    <s v="02"/>
    <x v="1"/>
    <x v="37"/>
    <s v="0237"/>
    <s v="Eidsvoll"/>
    <s v="2"/>
    <s v="Kvinner"/>
    <x v="1"/>
    <x v="1"/>
    <x v="2"/>
    <x v="1"/>
  </r>
  <r>
    <x v="1"/>
    <s v="02"/>
    <x v="1"/>
    <x v="37"/>
    <s v="0237"/>
    <s v="Eidsvoll"/>
    <s v="2"/>
    <s v="Kvinner"/>
    <x v="2"/>
    <x v="2"/>
    <x v="2"/>
    <x v="6"/>
  </r>
  <r>
    <x v="1"/>
    <s v="02"/>
    <x v="1"/>
    <x v="37"/>
    <s v="0237"/>
    <s v="Eidsvoll"/>
    <s v="2"/>
    <s v="Kvinner"/>
    <x v="3"/>
    <x v="3"/>
    <x v="2"/>
    <x v="24"/>
  </r>
  <r>
    <x v="1"/>
    <s v="02"/>
    <x v="1"/>
    <x v="37"/>
    <s v="0237"/>
    <s v="Eidsvoll"/>
    <s v="2"/>
    <s v="Kvinner"/>
    <x v="4"/>
    <x v="4"/>
    <x v="2"/>
    <x v="6"/>
  </r>
  <r>
    <x v="1"/>
    <s v="02"/>
    <x v="1"/>
    <x v="37"/>
    <s v="0237"/>
    <s v="Eidsvoll"/>
    <s v="2"/>
    <s v="Kvinner"/>
    <x v="5"/>
    <x v="5"/>
    <x v="2"/>
    <x v="1"/>
  </r>
  <r>
    <x v="1"/>
    <s v="02"/>
    <x v="1"/>
    <x v="37"/>
    <s v="0237"/>
    <s v="Eidsvoll"/>
    <s v="1"/>
    <s v="Menn"/>
    <x v="0"/>
    <x v="0"/>
    <x v="2"/>
    <x v="6"/>
  </r>
  <r>
    <x v="1"/>
    <s v="02"/>
    <x v="1"/>
    <x v="37"/>
    <s v="0237"/>
    <s v="Eidsvoll"/>
    <s v="1"/>
    <s v="Menn"/>
    <x v="1"/>
    <x v="1"/>
    <x v="2"/>
    <x v="7"/>
  </r>
  <r>
    <x v="1"/>
    <s v="02"/>
    <x v="1"/>
    <x v="37"/>
    <s v="0237"/>
    <s v="Eidsvoll"/>
    <s v="1"/>
    <s v="Menn"/>
    <x v="2"/>
    <x v="2"/>
    <x v="2"/>
    <x v="3"/>
  </r>
  <r>
    <x v="1"/>
    <s v="02"/>
    <x v="1"/>
    <x v="37"/>
    <s v="0237"/>
    <s v="Eidsvoll"/>
    <s v="1"/>
    <s v="Menn"/>
    <x v="3"/>
    <x v="3"/>
    <x v="2"/>
    <x v="18"/>
  </r>
  <r>
    <x v="1"/>
    <s v="02"/>
    <x v="1"/>
    <x v="37"/>
    <s v="0237"/>
    <s v="Eidsvoll"/>
    <s v="1"/>
    <s v="Menn"/>
    <x v="4"/>
    <x v="4"/>
    <x v="2"/>
    <x v="50"/>
  </r>
  <r>
    <x v="1"/>
    <s v="02"/>
    <x v="1"/>
    <x v="37"/>
    <s v="0237"/>
    <s v="Eidsvoll"/>
    <s v="1"/>
    <s v="Menn"/>
    <x v="5"/>
    <x v="5"/>
    <x v="2"/>
    <x v="2"/>
  </r>
  <r>
    <x v="1"/>
    <s v="02"/>
    <x v="1"/>
    <x v="37"/>
    <s v="0237"/>
    <s v="Eidsvoll"/>
    <s v="2"/>
    <s v="Kvinner"/>
    <x v="0"/>
    <x v="0"/>
    <x v="3"/>
    <x v="19"/>
  </r>
  <r>
    <x v="1"/>
    <s v="02"/>
    <x v="1"/>
    <x v="37"/>
    <s v="0237"/>
    <s v="Eidsvoll"/>
    <s v="2"/>
    <s v="Kvinner"/>
    <x v="1"/>
    <x v="1"/>
    <x v="3"/>
    <x v="1"/>
  </r>
  <r>
    <x v="1"/>
    <s v="02"/>
    <x v="1"/>
    <x v="37"/>
    <s v="0237"/>
    <s v="Eidsvoll"/>
    <s v="2"/>
    <s v="Kvinner"/>
    <x v="2"/>
    <x v="2"/>
    <x v="3"/>
    <x v="19"/>
  </r>
  <r>
    <x v="1"/>
    <s v="02"/>
    <x v="1"/>
    <x v="37"/>
    <s v="0237"/>
    <s v="Eidsvoll"/>
    <s v="2"/>
    <s v="Kvinner"/>
    <x v="3"/>
    <x v="3"/>
    <x v="3"/>
    <x v="56"/>
  </r>
  <r>
    <x v="1"/>
    <s v="02"/>
    <x v="1"/>
    <x v="37"/>
    <s v="0237"/>
    <s v="Eidsvoll"/>
    <s v="2"/>
    <s v="Kvinner"/>
    <x v="4"/>
    <x v="4"/>
    <x v="3"/>
    <x v="36"/>
  </r>
  <r>
    <x v="1"/>
    <s v="02"/>
    <x v="1"/>
    <x v="37"/>
    <s v="0237"/>
    <s v="Eidsvoll"/>
    <s v="2"/>
    <s v="Kvinner"/>
    <x v="5"/>
    <x v="5"/>
    <x v="3"/>
    <x v="23"/>
  </r>
  <r>
    <x v="1"/>
    <s v="02"/>
    <x v="1"/>
    <x v="37"/>
    <s v="0237"/>
    <s v="Eidsvoll"/>
    <s v="1"/>
    <s v="Menn"/>
    <x v="0"/>
    <x v="0"/>
    <x v="3"/>
    <x v="12"/>
  </r>
  <r>
    <x v="1"/>
    <s v="02"/>
    <x v="1"/>
    <x v="37"/>
    <s v="0237"/>
    <s v="Eidsvoll"/>
    <s v="1"/>
    <s v="Menn"/>
    <x v="1"/>
    <x v="1"/>
    <x v="3"/>
    <x v="15"/>
  </r>
  <r>
    <x v="1"/>
    <s v="02"/>
    <x v="1"/>
    <x v="37"/>
    <s v="0237"/>
    <s v="Eidsvoll"/>
    <s v="1"/>
    <s v="Menn"/>
    <x v="2"/>
    <x v="2"/>
    <x v="3"/>
    <x v="20"/>
  </r>
  <r>
    <x v="1"/>
    <s v="02"/>
    <x v="1"/>
    <x v="37"/>
    <s v="0237"/>
    <s v="Eidsvoll"/>
    <s v="1"/>
    <s v="Menn"/>
    <x v="3"/>
    <x v="3"/>
    <x v="3"/>
    <x v="61"/>
  </r>
  <r>
    <x v="1"/>
    <s v="02"/>
    <x v="1"/>
    <x v="37"/>
    <s v="0237"/>
    <s v="Eidsvoll"/>
    <s v="1"/>
    <s v="Menn"/>
    <x v="4"/>
    <x v="4"/>
    <x v="3"/>
    <x v="8"/>
  </r>
  <r>
    <x v="1"/>
    <s v="02"/>
    <x v="1"/>
    <x v="37"/>
    <s v="0237"/>
    <s v="Eidsvoll"/>
    <s v="1"/>
    <s v="Menn"/>
    <x v="5"/>
    <x v="5"/>
    <x v="3"/>
    <x v="14"/>
  </r>
  <r>
    <x v="1"/>
    <s v="02"/>
    <x v="1"/>
    <x v="37"/>
    <s v="0237"/>
    <s v="Eidsvoll"/>
    <s v="2"/>
    <s v="Kvinner"/>
    <x v="0"/>
    <x v="0"/>
    <x v="4"/>
    <x v="19"/>
  </r>
  <r>
    <x v="1"/>
    <s v="02"/>
    <x v="1"/>
    <x v="37"/>
    <s v="0237"/>
    <s v="Eidsvoll"/>
    <s v="2"/>
    <s v="Kvinner"/>
    <x v="1"/>
    <x v="1"/>
    <x v="4"/>
    <x v="23"/>
  </r>
  <r>
    <x v="1"/>
    <s v="02"/>
    <x v="1"/>
    <x v="37"/>
    <s v="0237"/>
    <s v="Eidsvoll"/>
    <s v="2"/>
    <s v="Kvinner"/>
    <x v="2"/>
    <x v="2"/>
    <x v="4"/>
    <x v="19"/>
  </r>
  <r>
    <x v="1"/>
    <s v="02"/>
    <x v="1"/>
    <x v="37"/>
    <s v="0237"/>
    <s v="Eidsvoll"/>
    <s v="2"/>
    <s v="Kvinner"/>
    <x v="3"/>
    <x v="3"/>
    <x v="4"/>
    <x v="2"/>
  </r>
  <r>
    <x v="1"/>
    <s v="02"/>
    <x v="1"/>
    <x v="37"/>
    <s v="0237"/>
    <s v="Eidsvoll"/>
    <s v="2"/>
    <s v="Kvinner"/>
    <x v="4"/>
    <x v="4"/>
    <x v="4"/>
    <x v="21"/>
  </r>
  <r>
    <x v="1"/>
    <s v="02"/>
    <x v="1"/>
    <x v="37"/>
    <s v="0237"/>
    <s v="Eidsvoll"/>
    <s v="2"/>
    <s v="Kvinner"/>
    <x v="5"/>
    <x v="5"/>
    <x v="4"/>
    <x v="1"/>
  </r>
  <r>
    <x v="1"/>
    <s v="02"/>
    <x v="1"/>
    <x v="37"/>
    <s v="0237"/>
    <s v="Eidsvoll"/>
    <s v="1"/>
    <s v="Menn"/>
    <x v="0"/>
    <x v="0"/>
    <x v="4"/>
    <x v="12"/>
  </r>
  <r>
    <x v="1"/>
    <s v="02"/>
    <x v="1"/>
    <x v="37"/>
    <s v="0237"/>
    <s v="Eidsvoll"/>
    <s v="1"/>
    <s v="Menn"/>
    <x v="1"/>
    <x v="1"/>
    <x v="4"/>
    <x v="5"/>
  </r>
  <r>
    <x v="1"/>
    <s v="02"/>
    <x v="1"/>
    <x v="37"/>
    <s v="0237"/>
    <s v="Eidsvoll"/>
    <s v="1"/>
    <s v="Menn"/>
    <x v="2"/>
    <x v="2"/>
    <x v="4"/>
    <x v="24"/>
  </r>
  <r>
    <x v="1"/>
    <s v="02"/>
    <x v="1"/>
    <x v="37"/>
    <s v="0237"/>
    <s v="Eidsvoll"/>
    <s v="1"/>
    <s v="Menn"/>
    <x v="3"/>
    <x v="3"/>
    <x v="4"/>
    <x v="10"/>
  </r>
  <r>
    <x v="1"/>
    <s v="02"/>
    <x v="1"/>
    <x v="37"/>
    <s v="0237"/>
    <s v="Eidsvoll"/>
    <s v="1"/>
    <s v="Menn"/>
    <x v="4"/>
    <x v="4"/>
    <x v="4"/>
    <x v="10"/>
  </r>
  <r>
    <x v="1"/>
    <s v="02"/>
    <x v="1"/>
    <x v="37"/>
    <s v="0237"/>
    <s v="Eidsvoll"/>
    <s v="1"/>
    <s v="Menn"/>
    <x v="5"/>
    <x v="5"/>
    <x v="4"/>
    <x v="20"/>
  </r>
  <r>
    <x v="1"/>
    <s v="02"/>
    <x v="1"/>
    <x v="37"/>
    <s v="0237"/>
    <s v="Eidsvoll"/>
    <s v="2"/>
    <s v="Kvinner"/>
    <x v="0"/>
    <x v="0"/>
    <x v="5"/>
    <x v="23"/>
  </r>
  <r>
    <x v="1"/>
    <s v="02"/>
    <x v="1"/>
    <x v="37"/>
    <s v="0237"/>
    <s v="Eidsvoll"/>
    <s v="2"/>
    <s v="Kvinner"/>
    <x v="1"/>
    <x v="1"/>
    <x v="5"/>
    <x v="0"/>
  </r>
  <r>
    <x v="1"/>
    <s v="02"/>
    <x v="1"/>
    <x v="37"/>
    <s v="0237"/>
    <s v="Eidsvoll"/>
    <s v="2"/>
    <s v="Kvinner"/>
    <x v="2"/>
    <x v="2"/>
    <x v="5"/>
    <x v="1"/>
  </r>
  <r>
    <x v="1"/>
    <s v="02"/>
    <x v="1"/>
    <x v="37"/>
    <s v="0237"/>
    <s v="Eidsvoll"/>
    <s v="2"/>
    <s v="Kvinner"/>
    <x v="3"/>
    <x v="3"/>
    <x v="5"/>
    <x v="4"/>
  </r>
  <r>
    <x v="1"/>
    <s v="02"/>
    <x v="1"/>
    <x v="37"/>
    <s v="0237"/>
    <s v="Eidsvoll"/>
    <s v="2"/>
    <s v="Kvinner"/>
    <x v="4"/>
    <x v="4"/>
    <x v="5"/>
    <x v="15"/>
  </r>
  <r>
    <x v="1"/>
    <s v="02"/>
    <x v="1"/>
    <x v="37"/>
    <s v="0237"/>
    <s v="Eidsvoll"/>
    <s v="2"/>
    <s v="Kvinner"/>
    <x v="5"/>
    <x v="5"/>
    <x v="5"/>
    <x v="12"/>
  </r>
  <r>
    <x v="1"/>
    <s v="02"/>
    <x v="1"/>
    <x v="37"/>
    <s v="0237"/>
    <s v="Eidsvoll"/>
    <s v="1"/>
    <s v="Menn"/>
    <x v="0"/>
    <x v="0"/>
    <x v="5"/>
    <x v="39"/>
  </r>
  <r>
    <x v="1"/>
    <s v="02"/>
    <x v="1"/>
    <x v="37"/>
    <s v="0237"/>
    <s v="Eidsvoll"/>
    <s v="1"/>
    <s v="Menn"/>
    <x v="1"/>
    <x v="1"/>
    <x v="5"/>
    <x v="5"/>
  </r>
  <r>
    <x v="1"/>
    <s v="02"/>
    <x v="1"/>
    <x v="37"/>
    <s v="0237"/>
    <s v="Eidsvoll"/>
    <s v="1"/>
    <s v="Menn"/>
    <x v="2"/>
    <x v="2"/>
    <x v="5"/>
    <x v="24"/>
  </r>
  <r>
    <x v="1"/>
    <s v="02"/>
    <x v="1"/>
    <x v="37"/>
    <s v="0237"/>
    <s v="Eidsvoll"/>
    <s v="1"/>
    <s v="Menn"/>
    <x v="3"/>
    <x v="3"/>
    <x v="5"/>
    <x v="35"/>
  </r>
  <r>
    <x v="1"/>
    <s v="02"/>
    <x v="1"/>
    <x v="37"/>
    <s v="0237"/>
    <s v="Eidsvoll"/>
    <s v="1"/>
    <s v="Menn"/>
    <x v="4"/>
    <x v="4"/>
    <x v="5"/>
    <x v="50"/>
  </r>
  <r>
    <x v="1"/>
    <s v="02"/>
    <x v="1"/>
    <x v="37"/>
    <s v="0237"/>
    <s v="Eidsvoll"/>
    <s v="1"/>
    <s v="Menn"/>
    <x v="5"/>
    <x v="5"/>
    <x v="5"/>
    <x v="3"/>
  </r>
  <r>
    <x v="1"/>
    <s v="02"/>
    <x v="1"/>
    <x v="37"/>
    <s v="0237"/>
    <s v="Eidsvoll"/>
    <s v="2"/>
    <s v="Kvinner"/>
    <x v="0"/>
    <x v="0"/>
    <x v="6"/>
    <x v="23"/>
  </r>
  <r>
    <x v="1"/>
    <s v="02"/>
    <x v="1"/>
    <x v="37"/>
    <s v="0237"/>
    <s v="Eidsvoll"/>
    <s v="2"/>
    <s v="Kvinner"/>
    <x v="1"/>
    <x v="1"/>
    <x v="6"/>
    <x v="23"/>
  </r>
  <r>
    <x v="1"/>
    <s v="02"/>
    <x v="1"/>
    <x v="37"/>
    <s v="0237"/>
    <s v="Eidsvoll"/>
    <s v="2"/>
    <s v="Kvinner"/>
    <x v="2"/>
    <x v="2"/>
    <x v="6"/>
    <x v="5"/>
  </r>
  <r>
    <x v="1"/>
    <s v="02"/>
    <x v="1"/>
    <x v="37"/>
    <s v="0237"/>
    <s v="Eidsvoll"/>
    <s v="2"/>
    <s v="Kvinner"/>
    <x v="3"/>
    <x v="3"/>
    <x v="6"/>
    <x v="3"/>
  </r>
  <r>
    <x v="1"/>
    <s v="02"/>
    <x v="1"/>
    <x v="37"/>
    <s v="0237"/>
    <s v="Eidsvoll"/>
    <s v="2"/>
    <s v="Kvinner"/>
    <x v="4"/>
    <x v="4"/>
    <x v="6"/>
    <x v="7"/>
  </r>
  <r>
    <x v="1"/>
    <s v="02"/>
    <x v="1"/>
    <x v="37"/>
    <s v="0237"/>
    <s v="Eidsvoll"/>
    <s v="2"/>
    <s v="Kvinner"/>
    <x v="5"/>
    <x v="5"/>
    <x v="6"/>
    <x v="5"/>
  </r>
  <r>
    <x v="1"/>
    <s v="02"/>
    <x v="1"/>
    <x v="37"/>
    <s v="0237"/>
    <s v="Eidsvoll"/>
    <s v="1"/>
    <s v="Menn"/>
    <x v="0"/>
    <x v="0"/>
    <x v="6"/>
    <x v="12"/>
  </r>
  <r>
    <x v="1"/>
    <s v="02"/>
    <x v="1"/>
    <x v="37"/>
    <s v="0237"/>
    <s v="Eidsvoll"/>
    <s v="1"/>
    <s v="Menn"/>
    <x v="1"/>
    <x v="1"/>
    <x v="6"/>
    <x v="1"/>
  </r>
  <r>
    <x v="1"/>
    <s v="02"/>
    <x v="1"/>
    <x v="37"/>
    <s v="0237"/>
    <s v="Eidsvoll"/>
    <s v="1"/>
    <s v="Menn"/>
    <x v="2"/>
    <x v="2"/>
    <x v="6"/>
    <x v="14"/>
  </r>
  <r>
    <x v="1"/>
    <s v="02"/>
    <x v="1"/>
    <x v="37"/>
    <s v="0237"/>
    <s v="Eidsvoll"/>
    <s v="1"/>
    <s v="Menn"/>
    <x v="3"/>
    <x v="3"/>
    <x v="6"/>
    <x v="50"/>
  </r>
  <r>
    <x v="1"/>
    <s v="02"/>
    <x v="1"/>
    <x v="37"/>
    <s v="0237"/>
    <s v="Eidsvoll"/>
    <s v="1"/>
    <s v="Menn"/>
    <x v="4"/>
    <x v="4"/>
    <x v="6"/>
    <x v="38"/>
  </r>
  <r>
    <x v="1"/>
    <s v="02"/>
    <x v="1"/>
    <x v="37"/>
    <s v="0237"/>
    <s v="Eidsvoll"/>
    <s v="1"/>
    <s v="Menn"/>
    <x v="5"/>
    <x v="5"/>
    <x v="6"/>
    <x v="27"/>
  </r>
  <r>
    <x v="1"/>
    <s v="02"/>
    <x v="1"/>
    <x v="37"/>
    <s v="0237"/>
    <s v="Eidsvoll"/>
    <s v="2"/>
    <s v="Kvinner"/>
    <x v="0"/>
    <x v="0"/>
    <x v="7"/>
    <x v="1"/>
  </r>
  <r>
    <x v="1"/>
    <s v="02"/>
    <x v="1"/>
    <x v="37"/>
    <s v="0237"/>
    <s v="Eidsvoll"/>
    <s v="2"/>
    <s v="Kvinner"/>
    <x v="1"/>
    <x v="1"/>
    <x v="7"/>
    <x v="1"/>
  </r>
  <r>
    <x v="1"/>
    <s v="02"/>
    <x v="1"/>
    <x v="37"/>
    <s v="0237"/>
    <s v="Eidsvoll"/>
    <s v="2"/>
    <s v="Kvinner"/>
    <x v="2"/>
    <x v="2"/>
    <x v="7"/>
    <x v="19"/>
  </r>
  <r>
    <x v="1"/>
    <s v="02"/>
    <x v="1"/>
    <x v="37"/>
    <s v="0237"/>
    <s v="Eidsvoll"/>
    <s v="2"/>
    <s v="Kvinner"/>
    <x v="3"/>
    <x v="3"/>
    <x v="7"/>
    <x v="6"/>
  </r>
  <r>
    <x v="1"/>
    <s v="02"/>
    <x v="1"/>
    <x v="37"/>
    <s v="0237"/>
    <s v="Eidsvoll"/>
    <s v="2"/>
    <s v="Kvinner"/>
    <x v="4"/>
    <x v="4"/>
    <x v="7"/>
    <x v="13"/>
  </r>
  <r>
    <x v="1"/>
    <s v="02"/>
    <x v="1"/>
    <x v="37"/>
    <s v="0237"/>
    <s v="Eidsvoll"/>
    <s v="2"/>
    <s v="Kvinner"/>
    <x v="5"/>
    <x v="5"/>
    <x v="7"/>
    <x v="6"/>
  </r>
  <r>
    <x v="1"/>
    <s v="02"/>
    <x v="1"/>
    <x v="37"/>
    <s v="0237"/>
    <s v="Eidsvoll"/>
    <s v="1"/>
    <s v="Menn"/>
    <x v="0"/>
    <x v="0"/>
    <x v="7"/>
    <x v="7"/>
  </r>
  <r>
    <x v="1"/>
    <s v="02"/>
    <x v="1"/>
    <x v="37"/>
    <s v="0237"/>
    <s v="Eidsvoll"/>
    <s v="1"/>
    <s v="Menn"/>
    <x v="1"/>
    <x v="1"/>
    <x v="7"/>
    <x v="12"/>
  </r>
  <r>
    <x v="1"/>
    <s v="02"/>
    <x v="1"/>
    <x v="37"/>
    <s v="0237"/>
    <s v="Eidsvoll"/>
    <s v="1"/>
    <s v="Menn"/>
    <x v="2"/>
    <x v="2"/>
    <x v="7"/>
    <x v="4"/>
  </r>
  <r>
    <x v="1"/>
    <s v="02"/>
    <x v="1"/>
    <x v="37"/>
    <s v="0237"/>
    <s v="Eidsvoll"/>
    <s v="1"/>
    <s v="Menn"/>
    <x v="3"/>
    <x v="3"/>
    <x v="7"/>
    <x v="31"/>
  </r>
  <r>
    <x v="1"/>
    <s v="02"/>
    <x v="1"/>
    <x v="37"/>
    <s v="0237"/>
    <s v="Eidsvoll"/>
    <s v="1"/>
    <s v="Menn"/>
    <x v="4"/>
    <x v="4"/>
    <x v="7"/>
    <x v="62"/>
  </r>
  <r>
    <x v="1"/>
    <s v="02"/>
    <x v="1"/>
    <x v="37"/>
    <s v="0237"/>
    <s v="Eidsvoll"/>
    <s v="1"/>
    <s v="Menn"/>
    <x v="5"/>
    <x v="5"/>
    <x v="7"/>
    <x v="41"/>
  </r>
  <r>
    <x v="1"/>
    <s v="02"/>
    <x v="1"/>
    <x v="38"/>
    <s v="0238"/>
    <s v="Nannestad"/>
    <s v="2"/>
    <s v="Kvinner"/>
    <x v="0"/>
    <x v="0"/>
    <x v="0"/>
    <x v="19"/>
  </r>
  <r>
    <x v="1"/>
    <s v="02"/>
    <x v="1"/>
    <x v="38"/>
    <s v="0238"/>
    <s v="Nannestad"/>
    <s v="2"/>
    <s v="Kvinner"/>
    <x v="1"/>
    <x v="1"/>
    <x v="0"/>
    <x v="5"/>
  </r>
  <r>
    <x v="1"/>
    <s v="02"/>
    <x v="1"/>
    <x v="38"/>
    <s v="0238"/>
    <s v="Nannestad"/>
    <s v="2"/>
    <s v="Kvinner"/>
    <x v="2"/>
    <x v="2"/>
    <x v="0"/>
    <x v="4"/>
  </r>
  <r>
    <x v="1"/>
    <s v="02"/>
    <x v="1"/>
    <x v="38"/>
    <s v="0238"/>
    <s v="Nannestad"/>
    <s v="2"/>
    <s v="Kvinner"/>
    <x v="3"/>
    <x v="3"/>
    <x v="0"/>
    <x v="20"/>
  </r>
  <r>
    <x v="1"/>
    <s v="02"/>
    <x v="1"/>
    <x v="38"/>
    <s v="0238"/>
    <s v="Nannestad"/>
    <s v="2"/>
    <s v="Kvinner"/>
    <x v="4"/>
    <x v="4"/>
    <x v="0"/>
    <x v="15"/>
  </r>
  <r>
    <x v="1"/>
    <s v="02"/>
    <x v="1"/>
    <x v="38"/>
    <s v="0238"/>
    <s v="Nannestad"/>
    <s v="2"/>
    <s v="Kvinner"/>
    <x v="5"/>
    <x v="5"/>
    <x v="0"/>
    <x v="0"/>
  </r>
  <r>
    <x v="1"/>
    <s v="02"/>
    <x v="1"/>
    <x v="38"/>
    <s v="0238"/>
    <s v="Nannestad"/>
    <s v="1"/>
    <s v="Menn"/>
    <x v="0"/>
    <x v="0"/>
    <x v="0"/>
    <x v="14"/>
  </r>
  <r>
    <x v="1"/>
    <s v="02"/>
    <x v="1"/>
    <x v="38"/>
    <s v="0238"/>
    <s v="Nannestad"/>
    <s v="1"/>
    <s v="Menn"/>
    <x v="1"/>
    <x v="1"/>
    <x v="0"/>
    <x v="12"/>
  </r>
  <r>
    <x v="1"/>
    <s v="02"/>
    <x v="1"/>
    <x v="38"/>
    <s v="0238"/>
    <s v="Nannestad"/>
    <s v="1"/>
    <s v="Menn"/>
    <x v="2"/>
    <x v="2"/>
    <x v="0"/>
    <x v="32"/>
  </r>
  <r>
    <x v="1"/>
    <s v="02"/>
    <x v="1"/>
    <x v="38"/>
    <s v="0238"/>
    <s v="Nannestad"/>
    <s v="1"/>
    <s v="Menn"/>
    <x v="3"/>
    <x v="3"/>
    <x v="0"/>
    <x v="60"/>
  </r>
  <r>
    <x v="1"/>
    <s v="02"/>
    <x v="1"/>
    <x v="38"/>
    <s v="0238"/>
    <s v="Nannestad"/>
    <s v="1"/>
    <s v="Menn"/>
    <x v="4"/>
    <x v="4"/>
    <x v="0"/>
    <x v="63"/>
  </r>
  <r>
    <x v="1"/>
    <s v="02"/>
    <x v="1"/>
    <x v="38"/>
    <s v="0238"/>
    <s v="Nannestad"/>
    <s v="1"/>
    <s v="Menn"/>
    <x v="5"/>
    <x v="5"/>
    <x v="0"/>
    <x v="5"/>
  </r>
  <r>
    <x v="1"/>
    <s v="02"/>
    <x v="1"/>
    <x v="38"/>
    <s v="0238"/>
    <s v="Nannestad"/>
    <s v="2"/>
    <s v="Kvinner"/>
    <x v="0"/>
    <x v="0"/>
    <x v="1"/>
    <x v="23"/>
  </r>
  <r>
    <x v="1"/>
    <s v="02"/>
    <x v="1"/>
    <x v="38"/>
    <s v="0238"/>
    <s v="Nannestad"/>
    <s v="2"/>
    <s v="Kvinner"/>
    <x v="1"/>
    <x v="1"/>
    <x v="1"/>
    <x v="7"/>
  </r>
  <r>
    <x v="1"/>
    <s v="02"/>
    <x v="1"/>
    <x v="38"/>
    <s v="0238"/>
    <s v="Nannestad"/>
    <s v="2"/>
    <s v="Kvinner"/>
    <x v="2"/>
    <x v="2"/>
    <x v="1"/>
    <x v="36"/>
  </r>
  <r>
    <x v="1"/>
    <s v="02"/>
    <x v="1"/>
    <x v="38"/>
    <s v="0238"/>
    <s v="Nannestad"/>
    <s v="2"/>
    <s v="Kvinner"/>
    <x v="3"/>
    <x v="3"/>
    <x v="1"/>
    <x v="24"/>
  </r>
  <r>
    <x v="1"/>
    <s v="02"/>
    <x v="1"/>
    <x v="38"/>
    <s v="0238"/>
    <s v="Nannestad"/>
    <s v="2"/>
    <s v="Kvinner"/>
    <x v="4"/>
    <x v="4"/>
    <x v="1"/>
    <x v="21"/>
  </r>
  <r>
    <x v="1"/>
    <s v="02"/>
    <x v="1"/>
    <x v="38"/>
    <s v="0238"/>
    <s v="Nannestad"/>
    <s v="2"/>
    <s v="Kvinner"/>
    <x v="5"/>
    <x v="5"/>
    <x v="1"/>
    <x v="0"/>
  </r>
  <r>
    <x v="1"/>
    <s v="02"/>
    <x v="1"/>
    <x v="38"/>
    <s v="0238"/>
    <s v="Nannestad"/>
    <s v="1"/>
    <s v="Menn"/>
    <x v="0"/>
    <x v="0"/>
    <x v="1"/>
    <x v="13"/>
  </r>
  <r>
    <x v="1"/>
    <s v="02"/>
    <x v="1"/>
    <x v="38"/>
    <s v="0238"/>
    <s v="Nannestad"/>
    <s v="1"/>
    <s v="Menn"/>
    <x v="1"/>
    <x v="1"/>
    <x v="1"/>
    <x v="5"/>
  </r>
  <r>
    <x v="1"/>
    <s v="02"/>
    <x v="1"/>
    <x v="38"/>
    <s v="0238"/>
    <s v="Nannestad"/>
    <s v="1"/>
    <s v="Menn"/>
    <x v="2"/>
    <x v="2"/>
    <x v="1"/>
    <x v="41"/>
  </r>
  <r>
    <x v="1"/>
    <s v="02"/>
    <x v="1"/>
    <x v="38"/>
    <s v="0238"/>
    <s v="Nannestad"/>
    <s v="1"/>
    <s v="Menn"/>
    <x v="3"/>
    <x v="3"/>
    <x v="1"/>
    <x v="35"/>
  </r>
  <r>
    <x v="1"/>
    <s v="02"/>
    <x v="1"/>
    <x v="38"/>
    <s v="0238"/>
    <s v="Nannestad"/>
    <s v="1"/>
    <s v="Menn"/>
    <x v="4"/>
    <x v="4"/>
    <x v="1"/>
    <x v="45"/>
  </r>
  <r>
    <x v="1"/>
    <s v="02"/>
    <x v="1"/>
    <x v="38"/>
    <s v="0238"/>
    <s v="Nannestad"/>
    <s v="1"/>
    <s v="Menn"/>
    <x v="5"/>
    <x v="5"/>
    <x v="1"/>
    <x v="15"/>
  </r>
  <r>
    <x v="1"/>
    <s v="02"/>
    <x v="1"/>
    <x v="38"/>
    <s v="0238"/>
    <s v="Nannestad"/>
    <s v="2"/>
    <s v="Kvinner"/>
    <x v="0"/>
    <x v="0"/>
    <x v="2"/>
    <x v="0"/>
  </r>
  <r>
    <x v="1"/>
    <s v="02"/>
    <x v="1"/>
    <x v="38"/>
    <s v="0238"/>
    <s v="Nannestad"/>
    <s v="2"/>
    <s v="Kvinner"/>
    <x v="1"/>
    <x v="1"/>
    <x v="2"/>
    <x v="1"/>
  </r>
  <r>
    <x v="1"/>
    <s v="02"/>
    <x v="1"/>
    <x v="38"/>
    <s v="0238"/>
    <s v="Nannestad"/>
    <s v="2"/>
    <s v="Kvinner"/>
    <x v="2"/>
    <x v="2"/>
    <x v="2"/>
    <x v="15"/>
  </r>
  <r>
    <x v="1"/>
    <s v="02"/>
    <x v="1"/>
    <x v="38"/>
    <s v="0238"/>
    <s v="Nannestad"/>
    <s v="2"/>
    <s v="Kvinner"/>
    <x v="3"/>
    <x v="3"/>
    <x v="2"/>
    <x v="24"/>
  </r>
  <r>
    <x v="1"/>
    <s v="02"/>
    <x v="1"/>
    <x v="38"/>
    <s v="0238"/>
    <s v="Nannestad"/>
    <s v="2"/>
    <s v="Kvinner"/>
    <x v="4"/>
    <x v="4"/>
    <x v="2"/>
    <x v="7"/>
  </r>
  <r>
    <x v="1"/>
    <s v="02"/>
    <x v="1"/>
    <x v="38"/>
    <s v="0238"/>
    <s v="Nannestad"/>
    <s v="2"/>
    <s v="Kvinner"/>
    <x v="5"/>
    <x v="5"/>
    <x v="2"/>
    <x v="1"/>
  </r>
  <r>
    <x v="1"/>
    <s v="02"/>
    <x v="1"/>
    <x v="38"/>
    <s v="0238"/>
    <s v="Nannestad"/>
    <s v="1"/>
    <s v="Menn"/>
    <x v="0"/>
    <x v="0"/>
    <x v="2"/>
    <x v="36"/>
  </r>
  <r>
    <x v="1"/>
    <s v="02"/>
    <x v="1"/>
    <x v="38"/>
    <s v="0238"/>
    <s v="Nannestad"/>
    <s v="1"/>
    <s v="Menn"/>
    <x v="1"/>
    <x v="1"/>
    <x v="2"/>
    <x v="19"/>
  </r>
  <r>
    <x v="1"/>
    <s v="02"/>
    <x v="1"/>
    <x v="38"/>
    <s v="0238"/>
    <s v="Nannestad"/>
    <s v="1"/>
    <s v="Menn"/>
    <x v="2"/>
    <x v="2"/>
    <x v="2"/>
    <x v="3"/>
  </r>
  <r>
    <x v="1"/>
    <s v="02"/>
    <x v="1"/>
    <x v="38"/>
    <s v="0238"/>
    <s v="Nannestad"/>
    <s v="1"/>
    <s v="Menn"/>
    <x v="3"/>
    <x v="3"/>
    <x v="2"/>
    <x v="38"/>
  </r>
  <r>
    <x v="1"/>
    <s v="02"/>
    <x v="1"/>
    <x v="38"/>
    <s v="0238"/>
    <s v="Nannestad"/>
    <s v="1"/>
    <s v="Menn"/>
    <x v="4"/>
    <x v="4"/>
    <x v="2"/>
    <x v="63"/>
  </r>
  <r>
    <x v="1"/>
    <s v="02"/>
    <x v="1"/>
    <x v="38"/>
    <s v="0238"/>
    <s v="Nannestad"/>
    <s v="1"/>
    <s v="Menn"/>
    <x v="5"/>
    <x v="5"/>
    <x v="2"/>
    <x v="21"/>
  </r>
  <r>
    <x v="1"/>
    <s v="02"/>
    <x v="1"/>
    <x v="38"/>
    <s v="0238"/>
    <s v="Nannestad"/>
    <s v="2"/>
    <s v="Kvinner"/>
    <x v="0"/>
    <x v="0"/>
    <x v="3"/>
    <x v="1"/>
  </r>
  <r>
    <x v="1"/>
    <s v="02"/>
    <x v="1"/>
    <x v="38"/>
    <s v="0238"/>
    <s v="Nannestad"/>
    <s v="2"/>
    <s v="Kvinner"/>
    <x v="1"/>
    <x v="1"/>
    <x v="3"/>
    <x v="0"/>
  </r>
  <r>
    <x v="1"/>
    <s v="02"/>
    <x v="1"/>
    <x v="38"/>
    <s v="0238"/>
    <s v="Nannestad"/>
    <s v="2"/>
    <s v="Kvinner"/>
    <x v="2"/>
    <x v="2"/>
    <x v="3"/>
    <x v="7"/>
  </r>
  <r>
    <x v="1"/>
    <s v="02"/>
    <x v="1"/>
    <x v="38"/>
    <s v="0238"/>
    <s v="Nannestad"/>
    <s v="2"/>
    <s v="Kvinner"/>
    <x v="3"/>
    <x v="3"/>
    <x v="3"/>
    <x v="20"/>
  </r>
  <r>
    <x v="1"/>
    <s v="02"/>
    <x v="1"/>
    <x v="38"/>
    <s v="0238"/>
    <s v="Nannestad"/>
    <s v="2"/>
    <s v="Kvinner"/>
    <x v="4"/>
    <x v="4"/>
    <x v="3"/>
    <x v="5"/>
  </r>
  <r>
    <x v="1"/>
    <s v="02"/>
    <x v="1"/>
    <x v="38"/>
    <s v="0238"/>
    <s v="Nannestad"/>
    <s v="2"/>
    <s v="Kvinner"/>
    <x v="5"/>
    <x v="5"/>
    <x v="3"/>
    <x v="1"/>
  </r>
  <r>
    <x v="1"/>
    <s v="02"/>
    <x v="1"/>
    <x v="38"/>
    <s v="0238"/>
    <s v="Nannestad"/>
    <s v="1"/>
    <s v="Menn"/>
    <x v="0"/>
    <x v="0"/>
    <x v="3"/>
    <x v="7"/>
  </r>
  <r>
    <x v="1"/>
    <s v="02"/>
    <x v="1"/>
    <x v="38"/>
    <s v="0238"/>
    <s v="Nannestad"/>
    <s v="1"/>
    <s v="Menn"/>
    <x v="1"/>
    <x v="1"/>
    <x v="3"/>
    <x v="1"/>
  </r>
  <r>
    <x v="1"/>
    <s v="02"/>
    <x v="1"/>
    <x v="38"/>
    <s v="0238"/>
    <s v="Nannestad"/>
    <s v="1"/>
    <s v="Menn"/>
    <x v="2"/>
    <x v="2"/>
    <x v="3"/>
    <x v="20"/>
  </r>
  <r>
    <x v="1"/>
    <s v="02"/>
    <x v="1"/>
    <x v="38"/>
    <s v="0238"/>
    <s v="Nannestad"/>
    <s v="1"/>
    <s v="Menn"/>
    <x v="3"/>
    <x v="3"/>
    <x v="3"/>
    <x v="16"/>
  </r>
  <r>
    <x v="1"/>
    <s v="02"/>
    <x v="1"/>
    <x v="38"/>
    <s v="0238"/>
    <s v="Nannestad"/>
    <s v="1"/>
    <s v="Menn"/>
    <x v="4"/>
    <x v="4"/>
    <x v="3"/>
    <x v="32"/>
  </r>
  <r>
    <x v="1"/>
    <s v="02"/>
    <x v="1"/>
    <x v="38"/>
    <s v="0238"/>
    <s v="Nannestad"/>
    <s v="1"/>
    <s v="Menn"/>
    <x v="5"/>
    <x v="5"/>
    <x v="3"/>
    <x v="7"/>
  </r>
  <r>
    <x v="1"/>
    <s v="02"/>
    <x v="1"/>
    <x v="38"/>
    <s v="0238"/>
    <s v="Nannestad"/>
    <s v="2"/>
    <s v="Kvinner"/>
    <x v="0"/>
    <x v="0"/>
    <x v="4"/>
    <x v="19"/>
  </r>
  <r>
    <x v="1"/>
    <s v="02"/>
    <x v="1"/>
    <x v="38"/>
    <s v="0238"/>
    <s v="Nannestad"/>
    <s v="2"/>
    <s v="Kvinner"/>
    <x v="1"/>
    <x v="1"/>
    <x v="4"/>
    <x v="19"/>
  </r>
  <r>
    <x v="1"/>
    <s v="02"/>
    <x v="1"/>
    <x v="38"/>
    <s v="0238"/>
    <s v="Nannestad"/>
    <s v="2"/>
    <s v="Kvinner"/>
    <x v="2"/>
    <x v="2"/>
    <x v="4"/>
    <x v="1"/>
  </r>
  <r>
    <x v="1"/>
    <s v="02"/>
    <x v="1"/>
    <x v="38"/>
    <s v="0238"/>
    <s v="Nannestad"/>
    <s v="2"/>
    <s v="Kvinner"/>
    <x v="3"/>
    <x v="3"/>
    <x v="4"/>
    <x v="24"/>
  </r>
  <r>
    <x v="1"/>
    <s v="02"/>
    <x v="1"/>
    <x v="38"/>
    <s v="0238"/>
    <s v="Nannestad"/>
    <s v="2"/>
    <s v="Kvinner"/>
    <x v="4"/>
    <x v="4"/>
    <x v="4"/>
    <x v="5"/>
  </r>
  <r>
    <x v="1"/>
    <s v="02"/>
    <x v="1"/>
    <x v="38"/>
    <s v="0238"/>
    <s v="Nannestad"/>
    <s v="2"/>
    <s v="Kvinner"/>
    <x v="5"/>
    <x v="5"/>
    <x v="4"/>
    <x v="5"/>
  </r>
  <r>
    <x v="1"/>
    <s v="02"/>
    <x v="1"/>
    <x v="38"/>
    <s v="0238"/>
    <s v="Nannestad"/>
    <s v="1"/>
    <s v="Menn"/>
    <x v="0"/>
    <x v="0"/>
    <x v="4"/>
    <x v="5"/>
  </r>
  <r>
    <x v="1"/>
    <s v="02"/>
    <x v="1"/>
    <x v="38"/>
    <s v="0238"/>
    <s v="Nannestad"/>
    <s v="1"/>
    <s v="Menn"/>
    <x v="1"/>
    <x v="1"/>
    <x v="4"/>
    <x v="23"/>
  </r>
  <r>
    <x v="1"/>
    <s v="02"/>
    <x v="1"/>
    <x v="38"/>
    <s v="0238"/>
    <s v="Nannestad"/>
    <s v="1"/>
    <s v="Menn"/>
    <x v="2"/>
    <x v="2"/>
    <x v="4"/>
    <x v="4"/>
  </r>
  <r>
    <x v="1"/>
    <s v="02"/>
    <x v="1"/>
    <x v="38"/>
    <s v="0238"/>
    <s v="Nannestad"/>
    <s v="1"/>
    <s v="Menn"/>
    <x v="3"/>
    <x v="3"/>
    <x v="4"/>
    <x v="63"/>
  </r>
  <r>
    <x v="1"/>
    <s v="02"/>
    <x v="1"/>
    <x v="38"/>
    <s v="0238"/>
    <s v="Nannestad"/>
    <s v="1"/>
    <s v="Menn"/>
    <x v="4"/>
    <x v="4"/>
    <x v="4"/>
    <x v="32"/>
  </r>
  <r>
    <x v="1"/>
    <s v="02"/>
    <x v="1"/>
    <x v="38"/>
    <s v="0238"/>
    <s v="Nannestad"/>
    <s v="1"/>
    <s v="Menn"/>
    <x v="5"/>
    <x v="5"/>
    <x v="4"/>
    <x v="36"/>
  </r>
  <r>
    <x v="1"/>
    <s v="02"/>
    <x v="1"/>
    <x v="38"/>
    <s v="0238"/>
    <s v="Nannestad"/>
    <s v="2"/>
    <s v="Kvinner"/>
    <x v="0"/>
    <x v="0"/>
    <x v="5"/>
    <x v="0"/>
  </r>
  <r>
    <x v="1"/>
    <s v="02"/>
    <x v="1"/>
    <x v="38"/>
    <s v="0238"/>
    <s v="Nannestad"/>
    <s v="2"/>
    <s v="Kvinner"/>
    <x v="1"/>
    <x v="1"/>
    <x v="5"/>
    <x v="1"/>
  </r>
  <r>
    <x v="1"/>
    <s v="02"/>
    <x v="1"/>
    <x v="38"/>
    <s v="0238"/>
    <s v="Nannestad"/>
    <s v="2"/>
    <s v="Kvinner"/>
    <x v="2"/>
    <x v="2"/>
    <x v="5"/>
    <x v="5"/>
  </r>
  <r>
    <x v="1"/>
    <s v="02"/>
    <x v="1"/>
    <x v="38"/>
    <s v="0238"/>
    <s v="Nannestad"/>
    <s v="2"/>
    <s v="Kvinner"/>
    <x v="3"/>
    <x v="3"/>
    <x v="5"/>
    <x v="2"/>
  </r>
  <r>
    <x v="1"/>
    <s v="02"/>
    <x v="1"/>
    <x v="38"/>
    <s v="0238"/>
    <s v="Nannestad"/>
    <s v="2"/>
    <s v="Kvinner"/>
    <x v="4"/>
    <x v="4"/>
    <x v="5"/>
    <x v="19"/>
  </r>
  <r>
    <x v="1"/>
    <s v="02"/>
    <x v="1"/>
    <x v="38"/>
    <s v="0238"/>
    <s v="Nannestad"/>
    <s v="2"/>
    <s v="Kvinner"/>
    <x v="5"/>
    <x v="5"/>
    <x v="5"/>
    <x v="5"/>
  </r>
  <r>
    <x v="1"/>
    <s v="02"/>
    <x v="1"/>
    <x v="38"/>
    <s v="0238"/>
    <s v="Nannestad"/>
    <s v="1"/>
    <s v="Menn"/>
    <x v="0"/>
    <x v="0"/>
    <x v="5"/>
    <x v="12"/>
  </r>
  <r>
    <x v="1"/>
    <s v="02"/>
    <x v="1"/>
    <x v="38"/>
    <s v="0238"/>
    <s v="Nannestad"/>
    <s v="1"/>
    <s v="Menn"/>
    <x v="1"/>
    <x v="1"/>
    <x v="5"/>
    <x v="19"/>
  </r>
  <r>
    <x v="1"/>
    <s v="02"/>
    <x v="1"/>
    <x v="38"/>
    <s v="0238"/>
    <s v="Nannestad"/>
    <s v="1"/>
    <s v="Menn"/>
    <x v="2"/>
    <x v="2"/>
    <x v="5"/>
    <x v="24"/>
  </r>
  <r>
    <x v="1"/>
    <s v="02"/>
    <x v="1"/>
    <x v="38"/>
    <s v="0238"/>
    <s v="Nannestad"/>
    <s v="1"/>
    <s v="Menn"/>
    <x v="3"/>
    <x v="3"/>
    <x v="5"/>
    <x v="8"/>
  </r>
  <r>
    <x v="1"/>
    <s v="02"/>
    <x v="1"/>
    <x v="38"/>
    <s v="0238"/>
    <s v="Nannestad"/>
    <s v="1"/>
    <s v="Menn"/>
    <x v="4"/>
    <x v="4"/>
    <x v="5"/>
    <x v="27"/>
  </r>
  <r>
    <x v="1"/>
    <s v="02"/>
    <x v="1"/>
    <x v="38"/>
    <s v="0238"/>
    <s v="Nannestad"/>
    <s v="1"/>
    <s v="Menn"/>
    <x v="5"/>
    <x v="5"/>
    <x v="5"/>
    <x v="2"/>
  </r>
  <r>
    <x v="1"/>
    <s v="02"/>
    <x v="1"/>
    <x v="38"/>
    <s v="0238"/>
    <s v="Nannestad"/>
    <s v="2"/>
    <s v="Kvinner"/>
    <x v="0"/>
    <x v="0"/>
    <x v="6"/>
    <x v="0"/>
  </r>
  <r>
    <x v="1"/>
    <s v="02"/>
    <x v="1"/>
    <x v="38"/>
    <s v="0238"/>
    <s v="Nannestad"/>
    <s v="2"/>
    <s v="Kvinner"/>
    <x v="1"/>
    <x v="1"/>
    <x v="6"/>
    <x v="1"/>
  </r>
  <r>
    <x v="1"/>
    <s v="02"/>
    <x v="1"/>
    <x v="38"/>
    <s v="0238"/>
    <s v="Nannestad"/>
    <s v="2"/>
    <s v="Kvinner"/>
    <x v="2"/>
    <x v="2"/>
    <x v="6"/>
    <x v="5"/>
  </r>
  <r>
    <x v="1"/>
    <s v="02"/>
    <x v="1"/>
    <x v="38"/>
    <s v="0238"/>
    <s v="Nannestad"/>
    <s v="2"/>
    <s v="Kvinner"/>
    <x v="3"/>
    <x v="3"/>
    <x v="6"/>
    <x v="21"/>
  </r>
  <r>
    <x v="1"/>
    <s v="02"/>
    <x v="1"/>
    <x v="38"/>
    <s v="0238"/>
    <s v="Nannestad"/>
    <s v="2"/>
    <s v="Kvinner"/>
    <x v="4"/>
    <x v="4"/>
    <x v="6"/>
    <x v="12"/>
  </r>
  <r>
    <x v="1"/>
    <s v="02"/>
    <x v="1"/>
    <x v="38"/>
    <s v="0238"/>
    <s v="Nannestad"/>
    <s v="2"/>
    <s v="Kvinner"/>
    <x v="5"/>
    <x v="5"/>
    <x v="6"/>
    <x v="12"/>
  </r>
  <r>
    <x v="1"/>
    <s v="02"/>
    <x v="1"/>
    <x v="38"/>
    <s v="0238"/>
    <s v="Nannestad"/>
    <s v="1"/>
    <s v="Menn"/>
    <x v="0"/>
    <x v="0"/>
    <x v="6"/>
    <x v="23"/>
  </r>
  <r>
    <x v="1"/>
    <s v="02"/>
    <x v="1"/>
    <x v="38"/>
    <s v="0238"/>
    <s v="Nannestad"/>
    <s v="1"/>
    <s v="Menn"/>
    <x v="1"/>
    <x v="1"/>
    <x v="6"/>
    <x v="0"/>
  </r>
  <r>
    <x v="1"/>
    <s v="02"/>
    <x v="1"/>
    <x v="38"/>
    <s v="0238"/>
    <s v="Nannestad"/>
    <s v="1"/>
    <s v="Menn"/>
    <x v="2"/>
    <x v="2"/>
    <x v="6"/>
    <x v="36"/>
  </r>
  <r>
    <x v="1"/>
    <s v="02"/>
    <x v="1"/>
    <x v="38"/>
    <s v="0238"/>
    <s v="Nannestad"/>
    <s v="1"/>
    <s v="Menn"/>
    <x v="3"/>
    <x v="3"/>
    <x v="6"/>
    <x v="8"/>
  </r>
  <r>
    <x v="1"/>
    <s v="02"/>
    <x v="1"/>
    <x v="38"/>
    <s v="0238"/>
    <s v="Nannestad"/>
    <s v="1"/>
    <s v="Menn"/>
    <x v="4"/>
    <x v="4"/>
    <x v="6"/>
    <x v="45"/>
  </r>
  <r>
    <x v="1"/>
    <s v="02"/>
    <x v="1"/>
    <x v="38"/>
    <s v="0238"/>
    <s v="Nannestad"/>
    <s v="1"/>
    <s v="Menn"/>
    <x v="5"/>
    <x v="5"/>
    <x v="6"/>
    <x v="4"/>
  </r>
  <r>
    <x v="1"/>
    <s v="02"/>
    <x v="1"/>
    <x v="38"/>
    <s v="0238"/>
    <s v="Nannestad"/>
    <s v="2"/>
    <s v="Kvinner"/>
    <x v="0"/>
    <x v="0"/>
    <x v="7"/>
    <x v="39"/>
  </r>
  <r>
    <x v="1"/>
    <s v="02"/>
    <x v="1"/>
    <x v="38"/>
    <s v="0238"/>
    <s v="Nannestad"/>
    <s v="2"/>
    <s v="Kvinner"/>
    <x v="1"/>
    <x v="1"/>
    <x v="7"/>
    <x v="39"/>
  </r>
  <r>
    <x v="1"/>
    <s v="02"/>
    <x v="1"/>
    <x v="38"/>
    <s v="0238"/>
    <s v="Nannestad"/>
    <s v="2"/>
    <s v="Kvinner"/>
    <x v="2"/>
    <x v="2"/>
    <x v="7"/>
    <x v="1"/>
  </r>
  <r>
    <x v="1"/>
    <s v="02"/>
    <x v="1"/>
    <x v="38"/>
    <s v="0238"/>
    <s v="Nannestad"/>
    <s v="2"/>
    <s v="Kvinner"/>
    <x v="3"/>
    <x v="3"/>
    <x v="7"/>
    <x v="15"/>
  </r>
  <r>
    <x v="1"/>
    <s v="02"/>
    <x v="1"/>
    <x v="38"/>
    <s v="0238"/>
    <s v="Nannestad"/>
    <s v="2"/>
    <s v="Kvinner"/>
    <x v="4"/>
    <x v="4"/>
    <x v="7"/>
    <x v="19"/>
  </r>
  <r>
    <x v="1"/>
    <s v="02"/>
    <x v="1"/>
    <x v="38"/>
    <s v="0238"/>
    <s v="Nannestad"/>
    <s v="2"/>
    <s v="Kvinner"/>
    <x v="5"/>
    <x v="5"/>
    <x v="7"/>
    <x v="12"/>
  </r>
  <r>
    <x v="1"/>
    <s v="02"/>
    <x v="1"/>
    <x v="38"/>
    <s v="0238"/>
    <s v="Nannestad"/>
    <s v="1"/>
    <s v="Menn"/>
    <x v="0"/>
    <x v="0"/>
    <x v="7"/>
    <x v="39"/>
  </r>
  <r>
    <x v="1"/>
    <s v="02"/>
    <x v="1"/>
    <x v="38"/>
    <s v="0238"/>
    <s v="Nannestad"/>
    <s v="1"/>
    <s v="Menn"/>
    <x v="1"/>
    <x v="1"/>
    <x v="7"/>
    <x v="0"/>
  </r>
  <r>
    <x v="1"/>
    <s v="02"/>
    <x v="1"/>
    <x v="38"/>
    <s v="0238"/>
    <s v="Nannestad"/>
    <s v="1"/>
    <s v="Menn"/>
    <x v="2"/>
    <x v="2"/>
    <x v="7"/>
    <x v="2"/>
  </r>
  <r>
    <x v="1"/>
    <s v="02"/>
    <x v="1"/>
    <x v="38"/>
    <s v="0238"/>
    <s v="Nannestad"/>
    <s v="1"/>
    <s v="Menn"/>
    <x v="3"/>
    <x v="3"/>
    <x v="7"/>
    <x v="41"/>
  </r>
  <r>
    <x v="1"/>
    <s v="02"/>
    <x v="1"/>
    <x v="38"/>
    <s v="0238"/>
    <s v="Nannestad"/>
    <s v="1"/>
    <s v="Menn"/>
    <x v="4"/>
    <x v="4"/>
    <x v="7"/>
    <x v="32"/>
  </r>
  <r>
    <x v="1"/>
    <s v="02"/>
    <x v="1"/>
    <x v="38"/>
    <s v="0238"/>
    <s v="Nannestad"/>
    <s v="1"/>
    <s v="Menn"/>
    <x v="5"/>
    <x v="5"/>
    <x v="7"/>
    <x v="24"/>
  </r>
  <r>
    <x v="1"/>
    <s v="02"/>
    <x v="1"/>
    <x v="39"/>
    <s v="0239"/>
    <s v="Hurdal"/>
    <s v="2"/>
    <s v="Kvinner"/>
    <x v="0"/>
    <x v="0"/>
    <x v="0"/>
    <x v="23"/>
  </r>
  <r>
    <x v="1"/>
    <s v="02"/>
    <x v="1"/>
    <x v="39"/>
    <s v="0239"/>
    <s v="Hurdal"/>
    <s v="2"/>
    <s v="Kvinner"/>
    <x v="1"/>
    <x v="1"/>
    <x v="0"/>
    <x v="0"/>
  </r>
  <r>
    <x v="1"/>
    <s v="02"/>
    <x v="1"/>
    <x v="39"/>
    <s v="0239"/>
    <s v="Hurdal"/>
    <s v="2"/>
    <s v="Kvinner"/>
    <x v="2"/>
    <x v="2"/>
    <x v="0"/>
    <x v="0"/>
  </r>
  <r>
    <x v="1"/>
    <s v="02"/>
    <x v="1"/>
    <x v="39"/>
    <s v="0239"/>
    <s v="Hurdal"/>
    <s v="2"/>
    <s v="Kvinner"/>
    <x v="3"/>
    <x v="3"/>
    <x v="0"/>
    <x v="19"/>
  </r>
  <r>
    <x v="1"/>
    <s v="02"/>
    <x v="1"/>
    <x v="39"/>
    <s v="0239"/>
    <s v="Hurdal"/>
    <s v="2"/>
    <s v="Kvinner"/>
    <x v="4"/>
    <x v="4"/>
    <x v="0"/>
    <x v="23"/>
  </r>
  <r>
    <x v="1"/>
    <s v="02"/>
    <x v="1"/>
    <x v="39"/>
    <s v="0239"/>
    <s v="Hurdal"/>
    <s v="2"/>
    <s v="Kvinner"/>
    <x v="5"/>
    <x v="5"/>
    <x v="0"/>
    <x v="0"/>
  </r>
  <r>
    <x v="1"/>
    <s v="02"/>
    <x v="1"/>
    <x v="39"/>
    <s v="0239"/>
    <s v="Hurdal"/>
    <s v="1"/>
    <s v="Menn"/>
    <x v="0"/>
    <x v="0"/>
    <x v="0"/>
    <x v="23"/>
  </r>
  <r>
    <x v="1"/>
    <s v="02"/>
    <x v="1"/>
    <x v="39"/>
    <s v="0239"/>
    <s v="Hurdal"/>
    <s v="1"/>
    <s v="Menn"/>
    <x v="1"/>
    <x v="1"/>
    <x v="0"/>
    <x v="23"/>
  </r>
  <r>
    <x v="1"/>
    <s v="02"/>
    <x v="1"/>
    <x v="39"/>
    <s v="0239"/>
    <s v="Hurdal"/>
    <s v="1"/>
    <s v="Menn"/>
    <x v="2"/>
    <x v="2"/>
    <x v="0"/>
    <x v="19"/>
  </r>
  <r>
    <x v="1"/>
    <s v="02"/>
    <x v="1"/>
    <x v="39"/>
    <s v="0239"/>
    <s v="Hurdal"/>
    <s v="1"/>
    <s v="Menn"/>
    <x v="3"/>
    <x v="3"/>
    <x v="0"/>
    <x v="4"/>
  </r>
  <r>
    <x v="1"/>
    <s v="02"/>
    <x v="1"/>
    <x v="39"/>
    <s v="0239"/>
    <s v="Hurdal"/>
    <s v="1"/>
    <s v="Menn"/>
    <x v="4"/>
    <x v="4"/>
    <x v="0"/>
    <x v="21"/>
  </r>
  <r>
    <x v="1"/>
    <s v="02"/>
    <x v="1"/>
    <x v="39"/>
    <s v="0239"/>
    <s v="Hurdal"/>
    <s v="1"/>
    <s v="Menn"/>
    <x v="5"/>
    <x v="5"/>
    <x v="0"/>
    <x v="5"/>
  </r>
  <r>
    <x v="1"/>
    <s v="02"/>
    <x v="1"/>
    <x v="39"/>
    <s v="0239"/>
    <s v="Hurdal"/>
    <s v="2"/>
    <s v="Kvinner"/>
    <x v="0"/>
    <x v="0"/>
    <x v="1"/>
    <x v="0"/>
  </r>
  <r>
    <x v="1"/>
    <s v="02"/>
    <x v="1"/>
    <x v="39"/>
    <s v="0239"/>
    <s v="Hurdal"/>
    <s v="2"/>
    <s v="Kvinner"/>
    <x v="1"/>
    <x v="1"/>
    <x v="1"/>
    <x v="23"/>
  </r>
  <r>
    <x v="1"/>
    <s v="02"/>
    <x v="1"/>
    <x v="39"/>
    <s v="0239"/>
    <s v="Hurdal"/>
    <s v="2"/>
    <s v="Kvinner"/>
    <x v="2"/>
    <x v="2"/>
    <x v="1"/>
    <x v="0"/>
  </r>
  <r>
    <x v="1"/>
    <s v="02"/>
    <x v="1"/>
    <x v="39"/>
    <s v="0239"/>
    <s v="Hurdal"/>
    <s v="2"/>
    <s v="Kvinner"/>
    <x v="3"/>
    <x v="3"/>
    <x v="1"/>
    <x v="19"/>
  </r>
  <r>
    <x v="1"/>
    <s v="02"/>
    <x v="1"/>
    <x v="39"/>
    <s v="0239"/>
    <s v="Hurdal"/>
    <s v="2"/>
    <s v="Kvinner"/>
    <x v="4"/>
    <x v="4"/>
    <x v="1"/>
    <x v="23"/>
  </r>
  <r>
    <x v="1"/>
    <s v="02"/>
    <x v="1"/>
    <x v="39"/>
    <s v="0239"/>
    <s v="Hurdal"/>
    <s v="2"/>
    <s v="Kvinner"/>
    <x v="5"/>
    <x v="5"/>
    <x v="1"/>
    <x v="1"/>
  </r>
  <r>
    <x v="1"/>
    <s v="02"/>
    <x v="1"/>
    <x v="39"/>
    <s v="0239"/>
    <s v="Hurdal"/>
    <s v="1"/>
    <s v="Menn"/>
    <x v="0"/>
    <x v="0"/>
    <x v="1"/>
    <x v="39"/>
  </r>
  <r>
    <x v="1"/>
    <s v="02"/>
    <x v="1"/>
    <x v="39"/>
    <s v="0239"/>
    <s v="Hurdal"/>
    <s v="1"/>
    <s v="Menn"/>
    <x v="1"/>
    <x v="1"/>
    <x v="1"/>
    <x v="23"/>
  </r>
  <r>
    <x v="1"/>
    <s v="02"/>
    <x v="1"/>
    <x v="39"/>
    <s v="0239"/>
    <s v="Hurdal"/>
    <s v="1"/>
    <s v="Menn"/>
    <x v="2"/>
    <x v="2"/>
    <x v="1"/>
    <x v="12"/>
  </r>
  <r>
    <x v="1"/>
    <s v="02"/>
    <x v="1"/>
    <x v="39"/>
    <s v="0239"/>
    <s v="Hurdal"/>
    <s v="1"/>
    <s v="Menn"/>
    <x v="3"/>
    <x v="3"/>
    <x v="1"/>
    <x v="3"/>
  </r>
  <r>
    <x v="1"/>
    <s v="02"/>
    <x v="1"/>
    <x v="39"/>
    <s v="0239"/>
    <s v="Hurdal"/>
    <s v="1"/>
    <s v="Menn"/>
    <x v="4"/>
    <x v="4"/>
    <x v="1"/>
    <x v="14"/>
  </r>
  <r>
    <x v="1"/>
    <s v="02"/>
    <x v="1"/>
    <x v="39"/>
    <s v="0239"/>
    <s v="Hurdal"/>
    <s v="1"/>
    <s v="Menn"/>
    <x v="5"/>
    <x v="5"/>
    <x v="1"/>
    <x v="7"/>
  </r>
  <r>
    <x v="1"/>
    <s v="02"/>
    <x v="1"/>
    <x v="39"/>
    <s v="0239"/>
    <s v="Hurdal"/>
    <s v="2"/>
    <s v="Kvinner"/>
    <x v="0"/>
    <x v="0"/>
    <x v="2"/>
    <x v="39"/>
  </r>
  <r>
    <x v="1"/>
    <s v="02"/>
    <x v="1"/>
    <x v="39"/>
    <s v="0239"/>
    <s v="Hurdal"/>
    <s v="2"/>
    <s v="Kvinner"/>
    <x v="1"/>
    <x v="1"/>
    <x v="2"/>
    <x v="23"/>
  </r>
  <r>
    <x v="1"/>
    <s v="02"/>
    <x v="1"/>
    <x v="39"/>
    <s v="0239"/>
    <s v="Hurdal"/>
    <s v="2"/>
    <s v="Kvinner"/>
    <x v="2"/>
    <x v="2"/>
    <x v="2"/>
    <x v="0"/>
  </r>
  <r>
    <x v="1"/>
    <s v="02"/>
    <x v="1"/>
    <x v="39"/>
    <s v="0239"/>
    <s v="Hurdal"/>
    <s v="2"/>
    <s v="Kvinner"/>
    <x v="3"/>
    <x v="3"/>
    <x v="2"/>
    <x v="19"/>
  </r>
  <r>
    <x v="1"/>
    <s v="02"/>
    <x v="1"/>
    <x v="39"/>
    <s v="0239"/>
    <s v="Hurdal"/>
    <s v="2"/>
    <s v="Kvinner"/>
    <x v="4"/>
    <x v="4"/>
    <x v="2"/>
    <x v="39"/>
  </r>
  <r>
    <x v="1"/>
    <s v="02"/>
    <x v="1"/>
    <x v="39"/>
    <s v="0239"/>
    <s v="Hurdal"/>
    <s v="2"/>
    <s v="Kvinner"/>
    <x v="5"/>
    <x v="5"/>
    <x v="2"/>
    <x v="0"/>
  </r>
  <r>
    <x v="1"/>
    <s v="02"/>
    <x v="1"/>
    <x v="39"/>
    <s v="0239"/>
    <s v="Hurdal"/>
    <s v="1"/>
    <s v="Menn"/>
    <x v="0"/>
    <x v="0"/>
    <x v="2"/>
    <x v="0"/>
  </r>
  <r>
    <x v="1"/>
    <s v="02"/>
    <x v="1"/>
    <x v="39"/>
    <s v="0239"/>
    <s v="Hurdal"/>
    <s v="1"/>
    <s v="Menn"/>
    <x v="1"/>
    <x v="1"/>
    <x v="2"/>
    <x v="23"/>
  </r>
  <r>
    <x v="1"/>
    <s v="02"/>
    <x v="1"/>
    <x v="39"/>
    <s v="0239"/>
    <s v="Hurdal"/>
    <s v="1"/>
    <s v="Menn"/>
    <x v="2"/>
    <x v="2"/>
    <x v="2"/>
    <x v="1"/>
  </r>
  <r>
    <x v="1"/>
    <s v="02"/>
    <x v="1"/>
    <x v="39"/>
    <s v="0239"/>
    <s v="Hurdal"/>
    <s v="1"/>
    <s v="Menn"/>
    <x v="3"/>
    <x v="3"/>
    <x v="2"/>
    <x v="24"/>
  </r>
  <r>
    <x v="1"/>
    <s v="02"/>
    <x v="1"/>
    <x v="39"/>
    <s v="0239"/>
    <s v="Hurdal"/>
    <s v="1"/>
    <s v="Menn"/>
    <x v="4"/>
    <x v="4"/>
    <x v="2"/>
    <x v="2"/>
  </r>
  <r>
    <x v="1"/>
    <s v="02"/>
    <x v="1"/>
    <x v="39"/>
    <s v="0239"/>
    <s v="Hurdal"/>
    <s v="1"/>
    <s v="Menn"/>
    <x v="5"/>
    <x v="5"/>
    <x v="2"/>
    <x v="7"/>
  </r>
  <r>
    <x v="1"/>
    <s v="02"/>
    <x v="1"/>
    <x v="39"/>
    <s v="0239"/>
    <s v="Hurdal"/>
    <s v="2"/>
    <s v="Kvinner"/>
    <x v="0"/>
    <x v="0"/>
    <x v="3"/>
    <x v="39"/>
  </r>
  <r>
    <x v="1"/>
    <s v="02"/>
    <x v="1"/>
    <x v="39"/>
    <s v="0239"/>
    <s v="Hurdal"/>
    <s v="2"/>
    <s v="Kvinner"/>
    <x v="1"/>
    <x v="1"/>
    <x v="3"/>
    <x v="23"/>
  </r>
  <r>
    <x v="1"/>
    <s v="02"/>
    <x v="1"/>
    <x v="39"/>
    <s v="0239"/>
    <s v="Hurdal"/>
    <s v="2"/>
    <s v="Kvinner"/>
    <x v="2"/>
    <x v="2"/>
    <x v="3"/>
    <x v="1"/>
  </r>
  <r>
    <x v="1"/>
    <s v="02"/>
    <x v="1"/>
    <x v="39"/>
    <s v="0239"/>
    <s v="Hurdal"/>
    <s v="2"/>
    <s v="Kvinner"/>
    <x v="3"/>
    <x v="3"/>
    <x v="3"/>
    <x v="0"/>
  </r>
  <r>
    <x v="1"/>
    <s v="02"/>
    <x v="1"/>
    <x v="39"/>
    <s v="0239"/>
    <s v="Hurdal"/>
    <s v="2"/>
    <s v="Kvinner"/>
    <x v="4"/>
    <x v="4"/>
    <x v="3"/>
    <x v="39"/>
  </r>
  <r>
    <x v="1"/>
    <s v="02"/>
    <x v="1"/>
    <x v="39"/>
    <s v="0239"/>
    <s v="Hurdal"/>
    <s v="2"/>
    <s v="Kvinner"/>
    <x v="5"/>
    <x v="5"/>
    <x v="3"/>
    <x v="0"/>
  </r>
  <r>
    <x v="1"/>
    <s v="02"/>
    <x v="1"/>
    <x v="39"/>
    <s v="0239"/>
    <s v="Hurdal"/>
    <s v="1"/>
    <s v="Menn"/>
    <x v="0"/>
    <x v="0"/>
    <x v="3"/>
    <x v="1"/>
  </r>
  <r>
    <x v="1"/>
    <s v="02"/>
    <x v="1"/>
    <x v="39"/>
    <s v="0239"/>
    <s v="Hurdal"/>
    <s v="1"/>
    <s v="Menn"/>
    <x v="1"/>
    <x v="1"/>
    <x v="3"/>
    <x v="39"/>
  </r>
  <r>
    <x v="1"/>
    <s v="02"/>
    <x v="1"/>
    <x v="39"/>
    <s v="0239"/>
    <s v="Hurdal"/>
    <s v="1"/>
    <s v="Menn"/>
    <x v="2"/>
    <x v="2"/>
    <x v="3"/>
    <x v="19"/>
  </r>
  <r>
    <x v="1"/>
    <s v="02"/>
    <x v="1"/>
    <x v="39"/>
    <s v="0239"/>
    <s v="Hurdal"/>
    <s v="1"/>
    <s v="Menn"/>
    <x v="3"/>
    <x v="3"/>
    <x v="3"/>
    <x v="20"/>
  </r>
  <r>
    <x v="1"/>
    <s v="02"/>
    <x v="1"/>
    <x v="39"/>
    <s v="0239"/>
    <s v="Hurdal"/>
    <s v="1"/>
    <s v="Menn"/>
    <x v="4"/>
    <x v="4"/>
    <x v="3"/>
    <x v="2"/>
  </r>
  <r>
    <x v="1"/>
    <s v="02"/>
    <x v="1"/>
    <x v="39"/>
    <s v="0239"/>
    <s v="Hurdal"/>
    <s v="1"/>
    <s v="Menn"/>
    <x v="5"/>
    <x v="5"/>
    <x v="3"/>
    <x v="12"/>
  </r>
  <r>
    <x v="1"/>
    <s v="02"/>
    <x v="1"/>
    <x v="39"/>
    <s v="0239"/>
    <s v="Hurdal"/>
    <s v="2"/>
    <s v="Kvinner"/>
    <x v="0"/>
    <x v="0"/>
    <x v="4"/>
    <x v="39"/>
  </r>
  <r>
    <x v="1"/>
    <s v="02"/>
    <x v="1"/>
    <x v="39"/>
    <s v="0239"/>
    <s v="Hurdal"/>
    <s v="2"/>
    <s v="Kvinner"/>
    <x v="1"/>
    <x v="1"/>
    <x v="4"/>
    <x v="23"/>
  </r>
  <r>
    <x v="1"/>
    <s v="02"/>
    <x v="1"/>
    <x v="39"/>
    <s v="0239"/>
    <s v="Hurdal"/>
    <s v="2"/>
    <s v="Kvinner"/>
    <x v="2"/>
    <x v="2"/>
    <x v="4"/>
    <x v="23"/>
  </r>
  <r>
    <x v="1"/>
    <s v="02"/>
    <x v="1"/>
    <x v="39"/>
    <s v="0239"/>
    <s v="Hurdal"/>
    <s v="2"/>
    <s v="Kvinner"/>
    <x v="3"/>
    <x v="3"/>
    <x v="4"/>
    <x v="19"/>
  </r>
  <r>
    <x v="1"/>
    <s v="02"/>
    <x v="1"/>
    <x v="39"/>
    <s v="0239"/>
    <s v="Hurdal"/>
    <s v="2"/>
    <s v="Kvinner"/>
    <x v="4"/>
    <x v="4"/>
    <x v="4"/>
    <x v="39"/>
  </r>
  <r>
    <x v="1"/>
    <s v="02"/>
    <x v="1"/>
    <x v="39"/>
    <s v="0239"/>
    <s v="Hurdal"/>
    <s v="2"/>
    <s v="Kvinner"/>
    <x v="5"/>
    <x v="5"/>
    <x v="4"/>
    <x v="1"/>
  </r>
  <r>
    <x v="1"/>
    <s v="02"/>
    <x v="1"/>
    <x v="39"/>
    <s v="0239"/>
    <s v="Hurdal"/>
    <s v="1"/>
    <s v="Menn"/>
    <x v="0"/>
    <x v="0"/>
    <x v="4"/>
    <x v="23"/>
  </r>
  <r>
    <x v="1"/>
    <s v="02"/>
    <x v="1"/>
    <x v="39"/>
    <s v="0239"/>
    <s v="Hurdal"/>
    <s v="1"/>
    <s v="Menn"/>
    <x v="1"/>
    <x v="1"/>
    <x v="4"/>
    <x v="39"/>
  </r>
  <r>
    <x v="1"/>
    <s v="02"/>
    <x v="1"/>
    <x v="39"/>
    <s v="0239"/>
    <s v="Hurdal"/>
    <s v="1"/>
    <s v="Menn"/>
    <x v="2"/>
    <x v="2"/>
    <x v="4"/>
    <x v="23"/>
  </r>
  <r>
    <x v="1"/>
    <s v="02"/>
    <x v="1"/>
    <x v="39"/>
    <s v="0239"/>
    <s v="Hurdal"/>
    <s v="1"/>
    <s v="Menn"/>
    <x v="3"/>
    <x v="3"/>
    <x v="4"/>
    <x v="55"/>
  </r>
  <r>
    <x v="1"/>
    <s v="02"/>
    <x v="1"/>
    <x v="39"/>
    <s v="0239"/>
    <s v="Hurdal"/>
    <s v="1"/>
    <s v="Menn"/>
    <x v="4"/>
    <x v="4"/>
    <x v="4"/>
    <x v="2"/>
  </r>
  <r>
    <x v="1"/>
    <s v="02"/>
    <x v="1"/>
    <x v="39"/>
    <s v="0239"/>
    <s v="Hurdal"/>
    <s v="1"/>
    <s v="Menn"/>
    <x v="5"/>
    <x v="5"/>
    <x v="4"/>
    <x v="6"/>
  </r>
  <r>
    <x v="1"/>
    <s v="02"/>
    <x v="1"/>
    <x v="39"/>
    <s v="0239"/>
    <s v="Hurdal"/>
    <s v="2"/>
    <s v="Kvinner"/>
    <x v="0"/>
    <x v="0"/>
    <x v="5"/>
    <x v="23"/>
  </r>
  <r>
    <x v="1"/>
    <s v="02"/>
    <x v="1"/>
    <x v="39"/>
    <s v="0239"/>
    <s v="Hurdal"/>
    <s v="2"/>
    <s v="Kvinner"/>
    <x v="1"/>
    <x v="1"/>
    <x v="5"/>
    <x v="23"/>
  </r>
  <r>
    <x v="1"/>
    <s v="02"/>
    <x v="1"/>
    <x v="39"/>
    <s v="0239"/>
    <s v="Hurdal"/>
    <s v="2"/>
    <s v="Kvinner"/>
    <x v="2"/>
    <x v="2"/>
    <x v="5"/>
    <x v="19"/>
  </r>
  <r>
    <x v="1"/>
    <s v="02"/>
    <x v="1"/>
    <x v="39"/>
    <s v="0239"/>
    <s v="Hurdal"/>
    <s v="2"/>
    <s v="Kvinner"/>
    <x v="3"/>
    <x v="3"/>
    <x v="5"/>
    <x v="19"/>
  </r>
  <r>
    <x v="1"/>
    <s v="02"/>
    <x v="1"/>
    <x v="39"/>
    <s v="0239"/>
    <s v="Hurdal"/>
    <s v="2"/>
    <s v="Kvinner"/>
    <x v="4"/>
    <x v="4"/>
    <x v="5"/>
    <x v="23"/>
  </r>
  <r>
    <x v="1"/>
    <s v="02"/>
    <x v="1"/>
    <x v="39"/>
    <s v="0239"/>
    <s v="Hurdal"/>
    <s v="2"/>
    <s v="Kvinner"/>
    <x v="5"/>
    <x v="5"/>
    <x v="5"/>
    <x v="0"/>
  </r>
  <r>
    <x v="1"/>
    <s v="02"/>
    <x v="1"/>
    <x v="39"/>
    <s v="0239"/>
    <s v="Hurdal"/>
    <s v="1"/>
    <s v="Menn"/>
    <x v="0"/>
    <x v="0"/>
    <x v="5"/>
    <x v="23"/>
  </r>
  <r>
    <x v="1"/>
    <s v="02"/>
    <x v="1"/>
    <x v="39"/>
    <s v="0239"/>
    <s v="Hurdal"/>
    <s v="1"/>
    <s v="Menn"/>
    <x v="1"/>
    <x v="1"/>
    <x v="5"/>
    <x v="39"/>
  </r>
  <r>
    <x v="1"/>
    <s v="02"/>
    <x v="1"/>
    <x v="39"/>
    <s v="0239"/>
    <s v="Hurdal"/>
    <s v="1"/>
    <s v="Menn"/>
    <x v="2"/>
    <x v="2"/>
    <x v="5"/>
    <x v="0"/>
  </r>
  <r>
    <x v="1"/>
    <s v="02"/>
    <x v="1"/>
    <x v="39"/>
    <s v="0239"/>
    <s v="Hurdal"/>
    <s v="1"/>
    <s v="Menn"/>
    <x v="3"/>
    <x v="3"/>
    <x v="5"/>
    <x v="14"/>
  </r>
  <r>
    <x v="1"/>
    <s v="02"/>
    <x v="1"/>
    <x v="39"/>
    <s v="0239"/>
    <s v="Hurdal"/>
    <s v="1"/>
    <s v="Menn"/>
    <x v="4"/>
    <x v="4"/>
    <x v="5"/>
    <x v="36"/>
  </r>
  <r>
    <x v="1"/>
    <s v="02"/>
    <x v="1"/>
    <x v="39"/>
    <s v="0239"/>
    <s v="Hurdal"/>
    <s v="1"/>
    <s v="Menn"/>
    <x v="5"/>
    <x v="5"/>
    <x v="5"/>
    <x v="15"/>
  </r>
  <r>
    <x v="1"/>
    <s v="02"/>
    <x v="1"/>
    <x v="39"/>
    <s v="0239"/>
    <s v="Hurdal"/>
    <s v="2"/>
    <s v="Kvinner"/>
    <x v="0"/>
    <x v="0"/>
    <x v="6"/>
    <x v="0"/>
  </r>
  <r>
    <x v="1"/>
    <s v="02"/>
    <x v="1"/>
    <x v="39"/>
    <s v="0239"/>
    <s v="Hurdal"/>
    <s v="2"/>
    <s v="Kvinner"/>
    <x v="1"/>
    <x v="1"/>
    <x v="6"/>
    <x v="23"/>
  </r>
  <r>
    <x v="1"/>
    <s v="02"/>
    <x v="1"/>
    <x v="39"/>
    <s v="0239"/>
    <s v="Hurdal"/>
    <s v="2"/>
    <s v="Kvinner"/>
    <x v="2"/>
    <x v="2"/>
    <x v="6"/>
    <x v="1"/>
  </r>
  <r>
    <x v="1"/>
    <s v="02"/>
    <x v="1"/>
    <x v="39"/>
    <s v="0239"/>
    <s v="Hurdal"/>
    <s v="2"/>
    <s v="Kvinner"/>
    <x v="3"/>
    <x v="3"/>
    <x v="6"/>
    <x v="1"/>
  </r>
  <r>
    <x v="1"/>
    <s v="02"/>
    <x v="1"/>
    <x v="39"/>
    <s v="0239"/>
    <s v="Hurdal"/>
    <s v="2"/>
    <s v="Kvinner"/>
    <x v="4"/>
    <x v="4"/>
    <x v="6"/>
    <x v="0"/>
  </r>
  <r>
    <x v="1"/>
    <s v="02"/>
    <x v="1"/>
    <x v="39"/>
    <s v="0239"/>
    <s v="Hurdal"/>
    <s v="2"/>
    <s v="Kvinner"/>
    <x v="5"/>
    <x v="5"/>
    <x v="6"/>
    <x v="23"/>
  </r>
  <r>
    <x v="1"/>
    <s v="02"/>
    <x v="1"/>
    <x v="39"/>
    <s v="0239"/>
    <s v="Hurdal"/>
    <s v="1"/>
    <s v="Menn"/>
    <x v="0"/>
    <x v="0"/>
    <x v="6"/>
    <x v="39"/>
  </r>
  <r>
    <x v="1"/>
    <s v="02"/>
    <x v="1"/>
    <x v="39"/>
    <s v="0239"/>
    <s v="Hurdal"/>
    <s v="1"/>
    <s v="Menn"/>
    <x v="1"/>
    <x v="1"/>
    <x v="6"/>
    <x v="0"/>
  </r>
  <r>
    <x v="1"/>
    <s v="02"/>
    <x v="1"/>
    <x v="39"/>
    <s v="0239"/>
    <s v="Hurdal"/>
    <s v="1"/>
    <s v="Menn"/>
    <x v="2"/>
    <x v="2"/>
    <x v="6"/>
    <x v="0"/>
  </r>
  <r>
    <x v="1"/>
    <s v="02"/>
    <x v="1"/>
    <x v="39"/>
    <s v="0239"/>
    <s v="Hurdal"/>
    <s v="1"/>
    <s v="Menn"/>
    <x v="3"/>
    <x v="3"/>
    <x v="6"/>
    <x v="14"/>
  </r>
  <r>
    <x v="1"/>
    <s v="02"/>
    <x v="1"/>
    <x v="39"/>
    <s v="0239"/>
    <s v="Hurdal"/>
    <s v="1"/>
    <s v="Menn"/>
    <x v="4"/>
    <x v="4"/>
    <x v="6"/>
    <x v="21"/>
  </r>
  <r>
    <x v="1"/>
    <s v="02"/>
    <x v="1"/>
    <x v="39"/>
    <s v="0239"/>
    <s v="Hurdal"/>
    <s v="1"/>
    <s v="Menn"/>
    <x v="5"/>
    <x v="5"/>
    <x v="6"/>
    <x v="21"/>
  </r>
  <r>
    <x v="1"/>
    <s v="02"/>
    <x v="1"/>
    <x v="39"/>
    <s v="0239"/>
    <s v="Hurdal"/>
    <s v="2"/>
    <s v="Kvinner"/>
    <x v="0"/>
    <x v="0"/>
    <x v="7"/>
    <x v="39"/>
  </r>
  <r>
    <x v="1"/>
    <s v="02"/>
    <x v="1"/>
    <x v="39"/>
    <s v="0239"/>
    <s v="Hurdal"/>
    <s v="2"/>
    <s v="Kvinner"/>
    <x v="1"/>
    <x v="1"/>
    <x v="7"/>
    <x v="39"/>
  </r>
  <r>
    <x v="1"/>
    <s v="02"/>
    <x v="1"/>
    <x v="39"/>
    <s v="0239"/>
    <s v="Hurdal"/>
    <s v="2"/>
    <s v="Kvinner"/>
    <x v="2"/>
    <x v="2"/>
    <x v="7"/>
    <x v="19"/>
  </r>
  <r>
    <x v="1"/>
    <s v="02"/>
    <x v="1"/>
    <x v="39"/>
    <s v="0239"/>
    <s v="Hurdal"/>
    <s v="2"/>
    <s v="Kvinner"/>
    <x v="3"/>
    <x v="3"/>
    <x v="7"/>
    <x v="0"/>
  </r>
  <r>
    <x v="1"/>
    <s v="02"/>
    <x v="1"/>
    <x v="39"/>
    <s v="0239"/>
    <s v="Hurdal"/>
    <s v="2"/>
    <s v="Kvinner"/>
    <x v="4"/>
    <x v="4"/>
    <x v="7"/>
    <x v="39"/>
  </r>
  <r>
    <x v="1"/>
    <s v="02"/>
    <x v="1"/>
    <x v="39"/>
    <s v="0239"/>
    <s v="Hurdal"/>
    <s v="2"/>
    <s v="Kvinner"/>
    <x v="5"/>
    <x v="5"/>
    <x v="7"/>
    <x v="23"/>
  </r>
  <r>
    <x v="1"/>
    <s v="02"/>
    <x v="1"/>
    <x v="39"/>
    <s v="0239"/>
    <s v="Hurdal"/>
    <s v="1"/>
    <s v="Menn"/>
    <x v="0"/>
    <x v="0"/>
    <x v="7"/>
    <x v="23"/>
  </r>
  <r>
    <x v="1"/>
    <s v="02"/>
    <x v="1"/>
    <x v="39"/>
    <s v="0239"/>
    <s v="Hurdal"/>
    <s v="1"/>
    <s v="Menn"/>
    <x v="1"/>
    <x v="1"/>
    <x v="7"/>
    <x v="39"/>
  </r>
  <r>
    <x v="1"/>
    <s v="02"/>
    <x v="1"/>
    <x v="39"/>
    <s v="0239"/>
    <s v="Hurdal"/>
    <s v="1"/>
    <s v="Menn"/>
    <x v="2"/>
    <x v="2"/>
    <x v="7"/>
    <x v="1"/>
  </r>
  <r>
    <x v="1"/>
    <s v="02"/>
    <x v="1"/>
    <x v="39"/>
    <s v="0239"/>
    <s v="Hurdal"/>
    <s v="1"/>
    <s v="Menn"/>
    <x v="3"/>
    <x v="3"/>
    <x v="7"/>
    <x v="21"/>
  </r>
  <r>
    <x v="1"/>
    <s v="02"/>
    <x v="1"/>
    <x v="39"/>
    <s v="0239"/>
    <s v="Hurdal"/>
    <s v="1"/>
    <s v="Menn"/>
    <x v="4"/>
    <x v="4"/>
    <x v="7"/>
    <x v="4"/>
  </r>
  <r>
    <x v="1"/>
    <s v="02"/>
    <x v="1"/>
    <x v="39"/>
    <s v="0239"/>
    <s v="Hurdal"/>
    <s v="1"/>
    <s v="Menn"/>
    <x v="5"/>
    <x v="5"/>
    <x v="7"/>
    <x v="7"/>
  </r>
  <r>
    <x v="2"/>
    <s v="03"/>
    <x v="2"/>
    <x v="40"/>
    <s v="0301"/>
    <s v="Oslo kommune"/>
    <s v="2"/>
    <s v="Kvinner"/>
    <x v="0"/>
    <x v="0"/>
    <x v="0"/>
    <x v="7"/>
  </r>
  <r>
    <x v="2"/>
    <s v="03"/>
    <x v="2"/>
    <x v="40"/>
    <s v="0301"/>
    <s v="Oslo kommune"/>
    <s v="2"/>
    <s v="Kvinner"/>
    <x v="1"/>
    <x v="1"/>
    <x v="0"/>
    <x v="40"/>
  </r>
  <r>
    <x v="2"/>
    <s v="03"/>
    <x v="2"/>
    <x v="40"/>
    <s v="0301"/>
    <s v="Oslo kommune"/>
    <s v="2"/>
    <s v="Kvinner"/>
    <x v="2"/>
    <x v="2"/>
    <x v="0"/>
    <x v="85"/>
  </r>
  <r>
    <x v="2"/>
    <s v="03"/>
    <x v="2"/>
    <x v="40"/>
    <s v="0301"/>
    <s v="Oslo kommune"/>
    <s v="2"/>
    <s v="Kvinner"/>
    <x v="3"/>
    <x v="3"/>
    <x v="0"/>
    <x v="37"/>
  </r>
  <r>
    <x v="2"/>
    <s v="03"/>
    <x v="2"/>
    <x v="40"/>
    <s v="0301"/>
    <s v="Oslo kommune"/>
    <s v="2"/>
    <s v="Kvinner"/>
    <x v="4"/>
    <x v="4"/>
    <x v="0"/>
    <x v="27"/>
  </r>
  <r>
    <x v="2"/>
    <s v="03"/>
    <x v="2"/>
    <x v="40"/>
    <s v="0301"/>
    <s v="Oslo kommune"/>
    <s v="2"/>
    <s v="Kvinner"/>
    <x v="5"/>
    <x v="5"/>
    <x v="0"/>
    <x v="20"/>
  </r>
  <r>
    <x v="2"/>
    <s v="03"/>
    <x v="2"/>
    <x v="40"/>
    <s v="0301"/>
    <s v="Oslo kommune"/>
    <s v="1"/>
    <s v="Menn"/>
    <x v="0"/>
    <x v="0"/>
    <x v="0"/>
    <x v="13"/>
  </r>
  <r>
    <x v="2"/>
    <s v="03"/>
    <x v="2"/>
    <x v="40"/>
    <s v="0301"/>
    <s v="Oslo kommune"/>
    <s v="1"/>
    <s v="Menn"/>
    <x v="1"/>
    <x v="1"/>
    <x v="0"/>
    <x v="45"/>
  </r>
  <r>
    <x v="2"/>
    <s v="03"/>
    <x v="2"/>
    <x v="40"/>
    <s v="0301"/>
    <s v="Oslo kommune"/>
    <s v="1"/>
    <s v="Menn"/>
    <x v="2"/>
    <x v="2"/>
    <x v="0"/>
    <x v="97"/>
  </r>
  <r>
    <x v="2"/>
    <s v="03"/>
    <x v="2"/>
    <x v="40"/>
    <s v="0301"/>
    <s v="Oslo kommune"/>
    <s v="1"/>
    <s v="Menn"/>
    <x v="3"/>
    <x v="3"/>
    <x v="0"/>
    <x v="98"/>
  </r>
  <r>
    <x v="2"/>
    <s v="03"/>
    <x v="2"/>
    <x v="40"/>
    <s v="0301"/>
    <s v="Oslo kommune"/>
    <s v="1"/>
    <s v="Menn"/>
    <x v="4"/>
    <x v="4"/>
    <x v="0"/>
    <x v="43"/>
  </r>
  <r>
    <x v="2"/>
    <s v="03"/>
    <x v="2"/>
    <x v="40"/>
    <s v="0301"/>
    <s v="Oslo kommune"/>
    <s v="1"/>
    <s v="Menn"/>
    <x v="5"/>
    <x v="5"/>
    <x v="0"/>
    <x v="73"/>
  </r>
  <r>
    <x v="2"/>
    <s v="03"/>
    <x v="2"/>
    <x v="40"/>
    <s v="0301"/>
    <s v="Oslo kommune"/>
    <s v="2"/>
    <s v="Kvinner"/>
    <x v="0"/>
    <x v="0"/>
    <x v="1"/>
    <x v="12"/>
  </r>
  <r>
    <x v="2"/>
    <s v="03"/>
    <x v="2"/>
    <x v="40"/>
    <s v="0301"/>
    <s v="Oslo kommune"/>
    <s v="2"/>
    <s v="Kvinner"/>
    <x v="1"/>
    <x v="1"/>
    <x v="1"/>
    <x v="21"/>
  </r>
  <r>
    <x v="2"/>
    <s v="03"/>
    <x v="2"/>
    <x v="40"/>
    <s v="0301"/>
    <s v="Oslo kommune"/>
    <s v="2"/>
    <s v="Kvinner"/>
    <x v="2"/>
    <x v="2"/>
    <x v="1"/>
    <x v="57"/>
  </r>
  <r>
    <x v="2"/>
    <s v="03"/>
    <x v="2"/>
    <x v="40"/>
    <s v="0301"/>
    <s v="Oslo kommune"/>
    <s v="2"/>
    <s v="Kvinner"/>
    <x v="3"/>
    <x v="3"/>
    <x v="1"/>
    <x v="57"/>
  </r>
  <r>
    <x v="2"/>
    <s v="03"/>
    <x v="2"/>
    <x v="40"/>
    <s v="0301"/>
    <s v="Oslo kommune"/>
    <s v="2"/>
    <s v="Kvinner"/>
    <x v="4"/>
    <x v="4"/>
    <x v="1"/>
    <x v="28"/>
  </r>
  <r>
    <x v="2"/>
    <s v="03"/>
    <x v="2"/>
    <x v="40"/>
    <s v="0301"/>
    <s v="Oslo kommune"/>
    <s v="2"/>
    <s v="Kvinner"/>
    <x v="5"/>
    <x v="5"/>
    <x v="1"/>
    <x v="3"/>
  </r>
  <r>
    <x v="2"/>
    <s v="03"/>
    <x v="2"/>
    <x v="40"/>
    <s v="0301"/>
    <s v="Oslo kommune"/>
    <s v="1"/>
    <s v="Menn"/>
    <x v="0"/>
    <x v="0"/>
    <x v="1"/>
    <x v="5"/>
  </r>
  <r>
    <x v="2"/>
    <s v="03"/>
    <x v="2"/>
    <x v="40"/>
    <s v="0301"/>
    <s v="Oslo kommune"/>
    <s v="1"/>
    <s v="Menn"/>
    <x v="1"/>
    <x v="1"/>
    <x v="1"/>
    <x v="3"/>
  </r>
  <r>
    <x v="2"/>
    <s v="03"/>
    <x v="2"/>
    <x v="40"/>
    <s v="0301"/>
    <s v="Oslo kommune"/>
    <s v="1"/>
    <s v="Menn"/>
    <x v="2"/>
    <x v="2"/>
    <x v="1"/>
    <x v="99"/>
  </r>
  <r>
    <x v="2"/>
    <s v="03"/>
    <x v="2"/>
    <x v="40"/>
    <s v="0301"/>
    <s v="Oslo kommune"/>
    <s v="1"/>
    <s v="Menn"/>
    <x v="3"/>
    <x v="3"/>
    <x v="1"/>
    <x v="100"/>
  </r>
  <r>
    <x v="2"/>
    <s v="03"/>
    <x v="2"/>
    <x v="40"/>
    <s v="0301"/>
    <s v="Oslo kommune"/>
    <s v="1"/>
    <s v="Menn"/>
    <x v="4"/>
    <x v="4"/>
    <x v="1"/>
    <x v="101"/>
  </r>
  <r>
    <x v="2"/>
    <s v="03"/>
    <x v="2"/>
    <x v="40"/>
    <s v="0301"/>
    <s v="Oslo kommune"/>
    <s v="1"/>
    <s v="Menn"/>
    <x v="5"/>
    <x v="5"/>
    <x v="1"/>
    <x v="72"/>
  </r>
  <r>
    <x v="2"/>
    <s v="03"/>
    <x v="2"/>
    <x v="40"/>
    <s v="0301"/>
    <s v="Oslo kommune"/>
    <s v="2"/>
    <s v="Kvinner"/>
    <x v="0"/>
    <x v="0"/>
    <x v="2"/>
    <x v="19"/>
  </r>
  <r>
    <x v="2"/>
    <s v="03"/>
    <x v="2"/>
    <x v="40"/>
    <s v="0301"/>
    <s v="Oslo kommune"/>
    <s v="2"/>
    <s v="Kvinner"/>
    <x v="1"/>
    <x v="1"/>
    <x v="2"/>
    <x v="36"/>
  </r>
  <r>
    <x v="2"/>
    <s v="03"/>
    <x v="2"/>
    <x v="40"/>
    <s v="0301"/>
    <s v="Oslo kommune"/>
    <s v="2"/>
    <s v="Kvinner"/>
    <x v="2"/>
    <x v="2"/>
    <x v="2"/>
    <x v="18"/>
  </r>
  <r>
    <x v="2"/>
    <s v="03"/>
    <x v="2"/>
    <x v="40"/>
    <s v="0301"/>
    <s v="Oslo kommune"/>
    <s v="2"/>
    <s v="Kvinner"/>
    <x v="3"/>
    <x v="3"/>
    <x v="2"/>
    <x v="58"/>
  </r>
  <r>
    <x v="2"/>
    <s v="03"/>
    <x v="2"/>
    <x v="40"/>
    <s v="0301"/>
    <s v="Oslo kommune"/>
    <s v="2"/>
    <s v="Kvinner"/>
    <x v="4"/>
    <x v="4"/>
    <x v="2"/>
    <x v="16"/>
  </r>
  <r>
    <x v="2"/>
    <s v="03"/>
    <x v="2"/>
    <x v="40"/>
    <s v="0301"/>
    <s v="Oslo kommune"/>
    <s v="2"/>
    <s v="Kvinner"/>
    <x v="5"/>
    <x v="5"/>
    <x v="2"/>
    <x v="20"/>
  </r>
  <r>
    <x v="2"/>
    <s v="03"/>
    <x v="2"/>
    <x v="40"/>
    <s v="0301"/>
    <s v="Oslo kommune"/>
    <s v="1"/>
    <s v="Menn"/>
    <x v="0"/>
    <x v="0"/>
    <x v="2"/>
    <x v="5"/>
  </r>
  <r>
    <x v="2"/>
    <s v="03"/>
    <x v="2"/>
    <x v="40"/>
    <s v="0301"/>
    <s v="Oslo kommune"/>
    <s v="1"/>
    <s v="Menn"/>
    <x v="1"/>
    <x v="1"/>
    <x v="2"/>
    <x v="56"/>
  </r>
  <r>
    <x v="2"/>
    <s v="03"/>
    <x v="2"/>
    <x v="40"/>
    <s v="0301"/>
    <s v="Oslo kommune"/>
    <s v="1"/>
    <s v="Menn"/>
    <x v="2"/>
    <x v="2"/>
    <x v="2"/>
    <x v="102"/>
  </r>
  <r>
    <x v="2"/>
    <s v="03"/>
    <x v="2"/>
    <x v="40"/>
    <s v="0301"/>
    <s v="Oslo kommune"/>
    <s v="1"/>
    <s v="Menn"/>
    <x v="3"/>
    <x v="3"/>
    <x v="2"/>
    <x v="103"/>
  </r>
  <r>
    <x v="2"/>
    <s v="03"/>
    <x v="2"/>
    <x v="40"/>
    <s v="0301"/>
    <s v="Oslo kommune"/>
    <s v="1"/>
    <s v="Menn"/>
    <x v="4"/>
    <x v="4"/>
    <x v="2"/>
    <x v="48"/>
  </r>
  <r>
    <x v="2"/>
    <s v="03"/>
    <x v="2"/>
    <x v="40"/>
    <s v="0301"/>
    <s v="Oslo kommune"/>
    <s v="1"/>
    <s v="Menn"/>
    <x v="5"/>
    <x v="5"/>
    <x v="2"/>
    <x v="73"/>
  </r>
  <r>
    <x v="2"/>
    <s v="03"/>
    <x v="2"/>
    <x v="40"/>
    <s v="0301"/>
    <s v="Oslo kommune"/>
    <s v="2"/>
    <s v="Kvinner"/>
    <x v="0"/>
    <x v="0"/>
    <x v="3"/>
    <x v="13"/>
  </r>
  <r>
    <x v="2"/>
    <s v="03"/>
    <x v="2"/>
    <x v="40"/>
    <s v="0301"/>
    <s v="Oslo kommune"/>
    <s v="2"/>
    <s v="Kvinner"/>
    <x v="1"/>
    <x v="1"/>
    <x v="3"/>
    <x v="13"/>
  </r>
  <r>
    <x v="2"/>
    <s v="03"/>
    <x v="2"/>
    <x v="40"/>
    <s v="0301"/>
    <s v="Oslo kommune"/>
    <s v="2"/>
    <s v="Kvinner"/>
    <x v="2"/>
    <x v="2"/>
    <x v="3"/>
    <x v="60"/>
  </r>
  <r>
    <x v="2"/>
    <s v="03"/>
    <x v="2"/>
    <x v="40"/>
    <s v="0301"/>
    <s v="Oslo kommune"/>
    <s v="2"/>
    <s v="Kvinner"/>
    <x v="3"/>
    <x v="3"/>
    <x v="3"/>
    <x v="45"/>
  </r>
  <r>
    <x v="2"/>
    <s v="03"/>
    <x v="2"/>
    <x v="40"/>
    <s v="0301"/>
    <s v="Oslo kommune"/>
    <s v="2"/>
    <s v="Kvinner"/>
    <x v="4"/>
    <x v="4"/>
    <x v="3"/>
    <x v="40"/>
  </r>
  <r>
    <x v="2"/>
    <s v="03"/>
    <x v="2"/>
    <x v="40"/>
    <s v="0301"/>
    <s v="Oslo kommune"/>
    <s v="2"/>
    <s v="Kvinner"/>
    <x v="5"/>
    <x v="5"/>
    <x v="3"/>
    <x v="21"/>
  </r>
  <r>
    <x v="2"/>
    <s v="03"/>
    <x v="2"/>
    <x v="40"/>
    <s v="0301"/>
    <s v="Oslo kommune"/>
    <s v="1"/>
    <s v="Menn"/>
    <x v="0"/>
    <x v="0"/>
    <x v="3"/>
    <x v="0"/>
  </r>
  <r>
    <x v="2"/>
    <s v="03"/>
    <x v="2"/>
    <x v="40"/>
    <s v="0301"/>
    <s v="Oslo kommune"/>
    <s v="1"/>
    <s v="Menn"/>
    <x v="1"/>
    <x v="1"/>
    <x v="3"/>
    <x v="46"/>
  </r>
  <r>
    <x v="2"/>
    <s v="03"/>
    <x v="2"/>
    <x v="40"/>
    <s v="0301"/>
    <s v="Oslo kommune"/>
    <s v="1"/>
    <s v="Menn"/>
    <x v="2"/>
    <x v="2"/>
    <x v="3"/>
    <x v="78"/>
  </r>
  <r>
    <x v="2"/>
    <s v="03"/>
    <x v="2"/>
    <x v="40"/>
    <s v="0301"/>
    <s v="Oslo kommune"/>
    <s v="1"/>
    <s v="Menn"/>
    <x v="3"/>
    <x v="3"/>
    <x v="3"/>
    <x v="87"/>
  </r>
  <r>
    <x v="2"/>
    <s v="03"/>
    <x v="2"/>
    <x v="40"/>
    <s v="0301"/>
    <s v="Oslo kommune"/>
    <s v="1"/>
    <s v="Menn"/>
    <x v="4"/>
    <x v="4"/>
    <x v="3"/>
    <x v="69"/>
  </r>
  <r>
    <x v="2"/>
    <s v="03"/>
    <x v="2"/>
    <x v="40"/>
    <s v="0301"/>
    <s v="Oslo kommune"/>
    <s v="1"/>
    <s v="Menn"/>
    <x v="5"/>
    <x v="5"/>
    <x v="3"/>
    <x v="55"/>
  </r>
  <r>
    <x v="2"/>
    <s v="03"/>
    <x v="2"/>
    <x v="40"/>
    <s v="0301"/>
    <s v="Oslo kommune"/>
    <s v="2"/>
    <s v="Kvinner"/>
    <x v="0"/>
    <x v="0"/>
    <x v="4"/>
    <x v="6"/>
  </r>
  <r>
    <x v="2"/>
    <s v="03"/>
    <x v="2"/>
    <x v="40"/>
    <s v="0301"/>
    <s v="Oslo kommune"/>
    <s v="2"/>
    <s v="Kvinner"/>
    <x v="1"/>
    <x v="1"/>
    <x v="4"/>
    <x v="36"/>
  </r>
  <r>
    <x v="2"/>
    <s v="03"/>
    <x v="2"/>
    <x v="40"/>
    <s v="0301"/>
    <s v="Oslo kommune"/>
    <s v="2"/>
    <s v="Kvinner"/>
    <x v="2"/>
    <x v="2"/>
    <x v="4"/>
    <x v="72"/>
  </r>
  <r>
    <x v="2"/>
    <s v="03"/>
    <x v="2"/>
    <x v="40"/>
    <s v="0301"/>
    <s v="Oslo kommune"/>
    <s v="2"/>
    <s v="Kvinner"/>
    <x v="3"/>
    <x v="3"/>
    <x v="4"/>
    <x v="38"/>
  </r>
  <r>
    <x v="2"/>
    <s v="03"/>
    <x v="2"/>
    <x v="40"/>
    <s v="0301"/>
    <s v="Oslo kommune"/>
    <s v="2"/>
    <s v="Kvinner"/>
    <x v="4"/>
    <x v="4"/>
    <x v="4"/>
    <x v="38"/>
  </r>
  <r>
    <x v="2"/>
    <s v="03"/>
    <x v="2"/>
    <x v="40"/>
    <s v="0301"/>
    <s v="Oslo kommune"/>
    <s v="2"/>
    <s v="Kvinner"/>
    <x v="5"/>
    <x v="5"/>
    <x v="4"/>
    <x v="32"/>
  </r>
  <r>
    <x v="2"/>
    <s v="03"/>
    <x v="2"/>
    <x v="40"/>
    <s v="0301"/>
    <s v="Oslo kommune"/>
    <s v="1"/>
    <s v="Menn"/>
    <x v="0"/>
    <x v="0"/>
    <x v="4"/>
    <x v="23"/>
  </r>
  <r>
    <x v="2"/>
    <s v="03"/>
    <x v="2"/>
    <x v="40"/>
    <s v="0301"/>
    <s v="Oslo kommune"/>
    <s v="1"/>
    <s v="Menn"/>
    <x v="1"/>
    <x v="1"/>
    <x v="4"/>
    <x v="5"/>
  </r>
  <r>
    <x v="2"/>
    <s v="03"/>
    <x v="2"/>
    <x v="40"/>
    <s v="0301"/>
    <s v="Oslo kommune"/>
    <s v="1"/>
    <s v="Menn"/>
    <x v="2"/>
    <x v="2"/>
    <x v="4"/>
    <x v="70"/>
  </r>
  <r>
    <x v="2"/>
    <s v="03"/>
    <x v="2"/>
    <x v="40"/>
    <s v="0301"/>
    <s v="Oslo kommune"/>
    <s v="1"/>
    <s v="Menn"/>
    <x v="3"/>
    <x v="3"/>
    <x v="4"/>
    <x v="82"/>
  </r>
  <r>
    <x v="2"/>
    <s v="03"/>
    <x v="2"/>
    <x v="40"/>
    <s v="0301"/>
    <s v="Oslo kommune"/>
    <s v="1"/>
    <s v="Menn"/>
    <x v="4"/>
    <x v="4"/>
    <x v="4"/>
    <x v="47"/>
  </r>
  <r>
    <x v="2"/>
    <s v="03"/>
    <x v="2"/>
    <x v="40"/>
    <s v="0301"/>
    <s v="Oslo kommune"/>
    <s v="1"/>
    <s v="Menn"/>
    <x v="5"/>
    <x v="5"/>
    <x v="4"/>
    <x v="8"/>
  </r>
  <r>
    <x v="2"/>
    <s v="03"/>
    <x v="2"/>
    <x v="40"/>
    <s v="0301"/>
    <s v="Oslo kommune"/>
    <s v="2"/>
    <s v="Kvinner"/>
    <x v="0"/>
    <x v="0"/>
    <x v="5"/>
    <x v="19"/>
  </r>
  <r>
    <x v="2"/>
    <s v="03"/>
    <x v="2"/>
    <x v="40"/>
    <s v="0301"/>
    <s v="Oslo kommune"/>
    <s v="2"/>
    <s v="Kvinner"/>
    <x v="1"/>
    <x v="1"/>
    <x v="5"/>
    <x v="13"/>
  </r>
  <r>
    <x v="2"/>
    <s v="03"/>
    <x v="2"/>
    <x v="40"/>
    <s v="0301"/>
    <s v="Oslo kommune"/>
    <s v="2"/>
    <s v="Kvinner"/>
    <x v="2"/>
    <x v="2"/>
    <x v="5"/>
    <x v="73"/>
  </r>
  <r>
    <x v="2"/>
    <s v="03"/>
    <x v="2"/>
    <x v="40"/>
    <s v="0301"/>
    <s v="Oslo kommune"/>
    <s v="2"/>
    <s v="Kvinner"/>
    <x v="3"/>
    <x v="3"/>
    <x v="5"/>
    <x v="8"/>
  </r>
  <r>
    <x v="2"/>
    <s v="03"/>
    <x v="2"/>
    <x v="40"/>
    <s v="0301"/>
    <s v="Oslo kommune"/>
    <s v="2"/>
    <s v="Kvinner"/>
    <x v="4"/>
    <x v="4"/>
    <x v="5"/>
    <x v="16"/>
  </r>
  <r>
    <x v="2"/>
    <s v="03"/>
    <x v="2"/>
    <x v="40"/>
    <s v="0301"/>
    <s v="Oslo kommune"/>
    <s v="2"/>
    <s v="Kvinner"/>
    <x v="5"/>
    <x v="5"/>
    <x v="5"/>
    <x v="41"/>
  </r>
  <r>
    <x v="2"/>
    <s v="03"/>
    <x v="2"/>
    <x v="40"/>
    <s v="0301"/>
    <s v="Oslo kommune"/>
    <s v="1"/>
    <s v="Menn"/>
    <x v="0"/>
    <x v="0"/>
    <x v="5"/>
    <x v="1"/>
  </r>
  <r>
    <x v="2"/>
    <s v="03"/>
    <x v="2"/>
    <x v="40"/>
    <s v="0301"/>
    <s v="Oslo kommune"/>
    <s v="1"/>
    <s v="Menn"/>
    <x v="1"/>
    <x v="1"/>
    <x v="5"/>
    <x v="13"/>
  </r>
  <r>
    <x v="2"/>
    <s v="03"/>
    <x v="2"/>
    <x v="40"/>
    <s v="0301"/>
    <s v="Oslo kommune"/>
    <s v="1"/>
    <s v="Menn"/>
    <x v="2"/>
    <x v="2"/>
    <x v="5"/>
    <x v="57"/>
  </r>
  <r>
    <x v="2"/>
    <s v="03"/>
    <x v="2"/>
    <x v="40"/>
    <s v="0301"/>
    <s v="Oslo kommune"/>
    <s v="1"/>
    <s v="Menn"/>
    <x v="3"/>
    <x v="3"/>
    <x v="5"/>
    <x v="91"/>
  </r>
  <r>
    <x v="2"/>
    <s v="03"/>
    <x v="2"/>
    <x v="40"/>
    <s v="0301"/>
    <s v="Oslo kommune"/>
    <s v="1"/>
    <s v="Menn"/>
    <x v="4"/>
    <x v="4"/>
    <x v="5"/>
    <x v="64"/>
  </r>
  <r>
    <x v="2"/>
    <s v="03"/>
    <x v="2"/>
    <x v="40"/>
    <s v="0301"/>
    <s v="Oslo kommune"/>
    <s v="1"/>
    <s v="Menn"/>
    <x v="5"/>
    <x v="5"/>
    <x v="5"/>
    <x v="50"/>
  </r>
  <r>
    <x v="2"/>
    <s v="03"/>
    <x v="2"/>
    <x v="40"/>
    <s v="0301"/>
    <s v="Oslo kommune"/>
    <s v="2"/>
    <s v="Kvinner"/>
    <x v="0"/>
    <x v="0"/>
    <x v="6"/>
    <x v="6"/>
  </r>
  <r>
    <x v="2"/>
    <s v="03"/>
    <x v="2"/>
    <x v="40"/>
    <s v="0301"/>
    <s v="Oslo kommune"/>
    <s v="2"/>
    <s v="Kvinner"/>
    <x v="1"/>
    <x v="1"/>
    <x v="6"/>
    <x v="21"/>
  </r>
  <r>
    <x v="2"/>
    <s v="03"/>
    <x v="2"/>
    <x v="40"/>
    <s v="0301"/>
    <s v="Oslo kommune"/>
    <s v="2"/>
    <s v="Kvinner"/>
    <x v="2"/>
    <x v="2"/>
    <x v="6"/>
    <x v="45"/>
  </r>
  <r>
    <x v="2"/>
    <s v="03"/>
    <x v="2"/>
    <x v="40"/>
    <s v="0301"/>
    <s v="Oslo kommune"/>
    <s v="2"/>
    <s v="Kvinner"/>
    <x v="3"/>
    <x v="3"/>
    <x v="6"/>
    <x v="61"/>
  </r>
  <r>
    <x v="2"/>
    <s v="03"/>
    <x v="2"/>
    <x v="40"/>
    <s v="0301"/>
    <s v="Oslo kommune"/>
    <s v="2"/>
    <s v="Kvinner"/>
    <x v="4"/>
    <x v="4"/>
    <x v="6"/>
    <x v="27"/>
  </r>
  <r>
    <x v="2"/>
    <s v="03"/>
    <x v="2"/>
    <x v="40"/>
    <s v="0301"/>
    <s v="Oslo kommune"/>
    <s v="2"/>
    <s v="Kvinner"/>
    <x v="5"/>
    <x v="5"/>
    <x v="6"/>
    <x v="11"/>
  </r>
  <r>
    <x v="2"/>
    <s v="03"/>
    <x v="2"/>
    <x v="40"/>
    <s v="0301"/>
    <s v="Oslo kommune"/>
    <s v="1"/>
    <s v="Menn"/>
    <x v="0"/>
    <x v="0"/>
    <x v="6"/>
    <x v="23"/>
  </r>
  <r>
    <x v="2"/>
    <s v="03"/>
    <x v="2"/>
    <x v="40"/>
    <s v="0301"/>
    <s v="Oslo kommune"/>
    <s v="1"/>
    <s v="Menn"/>
    <x v="1"/>
    <x v="1"/>
    <x v="6"/>
    <x v="21"/>
  </r>
  <r>
    <x v="2"/>
    <s v="03"/>
    <x v="2"/>
    <x v="40"/>
    <s v="0301"/>
    <s v="Oslo kommune"/>
    <s v="1"/>
    <s v="Menn"/>
    <x v="2"/>
    <x v="2"/>
    <x v="6"/>
    <x v="85"/>
  </r>
  <r>
    <x v="2"/>
    <s v="03"/>
    <x v="2"/>
    <x v="40"/>
    <s v="0301"/>
    <s v="Oslo kommune"/>
    <s v="1"/>
    <s v="Menn"/>
    <x v="3"/>
    <x v="3"/>
    <x v="6"/>
    <x v="87"/>
  </r>
  <r>
    <x v="2"/>
    <s v="03"/>
    <x v="2"/>
    <x v="40"/>
    <s v="0301"/>
    <s v="Oslo kommune"/>
    <s v="1"/>
    <s v="Menn"/>
    <x v="4"/>
    <x v="4"/>
    <x v="6"/>
    <x v="47"/>
  </r>
  <r>
    <x v="2"/>
    <s v="03"/>
    <x v="2"/>
    <x v="40"/>
    <s v="0301"/>
    <s v="Oslo kommune"/>
    <s v="1"/>
    <s v="Menn"/>
    <x v="5"/>
    <x v="5"/>
    <x v="6"/>
    <x v="31"/>
  </r>
  <r>
    <x v="2"/>
    <s v="03"/>
    <x v="2"/>
    <x v="40"/>
    <s v="0301"/>
    <s v="Oslo kommune"/>
    <s v="2"/>
    <s v="Kvinner"/>
    <x v="0"/>
    <x v="0"/>
    <x v="7"/>
    <x v="13"/>
  </r>
  <r>
    <x v="2"/>
    <s v="03"/>
    <x v="2"/>
    <x v="40"/>
    <s v="0301"/>
    <s v="Oslo kommune"/>
    <s v="2"/>
    <s v="Kvinner"/>
    <x v="1"/>
    <x v="1"/>
    <x v="7"/>
    <x v="36"/>
  </r>
  <r>
    <x v="2"/>
    <s v="03"/>
    <x v="2"/>
    <x v="40"/>
    <s v="0301"/>
    <s v="Oslo kommune"/>
    <s v="2"/>
    <s v="Kvinner"/>
    <x v="2"/>
    <x v="2"/>
    <x v="7"/>
    <x v="10"/>
  </r>
  <r>
    <x v="2"/>
    <s v="03"/>
    <x v="2"/>
    <x v="40"/>
    <s v="0301"/>
    <s v="Oslo kommune"/>
    <s v="2"/>
    <s v="Kvinner"/>
    <x v="3"/>
    <x v="3"/>
    <x v="7"/>
    <x v="62"/>
  </r>
  <r>
    <x v="2"/>
    <s v="03"/>
    <x v="2"/>
    <x v="40"/>
    <s v="0301"/>
    <s v="Oslo kommune"/>
    <s v="2"/>
    <s v="Kvinner"/>
    <x v="4"/>
    <x v="4"/>
    <x v="7"/>
    <x v="45"/>
  </r>
  <r>
    <x v="2"/>
    <s v="03"/>
    <x v="2"/>
    <x v="40"/>
    <s v="0301"/>
    <s v="Oslo kommune"/>
    <s v="2"/>
    <s v="Kvinner"/>
    <x v="5"/>
    <x v="5"/>
    <x v="7"/>
    <x v="3"/>
  </r>
  <r>
    <x v="2"/>
    <s v="03"/>
    <x v="2"/>
    <x v="40"/>
    <s v="0301"/>
    <s v="Oslo kommune"/>
    <s v="1"/>
    <s v="Menn"/>
    <x v="0"/>
    <x v="0"/>
    <x v="7"/>
    <x v="23"/>
  </r>
  <r>
    <x v="2"/>
    <s v="03"/>
    <x v="2"/>
    <x v="40"/>
    <s v="0301"/>
    <s v="Oslo kommune"/>
    <s v="1"/>
    <s v="Menn"/>
    <x v="1"/>
    <x v="1"/>
    <x v="7"/>
    <x v="6"/>
  </r>
  <r>
    <x v="2"/>
    <s v="03"/>
    <x v="2"/>
    <x v="40"/>
    <s v="0301"/>
    <s v="Oslo kommune"/>
    <s v="1"/>
    <s v="Menn"/>
    <x v="2"/>
    <x v="2"/>
    <x v="7"/>
    <x v="69"/>
  </r>
  <r>
    <x v="2"/>
    <s v="03"/>
    <x v="2"/>
    <x v="40"/>
    <s v="0301"/>
    <s v="Oslo kommune"/>
    <s v="1"/>
    <s v="Menn"/>
    <x v="3"/>
    <x v="3"/>
    <x v="7"/>
    <x v="84"/>
  </r>
  <r>
    <x v="2"/>
    <s v="03"/>
    <x v="2"/>
    <x v="40"/>
    <s v="0301"/>
    <s v="Oslo kommune"/>
    <s v="1"/>
    <s v="Menn"/>
    <x v="4"/>
    <x v="4"/>
    <x v="7"/>
    <x v="95"/>
  </r>
  <r>
    <x v="2"/>
    <s v="03"/>
    <x v="2"/>
    <x v="40"/>
    <s v="0301"/>
    <s v="Oslo kommune"/>
    <s v="1"/>
    <s v="Menn"/>
    <x v="5"/>
    <x v="5"/>
    <x v="7"/>
    <x v="63"/>
  </r>
  <r>
    <x v="3"/>
    <s v="04"/>
    <x v="3"/>
    <x v="41"/>
    <s v="0402"/>
    <s v="Kongsvinger"/>
    <s v="2"/>
    <s v="Kvinner"/>
    <x v="0"/>
    <x v="0"/>
    <x v="0"/>
    <x v="23"/>
  </r>
  <r>
    <x v="3"/>
    <s v="04"/>
    <x v="3"/>
    <x v="41"/>
    <s v="0402"/>
    <s v="Kongsvinger"/>
    <s v="2"/>
    <s v="Kvinner"/>
    <x v="1"/>
    <x v="1"/>
    <x v="0"/>
    <x v="23"/>
  </r>
  <r>
    <x v="3"/>
    <s v="04"/>
    <x v="3"/>
    <x v="41"/>
    <s v="0402"/>
    <s v="Kongsvinger"/>
    <s v="2"/>
    <s v="Kvinner"/>
    <x v="2"/>
    <x v="2"/>
    <x v="0"/>
    <x v="5"/>
  </r>
  <r>
    <x v="3"/>
    <s v="04"/>
    <x v="3"/>
    <x v="41"/>
    <s v="0402"/>
    <s v="Kongsvinger"/>
    <s v="2"/>
    <s v="Kvinner"/>
    <x v="3"/>
    <x v="3"/>
    <x v="0"/>
    <x v="40"/>
  </r>
  <r>
    <x v="3"/>
    <s v="04"/>
    <x v="3"/>
    <x v="41"/>
    <s v="0402"/>
    <s v="Kongsvinger"/>
    <s v="2"/>
    <s v="Kvinner"/>
    <x v="4"/>
    <x v="4"/>
    <x v="0"/>
    <x v="38"/>
  </r>
  <r>
    <x v="3"/>
    <s v="04"/>
    <x v="3"/>
    <x v="41"/>
    <s v="0402"/>
    <s v="Kongsvinger"/>
    <s v="2"/>
    <s v="Kvinner"/>
    <x v="5"/>
    <x v="5"/>
    <x v="0"/>
    <x v="24"/>
  </r>
  <r>
    <x v="3"/>
    <s v="04"/>
    <x v="3"/>
    <x v="41"/>
    <s v="0402"/>
    <s v="Kongsvinger"/>
    <s v="1"/>
    <s v="Menn"/>
    <x v="0"/>
    <x v="0"/>
    <x v="0"/>
    <x v="5"/>
  </r>
  <r>
    <x v="3"/>
    <s v="04"/>
    <x v="3"/>
    <x v="41"/>
    <s v="0402"/>
    <s v="Kongsvinger"/>
    <s v="1"/>
    <s v="Menn"/>
    <x v="1"/>
    <x v="1"/>
    <x v="0"/>
    <x v="23"/>
  </r>
  <r>
    <x v="3"/>
    <s v="04"/>
    <x v="3"/>
    <x v="41"/>
    <s v="0402"/>
    <s v="Kongsvinger"/>
    <s v="1"/>
    <s v="Menn"/>
    <x v="2"/>
    <x v="2"/>
    <x v="0"/>
    <x v="55"/>
  </r>
  <r>
    <x v="3"/>
    <s v="04"/>
    <x v="3"/>
    <x v="41"/>
    <s v="0402"/>
    <s v="Kongsvinger"/>
    <s v="1"/>
    <s v="Menn"/>
    <x v="3"/>
    <x v="3"/>
    <x v="0"/>
    <x v="59"/>
  </r>
  <r>
    <x v="3"/>
    <s v="04"/>
    <x v="3"/>
    <x v="41"/>
    <s v="0402"/>
    <s v="Kongsvinger"/>
    <s v="1"/>
    <s v="Menn"/>
    <x v="4"/>
    <x v="4"/>
    <x v="0"/>
    <x v="74"/>
  </r>
  <r>
    <x v="3"/>
    <s v="04"/>
    <x v="3"/>
    <x v="41"/>
    <s v="0402"/>
    <s v="Kongsvinger"/>
    <s v="1"/>
    <s v="Menn"/>
    <x v="5"/>
    <x v="5"/>
    <x v="0"/>
    <x v="73"/>
  </r>
  <r>
    <x v="3"/>
    <s v="04"/>
    <x v="3"/>
    <x v="41"/>
    <s v="0402"/>
    <s v="Kongsvinger"/>
    <s v="2"/>
    <s v="Kvinner"/>
    <x v="0"/>
    <x v="0"/>
    <x v="1"/>
    <x v="19"/>
  </r>
  <r>
    <x v="3"/>
    <s v="04"/>
    <x v="3"/>
    <x v="41"/>
    <s v="0402"/>
    <s v="Kongsvinger"/>
    <s v="2"/>
    <s v="Kvinner"/>
    <x v="1"/>
    <x v="1"/>
    <x v="1"/>
    <x v="23"/>
  </r>
  <r>
    <x v="3"/>
    <s v="04"/>
    <x v="3"/>
    <x v="41"/>
    <s v="0402"/>
    <s v="Kongsvinger"/>
    <s v="2"/>
    <s v="Kvinner"/>
    <x v="2"/>
    <x v="2"/>
    <x v="1"/>
    <x v="21"/>
  </r>
  <r>
    <x v="3"/>
    <s v="04"/>
    <x v="3"/>
    <x v="41"/>
    <s v="0402"/>
    <s v="Kongsvinger"/>
    <s v="2"/>
    <s v="Kvinner"/>
    <x v="3"/>
    <x v="3"/>
    <x v="1"/>
    <x v="14"/>
  </r>
  <r>
    <x v="3"/>
    <s v="04"/>
    <x v="3"/>
    <x v="41"/>
    <s v="0402"/>
    <s v="Kongsvinger"/>
    <s v="2"/>
    <s v="Kvinner"/>
    <x v="4"/>
    <x v="4"/>
    <x v="1"/>
    <x v="51"/>
  </r>
  <r>
    <x v="3"/>
    <s v="04"/>
    <x v="3"/>
    <x v="41"/>
    <s v="0402"/>
    <s v="Kongsvinger"/>
    <s v="2"/>
    <s v="Kvinner"/>
    <x v="5"/>
    <x v="5"/>
    <x v="1"/>
    <x v="20"/>
  </r>
  <r>
    <x v="3"/>
    <s v="04"/>
    <x v="3"/>
    <x v="41"/>
    <s v="0402"/>
    <s v="Kongsvinger"/>
    <s v="1"/>
    <s v="Menn"/>
    <x v="0"/>
    <x v="0"/>
    <x v="1"/>
    <x v="7"/>
  </r>
  <r>
    <x v="3"/>
    <s v="04"/>
    <x v="3"/>
    <x v="41"/>
    <s v="0402"/>
    <s v="Kongsvinger"/>
    <s v="1"/>
    <s v="Menn"/>
    <x v="1"/>
    <x v="1"/>
    <x v="1"/>
    <x v="0"/>
  </r>
  <r>
    <x v="3"/>
    <s v="04"/>
    <x v="3"/>
    <x v="41"/>
    <s v="0402"/>
    <s v="Kongsvinger"/>
    <s v="1"/>
    <s v="Menn"/>
    <x v="2"/>
    <x v="2"/>
    <x v="1"/>
    <x v="20"/>
  </r>
  <r>
    <x v="3"/>
    <s v="04"/>
    <x v="3"/>
    <x v="41"/>
    <s v="0402"/>
    <s v="Kongsvinger"/>
    <s v="1"/>
    <s v="Menn"/>
    <x v="3"/>
    <x v="3"/>
    <x v="1"/>
    <x v="47"/>
  </r>
  <r>
    <x v="3"/>
    <s v="04"/>
    <x v="3"/>
    <x v="41"/>
    <s v="0402"/>
    <s v="Kongsvinger"/>
    <s v="1"/>
    <s v="Menn"/>
    <x v="4"/>
    <x v="4"/>
    <x v="1"/>
    <x v="78"/>
  </r>
  <r>
    <x v="3"/>
    <s v="04"/>
    <x v="3"/>
    <x v="41"/>
    <s v="0402"/>
    <s v="Kongsvinger"/>
    <s v="1"/>
    <s v="Menn"/>
    <x v="5"/>
    <x v="5"/>
    <x v="1"/>
    <x v="8"/>
  </r>
  <r>
    <x v="3"/>
    <s v="04"/>
    <x v="3"/>
    <x v="41"/>
    <s v="0402"/>
    <s v="Kongsvinger"/>
    <s v="2"/>
    <s v="Kvinner"/>
    <x v="0"/>
    <x v="0"/>
    <x v="2"/>
    <x v="0"/>
  </r>
  <r>
    <x v="3"/>
    <s v="04"/>
    <x v="3"/>
    <x v="41"/>
    <s v="0402"/>
    <s v="Kongsvinger"/>
    <s v="2"/>
    <s v="Kvinner"/>
    <x v="1"/>
    <x v="1"/>
    <x v="2"/>
    <x v="23"/>
  </r>
  <r>
    <x v="3"/>
    <s v="04"/>
    <x v="3"/>
    <x v="41"/>
    <s v="0402"/>
    <s v="Kongsvinger"/>
    <s v="2"/>
    <s v="Kvinner"/>
    <x v="2"/>
    <x v="2"/>
    <x v="2"/>
    <x v="7"/>
  </r>
  <r>
    <x v="3"/>
    <s v="04"/>
    <x v="3"/>
    <x v="41"/>
    <s v="0402"/>
    <s v="Kongsvinger"/>
    <s v="2"/>
    <s v="Kvinner"/>
    <x v="3"/>
    <x v="3"/>
    <x v="2"/>
    <x v="36"/>
  </r>
  <r>
    <x v="3"/>
    <s v="04"/>
    <x v="3"/>
    <x v="41"/>
    <s v="0402"/>
    <s v="Kongsvinger"/>
    <s v="2"/>
    <s v="Kvinner"/>
    <x v="4"/>
    <x v="4"/>
    <x v="2"/>
    <x v="40"/>
  </r>
  <r>
    <x v="3"/>
    <s v="04"/>
    <x v="3"/>
    <x v="41"/>
    <s v="0402"/>
    <s v="Kongsvinger"/>
    <s v="2"/>
    <s v="Kvinner"/>
    <x v="5"/>
    <x v="5"/>
    <x v="2"/>
    <x v="14"/>
  </r>
  <r>
    <x v="3"/>
    <s v="04"/>
    <x v="3"/>
    <x v="41"/>
    <s v="0402"/>
    <s v="Kongsvinger"/>
    <s v="1"/>
    <s v="Menn"/>
    <x v="0"/>
    <x v="0"/>
    <x v="2"/>
    <x v="12"/>
  </r>
  <r>
    <x v="3"/>
    <s v="04"/>
    <x v="3"/>
    <x v="41"/>
    <s v="0402"/>
    <s v="Kongsvinger"/>
    <s v="1"/>
    <s v="Menn"/>
    <x v="1"/>
    <x v="1"/>
    <x v="2"/>
    <x v="19"/>
  </r>
  <r>
    <x v="3"/>
    <s v="04"/>
    <x v="3"/>
    <x v="41"/>
    <s v="0402"/>
    <s v="Kongsvinger"/>
    <s v="1"/>
    <s v="Menn"/>
    <x v="2"/>
    <x v="2"/>
    <x v="2"/>
    <x v="40"/>
  </r>
  <r>
    <x v="3"/>
    <s v="04"/>
    <x v="3"/>
    <x v="41"/>
    <s v="0402"/>
    <s v="Kongsvinger"/>
    <s v="1"/>
    <s v="Menn"/>
    <x v="3"/>
    <x v="3"/>
    <x v="2"/>
    <x v="95"/>
  </r>
  <r>
    <x v="3"/>
    <s v="04"/>
    <x v="3"/>
    <x v="41"/>
    <s v="0402"/>
    <s v="Kongsvinger"/>
    <s v="1"/>
    <s v="Menn"/>
    <x v="4"/>
    <x v="4"/>
    <x v="2"/>
    <x v="22"/>
  </r>
  <r>
    <x v="3"/>
    <s v="04"/>
    <x v="3"/>
    <x v="41"/>
    <s v="0402"/>
    <s v="Kongsvinger"/>
    <s v="1"/>
    <s v="Menn"/>
    <x v="5"/>
    <x v="5"/>
    <x v="2"/>
    <x v="31"/>
  </r>
  <r>
    <x v="3"/>
    <s v="04"/>
    <x v="3"/>
    <x v="41"/>
    <s v="0402"/>
    <s v="Kongsvinger"/>
    <s v="2"/>
    <s v="Kvinner"/>
    <x v="0"/>
    <x v="0"/>
    <x v="3"/>
    <x v="0"/>
  </r>
  <r>
    <x v="3"/>
    <s v="04"/>
    <x v="3"/>
    <x v="41"/>
    <s v="0402"/>
    <s v="Kongsvinger"/>
    <s v="2"/>
    <s v="Kvinner"/>
    <x v="1"/>
    <x v="1"/>
    <x v="3"/>
    <x v="0"/>
  </r>
  <r>
    <x v="3"/>
    <s v="04"/>
    <x v="3"/>
    <x v="41"/>
    <s v="0402"/>
    <s v="Kongsvinger"/>
    <s v="2"/>
    <s v="Kvinner"/>
    <x v="2"/>
    <x v="2"/>
    <x v="3"/>
    <x v="19"/>
  </r>
  <r>
    <x v="3"/>
    <s v="04"/>
    <x v="3"/>
    <x v="41"/>
    <s v="0402"/>
    <s v="Kongsvinger"/>
    <s v="2"/>
    <s v="Kvinner"/>
    <x v="3"/>
    <x v="3"/>
    <x v="3"/>
    <x v="20"/>
  </r>
  <r>
    <x v="3"/>
    <s v="04"/>
    <x v="3"/>
    <x v="41"/>
    <s v="0402"/>
    <s v="Kongsvinger"/>
    <s v="2"/>
    <s v="Kvinner"/>
    <x v="4"/>
    <x v="4"/>
    <x v="3"/>
    <x v="55"/>
  </r>
  <r>
    <x v="3"/>
    <s v="04"/>
    <x v="3"/>
    <x v="41"/>
    <s v="0402"/>
    <s v="Kongsvinger"/>
    <s v="2"/>
    <s v="Kvinner"/>
    <x v="5"/>
    <x v="5"/>
    <x v="3"/>
    <x v="4"/>
  </r>
  <r>
    <x v="3"/>
    <s v="04"/>
    <x v="3"/>
    <x v="41"/>
    <s v="0402"/>
    <s v="Kongsvinger"/>
    <s v="1"/>
    <s v="Menn"/>
    <x v="0"/>
    <x v="0"/>
    <x v="3"/>
    <x v="15"/>
  </r>
  <r>
    <x v="3"/>
    <s v="04"/>
    <x v="3"/>
    <x v="41"/>
    <s v="0402"/>
    <s v="Kongsvinger"/>
    <s v="1"/>
    <s v="Menn"/>
    <x v="1"/>
    <x v="1"/>
    <x v="3"/>
    <x v="7"/>
  </r>
  <r>
    <x v="3"/>
    <s v="04"/>
    <x v="3"/>
    <x v="41"/>
    <s v="0402"/>
    <s v="Kongsvinger"/>
    <s v="1"/>
    <s v="Menn"/>
    <x v="2"/>
    <x v="2"/>
    <x v="3"/>
    <x v="40"/>
  </r>
  <r>
    <x v="3"/>
    <s v="04"/>
    <x v="3"/>
    <x v="41"/>
    <s v="0402"/>
    <s v="Kongsvinger"/>
    <s v="1"/>
    <s v="Menn"/>
    <x v="3"/>
    <x v="3"/>
    <x v="3"/>
    <x v="22"/>
  </r>
  <r>
    <x v="3"/>
    <s v="04"/>
    <x v="3"/>
    <x v="41"/>
    <s v="0402"/>
    <s v="Kongsvinger"/>
    <s v="1"/>
    <s v="Menn"/>
    <x v="4"/>
    <x v="4"/>
    <x v="3"/>
    <x v="9"/>
  </r>
  <r>
    <x v="3"/>
    <s v="04"/>
    <x v="3"/>
    <x v="41"/>
    <s v="0402"/>
    <s v="Kongsvinger"/>
    <s v="1"/>
    <s v="Menn"/>
    <x v="5"/>
    <x v="5"/>
    <x v="3"/>
    <x v="35"/>
  </r>
  <r>
    <x v="3"/>
    <s v="04"/>
    <x v="3"/>
    <x v="41"/>
    <s v="0402"/>
    <s v="Kongsvinger"/>
    <s v="2"/>
    <s v="Kvinner"/>
    <x v="0"/>
    <x v="0"/>
    <x v="4"/>
    <x v="23"/>
  </r>
  <r>
    <x v="3"/>
    <s v="04"/>
    <x v="3"/>
    <x v="41"/>
    <s v="0402"/>
    <s v="Kongsvinger"/>
    <s v="2"/>
    <s v="Kvinner"/>
    <x v="1"/>
    <x v="1"/>
    <x v="4"/>
    <x v="39"/>
  </r>
  <r>
    <x v="3"/>
    <s v="04"/>
    <x v="3"/>
    <x v="41"/>
    <s v="0402"/>
    <s v="Kongsvinger"/>
    <s v="2"/>
    <s v="Kvinner"/>
    <x v="2"/>
    <x v="2"/>
    <x v="4"/>
    <x v="5"/>
  </r>
  <r>
    <x v="3"/>
    <s v="04"/>
    <x v="3"/>
    <x v="41"/>
    <s v="0402"/>
    <s v="Kongsvinger"/>
    <s v="2"/>
    <s v="Kvinner"/>
    <x v="3"/>
    <x v="3"/>
    <x v="4"/>
    <x v="4"/>
  </r>
  <r>
    <x v="3"/>
    <s v="04"/>
    <x v="3"/>
    <x v="41"/>
    <s v="0402"/>
    <s v="Kongsvinger"/>
    <s v="2"/>
    <s v="Kvinner"/>
    <x v="4"/>
    <x v="4"/>
    <x v="4"/>
    <x v="20"/>
  </r>
  <r>
    <x v="3"/>
    <s v="04"/>
    <x v="3"/>
    <x v="41"/>
    <s v="0402"/>
    <s v="Kongsvinger"/>
    <s v="2"/>
    <s v="Kvinner"/>
    <x v="5"/>
    <x v="5"/>
    <x v="4"/>
    <x v="32"/>
  </r>
  <r>
    <x v="3"/>
    <s v="04"/>
    <x v="3"/>
    <x v="41"/>
    <s v="0402"/>
    <s v="Kongsvinger"/>
    <s v="1"/>
    <s v="Menn"/>
    <x v="0"/>
    <x v="0"/>
    <x v="4"/>
    <x v="36"/>
  </r>
  <r>
    <x v="3"/>
    <s v="04"/>
    <x v="3"/>
    <x v="41"/>
    <s v="0402"/>
    <s v="Kongsvinger"/>
    <s v="1"/>
    <s v="Menn"/>
    <x v="1"/>
    <x v="1"/>
    <x v="4"/>
    <x v="7"/>
  </r>
  <r>
    <x v="3"/>
    <s v="04"/>
    <x v="3"/>
    <x v="41"/>
    <s v="0402"/>
    <s v="Kongsvinger"/>
    <s v="1"/>
    <s v="Menn"/>
    <x v="2"/>
    <x v="2"/>
    <x v="4"/>
    <x v="24"/>
  </r>
  <r>
    <x v="3"/>
    <s v="04"/>
    <x v="3"/>
    <x v="41"/>
    <s v="0402"/>
    <s v="Kongsvinger"/>
    <s v="1"/>
    <s v="Menn"/>
    <x v="3"/>
    <x v="3"/>
    <x v="4"/>
    <x v="9"/>
  </r>
  <r>
    <x v="3"/>
    <s v="04"/>
    <x v="3"/>
    <x v="41"/>
    <s v="0402"/>
    <s v="Kongsvinger"/>
    <s v="1"/>
    <s v="Menn"/>
    <x v="4"/>
    <x v="4"/>
    <x v="4"/>
    <x v="82"/>
  </r>
  <r>
    <x v="3"/>
    <s v="04"/>
    <x v="3"/>
    <x v="41"/>
    <s v="0402"/>
    <s v="Kongsvinger"/>
    <s v="1"/>
    <s v="Menn"/>
    <x v="5"/>
    <x v="5"/>
    <x v="4"/>
    <x v="29"/>
  </r>
  <r>
    <x v="3"/>
    <s v="04"/>
    <x v="3"/>
    <x v="41"/>
    <s v="0402"/>
    <s v="Kongsvinger"/>
    <s v="2"/>
    <s v="Kvinner"/>
    <x v="0"/>
    <x v="0"/>
    <x v="5"/>
    <x v="39"/>
  </r>
  <r>
    <x v="3"/>
    <s v="04"/>
    <x v="3"/>
    <x v="41"/>
    <s v="0402"/>
    <s v="Kongsvinger"/>
    <s v="2"/>
    <s v="Kvinner"/>
    <x v="1"/>
    <x v="1"/>
    <x v="5"/>
    <x v="39"/>
  </r>
  <r>
    <x v="3"/>
    <s v="04"/>
    <x v="3"/>
    <x v="41"/>
    <s v="0402"/>
    <s v="Kongsvinger"/>
    <s v="2"/>
    <s v="Kvinner"/>
    <x v="2"/>
    <x v="2"/>
    <x v="5"/>
    <x v="5"/>
  </r>
  <r>
    <x v="3"/>
    <s v="04"/>
    <x v="3"/>
    <x v="41"/>
    <s v="0402"/>
    <s v="Kongsvinger"/>
    <s v="2"/>
    <s v="Kvinner"/>
    <x v="3"/>
    <x v="3"/>
    <x v="5"/>
    <x v="6"/>
  </r>
  <r>
    <x v="3"/>
    <s v="04"/>
    <x v="3"/>
    <x v="41"/>
    <s v="0402"/>
    <s v="Kongsvinger"/>
    <s v="2"/>
    <s v="Kvinner"/>
    <x v="4"/>
    <x v="4"/>
    <x v="5"/>
    <x v="3"/>
  </r>
  <r>
    <x v="3"/>
    <s v="04"/>
    <x v="3"/>
    <x v="41"/>
    <s v="0402"/>
    <s v="Kongsvinger"/>
    <s v="2"/>
    <s v="Kvinner"/>
    <x v="5"/>
    <x v="5"/>
    <x v="5"/>
    <x v="51"/>
  </r>
  <r>
    <x v="3"/>
    <s v="04"/>
    <x v="3"/>
    <x v="41"/>
    <s v="0402"/>
    <s v="Kongsvinger"/>
    <s v="1"/>
    <s v="Menn"/>
    <x v="0"/>
    <x v="0"/>
    <x v="5"/>
    <x v="13"/>
  </r>
  <r>
    <x v="3"/>
    <s v="04"/>
    <x v="3"/>
    <x v="41"/>
    <s v="0402"/>
    <s v="Kongsvinger"/>
    <s v="1"/>
    <s v="Menn"/>
    <x v="1"/>
    <x v="1"/>
    <x v="5"/>
    <x v="2"/>
  </r>
  <r>
    <x v="3"/>
    <s v="04"/>
    <x v="3"/>
    <x v="41"/>
    <s v="0402"/>
    <s v="Kongsvinger"/>
    <s v="1"/>
    <s v="Menn"/>
    <x v="2"/>
    <x v="2"/>
    <x v="5"/>
    <x v="24"/>
  </r>
  <r>
    <x v="3"/>
    <s v="04"/>
    <x v="3"/>
    <x v="41"/>
    <s v="0402"/>
    <s v="Kongsvinger"/>
    <s v="1"/>
    <s v="Menn"/>
    <x v="3"/>
    <x v="3"/>
    <x v="5"/>
    <x v="95"/>
  </r>
  <r>
    <x v="3"/>
    <s v="04"/>
    <x v="3"/>
    <x v="41"/>
    <s v="0402"/>
    <s v="Kongsvinger"/>
    <s v="1"/>
    <s v="Menn"/>
    <x v="4"/>
    <x v="4"/>
    <x v="5"/>
    <x v="78"/>
  </r>
  <r>
    <x v="3"/>
    <s v="04"/>
    <x v="3"/>
    <x v="41"/>
    <s v="0402"/>
    <s v="Kongsvinger"/>
    <s v="1"/>
    <s v="Menn"/>
    <x v="5"/>
    <x v="5"/>
    <x v="5"/>
    <x v="29"/>
  </r>
  <r>
    <x v="3"/>
    <s v="04"/>
    <x v="3"/>
    <x v="41"/>
    <s v="0402"/>
    <s v="Kongsvinger"/>
    <s v="2"/>
    <s v="Kvinner"/>
    <x v="0"/>
    <x v="0"/>
    <x v="6"/>
    <x v="39"/>
  </r>
  <r>
    <x v="3"/>
    <s v="04"/>
    <x v="3"/>
    <x v="41"/>
    <s v="0402"/>
    <s v="Kongsvinger"/>
    <s v="2"/>
    <s v="Kvinner"/>
    <x v="1"/>
    <x v="1"/>
    <x v="6"/>
    <x v="23"/>
  </r>
  <r>
    <x v="3"/>
    <s v="04"/>
    <x v="3"/>
    <x v="41"/>
    <s v="0402"/>
    <s v="Kongsvinger"/>
    <s v="2"/>
    <s v="Kvinner"/>
    <x v="2"/>
    <x v="2"/>
    <x v="6"/>
    <x v="12"/>
  </r>
  <r>
    <x v="3"/>
    <s v="04"/>
    <x v="3"/>
    <x v="41"/>
    <s v="0402"/>
    <s v="Kongsvinger"/>
    <s v="2"/>
    <s v="Kvinner"/>
    <x v="3"/>
    <x v="3"/>
    <x v="6"/>
    <x v="5"/>
  </r>
  <r>
    <x v="3"/>
    <s v="04"/>
    <x v="3"/>
    <x v="41"/>
    <s v="0402"/>
    <s v="Kongsvinger"/>
    <s v="2"/>
    <s v="Kvinner"/>
    <x v="4"/>
    <x v="4"/>
    <x v="6"/>
    <x v="24"/>
  </r>
  <r>
    <x v="3"/>
    <s v="04"/>
    <x v="3"/>
    <x v="41"/>
    <s v="0402"/>
    <s v="Kongsvinger"/>
    <s v="2"/>
    <s v="Kvinner"/>
    <x v="5"/>
    <x v="5"/>
    <x v="6"/>
    <x v="11"/>
  </r>
  <r>
    <x v="3"/>
    <s v="04"/>
    <x v="3"/>
    <x v="41"/>
    <s v="0402"/>
    <s v="Kongsvinger"/>
    <s v="1"/>
    <s v="Menn"/>
    <x v="0"/>
    <x v="0"/>
    <x v="6"/>
    <x v="6"/>
  </r>
  <r>
    <x v="3"/>
    <s v="04"/>
    <x v="3"/>
    <x v="41"/>
    <s v="0402"/>
    <s v="Kongsvinger"/>
    <s v="1"/>
    <s v="Menn"/>
    <x v="1"/>
    <x v="1"/>
    <x v="6"/>
    <x v="36"/>
  </r>
  <r>
    <x v="3"/>
    <s v="04"/>
    <x v="3"/>
    <x v="41"/>
    <s v="0402"/>
    <s v="Kongsvinger"/>
    <s v="1"/>
    <s v="Menn"/>
    <x v="2"/>
    <x v="2"/>
    <x v="6"/>
    <x v="14"/>
  </r>
  <r>
    <x v="3"/>
    <s v="04"/>
    <x v="3"/>
    <x v="41"/>
    <s v="0402"/>
    <s v="Kongsvinger"/>
    <s v="1"/>
    <s v="Menn"/>
    <x v="3"/>
    <x v="3"/>
    <x v="6"/>
    <x v="29"/>
  </r>
  <r>
    <x v="3"/>
    <s v="04"/>
    <x v="3"/>
    <x v="41"/>
    <s v="0402"/>
    <s v="Kongsvinger"/>
    <s v="1"/>
    <s v="Menn"/>
    <x v="4"/>
    <x v="4"/>
    <x v="6"/>
    <x v="91"/>
  </r>
  <r>
    <x v="3"/>
    <s v="04"/>
    <x v="3"/>
    <x v="41"/>
    <s v="0402"/>
    <s v="Kongsvinger"/>
    <s v="1"/>
    <s v="Menn"/>
    <x v="5"/>
    <x v="5"/>
    <x v="6"/>
    <x v="22"/>
  </r>
  <r>
    <x v="3"/>
    <s v="04"/>
    <x v="3"/>
    <x v="41"/>
    <s v="0402"/>
    <s v="Kongsvinger"/>
    <s v="2"/>
    <s v="Kvinner"/>
    <x v="0"/>
    <x v="0"/>
    <x v="7"/>
    <x v="39"/>
  </r>
  <r>
    <x v="3"/>
    <s v="04"/>
    <x v="3"/>
    <x v="41"/>
    <s v="0402"/>
    <s v="Kongsvinger"/>
    <s v="2"/>
    <s v="Kvinner"/>
    <x v="1"/>
    <x v="1"/>
    <x v="7"/>
    <x v="0"/>
  </r>
  <r>
    <x v="3"/>
    <s v="04"/>
    <x v="3"/>
    <x v="41"/>
    <s v="0402"/>
    <s v="Kongsvinger"/>
    <s v="2"/>
    <s v="Kvinner"/>
    <x v="2"/>
    <x v="2"/>
    <x v="7"/>
    <x v="19"/>
  </r>
  <r>
    <x v="3"/>
    <s v="04"/>
    <x v="3"/>
    <x v="41"/>
    <s v="0402"/>
    <s v="Kongsvinger"/>
    <s v="2"/>
    <s v="Kvinner"/>
    <x v="3"/>
    <x v="3"/>
    <x v="7"/>
    <x v="6"/>
  </r>
  <r>
    <x v="3"/>
    <s v="04"/>
    <x v="3"/>
    <x v="41"/>
    <s v="0402"/>
    <s v="Kongsvinger"/>
    <s v="2"/>
    <s v="Kvinner"/>
    <x v="4"/>
    <x v="4"/>
    <x v="7"/>
    <x v="3"/>
  </r>
  <r>
    <x v="3"/>
    <s v="04"/>
    <x v="3"/>
    <x v="41"/>
    <s v="0402"/>
    <s v="Kongsvinger"/>
    <s v="2"/>
    <s v="Kvinner"/>
    <x v="5"/>
    <x v="5"/>
    <x v="7"/>
    <x v="55"/>
  </r>
  <r>
    <x v="3"/>
    <s v="04"/>
    <x v="3"/>
    <x v="41"/>
    <s v="0402"/>
    <s v="Kongsvinger"/>
    <s v="1"/>
    <s v="Menn"/>
    <x v="0"/>
    <x v="0"/>
    <x v="7"/>
    <x v="5"/>
  </r>
  <r>
    <x v="3"/>
    <s v="04"/>
    <x v="3"/>
    <x v="41"/>
    <s v="0402"/>
    <s v="Kongsvinger"/>
    <s v="1"/>
    <s v="Menn"/>
    <x v="1"/>
    <x v="1"/>
    <x v="7"/>
    <x v="15"/>
  </r>
  <r>
    <x v="3"/>
    <s v="04"/>
    <x v="3"/>
    <x v="41"/>
    <s v="0402"/>
    <s v="Kongsvinger"/>
    <s v="1"/>
    <s v="Menn"/>
    <x v="2"/>
    <x v="2"/>
    <x v="7"/>
    <x v="24"/>
  </r>
  <r>
    <x v="3"/>
    <s v="04"/>
    <x v="3"/>
    <x v="41"/>
    <s v="0402"/>
    <s v="Kongsvinger"/>
    <s v="1"/>
    <s v="Menn"/>
    <x v="3"/>
    <x v="3"/>
    <x v="7"/>
    <x v="37"/>
  </r>
  <r>
    <x v="3"/>
    <s v="04"/>
    <x v="3"/>
    <x v="41"/>
    <s v="0402"/>
    <s v="Kongsvinger"/>
    <s v="1"/>
    <s v="Menn"/>
    <x v="4"/>
    <x v="4"/>
    <x v="7"/>
    <x v="70"/>
  </r>
  <r>
    <x v="3"/>
    <s v="04"/>
    <x v="3"/>
    <x v="41"/>
    <s v="0402"/>
    <s v="Kongsvinger"/>
    <s v="1"/>
    <s v="Menn"/>
    <x v="5"/>
    <x v="5"/>
    <x v="7"/>
    <x v="75"/>
  </r>
  <r>
    <x v="3"/>
    <s v="04"/>
    <x v="3"/>
    <x v="42"/>
    <s v="0403"/>
    <s v="Hamar"/>
    <s v="2"/>
    <s v="Kvinner"/>
    <x v="0"/>
    <x v="0"/>
    <x v="0"/>
    <x v="19"/>
  </r>
  <r>
    <x v="3"/>
    <s v="04"/>
    <x v="3"/>
    <x v="42"/>
    <s v="0403"/>
    <s v="Hamar"/>
    <s v="2"/>
    <s v="Kvinner"/>
    <x v="1"/>
    <x v="1"/>
    <x v="0"/>
    <x v="7"/>
  </r>
  <r>
    <x v="3"/>
    <s v="04"/>
    <x v="3"/>
    <x v="42"/>
    <s v="0403"/>
    <s v="Hamar"/>
    <s v="2"/>
    <s v="Kvinner"/>
    <x v="2"/>
    <x v="2"/>
    <x v="0"/>
    <x v="46"/>
  </r>
  <r>
    <x v="3"/>
    <s v="04"/>
    <x v="3"/>
    <x v="42"/>
    <s v="0403"/>
    <s v="Hamar"/>
    <s v="2"/>
    <s v="Kvinner"/>
    <x v="3"/>
    <x v="3"/>
    <x v="0"/>
    <x v="38"/>
  </r>
  <r>
    <x v="3"/>
    <s v="04"/>
    <x v="3"/>
    <x v="42"/>
    <s v="0403"/>
    <s v="Hamar"/>
    <s v="2"/>
    <s v="Kvinner"/>
    <x v="4"/>
    <x v="4"/>
    <x v="0"/>
    <x v="41"/>
  </r>
  <r>
    <x v="3"/>
    <s v="04"/>
    <x v="3"/>
    <x v="42"/>
    <s v="0403"/>
    <s v="Hamar"/>
    <s v="2"/>
    <s v="Kvinner"/>
    <x v="5"/>
    <x v="5"/>
    <x v="0"/>
    <x v="1"/>
  </r>
  <r>
    <x v="3"/>
    <s v="04"/>
    <x v="3"/>
    <x v="42"/>
    <s v="0403"/>
    <s v="Hamar"/>
    <s v="1"/>
    <s v="Menn"/>
    <x v="0"/>
    <x v="0"/>
    <x v="0"/>
    <x v="73"/>
  </r>
  <r>
    <x v="3"/>
    <s v="04"/>
    <x v="3"/>
    <x v="42"/>
    <s v="0403"/>
    <s v="Hamar"/>
    <s v="1"/>
    <s v="Menn"/>
    <x v="1"/>
    <x v="1"/>
    <x v="0"/>
    <x v="20"/>
  </r>
  <r>
    <x v="3"/>
    <s v="04"/>
    <x v="3"/>
    <x v="42"/>
    <s v="0403"/>
    <s v="Hamar"/>
    <s v="1"/>
    <s v="Menn"/>
    <x v="2"/>
    <x v="2"/>
    <x v="0"/>
    <x v="64"/>
  </r>
  <r>
    <x v="3"/>
    <s v="04"/>
    <x v="3"/>
    <x v="42"/>
    <s v="0403"/>
    <s v="Hamar"/>
    <s v="1"/>
    <s v="Menn"/>
    <x v="3"/>
    <x v="3"/>
    <x v="0"/>
    <x v="43"/>
  </r>
  <r>
    <x v="3"/>
    <s v="04"/>
    <x v="3"/>
    <x v="42"/>
    <s v="0403"/>
    <s v="Hamar"/>
    <s v="1"/>
    <s v="Menn"/>
    <x v="4"/>
    <x v="4"/>
    <x v="0"/>
    <x v="104"/>
  </r>
  <r>
    <x v="3"/>
    <s v="04"/>
    <x v="3"/>
    <x v="42"/>
    <s v="0403"/>
    <s v="Hamar"/>
    <s v="1"/>
    <s v="Menn"/>
    <x v="5"/>
    <x v="5"/>
    <x v="0"/>
    <x v="63"/>
  </r>
  <r>
    <x v="3"/>
    <s v="04"/>
    <x v="3"/>
    <x v="42"/>
    <s v="0403"/>
    <s v="Hamar"/>
    <s v="2"/>
    <s v="Kvinner"/>
    <x v="0"/>
    <x v="0"/>
    <x v="1"/>
    <x v="15"/>
  </r>
  <r>
    <x v="3"/>
    <s v="04"/>
    <x v="3"/>
    <x v="42"/>
    <s v="0403"/>
    <s v="Hamar"/>
    <s v="2"/>
    <s v="Kvinner"/>
    <x v="1"/>
    <x v="1"/>
    <x v="1"/>
    <x v="5"/>
  </r>
  <r>
    <x v="3"/>
    <s v="04"/>
    <x v="3"/>
    <x v="42"/>
    <s v="0403"/>
    <s v="Hamar"/>
    <s v="2"/>
    <s v="Kvinner"/>
    <x v="2"/>
    <x v="2"/>
    <x v="1"/>
    <x v="51"/>
  </r>
  <r>
    <x v="3"/>
    <s v="04"/>
    <x v="3"/>
    <x v="42"/>
    <s v="0403"/>
    <s v="Hamar"/>
    <s v="2"/>
    <s v="Kvinner"/>
    <x v="3"/>
    <x v="3"/>
    <x v="1"/>
    <x v="8"/>
  </r>
  <r>
    <x v="3"/>
    <s v="04"/>
    <x v="3"/>
    <x v="42"/>
    <s v="0403"/>
    <s v="Hamar"/>
    <s v="2"/>
    <s v="Kvinner"/>
    <x v="4"/>
    <x v="4"/>
    <x v="1"/>
    <x v="27"/>
  </r>
  <r>
    <x v="3"/>
    <s v="04"/>
    <x v="3"/>
    <x v="42"/>
    <s v="0403"/>
    <s v="Hamar"/>
    <s v="2"/>
    <s v="Kvinner"/>
    <x v="5"/>
    <x v="5"/>
    <x v="1"/>
    <x v="19"/>
  </r>
  <r>
    <x v="3"/>
    <s v="04"/>
    <x v="3"/>
    <x v="42"/>
    <s v="0403"/>
    <s v="Hamar"/>
    <s v="1"/>
    <s v="Menn"/>
    <x v="0"/>
    <x v="0"/>
    <x v="1"/>
    <x v="63"/>
  </r>
  <r>
    <x v="3"/>
    <s v="04"/>
    <x v="3"/>
    <x v="42"/>
    <s v="0403"/>
    <s v="Hamar"/>
    <s v="1"/>
    <s v="Menn"/>
    <x v="1"/>
    <x v="1"/>
    <x v="1"/>
    <x v="51"/>
  </r>
  <r>
    <x v="3"/>
    <s v="04"/>
    <x v="3"/>
    <x v="42"/>
    <s v="0403"/>
    <s v="Hamar"/>
    <s v="1"/>
    <s v="Menn"/>
    <x v="2"/>
    <x v="2"/>
    <x v="1"/>
    <x v="85"/>
  </r>
  <r>
    <x v="3"/>
    <s v="04"/>
    <x v="3"/>
    <x v="42"/>
    <s v="0403"/>
    <s v="Hamar"/>
    <s v="1"/>
    <s v="Menn"/>
    <x v="3"/>
    <x v="3"/>
    <x v="1"/>
    <x v="105"/>
  </r>
  <r>
    <x v="3"/>
    <s v="04"/>
    <x v="3"/>
    <x v="42"/>
    <s v="0403"/>
    <s v="Hamar"/>
    <s v="1"/>
    <s v="Menn"/>
    <x v="4"/>
    <x v="4"/>
    <x v="1"/>
    <x v="53"/>
  </r>
  <r>
    <x v="3"/>
    <s v="04"/>
    <x v="3"/>
    <x v="42"/>
    <s v="0403"/>
    <s v="Hamar"/>
    <s v="1"/>
    <s v="Menn"/>
    <x v="5"/>
    <x v="5"/>
    <x v="1"/>
    <x v="32"/>
  </r>
  <r>
    <x v="3"/>
    <s v="04"/>
    <x v="3"/>
    <x v="42"/>
    <s v="0403"/>
    <s v="Hamar"/>
    <s v="2"/>
    <s v="Kvinner"/>
    <x v="0"/>
    <x v="0"/>
    <x v="2"/>
    <x v="15"/>
  </r>
  <r>
    <x v="3"/>
    <s v="04"/>
    <x v="3"/>
    <x v="42"/>
    <s v="0403"/>
    <s v="Hamar"/>
    <s v="2"/>
    <s v="Kvinner"/>
    <x v="1"/>
    <x v="1"/>
    <x v="2"/>
    <x v="13"/>
  </r>
  <r>
    <x v="3"/>
    <s v="04"/>
    <x v="3"/>
    <x v="42"/>
    <s v="0403"/>
    <s v="Hamar"/>
    <s v="2"/>
    <s v="Kvinner"/>
    <x v="2"/>
    <x v="2"/>
    <x v="2"/>
    <x v="55"/>
  </r>
  <r>
    <x v="3"/>
    <s v="04"/>
    <x v="3"/>
    <x v="42"/>
    <s v="0403"/>
    <s v="Hamar"/>
    <s v="2"/>
    <s v="Kvinner"/>
    <x v="3"/>
    <x v="3"/>
    <x v="2"/>
    <x v="38"/>
  </r>
  <r>
    <x v="3"/>
    <s v="04"/>
    <x v="3"/>
    <x v="42"/>
    <s v="0403"/>
    <s v="Hamar"/>
    <s v="2"/>
    <s v="Kvinner"/>
    <x v="4"/>
    <x v="4"/>
    <x v="2"/>
    <x v="56"/>
  </r>
  <r>
    <x v="3"/>
    <s v="04"/>
    <x v="3"/>
    <x v="42"/>
    <s v="0403"/>
    <s v="Hamar"/>
    <s v="2"/>
    <s v="Kvinner"/>
    <x v="5"/>
    <x v="5"/>
    <x v="2"/>
    <x v="19"/>
  </r>
  <r>
    <x v="3"/>
    <s v="04"/>
    <x v="3"/>
    <x v="42"/>
    <s v="0403"/>
    <s v="Hamar"/>
    <s v="1"/>
    <s v="Menn"/>
    <x v="0"/>
    <x v="0"/>
    <x v="2"/>
    <x v="51"/>
  </r>
  <r>
    <x v="3"/>
    <s v="04"/>
    <x v="3"/>
    <x v="42"/>
    <s v="0403"/>
    <s v="Hamar"/>
    <s v="1"/>
    <s v="Menn"/>
    <x v="1"/>
    <x v="1"/>
    <x v="2"/>
    <x v="41"/>
  </r>
  <r>
    <x v="3"/>
    <s v="04"/>
    <x v="3"/>
    <x v="42"/>
    <s v="0403"/>
    <s v="Hamar"/>
    <s v="1"/>
    <s v="Menn"/>
    <x v="2"/>
    <x v="2"/>
    <x v="2"/>
    <x v="85"/>
  </r>
  <r>
    <x v="3"/>
    <s v="04"/>
    <x v="3"/>
    <x v="42"/>
    <s v="0403"/>
    <s v="Hamar"/>
    <s v="1"/>
    <s v="Menn"/>
    <x v="3"/>
    <x v="3"/>
    <x v="2"/>
    <x v="90"/>
  </r>
  <r>
    <x v="3"/>
    <s v="04"/>
    <x v="3"/>
    <x v="42"/>
    <s v="0403"/>
    <s v="Hamar"/>
    <s v="1"/>
    <s v="Menn"/>
    <x v="4"/>
    <x v="4"/>
    <x v="2"/>
    <x v="77"/>
  </r>
  <r>
    <x v="3"/>
    <s v="04"/>
    <x v="3"/>
    <x v="42"/>
    <s v="0403"/>
    <s v="Hamar"/>
    <s v="1"/>
    <s v="Menn"/>
    <x v="5"/>
    <x v="5"/>
    <x v="2"/>
    <x v="8"/>
  </r>
  <r>
    <x v="3"/>
    <s v="04"/>
    <x v="3"/>
    <x v="42"/>
    <s v="0403"/>
    <s v="Hamar"/>
    <s v="2"/>
    <s v="Kvinner"/>
    <x v="0"/>
    <x v="0"/>
    <x v="3"/>
    <x v="15"/>
  </r>
  <r>
    <x v="3"/>
    <s v="04"/>
    <x v="3"/>
    <x v="42"/>
    <s v="0403"/>
    <s v="Hamar"/>
    <s v="2"/>
    <s v="Kvinner"/>
    <x v="1"/>
    <x v="1"/>
    <x v="3"/>
    <x v="7"/>
  </r>
  <r>
    <x v="3"/>
    <s v="04"/>
    <x v="3"/>
    <x v="42"/>
    <s v="0403"/>
    <s v="Hamar"/>
    <s v="2"/>
    <s v="Kvinner"/>
    <x v="2"/>
    <x v="2"/>
    <x v="3"/>
    <x v="40"/>
  </r>
  <r>
    <x v="3"/>
    <s v="04"/>
    <x v="3"/>
    <x v="42"/>
    <s v="0403"/>
    <s v="Hamar"/>
    <s v="2"/>
    <s v="Kvinner"/>
    <x v="3"/>
    <x v="3"/>
    <x v="3"/>
    <x v="45"/>
  </r>
  <r>
    <x v="3"/>
    <s v="04"/>
    <x v="3"/>
    <x v="42"/>
    <s v="0403"/>
    <s v="Hamar"/>
    <s v="2"/>
    <s v="Kvinner"/>
    <x v="4"/>
    <x v="4"/>
    <x v="3"/>
    <x v="40"/>
  </r>
  <r>
    <x v="3"/>
    <s v="04"/>
    <x v="3"/>
    <x v="42"/>
    <s v="0403"/>
    <s v="Hamar"/>
    <s v="2"/>
    <s v="Kvinner"/>
    <x v="5"/>
    <x v="5"/>
    <x v="3"/>
    <x v="12"/>
  </r>
  <r>
    <x v="3"/>
    <s v="04"/>
    <x v="3"/>
    <x v="42"/>
    <s v="0403"/>
    <s v="Hamar"/>
    <s v="1"/>
    <s v="Menn"/>
    <x v="0"/>
    <x v="0"/>
    <x v="3"/>
    <x v="55"/>
  </r>
  <r>
    <x v="3"/>
    <s v="04"/>
    <x v="3"/>
    <x v="42"/>
    <s v="0403"/>
    <s v="Hamar"/>
    <s v="1"/>
    <s v="Menn"/>
    <x v="1"/>
    <x v="1"/>
    <x v="3"/>
    <x v="41"/>
  </r>
  <r>
    <x v="3"/>
    <s v="04"/>
    <x v="3"/>
    <x v="42"/>
    <s v="0403"/>
    <s v="Hamar"/>
    <s v="1"/>
    <s v="Menn"/>
    <x v="2"/>
    <x v="2"/>
    <x v="3"/>
    <x v="57"/>
  </r>
  <r>
    <x v="3"/>
    <s v="04"/>
    <x v="3"/>
    <x v="42"/>
    <s v="0403"/>
    <s v="Hamar"/>
    <s v="1"/>
    <s v="Menn"/>
    <x v="3"/>
    <x v="3"/>
    <x v="3"/>
    <x v="83"/>
  </r>
  <r>
    <x v="3"/>
    <s v="04"/>
    <x v="3"/>
    <x v="42"/>
    <s v="0403"/>
    <s v="Hamar"/>
    <s v="1"/>
    <s v="Menn"/>
    <x v="4"/>
    <x v="4"/>
    <x v="3"/>
    <x v="54"/>
  </r>
  <r>
    <x v="3"/>
    <s v="04"/>
    <x v="3"/>
    <x v="42"/>
    <s v="0403"/>
    <s v="Hamar"/>
    <s v="1"/>
    <s v="Menn"/>
    <x v="5"/>
    <x v="5"/>
    <x v="3"/>
    <x v="28"/>
  </r>
  <r>
    <x v="3"/>
    <s v="04"/>
    <x v="3"/>
    <x v="42"/>
    <s v="0403"/>
    <s v="Hamar"/>
    <s v="2"/>
    <s v="Kvinner"/>
    <x v="0"/>
    <x v="0"/>
    <x v="4"/>
    <x v="7"/>
  </r>
  <r>
    <x v="3"/>
    <s v="04"/>
    <x v="3"/>
    <x v="42"/>
    <s v="0403"/>
    <s v="Hamar"/>
    <s v="2"/>
    <s v="Kvinner"/>
    <x v="1"/>
    <x v="1"/>
    <x v="4"/>
    <x v="7"/>
  </r>
  <r>
    <x v="3"/>
    <s v="04"/>
    <x v="3"/>
    <x v="42"/>
    <s v="0403"/>
    <s v="Hamar"/>
    <s v="2"/>
    <s v="Kvinner"/>
    <x v="2"/>
    <x v="2"/>
    <x v="4"/>
    <x v="24"/>
  </r>
  <r>
    <x v="3"/>
    <s v="04"/>
    <x v="3"/>
    <x v="42"/>
    <s v="0403"/>
    <s v="Hamar"/>
    <s v="2"/>
    <s v="Kvinner"/>
    <x v="3"/>
    <x v="3"/>
    <x v="4"/>
    <x v="41"/>
  </r>
  <r>
    <x v="3"/>
    <s v="04"/>
    <x v="3"/>
    <x v="42"/>
    <s v="0403"/>
    <s v="Hamar"/>
    <s v="2"/>
    <s v="Kvinner"/>
    <x v="4"/>
    <x v="4"/>
    <x v="4"/>
    <x v="46"/>
  </r>
  <r>
    <x v="3"/>
    <s v="04"/>
    <x v="3"/>
    <x v="42"/>
    <s v="0403"/>
    <s v="Hamar"/>
    <s v="2"/>
    <s v="Kvinner"/>
    <x v="5"/>
    <x v="5"/>
    <x v="4"/>
    <x v="19"/>
  </r>
  <r>
    <x v="3"/>
    <s v="04"/>
    <x v="3"/>
    <x v="42"/>
    <s v="0403"/>
    <s v="Hamar"/>
    <s v="1"/>
    <s v="Menn"/>
    <x v="0"/>
    <x v="0"/>
    <x v="4"/>
    <x v="13"/>
  </r>
  <r>
    <x v="3"/>
    <s v="04"/>
    <x v="3"/>
    <x v="42"/>
    <s v="0403"/>
    <s v="Hamar"/>
    <s v="1"/>
    <s v="Menn"/>
    <x v="1"/>
    <x v="1"/>
    <x v="4"/>
    <x v="24"/>
  </r>
  <r>
    <x v="3"/>
    <s v="04"/>
    <x v="3"/>
    <x v="42"/>
    <s v="0403"/>
    <s v="Hamar"/>
    <s v="1"/>
    <s v="Menn"/>
    <x v="2"/>
    <x v="2"/>
    <x v="4"/>
    <x v="47"/>
  </r>
  <r>
    <x v="3"/>
    <s v="04"/>
    <x v="3"/>
    <x v="42"/>
    <s v="0403"/>
    <s v="Hamar"/>
    <s v="1"/>
    <s v="Menn"/>
    <x v="3"/>
    <x v="3"/>
    <x v="4"/>
    <x v="106"/>
  </r>
  <r>
    <x v="3"/>
    <s v="04"/>
    <x v="3"/>
    <x v="42"/>
    <s v="0403"/>
    <s v="Hamar"/>
    <s v="1"/>
    <s v="Menn"/>
    <x v="4"/>
    <x v="4"/>
    <x v="4"/>
    <x v="107"/>
  </r>
  <r>
    <x v="3"/>
    <s v="04"/>
    <x v="3"/>
    <x v="42"/>
    <s v="0403"/>
    <s v="Hamar"/>
    <s v="1"/>
    <s v="Menn"/>
    <x v="5"/>
    <x v="5"/>
    <x v="4"/>
    <x v="28"/>
  </r>
  <r>
    <x v="3"/>
    <s v="04"/>
    <x v="3"/>
    <x v="42"/>
    <s v="0403"/>
    <s v="Hamar"/>
    <s v="2"/>
    <s v="Kvinner"/>
    <x v="0"/>
    <x v="0"/>
    <x v="5"/>
    <x v="12"/>
  </r>
  <r>
    <x v="3"/>
    <s v="04"/>
    <x v="3"/>
    <x v="42"/>
    <s v="0403"/>
    <s v="Hamar"/>
    <s v="2"/>
    <s v="Kvinner"/>
    <x v="1"/>
    <x v="1"/>
    <x v="5"/>
    <x v="6"/>
  </r>
  <r>
    <x v="3"/>
    <s v="04"/>
    <x v="3"/>
    <x v="42"/>
    <s v="0403"/>
    <s v="Hamar"/>
    <s v="2"/>
    <s v="Kvinner"/>
    <x v="2"/>
    <x v="2"/>
    <x v="5"/>
    <x v="45"/>
  </r>
  <r>
    <x v="3"/>
    <s v="04"/>
    <x v="3"/>
    <x v="42"/>
    <s v="0403"/>
    <s v="Hamar"/>
    <s v="2"/>
    <s v="Kvinner"/>
    <x v="3"/>
    <x v="3"/>
    <x v="5"/>
    <x v="63"/>
  </r>
  <r>
    <x v="3"/>
    <s v="04"/>
    <x v="3"/>
    <x v="42"/>
    <s v="0403"/>
    <s v="Hamar"/>
    <s v="2"/>
    <s v="Kvinner"/>
    <x v="4"/>
    <x v="4"/>
    <x v="5"/>
    <x v="56"/>
  </r>
  <r>
    <x v="3"/>
    <s v="04"/>
    <x v="3"/>
    <x v="42"/>
    <s v="0403"/>
    <s v="Hamar"/>
    <s v="2"/>
    <s v="Kvinner"/>
    <x v="5"/>
    <x v="5"/>
    <x v="5"/>
    <x v="19"/>
  </r>
  <r>
    <x v="3"/>
    <s v="04"/>
    <x v="3"/>
    <x v="42"/>
    <s v="0403"/>
    <s v="Hamar"/>
    <s v="1"/>
    <s v="Menn"/>
    <x v="0"/>
    <x v="0"/>
    <x v="5"/>
    <x v="13"/>
  </r>
  <r>
    <x v="3"/>
    <s v="04"/>
    <x v="3"/>
    <x v="42"/>
    <s v="0403"/>
    <s v="Hamar"/>
    <s v="1"/>
    <s v="Menn"/>
    <x v="1"/>
    <x v="1"/>
    <x v="5"/>
    <x v="4"/>
  </r>
  <r>
    <x v="3"/>
    <s v="04"/>
    <x v="3"/>
    <x v="42"/>
    <s v="0403"/>
    <s v="Hamar"/>
    <s v="1"/>
    <s v="Menn"/>
    <x v="2"/>
    <x v="2"/>
    <x v="5"/>
    <x v="9"/>
  </r>
  <r>
    <x v="3"/>
    <s v="04"/>
    <x v="3"/>
    <x v="42"/>
    <s v="0403"/>
    <s v="Hamar"/>
    <s v="1"/>
    <s v="Menn"/>
    <x v="3"/>
    <x v="3"/>
    <x v="5"/>
    <x v="106"/>
  </r>
  <r>
    <x v="3"/>
    <s v="04"/>
    <x v="3"/>
    <x v="42"/>
    <s v="0403"/>
    <s v="Hamar"/>
    <s v="1"/>
    <s v="Menn"/>
    <x v="4"/>
    <x v="4"/>
    <x v="5"/>
    <x v="106"/>
  </r>
  <r>
    <x v="3"/>
    <s v="04"/>
    <x v="3"/>
    <x v="42"/>
    <s v="0403"/>
    <s v="Hamar"/>
    <s v="1"/>
    <s v="Menn"/>
    <x v="5"/>
    <x v="5"/>
    <x v="5"/>
    <x v="28"/>
  </r>
  <r>
    <x v="3"/>
    <s v="04"/>
    <x v="3"/>
    <x v="42"/>
    <s v="0403"/>
    <s v="Hamar"/>
    <s v="2"/>
    <s v="Kvinner"/>
    <x v="0"/>
    <x v="0"/>
    <x v="6"/>
    <x v="6"/>
  </r>
  <r>
    <x v="3"/>
    <s v="04"/>
    <x v="3"/>
    <x v="42"/>
    <s v="0403"/>
    <s v="Hamar"/>
    <s v="2"/>
    <s v="Kvinner"/>
    <x v="1"/>
    <x v="1"/>
    <x v="6"/>
    <x v="15"/>
  </r>
  <r>
    <x v="3"/>
    <s v="04"/>
    <x v="3"/>
    <x v="42"/>
    <s v="0403"/>
    <s v="Hamar"/>
    <s v="2"/>
    <s v="Kvinner"/>
    <x v="2"/>
    <x v="2"/>
    <x v="6"/>
    <x v="11"/>
  </r>
  <r>
    <x v="3"/>
    <s v="04"/>
    <x v="3"/>
    <x v="42"/>
    <s v="0403"/>
    <s v="Hamar"/>
    <s v="2"/>
    <s v="Kvinner"/>
    <x v="3"/>
    <x v="3"/>
    <x v="6"/>
    <x v="27"/>
  </r>
  <r>
    <x v="3"/>
    <s v="04"/>
    <x v="3"/>
    <x v="42"/>
    <s v="0403"/>
    <s v="Hamar"/>
    <s v="2"/>
    <s v="Kvinner"/>
    <x v="4"/>
    <x v="4"/>
    <x v="6"/>
    <x v="11"/>
  </r>
  <r>
    <x v="3"/>
    <s v="04"/>
    <x v="3"/>
    <x v="42"/>
    <s v="0403"/>
    <s v="Hamar"/>
    <s v="2"/>
    <s v="Kvinner"/>
    <x v="5"/>
    <x v="5"/>
    <x v="6"/>
    <x v="6"/>
  </r>
  <r>
    <x v="3"/>
    <s v="04"/>
    <x v="3"/>
    <x v="42"/>
    <s v="0403"/>
    <s v="Hamar"/>
    <s v="1"/>
    <s v="Menn"/>
    <x v="0"/>
    <x v="0"/>
    <x v="6"/>
    <x v="4"/>
  </r>
  <r>
    <x v="3"/>
    <s v="04"/>
    <x v="3"/>
    <x v="42"/>
    <s v="0403"/>
    <s v="Hamar"/>
    <s v="1"/>
    <s v="Menn"/>
    <x v="1"/>
    <x v="1"/>
    <x v="6"/>
    <x v="4"/>
  </r>
  <r>
    <x v="3"/>
    <s v="04"/>
    <x v="3"/>
    <x v="42"/>
    <s v="0403"/>
    <s v="Hamar"/>
    <s v="1"/>
    <s v="Menn"/>
    <x v="2"/>
    <x v="2"/>
    <x v="6"/>
    <x v="71"/>
  </r>
  <r>
    <x v="3"/>
    <s v="04"/>
    <x v="3"/>
    <x v="42"/>
    <s v="0403"/>
    <s v="Hamar"/>
    <s v="1"/>
    <s v="Menn"/>
    <x v="3"/>
    <x v="3"/>
    <x v="6"/>
    <x v="54"/>
  </r>
  <r>
    <x v="3"/>
    <s v="04"/>
    <x v="3"/>
    <x v="42"/>
    <s v="0403"/>
    <s v="Hamar"/>
    <s v="1"/>
    <s v="Menn"/>
    <x v="4"/>
    <x v="4"/>
    <x v="6"/>
    <x v="92"/>
  </r>
  <r>
    <x v="3"/>
    <s v="04"/>
    <x v="3"/>
    <x v="42"/>
    <s v="0403"/>
    <s v="Hamar"/>
    <s v="1"/>
    <s v="Menn"/>
    <x v="5"/>
    <x v="5"/>
    <x v="6"/>
    <x v="31"/>
  </r>
  <r>
    <x v="3"/>
    <s v="04"/>
    <x v="3"/>
    <x v="42"/>
    <s v="0403"/>
    <s v="Hamar"/>
    <s v="2"/>
    <s v="Kvinner"/>
    <x v="0"/>
    <x v="0"/>
    <x v="7"/>
    <x v="2"/>
  </r>
  <r>
    <x v="3"/>
    <s v="04"/>
    <x v="3"/>
    <x v="42"/>
    <s v="0403"/>
    <s v="Hamar"/>
    <s v="2"/>
    <s v="Kvinner"/>
    <x v="1"/>
    <x v="1"/>
    <x v="7"/>
    <x v="36"/>
  </r>
  <r>
    <x v="3"/>
    <s v="04"/>
    <x v="3"/>
    <x v="42"/>
    <s v="0403"/>
    <s v="Hamar"/>
    <s v="2"/>
    <s v="Kvinner"/>
    <x v="2"/>
    <x v="2"/>
    <x v="7"/>
    <x v="38"/>
  </r>
  <r>
    <x v="3"/>
    <s v="04"/>
    <x v="3"/>
    <x v="42"/>
    <s v="0403"/>
    <s v="Hamar"/>
    <s v="2"/>
    <s v="Kvinner"/>
    <x v="3"/>
    <x v="3"/>
    <x v="7"/>
    <x v="51"/>
  </r>
  <r>
    <x v="3"/>
    <s v="04"/>
    <x v="3"/>
    <x v="42"/>
    <s v="0403"/>
    <s v="Hamar"/>
    <s v="2"/>
    <s v="Kvinner"/>
    <x v="4"/>
    <x v="4"/>
    <x v="7"/>
    <x v="11"/>
  </r>
  <r>
    <x v="3"/>
    <s v="04"/>
    <x v="3"/>
    <x v="42"/>
    <s v="0403"/>
    <s v="Hamar"/>
    <s v="2"/>
    <s v="Kvinner"/>
    <x v="5"/>
    <x v="5"/>
    <x v="7"/>
    <x v="12"/>
  </r>
  <r>
    <x v="3"/>
    <s v="04"/>
    <x v="3"/>
    <x v="42"/>
    <s v="0403"/>
    <s v="Hamar"/>
    <s v="1"/>
    <s v="Menn"/>
    <x v="0"/>
    <x v="0"/>
    <x v="7"/>
    <x v="55"/>
  </r>
  <r>
    <x v="3"/>
    <s v="04"/>
    <x v="3"/>
    <x v="42"/>
    <s v="0403"/>
    <s v="Hamar"/>
    <s v="1"/>
    <s v="Menn"/>
    <x v="1"/>
    <x v="1"/>
    <x v="7"/>
    <x v="56"/>
  </r>
  <r>
    <x v="3"/>
    <s v="04"/>
    <x v="3"/>
    <x v="42"/>
    <s v="0403"/>
    <s v="Hamar"/>
    <s v="1"/>
    <s v="Menn"/>
    <x v="2"/>
    <x v="2"/>
    <x v="7"/>
    <x v="75"/>
  </r>
  <r>
    <x v="3"/>
    <s v="04"/>
    <x v="3"/>
    <x v="42"/>
    <s v="0403"/>
    <s v="Hamar"/>
    <s v="1"/>
    <s v="Menn"/>
    <x v="3"/>
    <x v="3"/>
    <x v="7"/>
    <x v="66"/>
  </r>
  <r>
    <x v="3"/>
    <s v="04"/>
    <x v="3"/>
    <x v="42"/>
    <s v="0403"/>
    <s v="Hamar"/>
    <s v="1"/>
    <s v="Menn"/>
    <x v="4"/>
    <x v="4"/>
    <x v="7"/>
    <x v="66"/>
  </r>
  <r>
    <x v="3"/>
    <s v="04"/>
    <x v="3"/>
    <x v="42"/>
    <s v="0403"/>
    <s v="Hamar"/>
    <s v="1"/>
    <s v="Menn"/>
    <x v="5"/>
    <x v="5"/>
    <x v="7"/>
    <x v="27"/>
  </r>
  <r>
    <x v="3"/>
    <s v="04"/>
    <x v="3"/>
    <x v="43"/>
    <s v="0412"/>
    <s v="Ringsaker"/>
    <s v="2"/>
    <s v="Kvinner"/>
    <x v="0"/>
    <x v="0"/>
    <x v="0"/>
    <x v="3"/>
  </r>
  <r>
    <x v="3"/>
    <s v="04"/>
    <x v="3"/>
    <x v="43"/>
    <s v="0412"/>
    <s v="Ringsaker"/>
    <s v="2"/>
    <s v="Kvinner"/>
    <x v="1"/>
    <x v="1"/>
    <x v="0"/>
    <x v="6"/>
  </r>
  <r>
    <x v="3"/>
    <s v="04"/>
    <x v="3"/>
    <x v="43"/>
    <s v="0412"/>
    <s v="Ringsaker"/>
    <s v="2"/>
    <s v="Kvinner"/>
    <x v="2"/>
    <x v="2"/>
    <x v="0"/>
    <x v="10"/>
  </r>
  <r>
    <x v="3"/>
    <s v="04"/>
    <x v="3"/>
    <x v="43"/>
    <s v="0412"/>
    <s v="Ringsaker"/>
    <s v="2"/>
    <s v="Kvinner"/>
    <x v="3"/>
    <x v="3"/>
    <x v="0"/>
    <x v="59"/>
  </r>
  <r>
    <x v="3"/>
    <s v="04"/>
    <x v="3"/>
    <x v="43"/>
    <s v="0412"/>
    <s v="Ringsaker"/>
    <s v="2"/>
    <s v="Kvinner"/>
    <x v="4"/>
    <x v="4"/>
    <x v="0"/>
    <x v="75"/>
  </r>
  <r>
    <x v="3"/>
    <s v="04"/>
    <x v="3"/>
    <x v="43"/>
    <s v="0412"/>
    <s v="Ringsaker"/>
    <s v="2"/>
    <s v="Kvinner"/>
    <x v="5"/>
    <x v="5"/>
    <x v="0"/>
    <x v="45"/>
  </r>
  <r>
    <x v="3"/>
    <s v="04"/>
    <x v="3"/>
    <x v="43"/>
    <s v="0412"/>
    <s v="Ringsaker"/>
    <s v="1"/>
    <s v="Menn"/>
    <x v="0"/>
    <x v="0"/>
    <x v="0"/>
    <x v="27"/>
  </r>
  <r>
    <x v="3"/>
    <s v="04"/>
    <x v="3"/>
    <x v="43"/>
    <s v="0412"/>
    <s v="Ringsaker"/>
    <s v="1"/>
    <s v="Menn"/>
    <x v="1"/>
    <x v="1"/>
    <x v="0"/>
    <x v="32"/>
  </r>
  <r>
    <x v="3"/>
    <s v="04"/>
    <x v="3"/>
    <x v="43"/>
    <s v="0412"/>
    <s v="Ringsaker"/>
    <s v="1"/>
    <s v="Menn"/>
    <x v="2"/>
    <x v="2"/>
    <x v="0"/>
    <x v="101"/>
  </r>
  <r>
    <x v="3"/>
    <s v="04"/>
    <x v="3"/>
    <x v="43"/>
    <s v="0412"/>
    <s v="Ringsaker"/>
    <s v="1"/>
    <s v="Menn"/>
    <x v="3"/>
    <x v="3"/>
    <x v="0"/>
    <x v="108"/>
  </r>
  <r>
    <x v="3"/>
    <s v="04"/>
    <x v="3"/>
    <x v="43"/>
    <s v="0412"/>
    <s v="Ringsaker"/>
    <s v="1"/>
    <s v="Menn"/>
    <x v="4"/>
    <x v="4"/>
    <x v="0"/>
    <x v="109"/>
  </r>
  <r>
    <x v="3"/>
    <s v="04"/>
    <x v="3"/>
    <x v="43"/>
    <s v="0412"/>
    <s v="Ringsaker"/>
    <s v="1"/>
    <s v="Menn"/>
    <x v="5"/>
    <x v="5"/>
    <x v="0"/>
    <x v="17"/>
  </r>
  <r>
    <x v="3"/>
    <s v="04"/>
    <x v="3"/>
    <x v="43"/>
    <s v="0412"/>
    <s v="Ringsaker"/>
    <s v="2"/>
    <s v="Kvinner"/>
    <x v="0"/>
    <x v="0"/>
    <x v="1"/>
    <x v="2"/>
  </r>
  <r>
    <x v="3"/>
    <s v="04"/>
    <x v="3"/>
    <x v="43"/>
    <s v="0412"/>
    <s v="Ringsaker"/>
    <s v="2"/>
    <s v="Kvinner"/>
    <x v="1"/>
    <x v="1"/>
    <x v="1"/>
    <x v="15"/>
  </r>
  <r>
    <x v="3"/>
    <s v="04"/>
    <x v="3"/>
    <x v="43"/>
    <s v="0412"/>
    <s v="Ringsaker"/>
    <s v="2"/>
    <s v="Kvinner"/>
    <x v="2"/>
    <x v="2"/>
    <x v="1"/>
    <x v="35"/>
  </r>
  <r>
    <x v="3"/>
    <s v="04"/>
    <x v="3"/>
    <x v="43"/>
    <s v="0412"/>
    <s v="Ringsaker"/>
    <s v="2"/>
    <s v="Kvinner"/>
    <x v="3"/>
    <x v="3"/>
    <x v="1"/>
    <x v="22"/>
  </r>
  <r>
    <x v="3"/>
    <s v="04"/>
    <x v="3"/>
    <x v="43"/>
    <s v="0412"/>
    <s v="Ringsaker"/>
    <s v="2"/>
    <s v="Kvinner"/>
    <x v="4"/>
    <x v="4"/>
    <x v="1"/>
    <x v="33"/>
  </r>
  <r>
    <x v="3"/>
    <s v="04"/>
    <x v="3"/>
    <x v="43"/>
    <s v="0412"/>
    <s v="Ringsaker"/>
    <s v="2"/>
    <s v="Kvinner"/>
    <x v="5"/>
    <x v="5"/>
    <x v="1"/>
    <x v="51"/>
  </r>
  <r>
    <x v="3"/>
    <s v="04"/>
    <x v="3"/>
    <x v="43"/>
    <s v="0412"/>
    <s v="Ringsaker"/>
    <s v="1"/>
    <s v="Menn"/>
    <x v="0"/>
    <x v="0"/>
    <x v="1"/>
    <x v="41"/>
  </r>
  <r>
    <x v="3"/>
    <s v="04"/>
    <x v="3"/>
    <x v="43"/>
    <s v="0412"/>
    <s v="Ringsaker"/>
    <s v="1"/>
    <s v="Menn"/>
    <x v="1"/>
    <x v="1"/>
    <x v="1"/>
    <x v="72"/>
  </r>
  <r>
    <x v="3"/>
    <s v="04"/>
    <x v="3"/>
    <x v="43"/>
    <s v="0412"/>
    <s v="Ringsaker"/>
    <s v="1"/>
    <s v="Menn"/>
    <x v="2"/>
    <x v="2"/>
    <x v="1"/>
    <x v="110"/>
  </r>
  <r>
    <x v="3"/>
    <s v="04"/>
    <x v="3"/>
    <x v="43"/>
    <s v="0412"/>
    <s v="Ringsaker"/>
    <s v="1"/>
    <s v="Menn"/>
    <x v="3"/>
    <x v="3"/>
    <x v="1"/>
    <x v="111"/>
  </r>
  <r>
    <x v="3"/>
    <s v="04"/>
    <x v="3"/>
    <x v="43"/>
    <s v="0412"/>
    <s v="Ringsaker"/>
    <s v="1"/>
    <s v="Menn"/>
    <x v="4"/>
    <x v="4"/>
    <x v="1"/>
    <x v="109"/>
  </r>
  <r>
    <x v="3"/>
    <s v="04"/>
    <x v="3"/>
    <x v="43"/>
    <s v="0412"/>
    <s v="Ringsaker"/>
    <s v="1"/>
    <s v="Menn"/>
    <x v="5"/>
    <x v="5"/>
    <x v="1"/>
    <x v="52"/>
  </r>
  <r>
    <x v="3"/>
    <s v="04"/>
    <x v="3"/>
    <x v="43"/>
    <s v="0412"/>
    <s v="Ringsaker"/>
    <s v="2"/>
    <s v="Kvinner"/>
    <x v="0"/>
    <x v="0"/>
    <x v="2"/>
    <x v="3"/>
  </r>
  <r>
    <x v="3"/>
    <s v="04"/>
    <x v="3"/>
    <x v="43"/>
    <s v="0412"/>
    <s v="Ringsaker"/>
    <s v="2"/>
    <s v="Kvinner"/>
    <x v="1"/>
    <x v="1"/>
    <x v="2"/>
    <x v="21"/>
  </r>
  <r>
    <x v="3"/>
    <s v="04"/>
    <x v="3"/>
    <x v="43"/>
    <s v="0412"/>
    <s v="Ringsaker"/>
    <s v="2"/>
    <s v="Kvinner"/>
    <x v="2"/>
    <x v="2"/>
    <x v="2"/>
    <x v="34"/>
  </r>
  <r>
    <x v="3"/>
    <s v="04"/>
    <x v="3"/>
    <x v="43"/>
    <s v="0412"/>
    <s v="Ringsaker"/>
    <s v="2"/>
    <s v="Kvinner"/>
    <x v="3"/>
    <x v="3"/>
    <x v="2"/>
    <x v="18"/>
  </r>
  <r>
    <x v="3"/>
    <s v="04"/>
    <x v="3"/>
    <x v="43"/>
    <s v="0412"/>
    <s v="Ringsaker"/>
    <s v="2"/>
    <s v="Kvinner"/>
    <x v="4"/>
    <x v="4"/>
    <x v="2"/>
    <x v="10"/>
  </r>
  <r>
    <x v="3"/>
    <s v="04"/>
    <x v="3"/>
    <x v="43"/>
    <s v="0412"/>
    <s v="Ringsaker"/>
    <s v="2"/>
    <s v="Kvinner"/>
    <x v="5"/>
    <x v="5"/>
    <x v="2"/>
    <x v="46"/>
  </r>
  <r>
    <x v="3"/>
    <s v="04"/>
    <x v="3"/>
    <x v="43"/>
    <s v="0412"/>
    <s v="Ringsaker"/>
    <s v="1"/>
    <s v="Menn"/>
    <x v="0"/>
    <x v="0"/>
    <x v="2"/>
    <x v="41"/>
  </r>
  <r>
    <x v="3"/>
    <s v="04"/>
    <x v="3"/>
    <x v="43"/>
    <s v="0412"/>
    <s v="Ringsaker"/>
    <s v="1"/>
    <s v="Menn"/>
    <x v="1"/>
    <x v="1"/>
    <x v="2"/>
    <x v="46"/>
  </r>
  <r>
    <x v="3"/>
    <s v="04"/>
    <x v="3"/>
    <x v="43"/>
    <s v="0412"/>
    <s v="Ringsaker"/>
    <s v="1"/>
    <s v="Menn"/>
    <x v="2"/>
    <x v="2"/>
    <x v="2"/>
    <x v="53"/>
  </r>
  <r>
    <x v="3"/>
    <s v="04"/>
    <x v="3"/>
    <x v="43"/>
    <s v="0412"/>
    <s v="Ringsaker"/>
    <s v="1"/>
    <s v="Menn"/>
    <x v="3"/>
    <x v="3"/>
    <x v="2"/>
    <x v="112"/>
  </r>
  <r>
    <x v="3"/>
    <s v="04"/>
    <x v="3"/>
    <x v="43"/>
    <s v="0412"/>
    <s v="Ringsaker"/>
    <s v="1"/>
    <s v="Menn"/>
    <x v="4"/>
    <x v="4"/>
    <x v="2"/>
    <x v="98"/>
  </r>
  <r>
    <x v="3"/>
    <s v="04"/>
    <x v="3"/>
    <x v="43"/>
    <s v="0412"/>
    <s v="Ringsaker"/>
    <s v="1"/>
    <s v="Menn"/>
    <x v="5"/>
    <x v="5"/>
    <x v="2"/>
    <x v="70"/>
  </r>
  <r>
    <x v="3"/>
    <s v="04"/>
    <x v="3"/>
    <x v="43"/>
    <s v="0412"/>
    <s v="Ringsaker"/>
    <s v="2"/>
    <s v="Kvinner"/>
    <x v="0"/>
    <x v="0"/>
    <x v="3"/>
    <x v="2"/>
  </r>
  <r>
    <x v="3"/>
    <s v="04"/>
    <x v="3"/>
    <x v="43"/>
    <s v="0412"/>
    <s v="Ringsaker"/>
    <s v="2"/>
    <s v="Kvinner"/>
    <x v="1"/>
    <x v="1"/>
    <x v="3"/>
    <x v="46"/>
  </r>
  <r>
    <x v="3"/>
    <s v="04"/>
    <x v="3"/>
    <x v="43"/>
    <s v="0412"/>
    <s v="Ringsaker"/>
    <s v="2"/>
    <s v="Kvinner"/>
    <x v="2"/>
    <x v="2"/>
    <x v="3"/>
    <x v="16"/>
  </r>
  <r>
    <x v="3"/>
    <s v="04"/>
    <x v="3"/>
    <x v="43"/>
    <s v="0412"/>
    <s v="Ringsaker"/>
    <s v="2"/>
    <s v="Kvinner"/>
    <x v="3"/>
    <x v="3"/>
    <x v="3"/>
    <x v="30"/>
  </r>
  <r>
    <x v="3"/>
    <s v="04"/>
    <x v="3"/>
    <x v="43"/>
    <s v="0412"/>
    <s v="Ringsaker"/>
    <s v="2"/>
    <s v="Kvinner"/>
    <x v="4"/>
    <x v="4"/>
    <x v="3"/>
    <x v="50"/>
  </r>
  <r>
    <x v="3"/>
    <s v="04"/>
    <x v="3"/>
    <x v="43"/>
    <s v="0412"/>
    <s v="Ringsaker"/>
    <s v="2"/>
    <s v="Kvinner"/>
    <x v="5"/>
    <x v="5"/>
    <x v="3"/>
    <x v="46"/>
  </r>
  <r>
    <x v="3"/>
    <s v="04"/>
    <x v="3"/>
    <x v="43"/>
    <s v="0412"/>
    <s v="Ringsaker"/>
    <s v="1"/>
    <s v="Menn"/>
    <x v="0"/>
    <x v="0"/>
    <x v="3"/>
    <x v="46"/>
  </r>
  <r>
    <x v="3"/>
    <s v="04"/>
    <x v="3"/>
    <x v="43"/>
    <s v="0412"/>
    <s v="Ringsaker"/>
    <s v="1"/>
    <s v="Menn"/>
    <x v="1"/>
    <x v="1"/>
    <x v="3"/>
    <x v="16"/>
  </r>
  <r>
    <x v="3"/>
    <s v="04"/>
    <x v="3"/>
    <x v="43"/>
    <s v="0412"/>
    <s v="Ringsaker"/>
    <s v="1"/>
    <s v="Menn"/>
    <x v="2"/>
    <x v="2"/>
    <x v="3"/>
    <x v="113"/>
  </r>
  <r>
    <x v="3"/>
    <s v="04"/>
    <x v="3"/>
    <x v="43"/>
    <s v="0412"/>
    <s v="Ringsaker"/>
    <s v="1"/>
    <s v="Menn"/>
    <x v="3"/>
    <x v="3"/>
    <x v="3"/>
    <x v="114"/>
  </r>
  <r>
    <x v="3"/>
    <s v="04"/>
    <x v="3"/>
    <x v="43"/>
    <s v="0412"/>
    <s v="Ringsaker"/>
    <s v="1"/>
    <s v="Menn"/>
    <x v="4"/>
    <x v="4"/>
    <x v="3"/>
    <x v="115"/>
  </r>
  <r>
    <x v="3"/>
    <s v="04"/>
    <x v="3"/>
    <x v="43"/>
    <s v="0412"/>
    <s v="Ringsaker"/>
    <s v="1"/>
    <s v="Menn"/>
    <x v="5"/>
    <x v="5"/>
    <x v="3"/>
    <x v="42"/>
  </r>
  <r>
    <x v="3"/>
    <s v="04"/>
    <x v="3"/>
    <x v="43"/>
    <s v="0412"/>
    <s v="Ringsaker"/>
    <s v="2"/>
    <s v="Kvinner"/>
    <x v="0"/>
    <x v="0"/>
    <x v="4"/>
    <x v="6"/>
  </r>
  <r>
    <x v="3"/>
    <s v="04"/>
    <x v="3"/>
    <x v="43"/>
    <s v="0412"/>
    <s v="Ringsaker"/>
    <s v="2"/>
    <s v="Kvinner"/>
    <x v="1"/>
    <x v="1"/>
    <x v="4"/>
    <x v="36"/>
  </r>
  <r>
    <x v="3"/>
    <s v="04"/>
    <x v="3"/>
    <x v="43"/>
    <s v="0412"/>
    <s v="Ringsaker"/>
    <s v="2"/>
    <s v="Kvinner"/>
    <x v="2"/>
    <x v="2"/>
    <x v="4"/>
    <x v="45"/>
  </r>
  <r>
    <x v="3"/>
    <s v="04"/>
    <x v="3"/>
    <x v="43"/>
    <s v="0412"/>
    <s v="Ringsaker"/>
    <s v="2"/>
    <s v="Kvinner"/>
    <x v="3"/>
    <x v="3"/>
    <x v="4"/>
    <x v="50"/>
  </r>
  <r>
    <x v="3"/>
    <s v="04"/>
    <x v="3"/>
    <x v="43"/>
    <s v="0412"/>
    <s v="Ringsaker"/>
    <s v="2"/>
    <s v="Kvinner"/>
    <x v="4"/>
    <x v="4"/>
    <x v="4"/>
    <x v="8"/>
  </r>
  <r>
    <x v="3"/>
    <s v="04"/>
    <x v="3"/>
    <x v="43"/>
    <s v="0412"/>
    <s v="Ringsaker"/>
    <s v="2"/>
    <s v="Kvinner"/>
    <x v="5"/>
    <x v="5"/>
    <x v="4"/>
    <x v="16"/>
  </r>
  <r>
    <x v="3"/>
    <s v="04"/>
    <x v="3"/>
    <x v="43"/>
    <s v="0412"/>
    <s v="Ringsaker"/>
    <s v="1"/>
    <s v="Menn"/>
    <x v="0"/>
    <x v="0"/>
    <x v="4"/>
    <x v="46"/>
  </r>
  <r>
    <x v="3"/>
    <s v="04"/>
    <x v="3"/>
    <x v="43"/>
    <s v="0412"/>
    <s v="Ringsaker"/>
    <s v="1"/>
    <s v="Menn"/>
    <x v="1"/>
    <x v="1"/>
    <x v="4"/>
    <x v="45"/>
  </r>
  <r>
    <x v="3"/>
    <s v="04"/>
    <x v="3"/>
    <x v="43"/>
    <s v="0412"/>
    <s v="Ringsaker"/>
    <s v="1"/>
    <s v="Menn"/>
    <x v="2"/>
    <x v="2"/>
    <x v="4"/>
    <x v="43"/>
  </r>
  <r>
    <x v="3"/>
    <s v="04"/>
    <x v="3"/>
    <x v="43"/>
    <s v="0412"/>
    <s v="Ringsaker"/>
    <s v="1"/>
    <s v="Menn"/>
    <x v="3"/>
    <x v="3"/>
    <x v="4"/>
    <x v="116"/>
  </r>
  <r>
    <x v="3"/>
    <s v="04"/>
    <x v="3"/>
    <x v="43"/>
    <s v="0412"/>
    <s v="Ringsaker"/>
    <s v="1"/>
    <s v="Menn"/>
    <x v="4"/>
    <x v="4"/>
    <x v="4"/>
    <x v="98"/>
  </r>
  <r>
    <x v="3"/>
    <s v="04"/>
    <x v="3"/>
    <x v="43"/>
    <s v="0412"/>
    <s v="Ringsaker"/>
    <s v="1"/>
    <s v="Menn"/>
    <x v="5"/>
    <x v="5"/>
    <x v="4"/>
    <x v="66"/>
  </r>
  <r>
    <x v="3"/>
    <s v="04"/>
    <x v="3"/>
    <x v="43"/>
    <s v="0412"/>
    <s v="Ringsaker"/>
    <s v="2"/>
    <s v="Kvinner"/>
    <x v="0"/>
    <x v="0"/>
    <x v="5"/>
    <x v="2"/>
  </r>
  <r>
    <x v="3"/>
    <s v="04"/>
    <x v="3"/>
    <x v="43"/>
    <s v="0412"/>
    <s v="Ringsaker"/>
    <s v="2"/>
    <s v="Kvinner"/>
    <x v="1"/>
    <x v="1"/>
    <x v="5"/>
    <x v="13"/>
  </r>
  <r>
    <x v="3"/>
    <s v="04"/>
    <x v="3"/>
    <x v="43"/>
    <s v="0412"/>
    <s v="Ringsaker"/>
    <s v="2"/>
    <s v="Kvinner"/>
    <x v="2"/>
    <x v="2"/>
    <x v="5"/>
    <x v="11"/>
  </r>
  <r>
    <x v="3"/>
    <s v="04"/>
    <x v="3"/>
    <x v="43"/>
    <s v="0412"/>
    <s v="Ringsaker"/>
    <s v="2"/>
    <s v="Kvinner"/>
    <x v="3"/>
    <x v="3"/>
    <x v="5"/>
    <x v="31"/>
  </r>
  <r>
    <x v="3"/>
    <s v="04"/>
    <x v="3"/>
    <x v="43"/>
    <s v="0412"/>
    <s v="Ringsaker"/>
    <s v="2"/>
    <s v="Kvinner"/>
    <x v="4"/>
    <x v="4"/>
    <x v="5"/>
    <x v="45"/>
  </r>
  <r>
    <x v="3"/>
    <s v="04"/>
    <x v="3"/>
    <x v="43"/>
    <s v="0412"/>
    <s v="Ringsaker"/>
    <s v="2"/>
    <s v="Kvinner"/>
    <x v="5"/>
    <x v="5"/>
    <x v="5"/>
    <x v="63"/>
  </r>
  <r>
    <x v="3"/>
    <s v="04"/>
    <x v="3"/>
    <x v="43"/>
    <s v="0412"/>
    <s v="Ringsaker"/>
    <s v="1"/>
    <s v="Menn"/>
    <x v="0"/>
    <x v="0"/>
    <x v="5"/>
    <x v="46"/>
  </r>
  <r>
    <x v="3"/>
    <s v="04"/>
    <x v="3"/>
    <x v="43"/>
    <s v="0412"/>
    <s v="Ringsaker"/>
    <s v="1"/>
    <s v="Menn"/>
    <x v="1"/>
    <x v="1"/>
    <x v="5"/>
    <x v="55"/>
  </r>
  <r>
    <x v="3"/>
    <s v="04"/>
    <x v="3"/>
    <x v="43"/>
    <s v="0412"/>
    <s v="Ringsaker"/>
    <s v="1"/>
    <s v="Menn"/>
    <x v="2"/>
    <x v="2"/>
    <x v="5"/>
    <x v="117"/>
  </r>
  <r>
    <x v="3"/>
    <s v="04"/>
    <x v="3"/>
    <x v="43"/>
    <s v="0412"/>
    <s v="Ringsaker"/>
    <s v="1"/>
    <s v="Menn"/>
    <x v="3"/>
    <x v="3"/>
    <x v="5"/>
    <x v="118"/>
  </r>
  <r>
    <x v="3"/>
    <s v="04"/>
    <x v="3"/>
    <x v="43"/>
    <s v="0412"/>
    <s v="Ringsaker"/>
    <s v="1"/>
    <s v="Menn"/>
    <x v="4"/>
    <x v="4"/>
    <x v="5"/>
    <x v="115"/>
  </r>
  <r>
    <x v="3"/>
    <s v="04"/>
    <x v="3"/>
    <x v="43"/>
    <s v="0412"/>
    <s v="Ringsaker"/>
    <s v="1"/>
    <s v="Menn"/>
    <x v="5"/>
    <x v="5"/>
    <x v="5"/>
    <x v="79"/>
  </r>
  <r>
    <x v="3"/>
    <s v="04"/>
    <x v="3"/>
    <x v="43"/>
    <s v="0412"/>
    <s v="Ringsaker"/>
    <s v="2"/>
    <s v="Kvinner"/>
    <x v="0"/>
    <x v="0"/>
    <x v="6"/>
    <x v="2"/>
  </r>
  <r>
    <x v="3"/>
    <s v="04"/>
    <x v="3"/>
    <x v="43"/>
    <s v="0412"/>
    <s v="Ringsaker"/>
    <s v="2"/>
    <s v="Kvinner"/>
    <x v="1"/>
    <x v="1"/>
    <x v="6"/>
    <x v="14"/>
  </r>
  <r>
    <x v="3"/>
    <s v="04"/>
    <x v="3"/>
    <x v="43"/>
    <s v="0412"/>
    <s v="Ringsaker"/>
    <s v="2"/>
    <s v="Kvinner"/>
    <x v="2"/>
    <x v="2"/>
    <x v="6"/>
    <x v="46"/>
  </r>
  <r>
    <x v="3"/>
    <s v="04"/>
    <x v="3"/>
    <x v="43"/>
    <s v="0412"/>
    <s v="Ringsaker"/>
    <s v="2"/>
    <s v="Kvinner"/>
    <x v="3"/>
    <x v="3"/>
    <x v="6"/>
    <x v="35"/>
  </r>
  <r>
    <x v="3"/>
    <s v="04"/>
    <x v="3"/>
    <x v="43"/>
    <s v="0412"/>
    <s v="Ringsaker"/>
    <s v="2"/>
    <s v="Kvinner"/>
    <x v="4"/>
    <x v="4"/>
    <x v="6"/>
    <x v="27"/>
  </r>
  <r>
    <x v="3"/>
    <s v="04"/>
    <x v="3"/>
    <x v="43"/>
    <s v="0412"/>
    <s v="Ringsaker"/>
    <s v="2"/>
    <s v="Kvinner"/>
    <x v="5"/>
    <x v="5"/>
    <x v="6"/>
    <x v="41"/>
  </r>
  <r>
    <x v="3"/>
    <s v="04"/>
    <x v="3"/>
    <x v="43"/>
    <s v="0412"/>
    <s v="Ringsaker"/>
    <s v="1"/>
    <s v="Menn"/>
    <x v="0"/>
    <x v="0"/>
    <x v="6"/>
    <x v="32"/>
  </r>
  <r>
    <x v="3"/>
    <s v="04"/>
    <x v="3"/>
    <x v="43"/>
    <s v="0412"/>
    <s v="Ringsaker"/>
    <s v="1"/>
    <s v="Menn"/>
    <x v="1"/>
    <x v="1"/>
    <x v="6"/>
    <x v="46"/>
  </r>
  <r>
    <x v="3"/>
    <s v="04"/>
    <x v="3"/>
    <x v="43"/>
    <s v="0412"/>
    <s v="Ringsaker"/>
    <s v="1"/>
    <s v="Menn"/>
    <x v="2"/>
    <x v="2"/>
    <x v="6"/>
    <x v="119"/>
  </r>
  <r>
    <x v="3"/>
    <s v="04"/>
    <x v="3"/>
    <x v="43"/>
    <s v="0412"/>
    <s v="Ringsaker"/>
    <s v="1"/>
    <s v="Menn"/>
    <x v="3"/>
    <x v="3"/>
    <x v="6"/>
    <x v="120"/>
  </r>
  <r>
    <x v="3"/>
    <s v="04"/>
    <x v="3"/>
    <x v="43"/>
    <s v="0412"/>
    <s v="Ringsaker"/>
    <s v="1"/>
    <s v="Menn"/>
    <x v="4"/>
    <x v="4"/>
    <x v="6"/>
    <x v="121"/>
  </r>
  <r>
    <x v="3"/>
    <s v="04"/>
    <x v="3"/>
    <x v="43"/>
    <s v="0412"/>
    <s v="Ringsaker"/>
    <s v="1"/>
    <s v="Menn"/>
    <x v="5"/>
    <x v="5"/>
    <x v="6"/>
    <x v="43"/>
  </r>
  <r>
    <x v="3"/>
    <s v="04"/>
    <x v="3"/>
    <x v="43"/>
    <s v="0412"/>
    <s v="Ringsaker"/>
    <s v="2"/>
    <s v="Kvinner"/>
    <x v="0"/>
    <x v="0"/>
    <x v="7"/>
    <x v="6"/>
  </r>
  <r>
    <x v="3"/>
    <s v="04"/>
    <x v="3"/>
    <x v="43"/>
    <s v="0412"/>
    <s v="Ringsaker"/>
    <s v="2"/>
    <s v="Kvinner"/>
    <x v="1"/>
    <x v="1"/>
    <x v="7"/>
    <x v="1"/>
  </r>
  <r>
    <x v="3"/>
    <s v="04"/>
    <x v="3"/>
    <x v="43"/>
    <s v="0412"/>
    <s v="Ringsaker"/>
    <s v="2"/>
    <s v="Kvinner"/>
    <x v="2"/>
    <x v="2"/>
    <x v="7"/>
    <x v="24"/>
  </r>
  <r>
    <x v="3"/>
    <s v="04"/>
    <x v="3"/>
    <x v="43"/>
    <s v="0412"/>
    <s v="Ringsaker"/>
    <s v="2"/>
    <s v="Kvinner"/>
    <x v="3"/>
    <x v="3"/>
    <x v="7"/>
    <x v="33"/>
  </r>
  <r>
    <x v="3"/>
    <s v="04"/>
    <x v="3"/>
    <x v="43"/>
    <s v="0412"/>
    <s v="Ringsaker"/>
    <s v="2"/>
    <s v="Kvinner"/>
    <x v="4"/>
    <x v="4"/>
    <x v="7"/>
    <x v="55"/>
  </r>
  <r>
    <x v="3"/>
    <s v="04"/>
    <x v="3"/>
    <x v="43"/>
    <s v="0412"/>
    <s v="Ringsaker"/>
    <s v="2"/>
    <s v="Kvinner"/>
    <x v="5"/>
    <x v="5"/>
    <x v="7"/>
    <x v="40"/>
  </r>
  <r>
    <x v="3"/>
    <s v="04"/>
    <x v="3"/>
    <x v="43"/>
    <s v="0412"/>
    <s v="Ringsaker"/>
    <s v="1"/>
    <s v="Menn"/>
    <x v="0"/>
    <x v="0"/>
    <x v="7"/>
    <x v="56"/>
  </r>
  <r>
    <x v="3"/>
    <s v="04"/>
    <x v="3"/>
    <x v="43"/>
    <s v="0412"/>
    <s v="Ringsaker"/>
    <s v="1"/>
    <s v="Menn"/>
    <x v="1"/>
    <x v="1"/>
    <x v="7"/>
    <x v="55"/>
  </r>
  <r>
    <x v="3"/>
    <s v="04"/>
    <x v="3"/>
    <x v="43"/>
    <s v="0412"/>
    <s v="Ringsaker"/>
    <s v="1"/>
    <s v="Menn"/>
    <x v="2"/>
    <x v="2"/>
    <x v="7"/>
    <x v="104"/>
  </r>
  <r>
    <x v="3"/>
    <s v="04"/>
    <x v="3"/>
    <x v="43"/>
    <s v="0412"/>
    <s v="Ringsaker"/>
    <s v="1"/>
    <s v="Menn"/>
    <x v="3"/>
    <x v="3"/>
    <x v="7"/>
    <x v="122"/>
  </r>
  <r>
    <x v="3"/>
    <s v="04"/>
    <x v="3"/>
    <x v="43"/>
    <s v="0412"/>
    <s v="Ringsaker"/>
    <s v="1"/>
    <s v="Menn"/>
    <x v="4"/>
    <x v="4"/>
    <x v="7"/>
    <x v="115"/>
  </r>
  <r>
    <x v="3"/>
    <s v="04"/>
    <x v="3"/>
    <x v="43"/>
    <s v="0412"/>
    <s v="Ringsaker"/>
    <s v="1"/>
    <s v="Menn"/>
    <x v="5"/>
    <x v="5"/>
    <x v="7"/>
    <x v="82"/>
  </r>
  <r>
    <x v="3"/>
    <s v="04"/>
    <x v="3"/>
    <x v="44"/>
    <s v="0415"/>
    <s v="Løten"/>
    <s v="2"/>
    <s v="Kvinner"/>
    <x v="0"/>
    <x v="0"/>
    <x v="0"/>
    <x v="7"/>
  </r>
  <r>
    <x v="3"/>
    <s v="04"/>
    <x v="3"/>
    <x v="44"/>
    <s v="0415"/>
    <s v="Løten"/>
    <s v="2"/>
    <s v="Kvinner"/>
    <x v="1"/>
    <x v="1"/>
    <x v="0"/>
    <x v="12"/>
  </r>
  <r>
    <x v="3"/>
    <s v="04"/>
    <x v="3"/>
    <x v="44"/>
    <s v="0415"/>
    <s v="Løten"/>
    <s v="2"/>
    <s v="Kvinner"/>
    <x v="2"/>
    <x v="2"/>
    <x v="0"/>
    <x v="5"/>
  </r>
  <r>
    <x v="3"/>
    <s v="04"/>
    <x v="3"/>
    <x v="44"/>
    <s v="0415"/>
    <s v="Løten"/>
    <s v="2"/>
    <s v="Kvinner"/>
    <x v="3"/>
    <x v="3"/>
    <x v="0"/>
    <x v="2"/>
  </r>
  <r>
    <x v="3"/>
    <s v="04"/>
    <x v="3"/>
    <x v="44"/>
    <s v="0415"/>
    <s v="Løten"/>
    <s v="2"/>
    <s v="Kvinner"/>
    <x v="4"/>
    <x v="4"/>
    <x v="0"/>
    <x v="14"/>
  </r>
  <r>
    <x v="3"/>
    <s v="04"/>
    <x v="3"/>
    <x v="44"/>
    <s v="0415"/>
    <s v="Løten"/>
    <s v="2"/>
    <s v="Kvinner"/>
    <x v="5"/>
    <x v="5"/>
    <x v="0"/>
    <x v="7"/>
  </r>
  <r>
    <x v="3"/>
    <s v="04"/>
    <x v="3"/>
    <x v="44"/>
    <s v="0415"/>
    <s v="Løten"/>
    <s v="1"/>
    <s v="Menn"/>
    <x v="0"/>
    <x v="0"/>
    <x v="0"/>
    <x v="14"/>
  </r>
  <r>
    <x v="3"/>
    <s v="04"/>
    <x v="3"/>
    <x v="44"/>
    <s v="0415"/>
    <s v="Løten"/>
    <s v="1"/>
    <s v="Menn"/>
    <x v="1"/>
    <x v="1"/>
    <x v="0"/>
    <x v="2"/>
  </r>
  <r>
    <x v="3"/>
    <s v="04"/>
    <x v="3"/>
    <x v="44"/>
    <s v="0415"/>
    <s v="Løten"/>
    <s v="1"/>
    <s v="Menn"/>
    <x v="2"/>
    <x v="2"/>
    <x v="0"/>
    <x v="11"/>
  </r>
  <r>
    <x v="3"/>
    <s v="04"/>
    <x v="3"/>
    <x v="44"/>
    <s v="0415"/>
    <s v="Løten"/>
    <s v="1"/>
    <s v="Menn"/>
    <x v="3"/>
    <x v="3"/>
    <x v="0"/>
    <x v="30"/>
  </r>
  <r>
    <x v="3"/>
    <s v="04"/>
    <x v="3"/>
    <x v="44"/>
    <s v="0415"/>
    <s v="Løten"/>
    <s v="1"/>
    <s v="Menn"/>
    <x v="4"/>
    <x v="4"/>
    <x v="0"/>
    <x v="18"/>
  </r>
  <r>
    <x v="3"/>
    <s v="04"/>
    <x v="3"/>
    <x v="44"/>
    <s v="0415"/>
    <s v="Løten"/>
    <s v="1"/>
    <s v="Menn"/>
    <x v="5"/>
    <x v="5"/>
    <x v="0"/>
    <x v="4"/>
  </r>
  <r>
    <x v="3"/>
    <s v="04"/>
    <x v="3"/>
    <x v="44"/>
    <s v="0415"/>
    <s v="Løten"/>
    <s v="2"/>
    <s v="Kvinner"/>
    <x v="0"/>
    <x v="0"/>
    <x v="1"/>
    <x v="0"/>
  </r>
  <r>
    <x v="3"/>
    <s v="04"/>
    <x v="3"/>
    <x v="44"/>
    <s v="0415"/>
    <s v="Løten"/>
    <s v="2"/>
    <s v="Kvinner"/>
    <x v="1"/>
    <x v="1"/>
    <x v="1"/>
    <x v="23"/>
  </r>
  <r>
    <x v="3"/>
    <s v="04"/>
    <x v="3"/>
    <x v="44"/>
    <s v="0415"/>
    <s v="Løten"/>
    <s v="2"/>
    <s v="Kvinner"/>
    <x v="2"/>
    <x v="2"/>
    <x v="1"/>
    <x v="5"/>
  </r>
  <r>
    <x v="3"/>
    <s v="04"/>
    <x v="3"/>
    <x v="44"/>
    <s v="0415"/>
    <s v="Løten"/>
    <s v="2"/>
    <s v="Kvinner"/>
    <x v="3"/>
    <x v="3"/>
    <x v="1"/>
    <x v="14"/>
  </r>
  <r>
    <x v="3"/>
    <s v="04"/>
    <x v="3"/>
    <x v="44"/>
    <s v="0415"/>
    <s v="Løten"/>
    <s v="2"/>
    <s v="Kvinner"/>
    <x v="4"/>
    <x v="4"/>
    <x v="1"/>
    <x v="2"/>
  </r>
  <r>
    <x v="3"/>
    <s v="04"/>
    <x v="3"/>
    <x v="44"/>
    <s v="0415"/>
    <s v="Løten"/>
    <s v="2"/>
    <s v="Kvinner"/>
    <x v="5"/>
    <x v="5"/>
    <x v="1"/>
    <x v="6"/>
  </r>
  <r>
    <x v="3"/>
    <s v="04"/>
    <x v="3"/>
    <x v="44"/>
    <s v="0415"/>
    <s v="Løten"/>
    <s v="1"/>
    <s v="Menn"/>
    <x v="0"/>
    <x v="0"/>
    <x v="1"/>
    <x v="21"/>
  </r>
  <r>
    <x v="3"/>
    <s v="04"/>
    <x v="3"/>
    <x v="44"/>
    <s v="0415"/>
    <s v="Løten"/>
    <s v="1"/>
    <s v="Menn"/>
    <x v="1"/>
    <x v="1"/>
    <x v="1"/>
    <x v="5"/>
  </r>
  <r>
    <x v="3"/>
    <s v="04"/>
    <x v="3"/>
    <x v="44"/>
    <s v="0415"/>
    <s v="Løten"/>
    <s v="1"/>
    <s v="Menn"/>
    <x v="2"/>
    <x v="2"/>
    <x v="1"/>
    <x v="41"/>
  </r>
  <r>
    <x v="3"/>
    <s v="04"/>
    <x v="3"/>
    <x v="44"/>
    <s v="0415"/>
    <s v="Løten"/>
    <s v="1"/>
    <s v="Menn"/>
    <x v="3"/>
    <x v="3"/>
    <x v="1"/>
    <x v="29"/>
  </r>
  <r>
    <x v="3"/>
    <s v="04"/>
    <x v="3"/>
    <x v="44"/>
    <s v="0415"/>
    <s v="Løten"/>
    <s v="1"/>
    <s v="Menn"/>
    <x v="4"/>
    <x v="4"/>
    <x v="1"/>
    <x v="22"/>
  </r>
  <r>
    <x v="3"/>
    <s v="04"/>
    <x v="3"/>
    <x v="44"/>
    <s v="0415"/>
    <s v="Løten"/>
    <s v="1"/>
    <s v="Menn"/>
    <x v="5"/>
    <x v="5"/>
    <x v="1"/>
    <x v="20"/>
  </r>
  <r>
    <x v="3"/>
    <s v="04"/>
    <x v="3"/>
    <x v="44"/>
    <s v="0415"/>
    <s v="Løten"/>
    <s v="2"/>
    <s v="Kvinner"/>
    <x v="0"/>
    <x v="0"/>
    <x v="2"/>
    <x v="12"/>
  </r>
  <r>
    <x v="3"/>
    <s v="04"/>
    <x v="3"/>
    <x v="44"/>
    <s v="0415"/>
    <s v="Løten"/>
    <s v="2"/>
    <s v="Kvinner"/>
    <x v="1"/>
    <x v="1"/>
    <x v="2"/>
    <x v="0"/>
  </r>
  <r>
    <x v="3"/>
    <s v="04"/>
    <x v="3"/>
    <x v="44"/>
    <s v="0415"/>
    <s v="Løten"/>
    <s v="2"/>
    <s v="Kvinner"/>
    <x v="2"/>
    <x v="2"/>
    <x v="2"/>
    <x v="12"/>
  </r>
  <r>
    <x v="3"/>
    <s v="04"/>
    <x v="3"/>
    <x v="44"/>
    <s v="0415"/>
    <s v="Løten"/>
    <s v="2"/>
    <s v="Kvinner"/>
    <x v="3"/>
    <x v="3"/>
    <x v="2"/>
    <x v="21"/>
  </r>
  <r>
    <x v="3"/>
    <s v="04"/>
    <x v="3"/>
    <x v="44"/>
    <s v="0415"/>
    <s v="Løten"/>
    <s v="2"/>
    <s v="Kvinner"/>
    <x v="4"/>
    <x v="4"/>
    <x v="2"/>
    <x v="15"/>
  </r>
  <r>
    <x v="3"/>
    <s v="04"/>
    <x v="3"/>
    <x v="44"/>
    <s v="0415"/>
    <s v="Løten"/>
    <s v="2"/>
    <s v="Kvinner"/>
    <x v="5"/>
    <x v="5"/>
    <x v="2"/>
    <x v="7"/>
  </r>
  <r>
    <x v="3"/>
    <s v="04"/>
    <x v="3"/>
    <x v="44"/>
    <s v="0415"/>
    <s v="Løten"/>
    <s v="1"/>
    <s v="Menn"/>
    <x v="0"/>
    <x v="0"/>
    <x v="2"/>
    <x v="7"/>
  </r>
  <r>
    <x v="3"/>
    <s v="04"/>
    <x v="3"/>
    <x v="44"/>
    <s v="0415"/>
    <s v="Løten"/>
    <s v="1"/>
    <s v="Menn"/>
    <x v="1"/>
    <x v="1"/>
    <x v="2"/>
    <x v="13"/>
  </r>
  <r>
    <x v="3"/>
    <s v="04"/>
    <x v="3"/>
    <x v="44"/>
    <s v="0415"/>
    <s v="Løten"/>
    <s v="1"/>
    <s v="Menn"/>
    <x v="2"/>
    <x v="2"/>
    <x v="2"/>
    <x v="46"/>
  </r>
  <r>
    <x v="3"/>
    <s v="04"/>
    <x v="3"/>
    <x v="44"/>
    <s v="0415"/>
    <s v="Løten"/>
    <s v="1"/>
    <s v="Menn"/>
    <x v="3"/>
    <x v="3"/>
    <x v="2"/>
    <x v="60"/>
  </r>
  <r>
    <x v="3"/>
    <s v="04"/>
    <x v="3"/>
    <x v="44"/>
    <s v="0415"/>
    <s v="Løten"/>
    <s v="1"/>
    <s v="Menn"/>
    <x v="4"/>
    <x v="4"/>
    <x v="2"/>
    <x v="25"/>
  </r>
  <r>
    <x v="3"/>
    <s v="04"/>
    <x v="3"/>
    <x v="44"/>
    <s v="0415"/>
    <s v="Løten"/>
    <s v="1"/>
    <s v="Menn"/>
    <x v="5"/>
    <x v="5"/>
    <x v="2"/>
    <x v="14"/>
  </r>
  <r>
    <x v="3"/>
    <s v="04"/>
    <x v="3"/>
    <x v="44"/>
    <s v="0415"/>
    <s v="Løten"/>
    <s v="2"/>
    <s v="Kvinner"/>
    <x v="0"/>
    <x v="0"/>
    <x v="3"/>
    <x v="12"/>
  </r>
  <r>
    <x v="3"/>
    <s v="04"/>
    <x v="3"/>
    <x v="44"/>
    <s v="0415"/>
    <s v="Løten"/>
    <s v="2"/>
    <s v="Kvinner"/>
    <x v="1"/>
    <x v="1"/>
    <x v="3"/>
    <x v="19"/>
  </r>
  <r>
    <x v="3"/>
    <s v="04"/>
    <x v="3"/>
    <x v="44"/>
    <s v="0415"/>
    <s v="Løten"/>
    <s v="2"/>
    <s v="Kvinner"/>
    <x v="2"/>
    <x v="2"/>
    <x v="3"/>
    <x v="19"/>
  </r>
  <r>
    <x v="3"/>
    <s v="04"/>
    <x v="3"/>
    <x v="44"/>
    <s v="0415"/>
    <s v="Løten"/>
    <s v="2"/>
    <s v="Kvinner"/>
    <x v="3"/>
    <x v="3"/>
    <x v="3"/>
    <x v="13"/>
  </r>
  <r>
    <x v="3"/>
    <s v="04"/>
    <x v="3"/>
    <x v="44"/>
    <s v="0415"/>
    <s v="Løten"/>
    <s v="2"/>
    <s v="Kvinner"/>
    <x v="4"/>
    <x v="4"/>
    <x v="3"/>
    <x v="21"/>
  </r>
  <r>
    <x v="3"/>
    <s v="04"/>
    <x v="3"/>
    <x v="44"/>
    <s v="0415"/>
    <s v="Løten"/>
    <s v="2"/>
    <s v="Kvinner"/>
    <x v="5"/>
    <x v="5"/>
    <x v="3"/>
    <x v="12"/>
  </r>
  <r>
    <x v="3"/>
    <s v="04"/>
    <x v="3"/>
    <x v="44"/>
    <s v="0415"/>
    <s v="Løten"/>
    <s v="1"/>
    <s v="Menn"/>
    <x v="0"/>
    <x v="0"/>
    <x v="3"/>
    <x v="6"/>
  </r>
  <r>
    <x v="3"/>
    <s v="04"/>
    <x v="3"/>
    <x v="44"/>
    <s v="0415"/>
    <s v="Løten"/>
    <s v="1"/>
    <s v="Menn"/>
    <x v="1"/>
    <x v="1"/>
    <x v="3"/>
    <x v="7"/>
  </r>
  <r>
    <x v="3"/>
    <s v="04"/>
    <x v="3"/>
    <x v="44"/>
    <s v="0415"/>
    <s v="Løten"/>
    <s v="1"/>
    <s v="Menn"/>
    <x v="2"/>
    <x v="2"/>
    <x v="3"/>
    <x v="51"/>
  </r>
  <r>
    <x v="3"/>
    <s v="04"/>
    <x v="3"/>
    <x v="44"/>
    <s v="0415"/>
    <s v="Løten"/>
    <s v="1"/>
    <s v="Menn"/>
    <x v="3"/>
    <x v="3"/>
    <x v="3"/>
    <x v="50"/>
  </r>
  <r>
    <x v="3"/>
    <s v="04"/>
    <x v="3"/>
    <x v="44"/>
    <s v="0415"/>
    <s v="Løten"/>
    <s v="1"/>
    <s v="Menn"/>
    <x v="4"/>
    <x v="4"/>
    <x v="3"/>
    <x v="50"/>
  </r>
  <r>
    <x v="3"/>
    <s v="04"/>
    <x v="3"/>
    <x v="44"/>
    <s v="0415"/>
    <s v="Løten"/>
    <s v="1"/>
    <s v="Menn"/>
    <x v="5"/>
    <x v="5"/>
    <x v="3"/>
    <x v="14"/>
  </r>
  <r>
    <x v="3"/>
    <s v="04"/>
    <x v="3"/>
    <x v="44"/>
    <s v="0415"/>
    <s v="Løten"/>
    <s v="2"/>
    <s v="Kvinner"/>
    <x v="0"/>
    <x v="0"/>
    <x v="4"/>
    <x v="1"/>
  </r>
  <r>
    <x v="3"/>
    <s v="04"/>
    <x v="3"/>
    <x v="44"/>
    <s v="0415"/>
    <s v="Løten"/>
    <s v="2"/>
    <s v="Kvinner"/>
    <x v="1"/>
    <x v="1"/>
    <x v="4"/>
    <x v="19"/>
  </r>
  <r>
    <x v="3"/>
    <s v="04"/>
    <x v="3"/>
    <x v="44"/>
    <s v="0415"/>
    <s v="Løten"/>
    <s v="2"/>
    <s v="Kvinner"/>
    <x v="2"/>
    <x v="2"/>
    <x v="4"/>
    <x v="5"/>
  </r>
  <r>
    <x v="3"/>
    <s v="04"/>
    <x v="3"/>
    <x v="44"/>
    <s v="0415"/>
    <s v="Løten"/>
    <s v="2"/>
    <s v="Kvinner"/>
    <x v="3"/>
    <x v="3"/>
    <x v="4"/>
    <x v="7"/>
  </r>
  <r>
    <x v="3"/>
    <s v="04"/>
    <x v="3"/>
    <x v="44"/>
    <s v="0415"/>
    <s v="Løten"/>
    <s v="2"/>
    <s v="Kvinner"/>
    <x v="4"/>
    <x v="4"/>
    <x v="4"/>
    <x v="7"/>
  </r>
  <r>
    <x v="3"/>
    <s v="04"/>
    <x v="3"/>
    <x v="44"/>
    <s v="0415"/>
    <s v="Løten"/>
    <s v="2"/>
    <s v="Kvinner"/>
    <x v="5"/>
    <x v="5"/>
    <x v="4"/>
    <x v="1"/>
  </r>
  <r>
    <x v="3"/>
    <s v="04"/>
    <x v="3"/>
    <x v="44"/>
    <s v="0415"/>
    <s v="Løten"/>
    <s v="1"/>
    <s v="Menn"/>
    <x v="0"/>
    <x v="0"/>
    <x v="4"/>
    <x v="7"/>
  </r>
  <r>
    <x v="3"/>
    <s v="04"/>
    <x v="3"/>
    <x v="44"/>
    <s v="0415"/>
    <s v="Løten"/>
    <s v="1"/>
    <s v="Menn"/>
    <x v="1"/>
    <x v="1"/>
    <x v="4"/>
    <x v="6"/>
  </r>
  <r>
    <x v="3"/>
    <s v="04"/>
    <x v="3"/>
    <x v="44"/>
    <s v="0415"/>
    <s v="Løten"/>
    <s v="1"/>
    <s v="Menn"/>
    <x v="2"/>
    <x v="2"/>
    <x v="4"/>
    <x v="32"/>
  </r>
  <r>
    <x v="3"/>
    <s v="04"/>
    <x v="3"/>
    <x v="44"/>
    <s v="0415"/>
    <s v="Løten"/>
    <s v="1"/>
    <s v="Menn"/>
    <x v="3"/>
    <x v="3"/>
    <x v="4"/>
    <x v="50"/>
  </r>
  <r>
    <x v="3"/>
    <s v="04"/>
    <x v="3"/>
    <x v="44"/>
    <s v="0415"/>
    <s v="Løten"/>
    <s v="1"/>
    <s v="Menn"/>
    <x v="4"/>
    <x v="4"/>
    <x v="4"/>
    <x v="72"/>
  </r>
  <r>
    <x v="3"/>
    <s v="04"/>
    <x v="3"/>
    <x v="44"/>
    <s v="0415"/>
    <s v="Løten"/>
    <s v="1"/>
    <s v="Menn"/>
    <x v="5"/>
    <x v="5"/>
    <x v="4"/>
    <x v="40"/>
  </r>
  <r>
    <x v="3"/>
    <s v="04"/>
    <x v="3"/>
    <x v="44"/>
    <s v="0415"/>
    <s v="Løten"/>
    <s v="2"/>
    <s v="Kvinner"/>
    <x v="0"/>
    <x v="0"/>
    <x v="5"/>
    <x v="19"/>
  </r>
  <r>
    <x v="3"/>
    <s v="04"/>
    <x v="3"/>
    <x v="44"/>
    <s v="0415"/>
    <s v="Løten"/>
    <s v="2"/>
    <s v="Kvinner"/>
    <x v="1"/>
    <x v="1"/>
    <x v="5"/>
    <x v="12"/>
  </r>
  <r>
    <x v="3"/>
    <s v="04"/>
    <x v="3"/>
    <x v="44"/>
    <s v="0415"/>
    <s v="Løten"/>
    <s v="2"/>
    <s v="Kvinner"/>
    <x v="2"/>
    <x v="2"/>
    <x v="5"/>
    <x v="19"/>
  </r>
  <r>
    <x v="3"/>
    <s v="04"/>
    <x v="3"/>
    <x v="44"/>
    <s v="0415"/>
    <s v="Løten"/>
    <s v="2"/>
    <s v="Kvinner"/>
    <x v="3"/>
    <x v="3"/>
    <x v="5"/>
    <x v="13"/>
  </r>
  <r>
    <x v="3"/>
    <s v="04"/>
    <x v="3"/>
    <x v="44"/>
    <s v="0415"/>
    <s v="Løten"/>
    <s v="2"/>
    <s v="Kvinner"/>
    <x v="4"/>
    <x v="4"/>
    <x v="5"/>
    <x v="5"/>
  </r>
  <r>
    <x v="3"/>
    <s v="04"/>
    <x v="3"/>
    <x v="44"/>
    <s v="0415"/>
    <s v="Løten"/>
    <s v="2"/>
    <s v="Kvinner"/>
    <x v="5"/>
    <x v="5"/>
    <x v="5"/>
    <x v="1"/>
  </r>
  <r>
    <x v="3"/>
    <s v="04"/>
    <x v="3"/>
    <x v="44"/>
    <s v="0415"/>
    <s v="Løten"/>
    <s v="1"/>
    <s v="Menn"/>
    <x v="0"/>
    <x v="0"/>
    <x v="5"/>
    <x v="5"/>
  </r>
  <r>
    <x v="3"/>
    <s v="04"/>
    <x v="3"/>
    <x v="44"/>
    <s v="0415"/>
    <s v="Løten"/>
    <s v="1"/>
    <s v="Menn"/>
    <x v="1"/>
    <x v="1"/>
    <x v="5"/>
    <x v="19"/>
  </r>
  <r>
    <x v="3"/>
    <s v="04"/>
    <x v="3"/>
    <x v="44"/>
    <s v="0415"/>
    <s v="Løten"/>
    <s v="1"/>
    <s v="Menn"/>
    <x v="2"/>
    <x v="2"/>
    <x v="5"/>
    <x v="11"/>
  </r>
  <r>
    <x v="3"/>
    <s v="04"/>
    <x v="3"/>
    <x v="44"/>
    <s v="0415"/>
    <s v="Løten"/>
    <s v="1"/>
    <s v="Menn"/>
    <x v="3"/>
    <x v="3"/>
    <x v="5"/>
    <x v="50"/>
  </r>
  <r>
    <x v="3"/>
    <s v="04"/>
    <x v="3"/>
    <x v="44"/>
    <s v="0415"/>
    <s v="Løten"/>
    <s v="1"/>
    <s v="Menn"/>
    <x v="4"/>
    <x v="4"/>
    <x v="5"/>
    <x v="73"/>
  </r>
  <r>
    <x v="3"/>
    <s v="04"/>
    <x v="3"/>
    <x v="44"/>
    <s v="0415"/>
    <s v="Løten"/>
    <s v="1"/>
    <s v="Menn"/>
    <x v="5"/>
    <x v="5"/>
    <x v="5"/>
    <x v="11"/>
  </r>
  <r>
    <x v="3"/>
    <s v="04"/>
    <x v="3"/>
    <x v="44"/>
    <s v="0415"/>
    <s v="Løten"/>
    <s v="2"/>
    <s v="Kvinner"/>
    <x v="0"/>
    <x v="0"/>
    <x v="6"/>
    <x v="0"/>
  </r>
  <r>
    <x v="3"/>
    <s v="04"/>
    <x v="3"/>
    <x v="44"/>
    <s v="0415"/>
    <s v="Løten"/>
    <s v="2"/>
    <s v="Kvinner"/>
    <x v="1"/>
    <x v="1"/>
    <x v="6"/>
    <x v="0"/>
  </r>
  <r>
    <x v="3"/>
    <s v="04"/>
    <x v="3"/>
    <x v="44"/>
    <s v="0415"/>
    <s v="Løten"/>
    <s v="2"/>
    <s v="Kvinner"/>
    <x v="2"/>
    <x v="2"/>
    <x v="6"/>
    <x v="12"/>
  </r>
  <r>
    <x v="3"/>
    <s v="04"/>
    <x v="3"/>
    <x v="44"/>
    <s v="0415"/>
    <s v="Løten"/>
    <s v="2"/>
    <s v="Kvinner"/>
    <x v="3"/>
    <x v="3"/>
    <x v="6"/>
    <x v="7"/>
  </r>
  <r>
    <x v="3"/>
    <s v="04"/>
    <x v="3"/>
    <x v="44"/>
    <s v="0415"/>
    <s v="Løten"/>
    <s v="2"/>
    <s v="Kvinner"/>
    <x v="4"/>
    <x v="4"/>
    <x v="6"/>
    <x v="7"/>
  </r>
  <r>
    <x v="3"/>
    <s v="04"/>
    <x v="3"/>
    <x v="44"/>
    <s v="0415"/>
    <s v="Løten"/>
    <s v="2"/>
    <s v="Kvinner"/>
    <x v="5"/>
    <x v="5"/>
    <x v="6"/>
    <x v="0"/>
  </r>
  <r>
    <x v="3"/>
    <s v="04"/>
    <x v="3"/>
    <x v="44"/>
    <s v="0415"/>
    <s v="Løten"/>
    <s v="1"/>
    <s v="Menn"/>
    <x v="0"/>
    <x v="0"/>
    <x v="6"/>
    <x v="19"/>
  </r>
  <r>
    <x v="3"/>
    <s v="04"/>
    <x v="3"/>
    <x v="44"/>
    <s v="0415"/>
    <s v="Løten"/>
    <s v="1"/>
    <s v="Menn"/>
    <x v="1"/>
    <x v="1"/>
    <x v="6"/>
    <x v="5"/>
  </r>
  <r>
    <x v="3"/>
    <s v="04"/>
    <x v="3"/>
    <x v="44"/>
    <s v="0415"/>
    <s v="Løten"/>
    <s v="1"/>
    <s v="Menn"/>
    <x v="2"/>
    <x v="2"/>
    <x v="6"/>
    <x v="11"/>
  </r>
  <r>
    <x v="3"/>
    <s v="04"/>
    <x v="3"/>
    <x v="44"/>
    <s v="0415"/>
    <s v="Løten"/>
    <s v="1"/>
    <s v="Menn"/>
    <x v="3"/>
    <x v="3"/>
    <x v="6"/>
    <x v="73"/>
  </r>
  <r>
    <x v="3"/>
    <s v="04"/>
    <x v="3"/>
    <x v="44"/>
    <s v="0415"/>
    <s v="Løten"/>
    <s v="1"/>
    <s v="Menn"/>
    <x v="4"/>
    <x v="4"/>
    <x v="6"/>
    <x v="35"/>
  </r>
  <r>
    <x v="3"/>
    <s v="04"/>
    <x v="3"/>
    <x v="44"/>
    <s v="0415"/>
    <s v="Løten"/>
    <s v="1"/>
    <s v="Menn"/>
    <x v="5"/>
    <x v="5"/>
    <x v="6"/>
    <x v="46"/>
  </r>
  <r>
    <x v="3"/>
    <s v="04"/>
    <x v="3"/>
    <x v="44"/>
    <s v="0415"/>
    <s v="Løten"/>
    <s v="2"/>
    <s v="Kvinner"/>
    <x v="0"/>
    <x v="0"/>
    <x v="7"/>
    <x v="1"/>
  </r>
  <r>
    <x v="3"/>
    <s v="04"/>
    <x v="3"/>
    <x v="44"/>
    <s v="0415"/>
    <s v="Løten"/>
    <s v="2"/>
    <s v="Kvinner"/>
    <x v="1"/>
    <x v="1"/>
    <x v="7"/>
    <x v="1"/>
  </r>
  <r>
    <x v="3"/>
    <s v="04"/>
    <x v="3"/>
    <x v="44"/>
    <s v="0415"/>
    <s v="Løten"/>
    <s v="2"/>
    <s v="Kvinner"/>
    <x v="2"/>
    <x v="2"/>
    <x v="7"/>
    <x v="6"/>
  </r>
  <r>
    <x v="3"/>
    <s v="04"/>
    <x v="3"/>
    <x v="44"/>
    <s v="0415"/>
    <s v="Løten"/>
    <s v="2"/>
    <s v="Kvinner"/>
    <x v="3"/>
    <x v="3"/>
    <x v="7"/>
    <x v="13"/>
  </r>
  <r>
    <x v="3"/>
    <s v="04"/>
    <x v="3"/>
    <x v="44"/>
    <s v="0415"/>
    <s v="Løten"/>
    <s v="2"/>
    <s v="Kvinner"/>
    <x v="4"/>
    <x v="4"/>
    <x v="7"/>
    <x v="5"/>
  </r>
  <r>
    <x v="3"/>
    <s v="04"/>
    <x v="3"/>
    <x v="44"/>
    <s v="0415"/>
    <s v="Løten"/>
    <s v="2"/>
    <s v="Kvinner"/>
    <x v="5"/>
    <x v="5"/>
    <x v="7"/>
    <x v="0"/>
  </r>
  <r>
    <x v="3"/>
    <s v="04"/>
    <x v="3"/>
    <x v="44"/>
    <s v="0415"/>
    <s v="Løten"/>
    <s v="1"/>
    <s v="Menn"/>
    <x v="0"/>
    <x v="0"/>
    <x v="7"/>
    <x v="1"/>
  </r>
  <r>
    <x v="3"/>
    <s v="04"/>
    <x v="3"/>
    <x v="44"/>
    <s v="0415"/>
    <s v="Løten"/>
    <s v="1"/>
    <s v="Menn"/>
    <x v="1"/>
    <x v="1"/>
    <x v="7"/>
    <x v="1"/>
  </r>
  <r>
    <x v="3"/>
    <s v="04"/>
    <x v="3"/>
    <x v="44"/>
    <s v="0415"/>
    <s v="Løten"/>
    <s v="1"/>
    <s v="Menn"/>
    <x v="2"/>
    <x v="2"/>
    <x v="7"/>
    <x v="32"/>
  </r>
  <r>
    <x v="3"/>
    <s v="04"/>
    <x v="3"/>
    <x v="44"/>
    <s v="0415"/>
    <s v="Løten"/>
    <s v="1"/>
    <s v="Menn"/>
    <x v="3"/>
    <x v="3"/>
    <x v="7"/>
    <x v="41"/>
  </r>
  <r>
    <x v="3"/>
    <s v="04"/>
    <x v="3"/>
    <x v="44"/>
    <s v="0415"/>
    <s v="Løten"/>
    <s v="1"/>
    <s v="Menn"/>
    <x v="4"/>
    <x v="4"/>
    <x v="7"/>
    <x v="28"/>
  </r>
  <r>
    <x v="3"/>
    <s v="04"/>
    <x v="3"/>
    <x v="44"/>
    <s v="0415"/>
    <s v="Løten"/>
    <s v="1"/>
    <s v="Menn"/>
    <x v="5"/>
    <x v="5"/>
    <x v="7"/>
    <x v="3"/>
  </r>
  <r>
    <x v="3"/>
    <s v="04"/>
    <x v="3"/>
    <x v="45"/>
    <s v="0417"/>
    <s v="Stange"/>
    <s v="2"/>
    <s v="Kvinner"/>
    <x v="0"/>
    <x v="0"/>
    <x v="0"/>
    <x v="32"/>
  </r>
  <r>
    <x v="3"/>
    <s v="04"/>
    <x v="3"/>
    <x v="45"/>
    <s v="0417"/>
    <s v="Stange"/>
    <s v="2"/>
    <s v="Kvinner"/>
    <x v="1"/>
    <x v="1"/>
    <x v="0"/>
    <x v="21"/>
  </r>
  <r>
    <x v="3"/>
    <s v="04"/>
    <x v="3"/>
    <x v="45"/>
    <s v="0417"/>
    <s v="Stange"/>
    <s v="2"/>
    <s v="Kvinner"/>
    <x v="2"/>
    <x v="2"/>
    <x v="0"/>
    <x v="32"/>
  </r>
  <r>
    <x v="3"/>
    <s v="04"/>
    <x v="3"/>
    <x v="45"/>
    <s v="0417"/>
    <s v="Stange"/>
    <s v="2"/>
    <s v="Kvinner"/>
    <x v="3"/>
    <x v="3"/>
    <x v="0"/>
    <x v="10"/>
  </r>
  <r>
    <x v="3"/>
    <s v="04"/>
    <x v="3"/>
    <x v="45"/>
    <s v="0417"/>
    <s v="Stange"/>
    <s v="2"/>
    <s v="Kvinner"/>
    <x v="4"/>
    <x v="4"/>
    <x v="0"/>
    <x v="33"/>
  </r>
  <r>
    <x v="3"/>
    <s v="04"/>
    <x v="3"/>
    <x v="45"/>
    <s v="0417"/>
    <s v="Stange"/>
    <s v="2"/>
    <s v="Kvinner"/>
    <x v="5"/>
    <x v="5"/>
    <x v="0"/>
    <x v="20"/>
  </r>
  <r>
    <x v="3"/>
    <s v="04"/>
    <x v="3"/>
    <x v="45"/>
    <s v="0417"/>
    <s v="Stange"/>
    <s v="1"/>
    <s v="Menn"/>
    <x v="0"/>
    <x v="0"/>
    <x v="0"/>
    <x v="73"/>
  </r>
  <r>
    <x v="3"/>
    <s v="04"/>
    <x v="3"/>
    <x v="45"/>
    <s v="0417"/>
    <s v="Stange"/>
    <s v="1"/>
    <s v="Menn"/>
    <x v="1"/>
    <x v="1"/>
    <x v="0"/>
    <x v="3"/>
  </r>
  <r>
    <x v="3"/>
    <s v="04"/>
    <x v="3"/>
    <x v="45"/>
    <s v="0417"/>
    <s v="Stange"/>
    <s v="1"/>
    <s v="Menn"/>
    <x v="2"/>
    <x v="2"/>
    <x v="0"/>
    <x v="9"/>
  </r>
  <r>
    <x v="3"/>
    <s v="04"/>
    <x v="3"/>
    <x v="45"/>
    <s v="0417"/>
    <s v="Stange"/>
    <s v="1"/>
    <s v="Menn"/>
    <x v="3"/>
    <x v="3"/>
    <x v="0"/>
    <x v="102"/>
  </r>
  <r>
    <x v="3"/>
    <s v="04"/>
    <x v="3"/>
    <x v="45"/>
    <s v="0417"/>
    <s v="Stange"/>
    <s v="1"/>
    <s v="Menn"/>
    <x v="4"/>
    <x v="4"/>
    <x v="0"/>
    <x v="123"/>
  </r>
  <r>
    <x v="3"/>
    <s v="04"/>
    <x v="3"/>
    <x v="45"/>
    <s v="0417"/>
    <s v="Stange"/>
    <s v="1"/>
    <s v="Menn"/>
    <x v="5"/>
    <x v="5"/>
    <x v="0"/>
    <x v="38"/>
  </r>
  <r>
    <x v="3"/>
    <s v="04"/>
    <x v="3"/>
    <x v="45"/>
    <s v="0417"/>
    <s v="Stange"/>
    <s v="2"/>
    <s v="Kvinner"/>
    <x v="0"/>
    <x v="0"/>
    <x v="1"/>
    <x v="72"/>
  </r>
  <r>
    <x v="3"/>
    <s v="04"/>
    <x v="3"/>
    <x v="45"/>
    <s v="0417"/>
    <s v="Stange"/>
    <s v="2"/>
    <s v="Kvinner"/>
    <x v="1"/>
    <x v="1"/>
    <x v="1"/>
    <x v="5"/>
  </r>
  <r>
    <x v="3"/>
    <s v="04"/>
    <x v="3"/>
    <x v="45"/>
    <s v="0417"/>
    <s v="Stange"/>
    <s v="2"/>
    <s v="Kvinner"/>
    <x v="2"/>
    <x v="2"/>
    <x v="1"/>
    <x v="27"/>
  </r>
  <r>
    <x v="3"/>
    <s v="04"/>
    <x v="3"/>
    <x v="45"/>
    <s v="0417"/>
    <s v="Stange"/>
    <s v="2"/>
    <s v="Kvinner"/>
    <x v="3"/>
    <x v="3"/>
    <x v="1"/>
    <x v="72"/>
  </r>
  <r>
    <x v="3"/>
    <s v="04"/>
    <x v="3"/>
    <x v="45"/>
    <s v="0417"/>
    <s v="Stange"/>
    <s v="2"/>
    <s v="Kvinner"/>
    <x v="4"/>
    <x v="4"/>
    <x v="1"/>
    <x v="35"/>
  </r>
  <r>
    <x v="3"/>
    <s v="04"/>
    <x v="3"/>
    <x v="45"/>
    <s v="0417"/>
    <s v="Stange"/>
    <s v="2"/>
    <s v="Kvinner"/>
    <x v="5"/>
    <x v="5"/>
    <x v="1"/>
    <x v="20"/>
  </r>
  <r>
    <x v="3"/>
    <s v="04"/>
    <x v="3"/>
    <x v="45"/>
    <s v="0417"/>
    <s v="Stange"/>
    <s v="1"/>
    <s v="Menn"/>
    <x v="0"/>
    <x v="0"/>
    <x v="1"/>
    <x v="50"/>
  </r>
  <r>
    <x v="3"/>
    <s v="04"/>
    <x v="3"/>
    <x v="45"/>
    <s v="0417"/>
    <s v="Stange"/>
    <s v="1"/>
    <s v="Menn"/>
    <x v="1"/>
    <x v="1"/>
    <x v="1"/>
    <x v="20"/>
  </r>
  <r>
    <x v="3"/>
    <s v="04"/>
    <x v="3"/>
    <x v="45"/>
    <s v="0417"/>
    <s v="Stange"/>
    <s v="1"/>
    <s v="Menn"/>
    <x v="2"/>
    <x v="2"/>
    <x v="1"/>
    <x v="37"/>
  </r>
  <r>
    <x v="3"/>
    <s v="04"/>
    <x v="3"/>
    <x v="45"/>
    <s v="0417"/>
    <s v="Stange"/>
    <s v="1"/>
    <s v="Menn"/>
    <x v="3"/>
    <x v="3"/>
    <x v="1"/>
    <x v="88"/>
  </r>
  <r>
    <x v="3"/>
    <s v="04"/>
    <x v="3"/>
    <x v="45"/>
    <s v="0417"/>
    <s v="Stange"/>
    <s v="1"/>
    <s v="Menn"/>
    <x v="4"/>
    <x v="4"/>
    <x v="1"/>
    <x v="124"/>
  </r>
  <r>
    <x v="3"/>
    <s v="04"/>
    <x v="3"/>
    <x v="45"/>
    <s v="0417"/>
    <s v="Stange"/>
    <s v="1"/>
    <s v="Menn"/>
    <x v="5"/>
    <x v="5"/>
    <x v="1"/>
    <x v="41"/>
  </r>
  <r>
    <x v="3"/>
    <s v="04"/>
    <x v="3"/>
    <x v="45"/>
    <s v="0417"/>
    <s v="Stange"/>
    <s v="2"/>
    <s v="Kvinner"/>
    <x v="0"/>
    <x v="0"/>
    <x v="2"/>
    <x v="24"/>
  </r>
  <r>
    <x v="3"/>
    <s v="04"/>
    <x v="3"/>
    <x v="45"/>
    <s v="0417"/>
    <s v="Stange"/>
    <s v="2"/>
    <s v="Kvinner"/>
    <x v="1"/>
    <x v="1"/>
    <x v="2"/>
    <x v="0"/>
  </r>
  <r>
    <x v="3"/>
    <s v="04"/>
    <x v="3"/>
    <x v="45"/>
    <s v="0417"/>
    <s v="Stange"/>
    <s v="2"/>
    <s v="Kvinner"/>
    <x v="2"/>
    <x v="2"/>
    <x v="2"/>
    <x v="45"/>
  </r>
  <r>
    <x v="3"/>
    <s v="04"/>
    <x v="3"/>
    <x v="45"/>
    <s v="0417"/>
    <s v="Stange"/>
    <s v="2"/>
    <s v="Kvinner"/>
    <x v="3"/>
    <x v="3"/>
    <x v="2"/>
    <x v="63"/>
  </r>
  <r>
    <x v="3"/>
    <s v="04"/>
    <x v="3"/>
    <x v="45"/>
    <s v="0417"/>
    <s v="Stange"/>
    <s v="2"/>
    <s v="Kvinner"/>
    <x v="4"/>
    <x v="4"/>
    <x v="2"/>
    <x v="50"/>
  </r>
  <r>
    <x v="3"/>
    <s v="04"/>
    <x v="3"/>
    <x v="45"/>
    <s v="0417"/>
    <s v="Stange"/>
    <s v="2"/>
    <s v="Kvinner"/>
    <x v="5"/>
    <x v="5"/>
    <x v="2"/>
    <x v="14"/>
  </r>
  <r>
    <x v="3"/>
    <s v="04"/>
    <x v="3"/>
    <x v="45"/>
    <s v="0417"/>
    <s v="Stange"/>
    <s v="1"/>
    <s v="Menn"/>
    <x v="0"/>
    <x v="0"/>
    <x v="2"/>
    <x v="60"/>
  </r>
  <r>
    <x v="3"/>
    <s v="04"/>
    <x v="3"/>
    <x v="45"/>
    <s v="0417"/>
    <s v="Stange"/>
    <s v="1"/>
    <s v="Menn"/>
    <x v="1"/>
    <x v="1"/>
    <x v="2"/>
    <x v="2"/>
  </r>
  <r>
    <x v="3"/>
    <s v="04"/>
    <x v="3"/>
    <x v="45"/>
    <s v="0417"/>
    <s v="Stange"/>
    <s v="1"/>
    <s v="Menn"/>
    <x v="2"/>
    <x v="2"/>
    <x v="2"/>
    <x v="17"/>
  </r>
  <r>
    <x v="3"/>
    <s v="04"/>
    <x v="3"/>
    <x v="45"/>
    <s v="0417"/>
    <s v="Stange"/>
    <s v="1"/>
    <s v="Menn"/>
    <x v="3"/>
    <x v="3"/>
    <x v="2"/>
    <x v="94"/>
  </r>
  <r>
    <x v="3"/>
    <s v="04"/>
    <x v="3"/>
    <x v="45"/>
    <s v="0417"/>
    <s v="Stange"/>
    <s v="1"/>
    <s v="Menn"/>
    <x v="4"/>
    <x v="4"/>
    <x v="2"/>
    <x v="125"/>
  </r>
  <r>
    <x v="3"/>
    <s v="04"/>
    <x v="3"/>
    <x v="45"/>
    <s v="0417"/>
    <s v="Stange"/>
    <s v="1"/>
    <s v="Menn"/>
    <x v="5"/>
    <x v="5"/>
    <x v="2"/>
    <x v="51"/>
  </r>
  <r>
    <x v="3"/>
    <s v="04"/>
    <x v="3"/>
    <x v="45"/>
    <s v="0417"/>
    <s v="Stange"/>
    <s v="2"/>
    <s v="Kvinner"/>
    <x v="0"/>
    <x v="0"/>
    <x v="3"/>
    <x v="41"/>
  </r>
  <r>
    <x v="3"/>
    <s v="04"/>
    <x v="3"/>
    <x v="45"/>
    <s v="0417"/>
    <s v="Stange"/>
    <s v="2"/>
    <s v="Kvinner"/>
    <x v="1"/>
    <x v="1"/>
    <x v="3"/>
    <x v="5"/>
  </r>
  <r>
    <x v="3"/>
    <s v="04"/>
    <x v="3"/>
    <x v="45"/>
    <s v="0417"/>
    <s v="Stange"/>
    <s v="2"/>
    <s v="Kvinner"/>
    <x v="2"/>
    <x v="2"/>
    <x v="3"/>
    <x v="38"/>
  </r>
  <r>
    <x v="3"/>
    <s v="04"/>
    <x v="3"/>
    <x v="45"/>
    <s v="0417"/>
    <s v="Stange"/>
    <s v="2"/>
    <s v="Kvinner"/>
    <x v="3"/>
    <x v="3"/>
    <x v="3"/>
    <x v="50"/>
  </r>
  <r>
    <x v="3"/>
    <s v="04"/>
    <x v="3"/>
    <x v="45"/>
    <s v="0417"/>
    <s v="Stange"/>
    <s v="2"/>
    <s v="Kvinner"/>
    <x v="4"/>
    <x v="4"/>
    <x v="3"/>
    <x v="33"/>
  </r>
  <r>
    <x v="3"/>
    <s v="04"/>
    <x v="3"/>
    <x v="45"/>
    <s v="0417"/>
    <s v="Stange"/>
    <s v="2"/>
    <s v="Kvinner"/>
    <x v="5"/>
    <x v="5"/>
    <x v="3"/>
    <x v="36"/>
  </r>
  <r>
    <x v="3"/>
    <s v="04"/>
    <x v="3"/>
    <x v="45"/>
    <s v="0417"/>
    <s v="Stange"/>
    <s v="1"/>
    <s v="Menn"/>
    <x v="0"/>
    <x v="0"/>
    <x v="3"/>
    <x v="63"/>
  </r>
  <r>
    <x v="3"/>
    <s v="04"/>
    <x v="3"/>
    <x v="45"/>
    <s v="0417"/>
    <s v="Stange"/>
    <s v="1"/>
    <s v="Menn"/>
    <x v="1"/>
    <x v="1"/>
    <x v="3"/>
    <x v="14"/>
  </r>
  <r>
    <x v="3"/>
    <s v="04"/>
    <x v="3"/>
    <x v="45"/>
    <s v="0417"/>
    <s v="Stange"/>
    <s v="1"/>
    <s v="Menn"/>
    <x v="2"/>
    <x v="2"/>
    <x v="3"/>
    <x v="22"/>
  </r>
  <r>
    <x v="3"/>
    <s v="04"/>
    <x v="3"/>
    <x v="45"/>
    <s v="0417"/>
    <s v="Stange"/>
    <s v="1"/>
    <s v="Menn"/>
    <x v="3"/>
    <x v="3"/>
    <x v="3"/>
    <x v="106"/>
  </r>
  <r>
    <x v="3"/>
    <s v="04"/>
    <x v="3"/>
    <x v="45"/>
    <s v="0417"/>
    <s v="Stange"/>
    <s v="1"/>
    <s v="Menn"/>
    <x v="4"/>
    <x v="4"/>
    <x v="3"/>
    <x v="125"/>
  </r>
  <r>
    <x v="3"/>
    <s v="04"/>
    <x v="3"/>
    <x v="45"/>
    <s v="0417"/>
    <s v="Stange"/>
    <s v="1"/>
    <s v="Menn"/>
    <x v="5"/>
    <x v="5"/>
    <x v="3"/>
    <x v="28"/>
  </r>
  <r>
    <x v="3"/>
    <s v="04"/>
    <x v="3"/>
    <x v="45"/>
    <s v="0417"/>
    <s v="Stange"/>
    <s v="2"/>
    <s v="Kvinner"/>
    <x v="0"/>
    <x v="0"/>
    <x v="4"/>
    <x v="51"/>
  </r>
  <r>
    <x v="3"/>
    <s v="04"/>
    <x v="3"/>
    <x v="45"/>
    <s v="0417"/>
    <s v="Stange"/>
    <s v="2"/>
    <s v="Kvinner"/>
    <x v="1"/>
    <x v="1"/>
    <x v="4"/>
    <x v="13"/>
  </r>
  <r>
    <x v="3"/>
    <s v="04"/>
    <x v="3"/>
    <x v="45"/>
    <s v="0417"/>
    <s v="Stange"/>
    <s v="2"/>
    <s v="Kvinner"/>
    <x v="2"/>
    <x v="2"/>
    <x v="4"/>
    <x v="32"/>
  </r>
  <r>
    <x v="3"/>
    <s v="04"/>
    <x v="3"/>
    <x v="45"/>
    <s v="0417"/>
    <s v="Stange"/>
    <s v="2"/>
    <s v="Kvinner"/>
    <x v="3"/>
    <x v="3"/>
    <x v="4"/>
    <x v="41"/>
  </r>
  <r>
    <x v="3"/>
    <s v="04"/>
    <x v="3"/>
    <x v="45"/>
    <s v="0417"/>
    <s v="Stange"/>
    <s v="2"/>
    <s v="Kvinner"/>
    <x v="4"/>
    <x v="4"/>
    <x v="4"/>
    <x v="50"/>
  </r>
  <r>
    <x v="3"/>
    <s v="04"/>
    <x v="3"/>
    <x v="45"/>
    <s v="0417"/>
    <s v="Stange"/>
    <s v="2"/>
    <s v="Kvinner"/>
    <x v="5"/>
    <x v="5"/>
    <x v="4"/>
    <x v="36"/>
  </r>
  <r>
    <x v="3"/>
    <s v="04"/>
    <x v="3"/>
    <x v="45"/>
    <s v="0417"/>
    <s v="Stange"/>
    <s v="1"/>
    <s v="Menn"/>
    <x v="0"/>
    <x v="0"/>
    <x v="4"/>
    <x v="32"/>
  </r>
  <r>
    <x v="3"/>
    <s v="04"/>
    <x v="3"/>
    <x v="45"/>
    <s v="0417"/>
    <s v="Stange"/>
    <s v="1"/>
    <s v="Menn"/>
    <x v="1"/>
    <x v="1"/>
    <x v="4"/>
    <x v="36"/>
  </r>
  <r>
    <x v="3"/>
    <s v="04"/>
    <x v="3"/>
    <x v="45"/>
    <s v="0417"/>
    <s v="Stange"/>
    <s v="1"/>
    <s v="Menn"/>
    <x v="2"/>
    <x v="2"/>
    <x v="4"/>
    <x v="10"/>
  </r>
  <r>
    <x v="3"/>
    <s v="04"/>
    <x v="3"/>
    <x v="45"/>
    <s v="0417"/>
    <s v="Stange"/>
    <s v="1"/>
    <s v="Menn"/>
    <x v="3"/>
    <x v="3"/>
    <x v="4"/>
    <x v="77"/>
  </r>
  <r>
    <x v="3"/>
    <s v="04"/>
    <x v="3"/>
    <x v="45"/>
    <s v="0417"/>
    <s v="Stange"/>
    <s v="1"/>
    <s v="Menn"/>
    <x v="4"/>
    <x v="4"/>
    <x v="4"/>
    <x v="123"/>
  </r>
  <r>
    <x v="3"/>
    <s v="04"/>
    <x v="3"/>
    <x v="45"/>
    <s v="0417"/>
    <s v="Stange"/>
    <s v="1"/>
    <s v="Menn"/>
    <x v="5"/>
    <x v="5"/>
    <x v="4"/>
    <x v="16"/>
  </r>
  <r>
    <x v="3"/>
    <s v="04"/>
    <x v="3"/>
    <x v="45"/>
    <s v="0417"/>
    <s v="Stange"/>
    <s v="2"/>
    <s v="Kvinner"/>
    <x v="0"/>
    <x v="0"/>
    <x v="5"/>
    <x v="20"/>
  </r>
  <r>
    <x v="3"/>
    <s v="04"/>
    <x v="3"/>
    <x v="45"/>
    <s v="0417"/>
    <s v="Stange"/>
    <s v="2"/>
    <s v="Kvinner"/>
    <x v="1"/>
    <x v="1"/>
    <x v="5"/>
    <x v="12"/>
  </r>
  <r>
    <x v="3"/>
    <s v="04"/>
    <x v="3"/>
    <x v="45"/>
    <s v="0417"/>
    <s v="Stange"/>
    <s v="2"/>
    <s v="Kvinner"/>
    <x v="2"/>
    <x v="2"/>
    <x v="5"/>
    <x v="51"/>
  </r>
  <r>
    <x v="3"/>
    <s v="04"/>
    <x v="3"/>
    <x v="45"/>
    <s v="0417"/>
    <s v="Stange"/>
    <s v="2"/>
    <s v="Kvinner"/>
    <x v="3"/>
    <x v="3"/>
    <x v="5"/>
    <x v="51"/>
  </r>
  <r>
    <x v="3"/>
    <s v="04"/>
    <x v="3"/>
    <x v="45"/>
    <s v="0417"/>
    <s v="Stange"/>
    <s v="2"/>
    <s v="Kvinner"/>
    <x v="4"/>
    <x v="4"/>
    <x v="5"/>
    <x v="27"/>
  </r>
  <r>
    <x v="3"/>
    <s v="04"/>
    <x v="3"/>
    <x v="45"/>
    <s v="0417"/>
    <s v="Stange"/>
    <s v="2"/>
    <s v="Kvinner"/>
    <x v="5"/>
    <x v="5"/>
    <x v="5"/>
    <x v="20"/>
  </r>
  <r>
    <x v="3"/>
    <s v="04"/>
    <x v="3"/>
    <x v="45"/>
    <s v="0417"/>
    <s v="Stange"/>
    <s v="1"/>
    <s v="Menn"/>
    <x v="0"/>
    <x v="0"/>
    <x v="5"/>
    <x v="51"/>
  </r>
  <r>
    <x v="3"/>
    <s v="04"/>
    <x v="3"/>
    <x v="45"/>
    <s v="0417"/>
    <s v="Stange"/>
    <s v="1"/>
    <s v="Menn"/>
    <x v="1"/>
    <x v="1"/>
    <x v="5"/>
    <x v="40"/>
  </r>
  <r>
    <x v="3"/>
    <s v="04"/>
    <x v="3"/>
    <x v="45"/>
    <s v="0417"/>
    <s v="Stange"/>
    <s v="1"/>
    <s v="Menn"/>
    <x v="2"/>
    <x v="2"/>
    <x v="5"/>
    <x v="18"/>
  </r>
  <r>
    <x v="3"/>
    <s v="04"/>
    <x v="3"/>
    <x v="45"/>
    <s v="0417"/>
    <s v="Stange"/>
    <s v="1"/>
    <s v="Menn"/>
    <x v="3"/>
    <x v="3"/>
    <x v="5"/>
    <x v="65"/>
  </r>
  <r>
    <x v="3"/>
    <s v="04"/>
    <x v="3"/>
    <x v="45"/>
    <s v="0417"/>
    <s v="Stange"/>
    <s v="1"/>
    <s v="Menn"/>
    <x v="4"/>
    <x v="4"/>
    <x v="5"/>
    <x v="117"/>
  </r>
  <r>
    <x v="3"/>
    <s v="04"/>
    <x v="3"/>
    <x v="45"/>
    <s v="0417"/>
    <s v="Stange"/>
    <s v="1"/>
    <s v="Menn"/>
    <x v="5"/>
    <x v="5"/>
    <x v="5"/>
    <x v="10"/>
  </r>
  <r>
    <x v="3"/>
    <s v="04"/>
    <x v="3"/>
    <x v="45"/>
    <s v="0417"/>
    <s v="Stange"/>
    <s v="2"/>
    <s v="Kvinner"/>
    <x v="0"/>
    <x v="0"/>
    <x v="6"/>
    <x v="15"/>
  </r>
  <r>
    <x v="3"/>
    <s v="04"/>
    <x v="3"/>
    <x v="45"/>
    <s v="0417"/>
    <s v="Stange"/>
    <s v="2"/>
    <s v="Kvinner"/>
    <x v="1"/>
    <x v="1"/>
    <x v="6"/>
    <x v="19"/>
  </r>
  <r>
    <x v="3"/>
    <s v="04"/>
    <x v="3"/>
    <x v="45"/>
    <s v="0417"/>
    <s v="Stange"/>
    <s v="2"/>
    <s v="Kvinner"/>
    <x v="2"/>
    <x v="2"/>
    <x v="6"/>
    <x v="27"/>
  </r>
  <r>
    <x v="3"/>
    <s v="04"/>
    <x v="3"/>
    <x v="45"/>
    <s v="0417"/>
    <s v="Stange"/>
    <s v="2"/>
    <s v="Kvinner"/>
    <x v="3"/>
    <x v="3"/>
    <x v="6"/>
    <x v="11"/>
  </r>
  <r>
    <x v="3"/>
    <s v="04"/>
    <x v="3"/>
    <x v="45"/>
    <s v="0417"/>
    <s v="Stange"/>
    <s v="2"/>
    <s v="Kvinner"/>
    <x v="4"/>
    <x v="4"/>
    <x v="6"/>
    <x v="27"/>
  </r>
  <r>
    <x v="3"/>
    <s v="04"/>
    <x v="3"/>
    <x v="45"/>
    <s v="0417"/>
    <s v="Stange"/>
    <s v="2"/>
    <s v="Kvinner"/>
    <x v="5"/>
    <x v="5"/>
    <x v="6"/>
    <x v="20"/>
  </r>
  <r>
    <x v="3"/>
    <s v="04"/>
    <x v="3"/>
    <x v="45"/>
    <s v="0417"/>
    <s v="Stange"/>
    <s v="1"/>
    <s v="Menn"/>
    <x v="0"/>
    <x v="0"/>
    <x v="6"/>
    <x v="3"/>
  </r>
  <r>
    <x v="3"/>
    <s v="04"/>
    <x v="3"/>
    <x v="45"/>
    <s v="0417"/>
    <s v="Stange"/>
    <s v="1"/>
    <s v="Menn"/>
    <x v="1"/>
    <x v="1"/>
    <x v="6"/>
    <x v="4"/>
  </r>
  <r>
    <x v="3"/>
    <s v="04"/>
    <x v="3"/>
    <x v="45"/>
    <s v="0417"/>
    <s v="Stange"/>
    <s v="1"/>
    <s v="Menn"/>
    <x v="2"/>
    <x v="2"/>
    <x v="6"/>
    <x v="29"/>
  </r>
  <r>
    <x v="3"/>
    <s v="04"/>
    <x v="3"/>
    <x v="45"/>
    <s v="0417"/>
    <s v="Stange"/>
    <s v="1"/>
    <s v="Menn"/>
    <x v="3"/>
    <x v="3"/>
    <x v="6"/>
    <x v="96"/>
  </r>
  <r>
    <x v="3"/>
    <s v="04"/>
    <x v="3"/>
    <x v="45"/>
    <s v="0417"/>
    <s v="Stange"/>
    <s v="1"/>
    <s v="Menn"/>
    <x v="4"/>
    <x v="4"/>
    <x v="6"/>
    <x v="110"/>
  </r>
  <r>
    <x v="3"/>
    <s v="04"/>
    <x v="3"/>
    <x v="45"/>
    <s v="0417"/>
    <s v="Stange"/>
    <s v="1"/>
    <s v="Menn"/>
    <x v="5"/>
    <x v="5"/>
    <x v="6"/>
    <x v="30"/>
  </r>
  <r>
    <x v="3"/>
    <s v="04"/>
    <x v="3"/>
    <x v="45"/>
    <s v="0417"/>
    <s v="Stange"/>
    <s v="2"/>
    <s v="Kvinner"/>
    <x v="0"/>
    <x v="0"/>
    <x v="7"/>
    <x v="21"/>
  </r>
  <r>
    <x v="3"/>
    <s v="04"/>
    <x v="3"/>
    <x v="45"/>
    <s v="0417"/>
    <s v="Stange"/>
    <s v="2"/>
    <s v="Kvinner"/>
    <x v="1"/>
    <x v="1"/>
    <x v="7"/>
    <x v="5"/>
  </r>
  <r>
    <x v="3"/>
    <s v="04"/>
    <x v="3"/>
    <x v="45"/>
    <s v="0417"/>
    <s v="Stange"/>
    <s v="2"/>
    <s v="Kvinner"/>
    <x v="2"/>
    <x v="2"/>
    <x v="7"/>
    <x v="28"/>
  </r>
  <r>
    <x v="3"/>
    <s v="04"/>
    <x v="3"/>
    <x v="45"/>
    <s v="0417"/>
    <s v="Stange"/>
    <s v="2"/>
    <s v="Kvinner"/>
    <x v="3"/>
    <x v="3"/>
    <x v="7"/>
    <x v="11"/>
  </r>
  <r>
    <x v="3"/>
    <s v="04"/>
    <x v="3"/>
    <x v="45"/>
    <s v="0417"/>
    <s v="Stange"/>
    <s v="2"/>
    <s v="Kvinner"/>
    <x v="4"/>
    <x v="4"/>
    <x v="7"/>
    <x v="16"/>
  </r>
  <r>
    <x v="3"/>
    <s v="04"/>
    <x v="3"/>
    <x v="45"/>
    <s v="0417"/>
    <s v="Stange"/>
    <s v="2"/>
    <s v="Kvinner"/>
    <x v="5"/>
    <x v="5"/>
    <x v="7"/>
    <x v="36"/>
  </r>
  <r>
    <x v="3"/>
    <s v="04"/>
    <x v="3"/>
    <x v="45"/>
    <s v="0417"/>
    <s v="Stange"/>
    <s v="1"/>
    <s v="Menn"/>
    <x v="0"/>
    <x v="0"/>
    <x v="7"/>
    <x v="14"/>
  </r>
  <r>
    <x v="3"/>
    <s v="04"/>
    <x v="3"/>
    <x v="45"/>
    <s v="0417"/>
    <s v="Stange"/>
    <s v="1"/>
    <s v="Menn"/>
    <x v="1"/>
    <x v="1"/>
    <x v="7"/>
    <x v="40"/>
  </r>
  <r>
    <x v="3"/>
    <s v="04"/>
    <x v="3"/>
    <x v="45"/>
    <s v="0417"/>
    <s v="Stange"/>
    <s v="1"/>
    <s v="Menn"/>
    <x v="2"/>
    <x v="2"/>
    <x v="7"/>
    <x v="72"/>
  </r>
  <r>
    <x v="3"/>
    <s v="04"/>
    <x v="3"/>
    <x v="45"/>
    <s v="0417"/>
    <s v="Stange"/>
    <s v="1"/>
    <s v="Menn"/>
    <x v="3"/>
    <x v="3"/>
    <x v="7"/>
    <x v="87"/>
  </r>
  <r>
    <x v="3"/>
    <s v="04"/>
    <x v="3"/>
    <x v="45"/>
    <s v="0417"/>
    <s v="Stange"/>
    <s v="1"/>
    <s v="Menn"/>
    <x v="4"/>
    <x v="4"/>
    <x v="7"/>
    <x v="107"/>
  </r>
  <r>
    <x v="3"/>
    <s v="04"/>
    <x v="3"/>
    <x v="45"/>
    <s v="0417"/>
    <s v="Stange"/>
    <s v="1"/>
    <s v="Menn"/>
    <x v="5"/>
    <x v="5"/>
    <x v="7"/>
    <x v="29"/>
  </r>
  <r>
    <x v="3"/>
    <s v="04"/>
    <x v="3"/>
    <x v="46"/>
    <s v="0418"/>
    <s v="Nord-Odal"/>
    <s v="2"/>
    <s v="Kvinner"/>
    <x v="0"/>
    <x v="0"/>
    <x v="0"/>
    <x v="39"/>
  </r>
  <r>
    <x v="3"/>
    <s v="04"/>
    <x v="3"/>
    <x v="46"/>
    <s v="0418"/>
    <s v="Nord-Odal"/>
    <s v="2"/>
    <s v="Kvinner"/>
    <x v="1"/>
    <x v="1"/>
    <x v="0"/>
    <x v="39"/>
  </r>
  <r>
    <x v="3"/>
    <s v="04"/>
    <x v="3"/>
    <x v="46"/>
    <s v="0418"/>
    <s v="Nord-Odal"/>
    <s v="2"/>
    <s v="Kvinner"/>
    <x v="2"/>
    <x v="2"/>
    <x v="0"/>
    <x v="19"/>
  </r>
  <r>
    <x v="3"/>
    <s v="04"/>
    <x v="3"/>
    <x v="46"/>
    <s v="0418"/>
    <s v="Nord-Odal"/>
    <s v="2"/>
    <s v="Kvinner"/>
    <x v="3"/>
    <x v="3"/>
    <x v="0"/>
    <x v="15"/>
  </r>
  <r>
    <x v="3"/>
    <s v="04"/>
    <x v="3"/>
    <x v="46"/>
    <s v="0418"/>
    <s v="Nord-Odal"/>
    <s v="2"/>
    <s v="Kvinner"/>
    <x v="4"/>
    <x v="4"/>
    <x v="0"/>
    <x v="6"/>
  </r>
  <r>
    <x v="3"/>
    <s v="04"/>
    <x v="3"/>
    <x v="46"/>
    <s v="0418"/>
    <s v="Nord-Odal"/>
    <s v="2"/>
    <s v="Kvinner"/>
    <x v="5"/>
    <x v="5"/>
    <x v="0"/>
    <x v="12"/>
  </r>
  <r>
    <x v="3"/>
    <s v="04"/>
    <x v="3"/>
    <x v="46"/>
    <s v="0418"/>
    <s v="Nord-Odal"/>
    <s v="1"/>
    <s v="Menn"/>
    <x v="0"/>
    <x v="0"/>
    <x v="0"/>
    <x v="1"/>
  </r>
  <r>
    <x v="3"/>
    <s v="04"/>
    <x v="3"/>
    <x v="46"/>
    <s v="0418"/>
    <s v="Nord-Odal"/>
    <s v="1"/>
    <s v="Menn"/>
    <x v="1"/>
    <x v="1"/>
    <x v="0"/>
    <x v="1"/>
  </r>
  <r>
    <x v="3"/>
    <s v="04"/>
    <x v="3"/>
    <x v="46"/>
    <s v="0418"/>
    <s v="Nord-Odal"/>
    <s v="1"/>
    <s v="Menn"/>
    <x v="2"/>
    <x v="2"/>
    <x v="0"/>
    <x v="20"/>
  </r>
  <r>
    <x v="3"/>
    <s v="04"/>
    <x v="3"/>
    <x v="46"/>
    <s v="0418"/>
    <s v="Nord-Odal"/>
    <s v="1"/>
    <s v="Menn"/>
    <x v="3"/>
    <x v="3"/>
    <x v="0"/>
    <x v="45"/>
  </r>
  <r>
    <x v="3"/>
    <s v="04"/>
    <x v="3"/>
    <x v="46"/>
    <s v="0418"/>
    <s v="Nord-Odal"/>
    <s v="1"/>
    <s v="Menn"/>
    <x v="4"/>
    <x v="4"/>
    <x v="0"/>
    <x v="27"/>
  </r>
  <r>
    <x v="3"/>
    <s v="04"/>
    <x v="3"/>
    <x v="46"/>
    <s v="0418"/>
    <s v="Nord-Odal"/>
    <s v="1"/>
    <s v="Menn"/>
    <x v="5"/>
    <x v="5"/>
    <x v="0"/>
    <x v="20"/>
  </r>
  <r>
    <x v="3"/>
    <s v="04"/>
    <x v="3"/>
    <x v="46"/>
    <s v="0418"/>
    <s v="Nord-Odal"/>
    <s v="2"/>
    <s v="Kvinner"/>
    <x v="0"/>
    <x v="0"/>
    <x v="1"/>
    <x v="23"/>
  </r>
  <r>
    <x v="3"/>
    <s v="04"/>
    <x v="3"/>
    <x v="46"/>
    <s v="0418"/>
    <s v="Nord-Odal"/>
    <s v="2"/>
    <s v="Kvinner"/>
    <x v="1"/>
    <x v="1"/>
    <x v="1"/>
    <x v="39"/>
  </r>
  <r>
    <x v="3"/>
    <s v="04"/>
    <x v="3"/>
    <x v="46"/>
    <s v="0418"/>
    <s v="Nord-Odal"/>
    <s v="2"/>
    <s v="Kvinner"/>
    <x v="2"/>
    <x v="2"/>
    <x v="1"/>
    <x v="12"/>
  </r>
  <r>
    <x v="3"/>
    <s v="04"/>
    <x v="3"/>
    <x v="46"/>
    <s v="0418"/>
    <s v="Nord-Odal"/>
    <s v="2"/>
    <s v="Kvinner"/>
    <x v="3"/>
    <x v="3"/>
    <x v="1"/>
    <x v="6"/>
  </r>
  <r>
    <x v="3"/>
    <s v="04"/>
    <x v="3"/>
    <x v="46"/>
    <s v="0418"/>
    <s v="Nord-Odal"/>
    <s v="2"/>
    <s v="Kvinner"/>
    <x v="4"/>
    <x v="4"/>
    <x v="1"/>
    <x v="15"/>
  </r>
  <r>
    <x v="3"/>
    <s v="04"/>
    <x v="3"/>
    <x v="46"/>
    <s v="0418"/>
    <s v="Nord-Odal"/>
    <s v="2"/>
    <s v="Kvinner"/>
    <x v="5"/>
    <x v="5"/>
    <x v="1"/>
    <x v="12"/>
  </r>
  <r>
    <x v="3"/>
    <s v="04"/>
    <x v="3"/>
    <x v="46"/>
    <s v="0418"/>
    <s v="Nord-Odal"/>
    <s v="1"/>
    <s v="Menn"/>
    <x v="0"/>
    <x v="0"/>
    <x v="1"/>
    <x v="12"/>
  </r>
  <r>
    <x v="3"/>
    <s v="04"/>
    <x v="3"/>
    <x v="46"/>
    <s v="0418"/>
    <s v="Nord-Odal"/>
    <s v="1"/>
    <s v="Menn"/>
    <x v="1"/>
    <x v="1"/>
    <x v="1"/>
    <x v="19"/>
  </r>
  <r>
    <x v="3"/>
    <s v="04"/>
    <x v="3"/>
    <x v="46"/>
    <s v="0418"/>
    <s v="Nord-Odal"/>
    <s v="1"/>
    <s v="Menn"/>
    <x v="2"/>
    <x v="2"/>
    <x v="1"/>
    <x v="4"/>
  </r>
  <r>
    <x v="3"/>
    <s v="04"/>
    <x v="3"/>
    <x v="46"/>
    <s v="0418"/>
    <s v="Nord-Odal"/>
    <s v="1"/>
    <s v="Menn"/>
    <x v="3"/>
    <x v="3"/>
    <x v="1"/>
    <x v="41"/>
  </r>
  <r>
    <x v="3"/>
    <s v="04"/>
    <x v="3"/>
    <x v="46"/>
    <s v="0418"/>
    <s v="Nord-Odal"/>
    <s v="1"/>
    <s v="Menn"/>
    <x v="4"/>
    <x v="4"/>
    <x v="1"/>
    <x v="63"/>
  </r>
  <r>
    <x v="3"/>
    <s v="04"/>
    <x v="3"/>
    <x v="46"/>
    <s v="0418"/>
    <s v="Nord-Odal"/>
    <s v="1"/>
    <s v="Menn"/>
    <x v="5"/>
    <x v="5"/>
    <x v="1"/>
    <x v="2"/>
  </r>
  <r>
    <x v="3"/>
    <s v="04"/>
    <x v="3"/>
    <x v="46"/>
    <s v="0418"/>
    <s v="Nord-Odal"/>
    <s v="2"/>
    <s v="Kvinner"/>
    <x v="0"/>
    <x v="0"/>
    <x v="2"/>
    <x v="39"/>
  </r>
  <r>
    <x v="3"/>
    <s v="04"/>
    <x v="3"/>
    <x v="46"/>
    <s v="0418"/>
    <s v="Nord-Odal"/>
    <s v="2"/>
    <s v="Kvinner"/>
    <x v="1"/>
    <x v="1"/>
    <x v="2"/>
    <x v="39"/>
  </r>
  <r>
    <x v="3"/>
    <s v="04"/>
    <x v="3"/>
    <x v="46"/>
    <s v="0418"/>
    <s v="Nord-Odal"/>
    <s v="2"/>
    <s v="Kvinner"/>
    <x v="2"/>
    <x v="2"/>
    <x v="2"/>
    <x v="19"/>
  </r>
  <r>
    <x v="3"/>
    <s v="04"/>
    <x v="3"/>
    <x v="46"/>
    <s v="0418"/>
    <s v="Nord-Odal"/>
    <s v="2"/>
    <s v="Kvinner"/>
    <x v="3"/>
    <x v="3"/>
    <x v="2"/>
    <x v="19"/>
  </r>
  <r>
    <x v="3"/>
    <s v="04"/>
    <x v="3"/>
    <x v="46"/>
    <s v="0418"/>
    <s v="Nord-Odal"/>
    <s v="2"/>
    <s v="Kvinner"/>
    <x v="4"/>
    <x v="4"/>
    <x v="2"/>
    <x v="5"/>
  </r>
  <r>
    <x v="3"/>
    <s v="04"/>
    <x v="3"/>
    <x v="46"/>
    <s v="0418"/>
    <s v="Nord-Odal"/>
    <s v="2"/>
    <s v="Kvinner"/>
    <x v="5"/>
    <x v="5"/>
    <x v="2"/>
    <x v="12"/>
  </r>
  <r>
    <x v="3"/>
    <s v="04"/>
    <x v="3"/>
    <x v="46"/>
    <s v="0418"/>
    <s v="Nord-Odal"/>
    <s v="1"/>
    <s v="Menn"/>
    <x v="0"/>
    <x v="0"/>
    <x v="2"/>
    <x v="5"/>
  </r>
  <r>
    <x v="3"/>
    <s v="04"/>
    <x v="3"/>
    <x v="46"/>
    <s v="0418"/>
    <s v="Nord-Odal"/>
    <s v="1"/>
    <s v="Menn"/>
    <x v="1"/>
    <x v="1"/>
    <x v="2"/>
    <x v="7"/>
  </r>
  <r>
    <x v="3"/>
    <s v="04"/>
    <x v="3"/>
    <x v="46"/>
    <s v="0418"/>
    <s v="Nord-Odal"/>
    <s v="1"/>
    <s v="Menn"/>
    <x v="2"/>
    <x v="2"/>
    <x v="2"/>
    <x v="15"/>
  </r>
  <r>
    <x v="3"/>
    <s v="04"/>
    <x v="3"/>
    <x v="46"/>
    <s v="0418"/>
    <s v="Nord-Odal"/>
    <s v="1"/>
    <s v="Menn"/>
    <x v="3"/>
    <x v="3"/>
    <x v="2"/>
    <x v="45"/>
  </r>
  <r>
    <x v="3"/>
    <s v="04"/>
    <x v="3"/>
    <x v="46"/>
    <s v="0418"/>
    <s v="Nord-Odal"/>
    <s v="1"/>
    <s v="Menn"/>
    <x v="4"/>
    <x v="4"/>
    <x v="2"/>
    <x v="16"/>
  </r>
  <r>
    <x v="3"/>
    <s v="04"/>
    <x v="3"/>
    <x v="46"/>
    <s v="0418"/>
    <s v="Nord-Odal"/>
    <s v="1"/>
    <s v="Menn"/>
    <x v="5"/>
    <x v="5"/>
    <x v="2"/>
    <x v="15"/>
  </r>
  <r>
    <x v="3"/>
    <s v="04"/>
    <x v="3"/>
    <x v="46"/>
    <s v="0418"/>
    <s v="Nord-Odal"/>
    <s v="2"/>
    <s v="Kvinner"/>
    <x v="0"/>
    <x v="0"/>
    <x v="3"/>
    <x v="1"/>
  </r>
  <r>
    <x v="3"/>
    <s v="04"/>
    <x v="3"/>
    <x v="46"/>
    <s v="0418"/>
    <s v="Nord-Odal"/>
    <s v="2"/>
    <s v="Kvinner"/>
    <x v="1"/>
    <x v="1"/>
    <x v="3"/>
    <x v="39"/>
  </r>
  <r>
    <x v="3"/>
    <s v="04"/>
    <x v="3"/>
    <x v="46"/>
    <s v="0418"/>
    <s v="Nord-Odal"/>
    <s v="2"/>
    <s v="Kvinner"/>
    <x v="2"/>
    <x v="2"/>
    <x v="3"/>
    <x v="19"/>
  </r>
  <r>
    <x v="3"/>
    <s v="04"/>
    <x v="3"/>
    <x v="46"/>
    <s v="0418"/>
    <s v="Nord-Odal"/>
    <s v="2"/>
    <s v="Kvinner"/>
    <x v="3"/>
    <x v="3"/>
    <x v="3"/>
    <x v="12"/>
  </r>
  <r>
    <x v="3"/>
    <s v="04"/>
    <x v="3"/>
    <x v="46"/>
    <s v="0418"/>
    <s v="Nord-Odal"/>
    <s v="2"/>
    <s v="Kvinner"/>
    <x v="4"/>
    <x v="4"/>
    <x v="3"/>
    <x v="6"/>
  </r>
  <r>
    <x v="3"/>
    <s v="04"/>
    <x v="3"/>
    <x v="46"/>
    <s v="0418"/>
    <s v="Nord-Odal"/>
    <s v="2"/>
    <s v="Kvinner"/>
    <x v="5"/>
    <x v="5"/>
    <x v="3"/>
    <x v="12"/>
  </r>
  <r>
    <x v="3"/>
    <s v="04"/>
    <x v="3"/>
    <x v="46"/>
    <s v="0418"/>
    <s v="Nord-Odal"/>
    <s v="1"/>
    <s v="Menn"/>
    <x v="0"/>
    <x v="0"/>
    <x v="3"/>
    <x v="19"/>
  </r>
  <r>
    <x v="3"/>
    <s v="04"/>
    <x v="3"/>
    <x v="46"/>
    <s v="0418"/>
    <s v="Nord-Odal"/>
    <s v="1"/>
    <s v="Menn"/>
    <x v="1"/>
    <x v="1"/>
    <x v="3"/>
    <x v="5"/>
  </r>
  <r>
    <x v="3"/>
    <s v="04"/>
    <x v="3"/>
    <x v="46"/>
    <s v="0418"/>
    <s v="Nord-Odal"/>
    <s v="1"/>
    <s v="Menn"/>
    <x v="2"/>
    <x v="2"/>
    <x v="3"/>
    <x v="2"/>
  </r>
  <r>
    <x v="3"/>
    <s v="04"/>
    <x v="3"/>
    <x v="46"/>
    <s v="0418"/>
    <s v="Nord-Odal"/>
    <s v="1"/>
    <s v="Menn"/>
    <x v="3"/>
    <x v="3"/>
    <x v="3"/>
    <x v="51"/>
  </r>
  <r>
    <x v="3"/>
    <s v="04"/>
    <x v="3"/>
    <x v="46"/>
    <s v="0418"/>
    <s v="Nord-Odal"/>
    <s v="1"/>
    <s v="Menn"/>
    <x v="4"/>
    <x v="4"/>
    <x v="3"/>
    <x v="16"/>
  </r>
  <r>
    <x v="3"/>
    <s v="04"/>
    <x v="3"/>
    <x v="46"/>
    <s v="0418"/>
    <s v="Nord-Odal"/>
    <s v="1"/>
    <s v="Menn"/>
    <x v="5"/>
    <x v="5"/>
    <x v="3"/>
    <x v="21"/>
  </r>
  <r>
    <x v="3"/>
    <s v="04"/>
    <x v="3"/>
    <x v="46"/>
    <s v="0418"/>
    <s v="Nord-Odal"/>
    <s v="2"/>
    <s v="Kvinner"/>
    <x v="0"/>
    <x v="0"/>
    <x v="4"/>
    <x v="23"/>
  </r>
  <r>
    <x v="3"/>
    <s v="04"/>
    <x v="3"/>
    <x v="46"/>
    <s v="0418"/>
    <s v="Nord-Odal"/>
    <s v="2"/>
    <s v="Kvinner"/>
    <x v="1"/>
    <x v="1"/>
    <x v="4"/>
    <x v="39"/>
  </r>
  <r>
    <x v="3"/>
    <s v="04"/>
    <x v="3"/>
    <x v="46"/>
    <s v="0418"/>
    <s v="Nord-Odal"/>
    <s v="2"/>
    <s v="Kvinner"/>
    <x v="2"/>
    <x v="2"/>
    <x v="4"/>
    <x v="23"/>
  </r>
  <r>
    <x v="3"/>
    <s v="04"/>
    <x v="3"/>
    <x v="46"/>
    <s v="0418"/>
    <s v="Nord-Odal"/>
    <s v="2"/>
    <s v="Kvinner"/>
    <x v="3"/>
    <x v="3"/>
    <x v="4"/>
    <x v="5"/>
  </r>
  <r>
    <x v="3"/>
    <s v="04"/>
    <x v="3"/>
    <x v="46"/>
    <s v="0418"/>
    <s v="Nord-Odal"/>
    <s v="2"/>
    <s v="Kvinner"/>
    <x v="4"/>
    <x v="4"/>
    <x v="4"/>
    <x v="12"/>
  </r>
  <r>
    <x v="3"/>
    <s v="04"/>
    <x v="3"/>
    <x v="46"/>
    <s v="0418"/>
    <s v="Nord-Odal"/>
    <s v="2"/>
    <s v="Kvinner"/>
    <x v="5"/>
    <x v="5"/>
    <x v="4"/>
    <x v="13"/>
  </r>
  <r>
    <x v="3"/>
    <s v="04"/>
    <x v="3"/>
    <x v="46"/>
    <s v="0418"/>
    <s v="Nord-Odal"/>
    <s v="1"/>
    <s v="Menn"/>
    <x v="0"/>
    <x v="0"/>
    <x v="4"/>
    <x v="1"/>
  </r>
  <r>
    <x v="3"/>
    <s v="04"/>
    <x v="3"/>
    <x v="46"/>
    <s v="0418"/>
    <s v="Nord-Odal"/>
    <s v="1"/>
    <s v="Menn"/>
    <x v="1"/>
    <x v="1"/>
    <x v="4"/>
    <x v="13"/>
  </r>
  <r>
    <x v="3"/>
    <s v="04"/>
    <x v="3"/>
    <x v="46"/>
    <s v="0418"/>
    <s v="Nord-Odal"/>
    <s v="1"/>
    <s v="Menn"/>
    <x v="2"/>
    <x v="2"/>
    <x v="4"/>
    <x v="13"/>
  </r>
  <r>
    <x v="3"/>
    <s v="04"/>
    <x v="3"/>
    <x v="46"/>
    <s v="0418"/>
    <s v="Nord-Odal"/>
    <s v="1"/>
    <s v="Menn"/>
    <x v="3"/>
    <x v="3"/>
    <x v="4"/>
    <x v="45"/>
  </r>
  <r>
    <x v="3"/>
    <s v="04"/>
    <x v="3"/>
    <x v="46"/>
    <s v="0418"/>
    <s v="Nord-Odal"/>
    <s v="1"/>
    <s v="Menn"/>
    <x v="4"/>
    <x v="4"/>
    <x v="4"/>
    <x v="38"/>
  </r>
  <r>
    <x v="3"/>
    <s v="04"/>
    <x v="3"/>
    <x v="46"/>
    <s v="0418"/>
    <s v="Nord-Odal"/>
    <s v="1"/>
    <s v="Menn"/>
    <x v="5"/>
    <x v="5"/>
    <x v="4"/>
    <x v="24"/>
  </r>
  <r>
    <x v="3"/>
    <s v="04"/>
    <x v="3"/>
    <x v="46"/>
    <s v="0418"/>
    <s v="Nord-Odal"/>
    <s v="2"/>
    <s v="Kvinner"/>
    <x v="0"/>
    <x v="0"/>
    <x v="5"/>
    <x v="39"/>
  </r>
  <r>
    <x v="3"/>
    <s v="04"/>
    <x v="3"/>
    <x v="46"/>
    <s v="0418"/>
    <s v="Nord-Odal"/>
    <s v="2"/>
    <s v="Kvinner"/>
    <x v="1"/>
    <x v="1"/>
    <x v="5"/>
    <x v="23"/>
  </r>
  <r>
    <x v="3"/>
    <s v="04"/>
    <x v="3"/>
    <x v="46"/>
    <s v="0418"/>
    <s v="Nord-Odal"/>
    <s v="2"/>
    <s v="Kvinner"/>
    <x v="2"/>
    <x v="2"/>
    <x v="5"/>
    <x v="23"/>
  </r>
  <r>
    <x v="3"/>
    <s v="04"/>
    <x v="3"/>
    <x v="46"/>
    <s v="0418"/>
    <s v="Nord-Odal"/>
    <s v="2"/>
    <s v="Kvinner"/>
    <x v="3"/>
    <x v="3"/>
    <x v="5"/>
    <x v="0"/>
  </r>
  <r>
    <x v="3"/>
    <s v="04"/>
    <x v="3"/>
    <x v="46"/>
    <s v="0418"/>
    <s v="Nord-Odal"/>
    <s v="2"/>
    <s v="Kvinner"/>
    <x v="4"/>
    <x v="4"/>
    <x v="5"/>
    <x v="1"/>
  </r>
  <r>
    <x v="3"/>
    <s v="04"/>
    <x v="3"/>
    <x v="46"/>
    <s v="0418"/>
    <s v="Nord-Odal"/>
    <s v="2"/>
    <s v="Kvinner"/>
    <x v="5"/>
    <x v="5"/>
    <x v="5"/>
    <x v="13"/>
  </r>
  <r>
    <x v="3"/>
    <s v="04"/>
    <x v="3"/>
    <x v="46"/>
    <s v="0418"/>
    <s v="Nord-Odal"/>
    <s v="1"/>
    <s v="Menn"/>
    <x v="0"/>
    <x v="0"/>
    <x v="5"/>
    <x v="39"/>
  </r>
  <r>
    <x v="3"/>
    <s v="04"/>
    <x v="3"/>
    <x v="46"/>
    <s v="0418"/>
    <s v="Nord-Odal"/>
    <s v="1"/>
    <s v="Menn"/>
    <x v="1"/>
    <x v="1"/>
    <x v="5"/>
    <x v="13"/>
  </r>
  <r>
    <x v="3"/>
    <s v="04"/>
    <x v="3"/>
    <x v="46"/>
    <s v="0418"/>
    <s v="Nord-Odal"/>
    <s v="1"/>
    <s v="Menn"/>
    <x v="2"/>
    <x v="2"/>
    <x v="5"/>
    <x v="4"/>
  </r>
  <r>
    <x v="3"/>
    <s v="04"/>
    <x v="3"/>
    <x v="46"/>
    <s v="0418"/>
    <s v="Nord-Odal"/>
    <s v="1"/>
    <s v="Menn"/>
    <x v="3"/>
    <x v="3"/>
    <x v="5"/>
    <x v="41"/>
  </r>
  <r>
    <x v="3"/>
    <s v="04"/>
    <x v="3"/>
    <x v="46"/>
    <s v="0418"/>
    <s v="Nord-Odal"/>
    <s v="1"/>
    <s v="Menn"/>
    <x v="4"/>
    <x v="4"/>
    <x v="5"/>
    <x v="28"/>
  </r>
  <r>
    <x v="3"/>
    <s v="04"/>
    <x v="3"/>
    <x v="46"/>
    <s v="0418"/>
    <s v="Nord-Odal"/>
    <s v="1"/>
    <s v="Menn"/>
    <x v="5"/>
    <x v="5"/>
    <x v="5"/>
    <x v="40"/>
  </r>
  <r>
    <x v="3"/>
    <s v="04"/>
    <x v="3"/>
    <x v="46"/>
    <s v="0418"/>
    <s v="Nord-Odal"/>
    <s v="2"/>
    <s v="Kvinner"/>
    <x v="0"/>
    <x v="0"/>
    <x v="6"/>
    <x v="39"/>
  </r>
  <r>
    <x v="3"/>
    <s v="04"/>
    <x v="3"/>
    <x v="46"/>
    <s v="0418"/>
    <s v="Nord-Odal"/>
    <s v="2"/>
    <s v="Kvinner"/>
    <x v="1"/>
    <x v="1"/>
    <x v="6"/>
    <x v="39"/>
  </r>
  <r>
    <x v="3"/>
    <s v="04"/>
    <x v="3"/>
    <x v="46"/>
    <s v="0418"/>
    <s v="Nord-Odal"/>
    <s v="2"/>
    <s v="Kvinner"/>
    <x v="2"/>
    <x v="2"/>
    <x v="6"/>
    <x v="23"/>
  </r>
  <r>
    <x v="3"/>
    <s v="04"/>
    <x v="3"/>
    <x v="46"/>
    <s v="0418"/>
    <s v="Nord-Odal"/>
    <s v="2"/>
    <s v="Kvinner"/>
    <x v="3"/>
    <x v="3"/>
    <x v="6"/>
    <x v="1"/>
  </r>
  <r>
    <x v="3"/>
    <s v="04"/>
    <x v="3"/>
    <x v="46"/>
    <s v="0418"/>
    <s v="Nord-Odal"/>
    <s v="2"/>
    <s v="Kvinner"/>
    <x v="4"/>
    <x v="4"/>
    <x v="6"/>
    <x v="1"/>
  </r>
  <r>
    <x v="3"/>
    <s v="04"/>
    <x v="3"/>
    <x v="46"/>
    <s v="0418"/>
    <s v="Nord-Odal"/>
    <s v="2"/>
    <s v="Kvinner"/>
    <x v="5"/>
    <x v="5"/>
    <x v="6"/>
    <x v="6"/>
  </r>
  <r>
    <x v="3"/>
    <s v="04"/>
    <x v="3"/>
    <x v="46"/>
    <s v="0418"/>
    <s v="Nord-Odal"/>
    <s v="1"/>
    <s v="Menn"/>
    <x v="0"/>
    <x v="0"/>
    <x v="6"/>
    <x v="23"/>
  </r>
  <r>
    <x v="3"/>
    <s v="04"/>
    <x v="3"/>
    <x v="46"/>
    <s v="0418"/>
    <s v="Nord-Odal"/>
    <s v="1"/>
    <s v="Menn"/>
    <x v="1"/>
    <x v="1"/>
    <x v="6"/>
    <x v="7"/>
  </r>
  <r>
    <x v="3"/>
    <s v="04"/>
    <x v="3"/>
    <x v="46"/>
    <s v="0418"/>
    <s v="Nord-Odal"/>
    <s v="1"/>
    <s v="Menn"/>
    <x v="2"/>
    <x v="2"/>
    <x v="6"/>
    <x v="14"/>
  </r>
  <r>
    <x v="3"/>
    <s v="04"/>
    <x v="3"/>
    <x v="46"/>
    <s v="0418"/>
    <s v="Nord-Odal"/>
    <s v="1"/>
    <s v="Menn"/>
    <x v="3"/>
    <x v="3"/>
    <x v="6"/>
    <x v="46"/>
  </r>
  <r>
    <x v="3"/>
    <s v="04"/>
    <x v="3"/>
    <x v="46"/>
    <s v="0418"/>
    <s v="Nord-Odal"/>
    <s v="1"/>
    <s v="Menn"/>
    <x v="4"/>
    <x v="4"/>
    <x v="6"/>
    <x v="38"/>
  </r>
  <r>
    <x v="3"/>
    <s v="04"/>
    <x v="3"/>
    <x v="46"/>
    <s v="0418"/>
    <s v="Nord-Odal"/>
    <s v="1"/>
    <s v="Menn"/>
    <x v="5"/>
    <x v="5"/>
    <x v="6"/>
    <x v="11"/>
  </r>
  <r>
    <x v="3"/>
    <s v="04"/>
    <x v="3"/>
    <x v="46"/>
    <s v="0418"/>
    <s v="Nord-Odal"/>
    <s v="2"/>
    <s v="Kvinner"/>
    <x v="0"/>
    <x v="0"/>
    <x v="7"/>
    <x v="39"/>
  </r>
  <r>
    <x v="3"/>
    <s v="04"/>
    <x v="3"/>
    <x v="46"/>
    <s v="0418"/>
    <s v="Nord-Odal"/>
    <s v="2"/>
    <s v="Kvinner"/>
    <x v="1"/>
    <x v="1"/>
    <x v="7"/>
    <x v="39"/>
  </r>
  <r>
    <x v="3"/>
    <s v="04"/>
    <x v="3"/>
    <x v="46"/>
    <s v="0418"/>
    <s v="Nord-Odal"/>
    <s v="2"/>
    <s v="Kvinner"/>
    <x v="2"/>
    <x v="2"/>
    <x v="7"/>
    <x v="39"/>
  </r>
  <r>
    <x v="3"/>
    <s v="04"/>
    <x v="3"/>
    <x v="46"/>
    <s v="0418"/>
    <s v="Nord-Odal"/>
    <s v="2"/>
    <s v="Kvinner"/>
    <x v="3"/>
    <x v="3"/>
    <x v="7"/>
    <x v="1"/>
  </r>
  <r>
    <x v="3"/>
    <s v="04"/>
    <x v="3"/>
    <x v="46"/>
    <s v="0418"/>
    <s v="Nord-Odal"/>
    <s v="2"/>
    <s v="Kvinner"/>
    <x v="4"/>
    <x v="4"/>
    <x v="7"/>
    <x v="1"/>
  </r>
  <r>
    <x v="3"/>
    <s v="04"/>
    <x v="3"/>
    <x v="46"/>
    <s v="0418"/>
    <s v="Nord-Odal"/>
    <s v="2"/>
    <s v="Kvinner"/>
    <x v="5"/>
    <x v="5"/>
    <x v="7"/>
    <x v="12"/>
  </r>
  <r>
    <x v="3"/>
    <s v="04"/>
    <x v="3"/>
    <x v="46"/>
    <s v="0418"/>
    <s v="Nord-Odal"/>
    <s v="1"/>
    <s v="Menn"/>
    <x v="0"/>
    <x v="0"/>
    <x v="7"/>
    <x v="39"/>
  </r>
  <r>
    <x v="3"/>
    <s v="04"/>
    <x v="3"/>
    <x v="46"/>
    <s v="0418"/>
    <s v="Nord-Odal"/>
    <s v="1"/>
    <s v="Menn"/>
    <x v="1"/>
    <x v="1"/>
    <x v="7"/>
    <x v="19"/>
  </r>
  <r>
    <x v="3"/>
    <s v="04"/>
    <x v="3"/>
    <x v="46"/>
    <s v="0418"/>
    <s v="Nord-Odal"/>
    <s v="1"/>
    <s v="Menn"/>
    <x v="2"/>
    <x v="2"/>
    <x v="7"/>
    <x v="2"/>
  </r>
  <r>
    <x v="3"/>
    <s v="04"/>
    <x v="3"/>
    <x v="46"/>
    <s v="0418"/>
    <s v="Nord-Odal"/>
    <s v="1"/>
    <s v="Menn"/>
    <x v="3"/>
    <x v="3"/>
    <x v="7"/>
    <x v="11"/>
  </r>
  <r>
    <x v="3"/>
    <s v="04"/>
    <x v="3"/>
    <x v="46"/>
    <s v="0418"/>
    <s v="Nord-Odal"/>
    <s v="1"/>
    <s v="Menn"/>
    <x v="4"/>
    <x v="4"/>
    <x v="7"/>
    <x v="45"/>
  </r>
  <r>
    <x v="3"/>
    <s v="04"/>
    <x v="3"/>
    <x v="46"/>
    <s v="0418"/>
    <s v="Nord-Odal"/>
    <s v="1"/>
    <s v="Menn"/>
    <x v="5"/>
    <x v="5"/>
    <x v="7"/>
    <x v="24"/>
  </r>
  <r>
    <x v="3"/>
    <s v="04"/>
    <x v="3"/>
    <x v="47"/>
    <s v="0419"/>
    <s v="Sør-Odal"/>
    <s v="2"/>
    <s v="Kvinner"/>
    <x v="0"/>
    <x v="0"/>
    <x v="0"/>
    <x v="0"/>
  </r>
  <r>
    <x v="3"/>
    <s v="04"/>
    <x v="3"/>
    <x v="47"/>
    <s v="0419"/>
    <s v="Sør-Odal"/>
    <s v="2"/>
    <s v="Kvinner"/>
    <x v="1"/>
    <x v="1"/>
    <x v="0"/>
    <x v="0"/>
  </r>
  <r>
    <x v="3"/>
    <s v="04"/>
    <x v="3"/>
    <x v="47"/>
    <s v="0419"/>
    <s v="Sør-Odal"/>
    <s v="2"/>
    <s v="Kvinner"/>
    <x v="2"/>
    <x v="2"/>
    <x v="0"/>
    <x v="0"/>
  </r>
  <r>
    <x v="3"/>
    <s v="04"/>
    <x v="3"/>
    <x v="47"/>
    <s v="0419"/>
    <s v="Sør-Odal"/>
    <s v="2"/>
    <s v="Kvinner"/>
    <x v="3"/>
    <x v="3"/>
    <x v="0"/>
    <x v="14"/>
  </r>
  <r>
    <x v="3"/>
    <s v="04"/>
    <x v="3"/>
    <x v="47"/>
    <s v="0419"/>
    <s v="Sør-Odal"/>
    <s v="2"/>
    <s v="Kvinner"/>
    <x v="4"/>
    <x v="4"/>
    <x v="0"/>
    <x v="21"/>
  </r>
  <r>
    <x v="3"/>
    <s v="04"/>
    <x v="3"/>
    <x v="47"/>
    <s v="0419"/>
    <s v="Sør-Odal"/>
    <s v="2"/>
    <s v="Kvinner"/>
    <x v="5"/>
    <x v="5"/>
    <x v="0"/>
    <x v="12"/>
  </r>
  <r>
    <x v="3"/>
    <s v="04"/>
    <x v="3"/>
    <x v="47"/>
    <s v="0419"/>
    <s v="Sør-Odal"/>
    <s v="1"/>
    <s v="Menn"/>
    <x v="0"/>
    <x v="0"/>
    <x v="0"/>
    <x v="19"/>
  </r>
  <r>
    <x v="3"/>
    <s v="04"/>
    <x v="3"/>
    <x v="47"/>
    <s v="0419"/>
    <s v="Sør-Odal"/>
    <s v="1"/>
    <s v="Menn"/>
    <x v="1"/>
    <x v="1"/>
    <x v="0"/>
    <x v="39"/>
  </r>
  <r>
    <x v="3"/>
    <s v="04"/>
    <x v="3"/>
    <x v="47"/>
    <s v="0419"/>
    <s v="Sør-Odal"/>
    <s v="1"/>
    <s v="Menn"/>
    <x v="2"/>
    <x v="2"/>
    <x v="0"/>
    <x v="36"/>
  </r>
  <r>
    <x v="3"/>
    <s v="04"/>
    <x v="3"/>
    <x v="47"/>
    <s v="0419"/>
    <s v="Sør-Odal"/>
    <s v="1"/>
    <s v="Menn"/>
    <x v="3"/>
    <x v="3"/>
    <x v="0"/>
    <x v="51"/>
  </r>
  <r>
    <x v="3"/>
    <s v="04"/>
    <x v="3"/>
    <x v="47"/>
    <s v="0419"/>
    <s v="Sør-Odal"/>
    <s v="1"/>
    <s v="Menn"/>
    <x v="4"/>
    <x v="4"/>
    <x v="0"/>
    <x v="25"/>
  </r>
  <r>
    <x v="3"/>
    <s v="04"/>
    <x v="3"/>
    <x v="47"/>
    <s v="0419"/>
    <s v="Sør-Odal"/>
    <s v="1"/>
    <s v="Menn"/>
    <x v="5"/>
    <x v="5"/>
    <x v="0"/>
    <x v="41"/>
  </r>
  <r>
    <x v="3"/>
    <s v="04"/>
    <x v="3"/>
    <x v="47"/>
    <s v="0419"/>
    <s v="Sør-Odal"/>
    <s v="2"/>
    <s v="Kvinner"/>
    <x v="0"/>
    <x v="0"/>
    <x v="1"/>
    <x v="23"/>
  </r>
  <r>
    <x v="3"/>
    <s v="04"/>
    <x v="3"/>
    <x v="47"/>
    <s v="0419"/>
    <s v="Sør-Odal"/>
    <s v="2"/>
    <s v="Kvinner"/>
    <x v="1"/>
    <x v="1"/>
    <x v="1"/>
    <x v="23"/>
  </r>
  <r>
    <x v="3"/>
    <s v="04"/>
    <x v="3"/>
    <x v="47"/>
    <s v="0419"/>
    <s v="Sør-Odal"/>
    <s v="2"/>
    <s v="Kvinner"/>
    <x v="2"/>
    <x v="2"/>
    <x v="1"/>
    <x v="0"/>
  </r>
  <r>
    <x v="3"/>
    <s v="04"/>
    <x v="3"/>
    <x v="47"/>
    <s v="0419"/>
    <s v="Sør-Odal"/>
    <s v="2"/>
    <s v="Kvinner"/>
    <x v="3"/>
    <x v="3"/>
    <x v="1"/>
    <x v="4"/>
  </r>
  <r>
    <x v="3"/>
    <s v="04"/>
    <x v="3"/>
    <x v="47"/>
    <s v="0419"/>
    <s v="Sør-Odal"/>
    <s v="2"/>
    <s v="Kvinner"/>
    <x v="4"/>
    <x v="4"/>
    <x v="1"/>
    <x v="14"/>
  </r>
  <r>
    <x v="3"/>
    <s v="04"/>
    <x v="3"/>
    <x v="47"/>
    <s v="0419"/>
    <s v="Sør-Odal"/>
    <s v="2"/>
    <s v="Kvinner"/>
    <x v="5"/>
    <x v="5"/>
    <x v="1"/>
    <x v="19"/>
  </r>
  <r>
    <x v="3"/>
    <s v="04"/>
    <x v="3"/>
    <x v="47"/>
    <s v="0419"/>
    <s v="Sør-Odal"/>
    <s v="1"/>
    <s v="Menn"/>
    <x v="0"/>
    <x v="0"/>
    <x v="1"/>
    <x v="23"/>
  </r>
  <r>
    <x v="3"/>
    <s v="04"/>
    <x v="3"/>
    <x v="47"/>
    <s v="0419"/>
    <s v="Sør-Odal"/>
    <s v="1"/>
    <s v="Menn"/>
    <x v="1"/>
    <x v="1"/>
    <x v="1"/>
    <x v="39"/>
  </r>
  <r>
    <x v="3"/>
    <s v="04"/>
    <x v="3"/>
    <x v="47"/>
    <s v="0419"/>
    <s v="Sør-Odal"/>
    <s v="1"/>
    <s v="Menn"/>
    <x v="2"/>
    <x v="2"/>
    <x v="1"/>
    <x v="2"/>
  </r>
  <r>
    <x v="3"/>
    <s v="04"/>
    <x v="3"/>
    <x v="47"/>
    <s v="0419"/>
    <s v="Sør-Odal"/>
    <s v="1"/>
    <s v="Menn"/>
    <x v="3"/>
    <x v="3"/>
    <x v="1"/>
    <x v="38"/>
  </r>
  <r>
    <x v="3"/>
    <s v="04"/>
    <x v="3"/>
    <x v="47"/>
    <s v="0419"/>
    <s v="Sør-Odal"/>
    <s v="1"/>
    <s v="Menn"/>
    <x v="4"/>
    <x v="4"/>
    <x v="1"/>
    <x v="58"/>
  </r>
  <r>
    <x v="3"/>
    <s v="04"/>
    <x v="3"/>
    <x v="47"/>
    <s v="0419"/>
    <s v="Sør-Odal"/>
    <s v="1"/>
    <s v="Menn"/>
    <x v="5"/>
    <x v="5"/>
    <x v="1"/>
    <x v="41"/>
  </r>
  <r>
    <x v="3"/>
    <s v="04"/>
    <x v="3"/>
    <x v="47"/>
    <s v="0419"/>
    <s v="Sør-Odal"/>
    <s v="2"/>
    <s v="Kvinner"/>
    <x v="0"/>
    <x v="0"/>
    <x v="2"/>
    <x v="0"/>
  </r>
  <r>
    <x v="3"/>
    <s v="04"/>
    <x v="3"/>
    <x v="47"/>
    <s v="0419"/>
    <s v="Sør-Odal"/>
    <s v="2"/>
    <s v="Kvinner"/>
    <x v="1"/>
    <x v="1"/>
    <x v="2"/>
    <x v="23"/>
  </r>
  <r>
    <x v="3"/>
    <s v="04"/>
    <x v="3"/>
    <x v="47"/>
    <s v="0419"/>
    <s v="Sør-Odal"/>
    <s v="2"/>
    <s v="Kvinner"/>
    <x v="2"/>
    <x v="2"/>
    <x v="2"/>
    <x v="0"/>
  </r>
  <r>
    <x v="3"/>
    <s v="04"/>
    <x v="3"/>
    <x v="47"/>
    <s v="0419"/>
    <s v="Sør-Odal"/>
    <s v="2"/>
    <s v="Kvinner"/>
    <x v="3"/>
    <x v="3"/>
    <x v="2"/>
    <x v="20"/>
  </r>
  <r>
    <x v="3"/>
    <s v="04"/>
    <x v="3"/>
    <x v="47"/>
    <s v="0419"/>
    <s v="Sør-Odal"/>
    <s v="2"/>
    <s v="Kvinner"/>
    <x v="4"/>
    <x v="4"/>
    <x v="2"/>
    <x v="21"/>
  </r>
  <r>
    <x v="3"/>
    <s v="04"/>
    <x v="3"/>
    <x v="47"/>
    <s v="0419"/>
    <s v="Sør-Odal"/>
    <s v="2"/>
    <s v="Kvinner"/>
    <x v="5"/>
    <x v="5"/>
    <x v="2"/>
    <x v="12"/>
  </r>
  <r>
    <x v="3"/>
    <s v="04"/>
    <x v="3"/>
    <x v="47"/>
    <s v="0419"/>
    <s v="Sør-Odal"/>
    <s v="1"/>
    <s v="Menn"/>
    <x v="0"/>
    <x v="0"/>
    <x v="2"/>
    <x v="0"/>
  </r>
  <r>
    <x v="3"/>
    <s v="04"/>
    <x v="3"/>
    <x v="47"/>
    <s v="0419"/>
    <s v="Sør-Odal"/>
    <s v="1"/>
    <s v="Menn"/>
    <x v="1"/>
    <x v="1"/>
    <x v="2"/>
    <x v="19"/>
  </r>
  <r>
    <x v="3"/>
    <s v="04"/>
    <x v="3"/>
    <x v="47"/>
    <s v="0419"/>
    <s v="Sør-Odal"/>
    <s v="1"/>
    <s v="Menn"/>
    <x v="2"/>
    <x v="2"/>
    <x v="2"/>
    <x v="21"/>
  </r>
  <r>
    <x v="3"/>
    <s v="04"/>
    <x v="3"/>
    <x v="47"/>
    <s v="0419"/>
    <s v="Sør-Odal"/>
    <s v="1"/>
    <s v="Menn"/>
    <x v="3"/>
    <x v="3"/>
    <x v="2"/>
    <x v="51"/>
  </r>
  <r>
    <x v="3"/>
    <s v="04"/>
    <x v="3"/>
    <x v="47"/>
    <s v="0419"/>
    <s v="Sør-Odal"/>
    <s v="1"/>
    <s v="Menn"/>
    <x v="4"/>
    <x v="4"/>
    <x v="2"/>
    <x v="62"/>
  </r>
  <r>
    <x v="3"/>
    <s v="04"/>
    <x v="3"/>
    <x v="47"/>
    <s v="0419"/>
    <s v="Sør-Odal"/>
    <s v="1"/>
    <s v="Menn"/>
    <x v="5"/>
    <x v="5"/>
    <x v="2"/>
    <x v="51"/>
  </r>
  <r>
    <x v="3"/>
    <s v="04"/>
    <x v="3"/>
    <x v="47"/>
    <s v="0419"/>
    <s v="Sør-Odal"/>
    <s v="2"/>
    <s v="Kvinner"/>
    <x v="0"/>
    <x v="0"/>
    <x v="3"/>
    <x v="39"/>
  </r>
  <r>
    <x v="3"/>
    <s v="04"/>
    <x v="3"/>
    <x v="47"/>
    <s v="0419"/>
    <s v="Sør-Odal"/>
    <s v="2"/>
    <s v="Kvinner"/>
    <x v="1"/>
    <x v="1"/>
    <x v="3"/>
    <x v="1"/>
  </r>
  <r>
    <x v="3"/>
    <s v="04"/>
    <x v="3"/>
    <x v="47"/>
    <s v="0419"/>
    <s v="Sør-Odal"/>
    <s v="2"/>
    <s v="Kvinner"/>
    <x v="2"/>
    <x v="2"/>
    <x v="3"/>
    <x v="0"/>
  </r>
  <r>
    <x v="3"/>
    <s v="04"/>
    <x v="3"/>
    <x v="47"/>
    <s v="0419"/>
    <s v="Sør-Odal"/>
    <s v="2"/>
    <s v="Kvinner"/>
    <x v="3"/>
    <x v="3"/>
    <x v="3"/>
    <x v="21"/>
  </r>
  <r>
    <x v="3"/>
    <s v="04"/>
    <x v="3"/>
    <x v="47"/>
    <s v="0419"/>
    <s v="Sør-Odal"/>
    <s v="2"/>
    <s v="Kvinner"/>
    <x v="4"/>
    <x v="4"/>
    <x v="3"/>
    <x v="15"/>
  </r>
  <r>
    <x v="3"/>
    <s v="04"/>
    <x v="3"/>
    <x v="47"/>
    <s v="0419"/>
    <s v="Sør-Odal"/>
    <s v="2"/>
    <s v="Kvinner"/>
    <x v="5"/>
    <x v="5"/>
    <x v="3"/>
    <x v="6"/>
  </r>
  <r>
    <x v="3"/>
    <s v="04"/>
    <x v="3"/>
    <x v="47"/>
    <s v="0419"/>
    <s v="Sør-Odal"/>
    <s v="1"/>
    <s v="Menn"/>
    <x v="0"/>
    <x v="0"/>
    <x v="3"/>
    <x v="0"/>
  </r>
  <r>
    <x v="3"/>
    <s v="04"/>
    <x v="3"/>
    <x v="47"/>
    <s v="0419"/>
    <s v="Sør-Odal"/>
    <s v="1"/>
    <s v="Menn"/>
    <x v="1"/>
    <x v="1"/>
    <x v="3"/>
    <x v="0"/>
  </r>
  <r>
    <x v="3"/>
    <s v="04"/>
    <x v="3"/>
    <x v="47"/>
    <s v="0419"/>
    <s v="Sør-Odal"/>
    <s v="1"/>
    <s v="Menn"/>
    <x v="2"/>
    <x v="2"/>
    <x v="3"/>
    <x v="2"/>
  </r>
  <r>
    <x v="3"/>
    <s v="04"/>
    <x v="3"/>
    <x v="47"/>
    <s v="0419"/>
    <s v="Sør-Odal"/>
    <s v="1"/>
    <s v="Menn"/>
    <x v="3"/>
    <x v="3"/>
    <x v="3"/>
    <x v="32"/>
  </r>
  <r>
    <x v="3"/>
    <s v="04"/>
    <x v="3"/>
    <x v="47"/>
    <s v="0419"/>
    <s v="Sør-Odal"/>
    <s v="1"/>
    <s v="Menn"/>
    <x v="4"/>
    <x v="4"/>
    <x v="3"/>
    <x v="50"/>
  </r>
  <r>
    <x v="3"/>
    <s v="04"/>
    <x v="3"/>
    <x v="47"/>
    <s v="0419"/>
    <s v="Sør-Odal"/>
    <s v="1"/>
    <s v="Menn"/>
    <x v="5"/>
    <x v="5"/>
    <x v="3"/>
    <x v="56"/>
  </r>
  <r>
    <x v="3"/>
    <s v="04"/>
    <x v="3"/>
    <x v="47"/>
    <s v="0419"/>
    <s v="Sør-Odal"/>
    <s v="2"/>
    <s v="Kvinner"/>
    <x v="0"/>
    <x v="0"/>
    <x v="4"/>
    <x v="23"/>
  </r>
  <r>
    <x v="3"/>
    <s v="04"/>
    <x v="3"/>
    <x v="47"/>
    <s v="0419"/>
    <s v="Sør-Odal"/>
    <s v="2"/>
    <s v="Kvinner"/>
    <x v="1"/>
    <x v="1"/>
    <x v="4"/>
    <x v="23"/>
  </r>
  <r>
    <x v="3"/>
    <s v="04"/>
    <x v="3"/>
    <x v="47"/>
    <s v="0419"/>
    <s v="Sør-Odal"/>
    <s v="2"/>
    <s v="Kvinner"/>
    <x v="2"/>
    <x v="2"/>
    <x v="4"/>
    <x v="1"/>
  </r>
  <r>
    <x v="3"/>
    <s v="04"/>
    <x v="3"/>
    <x v="47"/>
    <s v="0419"/>
    <s v="Sør-Odal"/>
    <s v="2"/>
    <s v="Kvinner"/>
    <x v="3"/>
    <x v="3"/>
    <x v="4"/>
    <x v="21"/>
  </r>
  <r>
    <x v="3"/>
    <s v="04"/>
    <x v="3"/>
    <x v="47"/>
    <s v="0419"/>
    <s v="Sør-Odal"/>
    <s v="2"/>
    <s v="Kvinner"/>
    <x v="4"/>
    <x v="4"/>
    <x v="4"/>
    <x v="36"/>
  </r>
  <r>
    <x v="3"/>
    <s v="04"/>
    <x v="3"/>
    <x v="47"/>
    <s v="0419"/>
    <s v="Sør-Odal"/>
    <s v="2"/>
    <s v="Kvinner"/>
    <x v="5"/>
    <x v="5"/>
    <x v="4"/>
    <x v="6"/>
  </r>
  <r>
    <x v="3"/>
    <s v="04"/>
    <x v="3"/>
    <x v="47"/>
    <s v="0419"/>
    <s v="Sør-Odal"/>
    <s v="1"/>
    <s v="Menn"/>
    <x v="0"/>
    <x v="0"/>
    <x v="4"/>
    <x v="39"/>
  </r>
  <r>
    <x v="3"/>
    <s v="04"/>
    <x v="3"/>
    <x v="47"/>
    <s v="0419"/>
    <s v="Sør-Odal"/>
    <s v="1"/>
    <s v="Menn"/>
    <x v="1"/>
    <x v="1"/>
    <x v="4"/>
    <x v="12"/>
  </r>
  <r>
    <x v="3"/>
    <s v="04"/>
    <x v="3"/>
    <x v="47"/>
    <s v="0419"/>
    <s v="Sør-Odal"/>
    <s v="1"/>
    <s v="Menn"/>
    <x v="2"/>
    <x v="2"/>
    <x v="4"/>
    <x v="13"/>
  </r>
  <r>
    <x v="3"/>
    <s v="04"/>
    <x v="3"/>
    <x v="47"/>
    <s v="0419"/>
    <s v="Sør-Odal"/>
    <s v="1"/>
    <s v="Menn"/>
    <x v="3"/>
    <x v="3"/>
    <x v="4"/>
    <x v="27"/>
  </r>
  <r>
    <x v="3"/>
    <s v="04"/>
    <x v="3"/>
    <x v="47"/>
    <s v="0419"/>
    <s v="Sør-Odal"/>
    <s v="1"/>
    <s v="Menn"/>
    <x v="4"/>
    <x v="4"/>
    <x v="4"/>
    <x v="58"/>
  </r>
  <r>
    <x v="3"/>
    <s v="04"/>
    <x v="3"/>
    <x v="47"/>
    <s v="0419"/>
    <s v="Sør-Odal"/>
    <s v="1"/>
    <s v="Menn"/>
    <x v="5"/>
    <x v="5"/>
    <x v="4"/>
    <x v="27"/>
  </r>
  <r>
    <x v="3"/>
    <s v="04"/>
    <x v="3"/>
    <x v="47"/>
    <s v="0419"/>
    <s v="Sør-Odal"/>
    <s v="2"/>
    <s v="Kvinner"/>
    <x v="0"/>
    <x v="0"/>
    <x v="5"/>
    <x v="23"/>
  </r>
  <r>
    <x v="3"/>
    <s v="04"/>
    <x v="3"/>
    <x v="47"/>
    <s v="0419"/>
    <s v="Sør-Odal"/>
    <s v="2"/>
    <s v="Kvinner"/>
    <x v="1"/>
    <x v="1"/>
    <x v="5"/>
    <x v="39"/>
  </r>
  <r>
    <x v="3"/>
    <s v="04"/>
    <x v="3"/>
    <x v="47"/>
    <s v="0419"/>
    <s v="Sør-Odal"/>
    <s v="2"/>
    <s v="Kvinner"/>
    <x v="2"/>
    <x v="2"/>
    <x v="5"/>
    <x v="19"/>
  </r>
  <r>
    <x v="3"/>
    <s v="04"/>
    <x v="3"/>
    <x v="47"/>
    <s v="0419"/>
    <s v="Sør-Odal"/>
    <s v="2"/>
    <s v="Kvinner"/>
    <x v="3"/>
    <x v="3"/>
    <x v="5"/>
    <x v="2"/>
  </r>
  <r>
    <x v="3"/>
    <s v="04"/>
    <x v="3"/>
    <x v="47"/>
    <s v="0419"/>
    <s v="Sør-Odal"/>
    <s v="2"/>
    <s v="Kvinner"/>
    <x v="4"/>
    <x v="4"/>
    <x v="5"/>
    <x v="13"/>
  </r>
  <r>
    <x v="3"/>
    <s v="04"/>
    <x v="3"/>
    <x v="47"/>
    <s v="0419"/>
    <s v="Sør-Odal"/>
    <s v="2"/>
    <s v="Kvinner"/>
    <x v="5"/>
    <x v="5"/>
    <x v="5"/>
    <x v="15"/>
  </r>
  <r>
    <x v="3"/>
    <s v="04"/>
    <x v="3"/>
    <x v="47"/>
    <s v="0419"/>
    <s v="Sør-Odal"/>
    <s v="1"/>
    <s v="Menn"/>
    <x v="0"/>
    <x v="0"/>
    <x v="5"/>
    <x v="1"/>
  </r>
  <r>
    <x v="3"/>
    <s v="04"/>
    <x v="3"/>
    <x v="47"/>
    <s v="0419"/>
    <s v="Sør-Odal"/>
    <s v="1"/>
    <s v="Menn"/>
    <x v="1"/>
    <x v="1"/>
    <x v="5"/>
    <x v="19"/>
  </r>
  <r>
    <x v="3"/>
    <s v="04"/>
    <x v="3"/>
    <x v="47"/>
    <s v="0419"/>
    <s v="Sør-Odal"/>
    <s v="1"/>
    <s v="Menn"/>
    <x v="2"/>
    <x v="2"/>
    <x v="5"/>
    <x v="5"/>
  </r>
  <r>
    <x v="3"/>
    <s v="04"/>
    <x v="3"/>
    <x v="47"/>
    <s v="0419"/>
    <s v="Sør-Odal"/>
    <s v="1"/>
    <s v="Menn"/>
    <x v="3"/>
    <x v="3"/>
    <x v="5"/>
    <x v="46"/>
  </r>
  <r>
    <x v="3"/>
    <s v="04"/>
    <x v="3"/>
    <x v="47"/>
    <s v="0419"/>
    <s v="Sør-Odal"/>
    <s v="1"/>
    <s v="Menn"/>
    <x v="4"/>
    <x v="4"/>
    <x v="5"/>
    <x v="25"/>
  </r>
  <r>
    <x v="3"/>
    <s v="04"/>
    <x v="3"/>
    <x v="47"/>
    <s v="0419"/>
    <s v="Sør-Odal"/>
    <s v="1"/>
    <s v="Menn"/>
    <x v="5"/>
    <x v="5"/>
    <x v="5"/>
    <x v="28"/>
  </r>
  <r>
    <x v="3"/>
    <s v="04"/>
    <x v="3"/>
    <x v="47"/>
    <s v="0419"/>
    <s v="Sør-Odal"/>
    <s v="2"/>
    <s v="Kvinner"/>
    <x v="0"/>
    <x v="0"/>
    <x v="6"/>
    <x v="39"/>
  </r>
  <r>
    <x v="3"/>
    <s v="04"/>
    <x v="3"/>
    <x v="47"/>
    <s v="0419"/>
    <s v="Sør-Odal"/>
    <s v="2"/>
    <s v="Kvinner"/>
    <x v="1"/>
    <x v="1"/>
    <x v="6"/>
    <x v="23"/>
  </r>
  <r>
    <x v="3"/>
    <s v="04"/>
    <x v="3"/>
    <x v="47"/>
    <s v="0419"/>
    <s v="Sør-Odal"/>
    <s v="2"/>
    <s v="Kvinner"/>
    <x v="2"/>
    <x v="2"/>
    <x v="6"/>
    <x v="23"/>
  </r>
  <r>
    <x v="3"/>
    <s v="04"/>
    <x v="3"/>
    <x v="47"/>
    <s v="0419"/>
    <s v="Sør-Odal"/>
    <s v="2"/>
    <s v="Kvinner"/>
    <x v="3"/>
    <x v="3"/>
    <x v="6"/>
    <x v="15"/>
  </r>
  <r>
    <x v="3"/>
    <s v="04"/>
    <x v="3"/>
    <x v="47"/>
    <s v="0419"/>
    <s v="Sør-Odal"/>
    <s v="2"/>
    <s v="Kvinner"/>
    <x v="4"/>
    <x v="4"/>
    <x v="6"/>
    <x v="36"/>
  </r>
  <r>
    <x v="3"/>
    <s v="04"/>
    <x v="3"/>
    <x v="47"/>
    <s v="0419"/>
    <s v="Sør-Odal"/>
    <s v="2"/>
    <s v="Kvinner"/>
    <x v="5"/>
    <x v="5"/>
    <x v="6"/>
    <x v="6"/>
  </r>
  <r>
    <x v="3"/>
    <s v="04"/>
    <x v="3"/>
    <x v="47"/>
    <s v="0419"/>
    <s v="Sør-Odal"/>
    <s v="1"/>
    <s v="Menn"/>
    <x v="0"/>
    <x v="0"/>
    <x v="6"/>
    <x v="23"/>
  </r>
  <r>
    <x v="3"/>
    <s v="04"/>
    <x v="3"/>
    <x v="47"/>
    <s v="0419"/>
    <s v="Sør-Odal"/>
    <s v="1"/>
    <s v="Menn"/>
    <x v="1"/>
    <x v="1"/>
    <x v="6"/>
    <x v="7"/>
  </r>
  <r>
    <x v="3"/>
    <s v="04"/>
    <x v="3"/>
    <x v="47"/>
    <s v="0419"/>
    <s v="Sør-Odal"/>
    <s v="1"/>
    <s v="Menn"/>
    <x v="2"/>
    <x v="2"/>
    <x v="6"/>
    <x v="6"/>
  </r>
  <r>
    <x v="3"/>
    <s v="04"/>
    <x v="3"/>
    <x v="47"/>
    <s v="0419"/>
    <s v="Sør-Odal"/>
    <s v="1"/>
    <s v="Menn"/>
    <x v="3"/>
    <x v="3"/>
    <x v="6"/>
    <x v="46"/>
  </r>
  <r>
    <x v="3"/>
    <s v="04"/>
    <x v="3"/>
    <x v="47"/>
    <s v="0419"/>
    <s v="Sør-Odal"/>
    <s v="1"/>
    <s v="Menn"/>
    <x v="4"/>
    <x v="4"/>
    <x v="6"/>
    <x v="35"/>
  </r>
  <r>
    <x v="3"/>
    <s v="04"/>
    <x v="3"/>
    <x v="47"/>
    <s v="0419"/>
    <s v="Sør-Odal"/>
    <s v="1"/>
    <s v="Menn"/>
    <x v="5"/>
    <x v="5"/>
    <x v="6"/>
    <x v="35"/>
  </r>
  <r>
    <x v="3"/>
    <s v="04"/>
    <x v="3"/>
    <x v="47"/>
    <s v="0419"/>
    <s v="Sør-Odal"/>
    <s v="2"/>
    <s v="Kvinner"/>
    <x v="0"/>
    <x v="0"/>
    <x v="7"/>
    <x v="0"/>
  </r>
  <r>
    <x v="3"/>
    <s v="04"/>
    <x v="3"/>
    <x v="47"/>
    <s v="0419"/>
    <s v="Sør-Odal"/>
    <s v="2"/>
    <s v="Kvinner"/>
    <x v="1"/>
    <x v="1"/>
    <x v="7"/>
    <x v="39"/>
  </r>
  <r>
    <x v="3"/>
    <s v="04"/>
    <x v="3"/>
    <x v="47"/>
    <s v="0419"/>
    <s v="Sør-Odal"/>
    <s v="2"/>
    <s v="Kvinner"/>
    <x v="2"/>
    <x v="2"/>
    <x v="7"/>
    <x v="0"/>
  </r>
  <r>
    <x v="3"/>
    <s v="04"/>
    <x v="3"/>
    <x v="47"/>
    <s v="0419"/>
    <s v="Sør-Odal"/>
    <s v="2"/>
    <s v="Kvinner"/>
    <x v="3"/>
    <x v="3"/>
    <x v="7"/>
    <x v="2"/>
  </r>
  <r>
    <x v="3"/>
    <s v="04"/>
    <x v="3"/>
    <x v="47"/>
    <s v="0419"/>
    <s v="Sør-Odal"/>
    <s v="2"/>
    <s v="Kvinner"/>
    <x v="4"/>
    <x v="4"/>
    <x v="7"/>
    <x v="7"/>
  </r>
  <r>
    <x v="3"/>
    <s v="04"/>
    <x v="3"/>
    <x v="47"/>
    <s v="0419"/>
    <s v="Sør-Odal"/>
    <s v="2"/>
    <s v="Kvinner"/>
    <x v="5"/>
    <x v="5"/>
    <x v="7"/>
    <x v="6"/>
  </r>
  <r>
    <x v="3"/>
    <s v="04"/>
    <x v="3"/>
    <x v="47"/>
    <s v="0419"/>
    <s v="Sør-Odal"/>
    <s v="1"/>
    <s v="Menn"/>
    <x v="0"/>
    <x v="0"/>
    <x v="7"/>
    <x v="23"/>
  </r>
  <r>
    <x v="3"/>
    <s v="04"/>
    <x v="3"/>
    <x v="47"/>
    <s v="0419"/>
    <s v="Sør-Odal"/>
    <s v="1"/>
    <s v="Menn"/>
    <x v="1"/>
    <x v="1"/>
    <x v="7"/>
    <x v="5"/>
  </r>
  <r>
    <x v="3"/>
    <s v="04"/>
    <x v="3"/>
    <x v="47"/>
    <s v="0419"/>
    <s v="Sør-Odal"/>
    <s v="1"/>
    <s v="Menn"/>
    <x v="2"/>
    <x v="2"/>
    <x v="7"/>
    <x v="15"/>
  </r>
  <r>
    <x v="3"/>
    <s v="04"/>
    <x v="3"/>
    <x v="47"/>
    <s v="0419"/>
    <s v="Sør-Odal"/>
    <s v="1"/>
    <s v="Menn"/>
    <x v="3"/>
    <x v="3"/>
    <x v="7"/>
    <x v="3"/>
  </r>
  <r>
    <x v="3"/>
    <s v="04"/>
    <x v="3"/>
    <x v="47"/>
    <s v="0419"/>
    <s v="Sør-Odal"/>
    <s v="1"/>
    <s v="Menn"/>
    <x v="4"/>
    <x v="4"/>
    <x v="7"/>
    <x v="63"/>
  </r>
  <r>
    <x v="3"/>
    <s v="04"/>
    <x v="3"/>
    <x v="47"/>
    <s v="0419"/>
    <s v="Sør-Odal"/>
    <s v="1"/>
    <s v="Menn"/>
    <x v="5"/>
    <x v="5"/>
    <x v="7"/>
    <x v="50"/>
  </r>
  <r>
    <x v="3"/>
    <s v="04"/>
    <x v="3"/>
    <x v="48"/>
    <s v="0420"/>
    <s v="Eidskog"/>
    <s v="2"/>
    <s v="Kvinner"/>
    <x v="0"/>
    <x v="0"/>
    <x v="0"/>
    <x v="0"/>
  </r>
  <r>
    <x v="3"/>
    <s v="04"/>
    <x v="3"/>
    <x v="48"/>
    <s v="0420"/>
    <s v="Eidskog"/>
    <s v="2"/>
    <s v="Kvinner"/>
    <x v="1"/>
    <x v="1"/>
    <x v="0"/>
    <x v="23"/>
  </r>
  <r>
    <x v="3"/>
    <s v="04"/>
    <x v="3"/>
    <x v="48"/>
    <s v="0420"/>
    <s v="Eidskog"/>
    <s v="2"/>
    <s v="Kvinner"/>
    <x v="2"/>
    <x v="2"/>
    <x v="0"/>
    <x v="0"/>
  </r>
  <r>
    <x v="3"/>
    <s v="04"/>
    <x v="3"/>
    <x v="48"/>
    <s v="0420"/>
    <s v="Eidskog"/>
    <s v="2"/>
    <s v="Kvinner"/>
    <x v="3"/>
    <x v="3"/>
    <x v="0"/>
    <x v="7"/>
  </r>
  <r>
    <x v="3"/>
    <s v="04"/>
    <x v="3"/>
    <x v="48"/>
    <s v="0420"/>
    <s v="Eidskog"/>
    <s v="2"/>
    <s v="Kvinner"/>
    <x v="4"/>
    <x v="4"/>
    <x v="0"/>
    <x v="15"/>
  </r>
  <r>
    <x v="3"/>
    <s v="04"/>
    <x v="3"/>
    <x v="48"/>
    <s v="0420"/>
    <s v="Eidskog"/>
    <s v="2"/>
    <s v="Kvinner"/>
    <x v="5"/>
    <x v="5"/>
    <x v="0"/>
    <x v="19"/>
  </r>
  <r>
    <x v="3"/>
    <s v="04"/>
    <x v="3"/>
    <x v="48"/>
    <s v="0420"/>
    <s v="Eidskog"/>
    <s v="1"/>
    <s v="Menn"/>
    <x v="0"/>
    <x v="0"/>
    <x v="0"/>
    <x v="19"/>
  </r>
  <r>
    <x v="3"/>
    <s v="04"/>
    <x v="3"/>
    <x v="48"/>
    <s v="0420"/>
    <s v="Eidskog"/>
    <s v="1"/>
    <s v="Menn"/>
    <x v="1"/>
    <x v="1"/>
    <x v="0"/>
    <x v="23"/>
  </r>
  <r>
    <x v="3"/>
    <s v="04"/>
    <x v="3"/>
    <x v="48"/>
    <s v="0420"/>
    <s v="Eidskog"/>
    <s v="1"/>
    <s v="Menn"/>
    <x v="2"/>
    <x v="2"/>
    <x v="0"/>
    <x v="56"/>
  </r>
  <r>
    <x v="3"/>
    <s v="04"/>
    <x v="3"/>
    <x v="48"/>
    <s v="0420"/>
    <s v="Eidskog"/>
    <s v="1"/>
    <s v="Menn"/>
    <x v="3"/>
    <x v="3"/>
    <x v="0"/>
    <x v="72"/>
  </r>
  <r>
    <x v="3"/>
    <s v="04"/>
    <x v="3"/>
    <x v="48"/>
    <s v="0420"/>
    <s v="Eidskog"/>
    <s v="1"/>
    <s v="Menn"/>
    <x v="4"/>
    <x v="4"/>
    <x v="0"/>
    <x v="30"/>
  </r>
  <r>
    <x v="3"/>
    <s v="04"/>
    <x v="3"/>
    <x v="48"/>
    <s v="0420"/>
    <s v="Eidskog"/>
    <s v="1"/>
    <s v="Menn"/>
    <x v="5"/>
    <x v="5"/>
    <x v="0"/>
    <x v="46"/>
  </r>
  <r>
    <x v="3"/>
    <s v="04"/>
    <x v="3"/>
    <x v="48"/>
    <s v="0420"/>
    <s v="Eidskog"/>
    <s v="2"/>
    <s v="Kvinner"/>
    <x v="0"/>
    <x v="0"/>
    <x v="1"/>
    <x v="39"/>
  </r>
  <r>
    <x v="3"/>
    <s v="04"/>
    <x v="3"/>
    <x v="48"/>
    <s v="0420"/>
    <s v="Eidskog"/>
    <s v="2"/>
    <s v="Kvinner"/>
    <x v="1"/>
    <x v="1"/>
    <x v="1"/>
    <x v="23"/>
  </r>
  <r>
    <x v="3"/>
    <s v="04"/>
    <x v="3"/>
    <x v="48"/>
    <s v="0420"/>
    <s v="Eidskog"/>
    <s v="2"/>
    <s v="Kvinner"/>
    <x v="2"/>
    <x v="2"/>
    <x v="1"/>
    <x v="12"/>
  </r>
  <r>
    <x v="3"/>
    <s v="04"/>
    <x v="3"/>
    <x v="48"/>
    <s v="0420"/>
    <s v="Eidskog"/>
    <s v="2"/>
    <s v="Kvinner"/>
    <x v="3"/>
    <x v="3"/>
    <x v="1"/>
    <x v="12"/>
  </r>
  <r>
    <x v="3"/>
    <s v="04"/>
    <x v="3"/>
    <x v="48"/>
    <s v="0420"/>
    <s v="Eidskog"/>
    <s v="2"/>
    <s v="Kvinner"/>
    <x v="4"/>
    <x v="4"/>
    <x v="1"/>
    <x v="20"/>
  </r>
  <r>
    <x v="3"/>
    <s v="04"/>
    <x v="3"/>
    <x v="48"/>
    <s v="0420"/>
    <s v="Eidskog"/>
    <s v="2"/>
    <s v="Kvinner"/>
    <x v="5"/>
    <x v="5"/>
    <x v="1"/>
    <x v="19"/>
  </r>
  <r>
    <x v="3"/>
    <s v="04"/>
    <x v="3"/>
    <x v="48"/>
    <s v="0420"/>
    <s v="Eidskog"/>
    <s v="1"/>
    <s v="Menn"/>
    <x v="0"/>
    <x v="0"/>
    <x v="1"/>
    <x v="23"/>
  </r>
  <r>
    <x v="3"/>
    <s v="04"/>
    <x v="3"/>
    <x v="48"/>
    <s v="0420"/>
    <s v="Eidskog"/>
    <s v="1"/>
    <s v="Menn"/>
    <x v="1"/>
    <x v="1"/>
    <x v="1"/>
    <x v="23"/>
  </r>
  <r>
    <x v="3"/>
    <s v="04"/>
    <x v="3"/>
    <x v="48"/>
    <s v="0420"/>
    <s v="Eidskog"/>
    <s v="1"/>
    <s v="Menn"/>
    <x v="2"/>
    <x v="2"/>
    <x v="1"/>
    <x v="3"/>
  </r>
  <r>
    <x v="3"/>
    <s v="04"/>
    <x v="3"/>
    <x v="48"/>
    <s v="0420"/>
    <s v="Eidskog"/>
    <s v="1"/>
    <s v="Menn"/>
    <x v="3"/>
    <x v="3"/>
    <x v="1"/>
    <x v="61"/>
  </r>
  <r>
    <x v="3"/>
    <s v="04"/>
    <x v="3"/>
    <x v="48"/>
    <s v="0420"/>
    <s v="Eidskog"/>
    <s v="1"/>
    <s v="Menn"/>
    <x v="4"/>
    <x v="4"/>
    <x v="1"/>
    <x v="29"/>
  </r>
  <r>
    <x v="3"/>
    <s v="04"/>
    <x v="3"/>
    <x v="48"/>
    <s v="0420"/>
    <s v="Eidskog"/>
    <s v="1"/>
    <s v="Menn"/>
    <x v="5"/>
    <x v="5"/>
    <x v="1"/>
    <x v="40"/>
  </r>
  <r>
    <x v="3"/>
    <s v="04"/>
    <x v="3"/>
    <x v="48"/>
    <s v="0420"/>
    <s v="Eidskog"/>
    <s v="2"/>
    <s v="Kvinner"/>
    <x v="0"/>
    <x v="0"/>
    <x v="2"/>
    <x v="23"/>
  </r>
  <r>
    <x v="3"/>
    <s v="04"/>
    <x v="3"/>
    <x v="48"/>
    <s v="0420"/>
    <s v="Eidskog"/>
    <s v="2"/>
    <s v="Kvinner"/>
    <x v="1"/>
    <x v="1"/>
    <x v="2"/>
    <x v="0"/>
  </r>
  <r>
    <x v="3"/>
    <s v="04"/>
    <x v="3"/>
    <x v="48"/>
    <s v="0420"/>
    <s v="Eidskog"/>
    <s v="2"/>
    <s v="Kvinner"/>
    <x v="2"/>
    <x v="2"/>
    <x v="2"/>
    <x v="1"/>
  </r>
  <r>
    <x v="3"/>
    <s v="04"/>
    <x v="3"/>
    <x v="48"/>
    <s v="0420"/>
    <s v="Eidskog"/>
    <s v="2"/>
    <s v="Kvinner"/>
    <x v="3"/>
    <x v="3"/>
    <x v="2"/>
    <x v="19"/>
  </r>
  <r>
    <x v="3"/>
    <s v="04"/>
    <x v="3"/>
    <x v="48"/>
    <s v="0420"/>
    <s v="Eidskog"/>
    <s v="2"/>
    <s v="Kvinner"/>
    <x v="4"/>
    <x v="4"/>
    <x v="2"/>
    <x v="2"/>
  </r>
  <r>
    <x v="3"/>
    <s v="04"/>
    <x v="3"/>
    <x v="48"/>
    <s v="0420"/>
    <s v="Eidskog"/>
    <s v="2"/>
    <s v="Kvinner"/>
    <x v="5"/>
    <x v="5"/>
    <x v="2"/>
    <x v="0"/>
  </r>
  <r>
    <x v="3"/>
    <s v="04"/>
    <x v="3"/>
    <x v="48"/>
    <s v="0420"/>
    <s v="Eidskog"/>
    <s v="1"/>
    <s v="Menn"/>
    <x v="0"/>
    <x v="0"/>
    <x v="2"/>
    <x v="0"/>
  </r>
  <r>
    <x v="3"/>
    <s v="04"/>
    <x v="3"/>
    <x v="48"/>
    <s v="0420"/>
    <s v="Eidskog"/>
    <s v="1"/>
    <s v="Menn"/>
    <x v="1"/>
    <x v="1"/>
    <x v="2"/>
    <x v="23"/>
  </r>
  <r>
    <x v="3"/>
    <s v="04"/>
    <x v="3"/>
    <x v="48"/>
    <s v="0420"/>
    <s v="Eidskog"/>
    <s v="1"/>
    <s v="Menn"/>
    <x v="2"/>
    <x v="2"/>
    <x v="2"/>
    <x v="4"/>
  </r>
  <r>
    <x v="3"/>
    <s v="04"/>
    <x v="3"/>
    <x v="48"/>
    <s v="0420"/>
    <s v="Eidskog"/>
    <s v="1"/>
    <s v="Menn"/>
    <x v="3"/>
    <x v="3"/>
    <x v="2"/>
    <x v="62"/>
  </r>
  <r>
    <x v="3"/>
    <s v="04"/>
    <x v="3"/>
    <x v="48"/>
    <s v="0420"/>
    <s v="Eidskog"/>
    <s v="1"/>
    <s v="Menn"/>
    <x v="4"/>
    <x v="4"/>
    <x v="2"/>
    <x v="63"/>
  </r>
  <r>
    <x v="3"/>
    <s v="04"/>
    <x v="3"/>
    <x v="48"/>
    <s v="0420"/>
    <s v="Eidskog"/>
    <s v="1"/>
    <s v="Menn"/>
    <x v="5"/>
    <x v="5"/>
    <x v="2"/>
    <x v="56"/>
  </r>
  <r>
    <x v="3"/>
    <s v="04"/>
    <x v="3"/>
    <x v="48"/>
    <s v="0420"/>
    <s v="Eidskog"/>
    <s v="2"/>
    <s v="Kvinner"/>
    <x v="0"/>
    <x v="0"/>
    <x v="3"/>
    <x v="23"/>
  </r>
  <r>
    <x v="3"/>
    <s v="04"/>
    <x v="3"/>
    <x v="48"/>
    <s v="0420"/>
    <s v="Eidskog"/>
    <s v="2"/>
    <s v="Kvinner"/>
    <x v="1"/>
    <x v="1"/>
    <x v="3"/>
    <x v="0"/>
  </r>
  <r>
    <x v="3"/>
    <s v="04"/>
    <x v="3"/>
    <x v="48"/>
    <s v="0420"/>
    <s v="Eidskog"/>
    <s v="2"/>
    <s v="Kvinner"/>
    <x v="2"/>
    <x v="2"/>
    <x v="3"/>
    <x v="5"/>
  </r>
  <r>
    <x v="3"/>
    <s v="04"/>
    <x v="3"/>
    <x v="48"/>
    <s v="0420"/>
    <s v="Eidskog"/>
    <s v="2"/>
    <s v="Kvinner"/>
    <x v="3"/>
    <x v="3"/>
    <x v="3"/>
    <x v="7"/>
  </r>
  <r>
    <x v="3"/>
    <s v="04"/>
    <x v="3"/>
    <x v="48"/>
    <s v="0420"/>
    <s v="Eidskog"/>
    <s v="2"/>
    <s v="Kvinner"/>
    <x v="4"/>
    <x v="4"/>
    <x v="3"/>
    <x v="15"/>
  </r>
  <r>
    <x v="3"/>
    <s v="04"/>
    <x v="3"/>
    <x v="48"/>
    <s v="0420"/>
    <s v="Eidskog"/>
    <s v="2"/>
    <s v="Kvinner"/>
    <x v="5"/>
    <x v="5"/>
    <x v="3"/>
    <x v="0"/>
  </r>
  <r>
    <x v="3"/>
    <s v="04"/>
    <x v="3"/>
    <x v="48"/>
    <s v="0420"/>
    <s v="Eidskog"/>
    <s v="1"/>
    <s v="Menn"/>
    <x v="0"/>
    <x v="0"/>
    <x v="3"/>
    <x v="23"/>
  </r>
  <r>
    <x v="3"/>
    <s v="04"/>
    <x v="3"/>
    <x v="48"/>
    <s v="0420"/>
    <s v="Eidskog"/>
    <s v="1"/>
    <s v="Menn"/>
    <x v="1"/>
    <x v="1"/>
    <x v="3"/>
    <x v="0"/>
  </r>
  <r>
    <x v="3"/>
    <s v="04"/>
    <x v="3"/>
    <x v="48"/>
    <s v="0420"/>
    <s v="Eidskog"/>
    <s v="1"/>
    <s v="Menn"/>
    <x v="2"/>
    <x v="2"/>
    <x v="3"/>
    <x v="21"/>
  </r>
  <r>
    <x v="3"/>
    <s v="04"/>
    <x v="3"/>
    <x v="48"/>
    <s v="0420"/>
    <s v="Eidskog"/>
    <s v="1"/>
    <s v="Menn"/>
    <x v="3"/>
    <x v="3"/>
    <x v="3"/>
    <x v="33"/>
  </r>
  <r>
    <x v="3"/>
    <s v="04"/>
    <x v="3"/>
    <x v="48"/>
    <s v="0420"/>
    <s v="Eidskog"/>
    <s v="1"/>
    <s v="Menn"/>
    <x v="4"/>
    <x v="4"/>
    <x v="3"/>
    <x v="63"/>
  </r>
  <r>
    <x v="3"/>
    <s v="04"/>
    <x v="3"/>
    <x v="48"/>
    <s v="0420"/>
    <s v="Eidskog"/>
    <s v="1"/>
    <s v="Menn"/>
    <x v="5"/>
    <x v="5"/>
    <x v="3"/>
    <x v="20"/>
  </r>
  <r>
    <x v="3"/>
    <s v="04"/>
    <x v="3"/>
    <x v="48"/>
    <s v="0420"/>
    <s v="Eidskog"/>
    <s v="2"/>
    <s v="Kvinner"/>
    <x v="0"/>
    <x v="0"/>
    <x v="4"/>
    <x v="39"/>
  </r>
  <r>
    <x v="3"/>
    <s v="04"/>
    <x v="3"/>
    <x v="48"/>
    <s v="0420"/>
    <s v="Eidskog"/>
    <s v="2"/>
    <s v="Kvinner"/>
    <x v="1"/>
    <x v="1"/>
    <x v="4"/>
    <x v="39"/>
  </r>
  <r>
    <x v="3"/>
    <s v="04"/>
    <x v="3"/>
    <x v="48"/>
    <s v="0420"/>
    <s v="Eidskog"/>
    <s v="2"/>
    <s v="Kvinner"/>
    <x v="2"/>
    <x v="2"/>
    <x v="4"/>
    <x v="7"/>
  </r>
  <r>
    <x v="3"/>
    <s v="04"/>
    <x v="3"/>
    <x v="48"/>
    <s v="0420"/>
    <s v="Eidskog"/>
    <s v="2"/>
    <s v="Kvinner"/>
    <x v="3"/>
    <x v="3"/>
    <x v="4"/>
    <x v="12"/>
  </r>
  <r>
    <x v="3"/>
    <s v="04"/>
    <x v="3"/>
    <x v="48"/>
    <s v="0420"/>
    <s v="Eidskog"/>
    <s v="2"/>
    <s v="Kvinner"/>
    <x v="4"/>
    <x v="4"/>
    <x v="4"/>
    <x v="36"/>
  </r>
  <r>
    <x v="3"/>
    <s v="04"/>
    <x v="3"/>
    <x v="48"/>
    <s v="0420"/>
    <s v="Eidskog"/>
    <s v="2"/>
    <s v="Kvinner"/>
    <x v="5"/>
    <x v="5"/>
    <x v="4"/>
    <x v="19"/>
  </r>
  <r>
    <x v="3"/>
    <s v="04"/>
    <x v="3"/>
    <x v="48"/>
    <s v="0420"/>
    <s v="Eidskog"/>
    <s v="1"/>
    <s v="Menn"/>
    <x v="0"/>
    <x v="0"/>
    <x v="4"/>
    <x v="1"/>
  </r>
  <r>
    <x v="3"/>
    <s v="04"/>
    <x v="3"/>
    <x v="48"/>
    <s v="0420"/>
    <s v="Eidskog"/>
    <s v="1"/>
    <s v="Menn"/>
    <x v="1"/>
    <x v="1"/>
    <x v="4"/>
    <x v="19"/>
  </r>
  <r>
    <x v="3"/>
    <s v="04"/>
    <x v="3"/>
    <x v="48"/>
    <s v="0420"/>
    <s v="Eidskog"/>
    <s v="1"/>
    <s v="Menn"/>
    <x v="2"/>
    <x v="2"/>
    <x v="4"/>
    <x v="21"/>
  </r>
  <r>
    <x v="3"/>
    <s v="04"/>
    <x v="3"/>
    <x v="48"/>
    <s v="0420"/>
    <s v="Eidskog"/>
    <s v="1"/>
    <s v="Menn"/>
    <x v="3"/>
    <x v="3"/>
    <x v="4"/>
    <x v="50"/>
  </r>
  <r>
    <x v="3"/>
    <s v="04"/>
    <x v="3"/>
    <x v="48"/>
    <s v="0420"/>
    <s v="Eidskog"/>
    <s v="1"/>
    <s v="Menn"/>
    <x v="4"/>
    <x v="4"/>
    <x v="4"/>
    <x v="61"/>
  </r>
  <r>
    <x v="3"/>
    <s v="04"/>
    <x v="3"/>
    <x v="48"/>
    <s v="0420"/>
    <s v="Eidskog"/>
    <s v="1"/>
    <s v="Menn"/>
    <x v="5"/>
    <x v="5"/>
    <x v="4"/>
    <x v="35"/>
  </r>
  <r>
    <x v="3"/>
    <s v="04"/>
    <x v="3"/>
    <x v="48"/>
    <s v="0420"/>
    <s v="Eidskog"/>
    <s v="2"/>
    <s v="Kvinner"/>
    <x v="0"/>
    <x v="0"/>
    <x v="5"/>
    <x v="19"/>
  </r>
  <r>
    <x v="3"/>
    <s v="04"/>
    <x v="3"/>
    <x v="48"/>
    <s v="0420"/>
    <s v="Eidskog"/>
    <s v="2"/>
    <s v="Kvinner"/>
    <x v="1"/>
    <x v="1"/>
    <x v="5"/>
    <x v="23"/>
  </r>
  <r>
    <x v="3"/>
    <s v="04"/>
    <x v="3"/>
    <x v="48"/>
    <s v="0420"/>
    <s v="Eidskog"/>
    <s v="2"/>
    <s v="Kvinner"/>
    <x v="2"/>
    <x v="2"/>
    <x v="5"/>
    <x v="1"/>
  </r>
  <r>
    <x v="3"/>
    <s v="04"/>
    <x v="3"/>
    <x v="48"/>
    <s v="0420"/>
    <s v="Eidskog"/>
    <s v="2"/>
    <s v="Kvinner"/>
    <x v="3"/>
    <x v="3"/>
    <x v="5"/>
    <x v="7"/>
  </r>
  <r>
    <x v="3"/>
    <s v="04"/>
    <x v="3"/>
    <x v="48"/>
    <s v="0420"/>
    <s v="Eidskog"/>
    <s v="2"/>
    <s v="Kvinner"/>
    <x v="4"/>
    <x v="4"/>
    <x v="5"/>
    <x v="21"/>
  </r>
  <r>
    <x v="3"/>
    <s v="04"/>
    <x v="3"/>
    <x v="48"/>
    <s v="0420"/>
    <s v="Eidskog"/>
    <s v="2"/>
    <s v="Kvinner"/>
    <x v="5"/>
    <x v="5"/>
    <x v="5"/>
    <x v="12"/>
  </r>
  <r>
    <x v="3"/>
    <s v="04"/>
    <x v="3"/>
    <x v="48"/>
    <s v="0420"/>
    <s v="Eidskog"/>
    <s v="1"/>
    <s v="Menn"/>
    <x v="0"/>
    <x v="0"/>
    <x v="5"/>
    <x v="39"/>
  </r>
  <r>
    <x v="3"/>
    <s v="04"/>
    <x v="3"/>
    <x v="48"/>
    <s v="0420"/>
    <s v="Eidskog"/>
    <s v="1"/>
    <s v="Menn"/>
    <x v="1"/>
    <x v="1"/>
    <x v="5"/>
    <x v="19"/>
  </r>
  <r>
    <x v="3"/>
    <s v="04"/>
    <x v="3"/>
    <x v="48"/>
    <s v="0420"/>
    <s v="Eidskog"/>
    <s v="1"/>
    <s v="Menn"/>
    <x v="2"/>
    <x v="2"/>
    <x v="5"/>
    <x v="13"/>
  </r>
  <r>
    <x v="3"/>
    <s v="04"/>
    <x v="3"/>
    <x v="48"/>
    <s v="0420"/>
    <s v="Eidskog"/>
    <s v="1"/>
    <s v="Menn"/>
    <x v="3"/>
    <x v="3"/>
    <x v="5"/>
    <x v="60"/>
  </r>
  <r>
    <x v="3"/>
    <s v="04"/>
    <x v="3"/>
    <x v="48"/>
    <s v="0420"/>
    <s v="Eidskog"/>
    <s v="1"/>
    <s v="Menn"/>
    <x v="4"/>
    <x v="4"/>
    <x v="5"/>
    <x v="31"/>
  </r>
  <r>
    <x v="3"/>
    <s v="04"/>
    <x v="3"/>
    <x v="48"/>
    <s v="0420"/>
    <s v="Eidskog"/>
    <s v="1"/>
    <s v="Menn"/>
    <x v="5"/>
    <x v="5"/>
    <x v="5"/>
    <x v="35"/>
  </r>
  <r>
    <x v="3"/>
    <s v="04"/>
    <x v="3"/>
    <x v="48"/>
    <s v="0420"/>
    <s v="Eidskog"/>
    <s v="2"/>
    <s v="Kvinner"/>
    <x v="0"/>
    <x v="0"/>
    <x v="6"/>
    <x v="0"/>
  </r>
  <r>
    <x v="3"/>
    <s v="04"/>
    <x v="3"/>
    <x v="48"/>
    <s v="0420"/>
    <s v="Eidskog"/>
    <s v="2"/>
    <s v="Kvinner"/>
    <x v="1"/>
    <x v="1"/>
    <x v="6"/>
    <x v="39"/>
  </r>
  <r>
    <x v="3"/>
    <s v="04"/>
    <x v="3"/>
    <x v="48"/>
    <s v="0420"/>
    <s v="Eidskog"/>
    <s v="2"/>
    <s v="Kvinner"/>
    <x v="2"/>
    <x v="2"/>
    <x v="6"/>
    <x v="19"/>
  </r>
  <r>
    <x v="3"/>
    <s v="04"/>
    <x v="3"/>
    <x v="48"/>
    <s v="0420"/>
    <s v="Eidskog"/>
    <s v="2"/>
    <s v="Kvinner"/>
    <x v="3"/>
    <x v="3"/>
    <x v="6"/>
    <x v="12"/>
  </r>
  <r>
    <x v="3"/>
    <s v="04"/>
    <x v="3"/>
    <x v="48"/>
    <s v="0420"/>
    <s v="Eidskog"/>
    <s v="2"/>
    <s v="Kvinner"/>
    <x v="4"/>
    <x v="4"/>
    <x v="6"/>
    <x v="7"/>
  </r>
  <r>
    <x v="3"/>
    <s v="04"/>
    <x v="3"/>
    <x v="48"/>
    <s v="0420"/>
    <s v="Eidskog"/>
    <s v="2"/>
    <s v="Kvinner"/>
    <x v="5"/>
    <x v="5"/>
    <x v="6"/>
    <x v="7"/>
  </r>
  <r>
    <x v="3"/>
    <s v="04"/>
    <x v="3"/>
    <x v="48"/>
    <s v="0420"/>
    <s v="Eidskog"/>
    <s v="1"/>
    <s v="Menn"/>
    <x v="0"/>
    <x v="0"/>
    <x v="6"/>
    <x v="0"/>
  </r>
  <r>
    <x v="3"/>
    <s v="04"/>
    <x v="3"/>
    <x v="48"/>
    <s v="0420"/>
    <s v="Eidskog"/>
    <s v="1"/>
    <s v="Menn"/>
    <x v="1"/>
    <x v="1"/>
    <x v="6"/>
    <x v="0"/>
  </r>
  <r>
    <x v="3"/>
    <s v="04"/>
    <x v="3"/>
    <x v="48"/>
    <s v="0420"/>
    <s v="Eidskog"/>
    <s v="1"/>
    <s v="Menn"/>
    <x v="2"/>
    <x v="2"/>
    <x v="6"/>
    <x v="15"/>
  </r>
  <r>
    <x v="3"/>
    <s v="04"/>
    <x v="3"/>
    <x v="48"/>
    <s v="0420"/>
    <s v="Eidskog"/>
    <s v="1"/>
    <s v="Menn"/>
    <x v="3"/>
    <x v="3"/>
    <x v="6"/>
    <x v="73"/>
  </r>
  <r>
    <x v="3"/>
    <s v="04"/>
    <x v="3"/>
    <x v="48"/>
    <s v="0420"/>
    <s v="Eidskog"/>
    <s v="1"/>
    <s v="Menn"/>
    <x v="4"/>
    <x v="4"/>
    <x v="6"/>
    <x v="35"/>
  </r>
  <r>
    <x v="3"/>
    <s v="04"/>
    <x v="3"/>
    <x v="48"/>
    <s v="0420"/>
    <s v="Eidskog"/>
    <s v="1"/>
    <s v="Menn"/>
    <x v="5"/>
    <x v="5"/>
    <x v="6"/>
    <x v="35"/>
  </r>
  <r>
    <x v="3"/>
    <s v="04"/>
    <x v="3"/>
    <x v="48"/>
    <s v="0420"/>
    <s v="Eidskog"/>
    <s v="2"/>
    <s v="Kvinner"/>
    <x v="0"/>
    <x v="0"/>
    <x v="7"/>
    <x v="39"/>
  </r>
  <r>
    <x v="3"/>
    <s v="04"/>
    <x v="3"/>
    <x v="48"/>
    <s v="0420"/>
    <s v="Eidskog"/>
    <s v="2"/>
    <s v="Kvinner"/>
    <x v="1"/>
    <x v="1"/>
    <x v="7"/>
    <x v="23"/>
  </r>
  <r>
    <x v="3"/>
    <s v="04"/>
    <x v="3"/>
    <x v="48"/>
    <s v="0420"/>
    <s v="Eidskog"/>
    <s v="2"/>
    <s v="Kvinner"/>
    <x v="2"/>
    <x v="2"/>
    <x v="7"/>
    <x v="1"/>
  </r>
  <r>
    <x v="3"/>
    <s v="04"/>
    <x v="3"/>
    <x v="48"/>
    <s v="0420"/>
    <s v="Eidskog"/>
    <s v="2"/>
    <s v="Kvinner"/>
    <x v="3"/>
    <x v="3"/>
    <x v="7"/>
    <x v="12"/>
  </r>
  <r>
    <x v="3"/>
    <s v="04"/>
    <x v="3"/>
    <x v="48"/>
    <s v="0420"/>
    <s v="Eidskog"/>
    <s v="2"/>
    <s v="Kvinner"/>
    <x v="4"/>
    <x v="4"/>
    <x v="7"/>
    <x v="12"/>
  </r>
  <r>
    <x v="3"/>
    <s v="04"/>
    <x v="3"/>
    <x v="48"/>
    <s v="0420"/>
    <s v="Eidskog"/>
    <s v="2"/>
    <s v="Kvinner"/>
    <x v="5"/>
    <x v="5"/>
    <x v="7"/>
    <x v="36"/>
  </r>
  <r>
    <x v="3"/>
    <s v="04"/>
    <x v="3"/>
    <x v="48"/>
    <s v="0420"/>
    <s v="Eidskog"/>
    <s v="1"/>
    <s v="Menn"/>
    <x v="0"/>
    <x v="0"/>
    <x v="7"/>
    <x v="0"/>
  </r>
  <r>
    <x v="3"/>
    <s v="04"/>
    <x v="3"/>
    <x v="48"/>
    <s v="0420"/>
    <s v="Eidskog"/>
    <s v="1"/>
    <s v="Menn"/>
    <x v="1"/>
    <x v="1"/>
    <x v="7"/>
    <x v="0"/>
  </r>
  <r>
    <x v="3"/>
    <s v="04"/>
    <x v="3"/>
    <x v="48"/>
    <s v="0420"/>
    <s v="Eidskog"/>
    <s v="1"/>
    <s v="Menn"/>
    <x v="2"/>
    <x v="2"/>
    <x v="7"/>
    <x v="7"/>
  </r>
  <r>
    <x v="3"/>
    <s v="04"/>
    <x v="3"/>
    <x v="48"/>
    <s v="0420"/>
    <s v="Eidskog"/>
    <s v="1"/>
    <s v="Menn"/>
    <x v="3"/>
    <x v="3"/>
    <x v="7"/>
    <x v="8"/>
  </r>
  <r>
    <x v="3"/>
    <s v="04"/>
    <x v="3"/>
    <x v="48"/>
    <s v="0420"/>
    <s v="Eidskog"/>
    <s v="1"/>
    <s v="Menn"/>
    <x v="4"/>
    <x v="4"/>
    <x v="7"/>
    <x v="73"/>
  </r>
  <r>
    <x v="3"/>
    <s v="04"/>
    <x v="3"/>
    <x v="48"/>
    <s v="0420"/>
    <s v="Eidskog"/>
    <s v="1"/>
    <s v="Menn"/>
    <x v="5"/>
    <x v="5"/>
    <x v="7"/>
    <x v="41"/>
  </r>
  <r>
    <x v="3"/>
    <s v="04"/>
    <x v="3"/>
    <x v="49"/>
    <s v="0423"/>
    <s v="Grue"/>
    <s v="2"/>
    <s v="Kvinner"/>
    <x v="0"/>
    <x v="0"/>
    <x v="0"/>
    <x v="0"/>
  </r>
  <r>
    <x v="3"/>
    <s v="04"/>
    <x v="3"/>
    <x v="49"/>
    <s v="0423"/>
    <s v="Grue"/>
    <s v="2"/>
    <s v="Kvinner"/>
    <x v="1"/>
    <x v="1"/>
    <x v="0"/>
    <x v="23"/>
  </r>
  <r>
    <x v="3"/>
    <s v="04"/>
    <x v="3"/>
    <x v="49"/>
    <s v="0423"/>
    <s v="Grue"/>
    <s v="2"/>
    <s v="Kvinner"/>
    <x v="2"/>
    <x v="2"/>
    <x v="0"/>
    <x v="7"/>
  </r>
  <r>
    <x v="3"/>
    <s v="04"/>
    <x v="3"/>
    <x v="49"/>
    <s v="0423"/>
    <s v="Grue"/>
    <s v="2"/>
    <s v="Kvinner"/>
    <x v="3"/>
    <x v="3"/>
    <x v="0"/>
    <x v="41"/>
  </r>
  <r>
    <x v="3"/>
    <s v="04"/>
    <x v="3"/>
    <x v="49"/>
    <s v="0423"/>
    <s v="Grue"/>
    <s v="2"/>
    <s v="Kvinner"/>
    <x v="4"/>
    <x v="4"/>
    <x v="0"/>
    <x v="11"/>
  </r>
  <r>
    <x v="3"/>
    <s v="04"/>
    <x v="3"/>
    <x v="49"/>
    <s v="0423"/>
    <s v="Grue"/>
    <s v="2"/>
    <s v="Kvinner"/>
    <x v="5"/>
    <x v="5"/>
    <x v="0"/>
    <x v="1"/>
  </r>
  <r>
    <x v="3"/>
    <s v="04"/>
    <x v="3"/>
    <x v="49"/>
    <s v="0423"/>
    <s v="Grue"/>
    <s v="1"/>
    <s v="Menn"/>
    <x v="0"/>
    <x v="0"/>
    <x v="0"/>
    <x v="12"/>
  </r>
  <r>
    <x v="3"/>
    <s v="04"/>
    <x v="3"/>
    <x v="49"/>
    <s v="0423"/>
    <s v="Grue"/>
    <s v="1"/>
    <s v="Menn"/>
    <x v="1"/>
    <x v="1"/>
    <x v="0"/>
    <x v="5"/>
  </r>
  <r>
    <x v="3"/>
    <s v="04"/>
    <x v="3"/>
    <x v="49"/>
    <s v="0423"/>
    <s v="Grue"/>
    <s v="1"/>
    <s v="Menn"/>
    <x v="2"/>
    <x v="2"/>
    <x v="0"/>
    <x v="61"/>
  </r>
  <r>
    <x v="3"/>
    <s v="04"/>
    <x v="3"/>
    <x v="49"/>
    <s v="0423"/>
    <s v="Grue"/>
    <s v="1"/>
    <s v="Menn"/>
    <x v="3"/>
    <x v="3"/>
    <x v="0"/>
    <x v="82"/>
  </r>
  <r>
    <x v="3"/>
    <s v="04"/>
    <x v="3"/>
    <x v="49"/>
    <s v="0423"/>
    <s v="Grue"/>
    <s v="1"/>
    <s v="Menn"/>
    <x v="4"/>
    <x v="4"/>
    <x v="0"/>
    <x v="91"/>
  </r>
  <r>
    <x v="3"/>
    <s v="04"/>
    <x v="3"/>
    <x v="49"/>
    <s v="0423"/>
    <s v="Grue"/>
    <s v="1"/>
    <s v="Menn"/>
    <x v="5"/>
    <x v="5"/>
    <x v="0"/>
    <x v="51"/>
  </r>
  <r>
    <x v="3"/>
    <s v="04"/>
    <x v="3"/>
    <x v="49"/>
    <s v="0423"/>
    <s v="Grue"/>
    <s v="2"/>
    <s v="Kvinner"/>
    <x v="0"/>
    <x v="0"/>
    <x v="1"/>
    <x v="1"/>
  </r>
  <r>
    <x v="3"/>
    <s v="04"/>
    <x v="3"/>
    <x v="49"/>
    <s v="0423"/>
    <s v="Grue"/>
    <s v="2"/>
    <s v="Kvinner"/>
    <x v="1"/>
    <x v="1"/>
    <x v="1"/>
    <x v="0"/>
  </r>
  <r>
    <x v="3"/>
    <s v="04"/>
    <x v="3"/>
    <x v="49"/>
    <s v="0423"/>
    <s v="Grue"/>
    <s v="2"/>
    <s v="Kvinner"/>
    <x v="2"/>
    <x v="2"/>
    <x v="1"/>
    <x v="12"/>
  </r>
  <r>
    <x v="3"/>
    <s v="04"/>
    <x v="3"/>
    <x v="49"/>
    <s v="0423"/>
    <s v="Grue"/>
    <s v="2"/>
    <s v="Kvinner"/>
    <x v="3"/>
    <x v="3"/>
    <x v="1"/>
    <x v="27"/>
  </r>
  <r>
    <x v="3"/>
    <s v="04"/>
    <x v="3"/>
    <x v="49"/>
    <s v="0423"/>
    <s v="Grue"/>
    <s v="2"/>
    <s v="Kvinner"/>
    <x v="4"/>
    <x v="4"/>
    <x v="1"/>
    <x v="56"/>
  </r>
  <r>
    <x v="3"/>
    <s v="04"/>
    <x v="3"/>
    <x v="49"/>
    <s v="0423"/>
    <s v="Grue"/>
    <s v="2"/>
    <s v="Kvinner"/>
    <x v="5"/>
    <x v="5"/>
    <x v="1"/>
    <x v="12"/>
  </r>
  <r>
    <x v="3"/>
    <s v="04"/>
    <x v="3"/>
    <x v="49"/>
    <s v="0423"/>
    <s v="Grue"/>
    <s v="1"/>
    <s v="Menn"/>
    <x v="0"/>
    <x v="0"/>
    <x v="1"/>
    <x v="1"/>
  </r>
  <r>
    <x v="3"/>
    <s v="04"/>
    <x v="3"/>
    <x v="49"/>
    <s v="0423"/>
    <s v="Grue"/>
    <s v="1"/>
    <s v="Menn"/>
    <x v="1"/>
    <x v="1"/>
    <x v="1"/>
    <x v="13"/>
  </r>
  <r>
    <x v="3"/>
    <s v="04"/>
    <x v="3"/>
    <x v="49"/>
    <s v="0423"/>
    <s v="Grue"/>
    <s v="1"/>
    <s v="Menn"/>
    <x v="2"/>
    <x v="2"/>
    <x v="1"/>
    <x v="38"/>
  </r>
  <r>
    <x v="3"/>
    <s v="04"/>
    <x v="3"/>
    <x v="49"/>
    <s v="0423"/>
    <s v="Grue"/>
    <s v="1"/>
    <s v="Menn"/>
    <x v="3"/>
    <x v="3"/>
    <x v="1"/>
    <x v="42"/>
  </r>
  <r>
    <x v="3"/>
    <s v="04"/>
    <x v="3"/>
    <x v="49"/>
    <s v="0423"/>
    <s v="Grue"/>
    <s v="1"/>
    <s v="Menn"/>
    <x v="4"/>
    <x v="4"/>
    <x v="1"/>
    <x v="52"/>
  </r>
  <r>
    <x v="3"/>
    <s v="04"/>
    <x v="3"/>
    <x v="49"/>
    <s v="0423"/>
    <s v="Grue"/>
    <s v="1"/>
    <s v="Menn"/>
    <x v="5"/>
    <x v="5"/>
    <x v="1"/>
    <x v="41"/>
  </r>
  <r>
    <x v="3"/>
    <s v="04"/>
    <x v="3"/>
    <x v="49"/>
    <s v="0423"/>
    <s v="Grue"/>
    <s v="2"/>
    <s v="Kvinner"/>
    <x v="0"/>
    <x v="0"/>
    <x v="2"/>
    <x v="1"/>
  </r>
  <r>
    <x v="3"/>
    <s v="04"/>
    <x v="3"/>
    <x v="49"/>
    <s v="0423"/>
    <s v="Grue"/>
    <s v="2"/>
    <s v="Kvinner"/>
    <x v="1"/>
    <x v="1"/>
    <x v="2"/>
    <x v="0"/>
  </r>
  <r>
    <x v="3"/>
    <s v="04"/>
    <x v="3"/>
    <x v="49"/>
    <s v="0423"/>
    <s v="Grue"/>
    <s v="2"/>
    <s v="Kvinner"/>
    <x v="2"/>
    <x v="2"/>
    <x v="2"/>
    <x v="12"/>
  </r>
  <r>
    <x v="3"/>
    <s v="04"/>
    <x v="3"/>
    <x v="49"/>
    <s v="0423"/>
    <s v="Grue"/>
    <s v="2"/>
    <s v="Kvinner"/>
    <x v="3"/>
    <x v="3"/>
    <x v="2"/>
    <x v="56"/>
  </r>
  <r>
    <x v="3"/>
    <s v="04"/>
    <x v="3"/>
    <x v="49"/>
    <s v="0423"/>
    <s v="Grue"/>
    <s v="2"/>
    <s v="Kvinner"/>
    <x v="4"/>
    <x v="4"/>
    <x v="2"/>
    <x v="24"/>
  </r>
  <r>
    <x v="3"/>
    <s v="04"/>
    <x v="3"/>
    <x v="49"/>
    <s v="0423"/>
    <s v="Grue"/>
    <s v="2"/>
    <s v="Kvinner"/>
    <x v="5"/>
    <x v="5"/>
    <x v="2"/>
    <x v="12"/>
  </r>
  <r>
    <x v="3"/>
    <s v="04"/>
    <x v="3"/>
    <x v="49"/>
    <s v="0423"/>
    <s v="Grue"/>
    <s v="1"/>
    <s v="Menn"/>
    <x v="0"/>
    <x v="0"/>
    <x v="2"/>
    <x v="5"/>
  </r>
  <r>
    <x v="3"/>
    <s v="04"/>
    <x v="3"/>
    <x v="49"/>
    <s v="0423"/>
    <s v="Grue"/>
    <s v="1"/>
    <s v="Menn"/>
    <x v="1"/>
    <x v="1"/>
    <x v="2"/>
    <x v="6"/>
  </r>
  <r>
    <x v="3"/>
    <s v="04"/>
    <x v="3"/>
    <x v="49"/>
    <s v="0423"/>
    <s v="Grue"/>
    <s v="1"/>
    <s v="Menn"/>
    <x v="2"/>
    <x v="2"/>
    <x v="2"/>
    <x v="41"/>
  </r>
  <r>
    <x v="3"/>
    <s v="04"/>
    <x v="3"/>
    <x v="49"/>
    <s v="0423"/>
    <s v="Grue"/>
    <s v="1"/>
    <s v="Menn"/>
    <x v="3"/>
    <x v="3"/>
    <x v="2"/>
    <x v="96"/>
  </r>
  <r>
    <x v="3"/>
    <s v="04"/>
    <x v="3"/>
    <x v="49"/>
    <s v="0423"/>
    <s v="Grue"/>
    <s v="1"/>
    <s v="Menn"/>
    <x v="4"/>
    <x v="4"/>
    <x v="2"/>
    <x v="74"/>
  </r>
  <r>
    <x v="3"/>
    <s v="04"/>
    <x v="3"/>
    <x v="49"/>
    <s v="0423"/>
    <s v="Grue"/>
    <s v="1"/>
    <s v="Menn"/>
    <x v="5"/>
    <x v="5"/>
    <x v="2"/>
    <x v="16"/>
  </r>
  <r>
    <x v="3"/>
    <s v="04"/>
    <x v="3"/>
    <x v="49"/>
    <s v="0423"/>
    <s v="Grue"/>
    <s v="2"/>
    <s v="Kvinner"/>
    <x v="0"/>
    <x v="0"/>
    <x v="3"/>
    <x v="1"/>
  </r>
  <r>
    <x v="3"/>
    <s v="04"/>
    <x v="3"/>
    <x v="49"/>
    <s v="0423"/>
    <s v="Grue"/>
    <s v="2"/>
    <s v="Kvinner"/>
    <x v="1"/>
    <x v="1"/>
    <x v="3"/>
    <x v="19"/>
  </r>
  <r>
    <x v="3"/>
    <s v="04"/>
    <x v="3"/>
    <x v="49"/>
    <s v="0423"/>
    <s v="Grue"/>
    <s v="2"/>
    <s v="Kvinner"/>
    <x v="2"/>
    <x v="2"/>
    <x v="3"/>
    <x v="19"/>
  </r>
  <r>
    <x v="3"/>
    <s v="04"/>
    <x v="3"/>
    <x v="49"/>
    <s v="0423"/>
    <s v="Grue"/>
    <s v="2"/>
    <s v="Kvinner"/>
    <x v="3"/>
    <x v="3"/>
    <x v="3"/>
    <x v="2"/>
  </r>
  <r>
    <x v="3"/>
    <s v="04"/>
    <x v="3"/>
    <x v="49"/>
    <s v="0423"/>
    <s v="Grue"/>
    <s v="2"/>
    <s v="Kvinner"/>
    <x v="4"/>
    <x v="4"/>
    <x v="3"/>
    <x v="20"/>
  </r>
  <r>
    <x v="3"/>
    <s v="04"/>
    <x v="3"/>
    <x v="49"/>
    <s v="0423"/>
    <s v="Grue"/>
    <s v="2"/>
    <s v="Kvinner"/>
    <x v="5"/>
    <x v="5"/>
    <x v="3"/>
    <x v="1"/>
  </r>
  <r>
    <x v="3"/>
    <s v="04"/>
    <x v="3"/>
    <x v="49"/>
    <s v="0423"/>
    <s v="Grue"/>
    <s v="1"/>
    <s v="Menn"/>
    <x v="0"/>
    <x v="0"/>
    <x v="3"/>
    <x v="19"/>
  </r>
  <r>
    <x v="3"/>
    <s v="04"/>
    <x v="3"/>
    <x v="49"/>
    <s v="0423"/>
    <s v="Grue"/>
    <s v="1"/>
    <s v="Menn"/>
    <x v="1"/>
    <x v="1"/>
    <x v="3"/>
    <x v="7"/>
  </r>
  <r>
    <x v="3"/>
    <s v="04"/>
    <x v="3"/>
    <x v="49"/>
    <s v="0423"/>
    <s v="Grue"/>
    <s v="1"/>
    <s v="Menn"/>
    <x v="2"/>
    <x v="2"/>
    <x v="3"/>
    <x v="24"/>
  </r>
  <r>
    <x v="3"/>
    <s v="04"/>
    <x v="3"/>
    <x v="49"/>
    <s v="0423"/>
    <s v="Grue"/>
    <s v="1"/>
    <s v="Menn"/>
    <x v="3"/>
    <x v="3"/>
    <x v="3"/>
    <x v="18"/>
  </r>
  <r>
    <x v="3"/>
    <s v="04"/>
    <x v="3"/>
    <x v="49"/>
    <s v="0423"/>
    <s v="Grue"/>
    <s v="1"/>
    <s v="Menn"/>
    <x v="4"/>
    <x v="4"/>
    <x v="3"/>
    <x v="64"/>
  </r>
  <r>
    <x v="3"/>
    <s v="04"/>
    <x v="3"/>
    <x v="49"/>
    <s v="0423"/>
    <s v="Grue"/>
    <s v="1"/>
    <s v="Menn"/>
    <x v="5"/>
    <x v="5"/>
    <x v="3"/>
    <x v="35"/>
  </r>
  <r>
    <x v="3"/>
    <s v="04"/>
    <x v="3"/>
    <x v="49"/>
    <s v="0423"/>
    <s v="Grue"/>
    <s v="2"/>
    <s v="Kvinner"/>
    <x v="0"/>
    <x v="0"/>
    <x v="4"/>
    <x v="39"/>
  </r>
  <r>
    <x v="3"/>
    <s v="04"/>
    <x v="3"/>
    <x v="49"/>
    <s v="0423"/>
    <s v="Grue"/>
    <s v="2"/>
    <s v="Kvinner"/>
    <x v="1"/>
    <x v="1"/>
    <x v="4"/>
    <x v="0"/>
  </r>
  <r>
    <x v="3"/>
    <s v="04"/>
    <x v="3"/>
    <x v="49"/>
    <s v="0423"/>
    <s v="Grue"/>
    <s v="2"/>
    <s v="Kvinner"/>
    <x v="2"/>
    <x v="2"/>
    <x v="4"/>
    <x v="1"/>
  </r>
  <r>
    <x v="3"/>
    <s v="04"/>
    <x v="3"/>
    <x v="49"/>
    <s v="0423"/>
    <s v="Grue"/>
    <s v="2"/>
    <s v="Kvinner"/>
    <x v="3"/>
    <x v="3"/>
    <x v="4"/>
    <x v="2"/>
  </r>
  <r>
    <x v="3"/>
    <s v="04"/>
    <x v="3"/>
    <x v="49"/>
    <s v="0423"/>
    <s v="Grue"/>
    <s v="2"/>
    <s v="Kvinner"/>
    <x v="4"/>
    <x v="4"/>
    <x v="4"/>
    <x v="2"/>
  </r>
  <r>
    <x v="3"/>
    <s v="04"/>
    <x v="3"/>
    <x v="49"/>
    <s v="0423"/>
    <s v="Grue"/>
    <s v="2"/>
    <s v="Kvinner"/>
    <x v="5"/>
    <x v="5"/>
    <x v="4"/>
    <x v="6"/>
  </r>
  <r>
    <x v="3"/>
    <s v="04"/>
    <x v="3"/>
    <x v="49"/>
    <s v="0423"/>
    <s v="Grue"/>
    <s v="1"/>
    <s v="Menn"/>
    <x v="0"/>
    <x v="0"/>
    <x v="4"/>
    <x v="0"/>
  </r>
  <r>
    <x v="3"/>
    <s v="04"/>
    <x v="3"/>
    <x v="49"/>
    <s v="0423"/>
    <s v="Grue"/>
    <s v="1"/>
    <s v="Menn"/>
    <x v="1"/>
    <x v="1"/>
    <x v="4"/>
    <x v="13"/>
  </r>
  <r>
    <x v="3"/>
    <s v="04"/>
    <x v="3"/>
    <x v="49"/>
    <s v="0423"/>
    <s v="Grue"/>
    <s v="1"/>
    <s v="Menn"/>
    <x v="2"/>
    <x v="2"/>
    <x v="4"/>
    <x v="24"/>
  </r>
  <r>
    <x v="3"/>
    <s v="04"/>
    <x v="3"/>
    <x v="49"/>
    <s v="0423"/>
    <s v="Grue"/>
    <s v="1"/>
    <s v="Menn"/>
    <x v="3"/>
    <x v="3"/>
    <x v="4"/>
    <x v="25"/>
  </r>
  <r>
    <x v="3"/>
    <s v="04"/>
    <x v="3"/>
    <x v="49"/>
    <s v="0423"/>
    <s v="Grue"/>
    <s v="1"/>
    <s v="Menn"/>
    <x v="4"/>
    <x v="4"/>
    <x v="4"/>
    <x v="71"/>
  </r>
  <r>
    <x v="3"/>
    <s v="04"/>
    <x v="3"/>
    <x v="49"/>
    <s v="0423"/>
    <s v="Grue"/>
    <s v="1"/>
    <s v="Menn"/>
    <x v="5"/>
    <x v="5"/>
    <x v="4"/>
    <x v="62"/>
  </r>
  <r>
    <x v="3"/>
    <s v="04"/>
    <x v="3"/>
    <x v="49"/>
    <s v="0423"/>
    <s v="Grue"/>
    <s v="2"/>
    <s v="Kvinner"/>
    <x v="0"/>
    <x v="0"/>
    <x v="5"/>
    <x v="0"/>
  </r>
  <r>
    <x v="3"/>
    <s v="04"/>
    <x v="3"/>
    <x v="49"/>
    <s v="0423"/>
    <s v="Grue"/>
    <s v="2"/>
    <s v="Kvinner"/>
    <x v="1"/>
    <x v="1"/>
    <x v="5"/>
    <x v="0"/>
  </r>
  <r>
    <x v="3"/>
    <s v="04"/>
    <x v="3"/>
    <x v="49"/>
    <s v="0423"/>
    <s v="Grue"/>
    <s v="2"/>
    <s v="Kvinner"/>
    <x v="2"/>
    <x v="2"/>
    <x v="5"/>
    <x v="1"/>
  </r>
  <r>
    <x v="3"/>
    <s v="04"/>
    <x v="3"/>
    <x v="49"/>
    <s v="0423"/>
    <s v="Grue"/>
    <s v="2"/>
    <s v="Kvinner"/>
    <x v="3"/>
    <x v="3"/>
    <x v="5"/>
    <x v="2"/>
  </r>
  <r>
    <x v="3"/>
    <s v="04"/>
    <x v="3"/>
    <x v="49"/>
    <s v="0423"/>
    <s v="Grue"/>
    <s v="2"/>
    <s v="Kvinner"/>
    <x v="4"/>
    <x v="4"/>
    <x v="5"/>
    <x v="14"/>
  </r>
  <r>
    <x v="3"/>
    <s v="04"/>
    <x v="3"/>
    <x v="49"/>
    <s v="0423"/>
    <s v="Grue"/>
    <s v="2"/>
    <s v="Kvinner"/>
    <x v="5"/>
    <x v="5"/>
    <x v="5"/>
    <x v="7"/>
  </r>
  <r>
    <x v="3"/>
    <s v="04"/>
    <x v="3"/>
    <x v="49"/>
    <s v="0423"/>
    <s v="Grue"/>
    <s v="1"/>
    <s v="Menn"/>
    <x v="0"/>
    <x v="0"/>
    <x v="5"/>
    <x v="19"/>
  </r>
  <r>
    <x v="3"/>
    <s v="04"/>
    <x v="3"/>
    <x v="49"/>
    <s v="0423"/>
    <s v="Grue"/>
    <s v="1"/>
    <s v="Menn"/>
    <x v="1"/>
    <x v="1"/>
    <x v="5"/>
    <x v="12"/>
  </r>
  <r>
    <x v="3"/>
    <s v="04"/>
    <x v="3"/>
    <x v="49"/>
    <s v="0423"/>
    <s v="Grue"/>
    <s v="1"/>
    <s v="Menn"/>
    <x v="2"/>
    <x v="2"/>
    <x v="5"/>
    <x v="2"/>
  </r>
  <r>
    <x v="3"/>
    <s v="04"/>
    <x v="3"/>
    <x v="49"/>
    <s v="0423"/>
    <s v="Grue"/>
    <s v="1"/>
    <s v="Menn"/>
    <x v="3"/>
    <x v="3"/>
    <x v="5"/>
    <x v="26"/>
  </r>
  <r>
    <x v="3"/>
    <s v="04"/>
    <x v="3"/>
    <x v="49"/>
    <s v="0423"/>
    <s v="Grue"/>
    <s v="1"/>
    <s v="Menn"/>
    <x v="4"/>
    <x v="4"/>
    <x v="5"/>
    <x v="68"/>
  </r>
  <r>
    <x v="3"/>
    <s v="04"/>
    <x v="3"/>
    <x v="49"/>
    <s v="0423"/>
    <s v="Grue"/>
    <s v="1"/>
    <s v="Menn"/>
    <x v="5"/>
    <x v="5"/>
    <x v="5"/>
    <x v="58"/>
  </r>
  <r>
    <x v="3"/>
    <s v="04"/>
    <x v="3"/>
    <x v="49"/>
    <s v="0423"/>
    <s v="Grue"/>
    <s v="2"/>
    <s v="Kvinner"/>
    <x v="0"/>
    <x v="0"/>
    <x v="6"/>
    <x v="0"/>
  </r>
  <r>
    <x v="3"/>
    <s v="04"/>
    <x v="3"/>
    <x v="49"/>
    <s v="0423"/>
    <s v="Grue"/>
    <s v="2"/>
    <s v="Kvinner"/>
    <x v="1"/>
    <x v="1"/>
    <x v="6"/>
    <x v="39"/>
  </r>
  <r>
    <x v="3"/>
    <s v="04"/>
    <x v="3"/>
    <x v="49"/>
    <s v="0423"/>
    <s v="Grue"/>
    <s v="2"/>
    <s v="Kvinner"/>
    <x v="2"/>
    <x v="2"/>
    <x v="6"/>
    <x v="0"/>
  </r>
  <r>
    <x v="3"/>
    <s v="04"/>
    <x v="3"/>
    <x v="49"/>
    <s v="0423"/>
    <s v="Grue"/>
    <s v="2"/>
    <s v="Kvinner"/>
    <x v="3"/>
    <x v="3"/>
    <x v="6"/>
    <x v="36"/>
  </r>
  <r>
    <x v="3"/>
    <s v="04"/>
    <x v="3"/>
    <x v="49"/>
    <s v="0423"/>
    <s v="Grue"/>
    <s v="2"/>
    <s v="Kvinner"/>
    <x v="4"/>
    <x v="4"/>
    <x v="6"/>
    <x v="4"/>
  </r>
  <r>
    <x v="3"/>
    <s v="04"/>
    <x v="3"/>
    <x v="49"/>
    <s v="0423"/>
    <s v="Grue"/>
    <s v="2"/>
    <s v="Kvinner"/>
    <x v="5"/>
    <x v="5"/>
    <x v="6"/>
    <x v="15"/>
  </r>
  <r>
    <x v="3"/>
    <s v="04"/>
    <x v="3"/>
    <x v="49"/>
    <s v="0423"/>
    <s v="Grue"/>
    <s v="1"/>
    <s v="Menn"/>
    <x v="0"/>
    <x v="0"/>
    <x v="6"/>
    <x v="23"/>
  </r>
  <r>
    <x v="3"/>
    <s v="04"/>
    <x v="3"/>
    <x v="49"/>
    <s v="0423"/>
    <s v="Grue"/>
    <s v="1"/>
    <s v="Menn"/>
    <x v="1"/>
    <x v="1"/>
    <x v="6"/>
    <x v="12"/>
  </r>
  <r>
    <x v="3"/>
    <s v="04"/>
    <x v="3"/>
    <x v="49"/>
    <s v="0423"/>
    <s v="Grue"/>
    <s v="1"/>
    <s v="Menn"/>
    <x v="2"/>
    <x v="2"/>
    <x v="6"/>
    <x v="4"/>
  </r>
  <r>
    <x v="3"/>
    <s v="04"/>
    <x v="3"/>
    <x v="49"/>
    <s v="0423"/>
    <s v="Grue"/>
    <s v="1"/>
    <s v="Menn"/>
    <x v="3"/>
    <x v="3"/>
    <x v="6"/>
    <x v="58"/>
  </r>
  <r>
    <x v="3"/>
    <s v="04"/>
    <x v="3"/>
    <x v="49"/>
    <s v="0423"/>
    <s v="Grue"/>
    <s v="1"/>
    <s v="Menn"/>
    <x v="4"/>
    <x v="4"/>
    <x v="6"/>
    <x v="29"/>
  </r>
  <r>
    <x v="3"/>
    <s v="04"/>
    <x v="3"/>
    <x v="49"/>
    <s v="0423"/>
    <s v="Grue"/>
    <s v="1"/>
    <s v="Menn"/>
    <x v="5"/>
    <x v="5"/>
    <x v="6"/>
    <x v="60"/>
  </r>
  <r>
    <x v="3"/>
    <s v="04"/>
    <x v="3"/>
    <x v="49"/>
    <s v="0423"/>
    <s v="Grue"/>
    <s v="2"/>
    <s v="Kvinner"/>
    <x v="0"/>
    <x v="0"/>
    <x v="7"/>
    <x v="1"/>
  </r>
  <r>
    <x v="3"/>
    <s v="04"/>
    <x v="3"/>
    <x v="49"/>
    <s v="0423"/>
    <s v="Grue"/>
    <s v="2"/>
    <s v="Kvinner"/>
    <x v="1"/>
    <x v="1"/>
    <x v="7"/>
    <x v="0"/>
  </r>
  <r>
    <x v="3"/>
    <s v="04"/>
    <x v="3"/>
    <x v="49"/>
    <s v="0423"/>
    <s v="Grue"/>
    <s v="2"/>
    <s v="Kvinner"/>
    <x v="2"/>
    <x v="2"/>
    <x v="7"/>
    <x v="12"/>
  </r>
  <r>
    <x v="3"/>
    <s v="04"/>
    <x v="3"/>
    <x v="49"/>
    <s v="0423"/>
    <s v="Grue"/>
    <s v="2"/>
    <s v="Kvinner"/>
    <x v="3"/>
    <x v="3"/>
    <x v="7"/>
    <x v="13"/>
  </r>
  <r>
    <x v="3"/>
    <s v="04"/>
    <x v="3"/>
    <x v="49"/>
    <s v="0423"/>
    <s v="Grue"/>
    <s v="2"/>
    <s v="Kvinner"/>
    <x v="4"/>
    <x v="4"/>
    <x v="7"/>
    <x v="21"/>
  </r>
  <r>
    <x v="3"/>
    <s v="04"/>
    <x v="3"/>
    <x v="49"/>
    <s v="0423"/>
    <s v="Grue"/>
    <s v="2"/>
    <s v="Kvinner"/>
    <x v="5"/>
    <x v="5"/>
    <x v="7"/>
    <x v="14"/>
  </r>
  <r>
    <x v="3"/>
    <s v="04"/>
    <x v="3"/>
    <x v="49"/>
    <s v="0423"/>
    <s v="Grue"/>
    <s v="1"/>
    <s v="Menn"/>
    <x v="0"/>
    <x v="0"/>
    <x v="7"/>
    <x v="0"/>
  </r>
  <r>
    <x v="3"/>
    <s v="04"/>
    <x v="3"/>
    <x v="49"/>
    <s v="0423"/>
    <s v="Grue"/>
    <s v="1"/>
    <s v="Menn"/>
    <x v="1"/>
    <x v="1"/>
    <x v="7"/>
    <x v="1"/>
  </r>
  <r>
    <x v="3"/>
    <s v="04"/>
    <x v="3"/>
    <x v="49"/>
    <s v="0423"/>
    <s v="Grue"/>
    <s v="1"/>
    <s v="Menn"/>
    <x v="2"/>
    <x v="2"/>
    <x v="7"/>
    <x v="2"/>
  </r>
  <r>
    <x v="3"/>
    <s v="04"/>
    <x v="3"/>
    <x v="49"/>
    <s v="0423"/>
    <s v="Grue"/>
    <s v="1"/>
    <s v="Menn"/>
    <x v="3"/>
    <x v="3"/>
    <x v="7"/>
    <x v="29"/>
  </r>
  <r>
    <x v="3"/>
    <s v="04"/>
    <x v="3"/>
    <x v="49"/>
    <s v="0423"/>
    <s v="Grue"/>
    <s v="1"/>
    <s v="Menn"/>
    <x v="4"/>
    <x v="4"/>
    <x v="7"/>
    <x v="26"/>
  </r>
  <r>
    <x v="3"/>
    <s v="04"/>
    <x v="3"/>
    <x v="49"/>
    <s v="0423"/>
    <s v="Grue"/>
    <s v="1"/>
    <s v="Menn"/>
    <x v="5"/>
    <x v="5"/>
    <x v="7"/>
    <x v="62"/>
  </r>
  <r>
    <x v="3"/>
    <s v="04"/>
    <x v="3"/>
    <x v="50"/>
    <s v="0425"/>
    <s v="Åsnes"/>
    <s v="2"/>
    <s v="Kvinner"/>
    <x v="0"/>
    <x v="0"/>
    <x v="0"/>
    <x v="1"/>
  </r>
  <r>
    <x v="3"/>
    <s v="04"/>
    <x v="3"/>
    <x v="50"/>
    <s v="0425"/>
    <s v="Åsnes"/>
    <s v="2"/>
    <s v="Kvinner"/>
    <x v="1"/>
    <x v="1"/>
    <x v="0"/>
    <x v="1"/>
  </r>
  <r>
    <x v="3"/>
    <s v="04"/>
    <x v="3"/>
    <x v="50"/>
    <s v="0425"/>
    <s v="Åsnes"/>
    <s v="2"/>
    <s v="Kvinner"/>
    <x v="2"/>
    <x v="2"/>
    <x v="0"/>
    <x v="36"/>
  </r>
  <r>
    <x v="3"/>
    <s v="04"/>
    <x v="3"/>
    <x v="50"/>
    <s v="0425"/>
    <s v="Åsnes"/>
    <s v="2"/>
    <s v="Kvinner"/>
    <x v="3"/>
    <x v="3"/>
    <x v="0"/>
    <x v="8"/>
  </r>
  <r>
    <x v="3"/>
    <s v="04"/>
    <x v="3"/>
    <x v="50"/>
    <s v="0425"/>
    <s v="Åsnes"/>
    <s v="2"/>
    <s v="Kvinner"/>
    <x v="4"/>
    <x v="4"/>
    <x v="0"/>
    <x v="16"/>
  </r>
  <r>
    <x v="3"/>
    <s v="04"/>
    <x v="3"/>
    <x v="50"/>
    <s v="0425"/>
    <s v="Åsnes"/>
    <s v="2"/>
    <s v="Kvinner"/>
    <x v="5"/>
    <x v="5"/>
    <x v="0"/>
    <x v="24"/>
  </r>
  <r>
    <x v="3"/>
    <s v="04"/>
    <x v="3"/>
    <x v="50"/>
    <s v="0425"/>
    <s v="Åsnes"/>
    <s v="1"/>
    <s v="Menn"/>
    <x v="0"/>
    <x v="0"/>
    <x v="0"/>
    <x v="36"/>
  </r>
  <r>
    <x v="3"/>
    <s v="04"/>
    <x v="3"/>
    <x v="50"/>
    <s v="0425"/>
    <s v="Åsnes"/>
    <s v="1"/>
    <s v="Menn"/>
    <x v="1"/>
    <x v="1"/>
    <x v="0"/>
    <x v="13"/>
  </r>
  <r>
    <x v="3"/>
    <s v="04"/>
    <x v="3"/>
    <x v="50"/>
    <s v="0425"/>
    <s v="Åsnes"/>
    <s v="1"/>
    <s v="Menn"/>
    <x v="2"/>
    <x v="2"/>
    <x v="0"/>
    <x v="60"/>
  </r>
  <r>
    <x v="3"/>
    <s v="04"/>
    <x v="3"/>
    <x v="50"/>
    <s v="0425"/>
    <s v="Åsnes"/>
    <s v="1"/>
    <s v="Menn"/>
    <x v="3"/>
    <x v="3"/>
    <x v="0"/>
    <x v="67"/>
  </r>
  <r>
    <x v="3"/>
    <s v="04"/>
    <x v="3"/>
    <x v="50"/>
    <s v="0425"/>
    <s v="Åsnes"/>
    <s v="1"/>
    <s v="Menn"/>
    <x v="4"/>
    <x v="4"/>
    <x v="0"/>
    <x v="81"/>
  </r>
  <r>
    <x v="3"/>
    <s v="04"/>
    <x v="3"/>
    <x v="50"/>
    <s v="0425"/>
    <s v="Åsnes"/>
    <s v="1"/>
    <s v="Menn"/>
    <x v="5"/>
    <x v="5"/>
    <x v="0"/>
    <x v="31"/>
  </r>
  <r>
    <x v="3"/>
    <s v="04"/>
    <x v="3"/>
    <x v="50"/>
    <s v="0425"/>
    <s v="Åsnes"/>
    <s v="2"/>
    <s v="Kvinner"/>
    <x v="0"/>
    <x v="0"/>
    <x v="1"/>
    <x v="19"/>
  </r>
  <r>
    <x v="3"/>
    <s v="04"/>
    <x v="3"/>
    <x v="50"/>
    <s v="0425"/>
    <s v="Åsnes"/>
    <s v="2"/>
    <s v="Kvinner"/>
    <x v="1"/>
    <x v="1"/>
    <x v="1"/>
    <x v="12"/>
  </r>
  <r>
    <x v="3"/>
    <s v="04"/>
    <x v="3"/>
    <x v="50"/>
    <s v="0425"/>
    <s v="Åsnes"/>
    <s v="2"/>
    <s v="Kvinner"/>
    <x v="2"/>
    <x v="2"/>
    <x v="1"/>
    <x v="15"/>
  </r>
  <r>
    <x v="3"/>
    <s v="04"/>
    <x v="3"/>
    <x v="50"/>
    <s v="0425"/>
    <s v="Åsnes"/>
    <s v="2"/>
    <s v="Kvinner"/>
    <x v="3"/>
    <x v="3"/>
    <x v="1"/>
    <x v="41"/>
  </r>
  <r>
    <x v="3"/>
    <s v="04"/>
    <x v="3"/>
    <x v="50"/>
    <s v="0425"/>
    <s v="Åsnes"/>
    <s v="2"/>
    <s v="Kvinner"/>
    <x v="4"/>
    <x v="4"/>
    <x v="1"/>
    <x v="51"/>
  </r>
  <r>
    <x v="3"/>
    <s v="04"/>
    <x v="3"/>
    <x v="50"/>
    <s v="0425"/>
    <s v="Åsnes"/>
    <s v="2"/>
    <s v="Kvinner"/>
    <x v="5"/>
    <x v="5"/>
    <x v="1"/>
    <x v="36"/>
  </r>
  <r>
    <x v="3"/>
    <s v="04"/>
    <x v="3"/>
    <x v="50"/>
    <s v="0425"/>
    <s v="Åsnes"/>
    <s v="1"/>
    <s v="Menn"/>
    <x v="0"/>
    <x v="0"/>
    <x v="1"/>
    <x v="15"/>
  </r>
  <r>
    <x v="3"/>
    <s v="04"/>
    <x v="3"/>
    <x v="50"/>
    <s v="0425"/>
    <s v="Åsnes"/>
    <s v="1"/>
    <s v="Menn"/>
    <x v="1"/>
    <x v="1"/>
    <x v="1"/>
    <x v="6"/>
  </r>
  <r>
    <x v="3"/>
    <s v="04"/>
    <x v="3"/>
    <x v="50"/>
    <s v="0425"/>
    <s v="Åsnes"/>
    <s v="1"/>
    <s v="Menn"/>
    <x v="2"/>
    <x v="2"/>
    <x v="1"/>
    <x v="30"/>
  </r>
  <r>
    <x v="3"/>
    <s v="04"/>
    <x v="3"/>
    <x v="50"/>
    <s v="0425"/>
    <s v="Åsnes"/>
    <s v="1"/>
    <s v="Menn"/>
    <x v="3"/>
    <x v="3"/>
    <x v="1"/>
    <x v="87"/>
  </r>
  <r>
    <x v="3"/>
    <s v="04"/>
    <x v="3"/>
    <x v="50"/>
    <s v="0425"/>
    <s v="Åsnes"/>
    <s v="1"/>
    <s v="Menn"/>
    <x v="4"/>
    <x v="4"/>
    <x v="1"/>
    <x v="106"/>
  </r>
  <r>
    <x v="3"/>
    <s v="04"/>
    <x v="3"/>
    <x v="50"/>
    <s v="0425"/>
    <s v="Åsnes"/>
    <s v="1"/>
    <s v="Menn"/>
    <x v="5"/>
    <x v="5"/>
    <x v="1"/>
    <x v="62"/>
  </r>
  <r>
    <x v="3"/>
    <s v="04"/>
    <x v="3"/>
    <x v="50"/>
    <s v="0425"/>
    <s v="Åsnes"/>
    <s v="2"/>
    <s v="Kvinner"/>
    <x v="0"/>
    <x v="0"/>
    <x v="2"/>
    <x v="19"/>
  </r>
  <r>
    <x v="3"/>
    <s v="04"/>
    <x v="3"/>
    <x v="50"/>
    <s v="0425"/>
    <s v="Åsnes"/>
    <s v="2"/>
    <s v="Kvinner"/>
    <x v="1"/>
    <x v="1"/>
    <x v="2"/>
    <x v="19"/>
  </r>
  <r>
    <x v="3"/>
    <s v="04"/>
    <x v="3"/>
    <x v="50"/>
    <s v="0425"/>
    <s v="Åsnes"/>
    <s v="2"/>
    <s v="Kvinner"/>
    <x v="2"/>
    <x v="2"/>
    <x v="2"/>
    <x v="21"/>
  </r>
  <r>
    <x v="3"/>
    <s v="04"/>
    <x v="3"/>
    <x v="50"/>
    <s v="0425"/>
    <s v="Åsnes"/>
    <s v="2"/>
    <s v="Kvinner"/>
    <x v="3"/>
    <x v="3"/>
    <x v="2"/>
    <x v="32"/>
  </r>
  <r>
    <x v="3"/>
    <s v="04"/>
    <x v="3"/>
    <x v="50"/>
    <s v="0425"/>
    <s v="Åsnes"/>
    <s v="2"/>
    <s v="Kvinner"/>
    <x v="4"/>
    <x v="4"/>
    <x v="2"/>
    <x v="46"/>
  </r>
  <r>
    <x v="3"/>
    <s v="04"/>
    <x v="3"/>
    <x v="50"/>
    <s v="0425"/>
    <s v="Åsnes"/>
    <s v="2"/>
    <s v="Kvinner"/>
    <x v="5"/>
    <x v="5"/>
    <x v="2"/>
    <x v="4"/>
  </r>
  <r>
    <x v="3"/>
    <s v="04"/>
    <x v="3"/>
    <x v="50"/>
    <s v="0425"/>
    <s v="Åsnes"/>
    <s v="1"/>
    <s v="Menn"/>
    <x v="0"/>
    <x v="0"/>
    <x v="2"/>
    <x v="13"/>
  </r>
  <r>
    <x v="3"/>
    <s v="04"/>
    <x v="3"/>
    <x v="50"/>
    <s v="0425"/>
    <s v="Åsnes"/>
    <s v="1"/>
    <s v="Menn"/>
    <x v="1"/>
    <x v="1"/>
    <x v="2"/>
    <x v="12"/>
  </r>
  <r>
    <x v="3"/>
    <s v="04"/>
    <x v="3"/>
    <x v="50"/>
    <s v="0425"/>
    <s v="Åsnes"/>
    <s v="1"/>
    <s v="Menn"/>
    <x v="2"/>
    <x v="2"/>
    <x v="2"/>
    <x v="61"/>
  </r>
  <r>
    <x v="3"/>
    <s v="04"/>
    <x v="3"/>
    <x v="50"/>
    <s v="0425"/>
    <s v="Åsnes"/>
    <s v="1"/>
    <s v="Menn"/>
    <x v="3"/>
    <x v="3"/>
    <x v="2"/>
    <x v="42"/>
  </r>
  <r>
    <x v="3"/>
    <s v="04"/>
    <x v="3"/>
    <x v="50"/>
    <s v="0425"/>
    <s v="Åsnes"/>
    <s v="1"/>
    <s v="Menn"/>
    <x v="4"/>
    <x v="4"/>
    <x v="2"/>
    <x v="81"/>
  </r>
  <r>
    <x v="3"/>
    <s v="04"/>
    <x v="3"/>
    <x v="50"/>
    <s v="0425"/>
    <s v="Åsnes"/>
    <s v="1"/>
    <s v="Menn"/>
    <x v="5"/>
    <x v="5"/>
    <x v="2"/>
    <x v="31"/>
  </r>
  <r>
    <x v="3"/>
    <s v="04"/>
    <x v="3"/>
    <x v="50"/>
    <s v="0425"/>
    <s v="Åsnes"/>
    <s v="2"/>
    <s v="Kvinner"/>
    <x v="0"/>
    <x v="0"/>
    <x v="3"/>
    <x v="12"/>
  </r>
  <r>
    <x v="3"/>
    <s v="04"/>
    <x v="3"/>
    <x v="50"/>
    <s v="0425"/>
    <s v="Åsnes"/>
    <s v="2"/>
    <s v="Kvinner"/>
    <x v="1"/>
    <x v="1"/>
    <x v="3"/>
    <x v="19"/>
  </r>
  <r>
    <x v="3"/>
    <s v="04"/>
    <x v="3"/>
    <x v="50"/>
    <s v="0425"/>
    <s v="Åsnes"/>
    <s v="2"/>
    <s v="Kvinner"/>
    <x v="2"/>
    <x v="2"/>
    <x v="3"/>
    <x v="4"/>
  </r>
  <r>
    <x v="3"/>
    <s v="04"/>
    <x v="3"/>
    <x v="50"/>
    <s v="0425"/>
    <s v="Åsnes"/>
    <s v="2"/>
    <s v="Kvinner"/>
    <x v="3"/>
    <x v="3"/>
    <x v="3"/>
    <x v="16"/>
  </r>
  <r>
    <x v="3"/>
    <s v="04"/>
    <x v="3"/>
    <x v="50"/>
    <s v="0425"/>
    <s v="Åsnes"/>
    <s v="2"/>
    <s v="Kvinner"/>
    <x v="4"/>
    <x v="4"/>
    <x v="3"/>
    <x v="41"/>
  </r>
  <r>
    <x v="3"/>
    <s v="04"/>
    <x v="3"/>
    <x v="50"/>
    <s v="0425"/>
    <s v="Åsnes"/>
    <s v="2"/>
    <s v="Kvinner"/>
    <x v="5"/>
    <x v="5"/>
    <x v="3"/>
    <x v="2"/>
  </r>
  <r>
    <x v="3"/>
    <s v="04"/>
    <x v="3"/>
    <x v="50"/>
    <s v="0425"/>
    <s v="Åsnes"/>
    <s v="1"/>
    <s v="Menn"/>
    <x v="0"/>
    <x v="0"/>
    <x v="3"/>
    <x v="7"/>
  </r>
  <r>
    <x v="3"/>
    <s v="04"/>
    <x v="3"/>
    <x v="50"/>
    <s v="0425"/>
    <s v="Åsnes"/>
    <s v="1"/>
    <s v="Menn"/>
    <x v="1"/>
    <x v="1"/>
    <x v="3"/>
    <x v="21"/>
  </r>
  <r>
    <x v="3"/>
    <s v="04"/>
    <x v="3"/>
    <x v="50"/>
    <s v="0425"/>
    <s v="Åsnes"/>
    <s v="1"/>
    <s v="Menn"/>
    <x v="2"/>
    <x v="2"/>
    <x v="3"/>
    <x v="58"/>
  </r>
  <r>
    <x v="3"/>
    <s v="04"/>
    <x v="3"/>
    <x v="50"/>
    <s v="0425"/>
    <s v="Åsnes"/>
    <s v="1"/>
    <s v="Menn"/>
    <x v="3"/>
    <x v="3"/>
    <x v="3"/>
    <x v="96"/>
  </r>
  <r>
    <x v="3"/>
    <s v="04"/>
    <x v="3"/>
    <x v="50"/>
    <s v="0425"/>
    <s v="Åsnes"/>
    <s v="1"/>
    <s v="Menn"/>
    <x v="4"/>
    <x v="4"/>
    <x v="3"/>
    <x v="77"/>
  </r>
  <r>
    <x v="3"/>
    <s v="04"/>
    <x v="3"/>
    <x v="50"/>
    <s v="0425"/>
    <s v="Åsnes"/>
    <s v="1"/>
    <s v="Menn"/>
    <x v="5"/>
    <x v="5"/>
    <x v="3"/>
    <x v="35"/>
  </r>
  <r>
    <x v="3"/>
    <s v="04"/>
    <x v="3"/>
    <x v="50"/>
    <s v="0425"/>
    <s v="Åsnes"/>
    <s v="2"/>
    <s v="Kvinner"/>
    <x v="0"/>
    <x v="0"/>
    <x v="4"/>
    <x v="19"/>
  </r>
  <r>
    <x v="3"/>
    <s v="04"/>
    <x v="3"/>
    <x v="50"/>
    <s v="0425"/>
    <s v="Åsnes"/>
    <s v="2"/>
    <s v="Kvinner"/>
    <x v="1"/>
    <x v="1"/>
    <x v="4"/>
    <x v="1"/>
  </r>
  <r>
    <x v="3"/>
    <s v="04"/>
    <x v="3"/>
    <x v="50"/>
    <s v="0425"/>
    <s v="Åsnes"/>
    <s v="2"/>
    <s v="Kvinner"/>
    <x v="2"/>
    <x v="2"/>
    <x v="4"/>
    <x v="5"/>
  </r>
  <r>
    <x v="3"/>
    <s v="04"/>
    <x v="3"/>
    <x v="50"/>
    <s v="0425"/>
    <s v="Åsnes"/>
    <s v="2"/>
    <s v="Kvinner"/>
    <x v="3"/>
    <x v="3"/>
    <x v="4"/>
    <x v="55"/>
  </r>
  <r>
    <x v="3"/>
    <s v="04"/>
    <x v="3"/>
    <x v="50"/>
    <s v="0425"/>
    <s v="Åsnes"/>
    <s v="2"/>
    <s v="Kvinner"/>
    <x v="4"/>
    <x v="4"/>
    <x v="4"/>
    <x v="46"/>
  </r>
  <r>
    <x v="3"/>
    <s v="04"/>
    <x v="3"/>
    <x v="50"/>
    <s v="0425"/>
    <s v="Åsnes"/>
    <s v="2"/>
    <s v="Kvinner"/>
    <x v="5"/>
    <x v="5"/>
    <x v="4"/>
    <x v="4"/>
  </r>
  <r>
    <x v="3"/>
    <s v="04"/>
    <x v="3"/>
    <x v="50"/>
    <s v="0425"/>
    <s v="Åsnes"/>
    <s v="1"/>
    <s v="Menn"/>
    <x v="0"/>
    <x v="0"/>
    <x v="4"/>
    <x v="7"/>
  </r>
  <r>
    <x v="3"/>
    <s v="04"/>
    <x v="3"/>
    <x v="50"/>
    <s v="0425"/>
    <s v="Åsnes"/>
    <s v="1"/>
    <s v="Menn"/>
    <x v="1"/>
    <x v="1"/>
    <x v="4"/>
    <x v="7"/>
  </r>
  <r>
    <x v="3"/>
    <s v="04"/>
    <x v="3"/>
    <x v="50"/>
    <s v="0425"/>
    <s v="Åsnes"/>
    <s v="1"/>
    <s v="Menn"/>
    <x v="2"/>
    <x v="2"/>
    <x v="4"/>
    <x v="68"/>
  </r>
  <r>
    <x v="3"/>
    <s v="04"/>
    <x v="3"/>
    <x v="50"/>
    <s v="0425"/>
    <s v="Åsnes"/>
    <s v="1"/>
    <s v="Menn"/>
    <x v="3"/>
    <x v="3"/>
    <x v="4"/>
    <x v="64"/>
  </r>
  <r>
    <x v="3"/>
    <s v="04"/>
    <x v="3"/>
    <x v="50"/>
    <s v="0425"/>
    <s v="Åsnes"/>
    <s v="1"/>
    <s v="Menn"/>
    <x v="4"/>
    <x v="4"/>
    <x v="4"/>
    <x v="107"/>
  </r>
  <r>
    <x v="3"/>
    <s v="04"/>
    <x v="3"/>
    <x v="50"/>
    <s v="0425"/>
    <s v="Åsnes"/>
    <s v="1"/>
    <s v="Menn"/>
    <x v="5"/>
    <x v="5"/>
    <x v="4"/>
    <x v="9"/>
  </r>
  <r>
    <x v="3"/>
    <s v="04"/>
    <x v="3"/>
    <x v="50"/>
    <s v="0425"/>
    <s v="Åsnes"/>
    <s v="2"/>
    <s v="Kvinner"/>
    <x v="0"/>
    <x v="0"/>
    <x v="5"/>
    <x v="12"/>
  </r>
  <r>
    <x v="3"/>
    <s v="04"/>
    <x v="3"/>
    <x v="50"/>
    <s v="0425"/>
    <s v="Åsnes"/>
    <s v="2"/>
    <s v="Kvinner"/>
    <x v="1"/>
    <x v="1"/>
    <x v="5"/>
    <x v="12"/>
  </r>
  <r>
    <x v="3"/>
    <s v="04"/>
    <x v="3"/>
    <x v="50"/>
    <s v="0425"/>
    <s v="Åsnes"/>
    <s v="2"/>
    <s v="Kvinner"/>
    <x v="2"/>
    <x v="2"/>
    <x v="5"/>
    <x v="5"/>
  </r>
  <r>
    <x v="3"/>
    <s v="04"/>
    <x v="3"/>
    <x v="50"/>
    <s v="0425"/>
    <s v="Åsnes"/>
    <s v="2"/>
    <s v="Kvinner"/>
    <x v="3"/>
    <x v="3"/>
    <x v="5"/>
    <x v="55"/>
  </r>
  <r>
    <x v="3"/>
    <s v="04"/>
    <x v="3"/>
    <x v="50"/>
    <s v="0425"/>
    <s v="Åsnes"/>
    <s v="2"/>
    <s v="Kvinner"/>
    <x v="4"/>
    <x v="4"/>
    <x v="5"/>
    <x v="32"/>
  </r>
  <r>
    <x v="3"/>
    <s v="04"/>
    <x v="3"/>
    <x v="50"/>
    <s v="0425"/>
    <s v="Åsnes"/>
    <s v="2"/>
    <s v="Kvinner"/>
    <x v="5"/>
    <x v="5"/>
    <x v="5"/>
    <x v="20"/>
  </r>
  <r>
    <x v="3"/>
    <s v="04"/>
    <x v="3"/>
    <x v="50"/>
    <s v="0425"/>
    <s v="Åsnes"/>
    <s v="1"/>
    <s v="Menn"/>
    <x v="0"/>
    <x v="0"/>
    <x v="5"/>
    <x v="2"/>
  </r>
  <r>
    <x v="3"/>
    <s v="04"/>
    <x v="3"/>
    <x v="50"/>
    <s v="0425"/>
    <s v="Åsnes"/>
    <s v="1"/>
    <s v="Menn"/>
    <x v="1"/>
    <x v="1"/>
    <x v="5"/>
    <x v="36"/>
  </r>
  <r>
    <x v="3"/>
    <s v="04"/>
    <x v="3"/>
    <x v="50"/>
    <s v="0425"/>
    <s v="Åsnes"/>
    <s v="1"/>
    <s v="Menn"/>
    <x v="2"/>
    <x v="2"/>
    <x v="5"/>
    <x v="35"/>
  </r>
  <r>
    <x v="3"/>
    <s v="04"/>
    <x v="3"/>
    <x v="50"/>
    <s v="0425"/>
    <s v="Åsnes"/>
    <s v="1"/>
    <s v="Menn"/>
    <x v="3"/>
    <x v="3"/>
    <x v="5"/>
    <x v="54"/>
  </r>
  <r>
    <x v="3"/>
    <s v="04"/>
    <x v="3"/>
    <x v="50"/>
    <s v="0425"/>
    <s v="Åsnes"/>
    <s v="1"/>
    <s v="Menn"/>
    <x v="4"/>
    <x v="4"/>
    <x v="5"/>
    <x v="83"/>
  </r>
  <r>
    <x v="3"/>
    <s v="04"/>
    <x v="3"/>
    <x v="50"/>
    <s v="0425"/>
    <s v="Åsnes"/>
    <s v="1"/>
    <s v="Menn"/>
    <x v="5"/>
    <x v="5"/>
    <x v="5"/>
    <x v="69"/>
  </r>
  <r>
    <x v="3"/>
    <s v="04"/>
    <x v="3"/>
    <x v="50"/>
    <s v="0425"/>
    <s v="Åsnes"/>
    <s v="2"/>
    <s v="Kvinner"/>
    <x v="0"/>
    <x v="0"/>
    <x v="6"/>
    <x v="6"/>
  </r>
  <r>
    <x v="3"/>
    <s v="04"/>
    <x v="3"/>
    <x v="50"/>
    <s v="0425"/>
    <s v="Åsnes"/>
    <s v="2"/>
    <s v="Kvinner"/>
    <x v="1"/>
    <x v="1"/>
    <x v="6"/>
    <x v="12"/>
  </r>
  <r>
    <x v="3"/>
    <s v="04"/>
    <x v="3"/>
    <x v="50"/>
    <s v="0425"/>
    <s v="Åsnes"/>
    <s v="2"/>
    <s v="Kvinner"/>
    <x v="2"/>
    <x v="2"/>
    <x v="6"/>
    <x v="13"/>
  </r>
  <r>
    <x v="3"/>
    <s v="04"/>
    <x v="3"/>
    <x v="50"/>
    <s v="0425"/>
    <s v="Åsnes"/>
    <s v="2"/>
    <s v="Kvinner"/>
    <x v="3"/>
    <x v="3"/>
    <x v="6"/>
    <x v="3"/>
  </r>
  <r>
    <x v="3"/>
    <s v="04"/>
    <x v="3"/>
    <x v="50"/>
    <s v="0425"/>
    <s v="Åsnes"/>
    <s v="2"/>
    <s v="Kvinner"/>
    <x v="4"/>
    <x v="4"/>
    <x v="6"/>
    <x v="28"/>
  </r>
  <r>
    <x v="3"/>
    <s v="04"/>
    <x v="3"/>
    <x v="50"/>
    <s v="0425"/>
    <s v="Åsnes"/>
    <s v="2"/>
    <s v="Kvinner"/>
    <x v="5"/>
    <x v="5"/>
    <x v="6"/>
    <x v="24"/>
  </r>
  <r>
    <x v="3"/>
    <s v="04"/>
    <x v="3"/>
    <x v="50"/>
    <s v="0425"/>
    <s v="Åsnes"/>
    <s v="1"/>
    <s v="Menn"/>
    <x v="0"/>
    <x v="0"/>
    <x v="6"/>
    <x v="2"/>
  </r>
  <r>
    <x v="3"/>
    <s v="04"/>
    <x v="3"/>
    <x v="50"/>
    <s v="0425"/>
    <s v="Åsnes"/>
    <s v="1"/>
    <s v="Menn"/>
    <x v="1"/>
    <x v="1"/>
    <x v="6"/>
    <x v="2"/>
  </r>
  <r>
    <x v="3"/>
    <s v="04"/>
    <x v="3"/>
    <x v="50"/>
    <s v="0425"/>
    <s v="Åsnes"/>
    <s v="1"/>
    <s v="Menn"/>
    <x v="2"/>
    <x v="2"/>
    <x v="6"/>
    <x v="18"/>
  </r>
  <r>
    <x v="3"/>
    <s v="04"/>
    <x v="3"/>
    <x v="50"/>
    <s v="0425"/>
    <s v="Åsnes"/>
    <s v="1"/>
    <s v="Menn"/>
    <x v="3"/>
    <x v="3"/>
    <x v="6"/>
    <x v="74"/>
  </r>
  <r>
    <x v="3"/>
    <s v="04"/>
    <x v="3"/>
    <x v="50"/>
    <s v="0425"/>
    <s v="Åsnes"/>
    <s v="1"/>
    <s v="Menn"/>
    <x v="4"/>
    <x v="4"/>
    <x v="6"/>
    <x v="81"/>
  </r>
  <r>
    <x v="3"/>
    <s v="04"/>
    <x v="3"/>
    <x v="50"/>
    <s v="0425"/>
    <s v="Åsnes"/>
    <s v="1"/>
    <s v="Menn"/>
    <x v="5"/>
    <x v="5"/>
    <x v="6"/>
    <x v="44"/>
  </r>
  <r>
    <x v="3"/>
    <s v="04"/>
    <x v="3"/>
    <x v="50"/>
    <s v="0425"/>
    <s v="Åsnes"/>
    <s v="2"/>
    <s v="Kvinner"/>
    <x v="0"/>
    <x v="0"/>
    <x v="7"/>
    <x v="23"/>
  </r>
  <r>
    <x v="3"/>
    <s v="04"/>
    <x v="3"/>
    <x v="50"/>
    <s v="0425"/>
    <s v="Åsnes"/>
    <s v="2"/>
    <s v="Kvinner"/>
    <x v="1"/>
    <x v="1"/>
    <x v="7"/>
    <x v="23"/>
  </r>
  <r>
    <x v="3"/>
    <s v="04"/>
    <x v="3"/>
    <x v="50"/>
    <s v="0425"/>
    <s v="Åsnes"/>
    <s v="2"/>
    <s v="Kvinner"/>
    <x v="2"/>
    <x v="2"/>
    <x v="7"/>
    <x v="36"/>
  </r>
  <r>
    <x v="3"/>
    <s v="04"/>
    <x v="3"/>
    <x v="50"/>
    <s v="0425"/>
    <s v="Åsnes"/>
    <s v="2"/>
    <s v="Kvinner"/>
    <x v="3"/>
    <x v="3"/>
    <x v="7"/>
    <x v="3"/>
  </r>
  <r>
    <x v="3"/>
    <s v="04"/>
    <x v="3"/>
    <x v="50"/>
    <s v="0425"/>
    <s v="Åsnes"/>
    <s v="2"/>
    <s v="Kvinner"/>
    <x v="4"/>
    <x v="4"/>
    <x v="7"/>
    <x v="3"/>
  </r>
  <r>
    <x v="3"/>
    <s v="04"/>
    <x v="3"/>
    <x v="50"/>
    <s v="0425"/>
    <s v="Åsnes"/>
    <s v="2"/>
    <s v="Kvinner"/>
    <x v="5"/>
    <x v="5"/>
    <x v="7"/>
    <x v="24"/>
  </r>
  <r>
    <x v="3"/>
    <s v="04"/>
    <x v="3"/>
    <x v="50"/>
    <s v="0425"/>
    <s v="Åsnes"/>
    <s v="1"/>
    <s v="Menn"/>
    <x v="0"/>
    <x v="0"/>
    <x v="7"/>
    <x v="12"/>
  </r>
  <r>
    <x v="3"/>
    <s v="04"/>
    <x v="3"/>
    <x v="50"/>
    <s v="0425"/>
    <s v="Åsnes"/>
    <s v="1"/>
    <s v="Menn"/>
    <x v="1"/>
    <x v="1"/>
    <x v="7"/>
    <x v="14"/>
  </r>
  <r>
    <x v="3"/>
    <s v="04"/>
    <x v="3"/>
    <x v="50"/>
    <s v="0425"/>
    <s v="Åsnes"/>
    <s v="1"/>
    <s v="Menn"/>
    <x v="2"/>
    <x v="2"/>
    <x v="7"/>
    <x v="30"/>
  </r>
  <r>
    <x v="3"/>
    <s v="04"/>
    <x v="3"/>
    <x v="50"/>
    <s v="0425"/>
    <s v="Åsnes"/>
    <s v="1"/>
    <s v="Menn"/>
    <x v="3"/>
    <x v="3"/>
    <x v="7"/>
    <x v="57"/>
  </r>
  <r>
    <x v="3"/>
    <s v="04"/>
    <x v="3"/>
    <x v="50"/>
    <s v="0425"/>
    <s v="Åsnes"/>
    <s v="1"/>
    <s v="Menn"/>
    <x v="4"/>
    <x v="4"/>
    <x v="7"/>
    <x v="49"/>
  </r>
  <r>
    <x v="3"/>
    <s v="04"/>
    <x v="3"/>
    <x v="50"/>
    <s v="0425"/>
    <s v="Åsnes"/>
    <s v="1"/>
    <s v="Menn"/>
    <x v="5"/>
    <x v="5"/>
    <x v="7"/>
    <x v="95"/>
  </r>
  <r>
    <x v="3"/>
    <s v="04"/>
    <x v="3"/>
    <x v="51"/>
    <s v="0426"/>
    <s v="Våler (Hedm.)"/>
    <s v="2"/>
    <s v="Kvinner"/>
    <x v="0"/>
    <x v="0"/>
    <x v="0"/>
    <x v="1"/>
  </r>
  <r>
    <x v="3"/>
    <s v="04"/>
    <x v="3"/>
    <x v="51"/>
    <s v="0426"/>
    <s v="Våler (Hedm.)"/>
    <s v="2"/>
    <s v="Kvinner"/>
    <x v="1"/>
    <x v="1"/>
    <x v="0"/>
    <x v="0"/>
  </r>
  <r>
    <x v="3"/>
    <s v="04"/>
    <x v="3"/>
    <x v="51"/>
    <s v="0426"/>
    <s v="Våler (Hedm.)"/>
    <s v="2"/>
    <s v="Kvinner"/>
    <x v="2"/>
    <x v="2"/>
    <x v="0"/>
    <x v="12"/>
  </r>
  <r>
    <x v="3"/>
    <s v="04"/>
    <x v="3"/>
    <x v="51"/>
    <s v="0426"/>
    <s v="Våler (Hedm.)"/>
    <s v="2"/>
    <s v="Kvinner"/>
    <x v="3"/>
    <x v="3"/>
    <x v="0"/>
    <x v="16"/>
  </r>
  <r>
    <x v="3"/>
    <s v="04"/>
    <x v="3"/>
    <x v="51"/>
    <s v="0426"/>
    <s v="Våler (Hedm.)"/>
    <s v="2"/>
    <s v="Kvinner"/>
    <x v="4"/>
    <x v="4"/>
    <x v="0"/>
    <x v="20"/>
  </r>
  <r>
    <x v="3"/>
    <s v="04"/>
    <x v="3"/>
    <x v="51"/>
    <s v="0426"/>
    <s v="Våler (Hedm.)"/>
    <s v="2"/>
    <s v="Kvinner"/>
    <x v="5"/>
    <x v="5"/>
    <x v="0"/>
    <x v="5"/>
  </r>
  <r>
    <x v="3"/>
    <s v="04"/>
    <x v="3"/>
    <x v="51"/>
    <s v="0426"/>
    <s v="Våler (Hedm.)"/>
    <s v="1"/>
    <s v="Menn"/>
    <x v="0"/>
    <x v="0"/>
    <x v="0"/>
    <x v="13"/>
  </r>
  <r>
    <x v="3"/>
    <s v="04"/>
    <x v="3"/>
    <x v="51"/>
    <s v="0426"/>
    <s v="Våler (Hedm.)"/>
    <s v="1"/>
    <s v="Menn"/>
    <x v="1"/>
    <x v="1"/>
    <x v="0"/>
    <x v="6"/>
  </r>
  <r>
    <x v="3"/>
    <s v="04"/>
    <x v="3"/>
    <x v="51"/>
    <s v="0426"/>
    <s v="Våler (Hedm.)"/>
    <s v="1"/>
    <s v="Menn"/>
    <x v="2"/>
    <x v="2"/>
    <x v="0"/>
    <x v="56"/>
  </r>
  <r>
    <x v="3"/>
    <s v="04"/>
    <x v="3"/>
    <x v="51"/>
    <s v="0426"/>
    <s v="Våler (Hedm.)"/>
    <s v="1"/>
    <s v="Menn"/>
    <x v="3"/>
    <x v="3"/>
    <x v="0"/>
    <x v="60"/>
  </r>
  <r>
    <x v="3"/>
    <s v="04"/>
    <x v="3"/>
    <x v="51"/>
    <s v="0426"/>
    <s v="Våler (Hedm.)"/>
    <s v="1"/>
    <s v="Menn"/>
    <x v="4"/>
    <x v="4"/>
    <x v="0"/>
    <x v="58"/>
  </r>
  <r>
    <x v="3"/>
    <s v="04"/>
    <x v="3"/>
    <x v="51"/>
    <s v="0426"/>
    <s v="Våler (Hedm.)"/>
    <s v="1"/>
    <s v="Menn"/>
    <x v="5"/>
    <x v="5"/>
    <x v="0"/>
    <x v="41"/>
  </r>
  <r>
    <x v="3"/>
    <s v="04"/>
    <x v="3"/>
    <x v="51"/>
    <s v="0426"/>
    <s v="Våler (Hedm.)"/>
    <s v="2"/>
    <s v="Kvinner"/>
    <x v="0"/>
    <x v="0"/>
    <x v="1"/>
    <x v="39"/>
  </r>
  <r>
    <x v="3"/>
    <s v="04"/>
    <x v="3"/>
    <x v="51"/>
    <s v="0426"/>
    <s v="Våler (Hedm.)"/>
    <s v="2"/>
    <s v="Kvinner"/>
    <x v="1"/>
    <x v="1"/>
    <x v="1"/>
    <x v="1"/>
  </r>
  <r>
    <x v="3"/>
    <s v="04"/>
    <x v="3"/>
    <x v="51"/>
    <s v="0426"/>
    <s v="Våler (Hedm.)"/>
    <s v="2"/>
    <s v="Kvinner"/>
    <x v="2"/>
    <x v="2"/>
    <x v="1"/>
    <x v="19"/>
  </r>
  <r>
    <x v="3"/>
    <s v="04"/>
    <x v="3"/>
    <x v="51"/>
    <s v="0426"/>
    <s v="Våler (Hedm.)"/>
    <s v="2"/>
    <s v="Kvinner"/>
    <x v="3"/>
    <x v="3"/>
    <x v="1"/>
    <x v="41"/>
  </r>
  <r>
    <x v="3"/>
    <s v="04"/>
    <x v="3"/>
    <x v="51"/>
    <s v="0426"/>
    <s v="Våler (Hedm.)"/>
    <s v="2"/>
    <s v="Kvinner"/>
    <x v="4"/>
    <x v="4"/>
    <x v="1"/>
    <x v="3"/>
  </r>
  <r>
    <x v="3"/>
    <s v="04"/>
    <x v="3"/>
    <x v="51"/>
    <s v="0426"/>
    <s v="Våler (Hedm.)"/>
    <s v="2"/>
    <s v="Kvinner"/>
    <x v="5"/>
    <x v="5"/>
    <x v="1"/>
    <x v="12"/>
  </r>
  <r>
    <x v="3"/>
    <s v="04"/>
    <x v="3"/>
    <x v="51"/>
    <s v="0426"/>
    <s v="Våler (Hedm.)"/>
    <s v="1"/>
    <s v="Menn"/>
    <x v="0"/>
    <x v="0"/>
    <x v="1"/>
    <x v="23"/>
  </r>
  <r>
    <x v="3"/>
    <s v="04"/>
    <x v="3"/>
    <x v="51"/>
    <s v="0426"/>
    <s v="Våler (Hedm.)"/>
    <s v="1"/>
    <s v="Menn"/>
    <x v="1"/>
    <x v="1"/>
    <x v="1"/>
    <x v="5"/>
  </r>
  <r>
    <x v="3"/>
    <s v="04"/>
    <x v="3"/>
    <x v="51"/>
    <s v="0426"/>
    <s v="Våler (Hedm.)"/>
    <s v="1"/>
    <s v="Menn"/>
    <x v="2"/>
    <x v="2"/>
    <x v="1"/>
    <x v="56"/>
  </r>
  <r>
    <x v="3"/>
    <s v="04"/>
    <x v="3"/>
    <x v="51"/>
    <s v="0426"/>
    <s v="Våler (Hedm.)"/>
    <s v="1"/>
    <s v="Menn"/>
    <x v="3"/>
    <x v="3"/>
    <x v="1"/>
    <x v="61"/>
  </r>
  <r>
    <x v="3"/>
    <s v="04"/>
    <x v="3"/>
    <x v="51"/>
    <s v="0426"/>
    <s v="Våler (Hedm.)"/>
    <s v="1"/>
    <s v="Menn"/>
    <x v="4"/>
    <x v="4"/>
    <x v="1"/>
    <x v="58"/>
  </r>
  <r>
    <x v="3"/>
    <s v="04"/>
    <x v="3"/>
    <x v="51"/>
    <s v="0426"/>
    <s v="Våler (Hedm.)"/>
    <s v="1"/>
    <s v="Menn"/>
    <x v="5"/>
    <x v="5"/>
    <x v="1"/>
    <x v="63"/>
  </r>
  <r>
    <x v="3"/>
    <s v="04"/>
    <x v="3"/>
    <x v="51"/>
    <s v="0426"/>
    <s v="Våler (Hedm.)"/>
    <s v="2"/>
    <s v="Kvinner"/>
    <x v="0"/>
    <x v="0"/>
    <x v="2"/>
    <x v="0"/>
  </r>
  <r>
    <x v="3"/>
    <s v="04"/>
    <x v="3"/>
    <x v="51"/>
    <s v="0426"/>
    <s v="Våler (Hedm.)"/>
    <s v="2"/>
    <s v="Kvinner"/>
    <x v="1"/>
    <x v="1"/>
    <x v="2"/>
    <x v="1"/>
  </r>
  <r>
    <x v="3"/>
    <s v="04"/>
    <x v="3"/>
    <x v="51"/>
    <s v="0426"/>
    <s v="Våler (Hedm.)"/>
    <s v="2"/>
    <s v="Kvinner"/>
    <x v="2"/>
    <x v="2"/>
    <x v="2"/>
    <x v="0"/>
  </r>
  <r>
    <x v="3"/>
    <s v="04"/>
    <x v="3"/>
    <x v="51"/>
    <s v="0426"/>
    <s v="Våler (Hedm.)"/>
    <s v="2"/>
    <s v="Kvinner"/>
    <x v="3"/>
    <x v="3"/>
    <x v="2"/>
    <x v="56"/>
  </r>
  <r>
    <x v="3"/>
    <s v="04"/>
    <x v="3"/>
    <x v="51"/>
    <s v="0426"/>
    <s v="Våler (Hedm.)"/>
    <s v="2"/>
    <s v="Kvinner"/>
    <x v="4"/>
    <x v="4"/>
    <x v="2"/>
    <x v="24"/>
  </r>
  <r>
    <x v="3"/>
    <s v="04"/>
    <x v="3"/>
    <x v="51"/>
    <s v="0426"/>
    <s v="Våler (Hedm.)"/>
    <s v="2"/>
    <s v="Kvinner"/>
    <x v="5"/>
    <x v="5"/>
    <x v="2"/>
    <x v="1"/>
  </r>
  <r>
    <x v="3"/>
    <s v="04"/>
    <x v="3"/>
    <x v="51"/>
    <s v="0426"/>
    <s v="Våler (Hedm.)"/>
    <s v="1"/>
    <s v="Menn"/>
    <x v="0"/>
    <x v="0"/>
    <x v="2"/>
    <x v="1"/>
  </r>
  <r>
    <x v="3"/>
    <s v="04"/>
    <x v="3"/>
    <x v="51"/>
    <s v="0426"/>
    <s v="Våler (Hedm.)"/>
    <s v="1"/>
    <s v="Menn"/>
    <x v="1"/>
    <x v="1"/>
    <x v="2"/>
    <x v="21"/>
  </r>
  <r>
    <x v="3"/>
    <s v="04"/>
    <x v="3"/>
    <x v="51"/>
    <s v="0426"/>
    <s v="Våler (Hedm.)"/>
    <s v="1"/>
    <s v="Menn"/>
    <x v="2"/>
    <x v="2"/>
    <x v="2"/>
    <x v="56"/>
  </r>
  <r>
    <x v="3"/>
    <s v="04"/>
    <x v="3"/>
    <x v="51"/>
    <s v="0426"/>
    <s v="Våler (Hedm.)"/>
    <s v="1"/>
    <s v="Menn"/>
    <x v="3"/>
    <x v="3"/>
    <x v="2"/>
    <x v="62"/>
  </r>
  <r>
    <x v="3"/>
    <s v="04"/>
    <x v="3"/>
    <x v="51"/>
    <s v="0426"/>
    <s v="Våler (Hedm.)"/>
    <s v="1"/>
    <s v="Menn"/>
    <x v="4"/>
    <x v="4"/>
    <x v="2"/>
    <x v="33"/>
  </r>
  <r>
    <x v="3"/>
    <s v="04"/>
    <x v="3"/>
    <x v="51"/>
    <s v="0426"/>
    <s v="Våler (Hedm.)"/>
    <s v="1"/>
    <s v="Menn"/>
    <x v="5"/>
    <x v="5"/>
    <x v="2"/>
    <x v="11"/>
  </r>
  <r>
    <x v="3"/>
    <s v="04"/>
    <x v="3"/>
    <x v="51"/>
    <s v="0426"/>
    <s v="Våler (Hedm.)"/>
    <s v="2"/>
    <s v="Kvinner"/>
    <x v="0"/>
    <x v="0"/>
    <x v="3"/>
    <x v="23"/>
  </r>
  <r>
    <x v="3"/>
    <s v="04"/>
    <x v="3"/>
    <x v="51"/>
    <s v="0426"/>
    <s v="Våler (Hedm.)"/>
    <s v="2"/>
    <s v="Kvinner"/>
    <x v="1"/>
    <x v="1"/>
    <x v="3"/>
    <x v="39"/>
  </r>
  <r>
    <x v="3"/>
    <s v="04"/>
    <x v="3"/>
    <x v="51"/>
    <s v="0426"/>
    <s v="Våler (Hedm.)"/>
    <s v="2"/>
    <s v="Kvinner"/>
    <x v="2"/>
    <x v="2"/>
    <x v="3"/>
    <x v="0"/>
  </r>
  <r>
    <x v="3"/>
    <s v="04"/>
    <x v="3"/>
    <x v="51"/>
    <s v="0426"/>
    <s v="Våler (Hedm.)"/>
    <s v="2"/>
    <s v="Kvinner"/>
    <x v="3"/>
    <x v="3"/>
    <x v="3"/>
    <x v="4"/>
  </r>
  <r>
    <x v="3"/>
    <s v="04"/>
    <x v="3"/>
    <x v="51"/>
    <s v="0426"/>
    <s v="Våler (Hedm.)"/>
    <s v="2"/>
    <s v="Kvinner"/>
    <x v="4"/>
    <x v="4"/>
    <x v="3"/>
    <x v="46"/>
  </r>
  <r>
    <x v="3"/>
    <s v="04"/>
    <x v="3"/>
    <x v="51"/>
    <s v="0426"/>
    <s v="Våler (Hedm.)"/>
    <s v="2"/>
    <s v="Kvinner"/>
    <x v="5"/>
    <x v="5"/>
    <x v="3"/>
    <x v="5"/>
  </r>
  <r>
    <x v="3"/>
    <s v="04"/>
    <x v="3"/>
    <x v="51"/>
    <s v="0426"/>
    <s v="Våler (Hedm.)"/>
    <s v="1"/>
    <s v="Menn"/>
    <x v="0"/>
    <x v="0"/>
    <x v="3"/>
    <x v="7"/>
  </r>
  <r>
    <x v="3"/>
    <s v="04"/>
    <x v="3"/>
    <x v="51"/>
    <s v="0426"/>
    <s v="Våler (Hedm.)"/>
    <s v="1"/>
    <s v="Menn"/>
    <x v="1"/>
    <x v="1"/>
    <x v="3"/>
    <x v="5"/>
  </r>
  <r>
    <x v="3"/>
    <s v="04"/>
    <x v="3"/>
    <x v="51"/>
    <s v="0426"/>
    <s v="Våler (Hedm.)"/>
    <s v="1"/>
    <s v="Menn"/>
    <x v="2"/>
    <x v="2"/>
    <x v="3"/>
    <x v="56"/>
  </r>
  <r>
    <x v="3"/>
    <s v="04"/>
    <x v="3"/>
    <x v="51"/>
    <s v="0426"/>
    <s v="Våler (Hedm.)"/>
    <s v="1"/>
    <s v="Menn"/>
    <x v="3"/>
    <x v="3"/>
    <x v="3"/>
    <x v="38"/>
  </r>
  <r>
    <x v="3"/>
    <s v="04"/>
    <x v="3"/>
    <x v="51"/>
    <s v="0426"/>
    <s v="Våler (Hedm.)"/>
    <s v="1"/>
    <s v="Menn"/>
    <x v="4"/>
    <x v="4"/>
    <x v="3"/>
    <x v="28"/>
  </r>
  <r>
    <x v="3"/>
    <s v="04"/>
    <x v="3"/>
    <x v="51"/>
    <s v="0426"/>
    <s v="Våler (Hedm.)"/>
    <s v="1"/>
    <s v="Menn"/>
    <x v="5"/>
    <x v="5"/>
    <x v="3"/>
    <x v="11"/>
  </r>
  <r>
    <x v="3"/>
    <s v="04"/>
    <x v="3"/>
    <x v="51"/>
    <s v="0426"/>
    <s v="Våler (Hedm.)"/>
    <s v="2"/>
    <s v="Kvinner"/>
    <x v="0"/>
    <x v="0"/>
    <x v="4"/>
    <x v="0"/>
  </r>
  <r>
    <x v="3"/>
    <s v="04"/>
    <x v="3"/>
    <x v="51"/>
    <s v="0426"/>
    <s v="Våler (Hedm.)"/>
    <s v="2"/>
    <s v="Kvinner"/>
    <x v="1"/>
    <x v="1"/>
    <x v="4"/>
    <x v="23"/>
  </r>
  <r>
    <x v="3"/>
    <s v="04"/>
    <x v="3"/>
    <x v="51"/>
    <s v="0426"/>
    <s v="Våler (Hedm.)"/>
    <s v="2"/>
    <s v="Kvinner"/>
    <x v="2"/>
    <x v="2"/>
    <x v="4"/>
    <x v="19"/>
  </r>
  <r>
    <x v="3"/>
    <s v="04"/>
    <x v="3"/>
    <x v="51"/>
    <s v="0426"/>
    <s v="Våler (Hedm.)"/>
    <s v="2"/>
    <s v="Kvinner"/>
    <x v="3"/>
    <x v="3"/>
    <x v="4"/>
    <x v="14"/>
  </r>
  <r>
    <x v="3"/>
    <s v="04"/>
    <x v="3"/>
    <x v="51"/>
    <s v="0426"/>
    <s v="Våler (Hedm.)"/>
    <s v="2"/>
    <s v="Kvinner"/>
    <x v="4"/>
    <x v="4"/>
    <x v="4"/>
    <x v="55"/>
  </r>
  <r>
    <x v="3"/>
    <s v="04"/>
    <x v="3"/>
    <x v="51"/>
    <s v="0426"/>
    <s v="Våler (Hedm.)"/>
    <s v="2"/>
    <s v="Kvinner"/>
    <x v="5"/>
    <x v="5"/>
    <x v="4"/>
    <x v="13"/>
  </r>
  <r>
    <x v="3"/>
    <s v="04"/>
    <x v="3"/>
    <x v="51"/>
    <s v="0426"/>
    <s v="Våler (Hedm.)"/>
    <s v="1"/>
    <s v="Menn"/>
    <x v="0"/>
    <x v="0"/>
    <x v="4"/>
    <x v="12"/>
  </r>
  <r>
    <x v="3"/>
    <s v="04"/>
    <x v="3"/>
    <x v="51"/>
    <s v="0426"/>
    <s v="Våler (Hedm.)"/>
    <s v="1"/>
    <s v="Menn"/>
    <x v="1"/>
    <x v="1"/>
    <x v="4"/>
    <x v="13"/>
  </r>
  <r>
    <x v="3"/>
    <s v="04"/>
    <x v="3"/>
    <x v="51"/>
    <s v="0426"/>
    <s v="Våler (Hedm.)"/>
    <s v="1"/>
    <s v="Menn"/>
    <x v="2"/>
    <x v="2"/>
    <x v="4"/>
    <x v="40"/>
  </r>
  <r>
    <x v="3"/>
    <s v="04"/>
    <x v="3"/>
    <x v="51"/>
    <s v="0426"/>
    <s v="Våler (Hedm.)"/>
    <s v="1"/>
    <s v="Menn"/>
    <x v="3"/>
    <x v="3"/>
    <x v="4"/>
    <x v="28"/>
  </r>
  <r>
    <x v="3"/>
    <s v="04"/>
    <x v="3"/>
    <x v="51"/>
    <s v="0426"/>
    <s v="Våler (Hedm.)"/>
    <s v="1"/>
    <s v="Menn"/>
    <x v="4"/>
    <x v="4"/>
    <x v="4"/>
    <x v="50"/>
  </r>
  <r>
    <x v="3"/>
    <s v="04"/>
    <x v="3"/>
    <x v="51"/>
    <s v="0426"/>
    <s v="Våler (Hedm.)"/>
    <s v="1"/>
    <s v="Menn"/>
    <x v="5"/>
    <x v="5"/>
    <x v="4"/>
    <x v="63"/>
  </r>
  <r>
    <x v="3"/>
    <s v="04"/>
    <x v="3"/>
    <x v="51"/>
    <s v="0426"/>
    <s v="Våler (Hedm.)"/>
    <s v="2"/>
    <s v="Kvinner"/>
    <x v="0"/>
    <x v="0"/>
    <x v="5"/>
    <x v="0"/>
  </r>
  <r>
    <x v="3"/>
    <s v="04"/>
    <x v="3"/>
    <x v="51"/>
    <s v="0426"/>
    <s v="Våler (Hedm.)"/>
    <s v="2"/>
    <s v="Kvinner"/>
    <x v="1"/>
    <x v="1"/>
    <x v="5"/>
    <x v="12"/>
  </r>
  <r>
    <x v="3"/>
    <s v="04"/>
    <x v="3"/>
    <x v="51"/>
    <s v="0426"/>
    <s v="Våler (Hedm.)"/>
    <s v="2"/>
    <s v="Kvinner"/>
    <x v="2"/>
    <x v="2"/>
    <x v="5"/>
    <x v="19"/>
  </r>
  <r>
    <x v="3"/>
    <s v="04"/>
    <x v="3"/>
    <x v="51"/>
    <s v="0426"/>
    <s v="Våler (Hedm.)"/>
    <s v="2"/>
    <s v="Kvinner"/>
    <x v="3"/>
    <x v="3"/>
    <x v="5"/>
    <x v="36"/>
  </r>
  <r>
    <x v="3"/>
    <s v="04"/>
    <x v="3"/>
    <x v="51"/>
    <s v="0426"/>
    <s v="Våler (Hedm.)"/>
    <s v="2"/>
    <s v="Kvinner"/>
    <x v="4"/>
    <x v="4"/>
    <x v="5"/>
    <x v="40"/>
  </r>
  <r>
    <x v="3"/>
    <s v="04"/>
    <x v="3"/>
    <x v="51"/>
    <s v="0426"/>
    <s v="Våler (Hedm.)"/>
    <s v="2"/>
    <s v="Kvinner"/>
    <x v="5"/>
    <x v="5"/>
    <x v="5"/>
    <x v="15"/>
  </r>
  <r>
    <x v="3"/>
    <s v="04"/>
    <x v="3"/>
    <x v="51"/>
    <s v="0426"/>
    <s v="Våler (Hedm.)"/>
    <s v="1"/>
    <s v="Menn"/>
    <x v="0"/>
    <x v="0"/>
    <x v="5"/>
    <x v="7"/>
  </r>
  <r>
    <x v="3"/>
    <s v="04"/>
    <x v="3"/>
    <x v="51"/>
    <s v="0426"/>
    <s v="Våler (Hedm.)"/>
    <s v="1"/>
    <s v="Menn"/>
    <x v="1"/>
    <x v="1"/>
    <x v="5"/>
    <x v="12"/>
  </r>
  <r>
    <x v="3"/>
    <s v="04"/>
    <x v="3"/>
    <x v="51"/>
    <s v="0426"/>
    <s v="Våler (Hedm.)"/>
    <s v="1"/>
    <s v="Menn"/>
    <x v="2"/>
    <x v="2"/>
    <x v="5"/>
    <x v="55"/>
  </r>
  <r>
    <x v="3"/>
    <s v="04"/>
    <x v="3"/>
    <x v="51"/>
    <s v="0426"/>
    <s v="Våler (Hedm.)"/>
    <s v="1"/>
    <s v="Menn"/>
    <x v="3"/>
    <x v="3"/>
    <x v="5"/>
    <x v="38"/>
  </r>
  <r>
    <x v="3"/>
    <s v="04"/>
    <x v="3"/>
    <x v="51"/>
    <s v="0426"/>
    <s v="Våler (Hedm.)"/>
    <s v="1"/>
    <s v="Menn"/>
    <x v="4"/>
    <x v="4"/>
    <x v="5"/>
    <x v="27"/>
  </r>
  <r>
    <x v="3"/>
    <s v="04"/>
    <x v="3"/>
    <x v="51"/>
    <s v="0426"/>
    <s v="Våler (Hedm.)"/>
    <s v="1"/>
    <s v="Menn"/>
    <x v="5"/>
    <x v="5"/>
    <x v="5"/>
    <x v="32"/>
  </r>
  <r>
    <x v="3"/>
    <s v="04"/>
    <x v="3"/>
    <x v="51"/>
    <s v="0426"/>
    <s v="Våler (Hedm.)"/>
    <s v="2"/>
    <s v="Kvinner"/>
    <x v="0"/>
    <x v="0"/>
    <x v="6"/>
    <x v="0"/>
  </r>
  <r>
    <x v="3"/>
    <s v="04"/>
    <x v="3"/>
    <x v="51"/>
    <s v="0426"/>
    <s v="Våler (Hedm.)"/>
    <s v="2"/>
    <s v="Kvinner"/>
    <x v="1"/>
    <x v="1"/>
    <x v="6"/>
    <x v="19"/>
  </r>
  <r>
    <x v="3"/>
    <s v="04"/>
    <x v="3"/>
    <x v="51"/>
    <s v="0426"/>
    <s v="Våler (Hedm.)"/>
    <s v="2"/>
    <s v="Kvinner"/>
    <x v="2"/>
    <x v="2"/>
    <x v="6"/>
    <x v="19"/>
  </r>
  <r>
    <x v="3"/>
    <s v="04"/>
    <x v="3"/>
    <x v="51"/>
    <s v="0426"/>
    <s v="Våler (Hedm.)"/>
    <s v="2"/>
    <s v="Kvinner"/>
    <x v="3"/>
    <x v="3"/>
    <x v="6"/>
    <x v="2"/>
  </r>
  <r>
    <x v="3"/>
    <s v="04"/>
    <x v="3"/>
    <x v="51"/>
    <s v="0426"/>
    <s v="Våler (Hedm.)"/>
    <s v="2"/>
    <s v="Kvinner"/>
    <x v="4"/>
    <x v="4"/>
    <x v="6"/>
    <x v="24"/>
  </r>
  <r>
    <x v="3"/>
    <s v="04"/>
    <x v="3"/>
    <x v="51"/>
    <s v="0426"/>
    <s v="Våler (Hedm.)"/>
    <s v="2"/>
    <s v="Kvinner"/>
    <x v="5"/>
    <x v="5"/>
    <x v="6"/>
    <x v="2"/>
  </r>
  <r>
    <x v="3"/>
    <s v="04"/>
    <x v="3"/>
    <x v="51"/>
    <s v="0426"/>
    <s v="Våler (Hedm.)"/>
    <s v="1"/>
    <s v="Menn"/>
    <x v="0"/>
    <x v="0"/>
    <x v="6"/>
    <x v="6"/>
  </r>
  <r>
    <x v="3"/>
    <s v="04"/>
    <x v="3"/>
    <x v="51"/>
    <s v="0426"/>
    <s v="Våler (Hedm.)"/>
    <s v="1"/>
    <s v="Menn"/>
    <x v="1"/>
    <x v="1"/>
    <x v="6"/>
    <x v="7"/>
  </r>
  <r>
    <x v="3"/>
    <s v="04"/>
    <x v="3"/>
    <x v="51"/>
    <s v="0426"/>
    <s v="Våler (Hedm.)"/>
    <s v="1"/>
    <s v="Menn"/>
    <x v="2"/>
    <x v="2"/>
    <x v="6"/>
    <x v="41"/>
  </r>
  <r>
    <x v="3"/>
    <s v="04"/>
    <x v="3"/>
    <x v="51"/>
    <s v="0426"/>
    <s v="Våler (Hedm.)"/>
    <s v="1"/>
    <s v="Menn"/>
    <x v="3"/>
    <x v="3"/>
    <x v="6"/>
    <x v="35"/>
  </r>
  <r>
    <x v="3"/>
    <s v="04"/>
    <x v="3"/>
    <x v="51"/>
    <s v="0426"/>
    <s v="Våler (Hedm.)"/>
    <s v="1"/>
    <s v="Menn"/>
    <x v="4"/>
    <x v="4"/>
    <x v="6"/>
    <x v="38"/>
  </r>
  <r>
    <x v="3"/>
    <s v="04"/>
    <x v="3"/>
    <x v="51"/>
    <s v="0426"/>
    <s v="Våler (Hedm.)"/>
    <s v="1"/>
    <s v="Menn"/>
    <x v="5"/>
    <x v="5"/>
    <x v="6"/>
    <x v="11"/>
  </r>
  <r>
    <x v="3"/>
    <s v="04"/>
    <x v="3"/>
    <x v="51"/>
    <s v="0426"/>
    <s v="Våler (Hedm.)"/>
    <s v="2"/>
    <s v="Kvinner"/>
    <x v="0"/>
    <x v="0"/>
    <x v="7"/>
    <x v="7"/>
  </r>
  <r>
    <x v="3"/>
    <s v="04"/>
    <x v="3"/>
    <x v="51"/>
    <s v="0426"/>
    <s v="Våler (Hedm.)"/>
    <s v="2"/>
    <s v="Kvinner"/>
    <x v="1"/>
    <x v="1"/>
    <x v="7"/>
    <x v="23"/>
  </r>
  <r>
    <x v="3"/>
    <s v="04"/>
    <x v="3"/>
    <x v="51"/>
    <s v="0426"/>
    <s v="Våler (Hedm.)"/>
    <s v="2"/>
    <s v="Kvinner"/>
    <x v="2"/>
    <x v="2"/>
    <x v="7"/>
    <x v="1"/>
  </r>
  <r>
    <x v="3"/>
    <s v="04"/>
    <x v="3"/>
    <x v="51"/>
    <s v="0426"/>
    <s v="Våler (Hedm.)"/>
    <s v="2"/>
    <s v="Kvinner"/>
    <x v="3"/>
    <x v="3"/>
    <x v="7"/>
    <x v="15"/>
  </r>
  <r>
    <x v="3"/>
    <s v="04"/>
    <x v="3"/>
    <x v="51"/>
    <s v="0426"/>
    <s v="Våler (Hedm.)"/>
    <s v="2"/>
    <s v="Kvinner"/>
    <x v="4"/>
    <x v="4"/>
    <x v="7"/>
    <x v="24"/>
  </r>
  <r>
    <x v="3"/>
    <s v="04"/>
    <x v="3"/>
    <x v="51"/>
    <s v="0426"/>
    <s v="Våler (Hedm.)"/>
    <s v="2"/>
    <s v="Kvinner"/>
    <x v="5"/>
    <x v="5"/>
    <x v="7"/>
    <x v="21"/>
  </r>
  <r>
    <x v="3"/>
    <s v="04"/>
    <x v="3"/>
    <x v="51"/>
    <s v="0426"/>
    <s v="Våler (Hedm.)"/>
    <s v="1"/>
    <s v="Menn"/>
    <x v="0"/>
    <x v="0"/>
    <x v="7"/>
    <x v="12"/>
  </r>
  <r>
    <x v="3"/>
    <s v="04"/>
    <x v="3"/>
    <x v="51"/>
    <s v="0426"/>
    <s v="Våler (Hedm.)"/>
    <s v="1"/>
    <s v="Menn"/>
    <x v="1"/>
    <x v="1"/>
    <x v="7"/>
    <x v="12"/>
  </r>
  <r>
    <x v="3"/>
    <s v="04"/>
    <x v="3"/>
    <x v="51"/>
    <s v="0426"/>
    <s v="Våler (Hedm.)"/>
    <s v="1"/>
    <s v="Menn"/>
    <x v="2"/>
    <x v="2"/>
    <x v="7"/>
    <x v="45"/>
  </r>
  <r>
    <x v="3"/>
    <s v="04"/>
    <x v="3"/>
    <x v="51"/>
    <s v="0426"/>
    <s v="Våler (Hedm.)"/>
    <s v="1"/>
    <s v="Menn"/>
    <x v="3"/>
    <x v="3"/>
    <x v="7"/>
    <x v="63"/>
  </r>
  <r>
    <x v="3"/>
    <s v="04"/>
    <x v="3"/>
    <x v="51"/>
    <s v="0426"/>
    <s v="Våler (Hedm.)"/>
    <s v="1"/>
    <s v="Menn"/>
    <x v="4"/>
    <x v="4"/>
    <x v="7"/>
    <x v="27"/>
  </r>
  <r>
    <x v="3"/>
    <s v="04"/>
    <x v="3"/>
    <x v="51"/>
    <s v="0426"/>
    <s v="Våler (Hedm.)"/>
    <s v="1"/>
    <s v="Menn"/>
    <x v="5"/>
    <x v="5"/>
    <x v="7"/>
    <x v="11"/>
  </r>
  <r>
    <x v="3"/>
    <s v="04"/>
    <x v="3"/>
    <x v="52"/>
    <s v="0427"/>
    <s v="Elverum"/>
    <s v="2"/>
    <s v="Kvinner"/>
    <x v="0"/>
    <x v="0"/>
    <x v="0"/>
    <x v="5"/>
  </r>
  <r>
    <x v="3"/>
    <s v="04"/>
    <x v="3"/>
    <x v="52"/>
    <s v="0427"/>
    <s v="Elverum"/>
    <s v="2"/>
    <s v="Kvinner"/>
    <x v="1"/>
    <x v="1"/>
    <x v="0"/>
    <x v="12"/>
  </r>
  <r>
    <x v="3"/>
    <s v="04"/>
    <x v="3"/>
    <x v="52"/>
    <s v="0427"/>
    <s v="Elverum"/>
    <s v="2"/>
    <s v="Kvinner"/>
    <x v="2"/>
    <x v="2"/>
    <x v="0"/>
    <x v="6"/>
  </r>
  <r>
    <x v="3"/>
    <s v="04"/>
    <x v="3"/>
    <x v="52"/>
    <s v="0427"/>
    <s v="Elverum"/>
    <s v="2"/>
    <s v="Kvinner"/>
    <x v="3"/>
    <x v="3"/>
    <x v="0"/>
    <x v="20"/>
  </r>
  <r>
    <x v="3"/>
    <s v="04"/>
    <x v="3"/>
    <x v="52"/>
    <s v="0427"/>
    <s v="Elverum"/>
    <s v="2"/>
    <s v="Kvinner"/>
    <x v="4"/>
    <x v="4"/>
    <x v="0"/>
    <x v="16"/>
  </r>
  <r>
    <x v="3"/>
    <s v="04"/>
    <x v="3"/>
    <x v="52"/>
    <s v="0427"/>
    <s v="Elverum"/>
    <s v="2"/>
    <s v="Kvinner"/>
    <x v="5"/>
    <x v="5"/>
    <x v="0"/>
    <x v="2"/>
  </r>
  <r>
    <x v="3"/>
    <s v="04"/>
    <x v="3"/>
    <x v="52"/>
    <s v="0427"/>
    <s v="Elverum"/>
    <s v="1"/>
    <s v="Menn"/>
    <x v="0"/>
    <x v="0"/>
    <x v="0"/>
    <x v="4"/>
  </r>
  <r>
    <x v="3"/>
    <s v="04"/>
    <x v="3"/>
    <x v="52"/>
    <s v="0427"/>
    <s v="Elverum"/>
    <s v="1"/>
    <s v="Menn"/>
    <x v="1"/>
    <x v="1"/>
    <x v="0"/>
    <x v="13"/>
  </r>
  <r>
    <x v="3"/>
    <s v="04"/>
    <x v="3"/>
    <x v="52"/>
    <s v="0427"/>
    <s v="Elverum"/>
    <s v="1"/>
    <s v="Menn"/>
    <x v="2"/>
    <x v="2"/>
    <x v="0"/>
    <x v="10"/>
  </r>
  <r>
    <x v="3"/>
    <s v="04"/>
    <x v="3"/>
    <x v="52"/>
    <s v="0427"/>
    <s v="Elverum"/>
    <s v="1"/>
    <s v="Menn"/>
    <x v="3"/>
    <x v="3"/>
    <x v="0"/>
    <x v="93"/>
  </r>
  <r>
    <x v="3"/>
    <s v="04"/>
    <x v="3"/>
    <x v="52"/>
    <s v="0427"/>
    <s v="Elverum"/>
    <s v="1"/>
    <s v="Menn"/>
    <x v="4"/>
    <x v="4"/>
    <x v="0"/>
    <x v="107"/>
  </r>
  <r>
    <x v="3"/>
    <s v="04"/>
    <x v="3"/>
    <x v="52"/>
    <s v="0427"/>
    <s v="Elverum"/>
    <s v="1"/>
    <s v="Menn"/>
    <x v="5"/>
    <x v="5"/>
    <x v="0"/>
    <x v="8"/>
  </r>
  <r>
    <x v="3"/>
    <s v="04"/>
    <x v="3"/>
    <x v="52"/>
    <s v="0427"/>
    <s v="Elverum"/>
    <s v="2"/>
    <s v="Kvinner"/>
    <x v="0"/>
    <x v="0"/>
    <x v="1"/>
    <x v="12"/>
  </r>
  <r>
    <x v="3"/>
    <s v="04"/>
    <x v="3"/>
    <x v="52"/>
    <s v="0427"/>
    <s v="Elverum"/>
    <s v="2"/>
    <s v="Kvinner"/>
    <x v="1"/>
    <x v="1"/>
    <x v="1"/>
    <x v="1"/>
  </r>
  <r>
    <x v="3"/>
    <s v="04"/>
    <x v="3"/>
    <x v="52"/>
    <s v="0427"/>
    <s v="Elverum"/>
    <s v="2"/>
    <s v="Kvinner"/>
    <x v="2"/>
    <x v="2"/>
    <x v="1"/>
    <x v="21"/>
  </r>
  <r>
    <x v="3"/>
    <s v="04"/>
    <x v="3"/>
    <x v="52"/>
    <s v="0427"/>
    <s v="Elverum"/>
    <s v="2"/>
    <s v="Kvinner"/>
    <x v="3"/>
    <x v="3"/>
    <x v="1"/>
    <x v="24"/>
  </r>
  <r>
    <x v="3"/>
    <s v="04"/>
    <x v="3"/>
    <x v="52"/>
    <s v="0427"/>
    <s v="Elverum"/>
    <s v="2"/>
    <s v="Kvinner"/>
    <x v="4"/>
    <x v="4"/>
    <x v="1"/>
    <x v="41"/>
  </r>
  <r>
    <x v="3"/>
    <s v="04"/>
    <x v="3"/>
    <x v="52"/>
    <s v="0427"/>
    <s v="Elverum"/>
    <s v="2"/>
    <s v="Kvinner"/>
    <x v="5"/>
    <x v="5"/>
    <x v="1"/>
    <x v="21"/>
  </r>
  <r>
    <x v="3"/>
    <s v="04"/>
    <x v="3"/>
    <x v="52"/>
    <s v="0427"/>
    <s v="Elverum"/>
    <s v="1"/>
    <s v="Menn"/>
    <x v="0"/>
    <x v="0"/>
    <x v="1"/>
    <x v="24"/>
  </r>
  <r>
    <x v="3"/>
    <s v="04"/>
    <x v="3"/>
    <x v="52"/>
    <s v="0427"/>
    <s v="Elverum"/>
    <s v="1"/>
    <s v="Menn"/>
    <x v="1"/>
    <x v="1"/>
    <x v="1"/>
    <x v="3"/>
  </r>
  <r>
    <x v="3"/>
    <s v="04"/>
    <x v="3"/>
    <x v="52"/>
    <s v="0427"/>
    <s v="Elverum"/>
    <s v="1"/>
    <s v="Menn"/>
    <x v="2"/>
    <x v="2"/>
    <x v="1"/>
    <x v="62"/>
  </r>
  <r>
    <x v="3"/>
    <s v="04"/>
    <x v="3"/>
    <x v="52"/>
    <s v="0427"/>
    <s v="Elverum"/>
    <s v="1"/>
    <s v="Menn"/>
    <x v="3"/>
    <x v="3"/>
    <x v="1"/>
    <x v="77"/>
  </r>
  <r>
    <x v="3"/>
    <s v="04"/>
    <x v="3"/>
    <x v="52"/>
    <s v="0427"/>
    <s v="Elverum"/>
    <s v="1"/>
    <s v="Menn"/>
    <x v="4"/>
    <x v="4"/>
    <x v="1"/>
    <x v="92"/>
  </r>
  <r>
    <x v="3"/>
    <s v="04"/>
    <x v="3"/>
    <x v="52"/>
    <s v="0427"/>
    <s v="Elverum"/>
    <s v="1"/>
    <s v="Menn"/>
    <x v="5"/>
    <x v="5"/>
    <x v="1"/>
    <x v="72"/>
  </r>
  <r>
    <x v="3"/>
    <s v="04"/>
    <x v="3"/>
    <x v="52"/>
    <s v="0427"/>
    <s v="Elverum"/>
    <s v="2"/>
    <s v="Kvinner"/>
    <x v="0"/>
    <x v="0"/>
    <x v="2"/>
    <x v="1"/>
  </r>
  <r>
    <x v="3"/>
    <s v="04"/>
    <x v="3"/>
    <x v="52"/>
    <s v="0427"/>
    <s v="Elverum"/>
    <s v="2"/>
    <s v="Kvinner"/>
    <x v="1"/>
    <x v="1"/>
    <x v="2"/>
    <x v="7"/>
  </r>
  <r>
    <x v="3"/>
    <s v="04"/>
    <x v="3"/>
    <x v="52"/>
    <s v="0427"/>
    <s v="Elverum"/>
    <s v="2"/>
    <s v="Kvinner"/>
    <x v="2"/>
    <x v="2"/>
    <x v="2"/>
    <x v="6"/>
  </r>
  <r>
    <x v="3"/>
    <s v="04"/>
    <x v="3"/>
    <x v="52"/>
    <s v="0427"/>
    <s v="Elverum"/>
    <s v="2"/>
    <s v="Kvinner"/>
    <x v="3"/>
    <x v="3"/>
    <x v="2"/>
    <x v="2"/>
  </r>
  <r>
    <x v="3"/>
    <s v="04"/>
    <x v="3"/>
    <x v="52"/>
    <s v="0427"/>
    <s v="Elverum"/>
    <s v="2"/>
    <s v="Kvinner"/>
    <x v="4"/>
    <x v="4"/>
    <x v="2"/>
    <x v="32"/>
  </r>
  <r>
    <x v="3"/>
    <s v="04"/>
    <x v="3"/>
    <x v="52"/>
    <s v="0427"/>
    <s v="Elverum"/>
    <s v="2"/>
    <s v="Kvinner"/>
    <x v="5"/>
    <x v="5"/>
    <x v="2"/>
    <x v="7"/>
  </r>
  <r>
    <x v="3"/>
    <s v="04"/>
    <x v="3"/>
    <x v="52"/>
    <s v="0427"/>
    <s v="Elverum"/>
    <s v="1"/>
    <s v="Menn"/>
    <x v="0"/>
    <x v="0"/>
    <x v="2"/>
    <x v="14"/>
  </r>
  <r>
    <x v="3"/>
    <s v="04"/>
    <x v="3"/>
    <x v="52"/>
    <s v="0427"/>
    <s v="Elverum"/>
    <s v="1"/>
    <s v="Menn"/>
    <x v="1"/>
    <x v="1"/>
    <x v="2"/>
    <x v="40"/>
  </r>
  <r>
    <x v="3"/>
    <s v="04"/>
    <x v="3"/>
    <x v="52"/>
    <s v="0427"/>
    <s v="Elverum"/>
    <s v="1"/>
    <s v="Menn"/>
    <x v="2"/>
    <x v="2"/>
    <x v="2"/>
    <x v="10"/>
  </r>
  <r>
    <x v="3"/>
    <s v="04"/>
    <x v="3"/>
    <x v="52"/>
    <s v="0427"/>
    <s v="Elverum"/>
    <s v="1"/>
    <s v="Menn"/>
    <x v="3"/>
    <x v="3"/>
    <x v="2"/>
    <x v="84"/>
  </r>
  <r>
    <x v="3"/>
    <s v="04"/>
    <x v="3"/>
    <x v="52"/>
    <s v="0427"/>
    <s v="Elverum"/>
    <s v="1"/>
    <s v="Menn"/>
    <x v="4"/>
    <x v="4"/>
    <x v="2"/>
    <x v="67"/>
  </r>
  <r>
    <x v="3"/>
    <s v="04"/>
    <x v="3"/>
    <x v="52"/>
    <s v="0427"/>
    <s v="Elverum"/>
    <s v="1"/>
    <s v="Menn"/>
    <x v="5"/>
    <x v="5"/>
    <x v="2"/>
    <x v="34"/>
  </r>
  <r>
    <x v="3"/>
    <s v="04"/>
    <x v="3"/>
    <x v="52"/>
    <s v="0427"/>
    <s v="Elverum"/>
    <s v="2"/>
    <s v="Kvinner"/>
    <x v="0"/>
    <x v="0"/>
    <x v="3"/>
    <x v="1"/>
  </r>
  <r>
    <x v="3"/>
    <s v="04"/>
    <x v="3"/>
    <x v="52"/>
    <s v="0427"/>
    <s v="Elverum"/>
    <s v="2"/>
    <s v="Kvinner"/>
    <x v="1"/>
    <x v="1"/>
    <x v="3"/>
    <x v="1"/>
  </r>
  <r>
    <x v="3"/>
    <s v="04"/>
    <x v="3"/>
    <x v="52"/>
    <s v="0427"/>
    <s v="Elverum"/>
    <s v="2"/>
    <s v="Kvinner"/>
    <x v="2"/>
    <x v="2"/>
    <x v="3"/>
    <x v="7"/>
  </r>
  <r>
    <x v="3"/>
    <s v="04"/>
    <x v="3"/>
    <x v="52"/>
    <s v="0427"/>
    <s v="Elverum"/>
    <s v="2"/>
    <s v="Kvinner"/>
    <x v="3"/>
    <x v="3"/>
    <x v="3"/>
    <x v="36"/>
  </r>
  <r>
    <x v="3"/>
    <s v="04"/>
    <x v="3"/>
    <x v="52"/>
    <s v="0427"/>
    <s v="Elverum"/>
    <s v="2"/>
    <s v="Kvinner"/>
    <x v="4"/>
    <x v="4"/>
    <x v="3"/>
    <x v="24"/>
  </r>
  <r>
    <x v="3"/>
    <s v="04"/>
    <x v="3"/>
    <x v="52"/>
    <s v="0427"/>
    <s v="Elverum"/>
    <s v="2"/>
    <s v="Kvinner"/>
    <x v="5"/>
    <x v="5"/>
    <x v="3"/>
    <x v="15"/>
  </r>
  <r>
    <x v="3"/>
    <s v="04"/>
    <x v="3"/>
    <x v="52"/>
    <s v="0427"/>
    <s v="Elverum"/>
    <s v="1"/>
    <s v="Menn"/>
    <x v="0"/>
    <x v="0"/>
    <x v="3"/>
    <x v="15"/>
  </r>
  <r>
    <x v="3"/>
    <s v="04"/>
    <x v="3"/>
    <x v="52"/>
    <s v="0427"/>
    <s v="Elverum"/>
    <s v="1"/>
    <s v="Menn"/>
    <x v="1"/>
    <x v="1"/>
    <x v="3"/>
    <x v="2"/>
  </r>
  <r>
    <x v="3"/>
    <s v="04"/>
    <x v="3"/>
    <x v="52"/>
    <s v="0427"/>
    <s v="Elverum"/>
    <s v="1"/>
    <s v="Menn"/>
    <x v="2"/>
    <x v="2"/>
    <x v="3"/>
    <x v="16"/>
  </r>
  <r>
    <x v="3"/>
    <s v="04"/>
    <x v="3"/>
    <x v="52"/>
    <s v="0427"/>
    <s v="Elverum"/>
    <s v="1"/>
    <s v="Menn"/>
    <x v="3"/>
    <x v="3"/>
    <x v="3"/>
    <x v="83"/>
  </r>
  <r>
    <x v="3"/>
    <s v="04"/>
    <x v="3"/>
    <x v="52"/>
    <s v="0427"/>
    <s v="Elverum"/>
    <s v="1"/>
    <s v="Menn"/>
    <x v="4"/>
    <x v="4"/>
    <x v="3"/>
    <x v="96"/>
  </r>
  <r>
    <x v="3"/>
    <s v="04"/>
    <x v="3"/>
    <x v="52"/>
    <s v="0427"/>
    <s v="Elverum"/>
    <s v="1"/>
    <s v="Menn"/>
    <x v="5"/>
    <x v="5"/>
    <x v="3"/>
    <x v="34"/>
  </r>
  <r>
    <x v="3"/>
    <s v="04"/>
    <x v="3"/>
    <x v="52"/>
    <s v="0427"/>
    <s v="Elverum"/>
    <s v="2"/>
    <s v="Kvinner"/>
    <x v="0"/>
    <x v="0"/>
    <x v="4"/>
    <x v="0"/>
  </r>
  <r>
    <x v="3"/>
    <s v="04"/>
    <x v="3"/>
    <x v="52"/>
    <s v="0427"/>
    <s v="Elverum"/>
    <s v="2"/>
    <s v="Kvinner"/>
    <x v="1"/>
    <x v="1"/>
    <x v="4"/>
    <x v="1"/>
  </r>
  <r>
    <x v="3"/>
    <s v="04"/>
    <x v="3"/>
    <x v="52"/>
    <s v="0427"/>
    <s v="Elverum"/>
    <s v="2"/>
    <s v="Kvinner"/>
    <x v="2"/>
    <x v="2"/>
    <x v="4"/>
    <x v="2"/>
  </r>
  <r>
    <x v="3"/>
    <s v="04"/>
    <x v="3"/>
    <x v="52"/>
    <s v="0427"/>
    <s v="Elverum"/>
    <s v="2"/>
    <s v="Kvinner"/>
    <x v="3"/>
    <x v="3"/>
    <x v="4"/>
    <x v="14"/>
  </r>
  <r>
    <x v="3"/>
    <s v="04"/>
    <x v="3"/>
    <x v="52"/>
    <s v="0427"/>
    <s v="Elverum"/>
    <s v="2"/>
    <s v="Kvinner"/>
    <x v="4"/>
    <x v="4"/>
    <x v="4"/>
    <x v="14"/>
  </r>
  <r>
    <x v="3"/>
    <s v="04"/>
    <x v="3"/>
    <x v="52"/>
    <s v="0427"/>
    <s v="Elverum"/>
    <s v="2"/>
    <s v="Kvinner"/>
    <x v="5"/>
    <x v="5"/>
    <x v="4"/>
    <x v="3"/>
  </r>
  <r>
    <x v="3"/>
    <s v="04"/>
    <x v="3"/>
    <x v="52"/>
    <s v="0427"/>
    <s v="Elverum"/>
    <s v="1"/>
    <s v="Menn"/>
    <x v="0"/>
    <x v="0"/>
    <x v="4"/>
    <x v="7"/>
  </r>
  <r>
    <x v="3"/>
    <s v="04"/>
    <x v="3"/>
    <x v="52"/>
    <s v="0427"/>
    <s v="Elverum"/>
    <s v="1"/>
    <s v="Menn"/>
    <x v="1"/>
    <x v="1"/>
    <x v="4"/>
    <x v="36"/>
  </r>
  <r>
    <x v="3"/>
    <s v="04"/>
    <x v="3"/>
    <x v="52"/>
    <s v="0427"/>
    <s v="Elverum"/>
    <s v="1"/>
    <s v="Menn"/>
    <x v="2"/>
    <x v="2"/>
    <x v="4"/>
    <x v="38"/>
  </r>
  <r>
    <x v="3"/>
    <s v="04"/>
    <x v="3"/>
    <x v="52"/>
    <s v="0427"/>
    <s v="Elverum"/>
    <s v="1"/>
    <s v="Menn"/>
    <x v="3"/>
    <x v="3"/>
    <x v="4"/>
    <x v="49"/>
  </r>
  <r>
    <x v="3"/>
    <s v="04"/>
    <x v="3"/>
    <x v="52"/>
    <s v="0427"/>
    <s v="Elverum"/>
    <s v="1"/>
    <s v="Menn"/>
    <x v="4"/>
    <x v="4"/>
    <x v="4"/>
    <x v="70"/>
  </r>
  <r>
    <x v="3"/>
    <s v="04"/>
    <x v="3"/>
    <x v="52"/>
    <s v="0427"/>
    <s v="Elverum"/>
    <s v="1"/>
    <s v="Menn"/>
    <x v="5"/>
    <x v="5"/>
    <x v="4"/>
    <x v="30"/>
  </r>
  <r>
    <x v="3"/>
    <s v="04"/>
    <x v="3"/>
    <x v="52"/>
    <s v="0427"/>
    <s v="Elverum"/>
    <s v="2"/>
    <s v="Kvinner"/>
    <x v="0"/>
    <x v="0"/>
    <x v="5"/>
    <x v="23"/>
  </r>
  <r>
    <x v="3"/>
    <s v="04"/>
    <x v="3"/>
    <x v="52"/>
    <s v="0427"/>
    <s v="Elverum"/>
    <s v="2"/>
    <s v="Kvinner"/>
    <x v="1"/>
    <x v="1"/>
    <x v="5"/>
    <x v="12"/>
  </r>
  <r>
    <x v="3"/>
    <s v="04"/>
    <x v="3"/>
    <x v="52"/>
    <s v="0427"/>
    <s v="Elverum"/>
    <s v="2"/>
    <s v="Kvinner"/>
    <x v="2"/>
    <x v="2"/>
    <x v="5"/>
    <x v="13"/>
  </r>
  <r>
    <x v="3"/>
    <s v="04"/>
    <x v="3"/>
    <x v="52"/>
    <s v="0427"/>
    <s v="Elverum"/>
    <s v="2"/>
    <s v="Kvinner"/>
    <x v="3"/>
    <x v="3"/>
    <x v="5"/>
    <x v="2"/>
  </r>
  <r>
    <x v="3"/>
    <s v="04"/>
    <x v="3"/>
    <x v="52"/>
    <s v="0427"/>
    <s v="Elverum"/>
    <s v="2"/>
    <s v="Kvinner"/>
    <x v="4"/>
    <x v="4"/>
    <x v="5"/>
    <x v="20"/>
  </r>
  <r>
    <x v="3"/>
    <s v="04"/>
    <x v="3"/>
    <x v="52"/>
    <s v="0427"/>
    <s v="Elverum"/>
    <s v="2"/>
    <s v="Kvinner"/>
    <x v="5"/>
    <x v="5"/>
    <x v="5"/>
    <x v="11"/>
  </r>
  <r>
    <x v="3"/>
    <s v="04"/>
    <x v="3"/>
    <x v="52"/>
    <s v="0427"/>
    <s v="Elverum"/>
    <s v="1"/>
    <s v="Menn"/>
    <x v="0"/>
    <x v="0"/>
    <x v="5"/>
    <x v="7"/>
  </r>
  <r>
    <x v="3"/>
    <s v="04"/>
    <x v="3"/>
    <x v="52"/>
    <s v="0427"/>
    <s v="Elverum"/>
    <s v="1"/>
    <s v="Menn"/>
    <x v="1"/>
    <x v="1"/>
    <x v="5"/>
    <x v="14"/>
  </r>
  <r>
    <x v="3"/>
    <s v="04"/>
    <x v="3"/>
    <x v="52"/>
    <s v="0427"/>
    <s v="Elverum"/>
    <s v="1"/>
    <s v="Menn"/>
    <x v="2"/>
    <x v="2"/>
    <x v="5"/>
    <x v="63"/>
  </r>
  <r>
    <x v="3"/>
    <s v="04"/>
    <x v="3"/>
    <x v="52"/>
    <s v="0427"/>
    <s v="Elverum"/>
    <s v="1"/>
    <s v="Menn"/>
    <x v="3"/>
    <x v="3"/>
    <x v="5"/>
    <x v="84"/>
  </r>
  <r>
    <x v="3"/>
    <s v="04"/>
    <x v="3"/>
    <x v="52"/>
    <s v="0427"/>
    <s v="Elverum"/>
    <s v="1"/>
    <s v="Menn"/>
    <x v="4"/>
    <x v="4"/>
    <x v="5"/>
    <x v="52"/>
  </r>
  <r>
    <x v="3"/>
    <s v="04"/>
    <x v="3"/>
    <x v="52"/>
    <s v="0427"/>
    <s v="Elverum"/>
    <s v="1"/>
    <s v="Menn"/>
    <x v="5"/>
    <x v="5"/>
    <x v="5"/>
    <x v="37"/>
  </r>
  <r>
    <x v="3"/>
    <s v="04"/>
    <x v="3"/>
    <x v="52"/>
    <s v="0427"/>
    <s v="Elverum"/>
    <s v="2"/>
    <s v="Kvinner"/>
    <x v="0"/>
    <x v="0"/>
    <x v="6"/>
    <x v="1"/>
  </r>
  <r>
    <x v="3"/>
    <s v="04"/>
    <x v="3"/>
    <x v="52"/>
    <s v="0427"/>
    <s v="Elverum"/>
    <s v="2"/>
    <s v="Kvinner"/>
    <x v="1"/>
    <x v="1"/>
    <x v="6"/>
    <x v="19"/>
  </r>
  <r>
    <x v="3"/>
    <s v="04"/>
    <x v="3"/>
    <x v="52"/>
    <s v="0427"/>
    <s v="Elverum"/>
    <s v="2"/>
    <s v="Kvinner"/>
    <x v="2"/>
    <x v="2"/>
    <x v="6"/>
    <x v="36"/>
  </r>
  <r>
    <x v="3"/>
    <s v="04"/>
    <x v="3"/>
    <x v="52"/>
    <s v="0427"/>
    <s v="Elverum"/>
    <s v="2"/>
    <s v="Kvinner"/>
    <x v="3"/>
    <x v="3"/>
    <x v="6"/>
    <x v="55"/>
  </r>
  <r>
    <x v="3"/>
    <s v="04"/>
    <x v="3"/>
    <x v="52"/>
    <s v="0427"/>
    <s v="Elverum"/>
    <s v="2"/>
    <s v="Kvinner"/>
    <x v="4"/>
    <x v="4"/>
    <x v="6"/>
    <x v="4"/>
  </r>
  <r>
    <x v="3"/>
    <s v="04"/>
    <x v="3"/>
    <x v="52"/>
    <s v="0427"/>
    <s v="Elverum"/>
    <s v="2"/>
    <s v="Kvinner"/>
    <x v="5"/>
    <x v="5"/>
    <x v="6"/>
    <x v="40"/>
  </r>
  <r>
    <x v="3"/>
    <s v="04"/>
    <x v="3"/>
    <x v="52"/>
    <s v="0427"/>
    <s v="Elverum"/>
    <s v="1"/>
    <s v="Menn"/>
    <x v="0"/>
    <x v="0"/>
    <x v="6"/>
    <x v="5"/>
  </r>
  <r>
    <x v="3"/>
    <s v="04"/>
    <x v="3"/>
    <x v="52"/>
    <s v="0427"/>
    <s v="Elverum"/>
    <s v="1"/>
    <s v="Menn"/>
    <x v="1"/>
    <x v="1"/>
    <x v="6"/>
    <x v="36"/>
  </r>
  <r>
    <x v="3"/>
    <s v="04"/>
    <x v="3"/>
    <x v="52"/>
    <s v="0427"/>
    <s v="Elverum"/>
    <s v="1"/>
    <s v="Menn"/>
    <x v="2"/>
    <x v="2"/>
    <x v="6"/>
    <x v="34"/>
  </r>
  <r>
    <x v="3"/>
    <s v="04"/>
    <x v="3"/>
    <x v="52"/>
    <s v="0427"/>
    <s v="Elverum"/>
    <s v="1"/>
    <s v="Menn"/>
    <x v="3"/>
    <x v="3"/>
    <x v="6"/>
    <x v="83"/>
  </r>
  <r>
    <x v="3"/>
    <s v="04"/>
    <x v="3"/>
    <x v="52"/>
    <s v="0427"/>
    <s v="Elverum"/>
    <s v="1"/>
    <s v="Menn"/>
    <x v="4"/>
    <x v="4"/>
    <x v="6"/>
    <x v="52"/>
  </r>
  <r>
    <x v="3"/>
    <s v="04"/>
    <x v="3"/>
    <x v="52"/>
    <s v="0427"/>
    <s v="Elverum"/>
    <s v="1"/>
    <s v="Menn"/>
    <x v="5"/>
    <x v="5"/>
    <x v="6"/>
    <x v="9"/>
  </r>
  <r>
    <x v="3"/>
    <s v="04"/>
    <x v="3"/>
    <x v="52"/>
    <s v="0427"/>
    <s v="Elverum"/>
    <s v="2"/>
    <s v="Kvinner"/>
    <x v="0"/>
    <x v="0"/>
    <x v="7"/>
    <x v="23"/>
  </r>
  <r>
    <x v="3"/>
    <s v="04"/>
    <x v="3"/>
    <x v="52"/>
    <s v="0427"/>
    <s v="Elverum"/>
    <s v="2"/>
    <s v="Kvinner"/>
    <x v="1"/>
    <x v="1"/>
    <x v="7"/>
    <x v="0"/>
  </r>
  <r>
    <x v="3"/>
    <s v="04"/>
    <x v="3"/>
    <x v="52"/>
    <s v="0427"/>
    <s v="Elverum"/>
    <s v="2"/>
    <s v="Kvinner"/>
    <x v="2"/>
    <x v="2"/>
    <x v="7"/>
    <x v="13"/>
  </r>
  <r>
    <x v="3"/>
    <s v="04"/>
    <x v="3"/>
    <x v="52"/>
    <s v="0427"/>
    <s v="Elverum"/>
    <s v="2"/>
    <s v="Kvinner"/>
    <x v="3"/>
    <x v="3"/>
    <x v="7"/>
    <x v="55"/>
  </r>
  <r>
    <x v="3"/>
    <s v="04"/>
    <x v="3"/>
    <x v="52"/>
    <s v="0427"/>
    <s v="Elverum"/>
    <s v="2"/>
    <s v="Kvinner"/>
    <x v="4"/>
    <x v="4"/>
    <x v="7"/>
    <x v="20"/>
  </r>
  <r>
    <x v="3"/>
    <s v="04"/>
    <x v="3"/>
    <x v="52"/>
    <s v="0427"/>
    <s v="Elverum"/>
    <s v="2"/>
    <s v="Kvinner"/>
    <x v="5"/>
    <x v="5"/>
    <x v="7"/>
    <x v="4"/>
  </r>
  <r>
    <x v="3"/>
    <s v="04"/>
    <x v="3"/>
    <x v="52"/>
    <s v="0427"/>
    <s v="Elverum"/>
    <s v="1"/>
    <s v="Menn"/>
    <x v="0"/>
    <x v="0"/>
    <x v="7"/>
    <x v="7"/>
  </r>
  <r>
    <x v="3"/>
    <s v="04"/>
    <x v="3"/>
    <x v="52"/>
    <s v="0427"/>
    <s v="Elverum"/>
    <s v="1"/>
    <s v="Menn"/>
    <x v="1"/>
    <x v="1"/>
    <x v="7"/>
    <x v="21"/>
  </r>
  <r>
    <x v="3"/>
    <s v="04"/>
    <x v="3"/>
    <x v="52"/>
    <s v="0427"/>
    <s v="Elverum"/>
    <s v="1"/>
    <s v="Menn"/>
    <x v="2"/>
    <x v="2"/>
    <x v="7"/>
    <x v="35"/>
  </r>
  <r>
    <x v="3"/>
    <s v="04"/>
    <x v="3"/>
    <x v="52"/>
    <s v="0427"/>
    <s v="Elverum"/>
    <s v="1"/>
    <s v="Menn"/>
    <x v="3"/>
    <x v="3"/>
    <x v="7"/>
    <x v="54"/>
  </r>
  <r>
    <x v="3"/>
    <s v="04"/>
    <x v="3"/>
    <x v="52"/>
    <s v="0427"/>
    <s v="Elverum"/>
    <s v="1"/>
    <s v="Menn"/>
    <x v="4"/>
    <x v="4"/>
    <x v="7"/>
    <x v="47"/>
  </r>
  <r>
    <x v="3"/>
    <s v="04"/>
    <x v="3"/>
    <x v="52"/>
    <s v="0427"/>
    <s v="Elverum"/>
    <s v="1"/>
    <s v="Menn"/>
    <x v="5"/>
    <x v="5"/>
    <x v="7"/>
    <x v="30"/>
  </r>
  <r>
    <x v="3"/>
    <s v="04"/>
    <x v="3"/>
    <x v="53"/>
    <s v="0428"/>
    <s v="Trysil"/>
    <s v="2"/>
    <s v="Kvinner"/>
    <x v="0"/>
    <x v="0"/>
    <x v="0"/>
    <x v="0"/>
  </r>
  <r>
    <x v="3"/>
    <s v="04"/>
    <x v="3"/>
    <x v="53"/>
    <s v="0428"/>
    <s v="Trysil"/>
    <s v="2"/>
    <s v="Kvinner"/>
    <x v="1"/>
    <x v="1"/>
    <x v="0"/>
    <x v="39"/>
  </r>
  <r>
    <x v="3"/>
    <s v="04"/>
    <x v="3"/>
    <x v="53"/>
    <s v="0428"/>
    <s v="Trysil"/>
    <s v="2"/>
    <s v="Kvinner"/>
    <x v="2"/>
    <x v="2"/>
    <x v="0"/>
    <x v="7"/>
  </r>
  <r>
    <x v="3"/>
    <s v="04"/>
    <x v="3"/>
    <x v="53"/>
    <s v="0428"/>
    <s v="Trysil"/>
    <s v="2"/>
    <s v="Kvinner"/>
    <x v="3"/>
    <x v="3"/>
    <x v="0"/>
    <x v="20"/>
  </r>
  <r>
    <x v="3"/>
    <s v="04"/>
    <x v="3"/>
    <x v="53"/>
    <s v="0428"/>
    <s v="Trysil"/>
    <s v="2"/>
    <s v="Kvinner"/>
    <x v="4"/>
    <x v="4"/>
    <x v="0"/>
    <x v="11"/>
  </r>
  <r>
    <x v="3"/>
    <s v="04"/>
    <x v="3"/>
    <x v="53"/>
    <s v="0428"/>
    <s v="Trysil"/>
    <s v="2"/>
    <s v="Kvinner"/>
    <x v="5"/>
    <x v="5"/>
    <x v="0"/>
    <x v="7"/>
  </r>
  <r>
    <x v="3"/>
    <s v="04"/>
    <x v="3"/>
    <x v="53"/>
    <s v="0428"/>
    <s v="Trysil"/>
    <s v="1"/>
    <s v="Menn"/>
    <x v="0"/>
    <x v="0"/>
    <x v="0"/>
    <x v="1"/>
  </r>
  <r>
    <x v="3"/>
    <s v="04"/>
    <x v="3"/>
    <x v="53"/>
    <s v="0428"/>
    <s v="Trysil"/>
    <s v="1"/>
    <s v="Menn"/>
    <x v="1"/>
    <x v="1"/>
    <x v="0"/>
    <x v="6"/>
  </r>
  <r>
    <x v="3"/>
    <s v="04"/>
    <x v="3"/>
    <x v="53"/>
    <s v="0428"/>
    <s v="Trysil"/>
    <s v="1"/>
    <s v="Menn"/>
    <x v="2"/>
    <x v="2"/>
    <x v="0"/>
    <x v="40"/>
  </r>
  <r>
    <x v="3"/>
    <s v="04"/>
    <x v="3"/>
    <x v="53"/>
    <s v="0428"/>
    <s v="Trysil"/>
    <s v="1"/>
    <s v="Menn"/>
    <x v="3"/>
    <x v="3"/>
    <x v="0"/>
    <x v="95"/>
  </r>
  <r>
    <x v="3"/>
    <s v="04"/>
    <x v="3"/>
    <x v="53"/>
    <s v="0428"/>
    <s v="Trysil"/>
    <s v="1"/>
    <s v="Menn"/>
    <x v="4"/>
    <x v="4"/>
    <x v="0"/>
    <x v="59"/>
  </r>
  <r>
    <x v="3"/>
    <s v="04"/>
    <x v="3"/>
    <x v="53"/>
    <s v="0428"/>
    <s v="Trysil"/>
    <s v="1"/>
    <s v="Menn"/>
    <x v="5"/>
    <x v="5"/>
    <x v="0"/>
    <x v="28"/>
  </r>
  <r>
    <x v="3"/>
    <s v="04"/>
    <x v="3"/>
    <x v="53"/>
    <s v="0428"/>
    <s v="Trysil"/>
    <s v="2"/>
    <s v="Kvinner"/>
    <x v="0"/>
    <x v="0"/>
    <x v="1"/>
    <x v="23"/>
  </r>
  <r>
    <x v="3"/>
    <s v="04"/>
    <x v="3"/>
    <x v="53"/>
    <s v="0428"/>
    <s v="Trysil"/>
    <s v="2"/>
    <s v="Kvinner"/>
    <x v="1"/>
    <x v="1"/>
    <x v="1"/>
    <x v="1"/>
  </r>
  <r>
    <x v="3"/>
    <s v="04"/>
    <x v="3"/>
    <x v="53"/>
    <s v="0428"/>
    <s v="Trysil"/>
    <s v="2"/>
    <s v="Kvinner"/>
    <x v="2"/>
    <x v="2"/>
    <x v="1"/>
    <x v="36"/>
  </r>
  <r>
    <x v="3"/>
    <s v="04"/>
    <x v="3"/>
    <x v="53"/>
    <s v="0428"/>
    <s v="Trysil"/>
    <s v="2"/>
    <s v="Kvinner"/>
    <x v="3"/>
    <x v="3"/>
    <x v="1"/>
    <x v="21"/>
  </r>
  <r>
    <x v="3"/>
    <s v="04"/>
    <x v="3"/>
    <x v="53"/>
    <s v="0428"/>
    <s v="Trysil"/>
    <s v="2"/>
    <s v="Kvinner"/>
    <x v="4"/>
    <x v="4"/>
    <x v="1"/>
    <x v="11"/>
  </r>
  <r>
    <x v="3"/>
    <s v="04"/>
    <x v="3"/>
    <x v="53"/>
    <s v="0428"/>
    <s v="Trysil"/>
    <s v="2"/>
    <s v="Kvinner"/>
    <x v="5"/>
    <x v="5"/>
    <x v="1"/>
    <x v="19"/>
  </r>
  <r>
    <x v="3"/>
    <s v="04"/>
    <x v="3"/>
    <x v="53"/>
    <s v="0428"/>
    <s v="Trysil"/>
    <s v="1"/>
    <s v="Menn"/>
    <x v="0"/>
    <x v="0"/>
    <x v="1"/>
    <x v="1"/>
  </r>
  <r>
    <x v="3"/>
    <s v="04"/>
    <x v="3"/>
    <x v="53"/>
    <s v="0428"/>
    <s v="Trysil"/>
    <s v="1"/>
    <s v="Menn"/>
    <x v="1"/>
    <x v="1"/>
    <x v="1"/>
    <x v="13"/>
  </r>
  <r>
    <x v="3"/>
    <s v="04"/>
    <x v="3"/>
    <x v="53"/>
    <s v="0428"/>
    <s v="Trysil"/>
    <s v="1"/>
    <s v="Menn"/>
    <x v="2"/>
    <x v="2"/>
    <x v="1"/>
    <x v="24"/>
  </r>
  <r>
    <x v="3"/>
    <s v="04"/>
    <x v="3"/>
    <x v="53"/>
    <s v="0428"/>
    <s v="Trysil"/>
    <s v="1"/>
    <s v="Menn"/>
    <x v="3"/>
    <x v="3"/>
    <x v="1"/>
    <x v="76"/>
  </r>
  <r>
    <x v="3"/>
    <s v="04"/>
    <x v="3"/>
    <x v="53"/>
    <s v="0428"/>
    <s v="Trysil"/>
    <s v="1"/>
    <s v="Menn"/>
    <x v="4"/>
    <x v="4"/>
    <x v="1"/>
    <x v="71"/>
  </r>
  <r>
    <x v="3"/>
    <s v="04"/>
    <x v="3"/>
    <x v="53"/>
    <s v="0428"/>
    <s v="Trysil"/>
    <s v="1"/>
    <s v="Menn"/>
    <x v="5"/>
    <x v="5"/>
    <x v="1"/>
    <x v="35"/>
  </r>
  <r>
    <x v="3"/>
    <s v="04"/>
    <x v="3"/>
    <x v="53"/>
    <s v="0428"/>
    <s v="Trysil"/>
    <s v="2"/>
    <s v="Kvinner"/>
    <x v="0"/>
    <x v="0"/>
    <x v="2"/>
    <x v="5"/>
  </r>
  <r>
    <x v="3"/>
    <s v="04"/>
    <x v="3"/>
    <x v="53"/>
    <s v="0428"/>
    <s v="Trysil"/>
    <s v="2"/>
    <s v="Kvinner"/>
    <x v="1"/>
    <x v="1"/>
    <x v="2"/>
    <x v="7"/>
  </r>
  <r>
    <x v="3"/>
    <s v="04"/>
    <x v="3"/>
    <x v="53"/>
    <s v="0428"/>
    <s v="Trysil"/>
    <s v="2"/>
    <s v="Kvinner"/>
    <x v="2"/>
    <x v="2"/>
    <x v="2"/>
    <x v="12"/>
  </r>
  <r>
    <x v="3"/>
    <s v="04"/>
    <x v="3"/>
    <x v="53"/>
    <s v="0428"/>
    <s v="Trysil"/>
    <s v="2"/>
    <s v="Kvinner"/>
    <x v="3"/>
    <x v="3"/>
    <x v="2"/>
    <x v="15"/>
  </r>
  <r>
    <x v="3"/>
    <s v="04"/>
    <x v="3"/>
    <x v="53"/>
    <s v="0428"/>
    <s v="Trysil"/>
    <s v="2"/>
    <s v="Kvinner"/>
    <x v="4"/>
    <x v="4"/>
    <x v="2"/>
    <x v="40"/>
  </r>
  <r>
    <x v="3"/>
    <s v="04"/>
    <x v="3"/>
    <x v="53"/>
    <s v="0428"/>
    <s v="Trysil"/>
    <s v="2"/>
    <s v="Kvinner"/>
    <x v="5"/>
    <x v="5"/>
    <x v="2"/>
    <x v="12"/>
  </r>
  <r>
    <x v="3"/>
    <s v="04"/>
    <x v="3"/>
    <x v="53"/>
    <s v="0428"/>
    <s v="Trysil"/>
    <s v="1"/>
    <s v="Menn"/>
    <x v="0"/>
    <x v="0"/>
    <x v="2"/>
    <x v="5"/>
  </r>
  <r>
    <x v="3"/>
    <s v="04"/>
    <x v="3"/>
    <x v="53"/>
    <s v="0428"/>
    <s v="Trysil"/>
    <s v="1"/>
    <s v="Menn"/>
    <x v="1"/>
    <x v="1"/>
    <x v="2"/>
    <x v="13"/>
  </r>
  <r>
    <x v="3"/>
    <s v="04"/>
    <x v="3"/>
    <x v="53"/>
    <s v="0428"/>
    <s v="Trysil"/>
    <s v="1"/>
    <s v="Menn"/>
    <x v="2"/>
    <x v="2"/>
    <x v="2"/>
    <x v="3"/>
  </r>
  <r>
    <x v="3"/>
    <s v="04"/>
    <x v="3"/>
    <x v="53"/>
    <s v="0428"/>
    <s v="Trysil"/>
    <s v="1"/>
    <s v="Menn"/>
    <x v="3"/>
    <x v="3"/>
    <x v="2"/>
    <x v="58"/>
  </r>
  <r>
    <x v="3"/>
    <s v="04"/>
    <x v="3"/>
    <x v="53"/>
    <s v="0428"/>
    <s v="Trysil"/>
    <s v="1"/>
    <s v="Menn"/>
    <x v="4"/>
    <x v="4"/>
    <x v="2"/>
    <x v="30"/>
  </r>
  <r>
    <x v="3"/>
    <s v="04"/>
    <x v="3"/>
    <x v="53"/>
    <s v="0428"/>
    <s v="Trysil"/>
    <s v="1"/>
    <s v="Menn"/>
    <x v="5"/>
    <x v="5"/>
    <x v="2"/>
    <x v="28"/>
  </r>
  <r>
    <x v="3"/>
    <s v="04"/>
    <x v="3"/>
    <x v="53"/>
    <s v="0428"/>
    <s v="Trysil"/>
    <s v="2"/>
    <s v="Kvinner"/>
    <x v="0"/>
    <x v="0"/>
    <x v="3"/>
    <x v="19"/>
  </r>
  <r>
    <x v="3"/>
    <s v="04"/>
    <x v="3"/>
    <x v="53"/>
    <s v="0428"/>
    <s v="Trysil"/>
    <s v="2"/>
    <s v="Kvinner"/>
    <x v="1"/>
    <x v="1"/>
    <x v="3"/>
    <x v="19"/>
  </r>
  <r>
    <x v="3"/>
    <s v="04"/>
    <x v="3"/>
    <x v="53"/>
    <s v="0428"/>
    <s v="Trysil"/>
    <s v="2"/>
    <s v="Kvinner"/>
    <x v="2"/>
    <x v="2"/>
    <x v="3"/>
    <x v="19"/>
  </r>
  <r>
    <x v="3"/>
    <s v="04"/>
    <x v="3"/>
    <x v="53"/>
    <s v="0428"/>
    <s v="Trysil"/>
    <s v="2"/>
    <s v="Kvinner"/>
    <x v="3"/>
    <x v="3"/>
    <x v="3"/>
    <x v="12"/>
  </r>
  <r>
    <x v="3"/>
    <s v="04"/>
    <x v="3"/>
    <x v="53"/>
    <s v="0428"/>
    <s v="Trysil"/>
    <s v="2"/>
    <s v="Kvinner"/>
    <x v="4"/>
    <x v="4"/>
    <x v="3"/>
    <x v="20"/>
  </r>
  <r>
    <x v="3"/>
    <s v="04"/>
    <x v="3"/>
    <x v="53"/>
    <s v="0428"/>
    <s v="Trysil"/>
    <s v="2"/>
    <s v="Kvinner"/>
    <x v="5"/>
    <x v="5"/>
    <x v="3"/>
    <x v="1"/>
  </r>
  <r>
    <x v="3"/>
    <s v="04"/>
    <x v="3"/>
    <x v="53"/>
    <s v="0428"/>
    <s v="Trysil"/>
    <s v="1"/>
    <s v="Menn"/>
    <x v="0"/>
    <x v="0"/>
    <x v="3"/>
    <x v="1"/>
  </r>
  <r>
    <x v="3"/>
    <s v="04"/>
    <x v="3"/>
    <x v="53"/>
    <s v="0428"/>
    <s v="Trysil"/>
    <s v="1"/>
    <s v="Menn"/>
    <x v="1"/>
    <x v="1"/>
    <x v="3"/>
    <x v="15"/>
  </r>
  <r>
    <x v="3"/>
    <s v="04"/>
    <x v="3"/>
    <x v="53"/>
    <s v="0428"/>
    <s v="Trysil"/>
    <s v="1"/>
    <s v="Menn"/>
    <x v="2"/>
    <x v="2"/>
    <x v="3"/>
    <x v="55"/>
  </r>
  <r>
    <x v="3"/>
    <s v="04"/>
    <x v="3"/>
    <x v="53"/>
    <s v="0428"/>
    <s v="Trysil"/>
    <s v="1"/>
    <s v="Menn"/>
    <x v="3"/>
    <x v="3"/>
    <x v="3"/>
    <x v="18"/>
  </r>
  <r>
    <x v="3"/>
    <s v="04"/>
    <x v="3"/>
    <x v="53"/>
    <s v="0428"/>
    <s v="Trysil"/>
    <s v="1"/>
    <s v="Menn"/>
    <x v="4"/>
    <x v="4"/>
    <x v="3"/>
    <x v="72"/>
  </r>
  <r>
    <x v="3"/>
    <s v="04"/>
    <x v="3"/>
    <x v="53"/>
    <s v="0428"/>
    <s v="Trysil"/>
    <s v="1"/>
    <s v="Menn"/>
    <x v="5"/>
    <x v="5"/>
    <x v="3"/>
    <x v="63"/>
  </r>
  <r>
    <x v="3"/>
    <s v="04"/>
    <x v="3"/>
    <x v="53"/>
    <s v="0428"/>
    <s v="Trysil"/>
    <s v="2"/>
    <s v="Kvinner"/>
    <x v="0"/>
    <x v="0"/>
    <x v="4"/>
    <x v="1"/>
  </r>
  <r>
    <x v="3"/>
    <s v="04"/>
    <x v="3"/>
    <x v="53"/>
    <s v="0428"/>
    <s v="Trysil"/>
    <s v="2"/>
    <s v="Kvinner"/>
    <x v="1"/>
    <x v="1"/>
    <x v="4"/>
    <x v="39"/>
  </r>
  <r>
    <x v="3"/>
    <s v="04"/>
    <x v="3"/>
    <x v="53"/>
    <s v="0428"/>
    <s v="Trysil"/>
    <s v="2"/>
    <s v="Kvinner"/>
    <x v="2"/>
    <x v="2"/>
    <x v="4"/>
    <x v="0"/>
  </r>
  <r>
    <x v="3"/>
    <s v="04"/>
    <x v="3"/>
    <x v="53"/>
    <s v="0428"/>
    <s v="Trysil"/>
    <s v="2"/>
    <s v="Kvinner"/>
    <x v="3"/>
    <x v="3"/>
    <x v="4"/>
    <x v="7"/>
  </r>
  <r>
    <x v="3"/>
    <s v="04"/>
    <x v="3"/>
    <x v="53"/>
    <s v="0428"/>
    <s v="Trysil"/>
    <s v="2"/>
    <s v="Kvinner"/>
    <x v="4"/>
    <x v="4"/>
    <x v="4"/>
    <x v="40"/>
  </r>
  <r>
    <x v="3"/>
    <s v="04"/>
    <x v="3"/>
    <x v="53"/>
    <s v="0428"/>
    <s v="Trysil"/>
    <s v="2"/>
    <s v="Kvinner"/>
    <x v="5"/>
    <x v="5"/>
    <x v="4"/>
    <x v="15"/>
  </r>
  <r>
    <x v="3"/>
    <s v="04"/>
    <x v="3"/>
    <x v="53"/>
    <s v="0428"/>
    <s v="Trysil"/>
    <s v="1"/>
    <s v="Menn"/>
    <x v="0"/>
    <x v="0"/>
    <x v="4"/>
    <x v="23"/>
  </r>
  <r>
    <x v="3"/>
    <s v="04"/>
    <x v="3"/>
    <x v="53"/>
    <s v="0428"/>
    <s v="Trysil"/>
    <s v="1"/>
    <s v="Menn"/>
    <x v="1"/>
    <x v="1"/>
    <x v="4"/>
    <x v="19"/>
  </r>
  <r>
    <x v="3"/>
    <s v="04"/>
    <x v="3"/>
    <x v="53"/>
    <s v="0428"/>
    <s v="Trysil"/>
    <s v="1"/>
    <s v="Menn"/>
    <x v="2"/>
    <x v="2"/>
    <x v="4"/>
    <x v="11"/>
  </r>
  <r>
    <x v="3"/>
    <s v="04"/>
    <x v="3"/>
    <x v="53"/>
    <s v="0428"/>
    <s v="Trysil"/>
    <s v="1"/>
    <s v="Menn"/>
    <x v="3"/>
    <x v="3"/>
    <x v="4"/>
    <x v="58"/>
  </r>
  <r>
    <x v="3"/>
    <s v="04"/>
    <x v="3"/>
    <x v="53"/>
    <s v="0428"/>
    <s v="Trysil"/>
    <s v="1"/>
    <s v="Menn"/>
    <x v="4"/>
    <x v="4"/>
    <x v="4"/>
    <x v="10"/>
  </r>
  <r>
    <x v="3"/>
    <s v="04"/>
    <x v="3"/>
    <x v="53"/>
    <s v="0428"/>
    <s v="Trysil"/>
    <s v="1"/>
    <s v="Menn"/>
    <x v="5"/>
    <x v="5"/>
    <x v="4"/>
    <x v="26"/>
  </r>
  <r>
    <x v="3"/>
    <s v="04"/>
    <x v="3"/>
    <x v="53"/>
    <s v="0428"/>
    <s v="Trysil"/>
    <s v="2"/>
    <s v="Kvinner"/>
    <x v="0"/>
    <x v="0"/>
    <x v="5"/>
    <x v="23"/>
  </r>
  <r>
    <x v="3"/>
    <s v="04"/>
    <x v="3"/>
    <x v="53"/>
    <s v="0428"/>
    <s v="Trysil"/>
    <s v="2"/>
    <s v="Kvinner"/>
    <x v="1"/>
    <x v="1"/>
    <x v="5"/>
    <x v="1"/>
  </r>
  <r>
    <x v="3"/>
    <s v="04"/>
    <x v="3"/>
    <x v="53"/>
    <s v="0428"/>
    <s v="Trysil"/>
    <s v="2"/>
    <s v="Kvinner"/>
    <x v="2"/>
    <x v="2"/>
    <x v="5"/>
    <x v="0"/>
  </r>
  <r>
    <x v="3"/>
    <s v="04"/>
    <x v="3"/>
    <x v="53"/>
    <s v="0428"/>
    <s v="Trysil"/>
    <s v="2"/>
    <s v="Kvinner"/>
    <x v="3"/>
    <x v="3"/>
    <x v="5"/>
    <x v="12"/>
  </r>
  <r>
    <x v="3"/>
    <s v="04"/>
    <x v="3"/>
    <x v="53"/>
    <s v="0428"/>
    <s v="Trysil"/>
    <s v="2"/>
    <s v="Kvinner"/>
    <x v="4"/>
    <x v="4"/>
    <x v="5"/>
    <x v="3"/>
  </r>
  <r>
    <x v="3"/>
    <s v="04"/>
    <x v="3"/>
    <x v="53"/>
    <s v="0428"/>
    <s v="Trysil"/>
    <s v="2"/>
    <s v="Kvinner"/>
    <x v="5"/>
    <x v="5"/>
    <x v="5"/>
    <x v="2"/>
  </r>
  <r>
    <x v="3"/>
    <s v="04"/>
    <x v="3"/>
    <x v="53"/>
    <s v="0428"/>
    <s v="Trysil"/>
    <s v="1"/>
    <s v="Menn"/>
    <x v="0"/>
    <x v="0"/>
    <x v="5"/>
    <x v="1"/>
  </r>
  <r>
    <x v="3"/>
    <s v="04"/>
    <x v="3"/>
    <x v="53"/>
    <s v="0428"/>
    <s v="Trysil"/>
    <s v="1"/>
    <s v="Menn"/>
    <x v="1"/>
    <x v="1"/>
    <x v="5"/>
    <x v="12"/>
  </r>
  <r>
    <x v="3"/>
    <s v="04"/>
    <x v="3"/>
    <x v="53"/>
    <s v="0428"/>
    <s v="Trysil"/>
    <s v="1"/>
    <s v="Menn"/>
    <x v="2"/>
    <x v="2"/>
    <x v="5"/>
    <x v="55"/>
  </r>
  <r>
    <x v="3"/>
    <s v="04"/>
    <x v="3"/>
    <x v="53"/>
    <s v="0428"/>
    <s v="Trysil"/>
    <s v="1"/>
    <s v="Menn"/>
    <x v="3"/>
    <x v="3"/>
    <x v="5"/>
    <x v="33"/>
  </r>
  <r>
    <x v="3"/>
    <s v="04"/>
    <x v="3"/>
    <x v="53"/>
    <s v="0428"/>
    <s v="Trysil"/>
    <s v="1"/>
    <s v="Menn"/>
    <x v="4"/>
    <x v="4"/>
    <x v="5"/>
    <x v="62"/>
  </r>
  <r>
    <x v="3"/>
    <s v="04"/>
    <x v="3"/>
    <x v="53"/>
    <s v="0428"/>
    <s v="Trysil"/>
    <s v="1"/>
    <s v="Menn"/>
    <x v="5"/>
    <x v="5"/>
    <x v="5"/>
    <x v="30"/>
  </r>
  <r>
    <x v="3"/>
    <s v="04"/>
    <x v="3"/>
    <x v="53"/>
    <s v="0428"/>
    <s v="Trysil"/>
    <s v="2"/>
    <s v="Kvinner"/>
    <x v="0"/>
    <x v="0"/>
    <x v="6"/>
    <x v="0"/>
  </r>
  <r>
    <x v="3"/>
    <s v="04"/>
    <x v="3"/>
    <x v="53"/>
    <s v="0428"/>
    <s v="Trysil"/>
    <s v="2"/>
    <s v="Kvinner"/>
    <x v="1"/>
    <x v="1"/>
    <x v="6"/>
    <x v="23"/>
  </r>
  <r>
    <x v="3"/>
    <s v="04"/>
    <x v="3"/>
    <x v="53"/>
    <s v="0428"/>
    <s v="Trysil"/>
    <s v="2"/>
    <s v="Kvinner"/>
    <x v="2"/>
    <x v="2"/>
    <x v="6"/>
    <x v="12"/>
  </r>
  <r>
    <x v="3"/>
    <s v="04"/>
    <x v="3"/>
    <x v="53"/>
    <s v="0428"/>
    <s v="Trysil"/>
    <s v="2"/>
    <s v="Kvinner"/>
    <x v="3"/>
    <x v="3"/>
    <x v="6"/>
    <x v="5"/>
  </r>
  <r>
    <x v="3"/>
    <s v="04"/>
    <x v="3"/>
    <x v="53"/>
    <s v="0428"/>
    <s v="Trysil"/>
    <s v="2"/>
    <s v="Kvinner"/>
    <x v="4"/>
    <x v="4"/>
    <x v="6"/>
    <x v="2"/>
  </r>
  <r>
    <x v="3"/>
    <s v="04"/>
    <x v="3"/>
    <x v="53"/>
    <s v="0428"/>
    <s v="Trysil"/>
    <s v="2"/>
    <s v="Kvinner"/>
    <x v="5"/>
    <x v="5"/>
    <x v="6"/>
    <x v="2"/>
  </r>
  <r>
    <x v="3"/>
    <s v="04"/>
    <x v="3"/>
    <x v="53"/>
    <s v="0428"/>
    <s v="Trysil"/>
    <s v="1"/>
    <s v="Menn"/>
    <x v="0"/>
    <x v="0"/>
    <x v="6"/>
    <x v="5"/>
  </r>
  <r>
    <x v="3"/>
    <s v="04"/>
    <x v="3"/>
    <x v="53"/>
    <s v="0428"/>
    <s v="Trysil"/>
    <s v="1"/>
    <s v="Menn"/>
    <x v="1"/>
    <x v="1"/>
    <x v="6"/>
    <x v="0"/>
  </r>
  <r>
    <x v="3"/>
    <s v="04"/>
    <x v="3"/>
    <x v="53"/>
    <s v="0428"/>
    <s v="Trysil"/>
    <s v="1"/>
    <s v="Menn"/>
    <x v="2"/>
    <x v="2"/>
    <x v="6"/>
    <x v="56"/>
  </r>
  <r>
    <x v="3"/>
    <s v="04"/>
    <x v="3"/>
    <x v="53"/>
    <s v="0428"/>
    <s v="Trysil"/>
    <s v="1"/>
    <s v="Menn"/>
    <x v="3"/>
    <x v="3"/>
    <x v="6"/>
    <x v="8"/>
  </r>
  <r>
    <x v="3"/>
    <s v="04"/>
    <x v="3"/>
    <x v="53"/>
    <s v="0428"/>
    <s v="Trysil"/>
    <s v="1"/>
    <s v="Menn"/>
    <x v="4"/>
    <x v="4"/>
    <x v="6"/>
    <x v="62"/>
  </r>
  <r>
    <x v="3"/>
    <s v="04"/>
    <x v="3"/>
    <x v="53"/>
    <s v="0428"/>
    <s v="Trysil"/>
    <s v="1"/>
    <s v="Menn"/>
    <x v="5"/>
    <x v="5"/>
    <x v="6"/>
    <x v="58"/>
  </r>
  <r>
    <x v="3"/>
    <s v="04"/>
    <x v="3"/>
    <x v="53"/>
    <s v="0428"/>
    <s v="Trysil"/>
    <s v="2"/>
    <s v="Kvinner"/>
    <x v="0"/>
    <x v="0"/>
    <x v="7"/>
    <x v="23"/>
  </r>
  <r>
    <x v="3"/>
    <s v="04"/>
    <x v="3"/>
    <x v="53"/>
    <s v="0428"/>
    <s v="Trysil"/>
    <s v="2"/>
    <s v="Kvinner"/>
    <x v="1"/>
    <x v="1"/>
    <x v="7"/>
    <x v="23"/>
  </r>
  <r>
    <x v="3"/>
    <s v="04"/>
    <x v="3"/>
    <x v="53"/>
    <s v="0428"/>
    <s v="Trysil"/>
    <s v="2"/>
    <s v="Kvinner"/>
    <x v="2"/>
    <x v="2"/>
    <x v="7"/>
    <x v="6"/>
  </r>
  <r>
    <x v="3"/>
    <s v="04"/>
    <x v="3"/>
    <x v="53"/>
    <s v="0428"/>
    <s v="Trysil"/>
    <s v="2"/>
    <s v="Kvinner"/>
    <x v="3"/>
    <x v="3"/>
    <x v="7"/>
    <x v="7"/>
  </r>
  <r>
    <x v="3"/>
    <s v="04"/>
    <x v="3"/>
    <x v="53"/>
    <s v="0428"/>
    <s v="Trysil"/>
    <s v="2"/>
    <s v="Kvinner"/>
    <x v="4"/>
    <x v="4"/>
    <x v="7"/>
    <x v="24"/>
  </r>
  <r>
    <x v="3"/>
    <s v="04"/>
    <x v="3"/>
    <x v="53"/>
    <s v="0428"/>
    <s v="Trysil"/>
    <s v="2"/>
    <s v="Kvinner"/>
    <x v="5"/>
    <x v="5"/>
    <x v="7"/>
    <x v="4"/>
  </r>
  <r>
    <x v="3"/>
    <s v="04"/>
    <x v="3"/>
    <x v="53"/>
    <s v="0428"/>
    <s v="Trysil"/>
    <s v="1"/>
    <s v="Menn"/>
    <x v="0"/>
    <x v="0"/>
    <x v="7"/>
    <x v="12"/>
  </r>
  <r>
    <x v="3"/>
    <s v="04"/>
    <x v="3"/>
    <x v="53"/>
    <s v="0428"/>
    <s v="Trysil"/>
    <s v="1"/>
    <s v="Menn"/>
    <x v="1"/>
    <x v="1"/>
    <x v="7"/>
    <x v="23"/>
  </r>
  <r>
    <x v="3"/>
    <s v="04"/>
    <x v="3"/>
    <x v="53"/>
    <s v="0428"/>
    <s v="Trysil"/>
    <s v="1"/>
    <s v="Menn"/>
    <x v="2"/>
    <x v="2"/>
    <x v="7"/>
    <x v="55"/>
  </r>
  <r>
    <x v="3"/>
    <s v="04"/>
    <x v="3"/>
    <x v="53"/>
    <s v="0428"/>
    <s v="Trysil"/>
    <s v="1"/>
    <s v="Menn"/>
    <x v="3"/>
    <x v="3"/>
    <x v="7"/>
    <x v="38"/>
  </r>
  <r>
    <x v="3"/>
    <s v="04"/>
    <x v="3"/>
    <x v="53"/>
    <s v="0428"/>
    <s v="Trysil"/>
    <s v="1"/>
    <s v="Menn"/>
    <x v="4"/>
    <x v="4"/>
    <x v="7"/>
    <x v="61"/>
  </r>
  <r>
    <x v="3"/>
    <s v="04"/>
    <x v="3"/>
    <x v="53"/>
    <s v="0428"/>
    <s v="Trysil"/>
    <s v="1"/>
    <s v="Menn"/>
    <x v="5"/>
    <x v="5"/>
    <x v="7"/>
    <x v="63"/>
  </r>
  <r>
    <x v="3"/>
    <s v="04"/>
    <x v="3"/>
    <x v="54"/>
    <s v="0429"/>
    <s v="Åmot"/>
    <s v="2"/>
    <s v="Kvinner"/>
    <x v="0"/>
    <x v="0"/>
    <x v="0"/>
    <x v="0"/>
  </r>
  <r>
    <x v="3"/>
    <s v="04"/>
    <x v="3"/>
    <x v="54"/>
    <s v="0429"/>
    <s v="Åmot"/>
    <s v="2"/>
    <s v="Kvinner"/>
    <x v="1"/>
    <x v="1"/>
    <x v="0"/>
    <x v="1"/>
  </r>
  <r>
    <x v="3"/>
    <s v="04"/>
    <x v="3"/>
    <x v="54"/>
    <s v="0429"/>
    <s v="Åmot"/>
    <s v="2"/>
    <s v="Kvinner"/>
    <x v="2"/>
    <x v="2"/>
    <x v="0"/>
    <x v="1"/>
  </r>
  <r>
    <x v="3"/>
    <s v="04"/>
    <x v="3"/>
    <x v="54"/>
    <s v="0429"/>
    <s v="Åmot"/>
    <s v="2"/>
    <s v="Kvinner"/>
    <x v="3"/>
    <x v="3"/>
    <x v="0"/>
    <x v="1"/>
  </r>
  <r>
    <x v="3"/>
    <s v="04"/>
    <x v="3"/>
    <x v="54"/>
    <s v="0429"/>
    <s v="Åmot"/>
    <s v="2"/>
    <s v="Kvinner"/>
    <x v="4"/>
    <x v="4"/>
    <x v="0"/>
    <x v="4"/>
  </r>
  <r>
    <x v="3"/>
    <s v="04"/>
    <x v="3"/>
    <x v="54"/>
    <s v="0429"/>
    <s v="Åmot"/>
    <s v="2"/>
    <s v="Kvinner"/>
    <x v="5"/>
    <x v="5"/>
    <x v="0"/>
    <x v="1"/>
  </r>
  <r>
    <x v="3"/>
    <s v="04"/>
    <x v="3"/>
    <x v="54"/>
    <s v="0429"/>
    <s v="Åmot"/>
    <s v="1"/>
    <s v="Menn"/>
    <x v="0"/>
    <x v="0"/>
    <x v="0"/>
    <x v="1"/>
  </r>
  <r>
    <x v="3"/>
    <s v="04"/>
    <x v="3"/>
    <x v="54"/>
    <s v="0429"/>
    <s v="Åmot"/>
    <s v="1"/>
    <s v="Menn"/>
    <x v="1"/>
    <x v="1"/>
    <x v="0"/>
    <x v="7"/>
  </r>
  <r>
    <x v="3"/>
    <s v="04"/>
    <x v="3"/>
    <x v="54"/>
    <s v="0429"/>
    <s v="Åmot"/>
    <s v="1"/>
    <s v="Menn"/>
    <x v="2"/>
    <x v="2"/>
    <x v="0"/>
    <x v="3"/>
  </r>
  <r>
    <x v="3"/>
    <s v="04"/>
    <x v="3"/>
    <x v="54"/>
    <s v="0429"/>
    <s v="Åmot"/>
    <s v="1"/>
    <s v="Menn"/>
    <x v="3"/>
    <x v="3"/>
    <x v="0"/>
    <x v="16"/>
  </r>
  <r>
    <x v="3"/>
    <s v="04"/>
    <x v="3"/>
    <x v="54"/>
    <s v="0429"/>
    <s v="Åmot"/>
    <s v="1"/>
    <s v="Menn"/>
    <x v="4"/>
    <x v="4"/>
    <x v="0"/>
    <x v="16"/>
  </r>
  <r>
    <x v="3"/>
    <s v="04"/>
    <x v="3"/>
    <x v="54"/>
    <s v="0429"/>
    <s v="Åmot"/>
    <s v="1"/>
    <s v="Menn"/>
    <x v="5"/>
    <x v="5"/>
    <x v="0"/>
    <x v="15"/>
  </r>
  <r>
    <x v="3"/>
    <s v="04"/>
    <x v="3"/>
    <x v="54"/>
    <s v="0429"/>
    <s v="Åmot"/>
    <s v="2"/>
    <s v="Kvinner"/>
    <x v="0"/>
    <x v="0"/>
    <x v="1"/>
    <x v="0"/>
  </r>
  <r>
    <x v="3"/>
    <s v="04"/>
    <x v="3"/>
    <x v="54"/>
    <s v="0429"/>
    <s v="Åmot"/>
    <s v="2"/>
    <s v="Kvinner"/>
    <x v="1"/>
    <x v="1"/>
    <x v="1"/>
    <x v="1"/>
  </r>
  <r>
    <x v="3"/>
    <s v="04"/>
    <x v="3"/>
    <x v="54"/>
    <s v="0429"/>
    <s v="Åmot"/>
    <s v="2"/>
    <s v="Kvinner"/>
    <x v="2"/>
    <x v="2"/>
    <x v="1"/>
    <x v="12"/>
  </r>
  <r>
    <x v="3"/>
    <s v="04"/>
    <x v="3"/>
    <x v="54"/>
    <s v="0429"/>
    <s v="Åmot"/>
    <s v="2"/>
    <s v="Kvinner"/>
    <x v="3"/>
    <x v="3"/>
    <x v="1"/>
    <x v="12"/>
  </r>
  <r>
    <x v="3"/>
    <s v="04"/>
    <x v="3"/>
    <x v="54"/>
    <s v="0429"/>
    <s v="Åmot"/>
    <s v="2"/>
    <s v="Kvinner"/>
    <x v="4"/>
    <x v="4"/>
    <x v="1"/>
    <x v="4"/>
  </r>
  <r>
    <x v="3"/>
    <s v="04"/>
    <x v="3"/>
    <x v="54"/>
    <s v="0429"/>
    <s v="Åmot"/>
    <s v="2"/>
    <s v="Kvinner"/>
    <x v="5"/>
    <x v="5"/>
    <x v="1"/>
    <x v="5"/>
  </r>
  <r>
    <x v="3"/>
    <s v="04"/>
    <x v="3"/>
    <x v="54"/>
    <s v="0429"/>
    <s v="Åmot"/>
    <s v="1"/>
    <s v="Menn"/>
    <x v="0"/>
    <x v="0"/>
    <x v="1"/>
    <x v="23"/>
  </r>
  <r>
    <x v="3"/>
    <s v="04"/>
    <x v="3"/>
    <x v="54"/>
    <s v="0429"/>
    <s v="Åmot"/>
    <s v="1"/>
    <s v="Menn"/>
    <x v="1"/>
    <x v="1"/>
    <x v="1"/>
    <x v="13"/>
  </r>
  <r>
    <x v="3"/>
    <s v="04"/>
    <x v="3"/>
    <x v="54"/>
    <s v="0429"/>
    <s v="Åmot"/>
    <s v="1"/>
    <s v="Menn"/>
    <x v="2"/>
    <x v="2"/>
    <x v="1"/>
    <x v="24"/>
  </r>
  <r>
    <x v="3"/>
    <s v="04"/>
    <x v="3"/>
    <x v="54"/>
    <s v="0429"/>
    <s v="Åmot"/>
    <s v="1"/>
    <s v="Menn"/>
    <x v="3"/>
    <x v="3"/>
    <x v="1"/>
    <x v="38"/>
  </r>
  <r>
    <x v="3"/>
    <s v="04"/>
    <x v="3"/>
    <x v="54"/>
    <s v="0429"/>
    <s v="Åmot"/>
    <s v="1"/>
    <s v="Menn"/>
    <x v="4"/>
    <x v="4"/>
    <x v="1"/>
    <x v="16"/>
  </r>
  <r>
    <x v="3"/>
    <s v="04"/>
    <x v="3"/>
    <x v="54"/>
    <s v="0429"/>
    <s v="Åmot"/>
    <s v="1"/>
    <s v="Menn"/>
    <x v="5"/>
    <x v="5"/>
    <x v="1"/>
    <x v="36"/>
  </r>
  <r>
    <x v="3"/>
    <s v="04"/>
    <x v="3"/>
    <x v="54"/>
    <s v="0429"/>
    <s v="Åmot"/>
    <s v="2"/>
    <s v="Kvinner"/>
    <x v="0"/>
    <x v="0"/>
    <x v="2"/>
    <x v="39"/>
  </r>
  <r>
    <x v="3"/>
    <s v="04"/>
    <x v="3"/>
    <x v="54"/>
    <s v="0429"/>
    <s v="Åmot"/>
    <s v="2"/>
    <s v="Kvinner"/>
    <x v="1"/>
    <x v="1"/>
    <x v="2"/>
    <x v="23"/>
  </r>
  <r>
    <x v="3"/>
    <s v="04"/>
    <x v="3"/>
    <x v="54"/>
    <s v="0429"/>
    <s v="Åmot"/>
    <s v="2"/>
    <s v="Kvinner"/>
    <x v="2"/>
    <x v="2"/>
    <x v="2"/>
    <x v="19"/>
  </r>
  <r>
    <x v="3"/>
    <s v="04"/>
    <x v="3"/>
    <x v="54"/>
    <s v="0429"/>
    <s v="Åmot"/>
    <s v="2"/>
    <s v="Kvinner"/>
    <x v="3"/>
    <x v="3"/>
    <x v="2"/>
    <x v="7"/>
  </r>
  <r>
    <x v="3"/>
    <s v="04"/>
    <x v="3"/>
    <x v="54"/>
    <s v="0429"/>
    <s v="Åmot"/>
    <s v="2"/>
    <s v="Kvinner"/>
    <x v="4"/>
    <x v="4"/>
    <x v="2"/>
    <x v="2"/>
  </r>
  <r>
    <x v="3"/>
    <s v="04"/>
    <x v="3"/>
    <x v="54"/>
    <s v="0429"/>
    <s v="Åmot"/>
    <s v="2"/>
    <s v="Kvinner"/>
    <x v="5"/>
    <x v="5"/>
    <x v="2"/>
    <x v="19"/>
  </r>
  <r>
    <x v="3"/>
    <s v="04"/>
    <x v="3"/>
    <x v="54"/>
    <s v="0429"/>
    <s v="Åmot"/>
    <s v="1"/>
    <s v="Menn"/>
    <x v="0"/>
    <x v="0"/>
    <x v="2"/>
    <x v="5"/>
  </r>
  <r>
    <x v="3"/>
    <s v="04"/>
    <x v="3"/>
    <x v="54"/>
    <s v="0429"/>
    <s v="Åmot"/>
    <s v="1"/>
    <s v="Menn"/>
    <x v="1"/>
    <x v="1"/>
    <x v="2"/>
    <x v="6"/>
  </r>
  <r>
    <x v="3"/>
    <s v="04"/>
    <x v="3"/>
    <x v="54"/>
    <s v="0429"/>
    <s v="Åmot"/>
    <s v="1"/>
    <s v="Menn"/>
    <x v="2"/>
    <x v="2"/>
    <x v="2"/>
    <x v="24"/>
  </r>
  <r>
    <x v="3"/>
    <s v="04"/>
    <x v="3"/>
    <x v="54"/>
    <s v="0429"/>
    <s v="Åmot"/>
    <s v="1"/>
    <s v="Menn"/>
    <x v="3"/>
    <x v="3"/>
    <x v="2"/>
    <x v="31"/>
  </r>
  <r>
    <x v="3"/>
    <s v="04"/>
    <x v="3"/>
    <x v="54"/>
    <s v="0429"/>
    <s v="Åmot"/>
    <s v="1"/>
    <s v="Menn"/>
    <x v="4"/>
    <x v="4"/>
    <x v="2"/>
    <x v="63"/>
  </r>
  <r>
    <x v="3"/>
    <s v="04"/>
    <x v="3"/>
    <x v="54"/>
    <s v="0429"/>
    <s v="Åmot"/>
    <s v="1"/>
    <s v="Menn"/>
    <x v="5"/>
    <x v="5"/>
    <x v="2"/>
    <x v="21"/>
  </r>
  <r>
    <x v="3"/>
    <s v="04"/>
    <x v="3"/>
    <x v="54"/>
    <s v="0429"/>
    <s v="Åmot"/>
    <s v="2"/>
    <s v="Kvinner"/>
    <x v="0"/>
    <x v="0"/>
    <x v="3"/>
    <x v="0"/>
  </r>
  <r>
    <x v="3"/>
    <s v="04"/>
    <x v="3"/>
    <x v="54"/>
    <s v="0429"/>
    <s v="Åmot"/>
    <s v="2"/>
    <s v="Kvinner"/>
    <x v="1"/>
    <x v="1"/>
    <x v="3"/>
    <x v="23"/>
  </r>
  <r>
    <x v="3"/>
    <s v="04"/>
    <x v="3"/>
    <x v="54"/>
    <s v="0429"/>
    <s v="Åmot"/>
    <s v="2"/>
    <s v="Kvinner"/>
    <x v="2"/>
    <x v="2"/>
    <x v="3"/>
    <x v="12"/>
  </r>
  <r>
    <x v="3"/>
    <s v="04"/>
    <x v="3"/>
    <x v="54"/>
    <s v="0429"/>
    <s v="Åmot"/>
    <s v="2"/>
    <s v="Kvinner"/>
    <x v="3"/>
    <x v="3"/>
    <x v="3"/>
    <x v="7"/>
  </r>
  <r>
    <x v="3"/>
    <s v="04"/>
    <x v="3"/>
    <x v="54"/>
    <s v="0429"/>
    <s v="Åmot"/>
    <s v="2"/>
    <s v="Kvinner"/>
    <x v="4"/>
    <x v="4"/>
    <x v="3"/>
    <x v="13"/>
  </r>
  <r>
    <x v="3"/>
    <s v="04"/>
    <x v="3"/>
    <x v="54"/>
    <s v="0429"/>
    <s v="Åmot"/>
    <s v="2"/>
    <s v="Kvinner"/>
    <x v="5"/>
    <x v="5"/>
    <x v="3"/>
    <x v="12"/>
  </r>
  <r>
    <x v="3"/>
    <s v="04"/>
    <x v="3"/>
    <x v="54"/>
    <s v="0429"/>
    <s v="Åmot"/>
    <s v="1"/>
    <s v="Menn"/>
    <x v="0"/>
    <x v="0"/>
    <x v="3"/>
    <x v="7"/>
  </r>
  <r>
    <x v="3"/>
    <s v="04"/>
    <x v="3"/>
    <x v="54"/>
    <s v="0429"/>
    <s v="Åmot"/>
    <s v="1"/>
    <s v="Menn"/>
    <x v="1"/>
    <x v="1"/>
    <x v="3"/>
    <x v="5"/>
  </r>
  <r>
    <x v="3"/>
    <s v="04"/>
    <x v="3"/>
    <x v="54"/>
    <s v="0429"/>
    <s v="Åmot"/>
    <s v="1"/>
    <s v="Menn"/>
    <x v="2"/>
    <x v="2"/>
    <x v="3"/>
    <x v="51"/>
  </r>
  <r>
    <x v="3"/>
    <s v="04"/>
    <x v="3"/>
    <x v="54"/>
    <s v="0429"/>
    <s v="Åmot"/>
    <s v="1"/>
    <s v="Menn"/>
    <x v="3"/>
    <x v="3"/>
    <x v="3"/>
    <x v="34"/>
  </r>
  <r>
    <x v="3"/>
    <s v="04"/>
    <x v="3"/>
    <x v="54"/>
    <s v="0429"/>
    <s v="Åmot"/>
    <s v="1"/>
    <s v="Menn"/>
    <x v="4"/>
    <x v="4"/>
    <x v="3"/>
    <x v="45"/>
  </r>
  <r>
    <x v="3"/>
    <s v="04"/>
    <x v="3"/>
    <x v="54"/>
    <s v="0429"/>
    <s v="Åmot"/>
    <s v="1"/>
    <s v="Menn"/>
    <x v="5"/>
    <x v="5"/>
    <x v="3"/>
    <x v="13"/>
  </r>
  <r>
    <x v="3"/>
    <s v="04"/>
    <x v="3"/>
    <x v="54"/>
    <s v="0429"/>
    <s v="Åmot"/>
    <s v="2"/>
    <s v="Kvinner"/>
    <x v="0"/>
    <x v="0"/>
    <x v="4"/>
    <x v="39"/>
  </r>
  <r>
    <x v="3"/>
    <s v="04"/>
    <x v="3"/>
    <x v="54"/>
    <s v="0429"/>
    <s v="Åmot"/>
    <s v="2"/>
    <s v="Kvinner"/>
    <x v="1"/>
    <x v="1"/>
    <x v="4"/>
    <x v="23"/>
  </r>
  <r>
    <x v="3"/>
    <s v="04"/>
    <x v="3"/>
    <x v="54"/>
    <s v="0429"/>
    <s v="Åmot"/>
    <s v="2"/>
    <s v="Kvinner"/>
    <x v="2"/>
    <x v="2"/>
    <x v="4"/>
    <x v="1"/>
  </r>
  <r>
    <x v="3"/>
    <s v="04"/>
    <x v="3"/>
    <x v="54"/>
    <s v="0429"/>
    <s v="Åmot"/>
    <s v="2"/>
    <s v="Kvinner"/>
    <x v="3"/>
    <x v="3"/>
    <x v="4"/>
    <x v="12"/>
  </r>
  <r>
    <x v="3"/>
    <s v="04"/>
    <x v="3"/>
    <x v="54"/>
    <s v="0429"/>
    <s v="Åmot"/>
    <s v="2"/>
    <s v="Kvinner"/>
    <x v="4"/>
    <x v="4"/>
    <x v="4"/>
    <x v="7"/>
  </r>
  <r>
    <x v="3"/>
    <s v="04"/>
    <x v="3"/>
    <x v="54"/>
    <s v="0429"/>
    <s v="Åmot"/>
    <s v="2"/>
    <s v="Kvinner"/>
    <x v="5"/>
    <x v="5"/>
    <x v="4"/>
    <x v="2"/>
  </r>
  <r>
    <x v="3"/>
    <s v="04"/>
    <x v="3"/>
    <x v="54"/>
    <s v="0429"/>
    <s v="Åmot"/>
    <s v="1"/>
    <s v="Menn"/>
    <x v="0"/>
    <x v="0"/>
    <x v="4"/>
    <x v="19"/>
  </r>
  <r>
    <x v="3"/>
    <s v="04"/>
    <x v="3"/>
    <x v="54"/>
    <s v="0429"/>
    <s v="Åmot"/>
    <s v="1"/>
    <s v="Menn"/>
    <x v="1"/>
    <x v="1"/>
    <x v="4"/>
    <x v="1"/>
  </r>
  <r>
    <x v="3"/>
    <s v="04"/>
    <x v="3"/>
    <x v="54"/>
    <s v="0429"/>
    <s v="Åmot"/>
    <s v="1"/>
    <s v="Menn"/>
    <x v="2"/>
    <x v="2"/>
    <x v="4"/>
    <x v="11"/>
  </r>
  <r>
    <x v="3"/>
    <s v="04"/>
    <x v="3"/>
    <x v="54"/>
    <s v="0429"/>
    <s v="Åmot"/>
    <s v="1"/>
    <s v="Menn"/>
    <x v="3"/>
    <x v="3"/>
    <x v="4"/>
    <x v="50"/>
  </r>
  <r>
    <x v="3"/>
    <s v="04"/>
    <x v="3"/>
    <x v="54"/>
    <s v="0429"/>
    <s v="Åmot"/>
    <s v="1"/>
    <s v="Menn"/>
    <x v="4"/>
    <x v="4"/>
    <x v="4"/>
    <x v="8"/>
  </r>
  <r>
    <x v="3"/>
    <s v="04"/>
    <x v="3"/>
    <x v="54"/>
    <s v="0429"/>
    <s v="Åmot"/>
    <s v="1"/>
    <s v="Menn"/>
    <x v="5"/>
    <x v="5"/>
    <x v="4"/>
    <x v="2"/>
  </r>
  <r>
    <x v="3"/>
    <s v="04"/>
    <x v="3"/>
    <x v="54"/>
    <s v="0429"/>
    <s v="Åmot"/>
    <s v="2"/>
    <s v="Kvinner"/>
    <x v="0"/>
    <x v="0"/>
    <x v="5"/>
    <x v="39"/>
  </r>
  <r>
    <x v="3"/>
    <s v="04"/>
    <x v="3"/>
    <x v="54"/>
    <s v="0429"/>
    <s v="Åmot"/>
    <s v="2"/>
    <s v="Kvinner"/>
    <x v="1"/>
    <x v="1"/>
    <x v="5"/>
    <x v="23"/>
  </r>
  <r>
    <x v="3"/>
    <s v="04"/>
    <x v="3"/>
    <x v="54"/>
    <s v="0429"/>
    <s v="Åmot"/>
    <s v="2"/>
    <s v="Kvinner"/>
    <x v="2"/>
    <x v="2"/>
    <x v="5"/>
    <x v="0"/>
  </r>
  <r>
    <x v="3"/>
    <s v="04"/>
    <x v="3"/>
    <x v="54"/>
    <s v="0429"/>
    <s v="Åmot"/>
    <s v="2"/>
    <s v="Kvinner"/>
    <x v="3"/>
    <x v="3"/>
    <x v="5"/>
    <x v="15"/>
  </r>
  <r>
    <x v="3"/>
    <s v="04"/>
    <x v="3"/>
    <x v="54"/>
    <s v="0429"/>
    <s v="Åmot"/>
    <s v="2"/>
    <s v="Kvinner"/>
    <x v="4"/>
    <x v="4"/>
    <x v="5"/>
    <x v="21"/>
  </r>
  <r>
    <x v="3"/>
    <s v="04"/>
    <x v="3"/>
    <x v="54"/>
    <s v="0429"/>
    <s v="Åmot"/>
    <s v="2"/>
    <s v="Kvinner"/>
    <x v="5"/>
    <x v="5"/>
    <x v="5"/>
    <x v="13"/>
  </r>
  <r>
    <x v="3"/>
    <s v="04"/>
    <x v="3"/>
    <x v="54"/>
    <s v="0429"/>
    <s v="Åmot"/>
    <s v="1"/>
    <s v="Menn"/>
    <x v="0"/>
    <x v="0"/>
    <x v="5"/>
    <x v="19"/>
  </r>
  <r>
    <x v="3"/>
    <s v="04"/>
    <x v="3"/>
    <x v="54"/>
    <s v="0429"/>
    <s v="Åmot"/>
    <s v="1"/>
    <s v="Menn"/>
    <x v="1"/>
    <x v="1"/>
    <x v="5"/>
    <x v="1"/>
  </r>
  <r>
    <x v="3"/>
    <s v="04"/>
    <x v="3"/>
    <x v="54"/>
    <s v="0429"/>
    <s v="Åmot"/>
    <s v="1"/>
    <s v="Menn"/>
    <x v="2"/>
    <x v="2"/>
    <x v="5"/>
    <x v="51"/>
  </r>
  <r>
    <x v="3"/>
    <s v="04"/>
    <x v="3"/>
    <x v="54"/>
    <s v="0429"/>
    <s v="Åmot"/>
    <s v="1"/>
    <s v="Menn"/>
    <x v="3"/>
    <x v="3"/>
    <x v="5"/>
    <x v="35"/>
  </r>
  <r>
    <x v="3"/>
    <s v="04"/>
    <x v="3"/>
    <x v="54"/>
    <s v="0429"/>
    <s v="Åmot"/>
    <s v="1"/>
    <s v="Menn"/>
    <x v="4"/>
    <x v="4"/>
    <x v="5"/>
    <x v="73"/>
  </r>
  <r>
    <x v="3"/>
    <s v="04"/>
    <x v="3"/>
    <x v="54"/>
    <s v="0429"/>
    <s v="Åmot"/>
    <s v="1"/>
    <s v="Menn"/>
    <x v="5"/>
    <x v="5"/>
    <x v="5"/>
    <x v="3"/>
  </r>
  <r>
    <x v="3"/>
    <s v="04"/>
    <x v="3"/>
    <x v="54"/>
    <s v="0429"/>
    <s v="Åmot"/>
    <s v="2"/>
    <s v="Kvinner"/>
    <x v="0"/>
    <x v="0"/>
    <x v="6"/>
    <x v="39"/>
  </r>
  <r>
    <x v="3"/>
    <s v="04"/>
    <x v="3"/>
    <x v="54"/>
    <s v="0429"/>
    <s v="Åmot"/>
    <s v="2"/>
    <s v="Kvinner"/>
    <x v="1"/>
    <x v="1"/>
    <x v="6"/>
    <x v="0"/>
  </r>
  <r>
    <x v="3"/>
    <s v="04"/>
    <x v="3"/>
    <x v="54"/>
    <s v="0429"/>
    <s v="Åmot"/>
    <s v="2"/>
    <s v="Kvinner"/>
    <x v="2"/>
    <x v="2"/>
    <x v="6"/>
    <x v="23"/>
  </r>
  <r>
    <x v="3"/>
    <s v="04"/>
    <x v="3"/>
    <x v="54"/>
    <s v="0429"/>
    <s v="Åmot"/>
    <s v="2"/>
    <s v="Kvinner"/>
    <x v="3"/>
    <x v="3"/>
    <x v="6"/>
    <x v="7"/>
  </r>
  <r>
    <x v="3"/>
    <s v="04"/>
    <x v="3"/>
    <x v="54"/>
    <s v="0429"/>
    <s v="Åmot"/>
    <s v="2"/>
    <s v="Kvinner"/>
    <x v="4"/>
    <x v="4"/>
    <x v="6"/>
    <x v="13"/>
  </r>
  <r>
    <x v="3"/>
    <s v="04"/>
    <x v="3"/>
    <x v="54"/>
    <s v="0429"/>
    <s v="Åmot"/>
    <s v="2"/>
    <s v="Kvinner"/>
    <x v="5"/>
    <x v="5"/>
    <x v="6"/>
    <x v="13"/>
  </r>
  <r>
    <x v="3"/>
    <s v="04"/>
    <x v="3"/>
    <x v="54"/>
    <s v="0429"/>
    <s v="Åmot"/>
    <s v="1"/>
    <s v="Menn"/>
    <x v="0"/>
    <x v="0"/>
    <x v="6"/>
    <x v="6"/>
  </r>
  <r>
    <x v="3"/>
    <s v="04"/>
    <x v="3"/>
    <x v="54"/>
    <s v="0429"/>
    <s v="Åmot"/>
    <s v="1"/>
    <s v="Menn"/>
    <x v="1"/>
    <x v="1"/>
    <x v="6"/>
    <x v="23"/>
  </r>
  <r>
    <x v="3"/>
    <s v="04"/>
    <x v="3"/>
    <x v="54"/>
    <s v="0429"/>
    <s v="Åmot"/>
    <s v="1"/>
    <s v="Menn"/>
    <x v="2"/>
    <x v="2"/>
    <x v="6"/>
    <x v="46"/>
  </r>
  <r>
    <x v="3"/>
    <s v="04"/>
    <x v="3"/>
    <x v="54"/>
    <s v="0429"/>
    <s v="Åmot"/>
    <s v="1"/>
    <s v="Menn"/>
    <x v="3"/>
    <x v="3"/>
    <x v="6"/>
    <x v="35"/>
  </r>
  <r>
    <x v="3"/>
    <s v="04"/>
    <x v="3"/>
    <x v="54"/>
    <s v="0429"/>
    <s v="Åmot"/>
    <s v="1"/>
    <s v="Menn"/>
    <x v="4"/>
    <x v="4"/>
    <x v="6"/>
    <x v="8"/>
  </r>
  <r>
    <x v="3"/>
    <s v="04"/>
    <x v="3"/>
    <x v="54"/>
    <s v="0429"/>
    <s v="Åmot"/>
    <s v="1"/>
    <s v="Menn"/>
    <x v="5"/>
    <x v="5"/>
    <x v="6"/>
    <x v="11"/>
  </r>
  <r>
    <x v="3"/>
    <s v="04"/>
    <x v="3"/>
    <x v="54"/>
    <s v="0429"/>
    <s v="Åmot"/>
    <s v="2"/>
    <s v="Kvinner"/>
    <x v="0"/>
    <x v="0"/>
    <x v="7"/>
    <x v="39"/>
  </r>
  <r>
    <x v="3"/>
    <s v="04"/>
    <x v="3"/>
    <x v="54"/>
    <s v="0429"/>
    <s v="Åmot"/>
    <s v="2"/>
    <s v="Kvinner"/>
    <x v="1"/>
    <x v="1"/>
    <x v="7"/>
    <x v="39"/>
  </r>
  <r>
    <x v="3"/>
    <s v="04"/>
    <x v="3"/>
    <x v="54"/>
    <s v="0429"/>
    <s v="Åmot"/>
    <s v="2"/>
    <s v="Kvinner"/>
    <x v="2"/>
    <x v="2"/>
    <x v="7"/>
    <x v="19"/>
  </r>
  <r>
    <x v="3"/>
    <s v="04"/>
    <x v="3"/>
    <x v="54"/>
    <s v="0429"/>
    <s v="Åmot"/>
    <s v="2"/>
    <s v="Kvinner"/>
    <x v="3"/>
    <x v="3"/>
    <x v="7"/>
    <x v="5"/>
  </r>
  <r>
    <x v="3"/>
    <s v="04"/>
    <x v="3"/>
    <x v="54"/>
    <s v="0429"/>
    <s v="Åmot"/>
    <s v="2"/>
    <s v="Kvinner"/>
    <x v="4"/>
    <x v="4"/>
    <x v="7"/>
    <x v="7"/>
  </r>
  <r>
    <x v="3"/>
    <s v="04"/>
    <x v="3"/>
    <x v="54"/>
    <s v="0429"/>
    <s v="Åmot"/>
    <s v="2"/>
    <s v="Kvinner"/>
    <x v="5"/>
    <x v="5"/>
    <x v="7"/>
    <x v="12"/>
  </r>
  <r>
    <x v="3"/>
    <s v="04"/>
    <x v="3"/>
    <x v="54"/>
    <s v="0429"/>
    <s v="Åmot"/>
    <s v="1"/>
    <s v="Menn"/>
    <x v="0"/>
    <x v="0"/>
    <x v="7"/>
    <x v="12"/>
  </r>
  <r>
    <x v="3"/>
    <s v="04"/>
    <x v="3"/>
    <x v="54"/>
    <s v="0429"/>
    <s v="Åmot"/>
    <s v="1"/>
    <s v="Menn"/>
    <x v="1"/>
    <x v="1"/>
    <x v="7"/>
    <x v="1"/>
  </r>
  <r>
    <x v="3"/>
    <s v="04"/>
    <x v="3"/>
    <x v="54"/>
    <s v="0429"/>
    <s v="Åmot"/>
    <s v="1"/>
    <s v="Menn"/>
    <x v="2"/>
    <x v="2"/>
    <x v="7"/>
    <x v="56"/>
  </r>
  <r>
    <x v="3"/>
    <s v="04"/>
    <x v="3"/>
    <x v="54"/>
    <s v="0429"/>
    <s v="Åmot"/>
    <s v="1"/>
    <s v="Menn"/>
    <x v="3"/>
    <x v="3"/>
    <x v="7"/>
    <x v="63"/>
  </r>
  <r>
    <x v="3"/>
    <s v="04"/>
    <x v="3"/>
    <x v="54"/>
    <s v="0429"/>
    <s v="Åmot"/>
    <s v="1"/>
    <s v="Menn"/>
    <x v="4"/>
    <x v="4"/>
    <x v="7"/>
    <x v="27"/>
  </r>
  <r>
    <x v="3"/>
    <s v="04"/>
    <x v="3"/>
    <x v="54"/>
    <s v="0429"/>
    <s v="Åmot"/>
    <s v="1"/>
    <s v="Menn"/>
    <x v="5"/>
    <x v="5"/>
    <x v="7"/>
    <x v="11"/>
  </r>
  <r>
    <x v="3"/>
    <s v="04"/>
    <x v="3"/>
    <x v="55"/>
    <s v="0430"/>
    <s v="Stor-Elvdal"/>
    <s v="2"/>
    <s v="Kvinner"/>
    <x v="0"/>
    <x v="0"/>
    <x v="0"/>
    <x v="19"/>
  </r>
  <r>
    <x v="3"/>
    <s v="04"/>
    <x v="3"/>
    <x v="55"/>
    <s v="0430"/>
    <s v="Stor-Elvdal"/>
    <s v="2"/>
    <s v="Kvinner"/>
    <x v="1"/>
    <x v="1"/>
    <x v="0"/>
    <x v="19"/>
  </r>
  <r>
    <x v="3"/>
    <s v="04"/>
    <x v="3"/>
    <x v="55"/>
    <s v="0430"/>
    <s v="Stor-Elvdal"/>
    <s v="2"/>
    <s v="Kvinner"/>
    <x v="2"/>
    <x v="2"/>
    <x v="0"/>
    <x v="12"/>
  </r>
  <r>
    <x v="3"/>
    <s v="04"/>
    <x v="3"/>
    <x v="55"/>
    <s v="0430"/>
    <s v="Stor-Elvdal"/>
    <s v="2"/>
    <s v="Kvinner"/>
    <x v="3"/>
    <x v="3"/>
    <x v="0"/>
    <x v="6"/>
  </r>
  <r>
    <x v="3"/>
    <s v="04"/>
    <x v="3"/>
    <x v="55"/>
    <s v="0430"/>
    <s v="Stor-Elvdal"/>
    <s v="2"/>
    <s v="Kvinner"/>
    <x v="4"/>
    <x v="4"/>
    <x v="0"/>
    <x v="19"/>
  </r>
  <r>
    <x v="3"/>
    <s v="04"/>
    <x v="3"/>
    <x v="55"/>
    <s v="0430"/>
    <s v="Stor-Elvdal"/>
    <s v="2"/>
    <s v="Kvinner"/>
    <x v="5"/>
    <x v="5"/>
    <x v="0"/>
    <x v="19"/>
  </r>
  <r>
    <x v="3"/>
    <s v="04"/>
    <x v="3"/>
    <x v="55"/>
    <s v="0430"/>
    <s v="Stor-Elvdal"/>
    <s v="1"/>
    <s v="Menn"/>
    <x v="0"/>
    <x v="0"/>
    <x v="0"/>
    <x v="1"/>
  </r>
  <r>
    <x v="3"/>
    <s v="04"/>
    <x v="3"/>
    <x v="55"/>
    <s v="0430"/>
    <s v="Stor-Elvdal"/>
    <s v="1"/>
    <s v="Menn"/>
    <x v="1"/>
    <x v="1"/>
    <x v="0"/>
    <x v="19"/>
  </r>
  <r>
    <x v="3"/>
    <s v="04"/>
    <x v="3"/>
    <x v="55"/>
    <s v="0430"/>
    <s v="Stor-Elvdal"/>
    <s v="1"/>
    <s v="Menn"/>
    <x v="2"/>
    <x v="2"/>
    <x v="0"/>
    <x v="24"/>
  </r>
  <r>
    <x v="3"/>
    <s v="04"/>
    <x v="3"/>
    <x v="55"/>
    <s v="0430"/>
    <s v="Stor-Elvdal"/>
    <s v="1"/>
    <s v="Menn"/>
    <x v="3"/>
    <x v="3"/>
    <x v="0"/>
    <x v="35"/>
  </r>
  <r>
    <x v="3"/>
    <s v="04"/>
    <x v="3"/>
    <x v="55"/>
    <s v="0430"/>
    <s v="Stor-Elvdal"/>
    <s v="1"/>
    <s v="Menn"/>
    <x v="4"/>
    <x v="4"/>
    <x v="0"/>
    <x v="16"/>
  </r>
  <r>
    <x v="3"/>
    <s v="04"/>
    <x v="3"/>
    <x v="55"/>
    <s v="0430"/>
    <s v="Stor-Elvdal"/>
    <s v="1"/>
    <s v="Menn"/>
    <x v="5"/>
    <x v="5"/>
    <x v="0"/>
    <x v="55"/>
  </r>
  <r>
    <x v="3"/>
    <s v="04"/>
    <x v="3"/>
    <x v="55"/>
    <s v="0430"/>
    <s v="Stor-Elvdal"/>
    <s v="2"/>
    <s v="Kvinner"/>
    <x v="0"/>
    <x v="0"/>
    <x v="1"/>
    <x v="0"/>
  </r>
  <r>
    <x v="3"/>
    <s v="04"/>
    <x v="3"/>
    <x v="55"/>
    <s v="0430"/>
    <s v="Stor-Elvdal"/>
    <s v="2"/>
    <s v="Kvinner"/>
    <x v="1"/>
    <x v="1"/>
    <x v="1"/>
    <x v="1"/>
  </r>
  <r>
    <x v="3"/>
    <s v="04"/>
    <x v="3"/>
    <x v="55"/>
    <s v="0430"/>
    <s v="Stor-Elvdal"/>
    <s v="2"/>
    <s v="Kvinner"/>
    <x v="2"/>
    <x v="2"/>
    <x v="1"/>
    <x v="7"/>
  </r>
  <r>
    <x v="3"/>
    <s v="04"/>
    <x v="3"/>
    <x v="55"/>
    <s v="0430"/>
    <s v="Stor-Elvdal"/>
    <s v="2"/>
    <s v="Kvinner"/>
    <x v="3"/>
    <x v="3"/>
    <x v="1"/>
    <x v="36"/>
  </r>
  <r>
    <x v="3"/>
    <s v="04"/>
    <x v="3"/>
    <x v="55"/>
    <s v="0430"/>
    <s v="Stor-Elvdal"/>
    <s v="2"/>
    <s v="Kvinner"/>
    <x v="4"/>
    <x v="4"/>
    <x v="1"/>
    <x v="19"/>
  </r>
  <r>
    <x v="3"/>
    <s v="04"/>
    <x v="3"/>
    <x v="55"/>
    <s v="0430"/>
    <s v="Stor-Elvdal"/>
    <s v="2"/>
    <s v="Kvinner"/>
    <x v="5"/>
    <x v="5"/>
    <x v="1"/>
    <x v="0"/>
  </r>
  <r>
    <x v="3"/>
    <s v="04"/>
    <x v="3"/>
    <x v="55"/>
    <s v="0430"/>
    <s v="Stor-Elvdal"/>
    <s v="1"/>
    <s v="Menn"/>
    <x v="0"/>
    <x v="0"/>
    <x v="1"/>
    <x v="23"/>
  </r>
  <r>
    <x v="3"/>
    <s v="04"/>
    <x v="3"/>
    <x v="55"/>
    <s v="0430"/>
    <s v="Stor-Elvdal"/>
    <s v="1"/>
    <s v="Menn"/>
    <x v="1"/>
    <x v="1"/>
    <x v="1"/>
    <x v="12"/>
  </r>
  <r>
    <x v="3"/>
    <s v="04"/>
    <x v="3"/>
    <x v="55"/>
    <s v="0430"/>
    <s v="Stor-Elvdal"/>
    <s v="1"/>
    <s v="Menn"/>
    <x v="2"/>
    <x v="2"/>
    <x v="1"/>
    <x v="4"/>
  </r>
  <r>
    <x v="3"/>
    <s v="04"/>
    <x v="3"/>
    <x v="55"/>
    <s v="0430"/>
    <s v="Stor-Elvdal"/>
    <s v="1"/>
    <s v="Menn"/>
    <x v="3"/>
    <x v="3"/>
    <x v="1"/>
    <x v="8"/>
  </r>
  <r>
    <x v="3"/>
    <s v="04"/>
    <x v="3"/>
    <x v="55"/>
    <s v="0430"/>
    <s v="Stor-Elvdal"/>
    <s v="1"/>
    <s v="Menn"/>
    <x v="4"/>
    <x v="4"/>
    <x v="1"/>
    <x v="46"/>
  </r>
  <r>
    <x v="3"/>
    <s v="04"/>
    <x v="3"/>
    <x v="55"/>
    <s v="0430"/>
    <s v="Stor-Elvdal"/>
    <s v="1"/>
    <s v="Menn"/>
    <x v="5"/>
    <x v="5"/>
    <x v="1"/>
    <x v="2"/>
  </r>
  <r>
    <x v="3"/>
    <s v="04"/>
    <x v="3"/>
    <x v="55"/>
    <s v="0430"/>
    <s v="Stor-Elvdal"/>
    <s v="2"/>
    <s v="Kvinner"/>
    <x v="0"/>
    <x v="0"/>
    <x v="2"/>
    <x v="0"/>
  </r>
  <r>
    <x v="3"/>
    <s v="04"/>
    <x v="3"/>
    <x v="55"/>
    <s v="0430"/>
    <s v="Stor-Elvdal"/>
    <s v="2"/>
    <s v="Kvinner"/>
    <x v="1"/>
    <x v="1"/>
    <x v="2"/>
    <x v="39"/>
  </r>
  <r>
    <x v="3"/>
    <s v="04"/>
    <x v="3"/>
    <x v="55"/>
    <s v="0430"/>
    <s v="Stor-Elvdal"/>
    <s v="2"/>
    <s v="Kvinner"/>
    <x v="2"/>
    <x v="2"/>
    <x v="2"/>
    <x v="12"/>
  </r>
  <r>
    <x v="3"/>
    <s v="04"/>
    <x v="3"/>
    <x v="55"/>
    <s v="0430"/>
    <s v="Stor-Elvdal"/>
    <s v="2"/>
    <s v="Kvinner"/>
    <x v="3"/>
    <x v="3"/>
    <x v="2"/>
    <x v="15"/>
  </r>
  <r>
    <x v="3"/>
    <s v="04"/>
    <x v="3"/>
    <x v="55"/>
    <s v="0430"/>
    <s v="Stor-Elvdal"/>
    <s v="2"/>
    <s v="Kvinner"/>
    <x v="4"/>
    <x v="4"/>
    <x v="2"/>
    <x v="19"/>
  </r>
  <r>
    <x v="3"/>
    <s v="04"/>
    <x v="3"/>
    <x v="55"/>
    <s v="0430"/>
    <s v="Stor-Elvdal"/>
    <s v="2"/>
    <s v="Kvinner"/>
    <x v="5"/>
    <x v="5"/>
    <x v="2"/>
    <x v="0"/>
  </r>
  <r>
    <x v="3"/>
    <s v="04"/>
    <x v="3"/>
    <x v="55"/>
    <s v="0430"/>
    <s v="Stor-Elvdal"/>
    <s v="1"/>
    <s v="Menn"/>
    <x v="0"/>
    <x v="0"/>
    <x v="2"/>
    <x v="39"/>
  </r>
  <r>
    <x v="3"/>
    <s v="04"/>
    <x v="3"/>
    <x v="55"/>
    <s v="0430"/>
    <s v="Stor-Elvdal"/>
    <s v="1"/>
    <s v="Menn"/>
    <x v="1"/>
    <x v="1"/>
    <x v="2"/>
    <x v="23"/>
  </r>
  <r>
    <x v="3"/>
    <s v="04"/>
    <x v="3"/>
    <x v="55"/>
    <s v="0430"/>
    <s v="Stor-Elvdal"/>
    <s v="1"/>
    <s v="Menn"/>
    <x v="2"/>
    <x v="2"/>
    <x v="2"/>
    <x v="4"/>
  </r>
  <r>
    <x v="3"/>
    <s v="04"/>
    <x v="3"/>
    <x v="55"/>
    <s v="0430"/>
    <s v="Stor-Elvdal"/>
    <s v="1"/>
    <s v="Menn"/>
    <x v="3"/>
    <x v="3"/>
    <x v="2"/>
    <x v="32"/>
  </r>
  <r>
    <x v="3"/>
    <s v="04"/>
    <x v="3"/>
    <x v="55"/>
    <s v="0430"/>
    <s v="Stor-Elvdal"/>
    <s v="1"/>
    <s v="Menn"/>
    <x v="4"/>
    <x v="4"/>
    <x v="2"/>
    <x v="38"/>
  </r>
  <r>
    <x v="3"/>
    <s v="04"/>
    <x v="3"/>
    <x v="55"/>
    <s v="0430"/>
    <s v="Stor-Elvdal"/>
    <s v="1"/>
    <s v="Menn"/>
    <x v="5"/>
    <x v="5"/>
    <x v="2"/>
    <x v="14"/>
  </r>
  <r>
    <x v="3"/>
    <s v="04"/>
    <x v="3"/>
    <x v="55"/>
    <s v="0430"/>
    <s v="Stor-Elvdal"/>
    <s v="2"/>
    <s v="Kvinner"/>
    <x v="0"/>
    <x v="0"/>
    <x v="3"/>
    <x v="19"/>
  </r>
  <r>
    <x v="3"/>
    <s v="04"/>
    <x v="3"/>
    <x v="55"/>
    <s v="0430"/>
    <s v="Stor-Elvdal"/>
    <s v="2"/>
    <s v="Kvinner"/>
    <x v="1"/>
    <x v="1"/>
    <x v="3"/>
    <x v="23"/>
  </r>
  <r>
    <x v="3"/>
    <s v="04"/>
    <x v="3"/>
    <x v="55"/>
    <s v="0430"/>
    <s v="Stor-Elvdal"/>
    <s v="2"/>
    <s v="Kvinner"/>
    <x v="2"/>
    <x v="2"/>
    <x v="3"/>
    <x v="12"/>
  </r>
  <r>
    <x v="3"/>
    <s v="04"/>
    <x v="3"/>
    <x v="55"/>
    <s v="0430"/>
    <s v="Stor-Elvdal"/>
    <s v="2"/>
    <s v="Kvinner"/>
    <x v="3"/>
    <x v="3"/>
    <x v="3"/>
    <x v="15"/>
  </r>
  <r>
    <x v="3"/>
    <s v="04"/>
    <x v="3"/>
    <x v="55"/>
    <s v="0430"/>
    <s v="Stor-Elvdal"/>
    <s v="2"/>
    <s v="Kvinner"/>
    <x v="4"/>
    <x v="4"/>
    <x v="3"/>
    <x v="23"/>
  </r>
  <r>
    <x v="3"/>
    <s v="04"/>
    <x v="3"/>
    <x v="55"/>
    <s v="0430"/>
    <s v="Stor-Elvdal"/>
    <s v="2"/>
    <s v="Kvinner"/>
    <x v="5"/>
    <x v="5"/>
    <x v="3"/>
    <x v="23"/>
  </r>
  <r>
    <x v="3"/>
    <s v="04"/>
    <x v="3"/>
    <x v="55"/>
    <s v="0430"/>
    <s v="Stor-Elvdal"/>
    <s v="1"/>
    <s v="Menn"/>
    <x v="0"/>
    <x v="0"/>
    <x v="3"/>
    <x v="23"/>
  </r>
  <r>
    <x v="3"/>
    <s v="04"/>
    <x v="3"/>
    <x v="55"/>
    <s v="0430"/>
    <s v="Stor-Elvdal"/>
    <s v="1"/>
    <s v="Menn"/>
    <x v="1"/>
    <x v="1"/>
    <x v="3"/>
    <x v="1"/>
  </r>
  <r>
    <x v="3"/>
    <s v="04"/>
    <x v="3"/>
    <x v="55"/>
    <s v="0430"/>
    <s v="Stor-Elvdal"/>
    <s v="1"/>
    <s v="Menn"/>
    <x v="2"/>
    <x v="2"/>
    <x v="3"/>
    <x v="4"/>
  </r>
  <r>
    <x v="3"/>
    <s v="04"/>
    <x v="3"/>
    <x v="55"/>
    <s v="0430"/>
    <s v="Stor-Elvdal"/>
    <s v="1"/>
    <s v="Menn"/>
    <x v="3"/>
    <x v="3"/>
    <x v="3"/>
    <x v="32"/>
  </r>
  <r>
    <x v="3"/>
    <s v="04"/>
    <x v="3"/>
    <x v="55"/>
    <s v="0430"/>
    <s v="Stor-Elvdal"/>
    <s v="1"/>
    <s v="Menn"/>
    <x v="4"/>
    <x v="4"/>
    <x v="3"/>
    <x v="27"/>
  </r>
  <r>
    <x v="3"/>
    <s v="04"/>
    <x v="3"/>
    <x v="55"/>
    <s v="0430"/>
    <s v="Stor-Elvdal"/>
    <s v="1"/>
    <s v="Menn"/>
    <x v="5"/>
    <x v="5"/>
    <x v="3"/>
    <x v="21"/>
  </r>
  <r>
    <x v="3"/>
    <s v="04"/>
    <x v="3"/>
    <x v="55"/>
    <s v="0430"/>
    <s v="Stor-Elvdal"/>
    <s v="2"/>
    <s v="Kvinner"/>
    <x v="0"/>
    <x v="0"/>
    <x v="4"/>
    <x v="0"/>
  </r>
  <r>
    <x v="3"/>
    <s v="04"/>
    <x v="3"/>
    <x v="55"/>
    <s v="0430"/>
    <s v="Stor-Elvdal"/>
    <s v="2"/>
    <s v="Kvinner"/>
    <x v="1"/>
    <x v="1"/>
    <x v="4"/>
    <x v="23"/>
  </r>
  <r>
    <x v="3"/>
    <s v="04"/>
    <x v="3"/>
    <x v="55"/>
    <s v="0430"/>
    <s v="Stor-Elvdal"/>
    <s v="2"/>
    <s v="Kvinner"/>
    <x v="2"/>
    <x v="2"/>
    <x v="4"/>
    <x v="0"/>
  </r>
  <r>
    <x v="3"/>
    <s v="04"/>
    <x v="3"/>
    <x v="55"/>
    <s v="0430"/>
    <s v="Stor-Elvdal"/>
    <s v="2"/>
    <s v="Kvinner"/>
    <x v="3"/>
    <x v="3"/>
    <x v="4"/>
    <x v="5"/>
  </r>
  <r>
    <x v="3"/>
    <s v="04"/>
    <x v="3"/>
    <x v="55"/>
    <s v="0430"/>
    <s v="Stor-Elvdal"/>
    <s v="2"/>
    <s v="Kvinner"/>
    <x v="4"/>
    <x v="4"/>
    <x v="4"/>
    <x v="1"/>
  </r>
  <r>
    <x v="3"/>
    <s v="04"/>
    <x v="3"/>
    <x v="55"/>
    <s v="0430"/>
    <s v="Stor-Elvdal"/>
    <s v="2"/>
    <s v="Kvinner"/>
    <x v="5"/>
    <x v="5"/>
    <x v="4"/>
    <x v="23"/>
  </r>
  <r>
    <x v="3"/>
    <s v="04"/>
    <x v="3"/>
    <x v="55"/>
    <s v="0430"/>
    <s v="Stor-Elvdal"/>
    <s v="1"/>
    <s v="Menn"/>
    <x v="0"/>
    <x v="0"/>
    <x v="4"/>
    <x v="0"/>
  </r>
  <r>
    <x v="3"/>
    <s v="04"/>
    <x v="3"/>
    <x v="55"/>
    <s v="0430"/>
    <s v="Stor-Elvdal"/>
    <s v="1"/>
    <s v="Menn"/>
    <x v="1"/>
    <x v="1"/>
    <x v="4"/>
    <x v="39"/>
  </r>
  <r>
    <x v="3"/>
    <s v="04"/>
    <x v="3"/>
    <x v="55"/>
    <s v="0430"/>
    <s v="Stor-Elvdal"/>
    <s v="1"/>
    <s v="Menn"/>
    <x v="2"/>
    <x v="2"/>
    <x v="4"/>
    <x v="2"/>
  </r>
  <r>
    <x v="3"/>
    <s v="04"/>
    <x v="3"/>
    <x v="55"/>
    <s v="0430"/>
    <s v="Stor-Elvdal"/>
    <s v="1"/>
    <s v="Menn"/>
    <x v="3"/>
    <x v="3"/>
    <x v="4"/>
    <x v="28"/>
  </r>
  <r>
    <x v="3"/>
    <s v="04"/>
    <x v="3"/>
    <x v="55"/>
    <s v="0430"/>
    <s v="Stor-Elvdal"/>
    <s v="1"/>
    <s v="Menn"/>
    <x v="4"/>
    <x v="4"/>
    <x v="4"/>
    <x v="63"/>
  </r>
  <r>
    <x v="3"/>
    <s v="04"/>
    <x v="3"/>
    <x v="55"/>
    <s v="0430"/>
    <s v="Stor-Elvdal"/>
    <s v="1"/>
    <s v="Menn"/>
    <x v="5"/>
    <x v="5"/>
    <x v="4"/>
    <x v="21"/>
  </r>
  <r>
    <x v="3"/>
    <s v="04"/>
    <x v="3"/>
    <x v="55"/>
    <s v="0430"/>
    <s v="Stor-Elvdal"/>
    <s v="2"/>
    <s v="Kvinner"/>
    <x v="0"/>
    <x v="0"/>
    <x v="5"/>
    <x v="23"/>
  </r>
  <r>
    <x v="3"/>
    <s v="04"/>
    <x v="3"/>
    <x v="55"/>
    <s v="0430"/>
    <s v="Stor-Elvdal"/>
    <s v="2"/>
    <s v="Kvinner"/>
    <x v="1"/>
    <x v="1"/>
    <x v="5"/>
    <x v="0"/>
  </r>
  <r>
    <x v="3"/>
    <s v="04"/>
    <x v="3"/>
    <x v="55"/>
    <s v="0430"/>
    <s v="Stor-Elvdal"/>
    <s v="2"/>
    <s v="Kvinner"/>
    <x v="2"/>
    <x v="2"/>
    <x v="5"/>
    <x v="0"/>
  </r>
  <r>
    <x v="3"/>
    <s v="04"/>
    <x v="3"/>
    <x v="55"/>
    <s v="0430"/>
    <s v="Stor-Elvdal"/>
    <s v="2"/>
    <s v="Kvinner"/>
    <x v="3"/>
    <x v="3"/>
    <x v="5"/>
    <x v="12"/>
  </r>
  <r>
    <x v="3"/>
    <s v="04"/>
    <x v="3"/>
    <x v="55"/>
    <s v="0430"/>
    <s v="Stor-Elvdal"/>
    <s v="2"/>
    <s v="Kvinner"/>
    <x v="4"/>
    <x v="4"/>
    <x v="5"/>
    <x v="1"/>
  </r>
  <r>
    <x v="3"/>
    <s v="04"/>
    <x v="3"/>
    <x v="55"/>
    <s v="0430"/>
    <s v="Stor-Elvdal"/>
    <s v="2"/>
    <s v="Kvinner"/>
    <x v="5"/>
    <x v="5"/>
    <x v="5"/>
    <x v="0"/>
  </r>
  <r>
    <x v="3"/>
    <s v="04"/>
    <x v="3"/>
    <x v="55"/>
    <s v="0430"/>
    <s v="Stor-Elvdal"/>
    <s v="1"/>
    <s v="Menn"/>
    <x v="0"/>
    <x v="0"/>
    <x v="5"/>
    <x v="23"/>
  </r>
  <r>
    <x v="3"/>
    <s v="04"/>
    <x v="3"/>
    <x v="55"/>
    <s v="0430"/>
    <s v="Stor-Elvdal"/>
    <s v="1"/>
    <s v="Menn"/>
    <x v="1"/>
    <x v="1"/>
    <x v="5"/>
    <x v="0"/>
  </r>
  <r>
    <x v="3"/>
    <s v="04"/>
    <x v="3"/>
    <x v="55"/>
    <s v="0430"/>
    <s v="Stor-Elvdal"/>
    <s v="1"/>
    <s v="Menn"/>
    <x v="2"/>
    <x v="2"/>
    <x v="5"/>
    <x v="36"/>
  </r>
  <r>
    <x v="3"/>
    <s v="04"/>
    <x v="3"/>
    <x v="55"/>
    <s v="0430"/>
    <s v="Stor-Elvdal"/>
    <s v="1"/>
    <s v="Menn"/>
    <x v="3"/>
    <x v="3"/>
    <x v="5"/>
    <x v="38"/>
  </r>
  <r>
    <x v="3"/>
    <s v="04"/>
    <x v="3"/>
    <x v="55"/>
    <s v="0430"/>
    <s v="Stor-Elvdal"/>
    <s v="1"/>
    <s v="Menn"/>
    <x v="4"/>
    <x v="4"/>
    <x v="5"/>
    <x v="41"/>
  </r>
  <r>
    <x v="3"/>
    <s v="04"/>
    <x v="3"/>
    <x v="55"/>
    <s v="0430"/>
    <s v="Stor-Elvdal"/>
    <s v="1"/>
    <s v="Menn"/>
    <x v="5"/>
    <x v="5"/>
    <x v="5"/>
    <x v="15"/>
  </r>
  <r>
    <x v="3"/>
    <s v="04"/>
    <x v="3"/>
    <x v="55"/>
    <s v="0430"/>
    <s v="Stor-Elvdal"/>
    <s v="2"/>
    <s v="Kvinner"/>
    <x v="0"/>
    <x v="0"/>
    <x v="6"/>
    <x v="39"/>
  </r>
  <r>
    <x v="3"/>
    <s v="04"/>
    <x v="3"/>
    <x v="55"/>
    <s v="0430"/>
    <s v="Stor-Elvdal"/>
    <s v="2"/>
    <s v="Kvinner"/>
    <x v="1"/>
    <x v="1"/>
    <x v="6"/>
    <x v="39"/>
  </r>
  <r>
    <x v="3"/>
    <s v="04"/>
    <x v="3"/>
    <x v="55"/>
    <s v="0430"/>
    <s v="Stor-Elvdal"/>
    <s v="2"/>
    <s v="Kvinner"/>
    <x v="2"/>
    <x v="2"/>
    <x v="6"/>
    <x v="19"/>
  </r>
  <r>
    <x v="3"/>
    <s v="04"/>
    <x v="3"/>
    <x v="55"/>
    <s v="0430"/>
    <s v="Stor-Elvdal"/>
    <s v="2"/>
    <s v="Kvinner"/>
    <x v="3"/>
    <x v="3"/>
    <x v="6"/>
    <x v="12"/>
  </r>
  <r>
    <x v="3"/>
    <s v="04"/>
    <x v="3"/>
    <x v="55"/>
    <s v="0430"/>
    <s v="Stor-Elvdal"/>
    <s v="2"/>
    <s v="Kvinner"/>
    <x v="4"/>
    <x v="4"/>
    <x v="6"/>
    <x v="23"/>
  </r>
  <r>
    <x v="3"/>
    <s v="04"/>
    <x v="3"/>
    <x v="55"/>
    <s v="0430"/>
    <s v="Stor-Elvdal"/>
    <s v="2"/>
    <s v="Kvinner"/>
    <x v="5"/>
    <x v="5"/>
    <x v="6"/>
    <x v="19"/>
  </r>
  <r>
    <x v="3"/>
    <s v="04"/>
    <x v="3"/>
    <x v="55"/>
    <s v="0430"/>
    <s v="Stor-Elvdal"/>
    <s v="1"/>
    <s v="Menn"/>
    <x v="0"/>
    <x v="0"/>
    <x v="6"/>
    <x v="1"/>
  </r>
  <r>
    <x v="3"/>
    <s v="04"/>
    <x v="3"/>
    <x v="55"/>
    <s v="0430"/>
    <s v="Stor-Elvdal"/>
    <s v="1"/>
    <s v="Menn"/>
    <x v="1"/>
    <x v="1"/>
    <x v="6"/>
    <x v="1"/>
  </r>
  <r>
    <x v="3"/>
    <s v="04"/>
    <x v="3"/>
    <x v="55"/>
    <s v="0430"/>
    <s v="Stor-Elvdal"/>
    <s v="1"/>
    <s v="Menn"/>
    <x v="2"/>
    <x v="2"/>
    <x v="6"/>
    <x v="14"/>
  </r>
  <r>
    <x v="3"/>
    <s v="04"/>
    <x v="3"/>
    <x v="55"/>
    <s v="0430"/>
    <s v="Stor-Elvdal"/>
    <s v="1"/>
    <s v="Menn"/>
    <x v="3"/>
    <x v="3"/>
    <x v="6"/>
    <x v="73"/>
  </r>
  <r>
    <x v="3"/>
    <s v="04"/>
    <x v="3"/>
    <x v="55"/>
    <s v="0430"/>
    <s v="Stor-Elvdal"/>
    <s v="1"/>
    <s v="Menn"/>
    <x v="4"/>
    <x v="4"/>
    <x v="6"/>
    <x v="51"/>
  </r>
  <r>
    <x v="3"/>
    <s v="04"/>
    <x v="3"/>
    <x v="55"/>
    <s v="0430"/>
    <s v="Stor-Elvdal"/>
    <s v="1"/>
    <s v="Menn"/>
    <x v="5"/>
    <x v="5"/>
    <x v="6"/>
    <x v="4"/>
  </r>
  <r>
    <x v="3"/>
    <s v="04"/>
    <x v="3"/>
    <x v="55"/>
    <s v="0430"/>
    <s v="Stor-Elvdal"/>
    <s v="2"/>
    <s v="Kvinner"/>
    <x v="0"/>
    <x v="0"/>
    <x v="7"/>
    <x v="39"/>
  </r>
  <r>
    <x v="3"/>
    <s v="04"/>
    <x v="3"/>
    <x v="55"/>
    <s v="0430"/>
    <s v="Stor-Elvdal"/>
    <s v="2"/>
    <s v="Kvinner"/>
    <x v="1"/>
    <x v="1"/>
    <x v="7"/>
    <x v="39"/>
  </r>
  <r>
    <x v="3"/>
    <s v="04"/>
    <x v="3"/>
    <x v="55"/>
    <s v="0430"/>
    <s v="Stor-Elvdal"/>
    <s v="2"/>
    <s v="Kvinner"/>
    <x v="2"/>
    <x v="2"/>
    <x v="7"/>
    <x v="0"/>
  </r>
  <r>
    <x v="3"/>
    <s v="04"/>
    <x v="3"/>
    <x v="55"/>
    <s v="0430"/>
    <s v="Stor-Elvdal"/>
    <s v="2"/>
    <s v="Kvinner"/>
    <x v="3"/>
    <x v="3"/>
    <x v="7"/>
    <x v="19"/>
  </r>
  <r>
    <x v="3"/>
    <s v="04"/>
    <x v="3"/>
    <x v="55"/>
    <s v="0430"/>
    <s v="Stor-Elvdal"/>
    <s v="2"/>
    <s v="Kvinner"/>
    <x v="4"/>
    <x v="4"/>
    <x v="7"/>
    <x v="0"/>
  </r>
  <r>
    <x v="3"/>
    <s v="04"/>
    <x v="3"/>
    <x v="55"/>
    <s v="0430"/>
    <s v="Stor-Elvdal"/>
    <s v="2"/>
    <s v="Kvinner"/>
    <x v="5"/>
    <x v="5"/>
    <x v="7"/>
    <x v="0"/>
  </r>
  <r>
    <x v="3"/>
    <s v="04"/>
    <x v="3"/>
    <x v="55"/>
    <s v="0430"/>
    <s v="Stor-Elvdal"/>
    <s v="1"/>
    <s v="Menn"/>
    <x v="0"/>
    <x v="0"/>
    <x v="7"/>
    <x v="0"/>
  </r>
  <r>
    <x v="3"/>
    <s v="04"/>
    <x v="3"/>
    <x v="55"/>
    <s v="0430"/>
    <s v="Stor-Elvdal"/>
    <s v="1"/>
    <s v="Menn"/>
    <x v="1"/>
    <x v="1"/>
    <x v="7"/>
    <x v="23"/>
  </r>
  <r>
    <x v="3"/>
    <s v="04"/>
    <x v="3"/>
    <x v="55"/>
    <s v="0430"/>
    <s v="Stor-Elvdal"/>
    <s v="1"/>
    <s v="Menn"/>
    <x v="2"/>
    <x v="2"/>
    <x v="7"/>
    <x v="13"/>
  </r>
  <r>
    <x v="3"/>
    <s v="04"/>
    <x v="3"/>
    <x v="55"/>
    <s v="0430"/>
    <s v="Stor-Elvdal"/>
    <s v="1"/>
    <s v="Menn"/>
    <x v="3"/>
    <x v="3"/>
    <x v="7"/>
    <x v="38"/>
  </r>
  <r>
    <x v="3"/>
    <s v="04"/>
    <x v="3"/>
    <x v="55"/>
    <s v="0430"/>
    <s v="Stor-Elvdal"/>
    <s v="1"/>
    <s v="Menn"/>
    <x v="4"/>
    <x v="4"/>
    <x v="7"/>
    <x v="24"/>
  </r>
  <r>
    <x v="3"/>
    <s v="04"/>
    <x v="3"/>
    <x v="55"/>
    <s v="0430"/>
    <s v="Stor-Elvdal"/>
    <s v="1"/>
    <s v="Menn"/>
    <x v="5"/>
    <x v="5"/>
    <x v="7"/>
    <x v="15"/>
  </r>
  <r>
    <x v="3"/>
    <s v="04"/>
    <x v="3"/>
    <x v="56"/>
    <s v="0432"/>
    <s v="Rendalen"/>
    <s v="2"/>
    <s v="Kvinner"/>
    <x v="0"/>
    <x v="0"/>
    <x v="0"/>
    <x v="0"/>
  </r>
  <r>
    <x v="3"/>
    <s v="04"/>
    <x v="3"/>
    <x v="56"/>
    <s v="0432"/>
    <s v="Rendalen"/>
    <s v="2"/>
    <s v="Kvinner"/>
    <x v="1"/>
    <x v="1"/>
    <x v="0"/>
    <x v="0"/>
  </r>
  <r>
    <x v="3"/>
    <s v="04"/>
    <x v="3"/>
    <x v="56"/>
    <s v="0432"/>
    <s v="Rendalen"/>
    <s v="2"/>
    <s v="Kvinner"/>
    <x v="2"/>
    <x v="2"/>
    <x v="0"/>
    <x v="19"/>
  </r>
  <r>
    <x v="3"/>
    <s v="04"/>
    <x v="3"/>
    <x v="56"/>
    <s v="0432"/>
    <s v="Rendalen"/>
    <s v="2"/>
    <s v="Kvinner"/>
    <x v="3"/>
    <x v="3"/>
    <x v="0"/>
    <x v="12"/>
  </r>
  <r>
    <x v="3"/>
    <s v="04"/>
    <x v="3"/>
    <x v="56"/>
    <s v="0432"/>
    <s v="Rendalen"/>
    <s v="2"/>
    <s v="Kvinner"/>
    <x v="4"/>
    <x v="4"/>
    <x v="0"/>
    <x v="36"/>
  </r>
  <r>
    <x v="3"/>
    <s v="04"/>
    <x v="3"/>
    <x v="56"/>
    <s v="0432"/>
    <s v="Rendalen"/>
    <s v="2"/>
    <s v="Kvinner"/>
    <x v="5"/>
    <x v="5"/>
    <x v="0"/>
    <x v="19"/>
  </r>
  <r>
    <x v="3"/>
    <s v="04"/>
    <x v="3"/>
    <x v="56"/>
    <s v="0432"/>
    <s v="Rendalen"/>
    <s v="1"/>
    <s v="Menn"/>
    <x v="0"/>
    <x v="0"/>
    <x v="0"/>
    <x v="13"/>
  </r>
  <r>
    <x v="3"/>
    <s v="04"/>
    <x v="3"/>
    <x v="56"/>
    <s v="0432"/>
    <s v="Rendalen"/>
    <s v="1"/>
    <s v="Menn"/>
    <x v="1"/>
    <x v="1"/>
    <x v="0"/>
    <x v="0"/>
  </r>
  <r>
    <x v="3"/>
    <s v="04"/>
    <x v="3"/>
    <x v="56"/>
    <s v="0432"/>
    <s v="Rendalen"/>
    <s v="1"/>
    <s v="Menn"/>
    <x v="2"/>
    <x v="2"/>
    <x v="0"/>
    <x v="14"/>
  </r>
  <r>
    <x v="3"/>
    <s v="04"/>
    <x v="3"/>
    <x v="56"/>
    <s v="0432"/>
    <s v="Rendalen"/>
    <s v="1"/>
    <s v="Menn"/>
    <x v="3"/>
    <x v="3"/>
    <x v="0"/>
    <x v="27"/>
  </r>
  <r>
    <x v="3"/>
    <s v="04"/>
    <x v="3"/>
    <x v="56"/>
    <s v="0432"/>
    <s v="Rendalen"/>
    <s v="1"/>
    <s v="Menn"/>
    <x v="4"/>
    <x v="4"/>
    <x v="0"/>
    <x v="60"/>
  </r>
  <r>
    <x v="3"/>
    <s v="04"/>
    <x v="3"/>
    <x v="56"/>
    <s v="0432"/>
    <s v="Rendalen"/>
    <s v="1"/>
    <s v="Menn"/>
    <x v="5"/>
    <x v="5"/>
    <x v="0"/>
    <x v="14"/>
  </r>
  <r>
    <x v="3"/>
    <s v="04"/>
    <x v="3"/>
    <x v="56"/>
    <s v="0432"/>
    <s v="Rendalen"/>
    <s v="2"/>
    <s v="Kvinner"/>
    <x v="0"/>
    <x v="0"/>
    <x v="1"/>
    <x v="39"/>
  </r>
  <r>
    <x v="3"/>
    <s v="04"/>
    <x v="3"/>
    <x v="56"/>
    <s v="0432"/>
    <s v="Rendalen"/>
    <s v="2"/>
    <s v="Kvinner"/>
    <x v="1"/>
    <x v="1"/>
    <x v="1"/>
    <x v="23"/>
  </r>
  <r>
    <x v="3"/>
    <s v="04"/>
    <x v="3"/>
    <x v="56"/>
    <s v="0432"/>
    <s v="Rendalen"/>
    <s v="2"/>
    <s v="Kvinner"/>
    <x v="2"/>
    <x v="2"/>
    <x v="1"/>
    <x v="12"/>
  </r>
  <r>
    <x v="3"/>
    <s v="04"/>
    <x v="3"/>
    <x v="56"/>
    <s v="0432"/>
    <s v="Rendalen"/>
    <s v="2"/>
    <s v="Kvinner"/>
    <x v="3"/>
    <x v="3"/>
    <x v="1"/>
    <x v="7"/>
  </r>
  <r>
    <x v="3"/>
    <s v="04"/>
    <x v="3"/>
    <x v="56"/>
    <s v="0432"/>
    <s v="Rendalen"/>
    <s v="2"/>
    <s v="Kvinner"/>
    <x v="4"/>
    <x v="4"/>
    <x v="1"/>
    <x v="7"/>
  </r>
  <r>
    <x v="3"/>
    <s v="04"/>
    <x v="3"/>
    <x v="56"/>
    <s v="0432"/>
    <s v="Rendalen"/>
    <s v="2"/>
    <s v="Kvinner"/>
    <x v="5"/>
    <x v="5"/>
    <x v="1"/>
    <x v="23"/>
  </r>
  <r>
    <x v="3"/>
    <s v="04"/>
    <x v="3"/>
    <x v="56"/>
    <s v="0432"/>
    <s v="Rendalen"/>
    <s v="1"/>
    <s v="Menn"/>
    <x v="0"/>
    <x v="0"/>
    <x v="1"/>
    <x v="19"/>
  </r>
  <r>
    <x v="3"/>
    <s v="04"/>
    <x v="3"/>
    <x v="56"/>
    <s v="0432"/>
    <s v="Rendalen"/>
    <s v="1"/>
    <s v="Menn"/>
    <x v="1"/>
    <x v="1"/>
    <x v="1"/>
    <x v="19"/>
  </r>
  <r>
    <x v="3"/>
    <s v="04"/>
    <x v="3"/>
    <x v="56"/>
    <s v="0432"/>
    <s v="Rendalen"/>
    <s v="1"/>
    <s v="Menn"/>
    <x v="2"/>
    <x v="2"/>
    <x v="1"/>
    <x v="24"/>
  </r>
  <r>
    <x v="3"/>
    <s v="04"/>
    <x v="3"/>
    <x v="56"/>
    <s v="0432"/>
    <s v="Rendalen"/>
    <s v="1"/>
    <s v="Menn"/>
    <x v="3"/>
    <x v="3"/>
    <x v="1"/>
    <x v="38"/>
  </r>
  <r>
    <x v="3"/>
    <s v="04"/>
    <x v="3"/>
    <x v="56"/>
    <s v="0432"/>
    <s v="Rendalen"/>
    <s v="1"/>
    <s v="Menn"/>
    <x v="4"/>
    <x v="4"/>
    <x v="1"/>
    <x v="25"/>
  </r>
  <r>
    <x v="3"/>
    <s v="04"/>
    <x v="3"/>
    <x v="56"/>
    <s v="0432"/>
    <s v="Rendalen"/>
    <s v="1"/>
    <s v="Menn"/>
    <x v="5"/>
    <x v="5"/>
    <x v="1"/>
    <x v="6"/>
  </r>
  <r>
    <x v="3"/>
    <s v="04"/>
    <x v="3"/>
    <x v="56"/>
    <s v="0432"/>
    <s v="Rendalen"/>
    <s v="2"/>
    <s v="Kvinner"/>
    <x v="0"/>
    <x v="0"/>
    <x v="2"/>
    <x v="0"/>
  </r>
  <r>
    <x v="3"/>
    <s v="04"/>
    <x v="3"/>
    <x v="56"/>
    <s v="0432"/>
    <s v="Rendalen"/>
    <s v="2"/>
    <s v="Kvinner"/>
    <x v="1"/>
    <x v="1"/>
    <x v="2"/>
    <x v="1"/>
  </r>
  <r>
    <x v="3"/>
    <s v="04"/>
    <x v="3"/>
    <x v="56"/>
    <s v="0432"/>
    <s v="Rendalen"/>
    <s v="2"/>
    <s v="Kvinner"/>
    <x v="2"/>
    <x v="2"/>
    <x v="2"/>
    <x v="1"/>
  </r>
  <r>
    <x v="3"/>
    <s v="04"/>
    <x v="3"/>
    <x v="56"/>
    <s v="0432"/>
    <s v="Rendalen"/>
    <s v="2"/>
    <s v="Kvinner"/>
    <x v="3"/>
    <x v="3"/>
    <x v="2"/>
    <x v="1"/>
  </r>
  <r>
    <x v="3"/>
    <s v="04"/>
    <x v="3"/>
    <x v="56"/>
    <s v="0432"/>
    <s v="Rendalen"/>
    <s v="2"/>
    <s v="Kvinner"/>
    <x v="4"/>
    <x v="4"/>
    <x v="2"/>
    <x v="19"/>
  </r>
  <r>
    <x v="3"/>
    <s v="04"/>
    <x v="3"/>
    <x v="56"/>
    <s v="0432"/>
    <s v="Rendalen"/>
    <s v="2"/>
    <s v="Kvinner"/>
    <x v="5"/>
    <x v="5"/>
    <x v="2"/>
    <x v="0"/>
  </r>
  <r>
    <x v="3"/>
    <s v="04"/>
    <x v="3"/>
    <x v="56"/>
    <s v="0432"/>
    <s v="Rendalen"/>
    <s v="1"/>
    <s v="Menn"/>
    <x v="0"/>
    <x v="0"/>
    <x v="2"/>
    <x v="19"/>
  </r>
  <r>
    <x v="3"/>
    <s v="04"/>
    <x v="3"/>
    <x v="56"/>
    <s v="0432"/>
    <s v="Rendalen"/>
    <s v="1"/>
    <s v="Menn"/>
    <x v="1"/>
    <x v="1"/>
    <x v="2"/>
    <x v="0"/>
  </r>
  <r>
    <x v="3"/>
    <s v="04"/>
    <x v="3"/>
    <x v="56"/>
    <s v="0432"/>
    <s v="Rendalen"/>
    <s v="1"/>
    <s v="Menn"/>
    <x v="2"/>
    <x v="2"/>
    <x v="2"/>
    <x v="3"/>
  </r>
  <r>
    <x v="3"/>
    <s v="04"/>
    <x v="3"/>
    <x v="56"/>
    <s v="0432"/>
    <s v="Rendalen"/>
    <s v="1"/>
    <s v="Menn"/>
    <x v="3"/>
    <x v="3"/>
    <x v="2"/>
    <x v="27"/>
  </r>
  <r>
    <x v="3"/>
    <s v="04"/>
    <x v="3"/>
    <x v="56"/>
    <s v="0432"/>
    <s v="Rendalen"/>
    <s v="1"/>
    <s v="Menn"/>
    <x v="4"/>
    <x v="4"/>
    <x v="2"/>
    <x v="60"/>
  </r>
  <r>
    <x v="3"/>
    <s v="04"/>
    <x v="3"/>
    <x v="56"/>
    <s v="0432"/>
    <s v="Rendalen"/>
    <s v="1"/>
    <s v="Menn"/>
    <x v="5"/>
    <x v="5"/>
    <x v="2"/>
    <x v="5"/>
  </r>
  <r>
    <x v="3"/>
    <s v="04"/>
    <x v="3"/>
    <x v="56"/>
    <s v="0432"/>
    <s v="Rendalen"/>
    <s v="2"/>
    <s v="Kvinner"/>
    <x v="0"/>
    <x v="0"/>
    <x v="3"/>
    <x v="0"/>
  </r>
  <r>
    <x v="3"/>
    <s v="04"/>
    <x v="3"/>
    <x v="56"/>
    <s v="0432"/>
    <s v="Rendalen"/>
    <s v="2"/>
    <s v="Kvinner"/>
    <x v="1"/>
    <x v="1"/>
    <x v="3"/>
    <x v="23"/>
  </r>
  <r>
    <x v="3"/>
    <s v="04"/>
    <x v="3"/>
    <x v="56"/>
    <s v="0432"/>
    <s v="Rendalen"/>
    <s v="2"/>
    <s v="Kvinner"/>
    <x v="2"/>
    <x v="2"/>
    <x v="3"/>
    <x v="19"/>
  </r>
  <r>
    <x v="3"/>
    <s v="04"/>
    <x v="3"/>
    <x v="56"/>
    <s v="0432"/>
    <s v="Rendalen"/>
    <s v="2"/>
    <s v="Kvinner"/>
    <x v="3"/>
    <x v="3"/>
    <x v="3"/>
    <x v="23"/>
  </r>
  <r>
    <x v="3"/>
    <s v="04"/>
    <x v="3"/>
    <x v="56"/>
    <s v="0432"/>
    <s v="Rendalen"/>
    <s v="2"/>
    <s v="Kvinner"/>
    <x v="4"/>
    <x v="4"/>
    <x v="3"/>
    <x v="7"/>
  </r>
  <r>
    <x v="3"/>
    <s v="04"/>
    <x v="3"/>
    <x v="56"/>
    <s v="0432"/>
    <s v="Rendalen"/>
    <s v="2"/>
    <s v="Kvinner"/>
    <x v="5"/>
    <x v="5"/>
    <x v="3"/>
    <x v="23"/>
  </r>
  <r>
    <x v="3"/>
    <s v="04"/>
    <x v="3"/>
    <x v="56"/>
    <s v="0432"/>
    <s v="Rendalen"/>
    <s v="1"/>
    <s v="Menn"/>
    <x v="0"/>
    <x v="0"/>
    <x v="3"/>
    <x v="19"/>
  </r>
  <r>
    <x v="3"/>
    <s v="04"/>
    <x v="3"/>
    <x v="56"/>
    <s v="0432"/>
    <s v="Rendalen"/>
    <s v="1"/>
    <s v="Menn"/>
    <x v="1"/>
    <x v="1"/>
    <x v="3"/>
    <x v="23"/>
  </r>
  <r>
    <x v="3"/>
    <s v="04"/>
    <x v="3"/>
    <x v="56"/>
    <s v="0432"/>
    <s v="Rendalen"/>
    <s v="1"/>
    <s v="Menn"/>
    <x v="2"/>
    <x v="2"/>
    <x v="3"/>
    <x v="24"/>
  </r>
  <r>
    <x v="3"/>
    <s v="04"/>
    <x v="3"/>
    <x v="56"/>
    <s v="0432"/>
    <s v="Rendalen"/>
    <s v="1"/>
    <s v="Menn"/>
    <x v="3"/>
    <x v="3"/>
    <x v="3"/>
    <x v="27"/>
  </r>
  <r>
    <x v="3"/>
    <s v="04"/>
    <x v="3"/>
    <x v="56"/>
    <s v="0432"/>
    <s v="Rendalen"/>
    <s v="1"/>
    <s v="Menn"/>
    <x v="4"/>
    <x v="4"/>
    <x v="3"/>
    <x v="50"/>
  </r>
  <r>
    <x v="3"/>
    <s v="04"/>
    <x v="3"/>
    <x v="56"/>
    <s v="0432"/>
    <s v="Rendalen"/>
    <s v="1"/>
    <s v="Menn"/>
    <x v="5"/>
    <x v="5"/>
    <x v="3"/>
    <x v="15"/>
  </r>
  <r>
    <x v="3"/>
    <s v="04"/>
    <x v="3"/>
    <x v="56"/>
    <s v="0432"/>
    <s v="Rendalen"/>
    <s v="2"/>
    <s v="Kvinner"/>
    <x v="0"/>
    <x v="0"/>
    <x v="4"/>
    <x v="1"/>
  </r>
  <r>
    <x v="3"/>
    <s v="04"/>
    <x v="3"/>
    <x v="56"/>
    <s v="0432"/>
    <s v="Rendalen"/>
    <s v="2"/>
    <s v="Kvinner"/>
    <x v="1"/>
    <x v="1"/>
    <x v="4"/>
    <x v="0"/>
  </r>
  <r>
    <x v="3"/>
    <s v="04"/>
    <x v="3"/>
    <x v="56"/>
    <s v="0432"/>
    <s v="Rendalen"/>
    <s v="2"/>
    <s v="Kvinner"/>
    <x v="2"/>
    <x v="2"/>
    <x v="4"/>
    <x v="1"/>
  </r>
  <r>
    <x v="3"/>
    <s v="04"/>
    <x v="3"/>
    <x v="56"/>
    <s v="0432"/>
    <s v="Rendalen"/>
    <s v="2"/>
    <s v="Kvinner"/>
    <x v="3"/>
    <x v="3"/>
    <x v="4"/>
    <x v="19"/>
  </r>
  <r>
    <x v="3"/>
    <s v="04"/>
    <x v="3"/>
    <x v="56"/>
    <s v="0432"/>
    <s v="Rendalen"/>
    <s v="2"/>
    <s v="Kvinner"/>
    <x v="4"/>
    <x v="4"/>
    <x v="4"/>
    <x v="12"/>
  </r>
  <r>
    <x v="3"/>
    <s v="04"/>
    <x v="3"/>
    <x v="56"/>
    <s v="0432"/>
    <s v="Rendalen"/>
    <s v="2"/>
    <s v="Kvinner"/>
    <x v="5"/>
    <x v="5"/>
    <x v="4"/>
    <x v="19"/>
  </r>
  <r>
    <x v="3"/>
    <s v="04"/>
    <x v="3"/>
    <x v="56"/>
    <s v="0432"/>
    <s v="Rendalen"/>
    <s v="1"/>
    <s v="Menn"/>
    <x v="0"/>
    <x v="0"/>
    <x v="4"/>
    <x v="12"/>
  </r>
  <r>
    <x v="3"/>
    <s v="04"/>
    <x v="3"/>
    <x v="56"/>
    <s v="0432"/>
    <s v="Rendalen"/>
    <s v="1"/>
    <s v="Menn"/>
    <x v="1"/>
    <x v="1"/>
    <x v="4"/>
    <x v="0"/>
  </r>
  <r>
    <x v="3"/>
    <s v="04"/>
    <x v="3"/>
    <x v="56"/>
    <s v="0432"/>
    <s v="Rendalen"/>
    <s v="1"/>
    <s v="Menn"/>
    <x v="2"/>
    <x v="2"/>
    <x v="4"/>
    <x v="36"/>
  </r>
  <r>
    <x v="3"/>
    <s v="04"/>
    <x v="3"/>
    <x v="56"/>
    <s v="0432"/>
    <s v="Rendalen"/>
    <s v="1"/>
    <s v="Menn"/>
    <x v="3"/>
    <x v="3"/>
    <x v="4"/>
    <x v="11"/>
  </r>
  <r>
    <x v="3"/>
    <s v="04"/>
    <x v="3"/>
    <x v="56"/>
    <s v="0432"/>
    <s v="Rendalen"/>
    <s v="1"/>
    <s v="Menn"/>
    <x v="4"/>
    <x v="4"/>
    <x v="4"/>
    <x v="35"/>
  </r>
  <r>
    <x v="3"/>
    <s v="04"/>
    <x v="3"/>
    <x v="56"/>
    <s v="0432"/>
    <s v="Rendalen"/>
    <s v="1"/>
    <s v="Menn"/>
    <x v="5"/>
    <x v="5"/>
    <x v="4"/>
    <x v="2"/>
  </r>
  <r>
    <x v="3"/>
    <s v="04"/>
    <x v="3"/>
    <x v="56"/>
    <s v="0432"/>
    <s v="Rendalen"/>
    <s v="2"/>
    <s v="Kvinner"/>
    <x v="0"/>
    <x v="0"/>
    <x v="5"/>
    <x v="39"/>
  </r>
  <r>
    <x v="3"/>
    <s v="04"/>
    <x v="3"/>
    <x v="56"/>
    <s v="0432"/>
    <s v="Rendalen"/>
    <s v="2"/>
    <s v="Kvinner"/>
    <x v="1"/>
    <x v="1"/>
    <x v="5"/>
    <x v="1"/>
  </r>
  <r>
    <x v="3"/>
    <s v="04"/>
    <x v="3"/>
    <x v="56"/>
    <s v="0432"/>
    <s v="Rendalen"/>
    <s v="2"/>
    <s v="Kvinner"/>
    <x v="2"/>
    <x v="2"/>
    <x v="5"/>
    <x v="0"/>
  </r>
  <r>
    <x v="3"/>
    <s v="04"/>
    <x v="3"/>
    <x v="56"/>
    <s v="0432"/>
    <s v="Rendalen"/>
    <s v="2"/>
    <s v="Kvinner"/>
    <x v="3"/>
    <x v="3"/>
    <x v="5"/>
    <x v="19"/>
  </r>
  <r>
    <x v="3"/>
    <s v="04"/>
    <x v="3"/>
    <x v="56"/>
    <s v="0432"/>
    <s v="Rendalen"/>
    <s v="2"/>
    <s v="Kvinner"/>
    <x v="4"/>
    <x v="4"/>
    <x v="5"/>
    <x v="1"/>
  </r>
  <r>
    <x v="3"/>
    <s v="04"/>
    <x v="3"/>
    <x v="56"/>
    <s v="0432"/>
    <s v="Rendalen"/>
    <s v="2"/>
    <s v="Kvinner"/>
    <x v="5"/>
    <x v="5"/>
    <x v="5"/>
    <x v="1"/>
  </r>
  <r>
    <x v="3"/>
    <s v="04"/>
    <x v="3"/>
    <x v="56"/>
    <s v="0432"/>
    <s v="Rendalen"/>
    <s v="1"/>
    <s v="Menn"/>
    <x v="0"/>
    <x v="0"/>
    <x v="5"/>
    <x v="1"/>
  </r>
  <r>
    <x v="3"/>
    <s v="04"/>
    <x v="3"/>
    <x v="56"/>
    <s v="0432"/>
    <s v="Rendalen"/>
    <s v="1"/>
    <s v="Menn"/>
    <x v="1"/>
    <x v="1"/>
    <x v="5"/>
    <x v="23"/>
  </r>
  <r>
    <x v="3"/>
    <s v="04"/>
    <x v="3"/>
    <x v="56"/>
    <s v="0432"/>
    <s v="Rendalen"/>
    <s v="1"/>
    <s v="Menn"/>
    <x v="2"/>
    <x v="2"/>
    <x v="5"/>
    <x v="36"/>
  </r>
  <r>
    <x v="3"/>
    <s v="04"/>
    <x v="3"/>
    <x v="56"/>
    <s v="0432"/>
    <s v="Rendalen"/>
    <s v="1"/>
    <s v="Menn"/>
    <x v="3"/>
    <x v="3"/>
    <x v="5"/>
    <x v="45"/>
  </r>
  <r>
    <x v="3"/>
    <s v="04"/>
    <x v="3"/>
    <x v="56"/>
    <s v="0432"/>
    <s v="Rendalen"/>
    <s v="1"/>
    <s v="Menn"/>
    <x v="4"/>
    <x v="4"/>
    <x v="5"/>
    <x v="73"/>
  </r>
  <r>
    <x v="3"/>
    <s v="04"/>
    <x v="3"/>
    <x v="56"/>
    <s v="0432"/>
    <s v="Rendalen"/>
    <s v="1"/>
    <s v="Menn"/>
    <x v="5"/>
    <x v="5"/>
    <x v="5"/>
    <x v="4"/>
  </r>
  <r>
    <x v="3"/>
    <s v="04"/>
    <x v="3"/>
    <x v="56"/>
    <s v="0432"/>
    <s v="Rendalen"/>
    <s v="2"/>
    <s v="Kvinner"/>
    <x v="0"/>
    <x v="0"/>
    <x v="6"/>
    <x v="0"/>
  </r>
  <r>
    <x v="3"/>
    <s v="04"/>
    <x v="3"/>
    <x v="56"/>
    <s v="0432"/>
    <s v="Rendalen"/>
    <s v="2"/>
    <s v="Kvinner"/>
    <x v="1"/>
    <x v="1"/>
    <x v="6"/>
    <x v="23"/>
  </r>
  <r>
    <x v="3"/>
    <s v="04"/>
    <x v="3"/>
    <x v="56"/>
    <s v="0432"/>
    <s v="Rendalen"/>
    <s v="2"/>
    <s v="Kvinner"/>
    <x v="2"/>
    <x v="2"/>
    <x v="6"/>
    <x v="0"/>
  </r>
  <r>
    <x v="3"/>
    <s v="04"/>
    <x v="3"/>
    <x v="56"/>
    <s v="0432"/>
    <s v="Rendalen"/>
    <s v="2"/>
    <s v="Kvinner"/>
    <x v="3"/>
    <x v="3"/>
    <x v="6"/>
    <x v="1"/>
  </r>
  <r>
    <x v="3"/>
    <s v="04"/>
    <x v="3"/>
    <x v="56"/>
    <s v="0432"/>
    <s v="Rendalen"/>
    <s v="2"/>
    <s v="Kvinner"/>
    <x v="4"/>
    <x v="4"/>
    <x v="6"/>
    <x v="0"/>
  </r>
  <r>
    <x v="3"/>
    <s v="04"/>
    <x v="3"/>
    <x v="56"/>
    <s v="0432"/>
    <s v="Rendalen"/>
    <s v="2"/>
    <s v="Kvinner"/>
    <x v="5"/>
    <x v="5"/>
    <x v="6"/>
    <x v="12"/>
  </r>
  <r>
    <x v="3"/>
    <s v="04"/>
    <x v="3"/>
    <x v="56"/>
    <s v="0432"/>
    <s v="Rendalen"/>
    <s v="1"/>
    <s v="Menn"/>
    <x v="0"/>
    <x v="0"/>
    <x v="6"/>
    <x v="0"/>
  </r>
  <r>
    <x v="3"/>
    <s v="04"/>
    <x v="3"/>
    <x v="56"/>
    <s v="0432"/>
    <s v="Rendalen"/>
    <s v="1"/>
    <s v="Menn"/>
    <x v="1"/>
    <x v="1"/>
    <x v="6"/>
    <x v="0"/>
  </r>
  <r>
    <x v="3"/>
    <s v="04"/>
    <x v="3"/>
    <x v="56"/>
    <s v="0432"/>
    <s v="Rendalen"/>
    <s v="1"/>
    <s v="Menn"/>
    <x v="2"/>
    <x v="2"/>
    <x v="6"/>
    <x v="7"/>
  </r>
  <r>
    <x v="3"/>
    <s v="04"/>
    <x v="3"/>
    <x v="56"/>
    <s v="0432"/>
    <s v="Rendalen"/>
    <s v="1"/>
    <s v="Menn"/>
    <x v="3"/>
    <x v="3"/>
    <x v="6"/>
    <x v="41"/>
  </r>
  <r>
    <x v="3"/>
    <s v="04"/>
    <x v="3"/>
    <x v="56"/>
    <s v="0432"/>
    <s v="Rendalen"/>
    <s v="1"/>
    <s v="Menn"/>
    <x v="4"/>
    <x v="4"/>
    <x v="6"/>
    <x v="8"/>
  </r>
  <r>
    <x v="3"/>
    <s v="04"/>
    <x v="3"/>
    <x v="56"/>
    <s v="0432"/>
    <s v="Rendalen"/>
    <s v="1"/>
    <s v="Menn"/>
    <x v="5"/>
    <x v="5"/>
    <x v="6"/>
    <x v="14"/>
  </r>
  <r>
    <x v="3"/>
    <s v="04"/>
    <x v="3"/>
    <x v="56"/>
    <s v="0432"/>
    <s v="Rendalen"/>
    <s v="2"/>
    <s v="Kvinner"/>
    <x v="0"/>
    <x v="0"/>
    <x v="7"/>
    <x v="23"/>
  </r>
  <r>
    <x v="3"/>
    <s v="04"/>
    <x v="3"/>
    <x v="56"/>
    <s v="0432"/>
    <s v="Rendalen"/>
    <s v="2"/>
    <s v="Kvinner"/>
    <x v="1"/>
    <x v="1"/>
    <x v="7"/>
    <x v="23"/>
  </r>
  <r>
    <x v="3"/>
    <s v="04"/>
    <x v="3"/>
    <x v="56"/>
    <s v="0432"/>
    <s v="Rendalen"/>
    <s v="2"/>
    <s v="Kvinner"/>
    <x v="2"/>
    <x v="2"/>
    <x v="7"/>
    <x v="23"/>
  </r>
  <r>
    <x v="3"/>
    <s v="04"/>
    <x v="3"/>
    <x v="56"/>
    <s v="0432"/>
    <s v="Rendalen"/>
    <s v="2"/>
    <s v="Kvinner"/>
    <x v="3"/>
    <x v="3"/>
    <x v="7"/>
    <x v="0"/>
  </r>
  <r>
    <x v="3"/>
    <s v="04"/>
    <x v="3"/>
    <x v="56"/>
    <s v="0432"/>
    <s v="Rendalen"/>
    <s v="2"/>
    <s v="Kvinner"/>
    <x v="4"/>
    <x v="4"/>
    <x v="7"/>
    <x v="1"/>
  </r>
  <r>
    <x v="3"/>
    <s v="04"/>
    <x v="3"/>
    <x v="56"/>
    <s v="0432"/>
    <s v="Rendalen"/>
    <s v="2"/>
    <s v="Kvinner"/>
    <x v="5"/>
    <x v="5"/>
    <x v="7"/>
    <x v="23"/>
  </r>
  <r>
    <x v="3"/>
    <s v="04"/>
    <x v="3"/>
    <x v="56"/>
    <s v="0432"/>
    <s v="Rendalen"/>
    <s v="1"/>
    <s v="Menn"/>
    <x v="0"/>
    <x v="0"/>
    <x v="7"/>
    <x v="39"/>
  </r>
  <r>
    <x v="3"/>
    <s v="04"/>
    <x v="3"/>
    <x v="56"/>
    <s v="0432"/>
    <s v="Rendalen"/>
    <s v="1"/>
    <s v="Menn"/>
    <x v="1"/>
    <x v="1"/>
    <x v="7"/>
    <x v="23"/>
  </r>
  <r>
    <x v="3"/>
    <s v="04"/>
    <x v="3"/>
    <x v="56"/>
    <s v="0432"/>
    <s v="Rendalen"/>
    <s v="1"/>
    <s v="Menn"/>
    <x v="2"/>
    <x v="2"/>
    <x v="7"/>
    <x v="13"/>
  </r>
  <r>
    <x v="3"/>
    <s v="04"/>
    <x v="3"/>
    <x v="56"/>
    <s v="0432"/>
    <s v="Rendalen"/>
    <s v="1"/>
    <s v="Menn"/>
    <x v="3"/>
    <x v="3"/>
    <x v="7"/>
    <x v="41"/>
  </r>
  <r>
    <x v="3"/>
    <s v="04"/>
    <x v="3"/>
    <x v="56"/>
    <s v="0432"/>
    <s v="Rendalen"/>
    <s v="1"/>
    <s v="Menn"/>
    <x v="4"/>
    <x v="4"/>
    <x v="7"/>
    <x v="63"/>
  </r>
  <r>
    <x v="3"/>
    <s v="04"/>
    <x v="3"/>
    <x v="56"/>
    <s v="0432"/>
    <s v="Rendalen"/>
    <s v="1"/>
    <s v="Menn"/>
    <x v="5"/>
    <x v="5"/>
    <x v="7"/>
    <x v="21"/>
  </r>
  <r>
    <x v="3"/>
    <s v="04"/>
    <x v="3"/>
    <x v="57"/>
    <s v="0434"/>
    <s v="Engerdal"/>
    <s v="2"/>
    <s v="Kvinner"/>
    <x v="0"/>
    <x v="0"/>
    <x v="0"/>
    <x v="39"/>
  </r>
  <r>
    <x v="3"/>
    <s v="04"/>
    <x v="3"/>
    <x v="57"/>
    <s v="0434"/>
    <s v="Engerdal"/>
    <s v="2"/>
    <s v="Kvinner"/>
    <x v="1"/>
    <x v="1"/>
    <x v="0"/>
    <x v="39"/>
  </r>
  <r>
    <x v="3"/>
    <s v="04"/>
    <x v="3"/>
    <x v="57"/>
    <s v="0434"/>
    <s v="Engerdal"/>
    <s v="2"/>
    <s v="Kvinner"/>
    <x v="2"/>
    <x v="2"/>
    <x v="0"/>
    <x v="0"/>
  </r>
  <r>
    <x v="3"/>
    <s v="04"/>
    <x v="3"/>
    <x v="57"/>
    <s v="0434"/>
    <s v="Engerdal"/>
    <s v="2"/>
    <s v="Kvinner"/>
    <x v="3"/>
    <x v="3"/>
    <x v="0"/>
    <x v="5"/>
  </r>
  <r>
    <x v="3"/>
    <s v="04"/>
    <x v="3"/>
    <x v="57"/>
    <s v="0434"/>
    <s v="Engerdal"/>
    <s v="2"/>
    <s v="Kvinner"/>
    <x v="4"/>
    <x v="4"/>
    <x v="0"/>
    <x v="19"/>
  </r>
  <r>
    <x v="3"/>
    <s v="04"/>
    <x v="3"/>
    <x v="57"/>
    <s v="0434"/>
    <s v="Engerdal"/>
    <s v="2"/>
    <s v="Kvinner"/>
    <x v="5"/>
    <x v="5"/>
    <x v="0"/>
    <x v="1"/>
  </r>
  <r>
    <x v="3"/>
    <s v="04"/>
    <x v="3"/>
    <x v="57"/>
    <s v="0434"/>
    <s v="Engerdal"/>
    <s v="1"/>
    <s v="Menn"/>
    <x v="0"/>
    <x v="0"/>
    <x v="0"/>
    <x v="19"/>
  </r>
  <r>
    <x v="3"/>
    <s v="04"/>
    <x v="3"/>
    <x v="57"/>
    <s v="0434"/>
    <s v="Engerdal"/>
    <s v="1"/>
    <s v="Menn"/>
    <x v="1"/>
    <x v="1"/>
    <x v="0"/>
    <x v="1"/>
  </r>
  <r>
    <x v="3"/>
    <s v="04"/>
    <x v="3"/>
    <x v="57"/>
    <s v="0434"/>
    <s v="Engerdal"/>
    <s v="1"/>
    <s v="Menn"/>
    <x v="2"/>
    <x v="2"/>
    <x v="0"/>
    <x v="36"/>
  </r>
  <r>
    <x v="3"/>
    <s v="04"/>
    <x v="3"/>
    <x v="57"/>
    <s v="0434"/>
    <s v="Engerdal"/>
    <s v="1"/>
    <s v="Menn"/>
    <x v="3"/>
    <x v="3"/>
    <x v="0"/>
    <x v="41"/>
  </r>
  <r>
    <x v="3"/>
    <s v="04"/>
    <x v="3"/>
    <x v="57"/>
    <s v="0434"/>
    <s v="Engerdal"/>
    <s v="1"/>
    <s v="Menn"/>
    <x v="4"/>
    <x v="4"/>
    <x v="0"/>
    <x v="51"/>
  </r>
  <r>
    <x v="3"/>
    <s v="04"/>
    <x v="3"/>
    <x v="57"/>
    <s v="0434"/>
    <s v="Engerdal"/>
    <s v="1"/>
    <s v="Menn"/>
    <x v="5"/>
    <x v="5"/>
    <x v="0"/>
    <x v="13"/>
  </r>
  <r>
    <x v="3"/>
    <s v="04"/>
    <x v="3"/>
    <x v="57"/>
    <s v="0434"/>
    <s v="Engerdal"/>
    <s v="2"/>
    <s v="Kvinner"/>
    <x v="0"/>
    <x v="0"/>
    <x v="1"/>
    <x v="39"/>
  </r>
  <r>
    <x v="3"/>
    <s v="04"/>
    <x v="3"/>
    <x v="57"/>
    <s v="0434"/>
    <s v="Engerdal"/>
    <s v="2"/>
    <s v="Kvinner"/>
    <x v="1"/>
    <x v="1"/>
    <x v="1"/>
    <x v="23"/>
  </r>
  <r>
    <x v="3"/>
    <s v="04"/>
    <x v="3"/>
    <x v="57"/>
    <s v="0434"/>
    <s v="Engerdal"/>
    <s v="2"/>
    <s v="Kvinner"/>
    <x v="2"/>
    <x v="2"/>
    <x v="1"/>
    <x v="1"/>
  </r>
  <r>
    <x v="3"/>
    <s v="04"/>
    <x v="3"/>
    <x v="57"/>
    <s v="0434"/>
    <s v="Engerdal"/>
    <s v="2"/>
    <s v="Kvinner"/>
    <x v="3"/>
    <x v="3"/>
    <x v="1"/>
    <x v="1"/>
  </r>
  <r>
    <x v="3"/>
    <s v="04"/>
    <x v="3"/>
    <x v="57"/>
    <s v="0434"/>
    <s v="Engerdal"/>
    <s v="2"/>
    <s v="Kvinner"/>
    <x v="4"/>
    <x v="4"/>
    <x v="1"/>
    <x v="19"/>
  </r>
  <r>
    <x v="3"/>
    <s v="04"/>
    <x v="3"/>
    <x v="57"/>
    <s v="0434"/>
    <s v="Engerdal"/>
    <s v="2"/>
    <s v="Kvinner"/>
    <x v="5"/>
    <x v="5"/>
    <x v="1"/>
    <x v="0"/>
  </r>
  <r>
    <x v="3"/>
    <s v="04"/>
    <x v="3"/>
    <x v="57"/>
    <s v="0434"/>
    <s v="Engerdal"/>
    <s v="1"/>
    <s v="Menn"/>
    <x v="0"/>
    <x v="0"/>
    <x v="1"/>
    <x v="39"/>
  </r>
  <r>
    <x v="3"/>
    <s v="04"/>
    <x v="3"/>
    <x v="57"/>
    <s v="0434"/>
    <s v="Engerdal"/>
    <s v="1"/>
    <s v="Menn"/>
    <x v="1"/>
    <x v="1"/>
    <x v="1"/>
    <x v="5"/>
  </r>
  <r>
    <x v="3"/>
    <s v="04"/>
    <x v="3"/>
    <x v="57"/>
    <s v="0434"/>
    <s v="Engerdal"/>
    <s v="1"/>
    <s v="Menn"/>
    <x v="2"/>
    <x v="2"/>
    <x v="1"/>
    <x v="7"/>
  </r>
  <r>
    <x v="3"/>
    <s v="04"/>
    <x v="3"/>
    <x v="57"/>
    <s v="0434"/>
    <s v="Engerdal"/>
    <s v="1"/>
    <s v="Menn"/>
    <x v="3"/>
    <x v="3"/>
    <x v="1"/>
    <x v="41"/>
  </r>
  <r>
    <x v="3"/>
    <s v="04"/>
    <x v="3"/>
    <x v="57"/>
    <s v="0434"/>
    <s v="Engerdal"/>
    <s v="1"/>
    <s v="Menn"/>
    <x v="4"/>
    <x v="4"/>
    <x v="1"/>
    <x v="4"/>
  </r>
  <r>
    <x v="3"/>
    <s v="04"/>
    <x v="3"/>
    <x v="57"/>
    <s v="0434"/>
    <s v="Engerdal"/>
    <s v="1"/>
    <s v="Menn"/>
    <x v="5"/>
    <x v="5"/>
    <x v="1"/>
    <x v="13"/>
  </r>
  <r>
    <x v="3"/>
    <s v="04"/>
    <x v="3"/>
    <x v="57"/>
    <s v="0434"/>
    <s v="Engerdal"/>
    <s v="2"/>
    <s v="Kvinner"/>
    <x v="0"/>
    <x v="0"/>
    <x v="2"/>
    <x v="23"/>
  </r>
  <r>
    <x v="3"/>
    <s v="04"/>
    <x v="3"/>
    <x v="57"/>
    <s v="0434"/>
    <s v="Engerdal"/>
    <s v="2"/>
    <s v="Kvinner"/>
    <x v="1"/>
    <x v="1"/>
    <x v="2"/>
    <x v="39"/>
  </r>
  <r>
    <x v="3"/>
    <s v="04"/>
    <x v="3"/>
    <x v="57"/>
    <s v="0434"/>
    <s v="Engerdal"/>
    <s v="2"/>
    <s v="Kvinner"/>
    <x v="2"/>
    <x v="2"/>
    <x v="2"/>
    <x v="1"/>
  </r>
  <r>
    <x v="3"/>
    <s v="04"/>
    <x v="3"/>
    <x v="57"/>
    <s v="0434"/>
    <s v="Engerdal"/>
    <s v="2"/>
    <s v="Kvinner"/>
    <x v="3"/>
    <x v="3"/>
    <x v="2"/>
    <x v="19"/>
  </r>
  <r>
    <x v="3"/>
    <s v="04"/>
    <x v="3"/>
    <x v="57"/>
    <s v="0434"/>
    <s v="Engerdal"/>
    <s v="2"/>
    <s v="Kvinner"/>
    <x v="4"/>
    <x v="4"/>
    <x v="2"/>
    <x v="19"/>
  </r>
  <r>
    <x v="3"/>
    <s v="04"/>
    <x v="3"/>
    <x v="57"/>
    <s v="0434"/>
    <s v="Engerdal"/>
    <s v="2"/>
    <s v="Kvinner"/>
    <x v="5"/>
    <x v="5"/>
    <x v="2"/>
    <x v="23"/>
  </r>
  <r>
    <x v="3"/>
    <s v="04"/>
    <x v="3"/>
    <x v="57"/>
    <s v="0434"/>
    <s v="Engerdal"/>
    <s v="1"/>
    <s v="Menn"/>
    <x v="0"/>
    <x v="0"/>
    <x v="2"/>
    <x v="0"/>
  </r>
  <r>
    <x v="3"/>
    <s v="04"/>
    <x v="3"/>
    <x v="57"/>
    <s v="0434"/>
    <s v="Engerdal"/>
    <s v="1"/>
    <s v="Menn"/>
    <x v="1"/>
    <x v="1"/>
    <x v="2"/>
    <x v="0"/>
  </r>
  <r>
    <x v="3"/>
    <s v="04"/>
    <x v="3"/>
    <x v="57"/>
    <s v="0434"/>
    <s v="Engerdal"/>
    <s v="1"/>
    <s v="Menn"/>
    <x v="2"/>
    <x v="2"/>
    <x v="2"/>
    <x v="12"/>
  </r>
  <r>
    <x v="3"/>
    <s v="04"/>
    <x v="3"/>
    <x v="57"/>
    <s v="0434"/>
    <s v="Engerdal"/>
    <s v="1"/>
    <s v="Menn"/>
    <x v="3"/>
    <x v="3"/>
    <x v="2"/>
    <x v="51"/>
  </r>
  <r>
    <x v="3"/>
    <s v="04"/>
    <x v="3"/>
    <x v="57"/>
    <s v="0434"/>
    <s v="Engerdal"/>
    <s v="1"/>
    <s v="Menn"/>
    <x v="4"/>
    <x v="4"/>
    <x v="2"/>
    <x v="36"/>
  </r>
  <r>
    <x v="3"/>
    <s v="04"/>
    <x v="3"/>
    <x v="57"/>
    <s v="0434"/>
    <s v="Engerdal"/>
    <s v="1"/>
    <s v="Menn"/>
    <x v="5"/>
    <x v="5"/>
    <x v="2"/>
    <x v="19"/>
  </r>
  <r>
    <x v="3"/>
    <s v="04"/>
    <x v="3"/>
    <x v="57"/>
    <s v="0434"/>
    <s v="Engerdal"/>
    <s v="2"/>
    <s v="Kvinner"/>
    <x v="0"/>
    <x v="0"/>
    <x v="3"/>
    <x v="39"/>
  </r>
  <r>
    <x v="3"/>
    <s v="04"/>
    <x v="3"/>
    <x v="57"/>
    <s v="0434"/>
    <s v="Engerdal"/>
    <s v="2"/>
    <s v="Kvinner"/>
    <x v="1"/>
    <x v="1"/>
    <x v="3"/>
    <x v="0"/>
  </r>
  <r>
    <x v="3"/>
    <s v="04"/>
    <x v="3"/>
    <x v="57"/>
    <s v="0434"/>
    <s v="Engerdal"/>
    <s v="2"/>
    <s v="Kvinner"/>
    <x v="2"/>
    <x v="2"/>
    <x v="3"/>
    <x v="0"/>
  </r>
  <r>
    <x v="3"/>
    <s v="04"/>
    <x v="3"/>
    <x v="57"/>
    <s v="0434"/>
    <s v="Engerdal"/>
    <s v="2"/>
    <s v="Kvinner"/>
    <x v="3"/>
    <x v="3"/>
    <x v="3"/>
    <x v="1"/>
  </r>
  <r>
    <x v="3"/>
    <s v="04"/>
    <x v="3"/>
    <x v="57"/>
    <s v="0434"/>
    <s v="Engerdal"/>
    <s v="2"/>
    <s v="Kvinner"/>
    <x v="4"/>
    <x v="4"/>
    <x v="3"/>
    <x v="12"/>
  </r>
  <r>
    <x v="3"/>
    <s v="04"/>
    <x v="3"/>
    <x v="57"/>
    <s v="0434"/>
    <s v="Engerdal"/>
    <s v="2"/>
    <s v="Kvinner"/>
    <x v="5"/>
    <x v="5"/>
    <x v="3"/>
    <x v="23"/>
  </r>
  <r>
    <x v="3"/>
    <s v="04"/>
    <x v="3"/>
    <x v="57"/>
    <s v="0434"/>
    <s v="Engerdal"/>
    <s v="1"/>
    <s v="Menn"/>
    <x v="0"/>
    <x v="0"/>
    <x v="3"/>
    <x v="39"/>
  </r>
  <r>
    <x v="3"/>
    <s v="04"/>
    <x v="3"/>
    <x v="57"/>
    <s v="0434"/>
    <s v="Engerdal"/>
    <s v="1"/>
    <s v="Menn"/>
    <x v="1"/>
    <x v="1"/>
    <x v="3"/>
    <x v="0"/>
  </r>
  <r>
    <x v="3"/>
    <s v="04"/>
    <x v="3"/>
    <x v="57"/>
    <s v="0434"/>
    <s v="Engerdal"/>
    <s v="1"/>
    <s v="Menn"/>
    <x v="2"/>
    <x v="2"/>
    <x v="3"/>
    <x v="12"/>
  </r>
  <r>
    <x v="3"/>
    <s v="04"/>
    <x v="3"/>
    <x v="57"/>
    <s v="0434"/>
    <s v="Engerdal"/>
    <s v="1"/>
    <s v="Menn"/>
    <x v="3"/>
    <x v="3"/>
    <x v="3"/>
    <x v="55"/>
  </r>
  <r>
    <x v="3"/>
    <s v="04"/>
    <x v="3"/>
    <x v="57"/>
    <s v="0434"/>
    <s v="Engerdal"/>
    <s v="1"/>
    <s v="Menn"/>
    <x v="4"/>
    <x v="4"/>
    <x v="3"/>
    <x v="20"/>
  </r>
  <r>
    <x v="3"/>
    <s v="04"/>
    <x v="3"/>
    <x v="57"/>
    <s v="0434"/>
    <s v="Engerdal"/>
    <s v="1"/>
    <s v="Menn"/>
    <x v="5"/>
    <x v="5"/>
    <x v="3"/>
    <x v="19"/>
  </r>
  <r>
    <x v="3"/>
    <s v="04"/>
    <x v="3"/>
    <x v="57"/>
    <s v="0434"/>
    <s v="Engerdal"/>
    <s v="2"/>
    <s v="Kvinner"/>
    <x v="0"/>
    <x v="0"/>
    <x v="4"/>
    <x v="39"/>
  </r>
  <r>
    <x v="3"/>
    <s v="04"/>
    <x v="3"/>
    <x v="57"/>
    <s v="0434"/>
    <s v="Engerdal"/>
    <s v="2"/>
    <s v="Kvinner"/>
    <x v="1"/>
    <x v="1"/>
    <x v="4"/>
    <x v="23"/>
  </r>
  <r>
    <x v="3"/>
    <s v="04"/>
    <x v="3"/>
    <x v="57"/>
    <s v="0434"/>
    <s v="Engerdal"/>
    <s v="2"/>
    <s v="Kvinner"/>
    <x v="2"/>
    <x v="2"/>
    <x v="4"/>
    <x v="39"/>
  </r>
  <r>
    <x v="3"/>
    <s v="04"/>
    <x v="3"/>
    <x v="57"/>
    <s v="0434"/>
    <s v="Engerdal"/>
    <s v="2"/>
    <s v="Kvinner"/>
    <x v="3"/>
    <x v="3"/>
    <x v="4"/>
    <x v="1"/>
  </r>
  <r>
    <x v="3"/>
    <s v="04"/>
    <x v="3"/>
    <x v="57"/>
    <s v="0434"/>
    <s v="Engerdal"/>
    <s v="2"/>
    <s v="Kvinner"/>
    <x v="4"/>
    <x v="4"/>
    <x v="4"/>
    <x v="1"/>
  </r>
  <r>
    <x v="3"/>
    <s v="04"/>
    <x v="3"/>
    <x v="57"/>
    <s v="0434"/>
    <s v="Engerdal"/>
    <s v="2"/>
    <s v="Kvinner"/>
    <x v="5"/>
    <x v="5"/>
    <x v="4"/>
    <x v="23"/>
  </r>
  <r>
    <x v="3"/>
    <s v="04"/>
    <x v="3"/>
    <x v="57"/>
    <s v="0434"/>
    <s v="Engerdal"/>
    <s v="1"/>
    <s v="Menn"/>
    <x v="0"/>
    <x v="0"/>
    <x v="4"/>
    <x v="39"/>
  </r>
  <r>
    <x v="3"/>
    <s v="04"/>
    <x v="3"/>
    <x v="57"/>
    <s v="0434"/>
    <s v="Engerdal"/>
    <s v="1"/>
    <s v="Menn"/>
    <x v="1"/>
    <x v="1"/>
    <x v="4"/>
    <x v="39"/>
  </r>
  <r>
    <x v="3"/>
    <s v="04"/>
    <x v="3"/>
    <x v="57"/>
    <s v="0434"/>
    <s v="Engerdal"/>
    <s v="1"/>
    <s v="Menn"/>
    <x v="2"/>
    <x v="2"/>
    <x v="4"/>
    <x v="1"/>
  </r>
  <r>
    <x v="3"/>
    <s v="04"/>
    <x v="3"/>
    <x v="57"/>
    <s v="0434"/>
    <s v="Engerdal"/>
    <s v="1"/>
    <s v="Menn"/>
    <x v="3"/>
    <x v="3"/>
    <x v="4"/>
    <x v="56"/>
  </r>
  <r>
    <x v="3"/>
    <s v="04"/>
    <x v="3"/>
    <x v="57"/>
    <s v="0434"/>
    <s v="Engerdal"/>
    <s v="1"/>
    <s v="Menn"/>
    <x v="4"/>
    <x v="4"/>
    <x v="4"/>
    <x v="3"/>
  </r>
  <r>
    <x v="3"/>
    <s v="04"/>
    <x v="3"/>
    <x v="57"/>
    <s v="0434"/>
    <s v="Engerdal"/>
    <s v="1"/>
    <s v="Menn"/>
    <x v="5"/>
    <x v="5"/>
    <x v="4"/>
    <x v="15"/>
  </r>
  <r>
    <x v="3"/>
    <s v="04"/>
    <x v="3"/>
    <x v="57"/>
    <s v="0434"/>
    <s v="Engerdal"/>
    <s v="2"/>
    <s v="Kvinner"/>
    <x v="0"/>
    <x v="0"/>
    <x v="5"/>
    <x v="39"/>
  </r>
  <r>
    <x v="3"/>
    <s v="04"/>
    <x v="3"/>
    <x v="57"/>
    <s v="0434"/>
    <s v="Engerdal"/>
    <s v="2"/>
    <s v="Kvinner"/>
    <x v="1"/>
    <x v="1"/>
    <x v="5"/>
    <x v="39"/>
  </r>
  <r>
    <x v="3"/>
    <s v="04"/>
    <x v="3"/>
    <x v="57"/>
    <s v="0434"/>
    <s v="Engerdal"/>
    <s v="2"/>
    <s v="Kvinner"/>
    <x v="2"/>
    <x v="2"/>
    <x v="5"/>
    <x v="23"/>
  </r>
  <r>
    <x v="3"/>
    <s v="04"/>
    <x v="3"/>
    <x v="57"/>
    <s v="0434"/>
    <s v="Engerdal"/>
    <s v="2"/>
    <s v="Kvinner"/>
    <x v="3"/>
    <x v="3"/>
    <x v="5"/>
    <x v="23"/>
  </r>
  <r>
    <x v="3"/>
    <s v="04"/>
    <x v="3"/>
    <x v="57"/>
    <s v="0434"/>
    <s v="Engerdal"/>
    <s v="2"/>
    <s v="Kvinner"/>
    <x v="4"/>
    <x v="4"/>
    <x v="5"/>
    <x v="19"/>
  </r>
  <r>
    <x v="3"/>
    <s v="04"/>
    <x v="3"/>
    <x v="57"/>
    <s v="0434"/>
    <s v="Engerdal"/>
    <s v="2"/>
    <s v="Kvinner"/>
    <x v="5"/>
    <x v="5"/>
    <x v="5"/>
    <x v="23"/>
  </r>
  <r>
    <x v="3"/>
    <s v="04"/>
    <x v="3"/>
    <x v="57"/>
    <s v="0434"/>
    <s v="Engerdal"/>
    <s v="1"/>
    <s v="Menn"/>
    <x v="0"/>
    <x v="0"/>
    <x v="5"/>
    <x v="0"/>
  </r>
  <r>
    <x v="3"/>
    <s v="04"/>
    <x v="3"/>
    <x v="57"/>
    <s v="0434"/>
    <s v="Engerdal"/>
    <s v="1"/>
    <s v="Menn"/>
    <x v="1"/>
    <x v="1"/>
    <x v="5"/>
    <x v="23"/>
  </r>
  <r>
    <x v="3"/>
    <s v="04"/>
    <x v="3"/>
    <x v="57"/>
    <s v="0434"/>
    <s v="Engerdal"/>
    <s v="1"/>
    <s v="Menn"/>
    <x v="2"/>
    <x v="2"/>
    <x v="5"/>
    <x v="1"/>
  </r>
  <r>
    <x v="3"/>
    <s v="04"/>
    <x v="3"/>
    <x v="57"/>
    <s v="0434"/>
    <s v="Engerdal"/>
    <s v="1"/>
    <s v="Menn"/>
    <x v="3"/>
    <x v="3"/>
    <x v="5"/>
    <x v="3"/>
  </r>
  <r>
    <x v="3"/>
    <s v="04"/>
    <x v="3"/>
    <x v="57"/>
    <s v="0434"/>
    <s v="Engerdal"/>
    <s v="1"/>
    <s v="Menn"/>
    <x v="4"/>
    <x v="4"/>
    <x v="5"/>
    <x v="2"/>
  </r>
  <r>
    <x v="3"/>
    <s v="04"/>
    <x v="3"/>
    <x v="57"/>
    <s v="0434"/>
    <s v="Engerdal"/>
    <s v="1"/>
    <s v="Menn"/>
    <x v="5"/>
    <x v="5"/>
    <x v="5"/>
    <x v="15"/>
  </r>
  <r>
    <x v="3"/>
    <s v="04"/>
    <x v="3"/>
    <x v="57"/>
    <s v="0434"/>
    <s v="Engerdal"/>
    <s v="2"/>
    <s v="Kvinner"/>
    <x v="0"/>
    <x v="0"/>
    <x v="6"/>
    <x v="0"/>
  </r>
  <r>
    <x v="3"/>
    <s v="04"/>
    <x v="3"/>
    <x v="57"/>
    <s v="0434"/>
    <s v="Engerdal"/>
    <s v="2"/>
    <s v="Kvinner"/>
    <x v="1"/>
    <x v="1"/>
    <x v="6"/>
    <x v="39"/>
  </r>
  <r>
    <x v="3"/>
    <s v="04"/>
    <x v="3"/>
    <x v="57"/>
    <s v="0434"/>
    <s v="Engerdal"/>
    <s v="2"/>
    <s v="Kvinner"/>
    <x v="2"/>
    <x v="2"/>
    <x v="6"/>
    <x v="0"/>
  </r>
  <r>
    <x v="3"/>
    <s v="04"/>
    <x v="3"/>
    <x v="57"/>
    <s v="0434"/>
    <s v="Engerdal"/>
    <s v="2"/>
    <s v="Kvinner"/>
    <x v="3"/>
    <x v="3"/>
    <x v="6"/>
    <x v="1"/>
  </r>
  <r>
    <x v="3"/>
    <s v="04"/>
    <x v="3"/>
    <x v="57"/>
    <s v="0434"/>
    <s v="Engerdal"/>
    <s v="2"/>
    <s v="Kvinner"/>
    <x v="4"/>
    <x v="4"/>
    <x v="6"/>
    <x v="19"/>
  </r>
  <r>
    <x v="3"/>
    <s v="04"/>
    <x v="3"/>
    <x v="57"/>
    <s v="0434"/>
    <s v="Engerdal"/>
    <s v="2"/>
    <s v="Kvinner"/>
    <x v="5"/>
    <x v="5"/>
    <x v="6"/>
    <x v="23"/>
  </r>
  <r>
    <x v="3"/>
    <s v="04"/>
    <x v="3"/>
    <x v="57"/>
    <s v="0434"/>
    <s v="Engerdal"/>
    <s v="1"/>
    <s v="Menn"/>
    <x v="0"/>
    <x v="0"/>
    <x v="6"/>
    <x v="23"/>
  </r>
  <r>
    <x v="3"/>
    <s v="04"/>
    <x v="3"/>
    <x v="57"/>
    <s v="0434"/>
    <s v="Engerdal"/>
    <s v="1"/>
    <s v="Menn"/>
    <x v="1"/>
    <x v="1"/>
    <x v="6"/>
    <x v="39"/>
  </r>
  <r>
    <x v="3"/>
    <s v="04"/>
    <x v="3"/>
    <x v="57"/>
    <s v="0434"/>
    <s v="Engerdal"/>
    <s v="1"/>
    <s v="Menn"/>
    <x v="2"/>
    <x v="2"/>
    <x v="6"/>
    <x v="19"/>
  </r>
  <r>
    <x v="3"/>
    <s v="04"/>
    <x v="3"/>
    <x v="57"/>
    <s v="0434"/>
    <s v="Engerdal"/>
    <s v="1"/>
    <s v="Menn"/>
    <x v="3"/>
    <x v="3"/>
    <x v="6"/>
    <x v="14"/>
  </r>
  <r>
    <x v="3"/>
    <s v="04"/>
    <x v="3"/>
    <x v="57"/>
    <s v="0434"/>
    <s v="Engerdal"/>
    <s v="1"/>
    <s v="Menn"/>
    <x v="4"/>
    <x v="4"/>
    <x v="6"/>
    <x v="2"/>
  </r>
  <r>
    <x v="3"/>
    <s v="04"/>
    <x v="3"/>
    <x v="57"/>
    <s v="0434"/>
    <s v="Engerdal"/>
    <s v="1"/>
    <s v="Menn"/>
    <x v="5"/>
    <x v="5"/>
    <x v="6"/>
    <x v="15"/>
  </r>
  <r>
    <x v="3"/>
    <s v="04"/>
    <x v="3"/>
    <x v="57"/>
    <s v="0434"/>
    <s v="Engerdal"/>
    <s v="2"/>
    <s v="Kvinner"/>
    <x v="0"/>
    <x v="0"/>
    <x v="7"/>
    <x v="39"/>
  </r>
  <r>
    <x v="3"/>
    <s v="04"/>
    <x v="3"/>
    <x v="57"/>
    <s v="0434"/>
    <s v="Engerdal"/>
    <s v="2"/>
    <s v="Kvinner"/>
    <x v="1"/>
    <x v="1"/>
    <x v="7"/>
    <x v="23"/>
  </r>
  <r>
    <x v="3"/>
    <s v="04"/>
    <x v="3"/>
    <x v="57"/>
    <s v="0434"/>
    <s v="Engerdal"/>
    <s v="2"/>
    <s v="Kvinner"/>
    <x v="2"/>
    <x v="2"/>
    <x v="7"/>
    <x v="23"/>
  </r>
  <r>
    <x v="3"/>
    <s v="04"/>
    <x v="3"/>
    <x v="57"/>
    <s v="0434"/>
    <s v="Engerdal"/>
    <s v="2"/>
    <s v="Kvinner"/>
    <x v="3"/>
    <x v="3"/>
    <x v="7"/>
    <x v="19"/>
  </r>
  <r>
    <x v="3"/>
    <s v="04"/>
    <x v="3"/>
    <x v="57"/>
    <s v="0434"/>
    <s v="Engerdal"/>
    <s v="2"/>
    <s v="Kvinner"/>
    <x v="4"/>
    <x v="4"/>
    <x v="7"/>
    <x v="1"/>
  </r>
  <r>
    <x v="3"/>
    <s v="04"/>
    <x v="3"/>
    <x v="57"/>
    <s v="0434"/>
    <s v="Engerdal"/>
    <s v="2"/>
    <s v="Kvinner"/>
    <x v="5"/>
    <x v="5"/>
    <x v="7"/>
    <x v="39"/>
  </r>
  <r>
    <x v="3"/>
    <s v="04"/>
    <x v="3"/>
    <x v="57"/>
    <s v="0434"/>
    <s v="Engerdal"/>
    <s v="1"/>
    <s v="Menn"/>
    <x v="0"/>
    <x v="0"/>
    <x v="7"/>
    <x v="39"/>
  </r>
  <r>
    <x v="3"/>
    <s v="04"/>
    <x v="3"/>
    <x v="57"/>
    <s v="0434"/>
    <s v="Engerdal"/>
    <s v="1"/>
    <s v="Menn"/>
    <x v="1"/>
    <x v="1"/>
    <x v="7"/>
    <x v="39"/>
  </r>
  <r>
    <x v="3"/>
    <s v="04"/>
    <x v="3"/>
    <x v="57"/>
    <s v="0434"/>
    <s v="Engerdal"/>
    <s v="1"/>
    <s v="Menn"/>
    <x v="2"/>
    <x v="2"/>
    <x v="7"/>
    <x v="19"/>
  </r>
  <r>
    <x v="3"/>
    <s v="04"/>
    <x v="3"/>
    <x v="57"/>
    <s v="0434"/>
    <s v="Engerdal"/>
    <s v="1"/>
    <s v="Menn"/>
    <x v="3"/>
    <x v="3"/>
    <x v="7"/>
    <x v="4"/>
  </r>
  <r>
    <x v="3"/>
    <s v="04"/>
    <x v="3"/>
    <x v="57"/>
    <s v="0434"/>
    <s v="Engerdal"/>
    <s v="1"/>
    <s v="Menn"/>
    <x v="4"/>
    <x v="4"/>
    <x v="7"/>
    <x v="15"/>
  </r>
  <r>
    <x v="3"/>
    <s v="04"/>
    <x v="3"/>
    <x v="57"/>
    <s v="0434"/>
    <s v="Engerdal"/>
    <s v="1"/>
    <s v="Menn"/>
    <x v="5"/>
    <x v="5"/>
    <x v="7"/>
    <x v="6"/>
  </r>
  <r>
    <x v="3"/>
    <s v="04"/>
    <x v="3"/>
    <x v="58"/>
    <s v="0436"/>
    <s v="Tolga"/>
    <s v="2"/>
    <s v="Kvinner"/>
    <x v="0"/>
    <x v="0"/>
    <x v="0"/>
    <x v="5"/>
  </r>
  <r>
    <x v="3"/>
    <s v="04"/>
    <x v="3"/>
    <x v="58"/>
    <s v="0436"/>
    <s v="Tolga"/>
    <s v="2"/>
    <s v="Kvinner"/>
    <x v="1"/>
    <x v="1"/>
    <x v="0"/>
    <x v="1"/>
  </r>
  <r>
    <x v="3"/>
    <s v="04"/>
    <x v="3"/>
    <x v="58"/>
    <s v="0436"/>
    <s v="Tolga"/>
    <s v="2"/>
    <s v="Kvinner"/>
    <x v="2"/>
    <x v="2"/>
    <x v="0"/>
    <x v="12"/>
  </r>
  <r>
    <x v="3"/>
    <s v="04"/>
    <x v="3"/>
    <x v="58"/>
    <s v="0436"/>
    <s v="Tolga"/>
    <s v="2"/>
    <s v="Kvinner"/>
    <x v="3"/>
    <x v="3"/>
    <x v="0"/>
    <x v="2"/>
  </r>
  <r>
    <x v="3"/>
    <s v="04"/>
    <x v="3"/>
    <x v="58"/>
    <s v="0436"/>
    <s v="Tolga"/>
    <s v="2"/>
    <s v="Kvinner"/>
    <x v="4"/>
    <x v="4"/>
    <x v="0"/>
    <x v="21"/>
  </r>
  <r>
    <x v="3"/>
    <s v="04"/>
    <x v="3"/>
    <x v="58"/>
    <s v="0436"/>
    <s v="Tolga"/>
    <s v="2"/>
    <s v="Kvinner"/>
    <x v="5"/>
    <x v="5"/>
    <x v="0"/>
    <x v="5"/>
  </r>
  <r>
    <x v="3"/>
    <s v="04"/>
    <x v="3"/>
    <x v="58"/>
    <s v="0436"/>
    <s v="Tolga"/>
    <s v="1"/>
    <s v="Menn"/>
    <x v="0"/>
    <x v="0"/>
    <x v="0"/>
    <x v="12"/>
  </r>
  <r>
    <x v="3"/>
    <s v="04"/>
    <x v="3"/>
    <x v="58"/>
    <s v="0436"/>
    <s v="Tolga"/>
    <s v="1"/>
    <s v="Menn"/>
    <x v="1"/>
    <x v="1"/>
    <x v="0"/>
    <x v="5"/>
  </r>
  <r>
    <x v="3"/>
    <s v="04"/>
    <x v="3"/>
    <x v="58"/>
    <s v="0436"/>
    <s v="Tolga"/>
    <s v="1"/>
    <s v="Menn"/>
    <x v="2"/>
    <x v="2"/>
    <x v="0"/>
    <x v="20"/>
  </r>
  <r>
    <x v="3"/>
    <s v="04"/>
    <x v="3"/>
    <x v="58"/>
    <s v="0436"/>
    <s v="Tolga"/>
    <s v="1"/>
    <s v="Menn"/>
    <x v="3"/>
    <x v="3"/>
    <x v="0"/>
    <x v="25"/>
  </r>
  <r>
    <x v="3"/>
    <s v="04"/>
    <x v="3"/>
    <x v="58"/>
    <s v="0436"/>
    <s v="Tolga"/>
    <s v="1"/>
    <s v="Menn"/>
    <x v="4"/>
    <x v="4"/>
    <x v="0"/>
    <x v="27"/>
  </r>
  <r>
    <x v="3"/>
    <s v="04"/>
    <x v="3"/>
    <x v="58"/>
    <s v="0436"/>
    <s v="Tolga"/>
    <s v="1"/>
    <s v="Menn"/>
    <x v="5"/>
    <x v="5"/>
    <x v="0"/>
    <x v="13"/>
  </r>
  <r>
    <x v="3"/>
    <s v="04"/>
    <x v="3"/>
    <x v="58"/>
    <s v="0436"/>
    <s v="Tolga"/>
    <s v="2"/>
    <s v="Kvinner"/>
    <x v="0"/>
    <x v="0"/>
    <x v="1"/>
    <x v="1"/>
  </r>
  <r>
    <x v="3"/>
    <s v="04"/>
    <x v="3"/>
    <x v="58"/>
    <s v="0436"/>
    <s v="Tolga"/>
    <s v="2"/>
    <s v="Kvinner"/>
    <x v="1"/>
    <x v="1"/>
    <x v="1"/>
    <x v="39"/>
  </r>
  <r>
    <x v="3"/>
    <s v="04"/>
    <x v="3"/>
    <x v="58"/>
    <s v="0436"/>
    <s v="Tolga"/>
    <s v="2"/>
    <s v="Kvinner"/>
    <x v="2"/>
    <x v="2"/>
    <x v="1"/>
    <x v="19"/>
  </r>
  <r>
    <x v="3"/>
    <s v="04"/>
    <x v="3"/>
    <x v="58"/>
    <s v="0436"/>
    <s v="Tolga"/>
    <s v="2"/>
    <s v="Kvinner"/>
    <x v="3"/>
    <x v="3"/>
    <x v="1"/>
    <x v="36"/>
  </r>
  <r>
    <x v="3"/>
    <s v="04"/>
    <x v="3"/>
    <x v="58"/>
    <s v="0436"/>
    <s v="Tolga"/>
    <s v="2"/>
    <s v="Kvinner"/>
    <x v="4"/>
    <x v="4"/>
    <x v="1"/>
    <x v="13"/>
  </r>
  <r>
    <x v="3"/>
    <s v="04"/>
    <x v="3"/>
    <x v="58"/>
    <s v="0436"/>
    <s v="Tolga"/>
    <s v="2"/>
    <s v="Kvinner"/>
    <x v="5"/>
    <x v="5"/>
    <x v="1"/>
    <x v="5"/>
  </r>
  <r>
    <x v="3"/>
    <s v="04"/>
    <x v="3"/>
    <x v="58"/>
    <s v="0436"/>
    <s v="Tolga"/>
    <s v="1"/>
    <s v="Menn"/>
    <x v="0"/>
    <x v="0"/>
    <x v="1"/>
    <x v="5"/>
  </r>
  <r>
    <x v="3"/>
    <s v="04"/>
    <x v="3"/>
    <x v="58"/>
    <s v="0436"/>
    <s v="Tolga"/>
    <s v="1"/>
    <s v="Menn"/>
    <x v="1"/>
    <x v="1"/>
    <x v="1"/>
    <x v="12"/>
  </r>
  <r>
    <x v="3"/>
    <s v="04"/>
    <x v="3"/>
    <x v="58"/>
    <s v="0436"/>
    <s v="Tolga"/>
    <s v="1"/>
    <s v="Menn"/>
    <x v="2"/>
    <x v="2"/>
    <x v="1"/>
    <x v="3"/>
  </r>
  <r>
    <x v="3"/>
    <s v="04"/>
    <x v="3"/>
    <x v="58"/>
    <s v="0436"/>
    <s v="Tolga"/>
    <s v="1"/>
    <s v="Menn"/>
    <x v="3"/>
    <x v="3"/>
    <x v="1"/>
    <x v="25"/>
  </r>
  <r>
    <x v="3"/>
    <s v="04"/>
    <x v="3"/>
    <x v="58"/>
    <s v="0436"/>
    <s v="Tolga"/>
    <s v="1"/>
    <s v="Menn"/>
    <x v="4"/>
    <x v="4"/>
    <x v="1"/>
    <x v="38"/>
  </r>
  <r>
    <x v="3"/>
    <s v="04"/>
    <x v="3"/>
    <x v="58"/>
    <s v="0436"/>
    <s v="Tolga"/>
    <s v="1"/>
    <s v="Menn"/>
    <x v="5"/>
    <x v="5"/>
    <x v="1"/>
    <x v="2"/>
  </r>
  <r>
    <x v="3"/>
    <s v="04"/>
    <x v="3"/>
    <x v="58"/>
    <s v="0436"/>
    <s v="Tolga"/>
    <s v="2"/>
    <s v="Kvinner"/>
    <x v="0"/>
    <x v="0"/>
    <x v="2"/>
    <x v="0"/>
  </r>
  <r>
    <x v="3"/>
    <s v="04"/>
    <x v="3"/>
    <x v="58"/>
    <s v="0436"/>
    <s v="Tolga"/>
    <s v="2"/>
    <s v="Kvinner"/>
    <x v="1"/>
    <x v="1"/>
    <x v="2"/>
    <x v="23"/>
  </r>
  <r>
    <x v="3"/>
    <s v="04"/>
    <x v="3"/>
    <x v="58"/>
    <s v="0436"/>
    <s v="Tolga"/>
    <s v="2"/>
    <s v="Kvinner"/>
    <x v="2"/>
    <x v="2"/>
    <x v="2"/>
    <x v="1"/>
  </r>
  <r>
    <x v="3"/>
    <s v="04"/>
    <x v="3"/>
    <x v="58"/>
    <s v="0436"/>
    <s v="Tolga"/>
    <s v="2"/>
    <s v="Kvinner"/>
    <x v="3"/>
    <x v="3"/>
    <x v="2"/>
    <x v="21"/>
  </r>
  <r>
    <x v="3"/>
    <s v="04"/>
    <x v="3"/>
    <x v="58"/>
    <s v="0436"/>
    <s v="Tolga"/>
    <s v="2"/>
    <s v="Kvinner"/>
    <x v="4"/>
    <x v="4"/>
    <x v="2"/>
    <x v="13"/>
  </r>
  <r>
    <x v="3"/>
    <s v="04"/>
    <x v="3"/>
    <x v="58"/>
    <s v="0436"/>
    <s v="Tolga"/>
    <s v="2"/>
    <s v="Kvinner"/>
    <x v="5"/>
    <x v="5"/>
    <x v="2"/>
    <x v="7"/>
  </r>
  <r>
    <x v="3"/>
    <s v="04"/>
    <x v="3"/>
    <x v="58"/>
    <s v="0436"/>
    <s v="Tolga"/>
    <s v="1"/>
    <s v="Menn"/>
    <x v="0"/>
    <x v="0"/>
    <x v="2"/>
    <x v="5"/>
  </r>
  <r>
    <x v="3"/>
    <s v="04"/>
    <x v="3"/>
    <x v="58"/>
    <s v="0436"/>
    <s v="Tolga"/>
    <s v="1"/>
    <s v="Menn"/>
    <x v="1"/>
    <x v="1"/>
    <x v="2"/>
    <x v="13"/>
  </r>
  <r>
    <x v="3"/>
    <s v="04"/>
    <x v="3"/>
    <x v="58"/>
    <s v="0436"/>
    <s v="Tolga"/>
    <s v="1"/>
    <s v="Menn"/>
    <x v="2"/>
    <x v="2"/>
    <x v="2"/>
    <x v="4"/>
  </r>
  <r>
    <x v="3"/>
    <s v="04"/>
    <x v="3"/>
    <x v="58"/>
    <s v="0436"/>
    <s v="Tolga"/>
    <s v="1"/>
    <s v="Menn"/>
    <x v="3"/>
    <x v="3"/>
    <x v="2"/>
    <x v="26"/>
  </r>
  <r>
    <x v="3"/>
    <s v="04"/>
    <x v="3"/>
    <x v="58"/>
    <s v="0436"/>
    <s v="Tolga"/>
    <s v="1"/>
    <s v="Menn"/>
    <x v="4"/>
    <x v="4"/>
    <x v="2"/>
    <x v="27"/>
  </r>
  <r>
    <x v="3"/>
    <s v="04"/>
    <x v="3"/>
    <x v="58"/>
    <s v="0436"/>
    <s v="Tolga"/>
    <s v="1"/>
    <s v="Menn"/>
    <x v="5"/>
    <x v="5"/>
    <x v="2"/>
    <x v="7"/>
  </r>
  <r>
    <x v="3"/>
    <s v="04"/>
    <x v="3"/>
    <x v="58"/>
    <s v="0436"/>
    <s v="Tolga"/>
    <s v="2"/>
    <s v="Kvinner"/>
    <x v="0"/>
    <x v="0"/>
    <x v="3"/>
    <x v="1"/>
  </r>
  <r>
    <x v="3"/>
    <s v="04"/>
    <x v="3"/>
    <x v="58"/>
    <s v="0436"/>
    <s v="Tolga"/>
    <s v="2"/>
    <s v="Kvinner"/>
    <x v="1"/>
    <x v="1"/>
    <x v="3"/>
    <x v="1"/>
  </r>
  <r>
    <x v="3"/>
    <s v="04"/>
    <x v="3"/>
    <x v="58"/>
    <s v="0436"/>
    <s v="Tolga"/>
    <s v="2"/>
    <s v="Kvinner"/>
    <x v="2"/>
    <x v="2"/>
    <x v="3"/>
    <x v="19"/>
  </r>
  <r>
    <x v="3"/>
    <s v="04"/>
    <x v="3"/>
    <x v="58"/>
    <s v="0436"/>
    <s v="Tolga"/>
    <s v="2"/>
    <s v="Kvinner"/>
    <x v="3"/>
    <x v="3"/>
    <x v="3"/>
    <x v="14"/>
  </r>
  <r>
    <x v="3"/>
    <s v="04"/>
    <x v="3"/>
    <x v="58"/>
    <s v="0436"/>
    <s v="Tolga"/>
    <s v="2"/>
    <s v="Kvinner"/>
    <x v="4"/>
    <x v="4"/>
    <x v="3"/>
    <x v="15"/>
  </r>
  <r>
    <x v="3"/>
    <s v="04"/>
    <x v="3"/>
    <x v="58"/>
    <s v="0436"/>
    <s v="Tolga"/>
    <s v="2"/>
    <s v="Kvinner"/>
    <x v="5"/>
    <x v="5"/>
    <x v="3"/>
    <x v="12"/>
  </r>
  <r>
    <x v="3"/>
    <s v="04"/>
    <x v="3"/>
    <x v="58"/>
    <s v="0436"/>
    <s v="Tolga"/>
    <s v="1"/>
    <s v="Menn"/>
    <x v="0"/>
    <x v="0"/>
    <x v="3"/>
    <x v="6"/>
  </r>
  <r>
    <x v="3"/>
    <s v="04"/>
    <x v="3"/>
    <x v="58"/>
    <s v="0436"/>
    <s v="Tolga"/>
    <s v="1"/>
    <s v="Menn"/>
    <x v="1"/>
    <x v="1"/>
    <x v="3"/>
    <x v="5"/>
  </r>
  <r>
    <x v="3"/>
    <s v="04"/>
    <x v="3"/>
    <x v="58"/>
    <s v="0436"/>
    <s v="Tolga"/>
    <s v="1"/>
    <s v="Menn"/>
    <x v="2"/>
    <x v="2"/>
    <x v="3"/>
    <x v="20"/>
  </r>
  <r>
    <x v="3"/>
    <s v="04"/>
    <x v="3"/>
    <x v="58"/>
    <s v="0436"/>
    <s v="Tolga"/>
    <s v="1"/>
    <s v="Menn"/>
    <x v="3"/>
    <x v="3"/>
    <x v="3"/>
    <x v="61"/>
  </r>
  <r>
    <x v="3"/>
    <s v="04"/>
    <x v="3"/>
    <x v="58"/>
    <s v="0436"/>
    <s v="Tolga"/>
    <s v="1"/>
    <s v="Menn"/>
    <x v="4"/>
    <x v="4"/>
    <x v="3"/>
    <x v="38"/>
  </r>
  <r>
    <x v="3"/>
    <s v="04"/>
    <x v="3"/>
    <x v="58"/>
    <s v="0436"/>
    <s v="Tolga"/>
    <s v="1"/>
    <s v="Menn"/>
    <x v="5"/>
    <x v="5"/>
    <x v="3"/>
    <x v="36"/>
  </r>
  <r>
    <x v="3"/>
    <s v="04"/>
    <x v="3"/>
    <x v="58"/>
    <s v="0436"/>
    <s v="Tolga"/>
    <s v="2"/>
    <s v="Kvinner"/>
    <x v="0"/>
    <x v="0"/>
    <x v="4"/>
    <x v="23"/>
  </r>
  <r>
    <x v="3"/>
    <s v="04"/>
    <x v="3"/>
    <x v="58"/>
    <s v="0436"/>
    <s v="Tolga"/>
    <s v="2"/>
    <s v="Kvinner"/>
    <x v="1"/>
    <x v="1"/>
    <x v="4"/>
    <x v="39"/>
  </r>
  <r>
    <x v="3"/>
    <s v="04"/>
    <x v="3"/>
    <x v="58"/>
    <s v="0436"/>
    <s v="Tolga"/>
    <s v="2"/>
    <s v="Kvinner"/>
    <x v="2"/>
    <x v="2"/>
    <x v="4"/>
    <x v="23"/>
  </r>
  <r>
    <x v="3"/>
    <s v="04"/>
    <x v="3"/>
    <x v="58"/>
    <s v="0436"/>
    <s v="Tolga"/>
    <s v="2"/>
    <s v="Kvinner"/>
    <x v="3"/>
    <x v="3"/>
    <x v="4"/>
    <x v="6"/>
  </r>
  <r>
    <x v="3"/>
    <s v="04"/>
    <x v="3"/>
    <x v="58"/>
    <s v="0436"/>
    <s v="Tolga"/>
    <s v="2"/>
    <s v="Kvinner"/>
    <x v="4"/>
    <x v="4"/>
    <x v="4"/>
    <x v="6"/>
  </r>
  <r>
    <x v="3"/>
    <s v="04"/>
    <x v="3"/>
    <x v="58"/>
    <s v="0436"/>
    <s v="Tolga"/>
    <s v="2"/>
    <s v="Kvinner"/>
    <x v="5"/>
    <x v="5"/>
    <x v="4"/>
    <x v="19"/>
  </r>
  <r>
    <x v="3"/>
    <s v="04"/>
    <x v="3"/>
    <x v="58"/>
    <s v="0436"/>
    <s v="Tolga"/>
    <s v="1"/>
    <s v="Menn"/>
    <x v="0"/>
    <x v="0"/>
    <x v="4"/>
    <x v="19"/>
  </r>
  <r>
    <x v="3"/>
    <s v="04"/>
    <x v="3"/>
    <x v="58"/>
    <s v="0436"/>
    <s v="Tolga"/>
    <s v="1"/>
    <s v="Menn"/>
    <x v="1"/>
    <x v="1"/>
    <x v="4"/>
    <x v="1"/>
  </r>
  <r>
    <x v="3"/>
    <s v="04"/>
    <x v="3"/>
    <x v="58"/>
    <s v="0436"/>
    <s v="Tolga"/>
    <s v="1"/>
    <s v="Menn"/>
    <x v="2"/>
    <x v="2"/>
    <x v="4"/>
    <x v="20"/>
  </r>
  <r>
    <x v="3"/>
    <s v="04"/>
    <x v="3"/>
    <x v="58"/>
    <s v="0436"/>
    <s v="Tolga"/>
    <s v="1"/>
    <s v="Menn"/>
    <x v="3"/>
    <x v="3"/>
    <x v="4"/>
    <x v="34"/>
  </r>
  <r>
    <x v="3"/>
    <s v="04"/>
    <x v="3"/>
    <x v="58"/>
    <s v="0436"/>
    <s v="Tolga"/>
    <s v="1"/>
    <s v="Menn"/>
    <x v="4"/>
    <x v="4"/>
    <x v="4"/>
    <x v="16"/>
  </r>
  <r>
    <x v="3"/>
    <s v="04"/>
    <x v="3"/>
    <x v="58"/>
    <s v="0436"/>
    <s v="Tolga"/>
    <s v="1"/>
    <s v="Menn"/>
    <x v="5"/>
    <x v="5"/>
    <x v="4"/>
    <x v="6"/>
  </r>
  <r>
    <x v="3"/>
    <s v="04"/>
    <x v="3"/>
    <x v="58"/>
    <s v="0436"/>
    <s v="Tolga"/>
    <s v="2"/>
    <s v="Kvinner"/>
    <x v="0"/>
    <x v="0"/>
    <x v="5"/>
    <x v="0"/>
  </r>
  <r>
    <x v="3"/>
    <s v="04"/>
    <x v="3"/>
    <x v="58"/>
    <s v="0436"/>
    <s v="Tolga"/>
    <s v="2"/>
    <s v="Kvinner"/>
    <x v="1"/>
    <x v="1"/>
    <x v="5"/>
    <x v="23"/>
  </r>
  <r>
    <x v="3"/>
    <s v="04"/>
    <x v="3"/>
    <x v="58"/>
    <s v="0436"/>
    <s v="Tolga"/>
    <s v="2"/>
    <s v="Kvinner"/>
    <x v="2"/>
    <x v="2"/>
    <x v="5"/>
    <x v="0"/>
  </r>
  <r>
    <x v="3"/>
    <s v="04"/>
    <x v="3"/>
    <x v="58"/>
    <s v="0436"/>
    <s v="Tolga"/>
    <s v="2"/>
    <s v="Kvinner"/>
    <x v="3"/>
    <x v="3"/>
    <x v="5"/>
    <x v="19"/>
  </r>
  <r>
    <x v="3"/>
    <s v="04"/>
    <x v="3"/>
    <x v="58"/>
    <s v="0436"/>
    <s v="Tolga"/>
    <s v="2"/>
    <s v="Kvinner"/>
    <x v="4"/>
    <x v="4"/>
    <x v="5"/>
    <x v="13"/>
  </r>
  <r>
    <x v="3"/>
    <s v="04"/>
    <x v="3"/>
    <x v="58"/>
    <s v="0436"/>
    <s v="Tolga"/>
    <s v="2"/>
    <s v="Kvinner"/>
    <x v="5"/>
    <x v="5"/>
    <x v="5"/>
    <x v="1"/>
  </r>
  <r>
    <x v="3"/>
    <s v="04"/>
    <x v="3"/>
    <x v="58"/>
    <s v="0436"/>
    <s v="Tolga"/>
    <s v="1"/>
    <s v="Menn"/>
    <x v="0"/>
    <x v="0"/>
    <x v="5"/>
    <x v="7"/>
  </r>
  <r>
    <x v="3"/>
    <s v="04"/>
    <x v="3"/>
    <x v="58"/>
    <s v="0436"/>
    <s v="Tolga"/>
    <s v="1"/>
    <s v="Menn"/>
    <x v="1"/>
    <x v="1"/>
    <x v="5"/>
    <x v="19"/>
  </r>
  <r>
    <x v="3"/>
    <s v="04"/>
    <x v="3"/>
    <x v="58"/>
    <s v="0436"/>
    <s v="Tolga"/>
    <s v="1"/>
    <s v="Menn"/>
    <x v="2"/>
    <x v="2"/>
    <x v="5"/>
    <x v="2"/>
  </r>
  <r>
    <x v="3"/>
    <s v="04"/>
    <x v="3"/>
    <x v="58"/>
    <s v="0436"/>
    <s v="Tolga"/>
    <s v="1"/>
    <s v="Menn"/>
    <x v="3"/>
    <x v="3"/>
    <x v="5"/>
    <x v="8"/>
  </r>
  <r>
    <x v="3"/>
    <s v="04"/>
    <x v="3"/>
    <x v="58"/>
    <s v="0436"/>
    <s v="Tolga"/>
    <s v="1"/>
    <s v="Menn"/>
    <x v="4"/>
    <x v="4"/>
    <x v="5"/>
    <x v="56"/>
  </r>
  <r>
    <x v="3"/>
    <s v="04"/>
    <x v="3"/>
    <x v="58"/>
    <s v="0436"/>
    <s v="Tolga"/>
    <s v="1"/>
    <s v="Menn"/>
    <x v="5"/>
    <x v="5"/>
    <x v="5"/>
    <x v="15"/>
  </r>
  <r>
    <x v="3"/>
    <s v="04"/>
    <x v="3"/>
    <x v="58"/>
    <s v="0436"/>
    <s v="Tolga"/>
    <s v="2"/>
    <s v="Kvinner"/>
    <x v="0"/>
    <x v="0"/>
    <x v="6"/>
    <x v="0"/>
  </r>
  <r>
    <x v="3"/>
    <s v="04"/>
    <x v="3"/>
    <x v="58"/>
    <s v="0436"/>
    <s v="Tolga"/>
    <s v="2"/>
    <s v="Kvinner"/>
    <x v="1"/>
    <x v="1"/>
    <x v="6"/>
    <x v="0"/>
  </r>
  <r>
    <x v="3"/>
    <s v="04"/>
    <x v="3"/>
    <x v="58"/>
    <s v="0436"/>
    <s v="Tolga"/>
    <s v="2"/>
    <s v="Kvinner"/>
    <x v="2"/>
    <x v="2"/>
    <x v="6"/>
    <x v="23"/>
  </r>
  <r>
    <x v="3"/>
    <s v="04"/>
    <x v="3"/>
    <x v="58"/>
    <s v="0436"/>
    <s v="Tolga"/>
    <s v="2"/>
    <s v="Kvinner"/>
    <x v="3"/>
    <x v="3"/>
    <x v="6"/>
    <x v="12"/>
  </r>
  <r>
    <x v="3"/>
    <s v="04"/>
    <x v="3"/>
    <x v="58"/>
    <s v="0436"/>
    <s v="Tolga"/>
    <s v="2"/>
    <s v="Kvinner"/>
    <x v="4"/>
    <x v="4"/>
    <x v="6"/>
    <x v="13"/>
  </r>
  <r>
    <x v="3"/>
    <s v="04"/>
    <x v="3"/>
    <x v="58"/>
    <s v="0436"/>
    <s v="Tolga"/>
    <s v="2"/>
    <s v="Kvinner"/>
    <x v="5"/>
    <x v="5"/>
    <x v="6"/>
    <x v="1"/>
  </r>
  <r>
    <x v="3"/>
    <s v="04"/>
    <x v="3"/>
    <x v="58"/>
    <s v="0436"/>
    <s v="Tolga"/>
    <s v="1"/>
    <s v="Menn"/>
    <x v="0"/>
    <x v="0"/>
    <x v="6"/>
    <x v="5"/>
  </r>
  <r>
    <x v="3"/>
    <s v="04"/>
    <x v="3"/>
    <x v="58"/>
    <s v="0436"/>
    <s v="Tolga"/>
    <s v="1"/>
    <s v="Menn"/>
    <x v="1"/>
    <x v="1"/>
    <x v="6"/>
    <x v="1"/>
  </r>
  <r>
    <x v="3"/>
    <s v="04"/>
    <x v="3"/>
    <x v="58"/>
    <s v="0436"/>
    <s v="Tolga"/>
    <s v="1"/>
    <s v="Menn"/>
    <x v="2"/>
    <x v="2"/>
    <x v="6"/>
    <x v="20"/>
  </r>
  <r>
    <x v="3"/>
    <s v="04"/>
    <x v="3"/>
    <x v="58"/>
    <s v="0436"/>
    <s v="Tolga"/>
    <s v="1"/>
    <s v="Menn"/>
    <x v="3"/>
    <x v="3"/>
    <x v="6"/>
    <x v="72"/>
  </r>
  <r>
    <x v="3"/>
    <s v="04"/>
    <x v="3"/>
    <x v="58"/>
    <s v="0436"/>
    <s v="Tolga"/>
    <s v="1"/>
    <s v="Menn"/>
    <x v="4"/>
    <x v="4"/>
    <x v="6"/>
    <x v="11"/>
  </r>
  <r>
    <x v="3"/>
    <s v="04"/>
    <x v="3"/>
    <x v="58"/>
    <s v="0436"/>
    <s v="Tolga"/>
    <s v="1"/>
    <s v="Menn"/>
    <x v="5"/>
    <x v="5"/>
    <x v="6"/>
    <x v="21"/>
  </r>
  <r>
    <x v="3"/>
    <s v="04"/>
    <x v="3"/>
    <x v="58"/>
    <s v="0436"/>
    <s v="Tolga"/>
    <s v="2"/>
    <s v="Kvinner"/>
    <x v="0"/>
    <x v="0"/>
    <x v="7"/>
    <x v="23"/>
  </r>
  <r>
    <x v="3"/>
    <s v="04"/>
    <x v="3"/>
    <x v="58"/>
    <s v="0436"/>
    <s v="Tolga"/>
    <s v="2"/>
    <s v="Kvinner"/>
    <x v="1"/>
    <x v="1"/>
    <x v="7"/>
    <x v="23"/>
  </r>
  <r>
    <x v="3"/>
    <s v="04"/>
    <x v="3"/>
    <x v="58"/>
    <s v="0436"/>
    <s v="Tolga"/>
    <s v="2"/>
    <s v="Kvinner"/>
    <x v="2"/>
    <x v="2"/>
    <x v="7"/>
    <x v="23"/>
  </r>
  <r>
    <x v="3"/>
    <s v="04"/>
    <x v="3"/>
    <x v="58"/>
    <s v="0436"/>
    <s v="Tolga"/>
    <s v="2"/>
    <s v="Kvinner"/>
    <x v="3"/>
    <x v="3"/>
    <x v="7"/>
    <x v="19"/>
  </r>
  <r>
    <x v="3"/>
    <s v="04"/>
    <x v="3"/>
    <x v="58"/>
    <s v="0436"/>
    <s v="Tolga"/>
    <s v="2"/>
    <s v="Kvinner"/>
    <x v="4"/>
    <x v="4"/>
    <x v="7"/>
    <x v="6"/>
  </r>
  <r>
    <x v="3"/>
    <s v="04"/>
    <x v="3"/>
    <x v="58"/>
    <s v="0436"/>
    <s v="Tolga"/>
    <s v="2"/>
    <s v="Kvinner"/>
    <x v="5"/>
    <x v="5"/>
    <x v="7"/>
    <x v="0"/>
  </r>
  <r>
    <x v="3"/>
    <s v="04"/>
    <x v="3"/>
    <x v="58"/>
    <s v="0436"/>
    <s v="Tolga"/>
    <s v="1"/>
    <s v="Menn"/>
    <x v="0"/>
    <x v="0"/>
    <x v="7"/>
    <x v="12"/>
  </r>
  <r>
    <x v="3"/>
    <s v="04"/>
    <x v="3"/>
    <x v="58"/>
    <s v="0436"/>
    <s v="Tolga"/>
    <s v="1"/>
    <s v="Menn"/>
    <x v="1"/>
    <x v="1"/>
    <x v="7"/>
    <x v="0"/>
  </r>
  <r>
    <x v="3"/>
    <s v="04"/>
    <x v="3"/>
    <x v="58"/>
    <s v="0436"/>
    <s v="Tolga"/>
    <s v="1"/>
    <s v="Menn"/>
    <x v="2"/>
    <x v="2"/>
    <x v="7"/>
    <x v="20"/>
  </r>
  <r>
    <x v="3"/>
    <s v="04"/>
    <x v="3"/>
    <x v="58"/>
    <s v="0436"/>
    <s v="Tolga"/>
    <s v="1"/>
    <s v="Menn"/>
    <x v="3"/>
    <x v="3"/>
    <x v="7"/>
    <x v="31"/>
  </r>
  <r>
    <x v="3"/>
    <s v="04"/>
    <x v="3"/>
    <x v="58"/>
    <s v="0436"/>
    <s v="Tolga"/>
    <s v="1"/>
    <s v="Menn"/>
    <x v="4"/>
    <x v="4"/>
    <x v="7"/>
    <x v="51"/>
  </r>
  <r>
    <x v="3"/>
    <s v="04"/>
    <x v="3"/>
    <x v="58"/>
    <s v="0436"/>
    <s v="Tolga"/>
    <s v="1"/>
    <s v="Menn"/>
    <x v="5"/>
    <x v="5"/>
    <x v="7"/>
    <x v="12"/>
  </r>
  <r>
    <x v="3"/>
    <s v="04"/>
    <x v="3"/>
    <x v="59"/>
    <s v="0437"/>
    <s v="Tynset"/>
    <s v="2"/>
    <s v="Kvinner"/>
    <x v="0"/>
    <x v="0"/>
    <x v="0"/>
    <x v="3"/>
  </r>
  <r>
    <x v="3"/>
    <s v="04"/>
    <x v="3"/>
    <x v="59"/>
    <s v="0437"/>
    <s v="Tynset"/>
    <s v="2"/>
    <s v="Kvinner"/>
    <x v="1"/>
    <x v="1"/>
    <x v="0"/>
    <x v="14"/>
  </r>
  <r>
    <x v="3"/>
    <s v="04"/>
    <x v="3"/>
    <x v="59"/>
    <s v="0437"/>
    <s v="Tynset"/>
    <s v="2"/>
    <s v="Kvinner"/>
    <x v="2"/>
    <x v="2"/>
    <x v="0"/>
    <x v="4"/>
  </r>
  <r>
    <x v="3"/>
    <s v="04"/>
    <x v="3"/>
    <x v="59"/>
    <s v="0437"/>
    <s v="Tynset"/>
    <s v="2"/>
    <s v="Kvinner"/>
    <x v="3"/>
    <x v="3"/>
    <x v="0"/>
    <x v="41"/>
  </r>
  <r>
    <x v="3"/>
    <s v="04"/>
    <x v="3"/>
    <x v="59"/>
    <s v="0437"/>
    <s v="Tynset"/>
    <s v="2"/>
    <s v="Kvinner"/>
    <x v="4"/>
    <x v="4"/>
    <x v="0"/>
    <x v="56"/>
  </r>
  <r>
    <x v="3"/>
    <s v="04"/>
    <x v="3"/>
    <x v="59"/>
    <s v="0437"/>
    <s v="Tynset"/>
    <s v="2"/>
    <s v="Kvinner"/>
    <x v="5"/>
    <x v="5"/>
    <x v="0"/>
    <x v="21"/>
  </r>
  <r>
    <x v="3"/>
    <s v="04"/>
    <x v="3"/>
    <x v="59"/>
    <s v="0437"/>
    <s v="Tynset"/>
    <s v="1"/>
    <s v="Menn"/>
    <x v="0"/>
    <x v="0"/>
    <x v="0"/>
    <x v="76"/>
  </r>
  <r>
    <x v="3"/>
    <s v="04"/>
    <x v="3"/>
    <x v="59"/>
    <s v="0437"/>
    <s v="Tynset"/>
    <s v="1"/>
    <s v="Menn"/>
    <x v="1"/>
    <x v="1"/>
    <x v="0"/>
    <x v="14"/>
  </r>
  <r>
    <x v="3"/>
    <s v="04"/>
    <x v="3"/>
    <x v="59"/>
    <s v="0437"/>
    <s v="Tynset"/>
    <s v="1"/>
    <s v="Menn"/>
    <x v="2"/>
    <x v="2"/>
    <x v="0"/>
    <x v="47"/>
  </r>
  <r>
    <x v="3"/>
    <s v="04"/>
    <x v="3"/>
    <x v="59"/>
    <s v="0437"/>
    <s v="Tynset"/>
    <s v="1"/>
    <s v="Menn"/>
    <x v="3"/>
    <x v="3"/>
    <x v="0"/>
    <x v="80"/>
  </r>
  <r>
    <x v="3"/>
    <s v="04"/>
    <x v="3"/>
    <x v="59"/>
    <s v="0437"/>
    <s v="Tynset"/>
    <s v="1"/>
    <s v="Menn"/>
    <x v="4"/>
    <x v="4"/>
    <x v="0"/>
    <x v="29"/>
  </r>
  <r>
    <x v="3"/>
    <s v="04"/>
    <x v="3"/>
    <x v="59"/>
    <s v="0437"/>
    <s v="Tynset"/>
    <s v="1"/>
    <s v="Menn"/>
    <x v="5"/>
    <x v="5"/>
    <x v="0"/>
    <x v="32"/>
  </r>
  <r>
    <x v="3"/>
    <s v="04"/>
    <x v="3"/>
    <x v="59"/>
    <s v="0437"/>
    <s v="Tynset"/>
    <s v="2"/>
    <s v="Kvinner"/>
    <x v="0"/>
    <x v="0"/>
    <x v="1"/>
    <x v="23"/>
  </r>
  <r>
    <x v="3"/>
    <s v="04"/>
    <x v="3"/>
    <x v="59"/>
    <s v="0437"/>
    <s v="Tynset"/>
    <s v="2"/>
    <s v="Kvinner"/>
    <x v="1"/>
    <x v="1"/>
    <x v="1"/>
    <x v="0"/>
  </r>
  <r>
    <x v="3"/>
    <s v="04"/>
    <x v="3"/>
    <x v="59"/>
    <s v="0437"/>
    <s v="Tynset"/>
    <s v="2"/>
    <s v="Kvinner"/>
    <x v="2"/>
    <x v="2"/>
    <x v="1"/>
    <x v="15"/>
  </r>
  <r>
    <x v="3"/>
    <s v="04"/>
    <x v="3"/>
    <x v="59"/>
    <s v="0437"/>
    <s v="Tynset"/>
    <s v="2"/>
    <s v="Kvinner"/>
    <x v="3"/>
    <x v="3"/>
    <x v="1"/>
    <x v="11"/>
  </r>
  <r>
    <x v="3"/>
    <s v="04"/>
    <x v="3"/>
    <x v="59"/>
    <s v="0437"/>
    <s v="Tynset"/>
    <s v="2"/>
    <s v="Kvinner"/>
    <x v="4"/>
    <x v="4"/>
    <x v="1"/>
    <x v="24"/>
  </r>
  <r>
    <x v="3"/>
    <s v="04"/>
    <x v="3"/>
    <x v="59"/>
    <s v="0437"/>
    <s v="Tynset"/>
    <s v="2"/>
    <s v="Kvinner"/>
    <x v="5"/>
    <x v="5"/>
    <x v="1"/>
    <x v="19"/>
  </r>
  <r>
    <x v="3"/>
    <s v="04"/>
    <x v="3"/>
    <x v="59"/>
    <s v="0437"/>
    <s v="Tynset"/>
    <s v="1"/>
    <s v="Menn"/>
    <x v="0"/>
    <x v="0"/>
    <x v="1"/>
    <x v="5"/>
  </r>
  <r>
    <x v="3"/>
    <s v="04"/>
    <x v="3"/>
    <x v="59"/>
    <s v="0437"/>
    <s v="Tynset"/>
    <s v="1"/>
    <s v="Menn"/>
    <x v="1"/>
    <x v="1"/>
    <x v="1"/>
    <x v="0"/>
  </r>
  <r>
    <x v="3"/>
    <s v="04"/>
    <x v="3"/>
    <x v="59"/>
    <s v="0437"/>
    <s v="Tynset"/>
    <s v="1"/>
    <s v="Menn"/>
    <x v="2"/>
    <x v="2"/>
    <x v="1"/>
    <x v="72"/>
  </r>
  <r>
    <x v="3"/>
    <s v="04"/>
    <x v="3"/>
    <x v="59"/>
    <s v="0437"/>
    <s v="Tynset"/>
    <s v="1"/>
    <s v="Menn"/>
    <x v="3"/>
    <x v="3"/>
    <x v="1"/>
    <x v="67"/>
  </r>
  <r>
    <x v="3"/>
    <s v="04"/>
    <x v="3"/>
    <x v="59"/>
    <s v="0437"/>
    <s v="Tynset"/>
    <s v="1"/>
    <s v="Menn"/>
    <x v="4"/>
    <x v="4"/>
    <x v="1"/>
    <x v="60"/>
  </r>
  <r>
    <x v="3"/>
    <s v="04"/>
    <x v="3"/>
    <x v="59"/>
    <s v="0437"/>
    <s v="Tynset"/>
    <s v="1"/>
    <s v="Menn"/>
    <x v="5"/>
    <x v="5"/>
    <x v="1"/>
    <x v="21"/>
  </r>
  <r>
    <x v="3"/>
    <s v="04"/>
    <x v="3"/>
    <x v="59"/>
    <s v="0437"/>
    <s v="Tynset"/>
    <s v="2"/>
    <s v="Kvinner"/>
    <x v="0"/>
    <x v="0"/>
    <x v="2"/>
    <x v="36"/>
  </r>
  <r>
    <x v="3"/>
    <s v="04"/>
    <x v="3"/>
    <x v="59"/>
    <s v="0437"/>
    <s v="Tynset"/>
    <s v="2"/>
    <s v="Kvinner"/>
    <x v="1"/>
    <x v="1"/>
    <x v="2"/>
    <x v="4"/>
  </r>
  <r>
    <x v="3"/>
    <s v="04"/>
    <x v="3"/>
    <x v="59"/>
    <s v="0437"/>
    <s v="Tynset"/>
    <s v="2"/>
    <s v="Kvinner"/>
    <x v="2"/>
    <x v="2"/>
    <x v="2"/>
    <x v="11"/>
  </r>
  <r>
    <x v="3"/>
    <s v="04"/>
    <x v="3"/>
    <x v="59"/>
    <s v="0437"/>
    <s v="Tynset"/>
    <s v="2"/>
    <s v="Kvinner"/>
    <x v="3"/>
    <x v="3"/>
    <x v="2"/>
    <x v="40"/>
  </r>
  <r>
    <x v="3"/>
    <s v="04"/>
    <x v="3"/>
    <x v="59"/>
    <s v="0437"/>
    <s v="Tynset"/>
    <s v="2"/>
    <s v="Kvinner"/>
    <x v="4"/>
    <x v="4"/>
    <x v="2"/>
    <x v="56"/>
  </r>
  <r>
    <x v="3"/>
    <s v="04"/>
    <x v="3"/>
    <x v="59"/>
    <s v="0437"/>
    <s v="Tynset"/>
    <s v="2"/>
    <s v="Kvinner"/>
    <x v="5"/>
    <x v="5"/>
    <x v="2"/>
    <x v="14"/>
  </r>
  <r>
    <x v="3"/>
    <s v="04"/>
    <x v="3"/>
    <x v="59"/>
    <s v="0437"/>
    <s v="Tynset"/>
    <s v="1"/>
    <s v="Menn"/>
    <x v="0"/>
    <x v="0"/>
    <x v="2"/>
    <x v="50"/>
  </r>
  <r>
    <x v="3"/>
    <s v="04"/>
    <x v="3"/>
    <x v="59"/>
    <s v="0437"/>
    <s v="Tynset"/>
    <s v="1"/>
    <s v="Menn"/>
    <x v="1"/>
    <x v="1"/>
    <x v="2"/>
    <x v="11"/>
  </r>
  <r>
    <x v="3"/>
    <s v="04"/>
    <x v="3"/>
    <x v="59"/>
    <s v="0437"/>
    <s v="Tynset"/>
    <s v="1"/>
    <s v="Menn"/>
    <x v="2"/>
    <x v="2"/>
    <x v="2"/>
    <x v="85"/>
  </r>
  <r>
    <x v="3"/>
    <s v="04"/>
    <x v="3"/>
    <x v="59"/>
    <s v="0437"/>
    <s v="Tynset"/>
    <s v="1"/>
    <s v="Menn"/>
    <x v="3"/>
    <x v="3"/>
    <x v="2"/>
    <x v="113"/>
  </r>
  <r>
    <x v="3"/>
    <s v="04"/>
    <x v="3"/>
    <x v="59"/>
    <s v="0437"/>
    <s v="Tynset"/>
    <s v="1"/>
    <s v="Menn"/>
    <x v="4"/>
    <x v="4"/>
    <x v="2"/>
    <x v="22"/>
  </r>
  <r>
    <x v="3"/>
    <s v="04"/>
    <x v="3"/>
    <x v="59"/>
    <s v="0437"/>
    <s v="Tynset"/>
    <s v="1"/>
    <s v="Menn"/>
    <x v="5"/>
    <x v="5"/>
    <x v="2"/>
    <x v="40"/>
  </r>
  <r>
    <x v="3"/>
    <s v="04"/>
    <x v="3"/>
    <x v="59"/>
    <s v="0437"/>
    <s v="Tynset"/>
    <s v="2"/>
    <s v="Kvinner"/>
    <x v="0"/>
    <x v="0"/>
    <x v="3"/>
    <x v="4"/>
  </r>
  <r>
    <x v="3"/>
    <s v="04"/>
    <x v="3"/>
    <x v="59"/>
    <s v="0437"/>
    <s v="Tynset"/>
    <s v="2"/>
    <s v="Kvinner"/>
    <x v="1"/>
    <x v="1"/>
    <x v="3"/>
    <x v="13"/>
  </r>
  <r>
    <x v="3"/>
    <s v="04"/>
    <x v="3"/>
    <x v="59"/>
    <s v="0437"/>
    <s v="Tynset"/>
    <s v="2"/>
    <s v="Kvinner"/>
    <x v="2"/>
    <x v="2"/>
    <x v="3"/>
    <x v="55"/>
  </r>
  <r>
    <x v="3"/>
    <s v="04"/>
    <x v="3"/>
    <x v="59"/>
    <s v="0437"/>
    <s v="Tynset"/>
    <s v="2"/>
    <s v="Kvinner"/>
    <x v="3"/>
    <x v="3"/>
    <x v="3"/>
    <x v="20"/>
  </r>
  <r>
    <x v="3"/>
    <s v="04"/>
    <x v="3"/>
    <x v="59"/>
    <s v="0437"/>
    <s v="Tynset"/>
    <s v="2"/>
    <s v="Kvinner"/>
    <x v="4"/>
    <x v="4"/>
    <x v="3"/>
    <x v="11"/>
  </r>
  <r>
    <x v="3"/>
    <s v="04"/>
    <x v="3"/>
    <x v="59"/>
    <s v="0437"/>
    <s v="Tynset"/>
    <s v="2"/>
    <s v="Kvinner"/>
    <x v="5"/>
    <x v="5"/>
    <x v="3"/>
    <x v="2"/>
  </r>
  <r>
    <x v="3"/>
    <s v="04"/>
    <x v="3"/>
    <x v="59"/>
    <s v="0437"/>
    <s v="Tynset"/>
    <s v="1"/>
    <s v="Menn"/>
    <x v="0"/>
    <x v="0"/>
    <x v="3"/>
    <x v="73"/>
  </r>
  <r>
    <x v="3"/>
    <s v="04"/>
    <x v="3"/>
    <x v="59"/>
    <s v="0437"/>
    <s v="Tynset"/>
    <s v="1"/>
    <s v="Menn"/>
    <x v="1"/>
    <x v="1"/>
    <x v="3"/>
    <x v="28"/>
  </r>
  <r>
    <x v="3"/>
    <s v="04"/>
    <x v="3"/>
    <x v="59"/>
    <s v="0437"/>
    <s v="Tynset"/>
    <s v="1"/>
    <s v="Menn"/>
    <x v="2"/>
    <x v="2"/>
    <x v="3"/>
    <x v="9"/>
  </r>
  <r>
    <x v="3"/>
    <s v="04"/>
    <x v="3"/>
    <x v="59"/>
    <s v="0437"/>
    <s v="Tynset"/>
    <s v="1"/>
    <s v="Menn"/>
    <x v="3"/>
    <x v="3"/>
    <x v="3"/>
    <x v="101"/>
  </r>
  <r>
    <x v="3"/>
    <s v="04"/>
    <x v="3"/>
    <x v="59"/>
    <s v="0437"/>
    <s v="Tynset"/>
    <s v="1"/>
    <s v="Menn"/>
    <x v="4"/>
    <x v="4"/>
    <x v="3"/>
    <x v="26"/>
  </r>
  <r>
    <x v="3"/>
    <s v="04"/>
    <x v="3"/>
    <x v="59"/>
    <s v="0437"/>
    <s v="Tynset"/>
    <s v="1"/>
    <s v="Menn"/>
    <x v="5"/>
    <x v="5"/>
    <x v="3"/>
    <x v="51"/>
  </r>
  <r>
    <x v="3"/>
    <s v="04"/>
    <x v="3"/>
    <x v="59"/>
    <s v="0437"/>
    <s v="Tynset"/>
    <s v="2"/>
    <s v="Kvinner"/>
    <x v="0"/>
    <x v="0"/>
    <x v="4"/>
    <x v="15"/>
  </r>
  <r>
    <x v="3"/>
    <s v="04"/>
    <x v="3"/>
    <x v="59"/>
    <s v="0437"/>
    <s v="Tynset"/>
    <s v="2"/>
    <s v="Kvinner"/>
    <x v="1"/>
    <x v="1"/>
    <x v="4"/>
    <x v="12"/>
  </r>
  <r>
    <x v="3"/>
    <s v="04"/>
    <x v="3"/>
    <x v="59"/>
    <s v="0437"/>
    <s v="Tynset"/>
    <s v="2"/>
    <s v="Kvinner"/>
    <x v="2"/>
    <x v="2"/>
    <x v="4"/>
    <x v="55"/>
  </r>
  <r>
    <x v="3"/>
    <s v="04"/>
    <x v="3"/>
    <x v="59"/>
    <s v="0437"/>
    <s v="Tynset"/>
    <s v="2"/>
    <s v="Kvinner"/>
    <x v="3"/>
    <x v="3"/>
    <x v="4"/>
    <x v="20"/>
  </r>
  <r>
    <x v="3"/>
    <s v="04"/>
    <x v="3"/>
    <x v="59"/>
    <s v="0437"/>
    <s v="Tynset"/>
    <s v="2"/>
    <s v="Kvinner"/>
    <x v="4"/>
    <x v="4"/>
    <x v="4"/>
    <x v="2"/>
  </r>
  <r>
    <x v="3"/>
    <s v="04"/>
    <x v="3"/>
    <x v="59"/>
    <s v="0437"/>
    <s v="Tynset"/>
    <s v="2"/>
    <s v="Kvinner"/>
    <x v="5"/>
    <x v="5"/>
    <x v="4"/>
    <x v="12"/>
  </r>
  <r>
    <x v="3"/>
    <s v="04"/>
    <x v="3"/>
    <x v="59"/>
    <s v="0437"/>
    <s v="Tynset"/>
    <s v="1"/>
    <s v="Menn"/>
    <x v="0"/>
    <x v="0"/>
    <x v="4"/>
    <x v="45"/>
  </r>
  <r>
    <x v="3"/>
    <s v="04"/>
    <x v="3"/>
    <x v="59"/>
    <s v="0437"/>
    <s v="Tynset"/>
    <s v="1"/>
    <s v="Menn"/>
    <x v="1"/>
    <x v="1"/>
    <x v="4"/>
    <x v="2"/>
  </r>
  <r>
    <x v="3"/>
    <s v="04"/>
    <x v="3"/>
    <x v="59"/>
    <s v="0437"/>
    <s v="Tynset"/>
    <s v="1"/>
    <s v="Menn"/>
    <x v="2"/>
    <x v="2"/>
    <x v="4"/>
    <x v="75"/>
  </r>
  <r>
    <x v="3"/>
    <s v="04"/>
    <x v="3"/>
    <x v="59"/>
    <s v="0437"/>
    <s v="Tynset"/>
    <s v="1"/>
    <s v="Menn"/>
    <x v="3"/>
    <x v="3"/>
    <x v="4"/>
    <x v="83"/>
  </r>
  <r>
    <x v="3"/>
    <s v="04"/>
    <x v="3"/>
    <x v="59"/>
    <s v="0437"/>
    <s v="Tynset"/>
    <s v="1"/>
    <s v="Menn"/>
    <x v="4"/>
    <x v="4"/>
    <x v="4"/>
    <x v="18"/>
  </r>
  <r>
    <x v="3"/>
    <s v="04"/>
    <x v="3"/>
    <x v="59"/>
    <s v="0437"/>
    <s v="Tynset"/>
    <s v="1"/>
    <s v="Menn"/>
    <x v="5"/>
    <x v="5"/>
    <x v="4"/>
    <x v="41"/>
  </r>
  <r>
    <x v="3"/>
    <s v="04"/>
    <x v="3"/>
    <x v="59"/>
    <s v="0437"/>
    <s v="Tynset"/>
    <s v="2"/>
    <s v="Kvinner"/>
    <x v="0"/>
    <x v="0"/>
    <x v="5"/>
    <x v="21"/>
  </r>
  <r>
    <x v="3"/>
    <s v="04"/>
    <x v="3"/>
    <x v="59"/>
    <s v="0437"/>
    <s v="Tynset"/>
    <s v="2"/>
    <s v="Kvinner"/>
    <x v="1"/>
    <x v="1"/>
    <x v="5"/>
    <x v="7"/>
  </r>
  <r>
    <x v="3"/>
    <s v="04"/>
    <x v="3"/>
    <x v="59"/>
    <s v="0437"/>
    <s v="Tynset"/>
    <s v="2"/>
    <s v="Kvinner"/>
    <x v="2"/>
    <x v="2"/>
    <x v="5"/>
    <x v="20"/>
  </r>
  <r>
    <x v="3"/>
    <s v="04"/>
    <x v="3"/>
    <x v="59"/>
    <s v="0437"/>
    <s v="Tynset"/>
    <s v="2"/>
    <s v="Kvinner"/>
    <x v="3"/>
    <x v="3"/>
    <x v="5"/>
    <x v="3"/>
  </r>
  <r>
    <x v="3"/>
    <s v="04"/>
    <x v="3"/>
    <x v="59"/>
    <s v="0437"/>
    <s v="Tynset"/>
    <s v="2"/>
    <s v="Kvinner"/>
    <x v="4"/>
    <x v="4"/>
    <x v="5"/>
    <x v="15"/>
  </r>
  <r>
    <x v="3"/>
    <s v="04"/>
    <x v="3"/>
    <x v="59"/>
    <s v="0437"/>
    <s v="Tynset"/>
    <s v="2"/>
    <s v="Kvinner"/>
    <x v="5"/>
    <x v="5"/>
    <x v="5"/>
    <x v="12"/>
  </r>
  <r>
    <x v="3"/>
    <s v="04"/>
    <x v="3"/>
    <x v="59"/>
    <s v="0437"/>
    <s v="Tynset"/>
    <s v="1"/>
    <s v="Menn"/>
    <x v="0"/>
    <x v="0"/>
    <x v="5"/>
    <x v="3"/>
  </r>
  <r>
    <x v="3"/>
    <s v="04"/>
    <x v="3"/>
    <x v="59"/>
    <s v="0437"/>
    <s v="Tynset"/>
    <s v="1"/>
    <s v="Menn"/>
    <x v="1"/>
    <x v="1"/>
    <x v="5"/>
    <x v="3"/>
  </r>
  <r>
    <x v="3"/>
    <s v="04"/>
    <x v="3"/>
    <x v="59"/>
    <s v="0437"/>
    <s v="Tynset"/>
    <s v="1"/>
    <s v="Menn"/>
    <x v="2"/>
    <x v="2"/>
    <x v="5"/>
    <x v="29"/>
  </r>
  <r>
    <x v="3"/>
    <s v="04"/>
    <x v="3"/>
    <x v="59"/>
    <s v="0437"/>
    <s v="Tynset"/>
    <s v="1"/>
    <s v="Menn"/>
    <x v="3"/>
    <x v="3"/>
    <x v="5"/>
    <x v="54"/>
  </r>
  <r>
    <x v="3"/>
    <s v="04"/>
    <x v="3"/>
    <x v="59"/>
    <s v="0437"/>
    <s v="Tynset"/>
    <s v="1"/>
    <s v="Menn"/>
    <x v="4"/>
    <x v="4"/>
    <x v="5"/>
    <x v="37"/>
  </r>
  <r>
    <x v="3"/>
    <s v="04"/>
    <x v="3"/>
    <x v="59"/>
    <s v="0437"/>
    <s v="Tynset"/>
    <s v="1"/>
    <s v="Menn"/>
    <x v="5"/>
    <x v="5"/>
    <x v="5"/>
    <x v="38"/>
  </r>
  <r>
    <x v="3"/>
    <s v="04"/>
    <x v="3"/>
    <x v="59"/>
    <s v="0437"/>
    <s v="Tynset"/>
    <s v="2"/>
    <s v="Kvinner"/>
    <x v="0"/>
    <x v="0"/>
    <x v="6"/>
    <x v="13"/>
  </r>
  <r>
    <x v="3"/>
    <s v="04"/>
    <x v="3"/>
    <x v="59"/>
    <s v="0437"/>
    <s v="Tynset"/>
    <s v="2"/>
    <s v="Kvinner"/>
    <x v="1"/>
    <x v="1"/>
    <x v="6"/>
    <x v="12"/>
  </r>
  <r>
    <x v="3"/>
    <s v="04"/>
    <x v="3"/>
    <x v="59"/>
    <s v="0437"/>
    <s v="Tynset"/>
    <s v="2"/>
    <s v="Kvinner"/>
    <x v="2"/>
    <x v="2"/>
    <x v="6"/>
    <x v="4"/>
  </r>
  <r>
    <x v="3"/>
    <s v="04"/>
    <x v="3"/>
    <x v="59"/>
    <s v="0437"/>
    <s v="Tynset"/>
    <s v="2"/>
    <s v="Kvinner"/>
    <x v="3"/>
    <x v="3"/>
    <x v="6"/>
    <x v="14"/>
  </r>
  <r>
    <x v="3"/>
    <s v="04"/>
    <x v="3"/>
    <x v="59"/>
    <s v="0437"/>
    <s v="Tynset"/>
    <s v="2"/>
    <s v="Kvinner"/>
    <x v="4"/>
    <x v="4"/>
    <x v="6"/>
    <x v="15"/>
  </r>
  <r>
    <x v="3"/>
    <s v="04"/>
    <x v="3"/>
    <x v="59"/>
    <s v="0437"/>
    <s v="Tynset"/>
    <s v="2"/>
    <s v="Kvinner"/>
    <x v="5"/>
    <x v="5"/>
    <x v="6"/>
    <x v="13"/>
  </r>
  <r>
    <x v="3"/>
    <s v="04"/>
    <x v="3"/>
    <x v="59"/>
    <s v="0437"/>
    <s v="Tynset"/>
    <s v="1"/>
    <s v="Menn"/>
    <x v="0"/>
    <x v="0"/>
    <x v="6"/>
    <x v="56"/>
  </r>
  <r>
    <x v="3"/>
    <s v="04"/>
    <x v="3"/>
    <x v="59"/>
    <s v="0437"/>
    <s v="Tynset"/>
    <s v="1"/>
    <s v="Menn"/>
    <x v="1"/>
    <x v="1"/>
    <x v="6"/>
    <x v="24"/>
  </r>
  <r>
    <x v="3"/>
    <s v="04"/>
    <x v="3"/>
    <x v="59"/>
    <s v="0437"/>
    <s v="Tynset"/>
    <s v="1"/>
    <s v="Menn"/>
    <x v="2"/>
    <x v="2"/>
    <x v="6"/>
    <x v="68"/>
  </r>
  <r>
    <x v="3"/>
    <s v="04"/>
    <x v="3"/>
    <x v="59"/>
    <s v="0437"/>
    <s v="Tynset"/>
    <s v="1"/>
    <s v="Menn"/>
    <x v="3"/>
    <x v="3"/>
    <x v="6"/>
    <x v="83"/>
  </r>
  <r>
    <x v="3"/>
    <s v="04"/>
    <x v="3"/>
    <x v="59"/>
    <s v="0437"/>
    <s v="Tynset"/>
    <s v="1"/>
    <s v="Menn"/>
    <x v="4"/>
    <x v="4"/>
    <x v="6"/>
    <x v="29"/>
  </r>
  <r>
    <x v="3"/>
    <s v="04"/>
    <x v="3"/>
    <x v="59"/>
    <s v="0437"/>
    <s v="Tynset"/>
    <s v="1"/>
    <s v="Menn"/>
    <x v="5"/>
    <x v="5"/>
    <x v="6"/>
    <x v="32"/>
  </r>
  <r>
    <x v="3"/>
    <s v="04"/>
    <x v="3"/>
    <x v="59"/>
    <s v="0437"/>
    <s v="Tynset"/>
    <s v="2"/>
    <s v="Kvinner"/>
    <x v="0"/>
    <x v="0"/>
    <x v="7"/>
    <x v="1"/>
  </r>
  <r>
    <x v="3"/>
    <s v="04"/>
    <x v="3"/>
    <x v="59"/>
    <s v="0437"/>
    <s v="Tynset"/>
    <s v="2"/>
    <s v="Kvinner"/>
    <x v="1"/>
    <x v="1"/>
    <x v="7"/>
    <x v="1"/>
  </r>
  <r>
    <x v="3"/>
    <s v="04"/>
    <x v="3"/>
    <x v="59"/>
    <s v="0437"/>
    <s v="Tynset"/>
    <s v="2"/>
    <s v="Kvinner"/>
    <x v="2"/>
    <x v="2"/>
    <x v="7"/>
    <x v="14"/>
  </r>
  <r>
    <x v="3"/>
    <s v="04"/>
    <x v="3"/>
    <x v="59"/>
    <s v="0437"/>
    <s v="Tynset"/>
    <s v="2"/>
    <s v="Kvinner"/>
    <x v="3"/>
    <x v="3"/>
    <x v="7"/>
    <x v="24"/>
  </r>
  <r>
    <x v="3"/>
    <s v="04"/>
    <x v="3"/>
    <x v="59"/>
    <s v="0437"/>
    <s v="Tynset"/>
    <s v="2"/>
    <s v="Kvinner"/>
    <x v="4"/>
    <x v="4"/>
    <x v="7"/>
    <x v="7"/>
  </r>
  <r>
    <x v="3"/>
    <s v="04"/>
    <x v="3"/>
    <x v="59"/>
    <s v="0437"/>
    <s v="Tynset"/>
    <s v="2"/>
    <s v="Kvinner"/>
    <x v="5"/>
    <x v="5"/>
    <x v="7"/>
    <x v="7"/>
  </r>
  <r>
    <x v="3"/>
    <s v="04"/>
    <x v="3"/>
    <x v="59"/>
    <s v="0437"/>
    <s v="Tynset"/>
    <s v="1"/>
    <s v="Menn"/>
    <x v="0"/>
    <x v="0"/>
    <x v="7"/>
    <x v="5"/>
  </r>
  <r>
    <x v="3"/>
    <s v="04"/>
    <x v="3"/>
    <x v="59"/>
    <s v="0437"/>
    <s v="Tynset"/>
    <s v="1"/>
    <s v="Menn"/>
    <x v="1"/>
    <x v="1"/>
    <x v="7"/>
    <x v="5"/>
  </r>
  <r>
    <x v="3"/>
    <s v="04"/>
    <x v="3"/>
    <x v="59"/>
    <s v="0437"/>
    <s v="Tynset"/>
    <s v="1"/>
    <s v="Menn"/>
    <x v="2"/>
    <x v="2"/>
    <x v="7"/>
    <x v="58"/>
  </r>
  <r>
    <x v="3"/>
    <s v="04"/>
    <x v="3"/>
    <x v="59"/>
    <s v="0437"/>
    <s v="Tynset"/>
    <s v="1"/>
    <s v="Menn"/>
    <x v="3"/>
    <x v="3"/>
    <x v="7"/>
    <x v="44"/>
  </r>
  <r>
    <x v="3"/>
    <s v="04"/>
    <x v="3"/>
    <x v="59"/>
    <s v="0437"/>
    <s v="Tynset"/>
    <s v="1"/>
    <s v="Menn"/>
    <x v="4"/>
    <x v="4"/>
    <x v="7"/>
    <x v="60"/>
  </r>
  <r>
    <x v="3"/>
    <s v="04"/>
    <x v="3"/>
    <x v="59"/>
    <s v="0437"/>
    <s v="Tynset"/>
    <s v="1"/>
    <s v="Menn"/>
    <x v="5"/>
    <x v="5"/>
    <x v="7"/>
    <x v="41"/>
  </r>
  <r>
    <x v="3"/>
    <s v="04"/>
    <x v="3"/>
    <x v="60"/>
    <s v="0438"/>
    <s v="Alvdal"/>
    <s v="2"/>
    <s v="Kvinner"/>
    <x v="0"/>
    <x v="0"/>
    <x v="0"/>
    <x v="0"/>
  </r>
  <r>
    <x v="3"/>
    <s v="04"/>
    <x v="3"/>
    <x v="60"/>
    <s v="0438"/>
    <s v="Alvdal"/>
    <s v="2"/>
    <s v="Kvinner"/>
    <x v="1"/>
    <x v="1"/>
    <x v="0"/>
    <x v="19"/>
  </r>
  <r>
    <x v="3"/>
    <s v="04"/>
    <x v="3"/>
    <x v="60"/>
    <s v="0438"/>
    <s v="Alvdal"/>
    <s v="2"/>
    <s v="Kvinner"/>
    <x v="2"/>
    <x v="2"/>
    <x v="0"/>
    <x v="7"/>
  </r>
  <r>
    <x v="3"/>
    <s v="04"/>
    <x v="3"/>
    <x v="60"/>
    <s v="0438"/>
    <s v="Alvdal"/>
    <s v="2"/>
    <s v="Kvinner"/>
    <x v="3"/>
    <x v="3"/>
    <x v="0"/>
    <x v="55"/>
  </r>
  <r>
    <x v="3"/>
    <s v="04"/>
    <x v="3"/>
    <x v="60"/>
    <s v="0438"/>
    <s v="Alvdal"/>
    <s v="2"/>
    <s v="Kvinner"/>
    <x v="4"/>
    <x v="4"/>
    <x v="0"/>
    <x v="20"/>
  </r>
  <r>
    <x v="3"/>
    <s v="04"/>
    <x v="3"/>
    <x v="60"/>
    <s v="0438"/>
    <s v="Alvdal"/>
    <s v="2"/>
    <s v="Kvinner"/>
    <x v="5"/>
    <x v="5"/>
    <x v="0"/>
    <x v="19"/>
  </r>
  <r>
    <x v="3"/>
    <s v="04"/>
    <x v="3"/>
    <x v="60"/>
    <s v="0438"/>
    <s v="Alvdal"/>
    <s v="1"/>
    <s v="Menn"/>
    <x v="0"/>
    <x v="0"/>
    <x v="0"/>
    <x v="20"/>
  </r>
  <r>
    <x v="3"/>
    <s v="04"/>
    <x v="3"/>
    <x v="60"/>
    <s v="0438"/>
    <s v="Alvdal"/>
    <s v="1"/>
    <s v="Menn"/>
    <x v="1"/>
    <x v="1"/>
    <x v="0"/>
    <x v="12"/>
  </r>
  <r>
    <x v="3"/>
    <s v="04"/>
    <x v="3"/>
    <x v="60"/>
    <s v="0438"/>
    <s v="Alvdal"/>
    <s v="1"/>
    <s v="Menn"/>
    <x v="2"/>
    <x v="2"/>
    <x v="0"/>
    <x v="55"/>
  </r>
  <r>
    <x v="3"/>
    <s v="04"/>
    <x v="3"/>
    <x v="60"/>
    <s v="0438"/>
    <s v="Alvdal"/>
    <s v="1"/>
    <s v="Menn"/>
    <x v="3"/>
    <x v="3"/>
    <x v="0"/>
    <x v="34"/>
  </r>
  <r>
    <x v="3"/>
    <s v="04"/>
    <x v="3"/>
    <x v="60"/>
    <s v="0438"/>
    <s v="Alvdal"/>
    <s v="1"/>
    <s v="Menn"/>
    <x v="4"/>
    <x v="4"/>
    <x v="0"/>
    <x v="33"/>
  </r>
  <r>
    <x v="3"/>
    <s v="04"/>
    <x v="3"/>
    <x v="60"/>
    <s v="0438"/>
    <s v="Alvdal"/>
    <s v="1"/>
    <s v="Menn"/>
    <x v="5"/>
    <x v="5"/>
    <x v="0"/>
    <x v="11"/>
  </r>
  <r>
    <x v="3"/>
    <s v="04"/>
    <x v="3"/>
    <x v="60"/>
    <s v="0438"/>
    <s v="Alvdal"/>
    <s v="2"/>
    <s v="Kvinner"/>
    <x v="0"/>
    <x v="0"/>
    <x v="1"/>
    <x v="19"/>
  </r>
  <r>
    <x v="3"/>
    <s v="04"/>
    <x v="3"/>
    <x v="60"/>
    <s v="0438"/>
    <s v="Alvdal"/>
    <s v="2"/>
    <s v="Kvinner"/>
    <x v="1"/>
    <x v="1"/>
    <x v="1"/>
    <x v="12"/>
  </r>
  <r>
    <x v="3"/>
    <s v="04"/>
    <x v="3"/>
    <x v="60"/>
    <s v="0438"/>
    <s v="Alvdal"/>
    <s v="2"/>
    <s v="Kvinner"/>
    <x v="2"/>
    <x v="2"/>
    <x v="1"/>
    <x v="12"/>
  </r>
  <r>
    <x v="3"/>
    <s v="04"/>
    <x v="3"/>
    <x v="60"/>
    <s v="0438"/>
    <s v="Alvdal"/>
    <s v="2"/>
    <s v="Kvinner"/>
    <x v="3"/>
    <x v="3"/>
    <x v="1"/>
    <x v="3"/>
  </r>
  <r>
    <x v="3"/>
    <s v="04"/>
    <x v="3"/>
    <x v="60"/>
    <s v="0438"/>
    <s v="Alvdal"/>
    <s v="2"/>
    <s v="Kvinner"/>
    <x v="4"/>
    <x v="4"/>
    <x v="1"/>
    <x v="14"/>
  </r>
  <r>
    <x v="3"/>
    <s v="04"/>
    <x v="3"/>
    <x v="60"/>
    <s v="0438"/>
    <s v="Alvdal"/>
    <s v="2"/>
    <s v="Kvinner"/>
    <x v="5"/>
    <x v="5"/>
    <x v="1"/>
    <x v="12"/>
  </r>
  <r>
    <x v="3"/>
    <s v="04"/>
    <x v="3"/>
    <x v="60"/>
    <s v="0438"/>
    <s v="Alvdal"/>
    <s v="1"/>
    <s v="Menn"/>
    <x v="0"/>
    <x v="0"/>
    <x v="1"/>
    <x v="56"/>
  </r>
  <r>
    <x v="3"/>
    <s v="04"/>
    <x v="3"/>
    <x v="60"/>
    <s v="0438"/>
    <s v="Alvdal"/>
    <s v="1"/>
    <s v="Menn"/>
    <x v="1"/>
    <x v="1"/>
    <x v="1"/>
    <x v="19"/>
  </r>
  <r>
    <x v="3"/>
    <s v="04"/>
    <x v="3"/>
    <x v="60"/>
    <s v="0438"/>
    <s v="Alvdal"/>
    <s v="1"/>
    <s v="Menn"/>
    <x v="2"/>
    <x v="2"/>
    <x v="1"/>
    <x v="24"/>
  </r>
  <r>
    <x v="3"/>
    <s v="04"/>
    <x v="3"/>
    <x v="60"/>
    <s v="0438"/>
    <s v="Alvdal"/>
    <s v="1"/>
    <s v="Menn"/>
    <x v="3"/>
    <x v="3"/>
    <x v="1"/>
    <x v="73"/>
  </r>
  <r>
    <x v="3"/>
    <s v="04"/>
    <x v="3"/>
    <x v="60"/>
    <s v="0438"/>
    <s v="Alvdal"/>
    <s v="1"/>
    <s v="Menn"/>
    <x v="4"/>
    <x v="4"/>
    <x v="1"/>
    <x v="60"/>
  </r>
  <r>
    <x v="3"/>
    <s v="04"/>
    <x v="3"/>
    <x v="60"/>
    <s v="0438"/>
    <s v="Alvdal"/>
    <s v="1"/>
    <s v="Menn"/>
    <x v="5"/>
    <x v="5"/>
    <x v="1"/>
    <x v="40"/>
  </r>
  <r>
    <x v="3"/>
    <s v="04"/>
    <x v="3"/>
    <x v="60"/>
    <s v="0438"/>
    <s v="Alvdal"/>
    <s v="2"/>
    <s v="Kvinner"/>
    <x v="0"/>
    <x v="0"/>
    <x v="2"/>
    <x v="6"/>
  </r>
  <r>
    <x v="3"/>
    <s v="04"/>
    <x v="3"/>
    <x v="60"/>
    <s v="0438"/>
    <s v="Alvdal"/>
    <s v="2"/>
    <s v="Kvinner"/>
    <x v="1"/>
    <x v="1"/>
    <x v="2"/>
    <x v="12"/>
  </r>
  <r>
    <x v="3"/>
    <s v="04"/>
    <x v="3"/>
    <x v="60"/>
    <s v="0438"/>
    <s v="Alvdal"/>
    <s v="2"/>
    <s v="Kvinner"/>
    <x v="2"/>
    <x v="2"/>
    <x v="2"/>
    <x v="13"/>
  </r>
  <r>
    <x v="3"/>
    <s v="04"/>
    <x v="3"/>
    <x v="60"/>
    <s v="0438"/>
    <s v="Alvdal"/>
    <s v="2"/>
    <s v="Kvinner"/>
    <x v="3"/>
    <x v="3"/>
    <x v="2"/>
    <x v="56"/>
  </r>
  <r>
    <x v="3"/>
    <s v="04"/>
    <x v="3"/>
    <x v="60"/>
    <s v="0438"/>
    <s v="Alvdal"/>
    <s v="2"/>
    <s v="Kvinner"/>
    <x v="4"/>
    <x v="4"/>
    <x v="2"/>
    <x v="36"/>
  </r>
  <r>
    <x v="3"/>
    <s v="04"/>
    <x v="3"/>
    <x v="60"/>
    <s v="0438"/>
    <s v="Alvdal"/>
    <s v="2"/>
    <s v="Kvinner"/>
    <x v="5"/>
    <x v="5"/>
    <x v="2"/>
    <x v="5"/>
  </r>
  <r>
    <x v="3"/>
    <s v="04"/>
    <x v="3"/>
    <x v="60"/>
    <s v="0438"/>
    <s v="Alvdal"/>
    <s v="1"/>
    <s v="Menn"/>
    <x v="0"/>
    <x v="0"/>
    <x v="2"/>
    <x v="13"/>
  </r>
  <r>
    <x v="3"/>
    <s v="04"/>
    <x v="3"/>
    <x v="60"/>
    <s v="0438"/>
    <s v="Alvdal"/>
    <s v="1"/>
    <s v="Menn"/>
    <x v="1"/>
    <x v="1"/>
    <x v="2"/>
    <x v="15"/>
  </r>
  <r>
    <x v="3"/>
    <s v="04"/>
    <x v="3"/>
    <x v="60"/>
    <s v="0438"/>
    <s v="Alvdal"/>
    <s v="1"/>
    <s v="Menn"/>
    <x v="2"/>
    <x v="2"/>
    <x v="2"/>
    <x v="11"/>
  </r>
  <r>
    <x v="3"/>
    <s v="04"/>
    <x v="3"/>
    <x v="60"/>
    <s v="0438"/>
    <s v="Alvdal"/>
    <s v="1"/>
    <s v="Menn"/>
    <x v="3"/>
    <x v="3"/>
    <x v="2"/>
    <x v="35"/>
  </r>
  <r>
    <x v="3"/>
    <s v="04"/>
    <x v="3"/>
    <x v="60"/>
    <s v="0438"/>
    <s v="Alvdal"/>
    <s v="1"/>
    <s v="Menn"/>
    <x v="4"/>
    <x v="4"/>
    <x v="2"/>
    <x v="58"/>
  </r>
  <r>
    <x v="3"/>
    <s v="04"/>
    <x v="3"/>
    <x v="60"/>
    <s v="0438"/>
    <s v="Alvdal"/>
    <s v="1"/>
    <s v="Menn"/>
    <x v="5"/>
    <x v="5"/>
    <x v="2"/>
    <x v="3"/>
  </r>
  <r>
    <x v="3"/>
    <s v="04"/>
    <x v="3"/>
    <x v="60"/>
    <s v="0438"/>
    <s v="Alvdal"/>
    <s v="2"/>
    <s v="Kvinner"/>
    <x v="0"/>
    <x v="0"/>
    <x v="3"/>
    <x v="15"/>
  </r>
  <r>
    <x v="3"/>
    <s v="04"/>
    <x v="3"/>
    <x v="60"/>
    <s v="0438"/>
    <s v="Alvdal"/>
    <s v="2"/>
    <s v="Kvinner"/>
    <x v="1"/>
    <x v="1"/>
    <x v="3"/>
    <x v="23"/>
  </r>
  <r>
    <x v="3"/>
    <s v="04"/>
    <x v="3"/>
    <x v="60"/>
    <s v="0438"/>
    <s v="Alvdal"/>
    <s v="2"/>
    <s v="Kvinner"/>
    <x v="2"/>
    <x v="2"/>
    <x v="3"/>
    <x v="15"/>
  </r>
  <r>
    <x v="3"/>
    <s v="04"/>
    <x v="3"/>
    <x v="60"/>
    <s v="0438"/>
    <s v="Alvdal"/>
    <s v="2"/>
    <s v="Kvinner"/>
    <x v="3"/>
    <x v="3"/>
    <x v="3"/>
    <x v="3"/>
  </r>
  <r>
    <x v="3"/>
    <s v="04"/>
    <x v="3"/>
    <x v="60"/>
    <s v="0438"/>
    <s v="Alvdal"/>
    <s v="2"/>
    <s v="Kvinner"/>
    <x v="4"/>
    <x v="4"/>
    <x v="3"/>
    <x v="2"/>
  </r>
  <r>
    <x v="3"/>
    <s v="04"/>
    <x v="3"/>
    <x v="60"/>
    <s v="0438"/>
    <s v="Alvdal"/>
    <s v="2"/>
    <s v="Kvinner"/>
    <x v="5"/>
    <x v="5"/>
    <x v="3"/>
    <x v="19"/>
  </r>
  <r>
    <x v="3"/>
    <s v="04"/>
    <x v="3"/>
    <x v="60"/>
    <s v="0438"/>
    <s v="Alvdal"/>
    <s v="1"/>
    <s v="Menn"/>
    <x v="0"/>
    <x v="0"/>
    <x v="3"/>
    <x v="6"/>
  </r>
  <r>
    <x v="3"/>
    <s v="04"/>
    <x v="3"/>
    <x v="60"/>
    <s v="0438"/>
    <s v="Alvdal"/>
    <s v="1"/>
    <s v="Menn"/>
    <x v="1"/>
    <x v="1"/>
    <x v="3"/>
    <x v="2"/>
  </r>
  <r>
    <x v="3"/>
    <s v="04"/>
    <x v="3"/>
    <x v="60"/>
    <s v="0438"/>
    <s v="Alvdal"/>
    <s v="1"/>
    <s v="Menn"/>
    <x v="2"/>
    <x v="2"/>
    <x v="3"/>
    <x v="3"/>
  </r>
  <r>
    <x v="3"/>
    <s v="04"/>
    <x v="3"/>
    <x v="60"/>
    <s v="0438"/>
    <s v="Alvdal"/>
    <s v="1"/>
    <s v="Menn"/>
    <x v="3"/>
    <x v="3"/>
    <x v="3"/>
    <x v="8"/>
  </r>
  <r>
    <x v="3"/>
    <s v="04"/>
    <x v="3"/>
    <x v="60"/>
    <s v="0438"/>
    <s v="Alvdal"/>
    <s v="1"/>
    <s v="Menn"/>
    <x v="4"/>
    <x v="4"/>
    <x v="3"/>
    <x v="31"/>
  </r>
  <r>
    <x v="3"/>
    <s v="04"/>
    <x v="3"/>
    <x v="60"/>
    <s v="0438"/>
    <s v="Alvdal"/>
    <s v="1"/>
    <s v="Menn"/>
    <x v="5"/>
    <x v="5"/>
    <x v="3"/>
    <x v="55"/>
  </r>
  <r>
    <x v="3"/>
    <s v="04"/>
    <x v="3"/>
    <x v="60"/>
    <s v="0438"/>
    <s v="Alvdal"/>
    <s v="2"/>
    <s v="Kvinner"/>
    <x v="0"/>
    <x v="0"/>
    <x v="4"/>
    <x v="19"/>
  </r>
  <r>
    <x v="3"/>
    <s v="04"/>
    <x v="3"/>
    <x v="60"/>
    <s v="0438"/>
    <s v="Alvdal"/>
    <s v="2"/>
    <s v="Kvinner"/>
    <x v="1"/>
    <x v="1"/>
    <x v="4"/>
    <x v="19"/>
  </r>
  <r>
    <x v="3"/>
    <s v="04"/>
    <x v="3"/>
    <x v="60"/>
    <s v="0438"/>
    <s v="Alvdal"/>
    <s v="2"/>
    <s v="Kvinner"/>
    <x v="2"/>
    <x v="2"/>
    <x v="4"/>
    <x v="13"/>
  </r>
  <r>
    <x v="3"/>
    <s v="04"/>
    <x v="3"/>
    <x v="60"/>
    <s v="0438"/>
    <s v="Alvdal"/>
    <s v="2"/>
    <s v="Kvinner"/>
    <x v="3"/>
    <x v="3"/>
    <x v="4"/>
    <x v="14"/>
  </r>
  <r>
    <x v="3"/>
    <s v="04"/>
    <x v="3"/>
    <x v="60"/>
    <s v="0438"/>
    <s v="Alvdal"/>
    <s v="2"/>
    <s v="Kvinner"/>
    <x v="4"/>
    <x v="4"/>
    <x v="4"/>
    <x v="5"/>
  </r>
  <r>
    <x v="3"/>
    <s v="04"/>
    <x v="3"/>
    <x v="60"/>
    <s v="0438"/>
    <s v="Alvdal"/>
    <s v="2"/>
    <s v="Kvinner"/>
    <x v="5"/>
    <x v="5"/>
    <x v="4"/>
    <x v="15"/>
  </r>
  <r>
    <x v="3"/>
    <s v="04"/>
    <x v="3"/>
    <x v="60"/>
    <s v="0438"/>
    <s v="Alvdal"/>
    <s v="1"/>
    <s v="Menn"/>
    <x v="0"/>
    <x v="0"/>
    <x v="4"/>
    <x v="12"/>
  </r>
  <r>
    <x v="3"/>
    <s v="04"/>
    <x v="3"/>
    <x v="60"/>
    <s v="0438"/>
    <s v="Alvdal"/>
    <s v="1"/>
    <s v="Menn"/>
    <x v="1"/>
    <x v="1"/>
    <x v="4"/>
    <x v="7"/>
  </r>
  <r>
    <x v="3"/>
    <s v="04"/>
    <x v="3"/>
    <x v="60"/>
    <s v="0438"/>
    <s v="Alvdal"/>
    <s v="1"/>
    <s v="Menn"/>
    <x v="2"/>
    <x v="2"/>
    <x v="4"/>
    <x v="20"/>
  </r>
  <r>
    <x v="3"/>
    <s v="04"/>
    <x v="3"/>
    <x v="60"/>
    <s v="0438"/>
    <s v="Alvdal"/>
    <s v="1"/>
    <s v="Menn"/>
    <x v="3"/>
    <x v="3"/>
    <x v="4"/>
    <x v="63"/>
  </r>
  <r>
    <x v="3"/>
    <s v="04"/>
    <x v="3"/>
    <x v="60"/>
    <s v="0438"/>
    <s v="Alvdal"/>
    <s v="1"/>
    <s v="Menn"/>
    <x v="4"/>
    <x v="4"/>
    <x v="4"/>
    <x v="38"/>
  </r>
  <r>
    <x v="3"/>
    <s v="04"/>
    <x v="3"/>
    <x v="60"/>
    <s v="0438"/>
    <s v="Alvdal"/>
    <s v="1"/>
    <s v="Menn"/>
    <x v="5"/>
    <x v="5"/>
    <x v="4"/>
    <x v="51"/>
  </r>
  <r>
    <x v="3"/>
    <s v="04"/>
    <x v="3"/>
    <x v="60"/>
    <s v="0438"/>
    <s v="Alvdal"/>
    <s v="2"/>
    <s v="Kvinner"/>
    <x v="0"/>
    <x v="0"/>
    <x v="5"/>
    <x v="5"/>
  </r>
  <r>
    <x v="3"/>
    <s v="04"/>
    <x v="3"/>
    <x v="60"/>
    <s v="0438"/>
    <s v="Alvdal"/>
    <s v="2"/>
    <s v="Kvinner"/>
    <x v="1"/>
    <x v="1"/>
    <x v="5"/>
    <x v="0"/>
  </r>
  <r>
    <x v="3"/>
    <s v="04"/>
    <x v="3"/>
    <x v="60"/>
    <s v="0438"/>
    <s v="Alvdal"/>
    <s v="2"/>
    <s v="Kvinner"/>
    <x v="2"/>
    <x v="2"/>
    <x v="5"/>
    <x v="5"/>
  </r>
  <r>
    <x v="3"/>
    <s v="04"/>
    <x v="3"/>
    <x v="60"/>
    <s v="0438"/>
    <s v="Alvdal"/>
    <s v="2"/>
    <s v="Kvinner"/>
    <x v="3"/>
    <x v="3"/>
    <x v="5"/>
    <x v="15"/>
  </r>
  <r>
    <x v="3"/>
    <s v="04"/>
    <x v="3"/>
    <x v="60"/>
    <s v="0438"/>
    <s v="Alvdal"/>
    <s v="2"/>
    <s v="Kvinner"/>
    <x v="4"/>
    <x v="4"/>
    <x v="5"/>
    <x v="13"/>
  </r>
  <r>
    <x v="3"/>
    <s v="04"/>
    <x v="3"/>
    <x v="60"/>
    <s v="0438"/>
    <s v="Alvdal"/>
    <s v="2"/>
    <s v="Kvinner"/>
    <x v="5"/>
    <x v="5"/>
    <x v="5"/>
    <x v="13"/>
  </r>
  <r>
    <x v="3"/>
    <s v="04"/>
    <x v="3"/>
    <x v="60"/>
    <s v="0438"/>
    <s v="Alvdal"/>
    <s v="1"/>
    <s v="Menn"/>
    <x v="0"/>
    <x v="0"/>
    <x v="5"/>
    <x v="13"/>
  </r>
  <r>
    <x v="3"/>
    <s v="04"/>
    <x v="3"/>
    <x v="60"/>
    <s v="0438"/>
    <s v="Alvdal"/>
    <s v="1"/>
    <s v="Menn"/>
    <x v="1"/>
    <x v="1"/>
    <x v="5"/>
    <x v="14"/>
  </r>
  <r>
    <x v="3"/>
    <s v="04"/>
    <x v="3"/>
    <x v="60"/>
    <s v="0438"/>
    <s v="Alvdal"/>
    <s v="1"/>
    <s v="Menn"/>
    <x v="2"/>
    <x v="2"/>
    <x v="5"/>
    <x v="55"/>
  </r>
  <r>
    <x v="3"/>
    <s v="04"/>
    <x v="3"/>
    <x v="60"/>
    <s v="0438"/>
    <s v="Alvdal"/>
    <s v="1"/>
    <s v="Menn"/>
    <x v="3"/>
    <x v="3"/>
    <x v="5"/>
    <x v="16"/>
  </r>
  <r>
    <x v="3"/>
    <s v="04"/>
    <x v="3"/>
    <x v="60"/>
    <s v="0438"/>
    <s v="Alvdal"/>
    <s v="1"/>
    <s v="Menn"/>
    <x v="4"/>
    <x v="4"/>
    <x v="5"/>
    <x v="45"/>
  </r>
  <r>
    <x v="3"/>
    <s v="04"/>
    <x v="3"/>
    <x v="60"/>
    <s v="0438"/>
    <s v="Alvdal"/>
    <s v="1"/>
    <s v="Menn"/>
    <x v="5"/>
    <x v="5"/>
    <x v="5"/>
    <x v="41"/>
  </r>
  <r>
    <x v="3"/>
    <s v="04"/>
    <x v="3"/>
    <x v="60"/>
    <s v="0438"/>
    <s v="Alvdal"/>
    <s v="2"/>
    <s v="Kvinner"/>
    <x v="0"/>
    <x v="0"/>
    <x v="6"/>
    <x v="15"/>
  </r>
  <r>
    <x v="3"/>
    <s v="04"/>
    <x v="3"/>
    <x v="60"/>
    <s v="0438"/>
    <s v="Alvdal"/>
    <s v="2"/>
    <s v="Kvinner"/>
    <x v="1"/>
    <x v="1"/>
    <x v="6"/>
    <x v="19"/>
  </r>
  <r>
    <x v="3"/>
    <s v="04"/>
    <x v="3"/>
    <x v="60"/>
    <s v="0438"/>
    <s v="Alvdal"/>
    <s v="2"/>
    <s v="Kvinner"/>
    <x v="2"/>
    <x v="2"/>
    <x v="6"/>
    <x v="5"/>
  </r>
  <r>
    <x v="3"/>
    <s v="04"/>
    <x v="3"/>
    <x v="60"/>
    <s v="0438"/>
    <s v="Alvdal"/>
    <s v="2"/>
    <s v="Kvinner"/>
    <x v="3"/>
    <x v="3"/>
    <x v="6"/>
    <x v="13"/>
  </r>
  <r>
    <x v="3"/>
    <s v="04"/>
    <x v="3"/>
    <x v="60"/>
    <s v="0438"/>
    <s v="Alvdal"/>
    <s v="2"/>
    <s v="Kvinner"/>
    <x v="4"/>
    <x v="4"/>
    <x v="6"/>
    <x v="36"/>
  </r>
  <r>
    <x v="3"/>
    <s v="04"/>
    <x v="3"/>
    <x v="60"/>
    <s v="0438"/>
    <s v="Alvdal"/>
    <s v="2"/>
    <s v="Kvinner"/>
    <x v="5"/>
    <x v="5"/>
    <x v="6"/>
    <x v="7"/>
  </r>
  <r>
    <x v="3"/>
    <s v="04"/>
    <x v="3"/>
    <x v="60"/>
    <s v="0438"/>
    <s v="Alvdal"/>
    <s v="1"/>
    <s v="Menn"/>
    <x v="0"/>
    <x v="0"/>
    <x v="6"/>
    <x v="36"/>
  </r>
  <r>
    <x v="3"/>
    <s v="04"/>
    <x v="3"/>
    <x v="60"/>
    <s v="0438"/>
    <s v="Alvdal"/>
    <s v="1"/>
    <s v="Menn"/>
    <x v="1"/>
    <x v="1"/>
    <x v="6"/>
    <x v="14"/>
  </r>
  <r>
    <x v="3"/>
    <s v="04"/>
    <x v="3"/>
    <x v="60"/>
    <s v="0438"/>
    <s v="Alvdal"/>
    <s v="1"/>
    <s v="Menn"/>
    <x v="2"/>
    <x v="2"/>
    <x v="6"/>
    <x v="24"/>
  </r>
  <r>
    <x v="3"/>
    <s v="04"/>
    <x v="3"/>
    <x v="60"/>
    <s v="0438"/>
    <s v="Alvdal"/>
    <s v="1"/>
    <s v="Menn"/>
    <x v="3"/>
    <x v="3"/>
    <x v="6"/>
    <x v="41"/>
  </r>
  <r>
    <x v="3"/>
    <s v="04"/>
    <x v="3"/>
    <x v="60"/>
    <s v="0438"/>
    <s v="Alvdal"/>
    <s v="1"/>
    <s v="Menn"/>
    <x v="4"/>
    <x v="4"/>
    <x v="6"/>
    <x v="35"/>
  </r>
  <r>
    <x v="3"/>
    <s v="04"/>
    <x v="3"/>
    <x v="60"/>
    <s v="0438"/>
    <s v="Alvdal"/>
    <s v="1"/>
    <s v="Menn"/>
    <x v="5"/>
    <x v="5"/>
    <x v="6"/>
    <x v="56"/>
  </r>
  <r>
    <x v="3"/>
    <s v="04"/>
    <x v="3"/>
    <x v="60"/>
    <s v="0438"/>
    <s v="Alvdal"/>
    <s v="2"/>
    <s v="Kvinner"/>
    <x v="0"/>
    <x v="0"/>
    <x v="7"/>
    <x v="1"/>
  </r>
  <r>
    <x v="3"/>
    <s v="04"/>
    <x v="3"/>
    <x v="60"/>
    <s v="0438"/>
    <s v="Alvdal"/>
    <s v="2"/>
    <s v="Kvinner"/>
    <x v="1"/>
    <x v="1"/>
    <x v="7"/>
    <x v="19"/>
  </r>
  <r>
    <x v="3"/>
    <s v="04"/>
    <x v="3"/>
    <x v="60"/>
    <s v="0438"/>
    <s v="Alvdal"/>
    <s v="2"/>
    <s v="Kvinner"/>
    <x v="2"/>
    <x v="2"/>
    <x v="7"/>
    <x v="5"/>
  </r>
  <r>
    <x v="3"/>
    <s v="04"/>
    <x v="3"/>
    <x v="60"/>
    <s v="0438"/>
    <s v="Alvdal"/>
    <s v="2"/>
    <s v="Kvinner"/>
    <x v="3"/>
    <x v="3"/>
    <x v="7"/>
    <x v="7"/>
  </r>
  <r>
    <x v="3"/>
    <s v="04"/>
    <x v="3"/>
    <x v="60"/>
    <s v="0438"/>
    <s v="Alvdal"/>
    <s v="2"/>
    <s v="Kvinner"/>
    <x v="4"/>
    <x v="4"/>
    <x v="7"/>
    <x v="6"/>
  </r>
  <r>
    <x v="3"/>
    <s v="04"/>
    <x v="3"/>
    <x v="60"/>
    <s v="0438"/>
    <s v="Alvdal"/>
    <s v="2"/>
    <s v="Kvinner"/>
    <x v="5"/>
    <x v="5"/>
    <x v="7"/>
    <x v="12"/>
  </r>
  <r>
    <x v="3"/>
    <s v="04"/>
    <x v="3"/>
    <x v="60"/>
    <s v="0438"/>
    <s v="Alvdal"/>
    <s v="1"/>
    <s v="Menn"/>
    <x v="0"/>
    <x v="0"/>
    <x v="7"/>
    <x v="4"/>
  </r>
  <r>
    <x v="3"/>
    <s v="04"/>
    <x v="3"/>
    <x v="60"/>
    <s v="0438"/>
    <s v="Alvdal"/>
    <s v="1"/>
    <s v="Menn"/>
    <x v="1"/>
    <x v="1"/>
    <x v="7"/>
    <x v="6"/>
  </r>
  <r>
    <x v="3"/>
    <s v="04"/>
    <x v="3"/>
    <x v="60"/>
    <s v="0438"/>
    <s v="Alvdal"/>
    <s v="1"/>
    <s v="Menn"/>
    <x v="2"/>
    <x v="2"/>
    <x v="7"/>
    <x v="55"/>
  </r>
  <r>
    <x v="3"/>
    <s v="04"/>
    <x v="3"/>
    <x v="60"/>
    <s v="0438"/>
    <s v="Alvdal"/>
    <s v="1"/>
    <s v="Menn"/>
    <x v="3"/>
    <x v="3"/>
    <x v="7"/>
    <x v="41"/>
  </r>
  <r>
    <x v="3"/>
    <s v="04"/>
    <x v="3"/>
    <x v="60"/>
    <s v="0438"/>
    <s v="Alvdal"/>
    <s v="1"/>
    <s v="Menn"/>
    <x v="4"/>
    <x v="4"/>
    <x v="7"/>
    <x v="38"/>
  </r>
  <r>
    <x v="3"/>
    <s v="04"/>
    <x v="3"/>
    <x v="60"/>
    <s v="0438"/>
    <s v="Alvdal"/>
    <s v="1"/>
    <s v="Menn"/>
    <x v="5"/>
    <x v="5"/>
    <x v="7"/>
    <x v="20"/>
  </r>
  <r>
    <x v="3"/>
    <s v="04"/>
    <x v="3"/>
    <x v="61"/>
    <s v="0439"/>
    <s v="Folldal"/>
    <s v="2"/>
    <s v="Kvinner"/>
    <x v="0"/>
    <x v="0"/>
    <x v="0"/>
    <x v="19"/>
  </r>
  <r>
    <x v="3"/>
    <s v="04"/>
    <x v="3"/>
    <x v="61"/>
    <s v="0439"/>
    <s v="Folldal"/>
    <s v="2"/>
    <s v="Kvinner"/>
    <x v="1"/>
    <x v="1"/>
    <x v="0"/>
    <x v="23"/>
  </r>
  <r>
    <x v="3"/>
    <s v="04"/>
    <x v="3"/>
    <x v="61"/>
    <s v="0439"/>
    <s v="Folldal"/>
    <s v="2"/>
    <s v="Kvinner"/>
    <x v="2"/>
    <x v="2"/>
    <x v="0"/>
    <x v="36"/>
  </r>
  <r>
    <x v="3"/>
    <s v="04"/>
    <x v="3"/>
    <x v="61"/>
    <s v="0439"/>
    <s v="Folldal"/>
    <s v="2"/>
    <s v="Kvinner"/>
    <x v="3"/>
    <x v="3"/>
    <x v="0"/>
    <x v="24"/>
  </r>
  <r>
    <x v="3"/>
    <s v="04"/>
    <x v="3"/>
    <x v="61"/>
    <s v="0439"/>
    <s v="Folldal"/>
    <s v="2"/>
    <s v="Kvinner"/>
    <x v="4"/>
    <x v="4"/>
    <x v="0"/>
    <x v="20"/>
  </r>
  <r>
    <x v="3"/>
    <s v="04"/>
    <x v="3"/>
    <x v="61"/>
    <s v="0439"/>
    <s v="Folldal"/>
    <s v="2"/>
    <s v="Kvinner"/>
    <x v="5"/>
    <x v="5"/>
    <x v="0"/>
    <x v="5"/>
  </r>
  <r>
    <x v="3"/>
    <s v="04"/>
    <x v="3"/>
    <x v="61"/>
    <s v="0439"/>
    <s v="Folldal"/>
    <s v="1"/>
    <s v="Menn"/>
    <x v="0"/>
    <x v="0"/>
    <x v="0"/>
    <x v="13"/>
  </r>
  <r>
    <x v="3"/>
    <s v="04"/>
    <x v="3"/>
    <x v="61"/>
    <s v="0439"/>
    <s v="Folldal"/>
    <s v="1"/>
    <s v="Menn"/>
    <x v="1"/>
    <x v="1"/>
    <x v="0"/>
    <x v="0"/>
  </r>
  <r>
    <x v="3"/>
    <s v="04"/>
    <x v="3"/>
    <x v="61"/>
    <s v="0439"/>
    <s v="Folldal"/>
    <s v="1"/>
    <s v="Menn"/>
    <x v="2"/>
    <x v="2"/>
    <x v="0"/>
    <x v="13"/>
  </r>
  <r>
    <x v="3"/>
    <s v="04"/>
    <x v="3"/>
    <x v="61"/>
    <s v="0439"/>
    <s v="Folldal"/>
    <s v="1"/>
    <s v="Menn"/>
    <x v="3"/>
    <x v="3"/>
    <x v="0"/>
    <x v="73"/>
  </r>
  <r>
    <x v="3"/>
    <s v="04"/>
    <x v="3"/>
    <x v="61"/>
    <s v="0439"/>
    <s v="Folldal"/>
    <s v="1"/>
    <s v="Menn"/>
    <x v="4"/>
    <x v="4"/>
    <x v="0"/>
    <x v="35"/>
  </r>
  <r>
    <x v="3"/>
    <s v="04"/>
    <x v="3"/>
    <x v="61"/>
    <s v="0439"/>
    <s v="Folldal"/>
    <s v="1"/>
    <s v="Menn"/>
    <x v="5"/>
    <x v="5"/>
    <x v="0"/>
    <x v="14"/>
  </r>
  <r>
    <x v="3"/>
    <s v="04"/>
    <x v="3"/>
    <x v="61"/>
    <s v="0439"/>
    <s v="Folldal"/>
    <s v="2"/>
    <s v="Kvinner"/>
    <x v="0"/>
    <x v="0"/>
    <x v="1"/>
    <x v="19"/>
  </r>
  <r>
    <x v="3"/>
    <s v="04"/>
    <x v="3"/>
    <x v="61"/>
    <s v="0439"/>
    <s v="Folldal"/>
    <s v="2"/>
    <s v="Kvinner"/>
    <x v="1"/>
    <x v="1"/>
    <x v="1"/>
    <x v="39"/>
  </r>
  <r>
    <x v="3"/>
    <s v="04"/>
    <x v="3"/>
    <x v="61"/>
    <s v="0439"/>
    <s v="Folldal"/>
    <s v="2"/>
    <s v="Kvinner"/>
    <x v="2"/>
    <x v="2"/>
    <x v="1"/>
    <x v="6"/>
  </r>
  <r>
    <x v="3"/>
    <s v="04"/>
    <x v="3"/>
    <x v="61"/>
    <s v="0439"/>
    <s v="Folldal"/>
    <s v="2"/>
    <s v="Kvinner"/>
    <x v="3"/>
    <x v="3"/>
    <x v="1"/>
    <x v="55"/>
  </r>
  <r>
    <x v="3"/>
    <s v="04"/>
    <x v="3"/>
    <x v="61"/>
    <s v="0439"/>
    <s v="Folldal"/>
    <s v="2"/>
    <s v="Kvinner"/>
    <x v="4"/>
    <x v="4"/>
    <x v="1"/>
    <x v="2"/>
  </r>
  <r>
    <x v="3"/>
    <s v="04"/>
    <x v="3"/>
    <x v="61"/>
    <s v="0439"/>
    <s v="Folldal"/>
    <s v="2"/>
    <s v="Kvinner"/>
    <x v="5"/>
    <x v="5"/>
    <x v="1"/>
    <x v="19"/>
  </r>
  <r>
    <x v="3"/>
    <s v="04"/>
    <x v="3"/>
    <x v="61"/>
    <s v="0439"/>
    <s v="Folldal"/>
    <s v="1"/>
    <s v="Menn"/>
    <x v="0"/>
    <x v="0"/>
    <x v="1"/>
    <x v="5"/>
  </r>
  <r>
    <x v="3"/>
    <s v="04"/>
    <x v="3"/>
    <x v="61"/>
    <s v="0439"/>
    <s v="Folldal"/>
    <s v="1"/>
    <s v="Menn"/>
    <x v="1"/>
    <x v="1"/>
    <x v="1"/>
    <x v="19"/>
  </r>
  <r>
    <x v="3"/>
    <s v="04"/>
    <x v="3"/>
    <x v="61"/>
    <s v="0439"/>
    <s v="Folldal"/>
    <s v="1"/>
    <s v="Menn"/>
    <x v="2"/>
    <x v="2"/>
    <x v="1"/>
    <x v="36"/>
  </r>
  <r>
    <x v="3"/>
    <s v="04"/>
    <x v="3"/>
    <x v="61"/>
    <s v="0439"/>
    <s v="Folldal"/>
    <s v="1"/>
    <s v="Menn"/>
    <x v="3"/>
    <x v="3"/>
    <x v="1"/>
    <x v="63"/>
  </r>
  <r>
    <x v="3"/>
    <s v="04"/>
    <x v="3"/>
    <x v="61"/>
    <s v="0439"/>
    <s v="Folldal"/>
    <s v="1"/>
    <s v="Menn"/>
    <x v="4"/>
    <x v="4"/>
    <x v="1"/>
    <x v="38"/>
  </r>
  <r>
    <x v="3"/>
    <s v="04"/>
    <x v="3"/>
    <x v="61"/>
    <s v="0439"/>
    <s v="Folldal"/>
    <s v="1"/>
    <s v="Menn"/>
    <x v="5"/>
    <x v="5"/>
    <x v="1"/>
    <x v="24"/>
  </r>
  <r>
    <x v="3"/>
    <s v="04"/>
    <x v="3"/>
    <x v="61"/>
    <s v="0439"/>
    <s v="Folldal"/>
    <s v="2"/>
    <s v="Kvinner"/>
    <x v="0"/>
    <x v="0"/>
    <x v="2"/>
    <x v="19"/>
  </r>
  <r>
    <x v="3"/>
    <s v="04"/>
    <x v="3"/>
    <x v="61"/>
    <s v="0439"/>
    <s v="Folldal"/>
    <s v="2"/>
    <s v="Kvinner"/>
    <x v="1"/>
    <x v="1"/>
    <x v="2"/>
    <x v="39"/>
  </r>
  <r>
    <x v="3"/>
    <s v="04"/>
    <x v="3"/>
    <x v="61"/>
    <s v="0439"/>
    <s v="Folldal"/>
    <s v="2"/>
    <s v="Kvinner"/>
    <x v="2"/>
    <x v="2"/>
    <x v="2"/>
    <x v="15"/>
  </r>
  <r>
    <x v="3"/>
    <s v="04"/>
    <x v="3"/>
    <x v="61"/>
    <s v="0439"/>
    <s v="Folldal"/>
    <s v="2"/>
    <s v="Kvinner"/>
    <x v="3"/>
    <x v="3"/>
    <x v="2"/>
    <x v="3"/>
  </r>
  <r>
    <x v="3"/>
    <s v="04"/>
    <x v="3"/>
    <x v="61"/>
    <s v="0439"/>
    <s v="Folldal"/>
    <s v="2"/>
    <s v="Kvinner"/>
    <x v="4"/>
    <x v="4"/>
    <x v="2"/>
    <x v="13"/>
  </r>
  <r>
    <x v="3"/>
    <s v="04"/>
    <x v="3"/>
    <x v="61"/>
    <s v="0439"/>
    <s v="Folldal"/>
    <s v="2"/>
    <s v="Kvinner"/>
    <x v="5"/>
    <x v="5"/>
    <x v="2"/>
    <x v="19"/>
  </r>
  <r>
    <x v="3"/>
    <s v="04"/>
    <x v="3"/>
    <x v="61"/>
    <s v="0439"/>
    <s v="Folldal"/>
    <s v="1"/>
    <s v="Menn"/>
    <x v="0"/>
    <x v="0"/>
    <x v="2"/>
    <x v="7"/>
  </r>
  <r>
    <x v="3"/>
    <s v="04"/>
    <x v="3"/>
    <x v="61"/>
    <s v="0439"/>
    <s v="Folldal"/>
    <s v="1"/>
    <s v="Menn"/>
    <x v="1"/>
    <x v="1"/>
    <x v="2"/>
    <x v="1"/>
  </r>
  <r>
    <x v="3"/>
    <s v="04"/>
    <x v="3"/>
    <x v="61"/>
    <s v="0439"/>
    <s v="Folldal"/>
    <s v="1"/>
    <s v="Menn"/>
    <x v="2"/>
    <x v="2"/>
    <x v="2"/>
    <x v="14"/>
  </r>
  <r>
    <x v="3"/>
    <s v="04"/>
    <x v="3"/>
    <x v="61"/>
    <s v="0439"/>
    <s v="Folldal"/>
    <s v="1"/>
    <s v="Menn"/>
    <x v="3"/>
    <x v="3"/>
    <x v="2"/>
    <x v="32"/>
  </r>
  <r>
    <x v="3"/>
    <s v="04"/>
    <x v="3"/>
    <x v="61"/>
    <s v="0439"/>
    <s v="Folldal"/>
    <s v="1"/>
    <s v="Menn"/>
    <x v="4"/>
    <x v="4"/>
    <x v="2"/>
    <x v="28"/>
  </r>
  <r>
    <x v="3"/>
    <s v="04"/>
    <x v="3"/>
    <x v="61"/>
    <s v="0439"/>
    <s v="Folldal"/>
    <s v="1"/>
    <s v="Menn"/>
    <x v="5"/>
    <x v="5"/>
    <x v="2"/>
    <x v="2"/>
  </r>
  <r>
    <x v="3"/>
    <s v="04"/>
    <x v="3"/>
    <x v="61"/>
    <s v="0439"/>
    <s v="Folldal"/>
    <s v="2"/>
    <s v="Kvinner"/>
    <x v="0"/>
    <x v="0"/>
    <x v="3"/>
    <x v="19"/>
  </r>
  <r>
    <x v="3"/>
    <s v="04"/>
    <x v="3"/>
    <x v="61"/>
    <s v="0439"/>
    <s v="Folldal"/>
    <s v="2"/>
    <s v="Kvinner"/>
    <x v="1"/>
    <x v="1"/>
    <x v="3"/>
    <x v="12"/>
  </r>
  <r>
    <x v="3"/>
    <s v="04"/>
    <x v="3"/>
    <x v="61"/>
    <s v="0439"/>
    <s v="Folldal"/>
    <s v="2"/>
    <s v="Kvinner"/>
    <x v="2"/>
    <x v="2"/>
    <x v="3"/>
    <x v="6"/>
  </r>
  <r>
    <x v="3"/>
    <s v="04"/>
    <x v="3"/>
    <x v="61"/>
    <s v="0439"/>
    <s v="Folldal"/>
    <s v="2"/>
    <s v="Kvinner"/>
    <x v="3"/>
    <x v="3"/>
    <x v="3"/>
    <x v="24"/>
  </r>
  <r>
    <x v="3"/>
    <s v="04"/>
    <x v="3"/>
    <x v="61"/>
    <s v="0439"/>
    <s v="Folldal"/>
    <s v="2"/>
    <s v="Kvinner"/>
    <x v="4"/>
    <x v="4"/>
    <x v="3"/>
    <x v="15"/>
  </r>
  <r>
    <x v="3"/>
    <s v="04"/>
    <x v="3"/>
    <x v="61"/>
    <s v="0439"/>
    <s v="Folldal"/>
    <s v="2"/>
    <s v="Kvinner"/>
    <x v="5"/>
    <x v="5"/>
    <x v="3"/>
    <x v="0"/>
  </r>
  <r>
    <x v="3"/>
    <s v="04"/>
    <x v="3"/>
    <x v="61"/>
    <s v="0439"/>
    <s v="Folldal"/>
    <s v="1"/>
    <s v="Menn"/>
    <x v="0"/>
    <x v="0"/>
    <x v="3"/>
    <x v="13"/>
  </r>
  <r>
    <x v="3"/>
    <s v="04"/>
    <x v="3"/>
    <x v="61"/>
    <s v="0439"/>
    <s v="Folldal"/>
    <s v="1"/>
    <s v="Menn"/>
    <x v="1"/>
    <x v="1"/>
    <x v="3"/>
    <x v="0"/>
  </r>
  <r>
    <x v="3"/>
    <s v="04"/>
    <x v="3"/>
    <x v="61"/>
    <s v="0439"/>
    <s v="Folldal"/>
    <s v="1"/>
    <s v="Menn"/>
    <x v="2"/>
    <x v="2"/>
    <x v="3"/>
    <x v="20"/>
  </r>
  <r>
    <x v="3"/>
    <s v="04"/>
    <x v="3"/>
    <x v="61"/>
    <s v="0439"/>
    <s v="Folldal"/>
    <s v="1"/>
    <s v="Menn"/>
    <x v="3"/>
    <x v="3"/>
    <x v="3"/>
    <x v="46"/>
  </r>
  <r>
    <x v="3"/>
    <s v="04"/>
    <x v="3"/>
    <x v="61"/>
    <s v="0439"/>
    <s v="Folldal"/>
    <s v="1"/>
    <s v="Menn"/>
    <x v="4"/>
    <x v="4"/>
    <x v="3"/>
    <x v="41"/>
  </r>
  <r>
    <x v="3"/>
    <s v="04"/>
    <x v="3"/>
    <x v="61"/>
    <s v="0439"/>
    <s v="Folldal"/>
    <s v="1"/>
    <s v="Menn"/>
    <x v="5"/>
    <x v="5"/>
    <x v="3"/>
    <x v="4"/>
  </r>
  <r>
    <x v="3"/>
    <s v="04"/>
    <x v="3"/>
    <x v="61"/>
    <s v="0439"/>
    <s v="Folldal"/>
    <s v="2"/>
    <s v="Kvinner"/>
    <x v="0"/>
    <x v="0"/>
    <x v="4"/>
    <x v="12"/>
  </r>
  <r>
    <x v="3"/>
    <s v="04"/>
    <x v="3"/>
    <x v="61"/>
    <s v="0439"/>
    <s v="Folldal"/>
    <s v="2"/>
    <s v="Kvinner"/>
    <x v="1"/>
    <x v="1"/>
    <x v="4"/>
    <x v="0"/>
  </r>
  <r>
    <x v="3"/>
    <s v="04"/>
    <x v="3"/>
    <x v="61"/>
    <s v="0439"/>
    <s v="Folldal"/>
    <s v="2"/>
    <s v="Kvinner"/>
    <x v="2"/>
    <x v="2"/>
    <x v="4"/>
    <x v="19"/>
  </r>
  <r>
    <x v="3"/>
    <s v="04"/>
    <x v="3"/>
    <x v="61"/>
    <s v="0439"/>
    <s v="Folldal"/>
    <s v="2"/>
    <s v="Kvinner"/>
    <x v="3"/>
    <x v="3"/>
    <x v="4"/>
    <x v="24"/>
  </r>
  <r>
    <x v="3"/>
    <s v="04"/>
    <x v="3"/>
    <x v="61"/>
    <s v="0439"/>
    <s v="Folldal"/>
    <s v="2"/>
    <s v="Kvinner"/>
    <x v="4"/>
    <x v="4"/>
    <x v="4"/>
    <x v="5"/>
  </r>
  <r>
    <x v="3"/>
    <s v="04"/>
    <x v="3"/>
    <x v="61"/>
    <s v="0439"/>
    <s v="Folldal"/>
    <s v="2"/>
    <s v="Kvinner"/>
    <x v="5"/>
    <x v="5"/>
    <x v="4"/>
    <x v="1"/>
  </r>
  <r>
    <x v="3"/>
    <s v="04"/>
    <x v="3"/>
    <x v="61"/>
    <s v="0439"/>
    <s v="Folldal"/>
    <s v="1"/>
    <s v="Menn"/>
    <x v="0"/>
    <x v="0"/>
    <x v="4"/>
    <x v="13"/>
  </r>
  <r>
    <x v="3"/>
    <s v="04"/>
    <x v="3"/>
    <x v="61"/>
    <s v="0439"/>
    <s v="Folldal"/>
    <s v="1"/>
    <s v="Menn"/>
    <x v="1"/>
    <x v="1"/>
    <x v="4"/>
    <x v="1"/>
  </r>
  <r>
    <x v="3"/>
    <s v="04"/>
    <x v="3"/>
    <x v="61"/>
    <s v="0439"/>
    <s v="Folldal"/>
    <s v="1"/>
    <s v="Menn"/>
    <x v="2"/>
    <x v="2"/>
    <x v="4"/>
    <x v="14"/>
  </r>
  <r>
    <x v="3"/>
    <s v="04"/>
    <x v="3"/>
    <x v="61"/>
    <s v="0439"/>
    <s v="Folldal"/>
    <s v="1"/>
    <s v="Menn"/>
    <x v="3"/>
    <x v="3"/>
    <x v="4"/>
    <x v="56"/>
  </r>
  <r>
    <x v="3"/>
    <s v="04"/>
    <x v="3"/>
    <x v="61"/>
    <s v="0439"/>
    <s v="Folldal"/>
    <s v="1"/>
    <s v="Menn"/>
    <x v="4"/>
    <x v="4"/>
    <x v="4"/>
    <x v="32"/>
  </r>
  <r>
    <x v="3"/>
    <s v="04"/>
    <x v="3"/>
    <x v="61"/>
    <s v="0439"/>
    <s v="Folldal"/>
    <s v="1"/>
    <s v="Menn"/>
    <x v="5"/>
    <x v="5"/>
    <x v="4"/>
    <x v="46"/>
  </r>
  <r>
    <x v="3"/>
    <s v="04"/>
    <x v="3"/>
    <x v="61"/>
    <s v="0439"/>
    <s v="Folldal"/>
    <s v="2"/>
    <s v="Kvinner"/>
    <x v="0"/>
    <x v="0"/>
    <x v="5"/>
    <x v="12"/>
  </r>
  <r>
    <x v="3"/>
    <s v="04"/>
    <x v="3"/>
    <x v="61"/>
    <s v="0439"/>
    <s v="Folldal"/>
    <s v="2"/>
    <s v="Kvinner"/>
    <x v="1"/>
    <x v="1"/>
    <x v="5"/>
    <x v="23"/>
  </r>
  <r>
    <x v="3"/>
    <s v="04"/>
    <x v="3"/>
    <x v="61"/>
    <s v="0439"/>
    <s v="Folldal"/>
    <s v="2"/>
    <s v="Kvinner"/>
    <x v="2"/>
    <x v="2"/>
    <x v="5"/>
    <x v="12"/>
  </r>
  <r>
    <x v="3"/>
    <s v="04"/>
    <x v="3"/>
    <x v="61"/>
    <s v="0439"/>
    <s v="Folldal"/>
    <s v="2"/>
    <s v="Kvinner"/>
    <x v="3"/>
    <x v="3"/>
    <x v="5"/>
    <x v="2"/>
  </r>
  <r>
    <x v="3"/>
    <s v="04"/>
    <x v="3"/>
    <x v="61"/>
    <s v="0439"/>
    <s v="Folldal"/>
    <s v="2"/>
    <s v="Kvinner"/>
    <x v="4"/>
    <x v="4"/>
    <x v="5"/>
    <x v="19"/>
  </r>
  <r>
    <x v="3"/>
    <s v="04"/>
    <x v="3"/>
    <x v="61"/>
    <s v="0439"/>
    <s v="Folldal"/>
    <s v="2"/>
    <s v="Kvinner"/>
    <x v="5"/>
    <x v="5"/>
    <x v="5"/>
    <x v="12"/>
  </r>
  <r>
    <x v="3"/>
    <s v="04"/>
    <x v="3"/>
    <x v="61"/>
    <s v="0439"/>
    <s v="Folldal"/>
    <s v="1"/>
    <s v="Menn"/>
    <x v="0"/>
    <x v="0"/>
    <x v="5"/>
    <x v="5"/>
  </r>
  <r>
    <x v="3"/>
    <s v="04"/>
    <x v="3"/>
    <x v="61"/>
    <s v="0439"/>
    <s v="Folldal"/>
    <s v="1"/>
    <s v="Menn"/>
    <x v="1"/>
    <x v="1"/>
    <x v="5"/>
    <x v="5"/>
  </r>
  <r>
    <x v="3"/>
    <s v="04"/>
    <x v="3"/>
    <x v="61"/>
    <s v="0439"/>
    <s v="Folldal"/>
    <s v="1"/>
    <s v="Menn"/>
    <x v="2"/>
    <x v="2"/>
    <x v="5"/>
    <x v="21"/>
  </r>
  <r>
    <x v="3"/>
    <s v="04"/>
    <x v="3"/>
    <x v="61"/>
    <s v="0439"/>
    <s v="Folldal"/>
    <s v="1"/>
    <s v="Menn"/>
    <x v="3"/>
    <x v="3"/>
    <x v="5"/>
    <x v="20"/>
  </r>
  <r>
    <x v="3"/>
    <s v="04"/>
    <x v="3"/>
    <x v="61"/>
    <s v="0439"/>
    <s v="Folldal"/>
    <s v="1"/>
    <s v="Menn"/>
    <x v="4"/>
    <x v="4"/>
    <x v="5"/>
    <x v="45"/>
  </r>
  <r>
    <x v="3"/>
    <s v="04"/>
    <x v="3"/>
    <x v="61"/>
    <s v="0439"/>
    <s v="Folldal"/>
    <s v="1"/>
    <s v="Menn"/>
    <x v="5"/>
    <x v="5"/>
    <x v="5"/>
    <x v="51"/>
  </r>
  <r>
    <x v="3"/>
    <s v="04"/>
    <x v="3"/>
    <x v="61"/>
    <s v="0439"/>
    <s v="Folldal"/>
    <s v="2"/>
    <s v="Kvinner"/>
    <x v="0"/>
    <x v="0"/>
    <x v="6"/>
    <x v="12"/>
  </r>
  <r>
    <x v="3"/>
    <s v="04"/>
    <x v="3"/>
    <x v="61"/>
    <s v="0439"/>
    <s v="Folldal"/>
    <s v="2"/>
    <s v="Kvinner"/>
    <x v="1"/>
    <x v="1"/>
    <x v="6"/>
    <x v="1"/>
  </r>
  <r>
    <x v="3"/>
    <s v="04"/>
    <x v="3"/>
    <x v="61"/>
    <s v="0439"/>
    <s v="Folldal"/>
    <s v="2"/>
    <s v="Kvinner"/>
    <x v="2"/>
    <x v="2"/>
    <x v="6"/>
    <x v="19"/>
  </r>
  <r>
    <x v="3"/>
    <s v="04"/>
    <x v="3"/>
    <x v="61"/>
    <s v="0439"/>
    <s v="Folldal"/>
    <s v="2"/>
    <s v="Kvinner"/>
    <x v="3"/>
    <x v="3"/>
    <x v="6"/>
    <x v="4"/>
  </r>
  <r>
    <x v="3"/>
    <s v="04"/>
    <x v="3"/>
    <x v="61"/>
    <s v="0439"/>
    <s v="Folldal"/>
    <s v="2"/>
    <s v="Kvinner"/>
    <x v="4"/>
    <x v="4"/>
    <x v="6"/>
    <x v="1"/>
  </r>
  <r>
    <x v="3"/>
    <s v="04"/>
    <x v="3"/>
    <x v="61"/>
    <s v="0439"/>
    <s v="Folldal"/>
    <s v="2"/>
    <s v="Kvinner"/>
    <x v="5"/>
    <x v="5"/>
    <x v="6"/>
    <x v="6"/>
  </r>
  <r>
    <x v="3"/>
    <s v="04"/>
    <x v="3"/>
    <x v="61"/>
    <s v="0439"/>
    <s v="Folldal"/>
    <s v="1"/>
    <s v="Menn"/>
    <x v="0"/>
    <x v="0"/>
    <x v="6"/>
    <x v="5"/>
  </r>
  <r>
    <x v="3"/>
    <s v="04"/>
    <x v="3"/>
    <x v="61"/>
    <s v="0439"/>
    <s v="Folldal"/>
    <s v="1"/>
    <s v="Menn"/>
    <x v="1"/>
    <x v="1"/>
    <x v="6"/>
    <x v="5"/>
  </r>
  <r>
    <x v="3"/>
    <s v="04"/>
    <x v="3"/>
    <x v="61"/>
    <s v="0439"/>
    <s v="Folldal"/>
    <s v="1"/>
    <s v="Menn"/>
    <x v="2"/>
    <x v="2"/>
    <x v="6"/>
    <x v="21"/>
  </r>
  <r>
    <x v="3"/>
    <s v="04"/>
    <x v="3"/>
    <x v="61"/>
    <s v="0439"/>
    <s v="Folldal"/>
    <s v="1"/>
    <s v="Menn"/>
    <x v="3"/>
    <x v="3"/>
    <x v="6"/>
    <x v="55"/>
  </r>
  <r>
    <x v="3"/>
    <s v="04"/>
    <x v="3"/>
    <x v="61"/>
    <s v="0439"/>
    <s v="Folldal"/>
    <s v="1"/>
    <s v="Menn"/>
    <x v="4"/>
    <x v="4"/>
    <x v="6"/>
    <x v="41"/>
  </r>
  <r>
    <x v="3"/>
    <s v="04"/>
    <x v="3"/>
    <x v="61"/>
    <s v="0439"/>
    <s v="Folldal"/>
    <s v="1"/>
    <s v="Menn"/>
    <x v="5"/>
    <x v="5"/>
    <x v="6"/>
    <x v="11"/>
  </r>
  <r>
    <x v="3"/>
    <s v="04"/>
    <x v="3"/>
    <x v="61"/>
    <s v="0439"/>
    <s v="Folldal"/>
    <s v="2"/>
    <s v="Kvinner"/>
    <x v="0"/>
    <x v="0"/>
    <x v="7"/>
    <x v="23"/>
  </r>
  <r>
    <x v="3"/>
    <s v="04"/>
    <x v="3"/>
    <x v="61"/>
    <s v="0439"/>
    <s v="Folldal"/>
    <s v="2"/>
    <s v="Kvinner"/>
    <x v="1"/>
    <x v="1"/>
    <x v="7"/>
    <x v="23"/>
  </r>
  <r>
    <x v="3"/>
    <s v="04"/>
    <x v="3"/>
    <x v="61"/>
    <s v="0439"/>
    <s v="Folldal"/>
    <s v="2"/>
    <s v="Kvinner"/>
    <x v="2"/>
    <x v="2"/>
    <x v="7"/>
    <x v="1"/>
  </r>
  <r>
    <x v="3"/>
    <s v="04"/>
    <x v="3"/>
    <x v="61"/>
    <s v="0439"/>
    <s v="Folldal"/>
    <s v="2"/>
    <s v="Kvinner"/>
    <x v="3"/>
    <x v="3"/>
    <x v="7"/>
    <x v="15"/>
  </r>
  <r>
    <x v="3"/>
    <s v="04"/>
    <x v="3"/>
    <x v="61"/>
    <s v="0439"/>
    <s v="Folldal"/>
    <s v="2"/>
    <s v="Kvinner"/>
    <x v="4"/>
    <x v="4"/>
    <x v="7"/>
    <x v="5"/>
  </r>
  <r>
    <x v="3"/>
    <s v="04"/>
    <x v="3"/>
    <x v="61"/>
    <s v="0439"/>
    <s v="Folldal"/>
    <s v="2"/>
    <s v="Kvinner"/>
    <x v="5"/>
    <x v="5"/>
    <x v="7"/>
    <x v="12"/>
  </r>
  <r>
    <x v="3"/>
    <s v="04"/>
    <x v="3"/>
    <x v="61"/>
    <s v="0439"/>
    <s v="Folldal"/>
    <s v="1"/>
    <s v="Menn"/>
    <x v="0"/>
    <x v="0"/>
    <x v="7"/>
    <x v="39"/>
  </r>
  <r>
    <x v="3"/>
    <s v="04"/>
    <x v="3"/>
    <x v="61"/>
    <s v="0439"/>
    <s v="Folldal"/>
    <s v="1"/>
    <s v="Menn"/>
    <x v="1"/>
    <x v="1"/>
    <x v="7"/>
    <x v="0"/>
  </r>
  <r>
    <x v="3"/>
    <s v="04"/>
    <x v="3"/>
    <x v="61"/>
    <s v="0439"/>
    <s v="Folldal"/>
    <s v="1"/>
    <s v="Menn"/>
    <x v="2"/>
    <x v="2"/>
    <x v="7"/>
    <x v="13"/>
  </r>
  <r>
    <x v="3"/>
    <s v="04"/>
    <x v="3"/>
    <x v="61"/>
    <s v="0439"/>
    <s v="Folldal"/>
    <s v="1"/>
    <s v="Menn"/>
    <x v="3"/>
    <x v="3"/>
    <x v="7"/>
    <x v="40"/>
  </r>
  <r>
    <x v="3"/>
    <s v="04"/>
    <x v="3"/>
    <x v="61"/>
    <s v="0439"/>
    <s v="Folldal"/>
    <s v="1"/>
    <s v="Menn"/>
    <x v="4"/>
    <x v="4"/>
    <x v="7"/>
    <x v="56"/>
  </r>
  <r>
    <x v="3"/>
    <s v="04"/>
    <x v="3"/>
    <x v="61"/>
    <s v="0439"/>
    <s v="Folldal"/>
    <s v="1"/>
    <s v="Menn"/>
    <x v="5"/>
    <x v="5"/>
    <x v="7"/>
    <x v="4"/>
  </r>
  <r>
    <x v="3"/>
    <s v="04"/>
    <x v="3"/>
    <x v="62"/>
    <s v="0441"/>
    <s v="Os (Hedm.)"/>
    <s v="2"/>
    <s v="Kvinner"/>
    <x v="0"/>
    <x v="0"/>
    <x v="0"/>
    <x v="7"/>
  </r>
  <r>
    <x v="3"/>
    <s v="04"/>
    <x v="3"/>
    <x v="62"/>
    <s v="0441"/>
    <s v="Os (Hedm.)"/>
    <s v="2"/>
    <s v="Kvinner"/>
    <x v="1"/>
    <x v="1"/>
    <x v="0"/>
    <x v="12"/>
  </r>
  <r>
    <x v="3"/>
    <s v="04"/>
    <x v="3"/>
    <x v="62"/>
    <s v="0441"/>
    <s v="Os (Hedm.)"/>
    <s v="2"/>
    <s v="Kvinner"/>
    <x v="2"/>
    <x v="2"/>
    <x v="0"/>
    <x v="55"/>
  </r>
  <r>
    <x v="3"/>
    <s v="04"/>
    <x v="3"/>
    <x v="62"/>
    <s v="0441"/>
    <s v="Os (Hedm.)"/>
    <s v="2"/>
    <s v="Kvinner"/>
    <x v="3"/>
    <x v="3"/>
    <x v="0"/>
    <x v="40"/>
  </r>
  <r>
    <x v="3"/>
    <s v="04"/>
    <x v="3"/>
    <x v="62"/>
    <s v="0441"/>
    <s v="Os (Hedm.)"/>
    <s v="2"/>
    <s v="Kvinner"/>
    <x v="4"/>
    <x v="4"/>
    <x v="0"/>
    <x v="4"/>
  </r>
  <r>
    <x v="3"/>
    <s v="04"/>
    <x v="3"/>
    <x v="62"/>
    <s v="0441"/>
    <s v="Os (Hedm.)"/>
    <s v="2"/>
    <s v="Kvinner"/>
    <x v="5"/>
    <x v="5"/>
    <x v="0"/>
    <x v="5"/>
  </r>
  <r>
    <x v="3"/>
    <s v="04"/>
    <x v="3"/>
    <x v="62"/>
    <s v="0441"/>
    <s v="Os (Hedm.)"/>
    <s v="1"/>
    <s v="Menn"/>
    <x v="0"/>
    <x v="0"/>
    <x v="0"/>
    <x v="36"/>
  </r>
  <r>
    <x v="3"/>
    <s v="04"/>
    <x v="3"/>
    <x v="62"/>
    <s v="0441"/>
    <s v="Os (Hedm.)"/>
    <s v="1"/>
    <s v="Menn"/>
    <x v="1"/>
    <x v="1"/>
    <x v="0"/>
    <x v="12"/>
  </r>
  <r>
    <x v="3"/>
    <s v="04"/>
    <x v="3"/>
    <x v="62"/>
    <s v="0441"/>
    <s v="Os (Hedm.)"/>
    <s v="1"/>
    <s v="Menn"/>
    <x v="2"/>
    <x v="2"/>
    <x v="0"/>
    <x v="20"/>
  </r>
  <r>
    <x v="3"/>
    <s v="04"/>
    <x v="3"/>
    <x v="62"/>
    <s v="0441"/>
    <s v="Os (Hedm.)"/>
    <s v="1"/>
    <s v="Menn"/>
    <x v="3"/>
    <x v="3"/>
    <x v="0"/>
    <x v="31"/>
  </r>
  <r>
    <x v="3"/>
    <s v="04"/>
    <x v="3"/>
    <x v="62"/>
    <s v="0441"/>
    <s v="Os (Hedm.)"/>
    <s v="1"/>
    <s v="Menn"/>
    <x v="4"/>
    <x v="4"/>
    <x v="0"/>
    <x v="28"/>
  </r>
  <r>
    <x v="3"/>
    <s v="04"/>
    <x v="3"/>
    <x v="62"/>
    <s v="0441"/>
    <s v="Os (Hedm.)"/>
    <s v="1"/>
    <s v="Menn"/>
    <x v="5"/>
    <x v="5"/>
    <x v="0"/>
    <x v="2"/>
  </r>
  <r>
    <x v="3"/>
    <s v="04"/>
    <x v="3"/>
    <x v="62"/>
    <s v="0441"/>
    <s v="Os (Hedm.)"/>
    <s v="2"/>
    <s v="Kvinner"/>
    <x v="0"/>
    <x v="0"/>
    <x v="1"/>
    <x v="7"/>
  </r>
  <r>
    <x v="3"/>
    <s v="04"/>
    <x v="3"/>
    <x v="62"/>
    <s v="0441"/>
    <s v="Os (Hedm.)"/>
    <s v="2"/>
    <s v="Kvinner"/>
    <x v="1"/>
    <x v="1"/>
    <x v="1"/>
    <x v="1"/>
  </r>
  <r>
    <x v="3"/>
    <s v="04"/>
    <x v="3"/>
    <x v="62"/>
    <s v="0441"/>
    <s v="Os (Hedm.)"/>
    <s v="2"/>
    <s v="Kvinner"/>
    <x v="2"/>
    <x v="2"/>
    <x v="1"/>
    <x v="36"/>
  </r>
  <r>
    <x v="3"/>
    <s v="04"/>
    <x v="3"/>
    <x v="62"/>
    <s v="0441"/>
    <s v="Os (Hedm.)"/>
    <s v="2"/>
    <s v="Kvinner"/>
    <x v="3"/>
    <x v="3"/>
    <x v="1"/>
    <x v="3"/>
  </r>
  <r>
    <x v="3"/>
    <s v="04"/>
    <x v="3"/>
    <x v="62"/>
    <s v="0441"/>
    <s v="Os (Hedm.)"/>
    <s v="2"/>
    <s v="Kvinner"/>
    <x v="4"/>
    <x v="4"/>
    <x v="1"/>
    <x v="36"/>
  </r>
  <r>
    <x v="3"/>
    <s v="04"/>
    <x v="3"/>
    <x v="62"/>
    <s v="0441"/>
    <s v="Os (Hedm.)"/>
    <s v="2"/>
    <s v="Kvinner"/>
    <x v="5"/>
    <x v="5"/>
    <x v="1"/>
    <x v="13"/>
  </r>
  <r>
    <x v="3"/>
    <s v="04"/>
    <x v="3"/>
    <x v="62"/>
    <s v="0441"/>
    <s v="Os (Hedm.)"/>
    <s v="1"/>
    <s v="Menn"/>
    <x v="0"/>
    <x v="0"/>
    <x v="1"/>
    <x v="15"/>
  </r>
  <r>
    <x v="3"/>
    <s v="04"/>
    <x v="3"/>
    <x v="62"/>
    <s v="0441"/>
    <s v="Os (Hedm.)"/>
    <s v="1"/>
    <s v="Menn"/>
    <x v="1"/>
    <x v="1"/>
    <x v="1"/>
    <x v="6"/>
  </r>
  <r>
    <x v="3"/>
    <s v="04"/>
    <x v="3"/>
    <x v="62"/>
    <s v="0441"/>
    <s v="Os (Hedm.)"/>
    <s v="1"/>
    <s v="Menn"/>
    <x v="2"/>
    <x v="2"/>
    <x v="1"/>
    <x v="56"/>
  </r>
  <r>
    <x v="3"/>
    <s v="04"/>
    <x v="3"/>
    <x v="62"/>
    <s v="0441"/>
    <s v="Os (Hedm.)"/>
    <s v="1"/>
    <s v="Menn"/>
    <x v="3"/>
    <x v="3"/>
    <x v="1"/>
    <x v="50"/>
  </r>
  <r>
    <x v="3"/>
    <s v="04"/>
    <x v="3"/>
    <x v="62"/>
    <s v="0441"/>
    <s v="Os (Hedm.)"/>
    <s v="1"/>
    <s v="Menn"/>
    <x v="4"/>
    <x v="4"/>
    <x v="1"/>
    <x v="38"/>
  </r>
  <r>
    <x v="3"/>
    <s v="04"/>
    <x v="3"/>
    <x v="62"/>
    <s v="0441"/>
    <s v="Os (Hedm.)"/>
    <s v="1"/>
    <s v="Menn"/>
    <x v="5"/>
    <x v="5"/>
    <x v="1"/>
    <x v="14"/>
  </r>
  <r>
    <x v="3"/>
    <s v="04"/>
    <x v="3"/>
    <x v="62"/>
    <s v="0441"/>
    <s v="Os (Hedm.)"/>
    <s v="2"/>
    <s v="Kvinner"/>
    <x v="0"/>
    <x v="0"/>
    <x v="2"/>
    <x v="7"/>
  </r>
  <r>
    <x v="3"/>
    <s v="04"/>
    <x v="3"/>
    <x v="62"/>
    <s v="0441"/>
    <s v="Os (Hedm.)"/>
    <s v="2"/>
    <s v="Kvinner"/>
    <x v="1"/>
    <x v="1"/>
    <x v="2"/>
    <x v="0"/>
  </r>
  <r>
    <x v="3"/>
    <s v="04"/>
    <x v="3"/>
    <x v="62"/>
    <s v="0441"/>
    <s v="Os (Hedm.)"/>
    <s v="2"/>
    <s v="Kvinner"/>
    <x v="2"/>
    <x v="2"/>
    <x v="2"/>
    <x v="36"/>
  </r>
  <r>
    <x v="3"/>
    <s v="04"/>
    <x v="3"/>
    <x v="62"/>
    <s v="0441"/>
    <s v="Os (Hedm.)"/>
    <s v="2"/>
    <s v="Kvinner"/>
    <x v="3"/>
    <x v="3"/>
    <x v="2"/>
    <x v="55"/>
  </r>
  <r>
    <x v="3"/>
    <s v="04"/>
    <x v="3"/>
    <x v="62"/>
    <s v="0441"/>
    <s v="Os (Hedm.)"/>
    <s v="2"/>
    <s v="Kvinner"/>
    <x v="4"/>
    <x v="4"/>
    <x v="2"/>
    <x v="21"/>
  </r>
  <r>
    <x v="3"/>
    <s v="04"/>
    <x v="3"/>
    <x v="62"/>
    <s v="0441"/>
    <s v="Os (Hedm.)"/>
    <s v="2"/>
    <s v="Kvinner"/>
    <x v="5"/>
    <x v="5"/>
    <x v="2"/>
    <x v="21"/>
  </r>
  <r>
    <x v="3"/>
    <s v="04"/>
    <x v="3"/>
    <x v="62"/>
    <s v="0441"/>
    <s v="Os (Hedm.)"/>
    <s v="1"/>
    <s v="Menn"/>
    <x v="0"/>
    <x v="0"/>
    <x v="2"/>
    <x v="21"/>
  </r>
  <r>
    <x v="3"/>
    <s v="04"/>
    <x v="3"/>
    <x v="62"/>
    <s v="0441"/>
    <s v="Os (Hedm.)"/>
    <s v="1"/>
    <s v="Menn"/>
    <x v="1"/>
    <x v="1"/>
    <x v="2"/>
    <x v="7"/>
  </r>
  <r>
    <x v="3"/>
    <s v="04"/>
    <x v="3"/>
    <x v="62"/>
    <s v="0441"/>
    <s v="Os (Hedm.)"/>
    <s v="1"/>
    <s v="Menn"/>
    <x v="2"/>
    <x v="2"/>
    <x v="2"/>
    <x v="20"/>
  </r>
  <r>
    <x v="3"/>
    <s v="04"/>
    <x v="3"/>
    <x v="62"/>
    <s v="0441"/>
    <s v="Os (Hedm.)"/>
    <s v="1"/>
    <s v="Menn"/>
    <x v="3"/>
    <x v="3"/>
    <x v="2"/>
    <x v="31"/>
  </r>
  <r>
    <x v="3"/>
    <s v="04"/>
    <x v="3"/>
    <x v="62"/>
    <s v="0441"/>
    <s v="Os (Hedm.)"/>
    <s v="1"/>
    <s v="Menn"/>
    <x v="4"/>
    <x v="4"/>
    <x v="2"/>
    <x v="45"/>
  </r>
  <r>
    <x v="3"/>
    <s v="04"/>
    <x v="3"/>
    <x v="62"/>
    <s v="0441"/>
    <s v="Os (Hedm.)"/>
    <s v="1"/>
    <s v="Menn"/>
    <x v="5"/>
    <x v="5"/>
    <x v="2"/>
    <x v="2"/>
  </r>
  <r>
    <x v="3"/>
    <s v="04"/>
    <x v="3"/>
    <x v="62"/>
    <s v="0441"/>
    <s v="Os (Hedm.)"/>
    <s v="2"/>
    <s v="Kvinner"/>
    <x v="0"/>
    <x v="0"/>
    <x v="3"/>
    <x v="5"/>
  </r>
  <r>
    <x v="3"/>
    <s v="04"/>
    <x v="3"/>
    <x v="62"/>
    <s v="0441"/>
    <s v="Os (Hedm.)"/>
    <s v="2"/>
    <s v="Kvinner"/>
    <x v="1"/>
    <x v="1"/>
    <x v="3"/>
    <x v="1"/>
  </r>
  <r>
    <x v="3"/>
    <s v="04"/>
    <x v="3"/>
    <x v="62"/>
    <s v="0441"/>
    <s v="Os (Hedm.)"/>
    <s v="2"/>
    <s v="Kvinner"/>
    <x v="2"/>
    <x v="2"/>
    <x v="3"/>
    <x v="3"/>
  </r>
  <r>
    <x v="3"/>
    <s v="04"/>
    <x v="3"/>
    <x v="62"/>
    <s v="0441"/>
    <s v="Os (Hedm.)"/>
    <s v="2"/>
    <s v="Kvinner"/>
    <x v="3"/>
    <x v="3"/>
    <x v="3"/>
    <x v="56"/>
  </r>
  <r>
    <x v="3"/>
    <s v="04"/>
    <x v="3"/>
    <x v="62"/>
    <s v="0441"/>
    <s v="Os (Hedm.)"/>
    <s v="2"/>
    <s v="Kvinner"/>
    <x v="4"/>
    <x v="4"/>
    <x v="3"/>
    <x v="2"/>
  </r>
  <r>
    <x v="3"/>
    <s v="04"/>
    <x v="3"/>
    <x v="62"/>
    <s v="0441"/>
    <s v="Os (Hedm.)"/>
    <s v="2"/>
    <s v="Kvinner"/>
    <x v="5"/>
    <x v="5"/>
    <x v="3"/>
    <x v="5"/>
  </r>
  <r>
    <x v="3"/>
    <s v="04"/>
    <x v="3"/>
    <x v="62"/>
    <s v="0441"/>
    <s v="Os (Hedm.)"/>
    <s v="1"/>
    <s v="Menn"/>
    <x v="0"/>
    <x v="0"/>
    <x v="3"/>
    <x v="24"/>
  </r>
  <r>
    <x v="3"/>
    <s v="04"/>
    <x v="3"/>
    <x v="62"/>
    <s v="0441"/>
    <s v="Os (Hedm.)"/>
    <s v="1"/>
    <s v="Menn"/>
    <x v="1"/>
    <x v="1"/>
    <x v="3"/>
    <x v="5"/>
  </r>
  <r>
    <x v="3"/>
    <s v="04"/>
    <x v="3"/>
    <x v="62"/>
    <s v="0441"/>
    <s v="Os (Hedm.)"/>
    <s v="1"/>
    <s v="Menn"/>
    <x v="2"/>
    <x v="2"/>
    <x v="3"/>
    <x v="40"/>
  </r>
  <r>
    <x v="3"/>
    <s v="04"/>
    <x v="3"/>
    <x v="62"/>
    <s v="0441"/>
    <s v="Os (Hedm.)"/>
    <s v="1"/>
    <s v="Menn"/>
    <x v="3"/>
    <x v="3"/>
    <x v="3"/>
    <x v="72"/>
  </r>
  <r>
    <x v="3"/>
    <s v="04"/>
    <x v="3"/>
    <x v="62"/>
    <s v="0441"/>
    <s v="Os (Hedm.)"/>
    <s v="1"/>
    <s v="Menn"/>
    <x v="4"/>
    <x v="4"/>
    <x v="3"/>
    <x v="63"/>
  </r>
  <r>
    <x v="3"/>
    <s v="04"/>
    <x v="3"/>
    <x v="62"/>
    <s v="0441"/>
    <s v="Os (Hedm.)"/>
    <s v="1"/>
    <s v="Menn"/>
    <x v="5"/>
    <x v="5"/>
    <x v="3"/>
    <x v="4"/>
  </r>
  <r>
    <x v="3"/>
    <s v="04"/>
    <x v="3"/>
    <x v="62"/>
    <s v="0441"/>
    <s v="Os (Hedm.)"/>
    <s v="2"/>
    <s v="Kvinner"/>
    <x v="0"/>
    <x v="0"/>
    <x v="4"/>
    <x v="12"/>
  </r>
  <r>
    <x v="3"/>
    <s v="04"/>
    <x v="3"/>
    <x v="62"/>
    <s v="0441"/>
    <s v="Os (Hedm.)"/>
    <s v="2"/>
    <s v="Kvinner"/>
    <x v="1"/>
    <x v="1"/>
    <x v="4"/>
    <x v="1"/>
  </r>
  <r>
    <x v="3"/>
    <s v="04"/>
    <x v="3"/>
    <x v="62"/>
    <s v="0441"/>
    <s v="Os (Hedm.)"/>
    <s v="2"/>
    <s v="Kvinner"/>
    <x v="2"/>
    <x v="2"/>
    <x v="4"/>
    <x v="15"/>
  </r>
  <r>
    <x v="3"/>
    <s v="04"/>
    <x v="3"/>
    <x v="62"/>
    <s v="0441"/>
    <s v="Os (Hedm.)"/>
    <s v="2"/>
    <s v="Kvinner"/>
    <x v="3"/>
    <x v="3"/>
    <x v="4"/>
    <x v="21"/>
  </r>
  <r>
    <x v="3"/>
    <s v="04"/>
    <x v="3"/>
    <x v="62"/>
    <s v="0441"/>
    <s v="Os (Hedm.)"/>
    <s v="2"/>
    <s v="Kvinner"/>
    <x v="4"/>
    <x v="4"/>
    <x v="4"/>
    <x v="14"/>
  </r>
  <r>
    <x v="3"/>
    <s v="04"/>
    <x v="3"/>
    <x v="62"/>
    <s v="0441"/>
    <s v="Os (Hedm.)"/>
    <s v="2"/>
    <s v="Kvinner"/>
    <x v="5"/>
    <x v="5"/>
    <x v="4"/>
    <x v="12"/>
  </r>
  <r>
    <x v="3"/>
    <s v="04"/>
    <x v="3"/>
    <x v="62"/>
    <s v="0441"/>
    <s v="Os (Hedm.)"/>
    <s v="1"/>
    <s v="Menn"/>
    <x v="0"/>
    <x v="0"/>
    <x v="4"/>
    <x v="6"/>
  </r>
  <r>
    <x v="3"/>
    <s v="04"/>
    <x v="3"/>
    <x v="62"/>
    <s v="0441"/>
    <s v="Os (Hedm.)"/>
    <s v="1"/>
    <s v="Menn"/>
    <x v="1"/>
    <x v="1"/>
    <x v="4"/>
    <x v="5"/>
  </r>
  <r>
    <x v="3"/>
    <s v="04"/>
    <x v="3"/>
    <x v="62"/>
    <s v="0441"/>
    <s v="Os (Hedm.)"/>
    <s v="1"/>
    <s v="Menn"/>
    <x v="2"/>
    <x v="2"/>
    <x v="4"/>
    <x v="56"/>
  </r>
  <r>
    <x v="3"/>
    <s v="04"/>
    <x v="3"/>
    <x v="62"/>
    <s v="0441"/>
    <s v="Os (Hedm.)"/>
    <s v="1"/>
    <s v="Menn"/>
    <x v="3"/>
    <x v="3"/>
    <x v="4"/>
    <x v="34"/>
  </r>
  <r>
    <x v="3"/>
    <s v="04"/>
    <x v="3"/>
    <x v="62"/>
    <s v="0441"/>
    <s v="Os (Hedm.)"/>
    <s v="1"/>
    <s v="Menn"/>
    <x v="4"/>
    <x v="4"/>
    <x v="4"/>
    <x v="63"/>
  </r>
  <r>
    <x v="3"/>
    <s v="04"/>
    <x v="3"/>
    <x v="62"/>
    <s v="0441"/>
    <s v="Os (Hedm.)"/>
    <s v="1"/>
    <s v="Menn"/>
    <x v="5"/>
    <x v="5"/>
    <x v="4"/>
    <x v="4"/>
  </r>
  <r>
    <x v="3"/>
    <s v="04"/>
    <x v="3"/>
    <x v="62"/>
    <s v="0441"/>
    <s v="Os (Hedm.)"/>
    <s v="2"/>
    <s v="Kvinner"/>
    <x v="0"/>
    <x v="0"/>
    <x v="5"/>
    <x v="5"/>
  </r>
  <r>
    <x v="3"/>
    <s v="04"/>
    <x v="3"/>
    <x v="62"/>
    <s v="0441"/>
    <s v="Os (Hedm.)"/>
    <s v="2"/>
    <s v="Kvinner"/>
    <x v="1"/>
    <x v="1"/>
    <x v="5"/>
    <x v="23"/>
  </r>
  <r>
    <x v="3"/>
    <s v="04"/>
    <x v="3"/>
    <x v="62"/>
    <s v="0441"/>
    <s v="Os (Hedm.)"/>
    <s v="2"/>
    <s v="Kvinner"/>
    <x v="2"/>
    <x v="2"/>
    <x v="5"/>
    <x v="5"/>
  </r>
  <r>
    <x v="3"/>
    <s v="04"/>
    <x v="3"/>
    <x v="62"/>
    <s v="0441"/>
    <s v="Os (Hedm.)"/>
    <s v="2"/>
    <s v="Kvinner"/>
    <x v="3"/>
    <x v="3"/>
    <x v="5"/>
    <x v="4"/>
  </r>
  <r>
    <x v="3"/>
    <s v="04"/>
    <x v="3"/>
    <x v="62"/>
    <s v="0441"/>
    <s v="Os (Hedm.)"/>
    <s v="2"/>
    <s v="Kvinner"/>
    <x v="4"/>
    <x v="4"/>
    <x v="5"/>
    <x v="36"/>
  </r>
  <r>
    <x v="3"/>
    <s v="04"/>
    <x v="3"/>
    <x v="62"/>
    <s v="0441"/>
    <s v="Os (Hedm.)"/>
    <s v="2"/>
    <s v="Kvinner"/>
    <x v="5"/>
    <x v="5"/>
    <x v="5"/>
    <x v="5"/>
  </r>
  <r>
    <x v="3"/>
    <s v="04"/>
    <x v="3"/>
    <x v="62"/>
    <s v="0441"/>
    <s v="Os (Hedm.)"/>
    <s v="1"/>
    <s v="Menn"/>
    <x v="0"/>
    <x v="0"/>
    <x v="5"/>
    <x v="36"/>
  </r>
  <r>
    <x v="3"/>
    <s v="04"/>
    <x v="3"/>
    <x v="62"/>
    <s v="0441"/>
    <s v="Os (Hedm.)"/>
    <s v="1"/>
    <s v="Menn"/>
    <x v="1"/>
    <x v="1"/>
    <x v="5"/>
    <x v="19"/>
  </r>
  <r>
    <x v="3"/>
    <s v="04"/>
    <x v="3"/>
    <x v="62"/>
    <s v="0441"/>
    <s v="Os (Hedm.)"/>
    <s v="1"/>
    <s v="Menn"/>
    <x v="2"/>
    <x v="2"/>
    <x v="5"/>
    <x v="14"/>
  </r>
  <r>
    <x v="3"/>
    <s v="04"/>
    <x v="3"/>
    <x v="62"/>
    <s v="0441"/>
    <s v="Os (Hedm.)"/>
    <s v="1"/>
    <s v="Menn"/>
    <x v="3"/>
    <x v="3"/>
    <x v="5"/>
    <x v="38"/>
  </r>
  <r>
    <x v="3"/>
    <s v="04"/>
    <x v="3"/>
    <x v="62"/>
    <s v="0441"/>
    <s v="Os (Hedm.)"/>
    <s v="1"/>
    <s v="Menn"/>
    <x v="4"/>
    <x v="4"/>
    <x v="5"/>
    <x v="41"/>
  </r>
  <r>
    <x v="3"/>
    <s v="04"/>
    <x v="3"/>
    <x v="62"/>
    <s v="0441"/>
    <s v="Os (Hedm.)"/>
    <s v="1"/>
    <s v="Menn"/>
    <x v="5"/>
    <x v="5"/>
    <x v="5"/>
    <x v="4"/>
  </r>
  <r>
    <x v="3"/>
    <s v="04"/>
    <x v="3"/>
    <x v="62"/>
    <s v="0441"/>
    <s v="Os (Hedm.)"/>
    <s v="2"/>
    <s v="Kvinner"/>
    <x v="0"/>
    <x v="0"/>
    <x v="6"/>
    <x v="19"/>
  </r>
  <r>
    <x v="3"/>
    <s v="04"/>
    <x v="3"/>
    <x v="62"/>
    <s v="0441"/>
    <s v="Os (Hedm.)"/>
    <s v="2"/>
    <s v="Kvinner"/>
    <x v="1"/>
    <x v="1"/>
    <x v="6"/>
    <x v="39"/>
  </r>
  <r>
    <x v="3"/>
    <s v="04"/>
    <x v="3"/>
    <x v="62"/>
    <s v="0441"/>
    <s v="Os (Hedm.)"/>
    <s v="2"/>
    <s v="Kvinner"/>
    <x v="2"/>
    <x v="2"/>
    <x v="6"/>
    <x v="6"/>
  </r>
  <r>
    <x v="3"/>
    <s v="04"/>
    <x v="3"/>
    <x v="62"/>
    <s v="0441"/>
    <s v="Os (Hedm.)"/>
    <s v="2"/>
    <s v="Kvinner"/>
    <x v="3"/>
    <x v="3"/>
    <x v="6"/>
    <x v="4"/>
  </r>
  <r>
    <x v="3"/>
    <s v="04"/>
    <x v="3"/>
    <x v="62"/>
    <s v="0441"/>
    <s v="Os (Hedm.)"/>
    <s v="2"/>
    <s v="Kvinner"/>
    <x v="4"/>
    <x v="4"/>
    <x v="6"/>
    <x v="15"/>
  </r>
  <r>
    <x v="3"/>
    <s v="04"/>
    <x v="3"/>
    <x v="62"/>
    <s v="0441"/>
    <s v="Os (Hedm.)"/>
    <s v="2"/>
    <s v="Kvinner"/>
    <x v="5"/>
    <x v="5"/>
    <x v="6"/>
    <x v="5"/>
  </r>
  <r>
    <x v="3"/>
    <s v="04"/>
    <x v="3"/>
    <x v="62"/>
    <s v="0441"/>
    <s v="Os (Hedm.)"/>
    <s v="1"/>
    <s v="Menn"/>
    <x v="0"/>
    <x v="0"/>
    <x v="6"/>
    <x v="36"/>
  </r>
  <r>
    <x v="3"/>
    <s v="04"/>
    <x v="3"/>
    <x v="62"/>
    <s v="0441"/>
    <s v="Os (Hedm.)"/>
    <s v="1"/>
    <s v="Menn"/>
    <x v="1"/>
    <x v="1"/>
    <x v="6"/>
    <x v="12"/>
  </r>
  <r>
    <x v="3"/>
    <s v="04"/>
    <x v="3"/>
    <x v="62"/>
    <s v="0441"/>
    <s v="Os (Hedm.)"/>
    <s v="1"/>
    <s v="Menn"/>
    <x v="2"/>
    <x v="2"/>
    <x v="6"/>
    <x v="4"/>
  </r>
  <r>
    <x v="3"/>
    <s v="04"/>
    <x v="3"/>
    <x v="62"/>
    <s v="0441"/>
    <s v="Os (Hedm.)"/>
    <s v="1"/>
    <s v="Menn"/>
    <x v="3"/>
    <x v="3"/>
    <x v="6"/>
    <x v="27"/>
  </r>
  <r>
    <x v="3"/>
    <s v="04"/>
    <x v="3"/>
    <x v="62"/>
    <s v="0441"/>
    <s v="Os (Hedm.)"/>
    <s v="1"/>
    <s v="Menn"/>
    <x v="4"/>
    <x v="4"/>
    <x v="6"/>
    <x v="11"/>
  </r>
  <r>
    <x v="3"/>
    <s v="04"/>
    <x v="3"/>
    <x v="62"/>
    <s v="0441"/>
    <s v="Os (Hedm.)"/>
    <s v="1"/>
    <s v="Menn"/>
    <x v="5"/>
    <x v="5"/>
    <x v="6"/>
    <x v="4"/>
  </r>
  <r>
    <x v="3"/>
    <s v="04"/>
    <x v="3"/>
    <x v="62"/>
    <s v="0441"/>
    <s v="Os (Hedm.)"/>
    <s v="2"/>
    <s v="Kvinner"/>
    <x v="0"/>
    <x v="0"/>
    <x v="7"/>
    <x v="12"/>
  </r>
  <r>
    <x v="3"/>
    <s v="04"/>
    <x v="3"/>
    <x v="62"/>
    <s v="0441"/>
    <s v="Os (Hedm.)"/>
    <s v="2"/>
    <s v="Kvinner"/>
    <x v="1"/>
    <x v="1"/>
    <x v="7"/>
    <x v="0"/>
  </r>
  <r>
    <x v="3"/>
    <s v="04"/>
    <x v="3"/>
    <x v="62"/>
    <s v="0441"/>
    <s v="Os (Hedm.)"/>
    <s v="2"/>
    <s v="Kvinner"/>
    <x v="2"/>
    <x v="2"/>
    <x v="7"/>
    <x v="12"/>
  </r>
  <r>
    <x v="3"/>
    <s v="04"/>
    <x v="3"/>
    <x v="62"/>
    <s v="0441"/>
    <s v="Os (Hedm.)"/>
    <s v="2"/>
    <s v="Kvinner"/>
    <x v="3"/>
    <x v="3"/>
    <x v="7"/>
    <x v="40"/>
  </r>
  <r>
    <x v="3"/>
    <s v="04"/>
    <x v="3"/>
    <x v="62"/>
    <s v="0441"/>
    <s v="Os (Hedm.)"/>
    <s v="2"/>
    <s v="Kvinner"/>
    <x v="4"/>
    <x v="4"/>
    <x v="7"/>
    <x v="5"/>
  </r>
  <r>
    <x v="3"/>
    <s v="04"/>
    <x v="3"/>
    <x v="62"/>
    <s v="0441"/>
    <s v="Os (Hedm.)"/>
    <s v="2"/>
    <s v="Kvinner"/>
    <x v="5"/>
    <x v="5"/>
    <x v="7"/>
    <x v="12"/>
  </r>
  <r>
    <x v="3"/>
    <s v="04"/>
    <x v="3"/>
    <x v="62"/>
    <s v="0441"/>
    <s v="Os (Hedm.)"/>
    <s v="1"/>
    <s v="Menn"/>
    <x v="0"/>
    <x v="0"/>
    <x v="7"/>
    <x v="15"/>
  </r>
  <r>
    <x v="3"/>
    <s v="04"/>
    <x v="3"/>
    <x v="62"/>
    <s v="0441"/>
    <s v="Os (Hedm.)"/>
    <s v="1"/>
    <s v="Menn"/>
    <x v="1"/>
    <x v="1"/>
    <x v="7"/>
    <x v="0"/>
  </r>
  <r>
    <x v="3"/>
    <s v="04"/>
    <x v="3"/>
    <x v="62"/>
    <s v="0441"/>
    <s v="Os (Hedm.)"/>
    <s v="1"/>
    <s v="Menn"/>
    <x v="2"/>
    <x v="2"/>
    <x v="7"/>
    <x v="24"/>
  </r>
  <r>
    <x v="3"/>
    <s v="04"/>
    <x v="3"/>
    <x v="62"/>
    <s v="0441"/>
    <s v="Os (Hedm.)"/>
    <s v="1"/>
    <s v="Menn"/>
    <x v="3"/>
    <x v="3"/>
    <x v="7"/>
    <x v="41"/>
  </r>
  <r>
    <x v="3"/>
    <s v="04"/>
    <x v="3"/>
    <x v="62"/>
    <s v="0441"/>
    <s v="Os (Hedm.)"/>
    <s v="1"/>
    <s v="Menn"/>
    <x v="4"/>
    <x v="4"/>
    <x v="7"/>
    <x v="4"/>
  </r>
  <r>
    <x v="3"/>
    <s v="04"/>
    <x v="3"/>
    <x v="62"/>
    <s v="0441"/>
    <s v="Os (Hedm.)"/>
    <s v="1"/>
    <s v="Menn"/>
    <x v="5"/>
    <x v="5"/>
    <x v="7"/>
    <x v="14"/>
  </r>
  <r>
    <x v="4"/>
    <s v="05"/>
    <x v="4"/>
    <x v="63"/>
    <s v="0501"/>
    <s v="Lillehammer"/>
    <s v="2"/>
    <s v="Kvinner"/>
    <x v="0"/>
    <x v="0"/>
    <x v="0"/>
    <x v="21"/>
  </r>
  <r>
    <x v="4"/>
    <s v="05"/>
    <x v="4"/>
    <x v="63"/>
    <s v="0501"/>
    <s v="Lillehammer"/>
    <s v="2"/>
    <s v="Kvinner"/>
    <x v="1"/>
    <x v="1"/>
    <x v="0"/>
    <x v="12"/>
  </r>
  <r>
    <x v="4"/>
    <s v="05"/>
    <x v="4"/>
    <x v="63"/>
    <s v="0501"/>
    <s v="Lillehammer"/>
    <s v="2"/>
    <s v="Kvinner"/>
    <x v="2"/>
    <x v="2"/>
    <x v="0"/>
    <x v="15"/>
  </r>
  <r>
    <x v="4"/>
    <s v="05"/>
    <x v="4"/>
    <x v="63"/>
    <s v="0501"/>
    <s v="Lillehammer"/>
    <s v="2"/>
    <s v="Kvinner"/>
    <x v="3"/>
    <x v="3"/>
    <x v="0"/>
    <x v="20"/>
  </r>
  <r>
    <x v="4"/>
    <s v="05"/>
    <x v="4"/>
    <x v="63"/>
    <s v="0501"/>
    <s v="Lillehammer"/>
    <s v="2"/>
    <s v="Kvinner"/>
    <x v="4"/>
    <x v="4"/>
    <x v="0"/>
    <x v="36"/>
  </r>
  <r>
    <x v="4"/>
    <s v="05"/>
    <x v="4"/>
    <x v="63"/>
    <s v="0501"/>
    <s v="Lillehammer"/>
    <s v="2"/>
    <s v="Kvinner"/>
    <x v="5"/>
    <x v="5"/>
    <x v="0"/>
    <x v="7"/>
  </r>
  <r>
    <x v="4"/>
    <s v="05"/>
    <x v="4"/>
    <x v="63"/>
    <s v="0501"/>
    <s v="Lillehammer"/>
    <s v="1"/>
    <s v="Menn"/>
    <x v="0"/>
    <x v="0"/>
    <x v="0"/>
    <x v="21"/>
  </r>
  <r>
    <x v="4"/>
    <s v="05"/>
    <x v="4"/>
    <x v="63"/>
    <s v="0501"/>
    <s v="Lillehammer"/>
    <s v="1"/>
    <s v="Menn"/>
    <x v="1"/>
    <x v="1"/>
    <x v="0"/>
    <x v="36"/>
  </r>
  <r>
    <x v="4"/>
    <s v="05"/>
    <x v="4"/>
    <x v="63"/>
    <s v="0501"/>
    <s v="Lillehammer"/>
    <s v="1"/>
    <s v="Menn"/>
    <x v="2"/>
    <x v="2"/>
    <x v="0"/>
    <x v="28"/>
  </r>
  <r>
    <x v="4"/>
    <s v="05"/>
    <x v="4"/>
    <x v="63"/>
    <s v="0501"/>
    <s v="Lillehammer"/>
    <s v="1"/>
    <s v="Menn"/>
    <x v="3"/>
    <x v="3"/>
    <x v="0"/>
    <x v="57"/>
  </r>
  <r>
    <x v="4"/>
    <s v="05"/>
    <x v="4"/>
    <x v="63"/>
    <s v="0501"/>
    <s v="Lillehammer"/>
    <s v="1"/>
    <s v="Menn"/>
    <x v="4"/>
    <x v="4"/>
    <x v="0"/>
    <x v="58"/>
  </r>
  <r>
    <x v="4"/>
    <s v="05"/>
    <x v="4"/>
    <x v="63"/>
    <s v="0501"/>
    <s v="Lillehammer"/>
    <s v="1"/>
    <s v="Menn"/>
    <x v="5"/>
    <x v="5"/>
    <x v="0"/>
    <x v="41"/>
  </r>
  <r>
    <x v="4"/>
    <s v="05"/>
    <x v="4"/>
    <x v="63"/>
    <s v="0501"/>
    <s v="Lillehammer"/>
    <s v="2"/>
    <s v="Kvinner"/>
    <x v="0"/>
    <x v="0"/>
    <x v="1"/>
    <x v="7"/>
  </r>
  <r>
    <x v="4"/>
    <s v="05"/>
    <x v="4"/>
    <x v="63"/>
    <s v="0501"/>
    <s v="Lillehammer"/>
    <s v="2"/>
    <s v="Kvinner"/>
    <x v="1"/>
    <x v="1"/>
    <x v="1"/>
    <x v="23"/>
  </r>
  <r>
    <x v="4"/>
    <s v="05"/>
    <x v="4"/>
    <x v="63"/>
    <s v="0501"/>
    <s v="Lillehammer"/>
    <s v="2"/>
    <s v="Kvinner"/>
    <x v="2"/>
    <x v="2"/>
    <x v="1"/>
    <x v="13"/>
  </r>
  <r>
    <x v="4"/>
    <s v="05"/>
    <x v="4"/>
    <x v="63"/>
    <s v="0501"/>
    <s v="Lillehammer"/>
    <s v="2"/>
    <s v="Kvinner"/>
    <x v="3"/>
    <x v="3"/>
    <x v="1"/>
    <x v="4"/>
  </r>
  <r>
    <x v="4"/>
    <s v="05"/>
    <x v="4"/>
    <x v="63"/>
    <s v="0501"/>
    <s v="Lillehammer"/>
    <s v="2"/>
    <s v="Kvinner"/>
    <x v="4"/>
    <x v="4"/>
    <x v="1"/>
    <x v="21"/>
  </r>
  <r>
    <x v="4"/>
    <s v="05"/>
    <x v="4"/>
    <x v="63"/>
    <s v="0501"/>
    <s v="Lillehammer"/>
    <s v="2"/>
    <s v="Kvinner"/>
    <x v="5"/>
    <x v="5"/>
    <x v="1"/>
    <x v="12"/>
  </r>
  <r>
    <x v="4"/>
    <s v="05"/>
    <x v="4"/>
    <x v="63"/>
    <s v="0501"/>
    <s v="Lillehammer"/>
    <s v="1"/>
    <s v="Menn"/>
    <x v="0"/>
    <x v="0"/>
    <x v="1"/>
    <x v="24"/>
  </r>
  <r>
    <x v="4"/>
    <s v="05"/>
    <x v="4"/>
    <x v="63"/>
    <s v="0501"/>
    <s v="Lillehammer"/>
    <s v="1"/>
    <s v="Menn"/>
    <x v="1"/>
    <x v="1"/>
    <x v="1"/>
    <x v="36"/>
  </r>
  <r>
    <x v="4"/>
    <s v="05"/>
    <x v="4"/>
    <x v="63"/>
    <s v="0501"/>
    <s v="Lillehammer"/>
    <s v="1"/>
    <s v="Menn"/>
    <x v="2"/>
    <x v="2"/>
    <x v="1"/>
    <x v="45"/>
  </r>
  <r>
    <x v="4"/>
    <s v="05"/>
    <x v="4"/>
    <x v="63"/>
    <s v="0501"/>
    <s v="Lillehammer"/>
    <s v="1"/>
    <s v="Menn"/>
    <x v="3"/>
    <x v="3"/>
    <x v="1"/>
    <x v="75"/>
  </r>
  <r>
    <x v="4"/>
    <s v="05"/>
    <x v="4"/>
    <x v="63"/>
    <s v="0501"/>
    <s v="Lillehammer"/>
    <s v="1"/>
    <s v="Menn"/>
    <x v="4"/>
    <x v="4"/>
    <x v="1"/>
    <x v="61"/>
  </r>
  <r>
    <x v="4"/>
    <s v="05"/>
    <x v="4"/>
    <x v="63"/>
    <s v="0501"/>
    <s v="Lillehammer"/>
    <s v="1"/>
    <s v="Menn"/>
    <x v="5"/>
    <x v="5"/>
    <x v="1"/>
    <x v="45"/>
  </r>
  <r>
    <x v="4"/>
    <s v="05"/>
    <x v="4"/>
    <x v="63"/>
    <s v="0501"/>
    <s v="Lillehammer"/>
    <s v="2"/>
    <s v="Kvinner"/>
    <x v="0"/>
    <x v="0"/>
    <x v="2"/>
    <x v="15"/>
  </r>
  <r>
    <x v="4"/>
    <s v="05"/>
    <x v="4"/>
    <x v="63"/>
    <s v="0501"/>
    <s v="Lillehammer"/>
    <s v="2"/>
    <s v="Kvinner"/>
    <x v="1"/>
    <x v="1"/>
    <x v="2"/>
    <x v="13"/>
  </r>
  <r>
    <x v="4"/>
    <s v="05"/>
    <x v="4"/>
    <x v="63"/>
    <s v="0501"/>
    <s v="Lillehammer"/>
    <s v="2"/>
    <s v="Kvinner"/>
    <x v="2"/>
    <x v="2"/>
    <x v="2"/>
    <x v="13"/>
  </r>
  <r>
    <x v="4"/>
    <s v="05"/>
    <x v="4"/>
    <x v="63"/>
    <s v="0501"/>
    <s v="Lillehammer"/>
    <s v="2"/>
    <s v="Kvinner"/>
    <x v="3"/>
    <x v="3"/>
    <x v="2"/>
    <x v="2"/>
  </r>
  <r>
    <x v="4"/>
    <s v="05"/>
    <x v="4"/>
    <x v="63"/>
    <s v="0501"/>
    <s v="Lillehammer"/>
    <s v="2"/>
    <s v="Kvinner"/>
    <x v="4"/>
    <x v="4"/>
    <x v="2"/>
    <x v="15"/>
  </r>
  <r>
    <x v="4"/>
    <s v="05"/>
    <x v="4"/>
    <x v="63"/>
    <s v="0501"/>
    <s v="Lillehammer"/>
    <s v="2"/>
    <s v="Kvinner"/>
    <x v="5"/>
    <x v="5"/>
    <x v="2"/>
    <x v="6"/>
  </r>
  <r>
    <x v="4"/>
    <s v="05"/>
    <x v="4"/>
    <x v="63"/>
    <s v="0501"/>
    <s v="Lillehammer"/>
    <s v="1"/>
    <s v="Menn"/>
    <x v="0"/>
    <x v="0"/>
    <x v="2"/>
    <x v="20"/>
  </r>
  <r>
    <x v="4"/>
    <s v="05"/>
    <x v="4"/>
    <x v="63"/>
    <s v="0501"/>
    <s v="Lillehammer"/>
    <s v="1"/>
    <s v="Menn"/>
    <x v="1"/>
    <x v="1"/>
    <x v="2"/>
    <x v="6"/>
  </r>
  <r>
    <x v="4"/>
    <s v="05"/>
    <x v="4"/>
    <x v="63"/>
    <s v="0501"/>
    <s v="Lillehammer"/>
    <s v="1"/>
    <s v="Menn"/>
    <x v="2"/>
    <x v="2"/>
    <x v="2"/>
    <x v="51"/>
  </r>
  <r>
    <x v="4"/>
    <s v="05"/>
    <x v="4"/>
    <x v="63"/>
    <s v="0501"/>
    <s v="Lillehammer"/>
    <s v="1"/>
    <s v="Menn"/>
    <x v="3"/>
    <x v="3"/>
    <x v="2"/>
    <x v="9"/>
  </r>
  <r>
    <x v="4"/>
    <s v="05"/>
    <x v="4"/>
    <x v="63"/>
    <s v="0501"/>
    <s v="Lillehammer"/>
    <s v="1"/>
    <s v="Menn"/>
    <x v="4"/>
    <x v="4"/>
    <x v="2"/>
    <x v="35"/>
  </r>
  <r>
    <x v="4"/>
    <s v="05"/>
    <x v="4"/>
    <x v="63"/>
    <s v="0501"/>
    <s v="Lillehammer"/>
    <s v="1"/>
    <s v="Menn"/>
    <x v="5"/>
    <x v="5"/>
    <x v="2"/>
    <x v="32"/>
  </r>
  <r>
    <x v="4"/>
    <s v="05"/>
    <x v="4"/>
    <x v="63"/>
    <s v="0501"/>
    <s v="Lillehammer"/>
    <s v="2"/>
    <s v="Kvinner"/>
    <x v="0"/>
    <x v="0"/>
    <x v="3"/>
    <x v="6"/>
  </r>
  <r>
    <x v="4"/>
    <s v="05"/>
    <x v="4"/>
    <x v="63"/>
    <s v="0501"/>
    <s v="Lillehammer"/>
    <s v="2"/>
    <s v="Kvinner"/>
    <x v="1"/>
    <x v="1"/>
    <x v="3"/>
    <x v="15"/>
  </r>
  <r>
    <x v="4"/>
    <s v="05"/>
    <x v="4"/>
    <x v="63"/>
    <s v="0501"/>
    <s v="Lillehammer"/>
    <s v="2"/>
    <s v="Kvinner"/>
    <x v="2"/>
    <x v="2"/>
    <x v="3"/>
    <x v="5"/>
  </r>
  <r>
    <x v="4"/>
    <s v="05"/>
    <x v="4"/>
    <x v="63"/>
    <s v="0501"/>
    <s v="Lillehammer"/>
    <s v="2"/>
    <s v="Kvinner"/>
    <x v="3"/>
    <x v="3"/>
    <x v="3"/>
    <x v="7"/>
  </r>
  <r>
    <x v="4"/>
    <s v="05"/>
    <x v="4"/>
    <x v="63"/>
    <s v="0501"/>
    <s v="Lillehammer"/>
    <s v="2"/>
    <s v="Kvinner"/>
    <x v="4"/>
    <x v="4"/>
    <x v="3"/>
    <x v="6"/>
  </r>
  <r>
    <x v="4"/>
    <s v="05"/>
    <x v="4"/>
    <x v="63"/>
    <s v="0501"/>
    <s v="Lillehammer"/>
    <s v="2"/>
    <s v="Kvinner"/>
    <x v="5"/>
    <x v="5"/>
    <x v="3"/>
    <x v="19"/>
  </r>
  <r>
    <x v="4"/>
    <s v="05"/>
    <x v="4"/>
    <x v="63"/>
    <s v="0501"/>
    <s v="Lillehammer"/>
    <s v="1"/>
    <s v="Menn"/>
    <x v="0"/>
    <x v="0"/>
    <x v="3"/>
    <x v="13"/>
  </r>
  <r>
    <x v="4"/>
    <s v="05"/>
    <x v="4"/>
    <x v="63"/>
    <s v="0501"/>
    <s v="Lillehammer"/>
    <s v="1"/>
    <s v="Menn"/>
    <x v="1"/>
    <x v="1"/>
    <x v="3"/>
    <x v="36"/>
  </r>
  <r>
    <x v="4"/>
    <s v="05"/>
    <x v="4"/>
    <x v="63"/>
    <s v="0501"/>
    <s v="Lillehammer"/>
    <s v="1"/>
    <s v="Menn"/>
    <x v="2"/>
    <x v="2"/>
    <x v="3"/>
    <x v="45"/>
  </r>
  <r>
    <x v="4"/>
    <s v="05"/>
    <x v="4"/>
    <x v="63"/>
    <s v="0501"/>
    <s v="Lillehammer"/>
    <s v="1"/>
    <s v="Menn"/>
    <x v="3"/>
    <x v="3"/>
    <x v="3"/>
    <x v="95"/>
  </r>
  <r>
    <x v="4"/>
    <s v="05"/>
    <x v="4"/>
    <x v="63"/>
    <s v="0501"/>
    <s v="Lillehammer"/>
    <s v="1"/>
    <s v="Menn"/>
    <x v="4"/>
    <x v="4"/>
    <x v="3"/>
    <x v="28"/>
  </r>
  <r>
    <x v="4"/>
    <s v="05"/>
    <x v="4"/>
    <x v="63"/>
    <s v="0501"/>
    <s v="Lillehammer"/>
    <s v="1"/>
    <s v="Menn"/>
    <x v="5"/>
    <x v="5"/>
    <x v="3"/>
    <x v="51"/>
  </r>
  <r>
    <x v="4"/>
    <s v="05"/>
    <x v="4"/>
    <x v="63"/>
    <s v="0501"/>
    <s v="Lillehammer"/>
    <s v="2"/>
    <s v="Kvinner"/>
    <x v="0"/>
    <x v="0"/>
    <x v="4"/>
    <x v="5"/>
  </r>
  <r>
    <x v="4"/>
    <s v="05"/>
    <x v="4"/>
    <x v="63"/>
    <s v="0501"/>
    <s v="Lillehammer"/>
    <s v="2"/>
    <s v="Kvinner"/>
    <x v="1"/>
    <x v="1"/>
    <x v="4"/>
    <x v="1"/>
  </r>
  <r>
    <x v="4"/>
    <s v="05"/>
    <x v="4"/>
    <x v="63"/>
    <s v="0501"/>
    <s v="Lillehammer"/>
    <s v="2"/>
    <s v="Kvinner"/>
    <x v="2"/>
    <x v="2"/>
    <x v="4"/>
    <x v="12"/>
  </r>
  <r>
    <x v="4"/>
    <s v="05"/>
    <x v="4"/>
    <x v="63"/>
    <s v="0501"/>
    <s v="Lillehammer"/>
    <s v="2"/>
    <s v="Kvinner"/>
    <x v="3"/>
    <x v="3"/>
    <x v="4"/>
    <x v="19"/>
  </r>
  <r>
    <x v="4"/>
    <s v="05"/>
    <x v="4"/>
    <x v="63"/>
    <s v="0501"/>
    <s v="Lillehammer"/>
    <s v="2"/>
    <s v="Kvinner"/>
    <x v="4"/>
    <x v="4"/>
    <x v="4"/>
    <x v="13"/>
  </r>
  <r>
    <x v="4"/>
    <s v="05"/>
    <x v="4"/>
    <x v="63"/>
    <s v="0501"/>
    <s v="Lillehammer"/>
    <s v="2"/>
    <s v="Kvinner"/>
    <x v="5"/>
    <x v="5"/>
    <x v="4"/>
    <x v="6"/>
  </r>
  <r>
    <x v="4"/>
    <s v="05"/>
    <x v="4"/>
    <x v="63"/>
    <s v="0501"/>
    <s v="Lillehammer"/>
    <s v="1"/>
    <s v="Menn"/>
    <x v="0"/>
    <x v="0"/>
    <x v="4"/>
    <x v="36"/>
  </r>
  <r>
    <x v="4"/>
    <s v="05"/>
    <x v="4"/>
    <x v="63"/>
    <s v="0501"/>
    <s v="Lillehammer"/>
    <s v="1"/>
    <s v="Menn"/>
    <x v="1"/>
    <x v="1"/>
    <x v="4"/>
    <x v="6"/>
  </r>
  <r>
    <x v="4"/>
    <s v="05"/>
    <x v="4"/>
    <x v="63"/>
    <s v="0501"/>
    <s v="Lillehammer"/>
    <s v="1"/>
    <s v="Menn"/>
    <x v="2"/>
    <x v="2"/>
    <x v="4"/>
    <x v="63"/>
  </r>
  <r>
    <x v="4"/>
    <s v="05"/>
    <x v="4"/>
    <x v="63"/>
    <s v="0501"/>
    <s v="Lillehammer"/>
    <s v="1"/>
    <s v="Menn"/>
    <x v="3"/>
    <x v="3"/>
    <x v="4"/>
    <x v="26"/>
  </r>
  <r>
    <x v="4"/>
    <s v="05"/>
    <x v="4"/>
    <x v="63"/>
    <s v="0501"/>
    <s v="Lillehammer"/>
    <s v="1"/>
    <s v="Menn"/>
    <x v="4"/>
    <x v="4"/>
    <x v="4"/>
    <x v="35"/>
  </r>
  <r>
    <x v="4"/>
    <s v="05"/>
    <x v="4"/>
    <x v="63"/>
    <s v="0501"/>
    <s v="Lillehammer"/>
    <s v="1"/>
    <s v="Menn"/>
    <x v="5"/>
    <x v="5"/>
    <x v="4"/>
    <x v="38"/>
  </r>
  <r>
    <x v="4"/>
    <s v="05"/>
    <x v="4"/>
    <x v="63"/>
    <s v="0501"/>
    <s v="Lillehammer"/>
    <s v="2"/>
    <s v="Kvinner"/>
    <x v="0"/>
    <x v="0"/>
    <x v="5"/>
    <x v="0"/>
  </r>
  <r>
    <x v="4"/>
    <s v="05"/>
    <x v="4"/>
    <x v="63"/>
    <s v="0501"/>
    <s v="Lillehammer"/>
    <s v="2"/>
    <s v="Kvinner"/>
    <x v="1"/>
    <x v="1"/>
    <x v="5"/>
    <x v="5"/>
  </r>
  <r>
    <x v="4"/>
    <s v="05"/>
    <x v="4"/>
    <x v="63"/>
    <s v="0501"/>
    <s v="Lillehammer"/>
    <s v="2"/>
    <s v="Kvinner"/>
    <x v="2"/>
    <x v="2"/>
    <x v="5"/>
    <x v="19"/>
  </r>
  <r>
    <x v="4"/>
    <s v="05"/>
    <x v="4"/>
    <x v="63"/>
    <s v="0501"/>
    <s v="Lillehammer"/>
    <s v="2"/>
    <s v="Kvinner"/>
    <x v="3"/>
    <x v="3"/>
    <x v="5"/>
    <x v="1"/>
  </r>
  <r>
    <x v="4"/>
    <s v="05"/>
    <x v="4"/>
    <x v="63"/>
    <s v="0501"/>
    <s v="Lillehammer"/>
    <s v="2"/>
    <s v="Kvinner"/>
    <x v="4"/>
    <x v="4"/>
    <x v="5"/>
    <x v="5"/>
  </r>
  <r>
    <x v="4"/>
    <s v="05"/>
    <x v="4"/>
    <x v="63"/>
    <s v="0501"/>
    <s v="Lillehammer"/>
    <s v="2"/>
    <s v="Kvinner"/>
    <x v="5"/>
    <x v="5"/>
    <x v="5"/>
    <x v="15"/>
  </r>
  <r>
    <x v="4"/>
    <s v="05"/>
    <x v="4"/>
    <x v="63"/>
    <s v="0501"/>
    <s v="Lillehammer"/>
    <s v="1"/>
    <s v="Menn"/>
    <x v="0"/>
    <x v="0"/>
    <x v="5"/>
    <x v="4"/>
  </r>
  <r>
    <x v="4"/>
    <s v="05"/>
    <x v="4"/>
    <x v="63"/>
    <s v="0501"/>
    <s v="Lillehammer"/>
    <s v="1"/>
    <s v="Menn"/>
    <x v="1"/>
    <x v="1"/>
    <x v="5"/>
    <x v="13"/>
  </r>
  <r>
    <x v="4"/>
    <s v="05"/>
    <x v="4"/>
    <x v="63"/>
    <s v="0501"/>
    <s v="Lillehammer"/>
    <s v="1"/>
    <s v="Menn"/>
    <x v="2"/>
    <x v="2"/>
    <x v="5"/>
    <x v="16"/>
  </r>
  <r>
    <x v="4"/>
    <s v="05"/>
    <x v="4"/>
    <x v="63"/>
    <s v="0501"/>
    <s v="Lillehammer"/>
    <s v="1"/>
    <s v="Menn"/>
    <x v="3"/>
    <x v="3"/>
    <x v="5"/>
    <x v="62"/>
  </r>
  <r>
    <x v="4"/>
    <s v="05"/>
    <x v="4"/>
    <x v="63"/>
    <s v="0501"/>
    <s v="Lillehammer"/>
    <s v="1"/>
    <s v="Menn"/>
    <x v="4"/>
    <x v="4"/>
    <x v="5"/>
    <x v="72"/>
  </r>
  <r>
    <x v="4"/>
    <s v="05"/>
    <x v="4"/>
    <x v="63"/>
    <s v="0501"/>
    <s v="Lillehammer"/>
    <s v="1"/>
    <s v="Menn"/>
    <x v="5"/>
    <x v="5"/>
    <x v="5"/>
    <x v="45"/>
  </r>
  <r>
    <x v="4"/>
    <s v="05"/>
    <x v="4"/>
    <x v="63"/>
    <s v="0501"/>
    <s v="Lillehammer"/>
    <s v="2"/>
    <s v="Kvinner"/>
    <x v="0"/>
    <x v="0"/>
    <x v="6"/>
    <x v="19"/>
  </r>
  <r>
    <x v="4"/>
    <s v="05"/>
    <x v="4"/>
    <x v="63"/>
    <s v="0501"/>
    <s v="Lillehammer"/>
    <s v="2"/>
    <s v="Kvinner"/>
    <x v="1"/>
    <x v="1"/>
    <x v="6"/>
    <x v="1"/>
  </r>
  <r>
    <x v="4"/>
    <s v="05"/>
    <x v="4"/>
    <x v="63"/>
    <s v="0501"/>
    <s v="Lillehammer"/>
    <s v="2"/>
    <s v="Kvinner"/>
    <x v="2"/>
    <x v="2"/>
    <x v="6"/>
    <x v="5"/>
  </r>
  <r>
    <x v="4"/>
    <s v="05"/>
    <x v="4"/>
    <x v="63"/>
    <s v="0501"/>
    <s v="Lillehammer"/>
    <s v="2"/>
    <s v="Kvinner"/>
    <x v="3"/>
    <x v="3"/>
    <x v="6"/>
    <x v="12"/>
  </r>
  <r>
    <x v="4"/>
    <s v="05"/>
    <x v="4"/>
    <x v="63"/>
    <s v="0501"/>
    <s v="Lillehammer"/>
    <s v="2"/>
    <s v="Kvinner"/>
    <x v="4"/>
    <x v="4"/>
    <x v="6"/>
    <x v="12"/>
  </r>
  <r>
    <x v="4"/>
    <s v="05"/>
    <x v="4"/>
    <x v="63"/>
    <s v="0501"/>
    <s v="Lillehammer"/>
    <s v="2"/>
    <s v="Kvinner"/>
    <x v="5"/>
    <x v="5"/>
    <x v="6"/>
    <x v="36"/>
  </r>
  <r>
    <x v="4"/>
    <s v="05"/>
    <x v="4"/>
    <x v="63"/>
    <s v="0501"/>
    <s v="Lillehammer"/>
    <s v="1"/>
    <s v="Menn"/>
    <x v="0"/>
    <x v="0"/>
    <x v="6"/>
    <x v="20"/>
  </r>
  <r>
    <x v="4"/>
    <s v="05"/>
    <x v="4"/>
    <x v="63"/>
    <s v="0501"/>
    <s v="Lillehammer"/>
    <s v="1"/>
    <s v="Menn"/>
    <x v="1"/>
    <x v="1"/>
    <x v="6"/>
    <x v="6"/>
  </r>
  <r>
    <x v="4"/>
    <s v="05"/>
    <x v="4"/>
    <x v="63"/>
    <s v="0501"/>
    <s v="Lillehammer"/>
    <s v="1"/>
    <s v="Menn"/>
    <x v="2"/>
    <x v="2"/>
    <x v="6"/>
    <x v="16"/>
  </r>
  <r>
    <x v="4"/>
    <s v="05"/>
    <x v="4"/>
    <x v="63"/>
    <s v="0501"/>
    <s v="Lillehammer"/>
    <s v="1"/>
    <s v="Menn"/>
    <x v="3"/>
    <x v="3"/>
    <x v="6"/>
    <x v="30"/>
  </r>
  <r>
    <x v="4"/>
    <s v="05"/>
    <x v="4"/>
    <x v="63"/>
    <s v="0501"/>
    <s v="Lillehammer"/>
    <s v="1"/>
    <s v="Menn"/>
    <x v="4"/>
    <x v="4"/>
    <x v="6"/>
    <x v="62"/>
  </r>
  <r>
    <x v="4"/>
    <s v="05"/>
    <x v="4"/>
    <x v="63"/>
    <s v="0501"/>
    <s v="Lillehammer"/>
    <s v="1"/>
    <s v="Menn"/>
    <x v="5"/>
    <x v="5"/>
    <x v="6"/>
    <x v="45"/>
  </r>
  <r>
    <x v="4"/>
    <s v="05"/>
    <x v="4"/>
    <x v="63"/>
    <s v="0501"/>
    <s v="Lillehammer"/>
    <s v="2"/>
    <s v="Kvinner"/>
    <x v="0"/>
    <x v="0"/>
    <x v="7"/>
    <x v="7"/>
  </r>
  <r>
    <x v="4"/>
    <s v="05"/>
    <x v="4"/>
    <x v="63"/>
    <s v="0501"/>
    <s v="Lillehammer"/>
    <s v="2"/>
    <s v="Kvinner"/>
    <x v="1"/>
    <x v="1"/>
    <x v="7"/>
    <x v="19"/>
  </r>
  <r>
    <x v="4"/>
    <s v="05"/>
    <x v="4"/>
    <x v="63"/>
    <s v="0501"/>
    <s v="Lillehammer"/>
    <s v="2"/>
    <s v="Kvinner"/>
    <x v="2"/>
    <x v="2"/>
    <x v="7"/>
    <x v="12"/>
  </r>
  <r>
    <x v="4"/>
    <s v="05"/>
    <x v="4"/>
    <x v="63"/>
    <s v="0501"/>
    <s v="Lillehammer"/>
    <s v="2"/>
    <s v="Kvinner"/>
    <x v="3"/>
    <x v="3"/>
    <x v="7"/>
    <x v="12"/>
  </r>
  <r>
    <x v="4"/>
    <s v="05"/>
    <x v="4"/>
    <x v="63"/>
    <s v="0501"/>
    <s v="Lillehammer"/>
    <s v="2"/>
    <s v="Kvinner"/>
    <x v="4"/>
    <x v="4"/>
    <x v="7"/>
    <x v="6"/>
  </r>
  <r>
    <x v="4"/>
    <s v="05"/>
    <x v="4"/>
    <x v="63"/>
    <s v="0501"/>
    <s v="Lillehammer"/>
    <s v="2"/>
    <s v="Kvinner"/>
    <x v="5"/>
    <x v="5"/>
    <x v="7"/>
    <x v="15"/>
  </r>
  <r>
    <x v="4"/>
    <s v="05"/>
    <x v="4"/>
    <x v="63"/>
    <s v="0501"/>
    <s v="Lillehammer"/>
    <s v="1"/>
    <s v="Menn"/>
    <x v="0"/>
    <x v="0"/>
    <x v="7"/>
    <x v="14"/>
  </r>
  <r>
    <x v="4"/>
    <s v="05"/>
    <x v="4"/>
    <x v="63"/>
    <s v="0501"/>
    <s v="Lillehammer"/>
    <s v="1"/>
    <s v="Menn"/>
    <x v="1"/>
    <x v="1"/>
    <x v="7"/>
    <x v="2"/>
  </r>
  <r>
    <x v="4"/>
    <s v="05"/>
    <x v="4"/>
    <x v="63"/>
    <s v="0501"/>
    <s v="Lillehammer"/>
    <s v="1"/>
    <s v="Menn"/>
    <x v="2"/>
    <x v="2"/>
    <x v="7"/>
    <x v="38"/>
  </r>
  <r>
    <x v="4"/>
    <s v="05"/>
    <x v="4"/>
    <x v="63"/>
    <s v="0501"/>
    <s v="Lillehammer"/>
    <s v="1"/>
    <s v="Menn"/>
    <x v="3"/>
    <x v="3"/>
    <x v="7"/>
    <x v="30"/>
  </r>
  <r>
    <x v="4"/>
    <s v="05"/>
    <x v="4"/>
    <x v="63"/>
    <s v="0501"/>
    <s v="Lillehammer"/>
    <s v="1"/>
    <s v="Menn"/>
    <x v="4"/>
    <x v="4"/>
    <x v="7"/>
    <x v="30"/>
  </r>
  <r>
    <x v="4"/>
    <s v="05"/>
    <x v="4"/>
    <x v="63"/>
    <s v="0501"/>
    <s v="Lillehammer"/>
    <s v="1"/>
    <s v="Menn"/>
    <x v="5"/>
    <x v="5"/>
    <x v="7"/>
    <x v="45"/>
  </r>
  <r>
    <x v="4"/>
    <s v="05"/>
    <x v="4"/>
    <x v="64"/>
    <s v="0502"/>
    <s v="Gjøvik"/>
    <s v="2"/>
    <s v="Kvinner"/>
    <x v="0"/>
    <x v="0"/>
    <x v="0"/>
    <x v="19"/>
  </r>
  <r>
    <x v="4"/>
    <s v="05"/>
    <x v="4"/>
    <x v="64"/>
    <s v="0502"/>
    <s v="Gjøvik"/>
    <s v="2"/>
    <s v="Kvinner"/>
    <x v="1"/>
    <x v="1"/>
    <x v="0"/>
    <x v="7"/>
  </r>
  <r>
    <x v="4"/>
    <s v="05"/>
    <x v="4"/>
    <x v="64"/>
    <s v="0502"/>
    <s v="Gjøvik"/>
    <s v="2"/>
    <s v="Kvinner"/>
    <x v="2"/>
    <x v="2"/>
    <x v="0"/>
    <x v="20"/>
  </r>
  <r>
    <x v="4"/>
    <s v="05"/>
    <x v="4"/>
    <x v="64"/>
    <s v="0502"/>
    <s v="Gjøvik"/>
    <s v="2"/>
    <s v="Kvinner"/>
    <x v="3"/>
    <x v="3"/>
    <x v="0"/>
    <x v="8"/>
  </r>
  <r>
    <x v="4"/>
    <s v="05"/>
    <x v="4"/>
    <x v="64"/>
    <s v="0502"/>
    <s v="Gjøvik"/>
    <s v="2"/>
    <s v="Kvinner"/>
    <x v="4"/>
    <x v="4"/>
    <x v="0"/>
    <x v="38"/>
  </r>
  <r>
    <x v="4"/>
    <s v="05"/>
    <x v="4"/>
    <x v="64"/>
    <s v="0502"/>
    <s v="Gjøvik"/>
    <s v="2"/>
    <s v="Kvinner"/>
    <x v="5"/>
    <x v="5"/>
    <x v="0"/>
    <x v="36"/>
  </r>
  <r>
    <x v="4"/>
    <s v="05"/>
    <x v="4"/>
    <x v="64"/>
    <s v="0502"/>
    <s v="Gjøvik"/>
    <s v="1"/>
    <s v="Menn"/>
    <x v="0"/>
    <x v="0"/>
    <x v="0"/>
    <x v="32"/>
  </r>
  <r>
    <x v="4"/>
    <s v="05"/>
    <x v="4"/>
    <x v="64"/>
    <s v="0502"/>
    <s v="Gjøvik"/>
    <s v="1"/>
    <s v="Menn"/>
    <x v="1"/>
    <x v="1"/>
    <x v="0"/>
    <x v="6"/>
  </r>
  <r>
    <x v="4"/>
    <s v="05"/>
    <x v="4"/>
    <x v="64"/>
    <s v="0502"/>
    <s v="Gjøvik"/>
    <s v="1"/>
    <s v="Menn"/>
    <x v="2"/>
    <x v="2"/>
    <x v="0"/>
    <x v="37"/>
  </r>
  <r>
    <x v="4"/>
    <s v="05"/>
    <x v="4"/>
    <x v="64"/>
    <s v="0502"/>
    <s v="Gjøvik"/>
    <s v="1"/>
    <s v="Menn"/>
    <x v="3"/>
    <x v="3"/>
    <x v="0"/>
    <x v="126"/>
  </r>
  <r>
    <x v="4"/>
    <s v="05"/>
    <x v="4"/>
    <x v="64"/>
    <s v="0502"/>
    <s v="Gjøvik"/>
    <s v="1"/>
    <s v="Menn"/>
    <x v="4"/>
    <x v="4"/>
    <x v="0"/>
    <x v="107"/>
  </r>
  <r>
    <x v="4"/>
    <s v="05"/>
    <x v="4"/>
    <x v="64"/>
    <s v="0502"/>
    <s v="Gjøvik"/>
    <s v="1"/>
    <s v="Menn"/>
    <x v="5"/>
    <x v="5"/>
    <x v="0"/>
    <x v="34"/>
  </r>
  <r>
    <x v="4"/>
    <s v="05"/>
    <x v="4"/>
    <x v="64"/>
    <s v="0502"/>
    <s v="Gjøvik"/>
    <s v="2"/>
    <s v="Kvinner"/>
    <x v="0"/>
    <x v="0"/>
    <x v="1"/>
    <x v="1"/>
  </r>
  <r>
    <x v="4"/>
    <s v="05"/>
    <x v="4"/>
    <x v="64"/>
    <s v="0502"/>
    <s v="Gjøvik"/>
    <s v="2"/>
    <s v="Kvinner"/>
    <x v="1"/>
    <x v="1"/>
    <x v="1"/>
    <x v="0"/>
  </r>
  <r>
    <x v="4"/>
    <s v="05"/>
    <x v="4"/>
    <x v="64"/>
    <s v="0502"/>
    <s v="Gjøvik"/>
    <s v="2"/>
    <s v="Kvinner"/>
    <x v="2"/>
    <x v="2"/>
    <x v="1"/>
    <x v="55"/>
  </r>
  <r>
    <x v="4"/>
    <s v="05"/>
    <x v="4"/>
    <x v="64"/>
    <s v="0502"/>
    <s v="Gjøvik"/>
    <s v="2"/>
    <s v="Kvinner"/>
    <x v="3"/>
    <x v="3"/>
    <x v="1"/>
    <x v="35"/>
  </r>
  <r>
    <x v="4"/>
    <s v="05"/>
    <x v="4"/>
    <x v="64"/>
    <s v="0502"/>
    <s v="Gjøvik"/>
    <s v="2"/>
    <s v="Kvinner"/>
    <x v="4"/>
    <x v="4"/>
    <x v="1"/>
    <x v="56"/>
  </r>
  <r>
    <x v="4"/>
    <s v="05"/>
    <x v="4"/>
    <x v="64"/>
    <s v="0502"/>
    <s v="Gjøvik"/>
    <s v="2"/>
    <s v="Kvinner"/>
    <x v="5"/>
    <x v="5"/>
    <x v="1"/>
    <x v="2"/>
  </r>
  <r>
    <x v="4"/>
    <s v="05"/>
    <x v="4"/>
    <x v="64"/>
    <s v="0502"/>
    <s v="Gjøvik"/>
    <s v="1"/>
    <s v="Menn"/>
    <x v="0"/>
    <x v="0"/>
    <x v="1"/>
    <x v="55"/>
  </r>
  <r>
    <x v="4"/>
    <s v="05"/>
    <x v="4"/>
    <x v="64"/>
    <s v="0502"/>
    <s v="Gjøvik"/>
    <s v="1"/>
    <s v="Menn"/>
    <x v="1"/>
    <x v="1"/>
    <x v="1"/>
    <x v="6"/>
  </r>
  <r>
    <x v="4"/>
    <s v="05"/>
    <x v="4"/>
    <x v="64"/>
    <s v="0502"/>
    <s v="Gjøvik"/>
    <s v="1"/>
    <s v="Menn"/>
    <x v="2"/>
    <x v="2"/>
    <x v="1"/>
    <x v="75"/>
  </r>
  <r>
    <x v="4"/>
    <s v="05"/>
    <x v="4"/>
    <x v="64"/>
    <s v="0502"/>
    <s v="Gjøvik"/>
    <s v="1"/>
    <s v="Menn"/>
    <x v="3"/>
    <x v="3"/>
    <x v="1"/>
    <x v="79"/>
  </r>
  <r>
    <x v="4"/>
    <s v="05"/>
    <x v="4"/>
    <x v="64"/>
    <s v="0502"/>
    <s v="Gjøvik"/>
    <s v="1"/>
    <s v="Menn"/>
    <x v="4"/>
    <x v="4"/>
    <x v="1"/>
    <x v="106"/>
  </r>
  <r>
    <x v="4"/>
    <s v="05"/>
    <x v="4"/>
    <x v="64"/>
    <s v="0502"/>
    <s v="Gjøvik"/>
    <s v="1"/>
    <s v="Menn"/>
    <x v="5"/>
    <x v="5"/>
    <x v="1"/>
    <x v="34"/>
  </r>
  <r>
    <x v="4"/>
    <s v="05"/>
    <x v="4"/>
    <x v="64"/>
    <s v="0502"/>
    <s v="Gjøvik"/>
    <s v="2"/>
    <s v="Kvinner"/>
    <x v="0"/>
    <x v="0"/>
    <x v="2"/>
    <x v="19"/>
  </r>
  <r>
    <x v="4"/>
    <s v="05"/>
    <x v="4"/>
    <x v="64"/>
    <s v="0502"/>
    <s v="Gjøvik"/>
    <s v="2"/>
    <s v="Kvinner"/>
    <x v="1"/>
    <x v="1"/>
    <x v="2"/>
    <x v="7"/>
  </r>
  <r>
    <x v="4"/>
    <s v="05"/>
    <x v="4"/>
    <x v="64"/>
    <s v="0502"/>
    <s v="Gjøvik"/>
    <s v="2"/>
    <s v="Kvinner"/>
    <x v="2"/>
    <x v="2"/>
    <x v="2"/>
    <x v="24"/>
  </r>
  <r>
    <x v="4"/>
    <s v="05"/>
    <x v="4"/>
    <x v="64"/>
    <s v="0502"/>
    <s v="Gjøvik"/>
    <s v="2"/>
    <s v="Kvinner"/>
    <x v="3"/>
    <x v="3"/>
    <x v="2"/>
    <x v="63"/>
  </r>
  <r>
    <x v="4"/>
    <s v="05"/>
    <x v="4"/>
    <x v="64"/>
    <s v="0502"/>
    <s v="Gjøvik"/>
    <s v="2"/>
    <s v="Kvinner"/>
    <x v="4"/>
    <x v="4"/>
    <x v="2"/>
    <x v="46"/>
  </r>
  <r>
    <x v="4"/>
    <s v="05"/>
    <x v="4"/>
    <x v="64"/>
    <s v="0502"/>
    <s v="Gjøvik"/>
    <s v="2"/>
    <s v="Kvinner"/>
    <x v="5"/>
    <x v="5"/>
    <x v="2"/>
    <x v="2"/>
  </r>
  <r>
    <x v="4"/>
    <s v="05"/>
    <x v="4"/>
    <x v="64"/>
    <s v="0502"/>
    <s v="Gjøvik"/>
    <s v="1"/>
    <s v="Menn"/>
    <x v="0"/>
    <x v="0"/>
    <x v="2"/>
    <x v="56"/>
  </r>
  <r>
    <x v="4"/>
    <s v="05"/>
    <x v="4"/>
    <x v="64"/>
    <s v="0502"/>
    <s v="Gjøvik"/>
    <s v="1"/>
    <s v="Menn"/>
    <x v="1"/>
    <x v="1"/>
    <x v="2"/>
    <x v="21"/>
  </r>
  <r>
    <x v="4"/>
    <s v="05"/>
    <x v="4"/>
    <x v="64"/>
    <s v="0502"/>
    <s v="Gjøvik"/>
    <s v="1"/>
    <s v="Menn"/>
    <x v="2"/>
    <x v="2"/>
    <x v="2"/>
    <x v="60"/>
  </r>
  <r>
    <x v="4"/>
    <s v="05"/>
    <x v="4"/>
    <x v="64"/>
    <s v="0502"/>
    <s v="Gjøvik"/>
    <s v="1"/>
    <s v="Menn"/>
    <x v="3"/>
    <x v="3"/>
    <x v="2"/>
    <x v="79"/>
  </r>
  <r>
    <x v="4"/>
    <s v="05"/>
    <x v="4"/>
    <x v="64"/>
    <s v="0502"/>
    <s v="Gjøvik"/>
    <s v="1"/>
    <s v="Menn"/>
    <x v="4"/>
    <x v="4"/>
    <x v="2"/>
    <x v="79"/>
  </r>
  <r>
    <x v="4"/>
    <s v="05"/>
    <x v="4"/>
    <x v="64"/>
    <s v="0502"/>
    <s v="Gjøvik"/>
    <s v="1"/>
    <s v="Menn"/>
    <x v="5"/>
    <x v="5"/>
    <x v="2"/>
    <x v="35"/>
  </r>
  <r>
    <x v="4"/>
    <s v="05"/>
    <x v="4"/>
    <x v="64"/>
    <s v="0502"/>
    <s v="Gjøvik"/>
    <s v="2"/>
    <s v="Kvinner"/>
    <x v="0"/>
    <x v="0"/>
    <x v="3"/>
    <x v="6"/>
  </r>
  <r>
    <x v="4"/>
    <s v="05"/>
    <x v="4"/>
    <x v="64"/>
    <s v="0502"/>
    <s v="Gjøvik"/>
    <s v="2"/>
    <s v="Kvinner"/>
    <x v="1"/>
    <x v="1"/>
    <x v="3"/>
    <x v="12"/>
  </r>
  <r>
    <x v="4"/>
    <s v="05"/>
    <x v="4"/>
    <x v="64"/>
    <s v="0502"/>
    <s v="Gjøvik"/>
    <s v="2"/>
    <s v="Kvinner"/>
    <x v="2"/>
    <x v="2"/>
    <x v="3"/>
    <x v="40"/>
  </r>
  <r>
    <x v="4"/>
    <s v="05"/>
    <x v="4"/>
    <x v="64"/>
    <s v="0502"/>
    <s v="Gjøvik"/>
    <s v="2"/>
    <s v="Kvinner"/>
    <x v="3"/>
    <x v="3"/>
    <x v="3"/>
    <x v="38"/>
  </r>
  <r>
    <x v="4"/>
    <s v="05"/>
    <x v="4"/>
    <x v="64"/>
    <s v="0502"/>
    <s v="Gjøvik"/>
    <s v="2"/>
    <s v="Kvinner"/>
    <x v="4"/>
    <x v="4"/>
    <x v="3"/>
    <x v="3"/>
  </r>
  <r>
    <x v="4"/>
    <s v="05"/>
    <x v="4"/>
    <x v="64"/>
    <s v="0502"/>
    <s v="Gjøvik"/>
    <s v="2"/>
    <s v="Kvinner"/>
    <x v="5"/>
    <x v="5"/>
    <x v="3"/>
    <x v="6"/>
  </r>
  <r>
    <x v="4"/>
    <s v="05"/>
    <x v="4"/>
    <x v="64"/>
    <s v="0502"/>
    <s v="Gjøvik"/>
    <s v="1"/>
    <s v="Menn"/>
    <x v="0"/>
    <x v="0"/>
    <x v="3"/>
    <x v="46"/>
  </r>
  <r>
    <x v="4"/>
    <s v="05"/>
    <x v="4"/>
    <x v="64"/>
    <s v="0502"/>
    <s v="Gjøvik"/>
    <s v="1"/>
    <s v="Menn"/>
    <x v="1"/>
    <x v="1"/>
    <x v="3"/>
    <x v="4"/>
  </r>
  <r>
    <x v="4"/>
    <s v="05"/>
    <x v="4"/>
    <x v="64"/>
    <s v="0502"/>
    <s v="Gjøvik"/>
    <s v="1"/>
    <s v="Menn"/>
    <x v="2"/>
    <x v="2"/>
    <x v="3"/>
    <x v="47"/>
  </r>
  <r>
    <x v="4"/>
    <s v="05"/>
    <x v="4"/>
    <x v="64"/>
    <s v="0502"/>
    <s v="Gjøvik"/>
    <s v="1"/>
    <s v="Menn"/>
    <x v="3"/>
    <x v="3"/>
    <x v="3"/>
    <x v="53"/>
  </r>
  <r>
    <x v="4"/>
    <s v="05"/>
    <x v="4"/>
    <x v="64"/>
    <s v="0502"/>
    <s v="Gjøvik"/>
    <s v="1"/>
    <s v="Menn"/>
    <x v="4"/>
    <x v="4"/>
    <x v="3"/>
    <x v="65"/>
  </r>
  <r>
    <x v="4"/>
    <s v="05"/>
    <x v="4"/>
    <x v="64"/>
    <s v="0502"/>
    <s v="Gjøvik"/>
    <s v="1"/>
    <s v="Menn"/>
    <x v="5"/>
    <x v="5"/>
    <x v="3"/>
    <x v="8"/>
  </r>
  <r>
    <x v="4"/>
    <s v="05"/>
    <x v="4"/>
    <x v="64"/>
    <s v="0502"/>
    <s v="Gjøvik"/>
    <s v="2"/>
    <s v="Kvinner"/>
    <x v="0"/>
    <x v="0"/>
    <x v="4"/>
    <x v="6"/>
  </r>
  <r>
    <x v="4"/>
    <s v="05"/>
    <x v="4"/>
    <x v="64"/>
    <s v="0502"/>
    <s v="Gjøvik"/>
    <s v="2"/>
    <s v="Kvinner"/>
    <x v="1"/>
    <x v="1"/>
    <x v="4"/>
    <x v="1"/>
  </r>
  <r>
    <x v="4"/>
    <s v="05"/>
    <x v="4"/>
    <x v="64"/>
    <s v="0502"/>
    <s v="Gjøvik"/>
    <s v="2"/>
    <s v="Kvinner"/>
    <x v="2"/>
    <x v="2"/>
    <x v="4"/>
    <x v="2"/>
  </r>
  <r>
    <x v="4"/>
    <s v="05"/>
    <x v="4"/>
    <x v="64"/>
    <s v="0502"/>
    <s v="Gjøvik"/>
    <s v="2"/>
    <s v="Kvinner"/>
    <x v="3"/>
    <x v="3"/>
    <x v="4"/>
    <x v="32"/>
  </r>
  <r>
    <x v="4"/>
    <s v="05"/>
    <x v="4"/>
    <x v="64"/>
    <s v="0502"/>
    <s v="Gjøvik"/>
    <s v="2"/>
    <s v="Kvinner"/>
    <x v="4"/>
    <x v="4"/>
    <x v="4"/>
    <x v="55"/>
  </r>
  <r>
    <x v="4"/>
    <s v="05"/>
    <x v="4"/>
    <x v="64"/>
    <s v="0502"/>
    <s v="Gjøvik"/>
    <s v="2"/>
    <s v="Kvinner"/>
    <x v="5"/>
    <x v="5"/>
    <x v="4"/>
    <x v="36"/>
  </r>
  <r>
    <x v="4"/>
    <s v="05"/>
    <x v="4"/>
    <x v="64"/>
    <s v="0502"/>
    <s v="Gjøvik"/>
    <s v="1"/>
    <s v="Menn"/>
    <x v="0"/>
    <x v="0"/>
    <x v="4"/>
    <x v="55"/>
  </r>
  <r>
    <x v="4"/>
    <s v="05"/>
    <x v="4"/>
    <x v="64"/>
    <s v="0502"/>
    <s v="Gjøvik"/>
    <s v="1"/>
    <s v="Menn"/>
    <x v="1"/>
    <x v="1"/>
    <x v="4"/>
    <x v="2"/>
  </r>
  <r>
    <x v="4"/>
    <s v="05"/>
    <x v="4"/>
    <x v="64"/>
    <s v="0502"/>
    <s v="Gjøvik"/>
    <s v="1"/>
    <s v="Menn"/>
    <x v="2"/>
    <x v="2"/>
    <x v="4"/>
    <x v="74"/>
  </r>
  <r>
    <x v="4"/>
    <s v="05"/>
    <x v="4"/>
    <x v="64"/>
    <s v="0502"/>
    <s v="Gjøvik"/>
    <s v="1"/>
    <s v="Menn"/>
    <x v="3"/>
    <x v="3"/>
    <x v="4"/>
    <x v="53"/>
  </r>
  <r>
    <x v="4"/>
    <s v="05"/>
    <x v="4"/>
    <x v="64"/>
    <s v="0502"/>
    <s v="Gjøvik"/>
    <s v="1"/>
    <s v="Menn"/>
    <x v="4"/>
    <x v="4"/>
    <x v="4"/>
    <x v="106"/>
  </r>
  <r>
    <x v="4"/>
    <s v="05"/>
    <x v="4"/>
    <x v="64"/>
    <s v="0502"/>
    <s v="Gjøvik"/>
    <s v="1"/>
    <s v="Menn"/>
    <x v="5"/>
    <x v="5"/>
    <x v="4"/>
    <x v="62"/>
  </r>
  <r>
    <x v="4"/>
    <s v="05"/>
    <x v="4"/>
    <x v="64"/>
    <s v="0502"/>
    <s v="Gjøvik"/>
    <s v="2"/>
    <s v="Kvinner"/>
    <x v="0"/>
    <x v="0"/>
    <x v="5"/>
    <x v="19"/>
  </r>
  <r>
    <x v="4"/>
    <s v="05"/>
    <x v="4"/>
    <x v="64"/>
    <s v="0502"/>
    <s v="Gjøvik"/>
    <s v="2"/>
    <s v="Kvinner"/>
    <x v="1"/>
    <x v="1"/>
    <x v="5"/>
    <x v="1"/>
  </r>
  <r>
    <x v="4"/>
    <s v="05"/>
    <x v="4"/>
    <x v="64"/>
    <s v="0502"/>
    <s v="Gjøvik"/>
    <s v="2"/>
    <s v="Kvinner"/>
    <x v="2"/>
    <x v="2"/>
    <x v="5"/>
    <x v="40"/>
  </r>
  <r>
    <x v="4"/>
    <s v="05"/>
    <x v="4"/>
    <x v="64"/>
    <s v="0502"/>
    <s v="Gjøvik"/>
    <s v="2"/>
    <s v="Kvinner"/>
    <x v="3"/>
    <x v="3"/>
    <x v="5"/>
    <x v="56"/>
  </r>
  <r>
    <x v="4"/>
    <s v="05"/>
    <x v="4"/>
    <x v="64"/>
    <s v="0502"/>
    <s v="Gjøvik"/>
    <s v="2"/>
    <s v="Kvinner"/>
    <x v="4"/>
    <x v="4"/>
    <x v="5"/>
    <x v="41"/>
  </r>
  <r>
    <x v="4"/>
    <s v="05"/>
    <x v="4"/>
    <x v="64"/>
    <s v="0502"/>
    <s v="Gjøvik"/>
    <s v="2"/>
    <s v="Kvinner"/>
    <x v="5"/>
    <x v="5"/>
    <x v="5"/>
    <x v="36"/>
  </r>
  <r>
    <x v="4"/>
    <s v="05"/>
    <x v="4"/>
    <x v="64"/>
    <s v="0502"/>
    <s v="Gjøvik"/>
    <s v="1"/>
    <s v="Menn"/>
    <x v="0"/>
    <x v="0"/>
    <x v="5"/>
    <x v="11"/>
  </r>
  <r>
    <x v="4"/>
    <s v="05"/>
    <x v="4"/>
    <x v="64"/>
    <s v="0502"/>
    <s v="Gjøvik"/>
    <s v="1"/>
    <s v="Menn"/>
    <x v="1"/>
    <x v="1"/>
    <x v="5"/>
    <x v="21"/>
  </r>
  <r>
    <x v="4"/>
    <s v="05"/>
    <x v="4"/>
    <x v="64"/>
    <s v="0502"/>
    <s v="Gjøvik"/>
    <s v="1"/>
    <s v="Menn"/>
    <x v="2"/>
    <x v="2"/>
    <x v="5"/>
    <x v="59"/>
  </r>
  <r>
    <x v="4"/>
    <s v="05"/>
    <x v="4"/>
    <x v="64"/>
    <s v="0502"/>
    <s v="Gjøvik"/>
    <s v="1"/>
    <s v="Menn"/>
    <x v="3"/>
    <x v="3"/>
    <x v="5"/>
    <x v="90"/>
  </r>
  <r>
    <x v="4"/>
    <s v="05"/>
    <x v="4"/>
    <x v="64"/>
    <s v="0502"/>
    <s v="Gjøvik"/>
    <s v="1"/>
    <s v="Menn"/>
    <x v="4"/>
    <x v="4"/>
    <x v="5"/>
    <x v="92"/>
  </r>
  <r>
    <x v="4"/>
    <s v="05"/>
    <x v="4"/>
    <x v="64"/>
    <s v="0502"/>
    <s v="Gjøvik"/>
    <s v="1"/>
    <s v="Menn"/>
    <x v="5"/>
    <x v="5"/>
    <x v="5"/>
    <x v="61"/>
  </r>
  <r>
    <x v="4"/>
    <s v="05"/>
    <x v="4"/>
    <x v="64"/>
    <s v="0502"/>
    <s v="Gjøvik"/>
    <s v="2"/>
    <s v="Kvinner"/>
    <x v="0"/>
    <x v="0"/>
    <x v="6"/>
    <x v="12"/>
  </r>
  <r>
    <x v="4"/>
    <s v="05"/>
    <x v="4"/>
    <x v="64"/>
    <s v="0502"/>
    <s v="Gjøvik"/>
    <s v="2"/>
    <s v="Kvinner"/>
    <x v="1"/>
    <x v="1"/>
    <x v="6"/>
    <x v="5"/>
  </r>
  <r>
    <x v="4"/>
    <s v="05"/>
    <x v="4"/>
    <x v="64"/>
    <s v="0502"/>
    <s v="Gjøvik"/>
    <s v="2"/>
    <s v="Kvinner"/>
    <x v="2"/>
    <x v="2"/>
    <x v="6"/>
    <x v="55"/>
  </r>
  <r>
    <x v="4"/>
    <s v="05"/>
    <x v="4"/>
    <x v="64"/>
    <s v="0502"/>
    <s v="Gjøvik"/>
    <s v="2"/>
    <s v="Kvinner"/>
    <x v="3"/>
    <x v="3"/>
    <x v="6"/>
    <x v="51"/>
  </r>
  <r>
    <x v="4"/>
    <s v="05"/>
    <x v="4"/>
    <x v="64"/>
    <s v="0502"/>
    <s v="Gjøvik"/>
    <s v="2"/>
    <s v="Kvinner"/>
    <x v="4"/>
    <x v="4"/>
    <x v="6"/>
    <x v="11"/>
  </r>
  <r>
    <x v="4"/>
    <s v="05"/>
    <x v="4"/>
    <x v="64"/>
    <s v="0502"/>
    <s v="Gjøvik"/>
    <s v="2"/>
    <s v="Kvinner"/>
    <x v="5"/>
    <x v="5"/>
    <x v="6"/>
    <x v="15"/>
  </r>
  <r>
    <x v="4"/>
    <s v="05"/>
    <x v="4"/>
    <x v="64"/>
    <s v="0502"/>
    <s v="Gjøvik"/>
    <s v="1"/>
    <s v="Menn"/>
    <x v="0"/>
    <x v="0"/>
    <x v="6"/>
    <x v="3"/>
  </r>
  <r>
    <x v="4"/>
    <s v="05"/>
    <x v="4"/>
    <x v="64"/>
    <s v="0502"/>
    <s v="Gjøvik"/>
    <s v="1"/>
    <s v="Menn"/>
    <x v="1"/>
    <x v="1"/>
    <x v="6"/>
    <x v="55"/>
  </r>
  <r>
    <x v="4"/>
    <s v="05"/>
    <x v="4"/>
    <x v="64"/>
    <s v="0502"/>
    <s v="Gjøvik"/>
    <s v="1"/>
    <s v="Menn"/>
    <x v="2"/>
    <x v="2"/>
    <x v="6"/>
    <x v="47"/>
  </r>
  <r>
    <x v="4"/>
    <s v="05"/>
    <x v="4"/>
    <x v="64"/>
    <s v="0502"/>
    <s v="Gjøvik"/>
    <s v="1"/>
    <s v="Menn"/>
    <x v="3"/>
    <x v="3"/>
    <x v="6"/>
    <x v="127"/>
  </r>
  <r>
    <x v="4"/>
    <s v="05"/>
    <x v="4"/>
    <x v="64"/>
    <s v="0502"/>
    <s v="Gjøvik"/>
    <s v="1"/>
    <s v="Menn"/>
    <x v="4"/>
    <x v="4"/>
    <x v="6"/>
    <x v="107"/>
  </r>
  <r>
    <x v="4"/>
    <s v="05"/>
    <x v="4"/>
    <x v="64"/>
    <s v="0502"/>
    <s v="Gjøvik"/>
    <s v="1"/>
    <s v="Menn"/>
    <x v="5"/>
    <x v="5"/>
    <x v="6"/>
    <x v="95"/>
  </r>
  <r>
    <x v="4"/>
    <s v="05"/>
    <x v="4"/>
    <x v="64"/>
    <s v="0502"/>
    <s v="Gjøvik"/>
    <s v="2"/>
    <s v="Kvinner"/>
    <x v="0"/>
    <x v="0"/>
    <x v="7"/>
    <x v="1"/>
  </r>
  <r>
    <x v="4"/>
    <s v="05"/>
    <x v="4"/>
    <x v="64"/>
    <s v="0502"/>
    <s v="Gjøvik"/>
    <s v="2"/>
    <s v="Kvinner"/>
    <x v="1"/>
    <x v="1"/>
    <x v="7"/>
    <x v="5"/>
  </r>
  <r>
    <x v="4"/>
    <s v="05"/>
    <x v="4"/>
    <x v="64"/>
    <s v="0502"/>
    <s v="Gjøvik"/>
    <s v="2"/>
    <s v="Kvinner"/>
    <x v="2"/>
    <x v="2"/>
    <x v="7"/>
    <x v="20"/>
  </r>
  <r>
    <x v="4"/>
    <s v="05"/>
    <x v="4"/>
    <x v="64"/>
    <s v="0502"/>
    <s v="Gjøvik"/>
    <s v="2"/>
    <s v="Kvinner"/>
    <x v="3"/>
    <x v="3"/>
    <x v="7"/>
    <x v="11"/>
  </r>
  <r>
    <x v="4"/>
    <s v="05"/>
    <x v="4"/>
    <x v="64"/>
    <s v="0502"/>
    <s v="Gjøvik"/>
    <s v="2"/>
    <s v="Kvinner"/>
    <x v="4"/>
    <x v="4"/>
    <x v="7"/>
    <x v="3"/>
  </r>
  <r>
    <x v="4"/>
    <s v="05"/>
    <x v="4"/>
    <x v="64"/>
    <s v="0502"/>
    <s v="Gjøvik"/>
    <s v="2"/>
    <s v="Kvinner"/>
    <x v="5"/>
    <x v="5"/>
    <x v="7"/>
    <x v="21"/>
  </r>
  <r>
    <x v="4"/>
    <s v="05"/>
    <x v="4"/>
    <x v="64"/>
    <s v="0502"/>
    <s v="Gjøvik"/>
    <s v="1"/>
    <s v="Menn"/>
    <x v="0"/>
    <x v="0"/>
    <x v="7"/>
    <x v="55"/>
  </r>
  <r>
    <x v="4"/>
    <s v="05"/>
    <x v="4"/>
    <x v="64"/>
    <s v="0502"/>
    <s v="Gjøvik"/>
    <s v="1"/>
    <s v="Menn"/>
    <x v="1"/>
    <x v="1"/>
    <x v="7"/>
    <x v="36"/>
  </r>
  <r>
    <x v="4"/>
    <s v="05"/>
    <x v="4"/>
    <x v="64"/>
    <s v="0502"/>
    <s v="Gjøvik"/>
    <s v="1"/>
    <s v="Menn"/>
    <x v="2"/>
    <x v="2"/>
    <x v="7"/>
    <x v="59"/>
  </r>
  <r>
    <x v="4"/>
    <s v="05"/>
    <x v="4"/>
    <x v="64"/>
    <s v="0502"/>
    <s v="Gjøvik"/>
    <s v="1"/>
    <s v="Menn"/>
    <x v="3"/>
    <x v="3"/>
    <x v="7"/>
    <x v="104"/>
  </r>
  <r>
    <x v="4"/>
    <s v="05"/>
    <x v="4"/>
    <x v="64"/>
    <s v="0502"/>
    <s v="Gjøvik"/>
    <s v="1"/>
    <s v="Menn"/>
    <x v="4"/>
    <x v="4"/>
    <x v="7"/>
    <x v="92"/>
  </r>
  <r>
    <x v="4"/>
    <s v="05"/>
    <x v="4"/>
    <x v="64"/>
    <s v="0502"/>
    <s v="Gjøvik"/>
    <s v="1"/>
    <s v="Menn"/>
    <x v="5"/>
    <x v="5"/>
    <x v="7"/>
    <x v="30"/>
  </r>
  <r>
    <x v="4"/>
    <s v="05"/>
    <x v="4"/>
    <x v="65"/>
    <s v="0511"/>
    <s v="Dovre"/>
    <s v="2"/>
    <s v="Kvinner"/>
    <x v="0"/>
    <x v="0"/>
    <x v="0"/>
    <x v="12"/>
  </r>
  <r>
    <x v="4"/>
    <s v="05"/>
    <x v="4"/>
    <x v="65"/>
    <s v="0511"/>
    <s v="Dovre"/>
    <s v="2"/>
    <s v="Kvinner"/>
    <x v="1"/>
    <x v="1"/>
    <x v="0"/>
    <x v="1"/>
  </r>
  <r>
    <x v="4"/>
    <s v="05"/>
    <x v="4"/>
    <x v="65"/>
    <s v="0511"/>
    <s v="Dovre"/>
    <s v="2"/>
    <s v="Kvinner"/>
    <x v="2"/>
    <x v="2"/>
    <x v="0"/>
    <x v="13"/>
  </r>
  <r>
    <x v="4"/>
    <s v="05"/>
    <x v="4"/>
    <x v="65"/>
    <s v="0511"/>
    <s v="Dovre"/>
    <s v="2"/>
    <s v="Kvinner"/>
    <x v="3"/>
    <x v="3"/>
    <x v="0"/>
    <x v="14"/>
  </r>
  <r>
    <x v="4"/>
    <s v="05"/>
    <x v="4"/>
    <x v="65"/>
    <s v="0511"/>
    <s v="Dovre"/>
    <s v="2"/>
    <s v="Kvinner"/>
    <x v="4"/>
    <x v="4"/>
    <x v="0"/>
    <x v="40"/>
  </r>
  <r>
    <x v="4"/>
    <s v="05"/>
    <x v="4"/>
    <x v="65"/>
    <s v="0511"/>
    <s v="Dovre"/>
    <s v="2"/>
    <s v="Kvinner"/>
    <x v="5"/>
    <x v="5"/>
    <x v="0"/>
    <x v="6"/>
  </r>
  <r>
    <x v="4"/>
    <s v="05"/>
    <x v="4"/>
    <x v="65"/>
    <s v="0511"/>
    <s v="Dovre"/>
    <s v="1"/>
    <s v="Menn"/>
    <x v="0"/>
    <x v="0"/>
    <x v="0"/>
    <x v="14"/>
  </r>
  <r>
    <x v="4"/>
    <s v="05"/>
    <x v="4"/>
    <x v="65"/>
    <s v="0511"/>
    <s v="Dovre"/>
    <s v="1"/>
    <s v="Menn"/>
    <x v="1"/>
    <x v="1"/>
    <x v="0"/>
    <x v="5"/>
  </r>
  <r>
    <x v="4"/>
    <s v="05"/>
    <x v="4"/>
    <x v="65"/>
    <s v="0511"/>
    <s v="Dovre"/>
    <s v="1"/>
    <s v="Menn"/>
    <x v="2"/>
    <x v="2"/>
    <x v="0"/>
    <x v="2"/>
  </r>
  <r>
    <x v="4"/>
    <s v="05"/>
    <x v="4"/>
    <x v="65"/>
    <s v="0511"/>
    <s v="Dovre"/>
    <s v="1"/>
    <s v="Menn"/>
    <x v="3"/>
    <x v="3"/>
    <x v="0"/>
    <x v="10"/>
  </r>
  <r>
    <x v="4"/>
    <s v="05"/>
    <x v="4"/>
    <x v="65"/>
    <s v="0511"/>
    <s v="Dovre"/>
    <s v="1"/>
    <s v="Menn"/>
    <x v="4"/>
    <x v="4"/>
    <x v="0"/>
    <x v="50"/>
  </r>
  <r>
    <x v="4"/>
    <s v="05"/>
    <x v="4"/>
    <x v="65"/>
    <s v="0511"/>
    <s v="Dovre"/>
    <s v="1"/>
    <s v="Menn"/>
    <x v="5"/>
    <x v="5"/>
    <x v="0"/>
    <x v="40"/>
  </r>
  <r>
    <x v="4"/>
    <s v="05"/>
    <x v="4"/>
    <x v="65"/>
    <s v="0511"/>
    <s v="Dovre"/>
    <s v="2"/>
    <s v="Kvinner"/>
    <x v="0"/>
    <x v="0"/>
    <x v="1"/>
    <x v="23"/>
  </r>
  <r>
    <x v="4"/>
    <s v="05"/>
    <x v="4"/>
    <x v="65"/>
    <s v="0511"/>
    <s v="Dovre"/>
    <s v="2"/>
    <s v="Kvinner"/>
    <x v="1"/>
    <x v="1"/>
    <x v="1"/>
    <x v="12"/>
  </r>
  <r>
    <x v="4"/>
    <s v="05"/>
    <x v="4"/>
    <x v="65"/>
    <s v="0511"/>
    <s v="Dovre"/>
    <s v="2"/>
    <s v="Kvinner"/>
    <x v="2"/>
    <x v="2"/>
    <x v="1"/>
    <x v="15"/>
  </r>
  <r>
    <x v="4"/>
    <s v="05"/>
    <x v="4"/>
    <x v="65"/>
    <s v="0511"/>
    <s v="Dovre"/>
    <s v="2"/>
    <s v="Kvinner"/>
    <x v="3"/>
    <x v="3"/>
    <x v="1"/>
    <x v="15"/>
  </r>
  <r>
    <x v="4"/>
    <s v="05"/>
    <x v="4"/>
    <x v="65"/>
    <s v="0511"/>
    <s v="Dovre"/>
    <s v="2"/>
    <s v="Kvinner"/>
    <x v="4"/>
    <x v="4"/>
    <x v="1"/>
    <x v="55"/>
  </r>
  <r>
    <x v="4"/>
    <s v="05"/>
    <x v="4"/>
    <x v="65"/>
    <s v="0511"/>
    <s v="Dovre"/>
    <s v="2"/>
    <s v="Kvinner"/>
    <x v="5"/>
    <x v="5"/>
    <x v="1"/>
    <x v="5"/>
  </r>
  <r>
    <x v="4"/>
    <s v="05"/>
    <x v="4"/>
    <x v="65"/>
    <s v="0511"/>
    <s v="Dovre"/>
    <s v="1"/>
    <s v="Menn"/>
    <x v="0"/>
    <x v="0"/>
    <x v="1"/>
    <x v="15"/>
  </r>
  <r>
    <x v="4"/>
    <s v="05"/>
    <x v="4"/>
    <x v="65"/>
    <s v="0511"/>
    <s v="Dovre"/>
    <s v="1"/>
    <s v="Menn"/>
    <x v="1"/>
    <x v="1"/>
    <x v="1"/>
    <x v="6"/>
  </r>
  <r>
    <x v="4"/>
    <s v="05"/>
    <x v="4"/>
    <x v="65"/>
    <s v="0511"/>
    <s v="Dovre"/>
    <s v="1"/>
    <s v="Menn"/>
    <x v="2"/>
    <x v="2"/>
    <x v="1"/>
    <x v="21"/>
  </r>
  <r>
    <x v="4"/>
    <s v="05"/>
    <x v="4"/>
    <x v="65"/>
    <s v="0511"/>
    <s v="Dovre"/>
    <s v="1"/>
    <s v="Menn"/>
    <x v="3"/>
    <x v="3"/>
    <x v="1"/>
    <x v="60"/>
  </r>
  <r>
    <x v="4"/>
    <s v="05"/>
    <x v="4"/>
    <x v="65"/>
    <s v="0511"/>
    <s v="Dovre"/>
    <s v="1"/>
    <s v="Menn"/>
    <x v="4"/>
    <x v="4"/>
    <x v="1"/>
    <x v="38"/>
  </r>
  <r>
    <x v="4"/>
    <s v="05"/>
    <x v="4"/>
    <x v="65"/>
    <s v="0511"/>
    <s v="Dovre"/>
    <s v="1"/>
    <s v="Menn"/>
    <x v="5"/>
    <x v="5"/>
    <x v="1"/>
    <x v="40"/>
  </r>
  <r>
    <x v="4"/>
    <s v="05"/>
    <x v="4"/>
    <x v="65"/>
    <s v="0511"/>
    <s v="Dovre"/>
    <s v="2"/>
    <s v="Kvinner"/>
    <x v="0"/>
    <x v="0"/>
    <x v="2"/>
    <x v="19"/>
  </r>
  <r>
    <x v="4"/>
    <s v="05"/>
    <x v="4"/>
    <x v="65"/>
    <s v="0511"/>
    <s v="Dovre"/>
    <s v="2"/>
    <s v="Kvinner"/>
    <x v="1"/>
    <x v="1"/>
    <x v="2"/>
    <x v="12"/>
  </r>
  <r>
    <x v="4"/>
    <s v="05"/>
    <x v="4"/>
    <x v="65"/>
    <s v="0511"/>
    <s v="Dovre"/>
    <s v="2"/>
    <s v="Kvinner"/>
    <x v="2"/>
    <x v="2"/>
    <x v="2"/>
    <x v="21"/>
  </r>
  <r>
    <x v="4"/>
    <s v="05"/>
    <x v="4"/>
    <x v="65"/>
    <s v="0511"/>
    <s v="Dovre"/>
    <s v="2"/>
    <s v="Kvinner"/>
    <x v="3"/>
    <x v="3"/>
    <x v="2"/>
    <x v="15"/>
  </r>
  <r>
    <x v="4"/>
    <s v="05"/>
    <x v="4"/>
    <x v="65"/>
    <s v="0511"/>
    <s v="Dovre"/>
    <s v="2"/>
    <s v="Kvinner"/>
    <x v="4"/>
    <x v="4"/>
    <x v="2"/>
    <x v="2"/>
  </r>
  <r>
    <x v="4"/>
    <s v="05"/>
    <x v="4"/>
    <x v="65"/>
    <s v="0511"/>
    <s v="Dovre"/>
    <s v="2"/>
    <s v="Kvinner"/>
    <x v="5"/>
    <x v="5"/>
    <x v="2"/>
    <x v="19"/>
  </r>
  <r>
    <x v="4"/>
    <s v="05"/>
    <x v="4"/>
    <x v="65"/>
    <s v="0511"/>
    <s v="Dovre"/>
    <s v="1"/>
    <s v="Menn"/>
    <x v="0"/>
    <x v="0"/>
    <x v="2"/>
    <x v="13"/>
  </r>
  <r>
    <x v="4"/>
    <s v="05"/>
    <x v="4"/>
    <x v="65"/>
    <s v="0511"/>
    <s v="Dovre"/>
    <s v="1"/>
    <s v="Menn"/>
    <x v="1"/>
    <x v="1"/>
    <x v="2"/>
    <x v="13"/>
  </r>
  <r>
    <x v="4"/>
    <s v="05"/>
    <x v="4"/>
    <x v="65"/>
    <s v="0511"/>
    <s v="Dovre"/>
    <s v="1"/>
    <s v="Menn"/>
    <x v="2"/>
    <x v="2"/>
    <x v="2"/>
    <x v="40"/>
  </r>
  <r>
    <x v="4"/>
    <s v="05"/>
    <x v="4"/>
    <x v="65"/>
    <s v="0511"/>
    <s v="Dovre"/>
    <s v="1"/>
    <s v="Menn"/>
    <x v="3"/>
    <x v="3"/>
    <x v="2"/>
    <x v="31"/>
  </r>
  <r>
    <x v="4"/>
    <s v="05"/>
    <x v="4"/>
    <x v="65"/>
    <s v="0511"/>
    <s v="Dovre"/>
    <s v="1"/>
    <s v="Menn"/>
    <x v="4"/>
    <x v="4"/>
    <x v="2"/>
    <x v="73"/>
  </r>
  <r>
    <x v="4"/>
    <s v="05"/>
    <x v="4"/>
    <x v="65"/>
    <s v="0511"/>
    <s v="Dovre"/>
    <s v="1"/>
    <s v="Menn"/>
    <x v="5"/>
    <x v="5"/>
    <x v="2"/>
    <x v="14"/>
  </r>
  <r>
    <x v="4"/>
    <s v="05"/>
    <x v="4"/>
    <x v="65"/>
    <s v="0511"/>
    <s v="Dovre"/>
    <s v="2"/>
    <s v="Kvinner"/>
    <x v="0"/>
    <x v="0"/>
    <x v="3"/>
    <x v="1"/>
  </r>
  <r>
    <x v="4"/>
    <s v="05"/>
    <x v="4"/>
    <x v="65"/>
    <s v="0511"/>
    <s v="Dovre"/>
    <s v="2"/>
    <s v="Kvinner"/>
    <x v="1"/>
    <x v="1"/>
    <x v="3"/>
    <x v="12"/>
  </r>
  <r>
    <x v="4"/>
    <s v="05"/>
    <x v="4"/>
    <x v="65"/>
    <s v="0511"/>
    <s v="Dovre"/>
    <s v="2"/>
    <s v="Kvinner"/>
    <x v="2"/>
    <x v="2"/>
    <x v="3"/>
    <x v="5"/>
  </r>
  <r>
    <x v="4"/>
    <s v="05"/>
    <x v="4"/>
    <x v="65"/>
    <s v="0511"/>
    <s v="Dovre"/>
    <s v="2"/>
    <s v="Kvinner"/>
    <x v="3"/>
    <x v="3"/>
    <x v="3"/>
    <x v="15"/>
  </r>
  <r>
    <x v="4"/>
    <s v="05"/>
    <x v="4"/>
    <x v="65"/>
    <s v="0511"/>
    <s v="Dovre"/>
    <s v="2"/>
    <s v="Kvinner"/>
    <x v="4"/>
    <x v="4"/>
    <x v="3"/>
    <x v="2"/>
  </r>
  <r>
    <x v="4"/>
    <s v="05"/>
    <x v="4"/>
    <x v="65"/>
    <s v="0511"/>
    <s v="Dovre"/>
    <s v="2"/>
    <s v="Kvinner"/>
    <x v="5"/>
    <x v="5"/>
    <x v="3"/>
    <x v="19"/>
  </r>
  <r>
    <x v="4"/>
    <s v="05"/>
    <x v="4"/>
    <x v="65"/>
    <s v="0511"/>
    <s v="Dovre"/>
    <s v="1"/>
    <s v="Menn"/>
    <x v="0"/>
    <x v="0"/>
    <x v="3"/>
    <x v="5"/>
  </r>
  <r>
    <x v="4"/>
    <s v="05"/>
    <x v="4"/>
    <x v="65"/>
    <s v="0511"/>
    <s v="Dovre"/>
    <s v="1"/>
    <s v="Menn"/>
    <x v="1"/>
    <x v="1"/>
    <x v="3"/>
    <x v="19"/>
  </r>
  <r>
    <x v="4"/>
    <s v="05"/>
    <x v="4"/>
    <x v="65"/>
    <s v="0511"/>
    <s v="Dovre"/>
    <s v="1"/>
    <s v="Menn"/>
    <x v="2"/>
    <x v="2"/>
    <x v="3"/>
    <x v="24"/>
  </r>
  <r>
    <x v="4"/>
    <s v="05"/>
    <x v="4"/>
    <x v="65"/>
    <s v="0511"/>
    <s v="Dovre"/>
    <s v="1"/>
    <s v="Menn"/>
    <x v="3"/>
    <x v="3"/>
    <x v="3"/>
    <x v="35"/>
  </r>
  <r>
    <x v="4"/>
    <s v="05"/>
    <x v="4"/>
    <x v="65"/>
    <s v="0511"/>
    <s v="Dovre"/>
    <s v="1"/>
    <s v="Menn"/>
    <x v="4"/>
    <x v="4"/>
    <x v="3"/>
    <x v="16"/>
  </r>
  <r>
    <x v="4"/>
    <s v="05"/>
    <x v="4"/>
    <x v="65"/>
    <s v="0511"/>
    <s v="Dovre"/>
    <s v="1"/>
    <s v="Menn"/>
    <x v="5"/>
    <x v="5"/>
    <x v="3"/>
    <x v="2"/>
  </r>
  <r>
    <x v="4"/>
    <s v="05"/>
    <x v="4"/>
    <x v="65"/>
    <s v="0511"/>
    <s v="Dovre"/>
    <s v="2"/>
    <s v="Kvinner"/>
    <x v="0"/>
    <x v="0"/>
    <x v="4"/>
    <x v="1"/>
  </r>
  <r>
    <x v="4"/>
    <s v="05"/>
    <x v="4"/>
    <x v="65"/>
    <s v="0511"/>
    <s v="Dovre"/>
    <s v="2"/>
    <s v="Kvinner"/>
    <x v="1"/>
    <x v="1"/>
    <x v="4"/>
    <x v="0"/>
  </r>
  <r>
    <x v="4"/>
    <s v="05"/>
    <x v="4"/>
    <x v="65"/>
    <s v="0511"/>
    <s v="Dovre"/>
    <s v="2"/>
    <s v="Kvinner"/>
    <x v="2"/>
    <x v="2"/>
    <x v="4"/>
    <x v="7"/>
  </r>
  <r>
    <x v="4"/>
    <s v="05"/>
    <x v="4"/>
    <x v="65"/>
    <s v="0511"/>
    <s v="Dovre"/>
    <s v="2"/>
    <s v="Kvinner"/>
    <x v="3"/>
    <x v="3"/>
    <x v="4"/>
    <x v="6"/>
  </r>
  <r>
    <x v="4"/>
    <s v="05"/>
    <x v="4"/>
    <x v="65"/>
    <s v="0511"/>
    <s v="Dovre"/>
    <s v="2"/>
    <s v="Kvinner"/>
    <x v="4"/>
    <x v="4"/>
    <x v="4"/>
    <x v="21"/>
  </r>
  <r>
    <x v="4"/>
    <s v="05"/>
    <x v="4"/>
    <x v="65"/>
    <s v="0511"/>
    <s v="Dovre"/>
    <s v="2"/>
    <s v="Kvinner"/>
    <x v="5"/>
    <x v="5"/>
    <x v="4"/>
    <x v="7"/>
  </r>
  <r>
    <x v="4"/>
    <s v="05"/>
    <x v="4"/>
    <x v="65"/>
    <s v="0511"/>
    <s v="Dovre"/>
    <s v="1"/>
    <s v="Menn"/>
    <x v="0"/>
    <x v="0"/>
    <x v="4"/>
    <x v="19"/>
  </r>
  <r>
    <x v="4"/>
    <s v="05"/>
    <x v="4"/>
    <x v="65"/>
    <s v="0511"/>
    <s v="Dovre"/>
    <s v="1"/>
    <s v="Menn"/>
    <x v="1"/>
    <x v="1"/>
    <x v="4"/>
    <x v="6"/>
  </r>
  <r>
    <x v="4"/>
    <s v="05"/>
    <x v="4"/>
    <x v="65"/>
    <s v="0511"/>
    <s v="Dovre"/>
    <s v="1"/>
    <s v="Menn"/>
    <x v="2"/>
    <x v="2"/>
    <x v="4"/>
    <x v="55"/>
  </r>
  <r>
    <x v="4"/>
    <s v="05"/>
    <x v="4"/>
    <x v="65"/>
    <s v="0511"/>
    <s v="Dovre"/>
    <s v="1"/>
    <s v="Menn"/>
    <x v="3"/>
    <x v="3"/>
    <x v="4"/>
    <x v="28"/>
  </r>
  <r>
    <x v="4"/>
    <s v="05"/>
    <x v="4"/>
    <x v="65"/>
    <s v="0511"/>
    <s v="Dovre"/>
    <s v="1"/>
    <s v="Menn"/>
    <x v="4"/>
    <x v="4"/>
    <x v="4"/>
    <x v="16"/>
  </r>
  <r>
    <x v="4"/>
    <s v="05"/>
    <x v="4"/>
    <x v="65"/>
    <s v="0511"/>
    <s v="Dovre"/>
    <s v="1"/>
    <s v="Menn"/>
    <x v="5"/>
    <x v="5"/>
    <x v="4"/>
    <x v="20"/>
  </r>
  <r>
    <x v="4"/>
    <s v="05"/>
    <x v="4"/>
    <x v="65"/>
    <s v="0511"/>
    <s v="Dovre"/>
    <s v="2"/>
    <s v="Kvinner"/>
    <x v="0"/>
    <x v="0"/>
    <x v="5"/>
    <x v="5"/>
  </r>
  <r>
    <x v="4"/>
    <s v="05"/>
    <x v="4"/>
    <x v="65"/>
    <s v="0511"/>
    <s v="Dovre"/>
    <s v="2"/>
    <s v="Kvinner"/>
    <x v="1"/>
    <x v="1"/>
    <x v="5"/>
    <x v="1"/>
  </r>
  <r>
    <x v="4"/>
    <s v="05"/>
    <x v="4"/>
    <x v="65"/>
    <s v="0511"/>
    <s v="Dovre"/>
    <s v="2"/>
    <s v="Kvinner"/>
    <x v="2"/>
    <x v="2"/>
    <x v="5"/>
    <x v="7"/>
  </r>
  <r>
    <x v="4"/>
    <s v="05"/>
    <x v="4"/>
    <x v="65"/>
    <s v="0511"/>
    <s v="Dovre"/>
    <s v="2"/>
    <s v="Kvinner"/>
    <x v="3"/>
    <x v="3"/>
    <x v="5"/>
    <x v="6"/>
  </r>
  <r>
    <x v="4"/>
    <s v="05"/>
    <x v="4"/>
    <x v="65"/>
    <s v="0511"/>
    <s v="Dovre"/>
    <s v="2"/>
    <s v="Kvinner"/>
    <x v="4"/>
    <x v="4"/>
    <x v="5"/>
    <x v="15"/>
  </r>
  <r>
    <x v="4"/>
    <s v="05"/>
    <x v="4"/>
    <x v="65"/>
    <s v="0511"/>
    <s v="Dovre"/>
    <s v="2"/>
    <s v="Kvinner"/>
    <x v="5"/>
    <x v="5"/>
    <x v="5"/>
    <x v="5"/>
  </r>
  <r>
    <x v="4"/>
    <s v="05"/>
    <x v="4"/>
    <x v="65"/>
    <s v="0511"/>
    <s v="Dovre"/>
    <s v="1"/>
    <s v="Menn"/>
    <x v="0"/>
    <x v="0"/>
    <x v="5"/>
    <x v="0"/>
  </r>
  <r>
    <x v="4"/>
    <s v="05"/>
    <x v="4"/>
    <x v="65"/>
    <s v="0511"/>
    <s v="Dovre"/>
    <s v="1"/>
    <s v="Menn"/>
    <x v="1"/>
    <x v="1"/>
    <x v="5"/>
    <x v="5"/>
  </r>
  <r>
    <x v="4"/>
    <s v="05"/>
    <x v="4"/>
    <x v="65"/>
    <s v="0511"/>
    <s v="Dovre"/>
    <s v="1"/>
    <s v="Menn"/>
    <x v="2"/>
    <x v="2"/>
    <x v="5"/>
    <x v="46"/>
  </r>
  <r>
    <x v="4"/>
    <s v="05"/>
    <x v="4"/>
    <x v="65"/>
    <s v="0511"/>
    <s v="Dovre"/>
    <s v="1"/>
    <s v="Menn"/>
    <x v="3"/>
    <x v="3"/>
    <x v="5"/>
    <x v="28"/>
  </r>
  <r>
    <x v="4"/>
    <s v="05"/>
    <x v="4"/>
    <x v="65"/>
    <s v="0511"/>
    <s v="Dovre"/>
    <s v="1"/>
    <s v="Menn"/>
    <x v="4"/>
    <x v="4"/>
    <x v="5"/>
    <x v="45"/>
  </r>
  <r>
    <x v="4"/>
    <s v="05"/>
    <x v="4"/>
    <x v="65"/>
    <s v="0511"/>
    <s v="Dovre"/>
    <s v="1"/>
    <s v="Menn"/>
    <x v="5"/>
    <x v="5"/>
    <x v="5"/>
    <x v="2"/>
  </r>
  <r>
    <x v="4"/>
    <s v="05"/>
    <x v="4"/>
    <x v="65"/>
    <s v="0511"/>
    <s v="Dovre"/>
    <s v="2"/>
    <s v="Kvinner"/>
    <x v="0"/>
    <x v="0"/>
    <x v="6"/>
    <x v="12"/>
  </r>
  <r>
    <x v="4"/>
    <s v="05"/>
    <x v="4"/>
    <x v="65"/>
    <s v="0511"/>
    <s v="Dovre"/>
    <s v="2"/>
    <s v="Kvinner"/>
    <x v="1"/>
    <x v="1"/>
    <x v="6"/>
    <x v="19"/>
  </r>
  <r>
    <x v="4"/>
    <s v="05"/>
    <x v="4"/>
    <x v="65"/>
    <s v="0511"/>
    <s v="Dovre"/>
    <s v="2"/>
    <s v="Kvinner"/>
    <x v="2"/>
    <x v="2"/>
    <x v="6"/>
    <x v="12"/>
  </r>
  <r>
    <x v="4"/>
    <s v="05"/>
    <x v="4"/>
    <x v="65"/>
    <s v="0511"/>
    <s v="Dovre"/>
    <s v="2"/>
    <s v="Kvinner"/>
    <x v="3"/>
    <x v="3"/>
    <x v="6"/>
    <x v="15"/>
  </r>
  <r>
    <x v="4"/>
    <s v="05"/>
    <x v="4"/>
    <x v="65"/>
    <s v="0511"/>
    <s v="Dovre"/>
    <s v="2"/>
    <s v="Kvinner"/>
    <x v="4"/>
    <x v="4"/>
    <x v="6"/>
    <x v="15"/>
  </r>
  <r>
    <x v="4"/>
    <s v="05"/>
    <x v="4"/>
    <x v="65"/>
    <s v="0511"/>
    <s v="Dovre"/>
    <s v="2"/>
    <s v="Kvinner"/>
    <x v="5"/>
    <x v="5"/>
    <x v="6"/>
    <x v="12"/>
  </r>
  <r>
    <x v="4"/>
    <s v="05"/>
    <x v="4"/>
    <x v="65"/>
    <s v="0511"/>
    <s v="Dovre"/>
    <s v="1"/>
    <s v="Menn"/>
    <x v="0"/>
    <x v="0"/>
    <x v="6"/>
    <x v="12"/>
  </r>
  <r>
    <x v="4"/>
    <s v="05"/>
    <x v="4"/>
    <x v="65"/>
    <s v="0511"/>
    <s v="Dovre"/>
    <s v="1"/>
    <s v="Menn"/>
    <x v="1"/>
    <x v="1"/>
    <x v="6"/>
    <x v="12"/>
  </r>
  <r>
    <x v="4"/>
    <s v="05"/>
    <x v="4"/>
    <x v="65"/>
    <s v="0511"/>
    <s v="Dovre"/>
    <s v="1"/>
    <s v="Menn"/>
    <x v="2"/>
    <x v="2"/>
    <x v="6"/>
    <x v="55"/>
  </r>
  <r>
    <x v="4"/>
    <s v="05"/>
    <x v="4"/>
    <x v="65"/>
    <s v="0511"/>
    <s v="Dovre"/>
    <s v="1"/>
    <s v="Menn"/>
    <x v="3"/>
    <x v="3"/>
    <x v="6"/>
    <x v="27"/>
  </r>
  <r>
    <x v="4"/>
    <s v="05"/>
    <x v="4"/>
    <x v="65"/>
    <s v="0511"/>
    <s v="Dovre"/>
    <s v="1"/>
    <s v="Menn"/>
    <x v="4"/>
    <x v="4"/>
    <x v="6"/>
    <x v="38"/>
  </r>
  <r>
    <x v="4"/>
    <s v="05"/>
    <x v="4"/>
    <x v="65"/>
    <s v="0511"/>
    <s v="Dovre"/>
    <s v="1"/>
    <s v="Menn"/>
    <x v="5"/>
    <x v="5"/>
    <x v="6"/>
    <x v="14"/>
  </r>
  <r>
    <x v="4"/>
    <s v="05"/>
    <x v="4"/>
    <x v="65"/>
    <s v="0511"/>
    <s v="Dovre"/>
    <s v="2"/>
    <s v="Kvinner"/>
    <x v="0"/>
    <x v="0"/>
    <x v="7"/>
    <x v="0"/>
  </r>
  <r>
    <x v="4"/>
    <s v="05"/>
    <x v="4"/>
    <x v="65"/>
    <s v="0511"/>
    <s v="Dovre"/>
    <s v="2"/>
    <s v="Kvinner"/>
    <x v="1"/>
    <x v="1"/>
    <x v="7"/>
    <x v="39"/>
  </r>
  <r>
    <x v="4"/>
    <s v="05"/>
    <x v="4"/>
    <x v="65"/>
    <s v="0511"/>
    <s v="Dovre"/>
    <s v="2"/>
    <s v="Kvinner"/>
    <x v="2"/>
    <x v="2"/>
    <x v="7"/>
    <x v="19"/>
  </r>
  <r>
    <x v="4"/>
    <s v="05"/>
    <x v="4"/>
    <x v="65"/>
    <s v="0511"/>
    <s v="Dovre"/>
    <s v="2"/>
    <s v="Kvinner"/>
    <x v="3"/>
    <x v="3"/>
    <x v="7"/>
    <x v="36"/>
  </r>
  <r>
    <x v="4"/>
    <s v="05"/>
    <x v="4"/>
    <x v="65"/>
    <s v="0511"/>
    <s v="Dovre"/>
    <s v="2"/>
    <s v="Kvinner"/>
    <x v="4"/>
    <x v="4"/>
    <x v="7"/>
    <x v="7"/>
  </r>
  <r>
    <x v="4"/>
    <s v="05"/>
    <x v="4"/>
    <x v="65"/>
    <s v="0511"/>
    <s v="Dovre"/>
    <s v="2"/>
    <s v="Kvinner"/>
    <x v="5"/>
    <x v="5"/>
    <x v="7"/>
    <x v="12"/>
  </r>
  <r>
    <x v="4"/>
    <s v="05"/>
    <x v="4"/>
    <x v="65"/>
    <s v="0511"/>
    <s v="Dovre"/>
    <s v="1"/>
    <s v="Menn"/>
    <x v="0"/>
    <x v="0"/>
    <x v="7"/>
    <x v="0"/>
  </r>
  <r>
    <x v="4"/>
    <s v="05"/>
    <x v="4"/>
    <x v="65"/>
    <s v="0511"/>
    <s v="Dovre"/>
    <s v="1"/>
    <s v="Menn"/>
    <x v="1"/>
    <x v="1"/>
    <x v="7"/>
    <x v="0"/>
  </r>
  <r>
    <x v="4"/>
    <s v="05"/>
    <x v="4"/>
    <x v="65"/>
    <s v="0511"/>
    <s v="Dovre"/>
    <s v="1"/>
    <s v="Menn"/>
    <x v="2"/>
    <x v="2"/>
    <x v="7"/>
    <x v="55"/>
  </r>
  <r>
    <x v="4"/>
    <s v="05"/>
    <x v="4"/>
    <x v="65"/>
    <s v="0511"/>
    <s v="Dovre"/>
    <s v="1"/>
    <s v="Menn"/>
    <x v="3"/>
    <x v="3"/>
    <x v="7"/>
    <x v="46"/>
  </r>
  <r>
    <x v="4"/>
    <s v="05"/>
    <x v="4"/>
    <x v="65"/>
    <s v="0511"/>
    <s v="Dovre"/>
    <s v="1"/>
    <s v="Menn"/>
    <x v="4"/>
    <x v="4"/>
    <x v="7"/>
    <x v="73"/>
  </r>
  <r>
    <x v="4"/>
    <s v="05"/>
    <x v="4"/>
    <x v="65"/>
    <s v="0511"/>
    <s v="Dovre"/>
    <s v="1"/>
    <s v="Menn"/>
    <x v="5"/>
    <x v="5"/>
    <x v="7"/>
    <x v="12"/>
  </r>
  <r>
    <x v="4"/>
    <s v="05"/>
    <x v="4"/>
    <x v="66"/>
    <s v="0512"/>
    <s v="Lesja"/>
    <s v="2"/>
    <s v="Kvinner"/>
    <x v="0"/>
    <x v="0"/>
    <x v="0"/>
    <x v="5"/>
  </r>
  <r>
    <x v="4"/>
    <s v="05"/>
    <x v="4"/>
    <x v="66"/>
    <s v="0512"/>
    <s v="Lesja"/>
    <s v="2"/>
    <s v="Kvinner"/>
    <x v="1"/>
    <x v="1"/>
    <x v="0"/>
    <x v="6"/>
  </r>
  <r>
    <x v="4"/>
    <s v="05"/>
    <x v="4"/>
    <x v="66"/>
    <s v="0512"/>
    <s v="Lesja"/>
    <s v="2"/>
    <s v="Kvinner"/>
    <x v="2"/>
    <x v="2"/>
    <x v="0"/>
    <x v="24"/>
  </r>
  <r>
    <x v="4"/>
    <s v="05"/>
    <x v="4"/>
    <x v="66"/>
    <s v="0512"/>
    <s v="Lesja"/>
    <s v="2"/>
    <s v="Kvinner"/>
    <x v="3"/>
    <x v="3"/>
    <x v="0"/>
    <x v="63"/>
  </r>
  <r>
    <x v="4"/>
    <s v="05"/>
    <x v="4"/>
    <x v="66"/>
    <s v="0512"/>
    <s v="Lesja"/>
    <s v="2"/>
    <s v="Kvinner"/>
    <x v="4"/>
    <x v="4"/>
    <x v="0"/>
    <x v="14"/>
  </r>
  <r>
    <x v="4"/>
    <s v="05"/>
    <x v="4"/>
    <x v="66"/>
    <s v="0512"/>
    <s v="Lesja"/>
    <s v="2"/>
    <s v="Kvinner"/>
    <x v="5"/>
    <x v="5"/>
    <x v="0"/>
    <x v="13"/>
  </r>
  <r>
    <x v="4"/>
    <s v="05"/>
    <x v="4"/>
    <x v="66"/>
    <s v="0512"/>
    <s v="Lesja"/>
    <s v="1"/>
    <s v="Menn"/>
    <x v="0"/>
    <x v="0"/>
    <x v="0"/>
    <x v="21"/>
  </r>
  <r>
    <x v="4"/>
    <s v="05"/>
    <x v="4"/>
    <x v="66"/>
    <s v="0512"/>
    <s v="Lesja"/>
    <s v="1"/>
    <s v="Menn"/>
    <x v="1"/>
    <x v="1"/>
    <x v="0"/>
    <x v="7"/>
  </r>
  <r>
    <x v="4"/>
    <s v="05"/>
    <x v="4"/>
    <x v="66"/>
    <s v="0512"/>
    <s v="Lesja"/>
    <s v="1"/>
    <s v="Menn"/>
    <x v="2"/>
    <x v="2"/>
    <x v="0"/>
    <x v="34"/>
  </r>
  <r>
    <x v="4"/>
    <s v="05"/>
    <x v="4"/>
    <x v="66"/>
    <s v="0512"/>
    <s v="Lesja"/>
    <s v="1"/>
    <s v="Menn"/>
    <x v="3"/>
    <x v="3"/>
    <x v="0"/>
    <x v="17"/>
  </r>
  <r>
    <x v="4"/>
    <s v="05"/>
    <x v="4"/>
    <x v="66"/>
    <s v="0512"/>
    <s v="Lesja"/>
    <s v="1"/>
    <s v="Menn"/>
    <x v="4"/>
    <x v="4"/>
    <x v="0"/>
    <x v="62"/>
  </r>
  <r>
    <x v="4"/>
    <s v="05"/>
    <x v="4"/>
    <x v="66"/>
    <s v="0512"/>
    <s v="Lesja"/>
    <s v="1"/>
    <s v="Menn"/>
    <x v="5"/>
    <x v="5"/>
    <x v="0"/>
    <x v="24"/>
  </r>
  <r>
    <x v="4"/>
    <s v="05"/>
    <x v="4"/>
    <x v="66"/>
    <s v="0512"/>
    <s v="Lesja"/>
    <s v="2"/>
    <s v="Kvinner"/>
    <x v="0"/>
    <x v="0"/>
    <x v="1"/>
    <x v="5"/>
  </r>
  <r>
    <x v="4"/>
    <s v="05"/>
    <x v="4"/>
    <x v="66"/>
    <s v="0512"/>
    <s v="Lesja"/>
    <s v="2"/>
    <s v="Kvinner"/>
    <x v="1"/>
    <x v="1"/>
    <x v="1"/>
    <x v="0"/>
  </r>
  <r>
    <x v="4"/>
    <s v="05"/>
    <x v="4"/>
    <x v="66"/>
    <s v="0512"/>
    <s v="Lesja"/>
    <s v="2"/>
    <s v="Kvinner"/>
    <x v="2"/>
    <x v="2"/>
    <x v="1"/>
    <x v="21"/>
  </r>
  <r>
    <x v="4"/>
    <s v="05"/>
    <x v="4"/>
    <x v="66"/>
    <s v="0512"/>
    <s v="Lesja"/>
    <s v="2"/>
    <s v="Kvinner"/>
    <x v="3"/>
    <x v="3"/>
    <x v="1"/>
    <x v="51"/>
  </r>
  <r>
    <x v="4"/>
    <s v="05"/>
    <x v="4"/>
    <x v="66"/>
    <s v="0512"/>
    <s v="Lesja"/>
    <s v="2"/>
    <s v="Kvinner"/>
    <x v="4"/>
    <x v="4"/>
    <x v="1"/>
    <x v="14"/>
  </r>
  <r>
    <x v="4"/>
    <s v="05"/>
    <x v="4"/>
    <x v="66"/>
    <s v="0512"/>
    <s v="Lesja"/>
    <s v="2"/>
    <s v="Kvinner"/>
    <x v="5"/>
    <x v="5"/>
    <x v="1"/>
    <x v="12"/>
  </r>
  <r>
    <x v="4"/>
    <s v="05"/>
    <x v="4"/>
    <x v="66"/>
    <s v="0512"/>
    <s v="Lesja"/>
    <s v="1"/>
    <s v="Menn"/>
    <x v="0"/>
    <x v="0"/>
    <x v="1"/>
    <x v="2"/>
  </r>
  <r>
    <x v="4"/>
    <s v="05"/>
    <x v="4"/>
    <x v="66"/>
    <s v="0512"/>
    <s v="Lesja"/>
    <s v="1"/>
    <s v="Menn"/>
    <x v="1"/>
    <x v="1"/>
    <x v="1"/>
    <x v="7"/>
  </r>
  <r>
    <x v="4"/>
    <s v="05"/>
    <x v="4"/>
    <x v="66"/>
    <s v="0512"/>
    <s v="Lesja"/>
    <s v="1"/>
    <s v="Menn"/>
    <x v="2"/>
    <x v="2"/>
    <x v="1"/>
    <x v="61"/>
  </r>
  <r>
    <x v="4"/>
    <s v="05"/>
    <x v="4"/>
    <x v="66"/>
    <s v="0512"/>
    <s v="Lesja"/>
    <s v="1"/>
    <s v="Menn"/>
    <x v="3"/>
    <x v="3"/>
    <x v="1"/>
    <x v="17"/>
  </r>
  <r>
    <x v="4"/>
    <s v="05"/>
    <x v="4"/>
    <x v="66"/>
    <s v="0512"/>
    <s v="Lesja"/>
    <s v="1"/>
    <s v="Menn"/>
    <x v="4"/>
    <x v="4"/>
    <x v="1"/>
    <x v="34"/>
  </r>
  <r>
    <x v="4"/>
    <s v="05"/>
    <x v="4"/>
    <x v="66"/>
    <s v="0512"/>
    <s v="Lesja"/>
    <s v="1"/>
    <s v="Menn"/>
    <x v="5"/>
    <x v="5"/>
    <x v="1"/>
    <x v="20"/>
  </r>
  <r>
    <x v="4"/>
    <s v="05"/>
    <x v="4"/>
    <x v="66"/>
    <s v="0512"/>
    <s v="Lesja"/>
    <s v="2"/>
    <s v="Kvinner"/>
    <x v="0"/>
    <x v="0"/>
    <x v="2"/>
    <x v="19"/>
  </r>
  <r>
    <x v="4"/>
    <s v="05"/>
    <x v="4"/>
    <x v="66"/>
    <s v="0512"/>
    <s v="Lesja"/>
    <s v="2"/>
    <s v="Kvinner"/>
    <x v="1"/>
    <x v="1"/>
    <x v="2"/>
    <x v="0"/>
  </r>
  <r>
    <x v="4"/>
    <s v="05"/>
    <x v="4"/>
    <x v="66"/>
    <s v="0512"/>
    <s v="Lesja"/>
    <s v="2"/>
    <s v="Kvinner"/>
    <x v="2"/>
    <x v="2"/>
    <x v="2"/>
    <x v="14"/>
  </r>
  <r>
    <x v="4"/>
    <s v="05"/>
    <x v="4"/>
    <x v="66"/>
    <s v="0512"/>
    <s v="Lesja"/>
    <s v="2"/>
    <s v="Kvinner"/>
    <x v="3"/>
    <x v="3"/>
    <x v="2"/>
    <x v="51"/>
  </r>
  <r>
    <x v="4"/>
    <s v="05"/>
    <x v="4"/>
    <x v="66"/>
    <s v="0512"/>
    <s v="Lesja"/>
    <s v="2"/>
    <s v="Kvinner"/>
    <x v="4"/>
    <x v="4"/>
    <x v="2"/>
    <x v="2"/>
  </r>
  <r>
    <x v="4"/>
    <s v="05"/>
    <x v="4"/>
    <x v="66"/>
    <s v="0512"/>
    <s v="Lesja"/>
    <s v="2"/>
    <s v="Kvinner"/>
    <x v="5"/>
    <x v="5"/>
    <x v="2"/>
    <x v="5"/>
  </r>
  <r>
    <x v="4"/>
    <s v="05"/>
    <x v="4"/>
    <x v="66"/>
    <s v="0512"/>
    <s v="Lesja"/>
    <s v="1"/>
    <s v="Menn"/>
    <x v="0"/>
    <x v="0"/>
    <x v="2"/>
    <x v="14"/>
  </r>
  <r>
    <x v="4"/>
    <s v="05"/>
    <x v="4"/>
    <x v="66"/>
    <s v="0512"/>
    <s v="Lesja"/>
    <s v="1"/>
    <s v="Menn"/>
    <x v="1"/>
    <x v="1"/>
    <x v="2"/>
    <x v="7"/>
  </r>
  <r>
    <x v="4"/>
    <s v="05"/>
    <x v="4"/>
    <x v="66"/>
    <s v="0512"/>
    <s v="Lesja"/>
    <s v="1"/>
    <s v="Menn"/>
    <x v="2"/>
    <x v="2"/>
    <x v="2"/>
    <x v="34"/>
  </r>
  <r>
    <x v="4"/>
    <s v="05"/>
    <x v="4"/>
    <x v="66"/>
    <s v="0512"/>
    <s v="Lesja"/>
    <s v="1"/>
    <s v="Menn"/>
    <x v="3"/>
    <x v="3"/>
    <x v="2"/>
    <x v="69"/>
  </r>
  <r>
    <x v="4"/>
    <s v="05"/>
    <x v="4"/>
    <x v="66"/>
    <s v="0512"/>
    <s v="Lesja"/>
    <s v="1"/>
    <s v="Menn"/>
    <x v="4"/>
    <x v="4"/>
    <x v="2"/>
    <x v="34"/>
  </r>
  <r>
    <x v="4"/>
    <s v="05"/>
    <x v="4"/>
    <x v="66"/>
    <s v="0512"/>
    <s v="Lesja"/>
    <s v="1"/>
    <s v="Menn"/>
    <x v="5"/>
    <x v="5"/>
    <x v="2"/>
    <x v="36"/>
  </r>
  <r>
    <x v="4"/>
    <s v="05"/>
    <x v="4"/>
    <x v="66"/>
    <s v="0512"/>
    <s v="Lesja"/>
    <s v="2"/>
    <s v="Kvinner"/>
    <x v="0"/>
    <x v="0"/>
    <x v="3"/>
    <x v="0"/>
  </r>
  <r>
    <x v="4"/>
    <s v="05"/>
    <x v="4"/>
    <x v="66"/>
    <s v="0512"/>
    <s v="Lesja"/>
    <s v="2"/>
    <s v="Kvinner"/>
    <x v="1"/>
    <x v="1"/>
    <x v="3"/>
    <x v="0"/>
  </r>
  <r>
    <x v="4"/>
    <s v="05"/>
    <x v="4"/>
    <x v="66"/>
    <s v="0512"/>
    <s v="Lesja"/>
    <s v="2"/>
    <s v="Kvinner"/>
    <x v="2"/>
    <x v="2"/>
    <x v="3"/>
    <x v="2"/>
  </r>
  <r>
    <x v="4"/>
    <s v="05"/>
    <x v="4"/>
    <x v="66"/>
    <s v="0512"/>
    <s v="Lesja"/>
    <s v="2"/>
    <s v="Kvinner"/>
    <x v="3"/>
    <x v="3"/>
    <x v="3"/>
    <x v="46"/>
  </r>
  <r>
    <x v="4"/>
    <s v="05"/>
    <x v="4"/>
    <x v="66"/>
    <s v="0512"/>
    <s v="Lesja"/>
    <s v="2"/>
    <s v="Kvinner"/>
    <x v="4"/>
    <x v="4"/>
    <x v="3"/>
    <x v="36"/>
  </r>
  <r>
    <x v="4"/>
    <s v="05"/>
    <x v="4"/>
    <x v="66"/>
    <s v="0512"/>
    <s v="Lesja"/>
    <s v="2"/>
    <s v="Kvinner"/>
    <x v="5"/>
    <x v="5"/>
    <x v="3"/>
    <x v="19"/>
  </r>
  <r>
    <x v="4"/>
    <s v="05"/>
    <x v="4"/>
    <x v="66"/>
    <s v="0512"/>
    <s v="Lesja"/>
    <s v="1"/>
    <s v="Menn"/>
    <x v="0"/>
    <x v="0"/>
    <x v="3"/>
    <x v="12"/>
  </r>
  <r>
    <x v="4"/>
    <s v="05"/>
    <x v="4"/>
    <x v="66"/>
    <s v="0512"/>
    <s v="Lesja"/>
    <s v="1"/>
    <s v="Menn"/>
    <x v="1"/>
    <x v="1"/>
    <x v="3"/>
    <x v="1"/>
  </r>
  <r>
    <x v="4"/>
    <s v="05"/>
    <x v="4"/>
    <x v="66"/>
    <s v="0512"/>
    <s v="Lesja"/>
    <s v="1"/>
    <s v="Menn"/>
    <x v="2"/>
    <x v="2"/>
    <x v="3"/>
    <x v="34"/>
  </r>
  <r>
    <x v="4"/>
    <s v="05"/>
    <x v="4"/>
    <x v="66"/>
    <s v="0512"/>
    <s v="Lesja"/>
    <s v="1"/>
    <s v="Menn"/>
    <x v="3"/>
    <x v="3"/>
    <x v="3"/>
    <x v="17"/>
  </r>
  <r>
    <x v="4"/>
    <s v="05"/>
    <x v="4"/>
    <x v="66"/>
    <s v="0512"/>
    <s v="Lesja"/>
    <s v="1"/>
    <s v="Menn"/>
    <x v="4"/>
    <x v="4"/>
    <x v="3"/>
    <x v="10"/>
  </r>
  <r>
    <x v="4"/>
    <s v="05"/>
    <x v="4"/>
    <x v="66"/>
    <s v="0512"/>
    <s v="Lesja"/>
    <s v="1"/>
    <s v="Menn"/>
    <x v="5"/>
    <x v="5"/>
    <x v="3"/>
    <x v="15"/>
  </r>
  <r>
    <x v="4"/>
    <s v="05"/>
    <x v="4"/>
    <x v="66"/>
    <s v="0512"/>
    <s v="Lesja"/>
    <s v="2"/>
    <s v="Kvinner"/>
    <x v="0"/>
    <x v="0"/>
    <x v="4"/>
    <x v="1"/>
  </r>
  <r>
    <x v="4"/>
    <s v="05"/>
    <x v="4"/>
    <x v="66"/>
    <s v="0512"/>
    <s v="Lesja"/>
    <s v="2"/>
    <s v="Kvinner"/>
    <x v="1"/>
    <x v="1"/>
    <x v="4"/>
    <x v="39"/>
  </r>
  <r>
    <x v="4"/>
    <s v="05"/>
    <x v="4"/>
    <x v="66"/>
    <s v="0512"/>
    <s v="Lesja"/>
    <s v="2"/>
    <s v="Kvinner"/>
    <x v="2"/>
    <x v="2"/>
    <x v="4"/>
    <x v="15"/>
  </r>
  <r>
    <x v="4"/>
    <s v="05"/>
    <x v="4"/>
    <x v="66"/>
    <s v="0512"/>
    <s v="Lesja"/>
    <s v="2"/>
    <s v="Kvinner"/>
    <x v="3"/>
    <x v="3"/>
    <x v="4"/>
    <x v="14"/>
  </r>
  <r>
    <x v="4"/>
    <s v="05"/>
    <x v="4"/>
    <x v="66"/>
    <s v="0512"/>
    <s v="Lesja"/>
    <s v="2"/>
    <s v="Kvinner"/>
    <x v="4"/>
    <x v="4"/>
    <x v="4"/>
    <x v="5"/>
  </r>
  <r>
    <x v="4"/>
    <s v="05"/>
    <x v="4"/>
    <x v="66"/>
    <s v="0512"/>
    <s v="Lesja"/>
    <s v="2"/>
    <s v="Kvinner"/>
    <x v="5"/>
    <x v="5"/>
    <x v="4"/>
    <x v="6"/>
  </r>
  <r>
    <x v="4"/>
    <s v="05"/>
    <x v="4"/>
    <x v="66"/>
    <s v="0512"/>
    <s v="Lesja"/>
    <s v="1"/>
    <s v="Menn"/>
    <x v="0"/>
    <x v="0"/>
    <x v="4"/>
    <x v="5"/>
  </r>
  <r>
    <x v="4"/>
    <s v="05"/>
    <x v="4"/>
    <x v="66"/>
    <s v="0512"/>
    <s v="Lesja"/>
    <s v="1"/>
    <s v="Menn"/>
    <x v="1"/>
    <x v="1"/>
    <x v="4"/>
    <x v="19"/>
  </r>
  <r>
    <x v="4"/>
    <s v="05"/>
    <x v="4"/>
    <x v="66"/>
    <s v="0512"/>
    <s v="Lesja"/>
    <s v="1"/>
    <s v="Menn"/>
    <x v="2"/>
    <x v="2"/>
    <x v="4"/>
    <x v="50"/>
  </r>
  <r>
    <x v="4"/>
    <s v="05"/>
    <x v="4"/>
    <x v="66"/>
    <s v="0512"/>
    <s v="Lesja"/>
    <s v="1"/>
    <s v="Menn"/>
    <x v="3"/>
    <x v="3"/>
    <x v="4"/>
    <x v="30"/>
  </r>
  <r>
    <x v="4"/>
    <s v="05"/>
    <x v="4"/>
    <x v="66"/>
    <s v="0512"/>
    <s v="Lesja"/>
    <s v="1"/>
    <s v="Menn"/>
    <x v="4"/>
    <x v="4"/>
    <x v="4"/>
    <x v="30"/>
  </r>
  <r>
    <x v="4"/>
    <s v="05"/>
    <x v="4"/>
    <x v="66"/>
    <s v="0512"/>
    <s v="Lesja"/>
    <s v="1"/>
    <s v="Menn"/>
    <x v="5"/>
    <x v="5"/>
    <x v="4"/>
    <x v="4"/>
  </r>
  <r>
    <x v="4"/>
    <s v="05"/>
    <x v="4"/>
    <x v="66"/>
    <s v="0512"/>
    <s v="Lesja"/>
    <s v="2"/>
    <s v="Kvinner"/>
    <x v="0"/>
    <x v="0"/>
    <x v="5"/>
    <x v="5"/>
  </r>
  <r>
    <x v="4"/>
    <s v="05"/>
    <x v="4"/>
    <x v="66"/>
    <s v="0512"/>
    <s v="Lesja"/>
    <s v="2"/>
    <s v="Kvinner"/>
    <x v="1"/>
    <x v="1"/>
    <x v="5"/>
    <x v="1"/>
  </r>
  <r>
    <x v="4"/>
    <s v="05"/>
    <x v="4"/>
    <x v="66"/>
    <s v="0512"/>
    <s v="Lesja"/>
    <s v="2"/>
    <s v="Kvinner"/>
    <x v="2"/>
    <x v="2"/>
    <x v="5"/>
    <x v="7"/>
  </r>
  <r>
    <x v="4"/>
    <s v="05"/>
    <x v="4"/>
    <x v="66"/>
    <s v="0512"/>
    <s v="Lesja"/>
    <s v="2"/>
    <s v="Kvinner"/>
    <x v="3"/>
    <x v="3"/>
    <x v="5"/>
    <x v="36"/>
  </r>
  <r>
    <x v="4"/>
    <s v="05"/>
    <x v="4"/>
    <x v="66"/>
    <s v="0512"/>
    <s v="Lesja"/>
    <s v="2"/>
    <s v="Kvinner"/>
    <x v="4"/>
    <x v="4"/>
    <x v="5"/>
    <x v="13"/>
  </r>
  <r>
    <x v="4"/>
    <s v="05"/>
    <x v="4"/>
    <x v="66"/>
    <s v="0512"/>
    <s v="Lesja"/>
    <s v="2"/>
    <s v="Kvinner"/>
    <x v="5"/>
    <x v="5"/>
    <x v="5"/>
    <x v="6"/>
  </r>
  <r>
    <x v="4"/>
    <s v="05"/>
    <x v="4"/>
    <x v="66"/>
    <s v="0512"/>
    <s v="Lesja"/>
    <s v="1"/>
    <s v="Menn"/>
    <x v="0"/>
    <x v="0"/>
    <x v="5"/>
    <x v="13"/>
  </r>
  <r>
    <x v="4"/>
    <s v="05"/>
    <x v="4"/>
    <x v="66"/>
    <s v="0512"/>
    <s v="Lesja"/>
    <s v="1"/>
    <s v="Menn"/>
    <x v="1"/>
    <x v="1"/>
    <x v="5"/>
    <x v="0"/>
  </r>
  <r>
    <x v="4"/>
    <s v="05"/>
    <x v="4"/>
    <x v="66"/>
    <s v="0512"/>
    <s v="Lesja"/>
    <s v="1"/>
    <s v="Menn"/>
    <x v="2"/>
    <x v="2"/>
    <x v="5"/>
    <x v="28"/>
  </r>
  <r>
    <x v="4"/>
    <s v="05"/>
    <x v="4"/>
    <x v="66"/>
    <s v="0512"/>
    <s v="Lesja"/>
    <s v="1"/>
    <s v="Menn"/>
    <x v="3"/>
    <x v="3"/>
    <x v="5"/>
    <x v="25"/>
  </r>
  <r>
    <x v="4"/>
    <s v="05"/>
    <x v="4"/>
    <x v="66"/>
    <s v="0512"/>
    <s v="Lesja"/>
    <s v="1"/>
    <s v="Menn"/>
    <x v="4"/>
    <x v="4"/>
    <x v="5"/>
    <x v="60"/>
  </r>
  <r>
    <x v="4"/>
    <s v="05"/>
    <x v="4"/>
    <x v="66"/>
    <s v="0512"/>
    <s v="Lesja"/>
    <s v="1"/>
    <s v="Menn"/>
    <x v="5"/>
    <x v="5"/>
    <x v="5"/>
    <x v="3"/>
  </r>
  <r>
    <x v="4"/>
    <s v="05"/>
    <x v="4"/>
    <x v="66"/>
    <s v="0512"/>
    <s v="Lesja"/>
    <s v="2"/>
    <s v="Kvinner"/>
    <x v="0"/>
    <x v="0"/>
    <x v="6"/>
    <x v="12"/>
  </r>
  <r>
    <x v="4"/>
    <s v="05"/>
    <x v="4"/>
    <x v="66"/>
    <s v="0512"/>
    <s v="Lesja"/>
    <s v="2"/>
    <s v="Kvinner"/>
    <x v="1"/>
    <x v="1"/>
    <x v="6"/>
    <x v="0"/>
  </r>
  <r>
    <x v="4"/>
    <s v="05"/>
    <x v="4"/>
    <x v="66"/>
    <s v="0512"/>
    <s v="Lesja"/>
    <s v="2"/>
    <s v="Kvinner"/>
    <x v="2"/>
    <x v="2"/>
    <x v="6"/>
    <x v="6"/>
  </r>
  <r>
    <x v="4"/>
    <s v="05"/>
    <x v="4"/>
    <x v="66"/>
    <s v="0512"/>
    <s v="Lesja"/>
    <s v="2"/>
    <s v="Kvinner"/>
    <x v="3"/>
    <x v="3"/>
    <x v="6"/>
    <x v="2"/>
  </r>
  <r>
    <x v="4"/>
    <s v="05"/>
    <x v="4"/>
    <x v="66"/>
    <s v="0512"/>
    <s v="Lesja"/>
    <s v="2"/>
    <s v="Kvinner"/>
    <x v="4"/>
    <x v="4"/>
    <x v="6"/>
    <x v="15"/>
  </r>
  <r>
    <x v="4"/>
    <s v="05"/>
    <x v="4"/>
    <x v="66"/>
    <s v="0512"/>
    <s v="Lesja"/>
    <s v="2"/>
    <s v="Kvinner"/>
    <x v="5"/>
    <x v="5"/>
    <x v="6"/>
    <x v="5"/>
  </r>
  <r>
    <x v="4"/>
    <s v="05"/>
    <x v="4"/>
    <x v="66"/>
    <s v="0512"/>
    <s v="Lesja"/>
    <s v="1"/>
    <s v="Menn"/>
    <x v="0"/>
    <x v="0"/>
    <x v="6"/>
    <x v="20"/>
  </r>
  <r>
    <x v="4"/>
    <s v="05"/>
    <x v="4"/>
    <x v="66"/>
    <s v="0512"/>
    <s v="Lesja"/>
    <s v="1"/>
    <s v="Menn"/>
    <x v="1"/>
    <x v="1"/>
    <x v="6"/>
    <x v="5"/>
  </r>
  <r>
    <x v="4"/>
    <s v="05"/>
    <x v="4"/>
    <x v="66"/>
    <s v="0512"/>
    <s v="Lesja"/>
    <s v="1"/>
    <s v="Menn"/>
    <x v="2"/>
    <x v="2"/>
    <x v="6"/>
    <x v="73"/>
  </r>
  <r>
    <x v="4"/>
    <s v="05"/>
    <x v="4"/>
    <x v="66"/>
    <s v="0512"/>
    <s v="Lesja"/>
    <s v="1"/>
    <s v="Menn"/>
    <x v="3"/>
    <x v="3"/>
    <x v="6"/>
    <x v="10"/>
  </r>
  <r>
    <x v="4"/>
    <s v="05"/>
    <x v="4"/>
    <x v="66"/>
    <s v="0512"/>
    <s v="Lesja"/>
    <s v="1"/>
    <s v="Menn"/>
    <x v="4"/>
    <x v="4"/>
    <x v="6"/>
    <x v="61"/>
  </r>
  <r>
    <x v="4"/>
    <s v="05"/>
    <x v="4"/>
    <x v="66"/>
    <s v="0512"/>
    <s v="Lesja"/>
    <s v="1"/>
    <s v="Menn"/>
    <x v="5"/>
    <x v="5"/>
    <x v="6"/>
    <x v="55"/>
  </r>
  <r>
    <x v="4"/>
    <s v="05"/>
    <x v="4"/>
    <x v="66"/>
    <s v="0512"/>
    <s v="Lesja"/>
    <s v="2"/>
    <s v="Kvinner"/>
    <x v="0"/>
    <x v="0"/>
    <x v="7"/>
    <x v="5"/>
  </r>
  <r>
    <x v="4"/>
    <s v="05"/>
    <x v="4"/>
    <x v="66"/>
    <s v="0512"/>
    <s v="Lesja"/>
    <s v="2"/>
    <s v="Kvinner"/>
    <x v="1"/>
    <x v="1"/>
    <x v="7"/>
    <x v="0"/>
  </r>
  <r>
    <x v="4"/>
    <s v="05"/>
    <x v="4"/>
    <x v="66"/>
    <s v="0512"/>
    <s v="Lesja"/>
    <s v="2"/>
    <s v="Kvinner"/>
    <x v="2"/>
    <x v="2"/>
    <x v="7"/>
    <x v="5"/>
  </r>
  <r>
    <x v="4"/>
    <s v="05"/>
    <x v="4"/>
    <x v="66"/>
    <s v="0512"/>
    <s v="Lesja"/>
    <s v="2"/>
    <s v="Kvinner"/>
    <x v="3"/>
    <x v="3"/>
    <x v="7"/>
    <x v="21"/>
  </r>
  <r>
    <x v="4"/>
    <s v="05"/>
    <x v="4"/>
    <x v="66"/>
    <s v="0512"/>
    <s v="Lesja"/>
    <s v="2"/>
    <s v="Kvinner"/>
    <x v="4"/>
    <x v="4"/>
    <x v="7"/>
    <x v="7"/>
  </r>
  <r>
    <x v="4"/>
    <s v="05"/>
    <x v="4"/>
    <x v="66"/>
    <s v="0512"/>
    <s v="Lesja"/>
    <s v="2"/>
    <s v="Kvinner"/>
    <x v="5"/>
    <x v="5"/>
    <x v="7"/>
    <x v="0"/>
  </r>
  <r>
    <x v="4"/>
    <s v="05"/>
    <x v="4"/>
    <x v="66"/>
    <s v="0512"/>
    <s v="Lesja"/>
    <s v="1"/>
    <s v="Menn"/>
    <x v="0"/>
    <x v="0"/>
    <x v="7"/>
    <x v="19"/>
  </r>
  <r>
    <x v="4"/>
    <s v="05"/>
    <x v="4"/>
    <x v="66"/>
    <s v="0512"/>
    <s v="Lesja"/>
    <s v="1"/>
    <s v="Menn"/>
    <x v="1"/>
    <x v="1"/>
    <x v="7"/>
    <x v="5"/>
  </r>
  <r>
    <x v="4"/>
    <s v="05"/>
    <x v="4"/>
    <x v="66"/>
    <s v="0512"/>
    <s v="Lesja"/>
    <s v="1"/>
    <s v="Menn"/>
    <x v="2"/>
    <x v="2"/>
    <x v="7"/>
    <x v="28"/>
  </r>
  <r>
    <x v="4"/>
    <s v="05"/>
    <x v="4"/>
    <x v="66"/>
    <s v="0512"/>
    <s v="Lesja"/>
    <s v="1"/>
    <s v="Menn"/>
    <x v="3"/>
    <x v="3"/>
    <x v="7"/>
    <x v="72"/>
  </r>
  <r>
    <x v="4"/>
    <s v="05"/>
    <x v="4"/>
    <x v="66"/>
    <s v="0512"/>
    <s v="Lesja"/>
    <s v="1"/>
    <s v="Menn"/>
    <x v="4"/>
    <x v="4"/>
    <x v="7"/>
    <x v="72"/>
  </r>
  <r>
    <x v="4"/>
    <s v="05"/>
    <x v="4"/>
    <x v="66"/>
    <s v="0512"/>
    <s v="Lesja"/>
    <s v="1"/>
    <s v="Menn"/>
    <x v="5"/>
    <x v="5"/>
    <x v="7"/>
    <x v="36"/>
  </r>
  <r>
    <x v="4"/>
    <s v="05"/>
    <x v="4"/>
    <x v="67"/>
    <s v="0513"/>
    <s v="Skjåk"/>
    <s v="2"/>
    <s v="Kvinner"/>
    <x v="0"/>
    <x v="0"/>
    <x v="0"/>
    <x v="23"/>
  </r>
  <r>
    <x v="4"/>
    <s v="05"/>
    <x v="4"/>
    <x v="67"/>
    <s v="0513"/>
    <s v="Skjåk"/>
    <s v="2"/>
    <s v="Kvinner"/>
    <x v="1"/>
    <x v="1"/>
    <x v="0"/>
    <x v="39"/>
  </r>
  <r>
    <x v="4"/>
    <s v="05"/>
    <x v="4"/>
    <x v="67"/>
    <s v="0513"/>
    <s v="Skjåk"/>
    <s v="2"/>
    <s v="Kvinner"/>
    <x v="2"/>
    <x v="2"/>
    <x v="0"/>
    <x v="36"/>
  </r>
  <r>
    <x v="4"/>
    <s v="05"/>
    <x v="4"/>
    <x v="67"/>
    <s v="0513"/>
    <s v="Skjåk"/>
    <s v="2"/>
    <s v="Kvinner"/>
    <x v="3"/>
    <x v="3"/>
    <x v="0"/>
    <x v="11"/>
  </r>
  <r>
    <x v="4"/>
    <s v="05"/>
    <x v="4"/>
    <x v="67"/>
    <s v="0513"/>
    <s v="Skjåk"/>
    <s v="2"/>
    <s v="Kvinner"/>
    <x v="4"/>
    <x v="4"/>
    <x v="0"/>
    <x v="55"/>
  </r>
  <r>
    <x v="4"/>
    <s v="05"/>
    <x v="4"/>
    <x v="67"/>
    <s v="0513"/>
    <s v="Skjåk"/>
    <s v="2"/>
    <s v="Kvinner"/>
    <x v="5"/>
    <x v="5"/>
    <x v="0"/>
    <x v="19"/>
  </r>
  <r>
    <x v="4"/>
    <s v="05"/>
    <x v="4"/>
    <x v="67"/>
    <s v="0513"/>
    <s v="Skjåk"/>
    <s v="1"/>
    <s v="Menn"/>
    <x v="0"/>
    <x v="0"/>
    <x v="0"/>
    <x v="6"/>
  </r>
  <r>
    <x v="4"/>
    <s v="05"/>
    <x v="4"/>
    <x v="67"/>
    <s v="0513"/>
    <s v="Skjåk"/>
    <s v="1"/>
    <s v="Menn"/>
    <x v="1"/>
    <x v="1"/>
    <x v="0"/>
    <x v="12"/>
  </r>
  <r>
    <x v="4"/>
    <s v="05"/>
    <x v="4"/>
    <x v="67"/>
    <s v="0513"/>
    <s v="Skjåk"/>
    <s v="1"/>
    <s v="Menn"/>
    <x v="2"/>
    <x v="2"/>
    <x v="0"/>
    <x v="38"/>
  </r>
  <r>
    <x v="4"/>
    <s v="05"/>
    <x v="4"/>
    <x v="67"/>
    <s v="0513"/>
    <s v="Skjåk"/>
    <s v="1"/>
    <s v="Menn"/>
    <x v="3"/>
    <x v="3"/>
    <x v="0"/>
    <x v="31"/>
  </r>
  <r>
    <x v="4"/>
    <s v="05"/>
    <x v="4"/>
    <x v="67"/>
    <s v="0513"/>
    <s v="Skjåk"/>
    <s v="1"/>
    <s v="Menn"/>
    <x v="4"/>
    <x v="4"/>
    <x v="0"/>
    <x v="68"/>
  </r>
  <r>
    <x v="4"/>
    <s v="05"/>
    <x v="4"/>
    <x v="67"/>
    <s v="0513"/>
    <s v="Skjåk"/>
    <s v="1"/>
    <s v="Menn"/>
    <x v="5"/>
    <x v="5"/>
    <x v="0"/>
    <x v="55"/>
  </r>
  <r>
    <x v="4"/>
    <s v="05"/>
    <x v="4"/>
    <x v="67"/>
    <s v="0513"/>
    <s v="Skjåk"/>
    <s v="2"/>
    <s v="Kvinner"/>
    <x v="0"/>
    <x v="0"/>
    <x v="1"/>
    <x v="0"/>
  </r>
  <r>
    <x v="4"/>
    <s v="05"/>
    <x v="4"/>
    <x v="67"/>
    <s v="0513"/>
    <s v="Skjåk"/>
    <s v="2"/>
    <s v="Kvinner"/>
    <x v="1"/>
    <x v="1"/>
    <x v="1"/>
    <x v="19"/>
  </r>
  <r>
    <x v="4"/>
    <s v="05"/>
    <x v="4"/>
    <x v="67"/>
    <s v="0513"/>
    <s v="Skjåk"/>
    <s v="2"/>
    <s v="Kvinner"/>
    <x v="2"/>
    <x v="2"/>
    <x v="1"/>
    <x v="13"/>
  </r>
  <r>
    <x v="4"/>
    <s v="05"/>
    <x v="4"/>
    <x v="67"/>
    <s v="0513"/>
    <s v="Skjåk"/>
    <s v="2"/>
    <s v="Kvinner"/>
    <x v="3"/>
    <x v="3"/>
    <x v="1"/>
    <x v="11"/>
  </r>
  <r>
    <x v="4"/>
    <s v="05"/>
    <x v="4"/>
    <x v="67"/>
    <s v="0513"/>
    <s v="Skjåk"/>
    <s v="2"/>
    <s v="Kvinner"/>
    <x v="4"/>
    <x v="4"/>
    <x v="1"/>
    <x v="40"/>
  </r>
  <r>
    <x v="4"/>
    <s v="05"/>
    <x v="4"/>
    <x v="67"/>
    <s v="0513"/>
    <s v="Skjåk"/>
    <s v="2"/>
    <s v="Kvinner"/>
    <x v="5"/>
    <x v="5"/>
    <x v="1"/>
    <x v="12"/>
  </r>
  <r>
    <x v="4"/>
    <s v="05"/>
    <x v="4"/>
    <x v="67"/>
    <s v="0513"/>
    <s v="Skjåk"/>
    <s v="1"/>
    <s v="Menn"/>
    <x v="0"/>
    <x v="0"/>
    <x v="1"/>
    <x v="21"/>
  </r>
  <r>
    <x v="4"/>
    <s v="05"/>
    <x v="4"/>
    <x v="67"/>
    <s v="0513"/>
    <s v="Skjåk"/>
    <s v="1"/>
    <s v="Menn"/>
    <x v="1"/>
    <x v="1"/>
    <x v="1"/>
    <x v="6"/>
  </r>
  <r>
    <x v="4"/>
    <s v="05"/>
    <x v="4"/>
    <x v="67"/>
    <s v="0513"/>
    <s v="Skjåk"/>
    <s v="1"/>
    <s v="Menn"/>
    <x v="2"/>
    <x v="2"/>
    <x v="1"/>
    <x v="16"/>
  </r>
  <r>
    <x v="4"/>
    <s v="05"/>
    <x v="4"/>
    <x v="67"/>
    <s v="0513"/>
    <s v="Skjåk"/>
    <s v="1"/>
    <s v="Menn"/>
    <x v="3"/>
    <x v="3"/>
    <x v="1"/>
    <x v="34"/>
  </r>
  <r>
    <x v="4"/>
    <s v="05"/>
    <x v="4"/>
    <x v="67"/>
    <s v="0513"/>
    <s v="Skjåk"/>
    <s v="1"/>
    <s v="Menn"/>
    <x v="4"/>
    <x v="4"/>
    <x v="1"/>
    <x v="22"/>
  </r>
  <r>
    <x v="4"/>
    <s v="05"/>
    <x v="4"/>
    <x v="67"/>
    <s v="0513"/>
    <s v="Skjåk"/>
    <s v="1"/>
    <s v="Menn"/>
    <x v="5"/>
    <x v="5"/>
    <x v="1"/>
    <x v="3"/>
  </r>
  <r>
    <x v="4"/>
    <s v="05"/>
    <x v="4"/>
    <x v="67"/>
    <s v="0513"/>
    <s v="Skjåk"/>
    <s v="2"/>
    <s v="Kvinner"/>
    <x v="0"/>
    <x v="0"/>
    <x v="2"/>
    <x v="12"/>
  </r>
  <r>
    <x v="4"/>
    <s v="05"/>
    <x v="4"/>
    <x v="67"/>
    <s v="0513"/>
    <s v="Skjåk"/>
    <s v="2"/>
    <s v="Kvinner"/>
    <x v="1"/>
    <x v="1"/>
    <x v="2"/>
    <x v="19"/>
  </r>
  <r>
    <x v="4"/>
    <s v="05"/>
    <x v="4"/>
    <x v="67"/>
    <s v="0513"/>
    <s v="Skjåk"/>
    <s v="2"/>
    <s v="Kvinner"/>
    <x v="2"/>
    <x v="2"/>
    <x v="2"/>
    <x v="21"/>
  </r>
  <r>
    <x v="4"/>
    <s v="05"/>
    <x v="4"/>
    <x v="67"/>
    <s v="0513"/>
    <s v="Skjåk"/>
    <s v="2"/>
    <s v="Kvinner"/>
    <x v="3"/>
    <x v="3"/>
    <x v="2"/>
    <x v="40"/>
  </r>
  <r>
    <x v="4"/>
    <s v="05"/>
    <x v="4"/>
    <x v="67"/>
    <s v="0513"/>
    <s v="Skjåk"/>
    <s v="2"/>
    <s v="Kvinner"/>
    <x v="4"/>
    <x v="4"/>
    <x v="2"/>
    <x v="20"/>
  </r>
  <r>
    <x v="4"/>
    <s v="05"/>
    <x v="4"/>
    <x v="67"/>
    <s v="0513"/>
    <s v="Skjåk"/>
    <s v="2"/>
    <s v="Kvinner"/>
    <x v="5"/>
    <x v="5"/>
    <x v="2"/>
    <x v="19"/>
  </r>
  <r>
    <x v="4"/>
    <s v="05"/>
    <x v="4"/>
    <x v="67"/>
    <s v="0513"/>
    <s v="Skjåk"/>
    <s v="1"/>
    <s v="Menn"/>
    <x v="0"/>
    <x v="0"/>
    <x v="2"/>
    <x v="4"/>
  </r>
  <r>
    <x v="4"/>
    <s v="05"/>
    <x v="4"/>
    <x v="67"/>
    <s v="0513"/>
    <s v="Skjåk"/>
    <s v="1"/>
    <s v="Menn"/>
    <x v="1"/>
    <x v="1"/>
    <x v="2"/>
    <x v="7"/>
  </r>
  <r>
    <x v="4"/>
    <s v="05"/>
    <x v="4"/>
    <x v="67"/>
    <s v="0513"/>
    <s v="Skjåk"/>
    <s v="1"/>
    <s v="Menn"/>
    <x v="2"/>
    <x v="2"/>
    <x v="2"/>
    <x v="16"/>
  </r>
  <r>
    <x v="4"/>
    <s v="05"/>
    <x v="4"/>
    <x v="67"/>
    <s v="0513"/>
    <s v="Skjåk"/>
    <s v="1"/>
    <s v="Menn"/>
    <x v="3"/>
    <x v="3"/>
    <x v="2"/>
    <x v="28"/>
  </r>
  <r>
    <x v="4"/>
    <s v="05"/>
    <x v="4"/>
    <x v="67"/>
    <s v="0513"/>
    <s v="Skjåk"/>
    <s v="1"/>
    <s v="Menn"/>
    <x v="4"/>
    <x v="4"/>
    <x v="2"/>
    <x v="58"/>
  </r>
  <r>
    <x v="4"/>
    <s v="05"/>
    <x v="4"/>
    <x v="67"/>
    <s v="0513"/>
    <s v="Skjåk"/>
    <s v="1"/>
    <s v="Menn"/>
    <x v="5"/>
    <x v="5"/>
    <x v="2"/>
    <x v="4"/>
  </r>
  <r>
    <x v="4"/>
    <s v="05"/>
    <x v="4"/>
    <x v="67"/>
    <s v="0513"/>
    <s v="Skjåk"/>
    <s v="2"/>
    <s v="Kvinner"/>
    <x v="0"/>
    <x v="0"/>
    <x v="3"/>
    <x v="5"/>
  </r>
  <r>
    <x v="4"/>
    <s v="05"/>
    <x v="4"/>
    <x v="67"/>
    <s v="0513"/>
    <s v="Skjåk"/>
    <s v="2"/>
    <s v="Kvinner"/>
    <x v="1"/>
    <x v="1"/>
    <x v="3"/>
    <x v="0"/>
  </r>
  <r>
    <x v="4"/>
    <s v="05"/>
    <x v="4"/>
    <x v="67"/>
    <s v="0513"/>
    <s v="Skjåk"/>
    <s v="2"/>
    <s v="Kvinner"/>
    <x v="2"/>
    <x v="2"/>
    <x v="3"/>
    <x v="13"/>
  </r>
  <r>
    <x v="4"/>
    <s v="05"/>
    <x v="4"/>
    <x v="67"/>
    <s v="0513"/>
    <s v="Skjåk"/>
    <s v="2"/>
    <s v="Kvinner"/>
    <x v="3"/>
    <x v="3"/>
    <x v="3"/>
    <x v="4"/>
  </r>
  <r>
    <x v="4"/>
    <s v="05"/>
    <x v="4"/>
    <x v="67"/>
    <s v="0513"/>
    <s v="Skjåk"/>
    <s v="2"/>
    <s v="Kvinner"/>
    <x v="4"/>
    <x v="4"/>
    <x v="3"/>
    <x v="3"/>
  </r>
  <r>
    <x v="4"/>
    <s v="05"/>
    <x v="4"/>
    <x v="67"/>
    <s v="0513"/>
    <s v="Skjåk"/>
    <s v="2"/>
    <s v="Kvinner"/>
    <x v="5"/>
    <x v="5"/>
    <x v="3"/>
    <x v="6"/>
  </r>
  <r>
    <x v="4"/>
    <s v="05"/>
    <x v="4"/>
    <x v="67"/>
    <s v="0513"/>
    <s v="Skjåk"/>
    <s v="1"/>
    <s v="Menn"/>
    <x v="0"/>
    <x v="0"/>
    <x v="3"/>
    <x v="36"/>
  </r>
  <r>
    <x v="4"/>
    <s v="05"/>
    <x v="4"/>
    <x v="67"/>
    <s v="0513"/>
    <s v="Skjåk"/>
    <s v="1"/>
    <s v="Menn"/>
    <x v="1"/>
    <x v="1"/>
    <x v="3"/>
    <x v="13"/>
  </r>
  <r>
    <x v="4"/>
    <s v="05"/>
    <x v="4"/>
    <x v="67"/>
    <s v="0513"/>
    <s v="Skjåk"/>
    <s v="1"/>
    <s v="Menn"/>
    <x v="2"/>
    <x v="2"/>
    <x v="3"/>
    <x v="8"/>
  </r>
  <r>
    <x v="4"/>
    <s v="05"/>
    <x v="4"/>
    <x v="67"/>
    <s v="0513"/>
    <s v="Skjåk"/>
    <s v="1"/>
    <s v="Menn"/>
    <x v="3"/>
    <x v="3"/>
    <x v="3"/>
    <x v="35"/>
  </r>
  <r>
    <x v="4"/>
    <s v="05"/>
    <x v="4"/>
    <x v="67"/>
    <s v="0513"/>
    <s v="Skjåk"/>
    <s v="1"/>
    <s v="Menn"/>
    <x v="4"/>
    <x v="4"/>
    <x v="3"/>
    <x v="10"/>
  </r>
  <r>
    <x v="4"/>
    <s v="05"/>
    <x v="4"/>
    <x v="67"/>
    <s v="0513"/>
    <s v="Skjåk"/>
    <s v="1"/>
    <s v="Menn"/>
    <x v="5"/>
    <x v="5"/>
    <x v="3"/>
    <x v="40"/>
  </r>
  <r>
    <x v="4"/>
    <s v="05"/>
    <x v="4"/>
    <x v="67"/>
    <s v="0513"/>
    <s v="Skjåk"/>
    <s v="2"/>
    <s v="Kvinner"/>
    <x v="0"/>
    <x v="0"/>
    <x v="4"/>
    <x v="12"/>
  </r>
  <r>
    <x v="4"/>
    <s v="05"/>
    <x v="4"/>
    <x v="67"/>
    <s v="0513"/>
    <s v="Skjåk"/>
    <s v="2"/>
    <s v="Kvinner"/>
    <x v="1"/>
    <x v="1"/>
    <x v="4"/>
    <x v="39"/>
  </r>
  <r>
    <x v="4"/>
    <s v="05"/>
    <x v="4"/>
    <x v="67"/>
    <s v="0513"/>
    <s v="Skjåk"/>
    <s v="2"/>
    <s v="Kvinner"/>
    <x v="2"/>
    <x v="2"/>
    <x v="4"/>
    <x v="5"/>
  </r>
  <r>
    <x v="4"/>
    <s v="05"/>
    <x v="4"/>
    <x v="67"/>
    <s v="0513"/>
    <s v="Skjåk"/>
    <s v="2"/>
    <s v="Kvinner"/>
    <x v="3"/>
    <x v="3"/>
    <x v="4"/>
    <x v="36"/>
  </r>
  <r>
    <x v="4"/>
    <s v="05"/>
    <x v="4"/>
    <x v="67"/>
    <s v="0513"/>
    <s v="Skjåk"/>
    <s v="2"/>
    <s v="Kvinner"/>
    <x v="4"/>
    <x v="4"/>
    <x v="4"/>
    <x v="2"/>
  </r>
  <r>
    <x v="4"/>
    <s v="05"/>
    <x v="4"/>
    <x v="67"/>
    <s v="0513"/>
    <s v="Skjåk"/>
    <s v="2"/>
    <s v="Kvinner"/>
    <x v="5"/>
    <x v="5"/>
    <x v="4"/>
    <x v="6"/>
  </r>
  <r>
    <x v="4"/>
    <s v="05"/>
    <x v="4"/>
    <x v="67"/>
    <s v="0513"/>
    <s v="Skjåk"/>
    <s v="1"/>
    <s v="Menn"/>
    <x v="0"/>
    <x v="0"/>
    <x v="4"/>
    <x v="5"/>
  </r>
  <r>
    <x v="4"/>
    <s v="05"/>
    <x v="4"/>
    <x v="67"/>
    <s v="0513"/>
    <s v="Skjåk"/>
    <s v="1"/>
    <s v="Menn"/>
    <x v="1"/>
    <x v="1"/>
    <x v="4"/>
    <x v="5"/>
  </r>
  <r>
    <x v="4"/>
    <s v="05"/>
    <x v="4"/>
    <x v="67"/>
    <s v="0513"/>
    <s v="Skjåk"/>
    <s v="1"/>
    <s v="Menn"/>
    <x v="2"/>
    <x v="2"/>
    <x v="4"/>
    <x v="27"/>
  </r>
  <r>
    <x v="4"/>
    <s v="05"/>
    <x v="4"/>
    <x v="67"/>
    <s v="0513"/>
    <s v="Skjåk"/>
    <s v="1"/>
    <s v="Menn"/>
    <x v="3"/>
    <x v="3"/>
    <x v="4"/>
    <x v="8"/>
  </r>
  <r>
    <x v="4"/>
    <s v="05"/>
    <x v="4"/>
    <x v="67"/>
    <s v="0513"/>
    <s v="Skjåk"/>
    <s v="1"/>
    <s v="Menn"/>
    <x v="4"/>
    <x v="4"/>
    <x v="4"/>
    <x v="25"/>
  </r>
  <r>
    <x v="4"/>
    <s v="05"/>
    <x v="4"/>
    <x v="67"/>
    <s v="0513"/>
    <s v="Skjåk"/>
    <s v="1"/>
    <s v="Menn"/>
    <x v="5"/>
    <x v="5"/>
    <x v="4"/>
    <x v="11"/>
  </r>
  <r>
    <x v="4"/>
    <s v="05"/>
    <x v="4"/>
    <x v="67"/>
    <s v="0513"/>
    <s v="Skjåk"/>
    <s v="2"/>
    <s v="Kvinner"/>
    <x v="0"/>
    <x v="0"/>
    <x v="5"/>
    <x v="19"/>
  </r>
  <r>
    <x v="4"/>
    <s v="05"/>
    <x v="4"/>
    <x v="67"/>
    <s v="0513"/>
    <s v="Skjåk"/>
    <s v="2"/>
    <s v="Kvinner"/>
    <x v="1"/>
    <x v="1"/>
    <x v="5"/>
    <x v="23"/>
  </r>
  <r>
    <x v="4"/>
    <s v="05"/>
    <x v="4"/>
    <x v="67"/>
    <s v="0513"/>
    <s v="Skjåk"/>
    <s v="2"/>
    <s v="Kvinner"/>
    <x v="2"/>
    <x v="2"/>
    <x v="5"/>
    <x v="19"/>
  </r>
  <r>
    <x v="4"/>
    <s v="05"/>
    <x v="4"/>
    <x v="67"/>
    <s v="0513"/>
    <s v="Skjåk"/>
    <s v="2"/>
    <s v="Kvinner"/>
    <x v="3"/>
    <x v="3"/>
    <x v="5"/>
    <x v="13"/>
  </r>
  <r>
    <x v="4"/>
    <s v="05"/>
    <x v="4"/>
    <x v="67"/>
    <s v="0513"/>
    <s v="Skjåk"/>
    <s v="2"/>
    <s v="Kvinner"/>
    <x v="4"/>
    <x v="4"/>
    <x v="5"/>
    <x v="13"/>
  </r>
  <r>
    <x v="4"/>
    <s v="05"/>
    <x v="4"/>
    <x v="67"/>
    <s v="0513"/>
    <s v="Skjåk"/>
    <s v="2"/>
    <s v="Kvinner"/>
    <x v="5"/>
    <x v="5"/>
    <x v="5"/>
    <x v="13"/>
  </r>
  <r>
    <x v="4"/>
    <s v="05"/>
    <x v="4"/>
    <x v="67"/>
    <s v="0513"/>
    <s v="Skjåk"/>
    <s v="1"/>
    <s v="Menn"/>
    <x v="0"/>
    <x v="0"/>
    <x v="5"/>
    <x v="0"/>
  </r>
  <r>
    <x v="4"/>
    <s v="05"/>
    <x v="4"/>
    <x v="67"/>
    <s v="0513"/>
    <s v="Skjåk"/>
    <s v="1"/>
    <s v="Menn"/>
    <x v="1"/>
    <x v="1"/>
    <x v="5"/>
    <x v="5"/>
  </r>
  <r>
    <x v="4"/>
    <s v="05"/>
    <x v="4"/>
    <x v="67"/>
    <s v="0513"/>
    <s v="Skjåk"/>
    <s v="1"/>
    <s v="Menn"/>
    <x v="2"/>
    <x v="2"/>
    <x v="5"/>
    <x v="46"/>
  </r>
  <r>
    <x v="4"/>
    <s v="05"/>
    <x v="4"/>
    <x v="67"/>
    <s v="0513"/>
    <s v="Skjåk"/>
    <s v="1"/>
    <s v="Menn"/>
    <x v="3"/>
    <x v="3"/>
    <x v="5"/>
    <x v="62"/>
  </r>
  <r>
    <x v="4"/>
    <s v="05"/>
    <x v="4"/>
    <x v="67"/>
    <s v="0513"/>
    <s v="Skjåk"/>
    <s v="1"/>
    <s v="Menn"/>
    <x v="4"/>
    <x v="4"/>
    <x v="5"/>
    <x v="31"/>
  </r>
  <r>
    <x v="4"/>
    <s v="05"/>
    <x v="4"/>
    <x v="67"/>
    <s v="0513"/>
    <s v="Skjåk"/>
    <s v="1"/>
    <s v="Menn"/>
    <x v="5"/>
    <x v="5"/>
    <x v="5"/>
    <x v="32"/>
  </r>
  <r>
    <x v="4"/>
    <s v="05"/>
    <x v="4"/>
    <x v="67"/>
    <s v="0513"/>
    <s v="Skjåk"/>
    <s v="2"/>
    <s v="Kvinner"/>
    <x v="0"/>
    <x v="0"/>
    <x v="6"/>
    <x v="19"/>
  </r>
  <r>
    <x v="4"/>
    <s v="05"/>
    <x v="4"/>
    <x v="67"/>
    <s v="0513"/>
    <s v="Skjåk"/>
    <s v="2"/>
    <s v="Kvinner"/>
    <x v="1"/>
    <x v="1"/>
    <x v="6"/>
    <x v="1"/>
  </r>
  <r>
    <x v="4"/>
    <s v="05"/>
    <x v="4"/>
    <x v="67"/>
    <s v="0513"/>
    <s v="Skjåk"/>
    <s v="2"/>
    <s v="Kvinner"/>
    <x v="2"/>
    <x v="2"/>
    <x v="6"/>
    <x v="12"/>
  </r>
  <r>
    <x v="4"/>
    <s v="05"/>
    <x v="4"/>
    <x v="67"/>
    <s v="0513"/>
    <s v="Skjåk"/>
    <s v="2"/>
    <s v="Kvinner"/>
    <x v="3"/>
    <x v="3"/>
    <x v="6"/>
    <x v="7"/>
  </r>
  <r>
    <x v="4"/>
    <s v="05"/>
    <x v="4"/>
    <x v="67"/>
    <s v="0513"/>
    <s v="Skjåk"/>
    <s v="2"/>
    <s v="Kvinner"/>
    <x v="4"/>
    <x v="4"/>
    <x v="6"/>
    <x v="6"/>
  </r>
  <r>
    <x v="4"/>
    <s v="05"/>
    <x v="4"/>
    <x v="67"/>
    <s v="0513"/>
    <s v="Skjåk"/>
    <s v="2"/>
    <s v="Kvinner"/>
    <x v="5"/>
    <x v="5"/>
    <x v="6"/>
    <x v="7"/>
  </r>
  <r>
    <x v="4"/>
    <s v="05"/>
    <x v="4"/>
    <x v="67"/>
    <s v="0513"/>
    <s v="Skjåk"/>
    <s v="1"/>
    <s v="Menn"/>
    <x v="0"/>
    <x v="0"/>
    <x v="6"/>
    <x v="19"/>
  </r>
  <r>
    <x v="4"/>
    <s v="05"/>
    <x v="4"/>
    <x v="67"/>
    <s v="0513"/>
    <s v="Skjåk"/>
    <s v="1"/>
    <s v="Menn"/>
    <x v="1"/>
    <x v="1"/>
    <x v="6"/>
    <x v="12"/>
  </r>
  <r>
    <x v="4"/>
    <s v="05"/>
    <x v="4"/>
    <x v="67"/>
    <s v="0513"/>
    <s v="Skjåk"/>
    <s v="1"/>
    <s v="Menn"/>
    <x v="2"/>
    <x v="2"/>
    <x v="6"/>
    <x v="40"/>
  </r>
  <r>
    <x v="4"/>
    <s v="05"/>
    <x v="4"/>
    <x v="67"/>
    <s v="0513"/>
    <s v="Skjåk"/>
    <s v="1"/>
    <s v="Menn"/>
    <x v="3"/>
    <x v="3"/>
    <x v="6"/>
    <x v="25"/>
  </r>
  <r>
    <x v="4"/>
    <s v="05"/>
    <x v="4"/>
    <x v="67"/>
    <s v="0513"/>
    <s v="Skjåk"/>
    <s v="1"/>
    <s v="Menn"/>
    <x v="4"/>
    <x v="4"/>
    <x v="6"/>
    <x v="50"/>
  </r>
  <r>
    <x v="4"/>
    <s v="05"/>
    <x v="4"/>
    <x v="67"/>
    <s v="0513"/>
    <s v="Skjåk"/>
    <s v="1"/>
    <s v="Menn"/>
    <x v="5"/>
    <x v="5"/>
    <x v="6"/>
    <x v="51"/>
  </r>
  <r>
    <x v="4"/>
    <s v="05"/>
    <x v="4"/>
    <x v="67"/>
    <s v="0513"/>
    <s v="Skjåk"/>
    <s v="2"/>
    <s v="Kvinner"/>
    <x v="0"/>
    <x v="0"/>
    <x v="7"/>
    <x v="19"/>
  </r>
  <r>
    <x v="4"/>
    <s v="05"/>
    <x v="4"/>
    <x v="67"/>
    <s v="0513"/>
    <s v="Skjåk"/>
    <s v="2"/>
    <s v="Kvinner"/>
    <x v="1"/>
    <x v="1"/>
    <x v="7"/>
    <x v="1"/>
  </r>
  <r>
    <x v="4"/>
    <s v="05"/>
    <x v="4"/>
    <x v="67"/>
    <s v="0513"/>
    <s v="Skjåk"/>
    <s v="2"/>
    <s v="Kvinner"/>
    <x v="2"/>
    <x v="2"/>
    <x v="7"/>
    <x v="19"/>
  </r>
  <r>
    <x v="4"/>
    <s v="05"/>
    <x v="4"/>
    <x v="67"/>
    <s v="0513"/>
    <s v="Skjåk"/>
    <s v="2"/>
    <s v="Kvinner"/>
    <x v="3"/>
    <x v="3"/>
    <x v="7"/>
    <x v="15"/>
  </r>
  <r>
    <x v="4"/>
    <s v="05"/>
    <x v="4"/>
    <x v="67"/>
    <s v="0513"/>
    <s v="Skjåk"/>
    <s v="2"/>
    <s v="Kvinner"/>
    <x v="4"/>
    <x v="4"/>
    <x v="7"/>
    <x v="6"/>
  </r>
  <r>
    <x v="4"/>
    <s v="05"/>
    <x v="4"/>
    <x v="67"/>
    <s v="0513"/>
    <s v="Skjåk"/>
    <s v="2"/>
    <s v="Kvinner"/>
    <x v="5"/>
    <x v="5"/>
    <x v="7"/>
    <x v="5"/>
  </r>
  <r>
    <x v="4"/>
    <s v="05"/>
    <x v="4"/>
    <x v="67"/>
    <s v="0513"/>
    <s v="Skjåk"/>
    <s v="1"/>
    <s v="Menn"/>
    <x v="0"/>
    <x v="0"/>
    <x v="7"/>
    <x v="0"/>
  </r>
  <r>
    <x v="4"/>
    <s v="05"/>
    <x v="4"/>
    <x v="67"/>
    <s v="0513"/>
    <s v="Skjåk"/>
    <s v="1"/>
    <s v="Menn"/>
    <x v="1"/>
    <x v="1"/>
    <x v="7"/>
    <x v="12"/>
  </r>
  <r>
    <x v="4"/>
    <s v="05"/>
    <x v="4"/>
    <x v="67"/>
    <s v="0513"/>
    <s v="Skjåk"/>
    <s v="1"/>
    <s v="Menn"/>
    <x v="2"/>
    <x v="2"/>
    <x v="7"/>
    <x v="55"/>
  </r>
  <r>
    <x v="4"/>
    <s v="05"/>
    <x v="4"/>
    <x v="67"/>
    <s v="0513"/>
    <s v="Skjåk"/>
    <s v="1"/>
    <s v="Menn"/>
    <x v="3"/>
    <x v="3"/>
    <x v="7"/>
    <x v="63"/>
  </r>
  <r>
    <x v="4"/>
    <s v="05"/>
    <x v="4"/>
    <x v="67"/>
    <s v="0513"/>
    <s v="Skjåk"/>
    <s v="1"/>
    <s v="Menn"/>
    <x v="4"/>
    <x v="4"/>
    <x v="7"/>
    <x v="73"/>
  </r>
  <r>
    <x v="4"/>
    <s v="05"/>
    <x v="4"/>
    <x v="67"/>
    <s v="0513"/>
    <s v="Skjåk"/>
    <s v="1"/>
    <s v="Menn"/>
    <x v="5"/>
    <x v="5"/>
    <x v="7"/>
    <x v="36"/>
  </r>
  <r>
    <x v="4"/>
    <s v="05"/>
    <x v="4"/>
    <x v="68"/>
    <s v="0514"/>
    <s v="Lom"/>
    <s v="2"/>
    <s v="Kvinner"/>
    <x v="0"/>
    <x v="0"/>
    <x v="0"/>
    <x v="23"/>
  </r>
  <r>
    <x v="4"/>
    <s v="05"/>
    <x v="4"/>
    <x v="68"/>
    <s v="0514"/>
    <s v="Lom"/>
    <s v="2"/>
    <s v="Kvinner"/>
    <x v="1"/>
    <x v="1"/>
    <x v="0"/>
    <x v="23"/>
  </r>
  <r>
    <x v="4"/>
    <s v="05"/>
    <x v="4"/>
    <x v="68"/>
    <s v="0514"/>
    <s v="Lom"/>
    <s v="2"/>
    <s v="Kvinner"/>
    <x v="2"/>
    <x v="2"/>
    <x v="0"/>
    <x v="36"/>
  </r>
  <r>
    <x v="4"/>
    <s v="05"/>
    <x v="4"/>
    <x v="68"/>
    <s v="0514"/>
    <s v="Lom"/>
    <s v="2"/>
    <s v="Kvinner"/>
    <x v="3"/>
    <x v="3"/>
    <x v="0"/>
    <x v="20"/>
  </r>
  <r>
    <x v="4"/>
    <s v="05"/>
    <x v="4"/>
    <x v="68"/>
    <s v="0514"/>
    <s v="Lom"/>
    <s v="2"/>
    <s v="Kvinner"/>
    <x v="4"/>
    <x v="4"/>
    <x v="0"/>
    <x v="14"/>
  </r>
  <r>
    <x v="4"/>
    <s v="05"/>
    <x v="4"/>
    <x v="68"/>
    <s v="0514"/>
    <s v="Lom"/>
    <s v="2"/>
    <s v="Kvinner"/>
    <x v="5"/>
    <x v="5"/>
    <x v="0"/>
    <x v="19"/>
  </r>
  <r>
    <x v="4"/>
    <s v="05"/>
    <x v="4"/>
    <x v="68"/>
    <s v="0514"/>
    <s v="Lom"/>
    <s v="1"/>
    <s v="Menn"/>
    <x v="0"/>
    <x v="0"/>
    <x v="0"/>
    <x v="2"/>
  </r>
  <r>
    <x v="4"/>
    <s v="05"/>
    <x v="4"/>
    <x v="68"/>
    <s v="0514"/>
    <s v="Lom"/>
    <s v="1"/>
    <s v="Menn"/>
    <x v="1"/>
    <x v="1"/>
    <x v="0"/>
    <x v="12"/>
  </r>
  <r>
    <x v="4"/>
    <s v="05"/>
    <x v="4"/>
    <x v="68"/>
    <s v="0514"/>
    <s v="Lom"/>
    <s v="1"/>
    <s v="Menn"/>
    <x v="2"/>
    <x v="2"/>
    <x v="0"/>
    <x v="40"/>
  </r>
  <r>
    <x v="4"/>
    <s v="05"/>
    <x v="4"/>
    <x v="68"/>
    <s v="0514"/>
    <s v="Lom"/>
    <s v="1"/>
    <s v="Menn"/>
    <x v="3"/>
    <x v="3"/>
    <x v="0"/>
    <x v="75"/>
  </r>
  <r>
    <x v="4"/>
    <s v="05"/>
    <x v="4"/>
    <x v="68"/>
    <s v="0514"/>
    <s v="Lom"/>
    <s v="1"/>
    <s v="Menn"/>
    <x v="4"/>
    <x v="4"/>
    <x v="0"/>
    <x v="29"/>
  </r>
  <r>
    <x v="4"/>
    <s v="05"/>
    <x v="4"/>
    <x v="68"/>
    <s v="0514"/>
    <s v="Lom"/>
    <s v="1"/>
    <s v="Menn"/>
    <x v="5"/>
    <x v="5"/>
    <x v="0"/>
    <x v="13"/>
  </r>
  <r>
    <x v="4"/>
    <s v="05"/>
    <x v="4"/>
    <x v="68"/>
    <s v="0514"/>
    <s v="Lom"/>
    <s v="2"/>
    <s v="Kvinner"/>
    <x v="0"/>
    <x v="0"/>
    <x v="1"/>
    <x v="0"/>
  </r>
  <r>
    <x v="4"/>
    <s v="05"/>
    <x v="4"/>
    <x v="68"/>
    <s v="0514"/>
    <s v="Lom"/>
    <s v="2"/>
    <s v="Kvinner"/>
    <x v="1"/>
    <x v="1"/>
    <x v="1"/>
    <x v="0"/>
  </r>
  <r>
    <x v="4"/>
    <s v="05"/>
    <x v="4"/>
    <x v="68"/>
    <s v="0514"/>
    <s v="Lom"/>
    <s v="2"/>
    <s v="Kvinner"/>
    <x v="2"/>
    <x v="2"/>
    <x v="1"/>
    <x v="13"/>
  </r>
  <r>
    <x v="4"/>
    <s v="05"/>
    <x v="4"/>
    <x v="68"/>
    <s v="0514"/>
    <s v="Lom"/>
    <s v="2"/>
    <s v="Kvinner"/>
    <x v="3"/>
    <x v="3"/>
    <x v="1"/>
    <x v="2"/>
  </r>
  <r>
    <x v="4"/>
    <s v="05"/>
    <x v="4"/>
    <x v="68"/>
    <s v="0514"/>
    <s v="Lom"/>
    <s v="2"/>
    <s v="Kvinner"/>
    <x v="4"/>
    <x v="4"/>
    <x v="1"/>
    <x v="20"/>
  </r>
  <r>
    <x v="4"/>
    <s v="05"/>
    <x v="4"/>
    <x v="68"/>
    <s v="0514"/>
    <s v="Lom"/>
    <s v="2"/>
    <s v="Kvinner"/>
    <x v="5"/>
    <x v="5"/>
    <x v="1"/>
    <x v="1"/>
  </r>
  <r>
    <x v="4"/>
    <s v="05"/>
    <x v="4"/>
    <x v="68"/>
    <s v="0514"/>
    <s v="Lom"/>
    <s v="1"/>
    <s v="Menn"/>
    <x v="0"/>
    <x v="0"/>
    <x v="1"/>
    <x v="2"/>
  </r>
  <r>
    <x v="4"/>
    <s v="05"/>
    <x v="4"/>
    <x v="68"/>
    <s v="0514"/>
    <s v="Lom"/>
    <s v="1"/>
    <s v="Menn"/>
    <x v="1"/>
    <x v="1"/>
    <x v="1"/>
    <x v="5"/>
  </r>
  <r>
    <x v="4"/>
    <s v="05"/>
    <x v="4"/>
    <x v="68"/>
    <s v="0514"/>
    <s v="Lom"/>
    <s v="1"/>
    <s v="Menn"/>
    <x v="2"/>
    <x v="2"/>
    <x v="1"/>
    <x v="4"/>
  </r>
  <r>
    <x v="4"/>
    <s v="05"/>
    <x v="4"/>
    <x v="68"/>
    <s v="0514"/>
    <s v="Lom"/>
    <s v="1"/>
    <s v="Menn"/>
    <x v="3"/>
    <x v="3"/>
    <x v="1"/>
    <x v="57"/>
  </r>
  <r>
    <x v="4"/>
    <s v="05"/>
    <x v="4"/>
    <x v="68"/>
    <s v="0514"/>
    <s v="Lom"/>
    <s v="1"/>
    <s v="Menn"/>
    <x v="4"/>
    <x v="4"/>
    <x v="1"/>
    <x v="68"/>
  </r>
  <r>
    <x v="4"/>
    <s v="05"/>
    <x v="4"/>
    <x v="68"/>
    <s v="0514"/>
    <s v="Lom"/>
    <s v="1"/>
    <s v="Menn"/>
    <x v="5"/>
    <x v="5"/>
    <x v="1"/>
    <x v="21"/>
  </r>
  <r>
    <x v="4"/>
    <s v="05"/>
    <x v="4"/>
    <x v="68"/>
    <s v="0514"/>
    <s v="Lom"/>
    <s v="2"/>
    <s v="Kvinner"/>
    <x v="0"/>
    <x v="0"/>
    <x v="2"/>
    <x v="0"/>
  </r>
  <r>
    <x v="4"/>
    <s v="05"/>
    <x v="4"/>
    <x v="68"/>
    <s v="0514"/>
    <s v="Lom"/>
    <s v="2"/>
    <s v="Kvinner"/>
    <x v="1"/>
    <x v="1"/>
    <x v="2"/>
    <x v="0"/>
  </r>
  <r>
    <x v="4"/>
    <s v="05"/>
    <x v="4"/>
    <x v="68"/>
    <s v="0514"/>
    <s v="Lom"/>
    <s v="2"/>
    <s v="Kvinner"/>
    <x v="2"/>
    <x v="2"/>
    <x v="2"/>
    <x v="12"/>
  </r>
  <r>
    <x v="4"/>
    <s v="05"/>
    <x v="4"/>
    <x v="68"/>
    <s v="0514"/>
    <s v="Lom"/>
    <s v="2"/>
    <s v="Kvinner"/>
    <x v="3"/>
    <x v="3"/>
    <x v="2"/>
    <x v="20"/>
  </r>
  <r>
    <x v="4"/>
    <s v="05"/>
    <x v="4"/>
    <x v="68"/>
    <s v="0514"/>
    <s v="Lom"/>
    <s v="2"/>
    <s v="Kvinner"/>
    <x v="4"/>
    <x v="4"/>
    <x v="2"/>
    <x v="20"/>
  </r>
  <r>
    <x v="4"/>
    <s v="05"/>
    <x v="4"/>
    <x v="68"/>
    <s v="0514"/>
    <s v="Lom"/>
    <s v="2"/>
    <s v="Kvinner"/>
    <x v="5"/>
    <x v="5"/>
    <x v="2"/>
    <x v="19"/>
  </r>
  <r>
    <x v="4"/>
    <s v="05"/>
    <x v="4"/>
    <x v="68"/>
    <s v="0514"/>
    <s v="Lom"/>
    <s v="1"/>
    <s v="Menn"/>
    <x v="0"/>
    <x v="0"/>
    <x v="2"/>
    <x v="36"/>
  </r>
  <r>
    <x v="4"/>
    <s v="05"/>
    <x v="4"/>
    <x v="68"/>
    <s v="0514"/>
    <s v="Lom"/>
    <s v="1"/>
    <s v="Menn"/>
    <x v="1"/>
    <x v="1"/>
    <x v="2"/>
    <x v="21"/>
  </r>
  <r>
    <x v="4"/>
    <s v="05"/>
    <x v="4"/>
    <x v="68"/>
    <s v="0514"/>
    <s v="Lom"/>
    <s v="1"/>
    <s v="Menn"/>
    <x v="2"/>
    <x v="2"/>
    <x v="2"/>
    <x v="14"/>
  </r>
  <r>
    <x v="4"/>
    <s v="05"/>
    <x v="4"/>
    <x v="68"/>
    <s v="0514"/>
    <s v="Lom"/>
    <s v="1"/>
    <s v="Menn"/>
    <x v="3"/>
    <x v="3"/>
    <x v="2"/>
    <x v="37"/>
  </r>
  <r>
    <x v="4"/>
    <s v="05"/>
    <x v="4"/>
    <x v="68"/>
    <s v="0514"/>
    <s v="Lom"/>
    <s v="1"/>
    <s v="Menn"/>
    <x v="4"/>
    <x v="4"/>
    <x v="2"/>
    <x v="22"/>
  </r>
  <r>
    <x v="4"/>
    <s v="05"/>
    <x v="4"/>
    <x v="68"/>
    <s v="0514"/>
    <s v="Lom"/>
    <s v="1"/>
    <s v="Menn"/>
    <x v="5"/>
    <x v="5"/>
    <x v="2"/>
    <x v="15"/>
  </r>
  <r>
    <x v="4"/>
    <s v="05"/>
    <x v="4"/>
    <x v="68"/>
    <s v="0514"/>
    <s v="Lom"/>
    <s v="2"/>
    <s v="Kvinner"/>
    <x v="0"/>
    <x v="0"/>
    <x v="3"/>
    <x v="1"/>
  </r>
  <r>
    <x v="4"/>
    <s v="05"/>
    <x v="4"/>
    <x v="68"/>
    <s v="0514"/>
    <s v="Lom"/>
    <s v="2"/>
    <s v="Kvinner"/>
    <x v="1"/>
    <x v="1"/>
    <x v="3"/>
    <x v="23"/>
  </r>
  <r>
    <x v="4"/>
    <s v="05"/>
    <x v="4"/>
    <x v="68"/>
    <s v="0514"/>
    <s v="Lom"/>
    <s v="2"/>
    <s v="Kvinner"/>
    <x v="2"/>
    <x v="2"/>
    <x v="3"/>
    <x v="6"/>
  </r>
  <r>
    <x v="4"/>
    <s v="05"/>
    <x v="4"/>
    <x v="68"/>
    <s v="0514"/>
    <s v="Lom"/>
    <s v="2"/>
    <s v="Kvinner"/>
    <x v="3"/>
    <x v="3"/>
    <x v="3"/>
    <x v="6"/>
  </r>
  <r>
    <x v="4"/>
    <s v="05"/>
    <x v="4"/>
    <x v="68"/>
    <s v="0514"/>
    <s v="Lom"/>
    <s v="2"/>
    <s v="Kvinner"/>
    <x v="4"/>
    <x v="4"/>
    <x v="3"/>
    <x v="24"/>
  </r>
  <r>
    <x v="4"/>
    <s v="05"/>
    <x v="4"/>
    <x v="68"/>
    <s v="0514"/>
    <s v="Lom"/>
    <s v="2"/>
    <s v="Kvinner"/>
    <x v="5"/>
    <x v="5"/>
    <x v="3"/>
    <x v="1"/>
  </r>
  <r>
    <x v="4"/>
    <s v="05"/>
    <x v="4"/>
    <x v="68"/>
    <s v="0514"/>
    <s v="Lom"/>
    <s v="1"/>
    <s v="Menn"/>
    <x v="0"/>
    <x v="0"/>
    <x v="3"/>
    <x v="36"/>
  </r>
  <r>
    <x v="4"/>
    <s v="05"/>
    <x v="4"/>
    <x v="68"/>
    <s v="0514"/>
    <s v="Lom"/>
    <s v="1"/>
    <s v="Menn"/>
    <x v="1"/>
    <x v="1"/>
    <x v="3"/>
    <x v="6"/>
  </r>
  <r>
    <x v="4"/>
    <s v="05"/>
    <x v="4"/>
    <x v="68"/>
    <s v="0514"/>
    <s v="Lom"/>
    <s v="1"/>
    <s v="Menn"/>
    <x v="2"/>
    <x v="2"/>
    <x v="3"/>
    <x v="15"/>
  </r>
  <r>
    <x v="4"/>
    <s v="05"/>
    <x v="4"/>
    <x v="68"/>
    <s v="0514"/>
    <s v="Lom"/>
    <s v="1"/>
    <s v="Menn"/>
    <x v="3"/>
    <x v="3"/>
    <x v="3"/>
    <x v="29"/>
  </r>
  <r>
    <x v="4"/>
    <s v="05"/>
    <x v="4"/>
    <x v="68"/>
    <s v="0514"/>
    <s v="Lom"/>
    <s v="1"/>
    <s v="Menn"/>
    <x v="4"/>
    <x v="4"/>
    <x v="3"/>
    <x v="22"/>
  </r>
  <r>
    <x v="4"/>
    <s v="05"/>
    <x v="4"/>
    <x v="68"/>
    <s v="0514"/>
    <s v="Lom"/>
    <s v="1"/>
    <s v="Menn"/>
    <x v="5"/>
    <x v="5"/>
    <x v="3"/>
    <x v="14"/>
  </r>
  <r>
    <x v="4"/>
    <s v="05"/>
    <x v="4"/>
    <x v="68"/>
    <s v="0514"/>
    <s v="Lom"/>
    <s v="2"/>
    <s v="Kvinner"/>
    <x v="0"/>
    <x v="0"/>
    <x v="4"/>
    <x v="1"/>
  </r>
  <r>
    <x v="4"/>
    <s v="05"/>
    <x v="4"/>
    <x v="68"/>
    <s v="0514"/>
    <s v="Lom"/>
    <s v="2"/>
    <s v="Kvinner"/>
    <x v="1"/>
    <x v="1"/>
    <x v="4"/>
    <x v="0"/>
  </r>
  <r>
    <x v="4"/>
    <s v="05"/>
    <x v="4"/>
    <x v="68"/>
    <s v="0514"/>
    <s v="Lom"/>
    <s v="2"/>
    <s v="Kvinner"/>
    <x v="2"/>
    <x v="2"/>
    <x v="4"/>
    <x v="5"/>
  </r>
  <r>
    <x v="4"/>
    <s v="05"/>
    <x v="4"/>
    <x v="68"/>
    <s v="0514"/>
    <s v="Lom"/>
    <s v="2"/>
    <s v="Kvinner"/>
    <x v="3"/>
    <x v="3"/>
    <x v="4"/>
    <x v="6"/>
  </r>
  <r>
    <x v="4"/>
    <s v="05"/>
    <x v="4"/>
    <x v="68"/>
    <s v="0514"/>
    <s v="Lom"/>
    <s v="2"/>
    <s v="Kvinner"/>
    <x v="4"/>
    <x v="4"/>
    <x v="4"/>
    <x v="36"/>
  </r>
  <r>
    <x v="4"/>
    <s v="05"/>
    <x v="4"/>
    <x v="68"/>
    <s v="0514"/>
    <s v="Lom"/>
    <s v="2"/>
    <s v="Kvinner"/>
    <x v="5"/>
    <x v="5"/>
    <x v="4"/>
    <x v="12"/>
  </r>
  <r>
    <x v="4"/>
    <s v="05"/>
    <x v="4"/>
    <x v="68"/>
    <s v="0514"/>
    <s v="Lom"/>
    <s v="1"/>
    <s v="Menn"/>
    <x v="0"/>
    <x v="0"/>
    <x v="4"/>
    <x v="7"/>
  </r>
  <r>
    <x v="4"/>
    <s v="05"/>
    <x v="4"/>
    <x v="68"/>
    <s v="0514"/>
    <s v="Lom"/>
    <s v="1"/>
    <s v="Menn"/>
    <x v="1"/>
    <x v="1"/>
    <x v="4"/>
    <x v="15"/>
  </r>
  <r>
    <x v="4"/>
    <s v="05"/>
    <x v="4"/>
    <x v="68"/>
    <s v="0514"/>
    <s v="Lom"/>
    <s v="1"/>
    <s v="Menn"/>
    <x v="2"/>
    <x v="2"/>
    <x v="4"/>
    <x v="21"/>
  </r>
  <r>
    <x v="4"/>
    <s v="05"/>
    <x v="4"/>
    <x v="68"/>
    <s v="0514"/>
    <s v="Lom"/>
    <s v="1"/>
    <s v="Menn"/>
    <x v="3"/>
    <x v="3"/>
    <x v="4"/>
    <x v="18"/>
  </r>
  <r>
    <x v="4"/>
    <s v="05"/>
    <x v="4"/>
    <x v="68"/>
    <s v="0514"/>
    <s v="Lom"/>
    <s v="1"/>
    <s v="Menn"/>
    <x v="4"/>
    <x v="4"/>
    <x v="4"/>
    <x v="95"/>
  </r>
  <r>
    <x v="4"/>
    <s v="05"/>
    <x v="4"/>
    <x v="68"/>
    <s v="0514"/>
    <s v="Lom"/>
    <s v="1"/>
    <s v="Menn"/>
    <x v="5"/>
    <x v="5"/>
    <x v="4"/>
    <x v="3"/>
  </r>
  <r>
    <x v="4"/>
    <s v="05"/>
    <x v="4"/>
    <x v="68"/>
    <s v="0514"/>
    <s v="Lom"/>
    <s v="2"/>
    <s v="Kvinner"/>
    <x v="0"/>
    <x v="0"/>
    <x v="5"/>
    <x v="12"/>
  </r>
  <r>
    <x v="4"/>
    <s v="05"/>
    <x v="4"/>
    <x v="68"/>
    <s v="0514"/>
    <s v="Lom"/>
    <s v="2"/>
    <s v="Kvinner"/>
    <x v="1"/>
    <x v="1"/>
    <x v="5"/>
    <x v="39"/>
  </r>
  <r>
    <x v="4"/>
    <s v="05"/>
    <x v="4"/>
    <x v="68"/>
    <s v="0514"/>
    <s v="Lom"/>
    <s v="2"/>
    <s v="Kvinner"/>
    <x v="2"/>
    <x v="2"/>
    <x v="5"/>
    <x v="6"/>
  </r>
  <r>
    <x v="4"/>
    <s v="05"/>
    <x v="4"/>
    <x v="68"/>
    <s v="0514"/>
    <s v="Lom"/>
    <s v="2"/>
    <s v="Kvinner"/>
    <x v="3"/>
    <x v="3"/>
    <x v="5"/>
    <x v="5"/>
  </r>
  <r>
    <x v="4"/>
    <s v="05"/>
    <x v="4"/>
    <x v="68"/>
    <s v="0514"/>
    <s v="Lom"/>
    <s v="2"/>
    <s v="Kvinner"/>
    <x v="4"/>
    <x v="4"/>
    <x v="5"/>
    <x v="21"/>
  </r>
  <r>
    <x v="4"/>
    <s v="05"/>
    <x v="4"/>
    <x v="68"/>
    <s v="0514"/>
    <s v="Lom"/>
    <s v="2"/>
    <s v="Kvinner"/>
    <x v="5"/>
    <x v="5"/>
    <x v="5"/>
    <x v="6"/>
  </r>
  <r>
    <x v="4"/>
    <s v="05"/>
    <x v="4"/>
    <x v="68"/>
    <s v="0514"/>
    <s v="Lom"/>
    <s v="1"/>
    <s v="Menn"/>
    <x v="0"/>
    <x v="0"/>
    <x v="5"/>
    <x v="6"/>
  </r>
  <r>
    <x v="4"/>
    <s v="05"/>
    <x v="4"/>
    <x v="68"/>
    <s v="0514"/>
    <s v="Lom"/>
    <s v="1"/>
    <s v="Menn"/>
    <x v="1"/>
    <x v="1"/>
    <x v="5"/>
    <x v="15"/>
  </r>
  <r>
    <x v="4"/>
    <s v="05"/>
    <x v="4"/>
    <x v="68"/>
    <s v="0514"/>
    <s v="Lom"/>
    <s v="1"/>
    <s v="Menn"/>
    <x v="2"/>
    <x v="2"/>
    <x v="5"/>
    <x v="2"/>
  </r>
  <r>
    <x v="4"/>
    <s v="05"/>
    <x v="4"/>
    <x v="68"/>
    <s v="0514"/>
    <s v="Lom"/>
    <s v="1"/>
    <s v="Menn"/>
    <x v="3"/>
    <x v="3"/>
    <x v="5"/>
    <x v="10"/>
  </r>
  <r>
    <x v="4"/>
    <s v="05"/>
    <x v="4"/>
    <x v="68"/>
    <s v="0514"/>
    <s v="Lom"/>
    <s v="1"/>
    <s v="Menn"/>
    <x v="4"/>
    <x v="4"/>
    <x v="5"/>
    <x v="22"/>
  </r>
  <r>
    <x v="4"/>
    <s v="05"/>
    <x v="4"/>
    <x v="68"/>
    <s v="0514"/>
    <s v="Lom"/>
    <s v="1"/>
    <s v="Menn"/>
    <x v="5"/>
    <x v="5"/>
    <x v="5"/>
    <x v="46"/>
  </r>
  <r>
    <x v="4"/>
    <s v="05"/>
    <x v="4"/>
    <x v="68"/>
    <s v="0514"/>
    <s v="Lom"/>
    <s v="2"/>
    <s v="Kvinner"/>
    <x v="0"/>
    <x v="0"/>
    <x v="6"/>
    <x v="0"/>
  </r>
  <r>
    <x v="4"/>
    <s v="05"/>
    <x v="4"/>
    <x v="68"/>
    <s v="0514"/>
    <s v="Lom"/>
    <s v="2"/>
    <s v="Kvinner"/>
    <x v="1"/>
    <x v="1"/>
    <x v="6"/>
    <x v="1"/>
  </r>
  <r>
    <x v="4"/>
    <s v="05"/>
    <x v="4"/>
    <x v="68"/>
    <s v="0514"/>
    <s v="Lom"/>
    <s v="2"/>
    <s v="Kvinner"/>
    <x v="2"/>
    <x v="2"/>
    <x v="6"/>
    <x v="6"/>
  </r>
  <r>
    <x v="4"/>
    <s v="05"/>
    <x v="4"/>
    <x v="68"/>
    <s v="0514"/>
    <s v="Lom"/>
    <s v="2"/>
    <s v="Kvinner"/>
    <x v="3"/>
    <x v="3"/>
    <x v="6"/>
    <x v="6"/>
  </r>
  <r>
    <x v="4"/>
    <s v="05"/>
    <x v="4"/>
    <x v="68"/>
    <s v="0514"/>
    <s v="Lom"/>
    <s v="2"/>
    <s v="Kvinner"/>
    <x v="4"/>
    <x v="4"/>
    <x v="6"/>
    <x v="36"/>
  </r>
  <r>
    <x v="4"/>
    <s v="05"/>
    <x v="4"/>
    <x v="68"/>
    <s v="0514"/>
    <s v="Lom"/>
    <s v="2"/>
    <s v="Kvinner"/>
    <x v="5"/>
    <x v="5"/>
    <x v="6"/>
    <x v="5"/>
  </r>
  <r>
    <x v="4"/>
    <s v="05"/>
    <x v="4"/>
    <x v="68"/>
    <s v="0514"/>
    <s v="Lom"/>
    <s v="1"/>
    <s v="Menn"/>
    <x v="0"/>
    <x v="0"/>
    <x v="6"/>
    <x v="6"/>
  </r>
  <r>
    <x v="4"/>
    <s v="05"/>
    <x v="4"/>
    <x v="68"/>
    <s v="0514"/>
    <s v="Lom"/>
    <s v="1"/>
    <s v="Menn"/>
    <x v="1"/>
    <x v="1"/>
    <x v="6"/>
    <x v="1"/>
  </r>
  <r>
    <x v="4"/>
    <s v="05"/>
    <x v="4"/>
    <x v="68"/>
    <s v="0514"/>
    <s v="Lom"/>
    <s v="1"/>
    <s v="Menn"/>
    <x v="2"/>
    <x v="2"/>
    <x v="6"/>
    <x v="15"/>
  </r>
  <r>
    <x v="4"/>
    <s v="05"/>
    <x v="4"/>
    <x v="68"/>
    <s v="0514"/>
    <s v="Lom"/>
    <s v="1"/>
    <s v="Menn"/>
    <x v="3"/>
    <x v="3"/>
    <x v="6"/>
    <x v="58"/>
  </r>
  <r>
    <x v="4"/>
    <s v="05"/>
    <x v="4"/>
    <x v="68"/>
    <s v="0514"/>
    <s v="Lom"/>
    <s v="1"/>
    <s v="Menn"/>
    <x v="4"/>
    <x v="4"/>
    <x v="6"/>
    <x v="95"/>
  </r>
  <r>
    <x v="4"/>
    <s v="05"/>
    <x v="4"/>
    <x v="68"/>
    <s v="0514"/>
    <s v="Lom"/>
    <s v="1"/>
    <s v="Menn"/>
    <x v="5"/>
    <x v="5"/>
    <x v="6"/>
    <x v="51"/>
  </r>
  <r>
    <x v="4"/>
    <s v="05"/>
    <x v="4"/>
    <x v="68"/>
    <s v="0514"/>
    <s v="Lom"/>
    <s v="2"/>
    <s v="Kvinner"/>
    <x v="0"/>
    <x v="0"/>
    <x v="7"/>
    <x v="1"/>
  </r>
  <r>
    <x v="4"/>
    <s v="05"/>
    <x v="4"/>
    <x v="68"/>
    <s v="0514"/>
    <s v="Lom"/>
    <s v="2"/>
    <s v="Kvinner"/>
    <x v="1"/>
    <x v="1"/>
    <x v="7"/>
    <x v="0"/>
  </r>
  <r>
    <x v="4"/>
    <s v="05"/>
    <x v="4"/>
    <x v="68"/>
    <s v="0514"/>
    <s v="Lom"/>
    <s v="2"/>
    <s v="Kvinner"/>
    <x v="2"/>
    <x v="2"/>
    <x v="7"/>
    <x v="5"/>
  </r>
  <r>
    <x v="4"/>
    <s v="05"/>
    <x v="4"/>
    <x v="68"/>
    <s v="0514"/>
    <s v="Lom"/>
    <s v="2"/>
    <s v="Kvinner"/>
    <x v="3"/>
    <x v="3"/>
    <x v="7"/>
    <x v="15"/>
  </r>
  <r>
    <x v="4"/>
    <s v="05"/>
    <x v="4"/>
    <x v="68"/>
    <s v="0514"/>
    <s v="Lom"/>
    <s v="2"/>
    <s v="Kvinner"/>
    <x v="4"/>
    <x v="4"/>
    <x v="7"/>
    <x v="36"/>
  </r>
  <r>
    <x v="4"/>
    <s v="05"/>
    <x v="4"/>
    <x v="68"/>
    <s v="0514"/>
    <s v="Lom"/>
    <s v="2"/>
    <s v="Kvinner"/>
    <x v="5"/>
    <x v="5"/>
    <x v="7"/>
    <x v="7"/>
  </r>
  <r>
    <x v="4"/>
    <s v="05"/>
    <x v="4"/>
    <x v="68"/>
    <s v="0514"/>
    <s v="Lom"/>
    <s v="1"/>
    <s v="Menn"/>
    <x v="0"/>
    <x v="0"/>
    <x v="7"/>
    <x v="15"/>
  </r>
  <r>
    <x v="4"/>
    <s v="05"/>
    <x v="4"/>
    <x v="68"/>
    <s v="0514"/>
    <s v="Lom"/>
    <s v="1"/>
    <s v="Menn"/>
    <x v="1"/>
    <x v="1"/>
    <x v="7"/>
    <x v="5"/>
  </r>
  <r>
    <x v="4"/>
    <s v="05"/>
    <x v="4"/>
    <x v="68"/>
    <s v="0514"/>
    <s v="Lom"/>
    <s v="1"/>
    <s v="Menn"/>
    <x v="2"/>
    <x v="2"/>
    <x v="7"/>
    <x v="36"/>
  </r>
  <r>
    <x v="4"/>
    <s v="05"/>
    <x v="4"/>
    <x v="68"/>
    <s v="0514"/>
    <s v="Lom"/>
    <s v="1"/>
    <s v="Menn"/>
    <x v="3"/>
    <x v="3"/>
    <x v="7"/>
    <x v="60"/>
  </r>
  <r>
    <x v="4"/>
    <s v="05"/>
    <x v="4"/>
    <x v="68"/>
    <s v="0514"/>
    <s v="Lom"/>
    <s v="1"/>
    <s v="Menn"/>
    <x v="4"/>
    <x v="4"/>
    <x v="7"/>
    <x v="57"/>
  </r>
  <r>
    <x v="4"/>
    <s v="05"/>
    <x v="4"/>
    <x v="68"/>
    <s v="0514"/>
    <s v="Lom"/>
    <s v="1"/>
    <s v="Menn"/>
    <x v="5"/>
    <x v="5"/>
    <x v="7"/>
    <x v="32"/>
  </r>
  <r>
    <x v="4"/>
    <s v="05"/>
    <x v="4"/>
    <x v="69"/>
    <s v="0515"/>
    <s v="Vågå"/>
    <s v="2"/>
    <s v="Kvinner"/>
    <x v="0"/>
    <x v="0"/>
    <x v="0"/>
    <x v="12"/>
  </r>
  <r>
    <x v="4"/>
    <s v="05"/>
    <x v="4"/>
    <x v="69"/>
    <s v="0515"/>
    <s v="Vågå"/>
    <s v="2"/>
    <s v="Kvinner"/>
    <x v="1"/>
    <x v="1"/>
    <x v="0"/>
    <x v="19"/>
  </r>
  <r>
    <x v="4"/>
    <s v="05"/>
    <x v="4"/>
    <x v="69"/>
    <s v="0515"/>
    <s v="Vågå"/>
    <s v="2"/>
    <s v="Kvinner"/>
    <x v="2"/>
    <x v="2"/>
    <x v="0"/>
    <x v="2"/>
  </r>
  <r>
    <x v="4"/>
    <s v="05"/>
    <x v="4"/>
    <x v="69"/>
    <s v="0515"/>
    <s v="Vågå"/>
    <s v="2"/>
    <s v="Kvinner"/>
    <x v="3"/>
    <x v="3"/>
    <x v="0"/>
    <x v="24"/>
  </r>
  <r>
    <x v="4"/>
    <s v="05"/>
    <x v="4"/>
    <x v="69"/>
    <s v="0515"/>
    <s v="Vågå"/>
    <s v="2"/>
    <s v="Kvinner"/>
    <x v="4"/>
    <x v="4"/>
    <x v="0"/>
    <x v="3"/>
  </r>
  <r>
    <x v="4"/>
    <s v="05"/>
    <x v="4"/>
    <x v="69"/>
    <s v="0515"/>
    <s v="Vågå"/>
    <s v="2"/>
    <s v="Kvinner"/>
    <x v="5"/>
    <x v="5"/>
    <x v="0"/>
    <x v="15"/>
  </r>
  <r>
    <x v="4"/>
    <s v="05"/>
    <x v="4"/>
    <x v="69"/>
    <s v="0515"/>
    <s v="Vågå"/>
    <s v="1"/>
    <s v="Menn"/>
    <x v="0"/>
    <x v="0"/>
    <x v="0"/>
    <x v="14"/>
  </r>
  <r>
    <x v="4"/>
    <s v="05"/>
    <x v="4"/>
    <x v="69"/>
    <s v="0515"/>
    <s v="Vågå"/>
    <s v="1"/>
    <s v="Menn"/>
    <x v="1"/>
    <x v="1"/>
    <x v="0"/>
    <x v="1"/>
  </r>
  <r>
    <x v="4"/>
    <s v="05"/>
    <x v="4"/>
    <x v="69"/>
    <s v="0515"/>
    <s v="Vågå"/>
    <s v="1"/>
    <s v="Menn"/>
    <x v="2"/>
    <x v="2"/>
    <x v="0"/>
    <x v="62"/>
  </r>
  <r>
    <x v="4"/>
    <s v="05"/>
    <x v="4"/>
    <x v="69"/>
    <s v="0515"/>
    <s v="Vågå"/>
    <s v="1"/>
    <s v="Menn"/>
    <x v="3"/>
    <x v="3"/>
    <x v="0"/>
    <x v="22"/>
  </r>
  <r>
    <x v="4"/>
    <s v="05"/>
    <x v="4"/>
    <x v="69"/>
    <s v="0515"/>
    <s v="Vågå"/>
    <s v="1"/>
    <s v="Menn"/>
    <x v="4"/>
    <x v="4"/>
    <x v="0"/>
    <x v="34"/>
  </r>
  <r>
    <x v="4"/>
    <s v="05"/>
    <x v="4"/>
    <x v="69"/>
    <s v="0515"/>
    <s v="Vågå"/>
    <s v="1"/>
    <s v="Menn"/>
    <x v="5"/>
    <x v="5"/>
    <x v="0"/>
    <x v="11"/>
  </r>
  <r>
    <x v="4"/>
    <s v="05"/>
    <x v="4"/>
    <x v="69"/>
    <s v="0515"/>
    <s v="Vågå"/>
    <s v="2"/>
    <s v="Kvinner"/>
    <x v="0"/>
    <x v="0"/>
    <x v="1"/>
    <x v="7"/>
  </r>
  <r>
    <x v="4"/>
    <s v="05"/>
    <x v="4"/>
    <x v="69"/>
    <s v="0515"/>
    <s v="Vågå"/>
    <s v="2"/>
    <s v="Kvinner"/>
    <x v="1"/>
    <x v="1"/>
    <x v="1"/>
    <x v="19"/>
  </r>
  <r>
    <x v="4"/>
    <s v="05"/>
    <x v="4"/>
    <x v="69"/>
    <s v="0515"/>
    <s v="Vågå"/>
    <s v="2"/>
    <s v="Kvinner"/>
    <x v="2"/>
    <x v="2"/>
    <x v="1"/>
    <x v="15"/>
  </r>
  <r>
    <x v="4"/>
    <s v="05"/>
    <x v="4"/>
    <x v="69"/>
    <s v="0515"/>
    <s v="Vågå"/>
    <s v="2"/>
    <s v="Kvinner"/>
    <x v="3"/>
    <x v="3"/>
    <x v="1"/>
    <x v="46"/>
  </r>
  <r>
    <x v="4"/>
    <s v="05"/>
    <x v="4"/>
    <x v="69"/>
    <s v="0515"/>
    <s v="Vågå"/>
    <s v="2"/>
    <s v="Kvinner"/>
    <x v="4"/>
    <x v="4"/>
    <x v="1"/>
    <x v="14"/>
  </r>
  <r>
    <x v="4"/>
    <s v="05"/>
    <x v="4"/>
    <x v="69"/>
    <s v="0515"/>
    <s v="Vågå"/>
    <s v="2"/>
    <s v="Kvinner"/>
    <x v="5"/>
    <x v="5"/>
    <x v="1"/>
    <x v="15"/>
  </r>
  <r>
    <x v="4"/>
    <s v="05"/>
    <x v="4"/>
    <x v="69"/>
    <s v="0515"/>
    <s v="Vågå"/>
    <s v="1"/>
    <s v="Menn"/>
    <x v="0"/>
    <x v="0"/>
    <x v="1"/>
    <x v="5"/>
  </r>
  <r>
    <x v="4"/>
    <s v="05"/>
    <x v="4"/>
    <x v="69"/>
    <s v="0515"/>
    <s v="Vågå"/>
    <s v="1"/>
    <s v="Menn"/>
    <x v="1"/>
    <x v="1"/>
    <x v="1"/>
    <x v="5"/>
  </r>
  <r>
    <x v="4"/>
    <s v="05"/>
    <x v="4"/>
    <x v="69"/>
    <s v="0515"/>
    <s v="Vågå"/>
    <s v="1"/>
    <s v="Menn"/>
    <x v="2"/>
    <x v="2"/>
    <x v="1"/>
    <x v="34"/>
  </r>
  <r>
    <x v="4"/>
    <s v="05"/>
    <x v="4"/>
    <x v="69"/>
    <s v="0515"/>
    <s v="Vågå"/>
    <s v="1"/>
    <s v="Menn"/>
    <x v="3"/>
    <x v="3"/>
    <x v="1"/>
    <x v="95"/>
  </r>
  <r>
    <x v="4"/>
    <s v="05"/>
    <x v="4"/>
    <x v="69"/>
    <s v="0515"/>
    <s v="Vågå"/>
    <s v="1"/>
    <s v="Menn"/>
    <x v="4"/>
    <x v="4"/>
    <x v="1"/>
    <x v="62"/>
  </r>
  <r>
    <x v="4"/>
    <s v="05"/>
    <x v="4"/>
    <x v="69"/>
    <s v="0515"/>
    <s v="Vågå"/>
    <s v="1"/>
    <s v="Menn"/>
    <x v="5"/>
    <x v="5"/>
    <x v="1"/>
    <x v="55"/>
  </r>
  <r>
    <x v="4"/>
    <s v="05"/>
    <x v="4"/>
    <x v="69"/>
    <s v="0515"/>
    <s v="Vågå"/>
    <s v="2"/>
    <s v="Kvinner"/>
    <x v="0"/>
    <x v="0"/>
    <x v="2"/>
    <x v="7"/>
  </r>
  <r>
    <x v="4"/>
    <s v="05"/>
    <x v="4"/>
    <x v="69"/>
    <s v="0515"/>
    <s v="Vågå"/>
    <s v="2"/>
    <s v="Kvinner"/>
    <x v="1"/>
    <x v="1"/>
    <x v="2"/>
    <x v="19"/>
  </r>
  <r>
    <x v="4"/>
    <s v="05"/>
    <x v="4"/>
    <x v="69"/>
    <s v="0515"/>
    <s v="Vågå"/>
    <s v="2"/>
    <s v="Kvinner"/>
    <x v="2"/>
    <x v="2"/>
    <x v="2"/>
    <x v="5"/>
  </r>
  <r>
    <x v="4"/>
    <s v="05"/>
    <x v="4"/>
    <x v="69"/>
    <s v="0515"/>
    <s v="Vågå"/>
    <s v="2"/>
    <s v="Kvinner"/>
    <x v="3"/>
    <x v="3"/>
    <x v="2"/>
    <x v="55"/>
  </r>
  <r>
    <x v="4"/>
    <s v="05"/>
    <x v="4"/>
    <x v="69"/>
    <s v="0515"/>
    <s v="Vågå"/>
    <s v="2"/>
    <s v="Kvinner"/>
    <x v="4"/>
    <x v="4"/>
    <x v="2"/>
    <x v="3"/>
  </r>
  <r>
    <x v="4"/>
    <s v="05"/>
    <x v="4"/>
    <x v="69"/>
    <s v="0515"/>
    <s v="Vågå"/>
    <s v="2"/>
    <s v="Kvinner"/>
    <x v="5"/>
    <x v="5"/>
    <x v="2"/>
    <x v="15"/>
  </r>
  <r>
    <x v="4"/>
    <s v="05"/>
    <x v="4"/>
    <x v="69"/>
    <s v="0515"/>
    <s v="Vågå"/>
    <s v="1"/>
    <s v="Menn"/>
    <x v="0"/>
    <x v="0"/>
    <x v="2"/>
    <x v="7"/>
  </r>
  <r>
    <x v="4"/>
    <s v="05"/>
    <x v="4"/>
    <x v="69"/>
    <s v="0515"/>
    <s v="Vågå"/>
    <s v="1"/>
    <s v="Menn"/>
    <x v="1"/>
    <x v="1"/>
    <x v="2"/>
    <x v="36"/>
  </r>
  <r>
    <x v="4"/>
    <s v="05"/>
    <x v="4"/>
    <x v="69"/>
    <s v="0515"/>
    <s v="Vågå"/>
    <s v="1"/>
    <s v="Menn"/>
    <x v="2"/>
    <x v="2"/>
    <x v="2"/>
    <x v="62"/>
  </r>
  <r>
    <x v="4"/>
    <s v="05"/>
    <x v="4"/>
    <x v="69"/>
    <s v="0515"/>
    <s v="Vågå"/>
    <s v="1"/>
    <s v="Menn"/>
    <x v="3"/>
    <x v="3"/>
    <x v="2"/>
    <x v="61"/>
  </r>
  <r>
    <x v="4"/>
    <s v="05"/>
    <x v="4"/>
    <x v="69"/>
    <s v="0515"/>
    <s v="Vågå"/>
    <s v="1"/>
    <s v="Menn"/>
    <x v="4"/>
    <x v="4"/>
    <x v="2"/>
    <x v="60"/>
  </r>
  <r>
    <x v="4"/>
    <s v="05"/>
    <x v="4"/>
    <x v="69"/>
    <s v="0515"/>
    <s v="Vågå"/>
    <s v="1"/>
    <s v="Menn"/>
    <x v="5"/>
    <x v="5"/>
    <x v="2"/>
    <x v="55"/>
  </r>
  <r>
    <x v="4"/>
    <s v="05"/>
    <x v="4"/>
    <x v="69"/>
    <s v="0515"/>
    <s v="Vågå"/>
    <s v="2"/>
    <s v="Kvinner"/>
    <x v="0"/>
    <x v="0"/>
    <x v="3"/>
    <x v="5"/>
  </r>
  <r>
    <x v="4"/>
    <s v="05"/>
    <x v="4"/>
    <x v="69"/>
    <s v="0515"/>
    <s v="Vågå"/>
    <s v="2"/>
    <s v="Kvinner"/>
    <x v="1"/>
    <x v="1"/>
    <x v="3"/>
    <x v="12"/>
  </r>
  <r>
    <x v="4"/>
    <s v="05"/>
    <x v="4"/>
    <x v="69"/>
    <s v="0515"/>
    <s v="Vågå"/>
    <s v="2"/>
    <s v="Kvinner"/>
    <x v="2"/>
    <x v="2"/>
    <x v="3"/>
    <x v="6"/>
  </r>
  <r>
    <x v="4"/>
    <s v="05"/>
    <x v="4"/>
    <x v="69"/>
    <s v="0515"/>
    <s v="Vågå"/>
    <s v="2"/>
    <s v="Kvinner"/>
    <x v="3"/>
    <x v="3"/>
    <x v="3"/>
    <x v="3"/>
  </r>
  <r>
    <x v="4"/>
    <s v="05"/>
    <x v="4"/>
    <x v="69"/>
    <s v="0515"/>
    <s v="Vågå"/>
    <s v="2"/>
    <s v="Kvinner"/>
    <x v="4"/>
    <x v="4"/>
    <x v="3"/>
    <x v="2"/>
  </r>
  <r>
    <x v="4"/>
    <s v="05"/>
    <x v="4"/>
    <x v="69"/>
    <s v="0515"/>
    <s v="Vågå"/>
    <s v="2"/>
    <s v="Kvinner"/>
    <x v="5"/>
    <x v="5"/>
    <x v="3"/>
    <x v="5"/>
  </r>
  <r>
    <x v="4"/>
    <s v="05"/>
    <x v="4"/>
    <x v="69"/>
    <s v="0515"/>
    <s v="Vågå"/>
    <s v="1"/>
    <s v="Menn"/>
    <x v="0"/>
    <x v="0"/>
    <x v="3"/>
    <x v="14"/>
  </r>
  <r>
    <x v="4"/>
    <s v="05"/>
    <x v="4"/>
    <x v="69"/>
    <s v="0515"/>
    <s v="Vågå"/>
    <s v="1"/>
    <s v="Menn"/>
    <x v="1"/>
    <x v="1"/>
    <x v="3"/>
    <x v="21"/>
  </r>
  <r>
    <x v="4"/>
    <s v="05"/>
    <x v="4"/>
    <x v="69"/>
    <s v="0515"/>
    <s v="Vågå"/>
    <s v="1"/>
    <s v="Menn"/>
    <x v="2"/>
    <x v="2"/>
    <x v="3"/>
    <x v="72"/>
  </r>
  <r>
    <x v="4"/>
    <s v="05"/>
    <x v="4"/>
    <x v="69"/>
    <s v="0515"/>
    <s v="Vågå"/>
    <s v="1"/>
    <s v="Menn"/>
    <x v="3"/>
    <x v="3"/>
    <x v="3"/>
    <x v="34"/>
  </r>
  <r>
    <x v="4"/>
    <s v="05"/>
    <x v="4"/>
    <x v="69"/>
    <s v="0515"/>
    <s v="Vågå"/>
    <s v="1"/>
    <s v="Menn"/>
    <x v="4"/>
    <x v="4"/>
    <x v="3"/>
    <x v="61"/>
  </r>
  <r>
    <x v="4"/>
    <s v="05"/>
    <x v="4"/>
    <x v="69"/>
    <s v="0515"/>
    <s v="Vågå"/>
    <s v="1"/>
    <s v="Menn"/>
    <x v="5"/>
    <x v="5"/>
    <x v="3"/>
    <x v="56"/>
  </r>
  <r>
    <x v="4"/>
    <s v="05"/>
    <x v="4"/>
    <x v="69"/>
    <s v="0515"/>
    <s v="Vågå"/>
    <s v="2"/>
    <s v="Kvinner"/>
    <x v="0"/>
    <x v="0"/>
    <x v="4"/>
    <x v="5"/>
  </r>
  <r>
    <x v="4"/>
    <s v="05"/>
    <x v="4"/>
    <x v="69"/>
    <s v="0515"/>
    <s v="Vågå"/>
    <s v="2"/>
    <s v="Kvinner"/>
    <x v="1"/>
    <x v="1"/>
    <x v="4"/>
    <x v="7"/>
  </r>
  <r>
    <x v="4"/>
    <s v="05"/>
    <x v="4"/>
    <x v="69"/>
    <s v="0515"/>
    <s v="Vågå"/>
    <s v="2"/>
    <s v="Kvinner"/>
    <x v="2"/>
    <x v="2"/>
    <x v="4"/>
    <x v="7"/>
  </r>
  <r>
    <x v="4"/>
    <s v="05"/>
    <x v="4"/>
    <x v="69"/>
    <s v="0515"/>
    <s v="Vågå"/>
    <s v="2"/>
    <s v="Kvinner"/>
    <x v="3"/>
    <x v="3"/>
    <x v="4"/>
    <x v="21"/>
  </r>
  <r>
    <x v="4"/>
    <s v="05"/>
    <x v="4"/>
    <x v="69"/>
    <s v="0515"/>
    <s v="Vågå"/>
    <s v="2"/>
    <s v="Kvinner"/>
    <x v="4"/>
    <x v="4"/>
    <x v="4"/>
    <x v="21"/>
  </r>
  <r>
    <x v="4"/>
    <s v="05"/>
    <x v="4"/>
    <x v="69"/>
    <s v="0515"/>
    <s v="Vågå"/>
    <s v="2"/>
    <s v="Kvinner"/>
    <x v="5"/>
    <x v="5"/>
    <x v="4"/>
    <x v="13"/>
  </r>
  <r>
    <x v="4"/>
    <s v="05"/>
    <x v="4"/>
    <x v="69"/>
    <s v="0515"/>
    <s v="Vågå"/>
    <s v="1"/>
    <s v="Menn"/>
    <x v="0"/>
    <x v="0"/>
    <x v="4"/>
    <x v="13"/>
  </r>
  <r>
    <x v="4"/>
    <s v="05"/>
    <x v="4"/>
    <x v="69"/>
    <s v="0515"/>
    <s v="Vågå"/>
    <s v="1"/>
    <s v="Menn"/>
    <x v="1"/>
    <x v="1"/>
    <x v="4"/>
    <x v="15"/>
  </r>
  <r>
    <x v="4"/>
    <s v="05"/>
    <x v="4"/>
    <x v="69"/>
    <s v="0515"/>
    <s v="Vågå"/>
    <s v="1"/>
    <s v="Menn"/>
    <x v="2"/>
    <x v="2"/>
    <x v="4"/>
    <x v="73"/>
  </r>
  <r>
    <x v="4"/>
    <s v="05"/>
    <x v="4"/>
    <x v="69"/>
    <s v="0515"/>
    <s v="Vågå"/>
    <s v="1"/>
    <s v="Menn"/>
    <x v="3"/>
    <x v="3"/>
    <x v="4"/>
    <x v="34"/>
  </r>
  <r>
    <x v="4"/>
    <s v="05"/>
    <x v="4"/>
    <x v="69"/>
    <s v="0515"/>
    <s v="Vågå"/>
    <s v="1"/>
    <s v="Menn"/>
    <x v="4"/>
    <x v="4"/>
    <x v="4"/>
    <x v="10"/>
  </r>
  <r>
    <x v="4"/>
    <s v="05"/>
    <x v="4"/>
    <x v="69"/>
    <s v="0515"/>
    <s v="Vågå"/>
    <s v="1"/>
    <s v="Menn"/>
    <x v="5"/>
    <x v="5"/>
    <x v="4"/>
    <x v="11"/>
  </r>
  <r>
    <x v="4"/>
    <s v="05"/>
    <x v="4"/>
    <x v="69"/>
    <s v="0515"/>
    <s v="Vågå"/>
    <s v="2"/>
    <s v="Kvinner"/>
    <x v="0"/>
    <x v="0"/>
    <x v="5"/>
    <x v="5"/>
  </r>
  <r>
    <x v="4"/>
    <s v="05"/>
    <x v="4"/>
    <x v="69"/>
    <s v="0515"/>
    <s v="Vågå"/>
    <s v="2"/>
    <s v="Kvinner"/>
    <x v="1"/>
    <x v="1"/>
    <x v="5"/>
    <x v="13"/>
  </r>
  <r>
    <x v="4"/>
    <s v="05"/>
    <x v="4"/>
    <x v="69"/>
    <s v="0515"/>
    <s v="Vågå"/>
    <s v="2"/>
    <s v="Kvinner"/>
    <x v="2"/>
    <x v="2"/>
    <x v="5"/>
    <x v="6"/>
  </r>
  <r>
    <x v="4"/>
    <s v="05"/>
    <x v="4"/>
    <x v="69"/>
    <s v="0515"/>
    <s v="Vågå"/>
    <s v="2"/>
    <s v="Kvinner"/>
    <x v="3"/>
    <x v="3"/>
    <x v="5"/>
    <x v="36"/>
  </r>
  <r>
    <x v="4"/>
    <s v="05"/>
    <x v="4"/>
    <x v="69"/>
    <s v="0515"/>
    <s v="Vågå"/>
    <s v="2"/>
    <s v="Kvinner"/>
    <x v="4"/>
    <x v="4"/>
    <x v="5"/>
    <x v="2"/>
  </r>
  <r>
    <x v="4"/>
    <s v="05"/>
    <x v="4"/>
    <x v="69"/>
    <s v="0515"/>
    <s v="Vågå"/>
    <s v="2"/>
    <s v="Kvinner"/>
    <x v="5"/>
    <x v="5"/>
    <x v="5"/>
    <x v="5"/>
  </r>
  <r>
    <x v="4"/>
    <s v="05"/>
    <x v="4"/>
    <x v="69"/>
    <s v="0515"/>
    <s v="Vågå"/>
    <s v="1"/>
    <s v="Menn"/>
    <x v="0"/>
    <x v="0"/>
    <x v="5"/>
    <x v="24"/>
  </r>
  <r>
    <x v="4"/>
    <s v="05"/>
    <x v="4"/>
    <x v="69"/>
    <s v="0515"/>
    <s v="Vågå"/>
    <s v="1"/>
    <s v="Menn"/>
    <x v="1"/>
    <x v="1"/>
    <x v="5"/>
    <x v="7"/>
  </r>
  <r>
    <x v="4"/>
    <s v="05"/>
    <x v="4"/>
    <x v="69"/>
    <s v="0515"/>
    <s v="Vågå"/>
    <s v="1"/>
    <s v="Menn"/>
    <x v="2"/>
    <x v="2"/>
    <x v="5"/>
    <x v="38"/>
  </r>
  <r>
    <x v="4"/>
    <s v="05"/>
    <x v="4"/>
    <x v="69"/>
    <s v="0515"/>
    <s v="Vågå"/>
    <s v="1"/>
    <s v="Menn"/>
    <x v="3"/>
    <x v="3"/>
    <x v="5"/>
    <x v="29"/>
  </r>
  <r>
    <x v="4"/>
    <s v="05"/>
    <x v="4"/>
    <x v="69"/>
    <s v="0515"/>
    <s v="Vågå"/>
    <s v="1"/>
    <s v="Menn"/>
    <x v="4"/>
    <x v="4"/>
    <x v="5"/>
    <x v="10"/>
  </r>
  <r>
    <x v="4"/>
    <s v="05"/>
    <x v="4"/>
    <x v="69"/>
    <s v="0515"/>
    <s v="Vågå"/>
    <s v="1"/>
    <s v="Menn"/>
    <x v="5"/>
    <x v="5"/>
    <x v="5"/>
    <x v="24"/>
  </r>
  <r>
    <x v="4"/>
    <s v="05"/>
    <x v="4"/>
    <x v="69"/>
    <s v="0515"/>
    <s v="Vågå"/>
    <s v="2"/>
    <s v="Kvinner"/>
    <x v="0"/>
    <x v="0"/>
    <x v="6"/>
    <x v="12"/>
  </r>
  <r>
    <x v="4"/>
    <s v="05"/>
    <x v="4"/>
    <x v="69"/>
    <s v="0515"/>
    <s v="Vågå"/>
    <s v="2"/>
    <s v="Kvinner"/>
    <x v="1"/>
    <x v="1"/>
    <x v="6"/>
    <x v="2"/>
  </r>
  <r>
    <x v="4"/>
    <s v="05"/>
    <x v="4"/>
    <x v="69"/>
    <s v="0515"/>
    <s v="Vågå"/>
    <s v="2"/>
    <s v="Kvinner"/>
    <x v="2"/>
    <x v="2"/>
    <x v="6"/>
    <x v="13"/>
  </r>
  <r>
    <x v="4"/>
    <s v="05"/>
    <x v="4"/>
    <x v="69"/>
    <s v="0515"/>
    <s v="Vågå"/>
    <s v="2"/>
    <s v="Kvinner"/>
    <x v="3"/>
    <x v="3"/>
    <x v="6"/>
    <x v="15"/>
  </r>
  <r>
    <x v="4"/>
    <s v="05"/>
    <x v="4"/>
    <x v="69"/>
    <s v="0515"/>
    <s v="Vågå"/>
    <s v="2"/>
    <s v="Kvinner"/>
    <x v="4"/>
    <x v="4"/>
    <x v="6"/>
    <x v="14"/>
  </r>
  <r>
    <x v="4"/>
    <s v="05"/>
    <x v="4"/>
    <x v="69"/>
    <s v="0515"/>
    <s v="Vågå"/>
    <s v="2"/>
    <s v="Kvinner"/>
    <x v="5"/>
    <x v="5"/>
    <x v="6"/>
    <x v="12"/>
  </r>
  <r>
    <x v="4"/>
    <s v="05"/>
    <x v="4"/>
    <x v="69"/>
    <s v="0515"/>
    <s v="Vågå"/>
    <s v="1"/>
    <s v="Menn"/>
    <x v="0"/>
    <x v="0"/>
    <x v="6"/>
    <x v="15"/>
  </r>
  <r>
    <x v="4"/>
    <s v="05"/>
    <x v="4"/>
    <x v="69"/>
    <s v="0515"/>
    <s v="Vågå"/>
    <s v="1"/>
    <s v="Menn"/>
    <x v="1"/>
    <x v="1"/>
    <x v="6"/>
    <x v="21"/>
  </r>
  <r>
    <x v="4"/>
    <s v="05"/>
    <x v="4"/>
    <x v="69"/>
    <s v="0515"/>
    <s v="Vågå"/>
    <s v="1"/>
    <s v="Menn"/>
    <x v="2"/>
    <x v="2"/>
    <x v="6"/>
    <x v="35"/>
  </r>
  <r>
    <x v="4"/>
    <s v="05"/>
    <x v="4"/>
    <x v="69"/>
    <s v="0515"/>
    <s v="Vågå"/>
    <s v="1"/>
    <s v="Menn"/>
    <x v="3"/>
    <x v="3"/>
    <x v="6"/>
    <x v="10"/>
  </r>
  <r>
    <x v="4"/>
    <s v="05"/>
    <x v="4"/>
    <x v="69"/>
    <s v="0515"/>
    <s v="Vågå"/>
    <s v="1"/>
    <s v="Menn"/>
    <x v="4"/>
    <x v="4"/>
    <x v="6"/>
    <x v="73"/>
  </r>
  <r>
    <x v="4"/>
    <s v="05"/>
    <x v="4"/>
    <x v="69"/>
    <s v="0515"/>
    <s v="Vågå"/>
    <s v="1"/>
    <s v="Menn"/>
    <x v="5"/>
    <x v="5"/>
    <x v="6"/>
    <x v="13"/>
  </r>
  <r>
    <x v="4"/>
    <s v="05"/>
    <x v="4"/>
    <x v="69"/>
    <s v="0515"/>
    <s v="Vågå"/>
    <s v="2"/>
    <s v="Kvinner"/>
    <x v="0"/>
    <x v="0"/>
    <x v="7"/>
    <x v="0"/>
  </r>
  <r>
    <x v="4"/>
    <s v="05"/>
    <x v="4"/>
    <x v="69"/>
    <s v="0515"/>
    <s v="Vågå"/>
    <s v="2"/>
    <s v="Kvinner"/>
    <x v="1"/>
    <x v="1"/>
    <x v="7"/>
    <x v="0"/>
  </r>
  <r>
    <x v="4"/>
    <s v="05"/>
    <x v="4"/>
    <x v="69"/>
    <s v="0515"/>
    <s v="Vågå"/>
    <s v="2"/>
    <s v="Kvinner"/>
    <x v="2"/>
    <x v="2"/>
    <x v="7"/>
    <x v="7"/>
  </r>
  <r>
    <x v="4"/>
    <s v="05"/>
    <x v="4"/>
    <x v="69"/>
    <s v="0515"/>
    <s v="Vågå"/>
    <s v="2"/>
    <s v="Kvinner"/>
    <x v="3"/>
    <x v="3"/>
    <x v="7"/>
    <x v="21"/>
  </r>
  <r>
    <x v="4"/>
    <s v="05"/>
    <x v="4"/>
    <x v="69"/>
    <s v="0515"/>
    <s v="Vågå"/>
    <s v="2"/>
    <s v="Kvinner"/>
    <x v="4"/>
    <x v="4"/>
    <x v="7"/>
    <x v="21"/>
  </r>
  <r>
    <x v="4"/>
    <s v="05"/>
    <x v="4"/>
    <x v="69"/>
    <s v="0515"/>
    <s v="Vågå"/>
    <s v="2"/>
    <s v="Kvinner"/>
    <x v="5"/>
    <x v="5"/>
    <x v="7"/>
    <x v="7"/>
  </r>
  <r>
    <x v="4"/>
    <s v="05"/>
    <x v="4"/>
    <x v="69"/>
    <s v="0515"/>
    <s v="Vågå"/>
    <s v="1"/>
    <s v="Menn"/>
    <x v="0"/>
    <x v="0"/>
    <x v="7"/>
    <x v="6"/>
  </r>
  <r>
    <x v="4"/>
    <s v="05"/>
    <x v="4"/>
    <x v="69"/>
    <s v="0515"/>
    <s v="Vågå"/>
    <s v="1"/>
    <s v="Menn"/>
    <x v="1"/>
    <x v="1"/>
    <x v="7"/>
    <x v="19"/>
  </r>
  <r>
    <x v="4"/>
    <s v="05"/>
    <x v="4"/>
    <x v="69"/>
    <s v="0515"/>
    <s v="Vågå"/>
    <s v="1"/>
    <s v="Menn"/>
    <x v="2"/>
    <x v="2"/>
    <x v="7"/>
    <x v="63"/>
  </r>
  <r>
    <x v="4"/>
    <s v="05"/>
    <x v="4"/>
    <x v="69"/>
    <s v="0515"/>
    <s v="Vågå"/>
    <s v="1"/>
    <s v="Menn"/>
    <x v="3"/>
    <x v="3"/>
    <x v="7"/>
    <x v="50"/>
  </r>
  <r>
    <x v="4"/>
    <s v="05"/>
    <x v="4"/>
    <x v="69"/>
    <s v="0515"/>
    <s v="Vågå"/>
    <s v="1"/>
    <s v="Menn"/>
    <x v="4"/>
    <x v="4"/>
    <x v="7"/>
    <x v="50"/>
  </r>
  <r>
    <x v="4"/>
    <s v="05"/>
    <x v="4"/>
    <x v="69"/>
    <s v="0515"/>
    <s v="Vågå"/>
    <s v="1"/>
    <s v="Menn"/>
    <x v="5"/>
    <x v="5"/>
    <x v="7"/>
    <x v="21"/>
  </r>
  <r>
    <x v="4"/>
    <s v="05"/>
    <x v="4"/>
    <x v="70"/>
    <s v="0516"/>
    <s v="Nord-Fron"/>
    <s v="2"/>
    <s v="Kvinner"/>
    <x v="0"/>
    <x v="0"/>
    <x v="0"/>
    <x v="1"/>
  </r>
  <r>
    <x v="4"/>
    <s v="05"/>
    <x v="4"/>
    <x v="70"/>
    <s v="0516"/>
    <s v="Nord-Fron"/>
    <s v="2"/>
    <s v="Kvinner"/>
    <x v="1"/>
    <x v="1"/>
    <x v="0"/>
    <x v="12"/>
  </r>
  <r>
    <x v="4"/>
    <s v="05"/>
    <x v="4"/>
    <x v="70"/>
    <s v="0516"/>
    <s v="Nord-Fron"/>
    <s v="2"/>
    <s v="Kvinner"/>
    <x v="2"/>
    <x v="2"/>
    <x v="0"/>
    <x v="20"/>
  </r>
  <r>
    <x v="4"/>
    <s v="05"/>
    <x v="4"/>
    <x v="70"/>
    <s v="0516"/>
    <s v="Nord-Fron"/>
    <s v="2"/>
    <s v="Kvinner"/>
    <x v="3"/>
    <x v="3"/>
    <x v="0"/>
    <x v="46"/>
  </r>
  <r>
    <x v="4"/>
    <s v="05"/>
    <x v="4"/>
    <x v="70"/>
    <s v="0516"/>
    <s v="Nord-Fron"/>
    <s v="2"/>
    <s v="Kvinner"/>
    <x v="4"/>
    <x v="4"/>
    <x v="0"/>
    <x v="27"/>
  </r>
  <r>
    <x v="4"/>
    <s v="05"/>
    <x v="4"/>
    <x v="70"/>
    <s v="0516"/>
    <s v="Nord-Fron"/>
    <s v="2"/>
    <s v="Kvinner"/>
    <x v="5"/>
    <x v="5"/>
    <x v="0"/>
    <x v="7"/>
  </r>
  <r>
    <x v="4"/>
    <s v="05"/>
    <x v="4"/>
    <x v="70"/>
    <s v="0516"/>
    <s v="Nord-Fron"/>
    <s v="1"/>
    <s v="Menn"/>
    <x v="0"/>
    <x v="0"/>
    <x v="0"/>
    <x v="36"/>
  </r>
  <r>
    <x v="4"/>
    <s v="05"/>
    <x v="4"/>
    <x v="70"/>
    <s v="0516"/>
    <s v="Nord-Fron"/>
    <s v="1"/>
    <s v="Menn"/>
    <x v="1"/>
    <x v="1"/>
    <x v="0"/>
    <x v="5"/>
  </r>
  <r>
    <x v="4"/>
    <s v="05"/>
    <x v="4"/>
    <x v="70"/>
    <s v="0516"/>
    <s v="Nord-Fron"/>
    <s v="1"/>
    <s v="Menn"/>
    <x v="2"/>
    <x v="2"/>
    <x v="0"/>
    <x v="62"/>
  </r>
  <r>
    <x v="4"/>
    <s v="05"/>
    <x v="4"/>
    <x v="70"/>
    <s v="0516"/>
    <s v="Nord-Fron"/>
    <s v="1"/>
    <s v="Menn"/>
    <x v="3"/>
    <x v="3"/>
    <x v="0"/>
    <x v="9"/>
  </r>
  <r>
    <x v="4"/>
    <s v="05"/>
    <x v="4"/>
    <x v="70"/>
    <s v="0516"/>
    <s v="Nord-Fron"/>
    <s v="1"/>
    <s v="Menn"/>
    <x v="4"/>
    <x v="4"/>
    <x v="0"/>
    <x v="95"/>
  </r>
  <r>
    <x v="4"/>
    <s v="05"/>
    <x v="4"/>
    <x v="70"/>
    <s v="0516"/>
    <s v="Nord-Fron"/>
    <s v="1"/>
    <s v="Menn"/>
    <x v="5"/>
    <x v="5"/>
    <x v="0"/>
    <x v="36"/>
  </r>
  <r>
    <x v="4"/>
    <s v="05"/>
    <x v="4"/>
    <x v="70"/>
    <s v="0516"/>
    <s v="Nord-Fron"/>
    <s v="2"/>
    <s v="Kvinner"/>
    <x v="0"/>
    <x v="0"/>
    <x v="1"/>
    <x v="7"/>
  </r>
  <r>
    <x v="4"/>
    <s v="05"/>
    <x v="4"/>
    <x v="70"/>
    <s v="0516"/>
    <s v="Nord-Fron"/>
    <s v="2"/>
    <s v="Kvinner"/>
    <x v="1"/>
    <x v="1"/>
    <x v="1"/>
    <x v="19"/>
  </r>
  <r>
    <x v="4"/>
    <s v="05"/>
    <x v="4"/>
    <x v="70"/>
    <s v="0516"/>
    <s v="Nord-Fron"/>
    <s v="2"/>
    <s v="Kvinner"/>
    <x v="2"/>
    <x v="2"/>
    <x v="1"/>
    <x v="14"/>
  </r>
  <r>
    <x v="4"/>
    <s v="05"/>
    <x v="4"/>
    <x v="70"/>
    <s v="0516"/>
    <s v="Nord-Fron"/>
    <s v="2"/>
    <s v="Kvinner"/>
    <x v="3"/>
    <x v="3"/>
    <x v="1"/>
    <x v="55"/>
  </r>
  <r>
    <x v="4"/>
    <s v="05"/>
    <x v="4"/>
    <x v="70"/>
    <s v="0516"/>
    <s v="Nord-Fron"/>
    <s v="2"/>
    <s v="Kvinner"/>
    <x v="4"/>
    <x v="4"/>
    <x v="1"/>
    <x v="16"/>
  </r>
  <r>
    <x v="4"/>
    <s v="05"/>
    <x v="4"/>
    <x v="70"/>
    <s v="0516"/>
    <s v="Nord-Fron"/>
    <s v="2"/>
    <s v="Kvinner"/>
    <x v="5"/>
    <x v="5"/>
    <x v="1"/>
    <x v="5"/>
  </r>
  <r>
    <x v="4"/>
    <s v="05"/>
    <x v="4"/>
    <x v="70"/>
    <s v="0516"/>
    <s v="Nord-Fron"/>
    <s v="1"/>
    <s v="Menn"/>
    <x v="0"/>
    <x v="0"/>
    <x v="1"/>
    <x v="40"/>
  </r>
  <r>
    <x v="4"/>
    <s v="05"/>
    <x v="4"/>
    <x v="70"/>
    <s v="0516"/>
    <s v="Nord-Fron"/>
    <s v="1"/>
    <s v="Menn"/>
    <x v="1"/>
    <x v="1"/>
    <x v="1"/>
    <x v="7"/>
  </r>
  <r>
    <x v="4"/>
    <s v="05"/>
    <x v="4"/>
    <x v="70"/>
    <s v="0516"/>
    <s v="Nord-Fron"/>
    <s v="1"/>
    <s v="Menn"/>
    <x v="2"/>
    <x v="2"/>
    <x v="1"/>
    <x v="10"/>
  </r>
  <r>
    <x v="4"/>
    <s v="05"/>
    <x v="4"/>
    <x v="70"/>
    <s v="0516"/>
    <s v="Nord-Fron"/>
    <s v="1"/>
    <s v="Menn"/>
    <x v="3"/>
    <x v="3"/>
    <x v="1"/>
    <x v="75"/>
  </r>
  <r>
    <x v="4"/>
    <s v="05"/>
    <x v="4"/>
    <x v="70"/>
    <s v="0516"/>
    <s v="Nord-Fron"/>
    <s v="1"/>
    <s v="Menn"/>
    <x v="4"/>
    <x v="4"/>
    <x v="1"/>
    <x v="9"/>
  </r>
  <r>
    <x v="4"/>
    <s v="05"/>
    <x v="4"/>
    <x v="70"/>
    <s v="0516"/>
    <s v="Nord-Fron"/>
    <s v="1"/>
    <s v="Menn"/>
    <x v="5"/>
    <x v="5"/>
    <x v="1"/>
    <x v="40"/>
  </r>
  <r>
    <x v="4"/>
    <s v="05"/>
    <x v="4"/>
    <x v="70"/>
    <s v="0516"/>
    <s v="Nord-Fron"/>
    <s v="2"/>
    <s v="Kvinner"/>
    <x v="0"/>
    <x v="0"/>
    <x v="2"/>
    <x v="7"/>
  </r>
  <r>
    <x v="4"/>
    <s v="05"/>
    <x v="4"/>
    <x v="70"/>
    <s v="0516"/>
    <s v="Nord-Fron"/>
    <s v="2"/>
    <s v="Kvinner"/>
    <x v="1"/>
    <x v="1"/>
    <x v="2"/>
    <x v="7"/>
  </r>
  <r>
    <x v="4"/>
    <s v="05"/>
    <x v="4"/>
    <x v="70"/>
    <s v="0516"/>
    <s v="Nord-Fron"/>
    <s v="2"/>
    <s v="Kvinner"/>
    <x v="2"/>
    <x v="2"/>
    <x v="2"/>
    <x v="3"/>
  </r>
  <r>
    <x v="4"/>
    <s v="05"/>
    <x v="4"/>
    <x v="70"/>
    <s v="0516"/>
    <s v="Nord-Fron"/>
    <s v="2"/>
    <s v="Kvinner"/>
    <x v="3"/>
    <x v="3"/>
    <x v="2"/>
    <x v="2"/>
  </r>
  <r>
    <x v="4"/>
    <s v="05"/>
    <x v="4"/>
    <x v="70"/>
    <s v="0516"/>
    <s v="Nord-Fron"/>
    <s v="2"/>
    <s v="Kvinner"/>
    <x v="4"/>
    <x v="4"/>
    <x v="2"/>
    <x v="27"/>
  </r>
  <r>
    <x v="4"/>
    <s v="05"/>
    <x v="4"/>
    <x v="70"/>
    <s v="0516"/>
    <s v="Nord-Fron"/>
    <s v="2"/>
    <s v="Kvinner"/>
    <x v="5"/>
    <x v="5"/>
    <x v="2"/>
    <x v="13"/>
  </r>
  <r>
    <x v="4"/>
    <s v="05"/>
    <x v="4"/>
    <x v="70"/>
    <s v="0516"/>
    <s v="Nord-Fron"/>
    <s v="1"/>
    <s v="Menn"/>
    <x v="0"/>
    <x v="0"/>
    <x v="2"/>
    <x v="32"/>
  </r>
  <r>
    <x v="4"/>
    <s v="05"/>
    <x v="4"/>
    <x v="70"/>
    <s v="0516"/>
    <s v="Nord-Fron"/>
    <s v="1"/>
    <s v="Menn"/>
    <x v="1"/>
    <x v="1"/>
    <x v="2"/>
    <x v="13"/>
  </r>
  <r>
    <x v="4"/>
    <s v="05"/>
    <x v="4"/>
    <x v="70"/>
    <s v="0516"/>
    <s v="Nord-Fron"/>
    <s v="1"/>
    <s v="Menn"/>
    <x v="2"/>
    <x v="2"/>
    <x v="2"/>
    <x v="10"/>
  </r>
  <r>
    <x v="4"/>
    <s v="05"/>
    <x v="4"/>
    <x v="70"/>
    <s v="0516"/>
    <s v="Nord-Fron"/>
    <s v="1"/>
    <s v="Menn"/>
    <x v="3"/>
    <x v="3"/>
    <x v="2"/>
    <x v="95"/>
  </r>
  <r>
    <x v="4"/>
    <s v="05"/>
    <x v="4"/>
    <x v="70"/>
    <s v="0516"/>
    <s v="Nord-Fron"/>
    <s v="1"/>
    <s v="Menn"/>
    <x v="4"/>
    <x v="4"/>
    <x v="2"/>
    <x v="22"/>
  </r>
  <r>
    <x v="4"/>
    <s v="05"/>
    <x v="4"/>
    <x v="70"/>
    <s v="0516"/>
    <s v="Nord-Fron"/>
    <s v="1"/>
    <s v="Menn"/>
    <x v="5"/>
    <x v="5"/>
    <x v="2"/>
    <x v="56"/>
  </r>
  <r>
    <x v="4"/>
    <s v="05"/>
    <x v="4"/>
    <x v="70"/>
    <s v="0516"/>
    <s v="Nord-Fron"/>
    <s v="2"/>
    <s v="Kvinner"/>
    <x v="0"/>
    <x v="0"/>
    <x v="3"/>
    <x v="15"/>
  </r>
  <r>
    <x v="4"/>
    <s v="05"/>
    <x v="4"/>
    <x v="70"/>
    <s v="0516"/>
    <s v="Nord-Fron"/>
    <s v="2"/>
    <s v="Kvinner"/>
    <x v="1"/>
    <x v="1"/>
    <x v="3"/>
    <x v="19"/>
  </r>
  <r>
    <x v="4"/>
    <s v="05"/>
    <x v="4"/>
    <x v="70"/>
    <s v="0516"/>
    <s v="Nord-Fron"/>
    <s v="2"/>
    <s v="Kvinner"/>
    <x v="2"/>
    <x v="2"/>
    <x v="3"/>
    <x v="3"/>
  </r>
  <r>
    <x v="4"/>
    <s v="05"/>
    <x v="4"/>
    <x v="70"/>
    <s v="0516"/>
    <s v="Nord-Fron"/>
    <s v="2"/>
    <s v="Kvinner"/>
    <x v="3"/>
    <x v="3"/>
    <x v="3"/>
    <x v="3"/>
  </r>
  <r>
    <x v="4"/>
    <s v="05"/>
    <x v="4"/>
    <x v="70"/>
    <s v="0516"/>
    <s v="Nord-Fron"/>
    <s v="2"/>
    <s v="Kvinner"/>
    <x v="4"/>
    <x v="4"/>
    <x v="3"/>
    <x v="11"/>
  </r>
  <r>
    <x v="4"/>
    <s v="05"/>
    <x v="4"/>
    <x v="70"/>
    <s v="0516"/>
    <s v="Nord-Fron"/>
    <s v="2"/>
    <s v="Kvinner"/>
    <x v="5"/>
    <x v="5"/>
    <x v="3"/>
    <x v="21"/>
  </r>
  <r>
    <x v="4"/>
    <s v="05"/>
    <x v="4"/>
    <x v="70"/>
    <s v="0516"/>
    <s v="Nord-Fron"/>
    <s v="1"/>
    <s v="Menn"/>
    <x v="0"/>
    <x v="0"/>
    <x v="3"/>
    <x v="14"/>
  </r>
  <r>
    <x v="4"/>
    <s v="05"/>
    <x v="4"/>
    <x v="70"/>
    <s v="0516"/>
    <s v="Nord-Fron"/>
    <s v="1"/>
    <s v="Menn"/>
    <x v="1"/>
    <x v="1"/>
    <x v="3"/>
    <x v="15"/>
  </r>
  <r>
    <x v="4"/>
    <s v="05"/>
    <x v="4"/>
    <x v="70"/>
    <s v="0516"/>
    <s v="Nord-Fron"/>
    <s v="1"/>
    <s v="Menn"/>
    <x v="2"/>
    <x v="2"/>
    <x v="3"/>
    <x v="31"/>
  </r>
  <r>
    <x v="4"/>
    <s v="05"/>
    <x v="4"/>
    <x v="70"/>
    <s v="0516"/>
    <s v="Nord-Fron"/>
    <s v="1"/>
    <s v="Menn"/>
    <x v="3"/>
    <x v="3"/>
    <x v="3"/>
    <x v="71"/>
  </r>
  <r>
    <x v="4"/>
    <s v="05"/>
    <x v="4"/>
    <x v="70"/>
    <s v="0516"/>
    <s v="Nord-Fron"/>
    <s v="1"/>
    <s v="Menn"/>
    <x v="4"/>
    <x v="4"/>
    <x v="3"/>
    <x v="33"/>
  </r>
  <r>
    <x v="4"/>
    <s v="05"/>
    <x v="4"/>
    <x v="70"/>
    <s v="0516"/>
    <s v="Nord-Fron"/>
    <s v="1"/>
    <s v="Menn"/>
    <x v="5"/>
    <x v="5"/>
    <x v="3"/>
    <x v="3"/>
  </r>
  <r>
    <x v="4"/>
    <s v="05"/>
    <x v="4"/>
    <x v="70"/>
    <s v="0516"/>
    <s v="Nord-Fron"/>
    <s v="2"/>
    <s v="Kvinner"/>
    <x v="0"/>
    <x v="0"/>
    <x v="4"/>
    <x v="6"/>
  </r>
  <r>
    <x v="4"/>
    <s v="05"/>
    <x v="4"/>
    <x v="70"/>
    <s v="0516"/>
    <s v="Nord-Fron"/>
    <s v="2"/>
    <s v="Kvinner"/>
    <x v="1"/>
    <x v="1"/>
    <x v="4"/>
    <x v="12"/>
  </r>
  <r>
    <x v="4"/>
    <s v="05"/>
    <x v="4"/>
    <x v="70"/>
    <s v="0516"/>
    <s v="Nord-Fron"/>
    <s v="2"/>
    <s v="Kvinner"/>
    <x v="2"/>
    <x v="2"/>
    <x v="4"/>
    <x v="4"/>
  </r>
  <r>
    <x v="4"/>
    <s v="05"/>
    <x v="4"/>
    <x v="70"/>
    <s v="0516"/>
    <s v="Nord-Fron"/>
    <s v="2"/>
    <s v="Kvinner"/>
    <x v="3"/>
    <x v="3"/>
    <x v="4"/>
    <x v="2"/>
  </r>
  <r>
    <x v="4"/>
    <s v="05"/>
    <x v="4"/>
    <x v="70"/>
    <s v="0516"/>
    <s v="Nord-Fron"/>
    <s v="2"/>
    <s v="Kvinner"/>
    <x v="4"/>
    <x v="4"/>
    <x v="4"/>
    <x v="46"/>
  </r>
  <r>
    <x v="4"/>
    <s v="05"/>
    <x v="4"/>
    <x v="70"/>
    <s v="0516"/>
    <s v="Nord-Fron"/>
    <s v="2"/>
    <s v="Kvinner"/>
    <x v="5"/>
    <x v="5"/>
    <x v="4"/>
    <x v="15"/>
  </r>
  <r>
    <x v="4"/>
    <s v="05"/>
    <x v="4"/>
    <x v="70"/>
    <s v="0516"/>
    <s v="Nord-Fron"/>
    <s v="1"/>
    <s v="Menn"/>
    <x v="0"/>
    <x v="0"/>
    <x v="4"/>
    <x v="6"/>
  </r>
  <r>
    <x v="4"/>
    <s v="05"/>
    <x v="4"/>
    <x v="70"/>
    <s v="0516"/>
    <s v="Nord-Fron"/>
    <s v="1"/>
    <s v="Menn"/>
    <x v="1"/>
    <x v="1"/>
    <x v="4"/>
    <x v="7"/>
  </r>
  <r>
    <x v="4"/>
    <s v="05"/>
    <x v="4"/>
    <x v="70"/>
    <s v="0516"/>
    <s v="Nord-Fron"/>
    <s v="1"/>
    <s v="Menn"/>
    <x v="2"/>
    <x v="2"/>
    <x v="4"/>
    <x v="38"/>
  </r>
  <r>
    <x v="4"/>
    <s v="05"/>
    <x v="4"/>
    <x v="70"/>
    <s v="0516"/>
    <s v="Nord-Fron"/>
    <s v="1"/>
    <s v="Menn"/>
    <x v="3"/>
    <x v="3"/>
    <x v="4"/>
    <x v="71"/>
  </r>
  <r>
    <x v="4"/>
    <s v="05"/>
    <x v="4"/>
    <x v="70"/>
    <s v="0516"/>
    <s v="Nord-Fron"/>
    <s v="1"/>
    <s v="Menn"/>
    <x v="4"/>
    <x v="4"/>
    <x v="4"/>
    <x v="76"/>
  </r>
  <r>
    <x v="4"/>
    <s v="05"/>
    <x v="4"/>
    <x v="70"/>
    <s v="0516"/>
    <s v="Nord-Fron"/>
    <s v="1"/>
    <s v="Menn"/>
    <x v="5"/>
    <x v="5"/>
    <x v="4"/>
    <x v="41"/>
  </r>
  <r>
    <x v="4"/>
    <s v="05"/>
    <x v="4"/>
    <x v="70"/>
    <s v="0516"/>
    <s v="Nord-Fron"/>
    <s v="2"/>
    <s v="Kvinner"/>
    <x v="0"/>
    <x v="0"/>
    <x v="5"/>
    <x v="5"/>
  </r>
  <r>
    <x v="4"/>
    <s v="05"/>
    <x v="4"/>
    <x v="70"/>
    <s v="0516"/>
    <s v="Nord-Fron"/>
    <s v="2"/>
    <s v="Kvinner"/>
    <x v="1"/>
    <x v="1"/>
    <x v="5"/>
    <x v="12"/>
  </r>
  <r>
    <x v="4"/>
    <s v="05"/>
    <x v="4"/>
    <x v="70"/>
    <s v="0516"/>
    <s v="Nord-Fron"/>
    <s v="2"/>
    <s v="Kvinner"/>
    <x v="2"/>
    <x v="2"/>
    <x v="5"/>
    <x v="20"/>
  </r>
  <r>
    <x v="4"/>
    <s v="05"/>
    <x v="4"/>
    <x v="70"/>
    <s v="0516"/>
    <s v="Nord-Fron"/>
    <s v="2"/>
    <s v="Kvinner"/>
    <x v="3"/>
    <x v="3"/>
    <x v="5"/>
    <x v="20"/>
  </r>
  <r>
    <x v="4"/>
    <s v="05"/>
    <x v="4"/>
    <x v="70"/>
    <s v="0516"/>
    <s v="Nord-Fron"/>
    <s v="2"/>
    <s v="Kvinner"/>
    <x v="4"/>
    <x v="4"/>
    <x v="5"/>
    <x v="56"/>
  </r>
  <r>
    <x v="4"/>
    <s v="05"/>
    <x v="4"/>
    <x v="70"/>
    <s v="0516"/>
    <s v="Nord-Fron"/>
    <s v="2"/>
    <s v="Kvinner"/>
    <x v="5"/>
    <x v="5"/>
    <x v="5"/>
    <x v="13"/>
  </r>
  <r>
    <x v="4"/>
    <s v="05"/>
    <x v="4"/>
    <x v="70"/>
    <s v="0516"/>
    <s v="Nord-Fron"/>
    <s v="1"/>
    <s v="Menn"/>
    <x v="0"/>
    <x v="0"/>
    <x v="5"/>
    <x v="36"/>
  </r>
  <r>
    <x v="4"/>
    <s v="05"/>
    <x v="4"/>
    <x v="70"/>
    <s v="0516"/>
    <s v="Nord-Fron"/>
    <s v="1"/>
    <s v="Menn"/>
    <x v="1"/>
    <x v="1"/>
    <x v="5"/>
    <x v="5"/>
  </r>
  <r>
    <x v="4"/>
    <s v="05"/>
    <x v="4"/>
    <x v="70"/>
    <s v="0516"/>
    <s v="Nord-Fron"/>
    <s v="1"/>
    <s v="Menn"/>
    <x v="2"/>
    <x v="2"/>
    <x v="5"/>
    <x v="28"/>
  </r>
  <r>
    <x v="4"/>
    <s v="05"/>
    <x v="4"/>
    <x v="70"/>
    <s v="0516"/>
    <s v="Nord-Fron"/>
    <s v="1"/>
    <s v="Menn"/>
    <x v="3"/>
    <x v="3"/>
    <x v="5"/>
    <x v="95"/>
  </r>
  <r>
    <x v="4"/>
    <s v="05"/>
    <x v="4"/>
    <x v="70"/>
    <s v="0516"/>
    <s v="Nord-Fron"/>
    <s v="1"/>
    <s v="Menn"/>
    <x v="4"/>
    <x v="4"/>
    <x v="5"/>
    <x v="26"/>
  </r>
  <r>
    <x v="4"/>
    <s v="05"/>
    <x v="4"/>
    <x v="70"/>
    <s v="0516"/>
    <s v="Nord-Fron"/>
    <s v="1"/>
    <s v="Menn"/>
    <x v="5"/>
    <x v="5"/>
    <x v="5"/>
    <x v="27"/>
  </r>
  <r>
    <x v="4"/>
    <s v="05"/>
    <x v="4"/>
    <x v="70"/>
    <s v="0516"/>
    <s v="Nord-Fron"/>
    <s v="2"/>
    <s v="Kvinner"/>
    <x v="0"/>
    <x v="0"/>
    <x v="6"/>
    <x v="6"/>
  </r>
  <r>
    <x v="4"/>
    <s v="05"/>
    <x v="4"/>
    <x v="70"/>
    <s v="0516"/>
    <s v="Nord-Fron"/>
    <s v="2"/>
    <s v="Kvinner"/>
    <x v="1"/>
    <x v="1"/>
    <x v="6"/>
    <x v="12"/>
  </r>
  <r>
    <x v="4"/>
    <s v="05"/>
    <x v="4"/>
    <x v="70"/>
    <s v="0516"/>
    <s v="Nord-Fron"/>
    <s v="2"/>
    <s v="Kvinner"/>
    <x v="2"/>
    <x v="2"/>
    <x v="6"/>
    <x v="2"/>
  </r>
  <r>
    <x v="4"/>
    <s v="05"/>
    <x v="4"/>
    <x v="70"/>
    <s v="0516"/>
    <s v="Nord-Fron"/>
    <s v="2"/>
    <s v="Kvinner"/>
    <x v="3"/>
    <x v="3"/>
    <x v="6"/>
    <x v="40"/>
  </r>
  <r>
    <x v="4"/>
    <s v="05"/>
    <x v="4"/>
    <x v="70"/>
    <s v="0516"/>
    <s v="Nord-Fron"/>
    <s v="2"/>
    <s v="Kvinner"/>
    <x v="4"/>
    <x v="4"/>
    <x v="6"/>
    <x v="55"/>
  </r>
  <r>
    <x v="4"/>
    <s v="05"/>
    <x v="4"/>
    <x v="70"/>
    <s v="0516"/>
    <s v="Nord-Fron"/>
    <s v="2"/>
    <s v="Kvinner"/>
    <x v="5"/>
    <x v="5"/>
    <x v="6"/>
    <x v="15"/>
  </r>
  <r>
    <x v="4"/>
    <s v="05"/>
    <x v="4"/>
    <x v="70"/>
    <s v="0516"/>
    <s v="Nord-Fron"/>
    <s v="1"/>
    <s v="Menn"/>
    <x v="0"/>
    <x v="0"/>
    <x v="6"/>
    <x v="2"/>
  </r>
  <r>
    <x v="4"/>
    <s v="05"/>
    <x v="4"/>
    <x v="70"/>
    <s v="0516"/>
    <s v="Nord-Fron"/>
    <s v="1"/>
    <s v="Menn"/>
    <x v="1"/>
    <x v="1"/>
    <x v="6"/>
    <x v="20"/>
  </r>
  <r>
    <x v="4"/>
    <s v="05"/>
    <x v="4"/>
    <x v="70"/>
    <s v="0516"/>
    <s v="Nord-Fron"/>
    <s v="1"/>
    <s v="Menn"/>
    <x v="2"/>
    <x v="2"/>
    <x v="6"/>
    <x v="45"/>
  </r>
  <r>
    <x v="4"/>
    <s v="05"/>
    <x v="4"/>
    <x v="70"/>
    <s v="0516"/>
    <s v="Nord-Fron"/>
    <s v="1"/>
    <s v="Menn"/>
    <x v="3"/>
    <x v="3"/>
    <x v="6"/>
    <x v="30"/>
  </r>
  <r>
    <x v="4"/>
    <s v="05"/>
    <x v="4"/>
    <x v="70"/>
    <s v="0516"/>
    <s v="Nord-Fron"/>
    <s v="1"/>
    <s v="Menn"/>
    <x v="4"/>
    <x v="4"/>
    <x v="6"/>
    <x v="62"/>
  </r>
  <r>
    <x v="4"/>
    <s v="05"/>
    <x v="4"/>
    <x v="70"/>
    <s v="0516"/>
    <s v="Nord-Fron"/>
    <s v="1"/>
    <s v="Menn"/>
    <x v="5"/>
    <x v="5"/>
    <x v="6"/>
    <x v="63"/>
  </r>
  <r>
    <x v="4"/>
    <s v="05"/>
    <x v="4"/>
    <x v="70"/>
    <s v="0516"/>
    <s v="Nord-Fron"/>
    <s v="2"/>
    <s v="Kvinner"/>
    <x v="0"/>
    <x v="0"/>
    <x v="7"/>
    <x v="19"/>
  </r>
  <r>
    <x v="4"/>
    <s v="05"/>
    <x v="4"/>
    <x v="70"/>
    <s v="0516"/>
    <s v="Nord-Fron"/>
    <s v="2"/>
    <s v="Kvinner"/>
    <x v="1"/>
    <x v="1"/>
    <x v="7"/>
    <x v="1"/>
  </r>
  <r>
    <x v="4"/>
    <s v="05"/>
    <x v="4"/>
    <x v="70"/>
    <s v="0516"/>
    <s v="Nord-Fron"/>
    <s v="2"/>
    <s v="Kvinner"/>
    <x v="2"/>
    <x v="2"/>
    <x v="7"/>
    <x v="21"/>
  </r>
  <r>
    <x v="4"/>
    <s v="05"/>
    <x v="4"/>
    <x v="70"/>
    <s v="0516"/>
    <s v="Nord-Fron"/>
    <s v="2"/>
    <s v="Kvinner"/>
    <x v="3"/>
    <x v="3"/>
    <x v="7"/>
    <x v="20"/>
  </r>
  <r>
    <x v="4"/>
    <s v="05"/>
    <x v="4"/>
    <x v="70"/>
    <s v="0516"/>
    <s v="Nord-Fron"/>
    <s v="2"/>
    <s v="Kvinner"/>
    <x v="4"/>
    <x v="4"/>
    <x v="7"/>
    <x v="36"/>
  </r>
  <r>
    <x v="4"/>
    <s v="05"/>
    <x v="4"/>
    <x v="70"/>
    <s v="0516"/>
    <s v="Nord-Fron"/>
    <s v="2"/>
    <s v="Kvinner"/>
    <x v="5"/>
    <x v="5"/>
    <x v="7"/>
    <x v="15"/>
  </r>
  <r>
    <x v="4"/>
    <s v="05"/>
    <x v="4"/>
    <x v="70"/>
    <s v="0516"/>
    <s v="Nord-Fron"/>
    <s v="1"/>
    <s v="Menn"/>
    <x v="0"/>
    <x v="0"/>
    <x v="7"/>
    <x v="13"/>
  </r>
  <r>
    <x v="4"/>
    <s v="05"/>
    <x v="4"/>
    <x v="70"/>
    <s v="0516"/>
    <s v="Nord-Fron"/>
    <s v="1"/>
    <s v="Menn"/>
    <x v="1"/>
    <x v="1"/>
    <x v="7"/>
    <x v="15"/>
  </r>
  <r>
    <x v="4"/>
    <s v="05"/>
    <x v="4"/>
    <x v="70"/>
    <s v="0516"/>
    <s v="Nord-Fron"/>
    <s v="1"/>
    <s v="Menn"/>
    <x v="2"/>
    <x v="2"/>
    <x v="7"/>
    <x v="11"/>
  </r>
  <r>
    <x v="4"/>
    <s v="05"/>
    <x v="4"/>
    <x v="70"/>
    <s v="0516"/>
    <s v="Nord-Fron"/>
    <s v="1"/>
    <s v="Menn"/>
    <x v="3"/>
    <x v="3"/>
    <x v="7"/>
    <x v="95"/>
  </r>
  <r>
    <x v="4"/>
    <s v="05"/>
    <x v="4"/>
    <x v="70"/>
    <s v="0516"/>
    <s v="Nord-Fron"/>
    <s v="1"/>
    <s v="Menn"/>
    <x v="4"/>
    <x v="4"/>
    <x v="7"/>
    <x v="62"/>
  </r>
  <r>
    <x v="4"/>
    <s v="05"/>
    <x v="4"/>
    <x v="70"/>
    <s v="0516"/>
    <s v="Nord-Fron"/>
    <s v="1"/>
    <s v="Menn"/>
    <x v="5"/>
    <x v="5"/>
    <x v="7"/>
    <x v="41"/>
  </r>
  <r>
    <x v="4"/>
    <s v="05"/>
    <x v="4"/>
    <x v="71"/>
    <s v="0517"/>
    <s v="Sel"/>
    <s v="2"/>
    <s v="Kvinner"/>
    <x v="0"/>
    <x v="0"/>
    <x v="0"/>
    <x v="12"/>
  </r>
  <r>
    <x v="4"/>
    <s v="05"/>
    <x v="4"/>
    <x v="71"/>
    <s v="0517"/>
    <s v="Sel"/>
    <s v="2"/>
    <s v="Kvinner"/>
    <x v="1"/>
    <x v="1"/>
    <x v="0"/>
    <x v="12"/>
  </r>
  <r>
    <x v="4"/>
    <s v="05"/>
    <x v="4"/>
    <x v="71"/>
    <s v="0517"/>
    <s v="Sel"/>
    <s v="2"/>
    <s v="Kvinner"/>
    <x v="2"/>
    <x v="2"/>
    <x v="0"/>
    <x v="5"/>
  </r>
  <r>
    <x v="4"/>
    <s v="05"/>
    <x v="4"/>
    <x v="71"/>
    <s v="0517"/>
    <s v="Sel"/>
    <s v="2"/>
    <s v="Kvinner"/>
    <x v="3"/>
    <x v="3"/>
    <x v="0"/>
    <x v="14"/>
  </r>
  <r>
    <x v="4"/>
    <s v="05"/>
    <x v="4"/>
    <x v="71"/>
    <s v="0517"/>
    <s v="Sel"/>
    <s v="2"/>
    <s v="Kvinner"/>
    <x v="4"/>
    <x v="4"/>
    <x v="0"/>
    <x v="14"/>
  </r>
  <r>
    <x v="4"/>
    <s v="05"/>
    <x v="4"/>
    <x v="71"/>
    <s v="0517"/>
    <s v="Sel"/>
    <s v="2"/>
    <s v="Kvinner"/>
    <x v="5"/>
    <x v="5"/>
    <x v="0"/>
    <x v="15"/>
  </r>
  <r>
    <x v="4"/>
    <s v="05"/>
    <x v="4"/>
    <x v="71"/>
    <s v="0517"/>
    <s v="Sel"/>
    <s v="1"/>
    <s v="Menn"/>
    <x v="0"/>
    <x v="0"/>
    <x v="0"/>
    <x v="12"/>
  </r>
  <r>
    <x v="4"/>
    <s v="05"/>
    <x v="4"/>
    <x v="71"/>
    <s v="0517"/>
    <s v="Sel"/>
    <s v="1"/>
    <s v="Menn"/>
    <x v="1"/>
    <x v="1"/>
    <x v="0"/>
    <x v="12"/>
  </r>
  <r>
    <x v="4"/>
    <s v="05"/>
    <x v="4"/>
    <x v="71"/>
    <s v="0517"/>
    <s v="Sel"/>
    <s v="1"/>
    <s v="Menn"/>
    <x v="2"/>
    <x v="2"/>
    <x v="0"/>
    <x v="24"/>
  </r>
  <r>
    <x v="4"/>
    <s v="05"/>
    <x v="4"/>
    <x v="71"/>
    <s v="0517"/>
    <s v="Sel"/>
    <s v="1"/>
    <s v="Menn"/>
    <x v="3"/>
    <x v="3"/>
    <x v="0"/>
    <x v="61"/>
  </r>
  <r>
    <x v="4"/>
    <s v="05"/>
    <x v="4"/>
    <x v="71"/>
    <s v="0517"/>
    <s v="Sel"/>
    <s v="1"/>
    <s v="Menn"/>
    <x v="4"/>
    <x v="4"/>
    <x v="0"/>
    <x v="26"/>
  </r>
  <r>
    <x v="4"/>
    <s v="05"/>
    <x v="4"/>
    <x v="71"/>
    <s v="0517"/>
    <s v="Sel"/>
    <s v="1"/>
    <s v="Menn"/>
    <x v="5"/>
    <x v="5"/>
    <x v="0"/>
    <x v="4"/>
  </r>
  <r>
    <x v="4"/>
    <s v="05"/>
    <x v="4"/>
    <x v="71"/>
    <s v="0517"/>
    <s v="Sel"/>
    <s v="2"/>
    <s v="Kvinner"/>
    <x v="0"/>
    <x v="0"/>
    <x v="1"/>
    <x v="12"/>
  </r>
  <r>
    <x v="4"/>
    <s v="05"/>
    <x v="4"/>
    <x v="71"/>
    <s v="0517"/>
    <s v="Sel"/>
    <s v="2"/>
    <s v="Kvinner"/>
    <x v="1"/>
    <x v="1"/>
    <x v="1"/>
    <x v="1"/>
  </r>
  <r>
    <x v="4"/>
    <s v="05"/>
    <x v="4"/>
    <x v="71"/>
    <s v="0517"/>
    <s v="Sel"/>
    <s v="2"/>
    <s v="Kvinner"/>
    <x v="2"/>
    <x v="2"/>
    <x v="1"/>
    <x v="0"/>
  </r>
  <r>
    <x v="4"/>
    <s v="05"/>
    <x v="4"/>
    <x v="71"/>
    <s v="0517"/>
    <s v="Sel"/>
    <s v="2"/>
    <s v="Kvinner"/>
    <x v="3"/>
    <x v="3"/>
    <x v="1"/>
    <x v="6"/>
  </r>
  <r>
    <x v="4"/>
    <s v="05"/>
    <x v="4"/>
    <x v="71"/>
    <s v="0517"/>
    <s v="Sel"/>
    <s v="2"/>
    <s v="Kvinner"/>
    <x v="4"/>
    <x v="4"/>
    <x v="1"/>
    <x v="15"/>
  </r>
  <r>
    <x v="4"/>
    <s v="05"/>
    <x v="4"/>
    <x v="71"/>
    <s v="0517"/>
    <s v="Sel"/>
    <s v="2"/>
    <s v="Kvinner"/>
    <x v="5"/>
    <x v="5"/>
    <x v="1"/>
    <x v="13"/>
  </r>
  <r>
    <x v="4"/>
    <s v="05"/>
    <x v="4"/>
    <x v="71"/>
    <s v="0517"/>
    <s v="Sel"/>
    <s v="1"/>
    <s v="Menn"/>
    <x v="0"/>
    <x v="0"/>
    <x v="1"/>
    <x v="5"/>
  </r>
  <r>
    <x v="4"/>
    <s v="05"/>
    <x v="4"/>
    <x v="71"/>
    <s v="0517"/>
    <s v="Sel"/>
    <s v="1"/>
    <s v="Menn"/>
    <x v="1"/>
    <x v="1"/>
    <x v="1"/>
    <x v="19"/>
  </r>
  <r>
    <x v="4"/>
    <s v="05"/>
    <x v="4"/>
    <x v="71"/>
    <s v="0517"/>
    <s v="Sel"/>
    <s v="1"/>
    <s v="Menn"/>
    <x v="2"/>
    <x v="2"/>
    <x v="1"/>
    <x v="40"/>
  </r>
  <r>
    <x v="4"/>
    <s v="05"/>
    <x v="4"/>
    <x v="71"/>
    <s v="0517"/>
    <s v="Sel"/>
    <s v="1"/>
    <s v="Menn"/>
    <x v="3"/>
    <x v="3"/>
    <x v="1"/>
    <x v="31"/>
  </r>
  <r>
    <x v="4"/>
    <s v="05"/>
    <x v="4"/>
    <x v="71"/>
    <s v="0517"/>
    <s v="Sel"/>
    <s v="1"/>
    <s v="Menn"/>
    <x v="4"/>
    <x v="4"/>
    <x v="1"/>
    <x v="10"/>
  </r>
  <r>
    <x v="4"/>
    <s v="05"/>
    <x v="4"/>
    <x v="71"/>
    <s v="0517"/>
    <s v="Sel"/>
    <s v="1"/>
    <s v="Menn"/>
    <x v="5"/>
    <x v="5"/>
    <x v="1"/>
    <x v="41"/>
  </r>
  <r>
    <x v="4"/>
    <s v="05"/>
    <x v="4"/>
    <x v="71"/>
    <s v="0517"/>
    <s v="Sel"/>
    <s v="2"/>
    <s v="Kvinner"/>
    <x v="0"/>
    <x v="0"/>
    <x v="2"/>
    <x v="12"/>
  </r>
  <r>
    <x v="4"/>
    <s v="05"/>
    <x v="4"/>
    <x v="71"/>
    <s v="0517"/>
    <s v="Sel"/>
    <s v="2"/>
    <s v="Kvinner"/>
    <x v="1"/>
    <x v="1"/>
    <x v="2"/>
    <x v="19"/>
  </r>
  <r>
    <x v="4"/>
    <s v="05"/>
    <x v="4"/>
    <x v="71"/>
    <s v="0517"/>
    <s v="Sel"/>
    <s v="2"/>
    <s v="Kvinner"/>
    <x v="2"/>
    <x v="2"/>
    <x v="2"/>
    <x v="1"/>
  </r>
  <r>
    <x v="4"/>
    <s v="05"/>
    <x v="4"/>
    <x v="71"/>
    <s v="0517"/>
    <s v="Sel"/>
    <s v="2"/>
    <s v="Kvinner"/>
    <x v="3"/>
    <x v="3"/>
    <x v="2"/>
    <x v="7"/>
  </r>
  <r>
    <x v="4"/>
    <s v="05"/>
    <x v="4"/>
    <x v="71"/>
    <s v="0517"/>
    <s v="Sel"/>
    <s v="2"/>
    <s v="Kvinner"/>
    <x v="4"/>
    <x v="4"/>
    <x v="2"/>
    <x v="15"/>
  </r>
  <r>
    <x v="4"/>
    <s v="05"/>
    <x v="4"/>
    <x v="71"/>
    <s v="0517"/>
    <s v="Sel"/>
    <s v="2"/>
    <s v="Kvinner"/>
    <x v="5"/>
    <x v="5"/>
    <x v="2"/>
    <x v="21"/>
  </r>
  <r>
    <x v="4"/>
    <s v="05"/>
    <x v="4"/>
    <x v="71"/>
    <s v="0517"/>
    <s v="Sel"/>
    <s v="1"/>
    <s v="Menn"/>
    <x v="0"/>
    <x v="0"/>
    <x v="2"/>
    <x v="19"/>
  </r>
  <r>
    <x v="4"/>
    <s v="05"/>
    <x v="4"/>
    <x v="71"/>
    <s v="0517"/>
    <s v="Sel"/>
    <s v="1"/>
    <s v="Menn"/>
    <x v="1"/>
    <x v="1"/>
    <x v="2"/>
    <x v="1"/>
  </r>
  <r>
    <x v="4"/>
    <s v="05"/>
    <x v="4"/>
    <x v="71"/>
    <s v="0517"/>
    <s v="Sel"/>
    <s v="1"/>
    <s v="Menn"/>
    <x v="2"/>
    <x v="2"/>
    <x v="2"/>
    <x v="24"/>
  </r>
  <r>
    <x v="4"/>
    <s v="05"/>
    <x v="4"/>
    <x v="71"/>
    <s v="0517"/>
    <s v="Sel"/>
    <s v="1"/>
    <s v="Menn"/>
    <x v="3"/>
    <x v="3"/>
    <x v="2"/>
    <x v="50"/>
  </r>
  <r>
    <x v="4"/>
    <s v="05"/>
    <x v="4"/>
    <x v="71"/>
    <s v="0517"/>
    <s v="Sel"/>
    <s v="1"/>
    <s v="Menn"/>
    <x v="4"/>
    <x v="4"/>
    <x v="2"/>
    <x v="10"/>
  </r>
  <r>
    <x v="4"/>
    <s v="05"/>
    <x v="4"/>
    <x v="71"/>
    <s v="0517"/>
    <s v="Sel"/>
    <s v="1"/>
    <s v="Menn"/>
    <x v="5"/>
    <x v="5"/>
    <x v="2"/>
    <x v="55"/>
  </r>
  <r>
    <x v="4"/>
    <s v="05"/>
    <x v="4"/>
    <x v="71"/>
    <s v="0517"/>
    <s v="Sel"/>
    <s v="2"/>
    <s v="Kvinner"/>
    <x v="0"/>
    <x v="0"/>
    <x v="3"/>
    <x v="6"/>
  </r>
  <r>
    <x v="4"/>
    <s v="05"/>
    <x v="4"/>
    <x v="71"/>
    <s v="0517"/>
    <s v="Sel"/>
    <s v="2"/>
    <s v="Kvinner"/>
    <x v="1"/>
    <x v="1"/>
    <x v="3"/>
    <x v="1"/>
  </r>
  <r>
    <x v="4"/>
    <s v="05"/>
    <x v="4"/>
    <x v="71"/>
    <s v="0517"/>
    <s v="Sel"/>
    <s v="2"/>
    <s v="Kvinner"/>
    <x v="2"/>
    <x v="2"/>
    <x v="3"/>
    <x v="1"/>
  </r>
  <r>
    <x v="4"/>
    <s v="05"/>
    <x v="4"/>
    <x v="71"/>
    <s v="0517"/>
    <s v="Sel"/>
    <s v="2"/>
    <s v="Kvinner"/>
    <x v="3"/>
    <x v="3"/>
    <x v="3"/>
    <x v="5"/>
  </r>
  <r>
    <x v="4"/>
    <s v="05"/>
    <x v="4"/>
    <x v="71"/>
    <s v="0517"/>
    <s v="Sel"/>
    <s v="2"/>
    <s v="Kvinner"/>
    <x v="4"/>
    <x v="4"/>
    <x v="3"/>
    <x v="36"/>
  </r>
  <r>
    <x v="4"/>
    <s v="05"/>
    <x v="4"/>
    <x v="71"/>
    <s v="0517"/>
    <s v="Sel"/>
    <s v="2"/>
    <s v="Kvinner"/>
    <x v="5"/>
    <x v="5"/>
    <x v="3"/>
    <x v="5"/>
  </r>
  <r>
    <x v="4"/>
    <s v="05"/>
    <x v="4"/>
    <x v="71"/>
    <s v="0517"/>
    <s v="Sel"/>
    <s v="1"/>
    <s v="Menn"/>
    <x v="0"/>
    <x v="0"/>
    <x v="3"/>
    <x v="5"/>
  </r>
  <r>
    <x v="4"/>
    <s v="05"/>
    <x v="4"/>
    <x v="71"/>
    <s v="0517"/>
    <s v="Sel"/>
    <s v="1"/>
    <s v="Menn"/>
    <x v="1"/>
    <x v="1"/>
    <x v="3"/>
    <x v="19"/>
  </r>
  <r>
    <x v="4"/>
    <s v="05"/>
    <x v="4"/>
    <x v="71"/>
    <s v="0517"/>
    <s v="Sel"/>
    <s v="1"/>
    <s v="Menn"/>
    <x v="2"/>
    <x v="2"/>
    <x v="3"/>
    <x v="4"/>
  </r>
  <r>
    <x v="4"/>
    <s v="05"/>
    <x v="4"/>
    <x v="71"/>
    <s v="0517"/>
    <s v="Sel"/>
    <s v="1"/>
    <s v="Menn"/>
    <x v="3"/>
    <x v="3"/>
    <x v="3"/>
    <x v="8"/>
  </r>
  <r>
    <x v="4"/>
    <s v="05"/>
    <x v="4"/>
    <x v="71"/>
    <s v="0517"/>
    <s v="Sel"/>
    <s v="1"/>
    <s v="Menn"/>
    <x v="4"/>
    <x v="4"/>
    <x v="3"/>
    <x v="33"/>
  </r>
  <r>
    <x v="4"/>
    <s v="05"/>
    <x v="4"/>
    <x v="71"/>
    <s v="0517"/>
    <s v="Sel"/>
    <s v="1"/>
    <s v="Menn"/>
    <x v="5"/>
    <x v="5"/>
    <x v="3"/>
    <x v="4"/>
  </r>
  <r>
    <x v="4"/>
    <s v="05"/>
    <x v="4"/>
    <x v="71"/>
    <s v="0517"/>
    <s v="Sel"/>
    <s v="2"/>
    <s v="Kvinner"/>
    <x v="0"/>
    <x v="0"/>
    <x v="4"/>
    <x v="1"/>
  </r>
  <r>
    <x v="4"/>
    <s v="05"/>
    <x v="4"/>
    <x v="71"/>
    <s v="0517"/>
    <s v="Sel"/>
    <s v="2"/>
    <s v="Kvinner"/>
    <x v="1"/>
    <x v="1"/>
    <x v="4"/>
    <x v="0"/>
  </r>
  <r>
    <x v="4"/>
    <s v="05"/>
    <x v="4"/>
    <x v="71"/>
    <s v="0517"/>
    <s v="Sel"/>
    <s v="2"/>
    <s v="Kvinner"/>
    <x v="2"/>
    <x v="2"/>
    <x v="4"/>
    <x v="0"/>
  </r>
  <r>
    <x v="4"/>
    <s v="05"/>
    <x v="4"/>
    <x v="71"/>
    <s v="0517"/>
    <s v="Sel"/>
    <s v="2"/>
    <s v="Kvinner"/>
    <x v="3"/>
    <x v="3"/>
    <x v="4"/>
    <x v="7"/>
  </r>
  <r>
    <x v="4"/>
    <s v="05"/>
    <x v="4"/>
    <x v="71"/>
    <s v="0517"/>
    <s v="Sel"/>
    <s v="2"/>
    <s v="Kvinner"/>
    <x v="4"/>
    <x v="4"/>
    <x v="4"/>
    <x v="7"/>
  </r>
  <r>
    <x v="4"/>
    <s v="05"/>
    <x v="4"/>
    <x v="71"/>
    <s v="0517"/>
    <s v="Sel"/>
    <s v="2"/>
    <s v="Kvinner"/>
    <x v="5"/>
    <x v="5"/>
    <x v="4"/>
    <x v="13"/>
  </r>
  <r>
    <x v="4"/>
    <s v="05"/>
    <x v="4"/>
    <x v="71"/>
    <s v="0517"/>
    <s v="Sel"/>
    <s v="1"/>
    <s v="Menn"/>
    <x v="0"/>
    <x v="0"/>
    <x v="4"/>
    <x v="13"/>
  </r>
  <r>
    <x v="4"/>
    <s v="05"/>
    <x v="4"/>
    <x v="71"/>
    <s v="0517"/>
    <s v="Sel"/>
    <s v="1"/>
    <s v="Menn"/>
    <x v="1"/>
    <x v="1"/>
    <x v="4"/>
    <x v="1"/>
  </r>
  <r>
    <x v="4"/>
    <s v="05"/>
    <x v="4"/>
    <x v="71"/>
    <s v="0517"/>
    <s v="Sel"/>
    <s v="1"/>
    <s v="Menn"/>
    <x v="2"/>
    <x v="2"/>
    <x v="4"/>
    <x v="2"/>
  </r>
  <r>
    <x v="4"/>
    <s v="05"/>
    <x v="4"/>
    <x v="71"/>
    <s v="0517"/>
    <s v="Sel"/>
    <s v="1"/>
    <s v="Menn"/>
    <x v="3"/>
    <x v="3"/>
    <x v="4"/>
    <x v="16"/>
  </r>
  <r>
    <x v="4"/>
    <s v="05"/>
    <x v="4"/>
    <x v="71"/>
    <s v="0517"/>
    <s v="Sel"/>
    <s v="1"/>
    <s v="Menn"/>
    <x v="4"/>
    <x v="4"/>
    <x v="4"/>
    <x v="34"/>
  </r>
  <r>
    <x v="4"/>
    <s v="05"/>
    <x v="4"/>
    <x v="71"/>
    <s v="0517"/>
    <s v="Sel"/>
    <s v="1"/>
    <s v="Menn"/>
    <x v="5"/>
    <x v="5"/>
    <x v="4"/>
    <x v="41"/>
  </r>
  <r>
    <x v="4"/>
    <s v="05"/>
    <x v="4"/>
    <x v="71"/>
    <s v="0517"/>
    <s v="Sel"/>
    <s v="2"/>
    <s v="Kvinner"/>
    <x v="0"/>
    <x v="0"/>
    <x v="5"/>
    <x v="13"/>
  </r>
  <r>
    <x v="4"/>
    <s v="05"/>
    <x v="4"/>
    <x v="71"/>
    <s v="0517"/>
    <s v="Sel"/>
    <s v="2"/>
    <s v="Kvinner"/>
    <x v="1"/>
    <x v="1"/>
    <x v="5"/>
    <x v="23"/>
  </r>
  <r>
    <x v="4"/>
    <s v="05"/>
    <x v="4"/>
    <x v="71"/>
    <s v="0517"/>
    <s v="Sel"/>
    <s v="2"/>
    <s v="Kvinner"/>
    <x v="2"/>
    <x v="2"/>
    <x v="5"/>
    <x v="5"/>
  </r>
  <r>
    <x v="4"/>
    <s v="05"/>
    <x v="4"/>
    <x v="71"/>
    <s v="0517"/>
    <s v="Sel"/>
    <s v="2"/>
    <s v="Kvinner"/>
    <x v="3"/>
    <x v="3"/>
    <x v="5"/>
    <x v="12"/>
  </r>
  <r>
    <x v="4"/>
    <s v="05"/>
    <x v="4"/>
    <x v="71"/>
    <s v="0517"/>
    <s v="Sel"/>
    <s v="2"/>
    <s v="Kvinner"/>
    <x v="4"/>
    <x v="4"/>
    <x v="5"/>
    <x v="6"/>
  </r>
  <r>
    <x v="4"/>
    <s v="05"/>
    <x v="4"/>
    <x v="71"/>
    <s v="0517"/>
    <s v="Sel"/>
    <s v="2"/>
    <s v="Kvinner"/>
    <x v="5"/>
    <x v="5"/>
    <x v="5"/>
    <x v="6"/>
  </r>
  <r>
    <x v="4"/>
    <s v="05"/>
    <x v="4"/>
    <x v="71"/>
    <s v="0517"/>
    <s v="Sel"/>
    <s v="1"/>
    <s v="Menn"/>
    <x v="0"/>
    <x v="0"/>
    <x v="5"/>
    <x v="13"/>
  </r>
  <r>
    <x v="4"/>
    <s v="05"/>
    <x v="4"/>
    <x v="71"/>
    <s v="0517"/>
    <s v="Sel"/>
    <s v="1"/>
    <s v="Menn"/>
    <x v="1"/>
    <x v="1"/>
    <x v="5"/>
    <x v="1"/>
  </r>
  <r>
    <x v="4"/>
    <s v="05"/>
    <x v="4"/>
    <x v="71"/>
    <s v="0517"/>
    <s v="Sel"/>
    <s v="1"/>
    <s v="Menn"/>
    <x v="2"/>
    <x v="2"/>
    <x v="5"/>
    <x v="6"/>
  </r>
  <r>
    <x v="4"/>
    <s v="05"/>
    <x v="4"/>
    <x v="71"/>
    <s v="0517"/>
    <s v="Sel"/>
    <s v="1"/>
    <s v="Menn"/>
    <x v="3"/>
    <x v="3"/>
    <x v="5"/>
    <x v="51"/>
  </r>
  <r>
    <x v="4"/>
    <s v="05"/>
    <x v="4"/>
    <x v="71"/>
    <s v="0517"/>
    <s v="Sel"/>
    <s v="1"/>
    <s v="Menn"/>
    <x v="4"/>
    <x v="4"/>
    <x v="5"/>
    <x v="33"/>
  </r>
  <r>
    <x v="4"/>
    <s v="05"/>
    <x v="4"/>
    <x v="71"/>
    <s v="0517"/>
    <s v="Sel"/>
    <s v="1"/>
    <s v="Menn"/>
    <x v="5"/>
    <x v="5"/>
    <x v="5"/>
    <x v="46"/>
  </r>
  <r>
    <x v="4"/>
    <s v="05"/>
    <x v="4"/>
    <x v="71"/>
    <s v="0517"/>
    <s v="Sel"/>
    <s v="2"/>
    <s v="Kvinner"/>
    <x v="0"/>
    <x v="0"/>
    <x v="6"/>
    <x v="13"/>
  </r>
  <r>
    <x v="4"/>
    <s v="05"/>
    <x v="4"/>
    <x v="71"/>
    <s v="0517"/>
    <s v="Sel"/>
    <s v="2"/>
    <s v="Kvinner"/>
    <x v="1"/>
    <x v="1"/>
    <x v="6"/>
    <x v="19"/>
  </r>
  <r>
    <x v="4"/>
    <s v="05"/>
    <x v="4"/>
    <x v="71"/>
    <s v="0517"/>
    <s v="Sel"/>
    <s v="2"/>
    <s v="Kvinner"/>
    <x v="2"/>
    <x v="2"/>
    <x v="6"/>
    <x v="12"/>
  </r>
  <r>
    <x v="4"/>
    <s v="05"/>
    <x v="4"/>
    <x v="71"/>
    <s v="0517"/>
    <s v="Sel"/>
    <s v="2"/>
    <s v="Kvinner"/>
    <x v="3"/>
    <x v="3"/>
    <x v="6"/>
    <x v="19"/>
  </r>
  <r>
    <x v="4"/>
    <s v="05"/>
    <x v="4"/>
    <x v="71"/>
    <s v="0517"/>
    <s v="Sel"/>
    <s v="2"/>
    <s v="Kvinner"/>
    <x v="4"/>
    <x v="4"/>
    <x v="6"/>
    <x v="15"/>
  </r>
  <r>
    <x v="4"/>
    <s v="05"/>
    <x v="4"/>
    <x v="71"/>
    <s v="0517"/>
    <s v="Sel"/>
    <s v="2"/>
    <s v="Kvinner"/>
    <x v="5"/>
    <x v="5"/>
    <x v="6"/>
    <x v="6"/>
  </r>
  <r>
    <x v="4"/>
    <s v="05"/>
    <x v="4"/>
    <x v="71"/>
    <s v="0517"/>
    <s v="Sel"/>
    <s v="1"/>
    <s v="Menn"/>
    <x v="0"/>
    <x v="0"/>
    <x v="6"/>
    <x v="6"/>
  </r>
  <r>
    <x v="4"/>
    <s v="05"/>
    <x v="4"/>
    <x v="71"/>
    <s v="0517"/>
    <s v="Sel"/>
    <s v="1"/>
    <s v="Menn"/>
    <x v="1"/>
    <x v="1"/>
    <x v="6"/>
    <x v="23"/>
  </r>
  <r>
    <x v="4"/>
    <s v="05"/>
    <x v="4"/>
    <x v="71"/>
    <s v="0517"/>
    <s v="Sel"/>
    <s v="1"/>
    <s v="Menn"/>
    <x v="2"/>
    <x v="2"/>
    <x v="6"/>
    <x v="36"/>
  </r>
  <r>
    <x v="4"/>
    <s v="05"/>
    <x v="4"/>
    <x v="71"/>
    <s v="0517"/>
    <s v="Sel"/>
    <s v="1"/>
    <s v="Menn"/>
    <x v="3"/>
    <x v="3"/>
    <x v="6"/>
    <x v="11"/>
  </r>
  <r>
    <x v="4"/>
    <s v="05"/>
    <x v="4"/>
    <x v="71"/>
    <s v="0517"/>
    <s v="Sel"/>
    <s v="1"/>
    <s v="Menn"/>
    <x v="4"/>
    <x v="4"/>
    <x v="6"/>
    <x v="33"/>
  </r>
  <r>
    <x v="4"/>
    <s v="05"/>
    <x v="4"/>
    <x v="71"/>
    <s v="0517"/>
    <s v="Sel"/>
    <s v="1"/>
    <s v="Menn"/>
    <x v="5"/>
    <x v="5"/>
    <x v="6"/>
    <x v="41"/>
  </r>
  <r>
    <x v="4"/>
    <s v="05"/>
    <x v="4"/>
    <x v="71"/>
    <s v="0517"/>
    <s v="Sel"/>
    <s v="2"/>
    <s v="Kvinner"/>
    <x v="0"/>
    <x v="0"/>
    <x v="7"/>
    <x v="19"/>
  </r>
  <r>
    <x v="4"/>
    <s v="05"/>
    <x v="4"/>
    <x v="71"/>
    <s v="0517"/>
    <s v="Sel"/>
    <s v="2"/>
    <s v="Kvinner"/>
    <x v="1"/>
    <x v="1"/>
    <x v="7"/>
    <x v="19"/>
  </r>
  <r>
    <x v="4"/>
    <s v="05"/>
    <x v="4"/>
    <x v="71"/>
    <s v="0517"/>
    <s v="Sel"/>
    <s v="2"/>
    <s v="Kvinner"/>
    <x v="2"/>
    <x v="2"/>
    <x v="7"/>
    <x v="1"/>
  </r>
  <r>
    <x v="4"/>
    <s v="05"/>
    <x v="4"/>
    <x v="71"/>
    <s v="0517"/>
    <s v="Sel"/>
    <s v="2"/>
    <s v="Kvinner"/>
    <x v="3"/>
    <x v="3"/>
    <x v="7"/>
    <x v="0"/>
  </r>
  <r>
    <x v="4"/>
    <s v="05"/>
    <x v="4"/>
    <x v="71"/>
    <s v="0517"/>
    <s v="Sel"/>
    <s v="2"/>
    <s v="Kvinner"/>
    <x v="4"/>
    <x v="4"/>
    <x v="7"/>
    <x v="13"/>
  </r>
  <r>
    <x v="4"/>
    <s v="05"/>
    <x v="4"/>
    <x v="71"/>
    <s v="0517"/>
    <s v="Sel"/>
    <s v="2"/>
    <s v="Kvinner"/>
    <x v="5"/>
    <x v="5"/>
    <x v="7"/>
    <x v="5"/>
  </r>
  <r>
    <x v="4"/>
    <s v="05"/>
    <x v="4"/>
    <x v="71"/>
    <s v="0517"/>
    <s v="Sel"/>
    <s v="1"/>
    <s v="Menn"/>
    <x v="0"/>
    <x v="0"/>
    <x v="7"/>
    <x v="12"/>
  </r>
  <r>
    <x v="4"/>
    <s v="05"/>
    <x v="4"/>
    <x v="71"/>
    <s v="0517"/>
    <s v="Sel"/>
    <s v="1"/>
    <s v="Menn"/>
    <x v="1"/>
    <x v="1"/>
    <x v="7"/>
    <x v="23"/>
  </r>
  <r>
    <x v="4"/>
    <s v="05"/>
    <x v="4"/>
    <x v="71"/>
    <s v="0517"/>
    <s v="Sel"/>
    <s v="1"/>
    <s v="Menn"/>
    <x v="2"/>
    <x v="2"/>
    <x v="7"/>
    <x v="13"/>
  </r>
  <r>
    <x v="4"/>
    <s v="05"/>
    <x v="4"/>
    <x v="71"/>
    <s v="0517"/>
    <s v="Sel"/>
    <s v="1"/>
    <s v="Menn"/>
    <x v="3"/>
    <x v="3"/>
    <x v="7"/>
    <x v="46"/>
  </r>
  <r>
    <x v="4"/>
    <s v="05"/>
    <x v="4"/>
    <x v="71"/>
    <s v="0517"/>
    <s v="Sel"/>
    <s v="1"/>
    <s v="Menn"/>
    <x v="4"/>
    <x v="4"/>
    <x v="7"/>
    <x v="50"/>
  </r>
  <r>
    <x v="4"/>
    <s v="05"/>
    <x v="4"/>
    <x v="71"/>
    <s v="0517"/>
    <s v="Sel"/>
    <s v="1"/>
    <s v="Menn"/>
    <x v="5"/>
    <x v="5"/>
    <x v="7"/>
    <x v="11"/>
  </r>
  <r>
    <x v="4"/>
    <s v="05"/>
    <x v="4"/>
    <x v="72"/>
    <s v="0519"/>
    <s v="Sør-Fron"/>
    <s v="2"/>
    <s v="Kvinner"/>
    <x v="0"/>
    <x v="0"/>
    <x v="0"/>
    <x v="5"/>
  </r>
  <r>
    <x v="4"/>
    <s v="05"/>
    <x v="4"/>
    <x v="72"/>
    <s v="0519"/>
    <s v="Sør-Fron"/>
    <s v="2"/>
    <s v="Kvinner"/>
    <x v="1"/>
    <x v="1"/>
    <x v="0"/>
    <x v="1"/>
  </r>
  <r>
    <x v="4"/>
    <s v="05"/>
    <x v="4"/>
    <x v="72"/>
    <s v="0519"/>
    <s v="Sør-Fron"/>
    <s v="2"/>
    <s v="Kvinner"/>
    <x v="2"/>
    <x v="2"/>
    <x v="0"/>
    <x v="7"/>
  </r>
  <r>
    <x v="4"/>
    <s v="05"/>
    <x v="4"/>
    <x v="72"/>
    <s v="0519"/>
    <s v="Sør-Fron"/>
    <s v="2"/>
    <s v="Kvinner"/>
    <x v="3"/>
    <x v="3"/>
    <x v="0"/>
    <x v="13"/>
  </r>
  <r>
    <x v="4"/>
    <s v="05"/>
    <x v="4"/>
    <x v="72"/>
    <s v="0519"/>
    <s v="Sør-Fron"/>
    <s v="2"/>
    <s v="Kvinner"/>
    <x v="4"/>
    <x v="4"/>
    <x v="0"/>
    <x v="14"/>
  </r>
  <r>
    <x v="4"/>
    <s v="05"/>
    <x v="4"/>
    <x v="72"/>
    <s v="0519"/>
    <s v="Sør-Fron"/>
    <s v="2"/>
    <s v="Kvinner"/>
    <x v="5"/>
    <x v="5"/>
    <x v="0"/>
    <x v="13"/>
  </r>
  <r>
    <x v="4"/>
    <s v="05"/>
    <x v="4"/>
    <x v="72"/>
    <s v="0519"/>
    <s v="Sør-Fron"/>
    <s v="1"/>
    <s v="Menn"/>
    <x v="0"/>
    <x v="0"/>
    <x v="0"/>
    <x v="5"/>
  </r>
  <r>
    <x v="4"/>
    <s v="05"/>
    <x v="4"/>
    <x v="72"/>
    <s v="0519"/>
    <s v="Sør-Fron"/>
    <s v="1"/>
    <s v="Menn"/>
    <x v="1"/>
    <x v="1"/>
    <x v="0"/>
    <x v="15"/>
  </r>
  <r>
    <x v="4"/>
    <s v="05"/>
    <x v="4"/>
    <x v="72"/>
    <s v="0519"/>
    <s v="Sør-Fron"/>
    <s v="1"/>
    <s v="Menn"/>
    <x v="2"/>
    <x v="2"/>
    <x v="0"/>
    <x v="46"/>
  </r>
  <r>
    <x v="4"/>
    <s v="05"/>
    <x v="4"/>
    <x v="72"/>
    <s v="0519"/>
    <s v="Sør-Fron"/>
    <s v="1"/>
    <s v="Menn"/>
    <x v="3"/>
    <x v="3"/>
    <x v="0"/>
    <x v="34"/>
  </r>
  <r>
    <x v="4"/>
    <s v="05"/>
    <x v="4"/>
    <x v="72"/>
    <s v="0519"/>
    <s v="Sør-Fron"/>
    <s v="1"/>
    <s v="Menn"/>
    <x v="4"/>
    <x v="4"/>
    <x v="0"/>
    <x v="18"/>
  </r>
  <r>
    <x v="4"/>
    <s v="05"/>
    <x v="4"/>
    <x v="72"/>
    <s v="0519"/>
    <s v="Sør-Fron"/>
    <s v="1"/>
    <s v="Menn"/>
    <x v="5"/>
    <x v="5"/>
    <x v="0"/>
    <x v="14"/>
  </r>
  <r>
    <x v="4"/>
    <s v="05"/>
    <x v="4"/>
    <x v="72"/>
    <s v="0519"/>
    <s v="Sør-Fron"/>
    <s v="2"/>
    <s v="Kvinner"/>
    <x v="0"/>
    <x v="0"/>
    <x v="1"/>
    <x v="1"/>
  </r>
  <r>
    <x v="4"/>
    <s v="05"/>
    <x v="4"/>
    <x v="72"/>
    <s v="0519"/>
    <s v="Sør-Fron"/>
    <s v="2"/>
    <s v="Kvinner"/>
    <x v="1"/>
    <x v="1"/>
    <x v="1"/>
    <x v="39"/>
  </r>
  <r>
    <x v="4"/>
    <s v="05"/>
    <x v="4"/>
    <x v="72"/>
    <s v="0519"/>
    <s v="Sør-Fron"/>
    <s v="2"/>
    <s v="Kvinner"/>
    <x v="2"/>
    <x v="2"/>
    <x v="1"/>
    <x v="12"/>
  </r>
  <r>
    <x v="4"/>
    <s v="05"/>
    <x v="4"/>
    <x v="72"/>
    <s v="0519"/>
    <s v="Sør-Fron"/>
    <s v="2"/>
    <s v="Kvinner"/>
    <x v="3"/>
    <x v="3"/>
    <x v="1"/>
    <x v="21"/>
  </r>
  <r>
    <x v="4"/>
    <s v="05"/>
    <x v="4"/>
    <x v="72"/>
    <s v="0519"/>
    <s v="Sør-Fron"/>
    <s v="2"/>
    <s v="Kvinner"/>
    <x v="4"/>
    <x v="4"/>
    <x v="1"/>
    <x v="5"/>
  </r>
  <r>
    <x v="4"/>
    <s v="05"/>
    <x v="4"/>
    <x v="72"/>
    <s v="0519"/>
    <s v="Sør-Fron"/>
    <s v="2"/>
    <s v="Kvinner"/>
    <x v="5"/>
    <x v="5"/>
    <x v="1"/>
    <x v="0"/>
  </r>
  <r>
    <x v="4"/>
    <s v="05"/>
    <x v="4"/>
    <x v="72"/>
    <s v="0519"/>
    <s v="Sør-Fron"/>
    <s v="1"/>
    <s v="Menn"/>
    <x v="0"/>
    <x v="0"/>
    <x v="1"/>
    <x v="21"/>
  </r>
  <r>
    <x v="4"/>
    <s v="05"/>
    <x v="4"/>
    <x v="72"/>
    <s v="0519"/>
    <s v="Sør-Fron"/>
    <s v="1"/>
    <s v="Menn"/>
    <x v="1"/>
    <x v="1"/>
    <x v="1"/>
    <x v="6"/>
  </r>
  <r>
    <x v="4"/>
    <s v="05"/>
    <x v="4"/>
    <x v="72"/>
    <s v="0519"/>
    <s v="Sør-Fron"/>
    <s v="1"/>
    <s v="Menn"/>
    <x v="2"/>
    <x v="2"/>
    <x v="1"/>
    <x v="46"/>
  </r>
  <r>
    <x v="4"/>
    <s v="05"/>
    <x v="4"/>
    <x v="72"/>
    <s v="0519"/>
    <s v="Sør-Fron"/>
    <s v="1"/>
    <s v="Menn"/>
    <x v="3"/>
    <x v="3"/>
    <x v="1"/>
    <x v="33"/>
  </r>
  <r>
    <x v="4"/>
    <s v="05"/>
    <x v="4"/>
    <x v="72"/>
    <s v="0519"/>
    <s v="Sør-Fron"/>
    <s v="1"/>
    <s v="Menn"/>
    <x v="4"/>
    <x v="4"/>
    <x v="1"/>
    <x v="58"/>
  </r>
  <r>
    <x v="4"/>
    <s v="05"/>
    <x v="4"/>
    <x v="72"/>
    <s v="0519"/>
    <s v="Sør-Fron"/>
    <s v="1"/>
    <s v="Menn"/>
    <x v="5"/>
    <x v="5"/>
    <x v="1"/>
    <x v="36"/>
  </r>
  <r>
    <x v="4"/>
    <s v="05"/>
    <x v="4"/>
    <x v="72"/>
    <s v="0519"/>
    <s v="Sør-Fron"/>
    <s v="2"/>
    <s v="Kvinner"/>
    <x v="0"/>
    <x v="0"/>
    <x v="2"/>
    <x v="1"/>
  </r>
  <r>
    <x v="4"/>
    <s v="05"/>
    <x v="4"/>
    <x v="72"/>
    <s v="0519"/>
    <s v="Sør-Fron"/>
    <s v="2"/>
    <s v="Kvinner"/>
    <x v="1"/>
    <x v="1"/>
    <x v="2"/>
    <x v="23"/>
  </r>
  <r>
    <x v="4"/>
    <s v="05"/>
    <x v="4"/>
    <x v="72"/>
    <s v="0519"/>
    <s v="Sør-Fron"/>
    <s v="2"/>
    <s v="Kvinner"/>
    <x v="2"/>
    <x v="2"/>
    <x v="2"/>
    <x v="1"/>
  </r>
  <r>
    <x v="4"/>
    <s v="05"/>
    <x v="4"/>
    <x v="72"/>
    <s v="0519"/>
    <s v="Sør-Fron"/>
    <s v="2"/>
    <s v="Kvinner"/>
    <x v="3"/>
    <x v="3"/>
    <x v="2"/>
    <x v="15"/>
  </r>
  <r>
    <x v="4"/>
    <s v="05"/>
    <x v="4"/>
    <x v="72"/>
    <s v="0519"/>
    <s v="Sør-Fron"/>
    <s v="2"/>
    <s v="Kvinner"/>
    <x v="4"/>
    <x v="4"/>
    <x v="2"/>
    <x v="12"/>
  </r>
  <r>
    <x v="4"/>
    <s v="05"/>
    <x v="4"/>
    <x v="72"/>
    <s v="0519"/>
    <s v="Sør-Fron"/>
    <s v="2"/>
    <s v="Kvinner"/>
    <x v="5"/>
    <x v="5"/>
    <x v="2"/>
    <x v="23"/>
  </r>
  <r>
    <x v="4"/>
    <s v="05"/>
    <x v="4"/>
    <x v="72"/>
    <s v="0519"/>
    <s v="Sør-Fron"/>
    <s v="1"/>
    <s v="Menn"/>
    <x v="0"/>
    <x v="0"/>
    <x v="2"/>
    <x v="7"/>
  </r>
  <r>
    <x v="4"/>
    <s v="05"/>
    <x v="4"/>
    <x v="72"/>
    <s v="0519"/>
    <s v="Sør-Fron"/>
    <s v="1"/>
    <s v="Menn"/>
    <x v="1"/>
    <x v="1"/>
    <x v="2"/>
    <x v="13"/>
  </r>
  <r>
    <x v="4"/>
    <s v="05"/>
    <x v="4"/>
    <x v="72"/>
    <s v="0519"/>
    <s v="Sør-Fron"/>
    <s v="1"/>
    <s v="Menn"/>
    <x v="2"/>
    <x v="2"/>
    <x v="2"/>
    <x v="11"/>
  </r>
  <r>
    <x v="4"/>
    <s v="05"/>
    <x v="4"/>
    <x v="72"/>
    <s v="0519"/>
    <s v="Sør-Fron"/>
    <s v="1"/>
    <s v="Menn"/>
    <x v="3"/>
    <x v="3"/>
    <x v="2"/>
    <x v="50"/>
  </r>
  <r>
    <x v="4"/>
    <s v="05"/>
    <x v="4"/>
    <x v="72"/>
    <s v="0519"/>
    <s v="Sør-Fron"/>
    <s v="1"/>
    <s v="Menn"/>
    <x v="4"/>
    <x v="4"/>
    <x v="2"/>
    <x v="60"/>
  </r>
  <r>
    <x v="4"/>
    <s v="05"/>
    <x v="4"/>
    <x v="72"/>
    <s v="0519"/>
    <s v="Sør-Fron"/>
    <s v="1"/>
    <s v="Menn"/>
    <x v="5"/>
    <x v="5"/>
    <x v="2"/>
    <x v="36"/>
  </r>
  <r>
    <x v="4"/>
    <s v="05"/>
    <x v="4"/>
    <x v="72"/>
    <s v="0519"/>
    <s v="Sør-Fron"/>
    <s v="2"/>
    <s v="Kvinner"/>
    <x v="0"/>
    <x v="0"/>
    <x v="3"/>
    <x v="0"/>
  </r>
  <r>
    <x v="4"/>
    <s v="05"/>
    <x v="4"/>
    <x v="72"/>
    <s v="0519"/>
    <s v="Sør-Fron"/>
    <s v="2"/>
    <s v="Kvinner"/>
    <x v="1"/>
    <x v="1"/>
    <x v="3"/>
    <x v="39"/>
  </r>
  <r>
    <x v="4"/>
    <s v="05"/>
    <x v="4"/>
    <x v="72"/>
    <s v="0519"/>
    <s v="Sør-Fron"/>
    <s v="2"/>
    <s v="Kvinner"/>
    <x v="2"/>
    <x v="2"/>
    <x v="3"/>
    <x v="7"/>
  </r>
  <r>
    <x v="4"/>
    <s v="05"/>
    <x v="4"/>
    <x v="72"/>
    <s v="0519"/>
    <s v="Sør-Fron"/>
    <s v="2"/>
    <s v="Kvinner"/>
    <x v="3"/>
    <x v="3"/>
    <x v="3"/>
    <x v="15"/>
  </r>
  <r>
    <x v="4"/>
    <s v="05"/>
    <x v="4"/>
    <x v="72"/>
    <s v="0519"/>
    <s v="Sør-Fron"/>
    <s v="2"/>
    <s v="Kvinner"/>
    <x v="4"/>
    <x v="4"/>
    <x v="3"/>
    <x v="7"/>
  </r>
  <r>
    <x v="4"/>
    <s v="05"/>
    <x v="4"/>
    <x v="72"/>
    <s v="0519"/>
    <s v="Sør-Fron"/>
    <s v="2"/>
    <s v="Kvinner"/>
    <x v="5"/>
    <x v="5"/>
    <x v="3"/>
    <x v="23"/>
  </r>
  <r>
    <x v="4"/>
    <s v="05"/>
    <x v="4"/>
    <x v="72"/>
    <s v="0519"/>
    <s v="Sør-Fron"/>
    <s v="1"/>
    <s v="Menn"/>
    <x v="0"/>
    <x v="0"/>
    <x v="3"/>
    <x v="13"/>
  </r>
  <r>
    <x v="4"/>
    <s v="05"/>
    <x v="4"/>
    <x v="72"/>
    <s v="0519"/>
    <s v="Sør-Fron"/>
    <s v="1"/>
    <s v="Menn"/>
    <x v="1"/>
    <x v="1"/>
    <x v="3"/>
    <x v="6"/>
  </r>
  <r>
    <x v="4"/>
    <s v="05"/>
    <x v="4"/>
    <x v="72"/>
    <s v="0519"/>
    <s v="Sør-Fron"/>
    <s v="1"/>
    <s v="Menn"/>
    <x v="2"/>
    <x v="2"/>
    <x v="3"/>
    <x v="45"/>
  </r>
  <r>
    <x v="4"/>
    <s v="05"/>
    <x v="4"/>
    <x v="72"/>
    <s v="0519"/>
    <s v="Sør-Fron"/>
    <s v="1"/>
    <s v="Menn"/>
    <x v="3"/>
    <x v="3"/>
    <x v="3"/>
    <x v="31"/>
  </r>
  <r>
    <x v="4"/>
    <s v="05"/>
    <x v="4"/>
    <x v="72"/>
    <s v="0519"/>
    <s v="Sør-Fron"/>
    <s v="1"/>
    <s v="Menn"/>
    <x v="4"/>
    <x v="4"/>
    <x v="3"/>
    <x v="33"/>
  </r>
  <r>
    <x v="4"/>
    <s v="05"/>
    <x v="4"/>
    <x v="72"/>
    <s v="0519"/>
    <s v="Sør-Fron"/>
    <s v="1"/>
    <s v="Menn"/>
    <x v="5"/>
    <x v="5"/>
    <x v="3"/>
    <x v="21"/>
  </r>
  <r>
    <x v="4"/>
    <s v="05"/>
    <x v="4"/>
    <x v="72"/>
    <s v="0519"/>
    <s v="Sør-Fron"/>
    <s v="2"/>
    <s v="Kvinner"/>
    <x v="0"/>
    <x v="0"/>
    <x v="4"/>
    <x v="0"/>
  </r>
  <r>
    <x v="4"/>
    <s v="05"/>
    <x v="4"/>
    <x v="72"/>
    <s v="0519"/>
    <s v="Sør-Fron"/>
    <s v="2"/>
    <s v="Kvinner"/>
    <x v="1"/>
    <x v="1"/>
    <x v="4"/>
    <x v="23"/>
  </r>
  <r>
    <x v="4"/>
    <s v="05"/>
    <x v="4"/>
    <x v="72"/>
    <s v="0519"/>
    <s v="Sør-Fron"/>
    <s v="2"/>
    <s v="Kvinner"/>
    <x v="2"/>
    <x v="2"/>
    <x v="4"/>
    <x v="12"/>
  </r>
  <r>
    <x v="4"/>
    <s v="05"/>
    <x v="4"/>
    <x v="72"/>
    <s v="0519"/>
    <s v="Sør-Fron"/>
    <s v="2"/>
    <s v="Kvinner"/>
    <x v="3"/>
    <x v="3"/>
    <x v="4"/>
    <x v="13"/>
  </r>
  <r>
    <x v="4"/>
    <s v="05"/>
    <x v="4"/>
    <x v="72"/>
    <s v="0519"/>
    <s v="Sør-Fron"/>
    <s v="2"/>
    <s v="Kvinner"/>
    <x v="4"/>
    <x v="4"/>
    <x v="4"/>
    <x v="12"/>
  </r>
  <r>
    <x v="4"/>
    <s v="05"/>
    <x v="4"/>
    <x v="72"/>
    <s v="0519"/>
    <s v="Sør-Fron"/>
    <s v="2"/>
    <s v="Kvinner"/>
    <x v="5"/>
    <x v="5"/>
    <x v="4"/>
    <x v="1"/>
  </r>
  <r>
    <x v="4"/>
    <s v="05"/>
    <x v="4"/>
    <x v="72"/>
    <s v="0519"/>
    <s v="Sør-Fron"/>
    <s v="1"/>
    <s v="Menn"/>
    <x v="0"/>
    <x v="0"/>
    <x v="4"/>
    <x v="7"/>
  </r>
  <r>
    <x v="4"/>
    <s v="05"/>
    <x v="4"/>
    <x v="72"/>
    <s v="0519"/>
    <s v="Sør-Fron"/>
    <s v="1"/>
    <s v="Menn"/>
    <x v="1"/>
    <x v="1"/>
    <x v="4"/>
    <x v="21"/>
  </r>
  <r>
    <x v="4"/>
    <s v="05"/>
    <x v="4"/>
    <x v="72"/>
    <s v="0519"/>
    <s v="Sør-Fron"/>
    <s v="1"/>
    <s v="Menn"/>
    <x v="2"/>
    <x v="2"/>
    <x v="4"/>
    <x v="16"/>
  </r>
  <r>
    <x v="4"/>
    <s v="05"/>
    <x v="4"/>
    <x v="72"/>
    <s v="0519"/>
    <s v="Sør-Fron"/>
    <s v="1"/>
    <s v="Menn"/>
    <x v="3"/>
    <x v="3"/>
    <x v="4"/>
    <x v="34"/>
  </r>
  <r>
    <x v="4"/>
    <s v="05"/>
    <x v="4"/>
    <x v="72"/>
    <s v="0519"/>
    <s v="Sør-Fron"/>
    <s v="1"/>
    <s v="Menn"/>
    <x v="4"/>
    <x v="4"/>
    <x v="4"/>
    <x v="34"/>
  </r>
  <r>
    <x v="4"/>
    <s v="05"/>
    <x v="4"/>
    <x v="72"/>
    <s v="0519"/>
    <s v="Sør-Fron"/>
    <s v="1"/>
    <s v="Menn"/>
    <x v="5"/>
    <x v="5"/>
    <x v="4"/>
    <x v="40"/>
  </r>
  <r>
    <x v="4"/>
    <s v="05"/>
    <x v="4"/>
    <x v="72"/>
    <s v="0519"/>
    <s v="Sør-Fron"/>
    <s v="2"/>
    <s v="Kvinner"/>
    <x v="0"/>
    <x v="0"/>
    <x v="5"/>
    <x v="19"/>
  </r>
  <r>
    <x v="4"/>
    <s v="05"/>
    <x v="4"/>
    <x v="72"/>
    <s v="0519"/>
    <s v="Sør-Fron"/>
    <s v="2"/>
    <s v="Kvinner"/>
    <x v="1"/>
    <x v="1"/>
    <x v="5"/>
    <x v="23"/>
  </r>
  <r>
    <x v="4"/>
    <s v="05"/>
    <x v="4"/>
    <x v="72"/>
    <s v="0519"/>
    <s v="Sør-Fron"/>
    <s v="2"/>
    <s v="Kvinner"/>
    <x v="2"/>
    <x v="2"/>
    <x v="5"/>
    <x v="0"/>
  </r>
  <r>
    <x v="4"/>
    <s v="05"/>
    <x v="4"/>
    <x v="72"/>
    <s v="0519"/>
    <s v="Sør-Fron"/>
    <s v="2"/>
    <s v="Kvinner"/>
    <x v="3"/>
    <x v="3"/>
    <x v="5"/>
    <x v="15"/>
  </r>
  <r>
    <x v="4"/>
    <s v="05"/>
    <x v="4"/>
    <x v="72"/>
    <s v="0519"/>
    <s v="Sør-Fron"/>
    <s v="2"/>
    <s v="Kvinner"/>
    <x v="4"/>
    <x v="4"/>
    <x v="5"/>
    <x v="1"/>
  </r>
  <r>
    <x v="4"/>
    <s v="05"/>
    <x v="4"/>
    <x v="72"/>
    <s v="0519"/>
    <s v="Sør-Fron"/>
    <s v="2"/>
    <s v="Kvinner"/>
    <x v="5"/>
    <x v="5"/>
    <x v="5"/>
    <x v="1"/>
  </r>
  <r>
    <x v="4"/>
    <s v="05"/>
    <x v="4"/>
    <x v="72"/>
    <s v="0519"/>
    <s v="Sør-Fron"/>
    <s v="1"/>
    <s v="Menn"/>
    <x v="0"/>
    <x v="0"/>
    <x v="5"/>
    <x v="13"/>
  </r>
  <r>
    <x v="4"/>
    <s v="05"/>
    <x v="4"/>
    <x v="72"/>
    <s v="0519"/>
    <s v="Sør-Fron"/>
    <s v="1"/>
    <s v="Menn"/>
    <x v="1"/>
    <x v="1"/>
    <x v="5"/>
    <x v="6"/>
  </r>
  <r>
    <x v="4"/>
    <s v="05"/>
    <x v="4"/>
    <x v="72"/>
    <s v="0519"/>
    <s v="Sør-Fron"/>
    <s v="1"/>
    <s v="Menn"/>
    <x v="2"/>
    <x v="2"/>
    <x v="5"/>
    <x v="63"/>
  </r>
  <r>
    <x v="4"/>
    <s v="05"/>
    <x v="4"/>
    <x v="72"/>
    <s v="0519"/>
    <s v="Sør-Fron"/>
    <s v="1"/>
    <s v="Menn"/>
    <x v="3"/>
    <x v="3"/>
    <x v="5"/>
    <x v="31"/>
  </r>
  <r>
    <x v="4"/>
    <s v="05"/>
    <x v="4"/>
    <x v="72"/>
    <s v="0519"/>
    <s v="Sør-Fron"/>
    <s v="1"/>
    <s v="Menn"/>
    <x v="4"/>
    <x v="4"/>
    <x v="5"/>
    <x v="50"/>
  </r>
  <r>
    <x v="4"/>
    <s v="05"/>
    <x v="4"/>
    <x v="72"/>
    <s v="0519"/>
    <s v="Sør-Fron"/>
    <s v="1"/>
    <s v="Menn"/>
    <x v="5"/>
    <x v="5"/>
    <x v="5"/>
    <x v="56"/>
  </r>
  <r>
    <x v="4"/>
    <s v="05"/>
    <x v="4"/>
    <x v="72"/>
    <s v="0519"/>
    <s v="Sør-Fron"/>
    <s v="2"/>
    <s v="Kvinner"/>
    <x v="0"/>
    <x v="0"/>
    <x v="6"/>
    <x v="19"/>
  </r>
  <r>
    <x v="4"/>
    <s v="05"/>
    <x v="4"/>
    <x v="72"/>
    <s v="0519"/>
    <s v="Sør-Fron"/>
    <s v="2"/>
    <s v="Kvinner"/>
    <x v="1"/>
    <x v="1"/>
    <x v="6"/>
    <x v="39"/>
  </r>
  <r>
    <x v="4"/>
    <s v="05"/>
    <x v="4"/>
    <x v="72"/>
    <s v="0519"/>
    <s v="Sør-Fron"/>
    <s v="2"/>
    <s v="Kvinner"/>
    <x v="2"/>
    <x v="2"/>
    <x v="6"/>
    <x v="12"/>
  </r>
  <r>
    <x v="4"/>
    <s v="05"/>
    <x v="4"/>
    <x v="72"/>
    <s v="0519"/>
    <s v="Sør-Fron"/>
    <s v="2"/>
    <s v="Kvinner"/>
    <x v="3"/>
    <x v="3"/>
    <x v="6"/>
    <x v="21"/>
  </r>
  <r>
    <x v="4"/>
    <s v="05"/>
    <x v="4"/>
    <x v="72"/>
    <s v="0519"/>
    <s v="Sør-Fron"/>
    <s v="2"/>
    <s v="Kvinner"/>
    <x v="4"/>
    <x v="4"/>
    <x v="6"/>
    <x v="19"/>
  </r>
  <r>
    <x v="4"/>
    <s v="05"/>
    <x v="4"/>
    <x v="72"/>
    <s v="0519"/>
    <s v="Sør-Fron"/>
    <s v="2"/>
    <s v="Kvinner"/>
    <x v="5"/>
    <x v="5"/>
    <x v="6"/>
    <x v="0"/>
  </r>
  <r>
    <x v="4"/>
    <s v="05"/>
    <x v="4"/>
    <x v="72"/>
    <s v="0519"/>
    <s v="Sør-Fron"/>
    <s v="1"/>
    <s v="Menn"/>
    <x v="0"/>
    <x v="0"/>
    <x v="6"/>
    <x v="2"/>
  </r>
  <r>
    <x v="4"/>
    <s v="05"/>
    <x v="4"/>
    <x v="72"/>
    <s v="0519"/>
    <s v="Sør-Fron"/>
    <s v="1"/>
    <s v="Menn"/>
    <x v="1"/>
    <x v="1"/>
    <x v="6"/>
    <x v="15"/>
  </r>
  <r>
    <x v="4"/>
    <s v="05"/>
    <x v="4"/>
    <x v="72"/>
    <s v="0519"/>
    <s v="Sør-Fron"/>
    <s v="1"/>
    <s v="Menn"/>
    <x v="2"/>
    <x v="2"/>
    <x v="6"/>
    <x v="38"/>
  </r>
  <r>
    <x v="4"/>
    <s v="05"/>
    <x v="4"/>
    <x v="72"/>
    <s v="0519"/>
    <s v="Sør-Fron"/>
    <s v="1"/>
    <s v="Menn"/>
    <x v="3"/>
    <x v="3"/>
    <x v="6"/>
    <x v="35"/>
  </r>
  <r>
    <x v="4"/>
    <s v="05"/>
    <x v="4"/>
    <x v="72"/>
    <s v="0519"/>
    <s v="Sør-Fron"/>
    <s v="1"/>
    <s v="Menn"/>
    <x v="4"/>
    <x v="4"/>
    <x v="6"/>
    <x v="38"/>
  </r>
  <r>
    <x v="4"/>
    <s v="05"/>
    <x v="4"/>
    <x v="72"/>
    <s v="0519"/>
    <s v="Sør-Fron"/>
    <s v="1"/>
    <s v="Menn"/>
    <x v="5"/>
    <x v="5"/>
    <x v="6"/>
    <x v="41"/>
  </r>
  <r>
    <x v="4"/>
    <s v="05"/>
    <x v="4"/>
    <x v="72"/>
    <s v="0519"/>
    <s v="Sør-Fron"/>
    <s v="2"/>
    <s v="Kvinner"/>
    <x v="0"/>
    <x v="0"/>
    <x v="7"/>
    <x v="1"/>
  </r>
  <r>
    <x v="4"/>
    <s v="05"/>
    <x v="4"/>
    <x v="72"/>
    <s v="0519"/>
    <s v="Sør-Fron"/>
    <s v="2"/>
    <s v="Kvinner"/>
    <x v="1"/>
    <x v="1"/>
    <x v="7"/>
    <x v="23"/>
  </r>
  <r>
    <x v="4"/>
    <s v="05"/>
    <x v="4"/>
    <x v="72"/>
    <s v="0519"/>
    <s v="Sør-Fron"/>
    <s v="2"/>
    <s v="Kvinner"/>
    <x v="2"/>
    <x v="2"/>
    <x v="7"/>
    <x v="1"/>
  </r>
  <r>
    <x v="4"/>
    <s v="05"/>
    <x v="4"/>
    <x v="72"/>
    <s v="0519"/>
    <s v="Sør-Fron"/>
    <s v="2"/>
    <s v="Kvinner"/>
    <x v="3"/>
    <x v="3"/>
    <x v="7"/>
    <x v="21"/>
  </r>
  <r>
    <x v="4"/>
    <s v="05"/>
    <x v="4"/>
    <x v="72"/>
    <s v="0519"/>
    <s v="Sør-Fron"/>
    <s v="2"/>
    <s v="Kvinner"/>
    <x v="4"/>
    <x v="4"/>
    <x v="7"/>
    <x v="1"/>
  </r>
  <r>
    <x v="4"/>
    <s v="05"/>
    <x v="4"/>
    <x v="72"/>
    <s v="0519"/>
    <s v="Sør-Fron"/>
    <s v="2"/>
    <s v="Kvinner"/>
    <x v="5"/>
    <x v="5"/>
    <x v="7"/>
    <x v="23"/>
  </r>
  <r>
    <x v="4"/>
    <s v="05"/>
    <x v="4"/>
    <x v="72"/>
    <s v="0519"/>
    <s v="Sør-Fron"/>
    <s v="1"/>
    <s v="Menn"/>
    <x v="0"/>
    <x v="0"/>
    <x v="7"/>
    <x v="5"/>
  </r>
  <r>
    <x v="4"/>
    <s v="05"/>
    <x v="4"/>
    <x v="72"/>
    <s v="0519"/>
    <s v="Sør-Fron"/>
    <s v="1"/>
    <s v="Menn"/>
    <x v="1"/>
    <x v="1"/>
    <x v="7"/>
    <x v="12"/>
  </r>
  <r>
    <x v="4"/>
    <s v="05"/>
    <x v="4"/>
    <x v="72"/>
    <s v="0519"/>
    <s v="Sør-Fron"/>
    <s v="1"/>
    <s v="Menn"/>
    <x v="2"/>
    <x v="2"/>
    <x v="7"/>
    <x v="28"/>
  </r>
  <r>
    <x v="4"/>
    <s v="05"/>
    <x v="4"/>
    <x v="72"/>
    <s v="0519"/>
    <s v="Sør-Fron"/>
    <s v="1"/>
    <s v="Menn"/>
    <x v="3"/>
    <x v="3"/>
    <x v="7"/>
    <x v="50"/>
  </r>
  <r>
    <x v="4"/>
    <s v="05"/>
    <x v="4"/>
    <x v="72"/>
    <s v="0519"/>
    <s v="Sør-Fron"/>
    <s v="1"/>
    <s v="Menn"/>
    <x v="4"/>
    <x v="4"/>
    <x v="7"/>
    <x v="35"/>
  </r>
  <r>
    <x v="4"/>
    <s v="05"/>
    <x v="4"/>
    <x v="72"/>
    <s v="0519"/>
    <s v="Sør-Fron"/>
    <s v="1"/>
    <s v="Menn"/>
    <x v="5"/>
    <x v="5"/>
    <x v="7"/>
    <x v="51"/>
  </r>
  <r>
    <x v="4"/>
    <s v="05"/>
    <x v="4"/>
    <x v="73"/>
    <s v="0520"/>
    <s v="Ringebu"/>
    <s v="2"/>
    <s v="Kvinner"/>
    <x v="0"/>
    <x v="0"/>
    <x v="0"/>
    <x v="0"/>
  </r>
  <r>
    <x v="4"/>
    <s v="05"/>
    <x v="4"/>
    <x v="73"/>
    <s v="0520"/>
    <s v="Ringebu"/>
    <s v="2"/>
    <s v="Kvinner"/>
    <x v="1"/>
    <x v="1"/>
    <x v="0"/>
    <x v="19"/>
  </r>
  <r>
    <x v="4"/>
    <s v="05"/>
    <x v="4"/>
    <x v="73"/>
    <s v="0520"/>
    <s v="Ringebu"/>
    <s v="2"/>
    <s v="Kvinner"/>
    <x v="2"/>
    <x v="2"/>
    <x v="0"/>
    <x v="13"/>
  </r>
  <r>
    <x v="4"/>
    <s v="05"/>
    <x v="4"/>
    <x v="73"/>
    <s v="0520"/>
    <s v="Ringebu"/>
    <s v="2"/>
    <s v="Kvinner"/>
    <x v="3"/>
    <x v="3"/>
    <x v="0"/>
    <x v="63"/>
  </r>
  <r>
    <x v="4"/>
    <s v="05"/>
    <x v="4"/>
    <x v="73"/>
    <s v="0520"/>
    <s v="Ringebu"/>
    <s v="2"/>
    <s v="Kvinner"/>
    <x v="4"/>
    <x v="4"/>
    <x v="0"/>
    <x v="63"/>
  </r>
  <r>
    <x v="4"/>
    <s v="05"/>
    <x v="4"/>
    <x v="73"/>
    <s v="0520"/>
    <s v="Ringebu"/>
    <s v="2"/>
    <s v="Kvinner"/>
    <x v="5"/>
    <x v="5"/>
    <x v="0"/>
    <x v="19"/>
  </r>
  <r>
    <x v="4"/>
    <s v="05"/>
    <x v="4"/>
    <x v="73"/>
    <s v="0520"/>
    <s v="Ringebu"/>
    <s v="1"/>
    <s v="Menn"/>
    <x v="0"/>
    <x v="0"/>
    <x v="0"/>
    <x v="24"/>
  </r>
  <r>
    <x v="4"/>
    <s v="05"/>
    <x v="4"/>
    <x v="73"/>
    <s v="0520"/>
    <s v="Ringebu"/>
    <s v="1"/>
    <s v="Menn"/>
    <x v="1"/>
    <x v="1"/>
    <x v="0"/>
    <x v="12"/>
  </r>
  <r>
    <x v="4"/>
    <s v="05"/>
    <x v="4"/>
    <x v="73"/>
    <s v="0520"/>
    <s v="Ringebu"/>
    <s v="1"/>
    <s v="Menn"/>
    <x v="2"/>
    <x v="2"/>
    <x v="0"/>
    <x v="63"/>
  </r>
  <r>
    <x v="4"/>
    <s v="05"/>
    <x v="4"/>
    <x v="73"/>
    <s v="0520"/>
    <s v="Ringebu"/>
    <s v="1"/>
    <s v="Menn"/>
    <x v="3"/>
    <x v="3"/>
    <x v="0"/>
    <x v="91"/>
  </r>
  <r>
    <x v="4"/>
    <s v="05"/>
    <x v="4"/>
    <x v="73"/>
    <s v="0520"/>
    <s v="Ringebu"/>
    <s v="1"/>
    <s v="Menn"/>
    <x v="4"/>
    <x v="4"/>
    <x v="0"/>
    <x v="57"/>
  </r>
  <r>
    <x v="4"/>
    <s v="05"/>
    <x v="4"/>
    <x v="73"/>
    <s v="0520"/>
    <s v="Ringebu"/>
    <s v="1"/>
    <s v="Menn"/>
    <x v="5"/>
    <x v="5"/>
    <x v="0"/>
    <x v="11"/>
  </r>
  <r>
    <x v="4"/>
    <s v="05"/>
    <x v="4"/>
    <x v="73"/>
    <s v="0520"/>
    <s v="Ringebu"/>
    <s v="2"/>
    <s v="Kvinner"/>
    <x v="0"/>
    <x v="0"/>
    <x v="1"/>
    <x v="1"/>
  </r>
  <r>
    <x v="4"/>
    <s v="05"/>
    <x v="4"/>
    <x v="73"/>
    <s v="0520"/>
    <s v="Ringebu"/>
    <s v="2"/>
    <s v="Kvinner"/>
    <x v="1"/>
    <x v="1"/>
    <x v="1"/>
    <x v="1"/>
  </r>
  <r>
    <x v="4"/>
    <s v="05"/>
    <x v="4"/>
    <x v="73"/>
    <s v="0520"/>
    <s v="Ringebu"/>
    <s v="2"/>
    <s v="Kvinner"/>
    <x v="2"/>
    <x v="2"/>
    <x v="1"/>
    <x v="13"/>
  </r>
  <r>
    <x v="4"/>
    <s v="05"/>
    <x v="4"/>
    <x v="73"/>
    <s v="0520"/>
    <s v="Ringebu"/>
    <s v="2"/>
    <s v="Kvinner"/>
    <x v="3"/>
    <x v="3"/>
    <x v="1"/>
    <x v="41"/>
  </r>
  <r>
    <x v="4"/>
    <s v="05"/>
    <x v="4"/>
    <x v="73"/>
    <s v="0520"/>
    <s v="Ringebu"/>
    <s v="2"/>
    <s v="Kvinner"/>
    <x v="4"/>
    <x v="4"/>
    <x v="1"/>
    <x v="11"/>
  </r>
  <r>
    <x v="4"/>
    <s v="05"/>
    <x v="4"/>
    <x v="73"/>
    <s v="0520"/>
    <s v="Ringebu"/>
    <s v="2"/>
    <s v="Kvinner"/>
    <x v="5"/>
    <x v="5"/>
    <x v="1"/>
    <x v="19"/>
  </r>
  <r>
    <x v="4"/>
    <s v="05"/>
    <x v="4"/>
    <x v="73"/>
    <s v="0520"/>
    <s v="Ringebu"/>
    <s v="1"/>
    <s v="Menn"/>
    <x v="0"/>
    <x v="0"/>
    <x v="1"/>
    <x v="21"/>
  </r>
  <r>
    <x v="4"/>
    <s v="05"/>
    <x v="4"/>
    <x v="73"/>
    <s v="0520"/>
    <s v="Ringebu"/>
    <s v="1"/>
    <s v="Menn"/>
    <x v="1"/>
    <x v="1"/>
    <x v="1"/>
    <x v="12"/>
  </r>
  <r>
    <x v="4"/>
    <s v="05"/>
    <x v="4"/>
    <x v="73"/>
    <s v="0520"/>
    <s v="Ringebu"/>
    <s v="1"/>
    <s v="Menn"/>
    <x v="2"/>
    <x v="2"/>
    <x v="1"/>
    <x v="51"/>
  </r>
  <r>
    <x v="4"/>
    <s v="05"/>
    <x v="4"/>
    <x v="73"/>
    <s v="0520"/>
    <s v="Ringebu"/>
    <s v="1"/>
    <s v="Menn"/>
    <x v="3"/>
    <x v="3"/>
    <x v="1"/>
    <x v="87"/>
  </r>
  <r>
    <x v="4"/>
    <s v="05"/>
    <x v="4"/>
    <x v="73"/>
    <s v="0520"/>
    <s v="Ringebu"/>
    <s v="1"/>
    <s v="Menn"/>
    <x v="4"/>
    <x v="4"/>
    <x v="1"/>
    <x v="75"/>
  </r>
  <r>
    <x v="4"/>
    <s v="05"/>
    <x v="4"/>
    <x v="73"/>
    <s v="0520"/>
    <s v="Ringebu"/>
    <s v="1"/>
    <s v="Menn"/>
    <x v="5"/>
    <x v="5"/>
    <x v="1"/>
    <x v="45"/>
  </r>
  <r>
    <x v="4"/>
    <s v="05"/>
    <x v="4"/>
    <x v="73"/>
    <s v="0520"/>
    <s v="Ringebu"/>
    <s v="2"/>
    <s v="Kvinner"/>
    <x v="0"/>
    <x v="0"/>
    <x v="2"/>
    <x v="5"/>
  </r>
  <r>
    <x v="4"/>
    <s v="05"/>
    <x v="4"/>
    <x v="73"/>
    <s v="0520"/>
    <s v="Ringebu"/>
    <s v="2"/>
    <s v="Kvinner"/>
    <x v="1"/>
    <x v="1"/>
    <x v="2"/>
    <x v="19"/>
  </r>
  <r>
    <x v="4"/>
    <s v="05"/>
    <x v="4"/>
    <x v="73"/>
    <s v="0520"/>
    <s v="Ringebu"/>
    <s v="2"/>
    <s v="Kvinner"/>
    <x v="2"/>
    <x v="2"/>
    <x v="2"/>
    <x v="21"/>
  </r>
  <r>
    <x v="4"/>
    <s v="05"/>
    <x v="4"/>
    <x v="73"/>
    <s v="0520"/>
    <s v="Ringebu"/>
    <s v="2"/>
    <s v="Kvinner"/>
    <x v="3"/>
    <x v="3"/>
    <x v="2"/>
    <x v="40"/>
  </r>
  <r>
    <x v="4"/>
    <s v="05"/>
    <x v="4"/>
    <x v="73"/>
    <s v="0520"/>
    <s v="Ringebu"/>
    <s v="2"/>
    <s v="Kvinner"/>
    <x v="4"/>
    <x v="4"/>
    <x v="2"/>
    <x v="51"/>
  </r>
  <r>
    <x v="4"/>
    <s v="05"/>
    <x v="4"/>
    <x v="73"/>
    <s v="0520"/>
    <s v="Ringebu"/>
    <s v="2"/>
    <s v="Kvinner"/>
    <x v="5"/>
    <x v="5"/>
    <x v="2"/>
    <x v="7"/>
  </r>
  <r>
    <x v="4"/>
    <s v="05"/>
    <x v="4"/>
    <x v="73"/>
    <s v="0520"/>
    <s v="Ringebu"/>
    <s v="1"/>
    <s v="Menn"/>
    <x v="0"/>
    <x v="0"/>
    <x v="2"/>
    <x v="14"/>
  </r>
  <r>
    <x v="4"/>
    <s v="05"/>
    <x v="4"/>
    <x v="73"/>
    <s v="0520"/>
    <s v="Ringebu"/>
    <s v="1"/>
    <s v="Menn"/>
    <x v="1"/>
    <x v="1"/>
    <x v="2"/>
    <x v="5"/>
  </r>
  <r>
    <x v="4"/>
    <s v="05"/>
    <x v="4"/>
    <x v="73"/>
    <s v="0520"/>
    <s v="Ringebu"/>
    <s v="1"/>
    <s v="Menn"/>
    <x v="2"/>
    <x v="2"/>
    <x v="2"/>
    <x v="32"/>
  </r>
  <r>
    <x v="4"/>
    <s v="05"/>
    <x v="4"/>
    <x v="73"/>
    <s v="0520"/>
    <s v="Ringebu"/>
    <s v="1"/>
    <s v="Menn"/>
    <x v="3"/>
    <x v="3"/>
    <x v="2"/>
    <x v="87"/>
  </r>
  <r>
    <x v="4"/>
    <s v="05"/>
    <x v="4"/>
    <x v="73"/>
    <s v="0520"/>
    <s v="Ringebu"/>
    <s v="1"/>
    <s v="Menn"/>
    <x v="4"/>
    <x v="4"/>
    <x v="2"/>
    <x v="9"/>
  </r>
  <r>
    <x v="4"/>
    <s v="05"/>
    <x v="4"/>
    <x v="73"/>
    <s v="0520"/>
    <s v="Ringebu"/>
    <s v="1"/>
    <s v="Menn"/>
    <x v="5"/>
    <x v="5"/>
    <x v="2"/>
    <x v="45"/>
  </r>
  <r>
    <x v="4"/>
    <s v="05"/>
    <x v="4"/>
    <x v="73"/>
    <s v="0520"/>
    <s v="Ringebu"/>
    <s v="2"/>
    <s v="Kvinner"/>
    <x v="0"/>
    <x v="0"/>
    <x v="3"/>
    <x v="5"/>
  </r>
  <r>
    <x v="4"/>
    <s v="05"/>
    <x v="4"/>
    <x v="73"/>
    <s v="0520"/>
    <s v="Ringebu"/>
    <s v="2"/>
    <s v="Kvinner"/>
    <x v="1"/>
    <x v="1"/>
    <x v="3"/>
    <x v="19"/>
  </r>
  <r>
    <x v="4"/>
    <s v="05"/>
    <x v="4"/>
    <x v="73"/>
    <s v="0520"/>
    <s v="Ringebu"/>
    <s v="2"/>
    <s v="Kvinner"/>
    <x v="2"/>
    <x v="2"/>
    <x v="3"/>
    <x v="6"/>
  </r>
  <r>
    <x v="4"/>
    <s v="05"/>
    <x v="4"/>
    <x v="73"/>
    <s v="0520"/>
    <s v="Ringebu"/>
    <s v="2"/>
    <s v="Kvinner"/>
    <x v="3"/>
    <x v="3"/>
    <x v="3"/>
    <x v="20"/>
  </r>
  <r>
    <x v="4"/>
    <s v="05"/>
    <x v="4"/>
    <x v="73"/>
    <s v="0520"/>
    <s v="Ringebu"/>
    <s v="2"/>
    <s v="Kvinner"/>
    <x v="4"/>
    <x v="4"/>
    <x v="3"/>
    <x v="51"/>
  </r>
  <r>
    <x v="4"/>
    <s v="05"/>
    <x v="4"/>
    <x v="73"/>
    <s v="0520"/>
    <s v="Ringebu"/>
    <s v="2"/>
    <s v="Kvinner"/>
    <x v="5"/>
    <x v="5"/>
    <x v="3"/>
    <x v="13"/>
  </r>
  <r>
    <x v="4"/>
    <s v="05"/>
    <x v="4"/>
    <x v="73"/>
    <s v="0520"/>
    <s v="Ringebu"/>
    <s v="1"/>
    <s v="Menn"/>
    <x v="0"/>
    <x v="0"/>
    <x v="3"/>
    <x v="24"/>
  </r>
  <r>
    <x v="4"/>
    <s v="05"/>
    <x v="4"/>
    <x v="73"/>
    <s v="0520"/>
    <s v="Ringebu"/>
    <s v="1"/>
    <s v="Menn"/>
    <x v="1"/>
    <x v="1"/>
    <x v="3"/>
    <x v="13"/>
  </r>
  <r>
    <x v="4"/>
    <s v="05"/>
    <x v="4"/>
    <x v="73"/>
    <s v="0520"/>
    <s v="Ringebu"/>
    <s v="1"/>
    <s v="Menn"/>
    <x v="2"/>
    <x v="2"/>
    <x v="3"/>
    <x v="27"/>
  </r>
  <r>
    <x v="4"/>
    <s v="05"/>
    <x v="4"/>
    <x v="73"/>
    <s v="0520"/>
    <s v="Ringebu"/>
    <s v="1"/>
    <s v="Menn"/>
    <x v="3"/>
    <x v="3"/>
    <x v="3"/>
    <x v="59"/>
  </r>
  <r>
    <x v="4"/>
    <s v="05"/>
    <x v="4"/>
    <x v="73"/>
    <s v="0520"/>
    <s v="Ringebu"/>
    <s v="1"/>
    <s v="Menn"/>
    <x v="4"/>
    <x v="4"/>
    <x v="3"/>
    <x v="9"/>
  </r>
  <r>
    <x v="4"/>
    <s v="05"/>
    <x v="4"/>
    <x v="73"/>
    <s v="0520"/>
    <s v="Ringebu"/>
    <s v="1"/>
    <s v="Menn"/>
    <x v="5"/>
    <x v="5"/>
    <x v="3"/>
    <x v="63"/>
  </r>
  <r>
    <x v="4"/>
    <s v="05"/>
    <x v="4"/>
    <x v="73"/>
    <s v="0520"/>
    <s v="Ringebu"/>
    <s v="2"/>
    <s v="Kvinner"/>
    <x v="0"/>
    <x v="0"/>
    <x v="4"/>
    <x v="23"/>
  </r>
  <r>
    <x v="4"/>
    <s v="05"/>
    <x v="4"/>
    <x v="73"/>
    <s v="0520"/>
    <s v="Ringebu"/>
    <s v="2"/>
    <s v="Kvinner"/>
    <x v="1"/>
    <x v="1"/>
    <x v="4"/>
    <x v="19"/>
  </r>
  <r>
    <x v="4"/>
    <s v="05"/>
    <x v="4"/>
    <x v="73"/>
    <s v="0520"/>
    <s v="Ringebu"/>
    <s v="2"/>
    <s v="Kvinner"/>
    <x v="2"/>
    <x v="2"/>
    <x v="4"/>
    <x v="7"/>
  </r>
  <r>
    <x v="4"/>
    <s v="05"/>
    <x v="4"/>
    <x v="73"/>
    <s v="0520"/>
    <s v="Ringebu"/>
    <s v="2"/>
    <s v="Kvinner"/>
    <x v="3"/>
    <x v="3"/>
    <x v="4"/>
    <x v="2"/>
  </r>
  <r>
    <x v="4"/>
    <s v="05"/>
    <x v="4"/>
    <x v="73"/>
    <s v="0520"/>
    <s v="Ringebu"/>
    <s v="2"/>
    <s v="Kvinner"/>
    <x v="4"/>
    <x v="4"/>
    <x v="4"/>
    <x v="56"/>
  </r>
  <r>
    <x v="4"/>
    <s v="05"/>
    <x v="4"/>
    <x v="73"/>
    <s v="0520"/>
    <s v="Ringebu"/>
    <s v="2"/>
    <s v="Kvinner"/>
    <x v="5"/>
    <x v="5"/>
    <x v="4"/>
    <x v="5"/>
  </r>
  <r>
    <x v="4"/>
    <s v="05"/>
    <x v="4"/>
    <x v="73"/>
    <s v="0520"/>
    <s v="Ringebu"/>
    <s v="1"/>
    <s v="Menn"/>
    <x v="0"/>
    <x v="0"/>
    <x v="4"/>
    <x v="2"/>
  </r>
  <r>
    <x v="4"/>
    <s v="05"/>
    <x v="4"/>
    <x v="73"/>
    <s v="0520"/>
    <s v="Ringebu"/>
    <s v="1"/>
    <s v="Menn"/>
    <x v="1"/>
    <x v="1"/>
    <x v="4"/>
    <x v="7"/>
  </r>
  <r>
    <x v="4"/>
    <s v="05"/>
    <x v="4"/>
    <x v="73"/>
    <s v="0520"/>
    <s v="Ringebu"/>
    <s v="1"/>
    <s v="Menn"/>
    <x v="2"/>
    <x v="2"/>
    <x v="4"/>
    <x v="27"/>
  </r>
  <r>
    <x v="4"/>
    <s v="05"/>
    <x v="4"/>
    <x v="73"/>
    <s v="0520"/>
    <s v="Ringebu"/>
    <s v="1"/>
    <s v="Menn"/>
    <x v="3"/>
    <x v="3"/>
    <x v="4"/>
    <x v="70"/>
  </r>
  <r>
    <x v="4"/>
    <s v="05"/>
    <x v="4"/>
    <x v="73"/>
    <s v="0520"/>
    <s v="Ringebu"/>
    <s v="1"/>
    <s v="Menn"/>
    <x v="4"/>
    <x v="4"/>
    <x v="4"/>
    <x v="18"/>
  </r>
  <r>
    <x v="4"/>
    <s v="05"/>
    <x v="4"/>
    <x v="73"/>
    <s v="0520"/>
    <s v="Ringebu"/>
    <s v="1"/>
    <s v="Menn"/>
    <x v="5"/>
    <x v="5"/>
    <x v="4"/>
    <x v="38"/>
  </r>
  <r>
    <x v="4"/>
    <s v="05"/>
    <x v="4"/>
    <x v="73"/>
    <s v="0520"/>
    <s v="Ringebu"/>
    <s v="2"/>
    <s v="Kvinner"/>
    <x v="0"/>
    <x v="0"/>
    <x v="5"/>
    <x v="23"/>
  </r>
  <r>
    <x v="4"/>
    <s v="05"/>
    <x v="4"/>
    <x v="73"/>
    <s v="0520"/>
    <s v="Ringebu"/>
    <s v="2"/>
    <s v="Kvinner"/>
    <x v="1"/>
    <x v="1"/>
    <x v="5"/>
    <x v="19"/>
  </r>
  <r>
    <x v="4"/>
    <s v="05"/>
    <x v="4"/>
    <x v="73"/>
    <s v="0520"/>
    <s v="Ringebu"/>
    <s v="2"/>
    <s v="Kvinner"/>
    <x v="2"/>
    <x v="2"/>
    <x v="5"/>
    <x v="5"/>
  </r>
  <r>
    <x v="4"/>
    <s v="05"/>
    <x v="4"/>
    <x v="73"/>
    <s v="0520"/>
    <s v="Ringebu"/>
    <s v="2"/>
    <s v="Kvinner"/>
    <x v="3"/>
    <x v="3"/>
    <x v="5"/>
    <x v="14"/>
  </r>
  <r>
    <x v="4"/>
    <s v="05"/>
    <x v="4"/>
    <x v="73"/>
    <s v="0520"/>
    <s v="Ringebu"/>
    <s v="2"/>
    <s v="Kvinner"/>
    <x v="4"/>
    <x v="4"/>
    <x v="5"/>
    <x v="24"/>
  </r>
  <r>
    <x v="4"/>
    <s v="05"/>
    <x v="4"/>
    <x v="73"/>
    <s v="0520"/>
    <s v="Ringebu"/>
    <s v="2"/>
    <s v="Kvinner"/>
    <x v="5"/>
    <x v="5"/>
    <x v="5"/>
    <x v="5"/>
  </r>
  <r>
    <x v="4"/>
    <s v="05"/>
    <x v="4"/>
    <x v="73"/>
    <s v="0520"/>
    <s v="Ringebu"/>
    <s v="1"/>
    <s v="Menn"/>
    <x v="0"/>
    <x v="0"/>
    <x v="5"/>
    <x v="7"/>
  </r>
  <r>
    <x v="4"/>
    <s v="05"/>
    <x v="4"/>
    <x v="73"/>
    <s v="0520"/>
    <s v="Ringebu"/>
    <s v="1"/>
    <s v="Menn"/>
    <x v="1"/>
    <x v="1"/>
    <x v="5"/>
    <x v="12"/>
  </r>
  <r>
    <x v="4"/>
    <s v="05"/>
    <x v="4"/>
    <x v="73"/>
    <s v="0520"/>
    <s v="Ringebu"/>
    <s v="1"/>
    <s v="Menn"/>
    <x v="2"/>
    <x v="2"/>
    <x v="5"/>
    <x v="38"/>
  </r>
  <r>
    <x v="4"/>
    <s v="05"/>
    <x v="4"/>
    <x v="73"/>
    <s v="0520"/>
    <s v="Ringebu"/>
    <s v="1"/>
    <s v="Menn"/>
    <x v="3"/>
    <x v="3"/>
    <x v="5"/>
    <x v="9"/>
  </r>
  <r>
    <x v="4"/>
    <s v="05"/>
    <x v="4"/>
    <x v="73"/>
    <s v="0520"/>
    <s v="Ringebu"/>
    <s v="1"/>
    <s v="Menn"/>
    <x v="4"/>
    <x v="4"/>
    <x v="5"/>
    <x v="9"/>
  </r>
  <r>
    <x v="4"/>
    <s v="05"/>
    <x v="4"/>
    <x v="73"/>
    <s v="0520"/>
    <s v="Ringebu"/>
    <s v="1"/>
    <s v="Menn"/>
    <x v="5"/>
    <x v="5"/>
    <x v="5"/>
    <x v="45"/>
  </r>
  <r>
    <x v="4"/>
    <s v="05"/>
    <x v="4"/>
    <x v="73"/>
    <s v="0520"/>
    <s v="Ringebu"/>
    <s v="2"/>
    <s v="Kvinner"/>
    <x v="0"/>
    <x v="0"/>
    <x v="6"/>
    <x v="0"/>
  </r>
  <r>
    <x v="4"/>
    <s v="05"/>
    <x v="4"/>
    <x v="73"/>
    <s v="0520"/>
    <s v="Ringebu"/>
    <s v="2"/>
    <s v="Kvinner"/>
    <x v="1"/>
    <x v="1"/>
    <x v="6"/>
    <x v="23"/>
  </r>
  <r>
    <x v="4"/>
    <s v="05"/>
    <x v="4"/>
    <x v="73"/>
    <s v="0520"/>
    <s v="Ringebu"/>
    <s v="2"/>
    <s v="Kvinner"/>
    <x v="2"/>
    <x v="2"/>
    <x v="6"/>
    <x v="6"/>
  </r>
  <r>
    <x v="4"/>
    <s v="05"/>
    <x v="4"/>
    <x v="73"/>
    <s v="0520"/>
    <s v="Ringebu"/>
    <s v="2"/>
    <s v="Kvinner"/>
    <x v="3"/>
    <x v="3"/>
    <x v="6"/>
    <x v="2"/>
  </r>
  <r>
    <x v="4"/>
    <s v="05"/>
    <x v="4"/>
    <x v="73"/>
    <s v="0520"/>
    <s v="Ringebu"/>
    <s v="2"/>
    <s v="Kvinner"/>
    <x v="4"/>
    <x v="4"/>
    <x v="6"/>
    <x v="40"/>
  </r>
  <r>
    <x v="4"/>
    <s v="05"/>
    <x v="4"/>
    <x v="73"/>
    <s v="0520"/>
    <s v="Ringebu"/>
    <s v="2"/>
    <s v="Kvinner"/>
    <x v="5"/>
    <x v="5"/>
    <x v="6"/>
    <x v="6"/>
  </r>
  <r>
    <x v="4"/>
    <s v="05"/>
    <x v="4"/>
    <x v="73"/>
    <s v="0520"/>
    <s v="Ringebu"/>
    <s v="1"/>
    <s v="Menn"/>
    <x v="0"/>
    <x v="0"/>
    <x v="6"/>
    <x v="12"/>
  </r>
  <r>
    <x v="4"/>
    <s v="05"/>
    <x v="4"/>
    <x v="73"/>
    <s v="0520"/>
    <s v="Ringebu"/>
    <s v="1"/>
    <s v="Menn"/>
    <x v="1"/>
    <x v="1"/>
    <x v="6"/>
    <x v="7"/>
  </r>
  <r>
    <x v="4"/>
    <s v="05"/>
    <x v="4"/>
    <x v="73"/>
    <s v="0520"/>
    <s v="Ringebu"/>
    <s v="1"/>
    <s v="Menn"/>
    <x v="2"/>
    <x v="2"/>
    <x v="6"/>
    <x v="32"/>
  </r>
  <r>
    <x v="4"/>
    <s v="05"/>
    <x v="4"/>
    <x v="73"/>
    <s v="0520"/>
    <s v="Ringebu"/>
    <s v="1"/>
    <s v="Menn"/>
    <x v="3"/>
    <x v="3"/>
    <x v="6"/>
    <x v="69"/>
  </r>
  <r>
    <x v="4"/>
    <s v="05"/>
    <x v="4"/>
    <x v="73"/>
    <s v="0520"/>
    <s v="Ringebu"/>
    <s v="1"/>
    <s v="Menn"/>
    <x v="4"/>
    <x v="4"/>
    <x v="6"/>
    <x v="75"/>
  </r>
  <r>
    <x v="4"/>
    <s v="05"/>
    <x v="4"/>
    <x v="73"/>
    <s v="0520"/>
    <s v="Ringebu"/>
    <s v="1"/>
    <s v="Menn"/>
    <x v="5"/>
    <x v="5"/>
    <x v="6"/>
    <x v="32"/>
  </r>
  <r>
    <x v="4"/>
    <s v="05"/>
    <x v="4"/>
    <x v="73"/>
    <s v="0520"/>
    <s v="Ringebu"/>
    <s v="2"/>
    <s v="Kvinner"/>
    <x v="0"/>
    <x v="0"/>
    <x v="7"/>
    <x v="23"/>
  </r>
  <r>
    <x v="4"/>
    <s v="05"/>
    <x v="4"/>
    <x v="73"/>
    <s v="0520"/>
    <s v="Ringebu"/>
    <s v="2"/>
    <s v="Kvinner"/>
    <x v="1"/>
    <x v="1"/>
    <x v="7"/>
    <x v="23"/>
  </r>
  <r>
    <x v="4"/>
    <s v="05"/>
    <x v="4"/>
    <x v="73"/>
    <s v="0520"/>
    <s v="Ringebu"/>
    <s v="2"/>
    <s v="Kvinner"/>
    <x v="2"/>
    <x v="2"/>
    <x v="7"/>
    <x v="15"/>
  </r>
  <r>
    <x v="4"/>
    <s v="05"/>
    <x v="4"/>
    <x v="73"/>
    <s v="0520"/>
    <s v="Ringebu"/>
    <s v="2"/>
    <s v="Kvinner"/>
    <x v="3"/>
    <x v="3"/>
    <x v="7"/>
    <x v="21"/>
  </r>
  <r>
    <x v="4"/>
    <s v="05"/>
    <x v="4"/>
    <x v="73"/>
    <s v="0520"/>
    <s v="Ringebu"/>
    <s v="2"/>
    <s v="Kvinner"/>
    <x v="4"/>
    <x v="4"/>
    <x v="7"/>
    <x v="20"/>
  </r>
  <r>
    <x v="4"/>
    <s v="05"/>
    <x v="4"/>
    <x v="73"/>
    <s v="0520"/>
    <s v="Ringebu"/>
    <s v="2"/>
    <s v="Kvinner"/>
    <x v="5"/>
    <x v="5"/>
    <x v="7"/>
    <x v="19"/>
  </r>
  <r>
    <x v="4"/>
    <s v="05"/>
    <x v="4"/>
    <x v="73"/>
    <s v="0520"/>
    <s v="Ringebu"/>
    <s v="1"/>
    <s v="Menn"/>
    <x v="0"/>
    <x v="0"/>
    <x v="7"/>
    <x v="13"/>
  </r>
  <r>
    <x v="4"/>
    <s v="05"/>
    <x v="4"/>
    <x v="73"/>
    <s v="0520"/>
    <s v="Ringebu"/>
    <s v="1"/>
    <s v="Menn"/>
    <x v="1"/>
    <x v="1"/>
    <x v="7"/>
    <x v="19"/>
  </r>
  <r>
    <x v="4"/>
    <s v="05"/>
    <x v="4"/>
    <x v="73"/>
    <s v="0520"/>
    <s v="Ringebu"/>
    <s v="1"/>
    <s v="Menn"/>
    <x v="2"/>
    <x v="2"/>
    <x v="7"/>
    <x v="56"/>
  </r>
  <r>
    <x v="4"/>
    <s v="05"/>
    <x v="4"/>
    <x v="73"/>
    <s v="0520"/>
    <s v="Ringebu"/>
    <s v="1"/>
    <s v="Menn"/>
    <x v="3"/>
    <x v="3"/>
    <x v="7"/>
    <x v="59"/>
  </r>
  <r>
    <x v="4"/>
    <s v="05"/>
    <x v="4"/>
    <x v="73"/>
    <s v="0520"/>
    <s v="Ringebu"/>
    <s v="1"/>
    <s v="Menn"/>
    <x v="4"/>
    <x v="4"/>
    <x v="7"/>
    <x v="58"/>
  </r>
  <r>
    <x v="4"/>
    <s v="05"/>
    <x v="4"/>
    <x v="73"/>
    <s v="0520"/>
    <s v="Ringebu"/>
    <s v="1"/>
    <s v="Menn"/>
    <x v="5"/>
    <x v="5"/>
    <x v="7"/>
    <x v="63"/>
  </r>
  <r>
    <x v="4"/>
    <s v="05"/>
    <x v="4"/>
    <x v="74"/>
    <s v="0521"/>
    <s v="Øyer"/>
    <s v="2"/>
    <s v="Kvinner"/>
    <x v="0"/>
    <x v="0"/>
    <x v="0"/>
    <x v="19"/>
  </r>
  <r>
    <x v="4"/>
    <s v="05"/>
    <x v="4"/>
    <x v="74"/>
    <s v="0521"/>
    <s v="Øyer"/>
    <s v="2"/>
    <s v="Kvinner"/>
    <x v="1"/>
    <x v="1"/>
    <x v="0"/>
    <x v="23"/>
  </r>
  <r>
    <x v="4"/>
    <s v="05"/>
    <x v="4"/>
    <x v="74"/>
    <s v="0521"/>
    <s v="Øyer"/>
    <s v="2"/>
    <s v="Kvinner"/>
    <x v="2"/>
    <x v="2"/>
    <x v="0"/>
    <x v="0"/>
  </r>
  <r>
    <x v="4"/>
    <s v="05"/>
    <x v="4"/>
    <x v="74"/>
    <s v="0521"/>
    <s v="Øyer"/>
    <s v="2"/>
    <s v="Kvinner"/>
    <x v="3"/>
    <x v="3"/>
    <x v="0"/>
    <x v="7"/>
  </r>
  <r>
    <x v="4"/>
    <s v="05"/>
    <x v="4"/>
    <x v="74"/>
    <s v="0521"/>
    <s v="Øyer"/>
    <s v="2"/>
    <s v="Kvinner"/>
    <x v="4"/>
    <x v="4"/>
    <x v="0"/>
    <x v="12"/>
  </r>
  <r>
    <x v="4"/>
    <s v="05"/>
    <x v="4"/>
    <x v="74"/>
    <s v="0521"/>
    <s v="Øyer"/>
    <s v="2"/>
    <s v="Kvinner"/>
    <x v="5"/>
    <x v="5"/>
    <x v="0"/>
    <x v="1"/>
  </r>
  <r>
    <x v="4"/>
    <s v="05"/>
    <x v="4"/>
    <x v="74"/>
    <s v="0521"/>
    <s v="Øyer"/>
    <s v="1"/>
    <s v="Menn"/>
    <x v="0"/>
    <x v="0"/>
    <x v="0"/>
    <x v="23"/>
  </r>
  <r>
    <x v="4"/>
    <s v="05"/>
    <x v="4"/>
    <x v="74"/>
    <s v="0521"/>
    <s v="Øyer"/>
    <s v="1"/>
    <s v="Menn"/>
    <x v="1"/>
    <x v="1"/>
    <x v="0"/>
    <x v="12"/>
  </r>
  <r>
    <x v="4"/>
    <s v="05"/>
    <x v="4"/>
    <x v="74"/>
    <s v="0521"/>
    <s v="Øyer"/>
    <s v="1"/>
    <s v="Menn"/>
    <x v="2"/>
    <x v="2"/>
    <x v="0"/>
    <x v="20"/>
  </r>
  <r>
    <x v="4"/>
    <s v="05"/>
    <x v="4"/>
    <x v="74"/>
    <s v="0521"/>
    <s v="Øyer"/>
    <s v="1"/>
    <s v="Menn"/>
    <x v="3"/>
    <x v="3"/>
    <x v="0"/>
    <x v="29"/>
  </r>
  <r>
    <x v="4"/>
    <s v="05"/>
    <x v="4"/>
    <x v="74"/>
    <s v="0521"/>
    <s v="Øyer"/>
    <s v="1"/>
    <s v="Menn"/>
    <x v="4"/>
    <x v="4"/>
    <x v="0"/>
    <x v="28"/>
  </r>
  <r>
    <x v="4"/>
    <s v="05"/>
    <x v="4"/>
    <x v="74"/>
    <s v="0521"/>
    <s v="Øyer"/>
    <s v="1"/>
    <s v="Menn"/>
    <x v="5"/>
    <x v="5"/>
    <x v="0"/>
    <x v="7"/>
  </r>
  <r>
    <x v="4"/>
    <s v="05"/>
    <x v="4"/>
    <x v="74"/>
    <s v="0521"/>
    <s v="Øyer"/>
    <s v="2"/>
    <s v="Kvinner"/>
    <x v="0"/>
    <x v="0"/>
    <x v="1"/>
    <x v="1"/>
  </r>
  <r>
    <x v="4"/>
    <s v="05"/>
    <x v="4"/>
    <x v="74"/>
    <s v="0521"/>
    <s v="Øyer"/>
    <s v="2"/>
    <s v="Kvinner"/>
    <x v="1"/>
    <x v="1"/>
    <x v="1"/>
    <x v="23"/>
  </r>
  <r>
    <x v="4"/>
    <s v="05"/>
    <x v="4"/>
    <x v="74"/>
    <s v="0521"/>
    <s v="Øyer"/>
    <s v="2"/>
    <s v="Kvinner"/>
    <x v="2"/>
    <x v="2"/>
    <x v="1"/>
    <x v="1"/>
  </r>
  <r>
    <x v="4"/>
    <s v="05"/>
    <x v="4"/>
    <x v="74"/>
    <s v="0521"/>
    <s v="Øyer"/>
    <s v="2"/>
    <s v="Kvinner"/>
    <x v="3"/>
    <x v="3"/>
    <x v="1"/>
    <x v="15"/>
  </r>
  <r>
    <x v="4"/>
    <s v="05"/>
    <x v="4"/>
    <x v="74"/>
    <s v="0521"/>
    <s v="Øyer"/>
    <s v="2"/>
    <s v="Kvinner"/>
    <x v="4"/>
    <x v="4"/>
    <x v="1"/>
    <x v="19"/>
  </r>
  <r>
    <x v="4"/>
    <s v="05"/>
    <x v="4"/>
    <x v="74"/>
    <s v="0521"/>
    <s v="Øyer"/>
    <s v="2"/>
    <s v="Kvinner"/>
    <x v="5"/>
    <x v="5"/>
    <x v="1"/>
    <x v="12"/>
  </r>
  <r>
    <x v="4"/>
    <s v="05"/>
    <x v="4"/>
    <x v="74"/>
    <s v="0521"/>
    <s v="Øyer"/>
    <s v="1"/>
    <s v="Menn"/>
    <x v="0"/>
    <x v="0"/>
    <x v="1"/>
    <x v="1"/>
  </r>
  <r>
    <x v="4"/>
    <s v="05"/>
    <x v="4"/>
    <x v="74"/>
    <s v="0521"/>
    <s v="Øyer"/>
    <s v="1"/>
    <s v="Menn"/>
    <x v="1"/>
    <x v="1"/>
    <x v="1"/>
    <x v="5"/>
  </r>
  <r>
    <x v="4"/>
    <s v="05"/>
    <x v="4"/>
    <x v="74"/>
    <s v="0521"/>
    <s v="Øyer"/>
    <s v="1"/>
    <s v="Menn"/>
    <x v="2"/>
    <x v="2"/>
    <x v="1"/>
    <x v="36"/>
  </r>
  <r>
    <x v="4"/>
    <s v="05"/>
    <x v="4"/>
    <x v="74"/>
    <s v="0521"/>
    <s v="Øyer"/>
    <s v="1"/>
    <s v="Menn"/>
    <x v="3"/>
    <x v="3"/>
    <x v="1"/>
    <x v="37"/>
  </r>
  <r>
    <x v="4"/>
    <s v="05"/>
    <x v="4"/>
    <x v="74"/>
    <s v="0521"/>
    <s v="Øyer"/>
    <s v="1"/>
    <s v="Menn"/>
    <x v="4"/>
    <x v="4"/>
    <x v="1"/>
    <x v="50"/>
  </r>
  <r>
    <x v="4"/>
    <s v="05"/>
    <x v="4"/>
    <x v="74"/>
    <s v="0521"/>
    <s v="Øyer"/>
    <s v="1"/>
    <s v="Menn"/>
    <x v="5"/>
    <x v="5"/>
    <x v="1"/>
    <x v="5"/>
  </r>
  <r>
    <x v="4"/>
    <s v="05"/>
    <x v="4"/>
    <x v="74"/>
    <s v="0521"/>
    <s v="Øyer"/>
    <s v="2"/>
    <s v="Kvinner"/>
    <x v="0"/>
    <x v="0"/>
    <x v="2"/>
    <x v="0"/>
  </r>
  <r>
    <x v="4"/>
    <s v="05"/>
    <x v="4"/>
    <x v="74"/>
    <s v="0521"/>
    <s v="Øyer"/>
    <s v="2"/>
    <s v="Kvinner"/>
    <x v="1"/>
    <x v="1"/>
    <x v="2"/>
    <x v="23"/>
  </r>
  <r>
    <x v="4"/>
    <s v="05"/>
    <x v="4"/>
    <x v="74"/>
    <s v="0521"/>
    <s v="Øyer"/>
    <s v="2"/>
    <s v="Kvinner"/>
    <x v="2"/>
    <x v="2"/>
    <x v="2"/>
    <x v="19"/>
  </r>
  <r>
    <x v="4"/>
    <s v="05"/>
    <x v="4"/>
    <x v="74"/>
    <s v="0521"/>
    <s v="Øyer"/>
    <s v="2"/>
    <s v="Kvinner"/>
    <x v="3"/>
    <x v="3"/>
    <x v="2"/>
    <x v="6"/>
  </r>
  <r>
    <x v="4"/>
    <s v="05"/>
    <x v="4"/>
    <x v="74"/>
    <s v="0521"/>
    <s v="Øyer"/>
    <s v="2"/>
    <s v="Kvinner"/>
    <x v="4"/>
    <x v="4"/>
    <x v="2"/>
    <x v="5"/>
  </r>
  <r>
    <x v="4"/>
    <s v="05"/>
    <x v="4"/>
    <x v="74"/>
    <s v="0521"/>
    <s v="Øyer"/>
    <s v="2"/>
    <s v="Kvinner"/>
    <x v="5"/>
    <x v="5"/>
    <x v="2"/>
    <x v="19"/>
  </r>
  <r>
    <x v="4"/>
    <s v="05"/>
    <x v="4"/>
    <x v="74"/>
    <s v="0521"/>
    <s v="Øyer"/>
    <s v="1"/>
    <s v="Menn"/>
    <x v="0"/>
    <x v="0"/>
    <x v="2"/>
    <x v="39"/>
  </r>
  <r>
    <x v="4"/>
    <s v="05"/>
    <x v="4"/>
    <x v="74"/>
    <s v="0521"/>
    <s v="Øyer"/>
    <s v="1"/>
    <s v="Menn"/>
    <x v="1"/>
    <x v="1"/>
    <x v="2"/>
    <x v="12"/>
  </r>
  <r>
    <x v="4"/>
    <s v="05"/>
    <x v="4"/>
    <x v="74"/>
    <s v="0521"/>
    <s v="Øyer"/>
    <s v="1"/>
    <s v="Menn"/>
    <x v="2"/>
    <x v="2"/>
    <x v="2"/>
    <x v="21"/>
  </r>
  <r>
    <x v="4"/>
    <s v="05"/>
    <x v="4"/>
    <x v="74"/>
    <s v="0521"/>
    <s v="Øyer"/>
    <s v="1"/>
    <s v="Menn"/>
    <x v="3"/>
    <x v="3"/>
    <x v="2"/>
    <x v="30"/>
  </r>
  <r>
    <x v="4"/>
    <s v="05"/>
    <x v="4"/>
    <x v="74"/>
    <s v="0521"/>
    <s v="Øyer"/>
    <s v="1"/>
    <s v="Menn"/>
    <x v="4"/>
    <x v="4"/>
    <x v="2"/>
    <x v="38"/>
  </r>
  <r>
    <x v="4"/>
    <s v="05"/>
    <x v="4"/>
    <x v="74"/>
    <s v="0521"/>
    <s v="Øyer"/>
    <s v="1"/>
    <s v="Menn"/>
    <x v="5"/>
    <x v="5"/>
    <x v="2"/>
    <x v="6"/>
  </r>
  <r>
    <x v="4"/>
    <s v="05"/>
    <x v="4"/>
    <x v="74"/>
    <s v="0521"/>
    <s v="Øyer"/>
    <s v="2"/>
    <s v="Kvinner"/>
    <x v="0"/>
    <x v="0"/>
    <x v="3"/>
    <x v="0"/>
  </r>
  <r>
    <x v="4"/>
    <s v="05"/>
    <x v="4"/>
    <x v="74"/>
    <s v="0521"/>
    <s v="Øyer"/>
    <s v="2"/>
    <s v="Kvinner"/>
    <x v="1"/>
    <x v="1"/>
    <x v="3"/>
    <x v="23"/>
  </r>
  <r>
    <x v="4"/>
    <s v="05"/>
    <x v="4"/>
    <x v="74"/>
    <s v="0521"/>
    <s v="Øyer"/>
    <s v="2"/>
    <s v="Kvinner"/>
    <x v="2"/>
    <x v="2"/>
    <x v="3"/>
    <x v="1"/>
  </r>
  <r>
    <x v="4"/>
    <s v="05"/>
    <x v="4"/>
    <x v="74"/>
    <s v="0521"/>
    <s v="Øyer"/>
    <s v="2"/>
    <s v="Kvinner"/>
    <x v="3"/>
    <x v="3"/>
    <x v="3"/>
    <x v="13"/>
  </r>
  <r>
    <x v="4"/>
    <s v="05"/>
    <x v="4"/>
    <x v="74"/>
    <s v="0521"/>
    <s v="Øyer"/>
    <s v="2"/>
    <s v="Kvinner"/>
    <x v="4"/>
    <x v="4"/>
    <x v="3"/>
    <x v="12"/>
  </r>
  <r>
    <x v="4"/>
    <s v="05"/>
    <x v="4"/>
    <x v="74"/>
    <s v="0521"/>
    <s v="Øyer"/>
    <s v="2"/>
    <s v="Kvinner"/>
    <x v="5"/>
    <x v="5"/>
    <x v="3"/>
    <x v="19"/>
  </r>
  <r>
    <x v="4"/>
    <s v="05"/>
    <x v="4"/>
    <x v="74"/>
    <s v="0521"/>
    <s v="Øyer"/>
    <s v="1"/>
    <s v="Menn"/>
    <x v="0"/>
    <x v="0"/>
    <x v="3"/>
    <x v="23"/>
  </r>
  <r>
    <x v="4"/>
    <s v="05"/>
    <x v="4"/>
    <x v="74"/>
    <s v="0521"/>
    <s v="Øyer"/>
    <s v="1"/>
    <s v="Menn"/>
    <x v="1"/>
    <x v="1"/>
    <x v="3"/>
    <x v="1"/>
  </r>
  <r>
    <x v="4"/>
    <s v="05"/>
    <x v="4"/>
    <x v="74"/>
    <s v="0521"/>
    <s v="Øyer"/>
    <s v="1"/>
    <s v="Menn"/>
    <x v="2"/>
    <x v="2"/>
    <x v="3"/>
    <x v="4"/>
  </r>
  <r>
    <x v="4"/>
    <s v="05"/>
    <x v="4"/>
    <x v="74"/>
    <s v="0521"/>
    <s v="Øyer"/>
    <s v="1"/>
    <s v="Menn"/>
    <x v="3"/>
    <x v="3"/>
    <x v="3"/>
    <x v="61"/>
  </r>
  <r>
    <x v="4"/>
    <s v="05"/>
    <x v="4"/>
    <x v="74"/>
    <s v="0521"/>
    <s v="Øyer"/>
    <s v="1"/>
    <s v="Menn"/>
    <x v="4"/>
    <x v="4"/>
    <x v="3"/>
    <x v="35"/>
  </r>
  <r>
    <x v="4"/>
    <s v="05"/>
    <x v="4"/>
    <x v="74"/>
    <s v="0521"/>
    <s v="Øyer"/>
    <s v="1"/>
    <s v="Menn"/>
    <x v="5"/>
    <x v="5"/>
    <x v="3"/>
    <x v="21"/>
  </r>
  <r>
    <x v="4"/>
    <s v="05"/>
    <x v="4"/>
    <x v="74"/>
    <s v="0521"/>
    <s v="Øyer"/>
    <s v="2"/>
    <s v="Kvinner"/>
    <x v="0"/>
    <x v="0"/>
    <x v="4"/>
    <x v="0"/>
  </r>
  <r>
    <x v="4"/>
    <s v="05"/>
    <x v="4"/>
    <x v="74"/>
    <s v="0521"/>
    <s v="Øyer"/>
    <s v="2"/>
    <s v="Kvinner"/>
    <x v="1"/>
    <x v="1"/>
    <x v="4"/>
    <x v="23"/>
  </r>
  <r>
    <x v="4"/>
    <s v="05"/>
    <x v="4"/>
    <x v="74"/>
    <s v="0521"/>
    <s v="Øyer"/>
    <s v="2"/>
    <s v="Kvinner"/>
    <x v="2"/>
    <x v="2"/>
    <x v="4"/>
    <x v="0"/>
  </r>
  <r>
    <x v="4"/>
    <s v="05"/>
    <x v="4"/>
    <x v="74"/>
    <s v="0521"/>
    <s v="Øyer"/>
    <s v="2"/>
    <s v="Kvinner"/>
    <x v="3"/>
    <x v="3"/>
    <x v="4"/>
    <x v="0"/>
  </r>
  <r>
    <x v="4"/>
    <s v="05"/>
    <x v="4"/>
    <x v="74"/>
    <s v="0521"/>
    <s v="Øyer"/>
    <s v="2"/>
    <s v="Kvinner"/>
    <x v="4"/>
    <x v="4"/>
    <x v="4"/>
    <x v="12"/>
  </r>
  <r>
    <x v="4"/>
    <s v="05"/>
    <x v="4"/>
    <x v="74"/>
    <s v="0521"/>
    <s v="Øyer"/>
    <s v="2"/>
    <s v="Kvinner"/>
    <x v="5"/>
    <x v="5"/>
    <x v="4"/>
    <x v="7"/>
  </r>
  <r>
    <x v="4"/>
    <s v="05"/>
    <x v="4"/>
    <x v="74"/>
    <s v="0521"/>
    <s v="Øyer"/>
    <s v="1"/>
    <s v="Menn"/>
    <x v="0"/>
    <x v="0"/>
    <x v="4"/>
    <x v="23"/>
  </r>
  <r>
    <x v="4"/>
    <s v="05"/>
    <x v="4"/>
    <x v="74"/>
    <s v="0521"/>
    <s v="Øyer"/>
    <s v="1"/>
    <s v="Menn"/>
    <x v="1"/>
    <x v="1"/>
    <x v="4"/>
    <x v="19"/>
  </r>
  <r>
    <x v="4"/>
    <s v="05"/>
    <x v="4"/>
    <x v="74"/>
    <s v="0521"/>
    <s v="Øyer"/>
    <s v="1"/>
    <s v="Menn"/>
    <x v="2"/>
    <x v="2"/>
    <x v="4"/>
    <x v="2"/>
  </r>
  <r>
    <x v="4"/>
    <s v="05"/>
    <x v="4"/>
    <x v="74"/>
    <s v="0521"/>
    <s v="Øyer"/>
    <s v="1"/>
    <s v="Menn"/>
    <x v="3"/>
    <x v="3"/>
    <x v="4"/>
    <x v="50"/>
  </r>
  <r>
    <x v="4"/>
    <s v="05"/>
    <x v="4"/>
    <x v="74"/>
    <s v="0521"/>
    <s v="Øyer"/>
    <s v="1"/>
    <s v="Menn"/>
    <x v="4"/>
    <x v="4"/>
    <x v="4"/>
    <x v="35"/>
  </r>
  <r>
    <x v="4"/>
    <s v="05"/>
    <x v="4"/>
    <x v="74"/>
    <s v="0521"/>
    <s v="Øyer"/>
    <s v="1"/>
    <s v="Menn"/>
    <x v="5"/>
    <x v="5"/>
    <x v="4"/>
    <x v="36"/>
  </r>
  <r>
    <x v="4"/>
    <s v="05"/>
    <x v="4"/>
    <x v="74"/>
    <s v="0521"/>
    <s v="Øyer"/>
    <s v="2"/>
    <s v="Kvinner"/>
    <x v="0"/>
    <x v="0"/>
    <x v="5"/>
    <x v="23"/>
  </r>
  <r>
    <x v="4"/>
    <s v="05"/>
    <x v="4"/>
    <x v="74"/>
    <s v="0521"/>
    <s v="Øyer"/>
    <s v="2"/>
    <s v="Kvinner"/>
    <x v="1"/>
    <x v="1"/>
    <x v="5"/>
    <x v="23"/>
  </r>
  <r>
    <x v="4"/>
    <s v="05"/>
    <x v="4"/>
    <x v="74"/>
    <s v="0521"/>
    <s v="Øyer"/>
    <s v="2"/>
    <s v="Kvinner"/>
    <x v="2"/>
    <x v="2"/>
    <x v="5"/>
    <x v="23"/>
  </r>
  <r>
    <x v="4"/>
    <s v="05"/>
    <x v="4"/>
    <x v="74"/>
    <s v="0521"/>
    <s v="Øyer"/>
    <s v="2"/>
    <s v="Kvinner"/>
    <x v="3"/>
    <x v="3"/>
    <x v="5"/>
    <x v="19"/>
  </r>
  <r>
    <x v="4"/>
    <s v="05"/>
    <x v="4"/>
    <x v="74"/>
    <s v="0521"/>
    <s v="Øyer"/>
    <s v="2"/>
    <s v="Kvinner"/>
    <x v="4"/>
    <x v="4"/>
    <x v="5"/>
    <x v="19"/>
  </r>
  <r>
    <x v="4"/>
    <s v="05"/>
    <x v="4"/>
    <x v="74"/>
    <s v="0521"/>
    <s v="Øyer"/>
    <s v="2"/>
    <s v="Kvinner"/>
    <x v="5"/>
    <x v="5"/>
    <x v="5"/>
    <x v="12"/>
  </r>
  <r>
    <x v="4"/>
    <s v="05"/>
    <x v="4"/>
    <x v="74"/>
    <s v="0521"/>
    <s v="Øyer"/>
    <s v="1"/>
    <s v="Menn"/>
    <x v="0"/>
    <x v="0"/>
    <x v="5"/>
    <x v="23"/>
  </r>
  <r>
    <x v="4"/>
    <s v="05"/>
    <x v="4"/>
    <x v="74"/>
    <s v="0521"/>
    <s v="Øyer"/>
    <s v="1"/>
    <s v="Menn"/>
    <x v="1"/>
    <x v="1"/>
    <x v="5"/>
    <x v="1"/>
  </r>
  <r>
    <x v="4"/>
    <s v="05"/>
    <x v="4"/>
    <x v="74"/>
    <s v="0521"/>
    <s v="Øyer"/>
    <s v="1"/>
    <s v="Menn"/>
    <x v="2"/>
    <x v="2"/>
    <x v="5"/>
    <x v="14"/>
  </r>
  <r>
    <x v="4"/>
    <s v="05"/>
    <x v="4"/>
    <x v="74"/>
    <s v="0521"/>
    <s v="Øyer"/>
    <s v="1"/>
    <s v="Menn"/>
    <x v="3"/>
    <x v="3"/>
    <x v="5"/>
    <x v="33"/>
  </r>
  <r>
    <x v="4"/>
    <s v="05"/>
    <x v="4"/>
    <x v="74"/>
    <s v="0521"/>
    <s v="Øyer"/>
    <s v="1"/>
    <s v="Menn"/>
    <x v="4"/>
    <x v="4"/>
    <x v="5"/>
    <x v="72"/>
  </r>
  <r>
    <x v="4"/>
    <s v="05"/>
    <x v="4"/>
    <x v="74"/>
    <s v="0521"/>
    <s v="Øyer"/>
    <s v="1"/>
    <s v="Menn"/>
    <x v="5"/>
    <x v="5"/>
    <x v="5"/>
    <x v="6"/>
  </r>
  <r>
    <x v="4"/>
    <s v="05"/>
    <x v="4"/>
    <x v="74"/>
    <s v="0521"/>
    <s v="Øyer"/>
    <s v="2"/>
    <s v="Kvinner"/>
    <x v="0"/>
    <x v="0"/>
    <x v="6"/>
    <x v="39"/>
  </r>
  <r>
    <x v="4"/>
    <s v="05"/>
    <x v="4"/>
    <x v="74"/>
    <s v="0521"/>
    <s v="Øyer"/>
    <s v="2"/>
    <s v="Kvinner"/>
    <x v="1"/>
    <x v="1"/>
    <x v="6"/>
    <x v="23"/>
  </r>
  <r>
    <x v="4"/>
    <s v="05"/>
    <x v="4"/>
    <x v="74"/>
    <s v="0521"/>
    <s v="Øyer"/>
    <s v="2"/>
    <s v="Kvinner"/>
    <x v="2"/>
    <x v="2"/>
    <x v="6"/>
    <x v="39"/>
  </r>
  <r>
    <x v="4"/>
    <s v="05"/>
    <x v="4"/>
    <x v="74"/>
    <s v="0521"/>
    <s v="Øyer"/>
    <s v="2"/>
    <s v="Kvinner"/>
    <x v="3"/>
    <x v="3"/>
    <x v="6"/>
    <x v="5"/>
  </r>
  <r>
    <x v="4"/>
    <s v="05"/>
    <x v="4"/>
    <x v="74"/>
    <s v="0521"/>
    <s v="Øyer"/>
    <s v="2"/>
    <s v="Kvinner"/>
    <x v="4"/>
    <x v="4"/>
    <x v="6"/>
    <x v="19"/>
  </r>
  <r>
    <x v="4"/>
    <s v="05"/>
    <x v="4"/>
    <x v="74"/>
    <s v="0521"/>
    <s v="Øyer"/>
    <s v="2"/>
    <s v="Kvinner"/>
    <x v="5"/>
    <x v="5"/>
    <x v="6"/>
    <x v="19"/>
  </r>
  <r>
    <x v="4"/>
    <s v="05"/>
    <x v="4"/>
    <x v="74"/>
    <s v="0521"/>
    <s v="Øyer"/>
    <s v="1"/>
    <s v="Menn"/>
    <x v="0"/>
    <x v="0"/>
    <x v="6"/>
    <x v="23"/>
  </r>
  <r>
    <x v="4"/>
    <s v="05"/>
    <x v="4"/>
    <x v="74"/>
    <s v="0521"/>
    <s v="Øyer"/>
    <s v="1"/>
    <s v="Menn"/>
    <x v="1"/>
    <x v="1"/>
    <x v="6"/>
    <x v="23"/>
  </r>
  <r>
    <x v="4"/>
    <s v="05"/>
    <x v="4"/>
    <x v="74"/>
    <s v="0521"/>
    <s v="Øyer"/>
    <s v="1"/>
    <s v="Menn"/>
    <x v="2"/>
    <x v="2"/>
    <x v="6"/>
    <x v="4"/>
  </r>
  <r>
    <x v="4"/>
    <s v="05"/>
    <x v="4"/>
    <x v="74"/>
    <s v="0521"/>
    <s v="Øyer"/>
    <s v="1"/>
    <s v="Menn"/>
    <x v="3"/>
    <x v="3"/>
    <x v="6"/>
    <x v="31"/>
  </r>
  <r>
    <x v="4"/>
    <s v="05"/>
    <x v="4"/>
    <x v="74"/>
    <s v="0521"/>
    <s v="Øyer"/>
    <s v="1"/>
    <s v="Menn"/>
    <x v="4"/>
    <x v="4"/>
    <x v="6"/>
    <x v="8"/>
  </r>
  <r>
    <x v="4"/>
    <s v="05"/>
    <x v="4"/>
    <x v="74"/>
    <s v="0521"/>
    <s v="Øyer"/>
    <s v="1"/>
    <s v="Menn"/>
    <x v="5"/>
    <x v="5"/>
    <x v="6"/>
    <x v="36"/>
  </r>
  <r>
    <x v="4"/>
    <s v="05"/>
    <x v="4"/>
    <x v="74"/>
    <s v="0521"/>
    <s v="Øyer"/>
    <s v="2"/>
    <s v="Kvinner"/>
    <x v="0"/>
    <x v="0"/>
    <x v="7"/>
    <x v="1"/>
  </r>
  <r>
    <x v="4"/>
    <s v="05"/>
    <x v="4"/>
    <x v="74"/>
    <s v="0521"/>
    <s v="Øyer"/>
    <s v="2"/>
    <s v="Kvinner"/>
    <x v="1"/>
    <x v="1"/>
    <x v="7"/>
    <x v="23"/>
  </r>
  <r>
    <x v="4"/>
    <s v="05"/>
    <x v="4"/>
    <x v="74"/>
    <s v="0521"/>
    <s v="Øyer"/>
    <s v="2"/>
    <s v="Kvinner"/>
    <x v="2"/>
    <x v="2"/>
    <x v="7"/>
    <x v="0"/>
  </r>
  <r>
    <x v="4"/>
    <s v="05"/>
    <x v="4"/>
    <x v="74"/>
    <s v="0521"/>
    <s v="Øyer"/>
    <s v="2"/>
    <s v="Kvinner"/>
    <x v="3"/>
    <x v="3"/>
    <x v="7"/>
    <x v="1"/>
  </r>
  <r>
    <x v="4"/>
    <s v="05"/>
    <x v="4"/>
    <x v="74"/>
    <s v="0521"/>
    <s v="Øyer"/>
    <s v="2"/>
    <s v="Kvinner"/>
    <x v="4"/>
    <x v="4"/>
    <x v="7"/>
    <x v="1"/>
  </r>
  <r>
    <x v="4"/>
    <s v="05"/>
    <x v="4"/>
    <x v="74"/>
    <s v="0521"/>
    <s v="Øyer"/>
    <s v="2"/>
    <s v="Kvinner"/>
    <x v="5"/>
    <x v="5"/>
    <x v="7"/>
    <x v="0"/>
  </r>
  <r>
    <x v="4"/>
    <s v="05"/>
    <x v="4"/>
    <x v="74"/>
    <s v="0521"/>
    <s v="Øyer"/>
    <s v="1"/>
    <s v="Menn"/>
    <x v="0"/>
    <x v="0"/>
    <x v="7"/>
    <x v="0"/>
  </r>
  <r>
    <x v="4"/>
    <s v="05"/>
    <x v="4"/>
    <x v="74"/>
    <s v="0521"/>
    <s v="Øyer"/>
    <s v="1"/>
    <s v="Menn"/>
    <x v="1"/>
    <x v="1"/>
    <x v="7"/>
    <x v="39"/>
  </r>
  <r>
    <x v="4"/>
    <s v="05"/>
    <x v="4"/>
    <x v="74"/>
    <s v="0521"/>
    <s v="Øyer"/>
    <s v="1"/>
    <s v="Menn"/>
    <x v="2"/>
    <x v="2"/>
    <x v="7"/>
    <x v="55"/>
  </r>
  <r>
    <x v="4"/>
    <s v="05"/>
    <x v="4"/>
    <x v="74"/>
    <s v="0521"/>
    <s v="Øyer"/>
    <s v="1"/>
    <s v="Menn"/>
    <x v="3"/>
    <x v="3"/>
    <x v="7"/>
    <x v="73"/>
  </r>
  <r>
    <x v="4"/>
    <s v="05"/>
    <x v="4"/>
    <x v="74"/>
    <s v="0521"/>
    <s v="Øyer"/>
    <s v="1"/>
    <s v="Menn"/>
    <x v="4"/>
    <x v="4"/>
    <x v="7"/>
    <x v="27"/>
  </r>
  <r>
    <x v="4"/>
    <s v="05"/>
    <x v="4"/>
    <x v="74"/>
    <s v="0521"/>
    <s v="Øyer"/>
    <s v="1"/>
    <s v="Menn"/>
    <x v="5"/>
    <x v="5"/>
    <x v="7"/>
    <x v="24"/>
  </r>
  <r>
    <x v="4"/>
    <s v="05"/>
    <x v="4"/>
    <x v="75"/>
    <s v="0522"/>
    <s v="Gausdal"/>
    <s v="2"/>
    <s v="Kvinner"/>
    <x v="0"/>
    <x v="0"/>
    <x v="0"/>
    <x v="4"/>
  </r>
  <r>
    <x v="4"/>
    <s v="05"/>
    <x v="4"/>
    <x v="75"/>
    <s v="0522"/>
    <s v="Gausdal"/>
    <s v="2"/>
    <s v="Kvinner"/>
    <x v="1"/>
    <x v="1"/>
    <x v="0"/>
    <x v="21"/>
  </r>
  <r>
    <x v="4"/>
    <s v="05"/>
    <x v="4"/>
    <x v="75"/>
    <s v="0522"/>
    <s v="Gausdal"/>
    <s v="2"/>
    <s v="Kvinner"/>
    <x v="2"/>
    <x v="2"/>
    <x v="0"/>
    <x v="14"/>
  </r>
  <r>
    <x v="4"/>
    <s v="05"/>
    <x v="4"/>
    <x v="75"/>
    <s v="0522"/>
    <s v="Gausdal"/>
    <s v="2"/>
    <s v="Kvinner"/>
    <x v="3"/>
    <x v="3"/>
    <x v="0"/>
    <x v="50"/>
  </r>
  <r>
    <x v="4"/>
    <s v="05"/>
    <x v="4"/>
    <x v="75"/>
    <s v="0522"/>
    <s v="Gausdal"/>
    <s v="2"/>
    <s v="Kvinner"/>
    <x v="4"/>
    <x v="4"/>
    <x v="0"/>
    <x v="56"/>
  </r>
  <r>
    <x v="4"/>
    <s v="05"/>
    <x v="4"/>
    <x v="75"/>
    <s v="0522"/>
    <s v="Gausdal"/>
    <s v="2"/>
    <s v="Kvinner"/>
    <x v="5"/>
    <x v="5"/>
    <x v="0"/>
    <x v="20"/>
  </r>
  <r>
    <x v="4"/>
    <s v="05"/>
    <x v="4"/>
    <x v="75"/>
    <s v="0522"/>
    <s v="Gausdal"/>
    <s v="1"/>
    <s v="Menn"/>
    <x v="0"/>
    <x v="0"/>
    <x v="0"/>
    <x v="46"/>
  </r>
  <r>
    <x v="4"/>
    <s v="05"/>
    <x v="4"/>
    <x v="75"/>
    <s v="0522"/>
    <s v="Gausdal"/>
    <s v="1"/>
    <s v="Menn"/>
    <x v="1"/>
    <x v="1"/>
    <x v="0"/>
    <x v="14"/>
  </r>
  <r>
    <x v="4"/>
    <s v="05"/>
    <x v="4"/>
    <x v="75"/>
    <s v="0522"/>
    <s v="Gausdal"/>
    <s v="1"/>
    <s v="Menn"/>
    <x v="2"/>
    <x v="2"/>
    <x v="0"/>
    <x v="9"/>
  </r>
  <r>
    <x v="4"/>
    <s v="05"/>
    <x v="4"/>
    <x v="75"/>
    <s v="0522"/>
    <s v="Gausdal"/>
    <s v="1"/>
    <s v="Menn"/>
    <x v="3"/>
    <x v="3"/>
    <x v="0"/>
    <x v="101"/>
  </r>
  <r>
    <x v="4"/>
    <s v="05"/>
    <x v="4"/>
    <x v="75"/>
    <s v="0522"/>
    <s v="Gausdal"/>
    <s v="1"/>
    <s v="Menn"/>
    <x v="4"/>
    <x v="4"/>
    <x v="0"/>
    <x v="83"/>
  </r>
  <r>
    <x v="4"/>
    <s v="05"/>
    <x v="4"/>
    <x v="75"/>
    <s v="0522"/>
    <s v="Gausdal"/>
    <s v="1"/>
    <s v="Menn"/>
    <x v="5"/>
    <x v="5"/>
    <x v="0"/>
    <x v="33"/>
  </r>
  <r>
    <x v="4"/>
    <s v="05"/>
    <x v="4"/>
    <x v="75"/>
    <s v="0522"/>
    <s v="Gausdal"/>
    <s v="2"/>
    <s v="Kvinner"/>
    <x v="0"/>
    <x v="0"/>
    <x v="1"/>
    <x v="15"/>
  </r>
  <r>
    <x v="4"/>
    <s v="05"/>
    <x v="4"/>
    <x v="75"/>
    <s v="0522"/>
    <s v="Gausdal"/>
    <s v="2"/>
    <s v="Kvinner"/>
    <x v="1"/>
    <x v="1"/>
    <x v="1"/>
    <x v="5"/>
  </r>
  <r>
    <x v="4"/>
    <s v="05"/>
    <x v="4"/>
    <x v="75"/>
    <s v="0522"/>
    <s v="Gausdal"/>
    <s v="2"/>
    <s v="Kvinner"/>
    <x v="2"/>
    <x v="2"/>
    <x v="1"/>
    <x v="4"/>
  </r>
  <r>
    <x v="4"/>
    <s v="05"/>
    <x v="4"/>
    <x v="75"/>
    <s v="0522"/>
    <s v="Gausdal"/>
    <s v="2"/>
    <s v="Kvinner"/>
    <x v="3"/>
    <x v="3"/>
    <x v="1"/>
    <x v="25"/>
  </r>
  <r>
    <x v="4"/>
    <s v="05"/>
    <x v="4"/>
    <x v="75"/>
    <s v="0522"/>
    <s v="Gausdal"/>
    <s v="2"/>
    <s v="Kvinner"/>
    <x v="4"/>
    <x v="4"/>
    <x v="1"/>
    <x v="24"/>
  </r>
  <r>
    <x v="4"/>
    <s v="05"/>
    <x v="4"/>
    <x v="75"/>
    <s v="0522"/>
    <s v="Gausdal"/>
    <s v="2"/>
    <s v="Kvinner"/>
    <x v="5"/>
    <x v="5"/>
    <x v="1"/>
    <x v="21"/>
  </r>
  <r>
    <x v="4"/>
    <s v="05"/>
    <x v="4"/>
    <x v="75"/>
    <s v="0522"/>
    <s v="Gausdal"/>
    <s v="1"/>
    <s v="Menn"/>
    <x v="0"/>
    <x v="0"/>
    <x v="1"/>
    <x v="63"/>
  </r>
  <r>
    <x v="4"/>
    <s v="05"/>
    <x v="4"/>
    <x v="75"/>
    <s v="0522"/>
    <s v="Gausdal"/>
    <s v="1"/>
    <s v="Menn"/>
    <x v="1"/>
    <x v="1"/>
    <x v="1"/>
    <x v="4"/>
  </r>
  <r>
    <x v="4"/>
    <s v="05"/>
    <x v="4"/>
    <x v="75"/>
    <s v="0522"/>
    <s v="Gausdal"/>
    <s v="1"/>
    <s v="Menn"/>
    <x v="2"/>
    <x v="2"/>
    <x v="1"/>
    <x v="59"/>
  </r>
  <r>
    <x v="4"/>
    <s v="05"/>
    <x v="4"/>
    <x v="75"/>
    <s v="0522"/>
    <s v="Gausdal"/>
    <s v="1"/>
    <s v="Menn"/>
    <x v="3"/>
    <x v="3"/>
    <x v="1"/>
    <x v="101"/>
  </r>
  <r>
    <x v="4"/>
    <s v="05"/>
    <x v="4"/>
    <x v="75"/>
    <s v="0522"/>
    <s v="Gausdal"/>
    <s v="1"/>
    <s v="Menn"/>
    <x v="4"/>
    <x v="4"/>
    <x v="1"/>
    <x v="52"/>
  </r>
  <r>
    <x v="4"/>
    <s v="05"/>
    <x v="4"/>
    <x v="75"/>
    <s v="0522"/>
    <s v="Gausdal"/>
    <s v="1"/>
    <s v="Menn"/>
    <x v="5"/>
    <x v="5"/>
    <x v="1"/>
    <x v="34"/>
  </r>
  <r>
    <x v="4"/>
    <s v="05"/>
    <x v="4"/>
    <x v="75"/>
    <s v="0522"/>
    <s v="Gausdal"/>
    <s v="2"/>
    <s v="Kvinner"/>
    <x v="0"/>
    <x v="0"/>
    <x v="2"/>
    <x v="21"/>
  </r>
  <r>
    <x v="4"/>
    <s v="05"/>
    <x v="4"/>
    <x v="75"/>
    <s v="0522"/>
    <s v="Gausdal"/>
    <s v="2"/>
    <s v="Kvinner"/>
    <x v="1"/>
    <x v="1"/>
    <x v="2"/>
    <x v="15"/>
  </r>
  <r>
    <x v="4"/>
    <s v="05"/>
    <x v="4"/>
    <x v="75"/>
    <s v="0522"/>
    <s v="Gausdal"/>
    <s v="2"/>
    <s v="Kvinner"/>
    <x v="2"/>
    <x v="2"/>
    <x v="2"/>
    <x v="2"/>
  </r>
  <r>
    <x v="4"/>
    <s v="05"/>
    <x v="4"/>
    <x v="75"/>
    <s v="0522"/>
    <s v="Gausdal"/>
    <s v="2"/>
    <s v="Kvinner"/>
    <x v="3"/>
    <x v="3"/>
    <x v="2"/>
    <x v="10"/>
  </r>
  <r>
    <x v="4"/>
    <s v="05"/>
    <x v="4"/>
    <x v="75"/>
    <s v="0522"/>
    <s v="Gausdal"/>
    <s v="2"/>
    <s v="Kvinner"/>
    <x v="4"/>
    <x v="4"/>
    <x v="2"/>
    <x v="24"/>
  </r>
  <r>
    <x v="4"/>
    <s v="05"/>
    <x v="4"/>
    <x v="75"/>
    <s v="0522"/>
    <s v="Gausdal"/>
    <s v="2"/>
    <s v="Kvinner"/>
    <x v="5"/>
    <x v="5"/>
    <x v="2"/>
    <x v="2"/>
  </r>
  <r>
    <x v="4"/>
    <s v="05"/>
    <x v="4"/>
    <x v="75"/>
    <s v="0522"/>
    <s v="Gausdal"/>
    <s v="1"/>
    <s v="Menn"/>
    <x v="0"/>
    <x v="0"/>
    <x v="2"/>
    <x v="50"/>
  </r>
  <r>
    <x v="4"/>
    <s v="05"/>
    <x v="4"/>
    <x v="75"/>
    <s v="0522"/>
    <s v="Gausdal"/>
    <s v="1"/>
    <s v="Menn"/>
    <x v="1"/>
    <x v="1"/>
    <x v="2"/>
    <x v="20"/>
  </r>
  <r>
    <x v="4"/>
    <s v="05"/>
    <x v="4"/>
    <x v="75"/>
    <s v="0522"/>
    <s v="Gausdal"/>
    <s v="1"/>
    <s v="Menn"/>
    <x v="2"/>
    <x v="2"/>
    <x v="2"/>
    <x v="95"/>
  </r>
  <r>
    <x v="4"/>
    <s v="05"/>
    <x v="4"/>
    <x v="75"/>
    <s v="0522"/>
    <s v="Gausdal"/>
    <s v="1"/>
    <s v="Menn"/>
    <x v="3"/>
    <x v="3"/>
    <x v="2"/>
    <x v="94"/>
  </r>
  <r>
    <x v="4"/>
    <s v="05"/>
    <x v="4"/>
    <x v="75"/>
    <s v="0522"/>
    <s v="Gausdal"/>
    <s v="1"/>
    <s v="Menn"/>
    <x v="4"/>
    <x v="4"/>
    <x v="2"/>
    <x v="78"/>
  </r>
  <r>
    <x v="4"/>
    <s v="05"/>
    <x v="4"/>
    <x v="75"/>
    <s v="0522"/>
    <s v="Gausdal"/>
    <s v="1"/>
    <s v="Menn"/>
    <x v="5"/>
    <x v="5"/>
    <x v="2"/>
    <x v="50"/>
  </r>
  <r>
    <x v="4"/>
    <s v="05"/>
    <x v="4"/>
    <x v="75"/>
    <s v="0522"/>
    <s v="Gausdal"/>
    <s v="2"/>
    <s v="Kvinner"/>
    <x v="0"/>
    <x v="0"/>
    <x v="3"/>
    <x v="7"/>
  </r>
  <r>
    <x v="4"/>
    <s v="05"/>
    <x v="4"/>
    <x v="75"/>
    <s v="0522"/>
    <s v="Gausdal"/>
    <s v="2"/>
    <s v="Kvinner"/>
    <x v="1"/>
    <x v="1"/>
    <x v="3"/>
    <x v="13"/>
  </r>
  <r>
    <x v="4"/>
    <s v="05"/>
    <x v="4"/>
    <x v="75"/>
    <s v="0522"/>
    <s v="Gausdal"/>
    <s v="2"/>
    <s v="Kvinner"/>
    <x v="2"/>
    <x v="2"/>
    <x v="3"/>
    <x v="36"/>
  </r>
  <r>
    <x v="4"/>
    <s v="05"/>
    <x v="4"/>
    <x v="75"/>
    <s v="0522"/>
    <s v="Gausdal"/>
    <s v="2"/>
    <s v="Kvinner"/>
    <x v="3"/>
    <x v="3"/>
    <x v="3"/>
    <x v="33"/>
  </r>
  <r>
    <x v="4"/>
    <s v="05"/>
    <x v="4"/>
    <x v="75"/>
    <s v="0522"/>
    <s v="Gausdal"/>
    <s v="2"/>
    <s v="Kvinner"/>
    <x v="4"/>
    <x v="4"/>
    <x v="3"/>
    <x v="56"/>
  </r>
  <r>
    <x v="4"/>
    <s v="05"/>
    <x v="4"/>
    <x v="75"/>
    <s v="0522"/>
    <s v="Gausdal"/>
    <s v="2"/>
    <s v="Kvinner"/>
    <x v="5"/>
    <x v="5"/>
    <x v="3"/>
    <x v="7"/>
  </r>
  <r>
    <x v="4"/>
    <s v="05"/>
    <x v="4"/>
    <x v="75"/>
    <s v="0522"/>
    <s v="Gausdal"/>
    <s v="1"/>
    <s v="Menn"/>
    <x v="0"/>
    <x v="0"/>
    <x v="3"/>
    <x v="38"/>
  </r>
  <r>
    <x v="4"/>
    <s v="05"/>
    <x v="4"/>
    <x v="75"/>
    <s v="0522"/>
    <s v="Gausdal"/>
    <s v="1"/>
    <s v="Menn"/>
    <x v="1"/>
    <x v="1"/>
    <x v="3"/>
    <x v="14"/>
  </r>
  <r>
    <x v="4"/>
    <s v="05"/>
    <x v="4"/>
    <x v="75"/>
    <s v="0522"/>
    <s v="Gausdal"/>
    <s v="1"/>
    <s v="Menn"/>
    <x v="2"/>
    <x v="2"/>
    <x v="3"/>
    <x v="59"/>
  </r>
  <r>
    <x v="4"/>
    <s v="05"/>
    <x v="4"/>
    <x v="75"/>
    <s v="0522"/>
    <s v="Gausdal"/>
    <s v="1"/>
    <s v="Menn"/>
    <x v="3"/>
    <x v="3"/>
    <x v="3"/>
    <x v="79"/>
  </r>
  <r>
    <x v="4"/>
    <s v="05"/>
    <x v="4"/>
    <x v="75"/>
    <s v="0522"/>
    <s v="Gausdal"/>
    <s v="1"/>
    <s v="Menn"/>
    <x v="4"/>
    <x v="4"/>
    <x v="3"/>
    <x v="52"/>
  </r>
  <r>
    <x v="4"/>
    <s v="05"/>
    <x v="4"/>
    <x v="75"/>
    <s v="0522"/>
    <s v="Gausdal"/>
    <s v="1"/>
    <s v="Menn"/>
    <x v="5"/>
    <x v="5"/>
    <x v="3"/>
    <x v="8"/>
  </r>
  <r>
    <x v="4"/>
    <s v="05"/>
    <x v="4"/>
    <x v="75"/>
    <s v="0522"/>
    <s v="Gausdal"/>
    <s v="2"/>
    <s v="Kvinner"/>
    <x v="0"/>
    <x v="0"/>
    <x v="4"/>
    <x v="5"/>
  </r>
  <r>
    <x v="4"/>
    <s v="05"/>
    <x v="4"/>
    <x v="75"/>
    <s v="0522"/>
    <s v="Gausdal"/>
    <s v="2"/>
    <s v="Kvinner"/>
    <x v="1"/>
    <x v="1"/>
    <x v="4"/>
    <x v="12"/>
  </r>
  <r>
    <x v="4"/>
    <s v="05"/>
    <x v="4"/>
    <x v="75"/>
    <s v="0522"/>
    <s v="Gausdal"/>
    <s v="2"/>
    <s v="Kvinner"/>
    <x v="2"/>
    <x v="2"/>
    <x v="4"/>
    <x v="6"/>
  </r>
  <r>
    <x v="4"/>
    <s v="05"/>
    <x v="4"/>
    <x v="75"/>
    <s v="0522"/>
    <s v="Gausdal"/>
    <s v="2"/>
    <s v="Kvinner"/>
    <x v="3"/>
    <x v="3"/>
    <x v="4"/>
    <x v="56"/>
  </r>
  <r>
    <x v="4"/>
    <s v="05"/>
    <x v="4"/>
    <x v="75"/>
    <s v="0522"/>
    <s v="Gausdal"/>
    <s v="2"/>
    <s v="Kvinner"/>
    <x v="4"/>
    <x v="4"/>
    <x v="4"/>
    <x v="24"/>
  </r>
  <r>
    <x v="4"/>
    <s v="05"/>
    <x v="4"/>
    <x v="75"/>
    <s v="0522"/>
    <s v="Gausdal"/>
    <s v="2"/>
    <s v="Kvinner"/>
    <x v="5"/>
    <x v="5"/>
    <x v="4"/>
    <x v="6"/>
  </r>
  <r>
    <x v="4"/>
    <s v="05"/>
    <x v="4"/>
    <x v="75"/>
    <s v="0522"/>
    <s v="Gausdal"/>
    <s v="1"/>
    <s v="Menn"/>
    <x v="0"/>
    <x v="0"/>
    <x v="4"/>
    <x v="63"/>
  </r>
  <r>
    <x v="4"/>
    <s v="05"/>
    <x v="4"/>
    <x v="75"/>
    <s v="0522"/>
    <s v="Gausdal"/>
    <s v="1"/>
    <s v="Menn"/>
    <x v="1"/>
    <x v="1"/>
    <x v="4"/>
    <x v="15"/>
  </r>
  <r>
    <x v="4"/>
    <s v="05"/>
    <x v="4"/>
    <x v="75"/>
    <s v="0522"/>
    <s v="Gausdal"/>
    <s v="1"/>
    <s v="Menn"/>
    <x v="2"/>
    <x v="2"/>
    <x v="4"/>
    <x v="29"/>
  </r>
  <r>
    <x v="4"/>
    <s v="05"/>
    <x v="4"/>
    <x v="75"/>
    <s v="0522"/>
    <s v="Gausdal"/>
    <s v="1"/>
    <s v="Menn"/>
    <x v="3"/>
    <x v="3"/>
    <x v="4"/>
    <x v="49"/>
  </r>
  <r>
    <x v="4"/>
    <s v="05"/>
    <x v="4"/>
    <x v="75"/>
    <s v="0522"/>
    <s v="Gausdal"/>
    <s v="1"/>
    <s v="Menn"/>
    <x v="4"/>
    <x v="4"/>
    <x v="4"/>
    <x v="47"/>
  </r>
  <r>
    <x v="4"/>
    <s v="05"/>
    <x v="4"/>
    <x v="75"/>
    <s v="0522"/>
    <s v="Gausdal"/>
    <s v="1"/>
    <s v="Menn"/>
    <x v="5"/>
    <x v="5"/>
    <x v="4"/>
    <x v="60"/>
  </r>
  <r>
    <x v="4"/>
    <s v="05"/>
    <x v="4"/>
    <x v="75"/>
    <s v="0522"/>
    <s v="Gausdal"/>
    <s v="2"/>
    <s v="Kvinner"/>
    <x v="0"/>
    <x v="0"/>
    <x v="5"/>
    <x v="5"/>
  </r>
  <r>
    <x v="4"/>
    <s v="05"/>
    <x v="4"/>
    <x v="75"/>
    <s v="0522"/>
    <s v="Gausdal"/>
    <s v="2"/>
    <s v="Kvinner"/>
    <x v="1"/>
    <x v="1"/>
    <x v="5"/>
    <x v="13"/>
  </r>
  <r>
    <x v="4"/>
    <s v="05"/>
    <x v="4"/>
    <x v="75"/>
    <s v="0522"/>
    <s v="Gausdal"/>
    <s v="2"/>
    <s v="Kvinner"/>
    <x v="2"/>
    <x v="2"/>
    <x v="5"/>
    <x v="21"/>
  </r>
  <r>
    <x v="4"/>
    <s v="05"/>
    <x v="4"/>
    <x v="75"/>
    <s v="0522"/>
    <s v="Gausdal"/>
    <s v="2"/>
    <s v="Kvinner"/>
    <x v="3"/>
    <x v="3"/>
    <x v="5"/>
    <x v="11"/>
  </r>
  <r>
    <x v="4"/>
    <s v="05"/>
    <x v="4"/>
    <x v="75"/>
    <s v="0522"/>
    <s v="Gausdal"/>
    <s v="2"/>
    <s v="Kvinner"/>
    <x v="4"/>
    <x v="4"/>
    <x v="5"/>
    <x v="55"/>
  </r>
  <r>
    <x v="4"/>
    <s v="05"/>
    <x v="4"/>
    <x v="75"/>
    <s v="0522"/>
    <s v="Gausdal"/>
    <s v="2"/>
    <s v="Kvinner"/>
    <x v="5"/>
    <x v="5"/>
    <x v="5"/>
    <x v="36"/>
  </r>
  <r>
    <x v="4"/>
    <s v="05"/>
    <x v="4"/>
    <x v="75"/>
    <s v="0522"/>
    <s v="Gausdal"/>
    <s v="1"/>
    <s v="Menn"/>
    <x v="0"/>
    <x v="0"/>
    <x v="5"/>
    <x v="55"/>
  </r>
  <r>
    <x v="4"/>
    <s v="05"/>
    <x v="4"/>
    <x v="75"/>
    <s v="0522"/>
    <s v="Gausdal"/>
    <s v="1"/>
    <s v="Menn"/>
    <x v="1"/>
    <x v="1"/>
    <x v="5"/>
    <x v="15"/>
  </r>
  <r>
    <x v="4"/>
    <s v="05"/>
    <x v="4"/>
    <x v="75"/>
    <s v="0522"/>
    <s v="Gausdal"/>
    <s v="1"/>
    <s v="Menn"/>
    <x v="2"/>
    <x v="2"/>
    <x v="5"/>
    <x v="62"/>
  </r>
  <r>
    <x v="4"/>
    <s v="05"/>
    <x v="4"/>
    <x v="75"/>
    <s v="0522"/>
    <s v="Gausdal"/>
    <s v="1"/>
    <s v="Menn"/>
    <x v="3"/>
    <x v="3"/>
    <x v="5"/>
    <x v="54"/>
  </r>
  <r>
    <x v="4"/>
    <s v="05"/>
    <x v="4"/>
    <x v="75"/>
    <s v="0522"/>
    <s v="Gausdal"/>
    <s v="1"/>
    <s v="Menn"/>
    <x v="4"/>
    <x v="4"/>
    <x v="5"/>
    <x v="69"/>
  </r>
  <r>
    <x v="4"/>
    <s v="05"/>
    <x v="4"/>
    <x v="75"/>
    <s v="0522"/>
    <s v="Gausdal"/>
    <s v="1"/>
    <s v="Menn"/>
    <x v="5"/>
    <x v="5"/>
    <x v="5"/>
    <x v="31"/>
  </r>
  <r>
    <x v="4"/>
    <s v="05"/>
    <x v="4"/>
    <x v="75"/>
    <s v="0522"/>
    <s v="Gausdal"/>
    <s v="2"/>
    <s v="Kvinner"/>
    <x v="0"/>
    <x v="0"/>
    <x v="6"/>
    <x v="6"/>
  </r>
  <r>
    <x v="4"/>
    <s v="05"/>
    <x v="4"/>
    <x v="75"/>
    <s v="0522"/>
    <s v="Gausdal"/>
    <s v="2"/>
    <s v="Kvinner"/>
    <x v="1"/>
    <x v="1"/>
    <x v="6"/>
    <x v="0"/>
  </r>
  <r>
    <x v="4"/>
    <s v="05"/>
    <x v="4"/>
    <x v="75"/>
    <s v="0522"/>
    <s v="Gausdal"/>
    <s v="2"/>
    <s v="Kvinner"/>
    <x v="2"/>
    <x v="2"/>
    <x v="6"/>
    <x v="21"/>
  </r>
  <r>
    <x v="4"/>
    <s v="05"/>
    <x v="4"/>
    <x v="75"/>
    <s v="0522"/>
    <s v="Gausdal"/>
    <s v="2"/>
    <s v="Kvinner"/>
    <x v="3"/>
    <x v="3"/>
    <x v="6"/>
    <x v="46"/>
  </r>
  <r>
    <x v="4"/>
    <s v="05"/>
    <x v="4"/>
    <x v="75"/>
    <s v="0522"/>
    <s v="Gausdal"/>
    <s v="2"/>
    <s v="Kvinner"/>
    <x v="4"/>
    <x v="4"/>
    <x v="6"/>
    <x v="11"/>
  </r>
  <r>
    <x v="4"/>
    <s v="05"/>
    <x v="4"/>
    <x v="75"/>
    <s v="0522"/>
    <s v="Gausdal"/>
    <s v="2"/>
    <s v="Kvinner"/>
    <x v="5"/>
    <x v="5"/>
    <x v="6"/>
    <x v="15"/>
  </r>
  <r>
    <x v="4"/>
    <s v="05"/>
    <x v="4"/>
    <x v="75"/>
    <s v="0522"/>
    <s v="Gausdal"/>
    <s v="1"/>
    <s v="Menn"/>
    <x v="0"/>
    <x v="0"/>
    <x v="6"/>
    <x v="63"/>
  </r>
  <r>
    <x v="4"/>
    <s v="05"/>
    <x v="4"/>
    <x v="75"/>
    <s v="0522"/>
    <s v="Gausdal"/>
    <s v="1"/>
    <s v="Menn"/>
    <x v="1"/>
    <x v="1"/>
    <x v="6"/>
    <x v="4"/>
  </r>
  <r>
    <x v="4"/>
    <s v="05"/>
    <x v="4"/>
    <x v="75"/>
    <s v="0522"/>
    <s v="Gausdal"/>
    <s v="1"/>
    <s v="Menn"/>
    <x v="2"/>
    <x v="2"/>
    <x v="6"/>
    <x v="61"/>
  </r>
  <r>
    <x v="4"/>
    <s v="05"/>
    <x v="4"/>
    <x v="75"/>
    <s v="0522"/>
    <s v="Gausdal"/>
    <s v="1"/>
    <s v="Menn"/>
    <x v="3"/>
    <x v="3"/>
    <x v="6"/>
    <x v="91"/>
  </r>
  <r>
    <x v="4"/>
    <s v="05"/>
    <x v="4"/>
    <x v="75"/>
    <s v="0522"/>
    <s v="Gausdal"/>
    <s v="1"/>
    <s v="Menn"/>
    <x v="4"/>
    <x v="4"/>
    <x v="6"/>
    <x v="57"/>
  </r>
  <r>
    <x v="4"/>
    <s v="05"/>
    <x v="4"/>
    <x v="75"/>
    <s v="0522"/>
    <s v="Gausdal"/>
    <s v="1"/>
    <s v="Menn"/>
    <x v="5"/>
    <x v="5"/>
    <x v="6"/>
    <x v="58"/>
  </r>
  <r>
    <x v="4"/>
    <s v="05"/>
    <x v="4"/>
    <x v="75"/>
    <s v="0522"/>
    <s v="Gausdal"/>
    <s v="2"/>
    <s v="Kvinner"/>
    <x v="0"/>
    <x v="0"/>
    <x v="7"/>
    <x v="7"/>
  </r>
  <r>
    <x v="4"/>
    <s v="05"/>
    <x v="4"/>
    <x v="75"/>
    <s v="0522"/>
    <s v="Gausdal"/>
    <s v="2"/>
    <s v="Kvinner"/>
    <x v="1"/>
    <x v="1"/>
    <x v="7"/>
    <x v="7"/>
  </r>
  <r>
    <x v="4"/>
    <s v="05"/>
    <x v="4"/>
    <x v="75"/>
    <s v="0522"/>
    <s v="Gausdal"/>
    <s v="2"/>
    <s v="Kvinner"/>
    <x v="2"/>
    <x v="2"/>
    <x v="7"/>
    <x v="5"/>
  </r>
  <r>
    <x v="4"/>
    <s v="05"/>
    <x v="4"/>
    <x v="75"/>
    <s v="0522"/>
    <s v="Gausdal"/>
    <s v="2"/>
    <s v="Kvinner"/>
    <x v="3"/>
    <x v="3"/>
    <x v="7"/>
    <x v="56"/>
  </r>
  <r>
    <x v="4"/>
    <s v="05"/>
    <x v="4"/>
    <x v="75"/>
    <s v="0522"/>
    <s v="Gausdal"/>
    <s v="2"/>
    <s v="Kvinner"/>
    <x v="4"/>
    <x v="4"/>
    <x v="7"/>
    <x v="24"/>
  </r>
  <r>
    <x v="4"/>
    <s v="05"/>
    <x v="4"/>
    <x v="75"/>
    <s v="0522"/>
    <s v="Gausdal"/>
    <s v="2"/>
    <s v="Kvinner"/>
    <x v="5"/>
    <x v="5"/>
    <x v="7"/>
    <x v="15"/>
  </r>
  <r>
    <x v="4"/>
    <s v="05"/>
    <x v="4"/>
    <x v="75"/>
    <s v="0522"/>
    <s v="Gausdal"/>
    <s v="1"/>
    <s v="Menn"/>
    <x v="0"/>
    <x v="0"/>
    <x v="7"/>
    <x v="56"/>
  </r>
  <r>
    <x v="4"/>
    <s v="05"/>
    <x v="4"/>
    <x v="75"/>
    <s v="0522"/>
    <s v="Gausdal"/>
    <s v="1"/>
    <s v="Menn"/>
    <x v="1"/>
    <x v="1"/>
    <x v="7"/>
    <x v="36"/>
  </r>
  <r>
    <x v="4"/>
    <s v="05"/>
    <x v="4"/>
    <x v="75"/>
    <s v="0522"/>
    <s v="Gausdal"/>
    <s v="1"/>
    <s v="Menn"/>
    <x v="2"/>
    <x v="2"/>
    <x v="7"/>
    <x v="50"/>
  </r>
  <r>
    <x v="4"/>
    <s v="05"/>
    <x v="4"/>
    <x v="75"/>
    <s v="0522"/>
    <s v="Gausdal"/>
    <s v="1"/>
    <s v="Menn"/>
    <x v="3"/>
    <x v="3"/>
    <x v="7"/>
    <x v="57"/>
  </r>
  <r>
    <x v="4"/>
    <s v="05"/>
    <x v="4"/>
    <x v="75"/>
    <s v="0522"/>
    <s v="Gausdal"/>
    <s v="1"/>
    <s v="Menn"/>
    <x v="4"/>
    <x v="4"/>
    <x v="7"/>
    <x v="57"/>
  </r>
  <r>
    <x v="4"/>
    <s v="05"/>
    <x v="4"/>
    <x v="75"/>
    <s v="0522"/>
    <s v="Gausdal"/>
    <s v="1"/>
    <s v="Menn"/>
    <x v="5"/>
    <x v="5"/>
    <x v="7"/>
    <x v="28"/>
  </r>
  <r>
    <x v="4"/>
    <s v="05"/>
    <x v="4"/>
    <x v="76"/>
    <s v="0528"/>
    <s v="Østre Toten"/>
    <s v="2"/>
    <s v="Kvinner"/>
    <x v="0"/>
    <x v="0"/>
    <x v="0"/>
    <x v="40"/>
  </r>
  <r>
    <x v="4"/>
    <s v="05"/>
    <x v="4"/>
    <x v="76"/>
    <s v="0528"/>
    <s v="Østre Toten"/>
    <s v="2"/>
    <s v="Kvinner"/>
    <x v="1"/>
    <x v="1"/>
    <x v="0"/>
    <x v="0"/>
  </r>
  <r>
    <x v="4"/>
    <s v="05"/>
    <x v="4"/>
    <x v="76"/>
    <s v="0528"/>
    <s v="Østre Toten"/>
    <s v="2"/>
    <s v="Kvinner"/>
    <x v="2"/>
    <x v="2"/>
    <x v="0"/>
    <x v="73"/>
  </r>
  <r>
    <x v="4"/>
    <s v="05"/>
    <x v="4"/>
    <x v="76"/>
    <s v="0528"/>
    <s v="Østre Toten"/>
    <s v="2"/>
    <s v="Kvinner"/>
    <x v="3"/>
    <x v="3"/>
    <x v="0"/>
    <x v="25"/>
  </r>
  <r>
    <x v="4"/>
    <s v="05"/>
    <x v="4"/>
    <x v="76"/>
    <s v="0528"/>
    <s v="Østre Toten"/>
    <s v="2"/>
    <s v="Kvinner"/>
    <x v="4"/>
    <x v="4"/>
    <x v="0"/>
    <x v="38"/>
  </r>
  <r>
    <x v="4"/>
    <s v="05"/>
    <x v="4"/>
    <x v="76"/>
    <s v="0528"/>
    <s v="Østre Toten"/>
    <s v="2"/>
    <s v="Kvinner"/>
    <x v="5"/>
    <x v="5"/>
    <x v="0"/>
    <x v="14"/>
  </r>
  <r>
    <x v="4"/>
    <s v="05"/>
    <x v="4"/>
    <x v="76"/>
    <s v="0528"/>
    <s v="Østre Toten"/>
    <s v="1"/>
    <s v="Menn"/>
    <x v="0"/>
    <x v="0"/>
    <x v="0"/>
    <x v="40"/>
  </r>
  <r>
    <x v="4"/>
    <s v="05"/>
    <x v="4"/>
    <x v="76"/>
    <s v="0528"/>
    <s v="Østre Toten"/>
    <s v="1"/>
    <s v="Menn"/>
    <x v="1"/>
    <x v="1"/>
    <x v="0"/>
    <x v="24"/>
  </r>
  <r>
    <x v="4"/>
    <s v="05"/>
    <x v="4"/>
    <x v="76"/>
    <s v="0528"/>
    <s v="Østre Toten"/>
    <s v="1"/>
    <s v="Menn"/>
    <x v="2"/>
    <x v="2"/>
    <x v="0"/>
    <x v="57"/>
  </r>
  <r>
    <x v="4"/>
    <s v="05"/>
    <x v="4"/>
    <x v="76"/>
    <s v="0528"/>
    <s v="Østre Toten"/>
    <s v="1"/>
    <s v="Menn"/>
    <x v="3"/>
    <x v="3"/>
    <x v="0"/>
    <x v="125"/>
  </r>
  <r>
    <x v="4"/>
    <s v="05"/>
    <x v="4"/>
    <x v="76"/>
    <s v="0528"/>
    <s v="Østre Toten"/>
    <s v="1"/>
    <s v="Menn"/>
    <x v="4"/>
    <x v="4"/>
    <x v="0"/>
    <x v="53"/>
  </r>
  <r>
    <x v="4"/>
    <s v="05"/>
    <x v="4"/>
    <x v="76"/>
    <s v="0528"/>
    <s v="Østre Toten"/>
    <s v="1"/>
    <s v="Menn"/>
    <x v="5"/>
    <x v="5"/>
    <x v="0"/>
    <x v="47"/>
  </r>
  <r>
    <x v="4"/>
    <s v="05"/>
    <x v="4"/>
    <x v="76"/>
    <s v="0528"/>
    <s v="Østre Toten"/>
    <s v="2"/>
    <s v="Kvinner"/>
    <x v="0"/>
    <x v="0"/>
    <x v="1"/>
    <x v="5"/>
  </r>
  <r>
    <x v="4"/>
    <s v="05"/>
    <x v="4"/>
    <x v="76"/>
    <s v="0528"/>
    <s v="Østre Toten"/>
    <s v="2"/>
    <s v="Kvinner"/>
    <x v="1"/>
    <x v="1"/>
    <x v="1"/>
    <x v="12"/>
  </r>
  <r>
    <x v="4"/>
    <s v="05"/>
    <x v="4"/>
    <x v="76"/>
    <s v="0528"/>
    <s v="Østre Toten"/>
    <s v="2"/>
    <s v="Kvinner"/>
    <x v="2"/>
    <x v="2"/>
    <x v="1"/>
    <x v="32"/>
  </r>
  <r>
    <x v="4"/>
    <s v="05"/>
    <x v="4"/>
    <x v="76"/>
    <s v="0528"/>
    <s v="Østre Toten"/>
    <s v="2"/>
    <s v="Kvinner"/>
    <x v="3"/>
    <x v="3"/>
    <x v="1"/>
    <x v="22"/>
  </r>
  <r>
    <x v="4"/>
    <s v="05"/>
    <x v="4"/>
    <x v="76"/>
    <s v="0528"/>
    <s v="Østre Toten"/>
    <s v="2"/>
    <s v="Kvinner"/>
    <x v="4"/>
    <x v="4"/>
    <x v="1"/>
    <x v="27"/>
  </r>
  <r>
    <x v="4"/>
    <s v="05"/>
    <x v="4"/>
    <x v="76"/>
    <s v="0528"/>
    <s v="Østre Toten"/>
    <s v="2"/>
    <s v="Kvinner"/>
    <x v="5"/>
    <x v="5"/>
    <x v="1"/>
    <x v="2"/>
  </r>
  <r>
    <x v="4"/>
    <s v="05"/>
    <x v="4"/>
    <x v="76"/>
    <s v="0528"/>
    <s v="Østre Toten"/>
    <s v="1"/>
    <s v="Menn"/>
    <x v="0"/>
    <x v="0"/>
    <x v="1"/>
    <x v="20"/>
  </r>
  <r>
    <x v="4"/>
    <s v="05"/>
    <x v="4"/>
    <x v="76"/>
    <s v="0528"/>
    <s v="Østre Toten"/>
    <s v="1"/>
    <s v="Menn"/>
    <x v="1"/>
    <x v="1"/>
    <x v="1"/>
    <x v="20"/>
  </r>
  <r>
    <x v="4"/>
    <s v="05"/>
    <x v="4"/>
    <x v="76"/>
    <s v="0528"/>
    <s v="Østre Toten"/>
    <s v="1"/>
    <s v="Menn"/>
    <x v="2"/>
    <x v="2"/>
    <x v="1"/>
    <x v="57"/>
  </r>
  <r>
    <x v="4"/>
    <s v="05"/>
    <x v="4"/>
    <x v="76"/>
    <s v="0528"/>
    <s v="Østre Toten"/>
    <s v="1"/>
    <s v="Menn"/>
    <x v="3"/>
    <x v="3"/>
    <x v="1"/>
    <x v="110"/>
  </r>
  <r>
    <x v="4"/>
    <s v="05"/>
    <x v="4"/>
    <x v="76"/>
    <s v="0528"/>
    <s v="Østre Toten"/>
    <s v="1"/>
    <s v="Menn"/>
    <x v="4"/>
    <x v="4"/>
    <x v="1"/>
    <x v="90"/>
  </r>
  <r>
    <x v="4"/>
    <s v="05"/>
    <x v="4"/>
    <x v="76"/>
    <s v="0528"/>
    <s v="Østre Toten"/>
    <s v="1"/>
    <s v="Menn"/>
    <x v="5"/>
    <x v="5"/>
    <x v="1"/>
    <x v="60"/>
  </r>
  <r>
    <x v="4"/>
    <s v="05"/>
    <x v="4"/>
    <x v="76"/>
    <s v="0528"/>
    <s v="Østre Toten"/>
    <s v="2"/>
    <s v="Kvinner"/>
    <x v="0"/>
    <x v="0"/>
    <x v="2"/>
    <x v="14"/>
  </r>
  <r>
    <x v="4"/>
    <s v="05"/>
    <x v="4"/>
    <x v="76"/>
    <s v="0528"/>
    <s v="Østre Toten"/>
    <s v="2"/>
    <s v="Kvinner"/>
    <x v="1"/>
    <x v="1"/>
    <x v="2"/>
    <x v="19"/>
  </r>
  <r>
    <x v="4"/>
    <s v="05"/>
    <x v="4"/>
    <x v="76"/>
    <s v="0528"/>
    <s v="Østre Toten"/>
    <s v="2"/>
    <s v="Kvinner"/>
    <x v="2"/>
    <x v="2"/>
    <x v="2"/>
    <x v="63"/>
  </r>
  <r>
    <x v="4"/>
    <s v="05"/>
    <x v="4"/>
    <x v="76"/>
    <s v="0528"/>
    <s v="Østre Toten"/>
    <s v="2"/>
    <s v="Kvinner"/>
    <x v="3"/>
    <x v="3"/>
    <x v="2"/>
    <x v="30"/>
  </r>
  <r>
    <x v="4"/>
    <s v="05"/>
    <x v="4"/>
    <x v="76"/>
    <s v="0528"/>
    <s v="Østre Toten"/>
    <s v="2"/>
    <s v="Kvinner"/>
    <x v="4"/>
    <x v="4"/>
    <x v="2"/>
    <x v="27"/>
  </r>
  <r>
    <x v="4"/>
    <s v="05"/>
    <x v="4"/>
    <x v="76"/>
    <s v="0528"/>
    <s v="Østre Toten"/>
    <s v="2"/>
    <s v="Kvinner"/>
    <x v="5"/>
    <x v="5"/>
    <x v="2"/>
    <x v="2"/>
  </r>
  <r>
    <x v="4"/>
    <s v="05"/>
    <x v="4"/>
    <x v="76"/>
    <s v="0528"/>
    <s v="Østre Toten"/>
    <s v="1"/>
    <s v="Menn"/>
    <x v="0"/>
    <x v="0"/>
    <x v="2"/>
    <x v="3"/>
  </r>
  <r>
    <x v="4"/>
    <s v="05"/>
    <x v="4"/>
    <x v="76"/>
    <s v="0528"/>
    <s v="Østre Toten"/>
    <s v="1"/>
    <s v="Menn"/>
    <x v="1"/>
    <x v="1"/>
    <x v="2"/>
    <x v="4"/>
  </r>
  <r>
    <x v="4"/>
    <s v="05"/>
    <x v="4"/>
    <x v="76"/>
    <s v="0528"/>
    <s v="Østre Toten"/>
    <s v="1"/>
    <s v="Menn"/>
    <x v="2"/>
    <x v="2"/>
    <x v="2"/>
    <x v="76"/>
  </r>
  <r>
    <x v="4"/>
    <s v="05"/>
    <x v="4"/>
    <x v="76"/>
    <s v="0528"/>
    <s v="Østre Toten"/>
    <s v="1"/>
    <s v="Menn"/>
    <x v="3"/>
    <x v="3"/>
    <x v="2"/>
    <x v="48"/>
  </r>
  <r>
    <x v="4"/>
    <s v="05"/>
    <x v="4"/>
    <x v="76"/>
    <s v="0528"/>
    <s v="Østre Toten"/>
    <s v="1"/>
    <s v="Menn"/>
    <x v="4"/>
    <x v="4"/>
    <x v="2"/>
    <x v="104"/>
  </r>
  <r>
    <x v="4"/>
    <s v="05"/>
    <x v="4"/>
    <x v="76"/>
    <s v="0528"/>
    <s v="Østre Toten"/>
    <s v="1"/>
    <s v="Menn"/>
    <x v="5"/>
    <x v="5"/>
    <x v="2"/>
    <x v="10"/>
  </r>
  <r>
    <x v="4"/>
    <s v="05"/>
    <x v="4"/>
    <x v="76"/>
    <s v="0528"/>
    <s v="Østre Toten"/>
    <s v="2"/>
    <s v="Kvinner"/>
    <x v="0"/>
    <x v="0"/>
    <x v="3"/>
    <x v="13"/>
  </r>
  <r>
    <x v="4"/>
    <s v="05"/>
    <x v="4"/>
    <x v="76"/>
    <s v="0528"/>
    <s v="Østre Toten"/>
    <s v="2"/>
    <s v="Kvinner"/>
    <x v="1"/>
    <x v="1"/>
    <x v="3"/>
    <x v="7"/>
  </r>
  <r>
    <x v="4"/>
    <s v="05"/>
    <x v="4"/>
    <x v="76"/>
    <s v="0528"/>
    <s v="Østre Toten"/>
    <s v="2"/>
    <s v="Kvinner"/>
    <x v="2"/>
    <x v="2"/>
    <x v="3"/>
    <x v="16"/>
  </r>
  <r>
    <x v="4"/>
    <s v="05"/>
    <x v="4"/>
    <x v="76"/>
    <s v="0528"/>
    <s v="Østre Toten"/>
    <s v="2"/>
    <s v="Kvinner"/>
    <x v="3"/>
    <x v="3"/>
    <x v="3"/>
    <x v="26"/>
  </r>
  <r>
    <x v="4"/>
    <s v="05"/>
    <x v="4"/>
    <x v="76"/>
    <s v="0528"/>
    <s v="Østre Toten"/>
    <s v="2"/>
    <s v="Kvinner"/>
    <x v="4"/>
    <x v="4"/>
    <x v="3"/>
    <x v="51"/>
  </r>
  <r>
    <x v="4"/>
    <s v="05"/>
    <x v="4"/>
    <x v="76"/>
    <s v="0528"/>
    <s v="Østre Toten"/>
    <s v="2"/>
    <s v="Kvinner"/>
    <x v="5"/>
    <x v="5"/>
    <x v="3"/>
    <x v="15"/>
  </r>
  <r>
    <x v="4"/>
    <s v="05"/>
    <x v="4"/>
    <x v="76"/>
    <s v="0528"/>
    <s v="Østre Toten"/>
    <s v="1"/>
    <s v="Menn"/>
    <x v="0"/>
    <x v="0"/>
    <x v="3"/>
    <x v="4"/>
  </r>
  <r>
    <x v="4"/>
    <s v="05"/>
    <x v="4"/>
    <x v="76"/>
    <s v="0528"/>
    <s v="Østre Toten"/>
    <s v="1"/>
    <s v="Menn"/>
    <x v="1"/>
    <x v="1"/>
    <x v="3"/>
    <x v="24"/>
  </r>
  <r>
    <x v="4"/>
    <s v="05"/>
    <x v="4"/>
    <x v="76"/>
    <s v="0528"/>
    <s v="Østre Toten"/>
    <s v="1"/>
    <s v="Menn"/>
    <x v="2"/>
    <x v="2"/>
    <x v="3"/>
    <x v="87"/>
  </r>
  <r>
    <x v="4"/>
    <s v="05"/>
    <x v="4"/>
    <x v="76"/>
    <s v="0528"/>
    <s v="Østre Toten"/>
    <s v="1"/>
    <s v="Menn"/>
    <x v="3"/>
    <x v="3"/>
    <x v="3"/>
    <x v="94"/>
  </r>
  <r>
    <x v="4"/>
    <s v="05"/>
    <x v="4"/>
    <x v="76"/>
    <s v="0528"/>
    <s v="Østre Toten"/>
    <s v="1"/>
    <s v="Menn"/>
    <x v="4"/>
    <x v="4"/>
    <x v="3"/>
    <x v="113"/>
  </r>
  <r>
    <x v="4"/>
    <s v="05"/>
    <x v="4"/>
    <x v="76"/>
    <s v="0528"/>
    <s v="Østre Toten"/>
    <s v="1"/>
    <s v="Menn"/>
    <x v="5"/>
    <x v="5"/>
    <x v="3"/>
    <x v="34"/>
  </r>
  <r>
    <x v="4"/>
    <s v="05"/>
    <x v="4"/>
    <x v="76"/>
    <s v="0528"/>
    <s v="Østre Toten"/>
    <s v="2"/>
    <s v="Kvinner"/>
    <x v="0"/>
    <x v="0"/>
    <x v="4"/>
    <x v="13"/>
  </r>
  <r>
    <x v="4"/>
    <s v="05"/>
    <x v="4"/>
    <x v="76"/>
    <s v="0528"/>
    <s v="Østre Toten"/>
    <s v="2"/>
    <s v="Kvinner"/>
    <x v="1"/>
    <x v="1"/>
    <x v="4"/>
    <x v="6"/>
  </r>
  <r>
    <x v="4"/>
    <s v="05"/>
    <x v="4"/>
    <x v="76"/>
    <s v="0528"/>
    <s v="Østre Toten"/>
    <s v="2"/>
    <s v="Kvinner"/>
    <x v="2"/>
    <x v="2"/>
    <x v="4"/>
    <x v="8"/>
  </r>
  <r>
    <x v="4"/>
    <s v="05"/>
    <x v="4"/>
    <x v="76"/>
    <s v="0528"/>
    <s v="Østre Toten"/>
    <s v="2"/>
    <s v="Kvinner"/>
    <x v="3"/>
    <x v="3"/>
    <x v="4"/>
    <x v="10"/>
  </r>
  <r>
    <x v="4"/>
    <s v="05"/>
    <x v="4"/>
    <x v="76"/>
    <s v="0528"/>
    <s v="Østre Toten"/>
    <s v="2"/>
    <s v="Kvinner"/>
    <x v="4"/>
    <x v="4"/>
    <x v="4"/>
    <x v="32"/>
  </r>
  <r>
    <x v="4"/>
    <s v="05"/>
    <x v="4"/>
    <x v="76"/>
    <s v="0528"/>
    <s v="Østre Toten"/>
    <s v="2"/>
    <s v="Kvinner"/>
    <x v="5"/>
    <x v="5"/>
    <x v="4"/>
    <x v="2"/>
  </r>
  <r>
    <x v="4"/>
    <s v="05"/>
    <x v="4"/>
    <x v="76"/>
    <s v="0528"/>
    <s v="Østre Toten"/>
    <s v="1"/>
    <s v="Menn"/>
    <x v="0"/>
    <x v="0"/>
    <x v="4"/>
    <x v="36"/>
  </r>
  <r>
    <x v="4"/>
    <s v="05"/>
    <x v="4"/>
    <x v="76"/>
    <s v="0528"/>
    <s v="Østre Toten"/>
    <s v="1"/>
    <s v="Menn"/>
    <x v="1"/>
    <x v="1"/>
    <x v="4"/>
    <x v="13"/>
  </r>
  <r>
    <x v="4"/>
    <s v="05"/>
    <x v="4"/>
    <x v="76"/>
    <s v="0528"/>
    <s v="Østre Toten"/>
    <s v="1"/>
    <s v="Menn"/>
    <x v="2"/>
    <x v="2"/>
    <x v="4"/>
    <x v="85"/>
  </r>
  <r>
    <x v="4"/>
    <s v="05"/>
    <x v="4"/>
    <x v="76"/>
    <s v="0528"/>
    <s v="Østre Toten"/>
    <s v="1"/>
    <s v="Menn"/>
    <x v="3"/>
    <x v="3"/>
    <x v="4"/>
    <x v="79"/>
  </r>
  <r>
    <x v="4"/>
    <s v="05"/>
    <x v="4"/>
    <x v="76"/>
    <s v="0528"/>
    <s v="Østre Toten"/>
    <s v="1"/>
    <s v="Menn"/>
    <x v="4"/>
    <x v="4"/>
    <x v="4"/>
    <x v="113"/>
  </r>
  <r>
    <x v="4"/>
    <s v="05"/>
    <x v="4"/>
    <x v="76"/>
    <s v="0528"/>
    <s v="Østre Toten"/>
    <s v="1"/>
    <s v="Menn"/>
    <x v="5"/>
    <x v="5"/>
    <x v="4"/>
    <x v="22"/>
  </r>
  <r>
    <x v="4"/>
    <s v="05"/>
    <x v="4"/>
    <x v="76"/>
    <s v="0528"/>
    <s v="Østre Toten"/>
    <s v="2"/>
    <s v="Kvinner"/>
    <x v="0"/>
    <x v="0"/>
    <x v="5"/>
    <x v="13"/>
  </r>
  <r>
    <x v="4"/>
    <s v="05"/>
    <x v="4"/>
    <x v="76"/>
    <s v="0528"/>
    <s v="Østre Toten"/>
    <s v="2"/>
    <s v="Kvinner"/>
    <x v="1"/>
    <x v="1"/>
    <x v="5"/>
    <x v="6"/>
  </r>
  <r>
    <x v="4"/>
    <s v="05"/>
    <x v="4"/>
    <x v="76"/>
    <s v="0528"/>
    <s v="Østre Toten"/>
    <s v="2"/>
    <s v="Kvinner"/>
    <x v="2"/>
    <x v="2"/>
    <x v="5"/>
    <x v="45"/>
  </r>
  <r>
    <x v="4"/>
    <s v="05"/>
    <x v="4"/>
    <x v="76"/>
    <s v="0528"/>
    <s v="Østre Toten"/>
    <s v="2"/>
    <s v="Kvinner"/>
    <x v="3"/>
    <x v="3"/>
    <x v="5"/>
    <x v="60"/>
  </r>
  <r>
    <x v="4"/>
    <s v="05"/>
    <x v="4"/>
    <x v="76"/>
    <s v="0528"/>
    <s v="Østre Toten"/>
    <s v="2"/>
    <s v="Kvinner"/>
    <x v="4"/>
    <x v="4"/>
    <x v="5"/>
    <x v="56"/>
  </r>
  <r>
    <x v="4"/>
    <s v="05"/>
    <x v="4"/>
    <x v="76"/>
    <s v="0528"/>
    <s v="Østre Toten"/>
    <s v="2"/>
    <s v="Kvinner"/>
    <x v="5"/>
    <x v="5"/>
    <x v="5"/>
    <x v="3"/>
  </r>
  <r>
    <x v="4"/>
    <s v="05"/>
    <x v="4"/>
    <x v="76"/>
    <s v="0528"/>
    <s v="Østre Toten"/>
    <s v="1"/>
    <s v="Menn"/>
    <x v="0"/>
    <x v="0"/>
    <x v="5"/>
    <x v="56"/>
  </r>
  <r>
    <x v="4"/>
    <s v="05"/>
    <x v="4"/>
    <x v="76"/>
    <s v="0528"/>
    <s v="Østre Toten"/>
    <s v="1"/>
    <s v="Menn"/>
    <x v="1"/>
    <x v="1"/>
    <x v="5"/>
    <x v="6"/>
  </r>
  <r>
    <x v="4"/>
    <s v="05"/>
    <x v="4"/>
    <x v="76"/>
    <s v="0528"/>
    <s v="Østre Toten"/>
    <s v="1"/>
    <s v="Menn"/>
    <x v="2"/>
    <x v="2"/>
    <x v="5"/>
    <x v="59"/>
  </r>
  <r>
    <x v="4"/>
    <s v="05"/>
    <x v="4"/>
    <x v="76"/>
    <s v="0528"/>
    <s v="Østre Toten"/>
    <s v="1"/>
    <s v="Menn"/>
    <x v="3"/>
    <x v="3"/>
    <x v="5"/>
    <x v="94"/>
  </r>
  <r>
    <x v="4"/>
    <s v="05"/>
    <x v="4"/>
    <x v="76"/>
    <s v="0528"/>
    <s v="Østre Toten"/>
    <s v="1"/>
    <s v="Menn"/>
    <x v="4"/>
    <x v="4"/>
    <x v="5"/>
    <x v="106"/>
  </r>
  <r>
    <x v="4"/>
    <s v="05"/>
    <x v="4"/>
    <x v="76"/>
    <s v="0528"/>
    <s v="Østre Toten"/>
    <s v="1"/>
    <s v="Menn"/>
    <x v="5"/>
    <x v="5"/>
    <x v="5"/>
    <x v="22"/>
  </r>
  <r>
    <x v="4"/>
    <s v="05"/>
    <x v="4"/>
    <x v="76"/>
    <s v="0528"/>
    <s v="Østre Toten"/>
    <s v="2"/>
    <s v="Kvinner"/>
    <x v="0"/>
    <x v="0"/>
    <x v="6"/>
    <x v="13"/>
  </r>
  <r>
    <x v="4"/>
    <s v="05"/>
    <x v="4"/>
    <x v="76"/>
    <s v="0528"/>
    <s v="Østre Toten"/>
    <s v="2"/>
    <s v="Kvinner"/>
    <x v="1"/>
    <x v="1"/>
    <x v="6"/>
    <x v="12"/>
  </r>
  <r>
    <x v="4"/>
    <s v="05"/>
    <x v="4"/>
    <x v="76"/>
    <s v="0528"/>
    <s v="Østre Toten"/>
    <s v="2"/>
    <s v="Kvinner"/>
    <x v="2"/>
    <x v="2"/>
    <x v="6"/>
    <x v="45"/>
  </r>
  <r>
    <x v="4"/>
    <s v="05"/>
    <x v="4"/>
    <x v="76"/>
    <s v="0528"/>
    <s v="Østre Toten"/>
    <s v="2"/>
    <s v="Kvinner"/>
    <x v="3"/>
    <x v="3"/>
    <x v="6"/>
    <x v="34"/>
  </r>
  <r>
    <x v="4"/>
    <s v="05"/>
    <x v="4"/>
    <x v="76"/>
    <s v="0528"/>
    <s v="Østre Toten"/>
    <s v="2"/>
    <s v="Kvinner"/>
    <x v="4"/>
    <x v="4"/>
    <x v="6"/>
    <x v="32"/>
  </r>
  <r>
    <x v="4"/>
    <s v="05"/>
    <x v="4"/>
    <x v="76"/>
    <s v="0528"/>
    <s v="Østre Toten"/>
    <s v="2"/>
    <s v="Kvinner"/>
    <x v="5"/>
    <x v="5"/>
    <x v="6"/>
    <x v="14"/>
  </r>
  <r>
    <x v="4"/>
    <s v="05"/>
    <x v="4"/>
    <x v="76"/>
    <s v="0528"/>
    <s v="Østre Toten"/>
    <s v="1"/>
    <s v="Menn"/>
    <x v="0"/>
    <x v="0"/>
    <x v="6"/>
    <x v="46"/>
  </r>
  <r>
    <x v="4"/>
    <s v="05"/>
    <x v="4"/>
    <x v="76"/>
    <s v="0528"/>
    <s v="Østre Toten"/>
    <s v="1"/>
    <s v="Menn"/>
    <x v="1"/>
    <x v="1"/>
    <x v="6"/>
    <x v="21"/>
  </r>
  <r>
    <x v="4"/>
    <s v="05"/>
    <x v="4"/>
    <x v="76"/>
    <s v="0528"/>
    <s v="Østre Toten"/>
    <s v="1"/>
    <s v="Menn"/>
    <x v="2"/>
    <x v="2"/>
    <x v="6"/>
    <x v="57"/>
  </r>
  <r>
    <x v="4"/>
    <s v="05"/>
    <x v="4"/>
    <x v="76"/>
    <s v="0528"/>
    <s v="Østre Toten"/>
    <s v="1"/>
    <s v="Menn"/>
    <x v="3"/>
    <x v="3"/>
    <x v="6"/>
    <x v="106"/>
  </r>
  <r>
    <x v="4"/>
    <s v="05"/>
    <x v="4"/>
    <x v="76"/>
    <s v="0528"/>
    <s v="Østre Toten"/>
    <s v="1"/>
    <s v="Menn"/>
    <x v="4"/>
    <x v="4"/>
    <x v="6"/>
    <x v="48"/>
  </r>
  <r>
    <x v="4"/>
    <s v="05"/>
    <x v="4"/>
    <x v="76"/>
    <s v="0528"/>
    <s v="Østre Toten"/>
    <s v="1"/>
    <s v="Menn"/>
    <x v="5"/>
    <x v="5"/>
    <x v="6"/>
    <x v="33"/>
  </r>
  <r>
    <x v="4"/>
    <s v="05"/>
    <x v="4"/>
    <x v="76"/>
    <s v="0528"/>
    <s v="Østre Toten"/>
    <s v="2"/>
    <s v="Kvinner"/>
    <x v="0"/>
    <x v="0"/>
    <x v="7"/>
    <x v="1"/>
  </r>
  <r>
    <x v="4"/>
    <s v="05"/>
    <x v="4"/>
    <x v="76"/>
    <s v="0528"/>
    <s v="Østre Toten"/>
    <s v="2"/>
    <s v="Kvinner"/>
    <x v="1"/>
    <x v="1"/>
    <x v="7"/>
    <x v="5"/>
  </r>
  <r>
    <x v="4"/>
    <s v="05"/>
    <x v="4"/>
    <x v="76"/>
    <s v="0528"/>
    <s v="Østre Toten"/>
    <s v="2"/>
    <s v="Kvinner"/>
    <x v="2"/>
    <x v="2"/>
    <x v="7"/>
    <x v="40"/>
  </r>
  <r>
    <x v="4"/>
    <s v="05"/>
    <x v="4"/>
    <x v="76"/>
    <s v="0528"/>
    <s v="Østre Toten"/>
    <s v="2"/>
    <s v="Kvinner"/>
    <x v="3"/>
    <x v="3"/>
    <x v="7"/>
    <x v="50"/>
  </r>
  <r>
    <x v="4"/>
    <s v="05"/>
    <x v="4"/>
    <x v="76"/>
    <s v="0528"/>
    <s v="Østre Toten"/>
    <s v="2"/>
    <s v="Kvinner"/>
    <x v="4"/>
    <x v="4"/>
    <x v="7"/>
    <x v="51"/>
  </r>
  <r>
    <x v="4"/>
    <s v="05"/>
    <x v="4"/>
    <x v="76"/>
    <s v="0528"/>
    <s v="Østre Toten"/>
    <s v="2"/>
    <s v="Kvinner"/>
    <x v="5"/>
    <x v="5"/>
    <x v="7"/>
    <x v="13"/>
  </r>
  <r>
    <x v="4"/>
    <s v="05"/>
    <x v="4"/>
    <x v="76"/>
    <s v="0528"/>
    <s v="Østre Toten"/>
    <s v="1"/>
    <s v="Menn"/>
    <x v="0"/>
    <x v="0"/>
    <x v="7"/>
    <x v="14"/>
  </r>
  <r>
    <x v="4"/>
    <s v="05"/>
    <x v="4"/>
    <x v="76"/>
    <s v="0528"/>
    <s v="Østre Toten"/>
    <s v="1"/>
    <s v="Menn"/>
    <x v="1"/>
    <x v="1"/>
    <x v="7"/>
    <x v="4"/>
  </r>
  <r>
    <x v="4"/>
    <s v="05"/>
    <x v="4"/>
    <x v="76"/>
    <s v="0528"/>
    <s v="Østre Toten"/>
    <s v="1"/>
    <s v="Menn"/>
    <x v="2"/>
    <x v="2"/>
    <x v="7"/>
    <x v="76"/>
  </r>
  <r>
    <x v="4"/>
    <s v="05"/>
    <x v="4"/>
    <x v="76"/>
    <s v="0528"/>
    <s v="Østre Toten"/>
    <s v="1"/>
    <s v="Menn"/>
    <x v="3"/>
    <x v="3"/>
    <x v="7"/>
    <x v="107"/>
  </r>
  <r>
    <x v="4"/>
    <s v="05"/>
    <x v="4"/>
    <x v="76"/>
    <s v="0528"/>
    <s v="Østre Toten"/>
    <s v="1"/>
    <s v="Menn"/>
    <x v="4"/>
    <x v="4"/>
    <x v="7"/>
    <x v="80"/>
  </r>
  <r>
    <x v="4"/>
    <s v="05"/>
    <x v="4"/>
    <x v="76"/>
    <s v="0528"/>
    <s v="Østre Toten"/>
    <s v="1"/>
    <s v="Menn"/>
    <x v="5"/>
    <x v="5"/>
    <x v="7"/>
    <x v="34"/>
  </r>
  <r>
    <x v="4"/>
    <s v="05"/>
    <x v="4"/>
    <x v="77"/>
    <s v="0529"/>
    <s v="Vestre Toten"/>
    <s v="2"/>
    <s v="Kvinner"/>
    <x v="0"/>
    <x v="0"/>
    <x v="0"/>
    <x v="7"/>
  </r>
  <r>
    <x v="4"/>
    <s v="05"/>
    <x v="4"/>
    <x v="77"/>
    <s v="0529"/>
    <s v="Vestre Toten"/>
    <s v="2"/>
    <s v="Kvinner"/>
    <x v="1"/>
    <x v="1"/>
    <x v="0"/>
    <x v="12"/>
  </r>
  <r>
    <x v="4"/>
    <s v="05"/>
    <x v="4"/>
    <x v="77"/>
    <s v="0529"/>
    <s v="Vestre Toten"/>
    <s v="2"/>
    <s v="Kvinner"/>
    <x v="2"/>
    <x v="2"/>
    <x v="0"/>
    <x v="7"/>
  </r>
  <r>
    <x v="4"/>
    <s v="05"/>
    <x v="4"/>
    <x v="77"/>
    <s v="0529"/>
    <s v="Vestre Toten"/>
    <s v="2"/>
    <s v="Kvinner"/>
    <x v="3"/>
    <x v="3"/>
    <x v="0"/>
    <x v="36"/>
  </r>
  <r>
    <x v="4"/>
    <s v="05"/>
    <x v="4"/>
    <x v="77"/>
    <s v="0529"/>
    <s v="Vestre Toten"/>
    <s v="2"/>
    <s v="Kvinner"/>
    <x v="4"/>
    <x v="4"/>
    <x v="0"/>
    <x v="40"/>
  </r>
  <r>
    <x v="4"/>
    <s v="05"/>
    <x v="4"/>
    <x v="77"/>
    <s v="0529"/>
    <s v="Vestre Toten"/>
    <s v="2"/>
    <s v="Kvinner"/>
    <x v="5"/>
    <x v="5"/>
    <x v="0"/>
    <x v="0"/>
  </r>
  <r>
    <x v="4"/>
    <s v="05"/>
    <x v="4"/>
    <x v="77"/>
    <s v="0529"/>
    <s v="Vestre Toten"/>
    <s v="1"/>
    <s v="Menn"/>
    <x v="0"/>
    <x v="0"/>
    <x v="0"/>
    <x v="2"/>
  </r>
  <r>
    <x v="4"/>
    <s v="05"/>
    <x v="4"/>
    <x v="77"/>
    <s v="0529"/>
    <s v="Vestre Toten"/>
    <s v="1"/>
    <s v="Menn"/>
    <x v="1"/>
    <x v="1"/>
    <x v="0"/>
    <x v="19"/>
  </r>
  <r>
    <x v="4"/>
    <s v="05"/>
    <x v="4"/>
    <x v="77"/>
    <s v="0529"/>
    <s v="Vestre Toten"/>
    <s v="1"/>
    <s v="Menn"/>
    <x v="2"/>
    <x v="2"/>
    <x v="0"/>
    <x v="45"/>
  </r>
  <r>
    <x v="4"/>
    <s v="05"/>
    <x v="4"/>
    <x v="77"/>
    <s v="0529"/>
    <s v="Vestre Toten"/>
    <s v="1"/>
    <s v="Menn"/>
    <x v="3"/>
    <x v="3"/>
    <x v="0"/>
    <x v="74"/>
  </r>
  <r>
    <x v="4"/>
    <s v="05"/>
    <x v="4"/>
    <x v="77"/>
    <s v="0529"/>
    <s v="Vestre Toten"/>
    <s v="1"/>
    <s v="Menn"/>
    <x v="4"/>
    <x v="4"/>
    <x v="0"/>
    <x v="95"/>
  </r>
  <r>
    <x v="4"/>
    <s v="05"/>
    <x v="4"/>
    <x v="77"/>
    <s v="0529"/>
    <s v="Vestre Toten"/>
    <s v="1"/>
    <s v="Menn"/>
    <x v="5"/>
    <x v="5"/>
    <x v="0"/>
    <x v="63"/>
  </r>
  <r>
    <x v="4"/>
    <s v="05"/>
    <x v="4"/>
    <x v="77"/>
    <s v="0529"/>
    <s v="Vestre Toten"/>
    <s v="2"/>
    <s v="Kvinner"/>
    <x v="0"/>
    <x v="0"/>
    <x v="1"/>
    <x v="12"/>
  </r>
  <r>
    <x v="4"/>
    <s v="05"/>
    <x v="4"/>
    <x v="77"/>
    <s v="0529"/>
    <s v="Vestre Toten"/>
    <s v="2"/>
    <s v="Kvinner"/>
    <x v="1"/>
    <x v="1"/>
    <x v="1"/>
    <x v="7"/>
  </r>
  <r>
    <x v="4"/>
    <s v="05"/>
    <x v="4"/>
    <x v="77"/>
    <s v="0529"/>
    <s v="Vestre Toten"/>
    <s v="2"/>
    <s v="Kvinner"/>
    <x v="2"/>
    <x v="2"/>
    <x v="1"/>
    <x v="19"/>
  </r>
  <r>
    <x v="4"/>
    <s v="05"/>
    <x v="4"/>
    <x v="77"/>
    <s v="0529"/>
    <s v="Vestre Toten"/>
    <s v="2"/>
    <s v="Kvinner"/>
    <x v="3"/>
    <x v="3"/>
    <x v="1"/>
    <x v="2"/>
  </r>
  <r>
    <x v="4"/>
    <s v="05"/>
    <x v="4"/>
    <x v="77"/>
    <s v="0529"/>
    <s v="Vestre Toten"/>
    <s v="2"/>
    <s v="Kvinner"/>
    <x v="4"/>
    <x v="4"/>
    <x v="1"/>
    <x v="20"/>
  </r>
  <r>
    <x v="4"/>
    <s v="05"/>
    <x v="4"/>
    <x v="77"/>
    <s v="0529"/>
    <s v="Vestre Toten"/>
    <s v="2"/>
    <s v="Kvinner"/>
    <x v="5"/>
    <x v="5"/>
    <x v="1"/>
    <x v="21"/>
  </r>
  <r>
    <x v="4"/>
    <s v="05"/>
    <x v="4"/>
    <x v="77"/>
    <s v="0529"/>
    <s v="Vestre Toten"/>
    <s v="1"/>
    <s v="Menn"/>
    <x v="0"/>
    <x v="0"/>
    <x v="1"/>
    <x v="24"/>
  </r>
  <r>
    <x v="4"/>
    <s v="05"/>
    <x v="4"/>
    <x v="77"/>
    <s v="0529"/>
    <s v="Vestre Toten"/>
    <s v="1"/>
    <s v="Menn"/>
    <x v="1"/>
    <x v="1"/>
    <x v="1"/>
    <x v="7"/>
  </r>
  <r>
    <x v="4"/>
    <s v="05"/>
    <x v="4"/>
    <x v="77"/>
    <s v="0529"/>
    <s v="Vestre Toten"/>
    <s v="1"/>
    <s v="Menn"/>
    <x v="2"/>
    <x v="2"/>
    <x v="1"/>
    <x v="72"/>
  </r>
  <r>
    <x v="4"/>
    <s v="05"/>
    <x v="4"/>
    <x v="77"/>
    <s v="0529"/>
    <s v="Vestre Toten"/>
    <s v="1"/>
    <s v="Menn"/>
    <x v="3"/>
    <x v="3"/>
    <x v="1"/>
    <x v="54"/>
  </r>
  <r>
    <x v="4"/>
    <s v="05"/>
    <x v="4"/>
    <x v="77"/>
    <s v="0529"/>
    <s v="Vestre Toten"/>
    <s v="1"/>
    <s v="Menn"/>
    <x v="4"/>
    <x v="4"/>
    <x v="1"/>
    <x v="71"/>
  </r>
  <r>
    <x v="4"/>
    <s v="05"/>
    <x v="4"/>
    <x v="77"/>
    <s v="0529"/>
    <s v="Vestre Toten"/>
    <s v="1"/>
    <s v="Menn"/>
    <x v="5"/>
    <x v="5"/>
    <x v="1"/>
    <x v="50"/>
  </r>
  <r>
    <x v="4"/>
    <s v="05"/>
    <x v="4"/>
    <x v="77"/>
    <s v="0529"/>
    <s v="Vestre Toten"/>
    <s v="2"/>
    <s v="Kvinner"/>
    <x v="0"/>
    <x v="0"/>
    <x v="2"/>
    <x v="15"/>
  </r>
  <r>
    <x v="4"/>
    <s v="05"/>
    <x v="4"/>
    <x v="77"/>
    <s v="0529"/>
    <s v="Vestre Toten"/>
    <s v="2"/>
    <s v="Kvinner"/>
    <x v="1"/>
    <x v="1"/>
    <x v="2"/>
    <x v="6"/>
  </r>
  <r>
    <x v="4"/>
    <s v="05"/>
    <x v="4"/>
    <x v="77"/>
    <s v="0529"/>
    <s v="Vestre Toten"/>
    <s v="2"/>
    <s v="Kvinner"/>
    <x v="2"/>
    <x v="2"/>
    <x v="2"/>
    <x v="5"/>
  </r>
  <r>
    <x v="4"/>
    <s v="05"/>
    <x v="4"/>
    <x v="77"/>
    <s v="0529"/>
    <s v="Vestre Toten"/>
    <s v="2"/>
    <s v="Kvinner"/>
    <x v="3"/>
    <x v="3"/>
    <x v="2"/>
    <x v="2"/>
  </r>
  <r>
    <x v="4"/>
    <s v="05"/>
    <x v="4"/>
    <x v="77"/>
    <s v="0529"/>
    <s v="Vestre Toten"/>
    <s v="2"/>
    <s v="Kvinner"/>
    <x v="4"/>
    <x v="4"/>
    <x v="2"/>
    <x v="2"/>
  </r>
  <r>
    <x v="4"/>
    <s v="05"/>
    <x v="4"/>
    <x v="77"/>
    <s v="0529"/>
    <s v="Vestre Toten"/>
    <s v="2"/>
    <s v="Kvinner"/>
    <x v="5"/>
    <x v="5"/>
    <x v="2"/>
    <x v="36"/>
  </r>
  <r>
    <x v="4"/>
    <s v="05"/>
    <x v="4"/>
    <x v="77"/>
    <s v="0529"/>
    <s v="Vestre Toten"/>
    <s v="1"/>
    <s v="Menn"/>
    <x v="0"/>
    <x v="0"/>
    <x v="2"/>
    <x v="4"/>
  </r>
  <r>
    <x v="4"/>
    <s v="05"/>
    <x v="4"/>
    <x v="77"/>
    <s v="0529"/>
    <s v="Vestre Toten"/>
    <s v="1"/>
    <s v="Menn"/>
    <x v="1"/>
    <x v="1"/>
    <x v="2"/>
    <x v="2"/>
  </r>
  <r>
    <x v="4"/>
    <s v="05"/>
    <x v="4"/>
    <x v="77"/>
    <s v="0529"/>
    <s v="Vestre Toten"/>
    <s v="1"/>
    <s v="Menn"/>
    <x v="2"/>
    <x v="2"/>
    <x v="2"/>
    <x v="51"/>
  </r>
  <r>
    <x v="4"/>
    <s v="05"/>
    <x v="4"/>
    <x v="77"/>
    <s v="0529"/>
    <s v="Vestre Toten"/>
    <s v="1"/>
    <s v="Menn"/>
    <x v="3"/>
    <x v="3"/>
    <x v="2"/>
    <x v="78"/>
  </r>
  <r>
    <x v="4"/>
    <s v="05"/>
    <x v="4"/>
    <x v="77"/>
    <s v="0529"/>
    <s v="Vestre Toten"/>
    <s v="1"/>
    <s v="Menn"/>
    <x v="4"/>
    <x v="4"/>
    <x v="2"/>
    <x v="71"/>
  </r>
  <r>
    <x v="4"/>
    <s v="05"/>
    <x v="4"/>
    <x v="77"/>
    <s v="0529"/>
    <s v="Vestre Toten"/>
    <s v="1"/>
    <s v="Menn"/>
    <x v="5"/>
    <x v="5"/>
    <x v="2"/>
    <x v="28"/>
  </r>
  <r>
    <x v="4"/>
    <s v="05"/>
    <x v="4"/>
    <x v="77"/>
    <s v="0529"/>
    <s v="Vestre Toten"/>
    <s v="2"/>
    <s v="Kvinner"/>
    <x v="0"/>
    <x v="0"/>
    <x v="3"/>
    <x v="6"/>
  </r>
  <r>
    <x v="4"/>
    <s v="05"/>
    <x v="4"/>
    <x v="77"/>
    <s v="0529"/>
    <s v="Vestre Toten"/>
    <s v="2"/>
    <s v="Kvinner"/>
    <x v="1"/>
    <x v="1"/>
    <x v="3"/>
    <x v="6"/>
  </r>
  <r>
    <x v="4"/>
    <s v="05"/>
    <x v="4"/>
    <x v="77"/>
    <s v="0529"/>
    <s v="Vestre Toten"/>
    <s v="2"/>
    <s v="Kvinner"/>
    <x v="2"/>
    <x v="2"/>
    <x v="3"/>
    <x v="5"/>
  </r>
  <r>
    <x v="4"/>
    <s v="05"/>
    <x v="4"/>
    <x v="77"/>
    <s v="0529"/>
    <s v="Vestre Toten"/>
    <s v="2"/>
    <s v="Kvinner"/>
    <x v="3"/>
    <x v="3"/>
    <x v="3"/>
    <x v="4"/>
  </r>
  <r>
    <x v="4"/>
    <s v="05"/>
    <x v="4"/>
    <x v="77"/>
    <s v="0529"/>
    <s v="Vestre Toten"/>
    <s v="2"/>
    <s v="Kvinner"/>
    <x v="4"/>
    <x v="4"/>
    <x v="3"/>
    <x v="7"/>
  </r>
  <r>
    <x v="4"/>
    <s v="05"/>
    <x v="4"/>
    <x v="77"/>
    <s v="0529"/>
    <s v="Vestre Toten"/>
    <s v="2"/>
    <s v="Kvinner"/>
    <x v="5"/>
    <x v="5"/>
    <x v="3"/>
    <x v="13"/>
  </r>
  <r>
    <x v="4"/>
    <s v="05"/>
    <x v="4"/>
    <x v="77"/>
    <s v="0529"/>
    <s v="Vestre Toten"/>
    <s v="1"/>
    <s v="Menn"/>
    <x v="0"/>
    <x v="0"/>
    <x v="3"/>
    <x v="56"/>
  </r>
  <r>
    <x v="4"/>
    <s v="05"/>
    <x v="4"/>
    <x v="77"/>
    <s v="0529"/>
    <s v="Vestre Toten"/>
    <s v="1"/>
    <s v="Menn"/>
    <x v="1"/>
    <x v="1"/>
    <x v="3"/>
    <x v="36"/>
  </r>
  <r>
    <x v="4"/>
    <s v="05"/>
    <x v="4"/>
    <x v="77"/>
    <s v="0529"/>
    <s v="Vestre Toten"/>
    <s v="1"/>
    <s v="Menn"/>
    <x v="2"/>
    <x v="2"/>
    <x v="3"/>
    <x v="56"/>
  </r>
  <r>
    <x v="4"/>
    <s v="05"/>
    <x v="4"/>
    <x v="77"/>
    <s v="0529"/>
    <s v="Vestre Toten"/>
    <s v="1"/>
    <s v="Menn"/>
    <x v="3"/>
    <x v="3"/>
    <x v="3"/>
    <x v="69"/>
  </r>
  <r>
    <x v="4"/>
    <s v="05"/>
    <x v="4"/>
    <x v="77"/>
    <s v="0529"/>
    <s v="Vestre Toten"/>
    <s v="1"/>
    <s v="Menn"/>
    <x v="4"/>
    <x v="4"/>
    <x v="3"/>
    <x v="9"/>
  </r>
  <r>
    <x v="4"/>
    <s v="05"/>
    <x v="4"/>
    <x v="77"/>
    <s v="0529"/>
    <s v="Vestre Toten"/>
    <s v="1"/>
    <s v="Menn"/>
    <x v="5"/>
    <x v="5"/>
    <x v="3"/>
    <x v="41"/>
  </r>
  <r>
    <x v="4"/>
    <s v="05"/>
    <x v="4"/>
    <x v="77"/>
    <s v="0529"/>
    <s v="Vestre Toten"/>
    <s v="2"/>
    <s v="Kvinner"/>
    <x v="0"/>
    <x v="0"/>
    <x v="4"/>
    <x v="7"/>
  </r>
  <r>
    <x v="4"/>
    <s v="05"/>
    <x v="4"/>
    <x v="77"/>
    <s v="0529"/>
    <s v="Vestre Toten"/>
    <s v="2"/>
    <s v="Kvinner"/>
    <x v="1"/>
    <x v="1"/>
    <x v="4"/>
    <x v="5"/>
  </r>
  <r>
    <x v="4"/>
    <s v="05"/>
    <x v="4"/>
    <x v="77"/>
    <s v="0529"/>
    <s v="Vestre Toten"/>
    <s v="2"/>
    <s v="Kvinner"/>
    <x v="2"/>
    <x v="2"/>
    <x v="4"/>
    <x v="12"/>
  </r>
  <r>
    <x v="4"/>
    <s v="05"/>
    <x v="4"/>
    <x v="77"/>
    <s v="0529"/>
    <s v="Vestre Toten"/>
    <s v="2"/>
    <s v="Kvinner"/>
    <x v="3"/>
    <x v="3"/>
    <x v="4"/>
    <x v="4"/>
  </r>
  <r>
    <x v="4"/>
    <s v="05"/>
    <x v="4"/>
    <x v="77"/>
    <s v="0529"/>
    <s v="Vestre Toten"/>
    <s v="2"/>
    <s v="Kvinner"/>
    <x v="4"/>
    <x v="4"/>
    <x v="4"/>
    <x v="36"/>
  </r>
  <r>
    <x v="4"/>
    <s v="05"/>
    <x v="4"/>
    <x v="77"/>
    <s v="0529"/>
    <s v="Vestre Toten"/>
    <s v="2"/>
    <s v="Kvinner"/>
    <x v="5"/>
    <x v="5"/>
    <x v="4"/>
    <x v="2"/>
  </r>
  <r>
    <x v="4"/>
    <s v="05"/>
    <x v="4"/>
    <x v="77"/>
    <s v="0529"/>
    <s v="Vestre Toten"/>
    <s v="1"/>
    <s v="Menn"/>
    <x v="0"/>
    <x v="0"/>
    <x v="4"/>
    <x v="21"/>
  </r>
  <r>
    <x v="4"/>
    <s v="05"/>
    <x v="4"/>
    <x v="77"/>
    <s v="0529"/>
    <s v="Vestre Toten"/>
    <s v="1"/>
    <s v="Menn"/>
    <x v="1"/>
    <x v="1"/>
    <x v="4"/>
    <x v="20"/>
  </r>
  <r>
    <x v="4"/>
    <s v="05"/>
    <x v="4"/>
    <x v="77"/>
    <s v="0529"/>
    <s v="Vestre Toten"/>
    <s v="1"/>
    <s v="Menn"/>
    <x v="2"/>
    <x v="2"/>
    <x v="4"/>
    <x v="45"/>
  </r>
  <r>
    <x v="4"/>
    <s v="05"/>
    <x v="4"/>
    <x v="77"/>
    <s v="0529"/>
    <s v="Vestre Toten"/>
    <s v="1"/>
    <s v="Menn"/>
    <x v="3"/>
    <x v="3"/>
    <x v="4"/>
    <x v="44"/>
  </r>
  <r>
    <x v="4"/>
    <s v="05"/>
    <x v="4"/>
    <x v="77"/>
    <s v="0529"/>
    <s v="Vestre Toten"/>
    <s v="1"/>
    <s v="Menn"/>
    <x v="4"/>
    <x v="4"/>
    <x v="4"/>
    <x v="85"/>
  </r>
  <r>
    <x v="4"/>
    <s v="05"/>
    <x v="4"/>
    <x v="77"/>
    <s v="0529"/>
    <s v="Vestre Toten"/>
    <s v="1"/>
    <s v="Menn"/>
    <x v="5"/>
    <x v="5"/>
    <x v="4"/>
    <x v="38"/>
  </r>
  <r>
    <x v="4"/>
    <s v="05"/>
    <x v="4"/>
    <x v="77"/>
    <s v="0529"/>
    <s v="Vestre Toten"/>
    <s v="2"/>
    <s v="Kvinner"/>
    <x v="0"/>
    <x v="0"/>
    <x v="5"/>
    <x v="5"/>
  </r>
  <r>
    <x v="4"/>
    <s v="05"/>
    <x v="4"/>
    <x v="77"/>
    <s v="0529"/>
    <s v="Vestre Toten"/>
    <s v="2"/>
    <s v="Kvinner"/>
    <x v="1"/>
    <x v="1"/>
    <x v="5"/>
    <x v="19"/>
  </r>
  <r>
    <x v="4"/>
    <s v="05"/>
    <x v="4"/>
    <x v="77"/>
    <s v="0529"/>
    <s v="Vestre Toten"/>
    <s v="2"/>
    <s v="Kvinner"/>
    <x v="2"/>
    <x v="2"/>
    <x v="5"/>
    <x v="19"/>
  </r>
  <r>
    <x v="4"/>
    <s v="05"/>
    <x v="4"/>
    <x v="77"/>
    <s v="0529"/>
    <s v="Vestre Toten"/>
    <s v="2"/>
    <s v="Kvinner"/>
    <x v="3"/>
    <x v="3"/>
    <x v="5"/>
    <x v="21"/>
  </r>
  <r>
    <x v="4"/>
    <s v="05"/>
    <x v="4"/>
    <x v="77"/>
    <s v="0529"/>
    <s v="Vestre Toten"/>
    <s v="2"/>
    <s v="Kvinner"/>
    <x v="4"/>
    <x v="4"/>
    <x v="5"/>
    <x v="21"/>
  </r>
  <r>
    <x v="4"/>
    <s v="05"/>
    <x v="4"/>
    <x v="77"/>
    <s v="0529"/>
    <s v="Vestre Toten"/>
    <s v="2"/>
    <s v="Kvinner"/>
    <x v="5"/>
    <x v="5"/>
    <x v="5"/>
    <x v="20"/>
  </r>
  <r>
    <x v="4"/>
    <s v="05"/>
    <x v="4"/>
    <x v="77"/>
    <s v="0529"/>
    <s v="Vestre Toten"/>
    <s v="1"/>
    <s v="Menn"/>
    <x v="0"/>
    <x v="0"/>
    <x v="5"/>
    <x v="36"/>
  </r>
  <r>
    <x v="4"/>
    <s v="05"/>
    <x v="4"/>
    <x v="77"/>
    <s v="0529"/>
    <s v="Vestre Toten"/>
    <s v="1"/>
    <s v="Menn"/>
    <x v="1"/>
    <x v="1"/>
    <x v="5"/>
    <x v="3"/>
  </r>
  <r>
    <x v="4"/>
    <s v="05"/>
    <x v="4"/>
    <x v="77"/>
    <s v="0529"/>
    <s v="Vestre Toten"/>
    <s v="1"/>
    <s v="Menn"/>
    <x v="2"/>
    <x v="2"/>
    <x v="5"/>
    <x v="41"/>
  </r>
  <r>
    <x v="4"/>
    <s v="05"/>
    <x v="4"/>
    <x v="77"/>
    <s v="0529"/>
    <s v="Vestre Toten"/>
    <s v="1"/>
    <s v="Menn"/>
    <x v="3"/>
    <x v="3"/>
    <x v="5"/>
    <x v="47"/>
  </r>
  <r>
    <x v="4"/>
    <s v="05"/>
    <x v="4"/>
    <x v="77"/>
    <s v="0529"/>
    <s v="Vestre Toten"/>
    <s v="1"/>
    <s v="Menn"/>
    <x v="4"/>
    <x v="4"/>
    <x v="5"/>
    <x v="37"/>
  </r>
  <r>
    <x v="4"/>
    <s v="05"/>
    <x v="4"/>
    <x v="77"/>
    <s v="0529"/>
    <s v="Vestre Toten"/>
    <s v="1"/>
    <s v="Menn"/>
    <x v="5"/>
    <x v="5"/>
    <x v="5"/>
    <x v="63"/>
  </r>
  <r>
    <x v="4"/>
    <s v="05"/>
    <x v="4"/>
    <x v="77"/>
    <s v="0529"/>
    <s v="Vestre Toten"/>
    <s v="2"/>
    <s v="Kvinner"/>
    <x v="0"/>
    <x v="0"/>
    <x v="6"/>
    <x v="13"/>
  </r>
  <r>
    <x v="4"/>
    <s v="05"/>
    <x v="4"/>
    <x v="77"/>
    <s v="0529"/>
    <s v="Vestre Toten"/>
    <s v="2"/>
    <s v="Kvinner"/>
    <x v="1"/>
    <x v="1"/>
    <x v="6"/>
    <x v="5"/>
  </r>
  <r>
    <x v="4"/>
    <s v="05"/>
    <x v="4"/>
    <x v="77"/>
    <s v="0529"/>
    <s v="Vestre Toten"/>
    <s v="2"/>
    <s v="Kvinner"/>
    <x v="2"/>
    <x v="2"/>
    <x v="6"/>
    <x v="1"/>
  </r>
  <r>
    <x v="4"/>
    <s v="05"/>
    <x v="4"/>
    <x v="77"/>
    <s v="0529"/>
    <s v="Vestre Toten"/>
    <s v="2"/>
    <s v="Kvinner"/>
    <x v="3"/>
    <x v="3"/>
    <x v="6"/>
    <x v="2"/>
  </r>
  <r>
    <x v="4"/>
    <s v="05"/>
    <x v="4"/>
    <x v="77"/>
    <s v="0529"/>
    <s v="Vestre Toten"/>
    <s v="2"/>
    <s v="Kvinner"/>
    <x v="4"/>
    <x v="4"/>
    <x v="6"/>
    <x v="15"/>
  </r>
  <r>
    <x v="4"/>
    <s v="05"/>
    <x v="4"/>
    <x v="77"/>
    <s v="0529"/>
    <s v="Vestre Toten"/>
    <s v="2"/>
    <s v="Kvinner"/>
    <x v="5"/>
    <x v="5"/>
    <x v="6"/>
    <x v="14"/>
  </r>
  <r>
    <x v="4"/>
    <s v="05"/>
    <x v="4"/>
    <x v="77"/>
    <s v="0529"/>
    <s v="Vestre Toten"/>
    <s v="1"/>
    <s v="Menn"/>
    <x v="0"/>
    <x v="0"/>
    <x v="6"/>
    <x v="15"/>
  </r>
  <r>
    <x v="4"/>
    <s v="05"/>
    <x v="4"/>
    <x v="77"/>
    <s v="0529"/>
    <s v="Vestre Toten"/>
    <s v="1"/>
    <s v="Menn"/>
    <x v="1"/>
    <x v="1"/>
    <x v="6"/>
    <x v="24"/>
  </r>
  <r>
    <x v="4"/>
    <s v="05"/>
    <x v="4"/>
    <x v="77"/>
    <s v="0529"/>
    <s v="Vestre Toten"/>
    <s v="1"/>
    <s v="Menn"/>
    <x v="2"/>
    <x v="2"/>
    <x v="6"/>
    <x v="56"/>
  </r>
  <r>
    <x v="4"/>
    <s v="05"/>
    <x v="4"/>
    <x v="77"/>
    <s v="0529"/>
    <s v="Vestre Toten"/>
    <s v="1"/>
    <s v="Menn"/>
    <x v="3"/>
    <x v="3"/>
    <x v="6"/>
    <x v="9"/>
  </r>
  <r>
    <x v="4"/>
    <s v="05"/>
    <x v="4"/>
    <x v="77"/>
    <s v="0529"/>
    <s v="Vestre Toten"/>
    <s v="1"/>
    <s v="Menn"/>
    <x v="4"/>
    <x v="4"/>
    <x v="6"/>
    <x v="25"/>
  </r>
  <r>
    <x v="4"/>
    <s v="05"/>
    <x v="4"/>
    <x v="77"/>
    <s v="0529"/>
    <s v="Vestre Toten"/>
    <s v="1"/>
    <s v="Menn"/>
    <x v="5"/>
    <x v="5"/>
    <x v="6"/>
    <x v="33"/>
  </r>
  <r>
    <x v="4"/>
    <s v="05"/>
    <x v="4"/>
    <x v="77"/>
    <s v="0529"/>
    <s v="Vestre Toten"/>
    <s v="2"/>
    <s v="Kvinner"/>
    <x v="0"/>
    <x v="0"/>
    <x v="7"/>
    <x v="23"/>
  </r>
  <r>
    <x v="4"/>
    <s v="05"/>
    <x v="4"/>
    <x v="77"/>
    <s v="0529"/>
    <s v="Vestre Toten"/>
    <s v="2"/>
    <s v="Kvinner"/>
    <x v="1"/>
    <x v="1"/>
    <x v="7"/>
    <x v="23"/>
  </r>
  <r>
    <x v="4"/>
    <s v="05"/>
    <x v="4"/>
    <x v="77"/>
    <s v="0529"/>
    <s v="Vestre Toten"/>
    <s v="2"/>
    <s v="Kvinner"/>
    <x v="2"/>
    <x v="2"/>
    <x v="7"/>
    <x v="23"/>
  </r>
  <r>
    <x v="4"/>
    <s v="05"/>
    <x v="4"/>
    <x v="77"/>
    <s v="0529"/>
    <s v="Vestre Toten"/>
    <s v="2"/>
    <s v="Kvinner"/>
    <x v="3"/>
    <x v="3"/>
    <x v="7"/>
    <x v="2"/>
  </r>
  <r>
    <x v="4"/>
    <s v="05"/>
    <x v="4"/>
    <x v="77"/>
    <s v="0529"/>
    <s v="Vestre Toten"/>
    <s v="2"/>
    <s v="Kvinner"/>
    <x v="4"/>
    <x v="4"/>
    <x v="7"/>
    <x v="5"/>
  </r>
  <r>
    <x v="4"/>
    <s v="05"/>
    <x v="4"/>
    <x v="77"/>
    <s v="0529"/>
    <s v="Vestre Toten"/>
    <s v="2"/>
    <s v="Kvinner"/>
    <x v="5"/>
    <x v="5"/>
    <x v="7"/>
    <x v="13"/>
  </r>
  <r>
    <x v="4"/>
    <s v="05"/>
    <x v="4"/>
    <x v="77"/>
    <s v="0529"/>
    <s v="Vestre Toten"/>
    <s v="1"/>
    <s v="Menn"/>
    <x v="0"/>
    <x v="0"/>
    <x v="7"/>
    <x v="2"/>
  </r>
  <r>
    <x v="4"/>
    <s v="05"/>
    <x v="4"/>
    <x v="77"/>
    <s v="0529"/>
    <s v="Vestre Toten"/>
    <s v="1"/>
    <s v="Menn"/>
    <x v="1"/>
    <x v="1"/>
    <x v="7"/>
    <x v="5"/>
  </r>
  <r>
    <x v="4"/>
    <s v="05"/>
    <x v="4"/>
    <x v="77"/>
    <s v="0529"/>
    <s v="Vestre Toten"/>
    <s v="1"/>
    <s v="Menn"/>
    <x v="2"/>
    <x v="2"/>
    <x v="7"/>
    <x v="11"/>
  </r>
  <r>
    <x v="4"/>
    <s v="05"/>
    <x v="4"/>
    <x v="77"/>
    <s v="0529"/>
    <s v="Vestre Toten"/>
    <s v="1"/>
    <s v="Menn"/>
    <x v="3"/>
    <x v="3"/>
    <x v="7"/>
    <x v="26"/>
  </r>
  <r>
    <x v="4"/>
    <s v="05"/>
    <x v="4"/>
    <x v="77"/>
    <s v="0529"/>
    <s v="Vestre Toten"/>
    <s v="1"/>
    <s v="Menn"/>
    <x v="4"/>
    <x v="4"/>
    <x v="7"/>
    <x v="18"/>
  </r>
  <r>
    <x v="4"/>
    <s v="05"/>
    <x v="4"/>
    <x v="77"/>
    <s v="0529"/>
    <s v="Vestre Toten"/>
    <s v="1"/>
    <s v="Menn"/>
    <x v="5"/>
    <x v="5"/>
    <x v="7"/>
    <x v="72"/>
  </r>
  <r>
    <x v="4"/>
    <s v="05"/>
    <x v="4"/>
    <x v="78"/>
    <s v="0532"/>
    <s v="Jevnaker"/>
    <s v="2"/>
    <s v="Kvinner"/>
    <x v="0"/>
    <x v="0"/>
    <x v="0"/>
    <x v="19"/>
  </r>
  <r>
    <x v="4"/>
    <s v="05"/>
    <x v="4"/>
    <x v="78"/>
    <s v="0532"/>
    <s v="Jevnaker"/>
    <s v="2"/>
    <s v="Kvinner"/>
    <x v="1"/>
    <x v="1"/>
    <x v="0"/>
    <x v="1"/>
  </r>
  <r>
    <x v="4"/>
    <s v="05"/>
    <x v="4"/>
    <x v="78"/>
    <s v="0532"/>
    <s v="Jevnaker"/>
    <s v="2"/>
    <s v="Kvinner"/>
    <x v="2"/>
    <x v="2"/>
    <x v="0"/>
    <x v="13"/>
  </r>
  <r>
    <x v="4"/>
    <s v="05"/>
    <x v="4"/>
    <x v="78"/>
    <s v="0532"/>
    <s v="Jevnaker"/>
    <s v="2"/>
    <s v="Kvinner"/>
    <x v="3"/>
    <x v="3"/>
    <x v="0"/>
    <x v="6"/>
  </r>
  <r>
    <x v="4"/>
    <s v="05"/>
    <x v="4"/>
    <x v="78"/>
    <s v="0532"/>
    <s v="Jevnaker"/>
    <s v="2"/>
    <s v="Kvinner"/>
    <x v="4"/>
    <x v="4"/>
    <x v="0"/>
    <x v="0"/>
  </r>
  <r>
    <x v="4"/>
    <s v="05"/>
    <x v="4"/>
    <x v="78"/>
    <s v="0532"/>
    <s v="Jevnaker"/>
    <s v="2"/>
    <s v="Kvinner"/>
    <x v="5"/>
    <x v="5"/>
    <x v="0"/>
    <x v="39"/>
  </r>
  <r>
    <x v="4"/>
    <s v="05"/>
    <x v="4"/>
    <x v="78"/>
    <s v="0532"/>
    <s v="Jevnaker"/>
    <s v="1"/>
    <s v="Menn"/>
    <x v="0"/>
    <x v="0"/>
    <x v="0"/>
    <x v="13"/>
  </r>
  <r>
    <x v="4"/>
    <s v="05"/>
    <x v="4"/>
    <x v="78"/>
    <s v="0532"/>
    <s v="Jevnaker"/>
    <s v="1"/>
    <s v="Menn"/>
    <x v="1"/>
    <x v="1"/>
    <x v="0"/>
    <x v="1"/>
  </r>
  <r>
    <x v="4"/>
    <s v="05"/>
    <x v="4"/>
    <x v="78"/>
    <s v="0532"/>
    <s v="Jevnaker"/>
    <s v="1"/>
    <s v="Menn"/>
    <x v="2"/>
    <x v="2"/>
    <x v="0"/>
    <x v="12"/>
  </r>
  <r>
    <x v="4"/>
    <s v="05"/>
    <x v="4"/>
    <x v="78"/>
    <s v="0532"/>
    <s v="Jevnaker"/>
    <s v="1"/>
    <s v="Menn"/>
    <x v="3"/>
    <x v="3"/>
    <x v="0"/>
    <x v="28"/>
  </r>
  <r>
    <x v="4"/>
    <s v="05"/>
    <x v="4"/>
    <x v="78"/>
    <s v="0532"/>
    <s v="Jevnaker"/>
    <s v="1"/>
    <s v="Menn"/>
    <x v="4"/>
    <x v="4"/>
    <x v="0"/>
    <x v="20"/>
  </r>
  <r>
    <x v="4"/>
    <s v="05"/>
    <x v="4"/>
    <x v="78"/>
    <s v="0532"/>
    <s v="Jevnaker"/>
    <s v="1"/>
    <s v="Menn"/>
    <x v="5"/>
    <x v="5"/>
    <x v="0"/>
    <x v="1"/>
  </r>
  <r>
    <x v="4"/>
    <s v="05"/>
    <x v="4"/>
    <x v="78"/>
    <s v="0532"/>
    <s v="Jevnaker"/>
    <s v="2"/>
    <s v="Kvinner"/>
    <x v="0"/>
    <x v="0"/>
    <x v="1"/>
    <x v="1"/>
  </r>
  <r>
    <x v="4"/>
    <s v="05"/>
    <x v="4"/>
    <x v="78"/>
    <s v="0532"/>
    <s v="Jevnaker"/>
    <s v="2"/>
    <s v="Kvinner"/>
    <x v="1"/>
    <x v="1"/>
    <x v="1"/>
    <x v="23"/>
  </r>
  <r>
    <x v="4"/>
    <s v="05"/>
    <x v="4"/>
    <x v="78"/>
    <s v="0532"/>
    <s v="Jevnaker"/>
    <s v="2"/>
    <s v="Kvinner"/>
    <x v="2"/>
    <x v="2"/>
    <x v="1"/>
    <x v="19"/>
  </r>
  <r>
    <x v="4"/>
    <s v="05"/>
    <x v="4"/>
    <x v="78"/>
    <s v="0532"/>
    <s v="Jevnaker"/>
    <s v="2"/>
    <s v="Kvinner"/>
    <x v="3"/>
    <x v="3"/>
    <x v="1"/>
    <x v="5"/>
  </r>
  <r>
    <x v="4"/>
    <s v="05"/>
    <x v="4"/>
    <x v="78"/>
    <s v="0532"/>
    <s v="Jevnaker"/>
    <s v="2"/>
    <s v="Kvinner"/>
    <x v="4"/>
    <x v="4"/>
    <x v="1"/>
    <x v="0"/>
  </r>
  <r>
    <x v="4"/>
    <s v="05"/>
    <x v="4"/>
    <x v="78"/>
    <s v="0532"/>
    <s v="Jevnaker"/>
    <s v="2"/>
    <s v="Kvinner"/>
    <x v="5"/>
    <x v="5"/>
    <x v="1"/>
    <x v="39"/>
  </r>
  <r>
    <x v="4"/>
    <s v="05"/>
    <x v="4"/>
    <x v="78"/>
    <s v="0532"/>
    <s v="Jevnaker"/>
    <s v="1"/>
    <s v="Menn"/>
    <x v="0"/>
    <x v="0"/>
    <x v="1"/>
    <x v="12"/>
  </r>
  <r>
    <x v="4"/>
    <s v="05"/>
    <x v="4"/>
    <x v="78"/>
    <s v="0532"/>
    <s v="Jevnaker"/>
    <s v="1"/>
    <s v="Menn"/>
    <x v="1"/>
    <x v="1"/>
    <x v="1"/>
    <x v="1"/>
  </r>
  <r>
    <x v="4"/>
    <s v="05"/>
    <x v="4"/>
    <x v="78"/>
    <s v="0532"/>
    <s v="Jevnaker"/>
    <s v="1"/>
    <s v="Menn"/>
    <x v="2"/>
    <x v="2"/>
    <x v="1"/>
    <x v="12"/>
  </r>
  <r>
    <x v="4"/>
    <s v="05"/>
    <x v="4"/>
    <x v="78"/>
    <s v="0532"/>
    <s v="Jevnaker"/>
    <s v="1"/>
    <s v="Menn"/>
    <x v="3"/>
    <x v="3"/>
    <x v="1"/>
    <x v="46"/>
  </r>
  <r>
    <x v="4"/>
    <s v="05"/>
    <x v="4"/>
    <x v="78"/>
    <s v="0532"/>
    <s v="Jevnaker"/>
    <s v="1"/>
    <s v="Menn"/>
    <x v="4"/>
    <x v="4"/>
    <x v="1"/>
    <x v="2"/>
  </r>
  <r>
    <x v="4"/>
    <s v="05"/>
    <x v="4"/>
    <x v="78"/>
    <s v="0532"/>
    <s v="Jevnaker"/>
    <s v="1"/>
    <s v="Menn"/>
    <x v="5"/>
    <x v="5"/>
    <x v="1"/>
    <x v="7"/>
  </r>
  <r>
    <x v="4"/>
    <s v="05"/>
    <x v="4"/>
    <x v="78"/>
    <s v="0532"/>
    <s v="Jevnaker"/>
    <s v="2"/>
    <s v="Kvinner"/>
    <x v="0"/>
    <x v="0"/>
    <x v="2"/>
    <x v="1"/>
  </r>
  <r>
    <x v="4"/>
    <s v="05"/>
    <x v="4"/>
    <x v="78"/>
    <s v="0532"/>
    <s v="Jevnaker"/>
    <s v="2"/>
    <s v="Kvinner"/>
    <x v="1"/>
    <x v="1"/>
    <x v="2"/>
    <x v="0"/>
  </r>
  <r>
    <x v="4"/>
    <s v="05"/>
    <x v="4"/>
    <x v="78"/>
    <s v="0532"/>
    <s v="Jevnaker"/>
    <s v="2"/>
    <s v="Kvinner"/>
    <x v="2"/>
    <x v="2"/>
    <x v="2"/>
    <x v="6"/>
  </r>
  <r>
    <x v="4"/>
    <s v="05"/>
    <x v="4"/>
    <x v="78"/>
    <s v="0532"/>
    <s v="Jevnaker"/>
    <s v="2"/>
    <s v="Kvinner"/>
    <x v="3"/>
    <x v="3"/>
    <x v="2"/>
    <x v="7"/>
  </r>
  <r>
    <x v="4"/>
    <s v="05"/>
    <x v="4"/>
    <x v="78"/>
    <s v="0532"/>
    <s v="Jevnaker"/>
    <s v="2"/>
    <s v="Kvinner"/>
    <x v="4"/>
    <x v="4"/>
    <x v="2"/>
    <x v="0"/>
  </r>
  <r>
    <x v="4"/>
    <s v="05"/>
    <x v="4"/>
    <x v="78"/>
    <s v="0532"/>
    <s v="Jevnaker"/>
    <s v="2"/>
    <s v="Kvinner"/>
    <x v="5"/>
    <x v="5"/>
    <x v="2"/>
    <x v="23"/>
  </r>
  <r>
    <x v="4"/>
    <s v="05"/>
    <x v="4"/>
    <x v="78"/>
    <s v="0532"/>
    <s v="Jevnaker"/>
    <s v="1"/>
    <s v="Menn"/>
    <x v="0"/>
    <x v="0"/>
    <x v="2"/>
    <x v="19"/>
  </r>
  <r>
    <x v="4"/>
    <s v="05"/>
    <x v="4"/>
    <x v="78"/>
    <s v="0532"/>
    <s v="Jevnaker"/>
    <s v="1"/>
    <s v="Menn"/>
    <x v="1"/>
    <x v="1"/>
    <x v="2"/>
    <x v="13"/>
  </r>
  <r>
    <x v="4"/>
    <s v="05"/>
    <x v="4"/>
    <x v="78"/>
    <s v="0532"/>
    <s v="Jevnaker"/>
    <s v="1"/>
    <s v="Menn"/>
    <x v="2"/>
    <x v="2"/>
    <x v="2"/>
    <x v="13"/>
  </r>
  <r>
    <x v="4"/>
    <s v="05"/>
    <x v="4"/>
    <x v="78"/>
    <s v="0532"/>
    <s v="Jevnaker"/>
    <s v="1"/>
    <s v="Menn"/>
    <x v="3"/>
    <x v="3"/>
    <x v="2"/>
    <x v="51"/>
  </r>
  <r>
    <x v="4"/>
    <s v="05"/>
    <x v="4"/>
    <x v="78"/>
    <s v="0532"/>
    <s v="Jevnaker"/>
    <s v="1"/>
    <s v="Menn"/>
    <x v="4"/>
    <x v="4"/>
    <x v="2"/>
    <x v="13"/>
  </r>
  <r>
    <x v="4"/>
    <s v="05"/>
    <x v="4"/>
    <x v="78"/>
    <s v="0532"/>
    <s v="Jevnaker"/>
    <s v="1"/>
    <s v="Menn"/>
    <x v="5"/>
    <x v="5"/>
    <x v="2"/>
    <x v="7"/>
  </r>
  <r>
    <x v="4"/>
    <s v="05"/>
    <x v="4"/>
    <x v="78"/>
    <s v="0532"/>
    <s v="Jevnaker"/>
    <s v="2"/>
    <s v="Kvinner"/>
    <x v="0"/>
    <x v="0"/>
    <x v="3"/>
    <x v="0"/>
  </r>
  <r>
    <x v="4"/>
    <s v="05"/>
    <x v="4"/>
    <x v="78"/>
    <s v="0532"/>
    <s v="Jevnaker"/>
    <s v="2"/>
    <s v="Kvinner"/>
    <x v="1"/>
    <x v="1"/>
    <x v="3"/>
    <x v="23"/>
  </r>
  <r>
    <x v="4"/>
    <s v="05"/>
    <x v="4"/>
    <x v="78"/>
    <s v="0532"/>
    <s v="Jevnaker"/>
    <s v="2"/>
    <s v="Kvinner"/>
    <x v="2"/>
    <x v="2"/>
    <x v="3"/>
    <x v="13"/>
  </r>
  <r>
    <x v="4"/>
    <s v="05"/>
    <x v="4"/>
    <x v="78"/>
    <s v="0532"/>
    <s v="Jevnaker"/>
    <s v="2"/>
    <s v="Kvinner"/>
    <x v="3"/>
    <x v="3"/>
    <x v="3"/>
    <x v="12"/>
  </r>
  <r>
    <x v="4"/>
    <s v="05"/>
    <x v="4"/>
    <x v="78"/>
    <s v="0532"/>
    <s v="Jevnaker"/>
    <s v="2"/>
    <s v="Kvinner"/>
    <x v="4"/>
    <x v="4"/>
    <x v="3"/>
    <x v="0"/>
  </r>
  <r>
    <x v="4"/>
    <s v="05"/>
    <x v="4"/>
    <x v="78"/>
    <s v="0532"/>
    <s v="Jevnaker"/>
    <s v="2"/>
    <s v="Kvinner"/>
    <x v="5"/>
    <x v="5"/>
    <x v="3"/>
    <x v="23"/>
  </r>
  <r>
    <x v="4"/>
    <s v="05"/>
    <x v="4"/>
    <x v="78"/>
    <s v="0532"/>
    <s v="Jevnaker"/>
    <s v="1"/>
    <s v="Menn"/>
    <x v="0"/>
    <x v="0"/>
    <x v="3"/>
    <x v="1"/>
  </r>
  <r>
    <x v="4"/>
    <s v="05"/>
    <x v="4"/>
    <x v="78"/>
    <s v="0532"/>
    <s v="Jevnaker"/>
    <s v="1"/>
    <s v="Menn"/>
    <x v="1"/>
    <x v="1"/>
    <x v="3"/>
    <x v="5"/>
  </r>
  <r>
    <x v="4"/>
    <s v="05"/>
    <x v="4"/>
    <x v="78"/>
    <s v="0532"/>
    <s v="Jevnaker"/>
    <s v="1"/>
    <s v="Menn"/>
    <x v="2"/>
    <x v="2"/>
    <x v="3"/>
    <x v="7"/>
  </r>
  <r>
    <x v="4"/>
    <s v="05"/>
    <x v="4"/>
    <x v="78"/>
    <s v="0532"/>
    <s v="Jevnaker"/>
    <s v="1"/>
    <s v="Menn"/>
    <x v="3"/>
    <x v="3"/>
    <x v="3"/>
    <x v="45"/>
  </r>
  <r>
    <x v="4"/>
    <s v="05"/>
    <x v="4"/>
    <x v="78"/>
    <s v="0532"/>
    <s v="Jevnaker"/>
    <s v="1"/>
    <s v="Menn"/>
    <x v="4"/>
    <x v="4"/>
    <x v="3"/>
    <x v="15"/>
  </r>
  <r>
    <x v="4"/>
    <s v="05"/>
    <x v="4"/>
    <x v="78"/>
    <s v="0532"/>
    <s v="Jevnaker"/>
    <s v="1"/>
    <s v="Menn"/>
    <x v="5"/>
    <x v="5"/>
    <x v="3"/>
    <x v="5"/>
  </r>
  <r>
    <x v="4"/>
    <s v="05"/>
    <x v="4"/>
    <x v="78"/>
    <s v="0532"/>
    <s v="Jevnaker"/>
    <s v="2"/>
    <s v="Kvinner"/>
    <x v="0"/>
    <x v="0"/>
    <x v="4"/>
    <x v="23"/>
  </r>
  <r>
    <x v="4"/>
    <s v="05"/>
    <x v="4"/>
    <x v="78"/>
    <s v="0532"/>
    <s v="Jevnaker"/>
    <s v="2"/>
    <s v="Kvinner"/>
    <x v="1"/>
    <x v="1"/>
    <x v="4"/>
    <x v="0"/>
  </r>
  <r>
    <x v="4"/>
    <s v="05"/>
    <x v="4"/>
    <x v="78"/>
    <s v="0532"/>
    <s v="Jevnaker"/>
    <s v="2"/>
    <s v="Kvinner"/>
    <x v="2"/>
    <x v="2"/>
    <x v="4"/>
    <x v="4"/>
  </r>
  <r>
    <x v="4"/>
    <s v="05"/>
    <x v="4"/>
    <x v="78"/>
    <s v="0532"/>
    <s v="Jevnaker"/>
    <s v="2"/>
    <s v="Kvinner"/>
    <x v="3"/>
    <x v="3"/>
    <x v="4"/>
    <x v="19"/>
  </r>
  <r>
    <x v="4"/>
    <s v="05"/>
    <x v="4"/>
    <x v="78"/>
    <s v="0532"/>
    <s v="Jevnaker"/>
    <s v="2"/>
    <s v="Kvinner"/>
    <x v="4"/>
    <x v="4"/>
    <x v="4"/>
    <x v="0"/>
  </r>
  <r>
    <x v="4"/>
    <s v="05"/>
    <x v="4"/>
    <x v="78"/>
    <s v="0532"/>
    <s v="Jevnaker"/>
    <s v="2"/>
    <s v="Kvinner"/>
    <x v="5"/>
    <x v="5"/>
    <x v="4"/>
    <x v="0"/>
  </r>
  <r>
    <x v="4"/>
    <s v="05"/>
    <x v="4"/>
    <x v="78"/>
    <s v="0532"/>
    <s v="Jevnaker"/>
    <s v="1"/>
    <s v="Menn"/>
    <x v="0"/>
    <x v="0"/>
    <x v="4"/>
    <x v="1"/>
  </r>
  <r>
    <x v="4"/>
    <s v="05"/>
    <x v="4"/>
    <x v="78"/>
    <s v="0532"/>
    <s v="Jevnaker"/>
    <s v="1"/>
    <s v="Menn"/>
    <x v="1"/>
    <x v="1"/>
    <x v="4"/>
    <x v="19"/>
  </r>
  <r>
    <x v="4"/>
    <s v="05"/>
    <x v="4"/>
    <x v="78"/>
    <s v="0532"/>
    <s v="Jevnaker"/>
    <s v="1"/>
    <s v="Menn"/>
    <x v="2"/>
    <x v="2"/>
    <x v="4"/>
    <x v="36"/>
  </r>
  <r>
    <x v="4"/>
    <s v="05"/>
    <x v="4"/>
    <x v="78"/>
    <s v="0532"/>
    <s v="Jevnaker"/>
    <s v="1"/>
    <s v="Menn"/>
    <x v="3"/>
    <x v="3"/>
    <x v="4"/>
    <x v="41"/>
  </r>
  <r>
    <x v="4"/>
    <s v="05"/>
    <x v="4"/>
    <x v="78"/>
    <s v="0532"/>
    <s v="Jevnaker"/>
    <s v="1"/>
    <s v="Menn"/>
    <x v="4"/>
    <x v="4"/>
    <x v="4"/>
    <x v="2"/>
  </r>
  <r>
    <x v="4"/>
    <s v="05"/>
    <x v="4"/>
    <x v="78"/>
    <s v="0532"/>
    <s v="Jevnaker"/>
    <s v="1"/>
    <s v="Menn"/>
    <x v="5"/>
    <x v="5"/>
    <x v="4"/>
    <x v="15"/>
  </r>
  <r>
    <x v="4"/>
    <s v="05"/>
    <x v="4"/>
    <x v="78"/>
    <s v="0532"/>
    <s v="Jevnaker"/>
    <s v="2"/>
    <s v="Kvinner"/>
    <x v="0"/>
    <x v="0"/>
    <x v="5"/>
    <x v="0"/>
  </r>
  <r>
    <x v="4"/>
    <s v="05"/>
    <x v="4"/>
    <x v="78"/>
    <s v="0532"/>
    <s v="Jevnaker"/>
    <s v="2"/>
    <s v="Kvinner"/>
    <x v="1"/>
    <x v="1"/>
    <x v="5"/>
    <x v="0"/>
  </r>
  <r>
    <x v="4"/>
    <s v="05"/>
    <x v="4"/>
    <x v="78"/>
    <s v="0532"/>
    <s v="Jevnaker"/>
    <s v="2"/>
    <s v="Kvinner"/>
    <x v="2"/>
    <x v="2"/>
    <x v="5"/>
    <x v="21"/>
  </r>
  <r>
    <x v="4"/>
    <s v="05"/>
    <x v="4"/>
    <x v="78"/>
    <s v="0532"/>
    <s v="Jevnaker"/>
    <s v="2"/>
    <s v="Kvinner"/>
    <x v="3"/>
    <x v="3"/>
    <x v="5"/>
    <x v="7"/>
  </r>
  <r>
    <x v="4"/>
    <s v="05"/>
    <x v="4"/>
    <x v="78"/>
    <s v="0532"/>
    <s v="Jevnaker"/>
    <s v="2"/>
    <s v="Kvinner"/>
    <x v="4"/>
    <x v="4"/>
    <x v="5"/>
    <x v="0"/>
  </r>
  <r>
    <x v="4"/>
    <s v="05"/>
    <x v="4"/>
    <x v="78"/>
    <s v="0532"/>
    <s v="Jevnaker"/>
    <s v="2"/>
    <s v="Kvinner"/>
    <x v="5"/>
    <x v="5"/>
    <x v="5"/>
    <x v="23"/>
  </r>
  <r>
    <x v="4"/>
    <s v="05"/>
    <x v="4"/>
    <x v="78"/>
    <s v="0532"/>
    <s v="Jevnaker"/>
    <s v="1"/>
    <s v="Menn"/>
    <x v="0"/>
    <x v="0"/>
    <x v="5"/>
    <x v="7"/>
  </r>
  <r>
    <x v="4"/>
    <s v="05"/>
    <x v="4"/>
    <x v="78"/>
    <s v="0532"/>
    <s v="Jevnaker"/>
    <s v="1"/>
    <s v="Menn"/>
    <x v="1"/>
    <x v="1"/>
    <x v="5"/>
    <x v="1"/>
  </r>
  <r>
    <x v="4"/>
    <s v="05"/>
    <x v="4"/>
    <x v="78"/>
    <s v="0532"/>
    <s v="Jevnaker"/>
    <s v="1"/>
    <s v="Menn"/>
    <x v="2"/>
    <x v="2"/>
    <x v="5"/>
    <x v="6"/>
  </r>
  <r>
    <x v="4"/>
    <s v="05"/>
    <x v="4"/>
    <x v="78"/>
    <s v="0532"/>
    <s v="Jevnaker"/>
    <s v="1"/>
    <s v="Menn"/>
    <x v="3"/>
    <x v="3"/>
    <x v="5"/>
    <x v="55"/>
  </r>
  <r>
    <x v="4"/>
    <s v="05"/>
    <x v="4"/>
    <x v="78"/>
    <s v="0532"/>
    <s v="Jevnaker"/>
    <s v="1"/>
    <s v="Menn"/>
    <x v="4"/>
    <x v="4"/>
    <x v="5"/>
    <x v="36"/>
  </r>
  <r>
    <x v="4"/>
    <s v="05"/>
    <x v="4"/>
    <x v="78"/>
    <s v="0532"/>
    <s v="Jevnaker"/>
    <s v="1"/>
    <s v="Menn"/>
    <x v="5"/>
    <x v="5"/>
    <x v="5"/>
    <x v="13"/>
  </r>
  <r>
    <x v="4"/>
    <s v="05"/>
    <x v="4"/>
    <x v="78"/>
    <s v="0532"/>
    <s v="Jevnaker"/>
    <s v="2"/>
    <s v="Kvinner"/>
    <x v="0"/>
    <x v="0"/>
    <x v="6"/>
    <x v="19"/>
  </r>
  <r>
    <x v="4"/>
    <s v="05"/>
    <x v="4"/>
    <x v="78"/>
    <s v="0532"/>
    <s v="Jevnaker"/>
    <s v="2"/>
    <s v="Kvinner"/>
    <x v="1"/>
    <x v="1"/>
    <x v="6"/>
    <x v="19"/>
  </r>
  <r>
    <x v="4"/>
    <s v="05"/>
    <x v="4"/>
    <x v="78"/>
    <s v="0532"/>
    <s v="Jevnaker"/>
    <s v="2"/>
    <s v="Kvinner"/>
    <x v="2"/>
    <x v="2"/>
    <x v="6"/>
    <x v="14"/>
  </r>
  <r>
    <x v="4"/>
    <s v="05"/>
    <x v="4"/>
    <x v="78"/>
    <s v="0532"/>
    <s v="Jevnaker"/>
    <s v="2"/>
    <s v="Kvinner"/>
    <x v="3"/>
    <x v="3"/>
    <x v="6"/>
    <x v="5"/>
  </r>
  <r>
    <x v="4"/>
    <s v="05"/>
    <x v="4"/>
    <x v="78"/>
    <s v="0532"/>
    <s v="Jevnaker"/>
    <s v="2"/>
    <s v="Kvinner"/>
    <x v="4"/>
    <x v="4"/>
    <x v="6"/>
    <x v="5"/>
  </r>
  <r>
    <x v="4"/>
    <s v="05"/>
    <x v="4"/>
    <x v="78"/>
    <s v="0532"/>
    <s v="Jevnaker"/>
    <s v="2"/>
    <s v="Kvinner"/>
    <x v="5"/>
    <x v="5"/>
    <x v="6"/>
    <x v="23"/>
  </r>
  <r>
    <x v="4"/>
    <s v="05"/>
    <x v="4"/>
    <x v="78"/>
    <s v="0532"/>
    <s v="Jevnaker"/>
    <s v="1"/>
    <s v="Menn"/>
    <x v="0"/>
    <x v="0"/>
    <x v="6"/>
    <x v="6"/>
  </r>
  <r>
    <x v="4"/>
    <s v="05"/>
    <x v="4"/>
    <x v="78"/>
    <s v="0532"/>
    <s v="Jevnaker"/>
    <s v="1"/>
    <s v="Menn"/>
    <x v="1"/>
    <x v="1"/>
    <x v="6"/>
    <x v="1"/>
  </r>
  <r>
    <x v="4"/>
    <s v="05"/>
    <x v="4"/>
    <x v="78"/>
    <s v="0532"/>
    <s v="Jevnaker"/>
    <s v="1"/>
    <s v="Menn"/>
    <x v="2"/>
    <x v="2"/>
    <x v="6"/>
    <x v="5"/>
  </r>
  <r>
    <x v="4"/>
    <s v="05"/>
    <x v="4"/>
    <x v="78"/>
    <s v="0532"/>
    <s v="Jevnaker"/>
    <s v="1"/>
    <s v="Menn"/>
    <x v="3"/>
    <x v="3"/>
    <x v="6"/>
    <x v="40"/>
  </r>
  <r>
    <x v="4"/>
    <s v="05"/>
    <x v="4"/>
    <x v="78"/>
    <s v="0532"/>
    <s v="Jevnaker"/>
    <s v="1"/>
    <s v="Menn"/>
    <x v="4"/>
    <x v="4"/>
    <x v="6"/>
    <x v="21"/>
  </r>
  <r>
    <x v="4"/>
    <s v="05"/>
    <x v="4"/>
    <x v="78"/>
    <s v="0532"/>
    <s v="Jevnaker"/>
    <s v="1"/>
    <s v="Menn"/>
    <x v="5"/>
    <x v="5"/>
    <x v="6"/>
    <x v="15"/>
  </r>
  <r>
    <x v="4"/>
    <s v="05"/>
    <x v="4"/>
    <x v="78"/>
    <s v="0532"/>
    <s v="Jevnaker"/>
    <s v="2"/>
    <s v="Kvinner"/>
    <x v="0"/>
    <x v="0"/>
    <x v="7"/>
    <x v="0"/>
  </r>
  <r>
    <x v="4"/>
    <s v="05"/>
    <x v="4"/>
    <x v="78"/>
    <s v="0532"/>
    <s v="Jevnaker"/>
    <s v="2"/>
    <s v="Kvinner"/>
    <x v="1"/>
    <x v="1"/>
    <x v="7"/>
    <x v="23"/>
  </r>
  <r>
    <x v="4"/>
    <s v="05"/>
    <x v="4"/>
    <x v="78"/>
    <s v="0532"/>
    <s v="Jevnaker"/>
    <s v="2"/>
    <s v="Kvinner"/>
    <x v="2"/>
    <x v="2"/>
    <x v="7"/>
    <x v="2"/>
  </r>
  <r>
    <x v="4"/>
    <s v="05"/>
    <x v="4"/>
    <x v="78"/>
    <s v="0532"/>
    <s v="Jevnaker"/>
    <s v="2"/>
    <s v="Kvinner"/>
    <x v="3"/>
    <x v="3"/>
    <x v="7"/>
    <x v="12"/>
  </r>
  <r>
    <x v="4"/>
    <s v="05"/>
    <x v="4"/>
    <x v="78"/>
    <s v="0532"/>
    <s v="Jevnaker"/>
    <s v="2"/>
    <s v="Kvinner"/>
    <x v="4"/>
    <x v="4"/>
    <x v="7"/>
    <x v="19"/>
  </r>
  <r>
    <x v="4"/>
    <s v="05"/>
    <x v="4"/>
    <x v="78"/>
    <s v="0532"/>
    <s v="Jevnaker"/>
    <s v="2"/>
    <s v="Kvinner"/>
    <x v="5"/>
    <x v="5"/>
    <x v="7"/>
    <x v="39"/>
  </r>
  <r>
    <x v="4"/>
    <s v="05"/>
    <x v="4"/>
    <x v="78"/>
    <s v="0532"/>
    <s v="Jevnaker"/>
    <s v="1"/>
    <s v="Menn"/>
    <x v="0"/>
    <x v="0"/>
    <x v="7"/>
    <x v="0"/>
  </r>
  <r>
    <x v="4"/>
    <s v="05"/>
    <x v="4"/>
    <x v="78"/>
    <s v="0532"/>
    <s v="Jevnaker"/>
    <s v="1"/>
    <s v="Menn"/>
    <x v="1"/>
    <x v="1"/>
    <x v="7"/>
    <x v="39"/>
  </r>
  <r>
    <x v="4"/>
    <s v="05"/>
    <x v="4"/>
    <x v="78"/>
    <s v="0532"/>
    <s v="Jevnaker"/>
    <s v="1"/>
    <s v="Menn"/>
    <x v="2"/>
    <x v="2"/>
    <x v="7"/>
    <x v="5"/>
  </r>
  <r>
    <x v="4"/>
    <s v="05"/>
    <x v="4"/>
    <x v="78"/>
    <s v="0532"/>
    <s v="Jevnaker"/>
    <s v="1"/>
    <s v="Menn"/>
    <x v="3"/>
    <x v="3"/>
    <x v="7"/>
    <x v="14"/>
  </r>
  <r>
    <x v="4"/>
    <s v="05"/>
    <x v="4"/>
    <x v="78"/>
    <s v="0532"/>
    <s v="Jevnaker"/>
    <s v="1"/>
    <s v="Menn"/>
    <x v="4"/>
    <x v="4"/>
    <x v="7"/>
    <x v="4"/>
  </r>
  <r>
    <x v="4"/>
    <s v="05"/>
    <x v="4"/>
    <x v="78"/>
    <s v="0532"/>
    <s v="Jevnaker"/>
    <s v="1"/>
    <s v="Menn"/>
    <x v="5"/>
    <x v="5"/>
    <x v="7"/>
    <x v="13"/>
  </r>
  <r>
    <x v="4"/>
    <s v="05"/>
    <x v="4"/>
    <x v="79"/>
    <s v="0533"/>
    <s v="Lunner"/>
    <s v="2"/>
    <s v="Kvinner"/>
    <x v="0"/>
    <x v="0"/>
    <x v="0"/>
    <x v="1"/>
  </r>
  <r>
    <x v="4"/>
    <s v="05"/>
    <x v="4"/>
    <x v="79"/>
    <s v="0533"/>
    <s v="Lunner"/>
    <s v="2"/>
    <s v="Kvinner"/>
    <x v="1"/>
    <x v="1"/>
    <x v="0"/>
    <x v="39"/>
  </r>
  <r>
    <x v="4"/>
    <s v="05"/>
    <x v="4"/>
    <x v="79"/>
    <s v="0533"/>
    <s v="Lunner"/>
    <s v="2"/>
    <s v="Kvinner"/>
    <x v="2"/>
    <x v="2"/>
    <x v="0"/>
    <x v="0"/>
  </r>
  <r>
    <x v="4"/>
    <s v="05"/>
    <x v="4"/>
    <x v="79"/>
    <s v="0533"/>
    <s v="Lunner"/>
    <s v="2"/>
    <s v="Kvinner"/>
    <x v="3"/>
    <x v="3"/>
    <x v="0"/>
    <x v="13"/>
  </r>
  <r>
    <x v="4"/>
    <s v="05"/>
    <x v="4"/>
    <x v="79"/>
    <s v="0533"/>
    <s v="Lunner"/>
    <s v="2"/>
    <s v="Kvinner"/>
    <x v="4"/>
    <x v="4"/>
    <x v="0"/>
    <x v="6"/>
  </r>
  <r>
    <x v="4"/>
    <s v="05"/>
    <x v="4"/>
    <x v="79"/>
    <s v="0533"/>
    <s v="Lunner"/>
    <s v="2"/>
    <s v="Kvinner"/>
    <x v="5"/>
    <x v="5"/>
    <x v="0"/>
    <x v="12"/>
  </r>
  <r>
    <x v="4"/>
    <s v="05"/>
    <x v="4"/>
    <x v="79"/>
    <s v="0533"/>
    <s v="Lunner"/>
    <s v="1"/>
    <s v="Menn"/>
    <x v="0"/>
    <x v="0"/>
    <x v="0"/>
    <x v="12"/>
  </r>
  <r>
    <x v="4"/>
    <s v="05"/>
    <x v="4"/>
    <x v="79"/>
    <s v="0533"/>
    <s v="Lunner"/>
    <s v="1"/>
    <s v="Menn"/>
    <x v="1"/>
    <x v="1"/>
    <x v="0"/>
    <x v="0"/>
  </r>
  <r>
    <x v="4"/>
    <s v="05"/>
    <x v="4"/>
    <x v="79"/>
    <s v="0533"/>
    <s v="Lunner"/>
    <s v="1"/>
    <s v="Menn"/>
    <x v="2"/>
    <x v="2"/>
    <x v="0"/>
    <x v="5"/>
  </r>
  <r>
    <x v="4"/>
    <s v="05"/>
    <x v="4"/>
    <x v="79"/>
    <s v="0533"/>
    <s v="Lunner"/>
    <s v="1"/>
    <s v="Menn"/>
    <x v="3"/>
    <x v="3"/>
    <x v="0"/>
    <x v="46"/>
  </r>
  <r>
    <x v="4"/>
    <s v="05"/>
    <x v="4"/>
    <x v="79"/>
    <s v="0533"/>
    <s v="Lunner"/>
    <s v="1"/>
    <s v="Menn"/>
    <x v="4"/>
    <x v="4"/>
    <x v="0"/>
    <x v="32"/>
  </r>
  <r>
    <x v="4"/>
    <s v="05"/>
    <x v="4"/>
    <x v="79"/>
    <s v="0533"/>
    <s v="Lunner"/>
    <s v="1"/>
    <s v="Menn"/>
    <x v="5"/>
    <x v="5"/>
    <x v="0"/>
    <x v="14"/>
  </r>
  <r>
    <x v="4"/>
    <s v="05"/>
    <x v="4"/>
    <x v="79"/>
    <s v="0533"/>
    <s v="Lunner"/>
    <s v="2"/>
    <s v="Kvinner"/>
    <x v="0"/>
    <x v="0"/>
    <x v="1"/>
    <x v="0"/>
  </r>
  <r>
    <x v="4"/>
    <s v="05"/>
    <x v="4"/>
    <x v="79"/>
    <s v="0533"/>
    <s v="Lunner"/>
    <s v="2"/>
    <s v="Kvinner"/>
    <x v="1"/>
    <x v="1"/>
    <x v="1"/>
    <x v="39"/>
  </r>
  <r>
    <x v="4"/>
    <s v="05"/>
    <x v="4"/>
    <x v="79"/>
    <s v="0533"/>
    <s v="Lunner"/>
    <s v="2"/>
    <s v="Kvinner"/>
    <x v="2"/>
    <x v="2"/>
    <x v="1"/>
    <x v="23"/>
  </r>
  <r>
    <x v="4"/>
    <s v="05"/>
    <x v="4"/>
    <x v="79"/>
    <s v="0533"/>
    <s v="Lunner"/>
    <s v="2"/>
    <s v="Kvinner"/>
    <x v="3"/>
    <x v="3"/>
    <x v="1"/>
    <x v="13"/>
  </r>
  <r>
    <x v="4"/>
    <s v="05"/>
    <x v="4"/>
    <x v="79"/>
    <s v="0533"/>
    <s v="Lunner"/>
    <s v="2"/>
    <s v="Kvinner"/>
    <x v="4"/>
    <x v="4"/>
    <x v="1"/>
    <x v="12"/>
  </r>
  <r>
    <x v="4"/>
    <s v="05"/>
    <x v="4"/>
    <x v="79"/>
    <s v="0533"/>
    <s v="Lunner"/>
    <s v="2"/>
    <s v="Kvinner"/>
    <x v="5"/>
    <x v="5"/>
    <x v="1"/>
    <x v="12"/>
  </r>
  <r>
    <x v="4"/>
    <s v="05"/>
    <x v="4"/>
    <x v="79"/>
    <s v="0533"/>
    <s v="Lunner"/>
    <s v="1"/>
    <s v="Menn"/>
    <x v="0"/>
    <x v="0"/>
    <x v="1"/>
    <x v="1"/>
  </r>
  <r>
    <x v="4"/>
    <s v="05"/>
    <x v="4"/>
    <x v="79"/>
    <s v="0533"/>
    <s v="Lunner"/>
    <s v="1"/>
    <s v="Menn"/>
    <x v="1"/>
    <x v="1"/>
    <x v="1"/>
    <x v="1"/>
  </r>
  <r>
    <x v="4"/>
    <s v="05"/>
    <x v="4"/>
    <x v="79"/>
    <s v="0533"/>
    <s v="Lunner"/>
    <s v="1"/>
    <s v="Menn"/>
    <x v="2"/>
    <x v="2"/>
    <x v="1"/>
    <x v="21"/>
  </r>
  <r>
    <x v="4"/>
    <s v="05"/>
    <x v="4"/>
    <x v="79"/>
    <s v="0533"/>
    <s v="Lunner"/>
    <s v="1"/>
    <s v="Menn"/>
    <x v="3"/>
    <x v="3"/>
    <x v="1"/>
    <x v="55"/>
  </r>
  <r>
    <x v="4"/>
    <s v="05"/>
    <x v="4"/>
    <x v="79"/>
    <s v="0533"/>
    <s v="Lunner"/>
    <s v="1"/>
    <s v="Menn"/>
    <x v="4"/>
    <x v="4"/>
    <x v="1"/>
    <x v="32"/>
  </r>
  <r>
    <x v="4"/>
    <s v="05"/>
    <x v="4"/>
    <x v="79"/>
    <s v="0533"/>
    <s v="Lunner"/>
    <s v="1"/>
    <s v="Menn"/>
    <x v="5"/>
    <x v="5"/>
    <x v="1"/>
    <x v="36"/>
  </r>
  <r>
    <x v="4"/>
    <s v="05"/>
    <x v="4"/>
    <x v="79"/>
    <s v="0533"/>
    <s v="Lunner"/>
    <s v="2"/>
    <s v="Kvinner"/>
    <x v="0"/>
    <x v="0"/>
    <x v="2"/>
    <x v="39"/>
  </r>
  <r>
    <x v="4"/>
    <s v="05"/>
    <x v="4"/>
    <x v="79"/>
    <s v="0533"/>
    <s v="Lunner"/>
    <s v="2"/>
    <s v="Kvinner"/>
    <x v="1"/>
    <x v="1"/>
    <x v="2"/>
    <x v="39"/>
  </r>
  <r>
    <x v="4"/>
    <s v="05"/>
    <x v="4"/>
    <x v="79"/>
    <s v="0533"/>
    <s v="Lunner"/>
    <s v="2"/>
    <s v="Kvinner"/>
    <x v="2"/>
    <x v="2"/>
    <x v="2"/>
    <x v="0"/>
  </r>
  <r>
    <x v="4"/>
    <s v="05"/>
    <x v="4"/>
    <x v="79"/>
    <s v="0533"/>
    <s v="Lunner"/>
    <s v="2"/>
    <s v="Kvinner"/>
    <x v="3"/>
    <x v="3"/>
    <x v="2"/>
    <x v="6"/>
  </r>
  <r>
    <x v="4"/>
    <s v="05"/>
    <x v="4"/>
    <x v="79"/>
    <s v="0533"/>
    <s v="Lunner"/>
    <s v="2"/>
    <s v="Kvinner"/>
    <x v="4"/>
    <x v="4"/>
    <x v="2"/>
    <x v="1"/>
  </r>
  <r>
    <x v="4"/>
    <s v="05"/>
    <x v="4"/>
    <x v="79"/>
    <s v="0533"/>
    <s v="Lunner"/>
    <s v="2"/>
    <s v="Kvinner"/>
    <x v="5"/>
    <x v="5"/>
    <x v="2"/>
    <x v="5"/>
  </r>
  <r>
    <x v="4"/>
    <s v="05"/>
    <x v="4"/>
    <x v="79"/>
    <s v="0533"/>
    <s v="Lunner"/>
    <s v="1"/>
    <s v="Menn"/>
    <x v="0"/>
    <x v="0"/>
    <x v="2"/>
    <x v="19"/>
  </r>
  <r>
    <x v="4"/>
    <s v="05"/>
    <x v="4"/>
    <x v="79"/>
    <s v="0533"/>
    <s v="Lunner"/>
    <s v="1"/>
    <s v="Menn"/>
    <x v="1"/>
    <x v="1"/>
    <x v="2"/>
    <x v="1"/>
  </r>
  <r>
    <x v="4"/>
    <s v="05"/>
    <x v="4"/>
    <x v="79"/>
    <s v="0533"/>
    <s v="Lunner"/>
    <s v="1"/>
    <s v="Menn"/>
    <x v="2"/>
    <x v="2"/>
    <x v="2"/>
    <x v="13"/>
  </r>
  <r>
    <x v="4"/>
    <s v="05"/>
    <x v="4"/>
    <x v="79"/>
    <s v="0533"/>
    <s v="Lunner"/>
    <s v="1"/>
    <s v="Menn"/>
    <x v="3"/>
    <x v="3"/>
    <x v="2"/>
    <x v="55"/>
  </r>
  <r>
    <x v="4"/>
    <s v="05"/>
    <x v="4"/>
    <x v="79"/>
    <s v="0533"/>
    <s v="Lunner"/>
    <s v="1"/>
    <s v="Menn"/>
    <x v="4"/>
    <x v="4"/>
    <x v="2"/>
    <x v="41"/>
  </r>
  <r>
    <x v="4"/>
    <s v="05"/>
    <x v="4"/>
    <x v="79"/>
    <s v="0533"/>
    <s v="Lunner"/>
    <s v="1"/>
    <s v="Menn"/>
    <x v="5"/>
    <x v="5"/>
    <x v="2"/>
    <x v="13"/>
  </r>
  <r>
    <x v="4"/>
    <s v="05"/>
    <x v="4"/>
    <x v="79"/>
    <s v="0533"/>
    <s v="Lunner"/>
    <s v="2"/>
    <s v="Kvinner"/>
    <x v="0"/>
    <x v="0"/>
    <x v="3"/>
    <x v="39"/>
  </r>
  <r>
    <x v="4"/>
    <s v="05"/>
    <x v="4"/>
    <x v="79"/>
    <s v="0533"/>
    <s v="Lunner"/>
    <s v="2"/>
    <s v="Kvinner"/>
    <x v="1"/>
    <x v="1"/>
    <x v="3"/>
    <x v="39"/>
  </r>
  <r>
    <x v="4"/>
    <s v="05"/>
    <x v="4"/>
    <x v="79"/>
    <s v="0533"/>
    <s v="Lunner"/>
    <s v="2"/>
    <s v="Kvinner"/>
    <x v="2"/>
    <x v="2"/>
    <x v="3"/>
    <x v="19"/>
  </r>
  <r>
    <x v="4"/>
    <s v="05"/>
    <x v="4"/>
    <x v="79"/>
    <s v="0533"/>
    <s v="Lunner"/>
    <s v="2"/>
    <s v="Kvinner"/>
    <x v="3"/>
    <x v="3"/>
    <x v="3"/>
    <x v="5"/>
  </r>
  <r>
    <x v="4"/>
    <s v="05"/>
    <x v="4"/>
    <x v="79"/>
    <s v="0533"/>
    <s v="Lunner"/>
    <s v="2"/>
    <s v="Kvinner"/>
    <x v="4"/>
    <x v="4"/>
    <x v="3"/>
    <x v="0"/>
  </r>
  <r>
    <x v="4"/>
    <s v="05"/>
    <x v="4"/>
    <x v="79"/>
    <s v="0533"/>
    <s v="Lunner"/>
    <s v="2"/>
    <s v="Kvinner"/>
    <x v="5"/>
    <x v="5"/>
    <x v="3"/>
    <x v="12"/>
  </r>
  <r>
    <x v="4"/>
    <s v="05"/>
    <x v="4"/>
    <x v="79"/>
    <s v="0533"/>
    <s v="Lunner"/>
    <s v="1"/>
    <s v="Menn"/>
    <x v="0"/>
    <x v="0"/>
    <x v="3"/>
    <x v="19"/>
  </r>
  <r>
    <x v="4"/>
    <s v="05"/>
    <x v="4"/>
    <x v="79"/>
    <s v="0533"/>
    <s v="Lunner"/>
    <s v="1"/>
    <s v="Menn"/>
    <x v="1"/>
    <x v="1"/>
    <x v="3"/>
    <x v="0"/>
  </r>
  <r>
    <x v="4"/>
    <s v="05"/>
    <x v="4"/>
    <x v="79"/>
    <s v="0533"/>
    <s v="Lunner"/>
    <s v="1"/>
    <s v="Menn"/>
    <x v="2"/>
    <x v="2"/>
    <x v="3"/>
    <x v="7"/>
  </r>
  <r>
    <x v="4"/>
    <s v="05"/>
    <x v="4"/>
    <x v="79"/>
    <s v="0533"/>
    <s v="Lunner"/>
    <s v="1"/>
    <s v="Menn"/>
    <x v="3"/>
    <x v="3"/>
    <x v="3"/>
    <x v="40"/>
  </r>
  <r>
    <x v="4"/>
    <s v="05"/>
    <x v="4"/>
    <x v="79"/>
    <s v="0533"/>
    <s v="Lunner"/>
    <s v="1"/>
    <s v="Menn"/>
    <x v="4"/>
    <x v="4"/>
    <x v="3"/>
    <x v="11"/>
  </r>
  <r>
    <x v="4"/>
    <s v="05"/>
    <x v="4"/>
    <x v="79"/>
    <s v="0533"/>
    <s v="Lunner"/>
    <s v="1"/>
    <s v="Menn"/>
    <x v="5"/>
    <x v="5"/>
    <x v="3"/>
    <x v="5"/>
  </r>
  <r>
    <x v="4"/>
    <s v="05"/>
    <x v="4"/>
    <x v="79"/>
    <s v="0533"/>
    <s v="Lunner"/>
    <s v="2"/>
    <s v="Kvinner"/>
    <x v="0"/>
    <x v="0"/>
    <x v="4"/>
    <x v="39"/>
  </r>
  <r>
    <x v="4"/>
    <s v="05"/>
    <x v="4"/>
    <x v="79"/>
    <s v="0533"/>
    <s v="Lunner"/>
    <s v="2"/>
    <s v="Kvinner"/>
    <x v="1"/>
    <x v="1"/>
    <x v="4"/>
    <x v="23"/>
  </r>
  <r>
    <x v="4"/>
    <s v="05"/>
    <x v="4"/>
    <x v="79"/>
    <s v="0533"/>
    <s v="Lunner"/>
    <s v="2"/>
    <s v="Kvinner"/>
    <x v="2"/>
    <x v="2"/>
    <x v="4"/>
    <x v="0"/>
  </r>
  <r>
    <x v="4"/>
    <s v="05"/>
    <x v="4"/>
    <x v="79"/>
    <s v="0533"/>
    <s v="Lunner"/>
    <s v="2"/>
    <s v="Kvinner"/>
    <x v="3"/>
    <x v="3"/>
    <x v="4"/>
    <x v="19"/>
  </r>
  <r>
    <x v="4"/>
    <s v="05"/>
    <x v="4"/>
    <x v="79"/>
    <s v="0533"/>
    <s v="Lunner"/>
    <s v="2"/>
    <s v="Kvinner"/>
    <x v="4"/>
    <x v="4"/>
    <x v="4"/>
    <x v="12"/>
  </r>
  <r>
    <x v="4"/>
    <s v="05"/>
    <x v="4"/>
    <x v="79"/>
    <s v="0533"/>
    <s v="Lunner"/>
    <s v="2"/>
    <s v="Kvinner"/>
    <x v="5"/>
    <x v="5"/>
    <x v="4"/>
    <x v="5"/>
  </r>
  <r>
    <x v="4"/>
    <s v="05"/>
    <x v="4"/>
    <x v="79"/>
    <s v="0533"/>
    <s v="Lunner"/>
    <s v="1"/>
    <s v="Menn"/>
    <x v="0"/>
    <x v="0"/>
    <x v="4"/>
    <x v="23"/>
  </r>
  <r>
    <x v="4"/>
    <s v="05"/>
    <x v="4"/>
    <x v="79"/>
    <s v="0533"/>
    <s v="Lunner"/>
    <s v="1"/>
    <s v="Menn"/>
    <x v="1"/>
    <x v="1"/>
    <x v="4"/>
    <x v="39"/>
  </r>
  <r>
    <x v="4"/>
    <s v="05"/>
    <x v="4"/>
    <x v="79"/>
    <s v="0533"/>
    <s v="Lunner"/>
    <s v="1"/>
    <s v="Menn"/>
    <x v="2"/>
    <x v="2"/>
    <x v="4"/>
    <x v="36"/>
  </r>
  <r>
    <x v="4"/>
    <s v="05"/>
    <x v="4"/>
    <x v="79"/>
    <s v="0533"/>
    <s v="Lunner"/>
    <s v="1"/>
    <s v="Menn"/>
    <x v="3"/>
    <x v="3"/>
    <x v="4"/>
    <x v="11"/>
  </r>
  <r>
    <x v="4"/>
    <s v="05"/>
    <x v="4"/>
    <x v="79"/>
    <s v="0533"/>
    <s v="Lunner"/>
    <s v="1"/>
    <s v="Menn"/>
    <x v="4"/>
    <x v="4"/>
    <x v="4"/>
    <x v="11"/>
  </r>
  <r>
    <x v="4"/>
    <s v="05"/>
    <x v="4"/>
    <x v="79"/>
    <s v="0533"/>
    <s v="Lunner"/>
    <s v="1"/>
    <s v="Menn"/>
    <x v="5"/>
    <x v="5"/>
    <x v="4"/>
    <x v="6"/>
  </r>
  <r>
    <x v="4"/>
    <s v="05"/>
    <x v="4"/>
    <x v="79"/>
    <s v="0533"/>
    <s v="Lunner"/>
    <s v="2"/>
    <s v="Kvinner"/>
    <x v="0"/>
    <x v="0"/>
    <x v="5"/>
    <x v="0"/>
  </r>
  <r>
    <x v="4"/>
    <s v="05"/>
    <x v="4"/>
    <x v="79"/>
    <s v="0533"/>
    <s v="Lunner"/>
    <s v="2"/>
    <s v="Kvinner"/>
    <x v="1"/>
    <x v="1"/>
    <x v="5"/>
    <x v="0"/>
  </r>
  <r>
    <x v="4"/>
    <s v="05"/>
    <x v="4"/>
    <x v="79"/>
    <s v="0533"/>
    <s v="Lunner"/>
    <s v="2"/>
    <s v="Kvinner"/>
    <x v="2"/>
    <x v="2"/>
    <x v="5"/>
    <x v="1"/>
  </r>
  <r>
    <x v="4"/>
    <s v="05"/>
    <x v="4"/>
    <x v="79"/>
    <s v="0533"/>
    <s v="Lunner"/>
    <s v="2"/>
    <s v="Kvinner"/>
    <x v="3"/>
    <x v="3"/>
    <x v="5"/>
    <x v="19"/>
  </r>
  <r>
    <x v="4"/>
    <s v="05"/>
    <x v="4"/>
    <x v="79"/>
    <s v="0533"/>
    <s v="Lunner"/>
    <s v="2"/>
    <s v="Kvinner"/>
    <x v="4"/>
    <x v="4"/>
    <x v="5"/>
    <x v="19"/>
  </r>
  <r>
    <x v="4"/>
    <s v="05"/>
    <x v="4"/>
    <x v="79"/>
    <s v="0533"/>
    <s v="Lunner"/>
    <s v="2"/>
    <s v="Kvinner"/>
    <x v="5"/>
    <x v="5"/>
    <x v="5"/>
    <x v="5"/>
  </r>
  <r>
    <x v="4"/>
    <s v="05"/>
    <x v="4"/>
    <x v="79"/>
    <s v="0533"/>
    <s v="Lunner"/>
    <s v="1"/>
    <s v="Menn"/>
    <x v="0"/>
    <x v="0"/>
    <x v="5"/>
    <x v="0"/>
  </r>
  <r>
    <x v="4"/>
    <s v="05"/>
    <x v="4"/>
    <x v="79"/>
    <s v="0533"/>
    <s v="Lunner"/>
    <s v="1"/>
    <s v="Menn"/>
    <x v="1"/>
    <x v="1"/>
    <x v="5"/>
    <x v="39"/>
  </r>
  <r>
    <x v="4"/>
    <s v="05"/>
    <x v="4"/>
    <x v="79"/>
    <s v="0533"/>
    <s v="Lunner"/>
    <s v="1"/>
    <s v="Menn"/>
    <x v="2"/>
    <x v="2"/>
    <x v="5"/>
    <x v="6"/>
  </r>
  <r>
    <x v="4"/>
    <s v="05"/>
    <x v="4"/>
    <x v="79"/>
    <s v="0533"/>
    <s v="Lunner"/>
    <s v="1"/>
    <s v="Menn"/>
    <x v="3"/>
    <x v="3"/>
    <x v="5"/>
    <x v="24"/>
  </r>
  <r>
    <x v="4"/>
    <s v="05"/>
    <x v="4"/>
    <x v="79"/>
    <s v="0533"/>
    <s v="Lunner"/>
    <s v="1"/>
    <s v="Menn"/>
    <x v="4"/>
    <x v="4"/>
    <x v="5"/>
    <x v="46"/>
  </r>
  <r>
    <x v="4"/>
    <s v="05"/>
    <x v="4"/>
    <x v="79"/>
    <s v="0533"/>
    <s v="Lunner"/>
    <s v="1"/>
    <s v="Menn"/>
    <x v="5"/>
    <x v="5"/>
    <x v="5"/>
    <x v="36"/>
  </r>
  <r>
    <x v="4"/>
    <s v="05"/>
    <x v="4"/>
    <x v="79"/>
    <s v="0533"/>
    <s v="Lunner"/>
    <s v="2"/>
    <s v="Kvinner"/>
    <x v="0"/>
    <x v="0"/>
    <x v="6"/>
    <x v="23"/>
  </r>
  <r>
    <x v="4"/>
    <s v="05"/>
    <x v="4"/>
    <x v="79"/>
    <s v="0533"/>
    <s v="Lunner"/>
    <s v="2"/>
    <s v="Kvinner"/>
    <x v="1"/>
    <x v="1"/>
    <x v="6"/>
    <x v="23"/>
  </r>
  <r>
    <x v="4"/>
    <s v="05"/>
    <x v="4"/>
    <x v="79"/>
    <s v="0533"/>
    <s v="Lunner"/>
    <s v="2"/>
    <s v="Kvinner"/>
    <x v="2"/>
    <x v="2"/>
    <x v="6"/>
    <x v="19"/>
  </r>
  <r>
    <x v="4"/>
    <s v="05"/>
    <x v="4"/>
    <x v="79"/>
    <s v="0533"/>
    <s v="Lunner"/>
    <s v="2"/>
    <s v="Kvinner"/>
    <x v="3"/>
    <x v="3"/>
    <x v="6"/>
    <x v="1"/>
  </r>
  <r>
    <x v="4"/>
    <s v="05"/>
    <x v="4"/>
    <x v="79"/>
    <s v="0533"/>
    <s v="Lunner"/>
    <s v="2"/>
    <s v="Kvinner"/>
    <x v="4"/>
    <x v="4"/>
    <x v="6"/>
    <x v="12"/>
  </r>
  <r>
    <x v="4"/>
    <s v="05"/>
    <x v="4"/>
    <x v="79"/>
    <s v="0533"/>
    <s v="Lunner"/>
    <s v="2"/>
    <s v="Kvinner"/>
    <x v="5"/>
    <x v="5"/>
    <x v="6"/>
    <x v="5"/>
  </r>
  <r>
    <x v="4"/>
    <s v="05"/>
    <x v="4"/>
    <x v="79"/>
    <s v="0533"/>
    <s v="Lunner"/>
    <s v="1"/>
    <s v="Menn"/>
    <x v="0"/>
    <x v="0"/>
    <x v="6"/>
    <x v="19"/>
  </r>
  <r>
    <x v="4"/>
    <s v="05"/>
    <x v="4"/>
    <x v="79"/>
    <s v="0533"/>
    <s v="Lunner"/>
    <s v="1"/>
    <s v="Menn"/>
    <x v="1"/>
    <x v="1"/>
    <x v="6"/>
    <x v="39"/>
  </r>
  <r>
    <x v="4"/>
    <s v="05"/>
    <x v="4"/>
    <x v="79"/>
    <s v="0533"/>
    <s v="Lunner"/>
    <s v="1"/>
    <s v="Menn"/>
    <x v="2"/>
    <x v="2"/>
    <x v="6"/>
    <x v="5"/>
  </r>
  <r>
    <x v="4"/>
    <s v="05"/>
    <x v="4"/>
    <x v="79"/>
    <s v="0533"/>
    <s v="Lunner"/>
    <s v="1"/>
    <s v="Menn"/>
    <x v="3"/>
    <x v="3"/>
    <x v="6"/>
    <x v="55"/>
  </r>
  <r>
    <x v="4"/>
    <s v="05"/>
    <x v="4"/>
    <x v="79"/>
    <s v="0533"/>
    <s v="Lunner"/>
    <s v="1"/>
    <s v="Menn"/>
    <x v="4"/>
    <x v="4"/>
    <x v="6"/>
    <x v="20"/>
  </r>
  <r>
    <x v="4"/>
    <s v="05"/>
    <x v="4"/>
    <x v="79"/>
    <s v="0533"/>
    <s v="Lunner"/>
    <s v="1"/>
    <s v="Menn"/>
    <x v="5"/>
    <x v="5"/>
    <x v="6"/>
    <x v="4"/>
  </r>
  <r>
    <x v="4"/>
    <s v="05"/>
    <x v="4"/>
    <x v="79"/>
    <s v="0533"/>
    <s v="Lunner"/>
    <s v="2"/>
    <s v="Kvinner"/>
    <x v="0"/>
    <x v="0"/>
    <x v="7"/>
    <x v="39"/>
  </r>
  <r>
    <x v="4"/>
    <s v="05"/>
    <x v="4"/>
    <x v="79"/>
    <s v="0533"/>
    <s v="Lunner"/>
    <s v="2"/>
    <s v="Kvinner"/>
    <x v="1"/>
    <x v="1"/>
    <x v="7"/>
    <x v="23"/>
  </r>
  <r>
    <x v="4"/>
    <s v="05"/>
    <x v="4"/>
    <x v="79"/>
    <s v="0533"/>
    <s v="Lunner"/>
    <s v="2"/>
    <s v="Kvinner"/>
    <x v="2"/>
    <x v="2"/>
    <x v="7"/>
    <x v="12"/>
  </r>
  <r>
    <x v="4"/>
    <s v="05"/>
    <x v="4"/>
    <x v="79"/>
    <s v="0533"/>
    <s v="Lunner"/>
    <s v="2"/>
    <s v="Kvinner"/>
    <x v="3"/>
    <x v="3"/>
    <x v="7"/>
    <x v="23"/>
  </r>
  <r>
    <x v="4"/>
    <s v="05"/>
    <x v="4"/>
    <x v="79"/>
    <s v="0533"/>
    <s v="Lunner"/>
    <s v="2"/>
    <s v="Kvinner"/>
    <x v="4"/>
    <x v="4"/>
    <x v="7"/>
    <x v="5"/>
  </r>
  <r>
    <x v="4"/>
    <s v="05"/>
    <x v="4"/>
    <x v="79"/>
    <s v="0533"/>
    <s v="Lunner"/>
    <s v="2"/>
    <s v="Kvinner"/>
    <x v="5"/>
    <x v="5"/>
    <x v="7"/>
    <x v="19"/>
  </r>
  <r>
    <x v="4"/>
    <s v="05"/>
    <x v="4"/>
    <x v="79"/>
    <s v="0533"/>
    <s v="Lunner"/>
    <s v="1"/>
    <s v="Menn"/>
    <x v="0"/>
    <x v="0"/>
    <x v="7"/>
    <x v="39"/>
  </r>
  <r>
    <x v="4"/>
    <s v="05"/>
    <x v="4"/>
    <x v="79"/>
    <s v="0533"/>
    <s v="Lunner"/>
    <s v="1"/>
    <s v="Menn"/>
    <x v="1"/>
    <x v="1"/>
    <x v="7"/>
    <x v="0"/>
  </r>
  <r>
    <x v="4"/>
    <s v="05"/>
    <x v="4"/>
    <x v="79"/>
    <s v="0533"/>
    <s v="Lunner"/>
    <s v="1"/>
    <s v="Menn"/>
    <x v="2"/>
    <x v="2"/>
    <x v="7"/>
    <x v="12"/>
  </r>
  <r>
    <x v="4"/>
    <s v="05"/>
    <x v="4"/>
    <x v="79"/>
    <s v="0533"/>
    <s v="Lunner"/>
    <s v="1"/>
    <s v="Menn"/>
    <x v="3"/>
    <x v="3"/>
    <x v="7"/>
    <x v="4"/>
  </r>
  <r>
    <x v="4"/>
    <s v="05"/>
    <x v="4"/>
    <x v="79"/>
    <s v="0533"/>
    <s v="Lunner"/>
    <s v="1"/>
    <s v="Menn"/>
    <x v="4"/>
    <x v="4"/>
    <x v="7"/>
    <x v="51"/>
  </r>
  <r>
    <x v="4"/>
    <s v="05"/>
    <x v="4"/>
    <x v="79"/>
    <s v="0533"/>
    <s v="Lunner"/>
    <s v="1"/>
    <s v="Menn"/>
    <x v="5"/>
    <x v="5"/>
    <x v="7"/>
    <x v="14"/>
  </r>
  <r>
    <x v="4"/>
    <s v="05"/>
    <x v="4"/>
    <x v="80"/>
    <s v="0534"/>
    <s v="Gran"/>
    <s v="2"/>
    <s v="Kvinner"/>
    <x v="0"/>
    <x v="0"/>
    <x v="0"/>
    <x v="7"/>
  </r>
  <r>
    <x v="4"/>
    <s v="05"/>
    <x v="4"/>
    <x v="80"/>
    <s v="0534"/>
    <s v="Gran"/>
    <s v="2"/>
    <s v="Kvinner"/>
    <x v="1"/>
    <x v="1"/>
    <x v="0"/>
    <x v="19"/>
  </r>
  <r>
    <x v="4"/>
    <s v="05"/>
    <x v="4"/>
    <x v="80"/>
    <s v="0534"/>
    <s v="Gran"/>
    <s v="2"/>
    <s v="Kvinner"/>
    <x v="2"/>
    <x v="2"/>
    <x v="0"/>
    <x v="36"/>
  </r>
  <r>
    <x v="4"/>
    <s v="05"/>
    <x v="4"/>
    <x v="80"/>
    <s v="0534"/>
    <s v="Gran"/>
    <s v="2"/>
    <s v="Kvinner"/>
    <x v="3"/>
    <x v="3"/>
    <x v="0"/>
    <x v="40"/>
  </r>
  <r>
    <x v="4"/>
    <s v="05"/>
    <x v="4"/>
    <x v="80"/>
    <s v="0534"/>
    <s v="Gran"/>
    <s v="2"/>
    <s v="Kvinner"/>
    <x v="4"/>
    <x v="4"/>
    <x v="0"/>
    <x v="11"/>
  </r>
  <r>
    <x v="4"/>
    <s v="05"/>
    <x v="4"/>
    <x v="80"/>
    <s v="0534"/>
    <s v="Gran"/>
    <s v="2"/>
    <s v="Kvinner"/>
    <x v="5"/>
    <x v="5"/>
    <x v="0"/>
    <x v="7"/>
  </r>
  <r>
    <x v="4"/>
    <s v="05"/>
    <x v="4"/>
    <x v="80"/>
    <s v="0534"/>
    <s v="Gran"/>
    <s v="1"/>
    <s v="Menn"/>
    <x v="0"/>
    <x v="0"/>
    <x v="0"/>
    <x v="51"/>
  </r>
  <r>
    <x v="4"/>
    <s v="05"/>
    <x v="4"/>
    <x v="80"/>
    <s v="0534"/>
    <s v="Gran"/>
    <s v="1"/>
    <s v="Menn"/>
    <x v="1"/>
    <x v="1"/>
    <x v="0"/>
    <x v="36"/>
  </r>
  <r>
    <x v="4"/>
    <s v="05"/>
    <x v="4"/>
    <x v="80"/>
    <s v="0534"/>
    <s v="Gran"/>
    <s v="1"/>
    <s v="Menn"/>
    <x v="2"/>
    <x v="2"/>
    <x v="0"/>
    <x v="72"/>
  </r>
  <r>
    <x v="4"/>
    <s v="05"/>
    <x v="4"/>
    <x v="80"/>
    <s v="0534"/>
    <s v="Gran"/>
    <s v="1"/>
    <s v="Menn"/>
    <x v="3"/>
    <x v="3"/>
    <x v="0"/>
    <x v="65"/>
  </r>
  <r>
    <x v="4"/>
    <s v="05"/>
    <x v="4"/>
    <x v="80"/>
    <s v="0534"/>
    <s v="Gran"/>
    <s v="1"/>
    <s v="Menn"/>
    <x v="4"/>
    <x v="4"/>
    <x v="0"/>
    <x v="104"/>
  </r>
  <r>
    <x v="4"/>
    <s v="05"/>
    <x v="4"/>
    <x v="80"/>
    <s v="0534"/>
    <s v="Gran"/>
    <s v="1"/>
    <s v="Menn"/>
    <x v="5"/>
    <x v="5"/>
    <x v="0"/>
    <x v="55"/>
  </r>
  <r>
    <x v="4"/>
    <s v="05"/>
    <x v="4"/>
    <x v="80"/>
    <s v="0534"/>
    <s v="Gran"/>
    <s v="2"/>
    <s v="Kvinner"/>
    <x v="0"/>
    <x v="0"/>
    <x v="1"/>
    <x v="5"/>
  </r>
  <r>
    <x v="4"/>
    <s v="05"/>
    <x v="4"/>
    <x v="80"/>
    <s v="0534"/>
    <s v="Gran"/>
    <s v="2"/>
    <s v="Kvinner"/>
    <x v="1"/>
    <x v="1"/>
    <x v="1"/>
    <x v="12"/>
  </r>
  <r>
    <x v="4"/>
    <s v="05"/>
    <x v="4"/>
    <x v="80"/>
    <s v="0534"/>
    <s v="Gran"/>
    <s v="2"/>
    <s v="Kvinner"/>
    <x v="2"/>
    <x v="2"/>
    <x v="1"/>
    <x v="15"/>
  </r>
  <r>
    <x v="4"/>
    <s v="05"/>
    <x v="4"/>
    <x v="80"/>
    <s v="0534"/>
    <s v="Gran"/>
    <s v="2"/>
    <s v="Kvinner"/>
    <x v="3"/>
    <x v="3"/>
    <x v="1"/>
    <x v="55"/>
  </r>
  <r>
    <x v="4"/>
    <s v="05"/>
    <x v="4"/>
    <x v="80"/>
    <s v="0534"/>
    <s v="Gran"/>
    <s v="2"/>
    <s v="Kvinner"/>
    <x v="4"/>
    <x v="4"/>
    <x v="1"/>
    <x v="3"/>
  </r>
  <r>
    <x v="4"/>
    <s v="05"/>
    <x v="4"/>
    <x v="80"/>
    <s v="0534"/>
    <s v="Gran"/>
    <s v="2"/>
    <s v="Kvinner"/>
    <x v="5"/>
    <x v="5"/>
    <x v="1"/>
    <x v="6"/>
  </r>
  <r>
    <x v="4"/>
    <s v="05"/>
    <x v="4"/>
    <x v="80"/>
    <s v="0534"/>
    <s v="Gran"/>
    <s v="1"/>
    <s v="Menn"/>
    <x v="0"/>
    <x v="0"/>
    <x v="1"/>
    <x v="20"/>
  </r>
  <r>
    <x v="4"/>
    <s v="05"/>
    <x v="4"/>
    <x v="80"/>
    <s v="0534"/>
    <s v="Gran"/>
    <s v="1"/>
    <s v="Menn"/>
    <x v="1"/>
    <x v="1"/>
    <x v="1"/>
    <x v="15"/>
  </r>
  <r>
    <x v="4"/>
    <s v="05"/>
    <x v="4"/>
    <x v="80"/>
    <s v="0534"/>
    <s v="Gran"/>
    <s v="1"/>
    <s v="Menn"/>
    <x v="2"/>
    <x v="2"/>
    <x v="1"/>
    <x v="50"/>
  </r>
  <r>
    <x v="4"/>
    <s v="05"/>
    <x v="4"/>
    <x v="80"/>
    <s v="0534"/>
    <s v="Gran"/>
    <s v="1"/>
    <s v="Menn"/>
    <x v="3"/>
    <x v="3"/>
    <x v="1"/>
    <x v="91"/>
  </r>
  <r>
    <x v="4"/>
    <s v="05"/>
    <x v="4"/>
    <x v="80"/>
    <s v="0534"/>
    <s v="Gran"/>
    <s v="1"/>
    <s v="Menn"/>
    <x v="4"/>
    <x v="4"/>
    <x v="1"/>
    <x v="79"/>
  </r>
  <r>
    <x v="4"/>
    <s v="05"/>
    <x v="4"/>
    <x v="80"/>
    <s v="0534"/>
    <s v="Gran"/>
    <s v="1"/>
    <s v="Menn"/>
    <x v="5"/>
    <x v="5"/>
    <x v="1"/>
    <x v="41"/>
  </r>
  <r>
    <x v="4"/>
    <s v="05"/>
    <x v="4"/>
    <x v="80"/>
    <s v="0534"/>
    <s v="Gran"/>
    <s v="2"/>
    <s v="Kvinner"/>
    <x v="0"/>
    <x v="0"/>
    <x v="2"/>
    <x v="19"/>
  </r>
  <r>
    <x v="4"/>
    <s v="05"/>
    <x v="4"/>
    <x v="80"/>
    <s v="0534"/>
    <s v="Gran"/>
    <s v="2"/>
    <s v="Kvinner"/>
    <x v="1"/>
    <x v="1"/>
    <x v="2"/>
    <x v="12"/>
  </r>
  <r>
    <x v="4"/>
    <s v="05"/>
    <x v="4"/>
    <x v="80"/>
    <s v="0534"/>
    <s v="Gran"/>
    <s v="2"/>
    <s v="Kvinner"/>
    <x v="2"/>
    <x v="2"/>
    <x v="2"/>
    <x v="13"/>
  </r>
  <r>
    <x v="4"/>
    <s v="05"/>
    <x v="4"/>
    <x v="80"/>
    <s v="0534"/>
    <s v="Gran"/>
    <s v="2"/>
    <s v="Kvinner"/>
    <x v="3"/>
    <x v="3"/>
    <x v="2"/>
    <x v="14"/>
  </r>
  <r>
    <x v="4"/>
    <s v="05"/>
    <x v="4"/>
    <x v="80"/>
    <s v="0534"/>
    <s v="Gran"/>
    <s v="2"/>
    <s v="Kvinner"/>
    <x v="4"/>
    <x v="4"/>
    <x v="2"/>
    <x v="11"/>
  </r>
  <r>
    <x v="4"/>
    <s v="05"/>
    <x v="4"/>
    <x v="80"/>
    <s v="0534"/>
    <s v="Gran"/>
    <s v="2"/>
    <s v="Kvinner"/>
    <x v="5"/>
    <x v="5"/>
    <x v="2"/>
    <x v="7"/>
  </r>
  <r>
    <x v="4"/>
    <s v="05"/>
    <x v="4"/>
    <x v="80"/>
    <s v="0534"/>
    <s v="Gran"/>
    <s v="1"/>
    <s v="Menn"/>
    <x v="0"/>
    <x v="0"/>
    <x v="2"/>
    <x v="2"/>
  </r>
  <r>
    <x v="4"/>
    <s v="05"/>
    <x v="4"/>
    <x v="80"/>
    <s v="0534"/>
    <s v="Gran"/>
    <s v="1"/>
    <s v="Menn"/>
    <x v="1"/>
    <x v="1"/>
    <x v="2"/>
    <x v="5"/>
  </r>
  <r>
    <x v="4"/>
    <s v="05"/>
    <x v="4"/>
    <x v="80"/>
    <s v="0534"/>
    <s v="Gran"/>
    <s v="1"/>
    <s v="Menn"/>
    <x v="2"/>
    <x v="2"/>
    <x v="2"/>
    <x v="72"/>
  </r>
  <r>
    <x v="4"/>
    <s v="05"/>
    <x v="4"/>
    <x v="80"/>
    <s v="0534"/>
    <s v="Gran"/>
    <s v="1"/>
    <s v="Menn"/>
    <x v="3"/>
    <x v="3"/>
    <x v="2"/>
    <x v="84"/>
  </r>
  <r>
    <x v="4"/>
    <s v="05"/>
    <x v="4"/>
    <x v="80"/>
    <s v="0534"/>
    <s v="Gran"/>
    <s v="1"/>
    <s v="Menn"/>
    <x v="4"/>
    <x v="4"/>
    <x v="2"/>
    <x v="80"/>
  </r>
  <r>
    <x v="4"/>
    <s v="05"/>
    <x v="4"/>
    <x v="80"/>
    <s v="0534"/>
    <s v="Gran"/>
    <s v="1"/>
    <s v="Menn"/>
    <x v="5"/>
    <x v="5"/>
    <x v="2"/>
    <x v="11"/>
  </r>
  <r>
    <x v="4"/>
    <s v="05"/>
    <x v="4"/>
    <x v="80"/>
    <s v="0534"/>
    <s v="Gran"/>
    <s v="2"/>
    <s v="Kvinner"/>
    <x v="0"/>
    <x v="0"/>
    <x v="3"/>
    <x v="12"/>
  </r>
  <r>
    <x v="4"/>
    <s v="05"/>
    <x v="4"/>
    <x v="80"/>
    <s v="0534"/>
    <s v="Gran"/>
    <s v="2"/>
    <s v="Kvinner"/>
    <x v="1"/>
    <x v="1"/>
    <x v="3"/>
    <x v="1"/>
  </r>
  <r>
    <x v="4"/>
    <s v="05"/>
    <x v="4"/>
    <x v="80"/>
    <s v="0534"/>
    <s v="Gran"/>
    <s v="2"/>
    <s v="Kvinner"/>
    <x v="2"/>
    <x v="2"/>
    <x v="3"/>
    <x v="6"/>
  </r>
  <r>
    <x v="4"/>
    <s v="05"/>
    <x v="4"/>
    <x v="80"/>
    <s v="0534"/>
    <s v="Gran"/>
    <s v="2"/>
    <s v="Kvinner"/>
    <x v="3"/>
    <x v="3"/>
    <x v="3"/>
    <x v="36"/>
  </r>
  <r>
    <x v="4"/>
    <s v="05"/>
    <x v="4"/>
    <x v="80"/>
    <s v="0534"/>
    <s v="Gran"/>
    <s v="2"/>
    <s v="Kvinner"/>
    <x v="4"/>
    <x v="4"/>
    <x v="3"/>
    <x v="41"/>
  </r>
  <r>
    <x v="4"/>
    <s v="05"/>
    <x v="4"/>
    <x v="80"/>
    <s v="0534"/>
    <s v="Gran"/>
    <s v="2"/>
    <s v="Kvinner"/>
    <x v="5"/>
    <x v="5"/>
    <x v="3"/>
    <x v="6"/>
  </r>
  <r>
    <x v="4"/>
    <s v="05"/>
    <x v="4"/>
    <x v="80"/>
    <s v="0534"/>
    <s v="Gran"/>
    <s v="1"/>
    <s v="Menn"/>
    <x v="0"/>
    <x v="0"/>
    <x v="3"/>
    <x v="2"/>
  </r>
  <r>
    <x v="4"/>
    <s v="05"/>
    <x v="4"/>
    <x v="80"/>
    <s v="0534"/>
    <s v="Gran"/>
    <s v="1"/>
    <s v="Menn"/>
    <x v="1"/>
    <x v="1"/>
    <x v="3"/>
    <x v="21"/>
  </r>
  <r>
    <x v="4"/>
    <s v="05"/>
    <x v="4"/>
    <x v="80"/>
    <s v="0534"/>
    <s v="Gran"/>
    <s v="1"/>
    <s v="Menn"/>
    <x v="2"/>
    <x v="2"/>
    <x v="3"/>
    <x v="41"/>
  </r>
  <r>
    <x v="4"/>
    <s v="05"/>
    <x v="4"/>
    <x v="80"/>
    <s v="0534"/>
    <s v="Gran"/>
    <s v="1"/>
    <s v="Menn"/>
    <x v="3"/>
    <x v="3"/>
    <x v="3"/>
    <x v="65"/>
  </r>
  <r>
    <x v="4"/>
    <s v="05"/>
    <x v="4"/>
    <x v="80"/>
    <s v="0534"/>
    <s v="Gran"/>
    <s v="1"/>
    <s v="Menn"/>
    <x v="4"/>
    <x v="4"/>
    <x v="3"/>
    <x v="54"/>
  </r>
  <r>
    <x v="4"/>
    <s v="05"/>
    <x v="4"/>
    <x v="80"/>
    <s v="0534"/>
    <s v="Gran"/>
    <s v="1"/>
    <s v="Menn"/>
    <x v="5"/>
    <x v="5"/>
    <x v="3"/>
    <x v="11"/>
  </r>
  <r>
    <x v="4"/>
    <s v="05"/>
    <x v="4"/>
    <x v="80"/>
    <s v="0534"/>
    <s v="Gran"/>
    <s v="2"/>
    <s v="Kvinner"/>
    <x v="0"/>
    <x v="0"/>
    <x v="4"/>
    <x v="12"/>
  </r>
  <r>
    <x v="4"/>
    <s v="05"/>
    <x v="4"/>
    <x v="80"/>
    <s v="0534"/>
    <s v="Gran"/>
    <s v="2"/>
    <s v="Kvinner"/>
    <x v="1"/>
    <x v="1"/>
    <x v="4"/>
    <x v="19"/>
  </r>
  <r>
    <x v="4"/>
    <s v="05"/>
    <x v="4"/>
    <x v="80"/>
    <s v="0534"/>
    <s v="Gran"/>
    <s v="2"/>
    <s v="Kvinner"/>
    <x v="2"/>
    <x v="2"/>
    <x v="4"/>
    <x v="6"/>
  </r>
  <r>
    <x v="4"/>
    <s v="05"/>
    <x v="4"/>
    <x v="80"/>
    <s v="0534"/>
    <s v="Gran"/>
    <s v="2"/>
    <s v="Kvinner"/>
    <x v="3"/>
    <x v="3"/>
    <x v="4"/>
    <x v="6"/>
  </r>
  <r>
    <x v="4"/>
    <s v="05"/>
    <x v="4"/>
    <x v="80"/>
    <s v="0534"/>
    <s v="Gran"/>
    <s v="2"/>
    <s v="Kvinner"/>
    <x v="4"/>
    <x v="4"/>
    <x v="4"/>
    <x v="11"/>
  </r>
  <r>
    <x v="4"/>
    <s v="05"/>
    <x v="4"/>
    <x v="80"/>
    <s v="0534"/>
    <s v="Gran"/>
    <s v="2"/>
    <s v="Kvinner"/>
    <x v="5"/>
    <x v="5"/>
    <x v="4"/>
    <x v="21"/>
  </r>
  <r>
    <x v="4"/>
    <s v="05"/>
    <x v="4"/>
    <x v="80"/>
    <s v="0534"/>
    <s v="Gran"/>
    <s v="1"/>
    <s v="Menn"/>
    <x v="0"/>
    <x v="0"/>
    <x v="4"/>
    <x v="36"/>
  </r>
  <r>
    <x v="4"/>
    <s v="05"/>
    <x v="4"/>
    <x v="80"/>
    <s v="0534"/>
    <s v="Gran"/>
    <s v="1"/>
    <s v="Menn"/>
    <x v="1"/>
    <x v="1"/>
    <x v="4"/>
    <x v="6"/>
  </r>
  <r>
    <x v="4"/>
    <s v="05"/>
    <x v="4"/>
    <x v="80"/>
    <s v="0534"/>
    <s v="Gran"/>
    <s v="1"/>
    <s v="Menn"/>
    <x v="2"/>
    <x v="2"/>
    <x v="4"/>
    <x v="41"/>
  </r>
  <r>
    <x v="4"/>
    <s v="05"/>
    <x v="4"/>
    <x v="80"/>
    <s v="0534"/>
    <s v="Gran"/>
    <s v="1"/>
    <s v="Menn"/>
    <x v="3"/>
    <x v="3"/>
    <x v="4"/>
    <x v="44"/>
  </r>
  <r>
    <x v="4"/>
    <s v="05"/>
    <x v="4"/>
    <x v="80"/>
    <s v="0534"/>
    <s v="Gran"/>
    <s v="1"/>
    <s v="Menn"/>
    <x v="4"/>
    <x v="4"/>
    <x v="4"/>
    <x v="96"/>
  </r>
  <r>
    <x v="4"/>
    <s v="05"/>
    <x v="4"/>
    <x v="80"/>
    <s v="0534"/>
    <s v="Gran"/>
    <s v="1"/>
    <s v="Menn"/>
    <x v="5"/>
    <x v="5"/>
    <x v="4"/>
    <x v="62"/>
  </r>
  <r>
    <x v="4"/>
    <s v="05"/>
    <x v="4"/>
    <x v="80"/>
    <s v="0534"/>
    <s v="Gran"/>
    <s v="2"/>
    <s v="Kvinner"/>
    <x v="0"/>
    <x v="0"/>
    <x v="5"/>
    <x v="12"/>
  </r>
  <r>
    <x v="4"/>
    <s v="05"/>
    <x v="4"/>
    <x v="80"/>
    <s v="0534"/>
    <s v="Gran"/>
    <s v="2"/>
    <s v="Kvinner"/>
    <x v="1"/>
    <x v="1"/>
    <x v="5"/>
    <x v="0"/>
  </r>
  <r>
    <x v="4"/>
    <s v="05"/>
    <x v="4"/>
    <x v="80"/>
    <s v="0534"/>
    <s v="Gran"/>
    <s v="2"/>
    <s v="Kvinner"/>
    <x v="2"/>
    <x v="2"/>
    <x v="5"/>
    <x v="12"/>
  </r>
  <r>
    <x v="4"/>
    <s v="05"/>
    <x v="4"/>
    <x v="80"/>
    <s v="0534"/>
    <s v="Gran"/>
    <s v="2"/>
    <s v="Kvinner"/>
    <x v="3"/>
    <x v="3"/>
    <x v="5"/>
    <x v="7"/>
  </r>
  <r>
    <x v="4"/>
    <s v="05"/>
    <x v="4"/>
    <x v="80"/>
    <s v="0534"/>
    <s v="Gran"/>
    <s v="2"/>
    <s v="Kvinner"/>
    <x v="4"/>
    <x v="4"/>
    <x v="5"/>
    <x v="24"/>
  </r>
  <r>
    <x v="4"/>
    <s v="05"/>
    <x v="4"/>
    <x v="80"/>
    <s v="0534"/>
    <s v="Gran"/>
    <s v="2"/>
    <s v="Kvinner"/>
    <x v="5"/>
    <x v="5"/>
    <x v="5"/>
    <x v="36"/>
  </r>
  <r>
    <x v="4"/>
    <s v="05"/>
    <x v="4"/>
    <x v="80"/>
    <s v="0534"/>
    <s v="Gran"/>
    <s v="1"/>
    <s v="Menn"/>
    <x v="0"/>
    <x v="0"/>
    <x v="5"/>
    <x v="5"/>
  </r>
  <r>
    <x v="4"/>
    <s v="05"/>
    <x v="4"/>
    <x v="80"/>
    <s v="0534"/>
    <s v="Gran"/>
    <s v="1"/>
    <s v="Menn"/>
    <x v="1"/>
    <x v="1"/>
    <x v="5"/>
    <x v="15"/>
  </r>
  <r>
    <x v="4"/>
    <s v="05"/>
    <x v="4"/>
    <x v="80"/>
    <s v="0534"/>
    <s v="Gran"/>
    <s v="1"/>
    <s v="Menn"/>
    <x v="2"/>
    <x v="2"/>
    <x v="5"/>
    <x v="51"/>
  </r>
  <r>
    <x v="4"/>
    <s v="05"/>
    <x v="4"/>
    <x v="80"/>
    <s v="0534"/>
    <s v="Gran"/>
    <s v="1"/>
    <s v="Menn"/>
    <x v="3"/>
    <x v="3"/>
    <x v="5"/>
    <x v="42"/>
  </r>
  <r>
    <x v="4"/>
    <s v="05"/>
    <x v="4"/>
    <x v="80"/>
    <s v="0534"/>
    <s v="Gran"/>
    <s v="1"/>
    <s v="Menn"/>
    <x v="4"/>
    <x v="4"/>
    <x v="5"/>
    <x v="70"/>
  </r>
  <r>
    <x v="4"/>
    <s v="05"/>
    <x v="4"/>
    <x v="80"/>
    <s v="0534"/>
    <s v="Gran"/>
    <s v="1"/>
    <s v="Menn"/>
    <x v="5"/>
    <x v="5"/>
    <x v="5"/>
    <x v="10"/>
  </r>
  <r>
    <x v="4"/>
    <s v="05"/>
    <x v="4"/>
    <x v="80"/>
    <s v="0534"/>
    <s v="Gran"/>
    <s v="2"/>
    <s v="Kvinner"/>
    <x v="0"/>
    <x v="0"/>
    <x v="6"/>
    <x v="1"/>
  </r>
  <r>
    <x v="4"/>
    <s v="05"/>
    <x v="4"/>
    <x v="80"/>
    <s v="0534"/>
    <s v="Gran"/>
    <s v="2"/>
    <s v="Kvinner"/>
    <x v="1"/>
    <x v="1"/>
    <x v="6"/>
    <x v="1"/>
  </r>
  <r>
    <x v="4"/>
    <s v="05"/>
    <x v="4"/>
    <x v="80"/>
    <s v="0534"/>
    <s v="Gran"/>
    <s v="2"/>
    <s v="Kvinner"/>
    <x v="2"/>
    <x v="2"/>
    <x v="6"/>
    <x v="7"/>
  </r>
  <r>
    <x v="4"/>
    <s v="05"/>
    <x v="4"/>
    <x v="80"/>
    <s v="0534"/>
    <s v="Gran"/>
    <s v="2"/>
    <s v="Kvinner"/>
    <x v="3"/>
    <x v="3"/>
    <x v="6"/>
    <x v="5"/>
  </r>
  <r>
    <x v="4"/>
    <s v="05"/>
    <x v="4"/>
    <x v="80"/>
    <s v="0534"/>
    <s v="Gran"/>
    <s v="2"/>
    <s v="Kvinner"/>
    <x v="4"/>
    <x v="4"/>
    <x v="6"/>
    <x v="4"/>
  </r>
  <r>
    <x v="4"/>
    <s v="05"/>
    <x v="4"/>
    <x v="80"/>
    <s v="0534"/>
    <s v="Gran"/>
    <s v="2"/>
    <s v="Kvinner"/>
    <x v="5"/>
    <x v="5"/>
    <x v="6"/>
    <x v="15"/>
  </r>
  <r>
    <x v="4"/>
    <s v="05"/>
    <x v="4"/>
    <x v="80"/>
    <s v="0534"/>
    <s v="Gran"/>
    <s v="1"/>
    <s v="Menn"/>
    <x v="0"/>
    <x v="0"/>
    <x v="6"/>
    <x v="12"/>
  </r>
  <r>
    <x v="4"/>
    <s v="05"/>
    <x v="4"/>
    <x v="80"/>
    <s v="0534"/>
    <s v="Gran"/>
    <s v="1"/>
    <s v="Menn"/>
    <x v="1"/>
    <x v="1"/>
    <x v="6"/>
    <x v="2"/>
  </r>
  <r>
    <x v="4"/>
    <s v="05"/>
    <x v="4"/>
    <x v="80"/>
    <s v="0534"/>
    <s v="Gran"/>
    <s v="1"/>
    <s v="Menn"/>
    <x v="2"/>
    <x v="2"/>
    <x v="6"/>
    <x v="41"/>
  </r>
  <r>
    <x v="4"/>
    <s v="05"/>
    <x v="4"/>
    <x v="80"/>
    <s v="0534"/>
    <s v="Gran"/>
    <s v="1"/>
    <s v="Menn"/>
    <x v="3"/>
    <x v="3"/>
    <x v="6"/>
    <x v="47"/>
  </r>
  <r>
    <x v="4"/>
    <s v="05"/>
    <x v="4"/>
    <x v="80"/>
    <s v="0534"/>
    <s v="Gran"/>
    <s v="1"/>
    <s v="Menn"/>
    <x v="4"/>
    <x v="4"/>
    <x v="6"/>
    <x v="85"/>
  </r>
  <r>
    <x v="4"/>
    <s v="05"/>
    <x v="4"/>
    <x v="80"/>
    <s v="0534"/>
    <s v="Gran"/>
    <s v="1"/>
    <s v="Menn"/>
    <x v="5"/>
    <x v="5"/>
    <x v="6"/>
    <x v="30"/>
  </r>
  <r>
    <x v="4"/>
    <s v="05"/>
    <x v="4"/>
    <x v="80"/>
    <s v="0534"/>
    <s v="Gran"/>
    <s v="2"/>
    <s v="Kvinner"/>
    <x v="0"/>
    <x v="0"/>
    <x v="7"/>
    <x v="23"/>
  </r>
  <r>
    <x v="4"/>
    <s v="05"/>
    <x v="4"/>
    <x v="80"/>
    <s v="0534"/>
    <s v="Gran"/>
    <s v="2"/>
    <s v="Kvinner"/>
    <x v="1"/>
    <x v="1"/>
    <x v="7"/>
    <x v="23"/>
  </r>
  <r>
    <x v="4"/>
    <s v="05"/>
    <x v="4"/>
    <x v="80"/>
    <s v="0534"/>
    <s v="Gran"/>
    <s v="2"/>
    <s v="Kvinner"/>
    <x v="2"/>
    <x v="2"/>
    <x v="7"/>
    <x v="12"/>
  </r>
  <r>
    <x v="4"/>
    <s v="05"/>
    <x v="4"/>
    <x v="80"/>
    <s v="0534"/>
    <s v="Gran"/>
    <s v="2"/>
    <s v="Kvinner"/>
    <x v="3"/>
    <x v="3"/>
    <x v="7"/>
    <x v="12"/>
  </r>
  <r>
    <x v="4"/>
    <s v="05"/>
    <x v="4"/>
    <x v="80"/>
    <s v="0534"/>
    <s v="Gran"/>
    <s v="2"/>
    <s v="Kvinner"/>
    <x v="4"/>
    <x v="4"/>
    <x v="7"/>
    <x v="14"/>
  </r>
  <r>
    <x v="4"/>
    <s v="05"/>
    <x v="4"/>
    <x v="80"/>
    <s v="0534"/>
    <s v="Gran"/>
    <s v="2"/>
    <s v="Kvinner"/>
    <x v="5"/>
    <x v="5"/>
    <x v="7"/>
    <x v="7"/>
  </r>
  <r>
    <x v="4"/>
    <s v="05"/>
    <x v="4"/>
    <x v="80"/>
    <s v="0534"/>
    <s v="Gran"/>
    <s v="1"/>
    <s v="Menn"/>
    <x v="0"/>
    <x v="0"/>
    <x v="7"/>
    <x v="1"/>
  </r>
  <r>
    <x v="4"/>
    <s v="05"/>
    <x v="4"/>
    <x v="80"/>
    <s v="0534"/>
    <s v="Gran"/>
    <s v="1"/>
    <s v="Menn"/>
    <x v="1"/>
    <x v="1"/>
    <x v="7"/>
    <x v="13"/>
  </r>
  <r>
    <x v="4"/>
    <s v="05"/>
    <x v="4"/>
    <x v="80"/>
    <s v="0534"/>
    <s v="Gran"/>
    <s v="1"/>
    <s v="Menn"/>
    <x v="2"/>
    <x v="2"/>
    <x v="7"/>
    <x v="63"/>
  </r>
  <r>
    <x v="4"/>
    <s v="05"/>
    <x v="4"/>
    <x v="80"/>
    <s v="0534"/>
    <s v="Gran"/>
    <s v="1"/>
    <s v="Menn"/>
    <x v="3"/>
    <x v="3"/>
    <x v="7"/>
    <x v="9"/>
  </r>
  <r>
    <x v="4"/>
    <s v="05"/>
    <x v="4"/>
    <x v="80"/>
    <s v="0534"/>
    <s v="Gran"/>
    <s v="1"/>
    <s v="Menn"/>
    <x v="4"/>
    <x v="4"/>
    <x v="7"/>
    <x v="17"/>
  </r>
  <r>
    <x v="4"/>
    <s v="05"/>
    <x v="4"/>
    <x v="80"/>
    <s v="0534"/>
    <s v="Gran"/>
    <s v="1"/>
    <s v="Menn"/>
    <x v="5"/>
    <x v="5"/>
    <x v="7"/>
    <x v="50"/>
  </r>
  <r>
    <x v="4"/>
    <s v="05"/>
    <x v="4"/>
    <x v="81"/>
    <s v="0536"/>
    <s v="Søndre Land"/>
    <s v="2"/>
    <s v="Kvinner"/>
    <x v="0"/>
    <x v="0"/>
    <x v="0"/>
    <x v="0"/>
  </r>
  <r>
    <x v="4"/>
    <s v="05"/>
    <x v="4"/>
    <x v="81"/>
    <s v="0536"/>
    <s v="Søndre Land"/>
    <s v="2"/>
    <s v="Kvinner"/>
    <x v="1"/>
    <x v="1"/>
    <x v="0"/>
    <x v="39"/>
  </r>
  <r>
    <x v="4"/>
    <s v="05"/>
    <x v="4"/>
    <x v="81"/>
    <s v="0536"/>
    <s v="Søndre Land"/>
    <s v="2"/>
    <s v="Kvinner"/>
    <x v="2"/>
    <x v="2"/>
    <x v="0"/>
    <x v="5"/>
  </r>
  <r>
    <x v="4"/>
    <s v="05"/>
    <x v="4"/>
    <x v="81"/>
    <s v="0536"/>
    <s v="Søndre Land"/>
    <s v="2"/>
    <s v="Kvinner"/>
    <x v="3"/>
    <x v="3"/>
    <x v="0"/>
    <x v="14"/>
  </r>
  <r>
    <x v="4"/>
    <s v="05"/>
    <x v="4"/>
    <x v="81"/>
    <s v="0536"/>
    <s v="Søndre Land"/>
    <s v="2"/>
    <s v="Kvinner"/>
    <x v="4"/>
    <x v="4"/>
    <x v="0"/>
    <x v="13"/>
  </r>
  <r>
    <x v="4"/>
    <s v="05"/>
    <x v="4"/>
    <x v="81"/>
    <s v="0536"/>
    <s v="Søndre Land"/>
    <s v="2"/>
    <s v="Kvinner"/>
    <x v="5"/>
    <x v="5"/>
    <x v="0"/>
    <x v="12"/>
  </r>
  <r>
    <x v="4"/>
    <s v="05"/>
    <x v="4"/>
    <x v="81"/>
    <s v="0536"/>
    <s v="Søndre Land"/>
    <s v="1"/>
    <s v="Menn"/>
    <x v="0"/>
    <x v="0"/>
    <x v="0"/>
    <x v="19"/>
  </r>
  <r>
    <x v="4"/>
    <s v="05"/>
    <x v="4"/>
    <x v="81"/>
    <s v="0536"/>
    <s v="Søndre Land"/>
    <s v="1"/>
    <s v="Menn"/>
    <x v="1"/>
    <x v="1"/>
    <x v="0"/>
    <x v="19"/>
  </r>
  <r>
    <x v="4"/>
    <s v="05"/>
    <x v="4"/>
    <x v="81"/>
    <s v="0536"/>
    <s v="Søndre Land"/>
    <s v="1"/>
    <s v="Menn"/>
    <x v="2"/>
    <x v="2"/>
    <x v="0"/>
    <x v="4"/>
  </r>
  <r>
    <x v="4"/>
    <s v="05"/>
    <x v="4"/>
    <x v="81"/>
    <s v="0536"/>
    <s v="Søndre Land"/>
    <s v="1"/>
    <s v="Menn"/>
    <x v="3"/>
    <x v="3"/>
    <x v="0"/>
    <x v="27"/>
  </r>
  <r>
    <x v="4"/>
    <s v="05"/>
    <x v="4"/>
    <x v="81"/>
    <s v="0536"/>
    <s v="Søndre Land"/>
    <s v="1"/>
    <s v="Menn"/>
    <x v="4"/>
    <x v="4"/>
    <x v="0"/>
    <x v="34"/>
  </r>
  <r>
    <x v="4"/>
    <s v="05"/>
    <x v="4"/>
    <x v="81"/>
    <s v="0536"/>
    <s v="Søndre Land"/>
    <s v="1"/>
    <s v="Menn"/>
    <x v="5"/>
    <x v="5"/>
    <x v="0"/>
    <x v="3"/>
  </r>
  <r>
    <x v="4"/>
    <s v="05"/>
    <x v="4"/>
    <x v="81"/>
    <s v="0536"/>
    <s v="Søndre Land"/>
    <s v="2"/>
    <s v="Kvinner"/>
    <x v="0"/>
    <x v="0"/>
    <x v="1"/>
    <x v="39"/>
  </r>
  <r>
    <x v="4"/>
    <s v="05"/>
    <x v="4"/>
    <x v="81"/>
    <s v="0536"/>
    <s v="Søndre Land"/>
    <s v="2"/>
    <s v="Kvinner"/>
    <x v="1"/>
    <x v="1"/>
    <x v="1"/>
    <x v="39"/>
  </r>
  <r>
    <x v="4"/>
    <s v="05"/>
    <x v="4"/>
    <x v="81"/>
    <s v="0536"/>
    <s v="Søndre Land"/>
    <s v="2"/>
    <s v="Kvinner"/>
    <x v="2"/>
    <x v="2"/>
    <x v="1"/>
    <x v="6"/>
  </r>
  <r>
    <x v="4"/>
    <s v="05"/>
    <x v="4"/>
    <x v="81"/>
    <s v="0536"/>
    <s v="Søndre Land"/>
    <s v="2"/>
    <s v="Kvinner"/>
    <x v="3"/>
    <x v="3"/>
    <x v="1"/>
    <x v="36"/>
  </r>
  <r>
    <x v="4"/>
    <s v="05"/>
    <x v="4"/>
    <x v="81"/>
    <s v="0536"/>
    <s v="Søndre Land"/>
    <s v="2"/>
    <s v="Kvinner"/>
    <x v="4"/>
    <x v="4"/>
    <x v="1"/>
    <x v="7"/>
  </r>
  <r>
    <x v="4"/>
    <s v="05"/>
    <x v="4"/>
    <x v="81"/>
    <s v="0536"/>
    <s v="Søndre Land"/>
    <s v="2"/>
    <s v="Kvinner"/>
    <x v="5"/>
    <x v="5"/>
    <x v="1"/>
    <x v="19"/>
  </r>
  <r>
    <x v="4"/>
    <s v="05"/>
    <x v="4"/>
    <x v="81"/>
    <s v="0536"/>
    <s v="Søndre Land"/>
    <s v="1"/>
    <s v="Menn"/>
    <x v="0"/>
    <x v="0"/>
    <x v="1"/>
    <x v="1"/>
  </r>
  <r>
    <x v="4"/>
    <s v="05"/>
    <x v="4"/>
    <x v="81"/>
    <s v="0536"/>
    <s v="Søndre Land"/>
    <s v="1"/>
    <s v="Menn"/>
    <x v="1"/>
    <x v="1"/>
    <x v="1"/>
    <x v="1"/>
  </r>
  <r>
    <x v="4"/>
    <s v="05"/>
    <x v="4"/>
    <x v="81"/>
    <s v="0536"/>
    <s v="Søndre Land"/>
    <s v="1"/>
    <s v="Menn"/>
    <x v="2"/>
    <x v="2"/>
    <x v="1"/>
    <x v="20"/>
  </r>
  <r>
    <x v="4"/>
    <s v="05"/>
    <x v="4"/>
    <x v="81"/>
    <s v="0536"/>
    <s v="Søndre Land"/>
    <s v="1"/>
    <s v="Menn"/>
    <x v="3"/>
    <x v="3"/>
    <x v="1"/>
    <x v="16"/>
  </r>
  <r>
    <x v="4"/>
    <s v="05"/>
    <x v="4"/>
    <x v="81"/>
    <s v="0536"/>
    <s v="Søndre Land"/>
    <s v="1"/>
    <s v="Menn"/>
    <x v="4"/>
    <x v="4"/>
    <x v="1"/>
    <x v="50"/>
  </r>
  <r>
    <x v="4"/>
    <s v="05"/>
    <x v="4"/>
    <x v="81"/>
    <s v="0536"/>
    <s v="Søndre Land"/>
    <s v="1"/>
    <s v="Menn"/>
    <x v="5"/>
    <x v="5"/>
    <x v="1"/>
    <x v="24"/>
  </r>
  <r>
    <x v="4"/>
    <s v="05"/>
    <x v="4"/>
    <x v="81"/>
    <s v="0536"/>
    <s v="Søndre Land"/>
    <s v="2"/>
    <s v="Kvinner"/>
    <x v="0"/>
    <x v="0"/>
    <x v="2"/>
    <x v="23"/>
  </r>
  <r>
    <x v="4"/>
    <s v="05"/>
    <x v="4"/>
    <x v="81"/>
    <s v="0536"/>
    <s v="Søndre Land"/>
    <s v="2"/>
    <s v="Kvinner"/>
    <x v="1"/>
    <x v="1"/>
    <x v="2"/>
    <x v="23"/>
  </r>
  <r>
    <x v="4"/>
    <s v="05"/>
    <x v="4"/>
    <x v="81"/>
    <s v="0536"/>
    <s v="Søndre Land"/>
    <s v="2"/>
    <s v="Kvinner"/>
    <x v="2"/>
    <x v="2"/>
    <x v="2"/>
    <x v="19"/>
  </r>
  <r>
    <x v="4"/>
    <s v="05"/>
    <x v="4"/>
    <x v="81"/>
    <s v="0536"/>
    <s v="Søndre Land"/>
    <s v="2"/>
    <s v="Kvinner"/>
    <x v="3"/>
    <x v="3"/>
    <x v="2"/>
    <x v="4"/>
  </r>
  <r>
    <x v="4"/>
    <s v="05"/>
    <x v="4"/>
    <x v="81"/>
    <s v="0536"/>
    <s v="Søndre Land"/>
    <s v="2"/>
    <s v="Kvinner"/>
    <x v="4"/>
    <x v="4"/>
    <x v="2"/>
    <x v="7"/>
  </r>
  <r>
    <x v="4"/>
    <s v="05"/>
    <x v="4"/>
    <x v="81"/>
    <s v="0536"/>
    <s v="Søndre Land"/>
    <s v="2"/>
    <s v="Kvinner"/>
    <x v="5"/>
    <x v="5"/>
    <x v="2"/>
    <x v="19"/>
  </r>
  <r>
    <x v="4"/>
    <s v="05"/>
    <x v="4"/>
    <x v="81"/>
    <s v="0536"/>
    <s v="Søndre Land"/>
    <s v="1"/>
    <s v="Menn"/>
    <x v="0"/>
    <x v="0"/>
    <x v="2"/>
    <x v="1"/>
  </r>
  <r>
    <x v="4"/>
    <s v="05"/>
    <x v="4"/>
    <x v="81"/>
    <s v="0536"/>
    <s v="Søndre Land"/>
    <s v="1"/>
    <s v="Menn"/>
    <x v="1"/>
    <x v="1"/>
    <x v="2"/>
    <x v="12"/>
  </r>
  <r>
    <x v="4"/>
    <s v="05"/>
    <x v="4"/>
    <x v="81"/>
    <s v="0536"/>
    <s v="Søndre Land"/>
    <s v="1"/>
    <s v="Menn"/>
    <x v="2"/>
    <x v="2"/>
    <x v="2"/>
    <x v="40"/>
  </r>
  <r>
    <x v="4"/>
    <s v="05"/>
    <x v="4"/>
    <x v="81"/>
    <s v="0536"/>
    <s v="Søndre Land"/>
    <s v="1"/>
    <s v="Menn"/>
    <x v="3"/>
    <x v="3"/>
    <x v="2"/>
    <x v="63"/>
  </r>
  <r>
    <x v="4"/>
    <s v="05"/>
    <x v="4"/>
    <x v="81"/>
    <s v="0536"/>
    <s v="Søndre Land"/>
    <s v="1"/>
    <s v="Menn"/>
    <x v="4"/>
    <x v="4"/>
    <x v="2"/>
    <x v="28"/>
  </r>
  <r>
    <x v="4"/>
    <s v="05"/>
    <x v="4"/>
    <x v="81"/>
    <s v="0536"/>
    <s v="Søndre Land"/>
    <s v="1"/>
    <s v="Menn"/>
    <x v="5"/>
    <x v="5"/>
    <x v="2"/>
    <x v="55"/>
  </r>
  <r>
    <x v="4"/>
    <s v="05"/>
    <x v="4"/>
    <x v="81"/>
    <s v="0536"/>
    <s v="Søndre Land"/>
    <s v="2"/>
    <s v="Kvinner"/>
    <x v="0"/>
    <x v="0"/>
    <x v="3"/>
    <x v="39"/>
  </r>
  <r>
    <x v="4"/>
    <s v="05"/>
    <x v="4"/>
    <x v="81"/>
    <s v="0536"/>
    <s v="Søndre Land"/>
    <s v="2"/>
    <s v="Kvinner"/>
    <x v="1"/>
    <x v="1"/>
    <x v="3"/>
    <x v="0"/>
  </r>
  <r>
    <x v="4"/>
    <s v="05"/>
    <x v="4"/>
    <x v="81"/>
    <s v="0536"/>
    <s v="Søndre Land"/>
    <s v="2"/>
    <s v="Kvinner"/>
    <x v="2"/>
    <x v="2"/>
    <x v="3"/>
    <x v="1"/>
  </r>
  <r>
    <x v="4"/>
    <s v="05"/>
    <x v="4"/>
    <x v="81"/>
    <s v="0536"/>
    <s v="Søndre Land"/>
    <s v="2"/>
    <s v="Kvinner"/>
    <x v="3"/>
    <x v="3"/>
    <x v="3"/>
    <x v="15"/>
  </r>
  <r>
    <x v="4"/>
    <s v="05"/>
    <x v="4"/>
    <x v="81"/>
    <s v="0536"/>
    <s v="Søndre Land"/>
    <s v="2"/>
    <s v="Kvinner"/>
    <x v="4"/>
    <x v="4"/>
    <x v="3"/>
    <x v="7"/>
  </r>
  <r>
    <x v="4"/>
    <s v="05"/>
    <x v="4"/>
    <x v="81"/>
    <s v="0536"/>
    <s v="Søndre Land"/>
    <s v="2"/>
    <s v="Kvinner"/>
    <x v="5"/>
    <x v="5"/>
    <x v="3"/>
    <x v="19"/>
  </r>
  <r>
    <x v="4"/>
    <s v="05"/>
    <x v="4"/>
    <x v="81"/>
    <s v="0536"/>
    <s v="Søndre Land"/>
    <s v="1"/>
    <s v="Menn"/>
    <x v="0"/>
    <x v="0"/>
    <x v="3"/>
    <x v="1"/>
  </r>
  <r>
    <x v="4"/>
    <s v="05"/>
    <x v="4"/>
    <x v="81"/>
    <s v="0536"/>
    <s v="Søndre Land"/>
    <s v="1"/>
    <s v="Menn"/>
    <x v="1"/>
    <x v="1"/>
    <x v="3"/>
    <x v="1"/>
  </r>
  <r>
    <x v="4"/>
    <s v="05"/>
    <x v="4"/>
    <x v="81"/>
    <s v="0536"/>
    <s v="Søndre Land"/>
    <s v="1"/>
    <s v="Menn"/>
    <x v="2"/>
    <x v="2"/>
    <x v="3"/>
    <x v="56"/>
  </r>
  <r>
    <x v="4"/>
    <s v="05"/>
    <x v="4"/>
    <x v="81"/>
    <s v="0536"/>
    <s v="Søndre Land"/>
    <s v="1"/>
    <s v="Menn"/>
    <x v="3"/>
    <x v="3"/>
    <x v="3"/>
    <x v="28"/>
  </r>
  <r>
    <x v="4"/>
    <s v="05"/>
    <x v="4"/>
    <x v="81"/>
    <s v="0536"/>
    <s v="Søndre Land"/>
    <s v="1"/>
    <s v="Menn"/>
    <x v="4"/>
    <x v="4"/>
    <x v="3"/>
    <x v="16"/>
  </r>
  <r>
    <x v="4"/>
    <s v="05"/>
    <x v="4"/>
    <x v="81"/>
    <s v="0536"/>
    <s v="Søndre Land"/>
    <s v="1"/>
    <s v="Menn"/>
    <x v="5"/>
    <x v="5"/>
    <x v="3"/>
    <x v="2"/>
  </r>
  <r>
    <x v="4"/>
    <s v="05"/>
    <x v="4"/>
    <x v="81"/>
    <s v="0536"/>
    <s v="Søndre Land"/>
    <s v="2"/>
    <s v="Kvinner"/>
    <x v="0"/>
    <x v="0"/>
    <x v="4"/>
    <x v="23"/>
  </r>
  <r>
    <x v="4"/>
    <s v="05"/>
    <x v="4"/>
    <x v="81"/>
    <s v="0536"/>
    <s v="Søndre Land"/>
    <s v="2"/>
    <s v="Kvinner"/>
    <x v="1"/>
    <x v="1"/>
    <x v="4"/>
    <x v="0"/>
  </r>
  <r>
    <x v="4"/>
    <s v="05"/>
    <x v="4"/>
    <x v="81"/>
    <s v="0536"/>
    <s v="Søndre Land"/>
    <s v="2"/>
    <s v="Kvinner"/>
    <x v="2"/>
    <x v="2"/>
    <x v="4"/>
    <x v="1"/>
  </r>
  <r>
    <x v="4"/>
    <s v="05"/>
    <x v="4"/>
    <x v="81"/>
    <s v="0536"/>
    <s v="Søndre Land"/>
    <s v="2"/>
    <s v="Kvinner"/>
    <x v="3"/>
    <x v="3"/>
    <x v="4"/>
    <x v="15"/>
  </r>
  <r>
    <x v="4"/>
    <s v="05"/>
    <x v="4"/>
    <x v="81"/>
    <s v="0536"/>
    <s v="Søndre Land"/>
    <s v="2"/>
    <s v="Kvinner"/>
    <x v="4"/>
    <x v="4"/>
    <x v="4"/>
    <x v="5"/>
  </r>
  <r>
    <x v="4"/>
    <s v="05"/>
    <x v="4"/>
    <x v="81"/>
    <s v="0536"/>
    <s v="Søndre Land"/>
    <s v="2"/>
    <s v="Kvinner"/>
    <x v="5"/>
    <x v="5"/>
    <x v="4"/>
    <x v="12"/>
  </r>
  <r>
    <x v="4"/>
    <s v="05"/>
    <x v="4"/>
    <x v="81"/>
    <s v="0536"/>
    <s v="Søndre Land"/>
    <s v="1"/>
    <s v="Menn"/>
    <x v="0"/>
    <x v="0"/>
    <x v="4"/>
    <x v="0"/>
  </r>
  <r>
    <x v="4"/>
    <s v="05"/>
    <x v="4"/>
    <x v="81"/>
    <s v="0536"/>
    <s v="Søndre Land"/>
    <s v="1"/>
    <s v="Menn"/>
    <x v="1"/>
    <x v="1"/>
    <x v="4"/>
    <x v="12"/>
  </r>
  <r>
    <x v="4"/>
    <s v="05"/>
    <x v="4"/>
    <x v="81"/>
    <s v="0536"/>
    <s v="Søndre Land"/>
    <s v="1"/>
    <s v="Menn"/>
    <x v="2"/>
    <x v="2"/>
    <x v="4"/>
    <x v="55"/>
  </r>
  <r>
    <x v="4"/>
    <s v="05"/>
    <x v="4"/>
    <x v="81"/>
    <s v="0536"/>
    <s v="Søndre Land"/>
    <s v="1"/>
    <s v="Menn"/>
    <x v="3"/>
    <x v="3"/>
    <x v="4"/>
    <x v="45"/>
  </r>
  <r>
    <x v="4"/>
    <s v="05"/>
    <x v="4"/>
    <x v="81"/>
    <s v="0536"/>
    <s v="Søndre Land"/>
    <s v="1"/>
    <s v="Menn"/>
    <x v="4"/>
    <x v="4"/>
    <x v="4"/>
    <x v="31"/>
  </r>
  <r>
    <x v="4"/>
    <s v="05"/>
    <x v="4"/>
    <x v="81"/>
    <s v="0536"/>
    <s v="Søndre Land"/>
    <s v="1"/>
    <s v="Menn"/>
    <x v="5"/>
    <x v="5"/>
    <x v="4"/>
    <x v="4"/>
  </r>
  <r>
    <x v="4"/>
    <s v="05"/>
    <x v="4"/>
    <x v="81"/>
    <s v="0536"/>
    <s v="Søndre Land"/>
    <s v="2"/>
    <s v="Kvinner"/>
    <x v="0"/>
    <x v="0"/>
    <x v="5"/>
    <x v="0"/>
  </r>
  <r>
    <x v="4"/>
    <s v="05"/>
    <x v="4"/>
    <x v="81"/>
    <s v="0536"/>
    <s v="Søndre Land"/>
    <s v="2"/>
    <s v="Kvinner"/>
    <x v="1"/>
    <x v="1"/>
    <x v="5"/>
    <x v="23"/>
  </r>
  <r>
    <x v="4"/>
    <s v="05"/>
    <x v="4"/>
    <x v="81"/>
    <s v="0536"/>
    <s v="Søndre Land"/>
    <s v="2"/>
    <s v="Kvinner"/>
    <x v="2"/>
    <x v="2"/>
    <x v="5"/>
    <x v="23"/>
  </r>
  <r>
    <x v="4"/>
    <s v="05"/>
    <x v="4"/>
    <x v="81"/>
    <s v="0536"/>
    <s v="Søndre Land"/>
    <s v="2"/>
    <s v="Kvinner"/>
    <x v="3"/>
    <x v="3"/>
    <x v="5"/>
    <x v="13"/>
  </r>
  <r>
    <x v="4"/>
    <s v="05"/>
    <x v="4"/>
    <x v="81"/>
    <s v="0536"/>
    <s v="Søndre Land"/>
    <s v="2"/>
    <s v="Kvinner"/>
    <x v="4"/>
    <x v="4"/>
    <x v="5"/>
    <x v="7"/>
  </r>
  <r>
    <x v="4"/>
    <s v="05"/>
    <x v="4"/>
    <x v="81"/>
    <s v="0536"/>
    <s v="Søndre Land"/>
    <s v="2"/>
    <s v="Kvinner"/>
    <x v="5"/>
    <x v="5"/>
    <x v="5"/>
    <x v="7"/>
  </r>
  <r>
    <x v="4"/>
    <s v="05"/>
    <x v="4"/>
    <x v="81"/>
    <s v="0536"/>
    <s v="Søndre Land"/>
    <s v="1"/>
    <s v="Menn"/>
    <x v="0"/>
    <x v="0"/>
    <x v="5"/>
    <x v="0"/>
  </r>
  <r>
    <x v="4"/>
    <s v="05"/>
    <x v="4"/>
    <x v="81"/>
    <s v="0536"/>
    <s v="Søndre Land"/>
    <s v="1"/>
    <s v="Menn"/>
    <x v="1"/>
    <x v="1"/>
    <x v="5"/>
    <x v="19"/>
  </r>
  <r>
    <x v="4"/>
    <s v="05"/>
    <x v="4"/>
    <x v="81"/>
    <s v="0536"/>
    <s v="Søndre Land"/>
    <s v="1"/>
    <s v="Menn"/>
    <x v="2"/>
    <x v="2"/>
    <x v="5"/>
    <x v="20"/>
  </r>
  <r>
    <x v="4"/>
    <s v="05"/>
    <x v="4"/>
    <x v="81"/>
    <s v="0536"/>
    <s v="Søndre Land"/>
    <s v="1"/>
    <s v="Menn"/>
    <x v="3"/>
    <x v="3"/>
    <x v="5"/>
    <x v="56"/>
  </r>
  <r>
    <x v="4"/>
    <s v="05"/>
    <x v="4"/>
    <x v="81"/>
    <s v="0536"/>
    <s v="Søndre Land"/>
    <s v="1"/>
    <s v="Menn"/>
    <x v="4"/>
    <x v="4"/>
    <x v="5"/>
    <x v="31"/>
  </r>
  <r>
    <x v="4"/>
    <s v="05"/>
    <x v="4"/>
    <x v="81"/>
    <s v="0536"/>
    <s v="Søndre Land"/>
    <s v="1"/>
    <s v="Menn"/>
    <x v="5"/>
    <x v="5"/>
    <x v="5"/>
    <x v="4"/>
  </r>
  <r>
    <x v="4"/>
    <s v="05"/>
    <x v="4"/>
    <x v="81"/>
    <s v="0536"/>
    <s v="Søndre Land"/>
    <s v="2"/>
    <s v="Kvinner"/>
    <x v="0"/>
    <x v="0"/>
    <x v="6"/>
    <x v="0"/>
  </r>
  <r>
    <x v="4"/>
    <s v="05"/>
    <x v="4"/>
    <x v="81"/>
    <s v="0536"/>
    <s v="Søndre Land"/>
    <s v="2"/>
    <s v="Kvinner"/>
    <x v="1"/>
    <x v="1"/>
    <x v="6"/>
    <x v="0"/>
  </r>
  <r>
    <x v="4"/>
    <s v="05"/>
    <x v="4"/>
    <x v="81"/>
    <s v="0536"/>
    <s v="Søndre Land"/>
    <s v="2"/>
    <s v="Kvinner"/>
    <x v="2"/>
    <x v="2"/>
    <x v="6"/>
    <x v="1"/>
  </r>
  <r>
    <x v="4"/>
    <s v="05"/>
    <x v="4"/>
    <x v="81"/>
    <s v="0536"/>
    <s v="Søndre Land"/>
    <s v="2"/>
    <s v="Kvinner"/>
    <x v="3"/>
    <x v="3"/>
    <x v="6"/>
    <x v="6"/>
  </r>
  <r>
    <x v="4"/>
    <s v="05"/>
    <x v="4"/>
    <x v="81"/>
    <s v="0536"/>
    <s v="Søndre Land"/>
    <s v="2"/>
    <s v="Kvinner"/>
    <x v="4"/>
    <x v="4"/>
    <x v="6"/>
    <x v="19"/>
  </r>
  <r>
    <x v="4"/>
    <s v="05"/>
    <x v="4"/>
    <x v="81"/>
    <s v="0536"/>
    <s v="Søndre Land"/>
    <s v="2"/>
    <s v="Kvinner"/>
    <x v="5"/>
    <x v="5"/>
    <x v="6"/>
    <x v="12"/>
  </r>
  <r>
    <x v="4"/>
    <s v="05"/>
    <x v="4"/>
    <x v="81"/>
    <s v="0536"/>
    <s v="Søndre Land"/>
    <s v="1"/>
    <s v="Menn"/>
    <x v="0"/>
    <x v="0"/>
    <x v="6"/>
    <x v="1"/>
  </r>
  <r>
    <x v="4"/>
    <s v="05"/>
    <x v="4"/>
    <x v="81"/>
    <s v="0536"/>
    <s v="Søndre Land"/>
    <s v="1"/>
    <s v="Menn"/>
    <x v="1"/>
    <x v="1"/>
    <x v="6"/>
    <x v="19"/>
  </r>
  <r>
    <x v="4"/>
    <s v="05"/>
    <x v="4"/>
    <x v="81"/>
    <s v="0536"/>
    <s v="Søndre Land"/>
    <s v="1"/>
    <s v="Menn"/>
    <x v="2"/>
    <x v="2"/>
    <x v="6"/>
    <x v="21"/>
  </r>
  <r>
    <x v="4"/>
    <s v="05"/>
    <x v="4"/>
    <x v="81"/>
    <s v="0536"/>
    <s v="Søndre Land"/>
    <s v="1"/>
    <s v="Menn"/>
    <x v="3"/>
    <x v="3"/>
    <x v="6"/>
    <x v="45"/>
  </r>
  <r>
    <x v="4"/>
    <s v="05"/>
    <x v="4"/>
    <x v="81"/>
    <s v="0536"/>
    <s v="Søndre Land"/>
    <s v="1"/>
    <s v="Menn"/>
    <x v="4"/>
    <x v="4"/>
    <x v="6"/>
    <x v="16"/>
  </r>
  <r>
    <x v="4"/>
    <s v="05"/>
    <x v="4"/>
    <x v="81"/>
    <s v="0536"/>
    <s v="Søndre Land"/>
    <s v="1"/>
    <s v="Menn"/>
    <x v="5"/>
    <x v="5"/>
    <x v="6"/>
    <x v="14"/>
  </r>
  <r>
    <x v="4"/>
    <s v="05"/>
    <x v="4"/>
    <x v="81"/>
    <s v="0536"/>
    <s v="Søndre Land"/>
    <s v="2"/>
    <s v="Kvinner"/>
    <x v="0"/>
    <x v="0"/>
    <x v="7"/>
    <x v="23"/>
  </r>
  <r>
    <x v="4"/>
    <s v="05"/>
    <x v="4"/>
    <x v="81"/>
    <s v="0536"/>
    <s v="Søndre Land"/>
    <s v="2"/>
    <s v="Kvinner"/>
    <x v="1"/>
    <x v="1"/>
    <x v="7"/>
    <x v="39"/>
  </r>
  <r>
    <x v="4"/>
    <s v="05"/>
    <x v="4"/>
    <x v="81"/>
    <s v="0536"/>
    <s v="Søndre Land"/>
    <s v="2"/>
    <s v="Kvinner"/>
    <x v="2"/>
    <x v="2"/>
    <x v="7"/>
    <x v="12"/>
  </r>
  <r>
    <x v="4"/>
    <s v="05"/>
    <x v="4"/>
    <x v="81"/>
    <s v="0536"/>
    <s v="Søndre Land"/>
    <s v="2"/>
    <s v="Kvinner"/>
    <x v="3"/>
    <x v="3"/>
    <x v="7"/>
    <x v="1"/>
  </r>
  <r>
    <x v="4"/>
    <s v="05"/>
    <x v="4"/>
    <x v="81"/>
    <s v="0536"/>
    <s v="Søndre Land"/>
    <s v="2"/>
    <s v="Kvinner"/>
    <x v="4"/>
    <x v="4"/>
    <x v="7"/>
    <x v="12"/>
  </r>
  <r>
    <x v="4"/>
    <s v="05"/>
    <x v="4"/>
    <x v="81"/>
    <s v="0536"/>
    <s v="Søndre Land"/>
    <s v="2"/>
    <s v="Kvinner"/>
    <x v="5"/>
    <x v="5"/>
    <x v="7"/>
    <x v="19"/>
  </r>
  <r>
    <x v="4"/>
    <s v="05"/>
    <x v="4"/>
    <x v="81"/>
    <s v="0536"/>
    <s v="Søndre Land"/>
    <s v="1"/>
    <s v="Menn"/>
    <x v="0"/>
    <x v="0"/>
    <x v="7"/>
    <x v="39"/>
  </r>
  <r>
    <x v="4"/>
    <s v="05"/>
    <x v="4"/>
    <x v="81"/>
    <s v="0536"/>
    <s v="Søndre Land"/>
    <s v="1"/>
    <s v="Menn"/>
    <x v="1"/>
    <x v="1"/>
    <x v="7"/>
    <x v="0"/>
  </r>
  <r>
    <x v="4"/>
    <s v="05"/>
    <x v="4"/>
    <x v="81"/>
    <s v="0536"/>
    <s v="Søndre Land"/>
    <s v="1"/>
    <s v="Menn"/>
    <x v="2"/>
    <x v="2"/>
    <x v="7"/>
    <x v="2"/>
  </r>
  <r>
    <x v="4"/>
    <s v="05"/>
    <x v="4"/>
    <x v="81"/>
    <s v="0536"/>
    <s v="Søndre Land"/>
    <s v="1"/>
    <s v="Menn"/>
    <x v="3"/>
    <x v="3"/>
    <x v="7"/>
    <x v="46"/>
  </r>
  <r>
    <x v="4"/>
    <s v="05"/>
    <x v="4"/>
    <x v="81"/>
    <s v="0536"/>
    <s v="Søndre Land"/>
    <s v="1"/>
    <s v="Menn"/>
    <x v="4"/>
    <x v="4"/>
    <x v="7"/>
    <x v="51"/>
  </r>
  <r>
    <x v="4"/>
    <s v="05"/>
    <x v="4"/>
    <x v="81"/>
    <s v="0536"/>
    <s v="Søndre Land"/>
    <s v="1"/>
    <s v="Menn"/>
    <x v="5"/>
    <x v="5"/>
    <x v="7"/>
    <x v="51"/>
  </r>
  <r>
    <x v="4"/>
    <s v="05"/>
    <x v="4"/>
    <x v="82"/>
    <s v="0538"/>
    <s v="Nordre Land"/>
    <s v="2"/>
    <s v="Kvinner"/>
    <x v="0"/>
    <x v="0"/>
    <x v="0"/>
    <x v="1"/>
  </r>
  <r>
    <x v="4"/>
    <s v="05"/>
    <x v="4"/>
    <x v="82"/>
    <s v="0538"/>
    <s v="Nordre Land"/>
    <s v="2"/>
    <s v="Kvinner"/>
    <x v="1"/>
    <x v="1"/>
    <x v="0"/>
    <x v="1"/>
  </r>
  <r>
    <x v="4"/>
    <s v="05"/>
    <x v="4"/>
    <x v="82"/>
    <s v="0538"/>
    <s v="Nordre Land"/>
    <s v="2"/>
    <s v="Kvinner"/>
    <x v="2"/>
    <x v="2"/>
    <x v="0"/>
    <x v="21"/>
  </r>
  <r>
    <x v="4"/>
    <s v="05"/>
    <x v="4"/>
    <x v="82"/>
    <s v="0538"/>
    <s v="Nordre Land"/>
    <s v="2"/>
    <s v="Kvinner"/>
    <x v="3"/>
    <x v="3"/>
    <x v="0"/>
    <x v="27"/>
  </r>
  <r>
    <x v="4"/>
    <s v="05"/>
    <x v="4"/>
    <x v="82"/>
    <s v="0538"/>
    <s v="Nordre Land"/>
    <s v="2"/>
    <s v="Kvinner"/>
    <x v="4"/>
    <x v="4"/>
    <x v="0"/>
    <x v="55"/>
  </r>
  <r>
    <x v="4"/>
    <s v="05"/>
    <x v="4"/>
    <x v="82"/>
    <s v="0538"/>
    <s v="Nordre Land"/>
    <s v="2"/>
    <s v="Kvinner"/>
    <x v="5"/>
    <x v="5"/>
    <x v="0"/>
    <x v="13"/>
  </r>
  <r>
    <x v="4"/>
    <s v="05"/>
    <x v="4"/>
    <x v="82"/>
    <s v="0538"/>
    <s v="Nordre Land"/>
    <s v="1"/>
    <s v="Menn"/>
    <x v="0"/>
    <x v="0"/>
    <x v="0"/>
    <x v="40"/>
  </r>
  <r>
    <x v="4"/>
    <s v="05"/>
    <x v="4"/>
    <x v="82"/>
    <s v="0538"/>
    <s v="Nordre Land"/>
    <s v="1"/>
    <s v="Menn"/>
    <x v="1"/>
    <x v="1"/>
    <x v="0"/>
    <x v="15"/>
  </r>
  <r>
    <x v="4"/>
    <s v="05"/>
    <x v="4"/>
    <x v="82"/>
    <s v="0538"/>
    <s v="Nordre Land"/>
    <s v="1"/>
    <s v="Menn"/>
    <x v="2"/>
    <x v="2"/>
    <x v="0"/>
    <x v="34"/>
  </r>
  <r>
    <x v="4"/>
    <s v="05"/>
    <x v="4"/>
    <x v="82"/>
    <s v="0538"/>
    <s v="Nordre Land"/>
    <s v="1"/>
    <s v="Menn"/>
    <x v="3"/>
    <x v="3"/>
    <x v="0"/>
    <x v="75"/>
  </r>
  <r>
    <x v="4"/>
    <s v="05"/>
    <x v="4"/>
    <x v="82"/>
    <s v="0538"/>
    <s v="Nordre Land"/>
    <s v="1"/>
    <s v="Menn"/>
    <x v="4"/>
    <x v="4"/>
    <x v="0"/>
    <x v="71"/>
  </r>
  <r>
    <x v="4"/>
    <s v="05"/>
    <x v="4"/>
    <x v="82"/>
    <s v="0538"/>
    <s v="Nordre Land"/>
    <s v="1"/>
    <s v="Menn"/>
    <x v="5"/>
    <x v="5"/>
    <x v="0"/>
    <x v="46"/>
  </r>
  <r>
    <x v="4"/>
    <s v="05"/>
    <x v="4"/>
    <x v="82"/>
    <s v="0538"/>
    <s v="Nordre Land"/>
    <s v="2"/>
    <s v="Kvinner"/>
    <x v="0"/>
    <x v="0"/>
    <x v="1"/>
    <x v="1"/>
  </r>
  <r>
    <x v="4"/>
    <s v="05"/>
    <x v="4"/>
    <x v="82"/>
    <s v="0538"/>
    <s v="Nordre Land"/>
    <s v="2"/>
    <s v="Kvinner"/>
    <x v="1"/>
    <x v="1"/>
    <x v="1"/>
    <x v="23"/>
  </r>
  <r>
    <x v="4"/>
    <s v="05"/>
    <x v="4"/>
    <x v="82"/>
    <s v="0538"/>
    <s v="Nordre Land"/>
    <s v="2"/>
    <s v="Kvinner"/>
    <x v="2"/>
    <x v="2"/>
    <x v="1"/>
    <x v="15"/>
  </r>
  <r>
    <x v="4"/>
    <s v="05"/>
    <x v="4"/>
    <x v="82"/>
    <s v="0538"/>
    <s v="Nordre Land"/>
    <s v="2"/>
    <s v="Kvinner"/>
    <x v="3"/>
    <x v="3"/>
    <x v="1"/>
    <x v="16"/>
  </r>
  <r>
    <x v="4"/>
    <s v="05"/>
    <x v="4"/>
    <x v="82"/>
    <s v="0538"/>
    <s v="Nordre Land"/>
    <s v="2"/>
    <s v="Kvinner"/>
    <x v="4"/>
    <x v="4"/>
    <x v="1"/>
    <x v="51"/>
  </r>
  <r>
    <x v="4"/>
    <s v="05"/>
    <x v="4"/>
    <x v="82"/>
    <s v="0538"/>
    <s v="Nordre Land"/>
    <s v="2"/>
    <s v="Kvinner"/>
    <x v="5"/>
    <x v="5"/>
    <x v="1"/>
    <x v="15"/>
  </r>
  <r>
    <x v="4"/>
    <s v="05"/>
    <x v="4"/>
    <x v="82"/>
    <s v="0538"/>
    <s v="Nordre Land"/>
    <s v="1"/>
    <s v="Menn"/>
    <x v="0"/>
    <x v="0"/>
    <x v="1"/>
    <x v="14"/>
  </r>
  <r>
    <x v="4"/>
    <s v="05"/>
    <x v="4"/>
    <x v="82"/>
    <s v="0538"/>
    <s v="Nordre Land"/>
    <s v="1"/>
    <s v="Menn"/>
    <x v="1"/>
    <x v="1"/>
    <x v="1"/>
    <x v="15"/>
  </r>
  <r>
    <x v="4"/>
    <s v="05"/>
    <x v="4"/>
    <x v="82"/>
    <s v="0538"/>
    <s v="Nordre Land"/>
    <s v="1"/>
    <s v="Menn"/>
    <x v="2"/>
    <x v="2"/>
    <x v="1"/>
    <x v="31"/>
  </r>
  <r>
    <x v="4"/>
    <s v="05"/>
    <x v="4"/>
    <x v="82"/>
    <s v="0538"/>
    <s v="Nordre Land"/>
    <s v="1"/>
    <s v="Menn"/>
    <x v="3"/>
    <x v="3"/>
    <x v="1"/>
    <x v="95"/>
  </r>
  <r>
    <x v="4"/>
    <s v="05"/>
    <x v="4"/>
    <x v="82"/>
    <s v="0538"/>
    <s v="Nordre Land"/>
    <s v="1"/>
    <s v="Menn"/>
    <x v="4"/>
    <x v="4"/>
    <x v="1"/>
    <x v="59"/>
  </r>
  <r>
    <x v="4"/>
    <s v="05"/>
    <x v="4"/>
    <x v="82"/>
    <s v="0538"/>
    <s v="Nordre Land"/>
    <s v="1"/>
    <s v="Menn"/>
    <x v="5"/>
    <x v="5"/>
    <x v="1"/>
    <x v="56"/>
  </r>
  <r>
    <x v="4"/>
    <s v="05"/>
    <x v="4"/>
    <x v="82"/>
    <s v="0538"/>
    <s v="Nordre Land"/>
    <s v="2"/>
    <s v="Kvinner"/>
    <x v="0"/>
    <x v="0"/>
    <x v="2"/>
    <x v="23"/>
  </r>
  <r>
    <x v="4"/>
    <s v="05"/>
    <x v="4"/>
    <x v="82"/>
    <s v="0538"/>
    <s v="Nordre Land"/>
    <s v="2"/>
    <s v="Kvinner"/>
    <x v="1"/>
    <x v="1"/>
    <x v="2"/>
    <x v="0"/>
  </r>
  <r>
    <x v="4"/>
    <s v="05"/>
    <x v="4"/>
    <x v="82"/>
    <s v="0538"/>
    <s v="Nordre Land"/>
    <s v="2"/>
    <s v="Kvinner"/>
    <x v="2"/>
    <x v="2"/>
    <x v="2"/>
    <x v="7"/>
  </r>
  <r>
    <x v="4"/>
    <s v="05"/>
    <x v="4"/>
    <x v="82"/>
    <s v="0538"/>
    <s v="Nordre Land"/>
    <s v="2"/>
    <s v="Kvinner"/>
    <x v="3"/>
    <x v="3"/>
    <x v="2"/>
    <x v="40"/>
  </r>
  <r>
    <x v="4"/>
    <s v="05"/>
    <x v="4"/>
    <x v="82"/>
    <s v="0538"/>
    <s v="Nordre Land"/>
    <s v="2"/>
    <s v="Kvinner"/>
    <x v="4"/>
    <x v="4"/>
    <x v="2"/>
    <x v="55"/>
  </r>
  <r>
    <x v="4"/>
    <s v="05"/>
    <x v="4"/>
    <x v="82"/>
    <s v="0538"/>
    <s v="Nordre Land"/>
    <s v="2"/>
    <s v="Kvinner"/>
    <x v="5"/>
    <x v="5"/>
    <x v="2"/>
    <x v="21"/>
  </r>
  <r>
    <x v="4"/>
    <s v="05"/>
    <x v="4"/>
    <x v="82"/>
    <s v="0538"/>
    <s v="Nordre Land"/>
    <s v="1"/>
    <s v="Menn"/>
    <x v="0"/>
    <x v="0"/>
    <x v="2"/>
    <x v="3"/>
  </r>
  <r>
    <x v="4"/>
    <s v="05"/>
    <x v="4"/>
    <x v="82"/>
    <s v="0538"/>
    <s v="Nordre Land"/>
    <s v="1"/>
    <s v="Menn"/>
    <x v="1"/>
    <x v="1"/>
    <x v="2"/>
    <x v="15"/>
  </r>
  <r>
    <x v="4"/>
    <s v="05"/>
    <x v="4"/>
    <x v="82"/>
    <s v="0538"/>
    <s v="Nordre Land"/>
    <s v="1"/>
    <s v="Menn"/>
    <x v="2"/>
    <x v="2"/>
    <x v="2"/>
    <x v="28"/>
  </r>
  <r>
    <x v="4"/>
    <s v="05"/>
    <x v="4"/>
    <x v="82"/>
    <s v="0538"/>
    <s v="Nordre Land"/>
    <s v="1"/>
    <s v="Menn"/>
    <x v="3"/>
    <x v="3"/>
    <x v="2"/>
    <x v="37"/>
  </r>
  <r>
    <x v="4"/>
    <s v="05"/>
    <x v="4"/>
    <x v="82"/>
    <s v="0538"/>
    <s v="Nordre Land"/>
    <s v="1"/>
    <s v="Menn"/>
    <x v="4"/>
    <x v="4"/>
    <x v="2"/>
    <x v="75"/>
  </r>
  <r>
    <x v="4"/>
    <s v="05"/>
    <x v="4"/>
    <x v="82"/>
    <s v="0538"/>
    <s v="Nordre Land"/>
    <s v="1"/>
    <s v="Menn"/>
    <x v="5"/>
    <x v="5"/>
    <x v="2"/>
    <x v="40"/>
  </r>
  <r>
    <x v="4"/>
    <s v="05"/>
    <x v="4"/>
    <x v="82"/>
    <s v="0538"/>
    <s v="Nordre Land"/>
    <s v="2"/>
    <s v="Kvinner"/>
    <x v="0"/>
    <x v="0"/>
    <x v="3"/>
    <x v="1"/>
  </r>
  <r>
    <x v="4"/>
    <s v="05"/>
    <x v="4"/>
    <x v="82"/>
    <s v="0538"/>
    <s v="Nordre Land"/>
    <s v="2"/>
    <s v="Kvinner"/>
    <x v="1"/>
    <x v="1"/>
    <x v="3"/>
    <x v="23"/>
  </r>
  <r>
    <x v="4"/>
    <s v="05"/>
    <x v="4"/>
    <x v="82"/>
    <s v="0538"/>
    <s v="Nordre Land"/>
    <s v="2"/>
    <s v="Kvinner"/>
    <x v="2"/>
    <x v="2"/>
    <x v="3"/>
    <x v="13"/>
  </r>
  <r>
    <x v="4"/>
    <s v="05"/>
    <x v="4"/>
    <x v="82"/>
    <s v="0538"/>
    <s v="Nordre Land"/>
    <s v="2"/>
    <s v="Kvinner"/>
    <x v="3"/>
    <x v="3"/>
    <x v="3"/>
    <x v="14"/>
  </r>
  <r>
    <x v="4"/>
    <s v="05"/>
    <x v="4"/>
    <x v="82"/>
    <s v="0538"/>
    <s v="Nordre Land"/>
    <s v="2"/>
    <s v="Kvinner"/>
    <x v="4"/>
    <x v="4"/>
    <x v="3"/>
    <x v="46"/>
  </r>
  <r>
    <x v="4"/>
    <s v="05"/>
    <x v="4"/>
    <x v="82"/>
    <s v="0538"/>
    <s v="Nordre Land"/>
    <s v="2"/>
    <s v="Kvinner"/>
    <x v="5"/>
    <x v="5"/>
    <x v="3"/>
    <x v="5"/>
  </r>
  <r>
    <x v="4"/>
    <s v="05"/>
    <x v="4"/>
    <x v="82"/>
    <s v="0538"/>
    <s v="Nordre Land"/>
    <s v="1"/>
    <s v="Menn"/>
    <x v="0"/>
    <x v="0"/>
    <x v="3"/>
    <x v="6"/>
  </r>
  <r>
    <x v="4"/>
    <s v="05"/>
    <x v="4"/>
    <x v="82"/>
    <s v="0538"/>
    <s v="Nordre Land"/>
    <s v="1"/>
    <s v="Menn"/>
    <x v="1"/>
    <x v="1"/>
    <x v="3"/>
    <x v="15"/>
  </r>
  <r>
    <x v="4"/>
    <s v="05"/>
    <x v="4"/>
    <x v="82"/>
    <s v="0538"/>
    <s v="Nordre Land"/>
    <s v="1"/>
    <s v="Menn"/>
    <x v="2"/>
    <x v="2"/>
    <x v="3"/>
    <x v="38"/>
  </r>
  <r>
    <x v="4"/>
    <s v="05"/>
    <x v="4"/>
    <x v="82"/>
    <s v="0538"/>
    <s v="Nordre Land"/>
    <s v="1"/>
    <s v="Menn"/>
    <x v="3"/>
    <x v="3"/>
    <x v="3"/>
    <x v="37"/>
  </r>
  <r>
    <x v="4"/>
    <s v="05"/>
    <x v="4"/>
    <x v="82"/>
    <s v="0538"/>
    <s v="Nordre Land"/>
    <s v="1"/>
    <s v="Menn"/>
    <x v="4"/>
    <x v="4"/>
    <x v="3"/>
    <x v="18"/>
  </r>
  <r>
    <x v="4"/>
    <s v="05"/>
    <x v="4"/>
    <x v="82"/>
    <s v="0538"/>
    <s v="Nordre Land"/>
    <s v="1"/>
    <s v="Menn"/>
    <x v="5"/>
    <x v="5"/>
    <x v="3"/>
    <x v="3"/>
  </r>
  <r>
    <x v="4"/>
    <s v="05"/>
    <x v="4"/>
    <x v="82"/>
    <s v="0538"/>
    <s v="Nordre Land"/>
    <s v="2"/>
    <s v="Kvinner"/>
    <x v="0"/>
    <x v="0"/>
    <x v="4"/>
    <x v="19"/>
  </r>
  <r>
    <x v="4"/>
    <s v="05"/>
    <x v="4"/>
    <x v="82"/>
    <s v="0538"/>
    <s v="Nordre Land"/>
    <s v="2"/>
    <s v="Kvinner"/>
    <x v="1"/>
    <x v="1"/>
    <x v="4"/>
    <x v="39"/>
  </r>
  <r>
    <x v="4"/>
    <s v="05"/>
    <x v="4"/>
    <x v="82"/>
    <s v="0538"/>
    <s v="Nordre Land"/>
    <s v="2"/>
    <s v="Kvinner"/>
    <x v="2"/>
    <x v="2"/>
    <x v="4"/>
    <x v="7"/>
  </r>
  <r>
    <x v="4"/>
    <s v="05"/>
    <x v="4"/>
    <x v="82"/>
    <s v="0538"/>
    <s v="Nordre Land"/>
    <s v="2"/>
    <s v="Kvinner"/>
    <x v="3"/>
    <x v="3"/>
    <x v="4"/>
    <x v="21"/>
  </r>
  <r>
    <x v="4"/>
    <s v="05"/>
    <x v="4"/>
    <x v="82"/>
    <s v="0538"/>
    <s v="Nordre Land"/>
    <s v="2"/>
    <s v="Kvinner"/>
    <x v="4"/>
    <x v="4"/>
    <x v="4"/>
    <x v="40"/>
  </r>
  <r>
    <x v="4"/>
    <s v="05"/>
    <x v="4"/>
    <x v="82"/>
    <s v="0538"/>
    <s v="Nordre Land"/>
    <s v="2"/>
    <s v="Kvinner"/>
    <x v="5"/>
    <x v="5"/>
    <x v="4"/>
    <x v="24"/>
  </r>
  <r>
    <x v="4"/>
    <s v="05"/>
    <x v="4"/>
    <x v="82"/>
    <s v="0538"/>
    <s v="Nordre Land"/>
    <s v="1"/>
    <s v="Menn"/>
    <x v="0"/>
    <x v="0"/>
    <x v="4"/>
    <x v="12"/>
  </r>
  <r>
    <x v="4"/>
    <s v="05"/>
    <x v="4"/>
    <x v="82"/>
    <s v="0538"/>
    <s v="Nordre Land"/>
    <s v="1"/>
    <s v="Menn"/>
    <x v="1"/>
    <x v="1"/>
    <x v="4"/>
    <x v="13"/>
  </r>
  <r>
    <x v="4"/>
    <s v="05"/>
    <x v="4"/>
    <x v="82"/>
    <s v="0538"/>
    <s v="Nordre Land"/>
    <s v="1"/>
    <s v="Menn"/>
    <x v="2"/>
    <x v="2"/>
    <x v="4"/>
    <x v="46"/>
  </r>
  <r>
    <x v="4"/>
    <s v="05"/>
    <x v="4"/>
    <x v="82"/>
    <s v="0538"/>
    <s v="Nordre Land"/>
    <s v="1"/>
    <s v="Menn"/>
    <x v="3"/>
    <x v="3"/>
    <x v="4"/>
    <x v="26"/>
  </r>
  <r>
    <x v="4"/>
    <s v="05"/>
    <x v="4"/>
    <x v="82"/>
    <s v="0538"/>
    <s v="Nordre Land"/>
    <s v="1"/>
    <s v="Menn"/>
    <x v="4"/>
    <x v="4"/>
    <x v="4"/>
    <x v="22"/>
  </r>
  <r>
    <x v="4"/>
    <s v="05"/>
    <x v="4"/>
    <x v="82"/>
    <s v="0538"/>
    <s v="Nordre Land"/>
    <s v="1"/>
    <s v="Menn"/>
    <x v="5"/>
    <x v="5"/>
    <x v="4"/>
    <x v="51"/>
  </r>
  <r>
    <x v="4"/>
    <s v="05"/>
    <x v="4"/>
    <x v="82"/>
    <s v="0538"/>
    <s v="Nordre Land"/>
    <s v="2"/>
    <s v="Kvinner"/>
    <x v="0"/>
    <x v="0"/>
    <x v="5"/>
    <x v="0"/>
  </r>
  <r>
    <x v="4"/>
    <s v="05"/>
    <x v="4"/>
    <x v="82"/>
    <s v="0538"/>
    <s v="Nordre Land"/>
    <s v="2"/>
    <s v="Kvinner"/>
    <x v="1"/>
    <x v="1"/>
    <x v="5"/>
    <x v="0"/>
  </r>
  <r>
    <x v="4"/>
    <s v="05"/>
    <x v="4"/>
    <x v="82"/>
    <s v="0538"/>
    <s v="Nordre Land"/>
    <s v="2"/>
    <s v="Kvinner"/>
    <x v="2"/>
    <x v="2"/>
    <x v="5"/>
    <x v="6"/>
  </r>
  <r>
    <x v="4"/>
    <s v="05"/>
    <x v="4"/>
    <x v="82"/>
    <s v="0538"/>
    <s v="Nordre Land"/>
    <s v="2"/>
    <s v="Kvinner"/>
    <x v="3"/>
    <x v="3"/>
    <x v="5"/>
    <x v="2"/>
  </r>
  <r>
    <x v="4"/>
    <s v="05"/>
    <x v="4"/>
    <x v="82"/>
    <s v="0538"/>
    <s v="Nordre Land"/>
    <s v="2"/>
    <s v="Kvinner"/>
    <x v="4"/>
    <x v="4"/>
    <x v="5"/>
    <x v="4"/>
  </r>
  <r>
    <x v="4"/>
    <s v="05"/>
    <x v="4"/>
    <x v="82"/>
    <s v="0538"/>
    <s v="Nordre Land"/>
    <s v="2"/>
    <s v="Kvinner"/>
    <x v="5"/>
    <x v="5"/>
    <x v="5"/>
    <x v="20"/>
  </r>
  <r>
    <x v="4"/>
    <s v="05"/>
    <x v="4"/>
    <x v="82"/>
    <s v="0538"/>
    <s v="Nordre Land"/>
    <s v="1"/>
    <s v="Menn"/>
    <x v="0"/>
    <x v="0"/>
    <x v="5"/>
    <x v="7"/>
  </r>
  <r>
    <x v="4"/>
    <s v="05"/>
    <x v="4"/>
    <x v="82"/>
    <s v="0538"/>
    <s v="Nordre Land"/>
    <s v="1"/>
    <s v="Menn"/>
    <x v="1"/>
    <x v="1"/>
    <x v="5"/>
    <x v="21"/>
  </r>
  <r>
    <x v="4"/>
    <s v="05"/>
    <x v="4"/>
    <x v="82"/>
    <s v="0538"/>
    <s v="Nordre Land"/>
    <s v="1"/>
    <s v="Menn"/>
    <x v="2"/>
    <x v="2"/>
    <x v="5"/>
    <x v="41"/>
  </r>
  <r>
    <x v="4"/>
    <s v="05"/>
    <x v="4"/>
    <x v="82"/>
    <s v="0538"/>
    <s v="Nordre Land"/>
    <s v="1"/>
    <s v="Menn"/>
    <x v="3"/>
    <x v="3"/>
    <x v="5"/>
    <x v="68"/>
  </r>
  <r>
    <x v="4"/>
    <s v="05"/>
    <x v="4"/>
    <x v="82"/>
    <s v="0538"/>
    <s v="Nordre Land"/>
    <s v="1"/>
    <s v="Menn"/>
    <x v="4"/>
    <x v="4"/>
    <x v="5"/>
    <x v="37"/>
  </r>
  <r>
    <x v="4"/>
    <s v="05"/>
    <x v="4"/>
    <x v="82"/>
    <s v="0538"/>
    <s v="Nordre Land"/>
    <s v="1"/>
    <s v="Menn"/>
    <x v="5"/>
    <x v="5"/>
    <x v="5"/>
    <x v="32"/>
  </r>
  <r>
    <x v="4"/>
    <s v="05"/>
    <x v="4"/>
    <x v="82"/>
    <s v="0538"/>
    <s v="Nordre Land"/>
    <s v="2"/>
    <s v="Kvinner"/>
    <x v="0"/>
    <x v="0"/>
    <x v="6"/>
    <x v="1"/>
  </r>
  <r>
    <x v="4"/>
    <s v="05"/>
    <x v="4"/>
    <x v="82"/>
    <s v="0538"/>
    <s v="Nordre Land"/>
    <s v="2"/>
    <s v="Kvinner"/>
    <x v="1"/>
    <x v="1"/>
    <x v="6"/>
    <x v="23"/>
  </r>
  <r>
    <x v="4"/>
    <s v="05"/>
    <x v="4"/>
    <x v="82"/>
    <s v="0538"/>
    <s v="Nordre Land"/>
    <s v="2"/>
    <s v="Kvinner"/>
    <x v="2"/>
    <x v="2"/>
    <x v="6"/>
    <x v="5"/>
  </r>
  <r>
    <x v="4"/>
    <s v="05"/>
    <x v="4"/>
    <x v="82"/>
    <s v="0538"/>
    <s v="Nordre Land"/>
    <s v="2"/>
    <s v="Kvinner"/>
    <x v="3"/>
    <x v="3"/>
    <x v="6"/>
    <x v="15"/>
  </r>
  <r>
    <x v="4"/>
    <s v="05"/>
    <x v="4"/>
    <x v="82"/>
    <s v="0538"/>
    <s v="Nordre Land"/>
    <s v="2"/>
    <s v="Kvinner"/>
    <x v="4"/>
    <x v="4"/>
    <x v="6"/>
    <x v="2"/>
  </r>
  <r>
    <x v="4"/>
    <s v="05"/>
    <x v="4"/>
    <x v="82"/>
    <s v="0538"/>
    <s v="Nordre Land"/>
    <s v="2"/>
    <s v="Kvinner"/>
    <x v="5"/>
    <x v="5"/>
    <x v="6"/>
    <x v="2"/>
  </r>
  <r>
    <x v="4"/>
    <s v="05"/>
    <x v="4"/>
    <x v="82"/>
    <s v="0538"/>
    <s v="Nordre Land"/>
    <s v="1"/>
    <s v="Menn"/>
    <x v="0"/>
    <x v="0"/>
    <x v="6"/>
    <x v="7"/>
  </r>
  <r>
    <x v="4"/>
    <s v="05"/>
    <x v="4"/>
    <x v="82"/>
    <s v="0538"/>
    <s v="Nordre Land"/>
    <s v="1"/>
    <s v="Menn"/>
    <x v="1"/>
    <x v="1"/>
    <x v="6"/>
    <x v="13"/>
  </r>
  <r>
    <x v="4"/>
    <s v="05"/>
    <x v="4"/>
    <x v="82"/>
    <s v="0538"/>
    <s v="Nordre Land"/>
    <s v="1"/>
    <s v="Menn"/>
    <x v="2"/>
    <x v="2"/>
    <x v="6"/>
    <x v="63"/>
  </r>
  <r>
    <x v="4"/>
    <s v="05"/>
    <x v="4"/>
    <x v="82"/>
    <s v="0538"/>
    <s v="Nordre Land"/>
    <s v="1"/>
    <s v="Menn"/>
    <x v="3"/>
    <x v="3"/>
    <x v="6"/>
    <x v="33"/>
  </r>
  <r>
    <x v="4"/>
    <s v="05"/>
    <x v="4"/>
    <x v="82"/>
    <s v="0538"/>
    <s v="Nordre Land"/>
    <s v="1"/>
    <s v="Menn"/>
    <x v="4"/>
    <x v="4"/>
    <x v="6"/>
    <x v="29"/>
  </r>
  <r>
    <x v="4"/>
    <s v="05"/>
    <x v="4"/>
    <x v="82"/>
    <s v="0538"/>
    <s v="Nordre Land"/>
    <s v="1"/>
    <s v="Menn"/>
    <x v="5"/>
    <x v="5"/>
    <x v="6"/>
    <x v="32"/>
  </r>
  <r>
    <x v="4"/>
    <s v="05"/>
    <x v="4"/>
    <x v="82"/>
    <s v="0538"/>
    <s v="Nordre Land"/>
    <s v="2"/>
    <s v="Kvinner"/>
    <x v="0"/>
    <x v="0"/>
    <x v="7"/>
    <x v="0"/>
  </r>
  <r>
    <x v="4"/>
    <s v="05"/>
    <x v="4"/>
    <x v="82"/>
    <s v="0538"/>
    <s v="Nordre Land"/>
    <s v="2"/>
    <s v="Kvinner"/>
    <x v="1"/>
    <x v="1"/>
    <x v="7"/>
    <x v="23"/>
  </r>
  <r>
    <x v="4"/>
    <s v="05"/>
    <x v="4"/>
    <x v="82"/>
    <s v="0538"/>
    <s v="Nordre Land"/>
    <s v="2"/>
    <s v="Kvinner"/>
    <x v="2"/>
    <x v="2"/>
    <x v="7"/>
    <x v="1"/>
  </r>
  <r>
    <x v="4"/>
    <s v="05"/>
    <x v="4"/>
    <x v="82"/>
    <s v="0538"/>
    <s v="Nordre Land"/>
    <s v="2"/>
    <s v="Kvinner"/>
    <x v="3"/>
    <x v="3"/>
    <x v="7"/>
    <x v="21"/>
  </r>
  <r>
    <x v="4"/>
    <s v="05"/>
    <x v="4"/>
    <x v="82"/>
    <s v="0538"/>
    <s v="Nordre Land"/>
    <s v="2"/>
    <s v="Kvinner"/>
    <x v="4"/>
    <x v="4"/>
    <x v="7"/>
    <x v="20"/>
  </r>
  <r>
    <x v="4"/>
    <s v="05"/>
    <x v="4"/>
    <x v="82"/>
    <s v="0538"/>
    <s v="Nordre Land"/>
    <s v="2"/>
    <s v="Kvinner"/>
    <x v="5"/>
    <x v="5"/>
    <x v="7"/>
    <x v="6"/>
  </r>
  <r>
    <x v="4"/>
    <s v="05"/>
    <x v="4"/>
    <x v="82"/>
    <s v="0538"/>
    <s v="Nordre Land"/>
    <s v="1"/>
    <s v="Menn"/>
    <x v="0"/>
    <x v="0"/>
    <x v="7"/>
    <x v="5"/>
  </r>
  <r>
    <x v="4"/>
    <s v="05"/>
    <x v="4"/>
    <x v="82"/>
    <s v="0538"/>
    <s v="Nordre Land"/>
    <s v="1"/>
    <s v="Menn"/>
    <x v="1"/>
    <x v="1"/>
    <x v="7"/>
    <x v="13"/>
  </r>
  <r>
    <x v="4"/>
    <s v="05"/>
    <x v="4"/>
    <x v="82"/>
    <s v="0538"/>
    <s v="Nordre Land"/>
    <s v="1"/>
    <s v="Menn"/>
    <x v="2"/>
    <x v="2"/>
    <x v="7"/>
    <x v="50"/>
  </r>
  <r>
    <x v="4"/>
    <s v="05"/>
    <x v="4"/>
    <x v="82"/>
    <s v="0538"/>
    <s v="Nordre Land"/>
    <s v="1"/>
    <s v="Menn"/>
    <x v="3"/>
    <x v="3"/>
    <x v="7"/>
    <x v="9"/>
  </r>
  <r>
    <x v="4"/>
    <s v="05"/>
    <x v="4"/>
    <x v="82"/>
    <s v="0538"/>
    <s v="Nordre Land"/>
    <s v="1"/>
    <s v="Menn"/>
    <x v="4"/>
    <x v="4"/>
    <x v="7"/>
    <x v="75"/>
  </r>
  <r>
    <x v="4"/>
    <s v="05"/>
    <x v="4"/>
    <x v="82"/>
    <s v="0538"/>
    <s v="Nordre Land"/>
    <s v="1"/>
    <s v="Menn"/>
    <x v="5"/>
    <x v="5"/>
    <x v="7"/>
    <x v="16"/>
  </r>
  <r>
    <x v="4"/>
    <s v="05"/>
    <x v="4"/>
    <x v="83"/>
    <s v="0540"/>
    <s v="Sør-Aurdal"/>
    <s v="2"/>
    <s v="Kvinner"/>
    <x v="0"/>
    <x v="0"/>
    <x v="0"/>
    <x v="0"/>
  </r>
  <r>
    <x v="4"/>
    <s v="05"/>
    <x v="4"/>
    <x v="83"/>
    <s v="0540"/>
    <s v="Sør-Aurdal"/>
    <s v="2"/>
    <s v="Kvinner"/>
    <x v="1"/>
    <x v="1"/>
    <x v="0"/>
    <x v="0"/>
  </r>
  <r>
    <x v="4"/>
    <s v="05"/>
    <x v="4"/>
    <x v="83"/>
    <s v="0540"/>
    <s v="Sør-Aurdal"/>
    <s v="2"/>
    <s v="Kvinner"/>
    <x v="2"/>
    <x v="2"/>
    <x v="0"/>
    <x v="13"/>
  </r>
  <r>
    <x v="4"/>
    <s v="05"/>
    <x v="4"/>
    <x v="83"/>
    <s v="0540"/>
    <s v="Sør-Aurdal"/>
    <s v="2"/>
    <s v="Kvinner"/>
    <x v="3"/>
    <x v="3"/>
    <x v="0"/>
    <x v="36"/>
  </r>
  <r>
    <x v="4"/>
    <s v="05"/>
    <x v="4"/>
    <x v="83"/>
    <s v="0540"/>
    <s v="Sør-Aurdal"/>
    <s v="2"/>
    <s v="Kvinner"/>
    <x v="4"/>
    <x v="4"/>
    <x v="0"/>
    <x v="3"/>
  </r>
  <r>
    <x v="4"/>
    <s v="05"/>
    <x v="4"/>
    <x v="83"/>
    <s v="0540"/>
    <s v="Sør-Aurdal"/>
    <s v="2"/>
    <s v="Kvinner"/>
    <x v="5"/>
    <x v="5"/>
    <x v="0"/>
    <x v="15"/>
  </r>
  <r>
    <x v="4"/>
    <s v="05"/>
    <x v="4"/>
    <x v="83"/>
    <s v="0540"/>
    <s v="Sør-Aurdal"/>
    <s v="1"/>
    <s v="Menn"/>
    <x v="0"/>
    <x v="0"/>
    <x v="0"/>
    <x v="13"/>
  </r>
  <r>
    <x v="4"/>
    <s v="05"/>
    <x v="4"/>
    <x v="83"/>
    <s v="0540"/>
    <s v="Sør-Aurdal"/>
    <s v="1"/>
    <s v="Menn"/>
    <x v="1"/>
    <x v="1"/>
    <x v="0"/>
    <x v="1"/>
  </r>
  <r>
    <x v="4"/>
    <s v="05"/>
    <x v="4"/>
    <x v="83"/>
    <s v="0540"/>
    <s v="Sør-Aurdal"/>
    <s v="1"/>
    <s v="Menn"/>
    <x v="2"/>
    <x v="2"/>
    <x v="0"/>
    <x v="3"/>
  </r>
  <r>
    <x v="4"/>
    <s v="05"/>
    <x v="4"/>
    <x v="83"/>
    <s v="0540"/>
    <s v="Sør-Aurdal"/>
    <s v="1"/>
    <s v="Menn"/>
    <x v="3"/>
    <x v="3"/>
    <x v="0"/>
    <x v="50"/>
  </r>
  <r>
    <x v="4"/>
    <s v="05"/>
    <x v="4"/>
    <x v="83"/>
    <s v="0540"/>
    <s v="Sør-Aurdal"/>
    <s v="1"/>
    <s v="Menn"/>
    <x v="4"/>
    <x v="4"/>
    <x v="0"/>
    <x v="33"/>
  </r>
  <r>
    <x v="4"/>
    <s v="05"/>
    <x v="4"/>
    <x v="83"/>
    <s v="0540"/>
    <s v="Sør-Aurdal"/>
    <s v="1"/>
    <s v="Menn"/>
    <x v="5"/>
    <x v="5"/>
    <x v="0"/>
    <x v="11"/>
  </r>
  <r>
    <x v="4"/>
    <s v="05"/>
    <x v="4"/>
    <x v="83"/>
    <s v="0540"/>
    <s v="Sør-Aurdal"/>
    <s v="2"/>
    <s v="Kvinner"/>
    <x v="0"/>
    <x v="0"/>
    <x v="1"/>
    <x v="0"/>
  </r>
  <r>
    <x v="4"/>
    <s v="05"/>
    <x v="4"/>
    <x v="83"/>
    <s v="0540"/>
    <s v="Sør-Aurdal"/>
    <s v="2"/>
    <s v="Kvinner"/>
    <x v="1"/>
    <x v="1"/>
    <x v="1"/>
    <x v="1"/>
  </r>
  <r>
    <x v="4"/>
    <s v="05"/>
    <x v="4"/>
    <x v="83"/>
    <s v="0540"/>
    <s v="Sør-Aurdal"/>
    <s v="2"/>
    <s v="Kvinner"/>
    <x v="2"/>
    <x v="2"/>
    <x v="1"/>
    <x v="12"/>
  </r>
  <r>
    <x v="4"/>
    <s v="05"/>
    <x v="4"/>
    <x v="83"/>
    <s v="0540"/>
    <s v="Sør-Aurdal"/>
    <s v="2"/>
    <s v="Kvinner"/>
    <x v="3"/>
    <x v="3"/>
    <x v="1"/>
    <x v="15"/>
  </r>
  <r>
    <x v="4"/>
    <s v="05"/>
    <x v="4"/>
    <x v="83"/>
    <s v="0540"/>
    <s v="Sør-Aurdal"/>
    <s v="2"/>
    <s v="Kvinner"/>
    <x v="4"/>
    <x v="4"/>
    <x v="1"/>
    <x v="3"/>
  </r>
  <r>
    <x v="4"/>
    <s v="05"/>
    <x v="4"/>
    <x v="83"/>
    <s v="0540"/>
    <s v="Sør-Aurdal"/>
    <s v="2"/>
    <s v="Kvinner"/>
    <x v="5"/>
    <x v="5"/>
    <x v="1"/>
    <x v="14"/>
  </r>
  <r>
    <x v="4"/>
    <s v="05"/>
    <x v="4"/>
    <x v="83"/>
    <s v="0540"/>
    <s v="Sør-Aurdal"/>
    <s v="1"/>
    <s v="Menn"/>
    <x v="0"/>
    <x v="0"/>
    <x v="1"/>
    <x v="7"/>
  </r>
  <r>
    <x v="4"/>
    <s v="05"/>
    <x v="4"/>
    <x v="83"/>
    <s v="0540"/>
    <s v="Sør-Aurdal"/>
    <s v="1"/>
    <s v="Menn"/>
    <x v="1"/>
    <x v="1"/>
    <x v="1"/>
    <x v="12"/>
  </r>
  <r>
    <x v="4"/>
    <s v="05"/>
    <x v="4"/>
    <x v="83"/>
    <s v="0540"/>
    <s v="Sør-Aurdal"/>
    <s v="1"/>
    <s v="Menn"/>
    <x v="2"/>
    <x v="2"/>
    <x v="1"/>
    <x v="56"/>
  </r>
  <r>
    <x v="4"/>
    <s v="05"/>
    <x v="4"/>
    <x v="83"/>
    <s v="0540"/>
    <s v="Sør-Aurdal"/>
    <s v="1"/>
    <s v="Menn"/>
    <x v="3"/>
    <x v="3"/>
    <x v="1"/>
    <x v="28"/>
  </r>
  <r>
    <x v="4"/>
    <s v="05"/>
    <x v="4"/>
    <x v="83"/>
    <s v="0540"/>
    <s v="Sør-Aurdal"/>
    <s v="1"/>
    <s v="Menn"/>
    <x v="4"/>
    <x v="4"/>
    <x v="1"/>
    <x v="50"/>
  </r>
  <r>
    <x v="4"/>
    <s v="05"/>
    <x v="4"/>
    <x v="83"/>
    <s v="0540"/>
    <s v="Sør-Aurdal"/>
    <s v="1"/>
    <s v="Menn"/>
    <x v="5"/>
    <x v="5"/>
    <x v="1"/>
    <x v="51"/>
  </r>
  <r>
    <x v="4"/>
    <s v="05"/>
    <x v="4"/>
    <x v="83"/>
    <s v="0540"/>
    <s v="Sør-Aurdal"/>
    <s v="2"/>
    <s v="Kvinner"/>
    <x v="0"/>
    <x v="0"/>
    <x v="2"/>
    <x v="0"/>
  </r>
  <r>
    <x v="4"/>
    <s v="05"/>
    <x v="4"/>
    <x v="83"/>
    <s v="0540"/>
    <s v="Sør-Aurdal"/>
    <s v="2"/>
    <s v="Kvinner"/>
    <x v="1"/>
    <x v="1"/>
    <x v="2"/>
    <x v="23"/>
  </r>
  <r>
    <x v="4"/>
    <s v="05"/>
    <x v="4"/>
    <x v="83"/>
    <s v="0540"/>
    <s v="Sør-Aurdal"/>
    <s v="2"/>
    <s v="Kvinner"/>
    <x v="2"/>
    <x v="2"/>
    <x v="2"/>
    <x v="5"/>
  </r>
  <r>
    <x v="4"/>
    <s v="05"/>
    <x v="4"/>
    <x v="83"/>
    <s v="0540"/>
    <s v="Sør-Aurdal"/>
    <s v="2"/>
    <s v="Kvinner"/>
    <x v="3"/>
    <x v="3"/>
    <x v="2"/>
    <x v="15"/>
  </r>
  <r>
    <x v="4"/>
    <s v="05"/>
    <x v="4"/>
    <x v="83"/>
    <s v="0540"/>
    <s v="Sør-Aurdal"/>
    <s v="2"/>
    <s v="Kvinner"/>
    <x v="4"/>
    <x v="4"/>
    <x v="2"/>
    <x v="20"/>
  </r>
  <r>
    <x v="4"/>
    <s v="05"/>
    <x v="4"/>
    <x v="83"/>
    <s v="0540"/>
    <s v="Sør-Aurdal"/>
    <s v="2"/>
    <s v="Kvinner"/>
    <x v="5"/>
    <x v="5"/>
    <x v="2"/>
    <x v="15"/>
  </r>
  <r>
    <x v="4"/>
    <s v="05"/>
    <x v="4"/>
    <x v="83"/>
    <s v="0540"/>
    <s v="Sør-Aurdal"/>
    <s v="1"/>
    <s v="Menn"/>
    <x v="0"/>
    <x v="0"/>
    <x v="2"/>
    <x v="6"/>
  </r>
  <r>
    <x v="4"/>
    <s v="05"/>
    <x v="4"/>
    <x v="83"/>
    <s v="0540"/>
    <s v="Sør-Aurdal"/>
    <s v="1"/>
    <s v="Menn"/>
    <x v="1"/>
    <x v="1"/>
    <x v="2"/>
    <x v="19"/>
  </r>
  <r>
    <x v="4"/>
    <s v="05"/>
    <x v="4"/>
    <x v="83"/>
    <s v="0540"/>
    <s v="Sør-Aurdal"/>
    <s v="1"/>
    <s v="Menn"/>
    <x v="2"/>
    <x v="2"/>
    <x v="2"/>
    <x v="40"/>
  </r>
  <r>
    <x v="4"/>
    <s v="05"/>
    <x v="4"/>
    <x v="83"/>
    <s v="0540"/>
    <s v="Sør-Aurdal"/>
    <s v="1"/>
    <s v="Menn"/>
    <x v="3"/>
    <x v="3"/>
    <x v="2"/>
    <x v="72"/>
  </r>
  <r>
    <x v="4"/>
    <s v="05"/>
    <x v="4"/>
    <x v="83"/>
    <s v="0540"/>
    <s v="Sør-Aurdal"/>
    <s v="1"/>
    <s v="Menn"/>
    <x v="4"/>
    <x v="4"/>
    <x v="2"/>
    <x v="73"/>
  </r>
  <r>
    <x v="4"/>
    <s v="05"/>
    <x v="4"/>
    <x v="83"/>
    <s v="0540"/>
    <s v="Sør-Aurdal"/>
    <s v="1"/>
    <s v="Menn"/>
    <x v="5"/>
    <x v="5"/>
    <x v="2"/>
    <x v="40"/>
  </r>
  <r>
    <x v="4"/>
    <s v="05"/>
    <x v="4"/>
    <x v="83"/>
    <s v="0540"/>
    <s v="Sør-Aurdal"/>
    <s v="2"/>
    <s v="Kvinner"/>
    <x v="0"/>
    <x v="0"/>
    <x v="3"/>
    <x v="23"/>
  </r>
  <r>
    <x v="4"/>
    <s v="05"/>
    <x v="4"/>
    <x v="83"/>
    <s v="0540"/>
    <s v="Sør-Aurdal"/>
    <s v="2"/>
    <s v="Kvinner"/>
    <x v="1"/>
    <x v="1"/>
    <x v="3"/>
    <x v="39"/>
  </r>
  <r>
    <x v="4"/>
    <s v="05"/>
    <x v="4"/>
    <x v="83"/>
    <s v="0540"/>
    <s v="Sør-Aurdal"/>
    <s v="2"/>
    <s v="Kvinner"/>
    <x v="2"/>
    <x v="2"/>
    <x v="3"/>
    <x v="5"/>
  </r>
  <r>
    <x v="4"/>
    <s v="05"/>
    <x v="4"/>
    <x v="83"/>
    <s v="0540"/>
    <s v="Sør-Aurdal"/>
    <s v="2"/>
    <s v="Kvinner"/>
    <x v="3"/>
    <x v="3"/>
    <x v="3"/>
    <x v="7"/>
  </r>
  <r>
    <x v="4"/>
    <s v="05"/>
    <x v="4"/>
    <x v="83"/>
    <s v="0540"/>
    <s v="Sør-Aurdal"/>
    <s v="2"/>
    <s v="Kvinner"/>
    <x v="4"/>
    <x v="4"/>
    <x v="3"/>
    <x v="15"/>
  </r>
  <r>
    <x v="4"/>
    <s v="05"/>
    <x v="4"/>
    <x v="83"/>
    <s v="0540"/>
    <s v="Sør-Aurdal"/>
    <s v="2"/>
    <s v="Kvinner"/>
    <x v="5"/>
    <x v="5"/>
    <x v="3"/>
    <x v="13"/>
  </r>
  <r>
    <x v="4"/>
    <s v="05"/>
    <x v="4"/>
    <x v="83"/>
    <s v="0540"/>
    <s v="Sør-Aurdal"/>
    <s v="1"/>
    <s v="Menn"/>
    <x v="0"/>
    <x v="0"/>
    <x v="3"/>
    <x v="6"/>
  </r>
  <r>
    <x v="4"/>
    <s v="05"/>
    <x v="4"/>
    <x v="83"/>
    <s v="0540"/>
    <s v="Sør-Aurdal"/>
    <s v="1"/>
    <s v="Menn"/>
    <x v="1"/>
    <x v="1"/>
    <x v="3"/>
    <x v="1"/>
  </r>
  <r>
    <x v="4"/>
    <s v="05"/>
    <x v="4"/>
    <x v="83"/>
    <s v="0540"/>
    <s v="Sør-Aurdal"/>
    <s v="1"/>
    <s v="Menn"/>
    <x v="2"/>
    <x v="2"/>
    <x v="3"/>
    <x v="4"/>
  </r>
  <r>
    <x v="4"/>
    <s v="05"/>
    <x v="4"/>
    <x v="83"/>
    <s v="0540"/>
    <s v="Sør-Aurdal"/>
    <s v="1"/>
    <s v="Menn"/>
    <x v="3"/>
    <x v="3"/>
    <x v="3"/>
    <x v="73"/>
  </r>
  <r>
    <x v="4"/>
    <s v="05"/>
    <x v="4"/>
    <x v="83"/>
    <s v="0540"/>
    <s v="Sør-Aurdal"/>
    <s v="1"/>
    <s v="Menn"/>
    <x v="4"/>
    <x v="4"/>
    <x v="3"/>
    <x v="16"/>
  </r>
  <r>
    <x v="4"/>
    <s v="05"/>
    <x v="4"/>
    <x v="83"/>
    <s v="0540"/>
    <s v="Sør-Aurdal"/>
    <s v="1"/>
    <s v="Menn"/>
    <x v="5"/>
    <x v="5"/>
    <x v="3"/>
    <x v="15"/>
  </r>
  <r>
    <x v="4"/>
    <s v="05"/>
    <x v="4"/>
    <x v="83"/>
    <s v="0540"/>
    <s v="Sør-Aurdal"/>
    <s v="2"/>
    <s v="Kvinner"/>
    <x v="0"/>
    <x v="0"/>
    <x v="4"/>
    <x v="39"/>
  </r>
  <r>
    <x v="4"/>
    <s v="05"/>
    <x v="4"/>
    <x v="83"/>
    <s v="0540"/>
    <s v="Sør-Aurdal"/>
    <s v="2"/>
    <s v="Kvinner"/>
    <x v="1"/>
    <x v="1"/>
    <x v="4"/>
    <x v="23"/>
  </r>
  <r>
    <x v="4"/>
    <s v="05"/>
    <x v="4"/>
    <x v="83"/>
    <s v="0540"/>
    <s v="Sør-Aurdal"/>
    <s v="2"/>
    <s v="Kvinner"/>
    <x v="2"/>
    <x v="2"/>
    <x v="4"/>
    <x v="19"/>
  </r>
  <r>
    <x v="4"/>
    <s v="05"/>
    <x v="4"/>
    <x v="83"/>
    <s v="0540"/>
    <s v="Sør-Aurdal"/>
    <s v="2"/>
    <s v="Kvinner"/>
    <x v="3"/>
    <x v="3"/>
    <x v="4"/>
    <x v="12"/>
  </r>
  <r>
    <x v="4"/>
    <s v="05"/>
    <x v="4"/>
    <x v="83"/>
    <s v="0540"/>
    <s v="Sør-Aurdal"/>
    <s v="2"/>
    <s v="Kvinner"/>
    <x v="4"/>
    <x v="4"/>
    <x v="4"/>
    <x v="21"/>
  </r>
  <r>
    <x v="4"/>
    <s v="05"/>
    <x v="4"/>
    <x v="83"/>
    <s v="0540"/>
    <s v="Sør-Aurdal"/>
    <s v="2"/>
    <s v="Kvinner"/>
    <x v="5"/>
    <x v="5"/>
    <x v="4"/>
    <x v="14"/>
  </r>
  <r>
    <x v="4"/>
    <s v="05"/>
    <x v="4"/>
    <x v="83"/>
    <s v="0540"/>
    <s v="Sør-Aurdal"/>
    <s v="1"/>
    <s v="Menn"/>
    <x v="0"/>
    <x v="0"/>
    <x v="4"/>
    <x v="12"/>
  </r>
  <r>
    <x v="4"/>
    <s v="05"/>
    <x v="4"/>
    <x v="83"/>
    <s v="0540"/>
    <s v="Sør-Aurdal"/>
    <s v="1"/>
    <s v="Menn"/>
    <x v="1"/>
    <x v="1"/>
    <x v="4"/>
    <x v="19"/>
  </r>
  <r>
    <x v="4"/>
    <s v="05"/>
    <x v="4"/>
    <x v="83"/>
    <s v="0540"/>
    <s v="Sør-Aurdal"/>
    <s v="1"/>
    <s v="Menn"/>
    <x v="2"/>
    <x v="2"/>
    <x v="4"/>
    <x v="20"/>
  </r>
  <r>
    <x v="4"/>
    <s v="05"/>
    <x v="4"/>
    <x v="83"/>
    <s v="0540"/>
    <s v="Sør-Aurdal"/>
    <s v="1"/>
    <s v="Menn"/>
    <x v="3"/>
    <x v="3"/>
    <x v="4"/>
    <x v="50"/>
  </r>
  <r>
    <x v="4"/>
    <s v="05"/>
    <x v="4"/>
    <x v="83"/>
    <s v="0540"/>
    <s v="Sør-Aurdal"/>
    <s v="1"/>
    <s v="Menn"/>
    <x v="4"/>
    <x v="4"/>
    <x v="4"/>
    <x v="16"/>
  </r>
  <r>
    <x v="4"/>
    <s v="05"/>
    <x v="4"/>
    <x v="83"/>
    <s v="0540"/>
    <s v="Sør-Aurdal"/>
    <s v="1"/>
    <s v="Menn"/>
    <x v="5"/>
    <x v="5"/>
    <x v="4"/>
    <x v="45"/>
  </r>
  <r>
    <x v="4"/>
    <s v="05"/>
    <x v="4"/>
    <x v="83"/>
    <s v="0540"/>
    <s v="Sør-Aurdal"/>
    <s v="2"/>
    <s v="Kvinner"/>
    <x v="0"/>
    <x v="0"/>
    <x v="5"/>
    <x v="39"/>
  </r>
  <r>
    <x v="4"/>
    <s v="05"/>
    <x v="4"/>
    <x v="83"/>
    <s v="0540"/>
    <s v="Sør-Aurdal"/>
    <s v="2"/>
    <s v="Kvinner"/>
    <x v="1"/>
    <x v="1"/>
    <x v="5"/>
    <x v="23"/>
  </r>
  <r>
    <x v="4"/>
    <s v="05"/>
    <x v="4"/>
    <x v="83"/>
    <s v="0540"/>
    <s v="Sør-Aurdal"/>
    <s v="2"/>
    <s v="Kvinner"/>
    <x v="2"/>
    <x v="2"/>
    <x v="5"/>
    <x v="1"/>
  </r>
  <r>
    <x v="4"/>
    <s v="05"/>
    <x v="4"/>
    <x v="83"/>
    <s v="0540"/>
    <s v="Sør-Aurdal"/>
    <s v="2"/>
    <s v="Kvinner"/>
    <x v="3"/>
    <x v="3"/>
    <x v="5"/>
    <x v="1"/>
  </r>
  <r>
    <x v="4"/>
    <s v="05"/>
    <x v="4"/>
    <x v="83"/>
    <s v="0540"/>
    <s v="Sør-Aurdal"/>
    <s v="2"/>
    <s v="Kvinner"/>
    <x v="4"/>
    <x v="4"/>
    <x v="5"/>
    <x v="13"/>
  </r>
  <r>
    <x v="4"/>
    <s v="05"/>
    <x v="4"/>
    <x v="83"/>
    <s v="0540"/>
    <s v="Sør-Aurdal"/>
    <s v="2"/>
    <s v="Kvinner"/>
    <x v="5"/>
    <x v="5"/>
    <x v="5"/>
    <x v="21"/>
  </r>
  <r>
    <x v="4"/>
    <s v="05"/>
    <x v="4"/>
    <x v="83"/>
    <s v="0540"/>
    <s v="Sør-Aurdal"/>
    <s v="1"/>
    <s v="Menn"/>
    <x v="0"/>
    <x v="0"/>
    <x v="5"/>
    <x v="7"/>
  </r>
  <r>
    <x v="4"/>
    <s v="05"/>
    <x v="4"/>
    <x v="83"/>
    <s v="0540"/>
    <s v="Sør-Aurdal"/>
    <s v="1"/>
    <s v="Menn"/>
    <x v="1"/>
    <x v="1"/>
    <x v="5"/>
    <x v="1"/>
  </r>
  <r>
    <x v="4"/>
    <s v="05"/>
    <x v="4"/>
    <x v="83"/>
    <s v="0540"/>
    <s v="Sør-Aurdal"/>
    <s v="1"/>
    <s v="Menn"/>
    <x v="2"/>
    <x v="2"/>
    <x v="5"/>
    <x v="21"/>
  </r>
  <r>
    <x v="4"/>
    <s v="05"/>
    <x v="4"/>
    <x v="83"/>
    <s v="0540"/>
    <s v="Sør-Aurdal"/>
    <s v="1"/>
    <s v="Menn"/>
    <x v="3"/>
    <x v="3"/>
    <x v="5"/>
    <x v="73"/>
  </r>
  <r>
    <x v="4"/>
    <s v="05"/>
    <x v="4"/>
    <x v="83"/>
    <s v="0540"/>
    <s v="Sør-Aurdal"/>
    <s v="1"/>
    <s v="Menn"/>
    <x v="4"/>
    <x v="4"/>
    <x v="5"/>
    <x v="63"/>
  </r>
  <r>
    <x v="4"/>
    <s v="05"/>
    <x v="4"/>
    <x v="83"/>
    <s v="0540"/>
    <s v="Sør-Aurdal"/>
    <s v="1"/>
    <s v="Menn"/>
    <x v="5"/>
    <x v="5"/>
    <x v="5"/>
    <x v="51"/>
  </r>
  <r>
    <x v="4"/>
    <s v="05"/>
    <x v="4"/>
    <x v="83"/>
    <s v="0540"/>
    <s v="Sør-Aurdal"/>
    <s v="2"/>
    <s v="Kvinner"/>
    <x v="0"/>
    <x v="0"/>
    <x v="6"/>
    <x v="39"/>
  </r>
  <r>
    <x v="4"/>
    <s v="05"/>
    <x v="4"/>
    <x v="83"/>
    <s v="0540"/>
    <s v="Sør-Aurdal"/>
    <s v="2"/>
    <s v="Kvinner"/>
    <x v="1"/>
    <x v="1"/>
    <x v="6"/>
    <x v="39"/>
  </r>
  <r>
    <x v="4"/>
    <s v="05"/>
    <x v="4"/>
    <x v="83"/>
    <s v="0540"/>
    <s v="Sør-Aurdal"/>
    <s v="2"/>
    <s v="Kvinner"/>
    <x v="2"/>
    <x v="2"/>
    <x v="6"/>
    <x v="19"/>
  </r>
  <r>
    <x v="4"/>
    <s v="05"/>
    <x v="4"/>
    <x v="83"/>
    <s v="0540"/>
    <s v="Sør-Aurdal"/>
    <s v="2"/>
    <s v="Kvinner"/>
    <x v="3"/>
    <x v="3"/>
    <x v="6"/>
    <x v="1"/>
  </r>
  <r>
    <x v="4"/>
    <s v="05"/>
    <x v="4"/>
    <x v="83"/>
    <s v="0540"/>
    <s v="Sør-Aurdal"/>
    <s v="2"/>
    <s v="Kvinner"/>
    <x v="4"/>
    <x v="4"/>
    <x v="6"/>
    <x v="6"/>
  </r>
  <r>
    <x v="4"/>
    <s v="05"/>
    <x v="4"/>
    <x v="83"/>
    <s v="0540"/>
    <s v="Sør-Aurdal"/>
    <s v="2"/>
    <s v="Kvinner"/>
    <x v="5"/>
    <x v="5"/>
    <x v="6"/>
    <x v="36"/>
  </r>
  <r>
    <x v="4"/>
    <s v="05"/>
    <x v="4"/>
    <x v="83"/>
    <s v="0540"/>
    <s v="Sør-Aurdal"/>
    <s v="1"/>
    <s v="Menn"/>
    <x v="0"/>
    <x v="0"/>
    <x v="6"/>
    <x v="12"/>
  </r>
  <r>
    <x v="4"/>
    <s v="05"/>
    <x v="4"/>
    <x v="83"/>
    <s v="0540"/>
    <s v="Sør-Aurdal"/>
    <s v="1"/>
    <s v="Menn"/>
    <x v="1"/>
    <x v="1"/>
    <x v="6"/>
    <x v="19"/>
  </r>
  <r>
    <x v="4"/>
    <s v="05"/>
    <x v="4"/>
    <x v="83"/>
    <s v="0540"/>
    <s v="Sør-Aurdal"/>
    <s v="1"/>
    <s v="Menn"/>
    <x v="2"/>
    <x v="2"/>
    <x v="6"/>
    <x v="13"/>
  </r>
  <r>
    <x v="4"/>
    <s v="05"/>
    <x v="4"/>
    <x v="83"/>
    <s v="0540"/>
    <s v="Sør-Aurdal"/>
    <s v="1"/>
    <s v="Menn"/>
    <x v="3"/>
    <x v="3"/>
    <x v="6"/>
    <x v="63"/>
  </r>
  <r>
    <x v="4"/>
    <s v="05"/>
    <x v="4"/>
    <x v="83"/>
    <s v="0540"/>
    <s v="Sør-Aurdal"/>
    <s v="1"/>
    <s v="Menn"/>
    <x v="4"/>
    <x v="4"/>
    <x v="6"/>
    <x v="55"/>
  </r>
  <r>
    <x v="4"/>
    <s v="05"/>
    <x v="4"/>
    <x v="83"/>
    <s v="0540"/>
    <s v="Sør-Aurdal"/>
    <s v="1"/>
    <s v="Menn"/>
    <x v="5"/>
    <x v="5"/>
    <x v="6"/>
    <x v="27"/>
  </r>
  <r>
    <x v="4"/>
    <s v="05"/>
    <x v="4"/>
    <x v="83"/>
    <s v="0540"/>
    <s v="Sør-Aurdal"/>
    <s v="2"/>
    <s v="Kvinner"/>
    <x v="0"/>
    <x v="0"/>
    <x v="7"/>
    <x v="39"/>
  </r>
  <r>
    <x v="4"/>
    <s v="05"/>
    <x v="4"/>
    <x v="83"/>
    <s v="0540"/>
    <s v="Sør-Aurdal"/>
    <s v="2"/>
    <s v="Kvinner"/>
    <x v="1"/>
    <x v="1"/>
    <x v="7"/>
    <x v="39"/>
  </r>
  <r>
    <x v="4"/>
    <s v="05"/>
    <x v="4"/>
    <x v="83"/>
    <s v="0540"/>
    <s v="Sør-Aurdal"/>
    <s v="2"/>
    <s v="Kvinner"/>
    <x v="2"/>
    <x v="2"/>
    <x v="7"/>
    <x v="0"/>
  </r>
  <r>
    <x v="4"/>
    <s v="05"/>
    <x v="4"/>
    <x v="83"/>
    <s v="0540"/>
    <s v="Sør-Aurdal"/>
    <s v="2"/>
    <s v="Kvinner"/>
    <x v="3"/>
    <x v="3"/>
    <x v="7"/>
    <x v="5"/>
  </r>
  <r>
    <x v="4"/>
    <s v="05"/>
    <x v="4"/>
    <x v="83"/>
    <s v="0540"/>
    <s v="Sør-Aurdal"/>
    <s v="2"/>
    <s v="Kvinner"/>
    <x v="4"/>
    <x v="4"/>
    <x v="7"/>
    <x v="12"/>
  </r>
  <r>
    <x v="4"/>
    <s v="05"/>
    <x v="4"/>
    <x v="83"/>
    <s v="0540"/>
    <s v="Sør-Aurdal"/>
    <s v="2"/>
    <s v="Kvinner"/>
    <x v="5"/>
    <x v="5"/>
    <x v="7"/>
    <x v="15"/>
  </r>
  <r>
    <x v="4"/>
    <s v="05"/>
    <x v="4"/>
    <x v="83"/>
    <s v="0540"/>
    <s v="Sør-Aurdal"/>
    <s v="1"/>
    <s v="Menn"/>
    <x v="0"/>
    <x v="0"/>
    <x v="7"/>
    <x v="12"/>
  </r>
  <r>
    <x v="4"/>
    <s v="05"/>
    <x v="4"/>
    <x v="83"/>
    <s v="0540"/>
    <s v="Sør-Aurdal"/>
    <s v="1"/>
    <s v="Menn"/>
    <x v="1"/>
    <x v="1"/>
    <x v="7"/>
    <x v="0"/>
  </r>
  <r>
    <x v="4"/>
    <s v="05"/>
    <x v="4"/>
    <x v="83"/>
    <s v="0540"/>
    <s v="Sør-Aurdal"/>
    <s v="1"/>
    <s v="Menn"/>
    <x v="2"/>
    <x v="2"/>
    <x v="7"/>
    <x v="21"/>
  </r>
  <r>
    <x v="4"/>
    <s v="05"/>
    <x v="4"/>
    <x v="83"/>
    <s v="0540"/>
    <s v="Sør-Aurdal"/>
    <s v="1"/>
    <s v="Menn"/>
    <x v="3"/>
    <x v="3"/>
    <x v="7"/>
    <x v="8"/>
  </r>
  <r>
    <x v="4"/>
    <s v="05"/>
    <x v="4"/>
    <x v="83"/>
    <s v="0540"/>
    <s v="Sør-Aurdal"/>
    <s v="1"/>
    <s v="Menn"/>
    <x v="4"/>
    <x v="4"/>
    <x v="7"/>
    <x v="46"/>
  </r>
  <r>
    <x v="4"/>
    <s v="05"/>
    <x v="4"/>
    <x v="83"/>
    <s v="0540"/>
    <s v="Sør-Aurdal"/>
    <s v="1"/>
    <s v="Menn"/>
    <x v="5"/>
    <x v="5"/>
    <x v="7"/>
    <x v="46"/>
  </r>
  <r>
    <x v="4"/>
    <s v="05"/>
    <x v="4"/>
    <x v="84"/>
    <s v="0541"/>
    <s v="Etnedal"/>
    <s v="2"/>
    <s v="Kvinner"/>
    <x v="0"/>
    <x v="0"/>
    <x v="0"/>
    <x v="0"/>
  </r>
  <r>
    <x v="4"/>
    <s v="05"/>
    <x v="4"/>
    <x v="84"/>
    <s v="0541"/>
    <s v="Etnedal"/>
    <s v="2"/>
    <s v="Kvinner"/>
    <x v="1"/>
    <x v="1"/>
    <x v="0"/>
    <x v="23"/>
  </r>
  <r>
    <x v="4"/>
    <s v="05"/>
    <x v="4"/>
    <x v="84"/>
    <s v="0541"/>
    <s v="Etnedal"/>
    <s v="2"/>
    <s v="Kvinner"/>
    <x v="2"/>
    <x v="2"/>
    <x v="0"/>
    <x v="19"/>
  </r>
  <r>
    <x v="4"/>
    <s v="05"/>
    <x v="4"/>
    <x v="84"/>
    <s v="0541"/>
    <s v="Etnedal"/>
    <s v="2"/>
    <s v="Kvinner"/>
    <x v="3"/>
    <x v="3"/>
    <x v="0"/>
    <x v="13"/>
  </r>
  <r>
    <x v="4"/>
    <s v="05"/>
    <x v="4"/>
    <x v="84"/>
    <s v="0541"/>
    <s v="Etnedal"/>
    <s v="2"/>
    <s v="Kvinner"/>
    <x v="4"/>
    <x v="4"/>
    <x v="0"/>
    <x v="2"/>
  </r>
  <r>
    <x v="4"/>
    <s v="05"/>
    <x v="4"/>
    <x v="84"/>
    <s v="0541"/>
    <s v="Etnedal"/>
    <s v="2"/>
    <s v="Kvinner"/>
    <x v="5"/>
    <x v="5"/>
    <x v="0"/>
    <x v="5"/>
  </r>
  <r>
    <x v="4"/>
    <s v="05"/>
    <x v="4"/>
    <x v="84"/>
    <s v="0541"/>
    <s v="Etnedal"/>
    <s v="1"/>
    <s v="Menn"/>
    <x v="0"/>
    <x v="0"/>
    <x v="0"/>
    <x v="19"/>
  </r>
  <r>
    <x v="4"/>
    <s v="05"/>
    <x v="4"/>
    <x v="84"/>
    <s v="0541"/>
    <s v="Etnedal"/>
    <s v="1"/>
    <s v="Menn"/>
    <x v="1"/>
    <x v="1"/>
    <x v="0"/>
    <x v="39"/>
  </r>
  <r>
    <x v="4"/>
    <s v="05"/>
    <x v="4"/>
    <x v="84"/>
    <s v="0541"/>
    <s v="Etnedal"/>
    <s v="1"/>
    <s v="Menn"/>
    <x v="2"/>
    <x v="2"/>
    <x v="0"/>
    <x v="21"/>
  </r>
  <r>
    <x v="4"/>
    <s v="05"/>
    <x v="4"/>
    <x v="84"/>
    <s v="0541"/>
    <s v="Etnedal"/>
    <s v="1"/>
    <s v="Menn"/>
    <x v="3"/>
    <x v="3"/>
    <x v="0"/>
    <x v="45"/>
  </r>
  <r>
    <x v="4"/>
    <s v="05"/>
    <x v="4"/>
    <x v="84"/>
    <s v="0541"/>
    <s v="Etnedal"/>
    <s v="1"/>
    <s v="Menn"/>
    <x v="4"/>
    <x v="4"/>
    <x v="0"/>
    <x v="20"/>
  </r>
  <r>
    <x v="4"/>
    <s v="05"/>
    <x v="4"/>
    <x v="84"/>
    <s v="0541"/>
    <s v="Etnedal"/>
    <s v="1"/>
    <s v="Menn"/>
    <x v="5"/>
    <x v="5"/>
    <x v="0"/>
    <x v="21"/>
  </r>
  <r>
    <x v="4"/>
    <s v="05"/>
    <x v="4"/>
    <x v="84"/>
    <s v="0541"/>
    <s v="Etnedal"/>
    <s v="2"/>
    <s v="Kvinner"/>
    <x v="0"/>
    <x v="0"/>
    <x v="1"/>
    <x v="39"/>
  </r>
  <r>
    <x v="4"/>
    <s v="05"/>
    <x v="4"/>
    <x v="84"/>
    <s v="0541"/>
    <s v="Etnedal"/>
    <s v="2"/>
    <s v="Kvinner"/>
    <x v="1"/>
    <x v="1"/>
    <x v="1"/>
    <x v="0"/>
  </r>
  <r>
    <x v="4"/>
    <s v="05"/>
    <x v="4"/>
    <x v="84"/>
    <s v="0541"/>
    <s v="Etnedal"/>
    <s v="2"/>
    <s v="Kvinner"/>
    <x v="2"/>
    <x v="2"/>
    <x v="1"/>
    <x v="0"/>
  </r>
  <r>
    <x v="4"/>
    <s v="05"/>
    <x v="4"/>
    <x v="84"/>
    <s v="0541"/>
    <s v="Etnedal"/>
    <s v="2"/>
    <s v="Kvinner"/>
    <x v="3"/>
    <x v="3"/>
    <x v="1"/>
    <x v="7"/>
  </r>
  <r>
    <x v="4"/>
    <s v="05"/>
    <x v="4"/>
    <x v="84"/>
    <s v="0541"/>
    <s v="Etnedal"/>
    <s v="2"/>
    <s v="Kvinner"/>
    <x v="4"/>
    <x v="4"/>
    <x v="1"/>
    <x v="5"/>
  </r>
  <r>
    <x v="4"/>
    <s v="05"/>
    <x v="4"/>
    <x v="84"/>
    <s v="0541"/>
    <s v="Etnedal"/>
    <s v="2"/>
    <s v="Kvinner"/>
    <x v="5"/>
    <x v="5"/>
    <x v="1"/>
    <x v="6"/>
  </r>
  <r>
    <x v="4"/>
    <s v="05"/>
    <x v="4"/>
    <x v="84"/>
    <s v="0541"/>
    <s v="Etnedal"/>
    <s v="1"/>
    <s v="Menn"/>
    <x v="0"/>
    <x v="0"/>
    <x v="1"/>
    <x v="0"/>
  </r>
  <r>
    <x v="4"/>
    <s v="05"/>
    <x v="4"/>
    <x v="84"/>
    <s v="0541"/>
    <s v="Etnedal"/>
    <s v="1"/>
    <s v="Menn"/>
    <x v="1"/>
    <x v="1"/>
    <x v="1"/>
    <x v="23"/>
  </r>
  <r>
    <x v="4"/>
    <s v="05"/>
    <x v="4"/>
    <x v="84"/>
    <s v="0541"/>
    <s v="Etnedal"/>
    <s v="1"/>
    <s v="Menn"/>
    <x v="2"/>
    <x v="2"/>
    <x v="1"/>
    <x v="13"/>
  </r>
  <r>
    <x v="4"/>
    <s v="05"/>
    <x v="4"/>
    <x v="84"/>
    <s v="0541"/>
    <s v="Etnedal"/>
    <s v="1"/>
    <s v="Menn"/>
    <x v="3"/>
    <x v="3"/>
    <x v="1"/>
    <x v="38"/>
  </r>
  <r>
    <x v="4"/>
    <s v="05"/>
    <x v="4"/>
    <x v="84"/>
    <s v="0541"/>
    <s v="Etnedal"/>
    <s v="1"/>
    <s v="Menn"/>
    <x v="4"/>
    <x v="4"/>
    <x v="1"/>
    <x v="20"/>
  </r>
  <r>
    <x v="4"/>
    <s v="05"/>
    <x v="4"/>
    <x v="84"/>
    <s v="0541"/>
    <s v="Etnedal"/>
    <s v="1"/>
    <s v="Menn"/>
    <x v="5"/>
    <x v="5"/>
    <x v="1"/>
    <x v="21"/>
  </r>
  <r>
    <x v="4"/>
    <s v="05"/>
    <x v="4"/>
    <x v="84"/>
    <s v="0541"/>
    <s v="Etnedal"/>
    <s v="2"/>
    <s v="Kvinner"/>
    <x v="0"/>
    <x v="0"/>
    <x v="2"/>
    <x v="23"/>
  </r>
  <r>
    <x v="4"/>
    <s v="05"/>
    <x v="4"/>
    <x v="84"/>
    <s v="0541"/>
    <s v="Etnedal"/>
    <s v="2"/>
    <s v="Kvinner"/>
    <x v="1"/>
    <x v="1"/>
    <x v="2"/>
    <x v="23"/>
  </r>
  <r>
    <x v="4"/>
    <s v="05"/>
    <x v="4"/>
    <x v="84"/>
    <s v="0541"/>
    <s v="Etnedal"/>
    <s v="2"/>
    <s v="Kvinner"/>
    <x v="2"/>
    <x v="2"/>
    <x v="2"/>
    <x v="1"/>
  </r>
  <r>
    <x v="4"/>
    <s v="05"/>
    <x v="4"/>
    <x v="84"/>
    <s v="0541"/>
    <s v="Etnedal"/>
    <s v="2"/>
    <s v="Kvinner"/>
    <x v="3"/>
    <x v="3"/>
    <x v="2"/>
    <x v="5"/>
  </r>
  <r>
    <x v="4"/>
    <s v="05"/>
    <x v="4"/>
    <x v="84"/>
    <s v="0541"/>
    <s v="Etnedal"/>
    <s v="2"/>
    <s v="Kvinner"/>
    <x v="4"/>
    <x v="4"/>
    <x v="2"/>
    <x v="12"/>
  </r>
  <r>
    <x v="4"/>
    <s v="05"/>
    <x v="4"/>
    <x v="84"/>
    <s v="0541"/>
    <s v="Etnedal"/>
    <s v="2"/>
    <s v="Kvinner"/>
    <x v="5"/>
    <x v="5"/>
    <x v="2"/>
    <x v="6"/>
  </r>
  <r>
    <x v="4"/>
    <s v="05"/>
    <x v="4"/>
    <x v="84"/>
    <s v="0541"/>
    <s v="Etnedal"/>
    <s v="1"/>
    <s v="Menn"/>
    <x v="0"/>
    <x v="0"/>
    <x v="2"/>
    <x v="19"/>
  </r>
  <r>
    <x v="4"/>
    <s v="05"/>
    <x v="4"/>
    <x v="84"/>
    <s v="0541"/>
    <s v="Etnedal"/>
    <s v="1"/>
    <s v="Menn"/>
    <x v="1"/>
    <x v="1"/>
    <x v="2"/>
    <x v="1"/>
  </r>
  <r>
    <x v="4"/>
    <s v="05"/>
    <x v="4"/>
    <x v="84"/>
    <s v="0541"/>
    <s v="Etnedal"/>
    <s v="1"/>
    <s v="Menn"/>
    <x v="2"/>
    <x v="2"/>
    <x v="2"/>
    <x v="6"/>
  </r>
  <r>
    <x v="4"/>
    <s v="05"/>
    <x v="4"/>
    <x v="84"/>
    <s v="0541"/>
    <s v="Etnedal"/>
    <s v="1"/>
    <s v="Menn"/>
    <x v="3"/>
    <x v="3"/>
    <x v="2"/>
    <x v="27"/>
  </r>
  <r>
    <x v="4"/>
    <s v="05"/>
    <x v="4"/>
    <x v="84"/>
    <s v="0541"/>
    <s v="Etnedal"/>
    <s v="1"/>
    <s v="Menn"/>
    <x v="4"/>
    <x v="4"/>
    <x v="2"/>
    <x v="4"/>
  </r>
  <r>
    <x v="4"/>
    <s v="05"/>
    <x v="4"/>
    <x v="84"/>
    <s v="0541"/>
    <s v="Etnedal"/>
    <s v="1"/>
    <s v="Menn"/>
    <x v="5"/>
    <x v="5"/>
    <x v="2"/>
    <x v="21"/>
  </r>
  <r>
    <x v="4"/>
    <s v="05"/>
    <x v="4"/>
    <x v="84"/>
    <s v="0541"/>
    <s v="Etnedal"/>
    <s v="2"/>
    <s v="Kvinner"/>
    <x v="0"/>
    <x v="0"/>
    <x v="3"/>
    <x v="39"/>
  </r>
  <r>
    <x v="4"/>
    <s v="05"/>
    <x v="4"/>
    <x v="84"/>
    <s v="0541"/>
    <s v="Etnedal"/>
    <s v="2"/>
    <s v="Kvinner"/>
    <x v="1"/>
    <x v="1"/>
    <x v="3"/>
    <x v="39"/>
  </r>
  <r>
    <x v="4"/>
    <s v="05"/>
    <x v="4"/>
    <x v="84"/>
    <s v="0541"/>
    <s v="Etnedal"/>
    <s v="2"/>
    <s v="Kvinner"/>
    <x v="2"/>
    <x v="2"/>
    <x v="3"/>
    <x v="19"/>
  </r>
  <r>
    <x v="4"/>
    <s v="05"/>
    <x v="4"/>
    <x v="84"/>
    <s v="0541"/>
    <s v="Etnedal"/>
    <s v="2"/>
    <s v="Kvinner"/>
    <x v="3"/>
    <x v="3"/>
    <x v="3"/>
    <x v="7"/>
  </r>
  <r>
    <x v="4"/>
    <s v="05"/>
    <x v="4"/>
    <x v="84"/>
    <s v="0541"/>
    <s v="Etnedal"/>
    <s v="2"/>
    <s v="Kvinner"/>
    <x v="4"/>
    <x v="4"/>
    <x v="3"/>
    <x v="1"/>
  </r>
  <r>
    <x v="4"/>
    <s v="05"/>
    <x v="4"/>
    <x v="84"/>
    <s v="0541"/>
    <s v="Etnedal"/>
    <s v="2"/>
    <s v="Kvinner"/>
    <x v="5"/>
    <x v="5"/>
    <x v="3"/>
    <x v="6"/>
  </r>
  <r>
    <x v="4"/>
    <s v="05"/>
    <x v="4"/>
    <x v="84"/>
    <s v="0541"/>
    <s v="Etnedal"/>
    <s v="1"/>
    <s v="Menn"/>
    <x v="0"/>
    <x v="0"/>
    <x v="3"/>
    <x v="0"/>
  </r>
  <r>
    <x v="4"/>
    <s v="05"/>
    <x v="4"/>
    <x v="84"/>
    <s v="0541"/>
    <s v="Etnedal"/>
    <s v="1"/>
    <s v="Menn"/>
    <x v="1"/>
    <x v="1"/>
    <x v="3"/>
    <x v="5"/>
  </r>
  <r>
    <x v="4"/>
    <s v="05"/>
    <x v="4"/>
    <x v="84"/>
    <s v="0541"/>
    <s v="Etnedal"/>
    <s v="1"/>
    <s v="Menn"/>
    <x v="2"/>
    <x v="2"/>
    <x v="3"/>
    <x v="7"/>
  </r>
  <r>
    <x v="4"/>
    <s v="05"/>
    <x v="4"/>
    <x v="84"/>
    <s v="0541"/>
    <s v="Etnedal"/>
    <s v="1"/>
    <s v="Menn"/>
    <x v="3"/>
    <x v="3"/>
    <x v="3"/>
    <x v="27"/>
  </r>
  <r>
    <x v="4"/>
    <s v="05"/>
    <x v="4"/>
    <x v="84"/>
    <s v="0541"/>
    <s v="Etnedal"/>
    <s v="1"/>
    <s v="Menn"/>
    <x v="4"/>
    <x v="4"/>
    <x v="3"/>
    <x v="2"/>
  </r>
  <r>
    <x v="4"/>
    <s v="05"/>
    <x v="4"/>
    <x v="84"/>
    <s v="0541"/>
    <s v="Etnedal"/>
    <s v="1"/>
    <s v="Menn"/>
    <x v="5"/>
    <x v="5"/>
    <x v="3"/>
    <x v="6"/>
  </r>
  <r>
    <x v="4"/>
    <s v="05"/>
    <x v="4"/>
    <x v="84"/>
    <s v="0541"/>
    <s v="Etnedal"/>
    <s v="2"/>
    <s v="Kvinner"/>
    <x v="0"/>
    <x v="0"/>
    <x v="4"/>
    <x v="39"/>
  </r>
  <r>
    <x v="4"/>
    <s v="05"/>
    <x v="4"/>
    <x v="84"/>
    <s v="0541"/>
    <s v="Etnedal"/>
    <s v="2"/>
    <s v="Kvinner"/>
    <x v="1"/>
    <x v="1"/>
    <x v="4"/>
    <x v="39"/>
  </r>
  <r>
    <x v="4"/>
    <s v="05"/>
    <x v="4"/>
    <x v="84"/>
    <s v="0541"/>
    <s v="Etnedal"/>
    <s v="2"/>
    <s v="Kvinner"/>
    <x v="2"/>
    <x v="2"/>
    <x v="4"/>
    <x v="1"/>
  </r>
  <r>
    <x v="4"/>
    <s v="05"/>
    <x v="4"/>
    <x v="84"/>
    <s v="0541"/>
    <s v="Etnedal"/>
    <s v="2"/>
    <s v="Kvinner"/>
    <x v="3"/>
    <x v="3"/>
    <x v="4"/>
    <x v="7"/>
  </r>
  <r>
    <x v="4"/>
    <s v="05"/>
    <x v="4"/>
    <x v="84"/>
    <s v="0541"/>
    <s v="Etnedal"/>
    <s v="2"/>
    <s v="Kvinner"/>
    <x v="4"/>
    <x v="4"/>
    <x v="4"/>
    <x v="0"/>
  </r>
  <r>
    <x v="4"/>
    <s v="05"/>
    <x v="4"/>
    <x v="84"/>
    <s v="0541"/>
    <s v="Etnedal"/>
    <s v="2"/>
    <s v="Kvinner"/>
    <x v="5"/>
    <x v="5"/>
    <x v="4"/>
    <x v="15"/>
  </r>
  <r>
    <x v="4"/>
    <s v="05"/>
    <x v="4"/>
    <x v="84"/>
    <s v="0541"/>
    <s v="Etnedal"/>
    <s v="1"/>
    <s v="Menn"/>
    <x v="0"/>
    <x v="0"/>
    <x v="4"/>
    <x v="23"/>
  </r>
  <r>
    <x v="4"/>
    <s v="05"/>
    <x v="4"/>
    <x v="84"/>
    <s v="0541"/>
    <s v="Etnedal"/>
    <s v="1"/>
    <s v="Menn"/>
    <x v="1"/>
    <x v="1"/>
    <x v="4"/>
    <x v="5"/>
  </r>
  <r>
    <x v="4"/>
    <s v="05"/>
    <x v="4"/>
    <x v="84"/>
    <s v="0541"/>
    <s v="Etnedal"/>
    <s v="1"/>
    <s v="Menn"/>
    <x v="2"/>
    <x v="2"/>
    <x v="4"/>
    <x v="7"/>
  </r>
  <r>
    <x v="4"/>
    <s v="05"/>
    <x v="4"/>
    <x v="84"/>
    <s v="0541"/>
    <s v="Etnedal"/>
    <s v="1"/>
    <s v="Menn"/>
    <x v="3"/>
    <x v="3"/>
    <x v="4"/>
    <x v="32"/>
  </r>
  <r>
    <x v="4"/>
    <s v="05"/>
    <x v="4"/>
    <x v="84"/>
    <s v="0541"/>
    <s v="Etnedal"/>
    <s v="1"/>
    <s v="Menn"/>
    <x v="4"/>
    <x v="4"/>
    <x v="4"/>
    <x v="14"/>
  </r>
  <r>
    <x v="4"/>
    <s v="05"/>
    <x v="4"/>
    <x v="84"/>
    <s v="0541"/>
    <s v="Etnedal"/>
    <s v="1"/>
    <s v="Menn"/>
    <x v="5"/>
    <x v="5"/>
    <x v="4"/>
    <x v="2"/>
  </r>
  <r>
    <x v="4"/>
    <s v="05"/>
    <x v="4"/>
    <x v="84"/>
    <s v="0541"/>
    <s v="Etnedal"/>
    <s v="2"/>
    <s v="Kvinner"/>
    <x v="0"/>
    <x v="0"/>
    <x v="5"/>
    <x v="23"/>
  </r>
  <r>
    <x v="4"/>
    <s v="05"/>
    <x v="4"/>
    <x v="84"/>
    <s v="0541"/>
    <s v="Etnedal"/>
    <s v="2"/>
    <s v="Kvinner"/>
    <x v="1"/>
    <x v="1"/>
    <x v="5"/>
    <x v="39"/>
  </r>
  <r>
    <x v="4"/>
    <s v="05"/>
    <x v="4"/>
    <x v="84"/>
    <s v="0541"/>
    <s v="Etnedal"/>
    <s v="2"/>
    <s v="Kvinner"/>
    <x v="2"/>
    <x v="2"/>
    <x v="5"/>
    <x v="23"/>
  </r>
  <r>
    <x v="4"/>
    <s v="05"/>
    <x v="4"/>
    <x v="84"/>
    <s v="0541"/>
    <s v="Etnedal"/>
    <s v="2"/>
    <s v="Kvinner"/>
    <x v="3"/>
    <x v="3"/>
    <x v="5"/>
    <x v="6"/>
  </r>
  <r>
    <x v="4"/>
    <s v="05"/>
    <x v="4"/>
    <x v="84"/>
    <s v="0541"/>
    <s v="Etnedal"/>
    <s v="2"/>
    <s v="Kvinner"/>
    <x v="4"/>
    <x v="4"/>
    <x v="5"/>
    <x v="1"/>
  </r>
  <r>
    <x v="4"/>
    <s v="05"/>
    <x v="4"/>
    <x v="84"/>
    <s v="0541"/>
    <s v="Etnedal"/>
    <s v="2"/>
    <s v="Kvinner"/>
    <x v="5"/>
    <x v="5"/>
    <x v="5"/>
    <x v="6"/>
  </r>
  <r>
    <x v="4"/>
    <s v="05"/>
    <x v="4"/>
    <x v="84"/>
    <s v="0541"/>
    <s v="Etnedal"/>
    <s v="1"/>
    <s v="Menn"/>
    <x v="0"/>
    <x v="0"/>
    <x v="5"/>
    <x v="23"/>
  </r>
  <r>
    <x v="4"/>
    <s v="05"/>
    <x v="4"/>
    <x v="84"/>
    <s v="0541"/>
    <s v="Etnedal"/>
    <s v="1"/>
    <s v="Menn"/>
    <x v="1"/>
    <x v="1"/>
    <x v="5"/>
    <x v="12"/>
  </r>
  <r>
    <x v="4"/>
    <s v="05"/>
    <x v="4"/>
    <x v="84"/>
    <s v="0541"/>
    <s v="Etnedal"/>
    <s v="1"/>
    <s v="Menn"/>
    <x v="2"/>
    <x v="2"/>
    <x v="5"/>
    <x v="6"/>
  </r>
  <r>
    <x v="4"/>
    <s v="05"/>
    <x v="4"/>
    <x v="84"/>
    <s v="0541"/>
    <s v="Etnedal"/>
    <s v="1"/>
    <s v="Menn"/>
    <x v="3"/>
    <x v="3"/>
    <x v="5"/>
    <x v="55"/>
  </r>
  <r>
    <x v="4"/>
    <s v="05"/>
    <x v="4"/>
    <x v="84"/>
    <s v="0541"/>
    <s v="Etnedal"/>
    <s v="1"/>
    <s v="Menn"/>
    <x v="4"/>
    <x v="4"/>
    <x v="5"/>
    <x v="14"/>
  </r>
  <r>
    <x v="4"/>
    <s v="05"/>
    <x v="4"/>
    <x v="84"/>
    <s v="0541"/>
    <s v="Etnedal"/>
    <s v="1"/>
    <s v="Menn"/>
    <x v="5"/>
    <x v="5"/>
    <x v="5"/>
    <x v="13"/>
  </r>
  <r>
    <x v="4"/>
    <s v="05"/>
    <x v="4"/>
    <x v="84"/>
    <s v="0541"/>
    <s v="Etnedal"/>
    <s v="2"/>
    <s v="Kvinner"/>
    <x v="0"/>
    <x v="0"/>
    <x v="6"/>
    <x v="23"/>
  </r>
  <r>
    <x v="4"/>
    <s v="05"/>
    <x v="4"/>
    <x v="84"/>
    <s v="0541"/>
    <s v="Etnedal"/>
    <s v="2"/>
    <s v="Kvinner"/>
    <x v="1"/>
    <x v="1"/>
    <x v="6"/>
    <x v="23"/>
  </r>
  <r>
    <x v="4"/>
    <s v="05"/>
    <x v="4"/>
    <x v="84"/>
    <s v="0541"/>
    <s v="Etnedal"/>
    <s v="2"/>
    <s v="Kvinner"/>
    <x v="2"/>
    <x v="2"/>
    <x v="6"/>
    <x v="23"/>
  </r>
  <r>
    <x v="4"/>
    <s v="05"/>
    <x v="4"/>
    <x v="84"/>
    <s v="0541"/>
    <s v="Etnedal"/>
    <s v="2"/>
    <s v="Kvinner"/>
    <x v="3"/>
    <x v="3"/>
    <x v="6"/>
    <x v="6"/>
  </r>
  <r>
    <x v="4"/>
    <s v="05"/>
    <x v="4"/>
    <x v="84"/>
    <s v="0541"/>
    <s v="Etnedal"/>
    <s v="2"/>
    <s v="Kvinner"/>
    <x v="4"/>
    <x v="4"/>
    <x v="6"/>
    <x v="1"/>
  </r>
  <r>
    <x v="4"/>
    <s v="05"/>
    <x v="4"/>
    <x v="84"/>
    <s v="0541"/>
    <s v="Etnedal"/>
    <s v="2"/>
    <s v="Kvinner"/>
    <x v="5"/>
    <x v="5"/>
    <x v="6"/>
    <x v="5"/>
  </r>
  <r>
    <x v="4"/>
    <s v="05"/>
    <x v="4"/>
    <x v="84"/>
    <s v="0541"/>
    <s v="Etnedal"/>
    <s v="1"/>
    <s v="Menn"/>
    <x v="0"/>
    <x v="0"/>
    <x v="6"/>
    <x v="23"/>
  </r>
  <r>
    <x v="4"/>
    <s v="05"/>
    <x v="4"/>
    <x v="84"/>
    <s v="0541"/>
    <s v="Etnedal"/>
    <s v="1"/>
    <s v="Menn"/>
    <x v="1"/>
    <x v="1"/>
    <x v="6"/>
    <x v="0"/>
  </r>
  <r>
    <x v="4"/>
    <s v="05"/>
    <x v="4"/>
    <x v="84"/>
    <s v="0541"/>
    <s v="Etnedal"/>
    <s v="1"/>
    <s v="Menn"/>
    <x v="2"/>
    <x v="2"/>
    <x v="6"/>
    <x v="21"/>
  </r>
  <r>
    <x v="4"/>
    <s v="05"/>
    <x v="4"/>
    <x v="84"/>
    <s v="0541"/>
    <s v="Etnedal"/>
    <s v="1"/>
    <s v="Menn"/>
    <x v="3"/>
    <x v="3"/>
    <x v="6"/>
    <x v="40"/>
  </r>
  <r>
    <x v="4"/>
    <s v="05"/>
    <x v="4"/>
    <x v="84"/>
    <s v="0541"/>
    <s v="Etnedal"/>
    <s v="1"/>
    <s v="Menn"/>
    <x v="4"/>
    <x v="4"/>
    <x v="6"/>
    <x v="20"/>
  </r>
  <r>
    <x v="4"/>
    <s v="05"/>
    <x v="4"/>
    <x v="84"/>
    <s v="0541"/>
    <s v="Etnedal"/>
    <s v="1"/>
    <s v="Menn"/>
    <x v="5"/>
    <x v="5"/>
    <x v="6"/>
    <x v="13"/>
  </r>
  <r>
    <x v="4"/>
    <s v="05"/>
    <x v="4"/>
    <x v="84"/>
    <s v="0541"/>
    <s v="Etnedal"/>
    <s v="2"/>
    <s v="Kvinner"/>
    <x v="0"/>
    <x v="0"/>
    <x v="7"/>
    <x v="39"/>
  </r>
  <r>
    <x v="4"/>
    <s v="05"/>
    <x v="4"/>
    <x v="84"/>
    <s v="0541"/>
    <s v="Etnedal"/>
    <s v="2"/>
    <s v="Kvinner"/>
    <x v="1"/>
    <x v="1"/>
    <x v="7"/>
    <x v="39"/>
  </r>
  <r>
    <x v="4"/>
    <s v="05"/>
    <x v="4"/>
    <x v="84"/>
    <s v="0541"/>
    <s v="Etnedal"/>
    <s v="2"/>
    <s v="Kvinner"/>
    <x v="2"/>
    <x v="2"/>
    <x v="7"/>
    <x v="0"/>
  </r>
  <r>
    <x v="4"/>
    <s v="05"/>
    <x v="4"/>
    <x v="84"/>
    <s v="0541"/>
    <s v="Etnedal"/>
    <s v="2"/>
    <s v="Kvinner"/>
    <x v="3"/>
    <x v="3"/>
    <x v="7"/>
    <x v="7"/>
  </r>
  <r>
    <x v="4"/>
    <s v="05"/>
    <x v="4"/>
    <x v="84"/>
    <s v="0541"/>
    <s v="Etnedal"/>
    <s v="2"/>
    <s v="Kvinner"/>
    <x v="4"/>
    <x v="4"/>
    <x v="7"/>
    <x v="1"/>
  </r>
  <r>
    <x v="4"/>
    <s v="05"/>
    <x v="4"/>
    <x v="84"/>
    <s v="0541"/>
    <s v="Etnedal"/>
    <s v="2"/>
    <s v="Kvinner"/>
    <x v="5"/>
    <x v="5"/>
    <x v="7"/>
    <x v="19"/>
  </r>
  <r>
    <x v="4"/>
    <s v="05"/>
    <x v="4"/>
    <x v="84"/>
    <s v="0541"/>
    <s v="Etnedal"/>
    <s v="1"/>
    <s v="Menn"/>
    <x v="0"/>
    <x v="0"/>
    <x v="7"/>
    <x v="0"/>
  </r>
  <r>
    <x v="4"/>
    <s v="05"/>
    <x v="4"/>
    <x v="84"/>
    <s v="0541"/>
    <s v="Etnedal"/>
    <s v="1"/>
    <s v="Menn"/>
    <x v="1"/>
    <x v="1"/>
    <x v="7"/>
    <x v="0"/>
  </r>
  <r>
    <x v="4"/>
    <s v="05"/>
    <x v="4"/>
    <x v="84"/>
    <s v="0541"/>
    <s v="Etnedal"/>
    <s v="1"/>
    <s v="Menn"/>
    <x v="2"/>
    <x v="2"/>
    <x v="7"/>
    <x v="15"/>
  </r>
  <r>
    <x v="4"/>
    <s v="05"/>
    <x v="4"/>
    <x v="84"/>
    <s v="0541"/>
    <s v="Etnedal"/>
    <s v="1"/>
    <s v="Menn"/>
    <x v="3"/>
    <x v="3"/>
    <x v="7"/>
    <x v="11"/>
  </r>
  <r>
    <x v="4"/>
    <s v="05"/>
    <x v="4"/>
    <x v="84"/>
    <s v="0541"/>
    <s v="Etnedal"/>
    <s v="1"/>
    <s v="Menn"/>
    <x v="4"/>
    <x v="4"/>
    <x v="7"/>
    <x v="3"/>
  </r>
  <r>
    <x v="4"/>
    <s v="05"/>
    <x v="4"/>
    <x v="84"/>
    <s v="0541"/>
    <s v="Etnedal"/>
    <s v="1"/>
    <s v="Menn"/>
    <x v="5"/>
    <x v="5"/>
    <x v="7"/>
    <x v="7"/>
  </r>
  <r>
    <x v="4"/>
    <s v="05"/>
    <x v="4"/>
    <x v="85"/>
    <s v="0542"/>
    <s v="Nord-Aurdal"/>
    <s v="2"/>
    <s v="Kvinner"/>
    <x v="0"/>
    <x v="0"/>
    <x v="0"/>
    <x v="6"/>
  </r>
  <r>
    <x v="4"/>
    <s v="05"/>
    <x v="4"/>
    <x v="85"/>
    <s v="0542"/>
    <s v="Nord-Aurdal"/>
    <s v="2"/>
    <s v="Kvinner"/>
    <x v="1"/>
    <x v="1"/>
    <x v="0"/>
    <x v="19"/>
  </r>
  <r>
    <x v="4"/>
    <s v="05"/>
    <x v="4"/>
    <x v="85"/>
    <s v="0542"/>
    <s v="Nord-Aurdal"/>
    <s v="2"/>
    <s v="Kvinner"/>
    <x v="2"/>
    <x v="2"/>
    <x v="0"/>
    <x v="2"/>
  </r>
  <r>
    <x v="4"/>
    <s v="05"/>
    <x v="4"/>
    <x v="85"/>
    <s v="0542"/>
    <s v="Nord-Aurdal"/>
    <s v="2"/>
    <s v="Kvinner"/>
    <x v="3"/>
    <x v="3"/>
    <x v="0"/>
    <x v="2"/>
  </r>
  <r>
    <x v="4"/>
    <s v="05"/>
    <x v="4"/>
    <x v="85"/>
    <s v="0542"/>
    <s v="Nord-Aurdal"/>
    <s v="2"/>
    <s v="Kvinner"/>
    <x v="4"/>
    <x v="4"/>
    <x v="0"/>
    <x v="16"/>
  </r>
  <r>
    <x v="4"/>
    <s v="05"/>
    <x v="4"/>
    <x v="85"/>
    <s v="0542"/>
    <s v="Nord-Aurdal"/>
    <s v="2"/>
    <s v="Kvinner"/>
    <x v="5"/>
    <x v="5"/>
    <x v="0"/>
    <x v="2"/>
  </r>
  <r>
    <x v="4"/>
    <s v="05"/>
    <x v="4"/>
    <x v="85"/>
    <s v="0542"/>
    <s v="Nord-Aurdal"/>
    <s v="1"/>
    <s v="Menn"/>
    <x v="0"/>
    <x v="0"/>
    <x v="0"/>
    <x v="5"/>
  </r>
  <r>
    <x v="4"/>
    <s v="05"/>
    <x v="4"/>
    <x v="85"/>
    <s v="0542"/>
    <s v="Nord-Aurdal"/>
    <s v="1"/>
    <s v="Menn"/>
    <x v="1"/>
    <x v="1"/>
    <x v="0"/>
    <x v="7"/>
  </r>
  <r>
    <x v="4"/>
    <s v="05"/>
    <x v="4"/>
    <x v="85"/>
    <s v="0542"/>
    <s v="Nord-Aurdal"/>
    <s v="1"/>
    <s v="Menn"/>
    <x v="2"/>
    <x v="2"/>
    <x v="0"/>
    <x v="51"/>
  </r>
  <r>
    <x v="4"/>
    <s v="05"/>
    <x v="4"/>
    <x v="85"/>
    <s v="0542"/>
    <s v="Nord-Aurdal"/>
    <s v="1"/>
    <s v="Menn"/>
    <x v="3"/>
    <x v="3"/>
    <x v="0"/>
    <x v="68"/>
  </r>
  <r>
    <x v="4"/>
    <s v="05"/>
    <x v="4"/>
    <x v="85"/>
    <s v="0542"/>
    <s v="Nord-Aurdal"/>
    <s v="1"/>
    <s v="Menn"/>
    <x v="4"/>
    <x v="4"/>
    <x v="0"/>
    <x v="44"/>
  </r>
  <r>
    <x v="4"/>
    <s v="05"/>
    <x v="4"/>
    <x v="85"/>
    <s v="0542"/>
    <s v="Nord-Aurdal"/>
    <s v="1"/>
    <s v="Menn"/>
    <x v="5"/>
    <x v="5"/>
    <x v="0"/>
    <x v="11"/>
  </r>
  <r>
    <x v="4"/>
    <s v="05"/>
    <x v="4"/>
    <x v="85"/>
    <s v="0542"/>
    <s v="Nord-Aurdal"/>
    <s v="2"/>
    <s v="Kvinner"/>
    <x v="0"/>
    <x v="0"/>
    <x v="1"/>
    <x v="12"/>
  </r>
  <r>
    <x v="4"/>
    <s v="05"/>
    <x v="4"/>
    <x v="85"/>
    <s v="0542"/>
    <s v="Nord-Aurdal"/>
    <s v="2"/>
    <s v="Kvinner"/>
    <x v="1"/>
    <x v="1"/>
    <x v="1"/>
    <x v="1"/>
  </r>
  <r>
    <x v="4"/>
    <s v="05"/>
    <x v="4"/>
    <x v="85"/>
    <s v="0542"/>
    <s v="Nord-Aurdal"/>
    <s v="2"/>
    <s v="Kvinner"/>
    <x v="2"/>
    <x v="2"/>
    <x v="1"/>
    <x v="2"/>
  </r>
  <r>
    <x v="4"/>
    <s v="05"/>
    <x v="4"/>
    <x v="85"/>
    <s v="0542"/>
    <s v="Nord-Aurdal"/>
    <s v="2"/>
    <s v="Kvinner"/>
    <x v="3"/>
    <x v="3"/>
    <x v="1"/>
    <x v="14"/>
  </r>
  <r>
    <x v="4"/>
    <s v="05"/>
    <x v="4"/>
    <x v="85"/>
    <s v="0542"/>
    <s v="Nord-Aurdal"/>
    <s v="2"/>
    <s v="Kvinner"/>
    <x v="4"/>
    <x v="4"/>
    <x v="1"/>
    <x v="16"/>
  </r>
  <r>
    <x v="4"/>
    <s v="05"/>
    <x v="4"/>
    <x v="85"/>
    <s v="0542"/>
    <s v="Nord-Aurdal"/>
    <s v="2"/>
    <s v="Kvinner"/>
    <x v="5"/>
    <x v="5"/>
    <x v="1"/>
    <x v="14"/>
  </r>
  <r>
    <x v="4"/>
    <s v="05"/>
    <x v="4"/>
    <x v="85"/>
    <s v="0542"/>
    <s v="Nord-Aurdal"/>
    <s v="1"/>
    <s v="Menn"/>
    <x v="0"/>
    <x v="0"/>
    <x v="1"/>
    <x v="13"/>
  </r>
  <r>
    <x v="4"/>
    <s v="05"/>
    <x v="4"/>
    <x v="85"/>
    <s v="0542"/>
    <s v="Nord-Aurdal"/>
    <s v="1"/>
    <s v="Menn"/>
    <x v="1"/>
    <x v="1"/>
    <x v="1"/>
    <x v="7"/>
  </r>
  <r>
    <x v="4"/>
    <s v="05"/>
    <x v="4"/>
    <x v="85"/>
    <s v="0542"/>
    <s v="Nord-Aurdal"/>
    <s v="1"/>
    <s v="Menn"/>
    <x v="2"/>
    <x v="2"/>
    <x v="1"/>
    <x v="27"/>
  </r>
  <r>
    <x v="4"/>
    <s v="05"/>
    <x v="4"/>
    <x v="85"/>
    <s v="0542"/>
    <s v="Nord-Aurdal"/>
    <s v="1"/>
    <s v="Menn"/>
    <x v="3"/>
    <x v="3"/>
    <x v="1"/>
    <x v="26"/>
  </r>
  <r>
    <x v="4"/>
    <s v="05"/>
    <x v="4"/>
    <x v="85"/>
    <s v="0542"/>
    <s v="Nord-Aurdal"/>
    <s v="1"/>
    <s v="Menn"/>
    <x v="4"/>
    <x v="4"/>
    <x v="1"/>
    <x v="71"/>
  </r>
  <r>
    <x v="4"/>
    <s v="05"/>
    <x v="4"/>
    <x v="85"/>
    <s v="0542"/>
    <s v="Nord-Aurdal"/>
    <s v="1"/>
    <s v="Menn"/>
    <x v="5"/>
    <x v="5"/>
    <x v="1"/>
    <x v="11"/>
  </r>
  <r>
    <x v="4"/>
    <s v="05"/>
    <x v="4"/>
    <x v="85"/>
    <s v="0542"/>
    <s v="Nord-Aurdal"/>
    <s v="2"/>
    <s v="Kvinner"/>
    <x v="0"/>
    <x v="0"/>
    <x v="2"/>
    <x v="5"/>
  </r>
  <r>
    <x v="4"/>
    <s v="05"/>
    <x v="4"/>
    <x v="85"/>
    <s v="0542"/>
    <s v="Nord-Aurdal"/>
    <s v="2"/>
    <s v="Kvinner"/>
    <x v="1"/>
    <x v="1"/>
    <x v="2"/>
    <x v="23"/>
  </r>
  <r>
    <x v="4"/>
    <s v="05"/>
    <x v="4"/>
    <x v="85"/>
    <s v="0542"/>
    <s v="Nord-Aurdal"/>
    <s v="2"/>
    <s v="Kvinner"/>
    <x v="2"/>
    <x v="2"/>
    <x v="2"/>
    <x v="4"/>
  </r>
  <r>
    <x v="4"/>
    <s v="05"/>
    <x v="4"/>
    <x v="85"/>
    <s v="0542"/>
    <s v="Nord-Aurdal"/>
    <s v="2"/>
    <s v="Kvinner"/>
    <x v="3"/>
    <x v="3"/>
    <x v="2"/>
    <x v="14"/>
  </r>
  <r>
    <x v="4"/>
    <s v="05"/>
    <x v="4"/>
    <x v="85"/>
    <s v="0542"/>
    <s v="Nord-Aurdal"/>
    <s v="2"/>
    <s v="Kvinner"/>
    <x v="4"/>
    <x v="4"/>
    <x v="2"/>
    <x v="32"/>
  </r>
  <r>
    <x v="4"/>
    <s v="05"/>
    <x v="4"/>
    <x v="85"/>
    <s v="0542"/>
    <s v="Nord-Aurdal"/>
    <s v="2"/>
    <s v="Kvinner"/>
    <x v="5"/>
    <x v="5"/>
    <x v="2"/>
    <x v="14"/>
  </r>
  <r>
    <x v="4"/>
    <s v="05"/>
    <x v="4"/>
    <x v="85"/>
    <s v="0542"/>
    <s v="Nord-Aurdal"/>
    <s v="1"/>
    <s v="Menn"/>
    <x v="0"/>
    <x v="0"/>
    <x v="2"/>
    <x v="36"/>
  </r>
  <r>
    <x v="4"/>
    <s v="05"/>
    <x v="4"/>
    <x v="85"/>
    <s v="0542"/>
    <s v="Nord-Aurdal"/>
    <s v="1"/>
    <s v="Menn"/>
    <x v="1"/>
    <x v="1"/>
    <x v="2"/>
    <x v="0"/>
  </r>
  <r>
    <x v="4"/>
    <s v="05"/>
    <x v="4"/>
    <x v="85"/>
    <s v="0542"/>
    <s v="Nord-Aurdal"/>
    <s v="1"/>
    <s v="Menn"/>
    <x v="2"/>
    <x v="2"/>
    <x v="2"/>
    <x v="51"/>
  </r>
  <r>
    <x v="4"/>
    <s v="05"/>
    <x v="4"/>
    <x v="85"/>
    <s v="0542"/>
    <s v="Nord-Aurdal"/>
    <s v="1"/>
    <s v="Menn"/>
    <x v="3"/>
    <x v="3"/>
    <x v="2"/>
    <x v="25"/>
  </r>
  <r>
    <x v="4"/>
    <s v="05"/>
    <x v="4"/>
    <x v="85"/>
    <s v="0542"/>
    <s v="Nord-Aurdal"/>
    <s v="1"/>
    <s v="Menn"/>
    <x v="4"/>
    <x v="4"/>
    <x v="2"/>
    <x v="85"/>
  </r>
  <r>
    <x v="4"/>
    <s v="05"/>
    <x v="4"/>
    <x v="85"/>
    <s v="0542"/>
    <s v="Nord-Aurdal"/>
    <s v="1"/>
    <s v="Menn"/>
    <x v="5"/>
    <x v="5"/>
    <x v="2"/>
    <x v="32"/>
  </r>
  <r>
    <x v="4"/>
    <s v="05"/>
    <x v="4"/>
    <x v="85"/>
    <s v="0542"/>
    <s v="Nord-Aurdal"/>
    <s v="2"/>
    <s v="Kvinner"/>
    <x v="0"/>
    <x v="0"/>
    <x v="3"/>
    <x v="5"/>
  </r>
  <r>
    <x v="4"/>
    <s v="05"/>
    <x v="4"/>
    <x v="85"/>
    <s v="0542"/>
    <s v="Nord-Aurdal"/>
    <s v="2"/>
    <s v="Kvinner"/>
    <x v="1"/>
    <x v="1"/>
    <x v="3"/>
    <x v="13"/>
  </r>
  <r>
    <x v="4"/>
    <s v="05"/>
    <x v="4"/>
    <x v="85"/>
    <s v="0542"/>
    <s v="Nord-Aurdal"/>
    <s v="2"/>
    <s v="Kvinner"/>
    <x v="2"/>
    <x v="2"/>
    <x v="3"/>
    <x v="13"/>
  </r>
  <r>
    <x v="4"/>
    <s v="05"/>
    <x v="4"/>
    <x v="85"/>
    <s v="0542"/>
    <s v="Nord-Aurdal"/>
    <s v="2"/>
    <s v="Kvinner"/>
    <x v="3"/>
    <x v="3"/>
    <x v="3"/>
    <x v="24"/>
  </r>
  <r>
    <x v="4"/>
    <s v="05"/>
    <x v="4"/>
    <x v="85"/>
    <s v="0542"/>
    <s v="Nord-Aurdal"/>
    <s v="2"/>
    <s v="Kvinner"/>
    <x v="4"/>
    <x v="4"/>
    <x v="3"/>
    <x v="45"/>
  </r>
  <r>
    <x v="4"/>
    <s v="05"/>
    <x v="4"/>
    <x v="85"/>
    <s v="0542"/>
    <s v="Nord-Aurdal"/>
    <s v="2"/>
    <s v="Kvinner"/>
    <x v="5"/>
    <x v="5"/>
    <x v="3"/>
    <x v="36"/>
  </r>
  <r>
    <x v="4"/>
    <s v="05"/>
    <x v="4"/>
    <x v="85"/>
    <s v="0542"/>
    <s v="Nord-Aurdal"/>
    <s v="1"/>
    <s v="Menn"/>
    <x v="0"/>
    <x v="0"/>
    <x v="3"/>
    <x v="20"/>
  </r>
  <r>
    <x v="4"/>
    <s v="05"/>
    <x v="4"/>
    <x v="85"/>
    <s v="0542"/>
    <s v="Nord-Aurdal"/>
    <s v="1"/>
    <s v="Menn"/>
    <x v="1"/>
    <x v="1"/>
    <x v="3"/>
    <x v="15"/>
  </r>
  <r>
    <x v="4"/>
    <s v="05"/>
    <x v="4"/>
    <x v="85"/>
    <s v="0542"/>
    <s v="Nord-Aurdal"/>
    <s v="1"/>
    <s v="Menn"/>
    <x v="2"/>
    <x v="2"/>
    <x v="3"/>
    <x v="73"/>
  </r>
  <r>
    <x v="4"/>
    <s v="05"/>
    <x v="4"/>
    <x v="85"/>
    <s v="0542"/>
    <s v="Nord-Aurdal"/>
    <s v="1"/>
    <s v="Menn"/>
    <x v="3"/>
    <x v="3"/>
    <x v="3"/>
    <x v="29"/>
  </r>
  <r>
    <x v="4"/>
    <s v="05"/>
    <x v="4"/>
    <x v="85"/>
    <s v="0542"/>
    <s v="Nord-Aurdal"/>
    <s v="1"/>
    <s v="Menn"/>
    <x v="4"/>
    <x v="4"/>
    <x v="3"/>
    <x v="57"/>
  </r>
  <r>
    <x v="4"/>
    <s v="05"/>
    <x v="4"/>
    <x v="85"/>
    <s v="0542"/>
    <s v="Nord-Aurdal"/>
    <s v="1"/>
    <s v="Menn"/>
    <x v="5"/>
    <x v="5"/>
    <x v="3"/>
    <x v="41"/>
  </r>
  <r>
    <x v="4"/>
    <s v="05"/>
    <x v="4"/>
    <x v="85"/>
    <s v="0542"/>
    <s v="Nord-Aurdal"/>
    <s v="2"/>
    <s v="Kvinner"/>
    <x v="0"/>
    <x v="0"/>
    <x v="4"/>
    <x v="7"/>
  </r>
  <r>
    <x v="4"/>
    <s v="05"/>
    <x v="4"/>
    <x v="85"/>
    <s v="0542"/>
    <s v="Nord-Aurdal"/>
    <s v="2"/>
    <s v="Kvinner"/>
    <x v="1"/>
    <x v="1"/>
    <x v="4"/>
    <x v="19"/>
  </r>
  <r>
    <x v="4"/>
    <s v="05"/>
    <x v="4"/>
    <x v="85"/>
    <s v="0542"/>
    <s v="Nord-Aurdal"/>
    <s v="2"/>
    <s v="Kvinner"/>
    <x v="2"/>
    <x v="2"/>
    <x v="4"/>
    <x v="6"/>
  </r>
  <r>
    <x v="4"/>
    <s v="05"/>
    <x v="4"/>
    <x v="85"/>
    <s v="0542"/>
    <s v="Nord-Aurdal"/>
    <s v="2"/>
    <s v="Kvinner"/>
    <x v="3"/>
    <x v="3"/>
    <x v="4"/>
    <x v="21"/>
  </r>
  <r>
    <x v="4"/>
    <s v="05"/>
    <x v="4"/>
    <x v="85"/>
    <s v="0542"/>
    <s v="Nord-Aurdal"/>
    <s v="2"/>
    <s v="Kvinner"/>
    <x v="4"/>
    <x v="4"/>
    <x v="4"/>
    <x v="40"/>
  </r>
  <r>
    <x v="4"/>
    <s v="05"/>
    <x v="4"/>
    <x v="85"/>
    <s v="0542"/>
    <s v="Nord-Aurdal"/>
    <s v="2"/>
    <s v="Kvinner"/>
    <x v="5"/>
    <x v="5"/>
    <x v="4"/>
    <x v="2"/>
  </r>
  <r>
    <x v="4"/>
    <s v="05"/>
    <x v="4"/>
    <x v="85"/>
    <s v="0542"/>
    <s v="Nord-Aurdal"/>
    <s v="1"/>
    <s v="Menn"/>
    <x v="0"/>
    <x v="0"/>
    <x v="4"/>
    <x v="14"/>
  </r>
  <r>
    <x v="4"/>
    <s v="05"/>
    <x v="4"/>
    <x v="85"/>
    <s v="0542"/>
    <s v="Nord-Aurdal"/>
    <s v="1"/>
    <s v="Menn"/>
    <x v="1"/>
    <x v="1"/>
    <x v="4"/>
    <x v="5"/>
  </r>
  <r>
    <x v="4"/>
    <s v="05"/>
    <x v="4"/>
    <x v="85"/>
    <s v="0542"/>
    <s v="Nord-Aurdal"/>
    <s v="1"/>
    <s v="Menn"/>
    <x v="2"/>
    <x v="2"/>
    <x v="4"/>
    <x v="31"/>
  </r>
  <r>
    <x v="4"/>
    <s v="05"/>
    <x v="4"/>
    <x v="85"/>
    <s v="0542"/>
    <s v="Nord-Aurdal"/>
    <s v="1"/>
    <s v="Menn"/>
    <x v="3"/>
    <x v="3"/>
    <x v="4"/>
    <x v="61"/>
  </r>
  <r>
    <x v="4"/>
    <s v="05"/>
    <x v="4"/>
    <x v="85"/>
    <s v="0542"/>
    <s v="Nord-Aurdal"/>
    <s v="1"/>
    <s v="Menn"/>
    <x v="4"/>
    <x v="4"/>
    <x v="4"/>
    <x v="17"/>
  </r>
  <r>
    <x v="4"/>
    <s v="05"/>
    <x v="4"/>
    <x v="85"/>
    <s v="0542"/>
    <s v="Nord-Aurdal"/>
    <s v="1"/>
    <s v="Menn"/>
    <x v="5"/>
    <x v="5"/>
    <x v="4"/>
    <x v="27"/>
  </r>
  <r>
    <x v="4"/>
    <s v="05"/>
    <x v="4"/>
    <x v="85"/>
    <s v="0542"/>
    <s v="Nord-Aurdal"/>
    <s v="2"/>
    <s v="Kvinner"/>
    <x v="0"/>
    <x v="0"/>
    <x v="5"/>
    <x v="5"/>
  </r>
  <r>
    <x v="4"/>
    <s v="05"/>
    <x v="4"/>
    <x v="85"/>
    <s v="0542"/>
    <s v="Nord-Aurdal"/>
    <s v="2"/>
    <s v="Kvinner"/>
    <x v="1"/>
    <x v="1"/>
    <x v="5"/>
    <x v="0"/>
  </r>
  <r>
    <x v="4"/>
    <s v="05"/>
    <x v="4"/>
    <x v="85"/>
    <s v="0542"/>
    <s v="Nord-Aurdal"/>
    <s v="2"/>
    <s v="Kvinner"/>
    <x v="2"/>
    <x v="2"/>
    <x v="5"/>
    <x v="15"/>
  </r>
  <r>
    <x v="4"/>
    <s v="05"/>
    <x v="4"/>
    <x v="85"/>
    <s v="0542"/>
    <s v="Nord-Aurdal"/>
    <s v="2"/>
    <s v="Kvinner"/>
    <x v="3"/>
    <x v="3"/>
    <x v="5"/>
    <x v="6"/>
  </r>
  <r>
    <x v="4"/>
    <s v="05"/>
    <x v="4"/>
    <x v="85"/>
    <s v="0542"/>
    <s v="Nord-Aurdal"/>
    <s v="2"/>
    <s v="Kvinner"/>
    <x v="4"/>
    <x v="4"/>
    <x v="5"/>
    <x v="24"/>
  </r>
  <r>
    <x v="4"/>
    <s v="05"/>
    <x v="4"/>
    <x v="85"/>
    <s v="0542"/>
    <s v="Nord-Aurdal"/>
    <s v="2"/>
    <s v="Kvinner"/>
    <x v="5"/>
    <x v="5"/>
    <x v="5"/>
    <x v="20"/>
  </r>
  <r>
    <x v="4"/>
    <s v="05"/>
    <x v="4"/>
    <x v="85"/>
    <s v="0542"/>
    <s v="Nord-Aurdal"/>
    <s v="1"/>
    <s v="Menn"/>
    <x v="0"/>
    <x v="0"/>
    <x v="5"/>
    <x v="14"/>
  </r>
  <r>
    <x v="4"/>
    <s v="05"/>
    <x v="4"/>
    <x v="85"/>
    <s v="0542"/>
    <s v="Nord-Aurdal"/>
    <s v="1"/>
    <s v="Menn"/>
    <x v="1"/>
    <x v="1"/>
    <x v="5"/>
    <x v="5"/>
  </r>
  <r>
    <x v="4"/>
    <s v="05"/>
    <x v="4"/>
    <x v="85"/>
    <s v="0542"/>
    <s v="Nord-Aurdal"/>
    <s v="1"/>
    <s v="Menn"/>
    <x v="2"/>
    <x v="2"/>
    <x v="5"/>
    <x v="8"/>
  </r>
  <r>
    <x v="4"/>
    <s v="05"/>
    <x v="4"/>
    <x v="85"/>
    <s v="0542"/>
    <s v="Nord-Aurdal"/>
    <s v="1"/>
    <s v="Menn"/>
    <x v="3"/>
    <x v="3"/>
    <x v="5"/>
    <x v="26"/>
  </r>
  <r>
    <x v="4"/>
    <s v="05"/>
    <x v="4"/>
    <x v="85"/>
    <s v="0542"/>
    <s v="Nord-Aurdal"/>
    <s v="1"/>
    <s v="Menn"/>
    <x v="4"/>
    <x v="4"/>
    <x v="5"/>
    <x v="60"/>
  </r>
  <r>
    <x v="4"/>
    <s v="05"/>
    <x v="4"/>
    <x v="85"/>
    <s v="0542"/>
    <s v="Nord-Aurdal"/>
    <s v="1"/>
    <s v="Menn"/>
    <x v="5"/>
    <x v="5"/>
    <x v="5"/>
    <x v="16"/>
  </r>
  <r>
    <x v="4"/>
    <s v="05"/>
    <x v="4"/>
    <x v="85"/>
    <s v="0542"/>
    <s v="Nord-Aurdal"/>
    <s v="2"/>
    <s v="Kvinner"/>
    <x v="0"/>
    <x v="0"/>
    <x v="6"/>
    <x v="1"/>
  </r>
  <r>
    <x v="4"/>
    <s v="05"/>
    <x v="4"/>
    <x v="85"/>
    <s v="0542"/>
    <s v="Nord-Aurdal"/>
    <s v="2"/>
    <s v="Kvinner"/>
    <x v="1"/>
    <x v="1"/>
    <x v="6"/>
    <x v="12"/>
  </r>
  <r>
    <x v="4"/>
    <s v="05"/>
    <x v="4"/>
    <x v="85"/>
    <s v="0542"/>
    <s v="Nord-Aurdal"/>
    <s v="2"/>
    <s v="Kvinner"/>
    <x v="2"/>
    <x v="2"/>
    <x v="6"/>
    <x v="21"/>
  </r>
  <r>
    <x v="4"/>
    <s v="05"/>
    <x v="4"/>
    <x v="85"/>
    <s v="0542"/>
    <s v="Nord-Aurdal"/>
    <s v="2"/>
    <s v="Kvinner"/>
    <x v="3"/>
    <x v="3"/>
    <x v="6"/>
    <x v="13"/>
  </r>
  <r>
    <x v="4"/>
    <s v="05"/>
    <x v="4"/>
    <x v="85"/>
    <s v="0542"/>
    <s v="Nord-Aurdal"/>
    <s v="2"/>
    <s v="Kvinner"/>
    <x v="4"/>
    <x v="4"/>
    <x v="6"/>
    <x v="24"/>
  </r>
  <r>
    <x v="4"/>
    <s v="05"/>
    <x v="4"/>
    <x v="85"/>
    <s v="0542"/>
    <s v="Nord-Aurdal"/>
    <s v="2"/>
    <s v="Kvinner"/>
    <x v="5"/>
    <x v="5"/>
    <x v="6"/>
    <x v="2"/>
  </r>
  <r>
    <x v="4"/>
    <s v="05"/>
    <x v="4"/>
    <x v="85"/>
    <s v="0542"/>
    <s v="Nord-Aurdal"/>
    <s v="1"/>
    <s v="Menn"/>
    <x v="0"/>
    <x v="0"/>
    <x v="6"/>
    <x v="55"/>
  </r>
  <r>
    <x v="4"/>
    <s v="05"/>
    <x v="4"/>
    <x v="85"/>
    <s v="0542"/>
    <s v="Nord-Aurdal"/>
    <s v="1"/>
    <s v="Menn"/>
    <x v="1"/>
    <x v="1"/>
    <x v="6"/>
    <x v="19"/>
  </r>
  <r>
    <x v="4"/>
    <s v="05"/>
    <x v="4"/>
    <x v="85"/>
    <s v="0542"/>
    <s v="Nord-Aurdal"/>
    <s v="1"/>
    <s v="Menn"/>
    <x v="2"/>
    <x v="2"/>
    <x v="6"/>
    <x v="73"/>
  </r>
  <r>
    <x v="4"/>
    <s v="05"/>
    <x v="4"/>
    <x v="85"/>
    <s v="0542"/>
    <s v="Nord-Aurdal"/>
    <s v="1"/>
    <s v="Menn"/>
    <x v="3"/>
    <x v="3"/>
    <x v="6"/>
    <x v="26"/>
  </r>
  <r>
    <x v="4"/>
    <s v="05"/>
    <x v="4"/>
    <x v="85"/>
    <s v="0542"/>
    <s v="Nord-Aurdal"/>
    <s v="1"/>
    <s v="Menn"/>
    <x v="4"/>
    <x v="4"/>
    <x v="6"/>
    <x v="10"/>
  </r>
  <r>
    <x v="4"/>
    <s v="05"/>
    <x v="4"/>
    <x v="85"/>
    <s v="0542"/>
    <s v="Nord-Aurdal"/>
    <s v="1"/>
    <s v="Menn"/>
    <x v="5"/>
    <x v="5"/>
    <x v="6"/>
    <x v="28"/>
  </r>
  <r>
    <x v="4"/>
    <s v="05"/>
    <x v="4"/>
    <x v="85"/>
    <s v="0542"/>
    <s v="Nord-Aurdal"/>
    <s v="2"/>
    <s v="Kvinner"/>
    <x v="0"/>
    <x v="0"/>
    <x v="7"/>
    <x v="6"/>
  </r>
  <r>
    <x v="4"/>
    <s v="05"/>
    <x v="4"/>
    <x v="85"/>
    <s v="0542"/>
    <s v="Nord-Aurdal"/>
    <s v="2"/>
    <s v="Kvinner"/>
    <x v="1"/>
    <x v="1"/>
    <x v="7"/>
    <x v="23"/>
  </r>
  <r>
    <x v="4"/>
    <s v="05"/>
    <x v="4"/>
    <x v="85"/>
    <s v="0542"/>
    <s v="Nord-Aurdal"/>
    <s v="2"/>
    <s v="Kvinner"/>
    <x v="2"/>
    <x v="2"/>
    <x v="7"/>
    <x v="12"/>
  </r>
  <r>
    <x v="4"/>
    <s v="05"/>
    <x v="4"/>
    <x v="85"/>
    <s v="0542"/>
    <s v="Nord-Aurdal"/>
    <s v="2"/>
    <s v="Kvinner"/>
    <x v="3"/>
    <x v="3"/>
    <x v="7"/>
    <x v="15"/>
  </r>
  <r>
    <x v="4"/>
    <s v="05"/>
    <x v="4"/>
    <x v="85"/>
    <s v="0542"/>
    <s v="Nord-Aurdal"/>
    <s v="2"/>
    <s v="Kvinner"/>
    <x v="4"/>
    <x v="4"/>
    <x v="7"/>
    <x v="14"/>
  </r>
  <r>
    <x v="4"/>
    <s v="05"/>
    <x v="4"/>
    <x v="85"/>
    <s v="0542"/>
    <s v="Nord-Aurdal"/>
    <s v="2"/>
    <s v="Kvinner"/>
    <x v="5"/>
    <x v="5"/>
    <x v="7"/>
    <x v="20"/>
  </r>
  <r>
    <x v="4"/>
    <s v="05"/>
    <x v="4"/>
    <x v="85"/>
    <s v="0542"/>
    <s v="Nord-Aurdal"/>
    <s v="1"/>
    <s v="Menn"/>
    <x v="0"/>
    <x v="0"/>
    <x v="7"/>
    <x v="4"/>
  </r>
  <r>
    <x v="4"/>
    <s v="05"/>
    <x v="4"/>
    <x v="85"/>
    <s v="0542"/>
    <s v="Nord-Aurdal"/>
    <s v="1"/>
    <s v="Menn"/>
    <x v="1"/>
    <x v="1"/>
    <x v="7"/>
    <x v="21"/>
  </r>
  <r>
    <x v="4"/>
    <s v="05"/>
    <x v="4"/>
    <x v="85"/>
    <s v="0542"/>
    <s v="Nord-Aurdal"/>
    <s v="1"/>
    <s v="Menn"/>
    <x v="2"/>
    <x v="2"/>
    <x v="7"/>
    <x v="38"/>
  </r>
  <r>
    <x v="4"/>
    <s v="05"/>
    <x v="4"/>
    <x v="85"/>
    <s v="0542"/>
    <s v="Nord-Aurdal"/>
    <s v="1"/>
    <s v="Menn"/>
    <x v="3"/>
    <x v="3"/>
    <x v="7"/>
    <x v="10"/>
  </r>
  <r>
    <x v="4"/>
    <s v="05"/>
    <x v="4"/>
    <x v="85"/>
    <s v="0542"/>
    <s v="Nord-Aurdal"/>
    <s v="1"/>
    <s v="Menn"/>
    <x v="4"/>
    <x v="4"/>
    <x v="7"/>
    <x v="29"/>
  </r>
  <r>
    <x v="4"/>
    <s v="05"/>
    <x v="4"/>
    <x v="85"/>
    <s v="0542"/>
    <s v="Nord-Aurdal"/>
    <s v="1"/>
    <s v="Menn"/>
    <x v="5"/>
    <x v="5"/>
    <x v="7"/>
    <x v="32"/>
  </r>
  <r>
    <x v="4"/>
    <s v="05"/>
    <x v="4"/>
    <x v="86"/>
    <s v="0543"/>
    <s v="Vestre Slidre"/>
    <s v="2"/>
    <s v="Kvinner"/>
    <x v="0"/>
    <x v="0"/>
    <x v="0"/>
    <x v="0"/>
  </r>
  <r>
    <x v="4"/>
    <s v="05"/>
    <x v="4"/>
    <x v="86"/>
    <s v="0543"/>
    <s v="Vestre Slidre"/>
    <s v="2"/>
    <s v="Kvinner"/>
    <x v="1"/>
    <x v="1"/>
    <x v="0"/>
    <x v="0"/>
  </r>
  <r>
    <x v="4"/>
    <s v="05"/>
    <x v="4"/>
    <x v="86"/>
    <s v="0543"/>
    <s v="Vestre Slidre"/>
    <s v="2"/>
    <s v="Kvinner"/>
    <x v="2"/>
    <x v="2"/>
    <x v="0"/>
    <x v="21"/>
  </r>
  <r>
    <x v="4"/>
    <s v="05"/>
    <x v="4"/>
    <x v="86"/>
    <s v="0543"/>
    <s v="Vestre Slidre"/>
    <s v="2"/>
    <s v="Kvinner"/>
    <x v="3"/>
    <x v="3"/>
    <x v="0"/>
    <x v="4"/>
  </r>
  <r>
    <x v="4"/>
    <s v="05"/>
    <x v="4"/>
    <x v="86"/>
    <s v="0543"/>
    <s v="Vestre Slidre"/>
    <s v="2"/>
    <s v="Kvinner"/>
    <x v="4"/>
    <x v="4"/>
    <x v="0"/>
    <x v="55"/>
  </r>
  <r>
    <x v="4"/>
    <s v="05"/>
    <x v="4"/>
    <x v="86"/>
    <s v="0543"/>
    <s v="Vestre Slidre"/>
    <s v="2"/>
    <s v="Kvinner"/>
    <x v="5"/>
    <x v="5"/>
    <x v="0"/>
    <x v="21"/>
  </r>
  <r>
    <x v="4"/>
    <s v="05"/>
    <x v="4"/>
    <x v="86"/>
    <s v="0543"/>
    <s v="Vestre Slidre"/>
    <s v="1"/>
    <s v="Menn"/>
    <x v="0"/>
    <x v="0"/>
    <x v="0"/>
    <x v="7"/>
  </r>
  <r>
    <x v="4"/>
    <s v="05"/>
    <x v="4"/>
    <x v="86"/>
    <s v="0543"/>
    <s v="Vestre Slidre"/>
    <s v="1"/>
    <s v="Menn"/>
    <x v="1"/>
    <x v="1"/>
    <x v="0"/>
    <x v="23"/>
  </r>
  <r>
    <x v="4"/>
    <s v="05"/>
    <x v="4"/>
    <x v="86"/>
    <s v="0543"/>
    <s v="Vestre Slidre"/>
    <s v="1"/>
    <s v="Menn"/>
    <x v="2"/>
    <x v="2"/>
    <x v="0"/>
    <x v="55"/>
  </r>
  <r>
    <x v="4"/>
    <s v="05"/>
    <x v="4"/>
    <x v="86"/>
    <s v="0543"/>
    <s v="Vestre Slidre"/>
    <s v="1"/>
    <s v="Menn"/>
    <x v="3"/>
    <x v="3"/>
    <x v="0"/>
    <x v="58"/>
  </r>
  <r>
    <x v="4"/>
    <s v="05"/>
    <x v="4"/>
    <x v="86"/>
    <s v="0543"/>
    <s v="Vestre Slidre"/>
    <s v="1"/>
    <s v="Menn"/>
    <x v="4"/>
    <x v="4"/>
    <x v="0"/>
    <x v="16"/>
  </r>
  <r>
    <x v="4"/>
    <s v="05"/>
    <x v="4"/>
    <x v="86"/>
    <s v="0543"/>
    <s v="Vestre Slidre"/>
    <s v="1"/>
    <s v="Menn"/>
    <x v="5"/>
    <x v="5"/>
    <x v="0"/>
    <x v="40"/>
  </r>
  <r>
    <x v="4"/>
    <s v="05"/>
    <x v="4"/>
    <x v="86"/>
    <s v="0543"/>
    <s v="Vestre Slidre"/>
    <s v="2"/>
    <s v="Kvinner"/>
    <x v="0"/>
    <x v="0"/>
    <x v="1"/>
    <x v="5"/>
  </r>
  <r>
    <x v="4"/>
    <s v="05"/>
    <x v="4"/>
    <x v="86"/>
    <s v="0543"/>
    <s v="Vestre Slidre"/>
    <s v="2"/>
    <s v="Kvinner"/>
    <x v="1"/>
    <x v="1"/>
    <x v="1"/>
    <x v="1"/>
  </r>
  <r>
    <x v="4"/>
    <s v="05"/>
    <x v="4"/>
    <x v="86"/>
    <s v="0543"/>
    <s v="Vestre Slidre"/>
    <s v="2"/>
    <s v="Kvinner"/>
    <x v="2"/>
    <x v="2"/>
    <x v="1"/>
    <x v="15"/>
  </r>
  <r>
    <x v="4"/>
    <s v="05"/>
    <x v="4"/>
    <x v="86"/>
    <s v="0543"/>
    <s v="Vestre Slidre"/>
    <s v="2"/>
    <s v="Kvinner"/>
    <x v="3"/>
    <x v="3"/>
    <x v="1"/>
    <x v="20"/>
  </r>
  <r>
    <x v="4"/>
    <s v="05"/>
    <x v="4"/>
    <x v="86"/>
    <s v="0543"/>
    <s v="Vestre Slidre"/>
    <s v="2"/>
    <s v="Kvinner"/>
    <x v="4"/>
    <x v="4"/>
    <x v="1"/>
    <x v="15"/>
  </r>
  <r>
    <x v="4"/>
    <s v="05"/>
    <x v="4"/>
    <x v="86"/>
    <s v="0543"/>
    <s v="Vestre Slidre"/>
    <s v="2"/>
    <s v="Kvinner"/>
    <x v="5"/>
    <x v="5"/>
    <x v="1"/>
    <x v="7"/>
  </r>
  <r>
    <x v="4"/>
    <s v="05"/>
    <x v="4"/>
    <x v="86"/>
    <s v="0543"/>
    <s v="Vestre Slidre"/>
    <s v="1"/>
    <s v="Menn"/>
    <x v="0"/>
    <x v="0"/>
    <x v="1"/>
    <x v="6"/>
  </r>
  <r>
    <x v="4"/>
    <s v="05"/>
    <x v="4"/>
    <x v="86"/>
    <s v="0543"/>
    <s v="Vestre Slidre"/>
    <s v="1"/>
    <s v="Menn"/>
    <x v="1"/>
    <x v="1"/>
    <x v="1"/>
    <x v="19"/>
  </r>
  <r>
    <x v="4"/>
    <s v="05"/>
    <x v="4"/>
    <x v="86"/>
    <s v="0543"/>
    <s v="Vestre Slidre"/>
    <s v="1"/>
    <s v="Menn"/>
    <x v="2"/>
    <x v="2"/>
    <x v="1"/>
    <x v="4"/>
  </r>
  <r>
    <x v="4"/>
    <s v="05"/>
    <x v="4"/>
    <x v="86"/>
    <s v="0543"/>
    <s v="Vestre Slidre"/>
    <s v="1"/>
    <s v="Menn"/>
    <x v="3"/>
    <x v="3"/>
    <x v="1"/>
    <x v="25"/>
  </r>
  <r>
    <x v="4"/>
    <s v="05"/>
    <x v="4"/>
    <x v="86"/>
    <s v="0543"/>
    <s v="Vestre Slidre"/>
    <s v="1"/>
    <s v="Menn"/>
    <x v="4"/>
    <x v="4"/>
    <x v="1"/>
    <x v="32"/>
  </r>
  <r>
    <x v="4"/>
    <s v="05"/>
    <x v="4"/>
    <x v="86"/>
    <s v="0543"/>
    <s v="Vestre Slidre"/>
    <s v="1"/>
    <s v="Menn"/>
    <x v="5"/>
    <x v="5"/>
    <x v="1"/>
    <x v="55"/>
  </r>
  <r>
    <x v="4"/>
    <s v="05"/>
    <x v="4"/>
    <x v="86"/>
    <s v="0543"/>
    <s v="Vestre Slidre"/>
    <s v="2"/>
    <s v="Kvinner"/>
    <x v="0"/>
    <x v="0"/>
    <x v="2"/>
    <x v="0"/>
  </r>
  <r>
    <x v="4"/>
    <s v="05"/>
    <x v="4"/>
    <x v="86"/>
    <s v="0543"/>
    <s v="Vestre Slidre"/>
    <s v="2"/>
    <s v="Kvinner"/>
    <x v="1"/>
    <x v="1"/>
    <x v="2"/>
    <x v="1"/>
  </r>
  <r>
    <x v="4"/>
    <s v="05"/>
    <x v="4"/>
    <x v="86"/>
    <s v="0543"/>
    <s v="Vestre Slidre"/>
    <s v="2"/>
    <s v="Kvinner"/>
    <x v="2"/>
    <x v="2"/>
    <x v="2"/>
    <x v="13"/>
  </r>
  <r>
    <x v="4"/>
    <s v="05"/>
    <x v="4"/>
    <x v="86"/>
    <s v="0543"/>
    <s v="Vestre Slidre"/>
    <s v="2"/>
    <s v="Kvinner"/>
    <x v="3"/>
    <x v="3"/>
    <x v="2"/>
    <x v="20"/>
  </r>
  <r>
    <x v="4"/>
    <s v="05"/>
    <x v="4"/>
    <x v="86"/>
    <s v="0543"/>
    <s v="Vestre Slidre"/>
    <s v="2"/>
    <s v="Kvinner"/>
    <x v="4"/>
    <x v="4"/>
    <x v="2"/>
    <x v="2"/>
  </r>
  <r>
    <x v="4"/>
    <s v="05"/>
    <x v="4"/>
    <x v="86"/>
    <s v="0543"/>
    <s v="Vestre Slidre"/>
    <s v="2"/>
    <s v="Kvinner"/>
    <x v="5"/>
    <x v="5"/>
    <x v="2"/>
    <x v="6"/>
  </r>
  <r>
    <x v="4"/>
    <s v="05"/>
    <x v="4"/>
    <x v="86"/>
    <s v="0543"/>
    <s v="Vestre Slidre"/>
    <s v="1"/>
    <s v="Menn"/>
    <x v="0"/>
    <x v="0"/>
    <x v="2"/>
    <x v="15"/>
  </r>
  <r>
    <x v="4"/>
    <s v="05"/>
    <x v="4"/>
    <x v="86"/>
    <s v="0543"/>
    <s v="Vestre Slidre"/>
    <s v="1"/>
    <s v="Menn"/>
    <x v="1"/>
    <x v="1"/>
    <x v="2"/>
    <x v="12"/>
  </r>
  <r>
    <x v="4"/>
    <s v="05"/>
    <x v="4"/>
    <x v="86"/>
    <s v="0543"/>
    <s v="Vestre Slidre"/>
    <s v="1"/>
    <s v="Menn"/>
    <x v="2"/>
    <x v="2"/>
    <x v="2"/>
    <x v="14"/>
  </r>
  <r>
    <x v="4"/>
    <s v="05"/>
    <x v="4"/>
    <x v="86"/>
    <s v="0543"/>
    <s v="Vestre Slidre"/>
    <s v="1"/>
    <s v="Menn"/>
    <x v="3"/>
    <x v="3"/>
    <x v="2"/>
    <x v="33"/>
  </r>
  <r>
    <x v="4"/>
    <s v="05"/>
    <x v="4"/>
    <x v="86"/>
    <s v="0543"/>
    <s v="Vestre Slidre"/>
    <s v="1"/>
    <s v="Menn"/>
    <x v="4"/>
    <x v="4"/>
    <x v="2"/>
    <x v="51"/>
  </r>
  <r>
    <x v="4"/>
    <s v="05"/>
    <x v="4"/>
    <x v="86"/>
    <s v="0543"/>
    <s v="Vestre Slidre"/>
    <s v="1"/>
    <s v="Menn"/>
    <x v="5"/>
    <x v="5"/>
    <x v="2"/>
    <x v="3"/>
  </r>
  <r>
    <x v="4"/>
    <s v="05"/>
    <x v="4"/>
    <x v="86"/>
    <s v="0543"/>
    <s v="Vestre Slidre"/>
    <s v="2"/>
    <s v="Kvinner"/>
    <x v="0"/>
    <x v="0"/>
    <x v="3"/>
    <x v="12"/>
  </r>
  <r>
    <x v="4"/>
    <s v="05"/>
    <x v="4"/>
    <x v="86"/>
    <s v="0543"/>
    <s v="Vestre Slidre"/>
    <s v="2"/>
    <s v="Kvinner"/>
    <x v="1"/>
    <x v="1"/>
    <x v="3"/>
    <x v="1"/>
  </r>
  <r>
    <x v="4"/>
    <s v="05"/>
    <x v="4"/>
    <x v="86"/>
    <s v="0543"/>
    <s v="Vestre Slidre"/>
    <s v="2"/>
    <s v="Kvinner"/>
    <x v="2"/>
    <x v="2"/>
    <x v="3"/>
    <x v="13"/>
  </r>
  <r>
    <x v="4"/>
    <s v="05"/>
    <x v="4"/>
    <x v="86"/>
    <s v="0543"/>
    <s v="Vestre Slidre"/>
    <s v="2"/>
    <s v="Kvinner"/>
    <x v="3"/>
    <x v="3"/>
    <x v="3"/>
    <x v="24"/>
  </r>
  <r>
    <x v="4"/>
    <s v="05"/>
    <x v="4"/>
    <x v="86"/>
    <s v="0543"/>
    <s v="Vestre Slidre"/>
    <s v="2"/>
    <s v="Kvinner"/>
    <x v="4"/>
    <x v="4"/>
    <x v="3"/>
    <x v="15"/>
  </r>
  <r>
    <x v="4"/>
    <s v="05"/>
    <x v="4"/>
    <x v="86"/>
    <s v="0543"/>
    <s v="Vestre Slidre"/>
    <s v="2"/>
    <s v="Kvinner"/>
    <x v="5"/>
    <x v="5"/>
    <x v="3"/>
    <x v="7"/>
  </r>
  <r>
    <x v="4"/>
    <s v="05"/>
    <x v="4"/>
    <x v="86"/>
    <s v="0543"/>
    <s v="Vestre Slidre"/>
    <s v="1"/>
    <s v="Menn"/>
    <x v="0"/>
    <x v="0"/>
    <x v="3"/>
    <x v="7"/>
  </r>
  <r>
    <x v="4"/>
    <s v="05"/>
    <x v="4"/>
    <x v="86"/>
    <s v="0543"/>
    <s v="Vestre Slidre"/>
    <s v="1"/>
    <s v="Menn"/>
    <x v="1"/>
    <x v="1"/>
    <x v="3"/>
    <x v="5"/>
  </r>
  <r>
    <x v="4"/>
    <s v="05"/>
    <x v="4"/>
    <x v="86"/>
    <s v="0543"/>
    <s v="Vestre Slidre"/>
    <s v="1"/>
    <s v="Menn"/>
    <x v="2"/>
    <x v="2"/>
    <x v="3"/>
    <x v="14"/>
  </r>
  <r>
    <x v="4"/>
    <s v="05"/>
    <x v="4"/>
    <x v="86"/>
    <s v="0543"/>
    <s v="Vestre Slidre"/>
    <s v="1"/>
    <s v="Menn"/>
    <x v="3"/>
    <x v="3"/>
    <x v="3"/>
    <x v="61"/>
  </r>
  <r>
    <x v="4"/>
    <s v="05"/>
    <x v="4"/>
    <x v="86"/>
    <s v="0543"/>
    <s v="Vestre Slidre"/>
    <s v="1"/>
    <s v="Menn"/>
    <x v="4"/>
    <x v="4"/>
    <x v="3"/>
    <x v="46"/>
  </r>
  <r>
    <x v="4"/>
    <s v="05"/>
    <x v="4"/>
    <x v="86"/>
    <s v="0543"/>
    <s v="Vestre Slidre"/>
    <s v="1"/>
    <s v="Menn"/>
    <x v="5"/>
    <x v="5"/>
    <x v="3"/>
    <x v="3"/>
  </r>
  <r>
    <x v="4"/>
    <s v="05"/>
    <x v="4"/>
    <x v="86"/>
    <s v="0543"/>
    <s v="Vestre Slidre"/>
    <s v="2"/>
    <s v="Kvinner"/>
    <x v="0"/>
    <x v="0"/>
    <x v="4"/>
    <x v="19"/>
  </r>
  <r>
    <x v="4"/>
    <s v="05"/>
    <x v="4"/>
    <x v="86"/>
    <s v="0543"/>
    <s v="Vestre Slidre"/>
    <s v="2"/>
    <s v="Kvinner"/>
    <x v="1"/>
    <x v="1"/>
    <x v="4"/>
    <x v="0"/>
  </r>
  <r>
    <x v="4"/>
    <s v="05"/>
    <x v="4"/>
    <x v="86"/>
    <s v="0543"/>
    <s v="Vestre Slidre"/>
    <s v="2"/>
    <s v="Kvinner"/>
    <x v="2"/>
    <x v="2"/>
    <x v="4"/>
    <x v="1"/>
  </r>
  <r>
    <x v="4"/>
    <s v="05"/>
    <x v="4"/>
    <x v="86"/>
    <s v="0543"/>
    <s v="Vestre Slidre"/>
    <s v="2"/>
    <s v="Kvinner"/>
    <x v="3"/>
    <x v="3"/>
    <x v="4"/>
    <x v="36"/>
  </r>
  <r>
    <x v="4"/>
    <s v="05"/>
    <x v="4"/>
    <x v="86"/>
    <s v="0543"/>
    <s v="Vestre Slidre"/>
    <s v="2"/>
    <s v="Kvinner"/>
    <x v="4"/>
    <x v="4"/>
    <x v="4"/>
    <x v="13"/>
  </r>
  <r>
    <x v="4"/>
    <s v="05"/>
    <x v="4"/>
    <x v="86"/>
    <s v="0543"/>
    <s v="Vestre Slidre"/>
    <s v="2"/>
    <s v="Kvinner"/>
    <x v="5"/>
    <x v="5"/>
    <x v="4"/>
    <x v="6"/>
  </r>
  <r>
    <x v="4"/>
    <s v="05"/>
    <x v="4"/>
    <x v="86"/>
    <s v="0543"/>
    <s v="Vestre Slidre"/>
    <s v="1"/>
    <s v="Menn"/>
    <x v="0"/>
    <x v="0"/>
    <x v="4"/>
    <x v="7"/>
  </r>
  <r>
    <x v="4"/>
    <s v="05"/>
    <x v="4"/>
    <x v="86"/>
    <s v="0543"/>
    <s v="Vestre Slidre"/>
    <s v="1"/>
    <s v="Menn"/>
    <x v="1"/>
    <x v="1"/>
    <x v="4"/>
    <x v="1"/>
  </r>
  <r>
    <x v="4"/>
    <s v="05"/>
    <x v="4"/>
    <x v="86"/>
    <s v="0543"/>
    <s v="Vestre Slidre"/>
    <s v="1"/>
    <s v="Menn"/>
    <x v="2"/>
    <x v="2"/>
    <x v="4"/>
    <x v="4"/>
  </r>
  <r>
    <x v="4"/>
    <s v="05"/>
    <x v="4"/>
    <x v="86"/>
    <s v="0543"/>
    <s v="Vestre Slidre"/>
    <s v="1"/>
    <s v="Menn"/>
    <x v="3"/>
    <x v="3"/>
    <x v="4"/>
    <x v="62"/>
  </r>
  <r>
    <x v="4"/>
    <s v="05"/>
    <x v="4"/>
    <x v="86"/>
    <s v="0543"/>
    <s v="Vestre Slidre"/>
    <s v="1"/>
    <s v="Menn"/>
    <x v="4"/>
    <x v="4"/>
    <x v="4"/>
    <x v="51"/>
  </r>
  <r>
    <x v="4"/>
    <s v="05"/>
    <x v="4"/>
    <x v="86"/>
    <s v="0543"/>
    <s v="Vestre Slidre"/>
    <s v="1"/>
    <s v="Menn"/>
    <x v="5"/>
    <x v="5"/>
    <x v="4"/>
    <x v="20"/>
  </r>
  <r>
    <x v="4"/>
    <s v="05"/>
    <x v="4"/>
    <x v="86"/>
    <s v="0543"/>
    <s v="Vestre Slidre"/>
    <s v="2"/>
    <s v="Kvinner"/>
    <x v="0"/>
    <x v="0"/>
    <x v="5"/>
    <x v="23"/>
  </r>
  <r>
    <x v="4"/>
    <s v="05"/>
    <x v="4"/>
    <x v="86"/>
    <s v="0543"/>
    <s v="Vestre Slidre"/>
    <s v="2"/>
    <s v="Kvinner"/>
    <x v="1"/>
    <x v="1"/>
    <x v="5"/>
    <x v="0"/>
  </r>
  <r>
    <x v="4"/>
    <s v="05"/>
    <x v="4"/>
    <x v="86"/>
    <s v="0543"/>
    <s v="Vestre Slidre"/>
    <s v="2"/>
    <s v="Kvinner"/>
    <x v="2"/>
    <x v="2"/>
    <x v="5"/>
    <x v="15"/>
  </r>
  <r>
    <x v="4"/>
    <s v="05"/>
    <x v="4"/>
    <x v="86"/>
    <s v="0543"/>
    <s v="Vestre Slidre"/>
    <s v="2"/>
    <s v="Kvinner"/>
    <x v="3"/>
    <x v="3"/>
    <x v="5"/>
    <x v="20"/>
  </r>
  <r>
    <x v="4"/>
    <s v="05"/>
    <x v="4"/>
    <x v="86"/>
    <s v="0543"/>
    <s v="Vestre Slidre"/>
    <s v="2"/>
    <s v="Kvinner"/>
    <x v="4"/>
    <x v="4"/>
    <x v="5"/>
    <x v="15"/>
  </r>
  <r>
    <x v="4"/>
    <s v="05"/>
    <x v="4"/>
    <x v="86"/>
    <s v="0543"/>
    <s v="Vestre Slidre"/>
    <s v="2"/>
    <s v="Kvinner"/>
    <x v="5"/>
    <x v="5"/>
    <x v="5"/>
    <x v="6"/>
  </r>
  <r>
    <x v="4"/>
    <s v="05"/>
    <x v="4"/>
    <x v="86"/>
    <s v="0543"/>
    <s v="Vestre Slidre"/>
    <s v="1"/>
    <s v="Menn"/>
    <x v="0"/>
    <x v="0"/>
    <x v="5"/>
    <x v="19"/>
  </r>
  <r>
    <x v="4"/>
    <s v="05"/>
    <x v="4"/>
    <x v="86"/>
    <s v="0543"/>
    <s v="Vestre Slidre"/>
    <s v="1"/>
    <s v="Menn"/>
    <x v="1"/>
    <x v="1"/>
    <x v="5"/>
    <x v="19"/>
  </r>
  <r>
    <x v="4"/>
    <s v="05"/>
    <x v="4"/>
    <x v="86"/>
    <s v="0543"/>
    <s v="Vestre Slidre"/>
    <s v="1"/>
    <s v="Menn"/>
    <x v="2"/>
    <x v="2"/>
    <x v="5"/>
    <x v="21"/>
  </r>
  <r>
    <x v="4"/>
    <s v="05"/>
    <x v="4"/>
    <x v="86"/>
    <s v="0543"/>
    <s v="Vestre Slidre"/>
    <s v="1"/>
    <s v="Menn"/>
    <x v="3"/>
    <x v="3"/>
    <x v="5"/>
    <x v="34"/>
  </r>
  <r>
    <x v="4"/>
    <s v="05"/>
    <x v="4"/>
    <x v="86"/>
    <s v="0543"/>
    <s v="Vestre Slidre"/>
    <s v="1"/>
    <s v="Menn"/>
    <x v="4"/>
    <x v="4"/>
    <x v="5"/>
    <x v="55"/>
  </r>
  <r>
    <x v="4"/>
    <s v="05"/>
    <x v="4"/>
    <x v="86"/>
    <s v="0543"/>
    <s v="Vestre Slidre"/>
    <s v="1"/>
    <s v="Menn"/>
    <x v="5"/>
    <x v="5"/>
    <x v="5"/>
    <x v="11"/>
  </r>
  <r>
    <x v="4"/>
    <s v="05"/>
    <x v="4"/>
    <x v="86"/>
    <s v="0543"/>
    <s v="Vestre Slidre"/>
    <s v="2"/>
    <s v="Kvinner"/>
    <x v="0"/>
    <x v="0"/>
    <x v="6"/>
    <x v="39"/>
  </r>
  <r>
    <x v="4"/>
    <s v="05"/>
    <x v="4"/>
    <x v="86"/>
    <s v="0543"/>
    <s v="Vestre Slidre"/>
    <s v="2"/>
    <s v="Kvinner"/>
    <x v="1"/>
    <x v="1"/>
    <x v="6"/>
    <x v="0"/>
  </r>
  <r>
    <x v="4"/>
    <s v="05"/>
    <x v="4"/>
    <x v="86"/>
    <s v="0543"/>
    <s v="Vestre Slidre"/>
    <s v="2"/>
    <s v="Kvinner"/>
    <x v="2"/>
    <x v="2"/>
    <x v="6"/>
    <x v="7"/>
  </r>
  <r>
    <x v="4"/>
    <s v="05"/>
    <x v="4"/>
    <x v="86"/>
    <s v="0543"/>
    <s v="Vestre Slidre"/>
    <s v="2"/>
    <s v="Kvinner"/>
    <x v="3"/>
    <x v="3"/>
    <x v="6"/>
    <x v="14"/>
  </r>
  <r>
    <x v="4"/>
    <s v="05"/>
    <x v="4"/>
    <x v="86"/>
    <s v="0543"/>
    <s v="Vestre Slidre"/>
    <s v="2"/>
    <s v="Kvinner"/>
    <x v="4"/>
    <x v="4"/>
    <x v="6"/>
    <x v="15"/>
  </r>
  <r>
    <x v="4"/>
    <s v="05"/>
    <x v="4"/>
    <x v="86"/>
    <s v="0543"/>
    <s v="Vestre Slidre"/>
    <s v="2"/>
    <s v="Kvinner"/>
    <x v="5"/>
    <x v="5"/>
    <x v="6"/>
    <x v="7"/>
  </r>
  <r>
    <x v="4"/>
    <s v="05"/>
    <x v="4"/>
    <x v="86"/>
    <s v="0543"/>
    <s v="Vestre Slidre"/>
    <s v="1"/>
    <s v="Menn"/>
    <x v="0"/>
    <x v="0"/>
    <x v="6"/>
    <x v="23"/>
  </r>
  <r>
    <x v="4"/>
    <s v="05"/>
    <x v="4"/>
    <x v="86"/>
    <s v="0543"/>
    <s v="Vestre Slidre"/>
    <s v="1"/>
    <s v="Menn"/>
    <x v="1"/>
    <x v="1"/>
    <x v="6"/>
    <x v="12"/>
  </r>
  <r>
    <x v="4"/>
    <s v="05"/>
    <x v="4"/>
    <x v="86"/>
    <s v="0543"/>
    <s v="Vestre Slidre"/>
    <s v="1"/>
    <s v="Menn"/>
    <x v="2"/>
    <x v="2"/>
    <x v="6"/>
    <x v="21"/>
  </r>
  <r>
    <x v="4"/>
    <s v="05"/>
    <x v="4"/>
    <x v="86"/>
    <s v="0543"/>
    <s v="Vestre Slidre"/>
    <s v="1"/>
    <s v="Menn"/>
    <x v="3"/>
    <x v="3"/>
    <x v="6"/>
    <x v="35"/>
  </r>
  <r>
    <x v="4"/>
    <s v="05"/>
    <x v="4"/>
    <x v="86"/>
    <s v="0543"/>
    <s v="Vestre Slidre"/>
    <s v="1"/>
    <s v="Menn"/>
    <x v="4"/>
    <x v="4"/>
    <x v="6"/>
    <x v="41"/>
  </r>
  <r>
    <x v="4"/>
    <s v="05"/>
    <x v="4"/>
    <x v="86"/>
    <s v="0543"/>
    <s v="Vestre Slidre"/>
    <s v="1"/>
    <s v="Menn"/>
    <x v="5"/>
    <x v="5"/>
    <x v="6"/>
    <x v="20"/>
  </r>
  <r>
    <x v="4"/>
    <s v="05"/>
    <x v="4"/>
    <x v="86"/>
    <s v="0543"/>
    <s v="Vestre Slidre"/>
    <s v="2"/>
    <s v="Kvinner"/>
    <x v="0"/>
    <x v="0"/>
    <x v="7"/>
    <x v="19"/>
  </r>
  <r>
    <x v="4"/>
    <s v="05"/>
    <x v="4"/>
    <x v="86"/>
    <s v="0543"/>
    <s v="Vestre Slidre"/>
    <s v="2"/>
    <s v="Kvinner"/>
    <x v="1"/>
    <x v="1"/>
    <x v="7"/>
    <x v="1"/>
  </r>
  <r>
    <x v="4"/>
    <s v="05"/>
    <x v="4"/>
    <x v="86"/>
    <s v="0543"/>
    <s v="Vestre Slidre"/>
    <s v="2"/>
    <s v="Kvinner"/>
    <x v="2"/>
    <x v="2"/>
    <x v="7"/>
    <x v="15"/>
  </r>
  <r>
    <x v="4"/>
    <s v="05"/>
    <x v="4"/>
    <x v="86"/>
    <s v="0543"/>
    <s v="Vestre Slidre"/>
    <s v="2"/>
    <s v="Kvinner"/>
    <x v="3"/>
    <x v="3"/>
    <x v="7"/>
    <x v="6"/>
  </r>
  <r>
    <x v="4"/>
    <s v="05"/>
    <x v="4"/>
    <x v="86"/>
    <s v="0543"/>
    <s v="Vestre Slidre"/>
    <s v="2"/>
    <s v="Kvinner"/>
    <x v="4"/>
    <x v="4"/>
    <x v="7"/>
    <x v="21"/>
  </r>
  <r>
    <x v="4"/>
    <s v="05"/>
    <x v="4"/>
    <x v="86"/>
    <s v="0543"/>
    <s v="Vestre Slidre"/>
    <s v="2"/>
    <s v="Kvinner"/>
    <x v="5"/>
    <x v="5"/>
    <x v="7"/>
    <x v="1"/>
  </r>
  <r>
    <x v="4"/>
    <s v="05"/>
    <x v="4"/>
    <x v="86"/>
    <s v="0543"/>
    <s v="Vestre Slidre"/>
    <s v="1"/>
    <s v="Menn"/>
    <x v="0"/>
    <x v="0"/>
    <x v="7"/>
    <x v="0"/>
  </r>
  <r>
    <x v="4"/>
    <s v="05"/>
    <x v="4"/>
    <x v="86"/>
    <s v="0543"/>
    <s v="Vestre Slidre"/>
    <s v="1"/>
    <s v="Menn"/>
    <x v="1"/>
    <x v="1"/>
    <x v="7"/>
    <x v="0"/>
  </r>
  <r>
    <x v="4"/>
    <s v="05"/>
    <x v="4"/>
    <x v="86"/>
    <s v="0543"/>
    <s v="Vestre Slidre"/>
    <s v="1"/>
    <s v="Menn"/>
    <x v="2"/>
    <x v="2"/>
    <x v="7"/>
    <x v="7"/>
  </r>
  <r>
    <x v="4"/>
    <s v="05"/>
    <x v="4"/>
    <x v="86"/>
    <s v="0543"/>
    <s v="Vestre Slidre"/>
    <s v="1"/>
    <s v="Menn"/>
    <x v="3"/>
    <x v="3"/>
    <x v="7"/>
    <x v="73"/>
  </r>
  <r>
    <x v="4"/>
    <s v="05"/>
    <x v="4"/>
    <x v="86"/>
    <s v="0543"/>
    <s v="Vestre Slidre"/>
    <s v="1"/>
    <s v="Menn"/>
    <x v="4"/>
    <x v="4"/>
    <x v="7"/>
    <x v="27"/>
  </r>
  <r>
    <x v="4"/>
    <s v="05"/>
    <x v="4"/>
    <x v="86"/>
    <s v="0543"/>
    <s v="Vestre Slidre"/>
    <s v="1"/>
    <s v="Menn"/>
    <x v="5"/>
    <x v="5"/>
    <x v="7"/>
    <x v="4"/>
  </r>
  <r>
    <x v="4"/>
    <s v="05"/>
    <x v="4"/>
    <x v="87"/>
    <s v="0544"/>
    <s v="Øystre Slidre"/>
    <s v="2"/>
    <s v="Kvinner"/>
    <x v="0"/>
    <x v="0"/>
    <x v="0"/>
    <x v="0"/>
  </r>
  <r>
    <x v="4"/>
    <s v="05"/>
    <x v="4"/>
    <x v="87"/>
    <s v="0544"/>
    <s v="Øystre Slidre"/>
    <s v="2"/>
    <s v="Kvinner"/>
    <x v="1"/>
    <x v="1"/>
    <x v="0"/>
    <x v="39"/>
  </r>
  <r>
    <x v="4"/>
    <s v="05"/>
    <x v="4"/>
    <x v="87"/>
    <s v="0544"/>
    <s v="Øystre Slidre"/>
    <s v="2"/>
    <s v="Kvinner"/>
    <x v="2"/>
    <x v="2"/>
    <x v="0"/>
    <x v="5"/>
  </r>
  <r>
    <x v="4"/>
    <s v="05"/>
    <x v="4"/>
    <x v="87"/>
    <s v="0544"/>
    <s v="Øystre Slidre"/>
    <s v="2"/>
    <s v="Kvinner"/>
    <x v="3"/>
    <x v="3"/>
    <x v="0"/>
    <x v="4"/>
  </r>
  <r>
    <x v="4"/>
    <s v="05"/>
    <x v="4"/>
    <x v="87"/>
    <s v="0544"/>
    <s v="Øystre Slidre"/>
    <s v="2"/>
    <s v="Kvinner"/>
    <x v="4"/>
    <x v="4"/>
    <x v="0"/>
    <x v="36"/>
  </r>
  <r>
    <x v="4"/>
    <s v="05"/>
    <x v="4"/>
    <x v="87"/>
    <s v="0544"/>
    <s v="Øystre Slidre"/>
    <s v="2"/>
    <s v="Kvinner"/>
    <x v="5"/>
    <x v="5"/>
    <x v="0"/>
    <x v="1"/>
  </r>
  <r>
    <x v="4"/>
    <s v="05"/>
    <x v="4"/>
    <x v="87"/>
    <s v="0544"/>
    <s v="Øystre Slidre"/>
    <s v="1"/>
    <s v="Menn"/>
    <x v="0"/>
    <x v="0"/>
    <x v="0"/>
    <x v="1"/>
  </r>
  <r>
    <x v="4"/>
    <s v="05"/>
    <x v="4"/>
    <x v="87"/>
    <s v="0544"/>
    <s v="Øystre Slidre"/>
    <s v="1"/>
    <s v="Menn"/>
    <x v="1"/>
    <x v="1"/>
    <x v="0"/>
    <x v="0"/>
  </r>
  <r>
    <x v="4"/>
    <s v="05"/>
    <x v="4"/>
    <x v="87"/>
    <s v="0544"/>
    <s v="Øystre Slidre"/>
    <s v="1"/>
    <s v="Menn"/>
    <x v="2"/>
    <x v="2"/>
    <x v="0"/>
    <x v="15"/>
  </r>
  <r>
    <x v="4"/>
    <s v="05"/>
    <x v="4"/>
    <x v="87"/>
    <s v="0544"/>
    <s v="Øystre Slidre"/>
    <s v="1"/>
    <s v="Menn"/>
    <x v="3"/>
    <x v="3"/>
    <x v="0"/>
    <x v="73"/>
  </r>
  <r>
    <x v="4"/>
    <s v="05"/>
    <x v="4"/>
    <x v="87"/>
    <s v="0544"/>
    <s v="Øystre Slidre"/>
    <s v="1"/>
    <s v="Menn"/>
    <x v="4"/>
    <x v="4"/>
    <x v="0"/>
    <x v="63"/>
  </r>
  <r>
    <x v="4"/>
    <s v="05"/>
    <x v="4"/>
    <x v="87"/>
    <s v="0544"/>
    <s v="Øystre Slidre"/>
    <s v="1"/>
    <s v="Menn"/>
    <x v="5"/>
    <x v="5"/>
    <x v="0"/>
    <x v="2"/>
  </r>
  <r>
    <x v="4"/>
    <s v="05"/>
    <x v="4"/>
    <x v="87"/>
    <s v="0544"/>
    <s v="Øystre Slidre"/>
    <s v="2"/>
    <s v="Kvinner"/>
    <x v="0"/>
    <x v="0"/>
    <x v="1"/>
    <x v="0"/>
  </r>
  <r>
    <x v="4"/>
    <s v="05"/>
    <x v="4"/>
    <x v="87"/>
    <s v="0544"/>
    <s v="Øystre Slidre"/>
    <s v="2"/>
    <s v="Kvinner"/>
    <x v="1"/>
    <x v="1"/>
    <x v="1"/>
    <x v="39"/>
  </r>
  <r>
    <x v="4"/>
    <s v="05"/>
    <x v="4"/>
    <x v="87"/>
    <s v="0544"/>
    <s v="Øystre Slidre"/>
    <s v="2"/>
    <s v="Kvinner"/>
    <x v="2"/>
    <x v="2"/>
    <x v="1"/>
    <x v="23"/>
  </r>
  <r>
    <x v="4"/>
    <s v="05"/>
    <x v="4"/>
    <x v="87"/>
    <s v="0544"/>
    <s v="Øystre Slidre"/>
    <s v="2"/>
    <s v="Kvinner"/>
    <x v="3"/>
    <x v="3"/>
    <x v="1"/>
    <x v="20"/>
  </r>
  <r>
    <x v="4"/>
    <s v="05"/>
    <x v="4"/>
    <x v="87"/>
    <s v="0544"/>
    <s v="Øystre Slidre"/>
    <s v="2"/>
    <s v="Kvinner"/>
    <x v="4"/>
    <x v="4"/>
    <x v="1"/>
    <x v="36"/>
  </r>
  <r>
    <x v="4"/>
    <s v="05"/>
    <x v="4"/>
    <x v="87"/>
    <s v="0544"/>
    <s v="Øystre Slidre"/>
    <s v="2"/>
    <s v="Kvinner"/>
    <x v="5"/>
    <x v="5"/>
    <x v="1"/>
    <x v="0"/>
  </r>
  <r>
    <x v="4"/>
    <s v="05"/>
    <x v="4"/>
    <x v="87"/>
    <s v="0544"/>
    <s v="Øystre Slidre"/>
    <s v="1"/>
    <s v="Menn"/>
    <x v="0"/>
    <x v="0"/>
    <x v="1"/>
    <x v="23"/>
  </r>
  <r>
    <x v="4"/>
    <s v="05"/>
    <x v="4"/>
    <x v="87"/>
    <s v="0544"/>
    <s v="Øystre Slidre"/>
    <s v="1"/>
    <s v="Menn"/>
    <x v="1"/>
    <x v="1"/>
    <x v="1"/>
    <x v="23"/>
  </r>
  <r>
    <x v="4"/>
    <s v="05"/>
    <x v="4"/>
    <x v="87"/>
    <s v="0544"/>
    <s v="Øystre Slidre"/>
    <s v="1"/>
    <s v="Menn"/>
    <x v="2"/>
    <x v="2"/>
    <x v="1"/>
    <x v="21"/>
  </r>
  <r>
    <x v="4"/>
    <s v="05"/>
    <x v="4"/>
    <x v="87"/>
    <s v="0544"/>
    <s v="Øystre Slidre"/>
    <s v="1"/>
    <s v="Menn"/>
    <x v="3"/>
    <x v="3"/>
    <x v="1"/>
    <x v="8"/>
  </r>
  <r>
    <x v="4"/>
    <s v="05"/>
    <x v="4"/>
    <x v="87"/>
    <s v="0544"/>
    <s v="Øystre Slidre"/>
    <s v="1"/>
    <s v="Menn"/>
    <x v="4"/>
    <x v="4"/>
    <x v="1"/>
    <x v="38"/>
  </r>
  <r>
    <x v="4"/>
    <s v="05"/>
    <x v="4"/>
    <x v="87"/>
    <s v="0544"/>
    <s v="Øystre Slidre"/>
    <s v="1"/>
    <s v="Menn"/>
    <x v="5"/>
    <x v="5"/>
    <x v="1"/>
    <x v="2"/>
  </r>
  <r>
    <x v="4"/>
    <s v="05"/>
    <x v="4"/>
    <x v="87"/>
    <s v="0544"/>
    <s v="Øystre Slidre"/>
    <s v="2"/>
    <s v="Kvinner"/>
    <x v="0"/>
    <x v="0"/>
    <x v="2"/>
    <x v="23"/>
  </r>
  <r>
    <x v="4"/>
    <s v="05"/>
    <x v="4"/>
    <x v="87"/>
    <s v="0544"/>
    <s v="Øystre Slidre"/>
    <s v="2"/>
    <s v="Kvinner"/>
    <x v="1"/>
    <x v="1"/>
    <x v="2"/>
    <x v="23"/>
  </r>
  <r>
    <x v="4"/>
    <s v="05"/>
    <x v="4"/>
    <x v="87"/>
    <s v="0544"/>
    <s v="Øystre Slidre"/>
    <s v="2"/>
    <s v="Kvinner"/>
    <x v="2"/>
    <x v="2"/>
    <x v="2"/>
    <x v="1"/>
  </r>
  <r>
    <x v="4"/>
    <s v="05"/>
    <x v="4"/>
    <x v="87"/>
    <s v="0544"/>
    <s v="Øystre Slidre"/>
    <s v="2"/>
    <s v="Kvinner"/>
    <x v="3"/>
    <x v="3"/>
    <x v="2"/>
    <x v="2"/>
  </r>
  <r>
    <x v="4"/>
    <s v="05"/>
    <x v="4"/>
    <x v="87"/>
    <s v="0544"/>
    <s v="Øystre Slidre"/>
    <s v="2"/>
    <s v="Kvinner"/>
    <x v="4"/>
    <x v="4"/>
    <x v="2"/>
    <x v="6"/>
  </r>
  <r>
    <x v="4"/>
    <s v="05"/>
    <x v="4"/>
    <x v="87"/>
    <s v="0544"/>
    <s v="Øystre Slidre"/>
    <s v="2"/>
    <s v="Kvinner"/>
    <x v="5"/>
    <x v="5"/>
    <x v="2"/>
    <x v="19"/>
  </r>
  <r>
    <x v="4"/>
    <s v="05"/>
    <x v="4"/>
    <x v="87"/>
    <s v="0544"/>
    <s v="Øystre Slidre"/>
    <s v="1"/>
    <s v="Menn"/>
    <x v="0"/>
    <x v="0"/>
    <x v="2"/>
    <x v="19"/>
  </r>
  <r>
    <x v="4"/>
    <s v="05"/>
    <x v="4"/>
    <x v="87"/>
    <s v="0544"/>
    <s v="Øystre Slidre"/>
    <s v="1"/>
    <s v="Menn"/>
    <x v="1"/>
    <x v="1"/>
    <x v="2"/>
    <x v="0"/>
  </r>
  <r>
    <x v="4"/>
    <s v="05"/>
    <x v="4"/>
    <x v="87"/>
    <s v="0544"/>
    <s v="Øystre Slidre"/>
    <s v="1"/>
    <s v="Menn"/>
    <x v="2"/>
    <x v="2"/>
    <x v="2"/>
    <x v="13"/>
  </r>
  <r>
    <x v="4"/>
    <s v="05"/>
    <x v="4"/>
    <x v="87"/>
    <s v="0544"/>
    <s v="Øystre Slidre"/>
    <s v="1"/>
    <s v="Menn"/>
    <x v="3"/>
    <x v="3"/>
    <x v="2"/>
    <x v="8"/>
  </r>
  <r>
    <x v="4"/>
    <s v="05"/>
    <x v="4"/>
    <x v="87"/>
    <s v="0544"/>
    <s v="Øystre Slidre"/>
    <s v="1"/>
    <s v="Menn"/>
    <x v="4"/>
    <x v="4"/>
    <x v="2"/>
    <x v="28"/>
  </r>
  <r>
    <x v="4"/>
    <s v="05"/>
    <x v="4"/>
    <x v="87"/>
    <s v="0544"/>
    <s v="Øystre Slidre"/>
    <s v="1"/>
    <s v="Menn"/>
    <x v="5"/>
    <x v="5"/>
    <x v="2"/>
    <x v="13"/>
  </r>
  <r>
    <x v="4"/>
    <s v="05"/>
    <x v="4"/>
    <x v="87"/>
    <s v="0544"/>
    <s v="Øystre Slidre"/>
    <s v="2"/>
    <s v="Kvinner"/>
    <x v="0"/>
    <x v="0"/>
    <x v="3"/>
    <x v="23"/>
  </r>
  <r>
    <x v="4"/>
    <s v="05"/>
    <x v="4"/>
    <x v="87"/>
    <s v="0544"/>
    <s v="Øystre Slidre"/>
    <s v="2"/>
    <s v="Kvinner"/>
    <x v="1"/>
    <x v="1"/>
    <x v="3"/>
    <x v="1"/>
  </r>
  <r>
    <x v="4"/>
    <s v="05"/>
    <x v="4"/>
    <x v="87"/>
    <s v="0544"/>
    <s v="Øystre Slidre"/>
    <s v="2"/>
    <s v="Kvinner"/>
    <x v="2"/>
    <x v="2"/>
    <x v="3"/>
    <x v="1"/>
  </r>
  <r>
    <x v="4"/>
    <s v="05"/>
    <x v="4"/>
    <x v="87"/>
    <s v="0544"/>
    <s v="Øystre Slidre"/>
    <s v="2"/>
    <s v="Kvinner"/>
    <x v="3"/>
    <x v="3"/>
    <x v="3"/>
    <x v="2"/>
  </r>
  <r>
    <x v="4"/>
    <s v="05"/>
    <x v="4"/>
    <x v="87"/>
    <s v="0544"/>
    <s v="Øystre Slidre"/>
    <s v="2"/>
    <s v="Kvinner"/>
    <x v="4"/>
    <x v="4"/>
    <x v="3"/>
    <x v="21"/>
  </r>
  <r>
    <x v="4"/>
    <s v="05"/>
    <x v="4"/>
    <x v="87"/>
    <s v="0544"/>
    <s v="Øystre Slidre"/>
    <s v="2"/>
    <s v="Kvinner"/>
    <x v="5"/>
    <x v="5"/>
    <x v="3"/>
    <x v="19"/>
  </r>
  <r>
    <x v="4"/>
    <s v="05"/>
    <x v="4"/>
    <x v="87"/>
    <s v="0544"/>
    <s v="Øystre Slidre"/>
    <s v="1"/>
    <s v="Menn"/>
    <x v="0"/>
    <x v="0"/>
    <x v="3"/>
    <x v="1"/>
  </r>
  <r>
    <x v="4"/>
    <s v="05"/>
    <x v="4"/>
    <x v="87"/>
    <s v="0544"/>
    <s v="Øystre Slidre"/>
    <s v="1"/>
    <s v="Menn"/>
    <x v="1"/>
    <x v="1"/>
    <x v="3"/>
    <x v="1"/>
  </r>
  <r>
    <x v="4"/>
    <s v="05"/>
    <x v="4"/>
    <x v="87"/>
    <s v="0544"/>
    <s v="Øystre Slidre"/>
    <s v="1"/>
    <s v="Menn"/>
    <x v="2"/>
    <x v="2"/>
    <x v="3"/>
    <x v="36"/>
  </r>
  <r>
    <x v="4"/>
    <s v="05"/>
    <x v="4"/>
    <x v="87"/>
    <s v="0544"/>
    <s v="Øystre Slidre"/>
    <s v="1"/>
    <s v="Menn"/>
    <x v="3"/>
    <x v="3"/>
    <x v="3"/>
    <x v="35"/>
  </r>
  <r>
    <x v="4"/>
    <s v="05"/>
    <x v="4"/>
    <x v="87"/>
    <s v="0544"/>
    <s v="Øystre Slidre"/>
    <s v="1"/>
    <s v="Menn"/>
    <x v="4"/>
    <x v="4"/>
    <x v="3"/>
    <x v="51"/>
  </r>
  <r>
    <x v="4"/>
    <s v="05"/>
    <x v="4"/>
    <x v="87"/>
    <s v="0544"/>
    <s v="Øystre Slidre"/>
    <s v="1"/>
    <s v="Menn"/>
    <x v="5"/>
    <x v="5"/>
    <x v="3"/>
    <x v="2"/>
  </r>
  <r>
    <x v="4"/>
    <s v="05"/>
    <x v="4"/>
    <x v="87"/>
    <s v="0544"/>
    <s v="Øystre Slidre"/>
    <s v="2"/>
    <s v="Kvinner"/>
    <x v="0"/>
    <x v="0"/>
    <x v="4"/>
    <x v="39"/>
  </r>
  <r>
    <x v="4"/>
    <s v="05"/>
    <x v="4"/>
    <x v="87"/>
    <s v="0544"/>
    <s v="Øystre Slidre"/>
    <s v="2"/>
    <s v="Kvinner"/>
    <x v="1"/>
    <x v="1"/>
    <x v="4"/>
    <x v="23"/>
  </r>
  <r>
    <x v="4"/>
    <s v="05"/>
    <x v="4"/>
    <x v="87"/>
    <s v="0544"/>
    <s v="Øystre Slidre"/>
    <s v="2"/>
    <s v="Kvinner"/>
    <x v="2"/>
    <x v="2"/>
    <x v="4"/>
    <x v="0"/>
  </r>
  <r>
    <x v="4"/>
    <s v="05"/>
    <x v="4"/>
    <x v="87"/>
    <s v="0544"/>
    <s v="Øystre Slidre"/>
    <s v="2"/>
    <s v="Kvinner"/>
    <x v="3"/>
    <x v="3"/>
    <x v="4"/>
    <x v="12"/>
  </r>
  <r>
    <x v="4"/>
    <s v="05"/>
    <x v="4"/>
    <x v="87"/>
    <s v="0544"/>
    <s v="Øystre Slidre"/>
    <s v="2"/>
    <s v="Kvinner"/>
    <x v="4"/>
    <x v="4"/>
    <x v="4"/>
    <x v="6"/>
  </r>
  <r>
    <x v="4"/>
    <s v="05"/>
    <x v="4"/>
    <x v="87"/>
    <s v="0544"/>
    <s v="Øystre Slidre"/>
    <s v="2"/>
    <s v="Kvinner"/>
    <x v="5"/>
    <x v="5"/>
    <x v="4"/>
    <x v="0"/>
  </r>
  <r>
    <x v="4"/>
    <s v="05"/>
    <x v="4"/>
    <x v="87"/>
    <s v="0544"/>
    <s v="Øystre Slidre"/>
    <s v="1"/>
    <s v="Menn"/>
    <x v="0"/>
    <x v="0"/>
    <x v="4"/>
    <x v="39"/>
  </r>
  <r>
    <x v="4"/>
    <s v="05"/>
    <x v="4"/>
    <x v="87"/>
    <s v="0544"/>
    <s v="Øystre Slidre"/>
    <s v="1"/>
    <s v="Menn"/>
    <x v="1"/>
    <x v="1"/>
    <x v="4"/>
    <x v="1"/>
  </r>
  <r>
    <x v="4"/>
    <s v="05"/>
    <x v="4"/>
    <x v="87"/>
    <s v="0544"/>
    <s v="Øystre Slidre"/>
    <s v="1"/>
    <s v="Menn"/>
    <x v="2"/>
    <x v="2"/>
    <x v="4"/>
    <x v="13"/>
  </r>
  <r>
    <x v="4"/>
    <s v="05"/>
    <x v="4"/>
    <x v="87"/>
    <s v="0544"/>
    <s v="Øystre Slidre"/>
    <s v="1"/>
    <s v="Menn"/>
    <x v="3"/>
    <x v="3"/>
    <x v="4"/>
    <x v="27"/>
  </r>
  <r>
    <x v="4"/>
    <s v="05"/>
    <x v="4"/>
    <x v="87"/>
    <s v="0544"/>
    <s v="Øystre Slidre"/>
    <s v="1"/>
    <s v="Menn"/>
    <x v="4"/>
    <x v="4"/>
    <x v="4"/>
    <x v="56"/>
  </r>
  <r>
    <x v="4"/>
    <s v="05"/>
    <x v="4"/>
    <x v="87"/>
    <s v="0544"/>
    <s v="Øystre Slidre"/>
    <s v="1"/>
    <s v="Menn"/>
    <x v="5"/>
    <x v="5"/>
    <x v="4"/>
    <x v="24"/>
  </r>
  <r>
    <x v="4"/>
    <s v="05"/>
    <x v="4"/>
    <x v="87"/>
    <s v="0544"/>
    <s v="Øystre Slidre"/>
    <s v="2"/>
    <s v="Kvinner"/>
    <x v="0"/>
    <x v="0"/>
    <x v="5"/>
    <x v="23"/>
  </r>
  <r>
    <x v="4"/>
    <s v="05"/>
    <x v="4"/>
    <x v="87"/>
    <s v="0544"/>
    <s v="Øystre Slidre"/>
    <s v="2"/>
    <s v="Kvinner"/>
    <x v="1"/>
    <x v="1"/>
    <x v="5"/>
    <x v="23"/>
  </r>
  <r>
    <x v="4"/>
    <s v="05"/>
    <x v="4"/>
    <x v="87"/>
    <s v="0544"/>
    <s v="Øystre Slidre"/>
    <s v="2"/>
    <s v="Kvinner"/>
    <x v="2"/>
    <x v="2"/>
    <x v="5"/>
    <x v="23"/>
  </r>
  <r>
    <x v="4"/>
    <s v="05"/>
    <x v="4"/>
    <x v="87"/>
    <s v="0544"/>
    <s v="Øystre Slidre"/>
    <s v="2"/>
    <s v="Kvinner"/>
    <x v="3"/>
    <x v="3"/>
    <x v="5"/>
    <x v="19"/>
  </r>
  <r>
    <x v="4"/>
    <s v="05"/>
    <x v="4"/>
    <x v="87"/>
    <s v="0544"/>
    <s v="Øystre Slidre"/>
    <s v="2"/>
    <s v="Kvinner"/>
    <x v="4"/>
    <x v="4"/>
    <x v="5"/>
    <x v="6"/>
  </r>
  <r>
    <x v="4"/>
    <s v="05"/>
    <x v="4"/>
    <x v="87"/>
    <s v="0544"/>
    <s v="Øystre Slidre"/>
    <s v="2"/>
    <s v="Kvinner"/>
    <x v="5"/>
    <x v="5"/>
    <x v="5"/>
    <x v="0"/>
  </r>
  <r>
    <x v="4"/>
    <s v="05"/>
    <x v="4"/>
    <x v="87"/>
    <s v="0544"/>
    <s v="Øystre Slidre"/>
    <s v="1"/>
    <s v="Menn"/>
    <x v="0"/>
    <x v="0"/>
    <x v="5"/>
    <x v="39"/>
  </r>
  <r>
    <x v="4"/>
    <s v="05"/>
    <x v="4"/>
    <x v="87"/>
    <s v="0544"/>
    <s v="Øystre Slidre"/>
    <s v="1"/>
    <s v="Menn"/>
    <x v="1"/>
    <x v="1"/>
    <x v="5"/>
    <x v="1"/>
  </r>
  <r>
    <x v="4"/>
    <s v="05"/>
    <x v="4"/>
    <x v="87"/>
    <s v="0544"/>
    <s v="Øystre Slidre"/>
    <s v="1"/>
    <s v="Menn"/>
    <x v="2"/>
    <x v="2"/>
    <x v="5"/>
    <x v="36"/>
  </r>
  <r>
    <x v="4"/>
    <s v="05"/>
    <x v="4"/>
    <x v="87"/>
    <s v="0544"/>
    <s v="Øystre Slidre"/>
    <s v="1"/>
    <s v="Menn"/>
    <x v="3"/>
    <x v="3"/>
    <x v="5"/>
    <x v="16"/>
  </r>
  <r>
    <x v="4"/>
    <s v="05"/>
    <x v="4"/>
    <x v="87"/>
    <s v="0544"/>
    <s v="Øystre Slidre"/>
    <s v="1"/>
    <s v="Menn"/>
    <x v="4"/>
    <x v="4"/>
    <x v="5"/>
    <x v="56"/>
  </r>
  <r>
    <x v="4"/>
    <s v="05"/>
    <x v="4"/>
    <x v="87"/>
    <s v="0544"/>
    <s v="Øystre Slidre"/>
    <s v="1"/>
    <s v="Menn"/>
    <x v="5"/>
    <x v="5"/>
    <x v="5"/>
    <x v="24"/>
  </r>
  <r>
    <x v="4"/>
    <s v="05"/>
    <x v="4"/>
    <x v="87"/>
    <s v="0544"/>
    <s v="Øystre Slidre"/>
    <s v="2"/>
    <s v="Kvinner"/>
    <x v="0"/>
    <x v="0"/>
    <x v="6"/>
    <x v="39"/>
  </r>
  <r>
    <x v="4"/>
    <s v="05"/>
    <x v="4"/>
    <x v="87"/>
    <s v="0544"/>
    <s v="Øystre Slidre"/>
    <s v="2"/>
    <s v="Kvinner"/>
    <x v="1"/>
    <x v="1"/>
    <x v="6"/>
    <x v="23"/>
  </r>
  <r>
    <x v="4"/>
    <s v="05"/>
    <x v="4"/>
    <x v="87"/>
    <s v="0544"/>
    <s v="Øystre Slidre"/>
    <s v="2"/>
    <s v="Kvinner"/>
    <x v="2"/>
    <x v="2"/>
    <x v="6"/>
    <x v="23"/>
  </r>
  <r>
    <x v="4"/>
    <s v="05"/>
    <x v="4"/>
    <x v="87"/>
    <s v="0544"/>
    <s v="Øystre Slidre"/>
    <s v="2"/>
    <s v="Kvinner"/>
    <x v="3"/>
    <x v="3"/>
    <x v="6"/>
    <x v="12"/>
  </r>
  <r>
    <x v="4"/>
    <s v="05"/>
    <x v="4"/>
    <x v="87"/>
    <s v="0544"/>
    <s v="Øystre Slidre"/>
    <s v="2"/>
    <s v="Kvinner"/>
    <x v="4"/>
    <x v="4"/>
    <x v="6"/>
    <x v="5"/>
  </r>
  <r>
    <x v="4"/>
    <s v="05"/>
    <x v="4"/>
    <x v="87"/>
    <s v="0544"/>
    <s v="Øystre Slidre"/>
    <s v="2"/>
    <s v="Kvinner"/>
    <x v="5"/>
    <x v="5"/>
    <x v="6"/>
    <x v="19"/>
  </r>
  <r>
    <x v="4"/>
    <s v="05"/>
    <x v="4"/>
    <x v="87"/>
    <s v="0544"/>
    <s v="Øystre Slidre"/>
    <s v="1"/>
    <s v="Menn"/>
    <x v="0"/>
    <x v="0"/>
    <x v="6"/>
    <x v="1"/>
  </r>
  <r>
    <x v="4"/>
    <s v="05"/>
    <x v="4"/>
    <x v="87"/>
    <s v="0544"/>
    <s v="Øystre Slidre"/>
    <s v="1"/>
    <s v="Menn"/>
    <x v="1"/>
    <x v="1"/>
    <x v="6"/>
    <x v="39"/>
  </r>
  <r>
    <x v="4"/>
    <s v="05"/>
    <x v="4"/>
    <x v="87"/>
    <s v="0544"/>
    <s v="Øystre Slidre"/>
    <s v="1"/>
    <s v="Menn"/>
    <x v="2"/>
    <x v="2"/>
    <x v="6"/>
    <x v="2"/>
  </r>
  <r>
    <x v="4"/>
    <s v="05"/>
    <x v="4"/>
    <x v="87"/>
    <s v="0544"/>
    <s v="Øystre Slidre"/>
    <s v="1"/>
    <s v="Menn"/>
    <x v="3"/>
    <x v="3"/>
    <x v="6"/>
    <x v="41"/>
  </r>
  <r>
    <x v="4"/>
    <s v="05"/>
    <x v="4"/>
    <x v="87"/>
    <s v="0544"/>
    <s v="Øystre Slidre"/>
    <s v="1"/>
    <s v="Menn"/>
    <x v="4"/>
    <x v="4"/>
    <x v="6"/>
    <x v="11"/>
  </r>
  <r>
    <x v="4"/>
    <s v="05"/>
    <x v="4"/>
    <x v="87"/>
    <s v="0544"/>
    <s v="Øystre Slidre"/>
    <s v="1"/>
    <s v="Menn"/>
    <x v="5"/>
    <x v="5"/>
    <x v="6"/>
    <x v="14"/>
  </r>
  <r>
    <x v="4"/>
    <s v="05"/>
    <x v="4"/>
    <x v="87"/>
    <s v="0544"/>
    <s v="Øystre Slidre"/>
    <s v="2"/>
    <s v="Kvinner"/>
    <x v="0"/>
    <x v="0"/>
    <x v="7"/>
    <x v="23"/>
  </r>
  <r>
    <x v="4"/>
    <s v="05"/>
    <x v="4"/>
    <x v="87"/>
    <s v="0544"/>
    <s v="Øystre Slidre"/>
    <s v="2"/>
    <s v="Kvinner"/>
    <x v="1"/>
    <x v="1"/>
    <x v="7"/>
    <x v="0"/>
  </r>
  <r>
    <x v="4"/>
    <s v="05"/>
    <x v="4"/>
    <x v="87"/>
    <s v="0544"/>
    <s v="Øystre Slidre"/>
    <s v="2"/>
    <s v="Kvinner"/>
    <x v="2"/>
    <x v="2"/>
    <x v="7"/>
    <x v="1"/>
  </r>
  <r>
    <x v="4"/>
    <s v="05"/>
    <x v="4"/>
    <x v="87"/>
    <s v="0544"/>
    <s v="Øystre Slidre"/>
    <s v="2"/>
    <s v="Kvinner"/>
    <x v="3"/>
    <x v="3"/>
    <x v="7"/>
    <x v="1"/>
  </r>
  <r>
    <x v="4"/>
    <s v="05"/>
    <x v="4"/>
    <x v="87"/>
    <s v="0544"/>
    <s v="Øystre Slidre"/>
    <s v="2"/>
    <s v="Kvinner"/>
    <x v="4"/>
    <x v="4"/>
    <x v="7"/>
    <x v="13"/>
  </r>
  <r>
    <x v="4"/>
    <s v="05"/>
    <x v="4"/>
    <x v="87"/>
    <s v="0544"/>
    <s v="Øystre Slidre"/>
    <s v="2"/>
    <s v="Kvinner"/>
    <x v="5"/>
    <x v="5"/>
    <x v="7"/>
    <x v="23"/>
  </r>
  <r>
    <x v="4"/>
    <s v="05"/>
    <x v="4"/>
    <x v="87"/>
    <s v="0544"/>
    <s v="Øystre Slidre"/>
    <s v="1"/>
    <s v="Menn"/>
    <x v="0"/>
    <x v="0"/>
    <x v="7"/>
    <x v="1"/>
  </r>
  <r>
    <x v="4"/>
    <s v="05"/>
    <x v="4"/>
    <x v="87"/>
    <s v="0544"/>
    <s v="Øystre Slidre"/>
    <s v="1"/>
    <s v="Menn"/>
    <x v="1"/>
    <x v="1"/>
    <x v="7"/>
    <x v="39"/>
  </r>
  <r>
    <x v="4"/>
    <s v="05"/>
    <x v="4"/>
    <x v="87"/>
    <s v="0544"/>
    <s v="Øystre Slidre"/>
    <s v="1"/>
    <s v="Menn"/>
    <x v="2"/>
    <x v="2"/>
    <x v="7"/>
    <x v="4"/>
  </r>
  <r>
    <x v="4"/>
    <s v="05"/>
    <x v="4"/>
    <x v="87"/>
    <s v="0544"/>
    <s v="Øystre Slidre"/>
    <s v="1"/>
    <s v="Menn"/>
    <x v="3"/>
    <x v="3"/>
    <x v="7"/>
    <x v="45"/>
  </r>
  <r>
    <x v="4"/>
    <s v="05"/>
    <x v="4"/>
    <x v="87"/>
    <s v="0544"/>
    <s v="Øystre Slidre"/>
    <s v="1"/>
    <s v="Menn"/>
    <x v="4"/>
    <x v="4"/>
    <x v="7"/>
    <x v="3"/>
  </r>
  <r>
    <x v="4"/>
    <s v="05"/>
    <x v="4"/>
    <x v="87"/>
    <s v="0544"/>
    <s v="Øystre Slidre"/>
    <s v="1"/>
    <s v="Menn"/>
    <x v="5"/>
    <x v="5"/>
    <x v="7"/>
    <x v="20"/>
  </r>
  <r>
    <x v="4"/>
    <s v="05"/>
    <x v="4"/>
    <x v="88"/>
    <s v="0545"/>
    <s v="Vang"/>
    <s v="2"/>
    <s v="Kvinner"/>
    <x v="0"/>
    <x v="0"/>
    <x v="0"/>
    <x v="19"/>
  </r>
  <r>
    <x v="4"/>
    <s v="05"/>
    <x v="4"/>
    <x v="88"/>
    <s v="0545"/>
    <s v="Vang"/>
    <s v="2"/>
    <s v="Kvinner"/>
    <x v="1"/>
    <x v="1"/>
    <x v="0"/>
    <x v="1"/>
  </r>
  <r>
    <x v="4"/>
    <s v="05"/>
    <x v="4"/>
    <x v="88"/>
    <s v="0545"/>
    <s v="Vang"/>
    <s v="2"/>
    <s v="Kvinner"/>
    <x v="2"/>
    <x v="2"/>
    <x v="0"/>
    <x v="39"/>
  </r>
  <r>
    <x v="4"/>
    <s v="05"/>
    <x v="4"/>
    <x v="88"/>
    <s v="0545"/>
    <s v="Vang"/>
    <s v="2"/>
    <s v="Kvinner"/>
    <x v="3"/>
    <x v="3"/>
    <x v="0"/>
    <x v="15"/>
  </r>
  <r>
    <x v="4"/>
    <s v="05"/>
    <x v="4"/>
    <x v="88"/>
    <s v="0545"/>
    <s v="Vang"/>
    <s v="2"/>
    <s v="Kvinner"/>
    <x v="4"/>
    <x v="4"/>
    <x v="0"/>
    <x v="20"/>
  </r>
  <r>
    <x v="4"/>
    <s v="05"/>
    <x v="4"/>
    <x v="88"/>
    <s v="0545"/>
    <s v="Vang"/>
    <s v="2"/>
    <s v="Kvinner"/>
    <x v="5"/>
    <x v="5"/>
    <x v="0"/>
    <x v="12"/>
  </r>
  <r>
    <x v="4"/>
    <s v="05"/>
    <x v="4"/>
    <x v="88"/>
    <s v="0545"/>
    <s v="Vang"/>
    <s v="1"/>
    <s v="Menn"/>
    <x v="0"/>
    <x v="0"/>
    <x v="0"/>
    <x v="7"/>
  </r>
  <r>
    <x v="4"/>
    <s v="05"/>
    <x v="4"/>
    <x v="88"/>
    <s v="0545"/>
    <s v="Vang"/>
    <s v="1"/>
    <s v="Menn"/>
    <x v="1"/>
    <x v="1"/>
    <x v="0"/>
    <x v="1"/>
  </r>
  <r>
    <x v="4"/>
    <s v="05"/>
    <x v="4"/>
    <x v="88"/>
    <s v="0545"/>
    <s v="Vang"/>
    <s v="1"/>
    <s v="Menn"/>
    <x v="2"/>
    <x v="2"/>
    <x v="0"/>
    <x v="14"/>
  </r>
  <r>
    <x v="4"/>
    <s v="05"/>
    <x v="4"/>
    <x v="88"/>
    <s v="0545"/>
    <s v="Vang"/>
    <s v="1"/>
    <s v="Menn"/>
    <x v="3"/>
    <x v="3"/>
    <x v="0"/>
    <x v="28"/>
  </r>
  <r>
    <x v="4"/>
    <s v="05"/>
    <x v="4"/>
    <x v="88"/>
    <s v="0545"/>
    <s v="Vang"/>
    <s v="1"/>
    <s v="Menn"/>
    <x v="4"/>
    <x v="4"/>
    <x v="0"/>
    <x v="31"/>
  </r>
  <r>
    <x v="4"/>
    <s v="05"/>
    <x v="4"/>
    <x v="88"/>
    <s v="0545"/>
    <s v="Vang"/>
    <s v="1"/>
    <s v="Menn"/>
    <x v="5"/>
    <x v="5"/>
    <x v="0"/>
    <x v="15"/>
  </r>
  <r>
    <x v="4"/>
    <s v="05"/>
    <x v="4"/>
    <x v="88"/>
    <s v="0545"/>
    <s v="Vang"/>
    <s v="2"/>
    <s v="Kvinner"/>
    <x v="0"/>
    <x v="0"/>
    <x v="1"/>
    <x v="23"/>
  </r>
  <r>
    <x v="4"/>
    <s v="05"/>
    <x v="4"/>
    <x v="88"/>
    <s v="0545"/>
    <s v="Vang"/>
    <s v="2"/>
    <s v="Kvinner"/>
    <x v="1"/>
    <x v="1"/>
    <x v="1"/>
    <x v="23"/>
  </r>
  <r>
    <x v="4"/>
    <s v="05"/>
    <x v="4"/>
    <x v="88"/>
    <s v="0545"/>
    <s v="Vang"/>
    <s v="2"/>
    <s v="Kvinner"/>
    <x v="2"/>
    <x v="2"/>
    <x v="1"/>
    <x v="23"/>
  </r>
  <r>
    <x v="4"/>
    <s v="05"/>
    <x v="4"/>
    <x v="88"/>
    <s v="0545"/>
    <s v="Vang"/>
    <s v="2"/>
    <s v="Kvinner"/>
    <x v="3"/>
    <x v="3"/>
    <x v="1"/>
    <x v="21"/>
  </r>
  <r>
    <x v="4"/>
    <s v="05"/>
    <x v="4"/>
    <x v="88"/>
    <s v="0545"/>
    <s v="Vang"/>
    <s v="2"/>
    <s v="Kvinner"/>
    <x v="4"/>
    <x v="4"/>
    <x v="1"/>
    <x v="4"/>
  </r>
  <r>
    <x v="4"/>
    <s v="05"/>
    <x v="4"/>
    <x v="88"/>
    <s v="0545"/>
    <s v="Vang"/>
    <s v="2"/>
    <s v="Kvinner"/>
    <x v="5"/>
    <x v="5"/>
    <x v="1"/>
    <x v="7"/>
  </r>
  <r>
    <x v="4"/>
    <s v="05"/>
    <x v="4"/>
    <x v="88"/>
    <s v="0545"/>
    <s v="Vang"/>
    <s v="1"/>
    <s v="Menn"/>
    <x v="0"/>
    <x v="0"/>
    <x v="1"/>
    <x v="13"/>
  </r>
  <r>
    <x v="4"/>
    <s v="05"/>
    <x v="4"/>
    <x v="88"/>
    <s v="0545"/>
    <s v="Vang"/>
    <s v="1"/>
    <s v="Menn"/>
    <x v="1"/>
    <x v="1"/>
    <x v="1"/>
    <x v="0"/>
  </r>
  <r>
    <x v="4"/>
    <s v="05"/>
    <x v="4"/>
    <x v="88"/>
    <s v="0545"/>
    <s v="Vang"/>
    <s v="1"/>
    <s v="Menn"/>
    <x v="2"/>
    <x v="2"/>
    <x v="1"/>
    <x v="36"/>
  </r>
  <r>
    <x v="4"/>
    <s v="05"/>
    <x v="4"/>
    <x v="88"/>
    <s v="0545"/>
    <s v="Vang"/>
    <s v="1"/>
    <s v="Menn"/>
    <x v="3"/>
    <x v="3"/>
    <x v="1"/>
    <x v="16"/>
  </r>
  <r>
    <x v="4"/>
    <s v="05"/>
    <x v="4"/>
    <x v="88"/>
    <s v="0545"/>
    <s v="Vang"/>
    <s v="1"/>
    <s v="Menn"/>
    <x v="4"/>
    <x v="4"/>
    <x v="1"/>
    <x v="50"/>
  </r>
  <r>
    <x v="4"/>
    <s v="05"/>
    <x v="4"/>
    <x v="88"/>
    <s v="0545"/>
    <s v="Vang"/>
    <s v="1"/>
    <s v="Menn"/>
    <x v="5"/>
    <x v="5"/>
    <x v="1"/>
    <x v="14"/>
  </r>
  <r>
    <x v="4"/>
    <s v="05"/>
    <x v="4"/>
    <x v="88"/>
    <s v="0545"/>
    <s v="Vang"/>
    <s v="2"/>
    <s v="Kvinner"/>
    <x v="0"/>
    <x v="0"/>
    <x v="2"/>
    <x v="23"/>
  </r>
  <r>
    <x v="4"/>
    <s v="05"/>
    <x v="4"/>
    <x v="88"/>
    <s v="0545"/>
    <s v="Vang"/>
    <s v="2"/>
    <s v="Kvinner"/>
    <x v="1"/>
    <x v="1"/>
    <x v="2"/>
    <x v="1"/>
  </r>
  <r>
    <x v="4"/>
    <s v="05"/>
    <x v="4"/>
    <x v="88"/>
    <s v="0545"/>
    <s v="Vang"/>
    <s v="2"/>
    <s v="Kvinner"/>
    <x v="2"/>
    <x v="2"/>
    <x v="2"/>
    <x v="19"/>
  </r>
  <r>
    <x v="4"/>
    <s v="05"/>
    <x v="4"/>
    <x v="88"/>
    <s v="0545"/>
    <s v="Vang"/>
    <s v="2"/>
    <s v="Kvinner"/>
    <x v="3"/>
    <x v="3"/>
    <x v="2"/>
    <x v="15"/>
  </r>
  <r>
    <x v="4"/>
    <s v="05"/>
    <x v="4"/>
    <x v="88"/>
    <s v="0545"/>
    <s v="Vang"/>
    <s v="2"/>
    <s v="Kvinner"/>
    <x v="4"/>
    <x v="4"/>
    <x v="2"/>
    <x v="2"/>
  </r>
  <r>
    <x v="4"/>
    <s v="05"/>
    <x v="4"/>
    <x v="88"/>
    <s v="0545"/>
    <s v="Vang"/>
    <s v="2"/>
    <s v="Kvinner"/>
    <x v="5"/>
    <x v="5"/>
    <x v="2"/>
    <x v="5"/>
  </r>
  <r>
    <x v="4"/>
    <s v="05"/>
    <x v="4"/>
    <x v="88"/>
    <s v="0545"/>
    <s v="Vang"/>
    <s v="1"/>
    <s v="Menn"/>
    <x v="0"/>
    <x v="0"/>
    <x v="2"/>
    <x v="7"/>
  </r>
  <r>
    <x v="4"/>
    <s v="05"/>
    <x v="4"/>
    <x v="88"/>
    <s v="0545"/>
    <s v="Vang"/>
    <s v="1"/>
    <s v="Menn"/>
    <x v="1"/>
    <x v="1"/>
    <x v="2"/>
    <x v="1"/>
  </r>
  <r>
    <x v="4"/>
    <s v="05"/>
    <x v="4"/>
    <x v="88"/>
    <s v="0545"/>
    <s v="Vang"/>
    <s v="1"/>
    <s v="Menn"/>
    <x v="2"/>
    <x v="2"/>
    <x v="2"/>
    <x v="2"/>
  </r>
  <r>
    <x v="4"/>
    <s v="05"/>
    <x v="4"/>
    <x v="88"/>
    <s v="0545"/>
    <s v="Vang"/>
    <s v="1"/>
    <s v="Menn"/>
    <x v="3"/>
    <x v="3"/>
    <x v="2"/>
    <x v="41"/>
  </r>
  <r>
    <x v="4"/>
    <s v="05"/>
    <x v="4"/>
    <x v="88"/>
    <s v="0545"/>
    <s v="Vang"/>
    <s v="1"/>
    <s v="Menn"/>
    <x v="4"/>
    <x v="4"/>
    <x v="2"/>
    <x v="50"/>
  </r>
  <r>
    <x v="4"/>
    <s v="05"/>
    <x v="4"/>
    <x v="88"/>
    <s v="0545"/>
    <s v="Vang"/>
    <s v="1"/>
    <s v="Menn"/>
    <x v="5"/>
    <x v="5"/>
    <x v="2"/>
    <x v="13"/>
  </r>
  <r>
    <x v="4"/>
    <s v="05"/>
    <x v="4"/>
    <x v="88"/>
    <s v="0545"/>
    <s v="Vang"/>
    <s v="2"/>
    <s v="Kvinner"/>
    <x v="0"/>
    <x v="0"/>
    <x v="3"/>
    <x v="0"/>
  </r>
  <r>
    <x v="4"/>
    <s v="05"/>
    <x v="4"/>
    <x v="88"/>
    <s v="0545"/>
    <s v="Vang"/>
    <s v="2"/>
    <s v="Kvinner"/>
    <x v="1"/>
    <x v="1"/>
    <x v="3"/>
    <x v="0"/>
  </r>
  <r>
    <x v="4"/>
    <s v="05"/>
    <x v="4"/>
    <x v="88"/>
    <s v="0545"/>
    <s v="Vang"/>
    <s v="2"/>
    <s v="Kvinner"/>
    <x v="2"/>
    <x v="2"/>
    <x v="3"/>
    <x v="1"/>
  </r>
  <r>
    <x v="4"/>
    <s v="05"/>
    <x v="4"/>
    <x v="88"/>
    <s v="0545"/>
    <s v="Vang"/>
    <s v="2"/>
    <s v="Kvinner"/>
    <x v="3"/>
    <x v="3"/>
    <x v="3"/>
    <x v="36"/>
  </r>
  <r>
    <x v="4"/>
    <s v="05"/>
    <x v="4"/>
    <x v="88"/>
    <s v="0545"/>
    <s v="Vang"/>
    <s v="2"/>
    <s v="Kvinner"/>
    <x v="4"/>
    <x v="4"/>
    <x v="3"/>
    <x v="21"/>
  </r>
  <r>
    <x v="4"/>
    <s v="05"/>
    <x v="4"/>
    <x v="88"/>
    <s v="0545"/>
    <s v="Vang"/>
    <s v="2"/>
    <s v="Kvinner"/>
    <x v="5"/>
    <x v="5"/>
    <x v="3"/>
    <x v="6"/>
  </r>
  <r>
    <x v="4"/>
    <s v="05"/>
    <x v="4"/>
    <x v="88"/>
    <s v="0545"/>
    <s v="Vang"/>
    <s v="1"/>
    <s v="Menn"/>
    <x v="0"/>
    <x v="0"/>
    <x v="3"/>
    <x v="5"/>
  </r>
  <r>
    <x v="4"/>
    <s v="05"/>
    <x v="4"/>
    <x v="88"/>
    <s v="0545"/>
    <s v="Vang"/>
    <s v="1"/>
    <s v="Menn"/>
    <x v="1"/>
    <x v="1"/>
    <x v="3"/>
    <x v="5"/>
  </r>
  <r>
    <x v="4"/>
    <s v="05"/>
    <x v="4"/>
    <x v="88"/>
    <s v="0545"/>
    <s v="Vang"/>
    <s v="1"/>
    <s v="Menn"/>
    <x v="2"/>
    <x v="2"/>
    <x v="3"/>
    <x v="2"/>
  </r>
  <r>
    <x v="4"/>
    <s v="05"/>
    <x v="4"/>
    <x v="88"/>
    <s v="0545"/>
    <s v="Vang"/>
    <s v="1"/>
    <s v="Menn"/>
    <x v="3"/>
    <x v="3"/>
    <x v="3"/>
    <x v="27"/>
  </r>
  <r>
    <x v="4"/>
    <s v="05"/>
    <x v="4"/>
    <x v="88"/>
    <s v="0545"/>
    <s v="Vang"/>
    <s v="1"/>
    <s v="Menn"/>
    <x v="4"/>
    <x v="4"/>
    <x v="3"/>
    <x v="8"/>
  </r>
  <r>
    <x v="4"/>
    <s v="05"/>
    <x v="4"/>
    <x v="88"/>
    <s v="0545"/>
    <s v="Vang"/>
    <s v="1"/>
    <s v="Menn"/>
    <x v="5"/>
    <x v="5"/>
    <x v="3"/>
    <x v="20"/>
  </r>
  <r>
    <x v="4"/>
    <s v="05"/>
    <x v="4"/>
    <x v="88"/>
    <s v="0545"/>
    <s v="Vang"/>
    <s v="2"/>
    <s v="Kvinner"/>
    <x v="0"/>
    <x v="0"/>
    <x v="4"/>
    <x v="39"/>
  </r>
  <r>
    <x v="4"/>
    <s v="05"/>
    <x v="4"/>
    <x v="88"/>
    <s v="0545"/>
    <s v="Vang"/>
    <s v="2"/>
    <s v="Kvinner"/>
    <x v="1"/>
    <x v="1"/>
    <x v="4"/>
    <x v="1"/>
  </r>
  <r>
    <x v="4"/>
    <s v="05"/>
    <x v="4"/>
    <x v="88"/>
    <s v="0545"/>
    <s v="Vang"/>
    <s v="2"/>
    <s v="Kvinner"/>
    <x v="2"/>
    <x v="2"/>
    <x v="4"/>
    <x v="1"/>
  </r>
  <r>
    <x v="4"/>
    <s v="05"/>
    <x v="4"/>
    <x v="88"/>
    <s v="0545"/>
    <s v="Vang"/>
    <s v="2"/>
    <s v="Kvinner"/>
    <x v="3"/>
    <x v="3"/>
    <x v="4"/>
    <x v="5"/>
  </r>
  <r>
    <x v="4"/>
    <s v="05"/>
    <x v="4"/>
    <x v="88"/>
    <s v="0545"/>
    <s v="Vang"/>
    <s v="2"/>
    <s v="Kvinner"/>
    <x v="4"/>
    <x v="4"/>
    <x v="4"/>
    <x v="13"/>
  </r>
  <r>
    <x v="4"/>
    <s v="05"/>
    <x v="4"/>
    <x v="88"/>
    <s v="0545"/>
    <s v="Vang"/>
    <s v="2"/>
    <s v="Kvinner"/>
    <x v="5"/>
    <x v="5"/>
    <x v="4"/>
    <x v="5"/>
  </r>
  <r>
    <x v="4"/>
    <s v="05"/>
    <x v="4"/>
    <x v="88"/>
    <s v="0545"/>
    <s v="Vang"/>
    <s v="1"/>
    <s v="Menn"/>
    <x v="0"/>
    <x v="0"/>
    <x v="4"/>
    <x v="12"/>
  </r>
  <r>
    <x v="4"/>
    <s v="05"/>
    <x v="4"/>
    <x v="88"/>
    <s v="0545"/>
    <s v="Vang"/>
    <s v="1"/>
    <s v="Menn"/>
    <x v="1"/>
    <x v="1"/>
    <x v="4"/>
    <x v="1"/>
  </r>
  <r>
    <x v="4"/>
    <s v="05"/>
    <x v="4"/>
    <x v="88"/>
    <s v="0545"/>
    <s v="Vang"/>
    <s v="1"/>
    <s v="Menn"/>
    <x v="2"/>
    <x v="2"/>
    <x v="4"/>
    <x v="2"/>
  </r>
  <r>
    <x v="4"/>
    <s v="05"/>
    <x v="4"/>
    <x v="88"/>
    <s v="0545"/>
    <s v="Vang"/>
    <s v="1"/>
    <s v="Menn"/>
    <x v="3"/>
    <x v="3"/>
    <x v="4"/>
    <x v="11"/>
  </r>
  <r>
    <x v="4"/>
    <s v="05"/>
    <x v="4"/>
    <x v="88"/>
    <s v="0545"/>
    <s v="Vang"/>
    <s v="1"/>
    <s v="Menn"/>
    <x v="4"/>
    <x v="4"/>
    <x v="4"/>
    <x v="63"/>
  </r>
  <r>
    <x v="4"/>
    <s v="05"/>
    <x v="4"/>
    <x v="88"/>
    <s v="0545"/>
    <s v="Vang"/>
    <s v="1"/>
    <s v="Menn"/>
    <x v="5"/>
    <x v="5"/>
    <x v="4"/>
    <x v="51"/>
  </r>
  <r>
    <x v="4"/>
    <s v="05"/>
    <x v="4"/>
    <x v="88"/>
    <s v="0545"/>
    <s v="Vang"/>
    <s v="2"/>
    <s v="Kvinner"/>
    <x v="0"/>
    <x v="0"/>
    <x v="5"/>
    <x v="23"/>
  </r>
  <r>
    <x v="4"/>
    <s v="05"/>
    <x v="4"/>
    <x v="88"/>
    <s v="0545"/>
    <s v="Vang"/>
    <s v="2"/>
    <s v="Kvinner"/>
    <x v="1"/>
    <x v="1"/>
    <x v="5"/>
    <x v="19"/>
  </r>
  <r>
    <x v="4"/>
    <s v="05"/>
    <x v="4"/>
    <x v="88"/>
    <s v="0545"/>
    <s v="Vang"/>
    <s v="2"/>
    <s v="Kvinner"/>
    <x v="2"/>
    <x v="2"/>
    <x v="5"/>
    <x v="0"/>
  </r>
  <r>
    <x v="4"/>
    <s v="05"/>
    <x v="4"/>
    <x v="88"/>
    <s v="0545"/>
    <s v="Vang"/>
    <s v="2"/>
    <s v="Kvinner"/>
    <x v="3"/>
    <x v="3"/>
    <x v="5"/>
    <x v="7"/>
  </r>
  <r>
    <x v="4"/>
    <s v="05"/>
    <x v="4"/>
    <x v="88"/>
    <s v="0545"/>
    <s v="Vang"/>
    <s v="2"/>
    <s v="Kvinner"/>
    <x v="4"/>
    <x v="4"/>
    <x v="5"/>
    <x v="7"/>
  </r>
  <r>
    <x v="4"/>
    <s v="05"/>
    <x v="4"/>
    <x v="88"/>
    <s v="0545"/>
    <s v="Vang"/>
    <s v="2"/>
    <s v="Kvinner"/>
    <x v="5"/>
    <x v="5"/>
    <x v="5"/>
    <x v="7"/>
  </r>
  <r>
    <x v="4"/>
    <s v="05"/>
    <x v="4"/>
    <x v="88"/>
    <s v="0545"/>
    <s v="Vang"/>
    <s v="1"/>
    <s v="Menn"/>
    <x v="0"/>
    <x v="0"/>
    <x v="5"/>
    <x v="1"/>
  </r>
  <r>
    <x v="4"/>
    <s v="05"/>
    <x v="4"/>
    <x v="88"/>
    <s v="0545"/>
    <s v="Vang"/>
    <s v="1"/>
    <s v="Menn"/>
    <x v="1"/>
    <x v="1"/>
    <x v="5"/>
    <x v="19"/>
  </r>
  <r>
    <x v="4"/>
    <s v="05"/>
    <x v="4"/>
    <x v="88"/>
    <s v="0545"/>
    <s v="Vang"/>
    <s v="1"/>
    <s v="Menn"/>
    <x v="2"/>
    <x v="2"/>
    <x v="5"/>
    <x v="21"/>
  </r>
  <r>
    <x v="4"/>
    <s v="05"/>
    <x v="4"/>
    <x v="88"/>
    <s v="0545"/>
    <s v="Vang"/>
    <s v="1"/>
    <s v="Menn"/>
    <x v="3"/>
    <x v="3"/>
    <x v="5"/>
    <x v="55"/>
  </r>
  <r>
    <x v="4"/>
    <s v="05"/>
    <x v="4"/>
    <x v="88"/>
    <s v="0545"/>
    <s v="Vang"/>
    <s v="1"/>
    <s v="Menn"/>
    <x v="4"/>
    <x v="4"/>
    <x v="5"/>
    <x v="56"/>
  </r>
  <r>
    <x v="4"/>
    <s v="05"/>
    <x v="4"/>
    <x v="88"/>
    <s v="0545"/>
    <s v="Vang"/>
    <s v="1"/>
    <s v="Menn"/>
    <x v="5"/>
    <x v="5"/>
    <x v="5"/>
    <x v="16"/>
  </r>
  <r>
    <x v="4"/>
    <s v="05"/>
    <x v="4"/>
    <x v="88"/>
    <s v="0545"/>
    <s v="Vang"/>
    <s v="2"/>
    <s v="Kvinner"/>
    <x v="0"/>
    <x v="0"/>
    <x v="6"/>
    <x v="23"/>
  </r>
  <r>
    <x v="4"/>
    <s v="05"/>
    <x v="4"/>
    <x v="88"/>
    <s v="0545"/>
    <s v="Vang"/>
    <s v="2"/>
    <s v="Kvinner"/>
    <x v="1"/>
    <x v="1"/>
    <x v="6"/>
    <x v="23"/>
  </r>
  <r>
    <x v="4"/>
    <s v="05"/>
    <x v="4"/>
    <x v="88"/>
    <s v="0545"/>
    <s v="Vang"/>
    <s v="2"/>
    <s v="Kvinner"/>
    <x v="2"/>
    <x v="2"/>
    <x v="6"/>
    <x v="23"/>
  </r>
  <r>
    <x v="4"/>
    <s v="05"/>
    <x v="4"/>
    <x v="88"/>
    <s v="0545"/>
    <s v="Vang"/>
    <s v="2"/>
    <s v="Kvinner"/>
    <x v="3"/>
    <x v="3"/>
    <x v="6"/>
    <x v="12"/>
  </r>
  <r>
    <x v="4"/>
    <s v="05"/>
    <x v="4"/>
    <x v="88"/>
    <s v="0545"/>
    <s v="Vang"/>
    <s v="2"/>
    <s v="Kvinner"/>
    <x v="4"/>
    <x v="4"/>
    <x v="6"/>
    <x v="1"/>
  </r>
  <r>
    <x v="4"/>
    <s v="05"/>
    <x v="4"/>
    <x v="88"/>
    <s v="0545"/>
    <s v="Vang"/>
    <s v="2"/>
    <s v="Kvinner"/>
    <x v="5"/>
    <x v="5"/>
    <x v="6"/>
    <x v="15"/>
  </r>
  <r>
    <x v="4"/>
    <s v="05"/>
    <x v="4"/>
    <x v="88"/>
    <s v="0545"/>
    <s v="Vang"/>
    <s v="1"/>
    <s v="Menn"/>
    <x v="0"/>
    <x v="0"/>
    <x v="6"/>
    <x v="0"/>
  </r>
  <r>
    <x v="4"/>
    <s v="05"/>
    <x v="4"/>
    <x v="88"/>
    <s v="0545"/>
    <s v="Vang"/>
    <s v="1"/>
    <s v="Menn"/>
    <x v="1"/>
    <x v="1"/>
    <x v="6"/>
    <x v="19"/>
  </r>
  <r>
    <x v="4"/>
    <s v="05"/>
    <x v="4"/>
    <x v="88"/>
    <s v="0545"/>
    <s v="Vang"/>
    <s v="1"/>
    <s v="Menn"/>
    <x v="2"/>
    <x v="2"/>
    <x v="6"/>
    <x v="4"/>
  </r>
  <r>
    <x v="4"/>
    <s v="05"/>
    <x v="4"/>
    <x v="88"/>
    <s v="0545"/>
    <s v="Vang"/>
    <s v="1"/>
    <s v="Menn"/>
    <x v="3"/>
    <x v="3"/>
    <x v="6"/>
    <x v="20"/>
  </r>
  <r>
    <x v="4"/>
    <s v="05"/>
    <x v="4"/>
    <x v="88"/>
    <s v="0545"/>
    <s v="Vang"/>
    <s v="1"/>
    <s v="Menn"/>
    <x v="4"/>
    <x v="4"/>
    <x v="6"/>
    <x v="55"/>
  </r>
  <r>
    <x v="4"/>
    <s v="05"/>
    <x v="4"/>
    <x v="88"/>
    <s v="0545"/>
    <s v="Vang"/>
    <s v="1"/>
    <s v="Menn"/>
    <x v="5"/>
    <x v="5"/>
    <x v="6"/>
    <x v="27"/>
  </r>
  <r>
    <x v="4"/>
    <s v="05"/>
    <x v="4"/>
    <x v="88"/>
    <s v="0545"/>
    <s v="Vang"/>
    <s v="2"/>
    <s v="Kvinner"/>
    <x v="0"/>
    <x v="0"/>
    <x v="7"/>
    <x v="19"/>
  </r>
  <r>
    <x v="4"/>
    <s v="05"/>
    <x v="4"/>
    <x v="88"/>
    <s v="0545"/>
    <s v="Vang"/>
    <s v="2"/>
    <s v="Kvinner"/>
    <x v="1"/>
    <x v="1"/>
    <x v="7"/>
    <x v="0"/>
  </r>
  <r>
    <x v="4"/>
    <s v="05"/>
    <x v="4"/>
    <x v="88"/>
    <s v="0545"/>
    <s v="Vang"/>
    <s v="2"/>
    <s v="Kvinner"/>
    <x v="2"/>
    <x v="2"/>
    <x v="7"/>
    <x v="19"/>
  </r>
  <r>
    <x v="4"/>
    <s v="05"/>
    <x v="4"/>
    <x v="88"/>
    <s v="0545"/>
    <s v="Vang"/>
    <s v="2"/>
    <s v="Kvinner"/>
    <x v="3"/>
    <x v="3"/>
    <x v="7"/>
    <x v="0"/>
  </r>
  <r>
    <x v="4"/>
    <s v="05"/>
    <x v="4"/>
    <x v="88"/>
    <s v="0545"/>
    <s v="Vang"/>
    <s v="2"/>
    <s v="Kvinner"/>
    <x v="4"/>
    <x v="4"/>
    <x v="7"/>
    <x v="19"/>
  </r>
  <r>
    <x v="4"/>
    <s v="05"/>
    <x v="4"/>
    <x v="88"/>
    <s v="0545"/>
    <s v="Vang"/>
    <s v="2"/>
    <s v="Kvinner"/>
    <x v="5"/>
    <x v="5"/>
    <x v="7"/>
    <x v="15"/>
  </r>
  <r>
    <x v="4"/>
    <s v="05"/>
    <x v="4"/>
    <x v="88"/>
    <s v="0545"/>
    <s v="Vang"/>
    <s v="1"/>
    <s v="Menn"/>
    <x v="0"/>
    <x v="0"/>
    <x v="7"/>
    <x v="1"/>
  </r>
  <r>
    <x v="4"/>
    <s v="05"/>
    <x v="4"/>
    <x v="88"/>
    <s v="0545"/>
    <s v="Vang"/>
    <s v="1"/>
    <s v="Menn"/>
    <x v="1"/>
    <x v="1"/>
    <x v="7"/>
    <x v="19"/>
  </r>
  <r>
    <x v="4"/>
    <s v="05"/>
    <x v="4"/>
    <x v="88"/>
    <s v="0545"/>
    <s v="Vang"/>
    <s v="1"/>
    <s v="Menn"/>
    <x v="2"/>
    <x v="2"/>
    <x v="7"/>
    <x v="21"/>
  </r>
  <r>
    <x v="4"/>
    <s v="05"/>
    <x v="4"/>
    <x v="88"/>
    <s v="0545"/>
    <s v="Vang"/>
    <s v="1"/>
    <s v="Menn"/>
    <x v="3"/>
    <x v="3"/>
    <x v="7"/>
    <x v="14"/>
  </r>
  <r>
    <x v="4"/>
    <s v="05"/>
    <x v="4"/>
    <x v="88"/>
    <s v="0545"/>
    <s v="Vang"/>
    <s v="1"/>
    <s v="Menn"/>
    <x v="4"/>
    <x v="4"/>
    <x v="7"/>
    <x v="32"/>
  </r>
  <r>
    <x v="4"/>
    <s v="05"/>
    <x v="4"/>
    <x v="88"/>
    <s v="0545"/>
    <s v="Vang"/>
    <s v="1"/>
    <s v="Menn"/>
    <x v="5"/>
    <x v="5"/>
    <x v="7"/>
    <x v="55"/>
  </r>
  <r>
    <x v="5"/>
    <s v="06"/>
    <x v="5"/>
    <x v="89"/>
    <s v="0602"/>
    <s v="Drammen"/>
    <s v="2"/>
    <s v="Kvinner"/>
    <x v="0"/>
    <x v="0"/>
    <x v="0"/>
    <x v="1"/>
  </r>
  <r>
    <x v="5"/>
    <s v="06"/>
    <x v="5"/>
    <x v="89"/>
    <s v="0602"/>
    <s v="Drammen"/>
    <s v="2"/>
    <s v="Kvinner"/>
    <x v="1"/>
    <x v="1"/>
    <x v="0"/>
    <x v="12"/>
  </r>
  <r>
    <x v="5"/>
    <s v="06"/>
    <x v="5"/>
    <x v="89"/>
    <s v="0602"/>
    <s v="Drammen"/>
    <s v="2"/>
    <s v="Kvinner"/>
    <x v="2"/>
    <x v="2"/>
    <x v="0"/>
    <x v="2"/>
  </r>
  <r>
    <x v="5"/>
    <s v="06"/>
    <x v="5"/>
    <x v="89"/>
    <s v="0602"/>
    <s v="Drammen"/>
    <s v="2"/>
    <s v="Kvinner"/>
    <x v="3"/>
    <x v="3"/>
    <x v="0"/>
    <x v="2"/>
  </r>
  <r>
    <x v="5"/>
    <s v="06"/>
    <x v="5"/>
    <x v="89"/>
    <s v="0602"/>
    <s v="Drammen"/>
    <s v="2"/>
    <s v="Kvinner"/>
    <x v="4"/>
    <x v="4"/>
    <x v="0"/>
    <x v="7"/>
  </r>
  <r>
    <x v="5"/>
    <s v="06"/>
    <x v="5"/>
    <x v="89"/>
    <s v="0602"/>
    <s v="Drammen"/>
    <s v="2"/>
    <s v="Kvinner"/>
    <x v="5"/>
    <x v="5"/>
    <x v="0"/>
    <x v="1"/>
  </r>
  <r>
    <x v="5"/>
    <s v="06"/>
    <x v="5"/>
    <x v="89"/>
    <s v="0602"/>
    <s v="Drammen"/>
    <s v="1"/>
    <s v="Menn"/>
    <x v="0"/>
    <x v="0"/>
    <x v="0"/>
    <x v="7"/>
  </r>
  <r>
    <x v="5"/>
    <s v="06"/>
    <x v="5"/>
    <x v="89"/>
    <s v="0602"/>
    <s v="Drammen"/>
    <s v="1"/>
    <s v="Menn"/>
    <x v="1"/>
    <x v="1"/>
    <x v="0"/>
    <x v="2"/>
  </r>
  <r>
    <x v="5"/>
    <s v="06"/>
    <x v="5"/>
    <x v="89"/>
    <s v="0602"/>
    <s v="Drammen"/>
    <s v="1"/>
    <s v="Menn"/>
    <x v="2"/>
    <x v="2"/>
    <x v="0"/>
    <x v="60"/>
  </r>
  <r>
    <x v="5"/>
    <s v="06"/>
    <x v="5"/>
    <x v="89"/>
    <s v="0602"/>
    <s v="Drammen"/>
    <s v="1"/>
    <s v="Menn"/>
    <x v="3"/>
    <x v="3"/>
    <x v="0"/>
    <x v="72"/>
  </r>
  <r>
    <x v="5"/>
    <s v="06"/>
    <x v="5"/>
    <x v="89"/>
    <s v="0602"/>
    <s v="Drammen"/>
    <s v="1"/>
    <s v="Menn"/>
    <x v="4"/>
    <x v="4"/>
    <x v="0"/>
    <x v="40"/>
  </r>
  <r>
    <x v="5"/>
    <s v="06"/>
    <x v="5"/>
    <x v="89"/>
    <s v="0602"/>
    <s v="Drammen"/>
    <s v="1"/>
    <s v="Menn"/>
    <x v="5"/>
    <x v="5"/>
    <x v="0"/>
    <x v="21"/>
  </r>
  <r>
    <x v="5"/>
    <s v="06"/>
    <x v="5"/>
    <x v="89"/>
    <s v="0602"/>
    <s v="Drammen"/>
    <s v="2"/>
    <s v="Kvinner"/>
    <x v="0"/>
    <x v="0"/>
    <x v="1"/>
    <x v="23"/>
  </r>
  <r>
    <x v="5"/>
    <s v="06"/>
    <x v="5"/>
    <x v="89"/>
    <s v="0602"/>
    <s v="Drammen"/>
    <s v="2"/>
    <s v="Kvinner"/>
    <x v="1"/>
    <x v="1"/>
    <x v="1"/>
    <x v="12"/>
  </r>
  <r>
    <x v="5"/>
    <s v="06"/>
    <x v="5"/>
    <x v="89"/>
    <s v="0602"/>
    <s v="Drammen"/>
    <s v="2"/>
    <s v="Kvinner"/>
    <x v="2"/>
    <x v="2"/>
    <x v="1"/>
    <x v="2"/>
  </r>
  <r>
    <x v="5"/>
    <s v="06"/>
    <x v="5"/>
    <x v="89"/>
    <s v="0602"/>
    <s v="Drammen"/>
    <s v="2"/>
    <s v="Kvinner"/>
    <x v="3"/>
    <x v="3"/>
    <x v="1"/>
    <x v="36"/>
  </r>
  <r>
    <x v="5"/>
    <s v="06"/>
    <x v="5"/>
    <x v="89"/>
    <s v="0602"/>
    <s v="Drammen"/>
    <s v="2"/>
    <s v="Kvinner"/>
    <x v="4"/>
    <x v="4"/>
    <x v="1"/>
    <x v="5"/>
  </r>
  <r>
    <x v="5"/>
    <s v="06"/>
    <x v="5"/>
    <x v="89"/>
    <s v="0602"/>
    <s v="Drammen"/>
    <s v="2"/>
    <s v="Kvinner"/>
    <x v="5"/>
    <x v="5"/>
    <x v="1"/>
    <x v="1"/>
  </r>
  <r>
    <x v="5"/>
    <s v="06"/>
    <x v="5"/>
    <x v="89"/>
    <s v="0602"/>
    <s v="Drammen"/>
    <s v="1"/>
    <s v="Menn"/>
    <x v="0"/>
    <x v="0"/>
    <x v="1"/>
    <x v="0"/>
  </r>
  <r>
    <x v="5"/>
    <s v="06"/>
    <x v="5"/>
    <x v="89"/>
    <s v="0602"/>
    <s v="Drammen"/>
    <s v="1"/>
    <s v="Menn"/>
    <x v="1"/>
    <x v="1"/>
    <x v="1"/>
    <x v="36"/>
  </r>
  <r>
    <x v="5"/>
    <s v="06"/>
    <x v="5"/>
    <x v="89"/>
    <s v="0602"/>
    <s v="Drammen"/>
    <s v="1"/>
    <s v="Menn"/>
    <x v="2"/>
    <x v="2"/>
    <x v="1"/>
    <x v="10"/>
  </r>
  <r>
    <x v="5"/>
    <s v="06"/>
    <x v="5"/>
    <x v="89"/>
    <s v="0602"/>
    <s v="Drammen"/>
    <s v="1"/>
    <s v="Menn"/>
    <x v="3"/>
    <x v="3"/>
    <x v="1"/>
    <x v="16"/>
  </r>
  <r>
    <x v="5"/>
    <s v="06"/>
    <x v="5"/>
    <x v="89"/>
    <s v="0602"/>
    <s v="Drammen"/>
    <s v="1"/>
    <s v="Menn"/>
    <x v="4"/>
    <x v="4"/>
    <x v="1"/>
    <x v="40"/>
  </r>
  <r>
    <x v="5"/>
    <s v="06"/>
    <x v="5"/>
    <x v="89"/>
    <s v="0602"/>
    <s v="Drammen"/>
    <s v="1"/>
    <s v="Menn"/>
    <x v="5"/>
    <x v="5"/>
    <x v="1"/>
    <x v="19"/>
  </r>
  <r>
    <x v="5"/>
    <s v="06"/>
    <x v="5"/>
    <x v="89"/>
    <s v="0602"/>
    <s v="Drammen"/>
    <s v="2"/>
    <s v="Kvinner"/>
    <x v="0"/>
    <x v="0"/>
    <x v="2"/>
    <x v="0"/>
  </r>
  <r>
    <x v="5"/>
    <s v="06"/>
    <x v="5"/>
    <x v="89"/>
    <s v="0602"/>
    <s v="Drammen"/>
    <s v="2"/>
    <s v="Kvinner"/>
    <x v="1"/>
    <x v="1"/>
    <x v="2"/>
    <x v="0"/>
  </r>
  <r>
    <x v="5"/>
    <s v="06"/>
    <x v="5"/>
    <x v="89"/>
    <s v="0602"/>
    <s v="Drammen"/>
    <s v="2"/>
    <s v="Kvinner"/>
    <x v="2"/>
    <x v="2"/>
    <x v="2"/>
    <x v="2"/>
  </r>
  <r>
    <x v="5"/>
    <s v="06"/>
    <x v="5"/>
    <x v="89"/>
    <s v="0602"/>
    <s v="Drammen"/>
    <s v="2"/>
    <s v="Kvinner"/>
    <x v="3"/>
    <x v="3"/>
    <x v="2"/>
    <x v="36"/>
  </r>
  <r>
    <x v="5"/>
    <s v="06"/>
    <x v="5"/>
    <x v="89"/>
    <s v="0602"/>
    <s v="Drammen"/>
    <s v="2"/>
    <s v="Kvinner"/>
    <x v="4"/>
    <x v="4"/>
    <x v="2"/>
    <x v="15"/>
  </r>
  <r>
    <x v="5"/>
    <s v="06"/>
    <x v="5"/>
    <x v="89"/>
    <s v="0602"/>
    <s v="Drammen"/>
    <s v="2"/>
    <s v="Kvinner"/>
    <x v="5"/>
    <x v="5"/>
    <x v="2"/>
    <x v="1"/>
  </r>
  <r>
    <x v="5"/>
    <s v="06"/>
    <x v="5"/>
    <x v="89"/>
    <s v="0602"/>
    <s v="Drammen"/>
    <s v="1"/>
    <s v="Menn"/>
    <x v="0"/>
    <x v="0"/>
    <x v="2"/>
    <x v="12"/>
  </r>
  <r>
    <x v="5"/>
    <s v="06"/>
    <x v="5"/>
    <x v="89"/>
    <s v="0602"/>
    <s v="Drammen"/>
    <s v="1"/>
    <s v="Menn"/>
    <x v="1"/>
    <x v="1"/>
    <x v="2"/>
    <x v="7"/>
  </r>
  <r>
    <x v="5"/>
    <s v="06"/>
    <x v="5"/>
    <x v="89"/>
    <s v="0602"/>
    <s v="Drammen"/>
    <s v="1"/>
    <s v="Menn"/>
    <x v="2"/>
    <x v="2"/>
    <x v="2"/>
    <x v="33"/>
  </r>
  <r>
    <x v="5"/>
    <s v="06"/>
    <x v="5"/>
    <x v="89"/>
    <s v="0602"/>
    <s v="Drammen"/>
    <s v="1"/>
    <s v="Menn"/>
    <x v="3"/>
    <x v="3"/>
    <x v="2"/>
    <x v="8"/>
  </r>
  <r>
    <x v="5"/>
    <s v="06"/>
    <x v="5"/>
    <x v="89"/>
    <s v="0602"/>
    <s v="Drammen"/>
    <s v="1"/>
    <s v="Menn"/>
    <x v="4"/>
    <x v="4"/>
    <x v="2"/>
    <x v="55"/>
  </r>
  <r>
    <x v="5"/>
    <s v="06"/>
    <x v="5"/>
    <x v="89"/>
    <s v="0602"/>
    <s v="Drammen"/>
    <s v="1"/>
    <s v="Menn"/>
    <x v="5"/>
    <x v="5"/>
    <x v="2"/>
    <x v="0"/>
  </r>
  <r>
    <x v="5"/>
    <s v="06"/>
    <x v="5"/>
    <x v="89"/>
    <s v="0602"/>
    <s v="Drammen"/>
    <s v="2"/>
    <s v="Kvinner"/>
    <x v="0"/>
    <x v="0"/>
    <x v="3"/>
    <x v="23"/>
  </r>
  <r>
    <x v="5"/>
    <s v="06"/>
    <x v="5"/>
    <x v="89"/>
    <s v="0602"/>
    <s v="Drammen"/>
    <s v="2"/>
    <s v="Kvinner"/>
    <x v="1"/>
    <x v="1"/>
    <x v="3"/>
    <x v="23"/>
  </r>
  <r>
    <x v="5"/>
    <s v="06"/>
    <x v="5"/>
    <x v="89"/>
    <s v="0602"/>
    <s v="Drammen"/>
    <s v="2"/>
    <s v="Kvinner"/>
    <x v="2"/>
    <x v="2"/>
    <x v="3"/>
    <x v="19"/>
  </r>
  <r>
    <x v="5"/>
    <s v="06"/>
    <x v="5"/>
    <x v="89"/>
    <s v="0602"/>
    <s v="Drammen"/>
    <s v="2"/>
    <s v="Kvinner"/>
    <x v="3"/>
    <x v="3"/>
    <x v="3"/>
    <x v="7"/>
  </r>
  <r>
    <x v="5"/>
    <s v="06"/>
    <x v="5"/>
    <x v="89"/>
    <s v="0602"/>
    <s v="Drammen"/>
    <s v="2"/>
    <s v="Kvinner"/>
    <x v="4"/>
    <x v="4"/>
    <x v="3"/>
    <x v="5"/>
  </r>
  <r>
    <x v="5"/>
    <s v="06"/>
    <x v="5"/>
    <x v="89"/>
    <s v="0602"/>
    <s v="Drammen"/>
    <s v="2"/>
    <s v="Kvinner"/>
    <x v="5"/>
    <x v="5"/>
    <x v="3"/>
    <x v="0"/>
  </r>
  <r>
    <x v="5"/>
    <s v="06"/>
    <x v="5"/>
    <x v="89"/>
    <s v="0602"/>
    <s v="Drammen"/>
    <s v="1"/>
    <s v="Menn"/>
    <x v="0"/>
    <x v="0"/>
    <x v="3"/>
    <x v="0"/>
  </r>
  <r>
    <x v="5"/>
    <s v="06"/>
    <x v="5"/>
    <x v="89"/>
    <s v="0602"/>
    <s v="Drammen"/>
    <s v="1"/>
    <s v="Menn"/>
    <x v="1"/>
    <x v="1"/>
    <x v="3"/>
    <x v="1"/>
  </r>
  <r>
    <x v="5"/>
    <s v="06"/>
    <x v="5"/>
    <x v="89"/>
    <s v="0602"/>
    <s v="Drammen"/>
    <s v="1"/>
    <s v="Menn"/>
    <x v="2"/>
    <x v="2"/>
    <x v="3"/>
    <x v="20"/>
  </r>
  <r>
    <x v="5"/>
    <s v="06"/>
    <x v="5"/>
    <x v="89"/>
    <s v="0602"/>
    <s v="Drammen"/>
    <s v="1"/>
    <s v="Menn"/>
    <x v="3"/>
    <x v="3"/>
    <x v="3"/>
    <x v="4"/>
  </r>
  <r>
    <x v="5"/>
    <s v="06"/>
    <x v="5"/>
    <x v="89"/>
    <s v="0602"/>
    <s v="Drammen"/>
    <s v="1"/>
    <s v="Menn"/>
    <x v="4"/>
    <x v="4"/>
    <x v="3"/>
    <x v="2"/>
  </r>
  <r>
    <x v="5"/>
    <s v="06"/>
    <x v="5"/>
    <x v="89"/>
    <s v="0602"/>
    <s v="Drammen"/>
    <s v="1"/>
    <s v="Menn"/>
    <x v="5"/>
    <x v="5"/>
    <x v="3"/>
    <x v="1"/>
  </r>
  <r>
    <x v="5"/>
    <s v="06"/>
    <x v="5"/>
    <x v="89"/>
    <s v="0602"/>
    <s v="Drammen"/>
    <s v="2"/>
    <s v="Kvinner"/>
    <x v="0"/>
    <x v="0"/>
    <x v="4"/>
    <x v="23"/>
  </r>
  <r>
    <x v="5"/>
    <s v="06"/>
    <x v="5"/>
    <x v="89"/>
    <s v="0602"/>
    <s v="Drammen"/>
    <s v="2"/>
    <s v="Kvinner"/>
    <x v="1"/>
    <x v="1"/>
    <x v="4"/>
    <x v="1"/>
  </r>
  <r>
    <x v="5"/>
    <s v="06"/>
    <x v="5"/>
    <x v="89"/>
    <s v="0602"/>
    <s v="Drammen"/>
    <s v="2"/>
    <s v="Kvinner"/>
    <x v="2"/>
    <x v="2"/>
    <x v="4"/>
    <x v="0"/>
  </r>
  <r>
    <x v="5"/>
    <s v="06"/>
    <x v="5"/>
    <x v="89"/>
    <s v="0602"/>
    <s v="Drammen"/>
    <s v="2"/>
    <s v="Kvinner"/>
    <x v="3"/>
    <x v="3"/>
    <x v="4"/>
    <x v="13"/>
  </r>
  <r>
    <x v="5"/>
    <s v="06"/>
    <x v="5"/>
    <x v="89"/>
    <s v="0602"/>
    <s v="Drammen"/>
    <s v="2"/>
    <s v="Kvinner"/>
    <x v="4"/>
    <x v="4"/>
    <x v="4"/>
    <x v="19"/>
  </r>
  <r>
    <x v="5"/>
    <s v="06"/>
    <x v="5"/>
    <x v="89"/>
    <s v="0602"/>
    <s v="Drammen"/>
    <s v="2"/>
    <s v="Kvinner"/>
    <x v="5"/>
    <x v="5"/>
    <x v="4"/>
    <x v="19"/>
  </r>
  <r>
    <x v="5"/>
    <s v="06"/>
    <x v="5"/>
    <x v="89"/>
    <s v="0602"/>
    <s v="Drammen"/>
    <s v="1"/>
    <s v="Menn"/>
    <x v="0"/>
    <x v="0"/>
    <x v="4"/>
    <x v="39"/>
  </r>
  <r>
    <x v="5"/>
    <s v="06"/>
    <x v="5"/>
    <x v="89"/>
    <s v="0602"/>
    <s v="Drammen"/>
    <s v="1"/>
    <s v="Menn"/>
    <x v="1"/>
    <x v="1"/>
    <x v="4"/>
    <x v="0"/>
  </r>
  <r>
    <x v="5"/>
    <s v="06"/>
    <x v="5"/>
    <x v="89"/>
    <s v="0602"/>
    <s v="Drammen"/>
    <s v="1"/>
    <s v="Menn"/>
    <x v="2"/>
    <x v="2"/>
    <x v="4"/>
    <x v="36"/>
  </r>
  <r>
    <x v="5"/>
    <s v="06"/>
    <x v="5"/>
    <x v="89"/>
    <s v="0602"/>
    <s v="Drammen"/>
    <s v="1"/>
    <s v="Menn"/>
    <x v="3"/>
    <x v="3"/>
    <x v="4"/>
    <x v="20"/>
  </r>
  <r>
    <x v="5"/>
    <s v="06"/>
    <x v="5"/>
    <x v="89"/>
    <s v="0602"/>
    <s v="Drammen"/>
    <s v="1"/>
    <s v="Menn"/>
    <x v="4"/>
    <x v="4"/>
    <x v="4"/>
    <x v="14"/>
  </r>
  <r>
    <x v="5"/>
    <s v="06"/>
    <x v="5"/>
    <x v="89"/>
    <s v="0602"/>
    <s v="Drammen"/>
    <s v="1"/>
    <s v="Menn"/>
    <x v="5"/>
    <x v="5"/>
    <x v="4"/>
    <x v="21"/>
  </r>
  <r>
    <x v="5"/>
    <s v="06"/>
    <x v="5"/>
    <x v="89"/>
    <s v="0602"/>
    <s v="Drammen"/>
    <s v="2"/>
    <s v="Kvinner"/>
    <x v="0"/>
    <x v="0"/>
    <x v="5"/>
    <x v="0"/>
  </r>
  <r>
    <x v="5"/>
    <s v="06"/>
    <x v="5"/>
    <x v="89"/>
    <s v="0602"/>
    <s v="Drammen"/>
    <s v="2"/>
    <s v="Kvinner"/>
    <x v="1"/>
    <x v="1"/>
    <x v="5"/>
    <x v="0"/>
  </r>
  <r>
    <x v="5"/>
    <s v="06"/>
    <x v="5"/>
    <x v="89"/>
    <s v="0602"/>
    <s v="Drammen"/>
    <s v="2"/>
    <s v="Kvinner"/>
    <x v="2"/>
    <x v="2"/>
    <x v="5"/>
    <x v="19"/>
  </r>
  <r>
    <x v="5"/>
    <s v="06"/>
    <x v="5"/>
    <x v="89"/>
    <s v="0602"/>
    <s v="Drammen"/>
    <s v="2"/>
    <s v="Kvinner"/>
    <x v="3"/>
    <x v="3"/>
    <x v="5"/>
    <x v="7"/>
  </r>
  <r>
    <x v="5"/>
    <s v="06"/>
    <x v="5"/>
    <x v="89"/>
    <s v="0602"/>
    <s v="Drammen"/>
    <s v="2"/>
    <s v="Kvinner"/>
    <x v="4"/>
    <x v="4"/>
    <x v="5"/>
    <x v="0"/>
  </r>
  <r>
    <x v="5"/>
    <s v="06"/>
    <x v="5"/>
    <x v="89"/>
    <s v="0602"/>
    <s v="Drammen"/>
    <s v="2"/>
    <s v="Kvinner"/>
    <x v="5"/>
    <x v="5"/>
    <x v="5"/>
    <x v="1"/>
  </r>
  <r>
    <x v="5"/>
    <s v="06"/>
    <x v="5"/>
    <x v="89"/>
    <s v="0602"/>
    <s v="Drammen"/>
    <s v="1"/>
    <s v="Menn"/>
    <x v="0"/>
    <x v="0"/>
    <x v="5"/>
    <x v="0"/>
  </r>
  <r>
    <x v="5"/>
    <s v="06"/>
    <x v="5"/>
    <x v="89"/>
    <s v="0602"/>
    <s v="Drammen"/>
    <s v="1"/>
    <s v="Menn"/>
    <x v="1"/>
    <x v="1"/>
    <x v="5"/>
    <x v="39"/>
  </r>
  <r>
    <x v="5"/>
    <s v="06"/>
    <x v="5"/>
    <x v="89"/>
    <s v="0602"/>
    <s v="Drammen"/>
    <s v="1"/>
    <s v="Menn"/>
    <x v="2"/>
    <x v="2"/>
    <x v="5"/>
    <x v="14"/>
  </r>
  <r>
    <x v="5"/>
    <s v="06"/>
    <x v="5"/>
    <x v="89"/>
    <s v="0602"/>
    <s v="Drammen"/>
    <s v="1"/>
    <s v="Menn"/>
    <x v="3"/>
    <x v="3"/>
    <x v="5"/>
    <x v="14"/>
  </r>
  <r>
    <x v="5"/>
    <s v="06"/>
    <x v="5"/>
    <x v="89"/>
    <s v="0602"/>
    <s v="Drammen"/>
    <s v="1"/>
    <s v="Menn"/>
    <x v="4"/>
    <x v="4"/>
    <x v="5"/>
    <x v="20"/>
  </r>
  <r>
    <x v="5"/>
    <s v="06"/>
    <x v="5"/>
    <x v="89"/>
    <s v="0602"/>
    <s v="Drammen"/>
    <s v="1"/>
    <s v="Menn"/>
    <x v="5"/>
    <x v="5"/>
    <x v="5"/>
    <x v="2"/>
  </r>
  <r>
    <x v="5"/>
    <s v="06"/>
    <x v="5"/>
    <x v="89"/>
    <s v="0602"/>
    <s v="Drammen"/>
    <s v="2"/>
    <s v="Kvinner"/>
    <x v="0"/>
    <x v="0"/>
    <x v="6"/>
    <x v="23"/>
  </r>
  <r>
    <x v="5"/>
    <s v="06"/>
    <x v="5"/>
    <x v="89"/>
    <s v="0602"/>
    <s v="Drammen"/>
    <s v="2"/>
    <s v="Kvinner"/>
    <x v="1"/>
    <x v="1"/>
    <x v="6"/>
    <x v="0"/>
  </r>
  <r>
    <x v="5"/>
    <s v="06"/>
    <x v="5"/>
    <x v="89"/>
    <s v="0602"/>
    <s v="Drammen"/>
    <s v="2"/>
    <s v="Kvinner"/>
    <x v="2"/>
    <x v="2"/>
    <x v="6"/>
    <x v="19"/>
  </r>
  <r>
    <x v="5"/>
    <s v="06"/>
    <x v="5"/>
    <x v="89"/>
    <s v="0602"/>
    <s v="Drammen"/>
    <s v="2"/>
    <s v="Kvinner"/>
    <x v="3"/>
    <x v="3"/>
    <x v="6"/>
    <x v="7"/>
  </r>
  <r>
    <x v="5"/>
    <s v="06"/>
    <x v="5"/>
    <x v="89"/>
    <s v="0602"/>
    <s v="Drammen"/>
    <s v="2"/>
    <s v="Kvinner"/>
    <x v="4"/>
    <x v="4"/>
    <x v="6"/>
    <x v="23"/>
  </r>
  <r>
    <x v="5"/>
    <s v="06"/>
    <x v="5"/>
    <x v="89"/>
    <s v="0602"/>
    <s v="Drammen"/>
    <s v="2"/>
    <s v="Kvinner"/>
    <x v="5"/>
    <x v="5"/>
    <x v="6"/>
    <x v="1"/>
  </r>
  <r>
    <x v="5"/>
    <s v="06"/>
    <x v="5"/>
    <x v="89"/>
    <s v="0602"/>
    <s v="Drammen"/>
    <s v="1"/>
    <s v="Menn"/>
    <x v="0"/>
    <x v="0"/>
    <x v="6"/>
    <x v="0"/>
  </r>
  <r>
    <x v="5"/>
    <s v="06"/>
    <x v="5"/>
    <x v="89"/>
    <s v="0602"/>
    <s v="Drammen"/>
    <s v="1"/>
    <s v="Menn"/>
    <x v="1"/>
    <x v="1"/>
    <x v="6"/>
    <x v="23"/>
  </r>
  <r>
    <x v="5"/>
    <s v="06"/>
    <x v="5"/>
    <x v="89"/>
    <s v="0602"/>
    <s v="Drammen"/>
    <s v="1"/>
    <s v="Menn"/>
    <x v="2"/>
    <x v="2"/>
    <x v="6"/>
    <x v="21"/>
  </r>
  <r>
    <x v="5"/>
    <s v="06"/>
    <x v="5"/>
    <x v="89"/>
    <s v="0602"/>
    <s v="Drammen"/>
    <s v="1"/>
    <s v="Menn"/>
    <x v="3"/>
    <x v="3"/>
    <x v="6"/>
    <x v="24"/>
  </r>
  <r>
    <x v="5"/>
    <s v="06"/>
    <x v="5"/>
    <x v="89"/>
    <s v="0602"/>
    <s v="Drammen"/>
    <s v="1"/>
    <s v="Menn"/>
    <x v="4"/>
    <x v="4"/>
    <x v="6"/>
    <x v="20"/>
  </r>
  <r>
    <x v="5"/>
    <s v="06"/>
    <x v="5"/>
    <x v="89"/>
    <s v="0602"/>
    <s v="Drammen"/>
    <s v="1"/>
    <s v="Menn"/>
    <x v="5"/>
    <x v="5"/>
    <x v="6"/>
    <x v="21"/>
  </r>
  <r>
    <x v="5"/>
    <s v="06"/>
    <x v="5"/>
    <x v="89"/>
    <s v="0602"/>
    <s v="Drammen"/>
    <s v="2"/>
    <s v="Kvinner"/>
    <x v="0"/>
    <x v="0"/>
    <x v="7"/>
    <x v="23"/>
  </r>
  <r>
    <x v="5"/>
    <s v="06"/>
    <x v="5"/>
    <x v="89"/>
    <s v="0602"/>
    <s v="Drammen"/>
    <s v="2"/>
    <s v="Kvinner"/>
    <x v="1"/>
    <x v="1"/>
    <x v="7"/>
    <x v="39"/>
  </r>
  <r>
    <x v="5"/>
    <s v="06"/>
    <x v="5"/>
    <x v="89"/>
    <s v="0602"/>
    <s v="Drammen"/>
    <s v="2"/>
    <s v="Kvinner"/>
    <x v="2"/>
    <x v="2"/>
    <x v="7"/>
    <x v="19"/>
  </r>
  <r>
    <x v="5"/>
    <s v="06"/>
    <x v="5"/>
    <x v="89"/>
    <s v="0602"/>
    <s v="Drammen"/>
    <s v="2"/>
    <s v="Kvinner"/>
    <x v="3"/>
    <x v="3"/>
    <x v="7"/>
    <x v="19"/>
  </r>
  <r>
    <x v="5"/>
    <s v="06"/>
    <x v="5"/>
    <x v="89"/>
    <s v="0602"/>
    <s v="Drammen"/>
    <s v="2"/>
    <s v="Kvinner"/>
    <x v="4"/>
    <x v="4"/>
    <x v="7"/>
    <x v="23"/>
  </r>
  <r>
    <x v="5"/>
    <s v="06"/>
    <x v="5"/>
    <x v="89"/>
    <s v="0602"/>
    <s v="Drammen"/>
    <s v="2"/>
    <s v="Kvinner"/>
    <x v="5"/>
    <x v="5"/>
    <x v="7"/>
    <x v="1"/>
  </r>
  <r>
    <x v="5"/>
    <s v="06"/>
    <x v="5"/>
    <x v="89"/>
    <s v="0602"/>
    <s v="Drammen"/>
    <s v="1"/>
    <s v="Menn"/>
    <x v="0"/>
    <x v="0"/>
    <x v="7"/>
    <x v="23"/>
  </r>
  <r>
    <x v="5"/>
    <s v="06"/>
    <x v="5"/>
    <x v="89"/>
    <s v="0602"/>
    <s v="Drammen"/>
    <s v="1"/>
    <s v="Menn"/>
    <x v="1"/>
    <x v="1"/>
    <x v="7"/>
    <x v="0"/>
  </r>
  <r>
    <x v="5"/>
    <s v="06"/>
    <x v="5"/>
    <x v="89"/>
    <s v="0602"/>
    <s v="Drammen"/>
    <s v="1"/>
    <s v="Menn"/>
    <x v="2"/>
    <x v="2"/>
    <x v="7"/>
    <x v="21"/>
  </r>
  <r>
    <x v="5"/>
    <s v="06"/>
    <x v="5"/>
    <x v="89"/>
    <s v="0602"/>
    <s v="Drammen"/>
    <s v="1"/>
    <s v="Menn"/>
    <x v="3"/>
    <x v="3"/>
    <x v="7"/>
    <x v="40"/>
  </r>
  <r>
    <x v="5"/>
    <s v="06"/>
    <x v="5"/>
    <x v="89"/>
    <s v="0602"/>
    <s v="Drammen"/>
    <s v="1"/>
    <s v="Menn"/>
    <x v="4"/>
    <x v="4"/>
    <x v="7"/>
    <x v="4"/>
  </r>
  <r>
    <x v="5"/>
    <s v="06"/>
    <x v="5"/>
    <x v="89"/>
    <s v="0602"/>
    <s v="Drammen"/>
    <s v="1"/>
    <s v="Menn"/>
    <x v="5"/>
    <x v="5"/>
    <x v="7"/>
    <x v="2"/>
  </r>
  <r>
    <x v="5"/>
    <s v="06"/>
    <x v="5"/>
    <x v="90"/>
    <s v="0604"/>
    <s v="Kongsberg"/>
    <s v="2"/>
    <s v="Kvinner"/>
    <x v="0"/>
    <x v="0"/>
    <x v="0"/>
    <x v="23"/>
  </r>
  <r>
    <x v="5"/>
    <s v="06"/>
    <x v="5"/>
    <x v="90"/>
    <s v="0604"/>
    <s v="Kongsberg"/>
    <s v="2"/>
    <s v="Kvinner"/>
    <x v="1"/>
    <x v="1"/>
    <x v="0"/>
    <x v="23"/>
  </r>
  <r>
    <x v="5"/>
    <s v="06"/>
    <x v="5"/>
    <x v="90"/>
    <s v="0604"/>
    <s v="Kongsberg"/>
    <s v="2"/>
    <s v="Kvinner"/>
    <x v="2"/>
    <x v="2"/>
    <x v="0"/>
    <x v="19"/>
  </r>
  <r>
    <x v="5"/>
    <s v="06"/>
    <x v="5"/>
    <x v="90"/>
    <s v="0604"/>
    <s v="Kongsberg"/>
    <s v="2"/>
    <s v="Kvinner"/>
    <x v="3"/>
    <x v="3"/>
    <x v="0"/>
    <x v="15"/>
  </r>
  <r>
    <x v="5"/>
    <s v="06"/>
    <x v="5"/>
    <x v="90"/>
    <s v="0604"/>
    <s v="Kongsberg"/>
    <s v="2"/>
    <s v="Kvinner"/>
    <x v="4"/>
    <x v="4"/>
    <x v="0"/>
    <x v="24"/>
  </r>
  <r>
    <x v="5"/>
    <s v="06"/>
    <x v="5"/>
    <x v="90"/>
    <s v="0604"/>
    <s v="Kongsberg"/>
    <s v="2"/>
    <s v="Kvinner"/>
    <x v="5"/>
    <x v="5"/>
    <x v="0"/>
    <x v="7"/>
  </r>
  <r>
    <x v="5"/>
    <s v="06"/>
    <x v="5"/>
    <x v="90"/>
    <s v="0604"/>
    <s v="Kongsberg"/>
    <s v="1"/>
    <s v="Menn"/>
    <x v="0"/>
    <x v="0"/>
    <x v="0"/>
    <x v="19"/>
  </r>
  <r>
    <x v="5"/>
    <s v="06"/>
    <x v="5"/>
    <x v="90"/>
    <s v="0604"/>
    <s v="Kongsberg"/>
    <s v="1"/>
    <s v="Menn"/>
    <x v="1"/>
    <x v="1"/>
    <x v="0"/>
    <x v="1"/>
  </r>
  <r>
    <x v="5"/>
    <s v="06"/>
    <x v="5"/>
    <x v="90"/>
    <s v="0604"/>
    <s v="Kongsberg"/>
    <s v="1"/>
    <s v="Menn"/>
    <x v="2"/>
    <x v="2"/>
    <x v="0"/>
    <x v="27"/>
  </r>
  <r>
    <x v="5"/>
    <s v="06"/>
    <x v="5"/>
    <x v="90"/>
    <s v="0604"/>
    <s v="Kongsberg"/>
    <s v="1"/>
    <s v="Menn"/>
    <x v="3"/>
    <x v="3"/>
    <x v="0"/>
    <x v="10"/>
  </r>
  <r>
    <x v="5"/>
    <s v="06"/>
    <x v="5"/>
    <x v="90"/>
    <s v="0604"/>
    <s v="Kongsberg"/>
    <s v="1"/>
    <s v="Menn"/>
    <x v="4"/>
    <x v="4"/>
    <x v="0"/>
    <x v="68"/>
  </r>
  <r>
    <x v="5"/>
    <s v="06"/>
    <x v="5"/>
    <x v="90"/>
    <s v="0604"/>
    <s v="Kongsberg"/>
    <s v="1"/>
    <s v="Menn"/>
    <x v="5"/>
    <x v="5"/>
    <x v="0"/>
    <x v="40"/>
  </r>
  <r>
    <x v="5"/>
    <s v="06"/>
    <x v="5"/>
    <x v="90"/>
    <s v="0604"/>
    <s v="Kongsberg"/>
    <s v="2"/>
    <s v="Kvinner"/>
    <x v="0"/>
    <x v="0"/>
    <x v="1"/>
    <x v="39"/>
  </r>
  <r>
    <x v="5"/>
    <s v="06"/>
    <x v="5"/>
    <x v="90"/>
    <s v="0604"/>
    <s v="Kongsberg"/>
    <s v="2"/>
    <s v="Kvinner"/>
    <x v="1"/>
    <x v="1"/>
    <x v="1"/>
    <x v="23"/>
  </r>
  <r>
    <x v="5"/>
    <s v="06"/>
    <x v="5"/>
    <x v="90"/>
    <s v="0604"/>
    <s v="Kongsberg"/>
    <s v="2"/>
    <s v="Kvinner"/>
    <x v="2"/>
    <x v="2"/>
    <x v="1"/>
    <x v="7"/>
  </r>
  <r>
    <x v="5"/>
    <s v="06"/>
    <x v="5"/>
    <x v="90"/>
    <s v="0604"/>
    <s v="Kongsberg"/>
    <s v="2"/>
    <s v="Kvinner"/>
    <x v="3"/>
    <x v="3"/>
    <x v="1"/>
    <x v="15"/>
  </r>
  <r>
    <x v="5"/>
    <s v="06"/>
    <x v="5"/>
    <x v="90"/>
    <s v="0604"/>
    <s v="Kongsberg"/>
    <s v="2"/>
    <s v="Kvinner"/>
    <x v="4"/>
    <x v="4"/>
    <x v="1"/>
    <x v="2"/>
  </r>
  <r>
    <x v="5"/>
    <s v="06"/>
    <x v="5"/>
    <x v="90"/>
    <s v="0604"/>
    <s v="Kongsberg"/>
    <s v="2"/>
    <s v="Kvinner"/>
    <x v="5"/>
    <x v="5"/>
    <x v="1"/>
    <x v="12"/>
  </r>
  <r>
    <x v="5"/>
    <s v="06"/>
    <x v="5"/>
    <x v="90"/>
    <s v="0604"/>
    <s v="Kongsberg"/>
    <s v="1"/>
    <s v="Menn"/>
    <x v="0"/>
    <x v="0"/>
    <x v="1"/>
    <x v="1"/>
  </r>
  <r>
    <x v="5"/>
    <s v="06"/>
    <x v="5"/>
    <x v="90"/>
    <s v="0604"/>
    <s v="Kongsberg"/>
    <s v="1"/>
    <s v="Menn"/>
    <x v="1"/>
    <x v="1"/>
    <x v="1"/>
    <x v="12"/>
  </r>
  <r>
    <x v="5"/>
    <s v="06"/>
    <x v="5"/>
    <x v="90"/>
    <s v="0604"/>
    <s v="Kongsberg"/>
    <s v="1"/>
    <s v="Menn"/>
    <x v="2"/>
    <x v="2"/>
    <x v="1"/>
    <x v="11"/>
  </r>
  <r>
    <x v="5"/>
    <s v="06"/>
    <x v="5"/>
    <x v="90"/>
    <s v="0604"/>
    <s v="Kongsberg"/>
    <s v="1"/>
    <s v="Menn"/>
    <x v="3"/>
    <x v="3"/>
    <x v="1"/>
    <x v="33"/>
  </r>
  <r>
    <x v="5"/>
    <s v="06"/>
    <x v="5"/>
    <x v="90"/>
    <s v="0604"/>
    <s v="Kongsberg"/>
    <s v="1"/>
    <s v="Menn"/>
    <x v="4"/>
    <x v="4"/>
    <x v="1"/>
    <x v="25"/>
  </r>
  <r>
    <x v="5"/>
    <s v="06"/>
    <x v="5"/>
    <x v="90"/>
    <s v="0604"/>
    <s v="Kongsberg"/>
    <s v="1"/>
    <s v="Menn"/>
    <x v="5"/>
    <x v="5"/>
    <x v="1"/>
    <x v="11"/>
  </r>
  <r>
    <x v="5"/>
    <s v="06"/>
    <x v="5"/>
    <x v="90"/>
    <s v="0604"/>
    <s v="Kongsberg"/>
    <s v="2"/>
    <s v="Kvinner"/>
    <x v="0"/>
    <x v="0"/>
    <x v="2"/>
    <x v="39"/>
  </r>
  <r>
    <x v="5"/>
    <s v="06"/>
    <x v="5"/>
    <x v="90"/>
    <s v="0604"/>
    <s v="Kongsberg"/>
    <s v="2"/>
    <s v="Kvinner"/>
    <x v="1"/>
    <x v="1"/>
    <x v="2"/>
    <x v="23"/>
  </r>
  <r>
    <x v="5"/>
    <s v="06"/>
    <x v="5"/>
    <x v="90"/>
    <s v="0604"/>
    <s v="Kongsberg"/>
    <s v="2"/>
    <s v="Kvinner"/>
    <x v="2"/>
    <x v="2"/>
    <x v="2"/>
    <x v="6"/>
  </r>
  <r>
    <x v="5"/>
    <s v="06"/>
    <x v="5"/>
    <x v="90"/>
    <s v="0604"/>
    <s v="Kongsberg"/>
    <s v="2"/>
    <s v="Kvinner"/>
    <x v="3"/>
    <x v="3"/>
    <x v="2"/>
    <x v="6"/>
  </r>
  <r>
    <x v="5"/>
    <s v="06"/>
    <x v="5"/>
    <x v="90"/>
    <s v="0604"/>
    <s v="Kongsberg"/>
    <s v="2"/>
    <s v="Kvinner"/>
    <x v="4"/>
    <x v="4"/>
    <x v="2"/>
    <x v="15"/>
  </r>
  <r>
    <x v="5"/>
    <s v="06"/>
    <x v="5"/>
    <x v="90"/>
    <s v="0604"/>
    <s v="Kongsberg"/>
    <s v="2"/>
    <s v="Kvinner"/>
    <x v="5"/>
    <x v="5"/>
    <x v="2"/>
    <x v="15"/>
  </r>
  <r>
    <x v="5"/>
    <s v="06"/>
    <x v="5"/>
    <x v="90"/>
    <s v="0604"/>
    <s v="Kongsberg"/>
    <s v="1"/>
    <s v="Menn"/>
    <x v="0"/>
    <x v="0"/>
    <x v="2"/>
    <x v="0"/>
  </r>
  <r>
    <x v="5"/>
    <s v="06"/>
    <x v="5"/>
    <x v="90"/>
    <s v="0604"/>
    <s v="Kongsberg"/>
    <s v="1"/>
    <s v="Menn"/>
    <x v="1"/>
    <x v="1"/>
    <x v="2"/>
    <x v="5"/>
  </r>
  <r>
    <x v="5"/>
    <s v="06"/>
    <x v="5"/>
    <x v="90"/>
    <s v="0604"/>
    <s v="Kongsberg"/>
    <s v="1"/>
    <s v="Menn"/>
    <x v="2"/>
    <x v="2"/>
    <x v="2"/>
    <x v="46"/>
  </r>
  <r>
    <x v="5"/>
    <s v="06"/>
    <x v="5"/>
    <x v="90"/>
    <s v="0604"/>
    <s v="Kongsberg"/>
    <s v="1"/>
    <s v="Menn"/>
    <x v="3"/>
    <x v="3"/>
    <x v="2"/>
    <x v="34"/>
  </r>
  <r>
    <x v="5"/>
    <s v="06"/>
    <x v="5"/>
    <x v="90"/>
    <s v="0604"/>
    <s v="Kongsberg"/>
    <s v="1"/>
    <s v="Menn"/>
    <x v="4"/>
    <x v="4"/>
    <x v="2"/>
    <x v="31"/>
  </r>
  <r>
    <x v="5"/>
    <s v="06"/>
    <x v="5"/>
    <x v="90"/>
    <s v="0604"/>
    <s v="Kongsberg"/>
    <s v="1"/>
    <s v="Menn"/>
    <x v="5"/>
    <x v="5"/>
    <x v="2"/>
    <x v="56"/>
  </r>
  <r>
    <x v="5"/>
    <s v="06"/>
    <x v="5"/>
    <x v="90"/>
    <s v="0604"/>
    <s v="Kongsberg"/>
    <s v="2"/>
    <s v="Kvinner"/>
    <x v="0"/>
    <x v="0"/>
    <x v="3"/>
    <x v="0"/>
  </r>
  <r>
    <x v="5"/>
    <s v="06"/>
    <x v="5"/>
    <x v="90"/>
    <s v="0604"/>
    <s v="Kongsberg"/>
    <s v="2"/>
    <s v="Kvinner"/>
    <x v="1"/>
    <x v="1"/>
    <x v="3"/>
    <x v="23"/>
  </r>
  <r>
    <x v="5"/>
    <s v="06"/>
    <x v="5"/>
    <x v="90"/>
    <s v="0604"/>
    <s v="Kongsberg"/>
    <s v="2"/>
    <s v="Kvinner"/>
    <x v="2"/>
    <x v="2"/>
    <x v="3"/>
    <x v="5"/>
  </r>
  <r>
    <x v="5"/>
    <s v="06"/>
    <x v="5"/>
    <x v="90"/>
    <s v="0604"/>
    <s v="Kongsberg"/>
    <s v="2"/>
    <s v="Kvinner"/>
    <x v="3"/>
    <x v="3"/>
    <x v="3"/>
    <x v="15"/>
  </r>
  <r>
    <x v="5"/>
    <s v="06"/>
    <x v="5"/>
    <x v="90"/>
    <s v="0604"/>
    <s v="Kongsberg"/>
    <s v="2"/>
    <s v="Kvinner"/>
    <x v="4"/>
    <x v="4"/>
    <x v="3"/>
    <x v="13"/>
  </r>
  <r>
    <x v="5"/>
    <s v="06"/>
    <x v="5"/>
    <x v="90"/>
    <s v="0604"/>
    <s v="Kongsberg"/>
    <s v="2"/>
    <s v="Kvinner"/>
    <x v="5"/>
    <x v="5"/>
    <x v="3"/>
    <x v="5"/>
  </r>
  <r>
    <x v="5"/>
    <s v="06"/>
    <x v="5"/>
    <x v="90"/>
    <s v="0604"/>
    <s v="Kongsberg"/>
    <s v="1"/>
    <s v="Menn"/>
    <x v="0"/>
    <x v="0"/>
    <x v="3"/>
    <x v="1"/>
  </r>
  <r>
    <x v="5"/>
    <s v="06"/>
    <x v="5"/>
    <x v="90"/>
    <s v="0604"/>
    <s v="Kongsberg"/>
    <s v="1"/>
    <s v="Menn"/>
    <x v="1"/>
    <x v="1"/>
    <x v="3"/>
    <x v="12"/>
  </r>
  <r>
    <x v="5"/>
    <s v="06"/>
    <x v="5"/>
    <x v="90"/>
    <s v="0604"/>
    <s v="Kongsberg"/>
    <s v="1"/>
    <s v="Menn"/>
    <x v="2"/>
    <x v="2"/>
    <x v="3"/>
    <x v="46"/>
  </r>
  <r>
    <x v="5"/>
    <s v="06"/>
    <x v="5"/>
    <x v="90"/>
    <s v="0604"/>
    <s v="Kongsberg"/>
    <s v="1"/>
    <s v="Menn"/>
    <x v="3"/>
    <x v="3"/>
    <x v="3"/>
    <x v="10"/>
  </r>
  <r>
    <x v="5"/>
    <s v="06"/>
    <x v="5"/>
    <x v="90"/>
    <s v="0604"/>
    <s v="Kongsberg"/>
    <s v="1"/>
    <s v="Menn"/>
    <x v="4"/>
    <x v="4"/>
    <x v="3"/>
    <x v="8"/>
  </r>
  <r>
    <x v="5"/>
    <s v="06"/>
    <x v="5"/>
    <x v="90"/>
    <s v="0604"/>
    <s v="Kongsberg"/>
    <s v="1"/>
    <s v="Menn"/>
    <x v="5"/>
    <x v="5"/>
    <x v="3"/>
    <x v="51"/>
  </r>
  <r>
    <x v="5"/>
    <s v="06"/>
    <x v="5"/>
    <x v="90"/>
    <s v="0604"/>
    <s v="Kongsberg"/>
    <s v="2"/>
    <s v="Kvinner"/>
    <x v="0"/>
    <x v="0"/>
    <x v="4"/>
    <x v="1"/>
  </r>
  <r>
    <x v="5"/>
    <s v="06"/>
    <x v="5"/>
    <x v="90"/>
    <s v="0604"/>
    <s v="Kongsberg"/>
    <s v="2"/>
    <s v="Kvinner"/>
    <x v="1"/>
    <x v="1"/>
    <x v="4"/>
    <x v="0"/>
  </r>
  <r>
    <x v="5"/>
    <s v="06"/>
    <x v="5"/>
    <x v="90"/>
    <s v="0604"/>
    <s v="Kongsberg"/>
    <s v="2"/>
    <s v="Kvinner"/>
    <x v="2"/>
    <x v="2"/>
    <x v="4"/>
    <x v="13"/>
  </r>
  <r>
    <x v="5"/>
    <s v="06"/>
    <x v="5"/>
    <x v="90"/>
    <s v="0604"/>
    <s v="Kongsberg"/>
    <s v="2"/>
    <s v="Kvinner"/>
    <x v="3"/>
    <x v="3"/>
    <x v="4"/>
    <x v="6"/>
  </r>
  <r>
    <x v="5"/>
    <s v="06"/>
    <x v="5"/>
    <x v="90"/>
    <s v="0604"/>
    <s v="Kongsberg"/>
    <s v="2"/>
    <s v="Kvinner"/>
    <x v="4"/>
    <x v="4"/>
    <x v="4"/>
    <x v="2"/>
  </r>
  <r>
    <x v="5"/>
    <s v="06"/>
    <x v="5"/>
    <x v="90"/>
    <s v="0604"/>
    <s v="Kongsberg"/>
    <s v="2"/>
    <s v="Kvinner"/>
    <x v="5"/>
    <x v="5"/>
    <x v="4"/>
    <x v="15"/>
  </r>
  <r>
    <x v="5"/>
    <s v="06"/>
    <x v="5"/>
    <x v="90"/>
    <s v="0604"/>
    <s v="Kongsberg"/>
    <s v="1"/>
    <s v="Menn"/>
    <x v="0"/>
    <x v="0"/>
    <x v="4"/>
    <x v="0"/>
  </r>
  <r>
    <x v="5"/>
    <s v="06"/>
    <x v="5"/>
    <x v="90"/>
    <s v="0604"/>
    <s v="Kongsberg"/>
    <s v="1"/>
    <s v="Menn"/>
    <x v="1"/>
    <x v="1"/>
    <x v="4"/>
    <x v="19"/>
  </r>
  <r>
    <x v="5"/>
    <s v="06"/>
    <x v="5"/>
    <x v="90"/>
    <s v="0604"/>
    <s v="Kongsberg"/>
    <s v="1"/>
    <s v="Menn"/>
    <x v="2"/>
    <x v="2"/>
    <x v="4"/>
    <x v="55"/>
  </r>
  <r>
    <x v="5"/>
    <s v="06"/>
    <x v="5"/>
    <x v="90"/>
    <s v="0604"/>
    <s v="Kongsberg"/>
    <s v="1"/>
    <s v="Menn"/>
    <x v="3"/>
    <x v="3"/>
    <x v="4"/>
    <x v="58"/>
  </r>
  <r>
    <x v="5"/>
    <s v="06"/>
    <x v="5"/>
    <x v="90"/>
    <s v="0604"/>
    <s v="Kongsberg"/>
    <s v="1"/>
    <s v="Menn"/>
    <x v="4"/>
    <x v="4"/>
    <x v="4"/>
    <x v="50"/>
  </r>
  <r>
    <x v="5"/>
    <s v="06"/>
    <x v="5"/>
    <x v="90"/>
    <s v="0604"/>
    <s v="Kongsberg"/>
    <s v="1"/>
    <s v="Menn"/>
    <x v="5"/>
    <x v="5"/>
    <x v="4"/>
    <x v="28"/>
  </r>
  <r>
    <x v="5"/>
    <s v="06"/>
    <x v="5"/>
    <x v="90"/>
    <s v="0604"/>
    <s v="Kongsberg"/>
    <s v="2"/>
    <s v="Kvinner"/>
    <x v="0"/>
    <x v="0"/>
    <x v="5"/>
    <x v="23"/>
  </r>
  <r>
    <x v="5"/>
    <s v="06"/>
    <x v="5"/>
    <x v="90"/>
    <s v="0604"/>
    <s v="Kongsberg"/>
    <s v="2"/>
    <s v="Kvinner"/>
    <x v="1"/>
    <x v="1"/>
    <x v="5"/>
    <x v="1"/>
  </r>
  <r>
    <x v="5"/>
    <s v="06"/>
    <x v="5"/>
    <x v="90"/>
    <s v="0604"/>
    <s v="Kongsberg"/>
    <s v="2"/>
    <s v="Kvinner"/>
    <x v="2"/>
    <x v="2"/>
    <x v="5"/>
    <x v="5"/>
  </r>
  <r>
    <x v="5"/>
    <s v="06"/>
    <x v="5"/>
    <x v="90"/>
    <s v="0604"/>
    <s v="Kongsberg"/>
    <s v="2"/>
    <s v="Kvinner"/>
    <x v="3"/>
    <x v="3"/>
    <x v="5"/>
    <x v="5"/>
  </r>
  <r>
    <x v="5"/>
    <s v="06"/>
    <x v="5"/>
    <x v="90"/>
    <s v="0604"/>
    <s v="Kongsberg"/>
    <s v="2"/>
    <s v="Kvinner"/>
    <x v="4"/>
    <x v="4"/>
    <x v="5"/>
    <x v="4"/>
  </r>
  <r>
    <x v="5"/>
    <s v="06"/>
    <x v="5"/>
    <x v="90"/>
    <s v="0604"/>
    <s v="Kongsberg"/>
    <s v="2"/>
    <s v="Kvinner"/>
    <x v="5"/>
    <x v="5"/>
    <x v="5"/>
    <x v="36"/>
  </r>
  <r>
    <x v="5"/>
    <s v="06"/>
    <x v="5"/>
    <x v="90"/>
    <s v="0604"/>
    <s v="Kongsberg"/>
    <s v="1"/>
    <s v="Menn"/>
    <x v="0"/>
    <x v="0"/>
    <x v="5"/>
    <x v="0"/>
  </r>
  <r>
    <x v="5"/>
    <s v="06"/>
    <x v="5"/>
    <x v="90"/>
    <s v="0604"/>
    <s v="Kongsberg"/>
    <s v="1"/>
    <s v="Menn"/>
    <x v="1"/>
    <x v="1"/>
    <x v="5"/>
    <x v="23"/>
  </r>
  <r>
    <x v="5"/>
    <s v="06"/>
    <x v="5"/>
    <x v="90"/>
    <s v="0604"/>
    <s v="Kongsberg"/>
    <s v="1"/>
    <s v="Menn"/>
    <x v="2"/>
    <x v="2"/>
    <x v="5"/>
    <x v="24"/>
  </r>
  <r>
    <x v="5"/>
    <s v="06"/>
    <x v="5"/>
    <x v="90"/>
    <s v="0604"/>
    <s v="Kongsberg"/>
    <s v="1"/>
    <s v="Menn"/>
    <x v="3"/>
    <x v="3"/>
    <x v="5"/>
    <x v="29"/>
  </r>
  <r>
    <x v="5"/>
    <s v="06"/>
    <x v="5"/>
    <x v="90"/>
    <s v="0604"/>
    <s v="Kongsberg"/>
    <s v="1"/>
    <s v="Menn"/>
    <x v="4"/>
    <x v="4"/>
    <x v="5"/>
    <x v="8"/>
  </r>
  <r>
    <x v="5"/>
    <s v="06"/>
    <x v="5"/>
    <x v="90"/>
    <s v="0604"/>
    <s v="Kongsberg"/>
    <s v="1"/>
    <s v="Menn"/>
    <x v="5"/>
    <x v="5"/>
    <x v="5"/>
    <x v="33"/>
  </r>
  <r>
    <x v="5"/>
    <s v="06"/>
    <x v="5"/>
    <x v="90"/>
    <s v="0604"/>
    <s v="Kongsberg"/>
    <s v="2"/>
    <s v="Kvinner"/>
    <x v="0"/>
    <x v="0"/>
    <x v="6"/>
    <x v="23"/>
  </r>
  <r>
    <x v="5"/>
    <s v="06"/>
    <x v="5"/>
    <x v="90"/>
    <s v="0604"/>
    <s v="Kongsberg"/>
    <s v="2"/>
    <s v="Kvinner"/>
    <x v="1"/>
    <x v="1"/>
    <x v="6"/>
    <x v="19"/>
  </r>
  <r>
    <x v="5"/>
    <s v="06"/>
    <x v="5"/>
    <x v="90"/>
    <s v="0604"/>
    <s v="Kongsberg"/>
    <s v="2"/>
    <s v="Kvinner"/>
    <x v="2"/>
    <x v="2"/>
    <x v="6"/>
    <x v="19"/>
  </r>
  <r>
    <x v="5"/>
    <s v="06"/>
    <x v="5"/>
    <x v="90"/>
    <s v="0604"/>
    <s v="Kongsberg"/>
    <s v="2"/>
    <s v="Kvinner"/>
    <x v="3"/>
    <x v="3"/>
    <x v="6"/>
    <x v="13"/>
  </r>
  <r>
    <x v="5"/>
    <s v="06"/>
    <x v="5"/>
    <x v="90"/>
    <s v="0604"/>
    <s v="Kongsberg"/>
    <s v="2"/>
    <s v="Kvinner"/>
    <x v="4"/>
    <x v="4"/>
    <x v="6"/>
    <x v="14"/>
  </r>
  <r>
    <x v="5"/>
    <s v="06"/>
    <x v="5"/>
    <x v="90"/>
    <s v="0604"/>
    <s v="Kongsberg"/>
    <s v="2"/>
    <s v="Kvinner"/>
    <x v="5"/>
    <x v="5"/>
    <x v="6"/>
    <x v="4"/>
  </r>
  <r>
    <x v="5"/>
    <s v="06"/>
    <x v="5"/>
    <x v="90"/>
    <s v="0604"/>
    <s v="Kongsberg"/>
    <s v="1"/>
    <s v="Menn"/>
    <x v="0"/>
    <x v="0"/>
    <x v="6"/>
    <x v="0"/>
  </r>
  <r>
    <x v="5"/>
    <s v="06"/>
    <x v="5"/>
    <x v="90"/>
    <s v="0604"/>
    <s v="Kongsberg"/>
    <s v="1"/>
    <s v="Menn"/>
    <x v="1"/>
    <x v="1"/>
    <x v="6"/>
    <x v="1"/>
  </r>
  <r>
    <x v="5"/>
    <s v="06"/>
    <x v="5"/>
    <x v="90"/>
    <s v="0604"/>
    <s v="Kongsberg"/>
    <s v="1"/>
    <s v="Menn"/>
    <x v="2"/>
    <x v="2"/>
    <x v="6"/>
    <x v="4"/>
  </r>
  <r>
    <x v="5"/>
    <s v="06"/>
    <x v="5"/>
    <x v="90"/>
    <s v="0604"/>
    <s v="Kongsberg"/>
    <s v="1"/>
    <s v="Menn"/>
    <x v="3"/>
    <x v="3"/>
    <x v="6"/>
    <x v="30"/>
  </r>
  <r>
    <x v="5"/>
    <s v="06"/>
    <x v="5"/>
    <x v="90"/>
    <s v="0604"/>
    <s v="Kongsberg"/>
    <s v="1"/>
    <s v="Menn"/>
    <x v="4"/>
    <x v="4"/>
    <x v="6"/>
    <x v="50"/>
  </r>
  <r>
    <x v="5"/>
    <s v="06"/>
    <x v="5"/>
    <x v="90"/>
    <s v="0604"/>
    <s v="Kongsberg"/>
    <s v="1"/>
    <s v="Menn"/>
    <x v="5"/>
    <x v="5"/>
    <x v="6"/>
    <x v="58"/>
  </r>
  <r>
    <x v="5"/>
    <s v="06"/>
    <x v="5"/>
    <x v="90"/>
    <s v="0604"/>
    <s v="Kongsberg"/>
    <s v="2"/>
    <s v="Kvinner"/>
    <x v="0"/>
    <x v="0"/>
    <x v="7"/>
    <x v="23"/>
  </r>
  <r>
    <x v="5"/>
    <s v="06"/>
    <x v="5"/>
    <x v="90"/>
    <s v="0604"/>
    <s v="Kongsberg"/>
    <s v="2"/>
    <s v="Kvinner"/>
    <x v="1"/>
    <x v="1"/>
    <x v="7"/>
    <x v="1"/>
  </r>
  <r>
    <x v="5"/>
    <s v="06"/>
    <x v="5"/>
    <x v="90"/>
    <s v="0604"/>
    <s v="Kongsberg"/>
    <s v="2"/>
    <s v="Kvinner"/>
    <x v="2"/>
    <x v="2"/>
    <x v="7"/>
    <x v="1"/>
  </r>
  <r>
    <x v="5"/>
    <s v="06"/>
    <x v="5"/>
    <x v="90"/>
    <s v="0604"/>
    <s v="Kongsberg"/>
    <s v="2"/>
    <s v="Kvinner"/>
    <x v="3"/>
    <x v="3"/>
    <x v="7"/>
    <x v="13"/>
  </r>
  <r>
    <x v="5"/>
    <s v="06"/>
    <x v="5"/>
    <x v="90"/>
    <s v="0604"/>
    <s v="Kongsberg"/>
    <s v="2"/>
    <s v="Kvinner"/>
    <x v="4"/>
    <x v="4"/>
    <x v="7"/>
    <x v="15"/>
  </r>
  <r>
    <x v="5"/>
    <s v="06"/>
    <x v="5"/>
    <x v="90"/>
    <s v="0604"/>
    <s v="Kongsberg"/>
    <s v="2"/>
    <s v="Kvinner"/>
    <x v="5"/>
    <x v="5"/>
    <x v="7"/>
    <x v="13"/>
  </r>
  <r>
    <x v="5"/>
    <s v="06"/>
    <x v="5"/>
    <x v="90"/>
    <s v="0604"/>
    <s v="Kongsberg"/>
    <s v="1"/>
    <s v="Menn"/>
    <x v="0"/>
    <x v="0"/>
    <x v="7"/>
    <x v="39"/>
  </r>
  <r>
    <x v="5"/>
    <s v="06"/>
    <x v="5"/>
    <x v="90"/>
    <s v="0604"/>
    <s v="Kongsberg"/>
    <s v="1"/>
    <s v="Menn"/>
    <x v="1"/>
    <x v="1"/>
    <x v="7"/>
    <x v="0"/>
  </r>
  <r>
    <x v="5"/>
    <s v="06"/>
    <x v="5"/>
    <x v="90"/>
    <s v="0604"/>
    <s v="Kongsberg"/>
    <s v="1"/>
    <s v="Menn"/>
    <x v="2"/>
    <x v="2"/>
    <x v="7"/>
    <x v="24"/>
  </r>
  <r>
    <x v="5"/>
    <s v="06"/>
    <x v="5"/>
    <x v="90"/>
    <s v="0604"/>
    <s v="Kongsberg"/>
    <s v="1"/>
    <s v="Menn"/>
    <x v="3"/>
    <x v="3"/>
    <x v="7"/>
    <x v="25"/>
  </r>
  <r>
    <x v="5"/>
    <s v="06"/>
    <x v="5"/>
    <x v="90"/>
    <s v="0604"/>
    <s v="Kongsberg"/>
    <s v="1"/>
    <s v="Menn"/>
    <x v="4"/>
    <x v="4"/>
    <x v="7"/>
    <x v="8"/>
  </r>
  <r>
    <x v="5"/>
    <s v="06"/>
    <x v="5"/>
    <x v="90"/>
    <s v="0604"/>
    <s v="Kongsberg"/>
    <s v="1"/>
    <s v="Menn"/>
    <x v="5"/>
    <x v="5"/>
    <x v="7"/>
    <x v="62"/>
  </r>
  <r>
    <x v="5"/>
    <s v="06"/>
    <x v="5"/>
    <x v="91"/>
    <s v="0605"/>
    <s v="Ringerike"/>
    <s v="2"/>
    <s v="Kvinner"/>
    <x v="0"/>
    <x v="0"/>
    <x v="0"/>
    <x v="1"/>
  </r>
  <r>
    <x v="5"/>
    <s v="06"/>
    <x v="5"/>
    <x v="91"/>
    <s v="0605"/>
    <s v="Ringerike"/>
    <s v="2"/>
    <s v="Kvinner"/>
    <x v="1"/>
    <x v="1"/>
    <x v="0"/>
    <x v="5"/>
  </r>
  <r>
    <x v="5"/>
    <s v="06"/>
    <x v="5"/>
    <x v="91"/>
    <s v="0605"/>
    <s v="Ringerike"/>
    <s v="2"/>
    <s v="Kvinner"/>
    <x v="2"/>
    <x v="2"/>
    <x v="0"/>
    <x v="20"/>
  </r>
  <r>
    <x v="5"/>
    <s v="06"/>
    <x v="5"/>
    <x v="91"/>
    <s v="0605"/>
    <s v="Ringerike"/>
    <s v="2"/>
    <s v="Kvinner"/>
    <x v="3"/>
    <x v="3"/>
    <x v="0"/>
    <x v="24"/>
  </r>
  <r>
    <x v="5"/>
    <s v="06"/>
    <x v="5"/>
    <x v="91"/>
    <s v="0605"/>
    <s v="Ringerike"/>
    <s v="2"/>
    <s v="Kvinner"/>
    <x v="4"/>
    <x v="4"/>
    <x v="0"/>
    <x v="45"/>
  </r>
  <r>
    <x v="5"/>
    <s v="06"/>
    <x v="5"/>
    <x v="91"/>
    <s v="0605"/>
    <s v="Ringerike"/>
    <s v="2"/>
    <s v="Kvinner"/>
    <x v="5"/>
    <x v="5"/>
    <x v="0"/>
    <x v="14"/>
  </r>
  <r>
    <x v="5"/>
    <s v="06"/>
    <x v="5"/>
    <x v="91"/>
    <s v="0605"/>
    <s v="Ringerike"/>
    <s v="1"/>
    <s v="Menn"/>
    <x v="0"/>
    <x v="0"/>
    <x v="0"/>
    <x v="6"/>
  </r>
  <r>
    <x v="5"/>
    <s v="06"/>
    <x v="5"/>
    <x v="91"/>
    <s v="0605"/>
    <s v="Ringerike"/>
    <s v="1"/>
    <s v="Menn"/>
    <x v="1"/>
    <x v="1"/>
    <x v="0"/>
    <x v="13"/>
  </r>
  <r>
    <x v="5"/>
    <s v="06"/>
    <x v="5"/>
    <x v="91"/>
    <s v="0605"/>
    <s v="Ringerike"/>
    <s v="1"/>
    <s v="Menn"/>
    <x v="2"/>
    <x v="2"/>
    <x v="0"/>
    <x v="58"/>
  </r>
  <r>
    <x v="5"/>
    <s v="06"/>
    <x v="5"/>
    <x v="91"/>
    <s v="0605"/>
    <s v="Ringerike"/>
    <s v="1"/>
    <s v="Menn"/>
    <x v="3"/>
    <x v="3"/>
    <x v="0"/>
    <x v="44"/>
  </r>
  <r>
    <x v="5"/>
    <s v="06"/>
    <x v="5"/>
    <x v="91"/>
    <s v="0605"/>
    <s v="Ringerike"/>
    <s v="1"/>
    <s v="Menn"/>
    <x v="4"/>
    <x v="4"/>
    <x v="0"/>
    <x v="70"/>
  </r>
  <r>
    <x v="5"/>
    <s v="06"/>
    <x v="5"/>
    <x v="91"/>
    <s v="0605"/>
    <s v="Ringerike"/>
    <s v="1"/>
    <s v="Menn"/>
    <x v="5"/>
    <x v="5"/>
    <x v="0"/>
    <x v="61"/>
  </r>
  <r>
    <x v="5"/>
    <s v="06"/>
    <x v="5"/>
    <x v="91"/>
    <s v="0605"/>
    <s v="Ringerike"/>
    <s v="2"/>
    <s v="Kvinner"/>
    <x v="0"/>
    <x v="0"/>
    <x v="1"/>
    <x v="23"/>
  </r>
  <r>
    <x v="5"/>
    <s v="06"/>
    <x v="5"/>
    <x v="91"/>
    <s v="0605"/>
    <s v="Ringerike"/>
    <s v="2"/>
    <s v="Kvinner"/>
    <x v="1"/>
    <x v="1"/>
    <x v="1"/>
    <x v="23"/>
  </r>
  <r>
    <x v="5"/>
    <s v="06"/>
    <x v="5"/>
    <x v="91"/>
    <s v="0605"/>
    <s v="Ringerike"/>
    <s v="2"/>
    <s v="Kvinner"/>
    <x v="2"/>
    <x v="2"/>
    <x v="1"/>
    <x v="36"/>
  </r>
  <r>
    <x v="5"/>
    <s v="06"/>
    <x v="5"/>
    <x v="91"/>
    <s v="0605"/>
    <s v="Ringerike"/>
    <s v="2"/>
    <s v="Kvinner"/>
    <x v="3"/>
    <x v="3"/>
    <x v="1"/>
    <x v="55"/>
  </r>
  <r>
    <x v="5"/>
    <s v="06"/>
    <x v="5"/>
    <x v="91"/>
    <s v="0605"/>
    <s v="Ringerike"/>
    <s v="2"/>
    <s v="Kvinner"/>
    <x v="4"/>
    <x v="4"/>
    <x v="1"/>
    <x v="8"/>
  </r>
  <r>
    <x v="5"/>
    <s v="06"/>
    <x v="5"/>
    <x v="91"/>
    <s v="0605"/>
    <s v="Ringerike"/>
    <s v="2"/>
    <s v="Kvinner"/>
    <x v="5"/>
    <x v="5"/>
    <x v="1"/>
    <x v="24"/>
  </r>
  <r>
    <x v="5"/>
    <s v="06"/>
    <x v="5"/>
    <x v="91"/>
    <s v="0605"/>
    <s v="Ringerike"/>
    <s v="1"/>
    <s v="Menn"/>
    <x v="0"/>
    <x v="0"/>
    <x v="1"/>
    <x v="7"/>
  </r>
  <r>
    <x v="5"/>
    <s v="06"/>
    <x v="5"/>
    <x v="91"/>
    <s v="0605"/>
    <s v="Ringerike"/>
    <s v="1"/>
    <s v="Menn"/>
    <x v="1"/>
    <x v="1"/>
    <x v="1"/>
    <x v="5"/>
  </r>
  <r>
    <x v="5"/>
    <s v="06"/>
    <x v="5"/>
    <x v="91"/>
    <s v="0605"/>
    <s v="Ringerike"/>
    <s v="1"/>
    <s v="Menn"/>
    <x v="2"/>
    <x v="2"/>
    <x v="1"/>
    <x v="61"/>
  </r>
  <r>
    <x v="5"/>
    <s v="06"/>
    <x v="5"/>
    <x v="91"/>
    <s v="0605"/>
    <s v="Ringerike"/>
    <s v="1"/>
    <s v="Menn"/>
    <x v="3"/>
    <x v="3"/>
    <x v="1"/>
    <x v="82"/>
  </r>
  <r>
    <x v="5"/>
    <s v="06"/>
    <x v="5"/>
    <x v="91"/>
    <s v="0605"/>
    <s v="Ringerike"/>
    <s v="1"/>
    <s v="Menn"/>
    <x v="4"/>
    <x v="4"/>
    <x v="1"/>
    <x v="42"/>
  </r>
  <r>
    <x v="5"/>
    <s v="06"/>
    <x v="5"/>
    <x v="91"/>
    <s v="0605"/>
    <s v="Ringerike"/>
    <s v="1"/>
    <s v="Menn"/>
    <x v="5"/>
    <x v="5"/>
    <x v="1"/>
    <x v="18"/>
  </r>
  <r>
    <x v="5"/>
    <s v="06"/>
    <x v="5"/>
    <x v="91"/>
    <s v="0605"/>
    <s v="Ringerike"/>
    <s v="2"/>
    <s v="Kvinner"/>
    <x v="0"/>
    <x v="0"/>
    <x v="2"/>
    <x v="1"/>
  </r>
  <r>
    <x v="5"/>
    <s v="06"/>
    <x v="5"/>
    <x v="91"/>
    <s v="0605"/>
    <s v="Ringerike"/>
    <s v="2"/>
    <s v="Kvinner"/>
    <x v="1"/>
    <x v="1"/>
    <x v="2"/>
    <x v="39"/>
  </r>
  <r>
    <x v="5"/>
    <s v="06"/>
    <x v="5"/>
    <x v="91"/>
    <s v="0605"/>
    <s v="Ringerike"/>
    <s v="2"/>
    <s v="Kvinner"/>
    <x v="2"/>
    <x v="2"/>
    <x v="2"/>
    <x v="36"/>
  </r>
  <r>
    <x v="5"/>
    <s v="06"/>
    <x v="5"/>
    <x v="91"/>
    <s v="0605"/>
    <s v="Ringerike"/>
    <s v="2"/>
    <s v="Kvinner"/>
    <x v="3"/>
    <x v="3"/>
    <x v="2"/>
    <x v="56"/>
  </r>
  <r>
    <x v="5"/>
    <s v="06"/>
    <x v="5"/>
    <x v="91"/>
    <s v="0605"/>
    <s v="Ringerike"/>
    <s v="2"/>
    <s v="Kvinner"/>
    <x v="4"/>
    <x v="4"/>
    <x v="2"/>
    <x v="3"/>
  </r>
  <r>
    <x v="5"/>
    <s v="06"/>
    <x v="5"/>
    <x v="91"/>
    <s v="0605"/>
    <s v="Ringerike"/>
    <s v="2"/>
    <s v="Kvinner"/>
    <x v="5"/>
    <x v="5"/>
    <x v="2"/>
    <x v="20"/>
  </r>
  <r>
    <x v="5"/>
    <s v="06"/>
    <x v="5"/>
    <x v="91"/>
    <s v="0605"/>
    <s v="Ringerike"/>
    <s v="1"/>
    <s v="Menn"/>
    <x v="0"/>
    <x v="0"/>
    <x v="2"/>
    <x v="13"/>
  </r>
  <r>
    <x v="5"/>
    <s v="06"/>
    <x v="5"/>
    <x v="91"/>
    <s v="0605"/>
    <s v="Ringerike"/>
    <s v="1"/>
    <s v="Menn"/>
    <x v="1"/>
    <x v="1"/>
    <x v="2"/>
    <x v="5"/>
  </r>
  <r>
    <x v="5"/>
    <s v="06"/>
    <x v="5"/>
    <x v="91"/>
    <s v="0605"/>
    <s v="Ringerike"/>
    <s v="1"/>
    <s v="Menn"/>
    <x v="2"/>
    <x v="2"/>
    <x v="2"/>
    <x v="26"/>
  </r>
  <r>
    <x v="5"/>
    <s v="06"/>
    <x v="5"/>
    <x v="91"/>
    <s v="0605"/>
    <s v="Ringerike"/>
    <s v="1"/>
    <s v="Menn"/>
    <x v="3"/>
    <x v="3"/>
    <x v="2"/>
    <x v="42"/>
  </r>
  <r>
    <x v="5"/>
    <s v="06"/>
    <x v="5"/>
    <x v="91"/>
    <s v="0605"/>
    <s v="Ringerike"/>
    <s v="1"/>
    <s v="Menn"/>
    <x v="4"/>
    <x v="4"/>
    <x v="2"/>
    <x v="44"/>
  </r>
  <r>
    <x v="5"/>
    <s v="06"/>
    <x v="5"/>
    <x v="91"/>
    <s v="0605"/>
    <s v="Ringerike"/>
    <s v="1"/>
    <s v="Menn"/>
    <x v="5"/>
    <x v="5"/>
    <x v="2"/>
    <x v="34"/>
  </r>
  <r>
    <x v="5"/>
    <s v="06"/>
    <x v="5"/>
    <x v="91"/>
    <s v="0605"/>
    <s v="Ringerike"/>
    <s v="2"/>
    <s v="Kvinner"/>
    <x v="0"/>
    <x v="0"/>
    <x v="3"/>
    <x v="1"/>
  </r>
  <r>
    <x v="5"/>
    <s v="06"/>
    <x v="5"/>
    <x v="91"/>
    <s v="0605"/>
    <s v="Ringerike"/>
    <s v="2"/>
    <s v="Kvinner"/>
    <x v="1"/>
    <x v="1"/>
    <x v="3"/>
    <x v="0"/>
  </r>
  <r>
    <x v="5"/>
    <s v="06"/>
    <x v="5"/>
    <x v="91"/>
    <s v="0605"/>
    <s v="Ringerike"/>
    <s v="2"/>
    <s v="Kvinner"/>
    <x v="2"/>
    <x v="2"/>
    <x v="3"/>
    <x v="20"/>
  </r>
  <r>
    <x v="5"/>
    <s v="06"/>
    <x v="5"/>
    <x v="91"/>
    <s v="0605"/>
    <s v="Ringerike"/>
    <s v="2"/>
    <s v="Kvinner"/>
    <x v="3"/>
    <x v="3"/>
    <x v="3"/>
    <x v="24"/>
  </r>
  <r>
    <x v="5"/>
    <s v="06"/>
    <x v="5"/>
    <x v="91"/>
    <s v="0605"/>
    <s v="Ringerike"/>
    <s v="2"/>
    <s v="Kvinner"/>
    <x v="4"/>
    <x v="4"/>
    <x v="3"/>
    <x v="24"/>
  </r>
  <r>
    <x v="5"/>
    <s v="06"/>
    <x v="5"/>
    <x v="91"/>
    <s v="0605"/>
    <s v="Ringerike"/>
    <s v="2"/>
    <s v="Kvinner"/>
    <x v="5"/>
    <x v="5"/>
    <x v="3"/>
    <x v="13"/>
  </r>
  <r>
    <x v="5"/>
    <s v="06"/>
    <x v="5"/>
    <x v="91"/>
    <s v="0605"/>
    <s v="Ringerike"/>
    <s v="1"/>
    <s v="Menn"/>
    <x v="0"/>
    <x v="0"/>
    <x v="3"/>
    <x v="1"/>
  </r>
  <r>
    <x v="5"/>
    <s v="06"/>
    <x v="5"/>
    <x v="91"/>
    <s v="0605"/>
    <s v="Ringerike"/>
    <s v="1"/>
    <s v="Menn"/>
    <x v="1"/>
    <x v="1"/>
    <x v="3"/>
    <x v="36"/>
  </r>
  <r>
    <x v="5"/>
    <s v="06"/>
    <x v="5"/>
    <x v="91"/>
    <s v="0605"/>
    <s v="Ringerike"/>
    <s v="1"/>
    <s v="Menn"/>
    <x v="2"/>
    <x v="2"/>
    <x v="3"/>
    <x v="50"/>
  </r>
  <r>
    <x v="5"/>
    <s v="06"/>
    <x v="5"/>
    <x v="91"/>
    <s v="0605"/>
    <s v="Ringerike"/>
    <s v="1"/>
    <s v="Menn"/>
    <x v="3"/>
    <x v="3"/>
    <x v="3"/>
    <x v="82"/>
  </r>
  <r>
    <x v="5"/>
    <s v="06"/>
    <x v="5"/>
    <x v="91"/>
    <s v="0605"/>
    <s v="Ringerike"/>
    <s v="1"/>
    <s v="Menn"/>
    <x v="4"/>
    <x v="4"/>
    <x v="3"/>
    <x v="57"/>
  </r>
  <r>
    <x v="5"/>
    <s v="06"/>
    <x v="5"/>
    <x v="91"/>
    <s v="0605"/>
    <s v="Ringerike"/>
    <s v="1"/>
    <s v="Menn"/>
    <x v="5"/>
    <x v="5"/>
    <x v="3"/>
    <x v="38"/>
  </r>
  <r>
    <x v="5"/>
    <s v="06"/>
    <x v="5"/>
    <x v="91"/>
    <s v="0605"/>
    <s v="Ringerike"/>
    <s v="2"/>
    <s v="Kvinner"/>
    <x v="0"/>
    <x v="0"/>
    <x v="4"/>
    <x v="1"/>
  </r>
  <r>
    <x v="5"/>
    <s v="06"/>
    <x v="5"/>
    <x v="91"/>
    <s v="0605"/>
    <s v="Ringerike"/>
    <s v="2"/>
    <s v="Kvinner"/>
    <x v="1"/>
    <x v="1"/>
    <x v="4"/>
    <x v="0"/>
  </r>
  <r>
    <x v="5"/>
    <s v="06"/>
    <x v="5"/>
    <x v="91"/>
    <s v="0605"/>
    <s v="Ringerike"/>
    <s v="2"/>
    <s v="Kvinner"/>
    <x v="2"/>
    <x v="2"/>
    <x v="4"/>
    <x v="56"/>
  </r>
  <r>
    <x v="5"/>
    <s v="06"/>
    <x v="5"/>
    <x v="91"/>
    <s v="0605"/>
    <s v="Ringerike"/>
    <s v="2"/>
    <s v="Kvinner"/>
    <x v="3"/>
    <x v="3"/>
    <x v="4"/>
    <x v="24"/>
  </r>
  <r>
    <x v="5"/>
    <s v="06"/>
    <x v="5"/>
    <x v="91"/>
    <s v="0605"/>
    <s v="Ringerike"/>
    <s v="2"/>
    <s v="Kvinner"/>
    <x v="4"/>
    <x v="4"/>
    <x v="4"/>
    <x v="55"/>
  </r>
  <r>
    <x v="5"/>
    <s v="06"/>
    <x v="5"/>
    <x v="91"/>
    <s v="0605"/>
    <s v="Ringerike"/>
    <s v="2"/>
    <s v="Kvinner"/>
    <x v="5"/>
    <x v="5"/>
    <x v="4"/>
    <x v="55"/>
  </r>
  <r>
    <x v="5"/>
    <s v="06"/>
    <x v="5"/>
    <x v="91"/>
    <s v="0605"/>
    <s v="Ringerike"/>
    <s v="1"/>
    <s v="Menn"/>
    <x v="0"/>
    <x v="0"/>
    <x v="4"/>
    <x v="0"/>
  </r>
  <r>
    <x v="5"/>
    <s v="06"/>
    <x v="5"/>
    <x v="91"/>
    <s v="0605"/>
    <s v="Ringerike"/>
    <s v="1"/>
    <s v="Menn"/>
    <x v="1"/>
    <x v="1"/>
    <x v="4"/>
    <x v="14"/>
  </r>
  <r>
    <x v="5"/>
    <s v="06"/>
    <x v="5"/>
    <x v="91"/>
    <s v="0605"/>
    <s v="Ringerike"/>
    <s v="1"/>
    <s v="Menn"/>
    <x v="2"/>
    <x v="2"/>
    <x v="4"/>
    <x v="26"/>
  </r>
  <r>
    <x v="5"/>
    <s v="06"/>
    <x v="5"/>
    <x v="91"/>
    <s v="0605"/>
    <s v="Ringerike"/>
    <s v="1"/>
    <s v="Menn"/>
    <x v="3"/>
    <x v="3"/>
    <x v="4"/>
    <x v="91"/>
  </r>
  <r>
    <x v="5"/>
    <s v="06"/>
    <x v="5"/>
    <x v="91"/>
    <s v="0605"/>
    <s v="Ringerike"/>
    <s v="1"/>
    <s v="Menn"/>
    <x v="4"/>
    <x v="4"/>
    <x v="4"/>
    <x v="83"/>
  </r>
  <r>
    <x v="5"/>
    <s v="06"/>
    <x v="5"/>
    <x v="91"/>
    <s v="0605"/>
    <s v="Ringerike"/>
    <s v="1"/>
    <s v="Menn"/>
    <x v="5"/>
    <x v="5"/>
    <x v="4"/>
    <x v="58"/>
  </r>
  <r>
    <x v="5"/>
    <s v="06"/>
    <x v="5"/>
    <x v="91"/>
    <s v="0605"/>
    <s v="Ringerike"/>
    <s v="2"/>
    <s v="Kvinner"/>
    <x v="0"/>
    <x v="0"/>
    <x v="5"/>
    <x v="39"/>
  </r>
  <r>
    <x v="5"/>
    <s v="06"/>
    <x v="5"/>
    <x v="91"/>
    <s v="0605"/>
    <s v="Ringerike"/>
    <s v="2"/>
    <s v="Kvinner"/>
    <x v="1"/>
    <x v="1"/>
    <x v="5"/>
    <x v="19"/>
  </r>
  <r>
    <x v="5"/>
    <s v="06"/>
    <x v="5"/>
    <x v="91"/>
    <s v="0605"/>
    <s v="Ringerike"/>
    <s v="2"/>
    <s v="Kvinner"/>
    <x v="2"/>
    <x v="2"/>
    <x v="5"/>
    <x v="3"/>
  </r>
  <r>
    <x v="5"/>
    <s v="06"/>
    <x v="5"/>
    <x v="91"/>
    <s v="0605"/>
    <s v="Ringerike"/>
    <s v="2"/>
    <s v="Kvinner"/>
    <x v="3"/>
    <x v="3"/>
    <x v="5"/>
    <x v="2"/>
  </r>
  <r>
    <x v="5"/>
    <s v="06"/>
    <x v="5"/>
    <x v="91"/>
    <s v="0605"/>
    <s v="Ringerike"/>
    <s v="2"/>
    <s v="Kvinner"/>
    <x v="4"/>
    <x v="4"/>
    <x v="5"/>
    <x v="55"/>
  </r>
  <r>
    <x v="5"/>
    <s v="06"/>
    <x v="5"/>
    <x v="91"/>
    <s v="0605"/>
    <s v="Ringerike"/>
    <s v="2"/>
    <s v="Kvinner"/>
    <x v="5"/>
    <x v="5"/>
    <x v="5"/>
    <x v="20"/>
  </r>
  <r>
    <x v="5"/>
    <s v="06"/>
    <x v="5"/>
    <x v="91"/>
    <s v="0605"/>
    <s v="Ringerike"/>
    <s v="1"/>
    <s v="Menn"/>
    <x v="0"/>
    <x v="0"/>
    <x v="5"/>
    <x v="7"/>
  </r>
  <r>
    <x v="5"/>
    <s v="06"/>
    <x v="5"/>
    <x v="91"/>
    <s v="0605"/>
    <s v="Ringerike"/>
    <s v="1"/>
    <s v="Menn"/>
    <x v="1"/>
    <x v="1"/>
    <x v="5"/>
    <x v="2"/>
  </r>
  <r>
    <x v="5"/>
    <s v="06"/>
    <x v="5"/>
    <x v="91"/>
    <s v="0605"/>
    <s v="Ringerike"/>
    <s v="1"/>
    <s v="Menn"/>
    <x v="2"/>
    <x v="2"/>
    <x v="5"/>
    <x v="31"/>
  </r>
  <r>
    <x v="5"/>
    <s v="06"/>
    <x v="5"/>
    <x v="91"/>
    <s v="0605"/>
    <s v="Ringerike"/>
    <s v="1"/>
    <s v="Menn"/>
    <x v="3"/>
    <x v="3"/>
    <x v="5"/>
    <x v="17"/>
  </r>
  <r>
    <x v="5"/>
    <s v="06"/>
    <x v="5"/>
    <x v="91"/>
    <s v="0605"/>
    <s v="Ringerike"/>
    <s v="1"/>
    <s v="Menn"/>
    <x v="4"/>
    <x v="4"/>
    <x v="5"/>
    <x v="49"/>
  </r>
  <r>
    <x v="5"/>
    <s v="06"/>
    <x v="5"/>
    <x v="91"/>
    <s v="0605"/>
    <s v="Ringerike"/>
    <s v="1"/>
    <s v="Menn"/>
    <x v="5"/>
    <x v="5"/>
    <x v="5"/>
    <x v="76"/>
  </r>
  <r>
    <x v="5"/>
    <s v="06"/>
    <x v="5"/>
    <x v="91"/>
    <s v="0605"/>
    <s v="Ringerike"/>
    <s v="2"/>
    <s v="Kvinner"/>
    <x v="0"/>
    <x v="0"/>
    <x v="6"/>
    <x v="23"/>
  </r>
  <r>
    <x v="5"/>
    <s v="06"/>
    <x v="5"/>
    <x v="91"/>
    <s v="0605"/>
    <s v="Ringerike"/>
    <s v="2"/>
    <s v="Kvinner"/>
    <x v="1"/>
    <x v="1"/>
    <x v="6"/>
    <x v="19"/>
  </r>
  <r>
    <x v="5"/>
    <s v="06"/>
    <x v="5"/>
    <x v="91"/>
    <s v="0605"/>
    <s v="Ringerike"/>
    <s v="2"/>
    <s v="Kvinner"/>
    <x v="2"/>
    <x v="2"/>
    <x v="6"/>
    <x v="36"/>
  </r>
  <r>
    <x v="5"/>
    <s v="06"/>
    <x v="5"/>
    <x v="91"/>
    <s v="0605"/>
    <s v="Ringerike"/>
    <s v="2"/>
    <s v="Kvinner"/>
    <x v="3"/>
    <x v="3"/>
    <x v="6"/>
    <x v="14"/>
  </r>
  <r>
    <x v="5"/>
    <s v="06"/>
    <x v="5"/>
    <x v="91"/>
    <s v="0605"/>
    <s v="Ringerike"/>
    <s v="2"/>
    <s v="Kvinner"/>
    <x v="4"/>
    <x v="4"/>
    <x v="6"/>
    <x v="14"/>
  </r>
  <r>
    <x v="5"/>
    <s v="06"/>
    <x v="5"/>
    <x v="91"/>
    <s v="0605"/>
    <s v="Ringerike"/>
    <s v="2"/>
    <s v="Kvinner"/>
    <x v="5"/>
    <x v="5"/>
    <x v="6"/>
    <x v="51"/>
  </r>
  <r>
    <x v="5"/>
    <s v="06"/>
    <x v="5"/>
    <x v="91"/>
    <s v="0605"/>
    <s v="Ringerike"/>
    <s v="1"/>
    <s v="Menn"/>
    <x v="0"/>
    <x v="0"/>
    <x v="6"/>
    <x v="12"/>
  </r>
  <r>
    <x v="5"/>
    <s v="06"/>
    <x v="5"/>
    <x v="91"/>
    <s v="0605"/>
    <s v="Ringerike"/>
    <s v="1"/>
    <s v="Menn"/>
    <x v="1"/>
    <x v="1"/>
    <x v="6"/>
    <x v="21"/>
  </r>
  <r>
    <x v="5"/>
    <s v="06"/>
    <x v="5"/>
    <x v="91"/>
    <s v="0605"/>
    <s v="Ringerike"/>
    <s v="1"/>
    <s v="Menn"/>
    <x v="2"/>
    <x v="2"/>
    <x v="6"/>
    <x v="72"/>
  </r>
  <r>
    <x v="5"/>
    <s v="06"/>
    <x v="5"/>
    <x v="91"/>
    <s v="0605"/>
    <s v="Ringerike"/>
    <s v="1"/>
    <s v="Menn"/>
    <x v="3"/>
    <x v="3"/>
    <x v="6"/>
    <x v="57"/>
  </r>
  <r>
    <x v="5"/>
    <s v="06"/>
    <x v="5"/>
    <x v="91"/>
    <s v="0605"/>
    <s v="Ringerike"/>
    <s v="1"/>
    <s v="Menn"/>
    <x v="4"/>
    <x v="4"/>
    <x v="6"/>
    <x v="49"/>
  </r>
  <r>
    <x v="5"/>
    <s v="06"/>
    <x v="5"/>
    <x v="91"/>
    <s v="0605"/>
    <s v="Ringerike"/>
    <s v="1"/>
    <s v="Menn"/>
    <x v="5"/>
    <x v="5"/>
    <x v="6"/>
    <x v="17"/>
  </r>
  <r>
    <x v="5"/>
    <s v="06"/>
    <x v="5"/>
    <x v="91"/>
    <s v="0605"/>
    <s v="Ringerike"/>
    <s v="2"/>
    <s v="Kvinner"/>
    <x v="0"/>
    <x v="0"/>
    <x v="7"/>
    <x v="0"/>
  </r>
  <r>
    <x v="5"/>
    <s v="06"/>
    <x v="5"/>
    <x v="91"/>
    <s v="0605"/>
    <s v="Ringerike"/>
    <s v="2"/>
    <s v="Kvinner"/>
    <x v="1"/>
    <x v="1"/>
    <x v="7"/>
    <x v="23"/>
  </r>
  <r>
    <x v="5"/>
    <s v="06"/>
    <x v="5"/>
    <x v="91"/>
    <s v="0605"/>
    <s v="Ringerike"/>
    <s v="2"/>
    <s v="Kvinner"/>
    <x v="2"/>
    <x v="2"/>
    <x v="7"/>
    <x v="5"/>
  </r>
  <r>
    <x v="5"/>
    <s v="06"/>
    <x v="5"/>
    <x v="91"/>
    <s v="0605"/>
    <s v="Ringerike"/>
    <s v="2"/>
    <s v="Kvinner"/>
    <x v="3"/>
    <x v="3"/>
    <x v="7"/>
    <x v="14"/>
  </r>
  <r>
    <x v="5"/>
    <s v="06"/>
    <x v="5"/>
    <x v="91"/>
    <s v="0605"/>
    <s v="Ringerike"/>
    <s v="2"/>
    <s v="Kvinner"/>
    <x v="4"/>
    <x v="4"/>
    <x v="7"/>
    <x v="13"/>
  </r>
  <r>
    <x v="5"/>
    <s v="06"/>
    <x v="5"/>
    <x v="91"/>
    <s v="0605"/>
    <s v="Ringerike"/>
    <s v="2"/>
    <s v="Kvinner"/>
    <x v="5"/>
    <x v="5"/>
    <x v="7"/>
    <x v="14"/>
  </r>
  <r>
    <x v="5"/>
    <s v="06"/>
    <x v="5"/>
    <x v="91"/>
    <s v="0605"/>
    <s v="Ringerike"/>
    <s v="1"/>
    <s v="Menn"/>
    <x v="0"/>
    <x v="0"/>
    <x v="7"/>
    <x v="12"/>
  </r>
  <r>
    <x v="5"/>
    <s v="06"/>
    <x v="5"/>
    <x v="91"/>
    <s v="0605"/>
    <s v="Ringerike"/>
    <s v="1"/>
    <s v="Menn"/>
    <x v="1"/>
    <x v="1"/>
    <x v="7"/>
    <x v="5"/>
  </r>
  <r>
    <x v="5"/>
    <s v="06"/>
    <x v="5"/>
    <x v="91"/>
    <s v="0605"/>
    <s v="Ringerike"/>
    <s v="1"/>
    <s v="Menn"/>
    <x v="2"/>
    <x v="2"/>
    <x v="7"/>
    <x v="34"/>
  </r>
  <r>
    <x v="5"/>
    <s v="06"/>
    <x v="5"/>
    <x v="91"/>
    <s v="0605"/>
    <s v="Ringerike"/>
    <s v="1"/>
    <s v="Menn"/>
    <x v="3"/>
    <x v="3"/>
    <x v="7"/>
    <x v="47"/>
  </r>
  <r>
    <x v="5"/>
    <s v="06"/>
    <x v="5"/>
    <x v="91"/>
    <s v="0605"/>
    <s v="Ringerike"/>
    <s v="1"/>
    <s v="Menn"/>
    <x v="4"/>
    <x v="4"/>
    <x v="7"/>
    <x v="74"/>
  </r>
  <r>
    <x v="5"/>
    <s v="06"/>
    <x v="5"/>
    <x v="91"/>
    <s v="0605"/>
    <s v="Ringerike"/>
    <s v="1"/>
    <s v="Menn"/>
    <x v="5"/>
    <x v="5"/>
    <x v="7"/>
    <x v="95"/>
  </r>
  <r>
    <x v="5"/>
    <s v="06"/>
    <x v="5"/>
    <x v="92"/>
    <s v="0612"/>
    <s v="Hole"/>
    <s v="2"/>
    <s v="Kvinner"/>
    <x v="0"/>
    <x v="0"/>
    <x v="0"/>
    <x v="1"/>
  </r>
  <r>
    <x v="5"/>
    <s v="06"/>
    <x v="5"/>
    <x v="92"/>
    <s v="0612"/>
    <s v="Hole"/>
    <s v="2"/>
    <s v="Kvinner"/>
    <x v="1"/>
    <x v="1"/>
    <x v="0"/>
    <x v="39"/>
  </r>
  <r>
    <x v="5"/>
    <s v="06"/>
    <x v="5"/>
    <x v="92"/>
    <s v="0612"/>
    <s v="Hole"/>
    <s v="2"/>
    <s v="Kvinner"/>
    <x v="2"/>
    <x v="2"/>
    <x v="0"/>
    <x v="15"/>
  </r>
  <r>
    <x v="5"/>
    <s v="06"/>
    <x v="5"/>
    <x v="92"/>
    <s v="0612"/>
    <s v="Hole"/>
    <s v="2"/>
    <s v="Kvinner"/>
    <x v="3"/>
    <x v="3"/>
    <x v="0"/>
    <x v="7"/>
  </r>
  <r>
    <x v="5"/>
    <s v="06"/>
    <x v="5"/>
    <x v="92"/>
    <s v="0612"/>
    <s v="Hole"/>
    <s v="2"/>
    <s v="Kvinner"/>
    <x v="4"/>
    <x v="4"/>
    <x v="0"/>
    <x v="6"/>
  </r>
  <r>
    <x v="5"/>
    <s v="06"/>
    <x v="5"/>
    <x v="92"/>
    <s v="0612"/>
    <s v="Hole"/>
    <s v="2"/>
    <s v="Kvinner"/>
    <x v="5"/>
    <x v="5"/>
    <x v="0"/>
    <x v="12"/>
  </r>
  <r>
    <x v="5"/>
    <s v="06"/>
    <x v="5"/>
    <x v="92"/>
    <s v="0612"/>
    <s v="Hole"/>
    <s v="1"/>
    <s v="Menn"/>
    <x v="0"/>
    <x v="0"/>
    <x v="0"/>
    <x v="0"/>
  </r>
  <r>
    <x v="5"/>
    <s v="06"/>
    <x v="5"/>
    <x v="92"/>
    <s v="0612"/>
    <s v="Hole"/>
    <s v="1"/>
    <s v="Menn"/>
    <x v="1"/>
    <x v="1"/>
    <x v="0"/>
    <x v="19"/>
  </r>
  <r>
    <x v="5"/>
    <s v="06"/>
    <x v="5"/>
    <x v="92"/>
    <s v="0612"/>
    <s v="Hole"/>
    <s v="1"/>
    <s v="Menn"/>
    <x v="2"/>
    <x v="2"/>
    <x v="0"/>
    <x v="2"/>
  </r>
  <r>
    <x v="5"/>
    <s v="06"/>
    <x v="5"/>
    <x v="92"/>
    <s v="0612"/>
    <s v="Hole"/>
    <s v="1"/>
    <s v="Menn"/>
    <x v="3"/>
    <x v="3"/>
    <x v="0"/>
    <x v="56"/>
  </r>
  <r>
    <x v="5"/>
    <s v="06"/>
    <x v="5"/>
    <x v="92"/>
    <s v="0612"/>
    <s v="Hole"/>
    <s v="1"/>
    <s v="Menn"/>
    <x v="4"/>
    <x v="4"/>
    <x v="0"/>
    <x v="24"/>
  </r>
  <r>
    <x v="5"/>
    <s v="06"/>
    <x v="5"/>
    <x v="92"/>
    <s v="0612"/>
    <s v="Hole"/>
    <s v="1"/>
    <s v="Menn"/>
    <x v="5"/>
    <x v="5"/>
    <x v="0"/>
    <x v="6"/>
  </r>
  <r>
    <x v="5"/>
    <s v="06"/>
    <x v="5"/>
    <x v="92"/>
    <s v="0612"/>
    <s v="Hole"/>
    <s v="2"/>
    <s v="Kvinner"/>
    <x v="0"/>
    <x v="0"/>
    <x v="1"/>
    <x v="23"/>
  </r>
  <r>
    <x v="5"/>
    <s v="06"/>
    <x v="5"/>
    <x v="92"/>
    <s v="0612"/>
    <s v="Hole"/>
    <s v="2"/>
    <s v="Kvinner"/>
    <x v="1"/>
    <x v="1"/>
    <x v="1"/>
    <x v="0"/>
  </r>
  <r>
    <x v="5"/>
    <s v="06"/>
    <x v="5"/>
    <x v="92"/>
    <s v="0612"/>
    <s v="Hole"/>
    <s v="2"/>
    <s v="Kvinner"/>
    <x v="2"/>
    <x v="2"/>
    <x v="1"/>
    <x v="2"/>
  </r>
  <r>
    <x v="5"/>
    <s v="06"/>
    <x v="5"/>
    <x v="92"/>
    <s v="0612"/>
    <s v="Hole"/>
    <s v="2"/>
    <s v="Kvinner"/>
    <x v="3"/>
    <x v="3"/>
    <x v="1"/>
    <x v="6"/>
  </r>
  <r>
    <x v="5"/>
    <s v="06"/>
    <x v="5"/>
    <x v="92"/>
    <s v="0612"/>
    <s v="Hole"/>
    <s v="2"/>
    <s v="Kvinner"/>
    <x v="4"/>
    <x v="4"/>
    <x v="1"/>
    <x v="5"/>
  </r>
  <r>
    <x v="5"/>
    <s v="06"/>
    <x v="5"/>
    <x v="92"/>
    <s v="0612"/>
    <s v="Hole"/>
    <s v="2"/>
    <s v="Kvinner"/>
    <x v="5"/>
    <x v="5"/>
    <x v="1"/>
    <x v="5"/>
  </r>
  <r>
    <x v="5"/>
    <s v="06"/>
    <x v="5"/>
    <x v="92"/>
    <s v="0612"/>
    <s v="Hole"/>
    <s v="1"/>
    <s v="Menn"/>
    <x v="0"/>
    <x v="0"/>
    <x v="1"/>
    <x v="19"/>
  </r>
  <r>
    <x v="5"/>
    <s v="06"/>
    <x v="5"/>
    <x v="92"/>
    <s v="0612"/>
    <s v="Hole"/>
    <s v="1"/>
    <s v="Menn"/>
    <x v="1"/>
    <x v="1"/>
    <x v="1"/>
    <x v="19"/>
  </r>
  <r>
    <x v="5"/>
    <s v="06"/>
    <x v="5"/>
    <x v="92"/>
    <s v="0612"/>
    <s v="Hole"/>
    <s v="1"/>
    <s v="Menn"/>
    <x v="2"/>
    <x v="2"/>
    <x v="1"/>
    <x v="4"/>
  </r>
  <r>
    <x v="5"/>
    <s v="06"/>
    <x v="5"/>
    <x v="92"/>
    <s v="0612"/>
    <s v="Hole"/>
    <s v="1"/>
    <s v="Menn"/>
    <x v="3"/>
    <x v="3"/>
    <x v="1"/>
    <x v="28"/>
  </r>
  <r>
    <x v="5"/>
    <s v="06"/>
    <x v="5"/>
    <x v="92"/>
    <s v="0612"/>
    <s v="Hole"/>
    <s v="1"/>
    <s v="Menn"/>
    <x v="4"/>
    <x v="4"/>
    <x v="1"/>
    <x v="20"/>
  </r>
  <r>
    <x v="5"/>
    <s v="06"/>
    <x v="5"/>
    <x v="92"/>
    <s v="0612"/>
    <s v="Hole"/>
    <s v="1"/>
    <s v="Menn"/>
    <x v="5"/>
    <x v="5"/>
    <x v="1"/>
    <x v="5"/>
  </r>
  <r>
    <x v="5"/>
    <s v="06"/>
    <x v="5"/>
    <x v="92"/>
    <s v="0612"/>
    <s v="Hole"/>
    <s v="2"/>
    <s v="Kvinner"/>
    <x v="0"/>
    <x v="0"/>
    <x v="2"/>
    <x v="23"/>
  </r>
  <r>
    <x v="5"/>
    <s v="06"/>
    <x v="5"/>
    <x v="92"/>
    <s v="0612"/>
    <s v="Hole"/>
    <s v="2"/>
    <s v="Kvinner"/>
    <x v="1"/>
    <x v="1"/>
    <x v="2"/>
    <x v="0"/>
  </r>
  <r>
    <x v="5"/>
    <s v="06"/>
    <x v="5"/>
    <x v="92"/>
    <s v="0612"/>
    <s v="Hole"/>
    <s v="2"/>
    <s v="Kvinner"/>
    <x v="2"/>
    <x v="2"/>
    <x v="2"/>
    <x v="20"/>
  </r>
  <r>
    <x v="5"/>
    <s v="06"/>
    <x v="5"/>
    <x v="92"/>
    <s v="0612"/>
    <s v="Hole"/>
    <s v="2"/>
    <s v="Kvinner"/>
    <x v="3"/>
    <x v="3"/>
    <x v="2"/>
    <x v="6"/>
  </r>
  <r>
    <x v="5"/>
    <s v="06"/>
    <x v="5"/>
    <x v="92"/>
    <s v="0612"/>
    <s v="Hole"/>
    <s v="2"/>
    <s v="Kvinner"/>
    <x v="4"/>
    <x v="4"/>
    <x v="2"/>
    <x v="19"/>
  </r>
  <r>
    <x v="5"/>
    <s v="06"/>
    <x v="5"/>
    <x v="92"/>
    <s v="0612"/>
    <s v="Hole"/>
    <s v="2"/>
    <s v="Kvinner"/>
    <x v="5"/>
    <x v="5"/>
    <x v="2"/>
    <x v="12"/>
  </r>
  <r>
    <x v="5"/>
    <s v="06"/>
    <x v="5"/>
    <x v="92"/>
    <s v="0612"/>
    <s v="Hole"/>
    <s v="1"/>
    <s v="Menn"/>
    <x v="0"/>
    <x v="0"/>
    <x v="2"/>
    <x v="19"/>
  </r>
  <r>
    <x v="5"/>
    <s v="06"/>
    <x v="5"/>
    <x v="92"/>
    <s v="0612"/>
    <s v="Hole"/>
    <s v="1"/>
    <s v="Menn"/>
    <x v="1"/>
    <x v="1"/>
    <x v="2"/>
    <x v="19"/>
  </r>
  <r>
    <x v="5"/>
    <s v="06"/>
    <x v="5"/>
    <x v="92"/>
    <s v="0612"/>
    <s v="Hole"/>
    <s v="1"/>
    <s v="Menn"/>
    <x v="2"/>
    <x v="2"/>
    <x v="2"/>
    <x v="56"/>
  </r>
  <r>
    <x v="5"/>
    <s v="06"/>
    <x v="5"/>
    <x v="92"/>
    <s v="0612"/>
    <s v="Hole"/>
    <s v="1"/>
    <s v="Menn"/>
    <x v="3"/>
    <x v="3"/>
    <x v="2"/>
    <x v="8"/>
  </r>
  <r>
    <x v="5"/>
    <s v="06"/>
    <x v="5"/>
    <x v="92"/>
    <s v="0612"/>
    <s v="Hole"/>
    <s v="1"/>
    <s v="Menn"/>
    <x v="4"/>
    <x v="4"/>
    <x v="2"/>
    <x v="14"/>
  </r>
  <r>
    <x v="5"/>
    <s v="06"/>
    <x v="5"/>
    <x v="92"/>
    <s v="0612"/>
    <s v="Hole"/>
    <s v="1"/>
    <s v="Menn"/>
    <x v="5"/>
    <x v="5"/>
    <x v="2"/>
    <x v="7"/>
  </r>
  <r>
    <x v="5"/>
    <s v="06"/>
    <x v="5"/>
    <x v="92"/>
    <s v="0612"/>
    <s v="Hole"/>
    <s v="2"/>
    <s v="Kvinner"/>
    <x v="0"/>
    <x v="0"/>
    <x v="3"/>
    <x v="23"/>
  </r>
  <r>
    <x v="5"/>
    <s v="06"/>
    <x v="5"/>
    <x v="92"/>
    <s v="0612"/>
    <s v="Hole"/>
    <s v="2"/>
    <s v="Kvinner"/>
    <x v="1"/>
    <x v="1"/>
    <x v="3"/>
    <x v="0"/>
  </r>
  <r>
    <x v="5"/>
    <s v="06"/>
    <x v="5"/>
    <x v="92"/>
    <s v="0612"/>
    <s v="Hole"/>
    <s v="2"/>
    <s v="Kvinner"/>
    <x v="2"/>
    <x v="2"/>
    <x v="3"/>
    <x v="3"/>
  </r>
  <r>
    <x v="5"/>
    <s v="06"/>
    <x v="5"/>
    <x v="92"/>
    <s v="0612"/>
    <s v="Hole"/>
    <s v="2"/>
    <s v="Kvinner"/>
    <x v="3"/>
    <x v="3"/>
    <x v="3"/>
    <x v="13"/>
  </r>
  <r>
    <x v="5"/>
    <s v="06"/>
    <x v="5"/>
    <x v="92"/>
    <s v="0612"/>
    <s v="Hole"/>
    <s v="2"/>
    <s v="Kvinner"/>
    <x v="4"/>
    <x v="4"/>
    <x v="3"/>
    <x v="12"/>
  </r>
  <r>
    <x v="5"/>
    <s v="06"/>
    <x v="5"/>
    <x v="92"/>
    <s v="0612"/>
    <s v="Hole"/>
    <s v="2"/>
    <s v="Kvinner"/>
    <x v="5"/>
    <x v="5"/>
    <x v="3"/>
    <x v="19"/>
  </r>
  <r>
    <x v="5"/>
    <s v="06"/>
    <x v="5"/>
    <x v="92"/>
    <s v="0612"/>
    <s v="Hole"/>
    <s v="1"/>
    <s v="Menn"/>
    <x v="0"/>
    <x v="0"/>
    <x v="3"/>
    <x v="0"/>
  </r>
  <r>
    <x v="5"/>
    <s v="06"/>
    <x v="5"/>
    <x v="92"/>
    <s v="0612"/>
    <s v="Hole"/>
    <s v="1"/>
    <s v="Menn"/>
    <x v="1"/>
    <x v="1"/>
    <x v="3"/>
    <x v="19"/>
  </r>
  <r>
    <x v="5"/>
    <s v="06"/>
    <x v="5"/>
    <x v="92"/>
    <s v="0612"/>
    <s v="Hole"/>
    <s v="1"/>
    <s v="Menn"/>
    <x v="2"/>
    <x v="2"/>
    <x v="3"/>
    <x v="3"/>
  </r>
  <r>
    <x v="5"/>
    <s v="06"/>
    <x v="5"/>
    <x v="92"/>
    <s v="0612"/>
    <s v="Hole"/>
    <s v="1"/>
    <s v="Menn"/>
    <x v="3"/>
    <x v="3"/>
    <x v="3"/>
    <x v="8"/>
  </r>
  <r>
    <x v="5"/>
    <s v="06"/>
    <x v="5"/>
    <x v="92"/>
    <s v="0612"/>
    <s v="Hole"/>
    <s v="1"/>
    <s v="Menn"/>
    <x v="4"/>
    <x v="4"/>
    <x v="3"/>
    <x v="36"/>
  </r>
  <r>
    <x v="5"/>
    <s v="06"/>
    <x v="5"/>
    <x v="92"/>
    <s v="0612"/>
    <s v="Hole"/>
    <s v="1"/>
    <s v="Menn"/>
    <x v="5"/>
    <x v="5"/>
    <x v="3"/>
    <x v="12"/>
  </r>
  <r>
    <x v="5"/>
    <s v="06"/>
    <x v="5"/>
    <x v="92"/>
    <s v="0612"/>
    <s v="Hole"/>
    <s v="2"/>
    <s v="Kvinner"/>
    <x v="0"/>
    <x v="0"/>
    <x v="4"/>
    <x v="23"/>
  </r>
  <r>
    <x v="5"/>
    <s v="06"/>
    <x v="5"/>
    <x v="92"/>
    <s v="0612"/>
    <s v="Hole"/>
    <s v="2"/>
    <s v="Kvinner"/>
    <x v="1"/>
    <x v="1"/>
    <x v="4"/>
    <x v="0"/>
  </r>
  <r>
    <x v="5"/>
    <s v="06"/>
    <x v="5"/>
    <x v="92"/>
    <s v="0612"/>
    <s v="Hole"/>
    <s v="2"/>
    <s v="Kvinner"/>
    <x v="2"/>
    <x v="2"/>
    <x v="4"/>
    <x v="55"/>
  </r>
  <r>
    <x v="5"/>
    <s v="06"/>
    <x v="5"/>
    <x v="92"/>
    <s v="0612"/>
    <s v="Hole"/>
    <s v="2"/>
    <s v="Kvinner"/>
    <x v="3"/>
    <x v="3"/>
    <x v="4"/>
    <x v="36"/>
  </r>
  <r>
    <x v="5"/>
    <s v="06"/>
    <x v="5"/>
    <x v="92"/>
    <s v="0612"/>
    <s v="Hole"/>
    <s v="2"/>
    <s v="Kvinner"/>
    <x v="4"/>
    <x v="4"/>
    <x v="4"/>
    <x v="19"/>
  </r>
  <r>
    <x v="5"/>
    <s v="06"/>
    <x v="5"/>
    <x v="92"/>
    <s v="0612"/>
    <s v="Hole"/>
    <s v="2"/>
    <s v="Kvinner"/>
    <x v="5"/>
    <x v="5"/>
    <x v="4"/>
    <x v="1"/>
  </r>
  <r>
    <x v="5"/>
    <s v="06"/>
    <x v="5"/>
    <x v="92"/>
    <s v="0612"/>
    <s v="Hole"/>
    <s v="1"/>
    <s v="Menn"/>
    <x v="0"/>
    <x v="0"/>
    <x v="4"/>
    <x v="23"/>
  </r>
  <r>
    <x v="5"/>
    <s v="06"/>
    <x v="5"/>
    <x v="92"/>
    <s v="0612"/>
    <s v="Hole"/>
    <s v="1"/>
    <s v="Menn"/>
    <x v="1"/>
    <x v="1"/>
    <x v="4"/>
    <x v="1"/>
  </r>
  <r>
    <x v="5"/>
    <s v="06"/>
    <x v="5"/>
    <x v="92"/>
    <s v="0612"/>
    <s v="Hole"/>
    <s v="1"/>
    <s v="Menn"/>
    <x v="2"/>
    <x v="2"/>
    <x v="4"/>
    <x v="24"/>
  </r>
  <r>
    <x v="5"/>
    <s v="06"/>
    <x v="5"/>
    <x v="92"/>
    <s v="0612"/>
    <s v="Hole"/>
    <s v="1"/>
    <s v="Menn"/>
    <x v="3"/>
    <x v="3"/>
    <x v="4"/>
    <x v="28"/>
  </r>
  <r>
    <x v="5"/>
    <s v="06"/>
    <x v="5"/>
    <x v="92"/>
    <s v="0612"/>
    <s v="Hole"/>
    <s v="1"/>
    <s v="Menn"/>
    <x v="4"/>
    <x v="4"/>
    <x v="4"/>
    <x v="4"/>
  </r>
  <r>
    <x v="5"/>
    <s v="06"/>
    <x v="5"/>
    <x v="92"/>
    <s v="0612"/>
    <s v="Hole"/>
    <s v="1"/>
    <s v="Menn"/>
    <x v="5"/>
    <x v="5"/>
    <x v="4"/>
    <x v="21"/>
  </r>
  <r>
    <x v="5"/>
    <s v="06"/>
    <x v="5"/>
    <x v="92"/>
    <s v="0612"/>
    <s v="Hole"/>
    <s v="2"/>
    <s v="Kvinner"/>
    <x v="0"/>
    <x v="0"/>
    <x v="5"/>
    <x v="23"/>
  </r>
  <r>
    <x v="5"/>
    <s v="06"/>
    <x v="5"/>
    <x v="92"/>
    <s v="0612"/>
    <s v="Hole"/>
    <s v="2"/>
    <s v="Kvinner"/>
    <x v="1"/>
    <x v="1"/>
    <x v="5"/>
    <x v="12"/>
  </r>
  <r>
    <x v="5"/>
    <s v="06"/>
    <x v="5"/>
    <x v="92"/>
    <s v="0612"/>
    <s v="Hole"/>
    <s v="2"/>
    <s v="Kvinner"/>
    <x v="2"/>
    <x v="2"/>
    <x v="5"/>
    <x v="55"/>
  </r>
  <r>
    <x v="5"/>
    <s v="06"/>
    <x v="5"/>
    <x v="92"/>
    <s v="0612"/>
    <s v="Hole"/>
    <s v="2"/>
    <s v="Kvinner"/>
    <x v="3"/>
    <x v="3"/>
    <x v="5"/>
    <x v="14"/>
  </r>
  <r>
    <x v="5"/>
    <s v="06"/>
    <x v="5"/>
    <x v="92"/>
    <s v="0612"/>
    <s v="Hole"/>
    <s v="2"/>
    <s v="Kvinner"/>
    <x v="4"/>
    <x v="4"/>
    <x v="5"/>
    <x v="12"/>
  </r>
  <r>
    <x v="5"/>
    <s v="06"/>
    <x v="5"/>
    <x v="92"/>
    <s v="0612"/>
    <s v="Hole"/>
    <s v="2"/>
    <s v="Kvinner"/>
    <x v="5"/>
    <x v="5"/>
    <x v="5"/>
    <x v="0"/>
  </r>
  <r>
    <x v="5"/>
    <s v="06"/>
    <x v="5"/>
    <x v="92"/>
    <s v="0612"/>
    <s v="Hole"/>
    <s v="1"/>
    <s v="Menn"/>
    <x v="0"/>
    <x v="0"/>
    <x v="5"/>
    <x v="23"/>
  </r>
  <r>
    <x v="5"/>
    <s v="06"/>
    <x v="5"/>
    <x v="92"/>
    <s v="0612"/>
    <s v="Hole"/>
    <s v="1"/>
    <s v="Menn"/>
    <x v="1"/>
    <x v="1"/>
    <x v="5"/>
    <x v="1"/>
  </r>
  <r>
    <x v="5"/>
    <s v="06"/>
    <x v="5"/>
    <x v="92"/>
    <s v="0612"/>
    <s v="Hole"/>
    <s v="1"/>
    <s v="Menn"/>
    <x v="2"/>
    <x v="2"/>
    <x v="5"/>
    <x v="55"/>
  </r>
  <r>
    <x v="5"/>
    <s v="06"/>
    <x v="5"/>
    <x v="92"/>
    <s v="0612"/>
    <s v="Hole"/>
    <s v="1"/>
    <s v="Menn"/>
    <x v="3"/>
    <x v="3"/>
    <x v="5"/>
    <x v="38"/>
  </r>
  <r>
    <x v="5"/>
    <s v="06"/>
    <x v="5"/>
    <x v="92"/>
    <s v="0612"/>
    <s v="Hole"/>
    <s v="1"/>
    <s v="Menn"/>
    <x v="4"/>
    <x v="4"/>
    <x v="5"/>
    <x v="56"/>
  </r>
  <r>
    <x v="5"/>
    <s v="06"/>
    <x v="5"/>
    <x v="92"/>
    <s v="0612"/>
    <s v="Hole"/>
    <s v="1"/>
    <s v="Menn"/>
    <x v="5"/>
    <x v="5"/>
    <x v="5"/>
    <x v="2"/>
  </r>
  <r>
    <x v="5"/>
    <s v="06"/>
    <x v="5"/>
    <x v="92"/>
    <s v="0612"/>
    <s v="Hole"/>
    <s v="2"/>
    <s v="Kvinner"/>
    <x v="0"/>
    <x v="0"/>
    <x v="6"/>
    <x v="1"/>
  </r>
  <r>
    <x v="5"/>
    <s v="06"/>
    <x v="5"/>
    <x v="92"/>
    <s v="0612"/>
    <s v="Hole"/>
    <s v="2"/>
    <s v="Kvinner"/>
    <x v="1"/>
    <x v="1"/>
    <x v="6"/>
    <x v="12"/>
  </r>
  <r>
    <x v="5"/>
    <s v="06"/>
    <x v="5"/>
    <x v="92"/>
    <s v="0612"/>
    <s v="Hole"/>
    <s v="2"/>
    <s v="Kvinner"/>
    <x v="2"/>
    <x v="2"/>
    <x v="6"/>
    <x v="45"/>
  </r>
  <r>
    <x v="5"/>
    <s v="06"/>
    <x v="5"/>
    <x v="92"/>
    <s v="0612"/>
    <s v="Hole"/>
    <s v="2"/>
    <s v="Kvinner"/>
    <x v="3"/>
    <x v="3"/>
    <x v="6"/>
    <x v="11"/>
  </r>
  <r>
    <x v="5"/>
    <s v="06"/>
    <x v="5"/>
    <x v="92"/>
    <s v="0612"/>
    <s v="Hole"/>
    <s v="2"/>
    <s v="Kvinner"/>
    <x v="4"/>
    <x v="4"/>
    <x v="6"/>
    <x v="12"/>
  </r>
  <r>
    <x v="5"/>
    <s v="06"/>
    <x v="5"/>
    <x v="92"/>
    <s v="0612"/>
    <s v="Hole"/>
    <s v="2"/>
    <s v="Kvinner"/>
    <x v="5"/>
    <x v="5"/>
    <x v="6"/>
    <x v="1"/>
  </r>
  <r>
    <x v="5"/>
    <s v="06"/>
    <x v="5"/>
    <x v="92"/>
    <s v="0612"/>
    <s v="Hole"/>
    <s v="1"/>
    <s v="Menn"/>
    <x v="0"/>
    <x v="0"/>
    <x v="6"/>
    <x v="1"/>
  </r>
  <r>
    <x v="5"/>
    <s v="06"/>
    <x v="5"/>
    <x v="92"/>
    <s v="0612"/>
    <s v="Hole"/>
    <s v="1"/>
    <s v="Menn"/>
    <x v="1"/>
    <x v="1"/>
    <x v="6"/>
    <x v="23"/>
  </r>
  <r>
    <x v="5"/>
    <s v="06"/>
    <x v="5"/>
    <x v="92"/>
    <s v="0612"/>
    <s v="Hole"/>
    <s v="1"/>
    <s v="Menn"/>
    <x v="2"/>
    <x v="2"/>
    <x v="6"/>
    <x v="11"/>
  </r>
  <r>
    <x v="5"/>
    <s v="06"/>
    <x v="5"/>
    <x v="92"/>
    <s v="0612"/>
    <s v="Hole"/>
    <s v="1"/>
    <s v="Menn"/>
    <x v="3"/>
    <x v="3"/>
    <x v="6"/>
    <x v="35"/>
  </r>
  <r>
    <x v="5"/>
    <s v="06"/>
    <x v="5"/>
    <x v="92"/>
    <s v="0612"/>
    <s v="Hole"/>
    <s v="1"/>
    <s v="Menn"/>
    <x v="4"/>
    <x v="4"/>
    <x v="6"/>
    <x v="46"/>
  </r>
  <r>
    <x v="5"/>
    <s v="06"/>
    <x v="5"/>
    <x v="92"/>
    <s v="0612"/>
    <s v="Hole"/>
    <s v="1"/>
    <s v="Menn"/>
    <x v="5"/>
    <x v="5"/>
    <x v="6"/>
    <x v="21"/>
  </r>
  <r>
    <x v="5"/>
    <s v="06"/>
    <x v="5"/>
    <x v="92"/>
    <s v="0612"/>
    <s v="Hole"/>
    <s v="2"/>
    <s v="Kvinner"/>
    <x v="0"/>
    <x v="0"/>
    <x v="7"/>
    <x v="39"/>
  </r>
  <r>
    <x v="5"/>
    <s v="06"/>
    <x v="5"/>
    <x v="92"/>
    <s v="0612"/>
    <s v="Hole"/>
    <s v="2"/>
    <s v="Kvinner"/>
    <x v="1"/>
    <x v="1"/>
    <x v="7"/>
    <x v="23"/>
  </r>
  <r>
    <x v="5"/>
    <s v="06"/>
    <x v="5"/>
    <x v="92"/>
    <s v="0612"/>
    <s v="Hole"/>
    <s v="2"/>
    <s v="Kvinner"/>
    <x v="2"/>
    <x v="2"/>
    <x v="7"/>
    <x v="56"/>
  </r>
  <r>
    <x v="5"/>
    <s v="06"/>
    <x v="5"/>
    <x v="92"/>
    <s v="0612"/>
    <s v="Hole"/>
    <s v="2"/>
    <s v="Kvinner"/>
    <x v="3"/>
    <x v="3"/>
    <x v="7"/>
    <x v="11"/>
  </r>
  <r>
    <x v="5"/>
    <s v="06"/>
    <x v="5"/>
    <x v="92"/>
    <s v="0612"/>
    <s v="Hole"/>
    <s v="2"/>
    <s v="Kvinner"/>
    <x v="4"/>
    <x v="4"/>
    <x v="7"/>
    <x v="12"/>
  </r>
  <r>
    <x v="5"/>
    <s v="06"/>
    <x v="5"/>
    <x v="92"/>
    <s v="0612"/>
    <s v="Hole"/>
    <s v="2"/>
    <s v="Kvinner"/>
    <x v="5"/>
    <x v="5"/>
    <x v="7"/>
    <x v="1"/>
  </r>
  <r>
    <x v="5"/>
    <s v="06"/>
    <x v="5"/>
    <x v="92"/>
    <s v="0612"/>
    <s v="Hole"/>
    <s v="1"/>
    <s v="Menn"/>
    <x v="0"/>
    <x v="0"/>
    <x v="7"/>
    <x v="39"/>
  </r>
  <r>
    <x v="5"/>
    <s v="06"/>
    <x v="5"/>
    <x v="92"/>
    <s v="0612"/>
    <s v="Hole"/>
    <s v="1"/>
    <s v="Menn"/>
    <x v="1"/>
    <x v="1"/>
    <x v="7"/>
    <x v="19"/>
  </r>
  <r>
    <x v="5"/>
    <s v="06"/>
    <x v="5"/>
    <x v="92"/>
    <s v="0612"/>
    <s v="Hole"/>
    <s v="1"/>
    <s v="Menn"/>
    <x v="2"/>
    <x v="2"/>
    <x v="7"/>
    <x v="14"/>
  </r>
  <r>
    <x v="5"/>
    <s v="06"/>
    <x v="5"/>
    <x v="92"/>
    <s v="0612"/>
    <s v="Hole"/>
    <s v="1"/>
    <s v="Menn"/>
    <x v="3"/>
    <x v="3"/>
    <x v="7"/>
    <x v="35"/>
  </r>
  <r>
    <x v="5"/>
    <s v="06"/>
    <x v="5"/>
    <x v="92"/>
    <s v="0612"/>
    <s v="Hole"/>
    <s v="1"/>
    <s v="Menn"/>
    <x v="4"/>
    <x v="4"/>
    <x v="7"/>
    <x v="51"/>
  </r>
  <r>
    <x v="5"/>
    <s v="06"/>
    <x v="5"/>
    <x v="92"/>
    <s v="0612"/>
    <s v="Hole"/>
    <s v="1"/>
    <s v="Menn"/>
    <x v="5"/>
    <x v="5"/>
    <x v="7"/>
    <x v="2"/>
  </r>
  <r>
    <x v="5"/>
    <s v="06"/>
    <x v="5"/>
    <x v="93"/>
    <s v="0615"/>
    <s v="Flå"/>
    <s v="2"/>
    <s v="Kvinner"/>
    <x v="0"/>
    <x v="0"/>
    <x v="0"/>
    <x v="39"/>
  </r>
  <r>
    <x v="5"/>
    <s v="06"/>
    <x v="5"/>
    <x v="93"/>
    <s v="0615"/>
    <s v="Flå"/>
    <s v="2"/>
    <s v="Kvinner"/>
    <x v="1"/>
    <x v="1"/>
    <x v="0"/>
    <x v="39"/>
  </r>
  <r>
    <x v="5"/>
    <s v="06"/>
    <x v="5"/>
    <x v="93"/>
    <s v="0615"/>
    <s v="Flå"/>
    <s v="2"/>
    <s v="Kvinner"/>
    <x v="2"/>
    <x v="2"/>
    <x v="0"/>
    <x v="23"/>
  </r>
  <r>
    <x v="5"/>
    <s v="06"/>
    <x v="5"/>
    <x v="93"/>
    <s v="0615"/>
    <s v="Flå"/>
    <s v="2"/>
    <s v="Kvinner"/>
    <x v="3"/>
    <x v="3"/>
    <x v="0"/>
    <x v="0"/>
  </r>
  <r>
    <x v="5"/>
    <s v="06"/>
    <x v="5"/>
    <x v="93"/>
    <s v="0615"/>
    <s v="Flå"/>
    <s v="2"/>
    <s v="Kvinner"/>
    <x v="4"/>
    <x v="4"/>
    <x v="0"/>
    <x v="0"/>
  </r>
  <r>
    <x v="5"/>
    <s v="06"/>
    <x v="5"/>
    <x v="93"/>
    <s v="0615"/>
    <s v="Flå"/>
    <s v="2"/>
    <s v="Kvinner"/>
    <x v="5"/>
    <x v="5"/>
    <x v="0"/>
    <x v="19"/>
  </r>
  <r>
    <x v="5"/>
    <s v="06"/>
    <x v="5"/>
    <x v="93"/>
    <s v="0615"/>
    <s v="Flå"/>
    <s v="1"/>
    <s v="Menn"/>
    <x v="0"/>
    <x v="0"/>
    <x v="0"/>
    <x v="39"/>
  </r>
  <r>
    <x v="5"/>
    <s v="06"/>
    <x v="5"/>
    <x v="93"/>
    <s v="0615"/>
    <s v="Flå"/>
    <s v="1"/>
    <s v="Menn"/>
    <x v="1"/>
    <x v="1"/>
    <x v="0"/>
    <x v="39"/>
  </r>
  <r>
    <x v="5"/>
    <s v="06"/>
    <x v="5"/>
    <x v="93"/>
    <s v="0615"/>
    <s v="Flå"/>
    <s v="1"/>
    <s v="Menn"/>
    <x v="2"/>
    <x v="2"/>
    <x v="0"/>
    <x v="5"/>
  </r>
  <r>
    <x v="5"/>
    <s v="06"/>
    <x v="5"/>
    <x v="93"/>
    <s v="0615"/>
    <s v="Flå"/>
    <s v="1"/>
    <s v="Menn"/>
    <x v="3"/>
    <x v="3"/>
    <x v="0"/>
    <x v="6"/>
  </r>
  <r>
    <x v="5"/>
    <s v="06"/>
    <x v="5"/>
    <x v="93"/>
    <s v="0615"/>
    <s v="Flå"/>
    <s v="1"/>
    <s v="Menn"/>
    <x v="4"/>
    <x v="4"/>
    <x v="0"/>
    <x v="21"/>
  </r>
  <r>
    <x v="5"/>
    <s v="06"/>
    <x v="5"/>
    <x v="93"/>
    <s v="0615"/>
    <s v="Flå"/>
    <s v="1"/>
    <s v="Menn"/>
    <x v="5"/>
    <x v="5"/>
    <x v="0"/>
    <x v="21"/>
  </r>
  <r>
    <x v="5"/>
    <s v="06"/>
    <x v="5"/>
    <x v="93"/>
    <s v="0615"/>
    <s v="Flå"/>
    <s v="2"/>
    <s v="Kvinner"/>
    <x v="0"/>
    <x v="0"/>
    <x v="1"/>
    <x v="39"/>
  </r>
  <r>
    <x v="5"/>
    <s v="06"/>
    <x v="5"/>
    <x v="93"/>
    <s v="0615"/>
    <s v="Flå"/>
    <s v="2"/>
    <s v="Kvinner"/>
    <x v="1"/>
    <x v="1"/>
    <x v="1"/>
    <x v="39"/>
  </r>
  <r>
    <x v="5"/>
    <s v="06"/>
    <x v="5"/>
    <x v="93"/>
    <s v="0615"/>
    <s v="Flå"/>
    <s v="2"/>
    <s v="Kvinner"/>
    <x v="2"/>
    <x v="2"/>
    <x v="1"/>
    <x v="23"/>
  </r>
  <r>
    <x v="5"/>
    <s v="06"/>
    <x v="5"/>
    <x v="93"/>
    <s v="0615"/>
    <s v="Flå"/>
    <s v="2"/>
    <s v="Kvinner"/>
    <x v="3"/>
    <x v="3"/>
    <x v="1"/>
    <x v="39"/>
  </r>
  <r>
    <x v="5"/>
    <s v="06"/>
    <x v="5"/>
    <x v="93"/>
    <s v="0615"/>
    <s v="Flå"/>
    <s v="2"/>
    <s v="Kvinner"/>
    <x v="4"/>
    <x v="4"/>
    <x v="1"/>
    <x v="0"/>
  </r>
  <r>
    <x v="5"/>
    <s v="06"/>
    <x v="5"/>
    <x v="93"/>
    <s v="0615"/>
    <s v="Flå"/>
    <s v="2"/>
    <s v="Kvinner"/>
    <x v="5"/>
    <x v="5"/>
    <x v="1"/>
    <x v="1"/>
  </r>
  <r>
    <x v="5"/>
    <s v="06"/>
    <x v="5"/>
    <x v="93"/>
    <s v="0615"/>
    <s v="Flå"/>
    <s v="1"/>
    <s v="Menn"/>
    <x v="0"/>
    <x v="0"/>
    <x v="1"/>
    <x v="23"/>
  </r>
  <r>
    <x v="5"/>
    <s v="06"/>
    <x v="5"/>
    <x v="93"/>
    <s v="0615"/>
    <s v="Flå"/>
    <s v="1"/>
    <s v="Menn"/>
    <x v="1"/>
    <x v="1"/>
    <x v="1"/>
    <x v="39"/>
  </r>
  <r>
    <x v="5"/>
    <s v="06"/>
    <x v="5"/>
    <x v="93"/>
    <s v="0615"/>
    <s v="Flå"/>
    <s v="1"/>
    <s v="Menn"/>
    <x v="2"/>
    <x v="2"/>
    <x v="1"/>
    <x v="5"/>
  </r>
  <r>
    <x v="5"/>
    <s v="06"/>
    <x v="5"/>
    <x v="93"/>
    <s v="0615"/>
    <s v="Flå"/>
    <s v="1"/>
    <s v="Menn"/>
    <x v="3"/>
    <x v="3"/>
    <x v="1"/>
    <x v="6"/>
  </r>
  <r>
    <x v="5"/>
    <s v="06"/>
    <x v="5"/>
    <x v="93"/>
    <s v="0615"/>
    <s v="Flå"/>
    <s v="1"/>
    <s v="Menn"/>
    <x v="4"/>
    <x v="4"/>
    <x v="1"/>
    <x v="4"/>
  </r>
  <r>
    <x v="5"/>
    <s v="06"/>
    <x v="5"/>
    <x v="93"/>
    <s v="0615"/>
    <s v="Flå"/>
    <s v="1"/>
    <s v="Menn"/>
    <x v="5"/>
    <x v="5"/>
    <x v="1"/>
    <x v="36"/>
  </r>
  <r>
    <x v="5"/>
    <s v="06"/>
    <x v="5"/>
    <x v="93"/>
    <s v="0615"/>
    <s v="Flå"/>
    <s v="2"/>
    <s v="Kvinner"/>
    <x v="0"/>
    <x v="0"/>
    <x v="2"/>
    <x v="39"/>
  </r>
  <r>
    <x v="5"/>
    <s v="06"/>
    <x v="5"/>
    <x v="93"/>
    <s v="0615"/>
    <s v="Flå"/>
    <s v="2"/>
    <s v="Kvinner"/>
    <x v="1"/>
    <x v="1"/>
    <x v="2"/>
    <x v="39"/>
  </r>
  <r>
    <x v="5"/>
    <s v="06"/>
    <x v="5"/>
    <x v="93"/>
    <s v="0615"/>
    <s v="Flå"/>
    <s v="2"/>
    <s v="Kvinner"/>
    <x v="2"/>
    <x v="2"/>
    <x v="2"/>
    <x v="23"/>
  </r>
  <r>
    <x v="5"/>
    <s v="06"/>
    <x v="5"/>
    <x v="93"/>
    <s v="0615"/>
    <s v="Flå"/>
    <s v="2"/>
    <s v="Kvinner"/>
    <x v="3"/>
    <x v="3"/>
    <x v="2"/>
    <x v="39"/>
  </r>
  <r>
    <x v="5"/>
    <s v="06"/>
    <x v="5"/>
    <x v="93"/>
    <s v="0615"/>
    <s v="Flå"/>
    <s v="2"/>
    <s v="Kvinner"/>
    <x v="4"/>
    <x v="4"/>
    <x v="2"/>
    <x v="0"/>
  </r>
  <r>
    <x v="5"/>
    <s v="06"/>
    <x v="5"/>
    <x v="93"/>
    <s v="0615"/>
    <s v="Flå"/>
    <s v="2"/>
    <s v="Kvinner"/>
    <x v="5"/>
    <x v="5"/>
    <x v="2"/>
    <x v="1"/>
  </r>
  <r>
    <x v="5"/>
    <s v="06"/>
    <x v="5"/>
    <x v="93"/>
    <s v="0615"/>
    <s v="Flå"/>
    <s v="1"/>
    <s v="Menn"/>
    <x v="0"/>
    <x v="0"/>
    <x v="2"/>
    <x v="39"/>
  </r>
  <r>
    <x v="5"/>
    <s v="06"/>
    <x v="5"/>
    <x v="93"/>
    <s v="0615"/>
    <s v="Flå"/>
    <s v="1"/>
    <s v="Menn"/>
    <x v="1"/>
    <x v="1"/>
    <x v="2"/>
    <x v="39"/>
  </r>
  <r>
    <x v="5"/>
    <s v="06"/>
    <x v="5"/>
    <x v="93"/>
    <s v="0615"/>
    <s v="Flå"/>
    <s v="1"/>
    <s v="Menn"/>
    <x v="2"/>
    <x v="2"/>
    <x v="2"/>
    <x v="5"/>
  </r>
  <r>
    <x v="5"/>
    <s v="06"/>
    <x v="5"/>
    <x v="93"/>
    <s v="0615"/>
    <s v="Flå"/>
    <s v="1"/>
    <s v="Menn"/>
    <x v="3"/>
    <x v="3"/>
    <x v="2"/>
    <x v="7"/>
  </r>
  <r>
    <x v="5"/>
    <s v="06"/>
    <x v="5"/>
    <x v="93"/>
    <s v="0615"/>
    <s v="Flå"/>
    <s v="1"/>
    <s v="Menn"/>
    <x v="4"/>
    <x v="4"/>
    <x v="2"/>
    <x v="13"/>
  </r>
  <r>
    <x v="5"/>
    <s v="06"/>
    <x v="5"/>
    <x v="93"/>
    <s v="0615"/>
    <s v="Flå"/>
    <s v="1"/>
    <s v="Menn"/>
    <x v="5"/>
    <x v="5"/>
    <x v="2"/>
    <x v="36"/>
  </r>
  <r>
    <x v="5"/>
    <s v="06"/>
    <x v="5"/>
    <x v="93"/>
    <s v="0615"/>
    <s v="Flå"/>
    <s v="2"/>
    <s v="Kvinner"/>
    <x v="0"/>
    <x v="0"/>
    <x v="3"/>
    <x v="39"/>
  </r>
  <r>
    <x v="5"/>
    <s v="06"/>
    <x v="5"/>
    <x v="93"/>
    <s v="0615"/>
    <s v="Flå"/>
    <s v="2"/>
    <s v="Kvinner"/>
    <x v="1"/>
    <x v="1"/>
    <x v="3"/>
    <x v="39"/>
  </r>
  <r>
    <x v="5"/>
    <s v="06"/>
    <x v="5"/>
    <x v="93"/>
    <s v="0615"/>
    <s v="Flå"/>
    <s v="2"/>
    <s v="Kvinner"/>
    <x v="2"/>
    <x v="2"/>
    <x v="3"/>
    <x v="39"/>
  </r>
  <r>
    <x v="5"/>
    <s v="06"/>
    <x v="5"/>
    <x v="93"/>
    <s v="0615"/>
    <s v="Flå"/>
    <s v="2"/>
    <s v="Kvinner"/>
    <x v="3"/>
    <x v="3"/>
    <x v="3"/>
    <x v="23"/>
  </r>
  <r>
    <x v="5"/>
    <s v="06"/>
    <x v="5"/>
    <x v="93"/>
    <s v="0615"/>
    <s v="Flå"/>
    <s v="2"/>
    <s v="Kvinner"/>
    <x v="4"/>
    <x v="4"/>
    <x v="3"/>
    <x v="0"/>
  </r>
  <r>
    <x v="5"/>
    <s v="06"/>
    <x v="5"/>
    <x v="93"/>
    <s v="0615"/>
    <s v="Flå"/>
    <s v="2"/>
    <s v="Kvinner"/>
    <x v="5"/>
    <x v="5"/>
    <x v="3"/>
    <x v="1"/>
  </r>
  <r>
    <x v="5"/>
    <s v="06"/>
    <x v="5"/>
    <x v="93"/>
    <s v="0615"/>
    <s v="Flå"/>
    <s v="1"/>
    <s v="Menn"/>
    <x v="0"/>
    <x v="0"/>
    <x v="3"/>
    <x v="1"/>
  </r>
  <r>
    <x v="5"/>
    <s v="06"/>
    <x v="5"/>
    <x v="93"/>
    <s v="0615"/>
    <s v="Flå"/>
    <s v="1"/>
    <s v="Menn"/>
    <x v="1"/>
    <x v="1"/>
    <x v="3"/>
    <x v="39"/>
  </r>
  <r>
    <x v="5"/>
    <s v="06"/>
    <x v="5"/>
    <x v="93"/>
    <s v="0615"/>
    <s v="Flå"/>
    <s v="1"/>
    <s v="Menn"/>
    <x v="2"/>
    <x v="2"/>
    <x v="3"/>
    <x v="19"/>
  </r>
  <r>
    <x v="5"/>
    <s v="06"/>
    <x v="5"/>
    <x v="93"/>
    <s v="0615"/>
    <s v="Flå"/>
    <s v="1"/>
    <s v="Menn"/>
    <x v="3"/>
    <x v="3"/>
    <x v="3"/>
    <x v="6"/>
  </r>
  <r>
    <x v="5"/>
    <s v="06"/>
    <x v="5"/>
    <x v="93"/>
    <s v="0615"/>
    <s v="Flå"/>
    <s v="1"/>
    <s v="Menn"/>
    <x v="4"/>
    <x v="4"/>
    <x v="3"/>
    <x v="5"/>
  </r>
  <r>
    <x v="5"/>
    <s v="06"/>
    <x v="5"/>
    <x v="93"/>
    <s v="0615"/>
    <s v="Flå"/>
    <s v="1"/>
    <s v="Menn"/>
    <x v="5"/>
    <x v="5"/>
    <x v="3"/>
    <x v="15"/>
  </r>
  <r>
    <x v="5"/>
    <s v="06"/>
    <x v="5"/>
    <x v="93"/>
    <s v="0615"/>
    <s v="Flå"/>
    <s v="2"/>
    <s v="Kvinner"/>
    <x v="0"/>
    <x v="0"/>
    <x v="4"/>
    <x v="39"/>
  </r>
  <r>
    <x v="5"/>
    <s v="06"/>
    <x v="5"/>
    <x v="93"/>
    <s v="0615"/>
    <s v="Flå"/>
    <s v="2"/>
    <s v="Kvinner"/>
    <x v="1"/>
    <x v="1"/>
    <x v="4"/>
    <x v="39"/>
  </r>
  <r>
    <x v="5"/>
    <s v="06"/>
    <x v="5"/>
    <x v="93"/>
    <s v="0615"/>
    <s v="Flå"/>
    <s v="2"/>
    <s v="Kvinner"/>
    <x v="2"/>
    <x v="2"/>
    <x v="4"/>
    <x v="39"/>
  </r>
  <r>
    <x v="5"/>
    <s v="06"/>
    <x v="5"/>
    <x v="93"/>
    <s v="0615"/>
    <s v="Flå"/>
    <s v="2"/>
    <s v="Kvinner"/>
    <x v="3"/>
    <x v="3"/>
    <x v="4"/>
    <x v="0"/>
  </r>
  <r>
    <x v="5"/>
    <s v="06"/>
    <x v="5"/>
    <x v="93"/>
    <s v="0615"/>
    <s v="Flå"/>
    <s v="2"/>
    <s v="Kvinner"/>
    <x v="4"/>
    <x v="4"/>
    <x v="4"/>
    <x v="0"/>
  </r>
  <r>
    <x v="5"/>
    <s v="06"/>
    <x v="5"/>
    <x v="93"/>
    <s v="0615"/>
    <s v="Flå"/>
    <s v="2"/>
    <s v="Kvinner"/>
    <x v="5"/>
    <x v="5"/>
    <x v="4"/>
    <x v="1"/>
  </r>
  <r>
    <x v="5"/>
    <s v="06"/>
    <x v="5"/>
    <x v="93"/>
    <s v="0615"/>
    <s v="Flå"/>
    <s v="1"/>
    <s v="Menn"/>
    <x v="0"/>
    <x v="0"/>
    <x v="4"/>
    <x v="39"/>
  </r>
  <r>
    <x v="5"/>
    <s v="06"/>
    <x v="5"/>
    <x v="93"/>
    <s v="0615"/>
    <s v="Flå"/>
    <s v="1"/>
    <s v="Menn"/>
    <x v="1"/>
    <x v="1"/>
    <x v="4"/>
    <x v="23"/>
  </r>
  <r>
    <x v="5"/>
    <s v="06"/>
    <x v="5"/>
    <x v="93"/>
    <s v="0615"/>
    <s v="Flå"/>
    <s v="1"/>
    <s v="Menn"/>
    <x v="2"/>
    <x v="2"/>
    <x v="4"/>
    <x v="12"/>
  </r>
  <r>
    <x v="5"/>
    <s v="06"/>
    <x v="5"/>
    <x v="93"/>
    <s v="0615"/>
    <s v="Flå"/>
    <s v="1"/>
    <s v="Menn"/>
    <x v="3"/>
    <x v="3"/>
    <x v="4"/>
    <x v="7"/>
  </r>
  <r>
    <x v="5"/>
    <s v="06"/>
    <x v="5"/>
    <x v="93"/>
    <s v="0615"/>
    <s v="Flå"/>
    <s v="1"/>
    <s v="Menn"/>
    <x v="4"/>
    <x v="4"/>
    <x v="4"/>
    <x v="7"/>
  </r>
  <r>
    <x v="5"/>
    <s v="06"/>
    <x v="5"/>
    <x v="93"/>
    <s v="0615"/>
    <s v="Flå"/>
    <s v="1"/>
    <s v="Menn"/>
    <x v="5"/>
    <x v="5"/>
    <x v="4"/>
    <x v="14"/>
  </r>
  <r>
    <x v="5"/>
    <s v="06"/>
    <x v="5"/>
    <x v="93"/>
    <s v="0615"/>
    <s v="Flå"/>
    <s v="2"/>
    <s v="Kvinner"/>
    <x v="0"/>
    <x v="0"/>
    <x v="5"/>
    <x v="39"/>
  </r>
  <r>
    <x v="5"/>
    <s v="06"/>
    <x v="5"/>
    <x v="93"/>
    <s v="0615"/>
    <s v="Flå"/>
    <s v="2"/>
    <s v="Kvinner"/>
    <x v="1"/>
    <x v="1"/>
    <x v="5"/>
    <x v="39"/>
  </r>
  <r>
    <x v="5"/>
    <s v="06"/>
    <x v="5"/>
    <x v="93"/>
    <s v="0615"/>
    <s v="Flå"/>
    <s v="2"/>
    <s v="Kvinner"/>
    <x v="2"/>
    <x v="2"/>
    <x v="5"/>
    <x v="39"/>
  </r>
  <r>
    <x v="5"/>
    <s v="06"/>
    <x v="5"/>
    <x v="93"/>
    <s v="0615"/>
    <s v="Flå"/>
    <s v="2"/>
    <s v="Kvinner"/>
    <x v="3"/>
    <x v="3"/>
    <x v="5"/>
    <x v="23"/>
  </r>
  <r>
    <x v="5"/>
    <s v="06"/>
    <x v="5"/>
    <x v="93"/>
    <s v="0615"/>
    <s v="Flå"/>
    <s v="2"/>
    <s v="Kvinner"/>
    <x v="4"/>
    <x v="4"/>
    <x v="5"/>
    <x v="23"/>
  </r>
  <r>
    <x v="5"/>
    <s v="06"/>
    <x v="5"/>
    <x v="93"/>
    <s v="0615"/>
    <s v="Flå"/>
    <s v="2"/>
    <s v="Kvinner"/>
    <x v="5"/>
    <x v="5"/>
    <x v="5"/>
    <x v="1"/>
  </r>
  <r>
    <x v="5"/>
    <s v="06"/>
    <x v="5"/>
    <x v="93"/>
    <s v="0615"/>
    <s v="Flå"/>
    <s v="1"/>
    <s v="Menn"/>
    <x v="0"/>
    <x v="0"/>
    <x v="5"/>
    <x v="23"/>
  </r>
  <r>
    <x v="5"/>
    <s v="06"/>
    <x v="5"/>
    <x v="93"/>
    <s v="0615"/>
    <s v="Flå"/>
    <s v="1"/>
    <s v="Menn"/>
    <x v="1"/>
    <x v="1"/>
    <x v="5"/>
    <x v="23"/>
  </r>
  <r>
    <x v="5"/>
    <s v="06"/>
    <x v="5"/>
    <x v="93"/>
    <s v="0615"/>
    <s v="Flå"/>
    <s v="1"/>
    <s v="Menn"/>
    <x v="2"/>
    <x v="2"/>
    <x v="5"/>
    <x v="19"/>
  </r>
  <r>
    <x v="5"/>
    <s v="06"/>
    <x v="5"/>
    <x v="93"/>
    <s v="0615"/>
    <s v="Flå"/>
    <s v="1"/>
    <s v="Menn"/>
    <x v="3"/>
    <x v="3"/>
    <x v="5"/>
    <x v="7"/>
  </r>
  <r>
    <x v="5"/>
    <s v="06"/>
    <x v="5"/>
    <x v="93"/>
    <s v="0615"/>
    <s v="Flå"/>
    <s v="1"/>
    <s v="Menn"/>
    <x v="4"/>
    <x v="4"/>
    <x v="5"/>
    <x v="12"/>
  </r>
  <r>
    <x v="5"/>
    <s v="06"/>
    <x v="5"/>
    <x v="93"/>
    <s v="0615"/>
    <s v="Flå"/>
    <s v="1"/>
    <s v="Menn"/>
    <x v="5"/>
    <x v="5"/>
    <x v="5"/>
    <x v="4"/>
  </r>
  <r>
    <x v="5"/>
    <s v="06"/>
    <x v="5"/>
    <x v="93"/>
    <s v="0615"/>
    <s v="Flå"/>
    <s v="2"/>
    <s v="Kvinner"/>
    <x v="0"/>
    <x v="0"/>
    <x v="6"/>
    <x v="39"/>
  </r>
  <r>
    <x v="5"/>
    <s v="06"/>
    <x v="5"/>
    <x v="93"/>
    <s v="0615"/>
    <s v="Flå"/>
    <s v="2"/>
    <s v="Kvinner"/>
    <x v="1"/>
    <x v="1"/>
    <x v="6"/>
    <x v="39"/>
  </r>
  <r>
    <x v="5"/>
    <s v="06"/>
    <x v="5"/>
    <x v="93"/>
    <s v="0615"/>
    <s v="Flå"/>
    <s v="2"/>
    <s v="Kvinner"/>
    <x v="2"/>
    <x v="2"/>
    <x v="6"/>
    <x v="39"/>
  </r>
  <r>
    <x v="5"/>
    <s v="06"/>
    <x v="5"/>
    <x v="93"/>
    <s v="0615"/>
    <s v="Flå"/>
    <s v="2"/>
    <s v="Kvinner"/>
    <x v="3"/>
    <x v="3"/>
    <x v="6"/>
    <x v="23"/>
  </r>
  <r>
    <x v="5"/>
    <s v="06"/>
    <x v="5"/>
    <x v="93"/>
    <s v="0615"/>
    <s v="Flå"/>
    <s v="2"/>
    <s v="Kvinner"/>
    <x v="4"/>
    <x v="4"/>
    <x v="6"/>
    <x v="0"/>
  </r>
  <r>
    <x v="5"/>
    <s v="06"/>
    <x v="5"/>
    <x v="93"/>
    <s v="0615"/>
    <s v="Flå"/>
    <s v="2"/>
    <s v="Kvinner"/>
    <x v="5"/>
    <x v="5"/>
    <x v="6"/>
    <x v="0"/>
  </r>
  <r>
    <x v="5"/>
    <s v="06"/>
    <x v="5"/>
    <x v="93"/>
    <s v="0615"/>
    <s v="Flå"/>
    <s v="1"/>
    <s v="Menn"/>
    <x v="0"/>
    <x v="0"/>
    <x v="6"/>
    <x v="39"/>
  </r>
  <r>
    <x v="5"/>
    <s v="06"/>
    <x v="5"/>
    <x v="93"/>
    <s v="0615"/>
    <s v="Flå"/>
    <s v="1"/>
    <s v="Menn"/>
    <x v="1"/>
    <x v="1"/>
    <x v="6"/>
    <x v="23"/>
  </r>
  <r>
    <x v="5"/>
    <s v="06"/>
    <x v="5"/>
    <x v="93"/>
    <s v="0615"/>
    <s v="Flå"/>
    <s v="1"/>
    <s v="Menn"/>
    <x v="2"/>
    <x v="2"/>
    <x v="6"/>
    <x v="19"/>
  </r>
  <r>
    <x v="5"/>
    <s v="06"/>
    <x v="5"/>
    <x v="93"/>
    <s v="0615"/>
    <s v="Flå"/>
    <s v="1"/>
    <s v="Menn"/>
    <x v="3"/>
    <x v="3"/>
    <x v="6"/>
    <x v="5"/>
  </r>
  <r>
    <x v="5"/>
    <s v="06"/>
    <x v="5"/>
    <x v="93"/>
    <s v="0615"/>
    <s v="Flå"/>
    <s v="1"/>
    <s v="Menn"/>
    <x v="4"/>
    <x v="4"/>
    <x v="6"/>
    <x v="12"/>
  </r>
  <r>
    <x v="5"/>
    <s v="06"/>
    <x v="5"/>
    <x v="93"/>
    <s v="0615"/>
    <s v="Flå"/>
    <s v="1"/>
    <s v="Menn"/>
    <x v="5"/>
    <x v="5"/>
    <x v="6"/>
    <x v="21"/>
  </r>
  <r>
    <x v="5"/>
    <s v="06"/>
    <x v="5"/>
    <x v="93"/>
    <s v="0615"/>
    <s v="Flå"/>
    <s v="2"/>
    <s v="Kvinner"/>
    <x v="0"/>
    <x v="0"/>
    <x v="7"/>
    <x v="39"/>
  </r>
  <r>
    <x v="5"/>
    <s v="06"/>
    <x v="5"/>
    <x v="93"/>
    <s v="0615"/>
    <s v="Flå"/>
    <s v="2"/>
    <s v="Kvinner"/>
    <x v="1"/>
    <x v="1"/>
    <x v="7"/>
    <x v="39"/>
  </r>
  <r>
    <x v="5"/>
    <s v="06"/>
    <x v="5"/>
    <x v="93"/>
    <s v="0615"/>
    <s v="Flå"/>
    <s v="2"/>
    <s v="Kvinner"/>
    <x v="2"/>
    <x v="2"/>
    <x v="7"/>
    <x v="39"/>
  </r>
  <r>
    <x v="5"/>
    <s v="06"/>
    <x v="5"/>
    <x v="93"/>
    <s v="0615"/>
    <s v="Flå"/>
    <s v="2"/>
    <s v="Kvinner"/>
    <x v="3"/>
    <x v="3"/>
    <x v="7"/>
    <x v="1"/>
  </r>
  <r>
    <x v="5"/>
    <s v="06"/>
    <x v="5"/>
    <x v="93"/>
    <s v="0615"/>
    <s v="Flå"/>
    <s v="2"/>
    <s v="Kvinner"/>
    <x v="4"/>
    <x v="4"/>
    <x v="7"/>
    <x v="0"/>
  </r>
  <r>
    <x v="5"/>
    <s v="06"/>
    <x v="5"/>
    <x v="93"/>
    <s v="0615"/>
    <s v="Flå"/>
    <s v="2"/>
    <s v="Kvinner"/>
    <x v="5"/>
    <x v="5"/>
    <x v="7"/>
    <x v="23"/>
  </r>
  <r>
    <x v="5"/>
    <s v="06"/>
    <x v="5"/>
    <x v="93"/>
    <s v="0615"/>
    <s v="Flå"/>
    <s v="1"/>
    <s v="Menn"/>
    <x v="0"/>
    <x v="0"/>
    <x v="7"/>
    <x v="39"/>
  </r>
  <r>
    <x v="5"/>
    <s v="06"/>
    <x v="5"/>
    <x v="93"/>
    <s v="0615"/>
    <s v="Flå"/>
    <s v="1"/>
    <s v="Menn"/>
    <x v="1"/>
    <x v="1"/>
    <x v="7"/>
    <x v="39"/>
  </r>
  <r>
    <x v="5"/>
    <s v="06"/>
    <x v="5"/>
    <x v="93"/>
    <s v="0615"/>
    <s v="Flå"/>
    <s v="1"/>
    <s v="Menn"/>
    <x v="2"/>
    <x v="2"/>
    <x v="7"/>
    <x v="0"/>
  </r>
  <r>
    <x v="5"/>
    <s v="06"/>
    <x v="5"/>
    <x v="93"/>
    <s v="0615"/>
    <s v="Flå"/>
    <s v="1"/>
    <s v="Menn"/>
    <x v="3"/>
    <x v="3"/>
    <x v="7"/>
    <x v="13"/>
  </r>
  <r>
    <x v="5"/>
    <s v="06"/>
    <x v="5"/>
    <x v="93"/>
    <s v="0615"/>
    <s v="Flå"/>
    <s v="1"/>
    <s v="Menn"/>
    <x v="4"/>
    <x v="4"/>
    <x v="7"/>
    <x v="19"/>
  </r>
  <r>
    <x v="5"/>
    <s v="06"/>
    <x v="5"/>
    <x v="93"/>
    <s v="0615"/>
    <s v="Flå"/>
    <s v="1"/>
    <s v="Menn"/>
    <x v="5"/>
    <x v="5"/>
    <x v="7"/>
    <x v="19"/>
  </r>
  <r>
    <x v="5"/>
    <s v="06"/>
    <x v="5"/>
    <x v="94"/>
    <s v="0616"/>
    <s v="Nes (Busk.)"/>
    <s v="2"/>
    <s v="Kvinner"/>
    <x v="0"/>
    <x v="0"/>
    <x v="0"/>
    <x v="39"/>
  </r>
  <r>
    <x v="5"/>
    <s v="06"/>
    <x v="5"/>
    <x v="94"/>
    <s v="0616"/>
    <s v="Nes (Busk.)"/>
    <s v="2"/>
    <s v="Kvinner"/>
    <x v="1"/>
    <x v="1"/>
    <x v="0"/>
    <x v="23"/>
  </r>
  <r>
    <x v="5"/>
    <s v="06"/>
    <x v="5"/>
    <x v="94"/>
    <s v="0616"/>
    <s v="Nes (Busk.)"/>
    <s v="2"/>
    <s v="Kvinner"/>
    <x v="2"/>
    <x v="2"/>
    <x v="0"/>
    <x v="0"/>
  </r>
  <r>
    <x v="5"/>
    <s v="06"/>
    <x v="5"/>
    <x v="94"/>
    <s v="0616"/>
    <s v="Nes (Busk.)"/>
    <s v="2"/>
    <s v="Kvinner"/>
    <x v="3"/>
    <x v="3"/>
    <x v="0"/>
    <x v="12"/>
  </r>
  <r>
    <x v="5"/>
    <s v="06"/>
    <x v="5"/>
    <x v="94"/>
    <s v="0616"/>
    <s v="Nes (Busk.)"/>
    <s v="2"/>
    <s v="Kvinner"/>
    <x v="4"/>
    <x v="4"/>
    <x v="0"/>
    <x v="7"/>
  </r>
  <r>
    <x v="5"/>
    <s v="06"/>
    <x v="5"/>
    <x v="94"/>
    <s v="0616"/>
    <s v="Nes (Busk.)"/>
    <s v="2"/>
    <s v="Kvinner"/>
    <x v="5"/>
    <x v="5"/>
    <x v="0"/>
    <x v="19"/>
  </r>
  <r>
    <x v="5"/>
    <s v="06"/>
    <x v="5"/>
    <x v="94"/>
    <s v="0616"/>
    <s v="Nes (Busk.)"/>
    <s v="1"/>
    <s v="Menn"/>
    <x v="0"/>
    <x v="0"/>
    <x v="0"/>
    <x v="23"/>
  </r>
  <r>
    <x v="5"/>
    <s v="06"/>
    <x v="5"/>
    <x v="94"/>
    <s v="0616"/>
    <s v="Nes (Busk.)"/>
    <s v="1"/>
    <s v="Menn"/>
    <x v="1"/>
    <x v="1"/>
    <x v="0"/>
    <x v="23"/>
  </r>
  <r>
    <x v="5"/>
    <s v="06"/>
    <x v="5"/>
    <x v="94"/>
    <s v="0616"/>
    <s v="Nes (Busk.)"/>
    <s v="1"/>
    <s v="Menn"/>
    <x v="2"/>
    <x v="2"/>
    <x v="0"/>
    <x v="13"/>
  </r>
  <r>
    <x v="5"/>
    <s v="06"/>
    <x v="5"/>
    <x v="94"/>
    <s v="0616"/>
    <s v="Nes (Busk.)"/>
    <s v="1"/>
    <s v="Menn"/>
    <x v="3"/>
    <x v="3"/>
    <x v="0"/>
    <x v="11"/>
  </r>
  <r>
    <x v="5"/>
    <s v="06"/>
    <x v="5"/>
    <x v="94"/>
    <s v="0616"/>
    <s v="Nes (Busk.)"/>
    <s v="1"/>
    <s v="Menn"/>
    <x v="4"/>
    <x v="4"/>
    <x v="0"/>
    <x v="41"/>
  </r>
  <r>
    <x v="5"/>
    <s v="06"/>
    <x v="5"/>
    <x v="94"/>
    <s v="0616"/>
    <s v="Nes (Busk.)"/>
    <s v="1"/>
    <s v="Menn"/>
    <x v="5"/>
    <x v="5"/>
    <x v="0"/>
    <x v="21"/>
  </r>
  <r>
    <x v="5"/>
    <s v="06"/>
    <x v="5"/>
    <x v="94"/>
    <s v="0616"/>
    <s v="Nes (Busk.)"/>
    <s v="2"/>
    <s v="Kvinner"/>
    <x v="0"/>
    <x v="0"/>
    <x v="1"/>
    <x v="23"/>
  </r>
  <r>
    <x v="5"/>
    <s v="06"/>
    <x v="5"/>
    <x v="94"/>
    <s v="0616"/>
    <s v="Nes (Busk.)"/>
    <s v="2"/>
    <s v="Kvinner"/>
    <x v="1"/>
    <x v="1"/>
    <x v="1"/>
    <x v="23"/>
  </r>
  <r>
    <x v="5"/>
    <s v="06"/>
    <x v="5"/>
    <x v="94"/>
    <s v="0616"/>
    <s v="Nes (Busk.)"/>
    <s v="2"/>
    <s v="Kvinner"/>
    <x v="2"/>
    <x v="2"/>
    <x v="1"/>
    <x v="23"/>
  </r>
  <r>
    <x v="5"/>
    <s v="06"/>
    <x v="5"/>
    <x v="94"/>
    <s v="0616"/>
    <s v="Nes (Busk.)"/>
    <s v="2"/>
    <s v="Kvinner"/>
    <x v="3"/>
    <x v="3"/>
    <x v="1"/>
    <x v="19"/>
  </r>
  <r>
    <x v="5"/>
    <s v="06"/>
    <x v="5"/>
    <x v="94"/>
    <s v="0616"/>
    <s v="Nes (Busk.)"/>
    <s v="2"/>
    <s v="Kvinner"/>
    <x v="4"/>
    <x v="4"/>
    <x v="1"/>
    <x v="12"/>
  </r>
  <r>
    <x v="5"/>
    <s v="06"/>
    <x v="5"/>
    <x v="94"/>
    <s v="0616"/>
    <s v="Nes (Busk.)"/>
    <s v="2"/>
    <s v="Kvinner"/>
    <x v="5"/>
    <x v="5"/>
    <x v="1"/>
    <x v="0"/>
  </r>
  <r>
    <x v="5"/>
    <s v="06"/>
    <x v="5"/>
    <x v="94"/>
    <s v="0616"/>
    <s v="Nes (Busk.)"/>
    <s v="1"/>
    <s v="Menn"/>
    <x v="0"/>
    <x v="0"/>
    <x v="1"/>
    <x v="39"/>
  </r>
  <r>
    <x v="5"/>
    <s v="06"/>
    <x v="5"/>
    <x v="94"/>
    <s v="0616"/>
    <s v="Nes (Busk.)"/>
    <s v="1"/>
    <s v="Menn"/>
    <x v="1"/>
    <x v="1"/>
    <x v="1"/>
    <x v="1"/>
  </r>
  <r>
    <x v="5"/>
    <s v="06"/>
    <x v="5"/>
    <x v="94"/>
    <s v="0616"/>
    <s v="Nes (Busk.)"/>
    <s v="1"/>
    <s v="Menn"/>
    <x v="2"/>
    <x v="2"/>
    <x v="1"/>
    <x v="1"/>
  </r>
  <r>
    <x v="5"/>
    <s v="06"/>
    <x v="5"/>
    <x v="94"/>
    <s v="0616"/>
    <s v="Nes (Busk.)"/>
    <s v="1"/>
    <s v="Menn"/>
    <x v="3"/>
    <x v="3"/>
    <x v="1"/>
    <x v="11"/>
  </r>
  <r>
    <x v="5"/>
    <s v="06"/>
    <x v="5"/>
    <x v="94"/>
    <s v="0616"/>
    <s v="Nes (Busk.)"/>
    <s v="1"/>
    <s v="Menn"/>
    <x v="4"/>
    <x v="4"/>
    <x v="1"/>
    <x v="41"/>
  </r>
  <r>
    <x v="5"/>
    <s v="06"/>
    <x v="5"/>
    <x v="94"/>
    <s v="0616"/>
    <s v="Nes (Busk.)"/>
    <s v="1"/>
    <s v="Menn"/>
    <x v="5"/>
    <x v="5"/>
    <x v="1"/>
    <x v="36"/>
  </r>
  <r>
    <x v="5"/>
    <s v="06"/>
    <x v="5"/>
    <x v="94"/>
    <s v="0616"/>
    <s v="Nes (Busk.)"/>
    <s v="2"/>
    <s v="Kvinner"/>
    <x v="0"/>
    <x v="0"/>
    <x v="2"/>
    <x v="23"/>
  </r>
  <r>
    <x v="5"/>
    <s v="06"/>
    <x v="5"/>
    <x v="94"/>
    <s v="0616"/>
    <s v="Nes (Busk.)"/>
    <s v="2"/>
    <s v="Kvinner"/>
    <x v="1"/>
    <x v="1"/>
    <x v="2"/>
    <x v="1"/>
  </r>
  <r>
    <x v="5"/>
    <s v="06"/>
    <x v="5"/>
    <x v="94"/>
    <s v="0616"/>
    <s v="Nes (Busk.)"/>
    <s v="2"/>
    <s v="Kvinner"/>
    <x v="2"/>
    <x v="2"/>
    <x v="2"/>
    <x v="23"/>
  </r>
  <r>
    <x v="5"/>
    <s v="06"/>
    <x v="5"/>
    <x v="94"/>
    <s v="0616"/>
    <s v="Nes (Busk.)"/>
    <s v="2"/>
    <s v="Kvinner"/>
    <x v="3"/>
    <x v="3"/>
    <x v="2"/>
    <x v="6"/>
  </r>
  <r>
    <x v="5"/>
    <s v="06"/>
    <x v="5"/>
    <x v="94"/>
    <s v="0616"/>
    <s v="Nes (Busk.)"/>
    <s v="2"/>
    <s v="Kvinner"/>
    <x v="4"/>
    <x v="4"/>
    <x v="2"/>
    <x v="13"/>
  </r>
  <r>
    <x v="5"/>
    <s v="06"/>
    <x v="5"/>
    <x v="94"/>
    <s v="0616"/>
    <s v="Nes (Busk.)"/>
    <s v="2"/>
    <s v="Kvinner"/>
    <x v="5"/>
    <x v="5"/>
    <x v="2"/>
    <x v="1"/>
  </r>
  <r>
    <x v="5"/>
    <s v="06"/>
    <x v="5"/>
    <x v="94"/>
    <s v="0616"/>
    <s v="Nes (Busk.)"/>
    <s v="1"/>
    <s v="Menn"/>
    <x v="0"/>
    <x v="0"/>
    <x v="2"/>
    <x v="0"/>
  </r>
  <r>
    <x v="5"/>
    <s v="06"/>
    <x v="5"/>
    <x v="94"/>
    <s v="0616"/>
    <s v="Nes (Busk.)"/>
    <s v="1"/>
    <s v="Menn"/>
    <x v="1"/>
    <x v="1"/>
    <x v="2"/>
    <x v="39"/>
  </r>
  <r>
    <x v="5"/>
    <s v="06"/>
    <x v="5"/>
    <x v="94"/>
    <s v="0616"/>
    <s v="Nes (Busk.)"/>
    <s v="1"/>
    <s v="Menn"/>
    <x v="2"/>
    <x v="2"/>
    <x v="2"/>
    <x v="13"/>
  </r>
  <r>
    <x v="5"/>
    <s v="06"/>
    <x v="5"/>
    <x v="94"/>
    <s v="0616"/>
    <s v="Nes (Busk.)"/>
    <s v="1"/>
    <s v="Menn"/>
    <x v="3"/>
    <x v="3"/>
    <x v="2"/>
    <x v="55"/>
  </r>
  <r>
    <x v="5"/>
    <s v="06"/>
    <x v="5"/>
    <x v="94"/>
    <s v="0616"/>
    <s v="Nes (Busk.)"/>
    <s v="1"/>
    <s v="Menn"/>
    <x v="4"/>
    <x v="4"/>
    <x v="2"/>
    <x v="41"/>
  </r>
  <r>
    <x v="5"/>
    <s v="06"/>
    <x v="5"/>
    <x v="94"/>
    <s v="0616"/>
    <s v="Nes (Busk.)"/>
    <s v="1"/>
    <s v="Menn"/>
    <x v="5"/>
    <x v="5"/>
    <x v="2"/>
    <x v="6"/>
  </r>
  <r>
    <x v="5"/>
    <s v="06"/>
    <x v="5"/>
    <x v="94"/>
    <s v="0616"/>
    <s v="Nes (Busk.)"/>
    <s v="2"/>
    <s v="Kvinner"/>
    <x v="0"/>
    <x v="0"/>
    <x v="3"/>
    <x v="23"/>
  </r>
  <r>
    <x v="5"/>
    <s v="06"/>
    <x v="5"/>
    <x v="94"/>
    <s v="0616"/>
    <s v="Nes (Busk.)"/>
    <s v="2"/>
    <s v="Kvinner"/>
    <x v="1"/>
    <x v="1"/>
    <x v="3"/>
    <x v="23"/>
  </r>
  <r>
    <x v="5"/>
    <s v="06"/>
    <x v="5"/>
    <x v="94"/>
    <s v="0616"/>
    <s v="Nes (Busk.)"/>
    <s v="2"/>
    <s v="Kvinner"/>
    <x v="2"/>
    <x v="2"/>
    <x v="3"/>
    <x v="39"/>
  </r>
  <r>
    <x v="5"/>
    <s v="06"/>
    <x v="5"/>
    <x v="94"/>
    <s v="0616"/>
    <s v="Nes (Busk.)"/>
    <s v="2"/>
    <s v="Kvinner"/>
    <x v="3"/>
    <x v="3"/>
    <x v="3"/>
    <x v="13"/>
  </r>
  <r>
    <x v="5"/>
    <s v="06"/>
    <x v="5"/>
    <x v="94"/>
    <s v="0616"/>
    <s v="Nes (Busk.)"/>
    <s v="2"/>
    <s v="Kvinner"/>
    <x v="4"/>
    <x v="4"/>
    <x v="3"/>
    <x v="1"/>
  </r>
  <r>
    <x v="5"/>
    <s v="06"/>
    <x v="5"/>
    <x v="94"/>
    <s v="0616"/>
    <s v="Nes (Busk.)"/>
    <s v="2"/>
    <s v="Kvinner"/>
    <x v="5"/>
    <x v="5"/>
    <x v="3"/>
    <x v="0"/>
  </r>
  <r>
    <x v="5"/>
    <s v="06"/>
    <x v="5"/>
    <x v="94"/>
    <s v="0616"/>
    <s v="Nes (Busk.)"/>
    <s v="1"/>
    <s v="Menn"/>
    <x v="0"/>
    <x v="0"/>
    <x v="3"/>
    <x v="0"/>
  </r>
  <r>
    <x v="5"/>
    <s v="06"/>
    <x v="5"/>
    <x v="94"/>
    <s v="0616"/>
    <s v="Nes (Busk.)"/>
    <s v="1"/>
    <s v="Menn"/>
    <x v="1"/>
    <x v="1"/>
    <x v="3"/>
    <x v="23"/>
  </r>
  <r>
    <x v="5"/>
    <s v="06"/>
    <x v="5"/>
    <x v="94"/>
    <s v="0616"/>
    <s v="Nes (Busk.)"/>
    <s v="1"/>
    <s v="Menn"/>
    <x v="2"/>
    <x v="2"/>
    <x v="3"/>
    <x v="7"/>
  </r>
  <r>
    <x v="5"/>
    <s v="06"/>
    <x v="5"/>
    <x v="94"/>
    <s v="0616"/>
    <s v="Nes (Busk.)"/>
    <s v="1"/>
    <s v="Menn"/>
    <x v="3"/>
    <x v="3"/>
    <x v="3"/>
    <x v="3"/>
  </r>
  <r>
    <x v="5"/>
    <s v="06"/>
    <x v="5"/>
    <x v="94"/>
    <s v="0616"/>
    <s v="Nes (Busk.)"/>
    <s v="1"/>
    <s v="Menn"/>
    <x v="4"/>
    <x v="4"/>
    <x v="3"/>
    <x v="56"/>
  </r>
  <r>
    <x v="5"/>
    <s v="06"/>
    <x v="5"/>
    <x v="94"/>
    <s v="0616"/>
    <s v="Nes (Busk.)"/>
    <s v="1"/>
    <s v="Menn"/>
    <x v="5"/>
    <x v="5"/>
    <x v="3"/>
    <x v="1"/>
  </r>
  <r>
    <x v="5"/>
    <s v="06"/>
    <x v="5"/>
    <x v="94"/>
    <s v="0616"/>
    <s v="Nes (Busk.)"/>
    <s v="2"/>
    <s v="Kvinner"/>
    <x v="0"/>
    <x v="0"/>
    <x v="4"/>
    <x v="39"/>
  </r>
  <r>
    <x v="5"/>
    <s v="06"/>
    <x v="5"/>
    <x v="94"/>
    <s v="0616"/>
    <s v="Nes (Busk.)"/>
    <s v="2"/>
    <s v="Kvinner"/>
    <x v="1"/>
    <x v="1"/>
    <x v="4"/>
    <x v="23"/>
  </r>
  <r>
    <x v="5"/>
    <s v="06"/>
    <x v="5"/>
    <x v="94"/>
    <s v="0616"/>
    <s v="Nes (Busk.)"/>
    <s v="2"/>
    <s v="Kvinner"/>
    <x v="2"/>
    <x v="2"/>
    <x v="4"/>
    <x v="39"/>
  </r>
  <r>
    <x v="5"/>
    <s v="06"/>
    <x v="5"/>
    <x v="94"/>
    <s v="0616"/>
    <s v="Nes (Busk.)"/>
    <s v="2"/>
    <s v="Kvinner"/>
    <x v="3"/>
    <x v="3"/>
    <x v="4"/>
    <x v="12"/>
  </r>
  <r>
    <x v="5"/>
    <s v="06"/>
    <x v="5"/>
    <x v="94"/>
    <s v="0616"/>
    <s v="Nes (Busk.)"/>
    <s v="2"/>
    <s v="Kvinner"/>
    <x v="4"/>
    <x v="4"/>
    <x v="4"/>
    <x v="6"/>
  </r>
  <r>
    <x v="5"/>
    <s v="06"/>
    <x v="5"/>
    <x v="94"/>
    <s v="0616"/>
    <s v="Nes (Busk.)"/>
    <s v="2"/>
    <s v="Kvinner"/>
    <x v="5"/>
    <x v="5"/>
    <x v="4"/>
    <x v="23"/>
  </r>
  <r>
    <x v="5"/>
    <s v="06"/>
    <x v="5"/>
    <x v="94"/>
    <s v="0616"/>
    <s v="Nes (Busk.)"/>
    <s v="1"/>
    <s v="Menn"/>
    <x v="0"/>
    <x v="0"/>
    <x v="4"/>
    <x v="23"/>
  </r>
  <r>
    <x v="5"/>
    <s v="06"/>
    <x v="5"/>
    <x v="94"/>
    <s v="0616"/>
    <s v="Nes (Busk.)"/>
    <s v="1"/>
    <s v="Menn"/>
    <x v="1"/>
    <x v="1"/>
    <x v="4"/>
    <x v="23"/>
  </r>
  <r>
    <x v="5"/>
    <s v="06"/>
    <x v="5"/>
    <x v="94"/>
    <s v="0616"/>
    <s v="Nes (Busk.)"/>
    <s v="1"/>
    <s v="Menn"/>
    <x v="2"/>
    <x v="2"/>
    <x v="4"/>
    <x v="5"/>
  </r>
  <r>
    <x v="5"/>
    <s v="06"/>
    <x v="5"/>
    <x v="94"/>
    <s v="0616"/>
    <s v="Nes (Busk.)"/>
    <s v="1"/>
    <s v="Menn"/>
    <x v="3"/>
    <x v="3"/>
    <x v="4"/>
    <x v="56"/>
  </r>
  <r>
    <x v="5"/>
    <s v="06"/>
    <x v="5"/>
    <x v="94"/>
    <s v="0616"/>
    <s v="Nes (Busk.)"/>
    <s v="1"/>
    <s v="Menn"/>
    <x v="4"/>
    <x v="4"/>
    <x v="4"/>
    <x v="51"/>
  </r>
  <r>
    <x v="5"/>
    <s v="06"/>
    <x v="5"/>
    <x v="94"/>
    <s v="0616"/>
    <s v="Nes (Busk.)"/>
    <s v="1"/>
    <s v="Menn"/>
    <x v="5"/>
    <x v="5"/>
    <x v="4"/>
    <x v="21"/>
  </r>
  <r>
    <x v="5"/>
    <s v="06"/>
    <x v="5"/>
    <x v="94"/>
    <s v="0616"/>
    <s v="Nes (Busk.)"/>
    <s v="2"/>
    <s v="Kvinner"/>
    <x v="0"/>
    <x v="0"/>
    <x v="5"/>
    <x v="39"/>
  </r>
  <r>
    <x v="5"/>
    <s v="06"/>
    <x v="5"/>
    <x v="94"/>
    <s v="0616"/>
    <s v="Nes (Busk.)"/>
    <s v="2"/>
    <s v="Kvinner"/>
    <x v="1"/>
    <x v="1"/>
    <x v="5"/>
    <x v="39"/>
  </r>
  <r>
    <x v="5"/>
    <s v="06"/>
    <x v="5"/>
    <x v="94"/>
    <s v="0616"/>
    <s v="Nes (Busk.)"/>
    <s v="2"/>
    <s v="Kvinner"/>
    <x v="2"/>
    <x v="2"/>
    <x v="5"/>
    <x v="0"/>
  </r>
  <r>
    <x v="5"/>
    <s v="06"/>
    <x v="5"/>
    <x v="94"/>
    <s v="0616"/>
    <s v="Nes (Busk.)"/>
    <s v="2"/>
    <s v="Kvinner"/>
    <x v="3"/>
    <x v="3"/>
    <x v="5"/>
    <x v="12"/>
  </r>
  <r>
    <x v="5"/>
    <s v="06"/>
    <x v="5"/>
    <x v="94"/>
    <s v="0616"/>
    <s v="Nes (Busk.)"/>
    <s v="2"/>
    <s v="Kvinner"/>
    <x v="4"/>
    <x v="4"/>
    <x v="5"/>
    <x v="19"/>
  </r>
  <r>
    <x v="5"/>
    <s v="06"/>
    <x v="5"/>
    <x v="94"/>
    <s v="0616"/>
    <s v="Nes (Busk.)"/>
    <s v="2"/>
    <s v="Kvinner"/>
    <x v="5"/>
    <x v="5"/>
    <x v="5"/>
    <x v="19"/>
  </r>
  <r>
    <x v="5"/>
    <s v="06"/>
    <x v="5"/>
    <x v="94"/>
    <s v="0616"/>
    <s v="Nes (Busk.)"/>
    <s v="1"/>
    <s v="Menn"/>
    <x v="0"/>
    <x v="0"/>
    <x v="5"/>
    <x v="23"/>
  </r>
  <r>
    <x v="5"/>
    <s v="06"/>
    <x v="5"/>
    <x v="94"/>
    <s v="0616"/>
    <s v="Nes (Busk.)"/>
    <s v="1"/>
    <s v="Menn"/>
    <x v="1"/>
    <x v="1"/>
    <x v="5"/>
    <x v="1"/>
  </r>
  <r>
    <x v="5"/>
    <s v="06"/>
    <x v="5"/>
    <x v="94"/>
    <s v="0616"/>
    <s v="Nes (Busk.)"/>
    <s v="1"/>
    <s v="Menn"/>
    <x v="2"/>
    <x v="2"/>
    <x v="5"/>
    <x v="1"/>
  </r>
  <r>
    <x v="5"/>
    <s v="06"/>
    <x v="5"/>
    <x v="94"/>
    <s v="0616"/>
    <s v="Nes (Busk.)"/>
    <s v="1"/>
    <s v="Menn"/>
    <x v="3"/>
    <x v="3"/>
    <x v="5"/>
    <x v="2"/>
  </r>
  <r>
    <x v="5"/>
    <s v="06"/>
    <x v="5"/>
    <x v="94"/>
    <s v="0616"/>
    <s v="Nes (Busk.)"/>
    <s v="1"/>
    <s v="Menn"/>
    <x v="4"/>
    <x v="4"/>
    <x v="5"/>
    <x v="46"/>
  </r>
  <r>
    <x v="5"/>
    <s v="06"/>
    <x v="5"/>
    <x v="94"/>
    <s v="0616"/>
    <s v="Nes (Busk.)"/>
    <s v="1"/>
    <s v="Menn"/>
    <x v="5"/>
    <x v="5"/>
    <x v="5"/>
    <x v="2"/>
  </r>
  <r>
    <x v="5"/>
    <s v="06"/>
    <x v="5"/>
    <x v="94"/>
    <s v="0616"/>
    <s v="Nes (Busk.)"/>
    <s v="2"/>
    <s v="Kvinner"/>
    <x v="0"/>
    <x v="0"/>
    <x v="6"/>
    <x v="39"/>
  </r>
  <r>
    <x v="5"/>
    <s v="06"/>
    <x v="5"/>
    <x v="94"/>
    <s v="0616"/>
    <s v="Nes (Busk.)"/>
    <s v="2"/>
    <s v="Kvinner"/>
    <x v="1"/>
    <x v="1"/>
    <x v="6"/>
    <x v="39"/>
  </r>
  <r>
    <x v="5"/>
    <s v="06"/>
    <x v="5"/>
    <x v="94"/>
    <s v="0616"/>
    <s v="Nes (Busk.)"/>
    <s v="2"/>
    <s v="Kvinner"/>
    <x v="2"/>
    <x v="2"/>
    <x v="6"/>
    <x v="23"/>
  </r>
  <r>
    <x v="5"/>
    <s v="06"/>
    <x v="5"/>
    <x v="94"/>
    <s v="0616"/>
    <s v="Nes (Busk.)"/>
    <s v="2"/>
    <s v="Kvinner"/>
    <x v="3"/>
    <x v="3"/>
    <x v="6"/>
    <x v="0"/>
  </r>
  <r>
    <x v="5"/>
    <s v="06"/>
    <x v="5"/>
    <x v="94"/>
    <s v="0616"/>
    <s v="Nes (Busk.)"/>
    <s v="2"/>
    <s v="Kvinner"/>
    <x v="4"/>
    <x v="4"/>
    <x v="6"/>
    <x v="6"/>
  </r>
  <r>
    <x v="5"/>
    <s v="06"/>
    <x v="5"/>
    <x v="94"/>
    <s v="0616"/>
    <s v="Nes (Busk.)"/>
    <s v="2"/>
    <s v="Kvinner"/>
    <x v="5"/>
    <x v="5"/>
    <x v="6"/>
    <x v="12"/>
  </r>
  <r>
    <x v="5"/>
    <s v="06"/>
    <x v="5"/>
    <x v="94"/>
    <s v="0616"/>
    <s v="Nes (Busk.)"/>
    <s v="1"/>
    <s v="Menn"/>
    <x v="0"/>
    <x v="0"/>
    <x v="6"/>
    <x v="0"/>
  </r>
  <r>
    <x v="5"/>
    <s v="06"/>
    <x v="5"/>
    <x v="94"/>
    <s v="0616"/>
    <s v="Nes (Busk.)"/>
    <s v="1"/>
    <s v="Menn"/>
    <x v="1"/>
    <x v="1"/>
    <x v="6"/>
    <x v="1"/>
  </r>
  <r>
    <x v="5"/>
    <s v="06"/>
    <x v="5"/>
    <x v="94"/>
    <s v="0616"/>
    <s v="Nes (Busk.)"/>
    <s v="1"/>
    <s v="Menn"/>
    <x v="2"/>
    <x v="2"/>
    <x v="6"/>
    <x v="19"/>
  </r>
  <r>
    <x v="5"/>
    <s v="06"/>
    <x v="5"/>
    <x v="94"/>
    <s v="0616"/>
    <s v="Nes (Busk.)"/>
    <s v="1"/>
    <s v="Menn"/>
    <x v="3"/>
    <x v="3"/>
    <x v="6"/>
    <x v="2"/>
  </r>
  <r>
    <x v="5"/>
    <s v="06"/>
    <x v="5"/>
    <x v="94"/>
    <s v="0616"/>
    <s v="Nes (Busk.)"/>
    <s v="1"/>
    <s v="Menn"/>
    <x v="4"/>
    <x v="4"/>
    <x v="6"/>
    <x v="56"/>
  </r>
  <r>
    <x v="5"/>
    <s v="06"/>
    <x v="5"/>
    <x v="94"/>
    <s v="0616"/>
    <s v="Nes (Busk.)"/>
    <s v="1"/>
    <s v="Menn"/>
    <x v="5"/>
    <x v="5"/>
    <x v="6"/>
    <x v="2"/>
  </r>
  <r>
    <x v="5"/>
    <s v="06"/>
    <x v="5"/>
    <x v="94"/>
    <s v="0616"/>
    <s v="Nes (Busk.)"/>
    <s v="2"/>
    <s v="Kvinner"/>
    <x v="0"/>
    <x v="0"/>
    <x v="7"/>
    <x v="39"/>
  </r>
  <r>
    <x v="5"/>
    <s v="06"/>
    <x v="5"/>
    <x v="94"/>
    <s v="0616"/>
    <s v="Nes (Busk.)"/>
    <s v="2"/>
    <s v="Kvinner"/>
    <x v="1"/>
    <x v="1"/>
    <x v="7"/>
    <x v="39"/>
  </r>
  <r>
    <x v="5"/>
    <s v="06"/>
    <x v="5"/>
    <x v="94"/>
    <s v="0616"/>
    <s v="Nes (Busk.)"/>
    <s v="2"/>
    <s v="Kvinner"/>
    <x v="2"/>
    <x v="2"/>
    <x v="7"/>
    <x v="23"/>
  </r>
  <r>
    <x v="5"/>
    <s v="06"/>
    <x v="5"/>
    <x v="94"/>
    <s v="0616"/>
    <s v="Nes (Busk.)"/>
    <s v="2"/>
    <s v="Kvinner"/>
    <x v="3"/>
    <x v="3"/>
    <x v="7"/>
    <x v="1"/>
  </r>
  <r>
    <x v="5"/>
    <s v="06"/>
    <x v="5"/>
    <x v="94"/>
    <s v="0616"/>
    <s v="Nes (Busk.)"/>
    <s v="2"/>
    <s v="Kvinner"/>
    <x v="4"/>
    <x v="4"/>
    <x v="7"/>
    <x v="5"/>
  </r>
  <r>
    <x v="5"/>
    <s v="06"/>
    <x v="5"/>
    <x v="94"/>
    <s v="0616"/>
    <s v="Nes (Busk.)"/>
    <s v="2"/>
    <s v="Kvinner"/>
    <x v="5"/>
    <x v="5"/>
    <x v="7"/>
    <x v="1"/>
  </r>
  <r>
    <x v="5"/>
    <s v="06"/>
    <x v="5"/>
    <x v="94"/>
    <s v="0616"/>
    <s v="Nes (Busk.)"/>
    <s v="1"/>
    <s v="Menn"/>
    <x v="0"/>
    <x v="0"/>
    <x v="7"/>
    <x v="23"/>
  </r>
  <r>
    <x v="5"/>
    <s v="06"/>
    <x v="5"/>
    <x v="94"/>
    <s v="0616"/>
    <s v="Nes (Busk.)"/>
    <s v="1"/>
    <s v="Menn"/>
    <x v="1"/>
    <x v="1"/>
    <x v="7"/>
    <x v="0"/>
  </r>
  <r>
    <x v="5"/>
    <s v="06"/>
    <x v="5"/>
    <x v="94"/>
    <s v="0616"/>
    <s v="Nes (Busk.)"/>
    <s v="1"/>
    <s v="Menn"/>
    <x v="2"/>
    <x v="2"/>
    <x v="7"/>
    <x v="1"/>
  </r>
  <r>
    <x v="5"/>
    <s v="06"/>
    <x v="5"/>
    <x v="94"/>
    <s v="0616"/>
    <s v="Nes (Busk.)"/>
    <s v="1"/>
    <s v="Menn"/>
    <x v="3"/>
    <x v="3"/>
    <x v="7"/>
    <x v="14"/>
  </r>
  <r>
    <x v="5"/>
    <s v="06"/>
    <x v="5"/>
    <x v="94"/>
    <s v="0616"/>
    <s v="Nes (Busk.)"/>
    <s v="1"/>
    <s v="Menn"/>
    <x v="4"/>
    <x v="4"/>
    <x v="7"/>
    <x v="56"/>
  </r>
  <r>
    <x v="5"/>
    <s v="06"/>
    <x v="5"/>
    <x v="94"/>
    <s v="0616"/>
    <s v="Nes (Busk.)"/>
    <s v="1"/>
    <s v="Menn"/>
    <x v="5"/>
    <x v="5"/>
    <x v="7"/>
    <x v="20"/>
  </r>
  <r>
    <x v="5"/>
    <s v="06"/>
    <x v="5"/>
    <x v="95"/>
    <s v="0617"/>
    <s v="Gol"/>
    <s v="2"/>
    <s v="Kvinner"/>
    <x v="0"/>
    <x v="0"/>
    <x v="0"/>
    <x v="0"/>
  </r>
  <r>
    <x v="5"/>
    <s v="06"/>
    <x v="5"/>
    <x v="95"/>
    <s v="0617"/>
    <s v="Gol"/>
    <s v="2"/>
    <s v="Kvinner"/>
    <x v="1"/>
    <x v="1"/>
    <x v="0"/>
    <x v="0"/>
  </r>
  <r>
    <x v="5"/>
    <s v="06"/>
    <x v="5"/>
    <x v="95"/>
    <s v="0617"/>
    <s v="Gol"/>
    <s v="2"/>
    <s v="Kvinner"/>
    <x v="2"/>
    <x v="2"/>
    <x v="0"/>
    <x v="12"/>
  </r>
  <r>
    <x v="5"/>
    <s v="06"/>
    <x v="5"/>
    <x v="95"/>
    <s v="0617"/>
    <s v="Gol"/>
    <s v="2"/>
    <s v="Kvinner"/>
    <x v="3"/>
    <x v="3"/>
    <x v="0"/>
    <x v="7"/>
  </r>
  <r>
    <x v="5"/>
    <s v="06"/>
    <x v="5"/>
    <x v="95"/>
    <s v="0617"/>
    <s v="Gol"/>
    <s v="2"/>
    <s v="Kvinner"/>
    <x v="4"/>
    <x v="4"/>
    <x v="0"/>
    <x v="15"/>
  </r>
  <r>
    <x v="5"/>
    <s v="06"/>
    <x v="5"/>
    <x v="95"/>
    <s v="0617"/>
    <s v="Gol"/>
    <s v="2"/>
    <s v="Kvinner"/>
    <x v="5"/>
    <x v="5"/>
    <x v="0"/>
    <x v="19"/>
  </r>
  <r>
    <x v="5"/>
    <s v="06"/>
    <x v="5"/>
    <x v="95"/>
    <s v="0617"/>
    <s v="Gol"/>
    <s v="1"/>
    <s v="Menn"/>
    <x v="0"/>
    <x v="0"/>
    <x v="0"/>
    <x v="0"/>
  </r>
  <r>
    <x v="5"/>
    <s v="06"/>
    <x v="5"/>
    <x v="95"/>
    <s v="0617"/>
    <s v="Gol"/>
    <s v="1"/>
    <s v="Menn"/>
    <x v="1"/>
    <x v="1"/>
    <x v="0"/>
    <x v="39"/>
  </r>
  <r>
    <x v="5"/>
    <s v="06"/>
    <x v="5"/>
    <x v="95"/>
    <s v="0617"/>
    <s v="Gol"/>
    <s v="1"/>
    <s v="Menn"/>
    <x v="2"/>
    <x v="2"/>
    <x v="0"/>
    <x v="40"/>
  </r>
  <r>
    <x v="5"/>
    <s v="06"/>
    <x v="5"/>
    <x v="95"/>
    <s v="0617"/>
    <s v="Gol"/>
    <s v="1"/>
    <s v="Menn"/>
    <x v="3"/>
    <x v="3"/>
    <x v="0"/>
    <x v="55"/>
  </r>
  <r>
    <x v="5"/>
    <s v="06"/>
    <x v="5"/>
    <x v="95"/>
    <s v="0617"/>
    <s v="Gol"/>
    <s v="1"/>
    <s v="Menn"/>
    <x v="4"/>
    <x v="4"/>
    <x v="0"/>
    <x v="8"/>
  </r>
  <r>
    <x v="5"/>
    <s v="06"/>
    <x v="5"/>
    <x v="95"/>
    <s v="0617"/>
    <s v="Gol"/>
    <s v="1"/>
    <s v="Menn"/>
    <x v="5"/>
    <x v="5"/>
    <x v="0"/>
    <x v="20"/>
  </r>
  <r>
    <x v="5"/>
    <s v="06"/>
    <x v="5"/>
    <x v="95"/>
    <s v="0617"/>
    <s v="Gol"/>
    <s v="2"/>
    <s v="Kvinner"/>
    <x v="0"/>
    <x v="0"/>
    <x v="1"/>
    <x v="0"/>
  </r>
  <r>
    <x v="5"/>
    <s v="06"/>
    <x v="5"/>
    <x v="95"/>
    <s v="0617"/>
    <s v="Gol"/>
    <s v="2"/>
    <s v="Kvinner"/>
    <x v="1"/>
    <x v="1"/>
    <x v="1"/>
    <x v="0"/>
  </r>
  <r>
    <x v="5"/>
    <s v="06"/>
    <x v="5"/>
    <x v="95"/>
    <s v="0617"/>
    <s v="Gol"/>
    <s v="2"/>
    <s v="Kvinner"/>
    <x v="2"/>
    <x v="2"/>
    <x v="1"/>
    <x v="12"/>
  </r>
  <r>
    <x v="5"/>
    <s v="06"/>
    <x v="5"/>
    <x v="95"/>
    <s v="0617"/>
    <s v="Gol"/>
    <s v="2"/>
    <s v="Kvinner"/>
    <x v="3"/>
    <x v="3"/>
    <x v="1"/>
    <x v="13"/>
  </r>
  <r>
    <x v="5"/>
    <s v="06"/>
    <x v="5"/>
    <x v="95"/>
    <s v="0617"/>
    <s v="Gol"/>
    <s v="2"/>
    <s v="Kvinner"/>
    <x v="4"/>
    <x v="4"/>
    <x v="1"/>
    <x v="2"/>
  </r>
  <r>
    <x v="5"/>
    <s v="06"/>
    <x v="5"/>
    <x v="95"/>
    <s v="0617"/>
    <s v="Gol"/>
    <s v="2"/>
    <s v="Kvinner"/>
    <x v="5"/>
    <x v="5"/>
    <x v="1"/>
    <x v="0"/>
  </r>
  <r>
    <x v="5"/>
    <s v="06"/>
    <x v="5"/>
    <x v="95"/>
    <s v="0617"/>
    <s v="Gol"/>
    <s v="1"/>
    <s v="Menn"/>
    <x v="0"/>
    <x v="0"/>
    <x v="1"/>
    <x v="1"/>
  </r>
  <r>
    <x v="5"/>
    <s v="06"/>
    <x v="5"/>
    <x v="95"/>
    <s v="0617"/>
    <s v="Gol"/>
    <s v="1"/>
    <s v="Menn"/>
    <x v="1"/>
    <x v="1"/>
    <x v="1"/>
    <x v="23"/>
  </r>
  <r>
    <x v="5"/>
    <s v="06"/>
    <x v="5"/>
    <x v="95"/>
    <s v="0617"/>
    <s v="Gol"/>
    <s v="1"/>
    <s v="Menn"/>
    <x v="2"/>
    <x v="2"/>
    <x v="1"/>
    <x v="24"/>
  </r>
  <r>
    <x v="5"/>
    <s v="06"/>
    <x v="5"/>
    <x v="95"/>
    <s v="0617"/>
    <s v="Gol"/>
    <s v="1"/>
    <s v="Menn"/>
    <x v="3"/>
    <x v="3"/>
    <x v="1"/>
    <x v="24"/>
  </r>
  <r>
    <x v="5"/>
    <s v="06"/>
    <x v="5"/>
    <x v="95"/>
    <s v="0617"/>
    <s v="Gol"/>
    <s v="1"/>
    <s v="Menn"/>
    <x v="4"/>
    <x v="4"/>
    <x v="1"/>
    <x v="27"/>
  </r>
  <r>
    <x v="5"/>
    <s v="06"/>
    <x v="5"/>
    <x v="95"/>
    <s v="0617"/>
    <s v="Gol"/>
    <s v="1"/>
    <s v="Menn"/>
    <x v="5"/>
    <x v="5"/>
    <x v="1"/>
    <x v="14"/>
  </r>
  <r>
    <x v="5"/>
    <s v="06"/>
    <x v="5"/>
    <x v="95"/>
    <s v="0617"/>
    <s v="Gol"/>
    <s v="2"/>
    <s v="Kvinner"/>
    <x v="0"/>
    <x v="0"/>
    <x v="2"/>
    <x v="0"/>
  </r>
  <r>
    <x v="5"/>
    <s v="06"/>
    <x v="5"/>
    <x v="95"/>
    <s v="0617"/>
    <s v="Gol"/>
    <s v="2"/>
    <s v="Kvinner"/>
    <x v="1"/>
    <x v="1"/>
    <x v="2"/>
    <x v="1"/>
  </r>
  <r>
    <x v="5"/>
    <s v="06"/>
    <x v="5"/>
    <x v="95"/>
    <s v="0617"/>
    <s v="Gol"/>
    <s v="2"/>
    <s v="Kvinner"/>
    <x v="2"/>
    <x v="2"/>
    <x v="2"/>
    <x v="1"/>
  </r>
  <r>
    <x v="5"/>
    <s v="06"/>
    <x v="5"/>
    <x v="95"/>
    <s v="0617"/>
    <s v="Gol"/>
    <s v="2"/>
    <s v="Kvinner"/>
    <x v="3"/>
    <x v="3"/>
    <x v="2"/>
    <x v="12"/>
  </r>
  <r>
    <x v="5"/>
    <s v="06"/>
    <x v="5"/>
    <x v="95"/>
    <s v="0617"/>
    <s v="Gol"/>
    <s v="2"/>
    <s v="Kvinner"/>
    <x v="4"/>
    <x v="4"/>
    <x v="2"/>
    <x v="36"/>
  </r>
  <r>
    <x v="5"/>
    <s v="06"/>
    <x v="5"/>
    <x v="95"/>
    <s v="0617"/>
    <s v="Gol"/>
    <s v="2"/>
    <s v="Kvinner"/>
    <x v="5"/>
    <x v="5"/>
    <x v="2"/>
    <x v="1"/>
  </r>
  <r>
    <x v="5"/>
    <s v="06"/>
    <x v="5"/>
    <x v="95"/>
    <s v="0617"/>
    <s v="Gol"/>
    <s v="1"/>
    <s v="Menn"/>
    <x v="0"/>
    <x v="0"/>
    <x v="2"/>
    <x v="0"/>
  </r>
  <r>
    <x v="5"/>
    <s v="06"/>
    <x v="5"/>
    <x v="95"/>
    <s v="0617"/>
    <s v="Gol"/>
    <s v="1"/>
    <s v="Menn"/>
    <x v="1"/>
    <x v="1"/>
    <x v="2"/>
    <x v="0"/>
  </r>
  <r>
    <x v="5"/>
    <s v="06"/>
    <x v="5"/>
    <x v="95"/>
    <s v="0617"/>
    <s v="Gol"/>
    <s v="1"/>
    <s v="Menn"/>
    <x v="2"/>
    <x v="2"/>
    <x v="2"/>
    <x v="24"/>
  </r>
  <r>
    <x v="5"/>
    <s v="06"/>
    <x v="5"/>
    <x v="95"/>
    <s v="0617"/>
    <s v="Gol"/>
    <s v="1"/>
    <s v="Menn"/>
    <x v="3"/>
    <x v="3"/>
    <x v="2"/>
    <x v="40"/>
  </r>
  <r>
    <x v="5"/>
    <s v="06"/>
    <x v="5"/>
    <x v="95"/>
    <s v="0617"/>
    <s v="Gol"/>
    <s v="1"/>
    <s v="Menn"/>
    <x v="4"/>
    <x v="4"/>
    <x v="2"/>
    <x v="32"/>
  </r>
  <r>
    <x v="5"/>
    <s v="06"/>
    <x v="5"/>
    <x v="95"/>
    <s v="0617"/>
    <s v="Gol"/>
    <s v="1"/>
    <s v="Menn"/>
    <x v="5"/>
    <x v="5"/>
    <x v="2"/>
    <x v="7"/>
  </r>
  <r>
    <x v="5"/>
    <s v="06"/>
    <x v="5"/>
    <x v="95"/>
    <s v="0617"/>
    <s v="Gol"/>
    <s v="2"/>
    <s v="Kvinner"/>
    <x v="0"/>
    <x v="0"/>
    <x v="3"/>
    <x v="0"/>
  </r>
  <r>
    <x v="5"/>
    <s v="06"/>
    <x v="5"/>
    <x v="95"/>
    <s v="0617"/>
    <s v="Gol"/>
    <s v="2"/>
    <s v="Kvinner"/>
    <x v="1"/>
    <x v="1"/>
    <x v="3"/>
    <x v="23"/>
  </r>
  <r>
    <x v="5"/>
    <s v="06"/>
    <x v="5"/>
    <x v="95"/>
    <s v="0617"/>
    <s v="Gol"/>
    <s v="2"/>
    <s v="Kvinner"/>
    <x v="2"/>
    <x v="2"/>
    <x v="3"/>
    <x v="0"/>
  </r>
  <r>
    <x v="5"/>
    <s v="06"/>
    <x v="5"/>
    <x v="95"/>
    <s v="0617"/>
    <s v="Gol"/>
    <s v="2"/>
    <s v="Kvinner"/>
    <x v="3"/>
    <x v="3"/>
    <x v="3"/>
    <x v="19"/>
  </r>
  <r>
    <x v="5"/>
    <s v="06"/>
    <x v="5"/>
    <x v="95"/>
    <s v="0617"/>
    <s v="Gol"/>
    <s v="2"/>
    <s v="Kvinner"/>
    <x v="4"/>
    <x v="4"/>
    <x v="3"/>
    <x v="7"/>
  </r>
  <r>
    <x v="5"/>
    <s v="06"/>
    <x v="5"/>
    <x v="95"/>
    <s v="0617"/>
    <s v="Gol"/>
    <s v="2"/>
    <s v="Kvinner"/>
    <x v="5"/>
    <x v="5"/>
    <x v="3"/>
    <x v="1"/>
  </r>
  <r>
    <x v="5"/>
    <s v="06"/>
    <x v="5"/>
    <x v="95"/>
    <s v="0617"/>
    <s v="Gol"/>
    <s v="1"/>
    <s v="Menn"/>
    <x v="0"/>
    <x v="0"/>
    <x v="3"/>
    <x v="39"/>
  </r>
  <r>
    <x v="5"/>
    <s v="06"/>
    <x v="5"/>
    <x v="95"/>
    <s v="0617"/>
    <s v="Gol"/>
    <s v="1"/>
    <s v="Menn"/>
    <x v="1"/>
    <x v="1"/>
    <x v="3"/>
    <x v="39"/>
  </r>
  <r>
    <x v="5"/>
    <s v="06"/>
    <x v="5"/>
    <x v="95"/>
    <s v="0617"/>
    <s v="Gol"/>
    <s v="1"/>
    <s v="Menn"/>
    <x v="2"/>
    <x v="2"/>
    <x v="3"/>
    <x v="36"/>
  </r>
  <r>
    <x v="5"/>
    <s v="06"/>
    <x v="5"/>
    <x v="95"/>
    <s v="0617"/>
    <s v="Gol"/>
    <s v="1"/>
    <s v="Menn"/>
    <x v="3"/>
    <x v="3"/>
    <x v="3"/>
    <x v="56"/>
  </r>
  <r>
    <x v="5"/>
    <s v="06"/>
    <x v="5"/>
    <x v="95"/>
    <s v="0617"/>
    <s v="Gol"/>
    <s v="1"/>
    <s v="Menn"/>
    <x v="4"/>
    <x v="4"/>
    <x v="3"/>
    <x v="51"/>
  </r>
  <r>
    <x v="5"/>
    <s v="06"/>
    <x v="5"/>
    <x v="95"/>
    <s v="0617"/>
    <s v="Gol"/>
    <s v="1"/>
    <s v="Menn"/>
    <x v="5"/>
    <x v="5"/>
    <x v="3"/>
    <x v="36"/>
  </r>
  <r>
    <x v="5"/>
    <s v="06"/>
    <x v="5"/>
    <x v="95"/>
    <s v="0617"/>
    <s v="Gol"/>
    <s v="2"/>
    <s v="Kvinner"/>
    <x v="0"/>
    <x v="0"/>
    <x v="4"/>
    <x v="39"/>
  </r>
  <r>
    <x v="5"/>
    <s v="06"/>
    <x v="5"/>
    <x v="95"/>
    <s v="0617"/>
    <s v="Gol"/>
    <s v="2"/>
    <s v="Kvinner"/>
    <x v="1"/>
    <x v="1"/>
    <x v="4"/>
    <x v="23"/>
  </r>
  <r>
    <x v="5"/>
    <s v="06"/>
    <x v="5"/>
    <x v="95"/>
    <s v="0617"/>
    <s v="Gol"/>
    <s v="2"/>
    <s v="Kvinner"/>
    <x v="2"/>
    <x v="2"/>
    <x v="4"/>
    <x v="39"/>
  </r>
  <r>
    <x v="5"/>
    <s v="06"/>
    <x v="5"/>
    <x v="95"/>
    <s v="0617"/>
    <s v="Gol"/>
    <s v="2"/>
    <s v="Kvinner"/>
    <x v="3"/>
    <x v="3"/>
    <x v="4"/>
    <x v="19"/>
  </r>
  <r>
    <x v="5"/>
    <s v="06"/>
    <x v="5"/>
    <x v="95"/>
    <s v="0617"/>
    <s v="Gol"/>
    <s v="2"/>
    <s v="Kvinner"/>
    <x v="4"/>
    <x v="4"/>
    <x v="4"/>
    <x v="12"/>
  </r>
  <r>
    <x v="5"/>
    <s v="06"/>
    <x v="5"/>
    <x v="95"/>
    <s v="0617"/>
    <s v="Gol"/>
    <s v="2"/>
    <s v="Kvinner"/>
    <x v="5"/>
    <x v="5"/>
    <x v="4"/>
    <x v="5"/>
  </r>
  <r>
    <x v="5"/>
    <s v="06"/>
    <x v="5"/>
    <x v="95"/>
    <s v="0617"/>
    <s v="Gol"/>
    <s v="1"/>
    <s v="Menn"/>
    <x v="0"/>
    <x v="0"/>
    <x v="4"/>
    <x v="39"/>
  </r>
  <r>
    <x v="5"/>
    <s v="06"/>
    <x v="5"/>
    <x v="95"/>
    <s v="0617"/>
    <s v="Gol"/>
    <s v="1"/>
    <s v="Menn"/>
    <x v="1"/>
    <x v="1"/>
    <x v="4"/>
    <x v="39"/>
  </r>
  <r>
    <x v="5"/>
    <s v="06"/>
    <x v="5"/>
    <x v="95"/>
    <s v="0617"/>
    <s v="Gol"/>
    <s v="1"/>
    <s v="Menn"/>
    <x v="2"/>
    <x v="2"/>
    <x v="4"/>
    <x v="36"/>
  </r>
  <r>
    <x v="5"/>
    <s v="06"/>
    <x v="5"/>
    <x v="95"/>
    <s v="0617"/>
    <s v="Gol"/>
    <s v="1"/>
    <s v="Menn"/>
    <x v="3"/>
    <x v="3"/>
    <x v="4"/>
    <x v="4"/>
  </r>
  <r>
    <x v="5"/>
    <s v="06"/>
    <x v="5"/>
    <x v="95"/>
    <s v="0617"/>
    <s v="Gol"/>
    <s v="1"/>
    <s v="Menn"/>
    <x v="4"/>
    <x v="4"/>
    <x v="4"/>
    <x v="3"/>
  </r>
  <r>
    <x v="5"/>
    <s v="06"/>
    <x v="5"/>
    <x v="95"/>
    <s v="0617"/>
    <s v="Gol"/>
    <s v="1"/>
    <s v="Menn"/>
    <x v="5"/>
    <x v="5"/>
    <x v="4"/>
    <x v="14"/>
  </r>
  <r>
    <x v="5"/>
    <s v="06"/>
    <x v="5"/>
    <x v="95"/>
    <s v="0617"/>
    <s v="Gol"/>
    <s v="2"/>
    <s v="Kvinner"/>
    <x v="0"/>
    <x v="0"/>
    <x v="5"/>
    <x v="39"/>
  </r>
  <r>
    <x v="5"/>
    <s v="06"/>
    <x v="5"/>
    <x v="95"/>
    <s v="0617"/>
    <s v="Gol"/>
    <s v="2"/>
    <s v="Kvinner"/>
    <x v="1"/>
    <x v="1"/>
    <x v="5"/>
    <x v="23"/>
  </r>
  <r>
    <x v="5"/>
    <s v="06"/>
    <x v="5"/>
    <x v="95"/>
    <s v="0617"/>
    <s v="Gol"/>
    <s v="2"/>
    <s v="Kvinner"/>
    <x v="2"/>
    <x v="2"/>
    <x v="5"/>
    <x v="39"/>
  </r>
  <r>
    <x v="5"/>
    <s v="06"/>
    <x v="5"/>
    <x v="95"/>
    <s v="0617"/>
    <s v="Gol"/>
    <s v="2"/>
    <s v="Kvinner"/>
    <x v="3"/>
    <x v="3"/>
    <x v="5"/>
    <x v="0"/>
  </r>
  <r>
    <x v="5"/>
    <s v="06"/>
    <x v="5"/>
    <x v="95"/>
    <s v="0617"/>
    <s v="Gol"/>
    <s v="2"/>
    <s v="Kvinner"/>
    <x v="4"/>
    <x v="4"/>
    <x v="5"/>
    <x v="5"/>
  </r>
  <r>
    <x v="5"/>
    <s v="06"/>
    <x v="5"/>
    <x v="95"/>
    <s v="0617"/>
    <s v="Gol"/>
    <s v="2"/>
    <s v="Kvinner"/>
    <x v="5"/>
    <x v="5"/>
    <x v="5"/>
    <x v="7"/>
  </r>
  <r>
    <x v="5"/>
    <s v="06"/>
    <x v="5"/>
    <x v="95"/>
    <s v="0617"/>
    <s v="Gol"/>
    <s v="1"/>
    <s v="Menn"/>
    <x v="0"/>
    <x v="0"/>
    <x v="5"/>
    <x v="39"/>
  </r>
  <r>
    <x v="5"/>
    <s v="06"/>
    <x v="5"/>
    <x v="95"/>
    <s v="0617"/>
    <s v="Gol"/>
    <s v="1"/>
    <s v="Menn"/>
    <x v="1"/>
    <x v="1"/>
    <x v="5"/>
    <x v="0"/>
  </r>
  <r>
    <x v="5"/>
    <s v="06"/>
    <x v="5"/>
    <x v="95"/>
    <s v="0617"/>
    <s v="Gol"/>
    <s v="1"/>
    <s v="Menn"/>
    <x v="2"/>
    <x v="2"/>
    <x v="5"/>
    <x v="13"/>
  </r>
  <r>
    <x v="5"/>
    <s v="06"/>
    <x v="5"/>
    <x v="95"/>
    <s v="0617"/>
    <s v="Gol"/>
    <s v="1"/>
    <s v="Menn"/>
    <x v="3"/>
    <x v="3"/>
    <x v="5"/>
    <x v="20"/>
  </r>
  <r>
    <x v="5"/>
    <s v="06"/>
    <x v="5"/>
    <x v="95"/>
    <s v="0617"/>
    <s v="Gol"/>
    <s v="1"/>
    <s v="Menn"/>
    <x v="4"/>
    <x v="4"/>
    <x v="5"/>
    <x v="14"/>
  </r>
  <r>
    <x v="5"/>
    <s v="06"/>
    <x v="5"/>
    <x v="95"/>
    <s v="0617"/>
    <s v="Gol"/>
    <s v="1"/>
    <s v="Menn"/>
    <x v="5"/>
    <x v="5"/>
    <x v="5"/>
    <x v="3"/>
  </r>
  <r>
    <x v="5"/>
    <s v="06"/>
    <x v="5"/>
    <x v="95"/>
    <s v="0617"/>
    <s v="Gol"/>
    <s v="2"/>
    <s v="Kvinner"/>
    <x v="0"/>
    <x v="0"/>
    <x v="6"/>
    <x v="39"/>
  </r>
  <r>
    <x v="5"/>
    <s v="06"/>
    <x v="5"/>
    <x v="95"/>
    <s v="0617"/>
    <s v="Gol"/>
    <s v="2"/>
    <s v="Kvinner"/>
    <x v="1"/>
    <x v="1"/>
    <x v="6"/>
    <x v="23"/>
  </r>
  <r>
    <x v="5"/>
    <s v="06"/>
    <x v="5"/>
    <x v="95"/>
    <s v="0617"/>
    <s v="Gol"/>
    <s v="2"/>
    <s v="Kvinner"/>
    <x v="2"/>
    <x v="2"/>
    <x v="6"/>
    <x v="39"/>
  </r>
  <r>
    <x v="5"/>
    <s v="06"/>
    <x v="5"/>
    <x v="95"/>
    <s v="0617"/>
    <s v="Gol"/>
    <s v="2"/>
    <s v="Kvinner"/>
    <x v="3"/>
    <x v="3"/>
    <x v="6"/>
    <x v="0"/>
  </r>
  <r>
    <x v="5"/>
    <s v="06"/>
    <x v="5"/>
    <x v="95"/>
    <s v="0617"/>
    <s v="Gol"/>
    <s v="2"/>
    <s v="Kvinner"/>
    <x v="4"/>
    <x v="4"/>
    <x v="6"/>
    <x v="5"/>
  </r>
  <r>
    <x v="5"/>
    <s v="06"/>
    <x v="5"/>
    <x v="95"/>
    <s v="0617"/>
    <s v="Gol"/>
    <s v="2"/>
    <s v="Kvinner"/>
    <x v="5"/>
    <x v="5"/>
    <x v="6"/>
    <x v="5"/>
  </r>
  <r>
    <x v="5"/>
    <s v="06"/>
    <x v="5"/>
    <x v="95"/>
    <s v="0617"/>
    <s v="Gol"/>
    <s v="1"/>
    <s v="Menn"/>
    <x v="0"/>
    <x v="0"/>
    <x v="6"/>
    <x v="23"/>
  </r>
  <r>
    <x v="5"/>
    <s v="06"/>
    <x v="5"/>
    <x v="95"/>
    <s v="0617"/>
    <s v="Gol"/>
    <s v="1"/>
    <s v="Menn"/>
    <x v="1"/>
    <x v="1"/>
    <x v="6"/>
    <x v="0"/>
  </r>
  <r>
    <x v="5"/>
    <s v="06"/>
    <x v="5"/>
    <x v="95"/>
    <s v="0617"/>
    <s v="Gol"/>
    <s v="1"/>
    <s v="Menn"/>
    <x v="2"/>
    <x v="2"/>
    <x v="6"/>
    <x v="12"/>
  </r>
  <r>
    <x v="5"/>
    <s v="06"/>
    <x v="5"/>
    <x v="95"/>
    <s v="0617"/>
    <s v="Gol"/>
    <s v="1"/>
    <s v="Menn"/>
    <x v="3"/>
    <x v="3"/>
    <x v="6"/>
    <x v="56"/>
  </r>
  <r>
    <x v="5"/>
    <s v="06"/>
    <x v="5"/>
    <x v="95"/>
    <s v="0617"/>
    <s v="Gol"/>
    <s v="1"/>
    <s v="Menn"/>
    <x v="4"/>
    <x v="4"/>
    <x v="6"/>
    <x v="20"/>
  </r>
  <r>
    <x v="5"/>
    <s v="06"/>
    <x v="5"/>
    <x v="95"/>
    <s v="0617"/>
    <s v="Gol"/>
    <s v="1"/>
    <s v="Menn"/>
    <x v="5"/>
    <x v="5"/>
    <x v="6"/>
    <x v="3"/>
  </r>
  <r>
    <x v="5"/>
    <s v="06"/>
    <x v="5"/>
    <x v="95"/>
    <s v="0617"/>
    <s v="Gol"/>
    <s v="2"/>
    <s v="Kvinner"/>
    <x v="0"/>
    <x v="0"/>
    <x v="7"/>
    <x v="19"/>
  </r>
  <r>
    <x v="5"/>
    <s v="06"/>
    <x v="5"/>
    <x v="95"/>
    <s v="0617"/>
    <s v="Gol"/>
    <s v="2"/>
    <s v="Kvinner"/>
    <x v="1"/>
    <x v="1"/>
    <x v="7"/>
    <x v="1"/>
  </r>
  <r>
    <x v="5"/>
    <s v="06"/>
    <x v="5"/>
    <x v="95"/>
    <s v="0617"/>
    <s v="Gol"/>
    <s v="2"/>
    <s v="Kvinner"/>
    <x v="2"/>
    <x v="2"/>
    <x v="7"/>
    <x v="6"/>
  </r>
  <r>
    <x v="5"/>
    <s v="06"/>
    <x v="5"/>
    <x v="95"/>
    <s v="0617"/>
    <s v="Gol"/>
    <s v="2"/>
    <s v="Kvinner"/>
    <x v="3"/>
    <x v="3"/>
    <x v="7"/>
    <x v="1"/>
  </r>
  <r>
    <x v="5"/>
    <s v="06"/>
    <x v="5"/>
    <x v="95"/>
    <s v="0617"/>
    <s v="Gol"/>
    <s v="2"/>
    <s v="Kvinner"/>
    <x v="4"/>
    <x v="4"/>
    <x v="7"/>
    <x v="7"/>
  </r>
  <r>
    <x v="5"/>
    <s v="06"/>
    <x v="5"/>
    <x v="95"/>
    <s v="0617"/>
    <s v="Gol"/>
    <s v="2"/>
    <s v="Kvinner"/>
    <x v="5"/>
    <x v="5"/>
    <x v="7"/>
    <x v="7"/>
  </r>
  <r>
    <x v="5"/>
    <s v="06"/>
    <x v="5"/>
    <x v="95"/>
    <s v="0617"/>
    <s v="Gol"/>
    <s v="1"/>
    <s v="Menn"/>
    <x v="0"/>
    <x v="0"/>
    <x v="7"/>
    <x v="19"/>
  </r>
  <r>
    <x v="5"/>
    <s v="06"/>
    <x v="5"/>
    <x v="95"/>
    <s v="0617"/>
    <s v="Gol"/>
    <s v="1"/>
    <s v="Menn"/>
    <x v="1"/>
    <x v="1"/>
    <x v="7"/>
    <x v="15"/>
  </r>
  <r>
    <x v="5"/>
    <s v="06"/>
    <x v="5"/>
    <x v="95"/>
    <s v="0617"/>
    <s v="Gol"/>
    <s v="1"/>
    <s v="Menn"/>
    <x v="2"/>
    <x v="2"/>
    <x v="7"/>
    <x v="4"/>
  </r>
  <r>
    <x v="5"/>
    <s v="06"/>
    <x v="5"/>
    <x v="95"/>
    <s v="0617"/>
    <s v="Gol"/>
    <s v="1"/>
    <s v="Menn"/>
    <x v="3"/>
    <x v="3"/>
    <x v="7"/>
    <x v="32"/>
  </r>
  <r>
    <x v="5"/>
    <s v="06"/>
    <x v="5"/>
    <x v="95"/>
    <s v="0617"/>
    <s v="Gol"/>
    <s v="1"/>
    <s v="Menn"/>
    <x v="4"/>
    <x v="4"/>
    <x v="7"/>
    <x v="24"/>
  </r>
  <r>
    <x v="5"/>
    <s v="06"/>
    <x v="5"/>
    <x v="95"/>
    <s v="0617"/>
    <s v="Gol"/>
    <s v="1"/>
    <s v="Menn"/>
    <x v="5"/>
    <x v="5"/>
    <x v="7"/>
    <x v="4"/>
  </r>
  <r>
    <x v="5"/>
    <s v="06"/>
    <x v="5"/>
    <x v="96"/>
    <s v="0618"/>
    <s v="Hemsedal"/>
    <s v="2"/>
    <s v="Kvinner"/>
    <x v="0"/>
    <x v="0"/>
    <x v="0"/>
    <x v="23"/>
  </r>
  <r>
    <x v="5"/>
    <s v="06"/>
    <x v="5"/>
    <x v="96"/>
    <s v="0618"/>
    <s v="Hemsedal"/>
    <s v="2"/>
    <s v="Kvinner"/>
    <x v="1"/>
    <x v="1"/>
    <x v="0"/>
    <x v="39"/>
  </r>
  <r>
    <x v="5"/>
    <s v="06"/>
    <x v="5"/>
    <x v="96"/>
    <s v="0618"/>
    <s v="Hemsedal"/>
    <s v="2"/>
    <s v="Kvinner"/>
    <x v="2"/>
    <x v="2"/>
    <x v="0"/>
    <x v="19"/>
  </r>
  <r>
    <x v="5"/>
    <s v="06"/>
    <x v="5"/>
    <x v="96"/>
    <s v="0618"/>
    <s v="Hemsedal"/>
    <s v="2"/>
    <s v="Kvinner"/>
    <x v="3"/>
    <x v="3"/>
    <x v="0"/>
    <x v="21"/>
  </r>
  <r>
    <x v="5"/>
    <s v="06"/>
    <x v="5"/>
    <x v="96"/>
    <s v="0618"/>
    <s v="Hemsedal"/>
    <s v="2"/>
    <s v="Kvinner"/>
    <x v="4"/>
    <x v="4"/>
    <x v="0"/>
    <x v="6"/>
  </r>
  <r>
    <x v="5"/>
    <s v="06"/>
    <x v="5"/>
    <x v="96"/>
    <s v="0618"/>
    <s v="Hemsedal"/>
    <s v="2"/>
    <s v="Kvinner"/>
    <x v="5"/>
    <x v="5"/>
    <x v="0"/>
    <x v="23"/>
  </r>
  <r>
    <x v="5"/>
    <s v="06"/>
    <x v="5"/>
    <x v="96"/>
    <s v="0618"/>
    <s v="Hemsedal"/>
    <s v="1"/>
    <s v="Menn"/>
    <x v="0"/>
    <x v="0"/>
    <x v="0"/>
    <x v="0"/>
  </r>
  <r>
    <x v="5"/>
    <s v="06"/>
    <x v="5"/>
    <x v="96"/>
    <s v="0618"/>
    <s v="Hemsedal"/>
    <s v="1"/>
    <s v="Menn"/>
    <x v="1"/>
    <x v="1"/>
    <x v="0"/>
    <x v="23"/>
  </r>
  <r>
    <x v="5"/>
    <s v="06"/>
    <x v="5"/>
    <x v="96"/>
    <s v="0618"/>
    <s v="Hemsedal"/>
    <s v="1"/>
    <s v="Menn"/>
    <x v="2"/>
    <x v="2"/>
    <x v="0"/>
    <x v="2"/>
  </r>
  <r>
    <x v="5"/>
    <s v="06"/>
    <x v="5"/>
    <x v="96"/>
    <s v="0618"/>
    <s v="Hemsedal"/>
    <s v="1"/>
    <s v="Menn"/>
    <x v="3"/>
    <x v="3"/>
    <x v="0"/>
    <x v="35"/>
  </r>
  <r>
    <x v="5"/>
    <s v="06"/>
    <x v="5"/>
    <x v="96"/>
    <s v="0618"/>
    <s v="Hemsedal"/>
    <s v="1"/>
    <s v="Menn"/>
    <x v="4"/>
    <x v="4"/>
    <x v="0"/>
    <x v="40"/>
  </r>
  <r>
    <x v="5"/>
    <s v="06"/>
    <x v="5"/>
    <x v="96"/>
    <s v="0618"/>
    <s v="Hemsedal"/>
    <s v="1"/>
    <s v="Menn"/>
    <x v="5"/>
    <x v="5"/>
    <x v="0"/>
    <x v="6"/>
  </r>
  <r>
    <x v="5"/>
    <s v="06"/>
    <x v="5"/>
    <x v="96"/>
    <s v="0618"/>
    <s v="Hemsedal"/>
    <s v="2"/>
    <s v="Kvinner"/>
    <x v="0"/>
    <x v="0"/>
    <x v="1"/>
    <x v="0"/>
  </r>
  <r>
    <x v="5"/>
    <s v="06"/>
    <x v="5"/>
    <x v="96"/>
    <s v="0618"/>
    <s v="Hemsedal"/>
    <s v="2"/>
    <s v="Kvinner"/>
    <x v="1"/>
    <x v="1"/>
    <x v="1"/>
    <x v="23"/>
  </r>
  <r>
    <x v="5"/>
    <s v="06"/>
    <x v="5"/>
    <x v="96"/>
    <s v="0618"/>
    <s v="Hemsedal"/>
    <s v="2"/>
    <s v="Kvinner"/>
    <x v="2"/>
    <x v="2"/>
    <x v="1"/>
    <x v="12"/>
  </r>
  <r>
    <x v="5"/>
    <s v="06"/>
    <x v="5"/>
    <x v="96"/>
    <s v="0618"/>
    <s v="Hemsedal"/>
    <s v="2"/>
    <s v="Kvinner"/>
    <x v="3"/>
    <x v="3"/>
    <x v="1"/>
    <x v="15"/>
  </r>
  <r>
    <x v="5"/>
    <s v="06"/>
    <x v="5"/>
    <x v="96"/>
    <s v="0618"/>
    <s v="Hemsedal"/>
    <s v="2"/>
    <s v="Kvinner"/>
    <x v="4"/>
    <x v="4"/>
    <x v="1"/>
    <x v="7"/>
  </r>
  <r>
    <x v="5"/>
    <s v="06"/>
    <x v="5"/>
    <x v="96"/>
    <s v="0618"/>
    <s v="Hemsedal"/>
    <s v="2"/>
    <s v="Kvinner"/>
    <x v="5"/>
    <x v="5"/>
    <x v="1"/>
    <x v="23"/>
  </r>
  <r>
    <x v="5"/>
    <s v="06"/>
    <x v="5"/>
    <x v="96"/>
    <s v="0618"/>
    <s v="Hemsedal"/>
    <s v="1"/>
    <s v="Menn"/>
    <x v="0"/>
    <x v="0"/>
    <x v="1"/>
    <x v="0"/>
  </r>
  <r>
    <x v="5"/>
    <s v="06"/>
    <x v="5"/>
    <x v="96"/>
    <s v="0618"/>
    <s v="Hemsedal"/>
    <s v="1"/>
    <s v="Menn"/>
    <x v="1"/>
    <x v="1"/>
    <x v="1"/>
    <x v="23"/>
  </r>
  <r>
    <x v="5"/>
    <s v="06"/>
    <x v="5"/>
    <x v="96"/>
    <s v="0618"/>
    <s v="Hemsedal"/>
    <s v="1"/>
    <s v="Menn"/>
    <x v="2"/>
    <x v="2"/>
    <x v="1"/>
    <x v="2"/>
  </r>
  <r>
    <x v="5"/>
    <s v="06"/>
    <x v="5"/>
    <x v="96"/>
    <s v="0618"/>
    <s v="Hemsedal"/>
    <s v="1"/>
    <s v="Menn"/>
    <x v="3"/>
    <x v="3"/>
    <x v="1"/>
    <x v="63"/>
  </r>
  <r>
    <x v="5"/>
    <s v="06"/>
    <x v="5"/>
    <x v="96"/>
    <s v="0618"/>
    <s v="Hemsedal"/>
    <s v="1"/>
    <s v="Menn"/>
    <x v="4"/>
    <x v="4"/>
    <x v="1"/>
    <x v="3"/>
  </r>
  <r>
    <x v="5"/>
    <s v="06"/>
    <x v="5"/>
    <x v="96"/>
    <s v="0618"/>
    <s v="Hemsedal"/>
    <s v="1"/>
    <s v="Menn"/>
    <x v="5"/>
    <x v="5"/>
    <x v="1"/>
    <x v="6"/>
  </r>
  <r>
    <x v="5"/>
    <s v="06"/>
    <x v="5"/>
    <x v="96"/>
    <s v="0618"/>
    <s v="Hemsedal"/>
    <s v="2"/>
    <s v="Kvinner"/>
    <x v="0"/>
    <x v="0"/>
    <x v="2"/>
    <x v="23"/>
  </r>
  <r>
    <x v="5"/>
    <s v="06"/>
    <x v="5"/>
    <x v="96"/>
    <s v="0618"/>
    <s v="Hemsedal"/>
    <s v="2"/>
    <s v="Kvinner"/>
    <x v="1"/>
    <x v="1"/>
    <x v="2"/>
    <x v="39"/>
  </r>
  <r>
    <x v="5"/>
    <s v="06"/>
    <x v="5"/>
    <x v="96"/>
    <s v="0618"/>
    <s v="Hemsedal"/>
    <s v="2"/>
    <s v="Kvinner"/>
    <x v="2"/>
    <x v="2"/>
    <x v="2"/>
    <x v="5"/>
  </r>
  <r>
    <x v="5"/>
    <s v="06"/>
    <x v="5"/>
    <x v="96"/>
    <s v="0618"/>
    <s v="Hemsedal"/>
    <s v="2"/>
    <s v="Kvinner"/>
    <x v="3"/>
    <x v="3"/>
    <x v="2"/>
    <x v="21"/>
  </r>
  <r>
    <x v="5"/>
    <s v="06"/>
    <x v="5"/>
    <x v="96"/>
    <s v="0618"/>
    <s v="Hemsedal"/>
    <s v="2"/>
    <s v="Kvinner"/>
    <x v="4"/>
    <x v="4"/>
    <x v="2"/>
    <x v="7"/>
  </r>
  <r>
    <x v="5"/>
    <s v="06"/>
    <x v="5"/>
    <x v="96"/>
    <s v="0618"/>
    <s v="Hemsedal"/>
    <s v="2"/>
    <s v="Kvinner"/>
    <x v="5"/>
    <x v="5"/>
    <x v="2"/>
    <x v="23"/>
  </r>
  <r>
    <x v="5"/>
    <s v="06"/>
    <x v="5"/>
    <x v="96"/>
    <s v="0618"/>
    <s v="Hemsedal"/>
    <s v="1"/>
    <s v="Menn"/>
    <x v="0"/>
    <x v="0"/>
    <x v="2"/>
    <x v="0"/>
  </r>
  <r>
    <x v="5"/>
    <s v="06"/>
    <x v="5"/>
    <x v="96"/>
    <s v="0618"/>
    <s v="Hemsedal"/>
    <s v="1"/>
    <s v="Menn"/>
    <x v="1"/>
    <x v="1"/>
    <x v="2"/>
    <x v="0"/>
  </r>
  <r>
    <x v="5"/>
    <s v="06"/>
    <x v="5"/>
    <x v="96"/>
    <s v="0618"/>
    <s v="Hemsedal"/>
    <s v="1"/>
    <s v="Menn"/>
    <x v="2"/>
    <x v="2"/>
    <x v="2"/>
    <x v="2"/>
  </r>
  <r>
    <x v="5"/>
    <s v="06"/>
    <x v="5"/>
    <x v="96"/>
    <s v="0618"/>
    <s v="Hemsedal"/>
    <s v="1"/>
    <s v="Menn"/>
    <x v="3"/>
    <x v="3"/>
    <x v="2"/>
    <x v="16"/>
  </r>
  <r>
    <x v="5"/>
    <s v="06"/>
    <x v="5"/>
    <x v="96"/>
    <s v="0618"/>
    <s v="Hemsedal"/>
    <s v="1"/>
    <s v="Menn"/>
    <x v="4"/>
    <x v="4"/>
    <x v="2"/>
    <x v="3"/>
  </r>
  <r>
    <x v="5"/>
    <s v="06"/>
    <x v="5"/>
    <x v="96"/>
    <s v="0618"/>
    <s v="Hemsedal"/>
    <s v="1"/>
    <s v="Menn"/>
    <x v="5"/>
    <x v="5"/>
    <x v="2"/>
    <x v="6"/>
  </r>
  <r>
    <x v="5"/>
    <s v="06"/>
    <x v="5"/>
    <x v="96"/>
    <s v="0618"/>
    <s v="Hemsedal"/>
    <s v="2"/>
    <s v="Kvinner"/>
    <x v="0"/>
    <x v="0"/>
    <x v="3"/>
    <x v="23"/>
  </r>
  <r>
    <x v="5"/>
    <s v="06"/>
    <x v="5"/>
    <x v="96"/>
    <s v="0618"/>
    <s v="Hemsedal"/>
    <s v="2"/>
    <s v="Kvinner"/>
    <x v="1"/>
    <x v="1"/>
    <x v="3"/>
    <x v="23"/>
  </r>
  <r>
    <x v="5"/>
    <s v="06"/>
    <x v="5"/>
    <x v="96"/>
    <s v="0618"/>
    <s v="Hemsedal"/>
    <s v="2"/>
    <s v="Kvinner"/>
    <x v="2"/>
    <x v="2"/>
    <x v="3"/>
    <x v="1"/>
  </r>
  <r>
    <x v="5"/>
    <s v="06"/>
    <x v="5"/>
    <x v="96"/>
    <s v="0618"/>
    <s v="Hemsedal"/>
    <s v="2"/>
    <s v="Kvinner"/>
    <x v="3"/>
    <x v="3"/>
    <x v="3"/>
    <x v="21"/>
  </r>
  <r>
    <x v="5"/>
    <s v="06"/>
    <x v="5"/>
    <x v="96"/>
    <s v="0618"/>
    <s v="Hemsedal"/>
    <s v="2"/>
    <s v="Kvinner"/>
    <x v="4"/>
    <x v="4"/>
    <x v="3"/>
    <x v="12"/>
  </r>
  <r>
    <x v="5"/>
    <s v="06"/>
    <x v="5"/>
    <x v="96"/>
    <s v="0618"/>
    <s v="Hemsedal"/>
    <s v="2"/>
    <s v="Kvinner"/>
    <x v="5"/>
    <x v="5"/>
    <x v="3"/>
    <x v="23"/>
  </r>
  <r>
    <x v="5"/>
    <s v="06"/>
    <x v="5"/>
    <x v="96"/>
    <s v="0618"/>
    <s v="Hemsedal"/>
    <s v="1"/>
    <s v="Menn"/>
    <x v="0"/>
    <x v="0"/>
    <x v="3"/>
    <x v="39"/>
  </r>
  <r>
    <x v="5"/>
    <s v="06"/>
    <x v="5"/>
    <x v="96"/>
    <s v="0618"/>
    <s v="Hemsedal"/>
    <s v="1"/>
    <s v="Menn"/>
    <x v="1"/>
    <x v="1"/>
    <x v="3"/>
    <x v="0"/>
  </r>
  <r>
    <x v="5"/>
    <s v="06"/>
    <x v="5"/>
    <x v="96"/>
    <s v="0618"/>
    <s v="Hemsedal"/>
    <s v="1"/>
    <s v="Menn"/>
    <x v="2"/>
    <x v="2"/>
    <x v="3"/>
    <x v="4"/>
  </r>
  <r>
    <x v="5"/>
    <s v="06"/>
    <x v="5"/>
    <x v="96"/>
    <s v="0618"/>
    <s v="Hemsedal"/>
    <s v="1"/>
    <s v="Menn"/>
    <x v="3"/>
    <x v="3"/>
    <x v="3"/>
    <x v="11"/>
  </r>
  <r>
    <x v="5"/>
    <s v="06"/>
    <x v="5"/>
    <x v="96"/>
    <s v="0618"/>
    <s v="Hemsedal"/>
    <s v="1"/>
    <s v="Menn"/>
    <x v="4"/>
    <x v="4"/>
    <x v="3"/>
    <x v="55"/>
  </r>
  <r>
    <x v="5"/>
    <s v="06"/>
    <x v="5"/>
    <x v="96"/>
    <s v="0618"/>
    <s v="Hemsedal"/>
    <s v="1"/>
    <s v="Menn"/>
    <x v="5"/>
    <x v="5"/>
    <x v="3"/>
    <x v="7"/>
  </r>
  <r>
    <x v="5"/>
    <s v="06"/>
    <x v="5"/>
    <x v="96"/>
    <s v="0618"/>
    <s v="Hemsedal"/>
    <s v="2"/>
    <s v="Kvinner"/>
    <x v="0"/>
    <x v="0"/>
    <x v="4"/>
    <x v="23"/>
  </r>
  <r>
    <x v="5"/>
    <s v="06"/>
    <x v="5"/>
    <x v="96"/>
    <s v="0618"/>
    <s v="Hemsedal"/>
    <s v="2"/>
    <s v="Kvinner"/>
    <x v="1"/>
    <x v="1"/>
    <x v="4"/>
    <x v="39"/>
  </r>
  <r>
    <x v="5"/>
    <s v="06"/>
    <x v="5"/>
    <x v="96"/>
    <s v="0618"/>
    <s v="Hemsedal"/>
    <s v="2"/>
    <s v="Kvinner"/>
    <x v="2"/>
    <x v="2"/>
    <x v="4"/>
    <x v="0"/>
  </r>
  <r>
    <x v="5"/>
    <s v="06"/>
    <x v="5"/>
    <x v="96"/>
    <s v="0618"/>
    <s v="Hemsedal"/>
    <s v="2"/>
    <s v="Kvinner"/>
    <x v="3"/>
    <x v="3"/>
    <x v="4"/>
    <x v="6"/>
  </r>
  <r>
    <x v="5"/>
    <s v="06"/>
    <x v="5"/>
    <x v="96"/>
    <s v="0618"/>
    <s v="Hemsedal"/>
    <s v="2"/>
    <s v="Kvinner"/>
    <x v="4"/>
    <x v="4"/>
    <x v="4"/>
    <x v="1"/>
  </r>
  <r>
    <x v="5"/>
    <s v="06"/>
    <x v="5"/>
    <x v="96"/>
    <s v="0618"/>
    <s v="Hemsedal"/>
    <s v="2"/>
    <s v="Kvinner"/>
    <x v="5"/>
    <x v="5"/>
    <x v="4"/>
    <x v="23"/>
  </r>
  <r>
    <x v="5"/>
    <s v="06"/>
    <x v="5"/>
    <x v="96"/>
    <s v="0618"/>
    <s v="Hemsedal"/>
    <s v="1"/>
    <s v="Menn"/>
    <x v="0"/>
    <x v="0"/>
    <x v="4"/>
    <x v="39"/>
  </r>
  <r>
    <x v="5"/>
    <s v="06"/>
    <x v="5"/>
    <x v="96"/>
    <s v="0618"/>
    <s v="Hemsedal"/>
    <s v="1"/>
    <s v="Menn"/>
    <x v="1"/>
    <x v="1"/>
    <x v="4"/>
    <x v="23"/>
  </r>
  <r>
    <x v="5"/>
    <s v="06"/>
    <x v="5"/>
    <x v="96"/>
    <s v="0618"/>
    <s v="Hemsedal"/>
    <s v="1"/>
    <s v="Menn"/>
    <x v="2"/>
    <x v="2"/>
    <x v="4"/>
    <x v="13"/>
  </r>
  <r>
    <x v="5"/>
    <s v="06"/>
    <x v="5"/>
    <x v="96"/>
    <s v="0618"/>
    <s v="Hemsedal"/>
    <s v="1"/>
    <s v="Menn"/>
    <x v="3"/>
    <x v="3"/>
    <x v="4"/>
    <x v="40"/>
  </r>
  <r>
    <x v="5"/>
    <s v="06"/>
    <x v="5"/>
    <x v="96"/>
    <s v="0618"/>
    <s v="Hemsedal"/>
    <s v="1"/>
    <s v="Menn"/>
    <x v="4"/>
    <x v="4"/>
    <x v="4"/>
    <x v="20"/>
  </r>
  <r>
    <x v="5"/>
    <s v="06"/>
    <x v="5"/>
    <x v="96"/>
    <s v="0618"/>
    <s v="Hemsedal"/>
    <s v="1"/>
    <s v="Menn"/>
    <x v="5"/>
    <x v="5"/>
    <x v="4"/>
    <x v="15"/>
  </r>
  <r>
    <x v="5"/>
    <s v="06"/>
    <x v="5"/>
    <x v="96"/>
    <s v="0618"/>
    <s v="Hemsedal"/>
    <s v="2"/>
    <s v="Kvinner"/>
    <x v="0"/>
    <x v="0"/>
    <x v="5"/>
    <x v="39"/>
  </r>
  <r>
    <x v="5"/>
    <s v="06"/>
    <x v="5"/>
    <x v="96"/>
    <s v="0618"/>
    <s v="Hemsedal"/>
    <s v="2"/>
    <s v="Kvinner"/>
    <x v="1"/>
    <x v="1"/>
    <x v="5"/>
    <x v="39"/>
  </r>
  <r>
    <x v="5"/>
    <s v="06"/>
    <x v="5"/>
    <x v="96"/>
    <s v="0618"/>
    <s v="Hemsedal"/>
    <s v="2"/>
    <s v="Kvinner"/>
    <x v="2"/>
    <x v="2"/>
    <x v="5"/>
    <x v="1"/>
  </r>
  <r>
    <x v="5"/>
    <s v="06"/>
    <x v="5"/>
    <x v="96"/>
    <s v="0618"/>
    <s v="Hemsedal"/>
    <s v="2"/>
    <s v="Kvinner"/>
    <x v="3"/>
    <x v="3"/>
    <x v="5"/>
    <x v="5"/>
  </r>
  <r>
    <x v="5"/>
    <s v="06"/>
    <x v="5"/>
    <x v="96"/>
    <s v="0618"/>
    <s v="Hemsedal"/>
    <s v="2"/>
    <s v="Kvinner"/>
    <x v="4"/>
    <x v="4"/>
    <x v="5"/>
    <x v="19"/>
  </r>
  <r>
    <x v="5"/>
    <s v="06"/>
    <x v="5"/>
    <x v="96"/>
    <s v="0618"/>
    <s v="Hemsedal"/>
    <s v="2"/>
    <s v="Kvinner"/>
    <x v="5"/>
    <x v="5"/>
    <x v="5"/>
    <x v="0"/>
  </r>
  <r>
    <x v="5"/>
    <s v="06"/>
    <x v="5"/>
    <x v="96"/>
    <s v="0618"/>
    <s v="Hemsedal"/>
    <s v="1"/>
    <s v="Menn"/>
    <x v="0"/>
    <x v="0"/>
    <x v="5"/>
    <x v="39"/>
  </r>
  <r>
    <x v="5"/>
    <s v="06"/>
    <x v="5"/>
    <x v="96"/>
    <s v="0618"/>
    <s v="Hemsedal"/>
    <s v="1"/>
    <s v="Menn"/>
    <x v="1"/>
    <x v="1"/>
    <x v="5"/>
    <x v="0"/>
  </r>
  <r>
    <x v="5"/>
    <s v="06"/>
    <x v="5"/>
    <x v="96"/>
    <s v="0618"/>
    <s v="Hemsedal"/>
    <s v="1"/>
    <s v="Menn"/>
    <x v="2"/>
    <x v="2"/>
    <x v="5"/>
    <x v="7"/>
  </r>
  <r>
    <x v="5"/>
    <s v="06"/>
    <x v="5"/>
    <x v="96"/>
    <s v="0618"/>
    <s v="Hemsedal"/>
    <s v="1"/>
    <s v="Menn"/>
    <x v="3"/>
    <x v="3"/>
    <x v="5"/>
    <x v="55"/>
  </r>
  <r>
    <x v="5"/>
    <s v="06"/>
    <x v="5"/>
    <x v="96"/>
    <s v="0618"/>
    <s v="Hemsedal"/>
    <s v="1"/>
    <s v="Menn"/>
    <x v="4"/>
    <x v="4"/>
    <x v="5"/>
    <x v="2"/>
  </r>
  <r>
    <x v="5"/>
    <s v="06"/>
    <x v="5"/>
    <x v="96"/>
    <s v="0618"/>
    <s v="Hemsedal"/>
    <s v="1"/>
    <s v="Menn"/>
    <x v="5"/>
    <x v="5"/>
    <x v="5"/>
    <x v="21"/>
  </r>
  <r>
    <x v="5"/>
    <s v="06"/>
    <x v="5"/>
    <x v="96"/>
    <s v="0618"/>
    <s v="Hemsedal"/>
    <s v="2"/>
    <s v="Kvinner"/>
    <x v="0"/>
    <x v="0"/>
    <x v="6"/>
    <x v="39"/>
  </r>
  <r>
    <x v="5"/>
    <s v="06"/>
    <x v="5"/>
    <x v="96"/>
    <s v="0618"/>
    <s v="Hemsedal"/>
    <s v="2"/>
    <s v="Kvinner"/>
    <x v="1"/>
    <x v="1"/>
    <x v="6"/>
    <x v="39"/>
  </r>
  <r>
    <x v="5"/>
    <s v="06"/>
    <x v="5"/>
    <x v="96"/>
    <s v="0618"/>
    <s v="Hemsedal"/>
    <s v="2"/>
    <s v="Kvinner"/>
    <x v="2"/>
    <x v="2"/>
    <x v="6"/>
    <x v="0"/>
  </r>
  <r>
    <x v="5"/>
    <s v="06"/>
    <x v="5"/>
    <x v="96"/>
    <s v="0618"/>
    <s v="Hemsedal"/>
    <s v="2"/>
    <s v="Kvinner"/>
    <x v="3"/>
    <x v="3"/>
    <x v="6"/>
    <x v="5"/>
  </r>
  <r>
    <x v="5"/>
    <s v="06"/>
    <x v="5"/>
    <x v="96"/>
    <s v="0618"/>
    <s v="Hemsedal"/>
    <s v="2"/>
    <s v="Kvinner"/>
    <x v="4"/>
    <x v="4"/>
    <x v="6"/>
    <x v="5"/>
  </r>
  <r>
    <x v="5"/>
    <s v="06"/>
    <x v="5"/>
    <x v="96"/>
    <s v="0618"/>
    <s v="Hemsedal"/>
    <s v="2"/>
    <s v="Kvinner"/>
    <x v="5"/>
    <x v="5"/>
    <x v="6"/>
    <x v="0"/>
  </r>
  <r>
    <x v="5"/>
    <s v="06"/>
    <x v="5"/>
    <x v="96"/>
    <s v="0618"/>
    <s v="Hemsedal"/>
    <s v="1"/>
    <s v="Menn"/>
    <x v="0"/>
    <x v="0"/>
    <x v="6"/>
    <x v="23"/>
  </r>
  <r>
    <x v="5"/>
    <s v="06"/>
    <x v="5"/>
    <x v="96"/>
    <s v="0618"/>
    <s v="Hemsedal"/>
    <s v="1"/>
    <s v="Menn"/>
    <x v="1"/>
    <x v="1"/>
    <x v="6"/>
    <x v="0"/>
  </r>
  <r>
    <x v="5"/>
    <s v="06"/>
    <x v="5"/>
    <x v="96"/>
    <s v="0618"/>
    <s v="Hemsedal"/>
    <s v="1"/>
    <s v="Menn"/>
    <x v="2"/>
    <x v="2"/>
    <x v="6"/>
    <x v="21"/>
  </r>
  <r>
    <x v="5"/>
    <s v="06"/>
    <x v="5"/>
    <x v="96"/>
    <s v="0618"/>
    <s v="Hemsedal"/>
    <s v="1"/>
    <s v="Menn"/>
    <x v="3"/>
    <x v="3"/>
    <x v="6"/>
    <x v="3"/>
  </r>
  <r>
    <x v="5"/>
    <s v="06"/>
    <x v="5"/>
    <x v="96"/>
    <s v="0618"/>
    <s v="Hemsedal"/>
    <s v="1"/>
    <s v="Menn"/>
    <x v="4"/>
    <x v="4"/>
    <x v="6"/>
    <x v="24"/>
  </r>
  <r>
    <x v="5"/>
    <s v="06"/>
    <x v="5"/>
    <x v="96"/>
    <s v="0618"/>
    <s v="Hemsedal"/>
    <s v="1"/>
    <s v="Menn"/>
    <x v="5"/>
    <x v="5"/>
    <x v="6"/>
    <x v="15"/>
  </r>
  <r>
    <x v="5"/>
    <s v="06"/>
    <x v="5"/>
    <x v="96"/>
    <s v="0618"/>
    <s v="Hemsedal"/>
    <s v="2"/>
    <s v="Kvinner"/>
    <x v="0"/>
    <x v="0"/>
    <x v="7"/>
    <x v="39"/>
  </r>
  <r>
    <x v="5"/>
    <s v="06"/>
    <x v="5"/>
    <x v="96"/>
    <s v="0618"/>
    <s v="Hemsedal"/>
    <s v="2"/>
    <s v="Kvinner"/>
    <x v="1"/>
    <x v="1"/>
    <x v="7"/>
    <x v="39"/>
  </r>
  <r>
    <x v="5"/>
    <s v="06"/>
    <x v="5"/>
    <x v="96"/>
    <s v="0618"/>
    <s v="Hemsedal"/>
    <s v="2"/>
    <s v="Kvinner"/>
    <x v="2"/>
    <x v="2"/>
    <x v="7"/>
    <x v="23"/>
  </r>
  <r>
    <x v="5"/>
    <s v="06"/>
    <x v="5"/>
    <x v="96"/>
    <s v="0618"/>
    <s v="Hemsedal"/>
    <s v="2"/>
    <s v="Kvinner"/>
    <x v="3"/>
    <x v="3"/>
    <x v="7"/>
    <x v="12"/>
  </r>
  <r>
    <x v="5"/>
    <s v="06"/>
    <x v="5"/>
    <x v="96"/>
    <s v="0618"/>
    <s v="Hemsedal"/>
    <s v="2"/>
    <s v="Kvinner"/>
    <x v="4"/>
    <x v="4"/>
    <x v="7"/>
    <x v="1"/>
  </r>
  <r>
    <x v="5"/>
    <s v="06"/>
    <x v="5"/>
    <x v="96"/>
    <s v="0618"/>
    <s v="Hemsedal"/>
    <s v="2"/>
    <s v="Kvinner"/>
    <x v="5"/>
    <x v="5"/>
    <x v="7"/>
    <x v="0"/>
  </r>
  <r>
    <x v="5"/>
    <s v="06"/>
    <x v="5"/>
    <x v="96"/>
    <s v="0618"/>
    <s v="Hemsedal"/>
    <s v="1"/>
    <s v="Menn"/>
    <x v="0"/>
    <x v="0"/>
    <x v="7"/>
    <x v="39"/>
  </r>
  <r>
    <x v="5"/>
    <s v="06"/>
    <x v="5"/>
    <x v="96"/>
    <s v="0618"/>
    <s v="Hemsedal"/>
    <s v="1"/>
    <s v="Menn"/>
    <x v="1"/>
    <x v="1"/>
    <x v="7"/>
    <x v="39"/>
  </r>
  <r>
    <x v="5"/>
    <s v="06"/>
    <x v="5"/>
    <x v="96"/>
    <s v="0618"/>
    <s v="Hemsedal"/>
    <s v="1"/>
    <s v="Menn"/>
    <x v="2"/>
    <x v="2"/>
    <x v="7"/>
    <x v="7"/>
  </r>
  <r>
    <x v="5"/>
    <s v="06"/>
    <x v="5"/>
    <x v="96"/>
    <s v="0618"/>
    <s v="Hemsedal"/>
    <s v="1"/>
    <s v="Menn"/>
    <x v="3"/>
    <x v="3"/>
    <x v="7"/>
    <x v="41"/>
  </r>
  <r>
    <x v="5"/>
    <s v="06"/>
    <x v="5"/>
    <x v="96"/>
    <s v="0618"/>
    <s v="Hemsedal"/>
    <s v="1"/>
    <s v="Menn"/>
    <x v="4"/>
    <x v="4"/>
    <x v="7"/>
    <x v="55"/>
  </r>
  <r>
    <x v="5"/>
    <s v="06"/>
    <x v="5"/>
    <x v="96"/>
    <s v="0618"/>
    <s v="Hemsedal"/>
    <s v="1"/>
    <s v="Menn"/>
    <x v="5"/>
    <x v="5"/>
    <x v="7"/>
    <x v="36"/>
  </r>
  <r>
    <x v="5"/>
    <s v="06"/>
    <x v="5"/>
    <x v="97"/>
    <s v="0619"/>
    <s v="Ål"/>
    <s v="2"/>
    <s v="Kvinner"/>
    <x v="0"/>
    <x v="0"/>
    <x v="0"/>
    <x v="0"/>
  </r>
  <r>
    <x v="5"/>
    <s v="06"/>
    <x v="5"/>
    <x v="97"/>
    <s v="0619"/>
    <s v="Ål"/>
    <s v="2"/>
    <s v="Kvinner"/>
    <x v="1"/>
    <x v="1"/>
    <x v="0"/>
    <x v="19"/>
  </r>
  <r>
    <x v="5"/>
    <s v="06"/>
    <x v="5"/>
    <x v="97"/>
    <s v="0619"/>
    <s v="Ål"/>
    <s v="2"/>
    <s v="Kvinner"/>
    <x v="2"/>
    <x v="2"/>
    <x v="0"/>
    <x v="5"/>
  </r>
  <r>
    <x v="5"/>
    <s v="06"/>
    <x v="5"/>
    <x v="97"/>
    <s v="0619"/>
    <s v="Ål"/>
    <s v="2"/>
    <s v="Kvinner"/>
    <x v="3"/>
    <x v="3"/>
    <x v="0"/>
    <x v="24"/>
  </r>
  <r>
    <x v="5"/>
    <s v="06"/>
    <x v="5"/>
    <x v="97"/>
    <s v="0619"/>
    <s v="Ål"/>
    <s v="2"/>
    <s v="Kvinner"/>
    <x v="4"/>
    <x v="4"/>
    <x v="0"/>
    <x v="14"/>
  </r>
  <r>
    <x v="5"/>
    <s v="06"/>
    <x v="5"/>
    <x v="97"/>
    <s v="0619"/>
    <s v="Ål"/>
    <s v="2"/>
    <s v="Kvinner"/>
    <x v="5"/>
    <x v="5"/>
    <x v="0"/>
    <x v="12"/>
  </r>
  <r>
    <x v="5"/>
    <s v="06"/>
    <x v="5"/>
    <x v="97"/>
    <s v="0619"/>
    <s v="Ål"/>
    <s v="1"/>
    <s v="Menn"/>
    <x v="0"/>
    <x v="0"/>
    <x v="0"/>
    <x v="7"/>
  </r>
  <r>
    <x v="5"/>
    <s v="06"/>
    <x v="5"/>
    <x v="97"/>
    <s v="0619"/>
    <s v="Ål"/>
    <s v="1"/>
    <s v="Menn"/>
    <x v="1"/>
    <x v="1"/>
    <x v="0"/>
    <x v="0"/>
  </r>
  <r>
    <x v="5"/>
    <s v="06"/>
    <x v="5"/>
    <x v="97"/>
    <s v="0619"/>
    <s v="Ål"/>
    <s v="1"/>
    <s v="Menn"/>
    <x v="2"/>
    <x v="2"/>
    <x v="0"/>
    <x v="3"/>
  </r>
  <r>
    <x v="5"/>
    <s v="06"/>
    <x v="5"/>
    <x v="97"/>
    <s v="0619"/>
    <s v="Ål"/>
    <s v="1"/>
    <s v="Menn"/>
    <x v="3"/>
    <x v="3"/>
    <x v="0"/>
    <x v="33"/>
  </r>
  <r>
    <x v="5"/>
    <s v="06"/>
    <x v="5"/>
    <x v="97"/>
    <s v="0619"/>
    <s v="Ål"/>
    <s v="1"/>
    <s v="Menn"/>
    <x v="4"/>
    <x v="4"/>
    <x v="0"/>
    <x v="16"/>
  </r>
  <r>
    <x v="5"/>
    <s v="06"/>
    <x v="5"/>
    <x v="97"/>
    <s v="0619"/>
    <s v="Ål"/>
    <s v="1"/>
    <s v="Menn"/>
    <x v="5"/>
    <x v="5"/>
    <x v="0"/>
    <x v="2"/>
  </r>
  <r>
    <x v="5"/>
    <s v="06"/>
    <x v="5"/>
    <x v="97"/>
    <s v="0619"/>
    <s v="Ål"/>
    <s v="2"/>
    <s v="Kvinner"/>
    <x v="0"/>
    <x v="0"/>
    <x v="1"/>
    <x v="39"/>
  </r>
  <r>
    <x v="5"/>
    <s v="06"/>
    <x v="5"/>
    <x v="97"/>
    <s v="0619"/>
    <s v="Ål"/>
    <s v="2"/>
    <s v="Kvinner"/>
    <x v="1"/>
    <x v="1"/>
    <x v="1"/>
    <x v="0"/>
  </r>
  <r>
    <x v="5"/>
    <s v="06"/>
    <x v="5"/>
    <x v="97"/>
    <s v="0619"/>
    <s v="Ål"/>
    <s v="2"/>
    <s v="Kvinner"/>
    <x v="2"/>
    <x v="2"/>
    <x v="1"/>
    <x v="12"/>
  </r>
  <r>
    <x v="5"/>
    <s v="06"/>
    <x v="5"/>
    <x v="97"/>
    <s v="0619"/>
    <s v="Ål"/>
    <s v="2"/>
    <s v="Kvinner"/>
    <x v="3"/>
    <x v="3"/>
    <x v="1"/>
    <x v="56"/>
  </r>
  <r>
    <x v="5"/>
    <s v="06"/>
    <x v="5"/>
    <x v="97"/>
    <s v="0619"/>
    <s v="Ål"/>
    <s v="2"/>
    <s v="Kvinner"/>
    <x v="4"/>
    <x v="4"/>
    <x v="1"/>
    <x v="4"/>
  </r>
  <r>
    <x v="5"/>
    <s v="06"/>
    <x v="5"/>
    <x v="97"/>
    <s v="0619"/>
    <s v="Ål"/>
    <s v="2"/>
    <s v="Kvinner"/>
    <x v="5"/>
    <x v="5"/>
    <x v="1"/>
    <x v="19"/>
  </r>
  <r>
    <x v="5"/>
    <s v="06"/>
    <x v="5"/>
    <x v="97"/>
    <s v="0619"/>
    <s v="Ål"/>
    <s v="1"/>
    <s v="Menn"/>
    <x v="0"/>
    <x v="0"/>
    <x v="1"/>
    <x v="7"/>
  </r>
  <r>
    <x v="5"/>
    <s v="06"/>
    <x v="5"/>
    <x v="97"/>
    <s v="0619"/>
    <s v="Ål"/>
    <s v="1"/>
    <s v="Menn"/>
    <x v="1"/>
    <x v="1"/>
    <x v="1"/>
    <x v="1"/>
  </r>
  <r>
    <x v="5"/>
    <s v="06"/>
    <x v="5"/>
    <x v="97"/>
    <s v="0619"/>
    <s v="Ål"/>
    <s v="1"/>
    <s v="Menn"/>
    <x v="2"/>
    <x v="2"/>
    <x v="1"/>
    <x v="4"/>
  </r>
  <r>
    <x v="5"/>
    <s v="06"/>
    <x v="5"/>
    <x v="97"/>
    <s v="0619"/>
    <s v="Ål"/>
    <s v="1"/>
    <s v="Menn"/>
    <x v="3"/>
    <x v="3"/>
    <x v="1"/>
    <x v="60"/>
  </r>
  <r>
    <x v="5"/>
    <s v="06"/>
    <x v="5"/>
    <x v="97"/>
    <s v="0619"/>
    <s v="Ål"/>
    <s v="1"/>
    <s v="Menn"/>
    <x v="4"/>
    <x v="4"/>
    <x v="1"/>
    <x v="28"/>
  </r>
  <r>
    <x v="5"/>
    <s v="06"/>
    <x v="5"/>
    <x v="97"/>
    <s v="0619"/>
    <s v="Ål"/>
    <s v="1"/>
    <s v="Menn"/>
    <x v="5"/>
    <x v="5"/>
    <x v="1"/>
    <x v="24"/>
  </r>
  <r>
    <x v="5"/>
    <s v="06"/>
    <x v="5"/>
    <x v="97"/>
    <s v="0619"/>
    <s v="Ål"/>
    <s v="2"/>
    <s v="Kvinner"/>
    <x v="0"/>
    <x v="0"/>
    <x v="2"/>
    <x v="0"/>
  </r>
  <r>
    <x v="5"/>
    <s v="06"/>
    <x v="5"/>
    <x v="97"/>
    <s v="0619"/>
    <s v="Ål"/>
    <s v="2"/>
    <s v="Kvinner"/>
    <x v="1"/>
    <x v="1"/>
    <x v="2"/>
    <x v="23"/>
  </r>
  <r>
    <x v="5"/>
    <s v="06"/>
    <x v="5"/>
    <x v="97"/>
    <s v="0619"/>
    <s v="Ål"/>
    <s v="2"/>
    <s v="Kvinner"/>
    <x v="2"/>
    <x v="2"/>
    <x v="2"/>
    <x v="19"/>
  </r>
  <r>
    <x v="5"/>
    <s v="06"/>
    <x v="5"/>
    <x v="97"/>
    <s v="0619"/>
    <s v="Ål"/>
    <s v="2"/>
    <s v="Kvinner"/>
    <x v="3"/>
    <x v="3"/>
    <x v="2"/>
    <x v="2"/>
  </r>
  <r>
    <x v="5"/>
    <s v="06"/>
    <x v="5"/>
    <x v="97"/>
    <s v="0619"/>
    <s v="Ål"/>
    <s v="2"/>
    <s v="Kvinner"/>
    <x v="4"/>
    <x v="4"/>
    <x v="2"/>
    <x v="36"/>
  </r>
  <r>
    <x v="5"/>
    <s v="06"/>
    <x v="5"/>
    <x v="97"/>
    <s v="0619"/>
    <s v="Ål"/>
    <s v="2"/>
    <s v="Kvinner"/>
    <x v="5"/>
    <x v="5"/>
    <x v="2"/>
    <x v="6"/>
  </r>
  <r>
    <x v="5"/>
    <s v="06"/>
    <x v="5"/>
    <x v="97"/>
    <s v="0619"/>
    <s v="Ål"/>
    <s v="1"/>
    <s v="Menn"/>
    <x v="0"/>
    <x v="0"/>
    <x v="2"/>
    <x v="5"/>
  </r>
  <r>
    <x v="5"/>
    <s v="06"/>
    <x v="5"/>
    <x v="97"/>
    <s v="0619"/>
    <s v="Ål"/>
    <s v="1"/>
    <s v="Menn"/>
    <x v="1"/>
    <x v="1"/>
    <x v="2"/>
    <x v="1"/>
  </r>
  <r>
    <x v="5"/>
    <s v="06"/>
    <x v="5"/>
    <x v="97"/>
    <s v="0619"/>
    <s v="Ål"/>
    <s v="1"/>
    <s v="Menn"/>
    <x v="2"/>
    <x v="2"/>
    <x v="2"/>
    <x v="4"/>
  </r>
  <r>
    <x v="5"/>
    <s v="06"/>
    <x v="5"/>
    <x v="97"/>
    <s v="0619"/>
    <s v="Ål"/>
    <s v="1"/>
    <s v="Menn"/>
    <x v="3"/>
    <x v="3"/>
    <x v="2"/>
    <x v="61"/>
  </r>
  <r>
    <x v="5"/>
    <s v="06"/>
    <x v="5"/>
    <x v="97"/>
    <s v="0619"/>
    <s v="Ål"/>
    <s v="1"/>
    <s v="Menn"/>
    <x v="4"/>
    <x v="4"/>
    <x v="2"/>
    <x v="51"/>
  </r>
  <r>
    <x v="5"/>
    <s v="06"/>
    <x v="5"/>
    <x v="97"/>
    <s v="0619"/>
    <s v="Ål"/>
    <s v="1"/>
    <s v="Menn"/>
    <x v="5"/>
    <x v="5"/>
    <x v="2"/>
    <x v="4"/>
  </r>
  <r>
    <x v="5"/>
    <s v="06"/>
    <x v="5"/>
    <x v="97"/>
    <s v="0619"/>
    <s v="Ål"/>
    <s v="2"/>
    <s v="Kvinner"/>
    <x v="0"/>
    <x v="0"/>
    <x v="3"/>
    <x v="39"/>
  </r>
  <r>
    <x v="5"/>
    <s v="06"/>
    <x v="5"/>
    <x v="97"/>
    <s v="0619"/>
    <s v="Ål"/>
    <s v="2"/>
    <s v="Kvinner"/>
    <x v="1"/>
    <x v="1"/>
    <x v="3"/>
    <x v="23"/>
  </r>
  <r>
    <x v="5"/>
    <s v="06"/>
    <x v="5"/>
    <x v="97"/>
    <s v="0619"/>
    <s v="Ål"/>
    <s v="2"/>
    <s v="Kvinner"/>
    <x v="2"/>
    <x v="2"/>
    <x v="3"/>
    <x v="1"/>
  </r>
  <r>
    <x v="5"/>
    <s v="06"/>
    <x v="5"/>
    <x v="97"/>
    <s v="0619"/>
    <s v="Ål"/>
    <s v="2"/>
    <s v="Kvinner"/>
    <x v="3"/>
    <x v="3"/>
    <x v="3"/>
    <x v="14"/>
  </r>
  <r>
    <x v="5"/>
    <s v="06"/>
    <x v="5"/>
    <x v="97"/>
    <s v="0619"/>
    <s v="Ål"/>
    <s v="2"/>
    <s v="Kvinner"/>
    <x v="4"/>
    <x v="4"/>
    <x v="3"/>
    <x v="6"/>
  </r>
  <r>
    <x v="5"/>
    <s v="06"/>
    <x v="5"/>
    <x v="97"/>
    <s v="0619"/>
    <s v="Ål"/>
    <s v="2"/>
    <s v="Kvinner"/>
    <x v="5"/>
    <x v="5"/>
    <x v="3"/>
    <x v="7"/>
  </r>
  <r>
    <x v="5"/>
    <s v="06"/>
    <x v="5"/>
    <x v="97"/>
    <s v="0619"/>
    <s v="Ål"/>
    <s v="1"/>
    <s v="Menn"/>
    <x v="0"/>
    <x v="0"/>
    <x v="3"/>
    <x v="5"/>
  </r>
  <r>
    <x v="5"/>
    <s v="06"/>
    <x v="5"/>
    <x v="97"/>
    <s v="0619"/>
    <s v="Ål"/>
    <s v="1"/>
    <s v="Menn"/>
    <x v="1"/>
    <x v="1"/>
    <x v="3"/>
    <x v="1"/>
  </r>
  <r>
    <x v="5"/>
    <s v="06"/>
    <x v="5"/>
    <x v="97"/>
    <s v="0619"/>
    <s v="Ål"/>
    <s v="1"/>
    <s v="Menn"/>
    <x v="2"/>
    <x v="2"/>
    <x v="3"/>
    <x v="20"/>
  </r>
  <r>
    <x v="5"/>
    <s v="06"/>
    <x v="5"/>
    <x v="97"/>
    <s v="0619"/>
    <s v="Ål"/>
    <s v="1"/>
    <s v="Menn"/>
    <x v="3"/>
    <x v="3"/>
    <x v="3"/>
    <x v="31"/>
  </r>
  <r>
    <x v="5"/>
    <s v="06"/>
    <x v="5"/>
    <x v="97"/>
    <s v="0619"/>
    <s v="Ål"/>
    <s v="1"/>
    <s v="Menn"/>
    <x v="4"/>
    <x v="4"/>
    <x v="3"/>
    <x v="27"/>
  </r>
  <r>
    <x v="5"/>
    <s v="06"/>
    <x v="5"/>
    <x v="97"/>
    <s v="0619"/>
    <s v="Ål"/>
    <s v="1"/>
    <s v="Menn"/>
    <x v="5"/>
    <x v="5"/>
    <x v="3"/>
    <x v="55"/>
  </r>
  <r>
    <x v="5"/>
    <s v="06"/>
    <x v="5"/>
    <x v="97"/>
    <s v="0619"/>
    <s v="Ål"/>
    <s v="2"/>
    <s v="Kvinner"/>
    <x v="0"/>
    <x v="0"/>
    <x v="4"/>
    <x v="23"/>
  </r>
  <r>
    <x v="5"/>
    <s v="06"/>
    <x v="5"/>
    <x v="97"/>
    <s v="0619"/>
    <s v="Ål"/>
    <s v="2"/>
    <s v="Kvinner"/>
    <x v="1"/>
    <x v="1"/>
    <x v="4"/>
    <x v="23"/>
  </r>
  <r>
    <x v="5"/>
    <s v="06"/>
    <x v="5"/>
    <x v="97"/>
    <s v="0619"/>
    <s v="Ål"/>
    <s v="2"/>
    <s v="Kvinner"/>
    <x v="2"/>
    <x v="2"/>
    <x v="4"/>
    <x v="23"/>
  </r>
  <r>
    <x v="5"/>
    <s v="06"/>
    <x v="5"/>
    <x v="97"/>
    <s v="0619"/>
    <s v="Ål"/>
    <s v="2"/>
    <s v="Kvinner"/>
    <x v="3"/>
    <x v="3"/>
    <x v="4"/>
    <x v="7"/>
  </r>
  <r>
    <x v="5"/>
    <s v="06"/>
    <x v="5"/>
    <x v="97"/>
    <s v="0619"/>
    <s v="Ål"/>
    <s v="2"/>
    <s v="Kvinner"/>
    <x v="4"/>
    <x v="4"/>
    <x v="4"/>
    <x v="7"/>
  </r>
  <r>
    <x v="5"/>
    <s v="06"/>
    <x v="5"/>
    <x v="97"/>
    <s v="0619"/>
    <s v="Ål"/>
    <s v="2"/>
    <s v="Kvinner"/>
    <x v="5"/>
    <x v="5"/>
    <x v="4"/>
    <x v="13"/>
  </r>
  <r>
    <x v="5"/>
    <s v="06"/>
    <x v="5"/>
    <x v="97"/>
    <s v="0619"/>
    <s v="Ål"/>
    <s v="1"/>
    <s v="Menn"/>
    <x v="0"/>
    <x v="0"/>
    <x v="4"/>
    <x v="12"/>
  </r>
  <r>
    <x v="5"/>
    <s v="06"/>
    <x v="5"/>
    <x v="97"/>
    <s v="0619"/>
    <s v="Ål"/>
    <s v="1"/>
    <s v="Menn"/>
    <x v="1"/>
    <x v="1"/>
    <x v="4"/>
    <x v="0"/>
  </r>
  <r>
    <x v="5"/>
    <s v="06"/>
    <x v="5"/>
    <x v="97"/>
    <s v="0619"/>
    <s v="Ål"/>
    <s v="1"/>
    <s v="Menn"/>
    <x v="2"/>
    <x v="2"/>
    <x v="4"/>
    <x v="4"/>
  </r>
  <r>
    <x v="5"/>
    <s v="06"/>
    <x v="5"/>
    <x v="97"/>
    <s v="0619"/>
    <s v="Ål"/>
    <s v="1"/>
    <s v="Menn"/>
    <x v="3"/>
    <x v="3"/>
    <x v="4"/>
    <x v="28"/>
  </r>
  <r>
    <x v="5"/>
    <s v="06"/>
    <x v="5"/>
    <x v="97"/>
    <s v="0619"/>
    <s v="Ål"/>
    <s v="1"/>
    <s v="Menn"/>
    <x v="4"/>
    <x v="4"/>
    <x v="4"/>
    <x v="27"/>
  </r>
  <r>
    <x v="5"/>
    <s v="06"/>
    <x v="5"/>
    <x v="97"/>
    <s v="0619"/>
    <s v="Ål"/>
    <s v="1"/>
    <s v="Menn"/>
    <x v="5"/>
    <x v="5"/>
    <x v="4"/>
    <x v="3"/>
  </r>
  <r>
    <x v="5"/>
    <s v="06"/>
    <x v="5"/>
    <x v="97"/>
    <s v="0619"/>
    <s v="Ål"/>
    <s v="2"/>
    <s v="Kvinner"/>
    <x v="0"/>
    <x v="0"/>
    <x v="5"/>
    <x v="0"/>
  </r>
  <r>
    <x v="5"/>
    <s v="06"/>
    <x v="5"/>
    <x v="97"/>
    <s v="0619"/>
    <s v="Ål"/>
    <s v="2"/>
    <s v="Kvinner"/>
    <x v="1"/>
    <x v="1"/>
    <x v="5"/>
    <x v="1"/>
  </r>
  <r>
    <x v="5"/>
    <s v="06"/>
    <x v="5"/>
    <x v="97"/>
    <s v="0619"/>
    <s v="Ål"/>
    <s v="2"/>
    <s v="Kvinner"/>
    <x v="2"/>
    <x v="2"/>
    <x v="5"/>
    <x v="0"/>
  </r>
  <r>
    <x v="5"/>
    <s v="06"/>
    <x v="5"/>
    <x v="97"/>
    <s v="0619"/>
    <s v="Ål"/>
    <s v="2"/>
    <s v="Kvinner"/>
    <x v="3"/>
    <x v="3"/>
    <x v="5"/>
    <x v="6"/>
  </r>
  <r>
    <x v="5"/>
    <s v="06"/>
    <x v="5"/>
    <x v="97"/>
    <s v="0619"/>
    <s v="Ål"/>
    <s v="2"/>
    <s v="Kvinner"/>
    <x v="4"/>
    <x v="4"/>
    <x v="5"/>
    <x v="13"/>
  </r>
  <r>
    <x v="5"/>
    <s v="06"/>
    <x v="5"/>
    <x v="97"/>
    <s v="0619"/>
    <s v="Ål"/>
    <s v="2"/>
    <s v="Kvinner"/>
    <x v="5"/>
    <x v="5"/>
    <x v="5"/>
    <x v="6"/>
  </r>
  <r>
    <x v="5"/>
    <s v="06"/>
    <x v="5"/>
    <x v="97"/>
    <s v="0619"/>
    <s v="Ål"/>
    <s v="1"/>
    <s v="Menn"/>
    <x v="0"/>
    <x v="0"/>
    <x v="5"/>
    <x v="1"/>
  </r>
  <r>
    <x v="5"/>
    <s v="06"/>
    <x v="5"/>
    <x v="97"/>
    <s v="0619"/>
    <s v="Ål"/>
    <s v="1"/>
    <s v="Menn"/>
    <x v="1"/>
    <x v="1"/>
    <x v="5"/>
    <x v="1"/>
  </r>
  <r>
    <x v="5"/>
    <s v="06"/>
    <x v="5"/>
    <x v="97"/>
    <s v="0619"/>
    <s v="Ål"/>
    <s v="1"/>
    <s v="Menn"/>
    <x v="2"/>
    <x v="2"/>
    <x v="5"/>
    <x v="2"/>
  </r>
  <r>
    <x v="5"/>
    <s v="06"/>
    <x v="5"/>
    <x v="97"/>
    <s v="0619"/>
    <s v="Ål"/>
    <s v="1"/>
    <s v="Menn"/>
    <x v="3"/>
    <x v="3"/>
    <x v="5"/>
    <x v="28"/>
  </r>
  <r>
    <x v="5"/>
    <s v="06"/>
    <x v="5"/>
    <x v="97"/>
    <s v="0619"/>
    <s v="Ål"/>
    <s v="1"/>
    <s v="Menn"/>
    <x v="4"/>
    <x v="4"/>
    <x v="5"/>
    <x v="11"/>
  </r>
  <r>
    <x v="5"/>
    <s v="06"/>
    <x v="5"/>
    <x v="97"/>
    <s v="0619"/>
    <s v="Ål"/>
    <s v="1"/>
    <s v="Menn"/>
    <x v="5"/>
    <x v="5"/>
    <x v="5"/>
    <x v="56"/>
  </r>
  <r>
    <x v="5"/>
    <s v="06"/>
    <x v="5"/>
    <x v="97"/>
    <s v="0619"/>
    <s v="Ål"/>
    <s v="2"/>
    <s v="Kvinner"/>
    <x v="0"/>
    <x v="0"/>
    <x v="6"/>
    <x v="0"/>
  </r>
  <r>
    <x v="5"/>
    <s v="06"/>
    <x v="5"/>
    <x v="97"/>
    <s v="0619"/>
    <s v="Ål"/>
    <s v="2"/>
    <s v="Kvinner"/>
    <x v="1"/>
    <x v="1"/>
    <x v="6"/>
    <x v="23"/>
  </r>
  <r>
    <x v="5"/>
    <s v="06"/>
    <x v="5"/>
    <x v="97"/>
    <s v="0619"/>
    <s v="Ål"/>
    <s v="2"/>
    <s v="Kvinner"/>
    <x v="2"/>
    <x v="2"/>
    <x v="6"/>
    <x v="12"/>
  </r>
  <r>
    <x v="5"/>
    <s v="06"/>
    <x v="5"/>
    <x v="97"/>
    <s v="0619"/>
    <s v="Ål"/>
    <s v="2"/>
    <s v="Kvinner"/>
    <x v="3"/>
    <x v="3"/>
    <x v="6"/>
    <x v="6"/>
  </r>
  <r>
    <x v="5"/>
    <s v="06"/>
    <x v="5"/>
    <x v="97"/>
    <s v="0619"/>
    <s v="Ål"/>
    <s v="2"/>
    <s v="Kvinner"/>
    <x v="4"/>
    <x v="4"/>
    <x v="6"/>
    <x v="19"/>
  </r>
  <r>
    <x v="5"/>
    <s v="06"/>
    <x v="5"/>
    <x v="97"/>
    <s v="0619"/>
    <s v="Ål"/>
    <s v="2"/>
    <s v="Kvinner"/>
    <x v="5"/>
    <x v="5"/>
    <x v="6"/>
    <x v="5"/>
  </r>
  <r>
    <x v="5"/>
    <s v="06"/>
    <x v="5"/>
    <x v="97"/>
    <s v="0619"/>
    <s v="Ål"/>
    <s v="1"/>
    <s v="Menn"/>
    <x v="0"/>
    <x v="0"/>
    <x v="6"/>
    <x v="12"/>
  </r>
  <r>
    <x v="5"/>
    <s v="06"/>
    <x v="5"/>
    <x v="97"/>
    <s v="0619"/>
    <s v="Ål"/>
    <s v="1"/>
    <s v="Menn"/>
    <x v="1"/>
    <x v="1"/>
    <x v="6"/>
    <x v="12"/>
  </r>
  <r>
    <x v="5"/>
    <s v="06"/>
    <x v="5"/>
    <x v="97"/>
    <s v="0619"/>
    <s v="Ål"/>
    <s v="1"/>
    <s v="Menn"/>
    <x v="2"/>
    <x v="2"/>
    <x v="6"/>
    <x v="15"/>
  </r>
  <r>
    <x v="5"/>
    <s v="06"/>
    <x v="5"/>
    <x v="97"/>
    <s v="0619"/>
    <s v="Ål"/>
    <s v="1"/>
    <s v="Menn"/>
    <x v="3"/>
    <x v="3"/>
    <x v="6"/>
    <x v="16"/>
  </r>
  <r>
    <x v="5"/>
    <s v="06"/>
    <x v="5"/>
    <x v="97"/>
    <s v="0619"/>
    <s v="Ål"/>
    <s v="1"/>
    <s v="Menn"/>
    <x v="4"/>
    <x v="4"/>
    <x v="6"/>
    <x v="51"/>
  </r>
  <r>
    <x v="5"/>
    <s v="06"/>
    <x v="5"/>
    <x v="97"/>
    <s v="0619"/>
    <s v="Ål"/>
    <s v="1"/>
    <s v="Menn"/>
    <x v="5"/>
    <x v="5"/>
    <x v="6"/>
    <x v="56"/>
  </r>
  <r>
    <x v="5"/>
    <s v="06"/>
    <x v="5"/>
    <x v="97"/>
    <s v="0619"/>
    <s v="Ål"/>
    <s v="2"/>
    <s v="Kvinner"/>
    <x v="0"/>
    <x v="0"/>
    <x v="7"/>
    <x v="23"/>
  </r>
  <r>
    <x v="5"/>
    <s v="06"/>
    <x v="5"/>
    <x v="97"/>
    <s v="0619"/>
    <s v="Ål"/>
    <s v="2"/>
    <s v="Kvinner"/>
    <x v="1"/>
    <x v="1"/>
    <x v="7"/>
    <x v="39"/>
  </r>
  <r>
    <x v="5"/>
    <s v="06"/>
    <x v="5"/>
    <x v="97"/>
    <s v="0619"/>
    <s v="Ål"/>
    <s v="2"/>
    <s v="Kvinner"/>
    <x v="2"/>
    <x v="2"/>
    <x v="7"/>
    <x v="0"/>
  </r>
  <r>
    <x v="5"/>
    <s v="06"/>
    <x v="5"/>
    <x v="97"/>
    <s v="0619"/>
    <s v="Ål"/>
    <s v="2"/>
    <s v="Kvinner"/>
    <x v="3"/>
    <x v="3"/>
    <x v="7"/>
    <x v="7"/>
  </r>
  <r>
    <x v="5"/>
    <s v="06"/>
    <x v="5"/>
    <x v="97"/>
    <s v="0619"/>
    <s v="Ål"/>
    <s v="2"/>
    <s v="Kvinner"/>
    <x v="4"/>
    <x v="4"/>
    <x v="7"/>
    <x v="5"/>
  </r>
  <r>
    <x v="5"/>
    <s v="06"/>
    <x v="5"/>
    <x v="97"/>
    <s v="0619"/>
    <s v="Ål"/>
    <s v="2"/>
    <s v="Kvinner"/>
    <x v="5"/>
    <x v="5"/>
    <x v="7"/>
    <x v="12"/>
  </r>
  <r>
    <x v="5"/>
    <s v="06"/>
    <x v="5"/>
    <x v="97"/>
    <s v="0619"/>
    <s v="Ål"/>
    <s v="1"/>
    <s v="Menn"/>
    <x v="0"/>
    <x v="0"/>
    <x v="7"/>
    <x v="12"/>
  </r>
  <r>
    <x v="5"/>
    <s v="06"/>
    <x v="5"/>
    <x v="97"/>
    <s v="0619"/>
    <s v="Ål"/>
    <s v="1"/>
    <s v="Menn"/>
    <x v="1"/>
    <x v="1"/>
    <x v="7"/>
    <x v="0"/>
  </r>
  <r>
    <x v="5"/>
    <s v="06"/>
    <x v="5"/>
    <x v="97"/>
    <s v="0619"/>
    <s v="Ål"/>
    <s v="1"/>
    <s v="Menn"/>
    <x v="2"/>
    <x v="2"/>
    <x v="7"/>
    <x v="15"/>
  </r>
  <r>
    <x v="5"/>
    <s v="06"/>
    <x v="5"/>
    <x v="97"/>
    <s v="0619"/>
    <s v="Ål"/>
    <s v="1"/>
    <s v="Menn"/>
    <x v="3"/>
    <x v="3"/>
    <x v="7"/>
    <x v="51"/>
  </r>
  <r>
    <x v="5"/>
    <s v="06"/>
    <x v="5"/>
    <x v="97"/>
    <s v="0619"/>
    <s v="Ål"/>
    <s v="1"/>
    <s v="Menn"/>
    <x v="4"/>
    <x v="4"/>
    <x v="7"/>
    <x v="3"/>
  </r>
  <r>
    <x v="5"/>
    <s v="06"/>
    <x v="5"/>
    <x v="97"/>
    <s v="0619"/>
    <s v="Ål"/>
    <s v="1"/>
    <s v="Menn"/>
    <x v="5"/>
    <x v="5"/>
    <x v="7"/>
    <x v="24"/>
  </r>
  <r>
    <x v="5"/>
    <s v="06"/>
    <x v="5"/>
    <x v="98"/>
    <s v="0620"/>
    <s v="Hol"/>
    <s v="2"/>
    <s v="Kvinner"/>
    <x v="0"/>
    <x v="0"/>
    <x v="0"/>
    <x v="23"/>
  </r>
  <r>
    <x v="5"/>
    <s v="06"/>
    <x v="5"/>
    <x v="98"/>
    <s v="0620"/>
    <s v="Hol"/>
    <s v="2"/>
    <s v="Kvinner"/>
    <x v="1"/>
    <x v="1"/>
    <x v="0"/>
    <x v="0"/>
  </r>
  <r>
    <x v="5"/>
    <s v="06"/>
    <x v="5"/>
    <x v="98"/>
    <s v="0620"/>
    <s v="Hol"/>
    <s v="2"/>
    <s v="Kvinner"/>
    <x v="2"/>
    <x v="2"/>
    <x v="0"/>
    <x v="19"/>
  </r>
  <r>
    <x v="5"/>
    <s v="06"/>
    <x v="5"/>
    <x v="98"/>
    <s v="0620"/>
    <s v="Hol"/>
    <s v="2"/>
    <s v="Kvinner"/>
    <x v="3"/>
    <x v="3"/>
    <x v="0"/>
    <x v="6"/>
  </r>
  <r>
    <x v="5"/>
    <s v="06"/>
    <x v="5"/>
    <x v="98"/>
    <s v="0620"/>
    <s v="Hol"/>
    <s v="2"/>
    <s v="Kvinner"/>
    <x v="4"/>
    <x v="4"/>
    <x v="0"/>
    <x v="12"/>
  </r>
  <r>
    <x v="5"/>
    <s v="06"/>
    <x v="5"/>
    <x v="98"/>
    <s v="0620"/>
    <s v="Hol"/>
    <s v="2"/>
    <s v="Kvinner"/>
    <x v="5"/>
    <x v="5"/>
    <x v="0"/>
    <x v="0"/>
  </r>
  <r>
    <x v="5"/>
    <s v="06"/>
    <x v="5"/>
    <x v="98"/>
    <s v="0620"/>
    <s v="Hol"/>
    <s v="1"/>
    <s v="Menn"/>
    <x v="0"/>
    <x v="0"/>
    <x v="0"/>
    <x v="0"/>
  </r>
  <r>
    <x v="5"/>
    <s v="06"/>
    <x v="5"/>
    <x v="98"/>
    <s v="0620"/>
    <s v="Hol"/>
    <s v="1"/>
    <s v="Menn"/>
    <x v="1"/>
    <x v="1"/>
    <x v="0"/>
    <x v="39"/>
  </r>
  <r>
    <x v="5"/>
    <s v="06"/>
    <x v="5"/>
    <x v="98"/>
    <s v="0620"/>
    <s v="Hol"/>
    <s v="1"/>
    <s v="Menn"/>
    <x v="2"/>
    <x v="2"/>
    <x v="0"/>
    <x v="15"/>
  </r>
  <r>
    <x v="5"/>
    <s v="06"/>
    <x v="5"/>
    <x v="98"/>
    <s v="0620"/>
    <s v="Hol"/>
    <s v="1"/>
    <s v="Menn"/>
    <x v="3"/>
    <x v="3"/>
    <x v="0"/>
    <x v="46"/>
  </r>
  <r>
    <x v="5"/>
    <s v="06"/>
    <x v="5"/>
    <x v="98"/>
    <s v="0620"/>
    <s v="Hol"/>
    <s v="1"/>
    <s v="Menn"/>
    <x v="4"/>
    <x v="4"/>
    <x v="0"/>
    <x v="24"/>
  </r>
  <r>
    <x v="5"/>
    <s v="06"/>
    <x v="5"/>
    <x v="98"/>
    <s v="0620"/>
    <s v="Hol"/>
    <s v="1"/>
    <s v="Menn"/>
    <x v="5"/>
    <x v="5"/>
    <x v="0"/>
    <x v="7"/>
  </r>
  <r>
    <x v="5"/>
    <s v="06"/>
    <x v="5"/>
    <x v="98"/>
    <s v="0620"/>
    <s v="Hol"/>
    <s v="2"/>
    <s v="Kvinner"/>
    <x v="0"/>
    <x v="0"/>
    <x v="1"/>
    <x v="0"/>
  </r>
  <r>
    <x v="5"/>
    <s v="06"/>
    <x v="5"/>
    <x v="98"/>
    <s v="0620"/>
    <s v="Hol"/>
    <s v="2"/>
    <s v="Kvinner"/>
    <x v="1"/>
    <x v="1"/>
    <x v="1"/>
    <x v="0"/>
  </r>
  <r>
    <x v="5"/>
    <s v="06"/>
    <x v="5"/>
    <x v="98"/>
    <s v="0620"/>
    <s v="Hol"/>
    <s v="2"/>
    <s v="Kvinner"/>
    <x v="2"/>
    <x v="2"/>
    <x v="1"/>
    <x v="1"/>
  </r>
  <r>
    <x v="5"/>
    <s v="06"/>
    <x v="5"/>
    <x v="98"/>
    <s v="0620"/>
    <s v="Hol"/>
    <s v="2"/>
    <s v="Kvinner"/>
    <x v="3"/>
    <x v="3"/>
    <x v="1"/>
    <x v="21"/>
  </r>
  <r>
    <x v="5"/>
    <s v="06"/>
    <x v="5"/>
    <x v="98"/>
    <s v="0620"/>
    <s v="Hol"/>
    <s v="2"/>
    <s v="Kvinner"/>
    <x v="4"/>
    <x v="4"/>
    <x v="1"/>
    <x v="7"/>
  </r>
  <r>
    <x v="5"/>
    <s v="06"/>
    <x v="5"/>
    <x v="98"/>
    <s v="0620"/>
    <s v="Hol"/>
    <s v="2"/>
    <s v="Kvinner"/>
    <x v="5"/>
    <x v="5"/>
    <x v="1"/>
    <x v="0"/>
  </r>
  <r>
    <x v="5"/>
    <s v="06"/>
    <x v="5"/>
    <x v="98"/>
    <s v="0620"/>
    <s v="Hol"/>
    <s v="1"/>
    <s v="Menn"/>
    <x v="0"/>
    <x v="0"/>
    <x v="1"/>
    <x v="23"/>
  </r>
  <r>
    <x v="5"/>
    <s v="06"/>
    <x v="5"/>
    <x v="98"/>
    <s v="0620"/>
    <s v="Hol"/>
    <s v="1"/>
    <s v="Menn"/>
    <x v="1"/>
    <x v="1"/>
    <x v="1"/>
    <x v="39"/>
  </r>
  <r>
    <x v="5"/>
    <s v="06"/>
    <x v="5"/>
    <x v="98"/>
    <s v="0620"/>
    <s v="Hol"/>
    <s v="1"/>
    <s v="Menn"/>
    <x v="2"/>
    <x v="2"/>
    <x v="1"/>
    <x v="2"/>
  </r>
  <r>
    <x v="5"/>
    <s v="06"/>
    <x v="5"/>
    <x v="98"/>
    <s v="0620"/>
    <s v="Hol"/>
    <s v="1"/>
    <s v="Menn"/>
    <x v="3"/>
    <x v="3"/>
    <x v="1"/>
    <x v="55"/>
  </r>
  <r>
    <x v="5"/>
    <s v="06"/>
    <x v="5"/>
    <x v="98"/>
    <s v="0620"/>
    <s v="Hol"/>
    <s v="1"/>
    <s v="Menn"/>
    <x v="4"/>
    <x v="4"/>
    <x v="1"/>
    <x v="11"/>
  </r>
  <r>
    <x v="5"/>
    <s v="06"/>
    <x v="5"/>
    <x v="98"/>
    <s v="0620"/>
    <s v="Hol"/>
    <s v="1"/>
    <s v="Menn"/>
    <x v="5"/>
    <x v="5"/>
    <x v="1"/>
    <x v="5"/>
  </r>
  <r>
    <x v="5"/>
    <s v="06"/>
    <x v="5"/>
    <x v="98"/>
    <s v="0620"/>
    <s v="Hol"/>
    <s v="2"/>
    <s v="Kvinner"/>
    <x v="0"/>
    <x v="0"/>
    <x v="2"/>
    <x v="23"/>
  </r>
  <r>
    <x v="5"/>
    <s v="06"/>
    <x v="5"/>
    <x v="98"/>
    <s v="0620"/>
    <s v="Hol"/>
    <s v="2"/>
    <s v="Kvinner"/>
    <x v="1"/>
    <x v="1"/>
    <x v="2"/>
    <x v="23"/>
  </r>
  <r>
    <x v="5"/>
    <s v="06"/>
    <x v="5"/>
    <x v="98"/>
    <s v="0620"/>
    <s v="Hol"/>
    <s v="2"/>
    <s v="Kvinner"/>
    <x v="2"/>
    <x v="2"/>
    <x v="2"/>
    <x v="12"/>
  </r>
  <r>
    <x v="5"/>
    <s v="06"/>
    <x v="5"/>
    <x v="98"/>
    <s v="0620"/>
    <s v="Hol"/>
    <s v="2"/>
    <s v="Kvinner"/>
    <x v="3"/>
    <x v="3"/>
    <x v="2"/>
    <x v="5"/>
  </r>
  <r>
    <x v="5"/>
    <s v="06"/>
    <x v="5"/>
    <x v="98"/>
    <s v="0620"/>
    <s v="Hol"/>
    <s v="2"/>
    <s v="Kvinner"/>
    <x v="4"/>
    <x v="4"/>
    <x v="2"/>
    <x v="12"/>
  </r>
  <r>
    <x v="5"/>
    <s v="06"/>
    <x v="5"/>
    <x v="98"/>
    <s v="0620"/>
    <s v="Hol"/>
    <s v="2"/>
    <s v="Kvinner"/>
    <x v="5"/>
    <x v="5"/>
    <x v="2"/>
    <x v="1"/>
  </r>
  <r>
    <x v="5"/>
    <s v="06"/>
    <x v="5"/>
    <x v="98"/>
    <s v="0620"/>
    <s v="Hol"/>
    <s v="1"/>
    <s v="Menn"/>
    <x v="0"/>
    <x v="0"/>
    <x v="2"/>
    <x v="0"/>
  </r>
  <r>
    <x v="5"/>
    <s v="06"/>
    <x v="5"/>
    <x v="98"/>
    <s v="0620"/>
    <s v="Hol"/>
    <s v="1"/>
    <s v="Menn"/>
    <x v="1"/>
    <x v="1"/>
    <x v="2"/>
    <x v="39"/>
  </r>
  <r>
    <x v="5"/>
    <s v="06"/>
    <x v="5"/>
    <x v="98"/>
    <s v="0620"/>
    <s v="Hol"/>
    <s v="1"/>
    <s v="Menn"/>
    <x v="2"/>
    <x v="2"/>
    <x v="2"/>
    <x v="24"/>
  </r>
  <r>
    <x v="5"/>
    <s v="06"/>
    <x v="5"/>
    <x v="98"/>
    <s v="0620"/>
    <s v="Hol"/>
    <s v="1"/>
    <s v="Menn"/>
    <x v="3"/>
    <x v="3"/>
    <x v="2"/>
    <x v="40"/>
  </r>
  <r>
    <x v="5"/>
    <s v="06"/>
    <x v="5"/>
    <x v="98"/>
    <s v="0620"/>
    <s v="Hol"/>
    <s v="1"/>
    <s v="Menn"/>
    <x v="4"/>
    <x v="4"/>
    <x v="2"/>
    <x v="24"/>
  </r>
  <r>
    <x v="5"/>
    <s v="06"/>
    <x v="5"/>
    <x v="98"/>
    <s v="0620"/>
    <s v="Hol"/>
    <s v="1"/>
    <s v="Menn"/>
    <x v="5"/>
    <x v="5"/>
    <x v="2"/>
    <x v="6"/>
  </r>
  <r>
    <x v="5"/>
    <s v="06"/>
    <x v="5"/>
    <x v="98"/>
    <s v="0620"/>
    <s v="Hol"/>
    <s v="2"/>
    <s v="Kvinner"/>
    <x v="0"/>
    <x v="0"/>
    <x v="3"/>
    <x v="0"/>
  </r>
  <r>
    <x v="5"/>
    <s v="06"/>
    <x v="5"/>
    <x v="98"/>
    <s v="0620"/>
    <s v="Hol"/>
    <s v="2"/>
    <s v="Kvinner"/>
    <x v="1"/>
    <x v="1"/>
    <x v="3"/>
    <x v="0"/>
  </r>
  <r>
    <x v="5"/>
    <s v="06"/>
    <x v="5"/>
    <x v="98"/>
    <s v="0620"/>
    <s v="Hol"/>
    <s v="2"/>
    <s v="Kvinner"/>
    <x v="2"/>
    <x v="2"/>
    <x v="3"/>
    <x v="1"/>
  </r>
  <r>
    <x v="5"/>
    <s v="06"/>
    <x v="5"/>
    <x v="98"/>
    <s v="0620"/>
    <s v="Hol"/>
    <s v="2"/>
    <s v="Kvinner"/>
    <x v="3"/>
    <x v="3"/>
    <x v="3"/>
    <x v="7"/>
  </r>
  <r>
    <x v="5"/>
    <s v="06"/>
    <x v="5"/>
    <x v="98"/>
    <s v="0620"/>
    <s v="Hol"/>
    <s v="2"/>
    <s v="Kvinner"/>
    <x v="4"/>
    <x v="4"/>
    <x v="3"/>
    <x v="5"/>
  </r>
  <r>
    <x v="5"/>
    <s v="06"/>
    <x v="5"/>
    <x v="98"/>
    <s v="0620"/>
    <s v="Hol"/>
    <s v="2"/>
    <s v="Kvinner"/>
    <x v="5"/>
    <x v="5"/>
    <x v="3"/>
    <x v="1"/>
  </r>
  <r>
    <x v="5"/>
    <s v="06"/>
    <x v="5"/>
    <x v="98"/>
    <s v="0620"/>
    <s v="Hol"/>
    <s v="1"/>
    <s v="Menn"/>
    <x v="0"/>
    <x v="0"/>
    <x v="3"/>
    <x v="39"/>
  </r>
  <r>
    <x v="5"/>
    <s v="06"/>
    <x v="5"/>
    <x v="98"/>
    <s v="0620"/>
    <s v="Hol"/>
    <s v="1"/>
    <s v="Menn"/>
    <x v="1"/>
    <x v="1"/>
    <x v="3"/>
    <x v="1"/>
  </r>
  <r>
    <x v="5"/>
    <s v="06"/>
    <x v="5"/>
    <x v="98"/>
    <s v="0620"/>
    <s v="Hol"/>
    <s v="1"/>
    <s v="Menn"/>
    <x v="2"/>
    <x v="2"/>
    <x v="3"/>
    <x v="13"/>
  </r>
  <r>
    <x v="5"/>
    <s v="06"/>
    <x v="5"/>
    <x v="98"/>
    <s v="0620"/>
    <s v="Hol"/>
    <s v="1"/>
    <s v="Menn"/>
    <x v="3"/>
    <x v="3"/>
    <x v="3"/>
    <x v="51"/>
  </r>
  <r>
    <x v="5"/>
    <s v="06"/>
    <x v="5"/>
    <x v="98"/>
    <s v="0620"/>
    <s v="Hol"/>
    <s v="1"/>
    <s v="Menn"/>
    <x v="4"/>
    <x v="4"/>
    <x v="3"/>
    <x v="2"/>
  </r>
  <r>
    <x v="5"/>
    <s v="06"/>
    <x v="5"/>
    <x v="98"/>
    <s v="0620"/>
    <s v="Hol"/>
    <s v="1"/>
    <s v="Menn"/>
    <x v="5"/>
    <x v="5"/>
    <x v="3"/>
    <x v="15"/>
  </r>
  <r>
    <x v="5"/>
    <s v="06"/>
    <x v="5"/>
    <x v="98"/>
    <s v="0620"/>
    <s v="Hol"/>
    <s v="2"/>
    <s v="Kvinner"/>
    <x v="0"/>
    <x v="0"/>
    <x v="4"/>
    <x v="39"/>
  </r>
  <r>
    <x v="5"/>
    <s v="06"/>
    <x v="5"/>
    <x v="98"/>
    <s v="0620"/>
    <s v="Hol"/>
    <s v="2"/>
    <s v="Kvinner"/>
    <x v="1"/>
    <x v="1"/>
    <x v="4"/>
    <x v="23"/>
  </r>
  <r>
    <x v="5"/>
    <s v="06"/>
    <x v="5"/>
    <x v="98"/>
    <s v="0620"/>
    <s v="Hol"/>
    <s v="2"/>
    <s v="Kvinner"/>
    <x v="2"/>
    <x v="2"/>
    <x v="4"/>
    <x v="0"/>
  </r>
  <r>
    <x v="5"/>
    <s v="06"/>
    <x v="5"/>
    <x v="98"/>
    <s v="0620"/>
    <s v="Hol"/>
    <s v="2"/>
    <s v="Kvinner"/>
    <x v="3"/>
    <x v="3"/>
    <x v="4"/>
    <x v="6"/>
  </r>
  <r>
    <x v="5"/>
    <s v="06"/>
    <x v="5"/>
    <x v="98"/>
    <s v="0620"/>
    <s v="Hol"/>
    <s v="2"/>
    <s v="Kvinner"/>
    <x v="4"/>
    <x v="4"/>
    <x v="4"/>
    <x v="19"/>
  </r>
  <r>
    <x v="5"/>
    <s v="06"/>
    <x v="5"/>
    <x v="98"/>
    <s v="0620"/>
    <s v="Hol"/>
    <s v="2"/>
    <s v="Kvinner"/>
    <x v="5"/>
    <x v="5"/>
    <x v="4"/>
    <x v="5"/>
  </r>
  <r>
    <x v="5"/>
    <s v="06"/>
    <x v="5"/>
    <x v="98"/>
    <s v="0620"/>
    <s v="Hol"/>
    <s v="1"/>
    <s v="Menn"/>
    <x v="0"/>
    <x v="0"/>
    <x v="4"/>
    <x v="1"/>
  </r>
  <r>
    <x v="5"/>
    <s v="06"/>
    <x v="5"/>
    <x v="98"/>
    <s v="0620"/>
    <s v="Hol"/>
    <s v="1"/>
    <s v="Menn"/>
    <x v="1"/>
    <x v="1"/>
    <x v="4"/>
    <x v="39"/>
  </r>
  <r>
    <x v="5"/>
    <s v="06"/>
    <x v="5"/>
    <x v="98"/>
    <s v="0620"/>
    <s v="Hol"/>
    <s v="1"/>
    <s v="Menn"/>
    <x v="2"/>
    <x v="2"/>
    <x v="4"/>
    <x v="7"/>
  </r>
  <r>
    <x v="5"/>
    <s v="06"/>
    <x v="5"/>
    <x v="98"/>
    <s v="0620"/>
    <s v="Hol"/>
    <s v="1"/>
    <s v="Menn"/>
    <x v="3"/>
    <x v="3"/>
    <x v="4"/>
    <x v="40"/>
  </r>
  <r>
    <x v="5"/>
    <s v="06"/>
    <x v="5"/>
    <x v="98"/>
    <s v="0620"/>
    <s v="Hol"/>
    <s v="1"/>
    <s v="Menn"/>
    <x v="4"/>
    <x v="4"/>
    <x v="4"/>
    <x v="40"/>
  </r>
  <r>
    <x v="5"/>
    <s v="06"/>
    <x v="5"/>
    <x v="98"/>
    <s v="0620"/>
    <s v="Hol"/>
    <s v="1"/>
    <s v="Menn"/>
    <x v="5"/>
    <x v="5"/>
    <x v="4"/>
    <x v="20"/>
  </r>
  <r>
    <x v="5"/>
    <s v="06"/>
    <x v="5"/>
    <x v="98"/>
    <s v="0620"/>
    <s v="Hol"/>
    <s v="2"/>
    <s v="Kvinner"/>
    <x v="0"/>
    <x v="0"/>
    <x v="5"/>
    <x v="39"/>
  </r>
  <r>
    <x v="5"/>
    <s v="06"/>
    <x v="5"/>
    <x v="98"/>
    <s v="0620"/>
    <s v="Hol"/>
    <s v="2"/>
    <s v="Kvinner"/>
    <x v="1"/>
    <x v="1"/>
    <x v="5"/>
    <x v="39"/>
  </r>
  <r>
    <x v="5"/>
    <s v="06"/>
    <x v="5"/>
    <x v="98"/>
    <s v="0620"/>
    <s v="Hol"/>
    <s v="2"/>
    <s v="Kvinner"/>
    <x v="2"/>
    <x v="2"/>
    <x v="5"/>
    <x v="1"/>
  </r>
  <r>
    <x v="5"/>
    <s v="06"/>
    <x v="5"/>
    <x v="98"/>
    <s v="0620"/>
    <s v="Hol"/>
    <s v="2"/>
    <s v="Kvinner"/>
    <x v="3"/>
    <x v="3"/>
    <x v="5"/>
    <x v="5"/>
  </r>
  <r>
    <x v="5"/>
    <s v="06"/>
    <x v="5"/>
    <x v="98"/>
    <s v="0620"/>
    <s v="Hol"/>
    <s v="2"/>
    <s v="Kvinner"/>
    <x v="4"/>
    <x v="4"/>
    <x v="5"/>
    <x v="0"/>
  </r>
  <r>
    <x v="5"/>
    <s v="06"/>
    <x v="5"/>
    <x v="98"/>
    <s v="0620"/>
    <s v="Hol"/>
    <s v="2"/>
    <s v="Kvinner"/>
    <x v="5"/>
    <x v="5"/>
    <x v="5"/>
    <x v="5"/>
  </r>
  <r>
    <x v="5"/>
    <s v="06"/>
    <x v="5"/>
    <x v="98"/>
    <s v="0620"/>
    <s v="Hol"/>
    <s v="1"/>
    <s v="Menn"/>
    <x v="0"/>
    <x v="0"/>
    <x v="5"/>
    <x v="0"/>
  </r>
  <r>
    <x v="5"/>
    <s v="06"/>
    <x v="5"/>
    <x v="98"/>
    <s v="0620"/>
    <s v="Hol"/>
    <s v="1"/>
    <s v="Menn"/>
    <x v="1"/>
    <x v="1"/>
    <x v="5"/>
    <x v="23"/>
  </r>
  <r>
    <x v="5"/>
    <s v="06"/>
    <x v="5"/>
    <x v="98"/>
    <s v="0620"/>
    <s v="Hol"/>
    <s v="1"/>
    <s v="Menn"/>
    <x v="2"/>
    <x v="2"/>
    <x v="5"/>
    <x v="5"/>
  </r>
  <r>
    <x v="5"/>
    <s v="06"/>
    <x v="5"/>
    <x v="98"/>
    <s v="0620"/>
    <s v="Hol"/>
    <s v="1"/>
    <s v="Menn"/>
    <x v="3"/>
    <x v="3"/>
    <x v="5"/>
    <x v="40"/>
  </r>
  <r>
    <x v="5"/>
    <s v="06"/>
    <x v="5"/>
    <x v="98"/>
    <s v="0620"/>
    <s v="Hol"/>
    <s v="1"/>
    <s v="Menn"/>
    <x v="4"/>
    <x v="4"/>
    <x v="5"/>
    <x v="40"/>
  </r>
  <r>
    <x v="5"/>
    <s v="06"/>
    <x v="5"/>
    <x v="98"/>
    <s v="0620"/>
    <s v="Hol"/>
    <s v="1"/>
    <s v="Menn"/>
    <x v="5"/>
    <x v="5"/>
    <x v="5"/>
    <x v="55"/>
  </r>
  <r>
    <x v="5"/>
    <s v="06"/>
    <x v="5"/>
    <x v="98"/>
    <s v="0620"/>
    <s v="Hol"/>
    <s v="2"/>
    <s v="Kvinner"/>
    <x v="0"/>
    <x v="0"/>
    <x v="6"/>
    <x v="39"/>
  </r>
  <r>
    <x v="5"/>
    <s v="06"/>
    <x v="5"/>
    <x v="98"/>
    <s v="0620"/>
    <s v="Hol"/>
    <s v="2"/>
    <s v="Kvinner"/>
    <x v="1"/>
    <x v="1"/>
    <x v="6"/>
    <x v="23"/>
  </r>
  <r>
    <x v="5"/>
    <s v="06"/>
    <x v="5"/>
    <x v="98"/>
    <s v="0620"/>
    <s v="Hol"/>
    <s v="2"/>
    <s v="Kvinner"/>
    <x v="2"/>
    <x v="2"/>
    <x v="6"/>
    <x v="0"/>
  </r>
  <r>
    <x v="5"/>
    <s v="06"/>
    <x v="5"/>
    <x v="98"/>
    <s v="0620"/>
    <s v="Hol"/>
    <s v="2"/>
    <s v="Kvinner"/>
    <x v="3"/>
    <x v="3"/>
    <x v="6"/>
    <x v="1"/>
  </r>
  <r>
    <x v="5"/>
    <s v="06"/>
    <x v="5"/>
    <x v="98"/>
    <s v="0620"/>
    <s v="Hol"/>
    <s v="2"/>
    <s v="Kvinner"/>
    <x v="4"/>
    <x v="4"/>
    <x v="6"/>
    <x v="19"/>
  </r>
  <r>
    <x v="5"/>
    <s v="06"/>
    <x v="5"/>
    <x v="98"/>
    <s v="0620"/>
    <s v="Hol"/>
    <s v="2"/>
    <s v="Kvinner"/>
    <x v="5"/>
    <x v="5"/>
    <x v="6"/>
    <x v="5"/>
  </r>
  <r>
    <x v="5"/>
    <s v="06"/>
    <x v="5"/>
    <x v="98"/>
    <s v="0620"/>
    <s v="Hol"/>
    <s v="1"/>
    <s v="Menn"/>
    <x v="0"/>
    <x v="0"/>
    <x v="6"/>
    <x v="23"/>
  </r>
  <r>
    <x v="5"/>
    <s v="06"/>
    <x v="5"/>
    <x v="98"/>
    <s v="0620"/>
    <s v="Hol"/>
    <s v="1"/>
    <s v="Menn"/>
    <x v="1"/>
    <x v="1"/>
    <x v="6"/>
    <x v="39"/>
  </r>
  <r>
    <x v="5"/>
    <s v="06"/>
    <x v="5"/>
    <x v="98"/>
    <s v="0620"/>
    <s v="Hol"/>
    <s v="1"/>
    <s v="Menn"/>
    <x v="2"/>
    <x v="2"/>
    <x v="6"/>
    <x v="12"/>
  </r>
  <r>
    <x v="5"/>
    <s v="06"/>
    <x v="5"/>
    <x v="98"/>
    <s v="0620"/>
    <s v="Hol"/>
    <s v="1"/>
    <s v="Menn"/>
    <x v="3"/>
    <x v="3"/>
    <x v="6"/>
    <x v="11"/>
  </r>
  <r>
    <x v="5"/>
    <s v="06"/>
    <x v="5"/>
    <x v="98"/>
    <s v="0620"/>
    <s v="Hol"/>
    <s v="1"/>
    <s v="Menn"/>
    <x v="4"/>
    <x v="4"/>
    <x v="6"/>
    <x v="40"/>
  </r>
  <r>
    <x v="5"/>
    <s v="06"/>
    <x v="5"/>
    <x v="98"/>
    <s v="0620"/>
    <s v="Hol"/>
    <s v="1"/>
    <s v="Menn"/>
    <x v="5"/>
    <x v="5"/>
    <x v="6"/>
    <x v="3"/>
  </r>
  <r>
    <x v="5"/>
    <s v="06"/>
    <x v="5"/>
    <x v="98"/>
    <s v="0620"/>
    <s v="Hol"/>
    <s v="2"/>
    <s v="Kvinner"/>
    <x v="0"/>
    <x v="0"/>
    <x v="7"/>
    <x v="39"/>
  </r>
  <r>
    <x v="5"/>
    <s v="06"/>
    <x v="5"/>
    <x v="98"/>
    <s v="0620"/>
    <s v="Hol"/>
    <s v="2"/>
    <s v="Kvinner"/>
    <x v="1"/>
    <x v="1"/>
    <x v="7"/>
    <x v="39"/>
  </r>
  <r>
    <x v="5"/>
    <s v="06"/>
    <x v="5"/>
    <x v="98"/>
    <s v="0620"/>
    <s v="Hol"/>
    <s v="2"/>
    <s v="Kvinner"/>
    <x v="2"/>
    <x v="2"/>
    <x v="7"/>
    <x v="0"/>
  </r>
  <r>
    <x v="5"/>
    <s v="06"/>
    <x v="5"/>
    <x v="98"/>
    <s v="0620"/>
    <s v="Hol"/>
    <s v="2"/>
    <s v="Kvinner"/>
    <x v="3"/>
    <x v="3"/>
    <x v="7"/>
    <x v="0"/>
  </r>
  <r>
    <x v="5"/>
    <s v="06"/>
    <x v="5"/>
    <x v="98"/>
    <s v="0620"/>
    <s v="Hol"/>
    <s v="2"/>
    <s v="Kvinner"/>
    <x v="4"/>
    <x v="4"/>
    <x v="7"/>
    <x v="1"/>
  </r>
  <r>
    <x v="5"/>
    <s v="06"/>
    <x v="5"/>
    <x v="98"/>
    <s v="0620"/>
    <s v="Hol"/>
    <s v="2"/>
    <s v="Kvinner"/>
    <x v="5"/>
    <x v="5"/>
    <x v="7"/>
    <x v="5"/>
  </r>
  <r>
    <x v="5"/>
    <s v="06"/>
    <x v="5"/>
    <x v="98"/>
    <s v="0620"/>
    <s v="Hol"/>
    <s v="1"/>
    <s v="Menn"/>
    <x v="0"/>
    <x v="0"/>
    <x v="7"/>
    <x v="39"/>
  </r>
  <r>
    <x v="5"/>
    <s v="06"/>
    <x v="5"/>
    <x v="98"/>
    <s v="0620"/>
    <s v="Hol"/>
    <s v="1"/>
    <s v="Menn"/>
    <x v="1"/>
    <x v="1"/>
    <x v="7"/>
    <x v="1"/>
  </r>
  <r>
    <x v="5"/>
    <s v="06"/>
    <x v="5"/>
    <x v="98"/>
    <s v="0620"/>
    <s v="Hol"/>
    <s v="1"/>
    <s v="Menn"/>
    <x v="2"/>
    <x v="2"/>
    <x v="7"/>
    <x v="5"/>
  </r>
  <r>
    <x v="5"/>
    <s v="06"/>
    <x v="5"/>
    <x v="98"/>
    <s v="0620"/>
    <s v="Hol"/>
    <s v="1"/>
    <s v="Menn"/>
    <x v="3"/>
    <x v="3"/>
    <x v="7"/>
    <x v="24"/>
  </r>
  <r>
    <x v="5"/>
    <s v="06"/>
    <x v="5"/>
    <x v="98"/>
    <s v="0620"/>
    <s v="Hol"/>
    <s v="1"/>
    <s v="Menn"/>
    <x v="4"/>
    <x v="4"/>
    <x v="7"/>
    <x v="4"/>
  </r>
  <r>
    <x v="5"/>
    <s v="06"/>
    <x v="5"/>
    <x v="98"/>
    <s v="0620"/>
    <s v="Hol"/>
    <s v="1"/>
    <s v="Menn"/>
    <x v="5"/>
    <x v="5"/>
    <x v="7"/>
    <x v="24"/>
  </r>
  <r>
    <x v="5"/>
    <s v="06"/>
    <x v="5"/>
    <x v="99"/>
    <s v="0621"/>
    <s v="Sigdal"/>
    <s v="2"/>
    <s v="Kvinner"/>
    <x v="0"/>
    <x v="0"/>
    <x v="0"/>
    <x v="39"/>
  </r>
  <r>
    <x v="5"/>
    <s v="06"/>
    <x v="5"/>
    <x v="99"/>
    <s v="0621"/>
    <s v="Sigdal"/>
    <s v="2"/>
    <s v="Kvinner"/>
    <x v="1"/>
    <x v="1"/>
    <x v="0"/>
    <x v="0"/>
  </r>
  <r>
    <x v="5"/>
    <s v="06"/>
    <x v="5"/>
    <x v="99"/>
    <s v="0621"/>
    <s v="Sigdal"/>
    <s v="2"/>
    <s v="Kvinner"/>
    <x v="2"/>
    <x v="2"/>
    <x v="0"/>
    <x v="7"/>
  </r>
  <r>
    <x v="5"/>
    <s v="06"/>
    <x v="5"/>
    <x v="99"/>
    <s v="0621"/>
    <s v="Sigdal"/>
    <s v="2"/>
    <s v="Kvinner"/>
    <x v="3"/>
    <x v="3"/>
    <x v="0"/>
    <x v="15"/>
  </r>
  <r>
    <x v="5"/>
    <s v="06"/>
    <x v="5"/>
    <x v="99"/>
    <s v="0621"/>
    <s v="Sigdal"/>
    <s v="2"/>
    <s v="Kvinner"/>
    <x v="4"/>
    <x v="4"/>
    <x v="0"/>
    <x v="6"/>
  </r>
  <r>
    <x v="5"/>
    <s v="06"/>
    <x v="5"/>
    <x v="99"/>
    <s v="0621"/>
    <s v="Sigdal"/>
    <s v="2"/>
    <s v="Kvinner"/>
    <x v="5"/>
    <x v="5"/>
    <x v="0"/>
    <x v="7"/>
  </r>
  <r>
    <x v="5"/>
    <s v="06"/>
    <x v="5"/>
    <x v="99"/>
    <s v="0621"/>
    <s v="Sigdal"/>
    <s v="1"/>
    <s v="Menn"/>
    <x v="0"/>
    <x v="0"/>
    <x v="0"/>
    <x v="12"/>
  </r>
  <r>
    <x v="5"/>
    <s v="06"/>
    <x v="5"/>
    <x v="99"/>
    <s v="0621"/>
    <s v="Sigdal"/>
    <s v="1"/>
    <s v="Menn"/>
    <x v="1"/>
    <x v="1"/>
    <x v="0"/>
    <x v="0"/>
  </r>
  <r>
    <x v="5"/>
    <s v="06"/>
    <x v="5"/>
    <x v="99"/>
    <s v="0621"/>
    <s v="Sigdal"/>
    <s v="1"/>
    <s v="Menn"/>
    <x v="2"/>
    <x v="2"/>
    <x v="0"/>
    <x v="11"/>
  </r>
  <r>
    <x v="5"/>
    <s v="06"/>
    <x v="5"/>
    <x v="99"/>
    <s v="0621"/>
    <s v="Sigdal"/>
    <s v="1"/>
    <s v="Menn"/>
    <x v="3"/>
    <x v="3"/>
    <x v="0"/>
    <x v="34"/>
  </r>
  <r>
    <x v="5"/>
    <s v="06"/>
    <x v="5"/>
    <x v="99"/>
    <s v="0621"/>
    <s v="Sigdal"/>
    <s v="1"/>
    <s v="Menn"/>
    <x v="4"/>
    <x v="4"/>
    <x v="0"/>
    <x v="10"/>
  </r>
  <r>
    <x v="5"/>
    <s v="06"/>
    <x v="5"/>
    <x v="99"/>
    <s v="0621"/>
    <s v="Sigdal"/>
    <s v="1"/>
    <s v="Menn"/>
    <x v="5"/>
    <x v="5"/>
    <x v="0"/>
    <x v="3"/>
  </r>
  <r>
    <x v="5"/>
    <s v="06"/>
    <x v="5"/>
    <x v="99"/>
    <s v="0621"/>
    <s v="Sigdal"/>
    <s v="2"/>
    <s v="Kvinner"/>
    <x v="0"/>
    <x v="0"/>
    <x v="1"/>
    <x v="0"/>
  </r>
  <r>
    <x v="5"/>
    <s v="06"/>
    <x v="5"/>
    <x v="99"/>
    <s v="0621"/>
    <s v="Sigdal"/>
    <s v="2"/>
    <s v="Kvinner"/>
    <x v="1"/>
    <x v="1"/>
    <x v="1"/>
    <x v="19"/>
  </r>
  <r>
    <x v="5"/>
    <s v="06"/>
    <x v="5"/>
    <x v="99"/>
    <s v="0621"/>
    <s v="Sigdal"/>
    <s v="2"/>
    <s v="Kvinner"/>
    <x v="2"/>
    <x v="2"/>
    <x v="1"/>
    <x v="6"/>
  </r>
  <r>
    <x v="5"/>
    <s v="06"/>
    <x v="5"/>
    <x v="99"/>
    <s v="0621"/>
    <s v="Sigdal"/>
    <s v="2"/>
    <s v="Kvinner"/>
    <x v="3"/>
    <x v="3"/>
    <x v="1"/>
    <x v="36"/>
  </r>
  <r>
    <x v="5"/>
    <s v="06"/>
    <x v="5"/>
    <x v="99"/>
    <s v="0621"/>
    <s v="Sigdal"/>
    <s v="2"/>
    <s v="Kvinner"/>
    <x v="4"/>
    <x v="4"/>
    <x v="1"/>
    <x v="12"/>
  </r>
  <r>
    <x v="5"/>
    <s v="06"/>
    <x v="5"/>
    <x v="99"/>
    <s v="0621"/>
    <s v="Sigdal"/>
    <s v="2"/>
    <s v="Kvinner"/>
    <x v="5"/>
    <x v="5"/>
    <x v="1"/>
    <x v="7"/>
  </r>
  <r>
    <x v="5"/>
    <s v="06"/>
    <x v="5"/>
    <x v="99"/>
    <s v="0621"/>
    <s v="Sigdal"/>
    <s v="1"/>
    <s v="Menn"/>
    <x v="0"/>
    <x v="0"/>
    <x v="1"/>
    <x v="1"/>
  </r>
  <r>
    <x v="5"/>
    <s v="06"/>
    <x v="5"/>
    <x v="99"/>
    <s v="0621"/>
    <s v="Sigdal"/>
    <s v="1"/>
    <s v="Menn"/>
    <x v="1"/>
    <x v="1"/>
    <x v="1"/>
    <x v="7"/>
  </r>
  <r>
    <x v="5"/>
    <s v="06"/>
    <x v="5"/>
    <x v="99"/>
    <s v="0621"/>
    <s v="Sigdal"/>
    <s v="1"/>
    <s v="Menn"/>
    <x v="2"/>
    <x v="2"/>
    <x v="1"/>
    <x v="51"/>
  </r>
  <r>
    <x v="5"/>
    <s v="06"/>
    <x v="5"/>
    <x v="99"/>
    <s v="0621"/>
    <s v="Sigdal"/>
    <s v="1"/>
    <s v="Menn"/>
    <x v="3"/>
    <x v="3"/>
    <x v="1"/>
    <x v="35"/>
  </r>
  <r>
    <x v="5"/>
    <s v="06"/>
    <x v="5"/>
    <x v="99"/>
    <s v="0621"/>
    <s v="Sigdal"/>
    <s v="1"/>
    <s v="Menn"/>
    <x v="4"/>
    <x v="4"/>
    <x v="1"/>
    <x v="25"/>
  </r>
  <r>
    <x v="5"/>
    <s v="06"/>
    <x v="5"/>
    <x v="99"/>
    <s v="0621"/>
    <s v="Sigdal"/>
    <s v="1"/>
    <s v="Menn"/>
    <x v="5"/>
    <x v="5"/>
    <x v="1"/>
    <x v="3"/>
  </r>
  <r>
    <x v="5"/>
    <s v="06"/>
    <x v="5"/>
    <x v="99"/>
    <s v="0621"/>
    <s v="Sigdal"/>
    <s v="2"/>
    <s v="Kvinner"/>
    <x v="0"/>
    <x v="0"/>
    <x v="2"/>
    <x v="1"/>
  </r>
  <r>
    <x v="5"/>
    <s v="06"/>
    <x v="5"/>
    <x v="99"/>
    <s v="0621"/>
    <s v="Sigdal"/>
    <s v="2"/>
    <s v="Kvinner"/>
    <x v="1"/>
    <x v="1"/>
    <x v="2"/>
    <x v="1"/>
  </r>
  <r>
    <x v="5"/>
    <s v="06"/>
    <x v="5"/>
    <x v="99"/>
    <s v="0621"/>
    <s v="Sigdal"/>
    <s v="2"/>
    <s v="Kvinner"/>
    <x v="2"/>
    <x v="2"/>
    <x v="2"/>
    <x v="12"/>
  </r>
  <r>
    <x v="5"/>
    <s v="06"/>
    <x v="5"/>
    <x v="99"/>
    <s v="0621"/>
    <s v="Sigdal"/>
    <s v="2"/>
    <s v="Kvinner"/>
    <x v="3"/>
    <x v="3"/>
    <x v="2"/>
    <x v="4"/>
  </r>
  <r>
    <x v="5"/>
    <s v="06"/>
    <x v="5"/>
    <x v="99"/>
    <s v="0621"/>
    <s v="Sigdal"/>
    <s v="2"/>
    <s v="Kvinner"/>
    <x v="4"/>
    <x v="4"/>
    <x v="2"/>
    <x v="7"/>
  </r>
  <r>
    <x v="5"/>
    <s v="06"/>
    <x v="5"/>
    <x v="99"/>
    <s v="0621"/>
    <s v="Sigdal"/>
    <s v="2"/>
    <s v="Kvinner"/>
    <x v="5"/>
    <x v="5"/>
    <x v="2"/>
    <x v="7"/>
  </r>
  <r>
    <x v="5"/>
    <s v="06"/>
    <x v="5"/>
    <x v="99"/>
    <s v="0621"/>
    <s v="Sigdal"/>
    <s v="1"/>
    <s v="Menn"/>
    <x v="0"/>
    <x v="0"/>
    <x v="2"/>
    <x v="6"/>
  </r>
  <r>
    <x v="5"/>
    <s v="06"/>
    <x v="5"/>
    <x v="99"/>
    <s v="0621"/>
    <s v="Sigdal"/>
    <s v="1"/>
    <s v="Menn"/>
    <x v="1"/>
    <x v="1"/>
    <x v="2"/>
    <x v="12"/>
  </r>
  <r>
    <x v="5"/>
    <s v="06"/>
    <x v="5"/>
    <x v="99"/>
    <s v="0621"/>
    <s v="Sigdal"/>
    <s v="1"/>
    <s v="Menn"/>
    <x v="2"/>
    <x v="2"/>
    <x v="2"/>
    <x v="46"/>
  </r>
  <r>
    <x v="5"/>
    <s v="06"/>
    <x v="5"/>
    <x v="99"/>
    <s v="0621"/>
    <s v="Sigdal"/>
    <s v="1"/>
    <s v="Menn"/>
    <x v="3"/>
    <x v="3"/>
    <x v="2"/>
    <x v="72"/>
  </r>
  <r>
    <x v="5"/>
    <s v="06"/>
    <x v="5"/>
    <x v="99"/>
    <s v="0621"/>
    <s v="Sigdal"/>
    <s v="1"/>
    <s v="Menn"/>
    <x v="4"/>
    <x v="4"/>
    <x v="2"/>
    <x v="31"/>
  </r>
  <r>
    <x v="5"/>
    <s v="06"/>
    <x v="5"/>
    <x v="99"/>
    <s v="0621"/>
    <s v="Sigdal"/>
    <s v="1"/>
    <s v="Menn"/>
    <x v="5"/>
    <x v="5"/>
    <x v="2"/>
    <x v="24"/>
  </r>
  <r>
    <x v="5"/>
    <s v="06"/>
    <x v="5"/>
    <x v="99"/>
    <s v="0621"/>
    <s v="Sigdal"/>
    <s v="2"/>
    <s v="Kvinner"/>
    <x v="0"/>
    <x v="0"/>
    <x v="3"/>
    <x v="0"/>
  </r>
  <r>
    <x v="5"/>
    <s v="06"/>
    <x v="5"/>
    <x v="99"/>
    <s v="0621"/>
    <s v="Sigdal"/>
    <s v="2"/>
    <s v="Kvinner"/>
    <x v="1"/>
    <x v="1"/>
    <x v="3"/>
    <x v="39"/>
  </r>
  <r>
    <x v="5"/>
    <s v="06"/>
    <x v="5"/>
    <x v="99"/>
    <s v="0621"/>
    <s v="Sigdal"/>
    <s v="2"/>
    <s v="Kvinner"/>
    <x v="2"/>
    <x v="2"/>
    <x v="3"/>
    <x v="19"/>
  </r>
  <r>
    <x v="5"/>
    <s v="06"/>
    <x v="5"/>
    <x v="99"/>
    <s v="0621"/>
    <s v="Sigdal"/>
    <s v="2"/>
    <s v="Kvinner"/>
    <x v="3"/>
    <x v="3"/>
    <x v="3"/>
    <x v="2"/>
  </r>
  <r>
    <x v="5"/>
    <s v="06"/>
    <x v="5"/>
    <x v="99"/>
    <s v="0621"/>
    <s v="Sigdal"/>
    <s v="2"/>
    <s v="Kvinner"/>
    <x v="4"/>
    <x v="4"/>
    <x v="3"/>
    <x v="12"/>
  </r>
  <r>
    <x v="5"/>
    <s v="06"/>
    <x v="5"/>
    <x v="99"/>
    <s v="0621"/>
    <s v="Sigdal"/>
    <s v="2"/>
    <s v="Kvinner"/>
    <x v="5"/>
    <x v="5"/>
    <x v="3"/>
    <x v="7"/>
  </r>
  <r>
    <x v="5"/>
    <s v="06"/>
    <x v="5"/>
    <x v="99"/>
    <s v="0621"/>
    <s v="Sigdal"/>
    <s v="1"/>
    <s v="Menn"/>
    <x v="0"/>
    <x v="0"/>
    <x v="3"/>
    <x v="15"/>
  </r>
  <r>
    <x v="5"/>
    <s v="06"/>
    <x v="5"/>
    <x v="99"/>
    <s v="0621"/>
    <s v="Sigdal"/>
    <s v="1"/>
    <s v="Menn"/>
    <x v="1"/>
    <x v="1"/>
    <x v="3"/>
    <x v="1"/>
  </r>
  <r>
    <x v="5"/>
    <s v="06"/>
    <x v="5"/>
    <x v="99"/>
    <s v="0621"/>
    <s v="Sigdal"/>
    <s v="1"/>
    <s v="Menn"/>
    <x v="2"/>
    <x v="2"/>
    <x v="3"/>
    <x v="3"/>
  </r>
  <r>
    <x v="5"/>
    <s v="06"/>
    <x v="5"/>
    <x v="99"/>
    <s v="0621"/>
    <s v="Sigdal"/>
    <s v="1"/>
    <s v="Menn"/>
    <x v="3"/>
    <x v="3"/>
    <x v="3"/>
    <x v="62"/>
  </r>
  <r>
    <x v="5"/>
    <s v="06"/>
    <x v="5"/>
    <x v="99"/>
    <s v="0621"/>
    <s v="Sigdal"/>
    <s v="1"/>
    <s v="Menn"/>
    <x v="4"/>
    <x v="4"/>
    <x v="3"/>
    <x v="61"/>
  </r>
  <r>
    <x v="5"/>
    <s v="06"/>
    <x v="5"/>
    <x v="99"/>
    <s v="0621"/>
    <s v="Sigdal"/>
    <s v="1"/>
    <s v="Menn"/>
    <x v="5"/>
    <x v="5"/>
    <x v="3"/>
    <x v="4"/>
  </r>
  <r>
    <x v="5"/>
    <s v="06"/>
    <x v="5"/>
    <x v="99"/>
    <s v="0621"/>
    <s v="Sigdal"/>
    <s v="2"/>
    <s v="Kvinner"/>
    <x v="0"/>
    <x v="0"/>
    <x v="4"/>
    <x v="19"/>
  </r>
  <r>
    <x v="5"/>
    <s v="06"/>
    <x v="5"/>
    <x v="99"/>
    <s v="0621"/>
    <s v="Sigdal"/>
    <s v="2"/>
    <s v="Kvinner"/>
    <x v="1"/>
    <x v="1"/>
    <x v="4"/>
    <x v="39"/>
  </r>
  <r>
    <x v="5"/>
    <s v="06"/>
    <x v="5"/>
    <x v="99"/>
    <s v="0621"/>
    <s v="Sigdal"/>
    <s v="2"/>
    <s v="Kvinner"/>
    <x v="2"/>
    <x v="2"/>
    <x v="4"/>
    <x v="12"/>
  </r>
  <r>
    <x v="5"/>
    <s v="06"/>
    <x v="5"/>
    <x v="99"/>
    <s v="0621"/>
    <s v="Sigdal"/>
    <s v="2"/>
    <s v="Kvinner"/>
    <x v="3"/>
    <x v="3"/>
    <x v="4"/>
    <x v="2"/>
  </r>
  <r>
    <x v="5"/>
    <s v="06"/>
    <x v="5"/>
    <x v="99"/>
    <s v="0621"/>
    <s v="Sigdal"/>
    <s v="2"/>
    <s v="Kvinner"/>
    <x v="4"/>
    <x v="4"/>
    <x v="4"/>
    <x v="12"/>
  </r>
  <r>
    <x v="5"/>
    <s v="06"/>
    <x v="5"/>
    <x v="99"/>
    <s v="0621"/>
    <s v="Sigdal"/>
    <s v="2"/>
    <s v="Kvinner"/>
    <x v="5"/>
    <x v="5"/>
    <x v="4"/>
    <x v="7"/>
  </r>
  <r>
    <x v="5"/>
    <s v="06"/>
    <x v="5"/>
    <x v="99"/>
    <s v="0621"/>
    <s v="Sigdal"/>
    <s v="1"/>
    <s v="Menn"/>
    <x v="0"/>
    <x v="0"/>
    <x v="4"/>
    <x v="13"/>
  </r>
  <r>
    <x v="5"/>
    <s v="06"/>
    <x v="5"/>
    <x v="99"/>
    <s v="0621"/>
    <s v="Sigdal"/>
    <s v="1"/>
    <s v="Menn"/>
    <x v="1"/>
    <x v="1"/>
    <x v="4"/>
    <x v="1"/>
  </r>
  <r>
    <x v="5"/>
    <s v="06"/>
    <x v="5"/>
    <x v="99"/>
    <s v="0621"/>
    <s v="Sigdal"/>
    <s v="1"/>
    <s v="Menn"/>
    <x v="2"/>
    <x v="2"/>
    <x v="4"/>
    <x v="3"/>
  </r>
  <r>
    <x v="5"/>
    <s v="06"/>
    <x v="5"/>
    <x v="99"/>
    <s v="0621"/>
    <s v="Sigdal"/>
    <s v="1"/>
    <s v="Menn"/>
    <x v="3"/>
    <x v="3"/>
    <x v="4"/>
    <x v="35"/>
  </r>
  <r>
    <x v="5"/>
    <s v="06"/>
    <x v="5"/>
    <x v="99"/>
    <s v="0621"/>
    <s v="Sigdal"/>
    <s v="1"/>
    <s v="Menn"/>
    <x v="4"/>
    <x v="4"/>
    <x v="4"/>
    <x v="25"/>
  </r>
  <r>
    <x v="5"/>
    <s v="06"/>
    <x v="5"/>
    <x v="99"/>
    <s v="0621"/>
    <s v="Sigdal"/>
    <s v="1"/>
    <s v="Menn"/>
    <x v="5"/>
    <x v="5"/>
    <x v="4"/>
    <x v="45"/>
  </r>
  <r>
    <x v="5"/>
    <s v="06"/>
    <x v="5"/>
    <x v="99"/>
    <s v="0621"/>
    <s v="Sigdal"/>
    <s v="2"/>
    <s v="Kvinner"/>
    <x v="0"/>
    <x v="0"/>
    <x v="5"/>
    <x v="23"/>
  </r>
  <r>
    <x v="5"/>
    <s v="06"/>
    <x v="5"/>
    <x v="99"/>
    <s v="0621"/>
    <s v="Sigdal"/>
    <s v="2"/>
    <s v="Kvinner"/>
    <x v="1"/>
    <x v="1"/>
    <x v="5"/>
    <x v="23"/>
  </r>
  <r>
    <x v="5"/>
    <s v="06"/>
    <x v="5"/>
    <x v="99"/>
    <s v="0621"/>
    <s v="Sigdal"/>
    <s v="2"/>
    <s v="Kvinner"/>
    <x v="2"/>
    <x v="2"/>
    <x v="5"/>
    <x v="12"/>
  </r>
  <r>
    <x v="5"/>
    <s v="06"/>
    <x v="5"/>
    <x v="99"/>
    <s v="0621"/>
    <s v="Sigdal"/>
    <s v="2"/>
    <s v="Kvinner"/>
    <x v="3"/>
    <x v="3"/>
    <x v="5"/>
    <x v="15"/>
  </r>
  <r>
    <x v="5"/>
    <s v="06"/>
    <x v="5"/>
    <x v="99"/>
    <s v="0621"/>
    <s v="Sigdal"/>
    <s v="2"/>
    <s v="Kvinner"/>
    <x v="4"/>
    <x v="4"/>
    <x v="5"/>
    <x v="12"/>
  </r>
  <r>
    <x v="5"/>
    <s v="06"/>
    <x v="5"/>
    <x v="99"/>
    <s v="0621"/>
    <s v="Sigdal"/>
    <s v="2"/>
    <s v="Kvinner"/>
    <x v="5"/>
    <x v="5"/>
    <x v="5"/>
    <x v="6"/>
  </r>
  <r>
    <x v="5"/>
    <s v="06"/>
    <x v="5"/>
    <x v="99"/>
    <s v="0621"/>
    <s v="Sigdal"/>
    <s v="1"/>
    <s v="Menn"/>
    <x v="0"/>
    <x v="0"/>
    <x v="5"/>
    <x v="6"/>
  </r>
  <r>
    <x v="5"/>
    <s v="06"/>
    <x v="5"/>
    <x v="99"/>
    <s v="0621"/>
    <s v="Sigdal"/>
    <s v="1"/>
    <s v="Menn"/>
    <x v="1"/>
    <x v="1"/>
    <x v="5"/>
    <x v="1"/>
  </r>
  <r>
    <x v="5"/>
    <s v="06"/>
    <x v="5"/>
    <x v="99"/>
    <s v="0621"/>
    <s v="Sigdal"/>
    <s v="1"/>
    <s v="Menn"/>
    <x v="2"/>
    <x v="2"/>
    <x v="5"/>
    <x v="4"/>
  </r>
  <r>
    <x v="5"/>
    <s v="06"/>
    <x v="5"/>
    <x v="99"/>
    <s v="0621"/>
    <s v="Sigdal"/>
    <s v="1"/>
    <s v="Menn"/>
    <x v="3"/>
    <x v="3"/>
    <x v="5"/>
    <x v="72"/>
  </r>
  <r>
    <x v="5"/>
    <s v="06"/>
    <x v="5"/>
    <x v="99"/>
    <s v="0621"/>
    <s v="Sigdal"/>
    <s v="1"/>
    <s v="Menn"/>
    <x v="4"/>
    <x v="4"/>
    <x v="5"/>
    <x v="62"/>
  </r>
  <r>
    <x v="5"/>
    <s v="06"/>
    <x v="5"/>
    <x v="99"/>
    <s v="0621"/>
    <s v="Sigdal"/>
    <s v="1"/>
    <s v="Menn"/>
    <x v="5"/>
    <x v="5"/>
    <x v="5"/>
    <x v="63"/>
  </r>
  <r>
    <x v="5"/>
    <s v="06"/>
    <x v="5"/>
    <x v="99"/>
    <s v="0621"/>
    <s v="Sigdal"/>
    <s v="2"/>
    <s v="Kvinner"/>
    <x v="0"/>
    <x v="0"/>
    <x v="6"/>
    <x v="23"/>
  </r>
  <r>
    <x v="5"/>
    <s v="06"/>
    <x v="5"/>
    <x v="99"/>
    <s v="0621"/>
    <s v="Sigdal"/>
    <s v="2"/>
    <s v="Kvinner"/>
    <x v="1"/>
    <x v="1"/>
    <x v="6"/>
    <x v="23"/>
  </r>
  <r>
    <x v="5"/>
    <s v="06"/>
    <x v="5"/>
    <x v="99"/>
    <s v="0621"/>
    <s v="Sigdal"/>
    <s v="2"/>
    <s v="Kvinner"/>
    <x v="2"/>
    <x v="2"/>
    <x v="6"/>
    <x v="19"/>
  </r>
  <r>
    <x v="5"/>
    <s v="06"/>
    <x v="5"/>
    <x v="99"/>
    <s v="0621"/>
    <s v="Sigdal"/>
    <s v="2"/>
    <s v="Kvinner"/>
    <x v="3"/>
    <x v="3"/>
    <x v="6"/>
    <x v="5"/>
  </r>
  <r>
    <x v="5"/>
    <s v="06"/>
    <x v="5"/>
    <x v="99"/>
    <s v="0621"/>
    <s v="Sigdal"/>
    <s v="2"/>
    <s v="Kvinner"/>
    <x v="4"/>
    <x v="4"/>
    <x v="6"/>
    <x v="5"/>
  </r>
  <r>
    <x v="5"/>
    <s v="06"/>
    <x v="5"/>
    <x v="99"/>
    <s v="0621"/>
    <s v="Sigdal"/>
    <s v="2"/>
    <s v="Kvinner"/>
    <x v="5"/>
    <x v="5"/>
    <x v="6"/>
    <x v="5"/>
  </r>
  <r>
    <x v="5"/>
    <s v="06"/>
    <x v="5"/>
    <x v="99"/>
    <s v="0621"/>
    <s v="Sigdal"/>
    <s v="1"/>
    <s v="Menn"/>
    <x v="0"/>
    <x v="0"/>
    <x v="6"/>
    <x v="12"/>
  </r>
  <r>
    <x v="5"/>
    <s v="06"/>
    <x v="5"/>
    <x v="99"/>
    <s v="0621"/>
    <s v="Sigdal"/>
    <s v="1"/>
    <s v="Menn"/>
    <x v="1"/>
    <x v="1"/>
    <x v="6"/>
    <x v="0"/>
  </r>
  <r>
    <x v="5"/>
    <s v="06"/>
    <x v="5"/>
    <x v="99"/>
    <s v="0621"/>
    <s v="Sigdal"/>
    <s v="1"/>
    <s v="Menn"/>
    <x v="2"/>
    <x v="2"/>
    <x v="6"/>
    <x v="4"/>
  </r>
  <r>
    <x v="5"/>
    <s v="06"/>
    <x v="5"/>
    <x v="99"/>
    <s v="0621"/>
    <s v="Sigdal"/>
    <s v="1"/>
    <s v="Menn"/>
    <x v="3"/>
    <x v="3"/>
    <x v="6"/>
    <x v="72"/>
  </r>
  <r>
    <x v="5"/>
    <s v="06"/>
    <x v="5"/>
    <x v="99"/>
    <s v="0621"/>
    <s v="Sigdal"/>
    <s v="1"/>
    <s v="Menn"/>
    <x v="4"/>
    <x v="4"/>
    <x v="6"/>
    <x v="60"/>
  </r>
  <r>
    <x v="5"/>
    <s v="06"/>
    <x v="5"/>
    <x v="99"/>
    <s v="0621"/>
    <s v="Sigdal"/>
    <s v="1"/>
    <s v="Menn"/>
    <x v="5"/>
    <x v="5"/>
    <x v="6"/>
    <x v="28"/>
  </r>
  <r>
    <x v="5"/>
    <s v="06"/>
    <x v="5"/>
    <x v="99"/>
    <s v="0621"/>
    <s v="Sigdal"/>
    <s v="2"/>
    <s v="Kvinner"/>
    <x v="0"/>
    <x v="0"/>
    <x v="7"/>
    <x v="23"/>
  </r>
  <r>
    <x v="5"/>
    <s v="06"/>
    <x v="5"/>
    <x v="99"/>
    <s v="0621"/>
    <s v="Sigdal"/>
    <s v="2"/>
    <s v="Kvinner"/>
    <x v="1"/>
    <x v="1"/>
    <x v="7"/>
    <x v="39"/>
  </r>
  <r>
    <x v="5"/>
    <s v="06"/>
    <x v="5"/>
    <x v="99"/>
    <s v="0621"/>
    <s v="Sigdal"/>
    <s v="2"/>
    <s v="Kvinner"/>
    <x v="2"/>
    <x v="2"/>
    <x v="7"/>
    <x v="23"/>
  </r>
  <r>
    <x v="5"/>
    <s v="06"/>
    <x v="5"/>
    <x v="99"/>
    <s v="0621"/>
    <s v="Sigdal"/>
    <s v="2"/>
    <s v="Kvinner"/>
    <x v="3"/>
    <x v="3"/>
    <x v="7"/>
    <x v="12"/>
  </r>
  <r>
    <x v="5"/>
    <s v="06"/>
    <x v="5"/>
    <x v="99"/>
    <s v="0621"/>
    <s v="Sigdal"/>
    <s v="2"/>
    <s v="Kvinner"/>
    <x v="4"/>
    <x v="4"/>
    <x v="7"/>
    <x v="23"/>
  </r>
  <r>
    <x v="5"/>
    <s v="06"/>
    <x v="5"/>
    <x v="99"/>
    <s v="0621"/>
    <s v="Sigdal"/>
    <s v="2"/>
    <s v="Kvinner"/>
    <x v="5"/>
    <x v="5"/>
    <x v="7"/>
    <x v="0"/>
  </r>
  <r>
    <x v="5"/>
    <s v="06"/>
    <x v="5"/>
    <x v="99"/>
    <s v="0621"/>
    <s v="Sigdal"/>
    <s v="1"/>
    <s v="Menn"/>
    <x v="0"/>
    <x v="0"/>
    <x v="7"/>
    <x v="19"/>
  </r>
  <r>
    <x v="5"/>
    <s v="06"/>
    <x v="5"/>
    <x v="99"/>
    <s v="0621"/>
    <s v="Sigdal"/>
    <s v="1"/>
    <s v="Menn"/>
    <x v="1"/>
    <x v="1"/>
    <x v="7"/>
    <x v="19"/>
  </r>
  <r>
    <x v="5"/>
    <s v="06"/>
    <x v="5"/>
    <x v="99"/>
    <s v="0621"/>
    <s v="Sigdal"/>
    <s v="1"/>
    <s v="Menn"/>
    <x v="2"/>
    <x v="2"/>
    <x v="7"/>
    <x v="15"/>
  </r>
  <r>
    <x v="5"/>
    <s v="06"/>
    <x v="5"/>
    <x v="99"/>
    <s v="0621"/>
    <s v="Sigdal"/>
    <s v="1"/>
    <s v="Menn"/>
    <x v="3"/>
    <x v="3"/>
    <x v="7"/>
    <x v="8"/>
  </r>
  <r>
    <x v="5"/>
    <s v="06"/>
    <x v="5"/>
    <x v="99"/>
    <s v="0621"/>
    <s v="Sigdal"/>
    <s v="1"/>
    <s v="Menn"/>
    <x v="4"/>
    <x v="4"/>
    <x v="7"/>
    <x v="33"/>
  </r>
  <r>
    <x v="5"/>
    <s v="06"/>
    <x v="5"/>
    <x v="99"/>
    <s v="0621"/>
    <s v="Sigdal"/>
    <s v="1"/>
    <s v="Menn"/>
    <x v="5"/>
    <x v="5"/>
    <x v="7"/>
    <x v="16"/>
  </r>
  <r>
    <x v="5"/>
    <s v="06"/>
    <x v="5"/>
    <x v="100"/>
    <s v="0622"/>
    <s v="Krødsherad"/>
    <s v="2"/>
    <s v="Kvinner"/>
    <x v="0"/>
    <x v="0"/>
    <x v="0"/>
    <x v="39"/>
  </r>
  <r>
    <x v="5"/>
    <s v="06"/>
    <x v="5"/>
    <x v="100"/>
    <s v="0622"/>
    <s v="Krødsherad"/>
    <s v="2"/>
    <s v="Kvinner"/>
    <x v="1"/>
    <x v="1"/>
    <x v="0"/>
    <x v="39"/>
  </r>
  <r>
    <x v="5"/>
    <s v="06"/>
    <x v="5"/>
    <x v="100"/>
    <s v="0622"/>
    <s v="Krødsherad"/>
    <s v="2"/>
    <s v="Kvinner"/>
    <x v="2"/>
    <x v="2"/>
    <x v="0"/>
    <x v="1"/>
  </r>
  <r>
    <x v="5"/>
    <s v="06"/>
    <x v="5"/>
    <x v="100"/>
    <s v="0622"/>
    <s v="Krødsherad"/>
    <s v="2"/>
    <s v="Kvinner"/>
    <x v="3"/>
    <x v="3"/>
    <x v="0"/>
    <x v="12"/>
  </r>
  <r>
    <x v="5"/>
    <s v="06"/>
    <x v="5"/>
    <x v="100"/>
    <s v="0622"/>
    <s v="Krødsherad"/>
    <s v="2"/>
    <s v="Kvinner"/>
    <x v="4"/>
    <x v="4"/>
    <x v="0"/>
    <x v="1"/>
  </r>
  <r>
    <x v="5"/>
    <s v="06"/>
    <x v="5"/>
    <x v="100"/>
    <s v="0622"/>
    <s v="Krødsherad"/>
    <s v="2"/>
    <s v="Kvinner"/>
    <x v="5"/>
    <x v="5"/>
    <x v="0"/>
    <x v="0"/>
  </r>
  <r>
    <x v="5"/>
    <s v="06"/>
    <x v="5"/>
    <x v="100"/>
    <s v="0622"/>
    <s v="Krødsherad"/>
    <s v="1"/>
    <s v="Menn"/>
    <x v="0"/>
    <x v="0"/>
    <x v="0"/>
    <x v="19"/>
  </r>
  <r>
    <x v="5"/>
    <s v="06"/>
    <x v="5"/>
    <x v="100"/>
    <s v="0622"/>
    <s v="Krødsherad"/>
    <s v="1"/>
    <s v="Menn"/>
    <x v="1"/>
    <x v="1"/>
    <x v="0"/>
    <x v="23"/>
  </r>
  <r>
    <x v="5"/>
    <s v="06"/>
    <x v="5"/>
    <x v="100"/>
    <s v="0622"/>
    <s v="Krødsherad"/>
    <s v="1"/>
    <s v="Menn"/>
    <x v="2"/>
    <x v="2"/>
    <x v="0"/>
    <x v="14"/>
  </r>
  <r>
    <x v="5"/>
    <s v="06"/>
    <x v="5"/>
    <x v="100"/>
    <s v="0622"/>
    <s v="Krødsherad"/>
    <s v="1"/>
    <s v="Menn"/>
    <x v="3"/>
    <x v="3"/>
    <x v="0"/>
    <x v="3"/>
  </r>
  <r>
    <x v="5"/>
    <s v="06"/>
    <x v="5"/>
    <x v="100"/>
    <s v="0622"/>
    <s v="Krødsherad"/>
    <s v="1"/>
    <s v="Menn"/>
    <x v="4"/>
    <x v="4"/>
    <x v="0"/>
    <x v="20"/>
  </r>
  <r>
    <x v="5"/>
    <s v="06"/>
    <x v="5"/>
    <x v="100"/>
    <s v="0622"/>
    <s v="Krødsherad"/>
    <s v="1"/>
    <s v="Menn"/>
    <x v="5"/>
    <x v="5"/>
    <x v="0"/>
    <x v="15"/>
  </r>
  <r>
    <x v="5"/>
    <s v="06"/>
    <x v="5"/>
    <x v="100"/>
    <s v="0622"/>
    <s v="Krødsherad"/>
    <s v="2"/>
    <s v="Kvinner"/>
    <x v="0"/>
    <x v="0"/>
    <x v="1"/>
    <x v="39"/>
  </r>
  <r>
    <x v="5"/>
    <s v="06"/>
    <x v="5"/>
    <x v="100"/>
    <s v="0622"/>
    <s v="Krødsherad"/>
    <s v="2"/>
    <s v="Kvinner"/>
    <x v="1"/>
    <x v="1"/>
    <x v="1"/>
    <x v="0"/>
  </r>
  <r>
    <x v="5"/>
    <s v="06"/>
    <x v="5"/>
    <x v="100"/>
    <s v="0622"/>
    <s v="Krødsherad"/>
    <s v="2"/>
    <s v="Kvinner"/>
    <x v="2"/>
    <x v="2"/>
    <x v="1"/>
    <x v="12"/>
  </r>
  <r>
    <x v="5"/>
    <s v="06"/>
    <x v="5"/>
    <x v="100"/>
    <s v="0622"/>
    <s v="Krødsherad"/>
    <s v="2"/>
    <s v="Kvinner"/>
    <x v="3"/>
    <x v="3"/>
    <x v="1"/>
    <x v="0"/>
  </r>
  <r>
    <x v="5"/>
    <s v="06"/>
    <x v="5"/>
    <x v="100"/>
    <s v="0622"/>
    <s v="Krødsherad"/>
    <s v="2"/>
    <s v="Kvinner"/>
    <x v="4"/>
    <x v="4"/>
    <x v="1"/>
    <x v="19"/>
  </r>
  <r>
    <x v="5"/>
    <s v="06"/>
    <x v="5"/>
    <x v="100"/>
    <s v="0622"/>
    <s v="Krødsherad"/>
    <s v="2"/>
    <s v="Kvinner"/>
    <x v="5"/>
    <x v="5"/>
    <x v="1"/>
    <x v="23"/>
  </r>
  <r>
    <x v="5"/>
    <s v="06"/>
    <x v="5"/>
    <x v="100"/>
    <s v="0622"/>
    <s v="Krødsherad"/>
    <s v="1"/>
    <s v="Menn"/>
    <x v="0"/>
    <x v="0"/>
    <x v="1"/>
    <x v="0"/>
  </r>
  <r>
    <x v="5"/>
    <s v="06"/>
    <x v="5"/>
    <x v="100"/>
    <s v="0622"/>
    <s v="Krødsherad"/>
    <s v="1"/>
    <s v="Menn"/>
    <x v="1"/>
    <x v="1"/>
    <x v="1"/>
    <x v="0"/>
  </r>
  <r>
    <x v="5"/>
    <s v="06"/>
    <x v="5"/>
    <x v="100"/>
    <s v="0622"/>
    <s v="Krødsherad"/>
    <s v="1"/>
    <s v="Menn"/>
    <x v="2"/>
    <x v="2"/>
    <x v="1"/>
    <x v="15"/>
  </r>
  <r>
    <x v="5"/>
    <s v="06"/>
    <x v="5"/>
    <x v="100"/>
    <s v="0622"/>
    <s v="Krødsherad"/>
    <s v="1"/>
    <s v="Menn"/>
    <x v="3"/>
    <x v="3"/>
    <x v="1"/>
    <x v="14"/>
  </r>
  <r>
    <x v="5"/>
    <s v="06"/>
    <x v="5"/>
    <x v="100"/>
    <s v="0622"/>
    <s v="Krødsherad"/>
    <s v="1"/>
    <s v="Menn"/>
    <x v="4"/>
    <x v="4"/>
    <x v="1"/>
    <x v="4"/>
  </r>
  <r>
    <x v="5"/>
    <s v="06"/>
    <x v="5"/>
    <x v="100"/>
    <s v="0622"/>
    <s v="Krødsherad"/>
    <s v="1"/>
    <s v="Menn"/>
    <x v="5"/>
    <x v="5"/>
    <x v="1"/>
    <x v="2"/>
  </r>
  <r>
    <x v="5"/>
    <s v="06"/>
    <x v="5"/>
    <x v="100"/>
    <s v="0622"/>
    <s v="Krødsherad"/>
    <s v="2"/>
    <s v="Kvinner"/>
    <x v="0"/>
    <x v="0"/>
    <x v="2"/>
    <x v="39"/>
  </r>
  <r>
    <x v="5"/>
    <s v="06"/>
    <x v="5"/>
    <x v="100"/>
    <s v="0622"/>
    <s v="Krødsherad"/>
    <s v="2"/>
    <s v="Kvinner"/>
    <x v="1"/>
    <x v="1"/>
    <x v="2"/>
    <x v="23"/>
  </r>
  <r>
    <x v="5"/>
    <s v="06"/>
    <x v="5"/>
    <x v="100"/>
    <s v="0622"/>
    <s v="Krødsherad"/>
    <s v="2"/>
    <s v="Kvinner"/>
    <x v="2"/>
    <x v="2"/>
    <x v="2"/>
    <x v="19"/>
  </r>
  <r>
    <x v="5"/>
    <s v="06"/>
    <x v="5"/>
    <x v="100"/>
    <s v="0622"/>
    <s v="Krødsherad"/>
    <s v="2"/>
    <s v="Kvinner"/>
    <x v="3"/>
    <x v="3"/>
    <x v="2"/>
    <x v="5"/>
  </r>
  <r>
    <x v="5"/>
    <s v="06"/>
    <x v="5"/>
    <x v="100"/>
    <s v="0622"/>
    <s v="Krødsherad"/>
    <s v="2"/>
    <s v="Kvinner"/>
    <x v="4"/>
    <x v="4"/>
    <x v="2"/>
    <x v="19"/>
  </r>
  <r>
    <x v="5"/>
    <s v="06"/>
    <x v="5"/>
    <x v="100"/>
    <s v="0622"/>
    <s v="Krødsherad"/>
    <s v="2"/>
    <s v="Kvinner"/>
    <x v="5"/>
    <x v="5"/>
    <x v="2"/>
    <x v="23"/>
  </r>
  <r>
    <x v="5"/>
    <s v="06"/>
    <x v="5"/>
    <x v="100"/>
    <s v="0622"/>
    <s v="Krødsherad"/>
    <s v="1"/>
    <s v="Menn"/>
    <x v="0"/>
    <x v="0"/>
    <x v="2"/>
    <x v="23"/>
  </r>
  <r>
    <x v="5"/>
    <s v="06"/>
    <x v="5"/>
    <x v="100"/>
    <s v="0622"/>
    <s v="Krødsherad"/>
    <s v="1"/>
    <s v="Menn"/>
    <x v="1"/>
    <x v="1"/>
    <x v="2"/>
    <x v="5"/>
  </r>
  <r>
    <x v="5"/>
    <s v="06"/>
    <x v="5"/>
    <x v="100"/>
    <s v="0622"/>
    <s v="Krødsherad"/>
    <s v="1"/>
    <s v="Menn"/>
    <x v="2"/>
    <x v="2"/>
    <x v="2"/>
    <x v="7"/>
  </r>
  <r>
    <x v="5"/>
    <s v="06"/>
    <x v="5"/>
    <x v="100"/>
    <s v="0622"/>
    <s v="Krødsherad"/>
    <s v="1"/>
    <s v="Menn"/>
    <x v="3"/>
    <x v="3"/>
    <x v="2"/>
    <x v="14"/>
  </r>
  <r>
    <x v="5"/>
    <s v="06"/>
    <x v="5"/>
    <x v="100"/>
    <s v="0622"/>
    <s v="Krødsherad"/>
    <s v="1"/>
    <s v="Menn"/>
    <x v="4"/>
    <x v="4"/>
    <x v="2"/>
    <x v="6"/>
  </r>
  <r>
    <x v="5"/>
    <s v="06"/>
    <x v="5"/>
    <x v="100"/>
    <s v="0622"/>
    <s v="Krødsherad"/>
    <s v="1"/>
    <s v="Menn"/>
    <x v="5"/>
    <x v="5"/>
    <x v="2"/>
    <x v="6"/>
  </r>
  <r>
    <x v="5"/>
    <s v="06"/>
    <x v="5"/>
    <x v="100"/>
    <s v="0622"/>
    <s v="Krødsherad"/>
    <s v="2"/>
    <s v="Kvinner"/>
    <x v="0"/>
    <x v="0"/>
    <x v="3"/>
    <x v="1"/>
  </r>
  <r>
    <x v="5"/>
    <s v="06"/>
    <x v="5"/>
    <x v="100"/>
    <s v="0622"/>
    <s v="Krødsherad"/>
    <s v="2"/>
    <s v="Kvinner"/>
    <x v="1"/>
    <x v="1"/>
    <x v="3"/>
    <x v="39"/>
  </r>
  <r>
    <x v="5"/>
    <s v="06"/>
    <x v="5"/>
    <x v="100"/>
    <s v="0622"/>
    <s v="Krødsherad"/>
    <s v="2"/>
    <s v="Kvinner"/>
    <x v="2"/>
    <x v="2"/>
    <x v="3"/>
    <x v="39"/>
  </r>
  <r>
    <x v="5"/>
    <s v="06"/>
    <x v="5"/>
    <x v="100"/>
    <s v="0622"/>
    <s v="Krødsherad"/>
    <s v="2"/>
    <s v="Kvinner"/>
    <x v="3"/>
    <x v="3"/>
    <x v="3"/>
    <x v="19"/>
  </r>
  <r>
    <x v="5"/>
    <s v="06"/>
    <x v="5"/>
    <x v="100"/>
    <s v="0622"/>
    <s v="Krødsherad"/>
    <s v="2"/>
    <s v="Kvinner"/>
    <x v="4"/>
    <x v="4"/>
    <x v="3"/>
    <x v="5"/>
  </r>
  <r>
    <x v="5"/>
    <s v="06"/>
    <x v="5"/>
    <x v="100"/>
    <s v="0622"/>
    <s v="Krødsherad"/>
    <s v="2"/>
    <s v="Kvinner"/>
    <x v="5"/>
    <x v="5"/>
    <x v="3"/>
    <x v="23"/>
  </r>
  <r>
    <x v="5"/>
    <s v="06"/>
    <x v="5"/>
    <x v="100"/>
    <s v="0622"/>
    <s v="Krødsherad"/>
    <s v="1"/>
    <s v="Menn"/>
    <x v="0"/>
    <x v="0"/>
    <x v="3"/>
    <x v="39"/>
  </r>
  <r>
    <x v="5"/>
    <s v="06"/>
    <x v="5"/>
    <x v="100"/>
    <s v="0622"/>
    <s v="Krødsherad"/>
    <s v="1"/>
    <s v="Menn"/>
    <x v="1"/>
    <x v="1"/>
    <x v="3"/>
    <x v="7"/>
  </r>
  <r>
    <x v="5"/>
    <s v="06"/>
    <x v="5"/>
    <x v="100"/>
    <s v="0622"/>
    <s v="Krødsherad"/>
    <s v="1"/>
    <s v="Menn"/>
    <x v="2"/>
    <x v="2"/>
    <x v="3"/>
    <x v="15"/>
  </r>
  <r>
    <x v="5"/>
    <s v="06"/>
    <x v="5"/>
    <x v="100"/>
    <s v="0622"/>
    <s v="Krødsherad"/>
    <s v="1"/>
    <s v="Menn"/>
    <x v="3"/>
    <x v="3"/>
    <x v="3"/>
    <x v="40"/>
  </r>
  <r>
    <x v="5"/>
    <s v="06"/>
    <x v="5"/>
    <x v="100"/>
    <s v="0622"/>
    <s v="Krødsherad"/>
    <s v="1"/>
    <s v="Menn"/>
    <x v="4"/>
    <x v="4"/>
    <x v="3"/>
    <x v="13"/>
  </r>
  <r>
    <x v="5"/>
    <s v="06"/>
    <x v="5"/>
    <x v="100"/>
    <s v="0622"/>
    <s v="Krødsherad"/>
    <s v="1"/>
    <s v="Menn"/>
    <x v="5"/>
    <x v="5"/>
    <x v="3"/>
    <x v="7"/>
  </r>
  <r>
    <x v="5"/>
    <s v="06"/>
    <x v="5"/>
    <x v="100"/>
    <s v="0622"/>
    <s v="Krødsherad"/>
    <s v="2"/>
    <s v="Kvinner"/>
    <x v="0"/>
    <x v="0"/>
    <x v="4"/>
    <x v="0"/>
  </r>
  <r>
    <x v="5"/>
    <s v="06"/>
    <x v="5"/>
    <x v="100"/>
    <s v="0622"/>
    <s v="Krødsherad"/>
    <s v="2"/>
    <s v="Kvinner"/>
    <x v="1"/>
    <x v="1"/>
    <x v="4"/>
    <x v="39"/>
  </r>
  <r>
    <x v="5"/>
    <s v="06"/>
    <x v="5"/>
    <x v="100"/>
    <s v="0622"/>
    <s v="Krødsherad"/>
    <s v="2"/>
    <s v="Kvinner"/>
    <x v="2"/>
    <x v="2"/>
    <x v="4"/>
    <x v="23"/>
  </r>
  <r>
    <x v="5"/>
    <s v="06"/>
    <x v="5"/>
    <x v="100"/>
    <s v="0622"/>
    <s v="Krødsherad"/>
    <s v="2"/>
    <s v="Kvinner"/>
    <x v="3"/>
    <x v="3"/>
    <x v="4"/>
    <x v="19"/>
  </r>
  <r>
    <x v="5"/>
    <s v="06"/>
    <x v="5"/>
    <x v="100"/>
    <s v="0622"/>
    <s v="Krødsherad"/>
    <s v="2"/>
    <s v="Kvinner"/>
    <x v="4"/>
    <x v="4"/>
    <x v="4"/>
    <x v="1"/>
  </r>
  <r>
    <x v="5"/>
    <s v="06"/>
    <x v="5"/>
    <x v="100"/>
    <s v="0622"/>
    <s v="Krødsherad"/>
    <s v="2"/>
    <s v="Kvinner"/>
    <x v="5"/>
    <x v="5"/>
    <x v="4"/>
    <x v="23"/>
  </r>
  <r>
    <x v="5"/>
    <s v="06"/>
    <x v="5"/>
    <x v="100"/>
    <s v="0622"/>
    <s v="Krødsherad"/>
    <s v="1"/>
    <s v="Menn"/>
    <x v="0"/>
    <x v="0"/>
    <x v="4"/>
    <x v="39"/>
  </r>
  <r>
    <x v="5"/>
    <s v="06"/>
    <x v="5"/>
    <x v="100"/>
    <s v="0622"/>
    <s v="Krødsherad"/>
    <s v="1"/>
    <s v="Menn"/>
    <x v="1"/>
    <x v="1"/>
    <x v="4"/>
    <x v="5"/>
  </r>
  <r>
    <x v="5"/>
    <s v="06"/>
    <x v="5"/>
    <x v="100"/>
    <s v="0622"/>
    <s v="Krødsherad"/>
    <s v="1"/>
    <s v="Menn"/>
    <x v="2"/>
    <x v="2"/>
    <x v="4"/>
    <x v="21"/>
  </r>
  <r>
    <x v="5"/>
    <s v="06"/>
    <x v="5"/>
    <x v="100"/>
    <s v="0622"/>
    <s v="Krødsherad"/>
    <s v="1"/>
    <s v="Menn"/>
    <x v="3"/>
    <x v="3"/>
    <x v="4"/>
    <x v="4"/>
  </r>
  <r>
    <x v="5"/>
    <s v="06"/>
    <x v="5"/>
    <x v="100"/>
    <s v="0622"/>
    <s v="Krødsherad"/>
    <s v="1"/>
    <s v="Menn"/>
    <x v="4"/>
    <x v="4"/>
    <x v="4"/>
    <x v="36"/>
  </r>
  <r>
    <x v="5"/>
    <s v="06"/>
    <x v="5"/>
    <x v="100"/>
    <s v="0622"/>
    <s v="Krødsherad"/>
    <s v="1"/>
    <s v="Menn"/>
    <x v="5"/>
    <x v="5"/>
    <x v="4"/>
    <x v="3"/>
  </r>
  <r>
    <x v="5"/>
    <s v="06"/>
    <x v="5"/>
    <x v="100"/>
    <s v="0622"/>
    <s v="Krødsherad"/>
    <s v="2"/>
    <s v="Kvinner"/>
    <x v="0"/>
    <x v="0"/>
    <x v="5"/>
    <x v="0"/>
  </r>
  <r>
    <x v="5"/>
    <s v="06"/>
    <x v="5"/>
    <x v="100"/>
    <s v="0622"/>
    <s v="Krødsherad"/>
    <s v="2"/>
    <s v="Kvinner"/>
    <x v="1"/>
    <x v="1"/>
    <x v="5"/>
    <x v="39"/>
  </r>
  <r>
    <x v="5"/>
    <s v="06"/>
    <x v="5"/>
    <x v="100"/>
    <s v="0622"/>
    <s v="Krødsherad"/>
    <s v="2"/>
    <s v="Kvinner"/>
    <x v="2"/>
    <x v="2"/>
    <x v="5"/>
    <x v="0"/>
  </r>
  <r>
    <x v="5"/>
    <s v="06"/>
    <x v="5"/>
    <x v="100"/>
    <s v="0622"/>
    <s v="Krødsherad"/>
    <s v="2"/>
    <s v="Kvinner"/>
    <x v="3"/>
    <x v="3"/>
    <x v="5"/>
    <x v="19"/>
  </r>
  <r>
    <x v="5"/>
    <s v="06"/>
    <x v="5"/>
    <x v="100"/>
    <s v="0622"/>
    <s v="Krødsherad"/>
    <s v="2"/>
    <s v="Kvinner"/>
    <x v="4"/>
    <x v="4"/>
    <x v="5"/>
    <x v="0"/>
  </r>
  <r>
    <x v="5"/>
    <s v="06"/>
    <x v="5"/>
    <x v="100"/>
    <s v="0622"/>
    <s v="Krødsherad"/>
    <s v="2"/>
    <s v="Kvinner"/>
    <x v="5"/>
    <x v="5"/>
    <x v="5"/>
    <x v="23"/>
  </r>
  <r>
    <x v="5"/>
    <s v="06"/>
    <x v="5"/>
    <x v="100"/>
    <s v="0622"/>
    <s v="Krødsherad"/>
    <s v="1"/>
    <s v="Menn"/>
    <x v="0"/>
    <x v="0"/>
    <x v="5"/>
    <x v="39"/>
  </r>
  <r>
    <x v="5"/>
    <s v="06"/>
    <x v="5"/>
    <x v="100"/>
    <s v="0622"/>
    <s v="Krødsherad"/>
    <s v="1"/>
    <s v="Menn"/>
    <x v="1"/>
    <x v="1"/>
    <x v="5"/>
    <x v="5"/>
  </r>
  <r>
    <x v="5"/>
    <s v="06"/>
    <x v="5"/>
    <x v="100"/>
    <s v="0622"/>
    <s v="Krødsherad"/>
    <s v="1"/>
    <s v="Menn"/>
    <x v="2"/>
    <x v="2"/>
    <x v="5"/>
    <x v="7"/>
  </r>
  <r>
    <x v="5"/>
    <s v="06"/>
    <x v="5"/>
    <x v="100"/>
    <s v="0622"/>
    <s v="Krødsherad"/>
    <s v="1"/>
    <s v="Menn"/>
    <x v="3"/>
    <x v="3"/>
    <x v="5"/>
    <x v="4"/>
  </r>
  <r>
    <x v="5"/>
    <s v="06"/>
    <x v="5"/>
    <x v="100"/>
    <s v="0622"/>
    <s v="Krødsherad"/>
    <s v="1"/>
    <s v="Menn"/>
    <x v="4"/>
    <x v="4"/>
    <x v="5"/>
    <x v="14"/>
  </r>
  <r>
    <x v="5"/>
    <s v="06"/>
    <x v="5"/>
    <x v="100"/>
    <s v="0622"/>
    <s v="Krødsherad"/>
    <s v="1"/>
    <s v="Menn"/>
    <x v="5"/>
    <x v="5"/>
    <x v="5"/>
    <x v="4"/>
  </r>
  <r>
    <x v="5"/>
    <s v="06"/>
    <x v="5"/>
    <x v="100"/>
    <s v="0622"/>
    <s v="Krødsherad"/>
    <s v="2"/>
    <s v="Kvinner"/>
    <x v="0"/>
    <x v="0"/>
    <x v="6"/>
    <x v="39"/>
  </r>
  <r>
    <x v="5"/>
    <s v="06"/>
    <x v="5"/>
    <x v="100"/>
    <s v="0622"/>
    <s v="Krødsherad"/>
    <s v="2"/>
    <s v="Kvinner"/>
    <x v="1"/>
    <x v="1"/>
    <x v="6"/>
    <x v="23"/>
  </r>
  <r>
    <x v="5"/>
    <s v="06"/>
    <x v="5"/>
    <x v="100"/>
    <s v="0622"/>
    <s v="Krødsherad"/>
    <s v="2"/>
    <s v="Kvinner"/>
    <x v="2"/>
    <x v="2"/>
    <x v="6"/>
    <x v="23"/>
  </r>
  <r>
    <x v="5"/>
    <s v="06"/>
    <x v="5"/>
    <x v="100"/>
    <s v="0622"/>
    <s v="Krødsherad"/>
    <s v="2"/>
    <s v="Kvinner"/>
    <x v="3"/>
    <x v="3"/>
    <x v="6"/>
    <x v="19"/>
  </r>
  <r>
    <x v="5"/>
    <s v="06"/>
    <x v="5"/>
    <x v="100"/>
    <s v="0622"/>
    <s v="Krødsherad"/>
    <s v="2"/>
    <s v="Kvinner"/>
    <x v="4"/>
    <x v="4"/>
    <x v="6"/>
    <x v="1"/>
  </r>
  <r>
    <x v="5"/>
    <s v="06"/>
    <x v="5"/>
    <x v="100"/>
    <s v="0622"/>
    <s v="Krødsherad"/>
    <s v="2"/>
    <s v="Kvinner"/>
    <x v="5"/>
    <x v="5"/>
    <x v="6"/>
    <x v="23"/>
  </r>
  <r>
    <x v="5"/>
    <s v="06"/>
    <x v="5"/>
    <x v="100"/>
    <s v="0622"/>
    <s v="Krødsherad"/>
    <s v="1"/>
    <s v="Menn"/>
    <x v="0"/>
    <x v="0"/>
    <x v="6"/>
    <x v="0"/>
  </r>
  <r>
    <x v="5"/>
    <s v="06"/>
    <x v="5"/>
    <x v="100"/>
    <s v="0622"/>
    <s v="Krødsherad"/>
    <s v="1"/>
    <s v="Menn"/>
    <x v="1"/>
    <x v="1"/>
    <x v="6"/>
    <x v="1"/>
  </r>
  <r>
    <x v="5"/>
    <s v="06"/>
    <x v="5"/>
    <x v="100"/>
    <s v="0622"/>
    <s v="Krødsherad"/>
    <s v="1"/>
    <s v="Menn"/>
    <x v="2"/>
    <x v="2"/>
    <x v="6"/>
    <x v="12"/>
  </r>
  <r>
    <x v="5"/>
    <s v="06"/>
    <x v="5"/>
    <x v="100"/>
    <s v="0622"/>
    <s v="Krødsherad"/>
    <s v="1"/>
    <s v="Menn"/>
    <x v="3"/>
    <x v="3"/>
    <x v="6"/>
    <x v="20"/>
  </r>
  <r>
    <x v="5"/>
    <s v="06"/>
    <x v="5"/>
    <x v="100"/>
    <s v="0622"/>
    <s v="Krødsherad"/>
    <s v="1"/>
    <s v="Menn"/>
    <x v="4"/>
    <x v="4"/>
    <x v="6"/>
    <x v="36"/>
  </r>
  <r>
    <x v="5"/>
    <s v="06"/>
    <x v="5"/>
    <x v="100"/>
    <s v="0622"/>
    <s v="Krødsherad"/>
    <s v="1"/>
    <s v="Menn"/>
    <x v="5"/>
    <x v="5"/>
    <x v="6"/>
    <x v="20"/>
  </r>
  <r>
    <x v="5"/>
    <s v="06"/>
    <x v="5"/>
    <x v="100"/>
    <s v="0622"/>
    <s v="Krødsherad"/>
    <s v="2"/>
    <s v="Kvinner"/>
    <x v="0"/>
    <x v="0"/>
    <x v="7"/>
    <x v="39"/>
  </r>
  <r>
    <x v="5"/>
    <s v="06"/>
    <x v="5"/>
    <x v="100"/>
    <s v="0622"/>
    <s v="Krødsherad"/>
    <s v="2"/>
    <s v="Kvinner"/>
    <x v="1"/>
    <x v="1"/>
    <x v="7"/>
    <x v="23"/>
  </r>
  <r>
    <x v="5"/>
    <s v="06"/>
    <x v="5"/>
    <x v="100"/>
    <s v="0622"/>
    <s v="Krødsherad"/>
    <s v="2"/>
    <s v="Kvinner"/>
    <x v="2"/>
    <x v="2"/>
    <x v="7"/>
    <x v="23"/>
  </r>
  <r>
    <x v="5"/>
    <s v="06"/>
    <x v="5"/>
    <x v="100"/>
    <s v="0622"/>
    <s v="Krødsherad"/>
    <s v="2"/>
    <s v="Kvinner"/>
    <x v="3"/>
    <x v="3"/>
    <x v="7"/>
    <x v="19"/>
  </r>
  <r>
    <x v="5"/>
    <s v="06"/>
    <x v="5"/>
    <x v="100"/>
    <s v="0622"/>
    <s v="Krødsherad"/>
    <s v="2"/>
    <s v="Kvinner"/>
    <x v="4"/>
    <x v="4"/>
    <x v="7"/>
    <x v="19"/>
  </r>
  <r>
    <x v="5"/>
    <s v="06"/>
    <x v="5"/>
    <x v="100"/>
    <s v="0622"/>
    <s v="Krødsherad"/>
    <s v="2"/>
    <s v="Kvinner"/>
    <x v="5"/>
    <x v="5"/>
    <x v="7"/>
    <x v="23"/>
  </r>
  <r>
    <x v="5"/>
    <s v="06"/>
    <x v="5"/>
    <x v="100"/>
    <s v="0622"/>
    <s v="Krødsherad"/>
    <s v="1"/>
    <s v="Menn"/>
    <x v="0"/>
    <x v="0"/>
    <x v="7"/>
    <x v="23"/>
  </r>
  <r>
    <x v="5"/>
    <s v="06"/>
    <x v="5"/>
    <x v="100"/>
    <s v="0622"/>
    <s v="Krødsherad"/>
    <s v="1"/>
    <s v="Menn"/>
    <x v="1"/>
    <x v="1"/>
    <x v="7"/>
    <x v="0"/>
  </r>
  <r>
    <x v="5"/>
    <s v="06"/>
    <x v="5"/>
    <x v="100"/>
    <s v="0622"/>
    <s v="Krødsherad"/>
    <s v="1"/>
    <s v="Menn"/>
    <x v="2"/>
    <x v="2"/>
    <x v="7"/>
    <x v="0"/>
  </r>
  <r>
    <x v="5"/>
    <s v="06"/>
    <x v="5"/>
    <x v="100"/>
    <s v="0622"/>
    <s v="Krødsherad"/>
    <s v="1"/>
    <s v="Menn"/>
    <x v="3"/>
    <x v="3"/>
    <x v="7"/>
    <x v="21"/>
  </r>
  <r>
    <x v="5"/>
    <s v="06"/>
    <x v="5"/>
    <x v="100"/>
    <s v="0622"/>
    <s v="Krødsherad"/>
    <s v="1"/>
    <s v="Menn"/>
    <x v="4"/>
    <x v="4"/>
    <x v="7"/>
    <x v="4"/>
  </r>
  <r>
    <x v="5"/>
    <s v="06"/>
    <x v="5"/>
    <x v="100"/>
    <s v="0622"/>
    <s v="Krødsherad"/>
    <s v="1"/>
    <s v="Menn"/>
    <x v="5"/>
    <x v="5"/>
    <x v="7"/>
    <x v="13"/>
  </r>
  <r>
    <x v="5"/>
    <s v="06"/>
    <x v="5"/>
    <x v="101"/>
    <s v="0623"/>
    <s v="Modum"/>
    <s v="2"/>
    <s v="Kvinner"/>
    <x v="0"/>
    <x v="0"/>
    <x v="0"/>
    <x v="1"/>
  </r>
  <r>
    <x v="5"/>
    <s v="06"/>
    <x v="5"/>
    <x v="101"/>
    <s v="0623"/>
    <s v="Modum"/>
    <s v="2"/>
    <s v="Kvinner"/>
    <x v="1"/>
    <x v="1"/>
    <x v="0"/>
    <x v="19"/>
  </r>
  <r>
    <x v="5"/>
    <s v="06"/>
    <x v="5"/>
    <x v="101"/>
    <s v="0623"/>
    <s v="Modum"/>
    <s v="2"/>
    <s v="Kvinner"/>
    <x v="2"/>
    <x v="2"/>
    <x v="0"/>
    <x v="7"/>
  </r>
  <r>
    <x v="5"/>
    <s v="06"/>
    <x v="5"/>
    <x v="101"/>
    <s v="0623"/>
    <s v="Modum"/>
    <s v="2"/>
    <s v="Kvinner"/>
    <x v="3"/>
    <x v="3"/>
    <x v="0"/>
    <x v="11"/>
  </r>
  <r>
    <x v="5"/>
    <s v="06"/>
    <x v="5"/>
    <x v="101"/>
    <s v="0623"/>
    <s v="Modum"/>
    <s v="2"/>
    <s v="Kvinner"/>
    <x v="4"/>
    <x v="4"/>
    <x v="0"/>
    <x v="4"/>
  </r>
  <r>
    <x v="5"/>
    <s v="06"/>
    <x v="5"/>
    <x v="101"/>
    <s v="0623"/>
    <s v="Modum"/>
    <s v="2"/>
    <s v="Kvinner"/>
    <x v="5"/>
    <x v="5"/>
    <x v="0"/>
    <x v="1"/>
  </r>
  <r>
    <x v="5"/>
    <s v="06"/>
    <x v="5"/>
    <x v="101"/>
    <s v="0623"/>
    <s v="Modum"/>
    <s v="1"/>
    <s v="Menn"/>
    <x v="0"/>
    <x v="0"/>
    <x v="0"/>
    <x v="13"/>
  </r>
  <r>
    <x v="5"/>
    <s v="06"/>
    <x v="5"/>
    <x v="101"/>
    <s v="0623"/>
    <s v="Modum"/>
    <s v="1"/>
    <s v="Menn"/>
    <x v="1"/>
    <x v="1"/>
    <x v="0"/>
    <x v="36"/>
  </r>
  <r>
    <x v="5"/>
    <s v="06"/>
    <x v="5"/>
    <x v="101"/>
    <s v="0623"/>
    <s v="Modum"/>
    <s v="1"/>
    <s v="Menn"/>
    <x v="2"/>
    <x v="2"/>
    <x v="0"/>
    <x v="16"/>
  </r>
  <r>
    <x v="5"/>
    <s v="06"/>
    <x v="5"/>
    <x v="101"/>
    <s v="0623"/>
    <s v="Modum"/>
    <s v="1"/>
    <s v="Menn"/>
    <x v="3"/>
    <x v="3"/>
    <x v="0"/>
    <x v="22"/>
  </r>
  <r>
    <x v="5"/>
    <s v="06"/>
    <x v="5"/>
    <x v="101"/>
    <s v="0623"/>
    <s v="Modum"/>
    <s v="1"/>
    <s v="Menn"/>
    <x v="4"/>
    <x v="4"/>
    <x v="0"/>
    <x v="57"/>
  </r>
  <r>
    <x v="5"/>
    <s v="06"/>
    <x v="5"/>
    <x v="101"/>
    <s v="0623"/>
    <s v="Modum"/>
    <s v="1"/>
    <s v="Menn"/>
    <x v="5"/>
    <x v="5"/>
    <x v="0"/>
    <x v="55"/>
  </r>
  <r>
    <x v="5"/>
    <s v="06"/>
    <x v="5"/>
    <x v="101"/>
    <s v="0623"/>
    <s v="Modum"/>
    <s v="2"/>
    <s v="Kvinner"/>
    <x v="0"/>
    <x v="0"/>
    <x v="1"/>
    <x v="6"/>
  </r>
  <r>
    <x v="5"/>
    <s v="06"/>
    <x v="5"/>
    <x v="101"/>
    <s v="0623"/>
    <s v="Modum"/>
    <s v="2"/>
    <s v="Kvinner"/>
    <x v="1"/>
    <x v="1"/>
    <x v="1"/>
    <x v="19"/>
  </r>
  <r>
    <x v="5"/>
    <s v="06"/>
    <x v="5"/>
    <x v="101"/>
    <s v="0623"/>
    <s v="Modum"/>
    <s v="2"/>
    <s v="Kvinner"/>
    <x v="2"/>
    <x v="2"/>
    <x v="1"/>
    <x v="36"/>
  </r>
  <r>
    <x v="5"/>
    <s v="06"/>
    <x v="5"/>
    <x v="101"/>
    <s v="0623"/>
    <s v="Modum"/>
    <s v="2"/>
    <s v="Kvinner"/>
    <x v="3"/>
    <x v="3"/>
    <x v="1"/>
    <x v="55"/>
  </r>
  <r>
    <x v="5"/>
    <s v="06"/>
    <x v="5"/>
    <x v="101"/>
    <s v="0623"/>
    <s v="Modum"/>
    <s v="2"/>
    <s v="Kvinner"/>
    <x v="4"/>
    <x v="4"/>
    <x v="1"/>
    <x v="20"/>
  </r>
  <r>
    <x v="5"/>
    <s v="06"/>
    <x v="5"/>
    <x v="101"/>
    <s v="0623"/>
    <s v="Modum"/>
    <s v="2"/>
    <s v="Kvinner"/>
    <x v="5"/>
    <x v="5"/>
    <x v="1"/>
    <x v="19"/>
  </r>
  <r>
    <x v="5"/>
    <s v="06"/>
    <x v="5"/>
    <x v="101"/>
    <s v="0623"/>
    <s v="Modum"/>
    <s v="1"/>
    <s v="Menn"/>
    <x v="0"/>
    <x v="0"/>
    <x v="1"/>
    <x v="6"/>
  </r>
  <r>
    <x v="5"/>
    <s v="06"/>
    <x v="5"/>
    <x v="101"/>
    <s v="0623"/>
    <s v="Modum"/>
    <s v="1"/>
    <s v="Menn"/>
    <x v="1"/>
    <x v="1"/>
    <x v="1"/>
    <x v="15"/>
  </r>
  <r>
    <x v="5"/>
    <s v="06"/>
    <x v="5"/>
    <x v="101"/>
    <s v="0623"/>
    <s v="Modum"/>
    <s v="1"/>
    <s v="Menn"/>
    <x v="2"/>
    <x v="2"/>
    <x v="1"/>
    <x v="16"/>
  </r>
  <r>
    <x v="5"/>
    <s v="06"/>
    <x v="5"/>
    <x v="101"/>
    <s v="0623"/>
    <s v="Modum"/>
    <s v="1"/>
    <s v="Menn"/>
    <x v="3"/>
    <x v="3"/>
    <x v="1"/>
    <x v="69"/>
  </r>
  <r>
    <x v="5"/>
    <s v="06"/>
    <x v="5"/>
    <x v="101"/>
    <s v="0623"/>
    <s v="Modum"/>
    <s v="1"/>
    <s v="Menn"/>
    <x v="4"/>
    <x v="4"/>
    <x v="1"/>
    <x v="70"/>
  </r>
  <r>
    <x v="5"/>
    <s v="06"/>
    <x v="5"/>
    <x v="101"/>
    <s v="0623"/>
    <s v="Modum"/>
    <s v="1"/>
    <s v="Menn"/>
    <x v="5"/>
    <x v="5"/>
    <x v="1"/>
    <x v="51"/>
  </r>
  <r>
    <x v="5"/>
    <s v="06"/>
    <x v="5"/>
    <x v="101"/>
    <s v="0623"/>
    <s v="Modum"/>
    <s v="2"/>
    <s v="Kvinner"/>
    <x v="0"/>
    <x v="0"/>
    <x v="2"/>
    <x v="7"/>
  </r>
  <r>
    <x v="5"/>
    <s v="06"/>
    <x v="5"/>
    <x v="101"/>
    <s v="0623"/>
    <s v="Modum"/>
    <s v="2"/>
    <s v="Kvinner"/>
    <x v="1"/>
    <x v="1"/>
    <x v="2"/>
    <x v="19"/>
  </r>
  <r>
    <x v="5"/>
    <s v="06"/>
    <x v="5"/>
    <x v="101"/>
    <s v="0623"/>
    <s v="Modum"/>
    <s v="2"/>
    <s v="Kvinner"/>
    <x v="2"/>
    <x v="2"/>
    <x v="2"/>
    <x v="21"/>
  </r>
  <r>
    <x v="5"/>
    <s v="06"/>
    <x v="5"/>
    <x v="101"/>
    <s v="0623"/>
    <s v="Modum"/>
    <s v="2"/>
    <s v="Kvinner"/>
    <x v="3"/>
    <x v="3"/>
    <x v="2"/>
    <x v="40"/>
  </r>
  <r>
    <x v="5"/>
    <s v="06"/>
    <x v="5"/>
    <x v="101"/>
    <s v="0623"/>
    <s v="Modum"/>
    <s v="2"/>
    <s v="Kvinner"/>
    <x v="4"/>
    <x v="4"/>
    <x v="2"/>
    <x v="4"/>
  </r>
  <r>
    <x v="5"/>
    <s v="06"/>
    <x v="5"/>
    <x v="101"/>
    <s v="0623"/>
    <s v="Modum"/>
    <s v="2"/>
    <s v="Kvinner"/>
    <x v="5"/>
    <x v="5"/>
    <x v="2"/>
    <x v="19"/>
  </r>
  <r>
    <x v="5"/>
    <s v="06"/>
    <x v="5"/>
    <x v="101"/>
    <s v="0623"/>
    <s v="Modum"/>
    <s v="1"/>
    <s v="Menn"/>
    <x v="0"/>
    <x v="0"/>
    <x v="2"/>
    <x v="13"/>
  </r>
  <r>
    <x v="5"/>
    <s v="06"/>
    <x v="5"/>
    <x v="101"/>
    <s v="0623"/>
    <s v="Modum"/>
    <s v="1"/>
    <s v="Menn"/>
    <x v="1"/>
    <x v="1"/>
    <x v="2"/>
    <x v="7"/>
  </r>
  <r>
    <x v="5"/>
    <s v="06"/>
    <x v="5"/>
    <x v="101"/>
    <s v="0623"/>
    <s v="Modum"/>
    <s v="1"/>
    <s v="Menn"/>
    <x v="2"/>
    <x v="2"/>
    <x v="2"/>
    <x v="16"/>
  </r>
  <r>
    <x v="5"/>
    <s v="06"/>
    <x v="5"/>
    <x v="101"/>
    <s v="0623"/>
    <s v="Modum"/>
    <s v="1"/>
    <s v="Menn"/>
    <x v="3"/>
    <x v="3"/>
    <x v="2"/>
    <x v="85"/>
  </r>
  <r>
    <x v="5"/>
    <s v="06"/>
    <x v="5"/>
    <x v="101"/>
    <s v="0623"/>
    <s v="Modum"/>
    <s v="1"/>
    <s v="Menn"/>
    <x v="4"/>
    <x v="4"/>
    <x v="2"/>
    <x v="37"/>
  </r>
  <r>
    <x v="5"/>
    <s v="06"/>
    <x v="5"/>
    <x v="101"/>
    <s v="0623"/>
    <s v="Modum"/>
    <s v="1"/>
    <s v="Menn"/>
    <x v="5"/>
    <x v="5"/>
    <x v="2"/>
    <x v="41"/>
  </r>
  <r>
    <x v="5"/>
    <s v="06"/>
    <x v="5"/>
    <x v="101"/>
    <s v="0623"/>
    <s v="Modum"/>
    <s v="2"/>
    <s v="Kvinner"/>
    <x v="0"/>
    <x v="0"/>
    <x v="3"/>
    <x v="1"/>
  </r>
  <r>
    <x v="5"/>
    <s v="06"/>
    <x v="5"/>
    <x v="101"/>
    <s v="0623"/>
    <s v="Modum"/>
    <s v="2"/>
    <s v="Kvinner"/>
    <x v="1"/>
    <x v="1"/>
    <x v="3"/>
    <x v="12"/>
  </r>
  <r>
    <x v="5"/>
    <s v="06"/>
    <x v="5"/>
    <x v="101"/>
    <s v="0623"/>
    <s v="Modum"/>
    <s v="2"/>
    <s v="Kvinner"/>
    <x v="2"/>
    <x v="2"/>
    <x v="3"/>
    <x v="36"/>
  </r>
  <r>
    <x v="5"/>
    <s v="06"/>
    <x v="5"/>
    <x v="101"/>
    <s v="0623"/>
    <s v="Modum"/>
    <s v="2"/>
    <s v="Kvinner"/>
    <x v="3"/>
    <x v="3"/>
    <x v="3"/>
    <x v="3"/>
  </r>
  <r>
    <x v="5"/>
    <s v="06"/>
    <x v="5"/>
    <x v="101"/>
    <s v="0623"/>
    <s v="Modum"/>
    <s v="2"/>
    <s v="Kvinner"/>
    <x v="4"/>
    <x v="4"/>
    <x v="3"/>
    <x v="14"/>
  </r>
  <r>
    <x v="5"/>
    <s v="06"/>
    <x v="5"/>
    <x v="101"/>
    <s v="0623"/>
    <s v="Modum"/>
    <s v="2"/>
    <s v="Kvinner"/>
    <x v="5"/>
    <x v="5"/>
    <x v="3"/>
    <x v="0"/>
  </r>
  <r>
    <x v="5"/>
    <s v="06"/>
    <x v="5"/>
    <x v="101"/>
    <s v="0623"/>
    <s v="Modum"/>
    <s v="1"/>
    <s v="Menn"/>
    <x v="0"/>
    <x v="0"/>
    <x v="3"/>
    <x v="5"/>
  </r>
  <r>
    <x v="5"/>
    <s v="06"/>
    <x v="5"/>
    <x v="101"/>
    <s v="0623"/>
    <s v="Modum"/>
    <s v="1"/>
    <s v="Menn"/>
    <x v="1"/>
    <x v="1"/>
    <x v="3"/>
    <x v="15"/>
  </r>
  <r>
    <x v="5"/>
    <s v="06"/>
    <x v="5"/>
    <x v="101"/>
    <s v="0623"/>
    <s v="Modum"/>
    <s v="1"/>
    <s v="Menn"/>
    <x v="2"/>
    <x v="2"/>
    <x v="3"/>
    <x v="32"/>
  </r>
  <r>
    <x v="5"/>
    <s v="06"/>
    <x v="5"/>
    <x v="101"/>
    <s v="0623"/>
    <s v="Modum"/>
    <s v="1"/>
    <s v="Menn"/>
    <x v="3"/>
    <x v="3"/>
    <x v="3"/>
    <x v="68"/>
  </r>
  <r>
    <x v="5"/>
    <s v="06"/>
    <x v="5"/>
    <x v="101"/>
    <s v="0623"/>
    <s v="Modum"/>
    <s v="1"/>
    <s v="Menn"/>
    <x v="4"/>
    <x v="4"/>
    <x v="3"/>
    <x v="76"/>
  </r>
  <r>
    <x v="5"/>
    <s v="06"/>
    <x v="5"/>
    <x v="101"/>
    <s v="0623"/>
    <s v="Modum"/>
    <s v="1"/>
    <s v="Menn"/>
    <x v="5"/>
    <x v="5"/>
    <x v="3"/>
    <x v="56"/>
  </r>
  <r>
    <x v="5"/>
    <s v="06"/>
    <x v="5"/>
    <x v="101"/>
    <s v="0623"/>
    <s v="Modum"/>
    <s v="2"/>
    <s v="Kvinner"/>
    <x v="0"/>
    <x v="0"/>
    <x v="4"/>
    <x v="23"/>
  </r>
  <r>
    <x v="5"/>
    <s v="06"/>
    <x v="5"/>
    <x v="101"/>
    <s v="0623"/>
    <s v="Modum"/>
    <s v="2"/>
    <s v="Kvinner"/>
    <x v="1"/>
    <x v="1"/>
    <x v="4"/>
    <x v="0"/>
  </r>
  <r>
    <x v="5"/>
    <s v="06"/>
    <x v="5"/>
    <x v="101"/>
    <s v="0623"/>
    <s v="Modum"/>
    <s v="2"/>
    <s v="Kvinner"/>
    <x v="2"/>
    <x v="2"/>
    <x v="4"/>
    <x v="21"/>
  </r>
  <r>
    <x v="5"/>
    <s v="06"/>
    <x v="5"/>
    <x v="101"/>
    <s v="0623"/>
    <s v="Modum"/>
    <s v="2"/>
    <s v="Kvinner"/>
    <x v="3"/>
    <x v="3"/>
    <x v="4"/>
    <x v="20"/>
  </r>
  <r>
    <x v="5"/>
    <s v="06"/>
    <x v="5"/>
    <x v="101"/>
    <s v="0623"/>
    <s v="Modum"/>
    <s v="2"/>
    <s v="Kvinner"/>
    <x v="4"/>
    <x v="4"/>
    <x v="4"/>
    <x v="2"/>
  </r>
  <r>
    <x v="5"/>
    <s v="06"/>
    <x v="5"/>
    <x v="101"/>
    <s v="0623"/>
    <s v="Modum"/>
    <s v="2"/>
    <s v="Kvinner"/>
    <x v="5"/>
    <x v="5"/>
    <x v="4"/>
    <x v="6"/>
  </r>
  <r>
    <x v="5"/>
    <s v="06"/>
    <x v="5"/>
    <x v="101"/>
    <s v="0623"/>
    <s v="Modum"/>
    <s v="1"/>
    <s v="Menn"/>
    <x v="0"/>
    <x v="0"/>
    <x v="4"/>
    <x v="12"/>
  </r>
  <r>
    <x v="5"/>
    <s v="06"/>
    <x v="5"/>
    <x v="101"/>
    <s v="0623"/>
    <s v="Modum"/>
    <s v="1"/>
    <s v="Menn"/>
    <x v="1"/>
    <x v="1"/>
    <x v="4"/>
    <x v="7"/>
  </r>
  <r>
    <x v="5"/>
    <s v="06"/>
    <x v="5"/>
    <x v="101"/>
    <s v="0623"/>
    <s v="Modum"/>
    <s v="1"/>
    <s v="Menn"/>
    <x v="2"/>
    <x v="2"/>
    <x v="4"/>
    <x v="3"/>
  </r>
  <r>
    <x v="5"/>
    <s v="06"/>
    <x v="5"/>
    <x v="101"/>
    <s v="0623"/>
    <s v="Modum"/>
    <s v="1"/>
    <s v="Menn"/>
    <x v="3"/>
    <x v="3"/>
    <x v="4"/>
    <x v="18"/>
  </r>
  <r>
    <x v="5"/>
    <s v="06"/>
    <x v="5"/>
    <x v="101"/>
    <s v="0623"/>
    <s v="Modum"/>
    <s v="1"/>
    <s v="Menn"/>
    <x v="4"/>
    <x v="4"/>
    <x v="4"/>
    <x v="71"/>
  </r>
  <r>
    <x v="5"/>
    <s v="06"/>
    <x v="5"/>
    <x v="101"/>
    <s v="0623"/>
    <s v="Modum"/>
    <s v="1"/>
    <s v="Menn"/>
    <x v="5"/>
    <x v="5"/>
    <x v="4"/>
    <x v="38"/>
  </r>
  <r>
    <x v="5"/>
    <s v="06"/>
    <x v="5"/>
    <x v="101"/>
    <s v="0623"/>
    <s v="Modum"/>
    <s v="2"/>
    <s v="Kvinner"/>
    <x v="0"/>
    <x v="0"/>
    <x v="5"/>
    <x v="19"/>
  </r>
  <r>
    <x v="5"/>
    <s v="06"/>
    <x v="5"/>
    <x v="101"/>
    <s v="0623"/>
    <s v="Modum"/>
    <s v="2"/>
    <s v="Kvinner"/>
    <x v="1"/>
    <x v="1"/>
    <x v="5"/>
    <x v="1"/>
  </r>
  <r>
    <x v="5"/>
    <s v="06"/>
    <x v="5"/>
    <x v="101"/>
    <s v="0623"/>
    <s v="Modum"/>
    <s v="2"/>
    <s v="Kvinner"/>
    <x v="2"/>
    <x v="2"/>
    <x v="5"/>
    <x v="36"/>
  </r>
  <r>
    <x v="5"/>
    <s v="06"/>
    <x v="5"/>
    <x v="101"/>
    <s v="0623"/>
    <s v="Modum"/>
    <s v="2"/>
    <s v="Kvinner"/>
    <x v="3"/>
    <x v="3"/>
    <x v="5"/>
    <x v="15"/>
  </r>
  <r>
    <x v="5"/>
    <s v="06"/>
    <x v="5"/>
    <x v="101"/>
    <s v="0623"/>
    <s v="Modum"/>
    <s v="2"/>
    <s v="Kvinner"/>
    <x v="4"/>
    <x v="4"/>
    <x v="5"/>
    <x v="13"/>
  </r>
  <r>
    <x v="5"/>
    <s v="06"/>
    <x v="5"/>
    <x v="101"/>
    <s v="0623"/>
    <s v="Modum"/>
    <s v="2"/>
    <s v="Kvinner"/>
    <x v="5"/>
    <x v="5"/>
    <x v="5"/>
    <x v="15"/>
  </r>
  <r>
    <x v="5"/>
    <s v="06"/>
    <x v="5"/>
    <x v="101"/>
    <s v="0623"/>
    <s v="Modum"/>
    <s v="1"/>
    <s v="Menn"/>
    <x v="0"/>
    <x v="0"/>
    <x v="5"/>
    <x v="1"/>
  </r>
  <r>
    <x v="5"/>
    <s v="06"/>
    <x v="5"/>
    <x v="101"/>
    <s v="0623"/>
    <s v="Modum"/>
    <s v="1"/>
    <s v="Menn"/>
    <x v="1"/>
    <x v="1"/>
    <x v="5"/>
    <x v="5"/>
  </r>
  <r>
    <x v="5"/>
    <s v="06"/>
    <x v="5"/>
    <x v="101"/>
    <s v="0623"/>
    <s v="Modum"/>
    <s v="1"/>
    <s v="Menn"/>
    <x v="2"/>
    <x v="2"/>
    <x v="5"/>
    <x v="46"/>
  </r>
  <r>
    <x v="5"/>
    <s v="06"/>
    <x v="5"/>
    <x v="101"/>
    <s v="0623"/>
    <s v="Modum"/>
    <s v="1"/>
    <s v="Menn"/>
    <x v="3"/>
    <x v="3"/>
    <x v="5"/>
    <x v="25"/>
  </r>
  <r>
    <x v="5"/>
    <s v="06"/>
    <x v="5"/>
    <x v="101"/>
    <s v="0623"/>
    <s v="Modum"/>
    <s v="1"/>
    <s v="Menn"/>
    <x v="4"/>
    <x v="4"/>
    <x v="5"/>
    <x v="59"/>
  </r>
  <r>
    <x v="5"/>
    <s v="06"/>
    <x v="5"/>
    <x v="101"/>
    <s v="0623"/>
    <s v="Modum"/>
    <s v="1"/>
    <s v="Menn"/>
    <x v="5"/>
    <x v="5"/>
    <x v="5"/>
    <x v="72"/>
  </r>
  <r>
    <x v="5"/>
    <s v="06"/>
    <x v="5"/>
    <x v="101"/>
    <s v="0623"/>
    <s v="Modum"/>
    <s v="2"/>
    <s v="Kvinner"/>
    <x v="0"/>
    <x v="0"/>
    <x v="6"/>
    <x v="23"/>
  </r>
  <r>
    <x v="5"/>
    <s v="06"/>
    <x v="5"/>
    <x v="101"/>
    <s v="0623"/>
    <s v="Modum"/>
    <s v="2"/>
    <s v="Kvinner"/>
    <x v="1"/>
    <x v="1"/>
    <x v="6"/>
    <x v="1"/>
  </r>
  <r>
    <x v="5"/>
    <s v="06"/>
    <x v="5"/>
    <x v="101"/>
    <s v="0623"/>
    <s v="Modum"/>
    <s v="2"/>
    <s v="Kvinner"/>
    <x v="2"/>
    <x v="2"/>
    <x v="6"/>
    <x v="15"/>
  </r>
  <r>
    <x v="5"/>
    <s v="06"/>
    <x v="5"/>
    <x v="101"/>
    <s v="0623"/>
    <s v="Modum"/>
    <s v="2"/>
    <s v="Kvinner"/>
    <x v="3"/>
    <x v="3"/>
    <x v="6"/>
    <x v="2"/>
  </r>
  <r>
    <x v="5"/>
    <s v="06"/>
    <x v="5"/>
    <x v="101"/>
    <s v="0623"/>
    <s v="Modum"/>
    <s v="2"/>
    <s v="Kvinner"/>
    <x v="4"/>
    <x v="4"/>
    <x v="6"/>
    <x v="13"/>
  </r>
  <r>
    <x v="5"/>
    <s v="06"/>
    <x v="5"/>
    <x v="101"/>
    <s v="0623"/>
    <s v="Modum"/>
    <s v="2"/>
    <s v="Kvinner"/>
    <x v="5"/>
    <x v="5"/>
    <x v="6"/>
    <x v="5"/>
  </r>
  <r>
    <x v="5"/>
    <s v="06"/>
    <x v="5"/>
    <x v="101"/>
    <s v="0623"/>
    <s v="Modum"/>
    <s v="1"/>
    <s v="Menn"/>
    <x v="0"/>
    <x v="0"/>
    <x v="6"/>
    <x v="1"/>
  </r>
  <r>
    <x v="5"/>
    <s v="06"/>
    <x v="5"/>
    <x v="101"/>
    <s v="0623"/>
    <s v="Modum"/>
    <s v="1"/>
    <s v="Menn"/>
    <x v="1"/>
    <x v="1"/>
    <x v="6"/>
    <x v="12"/>
  </r>
  <r>
    <x v="5"/>
    <s v="06"/>
    <x v="5"/>
    <x v="101"/>
    <s v="0623"/>
    <s v="Modum"/>
    <s v="1"/>
    <s v="Menn"/>
    <x v="2"/>
    <x v="2"/>
    <x v="6"/>
    <x v="45"/>
  </r>
  <r>
    <x v="5"/>
    <s v="06"/>
    <x v="5"/>
    <x v="101"/>
    <s v="0623"/>
    <s v="Modum"/>
    <s v="1"/>
    <s v="Menn"/>
    <x v="3"/>
    <x v="3"/>
    <x v="6"/>
    <x v="33"/>
  </r>
  <r>
    <x v="5"/>
    <s v="06"/>
    <x v="5"/>
    <x v="101"/>
    <s v="0623"/>
    <s v="Modum"/>
    <s v="1"/>
    <s v="Menn"/>
    <x v="4"/>
    <x v="4"/>
    <x v="6"/>
    <x v="95"/>
  </r>
  <r>
    <x v="5"/>
    <s v="06"/>
    <x v="5"/>
    <x v="101"/>
    <s v="0623"/>
    <s v="Modum"/>
    <s v="1"/>
    <s v="Menn"/>
    <x v="5"/>
    <x v="5"/>
    <x v="6"/>
    <x v="10"/>
  </r>
  <r>
    <x v="5"/>
    <s v="06"/>
    <x v="5"/>
    <x v="101"/>
    <s v="0623"/>
    <s v="Modum"/>
    <s v="2"/>
    <s v="Kvinner"/>
    <x v="0"/>
    <x v="0"/>
    <x v="7"/>
    <x v="1"/>
  </r>
  <r>
    <x v="5"/>
    <s v="06"/>
    <x v="5"/>
    <x v="101"/>
    <s v="0623"/>
    <s v="Modum"/>
    <s v="2"/>
    <s v="Kvinner"/>
    <x v="1"/>
    <x v="1"/>
    <x v="7"/>
    <x v="23"/>
  </r>
  <r>
    <x v="5"/>
    <s v="06"/>
    <x v="5"/>
    <x v="101"/>
    <s v="0623"/>
    <s v="Modum"/>
    <s v="2"/>
    <s v="Kvinner"/>
    <x v="2"/>
    <x v="2"/>
    <x v="7"/>
    <x v="7"/>
  </r>
  <r>
    <x v="5"/>
    <s v="06"/>
    <x v="5"/>
    <x v="101"/>
    <s v="0623"/>
    <s v="Modum"/>
    <s v="2"/>
    <s v="Kvinner"/>
    <x v="3"/>
    <x v="3"/>
    <x v="7"/>
    <x v="13"/>
  </r>
  <r>
    <x v="5"/>
    <s v="06"/>
    <x v="5"/>
    <x v="101"/>
    <s v="0623"/>
    <s v="Modum"/>
    <s v="2"/>
    <s v="Kvinner"/>
    <x v="4"/>
    <x v="4"/>
    <x v="7"/>
    <x v="13"/>
  </r>
  <r>
    <x v="5"/>
    <s v="06"/>
    <x v="5"/>
    <x v="101"/>
    <s v="0623"/>
    <s v="Modum"/>
    <s v="2"/>
    <s v="Kvinner"/>
    <x v="5"/>
    <x v="5"/>
    <x v="7"/>
    <x v="6"/>
  </r>
  <r>
    <x v="5"/>
    <s v="06"/>
    <x v="5"/>
    <x v="101"/>
    <s v="0623"/>
    <s v="Modum"/>
    <s v="1"/>
    <s v="Menn"/>
    <x v="0"/>
    <x v="0"/>
    <x v="7"/>
    <x v="39"/>
  </r>
  <r>
    <x v="5"/>
    <s v="06"/>
    <x v="5"/>
    <x v="101"/>
    <s v="0623"/>
    <s v="Modum"/>
    <s v="1"/>
    <s v="Menn"/>
    <x v="1"/>
    <x v="1"/>
    <x v="7"/>
    <x v="23"/>
  </r>
  <r>
    <x v="5"/>
    <s v="06"/>
    <x v="5"/>
    <x v="101"/>
    <s v="0623"/>
    <s v="Modum"/>
    <s v="1"/>
    <s v="Menn"/>
    <x v="2"/>
    <x v="2"/>
    <x v="7"/>
    <x v="40"/>
  </r>
  <r>
    <x v="5"/>
    <s v="06"/>
    <x v="5"/>
    <x v="101"/>
    <s v="0623"/>
    <s v="Modum"/>
    <s v="1"/>
    <s v="Menn"/>
    <x v="3"/>
    <x v="3"/>
    <x v="7"/>
    <x v="35"/>
  </r>
  <r>
    <x v="5"/>
    <s v="06"/>
    <x v="5"/>
    <x v="101"/>
    <s v="0623"/>
    <s v="Modum"/>
    <s v="1"/>
    <s v="Menn"/>
    <x v="4"/>
    <x v="4"/>
    <x v="7"/>
    <x v="18"/>
  </r>
  <r>
    <x v="5"/>
    <s v="06"/>
    <x v="5"/>
    <x v="101"/>
    <s v="0623"/>
    <s v="Modum"/>
    <s v="1"/>
    <s v="Menn"/>
    <x v="5"/>
    <x v="5"/>
    <x v="7"/>
    <x v="73"/>
  </r>
  <r>
    <x v="5"/>
    <s v="06"/>
    <x v="5"/>
    <x v="102"/>
    <s v="0624"/>
    <s v="Øvre Eiker"/>
    <s v="2"/>
    <s v="Kvinner"/>
    <x v="0"/>
    <x v="0"/>
    <x v="0"/>
    <x v="12"/>
  </r>
  <r>
    <x v="5"/>
    <s v="06"/>
    <x v="5"/>
    <x v="102"/>
    <s v="0624"/>
    <s v="Øvre Eiker"/>
    <s v="2"/>
    <s v="Kvinner"/>
    <x v="1"/>
    <x v="1"/>
    <x v="0"/>
    <x v="0"/>
  </r>
  <r>
    <x v="5"/>
    <s v="06"/>
    <x v="5"/>
    <x v="102"/>
    <s v="0624"/>
    <s v="Øvre Eiker"/>
    <s v="2"/>
    <s v="Kvinner"/>
    <x v="2"/>
    <x v="2"/>
    <x v="0"/>
    <x v="14"/>
  </r>
  <r>
    <x v="5"/>
    <s v="06"/>
    <x v="5"/>
    <x v="102"/>
    <s v="0624"/>
    <s v="Øvre Eiker"/>
    <s v="2"/>
    <s v="Kvinner"/>
    <x v="3"/>
    <x v="3"/>
    <x v="0"/>
    <x v="3"/>
  </r>
  <r>
    <x v="5"/>
    <s v="06"/>
    <x v="5"/>
    <x v="102"/>
    <s v="0624"/>
    <s v="Øvre Eiker"/>
    <s v="2"/>
    <s v="Kvinner"/>
    <x v="4"/>
    <x v="4"/>
    <x v="0"/>
    <x v="24"/>
  </r>
  <r>
    <x v="5"/>
    <s v="06"/>
    <x v="5"/>
    <x v="102"/>
    <s v="0624"/>
    <s v="Øvre Eiker"/>
    <s v="2"/>
    <s v="Kvinner"/>
    <x v="5"/>
    <x v="5"/>
    <x v="0"/>
    <x v="7"/>
  </r>
  <r>
    <x v="5"/>
    <s v="06"/>
    <x v="5"/>
    <x v="102"/>
    <s v="0624"/>
    <s v="Øvre Eiker"/>
    <s v="1"/>
    <s v="Menn"/>
    <x v="0"/>
    <x v="0"/>
    <x v="0"/>
    <x v="5"/>
  </r>
  <r>
    <x v="5"/>
    <s v="06"/>
    <x v="5"/>
    <x v="102"/>
    <s v="0624"/>
    <s v="Øvre Eiker"/>
    <s v="1"/>
    <s v="Menn"/>
    <x v="1"/>
    <x v="1"/>
    <x v="0"/>
    <x v="36"/>
  </r>
  <r>
    <x v="5"/>
    <s v="06"/>
    <x v="5"/>
    <x v="102"/>
    <s v="0624"/>
    <s v="Øvre Eiker"/>
    <s v="1"/>
    <s v="Menn"/>
    <x v="2"/>
    <x v="2"/>
    <x v="0"/>
    <x v="33"/>
  </r>
  <r>
    <x v="5"/>
    <s v="06"/>
    <x v="5"/>
    <x v="102"/>
    <s v="0624"/>
    <s v="Øvre Eiker"/>
    <s v="1"/>
    <s v="Menn"/>
    <x v="3"/>
    <x v="3"/>
    <x v="0"/>
    <x v="33"/>
  </r>
  <r>
    <x v="5"/>
    <s v="06"/>
    <x v="5"/>
    <x v="102"/>
    <s v="0624"/>
    <s v="Øvre Eiker"/>
    <s v="1"/>
    <s v="Menn"/>
    <x v="4"/>
    <x v="4"/>
    <x v="0"/>
    <x v="85"/>
  </r>
  <r>
    <x v="5"/>
    <s v="06"/>
    <x v="5"/>
    <x v="102"/>
    <s v="0624"/>
    <s v="Øvre Eiker"/>
    <s v="1"/>
    <s v="Menn"/>
    <x v="5"/>
    <x v="5"/>
    <x v="0"/>
    <x v="32"/>
  </r>
  <r>
    <x v="5"/>
    <s v="06"/>
    <x v="5"/>
    <x v="102"/>
    <s v="0624"/>
    <s v="Øvre Eiker"/>
    <s v="2"/>
    <s v="Kvinner"/>
    <x v="0"/>
    <x v="0"/>
    <x v="1"/>
    <x v="7"/>
  </r>
  <r>
    <x v="5"/>
    <s v="06"/>
    <x v="5"/>
    <x v="102"/>
    <s v="0624"/>
    <s v="Øvre Eiker"/>
    <s v="2"/>
    <s v="Kvinner"/>
    <x v="1"/>
    <x v="1"/>
    <x v="1"/>
    <x v="0"/>
  </r>
  <r>
    <x v="5"/>
    <s v="06"/>
    <x v="5"/>
    <x v="102"/>
    <s v="0624"/>
    <s v="Øvre Eiker"/>
    <s v="2"/>
    <s v="Kvinner"/>
    <x v="2"/>
    <x v="2"/>
    <x v="1"/>
    <x v="4"/>
  </r>
  <r>
    <x v="5"/>
    <s v="06"/>
    <x v="5"/>
    <x v="102"/>
    <s v="0624"/>
    <s v="Øvre Eiker"/>
    <s v="2"/>
    <s v="Kvinner"/>
    <x v="3"/>
    <x v="3"/>
    <x v="1"/>
    <x v="20"/>
  </r>
  <r>
    <x v="5"/>
    <s v="06"/>
    <x v="5"/>
    <x v="102"/>
    <s v="0624"/>
    <s v="Øvre Eiker"/>
    <s v="2"/>
    <s v="Kvinner"/>
    <x v="4"/>
    <x v="4"/>
    <x v="1"/>
    <x v="11"/>
  </r>
  <r>
    <x v="5"/>
    <s v="06"/>
    <x v="5"/>
    <x v="102"/>
    <s v="0624"/>
    <s v="Øvre Eiker"/>
    <s v="2"/>
    <s v="Kvinner"/>
    <x v="5"/>
    <x v="5"/>
    <x v="1"/>
    <x v="12"/>
  </r>
  <r>
    <x v="5"/>
    <s v="06"/>
    <x v="5"/>
    <x v="102"/>
    <s v="0624"/>
    <s v="Øvre Eiker"/>
    <s v="1"/>
    <s v="Menn"/>
    <x v="0"/>
    <x v="0"/>
    <x v="1"/>
    <x v="19"/>
  </r>
  <r>
    <x v="5"/>
    <s v="06"/>
    <x v="5"/>
    <x v="102"/>
    <s v="0624"/>
    <s v="Øvre Eiker"/>
    <s v="1"/>
    <s v="Menn"/>
    <x v="1"/>
    <x v="1"/>
    <x v="1"/>
    <x v="36"/>
  </r>
  <r>
    <x v="5"/>
    <s v="06"/>
    <x v="5"/>
    <x v="102"/>
    <s v="0624"/>
    <s v="Øvre Eiker"/>
    <s v="1"/>
    <s v="Menn"/>
    <x v="2"/>
    <x v="2"/>
    <x v="1"/>
    <x v="62"/>
  </r>
  <r>
    <x v="5"/>
    <s v="06"/>
    <x v="5"/>
    <x v="102"/>
    <s v="0624"/>
    <s v="Øvre Eiker"/>
    <s v="1"/>
    <s v="Menn"/>
    <x v="3"/>
    <x v="3"/>
    <x v="1"/>
    <x v="18"/>
  </r>
  <r>
    <x v="5"/>
    <s v="06"/>
    <x v="5"/>
    <x v="102"/>
    <s v="0624"/>
    <s v="Øvre Eiker"/>
    <s v="1"/>
    <s v="Menn"/>
    <x v="4"/>
    <x v="4"/>
    <x v="1"/>
    <x v="95"/>
  </r>
  <r>
    <x v="5"/>
    <s v="06"/>
    <x v="5"/>
    <x v="102"/>
    <s v="0624"/>
    <s v="Øvre Eiker"/>
    <s v="1"/>
    <s v="Menn"/>
    <x v="5"/>
    <x v="5"/>
    <x v="1"/>
    <x v="16"/>
  </r>
  <r>
    <x v="5"/>
    <s v="06"/>
    <x v="5"/>
    <x v="102"/>
    <s v="0624"/>
    <s v="Øvre Eiker"/>
    <s v="2"/>
    <s v="Kvinner"/>
    <x v="0"/>
    <x v="0"/>
    <x v="2"/>
    <x v="7"/>
  </r>
  <r>
    <x v="5"/>
    <s v="06"/>
    <x v="5"/>
    <x v="102"/>
    <s v="0624"/>
    <s v="Øvre Eiker"/>
    <s v="2"/>
    <s v="Kvinner"/>
    <x v="1"/>
    <x v="1"/>
    <x v="2"/>
    <x v="19"/>
  </r>
  <r>
    <x v="5"/>
    <s v="06"/>
    <x v="5"/>
    <x v="102"/>
    <s v="0624"/>
    <s v="Øvre Eiker"/>
    <s v="2"/>
    <s v="Kvinner"/>
    <x v="2"/>
    <x v="2"/>
    <x v="2"/>
    <x v="13"/>
  </r>
  <r>
    <x v="5"/>
    <s v="06"/>
    <x v="5"/>
    <x v="102"/>
    <s v="0624"/>
    <s v="Øvre Eiker"/>
    <s v="2"/>
    <s v="Kvinner"/>
    <x v="3"/>
    <x v="3"/>
    <x v="2"/>
    <x v="14"/>
  </r>
  <r>
    <x v="5"/>
    <s v="06"/>
    <x v="5"/>
    <x v="102"/>
    <s v="0624"/>
    <s v="Øvre Eiker"/>
    <s v="2"/>
    <s v="Kvinner"/>
    <x v="4"/>
    <x v="4"/>
    <x v="2"/>
    <x v="4"/>
  </r>
  <r>
    <x v="5"/>
    <s v="06"/>
    <x v="5"/>
    <x v="102"/>
    <s v="0624"/>
    <s v="Øvre Eiker"/>
    <s v="2"/>
    <s v="Kvinner"/>
    <x v="5"/>
    <x v="5"/>
    <x v="2"/>
    <x v="5"/>
  </r>
  <r>
    <x v="5"/>
    <s v="06"/>
    <x v="5"/>
    <x v="102"/>
    <s v="0624"/>
    <s v="Øvre Eiker"/>
    <s v="1"/>
    <s v="Menn"/>
    <x v="0"/>
    <x v="0"/>
    <x v="2"/>
    <x v="21"/>
  </r>
  <r>
    <x v="5"/>
    <s v="06"/>
    <x v="5"/>
    <x v="102"/>
    <s v="0624"/>
    <s v="Øvre Eiker"/>
    <s v="1"/>
    <s v="Menn"/>
    <x v="1"/>
    <x v="1"/>
    <x v="2"/>
    <x v="4"/>
  </r>
  <r>
    <x v="5"/>
    <s v="06"/>
    <x v="5"/>
    <x v="102"/>
    <s v="0624"/>
    <s v="Øvre Eiker"/>
    <s v="1"/>
    <s v="Menn"/>
    <x v="2"/>
    <x v="2"/>
    <x v="2"/>
    <x v="31"/>
  </r>
  <r>
    <x v="5"/>
    <s v="06"/>
    <x v="5"/>
    <x v="102"/>
    <s v="0624"/>
    <s v="Øvre Eiker"/>
    <s v="1"/>
    <s v="Menn"/>
    <x v="3"/>
    <x v="3"/>
    <x v="2"/>
    <x v="75"/>
  </r>
  <r>
    <x v="5"/>
    <s v="06"/>
    <x v="5"/>
    <x v="102"/>
    <s v="0624"/>
    <s v="Øvre Eiker"/>
    <s v="1"/>
    <s v="Menn"/>
    <x v="4"/>
    <x v="4"/>
    <x v="2"/>
    <x v="22"/>
  </r>
  <r>
    <x v="5"/>
    <s v="06"/>
    <x v="5"/>
    <x v="102"/>
    <s v="0624"/>
    <s v="Øvre Eiker"/>
    <s v="1"/>
    <s v="Menn"/>
    <x v="5"/>
    <x v="5"/>
    <x v="2"/>
    <x v="27"/>
  </r>
  <r>
    <x v="5"/>
    <s v="06"/>
    <x v="5"/>
    <x v="102"/>
    <s v="0624"/>
    <s v="Øvre Eiker"/>
    <s v="2"/>
    <s v="Kvinner"/>
    <x v="0"/>
    <x v="0"/>
    <x v="3"/>
    <x v="1"/>
  </r>
  <r>
    <x v="5"/>
    <s v="06"/>
    <x v="5"/>
    <x v="102"/>
    <s v="0624"/>
    <s v="Øvre Eiker"/>
    <s v="2"/>
    <s v="Kvinner"/>
    <x v="1"/>
    <x v="1"/>
    <x v="3"/>
    <x v="1"/>
  </r>
  <r>
    <x v="5"/>
    <s v="06"/>
    <x v="5"/>
    <x v="102"/>
    <s v="0624"/>
    <s v="Øvre Eiker"/>
    <s v="2"/>
    <s v="Kvinner"/>
    <x v="2"/>
    <x v="2"/>
    <x v="3"/>
    <x v="19"/>
  </r>
  <r>
    <x v="5"/>
    <s v="06"/>
    <x v="5"/>
    <x v="102"/>
    <s v="0624"/>
    <s v="Øvre Eiker"/>
    <s v="2"/>
    <s v="Kvinner"/>
    <x v="3"/>
    <x v="3"/>
    <x v="3"/>
    <x v="21"/>
  </r>
  <r>
    <x v="5"/>
    <s v="06"/>
    <x v="5"/>
    <x v="102"/>
    <s v="0624"/>
    <s v="Øvre Eiker"/>
    <s v="2"/>
    <s v="Kvinner"/>
    <x v="4"/>
    <x v="4"/>
    <x v="3"/>
    <x v="15"/>
  </r>
  <r>
    <x v="5"/>
    <s v="06"/>
    <x v="5"/>
    <x v="102"/>
    <s v="0624"/>
    <s v="Øvre Eiker"/>
    <s v="2"/>
    <s v="Kvinner"/>
    <x v="5"/>
    <x v="5"/>
    <x v="3"/>
    <x v="5"/>
  </r>
  <r>
    <x v="5"/>
    <s v="06"/>
    <x v="5"/>
    <x v="102"/>
    <s v="0624"/>
    <s v="Øvre Eiker"/>
    <s v="1"/>
    <s v="Menn"/>
    <x v="0"/>
    <x v="0"/>
    <x v="3"/>
    <x v="5"/>
  </r>
  <r>
    <x v="5"/>
    <s v="06"/>
    <x v="5"/>
    <x v="102"/>
    <s v="0624"/>
    <s v="Øvre Eiker"/>
    <s v="1"/>
    <s v="Menn"/>
    <x v="1"/>
    <x v="1"/>
    <x v="3"/>
    <x v="12"/>
  </r>
  <r>
    <x v="5"/>
    <s v="06"/>
    <x v="5"/>
    <x v="102"/>
    <s v="0624"/>
    <s v="Øvre Eiker"/>
    <s v="1"/>
    <s v="Menn"/>
    <x v="2"/>
    <x v="2"/>
    <x v="3"/>
    <x v="3"/>
  </r>
  <r>
    <x v="5"/>
    <s v="06"/>
    <x v="5"/>
    <x v="102"/>
    <s v="0624"/>
    <s v="Øvre Eiker"/>
    <s v="1"/>
    <s v="Menn"/>
    <x v="3"/>
    <x v="3"/>
    <x v="3"/>
    <x v="34"/>
  </r>
  <r>
    <x v="5"/>
    <s v="06"/>
    <x v="5"/>
    <x v="102"/>
    <s v="0624"/>
    <s v="Øvre Eiker"/>
    <s v="1"/>
    <s v="Menn"/>
    <x v="4"/>
    <x v="4"/>
    <x v="3"/>
    <x v="26"/>
  </r>
  <r>
    <x v="5"/>
    <s v="06"/>
    <x v="5"/>
    <x v="102"/>
    <s v="0624"/>
    <s v="Øvre Eiker"/>
    <s v="1"/>
    <s v="Menn"/>
    <x v="5"/>
    <x v="5"/>
    <x v="3"/>
    <x v="41"/>
  </r>
  <r>
    <x v="5"/>
    <s v="06"/>
    <x v="5"/>
    <x v="102"/>
    <s v="0624"/>
    <s v="Øvre Eiker"/>
    <s v="2"/>
    <s v="Kvinner"/>
    <x v="0"/>
    <x v="0"/>
    <x v="4"/>
    <x v="1"/>
  </r>
  <r>
    <x v="5"/>
    <s v="06"/>
    <x v="5"/>
    <x v="102"/>
    <s v="0624"/>
    <s v="Øvre Eiker"/>
    <s v="2"/>
    <s v="Kvinner"/>
    <x v="1"/>
    <x v="1"/>
    <x v="4"/>
    <x v="1"/>
  </r>
  <r>
    <x v="5"/>
    <s v="06"/>
    <x v="5"/>
    <x v="102"/>
    <s v="0624"/>
    <s v="Øvre Eiker"/>
    <s v="2"/>
    <s v="Kvinner"/>
    <x v="2"/>
    <x v="2"/>
    <x v="4"/>
    <x v="5"/>
  </r>
  <r>
    <x v="5"/>
    <s v="06"/>
    <x v="5"/>
    <x v="102"/>
    <s v="0624"/>
    <s v="Øvre Eiker"/>
    <s v="2"/>
    <s v="Kvinner"/>
    <x v="3"/>
    <x v="3"/>
    <x v="4"/>
    <x v="6"/>
  </r>
  <r>
    <x v="5"/>
    <s v="06"/>
    <x v="5"/>
    <x v="102"/>
    <s v="0624"/>
    <s v="Øvre Eiker"/>
    <s v="2"/>
    <s v="Kvinner"/>
    <x v="4"/>
    <x v="4"/>
    <x v="4"/>
    <x v="15"/>
  </r>
  <r>
    <x v="5"/>
    <s v="06"/>
    <x v="5"/>
    <x v="102"/>
    <s v="0624"/>
    <s v="Øvre Eiker"/>
    <s v="2"/>
    <s v="Kvinner"/>
    <x v="5"/>
    <x v="5"/>
    <x v="4"/>
    <x v="21"/>
  </r>
  <r>
    <x v="5"/>
    <s v="06"/>
    <x v="5"/>
    <x v="102"/>
    <s v="0624"/>
    <s v="Øvre Eiker"/>
    <s v="1"/>
    <s v="Menn"/>
    <x v="0"/>
    <x v="0"/>
    <x v="4"/>
    <x v="19"/>
  </r>
  <r>
    <x v="5"/>
    <s v="06"/>
    <x v="5"/>
    <x v="102"/>
    <s v="0624"/>
    <s v="Øvre Eiker"/>
    <s v="1"/>
    <s v="Menn"/>
    <x v="1"/>
    <x v="1"/>
    <x v="4"/>
    <x v="19"/>
  </r>
  <r>
    <x v="5"/>
    <s v="06"/>
    <x v="5"/>
    <x v="102"/>
    <s v="0624"/>
    <s v="Øvre Eiker"/>
    <s v="1"/>
    <s v="Menn"/>
    <x v="2"/>
    <x v="2"/>
    <x v="4"/>
    <x v="14"/>
  </r>
  <r>
    <x v="5"/>
    <s v="06"/>
    <x v="5"/>
    <x v="102"/>
    <s v="0624"/>
    <s v="Øvre Eiker"/>
    <s v="1"/>
    <s v="Menn"/>
    <x v="3"/>
    <x v="3"/>
    <x v="4"/>
    <x v="50"/>
  </r>
  <r>
    <x v="5"/>
    <s v="06"/>
    <x v="5"/>
    <x v="102"/>
    <s v="0624"/>
    <s v="Øvre Eiker"/>
    <s v="1"/>
    <s v="Menn"/>
    <x v="4"/>
    <x v="4"/>
    <x v="4"/>
    <x v="75"/>
  </r>
  <r>
    <x v="5"/>
    <s v="06"/>
    <x v="5"/>
    <x v="102"/>
    <s v="0624"/>
    <s v="Øvre Eiker"/>
    <s v="1"/>
    <s v="Menn"/>
    <x v="5"/>
    <x v="5"/>
    <x v="4"/>
    <x v="31"/>
  </r>
  <r>
    <x v="5"/>
    <s v="06"/>
    <x v="5"/>
    <x v="102"/>
    <s v="0624"/>
    <s v="Øvre Eiker"/>
    <s v="2"/>
    <s v="Kvinner"/>
    <x v="0"/>
    <x v="0"/>
    <x v="5"/>
    <x v="19"/>
  </r>
  <r>
    <x v="5"/>
    <s v="06"/>
    <x v="5"/>
    <x v="102"/>
    <s v="0624"/>
    <s v="Øvre Eiker"/>
    <s v="2"/>
    <s v="Kvinner"/>
    <x v="1"/>
    <x v="1"/>
    <x v="5"/>
    <x v="19"/>
  </r>
  <r>
    <x v="5"/>
    <s v="06"/>
    <x v="5"/>
    <x v="102"/>
    <s v="0624"/>
    <s v="Øvre Eiker"/>
    <s v="2"/>
    <s v="Kvinner"/>
    <x v="2"/>
    <x v="2"/>
    <x v="5"/>
    <x v="5"/>
  </r>
  <r>
    <x v="5"/>
    <s v="06"/>
    <x v="5"/>
    <x v="102"/>
    <s v="0624"/>
    <s v="Øvre Eiker"/>
    <s v="2"/>
    <s v="Kvinner"/>
    <x v="3"/>
    <x v="3"/>
    <x v="5"/>
    <x v="21"/>
  </r>
  <r>
    <x v="5"/>
    <s v="06"/>
    <x v="5"/>
    <x v="102"/>
    <s v="0624"/>
    <s v="Øvre Eiker"/>
    <s v="2"/>
    <s v="Kvinner"/>
    <x v="4"/>
    <x v="4"/>
    <x v="5"/>
    <x v="15"/>
  </r>
  <r>
    <x v="5"/>
    <s v="06"/>
    <x v="5"/>
    <x v="102"/>
    <s v="0624"/>
    <s v="Øvre Eiker"/>
    <s v="2"/>
    <s v="Kvinner"/>
    <x v="5"/>
    <x v="5"/>
    <x v="5"/>
    <x v="21"/>
  </r>
  <r>
    <x v="5"/>
    <s v="06"/>
    <x v="5"/>
    <x v="102"/>
    <s v="0624"/>
    <s v="Øvre Eiker"/>
    <s v="1"/>
    <s v="Menn"/>
    <x v="0"/>
    <x v="0"/>
    <x v="5"/>
    <x v="1"/>
  </r>
  <r>
    <x v="5"/>
    <s v="06"/>
    <x v="5"/>
    <x v="102"/>
    <s v="0624"/>
    <s v="Øvre Eiker"/>
    <s v="1"/>
    <s v="Menn"/>
    <x v="1"/>
    <x v="1"/>
    <x v="5"/>
    <x v="0"/>
  </r>
  <r>
    <x v="5"/>
    <s v="06"/>
    <x v="5"/>
    <x v="102"/>
    <s v="0624"/>
    <s v="Øvre Eiker"/>
    <s v="1"/>
    <s v="Menn"/>
    <x v="2"/>
    <x v="2"/>
    <x v="5"/>
    <x v="14"/>
  </r>
  <r>
    <x v="5"/>
    <s v="06"/>
    <x v="5"/>
    <x v="102"/>
    <s v="0624"/>
    <s v="Øvre Eiker"/>
    <s v="1"/>
    <s v="Menn"/>
    <x v="3"/>
    <x v="3"/>
    <x v="5"/>
    <x v="33"/>
  </r>
  <r>
    <x v="5"/>
    <s v="06"/>
    <x v="5"/>
    <x v="102"/>
    <s v="0624"/>
    <s v="Øvre Eiker"/>
    <s v="1"/>
    <s v="Menn"/>
    <x v="4"/>
    <x v="4"/>
    <x v="5"/>
    <x v="37"/>
  </r>
  <r>
    <x v="5"/>
    <s v="06"/>
    <x v="5"/>
    <x v="102"/>
    <s v="0624"/>
    <s v="Øvre Eiker"/>
    <s v="1"/>
    <s v="Menn"/>
    <x v="5"/>
    <x v="5"/>
    <x v="5"/>
    <x v="33"/>
  </r>
  <r>
    <x v="5"/>
    <s v="06"/>
    <x v="5"/>
    <x v="102"/>
    <s v="0624"/>
    <s v="Øvre Eiker"/>
    <s v="2"/>
    <s v="Kvinner"/>
    <x v="0"/>
    <x v="0"/>
    <x v="6"/>
    <x v="1"/>
  </r>
  <r>
    <x v="5"/>
    <s v="06"/>
    <x v="5"/>
    <x v="102"/>
    <s v="0624"/>
    <s v="Øvre Eiker"/>
    <s v="2"/>
    <s v="Kvinner"/>
    <x v="1"/>
    <x v="1"/>
    <x v="6"/>
    <x v="19"/>
  </r>
  <r>
    <x v="5"/>
    <s v="06"/>
    <x v="5"/>
    <x v="102"/>
    <s v="0624"/>
    <s v="Øvre Eiker"/>
    <s v="2"/>
    <s v="Kvinner"/>
    <x v="2"/>
    <x v="2"/>
    <x v="6"/>
    <x v="21"/>
  </r>
  <r>
    <x v="5"/>
    <s v="06"/>
    <x v="5"/>
    <x v="102"/>
    <s v="0624"/>
    <s v="Øvre Eiker"/>
    <s v="2"/>
    <s v="Kvinner"/>
    <x v="3"/>
    <x v="3"/>
    <x v="6"/>
    <x v="5"/>
  </r>
  <r>
    <x v="5"/>
    <s v="06"/>
    <x v="5"/>
    <x v="102"/>
    <s v="0624"/>
    <s v="Øvre Eiker"/>
    <s v="2"/>
    <s v="Kvinner"/>
    <x v="4"/>
    <x v="4"/>
    <x v="6"/>
    <x v="13"/>
  </r>
  <r>
    <x v="5"/>
    <s v="06"/>
    <x v="5"/>
    <x v="102"/>
    <s v="0624"/>
    <s v="Øvre Eiker"/>
    <s v="2"/>
    <s v="Kvinner"/>
    <x v="5"/>
    <x v="5"/>
    <x v="6"/>
    <x v="21"/>
  </r>
  <r>
    <x v="5"/>
    <s v="06"/>
    <x v="5"/>
    <x v="102"/>
    <s v="0624"/>
    <s v="Øvre Eiker"/>
    <s v="1"/>
    <s v="Menn"/>
    <x v="0"/>
    <x v="0"/>
    <x v="6"/>
    <x v="5"/>
  </r>
  <r>
    <x v="5"/>
    <s v="06"/>
    <x v="5"/>
    <x v="102"/>
    <s v="0624"/>
    <s v="Øvre Eiker"/>
    <s v="1"/>
    <s v="Menn"/>
    <x v="1"/>
    <x v="1"/>
    <x v="6"/>
    <x v="0"/>
  </r>
  <r>
    <x v="5"/>
    <s v="06"/>
    <x v="5"/>
    <x v="102"/>
    <s v="0624"/>
    <s v="Øvre Eiker"/>
    <s v="1"/>
    <s v="Menn"/>
    <x v="2"/>
    <x v="2"/>
    <x v="6"/>
    <x v="4"/>
  </r>
  <r>
    <x v="5"/>
    <s v="06"/>
    <x v="5"/>
    <x v="102"/>
    <s v="0624"/>
    <s v="Øvre Eiker"/>
    <s v="1"/>
    <s v="Menn"/>
    <x v="3"/>
    <x v="3"/>
    <x v="6"/>
    <x v="33"/>
  </r>
  <r>
    <x v="5"/>
    <s v="06"/>
    <x v="5"/>
    <x v="102"/>
    <s v="0624"/>
    <s v="Øvre Eiker"/>
    <s v="1"/>
    <s v="Menn"/>
    <x v="4"/>
    <x v="4"/>
    <x v="6"/>
    <x v="25"/>
  </r>
  <r>
    <x v="5"/>
    <s v="06"/>
    <x v="5"/>
    <x v="102"/>
    <s v="0624"/>
    <s v="Øvre Eiker"/>
    <s v="1"/>
    <s v="Menn"/>
    <x v="5"/>
    <x v="5"/>
    <x v="6"/>
    <x v="62"/>
  </r>
  <r>
    <x v="5"/>
    <s v="06"/>
    <x v="5"/>
    <x v="102"/>
    <s v="0624"/>
    <s v="Øvre Eiker"/>
    <s v="2"/>
    <s v="Kvinner"/>
    <x v="0"/>
    <x v="0"/>
    <x v="7"/>
    <x v="0"/>
  </r>
  <r>
    <x v="5"/>
    <s v="06"/>
    <x v="5"/>
    <x v="102"/>
    <s v="0624"/>
    <s v="Øvre Eiker"/>
    <s v="2"/>
    <s v="Kvinner"/>
    <x v="1"/>
    <x v="1"/>
    <x v="7"/>
    <x v="1"/>
  </r>
  <r>
    <x v="5"/>
    <s v="06"/>
    <x v="5"/>
    <x v="102"/>
    <s v="0624"/>
    <s v="Øvre Eiker"/>
    <s v="2"/>
    <s v="Kvinner"/>
    <x v="2"/>
    <x v="2"/>
    <x v="7"/>
    <x v="15"/>
  </r>
  <r>
    <x v="5"/>
    <s v="06"/>
    <x v="5"/>
    <x v="102"/>
    <s v="0624"/>
    <s v="Øvre Eiker"/>
    <s v="2"/>
    <s v="Kvinner"/>
    <x v="3"/>
    <x v="3"/>
    <x v="7"/>
    <x v="2"/>
  </r>
  <r>
    <x v="5"/>
    <s v="06"/>
    <x v="5"/>
    <x v="102"/>
    <s v="0624"/>
    <s v="Øvre Eiker"/>
    <s v="2"/>
    <s v="Kvinner"/>
    <x v="4"/>
    <x v="4"/>
    <x v="7"/>
    <x v="14"/>
  </r>
  <r>
    <x v="5"/>
    <s v="06"/>
    <x v="5"/>
    <x v="102"/>
    <s v="0624"/>
    <s v="Øvre Eiker"/>
    <s v="2"/>
    <s v="Kvinner"/>
    <x v="5"/>
    <x v="5"/>
    <x v="7"/>
    <x v="5"/>
  </r>
  <r>
    <x v="5"/>
    <s v="06"/>
    <x v="5"/>
    <x v="102"/>
    <s v="0624"/>
    <s v="Øvre Eiker"/>
    <s v="1"/>
    <s v="Menn"/>
    <x v="0"/>
    <x v="0"/>
    <x v="7"/>
    <x v="23"/>
  </r>
  <r>
    <x v="5"/>
    <s v="06"/>
    <x v="5"/>
    <x v="102"/>
    <s v="0624"/>
    <s v="Øvre Eiker"/>
    <s v="1"/>
    <s v="Menn"/>
    <x v="1"/>
    <x v="1"/>
    <x v="7"/>
    <x v="1"/>
  </r>
  <r>
    <x v="5"/>
    <s v="06"/>
    <x v="5"/>
    <x v="102"/>
    <s v="0624"/>
    <s v="Øvre Eiker"/>
    <s v="1"/>
    <s v="Menn"/>
    <x v="2"/>
    <x v="2"/>
    <x v="7"/>
    <x v="2"/>
  </r>
  <r>
    <x v="5"/>
    <s v="06"/>
    <x v="5"/>
    <x v="102"/>
    <s v="0624"/>
    <s v="Øvre Eiker"/>
    <s v="1"/>
    <s v="Menn"/>
    <x v="3"/>
    <x v="3"/>
    <x v="7"/>
    <x v="72"/>
  </r>
  <r>
    <x v="5"/>
    <s v="06"/>
    <x v="5"/>
    <x v="102"/>
    <s v="0624"/>
    <s v="Øvre Eiker"/>
    <s v="1"/>
    <s v="Menn"/>
    <x v="4"/>
    <x v="4"/>
    <x v="7"/>
    <x v="95"/>
  </r>
  <r>
    <x v="5"/>
    <s v="06"/>
    <x v="5"/>
    <x v="102"/>
    <s v="0624"/>
    <s v="Øvre Eiker"/>
    <s v="1"/>
    <s v="Menn"/>
    <x v="5"/>
    <x v="5"/>
    <x v="7"/>
    <x v="35"/>
  </r>
  <r>
    <x v="5"/>
    <s v="06"/>
    <x v="5"/>
    <x v="103"/>
    <s v="0625"/>
    <s v="Nedre Eiker"/>
    <s v="2"/>
    <s v="Kvinner"/>
    <x v="0"/>
    <x v="0"/>
    <x v="0"/>
    <x v="23"/>
  </r>
  <r>
    <x v="5"/>
    <s v="06"/>
    <x v="5"/>
    <x v="103"/>
    <s v="0625"/>
    <s v="Nedre Eiker"/>
    <s v="2"/>
    <s v="Kvinner"/>
    <x v="1"/>
    <x v="1"/>
    <x v="0"/>
    <x v="23"/>
  </r>
  <r>
    <x v="5"/>
    <s v="06"/>
    <x v="5"/>
    <x v="103"/>
    <s v="0625"/>
    <s v="Nedre Eiker"/>
    <s v="2"/>
    <s v="Kvinner"/>
    <x v="2"/>
    <x v="2"/>
    <x v="0"/>
    <x v="0"/>
  </r>
  <r>
    <x v="5"/>
    <s v="06"/>
    <x v="5"/>
    <x v="103"/>
    <s v="0625"/>
    <s v="Nedre Eiker"/>
    <s v="2"/>
    <s v="Kvinner"/>
    <x v="3"/>
    <x v="3"/>
    <x v="0"/>
    <x v="19"/>
  </r>
  <r>
    <x v="5"/>
    <s v="06"/>
    <x v="5"/>
    <x v="103"/>
    <s v="0625"/>
    <s v="Nedre Eiker"/>
    <s v="2"/>
    <s v="Kvinner"/>
    <x v="4"/>
    <x v="4"/>
    <x v="0"/>
    <x v="19"/>
  </r>
  <r>
    <x v="5"/>
    <s v="06"/>
    <x v="5"/>
    <x v="103"/>
    <s v="0625"/>
    <s v="Nedre Eiker"/>
    <s v="2"/>
    <s v="Kvinner"/>
    <x v="5"/>
    <x v="5"/>
    <x v="0"/>
    <x v="19"/>
  </r>
  <r>
    <x v="5"/>
    <s v="06"/>
    <x v="5"/>
    <x v="103"/>
    <s v="0625"/>
    <s v="Nedre Eiker"/>
    <s v="1"/>
    <s v="Menn"/>
    <x v="0"/>
    <x v="0"/>
    <x v="0"/>
    <x v="19"/>
  </r>
  <r>
    <x v="5"/>
    <s v="06"/>
    <x v="5"/>
    <x v="103"/>
    <s v="0625"/>
    <s v="Nedre Eiker"/>
    <s v="1"/>
    <s v="Menn"/>
    <x v="1"/>
    <x v="1"/>
    <x v="0"/>
    <x v="0"/>
  </r>
  <r>
    <x v="5"/>
    <s v="06"/>
    <x v="5"/>
    <x v="103"/>
    <s v="0625"/>
    <s v="Nedre Eiker"/>
    <s v="1"/>
    <s v="Menn"/>
    <x v="2"/>
    <x v="2"/>
    <x v="0"/>
    <x v="6"/>
  </r>
  <r>
    <x v="5"/>
    <s v="06"/>
    <x v="5"/>
    <x v="103"/>
    <s v="0625"/>
    <s v="Nedre Eiker"/>
    <s v="1"/>
    <s v="Menn"/>
    <x v="3"/>
    <x v="3"/>
    <x v="0"/>
    <x v="14"/>
  </r>
  <r>
    <x v="5"/>
    <s v="06"/>
    <x v="5"/>
    <x v="103"/>
    <s v="0625"/>
    <s v="Nedre Eiker"/>
    <s v="1"/>
    <s v="Menn"/>
    <x v="4"/>
    <x v="4"/>
    <x v="0"/>
    <x v="6"/>
  </r>
  <r>
    <x v="5"/>
    <s v="06"/>
    <x v="5"/>
    <x v="103"/>
    <s v="0625"/>
    <s v="Nedre Eiker"/>
    <s v="1"/>
    <s v="Menn"/>
    <x v="5"/>
    <x v="5"/>
    <x v="0"/>
    <x v="5"/>
  </r>
  <r>
    <x v="5"/>
    <s v="06"/>
    <x v="5"/>
    <x v="103"/>
    <s v="0625"/>
    <s v="Nedre Eiker"/>
    <s v="2"/>
    <s v="Kvinner"/>
    <x v="0"/>
    <x v="0"/>
    <x v="1"/>
    <x v="19"/>
  </r>
  <r>
    <x v="5"/>
    <s v="06"/>
    <x v="5"/>
    <x v="103"/>
    <s v="0625"/>
    <s v="Nedre Eiker"/>
    <s v="2"/>
    <s v="Kvinner"/>
    <x v="1"/>
    <x v="1"/>
    <x v="1"/>
    <x v="0"/>
  </r>
  <r>
    <x v="5"/>
    <s v="06"/>
    <x v="5"/>
    <x v="103"/>
    <s v="0625"/>
    <s v="Nedre Eiker"/>
    <s v="2"/>
    <s v="Kvinner"/>
    <x v="2"/>
    <x v="2"/>
    <x v="1"/>
    <x v="1"/>
  </r>
  <r>
    <x v="5"/>
    <s v="06"/>
    <x v="5"/>
    <x v="103"/>
    <s v="0625"/>
    <s v="Nedre Eiker"/>
    <s v="2"/>
    <s v="Kvinner"/>
    <x v="3"/>
    <x v="3"/>
    <x v="1"/>
    <x v="12"/>
  </r>
  <r>
    <x v="5"/>
    <s v="06"/>
    <x v="5"/>
    <x v="103"/>
    <s v="0625"/>
    <s v="Nedre Eiker"/>
    <s v="2"/>
    <s v="Kvinner"/>
    <x v="4"/>
    <x v="4"/>
    <x v="1"/>
    <x v="19"/>
  </r>
  <r>
    <x v="5"/>
    <s v="06"/>
    <x v="5"/>
    <x v="103"/>
    <s v="0625"/>
    <s v="Nedre Eiker"/>
    <s v="2"/>
    <s v="Kvinner"/>
    <x v="5"/>
    <x v="5"/>
    <x v="1"/>
    <x v="12"/>
  </r>
  <r>
    <x v="5"/>
    <s v="06"/>
    <x v="5"/>
    <x v="103"/>
    <s v="0625"/>
    <s v="Nedre Eiker"/>
    <s v="1"/>
    <s v="Menn"/>
    <x v="0"/>
    <x v="0"/>
    <x v="1"/>
    <x v="6"/>
  </r>
  <r>
    <x v="5"/>
    <s v="06"/>
    <x v="5"/>
    <x v="103"/>
    <s v="0625"/>
    <s v="Nedre Eiker"/>
    <s v="1"/>
    <s v="Menn"/>
    <x v="1"/>
    <x v="1"/>
    <x v="1"/>
    <x v="23"/>
  </r>
  <r>
    <x v="5"/>
    <s v="06"/>
    <x v="5"/>
    <x v="103"/>
    <s v="0625"/>
    <s v="Nedre Eiker"/>
    <s v="1"/>
    <s v="Menn"/>
    <x v="2"/>
    <x v="2"/>
    <x v="1"/>
    <x v="21"/>
  </r>
  <r>
    <x v="5"/>
    <s v="06"/>
    <x v="5"/>
    <x v="103"/>
    <s v="0625"/>
    <s v="Nedre Eiker"/>
    <s v="1"/>
    <s v="Menn"/>
    <x v="3"/>
    <x v="3"/>
    <x v="1"/>
    <x v="4"/>
  </r>
  <r>
    <x v="5"/>
    <s v="06"/>
    <x v="5"/>
    <x v="103"/>
    <s v="0625"/>
    <s v="Nedre Eiker"/>
    <s v="1"/>
    <s v="Menn"/>
    <x v="4"/>
    <x v="4"/>
    <x v="1"/>
    <x v="6"/>
  </r>
  <r>
    <x v="5"/>
    <s v="06"/>
    <x v="5"/>
    <x v="103"/>
    <s v="0625"/>
    <s v="Nedre Eiker"/>
    <s v="1"/>
    <s v="Menn"/>
    <x v="5"/>
    <x v="5"/>
    <x v="1"/>
    <x v="7"/>
  </r>
  <r>
    <x v="5"/>
    <s v="06"/>
    <x v="5"/>
    <x v="103"/>
    <s v="0625"/>
    <s v="Nedre Eiker"/>
    <s v="2"/>
    <s v="Kvinner"/>
    <x v="0"/>
    <x v="0"/>
    <x v="2"/>
    <x v="1"/>
  </r>
  <r>
    <x v="5"/>
    <s v="06"/>
    <x v="5"/>
    <x v="103"/>
    <s v="0625"/>
    <s v="Nedre Eiker"/>
    <s v="2"/>
    <s v="Kvinner"/>
    <x v="1"/>
    <x v="1"/>
    <x v="2"/>
    <x v="39"/>
  </r>
  <r>
    <x v="5"/>
    <s v="06"/>
    <x v="5"/>
    <x v="103"/>
    <s v="0625"/>
    <s v="Nedre Eiker"/>
    <s v="2"/>
    <s v="Kvinner"/>
    <x v="2"/>
    <x v="2"/>
    <x v="2"/>
    <x v="0"/>
  </r>
  <r>
    <x v="5"/>
    <s v="06"/>
    <x v="5"/>
    <x v="103"/>
    <s v="0625"/>
    <s v="Nedre Eiker"/>
    <s v="2"/>
    <s v="Kvinner"/>
    <x v="3"/>
    <x v="3"/>
    <x v="2"/>
    <x v="12"/>
  </r>
  <r>
    <x v="5"/>
    <s v="06"/>
    <x v="5"/>
    <x v="103"/>
    <s v="0625"/>
    <s v="Nedre Eiker"/>
    <s v="2"/>
    <s v="Kvinner"/>
    <x v="4"/>
    <x v="4"/>
    <x v="2"/>
    <x v="12"/>
  </r>
  <r>
    <x v="5"/>
    <s v="06"/>
    <x v="5"/>
    <x v="103"/>
    <s v="0625"/>
    <s v="Nedre Eiker"/>
    <s v="2"/>
    <s v="Kvinner"/>
    <x v="5"/>
    <x v="5"/>
    <x v="2"/>
    <x v="0"/>
  </r>
  <r>
    <x v="5"/>
    <s v="06"/>
    <x v="5"/>
    <x v="103"/>
    <s v="0625"/>
    <s v="Nedre Eiker"/>
    <s v="1"/>
    <s v="Menn"/>
    <x v="0"/>
    <x v="0"/>
    <x v="2"/>
    <x v="13"/>
  </r>
  <r>
    <x v="5"/>
    <s v="06"/>
    <x v="5"/>
    <x v="103"/>
    <s v="0625"/>
    <s v="Nedre Eiker"/>
    <s v="1"/>
    <s v="Menn"/>
    <x v="1"/>
    <x v="1"/>
    <x v="2"/>
    <x v="23"/>
  </r>
  <r>
    <x v="5"/>
    <s v="06"/>
    <x v="5"/>
    <x v="103"/>
    <s v="0625"/>
    <s v="Nedre Eiker"/>
    <s v="1"/>
    <s v="Menn"/>
    <x v="2"/>
    <x v="2"/>
    <x v="2"/>
    <x v="13"/>
  </r>
  <r>
    <x v="5"/>
    <s v="06"/>
    <x v="5"/>
    <x v="103"/>
    <s v="0625"/>
    <s v="Nedre Eiker"/>
    <s v="1"/>
    <s v="Menn"/>
    <x v="3"/>
    <x v="3"/>
    <x v="2"/>
    <x v="2"/>
  </r>
  <r>
    <x v="5"/>
    <s v="06"/>
    <x v="5"/>
    <x v="103"/>
    <s v="0625"/>
    <s v="Nedre Eiker"/>
    <s v="1"/>
    <s v="Menn"/>
    <x v="4"/>
    <x v="4"/>
    <x v="2"/>
    <x v="15"/>
  </r>
  <r>
    <x v="5"/>
    <s v="06"/>
    <x v="5"/>
    <x v="103"/>
    <s v="0625"/>
    <s v="Nedre Eiker"/>
    <s v="1"/>
    <s v="Menn"/>
    <x v="5"/>
    <x v="5"/>
    <x v="2"/>
    <x v="12"/>
  </r>
  <r>
    <x v="5"/>
    <s v="06"/>
    <x v="5"/>
    <x v="103"/>
    <s v="0625"/>
    <s v="Nedre Eiker"/>
    <s v="2"/>
    <s v="Kvinner"/>
    <x v="0"/>
    <x v="0"/>
    <x v="3"/>
    <x v="39"/>
  </r>
  <r>
    <x v="5"/>
    <s v="06"/>
    <x v="5"/>
    <x v="103"/>
    <s v="0625"/>
    <s v="Nedre Eiker"/>
    <s v="2"/>
    <s v="Kvinner"/>
    <x v="1"/>
    <x v="1"/>
    <x v="3"/>
    <x v="0"/>
  </r>
  <r>
    <x v="5"/>
    <s v="06"/>
    <x v="5"/>
    <x v="103"/>
    <s v="0625"/>
    <s v="Nedre Eiker"/>
    <s v="2"/>
    <s v="Kvinner"/>
    <x v="2"/>
    <x v="2"/>
    <x v="3"/>
    <x v="19"/>
  </r>
  <r>
    <x v="5"/>
    <s v="06"/>
    <x v="5"/>
    <x v="103"/>
    <s v="0625"/>
    <s v="Nedre Eiker"/>
    <s v="2"/>
    <s v="Kvinner"/>
    <x v="3"/>
    <x v="3"/>
    <x v="3"/>
    <x v="0"/>
  </r>
  <r>
    <x v="5"/>
    <s v="06"/>
    <x v="5"/>
    <x v="103"/>
    <s v="0625"/>
    <s v="Nedre Eiker"/>
    <s v="2"/>
    <s v="Kvinner"/>
    <x v="4"/>
    <x v="4"/>
    <x v="3"/>
    <x v="7"/>
  </r>
  <r>
    <x v="5"/>
    <s v="06"/>
    <x v="5"/>
    <x v="103"/>
    <s v="0625"/>
    <s v="Nedre Eiker"/>
    <s v="2"/>
    <s v="Kvinner"/>
    <x v="5"/>
    <x v="5"/>
    <x v="3"/>
    <x v="0"/>
  </r>
  <r>
    <x v="5"/>
    <s v="06"/>
    <x v="5"/>
    <x v="103"/>
    <s v="0625"/>
    <s v="Nedre Eiker"/>
    <s v="1"/>
    <s v="Menn"/>
    <x v="0"/>
    <x v="0"/>
    <x v="3"/>
    <x v="1"/>
  </r>
  <r>
    <x v="5"/>
    <s v="06"/>
    <x v="5"/>
    <x v="103"/>
    <s v="0625"/>
    <s v="Nedre Eiker"/>
    <s v="1"/>
    <s v="Menn"/>
    <x v="1"/>
    <x v="1"/>
    <x v="3"/>
    <x v="1"/>
  </r>
  <r>
    <x v="5"/>
    <s v="06"/>
    <x v="5"/>
    <x v="103"/>
    <s v="0625"/>
    <s v="Nedre Eiker"/>
    <s v="1"/>
    <s v="Menn"/>
    <x v="2"/>
    <x v="2"/>
    <x v="3"/>
    <x v="15"/>
  </r>
  <r>
    <x v="5"/>
    <s v="06"/>
    <x v="5"/>
    <x v="103"/>
    <s v="0625"/>
    <s v="Nedre Eiker"/>
    <s v="1"/>
    <s v="Menn"/>
    <x v="3"/>
    <x v="3"/>
    <x v="3"/>
    <x v="21"/>
  </r>
  <r>
    <x v="5"/>
    <s v="06"/>
    <x v="5"/>
    <x v="103"/>
    <s v="0625"/>
    <s v="Nedre Eiker"/>
    <s v="1"/>
    <s v="Menn"/>
    <x v="4"/>
    <x v="4"/>
    <x v="3"/>
    <x v="6"/>
  </r>
  <r>
    <x v="5"/>
    <s v="06"/>
    <x v="5"/>
    <x v="103"/>
    <s v="0625"/>
    <s v="Nedre Eiker"/>
    <s v="1"/>
    <s v="Menn"/>
    <x v="5"/>
    <x v="5"/>
    <x v="3"/>
    <x v="12"/>
  </r>
  <r>
    <x v="5"/>
    <s v="06"/>
    <x v="5"/>
    <x v="103"/>
    <s v="0625"/>
    <s v="Nedre Eiker"/>
    <s v="2"/>
    <s v="Kvinner"/>
    <x v="0"/>
    <x v="0"/>
    <x v="4"/>
    <x v="39"/>
  </r>
  <r>
    <x v="5"/>
    <s v="06"/>
    <x v="5"/>
    <x v="103"/>
    <s v="0625"/>
    <s v="Nedre Eiker"/>
    <s v="2"/>
    <s v="Kvinner"/>
    <x v="1"/>
    <x v="1"/>
    <x v="4"/>
    <x v="23"/>
  </r>
  <r>
    <x v="5"/>
    <s v="06"/>
    <x v="5"/>
    <x v="103"/>
    <s v="0625"/>
    <s v="Nedre Eiker"/>
    <s v="2"/>
    <s v="Kvinner"/>
    <x v="2"/>
    <x v="2"/>
    <x v="4"/>
    <x v="1"/>
  </r>
  <r>
    <x v="5"/>
    <s v="06"/>
    <x v="5"/>
    <x v="103"/>
    <s v="0625"/>
    <s v="Nedre Eiker"/>
    <s v="2"/>
    <s v="Kvinner"/>
    <x v="3"/>
    <x v="3"/>
    <x v="4"/>
    <x v="1"/>
  </r>
  <r>
    <x v="5"/>
    <s v="06"/>
    <x v="5"/>
    <x v="103"/>
    <s v="0625"/>
    <s v="Nedre Eiker"/>
    <s v="2"/>
    <s v="Kvinner"/>
    <x v="4"/>
    <x v="4"/>
    <x v="4"/>
    <x v="19"/>
  </r>
  <r>
    <x v="5"/>
    <s v="06"/>
    <x v="5"/>
    <x v="103"/>
    <s v="0625"/>
    <s v="Nedre Eiker"/>
    <s v="2"/>
    <s v="Kvinner"/>
    <x v="5"/>
    <x v="5"/>
    <x v="4"/>
    <x v="19"/>
  </r>
  <r>
    <x v="5"/>
    <s v="06"/>
    <x v="5"/>
    <x v="103"/>
    <s v="0625"/>
    <s v="Nedre Eiker"/>
    <s v="1"/>
    <s v="Menn"/>
    <x v="0"/>
    <x v="0"/>
    <x v="4"/>
    <x v="0"/>
  </r>
  <r>
    <x v="5"/>
    <s v="06"/>
    <x v="5"/>
    <x v="103"/>
    <s v="0625"/>
    <s v="Nedre Eiker"/>
    <s v="1"/>
    <s v="Menn"/>
    <x v="1"/>
    <x v="1"/>
    <x v="4"/>
    <x v="1"/>
  </r>
  <r>
    <x v="5"/>
    <s v="06"/>
    <x v="5"/>
    <x v="103"/>
    <s v="0625"/>
    <s v="Nedre Eiker"/>
    <s v="1"/>
    <s v="Menn"/>
    <x v="2"/>
    <x v="2"/>
    <x v="4"/>
    <x v="2"/>
  </r>
  <r>
    <x v="5"/>
    <s v="06"/>
    <x v="5"/>
    <x v="103"/>
    <s v="0625"/>
    <s v="Nedre Eiker"/>
    <s v="1"/>
    <s v="Menn"/>
    <x v="3"/>
    <x v="3"/>
    <x v="4"/>
    <x v="2"/>
  </r>
  <r>
    <x v="5"/>
    <s v="06"/>
    <x v="5"/>
    <x v="103"/>
    <s v="0625"/>
    <s v="Nedre Eiker"/>
    <s v="1"/>
    <s v="Menn"/>
    <x v="4"/>
    <x v="4"/>
    <x v="4"/>
    <x v="13"/>
  </r>
  <r>
    <x v="5"/>
    <s v="06"/>
    <x v="5"/>
    <x v="103"/>
    <s v="0625"/>
    <s v="Nedre Eiker"/>
    <s v="1"/>
    <s v="Menn"/>
    <x v="5"/>
    <x v="5"/>
    <x v="4"/>
    <x v="7"/>
  </r>
  <r>
    <x v="5"/>
    <s v="06"/>
    <x v="5"/>
    <x v="103"/>
    <s v="0625"/>
    <s v="Nedre Eiker"/>
    <s v="2"/>
    <s v="Kvinner"/>
    <x v="0"/>
    <x v="0"/>
    <x v="5"/>
    <x v="39"/>
  </r>
  <r>
    <x v="5"/>
    <s v="06"/>
    <x v="5"/>
    <x v="103"/>
    <s v="0625"/>
    <s v="Nedre Eiker"/>
    <s v="2"/>
    <s v="Kvinner"/>
    <x v="1"/>
    <x v="1"/>
    <x v="5"/>
    <x v="0"/>
  </r>
  <r>
    <x v="5"/>
    <s v="06"/>
    <x v="5"/>
    <x v="103"/>
    <s v="0625"/>
    <s v="Nedre Eiker"/>
    <s v="2"/>
    <s v="Kvinner"/>
    <x v="2"/>
    <x v="2"/>
    <x v="5"/>
    <x v="23"/>
  </r>
  <r>
    <x v="5"/>
    <s v="06"/>
    <x v="5"/>
    <x v="103"/>
    <s v="0625"/>
    <s v="Nedre Eiker"/>
    <s v="2"/>
    <s v="Kvinner"/>
    <x v="3"/>
    <x v="3"/>
    <x v="5"/>
    <x v="0"/>
  </r>
  <r>
    <x v="5"/>
    <s v="06"/>
    <x v="5"/>
    <x v="103"/>
    <s v="0625"/>
    <s v="Nedre Eiker"/>
    <s v="2"/>
    <s v="Kvinner"/>
    <x v="4"/>
    <x v="4"/>
    <x v="5"/>
    <x v="5"/>
  </r>
  <r>
    <x v="5"/>
    <s v="06"/>
    <x v="5"/>
    <x v="103"/>
    <s v="0625"/>
    <s v="Nedre Eiker"/>
    <s v="2"/>
    <s v="Kvinner"/>
    <x v="5"/>
    <x v="5"/>
    <x v="5"/>
    <x v="19"/>
  </r>
  <r>
    <x v="5"/>
    <s v="06"/>
    <x v="5"/>
    <x v="103"/>
    <s v="0625"/>
    <s v="Nedre Eiker"/>
    <s v="1"/>
    <s v="Menn"/>
    <x v="0"/>
    <x v="0"/>
    <x v="5"/>
    <x v="23"/>
  </r>
  <r>
    <x v="5"/>
    <s v="06"/>
    <x v="5"/>
    <x v="103"/>
    <s v="0625"/>
    <s v="Nedre Eiker"/>
    <s v="1"/>
    <s v="Menn"/>
    <x v="1"/>
    <x v="1"/>
    <x v="5"/>
    <x v="0"/>
  </r>
  <r>
    <x v="5"/>
    <s v="06"/>
    <x v="5"/>
    <x v="103"/>
    <s v="0625"/>
    <s v="Nedre Eiker"/>
    <s v="1"/>
    <s v="Menn"/>
    <x v="2"/>
    <x v="2"/>
    <x v="5"/>
    <x v="15"/>
  </r>
  <r>
    <x v="5"/>
    <s v="06"/>
    <x v="5"/>
    <x v="103"/>
    <s v="0625"/>
    <s v="Nedre Eiker"/>
    <s v="1"/>
    <s v="Menn"/>
    <x v="3"/>
    <x v="3"/>
    <x v="5"/>
    <x v="6"/>
  </r>
  <r>
    <x v="5"/>
    <s v="06"/>
    <x v="5"/>
    <x v="103"/>
    <s v="0625"/>
    <s v="Nedre Eiker"/>
    <s v="1"/>
    <s v="Menn"/>
    <x v="4"/>
    <x v="4"/>
    <x v="5"/>
    <x v="7"/>
  </r>
  <r>
    <x v="5"/>
    <s v="06"/>
    <x v="5"/>
    <x v="103"/>
    <s v="0625"/>
    <s v="Nedre Eiker"/>
    <s v="1"/>
    <s v="Menn"/>
    <x v="5"/>
    <x v="5"/>
    <x v="5"/>
    <x v="5"/>
  </r>
  <r>
    <x v="5"/>
    <s v="06"/>
    <x v="5"/>
    <x v="103"/>
    <s v="0625"/>
    <s v="Nedre Eiker"/>
    <s v="2"/>
    <s v="Kvinner"/>
    <x v="0"/>
    <x v="0"/>
    <x v="6"/>
    <x v="39"/>
  </r>
  <r>
    <x v="5"/>
    <s v="06"/>
    <x v="5"/>
    <x v="103"/>
    <s v="0625"/>
    <s v="Nedre Eiker"/>
    <s v="2"/>
    <s v="Kvinner"/>
    <x v="1"/>
    <x v="1"/>
    <x v="6"/>
    <x v="0"/>
  </r>
  <r>
    <x v="5"/>
    <s v="06"/>
    <x v="5"/>
    <x v="103"/>
    <s v="0625"/>
    <s v="Nedre Eiker"/>
    <s v="2"/>
    <s v="Kvinner"/>
    <x v="2"/>
    <x v="2"/>
    <x v="6"/>
    <x v="39"/>
  </r>
  <r>
    <x v="5"/>
    <s v="06"/>
    <x v="5"/>
    <x v="103"/>
    <s v="0625"/>
    <s v="Nedre Eiker"/>
    <s v="2"/>
    <s v="Kvinner"/>
    <x v="3"/>
    <x v="3"/>
    <x v="6"/>
    <x v="5"/>
  </r>
  <r>
    <x v="5"/>
    <s v="06"/>
    <x v="5"/>
    <x v="103"/>
    <s v="0625"/>
    <s v="Nedre Eiker"/>
    <s v="2"/>
    <s v="Kvinner"/>
    <x v="4"/>
    <x v="4"/>
    <x v="6"/>
    <x v="1"/>
  </r>
  <r>
    <x v="5"/>
    <s v="06"/>
    <x v="5"/>
    <x v="103"/>
    <s v="0625"/>
    <s v="Nedre Eiker"/>
    <s v="2"/>
    <s v="Kvinner"/>
    <x v="5"/>
    <x v="5"/>
    <x v="6"/>
    <x v="19"/>
  </r>
  <r>
    <x v="5"/>
    <s v="06"/>
    <x v="5"/>
    <x v="103"/>
    <s v="0625"/>
    <s v="Nedre Eiker"/>
    <s v="1"/>
    <s v="Menn"/>
    <x v="0"/>
    <x v="0"/>
    <x v="6"/>
    <x v="23"/>
  </r>
  <r>
    <x v="5"/>
    <s v="06"/>
    <x v="5"/>
    <x v="103"/>
    <s v="0625"/>
    <s v="Nedre Eiker"/>
    <s v="1"/>
    <s v="Menn"/>
    <x v="1"/>
    <x v="1"/>
    <x v="6"/>
    <x v="23"/>
  </r>
  <r>
    <x v="5"/>
    <s v="06"/>
    <x v="5"/>
    <x v="103"/>
    <s v="0625"/>
    <s v="Nedre Eiker"/>
    <s v="1"/>
    <s v="Menn"/>
    <x v="2"/>
    <x v="2"/>
    <x v="6"/>
    <x v="13"/>
  </r>
  <r>
    <x v="5"/>
    <s v="06"/>
    <x v="5"/>
    <x v="103"/>
    <s v="0625"/>
    <s v="Nedre Eiker"/>
    <s v="1"/>
    <s v="Menn"/>
    <x v="3"/>
    <x v="3"/>
    <x v="6"/>
    <x v="13"/>
  </r>
  <r>
    <x v="5"/>
    <s v="06"/>
    <x v="5"/>
    <x v="103"/>
    <s v="0625"/>
    <s v="Nedre Eiker"/>
    <s v="1"/>
    <s v="Menn"/>
    <x v="4"/>
    <x v="4"/>
    <x v="6"/>
    <x v="7"/>
  </r>
  <r>
    <x v="5"/>
    <s v="06"/>
    <x v="5"/>
    <x v="103"/>
    <s v="0625"/>
    <s v="Nedre Eiker"/>
    <s v="1"/>
    <s v="Menn"/>
    <x v="5"/>
    <x v="5"/>
    <x v="6"/>
    <x v="15"/>
  </r>
  <r>
    <x v="5"/>
    <s v="06"/>
    <x v="5"/>
    <x v="103"/>
    <s v="0625"/>
    <s v="Nedre Eiker"/>
    <s v="2"/>
    <s v="Kvinner"/>
    <x v="0"/>
    <x v="0"/>
    <x v="7"/>
    <x v="39"/>
  </r>
  <r>
    <x v="5"/>
    <s v="06"/>
    <x v="5"/>
    <x v="103"/>
    <s v="0625"/>
    <s v="Nedre Eiker"/>
    <s v="2"/>
    <s v="Kvinner"/>
    <x v="1"/>
    <x v="1"/>
    <x v="7"/>
    <x v="23"/>
  </r>
  <r>
    <x v="5"/>
    <s v="06"/>
    <x v="5"/>
    <x v="103"/>
    <s v="0625"/>
    <s v="Nedre Eiker"/>
    <s v="2"/>
    <s v="Kvinner"/>
    <x v="2"/>
    <x v="2"/>
    <x v="7"/>
    <x v="23"/>
  </r>
  <r>
    <x v="5"/>
    <s v="06"/>
    <x v="5"/>
    <x v="103"/>
    <s v="0625"/>
    <s v="Nedre Eiker"/>
    <s v="2"/>
    <s v="Kvinner"/>
    <x v="3"/>
    <x v="3"/>
    <x v="7"/>
    <x v="12"/>
  </r>
  <r>
    <x v="5"/>
    <s v="06"/>
    <x v="5"/>
    <x v="103"/>
    <s v="0625"/>
    <s v="Nedre Eiker"/>
    <s v="2"/>
    <s v="Kvinner"/>
    <x v="4"/>
    <x v="4"/>
    <x v="7"/>
    <x v="19"/>
  </r>
  <r>
    <x v="5"/>
    <s v="06"/>
    <x v="5"/>
    <x v="103"/>
    <s v="0625"/>
    <s v="Nedre Eiker"/>
    <s v="2"/>
    <s v="Kvinner"/>
    <x v="5"/>
    <x v="5"/>
    <x v="7"/>
    <x v="39"/>
  </r>
  <r>
    <x v="5"/>
    <s v="06"/>
    <x v="5"/>
    <x v="103"/>
    <s v="0625"/>
    <s v="Nedre Eiker"/>
    <s v="1"/>
    <s v="Menn"/>
    <x v="0"/>
    <x v="0"/>
    <x v="7"/>
    <x v="39"/>
  </r>
  <r>
    <x v="5"/>
    <s v="06"/>
    <x v="5"/>
    <x v="103"/>
    <s v="0625"/>
    <s v="Nedre Eiker"/>
    <s v="1"/>
    <s v="Menn"/>
    <x v="1"/>
    <x v="1"/>
    <x v="7"/>
    <x v="23"/>
  </r>
  <r>
    <x v="5"/>
    <s v="06"/>
    <x v="5"/>
    <x v="103"/>
    <s v="0625"/>
    <s v="Nedre Eiker"/>
    <s v="1"/>
    <s v="Menn"/>
    <x v="2"/>
    <x v="2"/>
    <x v="7"/>
    <x v="19"/>
  </r>
  <r>
    <x v="5"/>
    <s v="06"/>
    <x v="5"/>
    <x v="103"/>
    <s v="0625"/>
    <s v="Nedre Eiker"/>
    <s v="1"/>
    <s v="Menn"/>
    <x v="3"/>
    <x v="3"/>
    <x v="7"/>
    <x v="5"/>
  </r>
  <r>
    <x v="5"/>
    <s v="06"/>
    <x v="5"/>
    <x v="103"/>
    <s v="0625"/>
    <s v="Nedre Eiker"/>
    <s v="1"/>
    <s v="Menn"/>
    <x v="4"/>
    <x v="4"/>
    <x v="7"/>
    <x v="21"/>
  </r>
  <r>
    <x v="5"/>
    <s v="06"/>
    <x v="5"/>
    <x v="103"/>
    <s v="0625"/>
    <s v="Nedre Eiker"/>
    <s v="1"/>
    <s v="Menn"/>
    <x v="5"/>
    <x v="5"/>
    <x v="7"/>
    <x v="5"/>
  </r>
  <r>
    <x v="5"/>
    <s v="06"/>
    <x v="5"/>
    <x v="104"/>
    <s v="0626"/>
    <s v="Lier"/>
    <s v="2"/>
    <s v="Kvinner"/>
    <x v="0"/>
    <x v="0"/>
    <x v="0"/>
    <x v="12"/>
  </r>
  <r>
    <x v="5"/>
    <s v="06"/>
    <x v="5"/>
    <x v="104"/>
    <s v="0626"/>
    <s v="Lier"/>
    <s v="2"/>
    <s v="Kvinner"/>
    <x v="1"/>
    <x v="1"/>
    <x v="0"/>
    <x v="0"/>
  </r>
  <r>
    <x v="5"/>
    <s v="06"/>
    <x v="5"/>
    <x v="104"/>
    <s v="0626"/>
    <s v="Lier"/>
    <s v="2"/>
    <s v="Kvinner"/>
    <x v="2"/>
    <x v="2"/>
    <x v="0"/>
    <x v="27"/>
  </r>
  <r>
    <x v="5"/>
    <s v="06"/>
    <x v="5"/>
    <x v="104"/>
    <s v="0626"/>
    <s v="Lier"/>
    <s v="2"/>
    <s v="Kvinner"/>
    <x v="3"/>
    <x v="3"/>
    <x v="0"/>
    <x v="35"/>
  </r>
  <r>
    <x v="5"/>
    <s v="06"/>
    <x v="5"/>
    <x v="104"/>
    <s v="0626"/>
    <s v="Lier"/>
    <s v="2"/>
    <s v="Kvinner"/>
    <x v="4"/>
    <x v="4"/>
    <x v="0"/>
    <x v="41"/>
  </r>
  <r>
    <x v="5"/>
    <s v="06"/>
    <x v="5"/>
    <x v="104"/>
    <s v="0626"/>
    <s v="Lier"/>
    <s v="2"/>
    <s v="Kvinner"/>
    <x v="5"/>
    <x v="5"/>
    <x v="0"/>
    <x v="7"/>
  </r>
  <r>
    <x v="5"/>
    <s v="06"/>
    <x v="5"/>
    <x v="104"/>
    <s v="0626"/>
    <s v="Lier"/>
    <s v="1"/>
    <s v="Menn"/>
    <x v="0"/>
    <x v="0"/>
    <x v="0"/>
    <x v="36"/>
  </r>
  <r>
    <x v="5"/>
    <s v="06"/>
    <x v="5"/>
    <x v="104"/>
    <s v="0626"/>
    <s v="Lier"/>
    <s v="1"/>
    <s v="Menn"/>
    <x v="1"/>
    <x v="1"/>
    <x v="0"/>
    <x v="13"/>
  </r>
  <r>
    <x v="5"/>
    <s v="06"/>
    <x v="5"/>
    <x v="104"/>
    <s v="0626"/>
    <s v="Lier"/>
    <s v="1"/>
    <s v="Menn"/>
    <x v="2"/>
    <x v="2"/>
    <x v="0"/>
    <x v="76"/>
  </r>
  <r>
    <x v="5"/>
    <s v="06"/>
    <x v="5"/>
    <x v="104"/>
    <s v="0626"/>
    <s v="Lier"/>
    <s v="1"/>
    <s v="Menn"/>
    <x v="3"/>
    <x v="3"/>
    <x v="0"/>
    <x v="96"/>
  </r>
  <r>
    <x v="5"/>
    <s v="06"/>
    <x v="5"/>
    <x v="104"/>
    <s v="0626"/>
    <s v="Lier"/>
    <s v="1"/>
    <s v="Menn"/>
    <x v="4"/>
    <x v="4"/>
    <x v="0"/>
    <x v="59"/>
  </r>
  <r>
    <x v="5"/>
    <s v="06"/>
    <x v="5"/>
    <x v="104"/>
    <s v="0626"/>
    <s v="Lier"/>
    <s v="1"/>
    <s v="Menn"/>
    <x v="5"/>
    <x v="5"/>
    <x v="0"/>
    <x v="24"/>
  </r>
  <r>
    <x v="5"/>
    <s v="06"/>
    <x v="5"/>
    <x v="104"/>
    <s v="0626"/>
    <s v="Lier"/>
    <s v="2"/>
    <s v="Kvinner"/>
    <x v="0"/>
    <x v="0"/>
    <x v="1"/>
    <x v="6"/>
  </r>
  <r>
    <x v="5"/>
    <s v="06"/>
    <x v="5"/>
    <x v="104"/>
    <s v="0626"/>
    <s v="Lier"/>
    <s v="2"/>
    <s v="Kvinner"/>
    <x v="1"/>
    <x v="1"/>
    <x v="1"/>
    <x v="12"/>
  </r>
  <r>
    <x v="5"/>
    <s v="06"/>
    <x v="5"/>
    <x v="104"/>
    <s v="0626"/>
    <s v="Lier"/>
    <s v="2"/>
    <s v="Kvinner"/>
    <x v="2"/>
    <x v="2"/>
    <x v="1"/>
    <x v="51"/>
  </r>
  <r>
    <x v="5"/>
    <s v="06"/>
    <x v="5"/>
    <x v="104"/>
    <s v="0626"/>
    <s v="Lier"/>
    <s v="2"/>
    <s v="Kvinner"/>
    <x v="3"/>
    <x v="3"/>
    <x v="1"/>
    <x v="34"/>
  </r>
  <r>
    <x v="5"/>
    <s v="06"/>
    <x v="5"/>
    <x v="104"/>
    <s v="0626"/>
    <s v="Lier"/>
    <s v="2"/>
    <s v="Kvinner"/>
    <x v="4"/>
    <x v="4"/>
    <x v="1"/>
    <x v="27"/>
  </r>
  <r>
    <x v="5"/>
    <s v="06"/>
    <x v="5"/>
    <x v="104"/>
    <s v="0626"/>
    <s v="Lier"/>
    <s v="2"/>
    <s v="Kvinner"/>
    <x v="5"/>
    <x v="5"/>
    <x v="1"/>
    <x v="12"/>
  </r>
  <r>
    <x v="5"/>
    <s v="06"/>
    <x v="5"/>
    <x v="104"/>
    <s v="0626"/>
    <s v="Lier"/>
    <s v="1"/>
    <s v="Menn"/>
    <x v="0"/>
    <x v="0"/>
    <x v="1"/>
    <x v="13"/>
  </r>
  <r>
    <x v="5"/>
    <s v="06"/>
    <x v="5"/>
    <x v="104"/>
    <s v="0626"/>
    <s v="Lier"/>
    <s v="1"/>
    <s v="Menn"/>
    <x v="1"/>
    <x v="1"/>
    <x v="1"/>
    <x v="2"/>
  </r>
  <r>
    <x v="5"/>
    <s v="06"/>
    <x v="5"/>
    <x v="104"/>
    <s v="0626"/>
    <s v="Lier"/>
    <s v="1"/>
    <s v="Menn"/>
    <x v="2"/>
    <x v="2"/>
    <x v="1"/>
    <x v="18"/>
  </r>
  <r>
    <x v="5"/>
    <s v="06"/>
    <x v="5"/>
    <x v="104"/>
    <s v="0626"/>
    <s v="Lier"/>
    <s v="1"/>
    <s v="Menn"/>
    <x v="3"/>
    <x v="3"/>
    <x v="1"/>
    <x v="54"/>
  </r>
  <r>
    <x v="5"/>
    <s v="06"/>
    <x v="5"/>
    <x v="104"/>
    <s v="0626"/>
    <s v="Lier"/>
    <s v="1"/>
    <s v="Menn"/>
    <x v="4"/>
    <x v="4"/>
    <x v="1"/>
    <x v="59"/>
  </r>
  <r>
    <x v="5"/>
    <s v="06"/>
    <x v="5"/>
    <x v="104"/>
    <s v="0626"/>
    <s v="Lier"/>
    <s v="1"/>
    <s v="Menn"/>
    <x v="5"/>
    <x v="5"/>
    <x v="1"/>
    <x v="40"/>
  </r>
  <r>
    <x v="5"/>
    <s v="06"/>
    <x v="5"/>
    <x v="104"/>
    <s v="0626"/>
    <s v="Lier"/>
    <s v="2"/>
    <s v="Kvinner"/>
    <x v="0"/>
    <x v="0"/>
    <x v="2"/>
    <x v="5"/>
  </r>
  <r>
    <x v="5"/>
    <s v="06"/>
    <x v="5"/>
    <x v="104"/>
    <s v="0626"/>
    <s v="Lier"/>
    <s v="2"/>
    <s v="Kvinner"/>
    <x v="1"/>
    <x v="1"/>
    <x v="2"/>
    <x v="6"/>
  </r>
  <r>
    <x v="5"/>
    <s v="06"/>
    <x v="5"/>
    <x v="104"/>
    <s v="0626"/>
    <s v="Lier"/>
    <s v="2"/>
    <s v="Kvinner"/>
    <x v="2"/>
    <x v="2"/>
    <x v="2"/>
    <x v="3"/>
  </r>
  <r>
    <x v="5"/>
    <s v="06"/>
    <x v="5"/>
    <x v="104"/>
    <s v="0626"/>
    <s v="Lier"/>
    <s v="2"/>
    <s v="Kvinner"/>
    <x v="3"/>
    <x v="3"/>
    <x v="2"/>
    <x v="34"/>
  </r>
  <r>
    <x v="5"/>
    <s v="06"/>
    <x v="5"/>
    <x v="104"/>
    <s v="0626"/>
    <s v="Lier"/>
    <s v="2"/>
    <s v="Kvinner"/>
    <x v="4"/>
    <x v="4"/>
    <x v="2"/>
    <x v="27"/>
  </r>
  <r>
    <x v="5"/>
    <s v="06"/>
    <x v="5"/>
    <x v="104"/>
    <s v="0626"/>
    <s v="Lier"/>
    <s v="2"/>
    <s v="Kvinner"/>
    <x v="5"/>
    <x v="5"/>
    <x v="2"/>
    <x v="7"/>
  </r>
  <r>
    <x v="5"/>
    <s v="06"/>
    <x v="5"/>
    <x v="104"/>
    <s v="0626"/>
    <s v="Lier"/>
    <s v="1"/>
    <s v="Menn"/>
    <x v="0"/>
    <x v="0"/>
    <x v="2"/>
    <x v="6"/>
  </r>
  <r>
    <x v="5"/>
    <s v="06"/>
    <x v="5"/>
    <x v="104"/>
    <s v="0626"/>
    <s v="Lier"/>
    <s v="1"/>
    <s v="Menn"/>
    <x v="1"/>
    <x v="1"/>
    <x v="2"/>
    <x v="15"/>
  </r>
  <r>
    <x v="5"/>
    <s v="06"/>
    <x v="5"/>
    <x v="104"/>
    <s v="0626"/>
    <s v="Lier"/>
    <s v="1"/>
    <s v="Menn"/>
    <x v="2"/>
    <x v="2"/>
    <x v="2"/>
    <x v="47"/>
  </r>
  <r>
    <x v="5"/>
    <s v="06"/>
    <x v="5"/>
    <x v="104"/>
    <s v="0626"/>
    <s v="Lier"/>
    <s v="1"/>
    <s v="Menn"/>
    <x v="3"/>
    <x v="3"/>
    <x v="2"/>
    <x v="52"/>
  </r>
  <r>
    <x v="5"/>
    <s v="06"/>
    <x v="5"/>
    <x v="104"/>
    <s v="0626"/>
    <s v="Lier"/>
    <s v="1"/>
    <s v="Menn"/>
    <x v="4"/>
    <x v="4"/>
    <x v="2"/>
    <x v="71"/>
  </r>
  <r>
    <x v="5"/>
    <s v="06"/>
    <x v="5"/>
    <x v="104"/>
    <s v="0626"/>
    <s v="Lier"/>
    <s v="1"/>
    <s v="Menn"/>
    <x v="5"/>
    <x v="5"/>
    <x v="2"/>
    <x v="3"/>
  </r>
  <r>
    <x v="5"/>
    <s v="06"/>
    <x v="5"/>
    <x v="104"/>
    <s v="0626"/>
    <s v="Lier"/>
    <s v="2"/>
    <s v="Kvinner"/>
    <x v="0"/>
    <x v="0"/>
    <x v="3"/>
    <x v="5"/>
  </r>
  <r>
    <x v="5"/>
    <s v="06"/>
    <x v="5"/>
    <x v="104"/>
    <s v="0626"/>
    <s v="Lier"/>
    <s v="2"/>
    <s v="Kvinner"/>
    <x v="1"/>
    <x v="1"/>
    <x v="3"/>
    <x v="1"/>
  </r>
  <r>
    <x v="5"/>
    <s v="06"/>
    <x v="5"/>
    <x v="104"/>
    <s v="0626"/>
    <s v="Lier"/>
    <s v="2"/>
    <s v="Kvinner"/>
    <x v="2"/>
    <x v="2"/>
    <x v="3"/>
    <x v="40"/>
  </r>
  <r>
    <x v="5"/>
    <s v="06"/>
    <x v="5"/>
    <x v="104"/>
    <s v="0626"/>
    <s v="Lier"/>
    <s v="2"/>
    <s v="Kvinner"/>
    <x v="3"/>
    <x v="3"/>
    <x v="3"/>
    <x v="50"/>
  </r>
  <r>
    <x v="5"/>
    <s v="06"/>
    <x v="5"/>
    <x v="104"/>
    <s v="0626"/>
    <s v="Lier"/>
    <s v="2"/>
    <s v="Kvinner"/>
    <x v="4"/>
    <x v="4"/>
    <x v="3"/>
    <x v="41"/>
  </r>
  <r>
    <x v="5"/>
    <s v="06"/>
    <x v="5"/>
    <x v="104"/>
    <s v="0626"/>
    <s v="Lier"/>
    <s v="2"/>
    <s v="Kvinner"/>
    <x v="5"/>
    <x v="5"/>
    <x v="3"/>
    <x v="12"/>
  </r>
  <r>
    <x v="5"/>
    <s v="06"/>
    <x v="5"/>
    <x v="104"/>
    <s v="0626"/>
    <s v="Lier"/>
    <s v="1"/>
    <s v="Menn"/>
    <x v="0"/>
    <x v="0"/>
    <x v="3"/>
    <x v="21"/>
  </r>
  <r>
    <x v="5"/>
    <s v="06"/>
    <x v="5"/>
    <x v="104"/>
    <s v="0626"/>
    <s v="Lier"/>
    <s v="1"/>
    <s v="Menn"/>
    <x v="1"/>
    <x v="1"/>
    <x v="3"/>
    <x v="1"/>
  </r>
  <r>
    <x v="5"/>
    <s v="06"/>
    <x v="5"/>
    <x v="104"/>
    <s v="0626"/>
    <s v="Lier"/>
    <s v="1"/>
    <s v="Menn"/>
    <x v="2"/>
    <x v="2"/>
    <x v="3"/>
    <x v="60"/>
  </r>
  <r>
    <x v="5"/>
    <s v="06"/>
    <x v="5"/>
    <x v="104"/>
    <s v="0626"/>
    <s v="Lier"/>
    <s v="1"/>
    <s v="Menn"/>
    <x v="3"/>
    <x v="3"/>
    <x v="3"/>
    <x v="57"/>
  </r>
  <r>
    <x v="5"/>
    <s v="06"/>
    <x v="5"/>
    <x v="104"/>
    <s v="0626"/>
    <s v="Lier"/>
    <s v="1"/>
    <s v="Menn"/>
    <x v="4"/>
    <x v="4"/>
    <x v="3"/>
    <x v="95"/>
  </r>
  <r>
    <x v="5"/>
    <s v="06"/>
    <x v="5"/>
    <x v="104"/>
    <s v="0626"/>
    <s v="Lier"/>
    <s v="1"/>
    <s v="Menn"/>
    <x v="5"/>
    <x v="5"/>
    <x v="3"/>
    <x v="3"/>
  </r>
  <r>
    <x v="5"/>
    <s v="06"/>
    <x v="5"/>
    <x v="104"/>
    <s v="0626"/>
    <s v="Lier"/>
    <s v="2"/>
    <s v="Kvinner"/>
    <x v="0"/>
    <x v="0"/>
    <x v="4"/>
    <x v="23"/>
  </r>
  <r>
    <x v="5"/>
    <s v="06"/>
    <x v="5"/>
    <x v="104"/>
    <s v="0626"/>
    <s v="Lier"/>
    <s v="2"/>
    <s v="Kvinner"/>
    <x v="1"/>
    <x v="1"/>
    <x v="4"/>
    <x v="13"/>
  </r>
  <r>
    <x v="5"/>
    <s v="06"/>
    <x v="5"/>
    <x v="104"/>
    <s v="0626"/>
    <s v="Lier"/>
    <s v="2"/>
    <s v="Kvinner"/>
    <x v="2"/>
    <x v="2"/>
    <x v="4"/>
    <x v="24"/>
  </r>
  <r>
    <x v="5"/>
    <s v="06"/>
    <x v="5"/>
    <x v="104"/>
    <s v="0626"/>
    <s v="Lier"/>
    <s v="2"/>
    <s v="Kvinner"/>
    <x v="3"/>
    <x v="3"/>
    <x v="4"/>
    <x v="63"/>
  </r>
  <r>
    <x v="5"/>
    <s v="06"/>
    <x v="5"/>
    <x v="104"/>
    <s v="0626"/>
    <s v="Lier"/>
    <s v="2"/>
    <s v="Kvinner"/>
    <x v="4"/>
    <x v="4"/>
    <x v="4"/>
    <x v="27"/>
  </r>
  <r>
    <x v="5"/>
    <s v="06"/>
    <x v="5"/>
    <x v="104"/>
    <s v="0626"/>
    <s v="Lier"/>
    <s v="2"/>
    <s v="Kvinner"/>
    <x v="5"/>
    <x v="5"/>
    <x v="4"/>
    <x v="7"/>
  </r>
  <r>
    <x v="5"/>
    <s v="06"/>
    <x v="5"/>
    <x v="104"/>
    <s v="0626"/>
    <s v="Lier"/>
    <s v="1"/>
    <s v="Menn"/>
    <x v="0"/>
    <x v="0"/>
    <x v="4"/>
    <x v="12"/>
  </r>
  <r>
    <x v="5"/>
    <s v="06"/>
    <x v="5"/>
    <x v="104"/>
    <s v="0626"/>
    <s v="Lier"/>
    <s v="1"/>
    <s v="Menn"/>
    <x v="1"/>
    <x v="1"/>
    <x v="4"/>
    <x v="6"/>
  </r>
  <r>
    <x v="5"/>
    <s v="06"/>
    <x v="5"/>
    <x v="104"/>
    <s v="0626"/>
    <s v="Lier"/>
    <s v="1"/>
    <s v="Menn"/>
    <x v="2"/>
    <x v="2"/>
    <x v="4"/>
    <x v="61"/>
  </r>
  <r>
    <x v="5"/>
    <s v="06"/>
    <x v="5"/>
    <x v="104"/>
    <s v="0626"/>
    <s v="Lier"/>
    <s v="1"/>
    <s v="Menn"/>
    <x v="3"/>
    <x v="3"/>
    <x v="4"/>
    <x v="18"/>
  </r>
  <r>
    <x v="5"/>
    <s v="06"/>
    <x v="5"/>
    <x v="104"/>
    <s v="0626"/>
    <s v="Lier"/>
    <s v="1"/>
    <s v="Menn"/>
    <x v="4"/>
    <x v="4"/>
    <x v="4"/>
    <x v="95"/>
  </r>
  <r>
    <x v="5"/>
    <s v="06"/>
    <x v="5"/>
    <x v="104"/>
    <s v="0626"/>
    <s v="Lier"/>
    <s v="1"/>
    <s v="Menn"/>
    <x v="5"/>
    <x v="5"/>
    <x v="4"/>
    <x v="46"/>
  </r>
  <r>
    <x v="5"/>
    <s v="06"/>
    <x v="5"/>
    <x v="104"/>
    <s v="0626"/>
    <s v="Lier"/>
    <s v="2"/>
    <s v="Kvinner"/>
    <x v="0"/>
    <x v="0"/>
    <x v="5"/>
    <x v="1"/>
  </r>
  <r>
    <x v="5"/>
    <s v="06"/>
    <x v="5"/>
    <x v="104"/>
    <s v="0626"/>
    <s v="Lier"/>
    <s v="2"/>
    <s v="Kvinner"/>
    <x v="1"/>
    <x v="1"/>
    <x v="5"/>
    <x v="19"/>
  </r>
  <r>
    <x v="5"/>
    <s v="06"/>
    <x v="5"/>
    <x v="104"/>
    <s v="0626"/>
    <s v="Lier"/>
    <s v="2"/>
    <s v="Kvinner"/>
    <x v="2"/>
    <x v="2"/>
    <x v="5"/>
    <x v="40"/>
  </r>
  <r>
    <x v="5"/>
    <s v="06"/>
    <x v="5"/>
    <x v="104"/>
    <s v="0626"/>
    <s v="Lier"/>
    <s v="2"/>
    <s v="Kvinner"/>
    <x v="3"/>
    <x v="3"/>
    <x v="5"/>
    <x v="46"/>
  </r>
  <r>
    <x v="5"/>
    <s v="06"/>
    <x v="5"/>
    <x v="104"/>
    <s v="0626"/>
    <s v="Lier"/>
    <s v="2"/>
    <s v="Kvinner"/>
    <x v="4"/>
    <x v="4"/>
    <x v="5"/>
    <x v="45"/>
  </r>
  <r>
    <x v="5"/>
    <s v="06"/>
    <x v="5"/>
    <x v="104"/>
    <s v="0626"/>
    <s v="Lier"/>
    <s v="2"/>
    <s v="Kvinner"/>
    <x v="5"/>
    <x v="5"/>
    <x v="5"/>
    <x v="7"/>
  </r>
  <r>
    <x v="5"/>
    <s v="06"/>
    <x v="5"/>
    <x v="104"/>
    <s v="0626"/>
    <s v="Lier"/>
    <s v="1"/>
    <s v="Menn"/>
    <x v="0"/>
    <x v="0"/>
    <x v="5"/>
    <x v="6"/>
  </r>
  <r>
    <x v="5"/>
    <s v="06"/>
    <x v="5"/>
    <x v="104"/>
    <s v="0626"/>
    <s v="Lier"/>
    <s v="1"/>
    <s v="Menn"/>
    <x v="1"/>
    <x v="1"/>
    <x v="5"/>
    <x v="7"/>
  </r>
  <r>
    <x v="5"/>
    <s v="06"/>
    <x v="5"/>
    <x v="104"/>
    <s v="0626"/>
    <s v="Lier"/>
    <s v="1"/>
    <s v="Menn"/>
    <x v="2"/>
    <x v="2"/>
    <x v="5"/>
    <x v="68"/>
  </r>
  <r>
    <x v="5"/>
    <s v="06"/>
    <x v="5"/>
    <x v="104"/>
    <s v="0626"/>
    <s v="Lier"/>
    <s v="1"/>
    <s v="Menn"/>
    <x v="3"/>
    <x v="3"/>
    <x v="5"/>
    <x v="57"/>
  </r>
  <r>
    <x v="5"/>
    <s v="06"/>
    <x v="5"/>
    <x v="104"/>
    <s v="0626"/>
    <s v="Lier"/>
    <s v="1"/>
    <s v="Menn"/>
    <x v="4"/>
    <x v="4"/>
    <x v="5"/>
    <x v="68"/>
  </r>
  <r>
    <x v="5"/>
    <s v="06"/>
    <x v="5"/>
    <x v="104"/>
    <s v="0626"/>
    <s v="Lier"/>
    <s v="1"/>
    <s v="Menn"/>
    <x v="5"/>
    <x v="5"/>
    <x v="5"/>
    <x v="3"/>
  </r>
  <r>
    <x v="5"/>
    <s v="06"/>
    <x v="5"/>
    <x v="104"/>
    <s v="0626"/>
    <s v="Lier"/>
    <s v="2"/>
    <s v="Kvinner"/>
    <x v="0"/>
    <x v="0"/>
    <x v="6"/>
    <x v="1"/>
  </r>
  <r>
    <x v="5"/>
    <s v="06"/>
    <x v="5"/>
    <x v="104"/>
    <s v="0626"/>
    <s v="Lier"/>
    <s v="2"/>
    <s v="Kvinner"/>
    <x v="1"/>
    <x v="1"/>
    <x v="6"/>
    <x v="19"/>
  </r>
  <r>
    <x v="5"/>
    <s v="06"/>
    <x v="5"/>
    <x v="104"/>
    <s v="0626"/>
    <s v="Lier"/>
    <s v="2"/>
    <s v="Kvinner"/>
    <x v="2"/>
    <x v="2"/>
    <x v="6"/>
    <x v="11"/>
  </r>
  <r>
    <x v="5"/>
    <s v="06"/>
    <x v="5"/>
    <x v="104"/>
    <s v="0626"/>
    <s v="Lier"/>
    <s v="2"/>
    <s v="Kvinner"/>
    <x v="3"/>
    <x v="3"/>
    <x v="6"/>
    <x v="56"/>
  </r>
  <r>
    <x v="5"/>
    <s v="06"/>
    <x v="5"/>
    <x v="104"/>
    <s v="0626"/>
    <s v="Lier"/>
    <s v="2"/>
    <s v="Kvinner"/>
    <x v="4"/>
    <x v="4"/>
    <x v="6"/>
    <x v="56"/>
  </r>
  <r>
    <x v="5"/>
    <s v="06"/>
    <x v="5"/>
    <x v="104"/>
    <s v="0626"/>
    <s v="Lier"/>
    <s v="2"/>
    <s v="Kvinner"/>
    <x v="5"/>
    <x v="5"/>
    <x v="6"/>
    <x v="15"/>
  </r>
  <r>
    <x v="5"/>
    <s v="06"/>
    <x v="5"/>
    <x v="104"/>
    <s v="0626"/>
    <s v="Lier"/>
    <s v="1"/>
    <s v="Menn"/>
    <x v="0"/>
    <x v="0"/>
    <x v="6"/>
    <x v="5"/>
  </r>
  <r>
    <x v="5"/>
    <s v="06"/>
    <x v="5"/>
    <x v="104"/>
    <s v="0626"/>
    <s v="Lier"/>
    <s v="1"/>
    <s v="Menn"/>
    <x v="1"/>
    <x v="1"/>
    <x v="6"/>
    <x v="12"/>
  </r>
  <r>
    <x v="5"/>
    <s v="06"/>
    <x v="5"/>
    <x v="104"/>
    <s v="0626"/>
    <s v="Lier"/>
    <s v="1"/>
    <s v="Menn"/>
    <x v="2"/>
    <x v="2"/>
    <x v="6"/>
    <x v="61"/>
  </r>
  <r>
    <x v="5"/>
    <s v="06"/>
    <x v="5"/>
    <x v="104"/>
    <s v="0626"/>
    <s v="Lier"/>
    <s v="1"/>
    <s v="Menn"/>
    <x v="3"/>
    <x v="3"/>
    <x v="6"/>
    <x v="68"/>
  </r>
  <r>
    <x v="5"/>
    <s v="06"/>
    <x v="5"/>
    <x v="104"/>
    <s v="0626"/>
    <s v="Lier"/>
    <s v="1"/>
    <s v="Menn"/>
    <x v="4"/>
    <x v="4"/>
    <x v="6"/>
    <x v="95"/>
  </r>
  <r>
    <x v="5"/>
    <s v="06"/>
    <x v="5"/>
    <x v="104"/>
    <s v="0626"/>
    <s v="Lier"/>
    <s v="1"/>
    <s v="Menn"/>
    <x v="5"/>
    <x v="5"/>
    <x v="6"/>
    <x v="41"/>
  </r>
  <r>
    <x v="5"/>
    <s v="06"/>
    <x v="5"/>
    <x v="104"/>
    <s v="0626"/>
    <s v="Lier"/>
    <s v="2"/>
    <s v="Kvinner"/>
    <x v="0"/>
    <x v="0"/>
    <x v="7"/>
    <x v="19"/>
  </r>
  <r>
    <x v="5"/>
    <s v="06"/>
    <x v="5"/>
    <x v="104"/>
    <s v="0626"/>
    <s v="Lier"/>
    <s v="2"/>
    <s v="Kvinner"/>
    <x v="1"/>
    <x v="1"/>
    <x v="7"/>
    <x v="23"/>
  </r>
  <r>
    <x v="5"/>
    <s v="06"/>
    <x v="5"/>
    <x v="104"/>
    <s v="0626"/>
    <s v="Lier"/>
    <s v="2"/>
    <s v="Kvinner"/>
    <x v="2"/>
    <x v="2"/>
    <x v="7"/>
    <x v="45"/>
  </r>
  <r>
    <x v="5"/>
    <s v="06"/>
    <x v="5"/>
    <x v="104"/>
    <s v="0626"/>
    <s v="Lier"/>
    <s v="2"/>
    <s v="Kvinner"/>
    <x v="3"/>
    <x v="3"/>
    <x v="7"/>
    <x v="14"/>
  </r>
  <r>
    <x v="5"/>
    <s v="06"/>
    <x v="5"/>
    <x v="104"/>
    <s v="0626"/>
    <s v="Lier"/>
    <s v="2"/>
    <s v="Kvinner"/>
    <x v="4"/>
    <x v="4"/>
    <x v="7"/>
    <x v="51"/>
  </r>
  <r>
    <x v="5"/>
    <s v="06"/>
    <x v="5"/>
    <x v="104"/>
    <s v="0626"/>
    <s v="Lier"/>
    <s v="2"/>
    <s v="Kvinner"/>
    <x v="5"/>
    <x v="5"/>
    <x v="7"/>
    <x v="14"/>
  </r>
  <r>
    <x v="5"/>
    <s v="06"/>
    <x v="5"/>
    <x v="104"/>
    <s v="0626"/>
    <s v="Lier"/>
    <s v="1"/>
    <s v="Menn"/>
    <x v="0"/>
    <x v="0"/>
    <x v="7"/>
    <x v="5"/>
  </r>
  <r>
    <x v="5"/>
    <s v="06"/>
    <x v="5"/>
    <x v="104"/>
    <s v="0626"/>
    <s v="Lier"/>
    <s v="1"/>
    <s v="Menn"/>
    <x v="1"/>
    <x v="1"/>
    <x v="7"/>
    <x v="19"/>
  </r>
  <r>
    <x v="5"/>
    <s v="06"/>
    <x v="5"/>
    <x v="104"/>
    <s v="0626"/>
    <s v="Lier"/>
    <s v="1"/>
    <s v="Menn"/>
    <x v="2"/>
    <x v="2"/>
    <x v="7"/>
    <x v="10"/>
  </r>
  <r>
    <x v="5"/>
    <s v="06"/>
    <x v="5"/>
    <x v="104"/>
    <s v="0626"/>
    <s v="Lier"/>
    <s v="1"/>
    <s v="Menn"/>
    <x v="3"/>
    <x v="3"/>
    <x v="7"/>
    <x v="22"/>
  </r>
  <r>
    <x v="5"/>
    <s v="06"/>
    <x v="5"/>
    <x v="104"/>
    <s v="0626"/>
    <s v="Lier"/>
    <s v="1"/>
    <s v="Menn"/>
    <x v="4"/>
    <x v="4"/>
    <x v="7"/>
    <x v="18"/>
  </r>
  <r>
    <x v="5"/>
    <s v="06"/>
    <x v="5"/>
    <x v="104"/>
    <s v="0626"/>
    <s v="Lier"/>
    <s v="1"/>
    <s v="Menn"/>
    <x v="5"/>
    <x v="5"/>
    <x v="7"/>
    <x v="45"/>
  </r>
  <r>
    <x v="5"/>
    <s v="06"/>
    <x v="5"/>
    <x v="105"/>
    <s v="0627"/>
    <s v="Røyken"/>
    <s v="2"/>
    <s v="Kvinner"/>
    <x v="0"/>
    <x v="0"/>
    <x v="0"/>
    <x v="23"/>
  </r>
  <r>
    <x v="5"/>
    <s v="06"/>
    <x v="5"/>
    <x v="105"/>
    <s v="0627"/>
    <s v="Røyken"/>
    <s v="2"/>
    <s v="Kvinner"/>
    <x v="1"/>
    <x v="1"/>
    <x v="0"/>
    <x v="1"/>
  </r>
  <r>
    <x v="5"/>
    <s v="06"/>
    <x v="5"/>
    <x v="105"/>
    <s v="0627"/>
    <s v="Røyken"/>
    <s v="2"/>
    <s v="Kvinner"/>
    <x v="2"/>
    <x v="2"/>
    <x v="0"/>
    <x v="23"/>
  </r>
  <r>
    <x v="5"/>
    <s v="06"/>
    <x v="5"/>
    <x v="105"/>
    <s v="0627"/>
    <s v="Røyken"/>
    <s v="2"/>
    <s v="Kvinner"/>
    <x v="3"/>
    <x v="3"/>
    <x v="0"/>
    <x v="19"/>
  </r>
  <r>
    <x v="5"/>
    <s v="06"/>
    <x v="5"/>
    <x v="105"/>
    <s v="0627"/>
    <s v="Røyken"/>
    <s v="2"/>
    <s v="Kvinner"/>
    <x v="4"/>
    <x v="4"/>
    <x v="0"/>
    <x v="7"/>
  </r>
  <r>
    <x v="5"/>
    <s v="06"/>
    <x v="5"/>
    <x v="105"/>
    <s v="0627"/>
    <s v="Røyken"/>
    <s v="2"/>
    <s v="Kvinner"/>
    <x v="5"/>
    <x v="5"/>
    <x v="0"/>
    <x v="0"/>
  </r>
  <r>
    <x v="5"/>
    <s v="06"/>
    <x v="5"/>
    <x v="105"/>
    <s v="0627"/>
    <s v="Røyken"/>
    <s v="1"/>
    <s v="Menn"/>
    <x v="0"/>
    <x v="0"/>
    <x v="0"/>
    <x v="23"/>
  </r>
  <r>
    <x v="5"/>
    <s v="06"/>
    <x v="5"/>
    <x v="105"/>
    <s v="0627"/>
    <s v="Røyken"/>
    <s v="1"/>
    <s v="Menn"/>
    <x v="1"/>
    <x v="1"/>
    <x v="0"/>
    <x v="0"/>
  </r>
  <r>
    <x v="5"/>
    <s v="06"/>
    <x v="5"/>
    <x v="105"/>
    <s v="0627"/>
    <s v="Røyken"/>
    <s v="1"/>
    <s v="Menn"/>
    <x v="2"/>
    <x v="2"/>
    <x v="0"/>
    <x v="21"/>
  </r>
  <r>
    <x v="5"/>
    <s v="06"/>
    <x v="5"/>
    <x v="105"/>
    <s v="0627"/>
    <s v="Røyken"/>
    <s v="1"/>
    <s v="Menn"/>
    <x v="3"/>
    <x v="3"/>
    <x v="0"/>
    <x v="21"/>
  </r>
  <r>
    <x v="5"/>
    <s v="06"/>
    <x v="5"/>
    <x v="105"/>
    <s v="0627"/>
    <s v="Røyken"/>
    <s v="1"/>
    <s v="Menn"/>
    <x v="4"/>
    <x v="4"/>
    <x v="0"/>
    <x v="36"/>
  </r>
  <r>
    <x v="5"/>
    <s v="06"/>
    <x v="5"/>
    <x v="105"/>
    <s v="0627"/>
    <s v="Røyken"/>
    <s v="1"/>
    <s v="Menn"/>
    <x v="5"/>
    <x v="5"/>
    <x v="0"/>
    <x v="7"/>
  </r>
  <r>
    <x v="5"/>
    <s v="06"/>
    <x v="5"/>
    <x v="105"/>
    <s v="0627"/>
    <s v="Røyken"/>
    <s v="2"/>
    <s v="Kvinner"/>
    <x v="0"/>
    <x v="0"/>
    <x v="1"/>
    <x v="1"/>
  </r>
  <r>
    <x v="5"/>
    <s v="06"/>
    <x v="5"/>
    <x v="105"/>
    <s v="0627"/>
    <s v="Røyken"/>
    <s v="2"/>
    <s v="Kvinner"/>
    <x v="1"/>
    <x v="1"/>
    <x v="1"/>
    <x v="23"/>
  </r>
  <r>
    <x v="5"/>
    <s v="06"/>
    <x v="5"/>
    <x v="105"/>
    <s v="0627"/>
    <s v="Røyken"/>
    <s v="2"/>
    <s v="Kvinner"/>
    <x v="2"/>
    <x v="2"/>
    <x v="1"/>
    <x v="0"/>
  </r>
  <r>
    <x v="5"/>
    <s v="06"/>
    <x v="5"/>
    <x v="105"/>
    <s v="0627"/>
    <s v="Røyken"/>
    <s v="2"/>
    <s v="Kvinner"/>
    <x v="3"/>
    <x v="3"/>
    <x v="1"/>
    <x v="19"/>
  </r>
  <r>
    <x v="5"/>
    <s v="06"/>
    <x v="5"/>
    <x v="105"/>
    <s v="0627"/>
    <s v="Røyken"/>
    <s v="2"/>
    <s v="Kvinner"/>
    <x v="4"/>
    <x v="4"/>
    <x v="1"/>
    <x v="7"/>
  </r>
  <r>
    <x v="5"/>
    <s v="06"/>
    <x v="5"/>
    <x v="105"/>
    <s v="0627"/>
    <s v="Røyken"/>
    <s v="2"/>
    <s v="Kvinner"/>
    <x v="5"/>
    <x v="5"/>
    <x v="1"/>
    <x v="0"/>
  </r>
  <r>
    <x v="5"/>
    <s v="06"/>
    <x v="5"/>
    <x v="105"/>
    <s v="0627"/>
    <s v="Røyken"/>
    <s v="1"/>
    <s v="Menn"/>
    <x v="0"/>
    <x v="0"/>
    <x v="1"/>
    <x v="1"/>
  </r>
  <r>
    <x v="5"/>
    <s v="06"/>
    <x v="5"/>
    <x v="105"/>
    <s v="0627"/>
    <s v="Røyken"/>
    <s v="1"/>
    <s v="Menn"/>
    <x v="1"/>
    <x v="1"/>
    <x v="1"/>
    <x v="1"/>
  </r>
  <r>
    <x v="5"/>
    <s v="06"/>
    <x v="5"/>
    <x v="105"/>
    <s v="0627"/>
    <s v="Røyken"/>
    <s v="1"/>
    <s v="Menn"/>
    <x v="2"/>
    <x v="2"/>
    <x v="1"/>
    <x v="13"/>
  </r>
  <r>
    <x v="5"/>
    <s v="06"/>
    <x v="5"/>
    <x v="105"/>
    <s v="0627"/>
    <s v="Røyken"/>
    <s v="1"/>
    <s v="Menn"/>
    <x v="3"/>
    <x v="3"/>
    <x v="1"/>
    <x v="2"/>
  </r>
  <r>
    <x v="5"/>
    <s v="06"/>
    <x v="5"/>
    <x v="105"/>
    <s v="0627"/>
    <s v="Røyken"/>
    <s v="1"/>
    <s v="Menn"/>
    <x v="4"/>
    <x v="4"/>
    <x v="1"/>
    <x v="14"/>
  </r>
  <r>
    <x v="5"/>
    <s v="06"/>
    <x v="5"/>
    <x v="105"/>
    <s v="0627"/>
    <s v="Røyken"/>
    <s v="1"/>
    <s v="Menn"/>
    <x v="5"/>
    <x v="5"/>
    <x v="1"/>
    <x v="7"/>
  </r>
  <r>
    <x v="5"/>
    <s v="06"/>
    <x v="5"/>
    <x v="105"/>
    <s v="0627"/>
    <s v="Røyken"/>
    <s v="2"/>
    <s v="Kvinner"/>
    <x v="0"/>
    <x v="0"/>
    <x v="2"/>
    <x v="1"/>
  </r>
  <r>
    <x v="5"/>
    <s v="06"/>
    <x v="5"/>
    <x v="105"/>
    <s v="0627"/>
    <s v="Røyken"/>
    <s v="2"/>
    <s v="Kvinner"/>
    <x v="1"/>
    <x v="1"/>
    <x v="2"/>
    <x v="0"/>
  </r>
  <r>
    <x v="5"/>
    <s v="06"/>
    <x v="5"/>
    <x v="105"/>
    <s v="0627"/>
    <s v="Røyken"/>
    <s v="2"/>
    <s v="Kvinner"/>
    <x v="2"/>
    <x v="2"/>
    <x v="2"/>
    <x v="0"/>
  </r>
  <r>
    <x v="5"/>
    <s v="06"/>
    <x v="5"/>
    <x v="105"/>
    <s v="0627"/>
    <s v="Røyken"/>
    <s v="2"/>
    <s v="Kvinner"/>
    <x v="3"/>
    <x v="3"/>
    <x v="2"/>
    <x v="1"/>
  </r>
  <r>
    <x v="5"/>
    <s v="06"/>
    <x v="5"/>
    <x v="105"/>
    <s v="0627"/>
    <s v="Røyken"/>
    <s v="2"/>
    <s v="Kvinner"/>
    <x v="4"/>
    <x v="4"/>
    <x v="2"/>
    <x v="7"/>
  </r>
  <r>
    <x v="5"/>
    <s v="06"/>
    <x v="5"/>
    <x v="105"/>
    <s v="0627"/>
    <s v="Røyken"/>
    <s v="2"/>
    <s v="Kvinner"/>
    <x v="5"/>
    <x v="5"/>
    <x v="2"/>
    <x v="0"/>
  </r>
  <r>
    <x v="5"/>
    <s v="06"/>
    <x v="5"/>
    <x v="105"/>
    <s v="0627"/>
    <s v="Røyken"/>
    <s v="1"/>
    <s v="Menn"/>
    <x v="0"/>
    <x v="0"/>
    <x v="2"/>
    <x v="0"/>
  </r>
  <r>
    <x v="5"/>
    <s v="06"/>
    <x v="5"/>
    <x v="105"/>
    <s v="0627"/>
    <s v="Røyken"/>
    <s v="1"/>
    <s v="Menn"/>
    <x v="1"/>
    <x v="1"/>
    <x v="2"/>
    <x v="19"/>
  </r>
  <r>
    <x v="5"/>
    <s v="06"/>
    <x v="5"/>
    <x v="105"/>
    <s v="0627"/>
    <s v="Røyken"/>
    <s v="1"/>
    <s v="Menn"/>
    <x v="2"/>
    <x v="2"/>
    <x v="2"/>
    <x v="21"/>
  </r>
  <r>
    <x v="5"/>
    <s v="06"/>
    <x v="5"/>
    <x v="105"/>
    <s v="0627"/>
    <s v="Røyken"/>
    <s v="1"/>
    <s v="Menn"/>
    <x v="3"/>
    <x v="3"/>
    <x v="2"/>
    <x v="15"/>
  </r>
  <r>
    <x v="5"/>
    <s v="06"/>
    <x v="5"/>
    <x v="105"/>
    <s v="0627"/>
    <s v="Røyken"/>
    <s v="1"/>
    <s v="Menn"/>
    <x v="4"/>
    <x v="4"/>
    <x v="2"/>
    <x v="15"/>
  </r>
  <r>
    <x v="5"/>
    <s v="06"/>
    <x v="5"/>
    <x v="105"/>
    <s v="0627"/>
    <s v="Røyken"/>
    <s v="1"/>
    <s v="Menn"/>
    <x v="5"/>
    <x v="5"/>
    <x v="2"/>
    <x v="6"/>
  </r>
  <r>
    <x v="5"/>
    <s v="06"/>
    <x v="5"/>
    <x v="105"/>
    <s v="0627"/>
    <s v="Røyken"/>
    <s v="2"/>
    <s v="Kvinner"/>
    <x v="0"/>
    <x v="0"/>
    <x v="3"/>
    <x v="0"/>
  </r>
  <r>
    <x v="5"/>
    <s v="06"/>
    <x v="5"/>
    <x v="105"/>
    <s v="0627"/>
    <s v="Røyken"/>
    <s v="2"/>
    <s v="Kvinner"/>
    <x v="1"/>
    <x v="1"/>
    <x v="3"/>
    <x v="0"/>
  </r>
  <r>
    <x v="5"/>
    <s v="06"/>
    <x v="5"/>
    <x v="105"/>
    <s v="0627"/>
    <s v="Røyken"/>
    <s v="2"/>
    <s v="Kvinner"/>
    <x v="2"/>
    <x v="2"/>
    <x v="3"/>
    <x v="1"/>
  </r>
  <r>
    <x v="5"/>
    <s v="06"/>
    <x v="5"/>
    <x v="105"/>
    <s v="0627"/>
    <s v="Røyken"/>
    <s v="2"/>
    <s v="Kvinner"/>
    <x v="3"/>
    <x v="3"/>
    <x v="3"/>
    <x v="1"/>
  </r>
  <r>
    <x v="5"/>
    <s v="06"/>
    <x v="5"/>
    <x v="105"/>
    <s v="0627"/>
    <s v="Røyken"/>
    <s v="2"/>
    <s v="Kvinner"/>
    <x v="4"/>
    <x v="4"/>
    <x v="3"/>
    <x v="12"/>
  </r>
  <r>
    <x v="5"/>
    <s v="06"/>
    <x v="5"/>
    <x v="105"/>
    <s v="0627"/>
    <s v="Røyken"/>
    <s v="2"/>
    <s v="Kvinner"/>
    <x v="5"/>
    <x v="5"/>
    <x v="3"/>
    <x v="0"/>
  </r>
  <r>
    <x v="5"/>
    <s v="06"/>
    <x v="5"/>
    <x v="105"/>
    <s v="0627"/>
    <s v="Røyken"/>
    <s v="1"/>
    <s v="Menn"/>
    <x v="0"/>
    <x v="0"/>
    <x v="3"/>
    <x v="0"/>
  </r>
  <r>
    <x v="5"/>
    <s v="06"/>
    <x v="5"/>
    <x v="105"/>
    <s v="0627"/>
    <s v="Røyken"/>
    <s v="1"/>
    <s v="Menn"/>
    <x v="1"/>
    <x v="1"/>
    <x v="3"/>
    <x v="1"/>
  </r>
  <r>
    <x v="5"/>
    <s v="06"/>
    <x v="5"/>
    <x v="105"/>
    <s v="0627"/>
    <s v="Røyken"/>
    <s v="1"/>
    <s v="Menn"/>
    <x v="2"/>
    <x v="2"/>
    <x v="3"/>
    <x v="5"/>
  </r>
  <r>
    <x v="5"/>
    <s v="06"/>
    <x v="5"/>
    <x v="105"/>
    <s v="0627"/>
    <s v="Røyken"/>
    <s v="1"/>
    <s v="Menn"/>
    <x v="3"/>
    <x v="3"/>
    <x v="3"/>
    <x v="14"/>
  </r>
  <r>
    <x v="5"/>
    <s v="06"/>
    <x v="5"/>
    <x v="105"/>
    <s v="0627"/>
    <s v="Røyken"/>
    <s v="1"/>
    <s v="Menn"/>
    <x v="4"/>
    <x v="4"/>
    <x v="3"/>
    <x v="6"/>
  </r>
  <r>
    <x v="5"/>
    <s v="06"/>
    <x v="5"/>
    <x v="105"/>
    <s v="0627"/>
    <s v="Røyken"/>
    <s v="1"/>
    <s v="Menn"/>
    <x v="5"/>
    <x v="5"/>
    <x v="3"/>
    <x v="7"/>
  </r>
  <r>
    <x v="5"/>
    <s v="06"/>
    <x v="5"/>
    <x v="105"/>
    <s v="0627"/>
    <s v="Røyken"/>
    <s v="2"/>
    <s v="Kvinner"/>
    <x v="0"/>
    <x v="0"/>
    <x v="4"/>
    <x v="1"/>
  </r>
  <r>
    <x v="5"/>
    <s v="06"/>
    <x v="5"/>
    <x v="105"/>
    <s v="0627"/>
    <s v="Røyken"/>
    <s v="2"/>
    <s v="Kvinner"/>
    <x v="1"/>
    <x v="1"/>
    <x v="4"/>
    <x v="0"/>
  </r>
  <r>
    <x v="5"/>
    <s v="06"/>
    <x v="5"/>
    <x v="105"/>
    <s v="0627"/>
    <s v="Røyken"/>
    <s v="2"/>
    <s v="Kvinner"/>
    <x v="2"/>
    <x v="2"/>
    <x v="4"/>
    <x v="0"/>
  </r>
  <r>
    <x v="5"/>
    <s v="06"/>
    <x v="5"/>
    <x v="105"/>
    <s v="0627"/>
    <s v="Røyken"/>
    <s v="2"/>
    <s v="Kvinner"/>
    <x v="3"/>
    <x v="3"/>
    <x v="4"/>
    <x v="1"/>
  </r>
  <r>
    <x v="5"/>
    <s v="06"/>
    <x v="5"/>
    <x v="105"/>
    <s v="0627"/>
    <s v="Røyken"/>
    <s v="2"/>
    <s v="Kvinner"/>
    <x v="4"/>
    <x v="4"/>
    <x v="4"/>
    <x v="5"/>
  </r>
  <r>
    <x v="5"/>
    <s v="06"/>
    <x v="5"/>
    <x v="105"/>
    <s v="0627"/>
    <s v="Røyken"/>
    <s v="2"/>
    <s v="Kvinner"/>
    <x v="5"/>
    <x v="5"/>
    <x v="4"/>
    <x v="1"/>
  </r>
  <r>
    <x v="5"/>
    <s v="06"/>
    <x v="5"/>
    <x v="105"/>
    <s v="0627"/>
    <s v="Røyken"/>
    <s v="1"/>
    <s v="Menn"/>
    <x v="0"/>
    <x v="0"/>
    <x v="4"/>
    <x v="23"/>
  </r>
  <r>
    <x v="5"/>
    <s v="06"/>
    <x v="5"/>
    <x v="105"/>
    <s v="0627"/>
    <s v="Røyken"/>
    <s v="1"/>
    <s v="Menn"/>
    <x v="1"/>
    <x v="1"/>
    <x v="4"/>
    <x v="19"/>
  </r>
  <r>
    <x v="5"/>
    <s v="06"/>
    <x v="5"/>
    <x v="105"/>
    <s v="0627"/>
    <s v="Røyken"/>
    <s v="1"/>
    <s v="Menn"/>
    <x v="2"/>
    <x v="2"/>
    <x v="4"/>
    <x v="12"/>
  </r>
  <r>
    <x v="5"/>
    <s v="06"/>
    <x v="5"/>
    <x v="105"/>
    <s v="0627"/>
    <s v="Røyken"/>
    <s v="1"/>
    <s v="Menn"/>
    <x v="3"/>
    <x v="3"/>
    <x v="4"/>
    <x v="4"/>
  </r>
  <r>
    <x v="5"/>
    <s v="06"/>
    <x v="5"/>
    <x v="105"/>
    <s v="0627"/>
    <s v="Røyken"/>
    <s v="1"/>
    <s v="Menn"/>
    <x v="4"/>
    <x v="4"/>
    <x v="4"/>
    <x v="21"/>
  </r>
  <r>
    <x v="5"/>
    <s v="06"/>
    <x v="5"/>
    <x v="105"/>
    <s v="0627"/>
    <s v="Røyken"/>
    <s v="1"/>
    <s v="Menn"/>
    <x v="5"/>
    <x v="5"/>
    <x v="4"/>
    <x v="13"/>
  </r>
  <r>
    <x v="5"/>
    <s v="06"/>
    <x v="5"/>
    <x v="105"/>
    <s v="0627"/>
    <s v="Røyken"/>
    <s v="2"/>
    <s v="Kvinner"/>
    <x v="0"/>
    <x v="0"/>
    <x v="5"/>
    <x v="19"/>
  </r>
  <r>
    <x v="5"/>
    <s v="06"/>
    <x v="5"/>
    <x v="105"/>
    <s v="0627"/>
    <s v="Røyken"/>
    <s v="2"/>
    <s v="Kvinner"/>
    <x v="1"/>
    <x v="1"/>
    <x v="5"/>
    <x v="23"/>
  </r>
  <r>
    <x v="5"/>
    <s v="06"/>
    <x v="5"/>
    <x v="105"/>
    <s v="0627"/>
    <s v="Røyken"/>
    <s v="2"/>
    <s v="Kvinner"/>
    <x v="2"/>
    <x v="2"/>
    <x v="5"/>
    <x v="1"/>
  </r>
  <r>
    <x v="5"/>
    <s v="06"/>
    <x v="5"/>
    <x v="105"/>
    <s v="0627"/>
    <s v="Røyken"/>
    <s v="2"/>
    <s v="Kvinner"/>
    <x v="3"/>
    <x v="3"/>
    <x v="5"/>
    <x v="12"/>
  </r>
  <r>
    <x v="5"/>
    <s v="06"/>
    <x v="5"/>
    <x v="105"/>
    <s v="0627"/>
    <s v="Røyken"/>
    <s v="2"/>
    <s v="Kvinner"/>
    <x v="4"/>
    <x v="4"/>
    <x v="5"/>
    <x v="5"/>
  </r>
  <r>
    <x v="5"/>
    <s v="06"/>
    <x v="5"/>
    <x v="105"/>
    <s v="0627"/>
    <s v="Røyken"/>
    <s v="2"/>
    <s v="Kvinner"/>
    <x v="5"/>
    <x v="5"/>
    <x v="5"/>
    <x v="0"/>
  </r>
  <r>
    <x v="5"/>
    <s v="06"/>
    <x v="5"/>
    <x v="105"/>
    <s v="0627"/>
    <s v="Røyken"/>
    <s v="1"/>
    <s v="Menn"/>
    <x v="0"/>
    <x v="0"/>
    <x v="5"/>
    <x v="23"/>
  </r>
  <r>
    <x v="5"/>
    <s v="06"/>
    <x v="5"/>
    <x v="105"/>
    <s v="0627"/>
    <s v="Røyken"/>
    <s v="1"/>
    <s v="Menn"/>
    <x v="1"/>
    <x v="1"/>
    <x v="5"/>
    <x v="1"/>
  </r>
  <r>
    <x v="5"/>
    <s v="06"/>
    <x v="5"/>
    <x v="105"/>
    <s v="0627"/>
    <s v="Røyken"/>
    <s v="1"/>
    <s v="Menn"/>
    <x v="2"/>
    <x v="2"/>
    <x v="5"/>
    <x v="19"/>
  </r>
  <r>
    <x v="5"/>
    <s v="06"/>
    <x v="5"/>
    <x v="105"/>
    <s v="0627"/>
    <s v="Røyken"/>
    <s v="1"/>
    <s v="Menn"/>
    <x v="3"/>
    <x v="3"/>
    <x v="5"/>
    <x v="2"/>
  </r>
  <r>
    <x v="5"/>
    <s v="06"/>
    <x v="5"/>
    <x v="105"/>
    <s v="0627"/>
    <s v="Røyken"/>
    <s v="1"/>
    <s v="Menn"/>
    <x v="4"/>
    <x v="4"/>
    <x v="5"/>
    <x v="13"/>
  </r>
  <r>
    <x v="5"/>
    <s v="06"/>
    <x v="5"/>
    <x v="105"/>
    <s v="0627"/>
    <s v="Røyken"/>
    <s v="1"/>
    <s v="Menn"/>
    <x v="5"/>
    <x v="5"/>
    <x v="5"/>
    <x v="21"/>
  </r>
  <r>
    <x v="5"/>
    <s v="06"/>
    <x v="5"/>
    <x v="105"/>
    <s v="0627"/>
    <s v="Røyken"/>
    <s v="2"/>
    <s v="Kvinner"/>
    <x v="0"/>
    <x v="0"/>
    <x v="6"/>
    <x v="39"/>
  </r>
  <r>
    <x v="5"/>
    <s v="06"/>
    <x v="5"/>
    <x v="105"/>
    <s v="0627"/>
    <s v="Røyken"/>
    <s v="2"/>
    <s v="Kvinner"/>
    <x v="1"/>
    <x v="1"/>
    <x v="6"/>
    <x v="23"/>
  </r>
  <r>
    <x v="5"/>
    <s v="06"/>
    <x v="5"/>
    <x v="105"/>
    <s v="0627"/>
    <s v="Røyken"/>
    <s v="2"/>
    <s v="Kvinner"/>
    <x v="2"/>
    <x v="2"/>
    <x v="6"/>
    <x v="0"/>
  </r>
  <r>
    <x v="5"/>
    <s v="06"/>
    <x v="5"/>
    <x v="105"/>
    <s v="0627"/>
    <s v="Røyken"/>
    <s v="2"/>
    <s v="Kvinner"/>
    <x v="3"/>
    <x v="3"/>
    <x v="6"/>
    <x v="5"/>
  </r>
  <r>
    <x v="5"/>
    <s v="06"/>
    <x v="5"/>
    <x v="105"/>
    <s v="0627"/>
    <s v="Røyken"/>
    <s v="2"/>
    <s v="Kvinner"/>
    <x v="4"/>
    <x v="4"/>
    <x v="6"/>
    <x v="19"/>
  </r>
  <r>
    <x v="5"/>
    <s v="06"/>
    <x v="5"/>
    <x v="105"/>
    <s v="0627"/>
    <s v="Røyken"/>
    <s v="2"/>
    <s v="Kvinner"/>
    <x v="5"/>
    <x v="5"/>
    <x v="6"/>
    <x v="1"/>
  </r>
  <r>
    <x v="5"/>
    <s v="06"/>
    <x v="5"/>
    <x v="105"/>
    <s v="0627"/>
    <s v="Røyken"/>
    <s v="1"/>
    <s v="Menn"/>
    <x v="0"/>
    <x v="0"/>
    <x v="6"/>
    <x v="5"/>
  </r>
  <r>
    <x v="5"/>
    <s v="06"/>
    <x v="5"/>
    <x v="105"/>
    <s v="0627"/>
    <s v="Røyken"/>
    <s v="1"/>
    <s v="Menn"/>
    <x v="1"/>
    <x v="1"/>
    <x v="6"/>
    <x v="19"/>
  </r>
  <r>
    <x v="5"/>
    <s v="06"/>
    <x v="5"/>
    <x v="105"/>
    <s v="0627"/>
    <s v="Røyken"/>
    <s v="1"/>
    <s v="Menn"/>
    <x v="2"/>
    <x v="2"/>
    <x v="6"/>
    <x v="1"/>
  </r>
  <r>
    <x v="5"/>
    <s v="06"/>
    <x v="5"/>
    <x v="105"/>
    <s v="0627"/>
    <s v="Røyken"/>
    <s v="1"/>
    <s v="Menn"/>
    <x v="3"/>
    <x v="3"/>
    <x v="6"/>
    <x v="13"/>
  </r>
  <r>
    <x v="5"/>
    <s v="06"/>
    <x v="5"/>
    <x v="105"/>
    <s v="0627"/>
    <s v="Røyken"/>
    <s v="1"/>
    <s v="Menn"/>
    <x v="4"/>
    <x v="4"/>
    <x v="6"/>
    <x v="13"/>
  </r>
  <r>
    <x v="5"/>
    <s v="06"/>
    <x v="5"/>
    <x v="105"/>
    <s v="0627"/>
    <s v="Røyken"/>
    <s v="1"/>
    <s v="Menn"/>
    <x v="5"/>
    <x v="5"/>
    <x v="6"/>
    <x v="36"/>
  </r>
  <r>
    <x v="5"/>
    <s v="06"/>
    <x v="5"/>
    <x v="105"/>
    <s v="0627"/>
    <s v="Røyken"/>
    <s v="2"/>
    <s v="Kvinner"/>
    <x v="0"/>
    <x v="0"/>
    <x v="7"/>
    <x v="1"/>
  </r>
  <r>
    <x v="5"/>
    <s v="06"/>
    <x v="5"/>
    <x v="105"/>
    <s v="0627"/>
    <s v="Røyken"/>
    <s v="2"/>
    <s v="Kvinner"/>
    <x v="1"/>
    <x v="1"/>
    <x v="7"/>
    <x v="39"/>
  </r>
  <r>
    <x v="5"/>
    <s v="06"/>
    <x v="5"/>
    <x v="105"/>
    <s v="0627"/>
    <s v="Røyken"/>
    <s v="2"/>
    <s v="Kvinner"/>
    <x v="2"/>
    <x v="2"/>
    <x v="7"/>
    <x v="39"/>
  </r>
  <r>
    <x v="5"/>
    <s v="06"/>
    <x v="5"/>
    <x v="105"/>
    <s v="0627"/>
    <s v="Røyken"/>
    <s v="2"/>
    <s v="Kvinner"/>
    <x v="3"/>
    <x v="3"/>
    <x v="7"/>
    <x v="12"/>
  </r>
  <r>
    <x v="5"/>
    <s v="06"/>
    <x v="5"/>
    <x v="105"/>
    <s v="0627"/>
    <s v="Røyken"/>
    <s v="2"/>
    <s v="Kvinner"/>
    <x v="4"/>
    <x v="4"/>
    <x v="7"/>
    <x v="19"/>
  </r>
  <r>
    <x v="5"/>
    <s v="06"/>
    <x v="5"/>
    <x v="105"/>
    <s v="0627"/>
    <s v="Røyken"/>
    <s v="2"/>
    <s v="Kvinner"/>
    <x v="5"/>
    <x v="5"/>
    <x v="7"/>
    <x v="0"/>
  </r>
  <r>
    <x v="5"/>
    <s v="06"/>
    <x v="5"/>
    <x v="105"/>
    <s v="0627"/>
    <s v="Røyken"/>
    <s v="1"/>
    <s v="Menn"/>
    <x v="0"/>
    <x v="0"/>
    <x v="7"/>
    <x v="19"/>
  </r>
  <r>
    <x v="5"/>
    <s v="06"/>
    <x v="5"/>
    <x v="105"/>
    <s v="0627"/>
    <s v="Røyken"/>
    <s v="1"/>
    <s v="Menn"/>
    <x v="1"/>
    <x v="1"/>
    <x v="7"/>
    <x v="23"/>
  </r>
  <r>
    <x v="5"/>
    <s v="06"/>
    <x v="5"/>
    <x v="105"/>
    <s v="0627"/>
    <s v="Røyken"/>
    <s v="1"/>
    <s v="Menn"/>
    <x v="2"/>
    <x v="2"/>
    <x v="7"/>
    <x v="19"/>
  </r>
  <r>
    <x v="5"/>
    <s v="06"/>
    <x v="5"/>
    <x v="105"/>
    <s v="0627"/>
    <s v="Røyken"/>
    <s v="1"/>
    <s v="Menn"/>
    <x v="3"/>
    <x v="3"/>
    <x v="7"/>
    <x v="6"/>
  </r>
  <r>
    <x v="5"/>
    <s v="06"/>
    <x v="5"/>
    <x v="105"/>
    <s v="0627"/>
    <s v="Røyken"/>
    <s v="1"/>
    <s v="Menn"/>
    <x v="4"/>
    <x v="4"/>
    <x v="7"/>
    <x v="6"/>
  </r>
  <r>
    <x v="5"/>
    <s v="06"/>
    <x v="5"/>
    <x v="105"/>
    <s v="0627"/>
    <s v="Røyken"/>
    <s v="1"/>
    <s v="Menn"/>
    <x v="5"/>
    <x v="5"/>
    <x v="7"/>
    <x v="2"/>
  </r>
  <r>
    <x v="5"/>
    <s v="06"/>
    <x v="5"/>
    <x v="106"/>
    <s v="0628"/>
    <s v="Hurum"/>
    <s v="2"/>
    <s v="Kvinner"/>
    <x v="0"/>
    <x v="0"/>
    <x v="0"/>
    <x v="23"/>
  </r>
  <r>
    <x v="5"/>
    <s v="06"/>
    <x v="5"/>
    <x v="106"/>
    <s v="0628"/>
    <s v="Hurum"/>
    <s v="2"/>
    <s v="Kvinner"/>
    <x v="1"/>
    <x v="1"/>
    <x v="0"/>
    <x v="0"/>
  </r>
  <r>
    <x v="5"/>
    <s v="06"/>
    <x v="5"/>
    <x v="106"/>
    <s v="0628"/>
    <s v="Hurum"/>
    <s v="2"/>
    <s v="Kvinner"/>
    <x v="2"/>
    <x v="2"/>
    <x v="0"/>
    <x v="12"/>
  </r>
  <r>
    <x v="5"/>
    <s v="06"/>
    <x v="5"/>
    <x v="106"/>
    <s v="0628"/>
    <s v="Hurum"/>
    <s v="2"/>
    <s v="Kvinner"/>
    <x v="3"/>
    <x v="3"/>
    <x v="0"/>
    <x v="6"/>
  </r>
  <r>
    <x v="5"/>
    <s v="06"/>
    <x v="5"/>
    <x v="106"/>
    <s v="0628"/>
    <s v="Hurum"/>
    <s v="2"/>
    <s v="Kvinner"/>
    <x v="4"/>
    <x v="4"/>
    <x v="0"/>
    <x v="0"/>
  </r>
  <r>
    <x v="5"/>
    <s v="06"/>
    <x v="5"/>
    <x v="106"/>
    <s v="0628"/>
    <s v="Hurum"/>
    <s v="2"/>
    <s v="Kvinner"/>
    <x v="5"/>
    <x v="5"/>
    <x v="0"/>
    <x v="23"/>
  </r>
  <r>
    <x v="5"/>
    <s v="06"/>
    <x v="5"/>
    <x v="106"/>
    <s v="0628"/>
    <s v="Hurum"/>
    <s v="1"/>
    <s v="Menn"/>
    <x v="0"/>
    <x v="0"/>
    <x v="0"/>
    <x v="19"/>
  </r>
  <r>
    <x v="5"/>
    <s v="06"/>
    <x v="5"/>
    <x v="106"/>
    <s v="0628"/>
    <s v="Hurum"/>
    <s v="1"/>
    <s v="Menn"/>
    <x v="1"/>
    <x v="1"/>
    <x v="0"/>
    <x v="39"/>
  </r>
  <r>
    <x v="5"/>
    <s v="06"/>
    <x v="5"/>
    <x v="106"/>
    <s v="0628"/>
    <s v="Hurum"/>
    <s v="1"/>
    <s v="Menn"/>
    <x v="2"/>
    <x v="2"/>
    <x v="0"/>
    <x v="0"/>
  </r>
  <r>
    <x v="5"/>
    <s v="06"/>
    <x v="5"/>
    <x v="106"/>
    <s v="0628"/>
    <s v="Hurum"/>
    <s v="1"/>
    <s v="Menn"/>
    <x v="3"/>
    <x v="3"/>
    <x v="0"/>
    <x v="56"/>
  </r>
  <r>
    <x v="5"/>
    <s v="06"/>
    <x v="5"/>
    <x v="106"/>
    <s v="0628"/>
    <s v="Hurum"/>
    <s v="1"/>
    <s v="Menn"/>
    <x v="4"/>
    <x v="4"/>
    <x v="0"/>
    <x v="36"/>
  </r>
  <r>
    <x v="5"/>
    <s v="06"/>
    <x v="5"/>
    <x v="106"/>
    <s v="0628"/>
    <s v="Hurum"/>
    <s v="1"/>
    <s v="Menn"/>
    <x v="5"/>
    <x v="5"/>
    <x v="0"/>
    <x v="1"/>
  </r>
  <r>
    <x v="5"/>
    <s v="06"/>
    <x v="5"/>
    <x v="106"/>
    <s v="0628"/>
    <s v="Hurum"/>
    <s v="2"/>
    <s v="Kvinner"/>
    <x v="0"/>
    <x v="0"/>
    <x v="1"/>
    <x v="39"/>
  </r>
  <r>
    <x v="5"/>
    <s v="06"/>
    <x v="5"/>
    <x v="106"/>
    <s v="0628"/>
    <s v="Hurum"/>
    <s v="2"/>
    <s v="Kvinner"/>
    <x v="1"/>
    <x v="1"/>
    <x v="1"/>
    <x v="0"/>
  </r>
  <r>
    <x v="5"/>
    <s v="06"/>
    <x v="5"/>
    <x v="106"/>
    <s v="0628"/>
    <s v="Hurum"/>
    <s v="2"/>
    <s v="Kvinner"/>
    <x v="2"/>
    <x v="2"/>
    <x v="1"/>
    <x v="1"/>
  </r>
  <r>
    <x v="5"/>
    <s v="06"/>
    <x v="5"/>
    <x v="106"/>
    <s v="0628"/>
    <s v="Hurum"/>
    <s v="2"/>
    <s v="Kvinner"/>
    <x v="3"/>
    <x v="3"/>
    <x v="1"/>
    <x v="13"/>
  </r>
  <r>
    <x v="5"/>
    <s v="06"/>
    <x v="5"/>
    <x v="106"/>
    <s v="0628"/>
    <s v="Hurum"/>
    <s v="2"/>
    <s v="Kvinner"/>
    <x v="4"/>
    <x v="4"/>
    <x v="1"/>
    <x v="1"/>
  </r>
  <r>
    <x v="5"/>
    <s v="06"/>
    <x v="5"/>
    <x v="106"/>
    <s v="0628"/>
    <s v="Hurum"/>
    <s v="2"/>
    <s v="Kvinner"/>
    <x v="5"/>
    <x v="5"/>
    <x v="1"/>
    <x v="39"/>
  </r>
  <r>
    <x v="5"/>
    <s v="06"/>
    <x v="5"/>
    <x v="106"/>
    <s v="0628"/>
    <s v="Hurum"/>
    <s v="1"/>
    <s v="Menn"/>
    <x v="0"/>
    <x v="0"/>
    <x v="1"/>
    <x v="0"/>
  </r>
  <r>
    <x v="5"/>
    <s v="06"/>
    <x v="5"/>
    <x v="106"/>
    <s v="0628"/>
    <s v="Hurum"/>
    <s v="1"/>
    <s v="Menn"/>
    <x v="1"/>
    <x v="1"/>
    <x v="1"/>
    <x v="39"/>
  </r>
  <r>
    <x v="5"/>
    <s v="06"/>
    <x v="5"/>
    <x v="106"/>
    <s v="0628"/>
    <s v="Hurum"/>
    <s v="1"/>
    <s v="Menn"/>
    <x v="2"/>
    <x v="2"/>
    <x v="1"/>
    <x v="19"/>
  </r>
  <r>
    <x v="5"/>
    <s v="06"/>
    <x v="5"/>
    <x v="106"/>
    <s v="0628"/>
    <s v="Hurum"/>
    <s v="1"/>
    <s v="Menn"/>
    <x v="3"/>
    <x v="3"/>
    <x v="1"/>
    <x v="40"/>
  </r>
  <r>
    <x v="5"/>
    <s v="06"/>
    <x v="5"/>
    <x v="106"/>
    <s v="0628"/>
    <s v="Hurum"/>
    <s v="1"/>
    <s v="Menn"/>
    <x v="4"/>
    <x v="4"/>
    <x v="1"/>
    <x v="21"/>
  </r>
  <r>
    <x v="5"/>
    <s v="06"/>
    <x v="5"/>
    <x v="106"/>
    <s v="0628"/>
    <s v="Hurum"/>
    <s v="1"/>
    <s v="Menn"/>
    <x v="5"/>
    <x v="5"/>
    <x v="1"/>
    <x v="19"/>
  </r>
  <r>
    <x v="5"/>
    <s v="06"/>
    <x v="5"/>
    <x v="106"/>
    <s v="0628"/>
    <s v="Hurum"/>
    <s v="2"/>
    <s v="Kvinner"/>
    <x v="0"/>
    <x v="0"/>
    <x v="2"/>
    <x v="23"/>
  </r>
  <r>
    <x v="5"/>
    <s v="06"/>
    <x v="5"/>
    <x v="106"/>
    <s v="0628"/>
    <s v="Hurum"/>
    <s v="2"/>
    <s v="Kvinner"/>
    <x v="1"/>
    <x v="1"/>
    <x v="2"/>
    <x v="23"/>
  </r>
  <r>
    <x v="5"/>
    <s v="06"/>
    <x v="5"/>
    <x v="106"/>
    <s v="0628"/>
    <s v="Hurum"/>
    <s v="2"/>
    <s v="Kvinner"/>
    <x v="2"/>
    <x v="2"/>
    <x v="2"/>
    <x v="5"/>
  </r>
  <r>
    <x v="5"/>
    <s v="06"/>
    <x v="5"/>
    <x v="106"/>
    <s v="0628"/>
    <s v="Hurum"/>
    <s v="2"/>
    <s v="Kvinner"/>
    <x v="3"/>
    <x v="3"/>
    <x v="2"/>
    <x v="7"/>
  </r>
  <r>
    <x v="5"/>
    <s v="06"/>
    <x v="5"/>
    <x v="106"/>
    <s v="0628"/>
    <s v="Hurum"/>
    <s v="2"/>
    <s v="Kvinner"/>
    <x v="4"/>
    <x v="4"/>
    <x v="2"/>
    <x v="1"/>
  </r>
  <r>
    <x v="5"/>
    <s v="06"/>
    <x v="5"/>
    <x v="106"/>
    <s v="0628"/>
    <s v="Hurum"/>
    <s v="2"/>
    <s v="Kvinner"/>
    <x v="5"/>
    <x v="5"/>
    <x v="2"/>
    <x v="39"/>
  </r>
  <r>
    <x v="5"/>
    <s v="06"/>
    <x v="5"/>
    <x v="106"/>
    <s v="0628"/>
    <s v="Hurum"/>
    <s v="1"/>
    <s v="Menn"/>
    <x v="0"/>
    <x v="0"/>
    <x v="2"/>
    <x v="23"/>
  </r>
  <r>
    <x v="5"/>
    <s v="06"/>
    <x v="5"/>
    <x v="106"/>
    <s v="0628"/>
    <s v="Hurum"/>
    <s v="1"/>
    <s v="Menn"/>
    <x v="1"/>
    <x v="1"/>
    <x v="2"/>
    <x v="39"/>
  </r>
  <r>
    <x v="5"/>
    <s v="06"/>
    <x v="5"/>
    <x v="106"/>
    <s v="0628"/>
    <s v="Hurum"/>
    <s v="1"/>
    <s v="Menn"/>
    <x v="2"/>
    <x v="2"/>
    <x v="2"/>
    <x v="23"/>
  </r>
  <r>
    <x v="5"/>
    <s v="06"/>
    <x v="5"/>
    <x v="106"/>
    <s v="0628"/>
    <s v="Hurum"/>
    <s v="1"/>
    <s v="Menn"/>
    <x v="3"/>
    <x v="3"/>
    <x v="2"/>
    <x v="55"/>
  </r>
  <r>
    <x v="5"/>
    <s v="06"/>
    <x v="5"/>
    <x v="106"/>
    <s v="0628"/>
    <s v="Hurum"/>
    <s v="1"/>
    <s v="Menn"/>
    <x v="4"/>
    <x v="4"/>
    <x v="2"/>
    <x v="13"/>
  </r>
  <r>
    <x v="5"/>
    <s v="06"/>
    <x v="5"/>
    <x v="106"/>
    <s v="0628"/>
    <s v="Hurum"/>
    <s v="1"/>
    <s v="Menn"/>
    <x v="5"/>
    <x v="5"/>
    <x v="2"/>
    <x v="23"/>
  </r>
  <r>
    <x v="5"/>
    <s v="06"/>
    <x v="5"/>
    <x v="106"/>
    <s v="0628"/>
    <s v="Hurum"/>
    <s v="2"/>
    <s v="Kvinner"/>
    <x v="0"/>
    <x v="0"/>
    <x v="3"/>
    <x v="0"/>
  </r>
  <r>
    <x v="5"/>
    <s v="06"/>
    <x v="5"/>
    <x v="106"/>
    <s v="0628"/>
    <s v="Hurum"/>
    <s v="2"/>
    <s v="Kvinner"/>
    <x v="1"/>
    <x v="1"/>
    <x v="3"/>
    <x v="39"/>
  </r>
  <r>
    <x v="5"/>
    <s v="06"/>
    <x v="5"/>
    <x v="106"/>
    <s v="0628"/>
    <s v="Hurum"/>
    <s v="2"/>
    <s v="Kvinner"/>
    <x v="2"/>
    <x v="2"/>
    <x v="3"/>
    <x v="19"/>
  </r>
  <r>
    <x v="5"/>
    <s v="06"/>
    <x v="5"/>
    <x v="106"/>
    <s v="0628"/>
    <s v="Hurum"/>
    <s v="2"/>
    <s v="Kvinner"/>
    <x v="3"/>
    <x v="3"/>
    <x v="3"/>
    <x v="7"/>
  </r>
  <r>
    <x v="5"/>
    <s v="06"/>
    <x v="5"/>
    <x v="106"/>
    <s v="0628"/>
    <s v="Hurum"/>
    <s v="2"/>
    <s v="Kvinner"/>
    <x v="4"/>
    <x v="4"/>
    <x v="3"/>
    <x v="1"/>
  </r>
  <r>
    <x v="5"/>
    <s v="06"/>
    <x v="5"/>
    <x v="106"/>
    <s v="0628"/>
    <s v="Hurum"/>
    <s v="2"/>
    <s v="Kvinner"/>
    <x v="5"/>
    <x v="5"/>
    <x v="3"/>
    <x v="39"/>
  </r>
  <r>
    <x v="5"/>
    <s v="06"/>
    <x v="5"/>
    <x v="106"/>
    <s v="0628"/>
    <s v="Hurum"/>
    <s v="1"/>
    <s v="Menn"/>
    <x v="0"/>
    <x v="0"/>
    <x v="3"/>
    <x v="1"/>
  </r>
  <r>
    <x v="5"/>
    <s v="06"/>
    <x v="5"/>
    <x v="106"/>
    <s v="0628"/>
    <s v="Hurum"/>
    <s v="1"/>
    <s v="Menn"/>
    <x v="1"/>
    <x v="1"/>
    <x v="3"/>
    <x v="39"/>
  </r>
  <r>
    <x v="5"/>
    <s v="06"/>
    <x v="5"/>
    <x v="106"/>
    <s v="0628"/>
    <s v="Hurum"/>
    <s v="1"/>
    <s v="Menn"/>
    <x v="2"/>
    <x v="2"/>
    <x v="3"/>
    <x v="1"/>
  </r>
  <r>
    <x v="5"/>
    <s v="06"/>
    <x v="5"/>
    <x v="106"/>
    <s v="0628"/>
    <s v="Hurum"/>
    <s v="1"/>
    <s v="Menn"/>
    <x v="3"/>
    <x v="3"/>
    <x v="3"/>
    <x v="4"/>
  </r>
  <r>
    <x v="5"/>
    <s v="06"/>
    <x v="5"/>
    <x v="106"/>
    <s v="0628"/>
    <s v="Hurum"/>
    <s v="1"/>
    <s v="Menn"/>
    <x v="4"/>
    <x v="4"/>
    <x v="3"/>
    <x v="4"/>
  </r>
  <r>
    <x v="5"/>
    <s v="06"/>
    <x v="5"/>
    <x v="106"/>
    <s v="0628"/>
    <s v="Hurum"/>
    <s v="1"/>
    <s v="Menn"/>
    <x v="5"/>
    <x v="5"/>
    <x v="3"/>
    <x v="23"/>
  </r>
  <r>
    <x v="5"/>
    <s v="06"/>
    <x v="5"/>
    <x v="106"/>
    <s v="0628"/>
    <s v="Hurum"/>
    <s v="2"/>
    <s v="Kvinner"/>
    <x v="0"/>
    <x v="0"/>
    <x v="4"/>
    <x v="0"/>
  </r>
  <r>
    <x v="5"/>
    <s v="06"/>
    <x v="5"/>
    <x v="106"/>
    <s v="0628"/>
    <s v="Hurum"/>
    <s v="2"/>
    <s v="Kvinner"/>
    <x v="1"/>
    <x v="1"/>
    <x v="4"/>
    <x v="23"/>
  </r>
  <r>
    <x v="5"/>
    <s v="06"/>
    <x v="5"/>
    <x v="106"/>
    <s v="0628"/>
    <s v="Hurum"/>
    <s v="2"/>
    <s v="Kvinner"/>
    <x v="2"/>
    <x v="2"/>
    <x v="4"/>
    <x v="0"/>
  </r>
  <r>
    <x v="5"/>
    <s v="06"/>
    <x v="5"/>
    <x v="106"/>
    <s v="0628"/>
    <s v="Hurum"/>
    <s v="2"/>
    <s v="Kvinner"/>
    <x v="3"/>
    <x v="3"/>
    <x v="4"/>
    <x v="5"/>
  </r>
  <r>
    <x v="5"/>
    <s v="06"/>
    <x v="5"/>
    <x v="106"/>
    <s v="0628"/>
    <s v="Hurum"/>
    <s v="2"/>
    <s v="Kvinner"/>
    <x v="4"/>
    <x v="4"/>
    <x v="4"/>
    <x v="12"/>
  </r>
  <r>
    <x v="5"/>
    <s v="06"/>
    <x v="5"/>
    <x v="106"/>
    <s v="0628"/>
    <s v="Hurum"/>
    <s v="2"/>
    <s v="Kvinner"/>
    <x v="5"/>
    <x v="5"/>
    <x v="4"/>
    <x v="23"/>
  </r>
  <r>
    <x v="5"/>
    <s v="06"/>
    <x v="5"/>
    <x v="106"/>
    <s v="0628"/>
    <s v="Hurum"/>
    <s v="1"/>
    <s v="Menn"/>
    <x v="0"/>
    <x v="0"/>
    <x v="4"/>
    <x v="23"/>
  </r>
  <r>
    <x v="5"/>
    <s v="06"/>
    <x v="5"/>
    <x v="106"/>
    <s v="0628"/>
    <s v="Hurum"/>
    <s v="1"/>
    <s v="Menn"/>
    <x v="1"/>
    <x v="1"/>
    <x v="4"/>
    <x v="1"/>
  </r>
  <r>
    <x v="5"/>
    <s v="06"/>
    <x v="5"/>
    <x v="106"/>
    <s v="0628"/>
    <s v="Hurum"/>
    <s v="1"/>
    <s v="Menn"/>
    <x v="2"/>
    <x v="2"/>
    <x v="4"/>
    <x v="0"/>
  </r>
  <r>
    <x v="5"/>
    <s v="06"/>
    <x v="5"/>
    <x v="106"/>
    <s v="0628"/>
    <s v="Hurum"/>
    <s v="1"/>
    <s v="Menn"/>
    <x v="3"/>
    <x v="3"/>
    <x v="4"/>
    <x v="4"/>
  </r>
  <r>
    <x v="5"/>
    <s v="06"/>
    <x v="5"/>
    <x v="106"/>
    <s v="0628"/>
    <s v="Hurum"/>
    <s v="1"/>
    <s v="Menn"/>
    <x v="4"/>
    <x v="4"/>
    <x v="4"/>
    <x v="2"/>
  </r>
  <r>
    <x v="5"/>
    <s v="06"/>
    <x v="5"/>
    <x v="106"/>
    <s v="0628"/>
    <s v="Hurum"/>
    <s v="1"/>
    <s v="Menn"/>
    <x v="5"/>
    <x v="5"/>
    <x v="4"/>
    <x v="12"/>
  </r>
  <r>
    <x v="5"/>
    <s v="06"/>
    <x v="5"/>
    <x v="106"/>
    <s v="0628"/>
    <s v="Hurum"/>
    <s v="2"/>
    <s v="Kvinner"/>
    <x v="0"/>
    <x v="0"/>
    <x v="5"/>
    <x v="23"/>
  </r>
  <r>
    <x v="5"/>
    <s v="06"/>
    <x v="5"/>
    <x v="106"/>
    <s v="0628"/>
    <s v="Hurum"/>
    <s v="2"/>
    <s v="Kvinner"/>
    <x v="1"/>
    <x v="1"/>
    <x v="5"/>
    <x v="39"/>
  </r>
  <r>
    <x v="5"/>
    <s v="06"/>
    <x v="5"/>
    <x v="106"/>
    <s v="0628"/>
    <s v="Hurum"/>
    <s v="2"/>
    <s v="Kvinner"/>
    <x v="2"/>
    <x v="2"/>
    <x v="5"/>
    <x v="23"/>
  </r>
  <r>
    <x v="5"/>
    <s v="06"/>
    <x v="5"/>
    <x v="106"/>
    <s v="0628"/>
    <s v="Hurum"/>
    <s v="2"/>
    <s v="Kvinner"/>
    <x v="3"/>
    <x v="3"/>
    <x v="5"/>
    <x v="5"/>
  </r>
  <r>
    <x v="5"/>
    <s v="06"/>
    <x v="5"/>
    <x v="106"/>
    <s v="0628"/>
    <s v="Hurum"/>
    <s v="2"/>
    <s v="Kvinner"/>
    <x v="4"/>
    <x v="4"/>
    <x v="5"/>
    <x v="1"/>
  </r>
  <r>
    <x v="5"/>
    <s v="06"/>
    <x v="5"/>
    <x v="106"/>
    <s v="0628"/>
    <s v="Hurum"/>
    <s v="2"/>
    <s v="Kvinner"/>
    <x v="5"/>
    <x v="5"/>
    <x v="5"/>
    <x v="0"/>
  </r>
  <r>
    <x v="5"/>
    <s v="06"/>
    <x v="5"/>
    <x v="106"/>
    <s v="0628"/>
    <s v="Hurum"/>
    <s v="1"/>
    <s v="Menn"/>
    <x v="0"/>
    <x v="0"/>
    <x v="5"/>
    <x v="0"/>
  </r>
  <r>
    <x v="5"/>
    <s v="06"/>
    <x v="5"/>
    <x v="106"/>
    <s v="0628"/>
    <s v="Hurum"/>
    <s v="1"/>
    <s v="Menn"/>
    <x v="1"/>
    <x v="1"/>
    <x v="5"/>
    <x v="39"/>
  </r>
  <r>
    <x v="5"/>
    <s v="06"/>
    <x v="5"/>
    <x v="106"/>
    <s v="0628"/>
    <s v="Hurum"/>
    <s v="1"/>
    <s v="Menn"/>
    <x v="2"/>
    <x v="2"/>
    <x v="5"/>
    <x v="12"/>
  </r>
  <r>
    <x v="5"/>
    <s v="06"/>
    <x v="5"/>
    <x v="106"/>
    <s v="0628"/>
    <s v="Hurum"/>
    <s v="1"/>
    <s v="Menn"/>
    <x v="3"/>
    <x v="3"/>
    <x v="5"/>
    <x v="14"/>
  </r>
  <r>
    <x v="5"/>
    <s v="06"/>
    <x v="5"/>
    <x v="106"/>
    <s v="0628"/>
    <s v="Hurum"/>
    <s v="1"/>
    <s v="Menn"/>
    <x v="4"/>
    <x v="4"/>
    <x v="5"/>
    <x v="2"/>
  </r>
  <r>
    <x v="5"/>
    <s v="06"/>
    <x v="5"/>
    <x v="106"/>
    <s v="0628"/>
    <s v="Hurum"/>
    <s v="1"/>
    <s v="Menn"/>
    <x v="5"/>
    <x v="5"/>
    <x v="5"/>
    <x v="6"/>
  </r>
  <r>
    <x v="5"/>
    <s v="06"/>
    <x v="5"/>
    <x v="106"/>
    <s v="0628"/>
    <s v="Hurum"/>
    <s v="2"/>
    <s v="Kvinner"/>
    <x v="0"/>
    <x v="0"/>
    <x v="6"/>
    <x v="0"/>
  </r>
  <r>
    <x v="5"/>
    <s v="06"/>
    <x v="5"/>
    <x v="106"/>
    <s v="0628"/>
    <s v="Hurum"/>
    <s v="2"/>
    <s v="Kvinner"/>
    <x v="1"/>
    <x v="1"/>
    <x v="6"/>
    <x v="39"/>
  </r>
  <r>
    <x v="5"/>
    <s v="06"/>
    <x v="5"/>
    <x v="106"/>
    <s v="0628"/>
    <s v="Hurum"/>
    <s v="2"/>
    <s v="Kvinner"/>
    <x v="2"/>
    <x v="2"/>
    <x v="6"/>
    <x v="23"/>
  </r>
  <r>
    <x v="5"/>
    <s v="06"/>
    <x v="5"/>
    <x v="106"/>
    <s v="0628"/>
    <s v="Hurum"/>
    <s v="2"/>
    <s v="Kvinner"/>
    <x v="3"/>
    <x v="3"/>
    <x v="6"/>
    <x v="5"/>
  </r>
  <r>
    <x v="5"/>
    <s v="06"/>
    <x v="5"/>
    <x v="106"/>
    <s v="0628"/>
    <s v="Hurum"/>
    <s v="2"/>
    <s v="Kvinner"/>
    <x v="4"/>
    <x v="4"/>
    <x v="6"/>
    <x v="0"/>
  </r>
  <r>
    <x v="5"/>
    <s v="06"/>
    <x v="5"/>
    <x v="106"/>
    <s v="0628"/>
    <s v="Hurum"/>
    <s v="2"/>
    <s v="Kvinner"/>
    <x v="5"/>
    <x v="5"/>
    <x v="6"/>
    <x v="23"/>
  </r>
  <r>
    <x v="5"/>
    <s v="06"/>
    <x v="5"/>
    <x v="106"/>
    <s v="0628"/>
    <s v="Hurum"/>
    <s v="1"/>
    <s v="Menn"/>
    <x v="0"/>
    <x v="0"/>
    <x v="6"/>
    <x v="1"/>
  </r>
  <r>
    <x v="5"/>
    <s v="06"/>
    <x v="5"/>
    <x v="106"/>
    <s v="0628"/>
    <s v="Hurum"/>
    <s v="1"/>
    <s v="Menn"/>
    <x v="1"/>
    <x v="1"/>
    <x v="6"/>
    <x v="39"/>
  </r>
  <r>
    <x v="5"/>
    <s v="06"/>
    <x v="5"/>
    <x v="106"/>
    <s v="0628"/>
    <s v="Hurum"/>
    <s v="1"/>
    <s v="Menn"/>
    <x v="2"/>
    <x v="2"/>
    <x v="6"/>
    <x v="7"/>
  </r>
  <r>
    <x v="5"/>
    <s v="06"/>
    <x v="5"/>
    <x v="106"/>
    <s v="0628"/>
    <s v="Hurum"/>
    <s v="1"/>
    <s v="Menn"/>
    <x v="3"/>
    <x v="3"/>
    <x v="6"/>
    <x v="4"/>
  </r>
  <r>
    <x v="5"/>
    <s v="06"/>
    <x v="5"/>
    <x v="106"/>
    <s v="0628"/>
    <s v="Hurum"/>
    <s v="1"/>
    <s v="Menn"/>
    <x v="4"/>
    <x v="4"/>
    <x v="6"/>
    <x v="15"/>
  </r>
  <r>
    <x v="5"/>
    <s v="06"/>
    <x v="5"/>
    <x v="106"/>
    <s v="0628"/>
    <s v="Hurum"/>
    <s v="1"/>
    <s v="Menn"/>
    <x v="5"/>
    <x v="5"/>
    <x v="6"/>
    <x v="6"/>
  </r>
  <r>
    <x v="5"/>
    <s v="06"/>
    <x v="5"/>
    <x v="106"/>
    <s v="0628"/>
    <s v="Hurum"/>
    <s v="2"/>
    <s v="Kvinner"/>
    <x v="0"/>
    <x v="0"/>
    <x v="7"/>
    <x v="39"/>
  </r>
  <r>
    <x v="5"/>
    <s v="06"/>
    <x v="5"/>
    <x v="106"/>
    <s v="0628"/>
    <s v="Hurum"/>
    <s v="2"/>
    <s v="Kvinner"/>
    <x v="1"/>
    <x v="1"/>
    <x v="7"/>
    <x v="39"/>
  </r>
  <r>
    <x v="5"/>
    <s v="06"/>
    <x v="5"/>
    <x v="106"/>
    <s v="0628"/>
    <s v="Hurum"/>
    <s v="2"/>
    <s v="Kvinner"/>
    <x v="2"/>
    <x v="2"/>
    <x v="7"/>
    <x v="23"/>
  </r>
  <r>
    <x v="5"/>
    <s v="06"/>
    <x v="5"/>
    <x v="106"/>
    <s v="0628"/>
    <s v="Hurum"/>
    <s v="2"/>
    <s v="Kvinner"/>
    <x v="3"/>
    <x v="3"/>
    <x v="7"/>
    <x v="5"/>
  </r>
  <r>
    <x v="5"/>
    <s v="06"/>
    <x v="5"/>
    <x v="106"/>
    <s v="0628"/>
    <s v="Hurum"/>
    <s v="2"/>
    <s v="Kvinner"/>
    <x v="4"/>
    <x v="4"/>
    <x v="7"/>
    <x v="1"/>
  </r>
  <r>
    <x v="5"/>
    <s v="06"/>
    <x v="5"/>
    <x v="106"/>
    <s v="0628"/>
    <s v="Hurum"/>
    <s v="2"/>
    <s v="Kvinner"/>
    <x v="5"/>
    <x v="5"/>
    <x v="7"/>
    <x v="39"/>
  </r>
  <r>
    <x v="5"/>
    <s v="06"/>
    <x v="5"/>
    <x v="106"/>
    <s v="0628"/>
    <s v="Hurum"/>
    <s v="1"/>
    <s v="Menn"/>
    <x v="0"/>
    <x v="0"/>
    <x v="7"/>
    <x v="39"/>
  </r>
  <r>
    <x v="5"/>
    <s v="06"/>
    <x v="5"/>
    <x v="106"/>
    <s v="0628"/>
    <s v="Hurum"/>
    <s v="1"/>
    <s v="Menn"/>
    <x v="1"/>
    <x v="1"/>
    <x v="7"/>
    <x v="23"/>
  </r>
  <r>
    <x v="5"/>
    <s v="06"/>
    <x v="5"/>
    <x v="106"/>
    <s v="0628"/>
    <s v="Hurum"/>
    <s v="1"/>
    <s v="Menn"/>
    <x v="2"/>
    <x v="2"/>
    <x v="7"/>
    <x v="19"/>
  </r>
  <r>
    <x v="5"/>
    <s v="06"/>
    <x v="5"/>
    <x v="106"/>
    <s v="0628"/>
    <s v="Hurum"/>
    <s v="1"/>
    <s v="Menn"/>
    <x v="3"/>
    <x v="3"/>
    <x v="7"/>
    <x v="3"/>
  </r>
  <r>
    <x v="5"/>
    <s v="06"/>
    <x v="5"/>
    <x v="106"/>
    <s v="0628"/>
    <s v="Hurum"/>
    <s v="1"/>
    <s v="Menn"/>
    <x v="4"/>
    <x v="4"/>
    <x v="7"/>
    <x v="4"/>
  </r>
  <r>
    <x v="5"/>
    <s v="06"/>
    <x v="5"/>
    <x v="106"/>
    <s v="0628"/>
    <s v="Hurum"/>
    <s v="1"/>
    <s v="Menn"/>
    <x v="5"/>
    <x v="5"/>
    <x v="7"/>
    <x v="7"/>
  </r>
  <r>
    <x v="5"/>
    <s v="06"/>
    <x v="5"/>
    <x v="107"/>
    <s v="0631"/>
    <s v="Flesberg"/>
    <s v="2"/>
    <s v="Kvinner"/>
    <x v="0"/>
    <x v="0"/>
    <x v="0"/>
    <x v="23"/>
  </r>
  <r>
    <x v="5"/>
    <s v="06"/>
    <x v="5"/>
    <x v="107"/>
    <s v="0631"/>
    <s v="Flesberg"/>
    <s v="2"/>
    <s v="Kvinner"/>
    <x v="1"/>
    <x v="1"/>
    <x v="0"/>
    <x v="0"/>
  </r>
  <r>
    <x v="5"/>
    <s v="06"/>
    <x v="5"/>
    <x v="107"/>
    <s v="0631"/>
    <s v="Flesberg"/>
    <s v="2"/>
    <s v="Kvinner"/>
    <x v="2"/>
    <x v="2"/>
    <x v="0"/>
    <x v="5"/>
  </r>
  <r>
    <x v="5"/>
    <s v="06"/>
    <x v="5"/>
    <x v="107"/>
    <s v="0631"/>
    <s v="Flesberg"/>
    <s v="2"/>
    <s v="Kvinner"/>
    <x v="3"/>
    <x v="3"/>
    <x v="0"/>
    <x v="13"/>
  </r>
  <r>
    <x v="5"/>
    <s v="06"/>
    <x v="5"/>
    <x v="107"/>
    <s v="0631"/>
    <s v="Flesberg"/>
    <s v="2"/>
    <s v="Kvinner"/>
    <x v="4"/>
    <x v="4"/>
    <x v="0"/>
    <x v="19"/>
  </r>
  <r>
    <x v="5"/>
    <s v="06"/>
    <x v="5"/>
    <x v="107"/>
    <s v="0631"/>
    <s v="Flesberg"/>
    <s v="2"/>
    <s v="Kvinner"/>
    <x v="5"/>
    <x v="5"/>
    <x v="0"/>
    <x v="0"/>
  </r>
  <r>
    <x v="5"/>
    <s v="06"/>
    <x v="5"/>
    <x v="107"/>
    <s v="0631"/>
    <s v="Flesberg"/>
    <s v="1"/>
    <s v="Menn"/>
    <x v="0"/>
    <x v="0"/>
    <x v="0"/>
    <x v="0"/>
  </r>
  <r>
    <x v="5"/>
    <s v="06"/>
    <x v="5"/>
    <x v="107"/>
    <s v="0631"/>
    <s v="Flesberg"/>
    <s v="1"/>
    <s v="Menn"/>
    <x v="1"/>
    <x v="1"/>
    <x v="0"/>
    <x v="23"/>
  </r>
  <r>
    <x v="5"/>
    <s v="06"/>
    <x v="5"/>
    <x v="107"/>
    <s v="0631"/>
    <s v="Flesberg"/>
    <s v="1"/>
    <s v="Menn"/>
    <x v="2"/>
    <x v="2"/>
    <x v="0"/>
    <x v="21"/>
  </r>
  <r>
    <x v="5"/>
    <s v="06"/>
    <x v="5"/>
    <x v="107"/>
    <s v="0631"/>
    <s v="Flesberg"/>
    <s v="1"/>
    <s v="Menn"/>
    <x v="3"/>
    <x v="3"/>
    <x v="0"/>
    <x v="21"/>
  </r>
  <r>
    <x v="5"/>
    <s v="06"/>
    <x v="5"/>
    <x v="107"/>
    <s v="0631"/>
    <s v="Flesberg"/>
    <s v="1"/>
    <s v="Menn"/>
    <x v="4"/>
    <x v="4"/>
    <x v="0"/>
    <x v="56"/>
  </r>
  <r>
    <x v="5"/>
    <s v="06"/>
    <x v="5"/>
    <x v="107"/>
    <s v="0631"/>
    <s v="Flesberg"/>
    <s v="1"/>
    <s v="Menn"/>
    <x v="5"/>
    <x v="5"/>
    <x v="0"/>
    <x v="20"/>
  </r>
  <r>
    <x v="5"/>
    <s v="06"/>
    <x v="5"/>
    <x v="107"/>
    <s v="0631"/>
    <s v="Flesberg"/>
    <s v="2"/>
    <s v="Kvinner"/>
    <x v="0"/>
    <x v="0"/>
    <x v="1"/>
    <x v="23"/>
  </r>
  <r>
    <x v="5"/>
    <s v="06"/>
    <x v="5"/>
    <x v="107"/>
    <s v="0631"/>
    <s v="Flesberg"/>
    <s v="2"/>
    <s v="Kvinner"/>
    <x v="1"/>
    <x v="1"/>
    <x v="1"/>
    <x v="23"/>
  </r>
  <r>
    <x v="5"/>
    <s v="06"/>
    <x v="5"/>
    <x v="107"/>
    <s v="0631"/>
    <s v="Flesberg"/>
    <s v="2"/>
    <s v="Kvinner"/>
    <x v="2"/>
    <x v="2"/>
    <x v="1"/>
    <x v="12"/>
  </r>
  <r>
    <x v="5"/>
    <s v="06"/>
    <x v="5"/>
    <x v="107"/>
    <s v="0631"/>
    <s v="Flesberg"/>
    <s v="2"/>
    <s v="Kvinner"/>
    <x v="3"/>
    <x v="3"/>
    <x v="1"/>
    <x v="6"/>
  </r>
  <r>
    <x v="5"/>
    <s v="06"/>
    <x v="5"/>
    <x v="107"/>
    <s v="0631"/>
    <s v="Flesberg"/>
    <s v="2"/>
    <s v="Kvinner"/>
    <x v="4"/>
    <x v="4"/>
    <x v="1"/>
    <x v="12"/>
  </r>
  <r>
    <x v="5"/>
    <s v="06"/>
    <x v="5"/>
    <x v="107"/>
    <s v="0631"/>
    <s v="Flesberg"/>
    <s v="2"/>
    <s v="Kvinner"/>
    <x v="5"/>
    <x v="5"/>
    <x v="1"/>
    <x v="1"/>
  </r>
  <r>
    <x v="5"/>
    <s v="06"/>
    <x v="5"/>
    <x v="107"/>
    <s v="0631"/>
    <s v="Flesberg"/>
    <s v="1"/>
    <s v="Menn"/>
    <x v="0"/>
    <x v="0"/>
    <x v="1"/>
    <x v="39"/>
  </r>
  <r>
    <x v="5"/>
    <s v="06"/>
    <x v="5"/>
    <x v="107"/>
    <s v="0631"/>
    <s v="Flesberg"/>
    <s v="1"/>
    <s v="Menn"/>
    <x v="1"/>
    <x v="1"/>
    <x v="1"/>
    <x v="1"/>
  </r>
  <r>
    <x v="5"/>
    <s v="06"/>
    <x v="5"/>
    <x v="107"/>
    <s v="0631"/>
    <s v="Flesberg"/>
    <s v="1"/>
    <s v="Menn"/>
    <x v="2"/>
    <x v="2"/>
    <x v="1"/>
    <x v="7"/>
  </r>
  <r>
    <x v="5"/>
    <s v="06"/>
    <x v="5"/>
    <x v="107"/>
    <s v="0631"/>
    <s v="Flesberg"/>
    <s v="1"/>
    <s v="Menn"/>
    <x v="3"/>
    <x v="3"/>
    <x v="1"/>
    <x v="14"/>
  </r>
  <r>
    <x v="5"/>
    <s v="06"/>
    <x v="5"/>
    <x v="107"/>
    <s v="0631"/>
    <s v="Flesberg"/>
    <s v="1"/>
    <s v="Menn"/>
    <x v="4"/>
    <x v="4"/>
    <x v="1"/>
    <x v="40"/>
  </r>
  <r>
    <x v="5"/>
    <s v="06"/>
    <x v="5"/>
    <x v="107"/>
    <s v="0631"/>
    <s v="Flesberg"/>
    <s v="1"/>
    <s v="Menn"/>
    <x v="5"/>
    <x v="5"/>
    <x v="1"/>
    <x v="3"/>
  </r>
  <r>
    <x v="5"/>
    <s v="06"/>
    <x v="5"/>
    <x v="107"/>
    <s v="0631"/>
    <s v="Flesberg"/>
    <s v="2"/>
    <s v="Kvinner"/>
    <x v="0"/>
    <x v="0"/>
    <x v="2"/>
    <x v="23"/>
  </r>
  <r>
    <x v="5"/>
    <s v="06"/>
    <x v="5"/>
    <x v="107"/>
    <s v="0631"/>
    <s v="Flesberg"/>
    <s v="2"/>
    <s v="Kvinner"/>
    <x v="1"/>
    <x v="1"/>
    <x v="2"/>
    <x v="39"/>
  </r>
  <r>
    <x v="5"/>
    <s v="06"/>
    <x v="5"/>
    <x v="107"/>
    <s v="0631"/>
    <s v="Flesberg"/>
    <s v="2"/>
    <s v="Kvinner"/>
    <x v="2"/>
    <x v="2"/>
    <x v="2"/>
    <x v="19"/>
  </r>
  <r>
    <x v="5"/>
    <s v="06"/>
    <x v="5"/>
    <x v="107"/>
    <s v="0631"/>
    <s v="Flesberg"/>
    <s v="2"/>
    <s v="Kvinner"/>
    <x v="3"/>
    <x v="3"/>
    <x v="2"/>
    <x v="13"/>
  </r>
  <r>
    <x v="5"/>
    <s v="06"/>
    <x v="5"/>
    <x v="107"/>
    <s v="0631"/>
    <s v="Flesberg"/>
    <s v="2"/>
    <s v="Kvinner"/>
    <x v="4"/>
    <x v="4"/>
    <x v="2"/>
    <x v="6"/>
  </r>
  <r>
    <x v="5"/>
    <s v="06"/>
    <x v="5"/>
    <x v="107"/>
    <s v="0631"/>
    <s v="Flesberg"/>
    <s v="2"/>
    <s v="Kvinner"/>
    <x v="5"/>
    <x v="5"/>
    <x v="2"/>
    <x v="1"/>
  </r>
  <r>
    <x v="5"/>
    <s v="06"/>
    <x v="5"/>
    <x v="107"/>
    <s v="0631"/>
    <s v="Flesberg"/>
    <s v="1"/>
    <s v="Menn"/>
    <x v="0"/>
    <x v="0"/>
    <x v="2"/>
    <x v="39"/>
  </r>
  <r>
    <x v="5"/>
    <s v="06"/>
    <x v="5"/>
    <x v="107"/>
    <s v="0631"/>
    <s v="Flesberg"/>
    <s v="1"/>
    <s v="Menn"/>
    <x v="1"/>
    <x v="1"/>
    <x v="2"/>
    <x v="19"/>
  </r>
  <r>
    <x v="5"/>
    <s v="06"/>
    <x v="5"/>
    <x v="107"/>
    <s v="0631"/>
    <s v="Flesberg"/>
    <s v="1"/>
    <s v="Menn"/>
    <x v="2"/>
    <x v="2"/>
    <x v="2"/>
    <x v="12"/>
  </r>
  <r>
    <x v="5"/>
    <s v="06"/>
    <x v="5"/>
    <x v="107"/>
    <s v="0631"/>
    <s v="Flesberg"/>
    <s v="1"/>
    <s v="Menn"/>
    <x v="3"/>
    <x v="3"/>
    <x v="2"/>
    <x v="20"/>
  </r>
  <r>
    <x v="5"/>
    <s v="06"/>
    <x v="5"/>
    <x v="107"/>
    <s v="0631"/>
    <s v="Flesberg"/>
    <s v="1"/>
    <s v="Menn"/>
    <x v="4"/>
    <x v="4"/>
    <x v="2"/>
    <x v="56"/>
  </r>
  <r>
    <x v="5"/>
    <s v="06"/>
    <x v="5"/>
    <x v="107"/>
    <s v="0631"/>
    <s v="Flesberg"/>
    <s v="1"/>
    <s v="Menn"/>
    <x v="5"/>
    <x v="5"/>
    <x v="2"/>
    <x v="7"/>
  </r>
  <r>
    <x v="5"/>
    <s v="06"/>
    <x v="5"/>
    <x v="107"/>
    <s v="0631"/>
    <s v="Flesberg"/>
    <s v="2"/>
    <s v="Kvinner"/>
    <x v="0"/>
    <x v="0"/>
    <x v="3"/>
    <x v="39"/>
  </r>
  <r>
    <x v="5"/>
    <s v="06"/>
    <x v="5"/>
    <x v="107"/>
    <s v="0631"/>
    <s v="Flesberg"/>
    <s v="2"/>
    <s v="Kvinner"/>
    <x v="1"/>
    <x v="1"/>
    <x v="3"/>
    <x v="39"/>
  </r>
  <r>
    <x v="5"/>
    <s v="06"/>
    <x v="5"/>
    <x v="107"/>
    <s v="0631"/>
    <s v="Flesberg"/>
    <s v="2"/>
    <s v="Kvinner"/>
    <x v="2"/>
    <x v="2"/>
    <x v="3"/>
    <x v="12"/>
  </r>
  <r>
    <x v="5"/>
    <s v="06"/>
    <x v="5"/>
    <x v="107"/>
    <s v="0631"/>
    <s v="Flesberg"/>
    <s v="2"/>
    <s v="Kvinner"/>
    <x v="3"/>
    <x v="3"/>
    <x v="3"/>
    <x v="19"/>
  </r>
  <r>
    <x v="5"/>
    <s v="06"/>
    <x v="5"/>
    <x v="107"/>
    <s v="0631"/>
    <s v="Flesberg"/>
    <s v="2"/>
    <s v="Kvinner"/>
    <x v="4"/>
    <x v="4"/>
    <x v="3"/>
    <x v="6"/>
  </r>
  <r>
    <x v="5"/>
    <s v="06"/>
    <x v="5"/>
    <x v="107"/>
    <s v="0631"/>
    <s v="Flesberg"/>
    <s v="2"/>
    <s v="Kvinner"/>
    <x v="5"/>
    <x v="5"/>
    <x v="3"/>
    <x v="19"/>
  </r>
  <r>
    <x v="5"/>
    <s v="06"/>
    <x v="5"/>
    <x v="107"/>
    <s v="0631"/>
    <s v="Flesberg"/>
    <s v="1"/>
    <s v="Menn"/>
    <x v="0"/>
    <x v="0"/>
    <x v="3"/>
    <x v="39"/>
  </r>
  <r>
    <x v="5"/>
    <s v="06"/>
    <x v="5"/>
    <x v="107"/>
    <s v="0631"/>
    <s v="Flesberg"/>
    <s v="1"/>
    <s v="Menn"/>
    <x v="1"/>
    <x v="1"/>
    <x v="3"/>
    <x v="1"/>
  </r>
  <r>
    <x v="5"/>
    <s v="06"/>
    <x v="5"/>
    <x v="107"/>
    <s v="0631"/>
    <s v="Flesberg"/>
    <s v="1"/>
    <s v="Menn"/>
    <x v="2"/>
    <x v="2"/>
    <x v="3"/>
    <x v="12"/>
  </r>
  <r>
    <x v="5"/>
    <s v="06"/>
    <x v="5"/>
    <x v="107"/>
    <s v="0631"/>
    <s v="Flesberg"/>
    <s v="1"/>
    <s v="Menn"/>
    <x v="3"/>
    <x v="3"/>
    <x v="3"/>
    <x v="14"/>
  </r>
  <r>
    <x v="5"/>
    <s v="06"/>
    <x v="5"/>
    <x v="107"/>
    <s v="0631"/>
    <s v="Flesberg"/>
    <s v="1"/>
    <s v="Menn"/>
    <x v="4"/>
    <x v="4"/>
    <x v="3"/>
    <x v="20"/>
  </r>
  <r>
    <x v="5"/>
    <s v="06"/>
    <x v="5"/>
    <x v="107"/>
    <s v="0631"/>
    <s v="Flesberg"/>
    <s v="1"/>
    <s v="Menn"/>
    <x v="5"/>
    <x v="5"/>
    <x v="3"/>
    <x v="19"/>
  </r>
  <r>
    <x v="5"/>
    <s v="06"/>
    <x v="5"/>
    <x v="107"/>
    <s v="0631"/>
    <s v="Flesberg"/>
    <s v="2"/>
    <s v="Kvinner"/>
    <x v="0"/>
    <x v="0"/>
    <x v="4"/>
    <x v="39"/>
  </r>
  <r>
    <x v="5"/>
    <s v="06"/>
    <x v="5"/>
    <x v="107"/>
    <s v="0631"/>
    <s v="Flesberg"/>
    <s v="2"/>
    <s v="Kvinner"/>
    <x v="1"/>
    <x v="1"/>
    <x v="4"/>
    <x v="39"/>
  </r>
  <r>
    <x v="5"/>
    <s v="06"/>
    <x v="5"/>
    <x v="107"/>
    <s v="0631"/>
    <s v="Flesberg"/>
    <s v="2"/>
    <s v="Kvinner"/>
    <x v="2"/>
    <x v="2"/>
    <x v="4"/>
    <x v="1"/>
  </r>
  <r>
    <x v="5"/>
    <s v="06"/>
    <x v="5"/>
    <x v="107"/>
    <s v="0631"/>
    <s v="Flesberg"/>
    <s v="2"/>
    <s v="Kvinner"/>
    <x v="3"/>
    <x v="3"/>
    <x v="4"/>
    <x v="12"/>
  </r>
  <r>
    <x v="5"/>
    <s v="06"/>
    <x v="5"/>
    <x v="107"/>
    <s v="0631"/>
    <s v="Flesberg"/>
    <s v="2"/>
    <s v="Kvinner"/>
    <x v="4"/>
    <x v="4"/>
    <x v="4"/>
    <x v="6"/>
  </r>
  <r>
    <x v="5"/>
    <s v="06"/>
    <x v="5"/>
    <x v="107"/>
    <s v="0631"/>
    <s v="Flesberg"/>
    <s v="2"/>
    <s v="Kvinner"/>
    <x v="5"/>
    <x v="5"/>
    <x v="4"/>
    <x v="7"/>
  </r>
  <r>
    <x v="5"/>
    <s v="06"/>
    <x v="5"/>
    <x v="107"/>
    <s v="0631"/>
    <s v="Flesberg"/>
    <s v="1"/>
    <s v="Menn"/>
    <x v="0"/>
    <x v="0"/>
    <x v="4"/>
    <x v="23"/>
  </r>
  <r>
    <x v="5"/>
    <s v="06"/>
    <x v="5"/>
    <x v="107"/>
    <s v="0631"/>
    <s v="Flesberg"/>
    <s v="1"/>
    <s v="Menn"/>
    <x v="1"/>
    <x v="1"/>
    <x v="4"/>
    <x v="23"/>
  </r>
  <r>
    <x v="5"/>
    <s v="06"/>
    <x v="5"/>
    <x v="107"/>
    <s v="0631"/>
    <s v="Flesberg"/>
    <s v="1"/>
    <s v="Menn"/>
    <x v="2"/>
    <x v="2"/>
    <x v="4"/>
    <x v="7"/>
  </r>
  <r>
    <x v="5"/>
    <s v="06"/>
    <x v="5"/>
    <x v="107"/>
    <s v="0631"/>
    <s v="Flesberg"/>
    <s v="1"/>
    <s v="Menn"/>
    <x v="3"/>
    <x v="3"/>
    <x v="4"/>
    <x v="2"/>
  </r>
  <r>
    <x v="5"/>
    <s v="06"/>
    <x v="5"/>
    <x v="107"/>
    <s v="0631"/>
    <s v="Flesberg"/>
    <s v="1"/>
    <s v="Menn"/>
    <x v="4"/>
    <x v="4"/>
    <x v="4"/>
    <x v="14"/>
  </r>
  <r>
    <x v="5"/>
    <s v="06"/>
    <x v="5"/>
    <x v="107"/>
    <s v="0631"/>
    <s v="Flesberg"/>
    <s v="1"/>
    <s v="Menn"/>
    <x v="5"/>
    <x v="5"/>
    <x v="4"/>
    <x v="3"/>
  </r>
  <r>
    <x v="5"/>
    <s v="06"/>
    <x v="5"/>
    <x v="107"/>
    <s v="0631"/>
    <s v="Flesberg"/>
    <s v="2"/>
    <s v="Kvinner"/>
    <x v="0"/>
    <x v="0"/>
    <x v="5"/>
    <x v="39"/>
  </r>
  <r>
    <x v="5"/>
    <s v="06"/>
    <x v="5"/>
    <x v="107"/>
    <s v="0631"/>
    <s v="Flesberg"/>
    <s v="2"/>
    <s v="Kvinner"/>
    <x v="1"/>
    <x v="1"/>
    <x v="5"/>
    <x v="39"/>
  </r>
  <r>
    <x v="5"/>
    <s v="06"/>
    <x v="5"/>
    <x v="107"/>
    <s v="0631"/>
    <s v="Flesberg"/>
    <s v="2"/>
    <s v="Kvinner"/>
    <x v="2"/>
    <x v="2"/>
    <x v="5"/>
    <x v="23"/>
  </r>
  <r>
    <x v="5"/>
    <s v="06"/>
    <x v="5"/>
    <x v="107"/>
    <s v="0631"/>
    <s v="Flesberg"/>
    <s v="2"/>
    <s v="Kvinner"/>
    <x v="3"/>
    <x v="3"/>
    <x v="5"/>
    <x v="5"/>
  </r>
  <r>
    <x v="5"/>
    <s v="06"/>
    <x v="5"/>
    <x v="107"/>
    <s v="0631"/>
    <s v="Flesberg"/>
    <s v="2"/>
    <s v="Kvinner"/>
    <x v="4"/>
    <x v="4"/>
    <x v="5"/>
    <x v="6"/>
  </r>
  <r>
    <x v="5"/>
    <s v="06"/>
    <x v="5"/>
    <x v="107"/>
    <s v="0631"/>
    <s v="Flesberg"/>
    <s v="2"/>
    <s v="Kvinner"/>
    <x v="5"/>
    <x v="5"/>
    <x v="5"/>
    <x v="5"/>
  </r>
  <r>
    <x v="5"/>
    <s v="06"/>
    <x v="5"/>
    <x v="107"/>
    <s v="0631"/>
    <s v="Flesberg"/>
    <s v="1"/>
    <s v="Menn"/>
    <x v="0"/>
    <x v="0"/>
    <x v="5"/>
    <x v="23"/>
  </r>
  <r>
    <x v="5"/>
    <s v="06"/>
    <x v="5"/>
    <x v="107"/>
    <s v="0631"/>
    <s v="Flesberg"/>
    <s v="1"/>
    <s v="Menn"/>
    <x v="1"/>
    <x v="1"/>
    <x v="5"/>
    <x v="23"/>
  </r>
  <r>
    <x v="5"/>
    <s v="06"/>
    <x v="5"/>
    <x v="107"/>
    <s v="0631"/>
    <s v="Flesberg"/>
    <s v="1"/>
    <s v="Menn"/>
    <x v="2"/>
    <x v="2"/>
    <x v="5"/>
    <x v="7"/>
  </r>
  <r>
    <x v="5"/>
    <s v="06"/>
    <x v="5"/>
    <x v="107"/>
    <s v="0631"/>
    <s v="Flesberg"/>
    <s v="1"/>
    <s v="Menn"/>
    <x v="3"/>
    <x v="3"/>
    <x v="5"/>
    <x v="6"/>
  </r>
  <r>
    <x v="5"/>
    <s v="06"/>
    <x v="5"/>
    <x v="107"/>
    <s v="0631"/>
    <s v="Flesberg"/>
    <s v="1"/>
    <s v="Menn"/>
    <x v="4"/>
    <x v="4"/>
    <x v="5"/>
    <x v="36"/>
  </r>
  <r>
    <x v="5"/>
    <s v="06"/>
    <x v="5"/>
    <x v="107"/>
    <s v="0631"/>
    <s v="Flesberg"/>
    <s v="1"/>
    <s v="Menn"/>
    <x v="5"/>
    <x v="5"/>
    <x v="5"/>
    <x v="3"/>
  </r>
  <r>
    <x v="5"/>
    <s v="06"/>
    <x v="5"/>
    <x v="107"/>
    <s v="0631"/>
    <s v="Flesberg"/>
    <s v="2"/>
    <s v="Kvinner"/>
    <x v="0"/>
    <x v="0"/>
    <x v="6"/>
    <x v="39"/>
  </r>
  <r>
    <x v="5"/>
    <s v="06"/>
    <x v="5"/>
    <x v="107"/>
    <s v="0631"/>
    <s v="Flesberg"/>
    <s v="2"/>
    <s v="Kvinner"/>
    <x v="1"/>
    <x v="1"/>
    <x v="6"/>
    <x v="39"/>
  </r>
  <r>
    <x v="5"/>
    <s v="06"/>
    <x v="5"/>
    <x v="107"/>
    <s v="0631"/>
    <s v="Flesberg"/>
    <s v="2"/>
    <s v="Kvinner"/>
    <x v="2"/>
    <x v="2"/>
    <x v="6"/>
    <x v="23"/>
  </r>
  <r>
    <x v="5"/>
    <s v="06"/>
    <x v="5"/>
    <x v="107"/>
    <s v="0631"/>
    <s v="Flesberg"/>
    <s v="2"/>
    <s v="Kvinner"/>
    <x v="3"/>
    <x v="3"/>
    <x v="6"/>
    <x v="12"/>
  </r>
  <r>
    <x v="5"/>
    <s v="06"/>
    <x v="5"/>
    <x v="107"/>
    <s v="0631"/>
    <s v="Flesberg"/>
    <s v="2"/>
    <s v="Kvinner"/>
    <x v="4"/>
    <x v="4"/>
    <x v="6"/>
    <x v="7"/>
  </r>
  <r>
    <x v="5"/>
    <s v="06"/>
    <x v="5"/>
    <x v="107"/>
    <s v="0631"/>
    <s v="Flesberg"/>
    <s v="2"/>
    <s v="Kvinner"/>
    <x v="5"/>
    <x v="5"/>
    <x v="6"/>
    <x v="6"/>
  </r>
  <r>
    <x v="5"/>
    <s v="06"/>
    <x v="5"/>
    <x v="107"/>
    <s v="0631"/>
    <s v="Flesberg"/>
    <s v="1"/>
    <s v="Menn"/>
    <x v="0"/>
    <x v="0"/>
    <x v="6"/>
    <x v="23"/>
  </r>
  <r>
    <x v="5"/>
    <s v="06"/>
    <x v="5"/>
    <x v="107"/>
    <s v="0631"/>
    <s v="Flesberg"/>
    <s v="1"/>
    <s v="Menn"/>
    <x v="1"/>
    <x v="1"/>
    <x v="6"/>
    <x v="23"/>
  </r>
  <r>
    <x v="5"/>
    <s v="06"/>
    <x v="5"/>
    <x v="107"/>
    <s v="0631"/>
    <s v="Flesberg"/>
    <s v="1"/>
    <s v="Menn"/>
    <x v="2"/>
    <x v="2"/>
    <x v="6"/>
    <x v="12"/>
  </r>
  <r>
    <x v="5"/>
    <s v="06"/>
    <x v="5"/>
    <x v="107"/>
    <s v="0631"/>
    <s v="Flesberg"/>
    <s v="1"/>
    <s v="Menn"/>
    <x v="3"/>
    <x v="3"/>
    <x v="6"/>
    <x v="7"/>
  </r>
  <r>
    <x v="5"/>
    <s v="06"/>
    <x v="5"/>
    <x v="107"/>
    <s v="0631"/>
    <s v="Flesberg"/>
    <s v="1"/>
    <s v="Menn"/>
    <x v="4"/>
    <x v="4"/>
    <x v="6"/>
    <x v="13"/>
  </r>
  <r>
    <x v="5"/>
    <s v="06"/>
    <x v="5"/>
    <x v="107"/>
    <s v="0631"/>
    <s v="Flesberg"/>
    <s v="1"/>
    <s v="Menn"/>
    <x v="5"/>
    <x v="5"/>
    <x v="6"/>
    <x v="24"/>
  </r>
  <r>
    <x v="5"/>
    <s v="06"/>
    <x v="5"/>
    <x v="107"/>
    <s v="0631"/>
    <s v="Flesberg"/>
    <s v="2"/>
    <s v="Kvinner"/>
    <x v="0"/>
    <x v="0"/>
    <x v="7"/>
    <x v="39"/>
  </r>
  <r>
    <x v="5"/>
    <s v="06"/>
    <x v="5"/>
    <x v="107"/>
    <s v="0631"/>
    <s v="Flesberg"/>
    <s v="2"/>
    <s v="Kvinner"/>
    <x v="1"/>
    <x v="1"/>
    <x v="7"/>
    <x v="39"/>
  </r>
  <r>
    <x v="5"/>
    <s v="06"/>
    <x v="5"/>
    <x v="107"/>
    <s v="0631"/>
    <s v="Flesberg"/>
    <s v="2"/>
    <s v="Kvinner"/>
    <x v="2"/>
    <x v="2"/>
    <x v="7"/>
    <x v="39"/>
  </r>
  <r>
    <x v="5"/>
    <s v="06"/>
    <x v="5"/>
    <x v="107"/>
    <s v="0631"/>
    <s v="Flesberg"/>
    <s v="2"/>
    <s v="Kvinner"/>
    <x v="3"/>
    <x v="3"/>
    <x v="7"/>
    <x v="12"/>
  </r>
  <r>
    <x v="5"/>
    <s v="06"/>
    <x v="5"/>
    <x v="107"/>
    <s v="0631"/>
    <s v="Flesberg"/>
    <s v="2"/>
    <s v="Kvinner"/>
    <x v="4"/>
    <x v="4"/>
    <x v="7"/>
    <x v="13"/>
  </r>
  <r>
    <x v="5"/>
    <s v="06"/>
    <x v="5"/>
    <x v="107"/>
    <s v="0631"/>
    <s v="Flesberg"/>
    <s v="2"/>
    <s v="Kvinner"/>
    <x v="5"/>
    <x v="5"/>
    <x v="7"/>
    <x v="7"/>
  </r>
  <r>
    <x v="5"/>
    <s v="06"/>
    <x v="5"/>
    <x v="107"/>
    <s v="0631"/>
    <s v="Flesberg"/>
    <s v="1"/>
    <s v="Menn"/>
    <x v="0"/>
    <x v="0"/>
    <x v="7"/>
    <x v="39"/>
  </r>
  <r>
    <x v="5"/>
    <s v="06"/>
    <x v="5"/>
    <x v="107"/>
    <s v="0631"/>
    <s v="Flesberg"/>
    <s v="1"/>
    <s v="Menn"/>
    <x v="1"/>
    <x v="1"/>
    <x v="7"/>
    <x v="23"/>
  </r>
  <r>
    <x v="5"/>
    <s v="06"/>
    <x v="5"/>
    <x v="107"/>
    <s v="0631"/>
    <s v="Flesberg"/>
    <s v="1"/>
    <s v="Menn"/>
    <x v="2"/>
    <x v="2"/>
    <x v="7"/>
    <x v="12"/>
  </r>
  <r>
    <x v="5"/>
    <s v="06"/>
    <x v="5"/>
    <x v="107"/>
    <s v="0631"/>
    <s v="Flesberg"/>
    <s v="1"/>
    <s v="Menn"/>
    <x v="3"/>
    <x v="3"/>
    <x v="7"/>
    <x v="12"/>
  </r>
  <r>
    <x v="5"/>
    <s v="06"/>
    <x v="5"/>
    <x v="107"/>
    <s v="0631"/>
    <s v="Flesberg"/>
    <s v="1"/>
    <s v="Menn"/>
    <x v="4"/>
    <x v="4"/>
    <x v="7"/>
    <x v="4"/>
  </r>
  <r>
    <x v="5"/>
    <s v="06"/>
    <x v="5"/>
    <x v="107"/>
    <s v="0631"/>
    <s v="Flesberg"/>
    <s v="1"/>
    <s v="Menn"/>
    <x v="5"/>
    <x v="5"/>
    <x v="7"/>
    <x v="14"/>
  </r>
  <r>
    <x v="5"/>
    <s v="06"/>
    <x v="5"/>
    <x v="108"/>
    <s v="0632"/>
    <s v="Rollag"/>
    <s v="2"/>
    <s v="Kvinner"/>
    <x v="0"/>
    <x v="0"/>
    <x v="0"/>
    <x v="23"/>
  </r>
  <r>
    <x v="5"/>
    <s v="06"/>
    <x v="5"/>
    <x v="108"/>
    <s v="0632"/>
    <s v="Rollag"/>
    <s v="2"/>
    <s v="Kvinner"/>
    <x v="1"/>
    <x v="1"/>
    <x v="0"/>
    <x v="39"/>
  </r>
  <r>
    <x v="5"/>
    <s v="06"/>
    <x v="5"/>
    <x v="108"/>
    <s v="0632"/>
    <s v="Rollag"/>
    <s v="2"/>
    <s v="Kvinner"/>
    <x v="2"/>
    <x v="2"/>
    <x v="0"/>
    <x v="1"/>
  </r>
  <r>
    <x v="5"/>
    <s v="06"/>
    <x v="5"/>
    <x v="108"/>
    <s v="0632"/>
    <s v="Rollag"/>
    <s v="2"/>
    <s v="Kvinner"/>
    <x v="3"/>
    <x v="3"/>
    <x v="0"/>
    <x v="0"/>
  </r>
  <r>
    <x v="5"/>
    <s v="06"/>
    <x v="5"/>
    <x v="108"/>
    <s v="0632"/>
    <s v="Rollag"/>
    <s v="2"/>
    <s v="Kvinner"/>
    <x v="4"/>
    <x v="4"/>
    <x v="0"/>
    <x v="13"/>
  </r>
  <r>
    <x v="5"/>
    <s v="06"/>
    <x v="5"/>
    <x v="108"/>
    <s v="0632"/>
    <s v="Rollag"/>
    <s v="2"/>
    <s v="Kvinner"/>
    <x v="5"/>
    <x v="5"/>
    <x v="0"/>
    <x v="23"/>
  </r>
  <r>
    <x v="5"/>
    <s v="06"/>
    <x v="5"/>
    <x v="108"/>
    <s v="0632"/>
    <s v="Rollag"/>
    <s v="1"/>
    <s v="Menn"/>
    <x v="0"/>
    <x v="0"/>
    <x v="0"/>
    <x v="39"/>
  </r>
  <r>
    <x v="5"/>
    <s v="06"/>
    <x v="5"/>
    <x v="108"/>
    <s v="0632"/>
    <s v="Rollag"/>
    <s v="1"/>
    <s v="Menn"/>
    <x v="1"/>
    <x v="1"/>
    <x v="0"/>
    <x v="1"/>
  </r>
  <r>
    <x v="5"/>
    <s v="06"/>
    <x v="5"/>
    <x v="108"/>
    <s v="0632"/>
    <s v="Rollag"/>
    <s v="1"/>
    <s v="Menn"/>
    <x v="2"/>
    <x v="2"/>
    <x v="0"/>
    <x v="12"/>
  </r>
  <r>
    <x v="5"/>
    <s v="06"/>
    <x v="5"/>
    <x v="108"/>
    <s v="0632"/>
    <s v="Rollag"/>
    <s v="1"/>
    <s v="Menn"/>
    <x v="3"/>
    <x v="3"/>
    <x v="0"/>
    <x v="36"/>
  </r>
  <r>
    <x v="5"/>
    <s v="06"/>
    <x v="5"/>
    <x v="108"/>
    <s v="0632"/>
    <s v="Rollag"/>
    <s v="1"/>
    <s v="Menn"/>
    <x v="4"/>
    <x v="4"/>
    <x v="0"/>
    <x v="2"/>
  </r>
  <r>
    <x v="5"/>
    <s v="06"/>
    <x v="5"/>
    <x v="108"/>
    <s v="0632"/>
    <s v="Rollag"/>
    <s v="1"/>
    <s v="Menn"/>
    <x v="5"/>
    <x v="5"/>
    <x v="0"/>
    <x v="7"/>
  </r>
  <r>
    <x v="5"/>
    <s v="06"/>
    <x v="5"/>
    <x v="108"/>
    <s v="0632"/>
    <s v="Rollag"/>
    <s v="2"/>
    <s v="Kvinner"/>
    <x v="0"/>
    <x v="0"/>
    <x v="1"/>
    <x v="39"/>
  </r>
  <r>
    <x v="5"/>
    <s v="06"/>
    <x v="5"/>
    <x v="108"/>
    <s v="0632"/>
    <s v="Rollag"/>
    <s v="2"/>
    <s v="Kvinner"/>
    <x v="1"/>
    <x v="1"/>
    <x v="1"/>
    <x v="39"/>
  </r>
  <r>
    <x v="5"/>
    <s v="06"/>
    <x v="5"/>
    <x v="108"/>
    <s v="0632"/>
    <s v="Rollag"/>
    <s v="2"/>
    <s v="Kvinner"/>
    <x v="2"/>
    <x v="2"/>
    <x v="1"/>
    <x v="0"/>
  </r>
  <r>
    <x v="5"/>
    <s v="06"/>
    <x v="5"/>
    <x v="108"/>
    <s v="0632"/>
    <s v="Rollag"/>
    <s v="2"/>
    <s v="Kvinner"/>
    <x v="3"/>
    <x v="3"/>
    <x v="1"/>
    <x v="0"/>
  </r>
  <r>
    <x v="5"/>
    <s v="06"/>
    <x v="5"/>
    <x v="108"/>
    <s v="0632"/>
    <s v="Rollag"/>
    <s v="2"/>
    <s v="Kvinner"/>
    <x v="4"/>
    <x v="4"/>
    <x v="1"/>
    <x v="6"/>
  </r>
  <r>
    <x v="5"/>
    <s v="06"/>
    <x v="5"/>
    <x v="108"/>
    <s v="0632"/>
    <s v="Rollag"/>
    <s v="2"/>
    <s v="Kvinner"/>
    <x v="5"/>
    <x v="5"/>
    <x v="1"/>
    <x v="23"/>
  </r>
  <r>
    <x v="5"/>
    <s v="06"/>
    <x v="5"/>
    <x v="108"/>
    <s v="0632"/>
    <s v="Rollag"/>
    <s v="1"/>
    <s v="Menn"/>
    <x v="0"/>
    <x v="0"/>
    <x v="1"/>
    <x v="39"/>
  </r>
  <r>
    <x v="5"/>
    <s v="06"/>
    <x v="5"/>
    <x v="108"/>
    <s v="0632"/>
    <s v="Rollag"/>
    <s v="1"/>
    <s v="Menn"/>
    <x v="1"/>
    <x v="1"/>
    <x v="1"/>
    <x v="0"/>
  </r>
  <r>
    <x v="5"/>
    <s v="06"/>
    <x v="5"/>
    <x v="108"/>
    <s v="0632"/>
    <s v="Rollag"/>
    <s v="1"/>
    <s v="Menn"/>
    <x v="2"/>
    <x v="2"/>
    <x v="1"/>
    <x v="7"/>
  </r>
  <r>
    <x v="5"/>
    <s v="06"/>
    <x v="5"/>
    <x v="108"/>
    <s v="0632"/>
    <s v="Rollag"/>
    <s v="1"/>
    <s v="Menn"/>
    <x v="3"/>
    <x v="3"/>
    <x v="1"/>
    <x v="14"/>
  </r>
  <r>
    <x v="5"/>
    <s v="06"/>
    <x v="5"/>
    <x v="108"/>
    <s v="0632"/>
    <s v="Rollag"/>
    <s v="1"/>
    <s v="Menn"/>
    <x v="4"/>
    <x v="4"/>
    <x v="1"/>
    <x v="14"/>
  </r>
  <r>
    <x v="5"/>
    <s v="06"/>
    <x v="5"/>
    <x v="108"/>
    <s v="0632"/>
    <s v="Rollag"/>
    <s v="1"/>
    <s v="Menn"/>
    <x v="5"/>
    <x v="5"/>
    <x v="1"/>
    <x v="12"/>
  </r>
  <r>
    <x v="5"/>
    <s v="06"/>
    <x v="5"/>
    <x v="108"/>
    <s v="0632"/>
    <s v="Rollag"/>
    <s v="2"/>
    <s v="Kvinner"/>
    <x v="0"/>
    <x v="0"/>
    <x v="2"/>
    <x v="23"/>
  </r>
  <r>
    <x v="5"/>
    <s v="06"/>
    <x v="5"/>
    <x v="108"/>
    <s v="0632"/>
    <s v="Rollag"/>
    <s v="2"/>
    <s v="Kvinner"/>
    <x v="1"/>
    <x v="1"/>
    <x v="2"/>
    <x v="23"/>
  </r>
  <r>
    <x v="5"/>
    <s v="06"/>
    <x v="5"/>
    <x v="108"/>
    <s v="0632"/>
    <s v="Rollag"/>
    <s v="2"/>
    <s v="Kvinner"/>
    <x v="2"/>
    <x v="2"/>
    <x v="2"/>
    <x v="0"/>
  </r>
  <r>
    <x v="5"/>
    <s v="06"/>
    <x v="5"/>
    <x v="108"/>
    <s v="0632"/>
    <s v="Rollag"/>
    <s v="2"/>
    <s v="Kvinner"/>
    <x v="3"/>
    <x v="3"/>
    <x v="2"/>
    <x v="5"/>
  </r>
  <r>
    <x v="5"/>
    <s v="06"/>
    <x v="5"/>
    <x v="108"/>
    <s v="0632"/>
    <s v="Rollag"/>
    <s v="2"/>
    <s v="Kvinner"/>
    <x v="4"/>
    <x v="4"/>
    <x v="2"/>
    <x v="13"/>
  </r>
  <r>
    <x v="5"/>
    <s v="06"/>
    <x v="5"/>
    <x v="108"/>
    <s v="0632"/>
    <s v="Rollag"/>
    <s v="2"/>
    <s v="Kvinner"/>
    <x v="5"/>
    <x v="5"/>
    <x v="2"/>
    <x v="23"/>
  </r>
  <r>
    <x v="5"/>
    <s v="06"/>
    <x v="5"/>
    <x v="108"/>
    <s v="0632"/>
    <s v="Rollag"/>
    <s v="1"/>
    <s v="Menn"/>
    <x v="0"/>
    <x v="0"/>
    <x v="2"/>
    <x v="23"/>
  </r>
  <r>
    <x v="5"/>
    <s v="06"/>
    <x v="5"/>
    <x v="108"/>
    <s v="0632"/>
    <s v="Rollag"/>
    <s v="1"/>
    <s v="Menn"/>
    <x v="1"/>
    <x v="1"/>
    <x v="2"/>
    <x v="23"/>
  </r>
  <r>
    <x v="5"/>
    <s v="06"/>
    <x v="5"/>
    <x v="108"/>
    <s v="0632"/>
    <s v="Rollag"/>
    <s v="1"/>
    <s v="Menn"/>
    <x v="2"/>
    <x v="2"/>
    <x v="2"/>
    <x v="7"/>
  </r>
  <r>
    <x v="5"/>
    <s v="06"/>
    <x v="5"/>
    <x v="108"/>
    <s v="0632"/>
    <s v="Rollag"/>
    <s v="1"/>
    <s v="Menn"/>
    <x v="3"/>
    <x v="3"/>
    <x v="2"/>
    <x v="21"/>
  </r>
  <r>
    <x v="5"/>
    <s v="06"/>
    <x v="5"/>
    <x v="108"/>
    <s v="0632"/>
    <s v="Rollag"/>
    <s v="1"/>
    <s v="Menn"/>
    <x v="4"/>
    <x v="4"/>
    <x v="2"/>
    <x v="21"/>
  </r>
  <r>
    <x v="5"/>
    <s v="06"/>
    <x v="5"/>
    <x v="108"/>
    <s v="0632"/>
    <s v="Rollag"/>
    <s v="1"/>
    <s v="Menn"/>
    <x v="5"/>
    <x v="5"/>
    <x v="2"/>
    <x v="12"/>
  </r>
  <r>
    <x v="5"/>
    <s v="06"/>
    <x v="5"/>
    <x v="108"/>
    <s v="0632"/>
    <s v="Rollag"/>
    <s v="2"/>
    <s v="Kvinner"/>
    <x v="0"/>
    <x v="0"/>
    <x v="3"/>
    <x v="0"/>
  </r>
  <r>
    <x v="5"/>
    <s v="06"/>
    <x v="5"/>
    <x v="108"/>
    <s v="0632"/>
    <s v="Rollag"/>
    <s v="2"/>
    <s v="Kvinner"/>
    <x v="1"/>
    <x v="1"/>
    <x v="3"/>
    <x v="23"/>
  </r>
  <r>
    <x v="5"/>
    <s v="06"/>
    <x v="5"/>
    <x v="108"/>
    <s v="0632"/>
    <s v="Rollag"/>
    <s v="2"/>
    <s v="Kvinner"/>
    <x v="2"/>
    <x v="2"/>
    <x v="3"/>
    <x v="1"/>
  </r>
  <r>
    <x v="5"/>
    <s v="06"/>
    <x v="5"/>
    <x v="108"/>
    <s v="0632"/>
    <s v="Rollag"/>
    <s v="2"/>
    <s v="Kvinner"/>
    <x v="3"/>
    <x v="3"/>
    <x v="3"/>
    <x v="19"/>
  </r>
  <r>
    <x v="5"/>
    <s v="06"/>
    <x v="5"/>
    <x v="108"/>
    <s v="0632"/>
    <s v="Rollag"/>
    <s v="2"/>
    <s v="Kvinner"/>
    <x v="4"/>
    <x v="4"/>
    <x v="3"/>
    <x v="6"/>
  </r>
  <r>
    <x v="5"/>
    <s v="06"/>
    <x v="5"/>
    <x v="108"/>
    <s v="0632"/>
    <s v="Rollag"/>
    <s v="2"/>
    <s v="Kvinner"/>
    <x v="5"/>
    <x v="5"/>
    <x v="3"/>
    <x v="23"/>
  </r>
  <r>
    <x v="5"/>
    <s v="06"/>
    <x v="5"/>
    <x v="108"/>
    <s v="0632"/>
    <s v="Rollag"/>
    <s v="1"/>
    <s v="Menn"/>
    <x v="0"/>
    <x v="0"/>
    <x v="3"/>
    <x v="0"/>
  </r>
  <r>
    <x v="5"/>
    <s v="06"/>
    <x v="5"/>
    <x v="108"/>
    <s v="0632"/>
    <s v="Rollag"/>
    <s v="1"/>
    <s v="Menn"/>
    <x v="1"/>
    <x v="1"/>
    <x v="3"/>
    <x v="23"/>
  </r>
  <r>
    <x v="5"/>
    <s v="06"/>
    <x v="5"/>
    <x v="108"/>
    <s v="0632"/>
    <s v="Rollag"/>
    <s v="1"/>
    <s v="Menn"/>
    <x v="2"/>
    <x v="2"/>
    <x v="3"/>
    <x v="6"/>
  </r>
  <r>
    <x v="5"/>
    <s v="06"/>
    <x v="5"/>
    <x v="108"/>
    <s v="0632"/>
    <s v="Rollag"/>
    <s v="1"/>
    <s v="Menn"/>
    <x v="3"/>
    <x v="3"/>
    <x v="3"/>
    <x v="13"/>
  </r>
  <r>
    <x v="5"/>
    <s v="06"/>
    <x v="5"/>
    <x v="108"/>
    <s v="0632"/>
    <s v="Rollag"/>
    <s v="1"/>
    <s v="Menn"/>
    <x v="4"/>
    <x v="4"/>
    <x v="3"/>
    <x v="2"/>
  </r>
  <r>
    <x v="5"/>
    <s v="06"/>
    <x v="5"/>
    <x v="108"/>
    <s v="0632"/>
    <s v="Rollag"/>
    <s v="1"/>
    <s v="Menn"/>
    <x v="5"/>
    <x v="5"/>
    <x v="3"/>
    <x v="7"/>
  </r>
  <r>
    <x v="5"/>
    <s v="06"/>
    <x v="5"/>
    <x v="108"/>
    <s v="0632"/>
    <s v="Rollag"/>
    <s v="2"/>
    <s v="Kvinner"/>
    <x v="0"/>
    <x v="0"/>
    <x v="4"/>
    <x v="39"/>
  </r>
  <r>
    <x v="5"/>
    <s v="06"/>
    <x v="5"/>
    <x v="108"/>
    <s v="0632"/>
    <s v="Rollag"/>
    <s v="2"/>
    <s v="Kvinner"/>
    <x v="1"/>
    <x v="1"/>
    <x v="4"/>
    <x v="39"/>
  </r>
  <r>
    <x v="5"/>
    <s v="06"/>
    <x v="5"/>
    <x v="108"/>
    <s v="0632"/>
    <s v="Rollag"/>
    <s v="2"/>
    <s v="Kvinner"/>
    <x v="2"/>
    <x v="2"/>
    <x v="4"/>
    <x v="23"/>
  </r>
  <r>
    <x v="5"/>
    <s v="06"/>
    <x v="5"/>
    <x v="108"/>
    <s v="0632"/>
    <s v="Rollag"/>
    <s v="2"/>
    <s v="Kvinner"/>
    <x v="3"/>
    <x v="3"/>
    <x v="4"/>
    <x v="1"/>
  </r>
  <r>
    <x v="5"/>
    <s v="06"/>
    <x v="5"/>
    <x v="108"/>
    <s v="0632"/>
    <s v="Rollag"/>
    <s v="2"/>
    <s v="Kvinner"/>
    <x v="4"/>
    <x v="4"/>
    <x v="4"/>
    <x v="5"/>
  </r>
  <r>
    <x v="5"/>
    <s v="06"/>
    <x v="5"/>
    <x v="108"/>
    <s v="0632"/>
    <s v="Rollag"/>
    <s v="2"/>
    <s v="Kvinner"/>
    <x v="5"/>
    <x v="5"/>
    <x v="4"/>
    <x v="23"/>
  </r>
  <r>
    <x v="5"/>
    <s v="06"/>
    <x v="5"/>
    <x v="108"/>
    <s v="0632"/>
    <s v="Rollag"/>
    <s v="1"/>
    <s v="Menn"/>
    <x v="0"/>
    <x v="0"/>
    <x v="4"/>
    <x v="39"/>
  </r>
  <r>
    <x v="5"/>
    <s v="06"/>
    <x v="5"/>
    <x v="108"/>
    <s v="0632"/>
    <s v="Rollag"/>
    <s v="1"/>
    <s v="Menn"/>
    <x v="1"/>
    <x v="1"/>
    <x v="4"/>
    <x v="39"/>
  </r>
  <r>
    <x v="5"/>
    <s v="06"/>
    <x v="5"/>
    <x v="108"/>
    <s v="0632"/>
    <s v="Rollag"/>
    <s v="1"/>
    <s v="Menn"/>
    <x v="2"/>
    <x v="2"/>
    <x v="4"/>
    <x v="13"/>
  </r>
  <r>
    <x v="5"/>
    <s v="06"/>
    <x v="5"/>
    <x v="108"/>
    <s v="0632"/>
    <s v="Rollag"/>
    <s v="1"/>
    <s v="Menn"/>
    <x v="3"/>
    <x v="3"/>
    <x v="4"/>
    <x v="6"/>
  </r>
  <r>
    <x v="5"/>
    <s v="06"/>
    <x v="5"/>
    <x v="108"/>
    <s v="0632"/>
    <s v="Rollag"/>
    <s v="1"/>
    <s v="Menn"/>
    <x v="4"/>
    <x v="4"/>
    <x v="4"/>
    <x v="21"/>
  </r>
  <r>
    <x v="5"/>
    <s v="06"/>
    <x v="5"/>
    <x v="108"/>
    <s v="0632"/>
    <s v="Rollag"/>
    <s v="1"/>
    <s v="Menn"/>
    <x v="5"/>
    <x v="5"/>
    <x v="4"/>
    <x v="21"/>
  </r>
  <r>
    <x v="5"/>
    <s v="06"/>
    <x v="5"/>
    <x v="108"/>
    <s v="0632"/>
    <s v="Rollag"/>
    <s v="2"/>
    <s v="Kvinner"/>
    <x v="0"/>
    <x v="0"/>
    <x v="5"/>
    <x v="39"/>
  </r>
  <r>
    <x v="5"/>
    <s v="06"/>
    <x v="5"/>
    <x v="108"/>
    <s v="0632"/>
    <s v="Rollag"/>
    <s v="2"/>
    <s v="Kvinner"/>
    <x v="1"/>
    <x v="1"/>
    <x v="5"/>
    <x v="39"/>
  </r>
  <r>
    <x v="5"/>
    <s v="06"/>
    <x v="5"/>
    <x v="108"/>
    <s v="0632"/>
    <s v="Rollag"/>
    <s v="2"/>
    <s v="Kvinner"/>
    <x v="2"/>
    <x v="2"/>
    <x v="5"/>
    <x v="39"/>
  </r>
  <r>
    <x v="5"/>
    <s v="06"/>
    <x v="5"/>
    <x v="108"/>
    <s v="0632"/>
    <s v="Rollag"/>
    <s v="2"/>
    <s v="Kvinner"/>
    <x v="3"/>
    <x v="3"/>
    <x v="5"/>
    <x v="1"/>
  </r>
  <r>
    <x v="5"/>
    <s v="06"/>
    <x v="5"/>
    <x v="108"/>
    <s v="0632"/>
    <s v="Rollag"/>
    <s v="2"/>
    <s v="Kvinner"/>
    <x v="4"/>
    <x v="4"/>
    <x v="5"/>
    <x v="7"/>
  </r>
  <r>
    <x v="5"/>
    <s v="06"/>
    <x v="5"/>
    <x v="108"/>
    <s v="0632"/>
    <s v="Rollag"/>
    <s v="2"/>
    <s v="Kvinner"/>
    <x v="5"/>
    <x v="5"/>
    <x v="5"/>
    <x v="1"/>
  </r>
  <r>
    <x v="5"/>
    <s v="06"/>
    <x v="5"/>
    <x v="108"/>
    <s v="0632"/>
    <s v="Rollag"/>
    <s v="1"/>
    <s v="Menn"/>
    <x v="0"/>
    <x v="0"/>
    <x v="5"/>
    <x v="23"/>
  </r>
  <r>
    <x v="5"/>
    <s v="06"/>
    <x v="5"/>
    <x v="108"/>
    <s v="0632"/>
    <s v="Rollag"/>
    <s v="1"/>
    <s v="Menn"/>
    <x v="1"/>
    <x v="1"/>
    <x v="5"/>
    <x v="39"/>
  </r>
  <r>
    <x v="5"/>
    <s v="06"/>
    <x v="5"/>
    <x v="108"/>
    <s v="0632"/>
    <s v="Rollag"/>
    <s v="1"/>
    <s v="Menn"/>
    <x v="2"/>
    <x v="2"/>
    <x v="5"/>
    <x v="6"/>
  </r>
  <r>
    <x v="5"/>
    <s v="06"/>
    <x v="5"/>
    <x v="108"/>
    <s v="0632"/>
    <s v="Rollag"/>
    <s v="1"/>
    <s v="Menn"/>
    <x v="3"/>
    <x v="3"/>
    <x v="5"/>
    <x v="6"/>
  </r>
  <r>
    <x v="5"/>
    <s v="06"/>
    <x v="5"/>
    <x v="108"/>
    <s v="0632"/>
    <s v="Rollag"/>
    <s v="1"/>
    <s v="Menn"/>
    <x v="4"/>
    <x v="4"/>
    <x v="5"/>
    <x v="13"/>
  </r>
  <r>
    <x v="5"/>
    <s v="06"/>
    <x v="5"/>
    <x v="108"/>
    <s v="0632"/>
    <s v="Rollag"/>
    <s v="1"/>
    <s v="Menn"/>
    <x v="5"/>
    <x v="5"/>
    <x v="5"/>
    <x v="21"/>
  </r>
  <r>
    <x v="5"/>
    <s v="06"/>
    <x v="5"/>
    <x v="108"/>
    <s v="0632"/>
    <s v="Rollag"/>
    <s v="2"/>
    <s v="Kvinner"/>
    <x v="0"/>
    <x v="0"/>
    <x v="6"/>
    <x v="39"/>
  </r>
  <r>
    <x v="5"/>
    <s v="06"/>
    <x v="5"/>
    <x v="108"/>
    <s v="0632"/>
    <s v="Rollag"/>
    <s v="2"/>
    <s v="Kvinner"/>
    <x v="1"/>
    <x v="1"/>
    <x v="6"/>
    <x v="0"/>
  </r>
  <r>
    <x v="5"/>
    <s v="06"/>
    <x v="5"/>
    <x v="108"/>
    <s v="0632"/>
    <s v="Rollag"/>
    <s v="2"/>
    <s v="Kvinner"/>
    <x v="2"/>
    <x v="2"/>
    <x v="6"/>
    <x v="23"/>
  </r>
  <r>
    <x v="5"/>
    <s v="06"/>
    <x v="5"/>
    <x v="108"/>
    <s v="0632"/>
    <s v="Rollag"/>
    <s v="2"/>
    <s v="Kvinner"/>
    <x v="3"/>
    <x v="3"/>
    <x v="6"/>
    <x v="0"/>
  </r>
  <r>
    <x v="5"/>
    <s v="06"/>
    <x v="5"/>
    <x v="108"/>
    <s v="0632"/>
    <s v="Rollag"/>
    <s v="2"/>
    <s v="Kvinner"/>
    <x v="4"/>
    <x v="4"/>
    <x v="6"/>
    <x v="12"/>
  </r>
  <r>
    <x v="5"/>
    <s v="06"/>
    <x v="5"/>
    <x v="108"/>
    <s v="0632"/>
    <s v="Rollag"/>
    <s v="2"/>
    <s v="Kvinner"/>
    <x v="5"/>
    <x v="5"/>
    <x v="6"/>
    <x v="5"/>
  </r>
  <r>
    <x v="5"/>
    <s v="06"/>
    <x v="5"/>
    <x v="108"/>
    <s v="0632"/>
    <s v="Rollag"/>
    <s v="1"/>
    <s v="Menn"/>
    <x v="0"/>
    <x v="0"/>
    <x v="6"/>
    <x v="23"/>
  </r>
  <r>
    <x v="5"/>
    <s v="06"/>
    <x v="5"/>
    <x v="108"/>
    <s v="0632"/>
    <s v="Rollag"/>
    <s v="1"/>
    <s v="Menn"/>
    <x v="1"/>
    <x v="1"/>
    <x v="6"/>
    <x v="39"/>
  </r>
  <r>
    <x v="5"/>
    <s v="06"/>
    <x v="5"/>
    <x v="108"/>
    <s v="0632"/>
    <s v="Rollag"/>
    <s v="1"/>
    <s v="Menn"/>
    <x v="2"/>
    <x v="2"/>
    <x v="6"/>
    <x v="7"/>
  </r>
  <r>
    <x v="5"/>
    <s v="06"/>
    <x v="5"/>
    <x v="108"/>
    <s v="0632"/>
    <s v="Rollag"/>
    <s v="1"/>
    <s v="Menn"/>
    <x v="3"/>
    <x v="3"/>
    <x v="6"/>
    <x v="7"/>
  </r>
  <r>
    <x v="5"/>
    <s v="06"/>
    <x v="5"/>
    <x v="108"/>
    <s v="0632"/>
    <s v="Rollag"/>
    <s v="1"/>
    <s v="Menn"/>
    <x v="4"/>
    <x v="4"/>
    <x v="6"/>
    <x v="7"/>
  </r>
  <r>
    <x v="5"/>
    <s v="06"/>
    <x v="5"/>
    <x v="108"/>
    <s v="0632"/>
    <s v="Rollag"/>
    <s v="1"/>
    <s v="Menn"/>
    <x v="5"/>
    <x v="5"/>
    <x v="6"/>
    <x v="6"/>
  </r>
  <r>
    <x v="5"/>
    <s v="06"/>
    <x v="5"/>
    <x v="108"/>
    <s v="0632"/>
    <s v="Rollag"/>
    <s v="2"/>
    <s v="Kvinner"/>
    <x v="0"/>
    <x v="0"/>
    <x v="7"/>
    <x v="39"/>
  </r>
  <r>
    <x v="5"/>
    <s v="06"/>
    <x v="5"/>
    <x v="108"/>
    <s v="0632"/>
    <s v="Rollag"/>
    <s v="2"/>
    <s v="Kvinner"/>
    <x v="1"/>
    <x v="1"/>
    <x v="7"/>
    <x v="39"/>
  </r>
  <r>
    <x v="5"/>
    <s v="06"/>
    <x v="5"/>
    <x v="108"/>
    <s v="0632"/>
    <s v="Rollag"/>
    <s v="2"/>
    <s v="Kvinner"/>
    <x v="2"/>
    <x v="2"/>
    <x v="7"/>
    <x v="23"/>
  </r>
  <r>
    <x v="5"/>
    <s v="06"/>
    <x v="5"/>
    <x v="108"/>
    <s v="0632"/>
    <s v="Rollag"/>
    <s v="2"/>
    <s v="Kvinner"/>
    <x v="3"/>
    <x v="3"/>
    <x v="7"/>
    <x v="0"/>
  </r>
  <r>
    <x v="5"/>
    <s v="06"/>
    <x v="5"/>
    <x v="108"/>
    <s v="0632"/>
    <s v="Rollag"/>
    <s v="2"/>
    <s v="Kvinner"/>
    <x v="4"/>
    <x v="4"/>
    <x v="7"/>
    <x v="5"/>
  </r>
  <r>
    <x v="5"/>
    <s v="06"/>
    <x v="5"/>
    <x v="108"/>
    <s v="0632"/>
    <s v="Rollag"/>
    <s v="2"/>
    <s v="Kvinner"/>
    <x v="5"/>
    <x v="5"/>
    <x v="7"/>
    <x v="12"/>
  </r>
  <r>
    <x v="5"/>
    <s v="06"/>
    <x v="5"/>
    <x v="108"/>
    <s v="0632"/>
    <s v="Rollag"/>
    <s v="1"/>
    <s v="Menn"/>
    <x v="0"/>
    <x v="0"/>
    <x v="7"/>
    <x v="19"/>
  </r>
  <r>
    <x v="5"/>
    <s v="06"/>
    <x v="5"/>
    <x v="108"/>
    <s v="0632"/>
    <s v="Rollag"/>
    <s v="1"/>
    <s v="Menn"/>
    <x v="1"/>
    <x v="1"/>
    <x v="7"/>
    <x v="19"/>
  </r>
  <r>
    <x v="5"/>
    <s v="06"/>
    <x v="5"/>
    <x v="108"/>
    <s v="0632"/>
    <s v="Rollag"/>
    <s v="1"/>
    <s v="Menn"/>
    <x v="2"/>
    <x v="2"/>
    <x v="7"/>
    <x v="5"/>
  </r>
  <r>
    <x v="5"/>
    <s v="06"/>
    <x v="5"/>
    <x v="108"/>
    <s v="0632"/>
    <s v="Rollag"/>
    <s v="1"/>
    <s v="Menn"/>
    <x v="3"/>
    <x v="3"/>
    <x v="7"/>
    <x v="36"/>
  </r>
  <r>
    <x v="5"/>
    <s v="06"/>
    <x v="5"/>
    <x v="108"/>
    <s v="0632"/>
    <s v="Rollag"/>
    <s v="1"/>
    <s v="Menn"/>
    <x v="4"/>
    <x v="4"/>
    <x v="7"/>
    <x v="13"/>
  </r>
  <r>
    <x v="5"/>
    <s v="06"/>
    <x v="5"/>
    <x v="108"/>
    <s v="0632"/>
    <s v="Rollag"/>
    <s v="1"/>
    <s v="Menn"/>
    <x v="5"/>
    <x v="5"/>
    <x v="7"/>
    <x v="6"/>
  </r>
  <r>
    <x v="5"/>
    <s v="06"/>
    <x v="5"/>
    <x v="109"/>
    <s v="0633"/>
    <s v="Nore og Uvdal"/>
    <s v="2"/>
    <s v="Kvinner"/>
    <x v="0"/>
    <x v="0"/>
    <x v="0"/>
    <x v="1"/>
  </r>
  <r>
    <x v="5"/>
    <s v="06"/>
    <x v="5"/>
    <x v="109"/>
    <s v="0633"/>
    <s v="Nore og Uvdal"/>
    <s v="2"/>
    <s v="Kvinner"/>
    <x v="1"/>
    <x v="1"/>
    <x v="0"/>
    <x v="23"/>
  </r>
  <r>
    <x v="5"/>
    <s v="06"/>
    <x v="5"/>
    <x v="109"/>
    <s v="0633"/>
    <s v="Nore og Uvdal"/>
    <s v="2"/>
    <s v="Kvinner"/>
    <x v="2"/>
    <x v="2"/>
    <x v="0"/>
    <x v="5"/>
  </r>
  <r>
    <x v="5"/>
    <s v="06"/>
    <x v="5"/>
    <x v="109"/>
    <s v="0633"/>
    <s v="Nore og Uvdal"/>
    <s v="2"/>
    <s v="Kvinner"/>
    <x v="3"/>
    <x v="3"/>
    <x v="0"/>
    <x v="56"/>
  </r>
  <r>
    <x v="5"/>
    <s v="06"/>
    <x v="5"/>
    <x v="109"/>
    <s v="0633"/>
    <s v="Nore og Uvdal"/>
    <s v="2"/>
    <s v="Kvinner"/>
    <x v="4"/>
    <x v="4"/>
    <x v="0"/>
    <x v="2"/>
  </r>
  <r>
    <x v="5"/>
    <s v="06"/>
    <x v="5"/>
    <x v="109"/>
    <s v="0633"/>
    <s v="Nore og Uvdal"/>
    <s v="2"/>
    <s v="Kvinner"/>
    <x v="5"/>
    <x v="5"/>
    <x v="0"/>
    <x v="2"/>
  </r>
  <r>
    <x v="5"/>
    <s v="06"/>
    <x v="5"/>
    <x v="109"/>
    <s v="0633"/>
    <s v="Nore og Uvdal"/>
    <s v="1"/>
    <s v="Menn"/>
    <x v="0"/>
    <x v="0"/>
    <x v="0"/>
    <x v="12"/>
  </r>
  <r>
    <x v="5"/>
    <s v="06"/>
    <x v="5"/>
    <x v="109"/>
    <s v="0633"/>
    <s v="Nore og Uvdal"/>
    <s v="1"/>
    <s v="Menn"/>
    <x v="1"/>
    <x v="1"/>
    <x v="0"/>
    <x v="1"/>
  </r>
  <r>
    <x v="5"/>
    <s v="06"/>
    <x v="5"/>
    <x v="109"/>
    <s v="0633"/>
    <s v="Nore og Uvdal"/>
    <s v="1"/>
    <s v="Menn"/>
    <x v="2"/>
    <x v="2"/>
    <x v="0"/>
    <x v="20"/>
  </r>
  <r>
    <x v="5"/>
    <s v="06"/>
    <x v="5"/>
    <x v="109"/>
    <s v="0633"/>
    <s v="Nore og Uvdal"/>
    <s v="1"/>
    <s v="Menn"/>
    <x v="3"/>
    <x v="3"/>
    <x v="0"/>
    <x v="11"/>
  </r>
  <r>
    <x v="5"/>
    <s v="06"/>
    <x v="5"/>
    <x v="109"/>
    <s v="0633"/>
    <s v="Nore og Uvdal"/>
    <s v="1"/>
    <s v="Menn"/>
    <x v="4"/>
    <x v="4"/>
    <x v="0"/>
    <x v="41"/>
  </r>
  <r>
    <x v="5"/>
    <s v="06"/>
    <x v="5"/>
    <x v="109"/>
    <s v="0633"/>
    <s v="Nore og Uvdal"/>
    <s v="1"/>
    <s v="Menn"/>
    <x v="5"/>
    <x v="5"/>
    <x v="0"/>
    <x v="3"/>
  </r>
  <r>
    <x v="5"/>
    <s v="06"/>
    <x v="5"/>
    <x v="109"/>
    <s v="0633"/>
    <s v="Nore og Uvdal"/>
    <s v="2"/>
    <s v="Kvinner"/>
    <x v="0"/>
    <x v="0"/>
    <x v="1"/>
    <x v="23"/>
  </r>
  <r>
    <x v="5"/>
    <s v="06"/>
    <x v="5"/>
    <x v="109"/>
    <s v="0633"/>
    <s v="Nore og Uvdal"/>
    <s v="2"/>
    <s v="Kvinner"/>
    <x v="1"/>
    <x v="1"/>
    <x v="1"/>
    <x v="23"/>
  </r>
  <r>
    <x v="5"/>
    <s v="06"/>
    <x v="5"/>
    <x v="109"/>
    <s v="0633"/>
    <s v="Nore og Uvdal"/>
    <s v="2"/>
    <s v="Kvinner"/>
    <x v="2"/>
    <x v="2"/>
    <x v="1"/>
    <x v="0"/>
  </r>
  <r>
    <x v="5"/>
    <s v="06"/>
    <x v="5"/>
    <x v="109"/>
    <s v="0633"/>
    <s v="Nore og Uvdal"/>
    <s v="2"/>
    <s v="Kvinner"/>
    <x v="3"/>
    <x v="3"/>
    <x v="1"/>
    <x v="4"/>
  </r>
  <r>
    <x v="5"/>
    <s v="06"/>
    <x v="5"/>
    <x v="109"/>
    <s v="0633"/>
    <s v="Nore og Uvdal"/>
    <s v="2"/>
    <s v="Kvinner"/>
    <x v="4"/>
    <x v="4"/>
    <x v="1"/>
    <x v="20"/>
  </r>
  <r>
    <x v="5"/>
    <s v="06"/>
    <x v="5"/>
    <x v="109"/>
    <s v="0633"/>
    <s v="Nore og Uvdal"/>
    <s v="2"/>
    <s v="Kvinner"/>
    <x v="5"/>
    <x v="5"/>
    <x v="1"/>
    <x v="15"/>
  </r>
  <r>
    <x v="5"/>
    <s v="06"/>
    <x v="5"/>
    <x v="109"/>
    <s v="0633"/>
    <s v="Nore og Uvdal"/>
    <s v="1"/>
    <s v="Menn"/>
    <x v="0"/>
    <x v="0"/>
    <x v="1"/>
    <x v="1"/>
  </r>
  <r>
    <x v="5"/>
    <s v="06"/>
    <x v="5"/>
    <x v="109"/>
    <s v="0633"/>
    <s v="Nore og Uvdal"/>
    <s v="1"/>
    <s v="Menn"/>
    <x v="1"/>
    <x v="1"/>
    <x v="1"/>
    <x v="23"/>
  </r>
  <r>
    <x v="5"/>
    <s v="06"/>
    <x v="5"/>
    <x v="109"/>
    <s v="0633"/>
    <s v="Nore og Uvdal"/>
    <s v="1"/>
    <s v="Menn"/>
    <x v="2"/>
    <x v="2"/>
    <x v="1"/>
    <x v="36"/>
  </r>
  <r>
    <x v="5"/>
    <s v="06"/>
    <x v="5"/>
    <x v="109"/>
    <s v="0633"/>
    <s v="Nore og Uvdal"/>
    <s v="1"/>
    <s v="Menn"/>
    <x v="3"/>
    <x v="3"/>
    <x v="1"/>
    <x v="41"/>
  </r>
  <r>
    <x v="5"/>
    <s v="06"/>
    <x v="5"/>
    <x v="109"/>
    <s v="0633"/>
    <s v="Nore og Uvdal"/>
    <s v="1"/>
    <s v="Menn"/>
    <x v="4"/>
    <x v="4"/>
    <x v="1"/>
    <x v="27"/>
  </r>
  <r>
    <x v="5"/>
    <s v="06"/>
    <x v="5"/>
    <x v="109"/>
    <s v="0633"/>
    <s v="Nore og Uvdal"/>
    <s v="1"/>
    <s v="Menn"/>
    <x v="5"/>
    <x v="5"/>
    <x v="1"/>
    <x v="20"/>
  </r>
  <r>
    <x v="5"/>
    <s v="06"/>
    <x v="5"/>
    <x v="109"/>
    <s v="0633"/>
    <s v="Nore og Uvdal"/>
    <s v="2"/>
    <s v="Kvinner"/>
    <x v="0"/>
    <x v="0"/>
    <x v="2"/>
    <x v="0"/>
  </r>
  <r>
    <x v="5"/>
    <s v="06"/>
    <x v="5"/>
    <x v="109"/>
    <s v="0633"/>
    <s v="Nore og Uvdal"/>
    <s v="2"/>
    <s v="Kvinner"/>
    <x v="1"/>
    <x v="1"/>
    <x v="2"/>
    <x v="0"/>
  </r>
  <r>
    <x v="5"/>
    <s v="06"/>
    <x v="5"/>
    <x v="109"/>
    <s v="0633"/>
    <s v="Nore og Uvdal"/>
    <s v="2"/>
    <s v="Kvinner"/>
    <x v="2"/>
    <x v="2"/>
    <x v="2"/>
    <x v="0"/>
  </r>
  <r>
    <x v="5"/>
    <s v="06"/>
    <x v="5"/>
    <x v="109"/>
    <s v="0633"/>
    <s v="Nore og Uvdal"/>
    <s v="2"/>
    <s v="Kvinner"/>
    <x v="3"/>
    <x v="3"/>
    <x v="2"/>
    <x v="4"/>
  </r>
  <r>
    <x v="5"/>
    <s v="06"/>
    <x v="5"/>
    <x v="109"/>
    <s v="0633"/>
    <s v="Nore og Uvdal"/>
    <s v="2"/>
    <s v="Kvinner"/>
    <x v="4"/>
    <x v="4"/>
    <x v="2"/>
    <x v="14"/>
  </r>
  <r>
    <x v="5"/>
    <s v="06"/>
    <x v="5"/>
    <x v="109"/>
    <s v="0633"/>
    <s v="Nore og Uvdal"/>
    <s v="2"/>
    <s v="Kvinner"/>
    <x v="5"/>
    <x v="5"/>
    <x v="2"/>
    <x v="5"/>
  </r>
  <r>
    <x v="5"/>
    <s v="06"/>
    <x v="5"/>
    <x v="109"/>
    <s v="0633"/>
    <s v="Nore og Uvdal"/>
    <s v="1"/>
    <s v="Menn"/>
    <x v="0"/>
    <x v="0"/>
    <x v="2"/>
    <x v="0"/>
  </r>
  <r>
    <x v="5"/>
    <s v="06"/>
    <x v="5"/>
    <x v="109"/>
    <s v="0633"/>
    <s v="Nore og Uvdal"/>
    <s v="1"/>
    <s v="Menn"/>
    <x v="1"/>
    <x v="1"/>
    <x v="2"/>
    <x v="23"/>
  </r>
  <r>
    <x v="5"/>
    <s v="06"/>
    <x v="5"/>
    <x v="109"/>
    <s v="0633"/>
    <s v="Nore og Uvdal"/>
    <s v="1"/>
    <s v="Menn"/>
    <x v="2"/>
    <x v="2"/>
    <x v="2"/>
    <x v="2"/>
  </r>
  <r>
    <x v="5"/>
    <s v="06"/>
    <x v="5"/>
    <x v="109"/>
    <s v="0633"/>
    <s v="Nore og Uvdal"/>
    <s v="1"/>
    <s v="Menn"/>
    <x v="3"/>
    <x v="3"/>
    <x v="2"/>
    <x v="56"/>
  </r>
  <r>
    <x v="5"/>
    <s v="06"/>
    <x v="5"/>
    <x v="109"/>
    <s v="0633"/>
    <s v="Nore og Uvdal"/>
    <s v="1"/>
    <s v="Menn"/>
    <x v="4"/>
    <x v="4"/>
    <x v="2"/>
    <x v="46"/>
  </r>
  <r>
    <x v="5"/>
    <s v="06"/>
    <x v="5"/>
    <x v="109"/>
    <s v="0633"/>
    <s v="Nore og Uvdal"/>
    <s v="1"/>
    <s v="Menn"/>
    <x v="5"/>
    <x v="5"/>
    <x v="2"/>
    <x v="4"/>
  </r>
  <r>
    <x v="5"/>
    <s v="06"/>
    <x v="5"/>
    <x v="109"/>
    <s v="0633"/>
    <s v="Nore og Uvdal"/>
    <s v="2"/>
    <s v="Kvinner"/>
    <x v="0"/>
    <x v="0"/>
    <x v="3"/>
    <x v="0"/>
  </r>
  <r>
    <x v="5"/>
    <s v="06"/>
    <x v="5"/>
    <x v="109"/>
    <s v="0633"/>
    <s v="Nore og Uvdal"/>
    <s v="2"/>
    <s v="Kvinner"/>
    <x v="1"/>
    <x v="1"/>
    <x v="3"/>
    <x v="23"/>
  </r>
  <r>
    <x v="5"/>
    <s v="06"/>
    <x v="5"/>
    <x v="109"/>
    <s v="0633"/>
    <s v="Nore og Uvdal"/>
    <s v="2"/>
    <s v="Kvinner"/>
    <x v="2"/>
    <x v="2"/>
    <x v="3"/>
    <x v="12"/>
  </r>
  <r>
    <x v="5"/>
    <s v="06"/>
    <x v="5"/>
    <x v="109"/>
    <s v="0633"/>
    <s v="Nore og Uvdal"/>
    <s v="2"/>
    <s v="Kvinner"/>
    <x v="3"/>
    <x v="3"/>
    <x v="3"/>
    <x v="55"/>
  </r>
  <r>
    <x v="5"/>
    <s v="06"/>
    <x v="5"/>
    <x v="109"/>
    <s v="0633"/>
    <s v="Nore og Uvdal"/>
    <s v="2"/>
    <s v="Kvinner"/>
    <x v="4"/>
    <x v="4"/>
    <x v="3"/>
    <x v="21"/>
  </r>
  <r>
    <x v="5"/>
    <s v="06"/>
    <x v="5"/>
    <x v="109"/>
    <s v="0633"/>
    <s v="Nore og Uvdal"/>
    <s v="2"/>
    <s v="Kvinner"/>
    <x v="5"/>
    <x v="5"/>
    <x v="3"/>
    <x v="19"/>
  </r>
  <r>
    <x v="5"/>
    <s v="06"/>
    <x v="5"/>
    <x v="109"/>
    <s v="0633"/>
    <s v="Nore og Uvdal"/>
    <s v="1"/>
    <s v="Menn"/>
    <x v="0"/>
    <x v="0"/>
    <x v="3"/>
    <x v="19"/>
  </r>
  <r>
    <x v="5"/>
    <s v="06"/>
    <x v="5"/>
    <x v="109"/>
    <s v="0633"/>
    <s v="Nore og Uvdal"/>
    <s v="1"/>
    <s v="Menn"/>
    <x v="1"/>
    <x v="1"/>
    <x v="3"/>
    <x v="0"/>
  </r>
  <r>
    <x v="5"/>
    <s v="06"/>
    <x v="5"/>
    <x v="109"/>
    <s v="0633"/>
    <s v="Nore og Uvdal"/>
    <s v="1"/>
    <s v="Menn"/>
    <x v="2"/>
    <x v="2"/>
    <x v="3"/>
    <x v="36"/>
  </r>
  <r>
    <x v="5"/>
    <s v="06"/>
    <x v="5"/>
    <x v="109"/>
    <s v="0633"/>
    <s v="Nore og Uvdal"/>
    <s v="1"/>
    <s v="Menn"/>
    <x v="3"/>
    <x v="3"/>
    <x v="3"/>
    <x v="40"/>
  </r>
  <r>
    <x v="5"/>
    <s v="06"/>
    <x v="5"/>
    <x v="109"/>
    <s v="0633"/>
    <s v="Nore og Uvdal"/>
    <s v="1"/>
    <s v="Menn"/>
    <x v="4"/>
    <x v="4"/>
    <x v="3"/>
    <x v="41"/>
  </r>
  <r>
    <x v="5"/>
    <s v="06"/>
    <x v="5"/>
    <x v="109"/>
    <s v="0633"/>
    <s v="Nore og Uvdal"/>
    <s v="1"/>
    <s v="Menn"/>
    <x v="5"/>
    <x v="5"/>
    <x v="3"/>
    <x v="15"/>
  </r>
  <r>
    <x v="5"/>
    <s v="06"/>
    <x v="5"/>
    <x v="109"/>
    <s v="0633"/>
    <s v="Nore og Uvdal"/>
    <s v="2"/>
    <s v="Kvinner"/>
    <x v="0"/>
    <x v="0"/>
    <x v="4"/>
    <x v="39"/>
  </r>
  <r>
    <x v="5"/>
    <s v="06"/>
    <x v="5"/>
    <x v="109"/>
    <s v="0633"/>
    <s v="Nore og Uvdal"/>
    <s v="2"/>
    <s v="Kvinner"/>
    <x v="1"/>
    <x v="1"/>
    <x v="4"/>
    <x v="39"/>
  </r>
  <r>
    <x v="5"/>
    <s v="06"/>
    <x v="5"/>
    <x v="109"/>
    <s v="0633"/>
    <s v="Nore og Uvdal"/>
    <s v="2"/>
    <s v="Kvinner"/>
    <x v="2"/>
    <x v="2"/>
    <x v="4"/>
    <x v="0"/>
  </r>
  <r>
    <x v="5"/>
    <s v="06"/>
    <x v="5"/>
    <x v="109"/>
    <s v="0633"/>
    <s v="Nore og Uvdal"/>
    <s v="2"/>
    <s v="Kvinner"/>
    <x v="3"/>
    <x v="3"/>
    <x v="4"/>
    <x v="15"/>
  </r>
  <r>
    <x v="5"/>
    <s v="06"/>
    <x v="5"/>
    <x v="109"/>
    <s v="0633"/>
    <s v="Nore og Uvdal"/>
    <s v="2"/>
    <s v="Kvinner"/>
    <x v="4"/>
    <x v="4"/>
    <x v="4"/>
    <x v="21"/>
  </r>
  <r>
    <x v="5"/>
    <s v="06"/>
    <x v="5"/>
    <x v="109"/>
    <s v="0633"/>
    <s v="Nore og Uvdal"/>
    <s v="2"/>
    <s v="Kvinner"/>
    <x v="5"/>
    <x v="5"/>
    <x v="4"/>
    <x v="6"/>
  </r>
  <r>
    <x v="5"/>
    <s v="06"/>
    <x v="5"/>
    <x v="109"/>
    <s v="0633"/>
    <s v="Nore og Uvdal"/>
    <s v="1"/>
    <s v="Menn"/>
    <x v="0"/>
    <x v="0"/>
    <x v="4"/>
    <x v="1"/>
  </r>
  <r>
    <x v="5"/>
    <s v="06"/>
    <x v="5"/>
    <x v="109"/>
    <s v="0633"/>
    <s v="Nore og Uvdal"/>
    <s v="1"/>
    <s v="Menn"/>
    <x v="1"/>
    <x v="1"/>
    <x v="4"/>
    <x v="23"/>
  </r>
  <r>
    <x v="5"/>
    <s v="06"/>
    <x v="5"/>
    <x v="109"/>
    <s v="0633"/>
    <s v="Nore og Uvdal"/>
    <s v="1"/>
    <s v="Menn"/>
    <x v="2"/>
    <x v="2"/>
    <x v="4"/>
    <x v="13"/>
  </r>
  <r>
    <x v="5"/>
    <s v="06"/>
    <x v="5"/>
    <x v="109"/>
    <s v="0633"/>
    <s v="Nore og Uvdal"/>
    <s v="1"/>
    <s v="Menn"/>
    <x v="3"/>
    <x v="3"/>
    <x v="4"/>
    <x v="3"/>
  </r>
  <r>
    <x v="5"/>
    <s v="06"/>
    <x v="5"/>
    <x v="109"/>
    <s v="0633"/>
    <s v="Nore og Uvdal"/>
    <s v="1"/>
    <s v="Menn"/>
    <x v="4"/>
    <x v="4"/>
    <x v="4"/>
    <x v="32"/>
  </r>
  <r>
    <x v="5"/>
    <s v="06"/>
    <x v="5"/>
    <x v="109"/>
    <s v="0633"/>
    <s v="Nore og Uvdal"/>
    <s v="1"/>
    <s v="Menn"/>
    <x v="5"/>
    <x v="5"/>
    <x v="4"/>
    <x v="24"/>
  </r>
  <r>
    <x v="5"/>
    <s v="06"/>
    <x v="5"/>
    <x v="109"/>
    <s v="0633"/>
    <s v="Nore og Uvdal"/>
    <s v="2"/>
    <s v="Kvinner"/>
    <x v="0"/>
    <x v="0"/>
    <x v="5"/>
    <x v="39"/>
  </r>
  <r>
    <x v="5"/>
    <s v="06"/>
    <x v="5"/>
    <x v="109"/>
    <s v="0633"/>
    <s v="Nore og Uvdal"/>
    <s v="2"/>
    <s v="Kvinner"/>
    <x v="1"/>
    <x v="1"/>
    <x v="5"/>
    <x v="0"/>
  </r>
  <r>
    <x v="5"/>
    <s v="06"/>
    <x v="5"/>
    <x v="109"/>
    <s v="0633"/>
    <s v="Nore og Uvdal"/>
    <s v="2"/>
    <s v="Kvinner"/>
    <x v="2"/>
    <x v="2"/>
    <x v="5"/>
    <x v="23"/>
  </r>
  <r>
    <x v="5"/>
    <s v="06"/>
    <x v="5"/>
    <x v="109"/>
    <s v="0633"/>
    <s v="Nore og Uvdal"/>
    <s v="2"/>
    <s v="Kvinner"/>
    <x v="3"/>
    <x v="3"/>
    <x v="5"/>
    <x v="13"/>
  </r>
  <r>
    <x v="5"/>
    <s v="06"/>
    <x v="5"/>
    <x v="109"/>
    <s v="0633"/>
    <s v="Nore og Uvdal"/>
    <s v="2"/>
    <s v="Kvinner"/>
    <x v="4"/>
    <x v="4"/>
    <x v="5"/>
    <x v="6"/>
  </r>
  <r>
    <x v="5"/>
    <s v="06"/>
    <x v="5"/>
    <x v="109"/>
    <s v="0633"/>
    <s v="Nore og Uvdal"/>
    <s v="2"/>
    <s v="Kvinner"/>
    <x v="5"/>
    <x v="5"/>
    <x v="5"/>
    <x v="13"/>
  </r>
  <r>
    <x v="5"/>
    <s v="06"/>
    <x v="5"/>
    <x v="109"/>
    <s v="0633"/>
    <s v="Nore og Uvdal"/>
    <s v="1"/>
    <s v="Menn"/>
    <x v="0"/>
    <x v="0"/>
    <x v="5"/>
    <x v="12"/>
  </r>
  <r>
    <x v="5"/>
    <s v="06"/>
    <x v="5"/>
    <x v="109"/>
    <s v="0633"/>
    <s v="Nore og Uvdal"/>
    <s v="1"/>
    <s v="Menn"/>
    <x v="1"/>
    <x v="1"/>
    <x v="5"/>
    <x v="1"/>
  </r>
  <r>
    <x v="5"/>
    <s v="06"/>
    <x v="5"/>
    <x v="109"/>
    <s v="0633"/>
    <s v="Nore og Uvdal"/>
    <s v="1"/>
    <s v="Menn"/>
    <x v="2"/>
    <x v="2"/>
    <x v="5"/>
    <x v="6"/>
  </r>
  <r>
    <x v="5"/>
    <s v="06"/>
    <x v="5"/>
    <x v="109"/>
    <s v="0633"/>
    <s v="Nore og Uvdal"/>
    <s v="1"/>
    <s v="Menn"/>
    <x v="3"/>
    <x v="3"/>
    <x v="5"/>
    <x v="4"/>
  </r>
  <r>
    <x v="5"/>
    <s v="06"/>
    <x v="5"/>
    <x v="109"/>
    <s v="0633"/>
    <s v="Nore og Uvdal"/>
    <s v="1"/>
    <s v="Menn"/>
    <x v="4"/>
    <x v="4"/>
    <x v="5"/>
    <x v="51"/>
  </r>
  <r>
    <x v="5"/>
    <s v="06"/>
    <x v="5"/>
    <x v="109"/>
    <s v="0633"/>
    <s v="Nore og Uvdal"/>
    <s v="1"/>
    <s v="Menn"/>
    <x v="5"/>
    <x v="5"/>
    <x v="5"/>
    <x v="40"/>
  </r>
  <r>
    <x v="5"/>
    <s v="06"/>
    <x v="5"/>
    <x v="109"/>
    <s v="0633"/>
    <s v="Nore og Uvdal"/>
    <s v="2"/>
    <s v="Kvinner"/>
    <x v="0"/>
    <x v="0"/>
    <x v="6"/>
    <x v="0"/>
  </r>
  <r>
    <x v="5"/>
    <s v="06"/>
    <x v="5"/>
    <x v="109"/>
    <s v="0633"/>
    <s v="Nore og Uvdal"/>
    <s v="2"/>
    <s v="Kvinner"/>
    <x v="1"/>
    <x v="1"/>
    <x v="6"/>
    <x v="23"/>
  </r>
  <r>
    <x v="5"/>
    <s v="06"/>
    <x v="5"/>
    <x v="109"/>
    <s v="0633"/>
    <s v="Nore og Uvdal"/>
    <s v="2"/>
    <s v="Kvinner"/>
    <x v="2"/>
    <x v="2"/>
    <x v="6"/>
    <x v="23"/>
  </r>
  <r>
    <x v="5"/>
    <s v="06"/>
    <x v="5"/>
    <x v="109"/>
    <s v="0633"/>
    <s v="Nore og Uvdal"/>
    <s v="2"/>
    <s v="Kvinner"/>
    <x v="3"/>
    <x v="3"/>
    <x v="6"/>
    <x v="15"/>
  </r>
  <r>
    <x v="5"/>
    <s v="06"/>
    <x v="5"/>
    <x v="109"/>
    <s v="0633"/>
    <s v="Nore og Uvdal"/>
    <s v="2"/>
    <s v="Kvinner"/>
    <x v="4"/>
    <x v="4"/>
    <x v="6"/>
    <x v="13"/>
  </r>
  <r>
    <x v="5"/>
    <s v="06"/>
    <x v="5"/>
    <x v="109"/>
    <s v="0633"/>
    <s v="Nore og Uvdal"/>
    <s v="2"/>
    <s v="Kvinner"/>
    <x v="5"/>
    <x v="5"/>
    <x v="6"/>
    <x v="15"/>
  </r>
  <r>
    <x v="5"/>
    <s v="06"/>
    <x v="5"/>
    <x v="109"/>
    <s v="0633"/>
    <s v="Nore og Uvdal"/>
    <s v="1"/>
    <s v="Menn"/>
    <x v="0"/>
    <x v="0"/>
    <x v="6"/>
    <x v="19"/>
  </r>
  <r>
    <x v="5"/>
    <s v="06"/>
    <x v="5"/>
    <x v="109"/>
    <s v="0633"/>
    <s v="Nore og Uvdal"/>
    <s v="1"/>
    <s v="Menn"/>
    <x v="1"/>
    <x v="1"/>
    <x v="6"/>
    <x v="1"/>
  </r>
  <r>
    <x v="5"/>
    <s v="06"/>
    <x v="5"/>
    <x v="109"/>
    <s v="0633"/>
    <s v="Nore og Uvdal"/>
    <s v="1"/>
    <s v="Menn"/>
    <x v="2"/>
    <x v="2"/>
    <x v="6"/>
    <x v="13"/>
  </r>
  <r>
    <x v="5"/>
    <s v="06"/>
    <x v="5"/>
    <x v="109"/>
    <s v="0633"/>
    <s v="Nore og Uvdal"/>
    <s v="1"/>
    <s v="Menn"/>
    <x v="3"/>
    <x v="3"/>
    <x v="6"/>
    <x v="20"/>
  </r>
  <r>
    <x v="5"/>
    <s v="06"/>
    <x v="5"/>
    <x v="109"/>
    <s v="0633"/>
    <s v="Nore og Uvdal"/>
    <s v="1"/>
    <s v="Menn"/>
    <x v="4"/>
    <x v="4"/>
    <x v="6"/>
    <x v="11"/>
  </r>
  <r>
    <x v="5"/>
    <s v="06"/>
    <x v="5"/>
    <x v="109"/>
    <s v="0633"/>
    <s v="Nore og Uvdal"/>
    <s v="1"/>
    <s v="Menn"/>
    <x v="5"/>
    <x v="5"/>
    <x v="6"/>
    <x v="56"/>
  </r>
  <r>
    <x v="5"/>
    <s v="06"/>
    <x v="5"/>
    <x v="109"/>
    <s v="0633"/>
    <s v="Nore og Uvdal"/>
    <s v="2"/>
    <s v="Kvinner"/>
    <x v="0"/>
    <x v="0"/>
    <x v="7"/>
    <x v="23"/>
  </r>
  <r>
    <x v="5"/>
    <s v="06"/>
    <x v="5"/>
    <x v="109"/>
    <s v="0633"/>
    <s v="Nore og Uvdal"/>
    <s v="2"/>
    <s v="Kvinner"/>
    <x v="1"/>
    <x v="1"/>
    <x v="7"/>
    <x v="39"/>
  </r>
  <r>
    <x v="5"/>
    <s v="06"/>
    <x v="5"/>
    <x v="109"/>
    <s v="0633"/>
    <s v="Nore og Uvdal"/>
    <s v="2"/>
    <s v="Kvinner"/>
    <x v="2"/>
    <x v="2"/>
    <x v="7"/>
    <x v="1"/>
  </r>
  <r>
    <x v="5"/>
    <s v="06"/>
    <x v="5"/>
    <x v="109"/>
    <s v="0633"/>
    <s v="Nore og Uvdal"/>
    <s v="2"/>
    <s v="Kvinner"/>
    <x v="3"/>
    <x v="3"/>
    <x v="7"/>
    <x v="7"/>
  </r>
  <r>
    <x v="5"/>
    <s v="06"/>
    <x v="5"/>
    <x v="109"/>
    <s v="0633"/>
    <s v="Nore og Uvdal"/>
    <s v="2"/>
    <s v="Kvinner"/>
    <x v="4"/>
    <x v="4"/>
    <x v="7"/>
    <x v="6"/>
  </r>
  <r>
    <x v="5"/>
    <s v="06"/>
    <x v="5"/>
    <x v="109"/>
    <s v="0633"/>
    <s v="Nore og Uvdal"/>
    <s v="2"/>
    <s v="Kvinner"/>
    <x v="5"/>
    <x v="5"/>
    <x v="7"/>
    <x v="15"/>
  </r>
  <r>
    <x v="5"/>
    <s v="06"/>
    <x v="5"/>
    <x v="109"/>
    <s v="0633"/>
    <s v="Nore og Uvdal"/>
    <s v="1"/>
    <s v="Menn"/>
    <x v="0"/>
    <x v="0"/>
    <x v="7"/>
    <x v="0"/>
  </r>
  <r>
    <x v="5"/>
    <s v="06"/>
    <x v="5"/>
    <x v="109"/>
    <s v="0633"/>
    <s v="Nore og Uvdal"/>
    <s v="1"/>
    <s v="Menn"/>
    <x v="1"/>
    <x v="1"/>
    <x v="7"/>
    <x v="19"/>
  </r>
  <r>
    <x v="5"/>
    <s v="06"/>
    <x v="5"/>
    <x v="109"/>
    <s v="0633"/>
    <s v="Nore og Uvdal"/>
    <s v="1"/>
    <s v="Menn"/>
    <x v="2"/>
    <x v="2"/>
    <x v="7"/>
    <x v="12"/>
  </r>
  <r>
    <x v="5"/>
    <s v="06"/>
    <x v="5"/>
    <x v="109"/>
    <s v="0633"/>
    <s v="Nore og Uvdal"/>
    <s v="1"/>
    <s v="Menn"/>
    <x v="3"/>
    <x v="3"/>
    <x v="7"/>
    <x v="24"/>
  </r>
  <r>
    <x v="5"/>
    <s v="06"/>
    <x v="5"/>
    <x v="109"/>
    <s v="0633"/>
    <s v="Nore og Uvdal"/>
    <s v="1"/>
    <s v="Menn"/>
    <x v="4"/>
    <x v="4"/>
    <x v="7"/>
    <x v="3"/>
  </r>
  <r>
    <x v="5"/>
    <s v="06"/>
    <x v="5"/>
    <x v="109"/>
    <s v="0633"/>
    <s v="Nore og Uvdal"/>
    <s v="1"/>
    <s v="Menn"/>
    <x v="5"/>
    <x v="5"/>
    <x v="7"/>
    <x v="56"/>
  </r>
  <r>
    <x v="6"/>
    <s v="07"/>
    <x v="6"/>
    <x v="110"/>
    <s v="0701"/>
    <s v="Horten"/>
    <s v="2"/>
    <s v="Kvinner"/>
    <x v="0"/>
    <x v="0"/>
    <x v="0"/>
    <x v="12"/>
  </r>
  <r>
    <x v="6"/>
    <s v="07"/>
    <x v="6"/>
    <x v="110"/>
    <s v="0701"/>
    <s v="Horten"/>
    <s v="2"/>
    <s v="Kvinner"/>
    <x v="1"/>
    <x v="1"/>
    <x v="0"/>
    <x v="5"/>
  </r>
  <r>
    <x v="6"/>
    <s v="07"/>
    <x v="6"/>
    <x v="110"/>
    <s v="0701"/>
    <s v="Horten"/>
    <s v="2"/>
    <s v="Kvinner"/>
    <x v="2"/>
    <x v="2"/>
    <x v="0"/>
    <x v="15"/>
  </r>
  <r>
    <x v="6"/>
    <s v="07"/>
    <x v="6"/>
    <x v="110"/>
    <s v="0701"/>
    <s v="Horten"/>
    <s v="2"/>
    <s v="Kvinner"/>
    <x v="3"/>
    <x v="3"/>
    <x v="0"/>
    <x v="1"/>
  </r>
  <r>
    <x v="6"/>
    <s v="07"/>
    <x v="6"/>
    <x v="110"/>
    <s v="0701"/>
    <s v="Horten"/>
    <s v="2"/>
    <s v="Kvinner"/>
    <x v="4"/>
    <x v="4"/>
    <x v="0"/>
    <x v="12"/>
  </r>
  <r>
    <x v="6"/>
    <s v="07"/>
    <x v="6"/>
    <x v="110"/>
    <s v="0701"/>
    <s v="Horten"/>
    <s v="2"/>
    <s v="Kvinner"/>
    <x v="5"/>
    <x v="5"/>
    <x v="0"/>
    <x v="1"/>
  </r>
  <r>
    <x v="6"/>
    <s v="07"/>
    <x v="6"/>
    <x v="110"/>
    <s v="0701"/>
    <s v="Horten"/>
    <s v="1"/>
    <s v="Menn"/>
    <x v="0"/>
    <x v="0"/>
    <x v="0"/>
    <x v="5"/>
  </r>
  <r>
    <x v="6"/>
    <s v="07"/>
    <x v="6"/>
    <x v="110"/>
    <s v="0701"/>
    <s v="Horten"/>
    <s v="1"/>
    <s v="Menn"/>
    <x v="1"/>
    <x v="1"/>
    <x v="0"/>
    <x v="12"/>
  </r>
  <r>
    <x v="6"/>
    <s v="07"/>
    <x v="6"/>
    <x v="110"/>
    <s v="0701"/>
    <s v="Horten"/>
    <s v="1"/>
    <s v="Menn"/>
    <x v="2"/>
    <x v="2"/>
    <x v="0"/>
    <x v="11"/>
  </r>
  <r>
    <x v="6"/>
    <s v="07"/>
    <x v="6"/>
    <x v="110"/>
    <s v="0701"/>
    <s v="Horten"/>
    <s v="1"/>
    <s v="Menn"/>
    <x v="3"/>
    <x v="3"/>
    <x v="0"/>
    <x v="3"/>
  </r>
  <r>
    <x v="6"/>
    <s v="07"/>
    <x v="6"/>
    <x v="110"/>
    <s v="0701"/>
    <s v="Horten"/>
    <s v="1"/>
    <s v="Menn"/>
    <x v="4"/>
    <x v="4"/>
    <x v="0"/>
    <x v="32"/>
  </r>
  <r>
    <x v="6"/>
    <s v="07"/>
    <x v="6"/>
    <x v="110"/>
    <s v="0701"/>
    <s v="Horten"/>
    <s v="1"/>
    <s v="Menn"/>
    <x v="5"/>
    <x v="5"/>
    <x v="0"/>
    <x v="6"/>
  </r>
  <r>
    <x v="6"/>
    <s v="07"/>
    <x v="6"/>
    <x v="110"/>
    <s v="0701"/>
    <s v="Horten"/>
    <s v="2"/>
    <s v="Kvinner"/>
    <x v="0"/>
    <x v="0"/>
    <x v="1"/>
    <x v="5"/>
  </r>
  <r>
    <x v="6"/>
    <s v="07"/>
    <x v="6"/>
    <x v="110"/>
    <s v="0701"/>
    <s v="Horten"/>
    <s v="2"/>
    <s v="Kvinner"/>
    <x v="1"/>
    <x v="1"/>
    <x v="1"/>
    <x v="19"/>
  </r>
  <r>
    <x v="6"/>
    <s v="07"/>
    <x v="6"/>
    <x v="110"/>
    <s v="0701"/>
    <s v="Horten"/>
    <s v="2"/>
    <s v="Kvinner"/>
    <x v="2"/>
    <x v="2"/>
    <x v="1"/>
    <x v="7"/>
  </r>
  <r>
    <x v="6"/>
    <s v="07"/>
    <x v="6"/>
    <x v="110"/>
    <s v="0701"/>
    <s v="Horten"/>
    <s v="2"/>
    <s v="Kvinner"/>
    <x v="3"/>
    <x v="3"/>
    <x v="1"/>
    <x v="19"/>
  </r>
  <r>
    <x v="6"/>
    <s v="07"/>
    <x v="6"/>
    <x v="110"/>
    <s v="0701"/>
    <s v="Horten"/>
    <s v="2"/>
    <s v="Kvinner"/>
    <x v="4"/>
    <x v="4"/>
    <x v="1"/>
    <x v="12"/>
  </r>
  <r>
    <x v="6"/>
    <s v="07"/>
    <x v="6"/>
    <x v="110"/>
    <s v="0701"/>
    <s v="Horten"/>
    <s v="2"/>
    <s v="Kvinner"/>
    <x v="5"/>
    <x v="5"/>
    <x v="1"/>
    <x v="12"/>
  </r>
  <r>
    <x v="6"/>
    <s v="07"/>
    <x v="6"/>
    <x v="110"/>
    <s v="0701"/>
    <s v="Horten"/>
    <s v="1"/>
    <s v="Menn"/>
    <x v="0"/>
    <x v="0"/>
    <x v="1"/>
    <x v="5"/>
  </r>
  <r>
    <x v="6"/>
    <s v="07"/>
    <x v="6"/>
    <x v="110"/>
    <s v="0701"/>
    <s v="Horten"/>
    <s v="1"/>
    <s v="Menn"/>
    <x v="1"/>
    <x v="1"/>
    <x v="1"/>
    <x v="1"/>
  </r>
  <r>
    <x v="6"/>
    <s v="07"/>
    <x v="6"/>
    <x v="110"/>
    <s v="0701"/>
    <s v="Horten"/>
    <s v="1"/>
    <s v="Menn"/>
    <x v="2"/>
    <x v="2"/>
    <x v="1"/>
    <x v="46"/>
  </r>
  <r>
    <x v="6"/>
    <s v="07"/>
    <x v="6"/>
    <x v="110"/>
    <s v="0701"/>
    <s v="Horten"/>
    <s v="1"/>
    <s v="Menn"/>
    <x v="3"/>
    <x v="3"/>
    <x v="1"/>
    <x v="14"/>
  </r>
  <r>
    <x v="6"/>
    <s v="07"/>
    <x v="6"/>
    <x v="110"/>
    <s v="0701"/>
    <s v="Horten"/>
    <s v="1"/>
    <s v="Menn"/>
    <x v="4"/>
    <x v="4"/>
    <x v="1"/>
    <x v="41"/>
  </r>
  <r>
    <x v="6"/>
    <s v="07"/>
    <x v="6"/>
    <x v="110"/>
    <s v="0701"/>
    <s v="Horten"/>
    <s v="1"/>
    <s v="Menn"/>
    <x v="5"/>
    <x v="5"/>
    <x v="1"/>
    <x v="36"/>
  </r>
  <r>
    <x v="6"/>
    <s v="07"/>
    <x v="6"/>
    <x v="110"/>
    <s v="0701"/>
    <s v="Horten"/>
    <s v="2"/>
    <s v="Kvinner"/>
    <x v="0"/>
    <x v="0"/>
    <x v="2"/>
    <x v="15"/>
  </r>
  <r>
    <x v="6"/>
    <s v="07"/>
    <x v="6"/>
    <x v="110"/>
    <s v="0701"/>
    <s v="Horten"/>
    <s v="2"/>
    <s v="Kvinner"/>
    <x v="1"/>
    <x v="1"/>
    <x v="2"/>
    <x v="1"/>
  </r>
  <r>
    <x v="6"/>
    <s v="07"/>
    <x v="6"/>
    <x v="110"/>
    <s v="0701"/>
    <s v="Horten"/>
    <s v="2"/>
    <s v="Kvinner"/>
    <x v="2"/>
    <x v="2"/>
    <x v="2"/>
    <x v="6"/>
  </r>
  <r>
    <x v="6"/>
    <s v="07"/>
    <x v="6"/>
    <x v="110"/>
    <s v="0701"/>
    <s v="Horten"/>
    <s v="2"/>
    <s v="Kvinner"/>
    <x v="3"/>
    <x v="3"/>
    <x v="2"/>
    <x v="1"/>
  </r>
  <r>
    <x v="6"/>
    <s v="07"/>
    <x v="6"/>
    <x v="110"/>
    <s v="0701"/>
    <s v="Horten"/>
    <s v="2"/>
    <s v="Kvinner"/>
    <x v="4"/>
    <x v="4"/>
    <x v="2"/>
    <x v="5"/>
  </r>
  <r>
    <x v="6"/>
    <s v="07"/>
    <x v="6"/>
    <x v="110"/>
    <s v="0701"/>
    <s v="Horten"/>
    <s v="2"/>
    <s v="Kvinner"/>
    <x v="5"/>
    <x v="5"/>
    <x v="2"/>
    <x v="19"/>
  </r>
  <r>
    <x v="6"/>
    <s v="07"/>
    <x v="6"/>
    <x v="110"/>
    <s v="0701"/>
    <s v="Horten"/>
    <s v="1"/>
    <s v="Menn"/>
    <x v="0"/>
    <x v="0"/>
    <x v="2"/>
    <x v="21"/>
  </r>
  <r>
    <x v="6"/>
    <s v="07"/>
    <x v="6"/>
    <x v="110"/>
    <s v="0701"/>
    <s v="Horten"/>
    <s v="1"/>
    <s v="Menn"/>
    <x v="1"/>
    <x v="1"/>
    <x v="2"/>
    <x v="6"/>
  </r>
  <r>
    <x v="6"/>
    <s v="07"/>
    <x v="6"/>
    <x v="110"/>
    <s v="0701"/>
    <s v="Horten"/>
    <s v="1"/>
    <s v="Menn"/>
    <x v="2"/>
    <x v="2"/>
    <x v="2"/>
    <x v="45"/>
  </r>
  <r>
    <x v="6"/>
    <s v="07"/>
    <x v="6"/>
    <x v="110"/>
    <s v="0701"/>
    <s v="Horten"/>
    <s v="1"/>
    <s v="Menn"/>
    <x v="3"/>
    <x v="3"/>
    <x v="2"/>
    <x v="36"/>
  </r>
  <r>
    <x v="6"/>
    <s v="07"/>
    <x v="6"/>
    <x v="110"/>
    <s v="0701"/>
    <s v="Horten"/>
    <s v="1"/>
    <s v="Menn"/>
    <x v="4"/>
    <x v="4"/>
    <x v="2"/>
    <x v="56"/>
  </r>
  <r>
    <x v="6"/>
    <s v="07"/>
    <x v="6"/>
    <x v="110"/>
    <s v="0701"/>
    <s v="Horten"/>
    <s v="1"/>
    <s v="Menn"/>
    <x v="5"/>
    <x v="5"/>
    <x v="2"/>
    <x v="15"/>
  </r>
  <r>
    <x v="6"/>
    <s v="07"/>
    <x v="6"/>
    <x v="110"/>
    <s v="0701"/>
    <s v="Horten"/>
    <s v="2"/>
    <s v="Kvinner"/>
    <x v="0"/>
    <x v="0"/>
    <x v="3"/>
    <x v="23"/>
  </r>
  <r>
    <x v="6"/>
    <s v="07"/>
    <x v="6"/>
    <x v="110"/>
    <s v="0701"/>
    <s v="Horten"/>
    <s v="2"/>
    <s v="Kvinner"/>
    <x v="1"/>
    <x v="1"/>
    <x v="3"/>
    <x v="19"/>
  </r>
  <r>
    <x v="6"/>
    <s v="07"/>
    <x v="6"/>
    <x v="110"/>
    <s v="0701"/>
    <s v="Horten"/>
    <s v="2"/>
    <s v="Kvinner"/>
    <x v="2"/>
    <x v="2"/>
    <x v="3"/>
    <x v="15"/>
  </r>
  <r>
    <x v="6"/>
    <s v="07"/>
    <x v="6"/>
    <x v="110"/>
    <s v="0701"/>
    <s v="Horten"/>
    <s v="2"/>
    <s v="Kvinner"/>
    <x v="3"/>
    <x v="3"/>
    <x v="3"/>
    <x v="12"/>
  </r>
  <r>
    <x v="6"/>
    <s v="07"/>
    <x v="6"/>
    <x v="110"/>
    <s v="0701"/>
    <s v="Horten"/>
    <s v="2"/>
    <s v="Kvinner"/>
    <x v="4"/>
    <x v="4"/>
    <x v="3"/>
    <x v="19"/>
  </r>
  <r>
    <x v="6"/>
    <s v="07"/>
    <x v="6"/>
    <x v="110"/>
    <s v="0701"/>
    <s v="Horten"/>
    <s v="2"/>
    <s v="Kvinner"/>
    <x v="5"/>
    <x v="5"/>
    <x v="3"/>
    <x v="19"/>
  </r>
  <r>
    <x v="6"/>
    <s v="07"/>
    <x v="6"/>
    <x v="110"/>
    <s v="0701"/>
    <s v="Horten"/>
    <s v="1"/>
    <s v="Menn"/>
    <x v="0"/>
    <x v="0"/>
    <x v="3"/>
    <x v="0"/>
  </r>
  <r>
    <x v="6"/>
    <s v="07"/>
    <x v="6"/>
    <x v="110"/>
    <s v="0701"/>
    <s v="Horten"/>
    <s v="1"/>
    <s v="Menn"/>
    <x v="1"/>
    <x v="1"/>
    <x v="3"/>
    <x v="19"/>
  </r>
  <r>
    <x v="6"/>
    <s v="07"/>
    <x v="6"/>
    <x v="110"/>
    <s v="0701"/>
    <s v="Horten"/>
    <s v="1"/>
    <s v="Menn"/>
    <x v="2"/>
    <x v="2"/>
    <x v="3"/>
    <x v="21"/>
  </r>
  <r>
    <x v="6"/>
    <s v="07"/>
    <x v="6"/>
    <x v="110"/>
    <s v="0701"/>
    <s v="Horten"/>
    <s v="1"/>
    <s v="Menn"/>
    <x v="3"/>
    <x v="3"/>
    <x v="3"/>
    <x v="36"/>
  </r>
  <r>
    <x v="6"/>
    <s v="07"/>
    <x v="6"/>
    <x v="110"/>
    <s v="0701"/>
    <s v="Horten"/>
    <s v="1"/>
    <s v="Menn"/>
    <x v="4"/>
    <x v="4"/>
    <x v="3"/>
    <x v="24"/>
  </r>
  <r>
    <x v="6"/>
    <s v="07"/>
    <x v="6"/>
    <x v="110"/>
    <s v="0701"/>
    <s v="Horten"/>
    <s v="1"/>
    <s v="Menn"/>
    <x v="5"/>
    <x v="5"/>
    <x v="3"/>
    <x v="13"/>
  </r>
  <r>
    <x v="6"/>
    <s v="07"/>
    <x v="6"/>
    <x v="110"/>
    <s v="0701"/>
    <s v="Horten"/>
    <s v="2"/>
    <s v="Kvinner"/>
    <x v="0"/>
    <x v="0"/>
    <x v="4"/>
    <x v="1"/>
  </r>
  <r>
    <x v="6"/>
    <s v="07"/>
    <x v="6"/>
    <x v="110"/>
    <s v="0701"/>
    <s v="Horten"/>
    <s v="2"/>
    <s v="Kvinner"/>
    <x v="1"/>
    <x v="1"/>
    <x v="4"/>
    <x v="19"/>
  </r>
  <r>
    <x v="6"/>
    <s v="07"/>
    <x v="6"/>
    <x v="110"/>
    <s v="0701"/>
    <s v="Horten"/>
    <s v="2"/>
    <s v="Kvinner"/>
    <x v="2"/>
    <x v="2"/>
    <x v="4"/>
    <x v="6"/>
  </r>
  <r>
    <x v="6"/>
    <s v="07"/>
    <x v="6"/>
    <x v="110"/>
    <s v="0701"/>
    <s v="Horten"/>
    <s v="2"/>
    <s v="Kvinner"/>
    <x v="3"/>
    <x v="3"/>
    <x v="4"/>
    <x v="1"/>
  </r>
  <r>
    <x v="6"/>
    <s v="07"/>
    <x v="6"/>
    <x v="110"/>
    <s v="0701"/>
    <s v="Horten"/>
    <s v="2"/>
    <s v="Kvinner"/>
    <x v="4"/>
    <x v="4"/>
    <x v="4"/>
    <x v="19"/>
  </r>
  <r>
    <x v="6"/>
    <s v="07"/>
    <x v="6"/>
    <x v="110"/>
    <s v="0701"/>
    <s v="Horten"/>
    <s v="2"/>
    <s v="Kvinner"/>
    <x v="5"/>
    <x v="5"/>
    <x v="4"/>
    <x v="19"/>
  </r>
  <r>
    <x v="6"/>
    <s v="07"/>
    <x v="6"/>
    <x v="110"/>
    <s v="0701"/>
    <s v="Horten"/>
    <s v="1"/>
    <s v="Menn"/>
    <x v="0"/>
    <x v="0"/>
    <x v="4"/>
    <x v="39"/>
  </r>
  <r>
    <x v="6"/>
    <s v="07"/>
    <x v="6"/>
    <x v="110"/>
    <s v="0701"/>
    <s v="Horten"/>
    <s v="1"/>
    <s v="Menn"/>
    <x v="1"/>
    <x v="1"/>
    <x v="4"/>
    <x v="19"/>
  </r>
  <r>
    <x v="6"/>
    <s v="07"/>
    <x v="6"/>
    <x v="110"/>
    <s v="0701"/>
    <s v="Horten"/>
    <s v="1"/>
    <s v="Menn"/>
    <x v="2"/>
    <x v="2"/>
    <x v="4"/>
    <x v="7"/>
  </r>
  <r>
    <x v="6"/>
    <s v="07"/>
    <x v="6"/>
    <x v="110"/>
    <s v="0701"/>
    <s v="Horten"/>
    <s v="1"/>
    <s v="Menn"/>
    <x v="3"/>
    <x v="3"/>
    <x v="4"/>
    <x v="7"/>
  </r>
  <r>
    <x v="6"/>
    <s v="07"/>
    <x v="6"/>
    <x v="110"/>
    <s v="0701"/>
    <s v="Horten"/>
    <s v="1"/>
    <s v="Menn"/>
    <x v="4"/>
    <x v="4"/>
    <x v="4"/>
    <x v="40"/>
  </r>
  <r>
    <x v="6"/>
    <s v="07"/>
    <x v="6"/>
    <x v="110"/>
    <s v="0701"/>
    <s v="Horten"/>
    <s v="1"/>
    <s v="Menn"/>
    <x v="5"/>
    <x v="5"/>
    <x v="4"/>
    <x v="4"/>
  </r>
  <r>
    <x v="6"/>
    <s v="07"/>
    <x v="6"/>
    <x v="110"/>
    <s v="0701"/>
    <s v="Horten"/>
    <s v="2"/>
    <s v="Kvinner"/>
    <x v="0"/>
    <x v="0"/>
    <x v="5"/>
    <x v="19"/>
  </r>
  <r>
    <x v="6"/>
    <s v="07"/>
    <x v="6"/>
    <x v="110"/>
    <s v="0701"/>
    <s v="Horten"/>
    <s v="2"/>
    <s v="Kvinner"/>
    <x v="1"/>
    <x v="1"/>
    <x v="5"/>
    <x v="7"/>
  </r>
  <r>
    <x v="6"/>
    <s v="07"/>
    <x v="6"/>
    <x v="110"/>
    <s v="0701"/>
    <s v="Horten"/>
    <s v="2"/>
    <s v="Kvinner"/>
    <x v="2"/>
    <x v="2"/>
    <x v="5"/>
    <x v="12"/>
  </r>
  <r>
    <x v="6"/>
    <s v="07"/>
    <x v="6"/>
    <x v="110"/>
    <s v="0701"/>
    <s v="Horten"/>
    <s v="2"/>
    <s v="Kvinner"/>
    <x v="3"/>
    <x v="3"/>
    <x v="5"/>
    <x v="1"/>
  </r>
  <r>
    <x v="6"/>
    <s v="07"/>
    <x v="6"/>
    <x v="110"/>
    <s v="0701"/>
    <s v="Horten"/>
    <s v="2"/>
    <s v="Kvinner"/>
    <x v="4"/>
    <x v="4"/>
    <x v="5"/>
    <x v="19"/>
  </r>
  <r>
    <x v="6"/>
    <s v="07"/>
    <x v="6"/>
    <x v="110"/>
    <s v="0701"/>
    <s v="Horten"/>
    <s v="2"/>
    <s v="Kvinner"/>
    <x v="5"/>
    <x v="5"/>
    <x v="5"/>
    <x v="12"/>
  </r>
  <r>
    <x v="6"/>
    <s v="07"/>
    <x v="6"/>
    <x v="110"/>
    <s v="0701"/>
    <s v="Horten"/>
    <s v="1"/>
    <s v="Menn"/>
    <x v="0"/>
    <x v="0"/>
    <x v="5"/>
    <x v="1"/>
  </r>
  <r>
    <x v="6"/>
    <s v="07"/>
    <x v="6"/>
    <x v="110"/>
    <s v="0701"/>
    <s v="Horten"/>
    <s v="1"/>
    <s v="Menn"/>
    <x v="1"/>
    <x v="1"/>
    <x v="5"/>
    <x v="0"/>
  </r>
  <r>
    <x v="6"/>
    <s v="07"/>
    <x v="6"/>
    <x v="110"/>
    <s v="0701"/>
    <s v="Horten"/>
    <s v="1"/>
    <s v="Menn"/>
    <x v="2"/>
    <x v="2"/>
    <x v="5"/>
    <x v="6"/>
  </r>
  <r>
    <x v="6"/>
    <s v="07"/>
    <x v="6"/>
    <x v="110"/>
    <s v="0701"/>
    <s v="Horten"/>
    <s v="1"/>
    <s v="Menn"/>
    <x v="3"/>
    <x v="3"/>
    <x v="5"/>
    <x v="6"/>
  </r>
  <r>
    <x v="6"/>
    <s v="07"/>
    <x v="6"/>
    <x v="110"/>
    <s v="0701"/>
    <s v="Horten"/>
    <s v="1"/>
    <s v="Menn"/>
    <x v="4"/>
    <x v="4"/>
    <x v="5"/>
    <x v="40"/>
  </r>
  <r>
    <x v="6"/>
    <s v="07"/>
    <x v="6"/>
    <x v="110"/>
    <s v="0701"/>
    <s v="Horten"/>
    <s v="1"/>
    <s v="Menn"/>
    <x v="5"/>
    <x v="5"/>
    <x v="5"/>
    <x v="20"/>
  </r>
  <r>
    <x v="6"/>
    <s v="07"/>
    <x v="6"/>
    <x v="110"/>
    <s v="0701"/>
    <s v="Horten"/>
    <s v="2"/>
    <s v="Kvinner"/>
    <x v="0"/>
    <x v="0"/>
    <x v="6"/>
    <x v="1"/>
  </r>
  <r>
    <x v="6"/>
    <s v="07"/>
    <x v="6"/>
    <x v="110"/>
    <s v="0701"/>
    <s v="Horten"/>
    <s v="2"/>
    <s v="Kvinner"/>
    <x v="1"/>
    <x v="1"/>
    <x v="6"/>
    <x v="0"/>
  </r>
  <r>
    <x v="6"/>
    <s v="07"/>
    <x v="6"/>
    <x v="110"/>
    <s v="0701"/>
    <s v="Horten"/>
    <s v="2"/>
    <s v="Kvinner"/>
    <x v="2"/>
    <x v="2"/>
    <x v="6"/>
    <x v="7"/>
  </r>
  <r>
    <x v="6"/>
    <s v="07"/>
    <x v="6"/>
    <x v="110"/>
    <s v="0701"/>
    <s v="Horten"/>
    <s v="2"/>
    <s v="Kvinner"/>
    <x v="3"/>
    <x v="3"/>
    <x v="6"/>
    <x v="0"/>
  </r>
  <r>
    <x v="6"/>
    <s v="07"/>
    <x v="6"/>
    <x v="110"/>
    <s v="0701"/>
    <s v="Horten"/>
    <s v="2"/>
    <s v="Kvinner"/>
    <x v="4"/>
    <x v="4"/>
    <x v="6"/>
    <x v="19"/>
  </r>
  <r>
    <x v="6"/>
    <s v="07"/>
    <x v="6"/>
    <x v="110"/>
    <s v="0701"/>
    <s v="Horten"/>
    <s v="2"/>
    <s v="Kvinner"/>
    <x v="5"/>
    <x v="5"/>
    <x v="6"/>
    <x v="12"/>
  </r>
  <r>
    <x v="6"/>
    <s v="07"/>
    <x v="6"/>
    <x v="110"/>
    <s v="0701"/>
    <s v="Horten"/>
    <s v="1"/>
    <s v="Menn"/>
    <x v="0"/>
    <x v="0"/>
    <x v="6"/>
    <x v="19"/>
  </r>
  <r>
    <x v="6"/>
    <s v="07"/>
    <x v="6"/>
    <x v="110"/>
    <s v="0701"/>
    <s v="Horten"/>
    <s v="1"/>
    <s v="Menn"/>
    <x v="1"/>
    <x v="1"/>
    <x v="6"/>
    <x v="0"/>
  </r>
  <r>
    <x v="6"/>
    <s v="07"/>
    <x v="6"/>
    <x v="110"/>
    <s v="0701"/>
    <s v="Horten"/>
    <s v="1"/>
    <s v="Menn"/>
    <x v="2"/>
    <x v="2"/>
    <x v="6"/>
    <x v="13"/>
  </r>
  <r>
    <x v="6"/>
    <s v="07"/>
    <x v="6"/>
    <x v="110"/>
    <s v="0701"/>
    <s v="Horten"/>
    <s v="1"/>
    <s v="Menn"/>
    <x v="3"/>
    <x v="3"/>
    <x v="6"/>
    <x v="15"/>
  </r>
  <r>
    <x v="6"/>
    <s v="07"/>
    <x v="6"/>
    <x v="110"/>
    <s v="0701"/>
    <s v="Horten"/>
    <s v="1"/>
    <s v="Menn"/>
    <x v="4"/>
    <x v="4"/>
    <x v="6"/>
    <x v="14"/>
  </r>
  <r>
    <x v="6"/>
    <s v="07"/>
    <x v="6"/>
    <x v="110"/>
    <s v="0701"/>
    <s v="Horten"/>
    <s v="1"/>
    <s v="Menn"/>
    <x v="5"/>
    <x v="5"/>
    <x v="6"/>
    <x v="20"/>
  </r>
  <r>
    <x v="6"/>
    <s v="07"/>
    <x v="6"/>
    <x v="110"/>
    <s v="0701"/>
    <s v="Horten"/>
    <s v="2"/>
    <s v="Kvinner"/>
    <x v="0"/>
    <x v="0"/>
    <x v="7"/>
    <x v="19"/>
  </r>
  <r>
    <x v="6"/>
    <s v="07"/>
    <x v="6"/>
    <x v="110"/>
    <s v="0701"/>
    <s v="Horten"/>
    <s v="2"/>
    <s v="Kvinner"/>
    <x v="1"/>
    <x v="1"/>
    <x v="7"/>
    <x v="1"/>
  </r>
  <r>
    <x v="6"/>
    <s v="07"/>
    <x v="6"/>
    <x v="110"/>
    <s v="0701"/>
    <s v="Horten"/>
    <s v="2"/>
    <s v="Kvinner"/>
    <x v="2"/>
    <x v="2"/>
    <x v="7"/>
    <x v="1"/>
  </r>
  <r>
    <x v="6"/>
    <s v="07"/>
    <x v="6"/>
    <x v="110"/>
    <s v="0701"/>
    <s v="Horten"/>
    <s v="2"/>
    <s v="Kvinner"/>
    <x v="3"/>
    <x v="3"/>
    <x v="7"/>
    <x v="1"/>
  </r>
  <r>
    <x v="6"/>
    <s v="07"/>
    <x v="6"/>
    <x v="110"/>
    <s v="0701"/>
    <s v="Horten"/>
    <s v="2"/>
    <s v="Kvinner"/>
    <x v="4"/>
    <x v="4"/>
    <x v="7"/>
    <x v="23"/>
  </r>
  <r>
    <x v="6"/>
    <s v="07"/>
    <x v="6"/>
    <x v="110"/>
    <s v="0701"/>
    <s v="Horten"/>
    <s v="2"/>
    <s v="Kvinner"/>
    <x v="5"/>
    <x v="5"/>
    <x v="7"/>
    <x v="7"/>
  </r>
  <r>
    <x v="6"/>
    <s v="07"/>
    <x v="6"/>
    <x v="110"/>
    <s v="0701"/>
    <s v="Horten"/>
    <s v="1"/>
    <s v="Menn"/>
    <x v="0"/>
    <x v="0"/>
    <x v="7"/>
    <x v="23"/>
  </r>
  <r>
    <x v="6"/>
    <s v="07"/>
    <x v="6"/>
    <x v="110"/>
    <s v="0701"/>
    <s v="Horten"/>
    <s v="1"/>
    <s v="Menn"/>
    <x v="1"/>
    <x v="1"/>
    <x v="7"/>
    <x v="0"/>
  </r>
  <r>
    <x v="6"/>
    <s v="07"/>
    <x v="6"/>
    <x v="110"/>
    <s v="0701"/>
    <s v="Horten"/>
    <s v="1"/>
    <s v="Menn"/>
    <x v="2"/>
    <x v="2"/>
    <x v="7"/>
    <x v="13"/>
  </r>
  <r>
    <x v="6"/>
    <s v="07"/>
    <x v="6"/>
    <x v="110"/>
    <s v="0701"/>
    <s v="Horten"/>
    <s v="1"/>
    <s v="Menn"/>
    <x v="3"/>
    <x v="3"/>
    <x v="7"/>
    <x v="7"/>
  </r>
  <r>
    <x v="6"/>
    <s v="07"/>
    <x v="6"/>
    <x v="110"/>
    <s v="0701"/>
    <s v="Horten"/>
    <s v="1"/>
    <s v="Menn"/>
    <x v="4"/>
    <x v="4"/>
    <x v="7"/>
    <x v="36"/>
  </r>
  <r>
    <x v="6"/>
    <s v="07"/>
    <x v="6"/>
    <x v="110"/>
    <s v="0701"/>
    <s v="Horten"/>
    <s v="1"/>
    <s v="Menn"/>
    <x v="5"/>
    <x v="5"/>
    <x v="7"/>
    <x v="15"/>
  </r>
  <r>
    <x v="6"/>
    <s v="07"/>
    <x v="6"/>
    <x v="111"/>
    <s v="0702"/>
    <s v="Holmestrand"/>
    <s v="2"/>
    <s v="Kvinner"/>
    <x v="0"/>
    <x v="0"/>
    <x v="0"/>
    <x v="19"/>
  </r>
  <r>
    <x v="6"/>
    <s v="07"/>
    <x v="6"/>
    <x v="111"/>
    <s v="0702"/>
    <s v="Holmestrand"/>
    <s v="2"/>
    <s v="Kvinner"/>
    <x v="1"/>
    <x v="1"/>
    <x v="0"/>
    <x v="19"/>
  </r>
  <r>
    <x v="6"/>
    <s v="07"/>
    <x v="6"/>
    <x v="111"/>
    <s v="0702"/>
    <s v="Holmestrand"/>
    <s v="2"/>
    <s v="Kvinner"/>
    <x v="2"/>
    <x v="2"/>
    <x v="0"/>
    <x v="6"/>
  </r>
  <r>
    <x v="6"/>
    <s v="07"/>
    <x v="6"/>
    <x v="111"/>
    <s v="0702"/>
    <s v="Holmestrand"/>
    <s v="2"/>
    <s v="Kvinner"/>
    <x v="3"/>
    <x v="3"/>
    <x v="0"/>
    <x v="13"/>
  </r>
  <r>
    <x v="6"/>
    <s v="07"/>
    <x v="6"/>
    <x v="111"/>
    <s v="0702"/>
    <s v="Holmestrand"/>
    <s v="2"/>
    <s v="Kvinner"/>
    <x v="4"/>
    <x v="4"/>
    <x v="0"/>
    <x v="19"/>
  </r>
  <r>
    <x v="6"/>
    <s v="07"/>
    <x v="6"/>
    <x v="111"/>
    <s v="0702"/>
    <s v="Holmestrand"/>
    <s v="2"/>
    <s v="Kvinner"/>
    <x v="5"/>
    <x v="5"/>
    <x v="0"/>
    <x v="23"/>
  </r>
  <r>
    <x v="6"/>
    <s v="07"/>
    <x v="6"/>
    <x v="111"/>
    <s v="0702"/>
    <s v="Holmestrand"/>
    <s v="1"/>
    <s v="Menn"/>
    <x v="0"/>
    <x v="0"/>
    <x v="0"/>
    <x v="1"/>
  </r>
  <r>
    <x v="6"/>
    <s v="07"/>
    <x v="6"/>
    <x v="111"/>
    <s v="0702"/>
    <s v="Holmestrand"/>
    <s v="1"/>
    <s v="Menn"/>
    <x v="1"/>
    <x v="1"/>
    <x v="0"/>
    <x v="1"/>
  </r>
  <r>
    <x v="6"/>
    <s v="07"/>
    <x v="6"/>
    <x v="111"/>
    <s v="0702"/>
    <s v="Holmestrand"/>
    <s v="1"/>
    <s v="Menn"/>
    <x v="2"/>
    <x v="2"/>
    <x v="0"/>
    <x v="13"/>
  </r>
  <r>
    <x v="6"/>
    <s v="07"/>
    <x v="6"/>
    <x v="111"/>
    <s v="0702"/>
    <s v="Holmestrand"/>
    <s v="1"/>
    <s v="Menn"/>
    <x v="3"/>
    <x v="3"/>
    <x v="0"/>
    <x v="51"/>
  </r>
  <r>
    <x v="6"/>
    <s v="07"/>
    <x v="6"/>
    <x v="111"/>
    <s v="0702"/>
    <s v="Holmestrand"/>
    <s v="1"/>
    <s v="Menn"/>
    <x v="4"/>
    <x v="4"/>
    <x v="0"/>
    <x v="24"/>
  </r>
  <r>
    <x v="6"/>
    <s v="07"/>
    <x v="6"/>
    <x v="111"/>
    <s v="0702"/>
    <s v="Holmestrand"/>
    <s v="1"/>
    <s v="Menn"/>
    <x v="5"/>
    <x v="5"/>
    <x v="0"/>
    <x v="7"/>
  </r>
  <r>
    <x v="6"/>
    <s v="07"/>
    <x v="6"/>
    <x v="111"/>
    <s v="0702"/>
    <s v="Holmestrand"/>
    <s v="2"/>
    <s v="Kvinner"/>
    <x v="0"/>
    <x v="0"/>
    <x v="1"/>
    <x v="1"/>
  </r>
  <r>
    <x v="6"/>
    <s v="07"/>
    <x v="6"/>
    <x v="111"/>
    <s v="0702"/>
    <s v="Holmestrand"/>
    <s v="2"/>
    <s v="Kvinner"/>
    <x v="1"/>
    <x v="1"/>
    <x v="1"/>
    <x v="12"/>
  </r>
  <r>
    <x v="6"/>
    <s v="07"/>
    <x v="6"/>
    <x v="111"/>
    <s v="0702"/>
    <s v="Holmestrand"/>
    <s v="2"/>
    <s v="Kvinner"/>
    <x v="2"/>
    <x v="2"/>
    <x v="1"/>
    <x v="12"/>
  </r>
  <r>
    <x v="6"/>
    <s v="07"/>
    <x v="6"/>
    <x v="111"/>
    <s v="0702"/>
    <s v="Holmestrand"/>
    <s v="2"/>
    <s v="Kvinner"/>
    <x v="3"/>
    <x v="3"/>
    <x v="1"/>
    <x v="21"/>
  </r>
  <r>
    <x v="6"/>
    <s v="07"/>
    <x v="6"/>
    <x v="111"/>
    <s v="0702"/>
    <s v="Holmestrand"/>
    <s v="2"/>
    <s v="Kvinner"/>
    <x v="4"/>
    <x v="4"/>
    <x v="1"/>
    <x v="0"/>
  </r>
  <r>
    <x v="6"/>
    <s v="07"/>
    <x v="6"/>
    <x v="111"/>
    <s v="0702"/>
    <s v="Holmestrand"/>
    <s v="2"/>
    <s v="Kvinner"/>
    <x v="5"/>
    <x v="5"/>
    <x v="1"/>
    <x v="0"/>
  </r>
  <r>
    <x v="6"/>
    <s v="07"/>
    <x v="6"/>
    <x v="111"/>
    <s v="0702"/>
    <s v="Holmestrand"/>
    <s v="1"/>
    <s v="Menn"/>
    <x v="0"/>
    <x v="0"/>
    <x v="1"/>
    <x v="0"/>
  </r>
  <r>
    <x v="6"/>
    <s v="07"/>
    <x v="6"/>
    <x v="111"/>
    <s v="0702"/>
    <s v="Holmestrand"/>
    <s v="1"/>
    <s v="Menn"/>
    <x v="1"/>
    <x v="1"/>
    <x v="1"/>
    <x v="0"/>
  </r>
  <r>
    <x v="6"/>
    <s v="07"/>
    <x v="6"/>
    <x v="111"/>
    <s v="0702"/>
    <s v="Holmestrand"/>
    <s v="1"/>
    <s v="Menn"/>
    <x v="2"/>
    <x v="2"/>
    <x v="1"/>
    <x v="21"/>
  </r>
  <r>
    <x v="6"/>
    <s v="07"/>
    <x v="6"/>
    <x v="111"/>
    <s v="0702"/>
    <s v="Holmestrand"/>
    <s v="1"/>
    <s v="Menn"/>
    <x v="3"/>
    <x v="3"/>
    <x v="1"/>
    <x v="51"/>
  </r>
  <r>
    <x v="6"/>
    <s v="07"/>
    <x v="6"/>
    <x v="111"/>
    <s v="0702"/>
    <s v="Holmestrand"/>
    <s v="1"/>
    <s v="Menn"/>
    <x v="4"/>
    <x v="4"/>
    <x v="1"/>
    <x v="15"/>
  </r>
  <r>
    <x v="6"/>
    <s v="07"/>
    <x v="6"/>
    <x v="111"/>
    <s v="0702"/>
    <s v="Holmestrand"/>
    <s v="1"/>
    <s v="Menn"/>
    <x v="5"/>
    <x v="5"/>
    <x v="1"/>
    <x v="13"/>
  </r>
  <r>
    <x v="6"/>
    <s v="07"/>
    <x v="6"/>
    <x v="111"/>
    <s v="0702"/>
    <s v="Holmestrand"/>
    <s v="2"/>
    <s v="Kvinner"/>
    <x v="0"/>
    <x v="0"/>
    <x v="2"/>
    <x v="1"/>
  </r>
  <r>
    <x v="6"/>
    <s v="07"/>
    <x v="6"/>
    <x v="111"/>
    <s v="0702"/>
    <s v="Holmestrand"/>
    <s v="2"/>
    <s v="Kvinner"/>
    <x v="1"/>
    <x v="1"/>
    <x v="2"/>
    <x v="1"/>
  </r>
  <r>
    <x v="6"/>
    <s v="07"/>
    <x v="6"/>
    <x v="111"/>
    <s v="0702"/>
    <s v="Holmestrand"/>
    <s v="2"/>
    <s v="Kvinner"/>
    <x v="2"/>
    <x v="2"/>
    <x v="2"/>
    <x v="1"/>
  </r>
  <r>
    <x v="6"/>
    <s v="07"/>
    <x v="6"/>
    <x v="111"/>
    <s v="0702"/>
    <s v="Holmestrand"/>
    <s v="2"/>
    <s v="Kvinner"/>
    <x v="3"/>
    <x v="3"/>
    <x v="2"/>
    <x v="2"/>
  </r>
  <r>
    <x v="6"/>
    <s v="07"/>
    <x v="6"/>
    <x v="111"/>
    <s v="0702"/>
    <s v="Holmestrand"/>
    <s v="2"/>
    <s v="Kvinner"/>
    <x v="4"/>
    <x v="4"/>
    <x v="2"/>
    <x v="12"/>
  </r>
  <r>
    <x v="6"/>
    <s v="07"/>
    <x v="6"/>
    <x v="111"/>
    <s v="0702"/>
    <s v="Holmestrand"/>
    <s v="2"/>
    <s v="Kvinner"/>
    <x v="5"/>
    <x v="5"/>
    <x v="2"/>
    <x v="1"/>
  </r>
  <r>
    <x v="6"/>
    <s v="07"/>
    <x v="6"/>
    <x v="111"/>
    <s v="0702"/>
    <s v="Holmestrand"/>
    <s v="1"/>
    <s v="Menn"/>
    <x v="0"/>
    <x v="0"/>
    <x v="2"/>
    <x v="19"/>
  </r>
  <r>
    <x v="6"/>
    <s v="07"/>
    <x v="6"/>
    <x v="111"/>
    <s v="0702"/>
    <s v="Holmestrand"/>
    <s v="1"/>
    <s v="Menn"/>
    <x v="1"/>
    <x v="1"/>
    <x v="2"/>
    <x v="0"/>
  </r>
  <r>
    <x v="6"/>
    <s v="07"/>
    <x v="6"/>
    <x v="111"/>
    <s v="0702"/>
    <s v="Holmestrand"/>
    <s v="1"/>
    <s v="Menn"/>
    <x v="2"/>
    <x v="2"/>
    <x v="2"/>
    <x v="21"/>
  </r>
  <r>
    <x v="6"/>
    <s v="07"/>
    <x v="6"/>
    <x v="111"/>
    <s v="0702"/>
    <s v="Holmestrand"/>
    <s v="1"/>
    <s v="Menn"/>
    <x v="3"/>
    <x v="3"/>
    <x v="2"/>
    <x v="51"/>
  </r>
  <r>
    <x v="6"/>
    <s v="07"/>
    <x v="6"/>
    <x v="111"/>
    <s v="0702"/>
    <s v="Holmestrand"/>
    <s v="1"/>
    <s v="Menn"/>
    <x v="4"/>
    <x v="4"/>
    <x v="2"/>
    <x v="14"/>
  </r>
  <r>
    <x v="6"/>
    <s v="07"/>
    <x v="6"/>
    <x v="111"/>
    <s v="0702"/>
    <s v="Holmestrand"/>
    <s v="1"/>
    <s v="Menn"/>
    <x v="5"/>
    <x v="5"/>
    <x v="2"/>
    <x v="13"/>
  </r>
  <r>
    <x v="6"/>
    <s v="07"/>
    <x v="6"/>
    <x v="111"/>
    <s v="0702"/>
    <s v="Holmestrand"/>
    <s v="2"/>
    <s v="Kvinner"/>
    <x v="0"/>
    <x v="0"/>
    <x v="3"/>
    <x v="1"/>
  </r>
  <r>
    <x v="6"/>
    <s v="07"/>
    <x v="6"/>
    <x v="111"/>
    <s v="0702"/>
    <s v="Holmestrand"/>
    <s v="2"/>
    <s v="Kvinner"/>
    <x v="1"/>
    <x v="1"/>
    <x v="3"/>
    <x v="23"/>
  </r>
  <r>
    <x v="6"/>
    <s v="07"/>
    <x v="6"/>
    <x v="111"/>
    <s v="0702"/>
    <s v="Holmestrand"/>
    <s v="2"/>
    <s v="Kvinner"/>
    <x v="2"/>
    <x v="2"/>
    <x v="3"/>
    <x v="12"/>
  </r>
  <r>
    <x v="6"/>
    <s v="07"/>
    <x v="6"/>
    <x v="111"/>
    <s v="0702"/>
    <s v="Holmestrand"/>
    <s v="2"/>
    <s v="Kvinner"/>
    <x v="3"/>
    <x v="3"/>
    <x v="3"/>
    <x v="7"/>
  </r>
  <r>
    <x v="6"/>
    <s v="07"/>
    <x v="6"/>
    <x v="111"/>
    <s v="0702"/>
    <s v="Holmestrand"/>
    <s v="2"/>
    <s v="Kvinner"/>
    <x v="4"/>
    <x v="4"/>
    <x v="3"/>
    <x v="0"/>
  </r>
  <r>
    <x v="6"/>
    <s v="07"/>
    <x v="6"/>
    <x v="111"/>
    <s v="0702"/>
    <s v="Holmestrand"/>
    <s v="2"/>
    <s v="Kvinner"/>
    <x v="5"/>
    <x v="5"/>
    <x v="3"/>
    <x v="0"/>
  </r>
  <r>
    <x v="6"/>
    <s v="07"/>
    <x v="6"/>
    <x v="111"/>
    <s v="0702"/>
    <s v="Holmestrand"/>
    <s v="1"/>
    <s v="Menn"/>
    <x v="0"/>
    <x v="0"/>
    <x v="3"/>
    <x v="23"/>
  </r>
  <r>
    <x v="6"/>
    <s v="07"/>
    <x v="6"/>
    <x v="111"/>
    <s v="0702"/>
    <s v="Holmestrand"/>
    <s v="1"/>
    <s v="Menn"/>
    <x v="1"/>
    <x v="1"/>
    <x v="3"/>
    <x v="23"/>
  </r>
  <r>
    <x v="6"/>
    <s v="07"/>
    <x v="6"/>
    <x v="111"/>
    <s v="0702"/>
    <s v="Holmestrand"/>
    <s v="1"/>
    <s v="Menn"/>
    <x v="2"/>
    <x v="2"/>
    <x v="3"/>
    <x v="15"/>
  </r>
  <r>
    <x v="6"/>
    <s v="07"/>
    <x v="6"/>
    <x v="111"/>
    <s v="0702"/>
    <s v="Holmestrand"/>
    <s v="1"/>
    <s v="Menn"/>
    <x v="3"/>
    <x v="3"/>
    <x v="3"/>
    <x v="32"/>
  </r>
  <r>
    <x v="6"/>
    <s v="07"/>
    <x v="6"/>
    <x v="111"/>
    <s v="0702"/>
    <s v="Holmestrand"/>
    <s v="1"/>
    <s v="Menn"/>
    <x v="4"/>
    <x v="4"/>
    <x v="3"/>
    <x v="24"/>
  </r>
  <r>
    <x v="6"/>
    <s v="07"/>
    <x v="6"/>
    <x v="111"/>
    <s v="0702"/>
    <s v="Holmestrand"/>
    <s v="1"/>
    <s v="Menn"/>
    <x v="5"/>
    <x v="5"/>
    <x v="3"/>
    <x v="5"/>
  </r>
  <r>
    <x v="6"/>
    <s v="07"/>
    <x v="6"/>
    <x v="111"/>
    <s v="0702"/>
    <s v="Holmestrand"/>
    <s v="2"/>
    <s v="Kvinner"/>
    <x v="0"/>
    <x v="0"/>
    <x v="4"/>
    <x v="1"/>
  </r>
  <r>
    <x v="6"/>
    <s v="07"/>
    <x v="6"/>
    <x v="111"/>
    <s v="0702"/>
    <s v="Holmestrand"/>
    <s v="2"/>
    <s v="Kvinner"/>
    <x v="1"/>
    <x v="1"/>
    <x v="4"/>
    <x v="23"/>
  </r>
  <r>
    <x v="6"/>
    <s v="07"/>
    <x v="6"/>
    <x v="111"/>
    <s v="0702"/>
    <s v="Holmestrand"/>
    <s v="2"/>
    <s v="Kvinner"/>
    <x v="2"/>
    <x v="2"/>
    <x v="4"/>
    <x v="1"/>
  </r>
  <r>
    <x v="6"/>
    <s v="07"/>
    <x v="6"/>
    <x v="111"/>
    <s v="0702"/>
    <s v="Holmestrand"/>
    <s v="2"/>
    <s v="Kvinner"/>
    <x v="3"/>
    <x v="3"/>
    <x v="4"/>
    <x v="6"/>
  </r>
  <r>
    <x v="6"/>
    <s v="07"/>
    <x v="6"/>
    <x v="111"/>
    <s v="0702"/>
    <s v="Holmestrand"/>
    <s v="2"/>
    <s v="Kvinner"/>
    <x v="4"/>
    <x v="4"/>
    <x v="4"/>
    <x v="19"/>
  </r>
  <r>
    <x v="6"/>
    <s v="07"/>
    <x v="6"/>
    <x v="111"/>
    <s v="0702"/>
    <s v="Holmestrand"/>
    <s v="2"/>
    <s v="Kvinner"/>
    <x v="5"/>
    <x v="5"/>
    <x v="4"/>
    <x v="19"/>
  </r>
  <r>
    <x v="6"/>
    <s v="07"/>
    <x v="6"/>
    <x v="111"/>
    <s v="0702"/>
    <s v="Holmestrand"/>
    <s v="1"/>
    <s v="Menn"/>
    <x v="0"/>
    <x v="0"/>
    <x v="4"/>
    <x v="5"/>
  </r>
  <r>
    <x v="6"/>
    <s v="07"/>
    <x v="6"/>
    <x v="111"/>
    <s v="0702"/>
    <s v="Holmestrand"/>
    <s v="1"/>
    <s v="Menn"/>
    <x v="1"/>
    <x v="1"/>
    <x v="4"/>
    <x v="23"/>
  </r>
  <r>
    <x v="6"/>
    <s v="07"/>
    <x v="6"/>
    <x v="111"/>
    <s v="0702"/>
    <s v="Holmestrand"/>
    <s v="1"/>
    <s v="Menn"/>
    <x v="2"/>
    <x v="2"/>
    <x v="4"/>
    <x v="7"/>
  </r>
  <r>
    <x v="6"/>
    <s v="07"/>
    <x v="6"/>
    <x v="111"/>
    <s v="0702"/>
    <s v="Holmestrand"/>
    <s v="1"/>
    <s v="Menn"/>
    <x v="3"/>
    <x v="3"/>
    <x v="4"/>
    <x v="51"/>
  </r>
  <r>
    <x v="6"/>
    <s v="07"/>
    <x v="6"/>
    <x v="111"/>
    <s v="0702"/>
    <s v="Holmestrand"/>
    <s v="1"/>
    <s v="Menn"/>
    <x v="4"/>
    <x v="4"/>
    <x v="4"/>
    <x v="3"/>
  </r>
  <r>
    <x v="6"/>
    <s v="07"/>
    <x v="6"/>
    <x v="111"/>
    <s v="0702"/>
    <s v="Holmestrand"/>
    <s v="1"/>
    <s v="Menn"/>
    <x v="5"/>
    <x v="5"/>
    <x v="4"/>
    <x v="12"/>
  </r>
  <r>
    <x v="6"/>
    <s v="07"/>
    <x v="6"/>
    <x v="111"/>
    <s v="0702"/>
    <s v="Holmestrand"/>
    <s v="2"/>
    <s v="Kvinner"/>
    <x v="0"/>
    <x v="0"/>
    <x v="5"/>
    <x v="0"/>
  </r>
  <r>
    <x v="6"/>
    <s v="07"/>
    <x v="6"/>
    <x v="111"/>
    <s v="0702"/>
    <s v="Holmestrand"/>
    <s v="2"/>
    <s v="Kvinner"/>
    <x v="1"/>
    <x v="1"/>
    <x v="5"/>
    <x v="12"/>
  </r>
  <r>
    <x v="6"/>
    <s v="07"/>
    <x v="6"/>
    <x v="111"/>
    <s v="0702"/>
    <s v="Holmestrand"/>
    <s v="2"/>
    <s v="Kvinner"/>
    <x v="2"/>
    <x v="2"/>
    <x v="5"/>
    <x v="0"/>
  </r>
  <r>
    <x v="6"/>
    <s v="07"/>
    <x v="6"/>
    <x v="111"/>
    <s v="0702"/>
    <s v="Holmestrand"/>
    <s v="2"/>
    <s v="Kvinner"/>
    <x v="3"/>
    <x v="3"/>
    <x v="5"/>
    <x v="12"/>
  </r>
  <r>
    <x v="6"/>
    <s v="07"/>
    <x v="6"/>
    <x v="111"/>
    <s v="0702"/>
    <s v="Holmestrand"/>
    <s v="2"/>
    <s v="Kvinner"/>
    <x v="4"/>
    <x v="4"/>
    <x v="5"/>
    <x v="1"/>
  </r>
  <r>
    <x v="6"/>
    <s v="07"/>
    <x v="6"/>
    <x v="111"/>
    <s v="0702"/>
    <s v="Holmestrand"/>
    <s v="2"/>
    <s v="Kvinner"/>
    <x v="5"/>
    <x v="5"/>
    <x v="5"/>
    <x v="12"/>
  </r>
  <r>
    <x v="6"/>
    <s v="07"/>
    <x v="6"/>
    <x v="111"/>
    <s v="0702"/>
    <s v="Holmestrand"/>
    <s v="1"/>
    <s v="Menn"/>
    <x v="0"/>
    <x v="0"/>
    <x v="5"/>
    <x v="7"/>
  </r>
  <r>
    <x v="6"/>
    <s v="07"/>
    <x v="6"/>
    <x v="111"/>
    <s v="0702"/>
    <s v="Holmestrand"/>
    <s v="1"/>
    <s v="Menn"/>
    <x v="1"/>
    <x v="1"/>
    <x v="5"/>
    <x v="1"/>
  </r>
  <r>
    <x v="6"/>
    <s v="07"/>
    <x v="6"/>
    <x v="111"/>
    <s v="0702"/>
    <s v="Holmestrand"/>
    <s v="1"/>
    <s v="Menn"/>
    <x v="2"/>
    <x v="2"/>
    <x v="5"/>
    <x v="6"/>
  </r>
  <r>
    <x v="6"/>
    <s v="07"/>
    <x v="6"/>
    <x v="111"/>
    <s v="0702"/>
    <s v="Holmestrand"/>
    <s v="1"/>
    <s v="Menn"/>
    <x v="3"/>
    <x v="3"/>
    <x v="5"/>
    <x v="56"/>
  </r>
  <r>
    <x v="6"/>
    <s v="07"/>
    <x v="6"/>
    <x v="111"/>
    <s v="0702"/>
    <s v="Holmestrand"/>
    <s v="1"/>
    <s v="Menn"/>
    <x v="4"/>
    <x v="4"/>
    <x v="5"/>
    <x v="24"/>
  </r>
  <r>
    <x v="6"/>
    <s v="07"/>
    <x v="6"/>
    <x v="111"/>
    <s v="0702"/>
    <s v="Holmestrand"/>
    <s v="1"/>
    <s v="Menn"/>
    <x v="5"/>
    <x v="5"/>
    <x v="5"/>
    <x v="6"/>
  </r>
  <r>
    <x v="6"/>
    <s v="07"/>
    <x v="6"/>
    <x v="111"/>
    <s v="0702"/>
    <s v="Holmestrand"/>
    <s v="2"/>
    <s v="Kvinner"/>
    <x v="0"/>
    <x v="0"/>
    <x v="6"/>
    <x v="1"/>
  </r>
  <r>
    <x v="6"/>
    <s v="07"/>
    <x v="6"/>
    <x v="111"/>
    <s v="0702"/>
    <s v="Holmestrand"/>
    <s v="2"/>
    <s v="Kvinner"/>
    <x v="1"/>
    <x v="1"/>
    <x v="6"/>
    <x v="5"/>
  </r>
  <r>
    <x v="6"/>
    <s v="07"/>
    <x v="6"/>
    <x v="111"/>
    <s v="0702"/>
    <s v="Holmestrand"/>
    <s v="2"/>
    <s v="Kvinner"/>
    <x v="2"/>
    <x v="2"/>
    <x v="6"/>
    <x v="1"/>
  </r>
  <r>
    <x v="6"/>
    <s v="07"/>
    <x v="6"/>
    <x v="111"/>
    <s v="0702"/>
    <s v="Holmestrand"/>
    <s v="2"/>
    <s v="Kvinner"/>
    <x v="3"/>
    <x v="3"/>
    <x v="6"/>
    <x v="12"/>
  </r>
  <r>
    <x v="6"/>
    <s v="07"/>
    <x v="6"/>
    <x v="111"/>
    <s v="0702"/>
    <s v="Holmestrand"/>
    <s v="2"/>
    <s v="Kvinner"/>
    <x v="4"/>
    <x v="4"/>
    <x v="6"/>
    <x v="0"/>
  </r>
  <r>
    <x v="6"/>
    <s v="07"/>
    <x v="6"/>
    <x v="111"/>
    <s v="0702"/>
    <s v="Holmestrand"/>
    <s v="2"/>
    <s v="Kvinner"/>
    <x v="5"/>
    <x v="5"/>
    <x v="6"/>
    <x v="19"/>
  </r>
  <r>
    <x v="6"/>
    <s v="07"/>
    <x v="6"/>
    <x v="111"/>
    <s v="0702"/>
    <s v="Holmestrand"/>
    <s v="1"/>
    <s v="Menn"/>
    <x v="0"/>
    <x v="0"/>
    <x v="6"/>
    <x v="7"/>
  </r>
  <r>
    <x v="6"/>
    <s v="07"/>
    <x v="6"/>
    <x v="111"/>
    <s v="0702"/>
    <s v="Holmestrand"/>
    <s v="1"/>
    <s v="Menn"/>
    <x v="1"/>
    <x v="1"/>
    <x v="6"/>
    <x v="1"/>
  </r>
  <r>
    <x v="6"/>
    <s v="07"/>
    <x v="6"/>
    <x v="111"/>
    <s v="0702"/>
    <s v="Holmestrand"/>
    <s v="1"/>
    <s v="Menn"/>
    <x v="2"/>
    <x v="2"/>
    <x v="6"/>
    <x v="6"/>
  </r>
  <r>
    <x v="6"/>
    <s v="07"/>
    <x v="6"/>
    <x v="111"/>
    <s v="0702"/>
    <s v="Holmestrand"/>
    <s v="1"/>
    <s v="Menn"/>
    <x v="3"/>
    <x v="3"/>
    <x v="6"/>
    <x v="3"/>
  </r>
  <r>
    <x v="6"/>
    <s v="07"/>
    <x v="6"/>
    <x v="111"/>
    <s v="0702"/>
    <s v="Holmestrand"/>
    <s v="1"/>
    <s v="Menn"/>
    <x v="4"/>
    <x v="4"/>
    <x v="6"/>
    <x v="20"/>
  </r>
  <r>
    <x v="6"/>
    <s v="07"/>
    <x v="6"/>
    <x v="111"/>
    <s v="0702"/>
    <s v="Holmestrand"/>
    <s v="1"/>
    <s v="Menn"/>
    <x v="5"/>
    <x v="5"/>
    <x v="6"/>
    <x v="7"/>
  </r>
  <r>
    <x v="6"/>
    <s v="07"/>
    <x v="6"/>
    <x v="111"/>
    <s v="0702"/>
    <s v="Holmestrand"/>
    <s v="2"/>
    <s v="Kvinner"/>
    <x v="0"/>
    <x v="0"/>
    <x v="7"/>
    <x v="0"/>
  </r>
  <r>
    <x v="6"/>
    <s v="07"/>
    <x v="6"/>
    <x v="111"/>
    <s v="0702"/>
    <s v="Holmestrand"/>
    <s v="2"/>
    <s v="Kvinner"/>
    <x v="1"/>
    <x v="1"/>
    <x v="7"/>
    <x v="1"/>
  </r>
  <r>
    <x v="6"/>
    <s v="07"/>
    <x v="6"/>
    <x v="111"/>
    <s v="0702"/>
    <s v="Holmestrand"/>
    <s v="2"/>
    <s v="Kvinner"/>
    <x v="2"/>
    <x v="2"/>
    <x v="7"/>
    <x v="1"/>
  </r>
  <r>
    <x v="6"/>
    <s v="07"/>
    <x v="6"/>
    <x v="111"/>
    <s v="0702"/>
    <s v="Holmestrand"/>
    <s v="2"/>
    <s v="Kvinner"/>
    <x v="3"/>
    <x v="3"/>
    <x v="7"/>
    <x v="5"/>
  </r>
  <r>
    <x v="6"/>
    <s v="07"/>
    <x v="6"/>
    <x v="111"/>
    <s v="0702"/>
    <s v="Holmestrand"/>
    <s v="2"/>
    <s v="Kvinner"/>
    <x v="4"/>
    <x v="4"/>
    <x v="7"/>
    <x v="19"/>
  </r>
  <r>
    <x v="6"/>
    <s v="07"/>
    <x v="6"/>
    <x v="111"/>
    <s v="0702"/>
    <s v="Holmestrand"/>
    <s v="2"/>
    <s v="Kvinner"/>
    <x v="5"/>
    <x v="5"/>
    <x v="7"/>
    <x v="19"/>
  </r>
  <r>
    <x v="6"/>
    <s v="07"/>
    <x v="6"/>
    <x v="111"/>
    <s v="0702"/>
    <s v="Holmestrand"/>
    <s v="1"/>
    <s v="Menn"/>
    <x v="0"/>
    <x v="0"/>
    <x v="7"/>
    <x v="19"/>
  </r>
  <r>
    <x v="6"/>
    <s v="07"/>
    <x v="6"/>
    <x v="111"/>
    <s v="0702"/>
    <s v="Holmestrand"/>
    <s v="1"/>
    <s v="Menn"/>
    <x v="1"/>
    <x v="1"/>
    <x v="7"/>
    <x v="23"/>
  </r>
  <r>
    <x v="6"/>
    <s v="07"/>
    <x v="6"/>
    <x v="111"/>
    <s v="0702"/>
    <s v="Holmestrand"/>
    <s v="1"/>
    <s v="Menn"/>
    <x v="2"/>
    <x v="2"/>
    <x v="7"/>
    <x v="19"/>
  </r>
  <r>
    <x v="6"/>
    <s v="07"/>
    <x v="6"/>
    <x v="111"/>
    <s v="0702"/>
    <s v="Holmestrand"/>
    <s v="1"/>
    <s v="Menn"/>
    <x v="3"/>
    <x v="3"/>
    <x v="7"/>
    <x v="40"/>
  </r>
  <r>
    <x v="6"/>
    <s v="07"/>
    <x v="6"/>
    <x v="111"/>
    <s v="0702"/>
    <s v="Holmestrand"/>
    <s v="1"/>
    <s v="Menn"/>
    <x v="4"/>
    <x v="4"/>
    <x v="7"/>
    <x v="4"/>
  </r>
  <r>
    <x v="6"/>
    <s v="07"/>
    <x v="6"/>
    <x v="111"/>
    <s v="0702"/>
    <s v="Holmestrand"/>
    <s v="1"/>
    <s v="Menn"/>
    <x v="5"/>
    <x v="5"/>
    <x v="7"/>
    <x v="15"/>
  </r>
  <r>
    <x v="6"/>
    <s v="07"/>
    <x v="6"/>
    <x v="112"/>
    <s v="0704"/>
    <s v="Tønsberg"/>
    <s v="2"/>
    <s v="Kvinner"/>
    <x v="0"/>
    <x v="0"/>
    <x v="0"/>
    <x v="13"/>
  </r>
  <r>
    <x v="6"/>
    <s v="07"/>
    <x v="6"/>
    <x v="112"/>
    <s v="0704"/>
    <s v="Tønsberg"/>
    <s v="2"/>
    <s v="Kvinner"/>
    <x v="1"/>
    <x v="1"/>
    <x v="0"/>
    <x v="13"/>
  </r>
  <r>
    <x v="6"/>
    <s v="07"/>
    <x v="6"/>
    <x v="112"/>
    <s v="0704"/>
    <s v="Tønsberg"/>
    <s v="2"/>
    <s v="Kvinner"/>
    <x v="2"/>
    <x v="2"/>
    <x v="0"/>
    <x v="40"/>
  </r>
  <r>
    <x v="6"/>
    <s v="07"/>
    <x v="6"/>
    <x v="112"/>
    <s v="0704"/>
    <s v="Tønsberg"/>
    <s v="2"/>
    <s v="Kvinner"/>
    <x v="3"/>
    <x v="3"/>
    <x v="0"/>
    <x v="8"/>
  </r>
  <r>
    <x v="6"/>
    <s v="07"/>
    <x v="6"/>
    <x v="112"/>
    <s v="0704"/>
    <s v="Tønsberg"/>
    <s v="2"/>
    <s v="Kvinner"/>
    <x v="4"/>
    <x v="4"/>
    <x v="0"/>
    <x v="21"/>
  </r>
  <r>
    <x v="6"/>
    <s v="07"/>
    <x v="6"/>
    <x v="112"/>
    <s v="0704"/>
    <s v="Tønsberg"/>
    <s v="2"/>
    <s v="Kvinner"/>
    <x v="5"/>
    <x v="5"/>
    <x v="0"/>
    <x v="13"/>
  </r>
  <r>
    <x v="6"/>
    <s v="07"/>
    <x v="6"/>
    <x v="112"/>
    <s v="0704"/>
    <s v="Tønsberg"/>
    <s v="1"/>
    <s v="Menn"/>
    <x v="0"/>
    <x v="0"/>
    <x v="0"/>
    <x v="21"/>
  </r>
  <r>
    <x v="6"/>
    <s v="07"/>
    <x v="6"/>
    <x v="112"/>
    <s v="0704"/>
    <s v="Tønsberg"/>
    <s v="1"/>
    <s v="Menn"/>
    <x v="1"/>
    <x v="1"/>
    <x v="0"/>
    <x v="40"/>
  </r>
  <r>
    <x v="6"/>
    <s v="07"/>
    <x v="6"/>
    <x v="112"/>
    <s v="0704"/>
    <s v="Tønsberg"/>
    <s v="1"/>
    <s v="Menn"/>
    <x v="2"/>
    <x v="2"/>
    <x v="0"/>
    <x v="26"/>
  </r>
  <r>
    <x v="6"/>
    <s v="07"/>
    <x v="6"/>
    <x v="112"/>
    <s v="0704"/>
    <s v="Tønsberg"/>
    <s v="1"/>
    <s v="Menn"/>
    <x v="3"/>
    <x v="3"/>
    <x v="0"/>
    <x v="17"/>
  </r>
  <r>
    <x v="6"/>
    <s v="07"/>
    <x v="6"/>
    <x v="112"/>
    <s v="0704"/>
    <s v="Tønsberg"/>
    <s v="1"/>
    <s v="Menn"/>
    <x v="4"/>
    <x v="4"/>
    <x v="0"/>
    <x v="8"/>
  </r>
  <r>
    <x v="6"/>
    <s v="07"/>
    <x v="6"/>
    <x v="112"/>
    <s v="0704"/>
    <s v="Tønsberg"/>
    <s v="1"/>
    <s v="Menn"/>
    <x v="5"/>
    <x v="5"/>
    <x v="0"/>
    <x v="55"/>
  </r>
  <r>
    <x v="6"/>
    <s v="07"/>
    <x v="6"/>
    <x v="112"/>
    <s v="0704"/>
    <s v="Tønsberg"/>
    <s v="2"/>
    <s v="Kvinner"/>
    <x v="0"/>
    <x v="0"/>
    <x v="1"/>
    <x v="15"/>
  </r>
  <r>
    <x v="6"/>
    <s v="07"/>
    <x v="6"/>
    <x v="112"/>
    <s v="0704"/>
    <s v="Tønsberg"/>
    <s v="2"/>
    <s v="Kvinner"/>
    <x v="1"/>
    <x v="1"/>
    <x v="1"/>
    <x v="12"/>
  </r>
  <r>
    <x v="6"/>
    <s v="07"/>
    <x v="6"/>
    <x v="112"/>
    <s v="0704"/>
    <s v="Tønsberg"/>
    <s v="2"/>
    <s v="Kvinner"/>
    <x v="2"/>
    <x v="2"/>
    <x v="1"/>
    <x v="24"/>
  </r>
  <r>
    <x v="6"/>
    <s v="07"/>
    <x v="6"/>
    <x v="112"/>
    <s v="0704"/>
    <s v="Tønsberg"/>
    <s v="2"/>
    <s v="Kvinner"/>
    <x v="3"/>
    <x v="3"/>
    <x v="1"/>
    <x v="4"/>
  </r>
  <r>
    <x v="6"/>
    <s v="07"/>
    <x v="6"/>
    <x v="112"/>
    <s v="0704"/>
    <s v="Tønsberg"/>
    <s v="2"/>
    <s v="Kvinner"/>
    <x v="4"/>
    <x v="4"/>
    <x v="1"/>
    <x v="13"/>
  </r>
  <r>
    <x v="6"/>
    <s v="07"/>
    <x v="6"/>
    <x v="112"/>
    <s v="0704"/>
    <s v="Tønsberg"/>
    <s v="2"/>
    <s v="Kvinner"/>
    <x v="5"/>
    <x v="5"/>
    <x v="1"/>
    <x v="5"/>
  </r>
  <r>
    <x v="6"/>
    <s v="07"/>
    <x v="6"/>
    <x v="112"/>
    <s v="0704"/>
    <s v="Tønsberg"/>
    <s v="1"/>
    <s v="Menn"/>
    <x v="0"/>
    <x v="0"/>
    <x v="1"/>
    <x v="15"/>
  </r>
  <r>
    <x v="6"/>
    <s v="07"/>
    <x v="6"/>
    <x v="112"/>
    <s v="0704"/>
    <s v="Tønsberg"/>
    <s v="1"/>
    <s v="Menn"/>
    <x v="1"/>
    <x v="1"/>
    <x v="1"/>
    <x v="55"/>
  </r>
  <r>
    <x v="6"/>
    <s v="07"/>
    <x v="6"/>
    <x v="112"/>
    <s v="0704"/>
    <s v="Tønsberg"/>
    <s v="1"/>
    <s v="Menn"/>
    <x v="2"/>
    <x v="2"/>
    <x v="1"/>
    <x v="26"/>
  </r>
  <r>
    <x v="6"/>
    <s v="07"/>
    <x v="6"/>
    <x v="112"/>
    <s v="0704"/>
    <s v="Tønsberg"/>
    <s v="1"/>
    <s v="Menn"/>
    <x v="3"/>
    <x v="3"/>
    <x v="1"/>
    <x v="70"/>
  </r>
  <r>
    <x v="6"/>
    <s v="07"/>
    <x v="6"/>
    <x v="112"/>
    <s v="0704"/>
    <s v="Tønsberg"/>
    <s v="1"/>
    <s v="Menn"/>
    <x v="4"/>
    <x v="4"/>
    <x v="1"/>
    <x v="31"/>
  </r>
  <r>
    <x v="6"/>
    <s v="07"/>
    <x v="6"/>
    <x v="112"/>
    <s v="0704"/>
    <s v="Tønsberg"/>
    <s v="1"/>
    <s v="Menn"/>
    <x v="5"/>
    <x v="5"/>
    <x v="1"/>
    <x v="24"/>
  </r>
  <r>
    <x v="6"/>
    <s v="07"/>
    <x v="6"/>
    <x v="112"/>
    <s v="0704"/>
    <s v="Tønsberg"/>
    <s v="2"/>
    <s v="Kvinner"/>
    <x v="0"/>
    <x v="0"/>
    <x v="2"/>
    <x v="7"/>
  </r>
  <r>
    <x v="6"/>
    <s v="07"/>
    <x v="6"/>
    <x v="112"/>
    <s v="0704"/>
    <s v="Tønsberg"/>
    <s v="2"/>
    <s v="Kvinner"/>
    <x v="1"/>
    <x v="1"/>
    <x v="2"/>
    <x v="13"/>
  </r>
  <r>
    <x v="6"/>
    <s v="07"/>
    <x v="6"/>
    <x v="112"/>
    <s v="0704"/>
    <s v="Tønsberg"/>
    <s v="2"/>
    <s v="Kvinner"/>
    <x v="2"/>
    <x v="2"/>
    <x v="2"/>
    <x v="40"/>
  </r>
  <r>
    <x v="6"/>
    <s v="07"/>
    <x v="6"/>
    <x v="112"/>
    <s v="0704"/>
    <s v="Tønsberg"/>
    <s v="2"/>
    <s v="Kvinner"/>
    <x v="3"/>
    <x v="3"/>
    <x v="2"/>
    <x v="3"/>
  </r>
  <r>
    <x v="6"/>
    <s v="07"/>
    <x v="6"/>
    <x v="112"/>
    <s v="0704"/>
    <s v="Tønsberg"/>
    <s v="2"/>
    <s v="Kvinner"/>
    <x v="4"/>
    <x v="4"/>
    <x v="2"/>
    <x v="7"/>
  </r>
  <r>
    <x v="6"/>
    <s v="07"/>
    <x v="6"/>
    <x v="112"/>
    <s v="0704"/>
    <s v="Tønsberg"/>
    <s v="2"/>
    <s v="Kvinner"/>
    <x v="5"/>
    <x v="5"/>
    <x v="2"/>
    <x v="19"/>
  </r>
  <r>
    <x v="6"/>
    <s v="07"/>
    <x v="6"/>
    <x v="112"/>
    <s v="0704"/>
    <s v="Tønsberg"/>
    <s v="1"/>
    <s v="Menn"/>
    <x v="0"/>
    <x v="0"/>
    <x v="2"/>
    <x v="15"/>
  </r>
  <r>
    <x v="6"/>
    <s v="07"/>
    <x v="6"/>
    <x v="112"/>
    <s v="0704"/>
    <s v="Tønsberg"/>
    <s v="1"/>
    <s v="Menn"/>
    <x v="1"/>
    <x v="1"/>
    <x v="2"/>
    <x v="4"/>
  </r>
  <r>
    <x v="6"/>
    <s v="07"/>
    <x v="6"/>
    <x v="112"/>
    <s v="0704"/>
    <s v="Tønsberg"/>
    <s v="1"/>
    <s v="Menn"/>
    <x v="2"/>
    <x v="2"/>
    <x v="2"/>
    <x v="61"/>
  </r>
  <r>
    <x v="6"/>
    <s v="07"/>
    <x v="6"/>
    <x v="112"/>
    <s v="0704"/>
    <s v="Tønsberg"/>
    <s v="1"/>
    <s v="Menn"/>
    <x v="3"/>
    <x v="3"/>
    <x v="2"/>
    <x v="76"/>
  </r>
  <r>
    <x v="6"/>
    <s v="07"/>
    <x v="6"/>
    <x v="112"/>
    <s v="0704"/>
    <s v="Tønsberg"/>
    <s v="1"/>
    <s v="Menn"/>
    <x v="4"/>
    <x v="4"/>
    <x v="2"/>
    <x v="72"/>
  </r>
  <r>
    <x v="6"/>
    <s v="07"/>
    <x v="6"/>
    <x v="112"/>
    <s v="0704"/>
    <s v="Tønsberg"/>
    <s v="1"/>
    <s v="Menn"/>
    <x v="5"/>
    <x v="5"/>
    <x v="2"/>
    <x v="4"/>
  </r>
  <r>
    <x v="6"/>
    <s v="07"/>
    <x v="6"/>
    <x v="112"/>
    <s v="0704"/>
    <s v="Tønsberg"/>
    <s v="2"/>
    <s v="Kvinner"/>
    <x v="0"/>
    <x v="0"/>
    <x v="3"/>
    <x v="12"/>
  </r>
  <r>
    <x v="6"/>
    <s v="07"/>
    <x v="6"/>
    <x v="112"/>
    <s v="0704"/>
    <s v="Tønsberg"/>
    <s v="2"/>
    <s v="Kvinner"/>
    <x v="1"/>
    <x v="1"/>
    <x v="3"/>
    <x v="13"/>
  </r>
  <r>
    <x v="6"/>
    <s v="07"/>
    <x v="6"/>
    <x v="112"/>
    <s v="0704"/>
    <s v="Tønsberg"/>
    <s v="2"/>
    <s v="Kvinner"/>
    <x v="2"/>
    <x v="2"/>
    <x v="3"/>
    <x v="36"/>
  </r>
  <r>
    <x v="6"/>
    <s v="07"/>
    <x v="6"/>
    <x v="112"/>
    <s v="0704"/>
    <s v="Tønsberg"/>
    <s v="2"/>
    <s v="Kvinner"/>
    <x v="3"/>
    <x v="3"/>
    <x v="3"/>
    <x v="55"/>
  </r>
  <r>
    <x v="6"/>
    <s v="07"/>
    <x v="6"/>
    <x v="112"/>
    <s v="0704"/>
    <s v="Tønsberg"/>
    <s v="2"/>
    <s v="Kvinner"/>
    <x v="4"/>
    <x v="4"/>
    <x v="3"/>
    <x v="6"/>
  </r>
  <r>
    <x v="6"/>
    <s v="07"/>
    <x v="6"/>
    <x v="112"/>
    <s v="0704"/>
    <s v="Tønsberg"/>
    <s v="2"/>
    <s v="Kvinner"/>
    <x v="5"/>
    <x v="5"/>
    <x v="3"/>
    <x v="19"/>
  </r>
  <r>
    <x v="6"/>
    <s v="07"/>
    <x v="6"/>
    <x v="112"/>
    <s v="0704"/>
    <s v="Tønsberg"/>
    <s v="1"/>
    <s v="Menn"/>
    <x v="0"/>
    <x v="0"/>
    <x v="3"/>
    <x v="6"/>
  </r>
  <r>
    <x v="6"/>
    <s v="07"/>
    <x v="6"/>
    <x v="112"/>
    <s v="0704"/>
    <s v="Tønsberg"/>
    <s v="1"/>
    <s v="Menn"/>
    <x v="1"/>
    <x v="1"/>
    <x v="3"/>
    <x v="12"/>
  </r>
  <r>
    <x v="6"/>
    <s v="07"/>
    <x v="6"/>
    <x v="112"/>
    <s v="0704"/>
    <s v="Tønsberg"/>
    <s v="1"/>
    <s v="Menn"/>
    <x v="2"/>
    <x v="2"/>
    <x v="3"/>
    <x v="32"/>
  </r>
  <r>
    <x v="6"/>
    <s v="07"/>
    <x v="6"/>
    <x v="112"/>
    <s v="0704"/>
    <s v="Tønsberg"/>
    <s v="1"/>
    <s v="Menn"/>
    <x v="3"/>
    <x v="3"/>
    <x v="3"/>
    <x v="25"/>
  </r>
  <r>
    <x v="6"/>
    <s v="07"/>
    <x v="6"/>
    <x v="112"/>
    <s v="0704"/>
    <s v="Tønsberg"/>
    <s v="1"/>
    <s v="Menn"/>
    <x v="4"/>
    <x v="4"/>
    <x v="3"/>
    <x v="73"/>
  </r>
  <r>
    <x v="6"/>
    <s v="07"/>
    <x v="6"/>
    <x v="112"/>
    <s v="0704"/>
    <s v="Tønsberg"/>
    <s v="1"/>
    <s v="Menn"/>
    <x v="5"/>
    <x v="5"/>
    <x v="3"/>
    <x v="24"/>
  </r>
  <r>
    <x v="6"/>
    <s v="07"/>
    <x v="6"/>
    <x v="112"/>
    <s v="0704"/>
    <s v="Tønsberg"/>
    <s v="2"/>
    <s v="Kvinner"/>
    <x v="0"/>
    <x v="0"/>
    <x v="4"/>
    <x v="1"/>
  </r>
  <r>
    <x v="6"/>
    <s v="07"/>
    <x v="6"/>
    <x v="112"/>
    <s v="0704"/>
    <s v="Tønsberg"/>
    <s v="2"/>
    <s v="Kvinner"/>
    <x v="1"/>
    <x v="1"/>
    <x v="4"/>
    <x v="12"/>
  </r>
  <r>
    <x v="6"/>
    <s v="07"/>
    <x v="6"/>
    <x v="112"/>
    <s v="0704"/>
    <s v="Tønsberg"/>
    <s v="2"/>
    <s v="Kvinner"/>
    <x v="2"/>
    <x v="2"/>
    <x v="4"/>
    <x v="14"/>
  </r>
  <r>
    <x v="6"/>
    <s v="07"/>
    <x v="6"/>
    <x v="112"/>
    <s v="0704"/>
    <s v="Tønsberg"/>
    <s v="2"/>
    <s v="Kvinner"/>
    <x v="3"/>
    <x v="3"/>
    <x v="4"/>
    <x v="14"/>
  </r>
  <r>
    <x v="6"/>
    <s v="07"/>
    <x v="6"/>
    <x v="112"/>
    <s v="0704"/>
    <s v="Tønsberg"/>
    <s v="2"/>
    <s v="Kvinner"/>
    <x v="4"/>
    <x v="4"/>
    <x v="4"/>
    <x v="5"/>
  </r>
  <r>
    <x v="6"/>
    <s v="07"/>
    <x v="6"/>
    <x v="112"/>
    <s v="0704"/>
    <s v="Tønsberg"/>
    <s v="2"/>
    <s v="Kvinner"/>
    <x v="5"/>
    <x v="5"/>
    <x v="4"/>
    <x v="12"/>
  </r>
  <r>
    <x v="6"/>
    <s v="07"/>
    <x v="6"/>
    <x v="112"/>
    <s v="0704"/>
    <s v="Tønsberg"/>
    <s v="1"/>
    <s v="Menn"/>
    <x v="0"/>
    <x v="0"/>
    <x v="4"/>
    <x v="1"/>
  </r>
  <r>
    <x v="6"/>
    <s v="07"/>
    <x v="6"/>
    <x v="112"/>
    <s v="0704"/>
    <s v="Tønsberg"/>
    <s v="1"/>
    <s v="Menn"/>
    <x v="1"/>
    <x v="1"/>
    <x v="4"/>
    <x v="0"/>
  </r>
  <r>
    <x v="6"/>
    <s v="07"/>
    <x v="6"/>
    <x v="112"/>
    <s v="0704"/>
    <s v="Tønsberg"/>
    <s v="1"/>
    <s v="Menn"/>
    <x v="2"/>
    <x v="2"/>
    <x v="4"/>
    <x v="45"/>
  </r>
  <r>
    <x v="6"/>
    <s v="07"/>
    <x v="6"/>
    <x v="112"/>
    <s v="0704"/>
    <s v="Tønsberg"/>
    <s v="1"/>
    <s v="Menn"/>
    <x v="3"/>
    <x v="3"/>
    <x v="4"/>
    <x v="60"/>
  </r>
  <r>
    <x v="6"/>
    <s v="07"/>
    <x v="6"/>
    <x v="112"/>
    <s v="0704"/>
    <s v="Tønsberg"/>
    <s v="1"/>
    <s v="Menn"/>
    <x v="4"/>
    <x v="4"/>
    <x v="4"/>
    <x v="73"/>
  </r>
  <r>
    <x v="6"/>
    <s v="07"/>
    <x v="6"/>
    <x v="112"/>
    <s v="0704"/>
    <s v="Tønsberg"/>
    <s v="1"/>
    <s v="Menn"/>
    <x v="5"/>
    <x v="5"/>
    <x v="4"/>
    <x v="56"/>
  </r>
  <r>
    <x v="6"/>
    <s v="07"/>
    <x v="6"/>
    <x v="112"/>
    <s v="0704"/>
    <s v="Tønsberg"/>
    <s v="2"/>
    <s v="Kvinner"/>
    <x v="0"/>
    <x v="0"/>
    <x v="5"/>
    <x v="0"/>
  </r>
  <r>
    <x v="6"/>
    <s v="07"/>
    <x v="6"/>
    <x v="112"/>
    <s v="0704"/>
    <s v="Tønsberg"/>
    <s v="2"/>
    <s v="Kvinner"/>
    <x v="1"/>
    <x v="1"/>
    <x v="5"/>
    <x v="23"/>
  </r>
  <r>
    <x v="6"/>
    <s v="07"/>
    <x v="6"/>
    <x v="112"/>
    <s v="0704"/>
    <s v="Tønsberg"/>
    <s v="2"/>
    <s v="Kvinner"/>
    <x v="2"/>
    <x v="2"/>
    <x v="5"/>
    <x v="21"/>
  </r>
  <r>
    <x v="6"/>
    <s v="07"/>
    <x v="6"/>
    <x v="112"/>
    <s v="0704"/>
    <s v="Tønsberg"/>
    <s v="2"/>
    <s v="Kvinner"/>
    <x v="3"/>
    <x v="3"/>
    <x v="5"/>
    <x v="21"/>
  </r>
  <r>
    <x v="6"/>
    <s v="07"/>
    <x v="6"/>
    <x v="112"/>
    <s v="0704"/>
    <s v="Tønsberg"/>
    <s v="2"/>
    <s v="Kvinner"/>
    <x v="4"/>
    <x v="4"/>
    <x v="5"/>
    <x v="7"/>
  </r>
  <r>
    <x v="6"/>
    <s v="07"/>
    <x v="6"/>
    <x v="112"/>
    <s v="0704"/>
    <s v="Tønsberg"/>
    <s v="2"/>
    <s v="Kvinner"/>
    <x v="5"/>
    <x v="5"/>
    <x v="5"/>
    <x v="1"/>
  </r>
  <r>
    <x v="6"/>
    <s v="07"/>
    <x v="6"/>
    <x v="112"/>
    <s v="0704"/>
    <s v="Tønsberg"/>
    <s v="1"/>
    <s v="Menn"/>
    <x v="0"/>
    <x v="0"/>
    <x v="5"/>
    <x v="0"/>
  </r>
  <r>
    <x v="6"/>
    <s v="07"/>
    <x v="6"/>
    <x v="112"/>
    <s v="0704"/>
    <s v="Tønsberg"/>
    <s v="1"/>
    <s v="Menn"/>
    <x v="1"/>
    <x v="1"/>
    <x v="5"/>
    <x v="1"/>
  </r>
  <r>
    <x v="6"/>
    <s v="07"/>
    <x v="6"/>
    <x v="112"/>
    <s v="0704"/>
    <s v="Tønsberg"/>
    <s v="1"/>
    <s v="Menn"/>
    <x v="2"/>
    <x v="2"/>
    <x v="5"/>
    <x v="51"/>
  </r>
  <r>
    <x v="6"/>
    <s v="07"/>
    <x v="6"/>
    <x v="112"/>
    <s v="0704"/>
    <s v="Tønsberg"/>
    <s v="1"/>
    <s v="Menn"/>
    <x v="3"/>
    <x v="3"/>
    <x v="5"/>
    <x v="72"/>
  </r>
  <r>
    <x v="6"/>
    <s v="07"/>
    <x v="6"/>
    <x v="112"/>
    <s v="0704"/>
    <s v="Tønsberg"/>
    <s v="1"/>
    <s v="Menn"/>
    <x v="4"/>
    <x v="4"/>
    <x v="5"/>
    <x v="73"/>
  </r>
  <r>
    <x v="6"/>
    <s v="07"/>
    <x v="6"/>
    <x v="112"/>
    <s v="0704"/>
    <s v="Tønsberg"/>
    <s v="1"/>
    <s v="Menn"/>
    <x v="5"/>
    <x v="5"/>
    <x v="5"/>
    <x v="55"/>
  </r>
  <r>
    <x v="6"/>
    <s v="07"/>
    <x v="6"/>
    <x v="112"/>
    <s v="0704"/>
    <s v="Tønsberg"/>
    <s v="2"/>
    <s v="Kvinner"/>
    <x v="0"/>
    <x v="0"/>
    <x v="6"/>
    <x v="1"/>
  </r>
  <r>
    <x v="6"/>
    <s v="07"/>
    <x v="6"/>
    <x v="112"/>
    <s v="0704"/>
    <s v="Tønsberg"/>
    <s v="2"/>
    <s v="Kvinner"/>
    <x v="1"/>
    <x v="1"/>
    <x v="6"/>
    <x v="1"/>
  </r>
  <r>
    <x v="6"/>
    <s v="07"/>
    <x v="6"/>
    <x v="112"/>
    <s v="0704"/>
    <s v="Tønsberg"/>
    <s v="2"/>
    <s v="Kvinner"/>
    <x v="2"/>
    <x v="2"/>
    <x v="6"/>
    <x v="15"/>
  </r>
  <r>
    <x v="6"/>
    <s v="07"/>
    <x v="6"/>
    <x v="112"/>
    <s v="0704"/>
    <s v="Tønsberg"/>
    <s v="2"/>
    <s v="Kvinner"/>
    <x v="3"/>
    <x v="3"/>
    <x v="6"/>
    <x v="20"/>
  </r>
  <r>
    <x v="6"/>
    <s v="07"/>
    <x v="6"/>
    <x v="112"/>
    <s v="0704"/>
    <s v="Tønsberg"/>
    <s v="2"/>
    <s v="Kvinner"/>
    <x v="4"/>
    <x v="4"/>
    <x v="6"/>
    <x v="12"/>
  </r>
  <r>
    <x v="6"/>
    <s v="07"/>
    <x v="6"/>
    <x v="112"/>
    <s v="0704"/>
    <s v="Tønsberg"/>
    <s v="2"/>
    <s v="Kvinner"/>
    <x v="5"/>
    <x v="5"/>
    <x v="6"/>
    <x v="19"/>
  </r>
  <r>
    <x v="6"/>
    <s v="07"/>
    <x v="6"/>
    <x v="112"/>
    <s v="0704"/>
    <s v="Tønsberg"/>
    <s v="1"/>
    <s v="Menn"/>
    <x v="0"/>
    <x v="0"/>
    <x v="6"/>
    <x v="1"/>
  </r>
  <r>
    <x v="6"/>
    <s v="07"/>
    <x v="6"/>
    <x v="112"/>
    <s v="0704"/>
    <s v="Tønsberg"/>
    <s v="1"/>
    <s v="Menn"/>
    <x v="1"/>
    <x v="1"/>
    <x v="6"/>
    <x v="19"/>
  </r>
  <r>
    <x v="6"/>
    <s v="07"/>
    <x v="6"/>
    <x v="112"/>
    <s v="0704"/>
    <s v="Tønsberg"/>
    <s v="1"/>
    <s v="Menn"/>
    <x v="2"/>
    <x v="2"/>
    <x v="6"/>
    <x v="51"/>
  </r>
  <r>
    <x v="6"/>
    <s v="07"/>
    <x v="6"/>
    <x v="112"/>
    <s v="0704"/>
    <s v="Tønsberg"/>
    <s v="1"/>
    <s v="Menn"/>
    <x v="3"/>
    <x v="3"/>
    <x v="6"/>
    <x v="73"/>
  </r>
  <r>
    <x v="6"/>
    <s v="07"/>
    <x v="6"/>
    <x v="112"/>
    <s v="0704"/>
    <s v="Tønsberg"/>
    <s v="1"/>
    <s v="Menn"/>
    <x v="4"/>
    <x v="4"/>
    <x v="6"/>
    <x v="38"/>
  </r>
  <r>
    <x v="6"/>
    <s v="07"/>
    <x v="6"/>
    <x v="112"/>
    <s v="0704"/>
    <s v="Tønsberg"/>
    <s v="1"/>
    <s v="Menn"/>
    <x v="5"/>
    <x v="5"/>
    <x v="6"/>
    <x v="14"/>
  </r>
  <r>
    <x v="6"/>
    <s v="07"/>
    <x v="6"/>
    <x v="112"/>
    <s v="0704"/>
    <s v="Tønsberg"/>
    <s v="2"/>
    <s v="Kvinner"/>
    <x v="0"/>
    <x v="0"/>
    <x v="7"/>
    <x v="5"/>
  </r>
  <r>
    <x v="6"/>
    <s v="07"/>
    <x v="6"/>
    <x v="112"/>
    <s v="0704"/>
    <s v="Tønsberg"/>
    <s v="2"/>
    <s v="Kvinner"/>
    <x v="1"/>
    <x v="1"/>
    <x v="7"/>
    <x v="1"/>
  </r>
  <r>
    <x v="6"/>
    <s v="07"/>
    <x v="6"/>
    <x v="112"/>
    <s v="0704"/>
    <s v="Tønsberg"/>
    <s v="2"/>
    <s v="Kvinner"/>
    <x v="2"/>
    <x v="2"/>
    <x v="7"/>
    <x v="2"/>
  </r>
  <r>
    <x v="6"/>
    <s v="07"/>
    <x v="6"/>
    <x v="112"/>
    <s v="0704"/>
    <s v="Tønsberg"/>
    <s v="2"/>
    <s v="Kvinner"/>
    <x v="3"/>
    <x v="3"/>
    <x v="7"/>
    <x v="4"/>
  </r>
  <r>
    <x v="6"/>
    <s v="07"/>
    <x v="6"/>
    <x v="112"/>
    <s v="0704"/>
    <s v="Tønsberg"/>
    <s v="2"/>
    <s v="Kvinner"/>
    <x v="4"/>
    <x v="4"/>
    <x v="7"/>
    <x v="6"/>
  </r>
  <r>
    <x v="6"/>
    <s v="07"/>
    <x v="6"/>
    <x v="112"/>
    <s v="0704"/>
    <s v="Tønsberg"/>
    <s v="2"/>
    <s v="Kvinner"/>
    <x v="5"/>
    <x v="5"/>
    <x v="7"/>
    <x v="19"/>
  </r>
  <r>
    <x v="6"/>
    <s v="07"/>
    <x v="6"/>
    <x v="112"/>
    <s v="0704"/>
    <s v="Tønsberg"/>
    <s v="1"/>
    <s v="Menn"/>
    <x v="0"/>
    <x v="0"/>
    <x v="7"/>
    <x v="19"/>
  </r>
  <r>
    <x v="6"/>
    <s v="07"/>
    <x v="6"/>
    <x v="112"/>
    <s v="0704"/>
    <s v="Tønsberg"/>
    <s v="1"/>
    <s v="Menn"/>
    <x v="1"/>
    <x v="1"/>
    <x v="7"/>
    <x v="6"/>
  </r>
  <r>
    <x v="6"/>
    <s v="07"/>
    <x v="6"/>
    <x v="112"/>
    <s v="0704"/>
    <s v="Tønsberg"/>
    <s v="1"/>
    <s v="Menn"/>
    <x v="2"/>
    <x v="2"/>
    <x v="7"/>
    <x v="32"/>
  </r>
  <r>
    <x v="6"/>
    <s v="07"/>
    <x v="6"/>
    <x v="112"/>
    <s v="0704"/>
    <s v="Tønsberg"/>
    <s v="1"/>
    <s v="Menn"/>
    <x v="3"/>
    <x v="3"/>
    <x v="7"/>
    <x v="50"/>
  </r>
  <r>
    <x v="6"/>
    <s v="07"/>
    <x v="6"/>
    <x v="112"/>
    <s v="0704"/>
    <s v="Tønsberg"/>
    <s v="1"/>
    <s v="Menn"/>
    <x v="4"/>
    <x v="4"/>
    <x v="7"/>
    <x v="38"/>
  </r>
  <r>
    <x v="6"/>
    <s v="07"/>
    <x v="6"/>
    <x v="112"/>
    <s v="0704"/>
    <s v="Tønsberg"/>
    <s v="1"/>
    <s v="Menn"/>
    <x v="5"/>
    <x v="5"/>
    <x v="7"/>
    <x v="24"/>
  </r>
  <r>
    <x v="6"/>
    <s v="07"/>
    <x v="6"/>
    <x v="113"/>
    <s v="0706"/>
    <s v="Sandefjord"/>
    <s v="2"/>
    <s v="Kvinner"/>
    <x v="0"/>
    <x v="0"/>
    <x v="0"/>
    <x v="5"/>
  </r>
  <r>
    <x v="6"/>
    <s v="07"/>
    <x v="6"/>
    <x v="113"/>
    <s v="0706"/>
    <s v="Sandefjord"/>
    <s v="2"/>
    <s v="Kvinner"/>
    <x v="1"/>
    <x v="1"/>
    <x v="0"/>
    <x v="19"/>
  </r>
  <r>
    <x v="6"/>
    <s v="07"/>
    <x v="6"/>
    <x v="113"/>
    <s v="0706"/>
    <s v="Sandefjord"/>
    <s v="2"/>
    <s v="Kvinner"/>
    <x v="2"/>
    <x v="2"/>
    <x v="0"/>
    <x v="55"/>
  </r>
  <r>
    <x v="6"/>
    <s v="07"/>
    <x v="6"/>
    <x v="113"/>
    <s v="0706"/>
    <s v="Sandefjord"/>
    <s v="2"/>
    <s v="Kvinner"/>
    <x v="3"/>
    <x v="3"/>
    <x v="0"/>
    <x v="56"/>
  </r>
  <r>
    <x v="6"/>
    <s v="07"/>
    <x v="6"/>
    <x v="113"/>
    <s v="0706"/>
    <s v="Sandefjord"/>
    <s v="2"/>
    <s v="Kvinner"/>
    <x v="4"/>
    <x v="4"/>
    <x v="0"/>
    <x v="11"/>
  </r>
  <r>
    <x v="6"/>
    <s v="07"/>
    <x v="6"/>
    <x v="113"/>
    <s v="0706"/>
    <s v="Sandefjord"/>
    <s v="2"/>
    <s v="Kvinner"/>
    <x v="5"/>
    <x v="5"/>
    <x v="0"/>
    <x v="1"/>
  </r>
  <r>
    <x v="6"/>
    <s v="07"/>
    <x v="6"/>
    <x v="113"/>
    <s v="0706"/>
    <s v="Sandefjord"/>
    <s v="1"/>
    <s v="Menn"/>
    <x v="0"/>
    <x v="0"/>
    <x v="0"/>
    <x v="13"/>
  </r>
  <r>
    <x v="6"/>
    <s v="07"/>
    <x v="6"/>
    <x v="113"/>
    <s v="0706"/>
    <s v="Sandefjord"/>
    <s v="1"/>
    <s v="Menn"/>
    <x v="1"/>
    <x v="1"/>
    <x v="0"/>
    <x v="13"/>
  </r>
  <r>
    <x v="6"/>
    <s v="07"/>
    <x v="6"/>
    <x v="113"/>
    <s v="0706"/>
    <s v="Sandefjord"/>
    <s v="1"/>
    <s v="Menn"/>
    <x v="2"/>
    <x v="2"/>
    <x v="0"/>
    <x v="63"/>
  </r>
  <r>
    <x v="6"/>
    <s v="07"/>
    <x v="6"/>
    <x v="113"/>
    <s v="0706"/>
    <s v="Sandefjord"/>
    <s v="1"/>
    <s v="Menn"/>
    <x v="3"/>
    <x v="3"/>
    <x v="0"/>
    <x v="9"/>
  </r>
  <r>
    <x v="6"/>
    <s v="07"/>
    <x v="6"/>
    <x v="113"/>
    <s v="0706"/>
    <s v="Sandefjord"/>
    <s v="1"/>
    <s v="Menn"/>
    <x v="4"/>
    <x v="4"/>
    <x v="0"/>
    <x v="37"/>
  </r>
  <r>
    <x v="6"/>
    <s v="07"/>
    <x v="6"/>
    <x v="113"/>
    <s v="0706"/>
    <s v="Sandefjord"/>
    <s v="1"/>
    <s v="Menn"/>
    <x v="5"/>
    <x v="5"/>
    <x v="0"/>
    <x v="55"/>
  </r>
  <r>
    <x v="6"/>
    <s v="07"/>
    <x v="6"/>
    <x v="113"/>
    <s v="0706"/>
    <s v="Sandefjord"/>
    <s v="2"/>
    <s v="Kvinner"/>
    <x v="0"/>
    <x v="0"/>
    <x v="1"/>
    <x v="1"/>
  </r>
  <r>
    <x v="6"/>
    <s v="07"/>
    <x v="6"/>
    <x v="113"/>
    <s v="0706"/>
    <s v="Sandefjord"/>
    <s v="2"/>
    <s v="Kvinner"/>
    <x v="1"/>
    <x v="1"/>
    <x v="1"/>
    <x v="1"/>
  </r>
  <r>
    <x v="6"/>
    <s v="07"/>
    <x v="6"/>
    <x v="113"/>
    <s v="0706"/>
    <s v="Sandefjord"/>
    <s v="2"/>
    <s v="Kvinner"/>
    <x v="2"/>
    <x v="2"/>
    <x v="1"/>
    <x v="36"/>
  </r>
  <r>
    <x v="6"/>
    <s v="07"/>
    <x v="6"/>
    <x v="113"/>
    <s v="0706"/>
    <s v="Sandefjord"/>
    <s v="2"/>
    <s v="Kvinner"/>
    <x v="3"/>
    <x v="3"/>
    <x v="1"/>
    <x v="40"/>
  </r>
  <r>
    <x v="6"/>
    <s v="07"/>
    <x v="6"/>
    <x v="113"/>
    <s v="0706"/>
    <s v="Sandefjord"/>
    <s v="2"/>
    <s v="Kvinner"/>
    <x v="4"/>
    <x v="4"/>
    <x v="1"/>
    <x v="14"/>
  </r>
  <r>
    <x v="6"/>
    <s v="07"/>
    <x v="6"/>
    <x v="113"/>
    <s v="0706"/>
    <s v="Sandefjord"/>
    <s v="2"/>
    <s v="Kvinner"/>
    <x v="5"/>
    <x v="5"/>
    <x v="1"/>
    <x v="1"/>
  </r>
  <r>
    <x v="6"/>
    <s v="07"/>
    <x v="6"/>
    <x v="113"/>
    <s v="0706"/>
    <s v="Sandefjord"/>
    <s v="1"/>
    <s v="Menn"/>
    <x v="0"/>
    <x v="0"/>
    <x v="1"/>
    <x v="7"/>
  </r>
  <r>
    <x v="6"/>
    <s v="07"/>
    <x v="6"/>
    <x v="113"/>
    <s v="0706"/>
    <s v="Sandefjord"/>
    <s v="1"/>
    <s v="Menn"/>
    <x v="1"/>
    <x v="1"/>
    <x v="1"/>
    <x v="12"/>
  </r>
  <r>
    <x v="6"/>
    <s v="07"/>
    <x v="6"/>
    <x v="113"/>
    <s v="0706"/>
    <s v="Sandefjord"/>
    <s v="1"/>
    <s v="Menn"/>
    <x v="2"/>
    <x v="2"/>
    <x v="1"/>
    <x v="27"/>
  </r>
  <r>
    <x v="6"/>
    <s v="07"/>
    <x v="6"/>
    <x v="113"/>
    <s v="0706"/>
    <s v="Sandefjord"/>
    <s v="1"/>
    <s v="Menn"/>
    <x v="3"/>
    <x v="3"/>
    <x v="1"/>
    <x v="25"/>
  </r>
  <r>
    <x v="6"/>
    <s v="07"/>
    <x v="6"/>
    <x v="113"/>
    <s v="0706"/>
    <s v="Sandefjord"/>
    <s v="1"/>
    <s v="Menn"/>
    <x v="4"/>
    <x v="4"/>
    <x v="1"/>
    <x v="68"/>
  </r>
  <r>
    <x v="6"/>
    <s v="07"/>
    <x v="6"/>
    <x v="113"/>
    <s v="0706"/>
    <s v="Sandefjord"/>
    <s v="1"/>
    <s v="Menn"/>
    <x v="5"/>
    <x v="5"/>
    <x v="1"/>
    <x v="56"/>
  </r>
  <r>
    <x v="6"/>
    <s v="07"/>
    <x v="6"/>
    <x v="113"/>
    <s v="0706"/>
    <s v="Sandefjord"/>
    <s v="2"/>
    <s v="Kvinner"/>
    <x v="0"/>
    <x v="0"/>
    <x v="2"/>
    <x v="12"/>
  </r>
  <r>
    <x v="6"/>
    <s v="07"/>
    <x v="6"/>
    <x v="113"/>
    <s v="0706"/>
    <s v="Sandefjord"/>
    <s v="2"/>
    <s v="Kvinner"/>
    <x v="1"/>
    <x v="1"/>
    <x v="2"/>
    <x v="12"/>
  </r>
  <r>
    <x v="6"/>
    <s v="07"/>
    <x v="6"/>
    <x v="113"/>
    <s v="0706"/>
    <s v="Sandefjord"/>
    <s v="2"/>
    <s v="Kvinner"/>
    <x v="2"/>
    <x v="2"/>
    <x v="2"/>
    <x v="15"/>
  </r>
  <r>
    <x v="6"/>
    <s v="07"/>
    <x v="6"/>
    <x v="113"/>
    <s v="0706"/>
    <s v="Sandefjord"/>
    <s v="2"/>
    <s v="Kvinner"/>
    <x v="3"/>
    <x v="3"/>
    <x v="2"/>
    <x v="2"/>
  </r>
  <r>
    <x v="6"/>
    <s v="07"/>
    <x v="6"/>
    <x v="113"/>
    <s v="0706"/>
    <s v="Sandefjord"/>
    <s v="2"/>
    <s v="Kvinner"/>
    <x v="4"/>
    <x v="4"/>
    <x v="2"/>
    <x v="36"/>
  </r>
  <r>
    <x v="6"/>
    <s v="07"/>
    <x v="6"/>
    <x v="113"/>
    <s v="0706"/>
    <s v="Sandefjord"/>
    <s v="2"/>
    <s v="Kvinner"/>
    <x v="5"/>
    <x v="5"/>
    <x v="2"/>
    <x v="7"/>
  </r>
  <r>
    <x v="6"/>
    <s v="07"/>
    <x v="6"/>
    <x v="113"/>
    <s v="0706"/>
    <s v="Sandefjord"/>
    <s v="1"/>
    <s v="Menn"/>
    <x v="0"/>
    <x v="0"/>
    <x v="2"/>
    <x v="6"/>
  </r>
  <r>
    <x v="6"/>
    <s v="07"/>
    <x v="6"/>
    <x v="113"/>
    <s v="0706"/>
    <s v="Sandefjord"/>
    <s v="1"/>
    <s v="Menn"/>
    <x v="1"/>
    <x v="1"/>
    <x v="2"/>
    <x v="36"/>
  </r>
  <r>
    <x v="6"/>
    <s v="07"/>
    <x v="6"/>
    <x v="113"/>
    <s v="0706"/>
    <s v="Sandefjord"/>
    <s v="1"/>
    <s v="Menn"/>
    <x v="2"/>
    <x v="2"/>
    <x v="2"/>
    <x v="35"/>
  </r>
  <r>
    <x v="6"/>
    <s v="07"/>
    <x v="6"/>
    <x v="113"/>
    <s v="0706"/>
    <s v="Sandefjord"/>
    <s v="1"/>
    <s v="Menn"/>
    <x v="3"/>
    <x v="3"/>
    <x v="2"/>
    <x v="61"/>
  </r>
  <r>
    <x v="6"/>
    <s v="07"/>
    <x v="6"/>
    <x v="113"/>
    <s v="0706"/>
    <s v="Sandefjord"/>
    <s v="1"/>
    <s v="Menn"/>
    <x v="4"/>
    <x v="4"/>
    <x v="2"/>
    <x v="10"/>
  </r>
  <r>
    <x v="6"/>
    <s v="07"/>
    <x v="6"/>
    <x v="113"/>
    <s v="0706"/>
    <s v="Sandefjord"/>
    <s v="1"/>
    <s v="Menn"/>
    <x v="5"/>
    <x v="5"/>
    <x v="2"/>
    <x v="11"/>
  </r>
  <r>
    <x v="6"/>
    <s v="07"/>
    <x v="6"/>
    <x v="113"/>
    <s v="0706"/>
    <s v="Sandefjord"/>
    <s v="2"/>
    <s v="Kvinner"/>
    <x v="0"/>
    <x v="0"/>
    <x v="3"/>
    <x v="6"/>
  </r>
  <r>
    <x v="6"/>
    <s v="07"/>
    <x v="6"/>
    <x v="113"/>
    <s v="0706"/>
    <s v="Sandefjord"/>
    <s v="2"/>
    <s v="Kvinner"/>
    <x v="1"/>
    <x v="1"/>
    <x v="3"/>
    <x v="1"/>
  </r>
  <r>
    <x v="6"/>
    <s v="07"/>
    <x v="6"/>
    <x v="113"/>
    <s v="0706"/>
    <s v="Sandefjord"/>
    <s v="2"/>
    <s v="Kvinner"/>
    <x v="2"/>
    <x v="2"/>
    <x v="3"/>
    <x v="21"/>
  </r>
  <r>
    <x v="6"/>
    <s v="07"/>
    <x v="6"/>
    <x v="113"/>
    <s v="0706"/>
    <s v="Sandefjord"/>
    <s v="2"/>
    <s v="Kvinner"/>
    <x v="3"/>
    <x v="3"/>
    <x v="3"/>
    <x v="24"/>
  </r>
  <r>
    <x v="6"/>
    <s v="07"/>
    <x v="6"/>
    <x v="113"/>
    <s v="0706"/>
    <s v="Sandefjord"/>
    <s v="2"/>
    <s v="Kvinner"/>
    <x v="4"/>
    <x v="4"/>
    <x v="3"/>
    <x v="2"/>
  </r>
  <r>
    <x v="6"/>
    <s v="07"/>
    <x v="6"/>
    <x v="113"/>
    <s v="0706"/>
    <s v="Sandefjord"/>
    <s v="2"/>
    <s v="Kvinner"/>
    <x v="5"/>
    <x v="5"/>
    <x v="3"/>
    <x v="5"/>
  </r>
  <r>
    <x v="6"/>
    <s v="07"/>
    <x v="6"/>
    <x v="113"/>
    <s v="0706"/>
    <s v="Sandefjord"/>
    <s v="1"/>
    <s v="Menn"/>
    <x v="0"/>
    <x v="0"/>
    <x v="3"/>
    <x v="7"/>
  </r>
  <r>
    <x v="6"/>
    <s v="07"/>
    <x v="6"/>
    <x v="113"/>
    <s v="0706"/>
    <s v="Sandefjord"/>
    <s v="1"/>
    <s v="Menn"/>
    <x v="1"/>
    <x v="1"/>
    <x v="3"/>
    <x v="19"/>
  </r>
  <r>
    <x v="6"/>
    <s v="07"/>
    <x v="6"/>
    <x v="113"/>
    <s v="0706"/>
    <s v="Sandefjord"/>
    <s v="1"/>
    <s v="Menn"/>
    <x v="2"/>
    <x v="2"/>
    <x v="3"/>
    <x v="3"/>
  </r>
  <r>
    <x v="6"/>
    <s v="07"/>
    <x v="6"/>
    <x v="113"/>
    <s v="0706"/>
    <s v="Sandefjord"/>
    <s v="1"/>
    <s v="Menn"/>
    <x v="3"/>
    <x v="3"/>
    <x v="3"/>
    <x v="35"/>
  </r>
  <r>
    <x v="6"/>
    <s v="07"/>
    <x v="6"/>
    <x v="113"/>
    <s v="0706"/>
    <s v="Sandefjord"/>
    <s v="1"/>
    <s v="Menn"/>
    <x v="4"/>
    <x v="4"/>
    <x v="3"/>
    <x v="33"/>
  </r>
  <r>
    <x v="6"/>
    <s v="07"/>
    <x v="6"/>
    <x v="113"/>
    <s v="0706"/>
    <s v="Sandefjord"/>
    <s v="1"/>
    <s v="Menn"/>
    <x v="5"/>
    <x v="5"/>
    <x v="3"/>
    <x v="46"/>
  </r>
  <r>
    <x v="6"/>
    <s v="07"/>
    <x v="6"/>
    <x v="113"/>
    <s v="0706"/>
    <s v="Sandefjord"/>
    <s v="2"/>
    <s v="Kvinner"/>
    <x v="0"/>
    <x v="0"/>
    <x v="4"/>
    <x v="0"/>
  </r>
  <r>
    <x v="6"/>
    <s v="07"/>
    <x v="6"/>
    <x v="113"/>
    <s v="0706"/>
    <s v="Sandefjord"/>
    <s v="2"/>
    <s v="Kvinner"/>
    <x v="1"/>
    <x v="1"/>
    <x v="4"/>
    <x v="39"/>
  </r>
  <r>
    <x v="6"/>
    <s v="07"/>
    <x v="6"/>
    <x v="113"/>
    <s v="0706"/>
    <s v="Sandefjord"/>
    <s v="2"/>
    <s v="Kvinner"/>
    <x v="2"/>
    <x v="2"/>
    <x v="4"/>
    <x v="13"/>
  </r>
  <r>
    <x v="6"/>
    <s v="07"/>
    <x v="6"/>
    <x v="113"/>
    <s v="0706"/>
    <s v="Sandefjord"/>
    <s v="2"/>
    <s v="Kvinner"/>
    <x v="3"/>
    <x v="3"/>
    <x v="4"/>
    <x v="7"/>
  </r>
  <r>
    <x v="6"/>
    <s v="07"/>
    <x v="6"/>
    <x v="113"/>
    <s v="0706"/>
    <s v="Sandefjord"/>
    <s v="2"/>
    <s v="Kvinner"/>
    <x v="4"/>
    <x v="4"/>
    <x v="4"/>
    <x v="15"/>
  </r>
  <r>
    <x v="6"/>
    <s v="07"/>
    <x v="6"/>
    <x v="113"/>
    <s v="0706"/>
    <s v="Sandefjord"/>
    <s v="2"/>
    <s v="Kvinner"/>
    <x v="5"/>
    <x v="5"/>
    <x v="4"/>
    <x v="19"/>
  </r>
  <r>
    <x v="6"/>
    <s v="07"/>
    <x v="6"/>
    <x v="113"/>
    <s v="0706"/>
    <s v="Sandefjord"/>
    <s v="1"/>
    <s v="Menn"/>
    <x v="0"/>
    <x v="0"/>
    <x v="4"/>
    <x v="19"/>
  </r>
  <r>
    <x v="6"/>
    <s v="07"/>
    <x v="6"/>
    <x v="113"/>
    <s v="0706"/>
    <s v="Sandefjord"/>
    <s v="1"/>
    <s v="Menn"/>
    <x v="1"/>
    <x v="1"/>
    <x v="4"/>
    <x v="6"/>
  </r>
  <r>
    <x v="6"/>
    <s v="07"/>
    <x v="6"/>
    <x v="113"/>
    <s v="0706"/>
    <s v="Sandefjord"/>
    <s v="1"/>
    <s v="Menn"/>
    <x v="2"/>
    <x v="2"/>
    <x v="4"/>
    <x v="14"/>
  </r>
  <r>
    <x v="6"/>
    <s v="07"/>
    <x v="6"/>
    <x v="113"/>
    <s v="0706"/>
    <s v="Sandefjord"/>
    <s v="1"/>
    <s v="Menn"/>
    <x v="3"/>
    <x v="3"/>
    <x v="4"/>
    <x v="72"/>
  </r>
  <r>
    <x v="6"/>
    <s v="07"/>
    <x v="6"/>
    <x v="113"/>
    <s v="0706"/>
    <s v="Sandefjord"/>
    <s v="1"/>
    <s v="Menn"/>
    <x v="4"/>
    <x v="4"/>
    <x v="4"/>
    <x v="60"/>
  </r>
  <r>
    <x v="6"/>
    <s v="07"/>
    <x v="6"/>
    <x v="113"/>
    <s v="0706"/>
    <s v="Sandefjord"/>
    <s v="1"/>
    <s v="Menn"/>
    <x v="5"/>
    <x v="5"/>
    <x v="4"/>
    <x v="73"/>
  </r>
  <r>
    <x v="6"/>
    <s v="07"/>
    <x v="6"/>
    <x v="113"/>
    <s v="0706"/>
    <s v="Sandefjord"/>
    <s v="2"/>
    <s v="Kvinner"/>
    <x v="0"/>
    <x v="0"/>
    <x v="5"/>
    <x v="19"/>
  </r>
  <r>
    <x v="6"/>
    <s v="07"/>
    <x v="6"/>
    <x v="113"/>
    <s v="0706"/>
    <s v="Sandefjord"/>
    <s v="2"/>
    <s v="Kvinner"/>
    <x v="1"/>
    <x v="1"/>
    <x v="5"/>
    <x v="0"/>
  </r>
  <r>
    <x v="6"/>
    <s v="07"/>
    <x v="6"/>
    <x v="113"/>
    <s v="0706"/>
    <s v="Sandefjord"/>
    <s v="2"/>
    <s v="Kvinner"/>
    <x v="2"/>
    <x v="2"/>
    <x v="5"/>
    <x v="21"/>
  </r>
  <r>
    <x v="6"/>
    <s v="07"/>
    <x v="6"/>
    <x v="113"/>
    <s v="0706"/>
    <s v="Sandefjord"/>
    <s v="2"/>
    <s v="Kvinner"/>
    <x v="3"/>
    <x v="3"/>
    <x v="5"/>
    <x v="15"/>
  </r>
  <r>
    <x v="6"/>
    <s v="07"/>
    <x v="6"/>
    <x v="113"/>
    <s v="0706"/>
    <s v="Sandefjord"/>
    <s v="2"/>
    <s v="Kvinner"/>
    <x v="4"/>
    <x v="4"/>
    <x v="5"/>
    <x v="13"/>
  </r>
  <r>
    <x v="6"/>
    <s v="07"/>
    <x v="6"/>
    <x v="113"/>
    <s v="0706"/>
    <s v="Sandefjord"/>
    <s v="2"/>
    <s v="Kvinner"/>
    <x v="5"/>
    <x v="5"/>
    <x v="5"/>
    <x v="5"/>
  </r>
  <r>
    <x v="6"/>
    <s v="07"/>
    <x v="6"/>
    <x v="113"/>
    <s v="0706"/>
    <s v="Sandefjord"/>
    <s v="1"/>
    <s v="Menn"/>
    <x v="0"/>
    <x v="0"/>
    <x v="5"/>
    <x v="12"/>
  </r>
  <r>
    <x v="6"/>
    <s v="07"/>
    <x v="6"/>
    <x v="113"/>
    <s v="0706"/>
    <s v="Sandefjord"/>
    <s v="1"/>
    <s v="Menn"/>
    <x v="1"/>
    <x v="1"/>
    <x v="5"/>
    <x v="1"/>
  </r>
  <r>
    <x v="6"/>
    <s v="07"/>
    <x v="6"/>
    <x v="113"/>
    <s v="0706"/>
    <s v="Sandefjord"/>
    <s v="1"/>
    <s v="Menn"/>
    <x v="2"/>
    <x v="2"/>
    <x v="5"/>
    <x v="56"/>
  </r>
  <r>
    <x v="6"/>
    <s v="07"/>
    <x v="6"/>
    <x v="113"/>
    <s v="0706"/>
    <s v="Sandefjord"/>
    <s v="1"/>
    <s v="Menn"/>
    <x v="3"/>
    <x v="3"/>
    <x v="5"/>
    <x v="35"/>
  </r>
  <r>
    <x v="6"/>
    <s v="07"/>
    <x v="6"/>
    <x v="113"/>
    <s v="0706"/>
    <s v="Sandefjord"/>
    <s v="1"/>
    <s v="Menn"/>
    <x v="4"/>
    <x v="4"/>
    <x v="5"/>
    <x v="8"/>
  </r>
  <r>
    <x v="6"/>
    <s v="07"/>
    <x v="6"/>
    <x v="113"/>
    <s v="0706"/>
    <s v="Sandefjord"/>
    <s v="1"/>
    <s v="Menn"/>
    <x v="5"/>
    <x v="5"/>
    <x v="5"/>
    <x v="38"/>
  </r>
  <r>
    <x v="6"/>
    <s v="07"/>
    <x v="6"/>
    <x v="113"/>
    <s v="0706"/>
    <s v="Sandefjord"/>
    <s v="2"/>
    <s v="Kvinner"/>
    <x v="0"/>
    <x v="0"/>
    <x v="6"/>
    <x v="23"/>
  </r>
  <r>
    <x v="6"/>
    <s v="07"/>
    <x v="6"/>
    <x v="113"/>
    <s v="0706"/>
    <s v="Sandefjord"/>
    <s v="2"/>
    <s v="Kvinner"/>
    <x v="1"/>
    <x v="1"/>
    <x v="6"/>
    <x v="19"/>
  </r>
  <r>
    <x v="6"/>
    <s v="07"/>
    <x v="6"/>
    <x v="113"/>
    <s v="0706"/>
    <s v="Sandefjord"/>
    <s v="2"/>
    <s v="Kvinner"/>
    <x v="2"/>
    <x v="2"/>
    <x v="6"/>
    <x v="2"/>
  </r>
  <r>
    <x v="6"/>
    <s v="07"/>
    <x v="6"/>
    <x v="113"/>
    <s v="0706"/>
    <s v="Sandefjord"/>
    <s v="2"/>
    <s v="Kvinner"/>
    <x v="3"/>
    <x v="3"/>
    <x v="6"/>
    <x v="7"/>
  </r>
  <r>
    <x v="6"/>
    <s v="07"/>
    <x v="6"/>
    <x v="113"/>
    <s v="0706"/>
    <s v="Sandefjord"/>
    <s v="2"/>
    <s v="Kvinner"/>
    <x v="4"/>
    <x v="4"/>
    <x v="6"/>
    <x v="21"/>
  </r>
  <r>
    <x v="6"/>
    <s v="07"/>
    <x v="6"/>
    <x v="113"/>
    <s v="0706"/>
    <s v="Sandefjord"/>
    <s v="2"/>
    <s v="Kvinner"/>
    <x v="5"/>
    <x v="5"/>
    <x v="6"/>
    <x v="13"/>
  </r>
  <r>
    <x v="6"/>
    <s v="07"/>
    <x v="6"/>
    <x v="113"/>
    <s v="0706"/>
    <s v="Sandefjord"/>
    <s v="1"/>
    <s v="Menn"/>
    <x v="0"/>
    <x v="0"/>
    <x v="6"/>
    <x v="7"/>
  </r>
  <r>
    <x v="6"/>
    <s v="07"/>
    <x v="6"/>
    <x v="113"/>
    <s v="0706"/>
    <s v="Sandefjord"/>
    <s v="1"/>
    <s v="Menn"/>
    <x v="1"/>
    <x v="1"/>
    <x v="6"/>
    <x v="5"/>
  </r>
  <r>
    <x v="6"/>
    <s v="07"/>
    <x v="6"/>
    <x v="113"/>
    <s v="0706"/>
    <s v="Sandefjord"/>
    <s v="1"/>
    <s v="Menn"/>
    <x v="2"/>
    <x v="2"/>
    <x v="6"/>
    <x v="56"/>
  </r>
  <r>
    <x v="6"/>
    <s v="07"/>
    <x v="6"/>
    <x v="113"/>
    <s v="0706"/>
    <s v="Sandefjord"/>
    <s v="1"/>
    <s v="Menn"/>
    <x v="3"/>
    <x v="3"/>
    <x v="6"/>
    <x v="34"/>
  </r>
  <r>
    <x v="6"/>
    <s v="07"/>
    <x v="6"/>
    <x v="113"/>
    <s v="0706"/>
    <s v="Sandefjord"/>
    <s v="1"/>
    <s v="Menn"/>
    <x v="4"/>
    <x v="4"/>
    <x v="6"/>
    <x v="27"/>
  </r>
  <r>
    <x v="6"/>
    <s v="07"/>
    <x v="6"/>
    <x v="113"/>
    <s v="0706"/>
    <s v="Sandefjord"/>
    <s v="1"/>
    <s v="Menn"/>
    <x v="5"/>
    <x v="5"/>
    <x v="6"/>
    <x v="8"/>
  </r>
  <r>
    <x v="6"/>
    <s v="07"/>
    <x v="6"/>
    <x v="113"/>
    <s v="0706"/>
    <s v="Sandefjord"/>
    <s v="2"/>
    <s v="Kvinner"/>
    <x v="0"/>
    <x v="0"/>
    <x v="7"/>
    <x v="0"/>
  </r>
  <r>
    <x v="6"/>
    <s v="07"/>
    <x v="6"/>
    <x v="113"/>
    <s v="0706"/>
    <s v="Sandefjord"/>
    <s v="2"/>
    <s v="Kvinner"/>
    <x v="1"/>
    <x v="1"/>
    <x v="7"/>
    <x v="23"/>
  </r>
  <r>
    <x v="6"/>
    <s v="07"/>
    <x v="6"/>
    <x v="113"/>
    <s v="0706"/>
    <s v="Sandefjord"/>
    <s v="2"/>
    <s v="Kvinner"/>
    <x v="2"/>
    <x v="2"/>
    <x v="7"/>
    <x v="36"/>
  </r>
  <r>
    <x v="6"/>
    <s v="07"/>
    <x v="6"/>
    <x v="113"/>
    <s v="0706"/>
    <s v="Sandefjord"/>
    <s v="2"/>
    <s v="Kvinner"/>
    <x v="3"/>
    <x v="3"/>
    <x v="7"/>
    <x v="21"/>
  </r>
  <r>
    <x v="6"/>
    <s v="07"/>
    <x v="6"/>
    <x v="113"/>
    <s v="0706"/>
    <s v="Sandefjord"/>
    <s v="2"/>
    <s v="Kvinner"/>
    <x v="4"/>
    <x v="4"/>
    <x v="7"/>
    <x v="12"/>
  </r>
  <r>
    <x v="6"/>
    <s v="07"/>
    <x v="6"/>
    <x v="113"/>
    <s v="0706"/>
    <s v="Sandefjord"/>
    <s v="2"/>
    <s v="Kvinner"/>
    <x v="5"/>
    <x v="5"/>
    <x v="7"/>
    <x v="7"/>
  </r>
  <r>
    <x v="6"/>
    <s v="07"/>
    <x v="6"/>
    <x v="113"/>
    <s v="0706"/>
    <s v="Sandefjord"/>
    <s v="1"/>
    <s v="Menn"/>
    <x v="0"/>
    <x v="0"/>
    <x v="7"/>
    <x v="19"/>
  </r>
  <r>
    <x v="6"/>
    <s v="07"/>
    <x v="6"/>
    <x v="113"/>
    <s v="0706"/>
    <s v="Sandefjord"/>
    <s v="1"/>
    <s v="Menn"/>
    <x v="1"/>
    <x v="1"/>
    <x v="7"/>
    <x v="6"/>
  </r>
  <r>
    <x v="6"/>
    <s v="07"/>
    <x v="6"/>
    <x v="113"/>
    <s v="0706"/>
    <s v="Sandefjord"/>
    <s v="1"/>
    <s v="Menn"/>
    <x v="2"/>
    <x v="2"/>
    <x v="7"/>
    <x v="55"/>
  </r>
  <r>
    <x v="6"/>
    <s v="07"/>
    <x v="6"/>
    <x v="113"/>
    <s v="0706"/>
    <s v="Sandefjord"/>
    <s v="1"/>
    <s v="Menn"/>
    <x v="3"/>
    <x v="3"/>
    <x v="7"/>
    <x v="35"/>
  </r>
  <r>
    <x v="6"/>
    <s v="07"/>
    <x v="6"/>
    <x v="113"/>
    <s v="0706"/>
    <s v="Sandefjord"/>
    <s v="1"/>
    <s v="Menn"/>
    <x v="4"/>
    <x v="4"/>
    <x v="7"/>
    <x v="27"/>
  </r>
  <r>
    <x v="6"/>
    <s v="07"/>
    <x v="6"/>
    <x v="113"/>
    <s v="0706"/>
    <s v="Sandefjord"/>
    <s v="1"/>
    <s v="Menn"/>
    <x v="5"/>
    <x v="5"/>
    <x v="7"/>
    <x v="33"/>
  </r>
  <r>
    <x v="6"/>
    <s v="07"/>
    <x v="6"/>
    <x v="114"/>
    <s v="0709"/>
    <s v="Larvik"/>
    <s v="2"/>
    <s v="Kvinner"/>
    <x v="0"/>
    <x v="0"/>
    <x v="0"/>
    <x v="4"/>
  </r>
  <r>
    <x v="6"/>
    <s v="07"/>
    <x v="6"/>
    <x v="114"/>
    <s v="0709"/>
    <s v="Larvik"/>
    <s v="2"/>
    <s v="Kvinner"/>
    <x v="1"/>
    <x v="1"/>
    <x v="0"/>
    <x v="2"/>
  </r>
  <r>
    <x v="6"/>
    <s v="07"/>
    <x v="6"/>
    <x v="114"/>
    <s v="0709"/>
    <s v="Larvik"/>
    <s v="2"/>
    <s v="Kvinner"/>
    <x v="2"/>
    <x v="2"/>
    <x v="0"/>
    <x v="72"/>
  </r>
  <r>
    <x v="6"/>
    <s v="07"/>
    <x v="6"/>
    <x v="114"/>
    <s v="0709"/>
    <s v="Larvik"/>
    <s v="2"/>
    <s v="Kvinner"/>
    <x v="3"/>
    <x v="3"/>
    <x v="0"/>
    <x v="62"/>
  </r>
  <r>
    <x v="6"/>
    <s v="07"/>
    <x v="6"/>
    <x v="114"/>
    <s v="0709"/>
    <s v="Larvik"/>
    <s v="2"/>
    <s v="Kvinner"/>
    <x v="4"/>
    <x v="4"/>
    <x v="0"/>
    <x v="26"/>
  </r>
  <r>
    <x v="6"/>
    <s v="07"/>
    <x v="6"/>
    <x v="114"/>
    <s v="0709"/>
    <s v="Larvik"/>
    <s v="2"/>
    <s v="Kvinner"/>
    <x v="5"/>
    <x v="5"/>
    <x v="0"/>
    <x v="2"/>
  </r>
  <r>
    <x v="6"/>
    <s v="07"/>
    <x v="6"/>
    <x v="114"/>
    <s v="0709"/>
    <s v="Larvik"/>
    <s v="1"/>
    <s v="Menn"/>
    <x v="0"/>
    <x v="0"/>
    <x v="0"/>
    <x v="40"/>
  </r>
  <r>
    <x v="6"/>
    <s v="07"/>
    <x v="6"/>
    <x v="114"/>
    <s v="0709"/>
    <s v="Larvik"/>
    <s v="1"/>
    <s v="Menn"/>
    <x v="1"/>
    <x v="1"/>
    <x v="0"/>
    <x v="14"/>
  </r>
  <r>
    <x v="6"/>
    <s v="07"/>
    <x v="6"/>
    <x v="114"/>
    <s v="0709"/>
    <s v="Larvik"/>
    <s v="1"/>
    <s v="Menn"/>
    <x v="2"/>
    <x v="2"/>
    <x v="0"/>
    <x v="30"/>
  </r>
  <r>
    <x v="6"/>
    <s v="07"/>
    <x v="6"/>
    <x v="114"/>
    <s v="0709"/>
    <s v="Larvik"/>
    <s v="1"/>
    <s v="Menn"/>
    <x v="3"/>
    <x v="3"/>
    <x v="0"/>
    <x v="113"/>
  </r>
  <r>
    <x v="6"/>
    <s v="07"/>
    <x v="6"/>
    <x v="114"/>
    <s v="0709"/>
    <s v="Larvik"/>
    <s v="1"/>
    <s v="Menn"/>
    <x v="4"/>
    <x v="4"/>
    <x v="0"/>
    <x v="48"/>
  </r>
  <r>
    <x v="6"/>
    <s v="07"/>
    <x v="6"/>
    <x v="114"/>
    <s v="0709"/>
    <s v="Larvik"/>
    <s v="1"/>
    <s v="Menn"/>
    <x v="5"/>
    <x v="5"/>
    <x v="0"/>
    <x v="50"/>
  </r>
  <r>
    <x v="6"/>
    <s v="07"/>
    <x v="6"/>
    <x v="114"/>
    <s v="0709"/>
    <s v="Larvik"/>
    <s v="2"/>
    <s v="Kvinner"/>
    <x v="0"/>
    <x v="0"/>
    <x v="1"/>
    <x v="14"/>
  </r>
  <r>
    <x v="6"/>
    <s v="07"/>
    <x v="6"/>
    <x v="114"/>
    <s v="0709"/>
    <s v="Larvik"/>
    <s v="2"/>
    <s v="Kvinner"/>
    <x v="1"/>
    <x v="1"/>
    <x v="1"/>
    <x v="5"/>
  </r>
  <r>
    <x v="6"/>
    <s v="07"/>
    <x v="6"/>
    <x v="114"/>
    <s v="0709"/>
    <s v="Larvik"/>
    <s v="2"/>
    <s v="Kvinner"/>
    <x v="2"/>
    <x v="2"/>
    <x v="1"/>
    <x v="61"/>
  </r>
  <r>
    <x v="6"/>
    <s v="07"/>
    <x v="6"/>
    <x v="114"/>
    <s v="0709"/>
    <s v="Larvik"/>
    <s v="2"/>
    <s v="Kvinner"/>
    <x v="3"/>
    <x v="3"/>
    <x v="1"/>
    <x v="50"/>
  </r>
  <r>
    <x v="6"/>
    <s v="07"/>
    <x v="6"/>
    <x v="114"/>
    <s v="0709"/>
    <s v="Larvik"/>
    <s v="2"/>
    <s v="Kvinner"/>
    <x v="4"/>
    <x v="4"/>
    <x v="1"/>
    <x v="10"/>
  </r>
  <r>
    <x v="6"/>
    <s v="07"/>
    <x v="6"/>
    <x v="114"/>
    <s v="0709"/>
    <s v="Larvik"/>
    <s v="2"/>
    <s v="Kvinner"/>
    <x v="5"/>
    <x v="5"/>
    <x v="1"/>
    <x v="4"/>
  </r>
  <r>
    <x v="6"/>
    <s v="07"/>
    <x v="6"/>
    <x v="114"/>
    <s v="0709"/>
    <s v="Larvik"/>
    <s v="1"/>
    <s v="Menn"/>
    <x v="0"/>
    <x v="0"/>
    <x v="1"/>
    <x v="2"/>
  </r>
  <r>
    <x v="6"/>
    <s v="07"/>
    <x v="6"/>
    <x v="114"/>
    <s v="0709"/>
    <s v="Larvik"/>
    <s v="1"/>
    <s v="Menn"/>
    <x v="1"/>
    <x v="1"/>
    <x v="1"/>
    <x v="3"/>
  </r>
  <r>
    <x v="6"/>
    <s v="07"/>
    <x v="6"/>
    <x v="114"/>
    <s v="0709"/>
    <s v="Larvik"/>
    <s v="1"/>
    <s v="Menn"/>
    <x v="2"/>
    <x v="2"/>
    <x v="1"/>
    <x v="68"/>
  </r>
  <r>
    <x v="6"/>
    <s v="07"/>
    <x v="6"/>
    <x v="114"/>
    <s v="0709"/>
    <s v="Larvik"/>
    <s v="1"/>
    <s v="Menn"/>
    <x v="3"/>
    <x v="3"/>
    <x v="1"/>
    <x v="90"/>
  </r>
  <r>
    <x v="6"/>
    <s v="07"/>
    <x v="6"/>
    <x v="114"/>
    <s v="0709"/>
    <s v="Larvik"/>
    <s v="1"/>
    <s v="Menn"/>
    <x v="4"/>
    <x v="4"/>
    <x v="1"/>
    <x v="128"/>
  </r>
  <r>
    <x v="6"/>
    <s v="07"/>
    <x v="6"/>
    <x v="114"/>
    <s v="0709"/>
    <s v="Larvik"/>
    <s v="1"/>
    <s v="Menn"/>
    <x v="5"/>
    <x v="5"/>
    <x v="1"/>
    <x v="62"/>
  </r>
  <r>
    <x v="6"/>
    <s v="07"/>
    <x v="6"/>
    <x v="114"/>
    <s v="0709"/>
    <s v="Larvik"/>
    <s v="2"/>
    <s v="Kvinner"/>
    <x v="0"/>
    <x v="0"/>
    <x v="2"/>
    <x v="2"/>
  </r>
  <r>
    <x v="6"/>
    <s v="07"/>
    <x v="6"/>
    <x v="114"/>
    <s v="0709"/>
    <s v="Larvik"/>
    <s v="2"/>
    <s v="Kvinner"/>
    <x v="1"/>
    <x v="1"/>
    <x v="2"/>
    <x v="15"/>
  </r>
  <r>
    <x v="6"/>
    <s v="07"/>
    <x v="6"/>
    <x v="114"/>
    <s v="0709"/>
    <s v="Larvik"/>
    <s v="2"/>
    <s v="Kvinner"/>
    <x v="2"/>
    <x v="2"/>
    <x v="2"/>
    <x v="38"/>
  </r>
  <r>
    <x v="6"/>
    <s v="07"/>
    <x v="6"/>
    <x v="114"/>
    <s v="0709"/>
    <s v="Larvik"/>
    <s v="2"/>
    <s v="Kvinner"/>
    <x v="3"/>
    <x v="3"/>
    <x v="2"/>
    <x v="60"/>
  </r>
  <r>
    <x v="6"/>
    <s v="07"/>
    <x v="6"/>
    <x v="114"/>
    <s v="0709"/>
    <s v="Larvik"/>
    <s v="2"/>
    <s v="Kvinner"/>
    <x v="4"/>
    <x v="4"/>
    <x v="2"/>
    <x v="50"/>
  </r>
  <r>
    <x v="6"/>
    <s v="07"/>
    <x v="6"/>
    <x v="114"/>
    <s v="0709"/>
    <s v="Larvik"/>
    <s v="2"/>
    <s v="Kvinner"/>
    <x v="5"/>
    <x v="5"/>
    <x v="2"/>
    <x v="20"/>
  </r>
  <r>
    <x v="6"/>
    <s v="07"/>
    <x v="6"/>
    <x v="114"/>
    <s v="0709"/>
    <s v="Larvik"/>
    <s v="1"/>
    <s v="Menn"/>
    <x v="0"/>
    <x v="0"/>
    <x v="2"/>
    <x v="2"/>
  </r>
  <r>
    <x v="6"/>
    <s v="07"/>
    <x v="6"/>
    <x v="114"/>
    <s v="0709"/>
    <s v="Larvik"/>
    <s v="1"/>
    <s v="Menn"/>
    <x v="1"/>
    <x v="1"/>
    <x v="2"/>
    <x v="15"/>
  </r>
  <r>
    <x v="6"/>
    <s v="07"/>
    <x v="6"/>
    <x v="114"/>
    <s v="0709"/>
    <s v="Larvik"/>
    <s v="1"/>
    <s v="Menn"/>
    <x v="2"/>
    <x v="2"/>
    <x v="2"/>
    <x v="25"/>
  </r>
  <r>
    <x v="6"/>
    <s v="07"/>
    <x v="6"/>
    <x v="114"/>
    <s v="0709"/>
    <s v="Larvik"/>
    <s v="1"/>
    <s v="Menn"/>
    <x v="3"/>
    <x v="3"/>
    <x v="2"/>
    <x v="80"/>
  </r>
  <r>
    <x v="6"/>
    <s v="07"/>
    <x v="6"/>
    <x v="114"/>
    <s v="0709"/>
    <s v="Larvik"/>
    <s v="1"/>
    <s v="Menn"/>
    <x v="4"/>
    <x v="4"/>
    <x v="2"/>
    <x v="53"/>
  </r>
  <r>
    <x v="6"/>
    <s v="07"/>
    <x v="6"/>
    <x v="114"/>
    <s v="0709"/>
    <s v="Larvik"/>
    <s v="1"/>
    <s v="Menn"/>
    <x v="5"/>
    <x v="5"/>
    <x v="2"/>
    <x v="34"/>
  </r>
  <r>
    <x v="6"/>
    <s v="07"/>
    <x v="6"/>
    <x v="114"/>
    <s v="0709"/>
    <s v="Larvik"/>
    <s v="2"/>
    <s v="Kvinner"/>
    <x v="0"/>
    <x v="0"/>
    <x v="3"/>
    <x v="7"/>
  </r>
  <r>
    <x v="6"/>
    <s v="07"/>
    <x v="6"/>
    <x v="114"/>
    <s v="0709"/>
    <s v="Larvik"/>
    <s v="2"/>
    <s v="Kvinner"/>
    <x v="1"/>
    <x v="1"/>
    <x v="3"/>
    <x v="6"/>
  </r>
  <r>
    <x v="6"/>
    <s v="07"/>
    <x v="6"/>
    <x v="114"/>
    <s v="0709"/>
    <s v="Larvik"/>
    <s v="2"/>
    <s v="Kvinner"/>
    <x v="2"/>
    <x v="2"/>
    <x v="3"/>
    <x v="72"/>
  </r>
  <r>
    <x v="6"/>
    <s v="07"/>
    <x v="6"/>
    <x v="114"/>
    <s v="0709"/>
    <s v="Larvik"/>
    <s v="2"/>
    <s v="Kvinner"/>
    <x v="3"/>
    <x v="3"/>
    <x v="3"/>
    <x v="31"/>
  </r>
  <r>
    <x v="6"/>
    <s v="07"/>
    <x v="6"/>
    <x v="114"/>
    <s v="0709"/>
    <s v="Larvik"/>
    <s v="2"/>
    <s v="Kvinner"/>
    <x v="4"/>
    <x v="4"/>
    <x v="3"/>
    <x v="73"/>
  </r>
  <r>
    <x v="6"/>
    <s v="07"/>
    <x v="6"/>
    <x v="114"/>
    <s v="0709"/>
    <s v="Larvik"/>
    <s v="2"/>
    <s v="Kvinner"/>
    <x v="5"/>
    <x v="5"/>
    <x v="3"/>
    <x v="21"/>
  </r>
  <r>
    <x v="6"/>
    <s v="07"/>
    <x v="6"/>
    <x v="114"/>
    <s v="0709"/>
    <s v="Larvik"/>
    <s v="1"/>
    <s v="Menn"/>
    <x v="0"/>
    <x v="0"/>
    <x v="3"/>
    <x v="20"/>
  </r>
  <r>
    <x v="6"/>
    <s v="07"/>
    <x v="6"/>
    <x v="114"/>
    <s v="0709"/>
    <s v="Larvik"/>
    <s v="1"/>
    <s v="Menn"/>
    <x v="1"/>
    <x v="1"/>
    <x v="3"/>
    <x v="13"/>
  </r>
  <r>
    <x v="6"/>
    <s v="07"/>
    <x v="6"/>
    <x v="114"/>
    <s v="0709"/>
    <s v="Larvik"/>
    <s v="1"/>
    <s v="Menn"/>
    <x v="2"/>
    <x v="2"/>
    <x v="3"/>
    <x v="18"/>
  </r>
  <r>
    <x v="6"/>
    <s v="07"/>
    <x v="6"/>
    <x v="114"/>
    <s v="0709"/>
    <s v="Larvik"/>
    <s v="1"/>
    <s v="Menn"/>
    <x v="3"/>
    <x v="3"/>
    <x v="3"/>
    <x v="82"/>
  </r>
  <r>
    <x v="6"/>
    <s v="07"/>
    <x v="6"/>
    <x v="114"/>
    <s v="0709"/>
    <s v="Larvik"/>
    <s v="1"/>
    <s v="Menn"/>
    <x v="4"/>
    <x v="4"/>
    <x v="3"/>
    <x v="66"/>
  </r>
  <r>
    <x v="6"/>
    <s v="07"/>
    <x v="6"/>
    <x v="114"/>
    <s v="0709"/>
    <s v="Larvik"/>
    <s v="1"/>
    <s v="Menn"/>
    <x v="5"/>
    <x v="5"/>
    <x v="3"/>
    <x v="72"/>
  </r>
  <r>
    <x v="6"/>
    <s v="07"/>
    <x v="6"/>
    <x v="114"/>
    <s v="0709"/>
    <s v="Larvik"/>
    <s v="2"/>
    <s v="Kvinner"/>
    <x v="0"/>
    <x v="0"/>
    <x v="4"/>
    <x v="19"/>
  </r>
  <r>
    <x v="6"/>
    <s v="07"/>
    <x v="6"/>
    <x v="114"/>
    <s v="0709"/>
    <s v="Larvik"/>
    <s v="2"/>
    <s v="Kvinner"/>
    <x v="1"/>
    <x v="1"/>
    <x v="4"/>
    <x v="13"/>
  </r>
  <r>
    <x v="6"/>
    <s v="07"/>
    <x v="6"/>
    <x v="114"/>
    <s v="0709"/>
    <s v="Larvik"/>
    <s v="2"/>
    <s v="Kvinner"/>
    <x v="2"/>
    <x v="2"/>
    <x v="4"/>
    <x v="38"/>
  </r>
  <r>
    <x v="6"/>
    <s v="07"/>
    <x v="6"/>
    <x v="114"/>
    <s v="0709"/>
    <s v="Larvik"/>
    <s v="2"/>
    <s v="Kvinner"/>
    <x v="3"/>
    <x v="3"/>
    <x v="4"/>
    <x v="28"/>
  </r>
  <r>
    <x v="6"/>
    <s v="07"/>
    <x v="6"/>
    <x v="114"/>
    <s v="0709"/>
    <s v="Larvik"/>
    <s v="2"/>
    <s v="Kvinner"/>
    <x v="4"/>
    <x v="4"/>
    <x v="4"/>
    <x v="8"/>
  </r>
  <r>
    <x v="6"/>
    <s v="07"/>
    <x v="6"/>
    <x v="114"/>
    <s v="0709"/>
    <s v="Larvik"/>
    <s v="2"/>
    <s v="Kvinner"/>
    <x v="5"/>
    <x v="5"/>
    <x v="4"/>
    <x v="20"/>
  </r>
  <r>
    <x v="6"/>
    <s v="07"/>
    <x v="6"/>
    <x v="114"/>
    <s v="0709"/>
    <s v="Larvik"/>
    <s v="1"/>
    <s v="Menn"/>
    <x v="0"/>
    <x v="0"/>
    <x v="4"/>
    <x v="5"/>
  </r>
  <r>
    <x v="6"/>
    <s v="07"/>
    <x v="6"/>
    <x v="114"/>
    <s v="0709"/>
    <s v="Larvik"/>
    <s v="1"/>
    <s v="Menn"/>
    <x v="1"/>
    <x v="1"/>
    <x v="4"/>
    <x v="13"/>
  </r>
  <r>
    <x v="6"/>
    <s v="07"/>
    <x v="6"/>
    <x v="114"/>
    <s v="0709"/>
    <s v="Larvik"/>
    <s v="1"/>
    <s v="Menn"/>
    <x v="2"/>
    <x v="2"/>
    <x v="4"/>
    <x v="29"/>
  </r>
  <r>
    <x v="6"/>
    <s v="07"/>
    <x v="6"/>
    <x v="114"/>
    <s v="0709"/>
    <s v="Larvik"/>
    <s v="1"/>
    <s v="Menn"/>
    <x v="3"/>
    <x v="3"/>
    <x v="4"/>
    <x v="78"/>
  </r>
  <r>
    <x v="6"/>
    <s v="07"/>
    <x v="6"/>
    <x v="114"/>
    <s v="0709"/>
    <s v="Larvik"/>
    <s v="1"/>
    <s v="Menn"/>
    <x v="4"/>
    <x v="4"/>
    <x v="4"/>
    <x v="104"/>
  </r>
  <r>
    <x v="6"/>
    <s v="07"/>
    <x v="6"/>
    <x v="114"/>
    <s v="0709"/>
    <s v="Larvik"/>
    <s v="1"/>
    <s v="Menn"/>
    <x v="5"/>
    <x v="5"/>
    <x v="4"/>
    <x v="30"/>
  </r>
  <r>
    <x v="6"/>
    <s v="07"/>
    <x v="6"/>
    <x v="114"/>
    <s v="0709"/>
    <s v="Larvik"/>
    <s v="2"/>
    <s v="Kvinner"/>
    <x v="0"/>
    <x v="0"/>
    <x v="5"/>
    <x v="15"/>
  </r>
  <r>
    <x v="6"/>
    <s v="07"/>
    <x v="6"/>
    <x v="114"/>
    <s v="0709"/>
    <s v="Larvik"/>
    <s v="2"/>
    <s v="Kvinner"/>
    <x v="1"/>
    <x v="1"/>
    <x v="5"/>
    <x v="12"/>
  </r>
  <r>
    <x v="6"/>
    <s v="07"/>
    <x v="6"/>
    <x v="114"/>
    <s v="0709"/>
    <s v="Larvik"/>
    <s v="2"/>
    <s v="Kvinner"/>
    <x v="2"/>
    <x v="2"/>
    <x v="5"/>
    <x v="8"/>
  </r>
  <r>
    <x v="6"/>
    <s v="07"/>
    <x v="6"/>
    <x v="114"/>
    <s v="0709"/>
    <s v="Larvik"/>
    <s v="2"/>
    <s v="Kvinner"/>
    <x v="3"/>
    <x v="3"/>
    <x v="5"/>
    <x v="27"/>
  </r>
  <r>
    <x v="6"/>
    <s v="07"/>
    <x v="6"/>
    <x v="114"/>
    <s v="0709"/>
    <s v="Larvik"/>
    <s v="2"/>
    <s v="Kvinner"/>
    <x v="4"/>
    <x v="4"/>
    <x v="5"/>
    <x v="32"/>
  </r>
  <r>
    <x v="6"/>
    <s v="07"/>
    <x v="6"/>
    <x v="114"/>
    <s v="0709"/>
    <s v="Larvik"/>
    <s v="2"/>
    <s v="Kvinner"/>
    <x v="5"/>
    <x v="5"/>
    <x v="5"/>
    <x v="24"/>
  </r>
  <r>
    <x v="6"/>
    <s v="07"/>
    <x v="6"/>
    <x v="114"/>
    <s v="0709"/>
    <s v="Larvik"/>
    <s v="1"/>
    <s v="Menn"/>
    <x v="0"/>
    <x v="0"/>
    <x v="5"/>
    <x v="21"/>
  </r>
  <r>
    <x v="6"/>
    <s v="07"/>
    <x v="6"/>
    <x v="114"/>
    <s v="0709"/>
    <s v="Larvik"/>
    <s v="1"/>
    <s v="Menn"/>
    <x v="1"/>
    <x v="1"/>
    <x v="5"/>
    <x v="15"/>
  </r>
  <r>
    <x v="6"/>
    <s v="07"/>
    <x v="6"/>
    <x v="114"/>
    <s v="0709"/>
    <s v="Larvik"/>
    <s v="1"/>
    <s v="Menn"/>
    <x v="2"/>
    <x v="2"/>
    <x v="5"/>
    <x v="31"/>
  </r>
  <r>
    <x v="6"/>
    <s v="07"/>
    <x v="6"/>
    <x v="114"/>
    <s v="0709"/>
    <s v="Larvik"/>
    <s v="1"/>
    <s v="Menn"/>
    <x v="3"/>
    <x v="3"/>
    <x v="5"/>
    <x v="71"/>
  </r>
  <r>
    <x v="6"/>
    <s v="07"/>
    <x v="6"/>
    <x v="114"/>
    <s v="0709"/>
    <s v="Larvik"/>
    <s v="1"/>
    <s v="Menn"/>
    <x v="4"/>
    <x v="4"/>
    <x v="5"/>
    <x v="66"/>
  </r>
  <r>
    <x v="6"/>
    <s v="07"/>
    <x v="6"/>
    <x v="114"/>
    <s v="0709"/>
    <s v="Larvik"/>
    <s v="1"/>
    <s v="Menn"/>
    <x v="5"/>
    <x v="5"/>
    <x v="5"/>
    <x v="18"/>
  </r>
  <r>
    <x v="6"/>
    <s v="07"/>
    <x v="6"/>
    <x v="114"/>
    <s v="0709"/>
    <s v="Larvik"/>
    <s v="2"/>
    <s v="Kvinner"/>
    <x v="0"/>
    <x v="0"/>
    <x v="6"/>
    <x v="7"/>
  </r>
  <r>
    <x v="6"/>
    <s v="07"/>
    <x v="6"/>
    <x v="114"/>
    <s v="0709"/>
    <s v="Larvik"/>
    <s v="2"/>
    <s v="Kvinner"/>
    <x v="1"/>
    <x v="1"/>
    <x v="6"/>
    <x v="7"/>
  </r>
  <r>
    <x v="6"/>
    <s v="07"/>
    <x v="6"/>
    <x v="114"/>
    <s v="0709"/>
    <s v="Larvik"/>
    <s v="2"/>
    <s v="Kvinner"/>
    <x v="2"/>
    <x v="2"/>
    <x v="6"/>
    <x v="41"/>
  </r>
  <r>
    <x v="6"/>
    <s v="07"/>
    <x v="6"/>
    <x v="114"/>
    <s v="0709"/>
    <s v="Larvik"/>
    <s v="2"/>
    <s v="Kvinner"/>
    <x v="3"/>
    <x v="3"/>
    <x v="6"/>
    <x v="16"/>
  </r>
  <r>
    <x v="6"/>
    <s v="07"/>
    <x v="6"/>
    <x v="114"/>
    <s v="0709"/>
    <s v="Larvik"/>
    <s v="2"/>
    <s v="Kvinner"/>
    <x v="4"/>
    <x v="4"/>
    <x v="6"/>
    <x v="45"/>
  </r>
  <r>
    <x v="6"/>
    <s v="07"/>
    <x v="6"/>
    <x v="114"/>
    <s v="0709"/>
    <s v="Larvik"/>
    <s v="2"/>
    <s v="Kvinner"/>
    <x v="5"/>
    <x v="5"/>
    <x v="6"/>
    <x v="14"/>
  </r>
  <r>
    <x v="6"/>
    <s v="07"/>
    <x v="6"/>
    <x v="114"/>
    <s v="0709"/>
    <s v="Larvik"/>
    <s v="1"/>
    <s v="Menn"/>
    <x v="0"/>
    <x v="0"/>
    <x v="6"/>
    <x v="5"/>
  </r>
  <r>
    <x v="6"/>
    <s v="07"/>
    <x v="6"/>
    <x v="114"/>
    <s v="0709"/>
    <s v="Larvik"/>
    <s v="1"/>
    <s v="Menn"/>
    <x v="1"/>
    <x v="1"/>
    <x v="6"/>
    <x v="13"/>
  </r>
  <r>
    <x v="6"/>
    <s v="07"/>
    <x v="6"/>
    <x v="114"/>
    <s v="0709"/>
    <s v="Larvik"/>
    <s v="1"/>
    <s v="Menn"/>
    <x v="2"/>
    <x v="2"/>
    <x v="6"/>
    <x v="10"/>
  </r>
  <r>
    <x v="6"/>
    <s v="07"/>
    <x v="6"/>
    <x v="114"/>
    <s v="0709"/>
    <s v="Larvik"/>
    <s v="1"/>
    <s v="Menn"/>
    <x v="3"/>
    <x v="3"/>
    <x v="6"/>
    <x v="57"/>
  </r>
  <r>
    <x v="6"/>
    <s v="07"/>
    <x v="6"/>
    <x v="114"/>
    <s v="0709"/>
    <s v="Larvik"/>
    <s v="1"/>
    <s v="Menn"/>
    <x v="4"/>
    <x v="4"/>
    <x v="6"/>
    <x v="77"/>
  </r>
  <r>
    <x v="6"/>
    <s v="07"/>
    <x v="6"/>
    <x v="114"/>
    <s v="0709"/>
    <s v="Larvik"/>
    <s v="1"/>
    <s v="Menn"/>
    <x v="5"/>
    <x v="5"/>
    <x v="6"/>
    <x v="17"/>
  </r>
  <r>
    <x v="6"/>
    <s v="07"/>
    <x v="6"/>
    <x v="114"/>
    <s v="0709"/>
    <s v="Larvik"/>
    <s v="2"/>
    <s v="Kvinner"/>
    <x v="0"/>
    <x v="0"/>
    <x v="7"/>
    <x v="7"/>
  </r>
  <r>
    <x v="6"/>
    <s v="07"/>
    <x v="6"/>
    <x v="114"/>
    <s v="0709"/>
    <s v="Larvik"/>
    <s v="2"/>
    <s v="Kvinner"/>
    <x v="1"/>
    <x v="1"/>
    <x v="7"/>
    <x v="1"/>
  </r>
  <r>
    <x v="6"/>
    <s v="07"/>
    <x v="6"/>
    <x v="114"/>
    <s v="0709"/>
    <s v="Larvik"/>
    <s v="2"/>
    <s v="Kvinner"/>
    <x v="2"/>
    <x v="2"/>
    <x v="7"/>
    <x v="51"/>
  </r>
  <r>
    <x v="6"/>
    <s v="07"/>
    <x v="6"/>
    <x v="114"/>
    <s v="0709"/>
    <s v="Larvik"/>
    <s v="2"/>
    <s v="Kvinner"/>
    <x v="3"/>
    <x v="3"/>
    <x v="7"/>
    <x v="45"/>
  </r>
  <r>
    <x v="6"/>
    <s v="07"/>
    <x v="6"/>
    <x v="114"/>
    <s v="0709"/>
    <s v="Larvik"/>
    <s v="2"/>
    <s v="Kvinner"/>
    <x v="4"/>
    <x v="4"/>
    <x v="7"/>
    <x v="51"/>
  </r>
  <r>
    <x v="6"/>
    <s v="07"/>
    <x v="6"/>
    <x v="114"/>
    <s v="0709"/>
    <s v="Larvik"/>
    <s v="2"/>
    <s v="Kvinner"/>
    <x v="5"/>
    <x v="5"/>
    <x v="7"/>
    <x v="6"/>
  </r>
  <r>
    <x v="6"/>
    <s v="07"/>
    <x v="6"/>
    <x v="114"/>
    <s v="0709"/>
    <s v="Larvik"/>
    <s v="1"/>
    <s v="Menn"/>
    <x v="0"/>
    <x v="0"/>
    <x v="7"/>
    <x v="1"/>
  </r>
  <r>
    <x v="6"/>
    <s v="07"/>
    <x v="6"/>
    <x v="114"/>
    <s v="0709"/>
    <s v="Larvik"/>
    <s v="1"/>
    <s v="Menn"/>
    <x v="1"/>
    <x v="1"/>
    <x v="7"/>
    <x v="19"/>
  </r>
  <r>
    <x v="6"/>
    <s v="07"/>
    <x v="6"/>
    <x v="114"/>
    <s v="0709"/>
    <s v="Larvik"/>
    <s v="1"/>
    <s v="Menn"/>
    <x v="2"/>
    <x v="2"/>
    <x v="7"/>
    <x v="60"/>
  </r>
  <r>
    <x v="6"/>
    <s v="07"/>
    <x v="6"/>
    <x v="114"/>
    <s v="0709"/>
    <s v="Larvik"/>
    <s v="1"/>
    <s v="Menn"/>
    <x v="3"/>
    <x v="3"/>
    <x v="7"/>
    <x v="17"/>
  </r>
  <r>
    <x v="6"/>
    <s v="07"/>
    <x v="6"/>
    <x v="114"/>
    <s v="0709"/>
    <s v="Larvik"/>
    <s v="1"/>
    <s v="Menn"/>
    <x v="4"/>
    <x v="4"/>
    <x v="7"/>
    <x v="107"/>
  </r>
  <r>
    <x v="6"/>
    <s v="07"/>
    <x v="6"/>
    <x v="114"/>
    <s v="0709"/>
    <s v="Larvik"/>
    <s v="1"/>
    <s v="Menn"/>
    <x v="5"/>
    <x v="5"/>
    <x v="7"/>
    <x v="75"/>
  </r>
  <r>
    <x v="6"/>
    <s v="07"/>
    <x v="6"/>
    <x v="115"/>
    <s v="0711"/>
    <s v="Svelvik"/>
    <s v="2"/>
    <s v="Kvinner"/>
    <x v="0"/>
    <x v="0"/>
    <x v="0"/>
    <x v="23"/>
  </r>
  <r>
    <x v="6"/>
    <s v="07"/>
    <x v="6"/>
    <x v="115"/>
    <s v="0711"/>
    <s v="Svelvik"/>
    <s v="2"/>
    <s v="Kvinner"/>
    <x v="1"/>
    <x v="1"/>
    <x v="0"/>
    <x v="39"/>
  </r>
  <r>
    <x v="6"/>
    <s v="07"/>
    <x v="6"/>
    <x v="115"/>
    <s v="0711"/>
    <s v="Svelvik"/>
    <s v="2"/>
    <s v="Kvinner"/>
    <x v="2"/>
    <x v="2"/>
    <x v="0"/>
    <x v="23"/>
  </r>
  <r>
    <x v="6"/>
    <s v="07"/>
    <x v="6"/>
    <x v="115"/>
    <s v="0711"/>
    <s v="Svelvik"/>
    <s v="2"/>
    <s v="Kvinner"/>
    <x v="3"/>
    <x v="3"/>
    <x v="0"/>
    <x v="12"/>
  </r>
  <r>
    <x v="6"/>
    <s v="07"/>
    <x v="6"/>
    <x v="115"/>
    <s v="0711"/>
    <s v="Svelvik"/>
    <s v="2"/>
    <s v="Kvinner"/>
    <x v="4"/>
    <x v="4"/>
    <x v="0"/>
    <x v="1"/>
  </r>
  <r>
    <x v="6"/>
    <s v="07"/>
    <x v="6"/>
    <x v="115"/>
    <s v="0711"/>
    <s v="Svelvik"/>
    <s v="2"/>
    <s v="Kvinner"/>
    <x v="5"/>
    <x v="5"/>
    <x v="0"/>
    <x v="39"/>
  </r>
  <r>
    <x v="6"/>
    <s v="07"/>
    <x v="6"/>
    <x v="115"/>
    <s v="0711"/>
    <s v="Svelvik"/>
    <s v="1"/>
    <s v="Menn"/>
    <x v="0"/>
    <x v="0"/>
    <x v="0"/>
    <x v="39"/>
  </r>
  <r>
    <x v="6"/>
    <s v="07"/>
    <x v="6"/>
    <x v="115"/>
    <s v="0711"/>
    <s v="Svelvik"/>
    <s v="1"/>
    <s v="Menn"/>
    <x v="1"/>
    <x v="1"/>
    <x v="0"/>
    <x v="39"/>
  </r>
  <r>
    <x v="6"/>
    <s v="07"/>
    <x v="6"/>
    <x v="115"/>
    <s v="0711"/>
    <s v="Svelvik"/>
    <s v="1"/>
    <s v="Menn"/>
    <x v="2"/>
    <x v="2"/>
    <x v="0"/>
    <x v="19"/>
  </r>
  <r>
    <x v="6"/>
    <s v="07"/>
    <x v="6"/>
    <x v="115"/>
    <s v="0711"/>
    <s v="Svelvik"/>
    <s v="1"/>
    <s v="Menn"/>
    <x v="3"/>
    <x v="3"/>
    <x v="0"/>
    <x v="4"/>
  </r>
  <r>
    <x v="6"/>
    <s v="07"/>
    <x v="6"/>
    <x v="115"/>
    <s v="0711"/>
    <s v="Svelvik"/>
    <s v="1"/>
    <s v="Menn"/>
    <x v="4"/>
    <x v="4"/>
    <x v="0"/>
    <x v="7"/>
  </r>
  <r>
    <x v="6"/>
    <s v="07"/>
    <x v="6"/>
    <x v="115"/>
    <s v="0711"/>
    <s v="Svelvik"/>
    <s v="1"/>
    <s v="Menn"/>
    <x v="5"/>
    <x v="5"/>
    <x v="0"/>
    <x v="0"/>
  </r>
  <r>
    <x v="6"/>
    <s v="07"/>
    <x v="6"/>
    <x v="115"/>
    <s v="0711"/>
    <s v="Svelvik"/>
    <s v="2"/>
    <s v="Kvinner"/>
    <x v="0"/>
    <x v="0"/>
    <x v="1"/>
    <x v="23"/>
  </r>
  <r>
    <x v="6"/>
    <s v="07"/>
    <x v="6"/>
    <x v="115"/>
    <s v="0711"/>
    <s v="Svelvik"/>
    <s v="2"/>
    <s v="Kvinner"/>
    <x v="1"/>
    <x v="1"/>
    <x v="1"/>
    <x v="39"/>
  </r>
  <r>
    <x v="6"/>
    <s v="07"/>
    <x v="6"/>
    <x v="115"/>
    <s v="0711"/>
    <s v="Svelvik"/>
    <s v="2"/>
    <s v="Kvinner"/>
    <x v="2"/>
    <x v="2"/>
    <x v="1"/>
    <x v="23"/>
  </r>
  <r>
    <x v="6"/>
    <s v="07"/>
    <x v="6"/>
    <x v="115"/>
    <s v="0711"/>
    <s v="Svelvik"/>
    <s v="2"/>
    <s v="Kvinner"/>
    <x v="3"/>
    <x v="3"/>
    <x v="1"/>
    <x v="12"/>
  </r>
  <r>
    <x v="6"/>
    <s v="07"/>
    <x v="6"/>
    <x v="115"/>
    <s v="0711"/>
    <s v="Svelvik"/>
    <s v="2"/>
    <s v="Kvinner"/>
    <x v="4"/>
    <x v="4"/>
    <x v="1"/>
    <x v="1"/>
  </r>
  <r>
    <x v="6"/>
    <s v="07"/>
    <x v="6"/>
    <x v="115"/>
    <s v="0711"/>
    <s v="Svelvik"/>
    <s v="2"/>
    <s v="Kvinner"/>
    <x v="5"/>
    <x v="5"/>
    <x v="1"/>
    <x v="23"/>
  </r>
  <r>
    <x v="6"/>
    <s v="07"/>
    <x v="6"/>
    <x v="115"/>
    <s v="0711"/>
    <s v="Svelvik"/>
    <s v="1"/>
    <s v="Menn"/>
    <x v="0"/>
    <x v="0"/>
    <x v="1"/>
    <x v="23"/>
  </r>
  <r>
    <x v="6"/>
    <s v="07"/>
    <x v="6"/>
    <x v="115"/>
    <s v="0711"/>
    <s v="Svelvik"/>
    <s v="1"/>
    <s v="Menn"/>
    <x v="1"/>
    <x v="1"/>
    <x v="1"/>
    <x v="39"/>
  </r>
  <r>
    <x v="6"/>
    <s v="07"/>
    <x v="6"/>
    <x v="115"/>
    <s v="0711"/>
    <s v="Svelvik"/>
    <s v="1"/>
    <s v="Menn"/>
    <x v="2"/>
    <x v="2"/>
    <x v="1"/>
    <x v="1"/>
  </r>
  <r>
    <x v="6"/>
    <s v="07"/>
    <x v="6"/>
    <x v="115"/>
    <s v="0711"/>
    <s v="Svelvik"/>
    <s v="1"/>
    <s v="Menn"/>
    <x v="3"/>
    <x v="3"/>
    <x v="1"/>
    <x v="20"/>
  </r>
  <r>
    <x v="6"/>
    <s v="07"/>
    <x v="6"/>
    <x v="115"/>
    <s v="0711"/>
    <s v="Svelvik"/>
    <s v="1"/>
    <s v="Menn"/>
    <x v="4"/>
    <x v="4"/>
    <x v="1"/>
    <x v="5"/>
  </r>
  <r>
    <x v="6"/>
    <s v="07"/>
    <x v="6"/>
    <x v="115"/>
    <s v="0711"/>
    <s v="Svelvik"/>
    <s v="1"/>
    <s v="Menn"/>
    <x v="5"/>
    <x v="5"/>
    <x v="1"/>
    <x v="39"/>
  </r>
  <r>
    <x v="6"/>
    <s v="07"/>
    <x v="6"/>
    <x v="115"/>
    <s v="0711"/>
    <s v="Svelvik"/>
    <s v="2"/>
    <s v="Kvinner"/>
    <x v="0"/>
    <x v="0"/>
    <x v="2"/>
    <x v="23"/>
  </r>
  <r>
    <x v="6"/>
    <s v="07"/>
    <x v="6"/>
    <x v="115"/>
    <s v="0711"/>
    <s v="Svelvik"/>
    <s v="2"/>
    <s v="Kvinner"/>
    <x v="1"/>
    <x v="1"/>
    <x v="2"/>
    <x v="39"/>
  </r>
  <r>
    <x v="6"/>
    <s v="07"/>
    <x v="6"/>
    <x v="115"/>
    <s v="0711"/>
    <s v="Svelvik"/>
    <s v="2"/>
    <s v="Kvinner"/>
    <x v="2"/>
    <x v="2"/>
    <x v="2"/>
    <x v="23"/>
  </r>
  <r>
    <x v="6"/>
    <s v="07"/>
    <x v="6"/>
    <x v="115"/>
    <s v="0711"/>
    <s v="Svelvik"/>
    <s v="2"/>
    <s v="Kvinner"/>
    <x v="3"/>
    <x v="3"/>
    <x v="2"/>
    <x v="7"/>
  </r>
  <r>
    <x v="6"/>
    <s v="07"/>
    <x v="6"/>
    <x v="115"/>
    <s v="0711"/>
    <s v="Svelvik"/>
    <s v="2"/>
    <s v="Kvinner"/>
    <x v="4"/>
    <x v="4"/>
    <x v="2"/>
    <x v="1"/>
  </r>
  <r>
    <x v="6"/>
    <s v="07"/>
    <x v="6"/>
    <x v="115"/>
    <s v="0711"/>
    <s v="Svelvik"/>
    <s v="2"/>
    <s v="Kvinner"/>
    <x v="5"/>
    <x v="5"/>
    <x v="2"/>
    <x v="23"/>
  </r>
  <r>
    <x v="6"/>
    <s v="07"/>
    <x v="6"/>
    <x v="115"/>
    <s v="0711"/>
    <s v="Svelvik"/>
    <s v="1"/>
    <s v="Menn"/>
    <x v="0"/>
    <x v="0"/>
    <x v="2"/>
    <x v="1"/>
  </r>
  <r>
    <x v="6"/>
    <s v="07"/>
    <x v="6"/>
    <x v="115"/>
    <s v="0711"/>
    <s v="Svelvik"/>
    <s v="1"/>
    <s v="Menn"/>
    <x v="1"/>
    <x v="1"/>
    <x v="2"/>
    <x v="39"/>
  </r>
  <r>
    <x v="6"/>
    <s v="07"/>
    <x v="6"/>
    <x v="115"/>
    <s v="0711"/>
    <s v="Svelvik"/>
    <s v="1"/>
    <s v="Menn"/>
    <x v="2"/>
    <x v="2"/>
    <x v="2"/>
    <x v="1"/>
  </r>
  <r>
    <x v="6"/>
    <s v="07"/>
    <x v="6"/>
    <x v="115"/>
    <s v="0711"/>
    <s v="Svelvik"/>
    <s v="1"/>
    <s v="Menn"/>
    <x v="3"/>
    <x v="3"/>
    <x v="2"/>
    <x v="20"/>
  </r>
  <r>
    <x v="6"/>
    <s v="07"/>
    <x v="6"/>
    <x v="115"/>
    <s v="0711"/>
    <s v="Svelvik"/>
    <s v="1"/>
    <s v="Menn"/>
    <x v="4"/>
    <x v="4"/>
    <x v="2"/>
    <x v="5"/>
  </r>
  <r>
    <x v="6"/>
    <s v="07"/>
    <x v="6"/>
    <x v="115"/>
    <s v="0711"/>
    <s v="Svelvik"/>
    <s v="1"/>
    <s v="Menn"/>
    <x v="5"/>
    <x v="5"/>
    <x v="2"/>
    <x v="39"/>
  </r>
  <r>
    <x v="6"/>
    <s v="07"/>
    <x v="6"/>
    <x v="115"/>
    <s v="0711"/>
    <s v="Svelvik"/>
    <s v="2"/>
    <s v="Kvinner"/>
    <x v="0"/>
    <x v="0"/>
    <x v="3"/>
    <x v="1"/>
  </r>
  <r>
    <x v="6"/>
    <s v="07"/>
    <x v="6"/>
    <x v="115"/>
    <s v="0711"/>
    <s v="Svelvik"/>
    <s v="2"/>
    <s v="Kvinner"/>
    <x v="1"/>
    <x v="1"/>
    <x v="3"/>
    <x v="39"/>
  </r>
  <r>
    <x v="6"/>
    <s v="07"/>
    <x v="6"/>
    <x v="115"/>
    <s v="0711"/>
    <s v="Svelvik"/>
    <s v="2"/>
    <s v="Kvinner"/>
    <x v="2"/>
    <x v="2"/>
    <x v="3"/>
    <x v="23"/>
  </r>
  <r>
    <x v="6"/>
    <s v="07"/>
    <x v="6"/>
    <x v="115"/>
    <s v="0711"/>
    <s v="Svelvik"/>
    <s v="2"/>
    <s v="Kvinner"/>
    <x v="3"/>
    <x v="3"/>
    <x v="3"/>
    <x v="12"/>
  </r>
  <r>
    <x v="6"/>
    <s v="07"/>
    <x v="6"/>
    <x v="115"/>
    <s v="0711"/>
    <s v="Svelvik"/>
    <s v="2"/>
    <s v="Kvinner"/>
    <x v="4"/>
    <x v="4"/>
    <x v="3"/>
    <x v="1"/>
  </r>
  <r>
    <x v="6"/>
    <s v="07"/>
    <x v="6"/>
    <x v="115"/>
    <s v="0711"/>
    <s v="Svelvik"/>
    <s v="2"/>
    <s v="Kvinner"/>
    <x v="5"/>
    <x v="5"/>
    <x v="3"/>
    <x v="23"/>
  </r>
  <r>
    <x v="6"/>
    <s v="07"/>
    <x v="6"/>
    <x v="115"/>
    <s v="0711"/>
    <s v="Svelvik"/>
    <s v="1"/>
    <s v="Menn"/>
    <x v="0"/>
    <x v="0"/>
    <x v="3"/>
    <x v="1"/>
  </r>
  <r>
    <x v="6"/>
    <s v="07"/>
    <x v="6"/>
    <x v="115"/>
    <s v="0711"/>
    <s v="Svelvik"/>
    <s v="1"/>
    <s v="Menn"/>
    <x v="1"/>
    <x v="1"/>
    <x v="3"/>
    <x v="23"/>
  </r>
  <r>
    <x v="6"/>
    <s v="07"/>
    <x v="6"/>
    <x v="115"/>
    <s v="0711"/>
    <s v="Svelvik"/>
    <s v="1"/>
    <s v="Menn"/>
    <x v="2"/>
    <x v="2"/>
    <x v="3"/>
    <x v="23"/>
  </r>
  <r>
    <x v="6"/>
    <s v="07"/>
    <x v="6"/>
    <x v="115"/>
    <s v="0711"/>
    <s v="Svelvik"/>
    <s v="1"/>
    <s v="Menn"/>
    <x v="3"/>
    <x v="3"/>
    <x v="3"/>
    <x v="21"/>
  </r>
  <r>
    <x v="6"/>
    <s v="07"/>
    <x v="6"/>
    <x v="115"/>
    <s v="0711"/>
    <s v="Svelvik"/>
    <s v="1"/>
    <s v="Menn"/>
    <x v="4"/>
    <x v="4"/>
    <x v="3"/>
    <x v="7"/>
  </r>
  <r>
    <x v="6"/>
    <s v="07"/>
    <x v="6"/>
    <x v="115"/>
    <s v="0711"/>
    <s v="Svelvik"/>
    <s v="1"/>
    <s v="Menn"/>
    <x v="5"/>
    <x v="5"/>
    <x v="3"/>
    <x v="39"/>
  </r>
  <r>
    <x v="6"/>
    <s v="07"/>
    <x v="6"/>
    <x v="115"/>
    <s v="0711"/>
    <s v="Svelvik"/>
    <s v="2"/>
    <s v="Kvinner"/>
    <x v="0"/>
    <x v="0"/>
    <x v="4"/>
    <x v="1"/>
  </r>
  <r>
    <x v="6"/>
    <s v="07"/>
    <x v="6"/>
    <x v="115"/>
    <s v="0711"/>
    <s v="Svelvik"/>
    <s v="2"/>
    <s v="Kvinner"/>
    <x v="1"/>
    <x v="1"/>
    <x v="4"/>
    <x v="39"/>
  </r>
  <r>
    <x v="6"/>
    <s v="07"/>
    <x v="6"/>
    <x v="115"/>
    <s v="0711"/>
    <s v="Svelvik"/>
    <s v="2"/>
    <s v="Kvinner"/>
    <x v="2"/>
    <x v="2"/>
    <x v="4"/>
    <x v="39"/>
  </r>
  <r>
    <x v="6"/>
    <s v="07"/>
    <x v="6"/>
    <x v="115"/>
    <s v="0711"/>
    <s v="Svelvik"/>
    <s v="2"/>
    <s v="Kvinner"/>
    <x v="3"/>
    <x v="3"/>
    <x v="4"/>
    <x v="5"/>
  </r>
  <r>
    <x v="6"/>
    <s v="07"/>
    <x v="6"/>
    <x v="115"/>
    <s v="0711"/>
    <s v="Svelvik"/>
    <s v="2"/>
    <s v="Kvinner"/>
    <x v="4"/>
    <x v="4"/>
    <x v="4"/>
    <x v="0"/>
  </r>
  <r>
    <x v="6"/>
    <s v="07"/>
    <x v="6"/>
    <x v="115"/>
    <s v="0711"/>
    <s v="Svelvik"/>
    <s v="2"/>
    <s v="Kvinner"/>
    <x v="5"/>
    <x v="5"/>
    <x v="4"/>
    <x v="0"/>
  </r>
  <r>
    <x v="6"/>
    <s v="07"/>
    <x v="6"/>
    <x v="115"/>
    <s v="0711"/>
    <s v="Svelvik"/>
    <s v="1"/>
    <s v="Menn"/>
    <x v="0"/>
    <x v="0"/>
    <x v="4"/>
    <x v="19"/>
  </r>
  <r>
    <x v="6"/>
    <s v="07"/>
    <x v="6"/>
    <x v="115"/>
    <s v="0711"/>
    <s v="Svelvik"/>
    <s v="1"/>
    <s v="Menn"/>
    <x v="1"/>
    <x v="1"/>
    <x v="4"/>
    <x v="23"/>
  </r>
  <r>
    <x v="6"/>
    <s v="07"/>
    <x v="6"/>
    <x v="115"/>
    <s v="0711"/>
    <s v="Svelvik"/>
    <s v="1"/>
    <s v="Menn"/>
    <x v="2"/>
    <x v="2"/>
    <x v="4"/>
    <x v="39"/>
  </r>
  <r>
    <x v="6"/>
    <s v="07"/>
    <x v="6"/>
    <x v="115"/>
    <s v="0711"/>
    <s v="Svelvik"/>
    <s v="1"/>
    <s v="Menn"/>
    <x v="3"/>
    <x v="3"/>
    <x v="4"/>
    <x v="21"/>
  </r>
  <r>
    <x v="6"/>
    <s v="07"/>
    <x v="6"/>
    <x v="115"/>
    <s v="0711"/>
    <s v="Svelvik"/>
    <s v="1"/>
    <s v="Menn"/>
    <x v="4"/>
    <x v="4"/>
    <x v="4"/>
    <x v="5"/>
  </r>
  <r>
    <x v="6"/>
    <s v="07"/>
    <x v="6"/>
    <x v="115"/>
    <s v="0711"/>
    <s v="Svelvik"/>
    <s v="1"/>
    <s v="Menn"/>
    <x v="5"/>
    <x v="5"/>
    <x v="4"/>
    <x v="23"/>
  </r>
  <r>
    <x v="6"/>
    <s v="07"/>
    <x v="6"/>
    <x v="115"/>
    <s v="0711"/>
    <s v="Svelvik"/>
    <s v="2"/>
    <s v="Kvinner"/>
    <x v="0"/>
    <x v="0"/>
    <x v="5"/>
    <x v="23"/>
  </r>
  <r>
    <x v="6"/>
    <s v="07"/>
    <x v="6"/>
    <x v="115"/>
    <s v="0711"/>
    <s v="Svelvik"/>
    <s v="2"/>
    <s v="Kvinner"/>
    <x v="1"/>
    <x v="1"/>
    <x v="5"/>
    <x v="39"/>
  </r>
  <r>
    <x v="6"/>
    <s v="07"/>
    <x v="6"/>
    <x v="115"/>
    <s v="0711"/>
    <s v="Svelvik"/>
    <s v="2"/>
    <s v="Kvinner"/>
    <x v="2"/>
    <x v="2"/>
    <x v="5"/>
    <x v="39"/>
  </r>
  <r>
    <x v="6"/>
    <s v="07"/>
    <x v="6"/>
    <x v="115"/>
    <s v="0711"/>
    <s v="Svelvik"/>
    <s v="2"/>
    <s v="Kvinner"/>
    <x v="3"/>
    <x v="3"/>
    <x v="5"/>
    <x v="12"/>
  </r>
  <r>
    <x v="6"/>
    <s v="07"/>
    <x v="6"/>
    <x v="115"/>
    <s v="0711"/>
    <s v="Svelvik"/>
    <s v="2"/>
    <s v="Kvinner"/>
    <x v="4"/>
    <x v="4"/>
    <x v="5"/>
    <x v="1"/>
  </r>
  <r>
    <x v="6"/>
    <s v="07"/>
    <x v="6"/>
    <x v="115"/>
    <s v="0711"/>
    <s v="Svelvik"/>
    <s v="2"/>
    <s v="Kvinner"/>
    <x v="5"/>
    <x v="5"/>
    <x v="5"/>
    <x v="0"/>
  </r>
  <r>
    <x v="6"/>
    <s v="07"/>
    <x v="6"/>
    <x v="115"/>
    <s v="0711"/>
    <s v="Svelvik"/>
    <s v="1"/>
    <s v="Menn"/>
    <x v="0"/>
    <x v="0"/>
    <x v="5"/>
    <x v="1"/>
  </r>
  <r>
    <x v="6"/>
    <s v="07"/>
    <x v="6"/>
    <x v="115"/>
    <s v="0711"/>
    <s v="Svelvik"/>
    <s v="1"/>
    <s v="Menn"/>
    <x v="1"/>
    <x v="1"/>
    <x v="5"/>
    <x v="39"/>
  </r>
  <r>
    <x v="6"/>
    <s v="07"/>
    <x v="6"/>
    <x v="115"/>
    <s v="0711"/>
    <s v="Svelvik"/>
    <s v="1"/>
    <s v="Menn"/>
    <x v="2"/>
    <x v="2"/>
    <x v="5"/>
    <x v="39"/>
  </r>
  <r>
    <x v="6"/>
    <s v="07"/>
    <x v="6"/>
    <x v="115"/>
    <s v="0711"/>
    <s v="Svelvik"/>
    <s v="1"/>
    <s v="Menn"/>
    <x v="3"/>
    <x v="3"/>
    <x v="5"/>
    <x v="13"/>
  </r>
  <r>
    <x v="6"/>
    <s v="07"/>
    <x v="6"/>
    <x v="115"/>
    <s v="0711"/>
    <s v="Svelvik"/>
    <s v="1"/>
    <s v="Menn"/>
    <x v="4"/>
    <x v="4"/>
    <x v="5"/>
    <x v="12"/>
  </r>
  <r>
    <x v="6"/>
    <s v="07"/>
    <x v="6"/>
    <x v="115"/>
    <s v="0711"/>
    <s v="Svelvik"/>
    <s v="1"/>
    <s v="Menn"/>
    <x v="5"/>
    <x v="5"/>
    <x v="5"/>
    <x v="0"/>
  </r>
  <r>
    <x v="6"/>
    <s v="07"/>
    <x v="6"/>
    <x v="115"/>
    <s v="0711"/>
    <s v="Svelvik"/>
    <s v="2"/>
    <s v="Kvinner"/>
    <x v="0"/>
    <x v="0"/>
    <x v="6"/>
    <x v="0"/>
  </r>
  <r>
    <x v="6"/>
    <s v="07"/>
    <x v="6"/>
    <x v="115"/>
    <s v="0711"/>
    <s v="Svelvik"/>
    <s v="2"/>
    <s v="Kvinner"/>
    <x v="1"/>
    <x v="1"/>
    <x v="6"/>
    <x v="39"/>
  </r>
  <r>
    <x v="6"/>
    <s v="07"/>
    <x v="6"/>
    <x v="115"/>
    <s v="0711"/>
    <s v="Svelvik"/>
    <s v="2"/>
    <s v="Kvinner"/>
    <x v="2"/>
    <x v="2"/>
    <x v="6"/>
    <x v="39"/>
  </r>
  <r>
    <x v="6"/>
    <s v="07"/>
    <x v="6"/>
    <x v="115"/>
    <s v="0711"/>
    <s v="Svelvik"/>
    <s v="2"/>
    <s v="Kvinner"/>
    <x v="3"/>
    <x v="3"/>
    <x v="6"/>
    <x v="19"/>
  </r>
  <r>
    <x v="6"/>
    <s v="07"/>
    <x v="6"/>
    <x v="115"/>
    <s v="0711"/>
    <s v="Svelvik"/>
    <s v="2"/>
    <s v="Kvinner"/>
    <x v="4"/>
    <x v="4"/>
    <x v="6"/>
    <x v="1"/>
  </r>
  <r>
    <x v="6"/>
    <s v="07"/>
    <x v="6"/>
    <x v="115"/>
    <s v="0711"/>
    <s v="Svelvik"/>
    <s v="2"/>
    <s v="Kvinner"/>
    <x v="5"/>
    <x v="5"/>
    <x v="6"/>
    <x v="1"/>
  </r>
  <r>
    <x v="6"/>
    <s v="07"/>
    <x v="6"/>
    <x v="115"/>
    <s v="0711"/>
    <s v="Svelvik"/>
    <s v="1"/>
    <s v="Menn"/>
    <x v="0"/>
    <x v="0"/>
    <x v="6"/>
    <x v="0"/>
  </r>
  <r>
    <x v="6"/>
    <s v="07"/>
    <x v="6"/>
    <x v="115"/>
    <s v="0711"/>
    <s v="Svelvik"/>
    <s v="1"/>
    <s v="Menn"/>
    <x v="1"/>
    <x v="1"/>
    <x v="6"/>
    <x v="23"/>
  </r>
  <r>
    <x v="6"/>
    <s v="07"/>
    <x v="6"/>
    <x v="115"/>
    <s v="0711"/>
    <s v="Svelvik"/>
    <s v="1"/>
    <s v="Menn"/>
    <x v="2"/>
    <x v="2"/>
    <x v="6"/>
    <x v="0"/>
  </r>
  <r>
    <x v="6"/>
    <s v="07"/>
    <x v="6"/>
    <x v="115"/>
    <s v="0711"/>
    <s v="Svelvik"/>
    <s v="1"/>
    <s v="Menn"/>
    <x v="3"/>
    <x v="3"/>
    <x v="6"/>
    <x v="13"/>
  </r>
  <r>
    <x v="6"/>
    <s v="07"/>
    <x v="6"/>
    <x v="115"/>
    <s v="0711"/>
    <s v="Svelvik"/>
    <s v="1"/>
    <s v="Menn"/>
    <x v="4"/>
    <x v="4"/>
    <x v="6"/>
    <x v="5"/>
  </r>
  <r>
    <x v="6"/>
    <s v="07"/>
    <x v="6"/>
    <x v="115"/>
    <s v="0711"/>
    <s v="Svelvik"/>
    <s v="1"/>
    <s v="Menn"/>
    <x v="5"/>
    <x v="5"/>
    <x v="6"/>
    <x v="19"/>
  </r>
  <r>
    <x v="6"/>
    <s v="07"/>
    <x v="6"/>
    <x v="115"/>
    <s v="0711"/>
    <s v="Svelvik"/>
    <s v="2"/>
    <s v="Kvinner"/>
    <x v="0"/>
    <x v="0"/>
    <x v="7"/>
    <x v="1"/>
  </r>
  <r>
    <x v="6"/>
    <s v="07"/>
    <x v="6"/>
    <x v="115"/>
    <s v="0711"/>
    <s v="Svelvik"/>
    <s v="2"/>
    <s v="Kvinner"/>
    <x v="1"/>
    <x v="1"/>
    <x v="7"/>
    <x v="39"/>
  </r>
  <r>
    <x v="6"/>
    <s v="07"/>
    <x v="6"/>
    <x v="115"/>
    <s v="0711"/>
    <s v="Svelvik"/>
    <s v="2"/>
    <s v="Kvinner"/>
    <x v="2"/>
    <x v="2"/>
    <x v="7"/>
    <x v="0"/>
  </r>
  <r>
    <x v="6"/>
    <s v="07"/>
    <x v="6"/>
    <x v="115"/>
    <s v="0711"/>
    <s v="Svelvik"/>
    <s v="2"/>
    <s v="Kvinner"/>
    <x v="3"/>
    <x v="3"/>
    <x v="7"/>
    <x v="19"/>
  </r>
  <r>
    <x v="6"/>
    <s v="07"/>
    <x v="6"/>
    <x v="115"/>
    <s v="0711"/>
    <s v="Svelvik"/>
    <s v="2"/>
    <s v="Kvinner"/>
    <x v="4"/>
    <x v="4"/>
    <x v="7"/>
    <x v="1"/>
  </r>
  <r>
    <x v="6"/>
    <s v="07"/>
    <x v="6"/>
    <x v="115"/>
    <s v="0711"/>
    <s v="Svelvik"/>
    <s v="2"/>
    <s v="Kvinner"/>
    <x v="5"/>
    <x v="5"/>
    <x v="7"/>
    <x v="0"/>
  </r>
  <r>
    <x v="6"/>
    <s v="07"/>
    <x v="6"/>
    <x v="115"/>
    <s v="0711"/>
    <s v="Svelvik"/>
    <s v="1"/>
    <s v="Menn"/>
    <x v="0"/>
    <x v="0"/>
    <x v="7"/>
    <x v="23"/>
  </r>
  <r>
    <x v="6"/>
    <s v="07"/>
    <x v="6"/>
    <x v="115"/>
    <s v="0711"/>
    <s v="Svelvik"/>
    <s v="1"/>
    <s v="Menn"/>
    <x v="1"/>
    <x v="1"/>
    <x v="7"/>
    <x v="39"/>
  </r>
  <r>
    <x v="6"/>
    <s v="07"/>
    <x v="6"/>
    <x v="115"/>
    <s v="0711"/>
    <s v="Svelvik"/>
    <s v="1"/>
    <s v="Menn"/>
    <x v="2"/>
    <x v="2"/>
    <x v="7"/>
    <x v="0"/>
  </r>
  <r>
    <x v="6"/>
    <s v="07"/>
    <x v="6"/>
    <x v="115"/>
    <s v="0711"/>
    <s v="Svelvik"/>
    <s v="1"/>
    <s v="Menn"/>
    <x v="3"/>
    <x v="3"/>
    <x v="7"/>
    <x v="6"/>
  </r>
  <r>
    <x v="6"/>
    <s v="07"/>
    <x v="6"/>
    <x v="115"/>
    <s v="0711"/>
    <s v="Svelvik"/>
    <s v="1"/>
    <s v="Menn"/>
    <x v="4"/>
    <x v="4"/>
    <x v="7"/>
    <x v="5"/>
  </r>
  <r>
    <x v="6"/>
    <s v="07"/>
    <x v="6"/>
    <x v="115"/>
    <s v="0711"/>
    <s v="Svelvik"/>
    <s v="1"/>
    <s v="Menn"/>
    <x v="5"/>
    <x v="5"/>
    <x v="7"/>
    <x v="0"/>
  </r>
  <r>
    <x v="6"/>
    <s v="07"/>
    <x v="6"/>
    <x v="116"/>
    <s v="0713"/>
    <s v="Sande (Vestf.)"/>
    <s v="2"/>
    <s v="Kvinner"/>
    <x v="0"/>
    <x v="0"/>
    <x v="0"/>
    <x v="6"/>
  </r>
  <r>
    <x v="6"/>
    <s v="07"/>
    <x v="6"/>
    <x v="116"/>
    <s v="0713"/>
    <s v="Sande (Vestf.)"/>
    <s v="2"/>
    <s v="Kvinner"/>
    <x v="1"/>
    <x v="1"/>
    <x v="0"/>
    <x v="7"/>
  </r>
  <r>
    <x v="6"/>
    <s v="07"/>
    <x v="6"/>
    <x v="116"/>
    <s v="0713"/>
    <s v="Sande (Vestf.)"/>
    <s v="2"/>
    <s v="Kvinner"/>
    <x v="2"/>
    <x v="2"/>
    <x v="0"/>
    <x v="6"/>
  </r>
  <r>
    <x v="6"/>
    <s v="07"/>
    <x v="6"/>
    <x v="116"/>
    <s v="0713"/>
    <s v="Sande (Vestf.)"/>
    <s v="2"/>
    <s v="Kvinner"/>
    <x v="3"/>
    <x v="3"/>
    <x v="0"/>
    <x v="36"/>
  </r>
  <r>
    <x v="6"/>
    <s v="07"/>
    <x v="6"/>
    <x v="116"/>
    <s v="0713"/>
    <s v="Sande (Vestf.)"/>
    <s v="2"/>
    <s v="Kvinner"/>
    <x v="4"/>
    <x v="4"/>
    <x v="0"/>
    <x v="4"/>
  </r>
  <r>
    <x v="6"/>
    <s v="07"/>
    <x v="6"/>
    <x v="116"/>
    <s v="0713"/>
    <s v="Sande (Vestf.)"/>
    <s v="2"/>
    <s v="Kvinner"/>
    <x v="5"/>
    <x v="5"/>
    <x v="0"/>
    <x v="19"/>
  </r>
  <r>
    <x v="6"/>
    <s v="07"/>
    <x v="6"/>
    <x v="116"/>
    <s v="0713"/>
    <s v="Sande (Vestf.)"/>
    <s v="1"/>
    <s v="Menn"/>
    <x v="0"/>
    <x v="0"/>
    <x v="0"/>
    <x v="7"/>
  </r>
  <r>
    <x v="6"/>
    <s v="07"/>
    <x v="6"/>
    <x v="116"/>
    <s v="0713"/>
    <s v="Sande (Vestf.)"/>
    <s v="1"/>
    <s v="Menn"/>
    <x v="1"/>
    <x v="1"/>
    <x v="0"/>
    <x v="7"/>
  </r>
  <r>
    <x v="6"/>
    <s v="07"/>
    <x v="6"/>
    <x v="116"/>
    <s v="0713"/>
    <s v="Sande (Vestf.)"/>
    <s v="1"/>
    <s v="Menn"/>
    <x v="2"/>
    <x v="2"/>
    <x v="0"/>
    <x v="24"/>
  </r>
  <r>
    <x v="6"/>
    <s v="07"/>
    <x v="6"/>
    <x v="116"/>
    <s v="0713"/>
    <s v="Sande (Vestf.)"/>
    <s v="1"/>
    <s v="Menn"/>
    <x v="3"/>
    <x v="3"/>
    <x v="0"/>
    <x v="72"/>
  </r>
  <r>
    <x v="6"/>
    <s v="07"/>
    <x v="6"/>
    <x v="116"/>
    <s v="0713"/>
    <s v="Sande (Vestf.)"/>
    <s v="1"/>
    <s v="Menn"/>
    <x v="4"/>
    <x v="4"/>
    <x v="0"/>
    <x v="16"/>
  </r>
  <r>
    <x v="6"/>
    <s v="07"/>
    <x v="6"/>
    <x v="116"/>
    <s v="0713"/>
    <s v="Sande (Vestf.)"/>
    <s v="1"/>
    <s v="Menn"/>
    <x v="5"/>
    <x v="5"/>
    <x v="0"/>
    <x v="13"/>
  </r>
  <r>
    <x v="6"/>
    <s v="07"/>
    <x v="6"/>
    <x v="116"/>
    <s v="0713"/>
    <s v="Sande (Vestf.)"/>
    <s v="2"/>
    <s v="Kvinner"/>
    <x v="0"/>
    <x v="0"/>
    <x v="1"/>
    <x v="13"/>
  </r>
  <r>
    <x v="6"/>
    <s v="07"/>
    <x v="6"/>
    <x v="116"/>
    <s v="0713"/>
    <s v="Sande (Vestf.)"/>
    <s v="2"/>
    <s v="Kvinner"/>
    <x v="1"/>
    <x v="1"/>
    <x v="1"/>
    <x v="23"/>
  </r>
  <r>
    <x v="6"/>
    <s v="07"/>
    <x v="6"/>
    <x v="116"/>
    <s v="0713"/>
    <s v="Sande (Vestf.)"/>
    <s v="2"/>
    <s v="Kvinner"/>
    <x v="2"/>
    <x v="2"/>
    <x v="1"/>
    <x v="13"/>
  </r>
  <r>
    <x v="6"/>
    <s v="07"/>
    <x v="6"/>
    <x v="116"/>
    <s v="0713"/>
    <s v="Sande (Vestf.)"/>
    <s v="2"/>
    <s v="Kvinner"/>
    <x v="3"/>
    <x v="3"/>
    <x v="1"/>
    <x v="21"/>
  </r>
  <r>
    <x v="6"/>
    <s v="07"/>
    <x v="6"/>
    <x v="116"/>
    <s v="0713"/>
    <s v="Sande (Vestf.)"/>
    <s v="2"/>
    <s v="Kvinner"/>
    <x v="4"/>
    <x v="4"/>
    <x v="1"/>
    <x v="2"/>
  </r>
  <r>
    <x v="6"/>
    <s v="07"/>
    <x v="6"/>
    <x v="116"/>
    <s v="0713"/>
    <s v="Sande (Vestf.)"/>
    <s v="2"/>
    <s v="Kvinner"/>
    <x v="5"/>
    <x v="5"/>
    <x v="1"/>
    <x v="12"/>
  </r>
  <r>
    <x v="6"/>
    <s v="07"/>
    <x v="6"/>
    <x v="116"/>
    <s v="0713"/>
    <s v="Sande (Vestf.)"/>
    <s v="1"/>
    <s v="Menn"/>
    <x v="0"/>
    <x v="0"/>
    <x v="1"/>
    <x v="20"/>
  </r>
  <r>
    <x v="6"/>
    <s v="07"/>
    <x v="6"/>
    <x v="116"/>
    <s v="0713"/>
    <s v="Sande (Vestf.)"/>
    <s v="1"/>
    <s v="Menn"/>
    <x v="1"/>
    <x v="1"/>
    <x v="1"/>
    <x v="19"/>
  </r>
  <r>
    <x v="6"/>
    <s v="07"/>
    <x v="6"/>
    <x v="116"/>
    <s v="0713"/>
    <s v="Sande (Vestf.)"/>
    <s v="1"/>
    <s v="Menn"/>
    <x v="2"/>
    <x v="2"/>
    <x v="1"/>
    <x v="3"/>
  </r>
  <r>
    <x v="6"/>
    <s v="07"/>
    <x v="6"/>
    <x v="116"/>
    <s v="0713"/>
    <s v="Sande (Vestf.)"/>
    <s v="1"/>
    <s v="Menn"/>
    <x v="3"/>
    <x v="3"/>
    <x v="1"/>
    <x v="8"/>
  </r>
  <r>
    <x v="6"/>
    <s v="07"/>
    <x v="6"/>
    <x v="116"/>
    <s v="0713"/>
    <s v="Sande (Vestf.)"/>
    <s v="1"/>
    <s v="Menn"/>
    <x v="4"/>
    <x v="4"/>
    <x v="1"/>
    <x v="28"/>
  </r>
  <r>
    <x v="6"/>
    <s v="07"/>
    <x v="6"/>
    <x v="116"/>
    <s v="0713"/>
    <s v="Sande (Vestf.)"/>
    <s v="1"/>
    <s v="Menn"/>
    <x v="5"/>
    <x v="5"/>
    <x v="1"/>
    <x v="21"/>
  </r>
  <r>
    <x v="6"/>
    <s v="07"/>
    <x v="6"/>
    <x v="116"/>
    <s v="0713"/>
    <s v="Sande (Vestf.)"/>
    <s v="2"/>
    <s v="Kvinner"/>
    <x v="0"/>
    <x v="0"/>
    <x v="2"/>
    <x v="13"/>
  </r>
  <r>
    <x v="6"/>
    <s v="07"/>
    <x v="6"/>
    <x v="116"/>
    <s v="0713"/>
    <s v="Sande (Vestf.)"/>
    <s v="2"/>
    <s v="Kvinner"/>
    <x v="1"/>
    <x v="1"/>
    <x v="2"/>
    <x v="0"/>
  </r>
  <r>
    <x v="6"/>
    <s v="07"/>
    <x v="6"/>
    <x v="116"/>
    <s v="0713"/>
    <s v="Sande (Vestf.)"/>
    <s v="2"/>
    <s v="Kvinner"/>
    <x v="2"/>
    <x v="2"/>
    <x v="2"/>
    <x v="6"/>
  </r>
  <r>
    <x v="6"/>
    <s v="07"/>
    <x v="6"/>
    <x v="116"/>
    <s v="0713"/>
    <s v="Sande (Vestf.)"/>
    <s v="2"/>
    <s v="Kvinner"/>
    <x v="3"/>
    <x v="3"/>
    <x v="2"/>
    <x v="5"/>
  </r>
  <r>
    <x v="6"/>
    <s v="07"/>
    <x v="6"/>
    <x v="116"/>
    <s v="0713"/>
    <s v="Sande (Vestf.)"/>
    <s v="2"/>
    <s v="Kvinner"/>
    <x v="4"/>
    <x v="4"/>
    <x v="2"/>
    <x v="21"/>
  </r>
  <r>
    <x v="6"/>
    <s v="07"/>
    <x v="6"/>
    <x v="116"/>
    <s v="0713"/>
    <s v="Sande (Vestf.)"/>
    <s v="2"/>
    <s v="Kvinner"/>
    <x v="5"/>
    <x v="5"/>
    <x v="2"/>
    <x v="19"/>
  </r>
  <r>
    <x v="6"/>
    <s v="07"/>
    <x v="6"/>
    <x v="116"/>
    <s v="0713"/>
    <s v="Sande (Vestf.)"/>
    <s v="1"/>
    <s v="Menn"/>
    <x v="0"/>
    <x v="0"/>
    <x v="2"/>
    <x v="7"/>
  </r>
  <r>
    <x v="6"/>
    <s v="07"/>
    <x v="6"/>
    <x v="116"/>
    <s v="0713"/>
    <s v="Sande (Vestf.)"/>
    <s v="1"/>
    <s v="Menn"/>
    <x v="1"/>
    <x v="1"/>
    <x v="2"/>
    <x v="5"/>
  </r>
  <r>
    <x v="6"/>
    <s v="07"/>
    <x v="6"/>
    <x v="116"/>
    <s v="0713"/>
    <s v="Sande (Vestf.)"/>
    <s v="1"/>
    <s v="Menn"/>
    <x v="2"/>
    <x v="2"/>
    <x v="2"/>
    <x v="56"/>
  </r>
  <r>
    <x v="6"/>
    <s v="07"/>
    <x v="6"/>
    <x v="116"/>
    <s v="0713"/>
    <s v="Sande (Vestf.)"/>
    <s v="1"/>
    <s v="Menn"/>
    <x v="3"/>
    <x v="3"/>
    <x v="2"/>
    <x v="63"/>
  </r>
  <r>
    <x v="6"/>
    <s v="07"/>
    <x v="6"/>
    <x v="116"/>
    <s v="0713"/>
    <s v="Sande (Vestf.)"/>
    <s v="1"/>
    <s v="Menn"/>
    <x v="4"/>
    <x v="4"/>
    <x v="2"/>
    <x v="45"/>
  </r>
  <r>
    <x v="6"/>
    <s v="07"/>
    <x v="6"/>
    <x v="116"/>
    <s v="0713"/>
    <s v="Sande (Vestf.)"/>
    <s v="1"/>
    <s v="Menn"/>
    <x v="5"/>
    <x v="5"/>
    <x v="2"/>
    <x v="36"/>
  </r>
  <r>
    <x v="6"/>
    <s v="07"/>
    <x v="6"/>
    <x v="116"/>
    <s v="0713"/>
    <s v="Sande (Vestf.)"/>
    <s v="2"/>
    <s v="Kvinner"/>
    <x v="0"/>
    <x v="0"/>
    <x v="3"/>
    <x v="5"/>
  </r>
  <r>
    <x v="6"/>
    <s v="07"/>
    <x v="6"/>
    <x v="116"/>
    <s v="0713"/>
    <s v="Sande (Vestf.)"/>
    <s v="2"/>
    <s v="Kvinner"/>
    <x v="1"/>
    <x v="1"/>
    <x v="3"/>
    <x v="12"/>
  </r>
  <r>
    <x v="6"/>
    <s v="07"/>
    <x v="6"/>
    <x v="116"/>
    <s v="0713"/>
    <s v="Sande (Vestf.)"/>
    <s v="2"/>
    <s v="Kvinner"/>
    <x v="2"/>
    <x v="2"/>
    <x v="3"/>
    <x v="15"/>
  </r>
  <r>
    <x v="6"/>
    <s v="07"/>
    <x v="6"/>
    <x v="116"/>
    <s v="0713"/>
    <s v="Sande (Vestf.)"/>
    <s v="2"/>
    <s v="Kvinner"/>
    <x v="3"/>
    <x v="3"/>
    <x v="3"/>
    <x v="13"/>
  </r>
  <r>
    <x v="6"/>
    <s v="07"/>
    <x v="6"/>
    <x v="116"/>
    <s v="0713"/>
    <s v="Sande (Vestf.)"/>
    <s v="2"/>
    <s v="Kvinner"/>
    <x v="4"/>
    <x v="4"/>
    <x v="3"/>
    <x v="6"/>
  </r>
  <r>
    <x v="6"/>
    <s v="07"/>
    <x v="6"/>
    <x v="116"/>
    <s v="0713"/>
    <s v="Sande (Vestf.)"/>
    <s v="2"/>
    <s v="Kvinner"/>
    <x v="5"/>
    <x v="5"/>
    <x v="3"/>
    <x v="5"/>
  </r>
  <r>
    <x v="6"/>
    <s v="07"/>
    <x v="6"/>
    <x v="116"/>
    <s v="0713"/>
    <s v="Sande (Vestf.)"/>
    <s v="1"/>
    <s v="Menn"/>
    <x v="0"/>
    <x v="0"/>
    <x v="3"/>
    <x v="13"/>
  </r>
  <r>
    <x v="6"/>
    <s v="07"/>
    <x v="6"/>
    <x v="116"/>
    <s v="0713"/>
    <s v="Sande (Vestf.)"/>
    <s v="1"/>
    <s v="Menn"/>
    <x v="1"/>
    <x v="1"/>
    <x v="3"/>
    <x v="5"/>
  </r>
  <r>
    <x v="6"/>
    <s v="07"/>
    <x v="6"/>
    <x v="116"/>
    <s v="0713"/>
    <s v="Sande (Vestf.)"/>
    <s v="1"/>
    <s v="Menn"/>
    <x v="2"/>
    <x v="2"/>
    <x v="3"/>
    <x v="28"/>
  </r>
  <r>
    <x v="6"/>
    <s v="07"/>
    <x v="6"/>
    <x v="116"/>
    <s v="0713"/>
    <s v="Sande (Vestf.)"/>
    <s v="1"/>
    <s v="Menn"/>
    <x v="3"/>
    <x v="3"/>
    <x v="3"/>
    <x v="38"/>
  </r>
  <r>
    <x v="6"/>
    <s v="07"/>
    <x v="6"/>
    <x v="116"/>
    <s v="0713"/>
    <s v="Sande (Vestf.)"/>
    <s v="1"/>
    <s v="Menn"/>
    <x v="4"/>
    <x v="4"/>
    <x v="3"/>
    <x v="45"/>
  </r>
  <r>
    <x v="6"/>
    <s v="07"/>
    <x v="6"/>
    <x v="116"/>
    <s v="0713"/>
    <s v="Sande (Vestf.)"/>
    <s v="1"/>
    <s v="Menn"/>
    <x v="5"/>
    <x v="5"/>
    <x v="3"/>
    <x v="15"/>
  </r>
  <r>
    <x v="6"/>
    <s v="07"/>
    <x v="6"/>
    <x v="116"/>
    <s v="0713"/>
    <s v="Sande (Vestf.)"/>
    <s v="2"/>
    <s v="Kvinner"/>
    <x v="0"/>
    <x v="0"/>
    <x v="4"/>
    <x v="7"/>
  </r>
  <r>
    <x v="6"/>
    <s v="07"/>
    <x v="6"/>
    <x v="116"/>
    <s v="0713"/>
    <s v="Sande (Vestf.)"/>
    <s v="2"/>
    <s v="Kvinner"/>
    <x v="1"/>
    <x v="1"/>
    <x v="4"/>
    <x v="1"/>
  </r>
  <r>
    <x v="6"/>
    <s v="07"/>
    <x v="6"/>
    <x v="116"/>
    <s v="0713"/>
    <s v="Sande (Vestf.)"/>
    <s v="2"/>
    <s v="Kvinner"/>
    <x v="2"/>
    <x v="2"/>
    <x v="4"/>
    <x v="6"/>
  </r>
  <r>
    <x v="6"/>
    <s v="07"/>
    <x v="6"/>
    <x v="116"/>
    <s v="0713"/>
    <s v="Sande (Vestf.)"/>
    <s v="2"/>
    <s v="Kvinner"/>
    <x v="3"/>
    <x v="3"/>
    <x v="4"/>
    <x v="5"/>
  </r>
  <r>
    <x v="6"/>
    <s v="07"/>
    <x v="6"/>
    <x v="116"/>
    <s v="0713"/>
    <s v="Sande (Vestf.)"/>
    <s v="2"/>
    <s v="Kvinner"/>
    <x v="4"/>
    <x v="4"/>
    <x v="4"/>
    <x v="6"/>
  </r>
  <r>
    <x v="6"/>
    <s v="07"/>
    <x v="6"/>
    <x v="116"/>
    <s v="0713"/>
    <s v="Sande (Vestf.)"/>
    <s v="2"/>
    <s v="Kvinner"/>
    <x v="5"/>
    <x v="5"/>
    <x v="4"/>
    <x v="6"/>
  </r>
  <r>
    <x v="6"/>
    <s v="07"/>
    <x v="6"/>
    <x v="116"/>
    <s v="0713"/>
    <s v="Sande (Vestf.)"/>
    <s v="1"/>
    <s v="Menn"/>
    <x v="0"/>
    <x v="0"/>
    <x v="4"/>
    <x v="5"/>
  </r>
  <r>
    <x v="6"/>
    <s v="07"/>
    <x v="6"/>
    <x v="116"/>
    <s v="0713"/>
    <s v="Sande (Vestf.)"/>
    <s v="1"/>
    <s v="Menn"/>
    <x v="1"/>
    <x v="1"/>
    <x v="4"/>
    <x v="5"/>
  </r>
  <r>
    <x v="6"/>
    <s v="07"/>
    <x v="6"/>
    <x v="116"/>
    <s v="0713"/>
    <s v="Sande (Vestf.)"/>
    <s v="1"/>
    <s v="Menn"/>
    <x v="2"/>
    <x v="2"/>
    <x v="4"/>
    <x v="20"/>
  </r>
  <r>
    <x v="6"/>
    <s v="07"/>
    <x v="6"/>
    <x v="116"/>
    <s v="0713"/>
    <s v="Sande (Vestf.)"/>
    <s v="1"/>
    <s v="Menn"/>
    <x v="3"/>
    <x v="3"/>
    <x v="4"/>
    <x v="45"/>
  </r>
  <r>
    <x v="6"/>
    <s v="07"/>
    <x v="6"/>
    <x v="116"/>
    <s v="0713"/>
    <s v="Sande (Vestf.)"/>
    <s v="1"/>
    <s v="Menn"/>
    <x v="4"/>
    <x v="4"/>
    <x v="4"/>
    <x v="27"/>
  </r>
  <r>
    <x v="6"/>
    <s v="07"/>
    <x v="6"/>
    <x v="116"/>
    <s v="0713"/>
    <s v="Sande (Vestf.)"/>
    <s v="1"/>
    <s v="Menn"/>
    <x v="5"/>
    <x v="5"/>
    <x v="4"/>
    <x v="20"/>
  </r>
  <r>
    <x v="6"/>
    <s v="07"/>
    <x v="6"/>
    <x v="116"/>
    <s v="0713"/>
    <s v="Sande (Vestf.)"/>
    <s v="2"/>
    <s v="Kvinner"/>
    <x v="0"/>
    <x v="0"/>
    <x v="5"/>
    <x v="5"/>
  </r>
  <r>
    <x v="6"/>
    <s v="07"/>
    <x v="6"/>
    <x v="116"/>
    <s v="0713"/>
    <s v="Sande (Vestf.)"/>
    <s v="2"/>
    <s v="Kvinner"/>
    <x v="1"/>
    <x v="1"/>
    <x v="5"/>
    <x v="23"/>
  </r>
  <r>
    <x v="6"/>
    <s v="07"/>
    <x v="6"/>
    <x v="116"/>
    <s v="0713"/>
    <s v="Sande (Vestf.)"/>
    <s v="2"/>
    <s v="Kvinner"/>
    <x v="2"/>
    <x v="2"/>
    <x v="5"/>
    <x v="13"/>
  </r>
  <r>
    <x v="6"/>
    <s v="07"/>
    <x v="6"/>
    <x v="116"/>
    <s v="0713"/>
    <s v="Sande (Vestf.)"/>
    <s v="2"/>
    <s v="Kvinner"/>
    <x v="3"/>
    <x v="3"/>
    <x v="5"/>
    <x v="12"/>
  </r>
  <r>
    <x v="6"/>
    <s v="07"/>
    <x v="6"/>
    <x v="116"/>
    <s v="0713"/>
    <s v="Sande (Vestf.)"/>
    <s v="2"/>
    <s v="Kvinner"/>
    <x v="4"/>
    <x v="4"/>
    <x v="5"/>
    <x v="5"/>
  </r>
  <r>
    <x v="6"/>
    <s v="07"/>
    <x v="6"/>
    <x v="116"/>
    <s v="0713"/>
    <s v="Sande (Vestf.)"/>
    <s v="2"/>
    <s v="Kvinner"/>
    <x v="5"/>
    <x v="5"/>
    <x v="5"/>
    <x v="7"/>
  </r>
  <r>
    <x v="6"/>
    <s v="07"/>
    <x v="6"/>
    <x v="116"/>
    <s v="0713"/>
    <s v="Sande (Vestf.)"/>
    <s v="1"/>
    <s v="Menn"/>
    <x v="0"/>
    <x v="0"/>
    <x v="5"/>
    <x v="7"/>
  </r>
  <r>
    <x v="6"/>
    <s v="07"/>
    <x v="6"/>
    <x v="116"/>
    <s v="0713"/>
    <s v="Sande (Vestf.)"/>
    <s v="1"/>
    <s v="Menn"/>
    <x v="1"/>
    <x v="1"/>
    <x v="5"/>
    <x v="5"/>
  </r>
  <r>
    <x v="6"/>
    <s v="07"/>
    <x v="6"/>
    <x v="116"/>
    <s v="0713"/>
    <s v="Sande (Vestf.)"/>
    <s v="1"/>
    <s v="Menn"/>
    <x v="2"/>
    <x v="2"/>
    <x v="5"/>
    <x v="14"/>
  </r>
  <r>
    <x v="6"/>
    <s v="07"/>
    <x v="6"/>
    <x v="116"/>
    <s v="0713"/>
    <s v="Sande (Vestf.)"/>
    <s v="1"/>
    <s v="Menn"/>
    <x v="3"/>
    <x v="3"/>
    <x v="5"/>
    <x v="51"/>
  </r>
  <r>
    <x v="6"/>
    <s v="07"/>
    <x v="6"/>
    <x v="116"/>
    <s v="0713"/>
    <s v="Sande (Vestf.)"/>
    <s v="1"/>
    <s v="Menn"/>
    <x v="4"/>
    <x v="4"/>
    <x v="5"/>
    <x v="45"/>
  </r>
  <r>
    <x v="6"/>
    <s v="07"/>
    <x v="6"/>
    <x v="116"/>
    <s v="0713"/>
    <s v="Sande (Vestf.)"/>
    <s v="1"/>
    <s v="Menn"/>
    <x v="5"/>
    <x v="5"/>
    <x v="5"/>
    <x v="20"/>
  </r>
  <r>
    <x v="6"/>
    <s v="07"/>
    <x v="6"/>
    <x v="116"/>
    <s v="0713"/>
    <s v="Sande (Vestf.)"/>
    <s v="2"/>
    <s v="Kvinner"/>
    <x v="0"/>
    <x v="0"/>
    <x v="6"/>
    <x v="19"/>
  </r>
  <r>
    <x v="6"/>
    <s v="07"/>
    <x v="6"/>
    <x v="116"/>
    <s v="0713"/>
    <s v="Sande (Vestf.)"/>
    <s v="2"/>
    <s v="Kvinner"/>
    <x v="1"/>
    <x v="1"/>
    <x v="6"/>
    <x v="12"/>
  </r>
  <r>
    <x v="6"/>
    <s v="07"/>
    <x v="6"/>
    <x v="116"/>
    <s v="0713"/>
    <s v="Sande (Vestf.)"/>
    <s v="2"/>
    <s v="Kvinner"/>
    <x v="2"/>
    <x v="2"/>
    <x v="6"/>
    <x v="6"/>
  </r>
  <r>
    <x v="6"/>
    <s v="07"/>
    <x v="6"/>
    <x v="116"/>
    <s v="0713"/>
    <s v="Sande (Vestf.)"/>
    <s v="2"/>
    <s v="Kvinner"/>
    <x v="3"/>
    <x v="3"/>
    <x v="6"/>
    <x v="5"/>
  </r>
  <r>
    <x v="6"/>
    <s v="07"/>
    <x v="6"/>
    <x v="116"/>
    <s v="0713"/>
    <s v="Sande (Vestf.)"/>
    <s v="2"/>
    <s v="Kvinner"/>
    <x v="4"/>
    <x v="4"/>
    <x v="6"/>
    <x v="5"/>
  </r>
  <r>
    <x v="6"/>
    <s v="07"/>
    <x v="6"/>
    <x v="116"/>
    <s v="0713"/>
    <s v="Sande (Vestf.)"/>
    <s v="2"/>
    <s v="Kvinner"/>
    <x v="5"/>
    <x v="5"/>
    <x v="6"/>
    <x v="6"/>
  </r>
  <r>
    <x v="6"/>
    <s v="07"/>
    <x v="6"/>
    <x v="116"/>
    <s v="0713"/>
    <s v="Sande (Vestf.)"/>
    <s v="1"/>
    <s v="Menn"/>
    <x v="0"/>
    <x v="0"/>
    <x v="6"/>
    <x v="7"/>
  </r>
  <r>
    <x v="6"/>
    <s v="07"/>
    <x v="6"/>
    <x v="116"/>
    <s v="0713"/>
    <s v="Sande (Vestf.)"/>
    <s v="1"/>
    <s v="Menn"/>
    <x v="1"/>
    <x v="1"/>
    <x v="6"/>
    <x v="12"/>
  </r>
  <r>
    <x v="6"/>
    <s v="07"/>
    <x v="6"/>
    <x v="116"/>
    <s v="0713"/>
    <s v="Sande (Vestf.)"/>
    <s v="1"/>
    <s v="Menn"/>
    <x v="2"/>
    <x v="2"/>
    <x v="6"/>
    <x v="20"/>
  </r>
  <r>
    <x v="6"/>
    <s v="07"/>
    <x v="6"/>
    <x v="116"/>
    <s v="0713"/>
    <s v="Sande (Vestf.)"/>
    <s v="1"/>
    <s v="Menn"/>
    <x v="3"/>
    <x v="3"/>
    <x v="6"/>
    <x v="51"/>
  </r>
  <r>
    <x v="6"/>
    <s v="07"/>
    <x v="6"/>
    <x v="116"/>
    <s v="0713"/>
    <s v="Sande (Vestf.)"/>
    <s v="1"/>
    <s v="Menn"/>
    <x v="4"/>
    <x v="4"/>
    <x v="6"/>
    <x v="46"/>
  </r>
  <r>
    <x v="6"/>
    <s v="07"/>
    <x v="6"/>
    <x v="116"/>
    <s v="0713"/>
    <s v="Sande (Vestf.)"/>
    <s v="1"/>
    <s v="Menn"/>
    <x v="5"/>
    <x v="5"/>
    <x v="6"/>
    <x v="14"/>
  </r>
  <r>
    <x v="6"/>
    <s v="07"/>
    <x v="6"/>
    <x v="116"/>
    <s v="0713"/>
    <s v="Sande (Vestf.)"/>
    <s v="2"/>
    <s v="Kvinner"/>
    <x v="0"/>
    <x v="0"/>
    <x v="7"/>
    <x v="19"/>
  </r>
  <r>
    <x v="6"/>
    <s v="07"/>
    <x v="6"/>
    <x v="116"/>
    <s v="0713"/>
    <s v="Sande (Vestf.)"/>
    <s v="2"/>
    <s v="Kvinner"/>
    <x v="1"/>
    <x v="1"/>
    <x v="7"/>
    <x v="23"/>
  </r>
  <r>
    <x v="6"/>
    <s v="07"/>
    <x v="6"/>
    <x v="116"/>
    <s v="0713"/>
    <s v="Sande (Vestf.)"/>
    <s v="2"/>
    <s v="Kvinner"/>
    <x v="2"/>
    <x v="2"/>
    <x v="7"/>
    <x v="15"/>
  </r>
  <r>
    <x v="6"/>
    <s v="07"/>
    <x v="6"/>
    <x v="116"/>
    <s v="0713"/>
    <s v="Sande (Vestf.)"/>
    <s v="2"/>
    <s v="Kvinner"/>
    <x v="3"/>
    <x v="3"/>
    <x v="7"/>
    <x v="12"/>
  </r>
  <r>
    <x v="6"/>
    <s v="07"/>
    <x v="6"/>
    <x v="116"/>
    <s v="0713"/>
    <s v="Sande (Vestf.)"/>
    <s v="2"/>
    <s v="Kvinner"/>
    <x v="4"/>
    <x v="4"/>
    <x v="7"/>
    <x v="1"/>
  </r>
  <r>
    <x v="6"/>
    <s v="07"/>
    <x v="6"/>
    <x v="116"/>
    <s v="0713"/>
    <s v="Sande (Vestf.)"/>
    <s v="2"/>
    <s v="Kvinner"/>
    <x v="5"/>
    <x v="5"/>
    <x v="7"/>
    <x v="21"/>
  </r>
  <r>
    <x v="6"/>
    <s v="07"/>
    <x v="6"/>
    <x v="116"/>
    <s v="0713"/>
    <s v="Sande (Vestf.)"/>
    <s v="1"/>
    <s v="Menn"/>
    <x v="0"/>
    <x v="0"/>
    <x v="7"/>
    <x v="19"/>
  </r>
  <r>
    <x v="6"/>
    <s v="07"/>
    <x v="6"/>
    <x v="116"/>
    <s v="0713"/>
    <s v="Sande (Vestf.)"/>
    <s v="1"/>
    <s v="Menn"/>
    <x v="1"/>
    <x v="1"/>
    <x v="7"/>
    <x v="19"/>
  </r>
  <r>
    <x v="6"/>
    <s v="07"/>
    <x v="6"/>
    <x v="116"/>
    <s v="0713"/>
    <s v="Sande (Vestf.)"/>
    <s v="1"/>
    <s v="Menn"/>
    <x v="2"/>
    <x v="2"/>
    <x v="7"/>
    <x v="24"/>
  </r>
  <r>
    <x v="6"/>
    <s v="07"/>
    <x v="6"/>
    <x v="116"/>
    <s v="0713"/>
    <s v="Sande (Vestf.)"/>
    <s v="1"/>
    <s v="Menn"/>
    <x v="3"/>
    <x v="3"/>
    <x v="7"/>
    <x v="51"/>
  </r>
  <r>
    <x v="6"/>
    <s v="07"/>
    <x v="6"/>
    <x v="116"/>
    <s v="0713"/>
    <s v="Sande (Vestf.)"/>
    <s v="1"/>
    <s v="Menn"/>
    <x v="4"/>
    <x v="4"/>
    <x v="7"/>
    <x v="32"/>
  </r>
  <r>
    <x v="6"/>
    <s v="07"/>
    <x v="6"/>
    <x v="116"/>
    <s v="0713"/>
    <s v="Sande (Vestf.)"/>
    <s v="1"/>
    <s v="Menn"/>
    <x v="5"/>
    <x v="5"/>
    <x v="7"/>
    <x v="2"/>
  </r>
  <r>
    <x v="6"/>
    <s v="07"/>
    <x v="6"/>
    <x v="117"/>
    <s v="0714"/>
    <s v="Hof"/>
    <s v="2"/>
    <s v="Kvinner"/>
    <x v="0"/>
    <x v="0"/>
    <x v="0"/>
    <x v="23"/>
  </r>
  <r>
    <x v="6"/>
    <s v="07"/>
    <x v="6"/>
    <x v="117"/>
    <s v="0714"/>
    <s v="Hof"/>
    <s v="2"/>
    <s v="Kvinner"/>
    <x v="1"/>
    <x v="1"/>
    <x v="0"/>
    <x v="23"/>
  </r>
  <r>
    <x v="6"/>
    <s v="07"/>
    <x v="6"/>
    <x v="117"/>
    <s v="0714"/>
    <s v="Hof"/>
    <s v="2"/>
    <s v="Kvinner"/>
    <x v="2"/>
    <x v="2"/>
    <x v="0"/>
    <x v="0"/>
  </r>
  <r>
    <x v="6"/>
    <s v="07"/>
    <x v="6"/>
    <x v="117"/>
    <s v="0714"/>
    <s v="Hof"/>
    <s v="2"/>
    <s v="Kvinner"/>
    <x v="3"/>
    <x v="3"/>
    <x v="0"/>
    <x v="1"/>
  </r>
  <r>
    <x v="6"/>
    <s v="07"/>
    <x v="6"/>
    <x v="117"/>
    <s v="0714"/>
    <s v="Hof"/>
    <s v="2"/>
    <s v="Kvinner"/>
    <x v="4"/>
    <x v="4"/>
    <x v="0"/>
    <x v="7"/>
  </r>
  <r>
    <x v="6"/>
    <s v="07"/>
    <x v="6"/>
    <x v="117"/>
    <s v="0714"/>
    <s v="Hof"/>
    <s v="2"/>
    <s v="Kvinner"/>
    <x v="5"/>
    <x v="5"/>
    <x v="0"/>
    <x v="0"/>
  </r>
  <r>
    <x v="6"/>
    <s v="07"/>
    <x v="6"/>
    <x v="117"/>
    <s v="0714"/>
    <s v="Hof"/>
    <s v="1"/>
    <s v="Menn"/>
    <x v="0"/>
    <x v="0"/>
    <x v="0"/>
    <x v="12"/>
  </r>
  <r>
    <x v="6"/>
    <s v="07"/>
    <x v="6"/>
    <x v="117"/>
    <s v="0714"/>
    <s v="Hof"/>
    <s v="1"/>
    <s v="Menn"/>
    <x v="1"/>
    <x v="1"/>
    <x v="0"/>
    <x v="23"/>
  </r>
  <r>
    <x v="6"/>
    <s v="07"/>
    <x v="6"/>
    <x v="117"/>
    <s v="0714"/>
    <s v="Hof"/>
    <s v="1"/>
    <s v="Menn"/>
    <x v="2"/>
    <x v="2"/>
    <x v="0"/>
    <x v="1"/>
  </r>
  <r>
    <x v="6"/>
    <s v="07"/>
    <x v="6"/>
    <x v="117"/>
    <s v="0714"/>
    <s v="Hof"/>
    <s v="1"/>
    <s v="Menn"/>
    <x v="3"/>
    <x v="3"/>
    <x v="0"/>
    <x v="12"/>
  </r>
  <r>
    <x v="6"/>
    <s v="07"/>
    <x v="6"/>
    <x v="117"/>
    <s v="0714"/>
    <s v="Hof"/>
    <s v="1"/>
    <s v="Menn"/>
    <x v="4"/>
    <x v="4"/>
    <x v="0"/>
    <x v="14"/>
  </r>
  <r>
    <x v="6"/>
    <s v="07"/>
    <x v="6"/>
    <x v="117"/>
    <s v="0714"/>
    <s v="Hof"/>
    <s v="1"/>
    <s v="Menn"/>
    <x v="5"/>
    <x v="5"/>
    <x v="0"/>
    <x v="12"/>
  </r>
  <r>
    <x v="6"/>
    <s v="07"/>
    <x v="6"/>
    <x v="117"/>
    <s v="0714"/>
    <s v="Hof"/>
    <s v="2"/>
    <s v="Kvinner"/>
    <x v="0"/>
    <x v="0"/>
    <x v="1"/>
    <x v="39"/>
  </r>
  <r>
    <x v="6"/>
    <s v="07"/>
    <x v="6"/>
    <x v="117"/>
    <s v="0714"/>
    <s v="Hof"/>
    <s v="2"/>
    <s v="Kvinner"/>
    <x v="1"/>
    <x v="1"/>
    <x v="1"/>
    <x v="39"/>
  </r>
  <r>
    <x v="6"/>
    <s v="07"/>
    <x v="6"/>
    <x v="117"/>
    <s v="0714"/>
    <s v="Hof"/>
    <s v="2"/>
    <s v="Kvinner"/>
    <x v="2"/>
    <x v="2"/>
    <x v="1"/>
    <x v="0"/>
  </r>
  <r>
    <x v="6"/>
    <s v="07"/>
    <x v="6"/>
    <x v="117"/>
    <s v="0714"/>
    <s v="Hof"/>
    <s v="2"/>
    <s v="Kvinner"/>
    <x v="3"/>
    <x v="3"/>
    <x v="1"/>
    <x v="1"/>
  </r>
  <r>
    <x v="6"/>
    <s v="07"/>
    <x v="6"/>
    <x v="117"/>
    <s v="0714"/>
    <s v="Hof"/>
    <s v="2"/>
    <s v="Kvinner"/>
    <x v="4"/>
    <x v="4"/>
    <x v="1"/>
    <x v="7"/>
  </r>
  <r>
    <x v="6"/>
    <s v="07"/>
    <x v="6"/>
    <x v="117"/>
    <s v="0714"/>
    <s v="Hof"/>
    <s v="2"/>
    <s v="Kvinner"/>
    <x v="5"/>
    <x v="5"/>
    <x v="1"/>
    <x v="0"/>
  </r>
  <r>
    <x v="6"/>
    <s v="07"/>
    <x v="6"/>
    <x v="117"/>
    <s v="0714"/>
    <s v="Hof"/>
    <s v="1"/>
    <s v="Menn"/>
    <x v="0"/>
    <x v="0"/>
    <x v="1"/>
    <x v="23"/>
  </r>
  <r>
    <x v="6"/>
    <s v="07"/>
    <x v="6"/>
    <x v="117"/>
    <s v="0714"/>
    <s v="Hof"/>
    <s v="1"/>
    <s v="Menn"/>
    <x v="1"/>
    <x v="1"/>
    <x v="1"/>
    <x v="0"/>
  </r>
  <r>
    <x v="6"/>
    <s v="07"/>
    <x v="6"/>
    <x v="117"/>
    <s v="0714"/>
    <s v="Hof"/>
    <s v="1"/>
    <s v="Menn"/>
    <x v="2"/>
    <x v="2"/>
    <x v="1"/>
    <x v="12"/>
  </r>
  <r>
    <x v="6"/>
    <s v="07"/>
    <x v="6"/>
    <x v="117"/>
    <s v="0714"/>
    <s v="Hof"/>
    <s v="1"/>
    <s v="Menn"/>
    <x v="3"/>
    <x v="3"/>
    <x v="1"/>
    <x v="12"/>
  </r>
  <r>
    <x v="6"/>
    <s v="07"/>
    <x v="6"/>
    <x v="117"/>
    <s v="0714"/>
    <s v="Hof"/>
    <s v="1"/>
    <s v="Menn"/>
    <x v="4"/>
    <x v="4"/>
    <x v="1"/>
    <x v="21"/>
  </r>
  <r>
    <x v="6"/>
    <s v="07"/>
    <x v="6"/>
    <x v="117"/>
    <s v="0714"/>
    <s v="Hof"/>
    <s v="1"/>
    <s v="Menn"/>
    <x v="5"/>
    <x v="5"/>
    <x v="1"/>
    <x v="5"/>
  </r>
  <r>
    <x v="6"/>
    <s v="07"/>
    <x v="6"/>
    <x v="117"/>
    <s v="0714"/>
    <s v="Hof"/>
    <s v="2"/>
    <s v="Kvinner"/>
    <x v="0"/>
    <x v="0"/>
    <x v="2"/>
    <x v="39"/>
  </r>
  <r>
    <x v="6"/>
    <s v="07"/>
    <x v="6"/>
    <x v="117"/>
    <s v="0714"/>
    <s v="Hof"/>
    <s v="2"/>
    <s v="Kvinner"/>
    <x v="1"/>
    <x v="1"/>
    <x v="2"/>
    <x v="39"/>
  </r>
  <r>
    <x v="6"/>
    <s v="07"/>
    <x v="6"/>
    <x v="117"/>
    <s v="0714"/>
    <s v="Hof"/>
    <s v="2"/>
    <s v="Kvinner"/>
    <x v="2"/>
    <x v="2"/>
    <x v="2"/>
    <x v="0"/>
  </r>
  <r>
    <x v="6"/>
    <s v="07"/>
    <x v="6"/>
    <x v="117"/>
    <s v="0714"/>
    <s v="Hof"/>
    <s v="2"/>
    <s v="Kvinner"/>
    <x v="3"/>
    <x v="3"/>
    <x v="2"/>
    <x v="1"/>
  </r>
  <r>
    <x v="6"/>
    <s v="07"/>
    <x v="6"/>
    <x v="117"/>
    <s v="0714"/>
    <s v="Hof"/>
    <s v="2"/>
    <s v="Kvinner"/>
    <x v="4"/>
    <x v="4"/>
    <x v="2"/>
    <x v="19"/>
  </r>
  <r>
    <x v="6"/>
    <s v="07"/>
    <x v="6"/>
    <x v="117"/>
    <s v="0714"/>
    <s v="Hof"/>
    <s v="2"/>
    <s v="Kvinner"/>
    <x v="5"/>
    <x v="5"/>
    <x v="2"/>
    <x v="23"/>
  </r>
  <r>
    <x v="6"/>
    <s v="07"/>
    <x v="6"/>
    <x v="117"/>
    <s v="0714"/>
    <s v="Hof"/>
    <s v="1"/>
    <s v="Menn"/>
    <x v="0"/>
    <x v="0"/>
    <x v="2"/>
    <x v="23"/>
  </r>
  <r>
    <x v="6"/>
    <s v="07"/>
    <x v="6"/>
    <x v="117"/>
    <s v="0714"/>
    <s v="Hof"/>
    <s v="1"/>
    <s v="Menn"/>
    <x v="1"/>
    <x v="1"/>
    <x v="2"/>
    <x v="23"/>
  </r>
  <r>
    <x v="6"/>
    <s v="07"/>
    <x v="6"/>
    <x v="117"/>
    <s v="0714"/>
    <s v="Hof"/>
    <s v="1"/>
    <s v="Menn"/>
    <x v="2"/>
    <x v="2"/>
    <x v="2"/>
    <x v="5"/>
  </r>
  <r>
    <x v="6"/>
    <s v="07"/>
    <x v="6"/>
    <x v="117"/>
    <s v="0714"/>
    <s v="Hof"/>
    <s v="1"/>
    <s v="Menn"/>
    <x v="3"/>
    <x v="3"/>
    <x v="2"/>
    <x v="19"/>
  </r>
  <r>
    <x v="6"/>
    <s v="07"/>
    <x v="6"/>
    <x v="117"/>
    <s v="0714"/>
    <s v="Hof"/>
    <s v="1"/>
    <s v="Menn"/>
    <x v="4"/>
    <x v="4"/>
    <x v="2"/>
    <x v="4"/>
  </r>
  <r>
    <x v="6"/>
    <s v="07"/>
    <x v="6"/>
    <x v="117"/>
    <s v="0714"/>
    <s v="Hof"/>
    <s v="1"/>
    <s v="Menn"/>
    <x v="5"/>
    <x v="5"/>
    <x v="2"/>
    <x v="1"/>
  </r>
  <r>
    <x v="6"/>
    <s v="07"/>
    <x v="6"/>
    <x v="117"/>
    <s v="0714"/>
    <s v="Hof"/>
    <s v="2"/>
    <s v="Kvinner"/>
    <x v="0"/>
    <x v="0"/>
    <x v="3"/>
    <x v="23"/>
  </r>
  <r>
    <x v="6"/>
    <s v="07"/>
    <x v="6"/>
    <x v="117"/>
    <s v="0714"/>
    <s v="Hof"/>
    <s v="2"/>
    <s v="Kvinner"/>
    <x v="1"/>
    <x v="1"/>
    <x v="3"/>
    <x v="39"/>
  </r>
  <r>
    <x v="6"/>
    <s v="07"/>
    <x v="6"/>
    <x v="117"/>
    <s v="0714"/>
    <s v="Hof"/>
    <s v="2"/>
    <s v="Kvinner"/>
    <x v="2"/>
    <x v="2"/>
    <x v="3"/>
    <x v="23"/>
  </r>
  <r>
    <x v="6"/>
    <s v="07"/>
    <x v="6"/>
    <x v="117"/>
    <s v="0714"/>
    <s v="Hof"/>
    <s v="2"/>
    <s v="Kvinner"/>
    <x v="3"/>
    <x v="3"/>
    <x v="3"/>
    <x v="0"/>
  </r>
  <r>
    <x v="6"/>
    <s v="07"/>
    <x v="6"/>
    <x v="117"/>
    <s v="0714"/>
    <s v="Hof"/>
    <s v="2"/>
    <s v="Kvinner"/>
    <x v="4"/>
    <x v="4"/>
    <x v="3"/>
    <x v="0"/>
  </r>
  <r>
    <x v="6"/>
    <s v="07"/>
    <x v="6"/>
    <x v="117"/>
    <s v="0714"/>
    <s v="Hof"/>
    <s v="2"/>
    <s v="Kvinner"/>
    <x v="5"/>
    <x v="5"/>
    <x v="3"/>
    <x v="23"/>
  </r>
  <r>
    <x v="6"/>
    <s v="07"/>
    <x v="6"/>
    <x v="117"/>
    <s v="0714"/>
    <s v="Hof"/>
    <s v="1"/>
    <s v="Menn"/>
    <x v="0"/>
    <x v="0"/>
    <x v="3"/>
    <x v="0"/>
  </r>
  <r>
    <x v="6"/>
    <s v="07"/>
    <x v="6"/>
    <x v="117"/>
    <s v="0714"/>
    <s v="Hof"/>
    <s v="1"/>
    <s v="Menn"/>
    <x v="1"/>
    <x v="1"/>
    <x v="3"/>
    <x v="23"/>
  </r>
  <r>
    <x v="6"/>
    <s v="07"/>
    <x v="6"/>
    <x v="117"/>
    <s v="0714"/>
    <s v="Hof"/>
    <s v="1"/>
    <s v="Menn"/>
    <x v="2"/>
    <x v="2"/>
    <x v="3"/>
    <x v="12"/>
  </r>
  <r>
    <x v="6"/>
    <s v="07"/>
    <x v="6"/>
    <x v="117"/>
    <s v="0714"/>
    <s v="Hof"/>
    <s v="1"/>
    <s v="Menn"/>
    <x v="3"/>
    <x v="3"/>
    <x v="3"/>
    <x v="12"/>
  </r>
  <r>
    <x v="6"/>
    <s v="07"/>
    <x v="6"/>
    <x v="117"/>
    <s v="0714"/>
    <s v="Hof"/>
    <s v="1"/>
    <s v="Menn"/>
    <x v="4"/>
    <x v="4"/>
    <x v="3"/>
    <x v="36"/>
  </r>
  <r>
    <x v="6"/>
    <s v="07"/>
    <x v="6"/>
    <x v="117"/>
    <s v="0714"/>
    <s v="Hof"/>
    <s v="1"/>
    <s v="Menn"/>
    <x v="5"/>
    <x v="5"/>
    <x v="3"/>
    <x v="1"/>
  </r>
  <r>
    <x v="6"/>
    <s v="07"/>
    <x v="6"/>
    <x v="117"/>
    <s v="0714"/>
    <s v="Hof"/>
    <s v="2"/>
    <s v="Kvinner"/>
    <x v="0"/>
    <x v="0"/>
    <x v="4"/>
    <x v="39"/>
  </r>
  <r>
    <x v="6"/>
    <s v="07"/>
    <x v="6"/>
    <x v="117"/>
    <s v="0714"/>
    <s v="Hof"/>
    <s v="2"/>
    <s v="Kvinner"/>
    <x v="1"/>
    <x v="1"/>
    <x v="4"/>
    <x v="23"/>
  </r>
  <r>
    <x v="6"/>
    <s v="07"/>
    <x v="6"/>
    <x v="117"/>
    <s v="0714"/>
    <s v="Hof"/>
    <s v="2"/>
    <s v="Kvinner"/>
    <x v="2"/>
    <x v="2"/>
    <x v="4"/>
    <x v="39"/>
  </r>
  <r>
    <x v="6"/>
    <s v="07"/>
    <x v="6"/>
    <x v="117"/>
    <s v="0714"/>
    <s v="Hof"/>
    <s v="2"/>
    <s v="Kvinner"/>
    <x v="3"/>
    <x v="3"/>
    <x v="4"/>
    <x v="19"/>
  </r>
  <r>
    <x v="6"/>
    <s v="07"/>
    <x v="6"/>
    <x v="117"/>
    <s v="0714"/>
    <s v="Hof"/>
    <s v="2"/>
    <s v="Kvinner"/>
    <x v="4"/>
    <x v="4"/>
    <x v="4"/>
    <x v="1"/>
  </r>
  <r>
    <x v="6"/>
    <s v="07"/>
    <x v="6"/>
    <x v="117"/>
    <s v="0714"/>
    <s v="Hof"/>
    <s v="2"/>
    <s v="Kvinner"/>
    <x v="5"/>
    <x v="5"/>
    <x v="4"/>
    <x v="0"/>
  </r>
  <r>
    <x v="6"/>
    <s v="07"/>
    <x v="6"/>
    <x v="117"/>
    <s v="0714"/>
    <s v="Hof"/>
    <s v="1"/>
    <s v="Menn"/>
    <x v="0"/>
    <x v="0"/>
    <x v="4"/>
    <x v="23"/>
  </r>
  <r>
    <x v="6"/>
    <s v="07"/>
    <x v="6"/>
    <x v="117"/>
    <s v="0714"/>
    <s v="Hof"/>
    <s v="1"/>
    <s v="Menn"/>
    <x v="1"/>
    <x v="1"/>
    <x v="4"/>
    <x v="23"/>
  </r>
  <r>
    <x v="6"/>
    <s v="07"/>
    <x v="6"/>
    <x v="117"/>
    <s v="0714"/>
    <s v="Hof"/>
    <s v="1"/>
    <s v="Menn"/>
    <x v="2"/>
    <x v="2"/>
    <x v="4"/>
    <x v="0"/>
  </r>
  <r>
    <x v="6"/>
    <s v="07"/>
    <x v="6"/>
    <x v="117"/>
    <s v="0714"/>
    <s v="Hof"/>
    <s v="1"/>
    <s v="Menn"/>
    <x v="3"/>
    <x v="3"/>
    <x v="4"/>
    <x v="19"/>
  </r>
  <r>
    <x v="6"/>
    <s v="07"/>
    <x v="6"/>
    <x v="117"/>
    <s v="0714"/>
    <s v="Hof"/>
    <s v="1"/>
    <s v="Menn"/>
    <x v="4"/>
    <x v="4"/>
    <x v="4"/>
    <x v="36"/>
  </r>
  <r>
    <x v="6"/>
    <s v="07"/>
    <x v="6"/>
    <x v="117"/>
    <s v="0714"/>
    <s v="Hof"/>
    <s v="1"/>
    <s v="Menn"/>
    <x v="5"/>
    <x v="5"/>
    <x v="4"/>
    <x v="7"/>
  </r>
  <r>
    <x v="6"/>
    <s v="07"/>
    <x v="6"/>
    <x v="117"/>
    <s v="0714"/>
    <s v="Hof"/>
    <s v="2"/>
    <s v="Kvinner"/>
    <x v="0"/>
    <x v="0"/>
    <x v="5"/>
    <x v="39"/>
  </r>
  <r>
    <x v="6"/>
    <s v="07"/>
    <x v="6"/>
    <x v="117"/>
    <s v="0714"/>
    <s v="Hof"/>
    <s v="2"/>
    <s v="Kvinner"/>
    <x v="1"/>
    <x v="1"/>
    <x v="5"/>
    <x v="23"/>
  </r>
  <r>
    <x v="6"/>
    <s v="07"/>
    <x v="6"/>
    <x v="117"/>
    <s v="0714"/>
    <s v="Hof"/>
    <s v="2"/>
    <s v="Kvinner"/>
    <x v="2"/>
    <x v="2"/>
    <x v="5"/>
    <x v="39"/>
  </r>
  <r>
    <x v="6"/>
    <s v="07"/>
    <x v="6"/>
    <x v="117"/>
    <s v="0714"/>
    <s v="Hof"/>
    <s v="2"/>
    <s v="Kvinner"/>
    <x v="3"/>
    <x v="3"/>
    <x v="5"/>
    <x v="1"/>
  </r>
  <r>
    <x v="6"/>
    <s v="07"/>
    <x v="6"/>
    <x v="117"/>
    <s v="0714"/>
    <s v="Hof"/>
    <s v="2"/>
    <s v="Kvinner"/>
    <x v="4"/>
    <x v="4"/>
    <x v="5"/>
    <x v="0"/>
  </r>
  <r>
    <x v="6"/>
    <s v="07"/>
    <x v="6"/>
    <x v="117"/>
    <s v="0714"/>
    <s v="Hof"/>
    <s v="2"/>
    <s v="Kvinner"/>
    <x v="5"/>
    <x v="5"/>
    <x v="5"/>
    <x v="1"/>
  </r>
  <r>
    <x v="6"/>
    <s v="07"/>
    <x v="6"/>
    <x v="117"/>
    <s v="0714"/>
    <s v="Hof"/>
    <s v="1"/>
    <s v="Menn"/>
    <x v="0"/>
    <x v="0"/>
    <x v="5"/>
    <x v="23"/>
  </r>
  <r>
    <x v="6"/>
    <s v="07"/>
    <x v="6"/>
    <x v="117"/>
    <s v="0714"/>
    <s v="Hof"/>
    <s v="1"/>
    <s v="Menn"/>
    <x v="1"/>
    <x v="1"/>
    <x v="5"/>
    <x v="39"/>
  </r>
  <r>
    <x v="6"/>
    <s v="07"/>
    <x v="6"/>
    <x v="117"/>
    <s v="0714"/>
    <s v="Hof"/>
    <s v="1"/>
    <s v="Menn"/>
    <x v="2"/>
    <x v="2"/>
    <x v="5"/>
    <x v="12"/>
  </r>
  <r>
    <x v="6"/>
    <s v="07"/>
    <x v="6"/>
    <x v="117"/>
    <s v="0714"/>
    <s v="Hof"/>
    <s v="1"/>
    <s v="Menn"/>
    <x v="3"/>
    <x v="3"/>
    <x v="5"/>
    <x v="1"/>
  </r>
  <r>
    <x v="6"/>
    <s v="07"/>
    <x v="6"/>
    <x v="117"/>
    <s v="0714"/>
    <s v="Hof"/>
    <s v="1"/>
    <s v="Menn"/>
    <x v="4"/>
    <x v="4"/>
    <x v="5"/>
    <x v="15"/>
  </r>
  <r>
    <x v="6"/>
    <s v="07"/>
    <x v="6"/>
    <x v="117"/>
    <s v="0714"/>
    <s v="Hof"/>
    <s v="1"/>
    <s v="Menn"/>
    <x v="5"/>
    <x v="5"/>
    <x v="5"/>
    <x v="7"/>
  </r>
  <r>
    <x v="6"/>
    <s v="07"/>
    <x v="6"/>
    <x v="117"/>
    <s v="0714"/>
    <s v="Hof"/>
    <s v="2"/>
    <s v="Kvinner"/>
    <x v="0"/>
    <x v="0"/>
    <x v="6"/>
    <x v="39"/>
  </r>
  <r>
    <x v="6"/>
    <s v="07"/>
    <x v="6"/>
    <x v="117"/>
    <s v="0714"/>
    <s v="Hof"/>
    <s v="2"/>
    <s v="Kvinner"/>
    <x v="1"/>
    <x v="1"/>
    <x v="6"/>
    <x v="39"/>
  </r>
  <r>
    <x v="6"/>
    <s v="07"/>
    <x v="6"/>
    <x v="117"/>
    <s v="0714"/>
    <s v="Hof"/>
    <s v="2"/>
    <s v="Kvinner"/>
    <x v="2"/>
    <x v="2"/>
    <x v="6"/>
    <x v="23"/>
  </r>
  <r>
    <x v="6"/>
    <s v="07"/>
    <x v="6"/>
    <x v="117"/>
    <s v="0714"/>
    <s v="Hof"/>
    <s v="2"/>
    <s v="Kvinner"/>
    <x v="3"/>
    <x v="3"/>
    <x v="6"/>
    <x v="19"/>
  </r>
  <r>
    <x v="6"/>
    <s v="07"/>
    <x v="6"/>
    <x v="117"/>
    <s v="0714"/>
    <s v="Hof"/>
    <s v="2"/>
    <s v="Kvinner"/>
    <x v="4"/>
    <x v="4"/>
    <x v="6"/>
    <x v="19"/>
  </r>
  <r>
    <x v="6"/>
    <s v="07"/>
    <x v="6"/>
    <x v="117"/>
    <s v="0714"/>
    <s v="Hof"/>
    <s v="2"/>
    <s v="Kvinner"/>
    <x v="5"/>
    <x v="5"/>
    <x v="6"/>
    <x v="0"/>
  </r>
  <r>
    <x v="6"/>
    <s v="07"/>
    <x v="6"/>
    <x v="117"/>
    <s v="0714"/>
    <s v="Hof"/>
    <s v="1"/>
    <s v="Menn"/>
    <x v="0"/>
    <x v="0"/>
    <x v="6"/>
    <x v="39"/>
  </r>
  <r>
    <x v="6"/>
    <s v="07"/>
    <x v="6"/>
    <x v="117"/>
    <s v="0714"/>
    <s v="Hof"/>
    <s v="1"/>
    <s v="Menn"/>
    <x v="1"/>
    <x v="1"/>
    <x v="6"/>
    <x v="39"/>
  </r>
  <r>
    <x v="6"/>
    <s v="07"/>
    <x v="6"/>
    <x v="117"/>
    <s v="0714"/>
    <s v="Hof"/>
    <s v="1"/>
    <s v="Menn"/>
    <x v="2"/>
    <x v="2"/>
    <x v="6"/>
    <x v="1"/>
  </r>
  <r>
    <x v="6"/>
    <s v="07"/>
    <x v="6"/>
    <x v="117"/>
    <s v="0714"/>
    <s v="Hof"/>
    <s v="1"/>
    <s v="Menn"/>
    <x v="3"/>
    <x v="3"/>
    <x v="6"/>
    <x v="12"/>
  </r>
  <r>
    <x v="6"/>
    <s v="07"/>
    <x v="6"/>
    <x v="117"/>
    <s v="0714"/>
    <s v="Hof"/>
    <s v="1"/>
    <s v="Menn"/>
    <x v="4"/>
    <x v="4"/>
    <x v="6"/>
    <x v="13"/>
  </r>
  <r>
    <x v="6"/>
    <s v="07"/>
    <x v="6"/>
    <x v="117"/>
    <s v="0714"/>
    <s v="Hof"/>
    <s v="1"/>
    <s v="Menn"/>
    <x v="5"/>
    <x v="5"/>
    <x v="6"/>
    <x v="12"/>
  </r>
  <r>
    <x v="6"/>
    <s v="07"/>
    <x v="6"/>
    <x v="117"/>
    <s v="0714"/>
    <s v="Hof"/>
    <s v="2"/>
    <s v="Kvinner"/>
    <x v="0"/>
    <x v="0"/>
    <x v="7"/>
    <x v="39"/>
  </r>
  <r>
    <x v="6"/>
    <s v="07"/>
    <x v="6"/>
    <x v="117"/>
    <s v="0714"/>
    <s v="Hof"/>
    <s v="2"/>
    <s v="Kvinner"/>
    <x v="1"/>
    <x v="1"/>
    <x v="7"/>
    <x v="39"/>
  </r>
  <r>
    <x v="6"/>
    <s v="07"/>
    <x v="6"/>
    <x v="117"/>
    <s v="0714"/>
    <s v="Hof"/>
    <s v="2"/>
    <s v="Kvinner"/>
    <x v="2"/>
    <x v="2"/>
    <x v="7"/>
    <x v="39"/>
  </r>
  <r>
    <x v="6"/>
    <s v="07"/>
    <x v="6"/>
    <x v="117"/>
    <s v="0714"/>
    <s v="Hof"/>
    <s v="2"/>
    <s v="Kvinner"/>
    <x v="3"/>
    <x v="3"/>
    <x v="7"/>
    <x v="39"/>
  </r>
  <r>
    <x v="6"/>
    <s v="07"/>
    <x v="6"/>
    <x v="117"/>
    <s v="0714"/>
    <s v="Hof"/>
    <s v="2"/>
    <s v="Kvinner"/>
    <x v="4"/>
    <x v="4"/>
    <x v="7"/>
    <x v="0"/>
  </r>
  <r>
    <x v="6"/>
    <s v="07"/>
    <x v="6"/>
    <x v="117"/>
    <s v="0714"/>
    <s v="Hof"/>
    <s v="2"/>
    <s v="Kvinner"/>
    <x v="5"/>
    <x v="5"/>
    <x v="7"/>
    <x v="1"/>
  </r>
  <r>
    <x v="6"/>
    <s v="07"/>
    <x v="6"/>
    <x v="117"/>
    <s v="0714"/>
    <s v="Hof"/>
    <s v="1"/>
    <s v="Menn"/>
    <x v="0"/>
    <x v="0"/>
    <x v="7"/>
    <x v="23"/>
  </r>
  <r>
    <x v="6"/>
    <s v="07"/>
    <x v="6"/>
    <x v="117"/>
    <s v="0714"/>
    <s v="Hof"/>
    <s v="1"/>
    <s v="Menn"/>
    <x v="1"/>
    <x v="1"/>
    <x v="7"/>
    <x v="0"/>
  </r>
  <r>
    <x v="6"/>
    <s v="07"/>
    <x v="6"/>
    <x v="117"/>
    <s v="0714"/>
    <s v="Hof"/>
    <s v="1"/>
    <s v="Menn"/>
    <x v="2"/>
    <x v="2"/>
    <x v="7"/>
    <x v="19"/>
  </r>
  <r>
    <x v="6"/>
    <s v="07"/>
    <x v="6"/>
    <x v="117"/>
    <s v="0714"/>
    <s v="Hof"/>
    <s v="1"/>
    <s v="Menn"/>
    <x v="3"/>
    <x v="3"/>
    <x v="7"/>
    <x v="12"/>
  </r>
  <r>
    <x v="6"/>
    <s v="07"/>
    <x v="6"/>
    <x v="117"/>
    <s v="0714"/>
    <s v="Hof"/>
    <s v="1"/>
    <s v="Menn"/>
    <x v="4"/>
    <x v="4"/>
    <x v="7"/>
    <x v="6"/>
  </r>
  <r>
    <x v="6"/>
    <s v="07"/>
    <x v="6"/>
    <x v="117"/>
    <s v="0714"/>
    <s v="Hof"/>
    <s v="1"/>
    <s v="Menn"/>
    <x v="5"/>
    <x v="5"/>
    <x v="7"/>
    <x v="5"/>
  </r>
  <r>
    <x v="6"/>
    <s v="07"/>
    <x v="6"/>
    <x v="118"/>
    <s v="0716"/>
    <s v="Re"/>
    <s v="2"/>
    <s v="Kvinner"/>
    <x v="0"/>
    <x v="0"/>
    <x v="0"/>
    <x v="12"/>
  </r>
  <r>
    <x v="6"/>
    <s v="07"/>
    <x v="6"/>
    <x v="118"/>
    <s v="0716"/>
    <s v="Re"/>
    <s v="2"/>
    <s v="Kvinner"/>
    <x v="1"/>
    <x v="1"/>
    <x v="0"/>
    <x v="1"/>
  </r>
  <r>
    <x v="6"/>
    <s v="07"/>
    <x v="6"/>
    <x v="118"/>
    <s v="0716"/>
    <s v="Re"/>
    <s v="2"/>
    <s v="Kvinner"/>
    <x v="2"/>
    <x v="2"/>
    <x v="0"/>
    <x v="40"/>
  </r>
  <r>
    <x v="6"/>
    <s v="07"/>
    <x v="6"/>
    <x v="118"/>
    <s v="0716"/>
    <s v="Re"/>
    <s v="2"/>
    <s v="Kvinner"/>
    <x v="3"/>
    <x v="3"/>
    <x v="0"/>
    <x v="11"/>
  </r>
  <r>
    <x v="6"/>
    <s v="07"/>
    <x v="6"/>
    <x v="118"/>
    <s v="0716"/>
    <s v="Re"/>
    <s v="2"/>
    <s v="Kvinner"/>
    <x v="4"/>
    <x v="4"/>
    <x v="0"/>
    <x v="56"/>
  </r>
  <r>
    <x v="6"/>
    <s v="07"/>
    <x v="6"/>
    <x v="118"/>
    <s v="0716"/>
    <s v="Re"/>
    <s v="2"/>
    <s v="Kvinner"/>
    <x v="5"/>
    <x v="5"/>
    <x v="0"/>
    <x v="7"/>
  </r>
  <r>
    <x v="6"/>
    <s v="07"/>
    <x v="6"/>
    <x v="118"/>
    <s v="0716"/>
    <s v="Re"/>
    <s v="1"/>
    <s v="Menn"/>
    <x v="0"/>
    <x v="0"/>
    <x v="0"/>
    <x v="24"/>
  </r>
  <r>
    <x v="6"/>
    <s v="07"/>
    <x v="6"/>
    <x v="118"/>
    <s v="0716"/>
    <s v="Re"/>
    <s v="1"/>
    <s v="Menn"/>
    <x v="1"/>
    <x v="1"/>
    <x v="0"/>
    <x v="12"/>
  </r>
  <r>
    <x v="6"/>
    <s v="07"/>
    <x v="6"/>
    <x v="118"/>
    <s v="0716"/>
    <s v="Re"/>
    <s v="1"/>
    <s v="Menn"/>
    <x v="2"/>
    <x v="2"/>
    <x v="0"/>
    <x v="62"/>
  </r>
  <r>
    <x v="6"/>
    <s v="07"/>
    <x v="6"/>
    <x v="118"/>
    <s v="0716"/>
    <s v="Re"/>
    <s v="1"/>
    <s v="Menn"/>
    <x v="3"/>
    <x v="3"/>
    <x v="0"/>
    <x v="26"/>
  </r>
  <r>
    <x v="6"/>
    <s v="07"/>
    <x v="6"/>
    <x v="118"/>
    <s v="0716"/>
    <s v="Re"/>
    <s v="1"/>
    <s v="Menn"/>
    <x v="4"/>
    <x v="4"/>
    <x v="0"/>
    <x v="71"/>
  </r>
  <r>
    <x v="6"/>
    <s v="07"/>
    <x v="6"/>
    <x v="118"/>
    <s v="0716"/>
    <s v="Re"/>
    <s v="1"/>
    <s v="Menn"/>
    <x v="5"/>
    <x v="5"/>
    <x v="0"/>
    <x v="3"/>
  </r>
  <r>
    <x v="6"/>
    <s v="07"/>
    <x v="6"/>
    <x v="118"/>
    <s v="0716"/>
    <s v="Re"/>
    <s v="2"/>
    <s v="Kvinner"/>
    <x v="0"/>
    <x v="0"/>
    <x v="1"/>
    <x v="6"/>
  </r>
  <r>
    <x v="6"/>
    <s v="07"/>
    <x v="6"/>
    <x v="118"/>
    <s v="0716"/>
    <s v="Re"/>
    <s v="2"/>
    <s v="Kvinner"/>
    <x v="1"/>
    <x v="1"/>
    <x v="1"/>
    <x v="1"/>
  </r>
  <r>
    <x v="6"/>
    <s v="07"/>
    <x v="6"/>
    <x v="118"/>
    <s v="0716"/>
    <s v="Re"/>
    <s v="2"/>
    <s v="Kvinner"/>
    <x v="2"/>
    <x v="2"/>
    <x v="1"/>
    <x v="40"/>
  </r>
  <r>
    <x v="6"/>
    <s v="07"/>
    <x v="6"/>
    <x v="118"/>
    <s v="0716"/>
    <s v="Re"/>
    <s v="2"/>
    <s v="Kvinner"/>
    <x v="3"/>
    <x v="3"/>
    <x v="1"/>
    <x v="27"/>
  </r>
  <r>
    <x v="6"/>
    <s v="07"/>
    <x v="6"/>
    <x v="118"/>
    <s v="0716"/>
    <s v="Re"/>
    <s v="2"/>
    <s v="Kvinner"/>
    <x v="4"/>
    <x v="4"/>
    <x v="1"/>
    <x v="24"/>
  </r>
  <r>
    <x v="6"/>
    <s v="07"/>
    <x v="6"/>
    <x v="118"/>
    <s v="0716"/>
    <s v="Re"/>
    <s v="2"/>
    <s v="Kvinner"/>
    <x v="5"/>
    <x v="5"/>
    <x v="1"/>
    <x v="6"/>
  </r>
  <r>
    <x v="6"/>
    <s v="07"/>
    <x v="6"/>
    <x v="118"/>
    <s v="0716"/>
    <s v="Re"/>
    <s v="1"/>
    <s v="Menn"/>
    <x v="0"/>
    <x v="0"/>
    <x v="1"/>
    <x v="24"/>
  </r>
  <r>
    <x v="6"/>
    <s v="07"/>
    <x v="6"/>
    <x v="118"/>
    <s v="0716"/>
    <s v="Re"/>
    <s v="1"/>
    <s v="Menn"/>
    <x v="1"/>
    <x v="1"/>
    <x v="1"/>
    <x v="7"/>
  </r>
  <r>
    <x v="6"/>
    <s v="07"/>
    <x v="6"/>
    <x v="118"/>
    <s v="0716"/>
    <s v="Re"/>
    <s v="1"/>
    <s v="Menn"/>
    <x v="2"/>
    <x v="2"/>
    <x v="1"/>
    <x v="38"/>
  </r>
  <r>
    <x v="6"/>
    <s v="07"/>
    <x v="6"/>
    <x v="118"/>
    <s v="0716"/>
    <s v="Re"/>
    <s v="1"/>
    <s v="Menn"/>
    <x v="3"/>
    <x v="3"/>
    <x v="1"/>
    <x v="18"/>
  </r>
  <r>
    <x v="6"/>
    <s v="07"/>
    <x v="6"/>
    <x v="118"/>
    <s v="0716"/>
    <s v="Re"/>
    <s v="1"/>
    <s v="Menn"/>
    <x v="4"/>
    <x v="4"/>
    <x v="1"/>
    <x v="85"/>
  </r>
  <r>
    <x v="6"/>
    <s v="07"/>
    <x v="6"/>
    <x v="118"/>
    <s v="0716"/>
    <s v="Re"/>
    <s v="1"/>
    <s v="Menn"/>
    <x v="5"/>
    <x v="5"/>
    <x v="1"/>
    <x v="51"/>
  </r>
  <r>
    <x v="6"/>
    <s v="07"/>
    <x v="6"/>
    <x v="118"/>
    <s v="0716"/>
    <s v="Re"/>
    <s v="2"/>
    <s v="Kvinner"/>
    <x v="0"/>
    <x v="0"/>
    <x v="2"/>
    <x v="0"/>
  </r>
  <r>
    <x v="6"/>
    <s v="07"/>
    <x v="6"/>
    <x v="118"/>
    <s v="0716"/>
    <s v="Re"/>
    <s v="2"/>
    <s v="Kvinner"/>
    <x v="1"/>
    <x v="1"/>
    <x v="2"/>
    <x v="5"/>
  </r>
  <r>
    <x v="6"/>
    <s v="07"/>
    <x v="6"/>
    <x v="118"/>
    <s v="0716"/>
    <s v="Re"/>
    <s v="2"/>
    <s v="Kvinner"/>
    <x v="2"/>
    <x v="2"/>
    <x v="2"/>
    <x v="21"/>
  </r>
  <r>
    <x v="6"/>
    <s v="07"/>
    <x v="6"/>
    <x v="118"/>
    <s v="0716"/>
    <s v="Re"/>
    <s v="2"/>
    <s v="Kvinner"/>
    <x v="3"/>
    <x v="3"/>
    <x v="2"/>
    <x v="32"/>
  </r>
  <r>
    <x v="6"/>
    <s v="07"/>
    <x v="6"/>
    <x v="118"/>
    <s v="0716"/>
    <s v="Re"/>
    <s v="2"/>
    <s v="Kvinner"/>
    <x v="4"/>
    <x v="4"/>
    <x v="2"/>
    <x v="24"/>
  </r>
  <r>
    <x v="6"/>
    <s v="07"/>
    <x v="6"/>
    <x v="118"/>
    <s v="0716"/>
    <s v="Re"/>
    <s v="2"/>
    <s v="Kvinner"/>
    <x v="5"/>
    <x v="5"/>
    <x v="2"/>
    <x v="7"/>
  </r>
  <r>
    <x v="6"/>
    <s v="07"/>
    <x v="6"/>
    <x v="118"/>
    <s v="0716"/>
    <s v="Re"/>
    <s v="1"/>
    <s v="Menn"/>
    <x v="0"/>
    <x v="0"/>
    <x v="2"/>
    <x v="51"/>
  </r>
  <r>
    <x v="6"/>
    <s v="07"/>
    <x v="6"/>
    <x v="118"/>
    <s v="0716"/>
    <s v="Re"/>
    <s v="1"/>
    <s v="Menn"/>
    <x v="1"/>
    <x v="1"/>
    <x v="2"/>
    <x v="15"/>
  </r>
  <r>
    <x v="6"/>
    <s v="07"/>
    <x v="6"/>
    <x v="118"/>
    <s v="0716"/>
    <s v="Re"/>
    <s v="1"/>
    <s v="Menn"/>
    <x v="2"/>
    <x v="2"/>
    <x v="2"/>
    <x v="28"/>
  </r>
  <r>
    <x v="6"/>
    <s v="07"/>
    <x v="6"/>
    <x v="118"/>
    <s v="0716"/>
    <s v="Re"/>
    <s v="1"/>
    <s v="Menn"/>
    <x v="3"/>
    <x v="3"/>
    <x v="2"/>
    <x v="68"/>
  </r>
  <r>
    <x v="6"/>
    <s v="07"/>
    <x v="6"/>
    <x v="118"/>
    <s v="0716"/>
    <s v="Re"/>
    <s v="1"/>
    <s v="Menn"/>
    <x v="4"/>
    <x v="4"/>
    <x v="2"/>
    <x v="37"/>
  </r>
  <r>
    <x v="6"/>
    <s v="07"/>
    <x v="6"/>
    <x v="118"/>
    <s v="0716"/>
    <s v="Re"/>
    <s v="1"/>
    <s v="Menn"/>
    <x v="5"/>
    <x v="5"/>
    <x v="2"/>
    <x v="40"/>
  </r>
  <r>
    <x v="6"/>
    <s v="07"/>
    <x v="6"/>
    <x v="118"/>
    <s v="0716"/>
    <s v="Re"/>
    <s v="2"/>
    <s v="Kvinner"/>
    <x v="0"/>
    <x v="0"/>
    <x v="3"/>
    <x v="0"/>
  </r>
  <r>
    <x v="6"/>
    <s v="07"/>
    <x v="6"/>
    <x v="118"/>
    <s v="0716"/>
    <s v="Re"/>
    <s v="2"/>
    <s v="Kvinner"/>
    <x v="1"/>
    <x v="1"/>
    <x v="3"/>
    <x v="1"/>
  </r>
  <r>
    <x v="6"/>
    <s v="07"/>
    <x v="6"/>
    <x v="118"/>
    <s v="0716"/>
    <s v="Re"/>
    <s v="2"/>
    <s v="Kvinner"/>
    <x v="2"/>
    <x v="2"/>
    <x v="3"/>
    <x v="21"/>
  </r>
  <r>
    <x v="6"/>
    <s v="07"/>
    <x v="6"/>
    <x v="118"/>
    <s v="0716"/>
    <s v="Re"/>
    <s v="2"/>
    <s v="Kvinner"/>
    <x v="3"/>
    <x v="3"/>
    <x v="3"/>
    <x v="63"/>
  </r>
  <r>
    <x v="6"/>
    <s v="07"/>
    <x v="6"/>
    <x v="118"/>
    <s v="0716"/>
    <s v="Re"/>
    <s v="2"/>
    <s v="Kvinner"/>
    <x v="4"/>
    <x v="4"/>
    <x v="3"/>
    <x v="2"/>
  </r>
  <r>
    <x v="6"/>
    <s v="07"/>
    <x v="6"/>
    <x v="118"/>
    <s v="0716"/>
    <s v="Re"/>
    <s v="2"/>
    <s v="Kvinner"/>
    <x v="5"/>
    <x v="5"/>
    <x v="3"/>
    <x v="5"/>
  </r>
  <r>
    <x v="6"/>
    <s v="07"/>
    <x v="6"/>
    <x v="118"/>
    <s v="0716"/>
    <s v="Re"/>
    <s v="1"/>
    <s v="Menn"/>
    <x v="0"/>
    <x v="0"/>
    <x v="3"/>
    <x v="24"/>
  </r>
  <r>
    <x v="6"/>
    <s v="07"/>
    <x v="6"/>
    <x v="118"/>
    <s v="0716"/>
    <s v="Re"/>
    <s v="1"/>
    <s v="Menn"/>
    <x v="1"/>
    <x v="1"/>
    <x v="3"/>
    <x v="15"/>
  </r>
  <r>
    <x v="6"/>
    <s v="07"/>
    <x v="6"/>
    <x v="118"/>
    <s v="0716"/>
    <s v="Re"/>
    <s v="1"/>
    <s v="Menn"/>
    <x v="2"/>
    <x v="2"/>
    <x v="3"/>
    <x v="28"/>
  </r>
  <r>
    <x v="6"/>
    <s v="07"/>
    <x v="6"/>
    <x v="118"/>
    <s v="0716"/>
    <s v="Re"/>
    <s v="1"/>
    <s v="Menn"/>
    <x v="3"/>
    <x v="3"/>
    <x v="3"/>
    <x v="58"/>
  </r>
  <r>
    <x v="6"/>
    <s v="07"/>
    <x v="6"/>
    <x v="118"/>
    <s v="0716"/>
    <s v="Re"/>
    <s v="1"/>
    <s v="Menn"/>
    <x v="4"/>
    <x v="4"/>
    <x v="3"/>
    <x v="57"/>
  </r>
  <r>
    <x v="6"/>
    <s v="07"/>
    <x v="6"/>
    <x v="118"/>
    <s v="0716"/>
    <s v="Re"/>
    <s v="1"/>
    <s v="Menn"/>
    <x v="5"/>
    <x v="5"/>
    <x v="3"/>
    <x v="56"/>
  </r>
  <r>
    <x v="6"/>
    <s v="07"/>
    <x v="6"/>
    <x v="118"/>
    <s v="0716"/>
    <s v="Re"/>
    <s v="2"/>
    <s v="Kvinner"/>
    <x v="0"/>
    <x v="0"/>
    <x v="4"/>
    <x v="39"/>
  </r>
  <r>
    <x v="6"/>
    <s v="07"/>
    <x v="6"/>
    <x v="118"/>
    <s v="0716"/>
    <s v="Re"/>
    <s v="2"/>
    <s v="Kvinner"/>
    <x v="1"/>
    <x v="1"/>
    <x v="4"/>
    <x v="19"/>
  </r>
  <r>
    <x v="6"/>
    <s v="07"/>
    <x v="6"/>
    <x v="118"/>
    <s v="0716"/>
    <s v="Re"/>
    <s v="2"/>
    <s v="Kvinner"/>
    <x v="2"/>
    <x v="2"/>
    <x v="4"/>
    <x v="6"/>
  </r>
  <r>
    <x v="6"/>
    <s v="07"/>
    <x v="6"/>
    <x v="118"/>
    <s v="0716"/>
    <s v="Re"/>
    <s v="2"/>
    <s v="Kvinner"/>
    <x v="3"/>
    <x v="3"/>
    <x v="4"/>
    <x v="40"/>
  </r>
  <r>
    <x v="6"/>
    <s v="07"/>
    <x v="6"/>
    <x v="118"/>
    <s v="0716"/>
    <s v="Re"/>
    <s v="2"/>
    <s v="Kvinner"/>
    <x v="4"/>
    <x v="4"/>
    <x v="4"/>
    <x v="36"/>
  </r>
  <r>
    <x v="6"/>
    <s v="07"/>
    <x v="6"/>
    <x v="118"/>
    <s v="0716"/>
    <s v="Re"/>
    <s v="2"/>
    <s v="Kvinner"/>
    <x v="5"/>
    <x v="5"/>
    <x v="4"/>
    <x v="12"/>
  </r>
  <r>
    <x v="6"/>
    <s v="07"/>
    <x v="6"/>
    <x v="118"/>
    <s v="0716"/>
    <s v="Re"/>
    <s v="1"/>
    <s v="Menn"/>
    <x v="0"/>
    <x v="0"/>
    <x v="4"/>
    <x v="14"/>
  </r>
  <r>
    <x v="6"/>
    <s v="07"/>
    <x v="6"/>
    <x v="118"/>
    <s v="0716"/>
    <s v="Re"/>
    <s v="1"/>
    <s v="Menn"/>
    <x v="1"/>
    <x v="1"/>
    <x v="4"/>
    <x v="6"/>
  </r>
  <r>
    <x v="6"/>
    <s v="07"/>
    <x v="6"/>
    <x v="118"/>
    <s v="0716"/>
    <s v="Re"/>
    <s v="1"/>
    <s v="Menn"/>
    <x v="2"/>
    <x v="2"/>
    <x v="4"/>
    <x v="8"/>
  </r>
  <r>
    <x v="6"/>
    <s v="07"/>
    <x v="6"/>
    <x v="118"/>
    <s v="0716"/>
    <s v="Re"/>
    <s v="1"/>
    <s v="Menn"/>
    <x v="3"/>
    <x v="3"/>
    <x v="4"/>
    <x v="10"/>
  </r>
  <r>
    <x v="6"/>
    <s v="07"/>
    <x v="6"/>
    <x v="118"/>
    <s v="0716"/>
    <s v="Re"/>
    <s v="1"/>
    <s v="Menn"/>
    <x v="4"/>
    <x v="4"/>
    <x v="4"/>
    <x v="37"/>
  </r>
  <r>
    <x v="6"/>
    <s v="07"/>
    <x v="6"/>
    <x v="118"/>
    <s v="0716"/>
    <s v="Re"/>
    <s v="1"/>
    <s v="Menn"/>
    <x v="5"/>
    <x v="5"/>
    <x v="4"/>
    <x v="41"/>
  </r>
  <r>
    <x v="6"/>
    <s v="07"/>
    <x v="6"/>
    <x v="118"/>
    <s v="0716"/>
    <s v="Re"/>
    <s v="2"/>
    <s v="Kvinner"/>
    <x v="0"/>
    <x v="0"/>
    <x v="5"/>
    <x v="19"/>
  </r>
  <r>
    <x v="6"/>
    <s v="07"/>
    <x v="6"/>
    <x v="118"/>
    <s v="0716"/>
    <s v="Re"/>
    <s v="2"/>
    <s v="Kvinner"/>
    <x v="1"/>
    <x v="1"/>
    <x v="5"/>
    <x v="1"/>
  </r>
  <r>
    <x v="6"/>
    <s v="07"/>
    <x v="6"/>
    <x v="118"/>
    <s v="0716"/>
    <s v="Re"/>
    <s v="2"/>
    <s v="Kvinner"/>
    <x v="2"/>
    <x v="2"/>
    <x v="5"/>
    <x v="21"/>
  </r>
  <r>
    <x v="6"/>
    <s v="07"/>
    <x v="6"/>
    <x v="118"/>
    <s v="0716"/>
    <s v="Re"/>
    <s v="2"/>
    <s v="Kvinner"/>
    <x v="3"/>
    <x v="3"/>
    <x v="5"/>
    <x v="40"/>
  </r>
  <r>
    <x v="6"/>
    <s v="07"/>
    <x v="6"/>
    <x v="118"/>
    <s v="0716"/>
    <s v="Re"/>
    <s v="2"/>
    <s v="Kvinner"/>
    <x v="4"/>
    <x v="4"/>
    <x v="5"/>
    <x v="36"/>
  </r>
  <r>
    <x v="6"/>
    <s v="07"/>
    <x v="6"/>
    <x v="118"/>
    <s v="0716"/>
    <s v="Re"/>
    <s v="2"/>
    <s v="Kvinner"/>
    <x v="5"/>
    <x v="5"/>
    <x v="5"/>
    <x v="19"/>
  </r>
  <r>
    <x v="6"/>
    <s v="07"/>
    <x v="6"/>
    <x v="118"/>
    <s v="0716"/>
    <s v="Re"/>
    <s v="1"/>
    <s v="Menn"/>
    <x v="0"/>
    <x v="0"/>
    <x v="5"/>
    <x v="2"/>
  </r>
  <r>
    <x v="6"/>
    <s v="07"/>
    <x v="6"/>
    <x v="118"/>
    <s v="0716"/>
    <s v="Re"/>
    <s v="1"/>
    <s v="Menn"/>
    <x v="1"/>
    <x v="1"/>
    <x v="5"/>
    <x v="6"/>
  </r>
  <r>
    <x v="6"/>
    <s v="07"/>
    <x v="6"/>
    <x v="118"/>
    <s v="0716"/>
    <s v="Re"/>
    <s v="1"/>
    <s v="Menn"/>
    <x v="2"/>
    <x v="2"/>
    <x v="5"/>
    <x v="8"/>
  </r>
  <r>
    <x v="6"/>
    <s v="07"/>
    <x v="6"/>
    <x v="118"/>
    <s v="0716"/>
    <s v="Re"/>
    <s v="1"/>
    <s v="Menn"/>
    <x v="3"/>
    <x v="3"/>
    <x v="5"/>
    <x v="61"/>
  </r>
  <r>
    <x v="6"/>
    <s v="07"/>
    <x v="6"/>
    <x v="118"/>
    <s v="0716"/>
    <s v="Re"/>
    <s v="1"/>
    <s v="Menn"/>
    <x v="4"/>
    <x v="4"/>
    <x v="5"/>
    <x v="25"/>
  </r>
  <r>
    <x v="6"/>
    <s v="07"/>
    <x v="6"/>
    <x v="118"/>
    <s v="0716"/>
    <s v="Re"/>
    <s v="1"/>
    <s v="Menn"/>
    <x v="5"/>
    <x v="5"/>
    <x v="5"/>
    <x v="32"/>
  </r>
  <r>
    <x v="6"/>
    <s v="07"/>
    <x v="6"/>
    <x v="118"/>
    <s v="0716"/>
    <s v="Re"/>
    <s v="2"/>
    <s v="Kvinner"/>
    <x v="0"/>
    <x v="0"/>
    <x v="6"/>
    <x v="0"/>
  </r>
  <r>
    <x v="6"/>
    <s v="07"/>
    <x v="6"/>
    <x v="118"/>
    <s v="0716"/>
    <s v="Re"/>
    <s v="2"/>
    <s v="Kvinner"/>
    <x v="1"/>
    <x v="1"/>
    <x v="6"/>
    <x v="1"/>
  </r>
  <r>
    <x v="6"/>
    <s v="07"/>
    <x v="6"/>
    <x v="118"/>
    <s v="0716"/>
    <s v="Re"/>
    <s v="2"/>
    <s v="Kvinner"/>
    <x v="2"/>
    <x v="2"/>
    <x v="6"/>
    <x v="6"/>
  </r>
  <r>
    <x v="6"/>
    <s v="07"/>
    <x v="6"/>
    <x v="118"/>
    <s v="0716"/>
    <s v="Re"/>
    <s v="2"/>
    <s v="Kvinner"/>
    <x v="3"/>
    <x v="3"/>
    <x v="6"/>
    <x v="40"/>
  </r>
  <r>
    <x v="6"/>
    <s v="07"/>
    <x v="6"/>
    <x v="118"/>
    <s v="0716"/>
    <s v="Re"/>
    <s v="2"/>
    <s v="Kvinner"/>
    <x v="4"/>
    <x v="4"/>
    <x v="6"/>
    <x v="2"/>
  </r>
  <r>
    <x v="6"/>
    <s v="07"/>
    <x v="6"/>
    <x v="118"/>
    <s v="0716"/>
    <s v="Re"/>
    <s v="2"/>
    <s v="Kvinner"/>
    <x v="5"/>
    <x v="5"/>
    <x v="6"/>
    <x v="19"/>
  </r>
  <r>
    <x v="6"/>
    <s v="07"/>
    <x v="6"/>
    <x v="118"/>
    <s v="0716"/>
    <s v="Re"/>
    <s v="1"/>
    <s v="Menn"/>
    <x v="0"/>
    <x v="0"/>
    <x v="6"/>
    <x v="36"/>
  </r>
  <r>
    <x v="6"/>
    <s v="07"/>
    <x v="6"/>
    <x v="118"/>
    <s v="0716"/>
    <s v="Re"/>
    <s v="1"/>
    <s v="Menn"/>
    <x v="1"/>
    <x v="1"/>
    <x v="6"/>
    <x v="6"/>
  </r>
  <r>
    <x v="6"/>
    <s v="07"/>
    <x v="6"/>
    <x v="118"/>
    <s v="0716"/>
    <s v="Re"/>
    <s v="1"/>
    <s v="Menn"/>
    <x v="2"/>
    <x v="2"/>
    <x v="6"/>
    <x v="8"/>
  </r>
  <r>
    <x v="6"/>
    <s v="07"/>
    <x v="6"/>
    <x v="118"/>
    <s v="0716"/>
    <s v="Re"/>
    <s v="1"/>
    <s v="Menn"/>
    <x v="3"/>
    <x v="3"/>
    <x v="6"/>
    <x v="25"/>
  </r>
  <r>
    <x v="6"/>
    <s v="07"/>
    <x v="6"/>
    <x v="118"/>
    <s v="0716"/>
    <s v="Re"/>
    <s v="1"/>
    <s v="Menn"/>
    <x v="4"/>
    <x v="4"/>
    <x v="6"/>
    <x v="68"/>
  </r>
  <r>
    <x v="6"/>
    <s v="07"/>
    <x v="6"/>
    <x v="118"/>
    <s v="0716"/>
    <s v="Re"/>
    <s v="1"/>
    <s v="Menn"/>
    <x v="5"/>
    <x v="5"/>
    <x v="6"/>
    <x v="16"/>
  </r>
  <r>
    <x v="6"/>
    <s v="07"/>
    <x v="6"/>
    <x v="118"/>
    <s v="0716"/>
    <s v="Re"/>
    <s v="2"/>
    <s v="Kvinner"/>
    <x v="0"/>
    <x v="0"/>
    <x v="7"/>
    <x v="5"/>
  </r>
  <r>
    <x v="6"/>
    <s v="07"/>
    <x v="6"/>
    <x v="118"/>
    <s v="0716"/>
    <s v="Re"/>
    <s v="2"/>
    <s v="Kvinner"/>
    <x v="1"/>
    <x v="1"/>
    <x v="7"/>
    <x v="23"/>
  </r>
  <r>
    <x v="6"/>
    <s v="07"/>
    <x v="6"/>
    <x v="118"/>
    <s v="0716"/>
    <s v="Re"/>
    <s v="2"/>
    <s v="Kvinner"/>
    <x v="2"/>
    <x v="2"/>
    <x v="7"/>
    <x v="15"/>
  </r>
  <r>
    <x v="6"/>
    <s v="07"/>
    <x v="6"/>
    <x v="118"/>
    <s v="0716"/>
    <s v="Re"/>
    <s v="2"/>
    <s v="Kvinner"/>
    <x v="3"/>
    <x v="3"/>
    <x v="7"/>
    <x v="40"/>
  </r>
  <r>
    <x v="6"/>
    <s v="07"/>
    <x v="6"/>
    <x v="118"/>
    <s v="0716"/>
    <s v="Re"/>
    <s v="2"/>
    <s v="Kvinner"/>
    <x v="4"/>
    <x v="4"/>
    <x v="7"/>
    <x v="14"/>
  </r>
  <r>
    <x v="6"/>
    <s v="07"/>
    <x v="6"/>
    <x v="118"/>
    <s v="0716"/>
    <s v="Re"/>
    <s v="2"/>
    <s v="Kvinner"/>
    <x v="5"/>
    <x v="5"/>
    <x v="7"/>
    <x v="1"/>
  </r>
  <r>
    <x v="6"/>
    <s v="07"/>
    <x v="6"/>
    <x v="118"/>
    <s v="0716"/>
    <s v="Re"/>
    <s v="1"/>
    <s v="Menn"/>
    <x v="0"/>
    <x v="0"/>
    <x v="7"/>
    <x v="6"/>
  </r>
  <r>
    <x v="6"/>
    <s v="07"/>
    <x v="6"/>
    <x v="118"/>
    <s v="0716"/>
    <s v="Re"/>
    <s v="1"/>
    <s v="Menn"/>
    <x v="1"/>
    <x v="1"/>
    <x v="7"/>
    <x v="7"/>
  </r>
  <r>
    <x v="6"/>
    <s v="07"/>
    <x v="6"/>
    <x v="118"/>
    <s v="0716"/>
    <s v="Re"/>
    <s v="1"/>
    <s v="Menn"/>
    <x v="2"/>
    <x v="2"/>
    <x v="7"/>
    <x v="27"/>
  </r>
  <r>
    <x v="6"/>
    <s v="07"/>
    <x v="6"/>
    <x v="118"/>
    <s v="0716"/>
    <s v="Re"/>
    <s v="1"/>
    <s v="Menn"/>
    <x v="3"/>
    <x v="3"/>
    <x v="7"/>
    <x v="26"/>
  </r>
  <r>
    <x v="6"/>
    <s v="07"/>
    <x v="6"/>
    <x v="118"/>
    <s v="0716"/>
    <s v="Re"/>
    <s v="1"/>
    <s v="Menn"/>
    <x v="4"/>
    <x v="4"/>
    <x v="7"/>
    <x v="75"/>
  </r>
  <r>
    <x v="6"/>
    <s v="07"/>
    <x v="6"/>
    <x v="118"/>
    <s v="0716"/>
    <s v="Re"/>
    <s v="1"/>
    <s v="Menn"/>
    <x v="5"/>
    <x v="5"/>
    <x v="7"/>
    <x v="28"/>
  </r>
  <r>
    <x v="6"/>
    <s v="07"/>
    <x v="6"/>
    <x v="119"/>
    <s v="0719"/>
    <s v="Andebu"/>
    <s v="2"/>
    <s v="Kvinner"/>
    <x v="0"/>
    <x v="0"/>
    <x v="0"/>
    <x v="39"/>
  </r>
  <r>
    <x v="6"/>
    <s v="07"/>
    <x v="6"/>
    <x v="119"/>
    <s v="0719"/>
    <s v="Andebu"/>
    <s v="2"/>
    <s v="Kvinner"/>
    <x v="1"/>
    <x v="1"/>
    <x v="0"/>
    <x v="23"/>
  </r>
  <r>
    <x v="6"/>
    <s v="07"/>
    <x v="6"/>
    <x v="119"/>
    <s v="0719"/>
    <s v="Andebu"/>
    <s v="2"/>
    <s v="Kvinner"/>
    <x v="2"/>
    <x v="2"/>
    <x v="0"/>
    <x v="7"/>
  </r>
  <r>
    <x v="6"/>
    <s v="07"/>
    <x v="6"/>
    <x v="119"/>
    <s v="0719"/>
    <s v="Andebu"/>
    <s v="2"/>
    <s v="Kvinner"/>
    <x v="3"/>
    <x v="3"/>
    <x v="0"/>
    <x v="13"/>
  </r>
  <r>
    <x v="6"/>
    <s v="07"/>
    <x v="6"/>
    <x v="119"/>
    <s v="0719"/>
    <s v="Andebu"/>
    <s v="2"/>
    <s v="Kvinner"/>
    <x v="4"/>
    <x v="4"/>
    <x v="0"/>
    <x v="1"/>
  </r>
  <r>
    <x v="6"/>
    <s v="07"/>
    <x v="6"/>
    <x v="119"/>
    <s v="0719"/>
    <s v="Andebu"/>
    <s v="2"/>
    <s v="Kvinner"/>
    <x v="5"/>
    <x v="5"/>
    <x v="0"/>
    <x v="0"/>
  </r>
  <r>
    <x v="6"/>
    <s v="07"/>
    <x v="6"/>
    <x v="119"/>
    <s v="0719"/>
    <s v="Andebu"/>
    <s v="1"/>
    <s v="Menn"/>
    <x v="0"/>
    <x v="0"/>
    <x v="0"/>
    <x v="19"/>
  </r>
  <r>
    <x v="6"/>
    <s v="07"/>
    <x v="6"/>
    <x v="119"/>
    <s v="0719"/>
    <s v="Andebu"/>
    <s v="1"/>
    <s v="Menn"/>
    <x v="1"/>
    <x v="1"/>
    <x v="0"/>
    <x v="1"/>
  </r>
  <r>
    <x v="6"/>
    <s v="07"/>
    <x v="6"/>
    <x v="119"/>
    <s v="0719"/>
    <s v="Andebu"/>
    <s v="1"/>
    <s v="Menn"/>
    <x v="2"/>
    <x v="2"/>
    <x v="0"/>
    <x v="14"/>
  </r>
  <r>
    <x v="6"/>
    <s v="07"/>
    <x v="6"/>
    <x v="119"/>
    <s v="0719"/>
    <s v="Andebu"/>
    <s v="1"/>
    <s v="Menn"/>
    <x v="3"/>
    <x v="3"/>
    <x v="0"/>
    <x v="45"/>
  </r>
  <r>
    <x v="6"/>
    <s v="07"/>
    <x v="6"/>
    <x v="119"/>
    <s v="0719"/>
    <s v="Andebu"/>
    <s v="1"/>
    <s v="Menn"/>
    <x v="4"/>
    <x v="4"/>
    <x v="0"/>
    <x v="51"/>
  </r>
  <r>
    <x v="6"/>
    <s v="07"/>
    <x v="6"/>
    <x v="119"/>
    <s v="0719"/>
    <s v="Andebu"/>
    <s v="1"/>
    <s v="Menn"/>
    <x v="5"/>
    <x v="5"/>
    <x v="0"/>
    <x v="7"/>
  </r>
  <r>
    <x v="6"/>
    <s v="07"/>
    <x v="6"/>
    <x v="119"/>
    <s v="0719"/>
    <s v="Andebu"/>
    <s v="2"/>
    <s v="Kvinner"/>
    <x v="0"/>
    <x v="0"/>
    <x v="1"/>
    <x v="39"/>
  </r>
  <r>
    <x v="6"/>
    <s v="07"/>
    <x v="6"/>
    <x v="119"/>
    <s v="0719"/>
    <s v="Andebu"/>
    <s v="2"/>
    <s v="Kvinner"/>
    <x v="1"/>
    <x v="1"/>
    <x v="1"/>
    <x v="23"/>
  </r>
  <r>
    <x v="6"/>
    <s v="07"/>
    <x v="6"/>
    <x v="119"/>
    <s v="0719"/>
    <s v="Andebu"/>
    <s v="2"/>
    <s v="Kvinner"/>
    <x v="2"/>
    <x v="2"/>
    <x v="1"/>
    <x v="12"/>
  </r>
  <r>
    <x v="6"/>
    <s v="07"/>
    <x v="6"/>
    <x v="119"/>
    <s v="0719"/>
    <s v="Andebu"/>
    <s v="2"/>
    <s v="Kvinner"/>
    <x v="3"/>
    <x v="3"/>
    <x v="1"/>
    <x v="5"/>
  </r>
  <r>
    <x v="6"/>
    <s v="07"/>
    <x v="6"/>
    <x v="119"/>
    <s v="0719"/>
    <s v="Andebu"/>
    <s v="2"/>
    <s v="Kvinner"/>
    <x v="4"/>
    <x v="4"/>
    <x v="1"/>
    <x v="39"/>
  </r>
  <r>
    <x v="6"/>
    <s v="07"/>
    <x v="6"/>
    <x v="119"/>
    <s v="0719"/>
    <s v="Andebu"/>
    <s v="2"/>
    <s v="Kvinner"/>
    <x v="5"/>
    <x v="5"/>
    <x v="1"/>
    <x v="19"/>
  </r>
  <r>
    <x v="6"/>
    <s v="07"/>
    <x v="6"/>
    <x v="119"/>
    <s v="0719"/>
    <s v="Andebu"/>
    <s v="1"/>
    <s v="Menn"/>
    <x v="0"/>
    <x v="0"/>
    <x v="1"/>
    <x v="7"/>
  </r>
  <r>
    <x v="6"/>
    <s v="07"/>
    <x v="6"/>
    <x v="119"/>
    <s v="0719"/>
    <s v="Andebu"/>
    <s v="1"/>
    <s v="Menn"/>
    <x v="1"/>
    <x v="1"/>
    <x v="1"/>
    <x v="1"/>
  </r>
  <r>
    <x v="6"/>
    <s v="07"/>
    <x v="6"/>
    <x v="119"/>
    <s v="0719"/>
    <s v="Andebu"/>
    <s v="1"/>
    <s v="Menn"/>
    <x v="2"/>
    <x v="2"/>
    <x v="1"/>
    <x v="24"/>
  </r>
  <r>
    <x v="6"/>
    <s v="07"/>
    <x v="6"/>
    <x v="119"/>
    <s v="0719"/>
    <s v="Andebu"/>
    <s v="1"/>
    <s v="Menn"/>
    <x v="3"/>
    <x v="3"/>
    <x v="1"/>
    <x v="41"/>
  </r>
  <r>
    <x v="6"/>
    <s v="07"/>
    <x v="6"/>
    <x v="119"/>
    <s v="0719"/>
    <s v="Andebu"/>
    <s v="1"/>
    <s v="Menn"/>
    <x v="4"/>
    <x v="4"/>
    <x v="1"/>
    <x v="45"/>
  </r>
  <r>
    <x v="6"/>
    <s v="07"/>
    <x v="6"/>
    <x v="119"/>
    <s v="0719"/>
    <s v="Andebu"/>
    <s v="1"/>
    <s v="Menn"/>
    <x v="5"/>
    <x v="5"/>
    <x v="1"/>
    <x v="21"/>
  </r>
  <r>
    <x v="6"/>
    <s v="07"/>
    <x v="6"/>
    <x v="119"/>
    <s v="0719"/>
    <s v="Andebu"/>
    <s v="2"/>
    <s v="Kvinner"/>
    <x v="0"/>
    <x v="0"/>
    <x v="2"/>
    <x v="23"/>
  </r>
  <r>
    <x v="6"/>
    <s v="07"/>
    <x v="6"/>
    <x v="119"/>
    <s v="0719"/>
    <s v="Andebu"/>
    <s v="2"/>
    <s v="Kvinner"/>
    <x v="1"/>
    <x v="1"/>
    <x v="2"/>
    <x v="23"/>
  </r>
  <r>
    <x v="6"/>
    <s v="07"/>
    <x v="6"/>
    <x v="119"/>
    <s v="0719"/>
    <s v="Andebu"/>
    <s v="2"/>
    <s v="Kvinner"/>
    <x v="2"/>
    <x v="2"/>
    <x v="2"/>
    <x v="7"/>
  </r>
  <r>
    <x v="6"/>
    <s v="07"/>
    <x v="6"/>
    <x v="119"/>
    <s v="0719"/>
    <s v="Andebu"/>
    <s v="2"/>
    <s v="Kvinner"/>
    <x v="3"/>
    <x v="3"/>
    <x v="2"/>
    <x v="19"/>
  </r>
  <r>
    <x v="6"/>
    <s v="07"/>
    <x v="6"/>
    <x v="119"/>
    <s v="0719"/>
    <s v="Andebu"/>
    <s v="2"/>
    <s v="Kvinner"/>
    <x v="4"/>
    <x v="4"/>
    <x v="2"/>
    <x v="23"/>
  </r>
  <r>
    <x v="6"/>
    <s v="07"/>
    <x v="6"/>
    <x v="119"/>
    <s v="0719"/>
    <s v="Andebu"/>
    <s v="2"/>
    <s v="Kvinner"/>
    <x v="5"/>
    <x v="5"/>
    <x v="2"/>
    <x v="0"/>
  </r>
  <r>
    <x v="6"/>
    <s v="07"/>
    <x v="6"/>
    <x v="119"/>
    <s v="0719"/>
    <s v="Andebu"/>
    <s v="1"/>
    <s v="Menn"/>
    <x v="0"/>
    <x v="0"/>
    <x v="2"/>
    <x v="1"/>
  </r>
  <r>
    <x v="6"/>
    <s v="07"/>
    <x v="6"/>
    <x v="119"/>
    <s v="0719"/>
    <s v="Andebu"/>
    <s v="1"/>
    <s v="Menn"/>
    <x v="1"/>
    <x v="1"/>
    <x v="2"/>
    <x v="5"/>
  </r>
  <r>
    <x v="6"/>
    <s v="07"/>
    <x v="6"/>
    <x v="119"/>
    <s v="0719"/>
    <s v="Andebu"/>
    <s v="1"/>
    <s v="Menn"/>
    <x v="2"/>
    <x v="2"/>
    <x v="2"/>
    <x v="40"/>
  </r>
  <r>
    <x v="6"/>
    <s v="07"/>
    <x v="6"/>
    <x v="119"/>
    <s v="0719"/>
    <s v="Andebu"/>
    <s v="1"/>
    <s v="Menn"/>
    <x v="3"/>
    <x v="3"/>
    <x v="2"/>
    <x v="51"/>
  </r>
  <r>
    <x v="6"/>
    <s v="07"/>
    <x v="6"/>
    <x v="119"/>
    <s v="0719"/>
    <s v="Andebu"/>
    <s v="1"/>
    <s v="Menn"/>
    <x v="4"/>
    <x v="4"/>
    <x v="2"/>
    <x v="16"/>
  </r>
  <r>
    <x v="6"/>
    <s v="07"/>
    <x v="6"/>
    <x v="119"/>
    <s v="0719"/>
    <s v="Andebu"/>
    <s v="1"/>
    <s v="Menn"/>
    <x v="5"/>
    <x v="5"/>
    <x v="2"/>
    <x v="5"/>
  </r>
  <r>
    <x v="6"/>
    <s v="07"/>
    <x v="6"/>
    <x v="119"/>
    <s v="0719"/>
    <s v="Andebu"/>
    <s v="2"/>
    <s v="Kvinner"/>
    <x v="0"/>
    <x v="0"/>
    <x v="3"/>
    <x v="19"/>
  </r>
  <r>
    <x v="6"/>
    <s v="07"/>
    <x v="6"/>
    <x v="119"/>
    <s v="0719"/>
    <s v="Andebu"/>
    <s v="2"/>
    <s v="Kvinner"/>
    <x v="1"/>
    <x v="1"/>
    <x v="3"/>
    <x v="39"/>
  </r>
  <r>
    <x v="6"/>
    <s v="07"/>
    <x v="6"/>
    <x v="119"/>
    <s v="0719"/>
    <s v="Andebu"/>
    <s v="2"/>
    <s v="Kvinner"/>
    <x v="2"/>
    <x v="2"/>
    <x v="3"/>
    <x v="19"/>
  </r>
  <r>
    <x v="6"/>
    <s v="07"/>
    <x v="6"/>
    <x v="119"/>
    <s v="0719"/>
    <s v="Andebu"/>
    <s v="2"/>
    <s v="Kvinner"/>
    <x v="3"/>
    <x v="3"/>
    <x v="3"/>
    <x v="5"/>
  </r>
  <r>
    <x v="6"/>
    <s v="07"/>
    <x v="6"/>
    <x v="119"/>
    <s v="0719"/>
    <s v="Andebu"/>
    <s v="2"/>
    <s v="Kvinner"/>
    <x v="4"/>
    <x v="4"/>
    <x v="3"/>
    <x v="19"/>
  </r>
  <r>
    <x v="6"/>
    <s v="07"/>
    <x v="6"/>
    <x v="119"/>
    <s v="0719"/>
    <s v="Andebu"/>
    <s v="2"/>
    <s v="Kvinner"/>
    <x v="5"/>
    <x v="5"/>
    <x v="3"/>
    <x v="1"/>
  </r>
  <r>
    <x v="6"/>
    <s v="07"/>
    <x v="6"/>
    <x v="119"/>
    <s v="0719"/>
    <s v="Andebu"/>
    <s v="1"/>
    <s v="Menn"/>
    <x v="0"/>
    <x v="0"/>
    <x v="3"/>
    <x v="0"/>
  </r>
  <r>
    <x v="6"/>
    <s v="07"/>
    <x v="6"/>
    <x v="119"/>
    <s v="0719"/>
    <s v="Andebu"/>
    <s v="1"/>
    <s v="Menn"/>
    <x v="1"/>
    <x v="1"/>
    <x v="3"/>
    <x v="1"/>
  </r>
  <r>
    <x v="6"/>
    <s v="07"/>
    <x v="6"/>
    <x v="119"/>
    <s v="0719"/>
    <s v="Andebu"/>
    <s v="1"/>
    <s v="Menn"/>
    <x v="2"/>
    <x v="2"/>
    <x v="3"/>
    <x v="4"/>
  </r>
  <r>
    <x v="6"/>
    <s v="07"/>
    <x v="6"/>
    <x v="119"/>
    <s v="0719"/>
    <s v="Andebu"/>
    <s v="1"/>
    <s v="Menn"/>
    <x v="3"/>
    <x v="3"/>
    <x v="3"/>
    <x v="56"/>
  </r>
  <r>
    <x v="6"/>
    <s v="07"/>
    <x v="6"/>
    <x v="119"/>
    <s v="0719"/>
    <s v="Andebu"/>
    <s v="1"/>
    <s v="Menn"/>
    <x v="4"/>
    <x v="4"/>
    <x v="3"/>
    <x v="45"/>
  </r>
  <r>
    <x v="6"/>
    <s v="07"/>
    <x v="6"/>
    <x v="119"/>
    <s v="0719"/>
    <s v="Andebu"/>
    <s v="1"/>
    <s v="Menn"/>
    <x v="5"/>
    <x v="5"/>
    <x v="3"/>
    <x v="19"/>
  </r>
  <r>
    <x v="6"/>
    <s v="07"/>
    <x v="6"/>
    <x v="119"/>
    <s v="0719"/>
    <s v="Andebu"/>
    <s v="2"/>
    <s v="Kvinner"/>
    <x v="0"/>
    <x v="0"/>
    <x v="4"/>
    <x v="23"/>
  </r>
  <r>
    <x v="6"/>
    <s v="07"/>
    <x v="6"/>
    <x v="119"/>
    <s v="0719"/>
    <s v="Andebu"/>
    <s v="2"/>
    <s v="Kvinner"/>
    <x v="1"/>
    <x v="1"/>
    <x v="4"/>
    <x v="39"/>
  </r>
  <r>
    <x v="6"/>
    <s v="07"/>
    <x v="6"/>
    <x v="119"/>
    <s v="0719"/>
    <s v="Andebu"/>
    <s v="2"/>
    <s v="Kvinner"/>
    <x v="2"/>
    <x v="2"/>
    <x v="4"/>
    <x v="12"/>
  </r>
  <r>
    <x v="6"/>
    <s v="07"/>
    <x v="6"/>
    <x v="119"/>
    <s v="0719"/>
    <s v="Andebu"/>
    <s v="2"/>
    <s v="Kvinner"/>
    <x v="3"/>
    <x v="3"/>
    <x v="4"/>
    <x v="19"/>
  </r>
  <r>
    <x v="6"/>
    <s v="07"/>
    <x v="6"/>
    <x v="119"/>
    <s v="0719"/>
    <s v="Andebu"/>
    <s v="2"/>
    <s v="Kvinner"/>
    <x v="4"/>
    <x v="4"/>
    <x v="4"/>
    <x v="1"/>
  </r>
  <r>
    <x v="6"/>
    <s v="07"/>
    <x v="6"/>
    <x v="119"/>
    <s v="0719"/>
    <s v="Andebu"/>
    <s v="2"/>
    <s v="Kvinner"/>
    <x v="5"/>
    <x v="5"/>
    <x v="4"/>
    <x v="12"/>
  </r>
  <r>
    <x v="6"/>
    <s v="07"/>
    <x v="6"/>
    <x v="119"/>
    <s v="0719"/>
    <s v="Andebu"/>
    <s v="1"/>
    <s v="Menn"/>
    <x v="0"/>
    <x v="0"/>
    <x v="4"/>
    <x v="0"/>
  </r>
  <r>
    <x v="6"/>
    <s v="07"/>
    <x v="6"/>
    <x v="119"/>
    <s v="0719"/>
    <s v="Andebu"/>
    <s v="1"/>
    <s v="Menn"/>
    <x v="1"/>
    <x v="1"/>
    <x v="4"/>
    <x v="1"/>
  </r>
  <r>
    <x v="6"/>
    <s v="07"/>
    <x v="6"/>
    <x v="119"/>
    <s v="0719"/>
    <s v="Andebu"/>
    <s v="1"/>
    <s v="Menn"/>
    <x v="2"/>
    <x v="2"/>
    <x v="4"/>
    <x v="20"/>
  </r>
  <r>
    <x v="6"/>
    <s v="07"/>
    <x v="6"/>
    <x v="119"/>
    <s v="0719"/>
    <s v="Andebu"/>
    <s v="1"/>
    <s v="Menn"/>
    <x v="3"/>
    <x v="3"/>
    <x v="4"/>
    <x v="46"/>
  </r>
  <r>
    <x v="6"/>
    <s v="07"/>
    <x v="6"/>
    <x v="119"/>
    <s v="0719"/>
    <s v="Andebu"/>
    <s v="1"/>
    <s v="Menn"/>
    <x v="4"/>
    <x v="4"/>
    <x v="4"/>
    <x v="51"/>
  </r>
  <r>
    <x v="6"/>
    <s v="07"/>
    <x v="6"/>
    <x v="119"/>
    <s v="0719"/>
    <s v="Andebu"/>
    <s v="1"/>
    <s v="Menn"/>
    <x v="5"/>
    <x v="5"/>
    <x v="4"/>
    <x v="36"/>
  </r>
  <r>
    <x v="6"/>
    <s v="07"/>
    <x v="6"/>
    <x v="119"/>
    <s v="0719"/>
    <s v="Andebu"/>
    <s v="2"/>
    <s v="Kvinner"/>
    <x v="0"/>
    <x v="0"/>
    <x v="5"/>
    <x v="23"/>
  </r>
  <r>
    <x v="6"/>
    <s v="07"/>
    <x v="6"/>
    <x v="119"/>
    <s v="0719"/>
    <s v="Andebu"/>
    <s v="2"/>
    <s v="Kvinner"/>
    <x v="1"/>
    <x v="1"/>
    <x v="5"/>
    <x v="39"/>
  </r>
  <r>
    <x v="6"/>
    <s v="07"/>
    <x v="6"/>
    <x v="119"/>
    <s v="0719"/>
    <s v="Andebu"/>
    <s v="2"/>
    <s v="Kvinner"/>
    <x v="2"/>
    <x v="2"/>
    <x v="5"/>
    <x v="7"/>
  </r>
  <r>
    <x v="6"/>
    <s v="07"/>
    <x v="6"/>
    <x v="119"/>
    <s v="0719"/>
    <s v="Andebu"/>
    <s v="2"/>
    <s v="Kvinner"/>
    <x v="3"/>
    <x v="3"/>
    <x v="5"/>
    <x v="12"/>
  </r>
  <r>
    <x v="6"/>
    <s v="07"/>
    <x v="6"/>
    <x v="119"/>
    <s v="0719"/>
    <s v="Andebu"/>
    <s v="2"/>
    <s v="Kvinner"/>
    <x v="4"/>
    <x v="4"/>
    <x v="5"/>
    <x v="0"/>
  </r>
  <r>
    <x v="6"/>
    <s v="07"/>
    <x v="6"/>
    <x v="119"/>
    <s v="0719"/>
    <s v="Andebu"/>
    <s v="2"/>
    <s v="Kvinner"/>
    <x v="5"/>
    <x v="5"/>
    <x v="5"/>
    <x v="5"/>
  </r>
  <r>
    <x v="6"/>
    <s v="07"/>
    <x v="6"/>
    <x v="119"/>
    <s v="0719"/>
    <s v="Andebu"/>
    <s v="1"/>
    <s v="Menn"/>
    <x v="0"/>
    <x v="0"/>
    <x v="5"/>
    <x v="23"/>
  </r>
  <r>
    <x v="6"/>
    <s v="07"/>
    <x v="6"/>
    <x v="119"/>
    <s v="0719"/>
    <s v="Andebu"/>
    <s v="1"/>
    <s v="Menn"/>
    <x v="1"/>
    <x v="1"/>
    <x v="5"/>
    <x v="23"/>
  </r>
  <r>
    <x v="6"/>
    <s v="07"/>
    <x v="6"/>
    <x v="119"/>
    <s v="0719"/>
    <s v="Andebu"/>
    <s v="1"/>
    <s v="Menn"/>
    <x v="2"/>
    <x v="2"/>
    <x v="5"/>
    <x v="55"/>
  </r>
  <r>
    <x v="6"/>
    <s v="07"/>
    <x v="6"/>
    <x v="119"/>
    <s v="0719"/>
    <s v="Andebu"/>
    <s v="1"/>
    <s v="Menn"/>
    <x v="3"/>
    <x v="3"/>
    <x v="5"/>
    <x v="24"/>
  </r>
  <r>
    <x v="6"/>
    <s v="07"/>
    <x v="6"/>
    <x v="119"/>
    <s v="0719"/>
    <s v="Andebu"/>
    <s v="1"/>
    <s v="Menn"/>
    <x v="4"/>
    <x v="4"/>
    <x v="5"/>
    <x v="41"/>
  </r>
  <r>
    <x v="6"/>
    <s v="07"/>
    <x v="6"/>
    <x v="119"/>
    <s v="0719"/>
    <s v="Andebu"/>
    <s v="1"/>
    <s v="Menn"/>
    <x v="5"/>
    <x v="5"/>
    <x v="5"/>
    <x v="21"/>
  </r>
  <r>
    <x v="6"/>
    <s v="07"/>
    <x v="6"/>
    <x v="119"/>
    <s v="0719"/>
    <s v="Andebu"/>
    <s v="2"/>
    <s v="Kvinner"/>
    <x v="0"/>
    <x v="0"/>
    <x v="6"/>
    <x v="0"/>
  </r>
  <r>
    <x v="6"/>
    <s v="07"/>
    <x v="6"/>
    <x v="119"/>
    <s v="0719"/>
    <s v="Andebu"/>
    <s v="2"/>
    <s v="Kvinner"/>
    <x v="1"/>
    <x v="1"/>
    <x v="6"/>
    <x v="39"/>
  </r>
  <r>
    <x v="6"/>
    <s v="07"/>
    <x v="6"/>
    <x v="119"/>
    <s v="0719"/>
    <s v="Andebu"/>
    <s v="2"/>
    <s v="Kvinner"/>
    <x v="2"/>
    <x v="2"/>
    <x v="6"/>
    <x v="6"/>
  </r>
  <r>
    <x v="6"/>
    <s v="07"/>
    <x v="6"/>
    <x v="119"/>
    <s v="0719"/>
    <s v="Andebu"/>
    <s v="2"/>
    <s v="Kvinner"/>
    <x v="3"/>
    <x v="3"/>
    <x v="6"/>
    <x v="19"/>
  </r>
  <r>
    <x v="6"/>
    <s v="07"/>
    <x v="6"/>
    <x v="119"/>
    <s v="0719"/>
    <s v="Andebu"/>
    <s v="2"/>
    <s v="Kvinner"/>
    <x v="4"/>
    <x v="4"/>
    <x v="6"/>
    <x v="0"/>
  </r>
  <r>
    <x v="6"/>
    <s v="07"/>
    <x v="6"/>
    <x v="119"/>
    <s v="0719"/>
    <s v="Andebu"/>
    <s v="2"/>
    <s v="Kvinner"/>
    <x v="5"/>
    <x v="5"/>
    <x v="6"/>
    <x v="12"/>
  </r>
  <r>
    <x v="6"/>
    <s v="07"/>
    <x v="6"/>
    <x v="119"/>
    <s v="0719"/>
    <s v="Andebu"/>
    <s v="1"/>
    <s v="Menn"/>
    <x v="0"/>
    <x v="0"/>
    <x v="6"/>
    <x v="39"/>
  </r>
  <r>
    <x v="6"/>
    <s v="07"/>
    <x v="6"/>
    <x v="119"/>
    <s v="0719"/>
    <s v="Andebu"/>
    <s v="1"/>
    <s v="Menn"/>
    <x v="1"/>
    <x v="1"/>
    <x v="6"/>
    <x v="19"/>
  </r>
  <r>
    <x v="6"/>
    <s v="07"/>
    <x v="6"/>
    <x v="119"/>
    <s v="0719"/>
    <s v="Andebu"/>
    <s v="1"/>
    <s v="Menn"/>
    <x v="2"/>
    <x v="2"/>
    <x v="6"/>
    <x v="55"/>
  </r>
  <r>
    <x v="6"/>
    <s v="07"/>
    <x v="6"/>
    <x v="119"/>
    <s v="0719"/>
    <s v="Andebu"/>
    <s v="1"/>
    <s v="Menn"/>
    <x v="3"/>
    <x v="3"/>
    <x v="6"/>
    <x v="55"/>
  </r>
  <r>
    <x v="6"/>
    <s v="07"/>
    <x v="6"/>
    <x v="119"/>
    <s v="0719"/>
    <s v="Andebu"/>
    <s v="1"/>
    <s v="Menn"/>
    <x v="4"/>
    <x v="4"/>
    <x v="6"/>
    <x v="41"/>
  </r>
  <r>
    <x v="6"/>
    <s v="07"/>
    <x v="6"/>
    <x v="119"/>
    <s v="0719"/>
    <s v="Andebu"/>
    <s v="1"/>
    <s v="Menn"/>
    <x v="5"/>
    <x v="5"/>
    <x v="6"/>
    <x v="2"/>
  </r>
  <r>
    <x v="6"/>
    <s v="07"/>
    <x v="6"/>
    <x v="119"/>
    <s v="0719"/>
    <s v="Andebu"/>
    <s v="2"/>
    <s v="Kvinner"/>
    <x v="0"/>
    <x v="0"/>
    <x v="7"/>
    <x v="23"/>
  </r>
  <r>
    <x v="6"/>
    <s v="07"/>
    <x v="6"/>
    <x v="119"/>
    <s v="0719"/>
    <s v="Andebu"/>
    <s v="2"/>
    <s v="Kvinner"/>
    <x v="1"/>
    <x v="1"/>
    <x v="7"/>
    <x v="39"/>
  </r>
  <r>
    <x v="6"/>
    <s v="07"/>
    <x v="6"/>
    <x v="119"/>
    <s v="0719"/>
    <s v="Andebu"/>
    <s v="2"/>
    <s v="Kvinner"/>
    <x v="2"/>
    <x v="2"/>
    <x v="7"/>
    <x v="5"/>
  </r>
  <r>
    <x v="6"/>
    <s v="07"/>
    <x v="6"/>
    <x v="119"/>
    <s v="0719"/>
    <s v="Andebu"/>
    <s v="2"/>
    <s v="Kvinner"/>
    <x v="3"/>
    <x v="3"/>
    <x v="7"/>
    <x v="0"/>
  </r>
  <r>
    <x v="6"/>
    <s v="07"/>
    <x v="6"/>
    <x v="119"/>
    <s v="0719"/>
    <s v="Andebu"/>
    <s v="2"/>
    <s v="Kvinner"/>
    <x v="4"/>
    <x v="4"/>
    <x v="7"/>
    <x v="0"/>
  </r>
  <r>
    <x v="6"/>
    <s v="07"/>
    <x v="6"/>
    <x v="119"/>
    <s v="0719"/>
    <s v="Andebu"/>
    <s v="2"/>
    <s v="Kvinner"/>
    <x v="5"/>
    <x v="5"/>
    <x v="7"/>
    <x v="19"/>
  </r>
  <r>
    <x v="6"/>
    <s v="07"/>
    <x v="6"/>
    <x v="119"/>
    <s v="0719"/>
    <s v="Andebu"/>
    <s v="1"/>
    <s v="Menn"/>
    <x v="0"/>
    <x v="0"/>
    <x v="7"/>
    <x v="1"/>
  </r>
  <r>
    <x v="6"/>
    <s v="07"/>
    <x v="6"/>
    <x v="119"/>
    <s v="0719"/>
    <s v="Andebu"/>
    <s v="1"/>
    <s v="Menn"/>
    <x v="1"/>
    <x v="1"/>
    <x v="7"/>
    <x v="23"/>
  </r>
  <r>
    <x v="6"/>
    <s v="07"/>
    <x v="6"/>
    <x v="119"/>
    <s v="0719"/>
    <s v="Andebu"/>
    <s v="1"/>
    <s v="Menn"/>
    <x v="2"/>
    <x v="2"/>
    <x v="7"/>
    <x v="24"/>
  </r>
  <r>
    <x v="6"/>
    <s v="07"/>
    <x v="6"/>
    <x v="119"/>
    <s v="0719"/>
    <s v="Andebu"/>
    <s v="1"/>
    <s v="Menn"/>
    <x v="3"/>
    <x v="3"/>
    <x v="7"/>
    <x v="51"/>
  </r>
  <r>
    <x v="6"/>
    <s v="07"/>
    <x v="6"/>
    <x v="119"/>
    <s v="0719"/>
    <s v="Andebu"/>
    <s v="1"/>
    <s v="Menn"/>
    <x v="4"/>
    <x v="4"/>
    <x v="7"/>
    <x v="46"/>
  </r>
  <r>
    <x v="6"/>
    <s v="07"/>
    <x v="6"/>
    <x v="119"/>
    <s v="0719"/>
    <s v="Andebu"/>
    <s v="1"/>
    <s v="Menn"/>
    <x v="5"/>
    <x v="5"/>
    <x v="7"/>
    <x v="24"/>
  </r>
  <r>
    <x v="6"/>
    <s v="07"/>
    <x v="6"/>
    <x v="120"/>
    <s v="0720"/>
    <s v="Stokke"/>
    <s v="2"/>
    <s v="Kvinner"/>
    <x v="0"/>
    <x v="0"/>
    <x v="0"/>
    <x v="14"/>
  </r>
  <r>
    <x v="6"/>
    <s v="07"/>
    <x v="6"/>
    <x v="120"/>
    <s v="0720"/>
    <s v="Stokke"/>
    <s v="2"/>
    <s v="Kvinner"/>
    <x v="1"/>
    <x v="1"/>
    <x v="0"/>
    <x v="21"/>
  </r>
  <r>
    <x v="6"/>
    <s v="07"/>
    <x v="6"/>
    <x v="120"/>
    <s v="0720"/>
    <s v="Stokke"/>
    <s v="2"/>
    <s v="Kvinner"/>
    <x v="2"/>
    <x v="2"/>
    <x v="0"/>
    <x v="41"/>
  </r>
  <r>
    <x v="6"/>
    <s v="07"/>
    <x v="6"/>
    <x v="120"/>
    <s v="0720"/>
    <s v="Stokke"/>
    <s v="2"/>
    <s v="Kvinner"/>
    <x v="3"/>
    <x v="3"/>
    <x v="0"/>
    <x v="20"/>
  </r>
  <r>
    <x v="6"/>
    <s v="07"/>
    <x v="6"/>
    <x v="120"/>
    <s v="0720"/>
    <s v="Stokke"/>
    <s v="2"/>
    <s v="Kvinner"/>
    <x v="4"/>
    <x v="4"/>
    <x v="0"/>
    <x v="14"/>
  </r>
  <r>
    <x v="6"/>
    <s v="07"/>
    <x v="6"/>
    <x v="120"/>
    <s v="0720"/>
    <s v="Stokke"/>
    <s v="2"/>
    <s v="Kvinner"/>
    <x v="5"/>
    <x v="5"/>
    <x v="0"/>
    <x v="13"/>
  </r>
  <r>
    <x v="6"/>
    <s v="07"/>
    <x v="6"/>
    <x v="120"/>
    <s v="0720"/>
    <s v="Stokke"/>
    <s v="1"/>
    <s v="Menn"/>
    <x v="0"/>
    <x v="0"/>
    <x v="0"/>
    <x v="56"/>
  </r>
  <r>
    <x v="6"/>
    <s v="07"/>
    <x v="6"/>
    <x v="120"/>
    <s v="0720"/>
    <s v="Stokke"/>
    <s v="1"/>
    <s v="Menn"/>
    <x v="1"/>
    <x v="1"/>
    <x v="0"/>
    <x v="3"/>
  </r>
  <r>
    <x v="6"/>
    <s v="07"/>
    <x v="6"/>
    <x v="120"/>
    <s v="0720"/>
    <s v="Stokke"/>
    <s v="1"/>
    <s v="Menn"/>
    <x v="2"/>
    <x v="2"/>
    <x v="0"/>
    <x v="62"/>
  </r>
  <r>
    <x v="6"/>
    <s v="07"/>
    <x v="6"/>
    <x v="120"/>
    <s v="0720"/>
    <s v="Stokke"/>
    <s v="1"/>
    <s v="Menn"/>
    <x v="3"/>
    <x v="3"/>
    <x v="0"/>
    <x v="22"/>
  </r>
  <r>
    <x v="6"/>
    <s v="07"/>
    <x v="6"/>
    <x v="120"/>
    <s v="0720"/>
    <s v="Stokke"/>
    <s v="1"/>
    <s v="Menn"/>
    <x v="4"/>
    <x v="4"/>
    <x v="0"/>
    <x v="10"/>
  </r>
  <r>
    <x v="6"/>
    <s v="07"/>
    <x v="6"/>
    <x v="120"/>
    <s v="0720"/>
    <s v="Stokke"/>
    <s v="1"/>
    <s v="Menn"/>
    <x v="5"/>
    <x v="5"/>
    <x v="0"/>
    <x v="55"/>
  </r>
  <r>
    <x v="6"/>
    <s v="07"/>
    <x v="6"/>
    <x v="120"/>
    <s v="0720"/>
    <s v="Stokke"/>
    <s v="2"/>
    <s v="Kvinner"/>
    <x v="0"/>
    <x v="0"/>
    <x v="1"/>
    <x v="21"/>
  </r>
  <r>
    <x v="6"/>
    <s v="07"/>
    <x v="6"/>
    <x v="120"/>
    <s v="0720"/>
    <s v="Stokke"/>
    <s v="2"/>
    <s v="Kvinner"/>
    <x v="1"/>
    <x v="1"/>
    <x v="1"/>
    <x v="19"/>
  </r>
  <r>
    <x v="6"/>
    <s v="07"/>
    <x v="6"/>
    <x v="120"/>
    <s v="0720"/>
    <s v="Stokke"/>
    <s v="2"/>
    <s v="Kvinner"/>
    <x v="2"/>
    <x v="2"/>
    <x v="1"/>
    <x v="56"/>
  </r>
  <r>
    <x v="6"/>
    <s v="07"/>
    <x v="6"/>
    <x v="120"/>
    <s v="0720"/>
    <s v="Stokke"/>
    <s v="2"/>
    <s v="Kvinner"/>
    <x v="3"/>
    <x v="3"/>
    <x v="1"/>
    <x v="4"/>
  </r>
  <r>
    <x v="6"/>
    <s v="07"/>
    <x v="6"/>
    <x v="120"/>
    <s v="0720"/>
    <s v="Stokke"/>
    <s v="2"/>
    <s v="Kvinner"/>
    <x v="4"/>
    <x v="4"/>
    <x v="1"/>
    <x v="14"/>
  </r>
  <r>
    <x v="6"/>
    <s v="07"/>
    <x v="6"/>
    <x v="120"/>
    <s v="0720"/>
    <s v="Stokke"/>
    <s v="2"/>
    <s v="Kvinner"/>
    <x v="5"/>
    <x v="5"/>
    <x v="1"/>
    <x v="7"/>
  </r>
  <r>
    <x v="6"/>
    <s v="07"/>
    <x v="6"/>
    <x v="120"/>
    <s v="0720"/>
    <s v="Stokke"/>
    <s v="1"/>
    <s v="Menn"/>
    <x v="0"/>
    <x v="0"/>
    <x v="1"/>
    <x v="40"/>
  </r>
  <r>
    <x v="6"/>
    <s v="07"/>
    <x v="6"/>
    <x v="120"/>
    <s v="0720"/>
    <s v="Stokke"/>
    <s v="1"/>
    <s v="Menn"/>
    <x v="1"/>
    <x v="1"/>
    <x v="1"/>
    <x v="2"/>
  </r>
  <r>
    <x v="6"/>
    <s v="07"/>
    <x v="6"/>
    <x v="120"/>
    <s v="0720"/>
    <s v="Stokke"/>
    <s v="1"/>
    <s v="Menn"/>
    <x v="2"/>
    <x v="2"/>
    <x v="1"/>
    <x v="33"/>
  </r>
  <r>
    <x v="6"/>
    <s v="07"/>
    <x v="6"/>
    <x v="120"/>
    <s v="0720"/>
    <s v="Stokke"/>
    <s v="1"/>
    <s v="Menn"/>
    <x v="3"/>
    <x v="3"/>
    <x v="1"/>
    <x v="25"/>
  </r>
  <r>
    <x v="6"/>
    <s v="07"/>
    <x v="6"/>
    <x v="120"/>
    <s v="0720"/>
    <s v="Stokke"/>
    <s v="1"/>
    <s v="Menn"/>
    <x v="4"/>
    <x v="4"/>
    <x v="1"/>
    <x v="62"/>
  </r>
  <r>
    <x v="6"/>
    <s v="07"/>
    <x v="6"/>
    <x v="120"/>
    <s v="0720"/>
    <s v="Stokke"/>
    <s v="1"/>
    <s v="Menn"/>
    <x v="5"/>
    <x v="5"/>
    <x v="1"/>
    <x v="11"/>
  </r>
  <r>
    <x v="6"/>
    <s v="07"/>
    <x v="6"/>
    <x v="120"/>
    <s v="0720"/>
    <s v="Stokke"/>
    <s v="2"/>
    <s v="Kvinner"/>
    <x v="0"/>
    <x v="0"/>
    <x v="2"/>
    <x v="1"/>
  </r>
  <r>
    <x v="6"/>
    <s v="07"/>
    <x v="6"/>
    <x v="120"/>
    <s v="0720"/>
    <s v="Stokke"/>
    <s v="2"/>
    <s v="Kvinner"/>
    <x v="1"/>
    <x v="1"/>
    <x v="2"/>
    <x v="23"/>
  </r>
  <r>
    <x v="6"/>
    <s v="07"/>
    <x v="6"/>
    <x v="120"/>
    <s v="0720"/>
    <s v="Stokke"/>
    <s v="2"/>
    <s v="Kvinner"/>
    <x v="2"/>
    <x v="2"/>
    <x v="2"/>
    <x v="2"/>
  </r>
  <r>
    <x v="6"/>
    <s v="07"/>
    <x v="6"/>
    <x v="120"/>
    <s v="0720"/>
    <s v="Stokke"/>
    <s v="2"/>
    <s v="Kvinner"/>
    <x v="3"/>
    <x v="3"/>
    <x v="2"/>
    <x v="24"/>
  </r>
  <r>
    <x v="6"/>
    <s v="07"/>
    <x v="6"/>
    <x v="120"/>
    <s v="0720"/>
    <s v="Stokke"/>
    <s v="2"/>
    <s v="Kvinner"/>
    <x v="4"/>
    <x v="4"/>
    <x v="2"/>
    <x v="21"/>
  </r>
  <r>
    <x v="6"/>
    <s v="07"/>
    <x v="6"/>
    <x v="120"/>
    <s v="0720"/>
    <s v="Stokke"/>
    <s v="2"/>
    <s v="Kvinner"/>
    <x v="5"/>
    <x v="5"/>
    <x v="2"/>
    <x v="6"/>
  </r>
  <r>
    <x v="6"/>
    <s v="07"/>
    <x v="6"/>
    <x v="120"/>
    <s v="0720"/>
    <s v="Stokke"/>
    <s v="1"/>
    <s v="Menn"/>
    <x v="0"/>
    <x v="0"/>
    <x v="2"/>
    <x v="5"/>
  </r>
  <r>
    <x v="6"/>
    <s v="07"/>
    <x v="6"/>
    <x v="120"/>
    <s v="0720"/>
    <s v="Stokke"/>
    <s v="1"/>
    <s v="Menn"/>
    <x v="1"/>
    <x v="1"/>
    <x v="2"/>
    <x v="23"/>
  </r>
  <r>
    <x v="6"/>
    <s v="07"/>
    <x v="6"/>
    <x v="120"/>
    <s v="0720"/>
    <s v="Stokke"/>
    <s v="1"/>
    <s v="Menn"/>
    <x v="2"/>
    <x v="2"/>
    <x v="2"/>
    <x v="56"/>
  </r>
  <r>
    <x v="6"/>
    <s v="07"/>
    <x v="6"/>
    <x v="120"/>
    <s v="0720"/>
    <s v="Stokke"/>
    <s v="1"/>
    <s v="Menn"/>
    <x v="3"/>
    <x v="3"/>
    <x v="2"/>
    <x v="72"/>
  </r>
  <r>
    <x v="6"/>
    <s v="07"/>
    <x v="6"/>
    <x v="120"/>
    <s v="0720"/>
    <s v="Stokke"/>
    <s v="1"/>
    <s v="Menn"/>
    <x v="4"/>
    <x v="4"/>
    <x v="2"/>
    <x v="16"/>
  </r>
  <r>
    <x v="6"/>
    <s v="07"/>
    <x v="6"/>
    <x v="120"/>
    <s v="0720"/>
    <s v="Stokke"/>
    <s v="1"/>
    <s v="Menn"/>
    <x v="5"/>
    <x v="5"/>
    <x v="2"/>
    <x v="2"/>
  </r>
  <r>
    <x v="6"/>
    <s v="07"/>
    <x v="6"/>
    <x v="120"/>
    <s v="0720"/>
    <s v="Stokke"/>
    <s v="2"/>
    <s v="Kvinner"/>
    <x v="0"/>
    <x v="0"/>
    <x v="3"/>
    <x v="5"/>
  </r>
  <r>
    <x v="6"/>
    <s v="07"/>
    <x v="6"/>
    <x v="120"/>
    <s v="0720"/>
    <s v="Stokke"/>
    <s v="2"/>
    <s v="Kvinner"/>
    <x v="1"/>
    <x v="1"/>
    <x v="3"/>
    <x v="19"/>
  </r>
  <r>
    <x v="6"/>
    <s v="07"/>
    <x v="6"/>
    <x v="120"/>
    <s v="0720"/>
    <s v="Stokke"/>
    <s v="2"/>
    <s v="Kvinner"/>
    <x v="2"/>
    <x v="2"/>
    <x v="3"/>
    <x v="36"/>
  </r>
  <r>
    <x v="6"/>
    <s v="07"/>
    <x v="6"/>
    <x v="120"/>
    <s v="0720"/>
    <s v="Stokke"/>
    <s v="2"/>
    <s v="Kvinner"/>
    <x v="3"/>
    <x v="3"/>
    <x v="3"/>
    <x v="24"/>
  </r>
  <r>
    <x v="6"/>
    <s v="07"/>
    <x v="6"/>
    <x v="120"/>
    <s v="0720"/>
    <s v="Stokke"/>
    <s v="2"/>
    <s v="Kvinner"/>
    <x v="4"/>
    <x v="4"/>
    <x v="3"/>
    <x v="13"/>
  </r>
  <r>
    <x v="6"/>
    <s v="07"/>
    <x v="6"/>
    <x v="120"/>
    <s v="0720"/>
    <s v="Stokke"/>
    <s v="2"/>
    <s v="Kvinner"/>
    <x v="5"/>
    <x v="5"/>
    <x v="3"/>
    <x v="7"/>
  </r>
  <r>
    <x v="6"/>
    <s v="07"/>
    <x v="6"/>
    <x v="120"/>
    <s v="0720"/>
    <s v="Stokke"/>
    <s v="1"/>
    <s v="Menn"/>
    <x v="0"/>
    <x v="0"/>
    <x v="3"/>
    <x v="5"/>
  </r>
  <r>
    <x v="6"/>
    <s v="07"/>
    <x v="6"/>
    <x v="120"/>
    <s v="0720"/>
    <s v="Stokke"/>
    <s v="1"/>
    <s v="Menn"/>
    <x v="1"/>
    <x v="1"/>
    <x v="3"/>
    <x v="1"/>
  </r>
  <r>
    <x v="6"/>
    <s v="07"/>
    <x v="6"/>
    <x v="120"/>
    <s v="0720"/>
    <s v="Stokke"/>
    <s v="1"/>
    <s v="Menn"/>
    <x v="2"/>
    <x v="2"/>
    <x v="3"/>
    <x v="55"/>
  </r>
  <r>
    <x v="6"/>
    <s v="07"/>
    <x v="6"/>
    <x v="120"/>
    <s v="0720"/>
    <s v="Stokke"/>
    <s v="1"/>
    <s v="Menn"/>
    <x v="3"/>
    <x v="3"/>
    <x v="3"/>
    <x v="31"/>
  </r>
  <r>
    <x v="6"/>
    <s v="07"/>
    <x v="6"/>
    <x v="120"/>
    <s v="0720"/>
    <s v="Stokke"/>
    <s v="1"/>
    <s v="Menn"/>
    <x v="4"/>
    <x v="4"/>
    <x v="3"/>
    <x v="41"/>
  </r>
  <r>
    <x v="6"/>
    <s v="07"/>
    <x v="6"/>
    <x v="120"/>
    <s v="0720"/>
    <s v="Stokke"/>
    <s v="1"/>
    <s v="Menn"/>
    <x v="5"/>
    <x v="5"/>
    <x v="3"/>
    <x v="14"/>
  </r>
  <r>
    <x v="6"/>
    <s v="07"/>
    <x v="6"/>
    <x v="120"/>
    <s v="0720"/>
    <s v="Stokke"/>
    <s v="2"/>
    <s v="Kvinner"/>
    <x v="0"/>
    <x v="0"/>
    <x v="4"/>
    <x v="12"/>
  </r>
  <r>
    <x v="6"/>
    <s v="07"/>
    <x v="6"/>
    <x v="120"/>
    <s v="0720"/>
    <s v="Stokke"/>
    <s v="2"/>
    <s v="Kvinner"/>
    <x v="1"/>
    <x v="1"/>
    <x v="4"/>
    <x v="19"/>
  </r>
  <r>
    <x v="6"/>
    <s v="07"/>
    <x v="6"/>
    <x v="120"/>
    <s v="0720"/>
    <s v="Stokke"/>
    <s v="2"/>
    <s v="Kvinner"/>
    <x v="2"/>
    <x v="2"/>
    <x v="4"/>
    <x v="2"/>
  </r>
  <r>
    <x v="6"/>
    <s v="07"/>
    <x v="6"/>
    <x v="120"/>
    <s v="0720"/>
    <s v="Stokke"/>
    <s v="2"/>
    <s v="Kvinner"/>
    <x v="3"/>
    <x v="3"/>
    <x v="4"/>
    <x v="4"/>
  </r>
  <r>
    <x v="6"/>
    <s v="07"/>
    <x v="6"/>
    <x v="120"/>
    <s v="0720"/>
    <s v="Stokke"/>
    <s v="2"/>
    <s v="Kvinner"/>
    <x v="4"/>
    <x v="4"/>
    <x v="4"/>
    <x v="6"/>
  </r>
  <r>
    <x v="6"/>
    <s v="07"/>
    <x v="6"/>
    <x v="120"/>
    <s v="0720"/>
    <s v="Stokke"/>
    <s v="2"/>
    <s v="Kvinner"/>
    <x v="5"/>
    <x v="5"/>
    <x v="4"/>
    <x v="36"/>
  </r>
  <r>
    <x v="6"/>
    <s v="07"/>
    <x v="6"/>
    <x v="120"/>
    <s v="0720"/>
    <s v="Stokke"/>
    <s v="1"/>
    <s v="Menn"/>
    <x v="0"/>
    <x v="0"/>
    <x v="4"/>
    <x v="19"/>
  </r>
  <r>
    <x v="6"/>
    <s v="07"/>
    <x v="6"/>
    <x v="120"/>
    <s v="0720"/>
    <s v="Stokke"/>
    <s v="1"/>
    <s v="Menn"/>
    <x v="1"/>
    <x v="1"/>
    <x v="4"/>
    <x v="19"/>
  </r>
  <r>
    <x v="6"/>
    <s v="07"/>
    <x v="6"/>
    <x v="120"/>
    <s v="0720"/>
    <s v="Stokke"/>
    <s v="1"/>
    <s v="Menn"/>
    <x v="2"/>
    <x v="2"/>
    <x v="4"/>
    <x v="4"/>
  </r>
  <r>
    <x v="6"/>
    <s v="07"/>
    <x v="6"/>
    <x v="120"/>
    <s v="0720"/>
    <s v="Stokke"/>
    <s v="1"/>
    <s v="Menn"/>
    <x v="3"/>
    <x v="3"/>
    <x v="4"/>
    <x v="34"/>
  </r>
  <r>
    <x v="6"/>
    <s v="07"/>
    <x v="6"/>
    <x v="120"/>
    <s v="0720"/>
    <s v="Stokke"/>
    <s v="1"/>
    <s v="Menn"/>
    <x v="4"/>
    <x v="4"/>
    <x v="4"/>
    <x v="41"/>
  </r>
  <r>
    <x v="6"/>
    <s v="07"/>
    <x v="6"/>
    <x v="120"/>
    <s v="0720"/>
    <s v="Stokke"/>
    <s v="1"/>
    <s v="Menn"/>
    <x v="5"/>
    <x v="5"/>
    <x v="4"/>
    <x v="40"/>
  </r>
  <r>
    <x v="6"/>
    <s v="07"/>
    <x v="6"/>
    <x v="120"/>
    <s v="0720"/>
    <s v="Stokke"/>
    <s v="2"/>
    <s v="Kvinner"/>
    <x v="0"/>
    <x v="0"/>
    <x v="5"/>
    <x v="1"/>
  </r>
  <r>
    <x v="6"/>
    <s v="07"/>
    <x v="6"/>
    <x v="120"/>
    <s v="0720"/>
    <s v="Stokke"/>
    <s v="2"/>
    <s v="Kvinner"/>
    <x v="1"/>
    <x v="1"/>
    <x v="5"/>
    <x v="1"/>
  </r>
  <r>
    <x v="6"/>
    <s v="07"/>
    <x v="6"/>
    <x v="120"/>
    <s v="0720"/>
    <s v="Stokke"/>
    <s v="2"/>
    <s v="Kvinner"/>
    <x v="2"/>
    <x v="2"/>
    <x v="5"/>
    <x v="14"/>
  </r>
  <r>
    <x v="6"/>
    <s v="07"/>
    <x v="6"/>
    <x v="120"/>
    <s v="0720"/>
    <s v="Stokke"/>
    <s v="2"/>
    <s v="Kvinner"/>
    <x v="3"/>
    <x v="3"/>
    <x v="5"/>
    <x v="14"/>
  </r>
  <r>
    <x v="6"/>
    <s v="07"/>
    <x v="6"/>
    <x v="120"/>
    <s v="0720"/>
    <s v="Stokke"/>
    <s v="2"/>
    <s v="Kvinner"/>
    <x v="4"/>
    <x v="4"/>
    <x v="5"/>
    <x v="6"/>
  </r>
  <r>
    <x v="6"/>
    <s v="07"/>
    <x v="6"/>
    <x v="120"/>
    <s v="0720"/>
    <s v="Stokke"/>
    <s v="2"/>
    <s v="Kvinner"/>
    <x v="5"/>
    <x v="5"/>
    <x v="5"/>
    <x v="15"/>
  </r>
  <r>
    <x v="6"/>
    <s v="07"/>
    <x v="6"/>
    <x v="120"/>
    <s v="0720"/>
    <s v="Stokke"/>
    <s v="1"/>
    <s v="Menn"/>
    <x v="0"/>
    <x v="0"/>
    <x v="5"/>
    <x v="12"/>
  </r>
  <r>
    <x v="6"/>
    <s v="07"/>
    <x v="6"/>
    <x v="120"/>
    <s v="0720"/>
    <s v="Stokke"/>
    <s v="1"/>
    <s v="Menn"/>
    <x v="1"/>
    <x v="1"/>
    <x v="5"/>
    <x v="19"/>
  </r>
  <r>
    <x v="6"/>
    <s v="07"/>
    <x v="6"/>
    <x v="120"/>
    <s v="0720"/>
    <s v="Stokke"/>
    <s v="1"/>
    <s v="Menn"/>
    <x v="2"/>
    <x v="2"/>
    <x v="5"/>
    <x v="4"/>
  </r>
  <r>
    <x v="6"/>
    <s v="07"/>
    <x v="6"/>
    <x v="120"/>
    <s v="0720"/>
    <s v="Stokke"/>
    <s v="1"/>
    <s v="Menn"/>
    <x v="3"/>
    <x v="3"/>
    <x v="5"/>
    <x v="62"/>
  </r>
  <r>
    <x v="6"/>
    <s v="07"/>
    <x v="6"/>
    <x v="120"/>
    <s v="0720"/>
    <s v="Stokke"/>
    <s v="1"/>
    <s v="Menn"/>
    <x v="4"/>
    <x v="4"/>
    <x v="5"/>
    <x v="41"/>
  </r>
  <r>
    <x v="6"/>
    <s v="07"/>
    <x v="6"/>
    <x v="120"/>
    <s v="0720"/>
    <s v="Stokke"/>
    <s v="1"/>
    <s v="Menn"/>
    <x v="5"/>
    <x v="5"/>
    <x v="5"/>
    <x v="56"/>
  </r>
  <r>
    <x v="6"/>
    <s v="07"/>
    <x v="6"/>
    <x v="120"/>
    <s v="0720"/>
    <s v="Stokke"/>
    <s v="2"/>
    <s v="Kvinner"/>
    <x v="0"/>
    <x v="0"/>
    <x v="6"/>
    <x v="12"/>
  </r>
  <r>
    <x v="6"/>
    <s v="07"/>
    <x v="6"/>
    <x v="120"/>
    <s v="0720"/>
    <s v="Stokke"/>
    <s v="2"/>
    <s v="Kvinner"/>
    <x v="1"/>
    <x v="1"/>
    <x v="6"/>
    <x v="1"/>
  </r>
  <r>
    <x v="6"/>
    <s v="07"/>
    <x v="6"/>
    <x v="120"/>
    <s v="0720"/>
    <s v="Stokke"/>
    <s v="2"/>
    <s v="Kvinner"/>
    <x v="2"/>
    <x v="2"/>
    <x v="6"/>
    <x v="36"/>
  </r>
  <r>
    <x v="6"/>
    <s v="07"/>
    <x v="6"/>
    <x v="120"/>
    <s v="0720"/>
    <s v="Stokke"/>
    <s v="2"/>
    <s v="Kvinner"/>
    <x v="3"/>
    <x v="3"/>
    <x v="6"/>
    <x v="20"/>
  </r>
  <r>
    <x v="6"/>
    <s v="07"/>
    <x v="6"/>
    <x v="120"/>
    <s v="0720"/>
    <s v="Stokke"/>
    <s v="2"/>
    <s v="Kvinner"/>
    <x v="4"/>
    <x v="4"/>
    <x v="6"/>
    <x v="5"/>
  </r>
  <r>
    <x v="6"/>
    <s v="07"/>
    <x v="6"/>
    <x v="120"/>
    <s v="0720"/>
    <s v="Stokke"/>
    <s v="2"/>
    <s v="Kvinner"/>
    <x v="5"/>
    <x v="5"/>
    <x v="6"/>
    <x v="6"/>
  </r>
  <r>
    <x v="6"/>
    <s v="07"/>
    <x v="6"/>
    <x v="120"/>
    <s v="0720"/>
    <s v="Stokke"/>
    <s v="1"/>
    <s v="Menn"/>
    <x v="0"/>
    <x v="0"/>
    <x v="6"/>
    <x v="0"/>
  </r>
  <r>
    <x v="6"/>
    <s v="07"/>
    <x v="6"/>
    <x v="120"/>
    <s v="0720"/>
    <s v="Stokke"/>
    <s v="1"/>
    <s v="Menn"/>
    <x v="1"/>
    <x v="1"/>
    <x v="6"/>
    <x v="5"/>
  </r>
  <r>
    <x v="6"/>
    <s v="07"/>
    <x v="6"/>
    <x v="120"/>
    <s v="0720"/>
    <s v="Stokke"/>
    <s v="1"/>
    <s v="Menn"/>
    <x v="2"/>
    <x v="2"/>
    <x v="6"/>
    <x v="13"/>
  </r>
  <r>
    <x v="6"/>
    <s v="07"/>
    <x v="6"/>
    <x v="120"/>
    <s v="0720"/>
    <s v="Stokke"/>
    <s v="1"/>
    <s v="Menn"/>
    <x v="3"/>
    <x v="3"/>
    <x v="6"/>
    <x v="35"/>
  </r>
  <r>
    <x v="6"/>
    <s v="07"/>
    <x v="6"/>
    <x v="120"/>
    <s v="0720"/>
    <s v="Stokke"/>
    <s v="1"/>
    <s v="Menn"/>
    <x v="4"/>
    <x v="4"/>
    <x v="6"/>
    <x v="35"/>
  </r>
  <r>
    <x v="6"/>
    <s v="07"/>
    <x v="6"/>
    <x v="120"/>
    <s v="0720"/>
    <s v="Stokke"/>
    <s v="1"/>
    <s v="Menn"/>
    <x v="5"/>
    <x v="5"/>
    <x v="6"/>
    <x v="3"/>
  </r>
  <r>
    <x v="6"/>
    <s v="07"/>
    <x v="6"/>
    <x v="120"/>
    <s v="0720"/>
    <s v="Stokke"/>
    <s v="2"/>
    <s v="Kvinner"/>
    <x v="0"/>
    <x v="0"/>
    <x v="7"/>
    <x v="27"/>
  </r>
  <r>
    <x v="6"/>
    <s v="07"/>
    <x v="6"/>
    <x v="120"/>
    <s v="0720"/>
    <s v="Stokke"/>
    <s v="2"/>
    <s v="Kvinner"/>
    <x v="1"/>
    <x v="1"/>
    <x v="7"/>
    <x v="13"/>
  </r>
  <r>
    <x v="6"/>
    <s v="07"/>
    <x v="6"/>
    <x v="120"/>
    <s v="0720"/>
    <s v="Stokke"/>
    <s v="2"/>
    <s v="Kvinner"/>
    <x v="2"/>
    <x v="2"/>
    <x v="7"/>
    <x v="8"/>
  </r>
  <r>
    <x v="6"/>
    <s v="07"/>
    <x v="6"/>
    <x v="120"/>
    <s v="0720"/>
    <s v="Stokke"/>
    <s v="2"/>
    <s v="Kvinner"/>
    <x v="3"/>
    <x v="3"/>
    <x v="7"/>
    <x v="45"/>
  </r>
  <r>
    <x v="6"/>
    <s v="07"/>
    <x v="6"/>
    <x v="120"/>
    <s v="0720"/>
    <s v="Stokke"/>
    <s v="2"/>
    <s v="Kvinner"/>
    <x v="4"/>
    <x v="4"/>
    <x v="7"/>
    <x v="20"/>
  </r>
  <r>
    <x v="6"/>
    <s v="07"/>
    <x v="6"/>
    <x v="120"/>
    <s v="0720"/>
    <s v="Stokke"/>
    <s v="2"/>
    <s v="Kvinner"/>
    <x v="5"/>
    <x v="5"/>
    <x v="7"/>
    <x v="19"/>
  </r>
  <r>
    <x v="6"/>
    <s v="07"/>
    <x v="6"/>
    <x v="120"/>
    <s v="0720"/>
    <s v="Stokke"/>
    <s v="1"/>
    <s v="Menn"/>
    <x v="0"/>
    <x v="0"/>
    <x v="7"/>
    <x v="24"/>
  </r>
  <r>
    <x v="6"/>
    <s v="07"/>
    <x v="6"/>
    <x v="120"/>
    <s v="0720"/>
    <s v="Stokke"/>
    <s v="1"/>
    <s v="Menn"/>
    <x v="1"/>
    <x v="1"/>
    <x v="7"/>
    <x v="6"/>
  </r>
  <r>
    <x v="6"/>
    <s v="07"/>
    <x v="6"/>
    <x v="120"/>
    <s v="0720"/>
    <s v="Stokke"/>
    <s v="1"/>
    <s v="Menn"/>
    <x v="2"/>
    <x v="2"/>
    <x v="7"/>
    <x v="24"/>
  </r>
  <r>
    <x v="6"/>
    <s v="07"/>
    <x v="6"/>
    <x v="120"/>
    <s v="0720"/>
    <s v="Stokke"/>
    <s v="1"/>
    <s v="Menn"/>
    <x v="3"/>
    <x v="3"/>
    <x v="7"/>
    <x v="60"/>
  </r>
  <r>
    <x v="6"/>
    <s v="07"/>
    <x v="6"/>
    <x v="120"/>
    <s v="0720"/>
    <s v="Stokke"/>
    <s v="1"/>
    <s v="Menn"/>
    <x v="4"/>
    <x v="4"/>
    <x v="7"/>
    <x v="63"/>
  </r>
  <r>
    <x v="6"/>
    <s v="07"/>
    <x v="6"/>
    <x v="120"/>
    <s v="0720"/>
    <s v="Stokke"/>
    <s v="1"/>
    <s v="Menn"/>
    <x v="5"/>
    <x v="5"/>
    <x v="7"/>
    <x v="20"/>
  </r>
  <r>
    <x v="6"/>
    <s v="07"/>
    <x v="6"/>
    <x v="121"/>
    <s v="0722"/>
    <s v="Nøtterøy"/>
    <s v="2"/>
    <s v="Kvinner"/>
    <x v="0"/>
    <x v="0"/>
    <x v="0"/>
    <x v="39"/>
  </r>
  <r>
    <x v="6"/>
    <s v="07"/>
    <x v="6"/>
    <x v="121"/>
    <s v="0722"/>
    <s v="Nøtterøy"/>
    <s v="2"/>
    <s v="Kvinner"/>
    <x v="1"/>
    <x v="1"/>
    <x v="0"/>
    <x v="39"/>
  </r>
  <r>
    <x v="6"/>
    <s v="07"/>
    <x v="6"/>
    <x v="121"/>
    <s v="0722"/>
    <s v="Nøtterøy"/>
    <s v="2"/>
    <s v="Kvinner"/>
    <x v="2"/>
    <x v="2"/>
    <x v="0"/>
    <x v="12"/>
  </r>
  <r>
    <x v="6"/>
    <s v="07"/>
    <x v="6"/>
    <x v="121"/>
    <s v="0722"/>
    <s v="Nøtterøy"/>
    <s v="2"/>
    <s v="Kvinner"/>
    <x v="3"/>
    <x v="3"/>
    <x v="0"/>
    <x v="7"/>
  </r>
  <r>
    <x v="6"/>
    <s v="07"/>
    <x v="6"/>
    <x v="121"/>
    <s v="0722"/>
    <s v="Nøtterøy"/>
    <s v="2"/>
    <s v="Kvinner"/>
    <x v="4"/>
    <x v="4"/>
    <x v="0"/>
    <x v="6"/>
  </r>
  <r>
    <x v="6"/>
    <s v="07"/>
    <x v="6"/>
    <x v="121"/>
    <s v="0722"/>
    <s v="Nøtterøy"/>
    <s v="2"/>
    <s v="Kvinner"/>
    <x v="5"/>
    <x v="5"/>
    <x v="0"/>
    <x v="39"/>
  </r>
  <r>
    <x v="6"/>
    <s v="07"/>
    <x v="6"/>
    <x v="121"/>
    <s v="0722"/>
    <s v="Nøtterøy"/>
    <s v="1"/>
    <s v="Menn"/>
    <x v="0"/>
    <x v="0"/>
    <x v="0"/>
    <x v="23"/>
  </r>
  <r>
    <x v="6"/>
    <s v="07"/>
    <x v="6"/>
    <x v="121"/>
    <s v="0722"/>
    <s v="Nøtterøy"/>
    <s v="1"/>
    <s v="Menn"/>
    <x v="1"/>
    <x v="1"/>
    <x v="0"/>
    <x v="19"/>
  </r>
  <r>
    <x v="6"/>
    <s v="07"/>
    <x v="6"/>
    <x v="121"/>
    <s v="0722"/>
    <s v="Nøtterøy"/>
    <s v="1"/>
    <s v="Menn"/>
    <x v="2"/>
    <x v="2"/>
    <x v="0"/>
    <x v="40"/>
  </r>
  <r>
    <x v="6"/>
    <s v="07"/>
    <x v="6"/>
    <x v="121"/>
    <s v="0722"/>
    <s v="Nøtterøy"/>
    <s v="1"/>
    <s v="Menn"/>
    <x v="3"/>
    <x v="3"/>
    <x v="0"/>
    <x v="20"/>
  </r>
  <r>
    <x v="6"/>
    <s v="07"/>
    <x v="6"/>
    <x v="121"/>
    <s v="0722"/>
    <s v="Nøtterøy"/>
    <s v="1"/>
    <s v="Menn"/>
    <x v="4"/>
    <x v="4"/>
    <x v="0"/>
    <x v="11"/>
  </r>
  <r>
    <x v="6"/>
    <s v="07"/>
    <x v="6"/>
    <x v="121"/>
    <s v="0722"/>
    <s v="Nøtterøy"/>
    <s v="1"/>
    <s v="Menn"/>
    <x v="5"/>
    <x v="5"/>
    <x v="0"/>
    <x v="2"/>
  </r>
  <r>
    <x v="6"/>
    <s v="07"/>
    <x v="6"/>
    <x v="121"/>
    <s v="0722"/>
    <s v="Nøtterøy"/>
    <s v="2"/>
    <s v="Kvinner"/>
    <x v="0"/>
    <x v="0"/>
    <x v="1"/>
    <x v="1"/>
  </r>
  <r>
    <x v="6"/>
    <s v="07"/>
    <x v="6"/>
    <x v="121"/>
    <s v="0722"/>
    <s v="Nøtterøy"/>
    <s v="2"/>
    <s v="Kvinner"/>
    <x v="1"/>
    <x v="1"/>
    <x v="1"/>
    <x v="39"/>
  </r>
  <r>
    <x v="6"/>
    <s v="07"/>
    <x v="6"/>
    <x v="121"/>
    <s v="0722"/>
    <s v="Nøtterøy"/>
    <s v="2"/>
    <s v="Kvinner"/>
    <x v="2"/>
    <x v="2"/>
    <x v="1"/>
    <x v="12"/>
  </r>
  <r>
    <x v="6"/>
    <s v="07"/>
    <x v="6"/>
    <x v="121"/>
    <s v="0722"/>
    <s v="Nøtterøy"/>
    <s v="2"/>
    <s v="Kvinner"/>
    <x v="3"/>
    <x v="3"/>
    <x v="1"/>
    <x v="6"/>
  </r>
  <r>
    <x v="6"/>
    <s v="07"/>
    <x v="6"/>
    <x v="121"/>
    <s v="0722"/>
    <s v="Nøtterøy"/>
    <s v="2"/>
    <s v="Kvinner"/>
    <x v="4"/>
    <x v="4"/>
    <x v="1"/>
    <x v="15"/>
  </r>
  <r>
    <x v="6"/>
    <s v="07"/>
    <x v="6"/>
    <x v="121"/>
    <s v="0722"/>
    <s v="Nøtterøy"/>
    <s v="2"/>
    <s v="Kvinner"/>
    <x v="5"/>
    <x v="5"/>
    <x v="1"/>
    <x v="39"/>
  </r>
  <r>
    <x v="6"/>
    <s v="07"/>
    <x v="6"/>
    <x v="121"/>
    <s v="0722"/>
    <s v="Nøtterøy"/>
    <s v="1"/>
    <s v="Menn"/>
    <x v="0"/>
    <x v="0"/>
    <x v="1"/>
    <x v="23"/>
  </r>
  <r>
    <x v="6"/>
    <s v="07"/>
    <x v="6"/>
    <x v="121"/>
    <s v="0722"/>
    <s v="Nøtterøy"/>
    <s v="1"/>
    <s v="Menn"/>
    <x v="1"/>
    <x v="1"/>
    <x v="1"/>
    <x v="1"/>
  </r>
  <r>
    <x v="6"/>
    <s v="07"/>
    <x v="6"/>
    <x v="121"/>
    <s v="0722"/>
    <s v="Nøtterøy"/>
    <s v="1"/>
    <s v="Menn"/>
    <x v="2"/>
    <x v="2"/>
    <x v="1"/>
    <x v="24"/>
  </r>
  <r>
    <x v="6"/>
    <s v="07"/>
    <x v="6"/>
    <x v="121"/>
    <s v="0722"/>
    <s v="Nøtterøy"/>
    <s v="1"/>
    <s v="Menn"/>
    <x v="3"/>
    <x v="3"/>
    <x v="1"/>
    <x v="11"/>
  </r>
  <r>
    <x v="6"/>
    <s v="07"/>
    <x v="6"/>
    <x v="121"/>
    <s v="0722"/>
    <s v="Nøtterøy"/>
    <s v="1"/>
    <s v="Menn"/>
    <x v="4"/>
    <x v="4"/>
    <x v="1"/>
    <x v="46"/>
  </r>
  <r>
    <x v="6"/>
    <s v="07"/>
    <x v="6"/>
    <x v="121"/>
    <s v="0722"/>
    <s v="Nøtterøy"/>
    <s v="1"/>
    <s v="Menn"/>
    <x v="5"/>
    <x v="5"/>
    <x v="1"/>
    <x v="36"/>
  </r>
  <r>
    <x v="6"/>
    <s v="07"/>
    <x v="6"/>
    <x v="121"/>
    <s v="0722"/>
    <s v="Nøtterøy"/>
    <s v="2"/>
    <s v="Kvinner"/>
    <x v="0"/>
    <x v="0"/>
    <x v="2"/>
    <x v="1"/>
  </r>
  <r>
    <x v="6"/>
    <s v="07"/>
    <x v="6"/>
    <x v="121"/>
    <s v="0722"/>
    <s v="Nøtterøy"/>
    <s v="2"/>
    <s v="Kvinner"/>
    <x v="1"/>
    <x v="1"/>
    <x v="2"/>
    <x v="19"/>
  </r>
  <r>
    <x v="6"/>
    <s v="07"/>
    <x v="6"/>
    <x v="121"/>
    <s v="0722"/>
    <s v="Nøtterøy"/>
    <s v="2"/>
    <s v="Kvinner"/>
    <x v="2"/>
    <x v="2"/>
    <x v="2"/>
    <x v="5"/>
  </r>
  <r>
    <x v="6"/>
    <s v="07"/>
    <x v="6"/>
    <x v="121"/>
    <s v="0722"/>
    <s v="Nøtterøy"/>
    <s v="2"/>
    <s v="Kvinner"/>
    <x v="3"/>
    <x v="3"/>
    <x v="2"/>
    <x v="6"/>
  </r>
  <r>
    <x v="6"/>
    <s v="07"/>
    <x v="6"/>
    <x v="121"/>
    <s v="0722"/>
    <s v="Nøtterøy"/>
    <s v="2"/>
    <s v="Kvinner"/>
    <x v="4"/>
    <x v="4"/>
    <x v="2"/>
    <x v="13"/>
  </r>
  <r>
    <x v="6"/>
    <s v="07"/>
    <x v="6"/>
    <x v="121"/>
    <s v="0722"/>
    <s v="Nøtterøy"/>
    <s v="2"/>
    <s v="Kvinner"/>
    <x v="5"/>
    <x v="5"/>
    <x v="2"/>
    <x v="39"/>
  </r>
  <r>
    <x v="6"/>
    <s v="07"/>
    <x v="6"/>
    <x v="121"/>
    <s v="0722"/>
    <s v="Nøtterøy"/>
    <s v="1"/>
    <s v="Menn"/>
    <x v="0"/>
    <x v="0"/>
    <x v="2"/>
    <x v="0"/>
  </r>
  <r>
    <x v="6"/>
    <s v="07"/>
    <x v="6"/>
    <x v="121"/>
    <s v="0722"/>
    <s v="Nøtterøy"/>
    <s v="1"/>
    <s v="Menn"/>
    <x v="1"/>
    <x v="1"/>
    <x v="2"/>
    <x v="1"/>
  </r>
  <r>
    <x v="6"/>
    <s v="07"/>
    <x v="6"/>
    <x v="121"/>
    <s v="0722"/>
    <s v="Nøtterøy"/>
    <s v="1"/>
    <s v="Menn"/>
    <x v="2"/>
    <x v="2"/>
    <x v="2"/>
    <x v="24"/>
  </r>
  <r>
    <x v="6"/>
    <s v="07"/>
    <x v="6"/>
    <x v="121"/>
    <s v="0722"/>
    <s v="Nøtterøy"/>
    <s v="1"/>
    <s v="Menn"/>
    <x v="3"/>
    <x v="3"/>
    <x v="2"/>
    <x v="56"/>
  </r>
  <r>
    <x v="6"/>
    <s v="07"/>
    <x v="6"/>
    <x v="121"/>
    <s v="0722"/>
    <s v="Nøtterøy"/>
    <s v="1"/>
    <s v="Menn"/>
    <x v="4"/>
    <x v="4"/>
    <x v="2"/>
    <x v="40"/>
  </r>
  <r>
    <x v="6"/>
    <s v="07"/>
    <x v="6"/>
    <x v="121"/>
    <s v="0722"/>
    <s v="Nøtterøy"/>
    <s v="1"/>
    <s v="Menn"/>
    <x v="5"/>
    <x v="5"/>
    <x v="2"/>
    <x v="15"/>
  </r>
  <r>
    <x v="6"/>
    <s v="07"/>
    <x v="6"/>
    <x v="121"/>
    <s v="0722"/>
    <s v="Nøtterøy"/>
    <s v="2"/>
    <s v="Kvinner"/>
    <x v="0"/>
    <x v="0"/>
    <x v="3"/>
    <x v="1"/>
  </r>
  <r>
    <x v="6"/>
    <s v="07"/>
    <x v="6"/>
    <x v="121"/>
    <s v="0722"/>
    <s v="Nøtterøy"/>
    <s v="2"/>
    <s v="Kvinner"/>
    <x v="1"/>
    <x v="1"/>
    <x v="3"/>
    <x v="0"/>
  </r>
  <r>
    <x v="6"/>
    <s v="07"/>
    <x v="6"/>
    <x v="121"/>
    <s v="0722"/>
    <s v="Nøtterøy"/>
    <s v="2"/>
    <s v="Kvinner"/>
    <x v="2"/>
    <x v="2"/>
    <x v="3"/>
    <x v="12"/>
  </r>
  <r>
    <x v="6"/>
    <s v="07"/>
    <x v="6"/>
    <x v="121"/>
    <s v="0722"/>
    <s v="Nøtterøy"/>
    <s v="2"/>
    <s v="Kvinner"/>
    <x v="3"/>
    <x v="3"/>
    <x v="3"/>
    <x v="13"/>
  </r>
  <r>
    <x v="6"/>
    <s v="07"/>
    <x v="6"/>
    <x v="121"/>
    <s v="0722"/>
    <s v="Nøtterøy"/>
    <s v="2"/>
    <s v="Kvinner"/>
    <x v="4"/>
    <x v="4"/>
    <x v="3"/>
    <x v="6"/>
  </r>
  <r>
    <x v="6"/>
    <s v="07"/>
    <x v="6"/>
    <x v="121"/>
    <s v="0722"/>
    <s v="Nøtterøy"/>
    <s v="2"/>
    <s v="Kvinner"/>
    <x v="5"/>
    <x v="5"/>
    <x v="3"/>
    <x v="23"/>
  </r>
  <r>
    <x v="6"/>
    <s v="07"/>
    <x v="6"/>
    <x v="121"/>
    <s v="0722"/>
    <s v="Nøtterøy"/>
    <s v="1"/>
    <s v="Menn"/>
    <x v="0"/>
    <x v="0"/>
    <x v="3"/>
    <x v="39"/>
  </r>
  <r>
    <x v="6"/>
    <s v="07"/>
    <x v="6"/>
    <x v="121"/>
    <s v="0722"/>
    <s v="Nøtterøy"/>
    <s v="1"/>
    <s v="Menn"/>
    <x v="1"/>
    <x v="1"/>
    <x v="3"/>
    <x v="0"/>
  </r>
  <r>
    <x v="6"/>
    <s v="07"/>
    <x v="6"/>
    <x v="121"/>
    <s v="0722"/>
    <s v="Nøtterøy"/>
    <s v="1"/>
    <s v="Menn"/>
    <x v="2"/>
    <x v="2"/>
    <x v="3"/>
    <x v="24"/>
  </r>
  <r>
    <x v="6"/>
    <s v="07"/>
    <x v="6"/>
    <x v="121"/>
    <s v="0722"/>
    <s v="Nøtterøy"/>
    <s v="1"/>
    <s v="Menn"/>
    <x v="3"/>
    <x v="3"/>
    <x v="3"/>
    <x v="24"/>
  </r>
  <r>
    <x v="6"/>
    <s v="07"/>
    <x v="6"/>
    <x v="121"/>
    <s v="0722"/>
    <s v="Nøtterøy"/>
    <s v="1"/>
    <s v="Menn"/>
    <x v="4"/>
    <x v="4"/>
    <x v="3"/>
    <x v="40"/>
  </r>
  <r>
    <x v="6"/>
    <s v="07"/>
    <x v="6"/>
    <x v="121"/>
    <s v="0722"/>
    <s v="Nøtterøy"/>
    <s v="1"/>
    <s v="Menn"/>
    <x v="5"/>
    <x v="5"/>
    <x v="3"/>
    <x v="6"/>
  </r>
  <r>
    <x v="6"/>
    <s v="07"/>
    <x v="6"/>
    <x v="121"/>
    <s v="0722"/>
    <s v="Nøtterøy"/>
    <s v="2"/>
    <s v="Kvinner"/>
    <x v="0"/>
    <x v="0"/>
    <x v="4"/>
    <x v="23"/>
  </r>
  <r>
    <x v="6"/>
    <s v="07"/>
    <x v="6"/>
    <x v="121"/>
    <s v="0722"/>
    <s v="Nøtterøy"/>
    <s v="2"/>
    <s v="Kvinner"/>
    <x v="1"/>
    <x v="1"/>
    <x v="4"/>
    <x v="1"/>
  </r>
  <r>
    <x v="6"/>
    <s v="07"/>
    <x v="6"/>
    <x v="121"/>
    <s v="0722"/>
    <s v="Nøtterøy"/>
    <s v="2"/>
    <s v="Kvinner"/>
    <x v="2"/>
    <x v="2"/>
    <x v="4"/>
    <x v="1"/>
  </r>
  <r>
    <x v="6"/>
    <s v="07"/>
    <x v="6"/>
    <x v="121"/>
    <s v="0722"/>
    <s v="Nøtterøy"/>
    <s v="2"/>
    <s v="Kvinner"/>
    <x v="3"/>
    <x v="3"/>
    <x v="4"/>
    <x v="7"/>
  </r>
  <r>
    <x v="6"/>
    <s v="07"/>
    <x v="6"/>
    <x v="121"/>
    <s v="0722"/>
    <s v="Nøtterøy"/>
    <s v="2"/>
    <s v="Kvinner"/>
    <x v="4"/>
    <x v="4"/>
    <x v="4"/>
    <x v="7"/>
  </r>
  <r>
    <x v="6"/>
    <s v="07"/>
    <x v="6"/>
    <x v="121"/>
    <s v="0722"/>
    <s v="Nøtterøy"/>
    <s v="2"/>
    <s v="Kvinner"/>
    <x v="5"/>
    <x v="5"/>
    <x v="4"/>
    <x v="23"/>
  </r>
  <r>
    <x v="6"/>
    <s v="07"/>
    <x v="6"/>
    <x v="121"/>
    <s v="0722"/>
    <s v="Nøtterøy"/>
    <s v="1"/>
    <s v="Menn"/>
    <x v="0"/>
    <x v="0"/>
    <x v="4"/>
    <x v="23"/>
  </r>
  <r>
    <x v="6"/>
    <s v="07"/>
    <x v="6"/>
    <x v="121"/>
    <s v="0722"/>
    <s v="Nøtterøy"/>
    <s v="1"/>
    <s v="Menn"/>
    <x v="1"/>
    <x v="1"/>
    <x v="4"/>
    <x v="23"/>
  </r>
  <r>
    <x v="6"/>
    <s v="07"/>
    <x v="6"/>
    <x v="121"/>
    <s v="0722"/>
    <s v="Nøtterøy"/>
    <s v="1"/>
    <s v="Menn"/>
    <x v="2"/>
    <x v="2"/>
    <x v="4"/>
    <x v="4"/>
  </r>
  <r>
    <x v="6"/>
    <s v="07"/>
    <x v="6"/>
    <x v="121"/>
    <s v="0722"/>
    <s v="Nøtterøy"/>
    <s v="1"/>
    <s v="Menn"/>
    <x v="3"/>
    <x v="3"/>
    <x v="4"/>
    <x v="20"/>
  </r>
  <r>
    <x v="6"/>
    <s v="07"/>
    <x v="6"/>
    <x v="121"/>
    <s v="0722"/>
    <s v="Nøtterøy"/>
    <s v="1"/>
    <s v="Menn"/>
    <x v="4"/>
    <x v="4"/>
    <x v="4"/>
    <x v="3"/>
  </r>
  <r>
    <x v="6"/>
    <s v="07"/>
    <x v="6"/>
    <x v="121"/>
    <s v="0722"/>
    <s v="Nøtterøy"/>
    <s v="1"/>
    <s v="Menn"/>
    <x v="5"/>
    <x v="5"/>
    <x v="4"/>
    <x v="14"/>
  </r>
  <r>
    <x v="6"/>
    <s v="07"/>
    <x v="6"/>
    <x v="121"/>
    <s v="0722"/>
    <s v="Nøtterøy"/>
    <s v="2"/>
    <s v="Kvinner"/>
    <x v="0"/>
    <x v="0"/>
    <x v="5"/>
    <x v="39"/>
  </r>
  <r>
    <x v="6"/>
    <s v="07"/>
    <x v="6"/>
    <x v="121"/>
    <s v="0722"/>
    <s v="Nøtterøy"/>
    <s v="2"/>
    <s v="Kvinner"/>
    <x v="1"/>
    <x v="1"/>
    <x v="5"/>
    <x v="19"/>
  </r>
  <r>
    <x v="6"/>
    <s v="07"/>
    <x v="6"/>
    <x v="121"/>
    <s v="0722"/>
    <s v="Nøtterøy"/>
    <s v="2"/>
    <s v="Kvinner"/>
    <x v="2"/>
    <x v="2"/>
    <x v="5"/>
    <x v="1"/>
  </r>
  <r>
    <x v="6"/>
    <s v="07"/>
    <x v="6"/>
    <x v="121"/>
    <s v="0722"/>
    <s v="Nøtterøy"/>
    <s v="2"/>
    <s v="Kvinner"/>
    <x v="3"/>
    <x v="3"/>
    <x v="5"/>
    <x v="5"/>
  </r>
  <r>
    <x v="6"/>
    <s v="07"/>
    <x v="6"/>
    <x v="121"/>
    <s v="0722"/>
    <s v="Nøtterøy"/>
    <s v="2"/>
    <s v="Kvinner"/>
    <x v="4"/>
    <x v="4"/>
    <x v="5"/>
    <x v="5"/>
  </r>
  <r>
    <x v="6"/>
    <s v="07"/>
    <x v="6"/>
    <x v="121"/>
    <s v="0722"/>
    <s v="Nøtterøy"/>
    <s v="2"/>
    <s v="Kvinner"/>
    <x v="5"/>
    <x v="5"/>
    <x v="5"/>
    <x v="23"/>
  </r>
  <r>
    <x v="6"/>
    <s v="07"/>
    <x v="6"/>
    <x v="121"/>
    <s v="0722"/>
    <s v="Nøtterøy"/>
    <s v="1"/>
    <s v="Menn"/>
    <x v="0"/>
    <x v="0"/>
    <x v="5"/>
    <x v="39"/>
  </r>
  <r>
    <x v="6"/>
    <s v="07"/>
    <x v="6"/>
    <x v="121"/>
    <s v="0722"/>
    <s v="Nøtterøy"/>
    <s v="1"/>
    <s v="Menn"/>
    <x v="1"/>
    <x v="1"/>
    <x v="5"/>
    <x v="23"/>
  </r>
  <r>
    <x v="6"/>
    <s v="07"/>
    <x v="6"/>
    <x v="121"/>
    <s v="0722"/>
    <s v="Nøtterøy"/>
    <s v="1"/>
    <s v="Menn"/>
    <x v="2"/>
    <x v="2"/>
    <x v="5"/>
    <x v="3"/>
  </r>
  <r>
    <x v="6"/>
    <s v="07"/>
    <x v="6"/>
    <x v="121"/>
    <s v="0722"/>
    <s v="Nøtterøy"/>
    <s v="1"/>
    <s v="Menn"/>
    <x v="3"/>
    <x v="3"/>
    <x v="5"/>
    <x v="24"/>
  </r>
  <r>
    <x v="6"/>
    <s v="07"/>
    <x v="6"/>
    <x v="121"/>
    <s v="0722"/>
    <s v="Nøtterøy"/>
    <s v="1"/>
    <s v="Menn"/>
    <x v="4"/>
    <x v="4"/>
    <x v="5"/>
    <x v="56"/>
  </r>
  <r>
    <x v="6"/>
    <s v="07"/>
    <x v="6"/>
    <x v="121"/>
    <s v="0722"/>
    <s v="Nøtterøy"/>
    <s v="1"/>
    <s v="Menn"/>
    <x v="5"/>
    <x v="5"/>
    <x v="5"/>
    <x v="6"/>
  </r>
  <r>
    <x v="6"/>
    <s v="07"/>
    <x v="6"/>
    <x v="121"/>
    <s v="0722"/>
    <s v="Nøtterøy"/>
    <s v="2"/>
    <s v="Kvinner"/>
    <x v="0"/>
    <x v="0"/>
    <x v="6"/>
    <x v="39"/>
  </r>
  <r>
    <x v="6"/>
    <s v="07"/>
    <x v="6"/>
    <x v="121"/>
    <s v="0722"/>
    <s v="Nøtterøy"/>
    <s v="2"/>
    <s v="Kvinner"/>
    <x v="1"/>
    <x v="1"/>
    <x v="6"/>
    <x v="39"/>
  </r>
  <r>
    <x v="6"/>
    <s v="07"/>
    <x v="6"/>
    <x v="121"/>
    <s v="0722"/>
    <s v="Nøtterøy"/>
    <s v="2"/>
    <s v="Kvinner"/>
    <x v="2"/>
    <x v="2"/>
    <x v="6"/>
    <x v="0"/>
  </r>
  <r>
    <x v="6"/>
    <s v="07"/>
    <x v="6"/>
    <x v="121"/>
    <s v="0722"/>
    <s v="Nøtterøy"/>
    <s v="2"/>
    <s v="Kvinner"/>
    <x v="3"/>
    <x v="3"/>
    <x v="6"/>
    <x v="7"/>
  </r>
  <r>
    <x v="6"/>
    <s v="07"/>
    <x v="6"/>
    <x v="121"/>
    <s v="0722"/>
    <s v="Nøtterøy"/>
    <s v="2"/>
    <s v="Kvinner"/>
    <x v="4"/>
    <x v="4"/>
    <x v="6"/>
    <x v="5"/>
  </r>
  <r>
    <x v="6"/>
    <s v="07"/>
    <x v="6"/>
    <x v="121"/>
    <s v="0722"/>
    <s v="Nøtterøy"/>
    <s v="2"/>
    <s v="Kvinner"/>
    <x v="5"/>
    <x v="5"/>
    <x v="6"/>
    <x v="0"/>
  </r>
  <r>
    <x v="6"/>
    <s v="07"/>
    <x v="6"/>
    <x v="121"/>
    <s v="0722"/>
    <s v="Nøtterøy"/>
    <s v="1"/>
    <s v="Menn"/>
    <x v="0"/>
    <x v="0"/>
    <x v="6"/>
    <x v="23"/>
  </r>
  <r>
    <x v="6"/>
    <s v="07"/>
    <x v="6"/>
    <x v="121"/>
    <s v="0722"/>
    <s v="Nøtterøy"/>
    <s v="1"/>
    <s v="Menn"/>
    <x v="1"/>
    <x v="1"/>
    <x v="6"/>
    <x v="39"/>
  </r>
  <r>
    <x v="6"/>
    <s v="07"/>
    <x v="6"/>
    <x v="121"/>
    <s v="0722"/>
    <s v="Nøtterøy"/>
    <s v="1"/>
    <s v="Menn"/>
    <x v="2"/>
    <x v="2"/>
    <x v="6"/>
    <x v="20"/>
  </r>
  <r>
    <x v="6"/>
    <s v="07"/>
    <x v="6"/>
    <x v="121"/>
    <s v="0722"/>
    <s v="Nøtterøy"/>
    <s v="1"/>
    <s v="Menn"/>
    <x v="3"/>
    <x v="3"/>
    <x v="6"/>
    <x v="24"/>
  </r>
  <r>
    <x v="6"/>
    <s v="07"/>
    <x v="6"/>
    <x v="121"/>
    <s v="0722"/>
    <s v="Nøtterøy"/>
    <s v="1"/>
    <s v="Menn"/>
    <x v="4"/>
    <x v="4"/>
    <x v="6"/>
    <x v="55"/>
  </r>
  <r>
    <x v="6"/>
    <s v="07"/>
    <x v="6"/>
    <x v="121"/>
    <s v="0722"/>
    <s v="Nøtterøy"/>
    <s v="1"/>
    <s v="Menn"/>
    <x v="5"/>
    <x v="5"/>
    <x v="6"/>
    <x v="2"/>
  </r>
  <r>
    <x v="6"/>
    <s v="07"/>
    <x v="6"/>
    <x v="121"/>
    <s v="0722"/>
    <s v="Nøtterøy"/>
    <s v="2"/>
    <s v="Kvinner"/>
    <x v="0"/>
    <x v="0"/>
    <x v="7"/>
    <x v="39"/>
  </r>
  <r>
    <x v="6"/>
    <s v="07"/>
    <x v="6"/>
    <x v="121"/>
    <s v="0722"/>
    <s v="Nøtterøy"/>
    <s v="2"/>
    <s v="Kvinner"/>
    <x v="1"/>
    <x v="1"/>
    <x v="7"/>
    <x v="23"/>
  </r>
  <r>
    <x v="6"/>
    <s v="07"/>
    <x v="6"/>
    <x v="121"/>
    <s v="0722"/>
    <s v="Nøtterøy"/>
    <s v="2"/>
    <s v="Kvinner"/>
    <x v="2"/>
    <x v="2"/>
    <x v="7"/>
    <x v="0"/>
  </r>
  <r>
    <x v="6"/>
    <s v="07"/>
    <x v="6"/>
    <x v="121"/>
    <s v="0722"/>
    <s v="Nøtterøy"/>
    <s v="2"/>
    <s v="Kvinner"/>
    <x v="3"/>
    <x v="3"/>
    <x v="7"/>
    <x v="13"/>
  </r>
  <r>
    <x v="6"/>
    <s v="07"/>
    <x v="6"/>
    <x v="121"/>
    <s v="0722"/>
    <s v="Nøtterøy"/>
    <s v="2"/>
    <s v="Kvinner"/>
    <x v="4"/>
    <x v="4"/>
    <x v="7"/>
    <x v="12"/>
  </r>
  <r>
    <x v="6"/>
    <s v="07"/>
    <x v="6"/>
    <x v="121"/>
    <s v="0722"/>
    <s v="Nøtterøy"/>
    <s v="2"/>
    <s v="Kvinner"/>
    <x v="5"/>
    <x v="5"/>
    <x v="7"/>
    <x v="23"/>
  </r>
  <r>
    <x v="6"/>
    <s v="07"/>
    <x v="6"/>
    <x v="121"/>
    <s v="0722"/>
    <s v="Nøtterøy"/>
    <s v="1"/>
    <s v="Menn"/>
    <x v="0"/>
    <x v="0"/>
    <x v="7"/>
    <x v="23"/>
  </r>
  <r>
    <x v="6"/>
    <s v="07"/>
    <x v="6"/>
    <x v="121"/>
    <s v="0722"/>
    <s v="Nøtterøy"/>
    <s v="1"/>
    <s v="Menn"/>
    <x v="1"/>
    <x v="1"/>
    <x v="7"/>
    <x v="39"/>
  </r>
  <r>
    <x v="6"/>
    <s v="07"/>
    <x v="6"/>
    <x v="121"/>
    <s v="0722"/>
    <s v="Nøtterøy"/>
    <s v="1"/>
    <s v="Menn"/>
    <x v="2"/>
    <x v="2"/>
    <x v="7"/>
    <x v="20"/>
  </r>
  <r>
    <x v="6"/>
    <s v="07"/>
    <x v="6"/>
    <x v="121"/>
    <s v="0722"/>
    <s v="Nøtterøy"/>
    <s v="1"/>
    <s v="Menn"/>
    <x v="3"/>
    <x v="3"/>
    <x v="7"/>
    <x v="24"/>
  </r>
  <r>
    <x v="6"/>
    <s v="07"/>
    <x v="6"/>
    <x v="121"/>
    <s v="0722"/>
    <s v="Nøtterøy"/>
    <s v="1"/>
    <s v="Menn"/>
    <x v="4"/>
    <x v="4"/>
    <x v="7"/>
    <x v="24"/>
  </r>
  <r>
    <x v="6"/>
    <s v="07"/>
    <x v="6"/>
    <x v="121"/>
    <s v="0722"/>
    <s v="Nøtterøy"/>
    <s v="1"/>
    <s v="Menn"/>
    <x v="5"/>
    <x v="5"/>
    <x v="7"/>
    <x v="5"/>
  </r>
  <r>
    <x v="6"/>
    <s v="07"/>
    <x v="6"/>
    <x v="122"/>
    <s v="0723"/>
    <s v="Tjøme"/>
    <s v="2"/>
    <s v="Kvinner"/>
    <x v="0"/>
    <x v="0"/>
    <x v="0"/>
    <x v="23"/>
  </r>
  <r>
    <x v="6"/>
    <s v="07"/>
    <x v="6"/>
    <x v="122"/>
    <s v="0723"/>
    <s v="Tjøme"/>
    <s v="2"/>
    <s v="Kvinner"/>
    <x v="1"/>
    <x v="1"/>
    <x v="0"/>
    <x v="39"/>
  </r>
  <r>
    <x v="6"/>
    <s v="07"/>
    <x v="6"/>
    <x v="122"/>
    <s v="0723"/>
    <s v="Tjøme"/>
    <s v="2"/>
    <s v="Kvinner"/>
    <x v="2"/>
    <x v="2"/>
    <x v="0"/>
    <x v="0"/>
  </r>
  <r>
    <x v="6"/>
    <s v="07"/>
    <x v="6"/>
    <x v="122"/>
    <s v="0723"/>
    <s v="Tjøme"/>
    <s v="2"/>
    <s v="Kvinner"/>
    <x v="3"/>
    <x v="3"/>
    <x v="0"/>
    <x v="19"/>
  </r>
  <r>
    <x v="6"/>
    <s v="07"/>
    <x v="6"/>
    <x v="122"/>
    <s v="0723"/>
    <s v="Tjøme"/>
    <s v="2"/>
    <s v="Kvinner"/>
    <x v="4"/>
    <x v="4"/>
    <x v="0"/>
    <x v="39"/>
  </r>
  <r>
    <x v="6"/>
    <s v="07"/>
    <x v="6"/>
    <x v="122"/>
    <s v="0723"/>
    <s v="Tjøme"/>
    <s v="2"/>
    <s v="Kvinner"/>
    <x v="5"/>
    <x v="5"/>
    <x v="0"/>
    <x v="39"/>
  </r>
  <r>
    <x v="6"/>
    <s v="07"/>
    <x v="6"/>
    <x v="122"/>
    <s v="0723"/>
    <s v="Tjøme"/>
    <s v="1"/>
    <s v="Menn"/>
    <x v="0"/>
    <x v="0"/>
    <x v="0"/>
    <x v="1"/>
  </r>
  <r>
    <x v="6"/>
    <s v="07"/>
    <x v="6"/>
    <x v="122"/>
    <s v="0723"/>
    <s v="Tjøme"/>
    <s v="1"/>
    <s v="Menn"/>
    <x v="1"/>
    <x v="1"/>
    <x v="0"/>
    <x v="23"/>
  </r>
  <r>
    <x v="6"/>
    <s v="07"/>
    <x v="6"/>
    <x v="122"/>
    <s v="0723"/>
    <s v="Tjøme"/>
    <s v="1"/>
    <s v="Menn"/>
    <x v="2"/>
    <x v="2"/>
    <x v="0"/>
    <x v="23"/>
  </r>
  <r>
    <x v="6"/>
    <s v="07"/>
    <x v="6"/>
    <x v="122"/>
    <s v="0723"/>
    <s v="Tjøme"/>
    <s v="1"/>
    <s v="Menn"/>
    <x v="3"/>
    <x v="3"/>
    <x v="0"/>
    <x v="36"/>
  </r>
  <r>
    <x v="6"/>
    <s v="07"/>
    <x v="6"/>
    <x v="122"/>
    <s v="0723"/>
    <s v="Tjøme"/>
    <s v="1"/>
    <s v="Menn"/>
    <x v="4"/>
    <x v="4"/>
    <x v="0"/>
    <x v="5"/>
  </r>
  <r>
    <x v="6"/>
    <s v="07"/>
    <x v="6"/>
    <x v="122"/>
    <s v="0723"/>
    <s v="Tjøme"/>
    <s v="1"/>
    <s v="Menn"/>
    <x v="5"/>
    <x v="5"/>
    <x v="0"/>
    <x v="5"/>
  </r>
  <r>
    <x v="6"/>
    <s v="07"/>
    <x v="6"/>
    <x v="122"/>
    <s v="0723"/>
    <s v="Tjøme"/>
    <s v="2"/>
    <s v="Kvinner"/>
    <x v="0"/>
    <x v="0"/>
    <x v="1"/>
    <x v="23"/>
  </r>
  <r>
    <x v="6"/>
    <s v="07"/>
    <x v="6"/>
    <x v="122"/>
    <s v="0723"/>
    <s v="Tjøme"/>
    <s v="2"/>
    <s v="Kvinner"/>
    <x v="1"/>
    <x v="1"/>
    <x v="1"/>
    <x v="39"/>
  </r>
  <r>
    <x v="6"/>
    <s v="07"/>
    <x v="6"/>
    <x v="122"/>
    <s v="0723"/>
    <s v="Tjøme"/>
    <s v="2"/>
    <s v="Kvinner"/>
    <x v="2"/>
    <x v="2"/>
    <x v="1"/>
    <x v="0"/>
  </r>
  <r>
    <x v="6"/>
    <s v="07"/>
    <x v="6"/>
    <x v="122"/>
    <s v="0723"/>
    <s v="Tjøme"/>
    <s v="2"/>
    <s v="Kvinner"/>
    <x v="3"/>
    <x v="3"/>
    <x v="1"/>
    <x v="0"/>
  </r>
  <r>
    <x v="6"/>
    <s v="07"/>
    <x v="6"/>
    <x v="122"/>
    <s v="0723"/>
    <s v="Tjøme"/>
    <s v="2"/>
    <s v="Kvinner"/>
    <x v="4"/>
    <x v="4"/>
    <x v="1"/>
    <x v="39"/>
  </r>
  <r>
    <x v="6"/>
    <s v="07"/>
    <x v="6"/>
    <x v="122"/>
    <s v="0723"/>
    <s v="Tjøme"/>
    <s v="2"/>
    <s v="Kvinner"/>
    <x v="5"/>
    <x v="5"/>
    <x v="1"/>
    <x v="23"/>
  </r>
  <r>
    <x v="6"/>
    <s v="07"/>
    <x v="6"/>
    <x v="122"/>
    <s v="0723"/>
    <s v="Tjøme"/>
    <s v="1"/>
    <s v="Menn"/>
    <x v="0"/>
    <x v="0"/>
    <x v="1"/>
    <x v="39"/>
  </r>
  <r>
    <x v="6"/>
    <s v="07"/>
    <x v="6"/>
    <x v="122"/>
    <s v="0723"/>
    <s v="Tjøme"/>
    <s v="1"/>
    <s v="Menn"/>
    <x v="1"/>
    <x v="1"/>
    <x v="1"/>
    <x v="23"/>
  </r>
  <r>
    <x v="6"/>
    <s v="07"/>
    <x v="6"/>
    <x v="122"/>
    <s v="0723"/>
    <s v="Tjøme"/>
    <s v="1"/>
    <s v="Menn"/>
    <x v="2"/>
    <x v="2"/>
    <x v="1"/>
    <x v="1"/>
  </r>
  <r>
    <x v="6"/>
    <s v="07"/>
    <x v="6"/>
    <x v="122"/>
    <s v="0723"/>
    <s v="Tjøme"/>
    <s v="1"/>
    <s v="Menn"/>
    <x v="3"/>
    <x v="3"/>
    <x v="1"/>
    <x v="21"/>
  </r>
  <r>
    <x v="6"/>
    <s v="07"/>
    <x v="6"/>
    <x v="122"/>
    <s v="0723"/>
    <s v="Tjøme"/>
    <s v="1"/>
    <s v="Menn"/>
    <x v="4"/>
    <x v="4"/>
    <x v="1"/>
    <x v="12"/>
  </r>
  <r>
    <x v="6"/>
    <s v="07"/>
    <x v="6"/>
    <x v="122"/>
    <s v="0723"/>
    <s v="Tjøme"/>
    <s v="1"/>
    <s v="Menn"/>
    <x v="5"/>
    <x v="5"/>
    <x v="1"/>
    <x v="5"/>
  </r>
  <r>
    <x v="6"/>
    <s v="07"/>
    <x v="6"/>
    <x v="122"/>
    <s v="0723"/>
    <s v="Tjøme"/>
    <s v="2"/>
    <s v="Kvinner"/>
    <x v="0"/>
    <x v="0"/>
    <x v="2"/>
    <x v="39"/>
  </r>
  <r>
    <x v="6"/>
    <s v="07"/>
    <x v="6"/>
    <x v="122"/>
    <s v="0723"/>
    <s v="Tjøme"/>
    <s v="2"/>
    <s v="Kvinner"/>
    <x v="1"/>
    <x v="1"/>
    <x v="2"/>
    <x v="39"/>
  </r>
  <r>
    <x v="6"/>
    <s v="07"/>
    <x v="6"/>
    <x v="122"/>
    <s v="0723"/>
    <s v="Tjøme"/>
    <s v="2"/>
    <s v="Kvinner"/>
    <x v="2"/>
    <x v="2"/>
    <x v="2"/>
    <x v="0"/>
  </r>
  <r>
    <x v="6"/>
    <s v="07"/>
    <x v="6"/>
    <x v="122"/>
    <s v="0723"/>
    <s v="Tjøme"/>
    <s v="2"/>
    <s v="Kvinner"/>
    <x v="3"/>
    <x v="3"/>
    <x v="2"/>
    <x v="23"/>
  </r>
  <r>
    <x v="6"/>
    <s v="07"/>
    <x v="6"/>
    <x v="122"/>
    <s v="0723"/>
    <s v="Tjøme"/>
    <s v="2"/>
    <s v="Kvinner"/>
    <x v="4"/>
    <x v="4"/>
    <x v="2"/>
    <x v="39"/>
  </r>
  <r>
    <x v="6"/>
    <s v="07"/>
    <x v="6"/>
    <x v="122"/>
    <s v="0723"/>
    <s v="Tjøme"/>
    <s v="2"/>
    <s v="Kvinner"/>
    <x v="5"/>
    <x v="5"/>
    <x v="2"/>
    <x v="23"/>
  </r>
  <r>
    <x v="6"/>
    <s v="07"/>
    <x v="6"/>
    <x v="122"/>
    <s v="0723"/>
    <s v="Tjøme"/>
    <s v="1"/>
    <s v="Menn"/>
    <x v="0"/>
    <x v="0"/>
    <x v="2"/>
    <x v="39"/>
  </r>
  <r>
    <x v="6"/>
    <s v="07"/>
    <x v="6"/>
    <x v="122"/>
    <s v="0723"/>
    <s v="Tjøme"/>
    <s v="1"/>
    <s v="Menn"/>
    <x v="1"/>
    <x v="1"/>
    <x v="2"/>
    <x v="23"/>
  </r>
  <r>
    <x v="6"/>
    <s v="07"/>
    <x v="6"/>
    <x v="122"/>
    <s v="0723"/>
    <s v="Tjøme"/>
    <s v="1"/>
    <s v="Menn"/>
    <x v="2"/>
    <x v="2"/>
    <x v="2"/>
    <x v="23"/>
  </r>
  <r>
    <x v="6"/>
    <s v="07"/>
    <x v="6"/>
    <x v="122"/>
    <s v="0723"/>
    <s v="Tjøme"/>
    <s v="1"/>
    <s v="Menn"/>
    <x v="3"/>
    <x v="3"/>
    <x v="2"/>
    <x v="6"/>
  </r>
  <r>
    <x v="6"/>
    <s v="07"/>
    <x v="6"/>
    <x v="122"/>
    <s v="0723"/>
    <s v="Tjøme"/>
    <s v="1"/>
    <s v="Menn"/>
    <x v="4"/>
    <x v="4"/>
    <x v="2"/>
    <x v="12"/>
  </r>
  <r>
    <x v="6"/>
    <s v="07"/>
    <x v="6"/>
    <x v="122"/>
    <s v="0723"/>
    <s v="Tjøme"/>
    <s v="1"/>
    <s v="Menn"/>
    <x v="5"/>
    <x v="5"/>
    <x v="2"/>
    <x v="0"/>
  </r>
  <r>
    <x v="6"/>
    <s v="07"/>
    <x v="6"/>
    <x v="122"/>
    <s v="0723"/>
    <s v="Tjøme"/>
    <s v="2"/>
    <s v="Kvinner"/>
    <x v="0"/>
    <x v="0"/>
    <x v="3"/>
    <x v="39"/>
  </r>
  <r>
    <x v="6"/>
    <s v="07"/>
    <x v="6"/>
    <x v="122"/>
    <s v="0723"/>
    <s v="Tjøme"/>
    <s v="2"/>
    <s v="Kvinner"/>
    <x v="1"/>
    <x v="1"/>
    <x v="3"/>
    <x v="23"/>
  </r>
  <r>
    <x v="6"/>
    <s v="07"/>
    <x v="6"/>
    <x v="122"/>
    <s v="0723"/>
    <s v="Tjøme"/>
    <s v="2"/>
    <s v="Kvinner"/>
    <x v="2"/>
    <x v="2"/>
    <x v="3"/>
    <x v="23"/>
  </r>
  <r>
    <x v="6"/>
    <s v="07"/>
    <x v="6"/>
    <x v="122"/>
    <s v="0723"/>
    <s v="Tjøme"/>
    <s v="2"/>
    <s v="Kvinner"/>
    <x v="3"/>
    <x v="3"/>
    <x v="3"/>
    <x v="23"/>
  </r>
  <r>
    <x v="6"/>
    <s v="07"/>
    <x v="6"/>
    <x v="122"/>
    <s v="0723"/>
    <s v="Tjøme"/>
    <s v="2"/>
    <s v="Kvinner"/>
    <x v="4"/>
    <x v="4"/>
    <x v="3"/>
    <x v="39"/>
  </r>
  <r>
    <x v="6"/>
    <s v="07"/>
    <x v="6"/>
    <x v="122"/>
    <s v="0723"/>
    <s v="Tjøme"/>
    <s v="2"/>
    <s v="Kvinner"/>
    <x v="5"/>
    <x v="5"/>
    <x v="3"/>
    <x v="23"/>
  </r>
  <r>
    <x v="6"/>
    <s v="07"/>
    <x v="6"/>
    <x v="122"/>
    <s v="0723"/>
    <s v="Tjøme"/>
    <s v="1"/>
    <s v="Menn"/>
    <x v="0"/>
    <x v="0"/>
    <x v="3"/>
    <x v="39"/>
  </r>
  <r>
    <x v="6"/>
    <s v="07"/>
    <x v="6"/>
    <x v="122"/>
    <s v="0723"/>
    <s v="Tjøme"/>
    <s v="1"/>
    <s v="Menn"/>
    <x v="1"/>
    <x v="1"/>
    <x v="3"/>
    <x v="39"/>
  </r>
  <r>
    <x v="6"/>
    <s v="07"/>
    <x v="6"/>
    <x v="122"/>
    <s v="0723"/>
    <s v="Tjøme"/>
    <s v="1"/>
    <s v="Menn"/>
    <x v="2"/>
    <x v="2"/>
    <x v="3"/>
    <x v="23"/>
  </r>
  <r>
    <x v="6"/>
    <s v="07"/>
    <x v="6"/>
    <x v="122"/>
    <s v="0723"/>
    <s v="Tjøme"/>
    <s v="1"/>
    <s v="Menn"/>
    <x v="3"/>
    <x v="3"/>
    <x v="3"/>
    <x v="12"/>
  </r>
  <r>
    <x v="6"/>
    <s v="07"/>
    <x v="6"/>
    <x v="122"/>
    <s v="0723"/>
    <s v="Tjøme"/>
    <s v="1"/>
    <s v="Menn"/>
    <x v="4"/>
    <x v="4"/>
    <x v="3"/>
    <x v="1"/>
  </r>
  <r>
    <x v="6"/>
    <s v="07"/>
    <x v="6"/>
    <x v="122"/>
    <s v="0723"/>
    <s v="Tjøme"/>
    <s v="1"/>
    <s v="Menn"/>
    <x v="5"/>
    <x v="5"/>
    <x v="3"/>
    <x v="23"/>
  </r>
  <r>
    <x v="6"/>
    <s v="07"/>
    <x v="6"/>
    <x v="122"/>
    <s v="0723"/>
    <s v="Tjøme"/>
    <s v="2"/>
    <s v="Kvinner"/>
    <x v="0"/>
    <x v="0"/>
    <x v="4"/>
    <x v="39"/>
  </r>
  <r>
    <x v="6"/>
    <s v="07"/>
    <x v="6"/>
    <x v="122"/>
    <s v="0723"/>
    <s v="Tjøme"/>
    <s v="2"/>
    <s v="Kvinner"/>
    <x v="1"/>
    <x v="1"/>
    <x v="4"/>
    <x v="39"/>
  </r>
  <r>
    <x v="6"/>
    <s v="07"/>
    <x v="6"/>
    <x v="122"/>
    <s v="0723"/>
    <s v="Tjøme"/>
    <s v="2"/>
    <s v="Kvinner"/>
    <x v="2"/>
    <x v="2"/>
    <x v="4"/>
    <x v="23"/>
  </r>
  <r>
    <x v="6"/>
    <s v="07"/>
    <x v="6"/>
    <x v="122"/>
    <s v="0723"/>
    <s v="Tjøme"/>
    <s v="2"/>
    <s v="Kvinner"/>
    <x v="3"/>
    <x v="3"/>
    <x v="4"/>
    <x v="23"/>
  </r>
  <r>
    <x v="6"/>
    <s v="07"/>
    <x v="6"/>
    <x v="122"/>
    <s v="0723"/>
    <s v="Tjøme"/>
    <s v="2"/>
    <s v="Kvinner"/>
    <x v="4"/>
    <x v="4"/>
    <x v="4"/>
    <x v="39"/>
  </r>
  <r>
    <x v="6"/>
    <s v="07"/>
    <x v="6"/>
    <x v="122"/>
    <s v="0723"/>
    <s v="Tjøme"/>
    <s v="2"/>
    <s v="Kvinner"/>
    <x v="5"/>
    <x v="5"/>
    <x v="4"/>
    <x v="0"/>
  </r>
  <r>
    <x v="6"/>
    <s v="07"/>
    <x v="6"/>
    <x v="122"/>
    <s v="0723"/>
    <s v="Tjøme"/>
    <s v="1"/>
    <s v="Menn"/>
    <x v="0"/>
    <x v="0"/>
    <x v="4"/>
    <x v="39"/>
  </r>
  <r>
    <x v="6"/>
    <s v="07"/>
    <x v="6"/>
    <x v="122"/>
    <s v="0723"/>
    <s v="Tjøme"/>
    <s v="1"/>
    <s v="Menn"/>
    <x v="1"/>
    <x v="1"/>
    <x v="4"/>
    <x v="39"/>
  </r>
  <r>
    <x v="6"/>
    <s v="07"/>
    <x v="6"/>
    <x v="122"/>
    <s v="0723"/>
    <s v="Tjøme"/>
    <s v="1"/>
    <s v="Menn"/>
    <x v="2"/>
    <x v="2"/>
    <x v="4"/>
    <x v="0"/>
  </r>
  <r>
    <x v="6"/>
    <s v="07"/>
    <x v="6"/>
    <x v="122"/>
    <s v="0723"/>
    <s v="Tjøme"/>
    <s v="1"/>
    <s v="Menn"/>
    <x v="3"/>
    <x v="3"/>
    <x v="4"/>
    <x v="0"/>
  </r>
  <r>
    <x v="6"/>
    <s v="07"/>
    <x v="6"/>
    <x v="122"/>
    <s v="0723"/>
    <s v="Tjøme"/>
    <s v="1"/>
    <s v="Menn"/>
    <x v="4"/>
    <x v="4"/>
    <x v="4"/>
    <x v="19"/>
  </r>
  <r>
    <x v="6"/>
    <s v="07"/>
    <x v="6"/>
    <x v="122"/>
    <s v="0723"/>
    <s v="Tjøme"/>
    <s v="1"/>
    <s v="Menn"/>
    <x v="5"/>
    <x v="5"/>
    <x v="4"/>
    <x v="0"/>
  </r>
  <r>
    <x v="6"/>
    <s v="07"/>
    <x v="6"/>
    <x v="122"/>
    <s v="0723"/>
    <s v="Tjøme"/>
    <s v="2"/>
    <s v="Kvinner"/>
    <x v="0"/>
    <x v="0"/>
    <x v="5"/>
    <x v="39"/>
  </r>
  <r>
    <x v="6"/>
    <s v="07"/>
    <x v="6"/>
    <x v="122"/>
    <s v="0723"/>
    <s v="Tjøme"/>
    <s v="2"/>
    <s v="Kvinner"/>
    <x v="1"/>
    <x v="1"/>
    <x v="5"/>
    <x v="39"/>
  </r>
  <r>
    <x v="6"/>
    <s v="07"/>
    <x v="6"/>
    <x v="122"/>
    <s v="0723"/>
    <s v="Tjøme"/>
    <s v="2"/>
    <s v="Kvinner"/>
    <x v="2"/>
    <x v="2"/>
    <x v="5"/>
    <x v="23"/>
  </r>
  <r>
    <x v="6"/>
    <s v="07"/>
    <x v="6"/>
    <x v="122"/>
    <s v="0723"/>
    <s v="Tjøme"/>
    <s v="2"/>
    <s v="Kvinner"/>
    <x v="3"/>
    <x v="3"/>
    <x v="5"/>
    <x v="1"/>
  </r>
  <r>
    <x v="6"/>
    <s v="07"/>
    <x v="6"/>
    <x v="122"/>
    <s v="0723"/>
    <s v="Tjøme"/>
    <s v="2"/>
    <s v="Kvinner"/>
    <x v="4"/>
    <x v="4"/>
    <x v="5"/>
    <x v="39"/>
  </r>
  <r>
    <x v="6"/>
    <s v="07"/>
    <x v="6"/>
    <x v="122"/>
    <s v="0723"/>
    <s v="Tjøme"/>
    <s v="2"/>
    <s v="Kvinner"/>
    <x v="5"/>
    <x v="5"/>
    <x v="5"/>
    <x v="23"/>
  </r>
  <r>
    <x v="6"/>
    <s v="07"/>
    <x v="6"/>
    <x v="122"/>
    <s v="0723"/>
    <s v="Tjøme"/>
    <s v="1"/>
    <s v="Menn"/>
    <x v="0"/>
    <x v="0"/>
    <x v="5"/>
    <x v="39"/>
  </r>
  <r>
    <x v="6"/>
    <s v="07"/>
    <x v="6"/>
    <x v="122"/>
    <s v="0723"/>
    <s v="Tjøme"/>
    <s v="1"/>
    <s v="Menn"/>
    <x v="1"/>
    <x v="1"/>
    <x v="5"/>
    <x v="39"/>
  </r>
  <r>
    <x v="6"/>
    <s v="07"/>
    <x v="6"/>
    <x v="122"/>
    <s v="0723"/>
    <s v="Tjøme"/>
    <s v="1"/>
    <s v="Menn"/>
    <x v="2"/>
    <x v="2"/>
    <x v="5"/>
    <x v="23"/>
  </r>
  <r>
    <x v="6"/>
    <s v="07"/>
    <x v="6"/>
    <x v="122"/>
    <s v="0723"/>
    <s v="Tjøme"/>
    <s v="1"/>
    <s v="Menn"/>
    <x v="3"/>
    <x v="3"/>
    <x v="5"/>
    <x v="1"/>
  </r>
  <r>
    <x v="6"/>
    <s v="07"/>
    <x v="6"/>
    <x v="122"/>
    <s v="0723"/>
    <s v="Tjøme"/>
    <s v="1"/>
    <s v="Menn"/>
    <x v="4"/>
    <x v="4"/>
    <x v="5"/>
    <x v="19"/>
  </r>
  <r>
    <x v="6"/>
    <s v="07"/>
    <x v="6"/>
    <x v="122"/>
    <s v="0723"/>
    <s v="Tjøme"/>
    <s v="1"/>
    <s v="Menn"/>
    <x v="5"/>
    <x v="5"/>
    <x v="5"/>
    <x v="1"/>
  </r>
  <r>
    <x v="6"/>
    <s v="07"/>
    <x v="6"/>
    <x v="122"/>
    <s v="0723"/>
    <s v="Tjøme"/>
    <s v="2"/>
    <s v="Kvinner"/>
    <x v="0"/>
    <x v="0"/>
    <x v="6"/>
    <x v="39"/>
  </r>
  <r>
    <x v="6"/>
    <s v="07"/>
    <x v="6"/>
    <x v="122"/>
    <s v="0723"/>
    <s v="Tjøme"/>
    <s v="2"/>
    <s v="Kvinner"/>
    <x v="1"/>
    <x v="1"/>
    <x v="6"/>
    <x v="39"/>
  </r>
  <r>
    <x v="6"/>
    <s v="07"/>
    <x v="6"/>
    <x v="122"/>
    <s v="0723"/>
    <s v="Tjøme"/>
    <s v="2"/>
    <s v="Kvinner"/>
    <x v="2"/>
    <x v="2"/>
    <x v="6"/>
    <x v="23"/>
  </r>
  <r>
    <x v="6"/>
    <s v="07"/>
    <x v="6"/>
    <x v="122"/>
    <s v="0723"/>
    <s v="Tjøme"/>
    <s v="2"/>
    <s v="Kvinner"/>
    <x v="3"/>
    <x v="3"/>
    <x v="6"/>
    <x v="23"/>
  </r>
  <r>
    <x v="6"/>
    <s v="07"/>
    <x v="6"/>
    <x v="122"/>
    <s v="0723"/>
    <s v="Tjøme"/>
    <s v="2"/>
    <s v="Kvinner"/>
    <x v="4"/>
    <x v="4"/>
    <x v="6"/>
    <x v="39"/>
  </r>
  <r>
    <x v="6"/>
    <s v="07"/>
    <x v="6"/>
    <x v="122"/>
    <s v="0723"/>
    <s v="Tjøme"/>
    <s v="2"/>
    <s v="Kvinner"/>
    <x v="5"/>
    <x v="5"/>
    <x v="6"/>
    <x v="23"/>
  </r>
  <r>
    <x v="6"/>
    <s v="07"/>
    <x v="6"/>
    <x v="122"/>
    <s v="0723"/>
    <s v="Tjøme"/>
    <s v="1"/>
    <s v="Menn"/>
    <x v="0"/>
    <x v="0"/>
    <x v="6"/>
    <x v="39"/>
  </r>
  <r>
    <x v="6"/>
    <s v="07"/>
    <x v="6"/>
    <x v="122"/>
    <s v="0723"/>
    <s v="Tjøme"/>
    <s v="1"/>
    <s v="Menn"/>
    <x v="1"/>
    <x v="1"/>
    <x v="6"/>
    <x v="39"/>
  </r>
  <r>
    <x v="6"/>
    <s v="07"/>
    <x v="6"/>
    <x v="122"/>
    <s v="0723"/>
    <s v="Tjøme"/>
    <s v="1"/>
    <s v="Menn"/>
    <x v="2"/>
    <x v="2"/>
    <x v="6"/>
    <x v="0"/>
  </r>
  <r>
    <x v="6"/>
    <s v="07"/>
    <x v="6"/>
    <x v="122"/>
    <s v="0723"/>
    <s v="Tjøme"/>
    <s v="1"/>
    <s v="Menn"/>
    <x v="3"/>
    <x v="3"/>
    <x v="6"/>
    <x v="1"/>
  </r>
  <r>
    <x v="6"/>
    <s v="07"/>
    <x v="6"/>
    <x v="122"/>
    <s v="0723"/>
    <s v="Tjøme"/>
    <s v="1"/>
    <s v="Menn"/>
    <x v="4"/>
    <x v="4"/>
    <x v="6"/>
    <x v="19"/>
  </r>
  <r>
    <x v="6"/>
    <s v="07"/>
    <x v="6"/>
    <x v="122"/>
    <s v="0723"/>
    <s v="Tjøme"/>
    <s v="1"/>
    <s v="Menn"/>
    <x v="5"/>
    <x v="5"/>
    <x v="6"/>
    <x v="0"/>
  </r>
  <r>
    <x v="6"/>
    <s v="07"/>
    <x v="6"/>
    <x v="122"/>
    <s v="0723"/>
    <s v="Tjøme"/>
    <s v="2"/>
    <s v="Kvinner"/>
    <x v="0"/>
    <x v="0"/>
    <x v="7"/>
    <x v="39"/>
  </r>
  <r>
    <x v="6"/>
    <s v="07"/>
    <x v="6"/>
    <x v="122"/>
    <s v="0723"/>
    <s v="Tjøme"/>
    <s v="2"/>
    <s v="Kvinner"/>
    <x v="1"/>
    <x v="1"/>
    <x v="7"/>
    <x v="39"/>
  </r>
  <r>
    <x v="6"/>
    <s v="07"/>
    <x v="6"/>
    <x v="122"/>
    <s v="0723"/>
    <s v="Tjøme"/>
    <s v="2"/>
    <s v="Kvinner"/>
    <x v="2"/>
    <x v="2"/>
    <x v="7"/>
    <x v="23"/>
  </r>
  <r>
    <x v="6"/>
    <s v="07"/>
    <x v="6"/>
    <x v="122"/>
    <s v="0723"/>
    <s v="Tjøme"/>
    <s v="2"/>
    <s v="Kvinner"/>
    <x v="3"/>
    <x v="3"/>
    <x v="7"/>
    <x v="0"/>
  </r>
  <r>
    <x v="6"/>
    <s v="07"/>
    <x v="6"/>
    <x v="122"/>
    <s v="0723"/>
    <s v="Tjøme"/>
    <s v="2"/>
    <s v="Kvinner"/>
    <x v="4"/>
    <x v="4"/>
    <x v="7"/>
    <x v="39"/>
  </r>
  <r>
    <x v="6"/>
    <s v="07"/>
    <x v="6"/>
    <x v="122"/>
    <s v="0723"/>
    <s v="Tjøme"/>
    <s v="2"/>
    <s v="Kvinner"/>
    <x v="5"/>
    <x v="5"/>
    <x v="7"/>
    <x v="23"/>
  </r>
  <r>
    <x v="6"/>
    <s v="07"/>
    <x v="6"/>
    <x v="122"/>
    <s v="0723"/>
    <s v="Tjøme"/>
    <s v="1"/>
    <s v="Menn"/>
    <x v="0"/>
    <x v="0"/>
    <x v="7"/>
    <x v="39"/>
  </r>
  <r>
    <x v="6"/>
    <s v="07"/>
    <x v="6"/>
    <x v="122"/>
    <s v="0723"/>
    <s v="Tjøme"/>
    <s v="1"/>
    <s v="Menn"/>
    <x v="1"/>
    <x v="1"/>
    <x v="7"/>
    <x v="39"/>
  </r>
  <r>
    <x v="6"/>
    <s v="07"/>
    <x v="6"/>
    <x v="122"/>
    <s v="0723"/>
    <s v="Tjøme"/>
    <s v="1"/>
    <s v="Menn"/>
    <x v="2"/>
    <x v="2"/>
    <x v="7"/>
    <x v="0"/>
  </r>
  <r>
    <x v="6"/>
    <s v="07"/>
    <x v="6"/>
    <x v="122"/>
    <s v="0723"/>
    <s v="Tjøme"/>
    <s v="1"/>
    <s v="Menn"/>
    <x v="3"/>
    <x v="3"/>
    <x v="7"/>
    <x v="19"/>
  </r>
  <r>
    <x v="6"/>
    <s v="07"/>
    <x v="6"/>
    <x v="122"/>
    <s v="0723"/>
    <s v="Tjøme"/>
    <s v="1"/>
    <s v="Menn"/>
    <x v="4"/>
    <x v="4"/>
    <x v="7"/>
    <x v="0"/>
  </r>
  <r>
    <x v="6"/>
    <s v="07"/>
    <x v="6"/>
    <x v="122"/>
    <s v="0723"/>
    <s v="Tjøme"/>
    <s v="1"/>
    <s v="Menn"/>
    <x v="5"/>
    <x v="5"/>
    <x v="7"/>
    <x v="0"/>
  </r>
  <r>
    <x v="6"/>
    <s v="07"/>
    <x v="6"/>
    <x v="123"/>
    <s v="0728"/>
    <s v="Lardal"/>
    <s v="2"/>
    <s v="Kvinner"/>
    <x v="0"/>
    <x v="0"/>
    <x v="0"/>
    <x v="39"/>
  </r>
  <r>
    <x v="6"/>
    <s v="07"/>
    <x v="6"/>
    <x v="123"/>
    <s v="0728"/>
    <s v="Lardal"/>
    <s v="2"/>
    <s v="Kvinner"/>
    <x v="1"/>
    <x v="1"/>
    <x v="0"/>
    <x v="5"/>
  </r>
  <r>
    <x v="6"/>
    <s v="07"/>
    <x v="6"/>
    <x v="123"/>
    <s v="0728"/>
    <s v="Lardal"/>
    <s v="2"/>
    <s v="Kvinner"/>
    <x v="2"/>
    <x v="2"/>
    <x v="0"/>
    <x v="6"/>
  </r>
  <r>
    <x v="6"/>
    <s v="07"/>
    <x v="6"/>
    <x v="123"/>
    <s v="0728"/>
    <s v="Lardal"/>
    <s v="2"/>
    <s v="Kvinner"/>
    <x v="3"/>
    <x v="3"/>
    <x v="0"/>
    <x v="24"/>
  </r>
  <r>
    <x v="6"/>
    <s v="07"/>
    <x v="6"/>
    <x v="123"/>
    <s v="0728"/>
    <s v="Lardal"/>
    <s v="2"/>
    <s v="Kvinner"/>
    <x v="4"/>
    <x v="4"/>
    <x v="0"/>
    <x v="19"/>
  </r>
  <r>
    <x v="6"/>
    <s v="07"/>
    <x v="6"/>
    <x v="123"/>
    <s v="0728"/>
    <s v="Lardal"/>
    <s v="2"/>
    <s v="Kvinner"/>
    <x v="5"/>
    <x v="5"/>
    <x v="0"/>
    <x v="23"/>
  </r>
  <r>
    <x v="6"/>
    <s v="07"/>
    <x v="6"/>
    <x v="123"/>
    <s v="0728"/>
    <s v="Lardal"/>
    <s v="1"/>
    <s v="Menn"/>
    <x v="0"/>
    <x v="0"/>
    <x v="0"/>
    <x v="0"/>
  </r>
  <r>
    <x v="6"/>
    <s v="07"/>
    <x v="6"/>
    <x v="123"/>
    <s v="0728"/>
    <s v="Lardal"/>
    <s v="1"/>
    <s v="Menn"/>
    <x v="1"/>
    <x v="1"/>
    <x v="0"/>
    <x v="12"/>
  </r>
  <r>
    <x v="6"/>
    <s v="07"/>
    <x v="6"/>
    <x v="123"/>
    <s v="0728"/>
    <s v="Lardal"/>
    <s v="1"/>
    <s v="Menn"/>
    <x v="2"/>
    <x v="2"/>
    <x v="0"/>
    <x v="4"/>
  </r>
  <r>
    <x v="6"/>
    <s v="07"/>
    <x v="6"/>
    <x v="123"/>
    <s v="0728"/>
    <s v="Lardal"/>
    <s v="1"/>
    <s v="Menn"/>
    <x v="3"/>
    <x v="3"/>
    <x v="0"/>
    <x v="16"/>
  </r>
  <r>
    <x v="6"/>
    <s v="07"/>
    <x v="6"/>
    <x v="123"/>
    <s v="0728"/>
    <s v="Lardal"/>
    <s v="1"/>
    <s v="Menn"/>
    <x v="4"/>
    <x v="4"/>
    <x v="0"/>
    <x v="11"/>
  </r>
  <r>
    <x v="6"/>
    <s v="07"/>
    <x v="6"/>
    <x v="123"/>
    <s v="0728"/>
    <s v="Lardal"/>
    <s v="1"/>
    <s v="Menn"/>
    <x v="5"/>
    <x v="5"/>
    <x v="0"/>
    <x v="5"/>
  </r>
  <r>
    <x v="6"/>
    <s v="07"/>
    <x v="6"/>
    <x v="123"/>
    <s v="0728"/>
    <s v="Lardal"/>
    <s v="2"/>
    <s v="Kvinner"/>
    <x v="0"/>
    <x v="0"/>
    <x v="1"/>
    <x v="39"/>
  </r>
  <r>
    <x v="6"/>
    <s v="07"/>
    <x v="6"/>
    <x v="123"/>
    <s v="0728"/>
    <s v="Lardal"/>
    <s v="2"/>
    <s v="Kvinner"/>
    <x v="1"/>
    <x v="1"/>
    <x v="1"/>
    <x v="19"/>
  </r>
  <r>
    <x v="6"/>
    <s v="07"/>
    <x v="6"/>
    <x v="123"/>
    <s v="0728"/>
    <s v="Lardal"/>
    <s v="2"/>
    <s v="Kvinner"/>
    <x v="2"/>
    <x v="2"/>
    <x v="1"/>
    <x v="15"/>
  </r>
  <r>
    <x v="6"/>
    <s v="07"/>
    <x v="6"/>
    <x v="123"/>
    <s v="0728"/>
    <s v="Lardal"/>
    <s v="2"/>
    <s v="Kvinner"/>
    <x v="3"/>
    <x v="3"/>
    <x v="1"/>
    <x v="14"/>
  </r>
  <r>
    <x v="6"/>
    <s v="07"/>
    <x v="6"/>
    <x v="123"/>
    <s v="0728"/>
    <s v="Lardal"/>
    <s v="2"/>
    <s v="Kvinner"/>
    <x v="4"/>
    <x v="4"/>
    <x v="1"/>
    <x v="0"/>
  </r>
  <r>
    <x v="6"/>
    <s v="07"/>
    <x v="6"/>
    <x v="123"/>
    <s v="0728"/>
    <s v="Lardal"/>
    <s v="2"/>
    <s v="Kvinner"/>
    <x v="5"/>
    <x v="5"/>
    <x v="1"/>
    <x v="23"/>
  </r>
  <r>
    <x v="6"/>
    <s v="07"/>
    <x v="6"/>
    <x v="123"/>
    <s v="0728"/>
    <s v="Lardal"/>
    <s v="1"/>
    <s v="Menn"/>
    <x v="0"/>
    <x v="0"/>
    <x v="1"/>
    <x v="1"/>
  </r>
  <r>
    <x v="6"/>
    <s v="07"/>
    <x v="6"/>
    <x v="123"/>
    <s v="0728"/>
    <s v="Lardal"/>
    <s v="1"/>
    <s v="Menn"/>
    <x v="1"/>
    <x v="1"/>
    <x v="1"/>
    <x v="5"/>
  </r>
  <r>
    <x v="6"/>
    <s v="07"/>
    <x v="6"/>
    <x v="123"/>
    <s v="0728"/>
    <s v="Lardal"/>
    <s v="1"/>
    <s v="Menn"/>
    <x v="2"/>
    <x v="2"/>
    <x v="1"/>
    <x v="14"/>
  </r>
  <r>
    <x v="6"/>
    <s v="07"/>
    <x v="6"/>
    <x v="123"/>
    <s v="0728"/>
    <s v="Lardal"/>
    <s v="1"/>
    <s v="Menn"/>
    <x v="3"/>
    <x v="3"/>
    <x v="1"/>
    <x v="32"/>
  </r>
  <r>
    <x v="6"/>
    <s v="07"/>
    <x v="6"/>
    <x v="123"/>
    <s v="0728"/>
    <s v="Lardal"/>
    <s v="1"/>
    <s v="Menn"/>
    <x v="4"/>
    <x v="4"/>
    <x v="1"/>
    <x v="46"/>
  </r>
  <r>
    <x v="6"/>
    <s v="07"/>
    <x v="6"/>
    <x v="123"/>
    <s v="0728"/>
    <s v="Lardal"/>
    <s v="1"/>
    <s v="Menn"/>
    <x v="5"/>
    <x v="5"/>
    <x v="1"/>
    <x v="7"/>
  </r>
  <r>
    <x v="6"/>
    <s v="07"/>
    <x v="6"/>
    <x v="123"/>
    <s v="0728"/>
    <s v="Lardal"/>
    <s v="2"/>
    <s v="Kvinner"/>
    <x v="0"/>
    <x v="0"/>
    <x v="2"/>
    <x v="39"/>
  </r>
  <r>
    <x v="6"/>
    <s v="07"/>
    <x v="6"/>
    <x v="123"/>
    <s v="0728"/>
    <s v="Lardal"/>
    <s v="2"/>
    <s v="Kvinner"/>
    <x v="1"/>
    <x v="1"/>
    <x v="2"/>
    <x v="0"/>
  </r>
  <r>
    <x v="6"/>
    <s v="07"/>
    <x v="6"/>
    <x v="123"/>
    <s v="0728"/>
    <s v="Lardal"/>
    <s v="2"/>
    <s v="Kvinner"/>
    <x v="2"/>
    <x v="2"/>
    <x v="2"/>
    <x v="13"/>
  </r>
  <r>
    <x v="6"/>
    <s v="07"/>
    <x v="6"/>
    <x v="123"/>
    <s v="0728"/>
    <s v="Lardal"/>
    <s v="2"/>
    <s v="Kvinner"/>
    <x v="3"/>
    <x v="3"/>
    <x v="2"/>
    <x v="4"/>
  </r>
  <r>
    <x v="6"/>
    <s v="07"/>
    <x v="6"/>
    <x v="123"/>
    <s v="0728"/>
    <s v="Lardal"/>
    <s v="2"/>
    <s v="Kvinner"/>
    <x v="4"/>
    <x v="4"/>
    <x v="2"/>
    <x v="0"/>
  </r>
  <r>
    <x v="6"/>
    <s v="07"/>
    <x v="6"/>
    <x v="123"/>
    <s v="0728"/>
    <s v="Lardal"/>
    <s v="2"/>
    <s v="Kvinner"/>
    <x v="5"/>
    <x v="5"/>
    <x v="2"/>
    <x v="0"/>
  </r>
  <r>
    <x v="6"/>
    <s v="07"/>
    <x v="6"/>
    <x v="123"/>
    <s v="0728"/>
    <s v="Lardal"/>
    <s v="1"/>
    <s v="Menn"/>
    <x v="0"/>
    <x v="0"/>
    <x v="2"/>
    <x v="1"/>
  </r>
  <r>
    <x v="6"/>
    <s v="07"/>
    <x v="6"/>
    <x v="123"/>
    <s v="0728"/>
    <s v="Lardal"/>
    <s v="1"/>
    <s v="Menn"/>
    <x v="1"/>
    <x v="1"/>
    <x v="2"/>
    <x v="7"/>
  </r>
  <r>
    <x v="6"/>
    <s v="07"/>
    <x v="6"/>
    <x v="123"/>
    <s v="0728"/>
    <s v="Lardal"/>
    <s v="1"/>
    <s v="Menn"/>
    <x v="2"/>
    <x v="2"/>
    <x v="2"/>
    <x v="4"/>
  </r>
  <r>
    <x v="6"/>
    <s v="07"/>
    <x v="6"/>
    <x v="123"/>
    <s v="0728"/>
    <s v="Lardal"/>
    <s v="1"/>
    <s v="Menn"/>
    <x v="3"/>
    <x v="3"/>
    <x v="2"/>
    <x v="32"/>
  </r>
  <r>
    <x v="6"/>
    <s v="07"/>
    <x v="6"/>
    <x v="123"/>
    <s v="0728"/>
    <s v="Lardal"/>
    <s v="1"/>
    <s v="Menn"/>
    <x v="4"/>
    <x v="4"/>
    <x v="2"/>
    <x v="41"/>
  </r>
  <r>
    <x v="6"/>
    <s v="07"/>
    <x v="6"/>
    <x v="123"/>
    <s v="0728"/>
    <s v="Lardal"/>
    <s v="1"/>
    <s v="Menn"/>
    <x v="5"/>
    <x v="5"/>
    <x v="2"/>
    <x v="5"/>
  </r>
  <r>
    <x v="6"/>
    <s v="07"/>
    <x v="6"/>
    <x v="123"/>
    <s v="0728"/>
    <s v="Lardal"/>
    <s v="2"/>
    <s v="Kvinner"/>
    <x v="0"/>
    <x v="0"/>
    <x v="3"/>
    <x v="23"/>
  </r>
  <r>
    <x v="6"/>
    <s v="07"/>
    <x v="6"/>
    <x v="123"/>
    <s v="0728"/>
    <s v="Lardal"/>
    <s v="2"/>
    <s v="Kvinner"/>
    <x v="1"/>
    <x v="1"/>
    <x v="3"/>
    <x v="23"/>
  </r>
  <r>
    <x v="6"/>
    <s v="07"/>
    <x v="6"/>
    <x v="123"/>
    <s v="0728"/>
    <s v="Lardal"/>
    <s v="2"/>
    <s v="Kvinner"/>
    <x v="2"/>
    <x v="2"/>
    <x v="3"/>
    <x v="21"/>
  </r>
  <r>
    <x v="6"/>
    <s v="07"/>
    <x v="6"/>
    <x v="123"/>
    <s v="0728"/>
    <s v="Lardal"/>
    <s v="2"/>
    <s v="Kvinner"/>
    <x v="3"/>
    <x v="3"/>
    <x v="3"/>
    <x v="21"/>
  </r>
  <r>
    <x v="6"/>
    <s v="07"/>
    <x v="6"/>
    <x v="123"/>
    <s v="0728"/>
    <s v="Lardal"/>
    <s v="2"/>
    <s v="Kvinner"/>
    <x v="4"/>
    <x v="4"/>
    <x v="3"/>
    <x v="19"/>
  </r>
  <r>
    <x v="6"/>
    <s v="07"/>
    <x v="6"/>
    <x v="123"/>
    <s v="0728"/>
    <s v="Lardal"/>
    <s v="2"/>
    <s v="Kvinner"/>
    <x v="5"/>
    <x v="5"/>
    <x v="3"/>
    <x v="23"/>
  </r>
  <r>
    <x v="6"/>
    <s v="07"/>
    <x v="6"/>
    <x v="123"/>
    <s v="0728"/>
    <s v="Lardal"/>
    <s v="1"/>
    <s v="Menn"/>
    <x v="0"/>
    <x v="0"/>
    <x v="3"/>
    <x v="1"/>
  </r>
  <r>
    <x v="6"/>
    <s v="07"/>
    <x v="6"/>
    <x v="123"/>
    <s v="0728"/>
    <s v="Lardal"/>
    <s v="1"/>
    <s v="Menn"/>
    <x v="1"/>
    <x v="1"/>
    <x v="3"/>
    <x v="19"/>
  </r>
  <r>
    <x v="6"/>
    <s v="07"/>
    <x v="6"/>
    <x v="123"/>
    <s v="0728"/>
    <s v="Lardal"/>
    <s v="1"/>
    <s v="Menn"/>
    <x v="2"/>
    <x v="2"/>
    <x v="3"/>
    <x v="20"/>
  </r>
  <r>
    <x v="6"/>
    <s v="07"/>
    <x v="6"/>
    <x v="123"/>
    <s v="0728"/>
    <s v="Lardal"/>
    <s v="1"/>
    <s v="Menn"/>
    <x v="3"/>
    <x v="3"/>
    <x v="3"/>
    <x v="3"/>
  </r>
  <r>
    <x v="6"/>
    <s v="07"/>
    <x v="6"/>
    <x v="123"/>
    <s v="0728"/>
    <s v="Lardal"/>
    <s v="1"/>
    <s v="Menn"/>
    <x v="4"/>
    <x v="4"/>
    <x v="3"/>
    <x v="51"/>
  </r>
  <r>
    <x v="6"/>
    <s v="07"/>
    <x v="6"/>
    <x v="123"/>
    <s v="0728"/>
    <s v="Lardal"/>
    <s v="1"/>
    <s v="Menn"/>
    <x v="5"/>
    <x v="5"/>
    <x v="3"/>
    <x v="5"/>
  </r>
  <r>
    <x v="6"/>
    <s v="07"/>
    <x v="6"/>
    <x v="123"/>
    <s v="0728"/>
    <s v="Lardal"/>
    <s v="2"/>
    <s v="Kvinner"/>
    <x v="0"/>
    <x v="0"/>
    <x v="4"/>
    <x v="0"/>
  </r>
  <r>
    <x v="6"/>
    <s v="07"/>
    <x v="6"/>
    <x v="123"/>
    <s v="0728"/>
    <s v="Lardal"/>
    <s v="2"/>
    <s v="Kvinner"/>
    <x v="1"/>
    <x v="1"/>
    <x v="4"/>
    <x v="23"/>
  </r>
  <r>
    <x v="6"/>
    <s v="07"/>
    <x v="6"/>
    <x v="123"/>
    <s v="0728"/>
    <s v="Lardal"/>
    <s v="2"/>
    <s v="Kvinner"/>
    <x v="2"/>
    <x v="2"/>
    <x v="4"/>
    <x v="6"/>
  </r>
  <r>
    <x v="6"/>
    <s v="07"/>
    <x v="6"/>
    <x v="123"/>
    <s v="0728"/>
    <s v="Lardal"/>
    <s v="2"/>
    <s v="Kvinner"/>
    <x v="3"/>
    <x v="3"/>
    <x v="4"/>
    <x v="15"/>
  </r>
  <r>
    <x v="6"/>
    <s v="07"/>
    <x v="6"/>
    <x v="123"/>
    <s v="0728"/>
    <s v="Lardal"/>
    <s v="2"/>
    <s v="Kvinner"/>
    <x v="4"/>
    <x v="4"/>
    <x v="4"/>
    <x v="5"/>
  </r>
  <r>
    <x v="6"/>
    <s v="07"/>
    <x v="6"/>
    <x v="123"/>
    <s v="0728"/>
    <s v="Lardal"/>
    <s v="2"/>
    <s v="Kvinner"/>
    <x v="5"/>
    <x v="5"/>
    <x v="4"/>
    <x v="23"/>
  </r>
  <r>
    <x v="6"/>
    <s v="07"/>
    <x v="6"/>
    <x v="123"/>
    <s v="0728"/>
    <s v="Lardal"/>
    <s v="1"/>
    <s v="Menn"/>
    <x v="0"/>
    <x v="0"/>
    <x v="4"/>
    <x v="1"/>
  </r>
  <r>
    <x v="6"/>
    <s v="07"/>
    <x v="6"/>
    <x v="123"/>
    <s v="0728"/>
    <s v="Lardal"/>
    <s v="1"/>
    <s v="Menn"/>
    <x v="1"/>
    <x v="1"/>
    <x v="4"/>
    <x v="1"/>
  </r>
  <r>
    <x v="6"/>
    <s v="07"/>
    <x v="6"/>
    <x v="123"/>
    <s v="0728"/>
    <s v="Lardal"/>
    <s v="1"/>
    <s v="Menn"/>
    <x v="2"/>
    <x v="2"/>
    <x v="4"/>
    <x v="21"/>
  </r>
  <r>
    <x v="6"/>
    <s v="07"/>
    <x v="6"/>
    <x v="123"/>
    <s v="0728"/>
    <s v="Lardal"/>
    <s v="1"/>
    <s v="Menn"/>
    <x v="3"/>
    <x v="3"/>
    <x v="4"/>
    <x v="4"/>
  </r>
  <r>
    <x v="6"/>
    <s v="07"/>
    <x v="6"/>
    <x v="123"/>
    <s v="0728"/>
    <s v="Lardal"/>
    <s v="1"/>
    <s v="Menn"/>
    <x v="4"/>
    <x v="4"/>
    <x v="4"/>
    <x v="41"/>
  </r>
  <r>
    <x v="6"/>
    <s v="07"/>
    <x v="6"/>
    <x v="123"/>
    <s v="0728"/>
    <s v="Lardal"/>
    <s v="1"/>
    <s v="Menn"/>
    <x v="5"/>
    <x v="5"/>
    <x v="4"/>
    <x v="15"/>
  </r>
  <r>
    <x v="6"/>
    <s v="07"/>
    <x v="6"/>
    <x v="123"/>
    <s v="0728"/>
    <s v="Lardal"/>
    <s v="2"/>
    <s v="Kvinner"/>
    <x v="0"/>
    <x v="0"/>
    <x v="5"/>
    <x v="23"/>
  </r>
  <r>
    <x v="6"/>
    <s v="07"/>
    <x v="6"/>
    <x v="123"/>
    <s v="0728"/>
    <s v="Lardal"/>
    <s v="2"/>
    <s v="Kvinner"/>
    <x v="1"/>
    <x v="1"/>
    <x v="5"/>
    <x v="23"/>
  </r>
  <r>
    <x v="6"/>
    <s v="07"/>
    <x v="6"/>
    <x v="123"/>
    <s v="0728"/>
    <s v="Lardal"/>
    <s v="2"/>
    <s v="Kvinner"/>
    <x v="2"/>
    <x v="2"/>
    <x v="5"/>
    <x v="12"/>
  </r>
  <r>
    <x v="6"/>
    <s v="07"/>
    <x v="6"/>
    <x v="123"/>
    <s v="0728"/>
    <s v="Lardal"/>
    <s v="2"/>
    <s v="Kvinner"/>
    <x v="3"/>
    <x v="3"/>
    <x v="5"/>
    <x v="21"/>
  </r>
  <r>
    <x v="6"/>
    <s v="07"/>
    <x v="6"/>
    <x v="123"/>
    <s v="0728"/>
    <s v="Lardal"/>
    <s v="2"/>
    <s v="Kvinner"/>
    <x v="4"/>
    <x v="4"/>
    <x v="5"/>
    <x v="5"/>
  </r>
  <r>
    <x v="6"/>
    <s v="07"/>
    <x v="6"/>
    <x v="123"/>
    <s v="0728"/>
    <s v="Lardal"/>
    <s v="2"/>
    <s v="Kvinner"/>
    <x v="5"/>
    <x v="5"/>
    <x v="5"/>
    <x v="23"/>
  </r>
  <r>
    <x v="6"/>
    <s v="07"/>
    <x v="6"/>
    <x v="123"/>
    <s v="0728"/>
    <s v="Lardal"/>
    <s v="1"/>
    <s v="Menn"/>
    <x v="0"/>
    <x v="0"/>
    <x v="5"/>
    <x v="1"/>
  </r>
  <r>
    <x v="6"/>
    <s v="07"/>
    <x v="6"/>
    <x v="123"/>
    <s v="0728"/>
    <s v="Lardal"/>
    <s v="1"/>
    <s v="Menn"/>
    <x v="1"/>
    <x v="1"/>
    <x v="5"/>
    <x v="23"/>
  </r>
  <r>
    <x v="6"/>
    <s v="07"/>
    <x v="6"/>
    <x v="123"/>
    <s v="0728"/>
    <s v="Lardal"/>
    <s v="1"/>
    <s v="Menn"/>
    <x v="2"/>
    <x v="2"/>
    <x v="5"/>
    <x v="6"/>
  </r>
  <r>
    <x v="6"/>
    <s v="07"/>
    <x v="6"/>
    <x v="123"/>
    <s v="0728"/>
    <s v="Lardal"/>
    <s v="1"/>
    <s v="Menn"/>
    <x v="3"/>
    <x v="3"/>
    <x v="5"/>
    <x v="3"/>
  </r>
  <r>
    <x v="6"/>
    <s v="07"/>
    <x v="6"/>
    <x v="123"/>
    <s v="0728"/>
    <s v="Lardal"/>
    <s v="1"/>
    <s v="Menn"/>
    <x v="4"/>
    <x v="4"/>
    <x v="5"/>
    <x v="55"/>
  </r>
  <r>
    <x v="6"/>
    <s v="07"/>
    <x v="6"/>
    <x v="123"/>
    <s v="0728"/>
    <s v="Lardal"/>
    <s v="1"/>
    <s v="Menn"/>
    <x v="5"/>
    <x v="5"/>
    <x v="5"/>
    <x v="15"/>
  </r>
  <r>
    <x v="6"/>
    <s v="07"/>
    <x v="6"/>
    <x v="123"/>
    <s v="0728"/>
    <s v="Lardal"/>
    <s v="2"/>
    <s v="Kvinner"/>
    <x v="0"/>
    <x v="0"/>
    <x v="6"/>
    <x v="0"/>
  </r>
  <r>
    <x v="6"/>
    <s v="07"/>
    <x v="6"/>
    <x v="123"/>
    <s v="0728"/>
    <s v="Lardal"/>
    <s v="2"/>
    <s v="Kvinner"/>
    <x v="1"/>
    <x v="1"/>
    <x v="6"/>
    <x v="39"/>
  </r>
  <r>
    <x v="6"/>
    <s v="07"/>
    <x v="6"/>
    <x v="123"/>
    <s v="0728"/>
    <s v="Lardal"/>
    <s v="2"/>
    <s v="Kvinner"/>
    <x v="2"/>
    <x v="2"/>
    <x v="6"/>
    <x v="6"/>
  </r>
  <r>
    <x v="6"/>
    <s v="07"/>
    <x v="6"/>
    <x v="123"/>
    <s v="0728"/>
    <s v="Lardal"/>
    <s v="2"/>
    <s v="Kvinner"/>
    <x v="3"/>
    <x v="3"/>
    <x v="6"/>
    <x v="6"/>
  </r>
  <r>
    <x v="6"/>
    <s v="07"/>
    <x v="6"/>
    <x v="123"/>
    <s v="0728"/>
    <s v="Lardal"/>
    <s v="2"/>
    <s v="Kvinner"/>
    <x v="4"/>
    <x v="4"/>
    <x v="6"/>
    <x v="7"/>
  </r>
  <r>
    <x v="6"/>
    <s v="07"/>
    <x v="6"/>
    <x v="123"/>
    <s v="0728"/>
    <s v="Lardal"/>
    <s v="2"/>
    <s v="Kvinner"/>
    <x v="5"/>
    <x v="5"/>
    <x v="6"/>
    <x v="1"/>
  </r>
  <r>
    <x v="6"/>
    <s v="07"/>
    <x v="6"/>
    <x v="123"/>
    <s v="0728"/>
    <s v="Lardal"/>
    <s v="1"/>
    <s v="Menn"/>
    <x v="0"/>
    <x v="0"/>
    <x v="6"/>
    <x v="0"/>
  </r>
  <r>
    <x v="6"/>
    <s v="07"/>
    <x v="6"/>
    <x v="123"/>
    <s v="0728"/>
    <s v="Lardal"/>
    <s v="1"/>
    <s v="Menn"/>
    <x v="1"/>
    <x v="1"/>
    <x v="6"/>
    <x v="19"/>
  </r>
  <r>
    <x v="6"/>
    <s v="07"/>
    <x v="6"/>
    <x v="123"/>
    <s v="0728"/>
    <s v="Lardal"/>
    <s v="1"/>
    <s v="Menn"/>
    <x v="2"/>
    <x v="2"/>
    <x v="6"/>
    <x v="36"/>
  </r>
  <r>
    <x v="6"/>
    <s v="07"/>
    <x v="6"/>
    <x v="123"/>
    <s v="0728"/>
    <s v="Lardal"/>
    <s v="1"/>
    <s v="Menn"/>
    <x v="3"/>
    <x v="3"/>
    <x v="6"/>
    <x v="40"/>
  </r>
  <r>
    <x v="6"/>
    <s v="07"/>
    <x v="6"/>
    <x v="123"/>
    <s v="0728"/>
    <s v="Lardal"/>
    <s v="1"/>
    <s v="Menn"/>
    <x v="4"/>
    <x v="4"/>
    <x v="6"/>
    <x v="55"/>
  </r>
  <r>
    <x v="6"/>
    <s v="07"/>
    <x v="6"/>
    <x v="123"/>
    <s v="0728"/>
    <s v="Lardal"/>
    <s v="1"/>
    <s v="Menn"/>
    <x v="5"/>
    <x v="5"/>
    <x v="6"/>
    <x v="21"/>
  </r>
  <r>
    <x v="6"/>
    <s v="07"/>
    <x v="6"/>
    <x v="123"/>
    <s v="0728"/>
    <s v="Lardal"/>
    <s v="2"/>
    <s v="Kvinner"/>
    <x v="0"/>
    <x v="0"/>
    <x v="7"/>
    <x v="1"/>
  </r>
  <r>
    <x v="6"/>
    <s v="07"/>
    <x v="6"/>
    <x v="123"/>
    <s v="0728"/>
    <s v="Lardal"/>
    <s v="2"/>
    <s v="Kvinner"/>
    <x v="1"/>
    <x v="1"/>
    <x v="7"/>
    <x v="39"/>
  </r>
  <r>
    <x v="6"/>
    <s v="07"/>
    <x v="6"/>
    <x v="123"/>
    <s v="0728"/>
    <s v="Lardal"/>
    <s v="2"/>
    <s v="Kvinner"/>
    <x v="2"/>
    <x v="2"/>
    <x v="7"/>
    <x v="5"/>
  </r>
  <r>
    <x v="6"/>
    <s v="07"/>
    <x v="6"/>
    <x v="123"/>
    <s v="0728"/>
    <s v="Lardal"/>
    <s v="2"/>
    <s v="Kvinner"/>
    <x v="3"/>
    <x v="3"/>
    <x v="7"/>
    <x v="15"/>
  </r>
  <r>
    <x v="6"/>
    <s v="07"/>
    <x v="6"/>
    <x v="123"/>
    <s v="0728"/>
    <s v="Lardal"/>
    <s v="2"/>
    <s v="Kvinner"/>
    <x v="4"/>
    <x v="4"/>
    <x v="7"/>
    <x v="6"/>
  </r>
  <r>
    <x v="6"/>
    <s v="07"/>
    <x v="6"/>
    <x v="123"/>
    <s v="0728"/>
    <s v="Lardal"/>
    <s v="2"/>
    <s v="Kvinner"/>
    <x v="5"/>
    <x v="5"/>
    <x v="7"/>
    <x v="1"/>
  </r>
  <r>
    <x v="6"/>
    <s v="07"/>
    <x v="6"/>
    <x v="123"/>
    <s v="0728"/>
    <s v="Lardal"/>
    <s v="1"/>
    <s v="Menn"/>
    <x v="0"/>
    <x v="0"/>
    <x v="7"/>
    <x v="0"/>
  </r>
  <r>
    <x v="6"/>
    <s v="07"/>
    <x v="6"/>
    <x v="123"/>
    <s v="0728"/>
    <s v="Lardal"/>
    <s v="1"/>
    <s v="Menn"/>
    <x v="1"/>
    <x v="1"/>
    <x v="7"/>
    <x v="1"/>
  </r>
  <r>
    <x v="6"/>
    <s v="07"/>
    <x v="6"/>
    <x v="123"/>
    <s v="0728"/>
    <s v="Lardal"/>
    <s v="1"/>
    <s v="Menn"/>
    <x v="2"/>
    <x v="2"/>
    <x v="7"/>
    <x v="6"/>
  </r>
  <r>
    <x v="6"/>
    <s v="07"/>
    <x v="6"/>
    <x v="123"/>
    <s v="0728"/>
    <s v="Lardal"/>
    <s v="1"/>
    <s v="Menn"/>
    <x v="3"/>
    <x v="3"/>
    <x v="7"/>
    <x v="40"/>
  </r>
  <r>
    <x v="6"/>
    <s v="07"/>
    <x v="6"/>
    <x v="123"/>
    <s v="0728"/>
    <s v="Lardal"/>
    <s v="1"/>
    <s v="Menn"/>
    <x v="4"/>
    <x v="4"/>
    <x v="7"/>
    <x v="45"/>
  </r>
  <r>
    <x v="6"/>
    <s v="07"/>
    <x v="6"/>
    <x v="123"/>
    <s v="0728"/>
    <s v="Lardal"/>
    <s v="1"/>
    <s v="Menn"/>
    <x v="5"/>
    <x v="5"/>
    <x v="7"/>
    <x v="13"/>
  </r>
  <r>
    <x v="7"/>
    <s v="08"/>
    <x v="7"/>
    <x v="124"/>
    <s v="0805"/>
    <s v="Porsgrunn"/>
    <s v="2"/>
    <s v="Kvinner"/>
    <x v="0"/>
    <x v="0"/>
    <x v="0"/>
    <x v="1"/>
  </r>
  <r>
    <x v="7"/>
    <s v="08"/>
    <x v="7"/>
    <x v="124"/>
    <s v="0805"/>
    <s v="Porsgrunn"/>
    <s v="2"/>
    <s v="Kvinner"/>
    <x v="1"/>
    <x v="1"/>
    <x v="0"/>
    <x v="1"/>
  </r>
  <r>
    <x v="7"/>
    <s v="08"/>
    <x v="7"/>
    <x v="124"/>
    <s v="0805"/>
    <s v="Porsgrunn"/>
    <s v="2"/>
    <s v="Kvinner"/>
    <x v="2"/>
    <x v="2"/>
    <x v="0"/>
    <x v="15"/>
  </r>
  <r>
    <x v="7"/>
    <s v="08"/>
    <x v="7"/>
    <x v="124"/>
    <s v="0805"/>
    <s v="Porsgrunn"/>
    <s v="2"/>
    <s v="Kvinner"/>
    <x v="3"/>
    <x v="3"/>
    <x v="0"/>
    <x v="23"/>
  </r>
  <r>
    <x v="7"/>
    <s v="08"/>
    <x v="7"/>
    <x v="124"/>
    <s v="0805"/>
    <s v="Porsgrunn"/>
    <s v="2"/>
    <s v="Kvinner"/>
    <x v="4"/>
    <x v="4"/>
    <x v="0"/>
    <x v="23"/>
  </r>
  <r>
    <x v="7"/>
    <s v="08"/>
    <x v="7"/>
    <x v="124"/>
    <s v="0805"/>
    <s v="Porsgrunn"/>
    <s v="2"/>
    <s v="Kvinner"/>
    <x v="5"/>
    <x v="5"/>
    <x v="0"/>
    <x v="1"/>
  </r>
  <r>
    <x v="7"/>
    <s v="08"/>
    <x v="7"/>
    <x v="124"/>
    <s v="0805"/>
    <s v="Porsgrunn"/>
    <s v="1"/>
    <s v="Menn"/>
    <x v="0"/>
    <x v="0"/>
    <x v="0"/>
    <x v="0"/>
  </r>
  <r>
    <x v="7"/>
    <s v="08"/>
    <x v="7"/>
    <x v="124"/>
    <s v="0805"/>
    <s v="Porsgrunn"/>
    <s v="1"/>
    <s v="Menn"/>
    <x v="1"/>
    <x v="1"/>
    <x v="0"/>
    <x v="12"/>
  </r>
  <r>
    <x v="7"/>
    <s v="08"/>
    <x v="7"/>
    <x v="124"/>
    <s v="0805"/>
    <s v="Porsgrunn"/>
    <s v="1"/>
    <s v="Menn"/>
    <x v="2"/>
    <x v="2"/>
    <x v="0"/>
    <x v="40"/>
  </r>
  <r>
    <x v="7"/>
    <s v="08"/>
    <x v="7"/>
    <x v="124"/>
    <s v="0805"/>
    <s v="Porsgrunn"/>
    <s v="1"/>
    <s v="Menn"/>
    <x v="3"/>
    <x v="3"/>
    <x v="0"/>
    <x v="11"/>
  </r>
  <r>
    <x v="7"/>
    <s v="08"/>
    <x v="7"/>
    <x v="124"/>
    <s v="0805"/>
    <s v="Porsgrunn"/>
    <s v="1"/>
    <s v="Menn"/>
    <x v="4"/>
    <x v="4"/>
    <x v="0"/>
    <x v="56"/>
  </r>
  <r>
    <x v="7"/>
    <s v="08"/>
    <x v="7"/>
    <x v="124"/>
    <s v="0805"/>
    <s v="Porsgrunn"/>
    <s v="1"/>
    <s v="Menn"/>
    <x v="5"/>
    <x v="5"/>
    <x v="0"/>
    <x v="13"/>
  </r>
  <r>
    <x v="7"/>
    <s v="08"/>
    <x v="7"/>
    <x v="124"/>
    <s v="0805"/>
    <s v="Porsgrunn"/>
    <s v="2"/>
    <s v="Kvinner"/>
    <x v="0"/>
    <x v="0"/>
    <x v="1"/>
    <x v="1"/>
  </r>
  <r>
    <x v="7"/>
    <s v="08"/>
    <x v="7"/>
    <x v="124"/>
    <s v="0805"/>
    <s v="Porsgrunn"/>
    <s v="2"/>
    <s v="Kvinner"/>
    <x v="1"/>
    <x v="1"/>
    <x v="1"/>
    <x v="1"/>
  </r>
  <r>
    <x v="7"/>
    <s v="08"/>
    <x v="7"/>
    <x v="124"/>
    <s v="0805"/>
    <s v="Porsgrunn"/>
    <s v="2"/>
    <s v="Kvinner"/>
    <x v="2"/>
    <x v="2"/>
    <x v="1"/>
    <x v="2"/>
  </r>
  <r>
    <x v="7"/>
    <s v="08"/>
    <x v="7"/>
    <x v="124"/>
    <s v="0805"/>
    <s v="Porsgrunn"/>
    <s v="2"/>
    <s v="Kvinner"/>
    <x v="3"/>
    <x v="3"/>
    <x v="1"/>
    <x v="0"/>
  </r>
  <r>
    <x v="7"/>
    <s v="08"/>
    <x v="7"/>
    <x v="124"/>
    <s v="0805"/>
    <s v="Porsgrunn"/>
    <s v="2"/>
    <s v="Kvinner"/>
    <x v="4"/>
    <x v="4"/>
    <x v="1"/>
    <x v="23"/>
  </r>
  <r>
    <x v="7"/>
    <s v="08"/>
    <x v="7"/>
    <x v="124"/>
    <s v="0805"/>
    <s v="Porsgrunn"/>
    <s v="2"/>
    <s v="Kvinner"/>
    <x v="5"/>
    <x v="5"/>
    <x v="1"/>
    <x v="1"/>
  </r>
  <r>
    <x v="7"/>
    <s v="08"/>
    <x v="7"/>
    <x v="124"/>
    <s v="0805"/>
    <s v="Porsgrunn"/>
    <s v="1"/>
    <s v="Menn"/>
    <x v="0"/>
    <x v="0"/>
    <x v="1"/>
    <x v="23"/>
  </r>
  <r>
    <x v="7"/>
    <s v="08"/>
    <x v="7"/>
    <x v="124"/>
    <s v="0805"/>
    <s v="Porsgrunn"/>
    <s v="1"/>
    <s v="Menn"/>
    <x v="1"/>
    <x v="1"/>
    <x v="1"/>
    <x v="0"/>
  </r>
  <r>
    <x v="7"/>
    <s v="08"/>
    <x v="7"/>
    <x v="124"/>
    <s v="0805"/>
    <s v="Porsgrunn"/>
    <s v="1"/>
    <s v="Menn"/>
    <x v="2"/>
    <x v="2"/>
    <x v="1"/>
    <x v="41"/>
  </r>
  <r>
    <x v="7"/>
    <s v="08"/>
    <x v="7"/>
    <x v="124"/>
    <s v="0805"/>
    <s v="Porsgrunn"/>
    <s v="1"/>
    <s v="Menn"/>
    <x v="3"/>
    <x v="3"/>
    <x v="1"/>
    <x v="55"/>
  </r>
  <r>
    <x v="7"/>
    <s v="08"/>
    <x v="7"/>
    <x v="124"/>
    <s v="0805"/>
    <s v="Porsgrunn"/>
    <s v="1"/>
    <s v="Menn"/>
    <x v="4"/>
    <x v="4"/>
    <x v="1"/>
    <x v="56"/>
  </r>
  <r>
    <x v="7"/>
    <s v="08"/>
    <x v="7"/>
    <x v="124"/>
    <s v="0805"/>
    <s v="Porsgrunn"/>
    <s v="1"/>
    <s v="Menn"/>
    <x v="5"/>
    <x v="5"/>
    <x v="1"/>
    <x v="15"/>
  </r>
  <r>
    <x v="7"/>
    <s v="08"/>
    <x v="7"/>
    <x v="124"/>
    <s v="0805"/>
    <s v="Porsgrunn"/>
    <s v="2"/>
    <s v="Kvinner"/>
    <x v="0"/>
    <x v="0"/>
    <x v="2"/>
    <x v="19"/>
  </r>
  <r>
    <x v="7"/>
    <s v="08"/>
    <x v="7"/>
    <x v="124"/>
    <s v="0805"/>
    <s v="Porsgrunn"/>
    <s v="2"/>
    <s v="Kvinner"/>
    <x v="1"/>
    <x v="1"/>
    <x v="2"/>
    <x v="23"/>
  </r>
  <r>
    <x v="7"/>
    <s v="08"/>
    <x v="7"/>
    <x v="124"/>
    <s v="0805"/>
    <s v="Porsgrunn"/>
    <s v="2"/>
    <s v="Kvinner"/>
    <x v="2"/>
    <x v="2"/>
    <x v="2"/>
    <x v="36"/>
  </r>
  <r>
    <x v="7"/>
    <s v="08"/>
    <x v="7"/>
    <x v="124"/>
    <s v="0805"/>
    <s v="Porsgrunn"/>
    <s v="2"/>
    <s v="Kvinner"/>
    <x v="3"/>
    <x v="3"/>
    <x v="2"/>
    <x v="1"/>
  </r>
  <r>
    <x v="7"/>
    <s v="08"/>
    <x v="7"/>
    <x v="124"/>
    <s v="0805"/>
    <s v="Porsgrunn"/>
    <s v="2"/>
    <s v="Kvinner"/>
    <x v="4"/>
    <x v="4"/>
    <x v="2"/>
    <x v="23"/>
  </r>
  <r>
    <x v="7"/>
    <s v="08"/>
    <x v="7"/>
    <x v="124"/>
    <s v="0805"/>
    <s v="Porsgrunn"/>
    <s v="2"/>
    <s v="Kvinner"/>
    <x v="5"/>
    <x v="5"/>
    <x v="2"/>
    <x v="1"/>
  </r>
  <r>
    <x v="7"/>
    <s v="08"/>
    <x v="7"/>
    <x v="124"/>
    <s v="0805"/>
    <s v="Porsgrunn"/>
    <s v="1"/>
    <s v="Menn"/>
    <x v="0"/>
    <x v="0"/>
    <x v="2"/>
    <x v="23"/>
  </r>
  <r>
    <x v="7"/>
    <s v="08"/>
    <x v="7"/>
    <x v="124"/>
    <s v="0805"/>
    <s v="Porsgrunn"/>
    <s v="1"/>
    <s v="Menn"/>
    <x v="1"/>
    <x v="1"/>
    <x v="2"/>
    <x v="1"/>
  </r>
  <r>
    <x v="7"/>
    <s v="08"/>
    <x v="7"/>
    <x v="124"/>
    <s v="0805"/>
    <s v="Porsgrunn"/>
    <s v="1"/>
    <s v="Menn"/>
    <x v="2"/>
    <x v="2"/>
    <x v="2"/>
    <x v="46"/>
  </r>
  <r>
    <x v="7"/>
    <s v="08"/>
    <x v="7"/>
    <x v="124"/>
    <s v="0805"/>
    <s v="Porsgrunn"/>
    <s v="1"/>
    <s v="Menn"/>
    <x v="3"/>
    <x v="3"/>
    <x v="2"/>
    <x v="46"/>
  </r>
  <r>
    <x v="7"/>
    <s v="08"/>
    <x v="7"/>
    <x v="124"/>
    <s v="0805"/>
    <s v="Porsgrunn"/>
    <s v="1"/>
    <s v="Menn"/>
    <x v="4"/>
    <x v="4"/>
    <x v="2"/>
    <x v="20"/>
  </r>
  <r>
    <x v="7"/>
    <s v="08"/>
    <x v="7"/>
    <x v="124"/>
    <s v="0805"/>
    <s v="Porsgrunn"/>
    <s v="1"/>
    <s v="Menn"/>
    <x v="5"/>
    <x v="5"/>
    <x v="2"/>
    <x v="7"/>
  </r>
  <r>
    <x v="7"/>
    <s v="08"/>
    <x v="7"/>
    <x v="124"/>
    <s v="0805"/>
    <s v="Porsgrunn"/>
    <s v="2"/>
    <s v="Kvinner"/>
    <x v="0"/>
    <x v="0"/>
    <x v="3"/>
    <x v="23"/>
  </r>
  <r>
    <x v="7"/>
    <s v="08"/>
    <x v="7"/>
    <x v="124"/>
    <s v="0805"/>
    <s v="Porsgrunn"/>
    <s v="2"/>
    <s v="Kvinner"/>
    <x v="1"/>
    <x v="1"/>
    <x v="3"/>
    <x v="0"/>
  </r>
  <r>
    <x v="7"/>
    <s v="08"/>
    <x v="7"/>
    <x v="124"/>
    <s v="0805"/>
    <s v="Porsgrunn"/>
    <s v="2"/>
    <s v="Kvinner"/>
    <x v="2"/>
    <x v="2"/>
    <x v="3"/>
    <x v="7"/>
  </r>
  <r>
    <x v="7"/>
    <s v="08"/>
    <x v="7"/>
    <x v="124"/>
    <s v="0805"/>
    <s v="Porsgrunn"/>
    <s v="2"/>
    <s v="Kvinner"/>
    <x v="3"/>
    <x v="3"/>
    <x v="3"/>
    <x v="0"/>
  </r>
  <r>
    <x v="7"/>
    <s v="08"/>
    <x v="7"/>
    <x v="124"/>
    <s v="0805"/>
    <s v="Porsgrunn"/>
    <s v="2"/>
    <s v="Kvinner"/>
    <x v="4"/>
    <x v="4"/>
    <x v="3"/>
    <x v="23"/>
  </r>
  <r>
    <x v="7"/>
    <s v="08"/>
    <x v="7"/>
    <x v="124"/>
    <s v="0805"/>
    <s v="Porsgrunn"/>
    <s v="2"/>
    <s v="Kvinner"/>
    <x v="5"/>
    <x v="5"/>
    <x v="3"/>
    <x v="1"/>
  </r>
  <r>
    <x v="7"/>
    <s v="08"/>
    <x v="7"/>
    <x v="124"/>
    <s v="0805"/>
    <s v="Porsgrunn"/>
    <s v="1"/>
    <s v="Menn"/>
    <x v="0"/>
    <x v="0"/>
    <x v="3"/>
    <x v="0"/>
  </r>
  <r>
    <x v="7"/>
    <s v="08"/>
    <x v="7"/>
    <x v="124"/>
    <s v="0805"/>
    <s v="Porsgrunn"/>
    <s v="1"/>
    <s v="Menn"/>
    <x v="1"/>
    <x v="1"/>
    <x v="3"/>
    <x v="39"/>
  </r>
  <r>
    <x v="7"/>
    <s v="08"/>
    <x v="7"/>
    <x v="124"/>
    <s v="0805"/>
    <s v="Porsgrunn"/>
    <s v="1"/>
    <s v="Menn"/>
    <x v="2"/>
    <x v="2"/>
    <x v="3"/>
    <x v="21"/>
  </r>
  <r>
    <x v="7"/>
    <s v="08"/>
    <x v="7"/>
    <x v="124"/>
    <s v="0805"/>
    <s v="Porsgrunn"/>
    <s v="1"/>
    <s v="Menn"/>
    <x v="3"/>
    <x v="3"/>
    <x v="3"/>
    <x v="2"/>
  </r>
  <r>
    <x v="7"/>
    <s v="08"/>
    <x v="7"/>
    <x v="124"/>
    <s v="0805"/>
    <s v="Porsgrunn"/>
    <s v="1"/>
    <s v="Menn"/>
    <x v="4"/>
    <x v="4"/>
    <x v="3"/>
    <x v="4"/>
  </r>
  <r>
    <x v="7"/>
    <s v="08"/>
    <x v="7"/>
    <x v="124"/>
    <s v="0805"/>
    <s v="Porsgrunn"/>
    <s v="1"/>
    <s v="Menn"/>
    <x v="5"/>
    <x v="5"/>
    <x v="3"/>
    <x v="15"/>
  </r>
  <r>
    <x v="7"/>
    <s v="08"/>
    <x v="7"/>
    <x v="124"/>
    <s v="0805"/>
    <s v="Porsgrunn"/>
    <s v="2"/>
    <s v="Kvinner"/>
    <x v="0"/>
    <x v="0"/>
    <x v="4"/>
    <x v="0"/>
  </r>
  <r>
    <x v="7"/>
    <s v="08"/>
    <x v="7"/>
    <x v="124"/>
    <s v="0805"/>
    <s v="Porsgrunn"/>
    <s v="2"/>
    <s v="Kvinner"/>
    <x v="1"/>
    <x v="1"/>
    <x v="4"/>
    <x v="0"/>
  </r>
  <r>
    <x v="7"/>
    <s v="08"/>
    <x v="7"/>
    <x v="124"/>
    <s v="0805"/>
    <s v="Porsgrunn"/>
    <s v="2"/>
    <s v="Kvinner"/>
    <x v="2"/>
    <x v="2"/>
    <x v="4"/>
    <x v="15"/>
  </r>
  <r>
    <x v="7"/>
    <s v="08"/>
    <x v="7"/>
    <x v="124"/>
    <s v="0805"/>
    <s v="Porsgrunn"/>
    <s v="2"/>
    <s v="Kvinner"/>
    <x v="3"/>
    <x v="3"/>
    <x v="4"/>
    <x v="1"/>
  </r>
  <r>
    <x v="7"/>
    <s v="08"/>
    <x v="7"/>
    <x v="124"/>
    <s v="0805"/>
    <s v="Porsgrunn"/>
    <s v="2"/>
    <s v="Kvinner"/>
    <x v="4"/>
    <x v="4"/>
    <x v="4"/>
    <x v="39"/>
  </r>
  <r>
    <x v="7"/>
    <s v="08"/>
    <x v="7"/>
    <x v="124"/>
    <s v="0805"/>
    <s v="Porsgrunn"/>
    <s v="2"/>
    <s v="Kvinner"/>
    <x v="5"/>
    <x v="5"/>
    <x v="4"/>
    <x v="1"/>
  </r>
  <r>
    <x v="7"/>
    <s v="08"/>
    <x v="7"/>
    <x v="124"/>
    <s v="0805"/>
    <s v="Porsgrunn"/>
    <s v="1"/>
    <s v="Menn"/>
    <x v="0"/>
    <x v="0"/>
    <x v="4"/>
    <x v="0"/>
  </r>
  <r>
    <x v="7"/>
    <s v="08"/>
    <x v="7"/>
    <x v="124"/>
    <s v="0805"/>
    <s v="Porsgrunn"/>
    <s v="1"/>
    <s v="Menn"/>
    <x v="1"/>
    <x v="1"/>
    <x v="4"/>
    <x v="1"/>
  </r>
  <r>
    <x v="7"/>
    <s v="08"/>
    <x v="7"/>
    <x v="124"/>
    <s v="0805"/>
    <s v="Porsgrunn"/>
    <s v="1"/>
    <s v="Menn"/>
    <x v="2"/>
    <x v="2"/>
    <x v="4"/>
    <x v="6"/>
  </r>
  <r>
    <x v="7"/>
    <s v="08"/>
    <x v="7"/>
    <x v="124"/>
    <s v="0805"/>
    <s v="Porsgrunn"/>
    <s v="1"/>
    <s v="Menn"/>
    <x v="3"/>
    <x v="3"/>
    <x v="4"/>
    <x v="21"/>
  </r>
  <r>
    <x v="7"/>
    <s v="08"/>
    <x v="7"/>
    <x v="124"/>
    <s v="0805"/>
    <s v="Porsgrunn"/>
    <s v="1"/>
    <s v="Menn"/>
    <x v="4"/>
    <x v="4"/>
    <x v="4"/>
    <x v="40"/>
  </r>
  <r>
    <x v="7"/>
    <s v="08"/>
    <x v="7"/>
    <x v="124"/>
    <s v="0805"/>
    <s v="Porsgrunn"/>
    <s v="1"/>
    <s v="Menn"/>
    <x v="5"/>
    <x v="5"/>
    <x v="4"/>
    <x v="20"/>
  </r>
  <r>
    <x v="7"/>
    <s v="08"/>
    <x v="7"/>
    <x v="124"/>
    <s v="0805"/>
    <s v="Porsgrunn"/>
    <s v="2"/>
    <s v="Kvinner"/>
    <x v="0"/>
    <x v="0"/>
    <x v="5"/>
    <x v="0"/>
  </r>
  <r>
    <x v="7"/>
    <s v="08"/>
    <x v="7"/>
    <x v="124"/>
    <s v="0805"/>
    <s v="Porsgrunn"/>
    <s v="2"/>
    <s v="Kvinner"/>
    <x v="1"/>
    <x v="1"/>
    <x v="5"/>
    <x v="0"/>
  </r>
  <r>
    <x v="7"/>
    <s v="08"/>
    <x v="7"/>
    <x v="124"/>
    <s v="0805"/>
    <s v="Porsgrunn"/>
    <s v="2"/>
    <s v="Kvinner"/>
    <x v="2"/>
    <x v="2"/>
    <x v="5"/>
    <x v="13"/>
  </r>
  <r>
    <x v="7"/>
    <s v="08"/>
    <x v="7"/>
    <x v="124"/>
    <s v="0805"/>
    <s v="Porsgrunn"/>
    <s v="2"/>
    <s v="Kvinner"/>
    <x v="3"/>
    <x v="3"/>
    <x v="5"/>
    <x v="0"/>
  </r>
  <r>
    <x v="7"/>
    <s v="08"/>
    <x v="7"/>
    <x v="124"/>
    <s v="0805"/>
    <s v="Porsgrunn"/>
    <s v="2"/>
    <s v="Kvinner"/>
    <x v="4"/>
    <x v="4"/>
    <x v="5"/>
    <x v="19"/>
  </r>
  <r>
    <x v="7"/>
    <s v="08"/>
    <x v="7"/>
    <x v="124"/>
    <s v="0805"/>
    <s v="Porsgrunn"/>
    <s v="2"/>
    <s v="Kvinner"/>
    <x v="5"/>
    <x v="5"/>
    <x v="5"/>
    <x v="19"/>
  </r>
  <r>
    <x v="7"/>
    <s v="08"/>
    <x v="7"/>
    <x v="124"/>
    <s v="0805"/>
    <s v="Porsgrunn"/>
    <s v="1"/>
    <s v="Menn"/>
    <x v="0"/>
    <x v="0"/>
    <x v="5"/>
    <x v="19"/>
  </r>
  <r>
    <x v="7"/>
    <s v="08"/>
    <x v="7"/>
    <x v="124"/>
    <s v="0805"/>
    <s v="Porsgrunn"/>
    <s v="1"/>
    <s v="Menn"/>
    <x v="1"/>
    <x v="1"/>
    <x v="5"/>
    <x v="0"/>
  </r>
  <r>
    <x v="7"/>
    <s v="08"/>
    <x v="7"/>
    <x v="124"/>
    <s v="0805"/>
    <s v="Porsgrunn"/>
    <s v="1"/>
    <s v="Menn"/>
    <x v="2"/>
    <x v="2"/>
    <x v="5"/>
    <x v="7"/>
  </r>
  <r>
    <x v="7"/>
    <s v="08"/>
    <x v="7"/>
    <x v="124"/>
    <s v="0805"/>
    <s v="Porsgrunn"/>
    <s v="1"/>
    <s v="Menn"/>
    <x v="3"/>
    <x v="3"/>
    <x v="5"/>
    <x v="13"/>
  </r>
  <r>
    <x v="7"/>
    <s v="08"/>
    <x v="7"/>
    <x v="124"/>
    <s v="0805"/>
    <s v="Porsgrunn"/>
    <s v="1"/>
    <s v="Menn"/>
    <x v="4"/>
    <x v="4"/>
    <x v="5"/>
    <x v="4"/>
  </r>
  <r>
    <x v="7"/>
    <s v="08"/>
    <x v="7"/>
    <x v="124"/>
    <s v="0805"/>
    <s v="Porsgrunn"/>
    <s v="1"/>
    <s v="Menn"/>
    <x v="5"/>
    <x v="5"/>
    <x v="5"/>
    <x v="55"/>
  </r>
  <r>
    <x v="7"/>
    <s v="08"/>
    <x v="7"/>
    <x v="124"/>
    <s v="0805"/>
    <s v="Porsgrunn"/>
    <s v="2"/>
    <s v="Kvinner"/>
    <x v="0"/>
    <x v="0"/>
    <x v="6"/>
    <x v="0"/>
  </r>
  <r>
    <x v="7"/>
    <s v="08"/>
    <x v="7"/>
    <x v="124"/>
    <s v="0805"/>
    <s v="Porsgrunn"/>
    <s v="2"/>
    <s v="Kvinner"/>
    <x v="1"/>
    <x v="1"/>
    <x v="6"/>
    <x v="23"/>
  </r>
  <r>
    <x v="7"/>
    <s v="08"/>
    <x v="7"/>
    <x v="124"/>
    <s v="0805"/>
    <s v="Porsgrunn"/>
    <s v="2"/>
    <s v="Kvinner"/>
    <x v="2"/>
    <x v="2"/>
    <x v="6"/>
    <x v="12"/>
  </r>
  <r>
    <x v="7"/>
    <s v="08"/>
    <x v="7"/>
    <x v="124"/>
    <s v="0805"/>
    <s v="Porsgrunn"/>
    <s v="2"/>
    <s v="Kvinner"/>
    <x v="3"/>
    <x v="3"/>
    <x v="6"/>
    <x v="5"/>
  </r>
  <r>
    <x v="7"/>
    <s v="08"/>
    <x v="7"/>
    <x v="124"/>
    <s v="0805"/>
    <s v="Porsgrunn"/>
    <s v="2"/>
    <s v="Kvinner"/>
    <x v="4"/>
    <x v="4"/>
    <x v="6"/>
    <x v="1"/>
  </r>
  <r>
    <x v="7"/>
    <s v="08"/>
    <x v="7"/>
    <x v="124"/>
    <s v="0805"/>
    <s v="Porsgrunn"/>
    <s v="2"/>
    <s v="Kvinner"/>
    <x v="5"/>
    <x v="5"/>
    <x v="6"/>
    <x v="19"/>
  </r>
  <r>
    <x v="7"/>
    <s v="08"/>
    <x v="7"/>
    <x v="124"/>
    <s v="0805"/>
    <s v="Porsgrunn"/>
    <s v="1"/>
    <s v="Menn"/>
    <x v="0"/>
    <x v="0"/>
    <x v="6"/>
    <x v="0"/>
  </r>
  <r>
    <x v="7"/>
    <s v="08"/>
    <x v="7"/>
    <x v="124"/>
    <s v="0805"/>
    <s v="Porsgrunn"/>
    <s v="1"/>
    <s v="Menn"/>
    <x v="1"/>
    <x v="1"/>
    <x v="6"/>
    <x v="39"/>
  </r>
  <r>
    <x v="7"/>
    <s v="08"/>
    <x v="7"/>
    <x v="124"/>
    <s v="0805"/>
    <s v="Porsgrunn"/>
    <s v="1"/>
    <s v="Menn"/>
    <x v="2"/>
    <x v="2"/>
    <x v="6"/>
    <x v="13"/>
  </r>
  <r>
    <x v="7"/>
    <s v="08"/>
    <x v="7"/>
    <x v="124"/>
    <s v="0805"/>
    <s v="Porsgrunn"/>
    <s v="1"/>
    <s v="Menn"/>
    <x v="3"/>
    <x v="3"/>
    <x v="6"/>
    <x v="13"/>
  </r>
  <r>
    <x v="7"/>
    <s v="08"/>
    <x v="7"/>
    <x v="124"/>
    <s v="0805"/>
    <s v="Porsgrunn"/>
    <s v="1"/>
    <s v="Menn"/>
    <x v="4"/>
    <x v="4"/>
    <x v="6"/>
    <x v="20"/>
  </r>
  <r>
    <x v="7"/>
    <s v="08"/>
    <x v="7"/>
    <x v="124"/>
    <s v="0805"/>
    <s v="Porsgrunn"/>
    <s v="1"/>
    <s v="Menn"/>
    <x v="5"/>
    <x v="5"/>
    <x v="6"/>
    <x v="3"/>
  </r>
  <r>
    <x v="7"/>
    <s v="08"/>
    <x v="7"/>
    <x v="124"/>
    <s v="0805"/>
    <s v="Porsgrunn"/>
    <s v="2"/>
    <s v="Kvinner"/>
    <x v="0"/>
    <x v="0"/>
    <x v="7"/>
    <x v="23"/>
  </r>
  <r>
    <x v="7"/>
    <s v="08"/>
    <x v="7"/>
    <x v="124"/>
    <s v="0805"/>
    <s v="Porsgrunn"/>
    <s v="2"/>
    <s v="Kvinner"/>
    <x v="1"/>
    <x v="1"/>
    <x v="7"/>
    <x v="0"/>
  </r>
  <r>
    <x v="7"/>
    <s v="08"/>
    <x v="7"/>
    <x v="124"/>
    <s v="0805"/>
    <s v="Porsgrunn"/>
    <s v="2"/>
    <s v="Kvinner"/>
    <x v="2"/>
    <x v="2"/>
    <x v="7"/>
    <x v="19"/>
  </r>
  <r>
    <x v="7"/>
    <s v="08"/>
    <x v="7"/>
    <x v="124"/>
    <s v="0805"/>
    <s v="Porsgrunn"/>
    <s v="2"/>
    <s v="Kvinner"/>
    <x v="3"/>
    <x v="3"/>
    <x v="7"/>
    <x v="6"/>
  </r>
  <r>
    <x v="7"/>
    <s v="08"/>
    <x v="7"/>
    <x v="124"/>
    <s v="0805"/>
    <s v="Porsgrunn"/>
    <s v="2"/>
    <s v="Kvinner"/>
    <x v="4"/>
    <x v="4"/>
    <x v="7"/>
    <x v="0"/>
  </r>
  <r>
    <x v="7"/>
    <s v="08"/>
    <x v="7"/>
    <x v="124"/>
    <s v="0805"/>
    <s v="Porsgrunn"/>
    <s v="2"/>
    <s v="Kvinner"/>
    <x v="5"/>
    <x v="5"/>
    <x v="7"/>
    <x v="19"/>
  </r>
  <r>
    <x v="7"/>
    <s v="08"/>
    <x v="7"/>
    <x v="124"/>
    <s v="0805"/>
    <s v="Porsgrunn"/>
    <s v="1"/>
    <s v="Menn"/>
    <x v="0"/>
    <x v="0"/>
    <x v="7"/>
    <x v="0"/>
  </r>
  <r>
    <x v="7"/>
    <s v="08"/>
    <x v="7"/>
    <x v="124"/>
    <s v="0805"/>
    <s v="Porsgrunn"/>
    <s v="1"/>
    <s v="Menn"/>
    <x v="1"/>
    <x v="1"/>
    <x v="7"/>
    <x v="39"/>
  </r>
  <r>
    <x v="7"/>
    <s v="08"/>
    <x v="7"/>
    <x v="124"/>
    <s v="0805"/>
    <s v="Porsgrunn"/>
    <s v="1"/>
    <s v="Menn"/>
    <x v="2"/>
    <x v="2"/>
    <x v="7"/>
    <x v="13"/>
  </r>
  <r>
    <x v="7"/>
    <s v="08"/>
    <x v="7"/>
    <x v="124"/>
    <s v="0805"/>
    <s v="Porsgrunn"/>
    <s v="1"/>
    <s v="Menn"/>
    <x v="3"/>
    <x v="3"/>
    <x v="7"/>
    <x v="7"/>
  </r>
  <r>
    <x v="7"/>
    <s v="08"/>
    <x v="7"/>
    <x v="124"/>
    <s v="0805"/>
    <s v="Porsgrunn"/>
    <s v="1"/>
    <s v="Menn"/>
    <x v="4"/>
    <x v="4"/>
    <x v="7"/>
    <x v="4"/>
  </r>
  <r>
    <x v="7"/>
    <s v="08"/>
    <x v="7"/>
    <x v="124"/>
    <s v="0805"/>
    <s v="Porsgrunn"/>
    <s v="1"/>
    <s v="Menn"/>
    <x v="5"/>
    <x v="5"/>
    <x v="7"/>
    <x v="2"/>
  </r>
  <r>
    <x v="7"/>
    <s v="08"/>
    <x v="7"/>
    <x v="125"/>
    <s v="0806"/>
    <s v="Skien"/>
    <s v="2"/>
    <s v="Kvinner"/>
    <x v="0"/>
    <x v="0"/>
    <x v="0"/>
    <x v="6"/>
  </r>
  <r>
    <x v="7"/>
    <s v="08"/>
    <x v="7"/>
    <x v="125"/>
    <s v="0806"/>
    <s v="Skien"/>
    <s v="2"/>
    <s v="Kvinner"/>
    <x v="1"/>
    <x v="1"/>
    <x v="0"/>
    <x v="7"/>
  </r>
  <r>
    <x v="7"/>
    <s v="08"/>
    <x v="7"/>
    <x v="125"/>
    <s v="0806"/>
    <s v="Skien"/>
    <s v="2"/>
    <s v="Kvinner"/>
    <x v="2"/>
    <x v="2"/>
    <x v="0"/>
    <x v="24"/>
  </r>
  <r>
    <x v="7"/>
    <s v="08"/>
    <x v="7"/>
    <x v="125"/>
    <s v="0806"/>
    <s v="Skien"/>
    <s v="2"/>
    <s v="Kvinner"/>
    <x v="3"/>
    <x v="3"/>
    <x v="0"/>
    <x v="11"/>
  </r>
  <r>
    <x v="7"/>
    <s v="08"/>
    <x v="7"/>
    <x v="125"/>
    <s v="0806"/>
    <s v="Skien"/>
    <s v="2"/>
    <s v="Kvinner"/>
    <x v="4"/>
    <x v="4"/>
    <x v="0"/>
    <x v="16"/>
  </r>
  <r>
    <x v="7"/>
    <s v="08"/>
    <x v="7"/>
    <x v="125"/>
    <s v="0806"/>
    <s v="Skien"/>
    <s v="2"/>
    <s v="Kvinner"/>
    <x v="5"/>
    <x v="5"/>
    <x v="0"/>
    <x v="36"/>
  </r>
  <r>
    <x v="7"/>
    <s v="08"/>
    <x v="7"/>
    <x v="125"/>
    <s v="0806"/>
    <s v="Skien"/>
    <s v="1"/>
    <s v="Menn"/>
    <x v="0"/>
    <x v="0"/>
    <x v="0"/>
    <x v="12"/>
  </r>
  <r>
    <x v="7"/>
    <s v="08"/>
    <x v="7"/>
    <x v="125"/>
    <s v="0806"/>
    <s v="Skien"/>
    <s v="1"/>
    <s v="Menn"/>
    <x v="1"/>
    <x v="1"/>
    <x v="0"/>
    <x v="36"/>
  </r>
  <r>
    <x v="7"/>
    <s v="08"/>
    <x v="7"/>
    <x v="125"/>
    <s v="0806"/>
    <s v="Skien"/>
    <s v="1"/>
    <s v="Menn"/>
    <x v="2"/>
    <x v="2"/>
    <x v="0"/>
    <x v="85"/>
  </r>
  <r>
    <x v="7"/>
    <s v="08"/>
    <x v="7"/>
    <x v="125"/>
    <s v="0806"/>
    <s v="Skien"/>
    <s v="1"/>
    <s v="Menn"/>
    <x v="3"/>
    <x v="3"/>
    <x v="0"/>
    <x v="70"/>
  </r>
  <r>
    <x v="7"/>
    <s v="08"/>
    <x v="7"/>
    <x v="125"/>
    <s v="0806"/>
    <s v="Skien"/>
    <s v="1"/>
    <s v="Menn"/>
    <x v="4"/>
    <x v="4"/>
    <x v="0"/>
    <x v="44"/>
  </r>
  <r>
    <x v="7"/>
    <s v="08"/>
    <x v="7"/>
    <x v="125"/>
    <s v="0806"/>
    <s v="Skien"/>
    <s v="1"/>
    <s v="Menn"/>
    <x v="5"/>
    <x v="5"/>
    <x v="0"/>
    <x v="35"/>
  </r>
  <r>
    <x v="7"/>
    <s v="08"/>
    <x v="7"/>
    <x v="125"/>
    <s v="0806"/>
    <s v="Skien"/>
    <s v="2"/>
    <s v="Kvinner"/>
    <x v="0"/>
    <x v="0"/>
    <x v="1"/>
    <x v="5"/>
  </r>
  <r>
    <x v="7"/>
    <s v="08"/>
    <x v="7"/>
    <x v="125"/>
    <s v="0806"/>
    <s v="Skien"/>
    <s v="2"/>
    <s v="Kvinner"/>
    <x v="1"/>
    <x v="1"/>
    <x v="1"/>
    <x v="0"/>
  </r>
  <r>
    <x v="7"/>
    <s v="08"/>
    <x v="7"/>
    <x v="125"/>
    <s v="0806"/>
    <s v="Skien"/>
    <s v="2"/>
    <s v="Kvinner"/>
    <x v="2"/>
    <x v="2"/>
    <x v="1"/>
    <x v="2"/>
  </r>
  <r>
    <x v="7"/>
    <s v="08"/>
    <x v="7"/>
    <x v="125"/>
    <s v="0806"/>
    <s v="Skien"/>
    <s v="2"/>
    <s v="Kvinner"/>
    <x v="3"/>
    <x v="3"/>
    <x v="1"/>
    <x v="40"/>
  </r>
  <r>
    <x v="7"/>
    <s v="08"/>
    <x v="7"/>
    <x v="125"/>
    <s v="0806"/>
    <s v="Skien"/>
    <s v="2"/>
    <s v="Kvinner"/>
    <x v="4"/>
    <x v="4"/>
    <x v="1"/>
    <x v="11"/>
  </r>
  <r>
    <x v="7"/>
    <s v="08"/>
    <x v="7"/>
    <x v="125"/>
    <s v="0806"/>
    <s v="Skien"/>
    <s v="2"/>
    <s v="Kvinner"/>
    <x v="5"/>
    <x v="5"/>
    <x v="1"/>
    <x v="2"/>
  </r>
  <r>
    <x v="7"/>
    <s v="08"/>
    <x v="7"/>
    <x v="125"/>
    <s v="0806"/>
    <s v="Skien"/>
    <s v="1"/>
    <s v="Menn"/>
    <x v="0"/>
    <x v="0"/>
    <x v="1"/>
    <x v="5"/>
  </r>
  <r>
    <x v="7"/>
    <s v="08"/>
    <x v="7"/>
    <x v="125"/>
    <s v="0806"/>
    <s v="Skien"/>
    <s v="1"/>
    <s v="Menn"/>
    <x v="1"/>
    <x v="1"/>
    <x v="1"/>
    <x v="15"/>
  </r>
  <r>
    <x v="7"/>
    <s v="08"/>
    <x v="7"/>
    <x v="125"/>
    <s v="0806"/>
    <s v="Skien"/>
    <s v="1"/>
    <s v="Menn"/>
    <x v="2"/>
    <x v="2"/>
    <x v="1"/>
    <x v="33"/>
  </r>
  <r>
    <x v="7"/>
    <s v="08"/>
    <x v="7"/>
    <x v="125"/>
    <s v="0806"/>
    <s v="Skien"/>
    <s v="1"/>
    <s v="Menn"/>
    <x v="3"/>
    <x v="3"/>
    <x v="1"/>
    <x v="69"/>
  </r>
  <r>
    <x v="7"/>
    <s v="08"/>
    <x v="7"/>
    <x v="125"/>
    <s v="0806"/>
    <s v="Skien"/>
    <s v="1"/>
    <s v="Menn"/>
    <x v="4"/>
    <x v="4"/>
    <x v="1"/>
    <x v="59"/>
  </r>
  <r>
    <x v="7"/>
    <s v="08"/>
    <x v="7"/>
    <x v="125"/>
    <s v="0806"/>
    <s v="Skien"/>
    <s v="1"/>
    <s v="Menn"/>
    <x v="5"/>
    <x v="5"/>
    <x v="1"/>
    <x v="73"/>
  </r>
  <r>
    <x v="7"/>
    <s v="08"/>
    <x v="7"/>
    <x v="125"/>
    <s v="0806"/>
    <s v="Skien"/>
    <s v="2"/>
    <s v="Kvinner"/>
    <x v="0"/>
    <x v="0"/>
    <x v="2"/>
    <x v="15"/>
  </r>
  <r>
    <x v="7"/>
    <s v="08"/>
    <x v="7"/>
    <x v="125"/>
    <s v="0806"/>
    <s v="Skien"/>
    <s v="2"/>
    <s v="Kvinner"/>
    <x v="1"/>
    <x v="1"/>
    <x v="2"/>
    <x v="12"/>
  </r>
  <r>
    <x v="7"/>
    <s v="08"/>
    <x v="7"/>
    <x v="125"/>
    <s v="0806"/>
    <s v="Skien"/>
    <s v="2"/>
    <s v="Kvinner"/>
    <x v="2"/>
    <x v="2"/>
    <x v="2"/>
    <x v="7"/>
  </r>
  <r>
    <x v="7"/>
    <s v="08"/>
    <x v="7"/>
    <x v="125"/>
    <s v="0806"/>
    <s v="Skien"/>
    <s v="2"/>
    <s v="Kvinner"/>
    <x v="3"/>
    <x v="3"/>
    <x v="2"/>
    <x v="20"/>
  </r>
  <r>
    <x v="7"/>
    <s v="08"/>
    <x v="7"/>
    <x v="125"/>
    <s v="0806"/>
    <s v="Skien"/>
    <s v="2"/>
    <s v="Kvinner"/>
    <x v="4"/>
    <x v="4"/>
    <x v="2"/>
    <x v="11"/>
  </r>
  <r>
    <x v="7"/>
    <s v="08"/>
    <x v="7"/>
    <x v="125"/>
    <s v="0806"/>
    <s v="Skien"/>
    <s v="2"/>
    <s v="Kvinner"/>
    <x v="5"/>
    <x v="5"/>
    <x v="2"/>
    <x v="6"/>
  </r>
  <r>
    <x v="7"/>
    <s v="08"/>
    <x v="7"/>
    <x v="125"/>
    <s v="0806"/>
    <s v="Skien"/>
    <s v="1"/>
    <s v="Menn"/>
    <x v="0"/>
    <x v="0"/>
    <x v="2"/>
    <x v="13"/>
  </r>
  <r>
    <x v="7"/>
    <s v="08"/>
    <x v="7"/>
    <x v="125"/>
    <s v="0806"/>
    <s v="Skien"/>
    <s v="1"/>
    <s v="Menn"/>
    <x v="1"/>
    <x v="1"/>
    <x v="2"/>
    <x v="7"/>
  </r>
  <r>
    <x v="7"/>
    <s v="08"/>
    <x v="7"/>
    <x v="125"/>
    <s v="0806"/>
    <s v="Skien"/>
    <s v="1"/>
    <s v="Menn"/>
    <x v="2"/>
    <x v="2"/>
    <x v="2"/>
    <x v="62"/>
  </r>
  <r>
    <x v="7"/>
    <s v="08"/>
    <x v="7"/>
    <x v="125"/>
    <s v="0806"/>
    <s v="Skien"/>
    <s v="1"/>
    <s v="Menn"/>
    <x v="3"/>
    <x v="3"/>
    <x v="2"/>
    <x v="75"/>
  </r>
  <r>
    <x v="7"/>
    <s v="08"/>
    <x v="7"/>
    <x v="125"/>
    <s v="0806"/>
    <s v="Skien"/>
    <s v="1"/>
    <s v="Menn"/>
    <x v="4"/>
    <x v="4"/>
    <x v="2"/>
    <x v="75"/>
  </r>
  <r>
    <x v="7"/>
    <s v="08"/>
    <x v="7"/>
    <x v="125"/>
    <s v="0806"/>
    <s v="Skien"/>
    <s v="1"/>
    <s v="Menn"/>
    <x v="5"/>
    <x v="5"/>
    <x v="2"/>
    <x v="28"/>
  </r>
  <r>
    <x v="7"/>
    <s v="08"/>
    <x v="7"/>
    <x v="125"/>
    <s v="0806"/>
    <s v="Skien"/>
    <s v="2"/>
    <s v="Kvinner"/>
    <x v="0"/>
    <x v="0"/>
    <x v="3"/>
    <x v="13"/>
  </r>
  <r>
    <x v="7"/>
    <s v="08"/>
    <x v="7"/>
    <x v="125"/>
    <s v="0806"/>
    <s v="Skien"/>
    <s v="2"/>
    <s v="Kvinner"/>
    <x v="1"/>
    <x v="1"/>
    <x v="3"/>
    <x v="5"/>
  </r>
  <r>
    <x v="7"/>
    <s v="08"/>
    <x v="7"/>
    <x v="125"/>
    <s v="0806"/>
    <s v="Skien"/>
    <s v="2"/>
    <s v="Kvinner"/>
    <x v="2"/>
    <x v="2"/>
    <x v="3"/>
    <x v="36"/>
  </r>
  <r>
    <x v="7"/>
    <s v="08"/>
    <x v="7"/>
    <x v="125"/>
    <s v="0806"/>
    <s v="Skien"/>
    <s v="2"/>
    <s v="Kvinner"/>
    <x v="3"/>
    <x v="3"/>
    <x v="3"/>
    <x v="20"/>
  </r>
  <r>
    <x v="7"/>
    <s v="08"/>
    <x v="7"/>
    <x v="125"/>
    <s v="0806"/>
    <s v="Skien"/>
    <s v="2"/>
    <s v="Kvinner"/>
    <x v="4"/>
    <x v="4"/>
    <x v="3"/>
    <x v="14"/>
  </r>
  <r>
    <x v="7"/>
    <s v="08"/>
    <x v="7"/>
    <x v="125"/>
    <s v="0806"/>
    <s v="Skien"/>
    <s v="2"/>
    <s v="Kvinner"/>
    <x v="5"/>
    <x v="5"/>
    <x v="3"/>
    <x v="21"/>
  </r>
  <r>
    <x v="7"/>
    <s v="08"/>
    <x v="7"/>
    <x v="125"/>
    <s v="0806"/>
    <s v="Skien"/>
    <s v="1"/>
    <s v="Menn"/>
    <x v="0"/>
    <x v="0"/>
    <x v="3"/>
    <x v="13"/>
  </r>
  <r>
    <x v="7"/>
    <s v="08"/>
    <x v="7"/>
    <x v="125"/>
    <s v="0806"/>
    <s v="Skien"/>
    <s v="1"/>
    <s v="Menn"/>
    <x v="1"/>
    <x v="1"/>
    <x v="3"/>
    <x v="0"/>
  </r>
  <r>
    <x v="7"/>
    <s v="08"/>
    <x v="7"/>
    <x v="125"/>
    <s v="0806"/>
    <s v="Skien"/>
    <s v="1"/>
    <s v="Menn"/>
    <x v="2"/>
    <x v="2"/>
    <x v="3"/>
    <x v="27"/>
  </r>
  <r>
    <x v="7"/>
    <s v="08"/>
    <x v="7"/>
    <x v="125"/>
    <s v="0806"/>
    <s v="Skien"/>
    <s v="1"/>
    <s v="Menn"/>
    <x v="3"/>
    <x v="3"/>
    <x v="3"/>
    <x v="34"/>
  </r>
  <r>
    <x v="7"/>
    <s v="08"/>
    <x v="7"/>
    <x v="125"/>
    <s v="0806"/>
    <s v="Skien"/>
    <s v="1"/>
    <s v="Menn"/>
    <x v="4"/>
    <x v="4"/>
    <x v="3"/>
    <x v="22"/>
  </r>
  <r>
    <x v="7"/>
    <s v="08"/>
    <x v="7"/>
    <x v="125"/>
    <s v="0806"/>
    <s v="Skien"/>
    <s v="1"/>
    <s v="Menn"/>
    <x v="5"/>
    <x v="5"/>
    <x v="3"/>
    <x v="46"/>
  </r>
  <r>
    <x v="7"/>
    <s v="08"/>
    <x v="7"/>
    <x v="125"/>
    <s v="0806"/>
    <s v="Skien"/>
    <s v="2"/>
    <s v="Kvinner"/>
    <x v="0"/>
    <x v="0"/>
    <x v="4"/>
    <x v="7"/>
  </r>
  <r>
    <x v="7"/>
    <s v="08"/>
    <x v="7"/>
    <x v="125"/>
    <s v="0806"/>
    <s v="Skien"/>
    <s v="2"/>
    <s v="Kvinner"/>
    <x v="1"/>
    <x v="1"/>
    <x v="4"/>
    <x v="0"/>
  </r>
  <r>
    <x v="7"/>
    <s v="08"/>
    <x v="7"/>
    <x v="125"/>
    <s v="0806"/>
    <s v="Skien"/>
    <s v="2"/>
    <s v="Kvinner"/>
    <x v="2"/>
    <x v="2"/>
    <x v="4"/>
    <x v="6"/>
  </r>
  <r>
    <x v="7"/>
    <s v="08"/>
    <x v="7"/>
    <x v="125"/>
    <s v="0806"/>
    <s v="Skien"/>
    <s v="2"/>
    <s v="Kvinner"/>
    <x v="3"/>
    <x v="3"/>
    <x v="4"/>
    <x v="14"/>
  </r>
  <r>
    <x v="7"/>
    <s v="08"/>
    <x v="7"/>
    <x v="125"/>
    <s v="0806"/>
    <s v="Skien"/>
    <s v="2"/>
    <s v="Kvinner"/>
    <x v="4"/>
    <x v="4"/>
    <x v="4"/>
    <x v="20"/>
  </r>
  <r>
    <x v="7"/>
    <s v="08"/>
    <x v="7"/>
    <x v="125"/>
    <s v="0806"/>
    <s v="Skien"/>
    <s v="2"/>
    <s v="Kvinner"/>
    <x v="5"/>
    <x v="5"/>
    <x v="4"/>
    <x v="14"/>
  </r>
  <r>
    <x v="7"/>
    <s v="08"/>
    <x v="7"/>
    <x v="125"/>
    <s v="0806"/>
    <s v="Skien"/>
    <s v="1"/>
    <s v="Menn"/>
    <x v="0"/>
    <x v="0"/>
    <x v="4"/>
    <x v="12"/>
  </r>
  <r>
    <x v="7"/>
    <s v="08"/>
    <x v="7"/>
    <x v="125"/>
    <s v="0806"/>
    <s v="Skien"/>
    <s v="1"/>
    <s v="Menn"/>
    <x v="1"/>
    <x v="1"/>
    <x v="4"/>
    <x v="12"/>
  </r>
  <r>
    <x v="7"/>
    <s v="08"/>
    <x v="7"/>
    <x v="125"/>
    <s v="0806"/>
    <s v="Skien"/>
    <s v="1"/>
    <s v="Menn"/>
    <x v="2"/>
    <x v="2"/>
    <x v="4"/>
    <x v="51"/>
  </r>
  <r>
    <x v="7"/>
    <s v="08"/>
    <x v="7"/>
    <x v="125"/>
    <s v="0806"/>
    <s v="Skien"/>
    <s v="1"/>
    <s v="Menn"/>
    <x v="3"/>
    <x v="3"/>
    <x v="4"/>
    <x v="61"/>
  </r>
  <r>
    <x v="7"/>
    <s v="08"/>
    <x v="7"/>
    <x v="125"/>
    <s v="0806"/>
    <s v="Skien"/>
    <s v="1"/>
    <s v="Menn"/>
    <x v="4"/>
    <x v="4"/>
    <x v="4"/>
    <x v="47"/>
  </r>
  <r>
    <x v="7"/>
    <s v="08"/>
    <x v="7"/>
    <x v="125"/>
    <s v="0806"/>
    <s v="Skien"/>
    <s v="1"/>
    <s v="Menn"/>
    <x v="5"/>
    <x v="5"/>
    <x v="4"/>
    <x v="33"/>
  </r>
  <r>
    <x v="7"/>
    <s v="08"/>
    <x v="7"/>
    <x v="125"/>
    <s v="0806"/>
    <s v="Skien"/>
    <s v="2"/>
    <s v="Kvinner"/>
    <x v="0"/>
    <x v="0"/>
    <x v="5"/>
    <x v="13"/>
  </r>
  <r>
    <x v="7"/>
    <s v="08"/>
    <x v="7"/>
    <x v="125"/>
    <s v="0806"/>
    <s v="Skien"/>
    <s v="2"/>
    <s v="Kvinner"/>
    <x v="1"/>
    <x v="1"/>
    <x v="5"/>
    <x v="5"/>
  </r>
  <r>
    <x v="7"/>
    <s v="08"/>
    <x v="7"/>
    <x v="125"/>
    <s v="0806"/>
    <s v="Skien"/>
    <s v="2"/>
    <s v="Kvinner"/>
    <x v="2"/>
    <x v="2"/>
    <x v="5"/>
    <x v="14"/>
  </r>
  <r>
    <x v="7"/>
    <s v="08"/>
    <x v="7"/>
    <x v="125"/>
    <s v="0806"/>
    <s v="Skien"/>
    <s v="2"/>
    <s v="Kvinner"/>
    <x v="3"/>
    <x v="3"/>
    <x v="5"/>
    <x v="20"/>
  </r>
  <r>
    <x v="7"/>
    <s v="08"/>
    <x v="7"/>
    <x v="125"/>
    <s v="0806"/>
    <s v="Skien"/>
    <s v="2"/>
    <s v="Kvinner"/>
    <x v="4"/>
    <x v="4"/>
    <x v="5"/>
    <x v="2"/>
  </r>
  <r>
    <x v="7"/>
    <s v="08"/>
    <x v="7"/>
    <x v="125"/>
    <s v="0806"/>
    <s v="Skien"/>
    <s v="2"/>
    <s v="Kvinner"/>
    <x v="5"/>
    <x v="5"/>
    <x v="5"/>
    <x v="40"/>
  </r>
  <r>
    <x v="7"/>
    <s v="08"/>
    <x v="7"/>
    <x v="125"/>
    <s v="0806"/>
    <s v="Skien"/>
    <s v="1"/>
    <s v="Menn"/>
    <x v="0"/>
    <x v="0"/>
    <x v="5"/>
    <x v="19"/>
  </r>
  <r>
    <x v="7"/>
    <s v="08"/>
    <x v="7"/>
    <x v="125"/>
    <s v="0806"/>
    <s v="Skien"/>
    <s v="1"/>
    <s v="Menn"/>
    <x v="1"/>
    <x v="1"/>
    <x v="5"/>
    <x v="5"/>
  </r>
  <r>
    <x v="7"/>
    <s v="08"/>
    <x v="7"/>
    <x v="125"/>
    <s v="0806"/>
    <s v="Skien"/>
    <s v="1"/>
    <s v="Menn"/>
    <x v="2"/>
    <x v="2"/>
    <x v="5"/>
    <x v="46"/>
  </r>
  <r>
    <x v="7"/>
    <s v="08"/>
    <x v="7"/>
    <x v="125"/>
    <s v="0806"/>
    <s v="Skien"/>
    <s v="1"/>
    <s v="Menn"/>
    <x v="3"/>
    <x v="3"/>
    <x v="5"/>
    <x v="60"/>
  </r>
  <r>
    <x v="7"/>
    <s v="08"/>
    <x v="7"/>
    <x v="125"/>
    <s v="0806"/>
    <s v="Skien"/>
    <s v="1"/>
    <s v="Menn"/>
    <x v="4"/>
    <x v="4"/>
    <x v="5"/>
    <x v="68"/>
  </r>
  <r>
    <x v="7"/>
    <s v="08"/>
    <x v="7"/>
    <x v="125"/>
    <s v="0806"/>
    <s v="Skien"/>
    <s v="1"/>
    <s v="Menn"/>
    <x v="5"/>
    <x v="5"/>
    <x v="5"/>
    <x v="29"/>
  </r>
  <r>
    <x v="7"/>
    <s v="08"/>
    <x v="7"/>
    <x v="125"/>
    <s v="0806"/>
    <s v="Skien"/>
    <s v="2"/>
    <s v="Kvinner"/>
    <x v="0"/>
    <x v="0"/>
    <x v="6"/>
    <x v="21"/>
  </r>
  <r>
    <x v="7"/>
    <s v="08"/>
    <x v="7"/>
    <x v="125"/>
    <s v="0806"/>
    <s v="Skien"/>
    <s v="2"/>
    <s v="Kvinner"/>
    <x v="1"/>
    <x v="1"/>
    <x v="6"/>
    <x v="19"/>
  </r>
  <r>
    <x v="7"/>
    <s v="08"/>
    <x v="7"/>
    <x v="125"/>
    <s v="0806"/>
    <s v="Skien"/>
    <s v="2"/>
    <s v="Kvinner"/>
    <x v="2"/>
    <x v="2"/>
    <x v="6"/>
    <x v="36"/>
  </r>
  <r>
    <x v="7"/>
    <s v="08"/>
    <x v="7"/>
    <x v="125"/>
    <s v="0806"/>
    <s v="Skien"/>
    <s v="2"/>
    <s v="Kvinner"/>
    <x v="3"/>
    <x v="3"/>
    <x v="6"/>
    <x v="20"/>
  </r>
  <r>
    <x v="7"/>
    <s v="08"/>
    <x v="7"/>
    <x v="125"/>
    <s v="0806"/>
    <s v="Skien"/>
    <s v="2"/>
    <s v="Kvinner"/>
    <x v="4"/>
    <x v="4"/>
    <x v="6"/>
    <x v="36"/>
  </r>
  <r>
    <x v="7"/>
    <s v="08"/>
    <x v="7"/>
    <x v="125"/>
    <s v="0806"/>
    <s v="Skien"/>
    <s v="2"/>
    <s v="Kvinner"/>
    <x v="5"/>
    <x v="5"/>
    <x v="6"/>
    <x v="24"/>
  </r>
  <r>
    <x v="7"/>
    <s v="08"/>
    <x v="7"/>
    <x v="125"/>
    <s v="0806"/>
    <s v="Skien"/>
    <s v="1"/>
    <s v="Menn"/>
    <x v="0"/>
    <x v="0"/>
    <x v="6"/>
    <x v="0"/>
  </r>
  <r>
    <x v="7"/>
    <s v="08"/>
    <x v="7"/>
    <x v="125"/>
    <s v="0806"/>
    <s v="Skien"/>
    <s v="1"/>
    <s v="Menn"/>
    <x v="1"/>
    <x v="1"/>
    <x v="6"/>
    <x v="21"/>
  </r>
  <r>
    <x v="7"/>
    <s v="08"/>
    <x v="7"/>
    <x v="125"/>
    <s v="0806"/>
    <s v="Skien"/>
    <s v="1"/>
    <s v="Menn"/>
    <x v="2"/>
    <x v="2"/>
    <x v="6"/>
    <x v="46"/>
  </r>
  <r>
    <x v="7"/>
    <s v="08"/>
    <x v="7"/>
    <x v="125"/>
    <s v="0806"/>
    <s v="Skien"/>
    <s v="1"/>
    <s v="Menn"/>
    <x v="3"/>
    <x v="3"/>
    <x v="6"/>
    <x v="50"/>
  </r>
  <r>
    <x v="7"/>
    <s v="08"/>
    <x v="7"/>
    <x v="125"/>
    <s v="0806"/>
    <s v="Skien"/>
    <s v="1"/>
    <s v="Menn"/>
    <x v="4"/>
    <x v="4"/>
    <x v="6"/>
    <x v="30"/>
  </r>
  <r>
    <x v="7"/>
    <s v="08"/>
    <x v="7"/>
    <x v="125"/>
    <s v="0806"/>
    <s v="Skien"/>
    <s v="1"/>
    <s v="Menn"/>
    <x v="5"/>
    <x v="5"/>
    <x v="6"/>
    <x v="37"/>
  </r>
  <r>
    <x v="7"/>
    <s v="08"/>
    <x v="7"/>
    <x v="125"/>
    <s v="0806"/>
    <s v="Skien"/>
    <s v="2"/>
    <s v="Kvinner"/>
    <x v="0"/>
    <x v="0"/>
    <x v="7"/>
    <x v="19"/>
  </r>
  <r>
    <x v="7"/>
    <s v="08"/>
    <x v="7"/>
    <x v="125"/>
    <s v="0806"/>
    <s v="Skien"/>
    <s v="2"/>
    <s v="Kvinner"/>
    <x v="1"/>
    <x v="1"/>
    <x v="7"/>
    <x v="1"/>
  </r>
  <r>
    <x v="7"/>
    <s v="08"/>
    <x v="7"/>
    <x v="125"/>
    <s v="0806"/>
    <s v="Skien"/>
    <s v="2"/>
    <s v="Kvinner"/>
    <x v="2"/>
    <x v="2"/>
    <x v="7"/>
    <x v="13"/>
  </r>
  <r>
    <x v="7"/>
    <s v="08"/>
    <x v="7"/>
    <x v="125"/>
    <s v="0806"/>
    <s v="Skien"/>
    <s v="2"/>
    <s v="Kvinner"/>
    <x v="3"/>
    <x v="3"/>
    <x v="7"/>
    <x v="24"/>
  </r>
  <r>
    <x v="7"/>
    <s v="08"/>
    <x v="7"/>
    <x v="125"/>
    <s v="0806"/>
    <s v="Skien"/>
    <s v="2"/>
    <s v="Kvinner"/>
    <x v="4"/>
    <x v="4"/>
    <x v="7"/>
    <x v="7"/>
  </r>
  <r>
    <x v="7"/>
    <s v="08"/>
    <x v="7"/>
    <x v="125"/>
    <s v="0806"/>
    <s v="Skien"/>
    <s v="2"/>
    <s v="Kvinner"/>
    <x v="5"/>
    <x v="5"/>
    <x v="7"/>
    <x v="36"/>
  </r>
  <r>
    <x v="7"/>
    <s v="08"/>
    <x v="7"/>
    <x v="125"/>
    <s v="0806"/>
    <s v="Skien"/>
    <s v="1"/>
    <s v="Menn"/>
    <x v="0"/>
    <x v="0"/>
    <x v="7"/>
    <x v="23"/>
  </r>
  <r>
    <x v="7"/>
    <s v="08"/>
    <x v="7"/>
    <x v="125"/>
    <s v="0806"/>
    <s v="Skien"/>
    <s v="1"/>
    <s v="Menn"/>
    <x v="1"/>
    <x v="1"/>
    <x v="7"/>
    <x v="12"/>
  </r>
  <r>
    <x v="7"/>
    <s v="08"/>
    <x v="7"/>
    <x v="125"/>
    <s v="0806"/>
    <s v="Skien"/>
    <s v="1"/>
    <s v="Menn"/>
    <x v="2"/>
    <x v="2"/>
    <x v="7"/>
    <x v="3"/>
  </r>
  <r>
    <x v="7"/>
    <s v="08"/>
    <x v="7"/>
    <x v="125"/>
    <s v="0806"/>
    <s v="Skien"/>
    <s v="1"/>
    <s v="Menn"/>
    <x v="3"/>
    <x v="3"/>
    <x v="7"/>
    <x v="33"/>
  </r>
  <r>
    <x v="7"/>
    <s v="08"/>
    <x v="7"/>
    <x v="125"/>
    <s v="0806"/>
    <s v="Skien"/>
    <s v="1"/>
    <s v="Menn"/>
    <x v="4"/>
    <x v="4"/>
    <x v="7"/>
    <x v="29"/>
  </r>
  <r>
    <x v="7"/>
    <s v="08"/>
    <x v="7"/>
    <x v="125"/>
    <s v="0806"/>
    <s v="Skien"/>
    <s v="1"/>
    <s v="Menn"/>
    <x v="5"/>
    <x v="5"/>
    <x v="7"/>
    <x v="25"/>
  </r>
  <r>
    <x v="7"/>
    <s v="08"/>
    <x v="7"/>
    <x v="126"/>
    <s v="0807"/>
    <s v="Notodden"/>
    <s v="2"/>
    <s v="Kvinner"/>
    <x v="0"/>
    <x v="0"/>
    <x v="0"/>
    <x v="23"/>
  </r>
  <r>
    <x v="7"/>
    <s v="08"/>
    <x v="7"/>
    <x v="126"/>
    <s v="0807"/>
    <s v="Notodden"/>
    <s v="2"/>
    <s v="Kvinner"/>
    <x v="1"/>
    <x v="1"/>
    <x v="0"/>
    <x v="39"/>
  </r>
  <r>
    <x v="7"/>
    <s v="08"/>
    <x v="7"/>
    <x v="126"/>
    <s v="0807"/>
    <s v="Notodden"/>
    <s v="2"/>
    <s v="Kvinner"/>
    <x v="2"/>
    <x v="2"/>
    <x v="0"/>
    <x v="12"/>
  </r>
  <r>
    <x v="7"/>
    <s v="08"/>
    <x v="7"/>
    <x v="126"/>
    <s v="0807"/>
    <s v="Notodden"/>
    <s v="2"/>
    <s v="Kvinner"/>
    <x v="3"/>
    <x v="3"/>
    <x v="0"/>
    <x v="13"/>
  </r>
  <r>
    <x v="7"/>
    <s v="08"/>
    <x v="7"/>
    <x v="126"/>
    <s v="0807"/>
    <s v="Notodden"/>
    <s v="2"/>
    <s v="Kvinner"/>
    <x v="4"/>
    <x v="4"/>
    <x v="0"/>
    <x v="7"/>
  </r>
  <r>
    <x v="7"/>
    <s v="08"/>
    <x v="7"/>
    <x v="126"/>
    <s v="0807"/>
    <s v="Notodden"/>
    <s v="2"/>
    <s v="Kvinner"/>
    <x v="5"/>
    <x v="5"/>
    <x v="0"/>
    <x v="5"/>
  </r>
  <r>
    <x v="7"/>
    <s v="08"/>
    <x v="7"/>
    <x v="126"/>
    <s v="0807"/>
    <s v="Notodden"/>
    <s v="1"/>
    <s v="Menn"/>
    <x v="0"/>
    <x v="0"/>
    <x v="0"/>
    <x v="12"/>
  </r>
  <r>
    <x v="7"/>
    <s v="08"/>
    <x v="7"/>
    <x v="126"/>
    <s v="0807"/>
    <s v="Notodden"/>
    <s v="1"/>
    <s v="Menn"/>
    <x v="1"/>
    <x v="1"/>
    <x v="0"/>
    <x v="23"/>
  </r>
  <r>
    <x v="7"/>
    <s v="08"/>
    <x v="7"/>
    <x v="126"/>
    <s v="0807"/>
    <s v="Notodden"/>
    <s v="1"/>
    <s v="Menn"/>
    <x v="2"/>
    <x v="2"/>
    <x v="0"/>
    <x v="13"/>
  </r>
  <r>
    <x v="7"/>
    <s v="08"/>
    <x v="7"/>
    <x v="126"/>
    <s v="0807"/>
    <s v="Notodden"/>
    <s v="1"/>
    <s v="Menn"/>
    <x v="3"/>
    <x v="3"/>
    <x v="0"/>
    <x v="16"/>
  </r>
  <r>
    <x v="7"/>
    <s v="08"/>
    <x v="7"/>
    <x v="126"/>
    <s v="0807"/>
    <s v="Notodden"/>
    <s v="1"/>
    <s v="Menn"/>
    <x v="4"/>
    <x v="4"/>
    <x v="0"/>
    <x v="31"/>
  </r>
  <r>
    <x v="7"/>
    <s v="08"/>
    <x v="7"/>
    <x v="126"/>
    <s v="0807"/>
    <s v="Notodden"/>
    <s v="1"/>
    <s v="Menn"/>
    <x v="5"/>
    <x v="5"/>
    <x v="0"/>
    <x v="55"/>
  </r>
  <r>
    <x v="7"/>
    <s v="08"/>
    <x v="7"/>
    <x v="126"/>
    <s v="0807"/>
    <s v="Notodden"/>
    <s v="2"/>
    <s v="Kvinner"/>
    <x v="0"/>
    <x v="0"/>
    <x v="1"/>
    <x v="39"/>
  </r>
  <r>
    <x v="7"/>
    <s v="08"/>
    <x v="7"/>
    <x v="126"/>
    <s v="0807"/>
    <s v="Notodden"/>
    <s v="2"/>
    <s v="Kvinner"/>
    <x v="1"/>
    <x v="1"/>
    <x v="1"/>
    <x v="23"/>
  </r>
  <r>
    <x v="7"/>
    <s v="08"/>
    <x v="7"/>
    <x v="126"/>
    <s v="0807"/>
    <s v="Notodden"/>
    <s v="2"/>
    <s v="Kvinner"/>
    <x v="2"/>
    <x v="2"/>
    <x v="1"/>
    <x v="19"/>
  </r>
  <r>
    <x v="7"/>
    <s v="08"/>
    <x v="7"/>
    <x v="126"/>
    <s v="0807"/>
    <s v="Notodden"/>
    <s v="2"/>
    <s v="Kvinner"/>
    <x v="3"/>
    <x v="3"/>
    <x v="1"/>
    <x v="36"/>
  </r>
  <r>
    <x v="7"/>
    <s v="08"/>
    <x v="7"/>
    <x v="126"/>
    <s v="0807"/>
    <s v="Notodden"/>
    <s v="2"/>
    <s v="Kvinner"/>
    <x v="4"/>
    <x v="4"/>
    <x v="1"/>
    <x v="6"/>
  </r>
  <r>
    <x v="7"/>
    <s v="08"/>
    <x v="7"/>
    <x v="126"/>
    <s v="0807"/>
    <s v="Notodden"/>
    <s v="2"/>
    <s v="Kvinner"/>
    <x v="5"/>
    <x v="5"/>
    <x v="1"/>
    <x v="15"/>
  </r>
  <r>
    <x v="7"/>
    <s v="08"/>
    <x v="7"/>
    <x v="126"/>
    <s v="0807"/>
    <s v="Notodden"/>
    <s v="1"/>
    <s v="Menn"/>
    <x v="0"/>
    <x v="0"/>
    <x v="1"/>
    <x v="19"/>
  </r>
  <r>
    <x v="7"/>
    <s v="08"/>
    <x v="7"/>
    <x v="126"/>
    <s v="0807"/>
    <s v="Notodden"/>
    <s v="1"/>
    <s v="Menn"/>
    <x v="1"/>
    <x v="1"/>
    <x v="1"/>
    <x v="19"/>
  </r>
  <r>
    <x v="7"/>
    <s v="08"/>
    <x v="7"/>
    <x v="126"/>
    <s v="0807"/>
    <s v="Notodden"/>
    <s v="1"/>
    <s v="Menn"/>
    <x v="2"/>
    <x v="2"/>
    <x v="1"/>
    <x v="36"/>
  </r>
  <r>
    <x v="7"/>
    <s v="08"/>
    <x v="7"/>
    <x v="126"/>
    <s v="0807"/>
    <s v="Notodden"/>
    <s v="1"/>
    <s v="Menn"/>
    <x v="3"/>
    <x v="3"/>
    <x v="1"/>
    <x v="63"/>
  </r>
  <r>
    <x v="7"/>
    <s v="08"/>
    <x v="7"/>
    <x v="126"/>
    <s v="0807"/>
    <s v="Notodden"/>
    <s v="1"/>
    <s v="Menn"/>
    <x v="4"/>
    <x v="4"/>
    <x v="1"/>
    <x v="35"/>
  </r>
  <r>
    <x v="7"/>
    <s v="08"/>
    <x v="7"/>
    <x v="126"/>
    <s v="0807"/>
    <s v="Notodden"/>
    <s v="1"/>
    <s v="Menn"/>
    <x v="5"/>
    <x v="5"/>
    <x v="1"/>
    <x v="11"/>
  </r>
  <r>
    <x v="7"/>
    <s v="08"/>
    <x v="7"/>
    <x v="126"/>
    <s v="0807"/>
    <s v="Notodden"/>
    <s v="2"/>
    <s v="Kvinner"/>
    <x v="0"/>
    <x v="0"/>
    <x v="2"/>
    <x v="23"/>
  </r>
  <r>
    <x v="7"/>
    <s v="08"/>
    <x v="7"/>
    <x v="126"/>
    <s v="0807"/>
    <s v="Notodden"/>
    <s v="2"/>
    <s v="Kvinner"/>
    <x v="1"/>
    <x v="1"/>
    <x v="2"/>
    <x v="39"/>
  </r>
  <r>
    <x v="7"/>
    <s v="08"/>
    <x v="7"/>
    <x v="126"/>
    <s v="0807"/>
    <s v="Notodden"/>
    <s v="2"/>
    <s v="Kvinner"/>
    <x v="2"/>
    <x v="2"/>
    <x v="2"/>
    <x v="1"/>
  </r>
  <r>
    <x v="7"/>
    <s v="08"/>
    <x v="7"/>
    <x v="126"/>
    <s v="0807"/>
    <s v="Notodden"/>
    <s v="2"/>
    <s v="Kvinner"/>
    <x v="3"/>
    <x v="3"/>
    <x v="2"/>
    <x v="7"/>
  </r>
  <r>
    <x v="7"/>
    <s v="08"/>
    <x v="7"/>
    <x v="126"/>
    <s v="0807"/>
    <s v="Notodden"/>
    <s v="2"/>
    <s v="Kvinner"/>
    <x v="4"/>
    <x v="4"/>
    <x v="2"/>
    <x v="6"/>
  </r>
  <r>
    <x v="7"/>
    <s v="08"/>
    <x v="7"/>
    <x v="126"/>
    <s v="0807"/>
    <s v="Notodden"/>
    <s v="2"/>
    <s v="Kvinner"/>
    <x v="5"/>
    <x v="5"/>
    <x v="2"/>
    <x v="6"/>
  </r>
  <r>
    <x v="7"/>
    <s v="08"/>
    <x v="7"/>
    <x v="126"/>
    <s v="0807"/>
    <s v="Notodden"/>
    <s v="1"/>
    <s v="Menn"/>
    <x v="0"/>
    <x v="0"/>
    <x v="2"/>
    <x v="1"/>
  </r>
  <r>
    <x v="7"/>
    <s v="08"/>
    <x v="7"/>
    <x v="126"/>
    <s v="0807"/>
    <s v="Notodden"/>
    <s v="1"/>
    <s v="Menn"/>
    <x v="1"/>
    <x v="1"/>
    <x v="2"/>
    <x v="1"/>
  </r>
  <r>
    <x v="7"/>
    <s v="08"/>
    <x v="7"/>
    <x v="126"/>
    <s v="0807"/>
    <s v="Notodden"/>
    <s v="1"/>
    <s v="Menn"/>
    <x v="2"/>
    <x v="2"/>
    <x v="2"/>
    <x v="5"/>
  </r>
  <r>
    <x v="7"/>
    <s v="08"/>
    <x v="7"/>
    <x v="126"/>
    <s v="0807"/>
    <s v="Notodden"/>
    <s v="1"/>
    <s v="Menn"/>
    <x v="3"/>
    <x v="3"/>
    <x v="2"/>
    <x v="11"/>
  </r>
  <r>
    <x v="7"/>
    <s v="08"/>
    <x v="7"/>
    <x v="126"/>
    <s v="0807"/>
    <s v="Notodden"/>
    <s v="1"/>
    <s v="Menn"/>
    <x v="4"/>
    <x v="4"/>
    <x v="2"/>
    <x v="16"/>
  </r>
  <r>
    <x v="7"/>
    <s v="08"/>
    <x v="7"/>
    <x v="126"/>
    <s v="0807"/>
    <s v="Notodden"/>
    <s v="1"/>
    <s v="Menn"/>
    <x v="5"/>
    <x v="5"/>
    <x v="2"/>
    <x v="56"/>
  </r>
  <r>
    <x v="7"/>
    <s v="08"/>
    <x v="7"/>
    <x v="126"/>
    <s v="0807"/>
    <s v="Notodden"/>
    <s v="2"/>
    <s v="Kvinner"/>
    <x v="0"/>
    <x v="0"/>
    <x v="3"/>
    <x v="23"/>
  </r>
  <r>
    <x v="7"/>
    <s v="08"/>
    <x v="7"/>
    <x v="126"/>
    <s v="0807"/>
    <s v="Notodden"/>
    <s v="2"/>
    <s v="Kvinner"/>
    <x v="1"/>
    <x v="1"/>
    <x v="3"/>
    <x v="39"/>
  </r>
  <r>
    <x v="7"/>
    <s v="08"/>
    <x v="7"/>
    <x v="126"/>
    <s v="0807"/>
    <s v="Notodden"/>
    <s v="2"/>
    <s v="Kvinner"/>
    <x v="2"/>
    <x v="2"/>
    <x v="3"/>
    <x v="23"/>
  </r>
  <r>
    <x v="7"/>
    <s v="08"/>
    <x v="7"/>
    <x v="126"/>
    <s v="0807"/>
    <s v="Notodden"/>
    <s v="2"/>
    <s v="Kvinner"/>
    <x v="3"/>
    <x v="3"/>
    <x v="3"/>
    <x v="0"/>
  </r>
  <r>
    <x v="7"/>
    <s v="08"/>
    <x v="7"/>
    <x v="126"/>
    <s v="0807"/>
    <s v="Notodden"/>
    <s v="2"/>
    <s v="Kvinner"/>
    <x v="4"/>
    <x v="4"/>
    <x v="3"/>
    <x v="6"/>
  </r>
  <r>
    <x v="7"/>
    <s v="08"/>
    <x v="7"/>
    <x v="126"/>
    <s v="0807"/>
    <s v="Notodden"/>
    <s v="2"/>
    <s v="Kvinner"/>
    <x v="5"/>
    <x v="5"/>
    <x v="3"/>
    <x v="15"/>
  </r>
  <r>
    <x v="7"/>
    <s v="08"/>
    <x v="7"/>
    <x v="126"/>
    <s v="0807"/>
    <s v="Notodden"/>
    <s v="1"/>
    <s v="Menn"/>
    <x v="0"/>
    <x v="0"/>
    <x v="3"/>
    <x v="1"/>
  </r>
  <r>
    <x v="7"/>
    <s v="08"/>
    <x v="7"/>
    <x v="126"/>
    <s v="0807"/>
    <s v="Notodden"/>
    <s v="1"/>
    <s v="Menn"/>
    <x v="1"/>
    <x v="1"/>
    <x v="3"/>
    <x v="23"/>
  </r>
  <r>
    <x v="7"/>
    <s v="08"/>
    <x v="7"/>
    <x v="126"/>
    <s v="0807"/>
    <s v="Notodden"/>
    <s v="1"/>
    <s v="Menn"/>
    <x v="2"/>
    <x v="2"/>
    <x v="3"/>
    <x v="12"/>
  </r>
  <r>
    <x v="7"/>
    <s v="08"/>
    <x v="7"/>
    <x v="126"/>
    <s v="0807"/>
    <s v="Notodden"/>
    <s v="1"/>
    <s v="Menn"/>
    <x v="3"/>
    <x v="3"/>
    <x v="3"/>
    <x v="20"/>
  </r>
  <r>
    <x v="7"/>
    <s v="08"/>
    <x v="7"/>
    <x v="126"/>
    <s v="0807"/>
    <s v="Notodden"/>
    <s v="1"/>
    <s v="Menn"/>
    <x v="4"/>
    <x v="4"/>
    <x v="3"/>
    <x v="41"/>
  </r>
  <r>
    <x v="7"/>
    <s v="08"/>
    <x v="7"/>
    <x v="126"/>
    <s v="0807"/>
    <s v="Notodden"/>
    <s v="1"/>
    <s v="Menn"/>
    <x v="5"/>
    <x v="5"/>
    <x v="3"/>
    <x v="24"/>
  </r>
  <r>
    <x v="7"/>
    <s v="08"/>
    <x v="7"/>
    <x v="126"/>
    <s v="0807"/>
    <s v="Notodden"/>
    <s v="2"/>
    <s v="Kvinner"/>
    <x v="0"/>
    <x v="0"/>
    <x v="4"/>
    <x v="23"/>
  </r>
  <r>
    <x v="7"/>
    <s v="08"/>
    <x v="7"/>
    <x v="126"/>
    <s v="0807"/>
    <s v="Notodden"/>
    <s v="2"/>
    <s v="Kvinner"/>
    <x v="1"/>
    <x v="1"/>
    <x v="4"/>
    <x v="39"/>
  </r>
  <r>
    <x v="7"/>
    <s v="08"/>
    <x v="7"/>
    <x v="126"/>
    <s v="0807"/>
    <s v="Notodden"/>
    <s v="2"/>
    <s v="Kvinner"/>
    <x v="2"/>
    <x v="2"/>
    <x v="4"/>
    <x v="0"/>
  </r>
  <r>
    <x v="7"/>
    <s v="08"/>
    <x v="7"/>
    <x v="126"/>
    <s v="0807"/>
    <s v="Notodden"/>
    <s v="2"/>
    <s v="Kvinner"/>
    <x v="3"/>
    <x v="3"/>
    <x v="4"/>
    <x v="7"/>
  </r>
  <r>
    <x v="7"/>
    <s v="08"/>
    <x v="7"/>
    <x v="126"/>
    <s v="0807"/>
    <s v="Notodden"/>
    <s v="2"/>
    <s v="Kvinner"/>
    <x v="4"/>
    <x v="4"/>
    <x v="4"/>
    <x v="5"/>
  </r>
  <r>
    <x v="7"/>
    <s v="08"/>
    <x v="7"/>
    <x v="126"/>
    <s v="0807"/>
    <s v="Notodden"/>
    <s v="2"/>
    <s v="Kvinner"/>
    <x v="5"/>
    <x v="5"/>
    <x v="4"/>
    <x v="4"/>
  </r>
  <r>
    <x v="7"/>
    <s v="08"/>
    <x v="7"/>
    <x v="126"/>
    <s v="0807"/>
    <s v="Notodden"/>
    <s v="1"/>
    <s v="Menn"/>
    <x v="0"/>
    <x v="0"/>
    <x v="4"/>
    <x v="0"/>
  </r>
  <r>
    <x v="7"/>
    <s v="08"/>
    <x v="7"/>
    <x v="126"/>
    <s v="0807"/>
    <s v="Notodden"/>
    <s v="1"/>
    <s v="Menn"/>
    <x v="1"/>
    <x v="1"/>
    <x v="4"/>
    <x v="39"/>
  </r>
  <r>
    <x v="7"/>
    <s v="08"/>
    <x v="7"/>
    <x v="126"/>
    <s v="0807"/>
    <s v="Notodden"/>
    <s v="1"/>
    <s v="Menn"/>
    <x v="2"/>
    <x v="2"/>
    <x v="4"/>
    <x v="13"/>
  </r>
  <r>
    <x v="7"/>
    <s v="08"/>
    <x v="7"/>
    <x v="126"/>
    <s v="0807"/>
    <s v="Notodden"/>
    <s v="1"/>
    <s v="Menn"/>
    <x v="3"/>
    <x v="3"/>
    <x v="4"/>
    <x v="2"/>
  </r>
  <r>
    <x v="7"/>
    <s v="08"/>
    <x v="7"/>
    <x v="126"/>
    <s v="0807"/>
    <s v="Notodden"/>
    <s v="1"/>
    <s v="Menn"/>
    <x v="4"/>
    <x v="4"/>
    <x v="4"/>
    <x v="73"/>
  </r>
  <r>
    <x v="7"/>
    <s v="08"/>
    <x v="7"/>
    <x v="126"/>
    <s v="0807"/>
    <s v="Notodden"/>
    <s v="1"/>
    <s v="Menn"/>
    <x v="5"/>
    <x v="5"/>
    <x v="4"/>
    <x v="8"/>
  </r>
  <r>
    <x v="7"/>
    <s v="08"/>
    <x v="7"/>
    <x v="126"/>
    <s v="0807"/>
    <s v="Notodden"/>
    <s v="2"/>
    <s v="Kvinner"/>
    <x v="0"/>
    <x v="0"/>
    <x v="5"/>
    <x v="39"/>
  </r>
  <r>
    <x v="7"/>
    <s v="08"/>
    <x v="7"/>
    <x v="126"/>
    <s v="0807"/>
    <s v="Notodden"/>
    <s v="2"/>
    <s v="Kvinner"/>
    <x v="1"/>
    <x v="1"/>
    <x v="5"/>
    <x v="39"/>
  </r>
  <r>
    <x v="7"/>
    <s v="08"/>
    <x v="7"/>
    <x v="126"/>
    <s v="0807"/>
    <s v="Notodden"/>
    <s v="2"/>
    <s v="Kvinner"/>
    <x v="2"/>
    <x v="2"/>
    <x v="5"/>
    <x v="0"/>
  </r>
  <r>
    <x v="7"/>
    <s v="08"/>
    <x v="7"/>
    <x v="126"/>
    <s v="0807"/>
    <s v="Notodden"/>
    <s v="2"/>
    <s v="Kvinner"/>
    <x v="3"/>
    <x v="3"/>
    <x v="5"/>
    <x v="1"/>
  </r>
  <r>
    <x v="7"/>
    <s v="08"/>
    <x v="7"/>
    <x v="126"/>
    <s v="0807"/>
    <s v="Notodden"/>
    <s v="2"/>
    <s v="Kvinner"/>
    <x v="4"/>
    <x v="4"/>
    <x v="5"/>
    <x v="6"/>
  </r>
  <r>
    <x v="7"/>
    <s v="08"/>
    <x v="7"/>
    <x v="126"/>
    <s v="0807"/>
    <s v="Notodden"/>
    <s v="2"/>
    <s v="Kvinner"/>
    <x v="5"/>
    <x v="5"/>
    <x v="5"/>
    <x v="21"/>
  </r>
  <r>
    <x v="7"/>
    <s v="08"/>
    <x v="7"/>
    <x v="126"/>
    <s v="0807"/>
    <s v="Notodden"/>
    <s v="1"/>
    <s v="Menn"/>
    <x v="0"/>
    <x v="0"/>
    <x v="5"/>
    <x v="0"/>
  </r>
  <r>
    <x v="7"/>
    <s v="08"/>
    <x v="7"/>
    <x v="126"/>
    <s v="0807"/>
    <s v="Notodden"/>
    <s v="1"/>
    <s v="Menn"/>
    <x v="1"/>
    <x v="1"/>
    <x v="5"/>
    <x v="39"/>
  </r>
  <r>
    <x v="7"/>
    <s v="08"/>
    <x v="7"/>
    <x v="126"/>
    <s v="0807"/>
    <s v="Notodden"/>
    <s v="1"/>
    <s v="Menn"/>
    <x v="2"/>
    <x v="2"/>
    <x v="5"/>
    <x v="6"/>
  </r>
  <r>
    <x v="7"/>
    <s v="08"/>
    <x v="7"/>
    <x v="126"/>
    <s v="0807"/>
    <s v="Notodden"/>
    <s v="1"/>
    <s v="Menn"/>
    <x v="3"/>
    <x v="3"/>
    <x v="5"/>
    <x v="2"/>
  </r>
  <r>
    <x v="7"/>
    <s v="08"/>
    <x v="7"/>
    <x v="126"/>
    <s v="0807"/>
    <s v="Notodden"/>
    <s v="1"/>
    <s v="Menn"/>
    <x v="4"/>
    <x v="4"/>
    <x v="5"/>
    <x v="8"/>
  </r>
  <r>
    <x v="7"/>
    <s v="08"/>
    <x v="7"/>
    <x v="126"/>
    <s v="0807"/>
    <s v="Notodden"/>
    <s v="1"/>
    <s v="Menn"/>
    <x v="5"/>
    <x v="5"/>
    <x v="5"/>
    <x v="72"/>
  </r>
  <r>
    <x v="7"/>
    <s v="08"/>
    <x v="7"/>
    <x v="126"/>
    <s v="0807"/>
    <s v="Notodden"/>
    <s v="2"/>
    <s v="Kvinner"/>
    <x v="0"/>
    <x v="0"/>
    <x v="6"/>
    <x v="39"/>
  </r>
  <r>
    <x v="7"/>
    <s v="08"/>
    <x v="7"/>
    <x v="126"/>
    <s v="0807"/>
    <s v="Notodden"/>
    <s v="2"/>
    <s v="Kvinner"/>
    <x v="1"/>
    <x v="1"/>
    <x v="6"/>
    <x v="39"/>
  </r>
  <r>
    <x v="7"/>
    <s v="08"/>
    <x v="7"/>
    <x v="126"/>
    <s v="0807"/>
    <s v="Notodden"/>
    <s v="2"/>
    <s v="Kvinner"/>
    <x v="2"/>
    <x v="2"/>
    <x v="6"/>
    <x v="39"/>
  </r>
  <r>
    <x v="7"/>
    <s v="08"/>
    <x v="7"/>
    <x v="126"/>
    <s v="0807"/>
    <s v="Notodden"/>
    <s v="2"/>
    <s v="Kvinner"/>
    <x v="3"/>
    <x v="3"/>
    <x v="6"/>
    <x v="1"/>
  </r>
  <r>
    <x v="7"/>
    <s v="08"/>
    <x v="7"/>
    <x v="126"/>
    <s v="0807"/>
    <s v="Notodden"/>
    <s v="2"/>
    <s v="Kvinner"/>
    <x v="4"/>
    <x v="4"/>
    <x v="6"/>
    <x v="36"/>
  </r>
  <r>
    <x v="7"/>
    <s v="08"/>
    <x v="7"/>
    <x v="126"/>
    <s v="0807"/>
    <s v="Notodden"/>
    <s v="2"/>
    <s v="Kvinner"/>
    <x v="5"/>
    <x v="5"/>
    <x v="6"/>
    <x v="36"/>
  </r>
  <r>
    <x v="7"/>
    <s v="08"/>
    <x v="7"/>
    <x v="126"/>
    <s v="0807"/>
    <s v="Notodden"/>
    <s v="1"/>
    <s v="Menn"/>
    <x v="0"/>
    <x v="0"/>
    <x v="6"/>
    <x v="39"/>
  </r>
  <r>
    <x v="7"/>
    <s v="08"/>
    <x v="7"/>
    <x v="126"/>
    <s v="0807"/>
    <s v="Notodden"/>
    <s v="1"/>
    <s v="Menn"/>
    <x v="1"/>
    <x v="1"/>
    <x v="6"/>
    <x v="23"/>
  </r>
  <r>
    <x v="7"/>
    <s v="08"/>
    <x v="7"/>
    <x v="126"/>
    <s v="0807"/>
    <s v="Notodden"/>
    <s v="1"/>
    <s v="Menn"/>
    <x v="2"/>
    <x v="2"/>
    <x v="6"/>
    <x v="0"/>
  </r>
  <r>
    <x v="7"/>
    <s v="08"/>
    <x v="7"/>
    <x v="126"/>
    <s v="0807"/>
    <s v="Notodden"/>
    <s v="1"/>
    <s v="Menn"/>
    <x v="3"/>
    <x v="3"/>
    <x v="6"/>
    <x v="15"/>
  </r>
  <r>
    <x v="7"/>
    <s v="08"/>
    <x v="7"/>
    <x v="126"/>
    <s v="0807"/>
    <s v="Notodden"/>
    <s v="1"/>
    <s v="Menn"/>
    <x v="4"/>
    <x v="4"/>
    <x v="6"/>
    <x v="35"/>
  </r>
  <r>
    <x v="7"/>
    <s v="08"/>
    <x v="7"/>
    <x v="126"/>
    <s v="0807"/>
    <s v="Notodden"/>
    <s v="1"/>
    <s v="Menn"/>
    <x v="5"/>
    <x v="5"/>
    <x v="6"/>
    <x v="32"/>
  </r>
  <r>
    <x v="7"/>
    <s v="08"/>
    <x v="7"/>
    <x v="126"/>
    <s v="0807"/>
    <s v="Notodden"/>
    <s v="2"/>
    <s v="Kvinner"/>
    <x v="0"/>
    <x v="0"/>
    <x v="7"/>
    <x v="39"/>
  </r>
  <r>
    <x v="7"/>
    <s v="08"/>
    <x v="7"/>
    <x v="126"/>
    <s v="0807"/>
    <s v="Notodden"/>
    <s v="2"/>
    <s v="Kvinner"/>
    <x v="1"/>
    <x v="1"/>
    <x v="7"/>
    <x v="39"/>
  </r>
  <r>
    <x v="7"/>
    <s v="08"/>
    <x v="7"/>
    <x v="126"/>
    <s v="0807"/>
    <s v="Notodden"/>
    <s v="2"/>
    <s v="Kvinner"/>
    <x v="2"/>
    <x v="2"/>
    <x v="7"/>
    <x v="23"/>
  </r>
  <r>
    <x v="7"/>
    <s v="08"/>
    <x v="7"/>
    <x v="126"/>
    <s v="0807"/>
    <s v="Notodden"/>
    <s v="2"/>
    <s v="Kvinner"/>
    <x v="3"/>
    <x v="3"/>
    <x v="7"/>
    <x v="19"/>
  </r>
  <r>
    <x v="7"/>
    <s v="08"/>
    <x v="7"/>
    <x v="126"/>
    <s v="0807"/>
    <s v="Notodden"/>
    <s v="2"/>
    <s v="Kvinner"/>
    <x v="4"/>
    <x v="4"/>
    <x v="7"/>
    <x v="21"/>
  </r>
  <r>
    <x v="7"/>
    <s v="08"/>
    <x v="7"/>
    <x v="126"/>
    <s v="0807"/>
    <s v="Notodden"/>
    <s v="2"/>
    <s v="Kvinner"/>
    <x v="5"/>
    <x v="5"/>
    <x v="7"/>
    <x v="13"/>
  </r>
  <r>
    <x v="7"/>
    <s v="08"/>
    <x v="7"/>
    <x v="126"/>
    <s v="0807"/>
    <s v="Notodden"/>
    <s v="1"/>
    <s v="Menn"/>
    <x v="0"/>
    <x v="0"/>
    <x v="7"/>
    <x v="23"/>
  </r>
  <r>
    <x v="7"/>
    <s v="08"/>
    <x v="7"/>
    <x v="126"/>
    <s v="0807"/>
    <s v="Notodden"/>
    <s v="1"/>
    <s v="Menn"/>
    <x v="1"/>
    <x v="1"/>
    <x v="7"/>
    <x v="23"/>
  </r>
  <r>
    <x v="7"/>
    <s v="08"/>
    <x v="7"/>
    <x v="126"/>
    <s v="0807"/>
    <s v="Notodden"/>
    <s v="1"/>
    <s v="Menn"/>
    <x v="2"/>
    <x v="2"/>
    <x v="7"/>
    <x v="0"/>
  </r>
  <r>
    <x v="7"/>
    <s v="08"/>
    <x v="7"/>
    <x v="126"/>
    <s v="0807"/>
    <s v="Notodden"/>
    <s v="1"/>
    <s v="Menn"/>
    <x v="3"/>
    <x v="3"/>
    <x v="7"/>
    <x v="15"/>
  </r>
  <r>
    <x v="7"/>
    <s v="08"/>
    <x v="7"/>
    <x v="126"/>
    <s v="0807"/>
    <s v="Notodden"/>
    <s v="1"/>
    <s v="Menn"/>
    <x v="4"/>
    <x v="4"/>
    <x v="7"/>
    <x v="73"/>
  </r>
  <r>
    <x v="7"/>
    <s v="08"/>
    <x v="7"/>
    <x v="126"/>
    <s v="0807"/>
    <s v="Notodden"/>
    <s v="1"/>
    <s v="Menn"/>
    <x v="5"/>
    <x v="5"/>
    <x v="7"/>
    <x v="32"/>
  </r>
  <r>
    <x v="7"/>
    <s v="08"/>
    <x v="7"/>
    <x v="127"/>
    <s v="0811"/>
    <s v="Siljan"/>
    <s v="2"/>
    <s v="Kvinner"/>
    <x v="0"/>
    <x v="0"/>
    <x v="0"/>
    <x v="23"/>
  </r>
  <r>
    <x v="7"/>
    <s v="08"/>
    <x v="7"/>
    <x v="127"/>
    <s v="0811"/>
    <s v="Siljan"/>
    <s v="2"/>
    <s v="Kvinner"/>
    <x v="1"/>
    <x v="1"/>
    <x v="0"/>
    <x v="39"/>
  </r>
  <r>
    <x v="7"/>
    <s v="08"/>
    <x v="7"/>
    <x v="127"/>
    <s v="0811"/>
    <s v="Siljan"/>
    <s v="2"/>
    <s v="Kvinner"/>
    <x v="2"/>
    <x v="2"/>
    <x v="0"/>
    <x v="1"/>
  </r>
  <r>
    <x v="7"/>
    <s v="08"/>
    <x v="7"/>
    <x v="127"/>
    <s v="0811"/>
    <s v="Siljan"/>
    <s v="2"/>
    <s v="Kvinner"/>
    <x v="3"/>
    <x v="3"/>
    <x v="0"/>
    <x v="13"/>
  </r>
  <r>
    <x v="7"/>
    <s v="08"/>
    <x v="7"/>
    <x v="127"/>
    <s v="0811"/>
    <s v="Siljan"/>
    <s v="2"/>
    <s v="Kvinner"/>
    <x v="4"/>
    <x v="4"/>
    <x v="0"/>
    <x v="1"/>
  </r>
  <r>
    <x v="7"/>
    <s v="08"/>
    <x v="7"/>
    <x v="127"/>
    <s v="0811"/>
    <s v="Siljan"/>
    <s v="2"/>
    <s v="Kvinner"/>
    <x v="5"/>
    <x v="5"/>
    <x v="0"/>
    <x v="23"/>
  </r>
  <r>
    <x v="7"/>
    <s v="08"/>
    <x v="7"/>
    <x v="127"/>
    <s v="0811"/>
    <s v="Siljan"/>
    <s v="1"/>
    <s v="Menn"/>
    <x v="0"/>
    <x v="0"/>
    <x v="0"/>
    <x v="0"/>
  </r>
  <r>
    <x v="7"/>
    <s v="08"/>
    <x v="7"/>
    <x v="127"/>
    <s v="0811"/>
    <s v="Siljan"/>
    <s v="1"/>
    <s v="Menn"/>
    <x v="1"/>
    <x v="1"/>
    <x v="0"/>
    <x v="39"/>
  </r>
  <r>
    <x v="7"/>
    <s v="08"/>
    <x v="7"/>
    <x v="127"/>
    <s v="0811"/>
    <s v="Siljan"/>
    <s v="1"/>
    <s v="Menn"/>
    <x v="2"/>
    <x v="2"/>
    <x v="0"/>
    <x v="5"/>
  </r>
  <r>
    <x v="7"/>
    <s v="08"/>
    <x v="7"/>
    <x v="127"/>
    <s v="0811"/>
    <s v="Siljan"/>
    <s v="1"/>
    <s v="Menn"/>
    <x v="3"/>
    <x v="3"/>
    <x v="0"/>
    <x v="3"/>
  </r>
  <r>
    <x v="7"/>
    <s v="08"/>
    <x v="7"/>
    <x v="127"/>
    <s v="0811"/>
    <s v="Siljan"/>
    <s v="1"/>
    <s v="Menn"/>
    <x v="4"/>
    <x v="4"/>
    <x v="0"/>
    <x v="2"/>
  </r>
  <r>
    <x v="7"/>
    <s v="08"/>
    <x v="7"/>
    <x v="127"/>
    <s v="0811"/>
    <s v="Siljan"/>
    <s v="1"/>
    <s v="Menn"/>
    <x v="5"/>
    <x v="5"/>
    <x v="0"/>
    <x v="7"/>
  </r>
  <r>
    <x v="7"/>
    <s v="08"/>
    <x v="7"/>
    <x v="127"/>
    <s v="0811"/>
    <s v="Siljan"/>
    <s v="2"/>
    <s v="Kvinner"/>
    <x v="0"/>
    <x v="0"/>
    <x v="1"/>
    <x v="23"/>
  </r>
  <r>
    <x v="7"/>
    <s v="08"/>
    <x v="7"/>
    <x v="127"/>
    <s v="0811"/>
    <s v="Siljan"/>
    <s v="2"/>
    <s v="Kvinner"/>
    <x v="1"/>
    <x v="1"/>
    <x v="1"/>
    <x v="39"/>
  </r>
  <r>
    <x v="7"/>
    <s v="08"/>
    <x v="7"/>
    <x v="127"/>
    <s v="0811"/>
    <s v="Siljan"/>
    <s v="2"/>
    <s v="Kvinner"/>
    <x v="2"/>
    <x v="2"/>
    <x v="1"/>
    <x v="1"/>
  </r>
  <r>
    <x v="7"/>
    <s v="08"/>
    <x v="7"/>
    <x v="127"/>
    <s v="0811"/>
    <s v="Siljan"/>
    <s v="2"/>
    <s v="Kvinner"/>
    <x v="3"/>
    <x v="3"/>
    <x v="1"/>
    <x v="6"/>
  </r>
  <r>
    <x v="7"/>
    <s v="08"/>
    <x v="7"/>
    <x v="127"/>
    <s v="0811"/>
    <s v="Siljan"/>
    <s v="2"/>
    <s v="Kvinner"/>
    <x v="4"/>
    <x v="4"/>
    <x v="1"/>
    <x v="0"/>
  </r>
  <r>
    <x v="7"/>
    <s v="08"/>
    <x v="7"/>
    <x v="127"/>
    <s v="0811"/>
    <s v="Siljan"/>
    <s v="2"/>
    <s v="Kvinner"/>
    <x v="5"/>
    <x v="5"/>
    <x v="1"/>
    <x v="39"/>
  </r>
  <r>
    <x v="7"/>
    <s v="08"/>
    <x v="7"/>
    <x v="127"/>
    <s v="0811"/>
    <s v="Siljan"/>
    <s v="1"/>
    <s v="Menn"/>
    <x v="0"/>
    <x v="0"/>
    <x v="1"/>
    <x v="12"/>
  </r>
  <r>
    <x v="7"/>
    <s v="08"/>
    <x v="7"/>
    <x v="127"/>
    <s v="0811"/>
    <s v="Siljan"/>
    <s v="1"/>
    <s v="Menn"/>
    <x v="1"/>
    <x v="1"/>
    <x v="1"/>
    <x v="0"/>
  </r>
  <r>
    <x v="7"/>
    <s v="08"/>
    <x v="7"/>
    <x v="127"/>
    <s v="0811"/>
    <s v="Siljan"/>
    <s v="1"/>
    <s v="Menn"/>
    <x v="2"/>
    <x v="2"/>
    <x v="1"/>
    <x v="5"/>
  </r>
  <r>
    <x v="7"/>
    <s v="08"/>
    <x v="7"/>
    <x v="127"/>
    <s v="0811"/>
    <s v="Siljan"/>
    <s v="1"/>
    <s v="Menn"/>
    <x v="3"/>
    <x v="3"/>
    <x v="1"/>
    <x v="2"/>
  </r>
  <r>
    <x v="7"/>
    <s v="08"/>
    <x v="7"/>
    <x v="127"/>
    <s v="0811"/>
    <s v="Siljan"/>
    <s v="1"/>
    <s v="Menn"/>
    <x v="4"/>
    <x v="4"/>
    <x v="1"/>
    <x v="24"/>
  </r>
  <r>
    <x v="7"/>
    <s v="08"/>
    <x v="7"/>
    <x v="127"/>
    <s v="0811"/>
    <s v="Siljan"/>
    <s v="1"/>
    <s v="Menn"/>
    <x v="5"/>
    <x v="5"/>
    <x v="1"/>
    <x v="19"/>
  </r>
  <r>
    <x v="7"/>
    <s v="08"/>
    <x v="7"/>
    <x v="127"/>
    <s v="0811"/>
    <s v="Siljan"/>
    <s v="2"/>
    <s v="Kvinner"/>
    <x v="0"/>
    <x v="0"/>
    <x v="2"/>
    <x v="23"/>
  </r>
  <r>
    <x v="7"/>
    <s v="08"/>
    <x v="7"/>
    <x v="127"/>
    <s v="0811"/>
    <s v="Siljan"/>
    <s v="2"/>
    <s v="Kvinner"/>
    <x v="1"/>
    <x v="1"/>
    <x v="2"/>
    <x v="23"/>
  </r>
  <r>
    <x v="7"/>
    <s v="08"/>
    <x v="7"/>
    <x v="127"/>
    <s v="0811"/>
    <s v="Siljan"/>
    <s v="2"/>
    <s v="Kvinner"/>
    <x v="2"/>
    <x v="2"/>
    <x v="2"/>
    <x v="0"/>
  </r>
  <r>
    <x v="7"/>
    <s v="08"/>
    <x v="7"/>
    <x v="127"/>
    <s v="0811"/>
    <s v="Siljan"/>
    <s v="2"/>
    <s v="Kvinner"/>
    <x v="3"/>
    <x v="3"/>
    <x v="2"/>
    <x v="13"/>
  </r>
  <r>
    <x v="7"/>
    <s v="08"/>
    <x v="7"/>
    <x v="127"/>
    <s v="0811"/>
    <s v="Siljan"/>
    <s v="2"/>
    <s v="Kvinner"/>
    <x v="4"/>
    <x v="4"/>
    <x v="2"/>
    <x v="0"/>
  </r>
  <r>
    <x v="7"/>
    <s v="08"/>
    <x v="7"/>
    <x v="127"/>
    <s v="0811"/>
    <s v="Siljan"/>
    <s v="2"/>
    <s v="Kvinner"/>
    <x v="5"/>
    <x v="5"/>
    <x v="2"/>
    <x v="39"/>
  </r>
  <r>
    <x v="7"/>
    <s v="08"/>
    <x v="7"/>
    <x v="127"/>
    <s v="0811"/>
    <s v="Siljan"/>
    <s v="1"/>
    <s v="Menn"/>
    <x v="0"/>
    <x v="0"/>
    <x v="2"/>
    <x v="23"/>
  </r>
  <r>
    <x v="7"/>
    <s v="08"/>
    <x v="7"/>
    <x v="127"/>
    <s v="0811"/>
    <s v="Siljan"/>
    <s v="1"/>
    <s v="Menn"/>
    <x v="1"/>
    <x v="1"/>
    <x v="2"/>
    <x v="0"/>
  </r>
  <r>
    <x v="7"/>
    <s v="08"/>
    <x v="7"/>
    <x v="127"/>
    <s v="0811"/>
    <s v="Siljan"/>
    <s v="1"/>
    <s v="Menn"/>
    <x v="2"/>
    <x v="2"/>
    <x v="2"/>
    <x v="12"/>
  </r>
  <r>
    <x v="7"/>
    <s v="08"/>
    <x v="7"/>
    <x v="127"/>
    <s v="0811"/>
    <s v="Siljan"/>
    <s v="1"/>
    <s v="Menn"/>
    <x v="3"/>
    <x v="3"/>
    <x v="2"/>
    <x v="15"/>
  </r>
  <r>
    <x v="7"/>
    <s v="08"/>
    <x v="7"/>
    <x v="127"/>
    <s v="0811"/>
    <s v="Siljan"/>
    <s v="1"/>
    <s v="Menn"/>
    <x v="4"/>
    <x v="4"/>
    <x v="2"/>
    <x v="14"/>
  </r>
  <r>
    <x v="7"/>
    <s v="08"/>
    <x v="7"/>
    <x v="127"/>
    <s v="0811"/>
    <s v="Siljan"/>
    <s v="1"/>
    <s v="Menn"/>
    <x v="5"/>
    <x v="5"/>
    <x v="2"/>
    <x v="12"/>
  </r>
  <r>
    <x v="7"/>
    <s v="08"/>
    <x v="7"/>
    <x v="127"/>
    <s v="0811"/>
    <s v="Siljan"/>
    <s v="2"/>
    <s v="Kvinner"/>
    <x v="0"/>
    <x v="0"/>
    <x v="3"/>
    <x v="23"/>
  </r>
  <r>
    <x v="7"/>
    <s v="08"/>
    <x v="7"/>
    <x v="127"/>
    <s v="0811"/>
    <s v="Siljan"/>
    <s v="2"/>
    <s v="Kvinner"/>
    <x v="1"/>
    <x v="1"/>
    <x v="3"/>
    <x v="23"/>
  </r>
  <r>
    <x v="7"/>
    <s v="08"/>
    <x v="7"/>
    <x v="127"/>
    <s v="0811"/>
    <s v="Siljan"/>
    <s v="2"/>
    <s v="Kvinner"/>
    <x v="2"/>
    <x v="2"/>
    <x v="3"/>
    <x v="0"/>
  </r>
  <r>
    <x v="7"/>
    <s v="08"/>
    <x v="7"/>
    <x v="127"/>
    <s v="0811"/>
    <s v="Siljan"/>
    <s v="2"/>
    <s v="Kvinner"/>
    <x v="3"/>
    <x v="3"/>
    <x v="3"/>
    <x v="7"/>
  </r>
  <r>
    <x v="7"/>
    <s v="08"/>
    <x v="7"/>
    <x v="127"/>
    <s v="0811"/>
    <s v="Siljan"/>
    <s v="2"/>
    <s v="Kvinner"/>
    <x v="4"/>
    <x v="4"/>
    <x v="3"/>
    <x v="1"/>
  </r>
  <r>
    <x v="7"/>
    <s v="08"/>
    <x v="7"/>
    <x v="127"/>
    <s v="0811"/>
    <s v="Siljan"/>
    <s v="2"/>
    <s v="Kvinner"/>
    <x v="5"/>
    <x v="5"/>
    <x v="3"/>
    <x v="39"/>
  </r>
  <r>
    <x v="7"/>
    <s v="08"/>
    <x v="7"/>
    <x v="127"/>
    <s v="0811"/>
    <s v="Siljan"/>
    <s v="1"/>
    <s v="Menn"/>
    <x v="0"/>
    <x v="0"/>
    <x v="3"/>
    <x v="39"/>
  </r>
  <r>
    <x v="7"/>
    <s v="08"/>
    <x v="7"/>
    <x v="127"/>
    <s v="0811"/>
    <s v="Siljan"/>
    <s v="1"/>
    <s v="Menn"/>
    <x v="1"/>
    <x v="1"/>
    <x v="3"/>
    <x v="39"/>
  </r>
  <r>
    <x v="7"/>
    <s v="08"/>
    <x v="7"/>
    <x v="127"/>
    <s v="0811"/>
    <s v="Siljan"/>
    <s v="1"/>
    <s v="Menn"/>
    <x v="2"/>
    <x v="2"/>
    <x v="3"/>
    <x v="5"/>
  </r>
  <r>
    <x v="7"/>
    <s v="08"/>
    <x v="7"/>
    <x v="127"/>
    <s v="0811"/>
    <s v="Siljan"/>
    <s v="1"/>
    <s v="Menn"/>
    <x v="3"/>
    <x v="3"/>
    <x v="3"/>
    <x v="7"/>
  </r>
  <r>
    <x v="7"/>
    <s v="08"/>
    <x v="7"/>
    <x v="127"/>
    <s v="0811"/>
    <s v="Siljan"/>
    <s v="1"/>
    <s v="Menn"/>
    <x v="4"/>
    <x v="4"/>
    <x v="3"/>
    <x v="2"/>
  </r>
  <r>
    <x v="7"/>
    <s v="08"/>
    <x v="7"/>
    <x v="127"/>
    <s v="0811"/>
    <s v="Siljan"/>
    <s v="1"/>
    <s v="Menn"/>
    <x v="5"/>
    <x v="5"/>
    <x v="3"/>
    <x v="7"/>
  </r>
  <r>
    <x v="7"/>
    <s v="08"/>
    <x v="7"/>
    <x v="127"/>
    <s v="0811"/>
    <s v="Siljan"/>
    <s v="2"/>
    <s v="Kvinner"/>
    <x v="0"/>
    <x v="0"/>
    <x v="4"/>
    <x v="23"/>
  </r>
  <r>
    <x v="7"/>
    <s v="08"/>
    <x v="7"/>
    <x v="127"/>
    <s v="0811"/>
    <s v="Siljan"/>
    <s v="2"/>
    <s v="Kvinner"/>
    <x v="1"/>
    <x v="1"/>
    <x v="4"/>
    <x v="39"/>
  </r>
  <r>
    <x v="7"/>
    <s v="08"/>
    <x v="7"/>
    <x v="127"/>
    <s v="0811"/>
    <s v="Siljan"/>
    <s v="2"/>
    <s v="Kvinner"/>
    <x v="2"/>
    <x v="2"/>
    <x v="4"/>
    <x v="0"/>
  </r>
  <r>
    <x v="7"/>
    <s v="08"/>
    <x v="7"/>
    <x v="127"/>
    <s v="0811"/>
    <s v="Siljan"/>
    <s v="2"/>
    <s v="Kvinner"/>
    <x v="3"/>
    <x v="3"/>
    <x v="4"/>
    <x v="0"/>
  </r>
  <r>
    <x v="7"/>
    <s v="08"/>
    <x v="7"/>
    <x v="127"/>
    <s v="0811"/>
    <s v="Siljan"/>
    <s v="2"/>
    <s v="Kvinner"/>
    <x v="4"/>
    <x v="4"/>
    <x v="4"/>
    <x v="19"/>
  </r>
  <r>
    <x v="7"/>
    <s v="08"/>
    <x v="7"/>
    <x v="127"/>
    <s v="0811"/>
    <s v="Siljan"/>
    <s v="2"/>
    <s v="Kvinner"/>
    <x v="5"/>
    <x v="5"/>
    <x v="4"/>
    <x v="0"/>
  </r>
  <r>
    <x v="7"/>
    <s v="08"/>
    <x v="7"/>
    <x v="127"/>
    <s v="0811"/>
    <s v="Siljan"/>
    <s v="1"/>
    <s v="Menn"/>
    <x v="0"/>
    <x v="0"/>
    <x v="4"/>
    <x v="23"/>
  </r>
  <r>
    <x v="7"/>
    <s v="08"/>
    <x v="7"/>
    <x v="127"/>
    <s v="0811"/>
    <s v="Siljan"/>
    <s v="1"/>
    <s v="Menn"/>
    <x v="1"/>
    <x v="1"/>
    <x v="4"/>
    <x v="23"/>
  </r>
  <r>
    <x v="7"/>
    <s v="08"/>
    <x v="7"/>
    <x v="127"/>
    <s v="0811"/>
    <s v="Siljan"/>
    <s v="1"/>
    <s v="Menn"/>
    <x v="2"/>
    <x v="2"/>
    <x v="4"/>
    <x v="13"/>
  </r>
  <r>
    <x v="7"/>
    <s v="08"/>
    <x v="7"/>
    <x v="127"/>
    <s v="0811"/>
    <s v="Siljan"/>
    <s v="1"/>
    <s v="Menn"/>
    <x v="3"/>
    <x v="3"/>
    <x v="4"/>
    <x v="13"/>
  </r>
  <r>
    <x v="7"/>
    <s v="08"/>
    <x v="7"/>
    <x v="127"/>
    <s v="0811"/>
    <s v="Siljan"/>
    <s v="1"/>
    <s v="Menn"/>
    <x v="4"/>
    <x v="4"/>
    <x v="4"/>
    <x v="14"/>
  </r>
  <r>
    <x v="7"/>
    <s v="08"/>
    <x v="7"/>
    <x v="127"/>
    <s v="0811"/>
    <s v="Siljan"/>
    <s v="1"/>
    <s v="Menn"/>
    <x v="5"/>
    <x v="5"/>
    <x v="4"/>
    <x v="12"/>
  </r>
  <r>
    <x v="7"/>
    <s v="08"/>
    <x v="7"/>
    <x v="127"/>
    <s v="0811"/>
    <s v="Siljan"/>
    <s v="2"/>
    <s v="Kvinner"/>
    <x v="0"/>
    <x v="0"/>
    <x v="5"/>
    <x v="39"/>
  </r>
  <r>
    <x v="7"/>
    <s v="08"/>
    <x v="7"/>
    <x v="127"/>
    <s v="0811"/>
    <s v="Siljan"/>
    <s v="2"/>
    <s v="Kvinner"/>
    <x v="1"/>
    <x v="1"/>
    <x v="5"/>
    <x v="23"/>
  </r>
  <r>
    <x v="7"/>
    <s v="08"/>
    <x v="7"/>
    <x v="127"/>
    <s v="0811"/>
    <s v="Siljan"/>
    <s v="2"/>
    <s v="Kvinner"/>
    <x v="2"/>
    <x v="2"/>
    <x v="5"/>
    <x v="23"/>
  </r>
  <r>
    <x v="7"/>
    <s v="08"/>
    <x v="7"/>
    <x v="127"/>
    <s v="0811"/>
    <s v="Siljan"/>
    <s v="2"/>
    <s v="Kvinner"/>
    <x v="3"/>
    <x v="3"/>
    <x v="5"/>
    <x v="19"/>
  </r>
  <r>
    <x v="7"/>
    <s v="08"/>
    <x v="7"/>
    <x v="127"/>
    <s v="0811"/>
    <s v="Siljan"/>
    <s v="2"/>
    <s v="Kvinner"/>
    <x v="4"/>
    <x v="4"/>
    <x v="5"/>
    <x v="19"/>
  </r>
  <r>
    <x v="7"/>
    <s v="08"/>
    <x v="7"/>
    <x v="127"/>
    <s v="0811"/>
    <s v="Siljan"/>
    <s v="2"/>
    <s v="Kvinner"/>
    <x v="5"/>
    <x v="5"/>
    <x v="5"/>
    <x v="39"/>
  </r>
  <r>
    <x v="7"/>
    <s v="08"/>
    <x v="7"/>
    <x v="127"/>
    <s v="0811"/>
    <s v="Siljan"/>
    <s v="1"/>
    <s v="Menn"/>
    <x v="0"/>
    <x v="0"/>
    <x v="5"/>
    <x v="23"/>
  </r>
  <r>
    <x v="7"/>
    <s v="08"/>
    <x v="7"/>
    <x v="127"/>
    <s v="0811"/>
    <s v="Siljan"/>
    <s v="1"/>
    <s v="Menn"/>
    <x v="1"/>
    <x v="1"/>
    <x v="5"/>
    <x v="39"/>
  </r>
  <r>
    <x v="7"/>
    <s v="08"/>
    <x v="7"/>
    <x v="127"/>
    <s v="0811"/>
    <s v="Siljan"/>
    <s v="1"/>
    <s v="Menn"/>
    <x v="2"/>
    <x v="2"/>
    <x v="5"/>
    <x v="6"/>
  </r>
  <r>
    <x v="7"/>
    <s v="08"/>
    <x v="7"/>
    <x v="127"/>
    <s v="0811"/>
    <s v="Siljan"/>
    <s v="1"/>
    <s v="Menn"/>
    <x v="3"/>
    <x v="3"/>
    <x v="5"/>
    <x v="5"/>
  </r>
  <r>
    <x v="7"/>
    <s v="08"/>
    <x v="7"/>
    <x v="127"/>
    <s v="0811"/>
    <s v="Siljan"/>
    <s v="1"/>
    <s v="Menn"/>
    <x v="4"/>
    <x v="4"/>
    <x v="5"/>
    <x v="14"/>
  </r>
  <r>
    <x v="7"/>
    <s v="08"/>
    <x v="7"/>
    <x v="127"/>
    <s v="0811"/>
    <s v="Siljan"/>
    <s v="1"/>
    <s v="Menn"/>
    <x v="5"/>
    <x v="5"/>
    <x v="5"/>
    <x v="1"/>
  </r>
  <r>
    <x v="7"/>
    <s v="08"/>
    <x v="7"/>
    <x v="127"/>
    <s v="0811"/>
    <s v="Siljan"/>
    <s v="2"/>
    <s v="Kvinner"/>
    <x v="0"/>
    <x v="0"/>
    <x v="6"/>
    <x v="39"/>
  </r>
  <r>
    <x v="7"/>
    <s v="08"/>
    <x v="7"/>
    <x v="127"/>
    <s v="0811"/>
    <s v="Siljan"/>
    <s v="2"/>
    <s v="Kvinner"/>
    <x v="1"/>
    <x v="1"/>
    <x v="6"/>
    <x v="23"/>
  </r>
  <r>
    <x v="7"/>
    <s v="08"/>
    <x v="7"/>
    <x v="127"/>
    <s v="0811"/>
    <s v="Siljan"/>
    <s v="2"/>
    <s v="Kvinner"/>
    <x v="2"/>
    <x v="2"/>
    <x v="6"/>
    <x v="23"/>
  </r>
  <r>
    <x v="7"/>
    <s v="08"/>
    <x v="7"/>
    <x v="127"/>
    <s v="0811"/>
    <s v="Siljan"/>
    <s v="2"/>
    <s v="Kvinner"/>
    <x v="3"/>
    <x v="3"/>
    <x v="6"/>
    <x v="1"/>
  </r>
  <r>
    <x v="7"/>
    <s v="08"/>
    <x v="7"/>
    <x v="127"/>
    <s v="0811"/>
    <s v="Siljan"/>
    <s v="2"/>
    <s v="Kvinner"/>
    <x v="4"/>
    <x v="4"/>
    <x v="6"/>
    <x v="12"/>
  </r>
  <r>
    <x v="7"/>
    <s v="08"/>
    <x v="7"/>
    <x v="127"/>
    <s v="0811"/>
    <s v="Siljan"/>
    <s v="2"/>
    <s v="Kvinner"/>
    <x v="5"/>
    <x v="5"/>
    <x v="6"/>
    <x v="39"/>
  </r>
  <r>
    <x v="7"/>
    <s v="08"/>
    <x v="7"/>
    <x v="127"/>
    <s v="0811"/>
    <s v="Siljan"/>
    <s v="1"/>
    <s v="Menn"/>
    <x v="0"/>
    <x v="0"/>
    <x v="6"/>
    <x v="23"/>
  </r>
  <r>
    <x v="7"/>
    <s v="08"/>
    <x v="7"/>
    <x v="127"/>
    <s v="0811"/>
    <s v="Siljan"/>
    <s v="1"/>
    <s v="Menn"/>
    <x v="1"/>
    <x v="1"/>
    <x v="6"/>
    <x v="39"/>
  </r>
  <r>
    <x v="7"/>
    <s v="08"/>
    <x v="7"/>
    <x v="127"/>
    <s v="0811"/>
    <s v="Siljan"/>
    <s v="1"/>
    <s v="Menn"/>
    <x v="2"/>
    <x v="2"/>
    <x v="6"/>
    <x v="12"/>
  </r>
  <r>
    <x v="7"/>
    <s v="08"/>
    <x v="7"/>
    <x v="127"/>
    <s v="0811"/>
    <s v="Siljan"/>
    <s v="1"/>
    <s v="Menn"/>
    <x v="3"/>
    <x v="3"/>
    <x v="6"/>
    <x v="15"/>
  </r>
  <r>
    <x v="7"/>
    <s v="08"/>
    <x v="7"/>
    <x v="127"/>
    <s v="0811"/>
    <s v="Siljan"/>
    <s v="1"/>
    <s v="Menn"/>
    <x v="4"/>
    <x v="4"/>
    <x v="6"/>
    <x v="14"/>
  </r>
  <r>
    <x v="7"/>
    <s v="08"/>
    <x v="7"/>
    <x v="127"/>
    <s v="0811"/>
    <s v="Siljan"/>
    <s v="1"/>
    <s v="Menn"/>
    <x v="5"/>
    <x v="5"/>
    <x v="6"/>
    <x v="12"/>
  </r>
  <r>
    <x v="7"/>
    <s v="08"/>
    <x v="7"/>
    <x v="127"/>
    <s v="0811"/>
    <s v="Siljan"/>
    <s v="2"/>
    <s v="Kvinner"/>
    <x v="0"/>
    <x v="0"/>
    <x v="7"/>
    <x v="39"/>
  </r>
  <r>
    <x v="7"/>
    <s v="08"/>
    <x v="7"/>
    <x v="127"/>
    <s v="0811"/>
    <s v="Siljan"/>
    <s v="2"/>
    <s v="Kvinner"/>
    <x v="1"/>
    <x v="1"/>
    <x v="7"/>
    <x v="23"/>
  </r>
  <r>
    <x v="7"/>
    <s v="08"/>
    <x v="7"/>
    <x v="127"/>
    <s v="0811"/>
    <s v="Siljan"/>
    <s v="2"/>
    <s v="Kvinner"/>
    <x v="2"/>
    <x v="2"/>
    <x v="7"/>
    <x v="39"/>
  </r>
  <r>
    <x v="7"/>
    <s v="08"/>
    <x v="7"/>
    <x v="127"/>
    <s v="0811"/>
    <s v="Siljan"/>
    <s v="2"/>
    <s v="Kvinner"/>
    <x v="3"/>
    <x v="3"/>
    <x v="7"/>
    <x v="19"/>
  </r>
  <r>
    <x v="7"/>
    <s v="08"/>
    <x v="7"/>
    <x v="127"/>
    <s v="0811"/>
    <s v="Siljan"/>
    <s v="2"/>
    <s v="Kvinner"/>
    <x v="4"/>
    <x v="4"/>
    <x v="7"/>
    <x v="19"/>
  </r>
  <r>
    <x v="7"/>
    <s v="08"/>
    <x v="7"/>
    <x v="127"/>
    <s v="0811"/>
    <s v="Siljan"/>
    <s v="2"/>
    <s v="Kvinner"/>
    <x v="5"/>
    <x v="5"/>
    <x v="7"/>
    <x v="39"/>
  </r>
  <r>
    <x v="7"/>
    <s v="08"/>
    <x v="7"/>
    <x v="127"/>
    <s v="0811"/>
    <s v="Siljan"/>
    <s v="1"/>
    <s v="Menn"/>
    <x v="0"/>
    <x v="0"/>
    <x v="7"/>
    <x v="39"/>
  </r>
  <r>
    <x v="7"/>
    <s v="08"/>
    <x v="7"/>
    <x v="127"/>
    <s v="0811"/>
    <s v="Siljan"/>
    <s v="1"/>
    <s v="Menn"/>
    <x v="1"/>
    <x v="1"/>
    <x v="7"/>
    <x v="23"/>
  </r>
  <r>
    <x v="7"/>
    <s v="08"/>
    <x v="7"/>
    <x v="127"/>
    <s v="0811"/>
    <s v="Siljan"/>
    <s v="1"/>
    <s v="Menn"/>
    <x v="2"/>
    <x v="2"/>
    <x v="7"/>
    <x v="19"/>
  </r>
  <r>
    <x v="7"/>
    <s v="08"/>
    <x v="7"/>
    <x v="127"/>
    <s v="0811"/>
    <s v="Siljan"/>
    <s v="1"/>
    <s v="Menn"/>
    <x v="3"/>
    <x v="3"/>
    <x v="7"/>
    <x v="6"/>
  </r>
  <r>
    <x v="7"/>
    <s v="08"/>
    <x v="7"/>
    <x v="127"/>
    <s v="0811"/>
    <s v="Siljan"/>
    <s v="1"/>
    <s v="Menn"/>
    <x v="4"/>
    <x v="4"/>
    <x v="7"/>
    <x v="21"/>
  </r>
  <r>
    <x v="7"/>
    <s v="08"/>
    <x v="7"/>
    <x v="127"/>
    <s v="0811"/>
    <s v="Siljan"/>
    <s v="1"/>
    <s v="Menn"/>
    <x v="5"/>
    <x v="5"/>
    <x v="7"/>
    <x v="12"/>
  </r>
  <r>
    <x v="7"/>
    <s v="08"/>
    <x v="7"/>
    <x v="128"/>
    <s v="0814"/>
    <s v="Bamble"/>
    <s v="2"/>
    <s v="Kvinner"/>
    <x v="0"/>
    <x v="0"/>
    <x v="0"/>
    <x v="39"/>
  </r>
  <r>
    <x v="7"/>
    <s v="08"/>
    <x v="7"/>
    <x v="128"/>
    <s v="0814"/>
    <s v="Bamble"/>
    <s v="2"/>
    <s v="Kvinner"/>
    <x v="1"/>
    <x v="1"/>
    <x v="0"/>
    <x v="39"/>
  </r>
  <r>
    <x v="7"/>
    <s v="08"/>
    <x v="7"/>
    <x v="128"/>
    <s v="0814"/>
    <s v="Bamble"/>
    <s v="2"/>
    <s v="Kvinner"/>
    <x v="2"/>
    <x v="2"/>
    <x v="0"/>
    <x v="1"/>
  </r>
  <r>
    <x v="7"/>
    <s v="08"/>
    <x v="7"/>
    <x v="128"/>
    <s v="0814"/>
    <s v="Bamble"/>
    <s v="2"/>
    <s v="Kvinner"/>
    <x v="3"/>
    <x v="3"/>
    <x v="0"/>
    <x v="19"/>
  </r>
  <r>
    <x v="7"/>
    <s v="08"/>
    <x v="7"/>
    <x v="128"/>
    <s v="0814"/>
    <s v="Bamble"/>
    <s v="2"/>
    <s v="Kvinner"/>
    <x v="4"/>
    <x v="4"/>
    <x v="0"/>
    <x v="19"/>
  </r>
  <r>
    <x v="7"/>
    <s v="08"/>
    <x v="7"/>
    <x v="128"/>
    <s v="0814"/>
    <s v="Bamble"/>
    <s v="2"/>
    <s v="Kvinner"/>
    <x v="5"/>
    <x v="5"/>
    <x v="0"/>
    <x v="23"/>
  </r>
  <r>
    <x v="7"/>
    <s v="08"/>
    <x v="7"/>
    <x v="128"/>
    <s v="0814"/>
    <s v="Bamble"/>
    <s v="1"/>
    <s v="Menn"/>
    <x v="0"/>
    <x v="0"/>
    <x v="0"/>
    <x v="12"/>
  </r>
  <r>
    <x v="7"/>
    <s v="08"/>
    <x v="7"/>
    <x v="128"/>
    <s v="0814"/>
    <s v="Bamble"/>
    <s v="1"/>
    <s v="Menn"/>
    <x v="1"/>
    <x v="1"/>
    <x v="0"/>
    <x v="19"/>
  </r>
  <r>
    <x v="7"/>
    <s v="08"/>
    <x v="7"/>
    <x v="128"/>
    <s v="0814"/>
    <s v="Bamble"/>
    <s v="1"/>
    <s v="Menn"/>
    <x v="2"/>
    <x v="2"/>
    <x v="0"/>
    <x v="15"/>
  </r>
  <r>
    <x v="7"/>
    <s v="08"/>
    <x v="7"/>
    <x v="128"/>
    <s v="0814"/>
    <s v="Bamble"/>
    <s v="1"/>
    <s v="Menn"/>
    <x v="3"/>
    <x v="3"/>
    <x v="0"/>
    <x v="38"/>
  </r>
  <r>
    <x v="7"/>
    <s v="08"/>
    <x v="7"/>
    <x v="128"/>
    <s v="0814"/>
    <s v="Bamble"/>
    <s v="1"/>
    <s v="Menn"/>
    <x v="4"/>
    <x v="4"/>
    <x v="0"/>
    <x v="46"/>
  </r>
  <r>
    <x v="7"/>
    <s v="08"/>
    <x v="7"/>
    <x v="128"/>
    <s v="0814"/>
    <s v="Bamble"/>
    <s v="1"/>
    <s v="Menn"/>
    <x v="5"/>
    <x v="5"/>
    <x v="0"/>
    <x v="15"/>
  </r>
  <r>
    <x v="7"/>
    <s v="08"/>
    <x v="7"/>
    <x v="128"/>
    <s v="0814"/>
    <s v="Bamble"/>
    <s v="2"/>
    <s v="Kvinner"/>
    <x v="0"/>
    <x v="0"/>
    <x v="1"/>
    <x v="39"/>
  </r>
  <r>
    <x v="7"/>
    <s v="08"/>
    <x v="7"/>
    <x v="128"/>
    <s v="0814"/>
    <s v="Bamble"/>
    <s v="2"/>
    <s v="Kvinner"/>
    <x v="1"/>
    <x v="1"/>
    <x v="1"/>
    <x v="39"/>
  </r>
  <r>
    <x v="7"/>
    <s v="08"/>
    <x v="7"/>
    <x v="128"/>
    <s v="0814"/>
    <s v="Bamble"/>
    <s v="2"/>
    <s v="Kvinner"/>
    <x v="2"/>
    <x v="2"/>
    <x v="1"/>
    <x v="12"/>
  </r>
  <r>
    <x v="7"/>
    <s v="08"/>
    <x v="7"/>
    <x v="128"/>
    <s v="0814"/>
    <s v="Bamble"/>
    <s v="2"/>
    <s v="Kvinner"/>
    <x v="3"/>
    <x v="3"/>
    <x v="1"/>
    <x v="12"/>
  </r>
  <r>
    <x v="7"/>
    <s v="08"/>
    <x v="7"/>
    <x v="128"/>
    <s v="0814"/>
    <s v="Bamble"/>
    <s v="2"/>
    <s v="Kvinner"/>
    <x v="4"/>
    <x v="4"/>
    <x v="1"/>
    <x v="19"/>
  </r>
  <r>
    <x v="7"/>
    <s v="08"/>
    <x v="7"/>
    <x v="128"/>
    <s v="0814"/>
    <s v="Bamble"/>
    <s v="2"/>
    <s v="Kvinner"/>
    <x v="5"/>
    <x v="5"/>
    <x v="1"/>
    <x v="19"/>
  </r>
  <r>
    <x v="7"/>
    <s v="08"/>
    <x v="7"/>
    <x v="128"/>
    <s v="0814"/>
    <s v="Bamble"/>
    <s v="1"/>
    <s v="Menn"/>
    <x v="0"/>
    <x v="0"/>
    <x v="1"/>
    <x v="0"/>
  </r>
  <r>
    <x v="7"/>
    <s v="08"/>
    <x v="7"/>
    <x v="128"/>
    <s v="0814"/>
    <s v="Bamble"/>
    <s v="1"/>
    <s v="Menn"/>
    <x v="1"/>
    <x v="1"/>
    <x v="1"/>
    <x v="1"/>
  </r>
  <r>
    <x v="7"/>
    <s v="08"/>
    <x v="7"/>
    <x v="128"/>
    <s v="0814"/>
    <s v="Bamble"/>
    <s v="1"/>
    <s v="Menn"/>
    <x v="2"/>
    <x v="2"/>
    <x v="1"/>
    <x v="13"/>
  </r>
  <r>
    <x v="7"/>
    <s v="08"/>
    <x v="7"/>
    <x v="128"/>
    <s v="0814"/>
    <s v="Bamble"/>
    <s v="1"/>
    <s v="Menn"/>
    <x v="3"/>
    <x v="3"/>
    <x v="1"/>
    <x v="72"/>
  </r>
  <r>
    <x v="7"/>
    <s v="08"/>
    <x v="7"/>
    <x v="128"/>
    <s v="0814"/>
    <s v="Bamble"/>
    <s v="1"/>
    <s v="Menn"/>
    <x v="4"/>
    <x v="4"/>
    <x v="1"/>
    <x v="41"/>
  </r>
  <r>
    <x v="7"/>
    <s v="08"/>
    <x v="7"/>
    <x v="128"/>
    <s v="0814"/>
    <s v="Bamble"/>
    <s v="1"/>
    <s v="Menn"/>
    <x v="5"/>
    <x v="5"/>
    <x v="1"/>
    <x v="21"/>
  </r>
  <r>
    <x v="7"/>
    <s v="08"/>
    <x v="7"/>
    <x v="128"/>
    <s v="0814"/>
    <s v="Bamble"/>
    <s v="2"/>
    <s v="Kvinner"/>
    <x v="0"/>
    <x v="0"/>
    <x v="2"/>
    <x v="39"/>
  </r>
  <r>
    <x v="7"/>
    <s v="08"/>
    <x v="7"/>
    <x v="128"/>
    <s v="0814"/>
    <s v="Bamble"/>
    <s v="2"/>
    <s v="Kvinner"/>
    <x v="1"/>
    <x v="1"/>
    <x v="2"/>
    <x v="39"/>
  </r>
  <r>
    <x v="7"/>
    <s v="08"/>
    <x v="7"/>
    <x v="128"/>
    <s v="0814"/>
    <s v="Bamble"/>
    <s v="2"/>
    <s v="Kvinner"/>
    <x v="2"/>
    <x v="2"/>
    <x v="2"/>
    <x v="0"/>
  </r>
  <r>
    <x v="7"/>
    <s v="08"/>
    <x v="7"/>
    <x v="128"/>
    <s v="0814"/>
    <s v="Bamble"/>
    <s v="2"/>
    <s v="Kvinner"/>
    <x v="3"/>
    <x v="3"/>
    <x v="2"/>
    <x v="1"/>
  </r>
  <r>
    <x v="7"/>
    <s v="08"/>
    <x v="7"/>
    <x v="128"/>
    <s v="0814"/>
    <s v="Bamble"/>
    <s v="2"/>
    <s v="Kvinner"/>
    <x v="4"/>
    <x v="4"/>
    <x v="2"/>
    <x v="1"/>
  </r>
  <r>
    <x v="7"/>
    <s v="08"/>
    <x v="7"/>
    <x v="128"/>
    <s v="0814"/>
    <s v="Bamble"/>
    <s v="2"/>
    <s v="Kvinner"/>
    <x v="5"/>
    <x v="5"/>
    <x v="2"/>
    <x v="1"/>
  </r>
  <r>
    <x v="7"/>
    <s v="08"/>
    <x v="7"/>
    <x v="128"/>
    <s v="0814"/>
    <s v="Bamble"/>
    <s v="1"/>
    <s v="Menn"/>
    <x v="0"/>
    <x v="0"/>
    <x v="2"/>
    <x v="0"/>
  </r>
  <r>
    <x v="7"/>
    <s v="08"/>
    <x v="7"/>
    <x v="128"/>
    <s v="0814"/>
    <s v="Bamble"/>
    <s v="1"/>
    <s v="Menn"/>
    <x v="1"/>
    <x v="1"/>
    <x v="2"/>
    <x v="12"/>
  </r>
  <r>
    <x v="7"/>
    <s v="08"/>
    <x v="7"/>
    <x v="128"/>
    <s v="0814"/>
    <s v="Bamble"/>
    <s v="1"/>
    <s v="Menn"/>
    <x v="2"/>
    <x v="2"/>
    <x v="2"/>
    <x v="13"/>
  </r>
  <r>
    <x v="7"/>
    <s v="08"/>
    <x v="7"/>
    <x v="128"/>
    <s v="0814"/>
    <s v="Bamble"/>
    <s v="1"/>
    <s v="Menn"/>
    <x v="3"/>
    <x v="3"/>
    <x v="2"/>
    <x v="32"/>
  </r>
  <r>
    <x v="7"/>
    <s v="08"/>
    <x v="7"/>
    <x v="128"/>
    <s v="0814"/>
    <s v="Bamble"/>
    <s v="1"/>
    <s v="Menn"/>
    <x v="4"/>
    <x v="4"/>
    <x v="2"/>
    <x v="40"/>
  </r>
  <r>
    <x v="7"/>
    <s v="08"/>
    <x v="7"/>
    <x v="128"/>
    <s v="0814"/>
    <s v="Bamble"/>
    <s v="1"/>
    <s v="Menn"/>
    <x v="5"/>
    <x v="5"/>
    <x v="2"/>
    <x v="1"/>
  </r>
  <r>
    <x v="7"/>
    <s v="08"/>
    <x v="7"/>
    <x v="128"/>
    <s v="0814"/>
    <s v="Bamble"/>
    <s v="2"/>
    <s v="Kvinner"/>
    <x v="0"/>
    <x v="0"/>
    <x v="3"/>
    <x v="39"/>
  </r>
  <r>
    <x v="7"/>
    <s v="08"/>
    <x v="7"/>
    <x v="128"/>
    <s v="0814"/>
    <s v="Bamble"/>
    <s v="2"/>
    <s v="Kvinner"/>
    <x v="1"/>
    <x v="1"/>
    <x v="3"/>
    <x v="23"/>
  </r>
  <r>
    <x v="7"/>
    <s v="08"/>
    <x v="7"/>
    <x v="128"/>
    <s v="0814"/>
    <s v="Bamble"/>
    <s v="2"/>
    <s v="Kvinner"/>
    <x v="2"/>
    <x v="2"/>
    <x v="3"/>
    <x v="0"/>
  </r>
  <r>
    <x v="7"/>
    <s v="08"/>
    <x v="7"/>
    <x v="128"/>
    <s v="0814"/>
    <s v="Bamble"/>
    <s v="2"/>
    <s v="Kvinner"/>
    <x v="3"/>
    <x v="3"/>
    <x v="3"/>
    <x v="19"/>
  </r>
  <r>
    <x v="7"/>
    <s v="08"/>
    <x v="7"/>
    <x v="128"/>
    <s v="0814"/>
    <s v="Bamble"/>
    <s v="2"/>
    <s v="Kvinner"/>
    <x v="4"/>
    <x v="4"/>
    <x v="3"/>
    <x v="0"/>
  </r>
  <r>
    <x v="7"/>
    <s v="08"/>
    <x v="7"/>
    <x v="128"/>
    <s v="0814"/>
    <s v="Bamble"/>
    <s v="2"/>
    <s v="Kvinner"/>
    <x v="5"/>
    <x v="5"/>
    <x v="3"/>
    <x v="19"/>
  </r>
  <r>
    <x v="7"/>
    <s v="08"/>
    <x v="7"/>
    <x v="128"/>
    <s v="0814"/>
    <s v="Bamble"/>
    <s v="1"/>
    <s v="Menn"/>
    <x v="0"/>
    <x v="0"/>
    <x v="3"/>
    <x v="39"/>
  </r>
  <r>
    <x v="7"/>
    <s v="08"/>
    <x v="7"/>
    <x v="128"/>
    <s v="0814"/>
    <s v="Bamble"/>
    <s v="1"/>
    <s v="Menn"/>
    <x v="1"/>
    <x v="1"/>
    <x v="3"/>
    <x v="0"/>
  </r>
  <r>
    <x v="7"/>
    <s v="08"/>
    <x v="7"/>
    <x v="128"/>
    <s v="0814"/>
    <s v="Bamble"/>
    <s v="1"/>
    <s v="Menn"/>
    <x v="2"/>
    <x v="2"/>
    <x v="3"/>
    <x v="6"/>
  </r>
  <r>
    <x v="7"/>
    <s v="08"/>
    <x v="7"/>
    <x v="128"/>
    <s v="0814"/>
    <s v="Bamble"/>
    <s v="1"/>
    <s v="Menn"/>
    <x v="3"/>
    <x v="3"/>
    <x v="3"/>
    <x v="11"/>
  </r>
  <r>
    <x v="7"/>
    <s v="08"/>
    <x v="7"/>
    <x v="128"/>
    <s v="0814"/>
    <s v="Bamble"/>
    <s v="1"/>
    <s v="Menn"/>
    <x v="4"/>
    <x v="4"/>
    <x v="3"/>
    <x v="55"/>
  </r>
  <r>
    <x v="7"/>
    <s v="08"/>
    <x v="7"/>
    <x v="128"/>
    <s v="0814"/>
    <s v="Bamble"/>
    <s v="1"/>
    <s v="Menn"/>
    <x v="5"/>
    <x v="5"/>
    <x v="3"/>
    <x v="0"/>
  </r>
  <r>
    <x v="7"/>
    <s v="08"/>
    <x v="7"/>
    <x v="128"/>
    <s v="0814"/>
    <s v="Bamble"/>
    <s v="2"/>
    <s v="Kvinner"/>
    <x v="0"/>
    <x v="0"/>
    <x v="4"/>
    <x v="39"/>
  </r>
  <r>
    <x v="7"/>
    <s v="08"/>
    <x v="7"/>
    <x v="128"/>
    <s v="0814"/>
    <s v="Bamble"/>
    <s v="2"/>
    <s v="Kvinner"/>
    <x v="1"/>
    <x v="1"/>
    <x v="4"/>
    <x v="23"/>
  </r>
  <r>
    <x v="7"/>
    <s v="08"/>
    <x v="7"/>
    <x v="128"/>
    <s v="0814"/>
    <s v="Bamble"/>
    <s v="2"/>
    <s v="Kvinner"/>
    <x v="2"/>
    <x v="2"/>
    <x v="4"/>
    <x v="39"/>
  </r>
  <r>
    <x v="7"/>
    <s v="08"/>
    <x v="7"/>
    <x v="128"/>
    <s v="0814"/>
    <s v="Bamble"/>
    <s v="2"/>
    <s v="Kvinner"/>
    <x v="3"/>
    <x v="3"/>
    <x v="4"/>
    <x v="1"/>
  </r>
  <r>
    <x v="7"/>
    <s v="08"/>
    <x v="7"/>
    <x v="128"/>
    <s v="0814"/>
    <s v="Bamble"/>
    <s v="2"/>
    <s v="Kvinner"/>
    <x v="4"/>
    <x v="4"/>
    <x v="4"/>
    <x v="0"/>
  </r>
  <r>
    <x v="7"/>
    <s v="08"/>
    <x v="7"/>
    <x v="128"/>
    <s v="0814"/>
    <s v="Bamble"/>
    <s v="2"/>
    <s v="Kvinner"/>
    <x v="5"/>
    <x v="5"/>
    <x v="4"/>
    <x v="5"/>
  </r>
  <r>
    <x v="7"/>
    <s v="08"/>
    <x v="7"/>
    <x v="128"/>
    <s v="0814"/>
    <s v="Bamble"/>
    <s v="1"/>
    <s v="Menn"/>
    <x v="0"/>
    <x v="0"/>
    <x v="4"/>
    <x v="23"/>
  </r>
  <r>
    <x v="7"/>
    <s v="08"/>
    <x v="7"/>
    <x v="128"/>
    <s v="0814"/>
    <s v="Bamble"/>
    <s v="1"/>
    <s v="Menn"/>
    <x v="1"/>
    <x v="1"/>
    <x v="4"/>
    <x v="23"/>
  </r>
  <r>
    <x v="7"/>
    <s v="08"/>
    <x v="7"/>
    <x v="128"/>
    <s v="0814"/>
    <s v="Bamble"/>
    <s v="1"/>
    <s v="Menn"/>
    <x v="2"/>
    <x v="2"/>
    <x v="4"/>
    <x v="15"/>
  </r>
  <r>
    <x v="7"/>
    <s v="08"/>
    <x v="7"/>
    <x v="128"/>
    <s v="0814"/>
    <s v="Bamble"/>
    <s v="1"/>
    <s v="Menn"/>
    <x v="3"/>
    <x v="3"/>
    <x v="4"/>
    <x v="41"/>
  </r>
  <r>
    <x v="7"/>
    <s v="08"/>
    <x v="7"/>
    <x v="128"/>
    <s v="0814"/>
    <s v="Bamble"/>
    <s v="1"/>
    <s v="Menn"/>
    <x v="4"/>
    <x v="4"/>
    <x v="4"/>
    <x v="32"/>
  </r>
  <r>
    <x v="7"/>
    <s v="08"/>
    <x v="7"/>
    <x v="128"/>
    <s v="0814"/>
    <s v="Bamble"/>
    <s v="1"/>
    <s v="Menn"/>
    <x v="5"/>
    <x v="5"/>
    <x v="4"/>
    <x v="24"/>
  </r>
  <r>
    <x v="7"/>
    <s v="08"/>
    <x v="7"/>
    <x v="128"/>
    <s v="0814"/>
    <s v="Bamble"/>
    <s v="2"/>
    <s v="Kvinner"/>
    <x v="0"/>
    <x v="0"/>
    <x v="5"/>
    <x v="23"/>
  </r>
  <r>
    <x v="7"/>
    <s v="08"/>
    <x v="7"/>
    <x v="128"/>
    <s v="0814"/>
    <s v="Bamble"/>
    <s v="2"/>
    <s v="Kvinner"/>
    <x v="1"/>
    <x v="1"/>
    <x v="5"/>
    <x v="39"/>
  </r>
  <r>
    <x v="7"/>
    <s v="08"/>
    <x v="7"/>
    <x v="128"/>
    <s v="0814"/>
    <s v="Bamble"/>
    <s v="2"/>
    <s v="Kvinner"/>
    <x v="2"/>
    <x v="2"/>
    <x v="5"/>
    <x v="1"/>
  </r>
  <r>
    <x v="7"/>
    <s v="08"/>
    <x v="7"/>
    <x v="128"/>
    <s v="0814"/>
    <s v="Bamble"/>
    <s v="2"/>
    <s v="Kvinner"/>
    <x v="3"/>
    <x v="3"/>
    <x v="5"/>
    <x v="0"/>
  </r>
  <r>
    <x v="7"/>
    <s v="08"/>
    <x v="7"/>
    <x v="128"/>
    <s v="0814"/>
    <s v="Bamble"/>
    <s v="2"/>
    <s v="Kvinner"/>
    <x v="4"/>
    <x v="4"/>
    <x v="5"/>
    <x v="1"/>
  </r>
  <r>
    <x v="7"/>
    <s v="08"/>
    <x v="7"/>
    <x v="128"/>
    <s v="0814"/>
    <s v="Bamble"/>
    <s v="2"/>
    <s v="Kvinner"/>
    <x v="5"/>
    <x v="5"/>
    <x v="5"/>
    <x v="7"/>
  </r>
  <r>
    <x v="7"/>
    <s v="08"/>
    <x v="7"/>
    <x v="128"/>
    <s v="0814"/>
    <s v="Bamble"/>
    <s v="1"/>
    <s v="Menn"/>
    <x v="0"/>
    <x v="0"/>
    <x v="5"/>
    <x v="39"/>
  </r>
  <r>
    <x v="7"/>
    <s v="08"/>
    <x v="7"/>
    <x v="128"/>
    <s v="0814"/>
    <s v="Bamble"/>
    <s v="1"/>
    <s v="Menn"/>
    <x v="1"/>
    <x v="1"/>
    <x v="5"/>
    <x v="0"/>
  </r>
  <r>
    <x v="7"/>
    <s v="08"/>
    <x v="7"/>
    <x v="128"/>
    <s v="0814"/>
    <s v="Bamble"/>
    <s v="1"/>
    <s v="Menn"/>
    <x v="2"/>
    <x v="2"/>
    <x v="5"/>
    <x v="7"/>
  </r>
  <r>
    <x v="7"/>
    <s v="08"/>
    <x v="7"/>
    <x v="128"/>
    <s v="0814"/>
    <s v="Bamble"/>
    <s v="1"/>
    <s v="Menn"/>
    <x v="3"/>
    <x v="3"/>
    <x v="5"/>
    <x v="41"/>
  </r>
  <r>
    <x v="7"/>
    <s v="08"/>
    <x v="7"/>
    <x v="128"/>
    <s v="0814"/>
    <s v="Bamble"/>
    <s v="1"/>
    <s v="Menn"/>
    <x v="4"/>
    <x v="4"/>
    <x v="5"/>
    <x v="27"/>
  </r>
  <r>
    <x v="7"/>
    <s v="08"/>
    <x v="7"/>
    <x v="128"/>
    <s v="0814"/>
    <s v="Bamble"/>
    <s v="1"/>
    <s v="Menn"/>
    <x v="5"/>
    <x v="5"/>
    <x v="5"/>
    <x v="4"/>
  </r>
  <r>
    <x v="7"/>
    <s v="08"/>
    <x v="7"/>
    <x v="128"/>
    <s v="0814"/>
    <s v="Bamble"/>
    <s v="2"/>
    <s v="Kvinner"/>
    <x v="0"/>
    <x v="0"/>
    <x v="6"/>
    <x v="23"/>
  </r>
  <r>
    <x v="7"/>
    <s v="08"/>
    <x v="7"/>
    <x v="128"/>
    <s v="0814"/>
    <s v="Bamble"/>
    <s v="2"/>
    <s v="Kvinner"/>
    <x v="1"/>
    <x v="1"/>
    <x v="6"/>
    <x v="39"/>
  </r>
  <r>
    <x v="7"/>
    <s v="08"/>
    <x v="7"/>
    <x v="128"/>
    <s v="0814"/>
    <s v="Bamble"/>
    <s v="2"/>
    <s v="Kvinner"/>
    <x v="2"/>
    <x v="2"/>
    <x v="6"/>
    <x v="0"/>
  </r>
  <r>
    <x v="7"/>
    <s v="08"/>
    <x v="7"/>
    <x v="128"/>
    <s v="0814"/>
    <s v="Bamble"/>
    <s v="2"/>
    <s v="Kvinner"/>
    <x v="3"/>
    <x v="3"/>
    <x v="6"/>
    <x v="19"/>
  </r>
  <r>
    <x v="7"/>
    <s v="08"/>
    <x v="7"/>
    <x v="128"/>
    <s v="0814"/>
    <s v="Bamble"/>
    <s v="2"/>
    <s v="Kvinner"/>
    <x v="4"/>
    <x v="4"/>
    <x v="6"/>
    <x v="23"/>
  </r>
  <r>
    <x v="7"/>
    <s v="08"/>
    <x v="7"/>
    <x v="128"/>
    <s v="0814"/>
    <s v="Bamble"/>
    <s v="2"/>
    <s v="Kvinner"/>
    <x v="5"/>
    <x v="5"/>
    <x v="6"/>
    <x v="5"/>
  </r>
  <r>
    <x v="7"/>
    <s v="08"/>
    <x v="7"/>
    <x v="128"/>
    <s v="0814"/>
    <s v="Bamble"/>
    <s v="1"/>
    <s v="Menn"/>
    <x v="0"/>
    <x v="0"/>
    <x v="6"/>
    <x v="23"/>
  </r>
  <r>
    <x v="7"/>
    <s v="08"/>
    <x v="7"/>
    <x v="128"/>
    <s v="0814"/>
    <s v="Bamble"/>
    <s v="1"/>
    <s v="Menn"/>
    <x v="1"/>
    <x v="1"/>
    <x v="6"/>
    <x v="23"/>
  </r>
  <r>
    <x v="7"/>
    <s v="08"/>
    <x v="7"/>
    <x v="128"/>
    <s v="0814"/>
    <s v="Bamble"/>
    <s v="1"/>
    <s v="Menn"/>
    <x v="2"/>
    <x v="2"/>
    <x v="6"/>
    <x v="7"/>
  </r>
  <r>
    <x v="7"/>
    <s v="08"/>
    <x v="7"/>
    <x v="128"/>
    <s v="0814"/>
    <s v="Bamble"/>
    <s v="1"/>
    <s v="Menn"/>
    <x v="3"/>
    <x v="3"/>
    <x v="6"/>
    <x v="40"/>
  </r>
  <r>
    <x v="7"/>
    <s v="08"/>
    <x v="7"/>
    <x v="128"/>
    <s v="0814"/>
    <s v="Bamble"/>
    <s v="1"/>
    <s v="Menn"/>
    <x v="4"/>
    <x v="4"/>
    <x v="6"/>
    <x v="51"/>
  </r>
  <r>
    <x v="7"/>
    <s v="08"/>
    <x v="7"/>
    <x v="128"/>
    <s v="0814"/>
    <s v="Bamble"/>
    <s v="1"/>
    <s v="Menn"/>
    <x v="5"/>
    <x v="5"/>
    <x v="6"/>
    <x v="40"/>
  </r>
  <r>
    <x v="7"/>
    <s v="08"/>
    <x v="7"/>
    <x v="128"/>
    <s v="0814"/>
    <s v="Bamble"/>
    <s v="2"/>
    <s v="Kvinner"/>
    <x v="0"/>
    <x v="0"/>
    <x v="7"/>
    <x v="39"/>
  </r>
  <r>
    <x v="7"/>
    <s v="08"/>
    <x v="7"/>
    <x v="128"/>
    <s v="0814"/>
    <s v="Bamble"/>
    <s v="2"/>
    <s v="Kvinner"/>
    <x v="1"/>
    <x v="1"/>
    <x v="7"/>
    <x v="39"/>
  </r>
  <r>
    <x v="7"/>
    <s v="08"/>
    <x v="7"/>
    <x v="128"/>
    <s v="0814"/>
    <s v="Bamble"/>
    <s v="2"/>
    <s v="Kvinner"/>
    <x v="2"/>
    <x v="2"/>
    <x v="7"/>
    <x v="1"/>
  </r>
  <r>
    <x v="7"/>
    <s v="08"/>
    <x v="7"/>
    <x v="128"/>
    <s v="0814"/>
    <s v="Bamble"/>
    <s v="2"/>
    <s v="Kvinner"/>
    <x v="3"/>
    <x v="3"/>
    <x v="7"/>
    <x v="1"/>
  </r>
  <r>
    <x v="7"/>
    <s v="08"/>
    <x v="7"/>
    <x v="128"/>
    <s v="0814"/>
    <s v="Bamble"/>
    <s v="2"/>
    <s v="Kvinner"/>
    <x v="4"/>
    <x v="4"/>
    <x v="7"/>
    <x v="0"/>
  </r>
  <r>
    <x v="7"/>
    <s v="08"/>
    <x v="7"/>
    <x v="128"/>
    <s v="0814"/>
    <s v="Bamble"/>
    <s v="2"/>
    <s v="Kvinner"/>
    <x v="5"/>
    <x v="5"/>
    <x v="7"/>
    <x v="5"/>
  </r>
  <r>
    <x v="7"/>
    <s v="08"/>
    <x v="7"/>
    <x v="128"/>
    <s v="0814"/>
    <s v="Bamble"/>
    <s v="1"/>
    <s v="Menn"/>
    <x v="0"/>
    <x v="0"/>
    <x v="7"/>
    <x v="39"/>
  </r>
  <r>
    <x v="7"/>
    <s v="08"/>
    <x v="7"/>
    <x v="128"/>
    <s v="0814"/>
    <s v="Bamble"/>
    <s v="1"/>
    <s v="Menn"/>
    <x v="1"/>
    <x v="1"/>
    <x v="7"/>
    <x v="39"/>
  </r>
  <r>
    <x v="7"/>
    <s v="08"/>
    <x v="7"/>
    <x v="128"/>
    <s v="0814"/>
    <s v="Bamble"/>
    <s v="1"/>
    <s v="Menn"/>
    <x v="2"/>
    <x v="2"/>
    <x v="7"/>
    <x v="7"/>
  </r>
  <r>
    <x v="7"/>
    <s v="08"/>
    <x v="7"/>
    <x v="128"/>
    <s v="0814"/>
    <s v="Bamble"/>
    <s v="1"/>
    <s v="Menn"/>
    <x v="3"/>
    <x v="3"/>
    <x v="7"/>
    <x v="4"/>
  </r>
  <r>
    <x v="7"/>
    <s v="08"/>
    <x v="7"/>
    <x v="128"/>
    <s v="0814"/>
    <s v="Bamble"/>
    <s v="1"/>
    <s v="Menn"/>
    <x v="4"/>
    <x v="4"/>
    <x v="7"/>
    <x v="63"/>
  </r>
  <r>
    <x v="7"/>
    <s v="08"/>
    <x v="7"/>
    <x v="128"/>
    <s v="0814"/>
    <s v="Bamble"/>
    <s v="1"/>
    <s v="Menn"/>
    <x v="5"/>
    <x v="5"/>
    <x v="7"/>
    <x v="2"/>
  </r>
  <r>
    <x v="7"/>
    <s v="08"/>
    <x v="7"/>
    <x v="129"/>
    <s v="0815"/>
    <s v="Kragerø"/>
    <s v="2"/>
    <s v="Kvinner"/>
    <x v="0"/>
    <x v="0"/>
    <x v="0"/>
    <x v="39"/>
  </r>
  <r>
    <x v="7"/>
    <s v="08"/>
    <x v="7"/>
    <x v="129"/>
    <s v="0815"/>
    <s v="Kragerø"/>
    <s v="2"/>
    <s v="Kvinner"/>
    <x v="1"/>
    <x v="1"/>
    <x v="0"/>
    <x v="39"/>
  </r>
  <r>
    <x v="7"/>
    <s v="08"/>
    <x v="7"/>
    <x v="129"/>
    <s v="0815"/>
    <s v="Kragerø"/>
    <s v="2"/>
    <s v="Kvinner"/>
    <x v="2"/>
    <x v="2"/>
    <x v="0"/>
    <x v="12"/>
  </r>
  <r>
    <x v="7"/>
    <s v="08"/>
    <x v="7"/>
    <x v="129"/>
    <s v="0815"/>
    <s v="Kragerø"/>
    <s v="2"/>
    <s v="Kvinner"/>
    <x v="3"/>
    <x v="3"/>
    <x v="0"/>
    <x v="12"/>
  </r>
  <r>
    <x v="7"/>
    <s v="08"/>
    <x v="7"/>
    <x v="129"/>
    <s v="0815"/>
    <s v="Kragerø"/>
    <s v="2"/>
    <s v="Kvinner"/>
    <x v="4"/>
    <x v="4"/>
    <x v="0"/>
    <x v="21"/>
  </r>
  <r>
    <x v="7"/>
    <s v="08"/>
    <x v="7"/>
    <x v="129"/>
    <s v="0815"/>
    <s v="Kragerø"/>
    <s v="2"/>
    <s v="Kvinner"/>
    <x v="5"/>
    <x v="5"/>
    <x v="0"/>
    <x v="23"/>
  </r>
  <r>
    <x v="7"/>
    <s v="08"/>
    <x v="7"/>
    <x v="129"/>
    <s v="0815"/>
    <s v="Kragerø"/>
    <s v="1"/>
    <s v="Menn"/>
    <x v="0"/>
    <x v="0"/>
    <x v="0"/>
    <x v="19"/>
  </r>
  <r>
    <x v="7"/>
    <s v="08"/>
    <x v="7"/>
    <x v="129"/>
    <s v="0815"/>
    <s v="Kragerø"/>
    <s v="1"/>
    <s v="Menn"/>
    <x v="1"/>
    <x v="1"/>
    <x v="0"/>
    <x v="19"/>
  </r>
  <r>
    <x v="7"/>
    <s v="08"/>
    <x v="7"/>
    <x v="129"/>
    <s v="0815"/>
    <s v="Kragerø"/>
    <s v="1"/>
    <s v="Menn"/>
    <x v="2"/>
    <x v="2"/>
    <x v="0"/>
    <x v="55"/>
  </r>
  <r>
    <x v="7"/>
    <s v="08"/>
    <x v="7"/>
    <x v="129"/>
    <s v="0815"/>
    <s v="Kragerø"/>
    <s v="1"/>
    <s v="Menn"/>
    <x v="3"/>
    <x v="3"/>
    <x v="0"/>
    <x v="36"/>
  </r>
  <r>
    <x v="7"/>
    <s v="08"/>
    <x v="7"/>
    <x v="129"/>
    <s v="0815"/>
    <s v="Kragerø"/>
    <s v="1"/>
    <s v="Menn"/>
    <x v="4"/>
    <x v="4"/>
    <x v="0"/>
    <x v="14"/>
  </r>
  <r>
    <x v="7"/>
    <s v="08"/>
    <x v="7"/>
    <x v="129"/>
    <s v="0815"/>
    <s v="Kragerø"/>
    <s v="1"/>
    <s v="Menn"/>
    <x v="5"/>
    <x v="5"/>
    <x v="0"/>
    <x v="5"/>
  </r>
  <r>
    <x v="7"/>
    <s v="08"/>
    <x v="7"/>
    <x v="129"/>
    <s v="0815"/>
    <s v="Kragerø"/>
    <s v="2"/>
    <s v="Kvinner"/>
    <x v="0"/>
    <x v="0"/>
    <x v="1"/>
    <x v="39"/>
  </r>
  <r>
    <x v="7"/>
    <s v="08"/>
    <x v="7"/>
    <x v="129"/>
    <s v="0815"/>
    <s v="Kragerø"/>
    <s v="2"/>
    <s v="Kvinner"/>
    <x v="1"/>
    <x v="1"/>
    <x v="1"/>
    <x v="23"/>
  </r>
  <r>
    <x v="7"/>
    <s v="08"/>
    <x v="7"/>
    <x v="129"/>
    <s v="0815"/>
    <s v="Kragerø"/>
    <s v="2"/>
    <s v="Kvinner"/>
    <x v="2"/>
    <x v="2"/>
    <x v="1"/>
    <x v="1"/>
  </r>
  <r>
    <x v="7"/>
    <s v="08"/>
    <x v="7"/>
    <x v="129"/>
    <s v="0815"/>
    <s v="Kragerø"/>
    <s v="2"/>
    <s v="Kvinner"/>
    <x v="3"/>
    <x v="3"/>
    <x v="1"/>
    <x v="12"/>
  </r>
  <r>
    <x v="7"/>
    <s v="08"/>
    <x v="7"/>
    <x v="129"/>
    <s v="0815"/>
    <s v="Kragerø"/>
    <s v="2"/>
    <s v="Kvinner"/>
    <x v="4"/>
    <x v="4"/>
    <x v="1"/>
    <x v="12"/>
  </r>
  <r>
    <x v="7"/>
    <s v="08"/>
    <x v="7"/>
    <x v="129"/>
    <s v="0815"/>
    <s v="Kragerø"/>
    <s v="2"/>
    <s v="Kvinner"/>
    <x v="5"/>
    <x v="5"/>
    <x v="1"/>
    <x v="19"/>
  </r>
  <r>
    <x v="7"/>
    <s v="08"/>
    <x v="7"/>
    <x v="129"/>
    <s v="0815"/>
    <s v="Kragerø"/>
    <s v="1"/>
    <s v="Menn"/>
    <x v="0"/>
    <x v="0"/>
    <x v="1"/>
    <x v="19"/>
  </r>
  <r>
    <x v="7"/>
    <s v="08"/>
    <x v="7"/>
    <x v="129"/>
    <s v="0815"/>
    <s v="Kragerø"/>
    <s v="1"/>
    <s v="Menn"/>
    <x v="1"/>
    <x v="1"/>
    <x v="1"/>
    <x v="5"/>
  </r>
  <r>
    <x v="7"/>
    <s v="08"/>
    <x v="7"/>
    <x v="129"/>
    <s v="0815"/>
    <s v="Kragerø"/>
    <s v="1"/>
    <s v="Menn"/>
    <x v="2"/>
    <x v="2"/>
    <x v="1"/>
    <x v="36"/>
  </r>
  <r>
    <x v="7"/>
    <s v="08"/>
    <x v="7"/>
    <x v="129"/>
    <s v="0815"/>
    <s v="Kragerø"/>
    <s v="1"/>
    <s v="Menn"/>
    <x v="3"/>
    <x v="3"/>
    <x v="1"/>
    <x v="15"/>
  </r>
  <r>
    <x v="7"/>
    <s v="08"/>
    <x v="7"/>
    <x v="129"/>
    <s v="0815"/>
    <s v="Kragerø"/>
    <s v="1"/>
    <s v="Menn"/>
    <x v="4"/>
    <x v="4"/>
    <x v="1"/>
    <x v="3"/>
  </r>
  <r>
    <x v="7"/>
    <s v="08"/>
    <x v="7"/>
    <x v="129"/>
    <s v="0815"/>
    <s v="Kragerø"/>
    <s v="1"/>
    <s v="Menn"/>
    <x v="5"/>
    <x v="5"/>
    <x v="1"/>
    <x v="6"/>
  </r>
  <r>
    <x v="7"/>
    <s v="08"/>
    <x v="7"/>
    <x v="129"/>
    <s v="0815"/>
    <s v="Kragerø"/>
    <s v="2"/>
    <s v="Kvinner"/>
    <x v="0"/>
    <x v="0"/>
    <x v="2"/>
    <x v="23"/>
  </r>
  <r>
    <x v="7"/>
    <s v="08"/>
    <x v="7"/>
    <x v="129"/>
    <s v="0815"/>
    <s v="Kragerø"/>
    <s v="2"/>
    <s v="Kvinner"/>
    <x v="1"/>
    <x v="1"/>
    <x v="2"/>
    <x v="23"/>
  </r>
  <r>
    <x v="7"/>
    <s v="08"/>
    <x v="7"/>
    <x v="129"/>
    <s v="0815"/>
    <s v="Kragerø"/>
    <s v="2"/>
    <s v="Kvinner"/>
    <x v="2"/>
    <x v="2"/>
    <x v="2"/>
    <x v="6"/>
  </r>
  <r>
    <x v="7"/>
    <s v="08"/>
    <x v="7"/>
    <x v="129"/>
    <s v="0815"/>
    <s v="Kragerø"/>
    <s v="2"/>
    <s v="Kvinner"/>
    <x v="3"/>
    <x v="3"/>
    <x v="2"/>
    <x v="7"/>
  </r>
  <r>
    <x v="7"/>
    <s v="08"/>
    <x v="7"/>
    <x v="129"/>
    <s v="0815"/>
    <s v="Kragerø"/>
    <s v="2"/>
    <s v="Kvinner"/>
    <x v="4"/>
    <x v="4"/>
    <x v="2"/>
    <x v="12"/>
  </r>
  <r>
    <x v="7"/>
    <s v="08"/>
    <x v="7"/>
    <x v="129"/>
    <s v="0815"/>
    <s v="Kragerø"/>
    <s v="2"/>
    <s v="Kvinner"/>
    <x v="5"/>
    <x v="5"/>
    <x v="2"/>
    <x v="23"/>
  </r>
  <r>
    <x v="7"/>
    <s v="08"/>
    <x v="7"/>
    <x v="129"/>
    <s v="0815"/>
    <s v="Kragerø"/>
    <s v="1"/>
    <s v="Menn"/>
    <x v="0"/>
    <x v="0"/>
    <x v="2"/>
    <x v="0"/>
  </r>
  <r>
    <x v="7"/>
    <s v="08"/>
    <x v="7"/>
    <x v="129"/>
    <s v="0815"/>
    <s v="Kragerø"/>
    <s v="1"/>
    <s v="Menn"/>
    <x v="1"/>
    <x v="1"/>
    <x v="2"/>
    <x v="13"/>
  </r>
  <r>
    <x v="7"/>
    <s v="08"/>
    <x v="7"/>
    <x v="129"/>
    <s v="0815"/>
    <s v="Kragerø"/>
    <s v="1"/>
    <s v="Menn"/>
    <x v="2"/>
    <x v="2"/>
    <x v="2"/>
    <x v="40"/>
  </r>
  <r>
    <x v="7"/>
    <s v="08"/>
    <x v="7"/>
    <x v="129"/>
    <s v="0815"/>
    <s v="Kragerø"/>
    <s v="1"/>
    <s v="Menn"/>
    <x v="3"/>
    <x v="3"/>
    <x v="2"/>
    <x v="36"/>
  </r>
  <r>
    <x v="7"/>
    <s v="08"/>
    <x v="7"/>
    <x v="129"/>
    <s v="0815"/>
    <s v="Kragerø"/>
    <s v="1"/>
    <s v="Menn"/>
    <x v="4"/>
    <x v="4"/>
    <x v="2"/>
    <x v="3"/>
  </r>
  <r>
    <x v="7"/>
    <s v="08"/>
    <x v="7"/>
    <x v="129"/>
    <s v="0815"/>
    <s v="Kragerø"/>
    <s v="1"/>
    <s v="Menn"/>
    <x v="5"/>
    <x v="5"/>
    <x v="2"/>
    <x v="5"/>
  </r>
  <r>
    <x v="7"/>
    <s v="08"/>
    <x v="7"/>
    <x v="129"/>
    <s v="0815"/>
    <s v="Kragerø"/>
    <s v="2"/>
    <s v="Kvinner"/>
    <x v="0"/>
    <x v="0"/>
    <x v="3"/>
    <x v="1"/>
  </r>
  <r>
    <x v="7"/>
    <s v="08"/>
    <x v="7"/>
    <x v="129"/>
    <s v="0815"/>
    <s v="Kragerø"/>
    <s v="2"/>
    <s v="Kvinner"/>
    <x v="1"/>
    <x v="1"/>
    <x v="3"/>
    <x v="23"/>
  </r>
  <r>
    <x v="7"/>
    <s v="08"/>
    <x v="7"/>
    <x v="129"/>
    <s v="0815"/>
    <s v="Kragerø"/>
    <s v="2"/>
    <s v="Kvinner"/>
    <x v="2"/>
    <x v="2"/>
    <x v="3"/>
    <x v="0"/>
  </r>
  <r>
    <x v="7"/>
    <s v="08"/>
    <x v="7"/>
    <x v="129"/>
    <s v="0815"/>
    <s v="Kragerø"/>
    <s v="2"/>
    <s v="Kvinner"/>
    <x v="3"/>
    <x v="3"/>
    <x v="3"/>
    <x v="15"/>
  </r>
  <r>
    <x v="7"/>
    <s v="08"/>
    <x v="7"/>
    <x v="129"/>
    <s v="0815"/>
    <s v="Kragerø"/>
    <s v="2"/>
    <s v="Kvinner"/>
    <x v="4"/>
    <x v="4"/>
    <x v="3"/>
    <x v="23"/>
  </r>
  <r>
    <x v="7"/>
    <s v="08"/>
    <x v="7"/>
    <x v="129"/>
    <s v="0815"/>
    <s v="Kragerø"/>
    <s v="2"/>
    <s v="Kvinner"/>
    <x v="5"/>
    <x v="5"/>
    <x v="3"/>
    <x v="1"/>
  </r>
  <r>
    <x v="7"/>
    <s v="08"/>
    <x v="7"/>
    <x v="129"/>
    <s v="0815"/>
    <s v="Kragerø"/>
    <s v="1"/>
    <s v="Menn"/>
    <x v="0"/>
    <x v="0"/>
    <x v="3"/>
    <x v="0"/>
  </r>
  <r>
    <x v="7"/>
    <s v="08"/>
    <x v="7"/>
    <x v="129"/>
    <s v="0815"/>
    <s v="Kragerø"/>
    <s v="1"/>
    <s v="Menn"/>
    <x v="1"/>
    <x v="1"/>
    <x v="3"/>
    <x v="12"/>
  </r>
  <r>
    <x v="7"/>
    <s v="08"/>
    <x v="7"/>
    <x v="129"/>
    <s v="0815"/>
    <s v="Kragerø"/>
    <s v="1"/>
    <s v="Menn"/>
    <x v="2"/>
    <x v="2"/>
    <x v="3"/>
    <x v="13"/>
  </r>
  <r>
    <x v="7"/>
    <s v="08"/>
    <x v="7"/>
    <x v="129"/>
    <s v="0815"/>
    <s v="Kragerø"/>
    <s v="1"/>
    <s v="Menn"/>
    <x v="3"/>
    <x v="3"/>
    <x v="3"/>
    <x v="15"/>
  </r>
  <r>
    <x v="7"/>
    <s v="08"/>
    <x v="7"/>
    <x v="129"/>
    <s v="0815"/>
    <s v="Kragerø"/>
    <s v="1"/>
    <s v="Menn"/>
    <x v="4"/>
    <x v="4"/>
    <x v="3"/>
    <x v="21"/>
  </r>
  <r>
    <x v="7"/>
    <s v="08"/>
    <x v="7"/>
    <x v="129"/>
    <s v="0815"/>
    <s v="Kragerø"/>
    <s v="1"/>
    <s v="Menn"/>
    <x v="5"/>
    <x v="5"/>
    <x v="3"/>
    <x v="12"/>
  </r>
  <r>
    <x v="7"/>
    <s v="08"/>
    <x v="7"/>
    <x v="129"/>
    <s v="0815"/>
    <s v="Kragerø"/>
    <s v="2"/>
    <s v="Kvinner"/>
    <x v="0"/>
    <x v="0"/>
    <x v="4"/>
    <x v="23"/>
  </r>
  <r>
    <x v="7"/>
    <s v="08"/>
    <x v="7"/>
    <x v="129"/>
    <s v="0815"/>
    <s v="Kragerø"/>
    <s v="2"/>
    <s v="Kvinner"/>
    <x v="1"/>
    <x v="1"/>
    <x v="4"/>
    <x v="0"/>
  </r>
  <r>
    <x v="7"/>
    <s v="08"/>
    <x v="7"/>
    <x v="129"/>
    <s v="0815"/>
    <s v="Kragerø"/>
    <s v="2"/>
    <s v="Kvinner"/>
    <x v="2"/>
    <x v="2"/>
    <x v="4"/>
    <x v="1"/>
  </r>
  <r>
    <x v="7"/>
    <s v="08"/>
    <x v="7"/>
    <x v="129"/>
    <s v="0815"/>
    <s v="Kragerø"/>
    <s v="2"/>
    <s v="Kvinner"/>
    <x v="3"/>
    <x v="3"/>
    <x v="4"/>
    <x v="6"/>
  </r>
  <r>
    <x v="7"/>
    <s v="08"/>
    <x v="7"/>
    <x v="129"/>
    <s v="0815"/>
    <s v="Kragerø"/>
    <s v="2"/>
    <s v="Kvinner"/>
    <x v="4"/>
    <x v="4"/>
    <x v="4"/>
    <x v="1"/>
  </r>
  <r>
    <x v="7"/>
    <s v="08"/>
    <x v="7"/>
    <x v="129"/>
    <s v="0815"/>
    <s v="Kragerø"/>
    <s v="2"/>
    <s v="Kvinner"/>
    <x v="5"/>
    <x v="5"/>
    <x v="4"/>
    <x v="19"/>
  </r>
  <r>
    <x v="7"/>
    <s v="08"/>
    <x v="7"/>
    <x v="129"/>
    <s v="0815"/>
    <s v="Kragerø"/>
    <s v="1"/>
    <s v="Menn"/>
    <x v="0"/>
    <x v="0"/>
    <x v="4"/>
    <x v="0"/>
  </r>
  <r>
    <x v="7"/>
    <s v="08"/>
    <x v="7"/>
    <x v="129"/>
    <s v="0815"/>
    <s v="Kragerø"/>
    <s v="1"/>
    <s v="Menn"/>
    <x v="1"/>
    <x v="1"/>
    <x v="4"/>
    <x v="0"/>
  </r>
  <r>
    <x v="7"/>
    <s v="08"/>
    <x v="7"/>
    <x v="129"/>
    <s v="0815"/>
    <s v="Kragerø"/>
    <s v="1"/>
    <s v="Menn"/>
    <x v="2"/>
    <x v="2"/>
    <x v="4"/>
    <x v="6"/>
  </r>
  <r>
    <x v="7"/>
    <s v="08"/>
    <x v="7"/>
    <x v="129"/>
    <s v="0815"/>
    <s v="Kragerø"/>
    <s v="1"/>
    <s v="Menn"/>
    <x v="3"/>
    <x v="3"/>
    <x v="4"/>
    <x v="13"/>
  </r>
  <r>
    <x v="7"/>
    <s v="08"/>
    <x v="7"/>
    <x v="129"/>
    <s v="0815"/>
    <s v="Kragerø"/>
    <s v="1"/>
    <s v="Menn"/>
    <x v="4"/>
    <x v="4"/>
    <x v="4"/>
    <x v="3"/>
  </r>
  <r>
    <x v="7"/>
    <s v="08"/>
    <x v="7"/>
    <x v="129"/>
    <s v="0815"/>
    <s v="Kragerø"/>
    <s v="1"/>
    <s v="Menn"/>
    <x v="5"/>
    <x v="5"/>
    <x v="4"/>
    <x v="13"/>
  </r>
  <r>
    <x v="7"/>
    <s v="08"/>
    <x v="7"/>
    <x v="129"/>
    <s v="0815"/>
    <s v="Kragerø"/>
    <s v="2"/>
    <s v="Kvinner"/>
    <x v="0"/>
    <x v="0"/>
    <x v="5"/>
    <x v="23"/>
  </r>
  <r>
    <x v="7"/>
    <s v="08"/>
    <x v="7"/>
    <x v="129"/>
    <s v="0815"/>
    <s v="Kragerø"/>
    <s v="2"/>
    <s v="Kvinner"/>
    <x v="1"/>
    <x v="1"/>
    <x v="5"/>
    <x v="1"/>
  </r>
  <r>
    <x v="7"/>
    <s v="08"/>
    <x v="7"/>
    <x v="129"/>
    <s v="0815"/>
    <s v="Kragerø"/>
    <s v="2"/>
    <s v="Kvinner"/>
    <x v="2"/>
    <x v="2"/>
    <x v="5"/>
    <x v="0"/>
  </r>
  <r>
    <x v="7"/>
    <s v="08"/>
    <x v="7"/>
    <x v="129"/>
    <s v="0815"/>
    <s v="Kragerø"/>
    <s v="2"/>
    <s v="Kvinner"/>
    <x v="3"/>
    <x v="3"/>
    <x v="5"/>
    <x v="5"/>
  </r>
  <r>
    <x v="7"/>
    <s v="08"/>
    <x v="7"/>
    <x v="129"/>
    <s v="0815"/>
    <s v="Kragerø"/>
    <s v="2"/>
    <s v="Kvinner"/>
    <x v="4"/>
    <x v="4"/>
    <x v="5"/>
    <x v="12"/>
  </r>
  <r>
    <x v="7"/>
    <s v="08"/>
    <x v="7"/>
    <x v="129"/>
    <s v="0815"/>
    <s v="Kragerø"/>
    <s v="2"/>
    <s v="Kvinner"/>
    <x v="5"/>
    <x v="5"/>
    <x v="5"/>
    <x v="1"/>
  </r>
  <r>
    <x v="7"/>
    <s v="08"/>
    <x v="7"/>
    <x v="129"/>
    <s v="0815"/>
    <s v="Kragerø"/>
    <s v="1"/>
    <s v="Menn"/>
    <x v="0"/>
    <x v="0"/>
    <x v="5"/>
    <x v="39"/>
  </r>
  <r>
    <x v="7"/>
    <s v="08"/>
    <x v="7"/>
    <x v="129"/>
    <s v="0815"/>
    <s v="Kragerø"/>
    <s v="1"/>
    <s v="Menn"/>
    <x v="1"/>
    <x v="1"/>
    <x v="5"/>
    <x v="1"/>
  </r>
  <r>
    <x v="7"/>
    <s v="08"/>
    <x v="7"/>
    <x v="129"/>
    <s v="0815"/>
    <s v="Kragerø"/>
    <s v="1"/>
    <s v="Menn"/>
    <x v="2"/>
    <x v="2"/>
    <x v="5"/>
    <x v="5"/>
  </r>
  <r>
    <x v="7"/>
    <s v="08"/>
    <x v="7"/>
    <x v="129"/>
    <s v="0815"/>
    <s v="Kragerø"/>
    <s v="1"/>
    <s v="Menn"/>
    <x v="3"/>
    <x v="3"/>
    <x v="5"/>
    <x v="15"/>
  </r>
  <r>
    <x v="7"/>
    <s v="08"/>
    <x v="7"/>
    <x v="129"/>
    <s v="0815"/>
    <s v="Kragerø"/>
    <s v="1"/>
    <s v="Menn"/>
    <x v="4"/>
    <x v="4"/>
    <x v="5"/>
    <x v="24"/>
  </r>
  <r>
    <x v="7"/>
    <s v="08"/>
    <x v="7"/>
    <x v="129"/>
    <s v="0815"/>
    <s v="Kragerø"/>
    <s v="1"/>
    <s v="Menn"/>
    <x v="5"/>
    <x v="5"/>
    <x v="5"/>
    <x v="15"/>
  </r>
  <r>
    <x v="7"/>
    <s v="08"/>
    <x v="7"/>
    <x v="129"/>
    <s v="0815"/>
    <s v="Kragerø"/>
    <s v="2"/>
    <s v="Kvinner"/>
    <x v="0"/>
    <x v="0"/>
    <x v="6"/>
    <x v="23"/>
  </r>
  <r>
    <x v="7"/>
    <s v="08"/>
    <x v="7"/>
    <x v="129"/>
    <s v="0815"/>
    <s v="Kragerø"/>
    <s v="2"/>
    <s v="Kvinner"/>
    <x v="1"/>
    <x v="1"/>
    <x v="6"/>
    <x v="19"/>
  </r>
  <r>
    <x v="7"/>
    <s v="08"/>
    <x v="7"/>
    <x v="129"/>
    <s v="0815"/>
    <s v="Kragerø"/>
    <s v="2"/>
    <s v="Kvinner"/>
    <x v="2"/>
    <x v="2"/>
    <x v="6"/>
    <x v="23"/>
  </r>
  <r>
    <x v="7"/>
    <s v="08"/>
    <x v="7"/>
    <x v="129"/>
    <s v="0815"/>
    <s v="Kragerø"/>
    <s v="2"/>
    <s v="Kvinner"/>
    <x v="3"/>
    <x v="3"/>
    <x v="6"/>
    <x v="5"/>
  </r>
  <r>
    <x v="7"/>
    <s v="08"/>
    <x v="7"/>
    <x v="129"/>
    <s v="0815"/>
    <s v="Kragerø"/>
    <s v="2"/>
    <s v="Kvinner"/>
    <x v="4"/>
    <x v="4"/>
    <x v="6"/>
    <x v="1"/>
  </r>
  <r>
    <x v="7"/>
    <s v="08"/>
    <x v="7"/>
    <x v="129"/>
    <s v="0815"/>
    <s v="Kragerø"/>
    <s v="2"/>
    <s v="Kvinner"/>
    <x v="5"/>
    <x v="5"/>
    <x v="6"/>
    <x v="19"/>
  </r>
  <r>
    <x v="7"/>
    <s v="08"/>
    <x v="7"/>
    <x v="129"/>
    <s v="0815"/>
    <s v="Kragerø"/>
    <s v="1"/>
    <s v="Menn"/>
    <x v="0"/>
    <x v="0"/>
    <x v="6"/>
    <x v="39"/>
  </r>
  <r>
    <x v="7"/>
    <s v="08"/>
    <x v="7"/>
    <x v="129"/>
    <s v="0815"/>
    <s v="Kragerø"/>
    <s v="1"/>
    <s v="Menn"/>
    <x v="1"/>
    <x v="1"/>
    <x v="6"/>
    <x v="0"/>
  </r>
  <r>
    <x v="7"/>
    <s v="08"/>
    <x v="7"/>
    <x v="129"/>
    <s v="0815"/>
    <s v="Kragerø"/>
    <s v="1"/>
    <s v="Menn"/>
    <x v="2"/>
    <x v="2"/>
    <x v="6"/>
    <x v="5"/>
  </r>
  <r>
    <x v="7"/>
    <s v="08"/>
    <x v="7"/>
    <x v="129"/>
    <s v="0815"/>
    <s v="Kragerø"/>
    <s v="1"/>
    <s v="Menn"/>
    <x v="3"/>
    <x v="3"/>
    <x v="6"/>
    <x v="6"/>
  </r>
  <r>
    <x v="7"/>
    <s v="08"/>
    <x v="7"/>
    <x v="129"/>
    <s v="0815"/>
    <s v="Kragerø"/>
    <s v="1"/>
    <s v="Menn"/>
    <x v="4"/>
    <x v="4"/>
    <x v="6"/>
    <x v="21"/>
  </r>
  <r>
    <x v="7"/>
    <s v="08"/>
    <x v="7"/>
    <x v="129"/>
    <s v="0815"/>
    <s v="Kragerø"/>
    <s v="1"/>
    <s v="Menn"/>
    <x v="5"/>
    <x v="5"/>
    <x v="6"/>
    <x v="36"/>
  </r>
  <r>
    <x v="7"/>
    <s v="08"/>
    <x v="7"/>
    <x v="129"/>
    <s v="0815"/>
    <s v="Kragerø"/>
    <s v="2"/>
    <s v="Kvinner"/>
    <x v="0"/>
    <x v="0"/>
    <x v="7"/>
    <x v="39"/>
  </r>
  <r>
    <x v="7"/>
    <s v="08"/>
    <x v="7"/>
    <x v="129"/>
    <s v="0815"/>
    <s v="Kragerø"/>
    <s v="2"/>
    <s v="Kvinner"/>
    <x v="1"/>
    <x v="1"/>
    <x v="7"/>
    <x v="39"/>
  </r>
  <r>
    <x v="7"/>
    <s v="08"/>
    <x v="7"/>
    <x v="129"/>
    <s v="0815"/>
    <s v="Kragerø"/>
    <s v="2"/>
    <s v="Kvinner"/>
    <x v="2"/>
    <x v="2"/>
    <x v="7"/>
    <x v="0"/>
  </r>
  <r>
    <x v="7"/>
    <s v="08"/>
    <x v="7"/>
    <x v="129"/>
    <s v="0815"/>
    <s v="Kragerø"/>
    <s v="2"/>
    <s v="Kvinner"/>
    <x v="3"/>
    <x v="3"/>
    <x v="7"/>
    <x v="5"/>
  </r>
  <r>
    <x v="7"/>
    <s v="08"/>
    <x v="7"/>
    <x v="129"/>
    <s v="0815"/>
    <s v="Kragerø"/>
    <s v="2"/>
    <s v="Kvinner"/>
    <x v="4"/>
    <x v="4"/>
    <x v="7"/>
    <x v="23"/>
  </r>
  <r>
    <x v="7"/>
    <s v="08"/>
    <x v="7"/>
    <x v="129"/>
    <s v="0815"/>
    <s v="Kragerø"/>
    <s v="2"/>
    <s v="Kvinner"/>
    <x v="5"/>
    <x v="5"/>
    <x v="7"/>
    <x v="1"/>
  </r>
  <r>
    <x v="7"/>
    <s v="08"/>
    <x v="7"/>
    <x v="129"/>
    <s v="0815"/>
    <s v="Kragerø"/>
    <s v="1"/>
    <s v="Menn"/>
    <x v="0"/>
    <x v="0"/>
    <x v="7"/>
    <x v="39"/>
  </r>
  <r>
    <x v="7"/>
    <s v="08"/>
    <x v="7"/>
    <x v="129"/>
    <s v="0815"/>
    <s v="Kragerø"/>
    <s v="1"/>
    <s v="Menn"/>
    <x v="1"/>
    <x v="1"/>
    <x v="7"/>
    <x v="0"/>
  </r>
  <r>
    <x v="7"/>
    <s v="08"/>
    <x v="7"/>
    <x v="129"/>
    <s v="0815"/>
    <s v="Kragerø"/>
    <s v="1"/>
    <s v="Menn"/>
    <x v="2"/>
    <x v="2"/>
    <x v="7"/>
    <x v="12"/>
  </r>
  <r>
    <x v="7"/>
    <s v="08"/>
    <x v="7"/>
    <x v="129"/>
    <s v="0815"/>
    <s v="Kragerø"/>
    <s v="1"/>
    <s v="Menn"/>
    <x v="3"/>
    <x v="3"/>
    <x v="7"/>
    <x v="36"/>
  </r>
  <r>
    <x v="7"/>
    <s v="08"/>
    <x v="7"/>
    <x v="129"/>
    <s v="0815"/>
    <s v="Kragerø"/>
    <s v="1"/>
    <s v="Menn"/>
    <x v="4"/>
    <x v="4"/>
    <x v="7"/>
    <x v="6"/>
  </r>
  <r>
    <x v="7"/>
    <s v="08"/>
    <x v="7"/>
    <x v="129"/>
    <s v="0815"/>
    <s v="Kragerø"/>
    <s v="1"/>
    <s v="Menn"/>
    <x v="5"/>
    <x v="5"/>
    <x v="7"/>
    <x v="12"/>
  </r>
  <r>
    <x v="7"/>
    <s v="08"/>
    <x v="7"/>
    <x v="130"/>
    <s v="0817"/>
    <s v="Drangedal"/>
    <s v="2"/>
    <s v="Kvinner"/>
    <x v="0"/>
    <x v="0"/>
    <x v="0"/>
    <x v="23"/>
  </r>
  <r>
    <x v="7"/>
    <s v="08"/>
    <x v="7"/>
    <x v="130"/>
    <s v="0817"/>
    <s v="Drangedal"/>
    <s v="2"/>
    <s v="Kvinner"/>
    <x v="1"/>
    <x v="1"/>
    <x v="0"/>
    <x v="1"/>
  </r>
  <r>
    <x v="7"/>
    <s v="08"/>
    <x v="7"/>
    <x v="130"/>
    <s v="0817"/>
    <s v="Drangedal"/>
    <s v="2"/>
    <s v="Kvinner"/>
    <x v="2"/>
    <x v="2"/>
    <x v="0"/>
    <x v="6"/>
  </r>
  <r>
    <x v="7"/>
    <s v="08"/>
    <x v="7"/>
    <x v="130"/>
    <s v="0817"/>
    <s v="Drangedal"/>
    <s v="2"/>
    <s v="Kvinner"/>
    <x v="3"/>
    <x v="3"/>
    <x v="0"/>
    <x v="6"/>
  </r>
  <r>
    <x v="7"/>
    <s v="08"/>
    <x v="7"/>
    <x v="130"/>
    <s v="0817"/>
    <s v="Drangedal"/>
    <s v="2"/>
    <s v="Kvinner"/>
    <x v="4"/>
    <x v="4"/>
    <x v="0"/>
    <x v="6"/>
  </r>
  <r>
    <x v="7"/>
    <s v="08"/>
    <x v="7"/>
    <x v="130"/>
    <s v="0817"/>
    <s v="Drangedal"/>
    <s v="2"/>
    <s v="Kvinner"/>
    <x v="5"/>
    <x v="5"/>
    <x v="0"/>
    <x v="1"/>
  </r>
  <r>
    <x v="7"/>
    <s v="08"/>
    <x v="7"/>
    <x v="130"/>
    <s v="0817"/>
    <s v="Drangedal"/>
    <s v="1"/>
    <s v="Menn"/>
    <x v="0"/>
    <x v="0"/>
    <x v="0"/>
    <x v="0"/>
  </r>
  <r>
    <x v="7"/>
    <s v="08"/>
    <x v="7"/>
    <x v="130"/>
    <s v="0817"/>
    <s v="Drangedal"/>
    <s v="1"/>
    <s v="Menn"/>
    <x v="1"/>
    <x v="1"/>
    <x v="0"/>
    <x v="0"/>
  </r>
  <r>
    <x v="7"/>
    <s v="08"/>
    <x v="7"/>
    <x v="130"/>
    <s v="0817"/>
    <s v="Drangedal"/>
    <s v="1"/>
    <s v="Menn"/>
    <x v="2"/>
    <x v="2"/>
    <x v="0"/>
    <x v="14"/>
  </r>
  <r>
    <x v="7"/>
    <s v="08"/>
    <x v="7"/>
    <x v="130"/>
    <s v="0817"/>
    <s v="Drangedal"/>
    <s v="1"/>
    <s v="Menn"/>
    <x v="3"/>
    <x v="3"/>
    <x v="0"/>
    <x v="27"/>
  </r>
  <r>
    <x v="7"/>
    <s v="08"/>
    <x v="7"/>
    <x v="130"/>
    <s v="0817"/>
    <s v="Drangedal"/>
    <s v="1"/>
    <s v="Menn"/>
    <x v="4"/>
    <x v="4"/>
    <x v="0"/>
    <x v="31"/>
  </r>
  <r>
    <x v="7"/>
    <s v="08"/>
    <x v="7"/>
    <x v="130"/>
    <s v="0817"/>
    <s v="Drangedal"/>
    <s v="1"/>
    <s v="Menn"/>
    <x v="5"/>
    <x v="5"/>
    <x v="0"/>
    <x v="36"/>
  </r>
  <r>
    <x v="7"/>
    <s v="08"/>
    <x v="7"/>
    <x v="130"/>
    <s v="0817"/>
    <s v="Drangedal"/>
    <s v="2"/>
    <s v="Kvinner"/>
    <x v="0"/>
    <x v="0"/>
    <x v="1"/>
    <x v="23"/>
  </r>
  <r>
    <x v="7"/>
    <s v="08"/>
    <x v="7"/>
    <x v="130"/>
    <s v="0817"/>
    <s v="Drangedal"/>
    <s v="2"/>
    <s v="Kvinner"/>
    <x v="1"/>
    <x v="1"/>
    <x v="1"/>
    <x v="0"/>
  </r>
  <r>
    <x v="7"/>
    <s v="08"/>
    <x v="7"/>
    <x v="130"/>
    <s v="0817"/>
    <s v="Drangedal"/>
    <s v="2"/>
    <s v="Kvinner"/>
    <x v="2"/>
    <x v="2"/>
    <x v="1"/>
    <x v="12"/>
  </r>
  <r>
    <x v="7"/>
    <s v="08"/>
    <x v="7"/>
    <x v="130"/>
    <s v="0817"/>
    <s v="Drangedal"/>
    <s v="2"/>
    <s v="Kvinner"/>
    <x v="3"/>
    <x v="3"/>
    <x v="1"/>
    <x v="19"/>
  </r>
  <r>
    <x v="7"/>
    <s v="08"/>
    <x v="7"/>
    <x v="130"/>
    <s v="0817"/>
    <s v="Drangedal"/>
    <s v="2"/>
    <s v="Kvinner"/>
    <x v="4"/>
    <x v="4"/>
    <x v="1"/>
    <x v="5"/>
  </r>
  <r>
    <x v="7"/>
    <s v="08"/>
    <x v="7"/>
    <x v="130"/>
    <s v="0817"/>
    <s v="Drangedal"/>
    <s v="2"/>
    <s v="Kvinner"/>
    <x v="5"/>
    <x v="5"/>
    <x v="1"/>
    <x v="12"/>
  </r>
  <r>
    <x v="7"/>
    <s v="08"/>
    <x v="7"/>
    <x v="130"/>
    <s v="0817"/>
    <s v="Drangedal"/>
    <s v="1"/>
    <s v="Menn"/>
    <x v="0"/>
    <x v="0"/>
    <x v="1"/>
    <x v="39"/>
  </r>
  <r>
    <x v="7"/>
    <s v="08"/>
    <x v="7"/>
    <x v="130"/>
    <s v="0817"/>
    <s v="Drangedal"/>
    <s v="1"/>
    <s v="Menn"/>
    <x v="1"/>
    <x v="1"/>
    <x v="1"/>
    <x v="1"/>
  </r>
  <r>
    <x v="7"/>
    <s v="08"/>
    <x v="7"/>
    <x v="130"/>
    <s v="0817"/>
    <s v="Drangedal"/>
    <s v="1"/>
    <s v="Menn"/>
    <x v="2"/>
    <x v="2"/>
    <x v="1"/>
    <x v="2"/>
  </r>
  <r>
    <x v="7"/>
    <s v="08"/>
    <x v="7"/>
    <x v="130"/>
    <s v="0817"/>
    <s v="Drangedal"/>
    <s v="1"/>
    <s v="Menn"/>
    <x v="3"/>
    <x v="3"/>
    <x v="1"/>
    <x v="32"/>
  </r>
  <r>
    <x v="7"/>
    <s v="08"/>
    <x v="7"/>
    <x v="130"/>
    <s v="0817"/>
    <s v="Drangedal"/>
    <s v="1"/>
    <s v="Menn"/>
    <x v="4"/>
    <x v="4"/>
    <x v="1"/>
    <x v="38"/>
  </r>
  <r>
    <x v="7"/>
    <s v="08"/>
    <x v="7"/>
    <x v="130"/>
    <s v="0817"/>
    <s v="Drangedal"/>
    <s v="1"/>
    <s v="Menn"/>
    <x v="5"/>
    <x v="5"/>
    <x v="1"/>
    <x v="24"/>
  </r>
  <r>
    <x v="7"/>
    <s v="08"/>
    <x v="7"/>
    <x v="130"/>
    <s v="0817"/>
    <s v="Drangedal"/>
    <s v="2"/>
    <s v="Kvinner"/>
    <x v="0"/>
    <x v="0"/>
    <x v="2"/>
    <x v="39"/>
  </r>
  <r>
    <x v="7"/>
    <s v="08"/>
    <x v="7"/>
    <x v="130"/>
    <s v="0817"/>
    <s v="Drangedal"/>
    <s v="2"/>
    <s v="Kvinner"/>
    <x v="1"/>
    <x v="1"/>
    <x v="2"/>
    <x v="0"/>
  </r>
  <r>
    <x v="7"/>
    <s v="08"/>
    <x v="7"/>
    <x v="130"/>
    <s v="0817"/>
    <s v="Drangedal"/>
    <s v="2"/>
    <s v="Kvinner"/>
    <x v="2"/>
    <x v="2"/>
    <x v="2"/>
    <x v="19"/>
  </r>
  <r>
    <x v="7"/>
    <s v="08"/>
    <x v="7"/>
    <x v="130"/>
    <s v="0817"/>
    <s v="Drangedal"/>
    <s v="2"/>
    <s v="Kvinner"/>
    <x v="3"/>
    <x v="3"/>
    <x v="2"/>
    <x v="19"/>
  </r>
  <r>
    <x v="7"/>
    <s v="08"/>
    <x v="7"/>
    <x v="130"/>
    <s v="0817"/>
    <s v="Drangedal"/>
    <s v="2"/>
    <s v="Kvinner"/>
    <x v="4"/>
    <x v="4"/>
    <x v="2"/>
    <x v="19"/>
  </r>
  <r>
    <x v="7"/>
    <s v="08"/>
    <x v="7"/>
    <x v="130"/>
    <s v="0817"/>
    <s v="Drangedal"/>
    <s v="2"/>
    <s v="Kvinner"/>
    <x v="5"/>
    <x v="5"/>
    <x v="2"/>
    <x v="23"/>
  </r>
  <r>
    <x v="7"/>
    <s v="08"/>
    <x v="7"/>
    <x v="130"/>
    <s v="0817"/>
    <s v="Drangedal"/>
    <s v="1"/>
    <s v="Menn"/>
    <x v="0"/>
    <x v="0"/>
    <x v="2"/>
    <x v="23"/>
  </r>
  <r>
    <x v="7"/>
    <s v="08"/>
    <x v="7"/>
    <x v="130"/>
    <s v="0817"/>
    <s v="Drangedal"/>
    <s v="1"/>
    <s v="Menn"/>
    <x v="1"/>
    <x v="1"/>
    <x v="2"/>
    <x v="0"/>
  </r>
  <r>
    <x v="7"/>
    <s v="08"/>
    <x v="7"/>
    <x v="130"/>
    <s v="0817"/>
    <s v="Drangedal"/>
    <s v="1"/>
    <s v="Menn"/>
    <x v="2"/>
    <x v="2"/>
    <x v="2"/>
    <x v="14"/>
  </r>
  <r>
    <x v="7"/>
    <s v="08"/>
    <x v="7"/>
    <x v="130"/>
    <s v="0817"/>
    <s v="Drangedal"/>
    <s v="1"/>
    <s v="Menn"/>
    <x v="3"/>
    <x v="3"/>
    <x v="2"/>
    <x v="51"/>
  </r>
  <r>
    <x v="7"/>
    <s v="08"/>
    <x v="7"/>
    <x v="130"/>
    <s v="0817"/>
    <s v="Drangedal"/>
    <s v="1"/>
    <s v="Menn"/>
    <x v="4"/>
    <x v="4"/>
    <x v="2"/>
    <x v="32"/>
  </r>
  <r>
    <x v="7"/>
    <s v="08"/>
    <x v="7"/>
    <x v="130"/>
    <s v="0817"/>
    <s v="Drangedal"/>
    <s v="1"/>
    <s v="Menn"/>
    <x v="5"/>
    <x v="5"/>
    <x v="2"/>
    <x v="20"/>
  </r>
  <r>
    <x v="7"/>
    <s v="08"/>
    <x v="7"/>
    <x v="130"/>
    <s v="0817"/>
    <s v="Drangedal"/>
    <s v="2"/>
    <s v="Kvinner"/>
    <x v="0"/>
    <x v="0"/>
    <x v="3"/>
    <x v="23"/>
  </r>
  <r>
    <x v="7"/>
    <s v="08"/>
    <x v="7"/>
    <x v="130"/>
    <s v="0817"/>
    <s v="Drangedal"/>
    <s v="2"/>
    <s v="Kvinner"/>
    <x v="1"/>
    <x v="1"/>
    <x v="3"/>
    <x v="0"/>
  </r>
  <r>
    <x v="7"/>
    <s v="08"/>
    <x v="7"/>
    <x v="130"/>
    <s v="0817"/>
    <s v="Drangedal"/>
    <s v="2"/>
    <s v="Kvinner"/>
    <x v="2"/>
    <x v="2"/>
    <x v="3"/>
    <x v="12"/>
  </r>
  <r>
    <x v="7"/>
    <s v="08"/>
    <x v="7"/>
    <x v="130"/>
    <s v="0817"/>
    <s v="Drangedal"/>
    <s v="2"/>
    <s v="Kvinner"/>
    <x v="3"/>
    <x v="3"/>
    <x v="3"/>
    <x v="7"/>
  </r>
  <r>
    <x v="7"/>
    <s v="08"/>
    <x v="7"/>
    <x v="130"/>
    <s v="0817"/>
    <s v="Drangedal"/>
    <s v="2"/>
    <s v="Kvinner"/>
    <x v="4"/>
    <x v="4"/>
    <x v="3"/>
    <x v="19"/>
  </r>
  <r>
    <x v="7"/>
    <s v="08"/>
    <x v="7"/>
    <x v="130"/>
    <s v="0817"/>
    <s v="Drangedal"/>
    <s v="2"/>
    <s v="Kvinner"/>
    <x v="5"/>
    <x v="5"/>
    <x v="3"/>
    <x v="23"/>
  </r>
  <r>
    <x v="7"/>
    <s v="08"/>
    <x v="7"/>
    <x v="130"/>
    <s v="0817"/>
    <s v="Drangedal"/>
    <s v="1"/>
    <s v="Menn"/>
    <x v="0"/>
    <x v="0"/>
    <x v="3"/>
    <x v="0"/>
  </r>
  <r>
    <x v="7"/>
    <s v="08"/>
    <x v="7"/>
    <x v="130"/>
    <s v="0817"/>
    <s v="Drangedal"/>
    <s v="1"/>
    <s v="Menn"/>
    <x v="1"/>
    <x v="1"/>
    <x v="3"/>
    <x v="1"/>
  </r>
  <r>
    <x v="7"/>
    <s v="08"/>
    <x v="7"/>
    <x v="130"/>
    <s v="0817"/>
    <s v="Drangedal"/>
    <s v="1"/>
    <s v="Menn"/>
    <x v="2"/>
    <x v="2"/>
    <x v="3"/>
    <x v="36"/>
  </r>
  <r>
    <x v="7"/>
    <s v="08"/>
    <x v="7"/>
    <x v="130"/>
    <s v="0817"/>
    <s v="Drangedal"/>
    <s v="1"/>
    <s v="Menn"/>
    <x v="3"/>
    <x v="3"/>
    <x v="3"/>
    <x v="46"/>
  </r>
  <r>
    <x v="7"/>
    <s v="08"/>
    <x v="7"/>
    <x v="130"/>
    <s v="0817"/>
    <s v="Drangedal"/>
    <s v="1"/>
    <s v="Menn"/>
    <x v="4"/>
    <x v="4"/>
    <x v="3"/>
    <x v="55"/>
  </r>
  <r>
    <x v="7"/>
    <s v="08"/>
    <x v="7"/>
    <x v="130"/>
    <s v="0817"/>
    <s v="Drangedal"/>
    <s v="1"/>
    <s v="Menn"/>
    <x v="5"/>
    <x v="5"/>
    <x v="3"/>
    <x v="21"/>
  </r>
  <r>
    <x v="7"/>
    <s v="08"/>
    <x v="7"/>
    <x v="130"/>
    <s v="0817"/>
    <s v="Drangedal"/>
    <s v="2"/>
    <s v="Kvinner"/>
    <x v="0"/>
    <x v="0"/>
    <x v="4"/>
    <x v="0"/>
  </r>
  <r>
    <x v="7"/>
    <s v="08"/>
    <x v="7"/>
    <x v="130"/>
    <s v="0817"/>
    <s v="Drangedal"/>
    <s v="2"/>
    <s v="Kvinner"/>
    <x v="1"/>
    <x v="1"/>
    <x v="4"/>
    <x v="19"/>
  </r>
  <r>
    <x v="7"/>
    <s v="08"/>
    <x v="7"/>
    <x v="130"/>
    <s v="0817"/>
    <s v="Drangedal"/>
    <s v="2"/>
    <s v="Kvinner"/>
    <x v="2"/>
    <x v="2"/>
    <x v="4"/>
    <x v="19"/>
  </r>
  <r>
    <x v="7"/>
    <s v="08"/>
    <x v="7"/>
    <x v="130"/>
    <s v="0817"/>
    <s v="Drangedal"/>
    <s v="2"/>
    <s v="Kvinner"/>
    <x v="3"/>
    <x v="3"/>
    <x v="4"/>
    <x v="7"/>
  </r>
  <r>
    <x v="7"/>
    <s v="08"/>
    <x v="7"/>
    <x v="130"/>
    <s v="0817"/>
    <s v="Drangedal"/>
    <s v="2"/>
    <s v="Kvinner"/>
    <x v="4"/>
    <x v="4"/>
    <x v="4"/>
    <x v="19"/>
  </r>
  <r>
    <x v="7"/>
    <s v="08"/>
    <x v="7"/>
    <x v="130"/>
    <s v="0817"/>
    <s v="Drangedal"/>
    <s v="2"/>
    <s v="Kvinner"/>
    <x v="5"/>
    <x v="5"/>
    <x v="4"/>
    <x v="1"/>
  </r>
  <r>
    <x v="7"/>
    <s v="08"/>
    <x v="7"/>
    <x v="130"/>
    <s v="0817"/>
    <s v="Drangedal"/>
    <s v="1"/>
    <s v="Menn"/>
    <x v="0"/>
    <x v="0"/>
    <x v="4"/>
    <x v="39"/>
  </r>
  <r>
    <x v="7"/>
    <s v="08"/>
    <x v="7"/>
    <x v="130"/>
    <s v="0817"/>
    <s v="Drangedal"/>
    <s v="1"/>
    <s v="Menn"/>
    <x v="1"/>
    <x v="1"/>
    <x v="4"/>
    <x v="0"/>
  </r>
  <r>
    <x v="7"/>
    <s v="08"/>
    <x v="7"/>
    <x v="130"/>
    <s v="0817"/>
    <s v="Drangedal"/>
    <s v="1"/>
    <s v="Menn"/>
    <x v="2"/>
    <x v="2"/>
    <x v="4"/>
    <x v="36"/>
  </r>
  <r>
    <x v="7"/>
    <s v="08"/>
    <x v="7"/>
    <x v="130"/>
    <s v="0817"/>
    <s v="Drangedal"/>
    <s v="1"/>
    <s v="Menn"/>
    <x v="3"/>
    <x v="3"/>
    <x v="4"/>
    <x v="11"/>
  </r>
  <r>
    <x v="7"/>
    <s v="08"/>
    <x v="7"/>
    <x v="130"/>
    <s v="0817"/>
    <s v="Drangedal"/>
    <s v="1"/>
    <s v="Menn"/>
    <x v="4"/>
    <x v="4"/>
    <x v="4"/>
    <x v="41"/>
  </r>
  <r>
    <x v="7"/>
    <s v="08"/>
    <x v="7"/>
    <x v="130"/>
    <s v="0817"/>
    <s v="Drangedal"/>
    <s v="1"/>
    <s v="Menn"/>
    <x v="5"/>
    <x v="5"/>
    <x v="4"/>
    <x v="45"/>
  </r>
  <r>
    <x v="7"/>
    <s v="08"/>
    <x v="7"/>
    <x v="130"/>
    <s v="0817"/>
    <s v="Drangedal"/>
    <s v="2"/>
    <s v="Kvinner"/>
    <x v="0"/>
    <x v="0"/>
    <x v="5"/>
    <x v="23"/>
  </r>
  <r>
    <x v="7"/>
    <s v="08"/>
    <x v="7"/>
    <x v="130"/>
    <s v="0817"/>
    <s v="Drangedal"/>
    <s v="2"/>
    <s v="Kvinner"/>
    <x v="1"/>
    <x v="1"/>
    <x v="5"/>
    <x v="1"/>
  </r>
  <r>
    <x v="7"/>
    <s v="08"/>
    <x v="7"/>
    <x v="130"/>
    <s v="0817"/>
    <s v="Drangedal"/>
    <s v="2"/>
    <s v="Kvinner"/>
    <x v="2"/>
    <x v="2"/>
    <x v="5"/>
    <x v="5"/>
  </r>
  <r>
    <x v="7"/>
    <s v="08"/>
    <x v="7"/>
    <x v="130"/>
    <s v="0817"/>
    <s v="Drangedal"/>
    <s v="2"/>
    <s v="Kvinner"/>
    <x v="3"/>
    <x v="3"/>
    <x v="5"/>
    <x v="6"/>
  </r>
  <r>
    <x v="7"/>
    <s v="08"/>
    <x v="7"/>
    <x v="130"/>
    <s v="0817"/>
    <s v="Drangedal"/>
    <s v="2"/>
    <s v="Kvinner"/>
    <x v="4"/>
    <x v="4"/>
    <x v="5"/>
    <x v="19"/>
  </r>
  <r>
    <x v="7"/>
    <s v="08"/>
    <x v="7"/>
    <x v="130"/>
    <s v="0817"/>
    <s v="Drangedal"/>
    <s v="2"/>
    <s v="Kvinner"/>
    <x v="5"/>
    <x v="5"/>
    <x v="5"/>
    <x v="0"/>
  </r>
  <r>
    <x v="7"/>
    <s v="08"/>
    <x v="7"/>
    <x v="130"/>
    <s v="0817"/>
    <s v="Drangedal"/>
    <s v="1"/>
    <s v="Menn"/>
    <x v="0"/>
    <x v="0"/>
    <x v="5"/>
    <x v="0"/>
  </r>
  <r>
    <x v="7"/>
    <s v="08"/>
    <x v="7"/>
    <x v="130"/>
    <s v="0817"/>
    <s v="Drangedal"/>
    <s v="1"/>
    <s v="Menn"/>
    <x v="1"/>
    <x v="1"/>
    <x v="5"/>
    <x v="23"/>
  </r>
  <r>
    <x v="7"/>
    <s v="08"/>
    <x v="7"/>
    <x v="130"/>
    <s v="0817"/>
    <s v="Drangedal"/>
    <s v="1"/>
    <s v="Menn"/>
    <x v="2"/>
    <x v="2"/>
    <x v="5"/>
    <x v="15"/>
  </r>
  <r>
    <x v="7"/>
    <s v="08"/>
    <x v="7"/>
    <x v="130"/>
    <s v="0817"/>
    <s v="Drangedal"/>
    <s v="1"/>
    <s v="Menn"/>
    <x v="3"/>
    <x v="3"/>
    <x v="5"/>
    <x v="45"/>
  </r>
  <r>
    <x v="7"/>
    <s v="08"/>
    <x v="7"/>
    <x v="130"/>
    <s v="0817"/>
    <s v="Drangedal"/>
    <s v="1"/>
    <s v="Menn"/>
    <x v="4"/>
    <x v="4"/>
    <x v="5"/>
    <x v="46"/>
  </r>
  <r>
    <x v="7"/>
    <s v="08"/>
    <x v="7"/>
    <x v="130"/>
    <s v="0817"/>
    <s v="Drangedal"/>
    <s v="1"/>
    <s v="Menn"/>
    <x v="5"/>
    <x v="5"/>
    <x v="5"/>
    <x v="46"/>
  </r>
  <r>
    <x v="7"/>
    <s v="08"/>
    <x v="7"/>
    <x v="130"/>
    <s v="0817"/>
    <s v="Drangedal"/>
    <s v="2"/>
    <s v="Kvinner"/>
    <x v="0"/>
    <x v="0"/>
    <x v="6"/>
    <x v="23"/>
  </r>
  <r>
    <x v="7"/>
    <s v="08"/>
    <x v="7"/>
    <x v="130"/>
    <s v="0817"/>
    <s v="Drangedal"/>
    <s v="2"/>
    <s v="Kvinner"/>
    <x v="1"/>
    <x v="1"/>
    <x v="6"/>
    <x v="1"/>
  </r>
  <r>
    <x v="7"/>
    <s v="08"/>
    <x v="7"/>
    <x v="130"/>
    <s v="0817"/>
    <s v="Drangedal"/>
    <s v="2"/>
    <s v="Kvinner"/>
    <x v="2"/>
    <x v="2"/>
    <x v="6"/>
    <x v="19"/>
  </r>
  <r>
    <x v="7"/>
    <s v="08"/>
    <x v="7"/>
    <x v="130"/>
    <s v="0817"/>
    <s v="Drangedal"/>
    <s v="2"/>
    <s v="Kvinner"/>
    <x v="3"/>
    <x v="3"/>
    <x v="6"/>
    <x v="21"/>
  </r>
  <r>
    <x v="7"/>
    <s v="08"/>
    <x v="7"/>
    <x v="130"/>
    <s v="0817"/>
    <s v="Drangedal"/>
    <s v="2"/>
    <s v="Kvinner"/>
    <x v="4"/>
    <x v="4"/>
    <x v="6"/>
    <x v="19"/>
  </r>
  <r>
    <x v="7"/>
    <s v="08"/>
    <x v="7"/>
    <x v="130"/>
    <s v="0817"/>
    <s v="Drangedal"/>
    <s v="2"/>
    <s v="Kvinner"/>
    <x v="5"/>
    <x v="5"/>
    <x v="6"/>
    <x v="1"/>
  </r>
  <r>
    <x v="7"/>
    <s v="08"/>
    <x v="7"/>
    <x v="130"/>
    <s v="0817"/>
    <s v="Drangedal"/>
    <s v="1"/>
    <s v="Menn"/>
    <x v="0"/>
    <x v="0"/>
    <x v="6"/>
    <x v="23"/>
  </r>
  <r>
    <x v="7"/>
    <s v="08"/>
    <x v="7"/>
    <x v="130"/>
    <s v="0817"/>
    <s v="Drangedal"/>
    <s v="1"/>
    <s v="Menn"/>
    <x v="1"/>
    <x v="1"/>
    <x v="6"/>
    <x v="39"/>
  </r>
  <r>
    <x v="7"/>
    <s v="08"/>
    <x v="7"/>
    <x v="130"/>
    <s v="0817"/>
    <s v="Drangedal"/>
    <s v="1"/>
    <s v="Menn"/>
    <x v="2"/>
    <x v="2"/>
    <x v="6"/>
    <x v="13"/>
  </r>
  <r>
    <x v="7"/>
    <s v="08"/>
    <x v="7"/>
    <x v="130"/>
    <s v="0817"/>
    <s v="Drangedal"/>
    <s v="1"/>
    <s v="Menn"/>
    <x v="3"/>
    <x v="3"/>
    <x v="6"/>
    <x v="32"/>
  </r>
  <r>
    <x v="7"/>
    <s v="08"/>
    <x v="7"/>
    <x v="130"/>
    <s v="0817"/>
    <s v="Drangedal"/>
    <s v="1"/>
    <s v="Menn"/>
    <x v="4"/>
    <x v="4"/>
    <x v="6"/>
    <x v="46"/>
  </r>
  <r>
    <x v="7"/>
    <s v="08"/>
    <x v="7"/>
    <x v="130"/>
    <s v="0817"/>
    <s v="Drangedal"/>
    <s v="1"/>
    <s v="Menn"/>
    <x v="5"/>
    <x v="5"/>
    <x v="6"/>
    <x v="41"/>
  </r>
  <r>
    <x v="7"/>
    <s v="08"/>
    <x v="7"/>
    <x v="130"/>
    <s v="0817"/>
    <s v="Drangedal"/>
    <s v="2"/>
    <s v="Kvinner"/>
    <x v="0"/>
    <x v="0"/>
    <x v="7"/>
    <x v="39"/>
  </r>
  <r>
    <x v="7"/>
    <s v="08"/>
    <x v="7"/>
    <x v="130"/>
    <s v="0817"/>
    <s v="Drangedal"/>
    <s v="2"/>
    <s v="Kvinner"/>
    <x v="1"/>
    <x v="1"/>
    <x v="7"/>
    <x v="0"/>
  </r>
  <r>
    <x v="7"/>
    <s v="08"/>
    <x v="7"/>
    <x v="130"/>
    <s v="0817"/>
    <s v="Drangedal"/>
    <s v="2"/>
    <s v="Kvinner"/>
    <x v="2"/>
    <x v="2"/>
    <x v="7"/>
    <x v="1"/>
  </r>
  <r>
    <x v="7"/>
    <s v="08"/>
    <x v="7"/>
    <x v="130"/>
    <s v="0817"/>
    <s v="Drangedal"/>
    <s v="2"/>
    <s v="Kvinner"/>
    <x v="3"/>
    <x v="3"/>
    <x v="7"/>
    <x v="21"/>
  </r>
  <r>
    <x v="7"/>
    <s v="08"/>
    <x v="7"/>
    <x v="130"/>
    <s v="0817"/>
    <s v="Drangedal"/>
    <s v="2"/>
    <s v="Kvinner"/>
    <x v="4"/>
    <x v="4"/>
    <x v="7"/>
    <x v="19"/>
  </r>
  <r>
    <x v="7"/>
    <s v="08"/>
    <x v="7"/>
    <x v="130"/>
    <s v="0817"/>
    <s v="Drangedal"/>
    <s v="2"/>
    <s v="Kvinner"/>
    <x v="5"/>
    <x v="5"/>
    <x v="7"/>
    <x v="23"/>
  </r>
  <r>
    <x v="7"/>
    <s v="08"/>
    <x v="7"/>
    <x v="130"/>
    <s v="0817"/>
    <s v="Drangedal"/>
    <s v="1"/>
    <s v="Menn"/>
    <x v="0"/>
    <x v="0"/>
    <x v="7"/>
    <x v="39"/>
  </r>
  <r>
    <x v="7"/>
    <s v="08"/>
    <x v="7"/>
    <x v="130"/>
    <s v="0817"/>
    <s v="Drangedal"/>
    <s v="1"/>
    <s v="Menn"/>
    <x v="1"/>
    <x v="1"/>
    <x v="7"/>
    <x v="39"/>
  </r>
  <r>
    <x v="7"/>
    <s v="08"/>
    <x v="7"/>
    <x v="130"/>
    <s v="0817"/>
    <s v="Drangedal"/>
    <s v="1"/>
    <s v="Menn"/>
    <x v="2"/>
    <x v="2"/>
    <x v="7"/>
    <x v="13"/>
  </r>
  <r>
    <x v="7"/>
    <s v="08"/>
    <x v="7"/>
    <x v="130"/>
    <s v="0817"/>
    <s v="Drangedal"/>
    <s v="1"/>
    <s v="Menn"/>
    <x v="3"/>
    <x v="3"/>
    <x v="7"/>
    <x v="27"/>
  </r>
  <r>
    <x v="7"/>
    <s v="08"/>
    <x v="7"/>
    <x v="130"/>
    <s v="0817"/>
    <s v="Drangedal"/>
    <s v="1"/>
    <s v="Menn"/>
    <x v="4"/>
    <x v="4"/>
    <x v="7"/>
    <x v="11"/>
  </r>
  <r>
    <x v="7"/>
    <s v="08"/>
    <x v="7"/>
    <x v="130"/>
    <s v="0817"/>
    <s v="Drangedal"/>
    <s v="1"/>
    <s v="Menn"/>
    <x v="5"/>
    <x v="5"/>
    <x v="7"/>
    <x v="24"/>
  </r>
  <r>
    <x v="7"/>
    <s v="08"/>
    <x v="7"/>
    <x v="131"/>
    <s v="0819"/>
    <s v="Nome"/>
    <s v="2"/>
    <s v="Kvinner"/>
    <x v="0"/>
    <x v="0"/>
    <x v="0"/>
    <x v="36"/>
  </r>
  <r>
    <x v="7"/>
    <s v="08"/>
    <x v="7"/>
    <x v="131"/>
    <s v="0819"/>
    <s v="Nome"/>
    <s v="2"/>
    <s v="Kvinner"/>
    <x v="1"/>
    <x v="1"/>
    <x v="0"/>
    <x v="12"/>
  </r>
  <r>
    <x v="7"/>
    <s v="08"/>
    <x v="7"/>
    <x v="131"/>
    <s v="0819"/>
    <s v="Nome"/>
    <s v="2"/>
    <s v="Kvinner"/>
    <x v="2"/>
    <x v="2"/>
    <x v="0"/>
    <x v="14"/>
  </r>
  <r>
    <x v="7"/>
    <s v="08"/>
    <x v="7"/>
    <x v="131"/>
    <s v="0819"/>
    <s v="Nome"/>
    <s v="2"/>
    <s v="Kvinner"/>
    <x v="3"/>
    <x v="3"/>
    <x v="0"/>
    <x v="5"/>
  </r>
  <r>
    <x v="7"/>
    <s v="08"/>
    <x v="7"/>
    <x v="131"/>
    <s v="0819"/>
    <s v="Nome"/>
    <s v="2"/>
    <s v="Kvinner"/>
    <x v="4"/>
    <x v="4"/>
    <x v="0"/>
    <x v="2"/>
  </r>
  <r>
    <x v="7"/>
    <s v="08"/>
    <x v="7"/>
    <x v="131"/>
    <s v="0819"/>
    <s v="Nome"/>
    <s v="2"/>
    <s v="Kvinner"/>
    <x v="5"/>
    <x v="5"/>
    <x v="0"/>
    <x v="7"/>
  </r>
  <r>
    <x v="7"/>
    <s v="08"/>
    <x v="7"/>
    <x v="131"/>
    <s v="0819"/>
    <s v="Nome"/>
    <s v="1"/>
    <s v="Menn"/>
    <x v="0"/>
    <x v="0"/>
    <x v="0"/>
    <x v="21"/>
  </r>
  <r>
    <x v="7"/>
    <s v="08"/>
    <x v="7"/>
    <x v="131"/>
    <s v="0819"/>
    <s v="Nome"/>
    <s v="1"/>
    <s v="Menn"/>
    <x v="1"/>
    <x v="1"/>
    <x v="0"/>
    <x v="12"/>
  </r>
  <r>
    <x v="7"/>
    <s v="08"/>
    <x v="7"/>
    <x v="131"/>
    <s v="0819"/>
    <s v="Nome"/>
    <s v="1"/>
    <s v="Menn"/>
    <x v="2"/>
    <x v="2"/>
    <x v="0"/>
    <x v="14"/>
  </r>
  <r>
    <x v="7"/>
    <s v="08"/>
    <x v="7"/>
    <x v="131"/>
    <s v="0819"/>
    <s v="Nome"/>
    <s v="1"/>
    <s v="Menn"/>
    <x v="3"/>
    <x v="3"/>
    <x v="0"/>
    <x v="30"/>
  </r>
  <r>
    <x v="7"/>
    <s v="08"/>
    <x v="7"/>
    <x v="131"/>
    <s v="0819"/>
    <s v="Nome"/>
    <s v="1"/>
    <s v="Menn"/>
    <x v="4"/>
    <x v="4"/>
    <x v="0"/>
    <x v="50"/>
  </r>
  <r>
    <x v="7"/>
    <s v="08"/>
    <x v="7"/>
    <x v="131"/>
    <s v="0819"/>
    <s v="Nome"/>
    <s v="1"/>
    <s v="Menn"/>
    <x v="5"/>
    <x v="5"/>
    <x v="0"/>
    <x v="40"/>
  </r>
  <r>
    <x v="7"/>
    <s v="08"/>
    <x v="7"/>
    <x v="131"/>
    <s v="0819"/>
    <s v="Nome"/>
    <s v="2"/>
    <s v="Kvinner"/>
    <x v="0"/>
    <x v="0"/>
    <x v="1"/>
    <x v="5"/>
  </r>
  <r>
    <x v="7"/>
    <s v="08"/>
    <x v="7"/>
    <x v="131"/>
    <s v="0819"/>
    <s v="Nome"/>
    <s v="2"/>
    <s v="Kvinner"/>
    <x v="1"/>
    <x v="1"/>
    <x v="1"/>
    <x v="13"/>
  </r>
  <r>
    <x v="7"/>
    <s v="08"/>
    <x v="7"/>
    <x v="131"/>
    <s v="0819"/>
    <s v="Nome"/>
    <s v="2"/>
    <s v="Kvinner"/>
    <x v="2"/>
    <x v="2"/>
    <x v="1"/>
    <x v="36"/>
  </r>
  <r>
    <x v="7"/>
    <s v="08"/>
    <x v="7"/>
    <x v="131"/>
    <s v="0819"/>
    <s v="Nome"/>
    <s v="2"/>
    <s v="Kvinner"/>
    <x v="3"/>
    <x v="3"/>
    <x v="1"/>
    <x v="7"/>
  </r>
  <r>
    <x v="7"/>
    <s v="08"/>
    <x v="7"/>
    <x v="131"/>
    <s v="0819"/>
    <s v="Nome"/>
    <s v="2"/>
    <s v="Kvinner"/>
    <x v="4"/>
    <x v="4"/>
    <x v="1"/>
    <x v="14"/>
  </r>
  <r>
    <x v="7"/>
    <s v="08"/>
    <x v="7"/>
    <x v="131"/>
    <s v="0819"/>
    <s v="Nome"/>
    <s v="2"/>
    <s v="Kvinner"/>
    <x v="5"/>
    <x v="5"/>
    <x v="1"/>
    <x v="5"/>
  </r>
  <r>
    <x v="7"/>
    <s v="08"/>
    <x v="7"/>
    <x v="131"/>
    <s v="0819"/>
    <s v="Nome"/>
    <s v="1"/>
    <s v="Menn"/>
    <x v="0"/>
    <x v="0"/>
    <x v="1"/>
    <x v="4"/>
  </r>
  <r>
    <x v="7"/>
    <s v="08"/>
    <x v="7"/>
    <x v="131"/>
    <s v="0819"/>
    <s v="Nome"/>
    <s v="1"/>
    <s v="Menn"/>
    <x v="1"/>
    <x v="1"/>
    <x v="1"/>
    <x v="6"/>
  </r>
  <r>
    <x v="7"/>
    <s v="08"/>
    <x v="7"/>
    <x v="131"/>
    <s v="0819"/>
    <s v="Nome"/>
    <s v="1"/>
    <s v="Menn"/>
    <x v="2"/>
    <x v="2"/>
    <x v="1"/>
    <x v="24"/>
  </r>
  <r>
    <x v="7"/>
    <s v="08"/>
    <x v="7"/>
    <x v="131"/>
    <s v="0819"/>
    <s v="Nome"/>
    <s v="1"/>
    <s v="Menn"/>
    <x v="3"/>
    <x v="3"/>
    <x v="1"/>
    <x v="72"/>
  </r>
  <r>
    <x v="7"/>
    <s v="08"/>
    <x v="7"/>
    <x v="131"/>
    <s v="0819"/>
    <s v="Nome"/>
    <s v="1"/>
    <s v="Menn"/>
    <x v="4"/>
    <x v="4"/>
    <x v="1"/>
    <x v="62"/>
  </r>
  <r>
    <x v="7"/>
    <s v="08"/>
    <x v="7"/>
    <x v="131"/>
    <s v="0819"/>
    <s v="Nome"/>
    <s v="1"/>
    <s v="Menn"/>
    <x v="5"/>
    <x v="5"/>
    <x v="1"/>
    <x v="4"/>
  </r>
  <r>
    <x v="7"/>
    <s v="08"/>
    <x v="7"/>
    <x v="131"/>
    <s v="0819"/>
    <s v="Nome"/>
    <s v="2"/>
    <s v="Kvinner"/>
    <x v="0"/>
    <x v="0"/>
    <x v="2"/>
    <x v="36"/>
  </r>
  <r>
    <x v="7"/>
    <s v="08"/>
    <x v="7"/>
    <x v="131"/>
    <s v="0819"/>
    <s v="Nome"/>
    <s v="2"/>
    <s v="Kvinner"/>
    <x v="1"/>
    <x v="1"/>
    <x v="2"/>
    <x v="5"/>
  </r>
  <r>
    <x v="7"/>
    <s v="08"/>
    <x v="7"/>
    <x v="131"/>
    <s v="0819"/>
    <s v="Nome"/>
    <s v="2"/>
    <s v="Kvinner"/>
    <x v="2"/>
    <x v="2"/>
    <x v="2"/>
    <x v="21"/>
  </r>
  <r>
    <x v="7"/>
    <s v="08"/>
    <x v="7"/>
    <x v="131"/>
    <s v="0819"/>
    <s v="Nome"/>
    <s v="2"/>
    <s v="Kvinner"/>
    <x v="3"/>
    <x v="3"/>
    <x v="2"/>
    <x v="5"/>
  </r>
  <r>
    <x v="7"/>
    <s v="08"/>
    <x v="7"/>
    <x v="131"/>
    <s v="0819"/>
    <s v="Nome"/>
    <s v="2"/>
    <s v="Kvinner"/>
    <x v="4"/>
    <x v="4"/>
    <x v="2"/>
    <x v="21"/>
  </r>
  <r>
    <x v="7"/>
    <s v="08"/>
    <x v="7"/>
    <x v="131"/>
    <s v="0819"/>
    <s v="Nome"/>
    <s v="2"/>
    <s v="Kvinner"/>
    <x v="5"/>
    <x v="5"/>
    <x v="2"/>
    <x v="13"/>
  </r>
  <r>
    <x v="7"/>
    <s v="08"/>
    <x v="7"/>
    <x v="131"/>
    <s v="0819"/>
    <s v="Nome"/>
    <s v="1"/>
    <s v="Menn"/>
    <x v="0"/>
    <x v="0"/>
    <x v="2"/>
    <x v="24"/>
  </r>
  <r>
    <x v="7"/>
    <s v="08"/>
    <x v="7"/>
    <x v="131"/>
    <s v="0819"/>
    <s v="Nome"/>
    <s v="1"/>
    <s v="Menn"/>
    <x v="1"/>
    <x v="1"/>
    <x v="2"/>
    <x v="40"/>
  </r>
  <r>
    <x v="7"/>
    <s v="08"/>
    <x v="7"/>
    <x v="131"/>
    <s v="0819"/>
    <s v="Nome"/>
    <s v="1"/>
    <s v="Menn"/>
    <x v="2"/>
    <x v="2"/>
    <x v="2"/>
    <x v="51"/>
  </r>
  <r>
    <x v="7"/>
    <s v="08"/>
    <x v="7"/>
    <x v="131"/>
    <s v="0819"/>
    <s v="Nome"/>
    <s v="1"/>
    <s v="Menn"/>
    <x v="3"/>
    <x v="3"/>
    <x v="2"/>
    <x v="27"/>
  </r>
  <r>
    <x v="7"/>
    <s v="08"/>
    <x v="7"/>
    <x v="131"/>
    <s v="0819"/>
    <s v="Nome"/>
    <s v="1"/>
    <s v="Menn"/>
    <x v="4"/>
    <x v="4"/>
    <x v="2"/>
    <x v="58"/>
  </r>
  <r>
    <x v="7"/>
    <s v="08"/>
    <x v="7"/>
    <x v="131"/>
    <s v="0819"/>
    <s v="Nome"/>
    <s v="1"/>
    <s v="Menn"/>
    <x v="5"/>
    <x v="5"/>
    <x v="2"/>
    <x v="24"/>
  </r>
  <r>
    <x v="7"/>
    <s v="08"/>
    <x v="7"/>
    <x v="131"/>
    <s v="0819"/>
    <s v="Nome"/>
    <s v="2"/>
    <s v="Kvinner"/>
    <x v="0"/>
    <x v="0"/>
    <x v="3"/>
    <x v="21"/>
  </r>
  <r>
    <x v="7"/>
    <s v="08"/>
    <x v="7"/>
    <x v="131"/>
    <s v="0819"/>
    <s v="Nome"/>
    <s v="2"/>
    <s v="Kvinner"/>
    <x v="1"/>
    <x v="1"/>
    <x v="3"/>
    <x v="13"/>
  </r>
  <r>
    <x v="7"/>
    <s v="08"/>
    <x v="7"/>
    <x v="131"/>
    <s v="0819"/>
    <s v="Nome"/>
    <s v="2"/>
    <s v="Kvinner"/>
    <x v="2"/>
    <x v="2"/>
    <x v="3"/>
    <x v="15"/>
  </r>
  <r>
    <x v="7"/>
    <s v="08"/>
    <x v="7"/>
    <x v="131"/>
    <s v="0819"/>
    <s v="Nome"/>
    <s v="2"/>
    <s v="Kvinner"/>
    <x v="3"/>
    <x v="3"/>
    <x v="3"/>
    <x v="2"/>
  </r>
  <r>
    <x v="7"/>
    <s v="08"/>
    <x v="7"/>
    <x v="131"/>
    <s v="0819"/>
    <s v="Nome"/>
    <s v="2"/>
    <s v="Kvinner"/>
    <x v="4"/>
    <x v="4"/>
    <x v="3"/>
    <x v="7"/>
  </r>
  <r>
    <x v="7"/>
    <s v="08"/>
    <x v="7"/>
    <x v="131"/>
    <s v="0819"/>
    <s v="Nome"/>
    <s v="2"/>
    <s v="Kvinner"/>
    <x v="5"/>
    <x v="5"/>
    <x v="3"/>
    <x v="21"/>
  </r>
  <r>
    <x v="7"/>
    <s v="08"/>
    <x v="7"/>
    <x v="131"/>
    <s v="0819"/>
    <s v="Nome"/>
    <s v="1"/>
    <s v="Menn"/>
    <x v="0"/>
    <x v="0"/>
    <x v="3"/>
    <x v="21"/>
  </r>
  <r>
    <x v="7"/>
    <s v="08"/>
    <x v="7"/>
    <x v="131"/>
    <s v="0819"/>
    <s v="Nome"/>
    <s v="1"/>
    <s v="Menn"/>
    <x v="1"/>
    <x v="1"/>
    <x v="3"/>
    <x v="6"/>
  </r>
  <r>
    <x v="7"/>
    <s v="08"/>
    <x v="7"/>
    <x v="131"/>
    <s v="0819"/>
    <s v="Nome"/>
    <s v="1"/>
    <s v="Menn"/>
    <x v="2"/>
    <x v="2"/>
    <x v="3"/>
    <x v="27"/>
  </r>
  <r>
    <x v="7"/>
    <s v="08"/>
    <x v="7"/>
    <x v="131"/>
    <s v="0819"/>
    <s v="Nome"/>
    <s v="1"/>
    <s v="Menn"/>
    <x v="3"/>
    <x v="3"/>
    <x v="3"/>
    <x v="38"/>
  </r>
  <r>
    <x v="7"/>
    <s v="08"/>
    <x v="7"/>
    <x v="131"/>
    <s v="0819"/>
    <s v="Nome"/>
    <s v="1"/>
    <s v="Menn"/>
    <x v="4"/>
    <x v="4"/>
    <x v="3"/>
    <x v="60"/>
  </r>
  <r>
    <x v="7"/>
    <s v="08"/>
    <x v="7"/>
    <x v="131"/>
    <s v="0819"/>
    <s v="Nome"/>
    <s v="1"/>
    <s v="Menn"/>
    <x v="5"/>
    <x v="5"/>
    <x v="3"/>
    <x v="11"/>
  </r>
  <r>
    <x v="7"/>
    <s v="08"/>
    <x v="7"/>
    <x v="131"/>
    <s v="0819"/>
    <s v="Nome"/>
    <s v="2"/>
    <s v="Kvinner"/>
    <x v="0"/>
    <x v="0"/>
    <x v="4"/>
    <x v="36"/>
  </r>
  <r>
    <x v="7"/>
    <s v="08"/>
    <x v="7"/>
    <x v="131"/>
    <s v="0819"/>
    <s v="Nome"/>
    <s v="2"/>
    <s v="Kvinner"/>
    <x v="1"/>
    <x v="1"/>
    <x v="4"/>
    <x v="13"/>
  </r>
  <r>
    <x v="7"/>
    <s v="08"/>
    <x v="7"/>
    <x v="131"/>
    <s v="0819"/>
    <s v="Nome"/>
    <s v="2"/>
    <s v="Kvinner"/>
    <x v="2"/>
    <x v="2"/>
    <x v="4"/>
    <x v="13"/>
  </r>
  <r>
    <x v="7"/>
    <s v="08"/>
    <x v="7"/>
    <x v="131"/>
    <s v="0819"/>
    <s v="Nome"/>
    <s v="2"/>
    <s v="Kvinner"/>
    <x v="3"/>
    <x v="3"/>
    <x v="4"/>
    <x v="21"/>
  </r>
  <r>
    <x v="7"/>
    <s v="08"/>
    <x v="7"/>
    <x v="131"/>
    <s v="0819"/>
    <s v="Nome"/>
    <s v="2"/>
    <s v="Kvinner"/>
    <x v="4"/>
    <x v="4"/>
    <x v="4"/>
    <x v="13"/>
  </r>
  <r>
    <x v="7"/>
    <s v="08"/>
    <x v="7"/>
    <x v="131"/>
    <s v="0819"/>
    <s v="Nome"/>
    <s v="2"/>
    <s v="Kvinner"/>
    <x v="5"/>
    <x v="5"/>
    <x v="4"/>
    <x v="7"/>
  </r>
  <r>
    <x v="7"/>
    <s v="08"/>
    <x v="7"/>
    <x v="131"/>
    <s v="0819"/>
    <s v="Nome"/>
    <s v="1"/>
    <s v="Menn"/>
    <x v="0"/>
    <x v="0"/>
    <x v="4"/>
    <x v="7"/>
  </r>
  <r>
    <x v="7"/>
    <s v="08"/>
    <x v="7"/>
    <x v="131"/>
    <s v="0819"/>
    <s v="Nome"/>
    <s v="1"/>
    <s v="Menn"/>
    <x v="1"/>
    <x v="1"/>
    <x v="4"/>
    <x v="21"/>
  </r>
  <r>
    <x v="7"/>
    <s v="08"/>
    <x v="7"/>
    <x v="131"/>
    <s v="0819"/>
    <s v="Nome"/>
    <s v="1"/>
    <s v="Menn"/>
    <x v="2"/>
    <x v="2"/>
    <x v="4"/>
    <x v="32"/>
  </r>
  <r>
    <x v="7"/>
    <s v="08"/>
    <x v="7"/>
    <x v="131"/>
    <s v="0819"/>
    <s v="Nome"/>
    <s v="1"/>
    <s v="Menn"/>
    <x v="3"/>
    <x v="3"/>
    <x v="4"/>
    <x v="16"/>
  </r>
  <r>
    <x v="7"/>
    <s v="08"/>
    <x v="7"/>
    <x v="131"/>
    <s v="0819"/>
    <s v="Nome"/>
    <s v="1"/>
    <s v="Menn"/>
    <x v="4"/>
    <x v="4"/>
    <x v="4"/>
    <x v="58"/>
  </r>
  <r>
    <x v="7"/>
    <s v="08"/>
    <x v="7"/>
    <x v="131"/>
    <s v="0819"/>
    <s v="Nome"/>
    <s v="1"/>
    <s v="Menn"/>
    <x v="5"/>
    <x v="5"/>
    <x v="4"/>
    <x v="16"/>
  </r>
  <r>
    <x v="7"/>
    <s v="08"/>
    <x v="7"/>
    <x v="131"/>
    <s v="0819"/>
    <s v="Nome"/>
    <s v="2"/>
    <s v="Kvinner"/>
    <x v="0"/>
    <x v="0"/>
    <x v="5"/>
    <x v="21"/>
  </r>
  <r>
    <x v="7"/>
    <s v="08"/>
    <x v="7"/>
    <x v="131"/>
    <s v="0819"/>
    <s v="Nome"/>
    <s v="2"/>
    <s v="Kvinner"/>
    <x v="1"/>
    <x v="1"/>
    <x v="5"/>
    <x v="6"/>
  </r>
  <r>
    <x v="7"/>
    <s v="08"/>
    <x v="7"/>
    <x v="131"/>
    <s v="0819"/>
    <s v="Nome"/>
    <s v="2"/>
    <s v="Kvinner"/>
    <x v="2"/>
    <x v="2"/>
    <x v="5"/>
    <x v="36"/>
  </r>
  <r>
    <x v="7"/>
    <s v="08"/>
    <x v="7"/>
    <x v="131"/>
    <s v="0819"/>
    <s v="Nome"/>
    <s v="2"/>
    <s v="Kvinner"/>
    <x v="3"/>
    <x v="3"/>
    <x v="5"/>
    <x v="6"/>
  </r>
  <r>
    <x v="7"/>
    <s v="08"/>
    <x v="7"/>
    <x v="131"/>
    <s v="0819"/>
    <s v="Nome"/>
    <s v="2"/>
    <s v="Kvinner"/>
    <x v="4"/>
    <x v="4"/>
    <x v="5"/>
    <x v="6"/>
  </r>
  <r>
    <x v="7"/>
    <s v="08"/>
    <x v="7"/>
    <x v="131"/>
    <s v="0819"/>
    <s v="Nome"/>
    <s v="2"/>
    <s v="Kvinner"/>
    <x v="5"/>
    <x v="5"/>
    <x v="5"/>
    <x v="7"/>
  </r>
  <r>
    <x v="7"/>
    <s v="08"/>
    <x v="7"/>
    <x v="131"/>
    <s v="0819"/>
    <s v="Nome"/>
    <s v="1"/>
    <s v="Menn"/>
    <x v="0"/>
    <x v="0"/>
    <x v="5"/>
    <x v="13"/>
  </r>
  <r>
    <x v="7"/>
    <s v="08"/>
    <x v="7"/>
    <x v="131"/>
    <s v="0819"/>
    <s v="Nome"/>
    <s v="1"/>
    <s v="Menn"/>
    <x v="1"/>
    <x v="1"/>
    <x v="5"/>
    <x v="36"/>
  </r>
  <r>
    <x v="7"/>
    <s v="08"/>
    <x v="7"/>
    <x v="131"/>
    <s v="0819"/>
    <s v="Nome"/>
    <s v="1"/>
    <s v="Menn"/>
    <x v="2"/>
    <x v="2"/>
    <x v="5"/>
    <x v="32"/>
  </r>
  <r>
    <x v="7"/>
    <s v="08"/>
    <x v="7"/>
    <x v="131"/>
    <s v="0819"/>
    <s v="Nome"/>
    <s v="1"/>
    <s v="Menn"/>
    <x v="3"/>
    <x v="3"/>
    <x v="5"/>
    <x v="41"/>
  </r>
  <r>
    <x v="7"/>
    <s v="08"/>
    <x v="7"/>
    <x v="131"/>
    <s v="0819"/>
    <s v="Nome"/>
    <s v="1"/>
    <s v="Menn"/>
    <x v="4"/>
    <x v="4"/>
    <x v="5"/>
    <x v="10"/>
  </r>
  <r>
    <x v="7"/>
    <s v="08"/>
    <x v="7"/>
    <x v="131"/>
    <s v="0819"/>
    <s v="Nome"/>
    <s v="1"/>
    <s v="Menn"/>
    <x v="5"/>
    <x v="5"/>
    <x v="5"/>
    <x v="16"/>
  </r>
  <r>
    <x v="7"/>
    <s v="08"/>
    <x v="7"/>
    <x v="131"/>
    <s v="0819"/>
    <s v="Nome"/>
    <s v="2"/>
    <s v="Kvinner"/>
    <x v="0"/>
    <x v="0"/>
    <x v="6"/>
    <x v="2"/>
  </r>
  <r>
    <x v="7"/>
    <s v="08"/>
    <x v="7"/>
    <x v="131"/>
    <s v="0819"/>
    <s v="Nome"/>
    <s v="2"/>
    <s v="Kvinner"/>
    <x v="1"/>
    <x v="1"/>
    <x v="6"/>
    <x v="7"/>
  </r>
  <r>
    <x v="7"/>
    <s v="08"/>
    <x v="7"/>
    <x v="131"/>
    <s v="0819"/>
    <s v="Nome"/>
    <s v="2"/>
    <s v="Kvinner"/>
    <x v="2"/>
    <x v="2"/>
    <x v="6"/>
    <x v="15"/>
  </r>
  <r>
    <x v="7"/>
    <s v="08"/>
    <x v="7"/>
    <x v="131"/>
    <s v="0819"/>
    <s v="Nome"/>
    <s v="2"/>
    <s v="Kvinner"/>
    <x v="3"/>
    <x v="3"/>
    <x v="6"/>
    <x v="7"/>
  </r>
  <r>
    <x v="7"/>
    <s v="08"/>
    <x v="7"/>
    <x v="131"/>
    <s v="0819"/>
    <s v="Nome"/>
    <s v="2"/>
    <s v="Kvinner"/>
    <x v="4"/>
    <x v="4"/>
    <x v="6"/>
    <x v="7"/>
  </r>
  <r>
    <x v="7"/>
    <s v="08"/>
    <x v="7"/>
    <x v="131"/>
    <s v="0819"/>
    <s v="Nome"/>
    <s v="2"/>
    <s v="Kvinner"/>
    <x v="5"/>
    <x v="5"/>
    <x v="6"/>
    <x v="21"/>
  </r>
  <r>
    <x v="7"/>
    <s v="08"/>
    <x v="7"/>
    <x v="131"/>
    <s v="0819"/>
    <s v="Nome"/>
    <s v="1"/>
    <s v="Menn"/>
    <x v="0"/>
    <x v="0"/>
    <x v="6"/>
    <x v="21"/>
  </r>
  <r>
    <x v="7"/>
    <s v="08"/>
    <x v="7"/>
    <x v="131"/>
    <s v="0819"/>
    <s v="Nome"/>
    <s v="1"/>
    <s v="Menn"/>
    <x v="1"/>
    <x v="1"/>
    <x v="6"/>
    <x v="13"/>
  </r>
  <r>
    <x v="7"/>
    <s v="08"/>
    <x v="7"/>
    <x v="131"/>
    <s v="0819"/>
    <s v="Nome"/>
    <s v="1"/>
    <s v="Menn"/>
    <x v="2"/>
    <x v="2"/>
    <x v="6"/>
    <x v="73"/>
  </r>
  <r>
    <x v="7"/>
    <s v="08"/>
    <x v="7"/>
    <x v="131"/>
    <s v="0819"/>
    <s v="Nome"/>
    <s v="1"/>
    <s v="Menn"/>
    <x v="3"/>
    <x v="3"/>
    <x v="6"/>
    <x v="16"/>
  </r>
  <r>
    <x v="7"/>
    <s v="08"/>
    <x v="7"/>
    <x v="131"/>
    <s v="0819"/>
    <s v="Nome"/>
    <s v="1"/>
    <s v="Menn"/>
    <x v="4"/>
    <x v="4"/>
    <x v="6"/>
    <x v="34"/>
  </r>
  <r>
    <x v="7"/>
    <s v="08"/>
    <x v="7"/>
    <x v="131"/>
    <s v="0819"/>
    <s v="Nome"/>
    <s v="1"/>
    <s v="Menn"/>
    <x v="5"/>
    <x v="5"/>
    <x v="6"/>
    <x v="38"/>
  </r>
  <r>
    <x v="7"/>
    <s v="08"/>
    <x v="7"/>
    <x v="131"/>
    <s v="0819"/>
    <s v="Nome"/>
    <s v="2"/>
    <s v="Kvinner"/>
    <x v="0"/>
    <x v="0"/>
    <x v="7"/>
    <x v="0"/>
  </r>
  <r>
    <x v="7"/>
    <s v="08"/>
    <x v="7"/>
    <x v="131"/>
    <s v="0819"/>
    <s v="Nome"/>
    <s v="2"/>
    <s v="Kvinner"/>
    <x v="1"/>
    <x v="1"/>
    <x v="7"/>
    <x v="23"/>
  </r>
  <r>
    <x v="7"/>
    <s v="08"/>
    <x v="7"/>
    <x v="131"/>
    <s v="0819"/>
    <s v="Nome"/>
    <s v="2"/>
    <s v="Kvinner"/>
    <x v="2"/>
    <x v="2"/>
    <x v="7"/>
    <x v="1"/>
  </r>
  <r>
    <x v="7"/>
    <s v="08"/>
    <x v="7"/>
    <x v="131"/>
    <s v="0819"/>
    <s v="Nome"/>
    <s v="2"/>
    <s v="Kvinner"/>
    <x v="3"/>
    <x v="3"/>
    <x v="7"/>
    <x v="0"/>
  </r>
  <r>
    <x v="7"/>
    <s v="08"/>
    <x v="7"/>
    <x v="131"/>
    <s v="0819"/>
    <s v="Nome"/>
    <s v="2"/>
    <s v="Kvinner"/>
    <x v="4"/>
    <x v="4"/>
    <x v="7"/>
    <x v="12"/>
  </r>
  <r>
    <x v="7"/>
    <s v="08"/>
    <x v="7"/>
    <x v="131"/>
    <s v="0819"/>
    <s v="Nome"/>
    <s v="2"/>
    <s v="Kvinner"/>
    <x v="5"/>
    <x v="5"/>
    <x v="7"/>
    <x v="5"/>
  </r>
  <r>
    <x v="7"/>
    <s v="08"/>
    <x v="7"/>
    <x v="131"/>
    <s v="0819"/>
    <s v="Nome"/>
    <s v="1"/>
    <s v="Menn"/>
    <x v="0"/>
    <x v="0"/>
    <x v="7"/>
    <x v="0"/>
  </r>
  <r>
    <x v="7"/>
    <s v="08"/>
    <x v="7"/>
    <x v="131"/>
    <s v="0819"/>
    <s v="Nome"/>
    <s v="1"/>
    <s v="Menn"/>
    <x v="1"/>
    <x v="1"/>
    <x v="7"/>
    <x v="23"/>
  </r>
  <r>
    <x v="7"/>
    <s v="08"/>
    <x v="7"/>
    <x v="131"/>
    <s v="0819"/>
    <s v="Nome"/>
    <s v="1"/>
    <s v="Menn"/>
    <x v="2"/>
    <x v="2"/>
    <x v="7"/>
    <x v="5"/>
  </r>
  <r>
    <x v="7"/>
    <s v="08"/>
    <x v="7"/>
    <x v="131"/>
    <s v="0819"/>
    <s v="Nome"/>
    <s v="1"/>
    <s v="Menn"/>
    <x v="3"/>
    <x v="3"/>
    <x v="7"/>
    <x v="15"/>
  </r>
  <r>
    <x v="7"/>
    <s v="08"/>
    <x v="7"/>
    <x v="131"/>
    <s v="0819"/>
    <s v="Nome"/>
    <s v="1"/>
    <s v="Menn"/>
    <x v="4"/>
    <x v="4"/>
    <x v="7"/>
    <x v="28"/>
  </r>
  <r>
    <x v="7"/>
    <s v="08"/>
    <x v="7"/>
    <x v="131"/>
    <s v="0819"/>
    <s v="Nome"/>
    <s v="1"/>
    <s v="Menn"/>
    <x v="5"/>
    <x v="5"/>
    <x v="7"/>
    <x v="56"/>
  </r>
  <r>
    <x v="7"/>
    <s v="08"/>
    <x v="7"/>
    <x v="132"/>
    <s v="0821"/>
    <s v="Bø (Telem.)"/>
    <s v="2"/>
    <s v="Kvinner"/>
    <x v="0"/>
    <x v="0"/>
    <x v="0"/>
    <x v="23"/>
  </r>
  <r>
    <x v="7"/>
    <s v="08"/>
    <x v="7"/>
    <x v="132"/>
    <s v="0821"/>
    <s v="Bø (Telem.)"/>
    <s v="2"/>
    <s v="Kvinner"/>
    <x v="1"/>
    <x v="1"/>
    <x v="0"/>
    <x v="0"/>
  </r>
  <r>
    <x v="7"/>
    <s v="08"/>
    <x v="7"/>
    <x v="132"/>
    <s v="0821"/>
    <s v="Bø (Telem.)"/>
    <s v="2"/>
    <s v="Kvinner"/>
    <x v="2"/>
    <x v="2"/>
    <x v="0"/>
    <x v="19"/>
  </r>
  <r>
    <x v="7"/>
    <s v="08"/>
    <x v="7"/>
    <x v="132"/>
    <s v="0821"/>
    <s v="Bø (Telem.)"/>
    <s v="2"/>
    <s v="Kvinner"/>
    <x v="3"/>
    <x v="3"/>
    <x v="0"/>
    <x v="6"/>
  </r>
  <r>
    <x v="7"/>
    <s v="08"/>
    <x v="7"/>
    <x v="132"/>
    <s v="0821"/>
    <s v="Bø (Telem.)"/>
    <s v="2"/>
    <s v="Kvinner"/>
    <x v="4"/>
    <x v="4"/>
    <x v="0"/>
    <x v="36"/>
  </r>
  <r>
    <x v="7"/>
    <s v="08"/>
    <x v="7"/>
    <x v="132"/>
    <s v="0821"/>
    <s v="Bø (Telem.)"/>
    <s v="2"/>
    <s v="Kvinner"/>
    <x v="5"/>
    <x v="5"/>
    <x v="0"/>
    <x v="1"/>
  </r>
  <r>
    <x v="7"/>
    <s v="08"/>
    <x v="7"/>
    <x v="132"/>
    <s v="0821"/>
    <s v="Bø (Telem.)"/>
    <s v="1"/>
    <s v="Menn"/>
    <x v="0"/>
    <x v="0"/>
    <x v="0"/>
    <x v="39"/>
  </r>
  <r>
    <x v="7"/>
    <s v="08"/>
    <x v="7"/>
    <x v="132"/>
    <s v="0821"/>
    <s v="Bø (Telem.)"/>
    <s v="1"/>
    <s v="Menn"/>
    <x v="1"/>
    <x v="1"/>
    <x v="0"/>
    <x v="23"/>
  </r>
  <r>
    <x v="7"/>
    <s v="08"/>
    <x v="7"/>
    <x v="132"/>
    <s v="0821"/>
    <s v="Bø (Telem.)"/>
    <s v="1"/>
    <s v="Menn"/>
    <x v="2"/>
    <x v="2"/>
    <x v="0"/>
    <x v="20"/>
  </r>
  <r>
    <x v="7"/>
    <s v="08"/>
    <x v="7"/>
    <x v="132"/>
    <s v="0821"/>
    <s v="Bø (Telem.)"/>
    <s v="1"/>
    <s v="Menn"/>
    <x v="3"/>
    <x v="3"/>
    <x v="0"/>
    <x v="20"/>
  </r>
  <r>
    <x v="7"/>
    <s v="08"/>
    <x v="7"/>
    <x v="132"/>
    <s v="0821"/>
    <s v="Bø (Telem.)"/>
    <s v="1"/>
    <s v="Menn"/>
    <x v="4"/>
    <x v="4"/>
    <x v="0"/>
    <x v="8"/>
  </r>
  <r>
    <x v="7"/>
    <s v="08"/>
    <x v="7"/>
    <x v="132"/>
    <s v="0821"/>
    <s v="Bø (Telem.)"/>
    <s v="1"/>
    <s v="Menn"/>
    <x v="5"/>
    <x v="5"/>
    <x v="0"/>
    <x v="13"/>
  </r>
  <r>
    <x v="7"/>
    <s v="08"/>
    <x v="7"/>
    <x v="132"/>
    <s v="0821"/>
    <s v="Bø (Telem.)"/>
    <s v="2"/>
    <s v="Kvinner"/>
    <x v="0"/>
    <x v="0"/>
    <x v="1"/>
    <x v="23"/>
  </r>
  <r>
    <x v="7"/>
    <s v="08"/>
    <x v="7"/>
    <x v="132"/>
    <s v="0821"/>
    <s v="Bø (Telem.)"/>
    <s v="2"/>
    <s v="Kvinner"/>
    <x v="1"/>
    <x v="1"/>
    <x v="1"/>
    <x v="19"/>
  </r>
  <r>
    <x v="7"/>
    <s v="08"/>
    <x v="7"/>
    <x v="132"/>
    <s v="0821"/>
    <s v="Bø (Telem.)"/>
    <s v="2"/>
    <s v="Kvinner"/>
    <x v="2"/>
    <x v="2"/>
    <x v="1"/>
    <x v="1"/>
  </r>
  <r>
    <x v="7"/>
    <s v="08"/>
    <x v="7"/>
    <x v="132"/>
    <s v="0821"/>
    <s v="Bø (Telem.)"/>
    <s v="2"/>
    <s v="Kvinner"/>
    <x v="3"/>
    <x v="3"/>
    <x v="1"/>
    <x v="12"/>
  </r>
  <r>
    <x v="7"/>
    <s v="08"/>
    <x v="7"/>
    <x v="132"/>
    <s v="0821"/>
    <s v="Bø (Telem.)"/>
    <s v="2"/>
    <s v="Kvinner"/>
    <x v="4"/>
    <x v="4"/>
    <x v="1"/>
    <x v="36"/>
  </r>
  <r>
    <x v="7"/>
    <s v="08"/>
    <x v="7"/>
    <x v="132"/>
    <s v="0821"/>
    <s v="Bø (Telem.)"/>
    <s v="2"/>
    <s v="Kvinner"/>
    <x v="5"/>
    <x v="5"/>
    <x v="1"/>
    <x v="1"/>
  </r>
  <r>
    <x v="7"/>
    <s v="08"/>
    <x v="7"/>
    <x v="132"/>
    <s v="0821"/>
    <s v="Bø (Telem.)"/>
    <s v="1"/>
    <s v="Menn"/>
    <x v="0"/>
    <x v="0"/>
    <x v="1"/>
    <x v="23"/>
  </r>
  <r>
    <x v="7"/>
    <s v="08"/>
    <x v="7"/>
    <x v="132"/>
    <s v="0821"/>
    <s v="Bø (Telem.)"/>
    <s v="1"/>
    <s v="Menn"/>
    <x v="1"/>
    <x v="1"/>
    <x v="1"/>
    <x v="39"/>
  </r>
  <r>
    <x v="7"/>
    <s v="08"/>
    <x v="7"/>
    <x v="132"/>
    <s v="0821"/>
    <s v="Bø (Telem.)"/>
    <s v="1"/>
    <s v="Menn"/>
    <x v="2"/>
    <x v="2"/>
    <x v="1"/>
    <x v="40"/>
  </r>
  <r>
    <x v="7"/>
    <s v="08"/>
    <x v="7"/>
    <x v="132"/>
    <s v="0821"/>
    <s v="Bø (Telem.)"/>
    <s v="1"/>
    <s v="Menn"/>
    <x v="3"/>
    <x v="3"/>
    <x v="1"/>
    <x v="20"/>
  </r>
  <r>
    <x v="7"/>
    <s v="08"/>
    <x v="7"/>
    <x v="132"/>
    <s v="0821"/>
    <s v="Bø (Telem.)"/>
    <s v="1"/>
    <s v="Menn"/>
    <x v="4"/>
    <x v="4"/>
    <x v="1"/>
    <x v="27"/>
  </r>
  <r>
    <x v="7"/>
    <s v="08"/>
    <x v="7"/>
    <x v="132"/>
    <s v="0821"/>
    <s v="Bø (Telem.)"/>
    <s v="1"/>
    <s v="Menn"/>
    <x v="5"/>
    <x v="5"/>
    <x v="1"/>
    <x v="36"/>
  </r>
  <r>
    <x v="7"/>
    <s v="08"/>
    <x v="7"/>
    <x v="132"/>
    <s v="0821"/>
    <s v="Bø (Telem.)"/>
    <s v="2"/>
    <s v="Kvinner"/>
    <x v="0"/>
    <x v="0"/>
    <x v="2"/>
    <x v="23"/>
  </r>
  <r>
    <x v="7"/>
    <s v="08"/>
    <x v="7"/>
    <x v="132"/>
    <s v="0821"/>
    <s v="Bø (Telem.)"/>
    <s v="2"/>
    <s v="Kvinner"/>
    <x v="1"/>
    <x v="1"/>
    <x v="2"/>
    <x v="19"/>
  </r>
  <r>
    <x v="7"/>
    <s v="08"/>
    <x v="7"/>
    <x v="132"/>
    <s v="0821"/>
    <s v="Bø (Telem.)"/>
    <s v="2"/>
    <s v="Kvinner"/>
    <x v="2"/>
    <x v="2"/>
    <x v="2"/>
    <x v="1"/>
  </r>
  <r>
    <x v="7"/>
    <s v="08"/>
    <x v="7"/>
    <x v="132"/>
    <s v="0821"/>
    <s v="Bø (Telem.)"/>
    <s v="2"/>
    <s v="Kvinner"/>
    <x v="3"/>
    <x v="3"/>
    <x v="2"/>
    <x v="39"/>
  </r>
  <r>
    <x v="7"/>
    <s v="08"/>
    <x v="7"/>
    <x v="132"/>
    <s v="0821"/>
    <s v="Bø (Telem.)"/>
    <s v="2"/>
    <s v="Kvinner"/>
    <x v="4"/>
    <x v="4"/>
    <x v="2"/>
    <x v="6"/>
  </r>
  <r>
    <x v="7"/>
    <s v="08"/>
    <x v="7"/>
    <x v="132"/>
    <s v="0821"/>
    <s v="Bø (Telem.)"/>
    <s v="2"/>
    <s v="Kvinner"/>
    <x v="5"/>
    <x v="5"/>
    <x v="2"/>
    <x v="19"/>
  </r>
  <r>
    <x v="7"/>
    <s v="08"/>
    <x v="7"/>
    <x v="132"/>
    <s v="0821"/>
    <s v="Bø (Telem.)"/>
    <s v="1"/>
    <s v="Menn"/>
    <x v="0"/>
    <x v="0"/>
    <x v="2"/>
    <x v="39"/>
  </r>
  <r>
    <x v="7"/>
    <s v="08"/>
    <x v="7"/>
    <x v="132"/>
    <s v="0821"/>
    <s v="Bø (Telem.)"/>
    <s v="1"/>
    <s v="Menn"/>
    <x v="1"/>
    <x v="1"/>
    <x v="2"/>
    <x v="0"/>
  </r>
  <r>
    <x v="7"/>
    <s v="08"/>
    <x v="7"/>
    <x v="132"/>
    <s v="0821"/>
    <s v="Bø (Telem.)"/>
    <s v="1"/>
    <s v="Menn"/>
    <x v="2"/>
    <x v="2"/>
    <x v="2"/>
    <x v="56"/>
  </r>
  <r>
    <x v="7"/>
    <s v="08"/>
    <x v="7"/>
    <x v="132"/>
    <s v="0821"/>
    <s v="Bø (Telem.)"/>
    <s v="1"/>
    <s v="Menn"/>
    <x v="3"/>
    <x v="3"/>
    <x v="2"/>
    <x v="2"/>
  </r>
  <r>
    <x v="7"/>
    <s v="08"/>
    <x v="7"/>
    <x v="132"/>
    <s v="0821"/>
    <s v="Bø (Telem.)"/>
    <s v="1"/>
    <s v="Menn"/>
    <x v="4"/>
    <x v="4"/>
    <x v="2"/>
    <x v="27"/>
  </r>
  <r>
    <x v="7"/>
    <s v="08"/>
    <x v="7"/>
    <x v="132"/>
    <s v="0821"/>
    <s v="Bø (Telem.)"/>
    <s v="1"/>
    <s v="Menn"/>
    <x v="5"/>
    <x v="5"/>
    <x v="2"/>
    <x v="13"/>
  </r>
  <r>
    <x v="7"/>
    <s v="08"/>
    <x v="7"/>
    <x v="132"/>
    <s v="0821"/>
    <s v="Bø (Telem.)"/>
    <s v="2"/>
    <s v="Kvinner"/>
    <x v="0"/>
    <x v="0"/>
    <x v="3"/>
    <x v="39"/>
  </r>
  <r>
    <x v="7"/>
    <s v="08"/>
    <x v="7"/>
    <x v="132"/>
    <s v="0821"/>
    <s v="Bø (Telem.)"/>
    <s v="2"/>
    <s v="Kvinner"/>
    <x v="1"/>
    <x v="1"/>
    <x v="3"/>
    <x v="23"/>
  </r>
  <r>
    <x v="7"/>
    <s v="08"/>
    <x v="7"/>
    <x v="132"/>
    <s v="0821"/>
    <s v="Bø (Telem.)"/>
    <s v="2"/>
    <s v="Kvinner"/>
    <x v="2"/>
    <x v="2"/>
    <x v="3"/>
    <x v="5"/>
  </r>
  <r>
    <x v="7"/>
    <s v="08"/>
    <x v="7"/>
    <x v="132"/>
    <s v="0821"/>
    <s v="Bø (Telem.)"/>
    <s v="2"/>
    <s v="Kvinner"/>
    <x v="3"/>
    <x v="3"/>
    <x v="3"/>
    <x v="1"/>
  </r>
  <r>
    <x v="7"/>
    <s v="08"/>
    <x v="7"/>
    <x v="132"/>
    <s v="0821"/>
    <s v="Bø (Telem.)"/>
    <s v="2"/>
    <s v="Kvinner"/>
    <x v="4"/>
    <x v="4"/>
    <x v="3"/>
    <x v="13"/>
  </r>
  <r>
    <x v="7"/>
    <s v="08"/>
    <x v="7"/>
    <x v="132"/>
    <s v="0821"/>
    <s v="Bø (Telem.)"/>
    <s v="2"/>
    <s v="Kvinner"/>
    <x v="5"/>
    <x v="5"/>
    <x v="3"/>
    <x v="1"/>
  </r>
  <r>
    <x v="7"/>
    <s v="08"/>
    <x v="7"/>
    <x v="132"/>
    <s v="0821"/>
    <s v="Bø (Telem.)"/>
    <s v="1"/>
    <s v="Menn"/>
    <x v="0"/>
    <x v="0"/>
    <x v="3"/>
    <x v="1"/>
  </r>
  <r>
    <x v="7"/>
    <s v="08"/>
    <x v="7"/>
    <x v="132"/>
    <s v="0821"/>
    <s v="Bø (Telem.)"/>
    <s v="1"/>
    <s v="Menn"/>
    <x v="1"/>
    <x v="1"/>
    <x v="3"/>
    <x v="23"/>
  </r>
  <r>
    <x v="7"/>
    <s v="08"/>
    <x v="7"/>
    <x v="132"/>
    <s v="0821"/>
    <s v="Bø (Telem.)"/>
    <s v="1"/>
    <s v="Menn"/>
    <x v="2"/>
    <x v="2"/>
    <x v="3"/>
    <x v="20"/>
  </r>
  <r>
    <x v="7"/>
    <s v="08"/>
    <x v="7"/>
    <x v="132"/>
    <s v="0821"/>
    <s v="Bø (Telem.)"/>
    <s v="1"/>
    <s v="Menn"/>
    <x v="3"/>
    <x v="3"/>
    <x v="3"/>
    <x v="3"/>
  </r>
  <r>
    <x v="7"/>
    <s v="08"/>
    <x v="7"/>
    <x v="132"/>
    <s v="0821"/>
    <s v="Bø (Telem.)"/>
    <s v="1"/>
    <s v="Menn"/>
    <x v="4"/>
    <x v="4"/>
    <x v="3"/>
    <x v="32"/>
  </r>
  <r>
    <x v="7"/>
    <s v="08"/>
    <x v="7"/>
    <x v="132"/>
    <s v="0821"/>
    <s v="Bø (Telem.)"/>
    <s v="1"/>
    <s v="Menn"/>
    <x v="5"/>
    <x v="5"/>
    <x v="3"/>
    <x v="5"/>
  </r>
  <r>
    <x v="7"/>
    <s v="08"/>
    <x v="7"/>
    <x v="132"/>
    <s v="0821"/>
    <s v="Bø (Telem.)"/>
    <s v="2"/>
    <s v="Kvinner"/>
    <x v="0"/>
    <x v="0"/>
    <x v="4"/>
    <x v="39"/>
  </r>
  <r>
    <x v="7"/>
    <s v="08"/>
    <x v="7"/>
    <x v="132"/>
    <s v="0821"/>
    <s v="Bø (Telem.)"/>
    <s v="2"/>
    <s v="Kvinner"/>
    <x v="1"/>
    <x v="1"/>
    <x v="4"/>
    <x v="23"/>
  </r>
  <r>
    <x v="7"/>
    <s v="08"/>
    <x v="7"/>
    <x v="132"/>
    <s v="0821"/>
    <s v="Bø (Telem.)"/>
    <s v="2"/>
    <s v="Kvinner"/>
    <x v="2"/>
    <x v="2"/>
    <x v="4"/>
    <x v="1"/>
  </r>
  <r>
    <x v="7"/>
    <s v="08"/>
    <x v="7"/>
    <x v="132"/>
    <s v="0821"/>
    <s v="Bø (Telem.)"/>
    <s v="2"/>
    <s v="Kvinner"/>
    <x v="3"/>
    <x v="3"/>
    <x v="4"/>
    <x v="23"/>
  </r>
  <r>
    <x v="7"/>
    <s v="08"/>
    <x v="7"/>
    <x v="132"/>
    <s v="0821"/>
    <s v="Bø (Telem.)"/>
    <s v="2"/>
    <s v="Kvinner"/>
    <x v="4"/>
    <x v="4"/>
    <x v="4"/>
    <x v="13"/>
  </r>
  <r>
    <x v="7"/>
    <s v="08"/>
    <x v="7"/>
    <x v="132"/>
    <s v="0821"/>
    <s v="Bø (Telem.)"/>
    <s v="2"/>
    <s v="Kvinner"/>
    <x v="5"/>
    <x v="5"/>
    <x v="4"/>
    <x v="5"/>
  </r>
  <r>
    <x v="7"/>
    <s v="08"/>
    <x v="7"/>
    <x v="132"/>
    <s v="0821"/>
    <s v="Bø (Telem.)"/>
    <s v="1"/>
    <s v="Menn"/>
    <x v="0"/>
    <x v="0"/>
    <x v="4"/>
    <x v="12"/>
  </r>
  <r>
    <x v="7"/>
    <s v="08"/>
    <x v="7"/>
    <x v="132"/>
    <s v="0821"/>
    <s v="Bø (Telem.)"/>
    <s v="1"/>
    <s v="Menn"/>
    <x v="1"/>
    <x v="1"/>
    <x v="4"/>
    <x v="23"/>
  </r>
  <r>
    <x v="7"/>
    <s v="08"/>
    <x v="7"/>
    <x v="132"/>
    <s v="0821"/>
    <s v="Bø (Telem.)"/>
    <s v="1"/>
    <s v="Menn"/>
    <x v="2"/>
    <x v="2"/>
    <x v="4"/>
    <x v="4"/>
  </r>
  <r>
    <x v="7"/>
    <s v="08"/>
    <x v="7"/>
    <x v="132"/>
    <s v="0821"/>
    <s v="Bø (Telem.)"/>
    <s v="1"/>
    <s v="Menn"/>
    <x v="3"/>
    <x v="3"/>
    <x v="4"/>
    <x v="40"/>
  </r>
  <r>
    <x v="7"/>
    <s v="08"/>
    <x v="7"/>
    <x v="132"/>
    <s v="0821"/>
    <s v="Bø (Telem.)"/>
    <s v="1"/>
    <s v="Menn"/>
    <x v="4"/>
    <x v="4"/>
    <x v="4"/>
    <x v="46"/>
  </r>
  <r>
    <x v="7"/>
    <s v="08"/>
    <x v="7"/>
    <x v="132"/>
    <s v="0821"/>
    <s v="Bø (Telem.)"/>
    <s v="1"/>
    <s v="Menn"/>
    <x v="5"/>
    <x v="5"/>
    <x v="4"/>
    <x v="45"/>
  </r>
  <r>
    <x v="7"/>
    <s v="08"/>
    <x v="7"/>
    <x v="132"/>
    <s v="0821"/>
    <s v="Bø (Telem.)"/>
    <s v="2"/>
    <s v="Kvinner"/>
    <x v="0"/>
    <x v="0"/>
    <x v="5"/>
    <x v="0"/>
  </r>
  <r>
    <x v="7"/>
    <s v="08"/>
    <x v="7"/>
    <x v="132"/>
    <s v="0821"/>
    <s v="Bø (Telem.)"/>
    <s v="2"/>
    <s v="Kvinner"/>
    <x v="1"/>
    <x v="1"/>
    <x v="5"/>
    <x v="23"/>
  </r>
  <r>
    <x v="7"/>
    <s v="08"/>
    <x v="7"/>
    <x v="132"/>
    <s v="0821"/>
    <s v="Bø (Telem.)"/>
    <s v="2"/>
    <s v="Kvinner"/>
    <x v="2"/>
    <x v="2"/>
    <x v="5"/>
    <x v="19"/>
  </r>
  <r>
    <x v="7"/>
    <s v="08"/>
    <x v="7"/>
    <x v="132"/>
    <s v="0821"/>
    <s v="Bø (Telem.)"/>
    <s v="2"/>
    <s v="Kvinner"/>
    <x v="3"/>
    <x v="3"/>
    <x v="5"/>
    <x v="0"/>
  </r>
  <r>
    <x v="7"/>
    <s v="08"/>
    <x v="7"/>
    <x v="132"/>
    <s v="0821"/>
    <s v="Bø (Telem.)"/>
    <s v="2"/>
    <s v="Kvinner"/>
    <x v="4"/>
    <x v="4"/>
    <x v="5"/>
    <x v="6"/>
  </r>
  <r>
    <x v="7"/>
    <s v="08"/>
    <x v="7"/>
    <x v="132"/>
    <s v="0821"/>
    <s v="Bø (Telem.)"/>
    <s v="2"/>
    <s v="Kvinner"/>
    <x v="5"/>
    <x v="5"/>
    <x v="5"/>
    <x v="13"/>
  </r>
  <r>
    <x v="7"/>
    <s v="08"/>
    <x v="7"/>
    <x v="132"/>
    <s v="0821"/>
    <s v="Bø (Telem.)"/>
    <s v="1"/>
    <s v="Menn"/>
    <x v="0"/>
    <x v="0"/>
    <x v="5"/>
    <x v="1"/>
  </r>
  <r>
    <x v="7"/>
    <s v="08"/>
    <x v="7"/>
    <x v="132"/>
    <s v="0821"/>
    <s v="Bø (Telem.)"/>
    <s v="1"/>
    <s v="Menn"/>
    <x v="1"/>
    <x v="1"/>
    <x v="5"/>
    <x v="1"/>
  </r>
  <r>
    <x v="7"/>
    <s v="08"/>
    <x v="7"/>
    <x v="132"/>
    <s v="0821"/>
    <s v="Bø (Telem.)"/>
    <s v="1"/>
    <s v="Menn"/>
    <x v="2"/>
    <x v="2"/>
    <x v="5"/>
    <x v="24"/>
  </r>
  <r>
    <x v="7"/>
    <s v="08"/>
    <x v="7"/>
    <x v="132"/>
    <s v="0821"/>
    <s v="Bø (Telem.)"/>
    <s v="1"/>
    <s v="Menn"/>
    <x v="3"/>
    <x v="3"/>
    <x v="5"/>
    <x v="40"/>
  </r>
  <r>
    <x v="7"/>
    <s v="08"/>
    <x v="7"/>
    <x v="132"/>
    <s v="0821"/>
    <s v="Bø (Telem.)"/>
    <s v="1"/>
    <s v="Menn"/>
    <x v="4"/>
    <x v="4"/>
    <x v="5"/>
    <x v="11"/>
  </r>
  <r>
    <x v="7"/>
    <s v="08"/>
    <x v="7"/>
    <x v="132"/>
    <s v="0821"/>
    <s v="Bø (Telem.)"/>
    <s v="1"/>
    <s v="Menn"/>
    <x v="5"/>
    <x v="5"/>
    <x v="5"/>
    <x v="51"/>
  </r>
  <r>
    <x v="7"/>
    <s v="08"/>
    <x v="7"/>
    <x v="132"/>
    <s v="0821"/>
    <s v="Bø (Telem.)"/>
    <s v="2"/>
    <s v="Kvinner"/>
    <x v="0"/>
    <x v="0"/>
    <x v="6"/>
    <x v="23"/>
  </r>
  <r>
    <x v="7"/>
    <s v="08"/>
    <x v="7"/>
    <x v="132"/>
    <s v="0821"/>
    <s v="Bø (Telem.)"/>
    <s v="2"/>
    <s v="Kvinner"/>
    <x v="1"/>
    <x v="1"/>
    <x v="6"/>
    <x v="23"/>
  </r>
  <r>
    <x v="7"/>
    <s v="08"/>
    <x v="7"/>
    <x v="132"/>
    <s v="0821"/>
    <s v="Bø (Telem.)"/>
    <s v="2"/>
    <s v="Kvinner"/>
    <x v="2"/>
    <x v="2"/>
    <x v="6"/>
    <x v="19"/>
  </r>
  <r>
    <x v="7"/>
    <s v="08"/>
    <x v="7"/>
    <x v="132"/>
    <s v="0821"/>
    <s v="Bø (Telem.)"/>
    <s v="2"/>
    <s v="Kvinner"/>
    <x v="3"/>
    <x v="3"/>
    <x v="6"/>
    <x v="0"/>
  </r>
  <r>
    <x v="7"/>
    <s v="08"/>
    <x v="7"/>
    <x v="132"/>
    <s v="0821"/>
    <s v="Bø (Telem.)"/>
    <s v="2"/>
    <s v="Kvinner"/>
    <x v="4"/>
    <x v="4"/>
    <x v="6"/>
    <x v="7"/>
  </r>
  <r>
    <x v="7"/>
    <s v="08"/>
    <x v="7"/>
    <x v="132"/>
    <s v="0821"/>
    <s v="Bø (Telem.)"/>
    <s v="2"/>
    <s v="Kvinner"/>
    <x v="5"/>
    <x v="5"/>
    <x v="6"/>
    <x v="21"/>
  </r>
  <r>
    <x v="7"/>
    <s v="08"/>
    <x v="7"/>
    <x v="132"/>
    <s v="0821"/>
    <s v="Bø (Telem.)"/>
    <s v="1"/>
    <s v="Menn"/>
    <x v="0"/>
    <x v="0"/>
    <x v="6"/>
    <x v="0"/>
  </r>
  <r>
    <x v="7"/>
    <s v="08"/>
    <x v="7"/>
    <x v="132"/>
    <s v="0821"/>
    <s v="Bø (Telem.)"/>
    <s v="1"/>
    <s v="Menn"/>
    <x v="1"/>
    <x v="1"/>
    <x v="6"/>
    <x v="39"/>
  </r>
  <r>
    <x v="7"/>
    <s v="08"/>
    <x v="7"/>
    <x v="132"/>
    <s v="0821"/>
    <s v="Bø (Telem.)"/>
    <s v="1"/>
    <s v="Menn"/>
    <x v="2"/>
    <x v="2"/>
    <x v="6"/>
    <x v="14"/>
  </r>
  <r>
    <x v="7"/>
    <s v="08"/>
    <x v="7"/>
    <x v="132"/>
    <s v="0821"/>
    <s v="Bø (Telem.)"/>
    <s v="1"/>
    <s v="Menn"/>
    <x v="3"/>
    <x v="3"/>
    <x v="6"/>
    <x v="3"/>
  </r>
  <r>
    <x v="7"/>
    <s v="08"/>
    <x v="7"/>
    <x v="132"/>
    <s v="0821"/>
    <s v="Bø (Telem.)"/>
    <s v="1"/>
    <s v="Menn"/>
    <x v="4"/>
    <x v="4"/>
    <x v="6"/>
    <x v="40"/>
  </r>
  <r>
    <x v="7"/>
    <s v="08"/>
    <x v="7"/>
    <x v="132"/>
    <s v="0821"/>
    <s v="Bø (Telem.)"/>
    <s v="1"/>
    <s v="Menn"/>
    <x v="5"/>
    <x v="5"/>
    <x v="6"/>
    <x v="27"/>
  </r>
  <r>
    <x v="7"/>
    <s v="08"/>
    <x v="7"/>
    <x v="132"/>
    <s v="0821"/>
    <s v="Bø (Telem.)"/>
    <s v="2"/>
    <s v="Kvinner"/>
    <x v="0"/>
    <x v="0"/>
    <x v="7"/>
    <x v="23"/>
  </r>
  <r>
    <x v="7"/>
    <s v="08"/>
    <x v="7"/>
    <x v="132"/>
    <s v="0821"/>
    <s v="Bø (Telem.)"/>
    <s v="2"/>
    <s v="Kvinner"/>
    <x v="1"/>
    <x v="1"/>
    <x v="7"/>
    <x v="0"/>
  </r>
  <r>
    <x v="7"/>
    <s v="08"/>
    <x v="7"/>
    <x v="132"/>
    <s v="0821"/>
    <s v="Bø (Telem.)"/>
    <s v="2"/>
    <s v="Kvinner"/>
    <x v="2"/>
    <x v="2"/>
    <x v="7"/>
    <x v="1"/>
  </r>
  <r>
    <x v="7"/>
    <s v="08"/>
    <x v="7"/>
    <x v="132"/>
    <s v="0821"/>
    <s v="Bø (Telem.)"/>
    <s v="2"/>
    <s v="Kvinner"/>
    <x v="3"/>
    <x v="3"/>
    <x v="7"/>
    <x v="12"/>
  </r>
  <r>
    <x v="7"/>
    <s v="08"/>
    <x v="7"/>
    <x v="132"/>
    <s v="0821"/>
    <s v="Bø (Telem.)"/>
    <s v="2"/>
    <s v="Kvinner"/>
    <x v="4"/>
    <x v="4"/>
    <x v="7"/>
    <x v="0"/>
  </r>
  <r>
    <x v="7"/>
    <s v="08"/>
    <x v="7"/>
    <x v="132"/>
    <s v="0821"/>
    <s v="Bø (Telem.)"/>
    <s v="2"/>
    <s v="Kvinner"/>
    <x v="5"/>
    <x v="5"/>
    <x v="7"/>
    <x v="5"/>
  </r>
  <r>
    <x v="7"/>
    <s v="08"/>
    <x v="7"/>
    <x v="132"/>
    <s v="0821"/>
    <s v="Bø (Telem.)"/>
    <s v="1"/>
    <s v="Menn"/>
    <x v="0"/>
    <x v="0"/>
    <x v="7"/>
    <x v="23"/>
  </r>
  <r>
    <x v="7"/>
    <s v="08"/>
    <x v="7"/>
    <x v="132"/>
    <s v="0821"/>
    <s v="Bø (Telem.)"/>
    <s v="1"/>
    <s v="Menn"/>
    <x v="1"/>
    <x v="1"/>
    <x v="7"/>
    <x v="39"/>
  </r>
  <r>
    <x v="7"/>
    <s v="08"/>
    <x v="7"/>
    <x v="132"/>
    <s v="0821"/>
    <s v="Bø (Telem.)"/>
    <s v="1"/>
    <s v="Menn"/>
    <x v="2"/>
    <x v="2"/>
    <x v="7"/>
    <x v="36"/>
  </r>
  <r>
    <x v="7"/>
    <s v="08"/>
    <x v="7"/>
    <x v="132"/>
    <s v="0821"/>
    <s v="Bø (Telem.)"/>
    <s v="1"/>
    <s v="Menn"/>
    <x v="3"/>
    <x v="3"/>
    <x v="7"/>
    <x v="4"/>
  </r>
  <r>
    <x v="7"/>
    <s v="08"/>
    <x v="7"/>
    <x v="132"/>
    <s v="0821"/>
    <s v="Bø (Telem.)"/>
    <s v="1"/>
    <s v="Menn"/>
    <x v="4"/>
    <x v="4"/>
    <x v="7"/>
    <x v="20"/>
  </r>
  <r>
    <x v="7"/>
    <s v="08"/>
    <x v="7"/>
    <x v="132"/>
    <s v="0821"/>
    <s v="Bø (Telem.)"/>
    <s v="1"/>
    <s v="Menn"/>
    <x v="5"/>
    <x v="5"/>
    <x v="7"/>
    <x v="46"/>
  </r>
  <r>
    <x v="7"/>
    <s v="08"/>
    <x v="7"/>
    <x v="133"/>
    <s v="0822"/>
    <s v="Sauherad"/>
    <s v="2"/>
    <s v="Kvinner"/>
    <x v="0"/>
    <x v="0"/>
    <x v="0"/>
    <x v="23"/>
  </r>
  <r>
    <x v="7"/>
    <s v="08"/>
    <x v="7"/>
    <x v="133"/>
    <s v="0822"/>
    <s v="Sauherad"/>
    <s v="2"/>
    <s v="Kvinner"/>
    <x v="1"/>
    <x v="1"/>
    <x v="0"/>
    <x v="39"/>
  </r>
  <r>
    <x v="7"/>
    <s v="08"/>
    <x v="7"/>
    <x v="133"/>
    <s v="0822"/>
    <s v="Sauherad"/>
    <s v="2"/>
    <s v="Kvinner"/>
    <x v="2"/>
    <x v="2"/>
    <x v="0"/>
    <x v="15"/>
  </r>
  <r>
    <x v="7"/>
    <s v="08"/>
    <x v="7"/>
    <x v="133"/>
    <s v="0822"/>
    <s v="Sauherad"/>
    <s v="2"/>
    <s v="Kvinner"/>
    <x v="3"/>
    <x v="3"/>
    <x v="0"/>
    <x v="3"/>
  </r>
  <r>
    <x v="7"/>
    <s v="08"/>
    <x v="7"/>
    <x v="133"/>
    <s v="0822"/>
    <s v="Sauherad"/>
    <s v="2"/>
    <s v="Kvinner"/>
    <x v="4"/>
    <x v="4"/>
    <x v="0"/>
    <x v="15"/>
  </r>
  <r>
    <x v="7"/>
    <s v="08"/>
    <x v="7"/>
    <x v="133"/>
    <s v="0822"/>
    <s v="Sauherad"/>
    <s v="2"/>
    <s v="Kvinner"/>
    <x v="5"/>
    <x v="5"/>
    <x v="0"/>
    <x v="1"/>
  </r>
  <r>
    <x v="7"/>
    <s v="08"/>
    <x v="7"/>
    <x v="133"/>
    <s v="0822"/>
    <s v="Sauherad"/>
    <s v="1"/>
    <s v="Menn"/>
    <x v="0"/>
    <x v="0"/>
    <x v="0"/>
    <x v="1"/>
  </r>
  <r>
    <x v="7"/>
    <s v="08"/>
    <x v="7"/>
    <x v="133"/>
    <s v="0822"/>
    <s v="Sauherad"/>
    <s v="1"/>
    <s v="Menn"/>
    <x v="1"/>
    <x v="1"/>
    <x v="0"/>
    <x v="1"/>
  </r>
  <r>
    <x v="7"/>
    <s v="08"/>
    <x v="7"/>
    <x v="133"/>
    <s v="0822"/>
    <s v="Sauherad"/>
    <s v="1"/>
    <s v="Menn"/>
    <x v="2"/>
    <x v="2"/>
    <x v="0"/>
    <x v="3"/>
  </r>
  <r>
    <x v="7"/>
    <s v="08"/>
    <x v="7"/>
    <x v="133"/>
    <s v="0822"/>
    <s v="Sauherad"/>
    <s v="1"/>
    <s v="Menn"/>
    <x v="3"/>
    <x v="3"/>
    <x v="0"/>
    <x v="28"/>
  </r>
  <r>
    <x v="7"/>
    <s v="08"/>
    <x v="7"/>
    <x v="133"/>
    <s v="0822"/>
    <s v="Sauherad"/>
    <s v="1"/>
    <s v="Menn"/>
    <x v="4"/>
    <x v="4"/>
    <x v="0"/>
    <x v="73"/>
  </r>
  <r>
    <x v="7"/>
    <s v="08"/>
    <x v="7"/>
    <x v="133"/>
    <s v="0822"/>
    <s v="Sauherad"/>
    <s v="1"/>
    <s v="Menn"/>
    <x v="5"/>
    <x v="5"/>
    <x v="0"/>
    <x v="51"/>
  </r>
  <r>
    <x v="7"/>
    <s v="08"/>
    <x v="7"/>
    <x v="133"/>
    <s v="0822"/>
    <s v="Sauherad"/>
    <s v="2"/>
    <s v="Kvinner"/>
    <x v="0"/>
    <x v="0"/>
    <x v="1"/>
    <x v="1"/>
  </r>
  <r>
    <x v="7"/>
    <s v="08"/>
    <x v="7"/>
    <x v="133"/>
    <s v="0822"/>
    <s v="Sauherad"/>
    <s v="2"/>
    <s v="Kvinner"/>
    <x v="1"/>
    <x v="1"/>
    <x v="1"/>
    <x v="23"/>
  </r>
  <r>
    <x v="7"/>
    <s v="08"/>
    <x v="7"/>
    <x v="133"/>
    <s v="0822"/>
    <s v="Sauherad"/>
    <s v="2"/>
    <s v="Kvinner"/>
    <x v="2"/>
    <x v="2"/>
    <x v="1"/>
    <x v="13"/>
  </r>
  <r>
    <x v="7"/>
    <s v="08"/>
    <x v="7"/>
    <x v="133"/>
    <s v="0822"/>
    <s v="Sauherad"/>
    <s v="2"/>
    <s v="Kvinner"/>
    <x v="3"/>
    <x v="3"/>
    <x v="1"/>
    <x v="20"/>
  </r>
  <r>
    <x v="7"/>
    <s v="08"/>
    <x v="7"/>
    <x v="133"/>
    <s v="0822"/>
    <s v="Sauherad"/>
    <s v="2"/>
    <s v="Kvinner"/>
    <x v="4"/>
    <x v="4"/>
    <x v="1"/>
    <x v="3"/>
  </r>
  <r>
    <x v="7"/>
    <s v="08"/>
    <x v="7"/>
    <x v="133"/>
    <s v="0822"/>
    <s v="Sauherad"/>
    <s v="2"/>
    <s v="Kvinner"/>
    <x v="5"/>
    <x v="5"/>
    <x v="1"/>
    <x v="19"/>
  </r>
  <r>
    <x v="7"/>
    <s v="08"/>
    <x v="7"/>
    <x v="133"/>
    <s v="0822"/>
    <s v="Sauherad"/>
    <s v="1"/>
    <s v="Menn"/>
    <x v="0"/>
    <x v="0"/>
    <x v="1"/>
    <x v="0"/>
  </r>
  <r>
    <x v="7"/>
    <s v="08"/>
    <x v="7"/>
    <x v="133"/>
    <s v="0822"/>
    <s v="Sauherad"/>
    <s v="1"/>
    <s v="Menn"/>
    <x v="1"/>
    <x v="1"/>
    <x v="1"/>
    <x v="19"/>
  </r>
  <r>
    <x v="7"/>
    <s v="08"/>
    <x v="7"/>
    <x v="133"/>
    <s v="0822"/>
    <s v="Sauherad"/>
    <s v="1"/>
    <s v="Menn"/>
    <x v="2"/>
    <x v="2"/>
    <x v="1"/>
    <x v="55"/>
  </r>
  <r>
    <x v="7"/>
    <s v="08"/>
    <x v="7"/>
    <x v="133"/>
    <s v="0822"/>
    <s v="Sauherad"/>
    <s v="1"/>
    <s v="Menn"/>
    <x v="3"/>
    <x v="3"/>
    <x v="1"/>
    <x v="32"/>
  </r>
  <r>
    <x v="7"/>
    <s v="08"/>
    <x v="7"/>
    <x v="133"/>
    <s v="0822"/>
    <s v="Sauherad"/>
    <s v="1"/>
    <s v="Menn"/>
    <x v="4"/>
    <x v="4"/>
    <x v="1"/>
    <x v="35"/>
  </r>
  <r>
    <x v="7"/>
    <s v="08"/>
    <x v="7"/>
    <x v="133"/>
    <s v="0822"/>
    <s v="Sauherad"/>
    <s v="1"/>
    <s v="Menn"/>
    <x v="5"/>
    <x v="5"/>
    <x v="1"/>
    <x v="11"/>
  </r>
  <r>
    <x v="7"/>
    <s v="08"/>
    <x v="7"/>
    <x v="133"/>
    <s v="0822"/>
    <s v="Sauherad"/>
    <s v="2"/>
    <s v="Kvinner"/>
    <x v="0"/>
    <x v="0"/>
    <x v="2"/>
    <x v="39"/>
  </r>
  <r>
    <x v="7"/>
    <s v="08"/>
    <x v="7"/>
    <x v="133"/>
    <s v="0822"/>
    <s v="Sauherad"/>
    <s v="2"/>
    <s v="Kvinner"/>
    <x v="1"/>
    <x v="1"/>
    <x v="2"/>
    <x v="23"/>
  </r>
  <r>
    <x v="7"/>
    <s v="08"/>
    <x v="7"/>
    <x v="133"/>
    <s v="0822"/>
    <s v="Sauherad"/>
    <s v="2"/>
    <s v="Kvinner"/>
    <x v="2"/>
    <x v="2"/>
    <x v="2"/>
    <x v="6"/>
  </r>
  <r>
    <x v="7"/>
    <s v="08"/>
    <x v="7"/>
    <x v="133"/>
    <s v="0822"/>
    <s v="Sauherad"/>
    <s v="2"/>
    <s v="Kvinner"/>
    <x v="3"/>
    <x v="3"/>
    <x v="2"/>
    <x v="15"/>
  </r>
  <r>
    <x v="7"/>
    <s v="08"/>
    <x v="7"/>
    <x v="133"/>
    <s v="0822"/>
    <s v="Sauherad"/>
    <s v="2"/>
    <s v="Kvinner"/>
    <x v="4"/>
    <x v="4"/>
    <x v="2"/>
    <x v="2"/>
  </r>
  <r>
    <x v="7"/>
    <s v="08"/>
    <x v="7"/>
    <x v="133"/>
    <s v="0822"/>
    <s v="Sauherad"/>
    <s v="2"/>
    <s v="Kvinner"/>
    <x v="5"/>
    <x v="5"/>
    <x v="2"/>
    <x v="12"/>
  </r>
  <r>
    <x v="7"/>
    <s v="08"/>
    <x v="7"/>
    <x v="133"/>
    <s v="0822"/>
    <s v="Sauherad"/>
    <s v="1"/>
    <s v="Menn"/>
    <x v="0"/>
    <x v="0"/>
    <x v="2"/>
    <x v="12"/>
  </r>
  <r>
    <x v="7"/>
    <s v="08"/>
    <x v="7"/>
    <x v="133"/>
    <s v="0822"/>
    <s v="Sauherad"/>
    <s v="1"/>
    <s v="Menn"/>
    <x v="1"/>
    <x v="1"/>
    <x v="2"/>
    <x v="19"/>
  </r>
  <r>
    <x v="7"/>
    <s v="08"/>
    <x v="7"/>
    <x v="133"/>
    <s v="0822"/>
    <s v="Sauherad"/>
    <s v="1"/>
    <s v="Menn"/>
    <x v="2"/>
    <x v="2"/>
    <x v="2"/>
    <x v="3"/>
  </r>
  <r>
    <x v="7"/>
    <s v="08"/>
    <x v="7"/>
    <x v="133"/>
    <s v="0822"/>
    <s v="Sauherad"/>
    <s v="1"/>
    <s v="Menn"/>
    <x v="3"/>
    <x v="3"/>
    <x v="2"/>
    <x v="55"/>
  </r>
  <r>
    <x v="7"/>
    <s v="08"/>
    <x v="7"/>
    <x v="133"/>
    <s v="0822"/>
    <s v="Sauherad"/>
    <s v="1"/>
    <s v="Menn"/>
    <x v="4"/>
    <x v="4"/>
    <x v="2"/>
    <x v="38"/>
  </r>
  <r>
    <x v="7"/>
    <s v="08"/>
    <x v="7"/>
    <x v="133"/>
    <s v="0822"/>
    <s v="Sauherad"/>
    <s v="1"/>
    <s v="Menn"/>
    <x v="5"/>
    <x v="5"/>
    <x v="2"/>
    <x v="14"/>
  </r>
  <r>
    <x v="7"/>
    <s v="08"/>
    <x v="7"/>
    <x v="133"/>
    <s v="0822"/>
    <s v="Sauherad"/>
    <s v="2"/>
    <s v="Kvinner"/>
    <x v="0"/>
    <x v="0"/>
    <x v="3"/>
    <x v="0"/>
  </r>
  <r>
    <x v="7"/>
    <s v="08"/>
    <x v="7"/>
    <x v="133"/>
    <s v="0822"/>
    <s v="Sauherad"/>
    <s v="2"/>
    <s v="Kvinner"/>
    <x v="1"/>
    <x v="1"/>
    <x v="3"/>
    <x v="39"/>
  </r>
  <r>
    <x v="7"/>
    <s v="08"/>
    <x v="7"/>
    <x v="133"/>
    <s v="0822"/>
    <s v="Sauherad"/>
    <s v="2"/>
    <s v="Kvinner"/>
    <x v="2"/>
    <x v="2"/>
    <x v="3"/>
    <x v="13"/>
  </r>
  <r>
    <x v="7"/>
    <s v="08"/>
    <x v="7"/>
    <x v="133"/>
    <s v="0822"/>
    <s v="Sauherad"/>
    <s v="2"/>
    <s v="Kvinner"/>
    <x v="3"/>
    <x v="3"/>
    <x v="3"/>
    <x v="21"/>
  </r>
  <r>
    <x v="7"/>
    <s v="08"/>
    <x v="7"/>
    <x v="133"/>
    <s v="0822"/>
    <s v="Sauherad"/>
    <s v="2"/>
    <s v="Kvinner"/>
    <x v="4"/>
    <x v="4"/>
    <x v="3"/>
    <x v="15"/>
  </r>
  <r>
    <x v="7"/>
    <s v="08"/>
    <x v="7"/>
    <x v="133"/>
    <s v="0822"/>
    <s v="Sauherad"/>
    <s v="2"/>
    <s v="Kvinner"/>
    <x v="5"/>
    <x v="5"/>
    <x v="3"/>
    <x v="7"/>
  </r>
  <r>
    <x v="7"/>
    <s v="08"/>
    <x v="7"/>
    <x v="133"/>
    <s v="0822"/>
    <s v="Sauherad"/>
    <s v="1"/>
    <s v="Menn"/>
    <x v="0"/>
    <x v="0"/>
    <x v="3"/>
    <x v="12"/>
  </r>
  <r>
    <x v="7"/>
    <s v="08"/>
    <x v="7"/>
    <x v="133"/>
    <s v="0822"/>
    <s v="Sauherad"/>
    <s v="1"/>
    <s v="Menn"/>
    <x v="1"/>
    <x v="1"/>
    <x v="3"/>
    <x v="1"/>
  </r>
  <r>
    <x v="7"/>
    <s v="08"/>
    <x v="7"/>
    <x v="133"/>
    <s v="0822"/>
    <s v="Sauherad"/>
    <s v="1"/>
    <s v="Menn"/>
    <x v="2"/>
    <x v="2"/>
    <x v="3"/>
    <x v="36"/>
  </r>
  <r>
    <x v="7"/>
    <s v="08"/>
    <x v="7"/>
    <x v="133"/>
    <s v="0822"/>
    <s v="Sauherad"/>
    <s v="1"/>
    <s v="Menn"/>
    <x v="3"/>
    <x v="3"/>
    <x v="3"/>
    <x v="32"/>
  </r>
  <r>
    <x v="7"/>
    <s v="08"/>
    <x v="7"/>
    <x v="133"/>
    <s v="0822"/>
    <s v="Sauherad"/>
    <s v="1"/>
    <s v="Menn"/>
    <x v="4"/>
    <x v="4"/>
    <x v="3"/>
    <x v="45"/>
  </r>
  <r>
    <x v="7"/>
    <s v="08"/>
    <x v="7"/>
    <x v="133"/>
    <s v="0822"/>
    <s v="Sauherad"/>
    <s v="1"/>
    <s v="Menn"/>
    <x v="5"/>
    <x v="5"/>
    <x v="3"/>
    <x v="24"/>
  </r>
  <r>
    <x v="7"/>
    <s v="08"/>
    <x v="7"/>
    <x v="133"/>
    <s v="0822"/>
    <s v="Sauherad"/>
    <s v="2"/>
    <s v="Kvinner"/>
    <x v="0"/>
    <x v="0"/>
    <x v="4"/>
    <x v="23"/>
  </r>
  <r>
    <x v="7"/>
    <s v="08"/>
    <x v="7"/>
    <x v="133"/>
    <s v="0822"/>
    <s v="Sauherad"/>
    <s v="2"/>
    <s v="Kvinner"/>
    <x v="1"/>
    <x v="1"/>
    <x v="4"/>
    <x v="1"/>
  </r>
  <r>
    <x v="7"/>
    <s v="08"/>
    <x v="7"/>
    <x v="133"/>
    <s v="0822"/>
    <s v="Sauherad"/>
    <s v="2"/>
    <s v="Kvinner"/>
    <x v="2"/>
    <x v="2"/>
    <x v="4"/>
    <x v="7"/>
  </r>
  <r>
    <x v="7"/>
    <s v="08"/>
    <x v="7"/>
    <x v="133"/>
    <s v="0822"/>
    <s v="Sauherad"/>
    <s v="2"/>
    <s v="Kvinner"/>
    <x v="3"/>
    <x v="3"/>
    <x v="4"/>
    <x v="3"/>
  </r>
  <r>
    <x v="7"/>
    <s v="08"/>
    <x v="7"/>
    <x v="133"/>
    <s v="0822"/>
    <s v="Sauherad"/>
    <s v="2"/>
    <s v="Kvinner"/>
    <x v="4"/>
    <x v="4"/>
    <x v="4"/>
    <x v="14"/>
  </r>
  <r>
    <x v="7"/>
    <s v="08"/>
    <x v="7"/>
    <x v="133"/>
    <s v="0822"/>
    <s v="Sauherad"/>
    <s v="2"/>
    <s v="Kvinner"/>
    <x v="5"/>
    <x v="5"/>
    <x v="4"/>
    <x v="6"/>
  </r>
  <r>
    <x v="7"/>
    <s v="08"/>
    <x v="7"/>
    <x v="133"/>
    <s v="0822"/>
    <s v="Sauherad"/>
    <s v="1"/>
    <s v="Menn"/>
    <x v="0"/>
    <x v="0"/>
    <x v="4"/>
    <x v="0"/>
  </r>
  <r>
    <x v="7"/>
    <s v="08"/>
    <x v="7"/>
    <x v="133"/>
    <s v="0822"/>
    <s v="Sauherad"/>
    <s v="1"/>
    <s v="Menn"/>
    <x v="1"/>
    <x v="1"/>
    <x v="4"/>
    <x v="0"/>
  </r>
  <r>
    <x v="7"/>
    <s v="08"/>
    <x v="7"/>
    <x v="133"/>
    <s v="0822"/>
    <s v="Sauherad"/>
    <s v="1"/>
    <s v="Menn"/>
    <x v="2"/>
    <x v="2"/>
    <x v="4"/>
    <x v="21"/>
  </r>
  <r>
    <x v="7"/>
    <s v="08"/>
    <x v="7"/>
    <x v="133"/>
    <s v="0822"/>
    <s v="Sauherad"/>
    <s v="1"/>
    <s v="Menn"/>
    <x v="3"/>
    <x v="3"/>
    <x v="4"/>
    <x v="28"/>
  </r>
  <r>
    <x v="7"/>
    <s v="08"/>
    <x v="7"/>
    <x v="133"/>
    <s v="0822"/>
    <s v="Sauherad"/>
    <s v="1"/>
    <s v="Menn"/>
    <x v="4"/>
    <x v="4"/>
    <x v="4"/>
    <x v="28"/>
  </r>
  <r>
    <x v="7"/>
    <s v="08"/>
    <x v="7"/>
    <x v="133"/>
    <s v="0822"/>
    <s v="Sauherad"/>
    <s v="1"/>
    <s v="Menn"/>
    <x v="5"/>
    <x v="5"/>
    <x v="4"/>
    <x v="32"/>
  </r>
  <r>
    <x v="7"/>
    <s v="08"/>
    <x v="7"/>
    <x v="133"/>
    <s v="0822"/>
    <s v="Sauherad"/>
    <s v="2"/>
    <s v="Kvinner"/>
    <x v="0"/>
    <x v="0"/>
    <x v="5"/>
    <x v="19"/>
  </r>
  <r>
    <x v="7"/>
    <s v="08"/>
    <x v="7"/>
    <x v="133"/>
    <s v="0822"/>
    <s v="Sauherad"/>
    <s v="2"/>
    <s v="Kvinner"/>
    <x v="1"/>
    <x v="1"/>
    <x v="5"/>
    <x v="1"/>
  </r>
  <r>
    <x v="7"/>
    <s v="08"/>
    <x v="7"/>
    <x v="133"/>
    <s v="0822"/>
    <s v="Sauherad"/>
    <s v="2"/>
    <s v="Kvinner"/>
    <x v="2"/>
    <x v="2"/>
    <x v="5"/>
    <x v="6"/>
  </r>
  <r>
    <x v="7"/>
    <s v="08"/>
    <x v="7"/>
    <x v="133"/>
    <s v="0822"/>
    <s v="Sauherad"/>
    <s v="2"/>
    <s v="Kvinner"/>
    <x v="3"/>
    <x v="3"/>
    <x v="5"/>
    <x v="20"/>
  </r>
  <r>
    <x v="7"/>
    <s v="08"/>
    <x v="7"/>
    <x v="133"/>
    <s v="0822"/>
    <s v="Sauherad"/>
    <s v="2"/>
    <s v="Kvinner"/>
    <x v="4"/>
    <x v="4"/>
    <x v="5"/>
    <x v="14"/>
  </r>
  <r>
    <x v="7"/>
    <s v="08"/>
    <x v="7"/>
    <x v="133"/>
    <s v="0822"/>
    <s v="Sauherad"/>
    <s v="2"/>
    <s v="Kvinner"/>
    <x v="5"/>
    <x v="5"/>
    <x v="5"/>
    <x v="15"/>
  </r>
  <r>
    <x v="7"/>
    <s v="08"/>
    <x v="7"/>
    <x v="133"/>
    <s v="0822"/>
    <s v="Sauherad"/>
    <s v="1"/>
    <s v="Menn"/>
    <x v="0"/>
    <x v="0"/>
    <x v="5"/>
    <x v="23"/>
  </r>
  <r>
    <x v="7"/>
    <s v="08"/>
    <x v="7"/>
    <x v="133"/>
    <s v="0822"/>
    <s v="Sauherad"/>
    <s v="1"/>
    <s v="Menn"/>
    <x v="1"/>
    <x v="1"/>
    <x v="5"/>
    <x v="1"/>
  </r>
  <r>
    <x v="7"/>
    <s v="08"/>
    <x v="7"/>
    <x v="133"/>
    <s v="0822"/>
    <s v="Sauherad"/>
    <s v="1"/>
    <s v="Menn"/>
    <x v="2"/>
    <x v="2"/>
    <x v="5"/>
    <x v="4"/>
  </r>
  <r>
    <x v="7"/>
    <s v="08"/>
    <x v="7"/>
    <x v="133"/>
    <s v="0822"/>
    <s v="Sauherad"/>
    <s v="1"/>
    <s v="Menn"/>
    <x v="3"/>
    <x v="3"/>
    <x v="5"/>
    <x v="27"/>
  </r>
  <r>
    <x v="7"/>
    <s v="08"/>
    <x v="7"/>
    <x v="133"/>
    <s v="0822"/>
    <s v="Sauherad"/>
    <s v="1"/>
    <s v="Menn"/>
    <x v="4"/>
    <x v="4"/>
    <x v="5"/>
    <x v="51"/>
  </r>
  <r>
    <x v="7"/>
    <s v="08"/>
    <x v="7"/>
    <x v="133"/>
    <s v="0822"/>
    <s v="Sauherad"/>
    <s v="1"/>
    <s v="Menn"/>
    <x v="5"/>
    <x v="5"/>
    <x v="5"/>
    <x v="63"/>
  </r>
  <r>
    <x v="7"/>
    <s v="08"/>
    <x v="7"/>
    <x v="133"/>
    <s v="0822"/>
    <s v="Sauherad"/>
    <s v="2"/>
    <s v="Kvinner"/>
    <x v="0"/>
    <x v="0"/>
    <x v="6"/>
    <x v="0"/>
  </r>
  <r>
    <x v="7"/>
    <s v="08"/>
    <x v="7"/>
    <x v="133"/>
    <s v="0822"/>
    <s v="Sauherad"/>
    <s v="2"/>
    <s v="Kvinner"/>
    <x v="1"/>
    <x v="1"/>
    <x v="6"/>
    <x v="1"/>
  </r>
  <r>
    <x v="7"/>
    <s v="08"/>
    <x v="7"/>
    <x v="133"/>
    <s v="0822"/>
    <s v="Sauherad"/>
    <s v="2"/>
    <s v="Kvinner"/>
    <x v="2"/>
    <x v="2"/>
    <x v="6"/>
    <x v="15"/>
  </r>
  <r>
    <x v="7"/>
    <s v="08"/>
    <x v="7"/>
    <x v="133"/>
    <s v="0822"/>
    <s v="Sauherad"/>
    <s v="2"/>
    <s v="Kvinner"/>
    <x v="3"/>
    <x v="3"/>
    <x v="6"/>
    <x v="40"/>
  </r>
  <r>
    <x v="7"/>
    <s v="08"/>
    <x v="7"/>
    <x v="133"/>
    <s v="0822"/>
    <s v="Sauherad"/>
    <s v="2"/>
    <s v="Kvinner"/>
    <x v="4"/>
    <x v="4"/>
    <x v="6"/>
    <x v="4"/>
  </r>
  <r>
    <x v="7"/>
    <s v="08"/>
    <x v="7"/>
    <x v="133"/>
    <s v="0822"/>
    <s v="Sauherad"/>
    <s v="2"/>
    <s v="Kvinner"/>
    <x v="5"/>
    <x v="5"/>
    <x v="6"/>
    <x v="7"/>
  </r>
  <r>
    <x v="7"/>
    <s v="08"/>
    <x v="7"/>
    <x v="133"/>
    <s v="0822"/>
    <s v="Sauherad"/>
    <s v="1"/>
    <s v="Menn"/>
    <x v="0"/>
    <x v="0"/>
    <x v="6"/>
    <x v="39"/>
  </r>
  <r>
    <x v="7"/>
    <s v="08"/>
    <x v="7"/>
    <x v="133"/>
    <s v="0822"/>
    <s v="Sauherad"/>
    <s v="1"/>
    <s v="Menn"/>
    <x v="1"/>
    <x v="1"/>
    <x v="6"/>
    <x v="19"/>
  </r>
  <r>
    <x v="7"/>
    <s v="08"/>
    <x v="7"/>
    <x v="133"/>
    <s v="0822"/>
    <s v="Sauherad"/>
    <s v="1"/>
    <s v="Menn"/>
    <x v="2"/>
    <x v="2"/>
    <x v="6"/>
    <x v="21"/>
  </r>
  <r>
    <x v="7"/>
    <s v="08"/>
    <x v="7"/>
    <x v="133"/>
    <s v="0822"/>
    <s v="Sauherad"/>
    <s v="1"/>
    <s v="Menn"/>
    <x v="3"/>
    <x v="3"/>
    <x v="6"/>
    <x v="28"/>
  </r>
  <r>
    <x v="7"/>
    <s v="08"/>
    <x v="7"/>
    <x v="133"/>
    <s v="0822"/>
    <s v="Sauherad"/>
    <s v="1"/>
    <s v="Menn"/>
    <x v="4"/>
    <x v="4"/>
    <x v="6"/>
    <x v="46"/>
  </r>
  <r>
    <x v="7"/>
    <s v="08"/>
    <x v="7"/>
    <x v="133"/>
    <s v="0822"/>
    <s v="Sauherad"/>
    <s v="1"/>
    <s v="Menn"/>
    <x v="5"/>
    <x v="5"/>
    <x v="6"/>
    <x v="16"/>
  </r>
  <r>
    <x v="7"/>
    <s v="08"/>
    <x v="7"/>
    <x v="133"/>
    <s v="0822"/>
    <s v="Sauherad"/>
    <s v="2"/>
    <s v="Kvinner"/>
    <x v="0"/>
    <x v="0"/>
    <x v="7"/>
    <x v="23"/>
  </r>
  <r>
    <x v="7"/>
    <s v="08"/>
    <x v="7"/>
    <x v="133"/>
    <s v="0822"/>
    <s v="Sauherad"/>
    <s v="2"/>
    <s v="Kvinner"/>
    <x v="1"/>
    <x v="1"/>
    <x v="7"/>
    <x v="0"/>
  </r>
  <r>
    <x v="7"/>
    <s v="08"/>
    <x v="7"/>
    <x v="133"/>
    <s v="0822"/>
    <s v="Sauherad"/>
    <s v="2"/>
    <s v="Kvinner"/>
    <x v="2"/>
    <x v="2"/>
    <x v="7"/>
    <x v="5"/>
  </r>
  <r>
    <x v="7"/>
    <s v="08"/>
    <x v="7"/>
    <x v="133"/>
    <s v="0822"/>
    <s v="Sauherad"/>
    <s v="2"/>
    <s v="Kvinner"/>
    <x v="3"/>
    <x v="3"/>
    <x v="7"/>
    <x v="36"/>
  </r>
  <r>
    <x v="7"/>
    <s v="08"/>
    <x v="7"/>
    <x v="133"/>
    <s v="0822"/>
    <s v="Sauherad"/>
    <s v="2"/>
    <s v="Kvinner"/>
    <x v="4"/>
    <x v="4"/>
    <x v="7"/>
    <x v="2"/>
  </r>
  <r>
    <x v="7"/>
    <s v="08"/>
    <x v="7"/>
    <x v="133"/>
    <s v="0822"/>
    <s v="Sauherad"/>
    <s v="2"/>
    <s v="Kvinner"/>
    <x v="5"/>
    <x v="5"/>
    <x v="7"/>
    <x v="19"/>
  </r>
  <r>
    <x v="7"/>
    <s v="08"/>
    <x v="7"/>
    <x v="133"/>
    <s v="0822"/>
    <s v="Sauherad"/>
    <s v="1"/>
    <s v="Menn"/>
    <x v="0"/>
    <x v="0"/>
    <x v="7"/>
    <x v="39"/>
  </r>
  <r>
    <x v="7"/>
    <s v="08"/>
    <x v="7"/>
    <x v="133"/>
    <s v="0822"/>
    <s v="Sauherad"/>
    <s v="1"/>
    <s v="Menn"/>
    <x v="1"/>
    <x v="1"/>
    <x v="7"/>
    <x v="23"/>
  </r>
  <r>
    <x v="7"/>
    <s v="08"/>
    <x v="7"/>
    <x v="133"/>
    <s v="0822"/>
    <s v="Sauherad"/>
    <s v="1"/>
    <s v="Menn"/>
    <x v="2"/>
    <x v="2"/>
    <x v="7"/>
    <x v="13"/>
  </r>
  <r>
    <x v="7"/>
    <s v="08"/>
    <x v="7"/>
    <x v="133"/>
    <s v="0822"/>
    <s v="Sauherad"/>
    <s v="1"/>
    <s v="Menn"/>
    <x v="3"/>
    <x v="3"/>
    <x v="7"/>
    <x v="11"/>
  </r>
  <r>
    <x v="7"/>
    <s v="08"/>
    <x v="7"/>
    <x v="133"/>
    <s v="0822"/>
    <s v="Sauherad"/>
    <s v="1"/>
    <s v="Menn"/>
    <x v="4"/>
    <x v="4"/>
    <x v="7"/>
    <x v="41"/>
  </r>
  <r>
    <x v="7"/>
    <s v="08"/>
    <x v="7"/>
    <x v="133"/>
    <s v="0822"/>
    <s v="Sauherad"/>
    <s v="1"/>
    <s v="Menn"/>
    <x v="5"/>
    <x v="5"/>
    <x v="7"/>
    <x v="41"/>
  </r>
  <r>
    <x v="7"/>
    <s v="08"/>
    <x v="7"/>
    <x v="134"/>
    <s v="0826"/>
    <s v="Tinn"/>
    <s v="2"/>
    <s v="Kvinner"/>
    <x v="0"/>
    <x v="0"/>
    <x v="0"/>
    <x v="0"/>
  </r>
  <r>
    <x v="7"/>
    <s v="08"/>
    <x v="7"/>
    <x v="134"/>
    <s v="0826"/>
    <s v="Tinn"/>
    <s v="2"/>
    <s v="Kvinner"/>
    <x v="1"/>
    <x v="1"/>
    <x v="0"/>
    <x v="19"/>
  </r>
  <r>
    <x v="7"/>
    <s v="08"/>
    <x v="7"/>
    <x v="134"/>
    <s v="0826"/>
    <s v="Tinn"/>
    <s v="2"/>
    <s v="Kvinner"/>
    <x v="2"/>
    <x v="2"/>
    <x v="0"/>
    <x v="12"/>
  </r>
  <r>
    <x v="7"/>
    <s v="08"/>
    <x v="7"/>
    <x v="134"/>
    <s v="0826"/>
    <s v="Tinn"/>
    <s v="2"/>
    <s v="Kvinner"/>
    <x v="3"/>
    <x v="3"/>
    <x v="0"/>
    <x v="5"/>
  </r>
  <r>
    <x v="7"/>
    <s v="08"/>
    <x v="7"/>
    <x v="134"/>
    <s v="0826"/>
    <s v="Tinn"/>
    <s v="2"/>
    <s v="Kvinner"/>
    <x v="4"/>
    <x v="4"/>
    <x v="0"/>
    <x v="6"/>
  </r>
  <r>
    <x v="7"/>
    <s v="08"/>
    <x v="7"/>
    <x v="134"/>
    <s v="0826"/>
    <s v="Tinn"/>
    <s v="2"/>
    <s v="Kvinner"/>
    <x v="5"/>
    <x v="5"/>
    <x v="0"/>
    <x v="1"/>
  </r>
  <r>
    <x v="7"/>
    <s v="08"/>
    <x v="7"/>
    <x v="134"/>
    <s v="0826"/>
    <s v="Tinn"/>
    <s v="1"/>
    <s v="Menn"/>
    <x v="0"/>
    <x v="0"/>
    <x v="0"/>
    <x v="23"/>
  </r>
  <r>
    <x v="7"/>
    <s v="08"/>
    <x v="7"/>
    <x v="134"/>
    <s v="0826"/>
    <s v="Tinn"/>
    <s v="1"/>
    <s v="Menn"/>
    <x v="1"/>
    <x v="1"/>
    <x v="0"/>
    <x v="0"/>
  </r>
  <r>
    <x v="7"/>
    <s v="08"/>
    <x v="7"/>
    <x v="134"/>
    <s v="0826"/>
    <s v="Tinn"/>
    <s v="1"/>
    <s v="Menn"/>
    <x v="2"/>
    <x v="2"/>
    <x v="0"/>
    <x v="7"/>
  </r>
  <r>
    <x v="7"/>
    <s v="08"/>
    <x v="7"/>
    <x v="134"/>
    <s v="0826"/>
    <s v="Tinn"/>
    <s v="1"/>
    <s v="Menn"/>
    <x v="3"/>
    <x v="3"/>
    <x v="0"/>
    <x v="56"/>
  </r>
  <r>
    <x v="7"/>
    <s v="08"/>
    <x v="7"/>
    <x v="134"/>
    <s v="0826"/>
    <s v="Tinn"/>
    <s v="1"/>
    <s v="Menn"/>
    <x v="4"/>
    <x v="4"/>
    <x v="0"/>
    <x v="40"/>
  </r>
  <r>
    <x v="7"/>
    <s v="08"/>
    <x v="7"/>
    <x v="134"/>
    <s v="0826"/>
    <s v="Tinn"/>
    <s v="1"/>
    <s v="Menn"/>
    <x v="5"/>
    <x v="5"/>
    <x v="0"/>
    <x v="24"/>
  </r>
  <r>
    <x v="7"/>
    <s v="08"/>
    <x v="7"/>
    <x v="134"/>
    <s v="0826"/>
    <s v="Tinn"/>
    <s v="2"/>
    <s v="Kvinner"/>
    <x v="0"/>
    <x v="0"/>
    <x v="1"/>
    <x v="1"/>
  </r>
  <r>
    <x v="7"/>
    <s v="08"/>
    <x v="7"/>
    <x v="134"/>
    <s v="0826"/>
    <s v="Tinn"/>
    <s v="2"/>
    <s v="Kvinner"/>
    <x v="1"/>
    <x v="1"/>
    <x v="1"/>
    <x v="19"/>
  </r>
  <r>
    <x v="7"/>
    <s v="08"/>
    <x v="7"/>
    <x v="134"/>
    <s v="0826"/>
    <s v="Tinn"/>
    <s v="2"/>
    <s v="Kvinner"/>
    <x v="2"/>
    <x v="2"/>
    <x v="1"/>
    <x v="1"/>
  </r>
  <r>
    <x v="7"/>
    <s v="08"/>
    <x v="7"/>
    <x v="134"/>
    <s v="0826"/>
    <s v="Tinn"/>
    <s v="2"/>
    <s v="Kvinner"/>
    <x v="3"/>
    <x v="3"/>
    <x v="1"/>
    <x v="1"/>
  </r>
  <r>
    <x v="7"/>
    <s v="08"/>
    <x v="7"/>
    <x v="134"/>
    <s v="0826"/>
    <s v="Tinn"/>
    <s v="2"/>
    <s v="Kvinner"/>
    <x v="4"/>
    <x v="4"/>
    <x v="1"/>
    <x v="6"/>
  </r>
  <r>
    <x v="7"/>
    <s v="08"/>
    <x v="7"/>
    <x v="134"/>
    <s v="0826"/>
    <s v="Tinn"/>
    <s v="2"/>
    <s v="Kvinner"/>
    <x v="5"/>
    <x v="5"/>
    <x v="1"/>
    <x v="12"/>
  </r>
  <r>
    <x v="7"/>
    <s v="08"/>
    <x v="7"/>
    <x v="134"/>
    <s v="0826"/>
    <s v="Tinn"/>
    <s v="1"/>
    <s v="Menn"/>
    <x v="0"/>
    <x v="0"/>
    <x v="1"/>
    <x v="0"/>
  </r>
  <r>
    <x v="7"/>
    <s v="08"/>
    <x v="7"/>
    <x v="134"/>
    <s v="0826"/>
    <s v="Tinn"/>
    <s v="1"/>
    <s v="Menn"/>
    <x v="1"/>
    <x v="1"/>
    <x v="1"/>
    <x v="23"/>
  </r>
  <r>
    <x v="7"/>
    <s v="08"/>
    <x v="7"/>
    <x v="134"/>
    <s v="0826"/>
    <s v="Tinn"/>
    <s v="1"/>
    <s v="Menn"/>
    <x v="2"/>
    <x v="2"/>
    <x v="1"/>
    <x v="21"/>
  </r>
  <r>
    <x v="7"/>
    <s v="08"/>
    <x v="7"/>
    <x v="134"/>
    <s v="0826"/>
    <s v="Tinn"/>
    <s v="1"/>
    <s v="Menn"/>
    <x v="3"/>
    <x v="3"/>
    <x v="1"/>
    <x v="3"/>
  </r>
  <r>
    <x v="7"/>
    <s v="08"/>
    <x v="7"/>
    <x v="134"/>
    <s v="0826"/>
    <s v="Tinn"/>
    <s v="1"/>
    <s v="Menn"/>
    <x v="4"/>
    <x v="4"/>
    <x v="1"/>
    <x v="3"/>
  </r>
  <r>
    <x v="7"/>
    <s v="08"/>
    <x v="7"/>
    <x v="134"/>
    <s v="0826"/>
    <s v="Tinn"/>
    <s v="1"/>
    <s v="Menn"/>
    <x v="5"/>
    <x v="5"/>
    <x v="1"/>
    <x v="40"/>
  </r>
  <r>
    <x v="7"/>
    <s v="08"/>
    <x v="7"/>
    <x v="134"/>
    <s v="0826"/>
    <s v="Tinn"/>
    <s v="2"/>
    <s v="Kvinner"/>
    <x v="0"/>
    <x v="0"/>
    <x v="2"/>
    <x v="39"/>
  </r>
  <r>
    <x v="7"/>
    <s v="08"/>
    <x v="7"/>
    <x v="134"/>
    <s v="0826"/>
    <s v="Tinn"/>
    <s v="2"/>
    <s v="Kvinner"/>
    <x v="1"/>
    <x v="1"/>
    <x v="2"/>
    <x v="1"/>
  </r>
  <r>
    <x v="7"/>
    <s v="08"/>
    <x v="7"/>
    <x v="134"/>
    <s v="0826"/>
    <s v="Tinn"/>
    <s v="2"/>
    <s v="Kvinner"/>
    <x v="2"/>
    <x v="2"/>
    <x v="2"/>
    <x v="5"/>
  </r>
  <r>
    <x v="7"/>
    <s v="08"/>
    <x v="7"/>
    <x v="134"/>
    <s v="0826"/>
    <s v="Tinn"/>
    <s v="2"/>
    <s v="Kvinner"/>
    <x v="3"/>
    <x v="3"/>
    <x v="2"/>
    <x v="19"/>
  </r>
  <r>
    <x v="7"/>
    <s v="08"/>
    <x v="7"/>
    <x v="134"/>
    <s v="0826"/>
    <s v="Tinn"/>
    <s v="2"/>
    <s v="Kvinner"/>
    <x v="4"/>
    <x v="4"/>
    <x v="2"/>
    <x v="5"/>
  </r>
  <r>
    <x v="7"/>
    <s v="08"/>
    <x v="7"/>
    <x v="134"/>
    <s v="0826"/>
    <s v="Tinn"/>
    <s v="2"/>
    <s v="Kvinner"/>
    <x v="5"/>
    <x v="5"/>
    <x v="2"/>
    <x v="39"/>
  </r>
  <r>
    <x v="7"/>
    <s v="08"/>
    <x v="7"/>
    <x v="134"/>
    <s v="0826"/>
    <s v="Tinn"/>
    <s v="1"/>
    <s v="Menn"/>
    <x v="0"/>
    <x v="0"/>
    <x v="2"/>
    <x v="0"/>
  </r>
  <r>
    <x v="7"/>
    <s v="08"/>
    <x v="7"/>
    <x v="134"/>
    <s v="0826"/>
    <s v="Tinn"/>
    <s v="1"/>
    <s v="Menn"/>
    <x v="1"/>
    <x v="1"/>
    <x v="2"/>
    <x v="0"/>
  </r>
  <r>
    <x v="7"/>
    <s v="08"/>
    <x v="7"/>
    <x v="134"/>
    <s v="0826"/>
    <s v="Tinn"/>
    <s v="1"/>
    <s v="Menn"/>
    <x v="2"/>
    <x v="2"/>
    <x v="2"/>
    <x v="6"/>
  </r>
  <r>
    <x v="7"/>
    <s v="08"/>
    <x v="7"/>
    <x v="134"/>
    <s v="0826"/>
    <s v="Tinn"/>
    <s v="1"/>
    <s v="Menn"/>
    <x v="3"/>
    <x v="3"/>
    <x v="2"/>
    <x v="56"/>
  </r>
  <r>
    <x v="7"/>
    <s v="08"/>
    <x v="7"/>
    <x v="134"/>
    <s v="0826"/>
    <s v="Tinn"/>
    <s v="1"/>
    <s v="Menn"/>
    <x v="4"/>
    <x v="4"/>
    <x v="2"/>
    <x v="3"/>
  </r>
  <r>
    <x v="7"/>
    <s v="08"/>
    <x v="7"/>
    <x v="134"/>
    <s v="0826"/>
    <s v="Tinn"/>
    <s v="1"/>
    <s v="Menn"/>
    <x v="5"/>
    <x v="5"/>
    <x v="2"/>
    <x v="15"/>
  </r>
  <r>
    <x v="7"/>
    <s v="08"/>
    <x v="7"/>
    <x v="134"/>
    <s v="0826"/>
    <s v="Tinn"/>
    <s v="2"/>
    <s v="Kvinner"/>
    <x v="0"/>
    <x v="0"/>
    <x v="3"/>
    <x v="1"/>
  </r>
  <r>
    <x v="7"/>
    <s v="08"/>
    <x v="7"/>
    <x v="134"/>
    <s v="0826"/>
    <s v="Tinn"/>
    <s v="2"/>
    <s v="Kvinner"/>
    <x v="1"/>
    <x v="1"/>
    <x v="3"/>
    <x v="23"/>
  </r>
  <r>
    <x v="7"/>
    <s v="08"/>
    <x v="7"/>
    <x v="134"/>
    <s v="0826"/>
    <s v="Tinn"/>
    <s v="2"/>
    <s v="Kvinner"/>
    <x v="2"/>
    <x v="2"/>
    <x v="3"/>
    <x v="19"/>
  </r>
  <r>
    <x v="7"/>
    <s v="08"/>
    <x v="7"/>
    <x v="134"/>
    <s v="0826"/>
    <s v="Tinn"/>
    <s v="2"/>
    <s v="Kvinner"/>
    <x v="3"/>
    <x v="3"/>
    <x v="3"/>
    <x v="5"/>
  </r>
  <r>
    <x v="7"/>
    <s v="08"/>
    <x v="7"/>
    <x v="134"/>
    <s v="0826"/>
    <s v="Tinn"/>
    <s v="2"/>
    <s v="Kvinner"/>
    <x v="4"/>
    <x v="4"/>
    <x v="3"/>
    <x v="19"/>
  </r>
  <r>
    <x v="7"/>
    <s v="08"/>
    <x v="7"/>
    <x v="134"/>
    <s v="0826"/>
    <s v="Tinn"/>
    <s v="2"/>
    <s v="Kvinner"/>
    <x v="5"/>
    <x v="5"/>
    <x v="3"/>
    <x v="0"/>
  </r>
  <r>
    <x v="7"/>
    <s v="08"/>
    <x v="7"/>
    <x v="134"/>
    <s v="0826"/>
    <s v="Tinn"/>
    <s v="1"/>
    <s v="Menn"/>
    <x v="0"/>
    <x v="0"/>
    <x v="3"/>
    <x v="1"/>
  </r>
  <r>
    <x v="7"/>
    <s v="08"/>
    <x v="7"/>
    <x v="134"/>
    <s v="0826"/>
    <s v="Tinn"/>
    <s v="1"/>
    <s v="Menn"/>
    <x v="1"/>
    <x v="1"/>
    <x v="3"/>
    <x v="0"/>
  </r>
  <r>
    <x v="7"/>
    <s v="08"/>
    <x v="7"/>
    <x v="134"/>
    <s v="0826"/>
    <s v="Tinn"/>
    <s v="1"/>
    <s v="Menn"/>
    <x v="2"/>
    <x v="2"/>
    <x v="3"/>
    <x v="5"/>
  </r>
  <r>
    <x v="7"/>
    <s v="08"/>
    <x v="7"/>
    <x v="134"/>
    <s v="0826"/>
    <s v="Tinn"/>
    <s v="1"/>
    <s v="Menn"/>
    <x v="3"/>
    <x v="3"/>
    <x v="3"/>
    <x v="40"/>
  </r>
  <r>
    <x v="7"/>
    <s v="08"/>
    <x v="7"/>
    <x v="134"/>
    <s v="0826"/>
    <s v="Tinn"/>
    <s v="1"/>
    <s v="Menn"/>
    <x v="4"/>
    <x v="4"/>
    <x v="3"/>
    <x v="2"/>
  </r>
  <r>
    <x v="7"/>
    <s v="08"/>
    <x v="7"/>
    <x v="134"/>
    <s v="0826"/>
    <s v="Tinn"/>
    <s v="1"/>
    <s v="Menn"/>
    <x v="5"/>
    <x v="5"/>
    <x v="3"/>
    <x v="15"/>
  </r>
  <r>
    <x v="7"/>
    <s v="08"/>
    <x v="7"/>
    <x v="134"/>
    <s v="0826"/>
    <s v="Tinn"/>
    <s v="2"/>
    <s v="Kvinner"/>
    <x v="0"/>
    <x v="0"/>
    <x v="4"/>
    <x v="23"/>
  </r>
  <r>
    <x v="7"/>
    <s v="08"/>
    <x v="7"/>
    <x v="134"/>
    <s v="0826"/>
    <s v="Tinn"/>
    <s v="2"/>
    <s v="Kvinner"/>
    <x v="1"/>
    <x v="1"/>
    <x v="4"/>
    <x v="0"/>
  </r>
  <r>
    <x v="7"/>
    <s v="08"/>
    <x v="7"/>
    <x v="134"/>
    <s v="0826"/>
    <s v="Tinn"/>
    <s v="2"/>
    <s v="Kvinner"/>
    <x v="2"/>
    <x v="2"/>
    <x v="4"/>
    <x v="7"/>
  </r>
  <r>
    <x v="7"/>
    <s v="08"/>
    <x v="7"/>
    <x v="134"/>
    <s v="0826"/>
    <s v="Tinn"/>
    <s v="2"/>
    <s v="Kvinner"/>
    <x v="3"/>
    <x v="3"/>
    <x v="4"/>
    <x v="5"/>
  </r>
  <r>
    <x v="7"/>
    <s v="08"/>
    <x v="7"/>
    <x v="134"/>
    <s v="0826"/>
    <s v="Tinn"/>
    <s v="2"/>
    <s v="Kvinner"/>
    <x v="4"/>
    <x v="4"/>
    <x v="4"/>
    <x v="12"/>
  </r>
  <r>
    <x v="7"/>
    <s v="08"/>
    <x v="7"/>
    <x v="134"/>
    <s v="0826"/>
    <s v="Tinn"/>
    <s v="2"/>
    <s v="Kvinner"/>
    <x v="5"/>
    <x v="5"/>
    <x v="4"/>
    <x v="1"/>
  </r>
  <r>
    <x v="7"/>
    <s v="08"/>
    <x v="7"/>
    <x v="134"/>
    <s v="0826"/>
    <s v="Tinn"/>
    <s v="1"/>
    <s v="Menn"/>
    <x v="0"/>
    <x v="0"/>
    <x v="4"/>
    <x v="0"/>
  </r>
  <r>
    <x v="7"/>
    <s v="08"/>
    <x v="7"/>
    <x v="134"/>
    <s v="0826"/>
    <s v="Tinn"/>
    <s v="1"/>
    <s v="Menn"/>
    <x v="1"/>
    <x v="1"/>
    <x v="4"/>
    <x v="23"/>
  </r>
  <r>
    <x v="7"/>
    <s v="08"/>
    <x v="7"/>
    <x v="134"/>
    <s v="0826"/>
    <s v="Tinn"/>
    <s v="1"/>
    <s v="Menn"/>
    <x v="2"/>
    <x v="2"/>
    <x v="4"/>
    <x v="12"/>
  </r>
  <r>
    <x v="7"/>
    <s v="08"/>
    <x v="7"/>
    <x v="134"/>
    <s v="0826"/>
    <s v="Tinn"/>
    <s v="1"/>
    <s v="Menn"/>
    <x v="3"/>
    <x v="3"/>
    <x v="4"/>
    <x v="40"/>
  </r>
  <r>
    <x v="7"/>
    <s v="08"/>
    <x v="7"/>
    <x v="134"/>
    <s v="0826"/>
    <s v="Tinn"/>
    <s v="1"/>
    <s v="Menn"/>
    <x v="4"/>
    <x v="4"/>
    <x v="4"/>
    <x v="40"/>
  </r>
  <r>
    <x v="7"/>
    <s v="08"/>
    <x v="7"/>
    <x v="134"/>
    <s v="0826"/>
    <s v="Tinn"/>
    <s v="1"/>
    <s v="Menn"/>
    <x v="5"/>
    <x v="5"/>
    <x v="4"/>
    <x v="14"/>
  </r>
  <r>
    <x v="7"/>
    <s v="08"/>
    <x v="7"/>
    <x v="134"/>
    <s v="0826"/>
    <s v="Tinn"/>
    <s v="2"/>
    <s v="Kvinner"/>
    <x v="0"/>
    <x v="0"/>
    <x v="5"/>
    <x v="23"/>
  </r>
  <r>
    <x v="7"/>
    <s v="08"/>
    <x v="7"/>
    <x v="134"/>
    <s v="0826"/>
    <s v="Tinn"/>
    <s v="2"/>
    <s v="Kvinner"/>
    <x v="1"/>
    <x v="1"/>
    <x v="5"/>
    <x v="39"/>
  </r>
  <r>
    <x v="7"/>
    <s v="08"/>
    <x v="7"/>
    <x v="134"/>
    <s v="0826"/>
    <s v="Tinn"/>
    <s v="2"/>
    <s v="Kvinner"/>
    <x v="2"/>
    <x v="2"/>
    <x v="5"/>
    <x v="12"/>
  </r>
  <r>
    <x v="7"/>
    <s v="08"/>
    <x v="7"/>
    <x v="134"/>
    <s v="0826"/>
    <s v="Tinn"/>
    <s v="2"/>
    <s v="Kvinner"/>
    <x v="3"/>
    <x v="3"/>
    <x v="5"/>
    <x v="12"/>
  </r>
  <r>
    <x v="7"/>
    <s v="08"/>
    <x v="7"/>
    <x v="134"/>
    <s v="0826"/>
    <s v="Tinn"/>
    <s v="2"/>
    <s v="Kvinner"/>
    <x v="4"/>
    <x v="4"/>
    <x v="5"/>
    <x v="5"/>
  </r>
  <r>
    <x v="7"/>
    <s v="08"/>
    <x v="7"/>
    <x v="134"/>
    <s v="0826"/>
    <s v="Tinn"/>
    <s v="2"/>
    <s v="Kvinner"/>
    <x v="5"/>
    <x v="5"/>
    <x v="5"/>
    <x v="12"/>
  </r>
  <r>
    <x v="7"/>
    <s v="08"/>
    <x v="7"/>
    <x v="134"/>
    <s v="0826"/>
    <s v="Tinn"/>
    <s v="1"/>
    <s v="Menn"/>
    <x v="0"/>
    <x v="0"/>
    <x v="5"/>
    <x v="23"/>
  </r>
  <r>
    <x v="7"/>
    <s v="08"/>
    <x v="7"/>
    <x v="134"/>
    <s v="0826"/>
    <s v="Tinn"/>
    <s v="1"/>
    <s v="Menn"/>
    <x v="1"/>
    <x v="1"/>
    <x v="5"/>
    <x v="0"/>
  </r>
  <r>
    <x v="7"/>
    <s v="08"/>
    <x v="7"/>
    <x v="134"/>
    <s v="0826"/>
    <s v="Tinn"/>
    <s v="1"/>
    <s v="Menn"/>
    <x v="2"/>
    <x v="2"/>
    <x v="5"/>
    <x v="7"/>
  </r>
  <r>
    <x v="7"/>
    <s v="08"/>
    <x v="7"/>
    <x v="134"/>
    <s v="0826"/>
    <s v="Tinn"/>
    <s v="1"/>
    <s v="Menn"/>
    <x v="3"/>
    <x v="3"/>
    <x v="5"/>
    <x v="56"/>
  </r>
  <r>
    <x v="7"/>
    <s v="08"/>
    <x v="7"/>
    <x v="134"/>
    <s v="0826"/>
    <s v="Tinn"/>
    <s v="1"/>
    <s v="Menn"/>
    <x v="4"/>
    <x v="4"/>
    <x v="5"/>
    <x v="55"/>
  </r>
  <r>
    <x v="7"/>
    <s v="08"/>
    <x v="7"/>
    <x v="134"/>
    <s v="0826"/>
    <s v="Tinn"/>
    <s v="1"/>
    <s v="Menn"/>
    <x v="5"/>
    <x v="5"/>
    <x v="5"/>
    <x v="21"/>
  </r>
  <r>
    <x v="7"/>
    <s v="08"/>
    <x v="7"/>
    <x v="134"/>
    <s v="0826"/>
    <s v="Tinn"/>
    <s v="2"/>
    <s v="Kvinner"/>
    <x v="0"/>
    <x v="0"/>
    <x v="6"/>
    <x v="1"/>
  </r>
  <r>
    <x v="7"/>
    <s v="08"/>
    <x v="7"/>
    <x v="134"/>
    <s v="0826"/>
    <s v="Tinn"/>
    <s v="2"/>
    <s v="Kvinner"/>
    <x v="1"/>
    <x v="1"/>
    <x v="6"/>
    <x v="1"/>
  </r>
  <r>
    <x v="7"/>
    <s v="08"/>
    <x v="7"/>
    <x v="134"/>
    <s v="0826"/>
    <s v="Tinn"/>
    <s v="2"/>
    <s v="Kvinner"/>
    <x v="2"/>
    <x v="2"/>
    <x v="6"/>
    <x v="5"/>
  </r>
  <r>
    <x v="7"/>
    <s v="08"/>
    <x v="7"/>
    <x v="134"/>
    <s v="0826"/>
    <s v="Tinn"/>
    <s v="2"/>
    <s v="Kvinner"/>
    <x v="3"/>
    <x v="3"/>
    <x v="6"/>
    <x v="19"/>
  </r>
  <r>
    <x v="7"/>
    <s v="08"/>
    <x v="7"/>
    <x v="134"/>
    <s v="0826"/>
    <s v="Tinn"/>
    <s v="2"/>
    <s v="Kvinner"/>
    <x v="4"/>
    <x v="4"/>
    <x v="6"/>
    <x v="12"/>
  </r>
  <r>
    <x v="7"/>
    <s v="08"/>
    <x v="7"/>
    <x v="134"/>
    <s v="0826"/>
    <s v="Tinn"/>
    <s v="2"/>
    <s v="Kvinner"/>
    <x v="5"/>
    <x v="5"/>
    <x v="6"/>
    <x v="5"/>
  </r>
  <r>
    <x v="7"/>
    <s v="08"/>
    <x v="7"/>
    <x v="134"/>
    <s v="0826"/>
    <s v="Tinn"/>
    <s v="1"/>
    <s v="Menn"/>
    <x v="0"/>
    <x v="0"/>
    <x v="6"/>
    <x v="0"/>
  </r>
  <r>
    <x v="7"/>
    <s v="08"/>
    <x v="7"/>
    <x v="134"/>
    <s v="0826"/>
    <s v="Tinn"/>
    <s v="1"/>
    <s v="Menn"/>
    <x v="1"/>
    <x v="1"/>
    <x v="6"/>
    <x v="39"/>
  </r>
  <r>
    <x v="7"/>
    <s v="08"/>
    <x v="7"/>
    <x v="134"/>
    <s v="0826"/>
    <s v="Tinn"/>
    <s v="1"/>
    <s v="Menn"/>
    <x v="2"/>
    <x v="2"/>
    <x v="6"/>
    <x v="6"/>
  </r>
  <r>
    <x v="7"/>
    <s v="08"/>
    <x v="7"/>
    <x v="134"/>
    <s v="0826"/>
    <s v="Tinn"/>
    <s v="1"/>
    <s v="Menn"/>
    <x v="3"/>
    <x v="3"/>
    <x v="6"/>
    <x v="55"/>
  </r>
  <r>
    <x v="7"/>
    <s v="08"/>
    <x v="7"/>
    <x v="134"/>
    <s v="0826"/>
    <s v="Tinn"/>
    <s v="1"/>
    <s v="Menn"/>
    <x v="4"/>
    <x v="4"/>
    <x v="6"/>
    <x v="3"/>
  </r>
  <r>
    <x v="7"/>
    <s v="08"/>
    <x v="7"/>
    <x v="134"/>
    <s v="0826"/>
    <s v="Tinn"/>
    <s v="1"/>
    <s v="Menn"/>
    <x v="5"/>
    <x v="5"/>
    <x v="6"/>
    <x v="20"/>
  </r>
  <r>
    <x v="7"/>
    <s v="08"/>
    <x v="7"/>
    <x v="134"/>
    <s v="0826"/>
    <s v="Tinn"/>
    <s v="2"/>
    <s v="Kvinner"/>
    <x v="0"/>
    <x v="0"/>
    <x v="7"/>
    <x v="0"/>
  </r>
  <r>
    <x v="7"/>
    <s v="08"/>
    <x v="7"/>
    <x v="134"/>
    <s v="0826"/>
    <s v="Tinn"/>
    <s v="2"/>
    <s v="Kvinner"/>
    <x v="1"/>
    <x v="1"/>
    <x v="7"/>
    <x v="39"/>
  </r>
  <r>
    <x v="7"/>
    <s v="08"/>
    <x v="7"/>
    <x v="134"/>
    <s v="0826"/>
    <s v="Tinn"/>
    <s v="2"/>
    <s v="Kvinner"/>
    <x v="2"/>
    <x v="2"/>
    <x v="7"/>
    <x v="19"/>
  </r>
  <r>
    <x v="7"/>
    <s v="08"/>
    <x v="7"/>
    <x v="134"/>
    <s v="0826"/>
    <s v="Tinn"/>
    <s v="2"/>
    <s v="Kvinner"/>
    <x v="3"/>
    <x v="3"/>
    <x v="7"/>
    <x v="12"/>
  </r>
  <r>
    <x v="7"/>
    <s v="08"/>
    <x v="7"/>
    <x v="134"/>
    <s v="0826"/>
    <s v="Tinn"/>
    <s v="2"/>
    <s v="Kvinner"/>
    <x v="4"/>
    <x v="4"/>
    <x v="7"/>
    <x v="1"/>
  </r>
  <r>
    <x v="7"/>
    <s v="08"/>
    <x v="7"/>
    <x v="134"/>
    <s v="0826"/>
    <s v="Tinn"/>
    <s v="2"/>
    <s v="Kvinner"/>
    <x v="5"/>
    <x v="5"/>
    <x v="7"/>
    <x v="19"/>
  </r>
  <r>
    <x v="7"/>
    <s v="08"/>
    <x v="7"/>
    <x v="134"/>
    <s v="0826"/>
    <s v="Tinn"/>
    <s v="1"/>
    <s v="Menn"/>
    <x v="0"/>
    <x v="0"/>
    <x v="7"/>
    <x v="23"/>
  </r>
  <r>
    <x v="7"/>
    <s v="08"/>
    <x v="7"/>
    <x v="134"/>
    <s v="0826"/>
    <s v="Tinn"/>
    <s v="1"/>
    <s v="Menn"/>
    <x v="1"/>
    <x v="1"/>
    <x v="7"/>
    <x v="23"/>
  </r>
  <r>
    <x v="7"/>
    <s v="08"/>
    <x v="7"/>
    <x v="134"/>
    <s v="0826"/>
    <s v="Tinn"/>
    <s v="1"/>
    <s v="Menn"/>
    <x v="2"/>
    <x v="2"/>
    <x v="7"/>
    <x v="7"/>
  </r>
  <r>
    <x v="7"/>
    <s v="08"/>
    <x v="7"/>
    <x v="134"/>
    <s v="0826"/>
    <s v="Tinn"/>
    <s v="1"/>
    <s v="Menn"/>
    <x v="3"/>
    <x v="3"/>
    <x v="7"/>
    <x v="3"/>
  </r>
  <r>
    <x v="7"/>
    <s v="08"/>
    <x v="7"/>
    <x v="134"/>
    <s v="0826"/>
    <s v="Tinn"/>
    <s v="1"/>
    <s v="Menn"/>
    <x v="4"/>
    <x v="4"/>
    <x v="7"/>
    <x v="3"/>
  </r>
  <r>
    <x v="7"/>
    <s v="08"/>
    <x v="7"/>
    <x v="134"/>
    <s v="0826"/>
    <s v="Tinn"/>
    <s v="1"/>
    <s v="Menn"/>
    <x v="5"/>
    <x v="5"/>
    <x v="7"/>
    <x v="2"/>
  </r>
  <r>
    <x v="7"/>
    <s v="08"/>
    <x v="7"/>
    <x v="135"/>
    <s v="0827"/>
    <s v="Hjartdal"/>
    <s v="2"/>
    <s v="Kvinner"/>
    <x v="0"/>
    <x v="0"/>
    <x v="0"/>
    <x v="5"/>
  </r>
  <r>
    <x v="7"/>
    <s v="08"/>
    <x v="7"/>
    <x v="135"/>
    <s v="0827"/>
    <s v="Hjartdal"/>
    <s v="2"/>
    <s v="Kvinner"/>
    <x v="1"/>
    <x v="1"/>
    <x v="0"/>
    <x v="1"/>
  </r>
  <r>
    <x v="7"/>
    <s v="08"/>
    <x v="7"/>
    <x v="135"/>
    <s v="0827"/>
    <s v="Hjartdal"/>
    <s v="2"/>
    <s v="Kvinner"/>
    <x v="2"/>
    <x v="2"/>
    <x v="0"/>
    <x v="19"/>
  </r>
  <r>
    <x v="7"/>
    <s v="08"/>
    <x v="7"/>
    <x v="135"/>
    <s v="0827"/>
    <s v="Hjartdal"/>
    <s v="2"/>
    <s v="Kvinner"/>
    <x v="3"/>
    <x v="3"/>
    <x v="0"/>
    <x v="21"/>
  </r>
  <r>
    <x v="7"/>
    <s v="08"/>
    <x v="7"/>
    <x v="135"/>
    <s v="0827"/>
    <s v="Hjartdal"/>
    <s v="2"/>
    <s v="Kvinner"/>
    <x v="4"/>
    <x v="4"/>
    <x v="0"/>
    <x v="6"/>
  </r>
  <r>
    <x v="7"/>
    <s v="08"/>
    <x v="7"/>
    <x v="135"/>
    <s v="0827"/>
    <s v="Hjartdal"/>
    <s v="2"/>
    <s v="Kvinner"/>
    <x v="5"/>
    <x v="5"/>
    <x v="0"/>
    <x v="7"/>
  </r>
  <r>
    <x v="7"/>
    <s v="08"/>
    <x v="7"/>
    <x v="135"/>
    <s v="0827"/>
    <s v="Hjartdal"/>
    <s v="1"/>
    <s v="Menn"/>
    <x v="0"/>
    <x v="0"/>
    <x v="0"/>
    <x v="13"/>
  </r>
  <r>
    <x v="7"/>
    <s v="08"/>
    <x v="7"/>
    <x v="135"/>
    <s v="0827"/>
    <s v="Hjartdal"/>
    <s v="1"/>
    <s v="Menn"/>
    <x v="1"/>
    <x v="1"/>
    <x v="0"/>
    <x v="6"/>
  </r>
  <r>
    <x v="7"/>
    <s v="08"/>
    <x v="7"/>
    <x v="135"/>
    <s v="0827"/>
    <s v="Hjartdal"/>
    <s v="1"/>
    <s v="Menn"/>
    <x v="2"/>
    <x v="2"/>
    <x v="0"/>
    <x v="5"/>
  </r>
  <r>
    <x v="7"/>
    <s v="08"/>
    <x v="7"/>
    <x v="135"/>
    <s v="0827"/>
    <s v="Hjartdal"/>
    <s v="1"/>
    <s v="Menn"/>
    <x v="3"/>
    <x v="3"/>
    <x v="0"/>
    <x v="55"/>
  </r>
  <r>
    <x v="7"/>
    <s v="08"/>
    <x v="7"/>
    <x v="135"/>
    <s v="0827"/>
    <s v="Hjartdal"/>
    <s v="1"/>
    <s v="Menn"/>
    <x v="4"/>
    <x v="4"/>
    <x v="0"/>
    <x v="41"/>
  </r>
  <r>
    <x v="7"/>
    <s v="08"/>
    <x v="7"/>
    <x v="135"/>
    <s v="0827"/>
    <s v="Hjartdal"/>
    <s v="1"/>
    <s v="Menn"/>
    <x v="5"/>
    <x v="5"/>
    <x v="0"/>
    <x v="24"/>
  </r>
  <r>
    <x v="7"/>
    <s v="08"/>
    <x v="7"/>
    <x v="135"/>
    <s v="0827"/>
    <s v="Hjartdal"/>
    <s v="2"/>
    <s v="Kvinner"/>
    <x v="0"/>
    <x v="0"/>
    <x v="1"/>
    <x v="0"/>
  </r>
  <r>
    <x v="7"/>
    <s v="08"/>
    <x v="7"/>
    <x v="135"/>
    <s v="0827"/>
    <s v="Hjartdal"/>
    <s v="2"/>
    <s v="Kvinner"/>
    <x v="1"/>
    <x v="1"/>
    <x v="1"/>
    <x v="5"/>
  </r>
  <r>
    <x v="7"/>
    <s v="08"/>
    <x v="7"/>
    <x v="135"/>
    <s v="0827"/>
    <s v="Hjartdal"/>
    <s v="2"/>
    <s v="Kvinner"/>
    <x v="2"/>
    <x v="2"/>
    <x v="1"/>
    <x v="19"/>
  </r>
  <r>
    <x v="7"/>
    <s v="08"/>
    <x v="7"/>
    <x v="135"/>
    <s v="0827"/>
    <s v="Hjartdal"/>
    <s v="2"/>
    <s v="Kvinner"/>
    <x v="3"/>
    <x v="3"/>
    <x v="1"/>
    <x v="7"/>
  </r>
  <r>
    <x v="7"/>
    <s v="08"/>
    <x v="7"/>
    <x v="135"/>
    <s v="0827"/>
    <s v="Hjartdal"/>
    <s v="2"/>
    <s v="Kvinner"/>
    <x v="4"/>
    <x v="4"/>
    <x v="1"/>
    <x v="12"/>
  </r>
  <r>
    <x v="7"/>
    <s v="08"/>
    <x v="7"/>
    <x v="135"/>
    <s v="0827"/>
    <s v="Hjartdal"/>
    <s v="2"/>
    <s v="Kvinner"/>
    <x v="5"/>
    <x v="5"/>
    <x v="1"/>
    <x v="6"/>
  </r>
  <r>
    <x v="7"/>
    <s v="08"/>
    <x v="7"/>
    <x v="135"/>
    <s v="0827"/>
    <s v="Hjartdal"/>
    <s v="1"/>
    <s v="Menn"/>
    <x v="0"/>
    <x v="0"/>
    <x v="1"/>
    <x v="7"/>
  </r>
  <r>
    <x v="7"/>
    <s v="08"/>
    <x v="7"/>
    <x v="135"/>
    <s v="0827"/>
    <s v="Hjartdal"/>
    <s v="1"/>
    <s v="Menn"/>
    <x v="1"/>
    <x v="1"/>
    <x v="1"/>
    <x v="6"/>
  </r>
  <r>
    <x v="7"/>
    <s v="08"/>
    <x v="7"/>
    <x v="135"/>
    <s v="0827"/>
    <s v="Hjartdal"/>
    <s v="1"/>
    <s v="Menn"/>
    <x v="2"/>
    <x v="2"/>
    <x v="1"/>
    <x v="19"/>
  </r>
  <r>
    <x v="7"/>
    <s v="08"/>
    <x v="7"/>
    <x v="135"/>
    <s v="0827"/>
    <s v="Hjartdal"/>
    <s v="1"/>
    <s v="Menn"/>
    <x v="3"/>
    <x v="3"/>
    <x v="1"/>
    <x v="11"/>
  </r>
  <r>
    <x v="7"/>
    <s v="08"/>
    <x v="7"/>
    <x v="135"/>
    <s v="0827"/>
    <s v="Hjartdal"/>
    <s v="1"/>
    <s v="Menn"/>
    <x v="4"/>
    <x v="4"/>
    <x v="1"/>
    <x v="51"/>
  </r>
  <r>
    <x v="7"/>
    <s v="08"/>
    <x v="7"/>
    <x v="135"/>
    <s v="0827"/>
    <s v="Hjartdal"/>
    <s v="1"/>
    <s v="Menn"/>
    <x v="5"/>
    <x v="5"/>
    <x v="1"/>
    <x v="40"/>
  </r>
  <r>
    <x v="7"/>
    <s v="08"/>
    <x v="7"/>
    <x v="135"/>
    <s v="0827"/>
    <s v="Hjartdal"/>
    <s v="2"/>
    <s v="Kvinner"/>
    <x v="0"/>
    <x v="0"/>
    <x v="2"/>
    <x v="1"/>
  </r>
  <r>
    <x v="7"/>
    <s v="08"/>
    <x v="7"/>
    <x v="135"/>
    <s v="0827"/>
    <s v="Hjartdal"/>
    <s v="2"/>
    <s v="Kvinner"/>
    <x v="1"/>
    <x v="1"/>
    <x v="2"/>
    <x v="1"/>
  </r>
  <r>
    <x v="7"/>
    <s v="08"/>
    <x v="7"/>
    <x v="135"/>
    <s v="0827"/>
    <s v="Hjartdal"/>
    <s v="2"/>
    <s v="Kvinner"/>
    <x v="2"/>
    <x v="2"/>
    <x v="2"/>
    <x v="7"/>
  </r>
  <r>
    <x v="7"/>
    <s v="08"/>
    <x v="7"/>
    <x v="135"/>
    <s v="0827"/>
    <s v="Hjartdal"/>
    <s v="2"/>
    <s v="Kvinner"/>
    <x v="3"/>
    <x v="3"/>
    <x v="2"/>
    <x v="7"/>
  </r>
  <r>
    <x v="7"/>
    <s v="08"/>
    <x v="7"/>
    <x v="135"/>
    <s v="0827"/>
    <s v="Hjartdal"/>
    <s v="2"/>
    <s v="Kvinner"/>
    <x v="4"/>
    <x v="4"/>
    <x v="2"/>
    <x v="12"/>
  </r>
  <r>
    <x v="7"/>
    <s v="08"/>
    <x v="7"/>
    <x v="135"/>
    <s v="0827"/>
    <s v="Hjartdal"/>
    <s v="2"/>
    <s v="Kvinner"/>
    <x v="5"/>
    <x v="5"/>
    <x v="2"/>
    <x v="7"/>
  </r>
  <r>
    <x v="7"/>
    <s v="08"/>
    <x v="7"/>
    <x v="135"/>
    <s v="0827"/>
    <s v="Hjartdal"/>
    <s v="1"/>
    <s v="Menn"/>
    <x v="0"/>
    <x v="0"/>
    <x v="2"/>
    <x v="6"/>
  </r>
  <r>
    <x v="7"/>
    <s v="08"/>
    <x v="7"/>
    <x v="135"/>
    <s v="0827"/>
    <s v="Hjartdal"/>
    <s v="1"/>
    <s v="Menn"/>
    <x v="1"/>
    <x v="1"/>
    <x v="2"/>
    <x v="13"/>
  </r>
  <r>
    <x v="7"/>
    <s v="08"/>
    <x v="7"/>
    <x v="135"/>
    <s v="0827"/>
    <s v="Hjartdal"/>
    <s v="1"/>
    <s v="Menn"/>
    <x v="2"/>
    <x v="2"/>
    <x v="2"/>
    <x v="7"/>
  </r>
  <r>
    <x v="7"/>
    <s v="08"/>
    <x v="7"/>
    <x v="135"/>
    <s v="0827"/>
    <s v="Hjartdal"/>
    <s v="1"/>
    <s v="Menn"/>
    <x v="3"/>
    <x v="3"/>
    <x v="2"/>
    <x v="4"/>
  </r>
  <r>
    <x v="7"/>
    <s v="08"/>
    <x v="7"/>
    <x v="135"/>
    <s v="0827"/>
    <s v="Hjartdal"/>
    <s v="1"/>
    <s v="Menn"/>
    <x v="4"/>
    <x v="4"/>
    <x v="2"/>
    <x v="14"/>
  </r>
  <r>
    <x v="7"/>
    <s v="08"/>
    <x v="7"/>
    <x v="135"/>
    <s v="0827"/>
    <s v="Hjartdal"/>
    <s v="1"/>
    <s v="Menn"/>
    <x v="5"/>
    <x v="5"/>
    <x v="2"/>
    <x v="20"/>
  </r>
  <r>
    <x v="7"/>
    <s v="08"/>
    <x v="7"/>
    <x v="135"/>
    <s v="0827"/>
    <s v="Hjartdal"/>
    <s v="2"/>
    <s v="Kvinner"/>
    <x v="0"/>
    <x v="0"/>
    <x v="3"/>
    <x v="19"/>
  </r>
  <r>
    <x v="7"/>
    <s v="08"/>
    <x v="7"/>
    <x v="135"/>
    <s v="0827"/>
    <s v="Hjartdal"/>
    <s v="2"/>
    <s v="Kvinner"/>
    <x v="1"/>
    <x v="1"/>
    <x v="3"/>
    <x v="23"/>
  </r>
  <r>
    <x v="7"/>
    <s v="08"/>
    <x v="7"/>
    <x v="135"/>
    <s v="0827"/>
    <s v="Hjartdal"/>
    <s v="2"/>
    <s v="Kvinner"/>
    <x v="2"/>
    <x v="2"/>
    <x v="3"/>
    <x v="6"/>
  </r>
  <r>
    <x v="7"/>
    <s v="08"/>
    <x v="7"/>
    <x v="135"/>
    <s v="0827"/>
    <s v="Hjartdal"/>
    <s v="2"/>
    <s v="Kvinner"/>
    <x v="3"/>
    <x v="3"/>
    <x v="3"/>
    <x v="12"/>
  </r>
  <r>
    <x v="7"/>
    <s v="08"/>
    <x v="7"/>
    <x v="135"/>
    <s v="0827"/>
    <s v="Hjartdal"/>
    <s v="2"/>
    <s v="Kvinner"/>
    <x v="4"/>
    <x v="4"/>
    <x v="3"/>
    <x v="7"/>
  </r>
  <r>
    <x v="7"/>
    <s v="08"/>
    <x v="7"/>
    <x v="135"/>
    <s v="0827"/>
    <s v="Hjartdal"/>
    <s v="2"/>
    <s v="Kvinner"/>
    <x v="5"/>
    <x v="5"/>
    <x v="3"/>
    <x v="12"/>
  </r>
  <r>
    <x v="7"/>
    <s v="08"/>
    <x v="7"/>
    <x v="135"/>
    <s v="0827"/>
    <s v="Hjartdal"/>
    <s v="1"/>
    <s v="Menn"/>
    <x v="0"/>
    <x v="0"/>
    <x v="3"/>
    <x v="6"/>
  </r>
  <r>
    <x v="7"/>
    <s v="08"/>
    <x v="7"/>
    <x v="135"/>
    <s v="0827"/>
    <s v="Hjartdal"/>
    <s v="1"/>
    <s v="Menn"/>
    <x v="1"/>
    <x v="1"/>
    <x v="3"/>
    <x v="5"/>
  </r>
  <r>
    <x v="7"/>
    <s v="08"/>
    <x v="7"/>
    <x v="135"/>
    <s v="0827"/>
    <s v="Hjartdal"/>
    <s v="1"/>
    <s v="Menn"/>
    <x v="2"/>
    <x v="2"/>
    <x v="3"/>
    <x v="13"/>
  </r>
  <r>
    <x v="7"/>
    <s v="08"/>
    <x v="7"/>
    <x v="135"/>
    <s v="0827"/>
    <s v="Hjartdal"/>
    <s v="1"/>
    <s v="Menn"/>
    <x v="3"/>
    <x v="3"/>
    <x v="3"/>
    <x v="2"/>
  </r>
  <r>
    <x v="7"/>
    <s v="08"/>
    <x v="7"/>
    <x v="135"/>
    <s v="0827"/>
    <s v="Hjartdal"/>
    <s v="1"/>
    <s v="Menn"/>
    <x v="4"/>
    <x v="4"/>
    <x v="3"/>
    <x v="24"/>
  </r>
  <r>
    <x v="7"/>
    <s v="08"/>
    <x v="7"/>
    <x v="135"/>
    <s v="0827"/>
    <s v="Hjartdal"/>
    <s v="1"/>
    <s v="Menn"/>
    <x v="5"/>
    <x v="5"/>
    <x v="3"/>
    <x v="2"/>
  </r>
  <r>
    <x v="7"/>
    <s v="08"/>
    <x v="7"/>
    <x v="135"/>
    <s v="0827"/>
    <s v="Hjartdal"/>
    <s v="2"/>
    <s v="Kvinner"/>
    <x v="0"/>
    <x v="0"/>
    <x v="4"/>
    <x v="6"/>
  </r>
  <r>
    <x v="7"/>
    <s v="08"/>
    <x v="7"/>
    <x v="135"/>
    <s v="0827"/>
    <s v="Hjartdal"/>
    <s v="2"/>
    <s v="Kvinner"/>
    <x v="1"/>
    <x v="1"/>
    <x v="4"/>
    <x v="23"/>
  </r>
  <r>
    <x v="7"/>
    <s v="08"/>
    <x v="7"/>
    <x v="135"/>
    <s v="0827"/>
    <s v="Hjartdal"/>
    <s v="2"/>
    <s v="Kvinner"/>
    <x v="2"/>
    <x v="2"/>
    <x v="4"/>
    <x v="1"/>
  </r>
  <r>
    <x v="7"/>
    <s v="08"/>
    <x v="7"/>
    <x v="135"/>
    <s v="0827"/>
    <s v="Hjartdal"/>
    <s v="2"/>
    <s v="Kvinner"/>
    <x v="3"/>
    <x v="3"/>
    <x v="4"/>
    <x v="5"/>
  </r>
  <r>
    <x v="7"/>
    <s v="08"/>
    <x v="7"/>
    <x v="135"/>
    <s v="0827"/>
    <s v="Hjartdal"/>
    <s v="2"/>
    <s v="Kvinner"/>
    <x v="4"/>
    <x v="4"/>
    <x v="4"/>
    <x v="7"/>
  </r>
  <r>
    <x v="7"/>
    <s v="08"/>
    <x v="7"/>
    <x v="135"/>
    <s v="0827"/>
    <s v="Hjartdal"/>
    <s v="2"/>
    <s v="Kvinner"/>
    <x v="5"/>
    <x v="5"/>
    <x v="4"/>
    <x v="5"/>
  </r>
  <r>
    <x v="7"/>
    <s v="08"/>
    <x v="7"/>
    <x v="135"/>
    <s v="0827"/>
    <s v="Hjartdal"/>
    <s v="1"/>
    <s v="Menn"/>
    <x v="0"/>
    <x v="0"/>
    <x v="4"/>
    <x v="0"/>
  </r>
  <r>
    <x v="7"/>
    <s v="08"/>
    <x v="7"/>
    <x v="135"/>
    <s v="0827"/>
    <s v="Hjartdal"/>
    <s v="1"/>
    <s v="Menn"/>
    <x v="1"/>
    <x v="1"/>
    <x v="4"/>
    <x v="12"/>
  </r>
  <r>
    <x v="7"/>
    <s v="08"/>
    <x v="7"/>
    <x v="135"/>
    <s v="0827"/>
    <s v="Hjartdal"/>
    <s v="1"/>
    <s v="Menn"/>
    <x v="2"/>
    <x v="2"/>
    <x v="4"/>
    <x v="15"/>
  </r>
  <r>
    <x v="7"/>
    <s v="08"/>
    <x v="7"/>
    <x v="135"/>
    <s v="0827"/>
    <s v="Hjartdal"/>
    <s v="1"/>
    <s v="Menn"/>
    <x v="3"/>
    <x v="3"/>
    <x v="4"/>
    <x v="14"/>
  </r>
  <r>
    <x v="7"/>
    <s v="08"/>
    <x v="7"/>
    <x v="135"/>
    <s v="0827"/>
    <s v="Hjartdal"/>
    <s v="1"/>
    <s v="Menn"/>
    <x v="4"/>
    <x v="4"/>
    <x v="4"/>
    <x v="28"/>
  </r>
  <r>
    <x v="7"/>
    <s v="08"/>
    <x v="7"/>
    <x v="135"/>
    <s v="0827"/>
    <s v="Hjartdal"/>
    <s v="1"/>
    <s v="Menn"/>
    <x v="5"/>
    <x v="5"/>
    <x v="4"/>
    <x v="4"/>
  </r>
  <r>
    <x v="7"/>
    <s v="08"/>
    <x v="7"/>
    <x v="135"/>
    <s v="0827"/>
    <s v="Hjartdal"/>
    <s v="2"/>
    <s v="Kvinner"/>
    <x v="0"/>
    <x v="0"/>
    <x v="5"/>
    <x v="1"/>
  </r>
  <r>
    <x v="7"/>
    <s v="08"/>
    <x v="7"/>
    <x v="135"/>
    <s v="0827"/>
    <s v="Hjartdal"/>
    <s v="2"/>
    <s v="Kvinner"/>
    <x v="1"/>
    <x v="1"/>
    <x v="5"/>
    <x v="12"/>
  </r>
  <r>
    <x v="7"/>
    <s v="08"/>
    <x v="7"/>
    <x v="135"/>
    <s v="0827"/>
    <s v="Hjartdal"/>
    <s v="2"/>
    <s v="Kvinner"/>
    <x v="2"/>
    <x v="2"/>
    <x v="5"/>
    <x v="23"/>
  </r>
  <r>
    <x v="7"/>
    <s v="08"/>
    <x v="7"/>
    <x v="135"/>
    <s v="0827"/>
    <s v="Hjartdal"/>
    <s v="2"/>
    <s v="Kvinner"/>
    <x v="3"/>
    <x v="3"/>
    <x v="5"/>
    <x v="7"/>
  </r>
  <r>
    <x v="7"/>
    <s v="08"/>
    <x v="7"/>
    <x v="135"/>
    <s v="0827"/>
    <s v="Hjartdal"/>
    <s v="2"/>
    <s v="Kvinner"/>
    <x v="4"/>
    <x v="4"/>
    <x v="5"/>
    <x v="7"/>
  </r>
  <r>
    <x v="7"/>
    <s v="08"/>
    <x v="7"/>
    <x v="135"/>
    <s v="0827"/>
    <s v="Hjartdal"/>
    <s v="2"/>
    <s v="Kvinner"/>
    <x v="5"/>
    <x v="5"/>
    <x v="5"/>
    <x v="19"/>
  </r>
  <r>
    <x v="7"/>
    <s v="08"/>
    <x v="7"/>
    <x v="135"/>
    <s v="0827"/>
    <s v="Hjartdal"/>
    <s v="1"/>
    <s v="Menn"/>
    <x v="0"/>
    <x v="0"/>
    <x v="5"/>
    <x v="1"/>
  </r>
  <r>
    <x v="7"/>
    <s v="08"/>
    <x v="7"/>
    <x v="135"/>
    <s v="0827"/>
    <s v="Hjartdal"/>
    <s v="1"/>
    <s v="Menn"/>
    <x v="1"/>
    <x v="1"/>
    <x v="5"/>
    <x v="1"/>
  </r>
  <r>
    <x v="7"/>
    <s v="08"/>
    <x v="7"/>
    <x v="135"/>
    <s v="0827"/>
    <s v="Hjartdal"/>
    <s v="1"/>
    <s v="Menn"/>
    <x v="2"/>
    <x v="2"/>
    <x v="5"/>
    <x v="13"/>
  </r>
  <r>
    <x v="7"/>
    <s v="08"/>
    <x v="7"/>
    <x v="135"/>
    <s v="0827"/>
    <s v="Hjartdal"/>
    <s v="1"/>
    <s v="Menn"/>
    <x v="3"/>
    <x v="3"/>
    <x v="5"/>
    <x v="36"/>
  </r>
  <r>
    <x v="7"/>
    <s v="08"/>
    <x v="7"/>
    <x v="135"/>
    <s v="0827"/>
    <s v="Hjartdal"/>
    <s v="1"/>
    <s v="Menn"/>
    <x v="4"/>
    <x v="4"/>
    <x v="5"/>
    <x v="32"/>
  </r>
  <r>
    <x v="7"/>
    <s v="08"/>
    <x v="7"/>
    <x v="135"/>
    <s v="0827"/>
    <s v="Hjartdal"/>
    <s v="1"/>
    <s v="Menn"/>
    <x v="5"/>
    <x v="5"/>
    <x v="5"/>
    <x v="3"/>
  </r>
  <r>
    <x v="7"/>
    <s v="08"/>
    <x v="7"/>
    <x v="135"/>
    <s v="0827"/>
    <s v="Hjartdal"/>
    <s v="2"/>
    <s v="Kvinner"/>
    <x v="0"/>
    <x v="0"/>
    <x v="6"/>
    <x v="1"/>
  </r>
  <r>
    <x v="7"/>
    <s v="08"/>
    <x v="7"/>
    <x v="135"/>
    <s v="0827"/>
    <s v="Hjartdal"/>
    <s v="2"/>
    <s v="Kvinner"/>
    <x v="1"/>
    <x v="1"/>
    <x v="6"/>
    <x v="19"/>
  </r>
  <r>
    <x v="7"/>
    <s v="08"/>
    <x v="7"/>
    <x v="135"/>
    <s v="0827"/>
    <s v="Hjartdal"/>
    <s v="2"/>
    <s v="Kvinner"/>
    <x v="2"/>
    <x v="2"/>
    <x v="6"/>
    <x v="0"/>
  </r>
  <r>
    <x v="7"/>
    <s v="08"/>
    <x v="7"/>
    <x v="135"/>
    <s v="0827"/>
    <s v="Hjartdal"/>
    <s v="2"/>
    <s v="Kvinner"/>
    <x v="3"/>
    <x v="3"/>
    <x v="6"/>
    <x v="12"/>
  </r>
  <r>
    <x v="7"/>
    <s v="08"/>
    <x v="7"/>
    <x v="135"/>
    <s v="0827"/>
    <s v="Hjartdal"/>
    <s v="2"/>
    <s v="Kvinner"/>
    <x v="4"/>
    <x v="4"/>
    <x v="6"/>
    <x v="12"/>
  </r>
  <r>
    <x v="7"/>
    <s v="08"/>
    <x v="7"/>
    <x v="135"/>
    <s v="0827"/>
    <s v="Hjartdal"/>
    <s v="2"/>
    <s v="Kvinner"/>
    <x v="5"/>
    <x v="5"/>
    <x v="6"/>
    <x v="5"/>
  </r>
  <r>
    <x v="7"/>
    <s v="08"/>
    <x v="7"/>
    <x v="135"/>
    <s v="0827"/>
    <s v="Hjartdal"/>
    <s v="1"/>
    <s v="Menn"/>
    <x v="0"/>
    <x v="0"/>
    <x v="6"/>
    <x v="12"/>
  </r>
  <r>
    <x v="7"/>
    <s v="08"/>
    <x v="7"/>
    <x v="135"/>
    <s v="0827"/>
    <s v="Hjartdal"/>
    <s v="1"/>
    <s v="Menn"/>
    <x v="1"/>
    <x v="1"/>
    <x v="6"/>
    <x v="23"/>
  </r>
  <r>
    <x v="7"/>
    <s v="08"/>
    <x v="7"/>
    <x v="135"/>
    <s v="0827"/>
    <s v="Hjartdal"/>
    <s v="1"/>
    <s v="Menn"/>
    <x v="2"/>
    <x v="2"/>
    <x v="6"/>
    <x v="6"/>
  </r>
  <r>
    <x v="7"/>
    <s v="08"/>
    <x v="7"/>
    <x v="135"/>
    <s v="0827"/>
    <s v="Hjartdal"/>
    <s v="1"/>
    <s v="Menn"/>
    <x v="3"/>
    <x v="3"/>
    <x v="6"/>
    <x v="21"/>
  </r>
  <r>
    <x v="7"/>
    <s v="08"/>
    <x v="7"/>
    <x v="135"/>
    <s v="0827"/>
    <s v="Hjartdal"/>
    <s v="1"/>
    <s v="Menn"/>
    <x v="4"/>
    <x v="4"/>
    <x v="6"/>
    <x v="41"/>
  </r>
  <r>
    <x v="7"/>
    <s v="08"/>
    <x v="7"/>
    <x v="135"/>
    <s v="0827"/>
    <s v="Hjartdal"/>
    <s v="1"/>
    <s v="Menn"/>
    <x v="5"/>
    <x v="5"/>
    <x v="6"/>
    <x v="40"/>
  </r>
  <r>
    <x v="7"/>
    <s v="08"/>
    <x v="7"/>
    <x v="135"/>
    <s v="0827"/>
    <s v="Hjartdal"/>
    <s v="2"/>
    <s v="Kvinner"/>
    <x v="0"/>
    <x v="0"/>
    <x v="7"/>
    <x v="15"/>
  </r>
  <r>
    <x v="7"/>
    <s v="08"/>
    <x v="7"/>
    <x v="135"/>
    <s v="0827"/>
    <s v="Hjartdal"/>
    <s v="2"/>
    <s v="Kvinner"/>
    <x v="1"/>
    <x v="1"/>
    <x v="7"/>
    <x v="21"/>
  </r>
  <r>
    <x v="7"/>
    <s v="08"/>
    <x v="7"/>
    <x v="135"/>
    <s v="0827"/>
    <s v="Hjartdal"/>
    <s v="2"/>
    <s v="Kvinner"/>
    <x v="2"/>
    <x v="2"/>
    <x v="7"/>
    <x v="14"/>
  </r>
  <r>
    <x v="7"/>
    <s v="08"/>
    <x v="7"/>
    <x v="135"/>
    <s v="0827"/>
    <s v="Hjartdal"/>
    <s v="2"/>
    <s v="Kvinner"/>
    <x v="3"/>
    <x v="3"/>
    <x v="7"/>
    <x v="13"/>
  </r>
  <r>
    <x v="7"/>
    <s v="08"/>
    <x v="7"/>
    <x v="135"/>
    <s v="0827"/>
    <s v="Hjartdal"/>
    <s v="2"/>
    <s v="Kvinner"/>
    <x v="4"/>
    <x v="4"/>
    <x v="7"/>
    <x v="12"/>
  </r>
  <r>
    <x v="7"/>
    <s v="08"/>
    <x v="7"/>
    <x v="135"/>
    <s v="0827"/>
    <s v="Hjartdal"/>
    <s v="2"/>
    <s v="Kvinner"/>
    <x v="5"/>
    <x v="5"/>
    <x v="7"/>
    <x v="5"/>
  </r>
  <r>
    <x v="7"/>
    <s v="08"/>
    <x v="7"/>
    <x v="135"/>
    <s v="0827"/>
    <s v="Hjartdal"/>
    <s v="1"/>
    <s v="Menn"/>
    <x v="0"/>
    <x v="0"/>
    <x v="7"/>
    <x v="36"/>
  </r>
  <r>
    <x v="7"/>
    <s v="08"/>
    <x v="7"/>
    <x v="135"/>
    <s v="0827"/>
    <s v="Hjartdal"/>
    <s v="1"/>
    <s v="Menn"/>
    <x v="1"/>
    <x v="1"/>
    <x v="7"/>
    <x v="36"/>
  </r>
  <r>
    <x v="7"/>
    <s v="08"/>
    <x v="7"/>
    <x v="135"/>
    <s v="0827"/>
    <s v="Hjartdal"/>
    <s v="1"/>
    <s v="Menn"/>
    <x v="2"/>
    <x v="2"/>
    <x v="7"/>
    <x v="27"/>
  </r>
  <r>
    <x v="7"/>
    <s v="08"/>
    <x v="7"/>
    <x v="135"/>
    <s v="0827"/>
    <s v="Hjartdal"/>
    <s v="1"/>
    <s v="Menn"/>
    <x v="3"/>
    <x v="3"/>
    <x v="7"/>
    <x v="28"/>
  </r>
  <r>
    <x v="7"/>
    <s v="08"/>
    <x v="7"/>
    <x v="135"/>
    <s v="0827"/>
    <s v="Hjartdal"/>
    <s v="1"/>
    <s v="Menn"/>
    <x v="4"/>
    <x v="4"/>
    <x v="7"/>
    <x v="27"/>
  </r>
  <r>
    <x v="7"/>
    <s v="08"/>
    <x v="7"/>
    <x v="135"/>
    <s v="0827"/>
    <s v="Hjartdal"/>
    <s v="1"/>
    <s v="Menn"/>
    <x v="5"/>
    <x v="5"/>
    <x v="7"/>
    <x v="63"/>
  </r>
  <r>
    <x v="7"/>
    <s v="08"/>
    <x v="7"/>
    <x v="136"/>
    <s v="0828"/>
    <s v="Seljord"/>
    <s v="2"/>
    <s v="Kvinner"/>
    <x v="0"/>
    <x v="0"/>
    <x v="0"/>
    <x v="39"/>
  </r>
  <r>
    <x v="7"/>
    <s v="08"/>
    <x v="7"/>
    <x v="136"/>
    <s v="0828"/>
    <s v="Seljord"/>
    <s v="2"/>
    <s v="Kvinner"/>
    <x v="1"/>
    <x v="1"/>
    <x v="0"/>
    <x v="39"/>
  </r>
  <r>
    <x v="7"/>
    <s v="08"/>
    <x v="7"/>
    <x v="136"/>
    <s v="0828"/>
    <s v="Seljord"/>
    <s v="2"/>
    <s v="Kvinner"/>
    <x v="2"/>
    <x v="2"/>
    <x v="0"/>
    <x v="6"/>
  </r>
  <r>
    <x v="7"/>
    <s v="08"/>
    <x v="7"/>
    <x v="136"/>
    <s v="0828"/>
    <s v="Seljord"/>
    <s v="2"/>
    <s v="Kvinner"/>
    <x v="3"/>
    <x v="3"/>
    <x v="0"/>
    <x v="15"/>
  </r>
  <r>
    <x v="7"/>
    <s v="08"/>
    <x v="7"/>
    <x v="136"/>
    <s v="0828"/>
    <s v="Seljord"/>
    <s v="2"/>
    <s v="Kvinner"/>
    <x v="4"/>
    <x v="4"/>
    <x v="0"/>
    <x v="12"/>
  </r>
  <r>
    <x v="7"/>
    <s v="08"/>
    <x v="7"/>
    <x v="136"/>
    <s v="0828"/>
    <s v="Seljord"/>
    <s v="2"/>
    <s v="Kvinner"/>
    <x v="5"/>
    <x v="5"/>
    <x v="0"/>
    <x v="6"/>
  </r>
  <r>
    <x v="7"/>
    <s v="08"/>
    <x v="7"/>
    <x v="136"/>
    <s v="0828"/>
    <s v="Seljord"/>
    <s v="1"/>
    <s v="Menn"/>
    <x v="0"/>
    <x v="0"/>
    <x v="0"/>
    <x v="39"/>
  </r>
  <r>
    <x v="7"/>
    <s v="08"/>
    <x v="7"/>
    <x v="136"/>
    <s v="0828"/>
    <s v="Seljord"/>
    <s v="1"/>
    <s v="Menn"/>
    <x v="1"/>
    <x v="1"/>
    <x v="0"/>
    <x v="0"/>
  </r>
  <r>
    <x v="7"/>
    <s v="08"/>
    <x v="7"/>
    <x v="136"/>
    <s v="0828"/>
    <s v="Seljord"/>
    <s v="1"/>
    <s v="Menn"/>
    <x v="2"/>
    <x v="2"/>
    <x v="0"/>
    <x v="6"/>
  </r>
  <r>
    <x v="7"/>
    <s v="08"/>
    <x v="7"/>
    <x v="136"/>
    <s v="0828"/>
    <s v="Seljord"/>
    <s v="1"/>
    <s v="Menn"/>
    <x v="3"/>
    <x v="3"/>
    <x v="0"/>
    <x v="2"/>
  </r>
  <r>
    <x v="7"/>
    <s v="08"/>
    <x v="7"/>
    <x v="136"/>
    <s v="0828"/>
    <s v="Seljord"/>
    <s v="1"/>
    <s v="Menn"/>
    <x v="4"/>
    <x v="4"/>
    <x v="0"/>
    <x v="51"/>
  </r>
  <r>
    <x v="7"/>
    <s v="08"/>
    <x v="7"/>
    <x v="136"/>
    <s v="0828"/>
    <s v="Seljord"/>
    <s v="1"/>
    <s v="Menn"/>
    <x v="5"/>
    <x v="5"/>
    <x v="0"/>
    <x v="4"/>
  </r>
  <r>
    <x v="7"/>
    <s v="08"/>
    <x v="7"/>
    <x v="136"/>
    <s v="0828"/>
    <s v="Seljord"/>
    <s v="2"/>
    <s v="Kvinner"/>
    <x v="0"/>
    <x v="0"/>
    <x v="1"/>
    <x v="39"/>
  </r>
  <r>
    <x v="7"/>
    <s v="08"/>
    <x v="7"/>
    <x v="136"/>
    <s v="0828"/>
    <s v="Seljord"/>
    <s v="2"/>
    <s v="Kvinner"/>
    <x v="1"/>
    <x v="1"/>
    <x v="1"/>
    <x v="23"/>
  </r>
  <r>
    <x v="7"/>
    <s v="08"/>
    <x v="7"/>
    <x v="136"/>
    <s v="0828"/>
    <s v="Seljord"/>
    <s v="2"/>
    <s v="Kvinner"/>
    <x v="2"/>
    <x v="2"/>
    <x v="1"/>
    <x v="7"/>
  </r>
  <r>
    <x v="7"/>
    <s v="08"/>
    <x v="7"/>
    <x v="136"/>
    <s v="0828"/>
    <s v="Seljord"/>
    <s v="2"/>
    <s v="Kvinner"/>
    <x v="3"/>
    <x v="3"/>
    <x v="1"/>
    <x v="5"/>
  </r>
  <r>
    <x v="7"/>
    <s v="08"/>
    <x v="7"/>
    <x v="136"/>
    <s v="0828"/>
    <s v="Seljord"/>
    <s v="2"/>
    <s v="Kvinner"/>
    <x v="4"/>
    <x v="4"/>
    <x v="1"/>
    <x v="6"/>
  </r>
  <r>
    <x v="7"/>
    <s v="08"/>
    <x v="7"/>
    <x v="136"/>
    <s v="0828"/>
    <s v="Seljord"/>
    <s v="2"/>
    <s v="Kvinner"/>
    <x v="5"/>
    <x v="5"/>
    <x v="1"/>
    <x v="5"/>
  </r>
  <r>
    <x v="7"/>
    <s v="08"/>
    <x v="7"/>
    <x v="136"/>
    <s v="0828"/>
    <s v="Seljord"/>
    <s v="1"/>
    <s v="Menn"/>
    <x v="0"/>
    <x v="0"/>
    <x v="1"/>
    <x v="23"/>
  </r>
  <r>
    <x v="7"/>
    <s v="08"/>
    <x v="7"/>
    <x v="136"/>
    <s v="0828"/>
    <s v="Seljord"/>
    <s v="1"/>
    <s v="Menn"/>
    <x v="1"/>
    <x v="1"/>
    <x v="1"/>
    <x v="0"/>
  </r>
  <r>
    <x v="7"/>
    <s v="08"/>
    <x v="7"/>
    <x v="136"/>
    <s v="0828"/>
    <s v="Seljord"/>
    <s v="1"/>
    <s v="Menn"/>
    <x v="2"/>
    <x v="2"/>
    <x v="1"/>
    <x v="13"/>
  </r>
  <r>
    <x v="7"/>
    <s v="08"/>
    <x v="7"/>
    <x v="136"/>
    <s v="0828"/>
    <s v="Seljord"/>
    <s v="1"/>
    <s v="Menn"/>
    <x v="3"/>
    <x v="3"/>
    <x v="1"/>
    <x v="24"/>
  </r>
  <r>
    <x v="7"/>
    <s v="08"/>
    <x v="7"/>
    <x v="136"/>
    <s v="0828"/>
    <s v="Seljord"/>
    <s v="1"/>
    <s v="Menn"/>
    <x v="4"/>
    <x v="4"/>
    <x v="1"/>
    <x v="51"/>
  </r>
  <r>
    <x v="7"/>
    <s v="08"/>
    <x v="7"/>
    <x v="136"/>
    <s v="0828"/>
    <s v="Seljord"/>
    <s v="1"/>
    <s v="Menn"/>
    <x v="5"/>
    <x v="5"/>
    <x v="1"/>
    <x v="36"/>
  </r>
  <r>
    <x v="7"/>
    <s v="08"/>
    <x v="7"/>
    <x v="136"/>
    <s v="0828"/>
    <s v="Seljord"/>
    <s v="2"/>
    <s v="Kvinner"/>
    <x v="0"/>
    <x v="0"/>
    <x v="2"/>
    <x v="23"/>
  </r>
  <r>
    <x v="7"/>
    <s v="08"/>
    <x v="7"/>
    <x v="136"/>
    <s v="0828"/>
    <s v="Seljord"/>
    <s v="2"/>
    <s v="Kvinner"/>
    <x v="1"/>
    <x v="1"/>
    <x v="2"/>
    <x v="39"/>
  </r>
  <r>
    <x v="7"/>
    <s v="08"/>
    <x v="7"/>
    <x v="136"/>
    <s v="0828"/>
    <s v="Seljord"/>
    <s v="2"/>
    <s v="Kvinner"/>
    <x v="2"/>
    <x v="2"/>
    <x v="2"/>
    <x v="5"/>
  </r>
  <r>
    <x v="7"/>
    <s v="08"/>
    <x v="7"/>
    <x v="136"/>
    <s v="0828"/>
    <s v="Seljord"/>
    <s v="2"/>
    <s v="Kvinner"/>
    <x v="3"/>
    <x v="3"/>
    <x v="2"/>
    <x v="7"/>
  </r>
  <r>
    <x v="7"/>
    <s v="08"/>
    <x v="7"/>
    <x v="136"/>
    <s v="0828"/>
    <s v="Seljord"/>
    <s v="2"/>
    <s v="Kvinner"/>
    <x v="4"/>
    <x v="4"/>
    <x v="2"/>
    <x v="7"/>
  </r>
  <r>
    <x v="7"/>
    <s v="08"/>
    <x v="7"/>
    <x v="136"/>
    <s v="0828"/>
    <s v="Seljord"/>
    <s v="2"/>
    <s v="Kvinner"/>
    <x v="5"/>
    <x v="5"/>
    <x v="2"/>
    <x v="5"/>
  </r>
  <r>
    <x v="7"/>
    <s v="08"/>
    <x v="7"/>
    <x v="136"/>
    <s v="0828"/>
    <s v="Seljord"/>
    <s v="1"/>
    <s v="Menn"/>
    <x v="0"/>
    <x v="0"/>
    <x v="2"/>
    <x v="23"/>
  </r>
  <r>
    <x v="7"/>
    <s v="08"/>
    <x v="7"/>
    <x v="136"/>
    <s v="0828"/>
    <s v="Seljord"/>
    <s v="1"/>
    <s v="Menn"/>
    <x v="1"/>
    <x v="1"/>
    <x v="2"/>
    <x v="39"/>
  </r>
  <r>
    <x v="7"/>
    <s v="08"/>
    <x v="7"/>
    <x v="136"/>
    <s v="0828"/>
    <s v="Seljord"/>
    <s v="1"/>
    <s v="Menn"/>
    <x v="2"/>
    <x v="2"/>
    <x v="2"/>
    <x v="7"/>
  </r>
  <r>
    <x v="7"/>
    <s v="08"/>
    <x v="7"/>
    <x v="136"/>
    <s v="0828"/>
    <s v="Seljord"/>
    <s v="1"/>
    <s v="Menn"/>
    <x v="3"/>
    <x v="3"/>
    <x v="2"/>
    <x v="24"/>
  </r>
  <r>
    <x v="7"/>
    <s v="08"/>
    <x v="7"/>
    <x v="136"/>
    <s v="0828"/>
    <s v="Seljord"/>
    <s v="1"/>
    <s v="Menn"/>
    <x v="4"/>
    <x v="4"/>
    <x v="2"/>
    <x v="20"/>
  </r>
  <r>
    <x v="7"/>
    <s v="08"/>
    <x v="7"/>
    <x v="136"/>
    <s v="0828"/>
    <s v="Seljord"/>
    <s v="1"/>
    <s v="Menn"/>
    <x v="5"/>
    <x v="5"/>
    <x v="2"/>
    <x v="15"/>
  </r>
  <r>
    <x v="7"/>
    <s v="08"/>
    <x v="7"/>
    <x v="136"/>
    <s v="0828"/>
    <s v="Seljord"/>
    <s v="2"/>
    <s v="Kvinner"/>
    <x v="0"/>
    <x v="0"/>
    <x v="3"/>
    <x v="39"/>
  </r>
  <r>
    <x v="7"/>
    <s v="08"/>
    <x v="7"/>
    <x v="136"/>
    <s v="0828"/>
    <s v="Seljord"/>
    <s v="2"/>
    <s v="Kvinner"/>
    <x v="1"/>
    <x v="1"/>
    <x v="3"/>
    <x v="23"/>
  </r>
  <r>
    <x v="7"/>
    <s v="08"/>
    <x v="7"/>
    <x v="136"/>
    <s v="0828"/>
    <s v="Seljord"/>
    <s v="2"/>
    <s v="Kvinner"/>
    <x v="2"/>
    <x v="2"/>
    <x v="3"/>
    <x v="12"/>
  </r>
  <r>
    <x v="7"/>
    <s v="08"/>
    <x v="7"/>
    <x v="136"/>
    <s v="0828"/>
    <s v="Seljord"/>
    <s v="2"/>
    <s v="Kvinner"/>
    <x v="3"/>
    <x v="3"/>
    <x v="3"/>
    <x v="13"/>
  </r>
  <r>
    <x v="7"/>
    <s v="08"/>
    <x v="7"/>
    <x v="136"/>
    <s v="0828"/>
    <s v="Seljord"/>
    <s v="2"/>
    <s v="Kvinner"/>
    <x v="4"/>
    <x v="4"/>
    <x v="3"/>
    <x v="19"/>
  </r>
  <r>
    <x v="7"/>
    <s v="08"/>
    <x v="7"/>
    <x v="136"/>
    <s v="0828"/>
    <s v="Seljord"/>
    <s v="2"/>
    <s v="Kvinner"/>
    <x v="5"/>
    <x v="5"/>
    <x v="3"/>
    <x v="7"/>
  </r>
  <r>
    <x v="7"/>
    <s v="08"/>
    <x v="7"/>
    <x v="136"/>
    <s v="0828"/>
    <s v="Seljord"/>
    <s v="1"/>
    <s v="Menn"/>
    <x v="0"/>
    <x v="0"/>
    <x v="3"/>
    <x v="1"/>
  </r>
  <r>
    <x v="7"/>
    <s v="08"/>
    <x v="7"/>
    <x v="136"/>
    <s v="0828"/>
    <s v="Seljord"/>
    <s v="1"/>
    <s v="Menn"/>
    <x v="1"/>
    <x v="1"/>
    <x v="3"/>
    <x v="39"/>
  </r>
  <r>
    <x v="7"/>
    <s v="08"/>
    <x v="7"/>
    <x v="136"/>
    <s v="0828"/>
    <s v="Seljord"/>
    <s v="1"/>
    <s v="Menn"/>
    <x v="2"/>
    <x v="2"/>
    <x v="3"/>
    <x v="5"/>
  </r>
  <r>
    <x v="7"/>
    <s v="08"/>
    <x v="7"/>
    <x v="136"/>
    <s v="0828"/>
    <s v="Seljord"/>
    <s v="1"/>
    <s v="Menn"/>
    <x v="3"/>
    <x v="3"/>
    <x v="3"/>
    <x v="36"/>
  </r>
  <r>
    <x v="7"/>
    <s v="08"/>
    <x v="7"/>
    <x v="136"/>
    <s v="0828"/>
    <s v="Seljord"/>
    <s v="1"/>
    <s v="Menn"/>
    <x v="4"/>
    <x v="4"/>
    <x v="3"/>
    <x v="15"/>
  </r>
  <r>
    <x v="7"/>
    <s v="08"/>
    <x v="7"/>
    <x v="136"/>
    <s v="0828"/>
    <s v="Seljord"/>
    <s v="1"/>
    <s v="Menn"/>
    <x v="5"/>
    <x v="5"/>
    <x v="3"/>
    <x v="12"/>
  </r>
  <r>
    <x v="7"/>
    <s v="08"/>
    <x v="7"/>
    <x v="136"/>
    <s v="0828"/>
    <s v="Seljord"/>
    <s v="2"/>
    <s v="Kvinner"/>
    <x v="0"/>
    <x v="0"/>
    <x v="4"/>
    <x v="39"/>
  </r>
  <r>
    <x v="7"/>
    <s v="08"/>
    <x v="7"/>
    <x v="136"/>
    <s v="0828"/>
    <s v="Seljord"/>
    <s v="2"/>
    <s v="Kvinner"/>
    <x v="1"/>
    <x v="1"/>
    <x v="4"/>
    <x v="0"/>
  </r>
  <r>
    <x v="7"/>
    <s v="08"/>
    <x v="7"/>
    <x v="136"/>
    <s v="0828"/>
    <s v="Seljord"/>
    <s v="2"/>
    <s v="Kvinner"/>
    <x v="2"/>
    <x v="2"/>
    <x v="4"/>
    <x v="19"/>
  </r>
  <r>
    <x v="7"/>
    <s v="08"/>
    <x v="7"/>
    <x v="136"/>
    <s v="0828"/>
    <s v="Seljord"/>
    <s v="2"/>
    <s v="Kvinner"/>
    <x v="3"/>
    <x v="3"/>
    <x v="4"/>
    <x v="19"/>
  </r>
  <r>
    <x v="7"/>
    <s v="08"/>
    <x v="7"/>
    <x v="136"/>
    <s v="0828"/>
    <s v="Seljord"/>
    <s v="2"/>
    <s v="Kvinner"/>
    <x v="4"/>
    <x v="4"/>
    <x v="4"/>
    <x v="19"/>
  </r>
  <r>
    <x v="7"/>
    <s v="08"/>
    <x v="7"/>
    <x v="136"/>
    <s v="0828"/>
    <s v="Seljord"/>
    <s v="2"/>
    <s v="Kvinner"/>
    <x v="5"/>
    <x v="5"/>
    <x v="4"/>
    <x v="6"/>
  </r>
  <r>
    <x v="7"/>
    <s v="08"/>
    <x v="7"/>
    <x v="136"/>
    <s v="0828"/>
    <s v="Seljord"/>
    <s v="1"/>
    <s v="Menn"/>
    <x v="0"/>
    <x v="0"/>
    <x v="4"/>
    <x v="39"/>
  </r>
  <r>
    <x v="7"/>
    <s v="08"/>
    <x v="7"/>
    <x v="136"/>
    <s v="0828"/>
    <s v="Seljord"/>
    <s v="1"/>
    <s v="Menn"/>
    <x v="1"/>
    <x v="1"/>
    <x v="4"/>
    <x v="39"/>
  </r>
  <r>
    <x v="7"/>
    <s v="08"/>
    <x v="7"/>
    <x v="136"/>
    <s v="0828"/>
    <s v="Seljord"/>
    <s v="1"/>
    <s v="Menn"/>
    <x v="2"/>
    <x v="2"/>
    <x v="4"/>
    <x v="7"/>
  </r>
  <r>
    <x v="7"/>
    <s v="08"/>
    <x v="7"/>
    <x v="136"/>
    <s v="0828"/>
    <s v="Seljord"/>
    <s v="1"/>
    <s v="Menn"/>
    <x v="3"/>
    <x v="3"/>
    <x v="4"/>
    <x v="2"/>
  </r>
  <r>
    <x v="7"/>
    <s v="08"/>
    <x v="7"/>
    <x v="136"/>
    <s v="0828"/>
    <s v="Seljord"/>
    <s v="1"/>
    <s v="Menn"/>
    <x v="4"/>
    <x v="4"/>
    <x v="4"/>
    <x v="3"/>
  </r>
  <r>
    <x v="7"/>
    <s v="08"/>
    <x v="7"/>
    <x v="136"/>
    <s v="0828"/>
    <s v="Seljord"/>
    <s v="1"/>
    <s v="Menn"/>
    <x v="5"/>
    <x v="5"/>
    <x v="4"/>
    <x v="21"/>
  </r>
  <r>
    <x v="7"/>
    <s v="08"/>
    <x v="7"/>
    <x v="136"/>
    <s v="0828"/>
    <s v="Seljord"/>
    <s v="2"/>
    <s v="Kvinner"/>
    <x v="0"/>
    <x v="0"/>
    <x v="5"/>
    <x v="39"/>
  </r>
  <r>
    <x v="7"/>
    <s v="08"/>
    <x v="7"/>
    <x v="136"/>
    <s v="0828"/>
    <s v="Seljord"/>
    <s v="2"/>
    <s v="Kvinner"/>
    <x v="1"/>
    <x v="1"/>
    <x v="5"/>
    <x v="0"/>
  </r>
  <r>
    <x v="7"/>
    <s v="08"/>
    <x v="7"/>
    <x v="136"/>
    <s v="0828"/>
    <s v="Seljord"/>
    <s v="2"/>
    <s v="Kvinner"/>
    <x v="2"/>
    <x v="2"/>
    <x v="5"/>
    <x v="23"/>
  </r>
  <r>
    <x v="7"/>
    <s v="08"/>
    <x v="7"/>
    <x v="136"/>
    <s v="0828"/>
    <s v="Seljord"/>
    <s v="2"/>
    <s v="Kvinner"/>
    <x v="3"/>
    <x v="3"/>
    <x v="5"/>
    <x v="12"/>
  </r>
  <r>
    <x v="7"/>
    <s v="08"/>
    <x v="7"/>
    <x v="136"/>
    <s v="0828"/>
    <s v="Seljord"/>
    <s v="2"/>
    <s v="Kvinner"/>
    <x v="4"/>
    <x v="4"/>
    <x v="5"/>
    <x v="12"/>
  </r>
  <r>
    <x v="7"/>
    <s v="08"/>
    <x v="7"/>
    <x v="136"/>
    <s v="0828"/>
    <s v="Seljord"/>
    <s v="2"/>
    <s v="Kvinner"/>
    <x v="5"/>
    <x v="5"/>
    <x v="5"/>
    <x v="5"/>
  </r>
  <r>
    <x v="7"/>
    <s v="08"/>
    <x v="7"/>
    <x v="136"/>
    <s v="0828"/>
    <s v="Seljord"/>
    <s v="1"/>
    <s v="Menn"/>
    <x v="0"/>
    <x v="0"/>
    <x v="5"/>
    <x v="39"/>
  </r>
  <r>
    <x v="7"/>
    <s v="08"/>
    <x v="7"/>
    <x v="136"/>
    <s v="0828"/>
    <s v="Seljord"/>
    <s v="1"/>
    <s v="Menn"/>
    <x v="1"/>
    <x v="1"/>
    <x v="5"/>
    <x v="1"/>
  </r>
  <r>
    <x v="7"/>
    <s v="08"/>
    <x v="7"/>
    <x v="136"/>
    <s v="0828"/>
    <s v="Seljord"/>
    <s v="1"/>
    <s v="Menn"/>
    <x v="2"/>
    <x v="2"/>
    <x v="5"/>
    <x v="7"/>
  </r>
  <r>
    <x v="7"/>
    <s v="08"/>
    <x v="7"/>
    <x v="136"/>
    <s v="0828"/>
    <s v="Seljord"/>
    <s v="1"/>
    <s v="Menn"/>
    <x v="3"/>
    <x v="3"/>
    <x v="5"/>
    <x v="21"/>
  </r>
  <r>
    <x v="7"/>
    <s v="08"/>
    <x v="7"/>
    <x v="136"/>
    <s v="0828"/>
    <s v="Seljord"/>
    <s v="1"/>
    <s v="Menn"/>
    <x v="4"/>
    <x v="4"/>
    <x v="5"/>
    <x v="46"/>
  </r>
  <r>
    <x v="7"/>
    <s v="08"/>
    <x v="7"/>
    <x v="136"/>
    <s v="0828"/>
    <s v="Seljord"/>
    <s v="1"/>
    <s v="Menn"/>
    <x v="5"/>
    <x v="5"/>
    <x v="5"/>
    <x v="14"/>
  </r>
  <r>
    <x v="7"/>
    <s v="08"/>
    <x v="7"/>
    <x v="136"/>
    <s v="0828"/>
    <s v="Seljord"/>
    <s v="2"/>
    <s v="Kvinner"/>
    <x v="0"/>
    <x v="0"/>
    <x v="6"/>
    <x v="39"/>
  </r>
  <r>
    <x v="7"/>
    <s v="08"/>
    <x v="7"/>
    <x v="136"/>
    <s v="0828"/>
    <s v="Seljord"/>
    <s v="2"/>
    <s v="Kvinner"/>
    <x v="1"/>
    <x v="1"/>
    <x v="6"/>
    <x v="23"/>
  </r>
  <r>
    <x v="7"/>
    <s v="08"/>
    <x v="7"/>
    <x v="136"/>
    <s v="0828"/>
    <s v="Seljord"/>
    <s v="2"/>
    <s v="Kvinner"/>
    <x v="2"/>
    <x v="2"/>
    <x v="6"/>
    <x v="1"/>
  </r>
  <r>
    <x v="7"/>
    <s v="08"/>
    <x v="7"/>
    <x v="136"/>
    <s v="0828"/>
    <s v="Seljord"/>
    <s v="2"/>
    <s v="Kvinner"/>
    <x v="3"/>
    <x v="3"/>
    <x v="6"/>
    <x v="5"/>
  </r>
  <r>
    <x v="7"/>
    <s v="08"/>
    <x v="7"/>
    <x v="136"/>
    <s v="0828"/>
    <s v="Seljord"/>
    <s v="2"/>
    <s v="Kvinner"/>
    <x v="4"/>
    <x v="4"/>
    <x v="6"/>
    <x v="19"/>
  </r>
  <r>
    <x v="7"/>
    <s v="08"/>
    <x v="7"/>
    <x v="136"/>
    <s v="0828"/>
    <s v="Seljord"/>
    <s v="2"/>
    <s v="Kvinner"/>
    <x v="5"/>
    <x v="5"/>
    <x v="6"/>
    <x v="12"/>
  </r>
  <r>
    <x v="7"/>
    <s v="08"/>
    <x v="7"/>
    <x v="136"/>
    <s v="0828"/>
    <s v="Seljord"/>
    <s v="1"/>
    <s v="Menn"/>
    <x v="0"/>
    <x v="0"/>
    <x v="6"/>
    <x v="1"/>
  </r>
  <r>
    <x v="7"/>
    <s v="08"/>
    <x v="7"/>
    <x v="136"/>
    <s v="0828"/>
    <s v="Seljord"/>
    <s v="1"/>
    <s v="Menn"/>
    <x v="1"/>
    <x v="1"/>
    <x v="6"/>
    <x v="23"/>
  </r>
  <r>
    <x v="7"/>
    <s v="08"/>
    <x v="7"/>
    <x v="136"/>
    <s v="0828"/>
    <s v="Seljord"/>
    <s v="1"/>
    <s v="Menn"/>
    <x v="2"/>
    <x v="2"/>
    <x v="6"/>
    <x v="13"/>
  </r>
  <r>
    <x v="7"/>
    <s v="08"/>
    <x v="7"/>
    <x v="136"/>
    <s v="0828"/>
    <s v="Seljord"/>
    <s v="1"/>
    <s v="Menn"/>
    <x v="3"/>
    <x v="3"/>
    <x v="6"/>
    <x v="21"/>
  </r>
  <r>
    <x v="7"/>
    <s v="08"/>
    <x v="7"/>
    <x v="136"/>
    <s v="0828"/>
    <s v="Seljord"/>
    <s v="1"/>
    <s v="Menn"/>
    <x v="4"/>
    <x v="4"/>
    <x v="6"/>
    <x v="40"/>
  </r>
  <r>
    <x v="7"/>
    <s v="08"/>
    <x v="7"/>
    <x v="136"/>
    <s v="0828"/>
    <s v="Seljord"/>
    <s v="1"/>
    <s v="Menn"/>
    <x v="5"/>
    <x v="5"/>
    <x v="6"/>
    <x v="4"/>
  </r>
  <r>
    <x v="7"/>
    <s v="08"/>
    <x v="7"/>
    <x v="136"/>
    <s v="0828"/>
    <s v="Seljord"/>
    <s v="2"/>
    <s v="Kvinner"/>
    <x v="0"/>
    <x v="0"/>
    <x v="7"/>
    <x v="39"/>
  </r>
  <r>
    <x v="7"/>
    <s v="08"/>
    <x v="7"/>
    <x v="136"/>
    <s v="0828"/>
    <s v="Seljord"/>
    <s v="2"/>
    <s v="Kvinner"/>
    <x v="1"/>
    <x v="1"/>
    <x v="7"/>
    <x v="39"/>
  </r>
  <r>
    <x v="7"/>
    <s v="08"/>
    <x v="7"/>
    <x v="136"/>
    <s v="0828"/>
    <s v="Seljord"/>
    <s v="2"/>
    <s v="Kvinner"/>
    <x v="2"/>
    <x v="2"/>
    <x v="7"/>
    <x v="1"/>
  </r>
  <r>
    <x v="7"/>
    <s v="08"/>
    <x v="7"/>
    <x v="136"/>
    <s v="0828"/>
    <s v="Seljord"/>
    <s v="2"/>
    <s v="Kvinner"/>
    <x v="3"/>
    <x v="3"/>
    <x v="7"/>
    <x v="1"/>
  </r>
  <r>
    <x v="7"/>
    <s v="08"/>
    <x v="7"/>
    <x v="136"/>
    <s v="0828"/>
    <s v="Seljord"/>
    <s v="2"/>
    <s v="Kvinner"/>
    <x v="4"/>
    <x v="4"/>
    <x v="7"/>
    <x v="1"/>
  </r>
  <r>
    <x v="7"/>
    <s v="08"/>
    <x v="7"/>
    <x v="136"/>
    <s v="0828"/>
    <s v="Seljord"/>
    <s v="2"/>
    <s v="Kvinner"/>
    <x v="5"/>
    <x v="5"/>
    <x v="7"/>
    <x v="19"/>
  </r>
  <r>
    <x v="7"/>
    <s v="08"/>
    <x v="7"/>
    <x v="136"/>
    <s v="0828"/>
    <s v="Seljord"/>
    <s v="1"/>
    <s v="Menn"/>
    <x v="0"/>
    <x v="0"/>
    <x v="7"/>
    <x v="39"/>
  </r>
  <r>
    <x v="7"/>
    <s v="08"/>
    <x v="7"/>
    <x v="136"/>
    <s v="0828"/>
    <s v="Seljord"/>
    <s v="1"/>
    <s v="Menn"/>
    <x v="1"/>
    <x v="1"/>
    <x v="7"/>
    <x v="39"/>
  </r>
  <r>
    <x v="7"/>
    <s v="08"/>
    <x v="7"/>
    <x v="136"/>
    <s v="0828"/>
    <s v="Seljord"/>
    <s v="1"/>
    <s v="Menn"/>
    <x v="2"/>
    <x v="2"/>
    <x v="7"/>
    <x v="6"/>
  </r>
  <r>
    <x v="7"/>
    <s v="08"/>
    <x v="7"/>
    <x v="136"/>
    <s v="0828"/>
    <s v="Seljord"/>
    <s v="1"/>
    <s v="Menn"/>
    <x v="3"/>
    <x v="3"/>
    <x v="7"/>
    <x v="15"/>
  </r>
  <r>
    <x v="7"/>
    <s v="08"/>
    <x v="7"/>
    <x v="136"/>
    <s v="0828"/>
    <s v="Seljord"/>
    <s v="1"/>
    <s v="Menn"/>
    <x v="4"/>
    <x v="4"/>
    <x v="7"/>
    <x v="4"/>
  </r>
  <r>
    <x v="7"/>
    <s v="08"/>
    <x v="7"/>
    <x v="136"/>
    <s v="0828"/>
    <s v="Seljord"/>
    <s v="1"/>
    <s v="Menn"/>
    <x v="5"/>
    <x v="5"/>
    <x v="7"/>
    <x v="3"/>
  </r>
  <r>
    <x v="7"/>
    <s v="08"/>
    <x v="7"/>
    <x v="137"/>
    <s v="0829"/>
    <s v="Kviteseid"/>
    <s v="2"/>
    <s v="Kvinner"/>
    <x v="0"/>
    <x v="0"/>
    <x v="0"/>
    <x v="39"/>
  </r>
  <r>
    <x v="7"/>
    <s v="08"/>
    <x v="7"/>
    <x v="137"/>
    <s v="0829"/>
    <s v="Kviteseid"/>
    <s v="2"/>
    <s v="Kvinner"/>
    <x v="1"/>
    <x v="1"/>
    <x v="0"/>
    <x v="39"/>
  </r>
  <r>
    <x v="7"/>
    <s v="08"/>
    <x v="7"/>
    <x v="137"/>
    <s v="0829"/>
    <s v="Kviteseid"/>
    <s v="2"/>
    <s v="Kvinner"/>
    <x v="2"/>
    <x v="2"/>
    <x v="0"/>
    <x v="1"/>
  </r>
  <r>
    <x v="7"/>
    <s v="08"/>
    <x v="7"/>
    <x v="137"/>
    <s v="0829"/>
    <s v="Kviteseid"/>
    <s v="2"/>
    <s v="Kvinner"/>
    <x v="3"/>
    <x v="3"/>
    <x v="0"/>
    <x v="19"/>
  </r>
  <r>
    <x v="7"/>
    <s v="08"/>
    <x v="7"/>
    <x v="137"/>
    <s v="0829"/>
    <s v="Kviteseid"/>
    <s v="2"/>
    <s v="Kvinner"/>
    <x v="4"/>
    <x v="4"/>
    <x v="0"/>
    <x v="5"/>
  </r>
  <r>
    <x v="7"/>
    <s v="08"/>
    <x v="7"/>
    <x v="137"/>
    <s v="0829"/>
    <s v="Kviteseid"/>
    <s v="2"/>
    <s v="Kvinner"/>
    <x v="5"/>
    <x v="5"/>
    <x v="0"/>
    <x v="1"/>
  </r>
  <r>
    <x v="7"/>
    <s v="08"/>
    <x v="7"/>
    <x v="137"/>
    <s v="0829"/>
    <s v="Kviteseid"/>
    <s v="1"/>
    <s v="Menn"/>
    <x v="0"/>
    <x v="0"/>
    <x v="0"/>
    <x v="1"/>
  </r>
  <r>
    <x v="7"/>
    <s v="08"/>
    <x v="7"/>
    <x v="137"/>
    <s v="0829"/>
    <s v="Kviteseid"/>
    <s v="1"/>
    <s v="Menn"/>
    <x v="1"/>
    <x v="1"/>
    <x v="0"/>
    <x v="0"/>
  </r>
  <r>
    <x v="7"/>
    <s v="08"/>
    <x v="7"/>
    <x v="137"/>
    <s v="0829"/>
    <s v="Kviteseid"/>
    <s v="1"/>
    <s v="Menn"/>
    <x v="2"/>
    <x v="2"/>
    <x v="0"/>
    <x v="36"/>
  </r>
  <r>
    <x v="7"/>
    <s v="08"/>
    <x v="7"/>
    <x v="137"/>
    <s v="0829"/>
    <s v="Kviteseid"/>
    <s v="1"/>
    <s v="Menn"/>
    <x v="3"/>
    <x v="3"/>
    <x v="0"/>
    <x v="3"/>
  </r>
  <r>
    <x v="7"/>
    <s v="08"/>
    <x v="7"/>
    <x v="137"/>
    <s v="0829"/>
    <s v="Kviteseid"/>
    <s v="1"/>
    <s v="Menn"/>
    <x v="4"/>
    <x v="4"/>
    <x v="0"/>
    <x v="14"/>
  </r>
  <r>
    <x v="7"/>
    <s v="08"/>
    <x v="7"/>
    <x v="137"/>
    <s v="0829"/>
    <s v="Kviteseid"/>
    <s v="1"/>
    <s v="Menn"/>
    <x v="5"/>
    <x v="5"/>
    <x v="0"/>
    <x v="36"/>
  </r>
  <r>
    <x v="7"/>
    <s v="08"/>
    <x v="7"/>
    <x v="137"/>
    <s v="0829"/>
    <s v="Kviteseid"/>
    <s v="2"/>
    <s v="Kvinner"/>
    <x v="0"/>
    <x v="0"/>
    <x v="1"/>
    <x v="39"/>
  </r>
  <r>
    <x v="7"/>
    <s v="08"/>
    <x v="7"/>
    <x v="137"/>
    <s v="0829"/>
    <s v="Kviteseid"/>
    <s v="2"/>
    <s v="Kvinner"/>
    <x v="1"/>
    <x v="1"/>
    <x v="1"/>
    <x v="39"/>
  </r>
  <r>
    <x v="7"/>
    <s v="08"/>
    <x v="7"/>
    <x v="137"/>
    <s v="0829"/>
    <s v="Kviteseid"/>
    <s v="2"/>
    <s v="Kvinner"/>
    <x v="2"/>
    <x v="2"/>
    <x v="1"/>
    <x v="0"/>
  </r>
  <r>
    <x v="7"/>
    <s v="08"/>
    <x v="7"/>
    <x v="137"/>
    <s v="0829"/>
    <s v="Kviteseid"/>
    <s v="2"/>
    <s v="Kvinner"/>
    <x v="3"/>
    <x v="3"/>
    <x v="1"/>
    <x v="1"/>
  </r>
  <r>
    <x v="7"/>
    <s v="08"/>
    <x v="7"/>
    <x v="137"/>
    <s v="0829"/>
    <s v="Kviteseid"/>
    <s v="2"/>
    <s v="Kvinner"/>
    <x v="4"/>
    <x v="4"/>
    <x v="1"/>
    <x v="7"/>
  </r>
  <r>
    <x v="7"/>
    <s v="08"/>
    <x v="7"/>
    <x v="137"/>
    <s v="0829"/>
    <s v="Kviteseid"/>
    <s v="2"/>
    <s v="Kvinner"/>
    <x v="5"/>
    <x v="5"/>
    <x v="1"/>
    <x v="1"/>
  </r>
  <r>
    <x v="7"/>
    <s v="08"/>
    <x v="7"/>
    <x v="137"/>
    <s v="0829"/>
    <s v="Kviteseid"/>
    <s v="1"/>
    <s v="Menn"/>
    <x v="0"/>
    <x v="0"/>
    <x v="1"/>
    <x v="0"/>
  </r>
  <r>
    <x v="7"/>
    <s v="08"/>
    <x v="7"/>
    <x v="137"/>
    <s v="0829"/>
    <s v="Kviteseid"/>
    <s v="1"/>
    <s v="Menn"/>
    <x v="1"/>
    <x v="1"/>
    <x v="1"/>
    <x v="0"/>
  </r>
  <r>
    <x v="7"/>
    <s v="08"/>
    <x v="7"/>
    <x v="137"/>
    <s v="0829"/>
    <s v="Kviteseid"/>
    <s v="1"/>
    <s v="Menn"/>
    <x v="2"/>
    <x v="2"/>
    <x v="1"/>
    <x v="15"/>
  </r>
  <r>
    <x v="7"/>
    <s v="08"/>
    <x v="7"/>
    <x v="137"/>
    <s v="0829"/>
    <s v="Kviteseid"/>
    <s v="1"/>
    <s v="Menn"/>
    <x v="3"/>
    <x v="3"/>
    <x v="1"/>
    <x v="40"/>
  </r>
  <r>
    <x v="7"/>
    <s v="08"/>
    <x v="7"/>
    <x v="137"/>
    <s v="0829"/>
    <s v="Kviteseid"/>
    <s v="1"/>
    <s v="Menn"/>
    <x v="4"/>
    <x v="4"/>
    <x v="1"/>
    <x v="24"/>
  </r>
  <r>
    <x v="7"/>
    <s v="08"/>
    <x v="7"/>
    <x v="137"/>
    <s v="0829"/>
    <s v="Kviteseid"/>
    <s v="1"/>
    <s v="Menn"/>
    <x v="5"/>
    <x v="5"/>
    <x v="1"/>
    <x v="21"/>
  </r>
  <r>
    <x v="7"/>
    <s v="08"/>
    <x v="7"/>
    <x v="137"/>
    <s v="0829"/>
    <s v="Kviteseid"/>
    <s v="2"/>
    <s v="Kvinner"/>
    <x v="0"/>
    <x v="0"/>
    <x v="2"/>
    <x v="39"/>
  </r>
  <r>
    <x v="7"/>
    <s v="08"/>
    <x v="7"/>
    <x v="137"/>
    <s v="0829"/>
    <s v="Kviteseid"/>
    <s v="2"/>
    <s v="Kvinner"/>
    <x v="1"/>
    <x v="1"/>
    <x v="2"/>
    <x v="39"/>
  </r>
  <r>
    <x v="7"/>
    <s v="08"/>
    <x v="7"/>
    <x v="137"/>
    <s v="0829"/>
    <s v="Kviteseid"/>
    <s v="2"/>
    <s v="Kvinner"/>
    <x v="2"/>
    <x v="2"/>
    <x v="2"/>
    <x v="0"/>
  </r>
  <r>
    <x v="7"/>
    <s v="08"/>
    <x v="7"/>
    <x v="137"/>
    <s v="0829"/>
    <s v="Kviteseid"/>
    <s v="2"/>
    <s v="Kvinner"/>
    <x v="3"/>
    <x v="3"/>
    <x v="2"/>
    <x v="0"/>
  </r>
  <r>
    <x v="7"/>
    <s v="08"/>
    <x v="7"/>
    <x v="137"/>
    <s v="0829"/>
    <s v="Kviteseid"/>
    <s v="2"/>
    <s v="Kvinner"/>
    <x v="4"/>
    <x v="4"/>
    <x v="2"/>
    <x v="5"/>
  </r>
  <r>
    <x v="7"/>
    <s v="08"/>
    <x v="7"/>
    <x v="137"/>
    <s v="0829"/>
    <s v="Kviteseid"/>
    <s v="2"/>
    <s v="Kvinner"/>
    <x v="5"/>
    <x v="5"/>
    <x v="2"/>
    <x v="1"/>
  </r>
  <r>
    <x v="7"/>
    <s v="08"/>
    <x v="7"/>
    <x v="137"/>
    <s v="0829"/>
    <s v="Kviteseid"/>
    <s v="1"/>
    <s v="Menn"/>
    <x v="0"/>
    <x v="0"/>
    <x v="2"/>
    <x v="0"/>
  </r>
  <r>
    <x v="7"/>
    <s v="08"/>
    <x v="7"/>
    <x v="137"/>
    <s v="0829"/>
    <s v="Kviteseid"/>
    <s v="1"/>
    <s v="Menn"/>
    <x v="1"/>
    <x v="1"/>
    <x v="2"/>
    <x v="1"/>
  </r>
  <r>
    <x v="7"/>
    <s v="08"/>
    <x v="7"/>
    <x v="137"/>
    <s v="0829"/>
    <s v="Kviteseid"/>
    <s v="1"/>
    <s v="Menn"/>
    <x v="2"/>
    <x v="2"/>
    <x v="2"/>
    <x v="7"/>
  </r>
  <r>
    <x v="7"/>
    <s v="08"/>
    <x v="7"/>
    <x v="137"/>
    <s v="0829"/>
    <s v="Kviteseid"/>
    <s v="1"/>
    <s v="Menn"/>
    <x v="3"/>
    <x v="3"/>
    <x v="2"/>
    <x v="3"/>
  </r>
  <r>
    <x v="7"/>
    <s v="08"/>
    <x v="7"/>
    <x v="137"/>
    <s v="0829"/>
    <s v="Kviteseid"/>
    <s v="1"/>
    <s v="Menn"/>
    <x v="4"/>
    <x v="4"/>
    <x v="2"/>
    <x v="40"/>
  </r>
  <r>
    <x v="7"/>
    <s v="08"/>
    <x v="7"/>
    <x v="137"/>
    <s v="0829"/>
    <s v="Kviteseid"/>
    <s v="1"/>
    <s v="Menn"/>
    <x v="5"/>
    <x v="5"/>
    <x v="2"/>
    <x v="6"/>
  </r>
  <r>
    <x v="7"/>
    <s v="08"/>
    <x v="7"/>
    <x v="137"/>
    <s v="0829"/>
    <s v="Kviteseid"/>
    <s v="2"/>
    <s v="Kvinner"/>
    <x v="0"/>
    <x v="0"/>
    <x v="3"/>
    <x v="0"/>
  </r>
  <r>
    <x v="7"/>
    <s v="08"/>
    <x v="7"/>
    <x v="137"/>
    <s v="0829"/>
    <s v="Kviteseid"/>
    <s v="2"/>
    <s v="Kvinner"/>
    <x v="1"/>
    <x v="1"/>
    <x v="3"/>
    <x v="39"/>
  </r>
  <r>
    <x v="7"/>
    <s v="08"/>
    <x v="7"/>
    <x v="137"/>
    <s v="0829"/>
    <s v="Kviteseid"/>
    <s v="2"/>
    <s v="Kvinner"/>
    <x v="2"/>
    <x v="2"/>
    <x v="3"/>
    <x v="39"/>
  </r>
  <r>
    <x v="7"/>
    <s v="08"/>
    <x v="7"/>
    <x v="137"/>
    <s v="0829"/>
    <s v="Kviteseid"/>
    <s v="2"/>
    <s v="Kvinner"/>
    <x v="3"/>
    <x v="3"/>
    <x v="3"/>
    <x v="12"/>
  </r>
  <r>
    <x v="7"/>
    <s v="08"/>
    <x v="7"/>
    <x v="137"/>
    <s v="0829"/>
    <s v="Kviteseid"/>
    <s v="2"/>
    <s v="Kvinner"/>
    <x v="4"/>
    <x v="4"/>
    <x v="3"/>
    <x v="19"/>
  </r>
  <r>
    <x v="7"/>
    <s v="08"/>
    <x v="7"/>
    <x v="137"/>
    <s v="0829"/>
    <s v="Kviteseid"/>
    <s v="2"/>
    <s v="Kvinner"/>
    <x v="5"/>
    <x v="5"/>
    <x v="3"/>
    <x v="39"/>
  </r>
  <r>
    <x v="7"/>
    <s v="08"/>
    <x v="7"/>
    <x v="137"/>
    <s v="0829"/>
    <s v="Kviteseid"/>
    <s v="1"/>
    <s v="Menn"/>
    <x v="0"/>
    <x v="0"/>
    <x v="3"/>
    <x v="23"/>
  </r>
  <r>
    <x v="7"/>
    <s v="08"/>
    <x v="7"/>
    <x v="137"/>
    <s v="0829"/>
    <s v="Kviteseid"/>
    <s v="1"/>
    <s v="Menn"/>
    <x v="1"/>
    <x v="1"/>
    <x v="3"/>
    <x v="0"/>
  </r>
  <r>
    <x v="7"/>
    <s v="08"/>
    <x v="7"/>
    <x v="137"/>
    <s v="0829"/>
    <s v="Kviteseid"/>
    <s v="1"/>
    <s v="Menn"/>
    <x v="2"/>
    <x v="2"/>
    <x v="3"/>
    <x v="13"/>
  </r>
  <r>
    <x v="7"/>
    <s v="08"/>
    <x v="7"/>
    <x v="137"/>
    <s v="0829"/>
    <s v="Kviteseid"/>
    <s v="1"/>
    <s v="Menn"/>
    <x v="3"/>
    <x v="3"/>
    <x v="3"/>
    <x v="40"/>
  </r>
  <r>
    <x v="7"/>
    <s v="08"/>
    <x v="7"/>
    <x v="137"/>
    <s v="0829"/>
    <s v="Kviteseid"/>
    <s v="1"/>
    <s v="Menn"/>
    <x v="4"/>
    <x v="4"/>
    <x v="3"/>
    <x v="20"/>
  </r>
  <r>
    <x v="7"/>
    <s v="08"/>
    <x v="7"/>
    <x v="137"/>
    <s v="0829"/>
    <s v="Kviteseid"/>
    <s v="1"/>
    <s v="Menn"/>
    <x v="5"/>
    <x v="5"/>
    <x v="3"/>
    <x v="19"/>
  </r>
  <r>
    <x v="7"/>
    <s v="08"/>
    <x v="7"/>
    <x v="137"/>
    <s v="0829"/>
    <s v="Kviteseid"/>
    <s v="2"/>
    <s v="Kvinner"/>
    <x v="0"/>
    <x v="0"/>
    <x v="4"/>
    <x v="23"/>
  </r>
  <r>
    <x v="7"/>
    <s v="08"/>
    <x v="7"/>
    <x v="137"/>
    <s v="0829"/>
    <s v="Kviteseid"/>
    <s v="2"/>
    <s v="Kvinner"/>
    <x v="1"/>
    <x v="1"/>
    <x v="4"/>
    <x v="23"/>
  </r>
  <r>
    <x v="7"/>
    <s v="08"/>
    <x v="7"/>
    <x v="137"/>
    <s v="0829"/>
    <s v="Kviteseid"/>
    <s v="2"/>
    <s v="Kvinner"/>
    <x v="2"/>
    <x v="2"/>
    <x v="4"/>
    <x v="39"/>
  </r>
  <r>
    <x v="7"/>
    <s v="08"/>
    <x v="7"/>
    <x v="137"/>
    <s v="0829"/>
    <s v="Kviteseid"/>
    <s v="2"/>
    <s v="Kvinner"/>
    <x v="3"/>
    <x v="3"/>
    <x v="4"/>
    <x v="19"/>
  </r>
  <r>
    <x v="7"/>
    <s v="08"/>
    <x v="7"/>
    <x v="137"/>
    <s v="0829"/>
    <s v="Kviteseid"/>
    <s v="2"/>
    <s v="Kvinner"/>
    <x v="4"/>
    <x v="4"/>
    <x v="4"/>
    <x v="12"/>
  </r>
  <r>
    <x v="7"/>
    <s v="08"/>
    <x v="7"/>
    <x v="137"/>
    <s v="0829"/>
    <s v="Kviteseid"/>
    <s v="2"/>
    <s v="Kvinner"/>
    <x v="5"/>
    <x v="5"/>
    <x v="4"/>
    <x v="23"/>
  </r>
  <r>
    <x v="7"/>
    <s v="08"/>
    <x v="7"/>
    <x v="137"/>
    <s v="0829"/>
    <s v="Kviteseid"/>
    <s v="1"/>
    <s v="Menn"/>
    <x v="0"/>
    <x v="0"/>
    <x v="4"/>
    <x v="39"/>
  </r>
  <r>
    <x v="7"/>
    <s v="08"/>
    <x v="7"/>
    <x v="137"/>
    <s v="0829"/>
    <s v="Kviteseid"/>
    <s v="1"/>
    <s v="Menn"/>
    <x v="1"/>
    <x v="1"/>
    <x v="4"/>
    <x v="1"/>
  </r>
  <r>
    <x v="7"/>
    <s v="08"/>
    <x v="7"/>
    <x v="137"/>
    <s v="0829"/>
    <s v="Kviteseid"/>
    <s v="1"/>
    <s v="Menn"/>
    <x v="2"/>
    <x v="2"/>
    <x v="4"/>
    <x v="7"/>
  </r>
  <r>
    <x v="7"/>
    <s v="08"/>
    <x v="7"/>
    <x v="137"/>
    <s v="0829"/>
    <s v="Kviteseid"/>
    <s v="1"/>
    <s v="Menn"/>
    <x v="3"/>
    <x v="3"/>
    <x v="4"/>
    <x v="24"/>
  </r>
  <r>
    <x v="7"/>
    <s v="08"/>
    <x v="7"/>
    <x v="137"/>
    <s v="0829"/>
    <s v="Kviteseid"/>
    <s v="1"/>
    <s v="Menn"/>
    <x v="4"/>
    <x v="4"/>
    <x v="4"/>
    <x v="3"/>
  </r>
  <r>
    <x v="7"/>
    <s v="08"/>
    <x v="7"/>
    <x v="137"/>
    <s v="0829"/>
    <s v="Kviteseid"/>
    <s v="1"/>
    <s v="Menn"/>
    <x v="5"/>
    <x v="5"/>
    <x v="4"/>
    <x v="36"/>
  </r>
  <r>
    <x v="7"/>
    <s v="08"/>
    <x v="7"/>
    <x v="137"/>
    <s v="0829"/>
    <s v="Kviteseid"/>
    <s v="2"/>
    <s v="Kvinner"/>
    <x v="0"/>
    <x v="0"/>
    <x v="5"/>
    <x v="39"/>
  </r>
  <r>
    <x v="7"/>
    <s v="08"/>
    <x v="7"/>
    <x v="137"/>
    <s v="0829"/>
    <s v="Kviteseid"/>
    <s v="2"/>
    <s v="Kvinner"/>
    <x v="1"/>
    <x v="1"/>
    <x v="5"/>
    <x v="39"/>
  </r>
  <r>
    <x v="7"/>
    <s v="08"/>
    <x v="7"/>
    <x v="137"/>
    <s v="0829"/>
    <s v="Kviteseid"/>
    <s v="2"/>
    <s v="Kvinner"/>
    <x v="2"/>
    <x v="2"/>
    <x v="5"/>
    <x v="39"/>
  </r>
  <r>
    <x v="7"/>
    <s v="08"/>
    <x v="7"/>
    <x v="137"/>
    <s v="0829"/>
    <s v="Kviteseid"/>
    <s v="2"/>
    <s v="Kvinner"/>
    <x v="3"/>
    <x v="3"/>
    <x v="5"/>
    <x v="0"/>
  </r>
  <r>
    <x v="7"/>
    <s v="08"/>
    <x v="7"/>
    <x v="137"/>
    <s v="0829"/>
    <s v="Kviteseid"/>
    <s v="2"/>
    <s v="Kvinner"/>
    <x v="4"/>
    <x v="4"/>
    <x v="5"/>
    <x v="7"/>
  </r>
  <r>
    <x v="7"/>
    <s v="08"/>
    <x v="7"/>
    <x v="137"/>
    <s v="0829"/>
    <s v="Kviteseid"/>
    <s v="2"/>
    <s v="Kvinner"/>
    <x v="5"/>
    <x v="5"/>
    <x v="5"/>
    <x v="23"/>
  </r>
  <r>
    <x v="7"/>
    <s v="08"/>
    <x v="7"/>
    <x v="137"/>
    <s v="0829"/>
    <s v="Kviteseid"/>
    <s v="1"/>
    <s v="Menn"/>
    <x v="0"/>
    <x v="0"/>
    <x v="5"/>
    <x v="0"/>
  </r>
  <r>
    <x v="7"/>
    <s v="08"/>
    <x v="7"/>
    <x v="137"/>
    <s v="0829"/>
    <s v="Kviteseid"/>
    <s v="1"/>
    <s v="Menn"/>
    <x v="1"/>
    <x v="1"/>
    <x v="5"/>
    <x v="23"/>
  </r>
  <r>
    <x v="7"/>
    <s v="08"/>
    <x v="7"/>
    <x v="137"/>
    <s v="0829"/>
    <s v="Kviteseid"/>
    <s v="1"/>
    <s v="Menn"/>
    <x v="2"/>
    <x v="2"/>
    <x v="5"/>
    <x v="19"/>
  </r>
  <r>
    <x v="7"/>
    <s v="08"/>
    <x v="7"/>
    <x v="137"/>
    <s v="0829"/>
    <s v="Kviteseid"/>
    <s v="1"/>
    <s v="Menn"/>
    <x v="3"/>
    <x v="3"/>
    <x v="5"/>
    <x v="55"/>
  </r>
  <r>
    <x v="7"/>
    <s v="08"/>
    <x v="7"/>
    <x v="137"/>
    <s v="0829"/>
    <s v="Kviteseid"/>
    <s v="1"/>
    <s v="Menn"/>
    <x v="4"/>
    <x v="4"/>
    <x v="5"/>
    <x v="24"/>
  </r>
  <r>
    <x v="7"/>
    <s v="08"/>
    <x v="7"/>
    <x v="137"/>
    <s v="0829"/>
    <s v="Kviteseid"/>
    <s v="1"/>
    <s v="Menn"/>
    <x v="5"/>
    <x v="5"/>
    <x v="5"/>
    <x v="21"/>
  </r>
  <r>
    <x v="7"/>
    <s v="08"/>
    <x v="7"/>
    <x v="137"/>
    <s v="0829"/>
    <s v="Kviteseid"/>
    <s v="2"/>
    <s v="Kvinner"/>
    <x v="0"/>
    <x v="0"/>
    <x v="6"/>
    <x v="23"/>
  </r>
  <r>
    <x v="7"/>
    <s v="08"/>
    <x v="7"/>
    <x v="137"/>
    <s v="0829"/>
    <s v="Kviteseid"/>
    <s v="2"/>
    <s v="Kvinner"/>
    <x v="1"/>
    <x v="1"/>
    <x v="6"/>
    <x v="39"/>
  </r>
  <r>
    <x v="7"/>
    <s v="08"/>
    <x v="7"/>
    <x v="137"/>
    <s v="0829"/>
    <s v="Kviteseid"/>
    <s v="2"/>
    <s v="Kvinner"/>
    <x v="2"/>
    <x v="2"/>
    <x v="6"/>
    <x v="39"/>
  </r>
  <r>
    <x v="7"/>
    <s v="08"/>
    <x v="7"/>
    <x v="137"/>
    <s v="0829"/>
    <s v="Kviteseid"/>
    <s v="2"/>
    <s v="Kvinner"/>
    <x v="3"/>
    <x v="3"/>
    <x v="6"/>
    <x v="0"/>
  </r>
  <r>
    <x v="7"/>
    <s v="08"/>
    <x v="7"/>
    <x v="137"/>
    <s v="0829"/>
    <s v="Kviteseid"/>
    <s v="2"/>
    <s v="Kvinner"/>
    <x v="4"/>
    <x v="4"/>
    <x v="6"/>
    <x v="19"/>
  </r>
  <r>
    <x v="7"/>
    <s v="08"/>
    <x v="7"/>
    <x v="137"/>
    <s v="0829"/>
    <s v="Kviteseid"/>
    <s v="2"/>
    <s v="Kvinner"/>
    <x v="5"/>
    <x v="5"/>
    <x v="6"/>
    <x v="1"/>
  </r>
  <r>
    <x v="7"/>
    <s v="08"/>
    <x v="7"/>
    <x v="137"/>
    <s v="0829"/>
    <s v="Kviteseid"/>
    <s v="1"/>
    <s v="Menn"/>
    <x v="0"/>
    <x v="0"/>
    <x v="6"/>
    <x v="0"/>
  </r>
  <r>
    <x v="7"/>
    <s v="08"/>
    <x v="7"/>
    <x v="137"/>
    <s v="0829"/>
    <s v="Kviteseid"/>
    <s v="1"/>
    <s v="Menn"/>
    <x v="1"/>
    <x v="1"/>
    <x v="6"/>
    <x v="0"/>
  </r>
  <r>
    <x v="7"/>
    <s v="08"/>
    <x v="7"/>
    <x v="137"/>
    <s v="0829"/>
    <s v="Kviteseid"/>
    <s v="1"/>
    <s v="Menn"/>
    <x v="2"/>
    <x v="2"/>
    <x v="6"/>
    <x v="12"/>
  </r>
  <r>
    <x v="7"/>
    <s v="08"/>
    <x v="7"/>
    <x v="137"/>
    <s v="0829"/>
    <s v="Kviteseid"/>
    <s v="1"/>
    <s v="Menn"/>
    <x v="3"/>
    <x v="3"/>
    <x v="6"/>
    <x v="20"/>
  </r>
  <r>
    <x v="7"/>
    <s v="08"/>
    <x v="7"/>
    <x v="137"/>
    <s v="0829"/>
    <s v="Kviteseid"/>
    <s v="1"/>
    <s v="Menn"/>
    <x v="4"/>
    <x v="4"/>
    <x v="6"/>
    <x v="3"/>
  </r>
  <r>
    <x v="7"/>
    <s v="08"/>
    <x v="7"/>
    <x v="137"/>
    <s v="0829"/>
    <s v="Kviteseid"/>
    <s v="1"/>
    <s v="Menn"/>
    <x v="5"/>
    <x v="5"/>
    <x v="6"/>
    <x v="15"/>
  </r>
  <r>
    <x v="7"/>
    <s v="08"/>
    <x v="7"/>
    <x v="137"/>
    <s v="0829"/>
    <s v="Kviteseid"/>
    <s v="2"/>
    <s v="Kvinner"/>
    <x v="0"/>
    <x v="0"/>
    <x v="7"/>
    <x v="39"/>
  </r>
  <r>
    <x v="7"/>
    <s v="08"/>
    <x v="7"/>
    <x v="137"/>
    <s v="0829"/>
    <s v="Kviteseid"/>
    <s v="2"/>
    <s v="Kvinner"/>
    <x v="1"/>
    <x v="1"/>
    <x v="7"/>
    <x v="39"/>
  </r>
  <r>
    <x v="7"/>
    <s v="08"/>
    <x v="7"/>
    <x v="137"/>
    <s v="0829"/>
    <s v="Kviteseid"/>
    <s v="2"/>
    <s v="Kvinner"/>
    <x v="2"/>
    <x v="2"/>
    <x v="7"/>
    <x v="23"/>
  </r>
  <r>
    <x v="7"/>
    <s v="08"/>
    <x v="7"/>
    <x v="137"/>
    <s v="0829"/>
    <s v="Kviteseid"/>
    <s v="2"/>
    <s v="Kvinner"/>
    <x v="3"/>
    <x v="3"/>
    <x v="7"/>
    <x v="0"/>
  </r>
  <r>
    <x v="7"/>
    <s v="08"/>
    <x v="7"/>
    <x v="137"/>
    <s v="0829"/>
    <s v="Kviteseid"/>
    <s v="2"/>
    <s v="Kvinner"/>
    <x v="4"/>
    <x v="4"/>
    <x v="7"/>
    <x v="1"/>
  </r>
  <r>
    <x v="7"/>
    <s v="08"/>
    <x v="7"/>
    <x v="137"/>
    <s v="0829"/>
    <s v="Kviteseid"/>
    <s v="2"/>
    <s v="Kvinner"/>
    <x v="5"/>
    <x v="5"/>
    <x v="7"/>
    <x v="0"/>
  </r>
  <r>
    <x v="7"/>
    <s v="08"/>
    <x v="7"/>
    <x v="137"/>
    <s v="0829"/>
    <s v="Kviteseid"/>
    <s v="1"/>
    <s v="Menn"/>
    <x v="0"/>
    <x v="0"/>
    <x v="7"/>
    <x v="23"/>
  </r>
  <r>
    <x v="7"/>
    <s v="08"/>
    <x v="7"/>
    <x v="137"/>
    <s v="0829"/>
    <s v="Kviteseid"/>
    <s v="1"/>
    <s v="Menn"/>
    <x v="1"/>
    <x v="1"/>
    <x v="7"/>
    <x v="23"/>
  </r>
  <r>
    <x v="7"/>
    <s v="08"/>
    <x v="7"/>
    <x v="137"/>
    <s v="0829"/>
    <s v="Kviteseid"/>
    <s v="1"/>
    <s v="Menn"/>
    <x v="2"/>
    <x v="2"/>
    <x v="7"/>
    <x v="6"/>
  </r>
  <r>
    <x v="7"/>
    <s v="08"/>
    <x v="7"/>
    <x v="137"/>
    <s v="0829"/>
    <s v="Kviteseid"/>
    <s v="1"/>
    <s v="Menn"/>
    <x v="3"/>
    <x v="3"/>
    <x v="7"/>
    <x v="2"/>
  </r>
  <r>
    <x v="7"/>
    <s v="08"/>
    <x v="7"/>
    <x v="137"/>
    <s v="0829"/>
    <s v="Kviteseid"/>
    <s v="1"/>
    <s v="Menn"/>
    <x v="4"/>
    <x v="4"/>
    <x v="7"/>
    <x v="3"/>
  </r>
  <r>
    <x v="7"/>
    <s v="08"/>
    <x v="7"/>
    <x v="137"/>
    <s v="0829"/>
    <s v="Kviteseid"/>
    <s v="1"/>
    <s v="Menn"/>
    <x v="5"/>
    <x v="5"/>
    <x v="7"/>
    <x v="13"/>
  </r>
  <r>
    <x v="7"/>
    <s v="08"/>
    <x v="7"/>
    <x v="138"/>
    <s v="0830"/>
    <s v="Nissedal"/>
    <s v="2"/>
    <s v="Kvinner"/>
    <x v="0"/>
    <x v="0"/>
    <x v="0"/>
    <x v="23"/>
  </r>
  <r>
    <x v="7"/>
    <s v="08"/>
    <x v="7"/>
    <x v="138"/>
    <s v="0830"/>
    <s v="Nissedal"/>
    <s v="2"/>
    <s v="Kvinner"/>
    <x v="1"/>
    <x v="1"/>
    <x v="0"/>
    <x v="39"/>
  </r>
  <r>
    <x v="7"/>
    <s v="08"/>
    <x v="7"/>
    <x v="138"/>
    <s v="0830"/>
    <s v="Nissedal"/>
    <s v="2"/>
    <s v="Kvinner"/>
    <x v="2"/>
    <x v="2"/>
    <x v="0"/>
    <x v="1"/>
  </r>
  <r>
    <x v="7"/>
    <s v="08"/>
    <x v="7"/>
    <x v="138"/>
    <s v="0830"/>
    <s v="Nissedal"/>
    <s v="2"/>
    <s v="Kvinner"/>
    <x v="3"/>
    <x v="3"/>
    <x v="0"/>
    <x v="19"/>
  </r>
  <r>
    <x v="7"/>
    <s v="08"/>
    <x v="7"/>
    <x v="138"/>
    <s v="0830"/>
    <s v="Nissedal"/>
    <s v="2"/>
    <s v="Kvinner"/>
    <x v="4"/>
    <x v="4"/>
    <x v="0"/>
    <x v="19"/>
  </r>
  <r>
    <x v="7"/>
    <s v="08"/>
    <x v="7"/>
    <x v="138"/>
    <s v="0830"/>
    <s v="Nissedal"/>
    <s v="2"/>
    <s v="Kvinner"/>
    <x v="5"/>
    <x v="5"/>
    <x v="0"/>
    <x v="23"/>
  </r>
  <r>
    <x v="7"/>
    <s v="08"/>
    <x v="7"/>
    <x v="138"/>
    <s v="0830"/>
    <s v="Nissedal"/>
    <s v="1"/>
    <s v="Menn"/>
    <x v="0"/>
    <x v="0"/>
    <x v="0"/>
    <x v="23"/>
  </r>
  <r>
    <x v="7"/>
    <s v="08"/>
    <x v="7"/>
    <x v="138"/>
    <s v="0830"/>
    <s v="Nissedal"/>
    <s v="1"/>
    <s v="Menn"/>
    <x v="1"/>
    <x v="1"/>
    <x v="0"/>
    <x v="12"/>
  </r>
  <r>
    <x v="7"/>
    <s v="08"/>
    <x v="7"/>
    <x v="138"/>
    <s v="0830"/>
    <s v="Nissedal"/>
    <s v="1"/>
    <s v="Menn"/>
    <x v="2"/>
    <x v="2"/>
    <x v="0"/>
    <x v="15"/>
  </r>
  <r>
    <x v="7"/>
    <s v="08"/>
    <x v="7"/>
    <x v="138"/>
    <s v="0830"/>
    <s v="Nissedal"/>
    <s v="1"/>
    <s v="Menn"/>
    <x v="3"/>
    <x v="3"/>
    <x v="0"/>
    <x v="40"/>
  </r>
  <r>
    <x v="7"/>
    <s v="08"/>
    <x v="7"/>
    <x v="138"/>
    <s v="0830"/>
    <s v="Nissedal"/>
    <s v="1"/>
    <s v="Menn"/>
    <x v="4"/>
    <x v="4"/>
    <x v="0"/>
    <x v="20"/>
  </r>
  <r>
    <x v="7"/>
    <s v="08"/>
    <x v="7"/>
    <x v="138"/>
    <s v="0830"/>
    <s v="Nissedal"/>
    <s v="1"/>
    <s v="Menn"/>
    <x v="5"/>
    <x v="5"/>
    <x v="0"/>
    <x v="7"/>
  </r>
  <r>
    <x v="7"/>
    <s v="08"/>
    <x v="7"/>
    <x v="138"/>
    <s v="0830"/>
    <s v="Nissedal"/>
    <s v="2"/>
    <s v="Kvinner"/>
    <x v="0"/>
    <x v="0"/>
    <x v="1"/>
    <x v="23"/>
  </r>
  <r>
    <x v="7"/>
    <s v="08"/>
    <x v="7"/>
    <x v="138"/>
    <s v="0830"/>
    <s v="Nissedal"/>
    <s v="2"/>
    <s v="Kvinner"/>
    <x v="1"/>
    <x v="1"/>
    <x v="1"/>
    <x v="39"/>
  </r>
  <r>
    <x v="7"/>
    <s v="08"/>
    <x v="7"/>
    <x v="138"/>
    <s v="0830"/>
    <s v="Nissedal"/>
    <s v="2"/>
    <s v="Kvinner"/>
    <x v="2"/>
    <x v="2"/>
    <x v="1"/>
    <x v="0"/>
  </r>
  <r>
    <x v="7"/>
    <s v="08"/>
    <x v="7"/>
    <x v="138"/>
    <s v="0830"/>
    <s v="Nissedal"/>
    <s v="2"/>
    <s v="Kvinner"/>
    <x v="3"/>
    <x v="3"/>
    <x v="1"/>
    <x v="12"/>
  </r>
  <r>
    <x v="7"/>
    <s v="08"/>
    <x v="7"/>
    <x v="138"/>
    <s v="0830"/>
    <s v="Nissedal"/>
    <s v="2"/>
    <s v="Kvinner"/>
    <x v="4"/>
    <x v="4"/>
    <x v="1"/>
    <x v="19"/>
  </r>
  <r>
    <x v="7"/>
    <s v="08"/>
    <x v="7"/>
    <x v="138"/>
    <s v="0830"/>
    <s v="Nissedal"/>
    <s v="2"/>
    <s v="Kvinner"/>
    <x v="5"/>
    <x v="5"/>
    <x v="1"/>
    <x v="39"/>
  </r>
  <r>
    <x v="7"/>
    <s v="08"/>
    <x v="7"/>
    <x v="138"/>
    <s v="0830"/>
    <s v="Nissedal"/>
    <s v="1"/>
    <s v="Menn"/>
    <x v="0"/>
    <x v="0"/>
    <x v="1"/>
    <x v="12"/>
  </r>
  <r>
    <x v="7"/>
    <s v="08"/>
    <x v="7"/>
    <x v="138"/>
    <s v="0830"/>
    <s v="Nissedal"/>
    <s v="1"/>
    <s v="Menn"/>
    <x v="1"/>
    <x v="1"/>
    <x v="1"/>
    <x v="1"/>
  </r>
  <r>
    <x v="7"/>
    <s v="08"/>
    <x v="7"/>
    <x v="138"/>
    <s v="0830"/>
    <s v="Nissedal"/>
    <s v="1"/>
    <s v="Menn"/>
    <x v="2"/>
    <x v="2"/>
    <x v="1"/>
    <x v="4"/>
  </r>
  <r>
    <x v="7"/>
    <s v="08"/>
    <x v="7"/>
    <x v="138"/>
    <s v="0830"/>
    <s v="Nissedal"/>
    <s v="1"/>
    <s v="Menn"/>
    <x v="3"/>
    <x v="3"/>
    <x v="1"/>
    <x v="4"/>
  </r>
  <r>
    <x v="7"/>
    <s v="08"/>
    <x v="7"/>
    <x v="138"/>
    <s v="0830"/>
    <s v="Nissedal"/>
    <s v="1"/>
    <s v="Menn"/>
    <x v="4"/>
    <x v="4"/>
    <x v="1"/>
    <x v="3"/>
  </r>
  <r>
    <x v="7"/>
    <s v="08"/>
    <x v="7"/>
    <x v="138"/>
    <s v="0830"/>
    <s v="Nissedal"/>
    <s v="1"/>
    <s v="Menn"/>
    <x v="5"/>
    <x v="5"/>
    <x v="1"/>
    <x v="7"/>
  </r>
  <r>
    <x v="7"/>
    <s v="08"/>
    <x v="7"/>
    <x v="138"/>
    <s v="0830"/>
    <s v="Nissedal"/>
    <s v="2"/>
    <s v="Kvinner"/>
    <x v="0"/>
    <x v="0"/>
    <x v="2"/>
    <x v="39"/>
  </r>
  <r>
    <x v="7"/>
    <s v="08"/>
    <x v="7"/>
    <x v="138"/>
    <s v="0830"/>
    <s v="Nissedal"/>
    <s v="2"/>
    <s v="Kvinner"/>
    <x v="1"/>
    <x v="1"/>
    <x v="2"/>
    <x v="39"/>
  </r>
  <r>
    <x v="7"/>
    <s v="08"/>
    <x v="7"/>
    <x v="138"/>
    <s v="0830"/>
    <s v="Nissedal"/>
    <s v="2"/>
    <s v="Kvinner"/>
    <x v="2"/>
    <x v="2"/>
    <x v="2"/>
    <x v="23"/>
  </r>
  <r>
    <x v="7"/>
    <s v="08"/>
    <x v="7"/>
    <x v="138"/>
    <s v="0830"/>
    <s v="Nissedal"/>
    <s v="2"/>
    <s v="Kvinner"/>
    <x v="3"/>
    <x v="3"/>
    <x v="2"/>
    <x v="0"/>
  </r>
  <r>
    <x v="7"/>
    <s v="08"/>
    <x v="7"/>
    <x v="138"/>
    <s v="0830"/>
    <s v="Nissedal"/>
    <s v="2"/>
    <s v="Kvinner"/>
    <x v="4"/>
    <x v="4"/>
    <x v="2"/>
    <x v="1"/>
  </r>
  <r>
    <x v="7"/>
    <s v="08"/>
    <x v="7"/>
    <x v="138"/>
    <s v="0830"/>
    <s v="Nissedal"/>
    <s v="2"/>
    <s v="Kvinner"/>
    <x v="5"/>
    <x v="5"/>
    <x v="2"/>
    <x v="1"/>
  </r>
  <r>
    <x v="7"/>
    <s v="08"/>
    <x v="7"/>
    <x v="138"/>
    <s v="0830"/>
    <s v="Nissedal"/>
    <s v="1"/>
    <s v="Menn"/>
    <x v="0"/>
    <x v="0"/>
    <x v="2"/>
    <x v="1"/>
  </r>
  <r>
    <x v="7"/>
    <s v="08"/>
    <x v="7"/>
    <x v="138"/>
    <s v="0830"/>
    <s v="Nissedal"/>
    <s v="1"/>
    <s v="Menn"/>
    <x v="1"/>
    <x v="1"/>
    <x v="2"/>
    <x v="39"/>
  </r>
  <r>
    <x v="7"/>
    <s v="08"/>
    <x v="7"/>
    <x v="138"/>
    <s v="0830"/>
    <s v="Nissedal"/>
    <s v="1"/>
    <s v="Menn"/>
    <x v="2"/>
    <x v="2"/>
    <x v="2"/>
    <x v="2"/>
  </r>
  <r>
    <x v="7"/>
    <s v="08"/>
    <x v="7"/>
    <x v="138"/>
    <s v="0830"/>
    <s v="Nissedal"/>
    <s v="1"/>
    <s v="Menn"/>
    <x v="3"/>
    <x v="3"/>
    <x v="2"/>
    <x v="24"/>
  </r>
  <r>
    <x v="7"/>
    <s v="08"/>
    <x v="7"/>
    <x v="138"/>
    <s v="0830"/>
    <s v="Nissedal"/>
    <s v="1"/>
    <s v="Menn"/>
    <x v="4"/>
    <x v="4"/>
    <x v="2"/>
    <x v="4"/>
  </r>
  <r>
    <x v="7"/>
    <s v="08"/>
    <x v="7"/>
    <x v="138"/>
    <s v="0830"/>
    <s v="Nissedal"/>
    <s v="1"/>
    <s v="Menn"/>
    <x v="5"/>
    <x v="5"/>
    <x v="2"/>
    <x v="19"/>
  </r>
  <r>
    <x v="7"/>
    <s v="08"/>
    <x v="7"/>
    <x v="138"/>
    <s v="0830"/>
    <s v="Nissedal"/>
    <s v="2"/>
    <s v="Kvinner"/>
    <x v="0"/>
    <x v="0"/>
    <x v="3"/>
    <x v="1"/>
  </r>
  <r>
    <x v="7"/>
    <s v="08"/>
    <x v="7"/>
    <x v="138"/>
    <s v="0830"/>
    <s v="Nissedal"/>
    <s v="2"/>
    <s v="Kvinner"/>
    <x v="1"/>
    <x v="1"/>
    <x v="3"/>
    <x v="39"/>
  </r>
  <r>
    <x v="7"/>
    <s v="08"/>
    <x v="7"/>
    <x v="138"/>
    <s v="0830"/>
    <s v="Nissedal"/>
    <s v="2"/>
    <s v="Kvinner"/>
    <x v="2"/>
    <x v="2"/>
    <x v="3"/>
    <x v="23"/>
  </r>
  <r>
    <x v="7"/>
    <s v="08"/>
    <x v="7"/>
    <x v="138"/>
    <s v="0830"/>
    <s v="Nissedal"/>
    <s v="2"/>
    <s v="Kvinner"/>
    <x v="3"/>
    <x v="3"/>
    <x v="3"/>
    <x v="19"/>
  </r>
  <r>
    <x v="7"/>
    <s v="08"/>
    <x v="7"/>
    <x v="138"/>
    <s v="0830"/>
    <s v="Nissedal"/>
    <s v="2"/>
    <s v="Kvinner"/>
    <x v="4"/>
    <x v="4"/>
    <x v="3"/>
    <x v="0"/>
  </r>
  <r>
    <x v="7"/>
    <s v="08"/>
    <x v="7"/>
    <x v="138"/>
    <s v="0830"/>
    <s v="Nissedal"/>
    <s v="2"/>
    <s v="Kvinner"/>
    <x v="5"/>
    <x v="5"/>
    <x v="3"/>
    <x v="1"/>
  </r>
  <r>
    <x v="7"/>
    <s v="08"/>
    <x v="7"/>
    <x v="138"/>
    <s v="0830"/>
    <s v="Nissedal"/>
    <s v="1"/>
    <s v="Menn"/>
    <x v="0"/>
    <x v="0"/>
    <x v="3"/>
    <x v="23"/>
  </r>
  <r>
    <x v="7"/>
    <s v="08"/>
    <x v="7"/>
    <x v="138"/>
    <s v="0830"/>
    <s v="Nissedal"/>
    <s v="1"/>
    <s v="Menn"/>
    <x v="1"/>
    <x v="1"/>
    <x v="3"/>
    <x v="1"/>
  </r>
  <r>
    <x v="7"/>
    <s v="08"/>
    <x v="7"/>
    <x v="138"/>
    <s v="0830"/>
    <s v="Nissedal"/>
    <s v="1"/>
    <s v="Menn"/>
    <x v="2"/>
    <x v="2"/>
    <x v="3"/>
    <x v="7"/>
  </r>
  <r>
    <x v="7"/>
    <s v="08"/>
    <x v="7"/>
    <x v="138"/>
    <s v="0830"/>
    <s v="Nissedal"/>
    <s v="1"/>
    <s v="Menn"/>
    <x v="3"/>
    <x v="3"/>
    <x v="3"/>
    <x v="2"/>
  </r>
  <r>
    <x v="7"/>
    <s v="08"/>
    <x v="7"/>
    <x v="138"/>
    <s v="0830"/>
    <s v="Nissedal"/>
    <s v="1"/>
    <s v="Menn"/>
    <x v="4"/>
    <x v="4"/>
    <x v="3"/>
    <x v="2"/>
  </r>
  <r>
    <x v="7"/>
    <s v="08"/>
    <x v="7"/>
    <x v="138"/>
    <s v="0830"/>
    <s v="Nissedal"/>
    <s v="1"/>
    <s v="Menn"/>
    <x v="5"/>
    <x v="5"/>
    <x v="3"/>
    <x v="12"/>
  </r>
  <r>
    <x v="7"/>
    <s v="08"/>
    <x v="7"/>
    <x v="138"/>
    <s v="0830"/>
    <s v="Nissedal"/>
    <s v="2"/>
    <s v="Kvinner"/>
    <x v="0"/>
    <x v="0"/>
    <x v="4"/>
    <x v="39"/>
  </r>
  <r>
    <x v="7"/>
    <s v="08"/>
    <x v="7"/>
    <x v="138"/>
    <s v="0830"/>
    <s v="Nissedal"/>
    <s v="2"/>
    <s v="Kvinner"/>
    <x v="1"/>
    <x v="1"/>
    <x v="4"/>
    <x v="39"/>
  </r>
  <r>
    <x v="7"/>
    <s v="08"/>
    <x v="7"/>
    <x v="138"/>
    <s v="0830"/>
    <s v="Nissedal"/>
    <s v="2"/>
    <s v="Kvinner"/>
    <x v="2"/>
    <x v="2"/>
    <x v="4"/>
    <x v="39"/>
  </r>
  <r>
    <x v="7"/>
    <s v="08"/>
    <x v="7"/>
    <x v="138"/>
    <s v="0830"/>
    <s v="Nissedal"/>
    <s v="2"/>
    <s v="Kvinner"/>
    <x v="3"/>
    <x v="3"/>
    <x v="4"/>
    <x v="1"/>
  </r>
  <r>
    <x v="7"/>
    <s v="08"/>
    <x v="7"/>
    <x v="138"/>
    <s v="0830"/>
    <s v="Nissedal"/>
    <s v="2"/>
    <s v="Kvinner"/>
    <x v="4"/>
    <x v="4"/>
    <x v="4"/>
    <x v="0"/>
  </r>
  <r>
    <x v="7"/>
    <s v="08"/>
    <x v="7"/>
    <x v="138"/>
    <s v="0830"/>
    <s v="Nissedal"/>
    <s v="2"/>
    <s v="Kvinner"/>
    <x v="5"/>
    <x v="5"/>
    <x v="4"/>
    <x v="23"/>
  </r>
  <r>
    <x v="7"/>
    <s v="08"/>
    <x v="7"/>
    <x v="138"/>
    <s v="0830"/>
    <s v="Nissedal"/>
    <s v="1"/>
    <s v="Menn"/>
    <x v="0"/>
    <x v="0"/>
    <x v="4"/>
    <x v="39"/>
  </r>
  <r>
    <x v="7"/>
    <s v="08"/>
    <x v="7"/>
    <x v="138"/>
    <s v="0830"/>
    <s v="Nissedal"/>
    <s v="1"/>
    <s v="Menn"/>
    <x v="1"/>
    <x v="1"/>
    <x v="4"/>
    <x v="23"/>
  </r>
  <r>
    <x v="7"/>
    <s v="08"/>
    <x v="7"/>
    <x v="138"/>
    <s v="0830"/>
    <s v="Nissedal"/>
    <s v="1"/>
    <s v="Menn"/>
    <x v="2"/>
    <x v="2"/>
    <x v="4"/>
    <x v="19"/>
  </r>
  <r>
    <x v="7"/>
    <s v="08"/>
    <x v="7"/>
    <x v="138"/>
    <s v="0830"/>
    <s v="Nissedal"/>
    <s v="1"/>
    <s v="Menn"/>
    <x v="3"/>
    <x v="3"/>
    <x v="4"/>
    <x v="15"/>
  </r>
  <r>
    <x v="7"/>
    <s v="08"/>
    <x v="7"/>
    <x v="138"/>
    <s v="0830"/>
    <s v="Nissedal"/>
    <s v="1"/>
    <s v="Menn"/>
    <x v="4"/>
    <x v="4"/>
    <x v="4"/>
    <x v="4"/>
  </r>
  <r>
    <x v="7"/>
    <s v="08"/>
    <x v="7"/>
    <x v="138"/>
    <s v="0830"/>
    <s v="Nissedal"/>
    <s v="1"/>
    <s v="Menn"/>
    <x v="5"/>
    <x v="5"/>
    <x v="4"/>
    <x v="15"/>
  </r>
  <r>
    <x v="7"/>
    <s v="08"/>
    <x v="7"/>
    <x v="138"/>
    <s v="0830"/>
    <s v="Nissedal"/>
    <s v="2"/>
    <s v="Kvinner"/>
    <x v="0"/>
    <x v="0"/>
    <x v="5"/>
    <x v="23"/>
  </r>
  <r>
    <x v="7"/>
    <s v="08"/>
    <x v="7"/>
    <x v="138"/>
    <s v="0830"/>
    <s v="Nissedal"/>
    <s v="2"/>
    <s v="Kvinner"/>
    <x v="1"/>
    <x v="1"/>
    <x v="5"/>
    <x v="39"/>
  </r>
  <r>
    <x v="7"/>
    <s v="08"/>
    <x v="7"/>
    <x v="138"/>
    <s v="0830"/>
    <s v="Nissedal"/>
    <s v="2"/>
    <s v="Kvinner"/>
    <x v="2"/>
    <x v="2"/>
    <x v="5"/>
    <x v="39"/>
  </r>
  <r>
    <x v="7"/>
    <s v="08"/>
    <x v="7"/>
    <x v="138"/>
    <s v="0830"/>
    <s v="Nissedal"/>
    <s v="2"/>
    <s v="Kvinner"/>
    <x v="3"/>
    <x v="3"/>
    <x v="5"/>
    <x v="23"/>
  </r>
  <r>
    <x v="7"/>
    <s v="08"/>
    <x v="7"/>
    <x v="138"/>
    <s v="0830"/>
    <s v="Nissedal"/>
    <s v="2"/>
    <s v="Kvinner"/>
    <x v="4"/>
    <x v="4"/>
    <x v="5"/>
    <x v="0"/>
  </r>
  <r>
    <x v="7"/>
    <s v="08"/>
    <x v="7"/>
    <x v="138"/>
    <s v="0830"/>
    <s v="Nissedal"/>
    <s v="2"/>
    <s v="Kvinner"/>
    <x v="5"/>
    <x v="5"/>
    <x v="5"/>
    <x v="0"/>
  </r>
  <r>
    <x v="7"/>
    <s v="08"/>
    <x v="7"/>
    <x v="138"/>
    <s v="0830"/>
    <s v="Nissedal"/>
    <s v="1"/>
    <s v="Menn"/>
    <x v="0"/>
    <x v="0"/>
    <x v="5"/>
    <x v="39"/>
  </r>
  <r>
    <x v="7"/>
    <s v="08"/>
    <x v="7"/>
    <x v="138"/>
    <s v="0830"/>
    <s v="Nissedal"/>
    <s v="1"/>
    <s v="Menn"/>
    <x v="1"/>
    <x v="1"/>
    <x v="5"/>
    <x v="39"/>
  </r>
  <r>
    <x v="7"/>
    <s v="08"/>
    <x v="7"/>
    <x v="138"/>
    <s v="0830"/>
    <s v="Nissedal"/>
    <s v="1"/>
    <s v="Menn"/>
    <x v="2"/>
    <x v="2"/>
    <x v="5"/>
    <x v="1"/>
  </r>
  <r>
    <x v="7"/>
    <s v="08"/>
    <x v="7"/>
    <x v="138"/>
    <s v="0830"/>
    <s v="Nissedal"/>
    <s v="1"/>
    <s v="Menn"/>
    <x v="3"/>
    <x v="3"/>
    <x v="5"/>
    <x v="36"/>
  </r>
  <r>
    <x v="7"/>
    <s v="08"/>
    <x v="7"/>
    <x v="138"/>
    <s v="0830"/>
    <s v="Nissedal"/>
    <s v="1"/>
    <s v="Menn"/>
    <x v="4"/>
    <x v="4"/>
    <x v="5"/>
    <x v="24"/>
  </r>
  <r>
    <x v="7"/>
    <s v="08"/>
    <x v="7"/>
    <x v="138"/>
    <s v="0830"/>
    <s v="Nissedal"/>
    <s v="1"/>
    <s v="Menn"/>
    <x v="5"/>
    <x v="5"/>
    <x v="5"/>
    <x v="15"/>
  </r>
  <r>
    <x v="7"/>
    <s v="08"/>
    <x v="7"/>
    <x v="138"/>
    <s v="0830"/>
    <s v="Nissedal"/>
    <s v="2"/>
    <s v="Kvinner"/>
    <x v="0"/>
    <x v="0"/>
    <x v="6"/>
    <x v="0"/>
  </r>
  <r>
    <x v="7"/>
    <s v="08"/>
    <x v="7"/>
    <x v="138"/>
    <s v="0830"/>
    <s v="Nissedal"/>
    <s v="2"/>
    <s v="Kvinner"/>
    <x v="1"/>
    <x v="1"/>
    <x v="6"/>
    <x v="39"/>
  </r>
  <r>
    <x v="7"/>
    <s v="08"/>
    <x v="7"/>
    <x v="138"/>
    <s v="0830"/>
    <s v="Nissedal"/>
    <s v="2"/>
    <s v="Kvinner"/>
    <x v="2"/>
    <x v="2"/>
    <x v="6"/>
    <x v="23"/>
  </r>
  <r>
    <x v="7"/>
    <s v="08"/>
    <x v="7"/>
    <x v="138"/>
    <s v="0830"/>
    <s v="Nissedal"/>
    <s v="2"/>
    <s v="Kvinner"/>
    <x v="3"/>
    <x v="3"/>
    <x v="6"/>
    <x v="1"/>
  </r>
  <r>
    <x v="7"/>
    <s v="08"/>
    <x v="7"/>
    <x v="138"/>
    <s v="0830"/>
    <s v="Nissedal"/>
    <s v="2"/>
    <s v="Kvinner"/>
    <x v="4"/>
    <x v="4"/>
    <x v="6"/>
    <x v="1"/>
  </r>
  <r>
    <x v="7"/>
    <s v="08"/>
    <x v="7"/>
    <x v="138"/>
    <s v="0830"/>
    <s v="Nissedal"/>
    <s v="2"/>
    <s v="Kvinner"/>
    <x v="5"/>
    <x v="5"/>
    <x v="6"/>
    <x v="0"/>
  </r>
  <r>
    <x v="7"/>
    <s v="08"/>
    <x v="7"/>
    <x v="138"/>
    <s v="0830"/>
    <s v="Nissedal"/>
    <s v="1"/>
    <s v="Menn"/>
    <x v="0"/>
    <x v="0"/>
    <x v="6"/>
    <x v="23"/>
  </r>
  <r>
    <x v="7"/>
    <s v="08"/>
    <x v="7"/>
    <x v="138"/>
    <s v="0830"/>
    <s v="Nissedal"/>
    <s v="1"/>
    <s v="Menn"/>
    <x v="1"/>
    <x v="1"/>
    <x v="6"/>
    <x v="23"/>
  </r>
  <r>
    <x v="7"/>
    <s v="08"/>
    <x v="7"/>
    <x v="138"/>
    <s v="0830"/>
    <s v="Nissedal"/>
    <s v="1"/>
    <s v="Menn"/>
    <x v="2"/>
    <x v="2"/>
    <x v="6"/>
    <x v="19"/>
  </r>
  <r>
    <x v="7"/>
    <s v="08"/>
    <x v="7"/>
    <x v="138"/>
    <s v="0830"/>
    <s v="Nissedal"/>
    <s v="1"/>
    <s v="Menn"/>
    <x v="3"/>
    <x v="3"/>
    <x v="6"/>
    <x v="13"/>
  </r>
  <r>
    <x v="7"/>
    <s v="08"/>
    <x v="7"/>
    <x v="138"/>
    <s v="0830"/>
    <s v="Nissedal"/>
    <s v="1"/>
    <s v="Menn"/>
    <x v="4"/>
    <x v="4"/>
    <x v="6"/>
    <x v="4"/>
  </r>
  <r>
    <x v="7"/>
    <s v="08"/>
    <x v="7"/>
    <x v="138"/>
    <s v="0830"/>
    <s v="Nissedal"/>
    <s v="1"/>
    <s v="Menn"/>
    <x v="5"/>
    <x v="5"/>
    <x v="6"/>
    <x v="36"/>
  </r>
  <r>
    <x v="7"/>
    <s v="08"/>
    <x v="7"/>
    <x v="138"/>
    <s v="0830"/>
    <s v="Nissedal"/>
    <s v="2"/>
    <s v="Kvinner"/>
    <x v="0"/>
    <x v="0"/>
    <x v="7"/>
    <x v="39"/>
  </r>
  <r>
    <x v="7"/>
    <s v="08"/>
    <x v="7"/>
    <x v="138"/>
    <s v="0830"/>
    <s v="Nissedal"/>
    <s v="2"/>
    <s v="Kvinner"/>
    <x v="1"/>
    <x v="1"/>
    <x v="7"/>
    <x v="39"/>
  </r>
  <r>
    <x v="7"/>
    <s v="08"/>
    <x v="7"/>
    <x v="138"/>
    <s v="0830"/>
    <s v="Nissedal"/>
    <s v="2"/>
    <s v="Kvinner"/>
    <x v="2"/>
    <x v="2"/>
    <x v="7"/>
    <x v="23"/>
  </r>
  <r>
    <x v="7"/>
    <s v="08"/>
    <x v="7"/>
    <x v="138"/>
    <s v="0830"/>
    <s v="Nissedal"/>
    <s v="2"/>
    <s v="Kvinner"/>
    <x v="3"/>
    <x v="3"/>
    <x v="7"/>
    <x v="0"/>
  </r>
  <r>
    <x v="7"/>
    <s v="08"/>
    <x v="7"/>
    <x v="138"/>
    <s v="0830"/>
    <s v="Nissedal"/>
    <s v="2"/>
    <s v="Kvinner"/>
    <x v="4"/>
    <x v="4"/>
    <x v="7"/>
    <x v="19"/>
  </r>
  <r>
    <x v="7"/>
    <s v="08"/>
    <x v="7"/>
    <x v="138"/>
    <s v="0830"/>
    <s v="Nissedal"/>
    <s v="2"/>
    <s v="Kvinner"/>
    <x v="5"/>
    <x v="5"/>
    <x v="7"/>
    <x v="23"/>
  </r>
  <r>
    <x v="7"/>
    <s v="08"/>
    <x v="7"/>
    <x v="138"/>
    <s v="0830"/>
    <s v="Nissedal"/>
    <s v="1"/>
    <s v="Menn"/>
    <x v="0"/>
    <x v="0"/>
    <x v="7"/>
    <x v="39"/>
  </r>
  <r>
    <x v="7"/>
    <s v="08"/>
    <x v="7"/>
    <x v="138"/>
    <s v="0830"/>
    <s v="Nissedal"/>
    <s v="1"/>
    <s v="Menn"/>
    <x v="1"/>
    <x v="1"/>
    <x v="7"/>
    <x v="23"/>
  </r>
  <r>
    <x v="7"/>
    <s v="08"/>
    <x v="7"/>
    <x v="138"/>
    <s v="0830"/>
    <s v="Nissedal"/>
    <s v="1"/>
    <s v="Menn"/>
    <x v="2"/>
    <x v="2"/>
    <x v="7"/>
    <x v="1"/>
  </r>
  <r>
    <x v="7"/>
    <s v="08"/>
    <x v="7"/>
    <x v="138"/>
    <s v="0830"/>
    <s v="Nissedal"/>
    <s v="1"/>
    <s v="Menn"/>
    <x v="3"/>
    <x v="3"/>
    <x v="7"/>
    <x v="19"/>
  </r>
  <r>
    <x v="7"/>
    <s v="08"/>
    <x v="7"/>
    <x v="138"/>
    <s v="0830"/>
    <s v="Nissedal"/>
    <s v="1"/>
    <s v="Menn"/>
    <x v="4"/>
    <x v="4"/>
    <x v="7"/>
    <x v="20"/>
  </r>
  <r>
    <x v="7"/>
    <s v="08"/>
    <x v="7"/>
    <x v="138"/>
    <s v="0830"/>
    <s v="Nissedal"/>
    <s v="1"/>
    <s v="Menn"/>
    <x v="5"/>
    <x v="5"/>
    <x v="7"/>
    <x v="15"/>
  </r>
  <r>
    <x v="7"/>
    <s v="08"/>
    <x v="7"/>
    <x v="139"/>
    <s v="0831"/>
    <s v="Fyresdal"/>
    <s v="2"/>
    <s v="Kvinner"/>
    <x v="0"/>
    <x v="0"/>
    <x v="0"/>
    <x v="23"/>
  </r>
  <r>
    <x v="7"/>
    <s v="08"/>
    <x v="7"/>
    <x v="139"/>
    <s v="0831"/>
    <s v="Fyresdal"/>
    <s v="2"/>
    <s v="Kvinner"/>
    <x v="1"/>
    <x v="1"/>
    <x v="0"/>
    <x v="23"/>
  </r>
  <r>
    <x v="7"/>
    <s v="08"/>
    <x v="7"/>
    <x v="139"/>
    <s v="0831"/>
    <s v="Fyresdal"/>
    <s v="2"/>
    <s v="Kvinner"/>
    <x v="2"/>
    <x v="2"/>
    <x v="0"/>
    <x v="7"/>
  </r>
  <r>
    <x v="7"/>
    <s v="08"/>
    <x v="7"/>
    <x v="139"/>
    <s v="0831"/>
    <s v="Fyresdal"/>
    <s v="2"/>
    <s v="Kvinner"/>
    <x v="3"/>
    <x v="3"/>
    <x v="0"/>
    <x v="12"/>
  </r>
  <r>
    <x v="7"/>
    <s v="08"/>
    <x v="7"/>
    <x v="139"/>
    <s v="0831"/>
    <s v="Fyresdal"/>
    <s v="2"/>
    <s v="Kvinner"/>
    <x v="4"/>
    <x v="4"/>
    <x v="0"/>
    <x v="19"/>
  </r>
  <r>
    <x v="7"/>
    <s v="08"/>
    <x v="7"/>
    <x v="139"/>
    <s v="0831"/>
    <s v="Fyresdal"/>
    <s v="2"/>
    <s v="Kvinner"/>
    <x v="5"/>
    <x v="5"/>
    <x v="0"/>
    <x v="23"/>
  </r>
  <r>
    <x v="7"/>
    <s v="08"/>
    <x v="7"/>
    <x v="139"/>
    <s v="0831"/>
    <s v="Fyresdal"/>
    <s v="1"/>
    <s v="Menn"/>
    <x v="0"/>
    <x v="0"/>
    <x v="0"/>
    <x v="19"/>
  </r>
  <r>
    <x v="7"/>
    <s v="08"/>
    <x v="7"/>
    <x v="139"/>
    <s v="0831"/>
    <s v="Fyresdal"/>
    <s v="1"/>
    <s v="Menn"/>
    <x v="1"/>
    <x v="1"/>
    <x v="0"/>
    <x v="1"/>
  </r>
  <r>
    <x v="7"/>
    <s v="08"/>
    <x v="7"/>
    <x v="139"/>
    <s v="0831"/>
    <s v="Fyresdal"/>
    <s v="1"/>
    <s v="Menn"/>
    <x v="2"/>
    <x v="2"/>
    <x v="0"/>
    <x v="5"/>
  </r>
  <r>
    <x v="7"/>
    <s v="08"/>
    <x v="7"/>
    <x v="139"/>
    <s v="0831"/>
    <s v="Fyresdal"/>
    <s v="1"/>
    <s v="Menn"/>
    <x v="3"/>
    <x v="3"/>
    <x v="0"/>
    <x v="20"/>
  </r>
  <r>
    <x v="7"/>
    <s v="08"/>
    <x v="7"/>
    <x v="139"/>
    <s v="0831"/>
    <s v="Fyresdal"/>
    <s v="1"/>
    <s v="Menn"/>
    <x v="4"/>
    <x v="4"/>
    <x v="0"/>
    <x v="14"/>
  </r>
  <r>
    <x v="7"/>
    <s v="08"/>
    <x v="7"/>
    <x v="139"/>
    <s v="0831"/>
    <s v="Fyresdal"/>
    <s v="1"/>
    <s v="Menn"/>
    <x v="5"/>
    <x v="5"/>
    <x v="0"/>
    <x v="5"/>
  </r>
  <r>
    <x v="7"/>
    <s v="08"/>
    <x v="7"/>
    <x v="139"/>
    <s v="0831"/>
    <s v="Fyresdal"/>
    <s v="2"/>
    <s v="Kvinner"/>
    <x v="0"/>
    <x v="0"/>
    <x v="1"/>
    <x v="39"/>
  </r>
  <r>
    <x v="7"/>
    <s v="08"/>
    <x v="7"/>
    <x v="139"/>
    <s v="0831"/>
    <s v="Fyresdal"/>
    <s v="2"/>
    <s v="Kvinner"/>
    <x v="1"/>
    <x v="1"/>
    <x v="1"/>
    <x v="39"/>
  </r>
  <r>
    <x v="7"/>
    <s v="08"/>
    <x v="7"/>
    <x v="139"/>
    <s v="0831"/>
    <s v="Fyresdal"/>
    <s v="2"/>
    <s v="Kvinner"/>
    <x v="2"/>
    <x v="2"/>
    <x v="1"/>
    <x v="5"/>
  </r>
  <r>
    <x v="7"/>
    <s v="08"/>
    <x v="7"/>
    <x v="139"/>
    <s v="0831"/>
    <s v="Fyresdal"/>
    <s v="2"/>
    <s v="Kvinner"/>
    <x v="3"/>
    <x v="3"/>
    <x v="1"/>
    <x v="12"/>
  </r>
  <r>
    <x v="7"/>
    <s v="08"/>
    <x v="7"/>
    <x v="139"/>
    <s v="0831"/>
    <s v="Fyresdal"/>
    <s v="2"/>
    <s v="Kvinner"/>
    <x v="4"/>
    <x v="4"/>
    <x v="1"/>
    <x v="12"/>
  </r>
  <r>
    <x v="7"/>
    <s v="08"/>
    <x v="7"/>
    <x v="139"/>
    <s v="0831"/>
    <s v="Fyresdal"/>
    <s v="2"/>
    <s v="Kvinner"/>
    <x v="5"/>
    <x v="5"/>
    <x v="1"/>
    <x v="0"/>
  </r>
  <r>
    <x v="7"/>
    <s v="08"/>
    <x v="7"/>
    <x v="139"/>
    <s v="0831"/>
    <s v="Fyresdal"/>
    <s v="1"/>
    <s v="Menn"/>
    <x v="0"/>
    <x v="0"/>
    <x v="1"/>
    <x v="19"/>
  </r>
  <r>
    <x v="7"/>
    <s v="08"/>
    <x v="7"/>
    <x v="139"/>
    <s v="0831"/>
    <s v="Fyresdal"/>
    <s v="1"/>
    <s v="Menn"/>
    <x v="1"/>
    <x v="1"/>
    <x v="1"/>
    <x v="23"/>
  </r>
  <r>
    <x v="7"/>
    <s v="08"/>
    <x v="7"/>
    <x v="139"/>
    <s v="0831"/>
    <s v="Fyresdal"/>
    <s v="1"/>
    <s v="Menn"/>
    <x v="2"/>
    <x v="2"/>
    <x v="1"/>
    <x v="13"/>
  </r>
  <r>
    <x v="7"/>
    <s v="08"/>
    <x v="7"/>
    <x v="139"/>
    <s v="0831"/>
    <s v="Fyresdal"/>
    <s v="1"/>
    <s v="Menn"/>
    <x v="3"/>
    <x v="3"/>
    <x v="1"/>
    <x v="24"/>
  </r>
  <r>
    <x v="7"/>
    <s v="08"/>
    <x v="7"/>
    <x v="139"/>
    <s v="0831"/>
    <s v="Fyresdal"/>
    <s v="1"/>
    <s v="Menn"/>
    <x v="4"/>
    <x v="4"/>
    <x v="1"/>
    <x v="15"/>
  </r>
  <r>
    <x v="7"/>
    <s v="08"/>
    <x v="7"/>
    <x v="139"/>
    <s v="0831"/>
    <s v="Fyresdal"/>
    <s v="1"/>
    <s v="Menn"/>
    <x v="5"/>
    <x v="5"/>
    <x v="1"/>
    <x v="6"/>
  </r>
  <r>
    <x v="7"/>
    <s v="08"/>
    <x v="7"/>
    <x v="139"/>
    <s v="0831"/>
    <s v="Fyresdal"/>
    <s v="2"/>
    <s v="Kvinner"/>
    <x v="0"/>
    <x v="0"/>
    <x v="2"/>
    <x v="0"/>
  </r>
  <r>
    <x v="7"/>
    <s v="08"/>
    <x v="7"/>
    <x v="139"/>
    <s v="0831"/>
    <s v="Fyresdal"/>
    <s v="2"/>
    <s v="Kvinner"/>
    <x v="1"/>
    <x v="1"/>
    <x v="2"/>
    <x v="39"/>
  </r>
  <r>
    <x v="7"/>
    <s v="08"/>
    <x v="7"/>
    <x v="139"/>
    <s v="0831"/>
    <s v="Fyresdal"/>
    <s v="2"/>
    <s v="Kvinner"/>
    <x v="2"/>
    <x v="2"/>
    <x v="2"/>
    <x v="5"/>
  </r>
  <r>
    <x v="7"/>
    <s v="08"/>
    <x v="7"/>
    <x v="139"/>
    <s v="0831"/>
    <s v="Fyresdal"/>
    <s v="2"/>
    <s v="Kvinner"/>
    <x v="3"/>
    <x v="3"/>
    <x v="2"/>
    <x v="1"/>
  </r>
  <r>
    <x v="7"/>
    <s v="08"/>
    <x v="7"/>
    <x v="139"/>
    <s v="0831"/>
    <s v="Fyresdal"/>
    <s v="2"/>
    <s v="Kvinner"/>
    <x v="4"/>
    <x v="4"/>
    <x v="2"/>
    <x v="1"/>
  </r>
  <r>
    <x v="7"/>
    <s v="08"/>
    <x v="7"/>
    <x v="139"/>
    <s v="0831"/>
    <s v="Fyresdal"/>
    <s v="2"/>
    <s v="Kvinner"/>
    <x v="5"/>
    <x v="5"/>
    <x v="2"/>
    <x v="1"/>
  </r>
  <r>
    <x v="7"/>
    <s v="08"/>
    <x v="7"/>
    <x v="139"/>
    <s v="0831"/>
    <s v="Fyresdal"/>
    <s v="1"/>
    <s v="Menn"/>
    <x v="0"/>
    <x v="0"/>
    <x v="2"/>
    <x v="19"/>
  </r>
  <r>
    <x v="7"/>
    <s v="08"/>
    <x v="7"/>
    <x v="139"/>
    <s v="0831"/>
    <s v="Fyresdal"/>
    <s v="1"/>
    <s v="Menn"/>
    <x v="1"/>
    <x v="1"/>
    <x v="2"/>
    <x v="39"/>
  </r>
  <r>
    <x v="7"/>
    <s v="08"/>
    <x v="7"/>
    <x v="139"/>
    <s v="0831"/>
    <s v="Fyresdal"/>
    <s v="1"/>
    <s v="Menn"/>
    <x v="2"/>
    <x v="2"/>
    <x v="2"/>
    <x v="5"/>
  </r>
  <r>
    <x v="7"/>
    <s v="08"/>
    <x v="7"/>
    <x v="139"/>
    <s v="0831"/>
    <s v="Fyresdal"/>
    <s v="1"/>
    <s v="Menn"/>
    <x v="3"/>
    <x v="3"/>
    <x v="2"/>
    <x v="2"/>
  </r>
  <r>
    <x v="7"/>
    <s v="08"/>
    <x v="7"/>
    <x v="139"/>
    <s v="0831"/>
    <s v="Fyresdal"/>
    <s v="1"/>
    <s v="Menn"/>
    <x v="4"/>
    <x v="4"/>
    <x v="2"/>
    <x v="13"/>
  </r>
  <r>
    <x v="7"/>
    <s v="08"/>
    <x v="7"/>
    <x v="139"/>
    <s v="0831"/>
    <s v="Fyresdal"/>
    <s v="1"/>
    <s v="Menn"/>
    <x v="5"/>
    <x v="5"/>
    <x v="2"/>
    <x v="5"/>
  </r>
  <r>
    <x v="7"/>
    <s v="08"/>
    <x v="7"/>
    <x v="139"/>
    <s v="0831"/>
    <s v="Fyresdal"/>
    <s v="2"/>
    <s v="Kvinner"/>
    <x v="0"/>
    <x v="0"/>
    <x v="3"/>
    <x v="23"/>
  </r>
  <r>
    <x v="7"/>
    <s v="08"/>
    <x v="7"/>
    <x v="139"/>
    <s v="0831"/>
    <s v="Fyresdal"/>
    <s v="2"/>
    <s v="Kvinner"/>
    <x v="1"/>
    <x v="1"/>
    <x v="3"/>
    <x v="23"/>
  </r>
  <r>
    <x v="7"/>
    <s v="08"/>
    <x v="7"/>
    <x v="139"/>
    <s v="0831"/>
    <s v="Fyresdal"/>
    <s v="2"/>
    <s v="Kvinner"/>
    <x v="2"/>
    <x v="2"/>
    <x v="3"/>
    <x v="19"/>
  </r>
  <r>
    <x v="7"/>
    <s v="08"/>
    <x v="7"/>
    <x v="139"/>
    <s v="0831"/>
    <s v="Fyresdal"/>
    <s v="2"/>
    <s v="Kvinner"/>
    <x v="3"/>
    <x v="3"/>
    <x v="3"/>
    <x v="39"/>
  </r>
  <r>
    <x v="7"/>
    <s v="08"/>
    <x v="7"/>
    <x v="139"/>
    <s v="0831"/>
    <s v="Fyresdal"/>
    <s v="2"/>
    <s v="Kvinner"/>
    <x v="4"/>
    <x v="4"/>
    <x v="3"/>
    <x v="0"/>
  </r>
  <r>
    <x v="7"/>
    <s v="08"/>
    <x v="7"/>
    <x v="139"/>
    <s v="0831"/>
    <s v="Fyresdal"/>
    <s v="2"/>
    <s v="Kvinner"/>
    <x v="5"/>
    <x v="5"/>
    <x v="3"/>
    <x v="1"/>
  </r>
  <r>
    <x v="7"/>
    <s v="08"/>
    <x v="7"/>
    <x v="139"/>
    <s v="0831"/>
    <s v="Fyresdal"/>
    <s v="1"/>
    <s v="Menn"/>
    <x v="0"/>
    <x v="0"/>
    <x v="3"/>
    <x v="19"/>
  </r>
  <r>
    <x v="7"/>
    <s v="08"/>
    <x v="7"/>
    <x v="139"/>
    <s v="0831"/>
    <s v="Fyresdal"/>
    <s v="1"/>
    <s v="Menn"/>
    <x v="1"/>
    <x v="1"/>
    <x v="3"/>
    <x v="23"/>
  </r>
  <r>
    <x v="7"/>
    <s v="08"/>
    <x v="7"/>
    <x v="139"/>
    <s v="0831"/>
    <s v="Fyresdal"/>
    <s v="1"/>
    <s v="Menn"/>
    <x v="2"/>
    <x v="2"/>
    <x v="3"/>
    <x v="5"/>
  </r>
  <r>
    <x v="7"/>
    <s v="08"/>
    <x v="7"/>
    <x v="139"/>
    <s v="0831"/>
    <s v="Fyresdal"/>
    <s v="1"/>
    <s v="Menn"/>
    <x v="3"/>
    <x v="3"/>
    <x v="3"/>
    <x v="36"/>
  </r>
  <r>
    <x v="7"/>
    <s v="08"/>
    <x v="7"/>
    <x v="139"/>
    <s v="0831"/>
    <s v="Fyresdal"/>
    <s v="1"/>
    <s v="Menn"/>
    <x v="4"/>
    <x v="4"/>
    <x v="3"/>
    <x v="6"/>
  </r>
  <r>
    <x v="7"/>
    <s v="08"/>
    <x v="7"/>
    <x v="139"/>
    <s v="0831"/>
    <s v="Fyresdal"/>
    <s v="1"/>
    <s v="Menn"/>
    <x v="5"/>
    <x v="5"/>
    <x v="3"/>
    <x v="1"/>
  </r>
  <r>
    <x v="7"/>
    <s v="08"/>
    <x v="7"/>
    <x v="139"/>
    <s v="0831"/>
    <s v="Fyresdal"/>
    <s v="2"/>
    <s v="Kvinner"/>
    <x v="0"/>
    <x v="0"/>
    <x v="4"/>
    <x v="23"/>
  </r>
  <r>
    <x v="7"/>
    <s v="08"/>
    <x v="7"/>
    <x v="139"/>
    <s v="0831"/>
    <s v="Fyresdal"/>
    <s v="2"/>
    <s v="Kvinner"/>
    <x v="1"/>
    <x v="1"/>
    <x v="4"/>
    <x v="39"/>
  </r>
  <r>
    <x v="7"/>
    <s v="08"/>
    <x v="7"/>
    <x v="139"/>
    <s v="0831"/>
    <s v="Fyresdal"/>
    <s v="2"/>
    <s v="Kvinner"/>
    <x v="2"/>
    <x v="2"/>
    <x v="4"/>
    <x v="0"/>
  </r>
  <r>
    <x v="7"/>
    <s v="08"/>
    <x v="7"/>
    <x v="139"/>
    <s v="0831"/>
    <s v="Fyresdal"/>
    <s v="2"/>
    <s v="Kvinner"/>
    <x v="3"/>
    <x v="3"/>
    <x v="4"/>
    <x v="0"/>
  </r>
  <r>
    <x v="7"/>
    <s v="08"/>
    <x v="7"/>
    <x v="139"/>
    <s v="0831"/>
    <s v="Fyresdal"/>
    <s v="2"/>
    <s v="Kvinner"/>
    <x v="4"/>
    <x v="4"/>
    <x v="4"/>
    <x v="12"/>
  </r>
  <r>
    <x v="7"/>
    <s v="08"/>
    <x v="7"/>
    <x v="139"/>
    <s v="0831"/>
    <s v="Fyresdal"/>
    <s v="2"/>
    <s v="Kvinner"/>
    <x v="5"/>
    <x v="5"/>
    <x v="4"/>
    <x v="1"/>
  </r>
  <r>
    <x v="7"/>
    <s v="08"/>
    <x v="7"/>
    <x v="139"/>
    <s v="0831"/>
    <s v="Fyresdal"/>
    <s v="1"/>
    <s v="Menn"/>
    <x v="0"/>
    <x v="0"/>
    <x v="4"/>
    <x v="23"/>
  </r>
  <r>
    <x v="7"/>
    <s v="08"/>
    <x v="7"/>
    <x v="139"/>
    <s v="0831"/>
    <s v="Fyresdal"/>
    <s v="1"/>
    <s v="Menn"/>
    <x v="1"/>
    <x v="1"/>
    <x v="4"/>
    <x v="39"/>
  </r>
  <r>
    <x v="7"/>
    <s v="08"/>
    <x v="7"/>
    <x v="139"/>
    <s v="0831"/>
    <s v="Fyresdal"/>
    <s v="1"/>
    <s v="Menn"/>
    <x v="2"/>
    <x v="2"/>
    <x v="4"/>
    <x v="12"/>
  </r>
  <r>
    <x v="7"/>
    <s v="08"/>
    <x v="7"/>
    <x v="139"/>
    <s v="0831"/>
    <s v="Fyresdal"/>
    <s v="1"/>
    <s v="Menn"/>
    <x v="3"/>
    <x v="3"/>
    <x v="4"/>
    <x v="14"/>
  </r>
  <r>
    <x v="7"/>
    <s v="08"/>
    <x v="7"/>
    <x v="139"/>
    <s v="0831"/>
    <s v="Fyresdal"/>
    <s v="1"/>
    <s v="Menn"/>
    <x v="4"/>
    <x v="4"/>
    <x v="4"/>
    <x v="2"/>
  </r>
  <r>
    <x v="7"/>
    <s v="08"/>
    <x v="7"/>
    <x v="139"/>
    <s v="0831"/>
    <s v="Fyresdal"/>
    <s v="1"/>
    <s v="Menn"/>
    <x v="5"/>
    <x v="5"/>
    <x v="4"/>
    <x v="15"/>
  </r>
  <r>
    <x v="7"/>
    <s v="08"/>
    <x v="7"/>
    <x v="139"/>
    <s v="0831"/>
    <s v="Fyresdal"/>
    <s v="2"/>
    <s v="Kvinner"/>
    <x v="0"/>
    <x v="0"/>
    <x v="5"/>
    <x v="0"/>
  </r>
  <r>
    <x v="7"/>
    <s v="08"/>
    <x v="7"/>
    <x v="139"/>
    <s v="0831"/>
    <s v="Fyresdal"/>
    <s v="2"/>
    <s v="Kvinner"/>
    <x v="1"/>
    <x v="1"/>
    <x v="5"/>
    <x v="39"/>
  </r>
  <r>
    <x v="7"/>
    <s v="08"/>
    <x v="7"/>
    <x v="139"/>
    <s v="0831"/>
    <s v="Fyresdal"/>
    <s v="2"/>
    <s v="Kvinner"/>
    <x v="2"/>
    <x v="2"/>
    <x v="5"/>
    <x v="23"/>
  </r>
  <r>
    <x v="7"/>
    <s v="08"/>
    <x v="7"/>
    <x v="139"/>
    <s v="0831"/>
    <s v="Fyresdal"/>
    <s v="2"/>
    <s v="Kvinner"/>
    <x v="3"/>
    <x v="3"/>
    <x v="5"/>
    <x v="0"/>
  </r>
  <r>
    <x v="7"/>
    <s v="08"/>
    <x v="7"/>
    <x v="139"/>
    <s v="0831"/>
    <s v="Fyresdal"/>
    <s v="2"/>
    <s v="Kvinner"/>
    <x v="4"/>
    <x v="4"/>
    <x v="5"/>
    <x v="19"/>
  </r>
  <r>
    <x v="7"/>
    <s v="08"/>
    <x v="7"/>
    <x v="139"/>
    <s v="0831"/>
    <s v="Fyresdal"/>
    <s v="2"/>
    <s v="Kvinner"/>
    <x v="5"/>
    <x v="5"/>
    <x v="5"/>
    <x v="19"/>
  </r>
  <r>
    <x v="7"/>
    <s v="08"/>
    <x v="7"/>
    <x v="139"/>
    <s v="0831"/>
    <s v="Fyresdal"/>
    <s v="1"/>
    <s v="Menn"/>
    <x v="0"/>
    <x v="0"/>
    <x v="5"/>
    <x v="0"/>
  </r>
  <r>
    <x v="7"/>
    <s v="08"/>
    <x v="7"/>
    <x v="139"/>
    <s v="0831"/>
    <s v="Fyresdal"/>
    <s v="1"/>
    <s v="Menn"/>
    <x v="1"/>
    <x v="1"/>
    <x v="5"/>
    <x v="23"/>
  </r>
  <r>
    <x v="7"/>
    <s v="08"/>
    <x v="7"/>
    <x v="139"/>
    <s v="0831"/>
    <s v="Fyresdal"/>
    <s v="1"/>
    <s v="Menn"/>
    <x v="2"/>
    <x v="2"/>
    <x v="5"/>
    <x v="1"/>
  </r>
  <r>
    <x v="7"/>
    <s v="08"/>
    <x v="7"/>
    <x v="139"/>
    <s v="0831"/>
    <s v="Fyresdal"/>
    <s v="1"/>
    <s v="Menn"/>
    <x v="3"/>
    <x v="3"/>
    <x v="5"/>
    <x v="2"/>
  </r>
  <r>
    <x v="7"/>
    <s v="08"/>
    <x v="7"/>
    <x v="139"/>
    <s v="0831"/>
    <s v="Fyresdal"/>
    <s v="1"/>
    <s v="Menn"/>
    <x v="4"/>
    <x v="4"/>
    <x v="5"/>
    <x v="36"/>
  </r>
  <r>
    <x v="7"/>
    <s v="08"/>
    <x v="7"/>
    <x v="139"/>
    <s v="0831"/>
    <s v="Fyresdal"/>
    <s v="1"/>
    <s v="Menn"/>
    <x v="5"/>
    <x v="5"/>
    <x v="5"/>
    <x v="4"/>
  </r>
  <r>
    <x v="7"/>
    <s v="08"/>
    <x v="7"/>
    <x v="139"/>
    <s v="0831"/>
    <s v="Fyresdal"/>
    <s v="2"/>
    <s v="Kvinner"/>
    <x v="0"/>
    <x v="0"/>
    <x v="6"/>
    <x v="23"/>
  </r>
  <r>
    <x v="7"/>
    <s v="08"/>
    <x v="7"/>
    <x v="139"/>
    <s v="0831"/>
    <s v="Fyresdal"/>
    <s v="2"/>
    <s v="Kvinner"/>
    <x v="1"/>
    <x v="1"/>
    <x v="6"/>
    <x v="39"/>
  </r>
  <r>
    <x v="7"/>
    <s v="08"/>
    <x v="7"/>
    <x v="139"/>
    <s v="0831"/>
    <s v="Fyresdal"/>
    <s v="2"/>
    <s v="Kvinner"/>
    <x v="2"/>
    <x v="2"/>
    <x v="6"/>
    <x v="23"/>
  </r>
  <r>
    <x v="7"/>
    <s v="08"/>
    <x v="7"/>
    <x v="139"/>
    <s v="0831"/>
    <s v="Fyresdal"/>
    <s v="2"/>
    <s v="Kvinner"/>
    <x v="3"/>
    <x v="3"/>
    <x v="6"/>
    <x v="23"/>
  </r>
  <r>
    <x v="7"/>
    <s v="08"/>
    <x v="7"/>
    <x v="139"/>
    <s v="0831"/>
    <s v="Fyresdal"/>
    <s v="2"/>
    <s v="Kvinner"/>
    <x v="4"/>
    <x v="4"/>
    <x v="6"/>
    <x v="19"/>
  </r>
  <r>
    <x v="7"/>
    <s v="08"/>
    <x v="7"/>
    <x v="139"/>
    <s v="0831"/>
    <s v="Fyresdal"/>
    <s v="2"/>
    <s v="Kvinner"/>
    <x v="5"/>
    <x v="5"/>
    <x v="6"/>
    <x v="23"/>
  </r>
  <r>
    <x v="7"/>
    <s v="08"/>
    <x v="7"/>
    <x v="139"/>
    <s v="0831"/>
    <s v="Fyresdal"/>
    <s v="1"/>
    <s v="Menn"/>
    <x v="0"/>
    <x v="0"/>
    <x v="6"/>
    <x v="23"/>
  </r>
  <r>
    <x v="7"/>
    <s v="08"/>
    <x v="7"/>
    <x v="139"/>
    <s v="0831"/>
    <s v="Fyresdal"/>
    <s v="1"/>
    <s v="Menn"/>
    <x v="1"/>
    <x v="1"/>
    <x v="6"/>
    <x v="0"/>
  </r>
  <r>
    <x v="7"/>
    <s v="08"/>
    <x v="7"/>
    <x v="139"/>
    <s v="0831"/>
    <s v="Fyresdal"/>
    <s v="1"/>
    <s v="Menn"/>
    <x v="2"/>
    <x v="2"/>
    <x v="6"/>
    <x v="12"/>
  </r>
  <r>
    <x v="7"/>
    <s v="08"/>
    <x v="7"/>
    <x v="139"/>
    <s v="0831"/>
    <s v="Fyresdal"/>
    <s v="1"/>
    <s v="Menn"/>
    <x v="3"/>
    <x v="3"/>
    <x v="6"/>
    <x v="21"/>
  </r>
  <r>
    <x v="7"/>
    <s v="08"/>
    <x v="7"/>
    <x v="139"/>
    <s v="0831"/>
    <s v="Fyresdal"/>
    <s v="1"/>
    <s v="Menn"/>
    <x v="4"/>
    <x v="4"/>
    <x v="6"/>
    <x v="36"/>
  </r>
  <r>
    <x v="7"/>
    <s v="08"/>
    <x v="7"/>
    <x v="139"/>
    <s v="0831"/>
    <s v="Fyresdal"/>
    <s v="1"/>
    <s v="Menn"/>
    <x v="5"/>
    <x v="5"/>
    <x v="6"/>
    <x v="3"/>
  </r>
  <r>
    <x v="7"/>
    <s v="08"/>
    <x v="7"/>
    <x v="139"/>
    <s v="0831"/>
    <s v="Fyresdal"/>
    <s v="2"/>
    <s v="Kvinner"/>
    <x v="0"/>
    <x v="0"/>
    <x v="7"/>
    <x v="39"/>
  </r>
  <r>
    <x v="7"/>
    <s v="08"/>
    <x v="7"/>
    <x v="139"/>
    <s v="0831"/>
    <s v="Fyresdal"/>
    <s v="2"/>
    <s v="Kvinner"/>
    <x v="1"/>
    <x v="1"/>
    <x v="7"/>
    <x v="39"/>
  </r>
  <r>
    <x v="7"/>
    <s v="08"/>
    <x v="7"/>
    <x v="139"/>
    <s v="0831"/>
    <s v="Fyresdal"/>
    <s v="2"/>
    <s v="Kvinner"/>
    <x v="2"/>
    <x v="2"/>
    <x v="7"/>
    <x v="0"/>
  </r>
  <r>
    <x v="7"/>
    <s v="08"/>
    <x v="7"/>
    <x v="139"/>
    <s v="0831"/>
    <s v="Fyresdal"/>
    <s v="2"/>
    <s v="Kvinner"/>
    <x v="3"/>
    <x v="3"/>
    <x v="7"/>
    <x v="39"/>
  </r>
  <r>
    <x v="7"/>
    <s v="08"/>
    <x v="7"/>
    <x v="139"/>
    <s v="0831"/>
    <s v="Fyresdal"/>
    <s v="2"/>
    <s v="Kvinner"/>
    <x v="4"/>
    <x v="4"/>
    <x v="7"/>
    <x v="19"/>
  </r>
  <r>
    <x v="7"/>
    <s v="08"/>
    <x v="7"/>
    <x v="139"/>
    <s v="0831"/>
    <s v="Fyresdal"/>
    <s v="2"/>
    <s v="Kvinner"/>
    <x v="5"/>
    <x v="5"/>
    <x v="7"/>
    <x v="39"/>
  </r>
  <r>
    <x v="7"/>
    <s v="08"/>
    <x v="7"/>
    <x v="139"/>
    <s v="0831"/>
    <s v="Fyresdal"/>
    <s v="1"/>
    <s v="Menn"/>
    <x v="0"/>
    <x v="0"/>
    <x v="7"/>
    <x v="39"/>
  </r>
  <r>
    <x v="7"/>
    <s v="08"/>
    <x v="7"/>
    <x v="139"/>
    <s v="0831"/>
    <s v="Fyresdal"/>
    <s v="1"/>
    <s v="Menn"/>
    <x v="1"/>
    <x v="1"/>
    <x v="7"/>
    <x v="39"/>
  </r>
  <r>
    <x v="7"/>
    <s v="08"/>
    <x v="7"/>
    <x v="139"/>
    <s v="0831"/>
    <s v="Fyresdal"/>
    <s v="1"/>
    <s v="Menn"/>
    <x v="2"/>
    <x v="2"/>
    <x v="7"/>
    <x v="12"/>
  </r>
  <r>
    <x v="7"/>
    <s v="08"/>
    <x v="7"/>
    <x v="139"/>
    <s v="0831"/>
    <s v="Fyresdal"/>
    <s v="1"/>
    <s v="Menn"/>
    <x v="3"/>
    <x v="3"/>
    <x v="7"/>
    <x v="21"/>
  </r>
  <r>
    <x v="7"/>
    <s v="08"/>
    <x v="7"/>
    <x v="139"/>
    <s v="0831"/>
    <s v="Fyresdal"/>
    <s v="1"/>
    <s v="Menn"/>
    <x v="4"/>
    <x v="4"/>
    <x v="7"/>
    <x v="15"/>
  </r>
  <r>
    <x v="7"/>
    <s v="08"/>
    <x v="7"/>
    <x v="139"/>
    <s v="0831"/>
    <s v="Fyresdal"/>
    <s v="1"/>
    <s v="Menn"/>
    <x v="5"/>
    <x v="5"/>
    <x v="7"/>
    <x v="36"/>
  </r>
  <r>
    <x v="7"/>
    <s v="08"/>
    <x v="7"/>
    <x v="140"/>
    <s v="0833"/>
    <s v="Tokke"/>
    <s v="2"/>
    <s v="Kvinner"/>
    <x v="0"/>
    <x v="0"/>
    <x v="0"/>
    <x v="23"/>
  </r>
  <r>
    <x v="7"/>
    <s v="08"/>
    <x v="7"/>
    <x v="140"/>
    <s v="0833"/>
    <s v="Tokke"/>
    <s v="2"/>
    <s v="Kvinner"/>
    <x v="1"/>
    <x v="1"/>
    <x v="0"/>
    <x v="39"/>
  </r>
  <r>
    <x v="7"/>
    <s v="08"/>
    <x v="7"/>
    <x v="140"/>
    <s v="0833"/>
    <s v="Tokke"/>
    <s v="2"/>
    <s v="Kvinner"/>
    <x v="2"/>
    <x v="2"/>
    <x v="0"/>
    <x v="39"/>
  </r>
  <r>
    <x v="7"/>
    <s v="08"/>
    <x v="7"/>
    <x v="140"/>
    <s v="0833"/>
    <s v="Tokke"/>
    <s v="2"/>
    <s v="Kvinner"/>
    <x v="3"/>
    <x v="3"/>
    <x v="0"/>
    <x v="7"/>
  </r>
  <r>
    <x v="7"/>
    <s v="08"/>
    <x v="7"/>
    <x v="140"/>
    <s v="0833"/>
    <s v="Tokke"/>
    <s v="2"/>
    <s v="Kvinner"/>
    <x v="4"/>
    <x v="4"/>
    <x v="0"/>
    <x v="19"/>
  </r>
  <r>
    <x v="7"/>
    <s v="08"/>
    <x v="7"/>
    <x v="140"/>
    <s v="0833"/>
    <s v="Tokke"/>
    <s v="2"/>
    <s v="Kvinner"/>
    <x v="5"/>
    <x v="5"/>
    <x v="0"/>
    <x v="19"/>
  </r>
  <r>
    <x v="7"/>
    <s v="08"/>
    <x v="7"/>
    <x v="140"/>
    <s v="0833"/>
    <s v="Tokke"/>
    <s v="1"/>
    <s v="Menn"/>
    <x v="0"/>
    <x v="0"/>
    <x v="0"/>
    <x v="39"/>
  </r>
  <r>
    <x v="7"/>
    <s v="08"/>
    <x v="7"/>
    <x v="140"/>
    <s v="0833"/>
    <s v="Tokke"/>
    <s v="1"/>
    <s v="Menn"/>
    <x v="1"/>
    <x v="1"/>
    <x v="0"/>
    <x v="23"/>
  </r>
  <r>
    <x v="7"/>
    <s v="08"/>
    <x v="7"/>
    <x v="140"/>
    <s v="0833"/>
    <s v="Tokke"/>
    <s v="1"/>
    <s v="Menn"/>
    <x v="2"/>
    <x v="2"/>
    <x v="0"/>
    <x v="13"/>
  </r>
  <r>
    <x v="7"/>
    <s v="08"/>
    <x v="7"/>
    <x v="140"/>
    <s v="0833"/>
    <s v="Tokke"/>
    <s v="1"/>
    <s v="Menn"/>
    <x v="3"/>
    <x v="3"/>
    <x v="0"/>
    <x v="3"/>
  </r>
  <r>
    <x v="7"/>
    <s v="08"/>
    <x v="7"/>
    <x v="140"/>
    <s v="0833"/>
    <s v="Tokke"/>
    <s v="1"/>
    <s v="Menn"/>
    <x v="4"/>
    <x v="4"/>
    <x v="0"/>
    <x v="36"/>
  </r>
  <r>
    <x v="7"/>
    <s v="08"/>
    <x v="7"/>
    <x v="140"/>
    <s v="0833"/>
    <s v="Tokke"/>
    <s v="1"/>
    <s v="Menn"/>
    <x v="5"/>
    <x v="5"/>
    <x v="0"/>
    <x v="36"/>
  </r>
  <r>
    <x v="7"/>
    <s v="08"/>
    <x v="7"/>
    <x v="140"/>
    <s v="0833"/>
    <s v="Tokke"/>
    <s v="2"/>
    <s v="Kvinner"/>
    <x v="0"/>
    <x v="0"/>
    <x v="1"/>
    <x v="39"/>
  </r>
  <r>
    <x v="7"/>
    <s v="08"/>
    <x v="7"/>
    <x v="140"/>
    <s v="0833"/>
    <s v="Tokke"/>
    <s v="2"/>
    <s v="Kvinner"/>
    <x v="1"/>
    <x v="1"/>
    <x v="1"/>
    <x v="39"/>
  </r>
  <r>
    <x v="7"/>
    <s v="08"/>
    <x v="7"/>
    <x v="140"/>
    <s v="0833"/>
    <s v="Tokke"/>
    <s v="2"/>
    <s v="Kvinner"/>
    <x v="2"/>
    <x v="2"/>
    <x v="1"/>
    <x v="39"/>
  </r>
  <r>
    <x v="7"/>
    <s v="08"/>
    <x v="7"/>
    <x v="140"/>
    <s v="0833"/>
    <s v="Tokke"/>
    <s v="2"/>
    <s v="Kvinner"/>
    <x v="3"/>
    <x v="3"/>
    <x v="1"/>
    <x v="19"/>
  </r>
  <r>
    <x v="7"/>
    <s v="08"/>
    <x v="7"/>
    <x v="140"/>
    <s v="0833"/>
    <s v="Tokke"/>
    <s v="2"/>
    <s v="Kvinner"/>
    <x v="4"/>
    <x v="4"/>
    <x v="1"/>
    <x v="1"/>
  </r>
  <r>
    <x v="7"/>
    <s v="08"/>
    <x v="7"/>
    <x v="140"/>
    <s v="0833"/>
    <s v="Tokke"/>
    <s v="2"/>
    <s v="Kvinner"/>
    <x v="5"/>
    <x v="5"/>
    <x v="1"/>
    <x v="1"/>
  </r>
  <r>
    <x v="7"/>
    <s v="08"/>
    <x v="7"/>
    <x v="140"/>
    <s v="0833"/>
    <s v="Tokke"/>
    <s v="1"/>
    <s v="Menn"/>
    <x v="0"/>
    <x v="0"/>
    <x v="1"/>
    <x v="23"/>
  </r>
  <r>
    <x v="7"/>
    <s v="08"/>
    <x v="7"/>
    <x v="140"/>
    <s v="0833"/>
    <s v="Tokke"/>
    <s v="1"/>
    <s v="Menn"/>
    <x v="1"/>
    <x v="1"/>
    <x v="1"/>
    <x v="39"/>
  </r>
  <r>
    <x v="7"/>
    <s v="08"/>
    <x v="7"/>
    <x v="140"/>
    <s v="0833"/>
    <s v="Tokke"/>
    <s v="1"/>
    <s v="Menn"/>
    <x v="2"/>
    <x v="2"/>
    <x v="1"/>
    <x v="7"/>
  </r>
  <r>
    <x v="7"/>
    <s v="08"/>
    <x v="7"/>
    <x v="140"/>
    <s v="0833"/>
    <s v="Tokke"/>
    <s v="1"/>
    <s v="Menn"/>
    <x v="3"/>
    <x v="3"/>
    <x v="1"/>
    <x v="4"/>
  </r>
  <r>
    <x v="7"/>
    <s v="08"/>
    <x v="7"/>
    <x v="140"/>
    <s v="0833"/>
    <s v="Tokke"/>
    <s v="1"/>
    <s v="Menn"/>
    <x v="4"/>
    <x v="4"/>
    <x v="1"/>
    <x v="21"/>
  </r>
  <r>
    <x v="7"/>
    <s v="08"/>
    <x v="7"/>
    <x v="140"/>
    <s v="0833"/>
    <s v="Tokke"/>
    <s v="1"/>
    <s v="Menn"/>
    <x v="5"/>
    <x v="5"/>
    <x v="1"/>
    <x v="36"/>
  </r>
  <r>
    <x v="7"/>
    <s v="08"/>
    <x v="7"/>
    <x v="140"/>
    <s v="0833"/>
    <s v="Tokke"/>
    <s v="2"/>
    <s v="Kvinner"/>
    <x v="0"/>
    <x v="0"/>
    <x v="2"/>
    <x v="23"/>
  </r>
  <r>
    <x v="7"/>
    <s v="08"/>
    <x v="7"/>
    <x v="140"/>
    <s v="0833"/>
    <s v="Tokke"/>
    <s v="2"/>
    <s v="Kvinner"/>
    <x v="1"/>
    <x v="1"/>
    <x v="2"/>
    <x v="39"/>
  </r>
  <r>
    <x v="7"/>
    <s v="08"/>
    <x v="7"/>
    <x v="140"/>
    <s v="0833"/>
    <s v="Tokke"/>
    <s v="2"/>
    <s v="Kvinner"/>
    <x v="2"/>
    <x v="2"/>
    <x v="2"/>
    <x v="23"/>
  </r>
  <r>
    <x v="7"/>
    <s v="08"/>
    <x v="7"/>
    <x v="140"/>
    <s v="0833"/>
    <s v="Tokke"/>
    <s v="2"/>
    <s v="Kvinner"/>
    <x v="3"/>
    <x v="3"/>
    <x v="2"/>
    <x v="1"/>
  </r>
  <r>
    <x v="7"/>
    <s v="08"/>
    <x v="7"/>
    <x v="140"/>
    <s v="0833"/>
    <s v="Tokke"/>
    <s v="2"/>
    <s v="Kvinner"/>
    <x v="4"/>
    <x v="4"/>
    <x v="2"/>
    <x v="19"/>
  </r>
  <r>
    <x v="7"/>
    <s v="08"/>
    <x v="7"/>
    <x v="140"/>
    <s v="0833"/>
    <s v="Tokke"/>
    <s v="2"/>
    <s v="Kvinner"/>
    <x v="5"/>
    <x v="5"/>
    <x v="2"/>
    <x v="0"/>
  </r>
  <r>
    <x v="7"/>
    <s v="08"/>
    <x v="7"/>
    <x v="140"/>
    <s v="0833"/>
    <s v="Tokke"/>
    <s v="1"/>
    <s v="Menn"/>
    <x v="0"/>
    <x v="0"/>
    <x v="2"/>
    <x v="23"/>
  </r>
  <r>
    <x v="7"/>
    <s v="08"/>
    <x v="7"/>
    <x v="140"/>
    <s v="0833"/>
    <s v="Tokke"/>
    <s v="1"/>
    <s v="Menn"/>
    <x v="1"/>
    <x v="1"/>
    <x v="2"/>
    <x v="23"/>
  </r>
  <r>
    <x v="7"/>
    <s v="08"/>
    <x v="7"/>
    <x v="140"/>
    <s v="0833"/>
    <s v="Tokke"/>
    <s v="1"/>
    <s v="Menn"/>
    <x v="2"/>
    <x v="2"/>
    <x v="2"/>
    <x v="7"/>
  </r>
  <r>
    <x v="7"/>
    <s v="08"/>
    <x v="7"/>
    <x v="140"/>
    <s v="0833"/>
    <s v="Tokke"/>
    <s v="1"/>
    <s v="Menn"/>
    <x v="3"/>
    <x v="3"/>
    <x v="2"/>
    <x v="20"/>
  </r>
  <r>
    <x v="7"/>
    <s v="08"/>
    <x v="7"/>
    <x v="140"/>
    <s v="0833"/>
    <s v="Tokke"/>
    <s v="1"/>
    <s v="Menn"/>
    <x v="4"/>
    <x v="4"/>
    <x v="2"/>
    <x v="2"/>
  </r>
  <r>
    <x v="7"/>
    <s v="08"/>
    <x v="7"/>
    <x v="140"/>
    <s v="0833"/>
    <s v="Tokke"/>
    <s v="1"/>
    <s v="Menn"/>
    <x v="5"/>
    <x v="5"/>
    <x v="2"/>
    <x v="13"/>
  </r>
  <r>
    <x v="7"/>
    <s v="08"/>
    <x v="7"/>
    <x v="140"/>
    <s v="0833"/>
    <s v="Tokke"/>
    <s v="2"/>
    <s v="Kvinner"/>
    <x v="0"/>
    <x v="0"/>
    <x v="3"/>
    <x v="39"/>
  </r>
  <r>
    <x v="7"/>
    <s v="08"/>
    <x v="7"/>
    <x v="140"/>
    <s v="0833"/>
    <s v="Tokke"/>
    <s v="2"/>
    <s v="Kvinner"/>
    <x v="1"/>
    <x v="1"/>
    <x v="3"/>
    <x v="23"/>
  </r>
  <r>
    <x v="7"/>
    <s v="08"/>
    <x v="7"/>
    <x v="140"/>
    <s v="0833"/>
    <s v="Tokke"/>
    <s v="2"/>
    <s v="Kvinner"/>
    <x v="2"/>
    <x v="2"/>
    <x v="3"/>
    <x v="23"/>
  </r>
  <r>
    <x v="7"/>
    <s v="08"/>
    <x v="7"/>
    <x v="140"/>
    <s v="0833"/>
    <s v="Tokke"/>
    <s v="2"/>
    <s v="Kvinner"/>
    <x v="3"/>
    <x v="3"/>
    <x v="3"/>
    <x v="19"/>
  </r>
  <r>
    <x v="7"/>
    <s v="08"/>
    <x v="7"/>
    <x v="140"/>
    <s v="0833"/>
    <s v="Tokke"/>
    <s v="2"/>
    <s v="Kvinner"/>
    <x v="4"/>
    <x v="4"/>
    <x v="3"/>
    <x v="12"/>
  </r>
  <r>
    <x v="7"/>
    <s v="08"/>
    <x v="7"/>
    <x v="140"/>
    <s v="0833"/>
    <s v="Tokke"/>
    <s v="2"/>
    <s v="Kvinner"/>
    <x v="5"/>
    <x v="5"/>
    <x v="3"/>
    <x v="1"/>
  </r>
  <r>
    <x v="7"/>
    <s v="08"/>
    <x v="7"/>
    <x v="140"/>
    <s v="0833"/>
    <s v="Tokke"/>
    <s v="1"/>
    <s v="Menn"/>
    <x v="0"/>
    <x v="0"/>
    <x v="3"/>
    <x v="39"/>
  </r>
  <r>
    <x v="7"/>
    <s v="08"/>
    <x v="7"/>
    <x v="140"/>
    <s v="0833"/>
    <s v="Tokke"/>
    <s v="1"/>
    <s v="Menn"/>
    <x v="1"/>
    <x v="1"/>
    <x v="3"/>
    <x v="23"/>
  </r>
  <r>
    <x v="7"/>
    <s v="08"/>
    <x v="7"/>
    <x v="140"/>
    <s v="0833"/>
    <s v="Tokke"/>
    <s v="1"/>
    <s v="Menn"/>
    <x v="2"/>
    <x v="2"/>
    <x v="3"/>
    <x v="5"/>
  </r>
  <r>
    <x v="7"/>
    <s v="08"/>
    <x v="7"/>
    <x v="140"/>
    <s v="0833"/>
    <s v="Tokke"/>
    <s v="1"/>
    <s v="Menn"/>
    <x v="3"/>
    <x v="3"/>
    <x v="3"/>
    <x v="2"/>
  </r>
  <r>
    <x v="7"/>
    <s v="08"/>
    <x v="7"/>
    <x v="140"/>
    <s v="0833"/>
    <s v="Tokke"/>
    <s v="1"/>
    <s v="Menn"/>
    <x v="4"/>
    <x v="4"/>
    <x v="3"/>
    <x v="21"/>
  </r>
  <r>
    <x v="7"/>
    <s v="08"/>
    <x v="7"/>
    <x v="140"/>
    <s v="0833"/>
    <s v="Tokke"/>
    <s v="1"/>
    <s v="Menn"/>
    <x v="5"/>
    <x v="5"/>
    <x v="3"/>
    <x v="15"/>
  </r>
  <r>
    <x v="7"/>
    <s v="08"/>
    <x v="7"/>
    <x v="140"/>
    <s v="0833"/>
    <s v="Tokke"/>
    <s v="2"/>
    <s v="Kvinner"/>
    <x v="0"/>
    <x v="0"/>
    <x v="4"/>
    <x v="39"/>
  </r>
  <r>
    <x v="7"/>
    <s v="08"/>
    <x v="7"/>
    <x v="140"/>
    <s v="0833"/>
    <s v="Tokke"/>
    <s v="2"/>
    <s v="Kvinner"/>
    <x v="1"/>
    <x v="1"/>
    <x v="4"/>
    <x v="23"/>
  </r>
  <r>
    <x v="7"/>
    <s v="08"/>
    <x v="7"/>
    <x v="140"/>
    <s v="0833"/>
    <s v="Tokke"/>
    <s v="2"/>
    <s v="Kvinner"/>
    <x v="2"/>
    <x v="2"/>
    <x v="4"/>
    <x v="1"/>
  </r>
  <r>
    <x v="7"/>
    <s v="08"/>
    <x v="7"/>
    <x v="140"/>
    <s v="0833"/>
    <s v="Tokke"/>
    <s v="2"/>
    <s v="Kvinner"/>
    <x v="3"/>
    <x v="3"/>
    <x v="4"/>
    <x v="0"/>
  </r>
  <r>
    <x v="7"/>
    <s v="08"/>
    <x v="7"/>
    <x v="140"/>
    <s v="0833"/>
    <s v="Tokke"/>
    <s v="2"/>
    <s v="Kvinner"/>
    <x v="4"/>
    <x v="4"/>
    <x v="4"/>
    <x v="12"/>
  </r>
  <r>
    <x v="7"/>
    <s v="08"/>
    <x v="7"/>
    <x v="140"/>
    <s v="0833"/>
    <s v="Tokke"/>
    <s v="2"/>
    <s v="Kvinner"/>
    <x v="5"/>
    <x v="5"/>
    <x v="4"/>
    <x v="1"/>
  </r>
  <r>
    <x v="7"/>
    <s v="08"/>
    <x v="7"/>
    <x v="140"/>
    <s v="0833"/>
    <s v="Tokke"/>
    <s v="1"/>
    <s v="Menn"/>
    <x v="0"/>
    <x v="0"/>
    <x v="4"/>
    <x v="39"/>
  </r>
  <r>
    <x v="7"/>
    <s v="08"/>
    <x v="7"/>
    <x v="140"/>
    <s v="0833"/>
    <s v="Tokke"/>
    <s v="1"/>
    <s v="Menn"/>
    <x v="1"/>
    <x v="1"/>
    <x v="4"/>
    <x v="39"/>
  </r>
  <r>
    <x v="7"/>
    <s v="08"/>
    <x v="7"/>
    <x v="140"/>
    <s v="0833"/>
    <s v="Tokke"/>
    <s v="1"/>
    <s v="Menn"/>
    <x v="2"/>
    <x v="2"/>
    <x v="4"/>
    <x v="12"/>
  </r>
  <r>
    <x v="7"/>
    <s v="08"/>
    <x v="7"/>
    <x v="140"/>
    <s v="0833"/>
    <s v="Tokke"/>
    <s v="1"/>
    <s v="Menn"/>
    <x v="3"/>
    <x v="3"/>
    <x v="4"/>
    <x v="36"/>
  </r>
  <r>
    <x v="7"/>
    <s v="08"/>
    <x v="7"/>
    <x v="140"/>
    <s v="0833"/>
    <s v="Tokke"/>
    <s v="1"/>
    <s v="Menn"/>
    <x v="4"/>
    <x v="4"/>
    <x v="4"/>
    <x v="4"/>
  </r>
  <r>
    <x v="7"/>
    <s v="08"/>
    <x v="7"/>
    <x v="140"/>
    <s v="0833"/>
    <s v="Tokke"/>
    <s v="1"/>
    <s v="Menn"/>
    <x v="5"/>
    <x v="5"/>
    <x v="4"/>
    <x v="36"/>
  </r>
  <r>
    <x v="7"/>
    <s v="08"/>
    <x v="7"/>
    <x v="140"/>
    <s v="0833"/>
    <s v="Tokke"/>
    <s v="2"/>
    <s v="Kvinner"/>
    <x v="0"/>
    <x v="0"/>
    <x v="5"/>
    <x v="39"/>
  </r>
  <r>
    <x v="7"/>
    <s v="08"/>
    <x v="7"/>
    <x v="140"/>
    <s v="0833"/>
    <s v="Tokke"/>
    <s v="2"/>
    <s v="Kvinner"/>
    <x v="1"/>
    <x v="1"/>
    <x v="5"/>
    <x v="39"/>
  </r>
  <r>
    <x v="7"/>
    <s v="08"/>
    <x v="7"/>
    <x v="140"/>
    <s v="0833"/>
    <s v="Tokke"/>
    <s v="2"/>
    <s v="Kvinner"/>
    <x v="2"/>
    <x v="2"/>
    <x v="5"/>
    <x v="23"/>
  </r>
  <r>
    <x v="7"/>
    <s v="08"/>
    <x v="7"/>
    <x v="140"/>
    <s v="0833"/>
    <s v="Tokke"/>
    <s v="2"/>
    <s v="Kvinner"/>
    <x v="3"/>
    <x v="3"/>
    <x v="5"/>
    <x v="0"/>
  </r>
  <r>
    <x v="7"/>
    <s v="08"/>
    <x v="7"/>
    <x v="140"/>
    <s v="0833"/>
    <s v="Tokke"/>
    <s v="2"/>
    <s v="Kvinner"/>
    <x v="4"/>
    <x v="4"/>
    <x v="5"/>
    <x v="19"/>
  </r>
  <r>
    <x v="7"/>
    <s v="08"/>
    <x v="7"/>
    <x v="140"/>
    <s v="0833"/>
    <s v="Tokke"/>
    <s v="2"/>
    <s v="Kvinner"/>
    <x v="5"/>
    <x v="5"/>
    <x v="5"/>
    <x v="1"/>
  </r>
  <r>
    <x v="7"/>
    <s v="08"/>
    <x v="7"/>
    <x v="140"/>
    <s v="0833"/>
    <s v="Tokke"/>
    <s v="1"/>
    <s v="Menn"/>
    <x v="0"/>
    <x v="0"/>
    <x v="5"/>
    <x v="23"/>
  </r>
  <r>
    <x v="7"/>
    <s v="08"/>
    <x v="7"/>
    <x v="140"/>
    <s v="0833"/>
    <s v="Tokke"/>
    <s v="1"/>
    <s v="Menn"/>
    <x v="1"/>
    <x v="1"/>
    <x v="5"/>
    <x v="23"/>
  </r>
  <r>
    <x v="7"/>
    <s v="08"/>
    <x v="7"/>
    <x v="140"/>
    <s v="0833"/>
    <s v="Tokke"/>
    <s v="1"/>
    <s v="Menn"/>
    <x v="2"/>
    <x v="2"/>
    <x v="5"/>
    <x v="12"/>
  </r>
  <r>
    <x v="7"/>
    <s v="08"/>
    <x v="7"/>
    <x v="140"/>
    <s v="0833"/>
    <s v="Tokke"/>
    <s v="1"/>
    <s v="Menn"/>
    <x v="3"/>
    <x v="3"/>
    <x v="5"/>
    <x v="15"/>
  </r>
  <r>
    <x v="7"/>
    <s v="08"/>
    <x v="7"/>
    <x v="140"/>
    <s v="0833"/>
    <s v="Tokke"/>
    <s v="1"/>
    <s v="Menn"/>
    <x v="4"/>
    <x v="4"/>
    <x v="5"/>
    <x v="20"/>
  </r>
  <r>
    <x v="7"/>
    <s v="08"/>
    <x v="7"/>
    <x v="140"/>
    <s v="0833"/>
    <s v="Tokke"/>
    <s v="1"/>
    <s v="Menn"/>
    <x v="5"/>
    <x v="5"/>
    <x v="5"/>
    <x v="36"/>
  </r>
  <r>
    <x v="7"/>
    <s v="08"/>
    <x v="7"/>
    <x v="140"/>
    <s v="0833"/>
    <s v="Tokke"/>
    <s v="2"/>
    <s v="Kvinner"/>
    <x v="0"/>
    <x v="0"/>
    <x v="6"/>
    <x v="39"/>
  </r>
  <r>
    <x v="7"/>
    <s v="08"/>
    <x v="7"/>
    <x v="140"/>
    <s v="0833"/>
    <s v="Tokke"/>
    <s v="2"/>
    <s v="Kvinner"/>
    <x v="1"/>
    <x v="1"/>
    <x v="6"/>
    <x v="39"/>
  </r>
  <r>
    <x v="7"/>
    <s v="08"/>
    <x v="7"/>
    <x v="140"/>
    <s v="0833"/>
    <s v="Tokke"/>
    <s v="2"/>
    <s v="Kvinner"/>
    <x v="2"/>
    <x v="2"/>
    <x v="6"/>
    <x v="23"/>
  </r>
  <r>
    <x v="7"/>
    <s v="08"/>
    <x v="7"/>
    <x v="140"/>
    <s v="0833"/>
    <s v="Tokke"/>
    <s v="2"/>
    <s v="Kvinner"/>
    <x v="3"/>
    <x v="3"/>
    <x v="6"/>
    <x v="1"/>
  </r>
  <r>
    <x v="7"/>
    <s v="08"/>
    <x v="7"/>
    <x v="140"/>
    <s v="0833"/>
    <s v="Tokke"/>
    <s v="2"/>
    <s v="Kvinner"/>
    <x v="4"/>
    <x v="4"/>
    <x v="6"/>
    <x v="1"/>
  </r>
  <r>
    <x v="7"/>
    <s v="08"/>
    <x v="7"/>
    <x v="140"/>
    <s v="0833"/>
    <s v="Tokke"/>
    <s v="2"/>
    <s v="Kvinner"/>
    <x v="5"/>
    <x v="5"/>
    <x v="6"/>
    <x v="19"/>
  </r>
  <r>
    <x v="7"/>
    <s v="08"/>
    <x v="7"/>
    <x v="140"/>
    <s v="0833"/>
    <s v="Tokke"/>
    <s v="1"/>
    <s v="Menn"/>
    <x v="0"/>
    <x v="0"/>
    <x v="6"/>
    <x v="23"/>
  </r>
  <r>
    <x v="7"/>
    <s v="08"/>
    <x v="7"/>
    <x v="140"/>
    <s v="0833"/>
    <s v="Tokke"/>
    <s v="1"/>
    <s v="Menn"/>
    <x v="1"/>
    <x v="1"/>
    <x v="6"/>
    <x v="39"/>
  </r>
  <r>
    <x v="7"/>
    <s v="08"/>
    <x v="7"/>
    <x v="140"/>
    <s v="0833"/>
    <s v="Tokke"/>
    <s v="1"/>
    <s v="Menn"/>
    <x v="2"/>
    <x v="2"/>
    <x v="6"/>
    <x v="12"/>
  </r>
  <r>
    <x v="7"/>
    <s v="08"/>
    <x v="7"/>
    <x v="140"/>
    <s v="0833"/>
    <s v="Tokke"/>
    <s v="1"/>
    <s v="Menn"/>
    <x v="3"/>
    <x v="3"/>
    <x v="6"/>
    <x v="2"/>
  </r>
  <r>
    <x v="7"/>
    <s v="08"/>
    <x v="7"/>
    <x v="140"/>
    <s v="0833"/>
    <s v="Tokke"/>
    <s v="1"/>
    <s v="Menn"/>
    <x v="4"/>
    <x v="4"/>
    <x v="6"/>
    <x v="20"/>
  </r>
  <r>
    <x v="7"/>
    <s v="08"/>
    <x v="7"/>
    <x v="140"/>
    <s v="0833"/>
    <s v="Tokke"/>
    <s v="1"/>
    <s v="Menn"/>
    <x v="5"/>
    <x v="5"/>
    <x v="6"/>
    <x v="24"/>
  </r>
  <r>
    <x v="7"/>
    <s v="08"/>
    <x v="7"/>
    <x v="140"/>
    <s v="0833"/>
    <s v="Tokke"/>
    <s v="2"/>
    <s v="Kvinner"/>
    <x v="0"/>
    <x v="0"/>
    <x v="7"/>
    <x v="39"/>
  </r>
  <r>
    <x v="7"/>
    <s v="08"/>
    <x v="7"/>
    <x v="140"/>
    <s v="0833"/>
    <s v="Tokke"/>
    <s v="2"/>
    <s v="Kvinner"/>
    <x v="1"/>
    <x v="1"/>
    <x v="7"/>
    <x v="39"/>
  </r>
  <r>
    <x v="7"/>
    <s v="08"/>
    <x v="7"/>
    <x v="140"/>
    <s v="0833"/>
    <s v="Tokke"/>
    <s v="2"/>
    <s v="Kvinner"/>
    <x v="2"/>
    <x v="2"/>
    <x v="7"/>
    <x v="0"/>
  </r>
  <r>
    <x v="7"/>
    <s v="08"/>
    <x v="7"/>
    <x v="140"/>
    <s v="0833"/>
    <s v="Tokke"/>
    <s v="2"/>
    <s v="Kvinner"/>
    <x v="3"/>
    <x v="3"/>
    <x v="7"/>
    <x v="0"/>
  </r>
  <r>
    <x v="7"/>
    <s v="08"/>
    <x v="7"/>
    <x v="140"/>
    <s v="0833"/>
    <s v="Tokke"/>
    <s v="2"/>
    <s v="Kvinner"/>
    <x v="4"/>
    <x v="4"/>
    <x v="7"/>
    <x v="12"/>
  </r>
  <r>
    <x v="7"/>
    <s v="08"/>
    <x v="7"/>
    <x v="140"/>
    <s v="0833"/>
    <s v="Tokke"/>
    <s v="2"/>
    <s v="Kvinner"/>
    <x v="5"/>
    <x v="5"/>
    <x v="7"/>
    <x v="1"/>
  </r>
  <r>
    <x v="7"/>
    <s v="08"/>
    <x v="7"/>
    <x v="140"/>
    <s v="0833"/>
    <s v="Tokke"/>
    <s v="1"/>
    <s v="Menn"/>
    <x v="0"/>
    <x v="0"/>
    <x v="7"/>
    <x v="23"/>
  </r>
  <r>
    <x v="7"/>
    <s v="08"/>
    <x v="7"/>
    <x v="140"/>
    <s v="0833"/>
    <s v="Tokke"/>
    <s v="1"/>
    <s v="Menn"/>
    <x v="1"/>
    <x v="1"/>
    <x v="7"/>
    <x v="39"/>
  </r>
  <r>
    <x v="7"/>
    <s v="08"/>
    <x v="7"/>
    <x v="140"/>
    <s v="0833"/>
    <s v="Tokke"/>
    <s v="1"/>
    <s v="Menn"/>
    <x v="2"/>
    <x v="2"/>
    <x v="7"/>
    <x v="13"/>
  </r>
  <r>
    <x v="7"/>
    <s v="08"/>
    <x v="7"/>
    <x v="140"/>
    <s v="0833"/>
    <s v="Tokke"/>
    <s v="1"/>
    <s v="Menn"/>
    <x v="3"/>
    <x v="3"/>
    <x v="7"/>
    <x v="21"/>
  </r>
  <r>
    <x v="7"/>
    <s v="08"/>
    <x v="7"/>
    <x v="140"/>
    <s v="0833"/>
    <s v="Tokke"/>
    <s v="1"/>
    <s v="Menn"/>
    <x v="4"/>
    <x v="4"/>
    <x v="7"/>
    <x v="4"/>
  </r>
  <r>
    <x v="7"/>
    <s v="08"/>
    <x v="7"/>
    <x v="140"/>
    <s v="0833"/>
    <s v="Tokke"/>
    <s v="1"/>
    <s v="Menn"/>
    <x v="5"/>
    <x v="5"/>
    <x v="7"/>
    <x v="12"/>
  </r>
  <r>
    <x v="7"/>
    <s v="08"/>
    <x v="7"/>
    <x v="141"/>
    <s v="0834"/>
    <s v="Vinje"/>
    <s v="2"/>
    <s v="Kvinner"/>
    <x v="0"/>
    <x v="0"/>
    <x v="0"/>
    <x v="23"/>
  </r>
  <r>
    <x v="7"/>
    <s v="08"/>
    <x v="7"/>
    <x v="141"/>
    <s v="0834"/>
    <s v="Vinje"/>
    <s v="2"/>
    <s v="Kvinner"/>
    <x v="1"/>
    <x v="1"/>
    <x v="0"/>
    <x v="23"/>
  </r>
  <r>
    <x v="7"/>
    <s v="08"/>
    <x v="7"/>
    <x v="141"/>
    <s v="0834"/>
    <s v="Vinje"/>
    <s v="2"/>
    <s v="Kvinner"/>
    <x v="2"/>
    <x v="2"/>
    <x v="0"/>
    <x v="23"/>
  </r>
  <r>
    <x v="7"/>
    <s v="08"/>
    <x v="7"/>
    <x v="141"/>
    <s v="0834"/>
    <s v="Vinje"/>
    <s v="2"/>
    <s v="Kvinner"/>
    <x v="3"/>
    <x v="3"/>
    <x v="0"/>
    <x v="15"/>
  </r>
  <r>
    <x v="7"/>
    <s v="08"/>
    <x v="7"/>
    <x v="141"/>
    <s v="0834"/>
    <s v="Vinje"/>
    <s v="2"/>
    <s v="Kvinner"/>
    <x v="4"/>
    <x v="4"/>
    <x v="0"/>
    <x v="14"/>
  </r>
  <r>
    <x v="7"/>
    <s v="08"/>
    <x v="7"/>
    <x v="141"/>
    <s v="0834"/>
    <s v="Vinje"/>
    <s v="2"/>
    <s v="Kvinner"/>
    <x v="5"/>
    <x v="5"/>
    <x v="0"/>
    <x v="5"/>
  </r>
  <r>
    <x v="7"/>
    <s v="08"/>
    <x v="7"/>
    <x v="141"/>
    <s v="0834"/>
    <s v="Vinje"/>
    <s v="1"/>
    <s v="Menn"/>
    <x v="0"/>
    <x v="0"/>
    <x v="0"/>
    <x v="0"/>
  </r>
  <r>
    <x v="7"/>
    <s v="08"/>
    <x v="7"/>
    <x v="141"/>
    <s v="0834"/>
    <s v="Vinje"/>
    <s v="1"/>
    <s v="Menn"/>
    <x v="1"/>
    <x v="1"/>
    <x v="0"/>
    <x v="23"/>
  </r>
  <r>
    <x v="7"/>
    <s v="08"/>
    <x v="7"/>
    <x v="141"/>
    <s v="0834"/>
    <s v="Vinje"/>
    <s v="1"/>
    <s v="Menn"/>
    <x v="2"/>
    <x v="2"/>
    <x v="0"/>
    <x v="4"/>
  </r>
  <r>
    <x v="7"/>
    <s v="08"/>
    <x v="7"/>
    <x v="141"/>
    <s v="0834"/>
    <s v="Vinje"/>
    <s v="1"/>
    <s v="Menn"/>
    <x v="3"/>
    <x v="3"/>
    <x v="0"/>
    <x v="11"/>
  </r>
  <r>
    <x v="7"/>
    <s v="08"/>
    <x v="7"/>
    <x v="141"/>
    <s v="0834"/>
    <s v="Vinje"/>
    <s v="1"/>
    <s v="Menn"/>
    <x v="4"/>
    <x v="4"/>
    <x v="0"/>
    <x v="38"/>
  </r>
  <r>
    <x v="7"/>
    <s v="08"/>
    <x v="7"/>
    <x v="141"/>
    <s v="0834"/>
    <s v="Vinje"/>
    <s v="1"/>
    <s v="Menn"/>
    <x v="5"/>
    <x v="5"/>
    <x v="0"/>
    <x v="3"/>
  </r>
  <r>
    <x v="7"/>
    <s v="08"/>
    <x v="7"/>
    <x v="141"/>
    <s v="0834"/>
    <s v="Vinje"/>
    <s v="2"/>
    <s v="Kvinner"/>
    <x v="0"/>
    <x v="0"/>
    <x v="1"/>
    <x v="39"/>
  </r>
  <r>
    <x v="7"/>
    <s v="08"/>
    <x v="7"/>
    <x v="141"/>
    <s v="0834"/>
    <s v="Vinje"/>
    <s v="2"/>
    <s v="Kvinner"/>
    <x v="1"/>
    <x v="1"/>
    <x v="1"/>
    <x v="39"/>
  </r>
  <r>
    <x v="7"/>
    <s v="08"/>
    <x v="7"/>
    <x v="141"/>
    <s v="0834"/>
    <s v="Vinje"/>
    <s v="2"/>
    <s v="Kvinner"/>
    <x v="2"/>
    <x v="2"/>
    <x v="1"/>
    <x v="23"/>
  </r>
  <r>
    <x v="7"/>
    <s v="08"/>
    <x v="7"/>
    <x v="141"/>
    <s v="0834"/>
    <s v="Vinje"/>
    <s v="2"/>
    <s v="Kvinner"/>
    <x v="3"/>
    <x v="3"/>
    <x v="1"/>
    <x v="2"/>
  </r>
  <r>
    <x v="7"/>
    <s v="08"/>
    <x v="7"/>
    <x v="141"/>
    <s v="0834"/>
    <s v="Vinje"/>
    <s v="2"/>
    <s v="Kvinner"/>
    <x v="4"/>
    <x v="4"/>
    <x v="1"/>
    <x v="36"/>
  </r>
  <r>
    <x v="7"/>
    <s v="08"/>
    <x v="7"/>
    <x v="141"/>
    <s v="0834"/>
    <s v="Vinje"/>
    <s v="2"/>
    <s v="Kvinner"/>
    <x v="5"/>
    <x v="5"/>
    <x v="1"/>
    <x v="6"/>
  </r>
  <r>
    <x v="7"/>
    <s v="08"/>
    <x v="7"/>
    <x v="141"/>
    <s v="0834"/>
    <s v="Vinje"/>
    <s v="1"/>
    <s v="Menn"/>
    <x v="0"/>
    <x v="0"/>
    <x v="1"/>
    <x v="0"/>
  </r>
  <r>
    <x v="7"/>
    <s v="08"/>
    <x v="7"/>
    <x v="141"/>
    <s v="0834"/>
    <s v="Vinje"/>
    <s v="1"/>
    <s v="Menn"/>
    <x v="1"/>
    <x v="1"/>
    <x v="1"/>
    <x v="23"/>
  </r>
  <r>
    <x v="7"/>
    <s v="08"/>
    <x v="7"/>
    <x v="141"/>
    <s v="0834"/>
    <s v="Vinje"/>
    <s v="1"/>
    <s v="Menn"/>
    <x v="2"/>
    <x v="2"/>
    <x v="1"/>
    <x v="36"/>
  </r>
  <r>
    <x v="7"/>
    <s v="08"/>
    <x v="7"/>
    <x v="141"/>
    <s v="0834"/>
    <s v="Vinje"/>
    <s v="1"/>
    <s v="Menn"/>
    <x v="3"/>
    <x v="3"/>
    <x v="1"/>
    <x v="40"/>
  </r>
  <r>
    <x v="7"/>
    <s v="08"/>
    <x v="7"/>
    <x v="141"/>
    <s v="0834"/>
    <s v="Vinje"/>
    <s v="1"/>
    <s v="Menn"/>
    <x v="4"/>
    <x v="4"/>
    <x v="1"/>
    <x v="35"/>
  </r>
  <r>
    <x v="7"/>
    <s v="08"/>
    <x v="7"/>
    <x v="141"/>
    <s v="0834"/>
    <s v="Vinje"/>
    <s v="1"/>
    <s v="Menn"/>
    <x v="5"/>
    <x v="5"/>
    <x v="1"/>
    <x v="3"/>
  </r>
  <r>
    <x v="7"/>
    <s v="08"/>
    <x v="7"/>
    <x v="141"/>
    <s v="0834"/>
    <s v="Vinje"/>
    <s v="2"/>
    <s v="Kvinner"/>
    <x v="0"/>
    <x v="0"/>
    <x v="2"/>
    <x v="0"/>
  </r>
  <r>
    <x v="7"/>
    <s v="08"/>
    <x v="7"/>
    <x v="141"/>
    <s v="0834"/>
    <s v="Vinje"/>
    <s v="2"/>
    <s v="Kvinner"/>
    <x v="1"/>
    <x v="1"/>
    <x v="2"/>
    <x v="39"/>
  </r>
  <r>
    <x v="7"/>
    <s v="08"/>
    <x v="7"/>
    <x v="141"/>
    <s v="0834"/>
    <s v="Vinje"/>
    <s v="2"/>
    <s v="Kvinner"/>
    <x v="2"/>
    <x v="2"/>
    <x v="2"/>
    <x v="19"/>
  </r>
  <r>
    <x v="7"/>
    <s v="08"/>
    <x v="7"/>
    <x v="141"/>
    <s v="0834"/>
    <s v="Vinje"/>
    <s v="2"/>
    <s v="Kvinner"/>
    <x v="3"/>
    <x v="3"/>
    <x v="2"/>
    <x v="15"/>
  </r>
  <r>
    <x v="7"/>
    <s v="08"/>
    <x v="7"/>
    <x v="141"/>
    <s v="0834"/>
    <s v="Vinje"/>
    <s v="2"/>
    <s v="Kvinner"/>
    <x v="4"/>
    <x v="4"/>
    <x v="2"/>
    <x v="21"/>
  </r>
  <r>
    <x v="7"/>
    <s v="08"/>
    <x v="7"/>
    <x v="141"/>
    <s v="0834"/>
    <s v="Vinje"/>
    <s v="2"/>
    <s v="Kvinner"/>
    <x v="5"/>
    <x v="5"/>
    <x v="2"/>
    <x v="12"/>
  </r>
  <r>
    <x v="7"/>
    <s v="08"/>
    <x v="7"/>
    <x v="141"/>
    <s v="0834"/>
    <s v="Vinje"/>
    <s v="1"/>
    <s v="Menn"/>
    <x v="0"/>
    <x v="0"/>
    <x v="2"/>
    <x v="23"/>
  </r>
  <r>
    <x v="7"/>
    <s v="08"/>
    <x v="7"/>
    <x v="141"/>
    <s v="0834"/>
    <s v="Vinje"/>
    <s v="1"/>
    <s v="Menn"/>
    <x v="1"/>
    <x v="1"/>
    <x v="2"/>
    <x v="39"/>
  </r>
  <r>
    <x v="7"/>
    <s v="08"/>
    <x v="7"/>
    <x v="141"/>
    <s v="0834"/>
    <s v="Vinje"/>
    <s v="1"/>
    <s v="Menn"/>
    <x v="2"/>
    <x v="2"/>
    <x v="2"/>
    <x v="13"/>
  </r>
  <r>
    <x v="7"/>
    <s v="08"/>
    <x v="7"/>
    <x v="141"/>
    <s v="0834"/>
    <s v="Vinje"/>
    <s v="1"/>
    <s v="Menn"/>
    <x v="3"/>
    <x v="3"/>
    <x v="2"/>
    <x v="24"/>
  </r>
  <r>
    <x v="7"/>
    <s v="08"/>
    <x v="7"/>
    <x v="141"/>
    <s v="0834"/>
    <s v="Vinje"/>
    <s v="1"/>
    <s v="Menn"/>
    <x v="4"/>
    <x v="4"/>
    <x v="2"/>
    <x v="27"/>
  </r>
  <r>
    <x v="7"/>
    <s v="08"/>
    <x v="7"/>
    <x v="141"/>
    <s v="0834"/>
    <s v="Vinje"/>
    <s v="1"/>
    <s v="Menn"/>
    <x v="5"/>
    <x v="5"/>
    <x v="2"/>
    <x v="20"/>
  </r>
  <r>
    <x v="7"/>
    <s v="08"/>
    <x v="7"/>
    <x v="141"/>
    <s v="0834"/>
    <s v="Vinje"/>
    <s v="2"/>
    <s v="Kvinner"/>
    <x v="0"/>
    <x v="0"/>
    <x v="3"/>
    <x v="0"/>
  </r>
  <r>
    <x v="7"/>
    <s v="08"/>
    <x v="7"/>
    <x v="141"/>
    <s v="0834"/>
    <s v="Vinje"/>
    <s v="2"/>
    <s v="Kvinner"/>
    <x v="1"/>
    <x v="1"/>
    <x v="3"/>
    <x v="23"/>
  </r>
  <r>
    <x v="7"/>
    <s v="08"/>
    <x v="7"/>
    <x v="141"/>
    <s v="0834"/>
    <s v="Vinje"/>
    <s v="2"/>
    <s v="Kvinner"/>
    <x v="2"/>
    <x v="2"/>
    <x v="3"/>
    <x v="19"/>
  </r>
  <r>
    <x v="7"/>
    <s v="08"/>
    <x v="7"/>
    <x v="141"/>
    <s v="0834"/>
    <s v="Vinje"/>
    <s v="2"/>
    <s v="Kvinner"/>
    <x v="3"/>
    <x v="3"/>
    <x v="3"/>
    <x v="21"/>
  </r>
  <r>
    <x v="7"/>
    <s v="08"/>
    <x v="7"/>
    <x v="141"/>
    <s v="0834"/>
    <s v="Vinje"/>
    <s v="2"/>
    <s v="Kvinner"/>
    <x v="4"/>
    <x v="4"/>
    <x v="3"/>
    <x v="21"/>
  </r>
  <r>
    <x v="7"/>
    <s v="08"/>
    <x v="7"/>
    <x v="141"/>
    <s v="0834"/>
    <s v="Vinje"/>
    <s v="2"/>
    <s v="Kvinner"/>
    <x v="5"/>
    <x v="5"/>
    <x v="3"/>
    <x v="5"/>
  </r>
  <r>
    <x v="7"/>
    <s v="08"/>
    <x v="7"/>
    <x v="141"/>
    <s v="0834"/>
    <s v="Vinje"/>
    <s v="1"/>
    <s v="Menn"/>
    <x v="0"/>
    <x v="0"/>
    <x v="3"/>
    <x v="23"/>
  </r>
  <r>
    <x v="7"/>
    <s v="08"/>
    <x v="7"/>
    <x v="141"/>
    <s v="0834"/>
    <s v="Vinje"/>
    <s v="1"/>
    <s v="Menn"/>
    <x v="1"/>
    <x v="1"/>
    <x v="3"/>
    <x v="39"/>
  </r>
  <r>
    <x v="7"/>
    <s v="08"/>
    <x v="7"/>
    <x v="141"/>
    <s v="0834"/>
    <s v="Vinje"/>
    <s v="1"/>
    <s v="Menn"/>
    <x v="2"/>
    <x v="2"/>
    <x v="3"/>
    <x v="6"/>
  </r>
  <r>
    <x v="7"/>
    <s v="08"/>
    <x v="7"/>
    <x v="141"/>
    <s v="0834"/>
    <s v="Vinje"/>
    <s v="1"/>
    <s v="Menn"/>
    <x v="3"/>
    <x v="3"/>
    <x v="3"/>
    <x v="24"/>
  </r>
  <r>
    <x v="7"/>
    <s v="08"/>
    <x v="7"/>
    <x v="141"/>
    <s v="0834"/>
    <s v="Vinje"/>
    <s v="1"/>
    <s v="Menn"/>
    <x v="4"/>
    <x v="4"/>
    <x v="3"/>
    <x v="55"/>
  </r>
  <r>
    <x v="7"/>
    <s v="08"/>
    <x v="7"/>
    <x v="141"/>
    <s v="0834"/>
    <s v="Vinje"/>
    <s v="1"/>
    <s v="Menn"/>
    <x v="5"/>
    <x v="5"/>
    <x v="3"/>
    <x v="2"/>
  </r>
  <r>
    <x v="7"/>
    <s v="08"/>
    <x v="7"/>
    <x v="141"/>
    <s v="0834"/>
    <s v="Vinje"/>
    <s v="2"/>
    <s v="Kvinner"/>
    <x v="0"/>
    <x v="0"/>
    <x v="4"/>
    <x v="23"/>
  </r>
  <r>
    <x v="7"/>
    <s v="08"/>
    <x v="7"/>
    <x v="141"/>
    <s v="0834"/>
    <s v="Vinje"/>
    <s v="2"/>
    <s v="Kvinner"/>
    <x v="1"/>
    <x v="1"/>
    <x v="4"/>
    <x v="23"/>
  </r>
  <r>
    <x v="7"/>
    <s v="08"/>
    <x v="7"/>
    <x v="141"/>
    <s v="0834"/>
    <s v="Vinje"/>
    <s v="2"/>
    <s v="Kvinner"/>
    <x v="2"/>
    <x v="2"/>
    <x v="4"/>
    <x v="1"/>
  </r>
  <r>
    <x v="7"/>
    <s v="08"/>
    <x v="7"/>
    <x v="141"/>
    <s v="0834"/>
    <s v="Vinje"/>
    <s v="2"/>
    <s v="Kvinner"/>
    <x v="3"/>
    <x v="3"/>
    <x v="4"/>
    <x v="21"/>
  </r>
  <r>
    <x v="7"/>
    <s v="08"/>
    <x v="7"/>
    <x v="141"/>
    <s v="0834"/>
    <s v="Vinje"/>
    <s v="2"/>
    <s v="Kvinner"/>
    <x v="4"/>
    <x v="4"/>
    <x v="4"/>
    <x v="13"/>
  </r>
  <r>
    <x v="7"/>
    <s v="08"/>
    <x v="7"/>
    <x v="141"/>
    <s v="0834"/>
    <s v="Vinje"/>
    <s v="2"/>
    <s v="Kvinner"/>
    <x v="5"/>
    <x v="5"/>
    <x v="4"/>
    <x v="15"/>
  </r>
  <r>
    <x v="7"/>
    <s v="08"/>
    <x v="7"/>
    <x v="141"/>
    <s v="0834"/>
    <s v="Vinje"/>
    <s v="1"/>
    <s v="Menn"/>
    <x v="0"/>
    <x v="0"/>
    <x v="4"/>
    <x v="23"/>
  </r>
  <r>
    <x v="7"/>
    <s v="08"/>
    <x v="7"/>
    <x v="141"/>
    <s v="0834"/>
    <s v="Vinje"/>
    <s v="1"/>
    <s v="Menn"/>
    <x v="1"/>
    <x v="1"/>
    <x v="4"/>
    <x v="39"/>
  </r>
  <r>
    <x v="7"/>
    <s v="08"/>
    <x v="7"/>
    <x v="141"/>
    <s v="0834"/>
    <s v="Vinje"/>
    <s v="1"/>
    <s v="Menn"/>
    <x v="2"/>
    <x v="2"/>
    <x v="4"/>
    <x v="6"/>
  </r>
  <r>
    <x v="7"/>
    <s v="08"/>
    <x v="7"/>
    <x v="141"/>
    <s v="0834"/>
    <s v="Vinje"/>
    <s v="1"/>
    <s v="Menn"/>
    <x v="3"/>
    <x v="3"/>
    <x v="4"/>
    <x v="2"/>
  </r>
  <r>
    <x v="7"/>
    <s v="08"/>
    <x v="7"/>
    <x v="141"/>
    <s v="0834"/>
    <s v="Vinje"/>
    <s v="1"/>
    <s v="Menn"/>
    <x v="4"/>
    <x v="4"/>
    <x v="4"/>
    <x v="28"/>
  </r>
  <r>
    <x v="7"/>
    <s v="08"/>
    <x v="7"/>
    <x v="141"/>
    <s v="0834"/>
    <s v="Vinje"/>
    <s v="1"/>
    <s v="Menn"/>
    <x v="5"/>
    <x v="5"/>
    <x v="4"/>
    <x v="24"/>
  </r>
  <r>
    <x v="7"/>
    <s v="08"/>
    <x v="7"/>
    <x v="141"/>
    <s v="0834"/>
    <s v="Vinje"/>
    <s v="2"/>
    <s v="Kvinner"/>
    <x v="0"/>
    <x v="0"/>
    <x v="5"/>
    <x v="39"/>
  </r>
  <r>
    <x v="7"/>
    <s v="08"/>
    <x v="7"/>
    <x v="141"/>
    <s v="0834"/>
    <s v="Vinje"/>
    <s v="2"/>
    <s v="Kvinner"/>
    <x v="1"/>
    <x v="1"/>
    <x v="5"/>
    <x v="23"/>
  </r>
  <r>
    <x v="7"/>
    <s v="08"/>
    <x v="7"/>
    <x v="141"/>
    <s v="0834"/>
    <s v="Vinje"/>
    <s v="2"/>
    <s v="Kvinner"/>
    <x v="2"/>
    <x v="2"/>
    <x v="5"/>
    <x v="0"/>
  </r>
  <r>
    <x v="7"/>
    <s v="08"/>
    <x v="7"/>
    <x v="141"/>
    <s v="0834"/>
    <s v="Vinje"/>
    <s v="2"/>
    <s v="Kvinner"/>
    <x v="3"/>
    <x v="3"/>
    <x v="5"/>
    <x v="7"/>
  </r>
  <r>
    <x v="7"/>
    <s v="08"/>
    <x v="7"/>
    <x v="141"/>
    <s v="0834"/>
    <s v="Vinje"/>
    <s v="2"/>
    <s v="Kvinner"/>
    <x v="4"/>
    <x v="4"/>
    <x v="5"/>
    <x v="6"/>
  </r>
  <r>
    <x v="7"/>
    <s v="08"/>
    <x v="7"/>
    <x v="141"/>
    <s v="0834"/>
    <s v="Vinje"/>
    <s v="2"/>
    <s v="Kvinner"/>
    <x v="5"/>
    <x v="5"/>
    <x v="5"/>
    <x v="21"/>
  </r>
  <r>
    <x v="7"/>
    <s v="08"/>
    <x v="7"/>
    <x v="141"/>
    <s v="0834"/>
    <s v="Vinje"/>
    <s v="1"/>
    <s v="Menn"/>
    <x v="0"/>
    <x v="0"/>
    <x v="5"/>
    <x v="23"/>
  </r>
  <r>
    <x v="7"/>
    <s v="08"/>
    <x v="7"/>
    <x v="141"/>
    <s v="0834"/>
    <s v="Vinje"/>
    <s v="1"/>
    <s v="Menn"/>
    <x v="1"/>
    <x v="1"/>
    <x v="5"/>
    <x v="39"/>
  </r>
  <r>
    <x v="7"/>
    <s v="08"/>
    <x v="7"/>
    <x v="141"/>
    <s v="0834"/>
    <s v="Vinje"/>
    <s v="1"/>
    <s v="Menn"/>
    <x v="2"/>
    <x v="2"/>
    <x v="5"/>
    <x v="6"/>
  </r>
  <r>
    <x v="7"/>
    <s v="08"/>
    <x v="7"/>
    <x v="141"/>
    <s v="0834"/>
    <s v="Vinje"/>
    <s v="1"/>
    <s v="Menn"/>
    <x v="3"/>
    <x v="3"/>
    <x v="5"/>
    <x v="2"/>
  </r>
  <r>
    <x v="7"/>
    <s v="08"/>
    <x v="7"/>
    <x v="141"/>
    <s v="0834"/>
    <s v="Vinje"/>
    <s v="1"/>
    <s v="Menn"/>
    <x v="4"/>
    <x v="4"/>
    <x v="5"/>
    <x v="28"/>
  </r>
  <r>
    <x v="7"/>
    <s v="08"/>
    <x v="7"/>
    <x v="141"/>
    <s v="0834"/>
    <s v="Vinje"/>
    <s v="1"/>
    <s v="Menn"/>
    <x v="5"/>
    <x v="5"/>
    <x v="5"/>
    <x v="46"/>
  </r>
  <r>
    <x v="7"/>
    <s v="08"/>
    <x v="7"/>
    <x v="141"/>
    <s v="0834"/>
    <s v="Vinje"/>
    <s v="2"/>
    <s v="Kvinner"/>
    <x v="0"/>
    <x v="0"/>
    <x v="6"/>
    <x v="39"/>
  </r>
  <r>
    <x v="7"/>
    <s v="08"/>
    <x v="7"/>
    <x v="141"/>
    <s v="0834"/>
    <s v="Vinje"/>
    <s v="2"/>
    <s v="Kvinner"/>
    <x v="1"/>
    <x v="1"/>
    <x v="6"/>
    <x v="39"/>
  </r>
  <r>
    <x v="7"/>
    <s v="08"/>
    <x v="7"/>
    <x v="141"/>
    <s v="0834"/>
    <s v="Vinje"/>
    <s v="2"/>
    <s v="Kvinner"/>
    <x v="2"/>
    <x v="2"/>
    <x v="6"/>
    <x v="0"/>
  </r>
  <r>
    <x v="7"/>
    <s v="08"/>
    <x v="7"/>
    <x v="141"/>
    <s v="0834"/>
    <s v="Vinje"/>
    <s v="2"/>
    <s v="Kvinner"/>
    <x v="3"/>
    <x v="3"/>
    <x v="6"/>
    <x v="7"/>
  </r>
  <r>
    <x v="7"/>
    <s v="08"/>
    <x v="7"/>
    <x v="141"/>
    <s v="0834"/>
    <s v="Vinje"/>
    <s v="2"/>
    <s v="Kvinner"/>
    <x v="4"/>
    <x v="4"/>
    <x v="6"/>
    <x v="12"/>
  </r>
  <r>
    <x v="7"/>
    <s v="08"/>
    <x v="7"/>
    <x v="141"/>
    <s v="0834"/>
    <s v="Vinje"/>
    <s v="2"/>
    <s v="Kvinner"/>
    <x v="5"/>
    <x v="5"/>
    <x v="6"/>
    <x v="36"/>
  </r>
  <r>
    <x v="7"/>
    <s v="08"/>
    <x v="7"/>
    <x v="141"/>
    <s v="0834"/>
    <s v="Vinje"/>
    <s v="1"/>
    <s v="Menn"/>
    <x v="0"/>
    <x v="0"/>
    <x v="6"/>
    <x v="39"/>
  </r>
  <r>
    <x v="7"/>
    <s v="08"/>
    <x v="7"/>
    <x v="141"/>
    <s v="0834"/>
    <s v="Vinje"/>
    <s v="1"/>
    <s v="Menn"/>
    <x v="1"/>
    <x v="1"/>
    <x v="6"/>
    <x v="23"/>
  </r>
  <r>
    <x v="7"/>
    <s v="08"/>
    <x v="7"/>
    <x v="141"/>
    <s v="0834"/>
    <s v="Vinje"/>
    <s v="1"/>
    <s v="Menn"/>
    <x v="2"/>
    <x v="2"/>
    <x v="6"/>
    <x v="19"/>
  </r>
  <r>
    <x v="7"/>
    <s v="08"/>
    <x v="7"/>
    <x v="141"/>
    <s v="0834"/>
    <s v="Vinje"/>
    <s v="1"/>
    <s v="Menn"/>
    <x v="3"/>
    <x v="3"/>
    <x v="6"/>
    <x v="14"/>
  </r>
  <r>
    <x v="7"/>
    <s v="08"/>
    <x v="7"/>
    <x v="141"/>
    <s v="0834"/>
    <s v="Vinje"/>
    <s v="1"/>
    <s v="Menn"/>
    <x v="4"/>
    <x v="4"/>
    <x v="6"/>
    <x v="28"/>
  </r>
  <r>
    <x v="7"/>
    <s v="08"/>
    <x v="7"/>
    <x v="141"/>
    <s v="0834"/>
    <s v="Vinje"/>
    <s v="1"/>
    <s v="Menn"/>
    <x v="5"/>
    <x v="5"/>
    <x v="6"/>
    <x v="40"/>
  </r>
  <r>
    <x v="7"/>
    <s v="08"/>
    <x v="7"/>
    <x v="141"/>
    <s v="0834"/>
    <s v="Vinje"/>
    <s v="2"/>
    <s v="Kvinner"/>
    <x v="0"/>
    <x v="0"/>
    <x v="7"/>
    <x v="39"/>
  </r>
  <r>
    <x v="7"/>
    <s v="08"/>
    <x v="7"/>
    <x v="141"/>
    <s v="0834"/>
    <s v="Vinje"/>
    <s v="2"/>
    <s v="Kvinner"/>
    <x v="1"/>
    <x v="1"/>
    <x v="7"/>
    <x v="39"/>
  </r>
  <r>
    <x v="7"/>
    <s v="08"/>
    <x v="7"/>
    <x v="141"/>
    <s v="0834"/>
    <s v="Vinje"/>
    <s v="2"/>
    <s v="Kvinner"/>
    <x v="2"/>
    <x v="2"/>
    <x v="7"/>
    <x v="0"/>
  </r>
  <r>
    <x v="7"/>
    <s v="08"/>
    <x v="7"/>
    <x v="141"/>
    <s v="0834"/>
    <s v="Vinje"/>
    <s v="2"/>
    <s v="Kvinner"/>
    <x v="3"/>
    <x v="3"/>
    <x v="7"/>
    <x v="7"/>
  </r>
  <r>
    <x v="7"/>
    <s v="08"/>
    <x v="7"/>
    <x v="141"/>
    <s v="0834"/>
    <s v="Vinje"/>
    <s v="2"/>
    <s v="Kvinner"/>
    <x v="4"/>
    <x v="4"/>
    <x v="7"/>
    <x v="12"/>
  </r>
  <r>
    <x v="7"/>
    <s v="08"/>
    <x v="7"/>
    <x v="141"/>
    <s v="0834"/>
    <s v="Vinje"/>
    <s v="2"/>
    <s v="Kvinner"/>
    <x v="5"/>
    <x v="5"/>
    <x v="7"/>
    <x v="7"/>
  </r>
  <r>
    <x v="7"/>
    <s v="08"/>
    <x v="7"/>
    <x v="141"/>
    <s v="0834"/>
    <s v="Vinje"/>
    <s v="1"/>
    <s v="Menn"/>
    <x v="0"/>
    <x v="0"/>
    <x v="7"/>
    <x v="39"/>
  </r>
  <r>
    <x v="7"/>
    <s v="08"/>
    <x v="7"/>
    <x v="141"/>
    <s v="0834"/>
    <s v="Vinje"/>
    <s v="1"/>
    <s v="Menn"/>
    <x v="1"/>
    <x v="1"/>
    <x v="7"/>
    <x v="39"/>
  </r>
  <r>
    <x v="7"/>
    <s v="08"/>
    <x v="7"/>
    <x v="141"/>
    <s v="0834"/>
    <s v="Vinje"/>
    <s v="1"/>
    <s v="Menn"/>
    <x v="2"/>
    <x v="2"/>
    <x v="7"/>
    <x v="12"/>
  </r>
  <r>
    <x v="7"/>
    <s v="08"/>
    <x v="7"/>
    <x v="141"/>
    <s v="0834"/>
    <s v="Vinje"/>
    <s v="1"/>
    <s v="Menn"/>
    <x v="3"/>
    <x v="3"/>
    <x v="7"/>
    <x v="24"/>
  </r>
  <r>
    <x v="7"/>
    <s v="08"/>
    <x v="7"/>
    <x v="141"/>
    <s v="0834"/>
    <s v="Vinje"/>
    <s v="1"/>
    <s v="Menn"/>
    <x v="4"/>
    <x v="4"/>
    <x v="7"/>
    <x v="55"/>
  </r>
  <r>
    <x v="7"/>
    <s v="08"/>
    <x v="7"/>
    <x v="141"/>
    <s v="0834"/>
    <s v="Vinje"/>
    <s v="1"/>
    <s v="Menn"/>
    <x v="5"/>
    <x v="5"/>
    <x v="7"/>
    <x v="55"/>
  </r>
  <r>
    <x v="8"/>
    <s v="09"/>
    <x v="8"/>
    <x v="142"/>
    <s v="0901"/>
    <s v="Risør"/>
    <s v="2"/>
    <s v="Kvinner"/>
    <x v="0"/>
    <x v="0"/>
    <x v="0"/>
    <x v="1"/>
  </r>
  <r>
    <x v="8"/>
    <s v="09"/>
    <x v="8"/>
    <x v="142"/>
    <s v="0901"/>
    <s v="Risør"/>
    <s v="2"/>
    <s v="Kvinner"/>
    <x v="1"/>
    <x v="1"/>
    <x v="0"/>
    <x v="0"/>
  </r>
  <r>
    <x v="8"/>
    <s v="09"/>
    <x v="8"/>
    <x v="142"/>
    <s v="0901"/>
    <s v="Risør"/>
    <s v="2"/>
    <s v="Kvinner"/>
    <x v="2"/>
    <x v="2"/>
    <x v="0"/>
    <x v="1"/>
  </r>
  <r>
    <x v="8"/>
    <s v="09"/>
    <x v="8"/>
    <x v="142"/>
    <s v="0901"/>
    <s v="Risør"/>
    <s v="2"/>
    <s v="Kvinner"/>
    <x v="3"/>
    <x v="3"/>
    <x v="0"/>
    <x v="7"/>
  </r>
  <r>
    <x v="8"/>
    <s v="09"/>
    <x v="8"/>
    <x v="142"/>
    <s v="0901"/>
    <s v="Risør"/>
    <s v="2"/>
    <s v="Kvinner"/>
    <x v="4"/>
    <x v="4"/>
    <x v="0"/>
    <x v="12"/>
  </r>
  <r>
    <x v="8"/>
    <s v="09"/>
    <x v="8"/>
    <x v="142"/>
    <s v="0901"/>
    <s v="Risør"/>
    <s v="2"/>
    <s v="Kvinner"/>
    <x v="5"/>
    <x v="5"/>
    <x v="0"/>
    <x v="0"/>
  </r>
  <r>
    <x v="8"/>
    <s v="09"/>
    <x v="8"/>
    <x v="142"/>
    <s v="0901"/>
    <s v="Risør"/>
    <s v="1"/>
    <s v="Menn"/>
    <x v="0"/>
    <x v="0"/>
    <x v="0"/>
    <x v="1"/>
  </r>
  <r>
    <x v="8"/>
    <s v="09"/>
    <x v="8"/>
    <x v="142"/>
    <s v="0901"/>
    <s v="Risør"/>
    <s v="1"/>
    <s v="Menn"/>
    <x v="1"/>
    <x v="1"/>
    <x v="0"/>
    <x v="1"/>
  </r>
  <r>
    <x v="8"/>
    <s v="09"/>
    <x v="8"/>
    <x v="142"/>
    <s v="0901"/>
    <s v="Risør"/>
    <s v="1"/>
    <s v="Menn"/>
    <x v="2"/>
    <x v="2"/>
    <x v="0"/>
    <x v="21"/>
  </r>
  <r>
    <x v="8"/>
    <s v="09"/>
    <x v="8"/>
    <x v="142"/>
    <s v="0901"/>
    <s v="Risør"/>
    <s v="1"/>
    <s v="Menn"/>
    <x v="3"/>
    <x v="3"/>
    <x v="0"/>
    <x v="20"/>
  </r>
  <r>
    <x v="8"/>
    <s v="09"/>
    <x v="8"/>
    <x v="142"/>
    <s v="0901"/>
    <s v="Risør"/>
    <s v="1"/>
    <s v="Menn"/>
    <x v="4"/>
    <x v="4"/>
    <x v="0"/>
    <x v="2"/>
  </r>
  <r>
    <x v="8"/>
    <s v="09"/>
    <x v="8"/>
    <x v="142"/>
    <s v="0901"/>
    <s v="Risør"/>
    <s v="1"/>
    <s v="Menn"/>
    <x v="5"/>
    <x v="5"/>
    <x v="0"/>
    <x v="6"/>
  </r>
  <r>
    <x v="8"/>
    <s v="09"/>
    <x v="8"/>
    <x v="142"/>
    <s v="0901"/>
    <s v="Risør"/>
    <s v="2"/>
    <s v="Kvinner"/>
    <x v="0"/>
    <x v="0"/>
    <x v="1"/>
    <x v="23"/>
  </r>
  <r>
    <x v="8"/>
    <s v="09"/>
    <x v="8"/>
    <x v="142"/>
    <s v="0901"/>
    <s v="Risør"/>
    <s v="2"/>
    <s v="Kvinner"/>
    <x v="1"/>
    <x v="1"/>
    <x v="1"/>
    <x v="23"/>
  </r>
  <r>
    <x v="8"/>
    <s v="09"/>
    <x v="8"/>
    <x v="142"/>
    <s v="0901"/>
    <s v="Risør"/>
    <s v="2"/>
    <s v="Kvinner"/>
    <x v="2"/>
    <x v="2"/>
    <x v="1"/>
    <x v="1"/>
  </r>
  <r>
    <x v="8"/>
    <s v="09"/>
    <x v="8"/>
    <x v="142"/>
    <s v="0901"/>
    <s v="Risør"/>
    <s v="2"/>
    <s v="Kvinner"/>
    <x v="3"/>
    <x v="3"/>
    <x v="1"/>
    <x v="12"/>
  </r>
  <r>
    <x v="8"/>
    <s v="09"/>
    <x v="8"/>
    <x v="142"/>
    <s v="0901"/>
    <s v="Risør"/>
    <s v="2"/>
    <s v="Kvinner"/>
    <x v="4"/>
    <x v="4"/>
    <x v="1"/>
    <x v="12"/>
  </r>
  <r>
    <x v="8"/>
    <s v="09"/>
    <x v="8"/>
    <x v="142"/>
    <s v="0901"/>
    <s v="Risør"/>
    <s v="2"/>
    <s v="Kvinner"/>
    <x v="5"/>
    <x v="5"/>
    <x v="1"/>
    <x v="1"/>
  </r>
  <r>
    <x v="8"/>
    <s v="09"/>
    <x v="8"/>
    <x v="142"/>
    <s v="0901"/>
    <s v="Risør"/>
    <s v="1"/>
    <s v="Menn"/>
    <x v="0"/>
    <x v="0"/>
    <x v="1"/>
    <x v="1"/>
  </r>
  <r>
    <x v="8"/>
    <s v="09"/>
    <x v="8"/>
    <x v="142"/>
    <s v="0901"/>
    <s v="Risør"/>
    <s v="1"/>
    <s v="Menn"/>
    <x v="1"/>
    <x v="1"/>
    <x v="1"/>
    <x v="1"/>
  </r>
  <r>
    <x v="8"/>
    <s v="09"/>
    <x v="8"/>
    <x v="142"/>
    <s v="0901"/>
    <s v="Risør"/>
    <s v="1"/>
    <s v="Menn"/>
    <x v="2"/>
    <x v="2"/>
    <x v="1"/>
    <x v="2"/>
  </r>
  <r>
    <x v="8"/>
    <s v="09"/>
    <x v="8"/>
    <x v="142"/>
    <s v="0901"/>
    <s v="Risør"/>
    <s v="1"/>
    <s v="Menn"/>
    <x v="3"/>
    <x v="3"/>
    <x v="1"/>
    <x v="24"/>
  </r>
  <r>
    <x v="8"/>
    <s v="09"/>
    <x v="8"/>
    <x v="142"/>
    <s v="0901"/>
    <s v="Risør"/>
    <s v="1"/>
    <s v="Menn"/>
    <x v="4"/>
    <x v="4"/>
    <x v="1"/>
    <x v="2"/>
  </r>
  <r>
    <x v="8"/>
    <s v="09"/>
    <x v="8"/>
    <x v="142"/>
    <s v="0901"/>
    <s v="Risør"/>
    <s v="1"/>
    <s v="Menn"/>
    <x v="5"/>
    <x v="5"/>
    <x v="1"/>
    <x v="5"/>
  </r>
  <r>
    <x v="8"/>
    <s v="09"/>
    <x v="8"/>
    <x v="142"/>
    <s v="0901"/>
    <s v="Risør"/>
    <s v="2"/>
    <s v="Kvinner"/>
    <x v="0"/>
    <x v="0"/>
    <x v="2"/>
    <x v="23"/>
  </r>
  <r>
    <x v="8"/>
    <s v="09"/>
    <x v="8"/>
    <x v="142"/>
    <s v="0901"/>
    <s v="Risør"/>
    <s v="2"/>
    <s v="Kvinner"/>
    <x v="1"/>
    <x v="1"/>
    <x v="2"/>
    <x v="23"/>
  </r>
  <r>
    <x v="8"/>
    <s v="09"/>
    <x v="8"/>
    <x v="142"/>
    <s v="0901"/>
    <s v="Risør"/>
    <s v="2"/>
    <s v="Kvinner"/>
    <x v="2"/>
    <x v="2"/>
    <x v="2"/>
    <x v="1"/>
  </r>
  <r>
    <x v="8"/>
    <s v="09"/>
    <x v="8"/>
    <x v="142"/>
    <s v="0901"/>
    <s v="Risør"/>
    <s v="2"/>
    <s v="Kvinner"/>
    <x v="3"/>
    <x v="3"/>
    <x v="2"/>
    <x v="12"/>
  </r>
  <r>
    <x v="8"/>
    <s v="09"/>
    <x v="8"/>
    <x v="142"/>
    <s v="0901"/>
    <s v="Risør"/>
    <s v="2"/>
    <s v="Kvinner"/>
    <x v="4"/>
    <x v="4"/>
    <x v="2"/>
    <x v="12"/>
  </r>
  <r>
    <x v="8"/>
    <s v="09"/>
    <x v="8"/>
    <x v="142"/>
    <s v="0901"/>
    <s v="Risør"/>
    <s v="2"/>
    <s v="Kvinner"/>
    <x v="5"/>
    <x v="5"/>
    <x v="2"/>
    <x v="1"/>
  </r>
  <r>
    <x v="8"/>
    <s v="09"/>
    <x v="8"/>
    <x v="142"/>
    <s v="0901"/>
    <s v="Risør"/>
    <s v="1"/>
    <s v="Menn"/>
    <x v="0"/>
    <x v="0"/>
    <x v="2"/>
    <x v="23"/>
  </r>
  <r>
    <x v="8"/>
    <s v="09"/>
    <x v="8"/>
    <x v="142"/>
    <s v="0901"/>
    <s v="Risør"/>
    <s v="1"/>
    <s v="Menn"/>
    <x v="1"/>
    <x v="1"/>
    <x v="2"/>
    <x v="19"/>
  </r>
  <r>
    <x v="8"/>
    <s v="09"/>
    <x v="8"/>
    <x v="142"/>
    <s v="0901"/>
    <s v="Risør"/>
    <s v="1"/>
    <s v="Menn"/>
    <x v="2"/>
    <x v="2"/>
    <x v="2"/>
    <x v="12"/>
  </r>
  <r>
    <x v="8"/>
    <s v="09"/>
    <x v="8"/>
    <x v="142"/>
    <s v="0901"/>
    <s v="Risør"/>
    <s v="1"/>
    <s v="Menn"/>
    <x v="3"/>
    <x v="3"/>
    <x v="2"/>
    <x v="4"/>
  </r>
  <r>
    <x v="8"/>
    <s v="09"/>
    <x v="8"/>
    <x v="142"/>
    <s v="0901"/>
    <s v="Risør"/>
    <s v="1"/>
    <s v="Menn"/>
    <x v="4"/>
    <x v="4"/>
    <x v="2"/>
    <x v="36"/>
  </r>
  <r>
    <x v="8"/>
    <s v="09"/>
    <x v="8"/>
    <x v="142"/>
    <s v="0901"/>
    <s v="Risør"/>
    <s v="1"/>
    <s v="Menn"/>
    <x v="5"/>
    <x v="5"/>
    <x v="2"/>
    <x v="0"/>
  </r>
  <r>
    <x v="8"/>
    <s v="09"/>
    <x v="8"/>
    <x v="142"/>
    <s v="0901"/>
    <s v="Risør"/>
    <s v="2"/>
    <s v="Kvinner"/>
    <x v="0"/>
    <x v="0"/>
    <x v="3"/>
    <x v="0"/>
  </r>
  <r>
    <x v="8"/>
    <s v="09"/>
    <x v="8"/>
    <x v="142"/>
    <s v="0901"/>
    <s v="Risør"/>
    <s v="2"/>
    <s v="Kvinner"/>
    <x v="1"/>
    <x v="1"/>
    <x v="3"/>
    <x v="23"/>
  </r>
  <r>
    <x v="8"/>
    <s v="09"/>
    <x v="8"/>
    <x v="142"/>
    <s v="0901"/>
    <s v="Risør"/>
    <s v="2"/>
    <s v="Kvinner"/>
    <x v="2"/>
    <x v="2"/>
    <x v="3"/>
    <x v="19"/>
  </r>
  <r>
    <x v="8"/>
    <s v="09"/>
    <x v="8"/>
    <x v="142"/>
    <s v="0901"/>
    <s v="Risør"/>
    <s v="2"/>
    <s v="Kvinner"/>
    <x v="3"/>
    <x v="3"/>
    <x v="3"/>
    <x v="1"/>
  </r>
  <r>
    <x v="8"/>
    <s v="09"/>
    <x v="8"/>
    <x v="142"/>
    <s v="0901"/>
    <s v="Risør"/>
    <s v="2"/>
    <s v="Kvinner"/>
    <x v="4"/>
    <x v="4"/>
    <x v="3"/>
    <x v="1"/>
  </r>
  <r>
    <x v="8"/>
    <s v="09"/>
    <x v="8"/>
    <x v="142"/>
    <s v="0901"/>
    <s v="Risør"/>
    <s v="2"/>
    <s v="Kvinner"/>
    <x v="5"/>
    <x v="5"/>
    <x v="3"/>
    <x v="39"/>
  </r>
  <r>
    <x v="8"/>
    <s v="09"/>
    <x v="8"/>
    <x v="142"/>
    <s v="0901"/>
    <s v="Risør"/>
    <s v="1"/>
    <s v="Menn"/>
    <x v="0"/>
    <x v="0"/>
    <x v="3"/>
    <x v="1"/>
  </r>
  <r>
    <x v="8"/>
    <s v="09"/>
    <x v="8"/>
    <x v="142"/>
    <s v="0901"/>
    <s v="Risør"/>
    <s v="1"/>
    <s v="Menn"/>
    <x v="1"/>
    <x v="1"/>
    <x v="3"/>
    <x v="0"/>
  </r>
  <r>
    <x v="8"/>
    <s v="09"/>
    <x v="8"/>
    <x v="142"/>
    <s v="0901"/>
    <s v="Risør"/>
    <s v="1"/>
    <s v="Menn"/>
    <x v="2"/>
    <x v="2"/>
    <x v="3"/>
    <x v="12"/>
  </r>
  <r>
    <x v="8"/>
    <s v="09"/>
    <x v="8"/>
    <x v="142"/>
    <s v="0901"/>
    <s v="Risør"/>
    <s v="1"/>
    <s v="Menn"/>
    <x v="3"/>
    <x v="3"/>
    <x v="3"/>
    <x v="13"/>
  </r>
  <r>
    <x v="8"/>
    <s v="09"/>
    <x v="8"/>
    <x v="142"/>
    <s v="0901"/>
    <s v="Risør"/>
    <s v="1"/>
    <s v="Menn"/>
    <x v="4"/>
    <x v="4"/>
    <x v="3"/>
    <x v="13"/>
  </r>
  <r>
    <x v="8"/>
    <s v="09"/>
    <x v="8"/>
    <x v="142"/>
    <s v="0901"/>
    <s v="Risør"/>
    <s v="1"/>
    <s v="Menn"/>
    <x v="5"/>
    <x v="5"/>
    <x v="3"/>
    <x v="1"/>
  </r>
  <r>
    <x v="8"/>
    <s v="09"/>
    <x v="8"/>
    <x v="142"/>
    <s v="0901"/>
    <s v="Risør"/>
    <s v="2"/>
    <s v="Kvinner"/>
    <x v="0"/>
    <x v="0"/>
    <x v="4"/>
    <x v="39"/>
  </r>
  <r>
    <x v="8"/>
    <s v="09"/>
    <x v="8"/>
    <x v="142"/>
    <s v="0901"/>
    <s v="Risør"/>
    <s v="2"/>
    <s v="Kvinner"/>
    <x v="1"/>
    <x v="1"/>
    <x v="4"/>
    <x v="39"/>
  </r>
  <r>
    <x v="8"/>
    <s v="09"/>
    <x v="8"/>
    <x v="142"/>
    <s v="0901"/>
    <s v="Risør"/>
    <s v="2"/>
    <s v="Kvinner"/>
    <x v="2"/>
    <x v="2"/>
    <x v="4"/>
    <x v="19"/>
  </r>
  <r>
    <x v="8"/>
    <s v="09"/>
    <x v="8"/>
    <x v="142"/>
    <s v="0901"/>
    <s v="Risør"/>
    <s v="2"/>
    <s v="Kvinner"/>
    <x v="3"/>
    <x v="3"/>
    <x v="4"/>
    <x v="0"/>
  </r>
  <r>
    <x v="8"/>
    <s v="09"/>
    <x v="8"/>
    <x v="142"/>
    <s v="0901"/>
    <s v="Risør"/>
    <s v="2"/>
    <s v="Kvinner"/>
    <x v="4"/>
    <x v="4"/>
    <x v="4"/>
    <x v="23"/>
  </r>
  <r>
    <x v="8"/>
    <s v="09"/>
    <x v="8"/>
    <x v="142"/>
    <s v="0901"/>
    <s v="Risør"/>
    <s v="2"/>
    <s v="Kvinner"/>
    <x v="5"/>
    <x v="5"/>
    <x v="4"/>
    <x v="19"/>
  </r>
  <r>
    <x v="8"/>
    <s v="09"/>
    <x v="8"/>
    <x v="142"/>
    <s v="0901"/>
    <s v="Risør"/>
    <s v="1"/>
    <s v="Menn"/>
    <x v="0"/>
    <x v="0"/>
    <x v="4"/>
    <x v="23"/>
  </r>
  <r>
    <x v="8"/>
    <s v="09"/>
    <x v="8"/>
    <x v="142"/>
    <s v="0901"/>
    <s v="Risør"/>
    <s v="1"/>
    <s v="Menn"/>
    <x v="1"/>
    <x v="1"/>
    <x v="4"/>
    <x v="39"/>
  </r>
  <r>
    <x v="8"/>
    <s v="09"/>
    <x v="8"/>
    <x v="142"/>
    <s v="0901"/>
    <s v="Risør"/>
    <s v="1"/>
    <s v="Menn"/>
    <x v="2"/>
    <x v="2"/>
    <x v="4"/>
    <x v="1"/>
  </r>
  <r>
    <x v="8"/>
    <s v="09"/>
    <x v="8"/>
    <x v="142"/>
    <s v="0901"/>
    <s v="Risør"/>
    <s v="1"/>
    <s v="Menn"/>
    <x v="3"/>
    <x v="3"/>
    <x v="4"/>
    <x v="21"/>
  </r>
  <r>
    <x v="8"/>
    <s v="09"/>
    <x v="8"/>
    <x v="142"/>
    <s v="0901"/>
    <s v="Risør"/>
    <s v="1"/>
    <s v="Menn"/>
    <x v="4"/>
    <x v="4"/>
    <x v="4"/>
    <x v="14"/>
  </r>
  <r>
    <x v="8"/>
    <s v="09"/>
    <x v="8"/>
    <x v="142"/>
    <s v="0901"/>
    <s v="Risør"/>
    <s v="1"/>
    <s v="Menn"/>
    <x v="5"/>
    <x v="5"/>
    <x v="4"/>
    <x v="15"/>
  </r>
  <r>
    <x v="8"/>
    <s v="09"/>
    <x v="8"/>
    <x v="142"/>
    <s v="0901"/>
    <s v="Risør"/>
    <s v="2"/>
    <s v="Kvinner"/>
    <x v="0"/>
    <x v="0"/>
    <x v="5"/>
    <x v="39"/>
  </r>
  <r>
    <x v="8"/>
    <s v="09"/>
    <x v="8"/>
    <x v="142"/>
    <s v="0901"/>
    <s v="Risør"/>
    <s v="2"/>
    <s v="Kvinner"/>
    <x v="1"/>
    <x v="1"/>
    <x v="5"/>
    <x v="39"/>
  </r>
  <r>
    <x v="8"/>
    <s v="09"/>
    <x v="8"/>
    <x v="142"/>
    <s v="0901"/>
    <s v="Risør"/>
    <s v="2"/>
    <s v="Kvinner"/>
    <x v="2"/>
    <x v="2"/>
    <x v="5"/>
    <x v="19"/>
  </r>
  <r>
    <x v="8"/>
    <s v="09"/>
    <x v="8"/>
    <x v="142"/>
    <s v="0901"/>
    <s v="Risør"/>
    <s v="2"/>
    <s v="Kvinner"/>
    <x v="3"/>
    <x v="3"/>
    <x v="5"/>
    <x v="0"/>
  </r>
  <r>
    <x v="8"/>
    <s v="09"/>
    <x v="8"/>
    <x v="142"/>
    <s v="0901"/>
    <s v="Risør"/>
    <s v="2"/>
    <s v="Kvinner"/>
    <x v="4"/>
    <x v="4"/>
    <x v="5"/>
    <x v="23"/>
  </r>
  <r>
    <x v="8"/>
    <s v="09"/>
    <x v="8"/>
    <x v="142"/>
    <s v="0901"/>
    <s v="Risør"/>
    <s v="2"/>
    <s v="Kvinner"/>
    <x v="5"/>
    <x v="5"/>
    <x v="5"/>
    <x v="19"/>
  </r>
  <r>
    <x v="8"/>
    <s v="09"/>
    <x v="8"/>
    <x v="142"/>
    <s v="0901"/>
    <s v="Risør"/>
    <s v="1"/>
    <s v="Menn"/>
    <x v="0"/>
    <x v="0"/>
    <x v="5"/>
    <x v="23"/>
  </r>
  <r>
    <x v="8"/>
    <s v="09"/>
    <x v="8"/>
    <x v="142"/>
    <s v="0901"/>
    <s v="Risør"/>
    <s v="1"/>
    <s v="Menn"/>
    <x v="1"/>
    <x v="1"/>
    <x v="5"/>
    <x v="39"/>
  </r>
  <r>
    <x v="8"/>
    <s v="09"/>
    <x v="8"/>
    <x v="142"/>
    <s v="0901"/>
    <s v="Risør"/>
    <s v="1"/>
    <s v="Menn"/>
    <x v="2"/>
    <x v="2"/>
    <x v="5"/>
    <x v="19"/>
  </r>
  <r>
    <x v="8"/>
    <s v="09"/>
    <x v="8"/>
    <x v="142"/>
    <s v="0901"/>
    <s v="Risør"/>
    <s v="1"/>
    <s v="Menn"/>
    <x v="3"/>
    <x v="3"/>
    <x v="5"/>
    <x v="13"/>
  </r>
  <r>
    <x v="8"/>
    <s v="09"/>
    <x v="8"/>
    <x v="142"/>
    <s v="0901"/>
    <s v="Risør"/>
    <s v="1"/>
    <s v="Menn"/>
    <x v="4"/>
    <x v="4"/>
    <x v="5"/>
    <x v="14"/>
  </r>
  <r>
    <x v="8"/>
    <s v="09"/>
    <x v="8"/>
    <x v="142"/>
    <s v="0901"/>
    <s v="Risør"/>
    <s v="1"/>
    <s v="Menn"/>
    <x v="5"/>
    <x v="5"/>
    <x v="5"/>
    <x v="13"/>
  </r>
  <r>
    <x v="8"/>
    <s v="09"/>
    <x v="8"/>
    <x v="142"/>
    <s v="0901"/>
    <s v="Risør"/>
    <s v="2"/>
    <s v="Kvinner"/>
    <x v="0"/>
    <x v="0"/>
    <x v="6"/>
    <x v="39"/>
  </r>
  <r>
    <x v="8"/>
    <s v="09"/>
    <x v="8"/>
    <x v="142"/>
    <s v="0901"/>
    <s v="Risør"/>
    <s v="2"/>
    <s v="Kvinner"/>
    <x v="1"/>
    <x v="1"/>
    <x v="6"/>
    <x v="23"/>
  </r>
  <r>
    <x v="8"/>
    <s v="09"/>
    <x v="8"/>
    <x v="142"/>
    <s v="0901"/>
    <s v="Risør"/>
    <s v="2"/>
    <s v="Kvinner"/>
    <x v="2"/>
    <x v="2"/>
    <x v="6"/>
    <x v="19"/>
  </r>
  <r>
    <x v="8"/>
    <s v="09"/>
    <x v="8"/>
    <x v="142"/>
    <s v="0901"/>
    <s v="Risør"/>
    <s v="2"/>
    <s v="Kvinner"/>
    <x v="3"/>
    <x v="3"/>
    <x v="6"/>
    <x v="1"/>
  </r>
  <r>
    <x v="8"/>
    <s v="09"/>
    <x v="8"/>
    <x v="142"/>
    <s v="0901"/>
    <s v="Risør"/>
    <s v="2"/>
    <s v="Kvinner"/>
    <x v="4"/>
    <x v="4"/>
    <x v="6"/>
    <x v="0"/>
  </r>
  <r>
    <x v="8"/>
    <s v="09"/>
    <x v="8"/>
    <x v="142"/>
    <s v="0901"/>
    <s v="Risør"/>
    <s v="2"/>
    <s v="Kvinner"/>
    <x v="5"/>
    <x v="5"/>
    <x v="6"/>
    <x v="12"/>
  </r>
  <r>
    <x v="8"/>
    <s v="09"/>
    <x v="8"/>
    <x v="142"/>
    <s v="0901"/>
    <s v="Risør"/>
    <s v="1"/>
    <s v="Menn"/>
    <x v="0"/>
    <x v="0"/>
    <x v="6"/>
    <x v="39"/>
  </r>
  <r>
    <x v="8"/>
    <s v="09"/>
    <x v="8"/>
    <x v="142"/>
    <s v="0901"/>
    <s v="Risør"/>
    <s v="1"/>
    <s v="Menn"/>
    <x v="1"/>
    <x v="1"/>
    <x v="6"/>
    <x v="0"/>
  </r>
  <r>
    <x v="8"/>
    <s v="09"/>
    <x v="8"/>
    <x v="142"/>
    <s v="0901"/>
    <s v="Risør"/>
    <s v="1"/>
    <s v="Menn"/>
    <x v="2"/>
    <x v="2"/>
    <x v="6"/>
    <x v="19"/>
  </r>
  <r>
    <x v="8"/>
    <s v="09"/>
    <x v="8"/>
    <x v="142"/>
    <s v="0901"/>
    <s v="Risør"/>
    <s v="1"/>
    <s v="Menn"/>
    <x v="3"/>
    <x v="3"/>
    <x v="6"/>
    <x v="21"/>
  </r>
  <r>
    <x v="8"/>
    <s v="09"/>
    <x v="8"/>
    <x v="142"/>
    <s v="0901"/>
    <s v="Risør"/>
    <s v="1"/>
    <s v="Menn"/>
    <x v="4"/>
    <x v="4"/>
    <x v="6"/>
    <x v="20"/>
  </r>
  <r>
    <x v="8"/>
    <s v="09"/>
    <x v="8"/>
    <x v="142"/>
    <s v="0901"/>
    <s v="Risør"/>
    <s v="1"/>
    <s v="Menn"/>
    <x v="5"/>
    <x v="5"/>
    <x v="6"/>
    <x v="6"/>
  </r>
  <r>
    <x v="8"/>
    <s v="09"/>
    <x v="8"/>
    <x v="142"/>
    <s v="0901"/>
    <s v="Risør"/>
    <s v="2"/>
    <s v="Kvinner"/>
    <x v="0"/>
    <x v="0"/>
    <x v="7"/>
    <x v="39"/>
  </r>
  <r>
    <x v="8"/>
    <s v="09"/>
    <x v="8"/>
    <x v="142"/>
    <s v="0901"/>
    <s v="Risør"/>
    <s v="2"/>
    <s v="Kvinner"/>
    <x v="1"/>
    <x v="1"/>
    <x v="7"/>
    <x v="39"/>
  </r>
  <r>
    <x v="8"/>
    <s v="09"/>
    <x v="8"/>
    <x v="142"/>
    <s v="0901"/>
    <s v="Risør"/>
    <s v="2"/>
    <s v="Kvinner"/>
    <x v="2"/>
    <x v="2"/>
    <x v="7"/>
    <x v="1"/>
  </r>
  <r>
    <x v="8"/>
    <s v="09"/>
    <x v="8"/>
    <x v="142"/>
    <s v="0901"/>
    <s v="Risør"/>
    <s v="2"/>
    <s v="Kvinner"/>
    <x v="3"/>
    <x v="3"/>
    <x v="7"/>
    <x v="0"/>
  </r>
  <r>
    <x v="8"/>
    <s v="09"/>
    <x v="8"/>
    <x v="142"/>
    <s v="0901"/>
    <s v="Risør"/>
    <s v="2"/>
    <s v="Kvinner"/>
    <x v="4"/>
    <x v="4"/>
    <x v="7"/>
    <x v="1"/>
  </r>
  <r>
    <x v="8"/>
    <s v="09"/>
    <x v="8"/>
    <x v="142"/>
    <s v="0901"/>
    <s v="Risør"/>
    <s v="2"/>
    <s v="Kvinner"/>
    <x v="5"/>
    <x v="5"/>
    <x v="7"/>
    <x v="23"/>
  </r>
  <r>
    <x v="8"/>
    <s v="09"/>
    <x v="8"/>
    <x v="142"/>
    <s v="0901"/>
    <s v="Risør"/>
    <s v="1"/>
    <s v="Menn"/>
    <x v="0"/>
    <x v="0"/>
    <x v="7"/>
    <x v="39"/>
  </r>
  <r>
    <x v="8"/>
    <s v="09"/>
    <x v="8"/>
    <x v="142"/>
    <s v="0901"/>
    <s v="Risør"/>
    <s v="1"/>
    <s v="Menn"/>
    <x v="1"/>
    <x v="1"/>
    <x v="7"/>
    <x v="23"/>
  </r>
  <r>
    <x v="8"/>
    <s v="09"/>
    <x v="8"/>
    <x v="142"/>
    <s v="0901"/>
    <s v="Risør"/>
    <s v="1"/>
    <s v="Menn"/>
    <x v="2"/>
    <x v="2"/>
    <x v="7"/>
    <x v="7"/>
  </r>
  <r>
    <x v="8"/>
    <s v="09"/>
    <x v="8"/>
    <x v="142"/>
    <s v="0901"/>
    <s v="Risør"/>
    <s v="1"/>
    <s v="Menn"/>
    <x v="3"/>
    <x v="3"/>
    <x v="7"/>
    <x v="5"/>
  </r>
  <r>
    <x v="8"/>
    <s v="09"/>
    <x v="8"/>
    <x v="142"/>
    <s v="0901"/>
    <s v="Risør"/>
    <s v="1"/>
    <s v="Menn"/>
    <x v="4"/>
    <x v="4"/>
    <x v="7"/>
    <x v="14"/>
  </r>
  <r>
    <x v="8"/>
    <s v="09"/>
    <x v="8"/>
    <x v="142"/>
    <s v="0901"/>
    <s v="Risør"/>
    <s v="1"/>
    <s v="Menn"/>
    <x v="5"/>
    <x v="5"/>
    <x v="7"/>
    <x v="13"/>
  </r>
  <r>
    <x v="8"/>
    <s v="09"/>
    <x v="8"/>
    <x v="143"/>
    <s v="0904"/>
    <s v="Grimstad"/>
    <s v="2"/>
    <s v="Kvinner"/>
    <x v="0"/>
    <x v="0"/>
    <x v="0"/>
    <x v="21"/>
  </r>
  <r>
    <x v="8"/>
    <s v="09"/>
    <x v="8"/>
    <x v="143"/>
    <s v="0904"/>
    <s v="Grimstad"/>
    <s v="2"/>
    <s v="Kvinner"/>
    <x v="1"/>
    <x v="1"/>
    <x v="0"/>
    <x v="21"/>
  </r>
  <r>
    <x v="8"/>
    <s v="09"/>
    <x v="8"/>
    <x v="143"/>
    <s v="0904"/>
    <s v="Grimstad"/>
    <s v="2"/>
    <s v="Kvinner"/>
    <x v="2"/>
    <x v="2"/>
    <x v="0"/>
    <x v="38"/>
  </r>
  <r>
    <x v="8"/>
    <s v="09"/>
    <x v="8"/>
    <x v="143"/>
    <s v="0904"/>
    <s v="Grimstad"/>
    <s v="2"/>
    <s v="Kvinner"/>
    <x v="3"/>
    <x v="3"/>
    <x v="0"/>
    <x v="73"/>
  </r>
  <r>
    <x v="8"/>
    <s v="09"/>
    <x v="8"/>
    <x v="143"/>
    <s v="0904"/>
    <s v="Grimstad"/>
    <s v="2"/>
    <s v="Kvinner"/>
    <x v="4"/>
    <x v="4"/>
    <x v="0"/>
    <x v="2"/>
  </r>
  <r>
    <x v="8"/>
    <s v="09"/>
    <x v="8"/>
    <x v="143"/>
    <s v="0904"/>
    <s v="Grimstad"/>
    <s v="2"/>
    <s v="Kvinner"/>
    <x v="5"/>
    <x v="5"/>
    <x v="0"/>
    <x v="5"/>
  </r>
  <r>
    <x v="8"/>
    <s v="09"/>
    <x v="8"/>
    <x v="143"/>
    <s v="0904"/>
    <s v="Grimstad"/>
    <s v="1"/>
    <s v="Menn"/>
    <x v="0"/>
    <x v="0"/>
    <x v="0"/>
    <x v="2"/>
  </r>
  <r>
    <x v="8"/>
    <s v="09"/>
    <x v="8"/>
    <x v="143"/>
    <s v="0904"/>
    <s v="Grimstad"/>
    <s v="1"/>
    <s v="Menn"/>
    <x v="1"/>
    <x v="1"/>
    <x v="0"/>
    <x v="6"/>
  </r>
  <r>
    <x v="8"/>
    <s v="09"/>
    <x v="8"/>
    <x v="143"/>
    <s v="0904"/>
    <s v="Grimstad"/>
    <s v="1"/>
    <s v="Menn"/>
    <x v="2"/>
    <x v="2"/>
    <x v="0"/>
    <x v="60"/>
  </r>
  <r>
    <x v="8"/>
    <s v="09"/>
    <x v="8"/>
    <x v="143"/>
    <s v="0904"/>
    <s v="Grimstad"/>
    <s v="1"/>
    <s v="Menn"/>
    <x v="3"/>
    <x v="3"/>
    <x v="0"/>
    <x v="91"/>
  </r>
  <r>
    <x v="8"/>
    <s v="09"/>
    <x v="8"/>
    <x v="143"/>
    <s v="0904"/>
    <s v="Grimstad"/>
    <s v="1"/>
    <s v="Menn"/>
    <x v="4"/>
    <x v="4"/>
    <x v="0"/>
    <x v="35"/>
  </r>
  <r>
    <x v="8"/>
    <s v="09"/>
    <x v="8"/>
    <x v="143"/>
    <s v="0904"/>
    <s v="Grimstad"/>
    <s v="1"/>
    <s v="Menn"/>
    <x v="5"/>
    <x v="5"/>
    <x v="0"/>
    <x v="3"/>
  </r>
  <r>
    <x v="8"/>
    <s v="09"/>
    <x v="8"/>
    <x v="143"/>
    <s v="0904"/>
    <s v="Grimstad"/>
    <s v="2"/>
    <s v="Kvinner"/>
    <x v="0"/>
    <x v="0"/>
    <x v="1"/>
    <x v="14"/>
  </r>
  <r>
    <x v="8"/>
    <s v="09"/>
    <x v="8"/>
    <x v="143"/>
    <s v="0904"/>
    <s v="Grimstad"/>
    <s v="2"/>
    <s v="Kvinner"/>
    <x v="1"/>
    <x v="1"/>
    <x v="1"/>
    <x v="15"/>
  </r>
  <r>
    <x v="8"/>
    <s v="09"/>
    <x v="8"/>
    <x v="143"/>
    <s v="0904"/>
    <s v="Grimstad"/>
    <s v="2"/>
    <s v="Kvinner"/>
    <x v="2"/>
    <x v="2"/>
    <x v="1"/>
    <x v="73"/>
  </r>
  <r>
    <x v="8"/>
    <s v="09"/>
    <x v="8"/>
    <x v="143"/>
    <s v="0904"/>
    <s v="Grimstad"/>
    <s v="2"/>
    <s v="Kvinner"/>
    <x v="3"/>
    <x v="3"/>
    <x v="1"/>
    <x v="72"/>
  </r>
  <r>
    <x v="8"/>
    <s v="09"/>
    <x v="8"/>
    <x v="143"/>
    <s v="0904"/>
    <s v="Grimstad"/>
    <s v="2"/>
    <s v="Kvinner"/>
    <x v="4"/>
    <x v="4"/>
    <x v="1"/>
    <x v="14"/>
  </r>
  <r>
    <x v="8"/>
    <s v="09"/>
    <x v="8"/>
    <x v="143"/>
    <s v="0904"/>
    <s v="Grimstad"/>
    <s v="2"/>
    <s v="Kvinner"/>
    <x v="5"/>
    <x v="5"/>
    <x v="1"/>
    <x v="12"/>
  </r>
  <r>
    <x v="8"/>
    <s v="09"/>
    <x v="8"/>
    <x v="143"/>
    <s v="0904"/>
    <s v="Grimstad"/>
    <s v="1"/>
    <s v="Menn"/>
    <x v="0"/>
    <x v="0"/>
    <x v="1"/>
    <x v="24"/>
  </r>
  <r>
    <x v="8"/>
    <s v="09"/>
    <x v="8"/>
    <x v="143"/>
    <s v="0904"/>
    <s v="Grimstad"/>
    <s v="1"/>
    <s v="Menn"/>
    <x v="1"/>
    <x v="1"/>
    <x v="1"/>
    <x v="36"/>
  </r>
  <r>
    <x v="8"/>
    <s v="09"/>
    <x v="8"/>
    <x v="143"/>
    <s v="0904"/>
    <s v="Grimstad"/>
    <s v="1"/>
    <s v="Menn"/>
    <x v="2"/>
    <x v="2"/>
    <x v="1"/>
    <x v="34"/>
  </r>
  <r>
    <x v="8"/>
    <s v="09"/>
    <x v="8"/>
    <x v="143"/>
    <s v="0904"/>
    <s v="Grimstad"/>
    <s v="1"/>
    <s v="Menn"/>
    <x v="3"/>
    <x v="3"/>
    <x v="1"/>
    <x v="70"/>
  </r>
  <r>
    <x v="8"/>
    <s v="09"/>
    <x v="8"/>
    <x v="143"/>
    <s v="0904"/>
    <s v="Grimstad"/>
    <s v="1"/>
    <s v="Menn"/>
    <x v="4"/>
    <x v="4"/>
    <x v="1"/>
    <x v="33"/>
  </r>
  <r>
    <x v="8"/>
    <s v="09"/>
    <x v="8"/>
    <x v="143"/>
    <s v="0904"/>
    <s v="Grimstad"/>
    <s v="1"/>
    <s v="Menn"/>
    <x v="5"/>
    <x v="5"/>
    <x v="1"/>
    <x v="56"/>
  </r>
  <r>
    <x v="8"/>
    <s v="09"/>
    <x v="8"/>
    <x v="143"/>
    <s v="0904"/>
    <s v="Grimstad"/>
    <s v="2"/>
    <s v="Kvinner"/>
    <x v="0"/>
    <x v="0"/>
    <x v="2"/>
    <x v="2"/>
  </r>
  <r>
    <x v="8"/>
    <s v="09"/>
    <x v="8"/>
    <x v="143"/>
    <s v="0904"/>
    <s v="Grimstad"/>
    <s v="2"/>
    <s v="Kvinner"/>
    <x v="1"/>
    <x v="1"/>
    <x v="2"/>
    <x v="21"/>
  </r>
  <r>
    <x v="8"/>
    <s v="09"/>
    <x v="8"/>
    <x v="143"/>
    <s v="0904"/>
    <s v="Grimstad"/>
    <s v="2"/>
    <s v="Kvinner"/>
    <x v="2"/>
    <x v="2"/>
    <x v="2"/>
    <x v="27"/>
  </r>
  <r>
    <x v="8"/>
    <s v="09"/>
    <x v="8"/>
    <x v="143"/>
    <s v="0904"/>
    <s v="Grimstad"/>
    <s v="2"/>
    <s v="Kvinner"/>
    <x v="3"/>
    <x v="3"/>
    <x v="2"/>
    <x v="38"/>
  </r>
  <r>
    <x v="8"/>
    <s v="09"/>
    <x v="8"/>
    <x v="143"/>
    <s v="0904"/>
    <s v="Grimstad"/>
    <s v="2"/>
    <s v="Kvinner"/>
    <x v="4"/>
    <x v="4"/>
    <x v="2"/>
    <x v="24"/>
  </r>
  <r>
    <x v="8"/>
    <s v="09"/>
    <x v="8"/>
    <x v="143"/>
    <s v="0904"/>
    <s v="Grimstad"/>
    <s v="2"/>
    <s v="Kvinner"/>
    <x v="5"/>
    <x v="5"/>
    <x v="2"/>
    <x v="5"/>
  </r>
  <r>
    <x v="8"/>
    <s v="09"/>
    <x v="8"/>
    <x v="143"/>
    <s v="0904"/>
    <s v="Grimstad"/>
    <s v="1"/>
    <s v="Menn"/>
    <x v="0"/>
    <x v="0"/>
    <x v="2"/>
    <x v="14"/>
  </r>
  <r>
    <x v="8"/>
    <s v="09"/>
    <x v="8"/>
    <x v="143"/>
    <s v="0904"/>
    <s v="Grimstad"/>
    <s v="1"/>
    <s v="Menn"/>
    <x v="1"/>
    <x v="1"/>
    <x v="2"/>
    <x v="12"/>
  </r>
  <r>
    <x v="8"/>
    <s v="09"/>
    <x v="8"/>
    <x v="143"/>
    <s v="0904"/>
    <s v="Grimstad"/>
    <s v="1"/>
    <s v="Menn"/>
    <x v="2"/>
    <x v="2"/>
    <x v="2"/>
    <x v="31"/>
  </r>
  <r>
    <x v="8"/>
    <s v="09"/>
    <x v="8"/>
    <x v="143"/>
    <s v="0904"/>
    <s v="Grimstad"/>
    <s v="1"/>
    <s v="Menn"/>
    <x v="3"/>
    <x v="3"/>
    <x v="2"/>
    <x v="76"/>
  </r>
  <r>
    <x v="8"/>
    <s v="09"/>
    <x v="8"/>
    <x v="143"/>
    <s v="0904"/>
    <s v="Grimstad"/>
    <s v="1"/>
    <s v="Menn"/>
    <x v="4"/>
    <x v="4"/>
    <x v="2"/>
    <x v="50"/>
  </r>
  <r>
    <x v="8"/>
    <s v="09"/>
    <x v="8"/>
    <x v="143"/>
    <s v="0904"/>
    <s v="Grimstad"/>
    <s v="1"/>
    <s v="Menn"/>
    <x v="5"/>
    <x v="5"/>
    <x v="2"/>
    <x v="14"/>
  </r>
  <r>
    <x v="8"/>
    <s v="09"/>
    <x v="8"/>
    <x v="143"/>
    <s v="0904"/>
    <s v="Grimstad"/>
    <s v="2"/>
    <s v="Kvinner"/>
    <x v="0"/>
    <x v="0"/>
    <x v="3"/>
    <x v="14"/>
  </r>
  <r>
    <x v="8"/>
    <s v="09"/>
    <x v="8"/>
    <x v="143"/>
    <s v="0904"/>
    <s v="Grimstad"/>
    <s v="2"/>
    <s v="Kvinner"/>
    <x v="1"/>
    <x v="1"/>
    <x v="3"/>
    <x v="15"/>
  </r>
  <r>
    <x v="8"/>
    <s v="09"/>
    <x v="8"/>
    <x v="143"/>
    <s v="0904"/>
    <s v="Grimstad"/>
    <s v="2"/>
    <s v="Kvinner"/>
    <x v="2"/>
    <x v="2"/>
    <x v="3"/>
    <x v="46"/>
  </r>
  <r>
    <x v="8"/>
    <s v="09"/>
    <x v="8"/>
    <x v="143"/>
    <s v="0904"/>
    <s v="Grimstad"/>
    <s v="2"/>
    <s v="Kvinner"/>
    <x v="3"/>
    <x v="3"/>
    <x v="3"/>
    <x v="38"/>
  </r>
  <r>
    <x v="8"/>
    <s v="09"/>
    <x v="8"/>
    <x v="143"/>
    <s v="0904"/>
    <s v="Grimstad"/>
    <s v="2"/>
    <s v="Kvinner"/>
    <x v="4"/>
    <x v="4"/>
    <x v="3"/>
    <x v="40"/>
  </r>
  <r>
    <x v="8"/>
    <s v="09"/>
    <x v="8"/>
    <x v="143"/>
    <s v="0904"/>
    <s v="Grimstad"/>
    <s v="2"/>
    <s v="Kvinner"/>
    <x v="5"/>
    <x v="5"/>
    <x v="3"/>
    <x v="12"/>
  </r>
  <r>
    <x v="8"/>
    <s v="09"/>
    <x v="8"/>
    <x v="143"/>
    <s v="0904"/>
    <s v="Grimstad"/>
    <s v="1"/>
    <s v="Menn"/>
    <x v="0"/>
    <x v="0"/>
    <x v="3"/>
    <x v="36"/>
  </r>
  <r>
    <x v="8"/>
    <s v="09"/>
    <x v="8"/>
    <x v="143"/>
    <s v="0904"/>
    <s v="Grimstad"/>
    <s v="1"/>
    <s v="Menn"/>
    <x v="1"/>
    <x v="1"/>
    <x v="3"/>
    <x v="5"/>
  </r>
  <r>
    <x v="8"/>
    <s v="09"/>
    <x v="8"/>
    <x v="143"/>
    <s v="0904"/>
    <s v="Grimstad"/>
    <s v="1"/>
    <s v="Menn"/>
    <x v="2"/>
    <x v="2"/>
    <x v="3"/>
    <x v="27"/>
  </r>
  <r>
    <x v="8"/>
    <s v="09"/>
    <x v="8"/>
    <x v="143"/>
    <s v="0904"/>
    <s v="Grimstad"/>
    <s v="1"/>
    <s v="Menn"/>
    <x v="3"/>
    <x v="3"/>
    <x v="3"/>
    <x v="58"/>
  </r>
  <r>
    <x v="8"/>
    <s v="09"/>
    <x v="8"/>
    <x v="143"/>
    <s v="0904"/>
    <s v="Grimstad"/>
    <s v="1"/>
    <s v="Menn"/>
    <x v="4"/>
    <x v="4"/>
    <x v="3"/>
    <x v="38"/>
  </r>
  <r>
    <x v="8"/>
    <s v="09"/>
    <x v="8"/>
    <x v="143"/>
    <s v="0904"/>
    <s v="Grimstad"/>
    <s v="1"/>
    <s v="Menn"/>
    <x v="5"/>
    <x v="5"/>
    <x v="3"/>
    <x v="6"/>
  </r>
  <r>
    <x v="8"/>
    <s v="09"/>
    <x v="8"/>
    <x v="143"/>
    <s v="0904"/>
    <s v="Grimstad"/>
    <s v="2"/>
    <s v="Kvinner"/>
    <x v="0"/>
    <x v="0"/>
    <x v="4"/>
    <x v="7"/>
  </r>
  <r>
    <x v="8"/>
    <s v="09"/>
    <x v="8"/>
    <x v="143"/>
    <s v="0904"/>
    <s v="Grimstad"/>
    <s v="2"/>
    <s v="Kvinner"/>
    <x v="1"/>
    <x v="1"/>
    <x v="4"/>
    <x v="4"/>
  </r>
  <r>
    <x v="8"/>
    <s v="09"/>
    <x v="8"/>
    <x v="143"/>
    <s v="0904"/>
    <s v="Grimstad"/>
    <s v="2"/>
    <s v="Kvinner"/>
    <x v="2"/>
    <x v="2"/>
    <x v="4"/>
    <x v="51"/>
  </r>
  <r>
    <x v="8"/>
    <s v="09"/>
    <x v="8"/>
    <x v="143"/>
    <s v="0904"/>
    <s v="Grimstad"/>
    <s v="2"/>
    <s v="Kvinner"/>
    <x v="3"/>
    <x v="3"/>
    <x v="4"/>
    <x v="38"/>
  </r>
  <r>
    <x v="8"/>
    <s v="09"/>
    <x v="8"/>
    <x v="143"/>
    <s v="0904"/>
    <s v="Grimstad"/>
    <s v="2"/>
    <s v="Kvinner"/>
    <x v="4"/>
    <x v="4"/>
    <x v="4"/>
    <x v="40"/>
  </r>
  <r>
    <x v="8"/>
    <s v="09"/>
    <x v="8"/>
    <x v="143"/>
    <s v="0904"/>
    <s v="Grimstad"/>
    <s v="2"/>
    <s v="Kvinner"/>
    <x v="5"/>
    <x v="5"/>
    <x v="4"/>
    <x v="7"/>
  </r>
  <r>
    <x v="8"/>
    <s v="09"/>
    <x v="8"/>
    <x v="143"/>
    <s v="0904"/>
    <s v="Grimstad"/>
    <s v="1"/>
    <s v="Menn"/>
    <x v="0"/>
    <x v="0"/>
    <x v="4"/>
    <x v="2"/>
  </r>
  <r>
    <x v="8"/>
    <s v="09"/>
    <x v="8"/>
    <x v="143"/>
    <s v="0904"/>
    <s v="Grimstad"/>
    <s v="1"/>
    <s v="Menn"/>
    <x v="1"/>
    <x v="1"/>
    <x v="4"/>
    <x v="13"/>
  </r>
  <r>
    <x v="8"/>
    <s v="09"/>
    <x v="8"/>
    <x v="143"/>
    <s v="0904"/>
    <s v="Grimstad"/>
    <s v="1"/>
    <s v="Menn"/>
    <x v="2"/>
    <x v="2"/>
    <x v="4"/>
    <x v="35"/>
  </r>
  <r>
    <x v="8"/>
    <s v="09"/>
    <x v="8"/>
    <x v="143"/>
    <s v="0904"/>
    <s v="Grimstad"/>
    <s v="1"/>
    <s v="Menn"/>
    <x v="3"/>
    <x v="3"/>
    <x v="4"/>
    <x v="10"/>
  </r>
  <r>
    <x v="8"/>
    <s v="09"/>
    <x v="8"/>
    <x v="143"/>
    <s v="0904"/>
    <s v="Grimstad"/>
    <s v="1"/>
    <s v="Menn"/>
    <x v="4"/>
    <x v="4"/>
    <x v="4"/>
    <x v="60"/>
  </r>
  <r>
    <x v="8"/>
    <s v="09"/>
    <x v="8"/>
    <x v="143"/>
    <s v="0904"/>
    <s v="Grimstad"/>
    <s v="1"/>
    <s v="Menn"/>
    <x v="5"/>
    <x v="5"/>
    <x v="4"/>
    <x v="24"/>
  </r>
  <r>
    <x v="8"/>
    <s v="09"/>
    <x v="8"/>
    <x v="143"/>
    <s v="0904"/>
    <s v="Grimstad"/>
    <s v="2"/>
    <s v="Kvinner"/>
    <x v="0"/>
    <x v="0"/>
    <x v="5"/>
    <x v="21"/>
  </r>
  <r>
    <x v="8"/>
    <s v="09"/>
    <x v="8"/>
    <x v="143"/>
    <s v="0904"/>
    <s v="Grimstad"/>
    <s v="2"/>
    <s v="Kvinner"/>
    <x v="1"/>
    <x v="1"/>
    <x v="5"/>
    <x v="2"/>
  </r>
  <r>
    <x v="8"/>
    <s v="09"/>
    <x v="8"/>
    <x v="143"/>
    <s v="0904"/>
    <s v="Grimstad"/>
    <s v="2"/>
    <s v="Kvinner"/>
    <x v="2"/>
    <x v="2"/>
    <x v="5"/>
    <x v="45"/>
  </r>
  <r>
    <x v="8"/>
    <s v="09"/>
    <x v="8"/>
    <x v="143"/>
    <s v="0904"/>
    <s v="Grimstad"/>
    <s v="2"/>
    <s v="Kvinner"/>
    <x v="3"/>
    <x v="3"/>
    <x v="5"/>
    <x v="8"/>
  </r>
  <r>
    <x v="8"/>
    <s v="09"/>
    <x v="8"/>
    <x v="143"/>
    <s v="0904"/>
    <s v="Grimstad"/>
    <s v="2"/>
    <s v="Kvinner"/>
    <x v="4"/>
    <x v="4"/>
    <x v="5"/>
    <x v="56"/>
  </r>
  <r>
    <x v="8"/>
    <s v="09"/>
    <x v="8"/>
    <x v="143"/>
    <s v="0904"/>
    <s v="Grimstad"/>
    <s v="2"/>
    <s v="Kvinner"/>
    <x v="5"/>
    <x v="5"/>
    <x v="5"/>
    <x v="7"/>
  </r>
  <r>
    <x v="8"/>
    <s v="09"/>
    <x v="8"/>
    <x v="143"/>
    <s v="0904"/>
    <s v="Grimstad"/>
    <s v="1"/>
    <s v="Menn"/>
    <x v="0"/>
    <x v="0"/>
    <x v="5"/>
    <x v="21"/>
  </r>
  <r>
    <x v="8"/>
    <s v="09"/>
    <x v="8"/>
    <x v="143"/>
    <s v="0904"/>
    <s v="Grimstad"/>
    <s v="1"/>
    <s v="Menn"/>
    <x v="1"/>
    <x v="1"/>
    <x v="5"/>
    <x v="15"/>
  </r>
  <r>
    <x v="8"/>
    <s v="09"/>
    <x v="8"/>
    <x v="143"/>
    <s v="0904"/>
    <s v="Grimstad"/>
    <s v="1"/>
    <s v="Menn"/>
    <x v="2"/>
    <x v="2"/>
    <x v="5"/>
    <x v="50"/>
  </r>
  <r>
    <x v="8"/>
    <s v="09"/>
    <x v="8"/>
    <x v="143"/>
    <s v="0904"/>
    <s v="Grimstad"/>
    <s v="1"/>
    <s v="Menn"/>
    <x v="3"/>
    <x v="3"/>
    <x v="5"/>
    <x v="58"/>
  </r>
  <r>
    <x v="8"/>
    <s v="09"/>
    <x v="8"/>
    <x v="143"/>
    <s v="0904"/>
    <s v="Grimstad"/>
    <s v="1"/>
    <s v="Menn"/>
    <x v="4"/>
    <x v="4"/>
    <x v="5"/>
    <x v="50"/>
  </r>
  <r>
    <x v="8"/>
    <s v="09"/>
    <x v="8"/>
    <x v="143"/>
    <s v="0904"/>
    <s v="Grimstad"/>
    <s v="1"/>
    <s v="Menn"/>
    <x v="5"/>
    <x v="5"/>
    <x v="5"/>
    <x v="40"/>
  </r>
  <r>
    <x v="8"/>
    <s v="09"/>
    <x v="8"/>
    <x v="143"/>
    <s v="0904"/>
    <s v="Grimstad"/>
    <s v="2"/>
    <s v="Kvinner"/>
    <x v="0"/>
    <x v="0"/>
    <x v="6"/>
    <x v="20"/>
  </r>
  <r>
    <x v="8"/>
    <s v="09"/>
    <x v="8"/>
    <x v="143"/>
    <s v="0904"/>
    <s v="Grimstad"/>
    <s v="2"/>
    <s v="Kvinner"/>
    <x v="1"/>
    <x v="1"/>
    <x v="6"/>
    <x v="7"/>
  </r>
  <r>
    <x v="8"/>
    <s v="09"/>
    <x v="8"/>
    <x v="143"/>
    <s v="0904"/>
    <s v="Grimstad"/>
    <s v="2"/>
    <s v="Kvinner"/>
    <x v="2"/>
    <x v="2"/>
    <x v="6"/>
    <x v="16"/>
  </r>
  <r>
    <x v="8"/>
    <s v="09"/>
    <x v="8"/>
    <x v="143"/>
    <s v="0904"/>
    <s v="Grimstad"/>
    <s v="2"/>
    <s v="Kvinner"/>
    <x v="3"/>
    <x v="3"/>
    <x v="6"/>
    <x v="28"/>
  </r>
  <r>
    <x v="8"/>
    <s v="09"/>
    <x v="8"/>
    <x v="143"/>
    <s v="0904"/>
    <s v="Grimstad"/>
    <s v="2"/>
    <s v="Kvinner"/>
    <x v="4"/>
    <x v="4"/>
    <x v="6"/>
    <x v="55"/>
  </r>
  <r>
    <x v="8"/>
    <s v="09"/>
    <x v="8"/>
    <x v="143"/>
    <s v="0904"/>
    <s v="Grimstad"/>
    <s v="2"/>
    <s v="Kvinner"/>
    <x v="5"/>
    <x v="5"/>
    <x v="6"/>
    <x v="6"/>
  </r>
  <r>
    <x v="8"/>
    <s v="09"/>
    <x v="8"/>
    <x v="143"/>
    <s v="0904"/>
    <s v="Grimstad"/>
    <s v="1"/>
    <s v="Menn"/>
    <x v="0"/>
    <x v="0"/>
    <x v="6"/>
    <x v="21"/>
  </r>
  <r>
    <x v="8"/>
    <s v="09"/>
    <x v="8"/>
    <x v="143"/>
    <s v="0904"/>
    <s v="Grimstad"/>
    <s v="1"/>
    <s v="Menn"/>
    <x v="1"/>
    <x v="1"/>
    <x v="6"/>
    <x v="7"/>
  </r>
  <r>
    <x v="8"/>
    <s v="09"/>
    <x v="8"/>
    <x v="143"/>
    <s v="0904"/>
    <s v="Grimstad"/>
    <s v="1"/>
    <s v="Menn"/>
    <x v="2"/>
    <x v="2"/>
    <x v="6"/>
    <x v="31"/>
  </r>
  <r>
    <x v="8"/>
    <s v="09"/>
    <x v="8"/>
    <x v="143"/>
    <s v="0904"/>
    <s v="Grimstad"/>
    <s v="1"/>
    <s v="Menn"/>
    <x v="3"/>
    <x v="3"/>
    <x v="6"/>
    <x v="30"/>
  </r>
  <r>
    <x v="8"/>
    <s v="09"/>
    <x v="8"/>
    <x v="143"/>
    <s v="0904"/>
    <s v="Grimstad"/>
    <s v="1"/>
    <s v="Menn"/>
    <x v="4"/>
    <x v="4"/>
    <x v="6"/>
    <x v="8"/>
  </r>
  <r>
    <x v="8"/>
    <s v="09"/>
    <x v="8"/>
    <x v="143"/>
    <s v="0904"/>
    <s v="Grimstad"/>
    <s v="1"/>
    <s v="Menn"/>
    <x v="5"/>
    <x v="5"/>
    <x v="6"/>
    <x v="46"/>
  </r>
  <r>
    <x v="8"/>
    <s v="09"/>
    <x v="8"/>
    <x v="143"/>
    <s v="0904"/>
    <s v="Grimstad"/>
    <s v="2"/>
    <s v="Kvinner"/>
    <x v="0"/>
    <x v="0"/>
    <x v="7"/>
    <x v="21"/>
  </r>
  <r>
    <x v="8"/>
    <s v="09"/>
    <x v="8"/>
    <x v="143"/>
    <s v="0904"/>
    <s v="Grimstad"/>
    <s v="2"/>
    <s v="Kvinner"/>
    <x v="1"/>
    <x v="1"/>
    <x v="7"/>
    <x v="7"/>
  </r>
  <r>
    <x v="8"/>
    <s v="09"/>
    <x v="8"/>
    <x v="143"/>
    <s v="0904"/>
    <s v="Grimstad"/>
    <s v="2"/>
    <s v="Kvinner"/>
    <x v="2"/>
    <x v="2"/>
    <x v="7"/>
    <x v="4"/>
  </r>
  <r>
    <x v="8"/>
    <s v="09"/>
    <x v="8"/>
    <x v="143"/>
    <s v="0904"/>
    <s v="Grimstad"/>
    <s v="2"/>
    <s v="Kvinner"/>
    <x v="3"/>
    <x v="3"/>
    <x v="7"/>
    <x v="63"/>
  </r>
  <r>
    <x v="8"/>
    <s v="09"/>
    <x v="8"/>
    <x v="143"/>
    <s v="0904"/>
    <s v="Grimstad"/>
    <s v="2"/>
    <s v="Kvinner"/>
    <x v="4"/>
    <x v="4"/>
    <x v="7"/>
    <x v="24"/>
  </r>
  <r>
    <x v="8"/>
    <s v="09"/>
    <x v="8"/>
    <x v="143"/>
    <s v="0904"/>
    <s v="Grimstad"/>
    <s v="2"/>
    <s v="Kvinner"/>
    <x v="5"/>
    <x v="5"/>
    <x v="7"/>
    <x v="19"/>
  </r>
  <r>
    <x v="8"/>
    <s v="09"/>
    <x v="8"/>
    <x v="143"/>
    <s v="0904"/>
    <s v="Grimstad"/>
    <s v="1"/>
    <s v="Menn"/>
    <x v="0"/>
    <x v="0"/>
    <x v="7"/>
    <x v="21"/>
  </r>
  <r>
    <x v="8"/>
    <s v="09"/>
    <x v="8"/>
    <x v="143"/>
    <s v="0904"/>
    <s v="Grimstad"/>
    <s v="1"/>
    <s v="Menn"/>
    <x v="1"/>
    <x v="1"/>
    <x v="7"/>
    <x v="15"/>
  </r>
  <r>
    <x v="8"/>
    <s v="09"/>
    <x v="8"/>
    <x v="143"/>
    <s v="0904"/>
    <s v="Grimstad"/>
    <s v="1"/>
    <s v="Menn"/>
    <x v="2"/>
    <x v="2"/>
    <x v="7"/>
    <x v="72"/>
  </r>
  <r>
    <x v="8"/>
    <s v="09"/>
    <x v="8"/>
    <x v="143"/>
    <s v="0904"/>
    <s v="Grimstad"/>
    <s v="1"/>
    <s v="Menn"/>
    <x v="3"/>
    <x v="3"/>
    <x v="7"/>
    <x v="18"/>
  </r>
  <r>
    <x v="8"/>
    <s v="09"/>
    <x v="8"/>
    <x v="143"/>
    <s v="0904"/>
    <s v="Grimstad"/>
    <s v="1"/>
    <s v="Menn"/>
    <x v="4"/>
    <x v="4"/>
    <x v="7"/>
    <x v="50"/>
  </r>
  <r>
    <x v="8"/>
    <s v="09"/>
    <x v="8"/>
    <x v="143"/>
    <s v="0904"/>
    <s v="Grimstad"/>
    <s v="1"/>
    <s v="Menn"/>
    <x v="5"/>
    <x v="5"/>
    <x v="7"/>
    <x v="3"/>
  </r>
  <r>
    <x v="8"/>
    <s v="09"/>
    <x v="8"/>
    <x v="144"/>
    <s v="0906"/>
    <s v="Arendal"/>
    <s v="2"/>
    <s v="Kvinner"/>
    <x v="0"/>
    <x v="0"/>
    <x v="0"/>
    <x v="7"/>
  </r>
  <r>
    <x v="8"/>
    <s v="09"/>
    <x v="8"/>
    <x v="144"/>
    <s v="0906"/>
    <s v="Arendal"/>
    <s v="2"/>
    <s v="Kvinner"/>
    <x v="1"/>
    <x v="1"/>
    <x v="0"/>
    <x v="6"/>
  </r>
  <r>
    <x v="8"/>
    <s v="09"/>
    <x v="8"/>
    <x v="144"/>
    <s v="0906"/>
    <s v="Arendal"/>
    <s v="2"/>
    <s v="Kvinner"/>
    <x v="2"/>
    <x v="2"/>
    <x v="0"/>
    <x v="2"/>
  </r>
  <r>
    <x v="8"/>
    <s v="09"/>
    <x v="8"/>
    <x v="144"/>
    <s v="0906"/>
    <s v="Arendal"/>
    <s v="2"/>
    <s v="Kvinner"/>
    <x v="3"/>
    <x v="3"/>
    <x v="0"/>
    <x v="46"/>
  </r>
  <r>
    <x v="8"/>
    <s v="09"/>
    <x v="8"/>
    <x v="144"/>
    <s v="0906"/>
    <s v="Arendal"/>
    <s v="2"/>
    <s v="Kvinner"/>
    <x v="4"/>
    <x v="4"/>
    <x v="0"/>
    <x v="40"/>
  </r>
  <r>
    <x v="8"/>
    <s v="09"/>
    <x v="8"/>
    <x v="144"/>
    <s v="0906"/>
    <s v="Arendal"/>
    <s v="2"/>
    <s v="Kvinner"/>
    <x v="5"/>
    <x v="5"/>
    <x v="0"/>
    <x v="0"/>
  </r>
  <r>
    <x v="8"/>
    <s v="09"/>
    <x v="8"/>
    <x v="144"/>
    <s v="0906"/>
    <s v="Arendal"/>
    <s v="1"/>
    <s v="Menn"/>
    <x v="0"/>
    <x v="0"/>
    <x v="0"/>
    <x v="20"/>
  </r>
  <r>
    <x v="8"/>
    <s v="09"/>
    <x v="8"/>
    <x v="144"/>
    <s v="0906"/>
    <s v="Arendal"/>
    <s v="1"/>
    <s v="Menn"/>
    <x v="1"/>
    <x v="1"/>
    <x v="0"/>
    <x v="36"/>
  </r>
  <r>
    <x v="8"/>
    <s v="09"/>
    <x v="8"/>
    <x v="144"/>
    <s v="0906"/>
    <s v="Arendal"/>
    <s v="1"/>
    <s v="Menn"/>
    <x v="2"/>
    <x v="2"/>
    <x v="0"/>
    <x v="16"/>
  </r>
  <r>
    <x v="8"/>
    <s v="09"/>
    <x v="8"/>
    <x v="144"/>
    <s v="0906"/>
    <s v="Arendal"/>
    <s v="1"/>
    <s v="Menn"/>
    <x v="3"/>
    <x v="3"/>
    <x v="0"/>
    <x v="29"/>
  </r>
  <r>
    <x v="8"/>
    <s v="09"/>
    <x v="8"/>
    <x v="144"/>
    <s v="0906"/>
    <s v="Arendal"/>
    <s v="1"/>
    <s v="Menn"/>
    <x v="4"/>
    <x v="4"/>
    <x v="0"/>
    <x v="61"/>
  </r>
  <r>
    <x v="8"/>
    <s v="09"/>
    <x v="8"/>
    <x v="144"/>
    <s v="0906"/>
    <s v="Arendal"/>
    <s v="1"/>
    <s v="Menn"/>
    <x v="5"/>
    <x v="5"/>
    <x v="0"/>
    <x v="32"/>
  </r>
  <r>
    <x v="8"/>
    <s v="09"/>
    <x v="8"/>
    <x v="144"/>
    <s v="0906"/>
    <s v="Arendal"/>
    <s v="2"/>
    <s v="Kvinner"/>
    <x v="0"/>
    <x v="0"/>
    <x v="1"/>
    <x v="7"/>
  </r>
  <r>
    <x v="8"/>
    <s v="09"/>
    <x v="8"/>
    <x v="144"/>
    <s v="0906"/>
    <s v="Arendal"/>
    <s v="2"/>
    <s v="Kvinner"/>
    <x v="1"/>
    <x v="1"/>
    <x v="1"/>
    <x v="0"/>
  </r>
  <r>
    <x v="8"/>
    <s v="09"/>
    <x v="8"/>
    <x v="144"/>
    <s v="0906"/>
    <s v="Arendal"/>
    <s v="2"/>
    <s v="Kvinner"/>
    <x v="2"/>
    <x v="2"/>
    <x v="1"/>
    <x v="21"/>
  </r>
  <r>
    <x v="8"/>
    <s v="09"/>
    <x v="8"/>
    <x v="144"/>
    <s v="0906"/>
    <s v="Arendal"/>
    <s v="2"/>
    <s v="Kvinner"/>
    <x v="3"/>
    <x v="3"/>
    <x v="1"/>
    <x v="3"/>
  </r>
  <r>
    <x v="8"/>
    <s v="09"/>
    <x v="8"/>
    <x v="144"/>
    <s v="0906"/>
    <s v="Arendal"/>
    <s v="2"/>
    <s v="Kvinner"/>
    <x v="4"/>
    <x v="4"/>
    <x v="1"/>
    <x v="3"/>
  </r>
  <r>
    <x v="8"/>
    <s v="09"/>
    <x v="8"/>
    <x v="144"/>
    <s v="0906"/>
    <s v="Arendal"/>
    <s v="2"/>
    <s v="Kvinner"/>
    <x v="5"/>
    <x v="5"/>
    <x v="1"/>
    <x v="39"/>
  </r>
  <r>
    <x v="8"/>
    <s v="09"/>
    <x v="8"/>
    <x v="144"/>
    <s v="0906"/>
    <s v="Arendal"/>
    <s v="1"/>
    <s v="Menn"/>
    <x v="0"/>
    <x v="0"/>
    <x v="1"/>
    <x v="12"/>
  </r>
  <r>
    <x v="8"/>
    <s v="09"/>
    <x v="8"/>
    <x v="144"/>
    <s v="0906"/>
    <s v="Arendal"/>
    <s v="1"/>
    <s v="Menn"/>
    <x v="1"/>
    <x v="1"/>
    <x v="1"/>
    <x v="21"/>
  </r>
  <r>
    <x v="8"/>
    <s v="09"/>
    <x v="8"/>
    <x v="144"/>
    <s v="0906"/>
    <s v="Arendal"/>
    <s v="1"/>
    <s v="Menn"/>
    <x v="2"/>
    <x v="2"/>
    <x v="1"/>
    <x v="41"/>
  </r>
  <r>
    <x v="8"/>
    <s v="09"/>
    <x v="8"/>
    <x v="144"/>
    <s v="0906"/>
    <s v="Arendal"/>
    <s v="1"/>
    <s v="Menn"/>
    <x v="3"/>
    <x v="3"/>
    <x v="1"/>
    <x v="31"/>
  </r>
  <r>
    <x v="8"/>
    <s v="09"/>
    <x v="8"/>
    <x v="144"/>
    <s v="0906"/>
    <s v="Arendal"/>
    <s v="1"/>
    <s v="Menn"/>
    <x v="4"/>
    <x v="4"/>
    <x v="1"/>
    <x v="73"/>
  </r>
  <r>
    <x v="8"/>
    <s v="09"/>
    <x v="8"/>
    <x v="144"/>
    <s v="0906"/>
    <s v="Arendal"/>
    <s v="1"/>
    <s v="Menn"/>
    <x v="5"/>
    <x v="5"/>
    <x v="1"/>
    <x v="55"/>
  </r>
  <r>
    <x v="8"/>
    <s v="09"/>
    <x v="8"/>
    <x v="144"/>
    <s v="0906"/>
    <s v="Arendal"/>
    <s v="2"/>
    <s v="Kvinner"/>
    <x v="0"/>
    <x v="0"/>
    <x v="2"/>
    <x v="5"/>
  </r>
  <r>
    <x v="8"/>
    <s v="09"/>
    <x v="8"/>
    <x v="144"/>
    <s v="0906"/>
    <s v="Arendal"/>
    <s v="2"/>
    <s v="Kvinner"/>
    <x v="1"/>
    <x v="1"/>
    <x v="2"/>
    <x v="39"/>
  </r>
  <r>
    <x v="8"/>
    <s v="09"/>
    <x v="8"/>
    <x v="144"/>
    <s v="0906"/>
    <s v="Arendal"/>
    <s v="2"/>
    <s v="Kvinner"/>
    <x v="2"/>
    <x v="2"/>
    <x v="2"/>
    <x v="6"/>
  </r>
  <r>
    <x v="8"/>
    <s v="09"/>
    <x v="8"/>
    <x v="144"/>
    <s v="0906"/>
    <s v="Arendal"/>
    <s v="2"/>
    <s v="Kvinner"/>
    <x v="3"/>
    <x v="3"/>
    <x v="2"/>
    <x v="24"/>
  </r>
  <r>
    <x v="8"/>
    <s v="09"/>
    <x v="8"/>
    <x v="144"/>
    <s v="0906"/>
    <s v="Arendal"/>
    <s v="2"/>
    <s v="Kvinner"/>
    <x v="4"/>
    <x v="4"/>
    <x v="2"/>
    <x v="24"/>
  </r>
  <r>
    <x v="8"/>
    <s v="09"/>
    <x v="8"/>
    <x v="144"/>
    <s v="0906"/>
    <s v="Arendal"/>
    <s v="2"/>
    <s v="Kvinner"/>
    <x v="5"/>
    <x v="5"/>
    <x v="2"/>
    <x v="1"/>
  </r>
  <r>
    <x v="8"/>
    <s v="09"/>
    <x v="8"/>
    <x v="144"/>
    <s v="0906"/>
    <s v="Arendal"/>
    <s v="1"/>
    <s v="Menn"/>
    <x v="0"/>
    <x v="0"/>
    <x v="2"/>
    <x v="5"/>
  </r>
  <r>
    <x v="8"/>
    <s v="09"/>
    <x v="8"/>
    <x v="144"/>
    <s v="0906"/>
    <s v="Arendal"/>
    <s v="1"/>
    <s v="Menn"/>
    <x v="1"/>
    <x v="1"/>
    <x v="2"/>
    <x v="12"/>
  </r>
  <r>
    <x v="8"/>
    <s v="09"/>
    <x v="8"/>
    <x v="144"/>
    <s v="0906"/>
    <s v="Arendal"/>
    <s v="1"/>
    <s v="Menn"/>
    <x v="2"/>
    <x v="2"/>
    <x v="2"/>
    <x v="24"/>
  </r>
  <r>
    <x v="8"/>
    <s v="09"/>
    <x v="8"/>
    <x v="144"/>
    <s v="0906"/>
    <s v="Arendal"/>
    <s v="1"/>
    <s v="Menn"/>
    <x v="3"/>
    <x v="3"/>
    <x v="2"/>
    <x v="8"/>
  </r>
  <r>
    <x v="8"/>
    <s v="09"/>
    <x v="8"/>
    <x v="144"/>
    <s v="0906"/>
    <s v="Arendal"/>
    <s v="1"/>
    <s v="Menn"/>
    <x v="4"/>
    <x v="4"/>
    <x v="2"/>
    <x v="35"/>
  </r>
  <r>
    <x v="8"/>
    <s v="09"/>
    <x v="8"/>
    <x v="144"/>
    <s v="0906"/>
    <s v="Arendal"/>
    <s v="1"/>
    <s v="Menn"/>
    <x v="5"/>
    <x v="5"/>
    <x v="2"/>
    <x v="55"/>
  </r>
  <r>
    <x v="8"/>
    <s v="09"/>
    <x v="8"/>
    <x v="144"/>
    <s v="0906"/>
    <s v="Arendal"/>
    <s v="2"/>
    <s v="Kvinner"/>
    <x v="0"/>
    <x v="0"/>
    <x v="3"/>
    <x v="23"/>
  </r>
  <r>
    <x v="8"/>
    <s v="09"/>
    <x v="8"/>
    <x v="144"/>
    <s v="0906"/>
    <s v="Arendal"/>
    <s v="2"/>
    <s v="Kvinner"/>
    <x v="1"/>
    <x v="1"/>
    <x v="3"/>
    <x v="39"/>
  </r>
  <r>
    <x v="8"/>
    <s v="09"/>
    <x v="8"/>
    <x v="144"/>
    <s v="0906"/>
    <s v="Arendal"/>
    <s v="2"/>
    <s v="Kvinner"/>
    <x v="2"/>
    <x v="2"/>
    <x v="3"/>
    <x v="5"/>
  </r>
  <r>
    <x v="8"/>
    <s v="09"/>
    <x v="8"/>
    <x v="144"/>
    <s v="0906"/>
    <s v="Arendal"/>
    <s v="2"/>
    <s v="Kvinner"/>
    <x v="3"/>
    <x v="3"/>
    <x v="3"/>
    <x v="36"/>
  </r>
  <r>
    <x v="8"/>
    <s v="09"/>
    <x v="8"/>
    <x v="144"/>
    <s v="0906"/>
    <s v="Arendal"/>
    <s v="2"/>
    <s v="Kvinner"/>
    <x v="4"/>
    <x v="4"/>
    <x v="3"/>
    <x v="21"/>
  </r>
  <r>
    <x v="8"/>
    <s v="09"/>
    <x v="8"/>
    <x v="144"/>
    <s v="0906"/>
    <s v="Arendal"/>
    <s v="2"/>
    <s v="Kvinner"/>
    <x v="5"/>
    <x v="5"/>
    <x v="3"/>
    <x v="1"/>
  </r>
  <r>
    <x v="8"/>
    <s v="09"/>
    <x v="8"/>
    <x v="144"/>
    <s v="0906"/>
    <s v="Arendal"/>
    <s v="1"/>
    <s v="Menn"/>
    <x v="0"/>
    <x v="0"/>
    <x v="3"/>
    <x v="12"/>
  </r>
  <r>
    <x v="8"/>
    <s v="09"/>
    <x v="8"/>
    <x v="144"/>
    <s v="0906"/>
    <s v="Arendal"/>
    <s v="1"/>
    <s v="Menn"/>
    <x v="1"/>
    <x v="1"/>
    <x v="3"/>
    <x v="0"/>
  </r>
  <r>
    <x v="8"/>
    <s v="09"/>
    <x v="8"/>
    <x v="144"/>
    <s v="0906"/>
    <s v="Arendal"/>
    <s v="1"/>
    <s v="Menn"/>
    <x v="2"/>
    <x v="2"/>
    <x v="3"/>
    <x v="20"/>
  </r>
  <r>
    <x v="8"/>
    <s v="09"/>
    <x v="8"/>
    <x v="144"/>
    <s v="0906"/>
    <s v="Arendal"/>
    <s v="1"/>
    <s v="Menn"/>
    <x v="3"/>
    <x v="3"/>
    <x v="3"/>
    <x v="63"/>
  </r>
  <r>
    <x v="8"/>
    <s v="09"/>
    <x v="8"/>
    <x v="144"/>
    <s v="0906"/>
    <s v="Arendal"/>
    <s v="1"/>
    <s v="Menn"/>
    <x v="4"/>
    <x v="4"/>
    <x v="3"/>
    <x v="38"/>
  </r>
  <r>
    <x v="8"/>
    <s v="09"/>
    <x v="8"/>
    <x v="144"/>
    <s v="0906"/>
    <s v="Arendal"/>
    <s v="1"/>
    <s v="Menn"/>
    <x v="5"/>
    <x v="5"/>
    <x v="3"/>
    <x v="14"/>
  </r>
  <r>
    <x v="8"/>
    <s v="09"/>
    <x v="8"/>
    <x v="144"/>
    <s v="0906"/>
    <s v="Arendal"/>
    <s v="2"/>
    <s v="Kvinner"/>
    <x v="0"/>
    <x v="0"/>
    <x v="4"/>
    <x v="1"/>
  </r>
  <r>
    <x v="8"/>
    <s v="09"/>
    <x v="8"/>
    <x v="144"/>
    <s v="0906"/>
    <s v="Arendal"/>
    <s v="2"/>
    <s v="Kvinner"/>
    <x v="1"/>
    <x v="1"/>
    <x v="4"/>
    <x v="23"/>
  </r>
  <r>
    <x v="8"/>
    <s v="09"/>
    <x v="8"/>
    <x v="144"/>
    <s v="0906"/>
    <s v="Arendal"/>
    <s v="2"/>
    <s v="Kvinner"/>
    <x v="2"/>
    <x v="2"/>
    <x v="4"/>
    <x v="7"/>
  </r>
  <r>
    <x v="8"/>
    <s v="09"/>
    <x v="8"/>
    <x v="144"/>
    <s v="0906"/>
    <s v="Arendal"/>
    <s v="2"/>
    <s v="Kvinner"/>
    <x v="3"/>
    <x v="3"/>
    <x v="4"/>
    <x v="14"/>
  </r>
  <r>
    <x v="8"/>
    <s v="09"/>
    <x v="8"/>
    <x v="144"/>
    <s v="0906"/>
    <s v="Arendal"/>
    <s v="2"/>
    <s v="Kvinner"/>
    <x v="4"/>
    <x v="4"/>
    <x v="4"/>
    <x v="24"/>
  </r>
  <r>
    <x v="8"/>
    <s v="09"/>
    <x v="8"/>
    <x v="144"/>
    <s v="0906"/>
    <s v="Arendal"/>
    <s v="2"/>
    <s v="Kvinner"/>
    <x v="5"/>
    <x v="5"/>
    <x v="4"/>
    <x v="5"/>
  </r>
  <r>
    <x v="8"/>
    <s v="09"/>
    <x v="8"/>
    <x v="144"/>
    <s v="0906"/>
    <s v="Arendal"/>
    <s v="1"/>
    <s v="Menn"/>
    <x v="0"/>
    <x v="0"/>
    <x v="4"/>
    <x v="19"/>
  </r>
  <r>
    <x v="8"/>
    <s v="09"/>
    <x v="8"/>
    <x v="144"/>
    <s v="0906"/>
    <s v="Arendal"/>
    <s v="1"/>
    <s v="Menn"/>
    <x v="1"/>
    <x v="1"/>
    <x v="4"/>
    <x v="23"/>
  </r>
  <r>
    <x v="8"/>
    <s v="09"/>
    <x v="8"/>
    <x v="144"/>
    <s v="0906"/>
    <s v="Arendal"/>
    <s v="1"/>
    <s v="Menn"/>
    <x v="2"/>
    <x v="2"/>
    <x v="4"/>
    <x v="36"/>
  </r>
  <r>
    <x v="8"/>
    <s v="09"/>
    <x v="8"/>
    <x v="144"/>
    <s v="0906"/>
    <s v="Arendal"/>
    <s v="1"/>
    <s v="Menn"/>
    <x v="3"/>
    <x v="3"/>
    <x v="4"/>
    <x v="8"/>
  </r>
  <r>
    <x v="8"/>
    <s v="09"/>
    <x v="8"/>
    <x v="144"/>
    <s v="0906"/>
    <s v="Arendal"/>
    <s v="1"/>
    <s v="Menn"/>
    <x v="4"/>
    <x v="4"/>
    <x v="4"/>
    <x v="34"/>
  </r>
  <r>
    <x v="8"/>
    <s v="09"/>
    <x v="8"/>
    <x v="144"/>
    <s v="0906"/>
    <s v="Arendal"/>
    <s v="1"/>
    <s v="Menn"/>
    <x v="5"/>
    <x v="5"/>
    <x v="4"/>
    <x v="63"/>
  </r>
  <r>
    <x v="8"/>
    <s v="09"/>
    <x v="8"/>
    <x v="144"/>
    <s v="0906"/>
    <s v="Arendal"/>
    <s v="2"/>
    <s v="Kvinner"/>
    <x v="0"/>
    <x v="0"/>
    <x v="5"/>
    <x v="1"/>
  </r>
  <r>
    <x v="8"/>
    <s v="09"/>
    <x v="8"/>
    <x v="144"/>
    <s v="0906"/>
    <s v="Arendal"/>
    <s v="2"/>
    <s v="Kvinner"/>
    <x v="1"/>
    <x v="1"/>
    <x v="5"/>
    <x v="0"/>
  </r>
  <r>
    <x v="8"/>
    <s v="09"/>
    <x v="8"/>
    <x v="144"/>
    <s v="0906"/>
    <s v="Arendal"/>
    <s v="2"/>
    <s v="Kvinner"/>
    <x v="2"/>
    <x v="2"/>
    <x v="5"/>
    <x v="13"/>
  </r>
  <r>
    <x v="8"/>
    <s v="09"/>
    <x v="8"/>
    <x v="144"/>
    <s v="0906"/>
    <s v="Arendal"/>
    <s v="2"/>
    <s v="Kvinner"/>
    <x v="3"/>
    <x v="3"/>
    <x v="5"/>
    <x v="12"/>
  </r>
  <r>
    <x v="8"/>
    <s v="09"/>
    <x v="8"/>
    <x v="144"/>
    <s v="0906"/>
    <s v="Arendal"/>
    <s v="2"/>
    <s v="Kvinner"/>
    <x v="4"/>
    <x v="4"/>
    <x v="5"/>
    <x v="3"/>
  </r>
  <r>
    <x v="8"/>
    <s v="09"/>
    <x v="8"/>
    <x v="144"/>
    <s v="0906"/>
    <s v="Arendal"/>
    <s v="2"/>
    <s v="Kvinner"/>
    <x v="5"/>
    <x v="5"/>
    <x v="5"/>
    <x v="36"/>
  </r>
  <r>
    <x v="8"/>
    <s v="09"/>
    <x v="8"/>
    <x v="144"/>
    <s v="0906"/>
    <s v="Arendal"/>
    <s v="1"/>
    <s v="Menn"/>
    <x v="0"/>
    <x v="0"/>
    <x v="5"/>
    <x v="5"/>
  </r>
  <r>
    <x v="8"/>
    <s v="09"/>
    <x v="8"/>
    <x v="144"/>
    <s v="0906"/>
    <s v="Arendal"/>
    <s v="1"/>
    <s v="Menn"/>
    <x v="1"/>
    <x v="1"/>
    <x v="5"/>
    <x v="19"/>
  </r>
  <r>
    <x v="8"/>
    <s v="09"/>
    <x v="8"/>
    <x v="144"/>
    <s v="0906"/>
    <s v="Arendal"/>
    <s v="1"/>
    <s v="Menn"/>
    <x v="2"/>
    <x v="2"/>
    <x v="5"/>
    <x v="2"/>
  </r>
  <r>
    <x v="8"/>
    <s v="09"/>
    <x v="8"/>
    <x v="144"/>
    <s v="0906"/>
    <s v="Arendal"/>
    <s v="1"/>
    <s v="Menn"/>
    <x v="3"/>
    <x v="3"/>
    <x v="5"/>
    <x v="45"/>
  </r>
  <r>
    <x v="8"/>
    <s v="09"/>
    <x v="8"/>
    <x v="144"/>
    <s v="0906"/>
    <s v="Arendal"/>
    <s v="1"/>
    <s v="Menn"/>
    <x v="4"/>
    <x v="4"/>
    <x v="5"/>
    <x v="68"/>
  </r>
  <r>
    <x v="8"/>
    <s v="09"/>
    <x v="8"/>
    <x v="144"/>
    <s v="0906"/>
    <s v="Arendal"/>
    <s v="1"/>
    <s v="Menn"/>
    <x v="5"/>
    <x v="5"/>
    <x v="5"/>
    <x v="3"/>
  </r>
  <r>
    <x v="8"/>
    <s v="09"/>
    <x v="8"/>
    <x v="144"/>
    <s v="0906"/>
    <s v="Arendal"/>
    <s v="2"/>
    <s v="Kvinner"/>
    <x v="0"/>
    <x v="0"/>
    <x v="6"/>
    <x v="0"/>
  </r>
  <r>
    <x v="8"/>
    <s v="09"/>
    <x v="8"/>
    <x v="144"/>
    <s v="0906"/>
    <s v="Arendal"/>
    <s v="2"/>
    <s v="Kvinner"/>
    <x v="1"/>
    <x v="1"/>
    <x v="6"/>
    <x v="0"/>
  </r>
  <r>
    <x v="8"/>
    <s v="09"/>
    <x v="8"/>
    <x v="144"/>
    <s v="0906"/>
    <s v="Arendal"/>
    <s v="2"/>
    <s v="Kvinner"/>
    <x v="2"/>
    <x v="2"/>
    <x v="6"/>
    <x v="21"/>
  </r>
  <r>
    <x v="8"/>
    <s v="09"/>
    <x v="8"/>
    <x v="144"/>
    <s v="0906"/>
    <s v="Arendal"/>
    <s v="2"/>
    <s v="Kvinner"/>
    <x v="3"/>
    <x v="3"/>
    <x v="6"/>
    <x v="5"/>
  </r>
  <r>
    <x v="8"/>
    <s v="09"/>
    <x v="8"/>
    <x v="144"/>
    <s v="0906"/>
    <s v="Arendal"/>
    <s v="2"/>
    <s v="Kvinner"/>
    <x v="4"/>
    <x v="4"/>
    <x v="6"/>
    <x v="24"/>
  </r>
  <r>
    <x v="8"/>
    <s v="09"/>
    <x v="8"/>
    <x v="144"/>
    <s v="0906"/>
    <s v="Arendal"/>
    <s v="2"/>
    <s v="Kvinner"/>
    <x v="5"/>
    <x v="5"/>
    <x v="6"/>
    <x v="14"/>
  </r>
  <r>
    <x v="8"/>
    <s v="09"/>
    <x v="8"/>
    <x v="144"/>
    <s v="0906"/>
    <s v="Arendal"/>
    <s v="1"/>
    <s v="Menn"/>
    <x v="0"/>
    <x v="0"/>
    <x v="6"/>
    <x v="7"/>
  </r>
  <r>
    <x v="8"/>
    <s v="09"/>
    <x v="8"/>
    <x v="144"/>
    <s v="0906"/>
    <s v="Arendal"/>
    <s v="1"/>
    <s v="Menn"/>
    <x v="1"/>
    <x v="1"/>
    <x v="6"/>
    <x v="12"/>
  </r>
  <r>
    <x v="8"/>
    <s v="09"/>
    <x v="8"/>
    <x v="144"/>
    <s v="0906"/>
    <s v="Arendal"/>
    <s v="1"/>
    <s v="Menn"/>
    <x v="2"/>
    <x v="2"/>
    <x v="6"/>
    <x v="4"/>
  </r>
  <r>
    <x v="8"/>
    <s v="09"/>
    <x v="8"/>
    <x v="144"/>
    <s v="0906"/>
    <s v="Arendal"/>
    <s v="1"/>
    <s v="Menn"/>
    <x v="3"/>
    <x v="3"/>
    <x v="6"/>
    <x v="16"/>
  </r>
  <r>
    <x v="8"/>
    <s v="09"/>
    <x v="8"/>
    <x v="144"/>
    <s v="0906"/>
    <s v="Arendal"/>
    <s v="1"/>
    <s v="Menn"/>
    <x v="4"/>
    <x v="4"/>
    <x v="6"/>
    <x v="26"/>
  </r>
  <r>
    <x v="8"/>
    <s v="09"/>
    <x v="8"/>
    <x v="144"/>
    <s v="0906"/>
    <s v="Arendal"/>
    <s v="1"/>
    <s v="Menn"/>
    <x v="5"/>
    <x v="5"/>
    <x v="6"/>
    <x v="3"/>
  </r>
  <r>
    <x v="8"/>
    <s v="09"/>
    <x v="8"/>
    <x v="144"/>
    <s v="0906"/>
    <s v="Arendal"/>
    <s v="2"/>
    <s v="Kvinner"/>
    <x v="0"/>
    <x v="0"/>
    <x v="7"/>
    <x v="19"/>
  </r>
  <r>
    <x v="8"/>
    <s v="09"/>
    <x v="8"/>
    <x v="144"/>
    <s v="0906"/>
    <s v="Arendal"/>
    <s v="2"/>
    <s v="Kvinner"/>
    <x v="1"/>
    <x v="1"/>
    <x v="7"/>
    <x v="1"/>
  </r>
  <r>
    <x v="8"/>
    <s v="09"/>
    <x v="8"/>
    <x v="144"/>
    <s v="0906"/>
    <s v="Arendal"/>
    <s v="2"/>
    <s v="Kvinner"/>
    <x v="2"/>
    <x v="2"/>
    <x v="7"/>
    <x v="6"/>
  </r>
  <r>
    <x v="8"/>
    <s v="09"/>
    <x v="8"/>
    <x v="144"/>
    <s v="0906"/>
    <s v="Arendal"/>
    <s v="2"/>
    <s v="Kvinner"/>
    <x v="3"/>
    <x v="3"/>
    <x v="7"/>
    <x v="21"/>
  </r>
  <r>
    <x v="8"/>
    <s v="09"/>
    <x v="8"/>
    <x v="144"/>
    <s v="0906"/>
    <s v="Arendal"/>
    <s v="2"/>
    <s v="Kvinner"/>
    <x v="4"/>
    <x v="4"/>
    <x v="7"/>
    <x v="6"/>
  </r>
  <r>
    <x v="8"/>
    <s v="09"/>
    <x v="8"/>
    <x v="144"/>
    <s v="0906"/>
    <s v="Arendal"/>
    <s v="2"/>
    <s v="Kvinner"/>
    <x v="5"/>
    <x v="5"/>
    <x v="7"/>
    <x v="12"/>
  </r>
  <r>
    <x v="8"/>
    <s v="09"/>
    <x v="8"/>
    <x v="144"/>
    <s v="0906"/>
    <s v="Arendal"/>
    <s v="1"/>
    <s v="Menn"/>
    <x v="0"/>
    <x v="0"/>
    <x v="7"/>
    <x v="19"/>
  </r>
  <r>
    <x v="8"/>
    <s v="09"/>
    <x v="8"/>
    <x v="144"/>
    <s v="0906"/>
    <s v="Arendal"/>
    <s v="1"/>
    <s v="Menn"/>
    <x v="1"/>
    <x v="1"/>
    <x v="7"/>
    <x v="0"/>
  </r>
  <r>
    <x v="8"/>
    <s v="09"/>
    <x v="8"/>
    <x v="144"/>
    <s v="0906"/>
    <s v="Arendal"/>
    <s v="1"/>
    <s v="Menn"/>
    <x v="2"/>
    <x v="2"/>
    <x v="7"/>
    <x v="4"/>
  </r>
  <r>
    <x v="8"/>
    <s v="09"/>
    <x v="8"/>
    <x v="144"/>
    <s v="0906"/>
    <s v="Arendal"/>
    <s v="1"/>
    <s v="Menn"/>
    <x v="3"/>
    <x v="3"/>
    <x v="7"/>
    <x v="38"/>
  </r>
  <r>
    <x v="8"/>
    <s v="09"/>
    <x v="8"/>
    <x v="144"/>
    <s v="0906"/>
    <s v="Arendal"/>
    <s v="1"/>
    <s v="Menn"/>
    <x v="4"/>
    <x v="4"/>
    <x v="7"/>
    <x v="10"/>
  </r>
  <r>
    <x v="8"/>
    <s v="09"/>
    <x v="8"/>
    <x v="144"/>
    <s v="0906"/>
    <s v="Arendal"/>
    <s v="1"/>
    <s v="Menn"/>
    <x v="5"/>
    <x v="5"/>
    <x v="7"/>
    <x v="56"/>
  </r>
  <r>
    <x v="8"/>
    <s v="09"/>
    <x v="8"/>
    <x v="145"/>
    <s v="0911"/>
    <s v="Gjerstad"/>
    <s v="2"/>
    <s v="Kvinner"/>
    <x v="0"/>
    <x v="0"/>
    <x v="0"/>
    <x v="23"/>
  </r>
  <r>
    <x v="8"/>
    <s v="09"/>
    <x v="8"/>
    <x v="145"/>
    <s v="0911"/>
    <s v="Gjerstad"/>
    <s v="2"/>
    <s v="Kvinner"/>
    <x v="1"/>
    <x v="1"/>
    <x v="0"/>
    <x v="23"/>
  </r>
  <r>
    <x v="8"/>
    <s v="09"/>
    <x v="8"/>
    <x v="145"/>
    <s v="0911"/>
    <s v="Gjerstad"/>
    <s v="2"/>
    <s v="Kvinner"/>
    <x v="2"/>
    <x v="2"/>
    <x v="0"/>
    <x v="23"/>
  </r>
  <r>
    <x v="8"/>
    <s v="09"/>
    <x v="8"/>
    <x v="145"/>
    <s v="0911"/>
    <s v="Gjerstad"/>
    <s v="2"/>
    <s v="Kvinner"/>
    <x v="3"/>
    <x v="3"/>
    <x v="0"/>
    <x v="1"/>
  </r>
  <r>
    <x v="8"/>
    <s v="09"/>
    <x v="8"/>
    <x v="145"/>
    <s v="0911"/>
    <s v="Gjerstad"/>
    <s v="2"/>
    <s v="Kvinner"/>
    <x v="4"/>
    <x v="4"/>
    <x v="0"/>
    <x v="39"/>
  </r>
  <r>
    <x v="8"/>
    <s v="09"/>
    <x v="8"/>
    <x v="145"/>
    <s v="0911"/>
    <s v="Gjerstad"/>
    <s v="2"/>
    <s v="Kvinner"/>
    <x v="5"/>
    <x v="5"/>
    <x v="0"/>
    <x v="23"/>
  </r>
  <r>
    <x v="8"/>
    <s v="09"/>
    <x v="8"/>
    <x v="145"/>
    <s v="0911"/>
    <s v="Gjerstad"/>
    <s v="1"/>
    <s v="Menn"/>
    <x v="0"/>
    <x v="0"/>
    <x v="0"/>
    <x v="23"/>
  </r>
  <r>
    <x v="8"/>
    <s v="09"/>
    <x v="8"/>
    <x v="145"/>
    <s v="0911"/>
    <s v="Gjerstad"/>
    <s v="1"/>
    <s v="Menn"/>
    <x v="1"/>
    <x v="1"/>
    <x v="0"/>
    <x v="39"/>
  </r>
  <r>
    <x v="8"/>
    <s v="09"/>
    <x v="8"/>
    <x v="145"/>
    <s v="0911"/>
    <s v="Gjerstad"/>
    <s v="1"/>
    <s v="Menn"/>
    <x v="2"/>
    <x v="2"/>
    <x v="0"/>
    <x v="1"/>
  </r>
  <r>
    <x v="8"/>
    <s v="09"/>
    <x v="8"/>
    <x v="145"/>
    <s v="0911"/>
    <s v="Gjerstad"/>
    <s v="1"/>
    <s v="Menn"/>
    <x v="3"/>
    <x v="3"/>
    <x v="0"/>
    <x v="19"/>
  </r>
  <r>
    <x v="8"/>
    <s v="09"/>
    <x v="8"/>
    <x v="145"/>
    <s v="0911"/>
    <s v="Gjerstad"/>
    <s v="1"/>
    <s v="Menn"/>
    <x v="4"/>
    <x v="4"/>
    <x v="0"/>
    <x v="21"/>
  </r>
  <r>
    <x v="8"/>
    <s v="09"/>
    <x v="8"/>
    <x v="145"/>
    <s v="0911"/>
    <s v="Gjerstad"/>
    <s v="1"/>
    <s v="Menn"/>
    <x v="5"/>
    <x v="5"/>
    <x v="0"/>
    <x v="15"/>
  </r>
  <r>
    <x v="8"/>
    <s v="09"/>
    <x v="8"/>
    <x v="145"/>
    <s v="0911"/>
    <s v="Gjerstad"/>
    <s v="2"/>
    <s v="Kvinner"/>
    <x v="0"/>
    <x v="0"/>
    <x v="1"/>
    <x v="23"/>
  </r>
  <r>
    <x v="8"/>
    <s v="09"/>
    <x v="8"/>
    <x v="145"/>
    <s v="0911"/>
    <s v="Gjerstad"/>
    <s v="2"/>
    <s v="Kvinner"/>
    <x v="1"/>
    <x v="1"/>
    <x v="1"/>
    <x v="39"/>
  </r>
  <r>
    <x v="8"/>
    <s v="09"/>
    <x v="8"/>
    <x v="145"/>
    <s v="0911"/>
    <s v="Gjerstad"/>
    <s v="2"/>
    <s v="Kvinner"/>
    <x v="2"/>
    <x v="2"/>
    <x v="1"/>
    <x v="23"/>
  </r>
  <r>
    <x v="8"/>
    <s v="09"/>
    <x v="8"/>
    <x v="145"/>
    <s v="0911"/>
    <s v="Gjerstad"/>
    <s v="2"/>
    <s v="Kvinner"/>
    <x v="3"/>
    <x v="3"/>
    <x v="1"/>
    <x v="1"/>
  </r>
  <r>
    <x v="8"/>
    <s v="09"/>
    <x v="8"/>
    <x v="145"/>
    <s v="0911"/>
    <s v="Gjerstad"/>
    <s v="2"/>
    <s v="Kvinner"/>
    <x v="4"/>
    <x v="4"/>
    <x v="1"/>
    <x v="39"/>
  </r>
  <r>
    <x v="8"/>
    <s v="09"/>
    <x v="8"/>
    <x v="145"/>
    <s v="0911"/>
    <s v="Gjerstad"/>
    <s v="2"/>
    <s v="Kvinner"/>
    <x v="5"/>
    <x v="5"/>
    <x v="1"/>
    <x v="39"/>
  </r>
  <r>
    <x v="8"/>
    <s v="09"/>
    <x v="8"/>
    <x v="145"/>
    <s v="0911"/>
    <s v="Gjerstad"/>
    <s v="1"/>
    <s v="Menn"/>
    <x v="0"/>
    <x v="0"/>
    <x v="1"/>
    <x v="23"/>
  </r>
  <r>
    <x v="8"/>
    <s v="09"/>
    <x v="8"/>
    <x v="145"/>
    <s v="0911"/>
    <s v="Gjerstad"/>
    <s v="1"/>
    <s v="Menn"/>
    <x v="1"/>
    <x v="1"/>
    <x v="1"/>
    <x v="39"/>
  </r>
  <r>
    <x v="8"/>
    <s v="09"/>
    <x v="8"/>
    <x v="145"/>
    <s v="0911"/>
    <s v="Gjerstad"/>
    <s v="1"/>
    <s v="Menn"/>
    <x v="2"/>
    <x v="2"/>
    <x v="1"/>
    <x v="19"/>
  </r>
  <r>
    <x v="8"/>
    <s v="09"/>
    <x v="8"/>
    <x v="145"/>
    <s v="0911"/>
    <s v="Gjerstad"/>
    <s v="1"/>
    <s v="Menn"/>
    <x v="3"/>
    <x v="3"/>
    <x v="1"/>
    <x v="5"/>
  </r>
  <r>
    <x v="8"/>
    <s v="09"/>
    <x v="8"/>
    <x v="145"/>
    <s v="0911"/>
    <s v="Gjerstad"/>
    <s v="1"/>
    <s v="Menn"/>
    <x v="4"/>
    <x v="4"/>
    <x v="1"/>
    <x v="21"/>
  </r>
  <r>
    <x v="8"/>
    <s v="09"/>
    <x v="8"/>
    <x v="145"/>
    <s v="0911"/>
    <s v="Gjerstad"/>
    <s v="1"/>
    <s v="Menn"/>
    <x v="5"/>
    <x v="5"/>
    <x v="1"/>
    <x v="15"/>
  </r>
  <r>
    <x v="8"/>
    <s v="09"/>
    <x v="8"/>
    <x v="145"/>
    <s v="0911"/>
    <s v="Gjerstad"/>
    <s v="2"/>
    <s v="Kvinner"/>
    <x v="0"/>
    <x v="0"/>
    <x v="2"/>
    <x v="39"/>
  </r>
  <r>
    <x v="8"/>
    <s v="09"/>
    <x v="8"/>
    <x v="145"/>
    <s v="0911"/>
    <s v="Gjerstad"/>
    <s v="2"/>
    <s v="Kvinner"/>
    <x v="1"/>
    <x v="1"/>
    <x v="2"/>
    <x v="23"/>
  </r>
  <r>
    <x v="8"/>
    <s v="09"/>
    <x v="8"/>
    <x v="145"/>
    <s v="0911"/>
    <s v="Gjerstad"/>
    <s v="2"/>
    <s v="Kvinner"/>
    <x v="2"/>
    <x v="2"/>
    <x v="2"/>
    <x v="39"/>
  </r>
  <r>
    <x v="8"/>
    <s v="09"/>
    <x v="8"/>
    <x v="145"/>
    <s v="0911"/>
    <s v="Gjerstad"/>
    <s v="2"/>
    <s v="Kvinner"/>
    <x v="3"/>
    <x v="3"/>
    <x v="2"/>
    <x v="1"/>
  </r>
  <r>
    <x v="8"/>
    <s v="09"/>
    <x v="8"/>
    <x v="145"/>
    <s v="0911"/>
    <s v="Gjerstad"/>
    <s v="2"/>
    <s v="Kvinner"/>
    <x v="4"/>
    <x v="4"/>
    <x v="2"/>
    <x v="23"/>
  </r>
  <r>
    <x v="8"/>
    <s v="09"/>
    <x v="8"/>
    <x v="145"/>
    <s v="0911"/>
    <s v="Gjerstad"/>
    <s v="2"/>
    <s v="Kvinner"/>
    <x v="5"/>
    <x v="5"/>
    <x v="2"/>
    <x v="39"/>
  </r>
  <r>
    <x v="8"/>
    <s v="09"/>
    <x v="8"/>
    <x v="145"/>
    <s v="0911"/>
    <s v="Gjerstad"/>
    <s v="1"/>
    <s v="Menn"/>
    <x v="0"/>
    <x v="0"/>
    <x v="2"/>
    <x v="39"/>
  </r>
  <r>
    <x v="8"/>
    <s v="09"/>
    <x v="8"/>
    <x v="145"/>
    <s v="0911"/>
    <s v="Gjerstad"/>
    <s v="1"/>
    <s v="Menn"/>
    <x v="1"/>
    <x v="1"/>
    <x v="2"/>
    <x v="23"/>
  </r>
  <r>
    <x v="8"/>
    <s v="09"/>
    <x v="8"/>
    <x v="145"/>
    <s v="0911"/>
    <s v="Gjerstad"/>
    <s v="1"/>
    <s v="Menn"/>
    <x v="2"/>
    <x v="2"/>
    <x v="2"/>
    <x v="12"/>
  </r>
  <r>
    <x v="8"/>
    <s v="09"/>
    <x v="8"/>
    <x v="145"/>
    <s v="0911"/>
    <s v="Gjerstad"/>
    <s v="1"/>
    <s v="Menn"/>
    <x v="3"/>
    <x v="3"/>
    <x v="2"/>
    <x v="12"/>
  </r>
  <r>
    <x v="8"/>
    <s v="09"/>
    <x v="8"/>
    <x v="145"/>
    <s v="0911"/>
    <s v="Gjerstad"/>
    <s v="1"/>
    <s v="Menn"/>
    <x v="4"/>
    <x v="4"/>
    <x v="2"/>
    <x v="5"/>
  </r>
  <r>
    <x v="8"/>
    <s v="09"/>
    <x v="8"/>
    <x v="145"/>
    <s v="0911"/>
    <s v="Gjerstad"/>
    <s v="1"/>
    <s v="Menn"/>
    <x v="5"/>
    <x v="5"/>
    <x v="2"/>
    <x v="6"/>
  </r>
  <r>
    <x v="8"/>
    <s v="09"/>
    <x v="8"/>
    <x v="145"/>
    <s v="0911"/>
    <s v="Gjerstad"/>
    <s v="2"/>
    <s v="Kvinner"/>
    <x v="0"/>
    <x v="0"/>
    <x v="3"/>
    <x v="23"/>
  </r>
  <r>
    <x v="8"/>
    <s v="09"/>
    <x v="8"/>
    <x v="145"/>
    <s v="0911"/>
    <s v="Gjerstad"/>
    <s v="2"/>
    <s v="Kvinner"/>
    <x v="1"/>
    <x v="1"/>
    <x v="3"/>
    <x v="0"/>
  </r>
  <r>
    <x v="8"/>
    <s v="09"/>
    <x v="8"/>
    <x v="145"/>
    <s v="0911"/>
    <s v="Gjerstad"/>
    <s v="2"/>
    <s v="Kvinner"/>
    <x v="2"/>
    <x v="2"/>
    <x v="3"/>
    <x v="39"/>
  </r>
  <r>
    <x v="8"/>
    <s v="09"/>
    <x v="8"/>
    <x v="145"/>
    <s v="0911"/>
    <s v="Gjerstad"/>
    <s v="2"/>
    <s v="Kvinner"/>
    <x v="3"/>
    <x v="3"/>
    <x v="3"/>
    <x v="0"/>
  </r>
  <r>
    <x v="8"/>
    <s v="09"/>
    <x v="8"/>
    <x v="145"/>
    <s v="0911"/>
    <s v="Gjerstad"/>
    <s v="2"/>
    <s v="Kvinner"/>
    <x v="4"/>
    <x v="4"/>
    <x v="3"/>
    <x v="0"/>
  </r>
  <r>
    <x v="8"/>
    <s v="09"/>
    <x v="8"/>
    <x v="145"/>
    <s v="0911"/>
    <s v="Gjerstad"/>
    <s v="2"/>
    <s v="Kvinner"/>
    <x v="5"/>
    <x v="5"/>
    <x v="3"/>
    <x v="39"/>
  </r>
  <r>
    <x v="8"/>
    <s v="09"/>
    <x v="8"/>
    <x v="145"/>
    <s v="0911"/>
    <s v="Gjerstad"/>
    <s v="1"/>
    <s v="Menn"/>
    <x v="0"/>
    <x v="0"/>
    <x v="3"/>
    <x v="0"/>
  </r>
  <r>
    <x v="8"/>
    <s v="09"/>
    <x v="8"/>
    <x v="145"/>
    <s v="0911"/>
    <s v="Gjerstad"/>
    <s v="1"/>
    <s v="Menn"/>
    <x v="1"/>
    <x v="1"/>
    <x v="3"/>
    <x v="23"/>
  </r>
  <r>
    <x v="8"/>
    <s v="09"/>
    <x v="8"/>
    <x v="145"/>
    <s v="0911"/>
    <s v="Gjerstad"/>
    <s v="1"/>
    <s v="Menn"/>
    <x v="2"/>
    <x v="2"/>
    <x v="3"/>
    <x v="1"/>
  </r>
  <r>
    <x v="8"/>
    <s v="09"/>
    <x v="8"/>
    <x v="145"/>
    <s v="0911"/>
    <s v="Gjerstad"/>
    <s v="1"/>
    <s v="Menn"/>
    <x v="3"/>
    <x v="3"/>
    <x v="3"/>
    <x v="12"/>
  </r>
  <r>
    <x v="8"/>
    <s v="09"/>
    <x v="8"/>
    <x v="145"/>
    <s v="0911"/>
    <s v="Gjerstad"/>
    <s v="1"/>
    <s v="Menn"/>
    <x v="4"/>
    <x v="4"/>
    <x v="3"/>
    <x v="19"/>
  </r>
  <r>
    <x v="8"/>
    <s v="09"/>
    <x v="8"/>
    <x v="145"/>
    <s v="0911"/>
    <s v="Gjerstad"/>
    <s v="1"/>
    <s v="Menn"/>
    <x v="5"/>
    <x v="5"/>
    <x v="3"/>
    <x v="5"/>
  </r>
  <r>
    <x v="8"/>
    <s v="09"/>
    <x v="8"/>
    <x v="145"/>
    <s v="0911"/>
    <s v="Gjerstad"/>
    <s v="2"/>
    <s v="Kvinner"/>
    <x v="0"/>
    <x v="0"/>
    <x v="4"/>
    <x v="23"/>
  </r>
  <r>
    <x v="8"/>
    <s v="09"/>
    <x v="8"/>
    <x v="145"/>
    <s v="0911"/>
    <s v="Gjerstad"/>
    <s v="2"/>
    <s v="Kvinner"/>
    <x v="1"/>
    <x v="1"/>
    <x v="4"/>
    <x v="0"/>
  </r>
  <r>
    <x v="8"/>
    <s v="09"/>
    <x v="8"/>
    <x v="145"/>
    <s v="0911"/>
    <s v="Gjerstad"/>
    <s v="2"/>
    <s v="Kvinner"/>
    <x v="2"/>
    <x v="2"/>
    <x v="4"/>
    <x v="0"/>
  </r>
  <r>
    <x v="8"/>
    <s v="09"/>
    <x v="8"/>
    <x v="145"/>
    <s v="0911"/>
    <s v="Gjerstad"/>
    <s v="2"/>
    <s v="Kvinner"/>
    <x v="3"/>
    <x v="3"/>
    <x v="4"/>
    <x v="0"/>
  </r>
  <r>
    <x v="8"/>
    <s v="09"/>
    <x v="8"/>
    <x v="145"/>
    <s v="0911"/>
    <s v="Gjerstad"/>
    <s v="2"/>
    <s v="Kvinner"/>
    <x v="4"/>
    <x v="4"/>
    <x v="4"/>
    <x v="23"/>
  </r>
  <r>
    <x v="8"/>
    <s v="09"/>
    <x v="8"/>
    <x v="145"/>
    <s v="0911"/>
    <s v="Gjerstad"/>
    <s v="2"/>
    <s v="Kvinner"/>
    <x v="5"/>
    <x v="5"/>
    <x v="4"/>
    <x v="23"/>
  </r>
  <r>
    <x v="8"/>
    <s v="09"/>
    <x v="8"/>
    <x v="145"/>
    <s v="0911"/>
    <s v="Gjerstad"/>
    <s v="1"/>
    <s v="Menn"/>
    <x v="0"/>
    <x v="0"/>
    <x v="4"/>
    <x v="39"/>
  </r>
  <r>
    <x v="8"/>
    <s v="09"/>
    <x v="8"/>
    <x v="145"/>
    <s v="0911"/>
    <s v="Gjerstad"/>
    <s v="1"/>
    <s v="Menn"/>
    <x v="1"/>
    <x v="1"/>
    <x v="4"/>
    <x v="39"/>
  </r>
  <r>
    <x v="8"/>
    <s v="09"/>
    <x v="8"/>
    <x v="145"/>
    <s v="0911"/>
    <s v="Gjerstad"/>
    <s v="1"/>
    <s v="Menn"/>
    <x v="2"/>
    <x v="2"/>
    <x v="4"/>
    <x v="1"/>
  </r>
  <r>
    <x v="8"/>
    <s v="09"/>
    <x v="8"/>
    <x v="145"/>
    <s v="0911"/>
    <s v="Gjerstad"/>
    <s v="1"/>
    <s v="Menn"/>
    <x v="3"/>
    <x v="3"/>
    <x v="4"/>
    <x v="12"/>
  </r>
  <r>
    <x v="8"/>
    <s v="09"/>
    <x v="8"/>
    <x v="145"/>
    <s v="0911"/>
    <s v="Gjerstad"/>
    <s v="1"/>
    <s v="Menn"/>
    <x v="4"/>
    <x v="4"/>
    <x v="4"/>
    <x v="15"/>
  </r>
  <r>
    <x v="8"/>
    <s v="09"/>
    <x v="8"/>
    <x v="145"/>
    <s v="0911"/>
    <s v="Gjerstad"/>
    <s v="1"/>
    <s v="Menn"/>
    <x v="5"/>
    <x v="5"/>
    <x v="4"/>
    <x v="21"/>
  </r>
  <r>
    <x v="8"/>
    <s v="09"/>
    <x v="8"/>
    <x v="145"/>
    <s v="0911"/>
    <s v="Gjerstad"/>
    <s v="2"/>
    <s v="Kvinner"/>
    <x v="0"/>
    <x v="0"/>
    <x v="5"/>
    <x v="0"/>
  </r>
  <r>
    <x v="8"/>
    <s v="09"/>
    <x v="8"/>
    <x v="145"/>
    <s v="0911"/>
    <s v="Gjerstad"/>
    <s v="2"/>
    <s v="Kvinner"/>
    <x v="1"/>
    <x v="1"/>
    <x v="5"/>
    <x v="0"/>
  </r>
  <r>
    <x v="8"/>
    <s v="09"/>
    <x v="8"/>
    <x v="145"/>
    <s v="0911"/>
    <s v="Gjerstad"/>
    <s v="2"/>
    <s v="Kvinner"/>
    <x v="2"/>
    <x v="2"/>
    <x v="5"/>
    <x v="39"/>
  </r>
  <r>
    <x v="8"/>
    <s v="09"/>
    <x v="8"/>
    <x v="145"/>
    <s v="0911"/>
    <s v="Gjerstad"/>
    <s v="2"/>
    <s v="Kvinner"/>
    <x v="3"/>
    <x v="3"/>
    <x v="5"/>
    <x v="1"/>
  </r>
  <r>
    <x v="8"/>
    <s v="09"/>
    <x v="8"/>
    <x v="145"/>
    <s v="0911"/>
    <s v="Gjerstad"/>
    <s v="2"/>
    <s v="Kvinner"/>
    <x v="4"/>
    <x v="4"/>
    <x v="5"/>
    <x v="23"/>
  </r>
  <r>
    <x v="8"/>
    <s v="09"/>
    <x v="8"/>
    <x v="145"/>
    <s v="0911"/>
    <s v="Gjerstad"/>
    <s v="2"/>
    <s v="Kvinner"/>
    <x v="5"/>
    <x v="5"/>
    <x v="5"/>
    <x v="23"/>
  </r>
  <r>
    <x v="8"/>
    <s v="09"/>
    <x v="8"/>
    <x v="145"/>
    <s v="0911"/>
    <s v="Gjerstad"/>
    <s v="1"/>
    <s v="Menn"/>
    <x v="0"/>
    <x v="0"/>
    <x v="5"/>
    <x v="39"/>
  </r>
  <r>
    <x v="8"/>
    <s v="09"/>
    <x v="8"/>
    <x v="145"/>
    <s v="0911"/>
    <s v="Gjerstad"/>
    <s v="1"/>
    <s v="Menn"/>
    <x v="1"/>
    <x v="1"/>
    <x v="5"/>
    <x v="39"/>
  </r>
  <r>
    <x v="8"/>
    <s v="09"/>
    <x v="8"/>
    <x v="145"/>
    <s v="0911"/>
    <s v="Gjerstad"/>
    <s v="1"/>
    <s v="Menn"/>
    <x v="2"/>
    <x v="2"/>
    <x v="5"/>
    <x v="23"/>
  </r>
  <r>
    <x v="8"/>
    <s v="09"/>
    <x v="8"/>
    <x v="145"/>
    <s v="0911"/>
    <s v="Gjerstad"/>
    <s v="1"/>
    <s v="Menn"/>
    <x v="3"/>
    <x v="3"/>
    <x v="5"/>
    <x v="1"/>
  </r>
  <r>
    <x v="8"/>
    <s v="09"/>
    <x v="8"/>
    <x v="145"/>
    <s v="0911"/>
    <s v="Gjerstad"/>
    <s v="1"/>
    <s v="Menn"/>
    <x v="4"/>
    <x v="4"/>
    <x v="5"/>
    <x v="36"/>
  </r>
  <r>
    <x v="8"/>
    <s v="09"/>
    <x v="8"/>
    <x v="145"/>
    <s v="0911"/>
    <s v="Gjerstad"/>
    <s v="1"/>
    <s v="Menn"/>
    <x v="5"/>
    <x v="5"/>
    <x v="5"/>
    <x v="2"/>
  </r>
  <r>
    <x v="8"/>
    <s v="09"/>
    <x v="8"/>
    <x v="145"/>
    <s v="0911"/>
    <s v="Gjerstad"/>
    <s v="2"/>
    <s v="Kvinner"/>
    <x v="0"/>
    <x v="0"/>
    <x v="6"/>
    <x v="23"/>
  </r>
  <r>
    <x v="8"/>
    <s v="09"/>
    <x v="8"/>
    <x v="145"/>
    <s v="0911"/>
    <s v="Gjerstad"/>
    <s v="2"/>
    <s v="Kvinner"/>
    <x v="1"/>
    <x v="1"/>
    <x v="6"/>
    <x v="39"/>
  </r>
  <r>
    <x v="8"/>
    <s v="09"/>
    <x v="8"/>
    <x v="145"/>
    <s v="0911"/>
    <s v="Gjerstad"/>
    <s v="2"/>
    <s v="Kvinner"/>
    <x v="2"/>
    <x v="2"/>
    <x v="6"/>
    <x v="39"/>
  </r>
  <r>
    <x v="8"/>
    <s v="09"/>
    <x v="8"/>
    <x v="145"/>
    <s v="0911"/>
    <s v="Gjerstad"/>
    <s v="2"/>
    <s v="Kvinner"/>
    <x v="3"/>
    <x v="3"/>
    <x v="6"/>
    <x v="1"/>
  </r>
  <r>
    <x v="8"/>
    <s v="09"/>
    <x v="8"/>
    <x v="145"/>
    <s v="0911"/>
    <s v="Gjerstad"/>
    <s v="2"/>
    <s v="Kvinner"/>
    <x v="4"/>
    <x v="4"/>
    <x v="6"/>
    <x v="23"/>
  </r>
  <r>
    <x v="8"/>
    <s v="09"/>
    <x v="8"/>
    <x v="145"/>
    <s v="0911"/>
    <s v="Gjerstad"/>
    <s v="2"/>
    <s v="Kvinner"/>
    <x v="5"/>
    <x v="5"/>
    <x v="6"/>
    <x v="0"/>
  </r>
  <r>
    <x v="8"/>
    <s v="09"/>
    <x v="8"/>
    <x v="145"/>
    <s v="0911"/>
    <s v="Gjerstad"/>
    <s v="1"/>
    <s v="Menn"/>
    <x v="0"/>
    <x v="0"/>
    <x v="6"/>
    <x v="39"/>
  </r>
  <r>
    <x v="8"/>
    <s v="09"/>
    <x v="8"/>
    <x v="145"/>
    <s v="0911"/>
    <s v="Gjerstad"/>
    <s v="1"/>
    <s v="Menn"/>
    <x v="1"/>
    <x v="1"/>
    <x v="6"/>
    <x v="39"/>
  </r>
  <r>
    <x v="8"/>
    <s v="09"/>
    <x v="8"/>
    <x v="145"/>
    <s v="0911"/>
    <s v="Gjerstad"/>
    <s v="1"/>
    <s v="Menn"/>
    <x v="2"/>
    <x v="2"/>
    <x v="6"/>
    <x v="23"/>
  </r>
  <r>
    <x v="8"/>
    <s v="09"/>
    <x v="8"/>
    <x v="145"/>
    <s v="0911"/>
    <s v="Gjerstad"/>
    <s v="1"/>
    <s v="Menn"/>
    <x v="3"/>
    <x v="3"/>
    <x v="6"/>
    <x v="1"/>
  </r>
  <r>
    <x v="8"/>
    <s v="09"/>
    <x v="8"/>
    <x v="145"/>
    <s v="0911"/>
    <s v="Gjerstad"/>
    <s v="1"/>
    <s v="Menn"/>
    <x v="4"/>
    <x v="4"/>
    <x v="6"/>
    <x v="15"/>
  </r>
  <r>
    <x v="8"/>
    <s v="09"/>
    <x v="8"/>
    <x v="145"/>
    <s v="0911"/>
    <s v="Gjerstad"/>
    <s v="1"/>
    <s v="Menn"/>
    <x v="5"/>
    <x v="5"/>
    <x v="6"/>
    <x v="4"/>
  </r>
  <r>
    <x v="8"/>
    <s v="09"/>
    <x v="8"/>
    <x v="145"/>
    <s v="0911"/>
    <s v="Gjerstad"/>
    <s v="2"/>
    <s v="Kvinner"/>
    <x v="0"/>
    <x v="0"/>
    <x v="7"/>
    <x v="39"/>
  </r>
  <r>
    <x v="8"/>
    <s v="09"/>
    <x v="8"/>
    <x v="145"/>
    <s v="0911"/>
    <s v="Gjerstad"/>
    <s v="2"/>
    <s v="Kvinner"/>
    <x v="1"/>
    <x v="1"/>
    <x v="7"/>
    <x v="23"/>
  </r>
  <r>
    <x v="8"/>
    <s v="09"/>
    <x v="8"/>
    <x v="145"/>
    <s v="0911"/>
    <s v="Gjerstad"/>
    <s v="2"/>
    <s v="Kvinner"/>
    <x v="2"/>
    <x v="2"/>
    <x v="7"/>
    <x v="39"/>
  </r>
  <r>
    <x v="8"/>
    <s v="09"/>
    <x v="8"/>
    <x v="145"/>
    <s v="0911"/>
    <s v="Gjerstad"/>
    <s v="2"/>
    <s v="Kvinner"/>
    <x v="3"/>
    <x v="3"/>
    <x v="7"/>
    <x v="1"/>
  </r>
  <r>
    <x v="8"/>
    <s v="09"/>
    <x v="8"/>
    <x v="145"/>
    <s v="0911"/>
    <s v="Gjerstad"/>
    <s v="2"/>
    <s v="Kvinner"/>
    <x v="4"/>
    <x v="4"/>
    <x v="7"/>
    <x v="23"/>
  </r>
  <r>
    <x v="8"/>
    <s v="09"/>
    <x v="8"/>
    <x v="145"/>
    <s v="0911"/>
    <s v="Gjerstad"/>
    <s v="2"/>
    <s v="Kvinner"/>
    <x v="5"/>
    <x v="5"/>
    <x v="7"/>
    <x v="0"/>
  </r>
  <r>
    <x v="8"/>
    <s v="09"/>
    <x v="8"/>
    <x v="145"/>
    <s v="0911"/>
    <s v="Gjerstad"/>
    <s v="1"/>
    <s v="Menn"/>
    <x v="0"/>
    <x v="0"/>
    <x v="7"/>
    <x v="39"/>
  </r>
  <r>
    <x v="8"/>
    <s v="09"/>
    <x v="8"/>
    <x v="145"/>
    <s v="0911"/>
    <s v="Gjerstad"/>
    <s v="1"/>
    <s v="Menn"/>
    <x v="1"/>
    <x v="1"/>
    <x v="7"/>
    <x v="39"/>
  </r>
  <r>
    <x v="8"/>
    <s v="09"/>
    <x v="8"/>
    <x v="145"/>
    <s v="0911"/>
    <s v="Gjerstad"/>
    <s v="1"/>
    <s v="Menn"/>
    <x v="2"/>
    <x v="2"/>
    <x v="7"/>
    <x v="23"/>
  </r>
  <r>
    <x v="8"/>
    <s v="09"/>
    <x v="8"/>
    <x v="145"/>
    <s v="0911"/>
    <s v="Gjerstad"/>
    <s v="1"/>
    <s v="Menn"/>
    <x v="3"/>
    <x v="3"/>
    <x v="7"/>
    <x v="1"/>
  </r>
  <r>
    <x v="8"/>
    <s v="09"/>
    <x v="8"/>
    <x v="145"/>
    <s v="0911"/>
    <s v="Gjerstad"/>
    <s v="1"/>
    <s v="Menn"/>
    <x v="4"/>
    <x v="4"/>
    <x v="7"/>
    <x v="6"/>
  </r>
  <r>
    <x v="8"/>
    <s v="09"/>
    <x v="8"/>
    <x v="145"/>
    <s v="0911"/>
    <s v="Gjerstad"/>
    <s v="1"/>
    <s v="Menn"/>
    <x v="5"/>
    <x v="5"/>
    <x v="7"/>
    <x v="13"/>
  </r>
  <r>
    <x v="8"/>
    <s v="09"/>
    <x v="8"/>
    <x v="146"/>
    <s v="0912"/>
    <s v="Vegårshei"/>
    <s v="2"/>
    <s v="Kvinner"/>
    <x v="0"/>
    <x v="0"/>
    <x v="0"/>
    <x v="23"/>
  </r>
  <r>
    <x v="8"/>
    <s v="09"/>
    <x v="8"/>
    <x v="146"/>
    <s v="0912"/>
    <s v="Vegårshei"/>
    <s v="2"/>
    <s v="Kvinner"/>
    <x v="1"/>
    <x v="1"/>
    <x v="0"/>
    <x v="39"/>
  </r>
  <r>
    <x v="8"/>
    <s v="09"/>
    <x v="8"/>
    <x v="146"/>
    <s v="0912"/>
    <s v="Vegårshei"/>
    <s v="2"/>
    <s v="Kvinner"/>
    <x v="2"/>
    <x v="2"/>
    <x v="0"/>
    <x v="23"/>
  </r>
  <r>
    <x v="8"/>
    <s v="09"/>
    <x v="8"/>
    <x v="146"/>
    <s v="0912"/>
    <s v="Vegårshei"/>
    <s v="2"/>
    <s v="Kvinner"/>
    <x v="3"/>
    <x v="3"/>
    <x v="0"/>
    <x v="39"/>
  </r>
  <r>
    <x v="8"/>
    <s v="09"/>
    <x v="8"/>
    <x v="146"/>
    <s v="0912"/>
    <s v="Vegårshei"/>
    <s v="2"/>
    <s v="Kvinner"/>
    <x v="4"/>
    <x v="4"/>
    <x v="0"/>
    <x v="23"/>
  </r>
  <r>
    <x v="8"/>
    <s v="09"/>
    <x v="8"/>
    <x v="146"/>
    <s v="0912"/>
    <s v="Vegårshei"/>
    <s v="2"/>
    <s v="Kvinner"/>
    <x v="5"/>
    <x v="5"/>
    <x v="0"/>
    <x v="23"/>
  </r>
  <r>
    <x v="8"/>
    <s v="09"/>
    <x v="8"/>
    <x v="146"/>
    <s v="0912"/>
    <s v="Vegårshei"/>
    <s v="1"/>
    <s v="Menn"/>
    <x v="0"/>
    <x v="0"/>
    <x v="0"/>
    <x v="23"/>
  </r>
  <r>
    <x v="8"/>
    <s v="09"/>
    <x v="8"/>
    <x v="146"/>
    <s v="0912"/>
    <s v="Vegårshei"/>
    <s v="1"/>
    <s v="Menn"/>
    <x v="1"/>
    <x v="1"/>
    <x v="0"/>
    <x v="1"/>
  </r>
  <r>
    <x v="8"/>
    <s v="09"/>
    <x v="8"/>
    <x v="146"/>
    <s v="0912"/>
    <s v="Vegårshei"/>
    <s v="1"/>
    <s v="Menn"/>
    <x v="2"/>
    <x v="2"/>
    <x v="0"/>
    <x v="12"/>
  </r>
  <r>
    <x v="8"/>
    <s v="09"/>
    <x v="8"/>
    <x v="146"/>
    <s v="0912"/>
    <s v="Vegårshei"/>
    <s v="1"/>
    <s v="Menn"/>
    <x v="3"/>
    <x v="3"/>
    <x v="0"/>
    <x v="2"/>
  </r>
  <r>
    <x v="8"/>
    <s v="09"/>
    <x v="8"/>
    <x v="146"/>
    <s v="0912"/>
    <s v="Vegårshei"/>
    <s v="1"/>
    <s v="Menn"/>
    <x v="4"/>
    <x v="4"/>
    <x v="0"/>
    <x v="15"/>
  </r>
  <r>
    <x v="8"/>
    <s v="09"/>
    <x v="8"/>
    <x v="146"/>
    <s v="0912"/>
    <s v="Vegårshei"/>
    <s v="1"/>
    <s v="Menn"/>
    <x v="5"/>
    <x v="5"/>
    <x v="0"/>
    <x v="12"/>
  </r>
  <r>
    <x v="8"/>
    <s v="09"/>
    <x v="8"/>
    <x v="146"/>
    <s v="0912"/>
    <s v="Vegårshei"/>
    <s v="2"/>
    <s v="Kvinner"/>
    <x v="0"/>
    <x v="0"/>
    <x v="1"/>
    <x v="0"/>
  </r>
  <r>
    <x v="8"/>
    <s v="09"/>
    <x v="8"/>
    <x v="146"/>
    <s v="0912"/>
    <s v="Vegårshei"/>
    <s v="2"/>
    <s v="Kvinner"/>
    <x v="1"/>
    <x v="1"/>
    <x v="1"/>
    <x v="23"/>
  </r>
  <r>
    <x v="8"/>
    <s v="09"/>
    <x v="8"/>
    <x v="146"/>
    <s v="0912"/>
    <s v="Vegårshei"/>
    <s v="2"/>
    <s v="Kvinner"/>
    <x v="2"/>
    <x v="2"/>
    <x v="1"/>
    <x v="39"/>
  </r>
  <r>
    <x v="8"/>
    <s v="09"/>
    <x v="8"/>
    <x v="146"/>
    <s v="0912"/>
    <s v="Vegårshei"/>
    <s v="2"/>
    <s v="Kvinner"/>
    <x v="3"/>
    <x v="3"/>
    <x v="1"/>
    <x v="39"/>
  </r>
  <r>
    <x v="8"/>
    <s v="09"/>
    <x v="8"/>
    <x v="146"/>
    <s v="0912"/>
    <s v="Vegårshei"/>
    <s v="2"/>
    <s v="Kvinner"/>
    <x v="4"/>
    <x v="4"/>
    <x v="1"/>
    <x v="0"/>
  </r>
  <r>
    <x v="8"/>
    <s v="09"/>
    <x v="8"/>
    <x v="146"/>
    <s v="0912"/>
    <s v="Vegårshei"/>
    <s v="2"/>
    <s v="Kvinner"/>
    <x v="5"/>
    <x v="5"/>
    <x v="1"/>
    <x v="23"/>
  </r>
  <r>
    <x v="8"/>
    <s v="09"/>
    <x v="8"/>
    <x v="146"/>
    <s v="0912"/>
    <s v="Vegårshei"/>
    <s v="1"/>
    <s v="Menn"/>
    <x v="0"/>
    <x v="0"/>
    <x v="1"/>
    <x v="23"/>
  </r>
  <r>
    <x v="8"/>
    <s v="09"/>
    <x v="8"/>
    <x v="146"/>
    <s v="0912"/>
    <s v="Vegårshei"/>
    <s v="1"/>
    <s v="Menn"/>
    <x v="1"/>
    <x v="1"/>
    <x v="1"/>
    <x v="23"/>
  </r>
  <r>
    <x v="8"/>
    <s v="09"/>
    <x v="8"/>
    <x v="146"/>
    <s v="0912"/>
    <s v="Vegårshei"/>
    <s v="1"/>
    <s v="Menn"/>
    <x v="2"/>
    <x v="2"/>
    <x v="1"/>
    <x v="7"/>
  </r>
  <r>
    <x v="8"/>
    <s v="09"/>
    <x v="8"/>
    <x v="146"/>
    <s v="0912"/>
    <s v="Vegårshei"/>
    <s v="1"/>
    <s v="Menn"/>
    <x v="3"/>
    <x v="3"/>
    <x v="1"/>
    <x v="2"/>
  </r>
  <r>
    <x v="8"/>
    <s v="09"/>
    <x v="8"/>
    <x v="146"/>
    <s v="0912"/>
    <s v="Vegårshei"/>
    <s v="1"/>
    <s v="Menn"/>
    <x v="4"/>
    <x v="4"/>
    <x v="1"/>
    <x v="36"/>
  </r>
  <r>
    <x v="8"/>
    <s v="09"/>
    <x v="8"/>
    <x v="146"/>
    <s v="0912"/>
    <s v="Vegårshei"/>
    <s v="1"/>
    <s v="Menn"/>
    <x v="5"/>
    <x v="5"/>
    <x v="1"/>
    <x v="12"/>
  </r>
  <r>
    <x v="8"/>
    <s v="09"/>
    <x v="8"/>
    <x v="146"/>
    <s v="0912"/>
    <s v="Vegårshei"/>
    <s v="2"/>
    <s v="Kvinner"/>
    <x v="0"/>
    <x v="0"/>
    <x v="2"/>
    <x v="1"/>
  </r>
  <r>
    <x v="8"/>
    <s v="09"/>
    <x v="8"/>
    <x v="146"/>
    <s v="0912"/>
    <s v="Vegårshei"/>
    <s v="2"/>
    <s v="Kvinner"/>
    <x v="1"/>
    <x v="1"/>
    <x v="2"/>
    <x v="39"/>
  </r>
  <r>
    <x v="8"/>
    <s v="09"/>
    <x v="8"/>
    <x v="146"/>
    <s v="0912"/>
    <s v="Vegårshei"/>
    <s v="2"/>
    <s v="Kvinner"/>
    <x v="2"/>
    <x v="2"/>
    <x v="2"/>
    <x v="23"/>
  </r>
  <r>
    <x v="8"/>
    <s v="09"/>
    <x v="8"/>
    <x v="146"/>
    <s v="0912"/>
    <s v="Vegårshei"/>
    <s v="2"/>
    <s v="Kvinner"/>
    <x v="3"/>
    <x v="3"/>
    <x v="2"/>
    <x v="23"/>
  </r>
  <r>
    <x v="8"/>
    <s v="09"/>
    <x v="8"/>
    <x v="146"/>
    <s v="0912"/>
    <s v="Vegårshei"/>
    <s v="2"/>
    <s v="Kvinner"/>
    <x v="4"/>
    <x v="4"/>
    <x v="2"/>
    <x v="1"/>
  </r>
  <r>
    <x v="8"/>
    <s v="09"/>
    <x v="8"/>
    <x v="146"/>
    <s v="0912"/>
    <s v="Vegårshei"/>
    <s v="2"/>
    <s v="Kvinner"/>
    <x v="5"/>
    <x v="5"/>
    <x v="2"/>
    <x v="39"/>
  </r>
  <r>
    <x v="8"/>
    <s v="09"/>
    <x v="8"/>
    <x v="146"/>
    <s v="0912"/>
    <s v="Vegårshei"/>
    <s v="1"/>
    <s v="Menn"/>
    <x v="0"/>
    <x v="0"/>
    <x v="2"/>
    <x v="19"/>
  </r>
  <r>
    <x v="8"/>
    <s v="09"/>
    <x v="8"/>
    <x v="146"/>
    <s v="0912"/>
    <s v="Vegårshei"/>
    <s v="1"/>
    <s v="Menn"/>
    <x v="1"/>
    <x v="1"/>
    <x v="2"/>
    <x v="39"/>
  </r>
  <r>
    <x v="8"/>
    <s v="09"/>
    <x v="8"/>
    <x v="146"/>
    <s v="0912"/>
    <s v="Vegårshei"/>
    <s v="1"/>
    <s v="Menn"/>
    <x v="2"/>
    <x v="2"/>
    <x v="2"/>
    <x v="7"/>
  </r>
  <r>
    <x v="8"/>
    <s v="09"/>
    <x v="8"/>
    <x v="146"/>
    <s v="0912"/>
    <s v="Vegårshei"/>
    <s v="1"/>
    <s v="Menn"/>
    <x v="3"/>
    <x v="3"/>
    <x v="2"/>
    <x v="21"/>
  </r>
  <r>
    <x v="8"/>
    <s v="09"/>
    <x v="8"/>
    <x v="146"/>
    <s v="0912"/>
    <s v="Vegårshei"/>
    <s v="1"/>
    <s v="Menn"/>
    <x v="4"/>
    <x v="4"/>
    <x v="2"/>
    <x v="15"/>
  </r>
  <r>
    <x v="8"/>
    <s v="09"/>
    <x v="8"/>
    <x v="146"/>
    <s v="0912"/>
    <s v="Vegårshei"/>
    <s v="1"/>
    <s v="Menn"/>
    <x v="5"/>
    <x v="5"/>
    <x v="2"/>
    <x v="0"/>
  </r>
  <r>
    <x v="8"/>
    <s v="09"/>
    <x v="8"/>
    <x v="146"/>
    <s v="0912"/>
    <s v="Vegårshei"/>
    <s v="2"/>
    <s v="Kvinner"/>
    <x v="0"/>
    <x v="0"/>
    <x v="3"/>
    <x v="1"/>
  </r>
  <r>
    <x v="8"/>
    <s v="09"/>
    <x v="8"/>
    <x v="146"/>
    <s v="0912"/>
    <s v="Vegårshei"/>
    <s v="2"/>
    <s v="Kvinner"/>
    <x v="1"/>
    <x v="1"/>
    <x v="3"/>
    <x v="39"/>
  </r>
  <r>
    <x v="8"/>
    <s v="09"/>
    <x v="8"/>
    <x v="146"/>
    <s v="0912"/>
    <s v="Vegårshei"/>
    <s v="2"/>
    <s v="Kvinner"/>
    <x v="2"/>
    <x v="2"/>
    <x v="3"/>
    <x v="0"/>
  </r>
  <r>
    <x v="8"/>
    <s v="09"/>
    <x v="8"/>
    <x v="146"/>
    <s v="0912"/>
    <s v="Vegårshei"/>
    <s v="2"/>
    <s v="Kvinner"/>
    <x v="3"/>
    <x v="3"/>
    <x v="3"/>
    <x v="39"/>
  </r>
  <r>
    <x v="8"/>
    <s v="09"/>
    <x v="8"/>
    <x v="146"/>
    <s v="0912"/>
    <s v="Vegårshei"/>
    <s v="2"/>
    <s v="Kvinner"/>
    <x v="4"/>
    <x v="4"/>
    <x v="3"/>
    <x v="0"/>
  </r>
  <r>
    <x v="8"/>
    <s v="09"/>
    <x v="8"/>
    <x v="146"/>
    <s v="0912"/>
    <s v="Vegårshei"/>
    <s v="2"/>
    <s v="Kvinner"/>
    <x v="5"/>
    <x v="5"/>
    <x v="3"/>
    <x v="23"/>
  </r>
  <r>
    <x v="8"/>
    <s v="09"/>
    <x v="8"/>
    <x v="146"/>
    <s v="0912"/>
    <s v="Vegårshei"/>
    <s v="1"/>
    <s v="Menn"/>
    <x v="0"/>
    <x v="0"/>
    <x v="3"/>
    <x v="19"/>
  </r>
  <r>
    <x v="8"/>
    <s v="09"/>
    <x v="8"/>
    <x v="146"/>
    <s v="0912"/>
    <s v="Vegårshei"/>
    <s v="1"/>
    <s v="Menn"/>
    <x v="1"/>
    <x v="1"/>
    <x v="3"/>
    <x v="39"/>
  </r>
  <r>
    <x v="8"/>
    <s v="09"/>
    <x v="8"/>
    <x v="146"/>
    <s v="0912"/>
    <s v="Vegårshei"/>
    <s v="1"/>
    <s v="Menn"/>
    <x v="2"/>
    <x v="2"/>
    <x v="3"/>
    <x v="7"/>
  </r>
  <r>
    <x v="8"/>
    <s v="09"/>
    <x v="8"/>
    <x v="146"/>
    <s v="0912"/>
    <s v="Vegårshei"/>
    <s v="1"/>
    <s v="Menn"/>
    <x v="3"/>
    <x v="3"/>
    <x v="3"/>
    <x v="13"/>
  </r>
  <r>
    <x v="8"/>
    <s v="09"/>
    <x v="8"/>
    <x v="146"/>
    <s v="0912"/>
    <s v="Vegårshei"/>
    <s v="1"/>
    <s v="Menn"/>
    <x v="4"/>
    <x v="4"/>
    <x v="3"/>
    <x v="5"/>
  </r>
  <r>
    <x v="8"/>
    <s v="09"/>
    <x v="8"/>
    <x v="146"/>
    <s v="0912"/>
    <s v="Vegårshei"/>
    <s v="1"/>
    <s v="Menn"/>
    <x v="5"/>
    <x v="5"/>
    <x v="3"/>
    <x v="39"/>
  </r>
  <r>
    <x v="8"/>
    <s v="09"/>
    <x v="8"/>
    <x v="146"/>
    <s v="0912"/>
    <s v="Vegårshei"/>
    <s v="2"/>
    <s v="Kvinner"/>
    <x v="0"/>
    <x v="0"/>
    <x v="4"/>
    <x v="39"/>
  </r>
  <r>
    <x v="8"/>
    <s v="09"/>
    <x v="8"/>
    <x v="146"/>
    <s v="0912"/>
    <s v="Vegårshei"/>
    <s v="2"/>
    <s v="Kvinner"/>
    <x v="1"/>
    <x v="1"/>
    <x v="4"/>
    <x v="23"/>
  </r>
  <r>
    <x v="8"/>
    <s v="09"/>
    <x v="8"/>
    <x v="146"/>
    <s v="0912"/>
    <s v="Vegårshei"/>
    <s v="2"/>
    <s v="Kvinner"/>
    <x v="2"/>
    <x v="2"/>
    <x v="4"/>
    <x v="23"/>
  </r>
  <r>
    <x v="8"/>
    <s v="09"/>
    <x v="8"/>
    <x v="146"/>
    <s v="0912"/>
    <s v="Vegårshei"/>
    <s v="2"/>
    <s v="Kvinner"/>
    <x v="3"/>
    <x v="3"/>
    <x v="4"/>
    <x v="23"/>
  </r>
  <r>
    <x v="8"/>
    <s v="09"/>
    <x v="8"/>
    <x v="146"/>
    <s v="0912"/>
    <s v="Vegårshei"/>
    <s v="2"/>
    <s v="Kvinner"/>
    <x v="4"/>
    <x v="4"/>
    <x v="4"/>
    <x v="19"/>
  </r>
  <r>
    <x v="8"/>
    <s v="09"/>
    <x v="8"/>
    <x v="146"/>
    <s v="0912"/>
    <s v="Vegårshei"/>
    <s v="2"/>
    <s v="Kvinner"/>
    <x v="5"/>
    <x v="5"/>
    <x v="4"/>
    <x v="39"/>
  </r>
  <r>
    <x v="8"/>
    <s v="09"/>
    <x v="8"/>
    <x v="146"/>
    <s v="0912"/>
    <s v="Vegårshei"/>
    <s v="1"/>
    <s v="Menn"/>
    <x v="0"/>
    <x v="0"/>
    <x v="4"/>
    <x v="23"/>
  </r>
  <r>
    <x v="8"/>
    <s v="09"/>
    <x v="8"/>
    <x v="146"/>
    <s v="0912"/>
    <s v="Vegårshei"/>
    <s v="1"/>
    <s v="Menn"/>
    <x v="1"/>
    <x v="1"/>
    <x v="4"/>
    <x v="39"/>
  </r>
  <r>
    <x v="8"/>
    <s v="09"/>
    <x v="8"/>
    <x v="146"/>
    <s v="0912"/>
    <s v="Vegårshei"/>
    <s v="1"/>
    <s v="Menn"/>
    <x v="2"/>
    <x v="2"/>
    <x v="4"/>
    <x v="7"/>
  </r>
  <r>
    <x v="8"/>
    <s v="09"/>
    <x v="8"/>
    <x v="146"/>
    <s v="0912"/>
    <s v="Vegårshei"/>
    <s v="1"/>
    <s v="Menn"/>
    <x v="3"/>
    <x v="3"/>
    <x v="4"/>
    <x v="13"/>
  </r>
  <r>
    <x v="8"/>
    <s v="09"/>
    <x v="8"/>
    <x v="146"/>
    <s v="0912"/>
    <s v="Vegårshei"/>
    <s v="1"/>
    <s v="Menn"/>
    <x v="4"/>
    <x v="4"/>
    <x v="4"/>
    <x v="36"/>
  </r>
  <r>
    <x v="8"/>
    <s v="09"/>
    <x v="8"/>
    <x v="146"/>
    <s v="0912"/>
    <s v="Vegårshei"/>
    <s v="1"/>
    <s v="Menn"/>
    <x v="5"/>
    <x v="5"/>
    <x v="4"/>
    <x v="7"/>
  </r>
  <r>
    <x v="8"/>
    <s v="09"/>
    <x v="8"/>
    <x v="146"/>
    <s v="0912"/>
    <s v="Vegårshei"/>
    <s v="2"/>
    <s v="Kvinner"/>
    <x v="0"/>
    <x v="0"/>
    <x v="5"/>
    <x v="1"/>
  </r>
  <r>
    <x v="8"/>
    <s v="09"/>
    <x v="8"/>
    <x v="146"/>
    <s v="0912"/>
    <s v="Vegårshei"/>
    <s v="2"/>
    <s v="Kvinner"/>
    <x v="1"/>
    <x v="1"/>
    <x v="5"/>
    <x v="39"/>
  </r>
  <r>
    <x v="8"/>
    <s v="09"/>
    <x v="8"/>
    <x v="146"/>
    <s v="0912"/>
    <s v="Vegårshei"/>
    <s v="2"/>
    <s v="Kvinner"/>
    <x v="2"/>
    <x v="2"/>
    <x v="5"/>
    <x v="23"/>
  </r>
  <r>
    <x v="8"/>
    <s v="09"/>
    <x v="8"/>
    <x v="146"/>
    <s v="0912"/>
    <s v="Vegårshei"/>
    <s v="2"/>
    <s v="Kvinner"/>
    <x v="3"/>
    <x v="3"/>
    <x v="5"/>
    <x v="0"/>
  </r>
  <r>
    <x v="8"/>
    <s v="09"/>
    <x v="8"/>
    <x v="146"/>
    <s v="0912"/>
    <s v="Vegårshei"/>
    <s v="2"/>
    <s v="Kvinner"/>
    <x v="4"/>
    <x v="4"/>
    <x v="5"/>
    <x v="1"/>
  </r>
  <r>
    <x v="8"/>
    <s v="09"/>
    <x v="8"/>
    <x v="146"/>
    <s v="0912"/>
    <s v="Vegårshei"/>
    <s v="2"/>
    <s v="Kvinner"/>
    <x v="5"/>
    <x v="5"/>
    <x v="5"/>
    <x v="23"/>
  </r>
  <r>
    <x v="8"/>
    <s v="09"/>
    <x v="8"/>
    <x v="146"/>
    <s v="0912"/>
    <s v="Vegårshei"/>
    <s v="1"/>
    <s v="Menn"/>
    <x v="0"/>
    <x v="0"/>
    <x v="5"/>
    <x v="0"/>
  </r>
  <r>
    <x v="8"/>
    <s v="09"/>
    <x v="8"/>
    <x v="146"/>
    <s v="0912"/>
    <s v="Vegårshei"/>
    <s v="1"/>
    <s v="Menn"/>
    <x v="1"/>
    <x v="1"/>
    <x v="5"/>
    <x v="23"/>
  </r>
  <r>
    <x v="8"/>
    <s v="09"/>
    <x v="8"/>
    <x v="146"/>
    <s v="0912"/>
    <s v="Vegårshei"/>
    <s v="1"/>
    <s v="Menn"/>
    <x v="2"/>
    <x v="2"/>
    <x v="5"/>
    <x v="5"/>
  </r>
  <r>
    <x v="8"/>
    <s v="09"/>
    <x v="8"/>
    <x v="146"/>
    <s v="0912"/>
    <s v="Vegårshei"/>
    <s v="1"/>
    <s v="Menn"/>
    <x v="3"/>
    <x v="3"/>
    <x v="5"/>
    <x v="7"/>
  </r>
  <r>
    <x v="8"/>
    <s v="09"/>
    <x v="8"/>
    <x v="146"/>
    <s v="0912"/>
    <s v="Vegårshei"/>
    <s v="1"/>
    <s v="Menn"/>
    <x v="4"/>
    <x v="4"/>
    <x v="5"/>
    <x v="2"/>
  </r>
  <r>
    <x v="8"/>
    <s v="09"/>
    <x v="8"/>
    <x v="146"/>
    <s v="0912"/>
    <s v="Vegårshei"/>
    <s v="1"/>
    <s v="Menn"/>
    <x v="5"/>
    <x v="5"/>
    <x v="5"/>
    <x v="6"/>
  </r>
  <r>
    <x v="8"/>
    <s v="09"/>
    <x v="8"/>
    <x v="146"/>
    <s v="0912"/>
    <s v="Vegårshei"/>
    <s v="2"/>
    <s v="Kvinner"/>
    <x v="0"/>
    <x v="0"/>
    <x v="6"/>
    <x v="0"/>
  </r>
  <r>
    <x v="8"/>
    <s v="09"/>
    <x v="8"/>
    <x v="146"/>
    <s v="0912"/>
    <s v="Vegårshei"/>
    <s v="2"/>
    <s v="Kvinner"/>
    <x v="1"/>
    <x v="1"/>
    <x v="6"/>
    <x v="23"/>
  </r>
  <r>
    <x v="8"/>
    <s v="09"/>
    <x v="8"/>
    <x v="146"/>
    <s v="0912"/>
    <s v="Vegårshei"/>
    <s v="2"/>
    <s v="Kvinner"/>
    <x v="2"/>
    <x v="2"/>
    <x v="6"/>
    <x v="23"/>
  </r>
  <r>
    <x v="8"/>
    <s v="09"/>
    <x v="8"/>
    <x v="146"/>
    <s v="0912"/>
    <s v="Vegårshei"/>
    <s v="2"/>
    <s v="Kvinner"/>
    <x v="3"/>
    <x v="3"/>
    <x v="6"/>
    <x v="0"/>
  </r>
  <r>
    <x v="8"/>
    <s v="09"/>
    <x v="8"/>
    <x v="146"/>
    <s v="0912"/>
    <s v="Vegårshei"/>
    <s v="2"/>
    <s v="Kvinner"/>
    <x v="4"/>
    <x v="4"/>
    <x v="6"/>
    <x v="0"/>
  </r>
  <r>
    <x v="8"/>
    <s v="09"/>
    <x v="8"/>
    <x v="146"/>
    <s v="0912"/>
    <s v="Vegårshei"/>
    <s v="2"/>
    <s v="Kvinner"/>
    <x v="5"/>
    <x v="5"/>
    <x v="6"/>
    <x v="0"/>
  </r>
  <r>
    <x v="8"/>
    <s v="09"/>
    <x v="8"/>
    <x v="146"/>
    <s v="0912"/>
    <s v="Vegårshei"/>
    <s v="1"/>
    <s v="Menn"/>
    <x v="0"/>
    <x v="0"/>
    <x v="6"/>
    <x v="23"/>
  </r>
  <r>
    <x v="8"/>
    <s v="09"/>
    <x v="8"/>
    <x v="146"/>
    <s v="0912"/>
    <s v="Vegårshei"/>
    <s v="1"/>
    <s v="Menn"/>
    <x v="1"/>
    <x v="1"/>
    <x v="6"/>
    <x v="12"/>
  </r>
  <r>
    <x v="8"/>
    <s v="09"/>
    <x v="8"/>
    <x v="146"/>
    <s v="0912"/>
    <s v="Vegårshei"/>
    <s v="1"/>
    <s v="Menn"/>
    <x v="2"/>
    <x v="2"/>
    <x v="6"/>
    <x v="6"/>
  </r>
  <r>
    <x v="8"/>
    <s v="09"/>
    <x v="8"/>
    <x v="146"/>
    <s v="0912"/>
    <s v="Vegårshei"/>
    <s v="1"/>
    <s v="Menn"/>
    <x v="3"/>
    <x v="3"/>
    <x v="6"/>
    <x v="6"/>
  </r>
  <r>
    <x v="8"/>
    <s v="09"/>
    <x v="8"/>
    <x v="146"/>
    <s v="0912"/>
    <s v="Vegårshei"/>
    <s v="1"/>
    <s v="Menn"/>
    <x v="4"/>
    <x v="4"/>
    <x v="6"/>
    <x v="36"/>
  </r>
  <r>
    <x v="8"/>
    <s v="09"/>
    <x v="8"/>
    <x v="146"/>
    <s v="0912"/>
    <s v="Vegårshei"/>
    <s v="1"/>
    <s v="Menn"/>
    <x v="5"/>
    <x v="5"/>
    <x v="6"/>
    <x v="21"/>
  </r>
  <r>
    <x v="8"/>
    <s v="09"/>
    <x v="8"/>
    <x v="146"/>
    <s v="0912"/>
    <s v="Vegårshei"/>
    <s v="2"/>
    <s v="Kvinner"/>
    <x v="0"/>
    <x v="0"/>
    <x v="7"/>
    <x v="39"/>
  </r>
  <r>
    <x v="8"/>
    <s v="09"/>
    <x v="8"/>
    <x v="146"/>
    <s v="0912"/>
    <s v="Vegårshei"/>
    <s v="2"/>
    <s v="Kvinner"/>
    <x v="1"/>
    <x v="1"/>
    <x v="7"/>
    <x v="39"/>
  </r>
  <r>
    <x v="8"/>
    <s v="09"/>
    <x v="8"/>
    <x v="146"/>
    <s v="0912"/>
    <s v="Vegårshei"/>
    <s v="2"/>
    <s v="Kvinner"/>
    <x v="2"/>
    <x v="2"/>
    <x v="7"/>
    <x v="23"/>
  </r>
  <r>
    <x v="8"/>
    <s v="09"/>
    <x v="8"/>
    <x v="146"/>
    <s v="0912"/>
    <s v="Vegårshei"/>
    <s v="2"/>
    <s v="Kvinner"/>
    <x v="3"/>
    <x v="3"/>
    <x v="7"/>
    <x v="1"/>
  </r>
  <r>
    <x v="8"/>
    <s v="09"/>
    <x v="8"/>
    <x v="146"/>
    <s v="0912"/>
    <s v="Vegårshei"/>
    <s v="2"/>
    <s v="Kvinner"/>
    <x v="4"/>
    <x v="4"/>
    <x v="7"/>
    <x v="39"/>
  </r>
  <r>
    <x v="8"/>
    <s v="09"/>
    <x v="8"/>
    <x v="146"/>
    <s v="0912"/>
    <s v="Vegårshei"/>
    <s v="2"/>
    <s v="Kvinner"/>
    <x v="5"/>
    <x v="5"/>
    <x v="7"/>
    <x v="0"/>
  </r>
  <r>
    <x v="8"/>
    <s v="09"/>
    <x v="8"/>
    <x v="146"/>
    <s v="0912"/>
    <s v="Vegårshei"/>
    <s v="1"/>
    <s v="Menn"/>
    <x v="0"/>
    <x v="0"/>
    <x v="7"/>
    <x v="39"/>
  </r>
  <r>
    <x v="8"/>
    <s v="09"/>
    <x v="8"/>
    <x v="146"/>
    <s v="0912"/>
    <s v="Vegårshei"/>
    <s v="1"/>
    <s v="Menn"/>
    <x v="1"/>
    <x v="1"/>
    <x v="7"/>
    <x v="23"/>
  </r>
  <r>
    <x v="8"/>
    <s v="09"/>
    <x v="8"/>
    <x v="146"/>
    <s v="0912"/>
    <s v="Vegårshei"/>
    <s v="1"/>
    <s v="Menn"/>
    <x v="2"/>
    <x v="2"/>
    <x v="7"/>
    <x v="7"/>
  </r>
  <r>
    <x v="8"/>
    <s v="09"/>
    <x v="8"/>
    <x v="146"/>
    <s v="0912"/>
    <s v="Vegårshei"/>
    <s v="1"/>
    <s v="Menn"/>
    <x v="3"/>
    <x v="3"/>
    <x v="7"/>
    <x v="7"/>
  </r>
  <r>
    <x v="8"/>
    <s v="09"/>
    <x v="8"/>
    <x v="146"/>
    <s v="0912"/>
    <s v="Vegårshei"/>
    <s v="1"/>
    <s v="Menn"/>
    <x v="4"/>
    <x v="4"/>
    <x v="7"/>
    <x v="2"/>
  </r>
  <r>
    <x v="8"/>
    <s v="09"/>
    <x v="8"/>
    <x v="146"/>
    <s v="0912"/>
    <s v="Vegårshei"/>
    <s v="1"/>
    <s v="Menn"/>
    <x v="5"/>
    <x v="5"/>
    <x v="7"/>
    <x v="12"/>
  </r>
  <r>
    <x v="8"/>
    <s v="09"/>
    <x v="8"/>
    <x v="147"/>
    <s v="0914"/>
    <s v="Tvedestrand"/>
    <s v="2"/>
    <s v="Kvinner"/>
    <x v="0"/>
    <x v="0"/>
    <x v="0"/>
    <x v="39"/>
  </r>
  <r>
    <x v="8"/>
    <s v="09"/>
    <x v="8"/>
    <x v="147"/>
    <s v="0914"/>
    <s v="Tvedestrand"/>
    <s v="2"/>
    <s v="Kvinner"/>
    <x v="1"/>
    <x v="1"/>
    <x v="0"/>
    <x v="39"/>
  </r>
  <r>
    <x v="8"/>
    <s v="09"/>
    <x v="8"/>
    <x v="147"/>
    <s v="0914"/>
    <s v="Tvedestrand"/>
    <s v="2"/>
    <s v="Kvinner"/>
    <x v="2"/>
    <x v="2"/>
    <x v="0"/>
    <x v="0"/>
  </r>
  <r>
    <x v="8"/>
    <s v="09"/>
    <x v="8"/>
    <x v="147"/>
    <s v="0914"/>
    <s v="Tvedestrand"/>
    <s v="2"/>
    <s v="Kvinner"/>
    <x v="3"/>
    <x v="3"/>
    <x v="0"/>
    <x v="0"/>
  </r>
  <r>
    <x v="8"/>
    <s v="09"/>
    <x v="8"/>
    <x v="147"/>
    <s v="0914"/>
    <s v="Tvedestrand"/>
    <s v="2"/>
    <s v="Kvinner"/>
    <x v="4"/>
    <x v="4"/>
    <x v="0"/>
    <x v="12"/>
  </r>
  <r>
    <x v="8"/>
    <s v="09"/>
    <x v="8"/>
    <x v="147"/>
    <s v="0914"/>
    <s v="Tvedestrand"/>
    <s v="2"/>
    <s v="Kvinner"/>
    <x v="5"/>
    <x v="5"/>
    <x v="0"/>
    <x v="23"/>
  </r>
  <r>
    <x v="8"/>
    <s v="09"/>
    <x v="8"/>
    <x v="147"/>
    <s v="0914"/>
    <s v="Tvedestrand"/>
    <s v="1"/>
    <s v="Menn"/>
    <x v="0"/>
    <x v="0"/>
    <x v="0"/>
    <x v="39"/>
  </r>
  <r>
    <x v="8"/>
    <s v="09"/>
    <x v="8"/>
    <x v="147"/>
    <s v="0914"/>
    <s v="Tvedestrand"/>
    <s v="1"/>
    <s v="Menn"/>
    <x v="1"/>
    <x v="1"/>
    <x v="0"/>
    <x v="39"/>
  </r>
  <r>
    <x v="8"/>
    <s v="09"/>
    <x v="8"/>
    <x v="147"/>
    <s v="0914"/>
    <s v="Tvedestrand"/>
    <s v="1"/>
    <s v="Menn"/>
    <x v="2"/>
    <x v="2"/>
    <x v="0"/>
    <x v="36"/>
  </r>
  <r>
    <x v="8"/>
    <s v="09"/>
    <x v="8"/>
    <x v="147"/>
    <s v="0914"/>
    <s v="Tvedestrand"/>
    <s v="1"/>
    <s v="Menn"/>
    <x v="3"/>
    <x v="3"/>
    <x v="0"/>
    <x v="2"/>
  </r>
  <r>
    <x v="8"/>
    <s v="09"/>
    <x v="8"/>
    <x v="147"/>
    <s v="0914"/>
    <s v="Tvedestrand"/>
    <s v="1"/>
    <s v="Menn"/>
    <x v="4"/>
    <x v="4"/>
    <x v="0"/>
    <x v="2"/>
  </r>
  <r>
    <x v="8"/>
    <s v="09"/>
    <x v="8"/>
    <x v="147"/>
    <s v="0914"/>
    <s v="Tvedestrand"/>
    <s v="1"/>
    <s v="Menn"/>
    <x v="5"/>
    <x v="5"/>
    <x v="0"/>
    <x v="2"/>
  </r>
  <r>
    <x v="8"/>
    <s v="09"/>
    <x v="8"/>
    <x v="147"/>
    <s v="0914"/>
    <s v="Tvedestrand"/>
    <s v="2"/>
    <s v="Kvinner"/>
    <x v="0"/>
    <x v="0"/>
    <x v="1"/>
    <x v="39"/>
  </r>
  <r>
    <x v="8"/>
    <s v="09"/>
    <x v="8"/>
    <x v="147"/>
    <s v="0914"/>
    <s v="Tvedestrand"/>
    <s v="2"/>
    <s v="Kvinner"/>
    <x v="1"/>
    <x v="1"/>
    <x v="1"/>
    <x v="39"/>
  </r>
  <r>
    <x v="8"/>
    <s v="09"/>
    <x v="8"/>
    <x v="147"/>
    <s v="0914"/>
    <s v="Tvedestrand"/>
    <s v="2"/>
    <s v="Kvinner"/>
    <x v="2"/>
    <x v="2"/>
    <x v="1"/>
    <x v="0"/>
  </r>
  <r>
    <x v="8"/>
    <s v="09"/>
    <x v="8"/>
    <x v="147"/>
    <s v="0914"/>
    <s v="Tvedestrand"/>
    <s v="2"/>
    <s v="Kvinner"/>
    <x v="3"/>
    <x v="3"/>
    <x v="1"/>
    <x v="0"/>
  </r>
  <r>
    <x v="8"/>
    <s v="09"/>
    <x v="8"/>
    <x v="147"/>
    <s v="0914"/>
    <s v="Tvedestrand"/>
    <s v="2"/>
    <s v="Kvinner"/>
    <x v="4"/>
    <x v="4"/>
    <x v="1"/>
    <x v="19"/>
  </r>
  <r>
    <x v="8"/>
    <s v="09"/>
    <x v="8"/>
    <x v="147"/>
    <s v="0914"/>
    <s v="Tvedestrand"/>
    <s v="2"/>
    <s v="Kvinner"/>
    <x v="5"/>
    <x v="5"/>
    <x v="1"/>
    <x v="0"/>
  </r>
  <r>
    <x v="8"/>
    <s v="09"/>
    <x v="8"/>
    <x v="147"/>
    <s v="0914"/>
    <s v="Tvedestrand"/>
    <s v="1"/>
    <s v="Menn"/>
    <x v="0"/>
    <x v="0"/>
    <x v="1"/>
    <x v="39"/>
  </r>
  <r>
    <x v="8"/>
    <s v="09"/>
    <x v="8"/>
    <x v="147"/>
    <s v="0914"/>
    <s v="Tvedestrand"/>
    <s v="1"/>
    <s v="Menn"/>
    <x v="1"/>
    <x v="1"/>
    <x v="1"/>
    <x v="39"/>
  </r>
  <r>
    <x v="8"/>
    <s v="09"/>
    <x v="8"/>
    <x v="147"/>
    <s v="0914"/>
    <s v="Tvedestrand"/>
    <s v="1"/>
    <s v="Menn"/>
    <x v="2"/>
    <x v="2"/>
    <x v="1"/>
    <x v="5"/>
  </r>
  <r>
    <x v="8"/>
    <s v="09"/>
    <x v="8"/>
    <x v="147"/>
    <s v="0914"/>
    <s v="Tvedestrand"/>
    <s v="1"/>
    <s v="Menn"/>
    <x v="3"/>
    <x v="3"/>
    <x v="1"/>
    <x v="14"/>
  </r>
  <r>
    <x v="8"/>
    <s v="09"/>
    <x v="8"/>
    <x v="147"/>
    <s v="0914"/>
    <s v="Tvedestrand"/>
    <s v="1"/>
    <s v="Menn"/>
    <x v="4"/>
    <x v="4"/>
    <x v="1"/>
    <x v="2"/>
  </r>
  <r>
    <x v="8"/>
    <s v="09"/>
    <x v="8"/>
    <x v="147"/>
    <s v="0914"/>
    <s v="Tvedestrand"/>
    <s v="1"/>
    <s v="Menn"/>
    <x v="5"/>
    <x v="5"/>
    <x v="1"/>
    <x v="13"/>
  </r>
  <r>
    <x v="8"/>
    <s v="09"/>
    <x v="8"/>
    <x v="147"/>
    <s v="0914"/>
    <s v="Tvedestrand"/>
    <s v="2"/>
    <s v="Kvinner"/>
    <x v="0"/>
    <x v="0"/>
    <x v="2"/>
    <x v="39"/>
  </r>
  <r>
    <x v="8"/>
    <s v="09"/>
    <x v="8"/>
    <x v="147"/>
    <s v="0914"/>
    <s v="Tvedestrand"/>
    <s v="2"/>
    <s v="Kvinner"/>
    <x v="1"/>
    <x v="1"/>
    <x v="2"/>
    <x v="39"/>
  </r>
  <r>
    <x v="8"/>
    <s v="09"/>
    <x v="8"/>
    <x v="147"/>
    <s v="0914"/>
    <s v="Tvedestrand"/>
    <s v="2"/>
    <s v="Kvinner"/>
    <x v="2"/>
    <x v="2"/>
    <x v="2"/>
    <x v="39"/>
  </r>
  <r>
    <x v="8"/>
    <s v="09"/>
    <x v="8"/>
    <x v="147"/>
    <s v="0914"/>
    <s v="Tvedestrand"/>
    <s v="2"/>
    <s v="Kvinner"/>
    <x v="3"/>
    <x v="3"/>
    <x v="2"/>
    <x v="23"/>
  </r>
  <r>
    <x v="8"/>
    <s v="09"/>
    <x v="8"/>
    <x v="147"/>
    <s v="0914"/>
    <s v="Tvedestrand"/>
    <s v="2"/>
    <s v="Kvinner"/>
    <x v="4"/>
    <x v="4"/>
    <x v="2"/>
    <x v="1"/>
  </r>
  <r>
    <x v="8"/>
    <s v="09"/>
    <x v="8"/>
    <x v="147"/>
    <s v="0914"/>
    <s v="Tvedestrand"/>
    <s v="2"/>
    <s v="Kvinner"/>
    <x v="5"/>
    <x v="5"/>
    <x v="2"/>
    <x v="23"/>
  </r>
  <r>
    <x v="8"/>
    <s v="09"/>
    <x v="8"/>
    <x v="147"/>
    <s v="0914"/>
    <s v="Tvedestrand"/>
    <s v="1"/>
    <s v="Menn"/>
    <x v="0"/>
    <x v="0"/>
    <x v="2"/>
    <x v="39"/>
  </r>
  <r>
    <x v="8"/>
    <s v="09"/>
    <x v="8"/>
    <x v="147"/>
    <s v="0914"/>
    <s v="Tvedestrand"/>
    <s v="1"/>
    <s v="Menn"/>
    <x v="1"/>
    <x v="1"/>
    <x v="2"/>
    <x v="39"/>
  </r>
  <r>
    <x v="8"/>
    <s v="09"/>
    <x v="8"/>
    <x v="147"/>
    <s v="0914"/>
    <s v="Tvedestrand"/>
    <s v="1"/>
    <s v="Menn"/>
    <x v="2"/>
    <x v="2"/>
    <x v="2"/>
    <x v="12"/>
  </r>
  <r>
    <x v="8"/>
    <s v="09"/>
    <x v="8"/>
    <x v="147"/>
    <s v="0914"/>
    <s v="Tvedestrand"/>
    <s v="1"/>
    <s v="Menn"/>
    <x v="3"/>
    <x v="3"/>
    <x v="2"/>
    <x v="21"/>
  </r>
  <r>
    <x v="8"/>
    <s v="09"/>
    <x v="8"/>
    <x v="147"/>
    <s v="0914"/>
    <s v="Tvedestrand"/>
    <s v="1"/>
    <s v="Menn"/>
    <x v="4"/>
    <x v="4"/>
    <x v="2"/>
    <x v="15"/>
  </r>
  <r>
    <x v="8"/>
    <s v="09"/>
    <x v="8"/>
    <x v="147"/>
    <s v="0914"/>
    <s v="Tvedestrand"/>
    <s v="1"/>
    <s v="Menn"/>
    <x v="5"/>
    <x v="5"/>
    <x v="2"/>
    <x v="5"/>
  </r>
  <r>
    <x v="8"/>
    <s v="09"/>
    <x v="8"/>
    <x v="147"/>
    <s v="0914"/>
    <s v="Tvedestrand"/>
    <s v="2"/>
    <s v="Kvinner"/>
    <x v="0"/>
    <x v="0"/>
    <x v="3"/>
    <x v="23"/>
  </r>
  <r>
    <x v="8"/>
    <s v="09"/>
    <x v="8"/>
    <x v="147"/>
    <s v="0914"/>
    <s v="Tvedestrand"/>
    <s v="2"/>
    <s v="Kvinner"/>
    <x v="1"/>
    <x v="1"/>
    <x v="3"/>
    <x v="39"/>
  </r>
  <r>
    <x v="8"/>
    <s v="09"/>
    <x v="8"/>
    <x v="147"/>
    <s v="0914"/>
    <s v="Tvedestrand"/>
    <s v="2"/>
    <s v="Kvinner"/>
    <x v="2"/>
    <x v="2"/>
    <x v="3"/>
    <x v="39"/>
  </r>
  <r>
    <x v="8"/>
    <s v="09"/>
    <x v="8"/>
    <x v="147"/>
    <s v="0914"/>
    <s v="Tvedestrand"/>
    <s v="2"/>
    <s v="Kvinner"/>
    <x v="3"/>
    <x v="3"/>
    <x v="3"/>
    <x v="23"/>
  </r>
  <r>
    <x v="8"/>
    <s v="09"/>
    <x v="8"/>
    <x v="147"/>
    <s v="0914"/>
    <s v="Tvedestrand"/>
    <s v="2"/>
    <s v="Kvinner"/>
    <x v="4"/>
    <x v="4"/>
    <x v="3"/>
    <x v="39"/>
  </r>
  <r>
    <x v="8"/>
    <s v="09"/>
    <x v="8"/>
    <x v="147"/>
    <s v="0914"/>
    <s v="Tvedestrand"/>
    <s v="2"/>
    <s v="Kvinner"/>
    <x v="5"/>
    <x v="5"/>
    <x v="3"/>
    <x v="23"/>
  </r>
  <r>
    <x v="8"/>
    <s v="09"/>
    <x v="8"/>
    <x v="147"/>
    <s v="0914"/>
    <s v="Tvedestrand"/>
    <s v="1"/>
    <s v="Menn"/>
    <x v="0"/>
    <x v="0"/>
    <x v="3"/>
    <x v="39"/>
  </r>
  <r>
    <x v="8"/>
    <s v="09"/>
    <x v="8"/>
    <x v="147"/>
    <s v="0914"/>
    <s v="Tvedestrand"/>
    <s v="1"/>
    <s v="Menn"/>
    <x v="1"/>
    <x v="1"/>
    <x v="3"/>
    <x v="39"/>
  </r>
  <r>
    <x v="8"/>
    <s v="09"/>
    <x v="8"/>
    <x v="147"/>
    <s v="0914"/>
    <s v="Tvedestrand"/>
    <s v="1"/>
    <s v="Menn"/>
    <x v="2"/>
    <x v="2"/>
    <x v="3"/>
    <x v="0"/>
  </r>
  <r>
    <x v="8"/>
    <s v="09"/>
    <x v="8"/>
    <x v="147"/>
    <s v="0914"/>
    <s v="Tvedestrand"/>
    <s v="1"/>
    <s v="Menn"/>
    <x v="3"/>
    <x v="3"/>
    <x v="3"/>
    <x v="13"/>
  </r>
  <r>
    <x v="8"/>
    <s v="09"/>
    <x v="8"/>
    <x v="147"/>
    <s v="0914"/>
    <s v="Tvedestrand"/>
    <s v="1"/>
    <s v="Menn"/>
    <x v="4"/>
    <x v="4"/>
    <x v="3"/>
    <x v="7"/>
  </r>
  <r>
    <x v="8"/>
    <s v="09"/>
    <x v="8"/>
    <x v="147"/>
    <s v="0914"/>
    <s v="Tvedestrand"/>
    <s v="1"/>
    <s v="Menn"/>
    <x v="5"/>
    <x v="5"/>
    <x v="3"/>
    <x v="12"/>
  </r>
  <r>
    <x v="8"/>
    <s v="09"/>
    <x v="8"/>
    <x v="147"/>
    <s v="0914"/>
    <s v="Tvedestrand"/>
    <s v="2"/>
    <s v="Kvinner"/>
    <x v="0"/>
    <x v="0"/>
    <x v="4"/>
    <x v="39"/>
  </r>
  <r>
    <x v="8"/>
    <s v="09"/>
    <x v="8"/>
    <x v="147"/>
    <s v="0914"/>
    <s v="Tvedestrand"/>
    <s v="2"/>
    <s v="Kvinner"/>
    <x v="1"/>
    <x v="1"/>
    <x v="4"/>
    <x v="39"/>
  </r>
  <r>
    <x v="8"/>
    <s v="09"/>
    <x v="8"/>
    <x v="147"/>
    <s v="0914"/>
    <s v="Tvedestrand"/>
    <s v="2"/>
    <s v="Kvinner"/>
    <x v="2"/>
    <x v="2"/>
    <x v="4"/>
    <x v="0"/>
  </r>
  <r>
    <x v="8"/>
    <s v="09"/>
    <x v="8"/>
    <x v="147"/>
    <s v="0914"/>
    <s v="Tvedestrand"/>
    <s v="2"/>
    <s v="Kvinner"/>
    <x v="3"/>
    <x v="3"/>
    <x v="4"/>
    <x v="0"/>
  </r>
  <r>
    <x v="8"/>
    <s v="09"/>
    <x v="8"/>
    <x v="147"/>
    <s v="0914"/>
    <s v="Tvedestrand"/>
    <s v="2"/>
    <s v="Kvinner"/>
    <x v="4"/>
    <x v="4"/>
    <x v="4"/>
    <x v="23"/>
  </r>
  <r>
    <x v="8"/>
    <s v="09"/>
    <x v="8"/>
    <x v="147"/>
    <s v="0914"/>
    <s v="Tvedestrand"/>
    <s v="2"/>
    <s v="Kvinner"/>
    <x v="5"/>
    <x v="5"/>
    <x v="4"/>
    <x v="0"/>
  </r>
  <r>
    <x v="8"/>
    <s v="09"/>
    <x v="8"/>
    <x v="147"/>
    <s v="0914"/>
    <s v="Tvedestrand"/>
    <s v="1"/>
    <s v="Menn"/>
    <x v="0"/>
    <x v="0"/>
    <x v="4"/>
    <x v="39"/>
  </r>
  <r>
    <x v="8"/>
    <s v="09"/>
    <x v="8"/>
    <x v="147"/>
    <s v="0914"/>
    <s v="Tvedestrand"/>
    <s v="1"/>
    <s v="Menn"/>
    <x v="1"/>
    <x v="1"/>
    <x v="4"/>
    <x v="39"/>
  </r>
  <r>
    <x v="8"/>
    <s v="09"/>
    <x v="8"/>
    <x v="147"/>
    <s v="0914"/>
    <s v="Tvedestrand"/>
    <s v="1"/>
    <s v="Menn"/>
    <x v="2"/>
    <x v="2"/>
    <x v="4"/>
    <x v="0"/>
  </r>
  <r>
    <x v="8"/>
    <s v="09"/>
    <x v="8"/>
    <x v="147"/>
    <s v="0914"/>
    <s v="Tvedestrand"/>
    <s v="1"/>
    <s v="Menn"/>
    <x v="3"/>
    <x v="3"/>
    <x v="4"/>
    <x v="36"/>
  </r>
  <r>
    <x v="8"/>
    <s v="09"/>
    <x v="8"/>
    <x v="147"/>
    <s v="0914"/>
    <s v="Tvedestrand"/>
    <s v="1"/>
    <s v="Menn"/>
    <x v="4"/>
    <x v="4"/>
    <x v="4"/>
    <x v="36"/>
  </r>
  <r>
    <x v="8"/>
    <s v="09"/>
    <x v="8"/>
    <x v="147"/>
    <s v="0914"/>
    <s v="Tvedestrand"/>
    <s v="1"/>
    <s v="Menn"/>
    <x v="5"/>
    <x v="5"/>
    <x v="4"/>
    <x v="5"/>
  </r>
  <r>
    <x v="8"/>
    <s v="09"/>
    <x v="8"/>
    <x v="147"/>
    <s v="0914"/>
    <s v="Tvedestrand"/>
    <s v="2"/>
    <s v="Kvinner"/>
    <x v="0"/>
    <x v="0"/>
    <x v="5"/>
    <x v="39"/>
  </r>
  <r>
    <x v="8"/>
    <s v="09"/>
    <x v="8"/>
    <x v="147"/>
    <s v="0914"/>
    <s v="Tvedestrand"/>
    <s v="2"/>
    <s v="Kvinner"/>
    <x v="1"/>
    <x v="1"/>
    <x v="5"/>
    <x v="39"/>
  </r>
  <r>
    <x v="8"/>
    <s v="09"/>
    <x v="8"/>
    <x v="147"/>
    <s v="0914"/>
    <s v="Tvedestrand"/>
    <s v="2"/>
    <s v="Kvinner"/>
    <x v="2"/>
    <x v="2"/>
    <x v="5"/>
    <x v="23"/>
  </r>
  <r>
    <x v="8"/>
    <s v="09"/>
    <x v="8"/>
    <x v="147"/>
    <s v="0914"/>
    <s v="Tvedestrand"/>
    <s v="2"/>
    <s v="Kvinner"/>
    <x v="3"/>
    <x v="3"/>
    <x v="5"/>
    <x v="0"/>
  </r>
  <r>
    <x v="8"/>
    <s v="09"/>
    <x v="8"/>
    <x v="147"/>
    <s v="0914"/>
    <s v="Tvedestrand"/>
    <s v="2"/>
    <s v="Kvinner"/>
    <x v="4"/>
    <x v="4"/>
    <x v="5"/>
    <x v="0"/>
  </r>
  <r>
    <x v="8"/>
    <s v="09"/>
    <x v="8"/>
    <x v="147"/>
    <s v="0914"/>
    <s v="Tvedestrand"/>
    <s v="2"/>
    <s v="Kvinner"/>
    <x v="5"/>
    <x v="5"/>
    <x v="5"/>
    <x v="0"/>
  </r>
  <r>
    <x v="8"/>
    <s v="09"/>
    <x v="8"/>
    <x v="147"/>
    <s v="0914"/>
    <s v="Tvedestrand"/>
    <s v="1"/>
    <s v="Menn"/>
    <x v="0"/>
    <x v="0"/>
    <x v="5"/>
    <x v="39"/>
  </r>
  <r>
    <x v="8"/>
    <s v="09"/>
    <x v="8"/>
    <x v="147"/>
    <s v="0914"/>
    <s v="Tvedestrand"/>
    <s v="1"/>
    <s v="Menn"/>
    <x v="1"/>
    <x v="1"/>
    <x v="5"/>
    <x v="39"/>
  </r>
  <r>
    <x v="8"/>
    <s v="09"/>
    <x v="8"/>
    <x v="147"/>
    <s v="0914"/>
    <s v="Tvedestrand"/>
    <s v="1"/>
    <s v="Menn"/>
    <x v="2"/>
    <x v="2"/>
    <x v="5"/>
    <x v="19"/>
  </r>
  <r>
    <x v="8"/>
    <s v="09"/>
    <x v="8"/>
    <x v="147"/>
    <s v="0914"/>
    <s v="Tvedestrand"/>
    <s v="1"/>
    <s v="Menn"/>
    <x v="3"/>
    <x v="3"/>
    <x v="5"/>
    <x v="2"/>
  </r>
  <r>
    <x v="8"/>
    <s v="09"/>
    <x v="8"/>
    <x v="147"/>
    <s v="0914"/>
    <s v="Tvedestrand"/>
    <s v="1"/>
    <s v="Menn"/>
    <x v="4"/>
    <x v="4"/>
    <x v="5"/>
    <x v="2"/>
  </r>
  <r>
    <x v="8"/>
    <s v="09"/>
    <x v="8"/>
    <x v="147"/>
    <s v="0914"/>
    <s v="Tvedestrand"/>
    <s v="1"/>
    <s v="Menn"/>
    <x v="5"/>
    <x v="5"/>
    <x v="5"/>
    <x v="5"/>
  </r>
  <r>
    <x v="8"/>
    <s v="09"/>
    <x v="8"/>
    <x v="147"/>
    <s v="0914"/>
    <s v="Tvedestrand"/>
    <s v="2"/>
    <s v="Kvinner"/>
    <x v="0"/>
    <x v="0"/>
    <x v="6"/>
    <x v="0"/>
  </r>
  <r>
    <x v="8"/>
    <s v="09"/>
    <x v="8"/>
    <x v="147"/>
    <s v="0914"/>
    <s v="Tvedestrand"/>
    <s v="2"/>
    <s v="Kvinner"/>
    <x v="1"/>
    <x v="1"/>
    <x v="6"/>
    <x v="39"/>
  </r>
  <r>
    <x v="8"/>
    <s v="09"/>
    <x v="8"/>
    <x v="147"/>
    <s v="0914"/>
    <s v="Tvedestrand"/>
    <s v="2"/>
    <s v="Kvinner"/>
    <x v="2"/>
    <x v="2"/>
    <x v="6"/>
    <x v="39"/>
  </r>
  <r>
    <x v="8"/>
    <s v="09"/>
    <x v="8"/>
    <x v="147"/>
    <s v="0914"/>
    <s v="Tvedestrand"/>
    <s v="2"/>
    <s v="Kvinner"/>
    <x v="3"/>
    <x v="3"/>
    <x v="6"/>
    <x v="1"/>
  </r>
  <r>
    <x v="8"/>
    <s v="09"/>
    <x v="8"/>
    <x v="147"/>
    <s v="0914"/>
    <s v="Tvedestrand"/>
    <s v="2"/>
    <s v="Kvinner"/>
    <x v="4"/>
    <x v="4"/>
    <x v="6"/>
    <x v="23"/>
  </r>
  <r>
    <x v="8"/>
    <s v="09"/>
    <x v="8"/>
    <x v="147"/>
    <s v="0914"/>
    <s v="Tvedestrand"/>
    <s v="2"/>
    <s v="Kvinner"/>
    <x v="5"/>
    <x v="5"/>
    <x v="6"/>
    <x v="0"/>
  </r>
  <r>
    <x v="8"/>
    <s v="09"/>
    <x v="8"/>
    <x v="147"/>
    <s v="0914"/>
    <s v="Tvedestrand"/>
    <s v="1"/>
    <s v="Menn"/>
    <x v="0"/>
    <x v="0"/>
    <x v="6"/>
    <x v="39"/>
  </r>
  <r>
    <x v="8"/>
    <s v="09"/>
    <x v="8"/>
    <x v="147"/>
    <s v="0914"/>
    <s v="Tvedestrand"/>
    <s v="1"/>
    <s v="Menn"/>
    <x v="1"/>
    <x v="1"/>
    <x v="6"/>
    <x v="23"/>
  </r>
  <r>
    <x v="8"/>
    <s v="09"/>
    <x v="8"/>
    <x v="147"/>
    <s v="0914"/>
    <s v="Tvedestrand"/>
    <s v="1"/>
    <s v="Menn"/>
    <x v="2"/>
    <x v="2"/>
    <x v="6"/>
    <x v="23"/>
  </r>
  <r>
    <x v="8"/>
    <s v="09"/>
    <x v="8"/>
    <x v="147"/>
    <s v="0914"/>
    <s v="Tvedestrand"/>
    <s v="1"/>
    <s v="Menn"/>
    <x v="3"/>
    <x v="3"/>
    <x v="6"/>
    <x v="20"/>
  </r>
  <r>
    <x v="8"/>
    <s v="09"/>
    <x v="8"/>
    <x v="147"/>
    <s v="0914"/>
    <s v="Tvedestrand"/>
    <s v="1"/>
    <s v="Menn"/>
    <x v="4"/>
    <x v="4"/>
    <x v="6"/>
    <x v="21"/>
  </r>
  <r>
    <x v="8"/>
    <s v="09"/>
    <x v="8"/>
    <x v="147"/>
    <s v="0914"/>
    <s v="Tvedestrand"/>
    <s v="1"/>
    <s v="Menn"/>
    <x v="5"/>
    <x v="5"/>
    <x v="6"/>
    <x v="6"/>
  </r>
  <r>
    <x v="8"/>
    <s v="09"/>
    <x v="8"/>
    <x v="147"/>
    <s v="0914"/>
    <s v="Tvedestrand"/>
    <s v="2"/>
    <s v="Kvinner"/>
    <x v="0"/>
    <x v="0"/>
    <x v="7"/>
    <x v="39"/>
  </r>
  <r>
    <x v="8"/>
    <s v="09"/>
    <x v="8"/>
    <x v="147"/>
    <s v="0914"/>
    <s v="Tvedestrand"/>
    <s v="2"/>
    <s v="Kvinner"/>
    <x v="1"/>
    <x v="1"/>
    <x v="7"/>
    <x v="39"/>
  </r>
  <r>
    <x v="8"/>
    <s v="09"/>
    <x v="8"/>
    <x v="147"/>
    <s v="0914"/>
    <s v="Tvedestrand"/>
    <s v="2"/>
    <s v="Kvinner"/>
    <x v="2"/>
    <x v="2"/>
    <x v="7"/>
    <x v="39"/>
  </r>
  <r>
    <x v="8"/>
    <s v="09"/>
    <x v="8"/>
    <x v="147"/>
    <s v="0914"/>
    <s v="Tvedestrand"/>
    <s v="2"/>
    <s v="Kvinner"/>
    <x v="3"/>
    <x v="3"/>
    <x v="7"/>
    <x v="0"/>
  </r>
  <r>
    <x v="8"/>
    <s v="09"/>
    <x v="8"/>
    <x v="147"/>
    <s v="0914"/>
    <s v="Tvedestrand"/>
    <s v="2"/>
    <s v="Kvinner"/>
    <x v="4"/>
    <x v="4"/>
    <x v="7"/>
    <x v="23"/>
  </r>
  <r>
    <x v="8"/>
    <s v="09"/>
    <x v="8"/>
    <x v="147"/>
    <s v="0914"/>
    <s v="Tvedestrand"/>
    <s v="2"/>
    <s v="Kvinner"/>
    <x v="5"/>
    <x v="5"/>
    <x v="7"/>
    <x v="23"/>
  </r>
  <r>
    <x v="8"/>
    <s v="09"/>
    <x v="8"/>
    <x v="147"/>
    <s v="0914"/>
    <s v="Tvedestrand"/>
    <s v="1"/>
    <s v="Menn"/>
    <x v="0"/>
    <x v="0"/>
    <x v="7"/>
    <x v="23"/>
  </r>
  <r>
    <x v="8"/>
    <s v="09"/>
    <x v="8"/>
    <x v="147"/>
    <s v="0914"/>
    <s v="Tvedestrand"/>
    <s v="1"/>
    <s v="Menn"/>
    <x v="1"/>
    <x v="1"/>
    <x v="7"/>
    <x v="39"/>
  </r>
  <r>
    <x v="8"/>
    <s v="09"/>
    <x v="8"/>
    <x v="147"/>
    <s v="0914"/>
    <s v="Tvedestrand"/>
    <s v="1"/>
    <s v="Menn"/>
    <x v="2"/>
    <x v="2"/>
    <x v="7"/>
    <x v="39"/>
  </r>
  <r>
    <x v="8"/>
    <s v="09"/>
    <x v="8"/>
    <x v="147"/>
    <s v="0914"/>
    <s v="Tvedestrand"/>
    <s v="1"/>
    <s v="Menn"/>
    <x v="3"/>
    <x v="3"/>
    <x v="7"/>
    <x v="2"/>
  </r>
  <r>
    <x v="8"/>
    <s v="09"/>
    <x v="8"/>
    <x v="147"/>
    <s v="0914"/>
    <s v="Tvedestrand"/>
    <s v="1"/>
    <s v="Menn"/>
    <x v="4"/>
    <x v="4"/>
    <x v="7"/>
    <x v="13"/>
  </r>
  <r>
    <x v="8"/>
    <s v="09"/>
    <x v="8"/>
    <x v="147"/>
    <s v="0914"/>
    <s v="Tvedestrand"/>
    <s v="1"/>
    <s v="Menn"/>
    <x v="5"/>
    <x v="5"/>
    <x v="7"/>
    <x v="19"/>
  </r>
  <r>
    <x v="8"/>
    <s v="09"/>
    <x v="8"/>
    <x v="148"/>
    <s v="0919"/>
    <s v="Froland"/>
    <s v="2"/>
    <s v="Kvinner"/>
    <x v="0"/>
    <x v="0"/>
    <x v="0"/>
    <x v="19"/>
  </r>
  <r>
    <x v="8"/>
    <s v="09"/>
    <x v="8"/>
    <x v="148"/>
    <s v="0919"/>
    <s v="Froland"/>
    <s v="2"/>
    <s v="Kvinner"/>
    <x v="1"/>
    <x v="1"/>
    <x v="0"/>
    <x v="39"/>
  </r>
  <r>
    <x v="8"/>
    <s v="09"/>
    <x v="8"/>
    <x v="148"/>
    <s v="0919"/>
    <s v="Froland"/>
    <s v="2"/>
    <s v="Kvinner"/>
    <x v="2"/>
    <x v="2"/>
    <x v="0"/>
    <x v="6"/>
  </r>
  <r>
    <x v="8"/>
    <s v="09"/>
    <x v="8"/>
    <x v="148"/>
    <s v="0919"/>
    <s v="Froland"/>
    <s v="2"/>
    <s v="Kvinner"/>
    <x v="3"/>
    <x v="3"/>
    <x v="0"/>
    <x v="7"/>
  </r>
  <r>
    <x v="8"/>
    <s v="09"/>
    <x v="8"/>
    <x v="148"/>
    <s v="0919"/>
    <s v="Froland"/>
    <s v="2"/>
    <s v="Kvinner"/>
    <x v="4"/>
    <x v="4"/>
    <x v="0"/>
    <x v="7"/>
  </r>
  <r>
    <x v="8"/>
    <s v="09"/>
    <x v="8"/>
    <x v="148"/>
    <s v="0919"/>
    <s v="Froland"/>
    <s v="2"/>
    <s v="Kvinner"/>
    <x v="5"/>
    <x v="5"/>
    <x v="0"/>
    <x v="1"/>
  </r>
  <r>
    <x v="8"/>
    <s v="09"/>
    <x v="8"/>
    <x v="148"/>
    <s v="0919"/>
    <s v="Froland"/>
    <s v="1"/>
    <s v="Menn"/>
    <x v="0"/>
    <x v="0"/>
    <x v="0"/>
    <x v="39"/>
  </r>
  <r>
    <x v="8"/>
    <s v="09"/>
    <x v="8"/>
    <x v="148"/>
    <s v="0919"/>
    <s v="Froland"/>
    <s v="1"/>
    <s v="Menn"/>
    <x v="1"/>
    <x v="1"/>
    <x v="0"/>
    <x v="19"/>
  </r>
  <r>
    <x v="8"/>
    <s v="09"/>
    <x v="8"/>
    <x v="148"/>
    <s v="0919"/>
    <s v="Froland"/>
    <s v="1"/>
    <s v="Menn"/>
    <x v="2"/>
    <x v="2"/>
    <x v="0"/>
    <x v="24"/>
  </r>
  <r>
    <x v="8"/>
    <s v="09"/>
    <x v="8"/>
    <x v="148"/>
    <s v="0919"/>
    <s v="Froland"/>
    <s v="1"/>
    <s v="Menn"/>
    <x v="3"/>
    <x v="3"/>
    <x v="0"/>
    <x v="51"/>
  </r>
  <r>
    <x v="8"/>
    <s v="09"/>
    <x v="8"/>
    <x v="148"/>
    <s v="0919"/>
    <s v="Froland"/>
    <s v="1"/>
    <s v="Menn"/>
    <x v="4"/>
    <x v="4"/>
    <x v="0"/>
    <x v="40"/>
  </r>
  <r>
    <x v="8"/>
    <s v="09"/>
    <x v="8"/>
    <x v="148"/>
    <s v="0919"/>
    <s v="Froland"/>
    <s v="1"/>
    <s v="Menn"/>
    <x v="5"/>
    <x v="5"/>
    <x v="0"/>
    <x v="3"/>
  </r>
  <r>
    <x v="8"/>
    <s v="09"/>
    <x v="8"/>
    <x v="148"/>
    <s v="0919"/>
    <s v="Froland"/>
    <s v="2"/>
    <s v="Kvinner"/>
    <x v="0"/>
    <x v="0"/>
    <x v="1"/>
    <x v="23"/>
  </r>
  <r>
    <x v="8"/>
    <s v="09"/>
    <x v="8"/>
    <x v="148"/>
    <s v="0919"/>
    <s v="Froland"/>
    <s v="2"/>
    <s v="Kvinner"/>
    <x v="1"/>
    <x v="1"/>
    <x v="1"/>
    <x v="39"/>
  </r>
  <r>
    <x v="8"/>
    <s v="09"/>
    <x v="8"/>
    <x v="148"/>
    <s v="0919"/>
    <s v="Froland"/>
    <s v="2"/>
    <s v="Kvinner"/>
    <x v="2"/>
    <x v="2"/>
    <x v="1"/>
    <x v="6"/>
  </r>
  <r>
    <x v="8"/>
    <s v="09"/>
    <x v="8"/>
    <x v="148"/>
    <s v="0919"/>
    <s v="Froland"/>
    <s v="2"/>
    <s v="Kvinner"/>
    <x v="3"/>
    <x v="3"/>
    <x v="1"/>
    <x v="12"/>
  </r>
  <r>
    <x v="8"/>
    <s v="09"/>
    <x v="8"/>
    <x v="148"/>
    <s v="0919"/>
    <s v="Froland"/>
    <s v="2"/>
    <s v="Kvinner"/>
    <x v="4"/>
    <x v="4"/>
    <x v="1"/>
    <x v="5"/>
  </r>
  <r>
    <x v="8"/>
    <s v="09"/>
    <x v="8"/>
    <x v="148"/>
    <s v="0919"/>
    <s v="Froland"/>
    <s v="2"/>
    <s v="Kvinner"/>
    <x v="5"/>
    <x v="5"/>
    <x v="1"/>
    <x v="0"/>
  </r>
  <r>
    <x v="8"/>
    <s v="09"/>
    <x v="8"/>
    <x v="148"/>
    <s v="0919"/>
    <s v="Froland"/>
    <s v="1"/>
    <s v="Menn"/>
    <x v="0"/>
    <x v="0"/>
    <x v="1"/>
    <x v="39"/>
  </r>
  <r>
    <x v="8"/>
    <s v="09"/>
    <x v="8"/>
    <x v="148"/>
    <s v="0919"/>
    <s v="Froland"/>
    <s v="1"/>
    <s v="Menn"/>
    <x v="1"/>
    <x v="1"/>
    <x v="1"/>
    <x v="12"/>
  </r>
  <r>
    <x v="8"/>
    <s v="09"/>
    <x v="8"/>
    <x v="148"/>
    <s v="0919"/>
    <s v="Froland"/>
    <s v="1"/>
    <s v="Menn"/>
    <x v="2"/>
    <x v="2"/>
    <x v="1"/>
    <x v="24"/>
  </r>
  <r>
    <x v="8"/>
    <s v="09"/>
    <x v="8"/>
    <x v="148"/>
    <s v="0919"/>
    <s v="Froland"/>
    <s v="1"/>
    <s v="Menn"/>
    <x v="3"/>
    <x v="3"/>
    <x v="1"/>
    <x v="51"/>
  </r>
  <r>
    <x v="8"/>
    <s v="09"/>
    <x v="8"/>
    <x v="148"/>
    <s v="0919"/>
    <s v="Froland"/>
    <s v="1"/>
    <s v="Menn"/>
    <x v="4"/>
    <x v="4"/>
    <x v="1"/>
    <x v="20"/>
  </r>
  <r>
    <x v="8"/>
    <s v="09"/>
    <x v="8"/>
    <x v="148"/>
    <s v="0919"/>
    <s v="Froland"/>
    <s v="1"/>
    <s v="Menn"/>
    <x v="5"/>
    <x v="5"/>
    <x v="1"/>
    <x v="3"/>
  </r>
  <r>
    <x v="8"/>
    <s v="09"/>
    <x v="8"/>
    <x v="148"/>
    <s v="0919"/>
    <s v="Froland"/>
    <s v="2"/>
    <s v="Kvinner"/>
    <x v="0"/>
    <x v="0"/>
    <x v="2"/>
    <x v="23"/>
  </r>
  <r>
    <x v="8"/>
    <s v="09"/>
    <x v="8"/>
    <x v="148"/>
    <s v="0919"/>
    <s v="Froland"/>
    <s v="2"/>
    <s v="Kvinner"/>
    <x v="1"/>
    <x v="1"/>
    <x v="2"/>
    <x v="23"/>
  </r>
  <r>
    <x v="8"/>
    <s v="09"/>
    <x v="8"/>
    <x v="148"/>
    <s v="0919"/>
    <s v="Froland"/>
    <s v="2"/>
    <s v="Kvinner"/>
    <x v="2"/>
    <x v="2"/>
    <x v="2"/>
    <x v="12"/>
  </r>
  <r>
    <x v="8"/>
    <s v="09"/>
    <x v="8"/>
    <x v="148"/>
    <s v="0919"/>
    <s v="Froland"/>
    <s v="2"/>
    <s v="Kvinner"/>
    <x v="3"/>
    <x v="3"/>
    <x v="2"/>
    <x v="5"/>
  </r>
  <r>
    <x v="8"/>
    <s v="09"/>
    <x v="8"/>
    <x v="148"/>
    <s v="0919"/>
    <s v="Froland"/>
    <s v="2"/>
    <s v="Kvinner"/>
    <x v="4"/>
    <x v="4"/>
    <x v="2"/>
    <x v="12"/>
  </r>
  <r>
    <x v="8"/>
    <s v="09"/>
    <x v="8"/>
    <x v="148"/>
    <s v="0919"/>
    <s v="Froland"/>
    <s v="2"/>
    <s v="Kvinner"/>
    <x v="5"/>
    <x v="5"/>
    <x v="2"/>
    <x v="0"/>
  </r>
  <r>
    <x v="8"/>
    <s v="09"/>
    <x v="8"/>
    <x v="148"/>
    <s v="0919"/>
    <s v="Froland"/>
    <s v="1"/>
    <s v="Menn"/>
    <x v="0"/>
    <x v="0"/>
    <x v="2"/>
    <x v="1"/>
  </r>
  <r>
    <x v="8"/>
    <s v="09"/>
    <x v="8"/>
    <x v="148"/>
    <s v="0919"/>
    <s v="Froland"/>
    <s v="1"/>
    <s v="Menn"/>
    <x v="1"/>
    <x v="1"/>
    <x v="2"/>
    <x v="1"/>
  </r>
  <r>
    <x v="8"/>
    <s v="09"/>
    <x v="8"/>
    <x v="148"/>
    <s v="0919"/>
    <s v="Froland"/>
    <s v="1"/>
    <s v="Menn"/>
    <x v="2"/>
    <x v="2"/>
    <x v="2"/>
    <x v="3"/>
  </r>
  <r>
    <x v="8"/>
    <s v="09"/>
    <x v="8"/>
    <x v="148"/>
    <s v="0919"/>
    <s v="Froland"/>
    <s v="1"/>
    <s v="Menn"/>
    <x v="3"/>
    <x v="3"/>
    <x v="2"/>
    <x v="41"/>
  </r>
  <r>
    <x v="8"/>
    <s v="09"/>
    <x v="8"/>
    <x v="148"/>
    <s v="0919"/>
    <s v="Froland"/>
    <s v="1"/>
    <s v="Menn"/>
    <x v="4"/>
    <x v="4"/>
    <x v="2"/>
    <x v="3"/>
  </r>
  <r>
    <x v="8"/>
    <s v="09"/>
    <x v="8"/>
    <x v="148"/>
    <s v="0919"/>
    <s v="Froland"/>
    <s v="1"/>
    <s v="Menn"/>
    <x v="5"/>
    <x v="5"/>
    <x v="2"/>
    <x v="14"/>
  </r>
  <r>
    <x v="8"/>
    <s v="09"/>
    <x v="8"/>
    <x v="148"/>
    <s v="0919"/>
    <s v="Froland"/>
    <s v="2"/>
    <s v="Kvinner"/>
    <x v="0"/>
    <x v="0"/>
    <x v="3"/>
    <x v="39"/>
  </r>
  <r>
    <x v="8"/>
    <s v="09"/>
    <x v="8"/>
    <x v="148"/>
    <s v="0919"/>
    <s v="Froland"/>
    <s v="2"/>
    <s v="Kvinner"/>
    <x v="1"/>
    <x v="1"/>
    <x v="3"/>
    <x v="23"/>
  </r>
  <r>
    <x v="8"/>
    <s v="09"/>
    <x v="8"/>
    <x v="148"/>
    <s v="0919"/>
    <s v="Froland"/>
    <s v="2"/>
    <s v="Kvinner"/>
    <x v="2"/>
    <x v="2"/>
    <x v="3"/>
    <x v="1"/>
  </r>
  <r>
    <x v="8"/>
    <s v="09"/>
    <x v="8"/>
    <x v="148"/>
    <s v="0919"/>
    <s v="Froland"/>
    <s v="2"/>
    <s v="Kvinner"/>
    <x v="3"/>
    <x v="3"/>
    <x v="3"/>
    <x v="5"/>
  </r>
  <r>
    <x v="8"/>
    <s v="09"/>
    <x v="8"/>
    <x v="148"/>
    <s v="0919"/>
    <s v="Froland"/>
    <s v="2"/>
    <s v="Kvinner"/>
    <x v="4"/>
    <x v="4"/>
    <x v="3"/>
    <x v="5"/>
  </r>
  <r>
    <x v="8"/>
    <s v="09"/>
    <x v="8"/>
    <x v="148"/>
    <s v="0919"/>
    <s v="Froland"/>
    <s v="2"/>
    <s v="Kvinner"/>
    <x v="5"/>
    <x v="5"/>
    <x v="3"/>
    <x v="1"/>
  </r>
  <r>
    <x v="8"/>
    <s v="09"/>
    <x v="8"/>
    <x v="148"/>
    <s v="0919"/>
    <s v="Froland"/>
    <s v="1"/>
    <s v="Menn"/>
    <x v="0"/>
    <x v="0"/>
    <x v="3"/>
    <x v="1"/>
  </r>
  <r>
    <x v="8"/>
    <s v="09"/>
    <x v="8"/>
    <x v="148"/>
    <s v="0919"/>
    <s v="Froland"/>
    <s v="1"/>
    <s v="Menn"/>
    <x v="1"/>
    <x v="1"/>
    <x v="3"/>
    <x v="1"/>
  </r>
  <r>
    <x v="8"/>
    <s v="09"/>
    <x v="8"/>
    <x v="148"/>
    <s v="0919"/>
    <s v="Froland"/>
    <s v="1"/>
    <s v="Menn"/>
    <x v="2"/>
    <x v="2"/>
    <x v="3"/>
    <x v="7"/>
  </r>
  <r>
    <x v="8"/>
    <s v="09"/>
    <x v="8"/>
    <x v="148"/>
    <s v="0919"/>
    <s v="Froland"/>
    <s v="1"/>
    <s v="Menn"/>
    <x v="3"/>
    <x v="3"/>
    <x v="3"/>
    <x v="3"/>
  </r>
  <r>
    <x v="8"/>
    <s v="09"/>
    <x v="8"/>
    <x v="148"/>
    <s v="0919"/>
    <s v="Froland"/>
    <s v="1"/>
    <s v="Menn"/>
    <x v="4"/>
    <x v="4"/>
    <x v="3"/>
    <x v="24"/>
  </r>
  <r>
    <x v="8"/>
    <s v="09"/>
    <x v="8"/>
    <x v="148"/>
    <s v="0919"/>
    <s v="Froland"/>
    <s v="1"/>
    <s v="Menn"/>
    <x v="5"/>
    <x v="5"/>
    <x v="3"/>
    <x v="36"/>
  </r>
  <r>
    <x v="8"/>
    <s v="09"/>
    <x v="8"/>
    <x v="148"/>
    <s v="0919"/>
    <s v="Froland"/>
    <s v="2"/>
    <s v="Kvinner"/>
    <x v="0"/>
    <x v="0"/>
    <x v="4"/>
    <x v="39"/>
  </r>
  <r>
    <x v="8"/>
    <s v="09"/>
    <x v="8"/>
    <x v="148"/>
    <s v="0919"/>
    <s v="Froland"/>
    <s v="2"/>
    <s v="Kvinner"/>
    <x v="1"/>
    <x v="1"/>
    <x v="4"/>
    <x v="23"/>
  </r>
  <r>
    <x v="8"/>
    <s v="09"/>
    <x v="8"/>
    <x v="148"/>
    <s v="0919"/>
    <s v="Froland"/>
    <s v="2"/>
    <s v="Kvinner"/>
    <x v="2"/>
    <x v="2"/>
    <x v="4"/>
    <x v="12"/>
  </r>
  <r>
    <x v="8"/>
    <s v="09"/>
    <x v="8"/>
    <x v="148"/>
    <s v="0919"/>
    <s v="Froland"/>
    <s v="2"/>
    <s v="Kvinner"/>
    <x v="3"/>
    <x v="3"/>
    <x v="4"/>
    <x v="19"/>
  </r>
  <r>
    <x v="8"/>
    <s v="09"/>
    <x v="8"/>
    <x v="148"/>
    <s v="0919"/>
    <s v="Froland"/>
    <s v="2"/>
    <s v="Kvinner"/>
    <x v="4"/>
    <x v="4"/>
    <x v="4"/>
    <x v="19"/>
  </r>
  <r>
    <x v="8"/>
    <s v="09"/>
    <x v="8"/>
    <x v="148"/>
    <s v="0919"/>
    <s v="Froland"/>
    <s v="2"/>
    <s v="Kvinner"/>
    <x v="5"/>
    <x v="5"/>
    <x v="4"/>
    <x v="1"/>
  </r>
  <r>
    <x v="8"/>
    <s v="09"/>
    <x v="8"/>
    <x v="148"/>
    <s v="0919"/>
    <s v="Froland"/>
    <s v="1"/>
    <s v="Menn"/>
    <x v="0"/>
    <x v="0"/>
    <x v="4"/>
    <x v="0"/>
  </r>
  <r>
    <x v="8"/>
    <s v="09"/>
    <x v="8"/>
    <x v="148"/>
    <s v="0919"/>
    <s v="Froland"/>
    <s v="1"/>
    <s v="Menn"/>
    <x v="1"/>
    <x v="1"/>
    <x v="4"/>
    <x v="12"/>
  </r>
  <r>
    <x v="8"/>
    <s v="09"/>
    <x v="8"/>
    <x v="148"/>
    <s v="0919"/>
    <s v="Froland"/>
    <s v="1"/>
    <s v="Menn"/>
    <x v="2"/>
    <x v="2"/>
    <x v="4"/>
    <x v="6"/>
  </r>
  <r>
    <x v="8"/>
    <s v="09"/>
    <x v="8"/>
    <x v="148"/>
    <s v="0919"/>
    <s v="Froland"/>
    <s v="1"/>
    <s v="Menn"/>
    <x v="3"/>
    <x v="3"/>
    <x v="4"/>
    <x v="24"/>
  </r>
  <r>
    <x v="8"/>
    <s v="09"/>
    <x v="8"/>
    <x v="148"/>
    <s v="0919"/>
    <s v="Froland"/>
    <s v="1"/>
    <s v="Menn"/>
    <x v="4"/>
    <x v="4"/>
    <x v="4"/>
    <x v="40"/>
  </r>
  <r>
    <x v="8"/>
    <s v="09"/>
    <x v="8"/>
    <x v="148"/>
    <s v="0919"/>
    <s v="Froland"/>
    <s v="1"/>
    <s v="Menn"/>
    <x v="5"/>
    <x v="5"/>
    <x v="4"/>
    <x v="55"/>
  </r>
  <r>
    <x v="8"/>
    <s v="09"/>
    <x v="8"/>
    <x v="148"/>
    <s v="0919"/>
    <s v="Froland"/>
    <s v="2"/>
    <s v="Kvinner"/>
    <x v="0"/>
    <x v="0"/>
    <x v="5"/>
    <x v="39"/>
  </r>
  <r>
    <x v="8"/>
    <s v="09"/>
    <x v="8"/>
    <x v="148"/>
    <s v="0919"/>
    <s v="Froland"/>
    <s v="2"/>
    <s v="Kvinner"/>
    <x v="1"/>
    <x v="1"/>
    <x v="5"/>
    <x v="23"/>
  </r>
  <r>
    <x v="8"/>
    <s v="09"/>
    <x v="8"/>
    <x v="148"/>
    <s v="0919"/>
    <s v="Froland"/>
    <s v="2"/>
    <s v="Kvinner"/>
    <x v="2"/>
    <x v="2"/>
    <x v="5"/>
    <x v="23"/>
  </r>
  <r>
    <x v="8"/>
    <s v="09"/>
    <x v="8"/>
    <x v="148"/>
    <s v="0919"/>
    <s v="Froland"/>
    <s v="2"/>
    <s v="Kvinner"/>
    <x v="3"/>
    <x v="3"/>
    <x v="5"/>
    <x v="19"/>
  </r>
  <r>
    <x v="8"/>
    <s v="09"/>
    <x v="8"/>
    <x v="148"/>
    <s v="0919"/>
    <s v="Froland"/>
    <s v="2"/>
    <s v="Kvinner"/>
    <x v="4"/>
    <x v="4"/>
    <x v="5"/>
    <x v="1"/>
  </r>
  <r>
    <x v="8"/>
    <s v="09"/>
    <x v="8"/>
    <x v="148"/>
    <s v="0919"/>
    <s v="Froland"/>
    <s v="2"/>
    <s v="Kvinner"/>
    <x v="5"/>
    <x v="5"/>
    <x v="5"/>
    <x v="0"/>
  </r>
  <r>
    <x v="8"/>
    <s v="09"/>
    <x v="8"/>
    <x v="148"/>
    <s v="0919"/>
    <s v="Froland"/>
    <s v="1"/>
    <s v="Menn"/>
    <x v="0"/>
    <x v="0"/>
    <x v="5"/>
    <x v="23"/>
  </r>
  <r>
    <x v="8"/>
    <s v="09"/>
    <x v="8"/>
    <x v="148"/>
    <s v="0919"/>
    <s v="Froland"/>
    <s v="1"/>
    <s v="Menn"/>
    <x v="1"/>
    <x v="1"/>
    <x v="5"/>
    <x v="1"/>
  </r>
  <r>
    <x v="8"/>
    <s v="09"/>
    <x v="8"/>
    <x v="148"/>
    <s v="0919"/>
    <s v="Froland"/>
    <s v="1"/>
    <s v="Menn"/>
    <x v="2"/>
    <x v="2"/>
    <x v="5"/>
    <x v="5"/>
  </r>
  <r>
    <x v="8"/>
    <s v="09"/>
    <x v="8"/>
    <x v="148"/>
    <s v="0919"/>
    <s v="Froland"/>
    <s v="1"/>
    <s v="Menn"/>
    <x v="3"/>
    <x v="3"/>
    <x v="5"/>
    <x v="14"/>
  </r>
  <r>
    <x v="8"/>
    <s v="09"/>
    <x v="8"/>
    <x v="148"/>
    <s v="0919"/>
    <s v="Froland"/>
    <s v="1"/>
    <s v="Menn"/>
    <x v="4"/>
    <x v="4"/>
    <x v="5"/>
    <x v="11"/>
  </r>
  <r>
    <x v="8"/>
    <s v="09"/>
    <x v="8"/>
    <x v="148"/>
    <s v="0919"/>
    <s v="Froland"/>
    <s v="1"/>
    <s v="Menn"/>
    <x v="5"/>
    <x v="5"/>
    <x v="5"/>
    <x v="11"/>
  </r>
  <r>
    <x v="8"/>
    <s v="09"/>
    <x v="8"/>
    <x v="148"/>
    <s v="0919"/>
    <s v="Froland"/>
    <s v="2"/>
    <s v="Kvinner"/>
    <x v="0"/>
    <x v="0"/>
    <x v="6"/>
    <x v="39"/>
  </r>
  <r>
    <x v="8"/>
    <s v="09"/>
    <x v="8"/>
    <x v="148"/>
    <s v="0919"/>
    <s v="Froland"/>
    <s v="2"/>
    <s v="Kvinner"/>
    <x v="1"/>
    <x v="1"/>
    <x v="6"/>
    <x v="23"/>
  </r>
  <r>
    <x v="8"/>
    <s v="09"/>
    <x v="8"/>
    <x v="148"/>
    <s v="0919"/>
    <s v="Froland"/>
    <s v="2"/>
    <s v="Kvinner"/>
    <x v="2"/>
    <x v="2"/>
    <x v="6"/>
    <x v="1"/>
  </r>
  <r>
    <x v="8"/>
    <s v="09"/>
    <x v="8"/>
    <x v="148"/>
    <s v="0919"/>
    <s v="Froland"/>
    <s v="2"/>
    <s v="Kvinner"/>
    <x v="3"/>
    <x v="3"/>
    <x v="6"/>
    <x v="19"/>
  </r>
  <r>
    <x v="8"/>
    <s v="09"/>
    <x v="8"/>
    <x v="148"/>
    <s v="0919"/>
    <s v="Froland"/>
    <s v="2"/>
    <s v="Kvinner"/>
    <x v="4"/>
    <x v="4"/>
    <x v="6"/>
    <x v="19"/>
  </r>
  <r>
    <x v="8"/>
    <s v="09"/>
    <x v="8"/>
    <x v="148"/>
    <s v="0919"/>
    <s v="Froland"/>
    <s v="2"/>
    <s v="Kvinner"/>
    <x v="5"/>
    <x v="5"/>
    <x v="6"/>
    <x v="1"/>
  </r>
  <r>
    <x v="8"/>
    <s v="09"/>
    <x v="8"/>
    <x v="148"/>
    <s v="0919"/>
    <s v="Froland"/>
    <s v="1"/>
    <s v="Menn"/>
    <x v="0"/>
    <x v="0"/>
    <x v="6"/>
    <x v="39"/>
  </r>
  <r>
    <x v="8"/>
    <s v="09"/>
    <x v="8"/>
    <x v="148"/>
    <s v="0919"/>
    <s v="Froland"/>
    <s v="1"/>
    <s v="Menn"/>
    <x v="1"/>
    <x v="1"/>
    <x v="6"/>
    <x v="1"/>
  </r>
  <r>
    <x v="8"/>
    <s v="09"/>
    <x v="8"/>
    <x v="148"/>
    <s v="0919"/>
    <s v="Froland"/>
    <s v="1"/>
    <s v="Menn"/>
    <x v="2"/>
    <x v="2"/>
    <x v="6"/>
    <x v="12"/>
  </r>
  <r>
    <x v="8"/>
    <s v="09"/>
    <x v="8"/>
    <x v="148"/>
    <s v="0919"/>
    <s v="Froland"/>
    <s v="1"/>
    <s v="Menn"/>
    <x v="3"/>
    <x v="3"/>
    <x v="6"/>
    <x v="24"/>
  </r>
  <r>
    <x v="8"/>
    <s v="09"/>
    <x v="8"/>
    <x v="148"/>
    <s v="0919"/>
    <s v="Froland"/>
    <s v="1"/>
    <s v="Menn"/>
    <x v="4"/>
    <x v="4"/>
    <x v="6"/>
    <x v="24"/>
  </r>
  <r>
    <x v="8"/>
    <s v="09"/>
    <x v="8"/>
    <x v="148"/>
    <s v="0919"/>
    <s v="Froland"/>
    <s v="1"/>
    <s v="Menn"/>
    <x v="5"/>
    <x v="5"/>
    <x v="6"/>
    <x v="51"/>
  </r>
  <r>
    <x v="8"/>
    <s v="09"/>
    <x v="8"/>
    <x v="148"/>
    <s v="0919"/>
    <s v="Froland"/>
    <s v="2"/>
    <s v="Kvinner"/>
    <x v="0"/>
    <x v="0"/>
    <x v="7"/>
    <x v="39"/>
  </r>
  <r>
    <x v="8"/>
    <s v="09"/>
    <x v="8"/>
    <x v="148"/>
    <s v="0919"/>
    <s v="Froland"/>
    <s v="2"/>
    <s v="Kvinner"/>
    <x v="1"/>
    <x v="1"/>
    <x v="7"/>
    <x v="0"/>
  </r>
  <r>
    <x v="8"/>
    <s v="09"/>
    <x v="8"/>
    <x v="148"/>
    <s v="0919"/>
    <s v="Froland"/>
    <s v="2"/>
    <s v="Kvinner"/>
    <x v="2"/>
    <x v="2"/>
    <x v="7"/>
    <x v="1"/>
  </r>
  <r>
    <x v="8"/>
    <s v="09"/>
    <x v="8"/>
    <x v="148"/>
    <s v="0919"/>
    <s v="Froland"/>
    <s v="2"/>
    <s v="Kvinner"/>
    <x v="3"/>
    <x v="3"/>
    <x v="7"/>
    <x v="1"/>
  </r>
  <r>
    <x v="8"/>
    <s v="09"/>
    <x v="8"/>
    <x v="148"/>
    <s v="0919"/>
    <s v="Froland"/>
    <s v="2"/>
    <s v="Kvinner"/>
    <x v="4"/>
    <x v="4"/>
    <x v="7"/>
    <x v="1"/>
  </r>
  <r>
    <x v="8"/>
    <s v="09"/>
    <x v="8"/>
    <x v="148"/>
    <s v="0919"/>
    <s v="Froland"/>
    <s v="2"/>
    <s v="Kvinner"/>
    <x v="5"/>
    <x v="5"/>
    <x v="7"/>
    <x v="0"/>
  </r>
  <r>
    <x v="8"/>
    <s v="09"/>
    <x v="8"/>
    <x v="148"/>
    <s v="0919"/>
    <s v="Froland"/>
    <s v="1"/>
    <s v="Menn"/>
    <x v="0"/>
    <x v="0"/>
    <x v="7"/>
    <x v="23"/>
  </r>
  <r>
    <x v="8"/>
    <s v="09"/>
    <x v="8"/>
    <x v="148"/>
    <s v="0919"/>
    <s v="Froland"/>
    <s v="1"/>
    <s v="Menn"/>
    <x v="1"/>
    <x v="1"/>
    <x v="7"/>
    <x v="23"/>
  </r>
  <r>
    <x v="8"/>
    <s v="09"/>
    <x v="8"/>
    <x v="148"/>
    <s v="0919"/>
    <s v="Froland"/>
    <s v="1"/>
    <s v="Menn"/>
    <x v="2"/>
    <x v="2"/>
    <x v="7"/>
    <x v="13"/>
  </r>
  <r>
    <x v="8"/>
    <s v="09"/>
    <x v="8"/>
    <x v="148"/>
    <s v="0919"/>
    <s v="Froland"/>
    <s v="1"/>
    <s v="Menn"/>
    <x v="3"/>
    <x v="3"/>
    <x v="7"/>
    <x v="36"/>
  </r>
  <r>
    <x v="8"/>
    <s v="09"/>
    <x v="8"/>
    <x v="148"/>
    <s v="0919"/>
    <s v="Froland"/>
    <s v="1"/>
    <s v="Menn"/>
    <x v="4"/>
    <x v="4"/>
    <x v="7"/>
    <x v="24"/>
  </r>
  <r>
    <x v="8"/>
    <s v="09"/>
    <x v="8"/>
    <x v="148"/>
    <s v="0919"/>
    <s v="Froland"/>
    <s v="1"/>
    <s v="Menn"/>
    <x v="5"/>
    <x v="5"/>
    <x v="7"/>
    <x v="24"/>
  </r>
  <r>
    <x v="8"/>
    <s v="09"/>
    <x v="8"/>
    <x v="149"/>
    <s v="0926"/>
    <s v="Lillesand"/>
    <s v="2"/>
    <s v="Kvinner"/>
    <x v="0"/>
    <x v="0"/>
    <x v="0"/>
    <x v="39"/>
  </r>
  <r>
    <x v="8"/>
    <s v="09"/>
    <x v="8"/>
    <x v="149"/>
    <s v="0926"/>
    <s v="Lillesand"/>
    <s v="2"/>
    <s v="Kvinner"/>
    <x v="1"/>
    <x v="1"/>
    <x v="0"/>
    <x v="39"/>
  </r>
  <r>
    <x v="8"/>
    <s v="09"/>
    <x v="8"/>
    <x v="149"/>
    <s v="0926"/>
    <s v="Lillesand"/>
    <s v="2"/>
    <s v="Kvinner"/>
    <x v="2"/>
    <x v="2"/>
    <x v="0"/>
    <x v="39"/>
  </r>
  <r>
    <x v="8"/>
    <s v="09"/>
    <x v="8"/>
    <x v="149"/>
    <s v="0926"/>
    <s v="Lillesand"/>
    <s v="2"/>
    <s v="Kvinner"/>
    <x v="3"/>
    <x v="3"/>
    <x v="0"/>
    <x v="1"/>
  </r>
  <r>
    <x v="8"/>
    <s v="09"/>
    <x v="8"/>
    <x v="149"/>
    <s v="0926"/>
    <s v="Lillesand"/>
    <s v="2"/>
    <s v="Kvinner"/>
    <x v="4"/>
    <x v="4"/>
    <x v="0"/>
    <x v="23"/>
  </r>
  <r>
    <x v="8"/>
    <s v="09"/>
    <x v="8"/>
    <x v="149"/>
    <s v="0926"/>
    <s v="Lillesand"/>
    <s v="2"/>
    <s v="Kvinner"/>
    <x v="5"/>
    <x v="5"/>
    <x v="0"/>
    <x v="23"/>
  </r>
  <r>
    <x v="8"/>
    <s v="09"/>
    <x v="8"/>
    <x v="149"/>
    <s v="0926"/>
    <s v="Lillesand"/>
    <s v="1"/>
    <s v="Menn"/>
    <x v="0"/>
    <x v="0"/>
    <x v="0"/>
    <x v="0"/>
  </r>
  <r>
    <x v="8"/>
    <s v="09"/>
    <x v="8"/>
    <x v="149"/>
    <s v="0926"/>
    <s v="Lillesand"/>
    <s v="1"/>
    <s v="Menn"/>
    <x v="1"/>
    <x v="1"/>
    <x v="0"/>
    <x v="39"/>
  </r>
  <r>
    <x v="8"/>
    <s v="09"/>
    <x v="8"/>
    <x v="149"/>
    <s v="0926"/>
    <s v="Lillesand"/>
    <s v="1"/>
    <s v="Menn"/>
    <x v="2"/>
    <x v="2"/>
    <x v="0"/>
    <x v="5"/>
  </r>
  <r>
    <x v="8"/>
    <s v="09"/>
    <x v="8"/>
    <x v="149"/>
    <s v="0926"/>
    <s v="Lillesand"/>
    <s v="1"/>
    <s v="Menn"/>
    <x v="3"/>
    <x v="3"/>
    <x v="0"/>
    <x v="20"/>
  </r>
  <r>
    <x v="8"/>
    <s v="09"/>
    <x v="8"/>
    <x v="149"/>
    <s v="0926"/>
    <s v="Lillesand"/>
    <s v="1"/>
    <s v="Menn"/>
    <x v="4"/>
    <x v="4"/>
    <x v="0"/>
    <x v="20"/>
  </r>
  <r>
    <x v="8"/>
    <s v="09"/>
    <x v="8"/>
    <x v="149"/>
    <s v="0926"/>
    <s v="Lillesand"/>
    <s v="1"/>
    <s v="Menn"/>
    <x v="5"/>
    <x v="5"/>
    <x v="0"/>
    <x v="7"/>
  </r>
  <r>
    <x v="8"/>
    <s v="09"/>
    <x v="8"/>
    <x v="149"/>
    <s v="0926"/>
    <s v="Lillesand"/>
    <s v="2"/>
    <s v="Kvinner"/>
    <x v="0"/>
    <x v="0"/>
    <x v="1"/>
    <x v="23"/>
  </r>
  <r>
    <x v="8"/>
    <s v="09"/>
    <x v="8"/>
    <x v="149"/>
    <s v="0926"/>
    <s v="Lillesand"/>
    <s v="2"/>
    <s v="Kvinner"/>
    <x v="1"/>
    <x v="1"/>
    <x v="1"/>
    <x v="39"/>
  </r>
  <r>
    <x v="8"/>
    <s v="09"/>
    <x v="8"/>
    <x v="149"/>
    <s v="0926"/>
    <s v="Lillesand"/>
    <s v="2"/>
    <s v="Kvinner"/>
    <x v="2"/>
    <x v="2"/>
    <x v="1"/>
    <x v="39"/>
  </r>
  <r>
    <x v="8"/>
    <s v="09"/>
    <x v="8"/>
    <x v="149"/>
    <s v="0926"/>
    <s v="Lillesand"/>
    <s v="2"/>
    <s v="Kvinner"/>
    <x v="3"/>
    <x v="3"/>
    <x v="1"/>
    <x v="19"/>
  </r>
  <r>
    <x v="8"/>
    <s v="09"/>
    <x v="8"/>
    <x v="149"/>
    <s v="0926"/>
    <s v="Lillesand"/>
    <s v="2"/>
    <s v="Kvinner"/>
    <x v="4"/>
    <x v="4"/>
    <x v="1"/>
    <x v="0"/>
  </r>
  <r>
    <x v="8"/>
    <s v="09"/>
    <x v="8"/>
    <x v="149"/>
    <s v="0926"/>
    <s v="Lillesand"/>
    <s v="2"/>
    <s v="Kvinner"/>
    <x v="5"/>
    <x v="5"/>
    <x v="1"/>
    <x v="0"/>
  </r>
  <r>
    <x v="8"/>
    <s v="09"/>
    <x v="8"/>
    <x v="149"/>
    <s v="0926"/>
    <s v="Lillesand"/>
    <s v="1"/>
    <s v="Menn"/>
    <x v="0"/>
    <x v="0"/>
    <x v="1"/>
    <x v="0"/>
  </r>
  <r>
    <x v="8"/>
    <s v="09"/>
    <x v="8"/>
    <x v="149"/>
    <s v="0926"/>
    <s v="Lillesand"/>
    <s v="1"/>
    <s v="Menn"/>
    <x v="1"/>
    <x v="1"/>
    <x v="1"/>
    <x v="39"/>
  </r>
  <r>
    <x v="8"/>
    <s v="09"/>
    <x v="8"/>
    <x v="149"/>
    <s v="0926"/>
    <s v="Lillesand"/>
    <s v="1"/>
    <s v="Menn"/>
    <x v="2"/>
    <x v="2"/>
    <x v="1"/>
    <x v="5"/>
  </r>
  <r>
    <x v="8"/>
    <s v="09"/>
    <x v="8"/>
    <x v="149"/>
    <s v="0926"/>
    <s v="Lillesand"/>
    <s v="1"/>
    <s v="Menn"/>
    <x v="3"/>
    <x v="3"/>
    <x v="1"/>
    <x v="20"/>
  </r>
  <r>
    <x v="8"/>
    <s v="09"/>
    <x v="8"/>
    <x v="149"/>
    <s v="0926"/>
    <s v="Lillesand"/>
    <s v="1"/>
    <s v="Menn"/>
    <x v="4"/>
    <x v="4"/>
    <x v="1"/>
    <x v="3"/>
  </r>
  <r>
    <x v="8"/>
    <s v="09"/>
    <x v="8"/>
    <x v="149"/>
    <s v="0926"/>
    <s v="Lillesand"/>
    <s v="1"/>
    <s v="Menn"/>
    <x v="5"/>
    <x v="5"/>
    <x v="1"/>
    <x v="15"/>
  </r>
  <r>
    <x v="8"/>
    <s v="09"/>
    <x v="8"/>
    <x v="149"/>
    <s v="0926"/>
    <s v="Lillesand"/>
    <s v="2"/>
    <s v="Kvinner"/>
    <x v="0"/>
    <x v="0"/>
    <x v="2"/>
    <x v="39"/>
  </r>
  <r>
    <x v="8"/>
    <s v="09"/>
    <x v="8"/>
    <x v="149"/>
    <s v="0926"/>
    <s v="Lillesand"/>
    <s v="2"/>
    <s v="Kvinner"/>
    <x v="1"/>
    <x v="1"/>
    <x v="2"/>
    <x v="39"/>
  </r>
  <r>
    <x v="8"/>
    <s v="09"/>
    <x v="8"/>
    <x v="149"/>
    <s v="0926"/>
    <s v="Lillesand"/>
    <s v="2"/>
    <s v="Kvinner"/>
    <x v="2"/>
    <x v="2"/>
    <x v="2"/>
    <x v="1"/>
  </r>
  <r>
    <x v="8"/>
    <s v="09"/>
    <x v="8"/>
    <x v="149"/>
    <s v="0926"/>
    <s v="Lillesand"/>
    <s v="2"/>
    <s v="Kvinner"/>
    <x v="3"/>
    <x v="3"/>
    <x v="2"/>
    <x v="0"/>
  </r>
  <r>
    <x v="8"/>
    <s v="09"/>
    <x v="8"/>
    <x v="149"/>
    <s v="0926"/>
    <s v="Lillesand"/>
    <s v="2"/>
    <s v="Kvinner"/>
    <x v="4"/>
    <x v="4"/>
    <x v="2"/>
    <x v="39"/>
  </r>
  <r>
    <x v="8"/>
    <s v="09"/>
    <x v="8"/>
    <x v="149"/>
    <s v="0926"/>
    <s v="Lillesand"/>
    <s v="2"/>
    <s v="Kvinner"/>
    <x v="5"/>
    <x v="5"/>
    <x v="2"/>
    <x v="0"/>
  </r>
  <r>
    <x v="8"/>
    <s v="09"/>
    <x v="8"/>
    <x v="149"/>
    <s v="0926"/>
    <s v="Lillesand"/>
    <s v="1"/>
    <s v="Menn"/>
    <x v="0"/>
    <x v="0"/>
    <x v="2"/>
    <x v="1"/>
  </r>
  <r>
    <x v="8"/>
    <s v="09"/>
    <x v="8"/>
    <x v="149"/>
    <s v="0926"/>
    <s v="Lillesand"/>
    <s v="1"/>
    <s v="Menn"/>
    <x v="1"/>
    <x v="1"/>
    <x v="2"/>
    <x v="39"/>
  </r>
  <r>
    <x v="8"/>
    <s v="09"/>
    <x v="8"/>
    <x v="149"/>
    <s v="0926"/>
    <s v="Lillesand"/>
    <s v="1"/>
    <s v="Menn"/>
    <x v="2"/>
    <x v="2"/>
    <x v="2"/>
    <x v="5"/>
  </r>
  <r>
    <x v="8"/>
    <s v="09"/>
    <x v="8"/>
    <x v="149"/>
    <s v="0926"/>
    <s v="Lillesand"/>
    <s v="1"/>
    <s v="Menn"/>
    <x v="3"/>
    <x v="3"/>
    <x v="2"/>
    <x v="15"/>
  </r>
  <r>
    <x v="8"/>
    <s v="09"/>
    <x v="8"/>
    <x v="149"/>
    <s v="0926"/>
    <s v="Lillesand"/>
    <s v="1"/>
    <s v="Menn"/>
    <x v="4"/>
    <x v="4"/>
    <x v="2"/>
    <x v="55"/>
  </r>
  <r>
    <x v="8"/>
    <s v="09"/>
    <x v="8"/>
    <x v="149"/>
    <s v="0926"/>
    <s v="Lillesand"/>
    <s v="1"/>
    <s v="Menn"/>
    <x v="5"/>
    <x v="5"/>
    <x v="2"/>
    <x v="15"/>
  </r>
  <r>
    <x v="8"/>
    <s v="09"/>
    <x v="8"/>
    <x v="149"/>
    <s v="0926"/>
    <s v="Lillesand"/>
    <s v="2"/>
    <s v="Kvinner"/>
    <x v="0"/>
    <x v="0"/>
    <x v="3"/>
    <x v="39"/>
  </r>
  <r>
    <x v="8"/>
    <s v="09"/>
    <x v="8"/>
    <x v="149"/>
    <s v="0926"/>
    <s v="Lillesand"/>
    <s v="2"/>
    <s v="Kvinner"/>
    <x v="1"/>
    <x v="1"/>
    <x v="3"/>
    <x v="39"/>
  </r>
  <r>
    <x v="8"/>
    <s v="09"/>
    <x v="8"/>
    <x v="149"/>
    <s v="0926"/>
    <s v="Lillesand"/>
    <s v="2"/>
    <s v="Kvinner"/>
    <x v="2"/>
    <x v="2"/>
    <x v="3"/>
    <x v="0"/>
  </r>
  <r>
    <x v="8"/>
    <s v="09"/>
    <x v="8"/>
    <x v="149"/>
    <s v="0926"/>
    <s v="Lillesand"/>
    <s v="2"/>
    <s v="Kvinner"/>
    <x v="3"/>
    <x v="3"/>
    <x v="3"/>
    <x v="23"/>
  </r>
  <r>
    <x v="8"/>
    <s v="09"/>
    <x v="8"/>
    <x v="149"/>
    <s v="0926"/>
    <s v="Lillesand"/>
    <s v="2"/>
    <s v="Kvinner"/>
    <x v="4"/>
    <x v="4"/>
    <x v="3"/>
    <x v="39"/>
  </r>
  <r>
    <x v="8"/>
    <s v="09"/>
    <x v="8"/>
    <x v="149"/>
    <s v="0926"/>
    <s v="Lillesand"/>
    <s v="2"/>
    <s v="Kvinner"/>
    <x v="5"/>
    <x v="5"/>
    <x v="3"/>
    <x v="39"/>
  </r>
  <r>
    <x v="8"/>
    <s v="09"/>
    <x v="8"/>
    <x v="149"/>
    <s v="0926"/>
    <s v="Lillesand"/>
    <s v="1"/>
    <s v="Menn"/>
    <x v="0"/>
    <x v="0"/>
    <x v="3"/>
    <x v="0"/>
  </r>
  <r>
    <x v="8"/>
    <s v="09"/>
    <x v="8"/>
    <x v="149"/>
    <s v="0926"/>
    <s v="Lillesand"/>
    <s v="1"/>
    <s v="Menn"/>
    <x v="1"/>
    <x v="1"/>
    <x v="3"/>
    <x v="23"/>
  </r>
  <r>
    <x v="8"/>
    <s v="09"/>
    <x v="8"/>
    <x v="149"/>
    <s v="0926"/>
    <s v="Lillesand"/>
    <s v="1"/>
    <s v="Menn"/>
    <x v="2"/>
    <x v="2"/>
    <x v="3"/>
    <x v="19"/>
  </r>
  <r>
    <x v="8"/>
    <s v="09"/>
    <x v="8"/>
    <x v="149"/>
    <s v="0926"/>
    <s v="Lillesand"/>
    <s v="1"/>
    <s v="Menn"/>
    <x v="3"/>
    <x v="3"/>
    <x v="3"/>
    <x v="15"/>
  </r>
  <r>
    <x v="8"/>
    <s v="09"/>
    <x v="8"/>
    <x v="149"/>
    <s v="0926"/>
    <s v="Lillesand"/>
    <s v="1"/>
    <s v="Menn"/>
    <x v="4"/>
    <x v="4"/>
    <x v="3"/>
    <x v="3"/>
  </r>
  <r>
    <x v="8"/>
    <s v="09"/>
    <x v="8"/>
    <x v="149"/>
    <s v="0926"/>
    <s v="Lillesand"/>
    <s v="1"/>
    <s v="Menn"/>
    <x v="5"/>
    <x v="5"/>
    <x v="3"/>
    <x v="6"/>
  </r>
  <r>
    <x v="8"/>
    <s v="09"/>
    <x v="8"/>
    <x v="149"/>
    <s v="0926"/>
    <s v="Lillesand"/>
    <s v="2"/>
    <s v="Kvinner"/>
    <x v="0"/>
    <x v="0"/>
    <x v="4"/>
    <x v="39"/>
  </r>
  <r>
    <x v="8"/>
    <s v="09"/>
    <x v="8"/>
    <x v="149"/>
    <s v="0926"/>
    <s v="Lillesand"/>
    <s v="2"/>
    <s v="Kvinner"/>
    <x v="1"/>
    <x v="1"/>
    <x v="4"/>
    <x v="39"/>
  </r>
  <r>
    <x v="8"/>
    <s v="09"/>
    <x v="8"/>
    <x v="149"/>
    <s v="0926"/>
    <s v="Lillesand"/>
    <s v="2"/>
    <s v="Kvinner"/>
    <x v="2"/>
    <x v="2"/>
    <x v="4"/>
    <x v="19"/>
  </r>
  <r>
    <x v="8"/>
    <s v="09"/>
    <x v="8"/>
    <x v="149"/>
    <s v="0926"/>
    <s v="Lillesand"/>
    <s v="2"/>
    <s v="Kvinner"/>
    <x v="3"/>
    <x v="3"/>
    <x v="4"/>
    <x v="1"/>
  </r>
  <r>
    <x v="8"/>
    <s v="09"/>
    <x v="8"/>
    <x v="149"/>
    <s v="0926"/>
    <s v="Lillesand"/>
    <s v="2"/>
    <s v="Kvinner"/>
    <x v="4"/>
    <x v="4"/>
    <x v="4"/>
    <x v="23"/>
  </r>
  <r>
    <x v="8"/>
    <s v="09"/>
    <x v="8"/>
    <x v="149"/>
    <s v="0926"/>
    <s v="Lillesand"/>
    <s v="2"/>
    <s v="Kvinner"/>
    <x v="5"/>
    <x v="5"/>
    <x v="4"/>
    <x v="0"/>
  </r>
  <r>
    <x v="8"/>
    <s v="09"/>
    <x v="8"/>
    <x v="149"/>
    <s v="0926"/>
    <s v="Lillesand"/>
    <s v="1"/>
    <s v="Menn"/>
    <x v="0"/>
    <x v="0"/>
    <x v="4"/>
    <x v="0"/>
  </r>
  <r>
    <x v="8"/>
    <s v="09"/>
    <x v="8"/>
    <x v="149"/>
    <s v="0926"/>
    <s v="Lillesand"/>
    <s v="1"/>
    <s v="Menn"/>
    <x v="1"/>
    <x v="1"/>
    <x v="4"/>
    <x v="39"/>
  </r>
  <r>
    <x v="8"/>
    <s v="09"/>
    <x v="8"/>
    <x v="149"/>
    <s v="0926"/>
    <s v="Lillesand"/>
    <s v="1"/>
    <s v="Menn"/>
    <x v="2"/>
    <x v="2"/>
    <x v="4"/>
    <x v="12"/>
  </r>
  <r>
    <x v="8"/>
    <s v="09"/>
    <x v="8"/>
    <x v="149"/>
    <s v="0926"/>
    <s v="Lillesand"/>
    <s v="1"/>
    <s v="Menn"/>
    <x v="3"/>
    <x v="3"/>
    <x v="4"/>
    <x v="36"/>
  </r>
  <r>
    <x v="8"/>
    <s v="09"/>
    <x v="8"/>
    <x v="149"/>
    <s v="0926"/>
    <s v="Lillesand"/>
    <s v="1"/>
    <s v="Menn"/>
    <x v="4"/>
    <x v="4"/>
    <x v="4"/>
    <x v="55"/>
  </r>
  <r>
    <x v="8"/>
    <s v="09"/>
    <x v="8"/>
    <x v="149"/>
    <s v="0926"/>
    <s v="Lillesand"/>
    <s v="1"/>
    <s v="Menn"/>
    <x v="5"/>
    <x v="5"/>
    <x v="4"/>
    <x v="15"/>
  </r>
  <r>
    <x v="8"/>
    <s v="09"/>
    <x v="8"/>
    <x v="149"/>
    <s v="0926"/>
    <s v="Lillesand"/>
    <s v="2"/>
    <s v="Kvinner"/>
    <x v="0"/>
    <x v="0"/>
    <x v="5"/>
    <x v="39"/>
  </r>
  <r>
    <x v="8"/>
    <s v="09"/>
    <x v="8"/>
    <x v="149"/>
    <s v="0926"/>
    <s v="Lillesand"/>
    <s v="2"/>
    <s v="Kvinner"/>
    <x v="1"/>
    <x v="1"/>
    <x v="5"/>
    <x v="39"/>
  </r>
  <r>
    <x v="8"/>
    <s v="09"/>
    <x v="8"/>
    <x v="149"/>
    <s v="0926"/>
    <s v="Lillesand"/>
    <s v="2"/>
    <s v="Kvinner"/>
    <x v="2"/>
    <x v="2"/>
    <x v="5"/>
    <x v="19"/>
  </r>
  <r>
    <x v="8"/>
    <s v="09"/>
    <x v="8"/>
    <x v="149"/>
    <s v="0926"/>
    <s v="Lillesand"/>
    <s v="2"/>
    <s v="Kvinner"/>
    <x v="3"/>
    <x v="3"/>
    <x v="5"/>
    <x v="0"/>
  </r>
  <r>
    <x v="8"/>
    <s v="09"/>
    <x v="8"/>
    <x v="149"/>
    <s v="0926"/>
    <s v="Lillesand"/>
    <s v="2"/>
    <s v="Kvinner"/>
    <x v="4"/>
    <x v="4"/>
    <x v="5"/>
    <x v="23"/>
  </r>
  <r>
    <x v="8"/>
    <s v="09"/>
    <x v="8"/>
    <x v="149"/>
    <s v="0926"/>
    <s v="Lillesand"/>
    <s v="2"/>
    <s v="Kvinner"/>
    <x v="5"/>
    <x v="5"/>
    <x v="5"/>
    <x v="39"/>
  </r>
  <r>
    <x v="8"/>
    <s v="09"/>
    <x v="8"/>
    <x v="149"/>
    <s v="0926"/>
    <s v="Lillesand"/>
    <s v="1"/>
    <s v="Menn"/>
    <x v="0"/>
    <x v="0"/>
    <x v="5"/>
    <x v="39"/>
  </r>
  <r>
    <x v="8"/>
    <s v="09"/>
    <x v="8"/>
    <x v="149"/>
    <s v="0926"/>
    <s v="Lillesand"/>
    <s v="1"/>
    <s v="Menn"/>
    <x v="1"/>
    <x v="1"/>
    <x v="5"/>
    <x v="0"/>
  </r>
  <r>
    <x v="8"/>
    <s v="09"/>
    <x v="8"/>
    <x v="149"/>
    <s v="0926"/>
    <s v="Lillesand"/>
    <s v="1"/>
    <s v="Menn"/>
    <x v="2"/>
    <x v="2"/>
    <x v="5"/>
    <x v="5"/>
  </r>
  <r>
    <x v="8"/>
    <s v="09"/>
    <x v="8"/>
    <x v="149"/>
    <s v="0926"/>
    <s v="Lillesand"/>
    <s v="1"/>
    <s v="Menn"/>
    <x v="3"/>
    <x v="3"/>
    <x v="5"/>
    <x v="14"/>
  </r>
  <r>
    <x v="8"/>
    <s v="09"/>
    <x v="8"/>
    <x v="149"/>
    <s v="0926"/>
    <s v="Lillesand"/>
    <s v="1"/>
    <s v="Menn"/>
    <x v="4"/>
    <x v="4"/>
    <x v="5"/>
    <x v="56"/>
  </r>
  <r>
    <x v="8"/>
    <s v="09"/>
    <x v="8"/>
    <x v="149"/>
    <s v="0926"/>
    <s v="Lillesand"/>
    <s v="1"/>
    <s v="Menn"/>
    <x v="5"/>
    <x v="5"/>
    <x v="5"/>
    <x v="21"/>
  </r>
  <r>
    <x v="8"/>
    <s v="09"/>
    <x v="8"/>
    <x v="149"/>
    <s v="0926"/>
    <s v="Lillesand"/>
    <s v="2"/>
    <s v="Kvinner"/>
    <x v="0"/>
    <x v="0"/>
    <x v="6"/>
    <x v="39"/>
  </r>
  <r>
    <x v="8"/>
    <s v="09"/>
    <x v="8"/>
    <x v="149"/>
    <s v="0926"/>
    <s v="Lillesand"/>
    <s v="2"/>
    <s v="Kvinner"/>
    <x v="1"/>
    <x v="1"/>
    <x v="6"/>
    <x v="39"/>
  </r>
  <r>
    <x v="8"/>
    <s v="09"/>
    <x v="8"/>
    <x v="149"/>
    <s v="0926"/>
    <s v="Lillesand"/>
    <s v="2"/>
    <s v="Kvinner"/>
    <x v="2"/>
    <x v="2"/>
    <x v="6"/>
    <x v="0"/>
  </r>
  <r>
    <x v="8"/>
    <s v="09"/>
    <x v="8"/>
    <x v="149"/>
    <s v="0926"/>
    <s v="Lillesand"/>
    <s v="2"/>
    <s v="Kvinner"/>
    <x v="3"/>
    <x v="3"/>
    <x v="6"/>
    <x v="1"/>
  </r>
  <r>
    <x v="8"/>
    <s v="09"/>
    <x v="8"/>
    <x v="149"/>
    <s v="0926"/>
    <s v="Lillesand"/>
    <s v="2"/>
    <s v="Kvinner"/>
    <x v="4"/>
    <x v="4"/>
    <x v="6"/>
    <x v="0"/>
  </r>
  <r>
    <x v="8"/>
    <s v="09"/>
    <x v="8"/>
    <x v="149"/>
    <s v="0926"/>
    <s v="Lillesand"/>
    <s v="2"/>
    <s v="Kvinner"/>
    <x v="5"/>
    <x v="5"/>
    <x v="6"/>
    <x v="23"/>
  </r>
  <r>
    <x v="8"/>
    <s v="09"/>
    <x v="8"/>
    <x v="149"/>
    <s v="0926"/>
    <s v="Lillesand"/>
    <s v="1"/>
    <s v="Menn"/>
    <x v="0"/>
    <x v="0"/>
    <x v="6"/>
    <x v="0"/>
  </r>
  <r>
    <x v="8"/>
    <s v="09"/>
    <x v="8"/>
    <x v="149"/>
    <s v="0926"/>
    <s v="Lillesand"/>
    <s v="1"/>
    <s v="Menn"/>
    <x v="1"/>
    <x v="1"/>
    <x v="6"/>
    <x v="0"/>
  </r>
  <r>
    <x v="8"/>
    <s v="09"/>
    <x v="8"/>
    <x v="149"/>
    <s v="0926"/>
    <s v="Lillesand"/>
    <s v="1"/>
    <s v="Menn"/>
    <x v="2"/>
    <x v="2"/>
    <x v="6"/>
    <x v="7"/>
  </r>
  <r>
    <x v="8"/>
    <s v="09"/>
    <x v="8"/>
    <x v="149"/>
    <s v="0926"/>
    <s v="Lillesand"/>
    <s v="1"/>
    <s v="Menn"/>
    <x v="3"/>
    <x v="3"/>
    <x v="6"/>
    <x v="36"/>
  </r>
  <r>
    <x v="8"/>
    <s v="09"/>
    <x v="8"/>
    <x v="149"/>
    <s v="0926"/>
    <s v="Lillesand"/>
    <s v="1"/>
    <s v="Menn"/>
    <x v="4"/>
    <x v="4"/>
    <x v="6"/>
    <x v="24"/>
  </r>
  <r>
    <x v="8"/>
    <s v="09"/>
    <x v="8"/>
    <x v="149"/>
    <s v="0926"/>
    <s v="Lillesand"/>
    <s v="1"/>
    <s v="Menn"/>
    <x v="5"/>
    <x v="5"/>
    <x v="6"/>
    <x v="15"/>
  </r>
  <r>
    <x v="8"/>
    <s v="09"/>
    <x v="8"/>
    <x v="149"/>
    <s v="0926"/>
    <s v="Lillesand"/>
    <s v="2"/>
    <s v="Kvinner"/>
    <x v="0"/>
    <x v="0"/>
    <x v="7"/>
    <x v="39"/>
  </r>
  <r>
    <x v="8"/>
    <s v="09"/>
    <x v="8"/>
    <x v="149"/>
    <s v="0926"/>
    <s v="Lillesand"/>
    <s v="2"/>
    <s v="Kvinner"/>
    <x v="1"/>
    <x v="1"/>
    <x v="7"/>
    <x v="0"/>
  </r>
  <r>
    <x v="8"/>
    <s v="09"/>
    <x v="8"/>
    <x v="149"/>
    <s v="0926"/>
    <s v="Lillesand"/>
    <s v="2"/>
    <s v="Kvinner"/>
    <x v="2"/>
    <x v="2"/>
    <x v="7"/>
    <x v="1"/>
  </r>
  <r>
    <x v="8"/>
    <s v="09"/>
    <x v="8"/>
    <x v="149"/>
    <s v="0926"/>
    <s v="Lillesand"/>
    <s v="2"/>
    <s v="Kvinner"/>
    <x v="3"/>
    <x v="3"/>
    <x v="7"/>
    <x v="19"/>
  </r>
  <r>
    <x v="8"/>
    <s v="09"/>
    <x v="8"/>
    <x v="149"/>
    <s v="0926"/>
    <s v="Lillesand"/>
    <s v="2"/>
    <s v="Kvinner"/>
    <x v="4"/>
    <x v="4"/>
    <x v="7"/>
    <x v="0"/>
  </r>
  <r>
    <x v="8"/>
    <s v="09"/>
    <x v="8"/>
    <x v="149"/>
    <s v="0926"/>
    <s v="Lillesand"/>
    <s v="2"/>
    <s v="Kvinner"/>
    <x v="5"/>
    <x v="5"/>
    <x v="7"/>
    <x v="23"/>
  </r>
  <r>
    <x v="8"/>
    <s v="09"/>
    <x v="8"/>
    <x v="149"/>
    <s v="0926"/>
    <s v="Lillesand"/>
    <s v="1"/>
    <s v="Menn"/>
    <x v="0"/>
    <x v="0"/>
    <x v="7"/>
    <x v="0"/>
  </r>
  <r>
    <x v="8"/>
    <s v="09"/>
    <x v="8"/>
    <x v="149"/>
    <s v="0926"/>
    <s v="Lillesand"/>
    <s v="1"/>
    <s v="Menn"/>
    <x v="1"/>
    <x v="1"/>
    <x v="7"/>
    <x v="23"/>
  </r>
  <r>
    <x v="8"/>
    <s v="09"/>
    <x v="8"/>
    <x v="149"/>
    <s v="0926"/>
    <s v="Lillesand"/>
    <s v="1"/>
    <s v="Menn"/>
    <x v="2"/>
    <x v="2"/>
    <x v="7"/>
    <x v="5"/>
  </r>
  <r>
    <x v="8"/>
    <s v="09"/>
    <x v="8"/>
    <x v="149"/>
    <s v="0926"/>
    <s v="Lillesand"/>
    <s v="1"/>
    <s v="Menn"/>
    <x v="3"/>
    <x v="3"/>
    <x v="7"/>
    <x v="21"/>
  </r>
  <r>
    <x v="8"/>
    <s v="09"/>
    <x v="8"/>
    <x v="149"/>
    <s v="0926"/>
    <s v="Lillesand"/>
    <s v="1"/>
    <s v="Menn"/>
    <x v="4"/>
    <x v="4"/>
    <x v="7"/>
    <x v="4"/>
  </r>
  <r>
    <x v="8"/>
    <s v="09"/>
    <x v="8"/>
    <x v="149"/>
    <s v="0926"/>
    <s v="Lillesand"/>
    <s v="1"/>
    <s v="Menn"/>
    <x v="5"/>
    <x v="5"/>
    <x v="7"/>
    <x v="7"/>
  </r>
  <r>
    <x v="8"/>
    <s v="09"/>
    <x v="8"/>
    <x v="150"/>
    <s v="0928"/>
    <s v="Birkenes"/>
    <s v="2"/>
    <s v="Kvinner"/>
    <x v="0"/>
    <x v="0"/>
    <x v="0"/>
    <x v="23"/>
  </r>
  <r>
    <x v="8"/>
    <s v="09"/>
    <x v="8"/>
    <x v="150"/>
    <s v="0928"/>
    <s v="Birkenes"/>
    <s v="2"/>
    <s v="Kvinner"/>
    <x v="1"/>
    <x v="1"/>
    <x v="0"/>
    <x v="39"/>
  </r>
  <r>
    <x v="8"/>
    <s v="09"/>
    <x v="8"/>
    <x v="150"/>
    <s v="0928"/>
    <s v="Birkenes"/>
    <s v="2"/>
    <s v="Kvinner"/>
    <x v="2"/>
    <x v="2"/>
    <x v="0"/>
    <x v="5"/>
  </r>
  <r>
    <x v="8"/>
    <s v="09"/>
    <x v="8"/>
    <x v="150"/>
    <s v="0928"/>
    <s v="Birkenes"/>
    <s v="2"/>
    <s v="Kvinner"/>
    <x v="3"/>
    <x v="3"/>
    <x v="0"/>
    <x v="6"/>
  </r>
  <r>
    <x v="8"/>
    <s v="09"/>
    <x v="8"/>
    <x v="150"/>
    <s v="0928"/>
    <s v="Birkenes"/>
    <s v="2"/>
    <s v="Kvinner"/>
    <x v="4"/>
    <x v="4"/>
    <x v="0"/>
    <x v="12"/>
  </r>
  <r>
    <x v="8"/>
    <s v="09"/>
    <x v="8"/>
    <x v="150"/>
    <s v="0928"/>
    <s v="Birkenes"/>
    <s v="2"/>
    <s v="Kvinner"/>
    <x v="5"/>
    <x v="5"/>
    <x v="0"/>
    <x v="0"/>
  </r>
  <r>
    <x v="8"/>
    <s v="09"/>
    <x v="8"/>
    <x v="150"/>
    <s v="0928"/>
    <s v="Birkenes"/>
    <s v="1"/>
    <s v="Menn"/>
    <x v="0"/>
    <x v="0"/>
    <x v="0"/>
    <x v="23"/>
  </r>
  <r>
    <x v="8"/>
    <s v="09"/>
    <x v="8"/>
    <x v="150"/>
    <s v="0928"/>
    <s v="Birkenes"/>
    <s v="1"/>
    <s v="Menn"/>
    <x v="1"/>
    <x v="1"/>
    <x v="0"/>
    <x v="23"/>
  </r>
  <r>
    <x v="8"/>
    <s v="09"/>
    <x v="8"/>
    <x v="150"/>
    <s v="0928"/>
    <s v="Birkenes"/>
    <s v="1"/>
    <s v="Menn"/>
    <x v="2"/>
    <x v="2"/>
    <x v="0"/>
    <x v="5"/>
  </r>
  <r>
    <x v="8"/>
    <s v="09"/>
    <x v="8"/>
    <x v="150"/>
    <s v="0928"/>
    <s v="Birkenes"/>
    <s v="1"/>
    <s v="Menn"/>
    <x v="3"/>
    <x v="3"/>
    <x v="0"/>
    <x v="40"/>
  </r>
  <r>
    <x v="8"/>
    <s v="09"/>
    <x v="8"/>
    <x v="150"/>
    <s v="0928"/>
    <s v="Birkenes"/>
    <s v="1"/>
    <s v="Menn"/>
    <x v="4"/>
    <x v="4"/>
    <x v="0"/>
    <x v="51"/>
  </r>
  <r>
    <x v="8"/>
    <s v="09"/>
    <x v="8"/>
    <x v="150"/>
    <s v="0928"/>
    <s v="Birkenes"/>
    <s v="1"/>
    <s v="Menn"/>
    <x v="5"/>
    <x v="5"/>
    <x v="0"/>
    <x v="24"/>
  </r>
  <r>
    <x v="8"/>
    <s v="09"/>
    <x v="8"/>
    <x v="150"/>
    <s v="0928"/>
    <s v="Birkenes"/>
    <s v="2"/>
    <s v="Kvinner"/>
    <x v="0"/>
    <x v="0"/>
    <x v="1"/>
    <x v="1"/>
  </r>
  <r>
    <x v="8"/>
    <s v="09"/>
    <x v="8"/>
    <x v="150"/>
    <s v="0928"/>
    <s v="Birkenes"/>
    <s v="2"/>
    <s v="Kvinner"/>
    <x v="1"/>
    <x v="1"/>
    <x v="1"/>
    <x v="39"/>
  </r>
  <r>
    <x v="8"/>
    <s v="09"/>
    <x v="8"/>
    <x v="150"/>
    <s v="0928"/>
    <s v="Birkenes"/>
    <s v="2"/>
    <s v="Kvinner"/>
    <x v="2"/>
    <x v="2"/>
    <x v="1"/>
    <x v="12"/>
  </r>
  <r>
    <x v="8"/>
    <s v="09"/>
    <x v="8"/>
    <x v="150"/>
    <s v="0928"/>
    <s v="Birkenes"/>
    <s v="2"/>
    <s v="Kvinner"/>
    <x v="3"/>
    <x v="3"/>
    <x v="1"/>
    <x v="7"/>
  </r>
  <r>
    <x v="8"/>
    <s v="09"/>
    <x v="8"/>
    <x v="150"/>
    <s v="0928"/>
    <s v="Birkenes"/>
    <s v="2"/>
    <s v="Kvinner"/>
    <x v="4"/>
    <x v="4"/>
    <x v="1"/>
    <x v="7"/>
  </r>
  <r>
    <x v="8"/>
    <s v="09"/>
    <x v="8"/>
    <x v="150"/>
    <s v="0928"/>
    <s v="Birkenes"/>
    <s v="2"/>
    <s v="Kvinner"/>
    <x v="5"/>
    <x v="5"/>
    <x v="1"/>
    <x v="19"/>
  </r>
  <r>
    <x v="8"/>
    <s v="09"/>
    <x v="8"/>
    <x v="150"/>
    <s v="0928"/>
    <s v="Birkenes"/>
    <s v="1"/>
    <s v="Menn"/>
    <x v="0"/>
    <x v="0"/>
    <x v="1"/>
    <x v="1"/>
  </r>
  <r>
    <x v="8"/>
    <s v="09"/>
    <x v="8"/>
    <x v="150"/>
    <s v="0928"/>
    <s v="Birkenes"/>
    <s v="1"/>
    <s v="Menn"/>
    <x v="1"/>
    <x v="1"/>
    <x v="1"/>
    <x v="1"/>
  </r>
  <r>
    <x v="8"/>
    <s v="09"/>
    <x v="8"/>
    <x v="150"/>
    <s v="0928"/>
    <s v="Birkenes"/>
    <s v="1"/>
    <s v="Menn"/>
    <x v="2"/>
    <x v="2"/>
    <x v="1"/>
    <x v="5"/>
  </r>
  <r>
    <x v="8"/>
    <s v="09"/>
    <x v="8"/>
    <x v="150"/>
    <s v="0928"/>
    <s v="Birkenes"/>
    <s v="1"/>
    <s v="Menn"/>
    <x v="3"/>
    <x v="3"/>
    <x v="1"/>
    <x v="32"/>
  </r>
  <r>
    <x v="8"/>
    <s v="09"/>
    <x v="8"/>
    <x v="150"/>
    <s v="0928"/>
    <s v="Birkenes"/>
    <s v="1"/>
    <s v="Menn"/>
    <x v="4"/>
    <x v="4"/>
    <x v="1"/>
    <x v="51"/>
  </r>
  <r>
    <x v="8"/>
    <s v="09"/>
    <x v="8"/>
    <x v="150"/>
    <s v="0928"/>
    <s v="Birkenes"/>
    <s v="1"/>
    <s v="Menn"/>
    <x v="5"/>
    <x v="5"/>
    <x v="1"/>
    <x v="24"/>
  </r>
  <r>
    <x v="8"/>
    <s v="09"/>
    <x v="8"/>
    <x v="150"/>
    <s v="0928"/>
    <s v="Birkenes"/>
    <s v="2"/>
    <s v="Kvinner"/>
    <x v="0"/>
    <x v="0"/>
    <x v="2"/>
    <x v="23"/>
  </r>
  <r>
    <x v="8"/>
    <s v="09"/>
    <x v="8"/>
    <x v="150"/>
    <s v="0928"/>
    <s v="Birkenes"/>
    <s v="2"/>
    <s v="Kvinner"/>
    <x v="1"/>
    <x v="1"/>
    <x v="2"/>
    <x v="23"/>
  </r>
  <r>
    <x v="8"/>
    <s v="09"/>
    <x v="8"/>
    <x v="150"/>
    <s v="0928"/>
    <s v="Birkenes"/>
    <s v="2"/>
    <s v="Kvinner"/>
    <x v="2"/>
    <x v="2"/>
    <x v="2"/>
    <x v="5"/>
  </r>
  <r>
    <x v="8"/>
    <s v="09"/>
    <x v="8"/>
    <x v="150"/>
    <s v="0928"/>
    <s v="Birkenes"/>
    <s v="2"/>
    <s v="Kvinner"/>
    <x v="3"/>
    <x v="3"/>
    <x v="2"/>
    <x v="6"/>
  </r>
  <r>
    <x v="8"/>
    <s v="09"/>
    <x v="8"/>
    <x v="150"/>
    <s v="0928"/>
    <s v="Birkenes"/>
    <s v="2"/>
    <s v="Kvinner"/>
    <x v="4"/>
    <x v="4"/>
    <x v="2"/>
    <x v="5"/>
  </r>
  <r>
    <x v="8"/>
    <s v="09"/>
    <x v="8"/>
    <x v="150"/>
    <s v="0928"/>
    <s v="Birkenes"/>
    <s v="2"/>
    <s v="Kvinner"/>
    <x v="5"/>
    <x v="5"/>
    <x v="2"/>
    <x v="23"/>
  </r>
  <r>
    <x v="8"/>
    <s v="09"/>
    <x v="8"/>
    <x v="150"/>
    <s v="0928"/>
    <s v="Birkenes"/>
    <s v="1"/>
    <s v="Menn"/>
    <x v="0"/>
    <x v="0"/>
    <x v="2"/>
    <x v="23"/>
  </r>
  <r>
    <x v="8"/>
    <s v="09"/>
    <x v="8"/>
    <x v="150"/>
    <s v="0928"/>
    <s v="Birkenes"/>
    <s v="1"/>
    <s v="Menn"/>
    <x v="1"/>
    <x v="1"/>
    <x v="2"/>
    <x v="23"/>
  </r>
  <r>
    <x v="8"/>
    <s v="09"/>
    <x v="8"/>
    <x v="150"/>
    <s v="0928"/>
    <s v="Birkenes"/>
    <s v="1"/>
    <s v="Menn"/>
    <x v="2"/>
    <x v="2"/>
    <x v="2"/>
    <x v="19"/>
  </r>
  <r>
    <x v="8"/>
    <s v="09"/>
    <x v="8"/>
    <x v="150"/>
    <s v="0928"/>
    <s v="Birkenes"/>
    <s v="1"/>
    <s v="Menn"/>
    <x v="3"/>
    <x v="3"/>
    <x v="2"/>
    <x v="6"/>
  </r>
  <r>
    <x v="8"/>
    <s v="09"/>
    <x v="8"/>
    <x v="150"/>
    <s v="0928"/>
    <s v="Birkenes"/>
    <s v="1"/>
    <s v="Menn"/>
    <x v="4"/>
    <x v="4"/>
    <x v="2"/>
    <x v="24"/>
  </r>
  <r>
    <x v="8"/>
    <s v="09"/>
    <x v="8"/>
    <x v="150"/>
    <s v="0928"/>
    <s v="Birkenes"/>
    <s v="1"/>
    <s v="Menn"/>
    <x v="5"/>
    <x v="5"/>
    <x v="2"/>
    <x v="15"/>
  </r>
  <r>
    <x v="8"/>
    <s v="09"/>
    <x v="8"/>
    <x v="150"/>
    <s v="0928"/>
    <s v="Birkenes"/>
    <s v="2"/>
    <s v="Kvinner"/>
    <x v="0"/>
    <x v="0"/>
    <x v="3"/>
    <x v="39"/>
  </r>
  <r>
    <x v="8"/>
    <s v="09"/>
    <x v="8"/>
    <x v="150"/>
    <s v="0928"/>
    <s v="Birkenes"/>
    <s v="2"/>
    <s v="Kvinner"/>
    <x v="1"/>
    <x v="1"/>
    <x v="3"/>
    <x v="12"/>
  </r>
  <r>
    <x v="8"/>
    <s v="09"/>
    <x v="8"/>
    <x v="150"/>
    <s v="0928"/>
    <s v="Birkenes"/>
    <s v="2"/>
    <s v="Kvinner"/>
    <x v="2"/>
    <x v="2"/>
    <x v="3"/>
    <x v="15"/>
  </r>
  <r>
    <x v="8"/>
    <s v="09"/>
    <x v="8"/>
    <x v="150"/>
    <s v="0928"/>
    <s v="Birkenes"/>
    <s v="2"/>
    <s v="Kvinner"/>
    <x v="3"/>
    <x v="3"/>
    <x v="3"/>
    <x v="6"/>
  </r>
  <r>
    <x v="8"/>
    <s v="09"/>
    <x v="8"/>
    <x v="150"/>
    <s v="0928"/>
    <s v="Birkenes"/>
    <s v="2"/>
    <s v="Kvinner"/>
    <x v="4"/>
    <x v="4"/>
    <x v="3"/>
    <x v="0"/>
  </r>
  <r>
    <x v="8"/>
    <s v="09"/>
    <x v="8"/>
    <x v="150"/>
    <s v="0928"/>
    <s v="Birkenes"/>
    <s v="2"/>
    <s v="Kvinner"/>
    <x v="5"/>
    <x v="5"/>
    <x v="3"/>
    <x v="39"/>
  </r>
  <r>
    <x v="8"/>
    <s v="09"/>
    <x v="8"/>
    <x v="150"/>
    <s v="0928"/>
    <s v="Birkenes"/>
    <s v="1"/>
    <s v="Menn"/>
    <x v="0"/>
    <x v="0"/>
    <x v="3"/>
    <x v="23"/>
  </r>
  <r>
    <x v="8"/>
    <s v="09"/>
    <x v="8"/>
    <x v="150"/>
    <s v="0928"/>
    <s v="Birkenes"/>
    <s v="1"/>
    <s v="Menn"/>
    <x v="1"/>
    <x v="1"/>
    <x v="3"/>
    <x v="39"/>
  </r>
  <r>
    <x v="8"/>
    <s v="09"/>
    <x v="8"/>
    <x v="150"/>
    <s v="0928"/>
    <s v="Birkenes"/>
    <s v="1"/>
    <s v="Menn"/>
    <x v="2"/>
    <x v="2"/>
    <x v="3"/>
    <x v="19"/>
  </r>
  <r>
    <x v="8"/>
    <s v="09"/>
    <x v="8"/>
    <x v="150"/>
    <s v="0928"/>
    <s v="Birkenes"/>
    <s v="1"/>
    <s v="Menn"/>
    <x v="3"/>
    <x v="3"/>
    <x v="3"/>
    <x v="6"/>
  </r>
  <r>
    <x v="8"/>
    <s v="09"/>
    <x v="8"/>
    <x v="150"/>
    <s v="0928"/>
    <s v="Birkenes"/>
    <s v="1"/>
    <s v="Menn"/>
    <x v="4"/>
    <x v="4"/>
    <x v="3"/>
    <x v="36"/>
  </r>
  <r>
    <x v="8"/>
    <s v="09"/>
    <x v="8"/>
    <x v="150"/>
    <s v="0928"/>
    <s v="Birkenes"/>
    <s v="1"/>
    <s v="Menn"/>
    <x v="5"/>
    <x v="5"/>
    <x v="3"/>
    <x v="36"/>
  </r>
  <r>
    <x v="8"/>
    <s v="09"/>
    <x v="8"/>
    <x v="150"/>
    <s v="0928"/>
    <s v="Birkenes"/>
    <s v="2"/>
    <s v="Kvinner"/>
    <x v="0"/>
    <x v="0"/>
    <x v="4"/>
    <x v="23"/>
  </r>
  <r>
    <x v="8"/>
    <s v="09"/>
    <x v="8"/>
    <x v="150"/>
    <s v="0928"/>
    <s v="Birkenes"/>
    <s v="2"/>
    <s v="Kvinner"/>
    <x v="1"/>
    <x v="1"/>
    <x v="4"/>
    <x v="12"/>
  </r>
  <r>
    <x v="8"/>
    <s v="09"/>
    <x v="8"/>
    <x v="150"/>
    <s v="0928"/>
    <s v="Birkenes"/>
    <s v="2"/>
    <s v="Kvinner"/>
    <x v="2"/>
    <x v="2"/>
    <x v="4"/>
    <x v="5"/>
  </r>
  <r>
    <x v="8"/>
    <s v="09"/>
    <x v="8"/>
    <x v="150"/>
    <s v="0928"/>
    <s v="Birkenes"/>
    <s v="2"/>
    <s v="Kvinner"/>
    <x v="3"/>
    <x v="3"/>
    <x v="4"/>
    <x v="5"/>
  </r>
  <r>
    <x v="8"/>
    <s v="09"/>
    <x v="8"/>
    <x v="150"/>
    <s v="0928"/>
    <s v="Birkenes"/>
    <s v="2"/>
    <s v="Kvinner"/>
    <x v="4"/>
    <x v="4"/>
    <x v="4"/>
    <x v="1"/>
  </r>
  <r>
    <x v="8"/>
    <s v="09"/>
    <x v="8"/>
    <x v="150"/>
    <s v="0928"/>
    <s v="Birkenes"/>
    <s v="2"/>
    <s v="Kvinner"/>
    <x v="5"/>
    <x v="5"/>
    <x v="4"/>
    <x v="1"/>
  </r>
  <r>
    <x v="8"/>
    <s v="09"/>
    <x v="8"/>
    <x v="150"/>
    <s v="0928"/>
    <s v="Birkenes"/>
    <s v="1"/>
    <s v="Menn"/>
    <x v="0"/>
    <x v="0"/>
    <x v="4"/>
    <x v="39"/>
  </r>
  <r>
    <x v="8"/>
    <s v="09"/>
    <x v="8"/>
    <x v="150"/>
    <s v="0928"/>
    <s v="Birkenes"/>
    <s v="1"/>
    <s v="Menn"/>
    <x v="1"/>
    <x v="1"/>
    <x v="4"/>
    <x v="0"/>
  </r>
  <r>
    <x v="8"/>
    <s v="09"/>
    <x v="8"/>
    <x v="150"/>
    <s v="0928"/>
    <s v="Birkenes"/>
    <s v="1"/>
    <s v="Menn"/>
    <x v="2"/>
    <x v="2"/>
    <x v="4"/>
    <x v="19"/>
  </r>
  <r>
    <x v="8"/>
    <s v="09"/>
    <x v="8"/>
    <x v="150"/>
    <s v="0928"/>
    <s v="Birkenes"/>
    <s v="1"/>
    <s v="Menn"/>
    <x v="3"/>
    <x v="3"/>
    <x v="4"/>
    <x v="6"/>
  </r>
  <r>
    <x v="8"/>
    <s v="09"/>
    <x v="8"/>
    <x v="150"/>
    <s v="0928"/>
    <s v="Birkenes"/>
    <s v="1"/>
    <s v="Menn"/>
    <x v="4"/>
    <x v="4"/>
    <x v="4"/>
    <x v="2"/>
  </r>
  <r>
    <x v="8"/>
    <s v="09"/>
    <x v="8"/>
    <x v="150"/>
    <s v="0928"/>
    <s v="Birkenes"/>
    <s v="1"/>
    <s v="Menn"/>
    <x v="5"/>
    <x v="5"/>
    <x v="4"/>
    <x v="11"/>
  </r>
  <r>
    <x v="8"/>
    <s v="09"/>
    <x v="8"/>
    <x v="150"/>
    <s v="0928"/>
    <s v="Birkenes"/>
    <s v="2"/>
    <s v="Kvinner"/>
    <x v="0"/>
    <x v="0"/>
    <x v="5"/>
    <x v="0"/>
  </r>
  <r>
    <x v="8"/>
    <s v="09"/>
    <x v="8"/>
    <x v="150"/>
    <s v="0928"/>
    <s v="Birkenes"/>
    <s v="2"/>
    <s v="Kvinner"/>
    <x v="1"/>
    <x v="1"/>
    <x v="5"/>
    <x v="19"/>
  </r>
  <r>
    <x v="8"/>
    <s v="09"/>
    <x v="8"/>
    <x v="150"/>
    <s v="0928"/>
    <s v="Birkenes"/>
    <s v="2"/>
    <s v="Kvinner"/>
    <x v="2"/>
    <x v="2"/>
    <x v="5"/>
    <x v="19"/>
  </r>
  <r>
    <x v="8"/>
    <s v="09"/>
    <x v="8"/>
    <x v="150"/>
    <s v="0928"/>
    <s v="Birkenes"/>
    <s v="2"/>
    <s v="Kvinner"/>
    <x v="3"/>
    <x v="3"/>
    <x v="5"/>
    <x v="7"/>
  </r>
  <r>
    <x v="8"/>
    <s v="09"/>
    <x v="8"/>
    <x v="150"/>
    <s v="0928"/>
    <s v="Birkenes"/>
    <s v="2"/>
    <s v="Kvinner"/>
    <x v="4"/>
    <x v="4"/>
    <x v="5"/>
    <x v="19"/>
  </r>
  <r>
    <x v="8"/>
    <s v="09"/>
    <x v="8"/>
    <x v="150"/>
    <s v="0928"/>
    <s v="Birkenes"/>
    <s v="2"/>
    <s v="Kvinner"/>
    <x v="5"/>
    <x v="5"/>
    <x v="5"/>
    <x v="5"/>
  </r>
  <r>
    <x v="8"/>
    <s v="09"/>
    <x v="8"/>
    <x v="150"/>
    <s v="0928"/>
    <s v="Birkenes"/>
    <s v="1"/>
    <s v="Menn"/>
    <x v="0"/>
    <x v="0"/>
    <x v="5"/>
    <x v="39"/>
  </r>
  <r>
    <x v="8"/>
    <s v="09"/>
    <x v="8"/>
    <x v="150"/>
    <s v="0928"/>
    <s v="Birkenes"/>
    <s v="1"/>
    <s v="Menn"/>
    <x v="1"/>
    <x v="1"/>
    <x v="5"/>
    <x v="23"/>
  </r>
  <r>
    <x v="8"/>
    <s v="09"/>
    <x v="8"/>
    <x v="150"/>
    <s v="0928"/>
    <s v="Birkenes"/>
    <s v="1"/>
    <s v="Menn"/>
    <x v="2"/>
    <x v="2"/>
    <x v="5"/>
    <x v="6"/>
  </r>
  <r>
    <x v="8"/>
    <s v="09"/>
    <x v="8"/>
    <x v="150"/>
    <s v="0928"/>
    <s v="Birkenes"/>
    <s v="1"/>
    <s v="Menn"/>
    <x v="3"/>
    <x v="3"/>
    <x v="5"/>
    <x v="15"/>
  </r>
  <r>
    <x v="8"/>
    <s v="09"/>
    <x v="8"/>
    <x v="150"/>
    <s v="0928"/>
    <s v="Birkenes"/>
    <s v="1"/>
    <s v="Menn"/>
    <x v="4"/>
    <x v="4"/>
    <x v="5"/>
    <x v="36"/>
  </r>
  <r>
    <x v="8"/>
    <s v="09"/>
    <x v="8"/>
    <x v="150"/>
    <s v="0928"/>
    <s v="Birkenes"/>
    <s v="1"/>
    <s v="Menn"/>
    <x v="5"/>
    <x v="5"/>
    <x v="5"/>
    <x v="3"/>
  </r>
  <r>
    <x v="8"/>
    <s v="09"/>
    <x v="8"/>
    <x v="150"/>
    <s v="0928"/>
    <s v="Birkenes"/>
    <s v="2"/>
    <s v="Kvinner"/>
    <x v="0"/>
    <x v="0"/>
    <x v="6"/>
    <x v="1"/>
  </r>
  <r>
    <x v="8"/>
    <s v="09"/>
    <x v="8"/>
    <x v="150"/>
    <s v="0928"/>
    <s v="Birkenes"/>
    <s v="2"/>
    <s v="Kvinner"/>
    <x v="1"/>
    <x v="1"/>
    <x v="6"/>
    <x v="0"/>
  </r>
  <r>
    <x v="8"/>
    <s v="09"/>
    <x v="8"/>
    <x v="150"/>
    <s v="0928"/>
    <s v="Birkenes"/>
    <s v="2"/>
    <s v="Kvinner"/>
    <x v="2"/>
    <x v="2"/>
    <x v="6"/>
    <x v="5"/>
  </r>
  <r>
    <x v="8"/>
    <s v="09"/>
    <x v="8"/>
    <x v="150"/>
    <s v="0928"/>
    <s v="Birkenes"/>
    <s v="2"/>
    <s v="Kvinner"/>
    <x v="3"/>
    <x v="3"/>
    <x v="6"/>
    <x v="7"/>
  </r>
  <r>
    <x v="8"/>
    <s v="09"/>
    <x v="8"/>
    <x v="150"/>
    <s v="0928"/>
    <s v="Birkenes"/>
    <s v="2"/>
    <s v="Kvinner"/>
    <x v="4"/>
    <x v="4"/>
    <x v="6"/>
    <x v="0"/>
  </r>
  <r>
    <x v="8"/>
    <s v="09"/>
    <x v="8"/>
    <x v="150"/>
    <s v="0928"/>
    <s v="Birkenes"/>
    <s v="2"/>
    <s v="Kvinner"/>
    <x v="5"/>
    <x v="5"/>
    <x v="6"/>
    <x v="12"/>
  </r>
  <r>
    <x v="8"/>
    <s v="09"/>
    <x v="8"/>
    <x v="150"/>
    <s v="0928"/>
    <s v="Birkenes"/>
    <s v="1"/>
    <s v="Menn"/>
    <x v="0"/>
    <x v="0"/>
    <x v="6"/>
    <x v="23"/>
  </r>
  <r>
    <x v="8"/>
    <s v="09"/>
    <x v="8"/>
    <x v="150"/>
    <s v="0928"/>
    <s v="Birkenes"/>
    <s v="1"/>
    <s v="Menn"/>
    <x v="1"/>
    <x v="1"/>
    <x v="6"/>
    <x v="23"/>
  </r>
  <r>
    <x v="8"/>
    <s v="09"/>
    <x v="8"/>
    <x v="150"/>
    <s v="0928"/>
    <s v="Birkenes"/>
    <s v="1"/>
    <s v="Menn"/>
    <x v="2"/>
    <x v="2"/>
    <x v="6"/>
    <x v="13"/>
  </r>
  <r>
    <x v="8"/>
    <s v="09"/>
    <x v="8"/>
    <x v="150"/>
    <s v="0928"/>
    <s v="Birkenes"/>
    <s v="1"/>
    <s v="Menn"/>
    <x v="3"/>
    <x v="3"/>
    <x v="6"/>
    <x v="6"/>
  </r>
  <r>
    <x v="8"/>
    <s v="09"/>
    <x v="8"/>
    <x v="150"/>
    <s v="0928"/>
    <s v="Birkenes"/>
    <s v="1"/>
    <s v="Menn"/>
    <x v="4"/>
    <x v="4"/>
    <x v="6"/>
    <x v="2"/>
  </r>
  <r>
    <x v="8"/>
    <s v="09"/>
    <x v="8"/>
    <x v="150"/>
    <s v="0928"/>
    <s v="Birkenes"/>
    <s v="1"/>
    <s v="Menn"/>
    <x v="5"/>
    <x v="5"/>
    <x v="6"/>
    <x v="14"/>
  </r>
  <r>
    <x v="8"/>
    <s v="09"/>
    <x v="8"/>
    <x v="150"/>
    <s v="0928"/>
    <s v="Birkenes"/>
    <s v="2"/>
    <s v="Kvinner"/>
    <x v="0"/>
    <x v="0"/>
    <x v="7"/>
    <x v="23"/>
  </r>
  <r>
    <x v="8"/>
    <s v="09"/>
    <x v="8"/>
    <x v="150"/>
    <s v="0928"/>
    <s v="Birkenes"/>
    <s v="2"/>
    <s v="Kvinner"/>
    <x v="1"/>
    <x v="1"/>
    <x v="7"/>
    <x v="23"/>
  </r>
  <r>
    <x v="8"/>
    <s v="09"/>
    <x v="8"/>
    <x v="150"/>
    <s v="0928"/>
    <s v="Birkenes"/>
    <s v="2"/>
    <s v="Kvinner"/>
    <x v="2"/>
    <x v="2"/>
    <x v="7"/>
    <x v="12"/>
  </r>
  <r>
    <x v="8"/>
    <s v="09"/>
    <x v="8"/>
    <x v="150"/>
    <s v="0928"/>
    <s v="Birkenes"/>
    <s v="2"/>
    <s v="Kvinner"/>
    <x v="3"/>
    <x v="3"/>
    <x v="7"/>
    <x v="7"/>
  </r>
  <r>
    <x v="8"/>
    <s v="09"/>
    <x v="8"/>
    <x v="150"/>
    <s v="0928"/>
    <s v="Birkenes"/>
    <s v="2"/>
    <s v="Kvinner"/>
    <x v="4"/>
    <x v="4"/>
    <x v="7"/>
    <x v="1"/>
  </r>
  <r>
    <x v="8"/>
    <s v="09"/>
    <x v="8"/>
    <x v="150"/>
    <s v="0928"/>
    <s v="Birkenes"/>
    <s v="2"/>
    <s v="Kvinner"/>
    <x v="5"/>
    <x v="5"/>
    <x v="7"/>
    <x v="19"/>
  </r>
  <r>
    <x v="8"/>
    <s v="09"/>
    <x v="8"/>
    <x v="150"/>
    <s v="0928"/>
    <s v="Birkenes"/>
    <s v="1"/>
    <s v="Menn"/>
    <x v="0"/>
    <x v="0"/>
    <x v="7"/>
    <x v="23"/>
  </r>
  <r>
    <x v="8"/>
    <s v="09"/>
    <x v="8"/>
    <x v="150"/>
    <s v="0928"/>
    <s v="Birkenes"/>
    <s v="1"/>
    <s v="Menn"/>
    <x v="1"/>
    <x v="1"/>
    <x v="7"/>
    <x v="39"/>
  </r>
  <r>
    <x v="8"/>
    <s v="09"/>
    <x v="8"/>
    <x v="150"/>
    <s v="0928"/>
    <s v="Birkenes"/>
    <s v="1"/>
    <s v="Menn"/>
    <x v="2"/>
    <x v="2"/>
    <x v="7"/>
    <x v="19"/>
  </r>
  <r>
    <x v="8"/>
    <s v="09"/>
    <x v="8"/>
    <x v="150"/>
    <s v="0928"/>
    <s v="Birkenes"/>
    <s v="1"/>
    <s v="Menn"/>
    <x v="3"/>
    <x v="3"/>
    <x v="7"/>
    <x v="15"/>
  </r>
  <r>
    <x v="8"/>
    <s v="09"/>
    <x v="8"/>
    <x v="150"/>
    <s v="0928"/>
    <s v="Birkenes"/>
    <s v="1"/>
    <s v="Menn"/>
    <x v="4"/>
    <x v="4"/>
    <x v="7"/>
    <x v="2"/>
  </r>
  <r>
    <x v="8"/>
    <s v="09"/>
    <x v="8"/>
    <x v="150"/>
    <s v="0928"/>
    <s v="Birkenes"/>
    <s v="1"/>
    <s v="Menn"/>
    <x v="5"/>
    <x v="5"/>
    <x v="7"/>
    <x v="36"/>
  </r>
  <r>
    <x v="8"/>
    <s v="09"/>
    <x v="8"/>
    <x v="151"/>
    <s v="0929"/>
    <s v="Åmli"/>
    <s v="2"/>
    <s v="Kvinner"/>
    <x v="0"/>
    <x v="0"/>
    <x v="0"/>
    <x v="39"/>
  </r>
  <r>
    <x v="8"/>
    <s v="09"/>
    <x v="8"/>
    <x v="151"/>
    <s v="0929"/>
    <s v="Åmli"/>
    <s v="2"/>
    <s v="Kvinner"/>
    <x v="1"/>
    <x v="1"/>
    <x v="0"/>
    <x v="23"/>
  </r>
  <r>
    <x v="8"/>
    <s v="09"/>
    <x v="8"/>
    <x v="151"/>
    <s v="0929"/>
    <s v="Åmli"/>
    <s v="2"/>
    <s v="Kvinner"/>
    <x v="2"/>
    <x v="2"/>
    <x v="0"/>
    <x v="19"/>
  </r>
  <r>
    <x v="8"/>
    <s v="09"/>
    <x v="8"/>
    <x v="151"/>
    <s v="0929"/>
    <s v="Åmli"/>
    <s v="2"/>
    <s v="Kvinner"/>
    <x v="3"/>
    <x v="3"/>
    <x v="0"/>
    <x v="5"/>
  </r>
  <r>
    <x v="8"/>
    <s v="09"/>
    <x v="8"/>
    <x v="151"/>
    <s v="0929"/>
    <s v="Åmli"/>
    <s v="2"/>
    <s v="Kvinner"/>
    <x v="4"/>
    <x v="4"/>
    <x v="0"/>
    <x v="12"/>
  </r>
  <r>
    <x v="8"/>
    <s v="09"/>
    <x v="8"/>
    <x v="151"/>
    <s v="0929"/>
    <s v="Åmli"/>
    <s v="2"/>
    <s v="Kvinner"/>
    <x v="5"/>
    <x v="5"/>
    <x v="0"/>
    <x v="0"/>
  </r>
  <r>
    <x v="8"/>
    <s v="09"/>
    <x v="8"/>
    <x v="151"/>
    <s v="0929"/>
    <s v="Åmli"/>
    <s v="1"/>
    <s v="Menn"/>
    <x v="0"/>
    <x v="0"/>
    <x v="0"/>
    <x v="39"/>
  </r>
  <r>
    <x v="8"/>
    <s v="09"/>
    <x v="8"/>
    <x v="151"/>
    <s v="0929"/>
    <s v="Åmli"/>
    <s v="1"/>
    <s v="Menn"/>
    <x v="1"/>
    <x v="1"/>
    <x v="0"/>
    <x v="0"/>
  </r>
  <r>
    <x v="8"/>
    <s v="09"/>
    <x v="8"/>
    <x v="151"/>
    <s v="0929"/>
    <s v="Åmli"/>
    <s v="1"/>
    <s v="Menn"/>
    <x v="2"/>
    <x v="2"/>
    <x v="0"/>
    <x v="36"/>
  </r>
  <r>
    <x v="8"/>
    <s v="09"/>
    <x v="8"/>
    <x v="151"/>
    <s v="0929"/>
    <s v="Åmli"/>
    <s v="1"/>
    <s v="Menn"/>
    <x v="3"/>
    <x v="3"/>
    <x v="0"/>
    <x v="21"/>
  </r>
  <r>
    <x v="8"/>
    <s v="09"/>
    <x v="8"/>
    <x v="151"/>
    <s v="0929"/>
    <s v="Åmli"/>
    <s v="1"/>
    <s v="Menn"/>
    <x v="4"/>
    <x v="4"/>
    <x v="0"/>
    <x v="56"/>
  </r>
  <r>
    <x v="8"/>
    <s v="09"/>
    <x v="8"/>
    <x v="151"/>
    <s v="0929"/>
    <s v="Åmli"/>
    <s v="1"/>
    <s v="Menn"/>
    <x v="5"/>
    <x v="5"/>
    <x v="0"/>
    <x v="6"/>
  </r>
  <r>
    <x v="8"/>
    <s v="09"/>
    <x v="8"/>
    <x v="151"/>
    <s v="0929"/>
    <s v="Åmli"/>
    <s v="2"/>
    <s v="Kvinner"/>
    <x v="0"/>
    <x v="0"/>
    <x v="1"/>
    <x v="23"/>
  </r>
  <r>
    <x v="8"/>
    <s v="09"/>
    <x v="8"/>
    <x v="151"/>
    <s v="0929"/>
    <s v="Åmli"/>
    <s v="2"/>
    <s v="Kvinner"/>
    <x v="1"/>
    <x v="1"/>
    <x v="1"/>
    <x v="0"/>
  </r>
  <r>
    <x v="8"/>
    <s v="09"/>
    <x v="8"/>
    <x v="151"/>
    <s v="0929"/>
    <s v="Åmli"/>
    <s v="2"/>
    <s v="Kvinner"/>
    <x v="2"/>
    <x v="2"/>
    <x v="1"/>
    <x v="1"/>
  </r>
  <r>
    <x v="8"/>
    <s v="09"/>
    <x v="8"/>
    <x v="151"/>
    <s v="0929"/>
    <s v="Åmli"/>
    <s v="2"/>
    <s v="Kvinner"/>
    <x v="3"/>
    <x v="3"/>
    <x v="1"/>
    <x v="6"/>
  </r>
  <r>
    <x v="8"/>
    <s v="09"/>
    <x v="8"/>
    <x v="151"/>
    <s v="0929"/>
    <s v="Åmli"/>
    <s v="2"/>
    <s v="Kvinner"/>
    <x v="4"/>
    <x v="4"/>
    <x v="1"/>
    <x v="13"/>
  </r>
  <r>
    <x v="8"/>
    <s v="09"/>
    <x v="8"/>
    <x v="151"/>
    <s v="0929"/>
    <s v="Åmli"/>
    <s v="2"/>
    <s v="Kvinner"/>
    <x v="5"/>
    <x v="5"/>
    <x v="1"/>
    <x v="0"/>
  </r>
  <r>
    <x v="8"/>
    <s v="09"/>
    <x v="8"/>
    <x v="151"/>
    <s v="0929"/>
    <s v="Åmli"/>
    <s v="1"/>
    <s v="Menn"/>
    <x v="0"/>
    <x v="0"/>
    <x v="1"/>
    <x v="23"/>
  </r>
  <r>
    <x v="8"/>
    <s v="09"/>
    <x v="8"/>
    <x v="151"/>
    <s v="0929"/>
    <s v="Åmli"/>
    <s v="1"/>
    <s v="Menn"/>
    <x v="1"/>
    <x v="1"/>
    <x v="1"/>
    <x v="0"/>
  </r>
  <r>
    <x v="8"/>
    <s v="09"/>
    <x v="8"/>
    <x v="151"/>
    <s v="0929"/>
    <s v="Åmli"/>
    <s v="1"/>
    <s v="Menn"/>
    <x v="2"/>
    <x v="2"/>
    <x v="1"/>
    <x v="13"/>
  </r>
  <r>
    <x v="8"/>
    <s v="09"/>
    <x v="8"/>
    <x v="151"/>
    <s v="0929"/>
    <s v="Åmli"/>
    <s v="1"/>
    <s v="Menn"/>
    <x v="3"/>
    <x v="3"/>
    <x v="1"/>
    <x v="20"/>
  </r>
  <r>
    <x v="8"/>
    <s v="09"/>
    <x v="8"/>
    <x v="151"/>
    <s v="0929"/>
    <s v="Åmli"/>
    <s v="1"/>
    <s v="Menn"/>
    <x v="4"/>
    <x v="4"/>
    <x v="1"/>
    <x v="46"/>
  </r>
  <r>
    <x v="8"/>
    <s v="09"/>
    <x v="8"/>
    <x v="151"/>
    <s v="0929"/>
    <s v="Åmli"/>
    <s v="1"/>
    <s v="Menn"/>
    <x v="5"/>
    <x v="5"/>
    <x v="1"/>
    <x v="13"/>
  </r>
  <r>
    <x v="8"/>
    <s v="09"/>
    <x v="8"/>
    <x v="151"/>
    <s v="0929"/>
    <s v="Åmli"/>
    <s v="2"/>
    <s v="Kvinner"/>
    <x v="0"/>
    <x v="0"/>
    <x v="2"/>
    <x v="39"/>
  </r>
  <r>
    <x v="8"/>
    <s v="09"/>
    <x v="8"/>
    <x v="151"/>
    <s v="0929"/>
    <s v="Åmli"/>
    <s v="2"/>
    <s v="Kvinner"/>
    <x v="1"/>
    <x v="1"/>
    <x v="2"/>
    <x v="0"/>
  </r>
  <r>
    <x v="8"/>
    <s v="09"/>
    <x v="8"/>
    <x v="151"/>
    <s v="0929"/>
    <s v="Åmli"/>
    <s v="2"/>
    <s v="Kvinner"/>
    <x v="2"/>
    <x v="2"/>
    <x v="2"/>
    <x v="1"/>
  </r>
  <r>
    <x v="8"/>
    <s v="09"/>
    <x v="8"/>
    <x v="151"/>
    <s v="0929"/>
    <s v="Åmli"/>
    <s v="2"/>
    <s v="Kvinner"/>
    <x v="3"/>
    <x v="3"/>
    <x v="2"/>
    <x v="12"/>
  </r>
  <r>
    <x v="8"/>
    <s v="09"/>
    <x v="8"/>
    <x v="151"/>
    <s v="0929"/>
    <s v="Åmli"/>
    <s v="2"/>
    <s v="Kvinner"/>
    <x v="4"/>
    <x v="4"/>
    <x v="2"/>
    <x v="12"/>
  </r>
  <r>
    <x v="8"/>
    <s v="09"/>
    <x v="8"/>
    <x v="151"/>
    <s v="0929"/>
    <s v="Åmli"/>
    <s v="2"/>
    <s v="Kvinner"/>
    <x v="5"/>
    <x v="5"/>
    <x v="2"/>
    <x v="1"/>
  </r>
  <r>
    <x v="8"/>
    <s v="09"/>
    <x v="8"/>
    <x v="151"/>
    <s v="0929"/>
    <s v="Åmli"/>
    <s v="1"/>
    <s v="Menn"/>
    <x v="0"/>
    <x v="0"/>
    <x v="2"/>
    <x v="23"/>
  </r>
  <r>
    <x v="8"/>
    <s v="09"/>
    <x v="8"/>
    <x v="151"/>
    <s v="0929"/>
    <s v="Åmli"/>
    <s v="1"/>
    <s v="Menn"/>
    <x v="1"/>
    <x v="1"/>
    <x v="2"/>
    <x v="39"/>
  </r>
  <r>
    <x v="8"/>
    <s v="09"/>
    <x v="8"/>
    <x v="151"/>
    <s v="0929"/>
    <s v="Åmli"/>
    <s v="1"/>
    <s v="Menn"/>
    <x v="2"/>
    <x v="2"/>
    <x v="2"/>
    <x v="13"/>
  </r>
  <r>
    <x v="8"/>
    <s v="09"/>
    <x v="8"/>
    <x v="151"/>
    <s v="0929"/>
    <s v="Åmli"/>
    <s v="1"/>
    <s v="Menn"/>
    <x v="3"/>
    <x v="3"/>
    <x v="2"/>
    <x v="14"/>
  </r>
  <r>
    <x v="8"/>
    <s v="09"/>
    <x v="8"/>
    <x v="151"/>
    <s v="0929"/>
    <s v="Åmli"/>
    <s v="1"/>
    <s v="Menn"/>
    <x v="4"/>
    <x v="4"/>
    <x v="2"/>
    <x v="46"/>
  </r>
  <r>
    <x v="8"/>
    <s v="09"/>
    <x v="8"/>
    <x v="151"/>
    <s v="0929"/>
    <s v="Åmli"/>
    <s v="1"/>
    <s v="Menn"/>
    <x v="5"/>
    <x v="5"/>
    <x v="2"/>
    <x v="13"/>
  </r>
  <r>
    <x v="8"/>
    <s v="09"/>
    <x v="8"/>
    <x v="151"/>
    <s v="0929"/>
    <s v="Åmli"/>
    <s v="2"/>
    <s v="Kvinner"/>
    <x v="0"/>
    <x v="0"/>
    <x v="3"/>
    <x v="39"/>
  </r>
  <r>
    <x v="8"/>
    <s v="09"/>
    <x v="8"/>
    <x v="151"/>
    <s v="0929"/>
    <s v="Åmli"/>
    <s v="2"/>
    <s v="Kvinner"/>
    <x v="1"/>
    <x v="1"/>
    <x v="3"/>
    <x v="0"/>
  </r>
  <r>
    <x v="8"/>
    <s v="09"/>
    <x v="8"/>
    <x v="151"/>
    <s v="0929"/>
    <s v="Åmli"/>
    <s v="2"/>
    <s v="Kvinner"/>
    <x v="2"/>
    <x v="2"/>
    <x v="3"/>
    <x v="1"/>
  </r>
  <r>
    <x v="8"/>
    <s v="09"/>
    <x v="8"/>
    <x v="151"/>
    <s v="0929"/>
    <s v="Åmli"/>
    <s v="2"/>
    <s v="Kvinner"/>
    <x v="3"/>
    <x v="3"/>
    <x v="3"/>
    <x v="19"/>
  </r>
  <r>
    <x v="8"/>
    <s v="09"/>
    <x v="8"/>
    <x v="151"/>
    <s v="0929"/>
    <s v="Åmli"/>
    <s v="2"/>
    <s v="Kvinner"/>
    <x v="4"/>
    <x v="4"/>
    <x v="3"/>
    <x v="12"/>
  </r>
  <r>
    <x v="8"/>
    <s v="09"/>
    <x v="8"/>
    <x v="151"/>
    <s v="0929"/>
    <s v="Åmli"/>
    <s v="2"/>
    <s v="Kvinner"/>
    <x v="5"/>
    <x v="5"/>
    <x v="3"/>
    <x v="0"/>
  </r>
  <r>
    <x v="8"/>
    <s v="09"/>
    <x v="8"/>
    <x v="151"/>
    <s v="0929"/>
    <s v="Åmli"/>
    <s v="1"/>
    <s v="Menn"/>
    <x v="0"/>
    <x v="0"/>
    <x v="3"/>
    <x v="19"/>
  </r>
  <r>
    <x v="8"/>
    <s v="09"/>
    <x v="8"/>
    <x v="151"/>
    <s v="0929"/>
    <s v="Åmli"/>
    <s v="1"/>
    <s v="Menn"/>
    <x v="1"/>
    <x v="1"/>
    <x v="3"/>
    <x v="23"/>
  </r>
  <r>
    <x v="8"/>
    <s v="09"/>
    <x v="8"/>
    <x v="151"/>
    <s v="0929"/>
    <s v="Åmli"/>
    <s v="1"/>
    <s v="Menn"/>
    <x v="2"/>
    <x v="2"/>
    <x v="3"/>
    <x v="7"/>
  </r>
  <r>
    <x v="8"/>
    <s v="09"/>
    <x v="8"/>
    <x v="151"/>
    <s v="0929"/>
    <s v="Åmli"/>
    <s v="1"/>
    <s v="Menn"/>
    <x v="3"/>
    <x v="3"/>
    <x v="3"/>
    <x v="36"/>
  </r>
  <r>
    <x v="8"/>
    <s v="09"/>
    <x v="8"/>
    <x v="151"/>
    <s v="0929"/>
    <s v="Åmli"/>
    <s v="1"/>
    <s v="Menn"/>
    <x v="4"/>
    <x v="4"/>
    <x v="3"/>
    <x v="3"/>
  </r>
  <r>
    <x v="8"/>
    <s v="09"/>
    <x v="8"/>
    <x v="151"/>
    <s v="0929"/>
    <s v="Åmli"/>
    <s v="1"/>
    <s v="Menn"/>
    <x v="5"/>
    <x v="5"/>
    <x v="3"/>
    <x v="19"/>
  </r>
  <r>
    <x v="8"/>
    <s v="09"/>
    <x v="8"/>
    <x v="151"/>
    <s v="0929"/>
    <s v="Åmli"/>
    <s v="2"/>
    <s v="Kvinner"/>
    <x v="0"/>
    <x v="0"/>
    <x v="4"/>
    <x v="39"/>
  </r>
  <r>
    <x v="8"/>
    <s v="09"/>
    <x v="8"/>
    <x v="151"/>
    <s v="0929"/>
    <s v="Åmli"/>
    <s v="2"/>
    <s v="Kvinner"/>
    <x v="1"/>
    <x v="1"/>
    <x v="4"/>
    <x v="23"/>
  </r>
  <r>
    <x v="8"/>
    <s v="09"/>
    <x v="8"/>
    <x v="151"/>
    <s v="0929"/>
    <s v="Åmli"/>
    <s v="2"/>
    <s v="Kvinner"/>
    <x v="2"/>
    <x v="2"/>
    <x v="4"/>
    <x v="39"/>
  </r>
  <r>
    <x v="8"/>
    <s v="09"/>
    <x v="8"/>
    <x v="151"/>
    <s v="0929"/>
    <s v="Åmli"/>
    <s v="2"/>
    <s v="Kvinner"/>
    <x v="3"/>
    <x v="3"/>
    <x v="4"/>
    <x v="23"/>
  </r>
  <r>
    <x v="8"/>
    <s v="09"/>
    <x v="8"/>
    <x v="151"/>
    <s v="0929"/>
    <s v="Åmli"/>
    <s v="2"/>
    <s v="Kvinner"/>
    <x v="4"/>
    <x v="4"/>
    <x v="4"/>
    <x v="19"/>
  </r>
  <r>
    <x v="8"/>
    <s v="09"/>
    <x v="8"/>
    <x v="151"/>
    <s v="0929"/>
    <s v="Åmli"/>
    <s v="2"/>
    <s v="Kvinner"/>
    <x v="5"/>
    <x v="5"/>
    <x v="4"/>
    <x v="19"/>
  </r>
  <r>
    <x v="8"/>
    <s v="09"/>
    <x v="8"/>
    <x v="151"/>
    <s v="0929"/>
    <s v="Åmli"/>
    <s v="1"/>
    <s v="Menn"/>
    <x v="0"/>
    <x v="0"/>
    <x v="4"/>
    <x v="19"/>
  </r>
  <r>
    <x v="8"/>
    <s v="09"/>
    <x v="8"/>
    <x v="151"/>
    <s v="0929"/>
    <s v="Åmli"/>
    <s v="1"/>
    <s v="Menn"/>
    <x v="1"/>
    <x v="1"/>
    <x v="4"/>
    <x v="23"/>
  </r>
  <r>
    <x v="8"/>
    <s v="09"/>
    <x v="8"/>
    <x v="151"/>
    <s v="0929"/>
    <s v="Åmli"/>
    <s v="1"/>
    <s v="Menn"/>
    <x v="2"/>
    <x v="2"/>
    <x v="4"/>
    <x v="12"/>
  </r>
  <r>
    <x v="8"/>
    <s v="09"/>
    <x v="8"/>
    <x v="151"/>
    <s v="0929"/>
    <s v="Åmli"/>
    <s v="1"/>
    <s v="Menn"/>
    <x v="3"/>
    <x v="3"/>
    <x v="4"/>
    <x v="14"/>
  </r>
  <r>
    <x v="8"/>
    <s v="09"/>
    <x v="8"/>
    <x v="151"/>
    <s v="0929"/>
    <s v="Åmli"/>
    <s v="1"/>
    <s v="Menn"/>
    <x v="4"/>
    <x v="4"/>
    <x v="4"/>
    <x v="3"/>
  </r>
  <r>
    <x v="8"/>
    <s v="09"/>
    <x v="8"/>
    <x v="151"/>
    <s v="0929"/>
    <s v="Åmli"/>
    <s v="1"/>
    <s v="Menn"/>
    <x v="5"/>
    <x v="5"/>
    <x v="4"/>
    <x v="21"/>
  </r>
  <r>
    <x v="8"/>
    <s v="09"/>
    <x v="8"/>
    <x v="151"/>
    <s v="0929"/>
    <s v="Åmli"/>
    <s v="2"/>
    <s v="Kvinner"/>
    <x v="0"/>
    <x v="0"/>
    <x v="5"/>
    <x v="39"/>
  </r>
  <r>
    <x v="8"/>
    <s v="09"/>
    <x v="8"/>
    <x v="151"/>
    <s v="0929"/>
    <s v="Åmli"/>
    <s v="2"/>
    <s v="Kvinner"/>
    <x v="1"/>
    <x v="1"/>
    <x v="5"/>
    <x v="0"/>
  </r>
  <r>
    <x v="8"/>
    <s v="09"/>
    <x v="8"/>
    <x v="151"/>
    <s v="0929"/>
    <s v="Åmli"/>
    <s v="2"/>
    <s v="Kvinner"/>
    <x v="2"/>
    <x v="2"/>
    <x v="5"/>
    <x v="23"/>
  </r>
  <r>
    <x v="8"/>
    <s v="09"/>
    <x v="8"/>
    <x v="151"/>
    <s v="0929"/>
    <s v="Åmli"/>
    <s v="2"/>
    <s v="Kvinner"/>
    <x v="3"/>
    <x v="3"/>
    <x v="5"/>
    <x v="23"/>
  </r>
  <r>
    <x v="8"/>
    <s v="09"/>
    <x v="8"/>
    <x v="151"/>
    <s v="0929"/>
    <s v="Åmli"/>
    <s v="2"/>
    <s v="Kvinner"/>
    <x v="4"/>
    <x v="4"/>
    <x v="5"/>
    <x v="19"/>
  </r>
  <r>
    <x v="8"/>
    <s v="09"/>
    <x v="8"/>
    <x v="151"/>
    <s v="0929"/>
    <s v="Åmli"/>
    <s v="2"/>
    <s v="Kvinner"/>
    <x v="5"/>
    <x v="5"/>
    <x v="5"/>
    <x v="12"/>
  </r>
  <r>
    <x v="8"/>
    <s v="09"/>
    <x v="8"/>
    <x v="151"/>
    <s v="0929"/>
    <s v="Åmli"/>
    <s v="1"/>
    <s v="Menn"/>
    <x v="0"/>
    <x v="0"/>
    <x v="5"/>
    <x v="1"/>
  </r>
  <r>
    <x v="8"/>
    <s v="09"/>
    <x v="8"/>
    <x v="151"/>
    <s v="0929"/>
    <s v="Åmli"/>
    <s v="1"/>
    <s v="Menn"/>
    <x v="1"/>
    <x v="1"/>
    <x v="5"/>
    <x v="23"/>
  </r>
  <r>
    <x v="8"/>
    <s v="09"/>
    <x v="8"/>
    <x v="151"/>
    <s v="0929"/>
    <s v="Åmli"/>
    <s v="1"/>
    <s v="Menn"/>
    <x v="2"/>
    <x v="2"/>
    <x v="5"/>
    <x v="15"/>
  </r>
  <r>
    <x v="8"/>
    <s v="09"/>
    <x v="8"/>
    <x v="151"/>
    <s v="0929"/>
    <s v="Åmli"/>
    <s v="1"/>
    <s v="Menn"/>
    <x v="3"/>
    <x v="3"/>
    <x v="5"/>
    <x v="14"/>
  </r>
  <r>
    <x v="8"/>
    <s v="09"/>
    <x v="8"/>
    <x v="151"/>
    <s v="0929"/>
    <s v="Åmli"/>
    <s v="1"/>
    <s v="Menn"/>
    <x v="4"/>
    <x v="4"/>
    <x v="5"/>
    <x v="14"/>
  </r>
  <r>
    <x v="8"/>
    <s v="09"/>
    <x v="8"/>
    <x v="151"/>
    <s v="0929"/>
    <s v="Åmli"/>
    <s v="1"/>
    <s v="Menn"/>
    <x v="5"/>
    <x v="5"/>
    <x v="5"/>
    <x v="21"/>
  </r>
  <r>
    <x v="8"/>
    <s v="09"/>
    <x v="8"/>
    <x v="151"/>
    <s v="0929"/>
    <s v="Åmli"/>
    <s v="2"/>
    <s v="Kvinner"/>
    <x v="0"/>
    <x v="0"/>
    <x v="6"/>
    <x v="23"/>
  </r>
  <r>
    <x v="8"/>
    <s v="09"/>
    <x v="8"/>
    <x v="151"/>
    <s v="0929"/>
    <s v="Åmli"/>
    <s v="2"/>
    <s v="Kvinner"/>
    <x v="1"/>
    <x v="1"/>
    <x v="6"/>
    <x v="0"/>
  </r>
  <r>
    <x v="8"/>
    <s v="09"/>
    <x v="8"/>
    <x v="151"/>
    <s v="0929"/>
    <s v="Åmli"/>
    <s v="2"/>
    <s v="Kvinner"/>
    <x v="2"/>
    <x v="2"/>
    <x v="6"/>
    <x v="39"/>
  </r>
  <r>
    <x v="8"/>
    <s v="09"/>
    <x v="8"/>
    <x v="151"/>
    <s v="0929"/>
    <s v="Åmli"/>
    <s v="2"/>
    <s v="Kvinner"/>
    <x v="3"/>
    <x v="3"/>
    <x v="6"/>
    <x v="23"/>
  </r>
  <r>
    <x v="8"/>
    <s v="09"/>
    <x v="8"/>
    <x v="151"/>
    <s v="0929"/>
    <s v="Åmli"/>
    <s v="2"/>
    <s v="Kvinner"/>
    <x v="4"/>
    <x v="4"/>
    <x v="6"/>
    <x v="19"/>
  </r>
  <r>
    <x v="8"/>
    <s v="09"/>
    <x v="8"/>
    <x v="151"/>
    <s v="0929"/>
    <s v="Åmli"/>
    <s v="2"/>
    <s v="Kvinner"/>
    <x v="5"/>
    <x v="5"/>
    <x v="6"/>
    <x v="1"/>
  </r>
  <r>
    <x v="8"/>
    <s v="09"/>
    <x v="8"/>
    <x v="151"/>
    <s v="0929"/>
    <s v="Åmli"/>
    <s v="1"/>
    <s v="Menn"/>
    <x v="0"/>
    <x v="0"/>
    <x v="6"/>
    <x v="19"/>
  </r>
  <r>
    <x v="8"/>
    <s v="09"/>
    <x v="8"/>
    <x v="151"/>
    <s v="0929"/>
    <s v="Åmli"/>
    <s v="1"/>
    <s v="Menn"/>
    <x v="1"/>
    <x v="1"/>
    <x v="6"/>
    <x v="39"/>
  </r>
  <r>
    <x v="8"/>
    <s v="09"/>
    <x v="8"/>
    <x v="151"/>
    <s v="0929"/>
    <s v="Åmli"/>
    <s v="1"/>
    <s v="Menn"/>
    <x v="2"/>
    <x v="2"/>
    <x v="6"/>
    <x v="13"/>
  </r>
  <r>
    <x v="8"/>
    <s v="09"/>
    <x v="8"/>
    <x v="151"/>
    <s v="0929"/>
    <s v="Åmli"/>
    <s v="1"/>
    <s v="Menn"/>
    <x v="3"/>
    <x v="3"/>
    <x v="6"/>
    <x v="15"/>
  </r>
  <r>
    <x v="8"/>
    <s v="09"/>
    <x v="8"/>
    <x v="151"/>
    <s v="0929"/>
    <s v="Åmli"/>
    <s v="1"/>
    <s v="Menn"/>
    <x v="4"/>
    <x v="4"/>
    <x v="6"/>
    <x v="14"/>
  </r>
  <r>
    <x v="8"/>
    <s v="09"/>
    <x v="8"/>
    <x v="151"/>
    <s v="0929"/>
    <s v="Åmli"/>
    <s v="1"/>
    <s v="Menn"/>
    <x v="5"/>
    <x v="5"/>
    <x v="6"/>
    <x v="24"/>
  </r>
  <r>
    <x v="8"/>
    <s v="09"/>
    <x v="8"/>
    <x v="151"/>
    <s v="0929"/>
    <s v="Åmli"/>
    <s v="2"/>
    <s v="Kvinner"/>
    <x v="0"/>
    <x v="0"/>
    <x v="7"/>
    <x v="39"/>
  </r>
  <r>
    <x v="8"/>
    <s v="09"/>
    <x v="8"/>
    <x v="151"/>
    <s v="0929"/>
    <s v="Åmli"/>
    <s v="2"/>
    <s v="Kvinner"/>
    <x v="1"/>
    <x v="1"/>
    <x v="7"/>
    <x v="39"/>
  </r>
  <r>
    <x v="8"/>
    <s v="09"/>
    <x v="8"/>
    <x v="151"/>
    <s v="0929"/>
    <s v="Åmli"/>
    <s v="2"/>
    <s v="Kvinner"/>
    <x v="2"/>
    <x v="2"/>
    <x v="7"/>
    <x v="23"/>
  </r>
  <r>
    <x v="8"/>
    <s v="09"/>
    <x v="8"/>
    <x v="151"/>
    <s v="0929"/>
    <s v="Åmli"/>
    <s v="2"/>
    <s v="Kvinner"/>
    <x v="3"/>
    <x v="3"/>
    <x v="7"/>
    <x v="0"/>
  </r>
  <r>
    <x v="8"/>
    <s v="09"/>
    <x v="8"/>
    <x v="151"/>
    <s v="0929"/>
    <s v="Åmli"/>
    <s v="2"/>
    <s v="Kvinner"/>
    <x v="4"/>
    <x v="4"/>
    <x v="7"/>
    <x v="1"/>
  </r>
  <r>
    <x v="8"/>
    <s v="09"/>
    <x v="8"/>
    <x v="151"/>
    <s v="0929"/>
    <s v="Åmli"/>
    <s v="2"/>
    <s v="Kvinner"/>
    <x v="5"/>
    <x v="5"/>
    <x v="7"/>
    <x v="19"/>
  </r>
  <r>
    <x v="8"/>
    <s v="09"/>
    <x v="8"/>
    <x v="151"/>
    <s v="0929"/>
    <s v="Åmli"/>
    <s v="1"/>
    <s v="Menn"/>
    <x v="0"/>
    <x v="0"/>
    <x v="7"/>
    <x v="39"/>
  </r>
  <r>
    <x v="8"/>
    <s v="09"/>
    <x v="8"/>
    <x v="151"/>
    <s v="0929"/>
    <s v="Åmli"/>
    <s v="1"/>
    <s v="Menn"/>
    <x v="1"/>
    <x v="1"/>
    <x v="7"/>
    <x v="23"/>
  </r>
  <r>
    <x v="8"/>
    <s v="09"/>
    <x v="8"/>
    <x v="151"/>
    <s v="0929"/>
    <s v="Åmli"/>
    <s v="1"/>
    <s v="Menn"/>
    <x v="2"/>
    <x v="2"/>
    <x v="7"/>
    <x v="7"/>
  </r>
  <r>
    <x v="8"/>
    <s v="09"/>
    <x v="8"/>
    <x v="151"/>
    <s v="0929"/>
    <s v="Åmli"/>
    <s v="1"/>
    <s v="Menn"/>
    <x v="3"/>
    <x v="3"/>
    <x v="7"/>
    <x v="2"/>
  </r>
  <r>
    <x v="8"/>
    <s v="09"/>
    <x v="8"/>
    <x v="151"/>
    <s v="0929"/>
    <s v="Åmli"/>
    <s v="1"/>
    <s v="Menn"/>
    <x v="4"/>
    <x v="4"/>
    <x v="7"/>
    <x v="3"/>
  </r>
  <r>
    <x v="8"/>
    <s v="09"/>
    <x v="8"/>
    <x v="151"/>
    <s v="0929"/>
    <s v="Åmli"/>
    <s v="1"/>
    <s v="Menn"/>
    <x v="5"/>
    <x v="5"/>
    <x v="7"/>
    <x v="15"/>
  </r>
  <r>
    <x v="8"/>
    <s v="09"/>
    <x v="8"/>
    <x v="152"/>
    <s v="0935"/>
    <s v="Iveland"/>
    <s v="2"/>
    <s v="Kvinner"/>
    <x v="0"/>
    <x v="0"/>
    <x v="0"/>
    <x v="39"/>
  </r>
  <r>
    <x v="8"/>
    <s v="09"/>
    <x v="8"/>
    <x v="152"/>
    <s v="0935"/>
    <s v="Iveland"/>
    <s v="2"/>
    <s v="Kvinner"/>
    <x v="1"/>
    <x v="1"/>
    <x v="0"/>
    <x v="39"/>
  </r>
  <r>
    <x v="8"/>
    <s v="09"/>
    <x v="8"/>
    <x v="152"/>
    <s v="0935"/>
    <s v="Iveland"/>
    <s v="2"/>
    <s v="Kvinner"/>
    <x v="2"/>
    <x v="2"/>
    <x v="0"/>
    <x v="23"/>
  </r>
  <r>
    <x v="8"/>
    <s v="09"/>
    <x v="8"/>
    <x v="152"/>
    <s v="0935"/>
    <s v="Iveland"/>
    <s v="2"/>
    <s v="Kvinner"/>
    <x v="3"/>
    <x v="3"/>
    <x v="0"/>
    <x v="0"/>
  </r>
  <r>
    <x v="8"/>
    <s v="09"/>
    <x v="8"/>
    <x v="152"/>
    <s v="0935"/>
    <s v="Iveland"/>
    <s v="2"/>
    <s v="Kvinner"/>
    <x v="4"/>
    <x v="4"/>
    <x v="0"/>
    <x v="39"/>
  </r>
  <r>
    <x v="8"/>
    <s v="09"/>
    <x v="8"/>
    <x v="152"/>
    <s v="0935"/>
    <s v="Iveland"/>
    <s v="2"/>
    <s v="Kvinner"/>
    <x v="5"/>
    <x v="5"/>
    <x v="0"/>
    <x v="39"/>
  </r>
  <r>
    <x v="8"/>
    <s v="09"/>
    <x v="8"/>
    <x v="152"/>
    <s v="0935"/>
    <s v="Iveland"/>
    <s v="1"/>
    <s v="Menn"/>
    <x v="0"/>
    <x v="0"/>
    <x v="0"/>
    <x v="39"/>
  </r>
  <r>
    <x v="8"/>
    <s v="09"/>
    <x v="8"/>
    <x v="152"/>
    <s v="0935"/>
    <s v="Iveland"/>
    <s v="1"/>
    <s v="Menn"/>
    <x v="1"/>
    <x v="1"/>
    <x v="0"/>
    <x v="39"/>
  </r>
  <r>
    <x v="8"/>
    <s v="09"/>
    <x v="8"/>
    <x v="152"/>
    <s v="0935"/>
    <s v="Iveland"/>
    <s v="1"/>
    <s v="Menn"/>
    <x v="2"/>
    <x v="2"/>
    <x v="0"/>
    <x v="1"/>
  </r>
  <r>
    <x v="8"/>
    <s v="09"/>
    <x v="8"/>
    <x v="152"/>
    <s v="0935"/>
    <s v="Iveland"/>
    <s v="1"/>
    <s v="Menn"/>
    <x v="3"/>
    <x v="3"/>
    <x v="0"/>
    <x v="7"/>
  </r>
  <r>
    <x v="8"/>
    <s v="09"/>
    <x v="8"/>
    <x v="152"/>
    <s v="0935"/>
    <s v="Iveland"/>
    <s v="1"/>
    <s v="Menn"/>
    <x v="4"/>
    <x v="4"/>
    <x v="0"/>
    <x v="21"/>
  </r>
  <r>
    <x v="8"/>
    <s v="09"/>
    <x v="8"/>
    <x v="152"/>
    <s v="0935"/>
    <s v="Iveland"/>
    <s v="1"/>
    <s v="Menn"/>
    <x v="5"/>
    <x v="5"/>
    <x v="0"/>
    <x v="1"/>
  </r>
  <r>
    <x v="8"/>
    <s v="09"/>
    <x v="8"/>
    <x v="152"/>
    <s v="0935"/>
    <s v="Iveland"/>
    <s v="2"/>
    <s v="Kvinner"/>
    <x v="0"/>
    <x v="0"/>
    <x v="1"/>
    <x v="23"/>
  </r>
  <r>
    <x v="8"/>
    <s v="09"/>
    <x v="8"/>
    <x v="152"/>
    <s v="0935"/>
    <s v="Iveland"/>
    <s v="2"/>
    <s v="Kvinner"/>
    <x v="1"/>
    <x v="1"/>
    <x v="1"/>
    <x v="39"/>
  </r>
  <r>
    <x v="8"/>
    <s v="09"/>
    <x v="8"/>
    <x v="152"/>
    <s v="0935"/>
    <s v="Iveland"/>
    <s v="2"/>
    <s v="Kvinner"/>
    <x v="2"/>
    <x v="2"/>
    <x v="1"/>
    <x v="23"/>
  </r>
  <r>
    <x v="8"/>
    <s v="09"/>
    <x v="8"/>
    <x v="152"/>
    <s v="0935"/>
    <s v="Iveland"/>
    <s v="2"/>
    <s v="Kvinner"/>
    <x v="3"/>
    <x v="3"/>
    <x v="1"/>
    <x v="0"/>
  </r>
  <r>
    <x v="8"/>
    <s v="09"/>
    <x v="8"/>
    <x v="152"/>
    <s v="0935"/>
    <s v="Iveland"/>
    <s v="2"/>
    <s v="Kvinner"/>
    <x v="4"/>
    <x v="4"/>
    <x v="1"/>
    <x v="39"/>
  </r>
  <r>
    <x v="8"/>
    <s v="09"/>
    <x v="8"/>
    <x v="152"/>
    <s v="0935"/>
    <s v="Iveland"/>
    <s v="2"/>
    <s v="Kvinner"/>
    <x v="5"/>
    <x v="5"/>
    <x v="1"/>
    <x v="0"/>
  </r>
  <r>
    <x v="8"/>
    <s v="09"/>
    <x v="8"/>
    <x v="152"/>
    <s v="0935"/>
    <s v="Iveland"/>
    <s v="1"/>
    <s v="Menn"/>
    <x v="0"/>
    <x v="0"/>
    <x v="1"/>
    <x v="23"/>
  </r>
  <r>
    <x v="8"/>
    <s v="09"/>
    <x v="8"/>
    <x v="152"/>
    <s v="0935"/>
    <s v="Iveland"/>
    <s v="1"/>
    <s v="Menn"/>
    <x v="1"/>
    <x v="1"/>
    <x v="1"/>
    <x v="39"/>
  </r>
  <r>
    <x v="8"/>
    <s v="09"/>
    <x v="8"/>
    <x v="152"/>
    <s v="0935"/>
    <s v="Iveland"/>
    <s v="1"/>
    <s v="Menn"/>
    <x v="2"/>
    <x v="2"/>
    <x v="1"/>
    <x v="0"/>
  </r>
  <r>
    <x v="8"/>
    <s v="09"/>
    <x v="8"/>
    <x v="152"/>
    <s v="0935"/>
    <s v="Iveland"/>
    <s v="1"/>
    <s v="Menn"/>
    <x v="3"/>
    <x v="3"/>
    <x v="1"/>
    <x v="7"/>
  </r>
  <r>
    <x v="8"/>
    <s v="09"/>
    <x v="8"/>
    <x v="152"/>
    <s v="0935"/>
    <s v="Iveland"/>
    <s v="1"/>
    <s v="Menn"/>
    <x v="4"/>
    <x v="4"/>
    <x v="1"/>
    <x v="13"/>
  </r>
  <r>
    <x v="8"/>
    <s v="09"/>
    <x v="8"/>
    <x v="152"/>
    <s v="0935"/>
    <s v="Iveland"/>
    <s v="1"/>
    <s v="Menn"/>
    <x v="5"/>
    <x v="5"/>
    <x v="1"/>
    <x v="5"/>
  </r>
  <r>
    <x v="8"/>
    <s v="09"/>
    <x v="8"/>
    <x v="152"/>
    <s v="0935"/>
    <s v="Iveland"/>
    <s v="2"/>
    <s v="Kvinner"/>
    <x v="0"/>
    <x v="0"/>
    <x v="2"/>
    <x v="0"/>
  </r>
  <r>
    <x v="8"/>
    <s v="09"/>
    <x v="8"/>
    <x v="152"/>
    <s v="0935"/>
    <s v="Iveland"/>
    <s v="2"/>
    <s v="Kvinner"/>
    <x v="1"/>
    <x v="1"/>
    <x v="2"/>
    <x v="39"/>
  </r>
  <r>
    <x v="8"/>
    <s v="09"/>
    <x v="8"/>
    <x v="152"/>
    <s v="0935"/>
    <s v="Iveland"/>
    <s v="2"/>
    <s v="Kvinner"/>
    <x v="2"/>
    <x v="2"/>
    <x v="2"/>
    <x v="23"/>
  </r>
  <r>
    <x v="8"/>
    <s v="09"/>
    <x v="8"/>
    <x v="152"/>
    <s v="0935"/>
    <s v="Iveland"/>
    <s v="2"/>
    <s v="Kvinner"/>
    <x v="3"/>
    <x v="3"/>
    <x v="2"/>
    <x v="0"/>
  </r>
  <r>
    <x v="8"/>
    <s v="09"/>
    <x v="8"/>
    <x v="152"/>
    <s v="0935"/>
    <s v="Iveland"/>
    <s v="2"/>
    <s v="Kvinner"/>
    <x v="4"/>
    <x v="4"/>
    <x v="2"/>
    <x v="0"/>
  </r>
  <r>
    <x v="8"/>
    <s v="09"/>
    <x v="8"/>
    <x v="152"/>
    <s v="0935"/>
    <s v="Iveland"/>
    <s v="2"/>
    <s v="Kvinner"/>
    <x v="5"/>
    <x v="5"/>
    <x v="2"/>
    <x v="23"/>
  </r>
  <r>
    <x v="8"/>
    <s v="09"/>
    <x v="8"/>
    <x v="152"/>
    <s v="0935"/>
    <s v="Iveland"/>
    <s v="1"/>
    <s v="Menn"/>
    <x v="0"/>
    <x v="0"/>
    <x v="2"/>
    <x v="23"/>
  </r>
  <r>
    <x v="8"/>
    <s v="09"/>
    <x v="8"/>
    <x v="152"/>
    <s v="0935"/>
    <s v="Iveland"/>
    <s v="1"/>
    <s v="Menn"/>
    <x v="1"/>
    <x v="1"/>
    <x v="2"/>
    <x v="39"/>
  </r>
  <r>
    <x v="8"/>
    <s v="09"/>
    <x v="8"/>
    <x v="152"/>
    <s v="0935"/>
    <s v="Iveland"/>
    <s v="1"/>
    <s v="Menn"/>
    <x v="2"/>
    <x v="2"/>
    <x v="2"/>
    <x v="0"/>
  </r>
  <r>
    <x v="8"/>
    <s v="09"/>
    <x v="8"/>
    <x v="152"/>
    <s v="0935"/>
    <s v="Iveland"/>
    <s v="1"/>
    <s v="Menn"/>
    <x v="3"/>
    <x v="3"/>
    <x v="2"/>
    <x v="5"/>
  </r>
  <r>
    <x v="8"/>
    <s v="09"/>
    <x v="8"/>
    <x v="152"/>
    <s v="0935"/>
    <s v="Iveland"/>
    <s v="1"/>
    <s v="Menn"/>
    <x v="4"/>
    <x v="4"/>
    <x v="2"/>
    <x v="7"/>
  </r>
  <r>
    <x v="8"/>
    <s v="09"/>
    <x v="8"/>
    <x v="152"/>
    <s v="0935"/>
    <s v="Iveland"/>
    <s v="1"/>
    <s v="Menn"/>
    <x v="5"/>
    <x v="5"/>
    <x v="2"/>
    <x v="19"/>
  </r>
  <r>
    <x v="8"/>
    <s v="09"/>
    <x v="8"/>
    <x v="152"/>
    <s v="0935"/>
    <s v="Iveland"/>
    <s v="2"/>
    <s v="Kvinner"/>
    <x v="0"/>
    <x v="0"/>
    <x v="3"/>
    <x v="0"/>
  </r>
  <r>
    <x v="8"/>
    <s v="09"/>
    <x v="8"/>
    <x v="152"/>
    <s v="0935"/>
    <s v="Iveland"/>
    <s v="2"/>
    <s v="Kvinner"/>
    <x v="1"/>
    <x v="1"/>
    <x v="3"/>
    <x v="39"/>
  </r>
  <r>
    <x v="8"/>
    <s v="09"/>
    <x v="8"/>
    <x v="152"/>
    <s v="0935"/>
    <s v="Iveland"/>
    <s v="2"/>
    <s v="Kvinner"/>
    <x v="2"/>
    <x v="2"/>
    <x v="3"/>
    <x v="23"/>
  </r>
  <r>
    <x v="8"/>
    <s v="09"/>
    <x v="8"/>
    <x v="152"/>
    <s v="0935"/>
    <s v="Iveland"/>
    <s v="2"/>
    <s v="Kvinner"/>
    <x v="3"/>
    <x v="3"/>
    <x v="3"/>
    <x v="0"/>
  </r>
  <r>
    <x v="8"/>
    <s v="09"/>
    <x v="8"/>
    <x v="152"/>
    <s v="0935"/>
    <s v="Iveland"/>
    <s v="2"/>
    <s v="Kvinner"/>
    <x v="4"/>
    <x v="4"/>
    <x v="3"/>
    <x v="39"/>
  </r>
  <r>
    <x v="8"/>
    <s v="09"/>
    <x v="8"/>
    <x v="152"/>
    <s v="0935"/>
    <s v="Iveland"/>
    <s v="2"/>
    <s v="Kvinner"/>
    <x v="5"/>
    <x v="5"/>
    <x v="3"/>
    <x v="0"/>
  </r>
  <r>
    <x v="8"/>
    <s v="09"/>
    <x v="8"/>
    <x v="152"/>
    <s v="0935"/>
    <s v="Iveland"/>
    <s v="1"/>
    <s v="Menn"/>
    <x v="0"/>
    <x v="0"/>
    <x v="3"/>
    <x v="39"/>
  </r>
  <r>
    <x v="8"/>
    <s v="09"/>
    <x v="8"/>
    <x v="152"/>
    <s v="0935"/>
    <s v="Iveland"/>
    <s v="1"/>
    <s v="Menn"/>
    <x v="1"/>
    <x v="1"/>
    <x v="3"/>
    <x v="23"/>
  </r>
  <r>
    <x v="8"/>
    <s v="09"/>
    <x v="8"/>
    <x v="152"/>
    <s v="0935"/>
    <s v="Iveland"/>
    <s v="1"/>
    <s v="Menn"/>
    <x v="2"/>
    <x v="2"/>
    <x v="3"/>
    <x v="1"/>
  </r>
  <r>
    <x v="8"/>
    <s v="09"/>
    <x v="8"/>
    <x v="152"/>
    <s v="0935"/>
    <s v="Iveland"/>
    <s v="1"/>
    <s v="Menn"/>
    <x v="3"/>
    <x v="3"/>
    <x v="3"/>
    <x v="5"/>
  </r>
  <r>
    <x v="8"/>
    <s v="09"/>
    <x v="8"/>
    <x v="152"/>
    <s v="0935"/>
    <s v="Iveland"/>
    <s v="1"/>
    <s v="Menn"/>
    <x v="4"/>
    <x v="4"/>
    <x v="3"/>
    <x v="19"/>
  </r>
  <r>
    <x v="8"/>
    <s v="09"/>
    <x v="8"/>
    <x v="152"/>
    <s v="0935"/>
    <s v="Iveland"/>
    <s v="1"/>
    <s v="Menn"/>
    <x v="5"/>
    <x v="5"/>
    <x v="3"/>
    <x v="23"/>
  </r>
  <r>
    <x v="8"/>
    <s v="09"/>
    <x v="8"/>
    <x v="152"/>
    <s v="0935"/>
    <s v="Iveland"/>
    <s v="2"/>
    <s v="Kvinner"/>
    <x v="0"/>
    <x v="0"/>
    <x v="4"/>
    <x v="23"/>
  </r>
  <r>
    <x v="8"/>
    <s v="09"/>
    <x v="8"/>
    <x v="152"/>
    <s v="0935"/>
    <s v="Iveland"/>
    <s v="2"/>
    <s v="Kvinner"/>
    <x v="1"/>
    <x v="1"/>
    <x v="4"/>
    <x v="39"/>
  </r>
  <r>
    <x v="8"/>
    <s v="09"/>
    <x v="8"/>
    <x v="152"/>
    <s v="0935"/>
    <s v="Iveland"/>
    <s v="2"/>
    <s v="Kvinner"/>
    <x v="2"/>
    <x v="2"/>
    <x v="4"/>
    <x v="39"/>
  </r>
  <r>
    <x v="8"/>
    <s v="09"/>
    <x v="8"/>
    <x v="152"/>
    <s v="0935"/>
    <s v="Iveland"/>
    <s v="2"/>
    <s v="Kvinner"/>
    <x v="3"/>
    <x v="3"/>
    <x v="4"/>
    <x v="1"/>
  </r>
  <r>
    <x v="8"/>
    <s v="09"/>
    <x v="8"/>
    <x v="152"/>
    <s v="0935"/>
    <s v="Iveland"/>
    <s v="2"/>
    <s v="Kvinner"/>
    <x v="4"/>
    <x v="4"/>
    <x v="4"/>
    <x v="39"/>
  </r>
  <r>
    <x v="8"/>
    <s v="09"/>
    <x v="8"/>
    <x v="152"/>
    <s v="0935"/>
    <s v="Iveland"/>
    <s v="2"/>
    <s v="Kvinner"/>
    <x v="5"/>
    <x v="5"/>
    <x v="4"/>
    <x v="23"/>
  </r>
  <r>
    <x v="8"/>
    <s v="09"/>
    <x v="8"/>
    <x v="152"/>
    <s v="0935"/>
    <s v="Iveland"/>
    <s v="1"/>
    <s v="Menn"/>
    <x v="0"/>
    <x v="0"/>
    <x v="4"/>
    <x v="39"/>
  </r>
  <r>
    <x v="8"/>
    <s v="09"/>
    <x v="8"/>
    <x v="152"/>
    <s v="0935"/>
    <s v="Iveland"/>
    <s v="1"/>
    <s v="Menn"/>
    <x v="1"/>
    <x v="1"/>
    <x v="4"/>
    <x v="39"/>
  </r>
  <r>
    <x v="8"/>
    <s v="09"/>
    <x v="8"/>
    <x v="152"/>
    <s v="0935"/>
    <s v="Iveland"/>
    <s v="1"/>
    <s v="Menn"/>
    <x v="2"/>
    <x v="2"/>
    <x v="4"/>
    <x v="1"/>
  </r>
  <r>
    <x v="8"/>
    <s v="09"/>
    <x v="8"/>
    <x v="152"/>
    <s v="0935"/>
    <s v="Iveland"/>
    <s v="1"/>
    <s v="Menn"/>
    <x v="3"/>
    <x v="3"/>
    <x v="4"/>
    <x v="19"/>
  </r>
  <r>
    <x v="8"/>
    <s v="09"/>
    <x v="8"/>
    <x v="152"/>
    <s v="0935"/>
    <s v="Iveland"/>
    <s v="1"/>
    <s v="Menn"/>
    <x v="4"/>
    <x v="4"/>
    <x v="4"/>
    <x v="15"/>
  </r>
  <r>
    <x v="8"/>
    <s v="09"/>
    <x v="8"/>
    <x v="152"/>
    <s v="0935"/>
    <s v="Iveland"/>
    <s v="1"/>
    <s v="Menn"/>
    <x v="5"/>
    <x v="5"/>
    <x v="4"/>
    <x v="7"/>
  </r>
  <r>
    <x v="8"/>
    <s v="09"/>
    <x v="8"/>
    <x v="152"/>
    <s v="0935"/>
    <s v="Iveland"/>
    <s v="2"/>
    <s v="Kvinner"/>
    <x v="0"/>
    <x v="0"/>
    <x v="5"/>
    <x v="39"/>
  </r>
  <r>
    <x v="8"/>
    <s v="09"/>
    <x v="8"/>
    <x v="152"/>
    <s v="0935"/>
    <s v="Iveland"/>
    <s v="2"/>
    <s v="Kvinner"/>
    <x v="1"/>
    <x v="1"/>
    <x v="5"/>
    <x v="23"/>
  </r>
  <r>
    <x v="8"/>
    <s v="09"/>
    <x v="8"/>
    <x v="152"/>
    <s v="0935"/>
    <s v="Iveland"/>
    <s v="2"/>
    <s v="Kvinner"/>
    <x v="2"/>
    <x v="2"/>
    <x v="5"/>
    <x v="23"/>
  </r>
  <r>
    <x v="8"/>
    <s v="09"/>
    <x v="8"/>
    <x v="152"/>
    <s v="0935"/>
    <s v="Iveland"/>
    <s v="2"/>
    <s v="Kvinner"/>
    <x v="3"/>
    <x v="3"/>
    <x v="5"/>
    <x v="1"/>
  </r>
  <r>
    <x v="8"/>
    <s v="09"/>
    <x v="8"/>
    <x v="152"/>
    <s v="0935"/>
    <s v="Iveland"/>
    <s v="2"/>
    <s v="Kvinner"/>
    <x v="4"/>
    <x v="4"/>
    <x v="5"/>
    <x v="39"/>
  </r>
  <r>
    <x v="8"/>
    <s v="09"/>
    <x v="8"/>
    <x v="152"/>
    <s v="0935"/>
    <s v="Iveland"/>
    <s v="2"/>
    <s v="Kvinner"/>
    <x v="5"/>
    <x v="5"/>
    <x v="5"/>
    <x v="23"/>
  </r>
  <r>
    <x v="8"/>
    <s v="09"/>
    <x v="8"/>
    <x v="152"/>
    <s v="0935"/>
    <s v="Iveland"/>
    <s v="1"/>
    <s v="Menn"/>
    <x v="0"/>
    <x v="0"/>
    <x v="5"/>
    <x v="39"/>
  </r>
  <r>
    <x v="8"/>
    <s v="09"/>
    <x v="8"/>
    <x v="152"/>
    <s v="0935"/>
    <s v="Iveland"/>
    <s v="1"/>
    <s v="Menn"/>
    <x v="1"/>
    <x v="1"/>
    <x v="5"/>
    <x v="39"/>
  </r>
  <r>
    <x v="8"/>
    <s v="09"/>
    <x v="8"/>
    <x v="152"/>
    <s v="0935"/>
    <s v="Iveland"/>
    <s v="1"/>
    <s v="Menn"/>
    <x v="2"/>
    <x v="2"/>
    <x v="5"/>
    <x v="19"/>
  </r>
  <r>
    <x v="8"/>
    <s v="09"/>
    <x v="8"/>
    <x v="152"/>
    <s v="0935"/>
    <s v="Iveland"/>
    <s v="1"/>
    <s v="Menn"/>
    <x v="3"/>
    <x v="3"/>
    <x v="5"/>
    <x v="19"/>
  </r>
  <r>
    <x v="8"/>
    <s v="09"/>
    <x v="8"/>
    <x v="152"/>
    <s v="0935"/>
    <s v="Iveland"/>
    <s v="1"/>
    <s v="Menn"/>
    <x v="4"/>
    <x v="4"/>
    <x v="5"/>
    <x v="15"/>
  </r>
  <r>
    <x v="8"/>
    <s v="09"/>
    <x v="8"/>
    <x v="152"/>
    <s v="0935"/>
    <s v="Iveland"/>
    <s v="1"/>
    <s v="Menn"/>
    <x v="5"/>
    <x v="5"/>
    <x v="5"/>
    <x v="6"/>
  </r>
  <r>
    <x v="8"/>
    <s v="09"/>
    <x v="8"/>
    <x v="152"/>
    <s v="0935"/>
    <s v="Iveland"/>
    <s v="2"/>
    <s v="Kvinner"/>
    <x v="0"/>
    <x v="0"/>
    <x v="6"/>
    <x v="39"/>
  </r>
  <r>
    <x v="8"/>
    <s v="09"/>
    <x v="8"/>
    <x v="152"/>
    <s v="0935"/>
    <s v="Iveland"/>
    <s v="2"/>
    <s v="Kvinner"/>
    <x v="1"/>
    <x v="1"/>
    <x v="6"/>
    <x v="39"/>
  </r>
  <r>
    <x v="8"/>
    <s v="09"/>
    <x v="8"/>
    <x v="152"/>
    <s v="0935"/>
    <s v="Iveland"/>
    <s v="2"/>
    <s v="Kvinner"/>
    <x v="2"/>
    <x v="2"/>
    <x v="6"/>
    <x v="0"/>
  </r>
  <r>
    <x v="8"/>
    <s v="09"/>
    <x v="8"/>
    <x v="152"/>
    <s v="0935"/>
    <s v="Iveland"/>
    <s v="2"/>
    <s v="Kvinner"/>
    <x v="3"/>
    <x v="3"/>
    <x v="6"/>
    <x v="0"/>
  </r>
  <r>
    <x v="8"/>
    <s v="09"/>
    <x v="8"/>
    <x v="152"/>
    <s v="0935"/>
    <s v="Iveland"/>
    <s v="2"/>
    <s v="Kvinner"/>
    <x v="4"/>
    <x v="4"/>
    <x v="6"/>
    <x v="23"/>
  </r>
  <r>
    <x v="8"/>
    <s v="09"/>
    <x v="8"/>
    <x v="152"/>
    <s v="0935"/>
    <s v="Iveland"/>
    <s v="2"/>
    <s v="Kvinner"/>
    <x v="5"/>
    <x v="5"/>
    <x v="6"/>
    <x v="23"/>
  </r>
  <r>
    <x v="8"/>
    <s v="09"/>
    <x v="8"/>
    <x v="152"/>
    <s v="0935"/>
    <s v="Iveland"/>
    <s v="1"/>
    <s v="Menn"/>
    <x v="0"/>
    <x v="0"/>
    <x v="6"/>
    <x v="39"/>
  </r>
  <r>
    <x v="8"/>
    <s v="09"/>
    <x v="8"/>
    <x v="152"/>
    <s v="0935"/>
    <s v="Iveland"/>
    <s v="1"/>
    <s v="Menn"/>
    <x v="1"/>
    <x v="1"/>
    <x v="6"/>
    <x v="39"/>
  </r>
  <r>
    <x v="8"/>
    <s v="09"/>
    <x v="8"/>
    <x v="152"/>
    <s v="0935"/>
    <s v="Iveland"/>
    <s v="1"/>
    <s v="Menn"/>
    <x v="2"/>
    <x v="2"/>
    <x v="6"/>
    <x v="19"/>
  </r>
  <r>
    <x v="8"/>
    <s v="09"/>
    <x v="8"/>
    <x v="152"/>
    <s v="0935"/>
    <s v="Iveland"/>
    <s v="1"/>
    <s v="Menn"/>
    <x v="3"/>
    <x v="3"/>
    <x v="6"/>
    <x v="12"/>
  </r>
  <r>
    <x v="8"/>
    <s v="09"/>
    <x v="8"/>
    <x v="152"/>
    <s v="0935"/>
    <s v="Iveland"/>
    <s v="1"/>
    <s v="Menn"/>
    <x v="4"/>
    <x v="4"/>
    <x v="6"/>
    <x v="6"/>
  </r>
  <r>
    <x v="8"/>
    <s v="09"/>
    <x v="8"/>
    <x v="152"/>
    <s v="0935"/>
    <s v="Iveland"/>
    <s v="1"/>
    <s v="Menn"/>
    <x v="5"/>
    <x v="5"/>
    <x v="6"/>
    <x v="7"/>
  </r>
  <r>
    <x v="8"/>
    <s v="09"/>
    <x v="8"/>
    <x v="152"/>
    <s v="0935"/>
    <s v="Iveland"/>
    <s v="2"/>
    <s v="Kvinner"/>
    <x v="0"/>
    <x v="0"/>
    <x v="7"/>
    <x v="23"/>
  </r>
  <r>
    <x v="8"/>
    <s v="09"/>
    <x v="8"/>
    <x v="152"/>
    <s v="0935"/>
    <s v="Iveland"/>
    <s v="2"/>
    <s v="Kvinner"/>
    <x v="1"/>
    <x v="1"/>
    <x v="7"/>
    <x v="39"/>
  </r>
  <r>
    <x v="8"/>
    <s v="09"/>
    <x v="8"/>
    <x v="152"/>
    <s v="0935"/>
    <s v="Iveland"/>
    <s v="2"/>
    <s v="Kvinner"/>
    <x v="2"/>
    <x v="2"/>
    <x v="7"/>
    <x v="0"/>
  </r>
  <r>
    <x v="8"/>
    <s v="09"/>
    <x v="8"/>
    <x v="152"/>
    <s v="0935"/>
    <s v="Iveland"/>
    <s v="2"/>
    <s v="Kvinner"/>
    <x v="3"/>
    <x v="3"/>
    <x v="7"/>
    <x v="23"/>
  </r>
  <r>
    <x v="8"/>
    <s v="09"/>
    <x v="8"/>
    <x v="152"/>
    <s v="0935"/>
    <s v="Iveland"/>
    <s v="2"/>
    <s v="Kvinner"/>
    <x v="4"/>
    <x v="4"/>
    <x v="7"/>
    <x v="23"/>
  </r>
  <r>
    <x v="8"/>
    <s v="09"/>
    <x v="8"/>
    <x v="152"/>
    <s v="0935"/>
    <s v="Iveland"/>
    <s v="2"/>
    <s v="Kvinner"/>
    <x v="5"/>
    <x v="5"/>
    <x v="7"/>
    <x v="39"/>
  </r>
  <r>
    <x v="8"/>
    <s v="09"/>
    <x v="8"/>
    <x v="152"/>
    <s v="0935"/>
    <s v="Iveland"/>
    <s v="1"/>
    <s v="Menn"/>
    <x v="0"/>
    <x v="0"/>
    <x v="7"/>
    <x v="39"/>
  </r>
  <r>
    <x v="8"/>
    <s v="09"/>
    <x v="8"/>
    <x v="152"/>
    <s v="0935"/>
    <s v="Iveland"/>
    <s v="1"/>
    <s v="Menn"/>
    <x v="1"/>
    <x v="1"/>
    <x v="7"/>
    <x v="39"/>
  </r>
  <r>
    <x v="8"/>
    <s v="09"/>
    <x v="8"/>
    <x v="152"/>
    <s v="0935"/>
    <s v="Iveland"/>
    <s v="1"/>
    <s v="Menn"/>
    <x v="2"/>
    <x v="2"/>
    <x v="7"/>
    <x v="1"/>
  </r>
  <r>
    <x v="8"/>
    <s v="09"/>
    <x v="8"/>
    <x v="152"/>
    <s v="0935"/>
    <s v="Iveland"/>
    <s v="1"/>
    <s v="Menn"/>
    <x v="3"/>
    <x v="3"/>
    <x v="7"/>
    <x v="1"/>
  </r>
  <r>
    <x v="8"/>
    <s v="09"/>
    <x v="8"/>
    <x v="152"/>
    <s v="0935"/>
    <s v="Iveland"/>
    <s v="1"/>
    <s v="Menn"/>
    <x v="4"/>
    <x v="4"/>
    <x v="7"/>
    <x v="7"/>
  </r>
  <r>
    <x v="8"/>
    <s v="09"/>
    <x v="8"/>
    <x v="152"/>
    <s v="0935"/>
    <s v="Iveland"/>
    <s v="1"/>
    <s v="Menn"/>
    <x v="5"/>
    <x v="5"/>
    <x v="7"/>
    <x v="19"/>
  </r>
  <r>
    <x v="8"/>
    <s v="09"/>
    <x v="8"/>
    <x v="153"/>
    <s v="0937"/>
    <s v="Evje og Hornnes"/>
    <s v="2"/>
    <s v="Kvinner"/>
    <x v="0"/>
    <x v="0"/>
    <x v="0"/>
    <x v="39"/>
  </r>
  <r>
    <x v="8"/>
    <s v="09"/>
    <x v="8"/>
    <x v="153"/>
    <s v="0937"/>
    <s v="Evje og Hornnes"/>
    <s v="2"/>
    <s v="Kvinner"/>
    <x v="1"/>
    <x v="1"/>
    <x v="0"/>
    <x v="39"/>
  </r>
  <r>
    <x v="8"/>
    <s v="09"/>
    <x v="8"/>
    <x v="153"/>
    <s v="0937"/>
    <s v="Evje og Hornnes"/>
    <s v="2"/>
    <s v="Kvinner"/>
    <x v="2"/>
    <x v="2"/>
    <x v="0"/>
    <x v="23"/>
  </r>
  <r>
    <x v="8"/>
    <s v="09"/>
    <x v="8"/>
    <x v="153"/>
    <s v="0937"/>
    <s v="Evje og Hornnes"/>
    <s v="2"/>
    <s v="Kvinner"/>
    <x v="3"/>
    <x v="3"/>
    <x v="0"/>
    <x v="12"/>
  </r>
  <r>
    <x v="8"/>
    <s v="09"/>
    <x v="8"/>
    <x v="153"/>
    <s v="0937"/>
    <s v="Evje og Hornnes"/>
    <s v="2"/>
    <s v="Kvinner"/>
    <x v="4"/>
    <x v="4"/>
    <x v="0"/>
    <x v="12"/>
  </r>
  <r>
    <x v="8"/>
    <s v="09"/>
    <x v="8"/>
    <x v="153"/>
    <s v="0937"/>
    <s v="Evje og Hornnes"/>
    <s v="2"/>
    <s v="Kvinner"/>
    <x v="5"/>
    <x v="5"/>
    <x v="0"/>
    <x v="39"/>
  </r>
  <r>
    <x v="8"/>
    <s v="09"/>
    <x v="8"/>
    <x v="153"/>
    <s v="0937"/>
    <s v="Evje og Hornnes"/>
    <s v="1"/>
    <s v="Menn"/>
    <x v="0"/>
    <x v="0"/>
    <x v="0"/>
    <x v="23"/>
  </r>
  <r>
    <x v="8"/>
    <s v="09"/>
    <x v="8"/>
    <x v="153"/>
    <s v="0937"/>
    <s v="Evje og Hornnes"/>
    <s v="1"/>
    <s v="Menn"/>
    <x v="1"/>
    <x v="1"/>
    <x v="0"/>
    <x v="39"/>
  </r>
  <r>
    <x v="8"/>
    <s v="09"/>
    <x v="8"/>
    <x v="153"/>
    <s v="0937"/>
    <s v="Evje og Hornnes"/>
    <s v="1"/>
    <s v="Menn"/>
    <x v="2"/>
    <x v="2"/>
    <x v="0"/>
    <x v="36"/>
  </r>
  <r>
    <x v="8"/>
    <s v="09"/>
    <x v="8"/>
    <x v="153"/>
    <s v="0937"/>
    <s v="Evje og Hornnes"/>
    <s v="1"/>
    <s v="Menn"/>
    <x v="3"/>
    <x v="3"/>
    <x v="0"/>
    <x v="24"/>
  </r>
  <r>
    <x v="8"/>
    <s v="09"/>
    <x v="8"/>
    <x v="153"/>
    <s v="0937"/>
    <s v="Evje og Hornnes"/>
    <s v="1"/>
    <s v="Menn"/>
    <x v="4"/>
    <x v="4"/>
    <x v="0"/>
    <x v="24"/>
  </r>
  <r>
    <x v="8"/>
    <s v="09"/>
    <x v="8"/>
    <x v="153"/>
    <s v="0937"/>
    <s v="Evje og Hornnes"/>
    <s v="1"/>
    <s v="Menn"/>
    <x v="5"/>
    <x v="5"/>
    <x v="0"/>
    <x v="6"/>
  </r>
  <r>
    <x v="8"/>
    <s v="09"/>
    <x v="8"/>
    <x v="153"/>
    <s v="0937"/>
    <s v="Evje og Hornnes"/>
    <s v="2"/>
    <s v="Kvinner"/>
    <x v="0"/>
    <x v="0"/>
    <x v="1"/>
    <x v="23"/>
  </r>
  <r>
    <x v="8"/>
    <s v="09"/>
    <x v="8"/>
    <x v="153"/>
    <s v="0937"/>
    <s v="Evje og Hornnes"/>
    <s v="2"/>
    <s v="Kvinner"/>
    <x v="1"/>
    <x v="1"/>
    <x v="1"/>
    <x v="39"/>
  </r>
  <r>
    <x v="8"/>
    <s v="09"/>
    <x v="8"/>
    <x v="153"/>
    <s v="0937"/>
    <s v="Evje og Hornnes"/>
    <s v="2"/>
    <s v="Kvinner"/>
    <x v="2"/>
    <x v="2"/>
    <x v="1"/>
    <x v="1"/>
  </r>
  <r>
    <x v="8"/>
    <s v="09"/>
    <x v="8"/>
    <x v="153"/>
    <s v="0937"/>
    <s v="Evje og Hornnes"/>
    <s v="2"/>
    <s v="Kvinner"/>
    <x v="3"/>
    <x v="3"/>
    <x v="1"/>
    <x v="7"/>
  </r>
  <r>
    <x v="8"/>
    <s v="09"/>
    <x v="8"/>
    <x v="153"/>
    <s v="0937"/>
    <s v="Evje og Hornnes"/>
    <s v="2"/>
    <s v="Kvinner"/>
    <x v="4"/>
    <x v="4"/>
    <x v="1"/>
    <x v="7"/>
  </r>
  <r>
    <x v="8"/>
    <s v="09"/>
    <x v="8"/>
    <x v="153"/>
    <s v="0937"/>
    <s v="Evje og Hornnes"/>
    <s v="2"/>
    <s v="Kvinner"/>
    <x v="5"/>
    <x v="5"/>
    <x v="1"/>
    <x v="39"/>
  </r>
  <r>
    <x v="8"/>
    <s v="09"/>
    <x v="8"/>
    <x v="153"/>
    <s v="0937"/>
    <s v="Evje og Hornnes"/>
    <s v="1"/>
    <s v="Menn"/>
    <x v="0"/>
    <x v="0"/>
    <x v="1"/>
    <x v="0"/>
  </r>
  <r>
    <x v="8"/>
    <s v="09"/>
    <x v="8"/>
    <x v="153"/>
    <s v="0937"/>
    <s v="Evje og Hornnes"/>
    <s v="1"/>
    <s v="Menn"/>
    <x v="1"/>
    <x v="1"/>
    <x v="1"/>
    <x v="39"/>
  </r>
  <r>
    <x v="8"/>
    <s v="09"/>
    <x v="8"/>
    <x v="153"/>
    <s v="0937"/>
    <s v="Evje og Hornnes"/>
    <s v="1"/>
    <s v="Menn"/>
    <x v="2"/>
    <x v="2"/>
    <x v="1"/>
    <x v="15"/>
  </r>
  <r>
    <x v="8"/>
    <s v="09"/>
    <x v="8"/>
    <x v="153"/>
    <s v="0937"/>
    <s v="Evje og Hornnes"/>
    <s v="1"/>
    <s v="Menn"/>
    <x v="3"/>
    <x v="3"/>
    <x v="1"/>
    <x v="55"/>
  </r>
  <r>
    <x v="8"/>
    <s v="09"/>
    <x v="8"/>
    <x v="153"/>
    <s v="0937"/>
    <s v="Evje og Hornnes"/>
    <s v="1"/>
    <s v="Menn"/>
    <x v="4"/>
    <x v="4"/>
    <x v="1"/>
    <x v="11"/>
  </r>
  <r>
    <x v="8"/>
    <s v="09"/>
    <x v="8"/>
    <x v="153"/>
    <s v="0937"/>
    <s v="Evje og Hornnes"/>
    <s v="1"/>
    <s v="Menn"/>
    <x v="5"/>
    <x v="5"/>
    <x v="1"/>
    <x v="7"/>
  </r>
  <r>
    <x v="8"/>
    <s v="09"/>
    <x v="8"/>
    <x v="153"/>
    <s v="0937"/>
    <s v="Evje og Hornnes"/>
    <s v="2"/>
    <s v="Kvinner"/>
    <x v="0"/>
    <x v="0"/>
    <x v="2"/>
    <x v="39"/>
  </r>
  <r>
    <x v="8"/>
    <s v="09"/>
    <x v="8"/>
    <x v="153"/>
    <s v="0937"/>
    <s v="Evje og Hornnes"/>
    <s v="2"/>
    <s v="Kvinner"/>
    <x v="1"/>
    <x v="1"/>
    <x v="2"/>
    <x v="39"/>
  </r>
  <r>
    <x v="8"/>
    <s v="09"/>
    <x v="8"/>
    <x v="153"/>
    <s v="0937"/>
    <s v="Evje og Hornnes"/>
    <s v="2"/>
    <s v="Kvinner"/>
    <x v="2"/>
    <x v="2"/>
    <x v="2"/>
    <x v="0"/>
  </r>
  <r>
    <x v="8"/>
    <s v="09"/>
    <x v="8"/>
    <x v="153"/>
    <s v="0937"/>
    <s v="Evje og Hornnes"/>
    <s v="2"/>
    <s v="Kvinner"/>
    <x v="3"/>
    <x v="3"/>
    <x v="2"/>
    <x v="1"/>
  </r>
  <r>
    <x v="8"/>
    <s v="09"/>
    <x v="8"/>
    <x v="153"/>
    <s v="0937"/>
    <s v="Evje og Hornnes"/>
    <s v="2"/>
    <s v="Kvinner"/>
    <x v="4"/>
    <x v="4"/>
    <x v="2"/>
    <x v="5"/>
  </r>
  <r>
    <x v="8"/>
    <s v="09"/>
    <x v="8"/>
    <x v="153"/>
    <s v="0937"/>
    <s v="Evje og Hornnes"/>
    <s v="2"/>
    <s v="Kvinner"/>
    <x v="5"/>
    <x v="5"/>
    <x v="2"/>
    <x v="39"/>
  </r>
  <r>
    <x v="8"/>
    <s v="09"/>
    <x v="8"/>
    <x v="153"/>
    <s v="0937"/>
    <s v="Evje og Hornnes"/>
    <s v="1"/>
    <s v="Menn"/>
    <x v="0"/>
    <x v="0"/>
    <x v="2"/>
    <x v="23"/>
  </r>
  <r>
    <x v="8"/>
    <s v="09"/>
    <x v="8"/>
    <x v="153"/>
    <s v="0937"/>
    <s v="Evje og Hornnes"/>
    <s v="1"/>
    <s v="Menn"/>
    <x v="1"/>
    <x v="1"/>
    <x v="2"/>
    <x v="39"/>
  </r>
  <r>
    <x v="8"/>
    <s v="09"/>
    <x v="8"/>
    <x v="153"/>
    <s v="0937"/>
    <s v="Evje og Hornnes"/>
    <s v="1"/>
    <s v="Menn"/>
    <x v="2"/>
    <x v="2"/>
    <x v="2"/>
    <x v="5"/>
  </r>
  <r>
    <x v="8"/>
    <s v="09"/>
    <x v="8"/>
    <x v="153"/>
    <s v="0937"/>
    <s v="Evje og Hornnes"/>
    <s v="1"/>
    <s v="Menn"/>
    <x v="3"/>
    <x v="3"/>
    <x v="2"/>
    <x v="36"/>
  </r>
  <r>
    <x v="8"/>
    <s v="09"/>
    <x v="8"/>
    <x v="153"/>
    <s v="0937"/>
    <s v="Evje og Hornnes"/>
    <s v="1"/>
    <s v="Menn"/>
    <x v="4"/>
    <x v="4"/>
    <x v="2"/>
    <x v="40"/>
  </r>
  <r>
    <x v="8"/>
    <s v="09"/>
    <x v="8"/>
    <x v="153"/>
    <s v="0937"/>
    <s v="Evje og Hornnes"/>
    <s v="1"/>
    <s v="Menn"/>
    <x v="5"/>
    <x v="5"/>
    <x v="2"/>
    <x v="7"/>
  </r>
  <r>
    <x v="8"/>
    <s v="09"/>
    <x v="8"/>
    <x v="153"/>
    <s v="0937"/>
    <s v="Evje og Hornnes"/>
    <s v="2"/>
    <s v="Kvinner"/>
    <x v="0"/>
    <x v="0"/>
    <x v="3"/>
    <x v="39"/>
  </r>
  <r>
    <x v="8"/>
    <s v="09"/>
    <x v="8"/>
    <x v="153"/>
    <s v="0937"/>
    <s v="Evje og Hornnes"/>
    <s v="2"/>
    <s v="Kvinner"/>
    <x v="1"/>
    <x v="1"/>
    <x v="3"/>
    <x v="23"/>
  </r>
  <r>
    <x v="8"/>
    <s v="09"/>
    <x v="8"/>
    <x v="153"/>
    <s v="0937"/>
    <s v="Evje og Hornnes"/>
    <s v="2"/>
    <s v="Kvinner"/>
    <x v="2"/>
    <x v="2"/>
    <x v="3"/>
    <x v="0"/>
  </r>
  <r>
    <x v="8"/>
    <s v="09"/>
    <x v="8"/>
    <x v="153"/>
    <s v="0937"/>
    <s v="Evje og Hornnes"/>
    <s v="2"/>
    <s v="Kvinner"/>
    <x v="3"/>
    <x v="3"/>
    <x v="3"/>
    <x v="23"/>
  </r>
  <r>
    <x v="8"/>
    <s v="09"/>
    <x v="8"/>
    <x v="153"/>
    <s v="0937"/>
    <s v="Evje og Hornnes"/>
    <s v="2"/>
    <s v="Kvinner"/>
    <x v="4"/>
    <x v="4"/>
    <x v="3"/>
    <x v="19"/>
  </r>
  <r>
    <x v="8"/>
    <s v="09"/>
    <x v="8"/>
    <x v="153"/>
    <s v="0937"/>
    <s v="Evje og Hornnes"/>
    <s v="2"/>
    <s v="Kvinner"/>
    <x v="5"/>
    <x v="5"/>
    <x v="3"/>
    <x v="1"/>
  </r>
  <r>
    <x v="8"/>
    <s v="09"/>
    <x v="8"/>
    <x v="153"/>
    <s v="0937"/>
    <s v="Evje og Hornnes"/>
    <s v="1"/>
    <s v="Menn"/>
    <x v="0"/>
    <x v="0"/>
    <x v="3"/>
    <x v="23"/>
  </r>
  <r>
    <x v="8"/>
    <s v="09"/>
    <x v="8"/>
    <x v="153"/>
    <s v="0937"/>
    <s v="Evje og Hornnes"/>
    <s v="1"/>
    <s v="Menn"/>
    <x v="1"/>
    <x v="1"/>
    <x v="3"/>
    <x v="39"/>
  </r>
  <r>
    <x v="8"/>
    <s v="09"/>
    <x v="8"/>
    <x v="153"/>
    <s v="0937"/>
    <s v="Evje og Hornnes"/>
    <s v="1"/>
    <s v="Menn"/>
    <x v="2"/>
    <x v="2"/>
    <x v="3"/>
    <x v="13"/>
  </r>
  <r>
    <x v="8"/>
    <s v="09"/>
    <x v="8"/>
    <x v="153"/>
    <s v="0937"/>
    <s v="Evje og Hornnes"/>
    <s v="1"/>
    <s v="Menn"/>
    <x v="3"/>
    <x v="3"/>
    <x v="3"/>
    <x v="4"/>
  </r>
  <r>
    <x v="8"/>
    <s v="09"/>
    <x v="8"/>
    <x v="153"/>
    <s v="0937"/>
    <s v="Evje og Hornnes"/>
    <s v="1"/>
    <s v="Menn"/>
    <x v="4"/>
    <x v="4"/>
    <x v="3"/>
    <x v="40"/>
  </r>
  <r>
    <x v="8"/>
    <s v="09"/>
    <x v="8"/>
    <x v="153"/>
    <s v="0937"/>
    <s v="Evje og Hornnes"/>
    <s v="1"/>
    <s v="Menn"/>
    <x v="5"/>
    <x v="5"/>
    <x v="3"/>
    <x v="6"/>
  </r>
  <r>
    <x v="8"/>
    <s v="09"/>
    <x v="8"/>
    <x v="153"/>
    <s v="0937"/>
    <s v="Evje og Hornnes"/>
    <s v="2"/>
    <s v="Kvinner"/>
    <x v="0"/>
    <x v="0"/>
    <x v="4"/>
    <x v="0"/>
  </r>
  <r>
    <x v="8"/>
    <s v="09"/>
    <x v="8"/>
    <x v="153"/>
    <s v="0937"/>
    <s v="Evje og Hornnes"/>
    <s v="2"/>
    <s v="Kvinner"/>
    <x v="1"/>
    <x v="1"/>
    <x v="4"/>
    <x v="39"/>
  </r>
  <r>
    <x v="8"/>
    <s v="09"/>
    <x v="8"/>
    <x v="153"/>
    <s v="0937"/>
    <s v="Evje og Hornnes"/>
    <s v="2"/>
    <s v="Kvinner"/>
    <x v="2"/>
    <x v="2"/>
    <x v="4"/>
    <x v="23"/>
  </r>
  <r>
    <x v="8"/>
    <s v="09"/>
    <x v="8"/>
    <x v="153"/>
    <s v="0937"/>
    <s v="Evje og Hornnes"/>
    <s v="2"/>
    <s v="Kvinner"/>
    <x v="3"/>
    <x v="3"/>
    <x v="4"/>
    <x v="1"/>
  </r>
  <r>
    <x v="8"/>
    <s v="09"/>
    <x v="8"/>
    <x v="153"/>
    <s v="0937"/>
    <s v="Evje og Hornnes"/>
    <s v="2"/>
    <s v="Kvinner"/>
    <x v="4"/>
    <x v="4"/>
    <x v="4"/>
    <x v="1"/>
  </r>
  <r>
    <x v="8"/>
    <s v="09"/>
    <x v="8"/>
    <x v="153"/>
    <s v="0937"/>
    <s v="Evje og Hornnes"/>
    <s v="2"/>
    <s v="Kvinner"/>
    <x v="5"/>
    <x v="5"/>
    <x v="4"/>
    <x v="1"/>
  </r>
  <r>
    <x v="8"/>
    <s v="09"/>
    <x v="8"/>
    <x v="153"/>
    <s v="0937"/>
    <s v="Evje og Hornnes"/>
    <s v="1"/>
    <s v="Menn"/>
    <x v="0"/>
    <x v="0"/>
    <x v="4"/>
    <x v="23"/>
  </r>
  <r>
    <x v="8"/>
    <s v="09"/>
    <x v="8"/>
    <x v="153"/>
    <s v="0937"/>
    <s v="Evje og Hornnes"/>
    <s v="1"/>
    <s v="Menn"/>
    <x v="1"/>
    <x v="1"/>
    <x v="4"/>
    <x v="39"/>
  </r>
  <r>
    <x v="8"/>
    <s v="09"/>
    <x v="8"/>
    <x v="153"/>
    <s v="0937"/>
    <s v="Evje og Hornnes"/>
    <s v="1"/>
    <s v="Menn"/>
    <x v="2"/>
    <x v="2"/>
    <x v="4"/>
    <x v="12"/>
  </r>
  <r>
    <x v="8"/>
    <s v="09"/>
    <x v="8"/>
    <x v="153"/>
    <s v="0937"/>
    <s v="Evje og Hornnes"/>
    <s v="1"/>
    <s v="Menn"/>
    <x v="3"/>
    <x v="3"/>
    <x v="4"/>
    <x v="24"/>
  </r>
  <r>
    <x v="8"/>
    <s v="09"/>
    <x v="8"/>
    <x v="153"/>
    <s v="0937"/>
    <s v="Evje og Hornnes"/>
    <s v="1"/>
    <s v="Menn"/>
    <x v="4"/>
    <x v="4"/>
    <x v="4"/>
    <x v="46"/>
  </r>
  <r>
    <x v="8"/>
    <s v="09"/>
    <x v="8"/>
    <x v="153"/>
    <s v="0937"/>
    <s v="Evje og Hornnes"/>
    <s v="1"/>
    <s v="Menn"/>
    <x v="5"/>
    <x v="5"/>
    <x v="4"/>
    <x v="11"/>
  </r>
  <r>
    <x v="8"/>
    <s v="09"/>
    <x v="8"/>
    <x v="153"/>
    <s v="0937"/>
    <s v="Evje og Hornnes"/>
    <s v="2"/>
    <s v="Kvinner"/>
    <x v="0"/>
    <x v="0"/>
    <x v="5"/>
    <x v="1"/>
  </r>
  <r>
    <x v="8"/>
    <s v="09"/>
    <x v="8"/>
    <x v="153"/>
    <s v="0937"/>
    <s v="Evje og Hornnes"/>
    <s v="2"/>
    <s v="Kvinner"/>
    <x v="1"/>
    <x v="1"/>
    <x v="5"/>
    <x v="39"/>
  </r>
  <r>
    <x v="8"/>
    <s v="09"/>
    <x v="8"/>
    <x v="153"/>
    <s v="0937"/>
    <s v="Evje og Hornnes"/>
    <s v="2"/>
    <s v="Kvinner"/>
    <x v="2"/>
    <x v="2"/>
    <x v="5"/>
    <x v="23"/>
  </r>
  <r>
    <x v="8"/>
    <s v="09"/>
    <x v="8"/>
    <x v="153"/>
    <s v="0937"/>
    <s v="Evje og Hornnes"/>
    <s v="2"/>
    <s v="Kvinner"/>
    <x v="3"/>
    <x v="3"/>
    <x v="5"/>
    <x v="39"/>
  </r>
  <r>
    <x v="8"/>
    <s v="09"/>
    <x v="8"/>
    <x v="153"/>
    <s v="0937"/>
    <s v="Evje og Hornnes"/>
    <s v="2"/>
    <s v="Kvinner"/>
    <x v="4"/>
    <x v="4"/>
    <x v="5"/>
    <x v="1"/>
  </r>
  <r>
    <x v="8"/>
    <s v="09"/>
    <x v="8"/>
    <x v="153"/>
    <s v="0937"/>
    <s v="Evje og Hornnes"/>
    <s v="2"/>
    <s v="Kvinner"/>
    <x v="5"/>
    <x v="5"/>
    <x v="5"/>
    <x v="0"/>
  </r>
  <r>
    <x v="8"/>
    <s v="09"/>
    <x v="8"/>
    <x v="153"/>
    <s v="0937"/>
    <s v="Evje og Hornnes"/>
    <s v="1"/>
    <s v="Menn"/>
    <x v="0"/>
    <x v="0"/>
    <x v="5"/>
    <x v="23"/>
  </r>
  <r>
    <x v="8"/>
    <s v="09"/>
    <x v="8"/>
    <x v="153"/>
    <s v="0937"/>
    <s v="Evje og Hornnes"/>
    <s v="1"/>
    <s v="Menn"/>
    <x v="1"/>
    <x v="1"/>
    <x v="5"/>
    <x v="39"/>
  </r>
  <r>
    <x v="8"/>
    <s v="09"/>
    <x v="8"/>
    <x v="153"/>
    <s v="0937"/>
    <s v="Evje og Hornnes"/>
    <s v="1"/>
    <s v="Menn"/>
    <x v="2"/>
    <x v="2"/>
    <x v="5"/>
    <x v="19"/>
  </r>
  <r>
    <x v="8"/>
    <s v="09"/>
    <x v="8"/>
    <x v="153"/>
    <s v="0937"/>
    <s v="Evje og Hornnes"/>
    <s v="1"/>
    <s v="Menn"/>
    <x v="3"/>
    <x v="3"/>
    <x v="5"/>
    <x v="4"/>
  </r>
  <r>
    <x v="8"/>
    <s v="09"/>
    <x v="8"/>
    <x v="153"/>
    <s v="0937"/>
    <s v="Evje og Hornnes"/>
    <s v="1"/>
    <s v="Menn"/>
    <x v="4"/>
    <x v="4"/>
    <x v="5"/>
    <x v="51"/>
  </r>
  <r>
    <x v="8"/>
    <s v="09"/>
    <x v="8"/>
    <x v="153"/>
    <s v="0937"/>
    <s v="Evje og Hornnes"/>
    <s v="1"/>
    <s v="Menn"/>
    <x v="5"/>
    <x v="5"/>
    <x v="5"/>
    <x v="46"/>
  </r>
  <r>
    <x v="8"/>
    <s v="09"/>
    <x v="8"/>
    <x v="153"/>
    <s v="0937"/>
    <s v="Evje og Hornnes"/>
    <s v="2"/>
    <s v="Kvinner"/>
    <x v="0"/>
    <x v="0"/>
    <x v="6"/>
    <x v="23"/>
  </r>
  <r>
    <x v="8"/>
    <s v="09"/>
    <x v="8"/>
    <x v="153"/>
    <s v="0937"/>
    <s v="Evje og Hornnes"/>
    <s v="2"/>
    <s v="Kvinner"/>
    <x v="1"/>
    <x v="1"/>
    <x v="6"/>
    <x v="39"/>
  </r>
  <r>
    <x v="8"/>
    <s v="09"/>
    <x v="8"/>
    <x v="153"/>
    <s v="0937"/>
    <s v="Evje og Hornnes"/>
    <s v="2"/>
    <s v="Kvinner"/>
    <x v="2"/>
    <x v="2"/>
    <x v="6"/>
    <x v="23"/>
  </r>
  <r>
    <x v="8"/>
    <s v="09"/>
    <x v="8"/>
    <x v="153"/>
    <s v="0937"/>
    <s v="Evje og Hornnes"/>
    <s v="2"/>
    <s v="Kvinner"/>
    <x v="3"/>
    <x v="3"/>
    <x v="6"/>
    <x v="39"/>
  </r>
  <r>
    <x v="8"/>
    <s v="09"/>
    <x v="8"/>
    <x v="153"/>
    <s v="0937"/>
    <s v="Evje og Hornnes"/>
    <s v="2"/>
    <s v="Kvinner"/>
    <x v="4"/>
    <x v="4"/>
    <x v="6"/>
    <x v="1"/>
  </r>
  <r>
    <x v="8"/>
    <s v="09"/>
    <x v="8"/>
    <x v="153"/>
    <s v="0937"/>
    <s v="Evje og Hornnes"/>
    <s v="2"/>
    <s v="Kvinner"/>
    <x v="5"/>
    <x v="5"/>
    <x v="6"/>
    <x v="0"/>
  </r>
  <r>
    <x v="8"/>
    <s v="09"/>
    <x v="8"/>
    <x v="153"/>
    <s v="0937"/>
    <s v="Evje og Hornnes"/>
    <s v="1"/>
    <s v="Menn"/>
    <x v="0"/>
    <x v="0"/>
    <x v="6"/>
    <x v="0"/>
  </r>
  <r>
    <x v="8"/>
    <s v="09"/>
    <x v="8"/>
    <x v="153"/>
    <s v="0937"/>
    <s v="Evje og Hornnes"/>
    <s v="1"/>
    <s v="Menn"/>
    <x v="1"/>
    <x v="1"/>
    <x v="6"/>
    <x v="39"/>
  </r>
  <r>
    <x v="8"/>
    <s v="09"/>
    <x v="8"/>
    <x v="153"/>
    <s v="0937"/>
    <s v="Evje og Hornnes"/>
    <s v="1"/>
    <s v="Menn"/>
    <x v="2"/>
    <x v="2"/>
    <x v="6"/>
    <x v="12"/>
  </r>
  <r>
    <x v="8"/>
    <s v="09"/>
    <x v="8"/>
    <x v="153"/>
    <s v="0937"/>
    <s v="Evje og Hornnes"/>
    <s v="1"/>
    <s v="Menn"/>
    <x v="3"/>
    <x v="3"/>
    <x v="6"/>
    <x v="20"/>
  </r>
  <r>
    <x v="8"/>
    <s v="09"/>
    <x v="8"/>
    <x v="153"/>
    <s v="0937"/>
    <s v="Evje og Hornnes"/>
    <s v="1"/>
    <s v="Menn"/>
    <x v="4"/>
    <x v="4"/>
    <x v="6"/>
    <x v="56"/>
  </r>
  <r>
    <x v="8"/>
    <s v="09"/>
    <x v="8"/>
    <x v="153"/>
    <s v="0937"/>
    <s v="Evje og Hornnes"/>
    <s v="1"/>
    <s v="Menn"/>
    <x v="5"/>
    <x v="5"/>
    <x v="6"/>
    <x v="40"/>
  </r>
  <r>
    <x v="8"/>
    <s v="09"/>
    <x v="8"/>
    <x v="153"/>
    <s v="0937"/>
    <s v="Evje og Hornnes"/>
    <s v="2"/>
    <s v="Kvinner"/>
    <x v="0"/>
    <x v="0"/>
    <x v="7"/>
    <x v="39"/>
  </r>
  <r>
    <x v="8"/>
    <s v="09"/>
    <x v="8"/>
    <x v="153"/>
    <s v="0937"/>
    <s v="Evje og Hornnes"/>
    <s v="2"/>
    <s v="Kvinner"/>
    <x v="1"/>
    <x v="1"/>
    <x v="7"/>
    <x v="39"/>
  </r>
  <r>
    <x v="8"/>
    <s v="09"/>
    <x v="8"/>
    <x v="153"/>
    <s v="0937"/>
    <s v="Evje og Hornnes"/>
    <s v="2"/>
    <s v="Kvinner"/>
    <x v="2"/>
    <x v="2"/>
    <x v="7"/>
    <x v="39"/>
  </r>
  <r>
    <x v="8"/>
    <s v="09"/>
    <x v="8"/>
    <x v="153"/>
    <s v="0937"/>
    <s v="Evje og Hornnes"/>
    <s v="2"/>
    <s v="Kvinner"/>
    <x v="3"/>
    <x v="3"/>
    <x v="7"/>
    <x v="23"/>
  </r>
  <r>
    <x v="8"/>
    <s v="09"/>
    <x v="8"/>
    <x v="153"/>
    <s v="0937"/>
    <s v="Evje og Hornnes"/>
    <s v="2"/>
    <s v="Kvinner"/>
    <x v="4"/>
    <x v="4"/>
    <x v="7"/>
    <x v="23"/>
  </r>
  <r>
    <x v="8"/>
    <s v="09"/>
    <x v="8"/>
    <x v="153"/>
    <s v="0937"/>
    <s v="Evje og Hornnes"/>
    <s v="2"/>
    <s v="Kvinner"/>
    <x v="5"/>
    <x v="5"/>
    <x v="7"/>
    <x v="23"/>
  </r>
  <r>
    <x v="8"/>
    <s v="09"/>
    <x v="8"/>
    <x v="153"/>
    <s v="0937"/>
    <s v="Evje og Hornnes"/>
    <s v="1"/>
    <s v="Menn"/>
    <x v="0"/>
    <x v="0"/>
    <x v="7"/>
    <x v="39"/>
  </r>
  <r>
    <x v="8"/>
    <s v="09"/>
    <x v="8"/>
    <x v="153"/>
    <s v="0937"/>
    <s v="Evje og Hornnes"/>
    <s v="1"/>
    <s v="Menn"/>
    <x v="1"/>
    <x v="1"/>
    <x v="7"/>
    <x v="39"/>
  </r>
  <r>
    <x v="8"/>
    <s v="09"/>
    <x v="8"/>
    <x v="153"/>
    <s v="0937"/>
    <s v="Evje og Hornnes"/>
    <s v="1"/>
    <s v="Menn"/>
    <x v="2"/>
    <x v="2"/>
    <x v="7"/>
    <x v="0"/>
  </r>
  <r>
    <x v="8"/>
    <s v="09"/>
    <x v="8"/>
    <x v="153"/>
    <s v="0937"/>
    <s v="Evje og Hornnes"/>
    <s v="1"/>
    <s v="Menn"/>
    <x v="3"/>
    <x v="3"/>
    <x v="7"/>
    <x v="4"/>
  </r>
  <r>
    <x v="8"/>
    <s v="09"/>
    <x v="8"/>
    <x v="153"/>
    <s v="0937"/>
    <s v="Evje og Hornnes"/>
    <s v="1"/>
    <s v="Menn"/>
    <x v="4"/>
    <x v="4"/>
    <x v="7"/>
    <x v="3"/>
  </r>
  <r>
    <x v="8"/>
    <s v="09"/>
    <x v="8"/>
    <x v="153"/>
    <s v="0937"/>
    <s v="Evje og Hornnes"/>
    <s v="1"/>
    <s v="Menn"/>
    <x v="5"/>
    <x v="5"/>
    <x v="7"/>
    <x v="36"/>
  </r>
  <r>
    <x v="8"/>
    <s v="09"/>
    <x v="8"/>
    <x v="154"/>
    <s v="0938"/>
    <s v="Bygland"/>
    <s v="2"/>
    <s v="Kvinner"/>
    <x v="0"/>
    <x v="0"/>
    <x v="0"/>
    <x v="39"/>
  </r>
  <r>
    <x v="8"/>
    <s v="09"/>
    <x v="8"/>
    <x v="154"/>
    <s v="0938"/>
    <s v="Bygland"/>
    <s v="2"/>
    <s v="Kvinner"/>
    <x v="1"/>
    <x v="1"/>
    <x v="0"/>
    <x v="39"/>
  </r>
  <r>
    <x v="8"/>
    <s v="09"/>
    <x v="8"/>
    <x v="154"/>
    <s v="0938"/>
    <s v="Bygland"/>
    <s v="2"/>
    <s v="Kvinner"/>
    <x v="2"/>
    <x v="2"/>
    <x v="0"/>
    <x v="0"/>
  </r>
  <r>
    <x v="8"/>
    <s v="09"/>
    <x v="8"/>
    <x v="154"/>
    <s v="0938"/>
    <s v="Bygland"/>
    <s v="2"/>
    <s v="Kvinner"/>
    <x v="3"/>
    <x v="3"/>
    <x v="0"/>
    <x v="23"/>
  </r>
  <r>
    <x v="8"/>
    <s v="09"/>
    <x v="8"/>
    <x v="154"/>
    <s v="0938"/>
    <s v="Bygland"/>
    <s v="2"/>
    <s v="Kvinner"/>
    <x v="4"/>
    <x v="4"/>
    <x v="0"/>
    <x v="7"/>
  </r>
  <r>
    <x v="8"/>
    <s v="09"/>
    <x v="8"/>
    <x v="154"/>
    <s v="0938"/>
    <s v="Bygland"/>
    <s v="2"/>
    <s v="Kvinner"/>
    <x v="5"/>
    <x v="5"/>
    <x v="0"/>
    <x v="23"/>
  </r>
  <r>
    <x v="8"/>
    <s v="09"/>
    <x v="8"/>
    <x v="154"/>
    <s v="0938"/>
    <s v="Bygland"/>
    <s v="1"/>
    <s v="Menn"/>
    <x v="0"/>
    <x v="0"/>
    <x v="0"/>
    <x v="1"/>
  </r>
  <r>
    <x v="8"/>
    <s v="09"/>
    <x v="8"/>
    <x v="154"/>
    <s v="0938"/>
    <s v="Bygland"/>
    <s v="1"/>
    <s v="Menn"/>
    <x v="1"/>
    <x v="1"/>
    <x v="0"/>
    <x v="23"/>
  </r>
  <r>
    <x v="8"/>
    <s v="09"/>
    <x v="8"/>
    <x v="154"/>
    <s v="0938"/>
    <s v="Bygland"/>
    <s v="1"/>
    <s v="Menn"/>
    <x v="2"/>
    <x v="2"/>
    <x v="0"/>
    <x v="12"/>
  </r>
  <r>
    <x v="8"/>
    <s v="09"/>
    <x v="8"/>
    <x v="154"/>
    <s v="0938"/>
    <s v="Bygland"/>
    <s v="1"/>
    <s v="Menn"/>
    <x v="3"/>
    <x v="3"/>
    <x v="0"/>
    <x v="2"/>
  </r>
  <r>
    <x v="8"/>
    <s v="09"/>
    <x v="8"/>
    <x v="154"/>
    <s v="0938"/>
    <s v="Bygland"/>
    <s v="1"/>
    <s v="Menn"/>
    <x v="4"/>
    <x v="4"/>
    <x v="0"/>
    <x v="21"/>
  </r>
  <r>
    <x v="8"/>
    <s v="09"/>
    <x v="8"/>
    <x v="154"/>
    <s v="0938"/>
    <s v="Bygland"/>
    <s v="1"/>
    <s v="Menn"/>
    <x v="5"/>
    <x v="5"/>
    <x v="0"/>
    <x v="13"/>
  </r>
  <r>
    <x v="8"/>
    <s v="09"/>
    <x v="8"/>
    <x v="154"/>
    <s v="0938"/>
    <s v="Bygland"/>
    <s v="2"/>
    <s v="Kvinner"/>
    <x v="0"/>
    <x v="0"/>
    <x v="1"/>
    <x v="39"/>
  </r>
  <r>
    <x v="8"/>
    <s v="09"/>
    <x v="8"/>
    <x v="154"/>
    <s v="0938"/>
    <s v="Bygland"/>
    <s v="2"/>
    <s v="Kvinner"/>
    <x v="1"/>
    <x v="1"/>
    <x v="1"/>
    <x v="39"/>
  </r>
  <r>
    <x v="8"/>
    <s v="09"/>
    <x v="8"/>
    <x v="154"/>
    <s v="0938"/>
    <s v="Bygland"/>
    <s v="2"/>
    <s v="Kvinner"/>
    <x v="2"/>
    <x v="2"/>
    <x v="1"/>
    <x v="23"/>
  </r>
  <r>
    <x v="8"/>
    <s v="09"/>
    <x v="8"/>
    <x v="154"/>
    <s v="0938"/>
    <s v="Bygland"/>
    <s v="2"/>
    <s v="Kvinner"/>
    <x v="3"/>
    <x v="3"/>
    <x v="1"/>
    <x v="0"/>
  </r>
  <r>
    <x v="8"/>
    <s v="09"/>
    <x v="8"/>
    <x v="154"/>
    <s v="0938"/>
    <s v="Bygland"/>
    <s v="2"/>
    <s v="Kvinner"/>
    <x v="4"/>
    <x v="4"/>
    <x v="1"/>
    <x v="6"/>
  </r>
  <r>
    <x v="8"/>
    <s v="09"/>
    <x v="8"/>
    <x v="154"/>
    <s v="0938"/>
    <s v="Bygland"/>
    <s v="2"/>
    <s v="Kvinner"/>
    <x v="5"/>
    <x v="5"/>
    <x v="1"/>
    <x v="39"/>
  </r>
  <r>
    <x v="8"/>
    <s v="09"/>
    <x v="8"/>
    <x v="154"/>
    <s v="0938"/>
    <s v="Bygland"/>
    <s v="1"/>
    <s v="Menn"/>
    <x v="0"/>
    <x v="0"/>
    <x v="1"/>
    <x v="23"/>
  </r>
  <r>
    <x v="8"/>
    <s v="09"/>
    <x v="8"/>
    <x v="154"/>
    <s v="0938"/>
    <s v="Bygland"/>
    <s v="1"/>
    <s v="Menn"/>
    <x v="1"/>
    <x v="1"/>
    <x v="1"/>
    <x v="19"/>
  </r>
  <r>
    <x v="8"/>
    <s v="09"/>
    <x v="8"/>
    <x v="154"/>
    <s v="0938"/>
    <s v="Bygland"/>
    <s v="1"/>
    <s v="Menn"/>
    <x v="2"/>
    <x v="2"/>
    <x v="1"/>
    <x v="12"/>
  </r>
  <r>
    <x v="8"/>
    <s v="09"/>
    <x v="8"/>
    <x v="154"/>
    <s v="0938"/>
    <s v="Bygland"/>
    <s v="1"/>
    <s v="Menn"/>
    <x v="3"/>
    <x v="3"/>
    <x v="1"/>
    <x v="36"/>
  </r>
  <r>
    <x v="8"/>
    <s v="09"/>
    <x v="8"/>
    <x v="154"/>
    <s v="0938"/>
    <s v="Bygland"/>
    <s v="1"/>
    <s v="Menn"/>
    <x v="4"/>
    <x v="4"/>
    <x v="1"/>
    <x v="36"/>
  </r>
  <r>
    <x v="8"/>
    <s v="09"/>
    <x v="8"/>
    <x v="154"/>
    <s v="0938"/>
    <s v="Bygland"/>
    <s v="1"/>
    <s v="Menn"/>
    <x v="5"/>
    <x v="5"/>
    <x v="1"/>
    <x v="13"/>
  </r>
  <r>
    <x v="8"/>
    <s v="09"/>
    <x v="8"/>
    <x v="154"/>
    <s v="0938"/>
    <s v="Bygland"/>
    <s v="2"/>
    <s v="Kvinner"/>
    <x v="0"/>
    <x v="0"/>
    <x v="2"/>
    <x v="39"/>
  </r>
  <r>
    <x v="8"/>
    <s v="09"/>
    <x v="8"/>
    <x v="154"/>
    <s v="0938"/>
    <s v="Bygland"/>
    <s v="2"/>
    <s v="Kvinner"/>
    <x v="1"/>
    <x v="1"/>
    <x v="2"/>
    <x v="39"/>
  </r>
  <r>
    <x v="8"/>
    <s v="09"/>
    <x v="8"/>
    <x v="154"/>
    <s v="0938"/>
    <s v="Bygland"/>
    <s v="2"/>
    <s v="Kvinner"/>
    <x v="2"/>
    <x v="2"/>
    <x v="2"/>
    <x v="23"/>
  </r>
  <r>
    <x v="8"/>
    <s v="09"/>
    <x v="8"/>
    <x v="154"/>
    <s v="0938"/>
    <s v="Bygland"/>
    <s v="2"/>
    <s v="Kvinner"/>
    <x v="3"/>
    <x v="3"/>
    <x v="2"/>
    <x v="23"/>
  </r>
  <r>
    <x v="8"/>
    <s v="09"/>
    <x v="8"/>
    <x v="154"/>
    <s v="0938"/>
    <s v="Bygland"/>
    <s v="2"/>
    <s v="Kvinner"/>
    <x v="4"/>
    <x v="4"/>
    <x v="2"/>
    <x v="1"/>
  </r>
  <r>
    <x v="8"/>
    <s v="09"/>
    <x v="8"/>
    <x v="154"/>
    <s v="0938"/>
    <s v="Bygland"/>
    <s v="2"/>
    <s v="Kvinner"/>
    <x v="5"/>
    <x v="5"/>
    <x v="2"/>
    <x v="1"/>
  </r>
  <r>
    <x v="8"/>
    <s v="09"/>
    <x v="8"/>
    <x v="154"/>
    <s v="0938"/>
    <s v="Bygland"/>
    <s v="1"/>
    <s v="Menn"/>
    <x v="0"/>
    <x v="0"/>
    <x v="2"/>
    <x v="23"/>
  </r>
  <r>
    <x v="8"/>
    <s v="09"/>
    <x v="8"/>
    <x v="154"/>
    <s v="0938"/>
    <s v="Bygland"/>
    <s v="1"/>
    <s v="Menn"/>
    <x v="1"/>
    <x v="1"/>
    <x v="2"/>
    <x v="23"/>
  </r>
  <r>
    <x v="8"/>
    <s v="09"/>
    <x v="8"/>
    <x v="154"/>
    <s v="0938"/>
    <s v="Bygland"/>
    <s v="1"/>
    <s v="Menn"/>
    <x v="2"/>
    <x v="2"/>
    <x v="2"/>
    <x v="7"/>
  </r>
  <r>
    <x v="8"/>
    <s v="09"/>
    <x v="8"/>
    <x v="154"/>
    <s v="0938"/>
    <s v="Bygland"/>
    <s v="1"/>
    <s v="Menn"/>
    <x v="3"/>
    <x v="3"/>
    <x v="2"/>
    <x v="6"/>
  </r>
  <r>
    <x v="8"/>
    <s v="09"/>
    <x v="8"/>
    <x v="154"/>
    <s v="0938"/>
    <s v="Bygland"/>
    <s v="1"/>
    <s v="Menn"/>
    <x v="4"/>
    <x v="4"/>
    <x v="2"/>
    <x v="13"/>
  </r>
  <r>
    <x v="8"/>
    <s v="09"/>
    <x v="8"/>
    <x v="154"/>
    <s v="0938"/>
    <s v="Bygland"/>
    <s v="1"/>
    <s v="Menn"/>
    <x v="5"/>
    <x v="5"/>
    <x v="2"/>
    <x v="5"/>
  </r>
  <r>
    <x v="8"/>
    <s v="09"/>
    <x v="8"/>
    <x v="154"/>
    <s v="0938"/>
    <s v="Bygland"/>
    <s v="2"/>
    <s v="Kvinner"/>
    <x v="0"/>
    <x v="0"/>
    <x v="3"/>
    <x v="39"/>
  </r>
  <r>
    <x v="8"/>
    <s v="09"/>
    <x v="8"/>
    <x v="154"/>
    <s v="0938"/>
    <s v="Bygland"/>
    <s v="2"/>
    <s v="Kvinner"/>
    <x v="1"/>
    <x v="1"/>
    <x v="3"/>
    <x v="39"/>
  </r>
  <r>
    <x v="8"/>
    <s v="09"/>
    <x v="8"/>
    <x v="154"/>
    <s v="0938"/>
    <s v="Bygland"/>
    <s v="2"/>
    <s v="Kvinner"/>
    <x v="2"/>
    <x v="2"/>
    <x v="3"/>
    <x v="23"/>
  </r>
  <r>
    <x v="8"/>
    <s v="09"/>
    <x v="8"/>
    <x v="154"/>
    <s v="0938"/>
    <s v="Bygland"/>
    <s v="2"/>
    <s v="Kvinner"/>
    <x v="3"/>
    <x v="3"/>
    <x v="3"/>
    <x v="39"/>
  </r>
  <r>
    <x v="8"/>
    <s v="09"/>
    <x v="8"/>
    <x v="154"/>
    <s v="0938"/>
    <s v="Bygland"/>
    <s v="2"/>
    <s v="Kvinner"/>
    <x v="4"/>
    <x v="4"/>
    <x v="3"/>
    <x v="1"/>
  </r>
  <r>
    <x v="8"/>
    <s v="09"/>
    <x v="8"/>
    <x v="154"/>
    <s v="0938"/>
    <s v="Bygland"/>
    <s v="2"/>
    <s v="Kvinner"/>
    <x v="5"/>
    <x v="5"/>
    <x v="3"/>
    <x v="12"/>
  </r>
  <r>
    <x v="8"/>
    <s v="09"/>
    <x v="8"/>
    <x v="154"/>
    <s v="0938"/>
    <s v="Bygland"/>
    <s v="1"/>
    <s v="Menn"/>
    <x v="0"/>
    <x v="0"/>
    <x v="3"/>
    <x v="23"/>
  </r>
  <r>
    <x v="8"/>
    <s v="09"/>
    <x v="8"/>
    <x v="154"/>
    <s v="0938"/>
    <s v="Bygland"/>
    <s v="1"/>
    <s v="Menn"/>
    <x v="1"/>
    <x v="1"/>
    <x v="3"/>
    <x v="19"/>
  </r>
  <r>
    <x v="8"/>
    <s v="09"/>
    <x v="8"/>
    <x v="154"/>
    <s v="0938"/>
    <s v="Bygland"/>
    <s v="1"/>
    <s v="Menn"/>
    <x v="2"/>
    <x v="2"/>
    <x v="3"/>
    <x v="12"/>
  </r>
  <r>
    <x v="8"/>
    <s v="09"/>
    <x v="8"/>
    <x v="154"/>
    <s v="0938"/>
    <s v="Bygland"/>
    <s v="1"/>
    <s v="Menn"/>
    <x v="3"/>
    <x v="3"/>
    <x v="3"/>
    <x v="36"/>
  </r>
  <r>
    <x v="8"/>
    <s v="09"/>
    <x v="8"/>
    <x v="154"/>
    <s v="0938"/>
    <s v="Bygland"/>
    <s v="1"/>
    <s v="Menn"/>
    <x v="4"/>
    <x v="4"/>
    <x v="3"/>
    <x v="13"/>
  </r>
  <r>
    <x v="8"/>
    <s v="09"/>
    <x v="8"/>
    <x v="154"/>
    <s v="0938"/>
    <s v="Bygland"/>
    <s v="1"/>
    <s v="Menn"/>
    <x v="5"/>
    <x v="5"/>
    <x v="3"/>
    <x v="19"/>
  </r>
  <r>
    <x v="8"/>
    <s v="09"/>
    <x v="8"/>
    <x v="154"/>
    <s v="0938"/>
    <s v="Bygland"/>
    <s v="2"/>
    <s v="Kvinner"/>
    <x v="0"/>
    <x v="0"/>
    <x v="4"/>
    <x v="39"/>
  </r>
  <r>
    <x v="8"/>
    <s v="09"/>
    <x v="8"/>
    <x v="154"/>
    <s v="0938"/>
    <s v="Bygland"/>
    <s v="2"/>
    <s v="Kvinner"/>
    <x v="1"/>
    <x v="1"/>
    <x v="4"/>
    <x v="39"/>
  </r>
  <r>
    <x v="8"/>
    <s v="09"/>
    <x v="8"/>
    <x v="154"/>
    <s v="0938"/>
    <s v="Bygland"/>
    <s v="2"/>
    <s v="Kvinner"/>
    <x v="2"/>
    <x v="2"/>
    <x v="4"/>
    <x v="39"/>
  </r>
  <r>
    <x v="8"/>
    <s v="09"/>
    <x v="8"/>
    <x v="154"/>
    <s v="0938"/>
    <s v="Bygland"/>
    <s v="2"/>
    <s v="Kvinner"/>
    <x v="3"/>
    <x v="3"/>
    <x v="4"/>
    <x v="0"/>
  </r>
  <r>
    <x v="8"/>
    <s v="09"/>
    <x v="8"/>
    <x v="154"/>
    <s v="0938"/>
    <s v="Bygland"/>
    <s v="2"/>
    <s v="Kvinner"/>
    <x v="4"/>
    <x v="4"/>
    <x v="4"/>
    <x v="12"/>
  </r>
  <r>
    <x v="8"/>
    <s v="09"/>
    <x v="8"/>
    <x v="154"/>
    <s v="0938"/>
    <s v="Bygland"/>
    <s v="2"/>
    <s v="Kvinner"/>
    <x v="5"/>
    <x v="5"/>
    <x v="4"/>
    <x v="5"/>
  </r>
  <r>
    <x v="8"/>
    <s v="09"/>
    <x v="8"/>
    <x v="154"/>
    <s v="0938"/>
    <s v="Bygland"/>
    <s v="1"/>
    <s v="Menn"/>
    <x v="0"/>
    <x v="0"/>
    <x v="4"/>
    <x v="0"/>
  </r>
  <r>
    <x v="8"/>
    <s v="09"/>
    <x v="8"/>
    <x v="154"/>
    <s v="0938"/>
    <s v="Bygland"/>
    <s v="1"/>
    <s v="Menn"/>
    <x v="1"/>
    <x v="1"/>
    <x v="4"/>
    <x v="0"/>
  </r>
  <r>
    <x v="8"/>
    <s v="09"/>
    <x v="8"/>
    <x v="154"/>
    <s v="0938"/>
    <s v="Bygland"/>
    <s v="1"/>
    <s v="Menn"/>
    <x v="2"/>
    <x v="2"/>
    <x v="4"/>
    <x v="12"/>
  </r>
  <r>
    <x v="8"/>
    <s v="09"/>
    <x v="8"/>
    <x v="154"/>
    <s v="0938"/>
    <s v="Bygland"/>
    <s v="1"/>
    <s v="Menn"/>
    <x v="3"/>
    <x v="3"/>
    <x v="4"/>
    <x v="21"/>
  </r>
  <r>
    <x v="8"/>
    <s v="09"/>
    <x v="8"/>
    <x v="154"/>
    <s v="0938"/>
    <s v="Bygland"/>
    <s v="1"/>
    <s v="Menn"/>
    <x v="4"/>
    <x v="4"/>
    <x v="4"/>
    <x v="4"/>
  </r>
  <r>
    <x v="8"/>
    <s v="09"/>
    <x v="8"/>
    <x v="154"/>
    <s v="0938"/>
    <s v="Bygland"/>
    <s v="1"/>
    <s v="Menn"/>
    <x v="5"/>
    <x v="5"/>
    <x v="4"/>
    <x v="5"/>
  </r>
  <r>
    <x v="8"/>
    <s v="09"/>
    <x v="8"/>
    <x v="154"/>
    <s v="0938"/>
    <s v="Bygland"/>
    <s v="2"/>
    <s v="Kvinner"/>
    <x v="0"/>
    <x v="0"/>
    <x v="5"/>
    <x v="39"/>
  </r>
  <r>
    <x v="8"/>
    <s v="09"/>
    <x v="8"/>
    <x v="154"/>
    <s v="0938"/>
    <s v="Bygland"/>
    <s v="2"/>
    <s v="Kvinner"/>
    <x v="1"/>
    <x v="1"/>
    <x v="5"/>
    <x v="39"/>
  </r>
  <r>
    <x v="8"/>
    <s v="09"/>
    <x v="8"/>
    <x v="154"/>
    <s v="0938"/>
    <s v="Bygland"/>
    <s v="2"/>
    <s v="Kvinner"/>
    <x v="2"/>
    <x v="2"/>
    <x v="5"/>
    <x v="23"/>
  </r>
  <r>
    <x v="8"/>
    <s v="09"/>
    <x v="8"/>
    <x v="154"/>
    <s v="0938"/>
    <s v="Bygland"/>
    <s v="2"/>
    <s v="Kvinner"/>
    <x v="3"/>
    <x v="3"/>
    <x v="5"/>
    <x v="0"/>
  </r>
  <r>
    <x v="8"/>
    <s v="09"/>
    <x v="8"/>
    <x v="154"/>
    <s v="0938"/>
    <s v="Bygland"/>
    <s v="2"/>
    <s v="Kvinner"/>
    <x v="4"/>
    <x v="4"/>
    <x v="5"/>
    <x v="19"/>
  </r>
  <r>
    <x v="8"/>
    <s v="09"/>
    <x v="8"/>
    <x v="154"/>
    <s v="0938"/>
    <s v="Bygland"/>
    <s v="2"/>
    <s v="Kvinner"/>
    <x v="5"/>
    <x v="5"/>
    <x v="5"/>
    <x v="7"/>
  </r>
  <r>
    <x v="8"/>
    <s v="09"/>
    <x v="8"/>
    <x v="154"/>
    <s v="0938"/>
    <s v="Bygland"/>
    <s v="1"/>
    <s v="Menn"/>
    <x v="0"/>
    <x v="0"/>
    <x v="5"/>
    <x v="19"/>
  </r>
  <r>
    <x v="8"/>
    <s v="09"/>
    <x v="8"/>
    <x v="154"/>
    <s v="0938"/>
    <s v="Bygland"/>
    <s v="1"/>
    <s v="Menn"/>
    <x v="1"/>
    <x v="1"/>
    <x v="5"/>
    <x v="0"/>
  </r>
  <r>
    <x v="8"/>
    <s v="09"/>
    <x v="8"/>
    <x v="154"/>
    <s v="0938"/>
    <s v="Bygland"/>
    <s v="1"/>
    <s v="Menn"/>
    <x v="2"/>
    <x v="2"/>
    <x v="5"/>
    <x v="12"/>
  </r>
  <r>
    <x v="8"/>
    <s v="09"/>
    <x v="8"/>
    <x v="154"/>
    <s v="0938"/>
    <s v="Bygland"/>
    <s v="1"/>
    <s v="Menn"/>
    <x v="3"/>
    <x v="3"/>
    <x v="5"/>
    <x v="15"/>
  </r>
  <r>
    <x v="8"/>
    <s v="09"/>
    <x v="8"/>
    <x v="154"/>
    <s v="0938"/>
    <s v="Bygland"/>
    <s v="1"/>
    <s v="Menn"/>
    <x v="4"/>
    <x v="4"/>
    <x v="5"/>
    <x v="20"/>
  </r>
  <r>
    <x v="8"/>
    <s v="09"/>
    <x v="8"/>
    <x v="154"/>
    <s v="0938"/>
    <s v="Bygland"/>
    <s v="1"/>
    <s v="Menn"/>
    <x v="5"/>
    <x v="5"/>
    <x v="5"/>
    <x v="12"/>
  </r>
  <r>
    <x v="8"/>
    <s v="09"/>
    <x v="8"/>
    <x v="154"/>
    <s v="0938"/>
    <s v="Bygland"/>
    <s v="2"/>
    <s v="Kvinner"/>
    <x v="0"/>
    <x v="0"/>
    <x v="6"/>
    <x v="39"/>
  </r>
  <r>
    <x v="8"/>
    <s v="09"/>
    <x v="8"/>
    <x v="154"/>
    <s v="0938"/>
    <s v="Bygland"/>
    <s v="2"/>
    <s v="Kvinner"/>
    <x v="1"/>
    <x v="1"/>
    <x v="6"/>
    <x v="39"/>
  </r>
  <r>
    <x v="8"/>
    <s v="09"/>
    <x v="8"/>
    <x v="154"/>
    <s v="0938"/>
    <s v="Bygland"/>
    <s v="2"/>
    <s v="Kvinner"/>
    <x v="2"/>
    <x v="2"/>
    <x v="6"/>
    <x v="39"/>
  </r>
  <r>
    <x v="8"/>
    <s v="09"/>
    <x v="8"/>
    <x v="154"/>
    <s v="0938"/>
    <s v="Bygland"/>
    <s v="2"/>
    <s v="Kvinner"/>
    <x v="3"/>
    <x v="3"/>
    <x v="6"/>
    <x v="0"/>
  </r>
  <r>
    <x v="8"/>
    <s v="09"/>
    <x v="8"/>
    <x v="154"/>
    <s v="0938"/>
    <s v="Bygland"/>
    <s v="2"/>
    <s v="Kvinner"/>
    <x v="4"/>
    <x v="4"/>
    <x v="6"/>
    <x v="1"/>
  </r>
  <r>
    <x v="8"/>
    <s v="09"/>
    <x v="8"/>
    <x v="154"/>
    <s v="0938"/>
    <s v="Bygland"/>
    <s v="2"/>
    <s v="Kvinner"/>
    <x v="5"/>
    <x v="5"/>
    <x v="6"/>
    <x v="19"/>
  </r>
  <r>
    <x v="8"/>
    <s v="09"/>
    <x v="8"/>
    <x v="154"/>
    <s v="0938"/>
    <s v="Bygland"/>
    <s v="1"/>
    <s v="Menn"/>
    <x v="0"/>
    <x v="0"/>
    <x v="6"/>
    <x v="0"/>
  </r>
  <r>
    <x v="8"/>
    <s v="09"/>
    <x v="8"/>
    <x v="154"/>
    <s v="0938"/>
    <s v="Bygland"/>
    <s v="1"/>
    <s v="Menn"/>
    <x v="1"/>
    <x v="1"/>
    <x v="6"/>
    <x v="39"/>
  </r>
  <r>
    <x v="8"/>
    <s v="09"/>
    <x v="8"/>
    <x v="154"/>
    <s v="0938"/>
    <s v="Bygland"/>
    <s v="1"/>
    <s v="Menn"/>
    <x v="2"/>
    <x v="2"/>
    <x v="6"/>
    <x v="0"/>
  </r>
  <r>
    <x v="8"/>
    <s v="09"/>
    <x v="8"/>
    <x v="154"/>
    <s v="0938"/>
    <s v="Bygland"/>
    <s v="1"/>
    <s v="Menn"/>
    <x v="3"/>
    <x v="3"/>
    <x v="6"/>
    <x v="13"/>
  </r>
  <r>
    <x v="8"/>
    <s v="09"/>
    <x v="8"/>
    <x v="154"/>
    <s v="0938"/>
    <s v="Bygland"/>
    <s v="1"/>
    <s v="Menn"/>
    <x v="4"/>
    <x v="4"/>
    <x v="6"/>
    <x v="40"/>
  </r>
  <r>
    <x v="8"/>
    <s v="09"/>
    <x v="8"/>
    <x v="154"/>
    <s v="0938"/>
    <s v="Bygland"/>
    <s v="1"/>
    <s v="Menn"/>
    <x v="5"/>
    <x v="5"/>
    <x v="6"/>
    <x v="5"/>
  </r>
  <r>
    <x v="8"/>
    <s v="09"/>
    <x v="8"/>
    <x v="154"/>
    <s v="0938"/>
    <s v="Bygland"/>
    <s v="2"/>
    <s v="Kvinner"/>
    <x v="0"/>
    <x v="0"/>
    <x v="7"/>
    <x v="39"/>
  </r>
  <r>
    <x v="8"/>
    <s v="09"/>
    <x v="8"/>
    <x v="154"/>
    <s v="0938"/>
    <s v="Bygland"/>
    <s v="2"/>
    <s v="Kvinner"/>
    <x v="1"/>
    <x v="1"/>
    <x v="7"/>
    <x v="39"/>
  </r>
  <r>
    <x v="8"/>
    <s v="09"/>
    <x v="8"/>
    <x v="154"/>
    <s v="0938"/>
    <s v="Bygland"/>
    <s v="2"/>
    <s v="Kvinner"/>
    <x v="2"/>
    <x v="2"/>
    <x v="7"/>
    <x v="39"/>
  </r>
  <r>
    <x v="8"/>
    <s v="09"/>
    <x v="8"/>
    <x v="154"/>
    <s v="0938"/>
    <s v="Bygland"/>
    <s v="2"/>
    <s v="Kvinner"/>
    <x v="3"/>
    <x v="3"/>
    <x v="7"/>
    <x v="0"/>
  </r>
  <r>
    <x v="8"/>
    <s v="09"/>
    <x v="8"/>
    <x v="154"/>
    <s v="0938"/>
    <s v="Bygland"/>
    <s v="2"/>
    <s v="Kvinner"/>
    <x v="4"/>
    <x v="4"/>
    <x v="7"/>
    <x v="12"/>
  </r>
  <r>
    <x v="8"/>
    <s v="09"/>
    <x v="8"/>
    <x v="154"/>
    <s v="0938"/>
    <s v="Bygland"/>
    <s v="2"/>
    <s v="Kvinner"/>
    <x v="5"/>
    <x v="5"/>
    <x v="7"/>
    <x v="19"/>
  </r>
  <r>
    <x v="8"/>
    <s v="09"/>
    <x v="8"/>
    <x v="154"/>
    <s v="0938"/>
    <s v="Bygland"/>
    <s v="1"/>
    <s v="Menn"/>
    <x v="0"/>
    <x v="0"/>
    <x v="7"/>
    <x v="39"/>
  </r>
  <r>
    <x v="8"/>
    <s v="09"/>
    <x v="8"/>
    <x v="154"/>
    <s v="0938"/>
    <s v="Bygland"/>
    <s v="1"/>
    <s v="Menn"/>
    <x v="1"/>
    <x v="1"/>
    <x v="7"/>
    <x v="39"/>
  </r>
  <r>
    <x v="8"/>
    <s v="09"/>
    <x v="8"/>
    <x v="154"/>
    <s v="0938"/>
    <s v="Bygland"/>
    <s v="1"/>
    <s v="Menn"/>
    <x v="2"/>
    <x v="2"/>
    <x v="7"/>
    <x v="23"/>
  </r>
  <r>
    <x v="8"/>
    <s v="09"/>
    <x v="8"/>
    <x v="154"/>
    <s v="0938"/>
    <s v="Bygland"/>
    <s v="1"/>
    <s v="Menn"/>
    <x v="3"/>
    <x v="3"/>
    <x v="7"/>
    <x v="7"/>
  </r>
  <r>
    <x v="8"/>
    <s v="09"/>
    <x v="8"/>
    <x v="154"/>
    <s v="0938"/>
    <s v="Bygland"/>
    <s v="1"/>
    <s v="Menn"/>
    <x v="4"/>
    <x v="4"/>
    <x v="7"/>
    <x v="36"/>
  </r>
  <r>
    <x v="8"/>
    <s v="09"/>
    <x v="8"/>
    <x v="154"/>
    <s v="0938"/>
    <s v="Bygland"/>
    <s v="1"/>
    <s v="Menn"/>
    <x v="5"/>
    <x v="5"/>
    <x v="7"/>
    <x v="1"/>
  </r>
  <r>
    <x v="8"/>
    <s v="09"/>
    <x v="8"/>
    <x v="155"/>
    <s v="0940"/>
    <s v="Valle"/>
    <s v="2"/>
    <s v="Kvinner"/>
    <x v="0"/>
    <x v="0"/>
    <x v="0"/>
    <x v="39"/>
  </r>
  <r>
    <x v="8"/>
    <s v="09"/>
    <x v="8"/>
    <x v="155"/>
    <s v="0940"/>
    <s v="Valle"/>
    <s v="2"/>
    <s v="Kvinner"/>
    <x v="1"/>
    <x v="1"/>
    <x v="0"/>
    <x v="23"/>
  </r>
  <r>
    <x v="8"/>
    <s v="09"/>
    <x v="8"/>
    <x v="155"/>
    <s v="0940"/>
    <s v="Valle"/>
    <s v="2"/>
    <s v="Kvinner"/>
    <x v="2"/>
    <x v="2"/>
    <x v="0"/>
    <x v="23"/>
  </r>
  <r>
    <x v="8"/>
    <s v="09"/>
    <x v="8"/>
    <x v="155"/>
    <s v="0940"/>
    <s v="Valle"/>
    <s v="2"/>
    <s v="Kvinner"/>
    <x v="3"/>
    <x v="3"/>
    <x v="0"/>
    <x v="12"/>
  </r>
  <r>
    <x v="8"/>
    <s v="09"/>
    <x v="8"/>
    <x v="155"/>
    <s v="0940"/>
    <s v="Valle"/>
    <s v="2"/>
    <s v="Kvinner"/>
    <x v="4"/>
    <x v="4"/>
    <x v="0"/>
    <x v="5"/>
  </r>
  <r>
    <x v="8"/>
    <s v="09"/>
    <x v="8"/>
    <x v="155"/>
    <s v="0940"/>
    <s v="Valle"/>
    <s v="2"/>
    <s v="Kvinner"/>
    <x v="5"/>
    <x v="5"/>
    <x v="0"/>
    <x v="23"/>
  </r>
  <r>
    <x v="8"/>
    <s v="09"/>
    <x v="8"/>
    <x v="155"/>
    <s v="0940"/>
    <s v="Valle"/>
    <s v="1"/>
    <s v="Menn"/>
    <x v="0"/>
    <x v="0"/>
    <x v="0"/>
    <x v="39"/>
  </r>
  <r>
    <x v="8"/>
    <s v="09"/>
    <x v="8"/>
    <x v="155"/>
    <s v="0940"/>
    <s v="Valle"/>
    <s v="1"/>
    <s v="Menn"/>
    <x v="1"/>
    <x v="1"/>
    <x v="0"/>
    <x v="23"/>
  </r>
  <r>
    <x v="8"/>
    <s v="09"/>
    <x v="8"/>
    <x v="155"/>
    <s v="0940"/>
    <s v="Valle"/>
    <s v="1"/>
    <s v="Menn"/>
    <x v="2"/>
    <x v="2"/>
    <x v="0"/>
    <x v="12"/>
  </r>
  <r>
    <x v="8"/>
    <s v="09"/>
    <x v="8"/>
    <x v="155"/>
    <s v="0940"/>
    <s v="Valle"/>
    <s v="1"/>
    <s v="Menn"/>
    <x v="3"/>
    <x v="3"/>
    <x v="0"/>
    <x v="12"/>
  </r>
  <r>
    <x v="8"/>
    <s v="09"/>
    <x v="8"/>
    <x v="155"/>
    <s v="0940"/>
    <s v="Valle"/>
    <s v="1"/>
    <s v="Menn"/>
    <x v="4"/>
    <x v="4"/>
    <x v="0"/>
    <x v="13"/>
  </r>
  <r>
    <x v="8"/>
    <s v="09"/>
    <x v="8"/>
    <x v="155"/>
    <s v="0940"/>
    <s v="Valle"/>
    <s v="1"/>
    <s v="Menn"/>
    <x v="5"/>
    <x v="5"/>
    <x v="0"/>
    <x v="21"/>
  </r>
  <r>
    <x v="8"/>
    <s v="09"/>
    <x v="8"/>
    <x v="155"/>
    <s v="0940"/>
    <s v="Valle"/>
    <s v="2"/>
    <s v="Kvinner"/>
    <x v="0"/>
    <x v="0"/>
    <x v="1"/>
    <x v="39"/>
  </r>
  <r>
    <x v="8"/>
    <s v="09"/>
    <x v="8"/>
    <x v="155"/>
    <s v="0940"/>
    <s v="Valle"/>
    <s v="2"/>
    <s v="Kvinner"/>
    <x v="1"/>
    <x v="1"/>
    <x v="1"/>
    <x v="39"/>
  </r>
  <r>
    <x v="8"/>
    <s v="09"/>
    <x v="8"/>
    <x v="155"/>
    <s v="0940"/>
    <s v="Valle"/>
    <s v="2"/>
    <s v="Kvinner"/>
    <x v="2"/>
    <x v="2"/>
    <x v="1"/>
    <x v="23"/>
  </r>
  <r>
    <x v="8"/>
    <s v="09"/>
    <x v="8"/>
    <x v="155"/>
    <s v="0940"/>
    <s v="Valle"/>
    <s v="2"/>
    <s v="Kvinner"/>
    <x v="3"/>
    <x v="3"/>
    <x v="1"/>
    <x v="13"/>
  </r>
  <r>
    <x v="8"/>
    <s v="09"/>
    <x v="8"/>
    <x v="155"/>
    <s v="0940"/>
    <s v="Valle"/>
    <s v="2"/>
    <s v="Kvinner"/>
    <x v="4"/>
    <x v="4"/>
    <x v="1"/>
    <x v="19"/>
  </r>
  <r>
    <x v="8"/>
    <s v="09"/>
    <x v="8"/>
    <x v="155"/>
    <s v="0940"/>
    <s v="Valle"/>
    <s v="2"/>
    <s v="Kvinner"/>
    <x v="5"/>
    <x v="5"/>
    <x v="1"/>
    <x v="19"/>
  </r>
  <r>
    <x v="8"/>
    <s v="09"/>
    <x v="8"/>
    <x v="155"/>
    <s v="0940"/>
    <s v="Valle"/>
    <s v="1"/>
    <s v="Menn"/>
    <x v="0"/>
    <x v="0"/>
    <x v="1"/>
    <x v="39"/>
  </r>
  <r>
    <x v="8"/>
    <s v="09"/>
    <x v="8"/>
    <x v="155"/>
    <s v="0940"/>
    <s v="Valle"/>
    <s v="1"/>
    <s v="Menn"/>
    <x v="1"/>
    <x v="1"/>
    <x v="1"/>
    <x v="23"/>
  </r>
  <r>
    <x v="8"/>
    <s v="09"/>
    <x v="8"/>
    <x v="155"/>
    <s v="0940"/>
    <s v="Valle"/>
    <s v="1"/>
    <s v="Menn"/>
    <x v="2"/>
    <x v="2"/>
    <x v="1"/>
    <x v="1"/>
  </r>
  <r>
    <x v="8"/>
    <s v="09"/>
    <x v="8"/>
    <x v="155"/>
    <s v="0940"/>
    <s v="Valle"/>
    <s v="1"/>
    <s v="Menn"/>
    <x v="3"/>
    <x v="3"/>
    <x v="1"/>
    <x v="12"/>
  </r>
  <r>
    <x v="8"/>
    <s v="09"/>
    <x v="8"/>
    <x v="155"/>
    <s v="0940"/>
    <s v="Valle"/>
    <s v="1"/>
    <s v="Menn"/>
    <x v="4"/>
    <x v="4"/>
    <x v="1"/>
    <x v="15"/>
  </r>
  <r>
    <x v="8"/>
    <s v="09"/>
    <x v="8"/>
    <x v="155"/>
    <s v="0940"/>
    <s v="Valle"/>
    <s v="1"/>
    <s v="Menn"/>
    <x v="5"/>
    <x v="5"/>
    <x v="1"/>
    <x v="21"/>
  </r>
  <r>
    <x v="8"/>
    <s v="09"/>
    <x v="8"/>
    <x v="155"/>
    <s v="0940"/>
    <s v="Valle"/>
    <s v="2"/>
    <s v="Kvinner"/>
    <x v="0"/>
    <x v="0"/>
    <x v="2"/>
    <x v="39"/>
  </r>
  <r>
    <x v="8"/>
    <s v="09"/>
    <x v="8"/>
    <x v="155"/>
    <s v="0940"/>
    <s v="Valle"/>
    <s v="2"/>
    <s v="Kvinner"/>
    <x v="1"/>
    <x v="1"/>
    <x v="2"/>
    <x v="23"/>
  </r>
  <r>
    <x v="8"/>
    <s v="09"/>
    <x v="8"/>
    <x v="155"/>
    <s v="0940"/>
    <s v="Valle"/>
    <s v="2"/>
    <s v="Kvinner"/>
    <x v="2"/>
    <x v="2"/>
    <x v="2"/>
    <x v="0"/>
  </r>
  <r>
    <x v="8"/>
    <s v="09"/>
    <x v="8"/>
    <x v="155"/>
    <s v="0940"/>
    <s v="Valle"/>
    <s v="2"/>
    <s v="Kvinner"/>
    <x v="3"/>
    <x v="3"/>
    <x v="2"/>
    <x v="7"/>
  </r>
  <r>
    <x v="8"/>
    <s v="09"/>
    <x v="8"/>
    <x v="155"/>
    <s v="0940"/>
    <s v="Valle"/>
    <s v="2"/>
    <s v="Kvinner"/>
    <x v="4"/>
    <x v="4"/>
    <x v="2"/>
    <x v="7"/>
  </r>
  <r>
    <x v="8"/>
    <s v="09"/>
    <x v="8"/>
    <x v="155"/>
    <s v="0940"/>
    <s v="Valle"/>
    <s v="2"/>
    <s v="Kvinner"/>
    <x v="5"/>
    <x v="5"/>
    <x v="2"/>
    <x v="1"/>
  </r>
  <r>
    <x v="8"/>
    <s v="09"/>
    <x v="8"/>
    <x v="155"/>
    <s v="0940"/>
    <s v="Valle"/>
    <s v="1"/>
    <s v="Menn"/>
    <x v="0"/>
    <x v="0"/>
    <x v="2"/>
    <x v="39"/>
  </r>
  <r>
    <x v="8"/>
    <s v="09"/>
    <x v="8"/>
    <x v="155"/>
    <s v="0940"/>
    <s v="Valle"/>
    <s v="1"/>
    <s v="Menn"/>
    <x v="1"/>
    <x v="1"/>
    <x v="2"/>
    <x v="39"/>
  </r>
  <r>
    <x v="8"/>
    <s v="09"/>
    <x v="8"/>
    <x v="155"/>
    <s v="0940"/>
    <s v="Valle"/>
    <s v="1"/>
    <s v="Menn"/>
    <x v="2"/>
    <x v="2"/>
    <x v="2"/>
    <x v="19"/>
  </r>
  <r>
    <x v="8"/>
    <s v="09"/>
    <x v="8"/>
    <x v="155"/>
    <s v="0940"/>
    <s v="Valle"/>
    <s v="1"/>
    <s v="Menn"/>
    <x v="3"/>
    <x v="3"/>
    <x v="2"/>
    <x v="12"/>
  </r>
  <r>
    <x v="8"/>
    <s v="09"/>
    <x v="8"/>
    <x v="155"/>
    <s v="0940"/>
    <s v="Valle"/>
    <s v="1"/>
    <s v="Menn"/>
    <x v="4"/>
    <x v="4"/>
    <x v="2"/>
    <x v="15"/>
  </r>
  <r>
    <x v="8"/>
    <s v="09"/>
    <x v="8"/>
    <x v="155"/>
    <s v="0940"/>
    <s v="Valle"/>
    <s v="1"/>
    <s v="Menn"/>
    <x v="5"/>
    <x v="5"/>
    <x v="2"/>
    <x v="2"/>
  </r>
  <r>
    <x v="8"/>
    <s v="09"/>
    <x v="8"/>
    <x v="155"/>
    <s v="0940"/>
    <s v="Valle"/>
    <s v="2"/>
    <s v="Kvinner"/>
    <x v="0"/>
    <x v="0"/>
    <x v="3"/>
    <x v="39"/>
  </r>
  <r>
    <x v="8"/>
    <s v="09"/>
    <x v="8"/>
    <x v="155"/>
    <s v="0940"/>
    <s v="Valle"/>
    <s v="2"/>
    <s v="Kvinner"/>
    <x v="1"/>
    <x v="1"/>
    <x v="3"/>
    <x v="39"/>
  </r>
  <r>
    <x v="8"/>
    <s v="09"/>
    <x v="8"/>
    <x v="155"/>
    <s v="0940"/>
    <s v="Valle"/>
    <s v="2"/>
    <s v="Kvinner"/>
    <x v="2"/>
    <x v="2"/>
    <x v="3"/>
    <x v="23"/>
  </r>
  <r>
    <x v="8"/>
    <s v="09"/>
    <x v="8"/>
    <x v="155"/>
    <s v="0940"/>
    <s v="Valle"/>
    <s v="2"/>
    <s v="Kvinner"/>
    <x v="3"/>
    <x v="3"/>
    <x v="3"/>
    <x v="19"/>
  </r>
  <r>
    <x v="8"/>
    <s v="09"/>
    <x v="8"/>
    <x v="155"/>
    <s v="0940"/>
    <s v="Valle"/>
    <s v="2"/>
    <s v="Kvinner"/>
    <x v="4"/>
    <x v="4"/>
    <x v="3"/>
    <x v="1"/>
  </r>
  <r>
    <x v="8"/>
    <s v="09"/>
    <x v="8"/>
    <x v="155"/>
    <s v="0940"/>
    <s v="Valle"/>
    <s v="2"/>
    <s v="Kvinner"/>
    <x v="5"/>
    <x v="5"/>
    <x v="3"/>
    <x v="19"/>
  </r>
  <r>
    <x v="8"/>
    <s v="09"/>
    <x v="8"/>
    <x v="155"/>
    <s v="0940"/>
    <s v="Valle"/>
    <s v="1"/>
    <s v="Menn"/>
    <x v="0"/>
    <x v="0"/>
    <x v="3"/>
    <x v="39"/>
  </r>
  <r>
    <x v="8"/>
    <s v="09"/>
    <x v="8"/>
    <x v="155"/>
    <s v="0940"/>
    <s v="Valle"/>
    <s v="1"/>
    <s v="Menn"/>
    <x v="1"/>
    <x v="1"/>
    <x v="3"/>
    <x v="39"/>
  </r>
  <r>
    <x v="8"/>
    <s v="09"/>
    <x v="8"/>
    <x v="155"/>
    <s v="0940"/>
    <s v="Valle"/>
    <s v="1"/>
    <s v="Menn"/>
    <x v="2"/>
    <x v="2"/>
    <x v="3"/>
    <x v="1"/>
  </r>
  <r>
    <x v="8"/>
    <s v="09"/>
    <x v="8"/>
    <x v="155"/>
    <s v="0940"/>
    <s v="Valle"/>
    <s v="1"/>
    <s v="Menn"/>
    <x v="3"/>
    <x v="3"/>
    <x v="3"/>
    <x v="7"/>
  </r>
  <r>
    <x v="8"/>
    <s v="09"/>
    <x v="8"/>
    <x v="155"/>
    <s v="0940"/>
    <s v="Valle"/>
    <s v="1"/>
    <s v="Menn"/>
    <x v="4"/>
    <x v="4"/>
    <x v="3"/>
    <x v="5"/>
  </r>
  <r>
    <x v="8"/>
    <s v="09"/>
    <x v="8"/>
    <x v="155"/>
    <s v="0940"/>
    <s v="Valle"/>
    <s v="1"/>
    <s v="Menn"/>
    <x v="5"/>
    <x v="5"/>
    <x v="3"/>
    <x v="7"/>
  </r>
  <r>
    <x v="8"/>
    <s v="09"/>
    <x v="8"/>
    <x v="155"/>
    <s v="0940"/>
    <s v="Valle"/>
    <s v="2"/>
    <s v="Kvinner"/>
    <x v="0"/>
    <x v="0"/>
    <x v="4"/>
    <x v="39"/>
  </r>
  <r>
    <x v="8"/>
    <s v="09"/>
    <x v="8"/>
    <x v="155"/>
    <s v="0940"/>
    <s v="Valle"/>
    <s v="2"/>
    <s v="Kvinner"/>
    <x v="1"/>
    <x v="1"/>
    <x v="4"/>
    <x v="23"/>
  </r>
  <r>
    <x v="8"/>
    <s v="09"/>
    <x v="8"/>
    <x v="155"/>
    <s v="0940"/>
    <s v="Valle"/>
    <s v="2"/>
    <s v="Kvinner"/>
    <x v="2"/>
    <x v="2"/>
    <x v="4"/>
    <x v="23"/>
  </r>
  <r>
    <x v="8"/>
    <s v="09"/>
    <x v="8"/>
    <x v="155"/>
    <s v="0940"/>
    <s v="Valle"/>
    <s v="2"/>
    <s v="Kvinner"/>
    <x v="3"/>
    <x v="3"/>
    <x v="4"/>
    <x v="23"/>
  </r>
  <r>
    <x v="8"/>
    <s v="09"/>
    <x v="8"/>
    <x v="155"/>
    <s v="0940"/>
    <s v="Valle"/>
    <s v="2"/>
    <s v="Kvinner"/>
    <x v="4"/>
    <x v="4"/>
    <x v="4"/>
    <x v="0"/>
  </r>
  <r>
    <x v="8"/>
    <s v="09"/>
    <x v="8"/>
    <x v="155"/>
    <s v="0940"/>
    <s v="Valle"/>
    <s v="2"/>
    <s v="Kvinner"/>
    <x v="5"/>
    <x v="5"/>
    <x v="4"/>
    <x v="1"/>
  </r>
  <r>
    <x v="8"/>
    <s v="09"/>
    <x v="8"/>
    <x v="155"/>
    <s v="0940"/>
    <s v="Valle"/>
    <s v="1"/>
    <s v="Menn"/>
    <x v="0"/>
    <x v="0"/>
    <x v="4"/>
    <x v="0"/>
  </r>
  <r>
    <x v="8"/>
    <s v="09"/>
    <x v="8"/>
    <x v="155"/>
    <s v="0940"/>
    <s v="Valle"/>
    <s v="1"/>
    <s v="Menn"/>
    <x v="1"/>
    <x v="1"/>
    <x v="4"/>
    <x v="23"/>
  </r>
  <r>
    <x v="8"/>
    <s v="09"/>
    <x v="8"/>
    <x v="155"/>
    <s v="0940"/>
    <s v="Valle"/>
    <s v="1"/>
    <s v="Menn"/>
    <x v="2"/>
    <x v="2"/>
    <x v="4"/>
    <x v="23"/>
  </r>
  <r>
    <x v="8"/>
    <s v="09"/>
    <x v="8"/>
    <x v="155"/>
    <s v="0940"/>
    <s v="Valle"/>
    <s v="1"/>
    <s v="Menn"/>
    <x v="3"/>
    <x v="3"/>
    <x v="4"/>
    <x v="12"/>
  </r>
  <r>
    <x v="8"/>
    <s v="09"/>
    <x v="8"/>
    <x v="155"/>
    <s v="0940"/>
    <s v="Valle"/>
    <s v="1"/>
    <s v="Menn"/>
    <x v="4"/>
    <x v="4"/>
    <x v="4"/>
    <x v="21"/>
  </r>
  <r>
    <x v="8"/>
    <s v="09"/>
    <x v="8"/>
    <x v="155"/>
    <s v="0940"/>
    <s v="Valle"/>
    <s v="1"/>
    <s v="Menn"/>
    <x v="5"/>
    <x v="5"/>
    <x v="4"/>
    <x v="36"/>
  </r>
  <r>
    <x v="8"/>
    <s v="09"/>
    <x v="8"/>
    <x v="155"/>
    <s v="0940"/>
    <s v="Valle"/>
    <s v="2"/>
    <s v="Kvinner"/>
    <x v="0"/>
    <x v="0"/>
    <x v="5"/>
    <x v="39"/>
  </r>
  <r>
    <x v="8"/>
    <s v="09"/>
    <x v="8"/>
    <x v="155"/>
    <s v="0940"/>
    <s v="Valle"/>
    <s v="2"/>
    <s v="Kvinner"/>
    <x v="1"/>
    <x v="1"/>
    <x v="5"/>
    <x v="39"/>
  </r>
  <r>
    <x v="8"/>
    <s v="09"/>
    <x v="8"/>
    <x v="155"/>
    <s v="0940"/>
    <s v="Valle"/>
    <s v="2"/>
    <s v="Kvinner"/>
    <x v="2"/>
    <x v="2"/>
    <x v="5"/>
    <x v="39"/>
  </r>
  <r>
    <x v="8"/>
    <s v="09"/>
    <x v="8"/>
    <x v="155"/>
    <s v="0940"/>
    <s v="Valle"/>
    <s v="2"/>
    <s v="Kvinner"/>
    <x v="3"/>
    <x v="3"/>
    <x v="5"/>
    <x v="23"/>
  </r>
  <r>
    <x v="8"/>
    <s v="09"/>
    <x v="8"/>
    <x v="155"/>
    <s v="0940"/>
    <s v="Valle"/>
    <s v="2"/>
    <s v="Kvinner"/>
    <x v="4"/>
    <x v="4"/>
    <x v="5"/>
    <x v="23"/>
  </r>
  <r>
    <x v="8"/>
    <s v="09"/>
    <x v="8"/>
    <x v="155"/>
    <s v="0940"/>
    <s v="Valle"/>
    <s v="2"/>
    <s v="Kvinner"/>
    <x v="5"/>
    <x v="5"/>
    <x v="5"/>
    <x v="1"/>
  </r>
  <r>
    <x v="8"/>
    <s v="09"/>
    <x v="8"/>
    <x v="155"/>
    <s v="0940"/>
    <s v="Valle"/>
    <s v="1"/>
    <s v="Menn"/>
    <x v="0"/>
    <x v="0"/>
    <x v="5"/>
    <x v="1"/>
  </r>
  <r>
    <x v="8"/>
    <s v="09"/>
    <x v="8"/>
    <x v="155"/>
    <s v="0940"/>
    <s v="Valle"/>
    <s v="1"/>
    <s v="Menn"/>
    <x v="1"/>
    <x v="1"/>
    <x v="5"/>
    <x v="39"/>
  </r>
  <r>
    <x v="8"/>
    <s v="09"/>
    <x v="8"/>
    <x v="155"/>
    <s v="0940"/>
    <s v="Valle"/>
    <s v="1"/>
    <s v="Menn"/>
    <x v="2"/>
    <x v="2"/>
    <x v="5"/>
    <x v="23"/>
  </r>
  <r>
    <x v="8"/>
    <s v="09"/>
    <x v="8"/>
    <x v="155"/>
    <s v="0940"/>
    <s v="Valle"/>
    <s v="1"/>
    <s v="Menn"/>
    <x v="3"/>
    <x v="3"/>
    <x v="5"/>
    <x v="12"/>
  </r>
  <r>
    <x v="8"/>
    <s v="09"/>
    <x v="8"/>
    <x v="155"/>
    <s v="0940"/>
    <s v="Valle"/>
    <s v="1"/>
    <s v="Menn"/>
    <x v="4"/>
    <x v="4"/>
    <x v="5"/>
    <x v="13"/>
  </r>
  <r>
    <x v="8"/>
    <s v="09"/>
    <x v="8"/>
    <x v="155"/>
    <s v="0940"/>
    <s v="Valle"/>
    <s v="1"/>
    <s v="Menn"/>
    <x v="5"/>
    <x v="5"/>
    <x v="5"/>
    <x v="15"/>
  </r>
  <r>
    <x v="8"/>
    <s v="09"/>
    <x v="8"/>
    <x v="155"/>
    <s v="0940"/>
    <s v="Valle"/>
    <s v="2"/>
    <s v="Kvinner"/>
    <x v="0"/>
    <x v="0"/>
    <x v="6"/>
    <x v="39"/>
  </r>
  <r>
    <x v="8"/>
    <s v="09"/>
    <x v="8"/>
    <x v="155"/>
    <s v="0940"/>
    <s v="Valle"/>
    <s v="2"/>
    <s v="Kvinner"/>
    <x v="1"/>
    <x v="1"/>
    <x v="6"/>
    <x v="39"/>
  </r>
  <r>
    <x v="8"/>
    <s v="09"/>
    <x v="8"/>
    <x v="155"/>
    <s v="0940"/>
    <s v="Valle"/>
    <s v="2"/>
    <s v="Kvinner"/>
    <x v="2"/>
    <x v="2"/>
    <x v="6"/>
    <x v="23"/>
  </r>
  <r>
    <x v="8"/>
    <s v="09"/>
    <x v="8"/>
    <x v="155"/>
    <s v="0940"/>
    <s v="Valle"/>
    <s v="2"/>
    <s v="Kvinner"/>
    <x v="3"/>
    <x v="3"/>
    <x v="6"/>
    <x v="23"/>
  </r>
  <r>
    <x v="8"/>
    <s v="09"/>
    <x v="8"/>
    <x v="155"/>
    <s v="0940"/>
    <s v="Valle"/>
    <s v="2"/>
    <s v="Kvinner"/>
    <x v="4"/>
    <x v="4"/>
    <x v="6"/>
    <x v="23"/>
  </r>
  <r>
    <x v="8"/>
    <s v="09"/>
    <x v="8"/>
    <x v="155"/>
    <s v="0940"/>
    <s v="Valle"/>
    <s v="2"/>
    <s v="Kvinner"/>
    <x v="5"/>
    <x v="5"/>
    <x v="6"/>
    <x v="12"/>
  </r>
  <r>
    <x v="8"/>
    <s v="09"/>
    <x v="8"/>
    <x v="155"/>
    <s v="0940"/>
    <s v="Valle"/>
    <s v="1"/>
    <s v="Menn"/>
    <x v="0"/>
    <x v="0"/>
    <x v="6"/>
    <x v="39"/>
  </r>
  <r>
    <x v="8"/>
    <s v="09"/>
    <x v="8"/>
    <x v="155"/>
    <s v="0940"/>
    <s v="Valle"/>
    <s v="1"/>
    <s v="Menn"/>
    <x v="1"/>
    <x v="1"/>
    <x v="6"/>
    <x v="39"/>
  </r>
  <r>
    <x v="8"/>
    <s v="09"/>
    <x v="8"/>
    <x v="155"/>
    <s v="0940"/>
    <s v="Valle"/>
    <s v="1"/>
    <s v="Menn"/>
    <x v="2"/>
    <x v="2"/>
    <x v="6"/>
    <x v="0"/>
  </r>
  <r>
    <x v="8"/>
    <s v="09"/>
    <x v="8"/>
    <x v="155"/>
    <s v="0940"/>
    <s v="Valle"/>
    <s v="1"/>
    <s v="Menn"/>
    <x v="3"/>
    <x v="3"/>
    <x v="6"/>
    <x v="19"/>
  </r>
  <r>
    <x v="8"/>
    <s v="09"/>
    <x v="8"/>
    <x v="155"/>
    <s v="0940"/>
    <s v="Valle"/>
    <s v="1"/>
    <s v="Menn"/>
    <x v="4"/>
    <x v="4"/>
    <x v="6"/>
    <x v="13"/>
  </r>
  <r>
    <x v="8"/>
    <s v="09"/>
    <x v="8"/>
    <x v="155"/>
    <s v="0940"/>
    <s v="Valle"/>
    <s v="1"/>
    <s v="Menn"/>
    <x v="5"/>
    <x v="5"/>
    <x v="6"/>
    <x v="15"/>
  </r>
  <r>
    <x v="8"/>
    <s v="09"/>
    <x v="8"/>
    <x v="155"/>
    <s v="0940"/>
    <s v="Valle"/>
    <s v="2"/>
    <s v="Kvinner"/>
    <x v="0"/>
    <x v="0"/>
    <x v="7"/>
    <x v="39"/>
  </r>
  <r>
    <x v="8"/>
    <s v="09"/>
    <x v="8"/>
    <x v="155"/>
    <s v="0940"/>
    <s v="Valle"/>
    <s v="2"/>
    <s v="Kvinner"/>
    <x v="1"/>
    <x v="1"/>
    <x v="7"/>
    <x v="39"/>
  </r>
  <r>
    <x v="8"/>
    <s v="09"/>
    <x v="8"/>
    <x v="155"/>
    <s v="0940"/>
    <s v="Valle"/>
    <s v="2"/>
    <s v="Kvinner"/>
    <x v="2"/>
    <x v="2"/>
    <x v="7"/>
    <x v="23"/>
  </r>
  <r>
    <x v="8"/>
    <s v="09"/>
    <x v="8"/>
    <x v="155"/>
    <s v="0940"/>
    <s v="Valle"/>
    <s v="2"/>
    <s v="Kvinner"/>
    <x v="3"/>
    <x v="3"/>
    <x v="7"/>
    <x v="1"/>
  </r>
  <r>
    <x v="8"/>
    <s v="09"/>
    <x v="8"/>
    <x v="155"/>
    <s v="0940"/>
    <s v="Valle"/>
    <s v="2"/>
    <s v="Kvinner"/>
    <x v="4"/>
    <x v="4"/>
    <x v="7"/>
    <x v="1"/>
  </r>
  <r>
    <x v="8"/>
    <s v="09"/>
    <x v="8"/>
    <x v="155"/>
    <s v="0940"/>
    <s v="Valle"/>
    <s v="2"/>
    <s v="Kvinner"/>
    <x v="5"/>
    <x v="5"/>
    <x v="7"/>
    <x v="19"/>
  </r>
  <r>
    <x v="8"/>
    <s v="09"/>
    <x v="8"/>
    <x v="155"/>
    <s v="0940"/>
    <s v="Valle"/>
    <s v="1"/>
    <s v="Menn"/>
    <x v="0"/>
    <x v="0"/>
    <x v="7"/>
    <x v="23"/>
  </r>
  <r>
    <x v="8"/>
    <s v="09"/>
    <x v="8"/>
    <x v="155"/>
    <s v="0940"/>
    <s v="Valle"/>
    <s v="1"/>
    <s v="Menn"/>
    <x v="1"/>
    <x v="1"/>
    <x v="7"/>
    <x v="39"/>
  </r>
  <r>
    <x v="8"/>
    <s v="09"/>
    <x v="8"/>
    <x v="155"/>
    <s v="0940"/>
    <s v="Valle"/>
    <s v="1"/>
    <s v="Menn"/>
    <x v="2"/>
    <x v="2"/>
    <x v="7"/>
    <x v="0"/>
  </r>
  <r>
    <x v="8"/>
    <s v="09"/>
    <x v="8"/>
    <x v="155"/>
    <s v="0940"/>
    <s v="Valle"/>
    <s v="1"/>
    <s v="Menn"/>
    <x v="3"/>
    <x v="3"/>
    <x v="7"/>
    <x v="19"/>
  </r>
  <r>
    <x v="8"/>
    <s v="09"/>
    <x v="8"/>
    <x v="155"/>
    <s v="0940"/>
    <s v="Valle"/>
    <s v="1"/>
    <s v="Menn"/>
    <x v="4"/>
    <x v="4"/>
    <x v="7"/>
    <x v="7"/>
  </r>
  <r>
    <x v="8"/>
    <s v="09"/>
    <x v="8"/>
    <x v="155"/>
    <s v="0940"/>
    <s v="Valle"/>
    <s v="1"/>
    <s v="Menn"/>
    <x v="5"/>
    <x v="5"/>
    <x v="7"/>
    <x v="1"/>
  </r>
  <r>
    <x v="8"/>
    <s v="09"/>
    <x v="8"/>
    <x v="156"/>
    <s v="0941"/>
    <s v="Bykle"/>
    <s v="2"/>
    <s v="Kvinner"/>
    <x v="0"/>
    <x v="0"/>
    <x v="0"/>
    <x v="39"/>
  </r>
  <r>
    <x v="8"/>
    <s v="09"/>
    <x v="8"/>
    <x v="156"/>
    <s v="0941"/>
    <s v="Bykle"/>
    <s v="2"/>
    <s v="Kvinner"/>
    <x v="1"/>
    <x v="1"/>
    <x v="0"/>
    <x v="39"/>
  </r>
  <r>
    <x v="8"/>
    <s v="09"/>
    <x v="8"/>
    <x v="156"/>
    <s v="0941"/>
    <s v="Bykle"/>
    <s v="2"/>
    <s v="Kvinner"/>
    <x v="2"/>
    <x v="2"/>
    <x v="0"/>
    <x v="39"/>
  </r>
  <r>
    <x v="8"/>
    <s v="09"/>
    <x v="8"/>
    <x v="156"/>
    <s v="0941"/>
    <s v="Bykle"/>
    <s v="2"/>
    <s v="Kvinner"/>
    <x v="3"/>
    <x v="3"/>
    <x v="0"/>
    <x v="39"/>
  </r>
  <r>
    <x v="8"/>
    <s v="09"/>
    <x v="8"/>
    <x v="156"/>
    <s v="0941"/>
    <s v="Bykle"/>
    <s v="2"/>
    <s v="Kvinner"/>
    <x v="4"/>
    <x v="4"/>
    <x v="0"/>
    <x v="23"/>
  </r>
  <r>
    <x v="8"/>
    <s v="09"/>
    <x v="8"/>
    <x v="156"/>
    <s v="0941"/>
    <s v="Bykle"/>
    <s v="2"/>
    <s v="Kvinner"/>
    <x v="5"/>
    <x v="5"/>
    <x v="0"/>
    <x v="39"/>
  </r>
  <r>
    <x v="8"/>
    <s v="09"/>
    <x v="8"/>
    <x v="156"/>
    <s v="0941"/>
    <s v="Bykle"/>
    <s v="1"/>
    <s v="Menn"/>
    <x v="0"/>
    <x v="0"/>
    <x v="0"/>
    <x v="23"/>
  </r>
  <r>
    <x v="8"/>
    <s v="09"/>
    <x v="8"/>
    <x v="156"/>
    <s v="0941"/>
    <s v="Bykle"/>
    <s v="1"/>
    <s v="Menn"/>
    <x v="1"/>
    <x v="1"/>
    <x v="0"/>
    <x v="1"/>
  </r>
  <r>
    <x v="8"/>
    <s v="09"/>
    <x v="8"/>
    <x v="156"/>
    <s v="0941"/>
    <s v="Bykle"/>
    <s v="1"/>
    <s v="Menn"/>
    <x v="2"/>
    <x v="2"/>
    <x v="0"/>
    <x v="0"/>
  </r>
  <r>
    <x v="8"/>
    <s v="09"/>
    <x v="8"/>
    <x v="156"/>
    <s v="0941"/>
    <s v="Bykle"/>
    <s v="1"/>
    <s v="Menn"/>
    <x v="3"/>
    <x v="3"/>
    <x v="0"/>
    <x v="23"/>
  </r>
  <r>
    <x v="8"/>
    <s v="09"/>
    <x v="8"/>
    <x v="156"/>
    <s v="0941"/>
    <s v="Bykle"/>
    <s v="1"/>
    <s v="Menn"/>
    <x v="4"/>
    <x v="4"/>
    <x v="0"/>
    <x v="5"/>
  </r>
  <r>
    <x v="8"/>
    <s v="09"/>
    <x v="8"/>
    <x v="156"/>
    <s v="0941"/>
    <s v="Bykle"/>
    <s v="1"/>
    <s v="Menn"/>
    <x v="5"/>
    <x v="5"/>
    <x v="0"/>
    <x v="39"/>
  </r>
  <r>
    <x v="8"/>
    <s v="09"/>
    <x v="8"/>
    <x v="156"/>
    <s v="0941"/>
    <s v="Bykle"/>
    <s v="2"/>
    <s v="Kvinner"/>
    <x v="0"/>
    <x v="0"/>
    <x v="1"/>
    <x v="39"/>
  </r>
  <r>
    <x v="8"/>
    <s v="09"/>
    <x v="8"/>
    <x v="156"/>
    <s v="0941"/>
    <s v="Bykle"/>
    <s v="2"/>
    <s v="Kvinner"/>
    <x v="1"/>
    <x v="1"/>
    <x v="1"/>
    <x v="39"/>
  </r>
  <r>
    <x v="8"/>
    <s v="09"/>
    <x v="8"/>
    <x v="156"/>
    <s v="0941"/>
    <s v="Bykle"/>
    <s v="2"/>
    <s v="Kvinner"/>
    <x v="2"/>
    <x v="2"/>
    <x v="1"/>
    <x v="39"/>
  </r>
  <r>
    <x v="8"/>
    <s v="09"/>
    <x v="8"/>
    <x v="156"/>
    <s v="0941"/>
    <s v="Bykle"/>
    <s v="2"/>
    <s v="Kvinner"/>
    <x v="3"/>
    <x v="3"/>
    <x v="1"/>
    <x v="39"/>
  </r>
  <r>
    <x v="8"/>
    <s v="09"/>
    <x v="8"/>
    <x v="156"/>
    <s v="0941"/>
    <s v="Bykle"/>
    <s v="2"/>
    <s v="Kvinner"/>
    <x v="4"/>
    <x v="4"/>
    <x v="1"/>
    <x v="0"/>
  </r>
  <r>
    <x v="8"/>
    <s v="09"/>
    <x v="8"/>
    <x v="156"/>
    <s v="0941"/>
    <s v="Bykle"/>
    <s v="2"/>
    <s v="Kvinner"/>
    <x v="5"/>
    <x v="5"/>
    <x v="1"/>
    <x v="39"/>
  </r>
  <r>
    <x v="8"/>
    <s v="09"/>
    <x v="8"/>
    <x v="156"/>
    <s v="0941"/>
    <s v="Bykle"/>
    <s v="1"/>
    <s v="Menn"/>
    <x v="0"/>
    <x v="0"/>
    <x v="1"/>
    <x v="0"/>
  </r>
  <r>
    <x v="8"/>
    <s v="09"/>
    <x v="8"/>
    <x v="156"/>
    <s v="0941"/>
    <s v="Bykle"/>
    <s v="1"/>
    <s v="Menn"/>
    <x v="1"/>
    <x v="1"/>
    <x v="1"/>
    <x v="19"/>
  </r>
  <r>
    <x v="8"/>
    <s v="09"/>
    <x v="8"/>
    <x v="156"/>
    <s v="0941"/>
    <s v="Bykle"/>
    <s v="1"/>
    <s v="Menn"/>
    <x v="2"/>
    <x v="2"/>
    <x v="1"/>
    <x v="0"/>
  </r>
  <r>
    <x v="8"/>
    <s v="09"/>
    <x v="8"/>
    <x v="156"/>
    <s v="0941"/>
    <s v="Bykle"/>
    <s v="1"/>
    <s v="Menn"/>
    <x v="3"/>
    <x v="3"/>
    <x v="1"/>
    <x v="23"/>
  </r>
  <r>
    <x v="8"/>
    <s v="09"/>
    <x v="8"/>
    <x v="156"/>
    <s v="0941"/>
    <s v="Bykle"/>
    <s v="1"/>
    <s v="Menn"/>
    <x v="4"/>
    <x v="4"/>
    <x v="1"/>
    <x v="7"/>
  </r>
  <r>
    <x v="8"/>
    <s v="09"/>
    <x v="8"/>
    <x v="156"/>
    <s v="0941"/>
    <s v="Bykle"/>
    <s v="1"/>
    <s v="Menn"/>
    <x v="5"/>
    <x v="5"/>
    <x v="1"/>
    <x v="39"/>
  </r>
  <r>
    <x v="8"/>
    <s v="09"/>
    <x v="8"/>
    <x v="156"/>
    <s v="0941"/>
    <s v="Bykle"/>
    <s v="2"/>
    <s v="Kvinner"/>
    <x v="0"/>
    <x v="0"/>
    <x v="2"/>
    <x v="39"/>
  </r>
  <r>
    <x v="8"/>
    <s v="09"/>
    <x v="8"/>
    <x v="156"/>
    <s v="0941"/>
    <s v="Bykle"/>
    <s v="2"/>
    <s v="Kvinner"/>
    <x v="1"/>
    <x v="1"/>
    <x v="2"/>
    <x v="39"/>
  </r>
  <r>
    <x v="8"/>
    <s v="09"/>
    <x v="8"/>
    <x v="156"/>
    <s v="0941"/>
    <s v="Bykle"/>
    <s v="2"/>
    <s v="Kvinner"/>
    <x v="2"/>
    <x v="2"/>
    <x v="2"/>
    <x v="39"/>
  </r>
  <r>
    <x v="8"/>
    <s v="09"/>
    <x v="8"/>
    <x v="156"/>
    <s v="0941"/>
    <s v="Bykle"/>
    <s v="2"/>
    <s v="Kvinner"/>
    <x v="3"/>
    <x v="3"/>
    <x v="2"/>
    <x v="39"/>
  </r>
  <r>
    <x v="8"/>
    <s v="09"/>
    <x v="8"/>
    <x v="156"/>
    <s v="0941"/>
    <s v="Bykle"/>
    <s v="2"/>
    <s v="Kvinner"/>
    <x v="4"/>
    <x v="4"/>
    <x v="2"/>
    <x v="19"/>
  </r>
  <r>
    <x v="8"/>
    <s v="09"/>
    <x v="8"/>
    <x v="156"/>
    <s v="0941"/>
    <s v="Bykle"/>
    <s v="2"/>
    <s v="Kvinner"/>
    <x v="5"/>
    <x v="5"/>
    <x v="2"/>
    <x v="39"/>
  </r>
  <r>
    <x v="8"/>
    <s v="09"/>
    <x v="8"/>
    <x v="156"/>
    <s v="0941"/>
    <s v="Bykle"/>
    <s v="1"/>
    <s v="Menn"/>
    <x v="0"/>
    <x v="0"/>
    <x v="2"/>
    <x v="0"/>
  </r>
  <r>
    <x v="8"/>
    <s v="09"/>
    <x v="8"/>
    <x v="156"/>
    <s v="0941"/>
    <s v="Bykle"/>
    <s v="1"/>
    <s v="Menn"/>
    <x v="1"/>
    <x v="1"/>
    <x v="2"/>
    <x v="23"/>
  </r>
  <r>
    <x v="8"/>
    <s v="09"/>
    <x v="8"/>
    <x v="156"/>
    <s v="0941"/>
    <s v="Bykle"/>
    <s v="1"/>
    <s v="Menn"/>
    <x v="2"/>
    <x v="2"/>
    <x v="2"/>
    <x v="19"/>
  </r>
  <r>
    <x v="8"/>
    <s v="09"/>
    <x v="8"/>
    <x v="156"/>
    <s v="0941"/>
    <s v="Bykle"/>
    <s v="1"/>
    <s v="Menn"/>
    <x v="3"/>
    <x v="3"/>
    <x v="2"/>
    <x v="23"/>
  </r>
  <r>
    <x v="8"/>
    <s v="09"/>
    <x v="8"/>
    <x v="156"/>
    <s v="0941"/>
    <s v="Bykle"/>
    <s v="1"/>
    <s v="Menn"/>
    <x v="4"/>
    <x v="4"/>
    <x v="2"/>
    <x v="12"/>
  </r>
  <r>
    <x v="8"/>
    <s v="09"/>
    <x v="8"/>
    <x v="156"/>
    <s v="0941"/>
    <s v="Bykle"/>
    <s v="1"/>
    <s v="Menn"/>
    <x v="5"/>
    <x v="5"/>
    <x v="2"/>
    <x v="23"/>
  </r>
  <r>
    <x v="8"/>
    <s v="09"/>
    <x v="8"/>
    <x v="156"/>
    <s v="0941"/>
    <s v="Bykle"/>
    <s v="2"/>
    <s v="Kvinner"/>
    <x v="0"/>
    <x v="0"/>
    <x v="3"/>
    <x v="39"/>
  </r>
  <r>
    <x v="8"/>
    <s v="09"/>
    <x v="8"/>
    <x v="156"/>
    <s v="0941"/>
    <s v="Bykle"/>
    <s v="2"/>
    <s v="Kvinner"/>
    <x v="1"/>
    <x v="1"/>
    <x v="3"/>
    <x v="39"/>
  </r>
  <r>
    <x v="8"/>
    <s v="09"/>
    <x v="8"/>
    <x v="156"/>
    <s v="0941"/>
    <s v="Bykle"/>
    <s v="2"/>
    <s v="Kvinner"/>
    <x v="2"/>
    <x v="2"/>
    <x v="3"/>
    <x v="39"/>
  </r>
  <r>
    <x v="8"/>
    <s v="09"/>
    <x v="8"/>
    <x v="156"/>
    <s v="0941"/>
    <s v="Bykle"/>
    <s v="2"/>
    <s v="Kvinner"/>
    <x v="3"/>
    <x v="3"/>
    <x v="3"/>
    <x v="39"/>
  </r>
  <r>
    <x v="8"/>
    <s v="09"/>
    <x v="8"/>
    <x v="156"/>
    <s v="0941"/>
    <s v="Bykle"/>
    <s v="2"/>
    <s v="Kvinner"/>
    <x v="4"/>
    <x v="4"/>
    <x v="3"/>
    <x v="23"/>
  </r>
  <r>
    <x v="8"/>
    <s v="09"/>
    <x v="8"/>
    <x v="156"/>
    <s v="0941"/>
    <s v="Bykle"/>
    <s v="2"/>
    <s v="Kvinner"/>
    <x v="5"/>
    <x v="5"/>
    <x v="3"/>
    <x v="23"/>
  </r>
  <r>
    <x v="8"/>
    <s v="09"/>
    <x v="8"/>
    <x v="156"/>
    <s v="0941"/>
    <s v="Bykle"/>
    <s v="1"/>
    <s v="Menn"/>
    <x v="0"/>
    <x v="0"/>
    <x v="3"/>
    <x v="23"/>
  </r>
  <r>
    <x v="8"/>
    <s v="09"/>
    <x v="8"/>
    <x v="156"/>
    <s v="0941"/>
    <s v="Bykle"/>
    <s v="1"/>
    <s v="Menn"/>
    <x v="1"/>
    <x v="1"/>
    <x v="3"/>
    <x v="0"/>
  </r>
  <r>
    <x v="8"/>
    <s v="09"/>
    <x v="8"/>
    <x v="156"/>
    <s v="0941"/>
    <s v="Bykle"/>
    <s v="1"/>
    <s v="Menn"/>
    <x v="2"/>
    <x v="2"/>
    <x v="3"/>
    <x v="1"/>
  </r>
  <r>
    <x v="8"/>
    <s v="09"/>
    <x v="8"/>
    <x v="156"/>
    <s v="0941"/>
    <s v="Bykle"/>
    <s v="1"/>
    <s v="Menn"/>
    <x v="3"/>
    <x v="3"/>
    <x v="3"/>
    <x v="23"/>
  </r>
  <r>
    <x v="8"/>
    <s v="09"/>
    <x v="8"/>
    <x v="156"/>
    <s v="0941"/>
    <s v="Bykle"/>
    <s v="1"/>
    <s v="Menn"/>
    <x v="4"/>
    <x v="4"/>
    <x v="3"/>
    <x v="19"/>
  </r>
  <r>
    <x v="8"/>
    <s v="09"/>
    <x v="8"/>
    <x v="156"/>
    <s v="0941"/>
    <s v="Bykle"/>
    <s v="1"/>
    <s v="Menn"/>
    <x v="5"/>
    <x v="5"/>
    <x v="3"/>
    <x v="23"/>
  </r>
  <r>
    <x v="8"/>
    <s v="09"/>
    <x v="8"/>
    <x v="156"/>
    <s v="0941"/>
    <s v="Bykle"/>
    <s v="2"/>
    <s v="Kvinner"/>
    <x v="0"/>
    <x v="0"/>
    <x v="4"/>
    <x v="39"/>
  </r>
  <r>
    <x v="8"/>
    <s v="09"/>
    <x v="8"/>
    <x v="156"/>
    <s v="0941"/>
    <s v="Bykle"/>
    <s v="2"/>
    <s v="Kvinner"/>
    <x v="1"/>
    <x v="1"/>
    <x v="4"/>
    <x v="39"/>
  </r>
  <r>
    <x v="8"/>
    <s v="09"/>
    <x v="8"/>
    <x v="156"/>
    <s v="0941"/>
    <s v="Bykle"/>
    <s v="2"/>
    <s v="Kvinner"/>
    <x v="2"/>
    <x v="2"/>
    <x v="4"/>
    <x v="39"/>
  </r>
  <r>
    <x v="8"/>
    <s v="09"/>
    <x v="8"/>
    <x v="156"/>
    <s v="0941"/>
    <s v="Bykle"/>
    <s v="2"/>
    <s v="Kvinner"/>
    <x v="3"/>
    <x v="3"/>
    <x v="4"/>
    <x v="39"/>
  </r>
  <r>
    <x v="8"/>
    <s v="09"/>
    <x v="8"/>
    <x v="156"/>
    <s v="0941"/>
    <s v="Bykle"/>
    <s v="2"/>
    <s v="Kvinner"/>
    <x v="4"/>
    <x v="4"/>
    <x v="4"/>
    <x v="39"/>
  </r>
  <r>
    <x v="8"/>
    <s v="09"/>
    <x v="8"/>
    <x v="156"/>
    <s v="0941"/>
    <s v="Bykle"/>
    <s v="2"/>
    <s v="Kvinner"/>
    <x v="5"/>
    <x v="5"/>
    <x v="4"/>
    <x v="23"/>
  </r>
  <r>
    <x v="8"/>
    <s v="09"/>
    <x v="8"/>
    <x v="156"/>
    <s v="0941"/>
    <s v="Bykle"/>
    <s v="1"/>
    <s v="Menn"/>
    <x v="0"/>
    <x v="0"/>
    <x v="4"/>
    <x v="39"/>
  </r>
  <r>
    <x v="8"/>
    <s v="09"/>
    <x v="8"/>
    <x v="156"/>
    <s v="0941"/>
    <s v="Bykle"/>
    <s v="1"/>
    <s v="Menn"/>
    <x v="1"/>
    <x v="1"/>
    <x v="4"/>
    <x v="23"/>
  </r>
  <r>
    <x v="8"/>
    <s v="09"/>
    <x v="8"/>
    <x v="156"/>
    <s v="0941"/>
    <s v="Bykle"/>
    <s v="1"/>
    <s v="Menn"/>
    <x v="2"/>
    <x v="2"/>
    <x v="4"/>
    <x v="0"/>
  </r>
  <r>
    <x v="8"/>
    <s v="09"/>
    <x v="8"/>
    <x v="156"/>
    <s v="0941"/>
    <s v="Bykle"/>
    <s v="1"/>
    <s v="Menn"/>
    <x v="3"/>
    <x v="3"/>
    <x v="4"/>
    <x v="23"/>
  </r>
  <r>
    <x v="8"/>
    <s v="09"/>
    <x v="8"/>
    <x v="156"/>
    <s v="0941"/>
    <s v="Bykle"/>
    <s v="1"/>
    <s v="Menn"/>
    <x v="4"/>
    <x v="4"/>
    <x v="4"/>
    <x v="0"/>
  </r>
  <r>
    <x v="8"/>
    <s v="09"/>
    <x v="8"/>
    <x v="156"/>
    <s v="0941"/>
    <s v="Bykle"/>
    <s v="1"/>
    <s v="Menn"/>
    <x v="5"/>
    <x v="5"/>
    <x v="4"/>
    <x v="1"/>
  </r>
  <r>
    <x v="8"/>
    <s v="09"/>
    <x v="8"/>
    <x v="156"/>
    <s v="0941"/>
    <s v="Bykle"/>
    <s v="2"/>
    <s v="Kvinner"/>
    <x v="0"/>
    <x v="0"/>
    <x v="5"/>
    <x v="39"/>
  </r>
  <r>
    <x v="8"/>
    <s v="09"/>
    <x v="8"/>
    <x v="156"/>
    <s v="0941"/>
    <s v="Bykle"/>
    <s v="2"/>
    <s v="Kvinner"/>
    <x v="1"/>
    <x v="1"/>
    <x v="5"/>
    <x v="39"/>
  </r>
  <r>
    <x v="8"/>
    <s v="09"/>
    <x v="8"/>
    <x v="156"/>
    <s v="0941"/>
    <s v="Bykle"/>
    <s v="2"/>
    <s v="Kvinner"/>
    <x v="2"/>
    <x v="2"/>
    <x v="5"/>
    <x v="39"/>
  </r>
  <r>
    <x v="8"/>
    <s v="09"/>
    <x v="8"/>
    <x v="156"/>
    <s v="0941"/>
    <s v="Bykle"/>
    <s v="2"/>
    <s v="Kvinner"/>
    <x v="3"/>
    <x v="3"/>
    <x v="5"/>
    <x v="39"/>
  </r>
  <r>
    <x v="8"/>
    <s v="09"/>
    <x v="8"/>
    <x v="156"/>
    <s v="0941"/>
    <s v="Bykle"/>
    <s v="2"/>
    <s v="Kvinner"/>
    <x v="4"/>
    <x v="4"/>
    <x v="5"/>
    <x v="39"/>
  </r>
  <r>
    <x v="8"/>
    <s v="09"/>
    <x v="8"/>
    <x v="156"/>
    <s v="0941"/>
    <s v="Bykle"/>
    <s v="2"/>
    <s v="Kvinner"/>
    <x v="5"/>
    <x v="5"/>
    <x v="5"/>
    <x v="23"/>
  </r>
  <r>
    <x v="8"/>
    <s v="09"/>
    <x v="8"/>
    <x v="156"/>
    <s v="0941"/>
    <s v="Bykle"/>
    <s v="1"/>
    <s v="Menn"/>
    <x v="0"/>
    <x v="0"/>
    <x v="5"/>
    <x v="39"/>
  </r>
  <r>
    <x v="8"/>
    <s v="09"/>
    <x v="8"/>
    <x v="156"/>
    <s v="0941"/>
    <s v="Bykle"/>
    <s v="1"/>
    <s v="Menn"/>
    <x v="1"/>
    <x v="1"/>
    <x v="5"/>
    <x v="0"/>
  </r>
  <r>
    <x v="8"/>
    <s v="09"/>
    <x v="8"/>
    <x v="156"/>
    <s v="0941"/>
    <s v="Bykle"/>
    <s v="1"/>
    <s v="Menn"/>
    <x v="2"/>
    <x v="2"/>
    <x v="5"/>
    <x v="0"/>
  </r>
  <r>
    <x v="8"/>
    <s v="09"/>
    <x v="8"/>
    <x v="156"/>
    <s v="0941"/>
    <s v="Bykle"/>
    <s v="1"/>
    <s v="Menn"/>
    <x v="3"/>
    <x v="3"/>
    <x v="5"/>
    <x v="23"/>
  </r>
  <r>
    <x v="8"/>
    <s v="09"/>
    <x v="8"/>
    <x v="156"/>
    <s v="0941"/>
    <s v="Bykle"/>
    <s v="1"/>
    <s v="Menn"/>
    <x v="4"/>
    <x v="4"/>
    <x v="5"/>
    <x v="23"/>
  </r>
  <r>
    <x v="8"/>
    <s v="09"/>
    <x v="8"/>
    <x v="156"/>
    <s v="0941"/>
    <s v="Bykle"/>
    <s v="1"/>
    <s v="Menn"/>
    <x v="5"/>
    <x v="5"/>
    <x v="5"/>
    <x v="1"/>
  </r>
  <r>
    <x v="8"/>
    <s v="09"/>
    <x v="8"/>
    <x v="156"/>
    <s v="0941"/>
    <s v="Bykle"/>
    <s v="2"/>
    <s v="Kvinner"/>
    <x v="0"/>
    <x v="0"/>
    <x v="6"/>
    <x v="39"/>
  </r>
  <r>
    <x v="8"/>
    <s v="09"/>
    <x v="8"/>
    <x v="156"/>
    <s v="0941"/>
    <s v="Bykle"/>
    <s v="2"/>
    <s v="Kvinner"/>
    <x v="1"/>
    <x v="1"/>
    <x v="6"/>
    <x v="23"/>
  </r>
  <r>
    <x v="8"/>
    <s v="09"/>
    <x v="8"/>
    <x v="156"/>
    <s v="0941"/>
    <s v="Bykle"/>
    <s v="2"/>
    <s v="Kvinner"/>
    <x v="2"/>
    <x v="2"/>
    <x v="6"/>
    <x v="39"/>
  </r>
  <r>
    <x v="8"/>
    <s v="09"/>
    <x v="8"/>
    <x v="156"/>
    <s v="0941"/>
    <s v="Bykle"/>
    <s v="2"/>
    <s v="Kvinner"/>
    <x v="3"/>
    <x v="3"/>
    <x v="6"/>
    <x v="39"/>
  </r>
  <r>
    <x v="8"/>
    <s v="09"/>
    <x v="8"/>
    <x v="156"/>
    <s v="0941"/>
    <s v="Bykle"/>
    <s v="2"/>
    <s v="Kvinner"/>
    <x v="4"/>
    <x v="4"/>
    <x v="6"/>
    <x v="39"/>
  </r>
  <r>
    <x v="8"/>
    <s v="09"/>
    <x v="8"/>
    <x v="156"/>
    <s v="0941"/>
    <s v="Bykle"/>
    <s v="2"/>
    <s v="Kvinner"/>
    <x v="5"/>
    <x v="5"/>
    <x v="6"/>
    <x v="23"/>
  </r>
  <r>
    <x v="8"/>
    <s v="09"/>
    <x v="8"/>
    <x v="156"/>
    <s v="0941"/>
    <s v="Bykle"/>
    <s v="1"/>
    <s v="Menn"/>
    <x v="0"/>
    <x v="0"/>
    <x v="6"/>
    <x v="39"/>
  </r>
  <r>
    <x v="8"/>
    <s v="09"/>
    <x v="8"/>
    <x v="156"/>
    <s v="0941"/>
    <s v="Bykle"/>
    <s v="1"/>
    <s v="Menn"/>
    <x v="1"/>
    <x v="1"/>
    <x v="6"/>
    <x v="23"/>
  </r>
  <r>
    <x v="8"/>
    <s v="09"/>
    <x v="8"/>
    <x v="156"/>
    <s v="0941"/>
    <s v="Bykle"/>
    <s v="1"/>
    <s v="Menn"/>
    <x v="2"/>
    <x v="2"/>
    <x v="6"/>
    <x v="1"/>
  </r>
  <r>
    <x v="8"/>
    <s v="09"/>
    <x v="8"/>
    <x v="156"/>
    <s v="0941"/>
    <s v="Bykle"/>
    <s v="1"/>
    <s v="Menn"/>
    <x v="3"/>
    <x v="3"/>
    <x v="6"/>
    <x v="23"/>
  </r>
  <r>
    <x v="8"/>
    <s v="09"/>
    <x v="8"/>
    <x v="156"/>
    <s v="0941"/>
    <s v="Bykle"/>
    <s v="1"/>
    <s v="Menn"/>
    <x v="4"/>
    <x v="4"/>
    <x v="6"/>
    <x v="23"/>
  </r>
  <r>
    <x v="8"/>
    <s v="09"/>
    <x v="8"/>
    <x v="156"/>
    <s v="0941"/>
    <s v="Bykle"/>
    <s v="1"/>
    <s v="Menn"/>
    <x v="5"/>
    <x v="5"/>
    <x v="6"/>
    <x v="1"/>
  </r>
  <r>
    <x v="8"/>
    <s v="09"/>
    <x v="8"/>
    <x v="156"/>
    <s v="0941"/>
    <s v="Bykle"/>
    <s v="2"/>
    <s v="Kvinner"/>
    <x v="0"/>
    <x v="0"/>
    <x v="7"/>
    <x v="39"/>
  </r>
  <r>
    <x v="8"/>
    <s v="09"/>
    <x v="8"/>
    <x v="156"/>
    <s v="0941"/>
    <s v="Bykle"/>
    <s v="2"/>
    <s v="Kvinner"/>
    <x v="1"/>
    <x v="1"/>
    <x v="7"/>
    <x v="39"/>
  </r>
  <r>
    <x v="8"/>
    <s v="09"/>
    <x v="8"/>
    <x v="156"/>
    <s v="0941"/>
    <s v="Bykle"/>
    <s v="2"/>
    <s v="Kvinner"/>
    <x v="2"/>
    <x v="2"/>
    <x v="7"/>
    <x v="39"/>
  </r>
  <r>
    <x v="8"/>
    <s v="09"/>
    <x v="8"/>
    <x v="156"/>
    <s v="0941"/>
    <s v="Bykle"/>
    <s v="2"/>
    <s v="Kvinner"/>
    <x v="3"/>
    <x v="3"/>
    <x v="7"/>
    <x v="39"/>
  </r>
  <r>
    <x v="8"/>
    <s v="09"/>
    <x v="8"/>
    <x v="156"/>
    <s v="0941"/>
    <s v="Bykle"/>
    <s v="2"/>
    <s v="Kvinner"/>
    <x v="4"/>
    <x v="4"/>
    <x v="7"/>
    <x v="23"/>
  </r>
  <r>
    <x v="8"/>
    <s v="09"/>
    <x v="8"/>
    <x v="156"/>
    <s v="0941"/>
    <s v="Bykle"/>
    <s v="2"/>
    <s v="Kvinner"/>
    <x v="5"/>
    <x v="5"/>
    <x v="7"/>
    <x v="39"/>
  </r>
  <r>
    <x v="8"/>
    <s v="09"/>
    <x v="8"/>
    <x v="156"/>
    <s v="0941"/>
    <s v="Bykle"/>
    <s v="1"/>
    <s v="Menn"/>
    <x v="0"/>
    <x v="0"/>
    <x v="7"/>
    <x v="23"/>
  </r>
  <r>
    <x v="8"/>
    <s v="09"/>
    <x v="8"/>
    <x v="156"/>
    <s v="0941"/>
    <s v="Bykle"/>
    <s v="1"/>
    <s v="Menn"/>
    <x v="1"/>
    <x v="1"/>
    <x v="7"/>
    <x v="23"/>
  </r>
  <r>
    <x v="8"/>
    <s v="09"/>
    <x v="8"/>
    <x v="156"/>
    <s v="0941"/>
    <s v="Bykle"/>
    <s v="1"/>
    <s v="Menn"/>
    <x v="2"/>
    <x v="2"/>
    <x v="7"/>
    <x v="23"/>
  </r>
  <r>
    <x v="8"/>
    <s v="09"/>
    <x v="8"/>
    <x v="156"/>
    <s v="0941"/>
    <s v="Bykle"/>
    <s v="1"/>
    <s v="Menn"/>
    <x v="3"/>
    <x v="3"/>
    <x v="7"/>
    <x v="23"/>
  </r>
  <r>
    <x v="8"/>
    <s v="09"/>
    <x v="8"/>
    <x v="156"/>
    <s v="0941"/>
    <s v="Bykle"/>
    <s v="1"/>
    <s v="Menn"/>
    <x v="4"/>
    <x v="4"/>
    <x v="7"/>
    <x v="0"/>
  </r>
  <r>
    <x v="8"/>
    <s v="09"/>
    <x v="8"/>
    <x v="156"/>
    <s v="0941"/>
    <s v="Bykle"/>
    <s v="1"/>
    <s v="Menn"/>
    <x v="5"/>
    <x v="5"/>
    <x v="7"/>
    <x v="1"/>
  </r>
  <r>
    <x v="9"/>
    <s v="10"/>
    <x v="9"/>
    <x v="157"/>
    <s v="1001"/>
    <s v="Kristiansand"/>
    <s v="2"/>
    <s v="Kvinner"/>
    <x v="0"/>
    <x v="0"/>
    <x v="0"/>
    <x v="19"/>
  </r>
  <r>
    <x v="9"/>
    <s v="10"/>
    <x v="9"/>
    <x v="157"/>
    <s v="1001"/>
    <s v="Kristiansand"/>
    <s v="2"/>
    <s v="Kvinner"/>
    <x v="1"/>
    <x v="1"/>
    <x v="0"/>
    <x v="7"/>
  </r>
  <r>
    <x v="9"/>
    <s v="10"/>
    <x v="9"/>
    <x v="157"/>
    <s v="1001"/>
    <s v="Kristiansand"/>
    <s v="2"/>
    <s v="Kvinner"/>
    <x v="2"/>
    <x v="2"/>
    <x v="0"/>
    <x v="2"/>
  </r>
  <r>
    <x v="9"/>
    <s v="10"/>
    <x v="9"/>
    <x v="157"/>
    <s v="1001"/>
    <s v="Kristiansand"/>
    <s v="2"/>
    <s v="Kvinner"/>
    <x v="3"/>
    <x v="3"/>
    <x v="0"/>
    <x v="14"/>
  </r>
  <r>
    <x v="9"/>
    <s v="10"/>
    <x v="9"/>
    <x v="157"/>
    <s v="1001"/>
    <s v="Kristiansand"/>
    <s v="2"/>
    <s v="Kvinner"/>
    <x v="4"/>
    <x v="4"/>
    <x v="0"/>
    <x v="21"/>
  </r>
  <r>
    <x v="9"/>
    <s v="10"/>
    <x v="9"/>
    <x v="157"/>
    <s v="1001"/>
    <s v="Kristiansand"/>
    <s v="2"/>
    <s v="Kvinner"/>
    <x v="5"/>
    <x v="5"/>
    <x v="0"/>
    <x v="5"/>
  </r>
  <r>
    <x v="9"/>
    <s v="10"/>
    <x v="9"/>
    <x v="157"/>
    <s v="1001"/>
    <s v="Kristiansand"/>
    <s v="1"/>
    <s v="Menn"/>
    <x v="0"/>
    <x v="0"/>
    <x v="0"/>
    <x v="21"/>
  </r>
  <r>
    <x v="9"/>
    <s v="10"/>
    <x v="9"/>
    <x v="157"/>
    <s v="1001"/>
    <s v="Kristiansand"/>
    <s v="1"/>
    <s v="Menn"/>
    <x v="1"/>
    <x v="1"/>
    <x v="0"/>
    <x v="55"/>
  </r>
  <r>
    <x v="9"/>
    <s v="10"/>
    <x v="9"/>
    <x v="157"/>
    <s v="1001"/>
    <s v="Kristiansand"/>
    <s v="1"/>
    <s v="Menn"/>
    <x v="2"/>
    <x v="2"/>
    <x v="0"/>
    <x v="26"/>
  </r>
  <r>
    <x v="9"/>
    <s v="10"/>
    <x v="9"/>
    <x v="157"/>
    <s v="1001"/>
    <s v="Kristiansand"/>
    <s v="1"/>
    <s v="Menn"/>
    <x v="3"/>
    <x v="3"/>
    <x v="0"/>
    <x v="26"/>
  </r>
  <r>
    <x v="9"/>
    <s v="10"/>
    <x v="9"/>
    <x v="157"/>
    <s v="1001"/>
    <s v="Kristiansand"/>
    <s v="1"/>
    <s v="Menn"/>
    <x v="4"/>
    <x v="4"/>
    <x v="0"/>
    <x v="60"/>
  </r>
  <r>
    <x v="9"/>
    <s v="10"/>
    <x v="9"/>
    <x v="157"/>
    <s v="1001"/>
    <s v="Kristiansand"/>
    <s v="1"/>
    <s v="Menn"/>
    <x v="5"/>
    <x v="5"/>
    <x v="0"/>
    <x v="41"/>
  </r>
  <r>
    <x v="9"/>
    <s v="10"/>
    <x v="9"/>
    <x v="157"/>
    <s v="1001"/>
    <s v="Kristiansand"/>
    <s v="2"/>
    <s v="Kvinner"/>
    <x v="0"/>
    <x v="0"/>
    <x v="1"/>
    <x v="39"/>
  </r>
  <r>
    <x v="9"/>
    <s v="10"/>
    <x v="9"/>
    <x v="157"/>
    <s v="1001"/>
    <s v="Kristiansand"/>
    <s v="2"/>
    <s v="Kvinner"/>
    <x v="1"/>
    <x v="1"/>
    <x v="1"/>
    <x v="12"/>
  </r>
  <r>
    <x v="9"/>
    <s v="10"/>
    <x v="9"/>
    <x v="157"/>
    <s v="1001"/>
    <s v="Kristiansand"/>
    <s v="2"/>
    <s v="Kvinner"/>
    <x v="2"/>
    <x v="2"/>
    <x v="1"/>
    <x v="36"/>
  </r>
  <r>
    <x v="9"/>
    <s v="10"/>
    <x v="9"/>
    <x v="157"/>
    <s v="1001"/>
    <s v="Kristiansand"/>
    <s v="2"/>
    <s v="Kvinner"/>
    <x v="3"/>
    <x v="3"/>
    <x v="1"/>
    <x v="14"/>
  </r>
  <r>
    <x v="9"/>
    <s v="10"/>
    <x v="9"/>
    <x v="157"/>
    <s v="1001"/>
    <s v="Kristiansand"/>
    <s v="2"/>
    <s v="Kvinner"/>
    <x v="4"/>
    <x v="4"/>
    <x v="1"/>
    <x v="36"/>
  </r>
  <r>
    <x v="9"/>
    <s v="10"/>
    <x v="9"/>
    <x v="157"/>
    <s v="1001"/>
    <s v="Kristiansand"/>
    <s v="2"/>
    <s v="Kvinner"/>
    <x v="5"/>
    <x v="5"/>
    <x v="1"/>
    <x v="15"/>
  </r>
  <r>
    <x v="9"/>
    <s v="10"/>
    <x v="9"/>
    <x v="157"/>
    <s v="1001"/>
    <s v="Kristiansand"/>
    <s v="1"/>
    <s v="Menn"/>
    <x v="0"/>
    <x v="0"/>
    <x v="1"/>
    <x v="15"/>
  </r>
  <r>
    <x v="9"/>
    <s v="10"/>
    <x v="9"/>
    <x v="157"/>
    <s v="1001"/>
    <s v="Kristiansand"/>
    <s v="1"/>
    <s v="Menn"/>
    <x v="1"/>
    <x v="1"/>
    <x v="1"/>
    <x v="55"/>
  </r>
  <r>
    <x v="9"/>
    <s v="10"/>
    <x v="9"/>
    <x v="157"/>
    <s v="1001"/>
    <s v="Kristiansand"/>
    <s v="1"/>
    <s v="Menn"/>
    <x v="2"/>
    <x v="2"/>
    <x v="1"/>
    <x v="76"/>
  </r>
  <r>
    <x v="9"/>
    <s v="10"/>
    <x v="9"/>
    <x v="157"/>
    <s v="1001"/>
    <s v="Kristiansand"/>
    <s v="1"/>
    <s v="Menn"/>
    <x v="3"/>
    <x v="3"/>
    <x v="1"/>
    <x v="10"/>
  </r>
  <r>
    <x v="9"/>
    <s v="10"/>
    <x v="9"/>
    <x v="157"/>
    <s v="1001"/>
    <s v="Kristiansand"/>
    <s v="1"/>
    <s v="Menn"/>
    <x v="4"/>
    <x v="4"/>
    <x v="1"/>
    <x v="58"/>
  </r>
  <r>
    <x v="9"/>
    <s v="10"/>
    <x v="9"/>
    <x v="157"/>
    <s v="1001"/>
    <s v="Kristiansand"/>
    <s v="1"/>
    <s v="Menn"/>
    <x v="5"/>
    <x v="5"/>
    <x v="1"/>
    <x v="56"/>
  </r>
  <r>
    <x v="9"/>
    <s v="10"/>
    <x v="9"/>
    <x v="157"/>
    <s v="1001"/>
    <s v="Kristiansand"/>
    <s v="2"/>
    <s v="Kvinner"/>
    <x v="0"/>
    <x v="0"/>
    <x v="2"/>
    <x v="0"/>
  </r>
  <r>
    <x v="9"/>
    <s v="10"/>
    <x v="9"/>
    <x v="157"/>
    <s v="1001"/>
    <s v="Kristiansand"/>
    <s v="2"/>
    <s v="Kvinner"/>
    <x v="1"/>
    <x v="1"/>
    <x v="2"/>
    <x v="1"/>
  </r>
  <r>
    <x v="9"/>
    <s v="10"/>
    <x v="9"/>
    <x v="157"/>
    <s v="1001"/>
    <s v="Kristiansand"/>
    <s v="2"/>
    <s v="Kvinner"/>
    <x v="2"/>
    <x v="2"/>
    <x v="2"/>
    <x v="36"/>
  </r>
  <r>
    <x v="9"/>
    <s v="10"/>
    <x v="9"/>
    <x v="157"/>
    <s v="1001"/>
    <s v="Kristiansand"/>
    <s v="2"/>
    <s v="Kvinner"/>
    <x v="3"/>
    <x v="3"/>
    <x v="2"/>
    <x v="2"/>
  </r>
  <r>
    <x v="9"/>
    <s v="10"/>
    <x v="9"/>
    <x v="157"/>
    <s v="1001"/>
    <s v="Kristiansand"/>
    <s v="2"/>
    <s v="Kvinner"/>
    <x v="4"/>
    <x v="4"/>
    <x v="2"/>
    <x v="13"/>
  </r>
  <r>
    <x v="9"/>
    <s v="10"/>
    <x v="9"/>
    <x v="157"/>
    <s v="1001"/>
    <s v="Kristiansand"/>
    <s v="2"/>
    <s v="Kvinner"/>
    <x v="5"/>
    <x v="5"/>
    <x v="2"/>
    <x v="12"/>
  </r>
  <r>
    <x v="9"/>
    <s v="10"/>
    <x v="9"/>
    <x v="157"/>
    <s v="1001"/>
    <s v="Kristiansand"/>
    <s v="1"/>
    <s v="Menn"/>
    <x v="0"/>
    <x v="0"/>
    <x v="2"/>
    <x v="36"/>
  </r>
  <r>
    <x v="9"/>
    <s v="10"/>
    <x v="9"/>
    <x v="157"/>
    <s v="1001"/>
    <s v="Kristiansand"/>
    <s v="1"/>
    <s v="Menn"/>
    <x v="1"/>
    <x v="1"/>
    <x v="2"/>
    <x v="56"/>
  </r>
  <r>
    <x v="9"/>
    <s v="10"/>
    <x v="9"/>
    <x v="157"/>
    <s v="1001"/>
    <s v="Kristiansand"/>
    <s v="1"/>
    <s v="Menn"/>
    <x v="2"/>
    <x v="2"/>
    <x v="2"/>
    <x v="18"/>
  </r>
  <r>
    <x v="9"/>
    <s v="10"/>
    <x v="9"/>
    <x v="157"/>
    <s v="1001"/>
    <s v="Kristiansand"/>
    <s v="1"/>
    <s v="Menn"/>
    <x v="3"/>
    <x v="3"/>
    <x v="2"/>
    <x v="30"/>
  </r>
  <r>
    <x v="9"/>
    <s v="10"/>
    <x v="9"/>
    <x v="157"/>
    <s v="1001"/>
    <s v="Kristiansand"/>
    <s v="1"/>
    <s v="Menn"/>
    <x v="4"/>
    <x v="4"/>
    <x v="2"/>
    <x v="33"/>
  </r>
  <r>
    <x v="9"/>
    <s v="10"/>
    <x v="9"/>
    <x v="157"/>
    <s v="1001"/>
    <s v="Kristiansand"/>
    <s v="1"/>
    <s v="Menn"/>
    <x v="5"/>
    <x v="5"/>
    <x v="2"/>
    <x v="24"/>
  </r>
  <r>
    <x v="9"/>
    <s v="10"/>
    <x v="9"/>
    <x v="157"/>
    <s v="1001"/>
    <s v="Kristiansand"/>
    <s v="2"/>
    <s v="Kvinner"/>
    <x v="0"/>
    <x v="0"/>
    <x v="3"/>
    <x v="23"/>
  </r>
  <r>
    <x v="9"/>
    <s v="10"/>
    <x v="9"/>
    <x v="157"/>
    <s v="1001"/>
    <s v="Kristiansand"/>
    <s v="2"/>
    <s v="Kvinner"/>
    <x v="1"/>
    <x v="1"/>
    <x v="3"/>
    <x v="19"/>
  </r>
  <r>
    <x v="9"/>
    <s v="10"/>
    <x v="9"/>
    <x v="157"/>
    <s v="1001"/>
    <s v="Kristiansand"/>
    <s v="2"/>
    <s v="Kvinner"/>
    <x v="2"/>
    <x v="2"/>
    <x v="3"/>
    <x v="6"/>
  </r>
  <r>
    <x v="9"/>
    <s v="10"/>
    <x v="9"/>
    <x v="157"/>
    <s v="1001"/>
    <s v="Kristiansand"/>
    <s v="2"/>
    <s v="Kvinner"/>
    <x v="3"/>
    <x v="3"/>
    <x v="3"/>
    <x v="13"/>
  </r>
  <r>
    <x v="9"/>
    <s v="10"/>
    <x v="9"/>
    <x v="157"/>
    <s v="1001"/>
    <s v="Kristiansand"/>
    <s v="2"/>
    <s v="Kvinner"/>
    <x v="4"/>
    <x v="4"/>
    <x v="3"/>
    <x v="6"/>
  </r>
  <r>
    <x v="9"/>
    <s v="10"/>
    <x v="9"/>
    <x v="157"/>
    <s v="1001"/>
    <s v="Kristiansand"/>
    <s v="2"/>
    <s v="Kvinner"/>
    <x v="5"/>
    <x v="5"/>
    <x v="3"/>
    <x v="1"/>
  </r>
  <r>
    <x v="9"/>
    <s v="10"/>
    <x v="9"/>
    <x v="157"/>
    <s v="1001"/>
    <s v="Kristiansand"/>
    <s v="1"/>
    <s v="Menn"/>
    <x v="0"/>
    <x v="0"/>
    <x v="3"/>
    <x v="1"/>
  </r>
  <r>
    <x v="9"/>
    <s v="10"/>
    <x v="9"/>
    <x v="157"/>
    <s v="1001"/>
    <s v="Kristiansand"/>
    <s v="1"/>
    <s v="Menn"/>
    <x v="1"/>
    <x v="1"/>
    <x v="3"/>
    <x v="19"/>
  </r>
  <r>
    <x v="9"/>
    <s v="10"/>
    <x v="9"/>
    <x v="157"/>
    <s v="1001"/>
    <s v="Kristiansand"/>
    <s v="1"/>
    <s v="Menn"/>
    <x v="2"/>
    <x v="2"/>
    <x v="3"/>
    <x v="55"/>
  </r>
  <r>
    <x v="9"/>
    <s v="10"/>
    <x v="9"/>
    <x v="157"/>
    <s v="1001"/>
    <s v="Kristiansand"/>
    <s v="1"/>
    <s v="Menn"/>
    <x v="3"/>
    <x v="3"/>
    <x v="3"/>
    <x v="72"/>
  </r>
  <r>
    <x v="9"/>
    <s v="10"/>
    <x v="9"/>
    <x v="157"/>
    <s v="1001"/>
    <s v="Kristiansand"/>
    <s v="1"/>
    <s v="Menn"/>
    <x v="4"/>
    <x v="4"/>
    <x v="3"/>
    <x v="35"/>
  </r>
  <r>
    <x v="9"/>
    <s v="10"/>
    <x v="9"/>
    <x v="157"/>
    <s v="1001"/>
    <s v="Kristiansand"/>
    <s v="1"/>
    <s v="Menn"/>
    <x v="5"/>
    <x v="5"/>
    <x v="3"/>
    <x v="36"/>
  </r>
  <r>
    <x v="9"/>
    <s v="10"/>
    <x v="9"/>
    <x v="157"/>
    <s v="1001"/>
    <s v="Kristiansand"/>
    <s v="2"/>
    <s v="Kvinner"/>
    <x v="0"/>
    <x v="0"/>
    <x v="4"/>
    <x v="0"/>
  </r>
  <r>
    <x v="9"/>
    <s v="10"/>
    <x v="9"/>
    <x v="157"/>
    <s v="1001"/>
    <s v="Kristiansand"/>
    <s v="2"/>
    <s v="Kvinner"/>
    <x v="1"/>
    <x v="1"/>
    <x v="4"/>
    <x v="0"/>
  </r>
  <r>
    <x v="9"/>
    <s v="10"/>
    <x v="9"/>
    <x v="157"/>
    <s v="1001"/>
    <s v="Kristiansand"/>
    <s v="2"/>
    <s v="Kvinner"/>
    <x v="2"/>
    <x v="2"/>
    <x v="4"/>
    <x v="7"/>
  </r>
  <r>
    <x v="9"/>
    <s v="10"/>
    <x v="9"/>
    <x v="157"/>
    <s v="1001"/>
    <s v="Kristiansand"/>
    <s v="2"/>
    <s v="Kvinner"/>
    <x v="3"/>
    <x v="3"/>
    <x v="4"/>
    <x v="6"/>
  </r>
  <r>
    <x v="9"/>
    <s v="10"/>
    <x v="9"/>
    <x v="157"/>
    <s v="1001"/>
    <s v="Kristiansand"/>
    <s v="2"/>
    <s v="Kvinner"/>
    <x v="4"/>
    <x v="4"/>
    <x v="4"/>
    <x v="14"/>
  </r>
  <r>
    <x v="9"/>
    <s v="10"/>
    <x v="9"/>
    <x v="157"/>
    <s v="1001"/>
    <s v="Kristiansand"/>
    <s v="2"/>
    <s v="Kvinner"/>
    <x v="5"/>
    <x v="5"/>
    <x v="4"/>
    <x v="6"/>
  </r>
  <r>
    <x v="9"/>
    <s v="10"/>
    <x v="9"/>
    <x v="157"/>
    <s v="1001"/>
    <s v="Kristiansand"/>
    <s v="1"/>
    <s v="Menn"/>
    <x v="0"/>
    <x v="0"/>
    <x v="4"/>
    <x v="12"/>
  </r>
  <r>
    <x v="9"/>
    <s v="10"/>
    <x v="9"/>
    <x v="157"/>
    <s v="1001"/>
    <s v="Kristiansand"/>
    <s v="1"/>
    <s v="Menn"/>
    <x v="1"/>
    <x v="1"/>
    <x v="4"/>
    <x v="6"/>
  </r>
  <r>
    <x v="9"/>
    <s v="10"/>
    <x v="9"/>
    <x v="157"/>
    <s v="1001"/>
    <s v="Kristiansand"/>
    <s v="1"/>
    <s v="Menn"/>
    <x v="2"/>
    <x v="2"/>
    <x v="4"/>
    <x v="3"/>
  </r>
  <r>
    <x v="9"/>
    <s v="10"/>
    <x v="9"/>
    <x v="157"/>
    <s v="1001"/>
    <s v="Kristiansand"/>
    <s v="1"/>
    <s v="Menn"/>
    <x v="3"/>
    <x v="3"/>
    <x v="4"/>
    <x v="8"/>
  </r>
  <r>
    <x v="9"/>
    <s v="10"/>
    <x v="9"/>
    <x v="157"/>
    <s v="1001"/>
    <s v="Kristiansand"/>
    <s v="1"/>
    <s v="Menn"/>
    <x v="4"/>
    <x v="4"/>
    <x v="4"/>
    <x v="31"/>
  </r>
  <r>
    <x v="9"/>
    <s v="10"/>
    <x v="9"/>
    <x v="157"/>
    <s v="1001"/>
    <s v="Kristiansand"/>
    <s v="1"/>
    <s v="Menn"/>
    <x v="5"/>
    <x v="5"/>
    <x v="4"/>
    <x v="55"/>
  </r>
  <r>
    <x v="9"/>
    <s v="10"/>
    <x v="9"/>
    <x v="157"/>
    <s v="1001"/>
    <s v="Kristiansand"/>
    <s v="2"/>
    <s v="Kvinner"/>
    <x v="0"/>
    <x v="0"/>
    <x v="5"/>
    <x v="5"/>
  </r>
  <r>
    <x v="9"/>
    <s v="10"/>
    <x v="9"/>
    <x v="157"/>
    <s v="1001"/>
    <s v="Kristiansand"/>
    <s v="2"/>
    <s v="Kvinner"/>
    <x v="1"/>
    <x v="1"/>
    <x v="5"/>
    <x v="23"/>
  </r>
  <r>
    <x v="9"/>
    <s v="10"/>
    <x v="9"/>
    <x v="157"/>
    <s v="1001"/>
    <s v="Kristiansand"/>
    <s v="2"/>
    <s v="Kvinner"/>
    <x v="2"/>
    <x v="2"/>
    <x v="5"/>
    <x v="7"/>
  </r>
  <r>
    <x v="9"/>
    <s v="10"/>
    <x v="9"/>
    <x v="157"/>
    <s v="1001"/>
    <s v="Kristiansand"/>
    <s v="2"/>
    <s v="Kvinner"/>
    <x v="3"/>
    <x v="3"/>
    <x v="5"/>
    <x v="7"/>
  </r>
  <r>
    <x v="9"/>
    <s v="10"/>
    <x v="9"/>
    <x v="157"/>
    <s v="1001"/>
    <s v="Kristiansand"/>
    <s v="2"/>
    <s v="Kvinner"/>
    <x v="4"/>
    <x v="4"/>
    <x v="5"/>
    <x v="15"/>
  </r>
  <r>
    <x v="9"/>
    <s v="10"/>
    <x v="9"/>
    <x v="157"/>
    <s v="1001"/>
    <s v="Kristiansand"/>
    <s v="2"/>
    <s v="Kvinner"/>
    <x v="5"/>
    <x v="5"/>
    <x v="5"/>
    <x v="6"/>
  </r>
  <r>
    <x v="9"/>
    <s v="10"/>
    <x v="9"/>
    <x v="157"/>
    <s v="1001"/>
    <s v="Kristiansand"/>
    <s v="1"/>
    <s v="Menn"/>
    <x v="0"/>
    <x v="0"/>
    <x v="5"/>
    <x v="19"/>
  </r>
  <r>
    <x v="9"/>
    <s v="10"/>
    <x v="9"/>
    <x v="157"/>
    <s v="1001"/>
    <s v="Kristiansand"/>
    <s v="1"/>
    <s v="Menn"/>
    <x v="1"/>
    <x v="1"/>
    <x v="5"/>
    <x v="12"/>
  </r>
  <r>
    <x v="9"/>
    <s v="10"/>
    <x v="9"/>
    <x v="157"/>
    <s v="1001"/>
    <s v="Kristiansand"/>
    <s v="1"/>
    <s v="Menn"/>
    <x v="2"/>
    <x v="2"/>
    <x v="5"/>
    <x v="24"/>
  </r>
  <r>
    <x v="9"/>
    <s v="10"/>
    <x v="9"/>
    <x v="157"/>
    <s v="1001"/>
    <s v="Kristiansand"/>
    <s v="1"/>
    <s v="Menn"/>
    <x v="3"/>
    <x v="3"/>
    <x v="5"/>
    <x v="38"/>
  </r>
  <r>
    <x v="9"/>
    <s v="10"/>
    <x v="9"/>
    <x v="157"/>
    <s v="1001"/>
    <s v="Kristiansand"/>
    <s v="1"/>
    <s v="Menn"/>
    <x v="4"/>
    <x v="4"/>
    <x v="5"/>
    <x v="34"/>
  </r>
  <r>
    <x v="9"/>
    <s v="10"/>
    <x v="9"/>
    <x v="157"/>
    <s v="1001"/>
    <s v="Kristiansand"/>
    <s v="1"/>
    <s v="Menn"/>
    <x v="5"/>
    <x v="5"/>
    <x v="5"/>
    <x v="45"/>
  </r>
  <r>
    <x v="9"/>
    <s v="10"/>
    <x v="9"/>
    <x v="157"/>
    <s v="1001"/>
    <s v="Kristiansand"/>
    <s v="2"/>
    <s v="Kvinner"/>
    <x v="0"/>
    <x v="0"/>
    <x v="6"/>
    <x v="19"/>
  </r>
  <r>
    <x v="9"/>
    <s v="10"/>
    <x v="9"/>
    <x v="157"/>
    <s v="1001"/>
    <s v="Kristiansand"/>
    <s v="2"/>
    <s v="Kvinner"/>
    <x v="1"/>
    <x v="1"/>
    <x v="6"/>
    <x v="39"/>
  </r>
  <r>
    <x v="9"/>
    <s v="10"/>
    <x v="9"/>
    <x v="157"/>
    <s v="1001"/>
    <s v="Kristiansand"/>
    <s v="2"/>
    <s v="Kvinner"/>
    <x v="2"/>
    <x v="2"/>
    <x v="6"/>
    <x v="21"/>
  </r>
  <r>
    <x v="9"/>
    <s v="10"/>
    <x v="9"/>
    <x v="157"/>
    <s v="1001"/>
    <s v="Kristiansand"/>
    <s v="2"/>
    <s v="Kvinner"/>
    <x v="3"/>
    <x v="3"/>
    <x v="6"/>
    <x v="7"/>
  </r>
  <r>
    <x v="9"/>
    <s v="10"/>
    <x v="9"/>
    <x v="157"/>
    <s v="1001"/>
    <s v="Kristiansand"/>
    <s v="2"/>
    <s v="Kvinner"/>
    <x v="4"/>
    <x v="4"/>
    <x v="6"/>
    <x v="36"/>
  </r>
  <r>
    <x v="9"/>
    <s v="10"/>
    <x v="9"/>
    <x v="157"/>
    <s v="1001"/>
    <s v="Kristiansand"/>
    <s v="2"/>
    <s v="Kvinner"/>
    <x v="5"/>
    <x v="5"/>
    <x v="6"/>
    <x v="7"/>
  </r>
  <r>
    <x v="9"/>
    <s v="10"/>
    <x v="9"/>
    <x v="157"/>
    <s v="1001"/>
    <s v="Kristiansand"/>
    <s v="1"/>
    <s v="Menn"/>
    <x v="0"/>
    <x v="0"/>
    <x v="6"/>
    <x v="12"/>
  </r>
  <r>
    <x v="9"/>
    <s v="10"/>
    <x v="9"/>
    <x v="157"/>
    <s v="1001"/>
    <s v="Kristiansand"/>
    <s v="1"/>
    <s v="Menn"/>
    <x v="1"/>
    <x v="1"/>
    <x v="6"/>
    <x v="5"/>
  </r>
  <r>
    <x v="9"/>
    <s v="10"/>
    <x v="9"/>
    <x v="157"/>
    <s v="1001"/>
    <s v="Kristiansand"/>
    <s v="1"/>
    <s v="Menn"/>
    <x v="2"/>
    <x v="2"/>
    <x v="6"/>
    <x v="2"/>
  </r>
  <r>
    <x v="9"/>
    <s v="10"/>
    <x v="9"/>
    <x v="157"/>
    <s v="1001"/>
    <s v="Kristiansand"/>
    <s v="1"/>
    <s v="Menn"/>
    <x v="3"/>
    <x v="3"/>
    <x v="6"/>
    <x v="28"/>
  </r>
  <r>
    <x v="9"/>
    <s v="10"/>
    <x v="9"/>
    <x v="157"/>
    <s v="1001"/>
    <s v="Kristiansand"/>
    <s v="1"/>
    <s v="Menn"/>
    <x v="4"/>
    <x v="4"/>
    <x v="6"/>
    <x v="73"/>
  </r>
  <r>
    <x v="9"/>
    <s v="10"/>
    <x v="9"/>
    <x v="157"/>
    <s v="1001"/>
    <s v="Kristiansand"/>
    <s v="1"/>
    <s v="Menn"/>
    <x v="5"/>
    <x v="5"/>
    <x v="6"/>
    <x v="45"/>
  </r>
  <r>
    <x v="9"/>
    <s v="10"/>
    <x v="9"/>
    <x v="157"/>
    <s v="1001"/>
    <s v="Kristiansand"/>
    <s v="2"/>
    <s v="Kvinner"/>
    <x v="0"/>
    <x v="0"/>
    <x v="7"/>
    <x v="12"/>
  </r>
  <r>
    <x v="9"/>
    <s v="10"/>
    <x v="9"/>
    <x v="157"/>
    <s v="1001"/>
    <s v="Kristiansand"/>
    <s v="2"/>
    <s v="Kvinner"/>
    <x v="1"/>
    <x v="1"/>
    <x v="7"/>
    <x v="0"/>
  </r>
  <r>
    <x v="9"/>
    <s v="10"/>
    <x v="9"/>
    <x v="157"/>
    <s v="1001"/>
    <s v="Kristiansand"/>
    <s v="2"/>
    <s v="Kvinner"/>
    <x v="2"/>
    <x v="2"/>
    <x v="7"/>
    <x v="15"/>
  </r>
  <r>
    <x v="9"/>
    <s v="10"/>
    <x v="9"/>
    <x v="157"/>
    <s v="1001"/>
    <s v="Kristiansand"/>
    <s v="2"/>
    <s v="Kvinner"/>
    <x v="3"/>
    <x v="3"/>
    <x v="7"/>
    <x v="13"/>
  </r>
  <r>
    <x v="9"/>
    <s v="10"/>
    <x v="9"/>
    <x v="157"/>
    <s v="1001"/>
    <s v="Kristiansand"/>
    <s v="2"/>
    <s v="Kvinner"/>
    <x v="4"/>
    <x v="4"/>
    <x v="7"/>
    <x v="21"/>
  </r>
  <r>
    <x v="9"/>
    <s v="10"/>
    <x v="9"/>
    <x v="157"/>
    <s v="1001"/>
    <s v="Kristiansand"/>
    <s v="2"/>
    <s v="Kvinner"/>
    <x v="5"/>
    <x v="5"/>
    <x v="7"/>
    <x v="7"/>
  </r>
  <r>
    <x v="9"/>
    <s v="10"/>
    <x v="9"/>
    <x v="157"/>
    <s v="1001"/>
    <s v="Kristiansand"/>
    <s v="1"/>
    <s v="Menn"/>
    <x v="0"/>
    <x v="0"/>
    <x v="7"/>
    <x v="1"/>
  </r>
  <r>
    <x v="9"/>
    <s v="10"/>
    <x v="9"/>
    <x v="157"/>
    <s v="1001"/>
    <s v="Kristiansand"/>
    <s v="1"/>
    <s v="Menn"/>
    <x v="1"/>
    <x v="1"/>
    <x v="7"/>
    <x v="19"/>
  </r>
  <r>
    <x v="9"/>
    <s v="10"/>
    <x v="9"/>
    <x v="157"/>
    <s v="1001"/>
    <s v="Kristiansand"/>
    <s v="1"/>
    <s v="Menn"/>
    <x v="2"/>
    <x v="2"/>
    <x v="7"/>
    <x v="4"/>
  </r>
  <r>
    <x v="9"/>
    <s v="10"/>
    <x v="9"/>
    <x v="157"/>
    <s v="1001"/>
    <s v="Kristiansand"/>
    <s v="1"/>
    <s v="Menn"/>
    <x v="3"/>
    <x v="3"/>
    <x v="7"/>
    <x v="73"/>
  </r>
  <r>
    <x v="9"/>
    <s v="10"/>
    <x v="9"/>
    <x v="157"/>
    <s v="1001"/>
    <s v="Kristiansand"/>
    <s v="1"/>
    <s v="Menn"/>
    <x v="4"/>
    <x v="4"/>
    <x v="7"/>
    <x v="27"/>
  </r>
  <r>
    <x v="9"/>
    <s v="10"/>
    <x v="9"/>
    <x v="157"/>
    <s v="1001"/>
    <s v="Kristiansand"/>
    <s v="1"/>
    <s v="Menn"/>
    <x v="5"/>
    <x v="5"/>
    <x v="7"/>
    <x v="46"/>
  </r>
  <r>
    <x v="9"/>
    <s v="10"/>
    <x v="9"/>
    <x v="158"/>
    <s v="1002"/>
    <s v="Mandal"/>
    <s v="2"/>
    <s v="Kvinner"/>
    <x v="0"/>
    <x v="0"/>
    <x v="0"/>
    <x v="0"/>
  </r>
  <r>
    <x v="9"/>
    <s v="10"/>
    <x v="9"/>
    <x v="158"/>
    <s v="1002"/>
    <s v="Mandal"/>
    <s v="2"/>
    <s v="Kvinner"/>
    <x v="1"/>
    <x v="1"/>
    <x v="0"/>
    <x v="19"/>
  </r>
  <r>
    <x v="9"/>
    <s v="10"/>
    <x v="9"/>
    <x v="158"/>
    <s v="1002"/>
    <s v="Mandal"/>
    <s v="2"/>
    <s v="Kvinner"/>
    <x v="2"/>
    <x v="2"/>
    <x v="0"/>
    <x v="14"/>
  </r>
  <r>
    <x v="9"/>
    <s v="10"/>
    <x v="9"/>
    <x v="158"/>
    <s v="1002"/>
    <s v="Mandal"/>
    <s v="2"/>
    <s v="Kvinner"/>
    <x v="3"/>
    <x v="3"/>
    <x v="0"/>
    <x v="4"/>
  </r>
  <r>
    <x v="9"/>
    <s v="10"/>
    <x v="9"/>
    <x v="158"/>
    <s v="1002"/>
    <s v="Mandal"/>
    <s v="2"/>
    <s v="Kvinner"/>
    <x v="4"/>
    <x v="4"/>
    <x v="0"/>
    <x v="13"/>
  </r>
  <r>
    <x v="9"/>
    <s v="10"/>
    <x v="9"/>
    <x v="158"/>
    <s v="1002"/>
    <s v="Mandal"/>
    <s v="2"/>
    <s v="Kvinner"/>
    <x v="5"/>
    <x v="5"/>
    <x v="0"/>
    <x v="19"/>
  </r>
  <r>
    <x v="9"/>
    <s v="10"/>
    <x v="9"/>
    <x v="158"/>
    <s v="1002"/>
    <s v="Mandal"/>
    <s v="1"/>
    <s v="Menn"/>
    <x v="0"/>
    <x v="0"/>
    <x v="0"/>
    <x v="19"/>
  </r>
  <r>
    <x v="9"/>
    <s v="10"/>
    <x v="9"/>
    <x v="158"/>
    <s v="1002"/>
    <s v="Mandal"/>
    <s v="1"/>
    <s v="Menn"/>
    <x v="1"/>
    <x v="1"/>
    <x v="0"/>
    <x v="19"/>
  </r>
  <r>
    <x v="9"/>
    <s v="10"/>
    <x v="9"/>
    <x v="158"/>
    <s v="1002"/>
    <s v="Mandal"/>
    <s v="1"/>
    <s v="Menn"/>
    <x v="2"/>
    <x v="2"/>
    <x v="0"/>
    <x v="3"/>
  </r>
  <r>
    <x v="9"/>
    <s v="10"/>
    <x v="9"/>
    <x v="158"/>
    <s v="1002"/>
    <s v="Mandal"/>
    <s v="1"/>
    <s v="Menn"/>
    <x v="3"/>
    <x v="3"/>
    <x v="0"/>
    <x v="50"/>
  </r>
  <r>
    <x v="9"/>
    <s v="10"/>
    <x v="9"/>
    <x v="158"/>
    <s v="1002"/>
    <s v="Mandal"/>
    <s v="1"/>
    <s v="Menn"/>
    <x v="4"/>
    <x v="4"/>
    <x v="0"/>
    <x v="32"/>
  </r>
  <r>
    <x v="9"/>
    <s v="10"/>
    <x v="9"/>
    <x v="158"/>
    <s v="1002"/>
    <s v="Mandal"/>
    <s v="1"/>
    <s v="Menn"/>
    <x v="5"/>
    <x v="5"/>
    <x v="0"/>
    <x v="40"/>
  </r>
  <r>
    <x v="9"/>
    <s v="10"/>
    <x v="9"/>
    <x v="158"/>
    <s v="1002"/>
    <s v="Mandal"/>
    <s v="2"/>
    <s v="Kvinner"/>
    <x v="0"/>
    <x v="0"/>
    <x v="1"/>
    <x v="5"/>
  </r>
  <r>
    <x v="9"/>
    <s v="10"/>
    <x v="9"/>
    <x v="158"/>
    <s v="1002"/>
    <s v="Mandal"/>
    <s v="2"/>
    <s v="Kvinner"/>
    <x v="1"/>
    <x v="1"/>
    <x v="1"/>
    <x v="1"/>
  </r>
  <r>
    <x v="9"/>
    <s v="10"/>
    <x v="9"/>
    <x v="158"/>
    <s v="1002"/>
    <s v="Mandal"/>
    <s v="2"/>
    <s v="Kvinner"/>
    <x v="2"/>
    <x v="2"/>
    <x v="1"/>
    <x v="21"/>
  </r>
  <r>
    <x v="9"/>
    <s v="10"/>
    <x v="9"/>
    <x v="158"/>
    <s v="1002"/>
    <s v="Mandal"/>
    <s v="2"/>
    <s v="Kvinner"/>
    <x v="3"/>
    <x v="3"/>
    <x v="1"/>
    <x v="36"/>
  </r>
  <r>
    <x v="9"/>
    <s v="10"/>
    <x v="9"/>
    <x v="158"/>
    <s v="1002"/>
    <s v="Mandal"/>
    <s v="2"/>
    <s v="Kvinner"/>
    <x v="4"/>
    <x v="4"/>
    <x v="1"/>
    <x v="5"/>
  </r>
  <r>
    <x v="9"/>
    <s v="10"/>
    <x v="9"/>
    <x v="158"/>
    <s v="1002"/>
    <s v="Mandal"/>
    <s v="2"/>
    <s v="Kvinner"/>
    <x v="5"/>
    <x v="5"/>
    <x v="1"/>
    <x v="12"/>
  </r>
  <r>
    <x v="9"/>
    <s v="10"/>
    <x v="9"/>
    <x v="158"/>
    <s v="1002"/>
    <s v="Mandal"/>
    <s v="1"/>
    <s v="Menn"/>
    <x v="0"/>
    <x v="0"/>
    <x v="1"/>
    <x v="5"/>
  </r>
  <r>
    <x v="9"/>
    <s v="10"/>
    <x v="9"/>
    <x v="158"/>
    <s v="1002"/>
    <s v="Mandal"/>
    <s v="1"/>
    <s v="Menn"/>
    <x v="1"/>
    <x v="1"/>
    <x v="1"/>
    <x v="0"/>
  </r>
  <r>
    <x v="9"/>
    <s v="10"/>
    <x v="9"/>
    <x v="158"/>
    <s v="1002"/>
    <s v="Mandal"/>
    <s v="1"/>
    <s v="Menn"/>
    <x v="2"/>
    <x v="2"/>
    <x v="1"/>
    <x v="20"/>
  </r>
  <r>
    <x v="9"/>
    <s v="10"/>
    <x v="9"/>
    <x v="158"/>
    <s v="1002"/>
    <s v="Mandal"/>
    <s v="1"/>
    <s v="Menn"/>
    <x v="3"/>
    <x v="3"/>
    <x v="1"/>
    <x v="73"/>
  </r>
  <r>
    <x v="9"/>
    <s v="10"/>
    <x v="9"/>
    <x v="158"/>
    <s v="1002"/>
    <s v="Mandal"/>
    <s v="1"/>
    <s v="Menn"/>
    <x v="4"/>
    <x v="4"/>
    <x v="1"/>
    <x v="27"/>
  </r>
  <r>
    <x v="9"/>
    <s v="10"/>
    <x v="9"/>
    <x v="158"/>
    <s v="1002"/>
    <s v="Mandal"/>
    <s v="1"/>
    <s v="Menn"/>
    <x v="5"/>
    <x v="5"/>
    <x v="1"/>
    <x v="24"/>
  </r>
  <r>
    <x v="9"/>
    <s v="10"/>
    <x v="9"/>
    <x v="158"/>
    <s v="1002"/>
    <s v="Mandal"/>
    <s v="2"/>
    <s v="Kvinner"/>
    <x v="0"/>
    <x v="0"/>
    <x v="2"/>
    <x v="0"/>
  </r>
  <r>
    <x v="9"/>
    <s v="10"/>
    <x v="9"/>
    <x v="158"/>
    <s v="1002"/>
    <s v="Mandal"/>
    <s v="2"/>
    <s v="Kvinner"/>
    <x v="1"/>
    <x v="1"/>
    <x v="2"/>
    <x v="39"/>
  </r>
  <r>
    <x v="9"/>
    <s v="10"/>
    <x v="9"/>
    <x v="158"/>
    <s v="1002"/>
    <s v="Mandal"/>
    <s v="2"/>
    <s v="Kvinner"/>
    <x v="2"/>
    <x v="2"/>
    <x v="2"/>
    <x v="7"/>
  </r>
  <r>
    <x v="9"/>
    <s v="10"/>
    <x v="9"/>
    <x v="158"/>
    <s v="1002"/>
    <s v="Mandal"/>
    <s v="2"/>
    <s v="Kvinner"/>
    <x v="3"/>
    <x v="3"/>
    <x v="2"/>
    <x v="6"/>
  </r>
  <r>
    <x v="9"/>
    <s v="10"/>
    <x v="9"/>
    <x v="158"/>
    <s v="1002"/>
    <s v="Mandal"/>
    <s v="2"/>
    <s v="Kvinner"/>
    <x v="4"/>
    <x v="4"/>
    <x v="2"/>
    <x v="12"/>
  </r>
  <r>
    <x v="9"/>
    <s v="10"/>
    <x v="9"/>
    <x v="158"/>
    <s v="1002"/>
    <s v="Mandal"/>
    <s v="2"/>
    <s v="Kvinner"/>
    <x v="5"/>
    <x v="5"/>
    <x v="2"/>
    <x v="12"/>
  </r>
  <r>
    <x v="9"/>
    <s v="10"/>
    <x v="9"/>
    <x v="158"/>
    <s v="1002"/>
    <s v="Mandal"/>
    <s v="1"/>
    <s v="Menn"/>
    <x v="0"/>
    <x v="0"/>
    <x v="2"/>
    <x v="19"/>
  </r>
  <r>
    <x v="9"/>
    <s v="10"/>
    <x v="9"/>
    <x v="158"/>
    <s v="1002"/>
    <s v="Mandal"/>
    <s v="1"/>
    <s v="Menn"/>
    <x v="1"/>
    <x v="1"/>
    <x v="2"/>
    <x v="1"/>
  </r>
  <r>
    <x v="9"/>
    <s v="10"/>
    <x v="9"/>
    <x v="158"/>
    <s v="1002"/>
    <s v="Mandal"/>
    <s v="1"/>
    <s v="Menn"/>
    <x v="2"/>
    <x v="2"/>
    <x v="2"/>
    <x v="36"/>
  </r>
  <r>
    <x v="9"/>
    <s v="10"/>
    <x v="9"/>
    <x v="158"/>
    <s v="1002"/>
    <s v="Mandal"/>
    <s v="1"/>
    <s v="Menn"/>
    <x v="3"/>
    <x v="3"/>
    <x v="2"/>
    <x v="8"/>
  </r>
  <r>
    <x v="9"/>
    <s v="10"/>
    <x v="9"/>
    <x v="158"/>
    <s v="1002"/>
    <s v="Mandal"/>
    <s v="1"/>
    <s v="Menn"/>
    <x v="4"/>
    <x v="4"/>
    <x v="2"/>
    <x v="40"/>
  </r>
  <r>
    <x v="9"/>
    <s v="10"/>
    <x v="9"/>
    <x v="158"/>
    <s v="1002"/>
    <s v="Mandal"/>
    <s v="1"/>
    <s v="Menn"/>
    <x v="5"/>
    <x v="5"/>
    <x v="2"/>
    <x v="3"/>
  </r>
  <r>
    <x v="9"/>
    <s v="10"/>
    <x v="9"/>
    <x v="158"/>
    <s v="1002"/>
    <s v="Mandal"/>
    <s v="2"/>
    <s v="Kvinner"/>
    <x v="0"/>
    <x v="0"/>
    <x v="3"/>
    <x v="0"/>
  </r>
  <r>
    <x v="9"/>
    <s v="10"/>
    <x v="9"/>
    <x v="158"/>
    <s v="1002"/>
    <s v="Mandal"/>
    <s v="2"/>
    <s v="Kvinner"/>
    <x v="1"/>
    <x v="1"/>
    <x v="3"/>
    <x v="23"/>
  </r>
  <r>
    <x v="9"/>
    <s v="10"/>
    <x v="9"/>
    <x v="158"/>
    <s v="1002"/>
    <s v="Mandal"/>
    <s v="2"/>
    <s v="Kvinner"/>
    <x v="2"/>
    <x v="2"/>
    <x v="3"/>
    <x v="19"/>
  </r>
  <r>
    <x v="9"/>
    <s v="10"/>
    <x v="9"/>
    <x v="158"/>
    <s v="1002"/>
    <s v="Mandal"/>
    <s v="2"/>
    <s v="Kvinner"/>
    <x v="3"/>
    <x v="3"/>
    <x v="3"/>
    <x v="13"/>
  </r>
  <r>
    <x v="9"/>
    <s v="10"/>
    <x v="9"/>
    <x v="158"/>
    <s v="1002"/>
    <s v="Mandal"/>
    <s v="2"/>
    <s v="Kvinner"/>
    <x v="4"/>
    <x v="4"/>
    <x v="3"/>
    <x v="19"/>
  </r>
  <r>
    <x v="9"/>
    <s v="10"/>
    <x v="9"/>
    <x v="158"/>
    <s v="1002"/>
    <s v="Mandal"/>
    <s v="2"/>
    <s v="Kvinner"/>
    <x v="5"/>
    <x v="5"/>
    <x v="3"/>
    <x v="1"/>
  </r>
  <r>
    <x v="9"/>
    <s v="10"/>
    <x v="9"/>
    <x v="158"/>
    <s v="1002"/>
    <s v="Mandal"/>
    <s v="1"/>
    <s v="Menn"/>
    <x v="0"/>
    <x v="0"/>
    <x v="3"/>
    <x v="19"/>
  </r>
  <r>
    <x v="9"/>
    <s v="10"/>
    <x v="9"/>
    <x v="158"/>
    <s v="1002"/>
    <s v="Mandal"/>
    <s v="1"/>
    <s v="Menn"/>
    <x v="1"/>
    <x v="1"/>
    <x v="3"/>
    <x v="19"/>
  </r>
  <r>
    <x v="9"/>
    <s v="10"/>
    <x v="9"/>
    <x v="158"/>
    <s v="1002"/>
    <s v="Mandal"/>
    <s v="1"/>
    <s v="Menn"/>
    <x v="2"/>
    <x v="2"/>
    <x v="3"/>
    <x v="15"/>
  </r>
  <r>
    <x v="9"/>
    <s v="10"/>
    <x v="9"/>
    <x v="158"/>
    <s v="1002"/>
    <s v="Mandal"/>
    <s v="1"/>
    <s v="Menn"/>
    <x v="3"/>
    <x v="3"/>
    <x v="3"/>
    <x v="32"/>
  </r>
  <r>
    <x v="9"/>
    <s v="10"/>
    <x v="9"/>
    <x v="158"/>
    <s v="1002"/>
    <s v="Mandal"/>
    <s v="1"/>
    <s v="Menn"/>
    <x v="4"/>
    <x v="4"/>
    <x v="3"/>
    <x v="46"/>
  </r>
  <r>
    <x v="9"/>
    <s v="10"/>
    <x v="9"/>
    <x v="158"/>
    <s v="1002"/>
    <s v="Mandal"/>
    <s v="1"/>
    <s v="Menn"/>
    <x v="5"/>
    <x v="5"/>
    <x v="3"/>
    <x v="21"/>
  </r>
  <r>
    <x v="9"/>
    <s v="10"/>
    <x v="9"/>
    <x v="158"/>
    <s v="1002"/>
    <s v="Mandal"/>
    <s v="2"/>
    <s v="Kvinner"/>
    <x v="0"/>
    <x v="0"/>
    <x v="4"/>
    <x v="19"/>
  </r>
  <r>
    <x v="9"/>
    <s v="10"/>
    <x v="9"/>
    <x v="158"/>
    <s v="1002"/>
    <s v="Mandal"/>
    <s v="2"/>
    <s v="Kvinner"/>
    <x v="1"/>
    <x v="1"/>
    <x v="4"/>
    <x v="23"/>
  </r>
  <r>
    <x v="9"/>
    <s v="10"/>
    <x v="9"/>
    <x v="158"/>
    <s v="1002"/>
    <s v="Mandal"/>
    <s v="2"/>
    <s v="Kvinner"/>
    <x v="2"/>
    <x v="2"/>
    <x v="4"/>
    <x v="7"/>
  </r>
  <r>
    <x v="9"/>
    <s v="10"/>
    <x v="9"/>
    <x v="158"/>
    <s v="1002"/>
    <s v="Mandal"/>
    <s v="2"/>
    <s v="Kvinner"/>
    <x v="3"/>
    <x v="3"/>
    <x v="4"/>
    <x v="5"/>
  </r>
  <r>
    <x v="9"/>
    <s v="10"/>
    <x v="9"/>
    <x v="158"/>
    <s v="1002"/>
    <s v="Mandal"/>
    <s v="2"/>
    <s v="Kvinner"/>
    <x v="4"/>
    <x v="4"/>
    <x v="4"/>
    <x v="19"/>
  </r>
  <r>
    <x v="9"/>
    <s v="10"/>
    <x v="9"/>
    <x v="158"/>
    <s v="1002"/>
    <s v="Mandal"/>
    <s v="2"/>
    <s v="Kvinner"/>
    <x v="5"/>
    <x v="5"/>
    <x v="4"/>
    <x v="19"/>
  </r>
  <r>
    <x v="9"/>
    <s v="10"/>
    <x v="9"/>
    <x v="158"/>
    <s v="1002"/>
    <s v="Mandal"/>
    <s v="1"/>
    <s v="Menn"/>
    <x v="0"/>
    <x v="0"/>
    <x v="4"/>
    <x v="19"/>
  </r>
  <r>
    <x v="9"/>
    <s v="10"/>
    <x v="9"/>
    <x v="158"/>
    <s v="1002"/>
    <s v="Mandal"/>
    <s v="1"/>
    <s v="Menn"/>
    <x v="1"/>
    <x v="1"/>
    <x v="4"/>
    <x v="7"/>
  </r>
  <r>
    <x v="9"/>
    <s v="10"/>
    <x v="9"/>
    <x v="158"/>
    <s v="1002"/>
    <s v="Mandal"/>
    <s v="1"/>
    <s v="Menn"/>
    <x v="2"/>
    <x v="2"/>
    <x v="4"/>
    <x v="36"/>
  </r>
  <r>
    <x v="9"/>
    <s v="10"/>
    <x v="9"/>
    <x v="158"/>
    <s v="1002"/>
    <s v="Mandal"/>
    <s v="1"/>
    <s v="Menn"/>
    <x v="3"/>
    <x v="3"/>
    <x v="4"/>
    <x v="27"/>
  </r>
  <r>
    <x v="9"/>
    <s v="10"/>
    <x v="9"/>
    <x v="158"/>
    <s v="1002"/>
    <s v="Mandal"/>
    <s v="1"/>
    <s v="Menn"/>
    <x v="4"/>
    <x v="4"/>
    <x v="4"/>
    <x v="27"/>
  </r>
  <r>
    <x v="9"/>
    <s v="10"/>
    <x v="9"/>
    <x v="158"/>
    <s v="1002"/>
    <s v="Mandal"/>
    <s v="1"/>
    <s v="Menn"/>
    <x v="5"/>
    <x v="5"/>
    <x v="4"/>
    <x v="51"/>
  </r>
  <r>
    <x v="9"/>
    <s v="10"/>
    <x v="9"/>
    <x v="158"/>
    <s v="1002"/>
    <s v="Mandal"/>
    <s v="2"/>
    <s v="Kvinner"/>
    <x v="0"/>
    <x v="0"/>
    <x v="5"/>
    <x v="1"/>
  </r>
  <r>
    <x v="9"/>
    <s v="10"/>
    <x v="9"/>
    <x v="158"/>
    <s v="1002"/>
    <s v="Mandal"/>
    <s v="2"/>
    <s v="Kvinner"/>
    <x v="1"/>
    <x v="1"/>
    <x v="5"/>
    <x v="23"/>
  </r>
  <r>
    <x v="9"/>
    <s v="10"/>
    <x v="9"/>
    <x v="158"/>
    <s v="1002"/>
    <s v="Mandal"/>
    <s v="2"/>
    <s v="Kvinner"/>
    <x v="2"/>
    <x v="2"/>
    <x v="5"/>
    <x v="13"/>
  </r>
  <r>
    <x v="9"/>
    <s v="10"/>
    <x v="9"/>
    <x v="158"/>
    <s v="1002"/>
    <s v="Mandal"/>
    <s v="2"/>
    <s v="Kvinner"/>
    <x v="3"/>
    <x v="3"/>
    <x v="5"/>
    <x v="5"/>
  </r>
  <r>
    <x v="9"/>
    <s v="10"/>
    <x v="9"/>
    <x v="158"/>
    <s v="1002"/>
    <s v="Mandal"/>
    <s v="2"/>
    <s v="Kvinner"/>
    <x v="4"/>
    <x v="4"/>
    <x v="5"/>
    <x v="12"/>
  </r>
  <r>
    <x v="9"/>
    <s v="10"/>
    <x v="9"/>
    <x v="158"/>
    <s v="1002"/>
    <s v="Mandal"/>
    <s v="2"/>
    <s v="Kvinner"/>
    <x v="5"/>
    <x v="5"/>
    <x v="5"/>
    <x v="1"/>
  </r>
  <r>
    <x v="9"/>
    <s v="10"/>
    <x v="9"/>
    <x v="158"/>
    <s v="1002"/>
    <s v="Mandal"/>
    <s v="1"/>
    <s v="Menn"/>
    <x v="0"/>
    <x v="0"/>
    <x v="5"/>
    <x v="12"/>
  </r>
  <r>
    <x v="9"/>
    <s v="10"/>
    <x v="9"/>
    <x v="158"/>
    <s v="1002"/>
    <s v="Mandal"/>
    <s v="1"/>
    <s v="Menn"/>
    <x v="1"/>
    <x v="1"/>
    <x v="5"/>
    <x v="5"/>
  </r>
  <r>
    <x v="9"/>
    <s v="10"/>
    <x v="9"/>
    <x v="158"/>
    <s v="1002"/>
    <s v="Mandal"/>
    <s v="1"/>
    <s v="Menn"/>
    <x v="2"/>
    <x v="2"/>
    <x v="5"/>
    <x v="21"/>
  </r>
  <r>
    <x v="9"/>
    <s v="10"/>
    <x v="9"/>
    <x v="158"/>
    <s v="1002"/>
    <s v="Mandal"/>
    <s v="1"/>
    <s v="Menn"/>
    <x v="3"/>
    <x v="3"/>
    <x v="5"/>
    <x v="51"/>
  </r>
  <r>
    <x v="9"/>
    <s v="10"/>
    <x v="9"/>
    <x v="158"/>
    <s v="1002"/>
    <s v="Mandal"/>
    <s v="1"/>
    <s v="Menn"/>
    <x v="4"/>
    <x v="4"/>
    <x v="5"/>
    <x v="32"/>
  </r>
  <r>
    <x v="9"/>
    <s v="10"/>
    <x v="9"/>
    <x v="158"/>
    <s v="1002"/>
    <s v="Mandal"/>
    <s v="1"/>
    <s v="Menn"/>
    <x v="5"/>
    <x v="5"/>
    <x v="5"/>
    <x v="55"/>
  </r>
  <r>
    <x v="9"/>
    <s v="10"/>
    <x v="9"/>
    <x v="158"/>
    <s v="1002"/>
    <s v="Mandal"/>
    <s v="2"/>
    <s v="Kvinner"/>
    <x v="0"/>
    <x v="0"/>
    <x v="6"/>
    <x v="0"/>
  </r>
  <r>
    <x v="9"/>
    <s v="10"/>
    <x v="9"/>
    <x v="158"/>
    <s v="1002"/>
    <s v="Mandal"/>
    <s v="2"/>
    <s v="Kvinner"/>
    <x v="1"/>
    <x v="1"/>
    <x v="6"/>
    <x v="19"/>
  </r>
  <r>
    <x v="9"/>
    <s v="10"/>
    <x v="9"/>
    <x v="158"/>
    <s v="1002"/>
    <s v="Mandal"/>
    <s v="2"/>
    <s v="Kvinner"/>
    <x v="2"/>
    <x v="2"/>
    <x v="6"/>
    <x v="12"/>
  </r>
  <r>
    <x v="9"/>
    <s v="10"/>
    <x v="9"/>
    <x v="158"/>
    <s v="1002"/>
    <s v="Mandal"/>
    <s v="2"/>
    <s v="Kvinner"/>
    <x v="3"/>
    <x v="3"/>
    <x v="6"/>
    <x v="5"/>
  </r>
  <r>
    <x v="9"/>
    <s v="10"/>
    <x v="9"/>
    <x v="158"/>
    <s v="1002"/>
    <s v="Mandal"/>
    <s v="2"/>
    <s v="Kvinner"/>
    <x v="4"/>
    <x v="4"/>
    <x v="6"/>
    <x v="1"/>
  </r>
  <r>
    <x v="9"/>
    <s v="10"/>
    <x v="9"/>
    <x v="158"/>
    <s v="1002"/>
    <s v="Mandal"/>
    <s v="2"/>
    <s v="Kvinner"/>
    <x v="5"/>
    <x v="5"/>
    <x v="6"/>
    <x v="19"/>
  </r>
  <r>
    <x v="9"/>
    <s v="10"/>
    <x v="9"/>
    <x v="158"/>
    <s v="1002"/>
    <s v="Mandal"/>
    <s v="1"/>
    <s v="Menn"/>
    <x v="0"/>
    <x v="0"/>
    <x v="6"/>
    <x v="19"/>
  </r>
  <r>
    <x v="9"/>
    <s v="10"/>
    <x v="9"/>
    <x v="158"/>
    <s v="1002"/>
    <s v="Mandal"/>
    <s v="1"/>
    <s v="Menn"/>
    <x v="1"/>
    <x v="1"/>
    <x v="6"/>
    <x v="12"/>
  </r>
  <r>
    <x v="9"/>
    <s v="10"/>
    <x v="9"/>
    <x v="158"/>
    <s v="1002"/>
    <s v="Mandal"/>
    <s v="1"/>
    <s v="Menn"/>
    <x v="2"/>
    <x v="2"/>
    <x v="6"/>
    <x v="14"/>
  </r>
  <r>
    <x v="9"/>
    <s v="10"/>
    <x v="9"/>
    <x v="158"/>
    <s v="1002"/>
    <s v="Mandal"/>
    <s v="1"/>
    <s v="Menn"/>
    <x v="3"/>
    <x v="3"/>
    <x v="6"/>
    <x v="51"/>
  </r>
  <r>
    <x v="9"/>
    <s v="10"/>
    <x v="9"/>
    <x v="158"/>
    <s v="1002"/>
    <s v="Mandal"/>
    <s v="1"/>
    <s v="Menn"/>
    <x v="4"/>
    <x v="4"/>
    <x v="6"/>
    <x v="45"/>
  </r>
  <r>
    <x v="9"/>
    <s v="10"/>
    <x v="9"/>
    <x v="158"/>
    <s v="1002"/>
    <s v="Mandal"/>
    <s v="1"/>
    <s v="Menn"/>
    <x v="5"/>
    <x v="5"/>
    <x v="6"/>
    <x v="51"/>
  </r>
  <r>
    <x v="9"/>
    <s v="10"/>
    <x v="9"/>
    <x v="158"/>
    <s v="1002"/>
    <s v="Mandal"/>
    <s v="2"/>
    <s v="Kvinner"/>
    <x v="0"/>
    <x v="0"/>
    <x v="7"/>
    <x v="0"/>
  </r>
  <r>
    <x v="9"/>
    <s v="10"/>
    <x v="9"/>
    <x v="158"/>
    <s v="1002"/>
    <s v="Mandal"/>
    <s v="2"/>
    <s v="Kvinner"/>
    <x v="1"/>
    <x v="1"/>
    <x v="7"/>
    <x v="0"/>
  </r>
  <r>
    <x v="9"/>
    <s v="10"/>
    <x v="9"/>
    <x v="158"/>
    <s v="1002"/>
    <s v="Mandal"/>
    <s v="2"/>
    <s v="Kvinner"/>
    <x v="2"/>
    <x v="2"/>
    <x v="7"/>
    <x v="5"/>
  </r>
  <r>
    <x v="9"/>
    <s v="10"/>
    <x v="9"/>
    <x v="158"/>
    <s v="1002"/>
    <s v="Mandal"/>
    <s v="2"/>
    <s v="Kvinner"/>
    <x v="3"/>
    <x v="3"/>
    <x v="7"/>
    <x v="6"/>
  </r>
  <r>
    <x v="9"/>
    <s v="10"/>
    <x v="9"/>
    <x v="158"/>
    <s v="1002"/>
    <s v="Mandal"/>
    <s v="2"/>
    <s v="Kvinner"/>
    <x v="4"/>
    <x v="4"/>
    <x v="7"/>
    <x v="1"/>
  </r>
  <r>
    <x v="9"/>
    <s v="10"/>
    <x v="9"/>
    <x v="158"/>
    <s v="1002"/>
    <s v="Mandal"/>
    <s v="2"/>
    <s v="Kvinner"/>
    <x v="5"/>
    <x v="5"/>
    <x v="7"/>
    <x v="23"/>
  </r>
  <r>
    <x v="9"/>
    <s v="10"/>
    <x v="9"/>
    <x v="158"/>
    <s v="1002"/>
    <s v="Mandal"/>
    <s v="1"/>
    <s v="Menn"/>
    <x v="0"/>
    <x v="0"/>
    <x v="7"/>
    <x v="1"/>
  </r>
  <r>
    <x v="9"/>
    <s v="10"/>
    <x v="9"/>
    <x v="158"/>
    <s v="1002"/>
    <s v="Mandal"/>
    <s v="1"/>
    <s v="Menn"/>
    <x v="1"/>
    <x v="1"/>
    <x v="7"/>
    <x v="0"/>
  </r>
  <r>
    <x v="9"/>
    <s v="10"/>
    <x v="9"/>
    <x v="158"/>
    <s v="1002"/>
    <s v="Mandal"/>
    <s v="1"/>
    <s v="Menn"/>
    <x v="2"/>
    <x v="2"/>
    <x v="7"/>
    <x v="2"/>
  </r>
  <r>
    <x v="9"/>
    <s v="10"/>
    <x v="9"/>
    <x v="158"/>
    <s v="1002"/>
    <s v="Mandal"/>
    <s v="1"/>
    <s v="Menn"/>
    <x v="3"/>
    <x v="3"/>
    <x v="7"/>
    <x v="45"/>
  </r>
  <r>
    <x v="9"/>
    <s v="10"/>
    <x v="9"/>
    <x v="158"/>
    <s v="1002"/>
    <s v="Mandal"/>
    <s v="1"/>
    <s v="Menn"/>
    <x v="4"/>
    <x v="4"/>
    <x v="7"/>
    <x v="20"/>
  </r>
  <r>
    <x v="9"/>
    <s v="10"/>
    <x v="9"/>
    <x v="158"/>
    <s v="1002"/>
    <s v="Mandal"/>
    <s v="1"/>
    <s v="Menn"/>
    <x v="5"/>
    <x v="5"/>
    <x v="7"/>
    <x v="11"/>
  </r>
  <r>
    <x v="9"/>
    <s v="10"/>
    <x v="9"/>
    <x v="159"/>
    <s v="1003"/>
    <s v="Farsund"/>
    <s v="2"/>
    <s v="Kvinner"/>
    <x v="0"/>
    <x v="0"/>
    <x v="0"/>
    <x v="12"/>
  </r>
  <r>
    <x v="9"/>
    <s v="10"/>
    <x v="9"/>
    <x v="159"/>
    <s v="1003"/>
    <s v="Farsund"/>
    <s v="2"/>
    <s v="Kvinner"/>
    <x v="1"/>
    <x v="1"/>
    <x v="0"/>
    <x v="39"/>
  </r>
  <r>
    <x v="9"/>
    <s v="10"/>
    <x v="9"/>
    <x v="159"/>
    <s v="1003"/>
    <s v="Farsund"/>
    <s v="2"/>
    <s v="Kvinner"/>
    <x v="2"/>
    <x v="2"/>
    <x v="0"/>
    <x v="5"/>
  </r>
  <r>
    <x v="9"/>
    <s v="10"/>
    <x v="9"/>
    <x v="159"/>
    <s v="1003"/>
    <s v="Farsund"/>
    <s v="2"/>
    <s v="Kvinner"/>
    <x v="3"/>
    <x v="3"/>
    <x v="0"/>
    <x v="6"/>
  </r>
  <r>
    <x v="9"/>
    <s v="10"/>
    <x v="9"/>
    <x v="159"/>
    <s v="1003"/>
    <s v="Farsund"/>
    <s v="2"/>
    <s v="Kvinner"/>
    <x v="4"/>
    <x v="4"/>
    <x v="0"/>
    <x v="15"/>
  </r>
  <r>
    <x v="9"/>
    <s v="10"/>
    <x v="9"/>
    <x v="159"/>
    <s v="1003"/>
    <s v="Farsund"/>
    <s v="2"/>
    <s v="Kvinner"/>
    <x v="5"/>
    <x v="5"/>
    <x v="0"/>
    <x v="23"/>
  </r>
  <r>
    <x v="9"/>
    <s v="10"/>
    <x v="9"/>
    <x v="159"/>
    <s v="1003"/>
    <s v="Farsund"/>
    <s v="1"/>
    <s v="Menn"/>
    <x v="0"/>
    <x v="0"/>
    <x v="0"/>
    <x v="15"/>
  </r>
  <r>
    <x v="9"/>
    <s v="10"/>
    <x v="9"/>
    <x v="159"/>
    <s v="1003"/>
    <s v="Farsund"/>
    <s v="1"/>
    <s v="Menn"/>
    <x v="1"/>
    <x v="1"/>
    <x v="0"/>
    <x v="23"/>
  </r>
  <r>
    <x v="9"/>
    <s v="10"/>
    <x v="9"/>
    <x v="159"/>
    <s v="1003"/>
    <s v="Farsund"/>
    <s v="1"/>
    <s v="Menn"/>
    <x v="2"/>
    <x v="2"/>
    <x v="0"/>
    <x v="36"/>
  </r>
  <r>
    <x v="9"/>
    <s v="10"/>
    <x v="9"/>
    <x v="159"/>
    <s v="1003"/>
    <s v="Farsund"/>
    <s v="1"/>
    <s v="Menn"/>
    <x v="3"/>
    <x v="3"/>
    <x v="0"/>
    <x v="35"/>
  </r>
  <r>
    <x v="9"/>
    <s v="10"/>
    <x v="9"/>
    <x v="159"/>
    <s v="1003"/>
    <s v="Farsund"/>
    <s v="1"/>
    <s v="Menn"/>
    <x v="4"/>
    <x v="4"/>
    <x v="0"/>
    <x v="38"/>
  </r>
  <r>
    <x v="9"/>
    <s v="10"/>
    <x v="9"/>
    <x v="159"/>
    <s v="1003"/>
    <s v="Farsund"/>
    <s v="1"/>
    <s v="Menn"/>
    <x v="5"/>
    <x v="5"/>
    <x v="0"/>
    <x v="24"/>
  </r>
  <r>
    <x v="9"/>
    <s v="10"/>
    <x v="9"/>
    <x v="159"/>
    <s v="1003"/>
    <s v="Farsund"/>
    <s v="2"/>
    <s v="Kvinner"/>
    <x v="0"/>
    <x v="0"/>
    <x v="1"/>
    <x v="1"/>
  </r>
  <r>
    <x v="9"/>
    <s v="10"/>
    <x v="9"/>
    <x v="159"/>
    <s v="1003"/>
    <s v="Farsund"/>
    <s v="2"/>
    <s v="Kvinner"/>
    <x v="1"/>
    <x v="1"/>
    <x v="1"/>
    <x v="39"/>
  </r>
  <r>
    <x v="9"/>
    <s v="10"/>
    <x v="9"/>
    <x v="159"/>
    <s v="1003"/>
    <s v="Farsund"/>
    <s v="2"/>
    <s v="Kvinner"/>
    <x v="2"/>
    <x v="2"/>
    <x v="1"/>
    <x v="12"/>
  </r>
  <r>
    <x v="9"/>
    <s v="10"/>
    <x v="9"/>
    <x v="159"/>
    <s v="1003"/>
    <s v="Farsund"/>
    <s v="2"/>
    <s v="Kvinner"/>
    <x v="3"/>
    <x v="3"/>
    <x v="1"/>
    <x v="4"/>
  </r>
  <r>
    <x v="9"/>
    <s v="10"/>
    <x v="9"/>
    <x v="159"/>
    <s v="1003"/>
    <s v="Farsund"/>
    <s v="2"/>
    <s v="Kvinner"/>
    <x v="4"/>
    <x v="4"/>
    <x v="1"/>
    <x v="21"/>
  </r>
  <r>
    <x v="9"/>
    <s v="10"/>
    <x v="9"/>
    <x v="159"/>
    <s v="1003"/>
    <s v="Farsund"/>
    <s v="2"/>
    <s v="Kvinner"/>
    <x v="5"/>
    <x v="5"/>
    <x v="1"/>
    <x v="0"/>
  </r>
  <r>
    <x v="9"/>
    <s v="10"/>
    <x v="9"/>
    <x v="159"/>
    <s v="1003"/>
    <s v="Farsund"/>
    <s v="1"/>
    <s v="Menn"/>
    <x v="0"/>
    <x v="0"/>
    <x v="1"/>
    <x v="15"/>
  </r>
  <r>
    <x v="9"/>
    <s v="10"/>
    <x v="9"/>
    <x v="159"/>
    <s v="1003"/>
    <s v="Farsund"/>
    <s v="1"/>
    <s v="Menn"/>
    <x v="1"/>
    <x v="1"/>
    <x v="1"/>
    <x v="23"/>
  </r>
  <r>
    <x v="9"/>
    <s v="10"/>
    <x v="9"/>
    <x v="159"/>
    <s v="1003"/>
    <s v="Farsund"/>
    <s v="1"/>
    <s v="Menn"/>
    <x v="2"/>
    <x v="2"/>
    <x v="1"/>
    <x v="21"/>
  </r>
  <r>
    <x v="9"/>
    <s v="10"/>
    <x v="9"/>
    <x v="159"/>
    <s v="1003"/>
    <s v="Farsund"/>
    <s v="1"/>
    <s v="Menn"/>
    <x v="3"/>
    <x v="3"/>
    <x v="1"/>
    <x v="72"/>
  </r>
  <r>
    <x v="9"/>
    <s v="10"/>
    <x v="9"/>
    <x v="159"/>
    <s v="1003"/>
    <s v="Farsund"/>
    <s v="1"/>
    <s v="Menn"/>
    <x v="4"/>
    <x v="4"/>
    <x v="1"/>
    <x v="50"/>
  </r>
  <r>
    <x v="9"/>
    <s v="10"/>
    <x v="9"/>
    <x v="159"/>
    <s v="1003"/>
    <s v="Farsund"/>
    <s v="1"/>
    <s v="Menn"/>
    <x v="5"/>
    <x v="5"/>
    <x v="1"/>
    <x v="20"/>
  </r>
  <r>
    <x v="9"/>
    <s v="10"/>
    <x v="9"/>
    <x v="159"/>
    <s v="1003"/>
    <s v="Farsund"/>
    <s v="2"/>
    <s v="Kvinner"/>
    <x v="0"/>
    <x v="0"/>
    <x v="2"/>
    <x v="0"/>
  </r>
  <r>
    <x v="9"/>
    <s v="10"/>
    <x v="9"/>
    <x v="159"/>
    <s v="1003"/>
    <s v="Farsund"/>
    <s v="2"/>
    <s v="Kvinner"/>
    <x v="1"/>
    <x v="1"/>
    <x v="2"/>
    <x v="23"/>
  </r>
  <r>
    <x v="9"/>
    <s v="10"/>
    <x v="9"/>
    <x v="159"/>
    <s v="1003"/>
    <s v="Farsund"/>
    <s v="2"/>
    <s v="Kvinner"/>
    <x v="2"/>
    <x v="2"/>
    <x v="2"/>
    <x v="19"/>
  </r>
  <r>
    <x v="9"/>
    <s v="10"/>
    <x v="9"/>
    <x v="159"/>
    <s v="1003"/>
    <s v="Farsund"/>
    <s v="2"/>
    <s v="Kvinner"/>
    <x v="3"/>
    <x v="3"/>
    <x v="2"/>
    <x v="14"/>
  </r>
  <r>
    <x v="9"/>
    <s v="10"/>
    <x v="9"/>
    <x v="159"/>
    <s v="1003"/>
    <s v="Farsund"/>
    <s v="2"/>
    <s v="Kvinner"/>
    <x v="4"/>
    <x v="4"/>
    <x v="2"/>
    <x v="36"/>
  </r>
  <r>
    <x v="9"/>
    <s v="10"/>
    <x v="9"/>
    <x v="159"/>
    <s v="1003"/>
    <s v="Farsund"/>
    <s v="2"/>
    <s v="Kvinner"/>
    <x v="5"/>
    <x v="5"/>
    <x v="2"/>
    <x v="1"/>
  </r>
  <r>
    <x v="9"/>
    <s v="10"/>
    <x v="9"/>
    <x v="159"/>
    <s v="1003"/>
    <s v="Farsund"/>
    <s v="1"/>
    <s v="Menn"/>
    <x v="0"/>
    <x v="0"/>
    <x v="2"/>
    <x v="2"/>
  </r>
  <r>
    <x v="9"/>
    <s v="10"/>
    <x v="9"/>
    <x v="159"/>
    <s v="1003"/>
    <s v="Farsund"/>
    <s v="1"/>
    <s v="Menn"/>
    <x v="1"/>
    <x v="1"/>
    <x v="2"/>
    <x v="1"/>
  </r>
  <r>
    <x v="9"/>
    <s v="10"/>
    <x v="9"/>
    <x v="159"/>
    <s v="1003"/>
    <s v="Farsund"/>
    <s v="1"/>
    <s v="Menn"/>
    <x v="2"/>
    <x v="2"/>
    <x v="2"/>
    <x v="36"/>
  </r>
  <r>
    <x v="9"/>
    <s v="10"/>
    <x v="9"/>
    <x v="159"/>
    <s v="1003"/>
    <s v="Farsund"/>
    <s v="1"/>
    <s v="Menn"/>
    <x v="3"/>
    <x v="3"/>
    <x v="2"/>
    <x v="35"/>
  </r>
  <r>
    <x v="9"/>
    <s v="10"/>
    <x v="9"/>
    <x v="159"/>
    <s v="1003"/>
    <s v="Farsund"/>
    <s v="1"/>
    <s v="Menn"/>
    <x v="4"/>
    <x v="4"/>
    <x v="2"/>
    <x v="8"/>
  </r>
  <r>
    <x v="9"/>
    <s v="10"/>
    <x v="9"/>
    <x v="159"/>
    <s v="1003"/>
    <s v="Farsund"/>
    <s v="1"/>
    <s v="Menn"/>
    <x v="5"/>
    <x v="5"/>
    <x v="2"/>
    <x v="2"/>
  </r>
  <r>
    <x v="9"/>
    <s v="10"/>
    <x v="9"/>
    <x v="159"/>
    <s v="1003"/>
    <s v="Farsund"/>
    <s v="2"/>
    <s v="Kvinner"/>
    <x v="0"/>
    <x v="0"/>
    <x v="3"/>
    <x v="23"/>
  </r>
  <r>
    <x v="9"/>
    <s v="10"/>
    <x v="9"/>
    <x v="159"/>
    <s v="1003"/>
    <s v="Farsund"/>
    <s v="2"/>
    <s v="Kvinner"/>
    <x v="1"/>
    <x v="1"/>
    <x v="3"/>
    <x v="0"/>
  </r>
  <r>
    <x v="9"/>
    <s v="10"/>
    <x v="9"/>
    <x v="159"/>
    <s v="1003"/>
    <s v="Farsund"/>
    <s v="2"/>
    <s v="Kvinner"/>
    <x v="2"/>
    <x v="2"/>
    <x v="3"/>
    <x v="12"/>
  </r>
  <r>
    <x v="9"/>
    <s v="10"/>
    <x v="9"/>
    <x v="159"/>
    <s v="1003"/>
    <s v="Farsund"/>
    <s v="2"/>
    <s v="Kvinner"/>
    <x v="3"/>
    <x v="3"/>
    <x v="3"/>
    <x v="36"/>
  </r>
  <r>
    <x v="9"/>
    <s v="10"/>
    <x v="9"/>
    <x v="159"/>
    <s v="1003"/>
    <s v="Farsund"/>
    <s v="2"/>
    <s v="Kvinner"/>
    <x v="4"/>
    <x v="4"/>
    <x v="3"/>
    <x v="14"/>
  </r>
  <r>
    <x v="9"/>
    <s v="10"/>
    <x v="9"/>
    <x v="159"/>
    <s v="1003"/>
    <s v="Farsund"/>
    <s v="2"/>
    <s v="Kvinner"/>
    <x v="5"/>
    <x v="5"/>
    <x v="3"/>
    <x v="5"/>
  </r>
  <r>
    <x v="9"/>
    <s v="10"/>
    <x v="9"/>
    <x v="159"/>
    <s v="1003"/>
    <s v="Farsund"/>
    <s v="1"/>
    <s v="Menn"/>
    <x v="0"/>
    <x v="0"/>
    <x v="3"/>
    <x v="15"/>
  </r>
  <r>
    <x v="9"/>
    <s v="10"/>
    <x v="9"/>
    <x v="159"/>
    <s v="1003"/>
    <s v="Farsund"/>
    <s v="1"/>
    <s v="Menn"/>
    <x v="1"/>
    <x v="1"/>
    <x v="3"/>
    <x v="1"/>
  </r>
  <r>
    <x v="9"/>
    <s v="10"/>
    <x v="9"/>
    <x v="159"/>
    <s v="1003"/>
    <s v="Farsund"/>
    <s v="1"/>
    <s v="Menn"/>
    <x v="2"/>
    <x v="2"/>
    <x v="3"/>
    <x v="36"/>
  </r>
  <r>
    <x v="9"/>
    <s v="10"/>
    <x v="9"/>
    <x v="159"/>
    <s v="1003"/>
    <s v="Farsund"/>
    <s v="1"/>
    <s v="Menn"/>
    <x v="3"/>
    <x v="3"/>
    <x v="3"/>
    <x v="28"/>
  </r>
  <r>
    <x v="9"/>
    <s v="10"/>
    <x v="9"/>
    <x v="159"/>
    <s v="1003"/>
    <s v="Farsund"/>
    <s v="1"/>
    <s v="Menn"/>
    <x v="4"/>
    <x v="4"/>
    <x v="3"/>
    <x v="27"/>
  </r>
  <r>
    <x v="9"/>
    <s v="10"/>
    <x v="9"/>
    <x v="159"/>
    <s v="1003"/>
    <s v="Farsund"/>
    <s v="1"/>
    <s v="Menn"/>
    <x v="5"/>
    <x v="5"/>
    <x v="3"/>
    <x v="2"/>
  </r>
  <r>
    <x v="9"/>
    <s v="10"/>
    <x v="9"/>
    <x v="159"/>
    <s v="1003"/>
    <s v="Farsund"/>
    <s v="2"/>
    <s v="Kvinner"/>
    <x v="0"/>
    <x v="0"/>
    <x v="4"/>
    <x v="0"/>
  </r>
  <r>
    <x v="9"/>
    <s v="10"/>
    <x v="9"/>
    <x v="159"/>
    <s v="1003"/>
    <s v="Farsund"/>
    <s v="2"/>
    <s v="Kvinner"/>
    <x v="1"/>
    <x v="1"/>
    <x v="4"/>
    <x v="23"/>
  </r>
  <r>
    <x v="9"/>
    <s v="10"/>
    <x v="9"/>
    <x v="159"/>
    <s v="1003"/>
    <s v="Farsund"/>
    <s v="2"/>
    <s v="Kvinner"/>
    <x v="2"/>
    <x v="2"/>
    <x v="4"/>
    <x v="7"/>
  </r>
  <r>
    <x v="9"/>
    <s v="10"/>
    <x v="9"/>
    <x v="159"/>
    <s v="1003"/>
    <s v="Farsund"/>
    <s v="2"/>
    <s v="Kvinner"/>
    <x v="3"/>
    <x v="3"/>
    <x v="4"/>
    <x v="13"/>
  </r>
  <r>
    <x v="9"/>
    <s v="10"/>
    <x v="9"/>
    <x v="159"/>
    <s v="1003"/>
    <s v="Farsund"/>
    <s v="2"/>
    <s v="Kvinner"/>
    <x v="4"/>
    <x v="4"/>
    <x v="4"/>
    <x v="5"/>
  </r>
  <r>
    <x v="9"/>
    <s v="10"/>
    <x v="9"/>
    <x v="159"/>
    <s v="1003"/>
    <s v="Farsund"/>
    <s v="2"/>
    <s v="Kvinner"/>
    <x v="5"/>
    <x v="5"/>
    <x v="4"/>
    <x v="5"/>
  </r>
  <r>
    <x v="9"/>
    <s v="10"/>
    <x v="9"/>
    <x v="159"/>
    <s v="1003"/>
    <s v="Farsund"/>
    <s v="1"/>
    <s v="Menn"/>
    <x v="0"/>
    <x v="0"/>
    <x v="4"/>
    <x v="7"/>
  </r>
  <r>
    <x v="9"/>
    <s v="10"/>
    <x v="9"/>
    <x v="159"/>
    <s v="1003"/>
    <s v="Farsund"/>
    <s v="1"/>
    <s v="Menn"/>
    <x v="1"/>
    <x v="1"/>
    <x v="4"/>
    <x v="1"/>
  </r>
  <r>
    <x v="9"/>
    <s v="10"/>
    <x v="9"/>
    <x v="159"/>
    <s v="1003"/>
    <s v="Farsund"/>
    <s v="1"/>
    <s v="Menn"/>
    <x v="2"/>
    <x v="2"/>
    <x v="4"/>
    <x v="36"/>
  </r>
  <r>
    <x v="9"/>
    <s v="10"/>
    <x v="9"/>
    <x v="159"/>
    <s v="1003"/>
    <s v="Farsund"/>
    <s v="1"/>
    <s v="Menn"/>
    <x v="3"/>
    <x v="3"/>
    <x v="4"/>
    <x v="46"/>
  </r>
  <r>
    <x v="9"/>
    <s v="10"/>
    <x v="9"/>
    <x v="159"/>
    <s v="1003"/>
    <s v="Farsund"/>
    <s v="1"/>
    <s v="Menn"/>
    <x v="4"/>
    <x v="4"/>
    <x v="4"/>
    <x v="34"/>
  </r>
  <r>
    <x v="9"/>
    <s v="10"/>
    <x v="9"/>
    <x v="159"/>
    <s v="1003"/>
    <s v="Farsund"/>
    <s v="1"/>
    <s v="Menn"/>
    <x v="5"/>
    <x v="5"/>
    <x v="4"/>
    <x v="2"/>
  </r>
  <r>
    <x v="9"/>
    <s v="10"/>
    <x v="9"/>
    <x v="159"/>
    <s v="1003"/>
    <s v="Farsund"/>
    <s v="2"/>
    <s v="Kvinner"/>
    <x v="0"/>
    <x v="0"/>
    <x v="5"/>
    <x v="0"/>
  </r>
  <r>
    <x v="9"/>
    <s v="10"/>
    <x v="9"/>
    <x v="159"/>
    <s v="1003"/>
    <s v="Farsund"/>
    <s v="2"/>
    <s v="Kvinner"/>
    <x v="1"/>
    <x v="1"/>
    <x v="5"/>
    <x v="23"/>
  </r>
  <r>
    <x v="9"/>
    <s v="10"/>
    <x v="9"/>
    <x v="159"/>
    <s v="1003"/>
    <s v="Farsund"/>
    <s v="2"/>
    <s v="Kvinner"/>
    <x v="2"/>
    <x v="2"/>
    <x v="5"/>
    <x v="7"/>
  </r>
  <r>
    <x v="9"/>
    <s v="10"/>
    <x v="9"/>
    <x v="159"/>
    <s v="1003"/>
    <s v="Farsund"/>
    <s v="2"/>
    <s v="Kvinner"/>
    <x v="3"/>
    <x v="3"/>
    <x v="5"/>
    <x v="15"/>
  </r>
  <r>
    <x v="9"/>
    <s v="10"/>
    <x v="9"/>
    <x v="159"/>
    <s v="1003"/>
    <s v="Farsund"/>
    <s v="2"/>
    <s v="Kvinner"/>
    <x v="4"/>
    <x v="4"/>
    <x v="5"/>
    <x v="0"/>
  </r>
  <r>
    <x v="9"/>
    <s v="10"/>
    <x v="9"/>
    <x v="159"/>
    <s v="1003"/>
    <s v="Farsund"/>
    <s v="2"/>
    <s v="Kvinner"/>
    <x v="5"/>
    <x v="5"/>
    <x v="5"/>
    <x v="13"/>
  </r>
  <r>
    <x v="9"/>
    <s v="10"/>
    <x v="9"/>
    <x v="159"/>
    <s v="1003"/>
    <s v="Farsund"/>
    <s v="1"/>
    <s v="Menn"/>
    <x v="0"/>
    <x v="0"/>
    <x v="5"/>
    <x v="6"/>
  </r>
  <r>
    <x v="9"/>
    <s v="10"/>
    <x v="9"/>
    <x v="159"/>
    <s v="1003"/>
    <s v="Farsund"/>
    <s v="1"/>
    <s v="Menn"/>
    <x v="1"/>
    <x v="1"/>
    <x v="5"/>
    <x v="0"/>
  </r>
  <r>
    <x v="9"/>
    <s v="10"/>
    <x v="9"/>
    <x v="159"/>
    <s v="1003"/>
    <s v="Farsund"/>
    <s v="1"/>
    <s v="Menn"/>
    <x v="2"/>
    <x v="2"/>
    <x v="5"/>
    <x v="21"/>
  </r>
  <r>
    <x v="9"/>
    <s v="10"/>
    <x v="9"/>
    <x v="159"/>
    <s v="1003"/>
    <s v="Farsund"/>
    <s v="1"/>
    <s v="Menn"/>
    <x v="3"/>
    <x v="3"/>
    <x v="5"/>
    <x v="55"/>
  </r>
  <r>
    <x v="9"/>
    <s v="10"/>
    <x v="9"/>
    <x v="159"/>
    <s v="1003"/>
    <s v="Farsund"/>
    <s v="1"/>
    <s v="Menn"/>
    <x v="4"/>
    <x v="4"/>
    <x v="5"/>
    <x v="63"/>
  </r>
  <r>
    <x v="9"/>
    <s v="10"/>
    <x v="9"/>
    <x v="159"/>
    <s v="1003"/>
    <s v="Farsund"/>
    <s v="1"/>
    <s v="Menn"/>
    <x v="5"/>
    <x v="5"/>
    <x v="5"/>
    <x v="24"/>
  </r>
  <r>
    <x v="9"/>
    <s v="10"/>
    <x v="9"/>
    <x v="159"/>
    <s v="1003"/>
    <s v="Farsund"/>
    <s v="2"/>
    <s v="Kvinner"/>
    <x v="0"/>
    <x v="0"/>
    <x v="6"/>
    <x v="7"/>
  </r>
  <r>
    <x v="9"/>
    <s v="10"/>
    <x v="9"/>
    <x v="159"/>
    <s v="1003"/>
    <s v="Farsund"/>
    <s v="2"/>
    <s v="Kvinner"/>
    <x v="1"/>
    <x v="1"/>
    <x v="6"/>
    <x v="39"/>
  </r>
  <r>
    <x v="9"/>
    <s v="10"/>
    <x v="9"/>
    <x v="159"/>
    <s v="1003"/>
    <s v="Farsund"/>
    <s v="2"/>
    <s v="Kvinner"/>
    <x v="2"/>
    <x v="2"/>
    <x v="6"/>
    <x v="12"/>
  </r>
  <r>
    <x v="9"/>
    <s v="10"/>
    <x v="9"/>
    <x v="159"/>
    <s v="1003"/>
    <s v="Farsund"/>
    <s v="2"/>
    <s v="Kvinner"/>
    <x v="3"/>
    <x v="3"/>
    <x v="6"/>
    <x v="15"/>
  </r>
  <r>
    <x v="9"/>
    <s v="10"/>
    <x v="9"/>
    <x v="159"/>
    <s v="1003"/>
    <s v="Farsund"/>
    <s v="2"/>
    <s v="Kvinner"/>
    <x v="4"/>
    <x v="4"/>
    <x v="6"/>
    <x v="19"/>
  </r>
  <r>
    <x v="9"/>
    <s v="10"/>
    <x v="9"/>
    <x v="159"/>
    <s v="1003"/>
    <s v="Farsund"/>
    <s v="2"/>
    <s v="Kvinner"/>
    <x v="5"/>
    <x v="5"/>
    <x v="6"/>
    <x v="6"/>
  </r>
  <r>
    <x v="9"/>
    <s v="10"/>
    <x v="9"/>
    <x v="159"/>
    <s v="1003"/>
    <s v="Farsund"/>
    <s v="1"/>
    <s v="Menn"/>
    <x v="0"/>
    <x v="0"/>
    <x v="6"/>
    <x v="6"/>
  </r>
  <r>
    <x v="9"/>
    <s v="10"/>
    <x v="9"/>
    <x v="159"/>
    <s v="1003"/>
    <s v="Farsund"/>
    <s v="1"/>
    <s v="Menn"/>
    <x v="1"/>
    <x v="1"/>
    <x v="6"/>
    <x v="0"/>
  </r>
  <r>
    <x v="9"/>
    <s v="10"/>
    <x v="9"/>
    <x v="159"/>
    <s v="1003"/>
    <s v="Farsund"/>
    <s v="1"/>
    <s v="Menn"/>
    <x v="2"/>
    <x v="2"/>
    <x v="6"/>
    <x v="36"/>
  </r>
  <r>
    <x v="9"/>
    <s v="10"/>
    <x v="9"/>
    <x v="159"/>
    <s v="1003"/>
    <s v="Farsund"/>
    <s v="1"/>
    <s v="Menn"/>
    <x v="3"/>
    <x v="3"/>
    <x v="6"/>
    <x v="56"/>
  </r>
  <r>
    <x v="9"/>
    <s v="10"/>
    <x v="9"/>
    <x v="159"/>
    <s v="1003"/>
    <s v="Farsund"/>
    <s v="1"/>
    <s v="Menn"/>
    <x v="4"/>
    <x v="4"/>
    <x v="6"/>
    <x v="63"/>
  </r>
  <r>
    <x v="9"/>
    <s v="10"/>
    <x v="9"/>
    <x v="159"/>
    <s v="1003"/>
    <s v="Farsund"/>
    <s v="1"/>
    <s v="Menn"/>
    <x v="5"/>
    <x v="5"/>
    <x v="6"/>
    <x v="56"/>
  </r>
  <r>
    <x v="9"/>
    <s v="10"/>
    <x v="9"/>
    <x v="159"/>
    <s v="1003"/>
    <s v="Farsund"/>
    <s v="2"/>
    <s v="Kvinner"/>
    <x v="0"/>
    <x v="0"/>
    <x v="7"/>
    <x v="0"/>
  </r>
  <r>
    <x v="9"/>
    <s v="10"/>
    <x v="9"/>
    <x v="159"/>
    <s v="1003"/>
    <s v="Farsund"/>
    <s v="2"/>
    <s v="Kvinner"/>
    <x v="1"/>
    <x v="1"/>
    <x v="7"/>
    <x v="23"/>
  </r>
  <r>
    <x v="9"/>
    <s v="10"/>
    <x v="9"/>
    <x v="159"/>
    <s v="1003"/>
    <s v="Farsund"/>
    <s v="2"/>
    <s v="Kvinner"/>
    <x v="2"/>
    <x v="2"/>
    <x v="7"/>
    <x v="19"/>
  </r>
  <r>
    <x v="9"/>
    <s v="10"/>
    <x v="9"/>
    <x v="159"/>
    <s v="1003"/>
    <s v="Farsund"/>
    <s v="2"/>
    <s v="Kvinner"/>
    <x v="3"/>
    <x v="3"/>
    <x v="7"/>
    <x v="7"/>
  </r>
  <r>
    <x v="9"/>
    <s v="10"/>
    <x v="9"/>
    <x v="159"/>
    <s v="1003"/>
    <s v="Farsund"/>
    <s v="2"/>
    <s v="Kvinner"/>
    <x v="4"/>
    <x v="4"/>
    <x v="7"/>
    <x v="13"/>
  </r>
  <r>
    <x v="9"/>
    <s v="10"/>
    <x v="9"/>
    <x v="159"/>
    <s v="1003"/>
    <s v="Farsund"/>
    <s v="2"/>
    <s v="Kvinner"/>
    <x v="5"/>
    <x v="5"/>
    <x v="7"/>
    <x v="12"/>
  </r>
  <r>
    <x v="9"/>
    <s v="10"/>
    <x v="9"/>
    <x v="159"/>
    <s v="1003"/>
    <s v="Farsund"/>
    <s v="1"/>
    <s v="Menn"/>
    <x v="0"/>
    <x v="0"/>
    <x v="7"/>
    <x v="14"/>
  </r>
  <r>
    <x v="9"/>
    <s v="10"/>
    <x v="9"/>
    <x v="159"/>
    <s v="1003"/>
    <s v="Farsund"/>
    <s v="1"/>
    <s v="Menn"/>
    <x v="1"/>
    <x v="1"/>
    <x v="7"/>
    <x v="23"/>
  </r>
  <r>
    <x v="9"/>
    <s v="10"/>
    <x v="9"/>
    <x v="159"/>
    <s v="1003"/>
    <s v="Farsund"/>
    <s v="1"/>
    <s v="Menn"/>
    <x v="2"/>
    <x v="2"/>
    <x v="7"/>
    <x v="15"/>
  </r>
  <r>
    <x v="9"/>
    <s v="10"/>
    <x v="9"/>
    <x v="159"/>
    <s v="1003"/>
    <s v="Farsund"/>
    <s v="1"/>
    <s v="Menn"/>
    <x v="3"/>
    <x v="3"/>
    <x v="7"/>
    <x v="14"/>
  </r>
  <r>
    <x v="9"/>
    <s v="10"/>
    <x v="9"/>
    <x v="159"/>
    <s v="1003"/>
    <s v="Farsund"/>
    <s v="1"/>
    <s v="Menn"/>
    <x v="4"/>
    <x v="4"/>
    <x v="7"/>
    <x v="8"/>
  </r>
  <r>
    <x v="9"/>
    <s v="10"/>
    <x v="9"/>
    <x v="159"/>
    <s v="1003"/>
    <s v="Farsund"/>
    <s v="1"/>
    <s v="Menn"/>
    <x v="5"/>
    <x v="5"/>
    <x v="7"/>
    <x v="56"/>
  </r>
  <r>
    <x v="9"/>
    <s v="10"/>
    <x v="9"/>
    <x v="160"/>
    <s v="1004"/>
    <s v="Flekkefjord"/>
    <s v="2"/>
    <s v="Kvinner"/>
    <x v="0"/>
    <x v="0"/>
    <x v="0"/>
    <x v="23"/>
  </r>
  <r>
    <x v="9"/>
    <s v="10"/>
    <x v="9"/>
    <x v="160"/>
    <s v="1004"/>
    <s v="Flekkefjord"/>
    <s v="2"/>
    <s v="Kvinner"/>
    <x v="1"/>
    <x v="1"/>
    <x v="0"/>
    <x v="23"/>
  </r>
  <r>
    <x v="9"/>
    <s v="10"/>
    <x v="9"/>
    <x v="160"/>
    <s v="1004"/>
    <s v="Flekkefjord"/>
    <s v="2"/>
    <s v="Kvinner"/>
    <x v="2"/>
    <x v="2"/>
    <x v="0"/>
    <x v="0"/>
  </r>
  <r>
    <x v="9"/>
    <s v="10"/>
    <x v="9"/>
    <x v="160"/>
    <s v="1004"/>
    <s v="Flekkefjord"/>
    <s v="2"/>
    <s v="Kvinner"/>
    <x v="3"/>
    <x v="3"/>
    <x v="0"/>
    <x v="5"/>
  </r>
  <r>
    <x v="9"/>
    <s v="10"/>
    <x v="9"/>
    <x v="160"/>
    <s v="1004"/>
    <s v="Flekkefjord"/>
    <s v="2"/>
    <s v="Kvinner"/>
    <x v="4"/>
    <x v="4"/>
    <x v="0"/>
    <x v="6"/>
  </r>
  <r>
    <x v="9"/>
    <s v="10"/>
    <x v="9"/>
    <x v="160"/>
    <s v="1004"/>
    <s v="Flekkefjord"/>
    <s v="2"/>
    <s v="Kvinner"/>
    <x v="5"/>
    <x v="5"/>
    <x v="0"/>
    <x v="19"/>
  </r>
  <r>
    <x v="9"/>
    <s v="10"/>
    <x v="9"/>
    <x v="160"/>
    <s v="1004"/>
    <s v="Flekkefjord"/>
    <s v="1"/>
    <s v="Menn"/>
    <x v="0"/>
    <x v="0"/>
    <x v="0"/>
    <x v="36"/>
  </r>
  <r>
    <x v="9"/>
    <s v="10"/>
    <x v="9"/>
    <x v="160"/>
    <s v="1004"/>
    <s v="Flekkefjord"/>
    <s v="1"/>
    <s v="Menn"/>
    <x v="1"/>
    <x v="1"/>
    <x v="0"/>
    <x v="5"/>
  </r>
  <r>
    <x v="9"/>
    <s v="10"/>
    <x v="9"/>
    <x v="160"/>
    <s v="1004"/>
    <s v="Flekkefjord"/>
    <s v="1"/>
    <s v="Menn"/>
    <x v="2"/>
    <x v="2"/>
    <x v="0"/>
    <x v="32"/>
  </r>
  <r>
    <x v="9"/>
    <s v="10"/>
    <x v="9"/>
    <x v="160"/>
    <s v="1004"/>
    <s v="Flekkefjord"/>
    <s v="1"/>
    <s v="Menn"/>
    <x v="3"/>
    <x v="3"/>
    <x v="0"/>
    <x v="38"/>
  </r>
  <r>
    <x v="9"/>
    <s v="10"/>
    <x v="9"/>
    <x v="160"/>
    <s v="1004"/>
    <s v="Flekkefjord"/>
    <s v="1"/>
    <s v="Menn"/>
    <x v="4"/>
    <x v="4"/>
    <x v="0"/>
    <x v="16"/>
  </r>
  <r>
    <x v="9"/>
    <s v="10"/>
    <x v="9"/>
    <x v="160"/>
    <s v="1004"/>
    <s v="Flekkefjord"/>
    <s v="1"/>
    <s v="Menn"/>
    <x v="5"/>
    <x v="5"/>
    <x v="0"/>
    <x v="56"/>
  </r>
  <r>
    <x v="9"/>
    <s v="10"/>
    <x v="9"/>
    <x v="160"/>
    <s v="1004"/>
    <s v="Flekkefjord"/>
    <s v="2"/>
    <s v="Kvinner"/>
    <x v="0"/>
    <x v="0"/>
    <x v="1"/>
    <x v="39"/>
  </r>
  <r>
    <x v="9"/>
    <s v="10"/>
    <x v="9"/>
    <x v="160"/>
    <s v="1004"/>
    <s v="Flekkefjord"/>
    <s v="2"/>
    <s v="Kvinner"/>
    <x v="1"/>
    <x v="1"/>
    <x v="1"/>
    <x v="23"/>
  </r>
  <r>
    <x v="9"/>
    <s v="10"/>
    <x v="9"/>
    <x v="160"/>
    <s v="1004"/>
    <s v="Flekkefjord"/>
    <s v="2"/>
    <s v="Kvinner"/>
    <x v="2"/>
    <x v="2"/>
    <x v="1"/>
    <x v="0"/>
  </r>
  <r>
    <x v="9"/>
    <s v="10"/>
    <x v="9"/>
    <x v="160"/>
    <s v="1004"/>
    <s v="Flekkefjord"/>
    <s v="2"/>
    <s v="Kvinner"/>
    <x v="3"/>
    <x v="3"/>
    <x v="1"/>
    <x v="5"/>
  </r>
  <r>
    <x v="9"/>
    <s v="10"/>
    <x v="9"/>
    <x v="160"/>
    <s v="1004"/>
    <s v="Flekkefjord"/>
    <s v="2"/>
    <s v="Kvinner"/>
    <x v="4"/>
    <x v="4"/>
    <x v="1"/>
    <x v="7"/>
  </r>
  <r>
    <x v="9"/>
    <s v="10"/>
    <x v="9"/>
    <x v="160"/>
    <s v="1004"/>
    <s v="Flekkefjord"/>
    <s v="2"/>
    <s v="Kvinner"/>
    <x v="5"/>
    <x v="5"/>
    <x v="1"/>
    <x v="23"/>
  </r>
  <r>
    <x v="9"/>
    <s v="10"/>
    <x v="9"/>
    <x v="160"/>
    <s v="1004"/>
    <s v="Flekkefjord"/>
    <s v="1"/>
    <s v="Menn"/>
    <x v="0"/>
    <x v="0"/>
    <x v="1"/>
    <x v="5"/>
  </r>
  <r>
    <x v="9"/>
    <s v="10"/>
    <x v="9"/>
    <x v="160"/>
    <s v="1004"/>
    <s v="Flekkefjord"/>
    <s v="1"/>
    <s v="Menn"/>
    <x v="1"/>
    <x v="1"/>
    <x v="1"/>
    <x v="12"/>
  </r>
  <r>
    <x v="9"/>
    <s v="10"/>
    <x v="9"/>
    <x v="160"/>
    <s v="1004"/>
    <s v="Flekkefjord"/>
    <s v="1"/>
    <s v="Menn"/>
    <x v="2"/>
    <x v="2"/>
    <x v="1"/>
    <x v="41"/>
  </r>
  <r>
    <x v="9"/>
    <s v="10"/>
    <x v="9"/>
    <x v="160"/>
    <s v="1004"/>
    <s v="Flekkefjord"/>
    <s v="1"/>
    <s v="Menn"/>
    <x v="3"/>
    <x v="3"/>
    <x v="1"/>
    <x v="28"/>
  </r>
  <r>
    <x v="9"/>
    <s v="10"/>
    <x v="9"/>
    <x v="160"/>
    <s v="1004"/>
    <s v="Flekkefjord"/>
    <s v="1"/>
    <s v="Menn"/>
    <x v="4"/>
    <x v="4"/>
    <x v="1"/>
    <x v="45"/>
  </r>
  <r>
    <x v="9"/>
    <s v="10"/>
    <x v="9"/>
    <x v="160"/>
    <s v="1004"/>
    <s v="Flekkefjord"/>
    <s v="1"/>
    <s v="Menn"/>
    <x v="5"/>
    <x v="5"/>
    <x v="1"/>
    <x v="46"/>
  </r>
  <r>
    <x v="9"/>
    <s v="10"/>
    <x v="9"/>
    <x v="160"/>
    <s v="1004"/>
    <s v="Flekkefjord"/>
    <s v="2"/>
    <s v="Kvinner"/>
    <x v="0"/>
    <x v="0"/>
    <x v="2"/>
    <x v="0"/>
  </r>
  <r>
    <x v="9"/>
    <s v="10"/>
    <x v="9"/>
    <x v="160"/>
    <s v="1004"/>
    <s v="Flekkefjord"/>
    <s v="2"/>
    <s v="Kvinner"/>
    <x v="1"/>
    <x v="1"/>
    <x v="2"/>
    <x v="39"/>
  </r>
  <r>
    <x v="9"/>
    <s v="10"/>
    <x v="9"/>
    <x v="160"/>
    <s v="1004"/>
    <s v="Flekkefjord"/>
    <s v="2"/>
    <s v="Kvinner"/>
    <x v="2"/>
    <x v="2"/>
    <x v="2"/>
    <x v="19"/>
  </r>
  <r>
    <x v="9"/>
    <s v="10"/>
    <x v="9"/>
    <x v="160"/>
    <s v="1004"/>
    <s v="Flekkefjord"/>
    <s v="2"/>
    <s v="Kvinner"/>
    <x v="3"/>
    <x v="3"/>
    <x v="2"/>
    <x v="12"/>
  </r>
  <r>
    <x v="9"/>
    <s v="10"/>
    <x v="9"/>
    <x v="160"/>
    <s v="1004"/>
    <s v="Flekkefjord"/>
    <s v="2"/>
    <s v="Kvinner"/>
    <x v="4"/>
    <x v="4"/>
    <x v="2"/>
    <x v="19"/>
  </r>
  <r>
    <x v="9"/>
    <s v="10"/>
    <x v="9"/>
    <x v="160"/>
    <s v="1004"/>
    <s v="Flekkefjord"/>
    <s v="2"/>
    <s v="Kvinner"/>
    <x v="5"/>
    <x v="5"/>
    <x v="2"/>
    <x v="5"/>
  </r>
  <r>
    <x v="9"/>
    <s v="10"/>
    <x v="9"/>
    <x v="160"/>
    <s v="1004"/>
    <s v="Flekkefjord"/>
    <s v="1"/>
    <s v="Menn"/>
    <x v="0"/>
    <x v="0"/>
    <x v="2"/>
    <x v="12"/>
  </r>
  <r>
    <x v="9"/>
    <s v="10"/>
    <x v="9"/>
    <x v="160"/>
    <s v="1004"/>
    <s v="Flekkefjord"/>
    <s v="1"/>
    <s v="Menn"/>
    <x v="1"/>
    <x v="1"/>
    <x v="2"/>
    <x v="19"/>
  </r>
  <r>
    <x v="9"/>
    <s v="10"/>
    <x v="9"/>
    <x v="160"/>
    <s v="1004"/>
    <s v="Flekkefjord"/>
    <s v="1"/>
    <s v="Menn"/>
    <x v="2"/>
    <x v="2"/>
    <x v="2"/>
    <x v="46"/>
  </r>
  <r>
    <x v="9"/>
    <s v="10"/>
    <x v="9"/>
    <x v="160"/>
    <s v="1004"/>
    <s v="Flekkefjord"/>
    <s v="1"/>
    <s v="Menn"/>
    <x v="3"/>
    <x v="3"/>
    <x v="2"/>
    <x v="45"/>
  </r>
  <r>
    <x v="9"/>
    <s v="10"/>
    <x v="9"/>
    <x v="160"/>
    <s v="1004"/>
    <s v="Flekkefjord"/>
    <s v="1"/>
    <s v="Menn"/>
    <x v="4"/>
    <x v="4"/>
    <x v="2"/>
    <x v="41"/>
  </r>
  <r>
    <x v="9"/>
    <s v="10"/>
    <x v="9"/>
    <x v="160"/>
    <s v="1004"/>
    <s v="Flekkefjord"/>
    <s v="1"/>
    <s v="Menn"/>
    <x v="5"/>
    <x v="5"/>
    <x v="2"/>
    <x v="20"/>
  </r>
  <r>
    <x v="9"/>
    <s v="10"/>
    <x v="9"/>
    <x v="160"/>
    <s v="1004"/>
    <s v="Flekkefjord"/>
    <s v="2"/>
    <s v="Kvinner"/>
    <x v="0"/>
    <x v="0"/>
    <x v="3"/>
    <x v="12"/>
  </r>
  <r>
    <x v="9"/>
    <s v="10"/>
    <x v="9"/>
    <x v="160"/>
    <s v="1004"/>
    <s v="Flekkefjord"/>
    <s v="2"/>
    <s v="Kvinner"/>
    <x v="1"/>
    <x v="1"/>
    <x v="3"/>
    <x v="39"/>
  </r>
  <r>
    <x v="9"/>
    <s v="10"/>
    <x v="9"/>
    <x v="160"/>
    <s v="1004"/>
    <s v="Flekkefjord"/>
    <s v="2"/>
    <s v="Kvinner"/>
    <x v="2"/>
    <x v="2"/>
    <x v="3"/>
    <x v="19"/>
  </r>
  <r>
    <x v="9"/>
    <s v="10"/>
    <x v="9"/>
    <x v="160"/>
    <s v="1004"/>
    <s v="Flekkefjord"/>
    <s v="2"/>
    <s v="Kvinner"/>
    <x v="3"/>
    <x v="3"/>
    <x v="3"/>
    <x v="6"/>
  </r>
  <r>
    <x v="9"/>
    <s v="10"/>
    <x v="9"/>
    <x v="160"/>
    <s v="1004"/>
    <s v="Flekkefjord"/>
    <s v="2"/>
    <s v="Kvinner"/>
    <x v="4"/>
    <x v="4"/>
    <x v="3"/>
    <x v="12"/>
  </r>
  <r>
    <x v="9"/>
    <s v="10"/>
    <x v="9"/>
    <x v="160"/>
    <s v="1004"/>
    <s v="Flekkefjord"/>
    <s v="2"/>
    <s v="Kvinner"/>
    <x v="5"/>
    <x v="5"/>
    <x v="3"/>
    <x v="19"/>
  </r>
  <r>
    <x v="9"/>
    <s v="10"/>
    <x v="9"/>
    <x v="160"/>
    <s v="1004"/>
    <s v="Flekkefjord"/>
    <s v="1"/>
    <s v="Menn"/>
    <x v="0"/>
    <x v="0"/>
    <x v="3"/>
    <x v="19"/>
  </r>
  <r>
    <x v="9"/>
    <s v="10"/>
    <x v="9"/>
    <x v="160"/>
    <s v="1004"/>
    <s v="Flekkefjord"/>
    <s v="1"/>
    <s v="Menn"/>
    <x v="1"/>
    <x v="1"/>
    <x v="3"/>
    <x v="5"/>
  </r>
  <r>
    <x v="9"/>
    <s v="10"/>
    <x v="9"/>
    <x v="160"/>
    <s v="1004"/>
    <s v="Flekkefjord"/>
    <s v="1"/>
    <s v="Menn"/>
    <x v="2"/>
    <x v="2"/>
    <x v="3"/>
    <x v="51"/>
  </r>
  <r>
    <x v="9"/>
    <s v="10"/>
    <x v="9"/>
    <x v="160"/>
    <s v="1004"/>
    <s v="Flekkefjord"/>
    <s v="1"/>
    <s v="Menn"/>
    <x v="3"/>
    <x v="3"/>
    <x v="3"/>
    <x v="16"/>
  </r>
  <r>
    <x v="9"/>
    <s v="10"/>
    <x v="9"/>
    <x v="160"/>
    <s v="1004"/>
    <s v="Flekkefjord"/>
    <s v="1"/>
    <s v="Menn"/>
    <x v="4"/>
    <x v="4"/>
    <x v="3"/>
    <x v="51"/>
  </r>
  <r>
    <x v="9"/>
    <s v="10"/>
    <x v="9"/>
    <x v="160"/>
    <s v="1004"/>
    <s v="Flekkefjord"/>
    <s v="1"/>
    <s v="Menn"/>
    <x v="5"/>
    <x v="5"/>
    <x v="3"/>
    <x v="3"/>
  </r>
  <r>
    <x v="9"/>
    <s v="10"/>
    <x v="9"/>
    <x v="160"/>
    <s v="1004"/>
    <s v="Flekkefjord"/>
    <s v="2"/>
    <s v="Kvinner"/>
    <x v="0"/>
    <x v="0"/>
    <x v="4"/>
    <x v="39"/>
  </r>
  <r>
    <x v="9"/>
    <s v="10"/>
    <x v="9"/>
    <x v="160"/>
    <s v="1004"/>
    <s v="Flekkefjord"/>
    <s v="2"/>
    <s v="Kvinner"/>
    <x v="1"/>
    <x v="1"/>
    <x v="4"/>
    <x v="23"/>
  </r>
  <r>
    <x v="9"/>
    <s v="10"/>
    <x v="9"/>
    <x v="160"/>
    <s v="1004"/>
    <s v="Flekkefjord"/>
    <s v="2"/>
    <s v="Kvinner"/>
    <x v="2"/>
    <x v="2"/>
    <x v="4"/>
    <x v="12"/>
  </r>
  <r>
    <x v="9"/>
    <s v="10"/>
    <x v="9"/>
    <x v="160"/>
    <s v="1004"/>
    <s v="Flekkefjord"/>
    <s v="2"/>
    <s v="Kvinner"/>
    <x v="3"/>
    <x v="3"/>
    <x v="4"/>
    <x v="19"/>
  </r>
  <r>
    <x v="9"/>
    <s v="10"/>
    <x v="9"/>
    <x v="160"/>
    <s v="1004"/>
    <s v="Flekkefjord"/>
    <s v="2"/>
    <s v="Kvinner"/>
    <x v="4"/>
    <x v="4"/>
    <x v="4"/>
    <x v="6"/>
  </r>
  <r>
    <x v="9"/>
    <s v="10"/>
    <x v="9"/>
    <x v="160"/>
    <s v="1004"/>
    <s v="Flekkefjord"/>
    <s v="2"/>
    <s v="Kvinner"/>
    <x v="5"/>
    <x v="5"/>
    <x v="4"/>
    <x v="19"/>
  </r>
  <r>
    <x v="9"/>
    <s v="10"/>
    <x v="9"/>
    <x v="160"/>
    <s v="1004"/>
    <s v="Flekkefjord"/>
    <s v="1"/>
    <s v="Menn"/>
    <x v="0"/>
    <x v="0"/>
    <x v="4"/>
    <x v="1"/>
  </r>
  <r>
    <x v="9"/>
    <s v="10"/>
    <x v="9"/>
    <x v="160"/>
    <s v="1004"/>
    <s v="Flekkefjord"/>
    <s v="1"/>
    <s v="Menn"/>
    <x v="1"/>
    <x v="1"/>
    <x v="4"/>
    <x v="5"/>
  </r>
  <r>
    <x v="9"/>
    <s v="10"/>
    <x v="9"/>
    <x v="160"/>
    <s v="1004"/>
    <s v="Flekkefjord"/>
    <s v="1"/>
    <s v="Menn"/>
    <x v="2"/>
    <x v="2"/>
    <x v="4"/>
    <x v="46"/>
  </r>
  <r>
    <x v="9"/>
    <s v="10"/>
    <x v="9"/>
    <x v="160"/>
    <s v="1004"/>
    <s v="Flekkefjord"/>
    <s v="1"/>
    <s v="Menn"/>
    <x v="3"/>
    <x v="3"/>
    <x v="4"/>
    <x v="32"/>
  </r>
  <r>
    <x v="9"/>
    <s v="10"/>
    <x v="9"/>
    <x v="160"/>
    <s v="1004"/>
    <s v="Flekkefjord"/>
    <s v="1"/>
    <s v="Menn"/>
    <x v="4"/>
    <x v="4"/>
    <x v="4"/>
    <x v="32"/>
  </r>
  <r>
    <x v="9"/>
    <s v="10"/>
    <x v="9"/>
    <x v="160"/>
    <s v="1004"/>
    <s v="Flekkefjord"/>
    <s v="1"/>
    <s v="Menn"/>
    <x v="5"/>
    <x v="5"/>
    <x v="4"/>
    <x v="41"/>
  </r>
  <r>
    <x v="9"/>
    <s v="10"/>
    <x v="9"/>
    <x v="160"/>
    <s v="1004"/>
    <s v="Flekkefjord"/>
    <s v="2"/>
    <s v="Kvinner"/>
    <x v="0"/>
    <x v="0"/>
    <x v="5"/>
    <x v="39"/>
  </r>
  <r>
    <x v="9"/>
    <s v="10"/>
    <x v="9"/>
    <x v="160"/>
    <s v="1004"/>
    <s v="Flekkefjord"/>
    <s v="2"/>
    <s v="Kvinner"/>
    <x v="1"/>
    <x v="1"/>
    <x v="5"/>
    <x v="23"/>
  </r>
  <r>
    <x v="9"/>
    <s v="10"/>
    <x v="9"/>
    <x v="160"/>
    <s v="1004"/>
    <s v="Flekkefjord"/>
    <s v="2"/>
    <s v="Kvinner"/>
    <x v="2"/>
    <x v="2"/>
    <x v="5"/>
    <x v="6"/>
  </r>
  <r>
    <x v="9"/>
    <s v="10"/>
    <x v="9"/>
    <x v="160"/>
    <s v="1004"/>
    <s v="Flekkefjord"/>
    <s v="2"/>
    <s v="Kvinner"/>
    <x v="3"/>
    <x v="3"/>
    <x v="5"/>
    <x v="19"/>
  </r>
  <r>
    <x v="9"/>
    <s v="10"/>
    <x v="9"/>
    <x v="160"/>
    <s v="1004"/>
    <s v="Flekkefjord"/>
    <s v="2"/>
    <s v="Kvinner"/>
    <x v="4"/>
    <x v="4"/>
    <x v="5"/>
    <x v="12"/>
  </r>
  <r>
    <x v="9"/>
    <s v="10"/>
    <x v="9"/>
    <x v="160"/>
    <s v="1004"/>
    <s v="Flekkefjord"/>
    <s v="2"/>
    <s v="Kvinner"/>
    <x v="5"/>
    <x v="5"/>
    <x v="5"/>
    <x v="19"/>
  </r>
  <r>
    <x v="9"/>
    <s v="10"/>
    <x v="9"/>
    <x v="160"/>
    <s v="1004"/>
    <s v="Flekkefjord"/>
    <s v="1"/>
    <s v="Menn"/>
    <x v="0"/>
    <x v="0"/>
    <x v="5"/>
    <x v="19"/>
  </r>
  <r>
    <x v="9"/>
    <s v="10"/>
    <x v="9"/>
    <x v="160"/>
    <s v="1004"/>
    <s v="Flekkefjord"/>
    <s v="1"/>
    <s v="Menn"/>
    <x v="1"/>
    <x v="1"/>
    <x v="5"/>
    <x v="6"/>
  </r>
  <r>
    <x v="9"/>
    <s v="10"/>
    <x v="9"/>
    <x v="160"/>
    <s v="1004"/>
    <s v="Flekkefjord"/>
    <s v="1"/>
    <s v="Menn"/>
    <x v="2"/>
    <x v="2"/>
    <x v="5"/>
    <x v="46"/>
  </r>
  <r>
    <x v="9"/>
    <s v="10"/>
    <x v="9"/>
    <x v="160"/>
    <s v="1004"/>
    <s v="Flekkefjord"/>
    <s v="1"/>
    <s v="Menn"/>
    <x v="3"/>
    <x v="3"/>
    <x v="5"/>
    <x v="45"/>
  </r>
  <r>
    <x v="9"/>
    <s v="10"/>
    <x v="9"/>
    <x v="160"/>
    <s v="1004"/>
    <s v="Flekkefjord"/>
    <s v="1"/>
    <s v="Menn"/>
    <x v="4"/>
    <x v="4"/>
    <x v="5"/>
    <x v="16"/>
  </r>
  <r>
    <x v="9"/>
    <s v="10"/>
    <x v="9"/>
    <x v="160"/>
    <s v="1004"/>
    <s v="Flekkefjord"/>
    <s v="1"/>
    <s v="Menn"/>
    <x v="5"/>
    <x v="5"/>
    <x v="5"/>
    <x v="56"/>
  </r>
  <r>
    <x v="9"/>
    <s v="10"/>
    <x v="9"/>
    <x v="160"/>
    <s v="1004"/>
    <s v="Flekkefjord"/>
    <s v="2"/>
    <s v="Kvinner"/>
    <x v="0"/>
    <x v="0"/>
    <x v="6"/>
    <x v="23"/>
  </r>
  <r>
    <x v="9"/>
    <s v="10"/>
    <x v="9"/>
    <x v="160"/>
    <s v="1004"/>
    <s v="Flekkefjord"/>
    <s v="2"/>
    <s v="Kvinner"/>
    <x v="1"/>
    <x v="1"/>
    <x v="6"/>
    <x v="0"/>
  </r>
  <r>
    <x v="9"/>
    <s v="10"/>
    <x v="9"/>
    <x v="160"/>
    <s v="1004"/>
    <s v="Flekkefjord"/>
    <s v="2"/>
    <s v="Kvinner"/>
    <x v="2"/>
    <x v="2"/>
    <x v="6"/>
    <x v="13"/>
  </r>
  <r>
    <x v="9"/>
    <s v="10"/>
    <x v="9"/>
    <x v="160"/>
    <s v="1004"/>
    <s v="Flekkefjord"/>
    <s v="2"/>
    <s v="Kvinner"/>
    <x v="3"/>
    <x v="3"/>
    <x v="6"/>
    <x v="1"/>
  </r>
  <r>
    <x v="9"/>
    <s v="10"/>
    <x v="9"/>
    <x v="160"/>
    <s v="1004"/>
    <s v="Flekkefjord"/>
    <s v="2"/>
    <s v="Kvinner"/>
    <x v="4"/>
    <x v="4"/>
    <x v="6"/>
    <x v="6"/>
  </r>
  <r>
    <x v="9"/>
    <s v="10"/>
    <x v="9"/>
    <x v="160"/>
    <s v="1004"/>
    <s v="Flekkefjord"/>
    <s v="2"/>
    <s v="Kvinner"/>
    <x v="5"/>
    <x v="5"/>
    <x v="6"/>
    <x v="6"/>
  </r>
  <r>
    <x v="9"/>
    <s v="10"/>
    <x v="9"/>
    <x v="160"/>
    <s v="1004"/>
    <s v="Flekkefjord"/>
    <s v="1"/>
    <s v="Menn"/>
    <x v="0"/>
    <x v="0"/>
    <x v="6"/>
    <x v="7"/>
  </r>
  <r>
    <x v="9"/>
    <s v="10"/>
    <x v="9"/>
    <x v="160"/>
    <s v="1004"/>
    <s v="Flekkefjord"/>
    <s v="1"/>
    <s v="Menn"/>
    <x v="1"/>
    <x v="1"/>
    <x v="6"/>
    <x v="12"/>
  </r>
  <r>
    <x v="9"/>
    <s v="10"/>
    <x v="9"/>
    <x v="160"/>
    <s v="1004"/>
    <s v="Flekkefjord"/>
    <s v="1"/>
    <s v="Menn"/>
    <x v="2"/>
    <x v="2"/>
    <x v="6"/>
    <x v="46"/>
  </r>
  <r>
    <x v="9"/>
    <s v="10"/>
    <x v="9"/>
    <x v="160"/>
    <s v="1004"/>
    <s v="Flekkefjord"/>
    <s v="1"/>
    <s v="Menn"/>
    <x v="3"/>
    <x v="3"/>
    <x v="6"/>
    <x v="28"/>
  </r>
  <r>
    <x v="9"/>
    <s v="10"/>
    <x v="9"/>
    <x v="160"/>
    <s v="1004"/>
    <s v="Flekkefjord"/>
    <s v="1"/>
    <s v="Menn"/>
    <x v="4"/>
    <x v="4"/>
    <x v="6"/>
    <x v="28"/>
  </r>
  <r>
    <x v="9"/>
    <s v="10"/>
    <x v="9"/>
    <x v="160"/>
    <s v="1004"/>
    <s v="Flekkefjord"/>
    <s v="1"/>
    <s v="Menn"/>
    <x v="5"/>
    <x v="5"/>
    <x v="6"/>
    <x v="56"/>
  </r>
  <r>
    <x v="9"/>
    <s v="10"/>
    <x v="9"/>
    <x v="160"/>
    <s v="1004"/>
    <s v="Flekkefjord"/>
    <s v="2"/>
    <s v="Kvinner"/>
    <x v="0"/>
    <x v="0"/>
    <x v="7"/>
    <x v="23"/>
  </r>
  <r>
    <x v="9"/>
    <s v="10"/>
    <x v="9"/>
    <x v="160"/>
    <s v="1004"/>
    <s v="Flekkefjord"/>
    <s v="2"/>
    <s v="Kvinner"/>
    <x v="1"/>
    <x v="1"/>
    <x v="7"/>
    <x v="23"/>
  </r>
  <r>
    <x v="9"/>
    <s v="10"/>
    <x v="9"/>
    <x v="160"/>
    <s v="1004"/>
    <s v="Flekkefjord"/>
    <s v="2"/>
    <s v="Kvinner"/>
    <x v="2"/>
    <x v="2"/>
    <x v="7"/>
    <x v="13"/>
  </r>
  <r>
    <x v="9"/>
    <s v="10"/>
    <x v="9"/>
    <x v="160"/>
    <s v="1004"/>
    <s v="Flekkefjord"/>
    <s v="2"/>
    <s v="Kvinner"/>
    <x v="3"/>
    <x v="3"/>
    <x v="7"/>
    <x v="19"/>
  </r>
  <r>
    <x v="9"/>
    <s v="10"/>
    <x v="9"/>
    <x v="160"/>
    <s v="1004"/>
    <s v="Flekkefjord"/>
    <s v="2"/>
    <s v="Kvinner"/>
    <x v="4"/>
    <x v="4"/>
    <x v="7"/>
    <x v="7"/>
  </r>
  <r>
    <x v="9"/>
    <s v="10"/>
    <x v="9"/>
    <x v="160"/>
    <s v="1004"/>
    <s v="Flekkefjord"/>
    <s v="2"/>
    <s v="Kvinner"/>
    <x v="5"/>
    <x v="5"/>
    <x v="7"/>
    <x v="12"/>
  </r>
  <r>
    <x v="9"/>
    <s v="10"/>
    <x v="9"/>
    <x v="160"/>
    <s v="1004"/>
    <s v="Flekkefjord"/>
    <s v="1"/>
    <s v="Menn"/>
    <x v="0"/>
    <x v="0"/>
    <x v="7"/>
    <x v="13"/>
  </r>
  <r>
    <x v="9"/>
    <s v="10"/>
    <x v="9"/>
    <x v="160"/>
    <s v="1004"/>
    <s v="Flekkefjord"/>
    <s v="1"/>
    <s v="Menn"/>
    <x v="1"/>
    <x v="1"/>
    <x v="7"/>
    <x v="13"/>
  </r>
  <r>
    <x v="9"/>
    <s v="10"/>
    <x v="9"/>
    <x v="160"/>
    <s v="1004"/>
    <s v="Flekkefjord"/>
    <s v="1"/>
    <s v="Menn"/>
    <x v="2"/>
    <x v="2"/>
    <x v="7"/>
    <x v="63"/>
  </r>
  <r>
    <x v="9"/>
    <s v="10"/>
    <x v="9"/>
    <x v="160"/>
    <s v="1004"/>
    <s v="Flekkefjord"/>
    <s v="1"/>
    <s v="Menn"/>
    <x v="3"/>
    <x v="3"/>
    <x v="7"/>
    <x v="62"/>
  </r>
  <r>
    <x v="9"/>
    <s v="10"/>
    <x v="9"/>
    <x v="160"/>
    <s v="1004"/>
    <s v="Flekkefjord"/>
    <s v="1"/>
    <s v="Menn"/>
    <x v="4"/>
    <x v="4"/>
    <x v="7"/>
    <x v="46"/>
  </r>
  <r>
    <x v="9"/>
    <s v="10"/>
    <x v="9"/>
    <x v="160"/>
    <s v="1004"/>
    <s v="Flekkefjord"/>
    <s v="1"/>
    <s v="Menn"/>
    <x v="5"/>
    <x v="5"/>
    <x v="7"/>
    <x v="24"/>
  </r>
  <r>
    <x v="9"/>
    <s v="10"/>
    <x v="9"/>
    <x v="161"/>
    <s v="1014"/>
    <s v="Vennesla"/>
    <s v="2"/>
    <s v="Kvinner"/>
    <x v="0"/>
    <x v="0"/>
    <x v="0"/>
    <x v="1"/>
  </r>
  <r>
    <x v="9"/>
    <s v="10"/>
    <x v="9"/>
    <x v="161"/>
    <s v="1014"/>
    <s v="Vennesla"/>
    <s v="2"/>
    <s v="Kvinner"/>
    <x v="1"/>
    <x v="1"/>
    <x v="0"/>
    <x v="1"/>
  </r>
  <r>
    <x v="9"/>
    <s v="10"/>
    <x v="9"/>
    <x v="161"/>
    <s v="1014"/>
    <s v="Vennesla"/>
    <s v="2"/>
    <s v="Kvinner"/>
    <x v="2"/>
    <x v="2"/>
    <x v="0"/>
    <x v="15"/>
  </r>
  <r>
    <x v="9"/>
    <s v="10"/>
    <x v="9"/>
    <x v="161"/>
    <s v="1014"/>
    <s v="Vennesla"/>
    <s v="2"/>
    <s v="Kvinner"/>
    <x v="3"/>
    <x v="3"/>
    <x v="0"/>
    <x v="14"/>
  </r>
  <r>
    <x v="9"/>
    <s v="10"/>
    <x v="9"/>
    <x v="161"/>
    <s v="1014"/>
    <s v="Vennesla"/>
    <s v="2"/>
    <s v="Kvinner"/>
    <x v="4"/>
    <x v="4"/>
    <x v="0"/>
    <x v="1"/>
  </r>
  <r>
    <x v="9"/>
    <s v="10"/>
    <x v="9"/>
    <x v="161"/>
    <s v="1014"/>
    <s v="Vennesla"/>
    <s v="2"/>
    <s v="Kvinner"/>
    <x v="5"/>
    <x v="5"/>
    <x v="0"/>
    <x v="23"/>
  </r>
  <r>
    <x v="9"/>
    <s v="10"/>
    <x v="9"/>
    <x v="161"/>
    <s v="1014"/>
    <s v="Vennesla"/>
    <s v="1"/>
    <s v="Menn"/>
    <x v="0"/>
    <x v="0"/>
    <x v="0"/>
    <x v="5"/>
  </r>
  <r>
    <x v="9"/>
    <s v="10"/>
    <x v="9"/>
    <x v="161"/>
    <s v="1014"/>
    <s v="Vennesla"/>
    <s v="1"/>
    <s v="Menn"/>
    <x v="1"/>
    <x v="1"/>
    <x v="0"/>
    <x v="23"/>
  </r>
  <r>
    <x v="9"/>
    <s v="10"/>
    <x v="9"/>
    <x v="161"/>
    <s v="1014"/>
    <s v="Vennesla"/>
    <s v="1"/>
    <s v="Menn"/>
    <x v="2"/>
    <x v="2"/>
    <x v="0"/>
    <x v="40"/>
  </r>
  <r>
    <x v="9"/>
    <s v="10"/>
    <x v="9"/>
    <x v="161"/>
    <s v="1014"/>
    <s v="Vennesla"/>
    <s v="1"/>
    <s v="Menn"/>
    <x v="3"/>
    <x v="3"/>
    <x v="0"/>
    <x v="32"/>
  </r>
  <r>
    <x v="9"/>
    <s v="10"/>
    <x v="9"/>
    <x v="161"/>
    <s v="1014"/>
    <s v="Vennesla"/>
    <s v="1"/>
    <s v="Menn"/>
    <x v="4"/>
    <x v="4"/>
    <x v="0"/>
    <x v="55"/>
  </r>
  <r>
    <x v="9"/>
    <s v="10"/>
    <x v="9"/>
    <x v="161"/>
    <s v="1014"/>
    <s v="Vennesla"/>
    <s v="1"/>
    <s v="Menn"/>
    <x v="5"/>
    <x v="5"/>
    <x v="0"/>
    <x v="6"/>
  </r>
  <r>
    <x v="9"/>
    <s v="10"/>
    <x v="9"/>
    <x v="161"/>
    <s v="1014"/>
    <s v="Vennesla"/>
    <s v="2"/>
    <s v="Kvinner"/>
    <x v="0"/>
    <x v="0"/>
    <x v="1"/>
    <x v="0"/>
  </r>
  <r>
    <x v="9"/>
    <s v="10"/>
    <x v="9"/>
    <x v="161"/>
    <s v="1014"/>
    <s v="Vennesla"/>
    <s v="2"/>
    <s v="Kvinner"/>
    <x v="1"/>
    <x v="1"/>
    <x v="1"/>
    <x v="0"/>
  </r>
  <r>
    <x v="9"/>
    <s v="10"/>
    <x v="9"/>
    <x v="161"/>
    <s v="1014"/>
    <s v="Vennesla"/>
    <s v="2"/>
    <s v="Kvinner"/>
    <x v="2"/>
    <x v="2"/>
    <x v="1"/>
    <x v="6"/>
  </r>
  <r>
    <x v="9"/>
    <s v="10"/>
    <x v="9"/>
    <x v="161"/>
    <s v="1014"/>
    <s v="Vennesla"/>
    <s v="2"/>
    <s v="Kvinner"/>
    <x v="3"/>
    <x v="3"/>
    <x v="1"/>
    <x v="3"/>
  </r>
  <r>
    <x v="9"/>
    <s v="10"/>
    <x v="9"/>
    <x v="161"/>
    <s v="1014"/>
    <s v="Vennesla"/>
    <s v="2"/>
    <s v="Kvinner"/>
    <x v="4"/>
    <x v="4"/>
    <x v="1"/>
    <x v="1"/>
  </r>
  <r>
    <x v="9"/>
    <s v="10"/>
    <x v="9"/>
    <x v="161"/>
    <s v="1014"/>
    <s v="Vennesla"/>
    <s v="2"/>
    <s v="Kvinner"/>
    <x v="5"/>
    <x v="5"/>
    <x v="1"/>
    <x v="23"/>
  </r>
  <r>
    <x v="9"/>
    <s v="10"/>
    <x v="9"/>
    <x v="161"/>
    <s v="1014"/>
    <s v="Vennesla"/>
    <s v="1"/>
    <s v="Menn"/>
    <x v="0"/>
    <x v="0"/>
    <x v="1"/>
    <x v="12"/>
  </r>
  <r>
    <x v="9"/>
    <s v="10"/>
    <x v="9"/>
    <x v="161"/>
    <s v="1014"/>
    <s v="Vennesla"/>
    <s v="1"/>
    <s v="Menn"/>
    <x v="1"/>
    <x v="1"/>
    <x v="1"/>
    <x v="0"/>
  </r>
  <r>
    <x v="9"/>
    <s v="10"/>
    <x v="9"/>
    <x v="161"/>
    <s v="1014"/>
    <s v="Vennesla"/>
    <s v="1"/>
    <s v="Menn"/>
    <x v="2"/>
    <x v="2"/>
    <x v="1"/>
    <x v="4"/>
  </r>
  <r>
    <x v="9"/>
    <s v="10"/>
    <x v="9"/>
    <x v="161"/>
    <s v="1014"/>
    <s v="Vennesla"/>
    <s v="1"/>
    <s v="Menn"/>
    <x v="3"/>
    <x v="3"/>
    <x v="1"/>
    <x v="32"/>
  </r>
  <r>
    <x v="9"/>
    <s v="10"/>
    <x v="9"/>
    <x v="161"/>
    <s v="1014"/>
    <s v="Vennesla"/>
    <s v="1"/>
    <s v="Menn"/>
    <x v="4"/>
    <x v="4"/>
    <x v="1"/>
    <x v="56"/>
  </r>
  <r>
    <x v="9"/>
    <s v="10"/>
    <x v="9"/>
    <x v="161"/>
    <s v="1014"/>
    <s v="Vennesla"/>
    <s v="1"/>
    <s v="Menn"/>
    <x v="5"/>
    <x v="5"/>
    <x v="1"/>
    <x v="2"/>
  </r>
  <r>
    <x v="9"/>
    <s v="10"/>
    <x v="9"/>
    <x v="161"/>
    <s v="1014"/>
    <s v="Vennesla"/>
    <s v="2"/>
    <s v="Kvinner"/>
    <x v="0"/>
    <x v="0"/>
    <x v="2"/>
    <x v="7"/>
  </r>
  <r>
    <x v="9"/>
    <s v="10"/>
    <x v="9"/>
    <x v="161"/>
    <s v="1014"/>
    <s v="Vennesla"/>
    <s v="2"/>
    <s v="Kvinner"/>
    <x v="1"/>
    <x v="1"/>
    <x v="2"/>
    <x v="39"/>
  </r>
  <r>
    <x v="9"/>
    <s v="10"/>
    <x v="9"/>
    <x v="161"/>
    <s v="1014"/>
    <s v="Vennesla"/>
    <s v="2"/>
    <s v="Kvinner"/>
    <x v="2"/>
    <x v="2"/>
    <x v="2"/>
    <x v="15"/>
  </r>
  <r>
    <x v="9"/>
    <s v="10"/>
    <x v="9"/>
    <x v="161"/>
    <s v="1014"/>
    <s v="Vennesla"/>
    <s v="2"/>
    <s v="Kvinner"/>
    <x v="3"/>
    <x v="3"/>
    <x v="2"/>
    <x v="3"/>
  </r>
  <r>
    <x v="9"/>
    <s v="10"/>
    <x v="9"/>
    <x v="161"/>
    <s v="1014"/>
    <s v="Vennesla"/>
    <s v="2"/>
    <s v="Kvinner"/>
    <x v="4"/>
    <x v="4"/>
    <x v="2"/>
    <x v="1"/>
  </r>
  <r>
    <x v="9"/>
    <s v="10"/>
    <x v="9"/>
    <x v="161"/>
    <s v="1014"/>
    <s v="Vennesla"/>
    <s v="2"/>
    <s v="Kvinner"/>
    <x v="5"/>
    <x v="5"/>
    <x v="2"/>
    <x v="19"/>
  </r>
  <r>
    <x v="9"/>
    <s v="10"/>
    <x v="9"/>
    <x v="161"/>
    <s v="1014"/>
    <s v="Vennesla"/>
    <s v="1"/>
    <s v="Menn"/>
    <x v="0"/>
    <x v="0"/>
    <x v="2"/>
    <x v="5"/>
  </r>
  <r>
    <x v="9"/>
    <s v="10"/>
    <x v="9"/>
    <x v="161"/>
    <s v="1014"/>
    <s v="Vennesla"/>
    <s v="1"/>
    <s v="Menn"/>
    <x v="1"/>
    <x v="1"/>
    <x v="2"/>
    <x v="0"/>
  </r>
  <r>
    <x v="9"/>
    <s v="10"/>
    <x v="9"/>
    <x v="161"/>
    <s v="1014"/>
    <s v="Vennesla"/>
    <s v="1"/>
    <s v="Menn"/>
    <x v="2"/>
    <x v="2"/>
    <x v="2"/>
    <x v="56"/>
  </r>
  <r>
    <x v="9"/>
    <s v="10"/>
    <x v="9"/>
    <x v="161"/>
    <s v="1014"/>
    <s v="Vennesla"/>
    <s v="1"/>
    <s v="Menn"/>
    <x v="3"/>
    <x v="3"/>
    <x v="2"/>
    <x v="51"/>
  </r>
  <r>
    <x v="9"/>
    <s v="10"/>
    <x v="9"/>
    <x v="161"/>
    <s v="1014"/>
    <s v="Vennesla"/>
    <s v="1"/>
    <s v="Menn"/>
    <x v="4"/>
    <x v="4"/>
    <x v="2"/>
    <x v="4"/>
  </r>
  <r>
    <x v="9"/>
    <s v="10"/>
    <x v="9"/>
    <x v="161"/>
    <s v="1014"/>
    <s v="Vennesla"/>
    <s v="1"/>
    <s v="Menn"/>
    <x v="5"/>
    <x v="5"/>
    <x v="2"/>
    <x v="21"/>
  </r>
  <r>
    <x v="9"/>
    <s v="10"/>
    <x v="9"/>
    <x v="161"/>
    <s v="1014"/>
    <s v="Vennesla"/>
    <s v="2"/>
    <s v="Kvinner"/>
    <x v="0"/>
    <x v="0"/>
    <x v="3"/>
    <x v="19"/>
  </r>
  <r>
    <x v="9"/>
    <s v="10"/>
    <x v="9"/>
    <x v="161"/>
    <s v="1014"/>
    <s v="Vennesla"/>
    <s v="2"/>
    <s v="Kvinner"/>
    <x v="1"/>
    <x v="1"/>
    <x v="3"/>
    <x v="23"/>
  </r>
  <r>
    <x v="9"/>
    <s v="10"/>
    <x v="9"/>
    <x v="161"/>
    <s v="1014"/>
    <s v="Vennesla"/>
    <s v="2"/>
    <s v="Kvinner"/>
    <x v="2"/>
    <x v="2"/>
    <x v="3"/>
    <x v="5"/>
  </r>
  <r>
    <x v="9"/>
    <s v="10"/>
    <x v="9"/>
    <x v="161"/>
    <s v="1014"/>
    <s v="Vennesla"/>
    <s v="2"/>
    <s v="Kvinner"/>
    <x v="3"/>
    <x v="3"/>
    <x v="3"/>
    <x v="36"/>
  </r>
  <r>
    <x v="9"/>
    <s v="10"/>
    <x v="9"/>
    <x v="161"/>
    <s v="1014"/>
    <s v="Vennesla"/>
    <s v="2"/>
    <s v="Kvinner"/>
    <x v="4"/>
    <x v="4"/>
    <x v="3"/>
    <x v="1"/>
  </r>
  <r>
    <x v="9"/>
    <s v="10"/>
    <x v="9"/>
    <x v="161"/>
    <s v="1014"/>
    <s v="Vennesla"/>
    <s v="2"/>
    <s v="Kvinner"/>
    <x v="5"/>
    <x v="5"/>
    <x v="3"/>
    <x v="23"/>
  </r>
  <r>
    <x v="9"/>
    <s v="10"/>
    <x v="9"/>
    <x v="161"/>
    <s v="1014"/>
    <s v="Vennesla"/>
    <s v="1"/>
    <s v="Menn"/>
    <x v="0"/>
    <x v="0"/>
    <x v="3"/>
    <x v="12"/>
  </r>
  <r>
    <x v="9"/>
    <s v="10"/>
    <x v="9"/>
    <x v="161"/>
    <s v="1014"/>
    <s v="Vennesla"/>
    <s v="1"/>
    <s v="Menn"/>
    <x v="1"/>
    <x v="1"/>
    <x v="3"/>
    <x v="23"/>
  </r>
  <r>
    <x v="9"/>
    <s v="10"/>
    <x v="9"/>
    <x v="161"/>
    <s v="1014"/>
    <s v="Vennesla"/>
    <s v="1"/>
    <s v="Menn"/>
    <x v="2"/>
    <x v="2"/>
    <x v="3"/>
    <x v="13"/>
  </r>
  <r>
    <x v="9"/>
    <s v="10"/>
    <x v="9"/>
    <x v="161"/>
    <s v="1014"/>
    <s v="Vennesla"/>
    <s v="1"/>
    <s v="Menn"/>
    <x v="3"/>
    <x v="3"/>
    <x v="3"/>
    <x v="3"/>
  </r>
  <r>
    <x v="9"/>
    <s v="10"/>
    <x v="9"/>
    <x v="161"/>
    <s v="1014"/>
    <s v="Vennesla"/>
    <s v="1"/>
    <s v="Menn"/>
    <x v="4"/>
    <x v="4"/>
    <x v="3"/>
    <x v="36"/>
  </r>
  <r>
    <x v="9"/>
    <s v="10"/>
    <x v="9"/>
    <x v="161"/>
    <s v="1014"/>
    <s v="Vennesla"/>
    <s v="1"/>
    <s v="Menn"/>
    <x v="5"/>
    <x v="5"/>
    <x v="3"/>
    <x v="13"/>
  </r>
  <r>
    <x v="9"/>
    <s v="10"/>
    <x v="9"/>
    <x v="161"/>
    <s v="1014"/>
    <s v="Vennesla"/>
    <s v="2"/>
    <s v="Kvinner"/>
    <x v="0"/>
    <x v="0"/>
    <x v="4"/>
    <x v="19"/>
  </r>
  <r>
    <x v="9"/>
    <s v="10"/>
    <x v="9"/>
    <x v="161"/>
    <s v="1014"/>
    <s v="Vennesla"/>
    <s v="2"/>
    <s v="Kvinner"/>
    <x v="1"/>
    <x v="1"/>
    <x v="4"/>
    <x v="23"/>
  </r>
  <r>
    <x v="9"/>
    <s v="10"/>
    <x v="9"/>
    <x v="161"/>
    <s v="1014"/>
    <s v="Vennesla"/>
    <s v="2"/>
    <s v="Kvinner"/>
    <x v="2"/>
    <x v="2"/>
    <x v="4"/>
    <x v="5"/>
  </r>
  <r>
    <x v="9"/>
    <s v="10"/>
    <x v="9"/>
    <x v="161"/>
    <s v="1014"/>
    <s v="Vennesla"/>
    <s v="2"/>
    <s v="Kvinner"/>
    <x v="3"/>
    <x v="3"/>
    <x v="4"/>
    <x v="2"/>
  </r>
  <r>
    <x v="9"/>
    <s v="10"/>
    <x v="9"/>
    <x v="161"/>
    <s v="1014"/>
    <s v="Vennesla"/>
    <s v="2"/>
    <s v="Kvinner"/>
    <x v="4"/>
    <x v="4"/>
    <x v="4"/>
    <x v="6"/>
  </r>
  <r>
    <x v="9"/>
    <s v="10"/>
    <x v="9"/>
    <x v="161"/>
    <s v="1014"/>
    <s v="Vennesla"/>
    <s v="2"/>
    <s v="Kvinner"/>
    <x v="5"/>
    <x v="5"/>
    <x v="4"/>
    <x v="19"/>
  </r>
  <r>
    <x v="9"/>
    <s v="10"/>
    <x v="9"/>
    <x v="161"/>
    <s v="1014"/>
    <s v="Vennesla"/>
    <s v="1"/>
    <s v="Menn"/>
    <x v="0"/>
    <x v="0"/>
    <x v="4"/>
    <x v="0"/>
  </r>
  <r>
    <x v="9"/>
    <s v="10"/>
    <x v="9"/>
    <x v="161"/>
    <s v="1014"/>
    <s v="Vennesla"/>
    <s v="1"/>
    <s v="Menn"/>
    <x v="1"/>
    <x v="1"/>
    <x v="4"/>
    <x v="39"/>
  </r>
  <r>
    <x v="9"/>
    <s v="10"/>
    <x v="9"/>
    <x v="161"/>
    <s v="1014"/>
    <s v="Vennesla"/>
    <s v="1"/>
    <s v="Menn"/>
    <x v="2"/>
    <x v="2"/>
    <x v="4"/>
    <x v="6"/>
  </r>
  <r>
    <x v="9"/>
    <s v="10"/>
    <x v="9"/>
    <x v="161"/>
    <s v="1014"/>
    <s v="Vennesla"/>
    <s v="1"/>
    <s v="Menn"/>
    <x v="3"/>
    <x v="3"/>
    <x v="4"/>
    <x v="46"/>
  </r>
  <r>
    <x v="9"/>
    <s v="10"/>
    <x v="9"/>
    <x v="161"/>
    <s v="1014"/>
    <s v="Vennesla"/>
    <s v="1"/>
    <s v="Menn"/>
    <x v="4"/>
    <x v="4"/>
    <x v="4"/>
    <x v="20"/>
  </r>
  <r>
    <x v="9"/>
    <s v="10"/>
    <x v="9"/>
    <x v="161"/>
    <s v="1014"/>
    <s v="Vennesla"/>
    <s v="1"/>
    <s v="Menn"/>
    <x v="5"/>
    <x v="5"/>
    <x v="4"/>
    <x v="3"/>
  </r>
  <r>
    <x v="9"/>
    <s v="10"/>
    <x v="9"/>
    <x v="161"/>
    <s v="1014"/>
    <s v="Vennesla"/>
    <s v="2"/>
    <s v="Kvinner"/>
    <x v="0"/>
    <x v="0"/>
    <x v="5"/>
    <x v="23"/>
  </r>
  <r>
    <x v="9"/>
    <s v="10"/>
    <x v="9"/>
    <x v="161"/>
    <s v="1014"/>
    <s v="Vennesla"/>
    <s v="2"/>
    <s v="Kvinner"/>
    <x v="1"/>
    <x v="1"/>
    <x v="5"/>
    <x v="0"/>
  </r>
  <r>
    <x v="9"/>
    <s v="10"/>
    <x v="9"/>
    <x v="161"/>
    <s v="1014"/>
    <s v="Vennesla"/>
    <s v="2"/>
    <s v="Kvinner"/>
    <x v="2"/>
    <x v="2"/>
    <x v="5"/>
    <x v="12"/>
  </r>
  <r>
    <x v="9"/>
    <s v="10"/>
    <x v="9"/>
    <x v="161"/>
    <s v="1014"/>
    <s v="Vennesla"/>
    <s v="2"/>
    <s v="Kvinner"/>
    <x v="3"/>
    <x v="3"/>
    <x v="5"/>
    <x v="13"/>
  </r>
  <r>
    <x v="9"/>
    <s v="10"/>
    <x v="9"/>
    <x v="161"/>
    <s v="1014"/>
    <s v="Vennesla"/>
    <s v="2"/>
    <s v="Kvinner"/>
    <x v="4"/>
    <x v="4"/>
    <x v="5"/>
    <x v="6"/>
  </r>
  <r>
    <x v="9"/>
    <s v="10"/>
    <x v="9"/>
    <x v="161"/>
    <s v="1014"/>
    <s v="Vennesla"/>
    <s v="2"/>
    <s v="Kvinner"/>
    <x v="5"/>
    <x v="5"/>
    <x v="5"/>
    <x v="19"/>
  </r>
  <r>
    <x v="9"/>
    <s v="10"/>
    <x v="9"/>
    <x v="161"/>
    <s v="1014"/>
    <s v="Vennesla"/>
    <s v="1"/>
    <s v="Menn"/>
    <x v="0"/>
    <x v="0"/>
    <x v="5"/>
    <x v="23"/>
  </r>
  <r>
    <x v="9"/>
    <s v="10"/>
    <x v="9"/>
    <x v="161"/>
    <s v="1014"/>
    <s v="Vennesla"/>
    <s v="1"/>
    <s v="Menn"/>
    <x v="1"/>
    <x v="1"/>
    <x v="5"/>
    <x v="23"/>
  </r>
  <r>
    <x v="9"/>
    <s v="10"/>
    <x v="9"/>
    <x v="161"/>
    <s v="1014"/>
    <s v="Vennesla"/>
    <s v="1"/>
    <s v="Menn"/>
    <x v="2"/>
    <x v="2"/>
    <x v="5"/>
    <x v="6"/>
  </r>
  <r>
    <x v="9"/>
    <s v="10"/>
    <x v="9"/>
    <x v="161"/>
    <s v="1014"/>
    <s v="Vennesla"/>
    <s v="1"/>
    <s v="Menn"/>
    <x v="3"/>
    <x v="3"/>
    <x v="5"/>
    <x v="3"/>
  </r>
  <r>
    <x v="9"/>
    <s v="10"/>
    <x v="9"/>
    <x v="161"/>
    <s v="1014"/>
    <s v="Vennesla"/>
    <s v="1"/>
    <s v="Menn"/>
    <x v="4"/>
    <x v="4"/>
    <x v="5"/>
    <x v="56"/>
  </r>
  <r>
    <x v="9"/>
    <s v="10"/>
    <x v="9"/>
    <x v="161"/>
    <s v="1014"/>
    <s v="Vennesla"/>
    <s v="1"/>
    <s v="Menn"/>
    <x v="5"/>
    <x v="5"/>
    <x v="5"/>
    <x v="4"/>
  </r>
  <r>
    <x v="9"/>
    <s v="10"/>
    <x v="9"/>
    <x v="161"/>
    <s v="1014"/>
    <s v="Vennesla"/>
    <s v="2"/>
    <s v="Kvinner"/>
    <x v="0"/>
    <x v="0"/>
    <x v="6"/>
    <x v="23"/>
  </r>
  <r>
    <x v="9"/>
    <s v="10"/>
    <x v="9"/>
    <x v="161"/>
    <s v="1014"/>
    <s v="Vennesla"/>
    <s v="2"/>
    <s v="Kvinner"/>
    <x v="1"/>
    <x v="1"/>
    <x v="6"/>
    <x v="1"/>
  </r>
  <r>
    <x v="9"/>
    <s v="10"/>
    <x v="9"/>
    <x v="161"/>
    <s v="1014"/>
    <s v="Vennesla"/>
    <s v="2"/>
    <s v="Kvinner"/>
    <x v="2"/>
    <x v="2"/>
    <x v="6"/>
    <x v="1"/>
  </r>
  <r>
    <x v="9"/>
    <s v="10"/>
    <x v="9"/>
    <x v="161"/>
    <s v="1014"/>
    <s v="Vennesla"/>
    <s v="2"/>
    <s v="Kvinner"/>
    <x v="3"/>
    <x v="3"/>
    <x v="6"/>
    <x v="13"/>
  </r>
  <r>
    <x v="9"/>
    <s v="10"/>
    <x v="9"/>
    <x v="161"/>
    <s v="1014"/>
    <s v="Vennesla"/>
    <s v="2"/>
    <s v="Kvinner"/>
    <x v="4"/>
    <x v="4"/>
    <x v="6"/>
    <x v="15"/>
  </r>
  <r>
    <x v="9"/>
    <s v="10"/>
    <x v="9"/>
    <x v="161"/>
    <s v="1014"/>
    <s v="Vennesla"/>
    <s v="2"/>
    <s v="Kvinner"/>
    <x v="5"/>
    <x v="5"/>
    <x v="6"/>
    <x v="5"/>
  </r>
  <r>
    <x v="9"/>
    <s v="10"/>
    <x v="9"/>
    <x v="161"/>
    <s v="1014"/>
    <s v="Vennesla"/>
    <s v="1"/>
    <s v="Menn"/>
    <x v="0"/>
    <x v="0"/>
    <x v="6"/>
    <x v="39"/>
  </r>
  <r>
    <x v="9"/>
    <s v="10"/>
    <x v="9"/>
    <x v="161"/>
    <s v="1014"/>
    <s v="Vennesla"/>
    <s v="1"/>
    <s v="Menn"/>
    <x v="1"/>
    <x v="1"/>
    <x v="6"/>
    <x v="1"/>
  </r>
  <r>
    <x v="9"/>
    <s v="10"/>
    <x v="9"/>
    <x v="161"/>
    <s v="1014"/>
    <s v="Vennesla"/>
    <s v="1"/>
    <s v="Menn"/>
    <x v="2"/>
    <x v="2"/>
    <x v="6"/>
    <x v="12"/>
  </r>
  <r>
    <x v="9"/>
    <s v="10"/>
    <x v="9"/>
    <x v="161"/>
    <s v="1014"/>
    <s v="Vennesla"/>
    <s v="1"/>
    <s v="Menn"/>
    <x v="3"/>
    <x v="3"/>
    <x v="6"/>
    <x v="3"/>
  </r>
  <r>
    <x v="9"/>
    <s v="10"/>
    <x v="9"/>
    <x v="161"/>
    <s v="1014"/>
    <s v="Vennesla"/>
    <s v="1"/>
    <s v="Menn"/>
    <x v="4"/>
    <x v="4"/>
    <x v="6"/>
    <x v="56"/>
  </r>
  <r>
    <x v="9"/>
    <s v="10"/>
    <x v="9"/>
    <x v="161"/>
    <s v="1014"/>
    <s v="Vennesla"/>
    <s v="1"/>
    <s v="Menn"/>
    <x v="5"/>
    <x v="5"/>
    <x v="6"/>
    <x v="2"/>
  </r>
  <r>
    <x v="9"/>
    <s v="10"/>
    <x v="9"/>
    <x v="161"/>
    <s v="1014"/>
    <s v="Vennesla"/>
    <s v="2"/>
    <s v="Kvinner"/>
    <x v="0"/>
    <x v="0"/>
    <x v="7"/>
    <x v="0"/>
  </r>
  <r>
    <x v="9"/>
    <s v="10"/>
    <x v="9"/>
    <x v="161"/>
    <s v="1014"/>
    <s v="Vennesla"/>
    <s v="2"/>
    <s v="Kvinner"/>
    <x v="1"/>
    <x v="1"/>
    <x v="7"/>
    <x v="1"/>
  </r>
  <r>
    <x v="9"/>
    <s v="10"/>
    <x v="9"/>
    <x v="161"/>
    <s v="1014"/>
    <s v="Vennesla"/>
    <s v="2"/>
    <s v="Kvinner"/>
    <x v="2"/>
    <x v="2"/>
    <x v="7"/>
    <x v="1"/>
  </r>
  <r>
    <x v="9"/>
    <s v="10"/>
    <x v="9"/>
    <x v="161"/>
    <s v="1014"/>
    <s v="Vennesla"/>
    <s v="2"/>
    <s v="Kvinner"/>
    <x v="3"/>
    <x v="3"/>
    <x v="7"/>
    <x v="5"/>
  </r>
  <r>
    <x v="9"/>
    <s v="10"/>
    <x v="9"/>
    <x v="161"/>
    <s v="1014"/>
    <s v="Vennesla"/>
    <s v="2"/>
    <s v="Kvinner"/>
    <x v="4"/>
    <x v="4"/>
    <x v="7"/>
    <x v="6"/>
  </r>
  <r>
    <x v="9"/>
    <s v="10"/>
    <x v="9"/>
    <x v="161"/>
    <s v="1014"/>
    <s v="Vennesla"/>
    <s v="2"/>
    <s v="Kvinner"/>
    <x v="5"/>
    <x v="5"/>
    <x v="7"/>
    <x v="19"/>
  </r>
  <r>
    <x v="9"/>
    <s v="10"/>
    <x v="9"/>
    <x v="161"/>
    <s v="1014"/>
    <s v="Vennesla"/>
    <s v="1"/>
    <s v="Menn"/>
    <x v="0"/>
    <x v="0"/>
    <x v="7"/>
    <x v="39"/>
  </r>
  <r>
    <x v="9"/>
    <s v="10"/>
    <x v="9"/>
    <x v="161"/>
    <s v="1014"/>
    <s v="Vennesla"/>
    <s v="1"/>
    <s v="Menn"/>
    <x v="1"/>
    <x v="1"/>
    <x v="7"/>
    <x v="19"/>
  </r>
  <r>
    <x v="9"/>
    <s v="10"/>
    <x v="9"/>
    <x v="161"/>
    <s v="1014"/>
    <s v="Vennesla"/>
    <s v="1"/>
    <s v="Menn"/>
    <x v="2"/>
    <x v="2"/>
    <x v="7"/>
    <x v="7"/>
  </r>
  <r>
    <x v="9"/>
    <s v="10"/>
    <x v="9"/>
    <x v="161"/>
    <s v="1014"/>
    <s v="Vennesla"/>
    <s v="1"/>
    <s v="Menn"/>
    <x v="3"/>
    <x v="3"/>
    <x v="7"/>
    <x v="2"/>
  </r>
  <r>
    <x v="9"/>
    <s v="10"/>
    <x v="9"/>
    <x v="161"/>
    <s v="1014"/>
    <s v="Vennesla"/>
    <s v="1"/>
    <s v="Menn"/>
    <x v="4"/>
    <x v="4"/>
    <x v="7"/>
    <x v="4"/>
  </r>
  <r>
    <x v="9"/>
    <s v="10"/>
    <x v="9"/>
    <x v="161"/>
    <s v="1014"/>
    <s v="Vennesla"/>
    <s v="1"/>
    <s v="Menn"/>
    <x v="5"/>
    <x v="5"/>
    <x v="7"/>
    <x v="36"/>
  </r>
  <r>
    <x v="9"/>
    <s v="10"/>
    <x v="9"/>
    <x v="162"/>
    <s v="1017"/>
    <s v="Songdalen"/>
    <s v="2"/>
    <s v="Kvinner"/>
    <x v="0"/>
    <x v="0"/>
    <x v="0"/>
    <x v="23"/>
  </r>
  <r>
    <x v="9"/>
    <s v="10"/>
    <x v="9"/>
    <x v="162"/>
    <s v="1017"/>
    <s v="Songdalen"/>
    <s v="2"/>
    <s v="Kvinner"/>
    <x v="1"/>
    <x v="1"/>
    <x v="0"/>
    <x v="1"/>
  </r>
  <r>
    <x v="9"/>
    <s v="10"/>
    <x v="9"/>
    <x v="162"/>
    <s v="1017"/>
    <s v="Songdalen"/>
    <s v="2"/>
    <s v="Kvinner"/>
    <x v="2"/>
    <x v="2"/>
    <x v="0"/>
    <x v="12"/>
  </r>
  <r>
    <x v="9"/>
    <s v="10"/>
    <x v="9"/>
    <x v="162"/>
    <s v="1017"/>
    <s v="Songdalen"/>
    <s v="2"/>
    <s v="Kvinner"/>
    <x v="3"/>
    <x v="3"/>
    <x v="0"/>
    <x v="13"/>
  </r>
  <r>
    <x v="9"/>
    <s v="10"/>
    <x v="9"/>
    <x v="162"/>
    <s v="1017"/>
    <s v="Songdalen"/>
    <s v="2"/>
    <s v="Kvinner"/>
    <x v="4"/>
    <x v="4"/>
    <x v="0"/>
    <x v="1"/>
  </r>
  <r>
    <x v="9"/>
    <s v="10"/>
    <x v="9"/>
    <x v="162"/>
    <s v="1017"/>
    <s v="Songdalen"/>
    <s v="2"/>
    <s v="Kvinner"/>
    <x v="5"/>
    <x v="5"/>
    <x v="0"/>
    <x v="0"/>
  </r>
  <r>
    <x v="9"/>
    <s v="10"/>
    <x v="9"/>
    <x v="162"/>
    <s v="1017"/>
    <s v="Songdalen"/>
    <s v="1"/>
    <s v="Menn"/>
    <x v="0"/>
    <x v="0"/>
    <x v="0"/>
    <x v="1"/>
  </r>
  <r>
    <x v="9"/>
    <s v="10"/>
    <x v="9"/>
    <x v="162"/>
    <s v="1017"/>
    <s v="Songdalen"/>
    <s v="1"/>
    <s v="Menn"/>
    <x v="1"/>
    <x v="1"/>
    <x v="0"/>
    <x v="23"/>
  </r>
  <r>
    <x v="9"/>
    <s v="10"/>
    <x v="9"/>
    <x v="162"/>
    <s v="1017"/>
    <s v="Songdalen"/>
    <s v="1"/>
    <s v="Menn"/>
    <x v="2"/>
    <x v="2"/>
    <x v="0"/>
    <x v="36"/>
  </r>
  <r>
    <x v="9"/>
    <s v="10"/>
    <x v="9"/>
    <x v="162"/>
    <s v="1017"/>
    <s v="Songdalen"/>
    <s v="1"/>
    <s v="Menn"/>
    <x v="3"/>
    <x v="3"/>
    <x v="0"/>
    <x v="46"/>
  </r>
  <r>
    <x v="9"/>
    <s v="10"/>
    <x v="9"/>
    <x v="162"/>
    <s v="1017"/>
    <s v="Songdalen"/>
    <s v="1"/>
    <s v="Menn"/>
    <x v="4"/>
    <x v="4"/>
    <x v="0"/>
    <x v="20"/>
  </r>
  <r>
    <x v="9"/>
    <s v="10"/>
    <x v="9"/>
    <x v="162"/>
    <s v="1017"/>
    <s v="Songdalen"/>
    <s v="1"/>
    <s v="Menn"/>
    <x v="5"/>
    <x v="5"/>
    <x v="0"/>
    <x v="5"/>
  </r>
  <r>
    <x v="9"/>
    <s v="10"/>
    <x v="9"/>
    <x v="162"/>
    <s v="1017"/>
    <s v="Songdalen"/>
    <s v="2"/>
    <s v="Kvinner"/>
    <x v="0"/>
    <x v="0"/>
    <x v="1"/>
    <x v="1"/>
  </r>
  <r>
    <x v="9"/>
    <s v="10"/>
    <x v="9"/>
    <x v="162"/>
    <s v="1017"/>
    <s v="Songdalen"/>
    <s v="2"/>
    <s v="Kvinner"/>
    <x v="1"/>
    <x v="1"/>
    <x v="1"/>
    <x v="0"/>
  </r>
  <r>
    <x v="9"/>
    <s v="10"/>
    <x v="9"/>
    <x v="162"/>
    <s v="1017"/>
    <s v="Songdalen"/>
    <s v="2"/>
    <s v="Kvinner"/>
    <x v="2"/>
    <x v="2"/>
    <x v="1"/>
    <x v="5"/>
  </r>
  <r>
    <x v="9"/>
    <s v="10"/>
    <x v="9"/>
    <x v="162"/>
    <s v="1017"/>
    <s v="Songdalen"/>
    <s v="2"/>
    <s v="Kvinner"/>
    <x v="3"/>
    <x v="3"/>
    <x v="1"/>
    <x v="2"/>
  </r>
  <r>
    <x v="9"/>
    <s v="10"/>
    <x v="9"/>
    <x v="162"/>
    <s v="1017"/>
    <s v="Songdalen"/>
    <s v="2"/>
    <s v="Kvinner"/>
    <x v="4"/>
    <x v="4"/>
    <x v="1"/>
    <x v="0"/>
  </r>
  <r>
    <x v="9"/>
    <s v="10"/>
    <x v="9"/>
    <x v="162"/>
    <s v="1017"/>
    <s v="Songdalen"/>
    <s v="2"/>
    <s v="Kvinner"/>
    <x v="5"/>
    <x v="5"/>
    <x v="1"/>
    <x v="0"/>
  </r>
  <r>
    <x v="9"/>
    <s v="10"/>
    <x v="9"/>
    <x v="162"/>
    <s v="1017"/>
    <s v="Songdalen"/>
    <s v="1"/>
    <s v="Menn"/>
    <x v="0"/>
    <x v="0"/>
    <x v="1"/>
    <x v="0"/>
  </r>
  <r>
    <x v="9"/>
    <s v="10"/>
    <x v="9"/>
    <x v="162"/>
    <s v="1017"/>
    <s v="Songdalen"/>
    <s v="1"/>
    <s v="Menn"/>
    <x v="1"/>
    <x v="1"/>
    <x v="1"/>
    <x v="23"/>
  </r>
  <r>
    <x v="9"/>
    <s v="10"/>
    <x v="9"/>
    <x v="162"/>
    <s v="1017"/>
    <s v="Songdalen"/>
    <s v="1"/>
    <s v="Menn"/>
    <x v="2"/>
    <x v="2"/>
    <x v="1"/>
    <x v="7"/>
  </r>
  <r>
    <x v="9"/>
    <s v="10"/>
    <x v="9"/>
    <x v="162"/>
    <s v="1017"/>
    <s v="Songdalen"/>
    <s v="1"/>
    <s v="Menn"/>
    <x v="3"/>
    <x v="3"/>
    <x v="1"/>
    <x v="51"/>
  </r>
  <r>
    <x v="9"/>
    <s v="10"/>
    <x v="9"/>
    <x v="162"/>
    <s v="1017"/>
    <s v="Songdalen"/>
    <s v="1"/>
    <s v="Menn"/>
    <x v="4"/>
    <x v="4"/>
    <x v="1"/>
    <x v="14"/>
  </r>
  <r>
    <x v="9"/>
    <s v="10"/>
    <x v="9"/>
    <x v="162"/>
    <s v="1017"/>
    <s v="Songdalen"/>
    <s v="1"/>
    <s v="Menn"/>
    <x v="5"/>
    <x v="5"/>
    <x v="1"/>
    <x v="13"/>
  </r>
  <r>
    <x v="9"/>
    <s v="10"/>
    <x v="9"/>
    <x v="162"/>
    <s v="1017"/>
    <s v="Songdalen"/>
    <s v="2"/>
    <s v="Kvinner"/>
    <x v="0"/>
    <x v="0"/>
    <x v="2"/>
    <x v="0"/>
  </r>
  <r>
    <x v="9"/>
    <s v="10"/>
    <x v="9"/>
    <x v="162"/>
    <s v="1017"/>
    <s v="Songdalen"/>
    <s v="2"/>
    <s v="Kvinner"/>
    <x v="1"/>
    <x v="1"/>
    <x v="2"/>
    <x v="39"/>
  </r>
  <r>
    <x v="9"/>
    <s v="10"/>
    <x v="9"/>
    <x v="162"/>
    <s v="1017"/>
    <s v="Songdalen"/>
    <s v="2"/>
    <s v="Kvinner"/>
    <x v="2"/>
    <x v="2"/>
    <x v="2"/>
    <x v="6"/>
  </r>
  <r>
    <x v="9"/>
    <s v="10"/>
    <x v="9"/>
    <x v="162"/>
    <s v="1017"/>
    <s v="Songdalen"/>
    <s v="2"/>
    <s v="Kvinner"/>
    <x v="3"/>
    <x v="3"/>
    <x v="2"/>
    <x v="15"/>
  </r>
  <r>
    <x v="9"/>
    <s v="10"/>
    <x v="9"/>
    <x v="162"/>
    <s v="1017"/>
    <s v="Songdalen"/>
    <s v="2"/>
    <s v="Kvinner"/>
    <x v="4"/>
    <x v="4"/>
    <x v="2"/>
    <x v="23"/>
  </r>
  <r>
    <x v="9"/>
    <s v="10"/>
    <x v="9"/>
    <x v="162"/>
    <s v="1017"/>
    <s v="Songdalen"/>
    <s v="2"/>
    <s v="Kvinner"/>
    <x v="5"/>
    <x v="5"/>
    <x v="2"/>
    <x v="23"/>
  </r>
  <r>
    <x v="9"/>
    <s v="10"/>
    <x v="9"/>
    <x v="162"/>
    <s v="1017"/>
    <s v="Songdalen"/>
    <s v="1"/>
    <s v="Menn"/>
    <x v="0"/>
    <x v="0"/>
    <x v="2"/>
    <x v="23"/>
  </r>
  <r>
    <x v="9"/>
    <s v="10"/>
    <x v="9"/>
    <x v="162"/>
    <s v="1017"/>
    <s v="Songdalen"/>
    <s v="1"/>
    <s v="Menn"/>
    <x v="1"/>
    <x v="1"/>
    <x v="2"/>
    <x v="19"/>
  </r>
  <r>
    <x v="9"/>
    <s v="10"/>
    <x v="9"/>
    <x v="162"/>
    <s v="1017"/>
    <s v="Songdalen"/>
    <s v="1"/>
    <s v="Menn"/>
    <x v="2"/>
    <x v="2"/>
    <x v="2"/>
    <x v="6"/>
  </r>
  <r>
    <x v="9"/>
    <s v="10"/>
    <x v="9"/>
    <x v="162"/>
    <s v="1017"/>
    <s v="Songdalen"/>
    <s v="1"/>
    <s v="Menn"/>
    <x v="3"/>
    <x v="3"/>
    <x v="2"/>
    <x v="56"/>
  </r>
  <r>
    <x v="9"/>
    <s v="10"/>
    <x v="9"/>
    <x v="162"/>
    <s v="1017"/>
    <s v="Songdalen"/>
    <s v="1"/>
    <s v="Menn"/>
    <x v="4"/>
    <x v="4"/>
    <x v="2"/>
    <x v="14"/>
  </r>
  <r>
    <x v="9"/>
    <s v="10"/>
    <x v="9"/>
    <x v="162"/>
    <s v="1017"/>
    <s v="Songdalen"/>
    <s v="1"/>
    <s v="Menn"/>
    <x v="5"/>
    <x v="5"/>
    <x v="2"/>
    <x v="12"/>
  </r>
  <r>
    <x v="9"/>
    <s v="10"/>
    <x v="9"/>
    <x v="162"/>
    <s v="1017"/>
    <s v="Songdalen"/>
    <s v="2"/>
    <s v="Kvinner"/>
    <x v="0"/>
    <x v="0"/>
    <x v="3"/>
    <x v="1"/>
  </r>
  <r>
    <x v="9"/>
    <s v="10"/>
    <x v="9"/>
    <x v="162"/>
    <s v="1017"/>
    <s v="Songdalen"/>
    <s v="2"/>
    <s v="Kvinner"/>
    <x v="1"/>
    <x v="1"/>
    <x v="3"/>
    <x v="39"/>
  </r>
  <r>
    <x v="9"/>
    <s v="10"/>
    <x v="9"/>
    <x v="162"/>
    <s v="1017"/>
    <s v="Songdalen"/>
    <s v="2"/>
    <s v="Kvinner"/>
    <x v="2"/>
    <x v="2"/>
    <x v="3"/>
    <x v="19"/>
  </r>
  <r>
    <x v="9"/>
    <s v="10"/>
    <x v="9"/>
    <x v="162"/>
    <s v="1017"/>
    <s v="Songdalen"/>
    <s v="2"/>
    <s v="Kvinner"/>
    <x v="3"/>
    <x v="3"/>
    <x v="3"/>
    <x v="5"/>
  </r>
  <r>
    <x v="9"/>
    <s v="10"/>
    <x v="9"/>
    <x v="162"/>
    <s v="1017"/>
    <s v="Songdalen"/>
    <s v="2"/>
    <s v="Kvinner"/>
    <x v="4"/>
    <x v="4"/>
    <x v="3"/>
    <x v="23"/>
  </r>
  <r>
    <x v="9"/>
    <s v="10"/>
    <x v="9"/>
    <x v="162"/>
    <s v="1017"/>
    <s v="Songdalen"/>
    <s v="2"/>
    <s v="Kvinner"/>
    <x v="5"/>
    <x v="5"/>
    <x v="3"/>
    <x v="0"/>
  </r>
  <r>
    <x v="9"/>
    <s v="10"/>
    <x v="9"/>
    <x v="162"/>
    <s v="1017"/>
    <s v="Songdalen"/>
    <s v="1"/>
    <s v="Menn"/>
    <x v="0"/>
    <x v="0"/>
    <x v="3"/>
    <x v="0"/>
  </r>
  <r>
    <x v="9"/>
    <s v="10"/>
    <x v="9"/>
    <x v="162"/>
    <s v="1017"/>
    <s v="Songdalen"/>
    <s v="1"/>
    <s v="Menn"/>
    <x v="1"/>
    <x v="1"/>
    <x v="3"/>
    <x v="12"/>
  </r>
  <r>
    <x v="9"/>
    <s v="10"/>
    <x v="9"/>
    <x v="162"/>
    <s v="1017"/>
    <s v="Songdalen"/>
    <s v="1"/>
    <s v="Menn"/>
    <x v="2"/>
    <x v="2"/>
    <x v="3"/>
    <x v="19"/>
  </r>
  <r>
    <x v="9"/>
    <s v="10"/>
    <x v="9"/>
    <x v="162"/>
    <s v="1017"/>
    <s v="Songdalen"/>
    <s v="1"/>
    <s v="Menn"/>
    <x v="3"/>
    <x v="3"/>
    <x v="3"/>
    <x v="3"/>
  </r>
  <r>
    <x v="9"/>
    <s v="10"/>
    <x v="9"/>
    <x v="162"/>
    <s v="1017"/>
    <s v="Songdalen"/>
    <s v="1"/>
    <s v="Menn"/>
    <x v="4"/>
    <x v="4"/>
    <x v="3"/>
    <x v="7"/>
  </r>
  <r>
    <x v="9"/>
    <s v="10"/>
    <x v="9"/>
    <x v="162"/>
    <s v="1017"/>
    <s v="Songdalen"/>
    <s v="1"/>
    <s v="Menn"/>
    <x v="5"/>
    <x v="5"/>
    <x v="3"/>
    <x v="19"/>
  </r>
  <r>
    <x v="9"/>
    <s v="10"/>
    <x v="9"/>
    <x v="162"/>
    <s v="1017"/>
    <s v="Songdalen"/>
    <s v="2"/>
    <s v="Kvinner"/>
    <x v="0"/>
    <x v="0"/>
    <x v="4"/>
    <x v="23"/>
  </r>
  <r>
    <x v="9"/>
    <s v="10"/>
    <x v="9"/>
    <x v="162"/>
    <s v="1017"/>
    <s v="Songdalen"/>
    <s v="2"/>
    <s v="Kvinner"/>
    <x v="1"/>
    <x v="1"/>
    <x v="4"/>
    <x v="39"/>
  </r>
  <r>
    <x v="9"/>
    <s v="10"/>
    <x v="9"/>
    <x v="162"/>
    <s v="1017"/>
    <s v="Songdalen"/>
    <s v="2"/>
    <s v="Kvinner"/>
    <x v="2"/>
    <x v="2"/>
    <x v="4"/>
    <x v="12"/>
  </r>
  <r>
    <x v="9"/>
    <s v="10"/>
    <x v="9"/>
    <x v="162"/>
    <s v="1017"/>
    <s v="Songdalen"/>
    <s v="2"/>
    <s v="Kvinner"/>
    <x v="3"/>
    <x v="3"/>
    <x v="4"/>
    <x v="12"/>
  </r>
  <r>
    <x v="9"/>
    <s v="10"/>
    <x v="9"/>
    <x v="162"/>
    <s v="1017"/>
    <s v="Songdalen"/>
    <s v="2"/>
    <s v="Kvinner"/>
    <x v="4"/>
    <x v="4"/>
    <x v="4"/>
    <x v="0"/>
  </r>
  <r>
    <x v="9"/>
    <s v="10"/>
    <x v="9"/>
    <x v="162"/>
    <s v="1017"/>
    <s v="Songdalen"/>
    <s v="2"/>
    <s v="Kvinner"/>
    <x v="5"/>
    <x v="5"/>
    <x v="4"/>
    <x v="1"/>
  </r>
  <r>
    <x v="9"/>
    <s v="10"/>
    <x v="9"/>
    <x v="162"/>
    <s v="1017"/>
    <s v="Songdalen"/>
    <s v="1"/>
    <s v="Menn"/>
    <x v="0"/>
    <x v="0"/>
    <x v="4"/>
    <x v="1"/>
  </r>
  <r>
    <x v="9"/>
    <s v="10"/>
    <x v="9"/>
    <x v="162"/>
    <s v="1017"/>
    <s v="Songdalen"/>
    <s v="1"/>
    <s v="Menn"/>
    <x v="1"/>
    <x v="1"/>
    <x v="4"/>
    <x v="0"/>
  </r>
  <r>
    <x v="9"/>
    <s v="10"/>
    <x v="9"/>
    <x v="162"/>
    <s v="1017"/>
    <s v="Songdalen"/>
    <s v="1"/>
    <s v="Menn"/>
    <x v="2"/>
    <x v="2"/>
    <x v="4"/>
    <x v="1"/>
  </r>
  <r>
    <x v="9"/>
    <s v="10"/>
    <x v="9"/>
    <x v="162"/>
    <s v="1017"/>
    <s v="Songdalen"/>
    <s v="1"/>
    <s v="Menn"/>
    <x v="3"/>
    <x v="3"/>
    <x v="4"/>
    <x v="20"/>
  </r>
  <r>
    <x v="9"/>
    <s v="10"/>
    <x v="9"/>
    <x v="162"/>
    <s v="1017"/>
    <s v="Songdalen"/>
    <s v="1"/>
    <s v="Menn"/>
    <x v="4"/>
    <x v="4"/>
    <x v="4"/>
    <x v="36"/>
  </r>
  <r>
    <x v="9"/>
    <s v="10"/>
    <x v="9"/>
    <x v="162"/>
    <s v="1017"/>
    <s v="Songdalen"/>
    <s v="1"/>
    <s v="Menn"/>
    <x v="5"/>
    <x v="5"/>
    <x v="4"/>
    <x v="15"/>
  </r>
  <r>
    <x v="9"/>
    <s v="10"/>
    <x v="9"/>
    <x v="162"/>
    <s v="1017"/>
    <s v="Songdalen"/>
    <s v="2"/>
    <s v="Kvinner"/>
    <x v="0"/>
    <x v="0"/>
    <x v="5"/>
    <x v="1"/>
  </r>
  <r>
    <x v="9"/>
    <s v="10"/>
    <x v="9"/>
    <x v="162"/>
    <s v="1017"/>
    <s v="Songdalen"/>
    <s v="2"/>
    <s v="Kvinner"/>
    <x v="1"/>
    <x v="1"/>
    <x v="5"/>
    <x v="0"/>
  </r>
  <r>
    <x v="9"/>
    <s v="10"/>
    <x v="9"/>
    <x v="162"/>
    <s v="1017"/>
    <s v="Songdalen"/>
    <s v="2"/>
    <s v="Kvinner"/>
    <x v="2"/>
    <x v="2"/>
    <x v="5"/>
    <x v="19"/>
  </r>
  <r>
    <x v="9"/>
    <s v="10"/>
    <x v="9"/>
    <x v="162"/>
    <s v="1017"/>
    <s v="Songdalen"/>
    <s v="2"/>
    <s v="Kvinner"/>
    <x v="3"/>
    <x v="3"/>
    <x v="5"/>
    <x v="19"/>
  </r>
  <r>
    <x v="9"/>
    <s v="10"/>
    <x v="9"/>
    <x v="162"/>
    <s v="1017"/>
    <s v="Songdalen"/>
    <s v="2"/>
    <s v="Kvinner"/>
    <x v="4"/>
    <x v="4"/>
    <x v="5"/>
    <x v="0"/>
  </r>
  <r>
    <x v="9"/>
    <s v="10"/>
    <x v="9"/>
    <x v="162"/>
    <s v="1017"/>
    <s v="Songdalen"/>
    <s v="2"/>
    <s v="Kvinner"/>
    <x v="5"/>
    <x v="5"/>
    <x v="5"/>
    <x v="23"/>
  </r>
  <r>
    <x v="9"/>
    <s v="10"/>
    <x v="9"/>
    <x v="162"/>
    <s v="1017"/>
    <s v="Songdalen"/>
    <s v="1"/>
    <s v="Menn"/>
    <x v="0"/>
    <x v="0"/>
    <x v="5"/>
    <x v="23"/>
  </r>
  <r>
    <x v="9"/>
    <s v="10"/>
    <x v="9"/>
    <x v="162"/>
    <s v="1017"/>
    <s v="Songdalen"/>
    <s v="1"/>
    <s v="Menn"/>
    <x v="1"/>
    <x v="1"/>
    <x v="5"/>
    <x v="1"/>
  </r>
  <r>
    <x v="9"/>
    <s v="10"/>
    <x v="9"/>
    <x v="162"/>
    <s v="1017"/>
    <s v="Songdalen"/>
    <s v="1"/>
    <s v="Menn"/>
    <x v="2"/>
    <x v="2"/>
    <x v="5"/>
    <x v="5"/>
  </r>
  <r>
    <x v="9"/>
    <s v="10"/>
    <x v="9"/>
    <x v="162"/>
    <s v="1017"/>
    <s v="Songdalen"/>
    <s v="1"/>
    <s v="Menn"/>
    <x v="3"/>
    <x v="3"/>
    <x v="5"/>
    <x v="36"/>
  </r>
  <r>
    <x v="9"/>
    <s v="10"/>
    <x v="9"/>
    <x v="162"/>
    <s v="1017"/>
    <s v="Songdalen"/>
    <s v="1"/>
    <s v="Menn"/>
    <x v="4"/>
    <x v="4"/>
    <x v="5"/>
    <x v="15"/>
  </r>
  <r>
    <x v="9"/>
    <s v="10"/>
    <x v="9"/>
    <x v="162"/>
    <s v="1017"/>
    <s v="Songdalen"/>
    <s v="1"/>
    <s v="Menn"/>
    <x v="5"/>
    <x v="5"/>
    <x v="5"/>
    <x v="15"/>
  </r>
  <r>
    <x v="9"/>
    <s v="10"/>
    <x v="9"/>
    <x v="162"/>
    <s v="1017"/>
    <s v="Songdalen"/>
    <s v="2"/>
    <s v="Kvinner"/>
    <x v="0"/>
    <x v="0"/>
    <x v="6"/>
    <x v="0"/>
  </r>
  <r>
    <x v="9"/>
    <s v="10"/>
    <x v="9"/>
    <x v="162"/>
    <s v="1017"/>
    <s v="Songdalen"/>
    <s v="2"/>
    <s v="Kvinner"/>
    <x v="1"/>
    <x v="1"/>
    <x v="6"/>
    <x v="23"/>
  </r>
  <r>
    <x v="9"/>
    <s v="10"/>
    <x v="9"/>
    <x v="162"/>
    <s v="1017"/>
    <s v="Songdalen"/>
    <s v="2"/>
    <s v="Kvinner"/>
    <x v="2"/>
    <x v="2"/>
    <x v="6"/>
    <x v="1"/>
  </r>
  <r>
    <x v="9"/>
    <s v="10"/>
    <x v="9"/>
    <x v="162"/>
    <s v="1017"/>
    <s v="Songdalen"/>
    <s v="2"/>
    <s v="Kvinner"/>
    <x v="3"/>
    <x v="3"/>
    <x v="6"/>
    <x v="19"/>
  </r>
  <r>
    <x v="9"/>
    <s v="10"/>
    <x v="9"/>
    <x v="162"/>
    <s v="1017"/>
    <s v="Songdalen"/>
    <s v="2"/>
    <s v="Kvinner"/>
    <x v="4"/>
    <x v="4"/>
    <x v="6"/>
    <x v="23"/>
  </r>
  <r>
    <x v="9"/>
    <s v="10"/>
    <x v="9"/>
    <x v="162"/>
    <s v="1017"/>
    <s v="Songdalen"/>
    <s v="2"/>
    <s v="Kvinner"/>
    <x v="5"/>
    <x v="5"/>
    <x v="6"/>
    <x v="23"/>
  </r>
  <r>
    <x v="9"/>
    <s v="10"/>
    <x v="9"/>
    <x v="162"/>
    <s v="1017"/>
    <s v="Songdalen"/>
    <s v="1"/>
    <s v="Menn"/>
    <x v="0"/>
    <x v="0"/>
    <x v="6"/>
    <x v="23"/>
  </r>
  <r>
    <x v="9"/>
    <s v="10"/>
    <x v="9"/>
    <x v="162"/>
    <s v="1017"/>
    <s v="Songdalen"/>
    <s v="1"/>
    <s v="Menn"/>
    <x v="1"/>
    <x v="1"/>
    <x v="6"/>
    <x v="1"/>
  </r>
  <r>
    <x v="9"/>
    <s v="10"/>
    <x v="9"/>
    <x v="162"/>
    <s v="1017"/>
    <s v="Songdalen"/>
    <s v="1"/>
    <s v="Menn"/>
    <x v="2"/>
    <x v="2"/>
    <x v="6"/>
    <x v="5"/>
  </r>
  <r>
    <x v="9"/>
    <s v="10"/>
    <x v="9"/>
    <x v="162"/>
    <s v="1017"/>
    <s v="Songdalen"/>
    <s v="1"/>
    <s v="Menn"/>
    <x v="3"/>
    <x v="3"/>
    <x v="6"/>
    <x v="36"/>
  </r>
  <r>
    <x v="9"/>
    <s v="10"/>
    <x v="9"/>
    <x v="162"/>
    <s v="1017"/>
    <s v="Songdalen"/>
    <s v="1"/>
    <s v="Menn"/>
    <x v="4"/>
    <x v="4"/>
    <x v="6"/>
    <x v="2"/>
  </r>
  <r>
    <x v="9"/>
    <s v="10"/>
    <x v="9"/>
    <x v="162"/>
    <s v="1017"/>
    <s v="Songdalen"/>
    <s v="1"/>
    <s v="Menn"/>
    <x v="5"/>
    <x v="5"/>
    <x v="6"/>
    <x v="15"/>
  </r>
  <r>
    <x v="9"/>
    <s v="10"/>
    <x v="9"/>
    <x v="162"/>
    <s v="1017"/>
    <s v="Songdalen"/>
    <s v="2"/>
    <s v="Kvinner"/>
    <x v="0"/>
    <x v="0"/>
    <x v="7"/>
    <x v="23"/>
  </r>
  <r>
    <x v="9"/>
    <s v="10"/>
    <x v="9"/>
    <x v="162"/>
    <s v="1017"/>
    <s v="Songdalen"/>
    <s v="2"/>
    <s v="Kvinner"/>
    <x v="1"/>
    <x v="1"/>
    <x v="7"/>
    <x v="23"/>
  </r>
  <r>
    <x v="9"/>
    <s v="10"/>
    <x v="9"/>
    <x v="162"/>
    <s v="1017"/>
    <s v="Songdalen"/>
    <s v="2"/>
    <s v="Kvinner"/>
    <x v="2"/>
    <x v="2"/>
    <x v="7"/>
    <x v="19"/>
  </r>
  <r>
    <x v="9"/>
    <s v="10"/>
    <x v="9"/>
    <x v="162"/>
    <s v="1017"/>
    <s v="Songdalen"/>
    <s v="2"/>
    <s v="Kvinner"/>
    <x v="3"/>
    <x v="3"/>
    <x v="7"/>
    <x v="0"/>
  </r>
  <r>
    <x v="9"/>
    <s v="10"/>
    <x v="9"/>
    <x v="162"/>
    <s v="1017"/>
    <s v="Songdalen"/>
    <s v="2"/>
    <s v="Kvinner"/>
    <x v="4"/>
    <x v="4"/>
    <x v="7"/>
    <x v="23"/>
  </r>
  <r>
    <x v="9"/>
    <s v="10"/>
    <x v="9"/>
    <x v="162"/>
    <s v="1017"/>
    <s v="Songdalen"/>
    <s v="2"/>
    <s v="Kvinner"/>
    <x v="5"/>
    <x v="5"/>
    <x v="7"/>
    <x v="39"/>
  </r>
  <r>
    <x v="9"/>
    <s v="10"/>
    <x v="9"/>
    <x v="162"/>
    <s v="1017"/>
    <s v="Songdalen"/>
    <s v="1"/>
    <s v="Menn"/>
    <x v="0"/>
    <x v="0"/>
    <x v="7"/>
    <x v="39"/>
  </r>
  <r>
    <x v="9"/>
    <s v="10"/>
    <x v="9"/>
    <x v="162"/>
    <s v="1017"/>
    <s v="Songdalen"/>
    <s v="1"/>
    <s v="Menn"/>
    <x v="1"/>
    <x v="1"/>
    <x v="7"/>
    <x v="1"/>
  </r>
  <r>
    <x v="9"/>
    <s v="10"/>
    <x v="9"/>
    <x v="162"/>
    <s v="1017"/>
    <s v="Songdalen"/>
    <s v="1"/>
    <s v="Menn"/>
    <x v="2"/>
    <x v="2"/>
    <x v="7"/>
    <x v="6"/>
  </r>
  <r>
    <x v="9"/>
    <s v="10"/>
    <x v="9"/>
    <x v="162"/>
    <s v="1017"/>
    <s v="Songdalen"/>
    <s v="1"/>
    <s v="Menn"/>
    <x v="3"/>
    <x v="3"/>
    <x v="7"/>
    <x v="21"/>
  </r>
  <r>
    <x v="9"/>
    <s v="10"/>
    <x v="9"/>
    <x v="162"/>
    <s v="1017"/>
    <s v="Songdalen"/>
    <s v="1"/>
    <s v="Menn"/>
    <x v="4"/>
    <x v="4"/>
    <x v="7"/>
    <x v="36"/>
  </r>
  <r>
    <x v="9"/>
    <s v="10"/>
    <x v="9"/>
    <x v="162"/>
    <s v="1017"/>
    <s v="Songdalen"/>
    <s v="1"/>
    <s v="Menn"/>
    <x v="5"/>
    <x v="5"/>
    <x v="7"/>
    <x v="7"/>
  </r>
  <r>
    <x v="9"/>
    <s v="10"/>
    <x v="9"/>
    <x v="163"/>
    <s v="1018"/>
    <s v="Søgne"/>
    <s v="2"/>
    <s v="Kvinner"/>
    <x v="0"/>
    <x v="0"/>
    <x v="0"/>
    <x v="19"/>
  </r>
  <r>
    <x v="9"/>
    <s v="10"/>
    <x v="9"/>
    <x v="163"/>
    <s v="1018"/>
    <s v="Søgne"/>
    <s v="2"/>
    <s v="Kvinner"/>
    <x v="1"/>
    <x v="1"/>
    <x v="0"/>
    <x v="12"/>
  </r>
  <r>
    <x v="9"/>
    <s v="10"/>
    <x v="9"/>
    <x v="163"/>
    <s v="1018"/>
    <s v="Søgne"/>
    <s v="2"/>
    <s v="Kvinner"/>
    <x v="2"/>
    <x v="2"/>
    <x v="0"/>
    <x v="5"/>
  </r>
  <r>
    <x v="9"/>
    <s v="10"/>
    <x v="9"/>
    <x v="163"/>
    <s v="1018"/>
    <s v="Søgne"/>
    <s v="2"/>
    <s v="Kvinner"/>
    <x v="3"/>
    <x v="3"/>
    <x v="0"/>
    <x v="19"/>
  </r>
  <r>
    <x v="9"/>
    <s v="10"/>
    <x v="9"/>
    <x v="163"/>
    <s v="1018"/>
    <s v="Søgne"/>
    <s v="2"/>
    <s v="Kvinner"/>
    <x v="4"/>
    <x v="4"/>
    <x v="0"/>
    <x v="0"/>
  </r>
  <r>
    <x v="9"/>
    <s v="10"/>
    <x v="9"/>
    <x v="163"/>
    <s v="1018"/>
    <s v="Søgne"/>
    <s v="2"/>
    <s v="Kvinner"/>
    <x v="5"/>
    <x v="5"/>
    <x v="0"/>
    <x v="1"/>
  </r>
  <r>
    <x v="9"/>
    <s v="10"/>
    <x v="9"/>
    <x v="163"/>
    <s v="1018"/>
    <s v="Søgne"/>
    <s v="1"/>
    <s v="Menn"/>
    <x v="0"/>
    <x v="0"/>
    <x v="0"/>
    <x v="5"/>
  </r>
  <r>
    <x v="9"/>
    <s v="10"/>
    <x v="9"/>
    <x v="163"/>
    <s v="1018"/>
    <s v="Søgne"/>
    <s v="1"/>
    <s v="Menn"/>
    <x v="1"/>
    <x v="1"/>
    <x v="0"/>
    <x v="1"/>
  </r>
  <r>
    <x v="9"/>
    <s v="10"/>
    <x v="9"/>
    <x v="163"/>
    <s v="1018"/>
    <s v="Søgne"/>
    <s v="1"/>
    <s v="Menn"/>
    <x v="2"/>
    <x v="2"/>
    <x v="0"/>
    <x v="20"/>
  </r>
  <r>
    <x v="9"/>
    <s v="10"/>
    <x v="9"/>
    <x v="163"/>
    <s v="1018"/>
    <s v="Søgne"/>
    <s v="1"/>
    <s v="Menn"/>
    <x v="3"/>
    <x v="3"/>
    <x v="0"/>
    <x v="20"/>
  </r>
  <r>
    <x v="9"/>
    <s v="10"/>
    <x v="9"/>
    <x v="163"/>
    <s v="1018"/>
    <s v="Søgne"/>
    <s v="1"/>
    <s v="Menn"/>
    <x v="4"/>
    <x v="4"/>
    <x v="0"/>
    <x v="51"/>
  </r>
  <r>
    <x v="9"/>
    <s v="10"/>
    <x v="9"/>
    <x v="163"/>
    <s v="1018"/>
    <s v="Søgne"/>
    <s v="1"/>
    <s v="Menn"/>
    <x v="5"/>
    <x v="5"/>
    <x v="0"/>
    <x v="6"/>
  </r>
  <r>
    <x v="9"/>
    <s v="10"/>
    <x v="9"/>
    <x v="163"/>
    <s v="1018"/>
    <s v="Søgne"/>
    <s v="2"/>
    <s v="Kvinner"/>
    <x v="0"/>
    <x v="0"/>
    <x v="1"/>
    <x v="7"/>
  </r>
  <r>
    <x v="9"/>
    <s v="10"/>
    <x v="9"/>
    <x v="163"/>
    <s v="1018"/>
    <s v="Søgne"/>
    <s v="2"/>
    <s v="Kvinner"/>
    <x v="1"/>
    <x v="1"/>
    <x v="1"/>
    <x v="19"/>
  </r>
  <r>
    <x v="9"/>
    <s v="10"/>
    <x v="9"/>
    <x v="163"/>
    <s v="1018"/>
    <s v="Søgne"/>
    <s v="2"/>
    <s v="Kvinner"/>
    <x v="2"/>
    <x v="2"/>
    <x v="1"/>
    <x v="5"/>
  </r>
  <r>
    <x v="9"/>
    <s v="10"/>
    <x v="9"/>
    <x v="163"/>
    <s v="1018"/>
    <s v="Søgne"/>
    <s v="2"/>
    <s v="Kvinner"/>
    <x v="3"/>
    <x v="3"/>
    <x v="1"/>
    <x v="12"/>
  </r>
  <r>
    <x v="9"/>
    <s v="10"/>
    <x v="9"/>
    <x v="163"/>
    <s v="1018"/>
    <s v="Søgne"/>
    <s v="2"/>
    <s v="Kvinner"/>
    <x v="4"/>
    <x v="4"/>
    <x v="1"/>
    <x v="0"/>
  </r>
  <r>
    <x v="9"/>
    <s v="10"/>
    <x v="9"/>
    <x v="163"/>
    <s v="1018"/>
    <s v="Søgne"/>
    <s v="2"/>
    <s v="Kvinner"/>
    <x v="5"/>
    <x v="5"/>
    <x v="1"/>
    <x v="23"/>
  </r>
  <r>
    <x v="9"/>
    <s v="10"/>
    <x v="9"/>
    <x v="163"/>
    <s v="1018"/>
    <s v="Søgne"/>
    <s v="1"/>
    <s v="Menn"/>
    <x v="0"/>
    <x v="0"/>
    <x v="1"/>
    <x v="15"/>
  </r>
  <r>
    <x v="9"/>
    <s v="10"/>
    <x v="9"/>
    <x v="163"/>
    <s v="1018"/>
    <s v="Søgne"/>
    <s v="1"/>
    <s v="Menn"/>
    <x v="1"/>
    <x v="1"/>
    <x v="1"/>
    <x v="1"/>
  </r>
  <r>
    <x v="9"/>
    <s v="10"/>
    <x v="9"/>
    <x v="163"/>
    <s v="1018"/>
    <s v="Søgne"/>
    <s v="1"/>
    <s v="Menn"/>
    <x v="2"/>
    <x v="2"/>
    <x v="1"/>
    <x v="36"/>
  </r>
  <r>
    <x v="9"/>
    <s v="10"/>
    <x v="9"/>
    <x v="163"/>
    <s v="1018"/>
    <s v="Søgne"/>
    <s v="1"/>
    <s v="Menn"/>
    <x v="3"/>
    <x v="3"/>
    <x v="1"/>
    <x v="4"/>
  </r>
  <r>
    <x v="9"/>
    <s v="10"/>
    <x v="9"/>
    <x v="163"/>
    <s v="1018"/>
    <s v="Søgne"/>
    <s v="1"/>
    <s v="Menn"/>
    <x v="4"/>
    <x v="4"/>
    <x v="1"/>
    <x v="56"/>
  </r>
  <r>
    <x v="9"/>
    <s v="10"/>
    <x v="9"/>
    <x v="163"/>
    <s v="1018"/>
    <s v="Søgne"/>
    <s v="1"/>
    <s v="Menn"/>
    <x v="5"/>
    <x v="5"/>
    <x v="1"/>
    <x v="21"/>
  </r>
  <r>
    <x v="9"/>
    <s v="10"/>
    <x v="9"/>
    <x v="163"/>
    <s v="1018"/>
    <s v="Søgne"/>
    <s v="2"/>
    <s v="Kvinner"/>
    <x v="0"/>
    <x v="0"/>
    <x v="2"/>
    <x v="7"/>
  </r>
  <r>
    <x v="9"/>
    <s v="10"/>
    <x v="9"/>
    <x v="163"/>
    <s v="1018"/>
    <s v="Søgne"/>
    <s v="2"/>
    <s v="Kvinner"/>
    <x v="1"/>
    <x v="1"/>
    <x v="2"/>
    <x v="0"/>
  </r>
  <r>
    <x v="9"/>
    <s v="10"/>
    <x v="9"/>
    <x v="163"/>
    <s v="1018"/>
    <s v="Søgne"/>
    <s v="2"/>
    <s v="Kvinner"/>
    <x v="2"/>
    <x v="2"/>
    <x v="2"/>
    <x v="6"/>
  </r>
  <r>
    <x v="9"/>
    <s v="10"/>
    <x v="9"/>
    <x v="163"/>
    <s v="1018"/>
    <s v="Søgne"/>
    <s v="2"/>
    <s v="Kvinner"/>
    <x v="3"/>
    <x v="3"/>
    <x v="2"/>
    <x v="1"/>
  </r>
  <r>
    <x v="9"/>
    <s v="10"/>
    <x v="9"/>
    <x v="163"/>
    <s v="1018"/>
    <s v="Søgne"/>
    <s v="2"/>
    <s v="Kvinner"/>
    <x v="4"/>
    <x v="4"/>
    <x v="2"/>
    <x v="12"/>
  </r>
  <r>
    <x v="9"/>
    <s v="10"/>
    <x v="9"/>
    <x v="163"/>
    <s v="1018"/>
    <s v="Søgne"/>
    <s v="2"/>
    <s v="Kvinner"/>
    <x v="5"/>
    <x v="5"/>
    <x v="2"/>
    <x v="0"/>
  </r>
  <r>
    <x v="9"/>
    <s v="10"/>
    <x v="9"/>
    <x v="163"/>
    <s v="1018"/>
    <s v="Søgne"/>
    <s v="1"/>
    <s v="Menn"/>
    <x v="0"/>
    <x v="0"/>
    <x v="2"/>
    <x v="5"/>
  </r>
  <r>
    <x v="9"/>
    <s v="10"/>
    <x v="9"/>
    <x v="163"/>
    <s v="1018"/>
    <s v="Søgne"/>
    <s v="1"/>
    <s v="Menn"/>
    <x v="1"/>
    <x v="1"/>
    <x v="2"/>
    <x v="5"/>
  </r>
  <r>
    <x v="9"/>
    <s v="10"/>
    <x v="9"/>
    <x v="163"/>
    <s v="1018"/>
    <s v="Søgne"/>
    <s v="1"/>
    <s v="Menn"/>
    <x v="2"/>
    <x v="2"/>
    <x v="2"/>
    <x v="20"/>
  </r>
  <r>
    <x v="9"/>
    <s v="10"/>
    <x v="9"/>
    <x v="163"/>
    <s v="1018"/>
    <s v="Søgne"/>
    <s v="1"/>
    <s v="Menn"/>
    <x v="3"/>
    <x v="3"/>
    <x v="2"/>
    <x v="36"/>
  </r>
  <r>
    <x v="9"/>
    <s v="10"/>
    <x v="9"/>
    <x v="163"/>
    <s v="1018"/>
    <s v="Søgne"/>
    <s v="1"/>
    <s v="Menn"/>
    <x v="4"/>
    <x v="4"/>
    <x v="2"/>
    <x v="24"/>
  </r>
  <r>
    <x v="9"/>
    <s v="10"/>
    <x v="9"/>
    <x v="163"/>
    <s v="1018"/>
    <s v="Søgne"/>
    <s v="1"/>
    <s v="Menn"/>
    <x v="5"/>
    <x v="5"/>
    <x v="2"/>
    <x v="15"/>
  </r>
  <r>
    <x v="9"/>
    <s v="10"/>
    <x v="9"/>
    <x v="163"/>
    <s v="1018"/>
    <s v="Søgne"/>
    <s v="2"/>
    <s v="Kvinner"/>
    <x v="0"/>
    <x v="0"/>
    <x v="3"/>
    <x v="19"/>
  </r>
  <r>
    <x v="9"/>
    <s v="10"/>
    <x v="9"/>
    <x v="163"/>
    <s v="1018"/>
    <s v="Søgne"/>
    <s v="2"/>
    <s v="Kvinner"/>
    <x v="1"/>
    <x v="1"/>
    <x v="3"/>
    <x v="19"/>
  </r>
  <r>
    <x v="9"/>
    <s v="10"/>
    <x v="9"/>
    <x v="163"/>
    <s v="1018"/>
    <s v="Søgne"/>
    <s v="2"/>
    <s v="Kvinner"/>
    <x v="2"/>
    <x v="2"/>
    <x v="3"/>
    <x v="13"/>
  </r>
  <r>
    <x v="9"/>
    <s v="10"/>
    <x v="9"/>
    <x v="163"/>
    <s v="1018"/>
    <s v="Søgne"/>
    <s v="2"/>
    <s v="Kvinner"/>
    <x v="3"/>
    <x v="3"/>
    <x v="3"/>
    <x v="1"/>
  </r>
  <r>
    <x v="9"/>
    <s v="10"/>
    <x v="9"/>
    <x v="163"/>
    <s v="1018"/>
    <s v="Søgne"/>
    <s v="2"/>
    <s v="Kvinner"/>
    <x v="4"/>
    <x v="4"/>
    <x v="3"/>
    <x v="0"/>
  </r>
  <r>
    <x v="9"/>
    <s v="10"/>
    <x v="9"/>
    <x v="163"/>
    <s v="1018"/>
    <s v="Søgne"/>
    <s v="2"/>
    <s v="Kvinner"/>
    <x v="5"/>
    <x v="5"/>
    <x v="3"/>
    <x v="39"/>
  </r>
  <r>
    <x v="9"/>
    <s v="10"/>
    <x v="9"/>
    <x v="163"/>
    <s v="1018"/>
    <s v="Søgne"/>
    <s v="1"/>
    <s v="Menn"/>
    <x v="0"/>
    <x v="0"/>
    <x v="3"/>
    <x v="12"/>
  </r>
  <r>
    <x v="9"/>
    <s v="10"/>
    <x v="9"/>
    <x v="163"/>
    <s v="1018"/>
    <s v="Søgne"/>
    <s v="1"/>
    <s v="Menn"/>
    <x v="1"/>
    <x v="1"/>
    <x v="3"/>
    <x v="12"/>
  </r>
  <r>
    <x v="9"/>
    <s v="10"/>
    <x v="9"/>
    <x v="163"/>
    <s v="1018"/>
    <s v="Søgne"/>
    <s v="1"/>
    <s v="Menn"/>
    <x v="2"/>
    <x v="2"/>
    <x v="3"/>
    <x v="14"/>
  </r>
  <r>
    <x v="9"/>
    <s v="10"/>
    <x v="9"/>
    <x v="163"/>
    <s v="1018"/>
    <s v="Søgne"/>
    <s v="1"/>
    <s v="Menn"/>
    <x v="3"/>
    <x v="3"/>
    <x v="3"/>
    <x v="2"/>
  </r>
  <r>
    <x v="9"/>
    <s v="10"/>
    <x v="9"/>
    <x v="163"/>
    <s v="1018"/>
    <s v="Søgne"/>
    <s v="1"/>
    <s v="Menn"/>
    <x v="4"/>
    <x v="4"/>
    <x v="3"/>
    <x v="4"/>
  </r>
  <r>
    <x v="9"/>
    <s v="10"/>
    <x v="9"/>
    <x v="163"/>
    <s v="1018"/>
    <s v="Søgne"/>
    <s v="1"/>
    <s v="Menn"/>
    <x v="5"/>
    <x v="5"/>
    <x v="3"/>
    <x v="13"/>
  </r>
  <r>
    <x v="9"/>
    <s v="10"/>
    <x v="9"/>
    <x v="163"/>
    <s v="1018"/>
    <s v="Søgne"/>
    <s v="2"/>
    <s v="Kvinner"/>
    <x v="0"/>
    <x v="0"/>
    <x v="4"/>
    <x v="12"/>
  </r>
  <r>
    <x v="9"/>
    <s v="10"/>
    <x v="9"/>
    <x v="163"/>
    <s v="1018"/>
    <s v="Søgne"/>
    <s v="2"/>
    <s v="Kvinner"/>
    <x v="1"/>
    <x v="1"/>
    <x v="4"/>
    <x v="19"/>
  </r>
  <r>
    <x v="9"/>
    <s v="10"/>
    <x v="9"/>
    <x v="163"/>
    <s v="1018"/>
    <s v="Søgne"/>
    <s v="2"/>
    <s v="Kvinner"/>
    <x v="2"/>
    <x v="2"/>
    <x v="4"/>
    <x v="6"/>
  </r>
  <r>
    <x v="9"/>
    <s v="10"/>
    <x v="9"/>
    <x v="163"/>
    <s v="1018"/>
    <s v="Søgne"/>
    <s v="2"/>
    <s v="Kvinner"/>
    <x v="3"/>
    <x v="3"/>
    <x v="4"/>
    <x v="0"/>
  </r>
  <r>
    <x v="9"/>
    <s v="10"/>
    <x v="9"/>
    <x v="163"/>
    <s v="1018"/>
    <s v="Søgne"/>
    <s v="2"/>
    <s v="Kvinner"/>
    <x v="4"/>
    <x v="4"/>
    <x v="4"/>
    <x v="19"/>
  </r>
  <r>
    <x v="9"/>
    <s v="10"/>
    <x v="9"/>
    <x v="163"/>
    <s v="1018"/>
    <s v="Søgne"/>
    <s v="2"/>
    <s v="Kvinner"/>
    <x v="5"/>
    <x v="5"/>
    <x v="4"/>
    <x v="23"/>
  </r>
  <r>
    <x v="9"/>
    <s v="10"/>
    <x v="9"/>
    <x v="163"/>
    <s v="1018"/>
    <s v="Søgne"/>
    <s v="1"/>
    <s v="Menn"/>
    <x v="0"/>
    <x v="0"/>
    <x v="4"/>
    <x v="5"/>
  </r>
  <r>
    <x v="9"/>
    <s v="10"/>
    <x v="9"/>
    <x v="163"/>
    <s v="1018"/>
    <s v="Søgne"/>
    <s v="1"/>
    <s v="Menn"/>
    <x v="1"/>
    <x v="1"/>
    <x v="4"/>
    <x v="6"/>
  </r>
  <r>
    <x v="9"/>
    <s v="10"/>
    <x v="9"/>
    <x v="163"/>
    <s v="1018"/>
    <s v="Søgne"/>
    <s v="1"/>
    <s v="Menn"/>
    <x v="2"/>
    <x v="2"/>
    <x v="4"/>
    <x v="15"/>
  </r>
  <r>
    <x v="9"/>
    <s v="10"/>
    <x v="9"/>
    <x v="163"/>
    <s v="1018"/>
    <s v="Søgne"/>
    <s v="1"/>
    <s v="Menn"/>
    <x v="3"/>
    <x v="3"/>
    <x v="4"/>
    <x v="15"/>
  </r>
  <r>
    <x v="9"/>
    <s v="10"/>
    <x v="9"/>
    <x v="163"/>
    <s v="1018"/>
    <s v="Søgne"/>
    <s v="1"/>
    <s v="Menn"/>
    <x v="4"/>
    <x v="4"/>
    <x v="4"/>
    <x v="24"/>
  </r>
  <r>
    <x v="9"/>
    <s v="10"/>
    <x v="9"/>
    <x v="163"/>
    <s v="1018"/>
    <s v="Søgne"/>
    <s v="1"/>
    <s v="Menn"/>
    <x v="5"/>
    <x v="5"/>
    <x v="4"/>
    <x v="36"/>
  </r>
  <r>
    <x v="9"/>
    <s v="10"/>
    <x v="9"/>
    <x v="163"/>
    <s v="1018"/>
    <s v="Søgne"/>
    <s v="2"/>
    <s v="Kvinner"/>
    <x v="0"/>
    <x v="0"/>
    <x v="5"/>
    <x v="1"/>
  </r>
  <r>
    <x v="9"/>
    <s v="10"/>
    <x v="9"/>
    <x v="163"/>
    <s v="1018"/>
    <s v="Søgne"/>
    <s v="2"/>
    <s v="Kvinner"/>
    <x v="1"/>
    <x v="1"/>
    <x v="5"/>
    <x v="0"/>
  </r>
  <r>
    <x v="9"/>
    <s v="10"/>
    <x v="9"/>
    <x v="163"/>
    <s v="1018"/>
    <s v="Søgne"/>
    <s v="2"/>
    <s v="Kvinner"/>
    <x v="2"/>
    <x v="2"/>
    <x v="5"/>
    <x v="1"/>
  </r>
  <r>
    <x v="9"/>
    <s v="10"/>
    <x v="9"/>
    <x v="163"/>
    <s v="1018"/>
    <s v="Søgne"/>
    <s v="2"/>
    <s v="Kvinner"/>
    <x v="3"/>
    <x v="3"/>
    <x v="5"/>
    <x v="1"/>
  </r>
  <r>
    <x v="9"/>
    <s v="10"/>
    <x v="9"/>
    <x v="163"/>
    <s v="1018"/>
    <s v="Søgne"/>
    <s v="2"/>
    <s v="Kvinner"/>
    <x v="4"/>
    <x v="4"/>
    <x v="5"/>
    <x v="1"/>
  </r>
  <r>
    <x v="9"/>
    <s v="10"/>
    <x v="9"/>
    <x v="163"/>
    <s v="1018"/>
    <s v="Søgne"/>
    <s v="2"/>
    <s v="Kvinner"/>
    <x v="5"/>
    <x v="5"/>
    <x v="5"/>
    <x v="19"/>
  </r>
  <r>
    <x v="9"/>
    <s v="10"/>
    <x v="9"/>
    <x v="163"/>
    <s v="1018"/>
    <s v="Søgne"/>
    <s v="1"/>
    <s v="Menn"/>
    <x v="0"/>
    <x v="0"/>
    <x v="5"/>
    <x v="0"/>
  </r>
  <r>
    <x v="9"/>
    <s v="10"/>
    <x v="9"/>
    <x v="163"/>
    <s v="1018"/>
    <s v="Søgne"/>
    <s v="1"/>
    <s v="Menn"/>
    <x v="1"/>
    <x v="1"/>
    <x v="5"/>
    <x v="6"/>
  </r>
  <r>
    <x v="9"/>
    <s v="10"/>
    <x v="9"/>
    <x v="163"/>
    <s v="1018"/>
    <s v="Søgne"/>
    <s v="1"/>
    <s v="Menn"/>
    <x v="2"/>
    <x v="2"/>
    <x v="5"/>
    <x v="15"/>
  </r>
  <r>
    <x v="9"/>
    <s v="10"/>
    <x v="9"/>
    <x v="163"/>
    <s v="1018"/>
    <s v="Søgne"/>
    <s v="1"/>
    <s v="Menn"/>
    <x v="3"/>
    <x v="3"/>
    <x v="5"/>
    <x v="21"/>
  </r>
  <r>
    <x v="9"/>
    <s v="10"/>
    <x v="9"/>
    <x v="163"/>
    <s v="1018"/>
    <s v="Søgne"/>
    <s v="1"/>
    <s v="Menn"/>
    <x v="4"/>
    <x v="4"/>
    <x v="5"/>
    <x v="40"/>
  </r>
  <r>
    <x v="9"/>
    <s v="10"/>
    <x v="9"/>
    <x v="163"/>
    <s v="1018"/>
    <s v="Søgne"/>
    <s v="1"/>
    <s v="Menn"/>
    <x v="5"/>
    <x v="5"/>
    <x v="5"/>
    <x v="21"/>
  </r>
  <r>
    <x v="9"/>
    <s v="10"/>
    <x v="9"/>
    <x v="163"/>
    <s v="1018"/>
    <s v="Søgne"/>
    <s v="2"/>
    <s v="Kvinner"/>
    <x v="0"/>
    <x v="0"/>
    <x v="6"/>
    <x v="19"/>
  </r>
  <r>
    <x v="9"/>
    <s v="10"/>
    <x v="9"/>
    <x v="163"/>
    <s v="1018"/>
    <s v="Søgne"/>
    <s v="2"/>
    <s v="Kvinner"/>
    <x v="1"/>
    <x v="1"/>
    <x v="6"/>
    <x v="1"/>
  </r>
  <r>
    <x v="9"/>
    <s v="10"/>
    <x v="9"/>
    <x v="163"/>
    <s v="1018"/>
    <s v="Søgne"/>
    <s v="2"/>
    <s v="Kvinner"/>
    <x v="2"/>
    <x v="2"/>
    <x v="6"/>
    <x v="0"/>
  </r>
  <r>
    <x v="9"/>
    <s v="10"/>
    <x v="9"/>
    <x v="163"/>
    <s v="1018"/>
    <s v="Søgne"/>
    <s v="2"/>
    <s v="Kvinner"/>
    <x v="3"/>
    <x v="3"/>
    <x v="6"/>
    <x v="1"/>
  </r>
  <r>
    <x v="9"/>
    <s v="10"/>
    <x v="9"/>
    <x v="163"/>
    <s v="1018"/>
    <s v="Søgne"/>
    <s v="2"/>
    <s v="Kvinner"/>
    <x v="4"/>
    <x v="4"/>
    <x v="6"/>
    <x v="23"/>
  </r>
  <r>
    <x v="9"/>
    <s v="10"/>
    <x v="9"/>
    <x v="163"/>
    <s v="1018"/>
    <s v="Søgne"/>
    <s v="2"/>
    <s v="Kvinner"/>
    <x v="5"/>
    <x v="5"/>
    <x v="6"/>
    <x v="19"/>
  </r>
  <r>
    <x v="9"/>
    <s v="10"/>
    <x v="9"/>
    <x v="163"/>
    <s v="1018"/>
    <s v="Søgne"/>
    <s v="1"/>
    <s v="Menn"/>
    <x v="0"/>
    <x v="0"/>
    <x v="6"/>
    <x v="12"/>
  </r>
  <r>
    <x v="9"/>
    <s v="10"/>
    <x v="9"/>
    <x v="163"/>
    <s v="1018"/>
    <s v="Søgne"/>
    <s v="1"/>
    <s v="Menn"/>
    <x v="1"/>
    <x v="1"/>
    <x v="6"/>
    <x v="5"/>
  </r>
  <r>
    <x v="9"/>
    <s v="10"/>
    <x v="9"/>
    <x v="163"/>
    <s v="1018"/>
    <s v="Søgne"/>
    <s v="1"/>
    <s v="Menn"/>
    <x v="2"/>
    <x v="2"/>
    <x v="6"/>
    <x v="36"/>
  </r>
  <r>
    <x v="9"/>
    <s v="10"/>
    <x v="9"/>
    <x v="163"/>
    <s v="1018"/>
    <s v="Søgne"/>
    <s v="1"/>
    <s v="Menn"/>
    <x v="3"/>
    <x v="3"/>
    <x v="6"/>
    <x v="21"/>
  </r>
  <r>
    <x v="9"/>
    <s v="10"/>
    <x v="9"/>
    <x v="163"/>
    <s v="1018"/>
    <s v="Søgne"/>
    <s v="1"/>
    <s v="Menn"/>
    <x v="4"/>
    <x v="4"/>
    <x v="6"/>
    <x v="56"/>
  </r>
  <r>
    <x v="9"/>
    <s v="10"/>
    <x v="9"/>
    <x v="163"/>
    <s v="1018"/>
    <s v="Søgne"/>
    <s v="1"/>
    <s v="Menn"/>
    <x v="5"/>
    <x v="5"/>
    <x v="6"/>
    <x v="13"/>
  </r>
  <r>
    <x v="9"/>
    <s v="10"/>
    <x v="9"/>
    <x v="163"/>
    <s v="1018"/>
    <s v="Søgne"/>
    <s v="2"/>
    <s v="Kvinner"/>
    <x v="0"/>
    <x v="0"/>
    <x v="7"/>
    <x v="5"/>
  </r>
  <r>
    <x v="9"/>
    <s v="10"/>
    <x v="9"/>
    <x v="163"/>
    <s v="1018"/>
    <s v="Søgne"/>
    <s v="2"/>
    <s v="Kvinner"/>
    <x v="1"/>
    <x v="1"/>
    <x v="7"/>
    <x v="1"/>
  </r>
  <r>
    <x v="9"/>
    <s v="10"/>
    <x v="9"/>
    <x v="163"/>
    <s v="1018"/>
    <s v="Søgne"/>
    <s v="2"/>
    <s v="Kvinner"/>
    <x v="2"/>
    <x v="2"/>
    <x v="7"/>
    <x v="0"/>
  </r>
  <r>
    <x v="9"/>
    <s v="10"/>
    <x v="9"/>
    <x v="163"/>
    <s v="1018"/>
    <s v="Søgne"/>
    <s v="2"/>
    <s v="Kvinner"/>
    <x v="3"/>
    <x v="3"/>
    <x v="7"/>
    <x v="12"/>
  </r>
  <r>
    <x v="9"/>
    <s v="10"/>
    <x v="9"/>
    <x v="163"/>
    <s v="1018"/>
    <s v="Søgne"/>
    <s v="2"/>
    <s v="Kvinner"/>
    <x v="4"/>
    <x v="4"/>
    <x v="7"/>
    <x v="19"/>
  </r>
  <r>
    <x v="9"/>
    <s v="10"/>
    <x v="9"/>
    <x v="163"/>
    <s v="1018"/>
    <s v="Søgne"/>
    <s v="2"/>
    <s v="Kvinner"/>
    <x v="5"/>
    <x v="5"/>
    <x v="7"/>
    <x v="1"/>
  </r>
  <r>
    <x v="9"/>
    <s v="10"/>
    <x v="9"/>
    <x v="163"/>
    <s v="1018"/>
    <s v="Søgne"/>
    <s v="1"/>
    <s v="Menn"/>
    <x v="0"/>
    <x v="0"/>
    <x v="7"/>
    <x v="12"/>
  </r>
  <r>
    <x v="9"/>
    <s v="10"/>
    <x v="9"/>
    <x v="163"/>
    <s v="1018"/>
    <s v="Søgne"/>
    <s v="1"/>
    <s v="Menn"/>
    <x v="1"/>
    <x v="1"/>
    <x v="7"/>
    <x v="1"/>
  </r>
  <r>
    <x v="9"/>
    <s v="10"/>
    <x v="9"/>
    <x v="163"/>
    <s v="1018"/>
    <s v="Søgne"/>
    <s v="1"/>
    <s v="Menn"/>
    <x v="2"/>
    <x v="2"/>
    <x v="7"/>
    <x v="14"/>
  </r>
  <r>
    <x v="9"/>
    <s v="10"/>
    <x v="9"/>
    <x v="163"/>
    <s v="1018"/>
    <s v="Søgne"/>
    <s v="1"/>
    <s v="Menn"/>
    <x v="3"/>
    <x v="3"/>
    <x v="7"/>
    <x v="56"/>
  </r>
  <r>
    <x v="9"/>
    <s v="10"/>
    <x v="9"/>
    <x v="163"/>
    <s v="1018"/>
    <s v="Søgne"/>
    <s v="1"/>
    <s v="Menn"/>
    <x v="4"/>
    <x v="4"/>
    <x v="7"/>
    <x v="20"/>
  </r>
  <r>
    <x v="9"/>
    <s v="10"/>
    <x v="9"/>
    <x v="163"/>
    <s v="1018"/>
    <s v="Søgne"/>
    <s v="1"/>
    <s v="Menn"/>
    <x v="5"/>
    <x v="5"/>
    <x v="7"/>
    <x v="6"/>
  </r>
  <r>
    <x v="9"/>
    <s v="10"/>
    <x v="9"/>
    <x v="164"/>
    <s v="1021"/>
    <s v="Marnardal"/>
    <s v="2"/>
    <s v="Kvinner"/>
    <x v="0"/>
    <x v="0"/>
    <x v="0"/>
    <x v="39"/>
  </r>
  <r>
    <x v="9"/>
    <s v="10"/>
    <x v="9"/>
    <x v="164"/>
    <s v="1021"/>
    <s v="Marnardal"/>
    <s v="2"/>
    <s v="Kvinner"/>
    <x v="1"/>
    <x v="1"/>
    <x v="0"/>
    <x v="39"/>
  </r>
  <r>
    <x v="9"/>
    <s v="10"/>
    <x v="9"/>
    <x v="164"/>
    <s v="1021"/>
    <s v="Marnardal"/>
    <s v="2"/>
    <s v="Kvinner"/>
    <x v="2"/>
    <x v="2"/>
    <x v="0"/>
    <x v="12"/>
  </r>
  <r>
    <x v="9"/>
    <s v="10"/>
    <x v="9"/>
    <x v="164"/>
    <s v="1021"/>
    <s v="Marnardal"/>
    <s v="2"/>
    <s v="Kvinner"/>
    <x v="3"/>
    <x v="3"/>
    <x v="0"/>
    <x v="21"/>
  </r>
  <r>
    <x v="9"/>
    <s v="10"/>
    <x v="9"/>
    <x v="164"/>
    <s v="1021"/>
    <s v="Marnardal"/>
    <s v="2"/>
    <s v="Kvinner"/>
    <x v="4"/>
    <x v="4"/>
    <x v="0"/>
    <x v="6"/>
  </r>
  <r>
    <x v="9"/>
    <s v="10"/>
    <x v="9"/>
    <x v="164"/>
    <s v="1021"/>
    <s v="Marnardal"/>
    <s v="2"/>
    <s v="Kvinner"/>
    <x v="5"/>
    <x v="5"/>
    <x v="0"/>
    <x v="0"/>
  </r>
  <r>
    <x v="9"/>
    <s v="10"/>
    <x v="9"/>
    <x v="164"/>
    <s v="1021"/>
    <s v="Marnardal"/>
    <s v="1"/>
    <s v="Menn"/>
    <x v="0"/>
    <x v="0"/>
    <x v="0"/>
    <x v="0"/>
  </r>
  <r>
    <x v="9"/>
    <s v="10"/>
    <x v="9"/>
    <x v="164"/>
    <s v="1021"/>
    <s v="Marnardal"/>
    <s v="1"/>
    <s v="Menn"/>
    <x v="1"/>
    <x v="1"/>
    <x v="0"/>
    <x v="23"/>
  </r>
  <r>
    <x v="9"/>
    <s v="10"/>
    <x v="9"/>
    <x v="164"/>
    <s v="1021"/>
    <s v="Marnardal"/>
    <s v="1"/>
    <s v="Menn"/>
    <x v="2"/>
    <x v="2"/>
    <x v="0"/>
    <x v="4"/>
  </r>
  <r>
    <x v="9"/>
    <s v="10"/>
    <x v="9"/>
    <x v="164"/>
    <s v="1021"/>
    <s v="Marnardal"/>
    <s v="1"/>
    <s v="Menn"/>
    <x v="3"/>
    <x v="3"/>
    <x v="0"/>
    <x v="27"/>
  </r>
  <r>
    <x v="9"/>
    <s v="10"/>
    <x v="9"/>
    <x v="164"/>
    <s v="1021"/>
    <s v="Marnardal"/>
    <s v="1"/>
    <s v="Menn"/>
    <x v="4"/>
    <x v="4"/>
    <x v="0"/>
    <x v="4"/>
  </r>
  <r>
    <x v="9"/>
    <s v="10"/>
    <x v="9"/>
    <x v="164"/>
    <s v="1021"/>
    <s v="Marnardal"/>
    <s v="1"/>
    <s v="Menn"/>
    <x v="5"/>
    <x v="5"/>
    <x v="0"/>
    <x v="5"/>
  </r>
  <r>
    <x v="9"/>
    <s v="10"/>
    <x v="9"/>
    <x v="164"/>
    <s v="1021"/>
    <s v="Marnardal"/>
    <s v="2"/>
    <s v="Kvinner"/>
    <x v="0"/>
    <x v="0"/>
    <x v="1"/>
    <x v="39"/>
  </r>
  <r>
    <x v="9"/>
    <s v="10"/>
    <x v="9"/>
    <x v="164"/>
    <s v="1021"/>
    <s v="Marnardal"/>
    <s v="2"/>
    <s v="Kvinner"/>
    <x v="1"/>
    <x v="1"/>
    <x v="1"/>
    <x v="39"/>
  </r>
  <r>
    <x v="9"/>
    <s v="10"/>
    <x v="9"/>
    <x v="164"/>
    <s v="1021"/>
    <s v="Marnardal"/>
    <s v="2"/>
    <s v="Kvinner"/>
    <x v="2"/>
    <x v="2"/>
    <x v="1"/>
    <x v="12"/>
  </r>
  <r>
    <x v="9"/>
    <s v="10"/>
    <x v="9"/>
    <x v="164"/>
    <s v="1021"/>
    <s v="Marnardal"/>
    <s v="2"/>
    <s v="Kvinner"/>
    <x v="3"/>
    <x v="3"/>
    <x v="1"/>
    <x v="7"/>
  </r>
  <r>
    <x v="9"/>
    <s v="10"/>
    <x v="9"/>
    <x v="164"/>
    <s v="1021"/>
    <s v="Marnardal"/>
    <s v="2"/>
    <s v="Kvinner"/>
    <x v="4"/>
    <x v="4"/>
    <x v="1"/>
    <x v="12"/>
  </r>
  <r>
    <x v="9"/>
    <s v="10"/>
    <x v="9"/>
    <x v="164"/>
    <s v="1021"/>
    <s v="Marnardal"/>
    <s v="2"/>
    <s v="Kvinner"/>
    <x v="5"/>
    <x v="5"/>
    <x v="1"/>
    <x v="23"/>
  </r>
  <r>
    <x v="9"/>
    <s v="10"/>
    <x v="9"/>
    <x v="164"/>
    <s v="1021"/>
    <s v="Marnardal"/>
    <s v="1"/>
    <s v="Menn"/>
    <x v="0"/>
    <x v="0"/>
    <x v="1"/>
    <x v="39"/>
  </r>
  <r>
    <x v="9"/>
    <s v="10"/>
    <x v="9"/>
    <x v="164"/>
    <s v="1021"/>
    <s v="Marnardal"/>
    <s v="1"/>
    <s v="Menn"/>
    <x v="1"/>
    <x v="1"/>
    <x v="1"/>
    <x v="0"/>
  </r>
  <r>
    <x v="9"/>
    <s v="10"/>
    <x v="9"/>
    <x v="164"/>
    <s v="1021"/>
    <s v="Marnardal"/>
    <s v="1"/>
    <s v="Menn"/>
    <x v="2"/>
    <x v="2"/>
    <x v="1"/>
    <x v="14"/>
  </r>
  <r>
    <x v="9"/>
    <s v="10"/>
    <x v="9"/>
    <x v="164"/>
    <s v="1021"/>
    <s v="Marnardal"/>
    <s v="1"/>
    <s v="Menn"/>
    <x v="3"/>
    <x v="3"/>
    <x v="1"/>
    <x v="38"/>
  </r>
  <r>
    <x v="9"/>
    <s v="10"/>
    <x v="9"/>
    <x v="164"/>
    <s v="1021"/>
    <s v="Marnardal"/>
    <s v="1"/>
    <s v="Menn"/>
    <x v="4"/>
    <x v="4"/>
    <x v="1"/>
    <x v="24"/>
  </r>
  <r>
    <x v="9"/>
    <s v="10"/>
    <x v="9"/>
    <x v="164"/>
    <s v="1021"/>
    <s v="Marnardal"/>
    <s v="1"/>
    <s v="Menn"/>
    <x v="5"/>
    <x v="5"/>
    <x v="1"/>
    <x v="13"/>
  </r>
  <r>
    <x v="9"/>
    <s v="10"/>
    <x v="9"/>
    <x v="164"/>
    <s v="1021"/>
    <s v="Marnardal"/>
    <s v="2"/>
    <s v="Kvinner"/>
    <x v="0"/>
    <x v="0"/>
    <x v="2"/>
    <x v="39"/>
  </r>
  <r>
    <x v="9"/>
    <s v="10"/>
    <x v="9"/>
    <x v="164"/>
    <s v="1021"/>
    <s v="Marnardal"/>
    <s v="2"/>
    <s v="Kvinner"/>
    <x v="1"/>
    <x v="1"/>
    <x v="2"/>
    <x v="39"/>
  </r>
  <r>
    <x v="9"/>
    <s v="10"/>
    <x v="9"/>
    <x v="164"/>
    <s v="1021"/>
    <s v="Marnardal"/>
    <s v="2"/>
    <s v="Kvinner"/>
    <x v="2"/>
    <x v="2"/>
    <x v="2"/>
    <x v="12"/>
  </r>
  <r>
    <x v="9"/>
    <s v="10"/>
    <x v="9"/>
    <x v="164"/>
    <s v="1021"/>
    <s v="Marnardal"/>
    <s v="2"/>
    <s v="Kvinner"/>
    <x v="3"/>
    <x v="3"/>
    <x v="2"/>
    <x v="12"/>
  </r>
  <r>
    <x v="9"/>
    <s v="10"/>
    <x v="9"/>
    <x v="164"/>
    <s v="1021"/>
    <s v="Marnardal"/>
    <s v="2"/>
    <s v="Kvinner"/>
    <x v="4"/>
    <x v="4"/>
    <x v="2"/>
    <x v="23"/>
  </r>
  <r>
    <x v="9"/>
    <s v="10"/>
    <x v="9"/>
    <x v="164"/>
    <s v="1021"/>
    <s v="Marnardal"/>
    <s v="2"/>
    <s v="Kvinner"/>
    <x v="5"/>
    <x v="5"/>
    <x v="2"/>
    <x v="39"/>
  </r>
  <r>
    <x v="9"/>
    <s v="10"/>
    <x v="9"/>
    <x v="164"/>
    <s v="1021"/>
    <s v="Marnardal"/>
    <s v="1"/>
    <s v="Menn"/>
    <x v="0"/>
    <x v="0"/>
    <x v="2"/>
    <x v="39"/>
  </r>
  <r>
    <x v="9"/>
    <s v="10"/>
    <x v="9"/>
    <x v="164"/>
    <s v="1021"/>
    <s v="Marnardal"/>
    <s v="1"/>
    <s v="Menn"/>
    <x v="1"/>
    <x v="1"/>
    <x v="2"/>
    <x v="23"/>
  </r>
  <r>
    <x v="9"/>
    <s v="10"/>
    <x v="9"/>
    <x v="164"/>
    <s v="1021"/>
    <s v="Marnardal"/>
    <s v="1"/>
    <s v="Menn"/>
    <x v="2"/>
    <x v="2"/>
    <x v="2"/>
    <x v="36"/>
  </r>
  <r>
    <x v="9"/>
    <s v="10"/>
    <x v="9"/>
    <x v="164"/>
    <s v="1021"/>
    <s v="Marnardal"/>
    <s v="1"/>
    <s v="Menn"/>
    <x v="3"/>
    <x v="3"/>
    <x v="2"/>
    <x v="11"/>
  </r>
  <r>
    <x v="9"/>
    <s v="10"/>
    <x v="9"/>
    <x v="164"/>
    <s v="1021"/>
    <s v="Marnardal"/>
    <s v="1"/>
    <s v="Menn"/>
    <x v="4"/>
    <x v="4"/>
    <x v="2"/>
    <x v="4"/>
  </r>
  <r>
    <x v="9"/>
    <s v="10"/>
    <x v="9"/>
    <x v="164"/>
    <s v="1021"/>
    <s v="Marnardal"/>
    <s v="1"/>
    <s v="Menn"/>
    <x v="5"/>
    <x v="5"/>
    <x v="2"/>
    <x v="5"/>
  </r>
  <r>
    <x v="9"/>
    <s v="10"/>
    <x v="9"/>
    <x v="164"/>
    <s v="1021"/>
    <s v="Marnardal"/>
    <s v="2"/>
    <s v="Kvinner"/>
    <x v="0"/>
    <x v="0"/>
    <x v="3"/>
    <x v="39"/>
  </r>
  <r>
    <x v="9"/>
    <s v="10"/>
    <x v="9"/>
    <x v="164"/>
    <s v="1021"/>
    <s v="Marnardal"/>
    <s v="2"/>
    <s v="Kvinner"/>
    <x v="1"/>
    <x v="1"/>
    <x v="3"/>
    <x v="39"/>
  </r>
  <r>
    <x v="9"/>
    <s v="10"/>
    <x v="9"/>
    <x v="164"/>
    <s v="1021"/>
    <s v="Marnardal"/>
    <s v="2"/>
    <s v="Kvinner"/>
    <x v="2"/>
    <x v="2"/>
    <x v="3"/>
    <x v="7"/>
  </r>
  <r>
    <x v="9"/>
    <s v="10"/>
    <x v="9"/>
    <x v="164"/>
    <s v="1021"/>
    <s v="Marnardal"/>
    <s v="2"/>
    <s v="Kvinner"/>
    <x v="3"/>
    <x v="3"/>
    <x v="3"/>
    <x v="19"/>
  </r>
  <r>
    <x v="9"/>
    <s v="10"/>
    <x v="9"/>
    <x v="164"/>
    <s v="1021"/>
    <s v="Marnardal"/>
    <s v="2"/>
    <s v="Kvinner"/>
    <x v="4"/>
    <x v="4"/>
    <x v="3"/>
    <x v="0"/>
  </r>
  <r>
    <x v="9"/>
    <s v="10"/>
    <x v="9"/>
    <x v="164"/>
    <s v="1021"/>
    <s v="Marnardal"/>
    <s v="2"/>
    <s v="Kvinner"/>
    <x v="5"/>
    <x v="5"/>
    <x v="3"/>
    <x v="39"/>
  </r>
  <r>
    <x v="9"/>
    <s v="10"/>
    <x v="9"/>
    <x v="164"/>
    <s v="1021"/>
    <s v="Marnardal"/>
    <s v="1"/>
    <s v="Menn"/>
    <x v="0"/>
    <x v="0"/>
    <x v="3"/>
    <x v="23"/>
  </r>
  <r>
    <x v="9"/>
    <s v="10"/>
    <x v="9"/>
    <x v="164"/>
    <s v="1021"/>
    <s v="Marnardal"/>
    <s v="1"/>
    <s v="Menn"/>
    <x v="1"/>
    <x v="1"/>
    <x v="3"/>
    <x v="39"/>
  </r>
  <r>
    <x v="9"/>
    <s v="10"/>
    <x v="9"/>
    <x v="164"/>
    <s v="1021"/>
    <s v="Marnardal"/>
    <s v="1"/>
    <s v="Menn"/>
    <x v="2"/>
    <x v="2"/>
    <x v="3"/>
    <x v="13"/>
  </r>
  <r>
    <x v="9"/>
    <s v="10"/>
    <x v="9"/>
    <x v="164"/>
    <s v="1021"/>
    <s v="Marnardal"/>
    <s v="1"/>
    <s v="Menn"/>
    <x v="3"/>
    <x v="3"/>
    <x v="3"/>
    <x v="51"/>
  </r>
  <r>
    <x v="9"/>
    <s v="10"/>
    <x v="9"/>
    <x v="164"/>
    <s v="1021"/>
    <s v="Marnardal"/>
    <s v="1"/>
    <s v="Menn"/>
    <x v="4"/>
    <x v="4"/>
    <x v="3"/>
    <x v="21"/>
  </r>
  <r>
    <x v="9"/>
    <s v="10"/>
    <x v="9"/>
    <x v="164"/>
    <s v="1021"/>
    <s v="Marnardal"/>
    <s v="1"/>
    <s v="Menn"/>
    <x v="5"/>
    <x v="5"/>
    <x v="3"/>
    <x v="12"/>
  </r>
  <r>
    <x v="9"/>
    <s v="10"/>
    <x v="9"/>
    <x v="164"/>
    <s v="1021"/>
    <s v="Marnardal"/>
    <s v="2"/>
    <s v="Kvinner"/>
    <x v="0"/>
    <x v="0"/>
    <x v="4"/>
    <x v="23"/>
  </r>
  <r>
    <x v="9"/>
    <s v="10"/>
    <x v="9"/>
    <x v="164"/>
    <s v="1021"/>
    <s v="Marnardal"/>
    <s v="2"/>
    <s v="Kvinner"/>
    <x v="1"/>
    <x v="1"/>
    <x v="4"/>
    <x v="39"/>
  </r>
  <r>
    <x v="9"/>
    <s v="10"/>
    <x v="9"/>
    <x v="164"/>
    <s v="1021"/>
    <s v="Marnardal"/>
    <s v="2"/>
    <s v="Kvinner"/>
    <x v="2"/>
    <x v="2"/>
    <x v="4"/>
    <x v="12"/>
  </r>
  <r>
    <x v="9"/>
    <s v="10"/>
    <x v="9"/>
    <x v="164"/>
    <s v="1021"/>
    <s v="Marnardal"/>
    <s v="2"/>
    <s v="Kvinner"/>
    <x v="3"/>
    <x v="3"/>
    <x v="4"/>
    <x v="12"/>
  </r>
  <r>
    <x v="9"/>
    <s v="10"/>
    <x v="9"/>
    <x v="164"/>
    <s v="1021"/>
    <s v="Marnardal"/>
    <s v="2"/>
    <s v="Kvinner"/>
    <x v="4"/>
    <x v="4"/>
    <x v="4"/>
    <x v="12"/>
  </r>
  <r>
    <x v="9"/>
    <s v="10"/>
    <x v="9"/>
    <x v="164"/>
    <s v="1021"/>
    <s v="Marnardal"/>
    <s v="2"/>
    <s v="Kvinner"/>
    <x v="5"/>
    <x v="5"/>
    <x v="4"/>
    <x v="39"/>
  </r>
  <r>
    <x v="9"/>
    <s v="10"/>
    <x v="9"/>
    <x v="164"/>
    <s v="1021"/>
    <s v="Marnardal"/>
    <s v="1"/>
    <s v="Menn"/>
    <x v="0"/>
    <x v="0"/>
    <x v="4"/>
    <x v="23"/>
  </r>
  <r>
    <x v="9"/>
    <s v="10"/>
    <x v="9"/>
    <x v="164"/>
    <s v="1021"/>
    <s v="Marnardal"/>
    <s v="1"/>
    <s v="Menn"/>
    <x v="1"/>
    <x v="1"/>
    <x v="4"/>
    <x v="39"/>
  </r>
  <r>
    <x v="9"/>
    <s v="10"/>
    <x v="9"/>
    <x v="164"/>
    <s v="1021"/>
    <s v="Marnardal"/>
    <s v="1"/>
    <s v="Menn"/>
    <x v="2"/>
    <x v="2"/>
    <x v="4"/>
    <x v="13"/>
  </r>
  <r>
    <x v="9"/>
    <s v="10"/>
    <x v="9"/>
    <x v="164"/>
    <s v="1021"/>
    <s v="Marnardal"/>
    <s v="1"/>
    <s v="Menn"/>
    <x v="3"/>
    <x v="3"/>
    <x v="4"/>
    <x v="32"/>
  </r>
  <r>
    <x v="9"/>
    <s v="10"/>
    <x v="9"/>
    <x v="164"/>
    <s v="1021"/>
    <s v="Marnardal"/>
    <s v="1"/>
    <s v="Menn"/>
    <x v="4"/>
    <x v="4"/>
    <x v="4"/>
    <x v="51"/>
  </r>
  <r>
    <x v="9"/>
    <s v="10"/>
    <x v="9"/>
    <x v="164"/>
    <s v="1021"/>
    <s v="Marnardal"/>
    <s v="1"/>
    <s v="Menn"/>
    <x v="5"/>
    <x v="5"/>
    <x v="4"/>
    <x v="36"/>
  </r>
  <r>
    <x v="9"/>
    <s v="10"/>
    <x v="9"/>
    <x v="164"/>
    <s v="1021"/>
    <s v="Marnardal"/>
    <s v="2"/>
    <s v="Kvinner"/>
    <x v="0"/>
    <x v="0"/>
    <x v="5"/>
    <x v="39"/>
  </r>
  <r>
    <x v="9"/>
    <s v="10"/>
    <x v="9"/>
    <x v="164"/>
    <s v="1021"/>
    <s v="Marnardal"/>
    <s v="2"/>
    <s v="Kvinner"/>
    <x v="1"/>
    <x v="1"/>
    <x v="5"/>
    <x v="39"/>
  </r>
  <r>
    <x v="9"/>
    <s v="10"/>
    <x v="9"/>
    <x v="164"/>
    <s v="1021"/>
    <s v="Marnardal"/>
    <s v="2"/>
    <s v="Kvinner"/>
    <x v="2"/>
    <x v="2"/>
    <x v="5"/>
    <x v="7"/>
  </r>
  <r>
    <x v="9"/>
    <s v="10"/>
    <x v="9"/>
    <x v="164"/>
    <s v="1021"/>
    <s v="Marnardal"/>
    <s v="2"/>
    <s v="Kvinner"/>
    <x v="3"/>
    <x v="3"/>
    <x v="5"/>
    <x v="12"/>
  </r>
  <r>
    <x v="9"/>
    <s v="10"/>
    <x v="9"/>
    <x v="164"/>
    <s v="1021"/>
    <s v="Marnardal"/>
    <s v="2"/>
    <s v="Kvinner"/>
    <x v="4"/>
    <x v="4"/>
    <x v="5"/>
    <x v="13"/>
  </r>
  <r>
    <x v="9"/>
    <s v="10"/>
    <x v="9"/>
    <x v="164"/>
    <s v="1021"/>
    <s v="Marnardal"/>
    <s v="2"/>
    <s v="Kvinner"/>
    <x v="5"/>
    <x v="5"/>
    <x v="5"/>
    <x v="23"/>
  </r>
  <r>
    <x v="9"/>
    <s v="10"/>
    <x v="9"/>
    <x v="164"/>
    <s v="1021"/>
    <s v="Marnardal"/>
    <s v="1"/>
    <s v="Menn"/>
    <x v="0"/>
    <x v="0"/>
    <x v="5"/>
    <x v="23"/>
  </r>
  <r>
    <x v="9"/>
    <s v="10"/>
    <x v="9"/>
    <x v="164"/>
    <s v="1021"/>
    <s v="Marnardal"/>
    <s v="1"/>
    <s v="Menn"/>
    <x v="1"/>
    <x v="1"/>
    <x v="5"/>
    <x v="1"/>
  </r>
  <r>
    <x v="9"/>
    <s v="10"/>
    <x v="9"/>
    <x v="164"/>
    <s v="1021"/>
    <s v="Marnardal"/>
    <s v="1"/>
    <s v="Menn"/>
    <x v="2"/>
    <x v="2"/>
    <x v="5"/>
    <x v="21"/>
  </r>
  <r>
    <x v="9"/>
    <s v="10"/>
    <x v="9"/>
    <x v="164"/>
    <s v="1021"/>
    <s v="Marnardal"/>
    <s v="1"/>
    <s v="Menn"/>
    <x v="3"/>
    <x v="3"/>
    <x v="5"/>
    <x v="41"/>
  </r>
  <r>
    <x v="9"/>
    <s v="10"/>
    <x v="9"/>
    <x v="164"/>
    <s v="1021"/>
    <s v="Marnardal"/>
    <s v="1"/>
    <s v="Menn"/>
    <x v="4"/>
    <x v="4"/>
    <x v="5"/>
    <x v="56"/>
  </r>
  <r>
    <x v="9"/>
    <s v="10"/>
    <x v="9"/>
    <x v="164"/>
    <s v="1021"/>
    <s v="Marnardal"/>
    <s v="1"/>
    <s v="Menn"/>
    <x v="5"/>
    <x v="5"/>
    <x v="5"/>
    <x v="2"/>
  </r>
  <r>
    <x v="9"/>
    <s v="10"/>
    <x v="9"/>
    <x v="164"/>
    <s v="1021"/>
    <s v="Marnardal"/>
    <s v="2"/>
    <s v="Kvinner"/>
    <x v="0"/>
    <x v="0"/>
    <x v="6"/>
    <x v="39"/>
  </r>
  <r>
    <x v="9"/>
    <s v="10"/>
    <x v="9"/>
    <x v="164"/>
    <s v="1021"/>
    <s v="Marnardal"/>
    <s v="2"/>
    <s v="Kvinner"/>
    <x v="1"/>
    <x v="1"/>
    <x v="6"/>
    <x v="23"/>
  </r>
  <r>
    <x v="9"/>
    <s v="10"/>
    <x v="9"/>
    <x v="164"/>
    <s v="1021"/>
    <s v="Marnardal"/>
    <s v="2"/>
    <s v="Kvinner"/>
    <x v="2"/>
    <x v="2"/>
    <x v="6"/>
    <x v="19"/>
  </r>
  <r>
    <x v="9"/>
    <s v="10"/>
    <x v="9"/>
    <x v="164"/>
    <s v="1021"/>
    <s v="Marnardal"/>
    <s v="2"/>
    <s v="Kvinner"/>
    <x v="3"/>
    <x v="3"/>
    <x v="6"/>
    <x v="1"/>
  </r>
  <r>
    <x v="9"/>
    <s v="10"/>
    <x v="9"/>
    <x v="164"/>
    <s v="1021"/>
    <s v="Marnardal"/>
    <s v="2"/>
    <s v="Kvinner"/>
    <x v="4"/>
    <x v="4"/>
    <x v="6"/>
    <x v="13"/>
  </r>
  <r>
    <x v="9"/>
    <s v="10"/>
    <x v="9"/>
    <x v="164"/>
    <s v="1021"/>
    <s v="Marnardal"/>
    <s v="2"/>
    <s v="Kvinner"/>
    <x v="5"/>
    <x v="5"/>
    <x v="6"/>
    <x v="23"/>
  </r>
  <r>
    <x v="9"/>
    <s v="10"/>
    <x v="9"/>
    <x v="164"/>
    <s v="1021"/>
    <s v="Marnardal"/>
    <s v="1"/>
    <s v="Menn"/>
    <x v="0"/>
    <x v="0"/>
    <x v="6"/>
    <x v="0"/>
  </r>
  <r>
    <x v="9"/>
    <s v="10"/>
    <x v="9"/>
    <x v="164"/>
    <s v="1021"/>
    <s v="Marnardal"/>
    <s v="1"/>
    <s v="Menn"/>
    <x v="1"/>
    <x v="1"/>
    <x v="6"/>
    <x v="0"/>
  </r>
  <r>
    <x v="9"/>
    <s v="10"/>
    <x v="9"/>
    <x v="164"/>
    <s v="1021"/>
    <s v="Marnardal"/>
    <s v="1"/>
    <s v="Menn"/>
    <x v="2"/>
    <x v="2"/>
    <x v="6"/>
    <x v="15"/>
  </r>
  <r>
    <x v="9"/>
    <s v="10"/>
    <x v="9"/>
    <x v="164"/>
    <s v="1021"/>
    <s v="Marnardal"/>
    <s v="1"/>
    <s v="Menn"/>
    <x v="3"/>
    <x v="3"/>
    <x v="6"/>
    <x v="51"/>
  </r>
  <r>
    <x v="9"/>
    <s v="10"/>
    <x v="9"/>
    <x v="164"/>
    <s v="1021"/>
    <s v="Marnardal"/>
    <s v="1"/>
    <s v="Menn"/>
    <x v="4"/>
    <x v="4"/>
    <x v="6"/>
    <x v="11"/>
  </r>
  <r>
    <x v="9"/>
    <s v="10"/>
    <x v="9"/>
    <x v="164"/>
    <s v="1021"/>
    <s v="Marnardal"/>
    <s v="1"/>
    <s v="Menn"/>
    <x v="5"/>
    <x v="5"/>
    <x v="6"/>
    <x v="36"/>
  </r>
  <r>
    <x v="9"/>
    <s v="10"/>
    <x v="9"/>
    <x v="164"/>
    <s v="1021"/>
    <s v="Marnardal"/>
    <s v="2"/>
    <s v="Kvinner"/>
    <x v="0"/>
    <x v="0"/>
    <x v="7"/>
    <x v="39"/>
  </r>
  <r>
    <x v="9"/>
    <s v="10"/>
    <x v="9"/>
    <x v="164"/>
    <s v="1021"/>
    <s v="Marnardal"/>
    <s v="2"/>
    <s v="Kvinner"/>
    <x v="1"/>
    <x v="1"/>
    <x v="7"/>
    <x v="39"/>
  </r>
  <r>
    <x v="9"/>
    <s v="10"/>
    <x v="9"/>
    <x v="164"/>
    <s v="1021"/>
    <s v="Marnardal"/>
    <s v="2"/>
    <s v="Kvinner"/>
    <x v="2"/>
    <x v="2"/>
    <x v="7"/>
    <x v="23"/>
  </r>
  <r>
    <x v="9"/>
    <s v="10"/>
    <x v="9"/>
    <x v="164"/>
    <s v="1021"/>
    <s v="Marnardal"/>
    <s v="2"/>
    <s v="Kvinner"/>
    <x v="3"/>
    <x v="3"/>
    <x v="7"/>
    <x v="1"/>
  </r>
  <r>
    <x v="9"/>
    <s v="10"/>
    <x v="9"/>
    <x v="164"/>
    <s v="1021"/>
    <s v="Marnardal"/>
    <s v="2"/>
    <s v="Kvinner"/>
    <x v="4"/>
    <x v="4"/>
    <x v="7"/>
    <x v="12"/>
  </r>
  <r>
    <x v="9"/>
    <s v="10"/>
    <x v="9"/>
    <x v="164"/>
    <s v="1021"/>
    <s v="Marnardal"/>
    <s v="2"/>
    <s v="Kvinner"/>
    <x v="5"/>
    <x v="5"/>
    <x v="7"/>
    <x v="1"/>
  </r>
  <r>
    <x v="9"/>
    <s v="10"/>
    <x v="9"/>
    <x v="164"/>
    <s v="1021"/>
    <s v="Marnardal"/>
    <s v="1"/>
    <s v="Menn"/>
    <x v="0"/>
    <x v="0"/>
    <x v="7"/>
    <x v="39"/>
  </r>
  <r>
    <x v="9"/>
    <s v="10"/>
    <x v="9"/>
    <x v="164"/>
    <s v="1021"/>
    <s v="Marnardal"/>
    <s v="1"/>
    <s v="Menn"/>
    <x v="1"/>
    <x v="1"/>
    <x v="7"/>
    <x v="39"/>
  </r>
  <r>
    <x v="9"/>
    <s v="10"/>
    <x v="9"/>
    <x v="164"/>
    <s v="1021"/>
    <s v="Marnardal"/>
    <s v="1"/>
    <s v="Menn"/>
    <x v="2"/>
    <x v="2"/>
    <x v="7"/>
    <x v="5"/>
  </r>
  <r>
    <x v="9"/>
    <s v="10"/>
    <x v="9"/>
    <x v="164"/>
    <s v="1021"/>
    <s v="Marnardal"/>
    <s v="1"/>
    <s v="Menn"/>
    <x v="3"/>
    <x v="3"/>
    <x v="7"/>
    <x v="20"/>
  </r>
  <r>
    <x v="9"/>
    <s v="10"/>
    <x v="9"/>
    <x v="164"/>
    <s v="1021"/>
    <s v="Marnardal"/>
    <s v="1"/>
    <s v="Menn"/>
    <x v="4"/>
    <x v="4"/>
    <x v="7"/>
    <x v="4"/>
  </r>
  <r>
    <x v="9"/>
    <s v="10"/>
    <x v="9"/>
    <x v="164"/>
    <s v="1021"/>
    <s v="Marnardal"/>
    <s v="1"/>
    <s v="Menn"/>
    <x v="5"/>
    <x v="5"/>
    <x v="7"/>
    <x v="36"/>
  </r>
  <r>
    <x v="9"/>
    <s v="10"/>
    <x v="9"/>
    <x v="165"/>
    <s v="1026"/>
    <s v="Åseral"/>
    <s v="2"/>
    <s v="Kvinner"/>
    <x v="0"/>
    <x v="0"/>
    <x v="0"/>
    <x v="2"/>
  </r>
  <r>
    <x v="9"/>
    <s v="10"/>
    <x v="9"/>
    <x v="165"/>
    <s v="1026"/>
    <s v="Åseral"/>
    <s v="2"/>
    <s v="Kvinner"/>
    <x v="1"/>
    <x v="1"/>
    <x v="0"/>
    <x v="13"/>
  </r>
  <r>
    <x v="9"/>
    <s v="10"/>
    <x v="9"/>
    <x v="165"/>
    <s v="1026"/>
    <s v="Åseral"/>
    <s v="2"/>
    <s v="Kvinner"/>
    <x v="2"/>
    <x v="2"/>
    <x v="0"/>
    <x v="15"/>
  </r>
  <r>
    <x v="9"/>
    <s v="10"/>
    <x v="9"/>
    <x v="165"/>
    <s v="1026"/>
    <s v="Åseral"/>
    <s v="2"/>
    <s v="Kvinner"/>
    <x v="3"/>
    <x v="3"/>
    <x v="0"/>
    <x v="7"/>
  </r>
  <r>
    <x v="9"/>
    <s v="10"/>
    <x v="9"/>
    <x v="165"/>
    <s v="1026"/>
    <s v="Åseral"/>
    <s v="2"/>
    <s v="Kvinner"/>
    <x v="4"/>
    <x v="4"/>
    <x v="0"/>
    <x v="1"/>
  </r>
  <r>
    <x v="9"/>
    <s v="10"/>
    <x v="9"/>
    <x v="165"/>
    <s v="1026"/>
    <s v="Åseral"/>
    <s v="2"/>
    <s v="Kvinner"/>
    <x v="5"/>
    <x v="5"/>
    <x v="0"/>
    <x v="1"/>
  </r>
  <r>
    <x v="9"/>
    <s v="10"/>
    <x v="9"/>
    <x v="165"/>
    <s v="1026"/>
    <s v="Åseral"/>
    <s v="1"/>
    <s v="Menn"/>
    <x v="0"/>
    <x v="0"/>
    <x v="0"/>
    <x v="72"/>
  </r>
  <r>
    <x v="9"/>
    <s v="10"/>
    <x v="9"/>
    <x v="165"/>
    <s v="1026"/>
    <s v="Åseral"/>
    <s v="1"/>
    <s v="Menn"/>
    <x v="1"/>
    <x v="1"/>
    <x v="0"/>
    <x v="5"/>
  </r>
  <r>
    <x v="9"/>
    <s v="10"/>
    <x v="9"/>
    <x v="165"/>
    <s v="1026"/>
    <s v="Åseral"/>
    <s v="1"/>
    <s v="Menn"/>
    <x v="2"/>
    <x v="2"/>
    <x v="0"/>
    <x v="4"/>
  </r>
  <r>
    <x v="9"/>
    <s v="10"/>
    <x v="9"/>
    <x v="165"/>
    <s v="1026"/>
    <s v="Åseral"/>
    <s v="1"/>
    <s v="Menn"/>
    <x v="3"/>
    <x v="3"/>
    <x v="0"/>
    <x v="24"/>
  </r>
  <r>
    <x v="9"/>
    <s v="10"/>
    <x v="9"/>
    <x v="165"/>
    <s v="1026"/>
    <s v="Åseral"/>
    <s v="1"/>
    <s v="Menn"/>
    <x v="4"/>
    <x v="4"/>
    <x v="0"/>
    <x v="40"/>
  </r>
  <r>
    <x v="9"/>
    <s v="10"/>
    <x v="9"/>
    <x v="165"/>
    <s v="1026"/>
    <s v="Åseral"/>
    <s v="1"/>
    <s v="Menn"/>
    <x v="5"/>
    <x v="5"/>
    <x v="0"/>
    <x v="6"/>
  </r>
  <r>
    <x v="9"/>
    <s v="10"/>
    <x v="9"/>
    <x v="165"/>
    <s v="1026"/>
    <s v="Åseral"/>
    <s v="2"/>
    <s v="Kvinner"/>
    <x v="0"/>
    <x v="0"/>
    <x v="1"/>
    <x v="40"/>
  </r>
  <r>
    <x v="9"/>
    <s v="10"/>
    <x v="9"/>
    <x v="165"/>
    <s v="1026"/>
    <s v="Åseral"/>
    <s v="2"/>
    <s v="Kvinner"/>
    <x v="1"/>
    <x v="1"/>
    <x v="1"/>
    <x v="2"/>
  </r>
  <r>
    <x v="9"/>
    <s v="10"/>
    <x v="9"/>
    <x v="165"/>
    <s v="1026"/>
    <s v="Åseral"/>
    <s v="2"/>
    <s v="Kvinner"/>
    <x v="2"/>
    <x v="2"/>
    <x v="1"/>
    <x v="36"/>
  </r>
  <r>
    <x v="9"/>
    <s v="10"/>
    <x v="9"/>
    <x v="165"/>
    <s v="1026"/>
    <s v="Åseral"/>
    <s v="2"/>
    <s v="Kvinner"/>
    <x v="3"/>
    <x v="3"/>
    <x v="1"/>
    <x v="5"/>
  </r>
  <r>
    <x v="9"/>
    <s v="10"/>
    <x v="9"/>
    <x v="165"/>
    <s v="1026"/>
    <s v="Åseral"/>
    <s v="2"/>
    <s v="Kvinner"/>
    <x v="4"/>
    <x v="4"/>
    <x v="1"/>
    <x v="12"/>
  </r>
  <r>
    <x v="9"/>
    <s v="10"/>
    <x v="9"/>
    <x v="165"/>
    <s v="1026"/>
    <s v="Åseral"/>
    <s v="2"/>
    <s v="Kvinner"/>
    <x v="5"/>
    <x v="5"/>
    <x v="1"/>
    <x v="19"/>
  </r>
  <r>
    <x v="9"/>
    <s v="10"/>
    <x v="9"/>
    <x v="165"/>
    <s v="1026"/>
    <s v="Åseral"/>
    <s v="1"/>
    <s v="Menn"/>
    <x v="0"/>
    <x v="0"/>
    <x v="1"/>
    <x v="22"/>
  </r>
  <r>
    <x v="9"/>
    <s v="10"/>
    <x v="9"/>
    <x v="165"/>
    <s v="1026"/>
    <s v="Åseral"/>
    <s v="1"/>
    <s v="Menn"/>
    <x v="1"/>
    <x v="1"/>
    <x v="1"/>
    <x v="20"/>
  </r>
  <r>
    <x v="9"/>
    <s v="10"/>
    <x v="9"/>
    <x v="165"/>
    <s v="1026"/>
    <s v="Åseral"/>
    <s v="1"/>
    <s v="Menn"/>
    <x v="2"/>
    <x v="2"/>
    <x v="1"/>
    <x v="32"/>
  </r>
  <r>
    <x v="9"/>
    <s v="10"/>
    <x v="9"/>
    <x v="165"/>
    <s v="1026"/>
    <s v="Åseral"/>
    <s v="1"/>
    <s v="Menn"/>
    <x v="3"/>
    <x v="3"/>
    <x v="1"/>
    <x v="45"/>
  </r>
  <r>
    <x v="9"/>
    <s v="10"/>
    <x v="9"/>
    <x v="165"/>
    <s v="1026"/>
    <s v="Åseral"/>
    <s v="1"/>
    <s v="Menn"/>
    <x v="4"/>
    <x v="4"/>
    <x v="1"/>
    <x v="41"/>
  </r>
  <r>
    <x v="9"/>
    <s v="10"/>
    <x v="9"/>
    <x v="165"/>
    <s v="1026"/>
    <s v="Åseral"/>
    <s v="1"/>
    <s v="Menn"/>
    <x v="5"/>
    <x v="5"/>
    <x v="1"/>
    <x v="21"/>
  </r>
  <r>
    <x v="9"/>
    <s v="10"/>
    <x v="9"/>
    <x v="165"/>
    <s v="1026"/>
    <s v="Åseral"/>
    <s v="2"/>
    <s v="Kvinner"/>
    <x v="0"/>
    <x v="0"/>
    <x v="2"/>
    <x v="56"/>
  </r>
  <r>
    <x v="9"/>
    <s v="10"/>
    <x v="9"/>
    <x v="165"/>
    <s v="1026"/>
    <s v="Åseral"/>
    <s v="2"/>
    <s v="Kvinner"/>
    <x v="1"/>
    <x v="1"/>
    <x v="2"/>
    <x v="2"/>
  </r>
  <r>
    <x v="9"/>
    <s v="10"/>
    <x v="9"/>
    <x v="165"/>
    <s v="1026"/>
    <s v="Åseral"/>
    <s v="2"/>
    <s v="Kvinner"/>
    <x v="2"/>
    <x v="2"/>
    <x v="2"/>
    <x v="20"/>
  </r>
  <r>
    <x v="9"/>
    <s v="10"/>
    <x v="9"/>
    <x v="165"/>
    <s v="1026"/>
    <s v="Åseral"/>
    <s v="2"/>
    <s v="Kvinner"/>
    <x v="3"/>
    <x v="3"/>
    <x v="2"/>
    <x v="15"/>
  </r>
  <r>
    <x v="9"/>
    <s v="10"/>
    <x v="9"/>
    <x v="165"/>
    <s v="1026"/>
    <s v="Åseral"/>
    <s v="2"/>
    <s v="Kvinner"/>
    <x v="4"/>
    <x v="4"/>
    <x v="2"/>
    <x v="7"/>
  </r>
  <r>
    <x v="9"/>
    <s v="10"/>
    <x v="9"/>
    <x v="165"/>
    <s v="1026"/>
    <s v="Åseral"/>
    <s v="2"/>
    <s v="Kvinner"/>
    <x v="5"/>
    <x v="5"/>
    <x v="2"/>
    <x v="1"/>
  </r>
  <r>
    <x v="9"/>
    <s v="10"/>
    <x v="9"/>
    <x v="165"/>
    <s v="1026"/>
    <s v="Åseral"/>
    <s v="1"/>
    <s v="Menn"/>
    <x v="0"/>
    <x v="0"/>
    <x v="2"/>
    <x v="85"/>
  </r>
  <r>
    <x v="9"/>
    <s v="10"/>
    <x v="9"/>
    <x v="165"/>
    <s v="1026"/>
    <s v="Åseral"/>
    <s v="1"/>
    <s v="Menn"/>
    <x v="1"/>
    <x v="1"/>
    <x v="2"/>
    <x v="41"/>
  </r>
  <r>
    <x v="9"/>
    <s v="10"/>
    <x v="9"/>
    <x v="165"/>
    <s v="1026"/>
    <s v="Åseral"/>
    <s v="1"/>
    <s v="Menn"/>
    <x v="2"/>
    <x v="2"/>
    <x v="2"/>
    <x v="28"/>
  </r>
  <r>
    <x v="9"/>
    <s v="10"/>
    <x v="9"/>
    <x v="165"/>
    <s v="1026"/>
    <s v="Åseral"/>
    <s v="1"/>
    <s v="Menn"/>
    <x v="3"/>
    <x v="3"/>
    <x v="2"/>
    <x v="16"/>
  </r>
  <r>
    <x v="9"/>
    <s v="10"/>
    <x v="9"/>
    <x v="165"/>
    <s v="1026"/>
    <s v="Åseral"/>
    <s v="1"/>
    <s v="Menn"/>
    <x v="4"/>
    <x v="4"/>
    <x v="2"/>
    <x v="41"/>
  </r>
  <r>
    <x v="9"/>
    <s v="10"/>
    <x v="9"/>
    <x v="165"/>
    <s v="1026"/>
    <s v="Åseral"/>
    <s v="1"/>
    <s v="Menn"/>
    <x v="5"/>
    <x v="5"/>
    <x v="2"/>
    <x v="36"/>
  </r>
  <r>
    <x v="9"/>
    <s v="10"/>
    <x v="9"/>
    <x v="165"/>
    <s v="1026"/>
    <s v="Åseral"/>
    <s v="2"/>
    <s v="Kvinner"/>
    <x v="0"/>
    <x v="0"/>
    <x v="3"/>
    <x v="11"/>
  </r>
  <r>
    <x v="9"/>
    <s v="10"/>
    <x v="9"/>
    <x v="165"/>
    <s v="1026"/>
    <s v="Åseral"/>
    <s v="2"/>
    <s v="Kvinner"/>
    <x v="1"/>
    <x v="1"/>
    <x v="3"/>
    <x v="36"/>
  </r>
  <r>
    <x v="9"/>
    <s v="10"/>
    <x v="9"/>
    <x v="165"/>
    <s v="1026"/>
    <s v="Åseral"/>
    <s v="2"/>
    <s v="Kvinner"/>
    <x v="2"/>
    <x v="2"/>
    <x v="3"/>
    <x v="20"/>
  </r>
  <r>
    <x v="9"/>
    <s v="10"/>
    <x v="9"/>
    <x v="165"/>
    <s v="1026"/>
    <s v="Åseral"/>
    <s v="2"/>
    <s v="Kvinner"/>
    <x v="3"/>
    <x v="3"/>
    <x v="3"/>
    <x v="36"/>
  </r>
  <r>
    <x v="9"/>
    <s v="10"/>
    <x v="9"/>
    <x v="165"/>
    <s v="1026"/>
    <s v="Åseral"/>
    <s v="2"/>
    <s v="Kvinner"/>
    <x v="4"/>
    <x v="4"/>
    <x v="3"/>
    <x v="5"/>
  </r>
  <r>
    <x v="9"/>
    <s v="10"/>
    <x v="9"/>
    <x v="165"/>
    <s v="1026"/>
    <s v="Åseral"/>
    <s v="2"/>
    <s v="Kvinner"/>
    <x v="5"/>
    <x v="5"/>
    <x v="3"/>
    <x v="12"/>
  </r>
  <r>
    <x v="9"/>
    <s v="10"/>
    <x v="9"/>
    <x v="165"/>
    <s v="1026"/>
    <s v="Åseral"/>
    <s v="1"/>
    <s v="Menn"/>
    <x v="0"/>
    <x v="0"/>
    <x v="3"/>
    <x v="59"/>
  </r>
  <r>
    <x v="9"/>
    <s v="10"/>
    <x v="9"/>
    <x v="165"/>
    <s v="1026"/>
    <s v="Åseral"/>
    <s v="1"/>
    <s v="Menn"/>
    <x v="1"/>
    <x v="1"/>
    <x v="3"/>
    <x v="40"/>
  </r>
  <r>
    <x v="9"/>
    <s v="10"/>
    <x v="9"/>
    <x v="165"/>
    <s v="1026"/>
    <s v="Åseral"/>
    <s v="1"/>
    <s v="Menn"/>
    <x v="2"/>
    <x v="2"/>
    <x v="3"/>
    <x v="27"/>
  </r>
  <r>
    <x v="9"/>
    <s v="10"/>
    <x v="9"/>
    <x v="165"/>
    <s v="1026"/>
    <s v="Åseral"/>
    <s v="1"/>
    <s v="Menn"/>
    <x v="3"/>
    <x v="3"/>
    <x v="3"/>
    <x v="16"/>
  </r>
  <r>
    <x v="9"/>
    <s v="10"/>
    <x v="9"/>
    <x v="165"/>
    <s v="1026"/>
    <s v="Åseral"/>
    <s v="1"/>
    <s v="Menn"/>
    <x v="4"/>
    <x v="4"/>
    <x v="3"/>
    <x v="11"/>
  </r>
  <r>
    <x v="9"/>
    <s v="10"/>
    <x v="9"/>
    <x v="165"/>
    <s v="1026"/>
    <s v="Åseral"/>
    <s v="1"/>
    <s v="Menn"/>
    <x v="5"/>
    <x v="5"/>
    <x v="3"/>
    <x v="36"/>
  </r>
  <r>
    <x v="9"/>
    <s v="10"/>
    <x v="9"/>
    <x v="165"/>
    <s v="1026"/>
    <s v="Åseral"/>
    <s v="2"/>
    <s v="Kvinner"/>
    <x v="0"/>
    <x v="0"/>
    <x v="4"/>
    <x v="3"/>
  </r>
  <r>
    <x v="9"/>
    <s v="10"/>
    <x v="9"/>
    <x v="165"/>
    <s v="1026"/>
    <s v="Åseral"/>
    <s v="2"/>
    <s v="Kvinner"/>
    <x v="1"/>
    <x v="1"/>
    <x v="4"/>
    <x v="13"/>
  </r>
  <r>
    <x v="9"/>
    <s v="10"/>
    <x v="9"/>
    <x v="165"/>
    <s v="1026"/>
    <s v="Åseral"/>
    <s v="2"/>
    <s v="Kvinner"/>
    <x v="2"/>
    <x v="2"/>
    <x v="4"/>
    <x v="36"/>
  </r>
  <r>
    <x v="9"/>
    <s v="10"/>
    <x v="9"/>
    <x v="165"/>
    <s v="1026"/>
    <s v="Åseral"/>
    <s v="2"/>
    <s v="Kvinner"/>
    <x v="3"/>
    <x v="3"/>
    <x v="4"/>
    <x v="15"/>
  </r>
  <r>
    <x v="9"/>
    <s v="10"/>
    <x v="9"/>
    <x v="165"/>
    <s v="1026"/>
    <s v="Åseral"/>
    <s v="2"/>
    <s v="Kvinner"/>
    <x v="4"/>
    <x v="4"/>
    <x v="4"/>
    <x v="19"/>
  </r>
  <r>
    <x v="9"/>
    <s v="10"/>
    <x v="9"/>
    <x v="165"/>
    <s v="1026"/>
    <s v="Åseral"/>
    <s v="2"/>
    <s v="Kvinner"/>
    <x v="5"/>
    <x v="5"/>
    <x v="4"/>
    <x v="5"/>
  </r>
  <r>
    <x v="9"/>
    <s v="10"/>
    <x v="9"/>
    <x v="165"/>
    <s v="1026"/>
    <s v="Åseral"/>
    <s v="1"/>
    <s v="Menn"/>
    <x v="0"/>
    <x v="0"/>
    <x v="4"/>
    <x v="58"/>
  </r>
  <r>
    <x v="9"/>
    <s v="10"/>
    <x v="9"/>
    <x v="165"/>
    <s v="1026"/>
    <s v="Åseral"/>
    <s v="1"/>
    <s v="Menn"/>
    <x v="1"/>
    <x v="1"/>
    <x v="4"/>
    <x v="36"/>
  </r>
  <r>
    <x v="9"/>
    <s v="10"/>
    <x v="9"/>
    <x v="165"/>
    <s v="1026"/>
    <s v="Åseral"/>
    <s v="1"/>
    <s v="Menn"/>
    <x v="2"/>
    <x v="2"/>
    <x v="4"/>
    <x v="16"/>
  </r>
  <r>
    <x v="9"/>
    <s v="10"/>
    <x v="9"/>
    <x v="165"/>
    <s v="1026"/>
    <s v="Åseral"/>
    <s v="1"/>
    <s v="Menn"/>
    <x v="3"/>
    <x v="3"/>
    <x v="4"/>
    <x v="51"/>
  </r>
  <r>
    <x v="9"/>
    <s v="10"/>
    <x v="9"/>
    <x v="165"/>
    <s v="1026"/>
    <s v="Åseral"/>
    <s v="1"/>
    <s v="Menn"/>
    <x v="4"/>
    <x v="4"/>
    <x v="4"/>
    <x v="40"/>
  </r>
  <r>
    <x v="9"/>
    <s v="10"/>
    <x v="9"/>
    <x v="165"/>
    <s v="1026"/>
    <s v="Åseral"/>
    <s v="1"/>
    <s v="Menn"/>
    <x v="5"/>
    <x v="5"/>
    <x v="4"/>
    <x v="6"/>
  </r>
  <r>
    <x v="9"/>
    <s v="10"/>
    <x v="9"/>
    <x v="165"/>
    <s v="1026"/>
    <s v="Åseral"/>
    <s v="2"/>
    <s v="Kvinner"/>
    <x v="0"/>
    <x v="0"/>
    <x v="5"/>
    <x v="3"/>
  </r>
  <r>
    <x v="9"/>
    <s v="10"/>
    <x v="9"/>
    <x v="165"/>
    <s v="1026"/>
    <s v="Åseral"/>
    <s v="2"/>
    <s v="Kvinner"/>
    <x v="1"/>
    <x v="1"/>
    <x v="5"/>
    <x v="14"/>
  </r>
  <r>
    <x v="9"/>
    <s v="10"/>
    <x v="9"/>
    <x v="165"/>
    <s v="1026"/>
    <s v="Åseral"/>
    <s v="2"/>
    <s v="Kvinner"/>
    <x v="2"/>
    <x v="2"/>
    <x v="5"/>
    <x v="15"/>
  </r>
  <r>
    <x v="9"/>
    <s v="10"/>
    <x v="9"/>
    <x v="165"/>
    <s v="1026"/>
    <s v="Åseral"/>
    <s v="2"/>
    <s v="Kvinner"/>
    <x v="3"/>
    <x v="3"/>
    <x v="5"/>
    <x v="13"/>
  </r>
  <r>
    <x v="9"/>
    <s v="10"/>
    <x v="9"/>
    <x v="165"/>
    <s v="1026"/>
    <s v="Åseral"/>
    <s v="2"/>
    <s v="Kvinner"/>
    <x v="4"/>
    <x v="4"/>
    <x v="5"/>
    <x v="19"/>
  </r>
  <r>
    <x v="9"/>
    <s v="10"/>
    <x v="9"/>
    <x v="165"/>
    <s v="1026"/>
    <s v="Åseral"/>
    <s v="2"/>
    <s v="Kvinner"/>
    <x v="5"/>
    <x v="5"/>
    <x v="5"/>
    <x v="1"/>
  </r>
  <r>
    <x v="9"/>
    <s v="10"/>
    <x v="9"/>
    <x v="165"/>
    <s v="1026"/>
    <s v="Åseral"/>
    <s v="1"/>
    <s v="Menn"/>
    <x v="0"/>
    <x v="0"/>
    <x v="5"/>
    <x v="60"/>
  </r>
  <r>
    <x v="9"/>
    <s v="10"/>
    <x v="9"/>
    <x v="165"/>
    <s v="1026"/>
    <s v="Åseral"/>
    <s v="1"/>
    <s v="Menn"/>
    <x v="1"/>
    <x v="1"/>
    <x v="5"/>
    <x v="2"/>
  </r>
  <r>
    <x v="9"/>
    <s v="10"/>
    <x v="9"/>
    <x v="165"/>
    <s v="1026"/>
    <s v="Åseral"/>
    <s v="1"/>
    <s v="Menn"/>
    <x v="2"/>
    <x v="2"/>
    <x v="5"/>
    <x v="45"/>
  </r>
  <r>
    <x v="9"/>
    <s v="10"/>
    <x v="9"/>
    <x v="165"/>
    <s v="1026"/>
    <s v="Åseral"/>
    <s v="1"/>
    <s v="Menn"/>
    <x v="3"/>
    <x v="3"/>
    <x v="5"/>
    <x v="51"/>
  </r>
  <r>
    <x v="9"/>
    <s v="10"/>
    <x v="9"/>
    <x v="165"/>
    <s v="1026"/>
    <s v="Åseral"/>
    <s v="1"/>
    <s v="Menn"/>
    <x v="4"/>
    <x v="4"/>
    <x v="5"/>
    <x v="40"/>
  </r>
  <r>
    <x v="9"/>
    <s v="10"/>
    <x v="9"/>
    <x v="165"/>
    <s v="1026"/>
    <s v="Åseral"/>
    <s v="1"/>
    <s v="Menn"/>
    <x v="5"/>
    <x v="5"/>
    <x v="5"/>
    <x v="7"/>
  </r>
  <r>
    <x v="9"/>
    <s v="10"/>
    <x v="9"/>
    <x v="165"/>
    <s v="1026"/>
    <s v="Åseral"/>
    <s v="2"/>
    <s v="Kvinner"/>
    <x v="0"/>
    <x v="0"/>
    <x v="6"/>
    <x v="3"/>
  </r>
  <r>
    <x v="9"/>
    <s v="10"/>
    <x v="9"/>
    <x v="165"/>
    <s v="1026"/>
    <s v="Åseral"/>
    <s v="2"/>
    <s v="Kvinner"/>
    <x v="1"/>
    <x v="1"/>
    <x v="6"/>
    <x v="13"/>
  </r>
  <r>
    <x v="9"/>
    <s v="10"/>
    <x v="9"/>
    <x v="165"/>
    <s v="1026"/>
    <s v="Åseral"/>
    <s v="2"/>
    <s v="Kvinner"/>
    <x v="2"/>
    <x v="2"/>
    <x v="6"/>
    <x v="2"/>
  </r>
  <r>
    <x v="9"/>
    <s v="10"/>
    <x v="9"/>
    <x v="165"/>
    <s v="1026"/>
    <s v="Åseral"/>
    <s v="2"/>
    <s v="Kvinner"/>
    <x v="3"/>
    <x v="3"/>
    <x v="6"/>
    <x v="6"/>
  </r>
  <r>
    <x v="9"/>
    <s v="10"/>
    <x v="9"/>
    <x v="165"/>
    <s v="1026"/>
    <s v="Åseral"/>
    <s v="2"/>
    <s v="Kvinner"/>
    <x v="4"/>
    <x v="4"/>
    <x v="6"/>
    <x v="19"/>
  </r>
  <r>
    <x v="9"/>
    <s v="10"/>
    <x v="9"/>
    <x v="165"/>
    <s v="1026"/>
    <s v="Åseral"/>
    <s v="2"/>
    <s v="Kvinner"/>
    <x v="5"/>
    <x v="5"/>
    <x v="6"/>
    <x v="19"/>
  </r>
  <r>
    <x v="9"/>
    <s v="10"/>
    <x v="9"/>
    <x v="165"/>
    <s v="1026"/>
    <s v="Åseral"/>
    <s v="1"/>
    <s v="Menn"/>
    <x v="0"/>
    <x v="0"/>
    <x v="6"/>
    <x v="26"/>
  </r>
  <r>
    <x v="9"/>
    <s v="10"/>
    <x v="9"/>
    <x v="165"/>
    <s v="1026"/>
    <s v="Åseral"/>
    <s v="1"/>
    <s v="Menn"/>
    <x v="1"/>
    <x v="1"/>
    <x v="6"/>
    <x v="4"/>
  </r>
  <r>
    <x v="9"/>
    <s v="10"/>
    <x v="9"/>
    <x v="165"/>
    <s v="1026"/>
    <s v="Åseral"/>
    <s v="1"/>
    <s v="Menn"/>
    <x v="2"/>
    <x v="2"/>
    <x v="6"/>
    <x v="56"/>
  </r>
  <r>
    <x v="9"/>
    <s v="10"/>
    <x v="9"/>
    <x v="165"/>
    <s v="1026"/>
    <s v="Åseral"/>
    <s v="1"/>
    <s v="Menn"/>
    <x v="3"/>
    <x v="3"/>
    <x v="6"/>
    <x v="41"/>
  </r>
  <r>
    <x v="9"/>
    <s v="10"/>
    <x v="9"/>
    <x v="165"/>
    <s v="1026"/>
    <s v="Åseral"/>
    <s v="1"/>
    <s v="Menn"/>
    <x v="4"/>
    <x v="4"/>
    <x v="6"/>
    <x v="55"/>
  </r>
  <r>
    <x v="9"/>
    <s v="10"/>
    <x v="9"/>
    <x v="165"/>
    <s v="1026"/>
    <s v="Åseral"/>
    <s v="1"/>
    <s v="Menn"/>
    <x v="5"/>
    <x v="5"/>
    <x v="6"/>
    <x v="2"/>
  </r>
  <r>
    <x v="9"/>
    <s v="10"/>
    <x v="9"/>
    <x v="165"/>
    <s v="1026"/>
    <s v="Åseral"/>
    <s v="2"/>
    <s v="Kvinner"/>
    <x v="0"/>
    <x v="0"/>
    <x v="7"/>
    <x v="8"/>
  </r>
  <r>
    <x v="9"/>
    <s v="10"/>
    <x v="9"/>
    <x v="165"/>
    <s v="1026"/>
    <s v="Åseral"/>
    <s v="2"/>
    <s v="Kvinner"/>
    <x v="1"/>
    <x v="1"/>
    <x v="7"/>
    <x v="13"/>
  </r>
  <r>
    <x v="9"/>
    <s v="10"/>
    <x v="9"/>
    <x v="165"/>
    <s v="1026"/>
    <s v="Åseral"/>
    <s v="2"/>
    <s v="Kvinner"/>
    <x v="2"/>
    <x v="2"/>
    <x v="7"/>
    <x v="55"/>
  </r>
  <r>
    <x v="9"/>
    <s v="10"/>
    <x v="9"/>
    <x v="165"/>
    <s v="1026"/>
    <s v="Åseral"/>
    <s v="2"/>
    <s v="Kvinner"/>
    <x v="3"/>
    <x v="3"/>
    <x v="7"/>
    <x v="15"/>
  </r>
  <r>
    <x v="9"/>
    <s v="10"/>
    <x v="9"/>
    <x v="165"/>
    <s v="1026"/>
    <s v="Åseral"/>
    <s v="2"/>
    <s v="Kvinner"/>
    <x v="4"/>
    <x v="4"/>
    <x v="7"/>
    <x v="1"/>
  </r>
  <r>
    <x v="9"/>
    <s v="10"/>
    <x v="9"/>
    <x v="165"/>
    <s v="1026"/>
    <s v="Åseral"/>
    <s v="2"/>
    <s v="Kvinner"/>
    <x v="5"/>
    <x v="5"/>
    <x v="7"/>
    <x v="1"/>
  </r>
  <r>
    <x v="9"/>
    <s v="10"/>
    <x v="9"/>
    <x v="165"/>
    <s v="1026"/>
    <s v="Åseral"/>
    <s v="1"/>
    <s v="Menn"/>
    <x v="0"/>
    <x v="0"/>
    <x v="7"/>
    <x v="61"/>
  </r>
  <r>
    <x v="9"/>
    <s v="10"/>
    <x v="9"/>
    <x v="165"/>
    <s v="1026"/>
    <s v="Åseral"/>
    <s v="1"/>
    <s v="Menn"/>
    <x v="1"/>
    <x v="1"/>
    <x v="7"/>
    <x v="14"/>
  </r>
  <r>
    <x v="9"/>
    <s v="10"/>
    <x v="9"/>
    <x v="165"/>
    <s v="1026"/>
    <s v="Åseral"/>
    <s v="1"/>
    <s v="Menn"/>
    <x v="2"/>
    <x v="2"/>
    <x v="7"/>
    <x v="32"/>
  </r>
  <r>
    <x v="9"/>
    <s v="10"/>
    <x v="9"/>
    <x v="165"/>
    <s v="1026"/>
    <s v="Åseral"/>
    <s v="1"/>
    <s v="Menn"/>
    <x v="3"/>
    <x v="3"/>
    <x v="7"/>
    <x v="32"/>
  </r>
  <r>
    <x v="9"/>
    <s v="10"/>
    <x v="9"/>
    <x v="165"/>
    <s v="1026"/>
    <s v="Åseral"/>
    <s v="1"/>
    <s v="Menn"/>
    <x v="4"/>
    <x v="4"/>
    <x v="7"/>
    <x v="24"/>
  </r>
  <r>
    <x v="9"/>
    <s v="10"/>
    <x v="9"/>
    <x v="165"/>
    <s v="1026"/>
    <s v="Åseral"/>
    <s v="1"/>
    <s v="Menn"/>
    <x v="5"/>
    <x v="5"/>
    <x v="7"/>
    <x v="4"/>
  </r>
  <r>
    <x v="9"/>
    <s v="10"/>
    <x v="9"/>
    <x v="166"/>
    <s v="1027"/>
    <s v="Audnedal"/>
    <s v="2"/>
    <s v="Kvinner"/>
    <x v="0"/>
    <x v="0"/>
    <x v="0"/>
    <x v="23"/>
  </r>
  <r>
    <x v="9"/>
    <s v="10"/>
    <x v="9"/>
    <x v="166"/>
    <s v="1027"/>
    <s v="Audnedal"/>
    <s v="2"/>
    <s v="Kvinner"/>
    <x v="1"/>
    <x v="1"/>
    <x v="0"/>
    <x v="1"/>
  </r>
  <r>
    <x v="9"/>
    <s v="10"/>
    <x v="9"/>
    <x v="166"/>
    <s v="1027"/>
    <s v="Audnedal"/>
    <s v="2"/>
    <s v="Kvinner"/>
    <x v="2"/>
    <x v="2"/>
    <x v="0"/>
    <x v="0"/>
  </r>
  <r>
    <x v="9"/>
    <s v="10"/>
    <x v="9"/>
    <x v="166"/>
    <s v="1027"/>
    <s v="Audnedal"/>
    <s v="2"/>
    <s v="Kvinner"/>
    <x v="3"/>
    <x v="3"/>
    <x v="0"/>
    <x v="12"/>
  </r>
  <r>
    <x v="9"/>
    <s v="10"/>
    <x v="9"/>
    <x v="166"/>
    <s v="1027"/>
    <s v="Audnedal"/>
    <s v="2"/>
    <s v="Kvinner"/>
    <x v="4"/>
    <x v="4"/>
    <x v="0"/>
    <x v="1"/>
  </r>
  <r>
    <x v="9"/>
    <s v="10"/>
    <x v="9"/>
    <x v="166"/>
    <s v="1027"/>
    <s v="Audnedal"/>
    <s v="2"/>
    <s v="Kvinner"/>
    <x v="5"/>
    <x v="5"/>
    <x v="0"/>
    <x v="23"/>
  </r>
  <r>
    <x v="9"/>
    <s v="10"/>
    <x v="9"/>
    <x v="166"/>
    <s v="1027"/>
    <s v="Audnedal"/>
    <s v="1"/>
    <s v="Menn"/>
    <x v="0"/>
    <x v="0"/>
    <x v="0"/>
    <x v="39"/>
  </r>
  <r>
    <x v="9"/>
    <s v="10"/>
    <x v="9"/>
    <x v="166"/>
    <s v="1027"/>
    <s v="Audnedal"/>
    <s v="1"/>
    <s v="Menn"/>
    <x v="1"/>
    <x v="1"/>
    <x v="0"/>
    <x v="23"/>
  </r>
  <r>
    <x v="9"/>
    <s v="10"/>
    <x v="9"/>
    <x v="166"/>
    <s v="1027"/>
    <s v="Audnedal"/>
    <s v="1"/>
    <s v="Menn"/>
    <x v="2"/>
    <x v="2"/>
    <x v="0"/>
    <x v="5"/>
  </r>
  <r>
    <x v="9"/>
    <s v="10"/>
    <x v="9"/>
    <x v="166"/>
    <s v="1027"/>
    <s v="Audnedal"/>
    <s v="1"/>
    <s v="Menn"/>
    <x v="3"/>
    <x v="3"/>
    <x v="0"/>
    <x v="4"/>
  </r>
  <r>
    <x v="9"/>
    <s v="10"/>
    <x v="9"/>
    <x v="166"/>
    <s v="1027"/>
    <s v="Audnedal"/>
    <s v="1"/>
    <s v="Menn"/>
    <x v="4"/>
    <x v="4"/>
    <x v="0"/>
    <x v="14"/>
  </r>
  <r>
    <x v="9"/>
    <s v="10"/>
    <x v="9"/>
    <x v="166"/>
    <s v="1027"/>
    <s v="Audnedal"/>
    <s v="1"/>
    <s v="Menn"/>
    <x v="5"/>
    <x v="5"/>
    <x v="0"/>
    <x v="14"/>
  </r>
  <r>
    <x v="9"/>
    <s v="10"/>
    <x v="9"/>
    <x v="166"/>
    <s v="1027"/>
    <s v="Audnedal"/>
    <s v="2"/>
    <s v="Kvinner"/>
    <x v="0"/>
    <x v="0"/>
    <x v="1"/>
    <x v="23"/>
  </r>
  <r>
    <x v="9"/>
    <s v="10"/>
    <x v="9"/>
    <x v="166"/>
    <s v="1027"/>
    <s v="Audnedal"/>
    <s v="2"/>
    <s v="Kvinner"/>
    <x v="1"/>
    <x v="1"/>
    <x v="1"/>
    <x v="0"/>
  </r>
  <r>
    <x v="9"/>
    <s v="10"/>
    <x v="9"/>
    <x v="166"/>
    <s v="1027"/>
    <s v="Audnedal"/>
    <s v="2"/>
    <s v="Kvinner"/>
    <x v="2"/>
    <x v="2"/>
    <x v="1"/>
    <x v="39"/>
  </r>
  <r>
    <x v="9"/>
    <s v="10"/>
    <x v="9"/>
    <x v="166"/>
    <s v="1027"/>
    <s v="Audnedal"/>
    <s v="2"/>
    <s v="Kvinner"/>
    <x v="3"/>
    <x v="3"/>
    <x v="1"/>
    <x v="7"/>
  </r>
  <r>
    <x v="9"/>
    <s v="10"/>
    <x v="9"/>
    <x v="166"/>
    <s v="1027"/>
    <s v="Audnedal"/>
    <s v="2"/>
    <s v="Kvinner"/>
    <x v="4"/>
    <x v="4"/>
    <x v="1"/>
    <x v="1"/>
  </r>
  <r>
    <x v="9"/>
    <s v="10"/>
    <x v="9"/>
    <x v="166"/>
    <s v="1027"/>
    <s v="Audnedal"/>
    <s v="2"/>
    <s v="Kvinner"/>
    <x v="5"/>
    <x v="5"/>
    <x v="1"/>
    <x v="23"/>
  </r>
  <r>
    <x v="9"/>
    <s v="10"/>
    <x v="9"/>
    <x v="166"/>
    <s v="1027"/>
    <s v="Audnedal"/>
    <s v="1"/>
    <s v="Menn"/>
    <x v="0"/>
    <x v="0"/>
    <x v="1"/>
    <x v="23"/>
  </r>
  <r>
    <x v="9"/>
    <s v="10"/>
    <x v="9"/>
    <x v="166"/>
    <s v="1027"/>
    <s v="Audnedal"/>
    <s v="1"/>
    <s v="Menn"/>
    <x v="1"/>
    <x v="1"/>
    <x v="1"/>
    <x v="39"/>
  </r>
  <r>
    <x v="9"/>
    <s v="10"/>
    <x v="9"/>
    <x v="166"/>
    <s v="1027"/>
    <s v="Audnedal"/>
    <s v="1"/>
    <s v="Menn"/>
    <x v="2"/>
    <x v="2"/>
    <x v="1"/>
    <x v="1"/>
  </r>
  <r>
    <x v="9"/>
    <s v="10"/>
    <x v="9"/>
    <x v="166"/>
    <s v="1027"/>
    <s v="Audnedal"/>
    <s v="1"/>
    <s v="Menn"/>
    <x v="3"/>
    <x v="3"/>
    <x v="1"/>
    <x v="14"/>
  </r>
  <r>
    <x v="9"/>
    <s v="10"/>
    <x v="9"/>
    <x v="166"/>
    <s v="1027"/>
    <s v="Audnedal"/>
    <s v="1"/>
    <s v="Menn"/>
    <x v="4"/>
    <x v="4"/>
    <x v="1"/>
    <x v="14"/>
  </r>
  <r>
    <x v="9"/>
    <s v="10"/>
    <x v="9"/>
    <x v="166"/>
    <s v="1027"/>
    <s v="Audnedal"/>
    <s v="1"/>
    <s v="Menn"/>
    <x v="5"/>
    <x v="5"/>
    <x v="1"/>
    <x v="4"/>
  </r>
  <r>
    <x v="9"/>
    <s v="10"/>
    <x v="9"/>
    <x v="166"/>
    <s v="1027"/>
    <s v="Audnedal"/>
    <s v="2"/>
    <s v="Kvinner"/>
    <x v="0"/>
    <x v="0"/>
    <x v="2"/>
    <x v="39"/>
  </r>
  <r>
    <x v="9"/>
    <s v="10"/>
    <x v="9"/>
    <x v="166"/>
    <s v="1027"/>
    <s v="Audnedal"/>
    <s v="2"/>
    <s v="Kvinner"/>
    <x v="1"/>
    <x v="1"/>
    <x v="2"/>
    <x v="39"/>
  </r>
  <r>
    <x v="9"/>
    <s v="10"/>
    <x v="9"/>
    <x v="166"/>
    <s v="1027"/>
    <s v="Audnedal"/>
    <s v="2"/>
    <s v="Kvinner"/>
    <x v="2"/>
    <x v="2"/>
    <x v="2"/>
    <x v="23"/>
  </r>
  <r>
    <x v="9"/>
    <s v="10"/>
    <x v="9"/>
    <x v="166"/>
    <s v="1027"/>
    <s v="Audnedal"/>
    <s v="2"/>
    <s v="Kvinner"/>
    <x v="3"/>
    <x v="3"/>
    <x v="2"/>
    <x v="5"/>
  </r>
  <r>
    <x v="9"/>
    <s v="10"/>
    <x v="9"/>
    <x v="166"/>
    <s v="1027"/>
    <s v="Audnedal"/>
    <s v="2"/>
    <s v="Kvinner"/>
    <x v="4"/>
    <x v="4"/>
    <x v="2"/>
    <x v="0"/>
  </r>
  <r>
    <x v="9"/>
    <s v="10"/>
    <x v="9"/>
    <x v="166"/>
    <s v="1027"/>
    <s v="Audnedal"/>
    <s v="2"/>
    <s v="Kvinner"/>
    <x v="5"/>
    <x v="5"/>
    <x v="2"/>
    <x v="23"/>
  </r>
  <r>
    <x v="9"/>
    <s v="10"/>
    <x v="9"/>
    <x v="166"/>
    <s v="1027"/>
    <s v="Audnedal"/>
    <s v="1"/>
    <s v="Menn"/>
    <x v="0"/>
    <x v="0"/>
    <x v="2"/>
    <x v="0"/>
  </r>
  <r>
    <x v="9"/>
    <s v="10"/>
    <x v="9"/>
    <x v="166"/>
    <s v="1027"/>
    <s v="Audnedal"/>
    <s v="1"/>
    <s v="Menn"/>
    <x v="1"/>
    <x v="1"/>
    <x v="2"/>
    <x v="39"/>
  </r>
  <r>
    <x v="9"/>
    <s v="10"/>
    <x v="9"/>
    <x v="166"/>
    <s v="1027"/>
    <s v="Audnedal"/>
    <s v="1"/>
    <s v="Menn"/>
    <x v="2"/>
    <x v="2"/>
    <x v="2"/>
    <x v="1"/>
  </r>
  <r>
    <x v="9"/>
    <s v="10"/>
    <x v="9"/>
    <x v="166"/>
    <s v="1027"/>
    <s v="Audnedal"/>
    <s v="1"/>
    <s v="Menn"/>
    <x v="3"/>
    <x v="3"/>
    <x v="2"/>
    <x v="36"/>
  </r>
  <r>
    <x v="9"/>
    <s v="10"/>
    <x v="9"/>
    <x v="166"/>
    <s v="1027"/>
    <s v="Audnedal"/>
    <s v="1"/>
    <s v="Menn"/>
    <x v="4"/>
    <x v="4"/>
    <x v="2"/>
    <x v="13"/>
  </r>
  <r>
    <x v="9"/>
    <s v="10"/>
    <x v="9"/>
    <x v="166"/>
    <s v="1027"/>
    <s v="Audnedal"/>
    <s v="1"/>
    <s v="Menn"/>
    <x v="5"/>
    <x v="5"/>
    <x v="2"/>
    <x v="15"/>
  </r>
  <r>
    <x v="9"/>
    <s v="10"/>
    <x v="9"/>
    <x v="166"/>
    <s v="1027"/>
    <s v="Audnedal"/>
    <s v="2"/>
    <s v="Kvinner"/>
    <x v="0"/>
    <x v="0"/>
    <x v="3"/>
    <x v="39"/>
  </r>
  <r>
    <x v="9"/>
    <s v="10"/>
    <x v="9"/>
    <x v="166"/>
    <s v="1027"/>
    <s v="Audnedal"/>
    <s v="2"/>
    <s v="Kvinner"/>
    <x v="1"/>
    <x v="1"/>
    <x v="3"/>
    <x v="39"/>
  </r>
  <r>
    <x v="9"/>
    <s v="10"/>
    <x v="9"/>
    <x v="166"/>
    <s v="1027"/>
    <s v="Audnedal"/>
    <s v="2"/>
    <s v="Kvinner"/>
    <x v="2"/>
    <x v="2"/>
    <x v="3"/>
    <x v="1"/>
  </r>
  <r>
    <x v="9"/>
    <s v="10"/>
    <x v="9"/>
    <x v="166"/>
    <s v="1027"/>
    <s v="Audnedal"/>
    <s v="2"/>
    <s v="Kvinner"/>
    <x v="3"/>
    <x v="3"/>
    <x v="3"/>
    <x v="1"/>
  </r>
  <r>
    <x v="9"/>
    <s v="10"/>
    <x v="9"/>
    <x v="166"/>
    <s v="1027"/>
    <s v="Audnedal"/>
    <s v="2"/>
    <s v="Kvinner"/>
    <x v="4"/>
    <x v="4"/>
    <x v="3"/>
    <x v="0"/>
  </r>
  <r>
    <x v="9"/>
    <s v="10"/>
    <x v="9"/>
    <x v="166"/>
    <s v="1027"/>
    <s v="Audnedal"/>
    <s v="2"/>
    <s v="Kvinner"/>
    <x v="5"/>
    <x v="5"/>
    <x v="3"/>
    <x v="39"/>
  </r>
  <r>
    <x v="9"/>
    <s v="10"/>
    <x v="9"/>
    <x v="166"/>
    <s v="1027"/>
    <s v="Audnedal"/>
    <s v="1"/>
    <s v="Menn"/>
    <x v="0"/>
    <x v="0"/>
    <x v="3"/>
    <x v="0"/>
  </r>
  <r>
    <x v="9"/>
    <s v="10"/>
    <x v="9"/>
    <x v="166"/>
    <s v="1027"/>
    <s v="Audnedal"/>
    <s v="1"/>
    <s v="Menn"/>
    <x v="1"/>
    <x v="1"/>
    <x v="3"/>
    <x v="39"/>
  </r>
  <r>
    <x v="9"/>
    <s v="10"/>
    <x v="9"/>
    <x v="166"/>
    <s v="1027"/>
    <s v="Audnedal"/>
    <s v="1"/>
    <s v="Menn"/>
    <x v="2"/>
    <x v="2"/>
    <x v="3"/>
    <x v="5"/>
  </r>
  <r>
    <x v="9"/>
    <s v="10"/>
    <x v="9"/>
    <x v="166"/>
    <s v="1027"/>
    <s v="Audnedal"/>
    <s v="1"/>
    <s v="Menn"/>
    <x v="3"/>
    <x v="3"/>
    <x v="3"/>
    <x v="15"/>
  </r>
  <r>
    <x v="9"/>
    <s v="10"/>
    <x v="9"/>
    <x v="166"/>
    <s v="1027"/>
    <s v="Audnedal"/>
    <s v="1"/>
    <s v="Menn"/>
    <x v="4"/>
    <x v="4"/>
    <x v="3"/>
    <x v="15"/>
  </r>
  <r>
    <x v="9"/>
    <s v="10"/>
    <x v="9"/>
    <x v="166"/>
    <s v="1027"/>
    <s v="Audnedal"/>
    <s v="1"/>
    <s v="Menn"/>
    <x v="5"/>
    <x v="5"/>
    <x v="3"/>
    <x v="7"/>
  </r>
  <r>
    <x v="9"/>
    <s v="10"/>
    <x v="9"/>
    <x v="166"/>
    <s v="1027"/>
    <s v="Audnedal"/>
    <s v="2"/>
    <s v="Kvinner"/>
    <x v="0"/>
    <x v="0"/>
    <x v="4"/>
    <x v="39"/>
  </r>
  <r>
    <x v="9"/>
    <s v="10"/>
    <x v="9"/>
    <x v="166"/>
    <s v="1027"/>
    <s v="Audnedal"/>
    <s v="2"/>
    <s v="Kvinner"/>
    <x v="1"/>
    <x v="1"/>
    <x v="4"/>
    <x v="39"/>
  </r>
  <r>
    <x v="9"/>
    <s v="10"/>
    <x v="9"/>
    <x v="166"/>
    <s v="1027"/>
    <s v="Audnedal"/>
    <s v="2"/>
    <s v="Kvinner"/>
    <x v="2"/>
    <x v="2"/>
    <x v="4"/>
    <x v="0"/>
  </r>
  <r>
    <x v="9"/>
    <s v="10"/>
    <x v="9"/>
    <x v="166"/>
    <s v="1027"/>
    <s v="Audnedal"/>
    <s v="2"/>
    <s v="Kvinner"/>
    <x v="3"/>
    <x v="3"/>
    <x v="4"/>
    <x v="1"/>
  </r>
  <r>
    <x v="9"/>
    <s v="10"/>
    <x v="9"/>
    <x v="166"/>
    <s v="1027"/>
    <s v="Audnedal"/>
    <s v="2"/>
    <s v="Kvinner"/>
    <x v="4"/>
    <x v="4"/>
    <x v="4"/>
    <x v="0"/>
  </r>
  <r>
    <x v="9"/>
    <s v="10"/>
    <x v="9"/>
    <x v="166"/>
    <s v="1027"/>
    <s v="Audnedal"/>
    <s v="2"/>
    <s v="Kvinner"/>
    <x v="5"/>
    <x v="5"/>
    <x v="4"/>
    <x v="0"/>
  </r>
  <r>
    <x v="9"/>
    <s v="10"/>
    <x v="9"/>
    <x v="166"/>
    <s v="1027"/>
    <s v="Audnedal"/>
    <s v="1"/>
    <s v="Menn"/>
    <x v="0"/>
    <x v="0"/>
    <x v="4"/>
    <x v="23"/>
  </r>
  <r>
    <x v="9"/>
    <s v="10"/>
    <x v="9"/>
    <x v="166"/>
    <s v="1027"/>
    <s v="Audnedal"/>
    <s v="1"/>
    <s v="Menn"/>
    <x v="1"/>
    <x v="1"/>
    <x v="4"/>
    <x v="1"/>
  </r>
  <r>
    <x v="9"/>
    <s v="10"/>
    <x v="9"/>
    <x v="166"/>
    <s v="1027"/>
    <s v="Audnedal"/>
    <s v="1"/>
    <s v="Menn"/>
    <x v="2"/>
    <x v="2"/>
    <x v="4"/>
    <x v="6"/>
  </r>
  <r>
    <x v="9"/>
    <s v="10"/>
    <x v="9"/>
    <x v="166"/>
    <s v="1027"/>
    <s v="Audnedal"/>
    <s v="1"/>
    <s v="Menn"/>
    <x v="3"/>
    <x v="3"/>
    <x v="4"/>
    <x v="36"/>
  </r>
  <r>
    <x v="9"/>
    <s v="10"/>
    <x v="9"/>
    <x v="166"/>
    <s v="1027"/>
    <s v="Audnedal"/>
    <s v="1"/>
    <s v="Menn"/>
    <x v="4"/>
    <x v="4"/>
    <x v="4"/>
    <x v="14"/>
  </r>
  <r>
    <x v="9"/>
    <s v="10"/>
    <x v="9"/>
    <x v="166"/>
    <s v="1027"/>
    <s v="Audnedal"/>
    <s v="1"/>
    <s v="Menn"/>
    <x v="5"/>
    <x v="5"/>
    <x v="4"/>
    <x v="2"/>
  </r>
  <r>
    <x v="9"/>
    <s v="10"/>
    <x v="9"/>
    <x v="166"/>
    <s v="1027"/>
    <s v="Audnedal"/>
    <s v="2"/>
    <s v="Kvinner"/>
    <x v="0"/>
    <x v="0"/>
    <x v="5"/>
    <x v="23"/>
  </r>
  <r>
    <x v="9"/>
    <s v="10"/>
    <x v="9"/>
    <x v="166"/>
    <s v="1027"/>
    <s v="Audnedal"/>
    <s v="2"/>
    <s v="Kvinner"/>
    <x v="1"/>
    <x v="1"/>
    <x v="5"/>
    <x v="39"/>
  </r>
  <r>
    <x v="9"/>
    <s v="10"/>
    <x v="9"/>
    <x v="166"/>
    <s v="1027"/>
    <s v="Audnedal"/>
    <s v="2"/>
    <s v="Kvinner"/>
    <x v="2"/>
    <x v="2"/>
    <x v="5"/>
    <x v="23"/>
  </r>
  <r>
    <x v="9"/>
    <s v="10"/>
    <x v="9"/>
    <x v="166"/>
    <s v="1027"/>
    <s v="Audnedal"/>
    <s v="2"/>
    <s v="Kvinner"/>
    <x v="3"/>
    <x v="3"/>
    <x v="5"/>
    <x v="0"/>
  </r>
  <r>
    <x v="9"/>
    <s v="10"/>
    <x v="9"/>
    <x v="166"/>
    <s v="1027"/>
    <s v="Audnedal"/>
    <s v="2"/>
    <s v="Kvinner"/>
    <x v="4"/>
    <x v="4"/>
    <x v="5"/>
    <x v="1"/>
  </r>
  <r>
    <x v="9"/>
    <s v="10"/>
    <x v="9"/>
    <x v="166"/>
    <s v="1027"/>
    <s v="Audnedal"/>
    <s v="2"/>
    <s v="Kvinner"/>
    <x v="5"/>
    <x v="5"/>
    <x v="5"/>
    <x v="23"/>
  </r>
  <r>
    <x v="9"/>
    <s v="10"/>
    <x v="9"/>
    <x v="166"/>
    <s v="1027"/>
    <s v="Audnedal"/>
    <s v="1"/>
    <s v="Menn"/>
    <x v="0"/>
    <x v="0"/>
    <x v="5"/>
    <x v="39"/>
  </r>
  <r>
    <x v="9"/>
    <s v="10"/>
    <x v="9"/>
    <x v="166"/>
    <s v="1027"/>
    <s v="Audnedal"/>
    <s v="1"/>
    <s v="Menn"/>
    <x v="1"/>
    <x v="1"/>
    <x v="5"/>
    <x v="39"/>
  </r>
  <r>
    <x v="9"/>
    <s v="10"/>
    <x v="9"/>
    <x v="166"/>
    <s v="1027"/>
    <s v="Audnedal"/>
    <s v="1"/>
    <s v="Menn"/>
    <x v="2"/>
    <x v="2"/>
    <x v="5"/>
    <x v="7"/>
  </r>
  <r>
    <x v="9"/>
    <s v="10"/>
    <x v="9"/>
    <x v="166"/>
    <s v="1027"/>
    <s v="Audnedal"/>
    <s v="1"/>
    <s v="Menn"/>
    <x v="3"/>
    <x v="3"/>
    <x v="5"/>
    <x v="2"/>
  </r>
  <r>
    <x v="9"/>
    <s v="10"/>
    <x v="9"/>
    <x v="166"/>
    <s v="1027"/>
    <s v="Audnedal"/>
    <s v="1"/>
    <s v="Menn"/>
    <x v="4"/>
    <x v="4"/>
    <x v="5"/>
    <x v="21"/>
  </r>
  <r>
    <x v="9"/>
    <s v="10"/>
    <x v="9"/>
    <x v="166"/>
    <s v="1027"/>
    <s v="Audnedal"/>
    <s v="1"/>
    <s v="Menn"/>
    <x v="5"/>
    <x v="5"/>
    <x v="5"/>
    <x v="4"/>
  </r>
  <r>
    <x v="9"/>
    <s v="10"/>
    <x v="9"/>
    <x v="166"/>
    <s v="1027"/>
    <s v="Audnedal"/>
    <s v="2"/>
    <s v="Kvinner"/>
    <x v="0"/>
    <x v="0"/>
    <x v="6"/>
    <x v="39"/>
  </r>
  <r>
    <x v="9"/>
    <s v="10"/>
    <x v="9"/>
    <x v="166"/>
    <s v="1027"/>
    <s v="Audnedal"/>
    <s v="2"/>
    <s v="Kvinner"/>
    <x v="1"/>
    <x v="1"/>
    <x v="6"/>
    <x v="0"/>
  </r>
  <r>
    <x v="9"/>
    <s v="10"/>
    <x v="9"/>
    <x v="166"/>
    <s v="1027"/>
    <s v="Audnedal"/>
    <s v="2"/>
    <s v="Kvinner"/>
    <x v="2"/>
    <x v="2"/>
    <x v="6"/>
    <x v="39"/>
  </r>
  <r>
    <x v="9"/>
    <s v="10"/>
    <x v="9"/>
    <x v="166"/>
    <s v="1027"/>
    <s v="Audnedal"/>
    <s v="2"/>
    <s v="Kvinner"/>
    <x v="3"/>
    <x v="3"/>
    <x v="6"/>
    <x v="23"/>
  </r>
  <r>
    <x v="9"/>
    <s v="10"/>
    <x v="9"/>
    <x v="166"/>
    <s v="1027"/>
    <s v="Audnedal"/>
    <s v="2"/>
    <s v="Kvinner"/>
    <x v="4"/>
    <x v="4"/>
    <x v="6"/>
    <x v="1"/>
  </r>
  <r>
    <x v="9"/>
    <s v="10"/>
    <x v="9"/>
    <x v="166"/>
    <s v="1027"/>
    <s v="Audnedal"/>
    <s v="2"/>
    <s v="Kvinner"/>
    <x v="5"/>
    <x v="5"/>
    <x v="6"/>
    <x v="23"/>
  </r>
  <r>
    <x v="9"/>
    <s v="10"/>
    <x v="9"/>
    <x v="166"/>
    <s v="1027"/>
    <s v="Audnedal"/>
    <s v="1"/>
    <s v="Menn"/>
    <x v="0"/>
    <x v="0"/>
    <x v="6"/>
    <x v="39"/>
  </r>
  <r>
    <x v="9"/>
    <s v="10"/>
    <x v="9"/>
    <x v="166"/>
    <s v="1027"/>
    <s v="Audnedal"/>
    <s v="1"/>
    <s v="Menn"/>
    <x v="1"/>
    <x v="1"/>
    <x v="6"/>
    <x v="39"/>
  </r>
  <r>
    <x v="9"/>
    <s v="10"/>
    <x v="9"/>
    <x v="166"/>
    <s v="1027"/>
    <s v="Audnedal"/>
    <s v="1"/>
    <s v="Menn"/>
    <x v="2"/>
    <x v="2"/>
    <x v="6"/>
    <x v="7"/>
  </r>
  <r>
    <x v="9"/>
    <s v="10"/>
    <x v="9"/>
    <x v="166"/>
    <s v="1027"/>
    <s v="Audnedal"/>
    <s v="1"/>
    <s v="Menn"/>
    <x v="3"/>
    <x v="3"/>
    <x v="6"/>
    <x v="36"/>
  </r>
  <r>
    <x v="9"/>
    <s v="10"/>
    <x v="9"/>
    <x v="166"/>
    <s v="1027"/>
    <s v="Audnedal"/>
    <s v="1"/>
    <s v="Menn"/>
    <x v="4"/>
    <x v="4"/>
    <x v="6"/>
    <x v="36"/>
  </r>
  <r>
    <x v="9"/>
    <s v="10"/>
    <x v="9"/>
    <x v="166"/>
    <s v="1027"/>
    <s v="Audnedal"/>
    <s v="1"/>
    <s v="Menn"/>
    <x v="5"/>
    <x v="5"/>
    <x v="6"/>
    <x v="14"/>
  </r>
  <r>
    <x v="9"/>
    <s v="10"/>
    <x v="9"/>
    <x v="166"/>
    <s v="1027"/>
    <s v="Audnedal"/>
    <s v="2"/>
    <s v="Kvinner"/>
    <x v="0"/>
    <x v="0"/>
    <x v="7"/>
    <x v="19"/>
  </r>
  <r>
    <x v="9"/>
    <s v="10"/>
    <x v="9"/>
    <x v="166"/>
    <s v="1027"/>
    <s v="Audnedal"/>
    <s v="2"/>
    <s v="Kvinner"/>
    <x v="1"/>
    <x v="1"/>
    <x v="7"/>
    <x v="39"/>
  </r>
  <r>
    <x v="9"/>
    <s v="10"/>
    <x v="9"/>
    <x v="166"/>
    <s v="1027"/>
    <s v="Audnedal"/>
    <s v="2"/>
    <s v="Kvinner"/>
    <x v="2"/>
    <x v="2"/>
    <x v="7"/>
    <x v="39"/>
  </r>
  <r>
    <x v="9"/>
    <s v="10"/>
    <x v="9"/>
    <x v="166"/>
    <s v="1027"/>
    <s v="Audnedal"/>
    <s v="2"/>
    <s v="Kvinner"/>
    <x v="3"/>
    <x v="3"/>
    <x v="7"/>
    <x v="1"/>
  </r>
  <r>
    <x v="9"/>
    <s v="10"/>
    <x v="9"/>
    <x v="166"/>
    <s v="1027"/>
    <s v="Audnedal"/>
    <s v="2"/>
    <s v="Kvinner"/>
    <x v="4"/>
    <x v="4"/>
    <x v="7"/>
    <x v="39"/>
  </r>
  <r>
    <x v="9"/>
    <s v="10"/>
    <x v="9"/>
    <x v="166"/>
    <s v="1027"/>
    <s v="Audnedal"/>
    <s v="2"/>
    <s v="Kvinner"/>
    <x v="5"/>
    <x v="5"/>
    <x v="7"/>
    <x v="23"/>
  </r>
  <r>
    <x v="9"/>
    <s v="10"/>
    <x v="9"/>
    <x v="166"/>
    <s v="1027"/>
    <s v="Audnedal"/>
    <s v="1"/>
    <s v="Menn"/>
    <x v="0"/>
    <x v="0"/>
    <x v="7"/>
    <x v="39"/>
  </r>
  <r>
    <x v="9"/>
    <s v="10"/>
    <x v="9"/>
    <x v="166"/>
    <s v="1027"/>
    <s v="Audnedal"/>
    <s v="1"/>
    <s v="Menn"/>
    <x v="1"/>
    <x v="1"/>
    <x v="7"/>
    <x v="0"/>
  </r>
  <r>
    <x v="9"/>
    <s v="10"/>
    <x v="9"/>
    <x v="166"/>
    <s v="1027"/>
    <s v="Audnedal"/>
    <s v="1"/>
    <s v="Menn"/>
    <x v="2"/>
    <x v="2"/>
    <x v="7"/>
    <x v="5"/>
  </r>
  <r>
    <x v="9"/>
    <s v="10"/>
    <x v="9"/>
    <x v="166"/>
    <s v="1027"/>
    <s v="Audnedal"/>
    <s v="1"/>
    <s v="Menn"/>
    <x v="3"/>
    <x v="3"/>
    <x v="7"/>
    <x v="15"/>
  </r>
  <r>
    <x v="9"/>
    <s v="10"/>
    <x v="9"/>
    <x v="166"/>
    <s v="1027"/>
    <s v="Audnedal"/>
    <s v="1"/>
    <s v="Menn"/>
    <x v="4"/>
    <x v="4"/>
    <x v="7"/>
    <x v="5"/>
  </r>
  <r>
    <x v="9"/>
    <s v="10"/>
    <x v="9"/>
    <x v="166"/>
    <s v="1027"/>
    <s v="Audnedal"/>
    <s v="1"/>
    <s v="Menn"/>
    <x v="5"/>
    <x v="5"/>
    <x v="7"/>
    <x v="15"/>
  </r>
  <r>
    <x v="9"/>
    <s v="10"/>
    <x v="9"/>
    <x v="167"/>
    <s v="1029"/>
    <s v="Lindesnes"/>
    <s v="2"/>
    <s v="Kvinner"/>
    <x v="0"/>
    <x v="0"/>
    <x v="0"/>
    <x v="0"/>
  </r>
  <r>
    <x v="9"/>
    <s v="10"/>
    <x v="9"/>
    <x v="167"/>
    <s v="1029"/>
    <s v="Lindesnes"/>
    <s v="2"/>
    <s v="Kvinner"/>
    <x v="1"/>
    <x v="1"/>
    <x v="0"/>
    <x v="0"/>
  </r>
  <r>
    <x v="9"/>
    <s v="10"/>
    <x v="9"/>
    <x v="167"/>
    <s v="1029"/>
    <s v="Lindesnes"/>
    <s v="2"/>
    <s v="Kvinner"/>
    <x v="2"/>
    <x v="2"/>
    <x v="0"/>
    <x v="5"/>
  </r>
  <r>
    <x v="9"/>
    <s v="10"/>
    <x v="9"/>
    <x v="167"/>
    <s v="1029"/>
    <s v="Lindesnes"/>
    <s v="2"/>
    <s v="Kvinner"/>
    <x v="3"/>
    <x v="3"/>
    <x v="0"/>
    <x v="21"/>
  </r>
  <r>
    <x v="9"/>
    <s v="10"/>
    <x v="9"/>
    <x v="167"/>
    <s v="1029"/>
    <s v="Lindesnes"/>
    <s v="2"/>
    <s v="Kvinner"/>
    <x v="4"/>
    <x v="4"/>
    <x v="0"/>
    <x v="6"/>
  </r>
  <r>
    <x v="9"/>
    <s v="10"/>
    <x v="9"/>
    <x v="167"/>
    <s v="1029"/>
    <s v="Lindesnes"/>
    <s v="2"/>
    <s v="Kvinner"/>
    <x v="5"/>
    <x v="5"/>
    <x v="0"/>
    <x v="1"/>
  </r>
  <r>
    <x v="9"/>
    <s v="10"/>
    <x v="9"/>
    <x v="167"/>
    <s v="1029"/>
    <s v="Lindesnes"/>
    <s v="1"/>
    <s v="Menn"/>
    <x v="0"/>
    <x v="0"/>
    <x v="0"/>
    <x v="5"/>
  </r>
  <r>
    <x v="9"/>
    <s v="10"/>
    <x v="9"/>
    <x v="167"/>
    <s v="1029"/>
    <s v="Lindesnes"/>
    <s v="1"/>
    <s v="Menn"/>
    <x v="1"/>
    <x v="1"/>
    <x v="0"/>
    <x v="19"/>
  </r>
  <r>
    <x v="9"/>
    <s v="10"/>
    <x v="9"/>
    <x v="167"/>
    <s v="1029"/>
    <s v="Lindesnes"/>
    <s v="1"/>
    <s v="Menn"/>
    <x v="2"/>
    <x v="2"/>
    <x v="0"/>
    <x v="16"/>
  </r>
  <r>
    <x v="9"/>
    <s v="10"/>
    <x v="9"/>
    <x v="167"/>
    <s v="1029"/>
    <s v="Lindesnes"/>
    <s v="1"/>
    <s v="Menn"/>
    <x v="3"/>
    <x v="3"/>
    <x v="0"/>
    <x v="60"/>
  </r>
  <r>
    <x v="9"/>
    <s v="10"/>
    <x v="9"/>
    <x v="167"/>
    <s v="1029"/>
    <s v="Lindesnes"/>
    <s v="1"/>
    <s v="Menn"/>
    <x v="4"/>
    <x v="4"/>
    <x v="0"/>
    <x v="16"/>
  </r>
  <r>
    <x v="9"/>
    <s v="10"/>
    <x v="9"/>
    <x v="167"/>
    <s v="1029"/>
    <s v="Lindesnes"/>
    <s v="1"/>
    <s v="Menn"/>
    <x v="5"/>
    <x v="5"/>
    <x v="0"/>
    <x v="4"/>
  </r>
  <r>
    <x v="9"/>
    <s v="10"/>
    <x v="9"/>
    <x v="167"/>
    <s v="1029"/>
    <s v="Lindesnes"/>
    <s v="2"/>
    <s v="Kvinner"/>
    <x v="0"/>
    <x v="0"/>
    <x v="1"/>
    <x v="0"/>
  </r>
  <r>
    <x v="9"/>
    <s v="10"/>
    <x v="9"/>
    <x v="167"/>
    <s v="1029"/>
    <s v="Lindesnes"/>
    <s v="2"/>
    <s v="Kvinner"/>
    <x v="1"/>
    <x v="1"/>
    <x v="1"/>
    <x v="0"/>
  </r>
  <r>
    <x v="9"/>
    <s v="10"/>
    <x v="9"/>
    <x v="167"/>
    <s v="1029"/>
    <s v="Lindesnes"/>
    <s v="2"/>
    <s v="Kvinner"/>
    <x v="2"/>
    <x v="2"/>
    <x v="1"/>
    <x v="12"/>
  </r>
  <r>
    <x v="9"/>
    <s v="10"/>
    <x v="9"/>
    <x v="167"/>
    <s v="1029"/>
    <s v="Lindesnes"/>
    <s v="2"/>
    <s v="Kvinner"/>
    <x v="3"/>
    <x v="3"/>
    <x v="1"/>
    <x v="21"/>
  </r>
  <r>
    <x v="9"/>
    <s v="10"/>
    <x v="9"/>
    <x v="167"/>
    <s v="1029"/>
    <s v="Lindesnes"/>
    <s v="2"/>
    <s v="Kvinner"/>
    <x v="4"/>
    <x v="4"/>
    <x v="1"/>
    <x v="13"/>
  </r>
  <r>
    <x v="9"/>
    <s v="10"/>
    <x v="9"/>
    <x v="167"/>
    <s v="1029"/>
    <s v="Lindesnes"/>
    <s v="2"/>
    <s v="Kvinner"/>
    <x v="5"/>
    <x v="5"/>
    <x v="1"/>
    <x v="39"/>
  </r>
  <r>
    <x v="9"/>
    <s v="10"/>
    <x v="9"/>
    <x v="167"/>
    <s v="1029"/>
    <s v="Lindesnes"/>
    <s v="1"/>
    <s v="Menn"/>
    <x v="0"/>
    <x v="0"/>
    <x v="1"/>
    <x v="13"/>
  </r>
  <r>
    <x v="9"/>
    <s v="10"/>
    <x v="9"/>
    <x v="167"/>
    <s v="1029"/>
    <s v="Lindesnes"/>
    <s v="1"/>
    <s v="Menn"/>
    <x v="1"/>
    <x v="1"/>
    <x v="1"/>
    <x v="12"/>
  </r>
  <r>
    <x v="9"/>
    <s v="10"/>
    <x v="9"/>
    <x v="167"/>
    <s v="1029"/>
    <s v="Lindesnes"/>
    <s v="1"/>
    <s v="Menn"/>
    <x v="2"/>
    <x v="2"/>
    <x v="1"/>
    <x v="32"/>
  </r>
  <r>
    <x v="9"/>
    <s v="10"/>
    <x v="9"/>
    <x v="167"/>
    <s v="1029"/>
    <s v="Lindesnes"/>
    <s v="1"/>
    <s v="Menn"/>
    <x v="3"/>
    <x v="3"/>
    <x v="1"/>
    <x v="63"/>
  </r>
  <r>
    <x v="9"/>
    <s v="10"/>
    <x v="9"/>
    <x v="167"/>
    <s v="1029"/>
    <s v="Lindesnes"/>
    <s v="1"/>
    <s v="Menn"/>
    <x v="4"/>
    <x v="4"/>
    <x v="1"/>
    <x v="63"/>
  </r>
  <r>
    <x v="9"/>
    <s v="10"/>
    <x v="9"/>
    <x v="167"/>
    <s v="1029"/>
    <s v="Lindesnes"/>
    <s v="1"/>
    <s v="Menn"/>
    <x v="5"/>
    <x v="5"/>
    <x v="1"/>
    <x v="36"/>
  </r>
  <r>
    <x v="9"/>
    <s v="10"/>
    <x v="9"/>
    <x v="167"/>
    <s v="1029"/>
    <s v="Lindesnes"/>
    <s v="2"/>
    <s v="Kvinner"/>
    <x v="0"/>
    <x v="0"/>
    <x v="2"/>
    <x v="39"/>
  </r>
  <r>
    <x v="9"/>
    <s v="10"/>
    <x v="9"/>
    <x v="167"/>
    <s v="1029"/>
    <s v="Lindesnes"/>
    <s v="2"/>
    <s v="Kvinner"/>
    <x v="1"/>
    <x v="1"/>
    <x v="2"/>
    <x v="23"/>
  </r>
  <r>
    <x v="9"/>
    <s v="10"/>
    <x v="9"/>
    <x v="167"/>
    <s v="1029"/>
    <s v="Lindesnes"/>
    <s v="2"/>
    <s v="Kvinner"/>
    <x v="2"/>
    <x v="2"/>
    <x v="2"/>
    <x v="19"/>
  </r>
  <r>
    <x v="9"/>
    <s v="10"/>
    <x v="9"/>
    <x v="167"/>
    <s v="1029"/>
    <s v="Lindesnes"/>
    <s v="2"/>
    <s v="Kvinner"/>
    <x v="3"/>
    <x v="3"/>
    <x v="2"/>
    <x v="13"/>
  </r>
  <r>
    <x v="9"/>
    <s v="10"/>
    <x v="9"/>
    <x v="167"/>
    <s v="1029"/>
    <s v="Lindesnes"/>
    <s v="2"/>
    <s v="Kvinner"/>
    <x v="4"/>
    <x v="4"/>
    <x v="2"/>
    <x v="15"/>
  </r>
  <r>
    <x v="9"/>
    <s v="10"/>
    <x v="9"/>
    <x v="167"/>
    <s v="1029"/>
    <s v="Lindesnes"/>
    <s v="2"/>
    <s v="Kvinner"/>
    <x v="5"/>
    <x v="5"/>
    <x v="2"/>
    <x v="0"/>
  </r>
  <r>
    <x v="9"/>
    <s v="10"/>
    <x v="9"/>
    <x v="167"/>
    <s v="1029"/>
    <s v="Lindesnes"/>
    <s v="1"/>
    <s v="Menn"/>
    <x v="0"/>
    <x v="0"/>
    <x v="2"/>
    <x v="12"/>
  </r>
  <r>
    <x v="9"/>
    <s v="10"/>
    <x v="9"/>
    <x v="167"/>
    <s v="1029"/>
    <s v="Lindesnes"/>
    <s v="1"/>
    <s v="Menn"/>
    <x v="1"/>
    <x v="1"/>
    <x v="2"/>
    <x v="13"/>
  </r>
  <r>
    <x v="9"/>
    <s v="10"/>
    <x v="9"/>
    <x v="167"/>
    <s v="1029"/>
    <s v="Lindesnes"/>
    <s v="1"/>
    <s v="Menn"/>
    <x v="2"/>
    <x v="2"/>
    <x v="2"/>
    <x v="41"/>
  </r>
  <r>
    <x v="9"/>
    <s v="10"/>
    <x v="9"/>
    <x v="167"/>
    <s v="1029"/>
    <s v="Lindesnes"/>
    <s v="1"/>
    <s v="Menn"/>
    <x v="3"/>
    <x v="3"/>
    <x v="2"/>
    <x v="45"/>
  </r>
  <r>
    <x v="9"/>
    <s v="10"/>
    <x v="9"/>
    <x v="167"/>
    <s v="1029"/>
    <s v="Lindesnes"/>
    <s v="1"/>
    <s v="Menn"/>
    <x v="4"/>
    <x v="4"/>
    <x v="2"/>
    <x v="32"/>
  </r>
  <r>
    <x v="9"/>
    <s v="10"/>
    <x v="9"/>
    <x v="167"/>
    <s v="1029"/>
    <s v="Lindesnes"/>
    <s v="1"/>
    <s v="Menn"/>
    <x v="5"/>
    <x v="5"/>
    <x v="2"/>
    <x v="2"/>
  </r>
  <r>
    <x v="9"/>
    <s v="10"/>
    <x v="9"/>
    <x v="167"/>
    <s v="1029"/>
    <s v="Lindesnes"/>
    <s v="2"/>
    <s v="Kvinner"/>
    <x v="0"/>
    <x v="0"/>
    <x v="3"/>
    <x v="23"/>
  </r>
  <r>
    <x v="9"/>
    <s v="10"/>
    <x v="9"/>
    <x v="167"/>
    <s v="1029"/>
    <s v="Lindesnes"/>
    <s v="2"/>
    <s v="Kvinner"/>
    <x v="1"/>
    <x v="1"/>
    <x v="3"/>
    <x v="39"/>
  </r>
  <r>
    <x v="9"/>
    <s v="10"/>
    <x v="9"/>
    <x v="167"/>
    <s v="1029"/>
    <s v="Lindesnes"/>
    <s v="2"/>
    <s v="Kvinner"/>
    <x v="2"/>
    <x v="2"/>
    <x v="3"/>
    <x v="12"/>
  </r>
  <r>
    <x v="9"/>
    <s v="10"/>
    <x v="9"/>
    <x v="167"/>
    <s v="1029"/>
    <s v="Lindesnes"/>
    <s v="2"/>
    <s v="Kvinner"/>
    <x v="3"/>
    <x v="3"/>
    <x v="3"/>
    <x v="13"/>
  </r>
  <r>
    <x v="9"/>
    <s v="10"/>
    <x v="9"/>
    <x v="167"/>
    <s v="1029"/>
    <s v="Lindesnes"/>
    <s v="2"/>
    <s v="Kvinner"/>
    <x v="4"/>
    <x v="4"/>
    <x v="3"/>
    <x v="6"/>
  </r>
  <r>
    <x v="9"/>
    <s v="10"/>
    <x v="9"/>
    <x v="167"/>
    <s v="1029"/>
    <s v="Lindesnes"/>
    <s v="2"/>
    <s v="Kvinner"/>
    <x v="5"/>
    <x v="5"/>
    <x v="3"/>
    <x v="1"/>
  </r>
  <r>
    <x v="9"/>
    <s v="10"/>
    <x v="9"/>
    <x v="167"/>
    <s v="1029"/>
    <s v="Lindesnes"/>
    <s v="1"/>
    <s v="Menn"/>
    <x v="0"/>
    <x v="0"/>
    <x v="3"/>
    <x v="1"/>
  </r>
  <r>
    <x v="9"/>
    <s v="10"/>
    <x v="9"/>
    <x v="167"/>
    <s v="1029"/>
    <s v="Lindesnes"/>
    <s v="1"/>
    <s v="Menn"/>
    <x v="1"/>
    <x v="1"/>
    <x v="3"/>
    <x v="5"/>
  </r>
  <r>
    <x v="9"/>
    <s v="10"/>
    <x v="9"/>
    <x v="167"/>
    <s v="1029"/>
    <s v="Lindesnes"/>
    <s v="1"/>
    <s v="Menn"/>
    <x v="2"/>
    <x v="2"/>
    <x v="3"/>
    <x v="46"/>
  </r>
  <r>
    <x v="9"/>
    <s v="10"/>
    <x v="9"/>
    <x v="167"/>
    <s v="1029"/>
    <s v="Lindesnes"/>
    <s v="1"/>
    <s v="Menn"/>
    <x v="3"/>
    <x v="3"/>
    <x v="3"/>
    <x v="51"/>
  </r>
  <r>
    <x v="9"/>
    <s v="10"/>
    <x v="9"/>
    <x v="167"/>
    <s v="1029"/>
    <s v="Lindesnes"/>
    <s v="1"/>
    <s v="Menn"/>
    <x v="4"/>
    <x v="4"/>
    <x v="3"/>
    <x v="41"/>
  </r>
  <r>
    <x v="9"/>
    <s v="10"/>
    <x v="9"/>
    <x v="167"/>
    <s v="1029"/>
    <s v="Lindesnes"/>
    <s v="1"/>
    <s v="Menn"/>
    <x v="5"/>
    <x v="5"/>
    <x v="3"/>
    <x v="20"/>
  </r>
  <r>
    <x v="9"/>
    <s v="10"/>
    <x v="9"/>
    <x v="167"/>
    <s v="1029"/>
    <s v="Lindesnes"/>
    <s v="2"/>
    <s v="Kvinner"/>
    <x v="0"/>
    <x v="0"/>
    <x v="4"/>
    <x v="39"/>
  </r>
  <r>
    <x v="9"/>
    <s v="10"/>
    <x v="9"/>
    <x v="167"/>
    <s v="1029"/>
    <s v="Lindesnes"/>
    <s v="2"/>
    <s v="Kvinner"/>
    <x v="1"/>
    <x v="1"/>
    <x v="4"/>
    <x v="39"/>
  </r>
  <r>
    <x v="9"/>
    <s v="10"/>
    <x v="9"/>
    <x v="167"/>
    <s v="1029"/>
    <s v="Lindesnes"/>
    <s v="2"/>
    <s v="Kvinner"/>
    <x v="2"/>
    <x v="2"/>
    <x v="4"/>
    <x v="1"/>
  </r>
  <r>
    <x v="9"/>
    <s v="10"/>
    <x v="9"/>
    <x v="167"/>
    <s v="1029"/>
    <s v="Lindesnes"/>
    <s v="2"/>
    <s v="Kvinner"/>
    <x v="3"/>
    <x v="3"/>
    <x v="4"/>
    <x v="12"/>
  </r>
  <r>
    <x v="9"/>
    <s v="10"/>
    <x v="9"/>
    <x v="167"/>
    <s v="1029"/>
    <s v="Lindesnes"/>
    <s v="2"/>
    <s v="Kvinner"/>
    <x v="4"/>
    <x v="4"/>
    <x v="4"/>
    <x v="13"/>
  </r>
  <r>
    <x v="9"/>
    <s v="10"/>
    <x v="9"/>
    <x v="167"/>
    <s v="1029"/>
    <s v="Lindesnes"/>
    <s v="2"/>
    <s v="Kvinner"/>
    <x v="5"/>
    <x v="5"/>
    <x v="4"/>
    <x v="1"/>
  </r>
  <r>
    <x v="9"/>
    <s v="10"/>
    <x v="9"/>
    <x v="167"/>
    <s v="1029"/>
    <s v="Lindesnes"/>
    <s v="1"/>
    <s v="Menn"/>
    <x v="0"/>
    <x v="0"/>
    <x v="4"/>
    <x v="0"/>
  </r>
  <r>
    <x v="9"/>
    <s v="10"/>
    <x v="9"/>
    <x v="167"/>
    <s v="1029"/>
    <s v="Lindesnes"/>
    <s v="1"/>
    <s v="Menn"/>
    <x v="1"/>
    <x v="1"/>
    <x v="4"/>
    <x v="15"/>
  </r>
  <r>
    <x v="9"/>
    <s v="10"/>
    <x v="9"/>
    <x v="167"/>
    <s v="1029"/>
    <s v="Lindesnes"/>
    <s v="1"/>
    <s v="Menn"/>
    <x v="2"/>
    <x v="2"/>
    <x v="4"/>
    <x v="56"/>
  </r>
  <r>
    <x v="9"/>
    <s v="10"/>
    <x v="9"/>
    <x v="167"/>
    <s v="1029"/>
    <s v="Lindesnes"/>
    <s v="1"/>
    <s v="Menn"/>
    <x v="3"/>
    <x v="3"/>
    <x v="4"/>
    <x v="45"/>
  </r>
  <r>
    <x v="9"/>
    <s v="10"/>
    <x v="9"/>
    <x v="167"/>
    <s v="1029"/>
    <s v="Lindesnes"/>
    <s v="1"/>
    <s v="Menn"/>
    <x v="4"/>
    <x v="4"/>
    <x v="4"/>
    <x v="16"/>
  </r>
  <r>
    <x v="9"/>
    <s v="10"/>
    <x v="9"/>
    <x v="167"/>
    <s v="1029"/>
    <s v="Lindesnes"/>
    <s v="1"/>
    <s v="Menn"/>
    <x v="5"/>
    <x v="5"/>
    <x v="4"/>
    <x v="24"/>
  </r>
  <r>
    <x v="9"/>
    <s v="10"/>
    <x v="9"/>
    <x v="167"/>
    <s v="1029"/>
    <s v="Lindesnes"/>
    <s v="2"/>
    <s v="Kvinner"/>
    <x v="0"/>
    <x v="0"/>
    <x v="5"/>
    <x v="23"/>
  </r>
  <r>
    <x v="9"/>
    <s v="10"/>
    <x v="9"/>
    <x v="167"/>
    <s v="1029"/>
    <s v="Lindesnes"/>
    <s v="2"/>
    <s v="Kvinner"/>
    <x v="1"/>
    <x v="1"/>
    <x v="5"/>
    <x v="39"/>
  </r>
  <r>
    <x v="9"/>
    <s v="10"/>
    <x v="9"/>
    <x v="167"/>
    <s v="1029"/>
    <s v="Lindesnes"/>
    <s v="2"/>
    <s v="Kvinner"/>
    <x v="2"/>
    <x v="2"/>
    <x v="5"/>
    <x v="12"/>
  </r>
  <r>
    <x v="9"/>
    <s v="10"/>
    <x v="9"/>
    <x v="167"/>
    <s v="1029"/>
    <s v="Lindesnes"/>
    <s v="2"/>
    <s v="Kvinner"/>
    <x v="3"/>
    <x v="3"/>
    <x v="5"/>
    <x v="12"/>
  </r>
  <r>
    <x v="9"/>
    <s v="10"/>
    <x v="9"/>
    <x v="167"/>
    <s v="1029"/>
    <s v="Lindesnes"/>
    <s v="2"/>
    <s v="Kvinner"/>
    <x v="4"/>
    <x v="4"/>
    <x v="5"/>
    <x v="6"/>
  </r>
  <r>
    <x v="9"/>
    <s v="10"/>
    <x v="9"/>
    <x v="167"/>
    <s v="1029"/>
    <s v="Lindesnes"/>
    <s v="2"/>
    <s v="Kvinner"/>
    <x v="5"/>
    <x v="5"/>
    <x v="5"/>
    <x v="23"/>
  </r>
  <r>
    <x v="9"/>
    <s v="10"/>
    <x v="9"/>
    <x v="167"/>
    <s v="1029"/>
    <s v="Lindesnes"/>
    <s v="1"/>
    <s v="Menn"/>
    <x v="0"/>
    <x v="0"/>
    <x v="5"/>
    <x v="1"/>
  </r>
  <r>
    <x v="9"/>
    <s v="10"/>
    <x v="9"/>
    <x v="167"/>
    <s v="1029"/>
    <s v="Lindesnes"/>
    <s v="1"/>
    <s v="Menn"/>
    <x v="1"/>
    <x v="1"/>
    <x v="5"/>
    <x v="7"/>
  </r>
  <r>
    <x v="9"/>
    <s v="10"/>
    <x v="9"/>
    <x v="167"/>
    <s v="1029"/>
    <s v="Lindesnes"/>
    <s v="1"/>
    <s v="Menn"/>
    <x v="2"/>
    <x v="2"/>
    <x v="5"/>
    <x v="56"/>
  </r>
  <r>
    <x v="9"/>
    <s v="10"/>
    <x v="9"/>
    <x v="167"/>
    <s v="1029"/>
    <s v="Lindesnes"/>
    <s v="1"/>
    <s v="Menn"/>
    <x v="3"/>
    <x v="3"/>
    <x v="5"/>
    <x v="51"/>
  </r>
  <r>
    <x v="9"/>
    <s v="10"/>
    <x v="9"/>
    <x v="167"/>
    <s v="1029"/>
    <s v="Lindesnes"/>
    <s v="1"/>
    <s v="Menn"/>
    <x v="4"/>
    <x v="4"/>
    <x v="5"/>
    <x v="32"/>
  </r>
  <r>
    <x v="9"/>
    <s v="10"/>
    <x v="9"/>
    <x v="167"/>
    <s v="1029"/>
    <s v="Lindesnes"/>
    <s v="1"/>
    <s v="Menn"/>
    <x v="5"/>
    <x v="5"/>
    <x v="5"/>
    <x v="11"/>
  </r>
  <r>
    <x v="9"/>
    <s v="10"/>
    <x v="9"/>
    <x v="167"/>
    <s v="1029"/>
    <s v="Lindesnes"/>
    <s v="2"/>
    <s v="Kvinner"/>
    <x v="0"/>
    <x v="0"/>
    <x v="6"/>
    <x v="23"/>
  </r>
  <r>
    <x v="9"/>
    <s v="10"/>
    <x v="9"/>
    <x v="167"/>
    <s v="1029"/>
    <s v="Lindesnes"/>
    <s v="2"/>
    <s v="Kvinner"/>
    <x v="1"/>
    <x v="1"/>
    <x v="6"/>
    <x v="39"/>
  </r>
  <r>
    <x v="9"/>
    <s v="10"/>
    <x v="9"/>
    <x v="167"/>
    <s v="1029"/>
    <s v="Lindesnes"/>
    <s v="2"/>
    <s v="Kvinner"/>
    <x v="2"/>
    <x v="2"/>
    <x v="6"/>
    <x v="12"/>
  </r>
  <r>
    <x v="9"/>
    <s v="10"/>
    <x v="9"/>
    <x v="167"/>
    <s v="1029"/>
    <s v="Lindesnes"/>
    <s v="2"/>
    <s v="Kvinner"/>
    <x v="3"/>
    <x v="3"/>
    <x v="6"/>
    <x v="12"/>
  </r>
  <r>
    <x v="9"/>
    <s v="10"/>
    <x v="9"/>
    <x v="167"/>
    <s v="1029"/>
    <s v="Lindesnes"/>
    <s v="2"/>
    <s v="Kvinner"/>
    <x v="4"/>
    <x v="4"/>
    <x v="6"/>
    <x v="7"/>
  </r>
  <r>
    <x v="9"/>
    <s v="10"/>
    <x v="9"/>
    <x v="167"/>
    <s v="1029"/>
    <s v="Lindesnes"/>
    <s v="2"/>
    <s v="Kvinner"/>
    <x v="5"/>
    <x v="5"/>
    <x v="6"/>
    <x v="0"/>
  </r>
  <r>
    <x v="9"/>
    <s v="10"/>
    <x v="9"/>
    <x v="167"/>
    <s v="1029"/>
    <s v="Lindesnes"/>
    <s v="1"/>
    <s v="Menn"/>
    <x v="0"/>
    <x v="0"/>
    <x v="6"/>
    <x v="12"/>
  </r>
  <r>
    <x v="9"/>
    <s v="10"/>
    <x v="9"/>
    <x v="167"/>
    <s v="1029"/>
    <s v="Lindesnes"/>
    <s v="1"/>
    <s v="Menn"/>
    <x v="1"/>
    <x v="1"/>
    <x v="6"/>
    <x v="19"/>
  </r>
  <r>
    <x v="9"/>
    <s v="10"/>
    <x v="9"/>
    <x v="167"/>
    <s v="1029"/>
    <s v="Lindesnes"/>
    <s v="1"/>
    <s v="Menn"/>
    <x v="2"/>
    <x v="2"/>
    <x v="6"/>
    <x v="63"/>
  </r>
  <r>
    <x v="9"/>
    <s v="10"/>
    <x v="9"/>
    <x v="167"/>
    <s v="1029"/>
    <s v="Lindesnes"/>
    <s v="1"/>
    <s v="Menn"/>
    <x v="3"/>
    <x v="3"/>
    <x v="6"/>
    <x v="45"/>
  </r>
  <r>
    <x v="9"/>
    <s v="10"/>
    <x v="9"/>
    <x v="167"/>
    <s v="1029"/>
    <s v="Lindesnes"/>
    <s v="1"/>
    <s v="Menn"/>
    <x v="4"/>
    <x v="4"/>
    <x v="6"/>
    <x v="41"/>
  </r>
  <r>
    <x v="9"/>
    <s v="10"/>
    <x v="9"/>
    <x v="167"/>
    <s v="1029"/>
    <s v="Lindesnes"/>
    <s v="1"/>
    <s v="Menn"/>
    <x v="5"/>
    <x v="5"/>
    <x v="6"/>
    <x v="11"/>
  </r>
  <r>
    <x v="9"/>
    <s v="10"/>
    <x v="9"/>
    <x v="167"/>
    <s v="1029"/>
    <s v="Lindesnes"/>
    <s v="2"/>
    <s v="Kvinner"/>
    <x v="0"/>
    <x v="0"/>
    <x v="7"/>
    <x v="23"/>
  </r>
  <r>
    <x v="9"/>
    <s v="10"/>
    <x v="9"/>
    <x v="167"/>
    <s v="1029"/>
    <s v="Lindesnes"/>
    <s v="2"/>
    <s v="Kvinner"/>
    <x v="1"/>
    <x v="1"/>
    <x v="7"/>
    <x v="23"/>
  </r>
  <r>
    <x v="9"/>
    <s v="10"/>
    <x v="9"/>
    <x v="167"/>
    <s v="1029"/>
    <s v="Lindesnes"/>
    <s v="2"/>
    <s v="Kvinner"/>
    <x v="2"/>
    <x v="2"/>
    <x v="7"/>
    <x v="1"/>
  </r>
  <r>
    <x v="9"/>
    <s v="10"/>
    <x v="9"/>
    <x v="167"/>
    <s v="1029"/>
    <s v="Lindesnes"/>
    <s v="2"/>
    <s v="Kvinner"/>
    <x v="3"/>
    <x v="3"/>
    <x v="7"/>
    <x v="12"/>
  </r>
  <r>
    <x v="9"/>
    <s v="10"/>
    <x v="9"/>
    <x v="167"/>
    <s v="1029"/>
    <s v="Lindesnes"/>
    <s v="2"/>
    <s v="Kvinner"/>
    <x v="4"/>
    <x v="4"/>
    <x v="7"/>
    <x v="6"/>
  </r>
  <r>
    <x v="9"/>
    <s v="10"/>
    <x v="9"/>
    <x v="167"/>
    <s v="1029"/>
    <s v="Lindesnes"/>
    <s v="2"/>
    <s v="Kvinner"/>
    <x v="5"/>
    <x v="5"/>
    <x v="7"/>
    <x v="12"/>
  </r>
  <r>
    <x v="9"/>
    <s v="10"/>
    <x v="9"/>
    <x v="167"/>
    <s v="1029"/>
    <s v="Lindesnes"/>
    <s v="1"/>
    <s v="Menn"/>
    <x v="0"/>
    <x v="0"/>
    <x v="7"/>
    <x v="1"/>
  </r>
  <r>
    <x v="9"/>
    <s v="10"/>
    <x v="9"/>
    <x v="167"/>
    <s v="1029"/>
    <s v="Lindesnes"/>
    <s v="1"/>
    <s v="Menn"/>
    <x v="1"/>
    <x v="1"/>
    <x v="7"/>
    <x v="6"/>
  </r>
  <r>
    <x v="9"/>
    <s v="10"/>
    <x v="9"/>
    <x v="167"/>
    <s v="1029"/>
    <s v="Lindesnes"/>
    <s v="1"/>
    <s v="Menn"/>
    <x v="2"/>
    <x v="2"/>
    <x v="7"/>
    <x v="45"/>
  </r>
  <r>
    <x v="9"/>
    <s v="10"/>
    <x v="9"/>
    <x v="167"/>
    <s v="1029"/>
    <s v="Lindesnes"/>
    <s v="1"/>
    <s v="Menn"/>
    <x v="3"/>
    <x v="3"/>
    <x v="7"/>
    <x v="11"/>
  </r>
  <r>
    <x v="9"/>
    <s v="10"/>
    <x v="9"/>
    <x v="167"/>
    <s v="1029"/>
    <s v="Lindesnes"/>
    <s v="1"/>
    <s v="Menn"/>
    <x v="4"/>
    <x v="4"/>
    <x v="7"/>
    <x v="32"/>
  </r>
  <r>
    <x v="9"/>
    <s v="10"/>
    <x v="9"/>
    <x v="167"/>
    <s v="1029"/>
    <s v="Lindesnes"/>
    <s v="1"/>
    <s v="Menn"/>
    <x v="5"/>
    <x v="5"/>
    <x v="7"/>
    <x v="24"/>
  </r>
  <r>
    <x v="9"/>
    <s v="10"/>
    <x v="9"/>
    <x v="168"/>
    <s v="1032"/>
    <s v="Lyngdal"/>
    <s v="2"/>
    <s v="Kvinner"/>
    <x v="0"/>
    <x v="0"/>
    <x v="0"/>
    <x v="14"/>
  </r>
  <r>
    <x v="9"/>
    <s v="10"/>
    <x v="9"/>
    <x v="168"/>
    <s v="1032"/>
    <s v="Lyngdal"/>
    <s v="2"/>
    <s v="Kvinner"/>
    <x v="1"/>
    <x v="1"/>
    <x v="0"/>
    <x v="15"/>
  </r>
  <r>
    <x v="9"/>
    <s v="10"/>
    <x v="9"/>
    <x v="168"/>
    <s v="1032"/>
    <s v="Lyngdal"/>
    <s v="2"/>
    <s v="Kvinner"/>
    <x v="2"/>
    <x v="2"/>
    <x v="0"/>
    <x v="6"/>
  </r>
  <r>
    <x v="9"/>
    <s v="10"/>
    <x v="9"/>
    <x v="168"/>
    <s v="1032"/>
    <s v="Lyngdal"/>
    <s v="2"/>
    <s v="Kvinner"/>
    <x v="3"/>
    <x v="3"/>
    <x v="0"/>
    <x v="12"/>
  </r>
  <r>
    <x v="9"/>
    <s v="10"/>
    <x v="9"/>
    <x v="168"/>
    <s v="1032"/>
    <s v="Lyngdal"/>
    <s v="2"/>
    <s v="Kvinner"/>
    <x v="4"/>
    <x v="4"/>
    <x v="0"/>
    <x v="6"/>
  </r>
  <r>
    <x v="9"/>
    <s v="10"/>
    <x v="9"/>
    <x v="168"/>
    <s v="1032"/>
    <s v="Lyngdal"/>
    <s v="2"/>
    <s v="Kvinner"/>
    <x v="5"/>
    <x v="5"/>
    <x v="0"/>
    <x v="5"/>
  </r>
  <r>
    <x v="9"/>
    <s v="10"/>
    <x v="9"/>
    <x v="168"/>
    <s v="1032"/>
    <s v="Lyngdal"/>
    <s v="1"/>
    <s v="Menn"/>
    <x v="0"/>
    <x v="0"/>
    <x v="0"/>
    <x v="38"/>
  </r>
  <r>
    <x v="9"/>
    <s v="10"/>
    <x v="9"/>
    <x v="168"/>
    <s v="1032"/>
    <s v="Lyngdal"/>
    <s v="1"/>
    <s v="Menn"/>
    <x v="1"/>
    <x v="1"/>
    <x v="0"/>
    <x v="36"/>
  </r>
  <r>
    <x v="9"/>
    <s v="10"/>
    <x v="9"/>
    <x v="168"/>
    <s v="1032"/>
    <s v="Lyngdal"/>
    <s v="1"/>
    <s v="Menn"/>
    <x v="2"/>
    <x v="2"/>
    <x v="0"/>
    <x v="3"/>
  </r>
  <r>
    <x v="9"/>
    <s v="10"/>
    <x v="9"/>
    <x v="168"/>
    <s v="1032"/>
    <s v="Lyngdal"/>
    <s v="1"/>
    <s v="Menn"/>
    <x v="3"/>
    <x v="3"/>
    <x v="0"/>
    <x v="32"/>
  </r>
  <r>
    <x v="9"/>
    <s v="10"/>
    <x v="9"/>
    <x v="168"/>
    <s v="1032"/>
    <s v="Lyngdal"/>
    <s v="1"/>
    <s v="Menn"/>
    <x v="4"/>
    <x v="4"/>
    <x v="0"/>
    <x v="55"/>
  </r>
  <r>
    <x v="9"/>
    <s v="10"/>
    <x v="9"/>
    <x v="168"/>
    <s v="1032"/>
    <s v="Lyngdal"/>
    <s v="1"/>
    <s v="Menn"/>
    <x v="5"/>
    <x v="5"/>
    <x v="0"/>
    <x v="7"/>
  </r>
  <r>
    <x v="9"/>
    <s v="10"/>
    <x v="9"/>
    <x v="168"/>
    <s v="1032"/>
    <s v="Lyngdal"/>
    <s v="2"/>
    <s v="Kvinner"/>
    <x v="0"/>
    <x v="0"/>
    <x v="1"/>
    <x v="0"/>
  </r>
  <r>
    <x v="9"/>
    <s v="10"/>
    <x v="9"/>
    <x v="168"/>
    <s v="1032"/>
    <s v="Lyngdal"/>
    <s v="2"/>
    <s v="Kvinner"/>
    <x v="1"/>
    <x v="1"/>
    <x v="1"/>
    <x v="23"/>
  </r>
  <r>
    <x v="9"/>
    <s v="10"/>
    <x v="9"/>
    <x v="168"/>
    <s v="1032"/>
    <s v="Lyngdal"/>
    <s v="2"/>
    <s v="Kvinner"/>
    <x v="2"/>
    <x v="2"/>
    <x v="1"/>
    <x v="7"/>
  </r>
  <r>
    <x v="9"/>
    <s v="10"/>
    <x v="9"/>
    <x v="168"/>
    <s v="1032"/>
    <s v="Lyngdal"/>
    <s v="2"/>
    <s v="Kvinner"/>
    <x v="3"/>
    <x v="3"/>
    <x v="1"/>
    <x v="5"/>
  </r>
  <r>
    <x v="9"/>
    <s v="10"/>
    <x v="9"/>
    <x v="168"/>
    <s v="1032"/>
    <s v="Lyngdal"/>
    <s v="2"/>
    <s v="Kvinner"/>
    <x v="4"/>
    <x v="4"/>
    <x v="1"/>
    <x v="5"/>
  </r>
  <r>
    <x v="9"/>
    <s v="10"/>
    <x v="9"/>
    <x v="168"/>
    <s v="1032"/>
    <s v="Lyngdal"/>
    <s v="2"/>
    <s v="Kvinner"/>
    <x v="5"/>
    <x v="5"/>
    <x v="1"/>
    <x v="1"/>
  </r>
  <r>
    <x v="9"/>
    <s v="10"/>
    <x v="9"/>
    <x v="168"/>
    <s v="1032"/>
    <s v="Lyngdal"/>
    <s v="1"/>
    <s v="Menn"/>
    <x v="0"/>
    <x v="0"/>
    <x v="1"/>
    <x v="12"/>
  </r>
  <r>
    <x v="9"/>
    <s v="10"/>
    <x v="9"/>
    <x v="168"/>
    <s v="1032"/>
    <s v="Lyngdal"/>
    <s v="1"/>
    <s v="Menn"/>
    <x v="1"/>
    <x v="1"/>
    <x v="1"/>
    <x v="0"/>
  </r>
  <r>
    <x v="9"/>
    <s v="10"/>
    <x v="9"/>
    <x v="168"/>
    <s v="1032"/>
    <s v="Lyngdal"/>
    <s v="1"/>
    <s v="Menn"/>
    <x v="2"/>
    <x v="2"/>
    <x v="1"/>
    <x v="36"/>
  </r>
  <r>
    <x v="9"/>
    <s v="10"/>
    <x v="9"/>
    <x v="168"/>
    <s v="1032"/>
    <s v="Lyngdal"/>
    <s v="1"/>
    <s v="Menn"/>
    <x v="3"/>
    <x v="3"/>
    <x v="1"/>
    <x v="11"/>
  </r>
  <r>
    <x v="9"/>
    <s v="10"/>
    <x v="9"/>
    <x v="168"/>
    <s v="1032"/>
    <s v="Lyngdal"/>
    <s v="1"/>
    <s v="Menn"/>
    <x v="4"/>
    <x v="4"/>
    <x v="1"/>
    <x v="3"/>
  </r>
  <r>
    <x v="9"/>
    <s v="10"/>
    <x v="9"/>
    <x v="168"/>
    <s v="1032"/>
    <s v="Lyngdal"/>
    <s v="1"/>
    <s v="Menn"/>
    <x v="5"/>
    <x v="5"/>
    <x v="1"/>
    <x v="13"/>
  </r>
  <r>
    <x v="9"/>
    <s v="10"/>
    <x v="9"/>
    <x v="168"/>
    <s v="1032"/>
    <s v="Lyngdal"/>
    <s v="2"/>
    <s v="Kvinner"/>
    <x v="0"/>
    <x v="0"/>
    <x v="2"/>
    <x v="23"/>
  </r>
  <r>
    <x v="9"/>
    <s v="10"/>
    <x v="9"/>
    <x v="168"/>
    <s v="1032"/>
    <s v="Lyngdal"/>
    <s v="2"/>
    <s v="Kvinner"/>
    <x v="1"/>
    <x v="1"/>
    <x v="2"/>
    <x v="23"/>
  </r>
  <r>
    <x v="9"/>
    <s v="10"/>
    <x v="9"/>
    <x v="168"/>
    <s v="1032"/>
    <s v="Lyngdal"/>
    <s v="2"/>
    <s v="Kvinner"/>
    <x v="2"/>
    <x v="2"/>
    <x v="2"/>
    <x v="0"/>
  </r>
  <r>
    <x v="9"/>
    <s v="10"/>
    <x v="9"/>
    <x v="168"/>
    <s v="1032"/>
    <s v="Lyngdal"/>
    <s v="2"/>
    <s v="Kvinner"/>
    <x v="3"/>
    <x v="3"/>
    <x v="2"/>
    <x v="0"/>
  </r>
  <r>
    <x v="9"/>
    <s v="10"/>
    <x v="9"/>
    <x v="168"/>
    <s v="1032"/>
    <s v="Lyngdal"/>
    <s v="2"/>
    <s v="Kvinner"/>
    <x v="4"/>
    <x v="4"/>
    <x v="2"/>
    <x v="7"/>
  </r>
  <r>
    <x v="9"/>
    <s v="10"/>
    <x v="9"/>
    <x v="168"/>
    <s v="1032"/>
    <s v="Lyngdal"/>
    <s v="2"/>
    <s v="Kvinner"/>
    <x v="5"/>
    <x v="5"/>
    <x v="2"/>
    <x v="1"/>
  </r>
  <r>
    <x v="9"/>
    <s v="10"/>
    <x v="9"/>
    <x v="168"/>
    <s v="1032"/>
    <s v="Lyngdal"/>
    <s v="1"/>
    <s v="Menn"/>
    <x v="0"/>
    <x v="0"/>
    <x v="2"/>
    <x v="19"/>
  </r>
  <r>
    <x v="9"/>
    <s v="10"/>
    <x v="9"/>
    <x v="168"/>
    <s v="1032"/>
    <s v="Lyngdal"/>
    <s v="1"/>
    <s v="Menn"/>
    <x v="1"/>
    <x v="1"/>
    <x v="2"/>
    <x v="1"/>
  </r>
  <r>
    <x v="9"/>
    <s v="10"/>
    <x v="9"/>
    <x v="168"/>
    <s v="1032"/>
    <s v="Lyngdal"/>
    <s v="1"/>
    <s v="Menn"/>
    <x v="2"/>
    <x v="2"/>
    <x v="2"/>
    <x v="55"/>
  </r>
  <r>
    <x v="9"/>
    <s v="10"/>
    <x v="9"/>
    <x v="168"/>
    <s v="1032"/>
    <s v="Lyngdal"/>
    <s v="1"/>
    <s v="Menn"/>
    <x v="3"/>
    <x v="3"/>
    <x v="2"/>
    <x v="24"/>
  </r>
  <r>
    <x v="9"/>
    <s v="10"/>
    <x v="9"/>
    <x v="168"/>
    <s v="1032"/>
    <s v="Lyngdal"/>
    <s v="1"/>
    <s v="Menn"/>
    <x v="4"/>
    <x v="4"/>
    <x v="2"/>
    <x v="2"/>
  </r>
  <r>
    <x v="9"/>
    <s v="10"/>
    <x v="9"/>
    <x v="168"/>
    <s v="1032"/>
    <s v="Lyngdal"/>
    <s v="1"/>
    <s v="Menn"/>
    <x v="5"/>
    <x v="5"/>
    <x v="2"/>
    <x v="6"/>
  </r>
  <r>
    <x v="9"/>
    <s v="10"/>
    <x v="9"/>
    <x v="168"/>
    <s v="1032"/>
    <s v="Lyngdal"/>
    <s v="2"/>
    <s v="Kvinner"/>
    <x v="0"/>
    <x v="0"/>
    <x v="3"/>
    <x v="19"/>
  </r>
  <r>
    <x v="9"/>
    <s v="10"/>
    <x v="9"/>
    <x v="168"/>
    <s v="1032"/>
    <s v="Lyngdal"/>
    <s v="2"/>
    <s v="Kvinner"/>
    <x v="1"/>
    <x v="1"/>
    <x v="3"/>
    <x v="39"/>
  </r>
  <r>
    <x v="9"/>
    <s v="10"/>
    <x v="9"/>
    <x v="168"/>
    <s v="1032"/>
    <s v="Lyngdal"/>
    <s v="2"/>
    <s v="Kvinner"/>
    <x v="2"/>
    <x v="2"/>
    <x v="3"/>
    <x v="23"/>
  </r>
  <r>
    <x v="9"/>
    <s v="10"/>
    <x v="9"/>
    <x v="168"/>
    <s v="1032"/>
    <s v="Lyngdal"/>
    <s v="2"/>
    <s v="Kvinner"/>
    <x v="3"/>
    <x v="3"/>
    <x v="3"/>
    <x v="0"/>
  </r>
  <r>
    <x v="9"/>
    <s v="10"/>
    <x v="9"/>
    <x v="168"/>
    <s v="1032"/>
    <s v="Lyngdal"/>
    <s v="2"/>
    <s v="Kvinner"/>
    <x v="4"/>
    <x v="4"/>
    <x v="3"/>
    <x v="7"/>
  </r>
  <r>
    <x v="9"/>
    <s v="10"/>
    <x v="9"/>
    <x v="168"/>
    <s v="1032"/>
    <s v="Lyngdal"/>
    <s v="2"/>
    <s v="Kvinner"/>
    <x v="5"/>
    <x v="5"/>
    <x v="3"/>
    <x v="23"/>
  </r>
  <r>
    <x v="9"/>
    <s v="10"/>
    <x v="9"/>
    <x v="168"/>
    <s v="1032"/>
    <s v="Lyngdal"/>
    <s v="1"/>
    <s v="Menn"/>
    <x v="0"/>
    <x v="0"/>
    <x v="3"/>
    <x v="1"/>
  </r>
  <r>
    <x v="9"/>
    <s v="10"/>
    <x v="9"/>
    <x v="168"/>
    <s v="1032"/>
    <s v="Lyngdal"/>
    <s v="1"/>
    <s v="Menn"/>
    <x v="1"/>
    <x v="1"/>
    <x v="3"/>
    <x v="0"/>
  </r>
  <r>
    <x v="9"/>
    <s v="10"/>
    <x v="9"/>
    <x v="168"/>
    <s v="1032"/>
    <s v="Lyngdal"/>
    <s v="1"/>
    <s v="Menn"/>
    <x v="2"/>
    <x v="2"/>
    <x v="3"/>
    <x v="4"/>
  </r>
  <r>
    <x v="9"/>
    <s v="10"/>
    <x v="9"/>
    <x v="168"/>
    <s v="1032"/>
    <s v="Lyngdal"/>
    <s v="1"/>
    <s v="Menn"/>
    <x v="3"/>
    <x v="3"/>
    <x v="3"/>
    <x v="24"/>
  </r>
  <r>
    <x v="9"/>
    <s v="10"/>
    <x v="9"/>
    <x v="168"/>
    <s v="1032"/>
    <s v="Lyngdal"/>
    <s v="1"/>
    <s v="Menn"/>
    <x v="4"/>
    <x v="4"/>
    <x v="3"/>
    <x v="20"/>
  </r>
  <r>
    <x v="9"/>
    <s v="10"/>
    <x v="9"/>
    <x v="168"/>
    <s v="1032"/>
    <s v="Lyngdal"/>
    <s v="1"/>
    <s v="Menn"/>
    <x v="5"/>
    <x v="5"/>
    <x v="3"/>
    <x v="5"/>
  </r>
  <r>
    <x v="9"/>
    <s v="10"/>
    <x v="9"/>
    <x v="168"/>
    <s v="1032"/>
    <s v="Lyngdal"/>
    <s v="2"/>
    <s v="Kvinner"/>
    <x v="0"/>
    <x v="0"/>
    <x v="4"/>
    <x v="23"/>
  </r>
  <r>
    <x v="9"/>
    <s v="10"/>
    <x v="9"/>
    <x v="168"/>
    <s v="1032"/>
    <s v="Lyngdal"/>
    <s v="2"/>
    <s v="Kvinner"/>
    <x v="1"/>
    <x v="1"/>
    <x v="4"/>
    <x v="0"/>
  </r>
  <r>
    <x v="9"/>
    <s v="10"/>
    <x v="9"/>
    <x v="168"/>
    <s v="1032"/>
    <s v="Lyngdal"/>
    <s v="2"/>
    <s v="Kvinner"/>
    <x v="2"/>
    <x v="2"/>
    <x v="4"/>
    <x v="19"/>
  </r>
  <r>
    <x v="9"/>
    <s v="10"/>
    <x v="9"/>
    <x v="168"/>
    <s v="1032"/>
    <s v="Lyngdal"/>
    <s v="2"/>
    <s v="Kvinner"/>
    <x v="3"/>
    <x v="3"/>
    <x v="4"/>
    <x v="1"/>
  </r>
  <r>
    <x v="9"/>
    <s v="10"/>
    <x v="9"/>
    <x v="168"/>
    <s v="1032"/>
    <s v="Lyngdal"/>
    <s v="2"/>
    <s v="Kvinner"/>
    <x v="4"/>
    <x v="4"/>
    <x v="4"/>
    <x v="15"/>
  </r>
  <r>
    <x v="9"/>
    <s v="10"/>
    <x v="9"/>
    <x v="168"/>
    <s v="1032"/>
    <s v="Lyngdal"/>
    <s v="2"/>
    <s v="Kvinner"/>
    <x v="5"/>
    <x v="5"/>
    <x v="4"/>
    <x v="0"/>
  </r>
  <r>
    <x v="9"/>
    <s v="10"/>
    <x v="9"/>
    <x v="168"/>
    <s v="1032"/>
    <s v="Lyngdal"/>
    <s v="1"/>
    <s v="Menn"/>
    <x v="0"/>
    <x v="0"/>
    <x v="4"/>
    <x v="5"/>
  </r>
  <r>
    <x v="9"/>
    <s v="10"/>
    <x v="9"/>
    <x v="168"/>
    <s v="1032"/>
    <s v="Lyngdal"/>
    <s v="1"/>
    <s v="Menn"/>
    <x v="1"/>
    <x v="1"/>
    <x v="4"/>
    <x v="23"/>
  </r>
  <r>
    <x v="9"/>
    <s v="10"/>
    <x v="9"/>
    <x v="168"/>
    <s v="1032"/>
    <s v="Lyngdal"/>
    <s v="1"/>
    <s v="Menn"/>
    <x v="2"/>
    <x v="2"/>
    <x v="4"/>
    <x v="20"/>
  </r>
  <r>
    <x v="9"/>
    <s v="10"/>
    <x v="9"/>
    <x v="168"/>
    <s v="1032"/>
    <s v="Lyngdal"/>
    <s v="1"/>
    <s v="Menn"/>
    <x v="3"/>
    <x v="3"/>
    <x v="4"/>
    <x v="20"/>
  </r>
  <r>
    <x v="9"/>
    <s v="10"/>
    <x v="9"/>
    <x v="168"/>
    <s v="1032"/>
    <s v="Lyngdal"/>
    <s v="1"/>
    <s v="Menn"/>
    <x v="4"/>
    <x v="4"/>
    <x v="4"/>
    <x v="51"/>
  </r>
  <r>
    <x v="9"/>
    <s v="10"/>
    <x v="9"/>
    <x v="168"/>
    <s v="1032"/>
    <s v="Lyngdal"/>
    <s v="1"/>
    <s v="Menn"/>
    <x v="5"/>
    <x v="5"/>
    <x v="4"/>
    <x v="36"/>
  </r>
  <r>
    <x v="9"/>
    <s v="10"/>
    <x v="9"/>
    <x v="168"/>
    <s v="1032"/>
    <s v="Lyngdal"/>
    <s v="2"/>
    <s v="Kvinner"/>
    <x v="0"/>
    <x v="0"/>
    <x v="5"/>
    <x v="23"/>
  </r>
  <r>
    <x v="9"/>
    <s v="10"/>
    <x v="9"/>
    <x v="168"/>
    <s v="1032"/>
    <s v="Lyngdal"/>
    <s v="2"/>
    <s v="Kvinner"/>
    <x v="1"/>
    <x v="1"/>
    <x v="5"/>
    <x v="39"/>
  </r>
  <r>
    <x v="9"/>
    <s v="10"/>
    <x v="9"/>
    <x v="168"/>
    <s v="1032"/>
    <s v="Lyngdal"/>
    <s v="2"/>
    <s v="Kvinner"/>
    <x v="2"/>
    <x v="2"/>
    <x v="5"/>
    <x v="1"/>
  </r>
  <r>
    <x v="9"/>
    <s v="10"/>
    <x v="9"/>
    <x v="168"/>
    <s v="1032"/>
    <s v="Lyngdal"/>
    <s v="2"/>
    <s v="Kvinner"/>
    <x v="3"/>
    <x v="3"/>
    <x v="5"/>
    <x v="12"/>
  </r>
  <r>
    <x v="9"/>
    <s v="10"/>
    <x v="9"/>
    <x v="168"/>
    <s v="1032"/>
    <s v="Lyngdal"/>
    <s v="2"/>
    <s v="Kvinner"/>
    <x v="4"/>
    <x v="4"/>
    <x v="5"/>
    <x v="5"/>
  </r>
  <r>
    <x v="9"/>
    <s v="10"/>
    <x v="9"/>
    <x v="168"/>
    <s v="1032"/>
    <s v="Lyngdal"/>
    <s v="2"/>
    <s v="Kvinner"/>
    <x v="5"/>
    <x v="5"/>
    <x v="5"/>
    <x v="23"/>
  </r>
  <r>
    <x v="9"/>
    <s v="10"/>
    <x v="9"/>
    <x v="168"/>
    <s v="1032"/>
    <s v="Lyngdal"/>
    <s v="1"/>
    <s v="Menn"/>
    <x v="0"/>
    <x v="0"/>
    <x v="5"/>
    <x v="1"/>
  </r>
  <r>
    <x v="9"/>
    <s v="10"/>
    <x v="9"/>
    <x v="168"/>
    <s v="1032"/>
    <s v="Lyngdal"/>
    <s v="1"/>
    <s v="Menn"/>
    <x v="1"/>
    <x v="1"/>
    <x v="5"/>
    <x v="0"/>
  </r>
  <r>
    <x v="9"/>
    <s v="10"/>
    <x v="9"/>
    <x v="168"/>
    <s v="1032"/>
    <s v="Lyngdal"/>
    <s v="1"/>
    <s v="Menn"/>
    <x v="2"/>
    <x v="2"/>
    <x v="5"/>
    <x v="20"/>
  </r>
  <r>
    <x v="9"/>
    <s v="10"/>
    <x v="9"/>
    <x v="168"/>
    <s v="1032"/>
    <s v="Lyngdal"/>
    <s v="1"/>
    <s v="Menn"/>
    <x v="3"/>
    <x v="3"/>
    <x v="5"/>
    <x v="4"/>
  </r>
  <r>
    <x v="9"/>
    <s v="10"/>
    <x v="9"/>
    <x v="168"/>
    <s v="1032"/>
    <s v="Lyngdal"/>
    <s v="1"/>
    <s v="Menn"/>
    <x v="4"/>
    <x v="4"/>
    <x v="5"/>
    <x v="56"/>
  </r>
  <r>
    <x v="9"/>
    <s v="10"/>
    <x v="9"/>
    <x v="168"/>
    <s v="1032"/>
    <s v="Lyngdal"/>
    <s v="1"/>
    <s v="Menn"/>
    <x v="5"/>
    <x v="5"/>
    <x v="5"/>
    <x v="20"/>
  </r>
  <r>
    <x v="9"/>
    <s v="10"/>
    <x v="9"/>
    <x v="168"/>
    <s v="1032"/>
    <s v="Lyngdal"/>
    <s v="2"/>
    <s v="Kvinner"/>
    <x v="0"/>
    <x v="0"/>
    <x v="6"/>
    <x v="39"/>
  </r>
  <r>
    <x v="9"/>
    <s v="10"/>
    <x v="9"/>
    <x v="168"/>
    <s v="1032"/>
    <s v="Lyngdal"/>
    <s v="2"/>
    <s v="Kvinner"/>
    <x v="1"/>
    <x v="1"/>
    <x v="6"/>
    <x v="39"/>
  </r>
  <r>
    <x v="9"/>
    <s v="10"/>
    <x v="9"/>
    <x v="168"/>
    <s v="1032"/>
    <s v="Lyngdal"/>
    <s v="2"/>
    <s v="Kvinner"/>
    <x v="2"/>
    <x v="2"/>
    <x v="6"/>
    <x v="12"/>
  </r>
  <r>
    <x v="9"/>
    <s v="10"/>
    <x v="9"/>
    <x v="168"/>
    <s v="1032"/>
    <s v="Lyngdal"/>
    <s v="2"/>
    <s v="Kvinner"/>
    <x v="3"/>
    <x v="3"/>
    <x v="6"/>
    <x v="19"/>
  </r>
  <r>
    <x v="9"/>
    <s v="10"/>
    <x v="9"/>
    <x v="168"/>
    <s v="1032"/>
    <s v="Lyngdal"/>
    <s v="2"/>
    <s v="Kvinner"/>
    <x v="4"/>
    <x v="4"/>
    <x v="6"/>
    <x v="15"/>
  </r>
  <r>
    <x v="9"/>
    <s v="10"/>
    <x v="9"/>
    <x v="168"/>
    <s v="1032"/>
    <s v="Lyngdal"/>
    <s v="2"/>
    <s v="Kvinner"/>
    <x v="5"/>
    <x v="5"/>
    <x v="6"/>
    <x v="0"/>
  </r>
  <r>
    <x v="9"/>
    <s v="10"/>
    <x v="9"/>
    <x v="168"/>
    <s v="1032"/>
    <s v="Lyngdal"/>
    <s v="1"/>
    <s v="Menn"/>
    <x v="0"/>
    <x v="0"/>
    <x v="6"/>
    <x v="0"/>
  </r>
  <r>
    <x v="9"/>
    <s v="10"/>
    <x v="9"/>
    <x v="168"/>
    <s v="1032"/>
    <s v="Lyngdal"/>
    <s v="1"/>
    <s v="Menn"/>
    <x v="1"/>
    <x v="1"/>
    <x v="6"/>
    <x v="19"/>
  </r>
  <r>
    <x v="9"/>
    <s v="10"/>
    <x v="9"/>
    <x v="168"/>
    <s v="1032"/>
    <s v="Lyngdal"/>
    <s v="1"/>
    <s v="Menn"/>
    <x v="2"/>
    <x v="2"/>
    <x v="6"/>
    <x v="4"/>
  </r>
  <r>
    <x v="9"/>
    <s v="10"/>
    <x v="9"/>
    <x v="168"/>
    <s v="1032"/>
    <s v="Lyngdal"/>
    <s v="1"/>
    <s v="Menn"/>
    <x v="3"/>
    <x v="3"/>
    <x v="6"/>
    <x v="14"/>
  </r>
  <r>
    <x v="9"/>
    <s v="10"/>
    <x v="9"/>
    <x v="168"/>
    <s v="1032"/>
    <s v="Lyngdal"/>
    <s v="1"/>
    <s v="Menn"/>
    <x v="4"/>
    <x v="4"/>
    <x v="6"/>
    <x v="11"/>
  </r>
  <r>
    <x v="9"/>
    <s v="10"/>
    <x v="9"/>
    <x v="168"/>
    <s v="1032"/>
    <s v="Lyngdal"/>
    <s v="1"/>
    <s v="Menn"/>
    <x v="5"/>
    <x v="5"/>
    <x v="6"/>
    <x v="3"/>
  </r>
  <r>
    <x v="9"/>
    <s v="10"/>
    <x v="9"/>
    <x v="168"/>
    <s v="1032"/>
    <s v="Lyngdal"/>
    <s v="2"/>
    <s v="Kvinner"/>
    <x v="0"/>
    <x v="0"/>
    <x v="7"/>
    <x v="0"/>
  </r>
  <r>
    <x v="9"/>
    <s v="10"/>
    <x v="9"/>
    <x v="168"/>
    <s v="1032"/>
    <s v="Lyngdal"/>
    <s v="2"/>
    <s v="Kvinner"/>
    <x v="1"/>
    <x v="1"/>
    <x v="7"/>
    <x v="39"/>
  </r>
  <r>
    <x v="9"/>
    <s v="10"/>
    <x v="9"/>
    <x v="168"/>
    <s v="1032"/>
    <s v="Lyngdal"/>
    <s v="2"/>
    <s v="Kvinner"/>
    <x v="2"/>
    <x v="2"/>
    <x v="7"/>
    <x v="5"/>
  </r>
  <r>
    <x v="9"/>
    <s v="10"/>
    <x v="9"/>
    <x v="168"/>
    <s v="1032"/>
    <s v="Lyngdal"/>
    <s v="2"/>
    <s v="Kvinner"/>
    <x v="3"/>
    <x v="3"/>
    <x v="7"/>
    <x v="19"/>
  </r>
  <r>
    <x v="9"/>
    <s v="10"/>
    <x v="9"/>
    <x v="168"/>
    <s v="1032"/>
    <s v="Lyngdal"/>
    <s v="2"/>
    <s v="Kvinner"/>
    <x v="4"/>
    <x v="4"/>
    <x v="7"/>
    <x v="5"/>
  </r>
  <r>
    <x v="9"/>
    <s v="10"/>
    <x v="9"/>
    <x v="168"/>
    <s v="1032"/>
    <s v="Lyngdal"/>
    <s v="2"/>
    <s v="Kvinner"/>
    <x v="5"/>
    <x v="5"/>
    <x v="7"/>
    <x v="1"/>
  </r>
  <r>
    <x v="9"/>
    <s v="10"/>
    <x v="9"/>
    <x v="168"/>
    <s v="1032"/>
    <s v="Lyngdal"/>
    <s v="1"/>
    <s v="Menn"/>
    <x v="0"/>
    <x v="0"/>
    <x v="7"/>
    <x v="12"/>
  </r>
  <r>
    <x v="9"/>
    <s v="10"/>
    <x v="9"/>
    <x v="168"/>
    <s v="1032"/>
    <s v="Lyngdal"/>
    <s v="1"/>
    <s v="Menn"/>
    <x v="1"/>
    <x v="1"/>
    <x v="7"/>
    <x v="19"/>
  </r>
  <r>
    <x v="9"/>
    <s v="10"/>
    <x v="9"/>
    <x v="168"/>
    <s v="1032"/>
    <s v="Lyngdal"/>
    <s v="1"/>
    <s v="Menn"/>
    <x v="2"/>
    <x v="2"/>
    <x v="7"/>
    <x v="20"/>
  </r>
  <r>
    <x v="9"/>
    <s v="10"/>
    <x v="9"/>
    <x v="168"/>
    <s v="1032"/>
    <s v="Lyngdal"/>
    <s v="1"/>
    <s v="Menn"/>
    <x v="3"/>
    <x v="3"/>
    <x v="7"/>
    <x v="36"/>
  </r>
  <r>
    <x v="9"/>
    <s v="10"/>
    <x v="9"/>
    <x v="168"/>
    <s v="1032"/>
    <s v="Lyngdal"/>
    <s v="1"/>
    <s v="Menn"/>
    <x v="4"/>
    <x v="4"/>
    <x v="7"/>
    <x v="20"/>
  </r>
  <r>
    <x v="9"/>
    <s v="10"/>
    <x v="9"/>
    <x v="168"/>
    <s v="1032"/>
    <s v="Lyngdal"/>
    <s v="1"/>
    <s v="Menn"/>
    <x v="5"/>
    <x v="5"/>
    <x v="7"/>
    <x v="24"/>
  </r>
  <r>
    <x v="9"/>
    <s v="10"/>
    <x v="9"/>
    <x v="169"/>
    <s v="1034"/>
    <s v="Hægebostad"/>
    <s v="2"/>
    <s v="Kvinner"/>
    <x v="0"/>
    <x v="0"/>
    <x v="0"/>
    <x v="0"/>
  </r>
  <r>
    <x v="9"/>
    <s v="10"/>
    <x v="9"/>
    <x v="169"/>
    <s v="1034"/>
    <s v="Hægebostad"/>
    <s v="2"/>
    <s v="Kvinner"/>
    <x v="1"/>
    <x v="1"/>
    <x v="0"/>
    <x v="23"/>
  </r>
  <r>
    <x v="9"/>
    <s v="10"/>
    <x v="9"/>
    <x v="169"/>
    <s v="1034"/>
    <s v="Hægebostad"/>
    <s v="2"/>
    <s v="Kvinner"/>
    <x v="2"/>
    <x v="2"/>
    <x v="0"/>
    <x v="6"/>
  </r>
  <r>
    <x v="9"/>
    <s v="10"/>
    <x v="9"/>
    <x v="169"/>
    <s v="1034"/>
    <s v="Hægebostad"/>
    <s v="2"/>
    <s v="Kvinner"/>
    <x v="3"/>
    <x v="3"/>
    <x v="0"/>
    <x v="5"/>
  </r>
  <r>
    <x v="9"/>
    <s v="10"/>
    <x v="9"/>
    <x v="169"/>
    <s v="1034"/>
    <s v="Hægebostad"/>
    <s v="2"/>
    <s v="Kvinner"/>
    <x v="4"/>
    <x v="4"/>
    <x v="0"/>
    <x v="12"/>
  </r>
  <r>
    <x v="9"/>
    <s v="10"/>
    <x v="9"/>
    <x v="169"/>
    <s v="1034"/>
    <s v="Hægebostad"/>
    <s v="2"/>
    <s v="Kvinner"/>
    <x v="5"/>
    <x v="5"/>
    <x v="0"/>
    <x v="19"/>
  </r>
  <r>
    <x v="9"/>
    <s v="10"/>
    <x v="9"/>
    <x v="169"/>
    <s v="1034"/>
    <s v="Hægebostad"/>
    <s v="1"/>
    <s v="Menn"/>
    <x v="0"/>
    <x v="0"/>
    <x v="0"/>
    <x v="19"/>
  </r>
  <r>
    <x v="9"/>
    <s v="10"/>
    <x v="9"/>
    <x v="169"/>
    <s v="1034"/>
    <s v="Hægebostad"/>
    <s v="1"/>
    <s v="Menn"/>
    <x v="1"/>
    <x v="1"/>
    <x v="0"/>
    <x v="39"/>
  </r>
  <r>
    <x v="9"/>
    <s v="10"/>
    <x v="9"/>
    <x v="169"/>
    <s v="1034"/>
    <s v="Hægebostad"/>
    <s v="1"/>
    <s v="Menn"/>
    <x v="2"/>
    <x v="2"/>
    <x v="0"/>
    <x v="5"/>
  </r>
  <r>
    <x v="9"/>
    <s v="10"/>
    <x v="9"/>
    <x v="169"/>
    <s v="1034"/>
    <s v="Hægebostad"/>
    <s v="1"/>
    <s v="Menn"/>
    <x v="3"/>
    <x v="3"/>
    <x v="0"/>
    <x v="21"/>
  </r>
  <r>
    <x v="9"/>
    <s v="10"/>
    <x v="9"/>
    <x v="169"/>
    <s v="1034"/>
    <s v="Hægebostad"/>
    <s v="1"/>
    <s v="Menn"/>
    <x v="4"/>
    <x v="4"/>
    <x v="0"/>
    <x v="20"/>
  </r>
  <r>
    <x v="9"/>
    <s v="10"/>
    <x v="9"/>
    <x v="169"/>
    <s v="1034"/>
    <s v="Hægebostad"/>
    <s v="1"/>
    <s v="Menn"/>
    <x v="5"/>
    <x v="5"/>
    <x v="0"/>
    <x v="2"/>
  </r>
  <r>
    <x v="9"/>
    <s v="10"/>
    <x v="9"/>
    <x v="169"/>
    <s v="1034"/>
    <s v="Hægebostad"/>
    <s v="2"/>
    <s v="Kvinner"/>
    <x v="0"/>
    <x v="0"/>
    <x v="1"/>
    <x v="23"/>
  </r>
  <r>
    <x v="9"/>
    <s v="10"/>
    <x v="9"/>
    <x v="169"/>
    <s v="1034"/>
    <s v="Hægebostad"/>
    <s v="2"/>
    <s v="Kvinner"/>
    <x v="1"/>
    <x v="1"/>
    <x v="1"/>
    <x v="23"/>
  </r>
  <r>
    <x v="9"/>
    <s v="10"/>
    <x v="9"/>
    <x v="169"/>
    <s v="1034"/>
    <s v="Hægebostad"/>
    <s v="2"/>
    <s v="Kvinner"/>
    <x v="2"/>
    <x v="2"/>
    <x v="1"/>
    <x v="7"/>
  </r>
  <r>
    <x v="9"/>
    <s v="10"/>
    <x v="9"/>
    <x v="169"/>
    <s v="1034"/>
    <s v="Hægebostad"/>
    <s v="2"/>
    <s v="Kvinner"/>
    <x v="3"/>
    <x v="3"/>
    <x v="1"/>
    <x v="5"/>
  </r>
  <r>
    <x v="9"/>
    <s v="10"/>
    <x v="9"/>
    <x v="169"/>
    <s v="1034"/>
    <s v="Hægebostad"/>
    <s v="2"/>
    <s v="Kvinner"/>
    <x v="4"/>
    <x v="4"/>
    <x v="1"/>
    <x v="12"/>
  </r>
  <r>
    <x v="9"/>
    <s v="10"/>
    <x v="9"/>
    <x v="169"/>
    <s v="1034"/>
    <s v="Hægebostad"/>
    <s v="2"/>
    <s v="Kvinner"/>
    <x v="5"/>
    <x v="5"/>
    <x v="1"/>
    <x v="1"/>
  </r>
  <r>
    <x v="9"/>
    <s v="10"/>
    <x v="9"/>
    <x v="169"/>
    <s v="1034"/>
    <s v="Hægebostad"/>
    <s v="1"/>
    <s v="Menn"/>
    <x v="0"/>
    <x v="0"/>
    <x v="1"/>
    <x v="1"/>
  </r>
  <r>
    <x v="9"/>
    <s v="10"/>
    <x v="9"/>
    <x v="169"/>
    <s v="1034"/>
    <s v="Hægebostad"/>
    <s v="1"/>
    <s v="Menn"/>
    <x v="1"/>
    <x v="1"/>
    <x v="1"/>
    <x v="39"/>
  </r>
  <r>
    <x v="9"/>
    <s v="10"/>
    <x v="9"/>
    <x v="169"/>
    <s v="1034"/>
    <s v="Hægebostad"/>
    <s v="1"/>
    <s v="Menn"/>
    <x v="2"/>
    <x v="2"/>
    <x v="1"/>
    <x v="5"/>
  </r>
  <r>
    <x v="9"/>
    <s v="10"/>
    <x v="9"/>
    <x v="169"/>
    <s v="1034"/>
    <s v="Hægebostad"/>
    <s v="1"/>
    <s v="Menn"/>
    <x v="3"/>
    <x v="3"/>
    <x v="1"/>
    <x v="21"/>
  </r>
  <r>
    <x v="9"/>
    <s v="10"/>
    <x v="9"/>
    <x v="169"/>
    <s v="1034"/>
    <s v="Hægebostad"/>
    <s v="1"/>
    <s v="Menn"/>
    <x v="4"/>
    <x v="4"/>
    <x v="1"/>
    <x v="3"/>
  </r>
  <r>
    <x v="9"/>
    <s v="10"/>
    <x v="9"/>
    <x v="169"/>
    <s v="1034"/>
    <s v="Hægebostad"/>
    <s v="1"/>
    <s v="Menn"/>
    <x v="5"/>
    <x v="5"/>
    <x v="1"/>
    <x v="40"/>
  </r>
  <r>
    <x v="9"/>
    <s v="10"/>
    <x v="9"/>
    <x v="169"/>
    <s v="1034"/>
    <s v="Hægebostad"/>
    <s v="2"/>
    <s v="Kvinner"/>
    <x v="0"/>
    <x v="0"/>
    <x v="2"/>
    <x v="0"/>
  </r>
  <r>
    <x v="9"/>
    <s v="10"/>
    <x v="9"/>
    <x v="169"/>
    <s v="1034"/>
    <s v="Hægebostad"/>
    <s v="2"/>
    <s v="Kvinner"/>
    <x v="1"/>
    <x v="1"/>
    <x v="2"/>
    <x v="23"/>
  </r>
  <r>
    <x v="9"/>
    <s v="10"/>
    <x v="9"/>
    <x v="169"/>
    <s v="1034"/>
    <s v="Hægebostad"/>
    <s v="2"/>
    <s v="Kvinner"/>
    <x v="2"/>
    <x v="2"/>
    <x v="2"/>
    <x v="7"/>
  </r>
  <r>
    <x v="9"/>
    <s v="10"/>
    <x v="9"/>
    <x v="169"/>
    <s v="1034"/>
    <s v="Hægebostad"/>
    <s v="2"/>
    <s v="Kvinner"/>
    <x v="3"/>
    <x v="3"/>
    <x v="2"/>
    <x v="1"/>
  </r>
  <r>
    <x v="9"/>
    <s v="10"/>
    <x v="9"/>
    <x v="169"/>
    <s v="1034"/>
    <s v="Hægebostad"/>
    <s v="2"/>
    <s v="Kvinner"/>
    <x v="4"/>
    <x v="4"/>
    <x v="2"/>
    <x v="19"/>
  </r>
  <r>
    <x v="9"/>
    <s v="10"/>
    <x v="9"/>
    <x v="169"/>
    <s v="1034"/>
    <s v="Hægebostad"/>
    <s v="2"/>
    <s v="Kvinner"/>
    <x v="5"/>
    <x v="5"/>
    <x v="2"/>
    <x v="0"/>
  </r>
  <r>
    <x v="9"/>
    <s v="10"/>
    <x v="9"/>
    <x v="169"/>
    <s v="1034"/>
    <s v="Hægebostad"/>
    <s v="1"/>
    <s v="Menn"/>
    <x v="0"/>
    <x v="0"/>
    <x v="2"/>
    <x v="12"/>
  </r>
  <r>
    <x v="9"/>
    <s v="10"/>
    <x v="9"/>
    <x v="169"/>
    <s v="1034"/>
    <s v="Hægebostad"/>
    <s v="1"/>
    <s v="Menn"/>
    <x v="1"/>
    <x v="1"/>
    <x v="2"/>
    <x v="0"/>
  </r>
  <r>
    <x v="9"/>
    <s v="10"/>
    <x v="9"/>
    <x v="169"/>
    <s v="1034"/>
    <s v="Hægebostad"/>
    <s v="1"/>
    <s v="Menn"/>
    <x v="2"/>
    <x v="2"/>
    <x v="2"/>
    <x v="1"/>
  </r>
  <r>
    <x v="9"/>
    <s v="10"/>
    <x v="9"/>
    <x v="169"/>
    <s v="1034"/>
    <s v="Hægebostad"/>
    <s v="1"/>
    <s v="Menn"/>
    <x v="3"/>
    <x v="3"/>
    <x v="2"/>
    <x v="21"/>
  </r>
  <r>
    <x v="9"/>
    <s v="10"/>
    <x v="9"/>
    <x v="169"/>
    <s v="1034"/>
    <s v="Hægebostad"/>
    <s v="1"/>
    <s v="Menn"/>
    <x v="4"/>
    <x v="4"/>
    <x v="2"/>
    <x v="4"/>
  </r>
  <r>
    <x v="9"/>
    <s v="10"/>
    <x v="9"/>
    <x v="169"/>
    <s v="1034"/>
    <s v="Hægebostad"/>
    <s v="1"/>
    <s v="Menn"/>
    <x v="5"/>
    <x v="5"/>
    <x v="2"/>
    <x v="36"/>
  </r>
  <r>
    <x v="9"/>
    <s v="10"/>
    <x v="9"/>
    <x v="169"/>
    <s v="1034"/>
    <s v="Hægebostad"/>
    <s v="2"/>
    <s v="Kvinner"/>
    <x v="0"/>
    <x v="0"/>
    <x v="3"/>
    <x v="23"/>
  </r>
  <r>
    <x v="9"/>
    <s v="10"/>
    <x v="9"/>
    <x v="169"/>
    <s v="1034"/>
    <s v="Hægebostad"/>
    <s v="2"/>
    <s v="Kvinner"/>
    <x v="1"/>
    <x v="1"/>
    <x v="3"/>
    <x v="39"/>
  </r>
  <r>
    <x v="9"/>
    <s v="10"/>
    <x v="9"/>
    <x v="169"/>
    <s v="1034"/>
    <s v="Hægebostad"/>
    <s v="2"/>
    <s v="Kvinner"/>
    <x v="2"/>
    <x v="2"/>
    <x v="3"/>
    <x v="19"/>
  </r>
  <r>
    <x v="9"/>
    <s v="10"/>
    <x v="9"/>
    <x v="169"/>
    <s v="1034"/>
    <s v="Hægebostad"/>
    <s v="2"/>
    <s v="Kvinner"/>
    <x v="3"/>
    <x v="3"/>
    <x v="3"/>
    <x v="5"/>
  </r>
  <r>
    <x v="9"/>
    <s v="10"/>
    <x v="9"/>
    <x v="169"/>
    <s v="1034"/>
    <s v="Hægebostad"/>
    <s v="2"/>
    <s v="Kvinner"/>
    <x v="4"/>
    <x v="4"/>
    <x v="3"/>
    <x v="19"/>
  </r>
  <r>
    <x v="9"/>
    <s v="10"/>
    <x v="9"/>
    <x v="169"/>
    <s v="1034"/>
    <s v="Hægebostad"/>
    <s v="2"/>
    <s v="Kvinner"/>
    <x v="5"/>
    <x v="5"/>
    <x v="3"/>
    <x v="0"/>
  </r>
  <r>
    <x v="9"/>
    <s v="10"/>
    <x v="9"/>
    <x v="169"/>
    <s v="1034"/>
    <s v="Hægebostad"/>
    <s v="1"/>
    <s v="Menn"/>
    <x v="0"/>
    <x v="0"/>
    <x v="3"/>
    <x v="19"/>
  </r>
  <r>
    <x v="9"/>
    <s v="10"/>
    <x v="9"/>
    <x v="169"/>
    <s v="1034"/>
    <s v="Hægebostad"/>
    <s v="1"/>
    <s v="Menn"/>
    <x v="1"/>
    <x v="1"/>
    <x v="3"/>
    <x v="23"/>
  </r>
  <r>
    <x v="9"/>
    <s v="10"/>
    <x v="9"/>
    <x v="169"/>
    <s v="1034"/>
    <s v="Hægebostad"/>
    <s v="1"/>
    <s v="Menn"/>
    <x v="2"/>
    <x v="2"/>
    <x v="3"/>
    <x v="1"/>
  </r>
  <r>
    <x v="9"/>
    <s v="10"/>
    <x v="9"/>
    <x v="169"/>
    <s v="1034"/>
    <s v="Hægebostad"/>
    <s v="1"/>
    <s v="Menn"/>
    <x v="3"/>
    <x v="3"/>
    <x v="3"/>
    <x v="21"/>
  </r>
  <r>
    <x v="9"/>
    <s v="10"/>
    <x v="9"/>
    <x v="169"/>
    <s v="1034"/>
    <s v="Hægebostad"/>
    <s v="1"/>
    <s v="Menn"/>
    <x v="4"/>
    <x v="4"/>
    <x v="3"/>
    <x v="14"/>
  </r>
  <r>
    <x v="9"/>
    <s v="10"/>
    <x v="9"/>
    <x v="169"/>
    <s v="1034"/>
    <s v="Hægebostad"/>
    <s v="1"/>
    <s v="Menn"/>
    <x v="5"/>
    <x v="5"/>
    <x v="3"/>
    <x v="13"/>
  </r>
  <r>
    <x v="9"/>
    <s v="10"/>
    <x v="9"/>
    <x v="169"/>
    <s v="1034"/>
    <s v="Hægebostad"/>
    <s v="2"/>
    <s v="Kvinner"/>
    <x v="0"/>
    <x v="0"/>
    <x v="4"/>
    <x v="39"/>
  </r>
  <r>
    <x v="9"/>
    <s v="10"/>
    <x v="9"/>
    <x v="169"/>
    <s v="1034"/>
    <s v="Hægebostad"/>
    <s v="2"/>
    <s v="Kvinner"/>
    <x v="1"/>
    <x v="1"/>
    <x v="4"/>
    <x v="39"/>
  </r>
  <r>
    <x v="9"/>
    <s v="10"/>
    <x v="9"/>
    <x v="169"/>
    <s v="1034"/>
    <s v="Hægebostad"/>
    <s v="2"/>
    <s v="Kvinner"/>
    <x v="2"/>
    <x v="2"/>
    <x v="4"/>
    <x v="0"/>
  </r>
  <r>
    <x v="9"/>
    <s v="10"/>
    <x v="9"/>
    <x v="169"/>
    <s v="1034"/>
    <s v="Hægebostad"/>
    <s v="2"/>
    <s v="Kvinner"/>
    <x v="3"/>
    <x v="3"/>
    <x v="4"/>
    <x v="19"/>
  </r>
  <r>
    <x v="9"/>
    <s v="10"/>
    <x v="9"/>
    <x v="169"/>
    <s v="1034"/>
    <s v="Hægebostad"/>
    <s v="2"/>
    <s v="Kvinner"/>
    <x v="4"/>
    <x v="4"/>
    <x v="4"/>
    <x v="23"/>
  </r>
  <r>
    <x v="9"/>
    <s v="10"/>
    <x v="9"/>
    <x v="169"/>
    <s v="1034"/>
    <s v="Hægebostad"/>
    <s v="2"/>
    <s v="Kvinner"/>
    <x v="5"/>
    <x v="5"/>
    <x v="4"/>
    <x v="23"/>
  </r>
  <r>
    <x v="9"/>
    <s v="10"/>
    <x v="9"/>
    <x v="169"/>
    <s v="1034"/>
    <s v="Hægebostad"/>
    <s v="1"/>
    <s v="Menn"/>
    <x v="0"/>
    <x v="0"/>
    <x v="4"/>
    <x v="39"/>
  </r>
  <r>
    <x v="9"/>
    <s v="10"/>
    <x v="9"/>
    <x v="169"/>
    <s v="1034"/>
    <s v="Hægebostad"/>
    <s v="1"/>
    <s v="Menn"/>
    <x v="1"/>
    <x v="1"/>
    <x v="4"/>
    <x v="23"/>
  </r>
  <r>
    <x v="9"/>
    <s v="10"/>
    <x v="9"/>
    <x v="169"/>
    <s v="1034"/>
    <s v="Hægebostad"/>
    <s v="1"/>
    <s v="Menn"/>
    <x v="2"/>
    <x v="2"/>
    <x v="4"/>
    <x v="12"/>
  </r>
  <r>
    <x v="9"/>
    <s v="10"/>
    <x v="9"/>
    <x v="169"/>
    <s v="1034"/>
    <s v="Hægebostad"/>
    <s v="1"/>
    <s v="Menn"/>
    <x v="3"/>
    <x v="3"/>
    <x v="4"/>
    <x v="2"/>
  </r>
  <r>
    <x v="9"/>
    <s v="10"/>
    <x v="9"/>
    <x v="169"/>
    <s v="1034"/>
    <s v="Hægebostad"/>
    <s v="1"/>
    <s v="Menn"/>
    <x v="4"/>
    <x v="4"/>
    <x v="4"/>
    <x v="3"/>
  </r>
  <r>
    <x v="9"/>
    <s v="10"/>
    <x v="9"/>
    <x v="169"/>
    <s v="1034"/>
    <s v="Hægebostad"/>
    <s v="1"/>
    <s v="Menn"/>
    <x v="5"/>
    <x v="5"/>
    <x v="4"/>
    <x v="14"/>
  </r>
  <r>
    <x v="9"/>
    <s v="10"/>
    <x v="9"/>
    <x v="169"/>
    <s v="1034"/>
    <s v="Hægebostad"/>
    <s v="2"/>
    <s v="Kvinner"/>
    <x v="0"/>
    <x v="0"/>
    <x v="5"/>
    <x v="39"/>
  </r>
  <r>
    <x v="9"/>
    <s v="10"/>
    <x v="9"/>
    <x v="169"/>
    <s v="1034"/>
    <s v="Hægebostad"/>
    <s v="2"/>
    <s v="Kvinner"/>
    <x v="1"/>
    <x v="1"/>
    <x v="5"/>
    <x v="39"/>
  </r>
  <r>
    <x v="9"/>
    <s v="10"/>
    <x v="9"/>
    <x v="169"/>
    <s v="1034"/>
    <s v="Hægebostad"/>
    <s v="2"/>
    <s v="Kvinner"/>
    <x v="2"/>
    <x v="2"/>
    <x v="5"/>
    <x v="1"/>
  </r>
  <r>
    <x v="9"/>
    <s v="10"/>
    <x v="9"/>
    <x v="169"/>
    <s v="1034"/>
    <s v="Hægebostad"/>
    <s v="2"/>
    <s v="Kvinner"/>
    <x v="3"/>
    <x v="3"/>
    <x v="5"/>
    <x v="1"/>
  </r>
  <r>
    <x v="9"/>
    <s v="10"/>
    <x v="9"/>
    <x v="169"/>
    <s v="1034"/>
    <s v="Hægebostad"/>
    <s v="2"/>
    <s v="Kvinner"/>
    <x v="4"/>
    <x v="4"/>
    <x v="5"/>
    <x v="23"/>
  </r>
  <r>
    <x v="9"/>
    <s v="10"/>
    <x v="9"/>
    <x v="169"/>
    <s v="1034"/>
    <s v="Hægebostad"/>
    <s v="2"/>
    <s v="Kvinner"/>
    <x v="5"/>
    <x v="5"/>
    <x v="5"/>
    <x v="23"/>
  </r>
  <r>
    <x v="9"/>
    <s v="10"/>
    <x v="9"/>
    <x v="169"/>
    <s v="1034"/>
    <s v="Hægebostad"/>
    <s v="1"/>
    <s v="Menn"/>
    <x v="0"/>
    <x v="0"/>
    <x v="5"/>
    <x v="0"/>
  </r>
  <r>
    <x v="9"/>
    <s v="10"/>
    <x v="9"/>
    <x v="169"/>
    <s v="1034"/>
    <s v="Hægebostad"/>
    <s v="1"/>
    <s v="Menn"/>
    <x v="1"/>
    <x v="1"/>
    <x v="5"/>
    <x v="23"/>
  </r>
  <r>
    <x v="9"/>
    <s v="10"/>
    <x v="9"/>
    <x v="169"/>
    <s v="1034"/>
    <s v="Hægebostad"/>
    <s v="1"/>
    <s v="Menn"/>
    <x v="2"/>
    <x v="2"/>
    <x v="5"/>
    <x v="12"/>
  </r>
  <r>
    <x v="9"/>
    <s v="10"/>
    <x v="9"/>
    <x v="169"/>
    <s v="1034"/>
    <s v="Hægebostad"/>
    <s v="1"/>
    <s v="Menn"/>
    <x v="3"/>
    <x v="3"/>
    <x v="5"/>
    <x v="21"/>
  </r>
  <r>
    <x v="9"/>
    <s v="10"/>
    <x v="9"/>
    <x v="169"/>
    <s v="1034"/>
    <s v="Hægebostad"/>
    <s v="1"/>
    <s v="Menn"/>
    <x v="4"/>
    <x v="4"/>
    <x v="5"/>
    <x v="55"/>
  </r>
  <r>
    <x v="9"/>
    <s v="10"/>
    <x v="9"/>
    <x v="169"/>
    <s v="1034"/>
    <s v="Hægebostad"/>
    <s v="1"/>
    <s v="Menn"/>
    <x v="5"/>
    <x v="5"/>
    <x v="5"/>
    <x v="20"/>
  </r>
  <r>
    <x v="9"/>
    <s v="10"/>
    <x v="9"/>
    <x v="169"/>
    <s v="1034"/>
    <s v="Hægebostad"/>
    <s v="2"/>
    <s v="Kvinner"/>
    <x v="0"/>
    <x v="0"/>
    <x v="6"/>
    <x v="39"/>
  </r>
  <r>
    <x v="9"/>
    <s v="10"/>
    <x v="9"/>
    <x v="169"/>
    <s v="1034"/>
    <s v="Hægebostad"/>
    <s v="2"/>
    <s v="Kvinner"/>
    <x v="1"/>
    <x v="1"/>
    <x v="6"/>
    <x v="39"/>
  </r>
  <r>
    <x v="9"/>
    <s v="10"/>
    <x v="9"/>
    <x v="169"/>
    <s v="1034"/>
    <s v="Hægebostad"/>
    <s v="2"/>
    <s v="Kvinner"/>
    <x v="2"/>
    <x v="2"/>
    <x v="6"/>
    <x v="19"/>
  </r>
  <r>
    <x v="9"/>
    <s v="10"/>
    <x v="9"/>
    <x v="169"/>
    <s v="1034"/>
    <s v="Hægebostad"/>
    <s v="2"/>
    <s v="Kvinner"/>
    <x v="3"/>
    <x v="3"/>
    <x v="6"/>
    <x v="19"/>
  </r>
  <r>
    <x v="9"/>
    <s v="10"/>
    <x v="9"/>
    <x v="169"/>
    <s v="1034"/>
    <s v="Hægebostad"/>
    <s v="2"/>
    <s v="Kvinner"/>
    <x v="4"/>
    <x v="4"/>
    <x v="6"/>
    <x v="23"/>
  </r>
  <r>
    <x v="9"/>
    <s v="10"/>
    <x v="9"/>
    <x v="169"/>
    <s v="1034"/>
    <s v="Hægebostad"/>
    <s v="2"/>
    <s v="Kvinner"/>
    <x v="5"/>
    <x v="5"/>
    <x v="6"/>
    <x v="39"/>
  </r>
  <r>
    <x v="9"/>
    <s v="10"/>
    <x v="9"/>
    <x v="169"/>
    <s v="1034"/>
    <s v="Hægebostad"/>
    <s v="1"/>
    <s v="Menn"/>
    <x v="0"/>
    <x v="0"/>
    <x v="6"/>
    <x v="23"/>
  </r>
  <r>
    <x v="9"/>
    <s v="10"/>
    <x v="9"/>
    <x v="169"/>
    <s v="1034"/>
    <s v="Hægebostad"/>
    <s v="1"/>
    <s v="Menn"/>
    <x v="1"/>
    <x v="1"/>
    <x v="6"/>
    <x v="39"/>
  </r>
  <r>
    <x v="9"/>
    <s v="10"/>
    <x v="9"/>
    <x v="169"/>
    <s v="1034"/>
    <s v="Hægebostad"/>
    <s v="1"/>
    <s v="Menn"/>
    <x v="2"/>
    <x v="2"/>
    <x v="6"/>
    <x v="12"/>
  </r>
  <r>
    <x v="9"/>
    <s v="10"/>
    <x v="9"/>
    <x v="169"/>
    <s v="1034"/>
    <s v="Hægebostad"/>
    <s v="1"/>
    <s v="Menn"/>
    <x v="3"/>
    <x v="3"/>
    <x v="6"/>
    <x v="6"/>
  </r>
  <r>
    <x v="9"/>
    <s v="10"/>
    <x v="9"/>
    <x v="169"/>
    <s v="1034"/>
    <s v="Hægebostad"/>
    <s v="1"/>
    <s v="Menn"/>
    <x v="4"/>
    <x v="4"/>
    <x v="6"/>
    <x v="56"/>
  </r>
  <r>
    <x v="9"/>
    <s v="10"/>
    <x v="9"/>
    <x v="169"/>
    <s v="1034"/>
    <s v="Hægebostad"/>
    <s v="1"/>
    <s v="Menn"/>
    <x v="5"/>
    <x v="5"/>
    <x v="6"/>
    <x v="4"/>
  </r>
  <r>
    <x v="9"/>
    <s v="10"/>
    <x v="9"/>
    <x v="169"/>
    <s v="1034"/>
    <s v="Hægebostad"/>
    <s v="2"/>
    <s v="Kvinner"/>
    <x v="0"/>
    <x v="0"/>
    <x v="7"/>
    <x v="19"/>
  </r>
  <r>
    <x v="9"/>
    <s v="10"/>
    <x v="9"/>
    <x v="169"/>
    <s v="1034"/>
    <s v="Hægebostad"/>
    <s v="2"/>
    <s v="Kvinner"/>
    <x v="1"/>
    <x v="1"/>
    <x v="7"/>
    <x v="39"/>
  </r>
  <r>
    <x v="9"/>
    <s v="10"/>
    <x v="9"/>
    <x v="169"/>
    <s v="1034"/>
    <s v="Hægebostad"/>
    <s v="2"/>
    <s v="Kvinner"/>
    <x v="2"/>
    <x v="2"/>
    <x v="7"/>
    <x v="12"/>
  </r>
  <r>
    <x v="9"/>
    <s v="10"/>
    <x v="9"/>
    <x v="169"/>
    <s v="1034"/>
    <s v="Hægebostad"/>
    <s v="2"/>
    <s v="Kvinner"/>
    <x v="3"/>
    <x v="3"/>
    <x v="7"/>
    <x v="19"/>
  </r>
  <r>
    <x v="9"/>
    <s v="10"/>
    <x v="9"/>
    <x v="169"/>
    <s v="1034"/>
    <s v="Hægebostad"/>
    <s v="2"/>
    <s v="Kvinner"/>
    <x v="4"/>
    <x v="4"/>
    <x v="7"/>
    <x v="23"/>
  </r>
  <r>
    <x v="9"/>
    <s v="10"/>
    <x v="9"/>
    <x v="169"/>
    <s v="1034"/>
    <s v="Hægebostad"/>
    <s v="2"/>
    <s v="Kvinner"/>
    <x v="5"/>
    <x v="5"/>
    <x v="7"/>
    <x v="39"/>
  </r>
  <r>
    <x v="9"/>
    <s v="10"/>
    <x v="9"/>
    <x v="169"/>
    <s v="1034"/>
    <s v="Hægebostad"/>
    <s v="1"/>
    <s v="Menn"/>
    <x v="0"/>
    <x v="0"/>
    <x v="7"/>
    <x v="0"/>
  </r>
  <r>
    <x v="9"/>
    <s v="10"/>
    <x v="9"/>
    <x v="169"/>
    <s v="1034"/>
    <s v="Hægebostad"/>
    <s v="1"/>
    <s v="Menn"/>
    <x v="1"/>
    <x v="1"/>
    <x v="7"/>
    <x v="39"/>
  </r>
  <r>
    <x v="9"/>
    <s v="10"/>
    <x v="9"/>
    <x v="169"/>
    <s v="1034"/>
    <s v="Hægebostad"/>
    <s v="1"/>
    <s v="Menn"/>
    <x v="2"/>
    <x v="2"/>
    <x v="7"/>
    <x v="12"/>
  </r>
  <r>
    <x v="9"/>
    <s v="10"/>
    <x v="9"/>
    <x v="169"/>
    <s v="1034"/>
    <s v="Hægebostad"/>
    <s v="1"/>
    <s v="Menn"/>
    <x v="3"/>
    <x v="3"/>
    <x v="7"/>
    <x v="2"/>
  </r>
  <r>
    <x v="9"/>
    <s v="10"/>
    <x v="9"/>
    <x v="169"/>
    <s v="1034"/>
    <s v="Hægebostad"/>
    <s v="1"/>
    <s v="Menn"/>
    <x v="4"/>
    <x v="4"/>
    <x v="7"/>
    <x v="3"/>
  </r>
  <r>
    <x v="9"/>
    <s v="10"/>
    <x v="9"/>
    <x v="169"/>
    <s v="1034"/>
    <s v="Hægebostad"/>
    <s v="1"/>
    <s v="Menn"/>
    <x v="5"/>
    <x v="5"/>
    <x v="7"/>
    <x v="36"/>
  </r>
  <r>
    <x v="9"/>
    <s v="10"/>
    <x v="9"/>
    <x v="170"/>
    <s v="1037"/>
    <s v="Kvinesdal"/>
    <s v="2"/>
    <s v="Kvinner"/>
    <x v="0"/>
    <x v="0"/>
    <x v="0"/>
    <x v="12"/>
  </r>
  <r>
    <x v="9"/>
    <s v="10"/>
    <x v="9"/>
    <x v="170"/>
    <s v="1037"/>
    <s v="Kvinesdal"/>
    <s v="2"/>
    <s v="Kvinner"/>
    <x v="1"/>
    <x v="1"/>
    <x v="0"/>
    <x v="23"/>
  </r>
  <r>
    <x v="9"/>
    <s v="10"/>
    <x v="9"/>
    <x v="170"/>
    <s v="1037"/>
    <s v="Kvinesdal"/>
    <s v="2"/>
    <s v="Kvinner"/>
    <x v="2"/>
    <x v="2"/>
    <x v="0"/>
    <x v="6"/>
  </r>
  <r>
    <x v="9"/>
    <s v="10"/>
    <x v="9"/>
    <x v="170"/>
    <s v="1037"/>
    <s v="Kvinesdal"/>
    <s v="2"/>
    <s v="Kvinner"/>
    <x v="3"/>
    <x v="3"/>
    <x v="0"/>
    <x v="13"/>
  </r>
  <r>
    <x v="9"/>
    <s v="10"/>
    <x v="9"/>
    <x v="170"/>
    <s v="1037"/>
    <s v="Kvinesdal"/>
    <s v="2"/>
    <s v="Kvinner"/>
    <x v="4"/>
    <x v="4"/>
    <x v="0"/>
    <x v="15"/>
  </r>
  <r>
    <x v="9"/>
    <s v="10"/>
    <x v="9"/>
    <x v="170"/>
    <s v="1037"/>
    <s v="Kvinesdal"/>
    <s v="2"/>
    <s v="Kvinner"/>
    <x v="5"/>
    <x v="5"/>
    <x v="0"/>
    <x v="19"/>
  </r>
  <r>
    <x v="9"/>
    <s v="10"/>
    <x v="9"/>
    <x v="170"/>
    <s v="1037"/>
    <s v="Kvinesdal"/>
    <s v="1"/>
    <s v="Menn"/>
    <x v="0"/>
    <x v="0"/>
    <x v="0"/>
    <x v="13"/>
  </r>
  <r>
    <x v="9"/>
    <s v="10"/>
    <x v="9"/>
    <x v="170"/>
    <s v="1037"/>
    <s v="Kvinesdal"/>
    <s v="1"/>
    <s v="Menn"/>
    <x v="1"/>
    <x v="1"/>
    <x v="0"/>
    <x v="19"/>
  </r>
  <r>
    <x v="9"/>
    <s v="10"/>
    <x v="9"/>
    <x v="170"/>
    <s v="1037"/>
    <s v="Kvinesdal"/>
    <s v="1"/>
    <s v="Menn"/>
    <x v="2"/>
    <x v="2"/>
    <x v="0"/>
    <x v="4"/>
  </r>
  <r>
    <x v="9"/>
    <s v="10"/>
    <x v="9"/>
    <x v="170"/>
    <s v="1037"/>
    <s v="Kvinesdal"/>
    <s v="1"/>
    <s v="Menn"/>
    <x v="3"/>
    <x v="3"/>
    <x v="0"/>
    <x v="11"/>
  </r>
  <r>
    <x v="9"/>
    <s v="10"/>
    <x v="9"/>
    <x v="170"/>
    <s v="1037"/>
    <s v="Kvinesdal"/>
    <s v="1"/>
    <s v="Menn"/>
    <x v="4"/>
    <x v="4"/>
    <x v="0"/>
    <x v="11"/>
  </r>
  <r>
    <x v="9"/>
    <s v="10"/>
    <x v="9"/>
    <x v="170"/>
    <s v="1037"/>
    <s v="Kvinesdal"/>
    <s v="1"/>
    <s v="Menn"/>
    <x v="5"/>
    <x v="5"/>
    <x v="0"/>
    <x v="7"/>
  </r>
  <r>
    <x v="9"/>
    <s v="10"/>
    <x v="9"/>
    <x v="170"/>
    <s v="1037"/>
    <s v="Kvinesdal"/>
    <s v="2"/>
    <s v="Kvinner"/>
    <x v="0"/>
    <x v="0"/>
    <x v="1"/>
    <x v="19"/>
  </r>
  <r>
    <x v="9"/>
    <s v="10"/>
    <x v="9"/>
    <x v="170"/>
    <s v="1037"/>
    <s v="Kvinesdal"/>
    <s v="2"/>
    <s v="Kvinner"/>
    <x v="1"/>
    <x v="1"/>
    <x v="1"/>
    <x v="0"/>
  </r>
  <r>
    <x v="9"/>
    <s v="10"/>
    <x v="9"/>
    <x v="170"/>
    <s v="1037"/>
    <s v="Kvinesdal"/>
    <s v="2"/>
    <s v="Kvinner"/>
    <x v="2"/>
    <x v="2"/>
    <x v="1"/>
    <x v="4"/>
  </r>
  <r>
    <x v="9"/>
    <s v="10"/>
    <x v="9"/>
    <x v="170"/>
    <s v="1037"/>
    <s v="Kvinesdal"/>
    <s v="2"/>
    <s v="Kvinner"/>
    <x v="3"/>
    <x v="3"/>
    <x v="1"/>
    <x v="2"/>
  </r>
  <r>
    <x v="9"/>
    <s v="10"/>
    <x v="9"/>
    <x v="170"/>
    <s v="1037"/>
    <s v="Kvinesdal"/>
    <s v="2"/>
    <s v="Kvinner"/>
    <x v="4"/>
    <x v="4"/>
    <x v="1"/>
    <x v="6"/>
  </r>
  <r>
    <x v="9"/>
    <s v="10"/>
    <x v="9"/>
    <x v="170"/>
    <s v="1037"/>
    <s v="Kvinesdal"/>
    <s v="2"/>
    <s v="Kvinner"/>
    <x v="5"/>
    <x v="5"/>
    <x v="1"/>
    <x v="19"/>
  </r>
  <r>
    <x v="9"/>
    <s v="10"/>
    <x v="9"/>
    <x v="170"/>
    <s v="1037"/>
    <s v="Kvinesdal"/>
    <s v="1"/>
    <s v="Menn"/>
    <x v="0"/>
    <x v="0"/>
    <x v="1"/>
    <x v="7"/>
  </r>
  <r>
    <x v="9"/>
    <s v="10"/>
    <x v="9"/>
    <x v="170"/>
    <s v="1037"/>
    <s v="Kvinesdal"/>
    <s v="1"/>
    <s v="Menn"/>
    <x v="1"/>
    <x v="1"/>
    <x v="1"/>
    <x v="0"/>
  </r>
  <r>
    <x v="9"/>
    <s v="10"/>
    <x v="9"/>
    <x v="170"/>
    <s v="1037"/>
    <s v="Kvinesdal"/>
    <s v="1"/>
    <s v="Menn"/>
    <x v="2"/>
    <x v="2"/>
    <x v="1"/>
    <x v="13"/>
  </r>
  <r>
    <x v="9"/>
    <s v="10"/>
    <x v="9"/>
    <x v="170"/>
    <s v="1037"/>
    <s v="Kvinesdal"/>
    <s v="1"/>
    <s v="Menn"/>
    <x v="3"/>
    <x v="3"/>
    <x v="1"/>
    <x v="46"/>
  </r>
  <r>
    <x v="9"/>
    <s v="10"/>
    <x v="9"/>
    <x v="170"/>
    <s v="1037"/>
    <s v="Kvinesdal"/>
    <s v="1"/>
    <s v="Menn"/>
    <x v="4"/>
    <x v="4"/>
    <x v="1"/>
    <x v="11"/>
  </r>
  <r>
    <x v="9"/>
    <s v="10"/>
    <x v="9"/>
    <x v="170"/>
    <s v="1037"/>
    <s v="Kvinesdal"/>
    <s v="1"/>
    <s v="Menn"/>
    <x v="5"/>
    <x v="5"/>
    <x v="1"/>
    <x v="6"/>
  </r>
  <r>
    <x v="9"/>
    <s v="10"/>
    <x v="9"/>
    <x v="170"/>
    <s v="1037"/>
    <s v="Kvinesdal"/>
    <s v="2"/>
    <s v="Kvinner"/>
    <x v="0"/>
    <x v="0"/>
    <x v="2"/>
    <x v="0"/>
  </r>
  <r>
    <x v="9"/>
    <s v="10"/>
    <x v="9"/>
    <x v="170"/>
    <s v="1037"/>
    <s v="Kvinesdal"/>
    <s v="2"/>
    <s v="Kvinner"/>
    <x v="1"/>
    <x v="1"/>
    <x v="2"/>
    <x v="1"/>
  </r>
  <r>
    <x v="9"/>
    <s v="10"/>
    <x v="9"/>
    <x v="170"/>
    <s v="1037"/>
    <s v="Kvinesdal"/>
    <s v="2"/>
    <s v="Kvinner"/>
    <x v="2"/>
    <x v="2"/>
    <x v="2"/>
    <x v="2"/>
  </r>
  <r>
    <x v="9"/>
    <s v="10"/>
    <x v="9"/>
    <x v="170"/>
    <s v="1037"/>
    <s v="Kvinesdal"/>
    <s v="2"/>
    <s v="Kvinner"/>
    <x v="3"/>
    <x v="3"/>
    <x v="2"/>
    <x v="36"/>
  </r>
  <r>
    <x v="9"/>
    <s v="10"/>
    <x v="9"/>
    <x v="170"/>
    <s v="1037"/>
    <s v="Kvinesdal"/>
    <s v="2"/>
    <s v="Kvinner"/>
    <x v="4"/>
    <x v="4"/>
    <x v="2"/>
    <x v="5"/>
  </r>
  <r>
    <x v="9"/>
    <s v="10"/>
    <x v="9"/>
    <x v="170"/>
    <s v="1037"/>
    <s v="Kvinesdal"/>
    <s v="2"/>
    <s v="Kvinner"/>
    <x v="5"/>
    <x v="5"/>
    <x v="2"/>
    <x v="1"/>
  </r>
  <r>
    <x v="9"/>
    <s v="10"/>
    <x v="9"/>
    <x v="170"/>
    <s v="1037"/>
    <s v="Kvinesdal"/>
    <s v="1"/>
    <s v="Menn"/>
    <x v="0"/>
    <x v="0"/>
    <x v="2"/>
    <x v="12"/>
  </r>
  <r>
    <x v="9"/>
    <s v="10"/>
    <x v="9"/>
    <x v="170"/>
    <s v="1037"/>
    <s v="Kvinesdal"/>
    <s v="1"/>
    <s v="Menn"/>
    <x v="1"/>
    <x v="1"/>
    <x v="2"/>
    <x v="1"/>
  </r>
  <r>
    <x v="9"/>
    <s v="10"/>
    <x v="9"/>
    <x v="170"/>
    <s v="1037"/>
    <s v="Kvinesdal"/>
    <s v="1"/>
    <s v="Menn"/>
    <x v="2"/>
    <x v="2"/>
    <x v="2"/>
    <x v="7"/>
  </r>
  <r>
    <x v="9"/>
    <s v="10"/>
    <x v="9"/>
    <x v="170"/>
    <s v="1037"/>
    <s v="Kvinesdal"/>
    <s v="1"/>
    <s v="Menn"/>
    <x v="3"/>
    <x v="3"/>
    <x v="2"/>
    <x v="40"/>
  </r>
  <r>
    <x v="9"/>
    <s v="10"/>
    <x v="9"/>
    <x v="170"/>
    <s v="1037"/>
    <s v="Kvinesdal"/>
    <s v="1"/>
    <s v="Menn"/>
    <x v="4"/>
    <x v="4"/>
    <x v="2"/>
    <x v="24"/>
  </r>
  <r>
    <x v="9"/>
    <s v="10"/>
    <x v="9"/>
    <x v="170"/>
    <s v="1037"/>
    <s v="Kvinesdal"/>
    <s v="1"/>
    <s v="Menn"/>
    <x v="5"/>
    <x v="5"/>
    <x v="2"/>
    <x v="5"/>
  </r>
  <r>
    <x v="9"/>
    <s v="10"/>
    <x v="9"/>
    <x v="170"/>
    <s v="1037"/>
    <s v="Kvinesdal"/>
    <s v="2"/>
    <s v="Kvinner"/>
    <x v="0"/>
    <x v="0"/>
    <x v="3"/>
    <x v="1"/>
  </r>
  <r>
    <x v="9"/>
    <s v="10"/>
    <x v="9"/>
    <x v="170"/>
    <s v="1037"/>
    <s v="Kvinesdal"/>
    <s v="2"/>
    <s v="Kvinner"/>
    <x v="1"/>
    <x v="1"/>
    <x v="3"/>
    <x v="1"/>
  </r>
  <r>
    <x v="9"/>
    <s v="10"/>
    <x v="9"/>
    <x v="170"/>
    <s v="1037"/>
    <s v="Kvinesdal"/>
    <s v="2"/>
    <s v="Kvinner"/>
    <x v="2"/>
    <x v="2"/>
    <x v="3"/>
    <x v="21"/>
  </r>
  <r>
    <x v="9"/>
    <s v="10"/>
    <x v="9"/>
    <x v="170"/>
    <s v="1037"/>
    <s v="Kvinesdal"/>
    <s v="2"/>
    <s v="Kvinner"/>
    <x v="3"/>
    <x v="3"/>
    <x v="3"/>
    <x v="36"/>
  </r>
  <r>
    <x v="9"/>
    <s v="10"/>
    <x v="9"/>
    <x v="170"/>
    <s v="1037"/>
    <s v="Kvinesdal"/>
    <s v="2"/>
    <s v="Kvinner"/>
    <x v="4"/>
    <x v="4"/>
    <x v="3"/>
    <x v="7"/>
  </r>
  <r>
    <x v="9"/>
    <s v="10"/>
    <x v="9"/>
    <x v="170"/>
    <s v="1037"/>
    <s v="Kvinesdal"/>
    <s v="2"/>
    <s v="Kvinner"/>
    <x v="5"/>
    <x v="5"/>
    <x v="3"/>
    <x v="12"/>
  </r>
  <r>
    <x v="9"/>
    <s v="10"/>
    <x v="9"/>
    <x v="170"/>
    <s v="1037"/>
    <s v="Kvinesdal"/>
    <s v="1"/>
    <s v="Menn"/>
    <x v="0"/>
    <x v="0"/>
    <x v="3"/>
    <x v="12"/>
  </r>
  <r>
    <x v="9"/>
    <s v="10"/>
    <x v="9"/>
    <x v="170"/>
    <s v="1037"/>
    <s v="Kvinesdal"/>
    <s v="1"/>
    <s v="Menn"/>
    <x v="1"/>
    <x v="1"/>
    <x v="3"/>
    <x v="19"/>
  </r>
  <r>
    <x v="9"/>
    <s v="10"/>
    <x v="9"/>
    <x v="170"/>
    <s v="1037"/>
    <s v="Kvinesdal"/>
    <s v="1"/>
    <s v="Menn"/>
    <x v="2"/>
    <x v="2"/>
    <x v="3"/>
    <x v="15"/>
  </r>
  <r>
    <x v="9"/>
    <s v="10"/>
    <x v="9"/>
    <x v="170"/>
    <s v="1037"/>
    <s v="Kvinesdal"/>
    <s v="1"/>
    <s v="Menn"/>
    <x v="3"/>
    <x v="3"/>
    <x v="3"/>
    <x v="55"/>
  </r>
  <r>
    <x v="9"/>
    <s v="10"/>
    <x v="9"/>
    <x v="170"/>
    <s v="1037"/>
    <s v="Kvinesdal"/>
    <s v="1"/>
    <s v="Menn"/>
    <x v="4"/>
    <x v="4"/>
    <x v="3"/>
    <x v="4"/>
  </r>
  <r>
    <x v="9"/>
    <s v="10"/>
    <x v="9"/>
    <x v="170"/>
    <s v="1037"/>
    <s v="Kvinesdal"/>
    <s v="1"/>
    <s v="Menn"/>
    <x v="5"/>
    <x v="5"/>
    <x v="3"/>
    <x v="2"/>
  </r>
  <r>
    <x v="9"/>
    <s v="10"/>
    <x v="9"/>
    <x v="170"/>
    <s v="1037"/>
    <s v="Kvinesdal"/>
    <s v="2"/>
    <s v="Kvinner"/>
    <x v="0"/>
    <x v="0"/>
    <x v="4"/>
    <x v="12"/>
  </r>
  <r>
    <x v="9"/>
    <s v="10"/>
    <x v="9"/>
    <x v="170"/>
    <s v="1037"/>
    <s v="Kvinesdal"/>
    <s v="2"/>
    <s v="Kvinner"/>
    <x v="1"/>
    <x v="1"/>
    <x v="4"/>
    <x v="1"/>
  </r>
  <r>
    <x v="9"/>
    <s v="10"/>
    <x v="9"/>
    <x v="170"/>
    <s v="1037"/>
    <s v="Kvinesdal"/>
    <s v="2"/>
    <s v="Kvinner"/>
    <x v="2"/>
    <x v="2"/>
    <x v="4"/>
    <x v="2"/>
  </r>
  <r>
    <x v="9"/>
    <s v="10"/>
    <x v="9"/>
    <x v="170"/>
    <s v="1037"/>
    <s v="Kvinesdal"/>
    <s v="2"/>
    <s v="Kvinner"/>
    <x v="3"/>
    <x v="3"/>
    <x v="4"/>
    <x v="6"/>
  </r>
  <r>
    <x v="9"/>
    <s v="10"/>
    <x v="9"/>
    <x v="170"/>
    <s v="1037"/>
    <s v="Kvinesdal"/>
    <s v="2"/>
    <s v="Kvinner"/>
    <x v="4"/>
    <x v="4"/>
    <x v="4"/>
    <x v="12"/>
  </r>
  <r>
    <x v="9"/>
    <s v="10"/>
    <x v="9"/>
    <x v="170"/>
    <s v="1037"/>
    <s v="Kvinesdal"/>
    <s v="2"/>
    <s v="Kvinner"/>
    <x v="5"/>
    <x v="5"/>
    <x v="4"/>
    <x v="5"/>
  </r>
  <r>
    <x v="9"/>
    <s v="10"/>
    <x v="9"/>
    <x v="170"/>
    <s v="1037"/>
    <s v="Kvinesdal"/>
    <s v="1"/>
    <s v="Menn"/>
    <x v="0"/>
    <x v="0"/>
    <x v="4"/>
    <x v="12"/>
  </r>
  <r>
    <x v="9"/>
    <s v="10"/>
    <x v="9"/>
    <x v="170"/>
    <s v="1037"/>
    <s v="Kvinesdal"/>
    <s v="1"/>
    <s v="Menn"/>
    <x v="1"/>
    <x v="1"/>
    <x v="4"/>
    <x v="1"/>
  </r>
  <r>
    <x v="9"/>
    <s v="10"/>
    <x v="9"/>
    <x v="170"/>
    <s v="1037"/>
    <s v="Kvinesdal"/>
    <s v="1"/>
    <s v="Menn"/>
    <x v="2"/>
    <x v="2"/>
    <x v="4"/>
    <x v="13"/>
  </r>
  <r>
    <x v="9"/>
    <s v="10"/>
    <x v="9"/>
    <x v="170"/>
    <s v="1037"/>
    <s v="Kvinesdal"/>
    <s v="1"/>
    <s v="Menn"/>
    <x v="3"/>
    <x v="3"/>
    <x v="4"/>
    <x v="55"/>
  </r>
  <r>
    <x v="9"/>
    <s v="10"/>
    <x v="9"/>
    <x v="170"/>
    <s v="1037"/>
    <s v="Kvinesdal"/>
    <s v="1"/>
    <s v="Menn"/>
    <x v="4"/>
    <x v="4"/>
    <x v="4"/>
    <x v="24"/>
  </r>
  <r>
    <x v="9"/>
    <s v="10"/>
    <x v="9"/>
    <x v="170"/>
    <s v="1037"/>
    <s v="Kvinesdal"/>
    <s v="1"/>
    <s v="Menn"/>
    <x v="5"/>
    <x v="5"/>
    <x v="4"/>
    <x v="4"/>
  </r>
  <r>
    <x v="9"/>
    <s v="10"/>
    <x v="9"/>
    <x v="170"/>
    <s v="1037"/>
    <s v="Kvinesdal"/>
    <s v="2"/>
    <s v="Kvinner"/>
    <x v="0"/>
    <x v="0"/>
    <x v="5"/>
    <x v="1"/>
  </r>
  <r>
    <x v="9"/>
    <s v="10"/>
    <x v="9"/>
    <x v="170"/>
    <s v="1037"/>
    <s v="Kvinesdal"/>
    <s v="2"/>
    <s v="Kvinner"/>
    <x v="1"/>
    <x v="1"/>
    <x v="5"/>
    <x v="23"/>
  </r>
  <r>
    <x v="9"/>
    <s v="10"/>
    <x v="9"/>
    <x v="170"/>
    <s v="1037"/>
    <s v="Kvinesdal"/>
    <s v="2"/>
    <s v="Kvinner"/>
    <x v="2"/>
    <x v="2"/>
    <x v="5"/>
    <x v="2"/>
  </r>
  <r>
    <x v="9"/>
    <s v="10"/>
    <x v="9"/>
    <x v="170"/>
    <s v="1037"/>
    <s v="Kvinesdal"/>
    <s v="2"/>
    <s v="Kvinner"/>
    <x v="3"/>
    <x v="3"/>
    <x v="5"/>
    <x v="7"/>
  </r>
  <r>
    <x v="9"/>
    <s v="10"/>
    <x v="9"/>
    <x v="170"/>
    <s v="1037"/>
    <s v="Kvinesdal"/>
    <s v="2"/>
    <s v="Kvinner"/>
    <x v="4"/>
    <x v="4"/>
    <x v="5"/>
    <x v="6"/>
  </r>
  <r>
    <x v="9"/>
    <s v="10"/>
    <x v="9"/>
    <x v="170"/>
    <s v="1037"/>
    <s v="Kvinesdal"/>
    <s v="2"/>
    <s v="Kvinner"/>
    <x v="5"/>
    <x v="5"/>
    <x v="5"/>
    <x v="5"/>
  </r>
  <r>
    <x v="9"/>
    <s v="10"/>
    <x v="9"/>
    <x v="170"/>
    <s v="1037"/>
    <s v="Kvinesdal"/>
    <s v="1"/>
    <s v="Menn"/>
    <x v="0"/>
    <x v="0"/>
    <x v="5"/>
    <x v="5"/>
  </r>
  <r>
    <x v="9"/>
    <s v="10"/>
    <x v="9"/>
    <x v="170"/>
    <s v="1037"/>
    <s v="Kvinesdal"/>
    <s v="1"/>
    <s v="Menn"/>
    <x v="1"/>
    <x v="1"/>
    <x v="5"/>
    <x v="23"/>
  </r>
  <r>
    <x v="9"/>
    <s v="10"/>
    <x v="9"/>
    <x v="170"/>
    <s v="1037"/>
    <s v="Kvinesdal"/>
    <s v="1"/>
    <s v="Menn"/>
    <x v="2"/>
    <x v="2"/>
    <x v="5"/>
    <x v="6"/>
  </r>
  <r>
    <x v="9"/>
    <s v="10"/>
    <x v="9"/>
    <x v="170"/>
    <s v="1037"/>
    <s v="Kvinesdal"/>
    <s v="1"/>
    <s v="Menn"/>
    <x v="3"/>
    <x v="3"/>
    <x v="5"/>
    <x v="56"/>
  </r>
  <r>
    <x v="9"/>
    <s v="10"/>
    <x v="9"/>
    <x v="170"/>
    <s v="1037"/>
    <s v="Kvinesdal"/>
    <s v="1"/>
    <s v="Menn"/>
    <x v="4"/>
    <x v="4"/>
    <x v="5"/>
    <x v="2"/>
  </r>
  <r>
    <x v="9"/>
    <s v="10"/>
    <x v="9"/>
    <x v="170"/>
    <s v="1037"/>
    <s v="Kvinesdal"/>
    <s v="1"/>
    <s v="Menn"/>
    <x v="5"/>
    <x v="5"/>
    <x v="5"/>
    <x v="4"/>
  </r>
  <r>
    <x v="9"/>
    <s v="10"/>
    <x v="9"/>
    <x v="170"/>
    <s v="1037"/>
    <s v="Kvinesdal"/>
    <s v="2"/>
    <s v="Kvinner"/>
    <x v="0"/>
    <x v="0"/>
    <x v="6"/>
    <x v="0"/>
  </r>
  <r>
    <x v="9"/>
    <s v="10"/>
    <x v="9"/>
    <x v="170"/>
    <s v="1037"/>
    <s v="Kvinesdal"/>
    <s v="2"/>
    <s v="Kvinner"/>
    <x v="1"/>
    <x v="1"/>
    <x v="6"/>
    <x v="39"/>
  </r>
  <r>
    <x v="9"/>
    <s v="10"/>
    <x v="9"/>
    <x v="170"/>
    <s v="1037"/>
    <s v="Kvinesdal"/>
    <s v="2"/>
    <s v="Kvinner"/>
    <x v="2"/>
    <x v="2"/>
    <x v="6"/>
    <x v="15"/>
  </r>
  <r>
    <x v="9"/>
    <s v="10"/>
    <x v="9"/>
    <x v="170"/>
    <s v="1037"/>
    <s v="Kvinesdal"/>
    <s v="2"/>
    <s v="Kvinner"/>
    <x v="3"/>
    <x v="3"/>
    <x v="6"/>
    <x v="7"/>
  </r>
  <r>
    <x v="9"/>
    <s v="10"/>
    <x v="9"/>
    <x v="170"/>
    <s v="1037"/>
    <s v="Kvinesdal"/>
    <s v="2"/>
    <s v="Kvinner"/>
    <x v="4"/>
    <x v="4"/>
    <x v="6"/>
    <x v="7"/>
  </r>
  <r>
    <x v="9"/>
    <s v="10"/>
    <x v="9"/>
    <x v="170"/>
    <s v="1037"/>
    <s v="Kvinesdal"/>
    <s v="2"/>
    <s v="Kvinner"/>
    <x v="5"/>
    <x v="5"/>
    <x v="6"/>
    <x v="12"/>
  </r>
  <r>
    <x v="9"/>
    <s v="10"/>
    <x v="9"/>
    <x v="170"/>
    <s v="1037"/>
    <s v="Kvinesdal"/>
    <s v="1"/>
    <s v="Menn"/>
    <x v="0"/>
    <x v="0"/>
    <x v="6"/>
    <x v="1"/>
  </r>
  <r>
    <x v="9"/>
    <s v="10"/>
    <x v="9"/>
    <x v="170"/>
    <s v="1037"/>
    <s v="Kvinesdal"/>
    <s v="1"/>
    <s v="Menn"/>
    <x v="1"/>
    <x v="1"/>
    <x v="6"/>
    <x v="23"/>
  </r>
  <r>
    <x v="9"/>
    <s v="10"/>
    <x v="9"/>
    <x v="170"/>
    <s v="1037"/>
    <s v="Kvinesdal"/>
    <s v="1"/>
    <s v="Menn"/>
    <x v="2"/>
    <x v="2"/>
    <x v="6"/>
    <x v="13"/>
  </r>
  <r>
    <x v="9"/>
    <s v="10"/>
    <x v="9"/>
    <x v="170"/>
    <s v="1037"/>
    <s v="Kvinesdal"/>
    <s v="1"/>
    <s v="Menn"/>
    <x v="3"/>
    <x v="3"/>
    <x v="6"/>
    <x v="20"/>
  </r>
  <r>
    <x v="9"/>
    <s v="10"/>
    <x v="9"/>
    <x v="170"/>
    <s v="1037"/>
    <s v="Kvinesdal"/>
    <s v="1"/>
    <s v="Menn"/>
    <x v="4"/>
    <x v="4"/>
    <x v="6"/>
    <x v="24"/>
  </r>
  <r>
    <x v="9"/>
    <s v="10"/>
    <x v="9"/>
    <x v="170"/>
    <s v="1037"/>
    <s v="Kvinesdal"/>
    <s v="1"/>
    <s v="Menn"/>
    <x v="5"/>
    <x v="5"/>
    <x v="6"/>
    <x v="4"/>
  </r>
  <r>
    <x v="9"/>
    <s v="10"/>
    <x v="9"/>
    <x v="170"/>
    <s v="1037"/>
    <s v="Kvinesdal"/>
    <s v="2"/>
    <s v="Kvinner"/>
    <x v="0"/>
    <x v="0"/>
    <x v="7"/>
    <x v="1"/>
  </r>
  <r>
    <x v="9"/>
    <s v="10"/>
    <x v="9"/>
    <x v="170"/>
    <s v="1037"/>
    <s v="Kvinesdal"/>
    <s v="2"/>
    <s v="Kvinner"/>
    <x v="1"/>
    <x v="1"/>
    <x v="7"/>
    <x v="23"/>
  </r>
  <r>
    <x v="9"/>
    <s v="10"/>
    <x v="9"/>
    <x v="170"/>
    <s v="1037"/>
    <s v="Kvinesdal"/>
    <s v="2"/>
    <s v="Kvinner"/>
    <x v="2"/>
    <x v="2"/>
    <x v="7"/>
    <x v="12"/>
  </r>
  <r>
    <x v="9"/>
    <s v="10"/>
    <x v="9"/>
    <x v="170"/>
    <s v="1037"/>
    <s v="Kvinesdal"/>
    <s v="2"/>
    <s v="Kvinner"/>
    <x v="3"/>
    <x v="3"/>
    <x v="7"/>
    <x v="13"/>
  </r>
  <r>
    <x v="9"/>
    <s v="10"/>
    <x v="9"/>
    <x v="170"/>
    <s v="1037"/>
    <s v="Kvinesdal"/>
    <s v="2"/>
    <s v="Kvinner"/>
    <x v="4"/>
    <x v="4"/>
    <x v="7"/>
    <x v="19"/>
  </r>
  <r>
    <x v="9"/>
    <s v="10"/>
    <x v="9"/>
    <x v="170"/>
    <s v="1037"/>
    <s v="Kvinesdal"/>
    <s v="2"/>
    <s v="Kvinner"/>
    <x v="5"/>
    <x v="5"/>
    <x v="7"/>
    <x v="1"/>
  </r>
  <r>
    <x v="9"/>
    <s v="10"/>
    <x v="9"/>
    <x v="170"/>
    <s v="1037"/>
    <s v="Kvinesdal"/>
    <s v="1"/>
    <s v="Menn"/>
    <x v="0"/>
    <x v="0"/>
    <x v="7"/>
    <x v="0"/>
  </r>
  <r>
    <x v="9"/>
    <s v="10"/>
    <x v="9"/>
    <x v="170"/>
    <s v="1037"/>
    <s v="Kvinesdal"/>
    <s v="1"/>
    <s v="Menn"/>
    <x v="1"/>
    <x v="1"/>
    <x v="7"/>
    <x v="1"/>
  </r>
  <r>
    <x v="9"/>
    <s v="10"/>
    <x v="9"/>
    <x v="170"/>
    <s v="1037"/>
    <s v="Kvinesdal"/>
    <s v="1"/>
    <s v="Menn"/>
    <x v="2"/>
    <x v="2"/>
    <x v="7"/>
    <x v="13"/>
  </r>
  <r>
    <x v="9"/>
    <s v="10"/>
    <x v="9"/>
    <x v="170"/>
    <s v="1037"/>
    <s v="Kvinesdal"/>
    <s v="1"/>
    <s v="Menn"/>
    <x v="3"/>
    <x v="3"/>
    <x v="7"/>
    <x v="24"/>
  </r>
  <r>
    <x v="9"/>
    <s v="10"/>
    <x v="9"/>
    <x v="170"/>
    <s v="1037"/>
    <s v="Kvinesdal"/>
    <s v="1"/>
    <s v="Menn"/>
    <x v="4"/>
    <x v="4"/>
    <x v="7"/>
    <x v="36"/>
  </r>
  <r>
    <x v="9"/>
    <s v="10"/>
    <x v="9"/>
    <x v="170"/>
    <s v="1037"/>
    <s v="Kvinesdal"/>
    <s v="1"/>
    <s v="Menn"/>
    <x v="5"/>
    <x v="5"/>
    <x v="7"/>
    <x v="4"/>
  </r>
  <r>
    <x v="9"/>
    <s v="10"/>
    <x v="9"/>
    <x v="171"/>
    <s v="1046"/>
    <s v="Sirdal"/>
    <s v="2"/>
    <s v="Kvinner"/>
    <x v="0"/>
    <x v="0"/>
    <x v="0"/>
    <x v="23"/>
  </r>
  <r>
    <x v="9"/>
    <s v="10"/>
    <x v="9"/>
    <x v="171"/>
    <s v="1046"/>
    <s v="Sirdal"/>
    <s v="2"/>
    <s v="Kvinner"/>
    <x v="1"/>
    <x v="1"/>
    <x v="0"/>
    <x v="39"/>
  </r>
  <r>
    <x v="9"/>
    <s v="10"/>
    <x v="9"/>
    <x v="171"/>
    <s v="1046"/>
    <s v="Sirdal"/>
    <s v="2"/>
    <s v="Kvinner"/>
    <x v="2"/>
    <x v="2"/>
    <x v="0"/>
    <x v="5"/>
  </r>
  <r>
    <x v="9"/>
    <s v="10"/>
    <x v="9"/>
    <x v="171"/>
    <s v="1046"/>
    <s v="Sirdal"/>
    <s v="2"/>
    <s v="Kvinner"/>
    <x v="3"/>
    <x v="3"/>
    <x v="0"/>
    <x v="5"/>
  </r>
  <r>
    <x v="9"/>
    <s v="10"/>
    <x v="9"/>
    <x v="171"/>
    <s v="1046"/>
    <s v="Sirdal"/>
    <s v="2"/>
    <s v="Kvinner"/>
    <x v="4"/>
    <x v="4"/>
    <x v="0"/>
    <x v="5"/>
  </r>
  <r>
    <x v="9"/>
    <s v="10"/>
    <x v="9"/>
    <x v="171"/>
    <s v="1046"/>
    <s v="Sirdal"/>
    <s v="2"/>
    <s v="Kvinner"/>
    <x v="5"/>
    <x v="5"/>
    <x v="0"/>
    <x v="0"/>
  </r>
  <r>
    <x v="9"/>
    <s v="10"/>
    <x v="9"/>
    <x v="171"/>
    <s v="1046"/>
    <s v="Sirdal"/>
    <s v="1"/>
    <s v="Menn"/>
    <x v="0"/>
    <x v="0"/>
    <x v="0"/>
    <x v="0"/>
  </r>
  <r>
    <x v="9"/>
    <s v="10"/>
    <x v="9"/>
    <x v="171"/>
    <s v="1046"/>
    <s v="Sirdal"/>
    <s v="1"/>
    <s v="Menn"/>
    <x v="1"/>
    <x v="1"/>
    <x v="0"/>
    <x v="1"/>
  </r>
  <r>
    <x v="9"/>
    <s v="10"/>
    <x v="9"/>
    <x v="171"/>
    <s v="1046"/>
    <s v="Sirdal"/>
    <s v="1"/>
    <s v="Menn"/>
    <x v="2"/>
    <x v="2"/>
    <x v="0"/>
    <x v="12"/>
  </r>
  <r>
    <x v="9"/>
    <s v="10"/>
    <x v="9"/>
    <x v="171"/>
    <s v="1046"/>
    <s v="Sirdal"/>
    <s v="1"/>
    <s v="Menn"/>
    <x v="3"/>
    <x v="3"/>
    <x v="0"/>
    <x v="14"/>
  </r>
  <r>
    <x v="9"/>
    <s v="10"/>
    <x v="9"/>
    <x v="171"/>
    <s v="1046"/>
    <s v="Sirdal"/>
    <s v="1"/>
    <s v="Menn"/>
    <x v="4"/>
    <x v="4"/>
    <x v="0"/>
    <x v="3"/>
  </r>
  <r>
    <x v="9"/>
    <s v="10"/>
    <x v="9"/>
    <x v="171"/>
    <s v="1046"/>
    <s v="Sirdal"/>
    <s v="1"/>
    <s v="Menn"/>
    <x v="5"/>
    <x v="5"/>
    <x v="0"/>
    <x v="6"/>
  </r>
  <r>
    <x v="9"/>
    <s v="10"/>
    <x v="9"/>
    <x v="171"/>
    <s v="1046"/>
    <s v="Sirdal"/>
    <s v="2"/>
    <s v="Kvinner"/>
    <x v="0"/>
    <x v="0"/>
    <x v="1"/>
    <x v="23"/>
  </r>
  <r>
    <x v="9"/>
    <s v="10"/>
    <x v="9"/>
    <x v="171"/>
    <s v="1046"/>
    <s v="Sirdal"/>
    <s v="2"/>
    <s v="Kvinner"/>
    <x v="1"/>
    <x v="1"/>
    <x v="1"/>
    <x v="39"/>
  </r>
  <r>
    <x v="9"/>
    <s v="10"/>
    <x v="9"/>
    <x v="171"/>
    <s v="1046"/>
    <s v="Sirdal"/>
    <s v="2"/>
    <s v="Kvinner"/>
    <x v="2"/>
    <x v="2"/>
    <x v="1"/>
    <x v="12"/>
  </r>
  <r>
    <x v="9"/>
    <s v="10"/>
    <x v="9"/>
    <x v="171"/>
    <s v="1046"/>
    <s v="Sirdal"/>
    <s v="2"/>
    <s v="Kvinner"/>
    <x v="3"/>
    <x v="3"/>
    <x v="1"/>
    <x v="1"/>
  </r>
  <r>
    <x v="9"/>
    <s v="10"/>
    <x v="9"/>
    <x v="171"/>
    <s v="1046"/>
    <s v="Sirdal"/>
    <s v="2"/>
    <s v="Kvinner"/>
    <x v="4"/>
    <x v="4"/>
    <x v="1"/>
    <x v="19"/>
  </r>
  <r>
    <x v="9"/>
    <s v="10"/>
    <x v="9"/>
    <x v="171"/>
    <s v="1046"/>
    <s v="Sirdal"/>
    <s v="2"/>
    <s v="Kvinner"/>
    <x v="5"/>
    <x v="5"/>
    <x v="1"/>
    <x v="23"/>
  </r>
  <r>
    <x v="9"/>
    <s v="10"/>
    <x v="9"/>
    <x v="171"/>
    <s v="1046"/>
    <s v="Sirdal"/>
    <s v="1"/>
    <s v="Menn"/>
    <x v="0"/>
    <x v="0"/>
    <x v="1"/>
    <x v="23"/>
  </r>
  <r>
    <x v="9"/>
    <s v="10"/>
    <x v="9"/>
    <x v="171"/>
    <s v="1046"/>
    <s v="Sirdal"/>
    <s v="1"/>
    <s v="Menn"/>
    <x v="1"/>
    <x v="1"/>
    <x v="1"/>
    <x v="0"/>
  </r>
  <r>
    <x v="9"/>
    <s v="10"/>
    <x v="9"/>
    <x v="171"/>
    <s v="1046"/>
    <s v="Sirdal"/>
    <s v="1"/>
    <s v="Menn"/>
    <x v="2"/>
    <x v="2"/>
    <x v="1"/>
    <x v="21"/>
  </r>
  <r>
    <x v="9"/>
    <s v="10"/>
    <x v="9"/>
    <x v="171"/>
    <s v="1046"/>
    <s v="Sirdal"/>
    <s v="1"/>
    <s v="Menn"/>
    <x v="3"/>
    <x v="3"/>
    <x v="1"/>
    <x v="20"/>
  </r>
  <r>
    <x v="9"/>
    <s v="10"/>
    <x v="9"/>
    <x v="171"/>
    <s v="1046"/>
    <s v="Sirdal"/>
    <s v="1"/>
    <s v="Menn"/>
    <x v="4"/>
    <x v="4"/>
    <x v="1"/>
    <x v="3"/>
  </r>
  <r>
    <x v="9"/>
    <s v="10"/>
    <x v="9"/>
    <x v="171"/>
    <s v="1046"/>
    <s v="Sirdal"/>
    <s v="1"/>
    <s v="Menn"/>
    <x v="5"/>
    <x v="5"/>
    <x v="1"/>
    <x v="21"/>
  </r>
  <r>
    <x v="9"/>
    <s v="10"/>
    <x v="9"/>
    <x v="171"/>
    <s v="1046"/>
    <s v="Sirdal"/>
    <s v="2"/>
    <s v="Kvinner"/>
    <x v="0"/>
    <x v="0"/>
    <x v="2"/>
    <x v="39"/>
  </r>
  <r>
    <x v="9"/>
    <s v="10"/>
    <x v="9"/>
    <x v="171"/>
    <s v="1046"/>
    <s v="Sirdal"/>
    <s v="2"/>
    <s v="Kvinner"/>
    <x v="1"/>
    <x v="1"/>
    <x v="2"/>
    <x v="39"/>
  </r>
  <r>
    <x v="9"/>
    <s v="10"/>
    <x v="9"/>
    <x v="171"/>
    <s v="1046"/>
    <s v="Sirdal"/>
    <s v="2"/>
    <s v="Kvinner"/>
    <x v="2"/>
    <x v="2"/>
    <x v="2"/>
    <x v="5"/>
  </r>
  <r>
    <x v="9"/>
    <s v="10"/>
    <x v="9"/>
    <x v="171"/>
    <s v="1046"/>
    <s v="Sirdal"/>
    <s v="2"/>
    <s v="Kvinner"/>
    <x v="3"/>
    <x v="3"/>
    <x v="2"/>
    <x v="12"/>
  </r>
  <r>
    <x v="9"/>
    <s v="10"/>
    <x v="9"/>
    <x v="171"/>
    <s v="1046"/>
    <s v="Sirdal"/>
    <s v="2"/>
    <s v="Kvinner"/>
    <x v="4"/>
    <x v="4"/>
    <x v="2"/>
    <x v="19"/>
  </r>
  <r>
    <x v="9"/>
    <s v="10"/>
    <x v="9"/>
    <x v="171"/>
    <s v="1046"/>
    <s v="Sirdal"/>
    <s v="2"/>
    <s v="Kvinner"/>
    <x v="5"/>
    <x v="5"/>
    <x v="2"/>
    <x v="23"/>
  </r>
  <r>
    <x v="9"/>
    <s v="10"/>
    <x v="9"/>
    <x v="171"/>
    <s v="1046"/>
    <s v="Sirdal"/>
    <s v="1"/>
    <s v="Menn"/>
    <x v="0"/>
    <x v="0"/>
    <x v="2"/>
    <x v="0"/>
  </r>
  <r>
    <x v="9"/>
    <s v="10"/>
    <x v="9"/>
    <x v="171"/>
    <s v="1046"/>
    <s v="Sirdal"/>
    <s v="1"/>
    <s v="Menn"/>
    <x v="1"/>
    <x v="1"/>
    <x v="2"/>
    <x v="23"/>
  </r>
  <r>
    <x v="9"/>
    <s v="10"/>
    <x v="9"/>
    <x v="171"/>
    <s v="1046"/>
    <s v="Sirdal"/>
    <s v="1"/>
    <s v="Menn"/>
    <x v="2"/>
    <x v="2"/>
    <x v="2"/>
    <x v="12"/>
  </r>
  <r>
    <x v="9"/>
    <s v="10"/>
    <x v="9"/>
    <x v="171"/>
    <s v="1046"/>
    <s v="Sirdal"/>
    <s v="1"/>
    <s v="Menn"/>
    <x v="3"/>
    <x v="3"/>
    <x v="2"/>
    <x v="14"/>
  </r>
  <r>
    <x v="9"/>
    <s v="10"/>
    <x v="9"/>
    <x v="171"/>
    <s v="1046"/>
    <s v="Sirdal"/>
    <s v="1"/>
    <s v="Menn"/>
    <x v="4"/>
    <x v="4"/>
    <x v="2"/>
    <x v="24"/>
  </r>
  <r>
    <x v="9"/>
    <s v="10"/>
    <x v="9"/>
    <x v="171"/>
    <s v="1046"/>
    <s v="Sirdal"/>
    <s v="1"/>
    <s v="Menn"/>
    <x v="5"/>
    <x v="5"/>
    <x v="2"/>
    <x v="13"/>
  </r>
  <r>
    <x v="9"/>
    <s v="10"/>
    <x v="9"/>
    <x v="171"/>
    <s v="1046"/>
    <s v="Sirdal"/>
    <s v="2"/>
    <s v="Kvinner"/>
    <x v="0"/>
    <x v="0"/>
    <x v="3"/>
    <x v="39"/>
  </r>
  <r>
    <x v="9"/>
    <s v="10"/>
    <x v="9"/>
    <x v="171"/>
    <s v="1046"/>
    <s v="Sirdal"/>
    <s v="2"/>
    <s v="Kvinner"/>
    <x v="1"/>
    <x v="1"/>
    <x v="3"/>
    <x v="39"/>
  </r>
  <r>
    <x v="9"/>
    <s v="10"/>
    <x v="9"/>
    <x v="171"/>
    <s v="1046"/>
    <s v="Sirdal"/>
    <s v="2"/>
    <s v="Kvinner"/>
    <x v="2"/>
    <x v="2"/>
    <x v="3"/>
    <x v="19"/>
  </r>
  <r>
    <x v="9"/>
    <s v="10"/>
    <x v="9"/>
    <x v="171"/>
    <s v="1046"/>
    <s v="Sirdal"/>
    <s v="2"/>
    <s v="Kvinner"/>
    <x v="3"/>
    <x v="3"/>
    <x v="3"/>
    <x v="1"/>
  </r>
  <r>
    <x v="9"/>
    <s v="10"/>
    <x v="9"/>
    <x v="171"/>
    <s v="1046"/>
    <s v="Sirdal"/>
    <s v="2"/>
    <s v="Kvinner"/>
    <x v="4"/>
    <x v="4"/>
    <x v="3"/>
    <x v="19"/>
  </r>
  <r>
    <x v="9"/>
    <s v="10"/>
    <x v="9"/>
    <x v="171"/>
    <s v="1046"/>
    <s v="Sirdal"/>
    <s v="2"/>
    <s v="Kvinner"/>
    <x v="5"/>
    <x v="5"/>
    <x v="3"/>
    <x v="23"/>
  </r>
  <r>
    <x v="9"/>
    <s v="10"/>
    <x v="9"/>
    <x v="171"/>
    <s v="1046"/>
    <s v="Sirdal"/>
    <s v="1"/>
    <s v="Menn"/>
    <x v="0"/>
    <x v="0"/>
    <x v="3"/>
    <x v="0"/>
  </r>
  <r>
    <x v="9"/>
    <s v="10"/>
    <x v="9"/>
    <x v="171"/>
    <s v="1046"/>
    <s v="Sirdal"/>
    <s v="1"/>
    <s v="Menn"/>
    <x v="1"/>
    <x v="1"/>
    <x v="3"/>
    <x v="23"/>
  </r>
  <r>
    <x v="9"/>
    <s v="10"/>
    <x v="9"/>
    <x v="171"/>
    <s v="1046"/>
    <s v="Sirdal"/>
    <s v="1"/>
    <s v="Menn"/>
    <x v="2"/>
    <x v="2"/>
    <x v="3"/>
    <x v="1"/>
  </r>
  <r>
    <x v="9"/>
    <s v="10"/>
    <x v="9"/>
    <x v="171"/>
    <s v="1046"/>
    <s v="Sirdal"/>
    <s v="1"/>
    <s v="Menn"/>
    <x v="3"/>
    <x v="3"/>
    <x v="3"/>
    <x v="14"/>
  </r>
  <r>
    <x v="9"/>
    <s v="10"/>
    <x v="9"/>
    <x v="171"/>
    <s v="1046"/>
    <s v="Sirdal"/>
    <s v="1"/>
    <s v="Menn"/>
    <x v="4"/>
    <x v="4"/>
    <x v="3"/>
    <x v="14"/>
  </r>
  <r>
    <x v="9"/>
    <s v="10"/>
    <x v="9"/>
    <x v="171"/>
    <s v="1046"/>
    <s v="Sirdal"/>
    <s v="1"/>
    <s v="Menn"/>
    <x v="5"/>
    <x v="5"/>
    <x v="3"/>
    <x v="15"/>
  </r>
  <r>
    <x v="9"/>
    <s v="10"/>
    <x v="9"/>
    <x v="171"/>
    <s v="1046"/>
    <s v="Sirdal"/>
    <s v="2"/>
    <s v="Kvinner"/>
    <x v="0"/>
    <x v="0"/>
    <x v="4"/>
    <x v="39"/>
  </r>
  <r>
    <x v="9"/>
    <s v="10"/>
    <x v="9"/>
    <x v="171"/>
    <s v="1046"/>
    <s v="Sirdal"/>
    <s v="2"/>
    <s v="Kvinner"/>
    <x v="1"/>
    <x v="1"/>
    <x v="4"/>
    <x v="39"/>
  </r>
  <r>
    <x v="9"/>
    <s v="10"/>
    <x v="9"/>
    <x v="171"/>
    <s v="1046"/>
    <s v="Sirdal"/>
    <s v="2"/>
    <s v="Kvinner"/>
    <x v="2"/>
    <x v="2"/>
    <x v="4"/>
    <x v="12"/>
  </r>
  <r>
    <x v="9"/>
    <s v="10"/>
    <x v="9"/>
    <x v="171"/>
    <s v="1046"/>
    <s v="Sirdal"/>
    <s v="2"/>
    <s v="Kvinner"/>
    <x v="3"/>
    <x v="3"/>
    <x v="4"/>
    <x v="1"/>
  </r>
  <r>
    <x v="9"/>
    <s v="10"/>
    <x v="9"/>
    <x v="171"/>
    <s v="1046"/>
    <s v="Sirdal"/>
    <s v="2"/>
    <s v="Kvinner"/>
    <x v="4"/>
    <x v="4"/>
    <x v="4"/>
    <x v="19"/>
  </r>
  <r>
    <x v="9"/>
    <s v="10"/>
    <x v="9"/>
    <x v="171"/>
    <s v="1046"/>
    <s v="Sirdal"/>
    <s v="2"/>
    <s v="Kvinner"/>
    <x v="5"/>
    <x v="5"/>
    <x v="4"/>
    <x v="23"/>
  </r>
  <r>
    <x v="9"/>
    <s v="10"/>
    <x v="9"/>
    <x v="171"/>
    <s v="1046"/>
    <s v="Sirdal"/>
    <s v="1"/>
    <s v="Menn"/>
    <x v="0"/>
    <x v="0"/>
    <x v="4"/>
    <x v="0"/>
  </r>
  <r>
    <x v="9"/>
    <s v="10"/>
    <x v="9"/>
    <x v="171"/>
    <s v="1046"/>
    <s v="Sirdal"/>
    <s v="1"/>
    <s v="Menn"/>
    <x v="1"/>
    <x v="1"/>
    <x v="4"/>
    <x v="39"/>
  </r>
  <r>
    <x v="9"/>
    <s v="10"/>
    <x v="9"/>
    <x v="171"/>
    <s v="1046"/>
    <s v="Sirdal"/>
    <s v="1"/>
    <s v="Menn"/>
    <x v="2"/>
    <x v="2"/>
    <x v="4"/>
    <x v="7"/>
  </r>
  <r>
    <x v="9"/>
    <s v="10"/>
    <x v="9"/>
    <x v="171"/>
    <s v="1046"/>
    <s v="Sirdal"/>
    <s v="1"/>
    <s v="Menn"/>
    <x v="3"/>
    <x v="3"/>
    <x v="4"/>
    <x v="20"/>
  </r>
  <r>
    <x v="9"/>
    <s v="10"/>
    <x v="9"/>
    <x v="171"/>
    <s v="1046"/>
    <s v="Sirdal"/>
    <s v="1"/>
    <s v="Menn"/>
    <x v="4"/>
    <x v="4"/>
    <x v="4"/>
    <x v="21"/>
  </r>
  <r>
    <x v="9"/>
    <s v="10"/>
    <x v="9"/>
    <x v="171"/>
    <s v="1046"/>
    <s v="Sirdal"/>
    <s v="1"/>
    <s v="Menn"/>
    <x v="5"/>
    <x v="5"/>
    <x v="4"/>
    <x v="21"/>
  </r>
  <r>
    <x v="9"/>
    <s v="10"/>
    <x v="9"/>
    <x v="171"/>
    <s v="1046"/>
    <s v="Sirdal"/>
    <s v="2"/>
    <s v="Kvinner"/>
    <x v="0"/>
    <x v="0"/>
    <x v="5"/>
    <x v="0"/>
  </r>
  <r>
    <x v="9"/>
    <s v="10"/>
    <x v="9"/>
    <x v="171"/>
    <s v="1046"/>
    <s v="Sirdal"/>
    <s v="2"/>
    <s v="Kvinner"/>
    <x v="1"/>
    <x v="1"/>
    <x v="5"/>
    <x v="39"/>
  </r>
  <r>
    <x v="9"/>
    <s v="10"/>
    <x v="9"/>
    <x v="171"/>
    <s v="1046"/>
    <s v="Sirdal"/>
    <s v="2"/>
    <s v="Kvinner"/>
    <x v="2"/>
    <x v="2"/>
    <x v="5"/>
    <x v="1"/>
  </r>
  <r>
    <x v="9"/>
    <s v="10"/>
    <x v="9"/>
    <x v="171"/>
    <s v="1046"/>
    <s v="Sirdal"/>
    <s v="2"/>
    <s v="Kvinner"/>
    <x v="3"/>
    <x v="3"/>
    <x v="5"/>
    <x v="0"/>
  </r>
  <r>
    <x v="9"/>
    <s v="10"/>
    <x v="9"/>
    <x v="171"/>
    <s v="1046"/>
    <s v="Sirdal"/>
    <s v="2"/>
    <s v="Kvinner"/>
    <x v="4"/>
    <x v="4"/>
    <x v="5"/>
    <x v="19"/>
  </r>
  <r>
    <x v="9"/>
    <s v="10"/>
    <x v="9"/>
    <x v="171"/>
    <s v="1046"/>
    <s v="Sirdal"/>
    <s v="2"/>
    <s v="Kvinner"/>
    <x v="5"/>
    <x v="5"/>
    <x v="5"/>
    <x v="23"/>
  </r>
  <r>
    <x v="9"/>
    <s v="10"/>
    <x v="9"/>
    <x v="171"/>
    <s v="1046"/>
    <s v="Sirdal"/>
    <s v="1"/>
    <s v="Menn"/>
    <x v="0"/>
    <x v="0"/>
    <x v="5"/>
    <x v="39"/>
  </r>
  <r>
    <x v="9"/>
    <s v="10"/>
    <x v="9"/>
    <x v="171"/>
    <s v="1046"/>
    <s v="Sirdal"/>
    <s v="1"/>
    <s v="Menn"/>
    <x v="1"/>
    <x v="1"/>
    <x v="5"/>
    <x v="0"/>
  </r>
  <r>
    <x v="9"/>
    <s v="10"/>
    <x v="9"/>
    <x v="171"/>
    <s v="1046"/>
    <s v="Sirdal"/>
    <s v="1"/>
    <s v="Menn"/>
    <x v="2"/>
    <x v="2"/>
    <x v="5"/>
    <x v="7"/>
  </r>
  <r>
    <x v="9"/>
    <s v="10"/>
    <x v="9"/>
    <x v="171"/>
    <s v="1046"/>
    <s v="Sirdal"/>
    <s v="1"/>
    <s v="Menn"/>
    <x v="3"/>
    <x v="3"/>
    <x v="5"/>
    <x v="20"/>
  </r>
  <r>
    <x v="9"/>
    <s v="10"/>
    <x v="9"/>
    <x v="171"/>
    <s v="1046"/>
    <s v="Sirdal"/>
    <s v="1"/>
    <s v="Menn"/>
    <x v="4"/>
    <x v="4"/>
    <x v="5"/>
    <x v="21"/>
  </r>
  <r>
    <x v="9"/>
    <s v="10"/>
    <x v="9"/>
    <x v="171"/>
    <s v="1046"/>
    <s v="Sirdal"/>
    <s v="1"/>
    <s v="Menn"/>
    <x v="5"/>
    <x v="5"/>
    <x v="5"/>
    <x v="13"/>
  </r>
  <r>
    <x v="9"/>
    <s v="10"/>
    <x v="9"/>
    <x v="171"/>
    <s v="1046"/>
    <s v="Sirdal"/>
    <s v="2"/>
    <s v="Kvinner"/>
    <x v="0"/>
    <x v="0"/>
    <x v="6"/>
    <x v="1"/>
  </r>
  <r>
    <x v="9"/>
    <s v="10"/>
    <x v="9"/>
    <x v="171"/>
    <s v="1046"/>
    <s v="Sirdal"/>
    <s v="2"/>
    <s v="Kvinner"/>
    <x v="1"/>
    <x v="1"/>
    <x v="6"/>
    <x v="39"/>
  </r>
  <r>
    <x v="9"/>
    <s v="10"/>
    <x v="9"/>
    <x v="171"/>
    <s v="1046"/>
    <s v="Sirdal"/>
    <s v="2"/>
    <s v="Kvinner"/>
    <x v="2"/>
    <x v="2"/>
    <x v="6"/>
    <x v="0"/>
  </r>
  <r>
    <x v="9"/>
    <s v="10"/>
    <x v="9"/>
    <x v="171"/>
    <s v="1046"/>
    <s v="Sirdal"/>
    <s v="2"/>
    <s v="Kvinner"/>
    <x v="3"/>
    <x v="3"/>
    <x v="6"/>
    <x v="1"/>
  </r>
  <r>
    <x v="9"/>
    <s v="10"/>
    <x v="9"/>
    <x v="171"/>
    <s v="1046"/>
    <s v="Sirdal"/>
    <s v="2"/>
    <s v="Kvinner"/>
    <x v="4"/>
    <x v="4"/>
    <x v="6"/>
    <x v="19"/>
  </r>
  <r>
    <x v="9"/>
    <s v="10"/>
    <x v="9"/>
    <x v="171"/>
    <s v="1046"/>
    <s v="Sirdal"/>
    <s v="2"/>
    <s v="Kvinner"/>
    <x v="5"/>
    <x v="5"/>
    <x v="6"/>
    <x v="23"/>
  </r>
  <r>
    <x v="9"/>
    <s v="10"/>
    <x v="9"/>
    <x v="171"/>
    <s v="1046"/>
    <s v="Sirdal"/>
    <s v="1"/>
    <s v="Menn"/>
    <x v="0"/>
    <x v="0"/>
    <x v="6"/>
    <x v="39"/>
  </r>
  <r>
    <x v="9"/>
    <s v="10"/>
    <x v="9"/>
    <x v="171"/>
    <s v="1046"/>
    <s v="Sirdal"/>
    <s v="1"/>
    <s v="Menn"/>
    <x v="1"/>
    <x v="1"/>
    <x v="6"/>
    <x v="23"/>
  </r>
  <r>
    <x v="9"/>
    <s v="10"/>
    <x v="9"/>
    <x v="171"/>
    <s v="1046"/>
    <s v="Sirdal"/>
    <s v="1"/>
    <s v="Menn"/>
    <x v="2"/>
    <x v="2"/>
    <x v="6"/>
    <x v="12"/>
  </r>
  <r>
    <x v="9"/>
    <s v="10"/>
    <x v="9"/>
    <x v="171"/>
    <s v="1046"/>
    <s v="Sirdal"/>
    <s v="1"/>
    <s v="Menn"/>
    <x v="3"/>
    <x v="3"/>
    <x v="6"/>
    <x v="20"/>
  </r>
  <r>
    <x v="9"/>
    <s v="10"/>
    <x v="9"/>
    <x v="171"/>
    <s v="1046"/>
    <s v="Sirdal"/>
    <s v="1"/>
    <s v="Menn"/>
    <x v="4"/>
    <x v="4"/>
    <x v="6"/>
    <x v="36"/>
  </r>
  <r>
    <x v="9"/>
    <s v="10"/>
    <x v="9"/>
    <x v="171"/>
    <s v="1046"/>
    <s v="Sirdal"/>
    <s v="1"/>
    <s v="Menn"/>
    <x v="5"/>
    <x v="5"/>
    <x v="6"/>
    <x v="7"/>
  </r>
  <r>
    <x v="9"/>
    <s v="10"/>
    <x v="9"/>
    <x v="171"/>
    <s v="1046"/>
    <s v="Sirdal"/>
    <s v="2"/>
    <s v="Kvinner"/>
    <x v="0"/>
    <x v="0"/>
    <x v="7"/>
    <x v="39"/>
  </r>
  <r>
    <x v="9"/>
    <s v="10"/>
    <x v="9"/>
    <x v="171"/>
    <s v="1046"/>
    <s v="Sirdal"/>
    <s v="2"/>
    <s v="Kvinner"/>
    <x v="1"/>
    <x v="1"/>
    <x v="7"/>
    <x v="39"/>
  </r>
  <r>
    <x v="9"/>
    <s v="10"/>
    <x v="9"/>
    <x v="171"/>
    <s v="1046"/>
    <s v="Sirdal"/>
    <s v="2"/>
    <s v="Kvinner"/>
    <x v="2"/>
    <x v="2"/>
    <x v="7"/>
    <x v="0"/>
  </r>
  <r>
    <x v="9"/>
    <s v="10"/>
    <x v="9"/>
    <x v="171"/>
    <s v="1046"/>
    <s v="Sirdal"/>
    <s v="2"/>
    <s v="Kvinner"/>
    <x v="3"/>
    <x v="3"/>
    <x v="7"/>
    <x v="19"/>
  </r>
  <r>
    <x v="9"/>
    <s v="10"/>
    <x v="9"/>
    <x v="171"/>
    <s v="1046"/>
    <s v="Sirdal"/>
    <s v="2"/>
    <s v="Kvinner"/>
    <x v="4"/>
    <x v="4"/>
    <x v="7"/>
    <x v="0"/>
  </r>
  <r>
    <x v="9"/>
    <s v="10"/>
    <x v="9"/>
    <x v="171"/>
    <s v="1046"/>
    <s v="Sirdal"/>
    <s v="2"/>
    <s v="Kvinner"/>
    <x v="5"/>
    <x v="5"/>
    <x v="7"/>
    <x v="0"/>
  </r>
  <r>
    <x v="9"/>
    <s v="10"/>
    <x v="9"/>
    <x v="171"/>
    <s v="1046"/>
    <s v="Sirdal"/>
    <s v="1"/>
    <s v="Menn"/>
    <x v="0"/>
    <x v="0"/>
    <x v="7"/>
    <x v="23"/>
  </r>
  <r>
    <x v="9"/>
    <s v="10"/>
    <x v="9"/>
    <x v="171"/>
    <s v="1046"/>
    <s v="Sirdal"/>
    <s v="1"/>
    <s v="Menn"/>
    <x v="1"/>
    <x v="1"/>
    <x v="7"/>
    <x v="23"/>
  </r>
  <r>
    <x v="9"/>
    <s v="10"/>
    <x v="9"/>
    <x v="171"/>
    <s v="1046"/>
    <s v="Sirdal"/>
    <s v="1"/>
    <s v="Menn"/>
    <x v="2"/>
    <x v="2"/>
    <x v="7"/>
    <x v="5"/>
  </r>
  <r>
    <x v="9"/>
    <s v="10"/>
    <x v="9"/>
    <x v="171"/>
    <s v="1046"/>
    <s v="Sirdal"/>
    <s v="1"/>
    <s v="Menn"/>
    <x v="3"/>
    <x v="3"/>
    <x v="7"/>
    <x v="14"/>
  </r>
  <r>
    <x v="9"/>
    <s v="10"/>
    <x v="9"/>
    <x v="171"/>
    <s v="1046"/>
    <s v="Sirdal"/>
    <s v="1"/>
    <s v="Menn"/>
    <x v="4"/>
    <x v="4"/>
    <x v="7"/>
    <x v="15"/>
  </r>
  <r>
    <x v="9"/>
    <s v="10"/>
    <x v="9"/>
    <x v="171"/>
    <s v="1046"/>
    <s v="Sirdal"/>
    <s v="1"/>
    <s v="Menn"/>
    <x v="5"/>
    <x v="5"/>
    <x v="7"/>
    <x v="21"/>
  </r>
  <r>
    <x v="10"/>
    <s v="11"/>
    <x v="10"/>
    <x v="172"/>
    <s v="1101"/>
    <s v="Eigersund"/>
    <s v="2"/>
    <s v="Kvinner"/>
    <x v="0"/>
    <x v="0"/>
    <x v="0"/>
    <x v="15"/>
  </r>
  <r>
    <x v="10"/>
    <s v="11"/>
    <x v="10"/>
    <x v="172"/>
    <s v="1101"/>
    <s v="Eigersund"/>
    <s v="2"/>
    <s v="Kvinner"/>
    <x v="1"/>
    <x v="1"/>
    <x v="0"/>
    <x v="6"/>
  </r>
  <r>
    <x v="10"/>
    <s v="11"/>
    <x v="10"/>
    <x v="172"/>
    <s v="1101"/>
    <s v="Eigersund"/>
    <s v="2"/>
    <s v="Kvinner"/>
    <x v="2"/>
    <x v="2"/>
    <x v="0"/>
    <x v="41"/>
  </r>
  <r>
    <x v="10"/>
    <s v="11"/>
    <x v="10"/>
    <x v="172"/>
    <s v="1101"/>
    <s v="Eigersund"/>
    <s v="2"/>
    <s v="Kvinner"/>
    <x v="3"/>
    <x v="3"/>
    <x v="0"/>
    <x v="46"/>
  </r>
  <r>
    <x v="10"/>
    <s v="11"/>
    <x v="10"/>
    <x v="172"/>
    <s v="1101"/>
    <s v="Eigersund"/>
    <s v="2"/>
    <s v="Kvinner"/>
    <x v="4"/>
    <x v="4"/>
    <x v="0"/>
    <x v="46"/>
  </r>
  <r>
    <x v="10"/>
    <s v="11"/>
    <x v="10"/>
    <x v="172"/>
    <s v="1101"/>
    <s v="Eigersund"/>
    <s v="2"/>
    <s v="Kvinner"/>
    <x v="5"/>
    <x v="5"/>
    <x v="0"/>
    <x v="36"/>
  </r>
  <r>
    <x v="10"/>
    <s v="11"/>
    <x v="10"/>
    <x v="172"/>
    <s v="1101"/>
    <s v="Eigersund"/>
    <s v="1"/>
    <s v="Menn"/>
    <x v="0"/>
    <x v="0"/>
    <x v="0"/>
    <x v="51"/>
  </r>
  <r>
    <x v="10"/>
    <s v="11"/>
    <x v="10"/>
    <x v="172"/>
    <s v="1101"/>
    <s v="Eigersund"/>
    <s v="1"/>
    <s v="Menn"/>
    <x v="1"/>
    <x v="1"/>
    <x v="0"/>
    <x v="6"/>
  </r>
  <r>
    <x v="10"/>
    <s v="11"/>
    <x v="10"/>
    <x v="172"/>
    <s v="1101"/>
    <s v="Eigersund"/>
    <s v="1"/>
    <s v="Menn"/>
    <x v="2"/>
    <x v="2"/>
    <x v="0"/>
    <x v="62"/>
  </r>
  <r>
    <x v="10"/>
    <s v="11"/>
    <x v="10"/>
    <x v="172"/>
    <s v="1101"/>
    <s v="Eigersund"/>
    <s v="1"/>
    <s v="Menn"/>
    <x v="3"/>
    <x v="3"/>
    <x v="0"/>
    <x v="76"/>
  </r>
  <r>
    <x v="10"/>
    <s v="11"/>
    <x v="10"/>
    <x v="172"/>
    <s v="1101"/>
    <s v="Eigersund"/>
    <s v="1"/>
    <s v="Menn"/>
    <x v="4"/>
    <x v="4"/>
    <x v="0"/>
    <x v="18"/>
  </r>
  <r>
    <x v="10"/>
    <s v="11"/>
    <x v="10"/>
    <x v="172"/>
    <s v="1101"/>
    <s v="Eigersund"/>
    <s v="1"/>
    <s v="Menn"/>
    <x v="5"/>
    <x v="5"/>
    <x v="0"/>
    <x v="63"/>
  </r>
  <r>
    <x v="10"/>
    <s v="11"/>
    <x v="10"/>
    <x v="172"/>
    <s v="1101"/>
    <s v="Eigersund"/>
    <s v="2"/>
    <s v="Kvinner"/>
    <x v="0"/>
    <x v="0"/>
    <x v="1"/>
    <x v="21"/>
  </r>
  <r>
    <x v="10"/>
    <s v="11"/>
    <x v="10"/>
    <x v="172"/>
    <s v="1101"/>
    <s v="Eigersund"/>
    <s v="2"/>
    <s v="Kvinner"/>
    <x v="1"/>
    <x v="1"/>
    <x v="1"/>
    <x v="5"/>
  </r>
  <r>
    <x v="10"/>
    <s v="11"/>
    <x v="10"/>
    <x v="172"/>
    <s v="1101"/>
    <s v="Eigersund"/>
    <s v="2"/>
    <s v="Kvinner"/>
    <x v="2"/>
    <x v="2"/>
    <x v="1"/>
    <x v="40"/>
  </r>
  <r>
    <x v="10"/>
    <s v="11"/>
    <x v="10"/>
    <x v="172"/>
    <s v="1101"/>
    <s v="Eigersund"/>
    <s v="2"/>
    <s v="Kvinner"/>
    <x v="3"/>
    <x v="3"/>
    <x v="1"/>
    <x v="55"/>
  </r>
  <r>
    <x v="10"/>
    <s v="11"/>
    <x v="10"/>
    <x v="172"/>
    <s v="1101"/>
    <s v="Eigersund"/>
    <s v="2"/>
    <s v="Kvinner"/>
    <x v="4"/>
    <x v="4"/>
    <x v="1"/>
    <x v="51"/>
  </r>
  <r>
    <x v="10"/>
    <s v="11"/>
    <x v="10"/>
    <x v="172"/>
    <s v="1101"/>
    <s v="Eigersund"/>
    <s v="2"/>
    <s v="Kvinner"/>
    <x v="5"/>
    <x v="5"/>
    <x v="1"/>
    <x v="40"/>
  </r>
  <r>
    <x v="10"/>
    <s v="11"/>
    <x v="10"/>
    <x v="172"/>
    <s v="1101"/>
    <s v="Eigersund"/>
    <s v="1"/>
    <s v="Menn"/>
    <x v="0"/>
    <x v="0"/>
    <x v="1"/>
    <x v="24"/>
  </r>
  <r>
    <x v="10"/>
    <s v="11"/>
    <x v="10"/>
    <x v="172"/>
    <s v="1101"/>
    <s v="Eigersund"/>
    <s v="1"/>
    <s v="Menn"/>
    <x v="1"/>
    <x v="1"/>
    <x v="1"/>
    <x v="15"/>
  </r>
  <r>
    <x v="10"/>
    <s v="11"/>
    <x v="10"/>
    <x v="172"/>
    <s v="1101"/>
    <s v="Eigersund"/>
    <s v="1"/>
    <s v="Menn"/>
    <x v="2"/>
    <x v="2"/>
    <x v="1"/>
    <x v="34"/>
  </r>
  <r>
    <x v="10"/>
    <s v="11"/>
    <x v="10"/>
    <x v="172"/>
    <s v="1101"/>
    <s v="Eigersund"/>
    <s v="1"/>
    <s v="Menn"/>
    <x v="3"/>
    <x v="3"/>
    <x v="1"/>
    <x v="26"/>
  </r>
  <r>
    <x v="10"/>
    <s v="11"/>
    <x v="10"/>
    <x v="172"/>
    <s v="1101"/>
    <s v="Eigersund"/>
    <s v="1"/>
    <s v="Menn"/>
    <x v="4"/>
    <x v="4"/>
    <x v="1"/>
    <x v="37"/>
  </r>
  <r>
    <x v="10"/>
    <s v="11"/>
    <x v="10"/>
    <x v="172"/>
    <s v="1101"/>
    <s v="Eigersund"/>
    <s v="1"/>
    <s v="Menn"/>
    <x v="5"/>
    <x v="5"/>
    <x v="1"/>
    <x v="8"/>
  </r>
  <r>
    <x v="10"/>
    <s v="11"/>
    <x v="10"/>
    <x v="172"/>
    <s v="1101"/>
    <s v="Eigersund"/>
    <s v="2"/>
    <s v="Kvinner"/>
    <x v="0"/>
    <x v="0"/>
    <x v="2"/>
    <x v="7"/>
  </r>
  <r>
    <x v="10"/>
    <s v="11"/>
    <x v="10"/>
    <x v="172"/>
    <s v="1101"/>
    <s v="Eigersund"/>
    <s v="2"/>
    <s v="Kvinner"/>
    <x v="1"/>
    <x v="1"/>
    <x v="2"/>
    <x v="5"/>
  </r>
  <r>
    <x v="10"/>
    <s v="11"/>
    <x v="10"/>
    <x v="172"/>
    <s v="1101"/>
    <s v="Eigersund"/>
    <s v="2"/>
    <s v="Kvinner"/>
    <x v="2"/>
    <x v="2"/>
    <x v="2"/>
    <x v="3"/>
  </r>
  <r>
    <x v="10"/>
    <s v="11"/>
    <x v="10"/>
    <x v="172"/>
    <s v="1101"/>
    <s v="Eigersund"/>
    <s v="2"/>
    <s v="Kvinner"/>
    <x v="3"/>
    <x v="3"/>
    <x v="2"/>
    <x v="11"/>
  </r>
  <r>
    <x v="10"/>
    <s v="11"/>
    <x v="10"/>
    <x v="172"/>
    <s v="1101"/>
    <s v="Eigersund"/>
    <s v="2"/>
    <s v="Kvinner"/>
    <x v="4"/>
    <x v="4"/>
    <x v="2"/>
    <x v="11"/>
  </r>
  <r>
    <x v="10"/>
    <s v="11"/>
    <x v="10"/>
    <x v="172"/>
    <s v="1101"/>
    <s v="Eigersund"/>
    <s v="2"/>
    <s v="Kvinner"/>
    <x v="5"/>
    <x v="5"/>
    <x v="2"/>
    <x v="56"/>
  </r>
  <r>
    <x v="10"/>
    <s v="11"/>
    <x v="10"/>
    <x v="172"/>
    <s v="1101"/>
    <s v="Eigersund"/>
    <s v="1"/>
    <s v="Menn"/>
    <x v="0"/>
    <x v="0"/>
    <x v="2"/>
    <x v="32"/>
  </r>
  <r>
    <x v="10"/>
    <s v="11"/>
    <x v="10"/>
    <x v="172"/>
    <s v="1101"/>
    <s v="Eigersund"/>
    <s v="1"/>
    <s v="Menn"/>
    <x v="1"/>
    <x v="1"/>
    <x v="2"/>
    <x v="21"/>
  </r>
  <r>
    <x v="10"/>
    <s v="11"/>
    <x v="10"/>
    <x v="172"/>
    <s v="1101"/>
    <s v="Eigersund"/>
    <s v="1"/>
    <s v="Menn"/>
    <x v="2"/>
    <x v="2"/>
    <x v="2"/>
    <x v="8"/>
  </r>
  <r>
    <x v="10"/>
    <s v="11"/>
    <x v="10"/>
    <x v="172"/>
    <s v="1101"/>
    <s v="Eigersund"/>
    <s v="1"/>
    <s v="Menn"/>
    <x v="3"/>
    <x v="3"/>
    <x v="2"/>
    <x v="22"/>
  </r>
  <r>
    <x v="10"/>
    <s v="11"/>
    <x v="10"/>
    <x v="172"/>
    <s v="1101"/>
    <s v="Eigersund"/>
    <s v="1"/>
    <s v="Menn"/>
    <x v="4"/>
    <x v="4"/>
    <x v="2"/>
    <x v="75"/>
  </r>
  <r>
    <x v="10"/>
    <s v="11"/>
    <x v="10"/>
    <x v="172"/>
    <s v="1101"/>
    <s v="Eigersund"/>
    <s v="1"/>
    <s v="Menn"/>
    <x v="5"/>
    <x v="5"/>
    <x v="2"/>
    <x v="45"/>
  </r>
  <r>
    <x v="10"/>
    <s v="11"/>
    <x v="10"/>
    <x v="172"/>
    <s v="1101"/>
    <s v="Eigersund"/>
    <s v="2"/>
    <s v="Kvinner"/>
    <x v="0"/>
    <x v="0"/>
    <x v="3"/>
    <x v="2"/>
  </r>
  <r>
    <x v="10"/>
    <s v="11"/>
    <x v="10"/>
    <x v="172"/>
    <s v="1101"/>
    <s v="Eigersund"/>
    <s v="2"/>
    <s v="Kvinner"/>
    <x v="1"/>
    <x v="1"/>
    <x v="3"/>
    <x v="6"/>
  </r>
  <r>
    <x v="10"/>
    <s v="11"/>
    <x v="10"/>
    <x v="172"/>
    <s v="1101"/>
    <s v="Eigersund"/>
    <s v="2"/>
    <s v="Kvinner"/>
    <x v="2"/>
    <x v="2"/>
    <x v="3"/>
    <x v="3"/>
  </r>
  <r>
    <x v="10"/>
    <s v="11"/>
    <x v="10"/>
    <x v="172"/>
    <s v="1101"/>
    <s v="Eigersund"/>
    <s v="2"/>
    <s v="Kvinner"/>
    <x v="3"/>
    <x v="3"/>
    <x v="3"/>
    <x v="3"/>
  </r>
  <r>
    <x v="10"/>
    <s v="11"/>
    <x v="10"/>
    <x v="172"/>
    <s v="1101"/>
    <s v="Eigersund"/>
    <s v="2"/>
    <s v="Kvinner"/>
    <x v="4"/>
    <x v="4"/>
    <x v="3"/>
    <x v="11"/>
  </r>
  <r>
    <x v="10"/>
    <s v="11"/>
    <x v="10"/>
    <x v="172"/>
    <s v="1101"/>
    <s v="Eigersund"/>
    <s v="2"/>
    <s v="Kvinner"/>
    <x v="5"/>
    <x v="5"/>
    <x v="3"/>
    <x v="55"/>
  </r>
  <r>
    <x v="10"/>
    <s v="11"/>
    <x v="10"/>
    <x v="172"/>
    <s v="1101"/>
    <s v="Eigersund"/>
    <s v="1"/>
    <s v="Menn"/>
    <x v="0"/>
    <x v="0"/>
    <x v="3"/>
    <x v="45"/>
  </r>
  <r>
    <x v="10"/>
    <s v="11"/>
    <x v="10"/>
    <x v="172"/>
    <s v="1101"/>
    <s v="Eigersund"/>
    <s v="1"/>
    <s v="Menn"/>
    <x v="1"/>
    <x v="1"/>
    <x v="3"/>
    <x v="20"/>
  </r>
  <r>
    <x v="10"/>
    <s v="11"/>
    <x v="10"/>
    <x v="172"/>
    <s v="1101"/>
    <s v="Eigersund"/>
    <s v="1"/>
    <s v="Menn"/>
    <x v="2"/>
    <x v="2"/>
    <x v="3"/>
    <x v="27"/>
  </r>
  <r>
    <x v="10"/>
    <s v="11"/>
    <x v="10"/>
    <x v="172"/>
    <s v="1101"/>
    <s v="Eigersund"/>
    <s v="1"/>
    <s v="Menn"/>
    <x v="3"/>
    <x v="3"/>
    <x v="3"/>
    <x v="60"/>
  </r>
  <r>
    <x v="10"/>
    <s v="11"/>
    <x v="10"/>
    <x v="172"/>
    <s v="1101"/>
    <s v="Eigersund"/>
    <s v="1"/>
    <s v="Menn"/>
    <x v="4"/>
    <x v="4"/>
    <x v="3"/>
    <x v="60"/>
  </r>
  <r>
    <x v="10"/>
    <s v="11"/>
    <x v="10"/>
    <x v="172"/>
    <s v="1101"/>
    <s v="Eigersund"/>
    <s v="1"/>
    <s v="Menn"/>
    <x v="5"/>
    <x v="5"/>
    <x v="3"/>
    <x v="16"/>
  </r>
  <r>
    <x v="10"/>
    <s v="11"/>
    <x v="10"/>
    <x v="172"/>
    <s v="1101"/>
    <s v="Eigersund"/>
    <s v="2"/>
    <s v="Kvinner"/>
    <x v="0"/>
    <x v="0"/>
    <x v="4"/>
    <x v="15"/>
  </r>
  <r>
    <x v="10"/>
    <s v="11"/>
    <x v="10"/>
    <x v="172"/>
    <s v="1101"/>
    <s v="Eigersund"/>
    <s v="2"/>
    <s v="Kvinner"/>
    <x v="1"/>
    <x v="1"/>
    <x v="4"/>
    <x v="15"/>
  </r>
  <r>
    <x v="10"/>
    <s v="11"/>
    <x v="10"/>
    <x v="172"/>
    <s v="1101"/>
    <s v="Eigersund"/>
    <s v="2"/>
    <s v="Kvinner"/>
    <x v="2"/>
    <x v="2"/>
    <x v="4"/>
    <x v="36"/>
  </r>
  <r>
    <x v="10"/>
    <s v="11"/>
    <x v="10"/>
    <x v="172"/>
    <s v="1101"/>
    <s v="Eigersund"/>
    <s v="2"/>
    <s v="Kvinner"/>
    <x v="3"/>
    <x v="3"/>
    <x v="4"/>
    <x v="36"/>
  </r>
  <r>
    <x v="10"/>
    <s v="11"/>
    <x v="10"/>
    <x v="172"/>
    <s v="1101"/>
    <s v="Eigersund"/>
    <s v="2"/>
    <s v="Kvinner"/>
    <x v="4"/>
    <x v="4"/>
    <x v="4"/>
    <x v="40"/>
  </r>
  <r>
    <x v="10"/>
    <s v="11"/>
    <x v="10"/>
    <x v="172"/>
    <s v="1101"/>
    <s v="Eigersund"/>
    <s v="2"/>
    <s v="Kvinner"/>
    <x v="5"/>
    <x v="5"/>
    <x v="4"/>
    <x v="55"/>
  </r>
  <r>
    <x v="10"/>
    <s v="11"/>
    <x v="10"/>
    <x v="172"/>
    <s v="1101"/>
    <s v="Eigersund"/>
    <s v="1"/>
    <s v="Menn"/>
    <x v="0"/>
    <x v="0"/>
    <x v="4"/>
    <x v="40"/>
  </r>
  <r>
    <x v="10"/>
    <s v="11"/>
    <x v="10"/>
    <x v="172"/>
    <s v="1101"/>
    <s v="Eigersund"/>
    <s v="1"/>
    <s v="Menn"/>
    <x v="1"/>
    <x v="1"/>
    <x v="4"/>
    <x v="13"/>
  </r>
  <r>
    <x v="10"/>
    <s v="11"/>
    <x v="10"/>
    <x v="172"/>
    <s v="1101"/>
    <s v="Eigersund"/>
    <s v="1"/>
    <s v="Menn"/>
    <x v="2"/>
    <x v="2"/>
    <x v="4"/>
    <x v="24"/>
  </r>
  <r>
    <x v="10"/>
    <s v="11"/>
    <x v="10"/>
    <x v="172"/>
    <s v="1101"/>
    <s v="Eigersund"/>
    <s v="1"/>
    <s v="Menn"/>
    <x v="3"/>
    <x v="3"/>
    <x v="4"/>
    <x v="31"/>
  </r>
  <r>
    <x v="10"/>
    <s v="11"/>
    <x v="10"/>
    <x v="172"/>
    <s v="1101"/>
    <s v="Eigersund"/>
    <s v="1"/>
    <s v="Menn"/>
    <x v="4"/>
    <x v="4"/>
    <x v="4"/>
    <x v="60"/>
  </r>
  <r>
    <x v="10"/>
    <s v="11"/>
    <x v="10"/>
    <x v="172"/>
    <s v="1101"/>
    <s v="Eigersund"/>
    <s v="1"/>
    <s v="Menn"/>
    <x v="5"/>
    <x v="5"/>
    <x v="4"/>
    <x v="51"/>
  </r>
  <r>
    <x v="10"/>
    <s v="11"/>
    <x v="10"/>
    <x v="172"/>
    <s v="1101"/>
    <s v="Eigersund"/>
    <s v="2"/>
    <s v="Kvinner"/>
    <x v="0"/>
    <x v="0"/>
    <x v="5"/>
    <x v="6"/>
  </r>
  <r>
    <x v="10"/>
    <s v="11"/>
    <x v="10"/>
    <x v="172"/>
    <s v="1101"/>
    <s v="Eigersund"/>
    <s v="2"/>
    <s v="Kvinner"/>
    <x v="1"/>
    <x v="1"/>
    <x v="5"/>
    <x v="19"/>
  </r>
  <r>
    <x v="10"/>
    <s v="11"/>
    <x v="10"/>
    <x v="172"/>
    <s v="1101"/>
    <s v="Eigersund"/>
    <s v="2"/>
    <s v="Kvinner"/>
    <x v="2"/>
    <x v="2"/>
    <x v="5"/>
    <x v="4"/>
  </r>
  <r>
    <x v="10"/>
    <s v="11"/>
    <x v="10"/>
    <x v="172"/>
    <s v="1101"/>
    <s v="Eigersund"/>
    <s v="2"/>
    <s v="Kvinner"/>
    <x v="3"/>
    <x v="3"/>
    <x v="5"/>
    <x v="36"/>
  </r>
  <r>
    <x v="10"/>
    <s v="11"/>
    <x v="10"/>
    <x v="172"/>
    <s v="1101"/>
    <s v="Eigersund"/>
    <s v="2"/>
    <s v="Kvinner"/>
    <x v="4"/>
    <x v="4"/>
    <x v="5"/>
    <x v="40"/>
  </r>
  <r>
    <x v="10"/>
    <s v="11"/>
    <x v="10"/>
    <x v="172"/>
    <s v="1101"/>
    <s v="Eigersund"/>
    <s v="2"/>
    <s v="Kvinner"/>
    <x v="5"/>
    <x v="5"/>
    <x v="5"/>
    <x v="56"/>
  </r>
  <r>
    <x v="10"/>
    <s v="11"/>
    <x v="10"/>
    <x v="172"/>
    <s v="1101"/>
    <s v="Eigersund"/>
    <s v="1"/>
    <s v="Menn"/>
    <x v="0"/>
    <x v="0"/>
    <x v="5"/>
    <x v="4"/>
  </r>
  <r>
    <x v="10"/>
    <s v="11"/>
    <x v="10"/>
    <x v="172"/>
    <s v="1101"/>
    <s v="Eigersund"/>
    <s v="1"/>
    <s v="Menn"/>
    <x v="1"/>
    <x v="1"/>
    <x v="5"/>
    <x v="6"/>
  </r>
  <r>
    <x v="10"/>
    <s v="11"/>
    <x v="10"/>
    <x v="172"/>
    <s v="1101"/>
    <s v="Eigersund"/>
    <s v="1"/>
    <s v="Menn"/>
    <x v="2"/>
    <x v="2"/>
    <x v="5"/>
    <x v="20"/>
  </r>
  <r>
    <x v="10"/>
    <s v="11"/>
    <x v="10"/>
    <x v="172"/>
    <s v="1101"/>
    <s v="Eigersund"/>
    <s v="1"/>
    <s v="Menn"/>
    <x v="3"/>
    <x v="3"/>
    <x v="5"/>
    <x v="31"/>
  </r>
  <r>
    <x v="10"/>
    <s v="11"/>
    <x v="10"/>
    <x v="172"/>
    <s v="1101"/>
    <s v="Eigersund"/>
    <s v="1"/>
    <s v="Menn"/>
    <x v="4"/>
    <x v="4"/>
    <x v="5"/>
    <x v="34"/>
  </r>
  <r>
    <x v="10"/>
    <s v="11"/>
    <x v="10"/>
    <x v="172"/>
    <s v="1101"/>
    <s v="Eigersund"/>
    <s v="1"/>
    <s v="Menn"/>
    <x v="5"/>
    <x v="5"/>
    <x v="5"/>
    <x v="73"/>
  </r>
  <r>
    <x v="10"/>
    <s v="11"/>
    <x v="10"/>
    <x v="172"/>
    <s v="1101"/>
    <s v="Eigersund"/>
    <s v="2"/>
    <s v="Kvinner"/>
    <x v="0"/>
    <x v="0"/>
    <x v="6"/>
    <x v="5"/>
  </r>
  <r>
    <x v="10"/>
    <s v="11"/>
    <x v="10"/>
    <x v="172"/>
    <s v="1101"/>
    <s v="Eigersund"/>
    <s v="2"/>
    <s v="Kvinner"/>
    <x v="1"/>
    <x v="1"/>
    <x v="6"/>
    <x v="12"/>
  </r>
  <r>
    <x v="10"/>
    <s v="11"/>
    <x v="10"/>
    <x v="172"/>
    <s v="1101"/>
    <s v="Eigersund"/>
    <s v="2"/>
    <s v="Kvinner"/>
    <x v="2"/>
    <x v="2"/>
    <x v="6"/>
    <x v="15"/>
  </r>
  <r>
    <x v="10"/>
    <s v="11"/>
    <x v="10"/>
    <x v="172"/>
    <s v="1101"/>
    <s v="Eigersund"/>
    <s v="2"/>
    <s v="Kvinner"/>
    <x v="3"/>
    <x v="3"/>
    <x v="6"/>
    <x v="36"/>
  </r>
  <r>
    <x v="10"/>
    <s v="11"/>
    <x v="10"/>
    <x v="172"/>
    <s v="1101"/>
    <s v="Eigersund"/>
    <s v="2"/>
    <s v="Kvinner"/>
    <x v="4"/>
    <x v="4"/>
    <x v="6"/>
    <x v="20"/>
  </r>
  <r>
    <x v="10"/>
    <s v="11"/>
    <x v="10"/>
    <x v="172"/>
    <s v="1101"/>
    <s v="Eigersund"/>
    <s v="2"/>
    <s v="Kvinner"/>
    <x v="5"/>
    <x v="5"/>
    <x v="6"/>
    <x v="24"/>
  </r>
  <r>
    <x v="10"/>
    <s v="11"/>
    <x v="10"/>
    <x v="172"/>
    <s v="1101"/>
    <s v="Eigersund"/>
    <s v="1"/>
    <s v="Menn"/>
    <x v="0"/>
    <x v="0"/>
    <x v="6"/>
    <x v="20"/>
  </r>
  <r>
    <x v="10"/>
    <s v="11"/>
    <x v="10"/>
    <x v="172"/>
    <s v="1101"/>
    <s v="Eigersund"/>
    <s v="1"/>
    <s v="Menn"/>
    <x v="1"/>
    <x v="1"/>
    <x v="6"/>
    <x v="12"/>
  </r>
  <r>
    <x v="10"/>
    <s v="11"/>
    <x v="10"/>
    <x v="172"/>
    <s v="1101"/>
    <s v="Eigersund"/>
    <s v="1"/>
    <s v="Menn"/>
    <x v="2"/>
    <x v="2"/>
    <x v="6"/>
    <x v="55"/>
  </r>
  <r>
    <x v="10"/>
    <s v="11"/>
    <x v="10"/>
    <x v="172"/>
    <s v="1101"/>
    <s v="Eigersund"/>
    <s v="1"/>
    <s v="Menn"/>
    <x v="3"/>
    <x v="3"/>
    <x v="6"/>
    <x v="27"/>
  </r>
  <r>
    <x v="10"/>
    <s v="11"/>
    <x v="10"/>
    <x v="172"/>
    <s v="1101"/>
    <s v="Eigersund"/>
    <s v="1"/>
    <s v="Menn"/>
    <x v="4"/>
    <x v="4"/>
    <x v="6"/>
    <x v="34"/>
  </r>
  <r>
    <x v="10"/>
    <s v="11"/>
    <x v="10"/>
    <x v="172"/>
    <s v="1101"/>
    <s v="Eigersund"/>
    <s v="1"/>
    <s v="Menn"/>
    <x v="5"/>
    <x v="5"/>
    <x v="6"/>
    <x v="38"/>
  </r>
  <r>
    <x v="10"/>
    <s v="11"/>
    <x v="10"/>
    <x v="172"/>
    <s v="1101"/>
    <s v="Eigersund"/>
    <s v="2"/>
    <s v="Kvinner"/>
    <x v="0"/>
    <x v="0"/>
    <x v="7"/>
    <x v="7"/>
  </r>
  <r>
    <x v="10"/>
    <s v="11"/>
    <x v="10"/>
    <x v="172"/>
    <s v="1101"/>
    <s v="Eigersund"/>
    <s v="2"/>
    <s v="Kvinner"/>
    <x v="1"/>
    <x v="1"/>
    <x v="7"/>
    <x v="23"/>
  </r>
  <r>
    <x v="10"/>
    <s v="11"/>
    <x v="10"/>
    <x v="172"/>
    <s v="1101"/>
    <s v="Eigersund"/>
    <s v="2"/>
    <s v="Kvinner"/>
    <x v="2"/>
    <x v="2"/>
    <x v="7"/>
    <x v="13"/>
  </r>
  <r>
    <x v="10"/>
    <s v="11"/>
    <x v="10"/>
    <x v="172"/>
    <s v="1101"/>
    <s v="Eigersund"/>
    <s v="2"/>
    <s v="Kvinner"/>
    <x v="3"/>
    <x v="3"/>
    <x v="7"/>
    <x v="14"/>
  </r>
  <r>
    <x v="10"/>
    <s v="11"/>
    <x v="10"/>
    <x v="172"/>
    <s v="1101"/>
    <s v="Eigersund"/>
    <s v="2"/>
    <s v="Kvinner"/>
    <x v="4"/>
    <x v="4"/>
    <x v="7"/>
    <x v="13"/>
  </r>
  <r>
    <x v="10"/>
    <s v="11"/>
    <x v="10"/>
    <x v="172"/>
    <s v="1101"/>
    <s v="Eigersund"/>
    <s v="2"/>
    <s v="Kvinner"/>
    <x v="5"/>
    <x v="5"/>
    <x v="7"/>
    <x v="4"/>
  </r>
  <r>
    <x v="10"/>
    <s v="11"/>
    <x v="10"/>
    <x v="172"/>
    <s v="1101"/>
    <s v="Eigersund"/>
    <s v="1"/>
    <s v="Menn"/>
    <x v="0"/>
    <x v="0"/>
    <x v="7"/>
    <x v="6"/>
  </r>
  <r>
    <x v="10"/>
    <s v="11"/>
    <x v="10"/>
    <x v="172"/>
    <s v="1101"/>
    <s v="Eigersund"/>
    <s v="1"/>
    <s v="Menn"/>
    <x v="1"/>
    <x v="1"/>
    <x v="7"/>
    <x v="5"/>
  </r>
  <r>
    <x v="10"/>
    <s v="11"/>
    <x v="10"/>
    <x v="172"/>
    <s v="1101"/>
    <s v="Eigersund"/>
    <s v="1"/>
    <s v="Menn"/>
    <x v="2"/>
    <x v="2"/>
    <x v="7"/>
    <x v="24"/>
  </r>
  <r>
    <x v="10"/>
    <s v="11"/>
    <x v="10"/>
    <x v="172"/>
    <s v="1101"/>
    <s v="Eigersund"/>
    <s v="1"/>
    <s v="Menn"/>
    <x v="3"/>
    <x v="3"/>
    <x v="7"/>
    <x v="41"/>
  </r>
  <r>
    <x v="10"/>
    <s v="11"/>
    <x v="10"/>
    <x v="172"/>
    <s v="1101"/>
    <s v="Eigersund"/>
    <s v="1"/>
    <s v="Menn"/>
    <x v="4"/>
    <x v="4"/>
    <x v="7"/>
    <x v="31"/>
  </r>
  <r>
    <x v="10"/>
    <s v="11"/>
    <x v="10"/>
    <x v="172"/>
    <s v="1101"/>
    <s v="Eigersund"/>
    <s v="1"/>
    <s v="Menn"/>
    <x v="5"/>
    <x v="5"/>
    <x v="7"/>
    <x v="41"/>
  </r>
  <r>
    <x v="10"/>
    <s v="11"/>
    <x v="10"/>
    <x v="173"/>
    <s v="1102"/>
    <s v="Sandnes"/>
    <s v="2"/>
    <s v="Kvinner"/>
    <x v="0"/>
    <x v="0"/>
    <x v="0"/>
    <x v="45"/>
  </r>
  <r>
    <x v="10"/>
    <s v="11"/>
    <x v="10"/>
    <x v="173"/>
    <s v="1102"/>
    <s v="Sandnes"/>
    <s v="2"/>
    <s v="Kvinner"/>
    <x v="1"/>
    <x v="1"/>
    <x v="0"/>
    <x v="40"/>
  </r>
  <r>
    <x v="10"/>
    <s v="11"/>
    <x v="10"/>
    <x v="173"/>
    <s v="1102"/>
    <s v="Sandnes"/>
    <s v="2"/>
    <s v="Kvinner"/>
    <x v="2"/>
    <x v="2"/>
    <x v="0"/>
    <x v="58"/>
  </r>
  <r>
    <x v="10"/>
    <s v="11"/>
    <x v="10"/>
    <x v="173"/>
    <s v="1102"/>
    <s v="Sandnes"/>
    <s v="2"/>
    <s v="Kvinner"/>
    <x v="3"/>
    <x v="3"/>
    <x v="0"/>
    <x v="18"/>
  </r>
  <r>
    <x v="10"/>
    <s v="11"/>
    <x v="10"/>
    <x v="173"/>
    <s v="1102"/>
    <s v="Sandnes"/>
    <s v="2"/>
    <s v="Kvinner"/>
    <x v="4"/>
    <x v="4"/>
    <x v="0"/>
    <x v="29"/>
  </r>
  <r>
    <x v="10"/>
    <s v="11"/>
    <x v="10"/>
    <x v="173"/>
    <s v="1102"/>
    <s v="Sandnes"/>
    <s v="2"/>
    <s v="Kvinner"/>
    <x v="5"/>
    <x v="5"/>
    <x v="0"/>
    <x v="13"/>
  </r>
  <r>
    <x v="10"/>
    <s v="11"/>
    <x v="10"/>
    <x v="173"/>
    <s v="1102"/>
    <s v="Sandnes"/>
    <s v="1"/>
    <s v="Menn"/>
    <x v="0"/>
    <x v="0"/>
    <x v="0"/>
    <x v="58"/>
  </r>
  <r>
    <x v="10"/>
    <s v="11"/>
    <x v="10"/>
    <x v="173"/>
    <s v="1102"/>
    <s v="Sandnes"/>
    <s v="1"/>
    <s v="Menn"/>
    <x v="1"/>
    <x v="1"/>
    <x v="0"/>
    <x v="32"/>
  </r>
  <r>
    <x v="10"/>
    <s v="11"/>
    <x v="10"/>
    <x v="173"/>
    <s v="1102"/>
    <s v="Sandnes"/>
    <s v="1"/>
    <s v="Menn"/>
    <x v="2"/>
    <x v="2"/>
    <x v="0"/>
    <x v="106"/>
  </r>
  <r>
    <x v="10"/>
    <s v="11"/>
    <x v="10"/>
    <x v="173"/>
    <s v="1102"/>
    <s v="Sandnes"/>
    <s v="1"/>
    <s v="Menn"/>
    <x v="3"/>
    <x v="3"/>
    <x v="0"/>
    <x v="65"/>
  </r>
  <r>
    <x v="10"/>
    <s v="11"/>
    <x v="10"/>
    <x v="173"/>
    <s v="1102"/>
    <s v="Sandnes"/>
    <s v="1"/>
    <s v="Menn"/>
    <x v="4"/>
    <x v="4"/>
    <x v="0"/>
    <x v="107"/>
  </r>
  <r>
    <x v="10"/>
    <s v="11"/>
    <x v="10"/>
    <x v="173"/>
    <s v="1102"/>
    <s v="Sandnes"/>
    <s v="1"/>
    <s v="Menn"/>
    <x v="5"/>
    <x v="5"/>
    <x v="0"/>
    <x v="63"/>
  </r>
  <r>
    <x v="10"/>
    <s v="11"/>
    <x v="10"/>
    <x v="173"/>
    <s v="1102"/>
    <s v="Sandnes"/>
    <s v="2"/>
    <s v="Kvinner"/>
    <x v="0"/>
    <x v="0"/>
    <x v="1"/>
    <x v="8"/>
  </r>
  <r>
    <x v="10"/>
    <s v="11"/>
    <x v="10"/>
    <x v="173"/>
    <s v="1102"/>
    <s v="Sandnes"/>
    <s v="2"/>
    <s v="Kvinner"/>
    <x v="1"/>
    <x v="1"/>
    <x v="1"/>
    <x v="11"/>
  </r>
  <r>
    <x v="10"/>
    <s v="11"/>
    <x v="10"/>
    <x v="173"/>
    <s v="1102"/>
    <s v="Sandnes"/>
    <s v="2"/>
    <s v="Kvinner"/>
    <x v="2"/>
    <x v="2"/>
    <x v="1"/>
    <x v="63"/>
  </r>
  <r>
    <x v="10"/>
    <s v="11"/>
    <x v="10"/>
    <x v="173"/>
    <s v="1102"/>
    <s v="Sandnes"/>
    <s v="2"/>
    <s v="Kvinner"/>
    <x v="3"/>
    <x v="3"/>
    <x v="1"/>
    <x v="75"/>
  </r>
  <r>
    <x v="10"/>
    <s v="11"/>
    <x v="10"/>
    <x v="173"/>
    <s v="1102"/>
    <s v="Sandnes"/>
    <s v="2"/>
    <s v="Kvinner"/>
    <x v="4"/>
    <x v="4"/>
    <x v="1"/>
    <x v="10"/>
  </r>
  <r>
    <x v="10"/>
    <s v="11"/>
    <x v="10"/>
    <x v="173"/>
    <s v="1102"/>
    <s v="Sandnes"/>
    <s v="2"/>
    <s v="Kvinner"/>
    <x v="5"/>
    <x v="5"/>
    <x v="1"/>
    <x v="15"/>
  </r>
  <r>
    <x v="10"/>
    <s v="11"/>
    <x v="10"/>
    <x v="173"/>
    <s v="1102"/>
    <s v="Sandnes"/>
    <s v="1"/>
    <s v="Menn"/>
    <x v="0"/>
    <x v="0"/>
    <x v="1"/>
    <x v="72"/>
  </r>
  <r>
    <x v="10"/>
    <s v="11"/>
    <x v="10"/>
    <x v="173"/>
    <s v="1102"/>
    <s v="Sandnes"/>
    <s v="1"/>
    <s v="Menn"/>
    <x v="1"/>
    <x v="1"/>
    <x v="1"/>
    <x v="38"/>
  </r>
  <r>
    <x v="10"/>
    <s v="11"/>
    <x v="10"/>
    <x v="173"/>
    <s v="1102"/>
    <s v="Sandnes"/>
    <s v="1"/>
    <s v="Menn"/>
    <x v="2"/>
    <x v="2"/>
    <x v="1"/>
    <x v="107"/>
  </r>
  <r>
    <x v="10"/>
    <s v="11"/>
    <x v="10"/>
    <x v="173"/>
    <s v="1102"/>
    <s v="Sandnes"/>
    <s v="1"/>
    <s v="Menn"/>
    <x v="3"/>
    <x v="3"/>
    <x v="1"/>
    <x v="65"/>
  </r>
  <r>
    <x v="10"/>
    <s v="11"/>
    <x v="10"/>
    <x v="173"/>
    <s v="1102"/>
    <s v="Sandnes"/>
    <s v="1"/>
    <s v="Menn"/>
    <x v="4"/>
    <x v="4"/>
    <x v="1"/>
    <x v="128"/>
  </r>
  <r>
    <x v="10"/>
    <s v="11"/>
    <x v="10"/>
    <x v="173"/>
    <s v="1102"/>
    <s v="Sandnes"/>
    <s v="1"/>
    <s v="Menn"/>
    <x v="5"/>
    <x v="5"/>
    <x v="1"/>
    <x v="8"/>
  </r>
  <r>
    <x v="10"/>
    <s v="11"/>
    <x v="10"/>
    <x v="173"/>
    <s v="1102"/>
    <s v="Sandnes"/>
    <s v="2"/>
    <s v="Kvinner"/>
    <x v="0"/>
    <x v="0"/>
    <x v="2"/>
    <x v="63"/>
  </r>
  <r>
    <x v="10"/>
    <s v="11"/>
    <x v="10"/>
    <x v="173"/>
    <s v="1102"/>
    <s v="Sandnes"/>
    <s v="2"/>
    <s v="Kvinner"/>
    <x v="1"/>
    <x v="1"/>
    <x v="2"/>
    <x v="51"/>
  </r>
  <r>
    <x v="10"/>
    <s v="11"/>
    <x v="10"/>
    <x v="173"/>
    <s v="1102"/>
    <s v="Sandnes"/>
    <s v="2"/>
    <s v="Kvinner"/>
    <x v="2"/>
    <x v="2"/>
    <x v="2"/>
    <x v="50"/>
  </r>
  <r>
    <x v="10"/>
    <s v="11"/>
    <x v="10"/>
    <x v="173"/>
    <s v="1102"/>
    <s v="Sandnes"/>
    <s v="2"/>
    <s v="Kvinner"/>
    <x v="3"/>
    <x v="3"/>
    <x v="2"/>
    <x v="37"/>
  </r>
  <r>
    <x v="10"/>
    <s v="11"/>
    <x v="10"/>
    <x v="173"/>
    <s v="1102"/>
    <s v="Sandnes"/>
    <s v="2"/>
    <s v="Kvinner"/>
    <x v="4"/>
    <x v="4"/>
    <x v="2"/>
    <x v="62"/>
  </r>
  <r>
    <x v="10"/>
    <s v="11"/>
    <x v="10"/>
    <x v="173"/>
    <s v="1102"/>
    <s v="Sandnes"/>
    <s v="2"/>
    <s v="Kvinner"/>
    <x v="5"/>
    <x v="5"/>
    <x v="2"/>
    <x v="21"/>
  </r>
  <r>
    <x v="10"/>
    <s v="11"/>
    <x v="10"/>
    <x v="173"/>
    <s v="1102"/>
    <s v="Sandnes"/>
    <s v="1"/>
    <s v="Menn"/>
    <x v="0"/>
    <x v="0"/>
    <x v="2"/>
    <x v="49"/>
  </r>
  <r>
    <x v="10"/>
    <s v="11"/>
    <x v="10"/>
    <x v="173"/>
    <s v="1102"/>
    <s v="Sandnes"/>
    <s v="1"/>
    <s v="Menn"/>
    <x v="1"/>
    <x v="1"/>
    <x v="2"/>
    <x v="29"/>
  </r>
  <r>
    <x v="10"/>
    <s v="11"/>
    <x v="10"/>
    <x v="173"/>
    <s v="1102"/>
    <s v="Sandnes"/>
    <s v="1"/>
    <s v="Menn"/>
    <x v="2"/>
    <x v="2"/>
    <x v="2"/>
    <x v="117"/>
  </r>
  <r>
    <x v="10"/>
    <s v="11"/>
    <x v="10"/>
    <x v="173"/>
    <s v="1102"/>
    <s v="Sandnes"/>
    <s v="1"/>
    <s v="Menn"/>
    <x v="3"/>
    <x v="3"/>
    <x v="2"/>
    <x v="94"/>
  </r>
  <r>
    <x v="10"/>
    <s v="11"/>
    <x v="10"/>
    <x v="173"/>
    <s v="1102"/>
    <s v="Sandnes"/>
    <s v="1"/>
    <s v="Menn"/>
    <x v="4"/>
    <x v="4"/>
    <x v="2"/>
    <x v="53"/>
  </r>
  <r>
    <x v="10"/>
    <s v="11"/>
    <x v="10"/>
    <x v="173"/>
    <s v="1102"/>
    <s v="Sandnes"/>
    <s v="1"/>
    <s v="Menn"/>
    <x v="5"/>
    <x v="5"/>
    <x v="2"/>
    <x v="60"/>
  </r>
  <r>
    <x v="10"/>
    <s v="11"/>
    <x v="10"/>
    <x v="173"/>
    <s v="1102"/>
    <s v="Sandnes"/>
    <s v="2"/>
    <s v="Kvinner"/>
    <x v="0"/>
    <x v="0"/>
    <x v="3"/>
    <x v="61"/>
  </r>
  <r>
    <x v="10"/>
    <s v="11"/>
    <x v="10"/>
    <x v="173"/>
    <s v="1102"/>
    <s v="Sandnes"/>
    <s v="2"/>
    <s v="Kvinner"/>
    <x v="1"/>
    <x v="1"/>
    <x v="3"/>
    <x v="46"/>
  </r>
  <r>
    <x v="10"/>
    <s v="11"/>
    <x v="10"/>
    <x v="173"/>
    <s v="1102"/>
    <s v="Sandnes"/>
    <s v="2"/>
    <s v="Kvinner"/>
    <x v="2"/>
    <x v="2"/>
    <x v="3"/>
    <x v="31"/>
  </r>
  <r>
    <x v="10"/>
    <s v="11"/>
    <x v="10"/>
    <x v="173"/>
    <s v="1102"/>
    <s v="Sandnes"/>
    <s v="2"/>
    <s v="Kvinner"/>
    <x v="3"/>
    <x v="3"/>
    <x v="3"/>
    <x v="25"/>
  </r>
  <r>
    <x v="10"/>
    <s v="11"/>
    <x v="10"/>
    <x v="173"/>
    <s v="1102"/>
    <s v="Sandnes"/>
    <s v="2"/>
    <s v="Kvinner"/>
    <x v="4"/>
    <x v="4"/>
    <x v="3"/>
    <x v="31"/>
  </r>
  <r>
    <x v="10"/>
    <s v="11"/>
    <x v="10"/>
    <x v="173"/>
    <s v="1102"/>
    <s v="Sandnes"/>
    <s v="2"/>
    <s v="Kvinner"/>
    <x v="5"/>
    <x v="5"/>
    <x v="3"/>
    <x v="6"/>
  </r>
  <r>
    <x v="10"/>
    <s v="11"/>
    <x v="10"/>
    <x v="173"/>
    <s v="1102"/>
    <s v="Sandnes"/>
    <s v="1"/>
    <s v="Menn"/>
    <x v="0"/>
    <x v="0"/>
    <x v="3"/>
    <x v="47"/>
  </r>
  <r>
    <x v="10"/>
    <s v="11"/>
    <x v="10"/>
    <x v="173"/>
    <s v="1102"/>
    <s v="Sandnes"/>
    <s v="1"/>
    <s v="Menn"/>
    <x v="1"/>
    <x v="1"/>
    <x v="3"/>
    <x v="72"/>
  </r>
  <r>
    <x v="10"/>
    <s v="11"/>
    <x v="10"/>
    <x v="173"/>
    <s v="1102"/>
    <s v="Sandnes"/>
    <s v="1"/>
    <s v="Menn"/>
    <x v="2"/>
    <x v="2"/>
    <x v="3"/>
    <x v="48"/>
  </r>
  <r>
    <x v="10"/>
    <s v="11"/>
    <x v="10"/>
    <x v="173"/>
    <s v="1102"/>
    <s v="Sandnes"/>
    <s v="1"/>
    <s v="Menn"/>
    <x v="3"/>
    <x v="3"/>
    <x v="3"/>
    <x v="66"/>
  </r>
  <r>
    <x v="10"/>
    <s v="11"/>
    <x v="10"/>
    <x v="173"/>
    <s v="1102"/>
    <s v="Sandnes"/>
    <s v="1"/>
    <s v="Menn"/>
    <x v="4"/>
    <x v="4"/>
    <x v="3"/>
    <x v="67"/>
  </r>
  <r>
    <x v="10"/>
    <s v="11"/>
    <x v="10"/>
    <x v="173"/>
    <s v="1102"/>
    <s v="Sandnes"/>
    <s v="1"/>
    <s v="Menn"/>
    <x v="5"/>
    <x v="5"/>
    <x v="3"/>
    <x v="33"/>
  </r>
  <r>
    <x v="10"/>
    <s v="11"/>
    <x v="10"/>
    <x v="173"/>
    <s v="1102"/>
    <s v="Sandnes"/>
    <s v="2"/>
    <s v="Kvinner"/>
    <x v="0"/>
    <x v="0"/>
    <x v="4"/>
    <x v="45"/>
  </r>
  <r>
    <x v="10"/>
    <s v="11"/>
    <x v="10"/>
    <x v="173"/>
    <s v="1102"/>
    <s v="Sandnes"/>
    <s v="2"/>
    <s v="Kvinner"/>
    <x v="1"/>
    <x v="1"/>
    <x v="4"/>
    <x v="24"/>
  </r>
  <r>
    <x v="10"/>
    <s v="11"/>
    <x v="10"/>
    <x v="173"/>
    <s v="1102"/>
    <s v="Sandnes"/>
    <s v="2"/>
    <s v="Kvinner"/>
    <x v="2"/>
    <x v="2"/>
    <x v="4"/>
    <x v="46"/>
  </r>
  <r>
    <x v="10"/>
    <s v="11"/>
    <x v="10"/>
    <x v="173"/>
    <s v="1102"/>
    <s v="Sandnes"/>
    <s v="2"/>
    <s v="Kvinner"/>
    <x v="3"/>
    <x v="3"/>
    <x v="4"/>
    <x v="73"/>
  </r>
  <r>
    <x v="10"/>
    <s v="11"/>
    <x v="10"/>
    <x v="173"/>
    <s v="1102"/>
    <s v="Sandnes"/>
    <s v="2"/>
    <s v="Kvinner"/>
    <x v="4"/>
    <x v="4"/>
    <x v="4"/>
    <x v="8"/>
  </r>
  <r>
    <x v="10"/>
    <s v="11"/>
    <x v="10"/>
    <x v="173"/>
    <s v="1102"/>
    <s v="Sandnes"/>
    <s v="2"/>
    <s v="Kvinner"/>
    <x v="5"/>
    <x v="5"/>
    <x v="4"/>
    <x v="20"/>
  </r>
  <r>
    <x v="10"/>
    <s v="11"/>
    <x v="10"/>
    <x v="173"/>
    <s v="1102"/>
    <s v="Sandnes"/>
    <s v="1"/>
    <s v="Menn"/>
    <x v="0"/>
    <x v="0"/>
    <x v="4"/>
    <x v="71"/>
  </r>
  <r>
    <x v="10"/>
    <s v="11"/>
    <x v="10"/>
    <x v="173"/>
    <s v="1102"/>
    <s v="Sandnes"/>
    <s v="1"/>
    <s v="Menn"/>
    <x v="1"/>
    <x v="1"/>
    <x v="4"/>
    <x v="73"/>
  </r>
  <r>
    <x v="10"/>
    <s v="11"/>
    <x v="10"/>
    <x v="173"/>
    <s v="1102"/>
    <s v="Sandnes"/>
    <s v="1"/>
    <s v="Menn"/>
    <x v="2"/>
    <x v="2"/>
    <x v="4"/>
    <x v="129"/>
  </r>
  <r>
    <x v="10"/>
    <s v="11"/>
    <x v="10"/>
    <x v="173"/>
    <s v="1102"/>
    <s v="Sandnes"/>
    <s v="1"/>
    <s v="Menn"/>
    <x v="3"/>
    <x v="3"/>
    <x v="4"/>
    <x v="94"/>
  </r>
  <r>
    <x v="10"/>
    <s v="11"/>
    <x v="10"/>
    <x v="173"/>
    <s v="1102"/>
    <s v="Sandnes"/>
    <s v="1"/>
    <s v="Menn"/>
    <x v="4"/>
    <x v="4"/>
    <x v="4"/>
    <x v="49"/>
  </r>
  <r>
    <x v="10"/>
    <s v="11"/>
    <x v="10"/>
    <x v="173"/>
    <s v="1102"/>
    <s v="Sandnes"/>
    <s v="1"/>
    <s v="Menn"/>
    <x v="5"/>
    <x v="5"/>
    <x v="4"/>
    <x v="25"/>
  </r>
  <r>
    <x v="10"/>
    <s v="11"/>
    <x v="10"/>
    <x v="173"/>
    <s v="1102"/>
    <s v="Sandnes"/>
    <s v="2"/>
    <s v="Kvinner"/>
    <x v="0"/>
    <x v="0"/>
    <x v="5"/>
    <x v="46"/>
  </r>
  <r>
    <x v="10"/>
    <s v="11"/>
    <x v="10"/>
    <x v="173"/>
    <s v="1102"/>
    <s v="Sandnes"/>
    <s v="2"/>
    <s v="Kvinner"/>
    <x v="1"/>
    <x v="1"/>
    <x v="5"/>
    <x v="2"/>
  </r>
  <r>
    <x v="10"/>
    <s v="11"/>
    <x v="10"/>
    <x v="173"/>
    <s v="1102"/>
    <s v="Sandnes"/>
    <s v="2"/>
    <s v="Kvinner"/>
    <x v="2"/>
    <x v="2"/>
    <x v="5"/>
    <x v="41"/>
  </r>
  <r>
    <x v="10"/>
    <s v="11"/>
    <x v="10"/>
    <x v="173"/>
    <s v="1102"/>
    <s v="Sandnes"/>
    <s v="2"/>
    <s v="Kvinner"/>
    <x v="3"/>
    <x v="3"/>
    <x v="5"/>
    <x v="8"/>
  </r>
  <r>
    <x v="10"/>
    <s v="11"/>
    <x v="10"/>
    <x v="173"/>
    <s v="1102"/>
    <s v="Sandnes"/>
    <s v="2"/>
    <s v="Kvinner"/>
    <x v="4"/>
    <x v="4"/>
    <x v="5"/>
    <x v="32"/>
  </r>
  <r>
    <x v="10"/>
    <s v="11"/>
    <x v="10"/>
    <x v="173"/>
    <s v="1102"/>
    <s v="Sandnes"/>
    <s v="2"/>
    <s v="Kvinner"/>
    <x v="5"/>
    <x v="5"/>
    <x v="5"/>
    <x v="3"/>
  </r>
  <r>
    <x v="10"/>
    <s v="11"/>
    <x v="10"/>
    <x v="173"/>
    <s v="1102"/>
    <s v="Sandnes"/>
    <s v="1"/>
    <s v="Menn"/>
    <x v="0"/>
    <x v="0"/>
    <x v="5"/>
    <x v="9"/>
  </r>
  <r>
    <x v="10"/>
    <s v="11"/>
    <x v="10"/>
    <x v="173"/>
    <s v="1102"/>
    <s v="Sandnes"/>
    <s v="1"/>
    <s v="Menn"/>
    <x v="1"/>
    <x v="1"/>
    <x v="5"/>
    <x v="27"/>
  </r>
  <r>
    <x v="10"/>
    <s v="11"/>
    <x v="10"/>
    <x v="173"/>
    <s v="1102"/>
    <s v="Sandnes"/>
    <s v="1"/>
    <s v="Menn"/>
    <x v="2"/>
    <x v="2"/>
    <x v="5"/>
    <x v="113"/>
  </r>
  <r>
    <x v="10"/>
    <s v="11"/>
    <x v="10"/>
    <x v="173"/>
    <s v="1102"/>
    <s v="Sandnes"/>
    <s v="1"/>
    <s v="Menn"/>
    <x v="3"/>
    <x v="3"/>
    <x v="5"/>
    <x v="126"/>
  </r>
  <r>
    <x v="10"/>
    <s v="11"/>
    <x v="10"/>
    <x v="173"/>
    <s v="1102"/>
    <s v="Sandnes"/>
    <s v="1"/>
    <s v="Menn"/>
    <x v="4"/>
    <x v="4"/>
    <x v="5"/>
    <x v="87"/>
  </r>
  <r>
    <x v="10"/>
    <s v="11"/>
    <x v="10"/>
    <x v="173"/>
    <s v="1102"/>
    <s v="Sandnes"/>
    <s v="1"/>
    <s v="Menn"/>
    <x v="5"/>
    <x v="5"/>
    <x v="5"/>
    <x v="95"/>
  </r>
  <r>
    <x v="10"/>
    <s v="11"/>
    <x v="10"/>
    <x v="173"/>
    <s v="1102"/>
    <s v="Sandnes"/>
    <s v="2"/>
    <s v="Kvinner"/>
    <x v="0"/>
    <x v="0"/>
    <x v="6"/>
    <x v="50"/>
  </r>
  <r>
    <x v="10"/>
    <s v="11"/>
    <x v="10"/>
    <x v="173"/>
    <s v="1102"/>
    <s v="Sandnes"/>
    <s v="2"/>
    <s v="Kvinner"/>
    <x v="1"/>
    <x v="1"/>
    <x v="6"/>
    <x v="4"/>
  </r>
  <r>
    <x v="10"/>
    <s v="11"/>
    <x v="10"/>
    <x v="173"/>
    <s v="1102"/>
    <s v="Sandnes"/>
    <s v="2"/>
    <s v="Kvinner"/>
    <x v="2"/>
    <x v="2"/>
    <x v="6"/>
    <x v="63"/>
  </r>
  <r>
    <x v="10"/>
    <s v="11"/>
    <x v="10"/>
    <x v="173"/>
    <s v="1102"/>
    <s v="Sandnes"/>
    <s v="2"/>
    <s v="Kvinner"/>
    <x v="3"/>
    <x v="3"/>
    <x v="6"/>
    <x v="41"/>
  </r>
  <r>
    <x v="10"/>
    <s v="11"/>
    <x v="10"/>
    <x v="173"/>
    <s v="1102"/>
    <s v="Sandnes"/>
    <s v="2"/>
    <s v="Kvinner"/>
    <x v="4"/>
    <x v="4"/>
    <x v="6"/>
    <x v="45"/>
  </r>
  <r>
    <x v="10"/>
    <s v="11"/>
    <x v="10"/>
    <x v="173"/>
    <s v="1102"/>
    <s v="Sandnes"/>
    <s v="2"/>
    <s v="Kvinner"/>
    <x v="5"/>
    <x v="5"/>
    <x v="6"/>
    <x v="4"/>
  </r>
  <r>
    <x v="10"/>
    <s v="11"/>
    <x v="10"/>
    <x v="173"/>
    <s v="1102"/>
    <s v="Sandnes"/>
    <s v="1"/>
    <s v="Menn"/>
    <x v="0"/>
    <x v="0"/>
    <x v="6"/>
    <x v="74"/>
  </r>
  <r>
    <x v="10"/>
    <s v="11"/>
    <x v="10"/>
    <x v="173"/>
    <s v="1102"/>
    <s v="Sandnes"/>
    <s v="1"/>
    <s v="Menn"/>
    <x v="1"/>
    <x v="1"/>
    <x v="6"/>
    <x v="32"/>
  </r>
  <r>
    <x v="10"/>
    <s v="11"/>
    <x v="10"/>
    <x v="173"/>
    <s v="1102"/>
    <s v="Sandnes"/>
    <s v="1"/>
    <s v="Menn"/>
    <x v="2"/>
    <x v="2"/>
    <x v="6"/>
    <x v="53"/>
  </r>
  <r>
    <x v="10"/>
    <s v="11"/>
    <x v="10"/>
    <x v="173"/>
    <s v="1102"/>
    <s v="Sandnes"/>
    <s v="1"/>
    <s v="Menn"/>
    <x v="3"/>
    <x v="3"/>
    <x v="6"/>
    <x v="79"/>
  </r>
  <r>
    <x v="10"/>
    <s v="11"/>
    <x v="10"/>
    <x v="173"/>
    <s v="1102"/>
    <s v="Sandnes"/>
    <s v="1"/>
    <s v="Menn"/>
    <x v="4"/>
    <x v="4"/>
    <x v="6"/>
    <x v="52"/>
  </r>
  <r>
    <x v="10"/>
    <s v="11"/>
    <x v="10"/>
    <x v="173"/>
    <s v="1102"/>
    <s v="Sandnes"/>
    <s v="1"/>
    <s v="Menn"/>
    <x v="5"/>
    <x v="5"/>
    <x v="6"/>
    <x v="18"/>
  </r>
  <r>
    <x v="10"/>
    <s v="11"/>
    <x v="10"/>
    <x v="173"/>
    <s v="1102"/>
    <s v="Sandnes"/>
    <s v="2"/>
    <s v="Kvinner"/>
    <x v="0"/>
    <x v="0"/>
    <x v="7"/>
    <x v="10"/>
  </r>
  <r>
    <x v="10"/>
    <s v="11"/>
    <x v="10"/>
    <x v="173"/>
    <s v="1102"/>
    <s v="Sandnes"/>
    <s v="2"/>
    <s v="Kvinner"/>
    <x v="1"/>
    <x v="1"/>
    <x v="7"/>
    <x v="36"/>
  </r>
  <r>
    <x v="10"/>
    <s v="11"/>
    <x v="10"/>
    <x v="173"/>
    <s v="1102"/>
    <s v="Sandnes"/>
    <s v="2"/>
    <s v="Kvinner"/>
    <x v="2"/>
    <x v="2"/>
    <x v="7"/>
    <x v="63"/>
  </r>
  <r>
    <x v="10"/>
    <s v="11"/>
    <x v="10"/>
    <x v="173"/>
    <s v="1102"/>
    <s v="Sandnes"/>
    <s v="2"/>
    <s v="Kvinner"/>
    <x v="3"/>
    <x v="3"/>
    <x v="7"/>
    <x v="41"/>
  </r>
  <r>
    <x v="10"/>
    <s v="11"/>
    <x v="10"/>
    <x v="173"/>
    <s v="1102"/>
    <s v="Sandnes"/>
    <s v="2"/>
    <s v="Kvinner"/>
    <x v="4"/>
    <x v="4"/>
    <x v="7"/>
    <x v="50"/>
  </r>
  <r>
    <x v="10"/>
    <s v="11"/>
    <x v="10"/>
    <x v="173"/>
    <s v="1102"/>
    <s v="Sandnes"/>
    <s v="2"/>
    <s v="Kvinner"/>
    <x v="5"/>
    <x v="5"/>
    <x v="7"/>
    <x v="24"/>
  </r>
  <r>
    <x v="10"/>
    <s v="11"/>
    <x v="10"/>
    <x v="173"/>
    <s v="1102"/>
    <s v="Sandnes"/>
    <s v="1"/>
    <s v="Menn"/>
    <x v="0"/>
    <x v="0"/>
    <x v="7"/>
    <x v="57"/>
  </r>
  <r>
    <x v="10"/>
    <s v="11"/>
    <x v="10"/>
    <x v="173"/>
    <s v="1102"/>
    <s v="Sandnes"/>
    <s v="1"/>
    <s v="Menn"/>
    <x v="1"/>
    <x v="1"/>
    <x v="7"/>
    <x v="41"/>
  </r>
  <r>
    <x v="10"/>
    <s v="11"/>
    <x v="10"/>
    <x v="173"/>
    <s v="1102"/>
    <s v="Sandnes"/>
    <s v="1"/>
    <s v="Menn"/>
    <x v="2"/>
    <x v="2"/>
    <x v="7"/>
    <x v="66"/>
  </r>
  <r>
    <x v="10"/>
    <s v="11"/>
    <x v="10"/>
    <x v="173"/>
    <s v="1102"/>
    <s v="Sandnes"/>
    <s v="1"/>
    <s v="Menn"/>
    <x v="3"/>
    <x v="3"/>
    <x v="7"/>
    <x v="81"/>
  </r>
  <r>
    <x v="10"/>
    <s v="11"/>
    <x v="10"/>
    <x v="173"/>
    <s v="1102"/>
    <s v="Sandnes"/>
    <s v="1"/>
    <s v="Menn"/>
    <x v="4"/>
    <x v="4"/>
    <x v="7"/>
    <x v="95"/>
  </r>
  <r>
    <x v="10"/>
    <s v="11"/>
    <x v="10"/>
    <x v="173"/>
    <s v="1102"/>
    <s v="Sandnes"/>
    <s v="1"/>
    <s v="Menn"/>
    <x v="5"/>
    <x v="5"/>
    <x v="7"/>
    <x v="58"/>
  </r>
  <r>
    <x v="10"/>
    <s v="11"/>
    <x v="10"/>
    <x v="174"/>
    <s v="1103"/>
    <s v="Stavanger"/>
    <s v="2"/>
    <s v="Kvinner"/>
    <x v="0"/>
    <x v="0"/>
    <x v="0"/>
    <x v="1"/>
  </r>
  <r>
    <x v="10"/>
    <s v="11"/>
    <x v="10"/>
    <x v="174"/>
    <s v="1103"/>
    <s v="Stavanger"/>
    <s v="2"/>
    <s v="Kvinner"/>
    <x v="1"/>
    <x v="1"/>
    <x v="0"/>
    <x v="23"/>
  </r>
  <r>
    <x v="10"/>
    <s v="11"/>
    <x v="10"/>
    <x v="174"/>
    <s v="1103"/>
    <s v="Stavanger"/>
    <s v="2"/>
    <s v="Kvinner"/>
    <x v="2"/>
    <x v="2"/>
    <x v="0"/>
    <x v="24"/>
  </r>
  <r>
    <x v="10"/>
    <s v="11"/>
    <x v="10"/>
    <x v="174"/>
    <s v="1103"/>
    <s v="Stavanger"/>
    <s v="2"/>
    <s v="Kvinner"/>
    <x v="3"/>
    <x v="3"/>
    <x v="0"/>
    <x v="2"/>
  </r>
  <r>
    <x v="10"/>
    <s v="11"/>
    <x v="10"/>
    <x v="174"/>
    <s v="1103"/>
    <s v="Stavanger"/>
    <s v="2"/>
    <s v="Kvinner"/>
    <x v="4"/>
    <x v="4"/>
    <x v="0"/>
    <x v="14"/>
  </r>
  <r>
    <x v="10"/>
    <s v="11"/>
    <x v="10"/>
    <x v="174"/>
    <s v="1103"/>
    <s v="Stavanger"/>
    <s v="2"/>
    <s v="Kvinner"/>
    <x v="5"/>
    <x v="5"/>
    <x v="0"/>
    <x v="1"/>
  </r>
  <r>
    <x v="10"/>
    <s v="11"/>
    <x v="10"/>
    <x v="174"/>
    <s v="1103"/>
    <s v="Stavanger"/>
    <s v="1"/>
    <s v="Menn"/>
    <x v="0"/>
    <x v="0"/>
    <x v="0"/>
    <x v="13"/>
  </r>
  <r>
    <x v="10"/>
    <s v="11"/>
    <x v="10"/>
    <x v="174"/>
    <s v="1103"/>
    <s v="Stavanger"/>
    <s v="1"/>
    <s v="Menn"/>
    <x v="1"/>
    <x v="1"/>
    <x v="0"/>
    <x v="24"/>
  </r>
  <r>
    <x v="10"/>
    <s v="11"/>
    <x v="10"/>
    <x v="174"/>
    <s v="1103"/>
    <s v="Stavanger"/>
    <s v="1"/>
    <s v="Menn"/>
    <x v="2"/>
    <x v="2"/>
    <x v="0"/>
    <x v="64"/>
  </r>
  <r>
    <x v="10"/>
    <s v="11"/>
    <x v="10"/>
    <x v="174"/>
    <s v="1103"/>
    <s v="Stavanger"/>
    <s v="1"/>
    <s v="Menn"/>
    <x v="3"/>
    <x v="3"/>
    <x v="0"/>
    <x v="25"/>
  </r>
  <r>
    <x v="10"/>
    <s v="11"/>
    <x v="10"/>
    <x v="174"/>
    <s v="1103"/>
    <s v="Stavanger"/>
    <s v="1"/>
    <s v="Menn"/>
    <x v="4"/>
    <x v="4"/>
    <x v="0"/>
    <x v="50"/>
  </r>
  <r>
    <x v="10"/>
    <s v="11"/>
    <x v="10"/>
    <x v="174"/>
    <s v="1103"/>
    <s v="Stavanger"/>
    <s v="1"/>
    <s v="Menn"/>
    <x v="5"/>
    <x v="5"/>
    <x v="0"/>
    <x v="11"/>
  </r>
  <r>
    <x v="10"/>
    <s v="11"/>
    <x v="10"/>
    <x v="174"/>
    <s v="1103"/>
    <s v="Stavanger"/>
    <s v="2"/>
    <s v="Kvinner"/>
    <x v="0"/>
    <x v="0"/>
    <x v="1"/>
    <x v="23"/>
  </r>
  <r>
    <x v="10"/>
    <s v="11"/>
    <x v="10"/>
    <x v="174"/>
    <s v="1103"/>
    <s v="Stavanger"/>
    <s v="2"/>
    <s v="Kvinner"/>
    <x v="1"/>
    <x v="1"/>
    <x v="1"/>
    <x v="0"/>
  </r>
  <r>
    <x v="10"/>
    <s v="11"/>
    <x v="10"/>
    <x v="174"/>
    <s v="1103"/>
    <s v="Stavanger"/>
    <s v="2"/>
    <s v="Kvinner"/>
    <x v="2"/>
    <x v="2"/>
    <x v="1"/>
    <x v="36"/>
  </r>
  <r>
    <x v="10"/>
    <s v="11"/>
    <x v="10"/>
    <x v="174"/>
    <s v="1103"/>
    <s v="Stavanger"/>
    <s v="2"/>
    <s v="Kvinner"/>
    <x v="3"/>
    <x v="3"/>
    <x v="1"/>
    <x v="4"/>
  </r>
  <r>
    <x v="10"/>
    <s v="11"/>
    <x v="10"/>
    <x v="174"/>
    <s v="1103"/>
    <s v="Stavanger"/>
    <s v="2"/>
    <s v="Kvinner"/>
    <x v="4"/>
    <x v="4"/>
    <x v="1"/>
    <x v="21"/>
  </r>
  <r>
    <x v="10"/>
    <s v="11"/>
    <x v="10"/>
    <x v="174"/>
    <s v="1103"/>
    <s v="Stavanger"/>
    <s v="2"/>
    <s v="Kvinner"/>
    <x v="5"/>
    <x v="5"/>
    <x v="1"/>
    <x v="1"/>
  </r>
  <r>
    <x v="10"/>
    <s v="11"/>
    <x v="10"/>
    <x v="174"/>
    <s v="1103"/>
    <s v="Stavanger"/>
    <s v="1"/>
    <s v="Menn"/>
    <x v="0"/>
    <x v="0"/>
    <x v="1"/>
    <x v="7"/>
  </r>
  <r>
    <x v="10"/>
    <s v="11"/>
    <x v="10"/>
    <x v="174"/>
    <s v="1103"/>
    <s v="Stavanger"/>
    <s v="1"/>
    <s v="Menn"/>
    <x v="1"/>
    <x v="1"/>
    <x v="1"/>
    <x v="14"/>
  </r>
  <r>
    <x v="10"/>
    <s v="11"/>
    <x v="10"/>
    <x v="174"/>
    <s v="1103"/>
    <s v="Stavanger"/>
    <s v="1"/>
    <s v="Menn"/>
    <x v="2"/>
    <x v="2"/>
    <x v="1"/>
    <x v="85"/>
  </r>
  <r>
    <x v="10"/>
    <s v="11"/>
    <x v="10"/>
    <x v="174"/>
    <s v="1103"/>
    <s v="Stavanger"/>
    <s v="1"/>
    <s v="Menn"/>
    <x v="3"/>
    <x v="3"/>
    <x v="1"/>
    <x v="37"/>
  </r>
  <r>
    <x v="10"/>
    <s v="11"/>
    <x v="10"/>
    <x v="174"/>
    <s v="1103"/>
    <s v="Stavanger"/>
    <s v="1"/>
    <s v="Menn"/>
    <x v="4"/>
    <x v="4"/>
    <x v="1"/>
    <x v="8"/>
  </r>
  <r>
    <x v="10"/>
    <s v="11"/>
    <x v="10"/>
    <x v="174"/>
    <s v="1103"/>
    <s v="Stavanger"/>
    <s v="1"/>
    <s v="Menn"/>
    <x v="5"/>
    <x v="5"/>
    <x v="1"/>
    <x v="46"/>
  </r>
  <r>
    <x v="10"/>
    <s v="11"/>
    <x v="10"/>
    <x v="174"/>
    <s v="1103"/>
    <s v="Stavanger"/>
    <s v="2"/>
    <s v="Kvinner"/>
    <x v="0"/>
    <x v="0"/>
    <x v="2"/>
    <x v="19"/>
  </r>
  <r>
    <x v="10"/>
    <s v="11"/>
    <x v="10"/>
    <x v="174"/>
    <s v="1103"/>
    <s v="Stavanger"/>
    <s v="2"/>
    <s v="Kvinner"/>
    <x v="1"/>
    <x v="1"/>
    <x v="2"/>
    <x v="7"/>
  </r>
  <r>
    <x v="10"/>
    <s v="11"/>
    <x v="10"/>
    <x v="174"/>
    <s v="1103"/>
    <s v="Stavanger"/>
    <s v="2"/>
    <s v="Kvinner"/>
    <x v="2"/>
    <x v="2"/>
    <x v="2"/>
    <x v="15"/>
  </r>
  <r>
    <x v="10"/>
    <s v="11"/>
    <x v="10"/>
    <x v="174"/>
    <s v="1103"/>
    <s v="Stavanger"/>
    <s v="2"/>
    <s v="Kvinner"/>
    <x v="3"/>
    <x v="3"/>
    <x v="2"/>
    <x v="21"/>
  </r>
  <r>
    <x v="10"/>
    <s v="11"/>
    <x v="10"/>
    <x v="174"/>
    <s v="1103"/>
    <s v="Stavanger"/>
    <s v="2"/>
    <s v="Kvinner"/>
    <x v="4"/>
    <x v="4"/>
    <x v="2"/>
    <x v="21"/>
  </r>
  <r>
    <x v="10"/>
    <s v="11"/>
    <x v="10"/>
    <x v="174"/>
    <s v="1103"/>
    <s v="Stavanger"/>
    <s v="2"/>
    <s v="Kvinner"/>
    <x v="5"/>
    <x v="5"/>
    <x v="2"/>
    <x v="12"/>
  </r>
  <r>
    <x v="10"/>
    <s v="11"/>
    <x v="10"/>
    <x v="174"/>
    <s v="1103"/>
    <s v="Stavanger"/>
    <s v="1"/>
    <s v="Menn"/>
    <x v="0"/>
    <x v="0"/>
    <x v="2"/>
    <x v="5"/>
  </r>
  <r>
    <x v="10"/>
    <s v="11"/>
    <x v="10"/>
    <x v="174"/>
    <s v="1103"/>
    <s v="Stavanger"/>
    <s v="1"/>
    <s v="Menn"/>
    <x v="1"/>
    <x v="1"/>
    <x v="2"/>
    <x v="7"/>
  </r>
  <r>
    <x v="10"/>
    <s v="11"/>
    <x v="10"/>
    <x v="174"/>
    <s v="1103"/>
    <s v="Stavanger"/>
    <s v="1"/>
    <s v="Menn"/>
    <x v="2"/>
    <x v="2"/>
    <x v="2"/>
    <x v="75"/>
  </r>
  <r>
    <x v="10"/>
    <s v="11"/>
    <x v="10"/>
    <x v="174"/>
    <s v="1103"/>
    <s v="Stavanger"/>
    <s v="1"/>
    <s v="Menn"/>
    <x v="3"/>
    <x v="3"/>
    <x v="2"/>
    <x v="68"/>
  </r>
  <r>
    <x v="10"/>
    <s v="11"/>
    <x v="10"/>
    <x v="174"/>
    <s v="1103"/>
    <s v="Stavanger"/>
    <s v="1"/>
    <s v="Menn"/>
    <x v="4"/>
    <x v="4"/>
    <x v="2"/>
    <x v="32"/>
  </r>
  <r>
    <x v="10"/>
    <s v="11"/>
    <x v="10"/>
    <x v="174"/>
    <s v="1103"/>
    <s v="Stavanger"/>
    <s v="1"/>
    <s v="Menn"/>
    <x v="5"/>
    <x v="5"/>
    <x v="2"/>
    <x v="4"/>
  </r>
  <r>
    <x v="10"/>
    <s v="11"/>
    <x v="10"/>
    <x v="174"/>
    <s v="1103"/>
    <s v="Stavanger"/>
    <s v="2"/>
    <s v="Kvinner"/>
    <x v="0"/>
    <x v="0"/>
    <x v="3"/>
    <x v="1"/>
  </r>
  <r>
    <x v="10"/>
    <s v="11"/>
    <x v="10"/>
    <x v="174"/>
    <s v="1103"/>
    <s v="Stavanger"/>
    <s v="2"/>
    <s v="Kvinner"/>
    <x v="1"/>
    <x v="1"/>
    <x v="3"/>
    <x v="1"/>
  </r>
  <r>
    <x v="10"/>
    <s v="11"/>
    <x v="10"/>
    <x v="174"/>
    <s v="1103"/>
    <s v="Stavanger"/>
    <s v="2"/>
    <s v="Kvinner"/>
    <x v="2"/>
    <x v="2"/>
    <x v="3"/>
    <x v="12"/>
  </r>
  <r>
    <x v="10"/>
    <s v="11"/>
    <x v="10"/>
    <x v="174"/>
    <s v="1103"/>
    <s v="Stavanger"/>
    <s v="2"/>
    <s v="Kvinner"/>
    <x v="3"/>
    <x v="3"/>
    <x v="3"/>
    <x v="19"/>
  </r>
  <r>
    <x v="10"/>
    <s v="11"/>
    <x v="10"/>
    <x v="174"/>
    <s v="1103"/>
    <s v="Stavanger"/>
    <s v="2"/>
    <s v="Kvinner"/>
    <x v="4"/>
    <x v="4"/>
    <x v="3"/>
    <x v="13"/>
  </r>
  <r>
    <x v="10"/>
    <s v="11"/>
    <x v="10"/>
    <x v="174"/>
    <s v="1103"/>
    <s v="Stavanger"/>
    <s v="2"/>
    <s v="Kvinner"/>
    <x v="5"/>
    <x v="5"/>
    <x v="3"/>
    <x v="0"/>
  </r>
  <r>
    <x v="10"/>
    <s v="11"/>
    <x v="10"/>
    <x v="174"/>
    <s v="1103"/>
    <s v="Stavanger"/>
    <s v="1"/>
    <s v="Menn"/>
    <x v="0"/>
    <x v="0"/>
    <x v="3"/>
    <x v="1"/>
  </r>
  <r>
    <x v="10"/>
    <s v="11"/>
    <x v="10"/>
    <x v="174"/>
    <s v="1103"/>
    <s v="Stavanger"/>
    <s v="1"/>
    <s v="Menn"/>
    <x v="1"/>
    <x v="1"/>
    <x v="3"/>
    <x v="12"/>
  </r>
  <r>
    <x v="10"/>
    <s v="11"/>
    <x v="10"/>
    <x v="174"/>
    <s v="1103"/>
    <s v="Stavanger"/>
    <s v="1"/>
    <s v="Menn"/>
    <x v="2"/>
    <x v="2"/>
    <x v="3"/>
    <x v="56"/>
  </r>
  <r>
    <x v="10"/>
    <s v="11"/>
    <x v="10"/>
    <x v="174"/>
    <s v="1103"/>
    <s v="Stavanger"/>
    <s v="1"/>
    <s v="Menn"/>
    <x v="3"/>
    <x v="3"/>
    <x v="3"/>
    <x v="45"/>
  </r>
  <r>
    <x v="10"/>
    <s v="11"/>
    <x v="10"/>
    <x v="174"/>
    <s v="1103"/>
    <s v="Stavanger"/>
    <s v="1"/>
    <s v="Menn"/>
    <x v="4"/>
    <x v="4"/>
    <x v="3"/>
    <x v="56"/>
  </r>
  <r>
    <x v="10"/>
    <s v="11"/>
    <x v="10"/>
    <x v="174"/>
    <s v="1103"/>
    <s v="Stavanger"/>
    <s v="1"/>
    <s v="Menn"/>
    <x v="5"/>
    <x v="5"/>
    <x v="3"/>
    <x v="2"/>
  </r>
  <r>
    <x v="10"/>
    <s v="11"/>
    <x v="10"/>
    <x v="174"/>
    <s v="1103"/>
    <s v="Stavanger"/>
    <s v="2"/>
    <s v="Kvinner"/>
    <x v="0"/>
    <x v="0"/>
    <x v="4"/>
    <x v="23"/>
  </r>
  <r>
    <x v="10"/>
    <s v="11"/>
    <x v="10"/>
    <x v="174"/>
    <s v="1103"/>
    <s v="Stavanger"/>
    <s v="2"/>
    <s v="Kvinner"/>
    <x v="1"/>
    <x v="1"/>
    <x v="4"/>
    <x v="1"/>
  </r>
  <r>
    <x v="10"/>
    <s v="11"/>
    <x v="10"/>
    <x v="174"/>
    <s v="1103"/>
    <s v="Stavanger"/>
    <s v="2"/>
    <s v="Kvinner"/>
    <x v="2"/>
    <x v="2"/>
    <x v="4"/>
    <x v="19"/>
  </r>
  <r>
    <x v="10"/>
    <s v="11"/>
    <x v="10"/>
    <x v="174"/>
    <s v="1103"/>
    <s v="Stavanger"/>
    <s v="2"/>
    <s v="Kvinner"/>
    <x v="3"/>
    <x v="3"/>
    <x v="4"/>
    <x v="0"/>
  </r>
  <r>
    <x v="10"/>
    <s v="11"/>
    <x v="10"/>
    <x v="174"/>
    <s v="1103"/>
    <s v="Stavanger"/>
    <s v="2"/>
    <s v="Kvinner"/>
    <x v="4"/>
    <x v="4"/>
    <x v="4"/>
    <x v="7"/>
  </r>
  <r>
    <x v="10"/>
    <s v="11"/>
    <x v="10"/>
    <x v="174"/>
    <s v="1103"/>
    <s v="Stavanger"/>
    <s v="2"/>
    <s v="Kvinner"/>
    <x v="5"/>
    <x v="5"/>
    <x v="4"/>
    <x v="7"/>
  </r>
  <r>
    <x v="10"/>
    <s v="11"/>
    <x v="10"/>
    <x v="174"/>
    <s v="1103"/>
    <s v="Stavanger"/>
    <s v="1"/>
    <s v="Menn"/>
    <x v="0"/>
    <x v="0"/>
    <x v="4"/>
    <x v="23"/>
  </r>
  <r>
    <x v="10"/>
    <s v="11"/>
    <x v="10"/>
    <x v="174"/>
    <s v="1103"/>
    <s v="Stavanger"/>
    <s v="1"/>
    <s v="Menn"/>
    <x v="1"/>
    <x v="1"/>
    <x v="4"/>
    <x v="5"/>
  </r>
  <r>
    <x v="10"/>
    <s v="11"/>
    <x v="10"/>
    <x v="174"/>
    <s v="1103"/>
    <s v="Stavanger"/>
    <s v="1"/>
    <s v="Menn"/>
    <x v="2"/>
    <x v="2"/>
    <x v="4"/>
    <x v="11"/>
  </r>
  <r>
    <x v="10"/>
    <s v="11"/>
    <x v="10"/>
    <x v="174"/>
    <s v="1103"/>
    <s v="Stavanger"/>
    <s v="1"/>
    <s v="Menn"/>
    <x v="3"/>
    <x v="3"/>
    <x v="4"/>
    <x v="55"/>
  </r>
  <r>
    <x v="10"/>
    <s v="11"/>
    <x v="10"/>
    <x v="174"/>
    <s v="1103"/>
    <s v="Stavanger"/>
    <s v="1"/>
    <s v="Menn"/>
    <x v="4"/>
    <x v="4"/>
    <x v="4"/>
    <x v="51"/>
  </r>
  <r>
    <x v="10"/>
    <s v="11"/>
    <x v="10"/>
    <x v="174"/>
    <s v="1103"/>
    <s v="Stavanger"/>
    <s v="1"/>
    <s v="Menn"/>
    <x v="5"/>
    <x v="5"/>
    <x v="4"/>
    <x v="4"/>
  </r>
  <r>
    <x v="10"/>
    <s v="11"/>
    <x v="10"/>
    <x v="174"/>
    <s v="1103"/>
    <s v="Stavanger"/>
    <s v="2"/>
    <s v="Kvinner"/>
    <x v="0"/>
    <x v="0"/>
    <x v="5"/>
    <x v="23"/>
  </r>
  <r>
    <x v="10"/>
    <s v="11"/>
    <x v="10"/>
    <x v="174"/>
    <s v="1103"/>
    <s v="Stavanger"/>
    <s v="2"/>
    <s v="Kvinner"/>
    <x v="1"/>
    <x v="1"/>
    <x v="5"/>
    <x v="0"/>
  </r>
  <r>
    <x v="10"/>
    <s v="11"/>
    <x v="10"/>
    <x v="174"/>
    <s v="1103"/>
    <s v="Stavanger"/>
    <s v="2"/>
    <s v="Kvinner"/>
    <x v="2"/>
    <x v="2"/>
    <x v="5"/>
    <x v="12"/>
  </r>
  <r>
    <x v="10"/>
    <s v="11"/>
    <x v="10"/>
    <x v="174"/>
    <s v="1103"/>
    <s v="Stavanger"/>
    <s v="2"/>
    <s v="Kvinner"/>
    <x v="3"/>
    <x v="3"/>
    <x v="5"/>
    <x v="19"/>
  </r>
  <r>
    <x v="10"/>
    <s v="11"/>
    <x v="10"/>
    <x v="174"/>
    <s v="1103"/>
    <s v="Stavanger"/>
    <s v="2"/>
    <s v="Kvinner"/>
    <x v="4"/>
    <x v="4"/>
    <x v="5"/>
    <x v="19"/>
  </r>
  <r>
    <x v="10"/>
    <s v="11"/>
    <x v="10"/>
    <x v="174"/>
    <s v="1103"/>
    <s v="Stavanger"/>
    <s v="2"/>
    <s v="Kvinner"/>
    <x v="5"/>
    <x v="5"/>
    <x v="5"/>
    <x v="7"/>
  </r>
  <r>
    <x v="10"/>
    <s v="11"/>
    <x v="10"/>
    <x v="174"/>
    <s v="1103"/>
    <s v="Stavanger"/>
    <s v="1"/>
    <s v="Menn"/>
    <x v="0"/>
    <x v="0"/>
    <x v="5"/>
    <x v="39"/>
  </r>
  <r>
    <x v="10"/>
    <s v="11"/>
    <x v="10"/>
    <x v="174"/>
    <s v="1103"/>
    <s v="Stavanger"/>
    <s v="1"/>
    <s v="Menn"/>
    <x v="1"/>
    <x v="1"/>
    <x v="5"/>
    <x v="0"/>
  </r>
  <r>
    <x v="10"/>
    <s v="11"/>
    <x v="10"/>
    <x v="174"/>
    <s v="1103"/>
    <s v="Stavanger"/>
    <s v="1"/>
    <s v="Menn"/>
    <x v="2"/>
    <x v="2"/>
    <x v="5"/>
    <x v="40"/>
  </r>
  <r>
    <x v="10"/>
    <s v="11"/>
    <x v="10"/>
    <x v="174"/>
    <s v="1103"/>
    <s v="Stavanger"/>
    <s v="1"/>
    <s v="Menn"/>
    <x v="3"/>
    <x v="3"/>
    <x v="5"/>
    <x v="56"/>
  </r>
  <r>
    <x v="10"/>
    <s v="11"/>
    <x v="10"/>
    <x v="174"/>
    <s v="1103"/>
    <s v="Stavanger"/>
    <s v="1"/>
    <s v="Menn"/>
    <x v="4"/>
    <x v="4"/>
    <x v="5"/>
    <x v="46"/>
  </r>
  <r>
    <x v="10"/>
    <s v="11"/>
    <x v="10"/>
    <x v="174"/>
    <s v="1103"/>
    <s v="Stavanger"/>
    <s v="1"/>
    <s v="Menn"/>
    <x v="5"/>
    <x v="5"/>
    <x v="5"/>
    <x v="14"/>
  </r>
  <r>
    <x v="10"/>
    <s v="11"/>
    <x v="10"/>
    <x v="174"/>
    <s v="1103"/>
    <s v="Stavanger"/>
    <s v="2"/>
    <s v="Kvinner"/>
    <x v="0"/>
    <x v="0"/>
    <x v="6"/>
    <x v="1"/>
  </r>
  <r>
    <x v="10"/>
    <s v="11"/>
    <x v="10"/>
    <x v="174"/>
    <s v="1103"/>
    <s v="Stavanger"/>
    <s v="2"/>
    <s v="Kvinner"/>
    <x v="1"/>
    <x v="1"/>
    <x v="6"/>
    <x v="12"/>
  </r>
  <r>
    <x v="10"/>
    <s v="11"/>
    <x v="10"/>
    <x v="174"/>
    <s v="1103"/>
    <s v="Stavanger"/>
    <s v="2"/>
    <s v="Kvinner"/>
    <x v="2"/>
    <x v="2"/>
    <x v="6"/>
    <x v="12"/>
  </r>
  <r>
    <x v="10"/>
    <s v="11"/>
    <x v="10"/>
    <x v="174"/>
    <s v="1103"/>
    <s v="Stavanger"/>
    <s v="2"/>
    <s v="Kvinner"/>
    <x v="3"/>
    <x v="3"/>
    <x v="6"/>
    <x v="19"/>
  </r>
  <r>
    <x v="10"/>
    <s v="11"/>
    <x v="10"/>
    <x v="174"/>
    <s v="1103"/>
    <s v="Stavanger"/>
    <s v="2"/>
    <s v="Kvinner"/>
    <x v="4"/>
    <x v="4"/>
    <x v="6"/>
    <x v="19"/>
  </r>
  <r>
    <x v="10"/>
    <s v="11"/>
    <x v="10"/>
    <x v="174"/>
    <s v="1103"/>
    <s v="Stavanger"/>
    <s v="2"/>
    <s v="Kvinner"/>
    <x v="5"/>
    <x v="5"/>
    <x v="6"/>
    <x v="12"/>
  </r>
  <r>
    <x v="10"/>
    <s v="11"/>
    <x v="10"/>
    <x v="174"/>
    <s v="1103"/>
    <s v="Stavanger"/>
    <s v="1"/>
    <s v="Menn"/>
    <x v="0"/>
    <x v="0"/>
    <x v="6"/>
    <x v="0"/>
  </r>
  <r>
    <x v="10"/>
    <s v="11"/>
    <x v="10"/>
    <x v="174"/>
    <s v="1103"/>
    <s v="Stavanger"/>
    <s v="1"/>
    <s v="Menn"/>
    <x v="1"/>
    <x v="1"/>
    <x v="6"/>
    <x v="0"/>
  </r>
  <r>
    <x v="10"/>
    <s v="11"/>
    <x v="10"/>
    <x v="174"/>
    <s v="1103"/>
    <s v="Stavanger"/>
    <s v="1"/>
    <s v="Menn"/>
    <x v="2"/>
    <x v="2"/>
    <x v="6"/>
    <x v="11"/>
  </r>
  <r>
    <x v="10"/>
    <s v="11"/>
    <x v="10"/>
    <x v="174"/>
    <s v="1103"/>
    <s v="Stavanger"/>
    <s v="1"/>
    <s v="Menn"/>
    <x v="3"/>
    <x v="3"/>
    <x v="6"/>
    <x v="40"/>
  </r>
  <r>
    <x v="10"/>
    <s v="11"/>
    <x v="10"/>
    <x v="174"/>
    <s v="1103"/>
    <s v="Stavanger"/>
    <s v="1"/>
    <s v="Menn"/>
    <x v="4"/>
    <x v="4"/>
    <x v="6"/>
    <x v="56"/>
  </r>
  <r>
    <x v="10"/>
    <s v="11"/>
    <x v="10"/>
    <x v="174"/>
    <s v="1103"/>
    <s v="Stavanger"/>
    <s v="1"/>
    <s v="Menn"/>
    <x v="5"/>
    <x v="5"/>
    <x v="6"/>
    <x v="2"/>
  </r>
  <r>
    <x v="10"/>
    <s v="11"/>
    <x v="10"/>
    <x v="174"/>
    <s v="1103"/>
    <s v="Stavanger"/>
    <s v="2"/>
    <s v="Kvinner"/>
    <x v="0"/>
    <x v="0"/>
    <x v="7"/>
    <x v="1"/>
  </r>
  <r>
    <x v="10"/>
    <s v="11"/>
    <x v="10"/>
    <x v="174"/>
    <s v="1103"/>
    <s v="Stavanger"/>
    <s v="2"/>
    <s v="Kvinner"/>
    <x v="1"/>
    <x v="1"/>
    <x v="7"/>
    <x v="12"/>
  </r>
  <r>
    <x v="10"/>
    <s v="11"/>
    <x v="10"/>
    <x v="174"/>
    <s v="1103"/>
    <s v="Stavanger"/>
    <s v="2"/>
    <s v="Kvinner"/>
    <x v="2"/>
    <x v="2"/>
    <x v="7"/>
    <x v="1"/>
  </r>
  <r>
    <x v="10"/>
    <s v="11"/>
    <x v="10"/>
    <x v="174"/>
    <s v="1103"/>
    <s v="Stavanger"/>
    <s v="2"/>
    <s v="Kvinner"/>
    <x v="3"/>
    <x v="3"/>
    <x v="7"/>
    <x v="19"/>
  </r>
  <r>
    <x v="10"/>
    <s v="11"/>
    <x v="10"/>
    <x v="174"/>
    <s v="1103"/>
    <s v="Stavanger"/>
    <s v="2"/>
    <s v="Kvinner"/>
    <x v="4"/>
    <x v="4"/>
    <x v="7"/>
    <x v="19"/>
  </r>
  <r>
    <x v="10"/>
    <s v="11"/>
    <x v="10"/>
    <x v="174"/>
    <s v="1103"/>
    <s v="Stavanger"/>
    <s v="2"/>
    <s v="Kvinner"/>
    <x v="5"/>
    <x v="5"/>
    <x v="7"/>
    <x v="1"/>
  </r>
  <r>
    <x v="10"/>
    <s v="11"/>
    <x v="10"/>
    <x v="174"/>
    <s v="1103"/>
    <s v="Stavanger"/>
    <s v="1"/>
    <s v="Menn"/>
    <x v="0"/>
    <x v="0"/>
    <x v="7"/>
    <x v="39"/>
  </r>
  <r>
    <x v="10"/>
    <s v="11"/>
    <x v="10"/>
    <x v="174"/>
    <s v="1103"/>
    <s v="Stavanger"/>
    <s v="1"/>
    <s v="Menn"/>
    <x v="1"/>
    <x v="1"/>
    <x v="7"/>
    <x v="23"/>
  </r>
  <r>
    <x v="10"/>
    <s v="11"/>
    <x v="10"/>
    <x v="174"/>
    <s v="1103"/>
    <s v="Stavanger"/>
    <s v="1"/>
    <s v="Menn"/>
    <x v="2"/>
    <x v="2"/>
    <x v="7"/>
    <x v="3"/>
  </r>
  <r>
    <x v="10"/>
    <s v="11"/>
    <x v="10"/>
    <x v="174"/>
    <s v="1103"/>
    <s v="Stavanger"/>
    <s v="1"/>
    <s v="Menn"/>
    <x v="3"/>
    <x v="3"/>
    <x v="7"/>
    <x v="14"/>
  </r>
  <r>
    <x v="10"/>
    <s v="11"/>
    <x v="10"/>
    <x v="174"/>
    <s v="1103"/>
    <s v="Stavanger"/>
    <s v="1"/>
    <s v="Menn"/>
    <x v="4"/>
    <x v="4"/>
    <x v="7"/>
    <x v="11"/>
  </r>
  <r>
    <x v="10"/>
    <s v="11"/>
    <x v="10"/>
    <x v="174"/>
    <s v="1103"/>
    <s v="Stavanger"/>
    <s v="1"/>
    <s v="Menn"/>
    <x v="5"/>
    <x v="5"/>
    <x v="7"/>
    <x v="20"/>
  </r>
  <r>
    <x v="10"/>
    <s v="11"/>
    <x v="10"/>
    <x v="175"/>
    <s v="1106"/>
    <s v="Haugesund"/>
    <s v="2"/>
    <s v="Kvinner"/>
    <x v="0"/>
    <x v="0"/>
    <x v="0"/>
    <x v="39"/>
  </r>
  <r>
    <x v="10"/>
    <s v="11"/>
    <x v="10"/>
    <x v="175"/>
    <s v="1106"/>
    <s v="Haugesund"/>
    <s v="2"/>
    <s v="Kvinner"/>
    <x v="1"/>
    <x v="1"/>
    <x v="0"/>
    <x v="23"/>
  </r>
  <r>
    <x v="10"/>
    <s v="11"/>
    <x v="10"/>
    <x v="175"/>
    <s v="1106"/>
    <s v="Haugesund"/>
    <s v="2"/>
    <s v="Kvinner"/>
    <x v="2"/>
    <x v="2"/>
    <x v="0"/>
    <x v="1"/>
  </r>
  <r>
    <x v="10"/>
    <s v="11"/>
    <x v="10"/>
    <x v="175"/>
    <s v="1106"/>
    <s v="Haugesund"/>
    <s v="2"/>
    <s v="Kvinner"/>
    <x v="3"/>
    <x v="3"/>
    <x v="0"/>
    <x v="5"/>
  </r>
  <r>
    <x v="10"/>
    <s v="11"/>
    <x v="10"/>
    <x v="175"/>
    <s v="1106"/>
    <s v="Haugesund"/>
    <s v="2"/>
    <s v="Kvinner"/>
    <x v="4"/>
    <x v="4"/>
    <x v="0"/>
    <x v="1"/>
  </r>
  <r>
    <x v="10"/>
    <s v="11"/>
    <x v="10"/>
    <x v="175"/>
    <s v="1106"/>
    <s v="Haugesund"/>
    <s v="2"/>
    <s v="Kvinner"/>
    <x v="5"/>
    <x v="5"/>
    <x v="0"/>
    <x v="39"/>
  </r>
  <r>
    <x v="10"/>
    <s v="11"/>
    <x v="10"/>
    <x v="175"/>
    <s v="1106"/>
    <s v="Haugesund"/>
    <s v="1"/>
    <s v="Menn"/>
    <x v="0"/>
    <x v="0"/>
    <x v="0"/>
    <x v="12"/>
  </r>
  <r>
    <x v="10"/>
    <s v="11"/>
    <x v="10"/>
    <x v="175"/>
    <s v="1106"/>
    <s v="Haugesund"/>
    <s v="1"/>
    <s v="Menn"/>
    <x v="1"/>
    <x v="1"/>
    <x v="0"/>
    <x v="5"/>
  </r>
  <r>
    <x v="10"/>
    <s v="11"/>
    <x v="10"/>
    <x v="175"/>
    <s v="1106"/>
    <s v="Haugesund"/>
    <s v="1"/>
    <s v="Menn"/>
    <x v="2"/>
    <x v="2"/>
    <x v="0"/>
    <x v="4"/>
  </r>
  <r>
    <x v="10"/>
    <s v="11"/>
    <x v="10"/>
    <x v="175"/>
    <s v="1106"/>
    <s v="Haugesund"/>
    <s v="1"/>
    <s v="Menn"/>
    <x v="3"/>
    <x v="3"/>
    <x v="0"/>
    <x v="40"/>
  </r>
  <r>
    <x v="10"/>
    <s v="11"/>
    <x v="10"/>
    <x v="175"/>
    <s v="1106"/>
    <s v="Haugesund"/>
    <s v="1"/>
    <s v="Menn"/>
    <x v="4"/>
    <x v="4"/>
    <x v="0"/>
    <x v="36"/>
  </r>
  <r>
    <x v="10"/>
    <s v="11"/>
    <x v="10"/>
    <x v="175"/>
    <s v="1106"/>
    <s v="Haugesund"/>
    <s v="1"/>
    <s v="Menn"/>
    <x v="5"/>
    <x v="5"/>
    <x v="0"/>
    <x v="12"/>
  </r>
  <r>
    <x v="10"/>
    <s v="11"/>
    <x v="10"/>
    <x v="175"/>
    <s v="1106"/>
    <s v="Haugesund"/>
    <s v="2"/>
    <s v="Kvinner"/>
    <x v="0"/>
    <x v="0"/>
    <x v="1"/>
    <x v="23"/>
  </r>
  <r>
    <x v="10"/>
    <s v="11"/>
    <x v="10"/>
    <x v="175"/>
    <s v="1106"/>
    <s v="Haugesund"/>
    <s v="2"/>
    <s v="Kvinner"/>
    <x v="1"/>
    <x v="1"/>
    <x v="1"/>
    <x v="23"/>
  </r>
  <r>
    <x v="10"/>
    <s v="11"/>
    <x v="10"/>
    <x v="175"/>
    <s v="1106"/>
    <s v="Haugesund"/>
    <s v="2"/>
    <s v="Kvinner"/>
    <x v="2"/>
    <x v="2"/>
    <x v="1"/>
    <x v="1"/>
  </r>
  <r>
    <x v="10"/>
    <s v="11"/>
    <x v="10"/>
    <x v="175"/>
    <s v="1106"/>
    <s v="Haugesund"/>
    <s v="2"/>
    <s v="Kvinner"/>
    <x v="3"/>
    <x v="3"/>
    <x v="1"/>
    <x v="19"/>
  </r>
  <r>
    <x v="10"/>
    <s v="11"/>
    <x v="10"/>
    <x v="175"/>
    <s v="1106"/>
    <s v="Haugesund"/>
    <s v="2"/>
    <s v="Kvinner"/>
    <x v="4"/>
    <x v="4"/>
    <x v="1"/>
    <x v="0"/>
  </r>
  <r>
    <x v="10"/>
    <s v="11"/>
    <x v="10"/>
    <x v="175"/>
    <s v="1106"/>
    <s v="Haugesund"/>
    <s v="2"/>
    <s v="Kvinner"/>
    <x v="5"/>
    <x v="5"/>
    <x v="1"/>
    <x v="23"/>
  </r>
  <r>
    <x v="10"/>
    <s v="11"/>
    <x v="10"/>
    <x v="175"/>
    <s v="1106"/>
    <s v="Haugesund"/>
    <s v="1"/>
    <s v="Menn"/>
    <x v="0"/>
    <x v="0"/>
    <x v="1"/>
    <x v="19"/>
  </r>
  <r>
    <x v="10"/>
    <s v="11"/>
    <x v="10"/>
    <x v="175"/>
    <s v="1106"/>
    <s v="Haugesund"/>
    <s v="1"/>
    <s v="Menn"/>
    <x v="1"/>
    <x v="1"/>
    <x v="1"/>
    <x v="1"/>
  </r>
  <r>
    <x v="10"/>
    <s v="11"/>
    <x v="10"/>
    <x v="175"/>
    <s v="1106"/>
    <s v="Haugesund"/>
    <s v="1"/>
    <s v="Menn"/>
    <x v="2"/>
    <x v="2"/>
    <x v="1"/>
    <x v="20"/>
  </r>
  <r>
    <x v="10"/>
    <s v="11"/>
    <x v="10"/>
    <x v="175"/>
    <s v="1106"/>
    <s v="Haugesund"/>
    <s v="1"/>
    <s v="Menn"/>
    <x v="3"/>
    <x v="3"/>
    <x v="1"/>
    <x v="20"/>
  </r>
  <r>
    <x v="10"/>
    <s v="11"/>
    <x v="10"/>
    <x v="175"/>
    <s v="1106"/>
    <s v="Haugesund"/>
    <s v="1"/>
    <s v="Menn"/>
    <x v="4"/>
    <x v="4"/>
    <x v="1"/>
    <x v="36"/>
  </r>
  <r>
    <x v="10"/>
    <s v="11"/>
    <x v="10"/>
    <x v="175"/>
    <s v="1106"/>
    <s v="Haugesund"/>
    <s v="1"/>
    <s v="Menn"/>
    <x v="5"/>
    <x v="5"/>
    <x v="1"/>
    <x v="5"/>
  </r>
  <r>
    <x v="10"/>
    <s v="11"/>
    <x v="10"/>
    <x v="175"/>
    <s v="1106"/>
    <s v="Haugesund"/>
    <s v="2"/>
    <s v="Kvinner"/>
    <x v="0"/>
    <x v="0"/>
    <x v="2"/>
    <x v="19"/>
  </r>
  <r>
    <x v="10"/>
    <s v="11"/>
    <x v="10"/>
    <x v="175"/>
    <s v="1106"/>
    <s v="Haugesund"/>
    <s v="2"/>
    <s v="Kvinner"/>
    <x v="1"/>
    <x v="1"/>
    <x v="2"/>
    <x v="39"/>
  </r>
  <r>
    <x v="10"/>
    <s v="11"/>
    <x v="10"/>
    <x v="175"/>
    <s v="1106"/>
    <s v="Haugesund"/>
    <s v="2"/>
    <s v="Kvinner"/>
    <x v="2"/>
    <x v="2"/>
    <x v="2"/>
    <x v="0"/>
  </r>
  <r>
    <x v="10"/>
    <s v="11"/>
    <x v="10"/>
    <x v="175"/>
    <s v="1106"/>
    <s v="Haugesund"/>
    <s v="2"/>
    <s v="Kvinner"/>
    <x v="3"/>
    <x v="3"/>
    <x v="2"/>
    <x v="19"/>
  </r>
  <r>
    <x v="10"/>
    <s v="11"/>
    <x v="10"/>
    <x v="175"/>
    <s v="1106"/>
    <s v="Haugesund"/>
    <s v="2"/>
    <s v="Kvinner"/>
    <x v="4"/>
    <x v="4"/>
    <x v="2"/>
    <x v="0"/>
  </r>
  <r>
    <x v="10"/>
    <s v="11"/>
    <x v="10"/>
    <x v="175"/>
    <s v="1106"/>
    <s v="Haugesund"/>
    <s v="2"/>
    <s v="Kvinner"/>
    <x v="5"/>
    <x v="5"/>
    <x v="2"/>
    <x v="23"/>
  </r>
  <r>
    <x v="10"/>
    <s v="11"/>
    <x v="10"/>
    <x v="175"/>
    <s v="1106"/>
    <s v="Haugesund"/>
    <s v="1"/>
    <s v="Menn"/>
    <x v="0"/>
    <x v="0"/>
    <x v="2"/>
    <x v="12"/>
  </r>
  <r>
    <x v="10"/>
    <s v="11"/>
    <x v="10"/>
    <x v="175"/>
    <s v="1106"/>
    <s v="Haugesund"/>
    <s v="1"/>
    <s v="Menn"/>
    <x v="1"/>
    <x v="1"/>
    <x v="2"/>
    <x v="5"/>
  </r>
  <r>
    <x v="10"/>
    <s v="11"/>
    <x v="10"/>
    <x v="175"/>
    <s v="1106"/>
    <s v="Haugesund"/>
    <s v="1"/>
    <s v="Menn"/>
    <x v="2"/>
    <x v="2"/>
    <x v="2"/>
    <x v="36"/>
  </r>
  <r>
    <x v="10"/>
    <s v="11"/>
    <x v="10"/>
    <x v="175"/>
    <s v="1106"/>
    <s v="Haugesund"/>
    <s v="1"/>
    <s v="Menn"/>
    <x v="3"/>
    <x v="3"/>
    <x v="2"/>
    <x v="20"/>
  </r>
  <r>
    <x v="10"/>
    <s v="11"/>
    <x v="10"/>
    <x v="175"/>
    <s v="1106"/>
    <s v="Haugesund"/>
    <s v="1"/>
    <s v="Menn"/>
    <x v="4"/>
    <x v="4"/>
    <x v="2"/>
    <x v="14"/>
  </r>
  <r>
    <x v="10"/>
    <s v="11"/>
    <x v="10"/>
    <x v="175"/>
    <s v="1106"/>
    <s v="Haugesund"/>
    <s v="1"/>
    <s v="Menn"/>
    <x v="5"/>
    <x v="5"/>
    <x v="2"/>
    <x v="12"/>
  </r>
  <r>
    <x v="10"/>
    <s v="11"/>
    <x v="10"/>
    <x v="175"/>
    <s v="1106"/>
    <s v="Haugesund"/>
    <s v="2"/>
    <s v="Kvinner"/>
    <x v="0"/>
    <x v="0"/>
    <x v="3"/>
    <x v="0"/>
  </r>
  <r>
    <x v="10"/>
    <s v="11"/>
    <x v="10"/>
    <x v="175"/>
    <s v="1106"/>
    <s v="Haugesund"/>
    <s v="2"/>
    <s v="Kvinner"/>
    <x v="1"/>
    <x v="1"/>
    <x v="3"/>
    <x v="23"/>
  </r>
  <r>
    <x v="10"/>
    <s v="11"/>
    <x v="10"/>
    <x v="175"/>
    <s v="1106"/>
    <s v="Haugesund"/>
    <s v="2"/>
    <s v="Kvinner"/>
    <x v="2"/>
    <x v="2"/>
    <x v="3"/>
    <x v="0"/>
  </r>
  <r>
    <x v="10"/>
    <s v="11"/>
    <x v="10"/>
    <x v="175"/>
    <s v="1106"/>
    <s v="Haugesund"/>
    <s v="2"/>
    <s v="Kvinner"/>
    <x v="3"/>
    <x v="3"/>
    <x v="3"/>
    <x v="1"/>
  </r>
  <r>
    <x v="10"/>
    <s v="11"/>
    <x v="10"/>
    <x v="175"/>
    <s v="1106"/>
    <s v="Haugesund"/>
    <s v="2"/>
    <s v="Kvinner"/>
    <x v="4"/>
    <x v="4"/>
    <x v="3"/>
    <x v="0"/>
  </r>
  <r>
    <x v="10"/>
    <s v="11"/>
    <x v="10"/>
    <x v="175"/>
    <s v="1106"/>
    <s v="Haugesund"/>
    <s v="2"/>
    <s v="Kvinner"/>
    <x v="5"/>
    <x v="5"/>
    <x v="3"/>
    <x v="23"/>
  </r>
  <r>
    <x v="10"/>
    <s v="11"/>
    <x v="10"/>
    <x v="175"/>
    <s v="1106"/>
    <s v="Haugesund"/>
    <s v="1"/>
    <s v="Menn"/>
    <x v="0"/>
    <x v="0"/>
    <x v="3"/>
    <x v="5"/>
  </r>
  <r>
    <x v="10"/>
    <s v="11"/>
    <x v="10"/>
    <x v="175"/>
    <s v="1106"/>
    <s v="Haugesund"/>
    <s v="1"/>
    <s v="Menn"/>
    <x v="1"/>
    <x v="1"/>
    <x v="3"/>
    <x v="1"/>
  </r>
  <r>
    <x v="10"/>
    <s v="11"/>
    <x v="10"/>
    <x v="175"/>
    <s v="1106"/>
    <s v="Haugesund"/>
    <s v="1"/>
    <s v="Menn"/>
    <x v="2"/>
    <x v="2"/>
    <x v="3"/>
    <x v="14"/>
  </r>
  <r>
    <x v="10"/>
    <s v="11"/>
    <x v="10"/>
    <x v="175"/>
    <s v="1106"/>
    <s v="Haugesund"/>
    <s v="1"/>
    <s v="Menn"/>
    <x v="3"/>
    <x v="3"/>
    <x v="3"/>
    <x v="2"/>
  </r>
  <r>
    <x v="10"/>
    <s v="11"/>
    <x v="10"/>
    <x v="175"/>
    <s v="1106"/>
    <s v="Haugesund"/>
    <s v="1"/>
    <s v="Menn"/>
    <x v="4"/>
    <x v="4"/>
    <x v="3"/>
    <x v="36"/>
  </r>
  <r>
    <x v="10"/>
    <s v="11"/>
    <x v="10"/>
    <x v="175"/>
    <s v="1106"/>
    <s v="Haugesund"/>
    <s v="1"/>
    <s v="Menn"/>
    <x v="5"/>
    <x v="5"/>
    <x v="3"/>
    <x v="5"/>
  </r>
  <r>
    <x v="10"/>
    <s v="11"/>
    <x v="10"/>
    <x v="175"/>
    <s v="1106"/>
    <s v="Haugesund"/>
    <s v="2"/>
    <s v="Kvinner"/>
    <x v="0"/>
    <x v="0"/>
    <x v="4"/>
    <x v="0"/>
  </r>
  <r>
    <x v="10"/>
    <s v="11"/>
    <x v="10"/>
    <x v="175"/>
    <s v="1106"/>
    <s v="Haugesund"/>
    <s v="2"/>
    <s v="Kvinner"/>
    <x v="1"/>
    <x v="1"/>
    <x v="4"/>
    <x v="0"/>
  </r>
  <r>
    <x v="10"/>
    <s v="11"/>
    <x v="10"/>
    <x v="175"/>
    <s v="1106"/>
    <s v="Haugesund"/>
    <s v="2"/>
    <s v="Kvinner"/>
    <x v="2"/>
    <x v="2"/>
    <x v="4"/>
    <x v="0"/>
  </r>
  <r>
    <x v="10"/>
    <s v="11"/>
    <x v="10"/>
    <x v="175"/>
    <s v="1106"/>
    <s v="Haugesund"/>
    <s v="2"/>
    <s v="Kvinner"/>
    <x v="3"/>
    <x v="3"/>
    <x v="4"/>
    <x v="19"/>
  </r>
  <r>
    <x v="10"/>
    <s v="11"/>
    <x v="10"/>
    <x v="175"/>
    <s v="1106"/>
    <s v="Haugesund"/>
    <s v="2"/>
    <s v="Kvinner"/>
    <x v="4"/>
    <x v="4"/>
    <x v="4"/>
    <x v="0"/>
  </r>
  <r>
    <x v="10"/>
    <s v="11"/>
    <x v="10"/>
    <x v="175"/>
    <s v="1106"/>
    <s v="Haugesund"/>
    <s v="2"/>
    <s v="Kvinner"/>
    <x v="5"/>
    <x v="5"/>
    <x v="4"/>
    <x v="23"/>
  </r>
  <r>
    <x v="10"/>
    <s v="11"/>
    <x v="10"/>
    <x v="175"/>
    <s v="1106"/>
    <s v="Haugesund"/>
    <s v="1"/>
    <s v="Menn"/>
    <x v="0"/>
    <x v="0"/>
    <x v="4"/>
    <x v="19"/>
  </r>
  <r>
    <x v="10"/>
    <s v="11"/>
    <x v="10"/>
    <x v="175"/>
    <s v="1106"/>
    <s v="Haugesund"/>
    <s v="1"/>
    <s v="Menn"/>
    <x v="1"/>
    <x v="1"/>
    <x v="4"/>
    <x v="1"/>
  </r>
  <r>
    <x v="10"/>
    <s v="11"/>
    <x v="10"/>
    <x v="175"/>
    <s v="1106"/>
    <s v="Haugesund"/>
    <s v="1"/>
    <s v="Menn"/>
    <x v="2"/>
    <x v="2"/>
    <x v="4"/>
    <x v="4"/>
  </r>
  <r>
    <x v="10"/>
    <s v="11"/>
    <x v="10"/>
    <x v="175"/>
    <s v="1106"/>
    <s v="Haugesund"/>
    <s v="1"/>
    <s v="Menn"/>
    <x v="3"/>
    <x v="3"/>
    <x v="4"/>
    <x v="36"/>
  </r>
  <r>
    <x v="10"/>
    <s v="11"/>
    <x v="10"/>
    <x v="175"/>
    <s v="1106"/>
    <s v="Haugesund"/>
    <s v="1"/>
    <s v="Menn"/>
    <x v="4"/>
    <x v="4"/>
    <x v="4"/>
    <x v="36"/>
  </r>
  <r>
    <x v="10"/>
    <s v="11"/>
    <x v="10"/>
    <x v="175"/>
    <s v="1106"/>
    <s v="Haugesund"/>
    <s v="1"/>
    <s v="Menn"/>
    <x v="5"/>
    <x v="5"/>
    <x v="4"/>
    <x v="15"/>
  </r>
  <r>
    <x v="10"/>
    <s v="11"/>
    <x v="10"/>
    <x v="175"/>
    <s v="1106"/>
    <s v="Haugesund"/>
    <s v="2"/>
    <s v="Kvinner"/>
    <x v="0"/>
    <x v="0"/>
    <x v="5"/>
    <x v="0"/>
  </r>
  <r>
    <x v="10"/>
    <s v="11"/>
    <x v="10"/>
    <x v="175"/>
    <s v="1106"/>
    <s v="Haugesund"/>
    <s v="2"/>
    <s v="Kvinner"/>
    <x v="1"/>
    <x v="1"/>
    <x v="5"/>
    <x v="39"/>
  </r>
  <r>
    <x v="10"/>
    <s v="11"/>
    <x v="10"/>
    <x v="175"/>
    <s v="1106"/>
    <s v="Haugesund"/>
    <s v="2"/>
    <s v="Kvinner"/>
    <x v="2"/>
    <x v="2"/>
    <x v="5"/>
    <x v="0"/>
  </r>
  <r>
    <x v="10"/>
    <s v="11"/>
    <x v="10"/>
    <x v="175"/>
    <s v="1106"/>
    <s v="Haugesund"/>
    <s v="2"/>
    <s v="Kvinner"/>
    <x v="3"/>
    <x v="3"/>
    <x v="5"/>
    <x v="12"/>
  </r>
  <r>
    <x v="10"/>
    <s v="11"/>
    <x v="10"/>
    <x v="175"/>
    <s v="1106"/>
    <s v="Haugesund"/>
    <s v="2"/>
    <s v="Kvinner"/>
    <x v="4"/>
    <x v="4"/>
    <x v="5"/>
    <x v="23"/>
  </r>
  <r>
    <x v="10"/>
    <s v="11"/>
    <x v="10"/>
    <x v="175"/>
    <s v="1106"/>
    <s v="Haugesund"/>
    <s v="2"/>
    <s v="Kvinner"/>
    <x v="5"/>
    <x v="5"/>
    <x v="5"/>
    <x v="23"/>
  </r>
  <r>
    <x v="10"/>
    <s v="11"/>
    <x v="10"/>
    <x v="175"/>
    <s v="1106"/>
    <s v="Haugesund"/>
    <s v="1"/>
    <s v="Menn"/>
    <x v="0"/>
    <x v="0"/>
    <x v="5"/>
    <x v="1"/>
  </r>
  <r>
    <x v="10"/>
    <s v="11"/>
    <x v="10"/>
    <x v="175"/>
    <s v="1106"/>
    <s v="Haugesund"/>
    <s v="1"/>
    <s v="Menn"/>
    <x v="1"/>
    <x v="1"/>
    <x v="5"/>
    <x v="21"/>
  </r>
  <r>
    <x v="10"/>
    <s v="11"/>
    <x v="10"/>
    <x v="175"/>
    <s v="1106"/>
    <s v="Haugesund"/>
    <s v="1"/>
    <s v="Menn"/>
    <x v="2"/>
    <x v="2"/>
    <x v="5"/>
    <x v="36"/>
  </r>
  <r>
    <x v="10"/>
    <s v="11"/>
    <x v="10"/>
    <x v="175"/>
    <s v="1106"/>
    <s v="Haugesund"/>
    <s v="1"/>
    <s v="Menn"/>
    <x v="3"/>
    <x v="3"/>
    <x v="5"/>
    <x v="36"/>
  </r>
  <r>
    <x v="10"/>
    <s v="11"/>
    <x v="10"/>
    <x v="175"/>
    <s v="1106"/>
    <s v="Haugesund"/>
    <s v="1"/>
    <s v="Menn"/>
    <x v="4"/>
    <x v="4"/>
    <x v="5"/>
    <x v="21"/>
  </r>
  <r>
    <x v="10"/>
    <s v="11"/>
    <x v="10"/>
    <x v="175"/>
    <s v="1106"/>
    <s v="Haugesund"/>
    <s v="1"/>
    <s v="Menn"/>
    <x v="5"/>
    <x v="5"/>
    <x v="5"/>
    <x v="21"/>
  </r>
  <r>
    <x v="10"/>
    <s v="11"/>
    <x v="10"/>
    <x v="175"/>
    <s v="1106"/>
    <s v="Haugesund"/>
    <s v="2"/>
    <s v="Kvinner"/>
    <x v="0"/>
    <x v="0"/>
    <x v="6"/>
    <x v="23"/>
  </r>
  <r>
    <x v="10"/>
    <s v="11"/>
    <x v="10"/>
    <x v="175"/>
    <s v="1106"/>
    <s v="Haugesund"/>
    <s v="2"/>
    <s v="Kvinner"/>
    <x v="1"/>
    <x v="1"/>
    <x v="6"/>
    <x v="0"/>
  </r>
  <r>
    <x v="10"/>
    <s v="11"/>
    <x v="10"/>
    <x v="175"/>
    <s v="1106"/>
    <s v="Haugesund"/>
    <s v="2"/>
    <s v="Kvinner"/>
    <x v="2"/>
    <x v="2"/>
    <x v="6"/>
    <x v="0"/>
  </r>
  <r>
    <x v="10"/>
    <s v="11"/>
    <x v="10"/>
    <x v="175"/>
    <s v="1106"/>
    <s v="Haugesund"/>
    <s v="2"/>
    <s v="Kvinner"/>
    <x v="3"/>
    <x v="3"/>
    <x v="6"/>
    <x v="19"/>
  </r>
  <r>
    <x v="10"/>
    <s v="11"/>
    <x v="10"/>
    <x v="175"/>
    <s v="1106"/>
    <s v="Haugesund"/>
    <s v="2"/>
    <s v="Kvinner"/>
    <x v="4"/>
    <x v="4"/>
    <x v="6"/>
    <x v="0"/>
  </r>
  <r>
    <x v="10"/>
    <s v="11"/>
    <x v="10"/>
    <x v="175"/>
    <s v="1106"/>
    <s v="Haugesund"/>
    <s v="2"/>
    <s v="Kvinner"/>
    <x v="5"/>
    <x v="5"/>
    <x v="6"/>
    <x v="0"/>
  </r>
  <r>
    <x v="10"/>
    <s v="11"/>
    <x v="10"/>
    <x v="175"/>
    <s v="1106"/>
    <s v="Haugesund"/>
    <s v="1"/>
    <s v="Menn"/>
    <x v="0"/>
    <x v="0"/>
    <x v="6"/>
    <x v="19"/>
  </r>
  <r>
    <x v="10"/>
    <s v="11"/>
    <x v="10"/>
    <x v="175"/>
    <s v="1106"/>
    <s v="Haugesund"/>
    <s v="1"/>
    <s v="Menn"/>
    <x v="1"/>
    <x v="1"/>
    <x v="6"/>
    <x v="15"/>
  </r>
  <r>
    <x v="10"/>
    <s v="11"/>
    <x v="10"/>
    <x v="175"/>
    <s v="1106"/>
    <s v="Haugesund"/>
    <s v="1"/>
    <s v="Menn"/>
    <x v="2"/>
    <x v="2"/>
    <x v="6"/>
    <x v="15"/>
  </r>
  <r>
    <x v="10"/>
    <s v="11"/>
    <x v="10"/>
    <x v="175"/>
    <s v="1106"/>
    <s v="Haugesund"/>
    <s v="1"/>
    <s v="Menn"/>
    <x v="3"/>
    <x v="3"/>
    <x v="6"/>
    <x v="15"/>
  </r>
  <r>
    <x v="10"/>
    <s v="11"/>
    <x v="10"/>
    <x v="175"/>
    <s v="1106"/>
    <s v="Haugesund"/>
    <s v="1"/>
    <s v="Menn"/>
    <x v="4"/>
    <x v="4"/>
    <x v="6"/>
    <x v="2"/>
  </r>
  <r>
    <x v="10"/>
    <s v="11"/>
    <x v="10"/>
    <x v="175"/>
    <s v="1106"/>
    <s v="Haugesund"/>
    <s v="1"/>
    <s v="Menn"/>
    <x v="5"/>
    <x v="5"/>
    <x v="6"/>
    <x v="15"/>
  </r>
  <r>
    <x v="10"/>
    <s v="11"/>
    <x v="10"/>
    <x v="175"/>
    <s v="1106"/>
    <s v="Haugesund"/>
    <s v="2"/>
    <s v="Kvinner"/>
    <x v="0"/>
    <x v="0"/>
    <x v="7"/>
    <x v="23"/>
  </r>
  <r>
    <x v="10"/>
    <s v="11"/>
    <x v="10"/>
    <x v="175"/>
    <s v="1106"/>
    <s v="Haugesund"/>
    <s v="2"/>
    <s v="Kvinner"/>
    <x v="1"/>
    <x v="1"/>
    <x v="7"/>
    <x v="1"/>
  </r>
  <r>
    <x v="10"/>
    <s v="11"/>
    <x v="10"/>
    <x v="175"/>
    <s v="1106"/>
    <s v="Haugesund"/>
    <s v="2"/>
    <s v="Kvinner"/>
    <x v="2"/>
    <x v="2"/>
    <x v="7"/>
    <x v="0"/>
  </r>
  <r>
    <x v="10"/>
    <s v="11"/>
    <x v="10"/>
    <x v="175"/>
    <s v="1106"/>
    <s v="Haugesund"/>
    <s v="2"/>
    <s v="Kvinner"/>
    <x v="3"/>
    <x v="3"/>
    <x v="7"/>
    <x v="5"/>
  </r>
  <r>
    <x v="10"/>
    <s v="11"/>
    <x v="10"/>
    <x v="175"/>
    <s v="1106"/>
    <s v="Haugesund"/>
    <s v="2"/>
    <s v="Kvinner"/>
    <x v="4"/>
    <x v="4"/>
    <x v="7"/>
    <x v="0"/>
  </r>
  <r>
    <x v="10"/>
    <s v="11"/>
    <x v="10"/>
    <x v="175"/>
    <s v="1106"/>
    <s v="Haugesund"/>
    <s v="2"/>
    <s v="Kvinner"/>
    <x v="5"/>
    <x v="5"/>
    <x v="7"/>
    <x v="0"/>
  </r>
  <r>
    <x v="10"/>
    <s v="11"/>
    <x v="10"/>
    <x v="175"/>
    <s v="1106"/>
    <s v="Haugesund"/>
    <s v="1"/>
    <s v="Menn"/>
    <x v="0"/>
    <x v="0"/>
    <x v="7"/>
    <x v="1"/>
  </r>
  <r>
    <x v="10"/>
    <s v="11"/>
    <x v="10"/>
    <x v="175"/>
    <s v="1106"/>
    <s v="Haugesund"/>
    <s v="1"/>
    <s v="Menn"/>
    <x v="1"/>
    <x v="1"/>
    <x v="7"/>
    <x v="15"/>
  </r>
  <r>
    <x v="10"/>
    <s v="11"/>
    <x v="10"/>
    <x v="175"/>
    <s v="1106"/>
    <s v="Haugesund"/>
    <s v="1"/>
    <s v="Menn"/>
    <x v="2"/>
    <x v="2"/>
    <x v="7"/>
    <x v="14"/>
  </r>
  <r>
    <x v="10"/>
    <s v="11"/>
    <x v="10"/>
    <x v="175"/>
    <s v="1106"/>
    <s v="Haugesund"/>
    <s v="1"/>
    <s v="Menn"/>
    <x v="3"/>
    <x v="3"/>
    <x v="7"/>
    <x v="6"/>
  </r>
  <r>
    <x v="10"/>
    <s v="11"/>
    <x v="10"/>
    <x v="175"/>
    <s v="1106"/>
    <s v="Haugesund"/>
    <s v="1"/>
    <s v="Menn"/>
    <x v="4"/>
    <x v="4"/>
    <x v="7"/>
    <x v="21"/>
  </r>
  <r>
    <x v="10"/>
    <s v="11"/>
    <x v="10"/>
    <x v="175"/>
    <s v="1106"/>
    <s v="Haugesund"/>
    <s v="1"/>
    <s v="Menn"/>
    <x v="5"/>
    <x v="5"/>
    <x v="7"/>
    <x v="12"/>
  </r>
  <r>
    <x v="10"/>
    <s v="11"/>
    <x v="10"/>
    <x v="176"/>
    <s v="1111"/>
    <s v="Sokndal"/>
    <s v="2"/>
    <s v="Kvinner"/>
    <x v="0"/>
    <x v="0"/>
    <x v="0"/>
    <x v="23"/>
  </r>
  <r>
    <x v="10"/>
    <s v="11"/>
    <x v="10"/>
    <x v="176"/>
    <s v="1111"/>
    <s v="Sokndal"/>
    <s v="2"/>
    <s v="Kvinner"/>
    <x v="1"/>
    <x v="1"/>
    <x v="0"/>
    <x v="39"/>
  </r>
  <r>
    <x v="10"/>
    <s v="11"/>
    <x v="10"/>
    <x v="176"/>
    <s v="1111"/>
    <s v="Sokndal"/>
    <s v="2"/>
    <s v="Kvinner"/>
    <x v="2"/>
    <x v="2"/>
    <x v="0"/>
    <x v="0"/>
  </r>
  <r>
    <x v="10"/>
    <s v="11"/>
    <x v="10"/>
    <x v="176"/>
    <s v="1111"/>
    <s v="Sokndal"/>
    <s v="2"/>
    <s v="Kvinner"/>
    <x v="3"/>
    <x v="3"/>
    <x v="0"/>
    <x v="5"/>
  </r>
  <r>
    <x v="10"/>
    <s v="11"/>
    <x v="10"/>
    <x v="176"/>
    <s v="1111"/>
    <s v="Sokndal"/>
    <s v="2"/>
    <s v="Kvinner"/>
    <x v="4"/>
    <x v="4"/>
    <x v="0"/>
    <x v="12"/>
  </r>
  <r>
    <x v="10"/>
    <s v="11"/>
    <x v="10"/>
    <x v="176"/>
    <s v="1111"/>
    <s v="Sokndal"/>
    <s v="2"/>
    <s v="Kvinner"/>
    <x v="5"/>
    <x v="5"/>
    <x v="0"/>
    <x v="0"/>
  </r>
  <r>
    <x v="10"/>
    <s v="11"/>
    <x v="10"/>
    <x v="176"/>
    <s v="1111"/>
    <s v="Sokndal"/>
    <s v="1"/>
    <s v="Menn"/>
    <x v="0"/>
    <x v="0"/>
    <x v="0"/>
    <x v="0"/>
  </r>
  <r>
    <x v="10"/>
    <s v="11"/>
    <x v="10"/>
    <x v="176"/>
    <s v="1111"/>
    <s v="Sokndal"/>
    <s v="1"/>
    <s v="Menn"/>
    <x v="1"/>
    <x v="1"/>
    <x v="0"/>
    <x v="0"/>
  </r>
  <r>
    <x v="10"/>
    <s v="11"/>
    <x v="10"/>
    <x v="176"/>
    <s v="1111"/>
    <s v="Sokndal"/>
    <s v="1"/>
    <s v="Menn"/>
    <x v="2"/>
    <x v="2"/>
    <x v="0"/>
    <x v="7"/>
  </r>
  <r>
    <x v="10"/>
    <s v="11"/>
    <x v="10"/>
    <x v="176"/>
    <s v="1111"/>
    <s v="Sokndal"/>
    <s v="1"/>
    <s v="Menn"/>
    <x v="3"/>
    <x v="3"/>
    <x v="0"/>
    <x v="24"/>
  </r>
  <r>
    <x v="10"/>
    <s v="11"/>
    <x v="10"/>
    <x v="176"/>
    <s v="1111"/>
    <s v="Sokndal"/>
    <s v="1"/>
    <s v="Menn"/>
    <x v="4"/>
    <x v="4"/>
    <x v="0"/>
    <x v="36"/>
  </r>
  <r>
    <x v="10"/>
    <s v="11"/>
    <x v="10"/>
    <x v="176"/>
    <s v="1111"/>
    <s v="Sokndal"/>
    <s v="1"/>
    <s v="Menn"/>
    <x v="5"/>
    <x v="5"/>
    <x v="0"/>
    <x v="6"/>
  </r>
  <r>
    <x v="10"/>
    <s v="11"/>
    <x v="10"/>
    <x v="176"/>
    <s v="1111"/>
    <s v="Sokndal"/>
    <s v="2"/>
    <s v="Kvinner"/>
    <x v="0"/>
    <x v="0"/>
    <x v="1"/>
    <x v="0"/>
  </r>
  <r>
    <x v="10"/>
    <s v="11"/>
    <x v="10"/>
    <x v="176"/>
    <s v="1111"/>
    <s v="Sokndal"/>
    <s v="2"/>
    <s v="Kvinner"/>
    <x v="1"/>
    <x v="1"/>
    <x v="1"/>
    <x v="39"/>
  </r>
  <r>
    <x v="10"/>
    <s v="11"/>
    <x v="10"/>
    <x v="176"/>
    <s v="1111"/>
    <s v="Sokndal"/>
    <s v="2"/>
    <s v="Kvinner"/>
    <x v="2"/>
    <x v="2"/>
    <x v="1"/>
    <x v="19"/>
  </r>
  <r>
    <x v="10"/>
    <s v="11"/>
    <x v="10"/>
    <x v="176"/>
    <s v="1111"/>
    <s v="Sokndal"/>
    <s v="2"/>
    <s v="Kvinner"/>
    <x v="3"/>
    <x v="3"/>
    <x v="1"/>
    <x v="6"/>
  </r>
  <r>
    <x v="10"/>
    <s v="11"/>
    <x v="10"/>
    <x v="176"/>
    <s v="1111"/>
    <s v="Sokndal"/>
    <s v="2"/>
    <s v="Kvinner"/>
    <x v="4"/>
    <x v="4"/>
    <x v="1"/>
    <x v="12"/>
  </r>
  <r>
    <x v="10"/>
    <s v="11"/>
    <x v="10"/>
    <x v="176"/>
    <s v="1111"/>
    <s v="Sokndal"/>
    <s v="2"/>
    <s v="Kvinner"/>
    <x v="5"/>
    <x v="5"/>
    <x v="1"/>
    <x v="1"/>
  </r>
  <r>
    <x v="10"/>
    <s v="11"/>
    <x v="10"/>
    <x v="176"/>
    <s v="1111"/>
    <s v="Sokndal"/>
    <s v="1"/>
    <s v="Menn"/>
    <x v="0"/>
    <x v="0"/>
    <x v="1"/>
    <x v="23"/>
  </r>
  <r>
    <x v="10"/>
    <s v="11"/>
    <x v="10"/>
    <x v="176"/>
    <s v="1111"/>
    <s v="Sokndal"/>
    <s v="1"/>
    <s v="Menn"/>
    <x v="1"/>
    <x v="1"/>
    <x v="1"/>
    <x v="0"/>
  </r>
  <r>
    <x v="10"/>
    <s v="11"/>
    <x v="10"/>
    <x v="176"/>
    <s v="1111"/>
    <s v="Sokndal"/>
    <s v="1"/>
    <s v="Menn"/>
    <x v="2"/>
    <x v="2"/>
    <x v="1"/>
    <x v="19"/>
  </r>
  <r>
    <x v="10"/>
    <s v="11"/>
    <x v="10"/>
    <x v="176"/>
    <s v="1111"/>
    <s v="Sokndal"/>
    <s v="1"/>
    <s v="Menn"/>
    <x v="3"/>
    <x v="3"/>
    <x v="1"/>
    <x v="40"/>
  </r>
  <r>
    <x v="10"/>
    <s v="11"/>
    <x v="10"/>
    <x v="176"/>
    <s v="1111"/>
    <s v="Sokndal"/>
    <s v="1"/>
    <s v="Menn"/>
    <x v="4"/>
    <x v="4"/>
    <x v="1"/>
    <x v="36"/>
  </r>
  <r>
    <x v="10"/>
    <s v="11"/>
    <x v="10"/>
    <x v="176"/>
    <s v="1111"/>
    <s v="Sokndal"/>
    <s v="1"/>
    <s v="Menn"/>
    <x v="5"/>
    <x v="5"/>
    <x v="1"/>
    <x v="7"/>
  </r>
  <r>
    <x v="10"/>
    <s v="11"/>
    <x v="10"/>
    <x v="176"/>
    <s v="1111"/>
    <s v="Sokndal"/>
    <s v="2"/>
    <s v="Kvinner"/>
    <x v="0"/>
    <x v="0"/>
    <x v="2"/>
    <x v="23"/>
  </r>
  <r>
    <x v="10"/>
    <s v="11"/>
    <x v="10"/>
    <x v="176"/>
    <s v="1111"/>
    <s v="Sokndal"/>
    <s v="2"/>
    <s v="Kvinner"/>
    <x v="1"/>
    <x v="1"/>
    <x v="2"/>
    <x v="39"/>
  </r>
  <r>
    <x v="10"/>
    <s v="11"/>
    <x v="10"/>
    <x v="176"/>
    <s v="1111"/>
    <s v="Sokndal"/>
    <s v="2"/>
    <s v="Kvinner"/>
    <x v="2"/>
    <x v="2"/>
    <x v="2"/>
    <x v="0"/>
  </r>
  <r>
    <x v="10"/>
    <s v="11"/>
    <x v="10"/>
    <x v="176"/>
    <s v="1111"/>
    <s v="Sokndal"/>
    <s v="2"/>
    <s v="Kvinner"/>
    <x v="3"/>
    <x v="3"/>
    <x v="2"/>
    <x v="5"/>
  </r>
  <r>
    <x v="10"/>
    <s v="11"/>
    <x v="10"/>
    <x v="176"/>
    <s v="1111"/>
    <s v="Sokndal"/>
    <s v="2"/>
    <s v="Kvinner"/>
    <x v="4"/>
    <x v="4"/>
    <x v="2"/>
    <x v="5"/>
  </r>
  <r>
    <x v="10"/>
    <s v="11"/>
    <x v="10"/>
    <x v="176"/>
    <s v="1111"/>
    <s v="Sokndal"/>
    <s v="2"/>
    <s v="Kvinner"/>
    <x v="5"/>
    <x v="5"/>
    <x v="2"/>
    <x v="0"/>
  </r>
  <r>
    <x v="10"/>
    <s v="11"/>
    <x v="10"/>
    <x v="176"/>
    <s v="1111"/>
    <s v="Sokndal"/>
    <s v="1"/>
    <s v="Menn"/>
    <x v="0"/>
    <x v="0"/>
    <x v="2"/>
    <x v="0"/>
  </r>
  <r>
    <x v="10"/>
    <s v="11"/>
    <x v="10"/>
    <x v="176"/>
    <s v="1111"/>
    <s v="Sokndal"/>
    <s v="1"/>
    <s v="Menn"/>
    <x v="1"/>
    <x v="1"/>
    <x v="2"/>
    <x v="0"/>
  </r>
  <r>
    <x v="10"/>
    <s v="11"/>
    <x v="10"/>
    <x v="176"/>
    <s v="1111"/>
    <s v="Sokndal"/>
    <s v="1"/>
    <s v="Menn"/>
    <x v="2"/>
    <x v="2"/>
    <x v="2"/>
    <x v="23"/>
  </r>
  <r>
    <x v="10"/>
    <s v="11"/>
    <x v="10"/>
    <x v="176"/>
    <s v="1111"/>
    <s v="Sokndal"/>
    <s v="1"/>
    <s v="Menn"/>
    <x v="3"/>
    <x v="3"/>
    <x v="2"/>
    <x v="20"/>
  </r>
  <r>
    <x v="10"/>
    <s v="11"/>
    <x v="10"/>
    <x v="176"/>
    <s v="1111"/>
    <s v="Sokndal"/>
    <s v="1"/>
    <s v="Menn"/>
    <x v="4"/>
    <x v="4"/>
    <x v="2"/>
    <x v="2"/>
  </r>
  <r>
    <x v="10"/>
    <s v="11"/>
    <x v="10"/>
    <x v="176"/>
    <s v="1111"/>
    <s v="Sokndal"/>
    <s v="1"/>
    <s v="Menn"/>
    <x v="5"/>
    <x v="5"/>
    <x v="2"/>
    <x v="12"/>
  </r>
  <r>
    <x v="10"/>
    <s v="11"/>
    <x v="10"/>
    <x v="176"/>
    <s v="1111"/>
    <s v="Sokndal"/>
    <s v="2"/>
    <s v="Kvinner"/>
    <x v="0"/>
    <x v="0"/>
    <x v="3"/>
    <x v="39"/>
  </r>
  <r>
    <x v="10"/>
    <s v="11"/>
    <x v="10"/>
    <x v="176"/>
    <s v="1111"/>
    <s v="Sokndal"/>
    <s v="2"/>
    <s v="Kvinner"/>
    <x v="1"/>
    <x v="1"/>
    <x v="3"/>
    <x v="39"/>
  </r>
  <r>
    <x v="10"/>
    <s v="11"/>
    <x v="10"/>
    <x v="176"/>
    <s v="1111"/>
    <s v="Sokndal"/>
    <s v="2"/>
    <s v="Kvinner"/>
    <x v="2"/>
    <x v="2"/>
    <x v="3"/>
    <x v="0"/>
  </r>
  <r>
    <x v="10"/>
    <s v="11"/>
    <x v="10"/>
    <x v="176"/>
    <s v="1111"/>
    <s v="Sokndal"/>
    <s v="2"/>
    <s v="Kvinner"/>
    <x v="3"/>
    <x v="3"/>
    <x v="3"/>
    <x v="5"/>
  </r>
  <r>
    <x v="10"/>
    <s v="11"/>
    <x v="10"/>
    <x v="176"/>
    <s v="1111"/>
    <s v="Sokndal"/>
    <s v="2"/>
    <s v="Kvinner"/>
    <x v="4"/>
    <x v="4"/>
    <x v="3"/>
    <x v="6"/>
  </r>
  <r>
    <x v="10"/>
    <s v="11"/>
    <x v="10"/>
    <x v="176"/>
    <s v="1111"/>
    <s v="Sokndal"/>
    <s v="2"/>
    <s v="Kvinner"/>
    <x v="5"/>
    <x v="5"/>
    <x v="3"/>
    <x v="0"/>
  </r>
  <r>
    <x v="10"/>
    <s v="11"/>
    <x v="10"/>
    <x v="176"/>
    <s v="1111"/>
    <s v="Sokndal"/>
    <s v="1"/>
    <s v="Menn"/>
    <x v="0"/>
    <x v="0"/>
    <x v="3"/>
    <x v="0"/>
  </r>
  <r>
    <x v="10"/>
    <s v="11"/>
    <x v="10"/>
    <x v="176"/>
    <s v="1111"/>
    <s v="Sokndal"/>
    <s v="1"/>
    <s v="Menn"/>
    <x v="1"/>
    <x v="1"/>
    <x v="3"/>
    <x v="39"/>
  </r>
  <r>
    <x v="10"/>
    <s v="11"/>
    <x v="10"/>
    <x v="176"/>
    <s v="1111"/>
    <s v="Sokndal"/>
    <s v="1"/>
    <s v="Menn"/>
    <x v="2"/>
    <x v="2"/>
    <x v="3"/>
    <x v="0"/>
  </r>
  <r>
    <x v="10"/>
    <s v="11"/>
    <x v="10"/>
    <x v="176"/>
    <s v="1111"/>
    <s v="Sokndal"/>
    <s v="1"/>
    <s v="Menn"/>
    <x v="3"/>
    <x v="3"/>
    <x v="3"/>
    <x v="4"/>
  </r>
  <r>
    <x v="10"/>
    <s v="11"/>
    <x v="10"/>
    <x v="176"/>
    <s v="1111"/>
    <s v="Sokndal"/>
    <s v="1"/>
    <s v="Menn"/>
    <x v="4"/>
    <x v="4"/>
    <x v="3"/>
    <x v="36"/>
  </r>
  <r>
    <x v="10"/>
    <s v="11"/>
    <x v="10"/>
    <x v="176"/>
    <s v="1111"/>
    <s v="Sokndal"/>
    <s v="1"/>
    <s v="Menn"/>
    <x v="5"/>
    <x v="5"/>
    <x v="3"/>
    <x v="12"/>
  </r>
  <r>
    <x v="10"/>
    <s v="11"/>
    <x v="10"/>
    <x v="176"/>
    <s v="1111"/>
    <s v="Sokndal"/>
    <s v="2"/>
    <s v="Kvinner"/>
    <x v="0"/>
    <x v="0"/>
    <x v="4"/>
    <x v="39"/>
  </r>
  <r>
    <x v="10"/>
    <s v="11"/>
    <x v="10"/>
    <x v="176"/>
    <s v="1111"/>
    <s v="Sokndal"/>
    <s v="2"/>
    <s v="Kvinner"/>
    <x v="1"/>
    <x v="1"/>
    <x v="4"/>
    <x v="23"/>
  </r>
  <r>
    <x v="10"/>
    <s v="11"/>
    <x v="10"/>
    <x v="176"/>
    <s v="1111"/>
    <s v="Sokndal"/>
    <s v="2"/>
    <s v="Kvinner"/>
    <x v="2"/>
    <x v="2"/>
    <x v="4"/>
    <x v="23"/>
  </r>
  <r>
    <x v="10"/>
    <s v="11"/>
    <x v="10"/>
    <x v="176"/>
    <s v="1111"/>
    <s v="Sokndal"/>
    <s v="2"/>
    <s v="Kvinner"/>
    <x v="3"/>
    <x v="3"/>
    <x v="4"/>
    <x v="19"/>
  </r>
  <r>
    <x v="10"/>
    <s v="11"/>
    <x v="10"/>
    <x v="176"/>
    <s v="1111"/>
    <s v="Sokndal"/>
    <s v="2"/>
    <s v="Kvinner"/>
    <x v="4"/>
    <x v="4"/>
    <x v="4"/>
    <x v="1"/>
  </r>
  <r>
    <x v="10"/>
    <s v="11"/>
    <x v="10"/>
    <x v="176"/>
    <s v="1111"/>
    <s v="Sokndal"/>
    <s v="2"/>
    <s v="Kvinner"/>
    <x v="5"/>
    <x v="5"/>
    <x v="4"/>
    <x v="23"/>
  </r>
  <r>
    <x v="10"/>
    <s v="11"/>
    <x v="10"/>
    <x v="176"/>
    <s v="1111"/>
    <s v="Sokndal"/>
    <s v="1"/>
    <s v="Menn"/>
    <x v="0"/>
    <x v="0"/>
    <x v="4"/>
    <x v="23"/>
  </r>
  <r>
    <x v="10"/>
    <s v="11"/>
    <x v="10"/>
    <x v="176"/>
    <s v="1111"/>
    <s v="Sokndal"/>
    <s v="1"/>
    <s v="Menn"/>
    <x v="1"/>
    <x v="1"/>
    <x v="4"/>
    <x v="23"/>
  </r>
  <r>
    <x v="10"/>
    <s v="11"/>
    <x v="10"/>
    <x v="176"/>
    <s v="1111"/>
    <s v="Sokndal"/>
    <s v="1"/>
    <s v="Menn"/>
    <x v="2"/>
    <x v="2"/>
    <x v="4"/>
    <x v="23"/>
  </r>
  <r>
    <x v="10"/>
    <s v="11"/>
    <x v="10"/>
    <x v="176"/>
    <s v="1111"/>
    <s v="Sokndal"/>
    <s v="1"/>
    <s v="Menn"/>
    <x v="3"/>
    <x v="3"/>
    <x v="4"/>
    <x v="14"/>
  </r>
  <r>
    <x v="10"/>
    <s v="11"/>
    <x v="10"/>
    <x v="176"/>
    <s v="1111"/>
    <s v="Sokndal"/>
    <s v="1"/>
    <s v="Menn"/>
    <x v="4"/>
    <x v="4"/>
    <x v="4"/>
    <x v="15"/>
  </r>
  <r>
    <x v="10"/>
    <s v="11"/>
    <x v="10"/>
    <x v="176"/>
    <s v="1111"/>
    <s v="Sokndal"/>
    <s v="1"/>
    <s v="Menn"/>
    <x v="5"/>
    <x v="5"/>
    <x v="4"/>
    <x v="6"/>
  </r>
  <r>
    <x v="10"/>
    <s v="11"/>
    <x v="10"/>
    <x v="176"/>
    <s v="1111"/>
    <s v="Sokndal"/>
    <s v="2"/>
    <s v="Kvinner"/>
    <x v="0"/>
    <x v="0"/>
    <x v="5"/>
    <x v="23"/>
  </r>
  <r>
    <x v="10"/>
    <s v="11"/>
    <x v="10"/>
    <x v="176"/>
    <s v="1111"/>
    <s v="Sokndal"/>
    <s v="2"/>
    <s v="Kvinner"/>
    <x v="1"/>
    <x v="1"/>
    <x v="5"/>
    <x v="23"/>
  </r>
  <r>
    <x v="10"/>
    <s v="11"/>
    <x v="10"/>
    <x v="176"/>
    <s v="1111"/>
    <s v="Sokndal"/>
    <s v="2"/>
    <s v="Kvinner"/>
    <x v="2"/>
    <x v="2"/>
    <x v="5"/>
    <x v="23"/>
  </r>
  <r>
    <x v="10"/>
    <s v="11"/>
    <x v="10"/>
    <x v="176"/>
    <s v="1111"/>
    <s v="Sokndal"/>
    <s v="2"/>
    <s v="Kvinner"/>
    <x v="3"/>
    <x v="3"/>
    <x v="5"/>
    <x v="19"/>
  </r>
  <r>
    <x v="10"/>
    <s v="11"/>
    <x v="10"/>
    <x v="176"/>
    <s v="1111"/>
    <s v="Sokndal"/>
    <s v="2"/>
    <s v="Kvinner"/>
    <x v="4"/>
    <x v="4"/>
    <x v="5"/>
    <x v="12"/>
  </r>
  <r>
    <x v="10"/>
    <s v="11"/>
    <x v="10"/>
    <x v="176"/>
    <s v="1111"/>
    <s v="Sokndal"/>
    <s v="2"/>
    <s v="Kvinner"/>
    <x v="5"/>
    <x v="5"/>
    <x v="5"/>
    <x v="23"/>
  </r>
  <r>
    <x v="10"/>
    <s v="11"/>
    <x v="10"/>
    <x v="176"/>
    <s v="1111"/>
    <s v="Sokndal"/>
    <s v="1"/>
    <s v="Menn"/>
    <x v="0"/>
    <x v="0"/>
    <x v="5"/>
    <x v="23"/>
  </r>
  <r>
    <x v="10"/>
    <s v="11"/>
    <x v="10"/>
    <x v="176"/>
    <s v="1111"/>
    <s v="Sokndal"/>
    <s v="1"/>
    <s v="Menn"/>
    <x v="1"/>
    <x v="1"/>
    <x v="5"/>
    <x v="23"/>
  </r>
  <r>
    <x v="10"/>
    <s v="11"/>
    <x v="10"/>
    <x v="176"/>
    <s v="1111"/>
    <s v="Sokndal"/>
    <s v="1"/>
    <s v="Menn"/>
    <x v="2"/>
    <x v="2"/>
    <x v="5"/>
    <x v="0"/>
  </r>
  <r>
    <x v="10"/>
    <s v="11"/>
    <x v="10"/>
    <x v="176"/>
    <s v="1111"/>
    <s v="Sokndal"/>
    <s v="1"/>
    <s v="Menn"/>
    <x v="3"/>
    <x v="3"/>
    <x v="5"/>
    <x v="2"/>
  </r>
  <r>
    <x v="10"/>
    <s v="11"/>
    <x v="10"/>
    <x v="176"/>
    <s v="1111"/>
    <s v="Sokndal"/>
    <s v="1"/>
    <s v="Menn"/>
    <x v="4"/>
    <x v="4"/>
    <x v="5"/>
    <x v="13"/>
  </r>
  <r>
    <x v="10"/>
    <s v="11"/>
    <x v="10"/>
    <x v="176"/>
    <s v="1111"/>
    <s v="Sokndal"/>
    <s v="1"/>
    <s v="Menn"/>
    <x v="5"/>
    <x v="5"/>
    <x v="5"/>
    <x v="12"/>
  </r>
  <r>
    <x v="10"/>
    <s v="11"/>
    <x v="10"/>
    <x v="176"/>
    <s v="1111"/>
    <s v="Sokndal"/>
    <s v="2"/>
    <s v="Kvinner"/>
    <x v="0"/>
    <x v="0"/>
    <x v="6"/>
    <x v="39"/>
  </r>
  <r>
    <x v="10"/>
    <s v="11"/>
    <x v="10"/>
    <x v="176"/>
    <s v="1111"/>
    <s v="Sokndal"/>
    <s v="2"/>
    <s v="Kvinner"/>
    <x v="1"/>
    <x v="1"/>
    <x v="6"/>
    <x v="23"/>
  </r>
  <r>
    <x v="10"/>
    <s v="11"/>
    <x v="10"/>
    <x v="176"/>
    <s v="1111"/>
    <s v="Sokndal"/>
    <s v="2"/>
    <s v="Kvinner"/>
    <x v="2"/>
    <x v="2"/>
    <x v="6"/>
    <x v="1"/>
  </r>
  <r>
    <x v="10"/>
    <s v="11"/>
    <x v="10"/>
    <x v="176"/>
    <s v="1111"/>
    <s v="Sokndal"/>
    <s v="2"/>
    <s v="Kvinner"/>
    <x v="3"/>
    <x v="3"/>
    <x v="6"/>
    <x v="5"/>
  </r>
  <r>
    <x v="10"/>
    <s v="11"/>
    <x v="10"/>
    <x v="176"/>
    <s v="1111"/>
    <s v="Sokndal"/>
    <s v="2"/>
    <s v="Kvinner"/>
    <x v="4"/>
    <x v="4"/>
    <x v="6"/>
    <x v="7"/>
  </r>
  <r>
    <x v="10"/>
    <s v="11"/>
    <x v="10"/>
    <x v="176"/>
    <s v="1111"/>
    <s v="Sokndal"/>
    <s v="2"/>
    <s v="Kvinner"/>
    <x v="5"/>
    <x v="5"/>
    <x v="6"/>
    <x v="23"/>
  </r>
  <r>
    <x v="10"/>
    <s v="11"/>
    <x v="10"/>
    <x v="176"/>
    <s v="1111"/>
    <s v="Sokndal"/>
    <s v="1"/>
    <s v="Menn"/>
    <x v="0"/>
    <x v="0"/>
    <x v="6"/>
    <x v="23"/>
  </r>
  <r>
    <x v="10"/>
    <s v="11"/>
    <x v="10"/>
    <x v="176"/>
    <s v="1111"/>
    <s v="Sokndal"/>
    <s v="1"/>
    <s v="Menn"/>
    <x v="1"/>
    <x v="1"/>
    <x v="6"/>
    <x v="0"/>
  </r>
  <r>
    <x v="10"/>
    <s v="11"/>
    <x v="10"/>
    <x v="176"/>
    <s v="1111"/>
    <s v="Sokndal"/>
    <s v="1"/>
    <s v="Menn"/>
    <x v="2"/>
    <x v="2"/>
    <x v="6"/>
    <x v="23"/>
  </r>
  <r>
    <x v="10"/>
    <s v="11"/>
    <x v="10"/>
    <x v="176"/>
    <s v="1111"/>
    <s v="Sokndal"/>
    <s v="1"/>
    <s v="Menn"/>
    <x v="3"/>
    <x v="3"/>
    <x v="6"/>
    <x v="21"/>
  </r>
  <r>
    <x v="10"/>
    <s v="11"/>
    <x v="10"/>
    <x v="176"/>
    <s v="1111"/>
    <s v="Sokndal"/>
    <s v="1"/>
    <s v="Menn"/>
    <x v="4"/>
    <x v="4"/>
    <x v="6"/>
    <x v="6"/>
  </r>
  <r>
    <x v="10"/>
    <s v="11"/>
    <x v="10"/>
    <x v="176"/>
    <s v="1111"/>
    <s v="Sokndal"/>
    <s v="1"/>
    <s v="Menn"/>
    <x v="5"/>
    <x v="5"/>
    <x v="6"/>
    <x v="6"/>
  </r>
  <r>
    <x v="10"/>
    <s v="11"/>
    <x v="10"/>
    <x v="176"/>
    <s v="1111"/>
    <s v="Sokndal"/>
    <s v="2"/>
    <s v="Kvinner"/>
    <x v="0"/>
    <x v="0"/>
    <x v="7"/>
    <x v="39"/>
  </r>
  <r>
    <x v="10"/>
    <s v="11"/>
    <x v="10"/>
    <x v="176"/>
    <s v="1111"/>
    <s v="Sokndal"/>
    <s v="2"/>
    <s v="Kvinner"/>
    <x v="1"/>
    <x v="1"/>
    <x v="7"/>
    <x v="23"/>
  </r>
  <r>
    <x v="10"/>
    <s v="11"/>
    <x v="10"/>
    <x v="176"/>
    <s v="1111"/>
    <s v="Sokndal"/>
    <s v="2"/>
    <s v="Kvinner"/>
    <x v="2"/>
    <x v="2"/>
    <x v="7"/>
    <x v="0"/>
  </r>
  <r>
    <x v="10"/>
    <s v="11"/>
    <x v="10"/>
    <x v="176"/>
    <s v="1111"/>
    <s v="Sokndal"/>
    <s v="2"/>
    <s v="Kvinner"/>
    <x v="3"/>
    <x v="3"/>
    <x v="7"/>
    <x v="1"/>
  </r>
  <r>
    <x v="10"/>
    <s v="11"/>
    <x v="10"/>
    <x v="176"/>
    <s v="1111"/>
    <s v="Sokndal"/>
    <s v="2"/>
    <s v="Kvinner"/>
    <x v="4"/>
    <x v="4"/>
    <x v="7"/>
    <x v="12"/>
  </r>
  <r>
    <x v="10"/>
    <s v="11"/>
    <x v="10"/>
    <x v="176"/>
    <s v="1111"/>
    <s v="Sokndal"/>
    <s v="2"/>
    <s v="Kvinner"/>
    <x v="5"/>
    <x v="5"/>
    <x v="7"/>
    <x v="39"/>
  </r>
  <r>
    <x v="10"/>
    <s v="11"/>
    <x v="10"/>
    <x v="176"/>
    <s v="1111"/>
    <s v="Sokndal"/>
    <s v="1"/>
    <s v="Menn"/>
    <x v="0"/>
    <x v="0"/>
    <x v="7"/>
    <x v="0"/>
  </r>
  <r>
    <x v="10"/>
    <s v="11"/>
    <x v="10"/>
    <x v="176"/>
    <s v="1111"/>
    <s v="Sokndal"/>
    <s v="1"/>
    <s v="Menn"/>
    <x v="1"/>
    <x v="1"/>
    <x v="7"/>
    <x v="23"/>
  </r>
  <r>
    <x v="10"/>
    <s v="11"/>
    <x v="10"/>
    <x v="176"/>
    <s v="1111"/>
    <s v="Sokndal"/>
    <s v="1"/>
    <s v="Menn"/>
    <x v="2"/>
    <x v="2"/>
    <x v="7"/>
    <x v="0"/>
  </r>
  <r>
    <x v="10"/>
    <s v="11"/>
    <x v="10"/>
    <x v="176"/>
    <s v="1111"/>
    <s v="Sokndal"/>
    <s v="1"/>
    <s v="Menn"/>
    <x v="3"/>
    <x v="3"/>
    <x v="7"/>
    <x v="13"/>
  </r>
  <r>
    <x v="10"/>
    <s v="11"/>
    <x v="10"/>
    <x v="176"/>
    <s v="1111"/>
    <s v="Sokndal"/>
    <s v="1"/>
    <s v="Menn"/>
    <x v="4"/>
    <x v="4"/>
    <x v="7"/>
    <x v="6"/>
  </r>
  <r>
    <x v="10"/>
    <s v="11"/>
    <x v="10"/>
    <x v="176"/>
    <s v="1111"/>
    <s v="Sokndal"/>
    <s v="1"/>
    <s v="Menn"/>
    <x v="5"/>
    <x v="5"/>
    <x v="7"/>
    <x v="13"/>
  </r>
  <r>
    <x v="10"/>
    <s v="11"/>
    <x v="10"/>
    <x v="177"/>
    <s v="1112"/>
    <s v="Lund"/>
    <s v="2"/>
    <s v="Kvinner"/>
    <x v="0"/>
    <x v="0"/>
    <x v="0"/>
    <x v="19"/>
  </r>
  <r>
    <x v="10"/>
    <s v="11"/>
    <x v="10"/>
    <x v="177"/>
    <s v="1112"/>
    <s v="Lund"/>
    <s v="2"/>
    <s v="Kvinner"/>
    <x v="1"/>
    <x v="1"/>
    <x v="0"/>
    <x v="0"/>
  </r>
  <r>
    <x v="10"/>
    <s v="11"/>
    <x v="10"/>
    <x v="177"/>
    <s v="1112"/>
    <s v="Lund"/>
    <s v="2"/>
    <s v="Kvinner"/>
    <x v="2"/>
    <x v="2"/>
    <x v="0"/>
    <x v="5"/>
  </r>
  <r>
    <x v="10"/>
    <s v="11"/>
    <x v="10"/>
    <x v="177"/>
    <s v="1112"/>
    <s v="Lund"/>
    <s v="2"/>
    <s v="Kvinner"/>
    <x v="3"/>
    <x v="3"/>
    <x v="0"/>
    <x v="13"/>
  </r>
  <r>
    <x v="10"/>
    <s v="11"/>
    <x v="10"/>
    <x v="177"/>
    <s v="1112"/>
    <s v="Lund"/>
    <s v="2"/>
    <s v="Kvinner"/>
    <x v="4"/>
    <x v="4"/>
    <x v="0"/>
    <x v="36"/>
  </r>
  <r>
    <x v="10"/>
    <s v="11"/>
    <x v="10"/>
    <x v="177"/>
    <s v="1112"/>
    <s v="Lund"/>
    <s v="2"/>
    <s v="Kvinner"/>
    <x v="5"/>
    <x v="5"/>
    <x v="0"/>
    <x v="1"/>
  </r>
  <r>
    <x v="10"/>
    <s v="11"/>
    <x v="10"/>
    <x v="177"/>
    <s v="1112"/>
    <s v="Lund"/>
    <s v="1"/>
    <s v="Menn"/>
    <x v="0"/>
    <x v="0"/>
    <x v="0"/>
    <x v="7"/>
  </r>
  <r>
    <x v="10"/>
    <s v="11"/>
    <x v="10"/>
    <x v="177"/>
    <s v="1112"/>
    <s v="Lund"/>
    <s v="1"/>
    <s v="Menn"/>
    <x v="1"/>
    <x v="1"/>
    <x v="0"/>
    <x v="12"/>
  </r>
  <r>
    <x v="10"/>
    <s v="11"/>
    <x v="10"/>
    <x v="177"/>
    <s v="1112"/>
    <s v="Lund"/>
    <s v="1"/>
    <s v="Menn"/>
    <x v="2"/>
    <x v="2"/>
    <x v="0"/>
    <x v="15"/>
  </r>
  <r>
    <x v="10"/>
    <s v="11"/>
    <x v="10"/>
    <x v="177"/>
    <s v="1112"/>
    <s v="Lund"/>
    <s v="1"/>
    <s v="Menn"/>
    <x v="3"/>
    <x v="3"/>
    <x v="0"/>
    <x v="20"/>
  </r>
  <r>
    <x v="10"/>
    <s v="11"/>
    <x v="10"/>
    <x v="177"/>
    <s v="1112"/>
    <s v="Lund"/>
    <s v="1"/>
    <s v="Menn"/>
    <x v="4"/>
    <x v="4"/>
    <x v="0"/>
    <x v="51"/>
  </r>
  <r>
    <x v="10"/>
    <s v="11"/>
    <x v="10"/>
    <x v="177"/>
    <s v="1112"/>
    <s v="Lund"/>
    <s v="1"/>
    <s v="Menn"/>
    <x v="5"/>
    <x v="5"/>
    <x v="0"/>
    <x v="13"/>
  </r>
  <r>
    <x v="10"/>
    <s v="11"/>
    <x v="10"/>
    <x v="177"/>
    <s v="1112"/>
    <s v="Lund"/>
    <s v="2"/>
    <s v="Kvinner"/>
    <x v="0"/>
    <x v="0"/>
    <x v="1"/>
    <x v="19"/>
  </r>
  <r>
    <x v="10"/>
    <s v="11"/>
    <x v="10"/>
    <x v="177"/>
    <s v="1112"/>
    <s v="Lund"/>
    <s v="2"/>
    <s v="Kvinner"/>
    <x v="1"/>
    <x v="1"/>
    <x v="1"/>
    <x v="19"/>
  </r>
  <r>
    <x v="10"/>
    <s v="11"/>
    <x v="10"/>
    <x v="177"/>
    <s v="1112"/>
    <s v="Lund"/>
    <s v="2"/>
    <s v="Kvinner"/>
    <x v="2"/>
    <x v="2"/>
    <x v="1"/>
    <x v="12"/>
  </r>
  <r>
    <x v="10"/>
    <s v="11"/>
    <x v="10"/>
    <x v="177"/>
    <s v="1112"/>
    <s v="Lund"/>
    <s v="2"/>
    <s v="Kvinner"/>
    <x v="3"/>
    <x v="3"/>
    <x v="1"/>
    <x v="13"/>
  </r>
  <r>
    <x v="10"/>
    <s v="11"/>
    <x v="10"/>
    <x v="177"/>
    <s v="1112"/>
    <s v="Lund"/>
    <s v="2"/>
    <s v="Kvinner"/>
    <x v="4"/>
    <x v="4"/>
    <x v="1"/>
    <x v="6"/>
  </r>
  <r>
    <x v="10"/>
    <s v="11"/>
    <x v="10"/>
    <x v="177"/>
    <s v="1112"/>
    <s v="Lund"/>
    <s v="2"/>
    <s v="Kvinner"/>
    <x v="5"/>
    <x v="5"/>
    <x v="1"/>
    <x v="1"/>
  </r>
  <r>
    <x v="10"/>
    <s v="11"/>
    <x v="10"/>
    <x v="177"/>
    <s v="1112"/>
    <s v="Lund"/>
    <s v="1"/>
    <s v="Menn"/>
    <x v="0"/>
    <x v="0"/>
    <x v="1"/>
    <x v="2"/>
  </r>
  <r>
    <x v="10"/>
    <s v="11"/>
    <x v="10"/>
    <x v="177"/>
    <s v="1112"/>
    <s v="Lund"/>
    <s v="1"/>
    <s v="Menn"/>
    <x v="1"/>
    <x v="1"/>
    <x v="1"/>
    <x v="12"/>
  </r>
  <r>
    <x v="10"/>
    <s v="11"/>
    <x v="10"/>
    <x v="177"/>
    <s v="1112"/>
    <s v="Lund"/>
    <s v="1"/>
    <s v="Menn"/>
    <x v="2"/>
    <x v="2"/>
    <x v="1"/>
    <x v="36"/>
  </r>
  <r>
    <x v="10"/>
    <s v="11"/>
    <x v="10"/>
    <x v="177"/>
    <s v="1112"/>
    <s v="Lund"/>
    <s v="1"/>
    <s v="Menn"/>
    <x v="3"/>
    <x v="3"/>
    <x v="1"/>
    <x v="2"/>
  </r>
  <r>
    <x v="10"/>
    <s v="11"/>
    <x v="10"/>
    <x v="177"/>
    <s v="1112"/>
    <s v="Lund"/>
    <s v="1"/>
    <s v="Menn"/>
    <x v="4"/>
    <x v="4"/>
    <x v="1"/>
    <x v="32"/>
  </r>
  <r>
    <x v="10"/>
    <s v="11"/>
    <x v="10"/>
    <x v="177"/>
    <s v="1112"/>
    <s v="Lund"/>
    <s v="1"/>
    <s v="Menn"/>
    <x v="5"/>
    <x v="5"/>
    <x v="1"/>
    <x v="6"/>
  </r>
  <r>
    <x v="10"/>
    <s v="11"/>
    <x v="10"/>
    <x v="177"/>
    <s v="1112"/>
    <s v="Lund"/>
    <s v="2"/>
    <s v="Kvinner"/>
    <x v="0"/>
    <x v="0"/>
    <x v="2"/>
    <x v="1"/>
  </r>
  <r>
    <x v="10"/>
    <s v="11"/>
    <x v="10"/>
    <x v="177"/>
    <s v="1112"/>
    <s v="Lund"/>
    <s v="2"/>
    <s v="Kvinner"/>
    <x v="1"/>
    <x v="1"/>
    <x v="2"/>
    <x v="19"/>
  </r>
  <r>
    <x v="10"/>
    <s v="11"/>
    <x v="10"/>
    <x v="177"/>
    <s v="1112"/>
    <s v="Lund"/>
    <s v="2"/>
    <s v="Kvinner"/>
    <x v="2"/>
    <x v="2"/>
    <x v="2"/>
    <x v="19"/>
  </r>
  <r>
    <x v="10"/>
    <s v="11"/>
    <x v="10"/>
    <x v="177"/>
    <s v="1112"/>
    <s v="Lund"/>
    <s v="2"/>
    <s v="Kvinner"/>
    <x v="3"/>
    <x v="3"/>
    <x v="2"/>
    <x v="7"/>
  </r>
  <r>
    <x v="10"/>
    <s v="11"/>
    <x v="10"/>
    <x v="177"/>
    <s v="1112"/>
    <s v="Lund"/>
    <s v="2"/>
    <s v="Kvinner"/>
    <x v="4"/>
    <x v="4"/>
    <x v="2"/>
    <x v="6"/>
  </r>
  <r>
    <x v="10"/>
    <s v="11"/>
    <x v="10"/>
    <x v="177"/>
    <s v="1112"/>
    <s v="Lund"/>
    <s v="2"/>
    <s v="Kvinner"/>
    <x v="5"/>
    <x v="5"/>
    <x v="2"/>
    <x v="19"/>
  </r>
  <r>
    <x v="10"/>
    <s v="11"/>
    <x v="10"/>
    <x v="177"/>
    <s v="1112"/>
    <s v="Lund"/>
    <s v="1"/>
    <s v="Menn"/>
    <x v="0"/>
    <x v="0"/>
    <x v="2"/>
    <x v="4"/>
  </r>
  <r>
    <x v="10"/>
    <s v="11"/>
    <x v="10"/>
    <x v="177"/>
    <s v="1112"/>
    <s v="Lund"/>
    <s v="1"/>
    <s v="Menn"/>
    <x v="1"/>
    <x v="1"/>
    <x v="2"/>
    <x v="0"/>
  </r>
  <r>
    <x v="10"/>
    <s v="11"/>
    <x v="10"/>
    <x v="177"/>
    <s v="1112"/>
    <s v="Lund"/>
    <s v="1"/>
    <s v="Menn"/>
    <x v="2"/>
    <x v="2"/>
    <x v="2"/>
    <x v="36"/>
  </r>
  <r>
    <x v="10"/>
    <s v="11"/>
    <x v="10"/>
    <x v="177"/>
    <s v="1112"/>
    <s v="Lund"/>
    <s v="1"/>
    <s v="Menn"/>
    <x v="3"/>
    <x v="3"/>
    <x v="2"/>
    <x v="14"/>
  </r>
  <r>
    <x v="10"/>
    <s v="11"/>
    <x v="10"/>
    <x v="177"/>
    <s v="1112"/>
    <s v="Lund"/>
    <s v="1"/>
    <s v="Menn"/>
    <x v="4"/>
    <x v="4"/>
    <x v="2"/>
    <x v="56"/>
  </r>
  <r>
    <x v="10"/>
    <s v="11"/>
    <x v="10"/>
    <x v="177"/>
    <s v="1112"/>
    <s v="Lund"/>
    <s v="1"/>
    <s v="Menn"/>
    <x v="5"/>
    <x v="5"/>
    <x v="2"/>
    <x v="12"/>
  </r>
  <r>
    <x v="10"/>
    <s v="11"/>
    <x v="10"/>
    <x v="177"/>
    <s v="1112"/>
    <s v="Lund"/>
    <s v="2"/>
    <s v="Kvinner"/>
    <x v="0"/>
    <x v="0"/>
    <x v="3"/>
    <x v="7"/>
  </r>
  <r>
    <x v="10"/>
    <s v="11"/>
    <x v="10"/>
    <x v="177"/>
    <s v="1112"/>
    <s v="Lund"/>
    <s v="2"/>
    <s v="Kvinner"/>
    <x v="1"/>
    <x v="1"/>
    <x v="3"/>
    <x v="12"/>
  </r>
  <r>
    <x v="10"/>
    <s v="11"/>
    <x v="10"/>
    <x v="177"/>
    <s v="1112"/>
    <s v="Lund"/>
    <s v="2"/>
    <s v="Kvinner"/>
    <x v="2"/>
    <x v="2"/>
    <x v="3"/>
    <x v="7"/>
  </r>
  <r>
    <x v="10"/>
    <s v="11"/>
    <x v="10"/>
    <x v="177"/>
    <s v="1112"/>
    <s v="Lund"/>
    <s v="2"/>
    <s v="Kvinner"/>
    <x v="3"/>
    <x v="3"/>
    <x v="3"/>
    <x v="6"/>
  </r>
  <r>
    <x v="10"/>
    <s v="11"/>
    <x v="10"/>
    <x v="177"/>
    <s v="1112"/>
    <s v="Lund"/>
    <s v="2"/>
    <s v="Kvinner"/>
    <x v="4"/>
    <x v="4"/>
    <x v="3"/>
    <x v="13"/>
  </r>
  <r>
    <x v="10"/>
    <s v="11"/>
    <x v="10"/>
    <x v="177"/>
    <s v="1112"/>
    <s v="Lund"/>
    <s v="2"/>
    <s v="Kvinner"/>
    <x v="5"/>
    <x v="5"/>
    <x v="3"/>
    <x v="1"/>
  </r>
  <r>
    <x v="10"/>
    <s v="11"/>
    <x v="10"/>
    <x v="177"/>
    <s v="1112"/>
    <s v="Lund"/>
    <s v="1"/>
    <s v="Menn"/>
    <x v="0"/>
    <x v="0"/>
    <x v="3"/>
    <x v="20"/>
  </r>
  <r>
    <x v="10"/>
    <s v="11"/>
    <x v="10"/>
    <x v="177"/>
    <s v="1112"/>
    <s v="Lund"/>
    <s v="1"/>
    <s v="Menn"/>
    <x v="1"/>
    <x v="1"/>
    <x v="3"/>
    <x v="12"/>
  </r>
  <r>
    <x v="10"/>
    <s v="11"/>
    <x v="10"/>
    <x v="177"/>
    <s v="1112"/>
    <s v="Lund"/>
    <s v="1"/>
    <s v="Menn"/>
    <x v="2"/>
    <x v="2"/>
    <x v="3"/>
    <x v="21"/>
  </r>
  <r>
    <x v="10"/>
    <s v="11"/>
    <x v="10"/>
    <x v="177"/>
    <s v="1112"/>
    <s v="Lund"/>
    <s v="1"/>
    <s v="Menn"/>
    <x v="3"/>
    <x v="3"/>
    <x v="3"/>
    <x v="3"/>
  </r>
  <r>
    <x v="10"/>
    <s v="11"/>
    <x v="10"/>
    <x v="177"/>
    <s v="1112"/>
    <s v="Lund"/>
    <s v="1"/>
    <s v="Menn"/>
    <x v="4"/>
    <x v="4"/>
    <x v="3"/>
    <x v="55"/>
  </r>
  <r>
    <x v="10"/>
    <s v="11"/>
    <x v="10"/>
    <x v="177"/>
    <s v="1112"/>
    <s v="Lund"/>
    <s v="1"/>
    <s v="Menn"/>
    <x v="5"/>
    <x v="5"/>
    <x v="3"/>
    <x v="5"/>
  </r>
  <r>
    <x v="10"/>
    <s v="11"/>
    <x v="10"/>
    <x v="177"/>
    <s v="1112"/>
    <s v="Lund"/>
    <s v="2"/>
    <s v="Kvinner"/>
    <x v="0"/>
    <x v="0"/>
    <x v="4"/>
    <x v="1"/>
  </r>
  <r>
    <x v="10"/>
    <s v="11"/>
    <x v="10"/>
    <x v="177"/>
    <s v="1112"/>
    <s v="Lund"/>
    <s v="2"/>
    <s v="Kvinner"/>
    <x v="1"/>
    <x v="1"/>
    <x v="4"/>
    <x v="0"/>
  </r>
  <r>
    <x v="10"/>
    <s v="11"/>
    <x v="10"/>
    <x v="177"/>
    <s v="1112"/>
    <s v="Lund"/>
    <s v="2"/>
    <s v="Kvinner"/>
    <x v="2"/>
    <x v="2"/>
    <x v="4"/>
    <x v="0"/>
  </r>
  <r>
    <x v="10"/>
    <s v="11"/>
    <x v="10"/>
    <x v="177"/>
    <s v="1112"/>
    <s v="Lund"/>
    <s v="2"/>
    <s v="Kvinner"/>
    <x v="3"/>
    <x v="3"/>
    <x v="4"/>
    <x v="5"/>
  </r>
  <r>
    <x v="10"/>
    <s v="11"/>
    <x v="10"/>
    <x v="177"/>
    <s v="1112"/>
    <s v="Lund"/>
    <s v="2"/>
    <s v="Kvinner"/>
    <x v="4"/>
    <x v="4"/>
    <x v="4"/>
    <x v="15"/>
  </r>
  <r>
    <x v="10"/>
    <s v="11"/>
    <x v="10"/>
    <x v="177"/>
    <s v="1112"/>
    <s v="Lund"/>
    <s v="2"/>
    <s v="Kvinner"/>
    <x v="5"/>
    <x v="5"/>
    <x v="4"/>
    <x v="1"/>
  </r>
  <r>
    <x v="10"/>
    <s v="11"/>
    <x v="10"/>
    <x v="177"/>
    <s v="1112"/>
    <s v="Lund"/>
    <s v="1"/>
    <s v="Menn"/>
    <x v="0"/>
    <x v="0"/>
    <x v="4"/>
    <x v="2"/>
  </r>
  <r>
    <x v="10"/>
    <s v="11"/>
    <x v="10"/>
    <x v="177"/>
    <s v="1112"/>
    <s v="Lund"/>
    <s v="1"/>
    <s v="Menn"/>
    <x v="1"/>
    <x v="1"/>
    <x v="4"/>
    <x v="5"/>
  </r>
  <r>
    <x v="10"/>
    <s v="11"/>
    <x v="10"/>
    <x v="177"/>
    <s v="1112"/>
    <s v="Lund"/>
    <s v="1"/>
    <s v="Menn"/>
    <x v="2"/>
    <x v="2"/>
    <x v="4"/>
    <x v="15"/>
  </r>
  <r>
    <x v="10"/>
    <s v="11"/>
    <x v="10"/>
    <x v="177"/>
    <s v="1112"/>
    <s v="Lund"/>
    <s v="1"/>
    <s v="Menn"/>
    <x v="3"/>
    <x v="3"/>
    <x v="4"/>
    <x v="3"/>
  </r>
  <r>
    <x v="10"/>
    <s v="11"/>
    <x v="10"/>
    <x v="177"/>
    <s v="1112"/>
    <s v="Lund"/>
    <s v="1"/>
    <s v="Menn"/>
    <x v="4"/>
    <x v="4"/>
    <x v="4"/>
    <x v="40"/>
  </r>
  <r>
    <x v="10"/>
    <s v="11"/>
    <x v="10"/>
    <x v="177"/>
    <s v="1112"/>
    <s v="Lund"/>
    <s v="1"/>
    <s v="Menn"/>
    <x v="5"/>
    <x v="5"/>
    <x v="4"/>
    <x v="5"/>
  </r>
  <r>
    <x v="10"/>
    <s v="11"/>
    <x v="10"/>
    <x v="177"/>
    <s v="1112"/>
    <s v="Lund"/>
    <s v="2"/>
    <s v="Kvinner"/>
    <x v="0"/>
    <x v="0"/>
    <x v="5"/>
    <x v="12"/>
  </r>
  <r>
    <x v="10"/>
    <s v="11"/>
    <x v="10"/>
    <x v="177"/>
    <s v="1112"/>
    <s v="Lund"/>
    <s v="2"/>
    <s v="Kvinner"/>
    <x v="1"/>
    <x v="1"/>
    <x v="5"/>
    <x v="23"/>
  </r>
  <r>
    <x v="10"/>
    <s v="11"/>
    <x v="10"/>
    <x v="177"/>
    <s v="1112"/>
    <s v="Lund"/>
    <s v="2"/>
    <s v="Kvinner"/>
    <x v="2"/>
    <x v="2"/>
    <x v="5"/>
    <x v="1"/>
  </r>
  <r>
    <x v="10"/>
    <s v="11"/>
    <x v="10"/>
    <x v="177"/>
    <s v="1112"/>
    <s v="Lund"/>
    <s v="2"/>
    <s v="Kvinner"/>
    <x v="3"/>
    <x v="3"/>
    <x v="5"/>
    <x v="12"/>
  </r>
  <r>
    <x v="10"/>
    <s v="11"/>
    <x v="10"/>
    <x v="177"/>
    <s v="1112"/>
    <s v="Lund"/>
    <s v="2"/>
    <s v="Kvinner"/>
    <x v="4"/>
    <x v="4"/>
    <x v="5"/>
    <x v="5"/>
  </r>
  <r>
    <x v="10"/>
    <s v="11"/>
    <x v="10"/>
    <x v="177"/>
    <s v="1112"/>
    <s v="Lund"/>
    <s v="2"/>
    <s v="Kvinner"/>
    <x v="5"/>
    <x v="5"/>
    <x v="5"/>
    <x v="19"/>
  </r>
  <r>
    <x v="10"/>
    <s v="11"/>
    <x v="10"/>
    <x v="177"/>
    <s v="1112"/>
    <s v="Lund"/>
    <s v="1"/>
    <s v="Menn"/>
    <x v="0"/>
    <x v="0"/>
    <x v="5"/>
    <x v="36"/>
  </r>
  <r>
    <x v="10"/>
    <s v="11"/>
    <x v="10"/>
    <x v="177"/>
    <s v="1112"/>
    <s v="Lund"/>
    <s v="1"/>
    <s v="Menn"/>
    <x v="1"/>
    <x v="1"/>
    <x v="5"/>
    <x v="1"/>
  </r>
  <r>
    <x v="10"/>
    <s v="11"/>
    <x v="10"/>
    <x v="177"/>
    <s v="1112"/>
    <s v="Lund"/>
    <s v="1"/>
    <s v="Menn"/>
    <x v="2"/>
    <x v="2"/>
    <x v="5"/>
    <x v="13"/>
  </r>
  <r>
    <x v="10"/>
    <s v="11"/>
    <x v="10"/>
    <x v="177"/>
    <s v="1112"/>
    <s v="Lund"/>
    <s v="1"/>
    <s v="Menn"/>
    <x v="3"/>
    <x v="3"/>
    <x v="5"/>
    <x v="24"/>
  </r>
  <r>
    <x v="10"/>
    <s v="11"/>
    <x v="10"/>
    <x v="177"/>
    <s v="1112"/>
    <s v="Lund"/>
    <s v="1"/>
    <s v="Menn"/>
    <x v="4"/>
    <x v="4"/>
    <x v="5"/>
    <x v="24"/>
  </r>
  <r>
    <x v="10"/>
    <s v="11"/>
    <x v="10"/>
    <x v="177"/>
    <s v="1112"/>
    <s v="Lund"/>
    <s v="1"/>
    <s v="Menn"/>
    <x v="5"/>
    <x v="5"/>
    <x v="5"/>
    <x v="21"/>
  </r>
  <r>
    <x v="10"/>
    <s v="11"/>
    <x v="10"/>
    <x v="177"/>
    <s v="1112"/>
    <s v="Lund"/>
    <s v="2"/>
    <s v="Kvinner"/>
    <x v="0"/>
    <x v="0"/>
    <x v="6"/>
    <x v="1"/>
  </r>
  <r>
    <x v="10"/>
    <s v="11"/>
    <x v="10"/>
    <x v="177"/>
    <s v="1112"/>
    <s v="Lund"/>
    <s v="2"/>
    <s v="Kvinner"/>
    <x v="1"/>
    <x v="1"/>
    <x v="6"/>
    <x v="23"/>
  </r>
  <r>
    <x v="10"/>
    <s v="11"/>
    <x v="10"/>
    <x v="177"/>
    <s v="1112"/>
    <s v="Lund"/>
    <s v="2"/>
    <s v="Kvinner"/>
    <x v="2"/>
    <x v="2"/>
    <x v="6"/>
    <x v="1"/>
  </r>
  <r>
    <x v="10"/>
    <s v="11"/>
    <x v="10"/>
    <x v="177"/>
    <s v="1112"/>
    <s v="Lund"/>
    <s v="2"/>
    <s v="Kvinner"/>
    <x v="3"/>
    <x v="3"/>
    <x v="6"/>
    <x v="12"/>
  </r>
  <r>
    <x v="10"/>
    <s v="11"/>
    <x v="10"/>
    <x v="177"/>
    <s v="1112"/>
    <s v="Lund"/>
    <s v="2"/>
    <s v="Kvinner"/>
    <x v="4"/>
    <x v="4"/>
    <x v="6"/>
    <x v="1"/>
  </r>
  <r>
    <x v="10"/>
    <s v="11"/>
    <x v="10"/>
    <x v="177"/>
    <s v="1112"/>
    <s v="Lund"/>
    <s v="2"/>
    <s v="Kvinner"/>
    <x v="5"/>
    <x v="5"/>
    <x v="6"/>
    <x v="19"/>
  </r>
  <r>
    <x v="10"/>
    <s v="11"/>
    <x v="10"/>
    <x v="177"/>
    <s v="1112"/>
    <s v="Lund"/>
    <s v="1"/>
    <s v="Menn"/>
    <x v="0"/>
    <x v="0"/>
    <x v="6"/>
    <x v="6"/>
  </r>
  <r>
    <x v="10"/>
    <s v="11"/>
    <x v="10"/>
    <x v="177"/>
    <s v="1112"/>
    <s v="Lund"/>
    <s v="1"/>
    <s v="Menn"/>
    <x v="1"/>
    <x v="1"/>
    <x v="6"/>
    <x v="19"/>
  </r>
  <r>
    <x v="10"/>
    <s v="11"/>
    <x v="10"/>
    <x v="177"/>
    <s v="1112"/>
    <s v="Lund"/>
    <s v="1"/>
    <s v="Menn"/>
    <x v="2"/>
    <x v="2"/>
    <x v="6"/>
    <x v="13"/>
  </r>
  <r>
    <x v="10"/>
    <s v="11"/>
    <x v="10"/>
    <x v="177"/>
    <s v="1112"/>
    <s v="Lund"/>
    <s v="1"/>
    <s v="Menn"/>
    <x v="3"/>
    <x v="3"/>
    <x v="6"/>
    <x v="14"/>
  </r>
  <r>
    <x v="10"/>
    <s v="11"/>
    <x v="10"/>
    <x v="177"/>
    <s v="1112"/>
    <s v="Lund"/>
    <s v="1"/>
    <s v="Menn"/>
    <x v="4"/>
    <x v="4"/>
    <x v="6"/>
    <x v="20"/>
  </r>
  <r>
    <x v="10"/>
    <s v="11"/>
    <x v="10"/>
    <x v="177"/>
    <s v="1112"/>
    <s v="Lund"/>
    <s v="1"/>
    <s v="Menn"/>
    <x v="5"/>
    <x v="5"/>
    <x v="6"/>
    <x v="36"/>
  </r>
  <r>
    <x v="10"/>
    <s v="11"/>
    <x v="10"/>
    <x v="177"/>
    <s v="1112"/>
    <s v="Lund"/>
    <s v="2"/>
    <s v="Kvinner"/>
    <x v="0"/>
    <x v="0"/>
    <x v="7"/>
    <x v="6"/>
  </r>
  <r>
    <x v="10"/>
    <s v="11"/>
    <x v="10"/>
    <x v="177"/>
    <s v="1112"/>
    <s v="Lund"/>
    <s v="2"/>
    <s v="Kvinner"/>
    <x v="1"/>
    <x v="1"/>
    <x v="7"/>
    <x v="39"/>
  </r>
  <r>
    <x v="10"/>
    <s v="11"/>
    <x v="10"/>
    <x v="177"/>
    <s v="1112"/>
    <s v="Lund"/>
    <s v="2"/>
    <s v="Kvinner"/>
    <x v="2"/>
    <x v="2"/>
    <x v="7"/>
    <x v="19"/>
  </r>
  <r>
    <x v="10"/>
    <s v="11"/>
    <x v="10"/>
    <x v="177"/>
    <s v="1112"/>
    <s v="Lund"/>
    <s v="2"/>
    <s v="Kvinner"/>
    <x v="3"/>
    <x v="3"/>
    <x v="7"/>
    <x v="5"/>
  </r>
  <r>
    <x v="10"/>
    <s v="11"/>
    <x v="10"/>
    <x v="177"/>
    <s v="1112"/>
    <s v="Lund"/>
    <s v="2"/>
    <s v="Kvinner"/>
    <x v="4"/>
    <x v="4"/>
    <x v="7"/>
    <x v="1"/>
  </r>
  <r>
    <x v="10"/>
    <s v="11"/>
    <x v="10"/>
    <x v="177"/>
    <s v="1112"/>
    <s v="Lund"/>
    <s v="2"/>
    <s v="Kvinner"/>
    <x v="5"/>
    <x v="5"/>
    <x v="7"/>
    <x v="12"/>
  </r>
  <r>
    <x v="10"/>
    <s v="11"/>
    <x v="10"/>
    <x v="177"/>
    <s v="1112"/>
    <s v="Lund"/>
    <s v="1"/>
    <s v="Menn"/>
    <x v="0"/>
    <x v="0"/>
    <x v="7"/>
    <x v="15"/>
  </r>
  <r>
    <x v="10"/>
    <s v="11"/>
    <x v="10"/>
    <x v="177"/>
    <s v="1112"/>
    <s v="Lund"/>
    <s v="1"/>
    <s v="Menn"/>
    <x v="1"/>
    <x v="1"/>
    <x v="7"/>
    <x v="12"/>
  </r>
  <r>
    <x v="10"/>
    <s v="11"/>
    <x v="10"/>
    <x v="177"/>
    <s v="1112"/>
    <s v="Lund"/>
    <s v="1"/>
    <s v="Menn"/>
    <x v="2"/>
    <x v="2"/>
    <x v="7"/>
    <x v="15"/>
  </r>
  <r>
    <x v="10"/>
    <s v="11"/>
    <x v="10"/>
    <x v="177"/>
    <s v="1112"/>
    <s v="Lund"/>
    <s v="1"/>
    <s v="Menn"/>
    <x v="3"/>
    <x v="3"/>
    <x v="7"/>
    <x v="20"/>
  </r>
  <r>
    <x v="10"/>
    <s v="11"/>
    <x v="10"/>
    <x v="177"/>
    <s v="1112"/>
    <s v="Lund"/>
    <s v="1"/>
    <s v="Menn"/>
    <x v="4"/>
    <x v="4"/>
    <x v="7"/>
    <x v="36"/>
  </r>
  <r>
    <x v="10"/>
    <s v="11"/>
    <x v="10"/>
    <x v="177"/>
    <s v="1112"/>
    <s v="Lund"/>
    <s v="1"/>
    <s v="Menn"/>
    <x v="5"/>
    <x v="5"/>
    <x v="7"/>
    <x v="36"/>
  </r>
  <r>
    <x v="10"/>
    <s v="11"/>
    <x v="10"/>
    <x v="178"/>
    <s v="1114"/>
    <s v="Bjerkreim"/>
    <s v="2"/>
    <s v="Kvinner"/>
    <x v="0"/>
    <x v="0"/>
    <x v="0"/>
    <x v="21"/>
  </r>
  <r>
    <x v="10"/>
    <s v="11"/>
    <x v="10"/>
    <x v="178"/>
    <s v="1114"/>
    <s v="Bjerkreim"/>
    <s v="2"/>
    <s v="Kvinner"/>
    <x v="1"/>
    <x v="1"/>
    <x v="0"/>
    <x v="7"/>
  </r>
  <r>
    <x v="10"/>
    <s v="11"/>
    <x v="10"/>
    <x v="178"/>
    <s v="1114"/>
    <s v="Bjerkreim"/>
    <s v="2"/>
    <s v="Kvinner"/>
    <x v="2"/>
    <x v="2"/>
    <x v="0"/>
    <x v="24"/>
  </r>
  <r>
    <x v="10"/>
    <s v="11"/>
    <x v="10"/>
    <x v="178"/>
    <s v="1114"/>
    <s v="Bjerkreim"/>
    <s v="2"/>
    <s v="Kvinner"/>
    <x v="3"/>
    <x v="3"/>
    <x v="0"/>
    <x v="46"/>
  </r>
  <r>
    <x v="10"/>
    <s v="11"/>
    <x v="10"/>
    <x v="178"/>
    <s v="1114"/>
    <s v="Bjerkreim"/>
    <s v="2"/>
    <s v="Kvinner"/>
    <x v="4"/>
    <x v="4"/>
    <x v="0"/>
    <x v="55"/>
  </r>
  <r>
    <x v="10"/>
    <s v="11"/>
    <x v="10"/>
    <x v="178"/>
    <s v="1114"/>
    <s v="Bjerkreim"/>
    <s v="2"/>
    <s v="Kvinner"/>
    <x v="5"/>
    <x v="5"/>
    <x v="0"/>
    <x v="13"/>
  </r>
  <r>
    <x v="10"/>
    <s v="11"/>
    <x v="10"/>
    <x v="178"/>
    <s v="1114"/>
    <s v="Bjerkreim"/>
    <s v="1"/>
    <s v="Menn"/>
    <x v="0"/>
    <x v="0"/>
    <x v="0"/>
    <x v="63"/>
  </r>
  <r>
    <x v="10"/>
    <s v="11"/>
    <x v="10"/>
    <x v="178"/>
    <s v="1114"/>
    <s v="Bjerkreim"/>
    <s v="1"/>
    <s v="Menn"/>
    <x v="1"/>
    <x v="1"/>
    <x v="0"/>
    <x v="13"/>
  </r>
  <r>
    <x v="10"/>
    <s v="11"/>
    <x v="10"/>
    <x v="178"/>
    <s v="1114"/>
    <s v="Bjerkreim"/>
    <s v="1"/>
    <s v="Menn"/>
    <x v="2"/>
    <x v="2"/>
    <x v="0"/>
    <x v="51"/>
  </r>
  <r>
    <x v="10"/>
    <s v="11"/>
    <x v="10"/>
    <x v="178"/>
    <s v="1114"/>
    <s v="Bjerkreim"/>
    <s v="1"/>
    <s v="Menn"/>
    <x v="3"/>
    <x v="3"/>
    <x v="0"/>
    <x v="71"/>
  </r>
  <r>
    <x v="10"/>
    <s v="11"/>
    <x v="10"/>
    <x v="178"/>
    <s v="1114"/>
    <s v="Bjerkreim"/>
    <s v="1"/>
    <s v="Menn"/>
    <x v="4"/>
    <x v="4"/>
    <x v="0"/>
    <x v="58"/>
  </r>
  <r>
    <x v="10"/>
    <s v="11"/>
    <x v="10"/>
    <x v="178"/>
    <s v="1114"/>
    <s v="Bjerkreim"/>
    <s v="1"/>
    <s v="Menn"/>
    <x v="5"/>
    <x v="5"/>
    <x v="0"/>
    <x v="2"/>
  </r>
  <r>
    <x v="10"/>
    <s v="11"/>
    <x v="10"/>
    <x v="178"/>
    <s v="1114"/>
    <s v="Bjerkreim"/>
    <s v="2"/>
    <s v="Kvinner"/>
    <x v="0"/>
    <x v="0"/>
    <x v="1"/>
    <x v="13"/>
  </r>
  <r>
    <x v="10"/>
    <s v="11"/>
    <x v="10"/>
    <x v="178"/>
    <s v="1114"/>
    <s v="Bjerkreim"/>
    <s v="2"/>
    <s v="Kvinner"/>
    <x v="1"/>
    <x v="1"/>
    <x v="1"/>
    <x v="2"/>
  </r>
  <r>
    <x v="10"/>
    <s v="11"/>
    <x v="10"/>
    <x v="178"/>
    <s v="1114"/>
    <s v="Bjerkreim"/>
    <s v="2"/>
    <s v="Kvinner"/>
    <x v="2"/>
    <x v="2"/>
    <x v="1"/>
    <x v="40"/>
  </r>
  <r>
    <x v="10"/>
    <s v="11"/>
    <x v="10"/>
    <x v="178"/>
    <s v="1114"/>
    <s v="Bjerkreim"/>
    <s v="2"/>
    <s v="Kvinner"/>
    <x v="3"/>
    <x v="3"/>
    <x v="1"/>
    <x v="32"/>
  </r>
  <r>
    <x v="10"/>
    <s v="11"/>
    <x v="10"/>
    <x v="178"/>
    <s v="1114"/>
    <s v="Bjerkreim"/>
    <s v="2"/>
    <s v="Kvinner"/>
    <x v="4"/>
    <x v="4"/>
    <x v="1"/>
    <x v="3"/>
  </r>
  <r>
    <x v="10"/>
    <s v="11"/>
    <x v="10"/>
    <x v="178"/>
    <s v="1114"/>
    <s v="Bjerkreim"/>
    <s v="2"/>
    <s v="Kvinner"/>
    <x v="5"/>
    <x v="5"/>
    <x v="1"/>
    <x v="13"/>
  </r>
  <r>
    <x v="10"/>
    <s v="11"/>
    <x v="10"/>
    <x v="178"/>
    <s v="1114"/>
    <s v="Bjerkreim"/>
    <s v="1"/>
    <s v="Menn"/>
    <x v="0"/>
    <x v="0"/>
    <x v="1"/>
    <x v="55"/>
  </r>
  <r>
    <x v="10"/>
    <s v="11"/>
    <x v="10"/>
    <x v="178"/>
    <s v="1114"/>
    <s v="Bjerkreim"/>
    <s v="1"/>
    <s v="Menn"/>
    <x v="1"/>
    <x v="1"/>
    <x v="1"/>
    <x v="21"/>
  </r>
  <r>
    <x v="10"/>
    <s v="11"/>
    <x v="10"/>
    <x v="178"/>
    <s v="1114"/>
    <s v="Bjerkreim"/>
    <s v="1"/>
    <s v="Menn"/>
    <x v="2"/>
    <x v="2"/>
    <x v="1"/>
    <x v="63"/>
  </r>
  <r>
    <x v="10"/>
    <s v="11"/>
    <x v="10"/>
    <x v="178"/>
    <s v="1114"/>
    <s v="Bjerkreim"/>
    <s v="1"/>
    <s v="Menn"/>
    <x v="3"/>
    <x v="3"/>
    <x v="1"/>
    <x v="75"/>
  </r>
  <r>
    <x v="10"/>
    <s v="11"/>
    <x v="10"/>
    <x v="178"/>
    <s v="1114"/>
    <s v="Bjerkreim"/>
    <s v="1"/>
    <s v="Menn"/>
    <x v="4"/>
    <x v="4"/>
    <x v="1"/>
    <x v="58"/>
  </r>
  <r>
    <x v="10"/>
    <s v="11"/>
    <x v="10"/>
    <x v="178"/>
    <s v="1114"/>
    <s v="Bjerkreim"/>
    <s v="1"/>
    <s v="Menn"/>
    <x v="5"/>
    <x v="5"/>
    <x v="1"/>
    <x v="2"/>
  </r>
  <r>
    <x v="10"/>
    <s v="11"/>
    <x v="10"/>
    <x v="178"/>
    <s v="1114"/>
    <s v="Bjerkreim"/>
    <s v="2"/>
    <s v="Kvinner"/>
    <x v="0"/>
    <x v="0"/>
    <x v="2"/>
    <x v="20"/>
  </r>
  <r>
    <x v="10"/>
    <s v="11"/>
    <x v="10"/>
    <x v="178"/>
    <s v="1114"/>
    <s v="Bjerkreim"/>
    <s v="2"/>
    <s v="Kvinner"/>
    <x v="1"/>
    <x v="1"/>
    <x v="2"/>
    <x v="21"/>
  </r>
  <r>
    <x v="10"/>
    <s v="11"/>
    <x v="10"/>
    <x v="178"/>
    <s v="1114"/>
    <s v="Bjerkreim"/>
    <s v="2"/>
    <s v="Kvinner"/>
    <x v="2"/>
    <x v="2"/>
    <x v="2"/>
    <x v="56"/>
  </r>
  <r>
    <x v="10"/>
    <s v="11"/>
    <x v="10"/>
    <x v="178"/>
    <s v="1114"/>
    <s v="Bjerkreim"/>
    <s v="2"/>
    <s v="Kvinner"/>
    <x v="3"/>
    <x v="3"/>
    <x v="2"/>
    <x v="27"/>
  </r>
  <r>
    <x v="10"/>
    <s v="11"/>
    <x v="10"/>
    <x v="178"/>
    <s v="1114"/>
    <s v="Bjerkreim"/>
    <s v="2"/>
    <s v="Kvinner"/>
    <x v="4"/>
    <x v="4"/>
    <x v="2"/>
    <x v="20"/>
  </r>
  <r>
    <x v="10"/>
    <s v="11"/>
    <x v="10"/>
    <x v="178"/>
    <s v="1114"/>
    <s v="Bjerkreim"/>
    <s v="2"/>
    <s v="Kvinner"/>
    <x v="5"/>
    <x v="5"/>
    <x v="2"/>
    <x v="13"/>
  </r>
  <r>
    <x v="10"/>
    <s v="11"/>
    <x v="10"/>
    <x v="178"/>
    <s v="1114"/>
    <s v="Bjerkreim"/>
    <s v="1"/>
    <s v="Menn"/>
    <x v="0"/>
    <x v="0"/>
    <x v="2"/>
    <x v="55"/>
  </r>
  <r>
    <x v="10"/>
    <s v="11"/>
    <x v="10"/>
    <x v="178"/>
    <s v="1114"/>
    <s v="Bjerkreim"/>
    <s v="1"/>
    <s v="Menn"/>
    <x v="1"/>
    <x v="1"/>
    <x v="2"/>
    <x v="4"/>
  </r>
  <r>
    <x v="10"/>
    <s v="11"/>
    <x v="10"/>
    <x v="178"/>
    <s v="1114"/>
    <s v="Bjerkreim"/>
    <s v="1"/>
    <s v="Menn"/>
    <x v="2"/>
    <x v="2"/>
    <x v="2"/>
    <x v="63"/>
  </r>
  <r>
    <x v="10"/>
    <s v="11"/>
    <x v="10"/>
    <x v="178"/>
    <s v="1114"/>
    <s v="Bjerkreim"/>
    <s v="1"/>
    <s v="Menn"/>
    <x v="3"/>
    <x v="3"/>
    <x v="2"/>
    <x v="76"/>
  </r>
  <r>
    <x v="10"/>
    <s v="11"/>
    <x v="10"/>
    <x v="178"/>
    <s v="1114"/>
    <s v="Bjerkreim"/>
    <s v="1"/>
    <s v="Menn"/>
    <x v="4"/>
    <x v="4"/>
    <x v="2"/>
    <x v="61"/>
  </r>
  <r>
    <x v="10"/>
    <s v="11"/>
    <x v="10"/>
    <x v="178"/>
    <s v="1114"/>
    <s v="Bjerkreim"/>
    <s v="1"/>
    <s v="Menn"/>
    <x v="5"/>
    <x v="5"/>
    <x v="2"/>
    <x v="2"/>
  </r>
  <r>
    <x v="10"/>
    <s v="11"/>
    <x v="10"/>
    <x v="178"/>
    <s v="1114"/>
    <s v="Bjerkreim"/>
    <s v="2"/>
    <s v="Kvinner"/>
    <x v="0"/>
    <x v="0"/>
    <x v="3"/>
    <x v="15"/>
  </r>
  <r>
    <x v="10"/>
    <s v="11"/>
    <x v="10"/>
    <x v="178"/>
    <s v="1114"/>
    <s v="Bjerkreim"/>
    <s v="2"/>
    <s v="Kvinner"/>
    <x v="1"/>
    <x v="1"/>
    <x v="3"/>
    <x v="6"/>
  </r>
  <r>
    <x v="10"/>
    <s v="11"/>
    <x v="10"/>
    <x v="178"/>
    <s v="1114"/>
    <s v="Bjerkreim"/>
    <s v="2"/>
    <s v="Kvinner"/>
    <x v="2"/>
    <x v="2"/>
    <x v="3"/>
    <x v="40"/>
  </r>
  <r>
    <x v="10"/>
    <s v="11"/>
    <x v="10"/>
    <x v="178"/>
    <s v="1114"/>
    <s v="Bjerkreim"/>
    <s v="2"/>
    <s v="Kvinner"/>
    <x v="3"/>
    <x v="3"/>
    <x v="3"/>
    <x v="3"/>
  </r>
  <r>
    <x v="10"/>
    <s v="11"/>
    <x v="10"/>
    <x v="178"/>
    <s v="1114"/>
    <s v="Bjerkreim"/>
    <s v="2"/>
    <s v="Kvinner"/>
    <x v="4"/>
    <x v="4"/>
    <x v="3"/>
    <x v="56"/>
  </r>
  <r>
    <x v="10"/>
    <s v="11"/>
    <x v="10"/>
    <x v="178"/>
    <s v="1114"/>
    <s v="Bjerkreim"/>
    <s v="2"/>
    <s v="Kvinner"/>
    <x v="5"/>
    <x v="5"/>
    <x v="3"/>
    <x v="6"/>
  </r>
  <r>
    <x v="10"/>
    <s v="11"/>
    <x v="10"/>
    <x v="178"/>
    <s v="1114"/>
    <s v="Bjerkreim"/>
    <s v="1"/>
    <s v="Menn"/>
    <x v="0"/>
    <x v="0"/>
    <x v="3"/>
    <x v="40"/>
  </r>
  <r>
    <x v="10"/>
    <s v="11"/>
    <x v="10"/>
    <x v="178"/>
    <s v="1114"/>
    <s v="Bjerkreim"/>
    <s v="1"/>
    <s v="Menn"/>
    <x v="1"/>
    <x v="1"/>
    <x v="3"/>
    <x v="15"/>
  </r>
  <r>
    <x v="10"/>
    <s v="11"/>
    <x v="10"/>
    <x v="178"/>
    <s v="1114"/>
    <s v="Bjerkreim"/>
    <s v="1"/>
    <s v="Menn"/>
    <x v="2"/>
    <x v="2"/>
    <x v="3"/>
    <x v="27"/>
  </r>
  <r>
    <x v="10"/>
    <s v="11"/>
    <x v="10"/>
    <x v="178"/>
    <s v="1114"/>
    <s v="Bjerkreim"/>
    <s v="1"/>
    <s v="Menn"/>
    <x v="3"/>
    <x v="3"/>
    <x v="3"/>
    <x v="75"/>
  </r>
  <r>
    <x v="10"/>
    <s v="11"/>
    <x v="10"/>
    <x v="178"/>
    <s v="1114"/>
    <s v="Bjerkreim"/>
    <s v="1"/>
    <s v="Menn"/>
    <x v="4"/>
    <x v="4"/>
    <x v="3"/>
    <x v="68"/>
  </r>
  <r>
    <x v="10"/>
    <s v="11"/>
    <x v="10"/>
    <x v="178"/>
    <s v="1114"/>
    <s v="Bjerkreim"/>
    <s v="1"/>
    <s v="Menn"/>
    <x v="5"/>
    <x v="5"/>
    <x v="3"/>
    <x v="21"/>
  </r>
  <r>
    <x v="10"/>
    <s v="11"/>
    <x v="10"/>
    <x v="178"/>
    <s v="1114"/>
    <s v="Bjerkreim"/>
    <s v="2"/>
    <s v="Kvinner"/>
    <x v="0"/>
    <x v="0"/>
    <x v="4"/>
    <x v="6"/>
  </r>
  <r>
    <x v="10"/>
    <s v="11"/>
    <x v="10"/>
    <x v="178"/>
    <s v="1114"/>
    <s v="Bjerkreim"/>
    <s v="2"/>
    <s v="Kvinner"/>
    <x v="1"/>
    <x v="1"/>
    <x v="4"/>
    <x v="7"/>
  </r>
  <r>
    <x v="10"/>
    <s v="11"/>
    <x v="10"/>
    <x v="178"/>
    <s v="1114"/>
    <s v="Bjerkreim"/>
    <s v="2"/>
    <s v="Kvinner"/>
    <x v="2"/>
    <x v="2"/>
    <x v="4"/>
    <x v="36"/>
  </r>
  <r>
    <x v="10"/>
    <s v="11"/>
    <x v="10"/>
    <x v="178"/>
    <s v="1114"/>
    <s v="Bjerkreim"/>
    <s v="2"/>
    <s v="Kvinner"/>
    <x v="3"/>
    <x v="3"/>
    <x v="4"/>
    <x v="14"/>
  </r>
  <r>
    <x v="10"/>
    <s v="11"/>
    <x v="10"/>
    <x v="178"/>
    <s v="1114"/>
    <s v="Bjerkreim"/>
    <s v="2"/>
    <s v="Kvinner"/>
    <x v="4"/>
    <x v="4"/>
    <x v="4"/>
    <x v="21"/>
  </r>
  <r>
    <x v="10"/>
    <s v="11"/>
    <x v="10"/>
    <x v="178"/>
    <s v="1114"/>
    <s v="Bjerkreim"/>
    <s v="2"/>
    <s v="Kvinner"/>
    <x v="5"/>
    <x v="5"/>
    <x v="4"/>
    <x v="15"/>
  </r>
  <r>
    <x v="10"/>
    <s v="11"/>
    <x v="10"/>
    <x v="178"/>
    <s v="1114"/>
    <s v="Bjerkreim"/>
    <s v="1"/>
    <s v="Menn"/>
    <x v="0"/>
    <x v="0"/>
    <x v="4"/>
    <x v="24"/>
  </r>
  <r>
    <x v="10"/>
    <s v="11"/>
    <x v="10"/>
    <x v="178"/>
    <s v="1114"/>
    <s v="Bjerkreim"/>
    <s v="1"/>
    <s v="Menn"/>
    <x v="1"/>
    <x v="1"/>
    <x v="4"/>
    <x v="13"/>
  </r>
  <r>
    <x v="10"/>
    <s v="11"/>
    <x v="10"/>
    <x v="178"/>
    <s v="1114"/>
    <s v="Bjerkreim"/>
    <s v="1"/>
    <s v="Menn"/>
    <x v="2"/>
    <x v="2"/>
    <x v="4"/>
    <x v="72"/>
  </r>
  <r>
    <x v="10"/>
    <s v="11"/>
    <x v="10"/>
    <x v="178"/>
    <s v="1114"/>
    <s v="Bjerkreim"/>
    <s v="1"/>
    <s v="Menn"/>
    <x v="3"/>
    <x v="3"/>
    <x v="4"/>
    <x v="37"/>
  </r>
  <r>
    <x v="10"/>
    <s v="11"/>
    <x v="10"/>
    <x v="178"/>
    <s v="1114"/>
    <s v="Bjerkreim"/>
    <s v="1"/>
    <s v="Menn"/>
    <x v="4"/>
    <x v="4"/>
    <x v="4"/>
    <x v="25"/>
  </r>
  <r>
    <x v="10"/>
    <s v="11"/>
    <x v="10"/>
    <x v="178"/>
    <s v="1114"/>
    <s v="Bjerkreim"/>
    <s v="1"/>
    <s v="Menn"/>
    <x v="5"/>
    <x v="5"/>
    <x v="4"/>
    <x v="15"/>
  </r>
  <r>
    <x v="10"/>
    <s v="11"/>
    <x v="10"/>
    <x v="178"/>
    <s v="1114"/>
    <s v="Bjerkreim"/>
    <s v="2"/>
    <s v="Kvinner"/>
    <x v="0"/>
    <x v="0"/>
    <x v="5"/>
    <x v="24"/>
  </r>
  <r>
    <x v="10"/>
    <s v="11"/>
    <x v="10"/>
    <x v="178"/>
    <s v="1114"/>
    <s v="Bjerkreim"/>
    <s v="2"/>
    <s v="Kvinner"/>
    <x v="1"/>
    <x v="1"/>
    <x v="5"/>
    <x v="13"/>
  </r>
  <r>
    <x v="10"/>
    <s v="11"/>
    <x v="10"/>
    <x v="178"/>
    <s v="1114"/>
    <s v="Bjerkreim"/>
    <s v="2"/>
    <s v="Kvinner"/>
    <x v="2"/>
    <x v="2"/>
    <x v="5"/>
    <x v="15"/>
  </r>
  <r>
    <x v="10"/>
    <s v="11"/>
    <x v="10"/>
    <x v="178"/>
    <s v="1114"/>
    <s v="Bjerkreim"/>
    <s v="2"/>
    <s v="Kvinner"/>
    <x v="3"/>
    <x v="3"/>
    <x v="5"/>
    <x v="15"/>
  </r>
  <r>
    <x v="10"/>
    <s v="11"/>
    <x v="10"/>
    <x v="178"/>
    <s v="1114"/>
    <s v="Bjerkreim"/>
    <s v="2"/>
    <s v="Kvinner"/>
    <x v="4"/>
    <x v="4"/>
    <x v="5"/>
    <x v="36"/>
  </r>
  <r>
    <x v="10"/>
    <s v="11"/>
    <x v="10"/>
    <x v="178"/>
    <s v="1114"/>
    <s v="Bjerkreim"/>
    <s v="2"/>
    <s v="Kvinner"/>
    <x v="5"/>
    <x v="5"/>
    <x v="5"/>
    <x v="13"/>
  </r>
  <r>
    <x v="10"/>
    <s v="11"/>
    <x v="10"/>
    <x v="178"/>
    <s v="1114"/>
    <s v="Bjerkreim"/>
    <s v="1"/>
    <s v="Menn"/>
    <x v="0"/>
    <x v="0"/>
    <x v="5"/>
    <x v="2"/>
  </r>
  <r>
    <x v="10"/>
    <s v="11"/>
    <x v="10"/>
    <x v="178"/>
    <s v="1114"/>
    <s v="Bjerkreim"/>
    <s v="1"/>
    <s v="Menn"/>
    <x v="1"/>
    <x v="1"/>
    <x v="5"/>
    <x v="21"/>
  </r>
  <r>
    <x v="10"/>
    <s v="11"/>
    <x v="10"/>
    <x v="178"/>
    <s v="1114"/>
    <s v="Bjerkreim"/>
    <s v="1"/>
    <s v="Menn"/>
    <x v="2"/>
    <x v="2"/>
    <x v="5"/>
    <x v="35"/>
  </r>
  <r>
    <x v="10"/>
    <s v="11"/>
    <x v="10"/>
    <x v="178"/>
    <s v="1114"/>
    <s v="Bjerkreim"/>
    <s v="1"/>
    <s v="Menn"/>
    <x v="3"/>
    <x v="3"/>
    <x v="5"/>
    <x v="58"/>
  </r>
  <r>
    <x v="10"/>
    <s v="11"/>
    <x v="10"/>
    <x v="178"/>
    <s v="1114"/>
    <s v="Bjerkreim"/>
    <s v="1"/>
    <s v="Menn"/>
    <x v="4"/>
    <x v="4"/>
    <x v="5"/>
    <x v="30"/>
  </r>
  <r>
    <x v="10"/>
    <s v="11"/>
    <x v="10"/>
    <x v="178"/>
    <s v="1114"/>
    <s v="Bjerkreim"/>
    <s v="1"/>
    <s v="Menn"/>
    <x v="5"/>
    <x v="5"/>
    <x v="5"/>
    <x v="36"/>
  </r>
  <r>
    <x v="10"/>
    <s v="11"/>
    <x v="10"/>
    <x v="178"/>
    <s v="1114"/>
    <s v="Bjerkreim"/>
    <s v="2"/>
    <s v="Kvinner"/>
    <x v="0"/>
    <x v="0"/>
    <x v="6"/>
    <x v="21"/>
  </r>
  <r>
    <x v="10"/>
    <s v="11"/>
    <x v="10"/>
    <x v="178"/>
    <s v="1114"/>
    <s v="Bjerkreim"/>
    <s v="2"/>
    <s v="Kvinner"/>
    <x v="1"/>
    <x v="1"/>
    <x v="6"/>
    <x v="6"/>
  </r>
  <r>
    <x v="10"/>
    <s v="11"/>
    <x v="10"/>
    <x v="178"/>
    <s v="1114"/>
    <s v="Bjerkreim"/>
    <s v="2"/>
    <s v="Kvinner"/>
    <x v="2"/>
    <x v="2"/>
    <x v="6"/>
    <x v="13"/>
  </r>
  <r>
    <x v="10"/>
    <s v="11"/>
    <x v="10"/>
    <x v="178"/>
    <s v="1114"/>
    <s v="Bjerkreim"/>
    <s v="2"/>
    <s v="Kvinner"/>
    <x v="3"/>
    <x v="3"/>
    <x v="6"/>
    <x v="15"/>
  </r>
  <r>
    <x v="10"/>
    <s v="11"/>
    <x v="10"/>
    <x v="178"/>
    <s v="1114"/>
    <s v="Bjerkreim"/>
    <s v="2"/>
    <s v="Kvinner"/>
    <x v="4"/>
    <x v="4"/>
    <x v="6"/>
    <x v="14"/>
  </r>
  <r>
    <x v="10"/>
    <s v="11"/>
    <x v="10"/>
    <x v="178"/>
    <s v="1114"/>
    <s v="Bjerkreim"/>
    <s v="2"/>
    <s v="Kvinner"/>
    <x v="5"/>
    <x v="5"/>
    <x v="6"/>
    <x v="5"/>
  </r>
  <r>
    <x v="10"/>
    <s v="11"/>
    <x v="10"/>
    <x v="178"/>
    <s v="1114"/>
    <s v="Bjerkreim"/>
    <s v="1"/>
    <s v="Menn"/>
    <x v="0"/>
    <x v="0"/>
    <x v="6"/>
    <x v="20"/>
  </r>
  <r>
    <x v="10"/>
    <s v="11"/>
    <x v="10"/>
    <x v="178"/>
    <s v="1114"/>
    <s v="Bjerkreim"/>
    <s v="1"/>
    <s v="Menn"/>
    <x v="1"/>
    <x v="1"/>
    <x v="6"/>
    <x v="19"/>
  </r>
  <r>
    <x v="10"/>
    <s v="11"/>
    <x v="10"/>
    <x v="178"/>
    <s v="1114"/>
    <s v="Bjerkreim"/>
    <s v="1"/>
    <s v="Menn"/>
    <x v="2"/>
    <x v="2"/>
    <x v="6"/>
    <x v="50"/>
  </r>
  <r>
    <x v="10"/>
    <s v="11"/>
    <x v="10"/>
    <x v="178"/>
    <s v="1114"/>
    <s v="Bjerkreim"/>
    <s v="1"/>
    <s v="Menn"/>
    <x v="3"/>
    <x v="3"/>
    <x v="6"/>
    <x v="50"/>
  </r>
  <r>
    <x v="10"/>
    <s v="11"/>
    <x v="10"/>
    <x v="178"/>
    <s v="1114"/>
    <s v="Bjerkreim"/>
    <s v="1"/>
    <s v="Menn"/>
    <x v="4"/>
    <x v="4"/>
    <x v="6"/>
    <x v="58"/>
  </r>
  <r>
    <x v="10"/>
    <s v="11"/>
    <x v="10"/>
    <x v="178"/>
    <s v="1114"/>
    <s v="Bjerkreim"/>
    <s v="1"/>
    <s v="Menn"/>
    <x v="5"/>
    <x v="5"/>
    <x v="6"/>
    <x v="40"/>
  </r>
  <r>
    <x v="10"/>
    <s v="11"/>
    <x v="10"/>
    <x v="178"/>
    <s v="1114"/>
    <s v="Bjerkreim"/>
    <s v="2"/>
    <s v="Kvinner"/>
    <x v="0"/>
    <x v="0"/>
    <x v="7"/>
    <x v="7"/>
  </r>
  <r>
    <x v="10"/>
    <s v="11"/>
    <x v="10"/>
    <x v="178"/>
    <s v="1114"/>
    <s v="Bjerkreim"/>
    <s v="2"/>
    <s v="Kvinner"/>
    <x v="1"/>
    <x v="1"/>
    <x v="7"/>
    <x v="19"/>
  </r>
  <r>
    <x v="10"/>
    <s v="11"/>
    <x v="10"/>
    <x v="178"/>
    <s v="1114"/>
    <s v="Bjerkreim"/>
    <s v="2"/>
    <s v="Kvinner"/>
    <x v="2"/>
    <x v="2"/>
    <x v="7"/>
    <x v="21"/>
  </r>
  <r>
    <x v="10"/>
    <s v="11"/>
    <x v="10"/>
    <x v="178"/>
    <s v="1114"/>
    <s v="Bjerkreim"/>
    <s v="2"/>
    <s v="Kvinner"/>
    <x v="3"/>
    <x v="3"/>
    <x v="7"/>
    <x v="14"/>
  </r>
  <r>
    <x v="10"/>
    <s v="11"/>
    <x v="10"/>
    <x v="178"/>
    <s v="1114"/>
    <s v="Bjerkreim"/>
    <s v="2"/>
    <s v="Kvinner"/>
    <x v="4"/>
    <x v="4"/>
    <x v="7"/>
    <x v="6"/>
  </r>
  <r>
    <x v="10"/>
    <s v="11"/>
    <x v="10"/>
    <x v="178"/>
    <s v="1114"/>
    <s v="Bjerkreim"/>
    <s v="2"/>
    <s v="Kvinner"/>
    <x v="5"/>
    <x v="5"/>
    <x v="7"/>
    <x v="7"/>
  </r>
  <r>
    <x v="10"/>
    <s v="11"/>
    <x v="10"/>
    <x v="178"/>
    <s v="1114"/>
    <s v="Bjerkreim"/>
    <s v="1"/>
    <s v="Menn"/>
    <x v="0"/>
    <x v="0"/>
    <x v="7"/>
    <x v="51"/>
  </r>
  <r>
    <x v="10"/>
    <s v="11"/>
    <x v="10"/>
    <x v="178"/>
    <s v="1114"/>
    <s v="Bjerkreim"/>
    <s v="1"/>
    <s v="Menn"/>
    <x v="1"/>
    <x v="1"/>
    <x v="7"/>
    <x v="5"/>
  </r>
  <r>
    <x v="10"/>
    <s v="11"/>
    <x v="10"/>
    <x v="178"/>
    <s v="1114"/>
    <s v="Bjerkreim"/>
    <s v="1"/>
    <s v="Menn"/>
    <x v="2"/>
    <x v="2"/>
    <x v="7"/>
    <x v="63"/>
  </r>
  <r>
    <x v="10"/>
    <s v="11"/>
    <x v="10"/>
    <x v="178"/>
    <s v="1114"/>
    <s v="Bjerkreim"/>
    <s v="1"/>
    <s v="Menn"/>
    <x v="3"/>
    <x v="3"/>
    <x v="7"/>
    <x v="34"/>
  </r>
  <r>
    <x v="10"/>
    <s v="11"/>
    <x v="10"/>
    <x v="178"/>
    <s v="1114"/>
    <s v="Bjerkreim"/>
    <s v="1"/>
    <s v="Menn"/>
    <x v="4"/>
    <x v="4"/>
    <x v="7"/>
    <x v="25"/>
  </r>
  <r>
    <x v="10"/>
    <s v="11"/>
    <x v="10"/>
    <x v="178"/>
    <s v="1114"/>
    <s v="Bjerkreim"/>
    <s v="1"/>
    <s v="Menn"/>
    <x v="5"/>
    <x v="5"/>
    <x v="7"/>
    <x v="20"/>
  </r>
  <r>
    <x v="10"/>
    <s v="11"/>
    <x v="10"/>
    <x v="179"/>
    <s v="1119"/>
    <s v="Hå"/>
    <s v="2"/>
    <s v="Kvinner"/>
    <x v="0"/>
    <x v="0"/>
    <x v="0"/>
    <x v="48"/>
  </r>
  <r>
    <x v="10"/>
    <s v="11"/>
    <x v="10"/>
    <x v="179"/>
    <s v="1119"/>
    <s v="Hå"/>
    <s v="2"/>
    <s v="Kvinner"/>
    <x v="1"/>
    <x v="1"/>
    <x v="0"/>
    <x v="20"/>
  </r>
  <r>
    <x v="10"/>
    <s v="11"/>
    <x v="10"/>
    <x v="179"/>
    <s v="1119"/>
    <s v="Hå"/>
    <s v="2"/>
    <s v="Kvinner"/>
    <x v="2"/>
    <x v="2"/>
    <x v="0"/>
    <x v="82"/>
  </r>
  <r>
    <x v="10"/>
    <s v="11"/>
    <x v="10"/>
    <x v="179"/>
    <s v="1119"/>
    <s v="Hå"/>
    <s v="2"/>
    <s v="Kvinner"/>
    <x v="3"/>
    <x v="3"/>
    <x v="0"/>
    <x v="94"/>
  </r>
  <r>
    <x v="10"/>
    <s v="11"/>
    <x v="10"/>
    <x v="179"/>
    <s v="1119"/>
    <s v="Hå"/>
    <s v="2"/>
    <s v="Kvinner"/>
    <x v="4"/>
    <x v="4"/>
    <x v="0"/>
    <x v="22"/>
  </r>
  <r>
    <x v="10"/>
    <s v="11"/>
    <x v="10"/>
    <x v="179"/>
    <s v="1119"/>
    <s v="Hå"/>
    <s v="2"/>
    <s v="Kvinner"/>
    <x v="5"/>
    <x v="5"/>
    <x v="0"/>
    <x v="36"/>
  </r>
  <r>
    <x v="10"/>
    <s v="11"/>
    <x v="10"/>
    <x v="179"/>
    <s v="1119"/>
    <s v="Hå"/>
    <s v="1"/>
    <s v="Menn"/>
    <x v="0"/>
    <x v="0"/>
    <x v="0"/>
    <x v="130"/>
  </r>
  <r>
    <x v="10"/>
    <s v="11"/>
    <x v="10"/>
    <x v="179"/>
    <s v="1119"/>
    <s v="Hå"/>
    <s v="1"/>
    <s v="Menn"/>
    <x v="1"/>
    <x v="1"/>
    <x v="0"/>
    <x v="28"/>
  </r>
  <r>
    <x v="10"/>
    <s v="11"/>
    <x v="10"/>
    <x v="179"/>
    <s v="1119"/>
    <s v="Hå"/>
    <s v="1"/>
    <s v="Menn"/>
    <x v="2"/>
    <x v="2"/>
    <x v="0"/>
    <x v="131"/>
  </r>
  <r>
    <x v="10"/>
    <s v="11"/>
    <x v="10"/>
    <x v="179"/>
    <s v="1119"/>
    <s v="Hå"/>
    <s v="1"/>
    <s v="Menn"/>
    <x v="3"/>
    <x v="3"/>
    <x v="0"/>
    <x v="100"/>
  </r>
  <r>
    <x v="10"/>
    <s v="11"/>
    <x v="10"/>
    <x v="179"/>
    <s v="1119"/>
    <s v="Hå"/>
    <s v="1"/>
    <s v="Menn"/>
    <x v="4"/>
    <x v="4"/>
    <x v="0"/>
    <x v="102"/>
  </r>
  <r>
    <x v="10"/>
    <s v="11"/>
    <x v="10"/>
    <x v="179"/>
    <s v="1119"/>
    <s v="Hå"/>
    <s v="1"/>
    <s v="Menn"/>
    <x v="5"/>
    <x v="5"/>
    <x v="0"/>
    <x v="63"/>
  </r>
  <r>
    <x v="10"/>
    <s v="11"/>
    <x v="10"/>
    <x v="179"/>
    <s v="1119"/>
    <s v="Hå"/>
    <s v="2"/>
    <s v="Kvinner"/>
    <x v="0"/>
    <x v="0"/>
    <x v="1"/>
    <x v="64"/>
  </r>
  <r>
    <x v="10"/>
    <s v="11"/>
    <x v="10"/>
    <x v="179"/>
    <s v="1119"/>
    <s v="Hå"/>
    <s v="2"/>
    <s v="Kvinner"/>
    <x v="1"/>
    <x v="1"/>
    <x v="1"/>
    <x v="16"/>
  </r>
  <r>
    <x v="10"/>
    <s v="11"/>
    <x v="10"/>
    <x v="179"/>
    <s v="1119"/>
    <s v="Hå"/>
    <s v="2"/>
    <s v="Kvinner"/>
    <x v="2"/>
    <x v="2"/>
    <x v="1"/>
    <x v="42"/>
  </r>
  <r>
    <x v="10"/>
    <s v="11"/>
    <x v="10"/>
    <x v="179"/>
    <s v="1119"/>
    <s v="Hå"/>
    <s v="2"/>
    <s v="Kvinner"/>
    <x v="3"/>
    <x v="3"/>
    <x v="1"/>
    <x v="128"/>
  </r>
  <r>
    <x v="10"/>
    <s v="11"/>
    <x v="10"/>
    <x v="179"/>
    <s v="1119"/>
    <s v="Hå"/>
    <s v="2"/>
    <s v="Kvinner"/>
    <x v="4"/>
    <x v="4"/>
    <x v="1"/>
    <x v="26"/>
  </r>
  <r>
    <x v="10"/>
    <s v="11"/>
    <x v="10"/>
    <x v="179"/>
    <s v="1119"/>
    <s v="Hå"/>
    <s v="2"/>
    <s v="Kvinner"/>
    <x v="5"/>
    <x v="5"/>
    <x v="1"/>
    <x v="4"/>
  </r>
  <r>
    <x v="10"/>
    <s v="11"/>
    <x v="10"/>
    <x v="179"/>
    <s v="1119"/>
    <s v="Hå"/>
    <s v="1"/>
    <s v="Menn"/>
    <x v="0"/>
    <x v="0"/>
    <x v="1"/>
    <x v="132"/>
  </r>
  <r>
    <x v="10"/>
    <s v="11"/>
    <x v="10"/>
    <x v="179"/>
    <s v="1119"/>
    <s v="Hå"/>
    <s v="1"/>
    <s v="Menn"/>
    <x v="1"/>
    <x v="1"/>
    <x v="1"/>
    <x v="62"/>
  </r>
  <r>
    <x v="10"/>
    <s v="11"/>
    <x v="10"/>
    <x v="179"/>
    <s v="1119"/>
    <s v="Hå"/>
    <s v="1"/>
    <s v="Menn"/>
    <x v="2"/>
    <x v="2"/>
    <x v="1"/>
    <x v="86"/>
  </r>
  <r>
    <x v="10"/>
    <s v="11"/>
    <x v="10"/>
    <x v="179"/>
    <s v="1119"/>
    <s v="Hå"/>
    <s v="1"/>
    <s v="Menn"/>
    <x v="3"/>
    <x v="3"/>
    <x v="1"/>
    <x v="133"/>
  </r>
  <r>
    <x v="10"/>
    <s v="11"/>
    <x v="10"/>
    <x v="179"/>
    <s v="1119"/>
    <s v="Hå"/>
    <s v="1"/>
    <s v="Menn"/>
    <x v="4"/>
    <x v="4"/>
    <x v="1"/>
    <x v="134"/>
  </r>
  <r>
    <x v="10"/>
    <s v="11"/>
    <x v="10"/>
    <x v="179"/>
    <s v="1119"/>
    <s v="Hå"/>
    <s v="1"/>
    <s v="Menn"/>
    <x v="5"/>
    <x v="5"/>
    <x v="1"/>
    <x v="31"/>
  </r>
  <r>
    <x v="10"/>
    <s v="11"/>
    <x v="10"/>
    <x v="179"/>
    <s v="1119"/>
    <s v="Hå"/>
    <s v="2"/>
    <s v="Kvinner"/>
    <x v="0"/>
    <x v="0"/>
    <x v="2"/>
    <x v="78"/>
  </r>
  <r>
    <x v="10"/>
    <s v="11"/>
    <x v="10"/>
    <x v="179"/>
    <s v="1119"/>
    <s v="Hå"/>
    <s v="2"/>
    <s v="Kvinner"/>
    <x v="1"/>
    <x v="1"/>
    <x v="2"/>
    <x v="41"/>
  </r>
  <r>
    <x v="10"/>
    <s v="11"/>
    <x v="10"/>
    <x v="179"/>
    <s v="1119"/>
    <s v="Hå"/>
    <s v="2"/>
    <s v="Kvinner"/>
    <x v="2"/>
    <x v="2"/>
    <x v="2"/>
    <x v="74"/>
  </r>
  <r>
    <x v="10"/>
    <s v="11"/>
    <x v="10"/>
    <x v="179"/>
    <s v="1119"/>
    <s v="Hå"/>
    <s v="2"/>
    <s v="Kvinner"/>
    <x v="3"/>
    <x v="3"/>
    <x v="2"/>
    <x v="94"/>
  </r>
  <r>
    <x v="10"/>
    <s v="11"/>
    <x v="10"/>
    <x v="179"/>
    <s v="1119"/>
    <s v="Hå"/>
    <s v="2"/>
    <s v="Kvinner"/>
    <x v="4"/>
    <x v="4"/>
    <x v="2"/>
    <x v="22"/>
  </r>
  <r>
    <x v="10"/>
    <s v="11"/>
    <x v="10"/>
    <x v="179"/>
    <s v="1119"/>
    <s v="Hå"/>
    <s v="2"/>
    <s v="Kvinner"/>
    <x v="5"/>
    <x v="5"/>
    <x v="2"/>
    <x v="15"/>
  </r>
  <r>
    <x v="10"/>
    <s v="11"/>
    <x v="10"/>
    <x v="179"/>
    <s v="1119"/>
    <s v="Hå"/>
    <s v="1"/>
    <s v="Menn"/>
    <x v="0"/>
    <x v="0"/>
    <x v="2"/>
    <x v="135"/>
  </r>
  <r>
    <x v="10"/>
    <s v="11"/>
    <x v="10"/>
    <x v="179"/>
    <s v="1119"/>
    <s v="Hå"/>
    <s v="1"/>
    <s v="Menn"/>
    <x v="1"/>
    <x v="1"/>
    <x v="2"/>
    <x v="8"/>
  </r>
  <r>
    <x v="10"/>
    <s v="11"/>
    <x v="10"/>
    <x v="179"/>
    <s v="1119"/>
    <s v="Hå"/>
    <s v="1"/>
    <s v="Menn"/>
    <x v="2"/>
    <x v="2"/>
    <x v="2"/>
    <x v="136"/>
  </r>
  <r>
    <x v="10"/>
    <s v="11"/>
    <x v="10"/>
    <x v="179"/>
    <s v="1119"/>
    <s v="Hå"/>
    <s v="1"/>
    <s v="Menn"/>
    <x v="3"/>
    <x v="3"/>
    <x v="2"/>
    <x v="137"/>
  </r>
  <r>
    <x v="10"/>
    <s v="11"/>
    <x v="10"/>
    <x v="179"/>
    <s v="1119"/>
    <s v="Hå"/>
    <s v="1"/>
    <s v="Menn"/>
    <x v="4"/>
    <x v="4"/>
    <x v="2"/>
    <x v="110"/>
  </r>
  <r>
    <x v="10"/>
    <s v="11"/>
    <x v="10"/>
    <x v="179"/>
    <s v="1119"/>
    <s v="Hå"/>
    <s v="1"/>
    <s v="Menn"/>
    <x v="5"/>
    <x v="5"/>
    <x v="2"/>
    <x v="60"/>
  </r>
  <r>
    <x v="10"/>
    <s v="11"/>
    <x v="10"/>
    <x v="179"/>
    <s v="1119"/>
    <s v="Hå"/>
    <s v="2"/>
    <s v="Kvinner"/>
    <x v="0"/>
    <x v="0"/>
    <x v="3"/>
    <x v="91"/>
  </r>
  <r>
    <x v="10"/>
    <s v="11"/>
    <x v="10"/>
    <x v="179"/>
    <s v="1119"/>
    <s v="Hå"/>
    <s v="2"/>
    <s v="Kvinner"/>
    <x v="1"/>
    <x v="1"/>
    <x v="3"/>
    <x v="27"/>
  </r>
  <r>
    <x v="10"/>
    <s v="11"/>
    <x v="10"/>
    <x v="179"/>
    <s v="1119"/>
    <s v="Hå"/>
    <s v="2"/>
    <s v="Kvinner"/>
    <x v="2"/>
    <x v="2"/>
    <x v="3"/>
    <x v="29"/>
  </r>
  <r>
    <x v="10"/>
    <s v="11"/>
    <x v="10"/>
    <x v="179"/>
    <s v="1119"/>
    <s v="Hå"/>
    <s v="2"/>
    <s v="Kvinner"/>
    <x v="3"/>
    <x v="3"/>
    <x v="3"/>
    <x v="44"/>
  </r>
  <r>
    <x v="10"/>
    <s v="11"/>
    <x v="10"/>
    <x v="179"/>
    <s v="1119"/>
    <s v="Hå"/>
    <s v="2"/>
    <s v="Kvinner"/>
    <x v="4"/>
    <x v="4"/>
    <x v="3"/>
    <x v="22"/>
  </r>
  <r>
    <x v="10"/>
    <s v="11"/>
    <x v="10"/>
    <x v="179"/>
    <s v="1119"/>
    <s v="Hå"/>
    <s v="2"/>
    <s v="Kvinner"/>
    <x v="5"/>
    <x v="5"/>
    <x v="3"/>
    <x v="13"/>
  </r>
  <r>
    <x v="10"/>
    <s v="11"/>
    <x v="10"/>
    <x v="179"/>
    <s v="1119"/>
    <s v="Hå"/>
    <s v="1"/>
    <s v="Menn"/>
    <x v="0"/>
    <x v="0"/>
    <x v="3"/>
    <x v="89"/>
  </r>
  <r>
    <x v="10"/>
    <s v="11"/>
    <x v="10"/>
    <x v="179"/>
    <s v="1119"/>
    <s v="Hå"/>
    <s v="1"/>
    <s v="Menn"/>
    <x v="1"/>
    <x v="1"/>
    <x v="3"/>
    <x v="45"/>
  </r>
  <r>
    <x v="10"/>
    <s v="11"/>
    <x v="10"/>
    <x v="179"/>
    <s v="1119"/>
    <s v="Hå"/>
    <s v="1"/>
    <s v="Menn"/>
    <x v="2"/>
    <x v="2"/>
    <x v="3"/>
    <x v="138"/>
  </r>
  <r>
    <x v="10"/>
    <s v="11"/>
    <x v="10"/>
    <x v="179"/>
    <s v="1119"/>
    <s v="Hå"/>
    <s v="1"/>
    <s v="Menn"/>
    <x v="3"/>
    <x v="3"/>
    <x v="3"/>
    <x v="136"/>
  </r>
  <r>
    <x v="10"/>
    <s v="11"/>
    <x v="10"/>
    <x v="179"/>
    <s v="1119"/>
    <s v="Hå"/>
    <s v="1"/>
    <s v="Menn"/>
    <x v="4"/>
    <x v="4"/>
    <x v="3"/>
    <x v="132"/>
  </r>
  <r>
    <x v="10"/>
    <s v="11"/>
    <x v="10"/>
    <x v="179"/>
    <s v="1119"/>
    <s v="Hå"/>
    <s v="1"/>
    <s v="Menn"/>
    <x v="5"/>
    <x v="5"/>
    <x v="3"/>
    <x v="50"/>
  </r>
  <r>
    <x v="10"/>
    <s v="11"/>
    <x v="10"/>
    <x v="179"/>
    <s v="1119"/>
    <s v="Hå"/>
    <s v="2"/>
    <s v="Kvinner"/>
    <x v="0"/>
    <x v="0"/>
    <x v="4"/>
    <x v="57"/>
  </r>
  <r>
    <x v="10"/>
    <s v="11"/>
    <x v="10"/>
    <x v="179"/>
    <s v="1119"/>
    <s v="Hå"/>
    <s v="2"/>
    <s v="Kvinner"/>
    <x v="1"/>
    <x v="1"/>
    <x v="4"/>
    <x v="40"/>
  </r>
  <r>
    <x v="10"/>
    <s v="11"/>
    <x v="10"/>
    <x v="179"/>
    <s v="1119"/>
    <s v="Hå"/>
    <s v="2"/>
    <s v="Kvinner"/>
    <x v="2"/>
    <x v="2"/>
    <x v="4"/>
    <x v="30"/>
  </r>
  <r>
    <x v="10"/>
    <s v="11"/>
    <x v="10"/>
    <x v="179"/>
    <s v="1119"/>
    <s v="Hå"/>
    <s v="2"/>
    <s v="Kvinner"/>
    <x v="3"/>
    <x v="3"/>
    <x v="4"/>
    <x v="75"/>
  </r>
  <r>
    <x v="10"/>
    <s v="11"/>
    <x v="10"/>
    <x v="179"/>
    <s v="1119"/>
    <s v="Hå"/>
    <s v="2"/>
    <s v="Kvinner"/>
    <x v="4"/>
    <x v="4"/>
    <x v="4"/>
    <x v="63"/>
  </r>
  <r>
    <x v="10"/>
    <s v="11"/>
    <x v="10"/>
    <x v="179"/>
    <s v="1119"/>
    <s v="Hå"/>
    <s v="2"/>
    <s v="Kvinner"/>
    <x v="5"/>
    <x v="5"/>
    <x v="4"/>
    <x v="14"/>
  </r>
  <r>
    <x v="10"/>
    <s v="11"/>
    <x v="10"/>
    <x v="179"/>
    <s v="1119"/>
    <s v="Hå"/>
    <s v="1"/>
    <s v="Menn"/>
    <x v="0"/>
    <x v="0"/>
    <x v="4"/>
    <x v="124"/>
  </r>
  <r>
    <x v="10"/>
    <s v="11"/>
    <x v="10"/>
    <x v="179"/>
    <s v="1119"/>
    <s v="Hå"/>
    <s v="1"/>
    <s v="Menn"/>
    <x v="1"/>
    <x v="1"/>
    <x v="4"/>
    <x v="41"/>
  </r>
  <r>
    <x v="10"/>
    <s v="11"/>
    <x v="10"/>
    <x v="179"/>
    <s v="1119"/>
    <s v="Hå"/>
    <s v="1"/>
    <s v="Menn"/>
    <x v="2"/>
    <x v="2"/>
    <x v="4"/>
    <x v="130"/>
  </r>
  <r>
    <x v="10"/>
    <s v="11"/>
    <x v="10"/>
    <x v="179"/>
    <s v="1119"/>
    <s v="Hå"/>
    <s v="1"/>
    <s v="Menn"/>
    <x v="3"/>
    <x v="3"/>
    <x v="4"/>
    <x v="139"/>
  </r>
  <r>
    <x v="10"/>
    <s v="11"/>
    <x v="10"/>
    <x v="179"/>
    <s v="1119"/>
    <s v="Hå"/>
    <s v="1"/>
    <s v="Menn"/>
    <x v="4"/>
    <x v="4"/>
    <x v="4"/>
    <x v="48"/>
  </r>
  <r>
    <x v="10"/>
    <s v="11"/>
    <x v="10"/>
    <x v="179"/>
    <s v="1119"/>
    <s v="Hå"/>
    <s v="1"/>
    <s v="Menn"/>
    <x v="5"/>
    <x v="5"/>
    <x v="4"/>
    <x v="26"/>
  </r>
  <r>
    <x v="10"/>
    <s v="11"/>
    <x v="10"/>
    <x v="179"/>
    <s v="1119"/>
    <s v="Hå"/>
    <s v="2"/>
    <s v="Kvinner"/>
    <x v="0"/>
    <x v="0"/>
    <x v="5"/>
    <x v="37"/>
  </r>
  <r>
    <x v="10"/>
    <s v="11"/>
    <x v="10"/>
    <x v="179"/>
    <s v="1119"/>
    <s v="Hå"/>
    <s v="2"/>
    <s v="Kvinner"/>
    <x v="1"/>
    <x v="1"/>
    <x v="5"/>
    <x v="24"/>
  </r>
  <r>
    <x v="10"/>
    <s v="11"/>
    <x v="10"/>
    <x v="179"/>
    <s v="1119"/>
    <s v="Hå"/>
    <s v="2"/>
    <s v="Kvinner"/>
    <x v="2"/>
    <x v="2"/>
    <x v="5"/>
    <x v="30"/>
  </r>
  <r>
    <x v="10"/>
    <s v="11"/>
    <x v="10"/>
    <x v="179"/>
    <s v="1119"/>
    <s v="Hå"/>
    <s v="2"/>
    <s v="Kvinner"/>
    <x v="3"/>
    <x v="3"/>
    <x v="5"/>
    <x v="18"/>
  </r>
  <r>
    <x v="10"/>
    <s v="11"/>
    <x v="10"/>
    <x v="179"/>
    <s v="1119"/>
    <s v="Hå"/>
    <s v="2"/>
    <s v="Kvinner"/>
    <x v="4"/>
    <x v="4"/>
    <x v="5"/>
    <x v="72"/>
  </r>
  <r>
    <x v="10"/>
    <s v="11"/>
    <x v="10"/>
    <x v="179"/>
    <s v="1119"/>
    <s v="Hå"/>
    <s v="2"/>
    <s v="Kvinner"/>
    <x v="5"/>
    <x v="5"/>
    <x v="5"/>
    <x v="4"/>
  </r>
  <r>
    <x v="10"/>
    <s v="11"/>
    <x v="10"/>
    <x v="179"/>
    <s v="1119"/>
    <s v="Hå"/>
    <s v="1"/>
    <s v="Menn"/>
    <x v="0"/>
    <x v="0"/>
    <x v="5"/>
    <x v="117"/>
  </r>
  <r>
    <x v="10"/>
    <s v="11"/>
    <x v="10"/>
    <x v="179"/>
    <s v="1119"/>
    <s v="Hå"/>
    <s v="1"/>
    <s v="Menn"/>
    <x v="1"/>
    <x v="1"/>
    <x v="5"/>
    <x v="56"/>
  </r>
  <r>
    <x v="10"/>
    <s v="11"/>
    <x v="10"/>
    <x v="179"/>
    <s v="1119"/>
    <s v="Hå"/>
    <s v="1"/>
    <s v="Menn"/>
    <x v="2"/>
    <x v="2"/>
    <x v="5"/>
    <x v="119"/>
  </r>
  <r>
    <x v="10"/>
    <s v="11"/>
    <x v="10"/>
    <x v="179"/>
    <s v="1119"/>
    <s v="Hå"/>
    <s v="1"/>
    <s v="Menn"/>
    <x v="3"/>
    <x v="3"/>
    <x v="5"/>
    <x v="140"/>
  </r>
  <r>
    <x v="10"/>
    <s v="11"/>
    <x v="10"/>
    <x v="179"/>
    <s v="1119"/>
    <s v="Hå"/>
    <s v="1"/>
    <s v="Menn"/>
    <x v="4"/>
    <x v="4"/>
    <x v="5"/>
    <x v="104"/>
  </r>
  <r>
    <x v="10"/>
    <s v="11"/>
    <x v="10"/>
    <x v="179"/>
    <s v="1119"/>
    <s v="Hå"/>
    <s v="1"/>
    <s v="Menn"/>
    <x v="5"/>
    <x v="5"/>
    <x v="5"/>
    <x v="22"/>
  </r>
  <r>
    <x v="10"/>
    <s v="11"/>
    <x v="10"/>
    <x v="179"/>
    <s v="1119"/>
    <s v="Hå"/>
    <s v="2"/>
    <s v="Kvinner"/>
    <x v="0"/>
    <x v="0"/>
    <x v="6"/>
    <x v="26"/>
  </r>
  <r>
    <x v="10"/>
    <s v="11"/>
    <x v="10"/>
    <x v="179"/>
    <s v="1119"/>
    <s v="Hå"/>
    <s v="2"/>
    <s v="Kvinner"/>
    <x v="1"/>
    <x v="1"/>
    <x v="6"/>
    <x v="40"/>
  </r>
  <r>
    <x v="10"/>
    <s v="11"/>
    <x v="10"/>
    <x v="179"/>
    <s v="1119"/>
    <s v="Hå"/>
    <s v="2"/>
    <s v="Kvinner"/>
    <x v="2"/>
    <x v="2"/>
    <x v="6"/>
    <x v="57"/>
  </r>
  <r>
    <x v="10"/>
    <s v="11"/>
    <x v="10"/>
    <x v="179"/>
    <s v="1119"/>
    <s v="Hå"/>
    <s v="2"/>
    <s v="Kvinner"/>
    <x v="3"/>
    <x v="3"/>
    <x v="6"/>
    <x v="33"/>
  </r>
  <r>
    <x v="10"/>
    <s v="11"/>
    <x v="10"/>
    <x v="179"/>
    <s v="1119"/>
    <s v="Hå"/>
    <s v="2"/>
    <s v="Kvinner"/>
    <x v="4"/>
    <x v="4"/>
    <x v="6"/>
    <x v="34"/>
  </r>
  <r>
    <x v="10"/>
    <s v="11"/>
    <x v="10"/>
    <x v="179"/>
    <s v="1119"/>
    <s v="Hå"/>
    <s v="2"/>
    <s v="Kvinner"/>
    <x v="5"/>
    <x v="5"/>
    <x v="6"/>
    <x v="21"/>
  </r>
  <r>
    <x v="10"/>
    <s v="11"/>
    <x v="10"/>
    <x v="179"/>
    <s v="1119"/>
    <s v="Hå"/>
    <s v="1"/>
    <s v="Menn"/>
    <x v="0"/>
    <x v="0"/>
    <x v="6"/>
    <x v="141"/>
  </r>
  <r>
    <x v="10"/>
    <s v="11"/>
    <x v="10"/>
    <x v="179"/>
    <s v="1119"/>
    <s v="Hå"/>
    <s v="1"/>
    <s v="Menn"/>
    <x v="1"/>
    <x v="1"/>
    <x v="6"/>
    <x v="32"/>
  </r>
  <r>
    <x v="10"/>
    <s v="11"/>
    <x v="10"/>
    <x v="179"/>
    <s v="1119"/>
    <s v="Hå"/>
    <s v="1"/>
    <s v="Menn"/>
    <x v="2"/>
    <x v="2"/>
    <x v="6"/>
    <x v="117"/>
  </r>
  <r>
    <x v="10"/>
    <s v="11"/>
    <x v="10"/>
    <x v="179"/>
    <s v="1119"/>
    <s v="Hå"/>
    <s v="1"/>
    <s v="Menn"/>
    <x v="3"/>
    <x v="3"/>
    <x v="6"/>
    <x v="141"/>
  </r>
  <r>
    <x v="10"/>
    <s v="11"/>
    <x v="10"/>
    <x v="179"/>
    <s v="1119"/>
    <s v="Hå"/>
    <s v="1"/>
    <s v="Menn"/>
    <x v="4"/>
    <x v="4"/>
    <x v="6"/>
    <x v="43"/>
  </r>
  <r>
    <x v="10"/>
    <s v="11"/>
    <x v="10"/>
    <x v="179"/>
    <s v="1119"/>
    <s v="Hå"/>
    <s v="1"/>
    <s v="Menn"/>
    <x v="5"/>
    <x v="5"/>
    <x v="6"/>
    <x v="37"/>
  </r>
  <r>
    <x v="10"/>
    <s v="11"/>
    <x v="10"/>
    <x v="179"/>
    <s v="1119"/>
    <s v="Hå"/>
    <s v="2"/>
    <s v="Kvinner"/>
    <x v="0"/>
    <x v="0"/>
    <x v="7"/>
    <x v="75"/>
  </r>
  <r>
    <x v="10"/>
    <s v="11"/>
    <x v="10"/>
    <x v="179"/>
    <s v="1119"/>
    <s v="Hå"/>
    <s v="2"/>
    <s v="Kvinner"/>
    <x v="1"/>
    <x v="1"/>
    <x v="7"/>
    <x v="13"/>
  </r>
  <r>
    <x v="10"/>
    <s v="11"/>
    <x v="10"/>
    <x v="179"/>
    <s v="1119"/>
    <s v="Hå"/>
    <s v="2"/>
    <s v="Kvinner"/>
    <x v="2"/>
    <x v="2"/>
    <x v="7"/>
    <x v="47"/>
  </r>
  <r>
    <x v="10"/>
    <s v="11"/>
    <x v="10"/>
    <x v="179"/>
    <s v="1119"/>
    <s v="Hå"/>
    <s v="2"/>
    <s v="Kvinner"/>
    <x v="3"/>
    <x v="3"/>
    <x v="7"/>
    <x v="62"/>
  </r>
  <r>
    <x v="10"/>
    <s v="11"/>
    <x v="10"/>
    <x v="179"/>
    <s v="1119"/>
    <s v="Hå"/>
    <s v="2"/>
    <s v="Kvinner"/>
    <x v="4"/>
    <x v="4"/>
    <x v="7"/>
    <x v="31"/>
  </r>
  <r>
    <x v="10"/>
    <s v="11"/>
    <x v="10"/>
    <x v="179"/>
    <s v="1119"/>
    <s v="Hå"/>
    <s v="2"/>
    <s v="Kvinner"/>
    <x v="5"/>
    <x v="5"/>
    <x v="7"/>
    <x v="21"/>
  </r>
  <r>
    <x v="10"/>
    <s v="11"/>
    <x v="10"/>
    <x v="179"/>
    <s v="1119"/>
    <s v="Hå"/>
    <s v="1"/>
    <s v="Menn"/>
    <x v="0"/>
    <x v="0"/>
    <x v="7"/>
    <x v="103"/>
  </r>
  <r>
    <x v="10"/>
    <s v="11"/>
    <x v="10"/>
    <x v="179"/>
    <s v="1119"/>
    <s v="Hå"/>
    <s v="1"/>
    <s v="Menn"/>
    <x v="1"/>
    <x v="1"/>
    <x v="7"/>
    <x v="56"/>
  </r>
  <r>
    <x v="10"/>
    <s v="11"/>
    <x v="10"/>
    <x v="179"/>
    <s v="1119"/>
    <s v="Hå"/>
    <s v="1"/>
    <s v="Menn"/>
    <x v="2"/>
    <x v="2"/>
    <x v="7"/>
    <x v="88"/>
  </r>
  <r>
    <x v="10"/>
    <s v="11"/>
    <x v="10"/>
    <x v="179"/>
    <s v="1119"/>
    <s v="Hå"/>
    <s v="1"/>
    <s v="Menn"/>
    <x v="3"/>
    <x v="3"/>
    <x v="7"/>
    <x v="142"/>
  </r>
  <r>
    <x v="10"/>
    <s v="11"/>
    <x v="10"/>
    <x v="179"/>
    <s v="1119"/>
    <s v="Hå"/>
    <s v="1"/>
    <s v="Menn"/>
    <x v="4"/>
    <x v="4"/>
    <x v="7"/>
    <x v="127"/>
  </r>
  <r>
    <x v="10"/>
    <s v="11"/>
    <x v="10"/>
    <x v="179"/>
    <s v="1119"/>
    <s v="Hå"/>
    <s v="1"/>
    <s v="Menn"/>
    <x v="5"/>
    <x v="5"/>
    <x v="7"/>
    <x v="30"/>
  </r>
  <r>
    <x v="10"/>
    <s v="11"/>
    <x v="10"/>
    <x v="180"/>
    <s v="1120"/>
    <s v="Klepp"/>
    <s v="2"/>
    <s v="Kvinner"/>
    <x v="0"/>
    <x v="0"/>
    <x v="0"/>
    <x v="45"/>
  </r>
  <r>
    <x v="10"/>
    <s v="11"/>
    <x v="10"/>
    <x v="180"/>
    <s v="1120"/>
    <s v="Klepp"/>
    <s v="2"/>
    <s v="Kvinner"/>
    <x v="1"/>
    <x v="1"/>
    <x v="0"/>
    <x v="20"/>
  </r>
  <r>
    <x v="10"/>
    <s v="11"/>
    <x v="10"/>
    <x v="180"/>
    <s v="1120"/>
    <s v="Klepp"/>
    <s v="2"/>
    <s v="Kvinner"/>
    <x v="2"/>
    <x v="2"/>
    <x v="0"/>
    <x v="26"/>
  </r>
  <r>
    <x v="10"/>
    <s v="11"/>
    <x v="10"/>
    <x v="180"/>
    <s v="1120"/>
    <s v="Klepp"/>
    <s v="2"/>
    <s v="Kvinner"/>
    <x v="3"/>
    <x v="3"/>
    <x v="0"/>
    <x v="67"/>
  </r>
  <r>
    <x v="10"/>
    <s v="11"/>
    <x v="10"/>
    <x v="180"/>
    <s v="1120"/>
    <s v="Klepp"/>
    <s v="2"/>
    <s v="Kvinner"/>
    <x v="4"/>
    <x v="4"/>
    <x v="0"/>
    <x v="17"/>
  </r>
  <r>
    <x v="10"/>
    <s v="11"/>
    <x v="10"/>
    <x v="180"/>
    <s v="1120"/>
    <s v="Klepp"/>
    <s v="2"/>
    <s v="Kvinner"/>
    <x v="5"/>
    <x v="5"/>
    <x v="0"/>
    <x v="36"/>
  </r>
  <r>
    <x v="10"/>
    <s v="11"/>
    <x v="10"/>
    <x v="180"/>
    <s v="1120"/>
    <s v="Klepp"/>
    <s v="1"/>
    <s v="Menn"/>
    <x v="0"/>
    <x v="0"/>
    <x v="0"/>
    <x v="82"/>
  </r>
  <r>
    <x v="10"/>
    <s v="11"/>
    <x v="10"/>
    <x v="180"/>
    <s v="1120"/>
    <s v="Klepp"/>
    <s v="1"/>
    <s v="Menn"/>
    <x v="1"/>
    <x v="1"/>
    <x v="0"/>
    <x v="55"/>
  </r>
  <r>
    <x v="10"/>
    <s v="11"/>
    <x v="10"/>
    <x v="180"/>
    <s v="1120"/>
    <s v="Klepp"/>
    <s v="1"/>
    <s v="Menn"/>
    <x v="2"/>
    <x v="2"/>
    <x v="0"/>
    <x v="79"/>
  </r>
  <r>
    <x v="10"/>
    <s v="11"/>
    <x v="10"/>
    <x v="180"/>
    <s v="1120"/>
    <s v="Klepp"/>
    <s v="1"/>
    <s v="Menn"/>
    <x v="3"/>
    <x v="3"/>
    <x v="0"/>
    <x v="143"/>
  </r>
  <r>
    <x v="10"/>
    <s v="11"/>
    <x v="10"/>
    <x v="180"/>
    <s v="1120"/>
    <s v="Klepp"/>
    <s v="1"/>
    <s v="Menn"/>
    <x v="4"/>
    <x v="4"/>
    <x v="0"/>
    <x v="144"/>
  </r>
  <r>
    <x v="10"/>
    <s v="11"/>
    <x v="10"/>
    <x v="180"/>
    <s v="1120"/>
    <s v="Klepp"/>
    <s v="1"/>
    <s v="Menn"/>
    <x v="5"/>
    <x v="5"/>
    <x v="0"/>
    <x v="50"/>
  </r>
  <r>
    <x v="10"/>
    <s v="11"/>
    <x v="10"/>
    <x v="180"/>
    <s v="1120"/>
    <s v="Klepp"/>
    <s v="2"/>
    <s v="Kvinner"/>
    <x v="0"/>
    <x v="0"/>
    <x v="1"/>
    <x v="46"/>
  </r>
  <r>
    <x v="10"/>
    <s v="11"/>
    <x v="10"/>
    <x v="180"/>
    <s v="1120"/>
    <s v="Klepp"/>
    <s v="2"/>
    <s v="Kvinner"/>
    <x v="1"/>
    <x v="1"/>
    <x v="1"/>
    <x v="21"/>
  </r>
  <r>
    <x v="10"/>
    <s v="11"/>
    <x v="10"/>
    <x v="180"/>
    <s v="1120"/>
    <s v="Klepp"/>
    <s v="2"/>
    <s v="Kvinner"/>
    <x v="2"/>
    <x v="2"/>
    <x v="1"/>
    <x v="68"/>
  </r>
  <r>
    <x v="10"/>
    <s v="11"/>
    <x v="10"/>
    <x v="180"/>
    <s v="1120"/>
    <s v="Klepp"/>
    <s v="2"/>
    <s v="Kvinner"/>
    <x v="3"/>
    <x v="3"/>
    <x v="1"/>
    <x v="78"/>
  </r>
  <r>
    <x v="10"/>
    <s v="11"/>
    <x v="10"/>
    <x v="180"/>
    <s v="1120"/>
    <s v="Klepp"/>
    <s v="2"/>
    <s v="Kvinner"/>
    <x v="4"/>
    <x v="4"/>
    <x v="1"/>
    <x v="75"/>
  </r>
  <r>
    <x v="10"/>
    <s v="11"/>
    <x v="10"/>
    <x v="180"/>
    <s v="1120"/>
    <s v="Klepp"/>
    <s v="2"/>
    <s v="Kvinner"/>
    <x v="5"/>
    <x v="5"/>
    <x v="1"/>
    <x v="36"/>
  </r>
  <r>
    <x v="10"/>
    <s v="11"/>
    <x v="10"/>
    <x v="180"/>
    <s v="1120"/>
    <s v="Klepp"/>
    <s v="1"/>
    <s v="Menn"/>
    <x v="0"/>
    <x v="0"/>
    <x v="1"/>
    <x v="52"/>
  </r>
  <r>
    <x v="10"/>
    <s v="11"/>
    <x v="10"/>
    <x v="180"/>
    <s v="1120"/>
    <s v="Klepp"/>
    <s v="1"/>
    <s v="Menn"/>
    <x v="1"/>
    <x v="1"/>
    <x v="1"/>
    <x v="32"/>
  </r>
  <r>
    <x v="10"/>
    <s v="11"/>
    <x v="10"/>
    <x v="180"/>
    <s v="1120"/>
    <s v="Klepp"/>
    <s v="1"/>
    <s v="Menn"/>
    <x v="2"/>
    <x v="2"/>
    <x v="1"/>
    <x v="94"/>
  </r>
  <r>
    <x v="10"/>
    <s v="11"/>
    <x v="10"/>
    <x v="180"/>
    <s v="1120"/>
    <s v="Klepp"/>
    <s v="1"/>
    <s v="Menn"/>
    <x v="3"/>
    <x v="3"/>
    <x v="1"/>
    <x v="123"/>
  </r>
  <r>
    <x v="10"/>
    <s v="11"/>
    <x v="10"/>
    <x v="180"/>
    <s v="1120"/>
    <s v="Klepp"/>
    <s v="1"/>
    <s v="Menn"/>
    <x v="4"/>
    <x v="4"/>
    <x v="1"/>
    <x v="140"/>
  </r>
  <r>
    <x v="10"/>
    <s v="11"/>
    <x v="10"/>
    <x v="180"/>
    <s v="1120"/>
    <s v="Klepp"/>
    <s v="1"/>
    <s v="Menn"/>
    <x v="5"/>
    <x v="5"/>
    <x v="1"/>
    <x v="62"/>
  </r>
  <r>
    <x v="10"/>
    <s v="11"/>
    <x v="10"/>
    <x v="180"/>
    <s v="1120"/>
    <s v="Klepp"/>
    <s v="2"/>
    <s v="Kvinner"/>
    <x v="0"/>
    <x v="0"/>
    <x v="2"/>
    <x v="32"/>
  </r>
  <r>
    <x v="10"/>
    <s v="11"/>
    <x v="10"/>
    <x v="180"/>
    <s v="1120"/>
    <s v="Klepp"/>
    <s v="2"/>
    <s v="Kvinner"/>
    <x v="1"/>
    <x v="1"/>
    <x v="2"/>
    <x v="20"/>
  </r>
  <r>
    <x v="10"/>
    <s v="11"/>
    <x v="10"/>
    <x v="180"/>
    <s v="1120"/>
    <s v="Klepp"/>
    <s v="2"/>
    <s v="Kvinner"/>
    <x v="2"/>
    <x v="2"/>
    <x v="2"/>
    <x v="58"/>
  </r>
  <r>
    <x v="10"/>
    <s v="11"/>
    <x v="10"/>
    <x v="180"/>
    <s v="1120"/>
    <s v="Klepp"/>
    <s v="2"/>
    <s v="Kvinner"/>
    <x v="3"/>
    <x v="3"/>
    <x v="2"/>
    <x v="71"/>
  </r>
  <r>
    <x v="10"/>
    <s v="11"/>
    <x v="10"/>
    <x v="180"/>
    <s v="1120"/>
    <s v="Klepp"/>
    <s v="2"/>
    <s v="Kvinner"/>
    <x v="4"/>
    <x v="4"/>
    <x v="2"/>
    <x v="22"/>
  </r>
  <r>
    <x v="10"/>
    <s v="11"/>
    <x v="10"/>
    <x v="180"/>
    <s v="1120"/>
    <s v="Klepp"/>
    <s v="2"/>
    <s v="Kvinner"/>
    <x v="5"/>
    <x v="5"/>
    <x v="2"/>
    <x v="21"/>
  </r>
  <r>
    <x v="10"/>
    <s v="11"/>
    <x v="10"/>
    <x v="180"/>
    <s v="1120"/>
    <s v="Klepp"/>
    <s v="1"/>
    <s v="Menn"/>
    <x v="0"/>
    <x v="0"/>
    <x v="2"/>
    <x v="87"/>
  </r>
  <r>
    <x v="10"/>
    <s v="11"/>
    <x v="10"/>
    <x v="180"/>
    <s v="1120"/>
    <s v="Klepp"/>
    <s v="1"/>
    <s v="Menn"/>
    <x v="1"/>
    <x v="1"/>
    <x v="2"/>
    <x v="45"/>
  </r>
  <r>
    <x v="10"/>
    <s v="11"/>
    <x v="10"/>
    <x v="180"/>
    <s v="1120"/>
    <s v="Klepp"/>
    <s v="1"/>
    <s v="Menn"/>
    <x v="2"/>
    <x v="2"/>
    <x v="2"/>
    <x v="80"/>
  </r>
  <r>
    <x v="10"/>
    <s v="11"/>
    <x v="10"/>
    <x v="180"/>
    <s v="1120"/>
    <s v="Klepp"/>
    <s v="1"/>
    <s v="Menn"/>
    <x v="3"/>
    <x v="3"/>
    <x v="2"/>
    <x v="143"/>
  </r>
  <r>
    <x v="10"/>
    <s v="11"/>
    <x v="10"/>
    <x v="180"/>
    <s v="1120"/>
    <s v="Klepp"/>
    <s v="1"/>
    <s v="Menn"/>
    <x v="4"/>
    <x v="4"/>
    <x v="2"/>
    <x v="145"/>
  </r>
  <r>
    <x v="10"/>
    <s v="11"/>
    <x v="10"/>
    <x v="180"/>
    <s v="1120"/>
    <s v="Klepp"/>
    <s v="1"/>
    <s v="Menn"/>
    <x v="5"/>
    <x v="5"/>
    <x v="2"/>
    <x v="25"/>
  </r>
  <r>
    <x v="10"/>
    <s v="11"/>
    <x v="10"/>
    <x v="180"/>
    <s v="1120"/>
    <s v="Klepp"/>
    <s v="2"/>
    <s v="Kvinner"/>
    <x v="0"/>
    <x v="0"/>
    <x v="3"/>
    <x v="55"/>
  </r>
  <r>
    <x v="10"/>
    <s v="11"/>
    <x v="10"/>
    <x v="180"/>
    <s v="1120"/>
    <s v="Klepp"/>
    <s v="2"/>
    <s v="Kvinner"/>
    <x v="1"/>
    <x v="1"/>
    <x v="3"/>
    <x v="4"/>
  </r>
  <r>
    <x v="10"/>
    <s v="11"/>
    <x v="10"/>
    <x v="180"/>
    <s v="1120"/>
    <s v="Klepp"/>
    <s v="2"/>
    <s v="Kvinner"/>
    <x v="2"/>
    <x v="2"/>
    <x v="3"/>
    <x v="30"/>
  </r>
  <r>
    <x v="10"/>
    <s v="11"/>
    <x v="10"/>
    <x v="180"/>
    <s v="1120"/>
    <s v="Klepp"/>
    <s v="2"/>
    <s v="Kvinner"/>
    <x v="3"/>
    <x v="3"/>
    <x v="3"/>
    <x v="17"/>
  </r>
  <r>
    <x v="10"/>
    <s v="11"/>
    <x v="10"/>
    <x v="180"/>
    <s v="1120"/>
    <s v="Klepp"/>
    <s v="2"/>
    <s v="Kvinner"/>
    <x v="4"/>
    <x v="4"/>
    <x v="3"/>
    <x v="61"/>
  </r>
  <r>
    <x v="10"/>
    <s v="11"/>
    <x v="10"/>
    <x v="180"/>
    <s v="1120"/>
    <s v="Klepp"/>
    <s v="2"/>
    <s v="Kvinner"/>
    <x v="5"/>
    <x v="5"/>
    <x v="3"/>
    <x v="2"/>
  </r>
  <r>
    <x v="10"/>
    <s v="11"/>
    <x v="10"/>
    <x v="180"/>
    <s v="1120"/>
    <s v="Klepp"/>
    <s v="1"/>
    <s v="Menn"/>
    <x v="0"/>
    <x v="0"/>
    <x v="3"/>
    <x v="67"/>
  </r>
  <r>
    <x v="10"/>
    <s v="11"/>
    <x v="10"/>
    <x v="180"/>
    <s v="1120"/>
    <s v="Klepp"/>
    <s v="1"/>
    <s v="Menn"/>
    <x v="1"/>
    <x v="1"/>
    <x v="3"/>
    <x v="28"/>
  </r>
  <r>
    <x v="10"/>
    <s v="11"/>
    <x v="10"/>
    <x v="180"/>
    <s v="1120"/>
    <s v="Klepp"/>
    <s v="1"/>
    <s v="Menn"/>
    <x v="2"/>
    <x v="2"/>
    <x v="3"/>
    <x v="81"/>
  </r>
  <r>
    <x v="10"/>
    <s v="11"/>
    <x v="10"/>
    <x v="180"/>
    <s v="1120"/>
    <s v="Klepp"/>
    <s v="1"/>
    <s v="Menn"/>
    <x v="3"/>
    <x v="3"/>
    <x v="3"/>
    <x v="119"/>
  </r>
  <r>
    <x v="10"/>
    <s v="11"/>
    <x v="10"/>
    <x v="180"/>
    <s v="1120"/>
    <s v="Klepp"/>
    <s v="1"/>
    <s v="Menn"/>
    <x v="4"/>
    <x v="4"/>
    <x v="3"/>
    <x v="143"/>
  </r>
  <r>
    <x v="10"/>
    <s v="11"/>
    <x v="10"/>
    <x v="180"/>
    <s v="1120"/>
    <s v="Klepp"/>
    <s v="1"/>
    <s v="Menn"/>
    <x v="5"/>
    <x v="5"/>
    <x v="3"/>
    <x v="37"/>
  </r>
  <r>
    <x v="10"/>
    <s v="11"/>
    <x v="10"/>
    <x v="180"/>
    <s v="1120"/>
    <s v="Klepp"/>
    <s v="2"/>
    <s v="Kvinner"/>
    <x v="0"/>
    <x v="0"/>
    <x v="4"/>
    <x v="20"/>
  </r>
  <r>
    <x v="10"/>
    <s v="11"/>
    <x v="10"/>
    <x v="180"/>
    <s v="1120"/>
    <s v="Klepp"/>
    <s v="2"/>
    <s v="Kvinner"/>
    <x v="1"/>
    <x v="1"/>
    <x v="4"/>
    <x v="51"/>
  </r>
  <r>
    <x v="10"/>
    <s v="11"/>
    <x v="10"/>
    <x v="180"/>
    <s v="1120"/>
    <s v="Klepp"/>
    <s v="2"/>
    <s v="Kvinner"/>
    <x v="2"/>
    <x v="2"/>
    <x v="4"/>
    <x v="26"/>
  </r>
  <r>
    <x v="10"/>
    <s v="11"/>
    <x v="10"/>
    <x v="180"/>
    <s v="1120"/>
    <s v="Klepp"/>
    <s v="2"/>
    <s v="Kvinner"/>
    <x v="3"/>
    <x v="3"/>
    <x v="4"/>
    <x v="17"/>
  </r>
  <r>
    <x v="10"/>
    <s v="11"/>
    <x v="10"/>
    <x v="180"/>
    <s v="1120"/>
    <s v="Klepp"/>
    <s v="2"/>
    <s v="Kvinner"/>
    <x v="4"/>
    <x v="4"/>
    <x v="4"/>
    <x v="8"/>
  </r>
  <r>
    <x v="10"/>
    <s v="11"/>
    <x v="10"/>
    <x v="180"/>
    <s v="1120"/>
    <s v="Klepp"/>
    <s v="2"/>
    <s v="Kvinner"/>
    <x v="5"/>
    <x v="5"/>
    <x v="4"/>
    <x v="14"/>
  </r>
  <r>
    <x v="10"/>
    <s v="11"/>
    <x v="10"/>
    <x v="180"/>
    <s v="1120"/>
    <s v="Klepp"/>
    <s v="1"/>
    <s v="Menn"/>
    <x v="0"/>
    <x v="0"/>
    <x v="4"/>
    <x v="57"/>
  </r>
  <r>
    <x v="10"/>
    <s v="11"/>
    <x v="10"/>
    <x v="180"/>
    <s v="1120"/>
    <s v="Klepp"/>
    <s v="1"/>
    <s v="Menn"/>
    <x v="1"/>
    <x v="1"/>
    <x v="4"/>
    <x v="51"/>
  </r>
  <r>
    <x v="10"/>
    <s v="11"/>
    <x v="10"/>
    <x v="180"/>
    <s v="1120"/>
    <s v="Klepp"/>
    <s v="1"/>
    <s v="Menn"/>
    <x v="2"/>
    <x v="2"/>
    <x v="4"/>
    <x v="92"/>
  </r>
  <r>
    <x v="10"/>
    <s v="11"/>
    <x v="10"/>
    <x v="180"/>
    <s v="1120"/>
    <s v="Klepp"/>
    <s v="1"/>
    <s v="Menn"/>
    <x v="3"/>
    <x v="3"/>
    <x v="4"/>
    <x v="129"/>
  </r>
  <r>
    <x v="10"/>
    <s v="11"/>
    <x v="10"/>
    <x v="180"/>
    <s v="1120"/>
    <s v="Klepp"/>
    <s v="1"/>
    <s v="Menn"/>
    <x v="4"/>
    <x v="4"/>
    <x v="4"/>
    <x v="104"/>
  </r>
  <r>
    <x v="10"/>
    <s v="11"/>
    <x v="10"/>
    <x v="180"/>
    <s v="1120"/>
    <s v="Klepp"/>
    <s v="1"/>
    <s v="Menn"/>
    <x v="5"/>
    <x v="5"/>
    <x v="4"/>
    <x v="75"/>
  </r>
  <r>
    <x v="10"/>
    <s v="11"/>
    <x v="10"/>
    <x v="180"/>
    <s v="1120"/>
    <s v="Klepp"/>
    <s v="2"/>
    <s v="Kvinner"/>
    <x v="0"/>
    <x v="0"/>
    <x v="5"/>
    <x v="40"/>
  </r>
  <r>
    <x v="10"/>
    <s v="11"/>
    <x v="10"/>
    <x v="180"/>
    <s v="1120"/>
    <s v="Klepp"/>
    <s v="2"/>
    <s v="Kvinner"/>
    <x v="1"/>
    <x v="1"/>
    <x v="5"/>
    <x v="20"/>
  </r>
  <r>
    <x v="10"/>
    <s v="11"/>
    <x v="10"/>
    <x v="180"/>
    <s v="1120"/>
    <s v="Klepp"/>
    <s v="2"/>
    <s v="Kvinner"/>
    <x v="2"/>
    <x v="2"/>
    <x v="5"/>
    <x v="26"/>
  </r>
  <r>
    <x v="10"/>
    <s v="11"/>
    <x v="10"/>
    <x v="180"/>
    <s v="1120"/>
    <s v="Klepp"/>
    <s v="2"/>
    <s v="Kvinner"/>
    <x v="3"/>
    <x v="3"/>
    <x v="5"/>
    <x v="17"/>
  </r>
  <r>
    <x v="10"/>
    <s v="11"/>
    <x v="10"/>
    <x v="180"/>
    <s v="1120"/>
    <s v="Klepp"/>
    <s v="2"/>
    <s v="Kvinner"/>
    <x v="4"/>
    <x v="4"/>
    <x v="5"/>
    <x v="28"/>
  </r>
  <r>
    <x v="10"/>
    <s v="11"/>
    <x v="10"/>
    <x v="180"/>
    <s v="1120"/>
    <s v="Klepp"/>
    <s v="2"/>
    <s v="Kvinner"/>
    <x v="5"/>
    <x v="5"/>
    <x v="5"/>
    <x v="24"/>
  </r>
  <r>
    <x v="10"/>
    <s v="11"/>
    <x v="10"/>
    <x v="180"/>
    <s v="1120"/>
    <s v="Klepp"/>
    <s v="1"/>
    <s v="Menn"/>
    <x v="0"/>
    <x v="0"/>
    <x v="5"/>
    <x v="69"/>
  </r>
  <r>
    <x v="10"/>
    <s v="11"/>
    <x v="10"/>
    <x v="180"/>
    <s v="1120"/>
    <s v="Klepp"/>
    <s v="1"/>
    <s v="Menn"/>
    <x v="1"/>
    <x v="1"/>
    <x v="5"/>
    <x v="51"/>
  </r>
  <r>
    <x v="10"/>
    <s v="11"/>
    <x v="10"/>
    <x v="180"/>
    <s v="1120"/>
    <s v="Klepp"/>
    <s v="1"/>
    <s v="Menn"/>
    <x v="2"/>
    <x v="2"/>
    <x v="5"/>
    <x v="94"/>
  </r>
  <r>
    <x v="10"/>
    <s v="11"/>
    <x v="10"/>
    <x v="180"/>
    <s v="1120"/>
    <s v="Klepp"/>
    <s v="1"/>
    <s v="Menn"/>
    <x v="3"/>
    <x v="3"/>
    <x v="5"/>
    <x v="102"/>
  </r>
  <r>
    <x v="10"/>
    <s v="11"/>
    <x v="10"/>
    <x v="180"/>
    <s v="1120"/>
    <s v="Klepp"/>
    <s v="1"/>
    <s v="Menn"/>
    <x v="4"/>
    <x v="4"/>
    <x v="5"/>
    <x v="53"/>
  </r>
  <r>
    <x v="10"/>
    <s v="11"/>
    <x v="10"/>
    <x v="180"/>
    <s v="1120"/>
    <s v="Klepp"/>
    <s v="1"/>
    <s v="Menn"/>
    <x v="5"/>
    <x v="5"/>
    <x v="5"/>
    <x v="18"/>
  </r>
  <r>
    <x v="10"/>
    <s v="11"/>
    <x v="10"/>
    <x v="180"/>
    <s v="1120"/>
    <s v="Klepp"/>
    <s v="2"/>
    <s v="Kvinner"/>
    <x v="0"/>
    <x v="0"/>
    <x v="6"/>
    <x v="46"/>
  </r>
  <r>
    <x v="10"/>
    <s v="11"/>
    <x v="10"/>
    <x v="180"/>
    <s v="1120"/>
    <s v="Klepp"/>
    <s v="2"/>
    <s v="Kvinner"/>
    <x v="1"/>
    <x v="1"/>
    <x v="6"/>
    <x v="40"/>
  </r>
  <r>
    <x v="10"/>
    <s v="11"/>
    <x v="10"/>
    <x v="180"/>
    <s v="1120"/>
    <s v="Klepp"/>
    <s v="2"/>
    <s v="Kvinner"/>
    <x v="2"/>
    <x v="2"/>
    <x v="6"/>
    <x v="61"/>
  </r>
  <r>
    <x v="10"/>
    <s v="11"/>
    <x v="10"/>
    <x v="180"/>
    <s v="1120"/>
    <s v="Klepp"/>
    <s v="2"/>
    <s v="Kvinner"/>
    <x v="3"/>
    <x v="3"/>
    <x v="6"/>
    <x v="57"/>
  </r>
  <r>
    <x v="10"/>
    <s v="11"/>
    <x v="10"/>
    <x v="180"/>
    <s v="1120"/>
    <s v="Klepp"/>
    <s v="2"/>
    <s v="Kvinner"/>
    <x v="4"/>
    <x v="4"/>
    <x v="6"/>
    <x v="16"/>
  </r>
  <r>
    <x v="10"/>
    <s v="11"/>
    <x v="10"/>
    <x v="180"/>
    <s v="1120"/>
    <s v="Klepp"/>
    <s v="2"/>
    <s v="Kvinner"/>
    <x v="5"/>
    <x v="5"/>
    <x v="6"/>
    <x v="3"/>
  </r>
  <r>
    <x v="10"/>
    <s v="11"/>
    <x v="10"/>
    <x v="180"/>
    <s v="1120"/>
    <s v="Klepp"/>
    <s v="1"/>
    <s v="Menn"/>
    <x v="0"/>
    <x v="0"/>
    <x v="6"/>
    <x v="47"/>
  </r>
  <r>
    <x v="10"/>
    <s v="11"/>
    <x v="10"/>
    <x v="180"/>
    <s v="1120"/>
    <s v="Klepp"/>
    <s v="1"/>
    <s v="Menn"/>
    <x v="1"/>
    <x v="1"/>
    <x v="6"/>
    <x v="51"/>
  </r>
  <r>
    <x v="10"/>
    <s v="11"/>
    <x v="10"/>
    <x v="180"/>
    <s v="1120"/>
    <s v="Klepp"/>
    <s v="1"/>
    <s v="Menn"/>
    <x v="2"/>
    <x v="2"/>
    <x v="6"/>
    <x v="107"/>
  </r>
  <r>
    <x v="10"/>
    <s v="11"/>
    <x v="10"/>
    <x v="180"/>
    <s v="1120"/>
    <s v="Klepp"/>
    <s v="1"/>
    <s v="Menn"/>
    <x v="3"/>
    <x v="3"/>
    <x v="6"/>
    <x v="145"/>
  </r>
  <r>
    <x v="10"/>
    <s v="11"/>
    <x v="10"/>
    <x v="180"/>
    <s v="1120"/>
    <s v="Klepp"/>
    <s v="1"/>
    <s v="Menn"/>
    <x v="4"/>
    <x v="4"/>
    <x v="6"/>
    <x v="65"/>
  </r>
  <r>
    <x v="10"/>
    <s v="11"/>
    <x v="10"/>
    <x v="180"/>
    <s v="1120"/>
    <s v="Klepp"/>
    <s v="1"/>
    <s v="Menn"/>
    <x v="5"/>
    <x v="5"/>
    <x v="6"/>
    <x v="70"/>
  </r>
  <r>
    <x v="10"/>
    <s v="11"/>
    <x v="10"/>
    <x v="180"/>
    <s v="1120"/>
    <s v="Klepp"/>
    <s v="2"/>
    <s v="Kvinner"/>
    <x v="0"/>
    <x v="0"/>
    <x v="7"/>
    <x v="16"/>
  </r>
  <r>
    <x v="10"/>
    <s v="11"/>
    <x v="10"/>
    <x v="180"/>
    <s v="1120"/>
    <s v="Klepp"/>
    <s v="2"/>
    <s v="Kvinner"/>
    <x v="1"/>
    <x v="1"/>
    <x v="7"/>
    <x v="14"/>
  </r>
  <r>
    <x v="10"/>
    <s v="11"/>
    <x v="10"/>
    <x v="180"/>
    <s v="1120"/>
    <s v="Klepp"/>
    <s v="2"/>
    <s v="Kvinner"/>
    <x v="2"/>
    <x v="2"/>
    <x v="7"/>
    <x v="33"/>
  </r>
  <r>
    <x v="10"/>
    <s v="11"/>
    <x v="10"/>
    <x v="180"/>
    <s v="1120"/>
    <s v="Klepp"/>
    <s v="2"/>
    <s v="Kvinner"/>
    <x v="3"/>
    <x v="3"/>
    <x v="7"/>
    <x v="37"/>
  </r>
  <r>
    <x v="10"/>
    <s v="11"/>
    <x v="10"/>
    <x v="180"/>
    <s v="1120"/>
    <s v="Klepp"/>
    <s v="2"/>
    <s v="Kvinner"/>
    <x v="4"/>
    <x v="4"/>
    <x v="7"/>
    <x v="8"/>
  </r>
  <r>
    <x v="10"/>
    <s v="11"/>
    <x v="10"/>
    <x v="180"/>
    <s v="1120"/>
    <s v="Klepp"/>
    <s v="2"/>
    <s v="Kvinner"/>
    <x v="5"/>
    <x v="5"/>
    <x v="7"/>
    <x v="56"/>
  </r>
  <r>
    <x v="10"/>
    <s v="11"/>
    <x v="10"/>
    <x v="180"/>
    <s v="1120"/>
    <s v="Klepp"/>
    <s v="1"/>
    <s v="Menn"/>
    <x v="0"/>
    <x v="0"/>
    <x v="7"/>
    <x v="52"/>
  </r>
  <r>
    <x v="10"/>
    <s v="11"/>
    <x v="10"/>
    <x v="180"/>
    <s v="1120"/>
    <s v="Klepp"/>
    <s v="1"/>
    <s v="Menn"/>
    <x v="1"/>
    <x v="1"/>
    <x v="7"/>
    <x v="40"/>
  </r>
  <r>
    <x v="10"/>
    <s v="11"/>
    <x v="10"/>
    <x v="180"/>
    <s v="1120"/>
    <s v="Klepp"/>
    <s v="1"/>
    <s v="Menn"/>
    <x v="2"/>
    <x v="2"/>
    <x v="7"/>
    <x v="107"/>
  </r>
  <r>
    <x v="10"/>
    <s v="11"/>
    <x v="10"/>
    <x v="180"/>
    <s v="1120"/>
    <s v="Klepp"/>
    <s v="1"/>
    <s v="Menn"/>
    <x v="3"/>
    <x v="3"/>
    <x v="7"/>
    <x v="125"/>
  </r>
  <r>
    <x v="10"/>
    <s v="11"/>
    <x v="10"/>
    <x v="180"/>
    <s v="1120"/>
    <s v="Klepp"/>
    <s v="1"/>
    <s v="Menn"/>
    <x v="4"/>
    <x v="4"/>
    <x v="7"/>
    <x v="66"/>
  </r>
  <r>
    <x v="10"/>
    <s v="11"/>
    <x v="10"/>
    <x v="180"/>
    <s v="1120"/>
    <s v="Klepp"/>
    <s v="1"/>
    <s v="Menn"/>
    <x v="5"/>
    <x v="5"/>
    <x v="7"/>
    <x v="37"/>
  </r>
  <r>
    <x v="10"/>
    <s v="11"/>
    <x v="10"/>
    <x v="181"/>
    <s v="1121"/>
    <s v="Time"/>
    <s v="2"/>
    <s v="Kvinner"/>
    <x v="0"/>
    <x v="0"/>
    <x v="0"/>
    <x v="61"/>
  </r>
  <r>
    <x v="10"/>
    <s v="11"/>
    <x v="10"/>
    <x v="181"/>
    <s v="1121"/>
    <s v="Time"/>
    <s v="2"/>
    <s v="Kvinner"/>
    <x v="1"/>
    <x v="1"/>
    <x v="0"/>
    <x v="15"/>
  </r>
  <r>
    <x v="10"/>
    <s v="11"/>
    <x v="10"/>
    <x v="181"/>
    <s v="1121"/>
    <s v="Time"/>
    <s v="2"/>
    <s v="Kvinner"/>
    <x v="2"/>
    <x v="2"/>
    <x v="0"/>
    <x v="30"/>
  </r>
  <r>
    <x v="10"/>
    <s v="11"/>
    <x v="10"/>
    <x v="181"/>
    <s v="1121"/>
    <s v="Time"/>
    <s v="2"/>
    <s v="Kvinner"/>
    <x v="3"/>
    <x v="3"/>
    <x v="0"/>
    <x v="30"/>
  </r>
  <r>
    <x v="10"/>
    <s v="11"/>
    <x v="10"/>
    <x v="181"/>
    <s v="1121"/>
    <s v="Time"/>
    <s v="2"/>
    <s v="Kvinner"/>
    <x v="4"/>
    <x v="4"/>
    <x v="0"/>
    <x v="35"/>
  </r>
  <r>
    <x v="10"/>
    <s v="11"/>
    <x v="10"/>
    <x v="181"/>
    <s v="1121"/>
    <s v="Time"/>
    <s v="2"/>
    <s v="Kvinner"/>
    <x v="5"/>
    <x v="5"/>
    <x v="0"/>
    <x v="15"/>
  </r>
  <r>
    <x v="10"/>
    <s v="11"/>
    <x v="10"/>
    <x v="181"/>
    <s v="1121"/>
    <s v="Time"/>
    <s v="1"/>
    <s v="Menn"/>
    <x v="0"/>
    <x v="0"/>
    <x v="0"/>
    <x v="92"/>
  </r>
  <r>
    <x v="10"/>
    <s v="11"/>
    <x v="10"/>
    <x v="181"/>
    <s v="1121"/>
    <s v="Time"/>
    <s v="1"/>
    <s v="Menn"/>
    <x v="1"/>
    <x v="1"/>
    <x v="0"/>
    <x v="11"/>
  </r>
  <r>
    <x v="10"/>
    <s v="11"/>
    <x v="10"/>
    <x v="181"/>
    <s v="1121"/>
    <s v="Time"/>
    <s v="1"/>
    <s v="Menn"/>
    <x v="2"/>
    <x v="2"/>
    <x v="0"/>
    <x v="107"/>
  </r>
  <r>
    <x v="10"/>
    <s v="11"/>
    <x v="10"/>
    <x v="181"/>
    <s v="1121"/>
    <s v="Time"/>
    <s v="1"/>
    <s v="Menn"/>
    <x v="3"/>
    <x v="3"/>
    <x v="0"/>
    <x v="107"/>
  </r>
  <r>
    <x v="10"/>
    <s v="11"/>
    <x v="10"/>
    <x v="181"/>
    <s v="1121"/>
    <s v="Time"/>
    <s v="1"/>
    <s v="Menn"/>
    <x v="4"/>
    <x v="4"/>
    <x v="0"/>
    <x v="82"/>
  </r>
  <r>
    <x v="10"/>
    <s v="11"/>
    <x v="10"/>
    <x v="181"/>
    <s v="1121"/>
    <s v="Time"/>
    <s v="1"/>
    <s v="Menn"/>
    <x v="5"/>
    <x v="5"/>
    <x v="0"/>
    <x v="45"/>
  </r>
  <r>
    <x v="10"/>
    <s v="11"/>
    <x v="10"/>
    <x v="181"/>
    <s v="1121"/>
    <s v="Time"/>
    <s v="2"/>
    <s v="Kvinner"/>
    <x v="0"/>
    <x v="0"/>
    <x v="1"/>
    <x v="60"/>
  </r>
  <r>
    <x v="10"/>
    <s v="11"/>
    <x v="10"/>
    <x v="181"/>
    <s v="1121"/>
    <s v="Time"/>
    <s v="2"/>
    <s v="Kvinner"/>
    <x v="1"/>
    <x v="1"/>
    <x v="1"/>
    <x v="55"/>
  </r>
  <r>
    <x v="10"/>
    <s v="11"/>
    <x v="10"/>
    <x v="181"/>
    <s v="1121"/>
    <s v="Time"/>
    <s v="2"/>
    <s v="Kvinner"/>
    <x v="2"/>
    <x v="2"/>
    <x v="1"/>
    <x v="31"/>
  </r>
  <r>
    <x v="10"/>
    <s v="11"/>
    <x v="10"/>
    <x v="181"/>
    <s v="1121"/>
    <s v="Time"/>
    <s v="2"/>
    <s v="Kvinner"/>
    <x v="3"/>
    <x v="3"/>
    <x v="1"/>
    <x v="34"/>
  </r>
  <r>
    <x v="10"/>
    <s v="11"/>
    <x v="10"/>
    <x v="181"/>
    <s v="1121"/>
    <s v="Time"/>
    <s v="2"/>
    <s v="Kvinner"/>
    <x v="4"/>
    <x v="4"/>
    <x v="1"/>
    <x v="8"/>
  </r>
  <r>
    <x v="10"/>
    <s v="11"/>
    <x v="10"/>
    <x v="181"/>
    <s v="1121"/>
    <s v="Time"/>
    <s v="2"/>
    <s v="Kvinner"/>
    <x v="5"/>
    <x v="5"/>
    <x v="1"/>
    <x v="36"/>
  </r>
  <r>
    <x v="10"/>
    <s v="11"/>
    <x v="10"/>
    <x v="181"/>
    <s v="1121"/>
    <s v="Time"/>
    <s v="1"/>
    <s v="Menn"/>
    <x v="0"/>
    <x v="0"/>
    <x v="1"/>
    <x v="53"/>
  </r>
  <r>
    <x v="10"/>
    <s v="11"/>
    <x v="10"/>
    <x v="181"/>
    <s v="1121"/>
    <s v="Time"/>
    <s v="1"/>
    <s v="Menn"/>
    <x v="1"/>
    <x v="1"/>
    <x v="1"/>
    <x v="24"/>
  </r>
  <r>
    <x v="10"/>
    <s v="11"/>
    <x v="10"/>
    <x v="181"/>
    <s v="1121"/>
    <s v="Time"/>
    <s v="1"/>
    <s v="Menn"/>
    <x v="2"/>
    <x v="2"/>
    <x v="1"/>
    <x v="81"/>
  </r>
  <r>
    <x v="10"/>
    <s v="11"/>
    <x v="10"/>
    <x v="181"/>
    <s v="1121"/>
    <s v="Time"/>
    <s v="1"/>
    <s v="Menn"/>
    <x v="3"/>
    <x v="3"/>
    <x v="1"/>
    <x v="48"/>
  </r>
  <r>
    <x v="10"/>
    <s v="11"/>
    <x v="10"/>
    <x v="181"/>
    <s v="1121"/>
    <s v="Time"/>
    <s v="1"/>
    <s v="Menn"/>
    <x v="4"/>
    <x v="4"/>
    <x v="1"/>
    <x v="78"/>
  </r>
  <r>
    <x v="10"/>
    <s v="11"/>
    <x v="10"/>
    <x v="181"/>
    <s v="1121"/>
    <s v="Time"/>
    <s v="1"/>
    <s v="Menn"/>
    <x v="5"/>
    <x v="5"/>
    <x v="1"/>
    <x v="41"/>
  </r>
  <r>
    <x v="10"/>
    <s v="11"/>
    <x v="10"/>
    <x v="181"/>
    <s v="1121"/>
    <s v="Time"/>
    <s v="2"/>
    <s v="Kvinner"/>
    <x v="0"/>
    <x v="0"/>
    <x v="2"/>
    <x v="16"/>
  </r>
  <r>
    <x v="10"/>
    <s v="11"/>
    <x v="10"/>
    <x v="181"/>
    <s v="1121"/>
    <s v="Time"/>
    <s v="2"/>
    <s v="Kvinner"/>
    <x v="1"/>
    <x v="1"/>
    <x v="2"/>
    <x v="36"/>
  </r>
  <r>
    <x v="10"/>
    <s v="11"/>
    <x v="10"/>
    <x v="181"/>
    <s v="1121"/>
    <s v="Time"/>
    <s v="2"/>
    <s v="Kvinner"/>
    <x v="2"/>
    <x v="2"/>
    <x v="2"/>
    <x v="31"/>
  </r>
  <r>
    <x v="10"/>
    <s v="11"/>
    <x v="10"/>
    <x v="181"/>
    <s v="1121"/>
    <s v="Time"/>
    <s v="2"/>
    <s v="Kvinner"/>
    <x v="3"/>
    <x v="3"/>
    <x v="2"/>
    <x v="50"/>
  </r>
  <r>
    <x v="10"/>
    <s v="11"/>
    <x v="10"/>
    <x v="181"/>
    <s v="1121"/>
    <s v="Time"/>
    <s v="2"/>
    <s v="Kvinner"/>
    <x v="4"/>
    <x v="4"/>
    <x v="2"/>
    <x v="32"/>
  </r>
  <r>
    <x v="10"/>
    <s v="11"/>
    <x v="10"/>
    <x v="181"/>
    <s v="1121"/>
    <s v="Time"/>
    <s v="2"/>
    <s v="Kvinner"/>
    <x v="5"/>
    <x v="5"/>
    <x v="2"/>
    <x v="4"/>
  </r>
  <r>
    <x v="10"/>
    <s v="11"/>
    <x v="10"/>
    <x v="181"/>
    <s v="1121"/>
    <s v="Time"/>
    <s v="1"/>
    <s v="Menn"/>
    <x v="0"/>
    <x v="0"/>
    <x v="2"/>
    <x v="91"/>
  </r>
  <r>
    <x v="10"/>
    <s v="11"/>
    <x v="10"/>
    <x v="181"/>
    <s v="1121"/>
    <s v="Time"/>
    <s v="1"/>
    <s v="Menn"/>
    <x v="1"/>
    <x v="1"/>
    <x v="2"/>
    <x v="40"/>
  </r>
  <r>
    <x v="10"/>
    <s v="11"/>
    <x v="10"/>
    <x v="181"/>
    <s v="1121"/>
    <s v="Time"/>
    <s v="1"/>
    <s v="Menn"/>
    <x v="2"/>
    <x v="2"/>
    <x v="2"/>
    <x v="67"/>
  </r>
  <r>
    <x v="10"/>
    <s v="11"/>
    <x v="10"/>
    <x v="181"/>
    <s v="1121"/>
    <s v="Time"/>
    <s v="1"/>
    <s v="Menn"/>
    <x v="3"/>
    <x v="3"/>
    <x v="2"/>
    <x v="92"/>
  </r>
  <r>
    <x v="10"/>
    <s v="11"/>
    <x v="10"/>
    <x v="181"/>
    <s v="1121"/>
    <s v="Time"/>
    <s v="1"/>
    <s v="Menn"/>
    <x v="4"/>
    <x v="4"/>
    <x v="2"/>
    <x v="74"/>
  </r>
  <r>
    <x v="10"/>
    <s v="11"/>
    <x v="10"/>
    <x v="181"/>
    <s v="1121"/>
    <s v="Time"/>
    <s v="1"/>
    <s v="Menn"/>
    <x v="5"/>
    <x v="5"/>
    <x v="2"/>
    <x v="16"/>
  </r>
  <r>
    <x v="10"/>
    <s v="11"/>
    <x v="10"/>
    <x v="181"/>
    <s v="1121"/>
    <s v="Time"/>
    <s v="2"/>
    <s v="Kvinner"/>
    <x v="0"/>
    <x v="0"/>
    <x v="3"/>
    <x v="73"/>
  </r>
  <r>
    <x v="10"/>
    <s v="11"/>
    <x v="10"/>
    <x v="181"/>
    <s v="1121"/>
    <s v="Time"/>
    <s v="2"/>
    <s v="Kvinner"/>
    <x v="1"/>
    <x v="1"/>
    <x v="3"/>
    <x v="2"/>
  </r>
  <r>
    <x v="10"/>
    <s v="11"/>
    <x v="10"/>
    <x v="181"/>
    <s v="1121"/>
    <s v="Time"/>
    <s v="2"/>
    <s v="Kvinner"/>
    <x v="2"/>
    <x v="2"/>
    <x v="3"/>
    <x v="73"/>
  </r>
  <r>
    <x v="10"/>
    <s v="11"/>
    <x v="10"/>
    <x v="181"/>
    <s v="1121"/>
    <s v="Time"/>
    <s v="2"/>
    <s v="Kvinner"/>
    <x v="3"/>
    <x v="3"/>
    <x v="3"/>
    <x v="72"/>
  </r>
  <r>
    <x v="10"/>
    <s v="11"/>
    <x v="10"/>
    <x v="181"/>
    <s v="1121"/>
    <s v="Time"/>
    <s v="2"/>
    <s v="Kvinner"/>
    <x v="4"/>
    <x v="4"/>
    <x v="3"/>
    <x v="28"/>
  </r>
  <r>
    <x v="10"/>
    <s v="11"/>
    <x v="10"/>
    <x v="181"/>
    <s v="1121"/>
    <s v="Time"/>
    <s v="2"/>
    <s v="Kvinner"/>
    <x v="5"/>
    <x v="5"/>
    <x v="3"/>
    <x v="21"/>
  </r>
  <r>
    <x v="10"/>
    <s v="11"/>
    <x v="10"/>
    <x v="181"/>
    <s v="1121"/>
    <s v="Time"/>
    <s v="1"/>
    <s v="Menn"/>
    <x v="0"/>
    <x v="0"/>
    <x v="3"/>
    <x v="52"/>
  </r>
  <r>
    <x v="10"/>
    <s v="11"/>
    <x v="10"/>
    <x v="181"/>
    <s v="1121"/>
    <s v="Time"/>
    <s v="1"/>
    <s v="Menn"/>
    <x v="1"/>
    <x v="1"/>
    <x v="3"/>
    <x v="3"/>
  </r>
  <r>
    <x v="10"/>
    <s v="11"/>
    <x v="10"/>
    <x v="181"/>
    <s v="1121"/>
    <s v="Time"/>
    <s v="1"/>
    <s v="Menn"/>
    <x v="2"/>
    <x v="2"/>
    <x v="3"/>
    <x v="44"/>
  </r>
  <r>
    <x v="10"/>
    <s v="11"/>
    <x v="10"/>
    <x v="181"/>
    <s v="1121"/>
    <s v="Time"/>
    <s v="1"/>
    <s v="Menn"/>
    <x v="3"/>
    <x v="3"/>
    <x v="3"/>
    <x v="43"/>
  </r>
  <r>
    <x v="10"/>
    <s v="11"/>
    <x v="10"/>
    <x v="181"/>
    <s v="1121"/>
    <s v="Time"/>
    <s v="1"/>
    <s v="Menn"/>
    <x v="4"/>
    <x v="4"/>
    <x v="3"/>
    <x v="85"/>
  </r>
  <r>
    <x v="10"/>
    <s v="11"/>
    <x v="10"/>
    <x v="181"/>
    <s v="1121"/>
    <s v="Time"/>
    <s v="1"/>
    <s v="Menn"/>
    <x v="5"/>
    <x v="5"/>
    <x v="3"/>
    <x v="27"/>
  </r>
  <r>
    <x v="10"/>
    <s v="11"/>
    <x v="10"/>
    <x v="181"/>
    <s v="1121"/>
    <s v="Time"/>
    <s v="2"/>
    <s v="Kvinner"/>
    <x v="0"/>
    <x v="0"/>
    <x v="4"/>
    <x v="63"/>
  </r>
  <r>
    <x v="10"/>
    <s v="11"/>
    <x v="10"/>
    <x v="181"/>
    <s v="1121"/>
    <s v="Time"/>
    <s v="2"/>
    <s v="Kvinner"/>
    <x v="1"/>
    <x v="1"/>
    <x v="4"/>
    <x v="3"/>
  </r>
  <r>
    <x v="10"/>
    <s v="11"/>
    <x v="10"/>
    <x v="181"/>
    <s v="1121"/>
    <s v="Time"/>
    <s v="2"/>
    <s v="Kvinner"/>
    <x v="2"/>
    <x v="2"/>
    <x v="4"/>
    <x v="38"/>
  </r>
  <r>
    <x v="10"/>
    <s v="11"/>
    <x v="10"/>
    <x v="181"/>
    <s v="1121"/>
    <s v="Time"/>
    <s v="2"/>
    <s v="Kvinner"/>
    <x v="3"/>
    <x v="3"/>
    <x v="4"/>
    <x v="51"/>
  </r>
  <r>
    <x v="10"/>
    <s v="11"/>
    <x v="10"/>
    <x v="181"/>
    <s v="1121"/>
    <s v="Time"/>
    <s v="2"/>
    <s v="Kvinner"/>
    <x v="4"/>
    <x v="4"/>
    <x v="4"/>
    <x v="46"/>
  </r>
  <r>
    <x v="10"/>
    <s v="11"/>
    <x v="10"/>
    <x v="181"/>
    <s v="1121"/>
    <s v="Time"/>
    <s v="2"/>
    <s v="Kvinner"/>
    <x v="5"/>
    <x v="5"/>
    <x v="4"/>
    <x v="14"/>
  </r>
  <r>
    <x v="10"/>
    <s v="11"/>
    <x v="10"/>
    <x v="181"/>
    <s v="1121"/>
    <s v="Time"/>
    <s v="1"/>
    <s v="Menn"/>
    <x v="0"/>
    <x v="0"/>
    <x v="4"/>
    <x v="42"/>
  </r>
  <r>
    <x v="10"/>
    <s v="11"/>
    <x v="10"/>
    <x v="181"/>
    <s v="1121"/>
    <s v="Time"/>
    <s v="1"/>
    <s v="Menn"/>
    <x v="1"/>
    <x v="1"/>
    <x v="4"/>
    <x v="46"/>
  </r>
  <r>
    <x v="10"/>
    <s v="11"/>
    <x v="10"/>
    <x v="181"/>
    <s v="1121"/>
    <s v="Time"/>
    <s v="1"/>
    <s v="Menn"/>
    <x v="2"/>
    <x v="2"/>
    <x v="4"/>
    <x v="9"/>
  </r>
  <r>
    <x v="10"/>
    <s v="11"/>
    <x v="10"/>
    <x v="181"/>
    <s v="1121"/>
    <s v="Time"/>
    <s v="1"/>
    <s v="Menn"/>
    <x v="3"/>
    <x v="3"/>
    <x v="4"/>
    <x v="48"/>
  </r>
  <r>
    <x v="10"/>
    <s v="11"/>
    <x v="10"/>
    <x v="181"/>
    <s v="1121"/>
    <s v="Time"/>
    <s v="1"/>
    <s v="Menn"/>
    <x v="4"/>
    <x v="4"/>
    <x v="4"/>
    <x v="22"/>
  </r>
  <r>
    <x v="10"/>
    <s v="11"/>
    <x v="10"/>
    <x v="181"/>
    <s v="1121"/>
    <s v="Time"/>
    <s v="1"/>
    <s v="Menn"/>
    <x v="5"/>
    <x v="5"/>
    <x v="4"/>
    <x v="41"/>
  </r>
  <r>
    <x v="10"/>
    <s v="11"/>
    <x v="10"/>
    <x v="181"/>
    <s v="1121"/>
    <s v="Time"/>
    <s v="2"/>
    <s v="Kvinner"/>
    <x v="0"/>
    <x v="0"/>
    <x v="5"/>
    <x v="35"/>
  </r>
  <r>
    <x v="10"/>
    <s v="11"/>
    <x v="10"/>
    <x v="181"/>
    <s v="1121"/>
    <s v="Time"/>
    <s v="2"/>
    <s v="Kvinner"/>
    <x v="1"/>
    <x v="1"/>
    <x v="5"/>
    <x v="4"/>
  </r>
  <r>
    <x v="10"/>
    <s v="11"/>
    <x v="10"/>
    <x v="181"/>
    <s v="1121"/>
    <s v="Time"/>
    <s v="2"/>
    <s v="Kvinner"/>
    <x v="2"/>
    <x v="2"/>
    <x v="5"/>
    <x v="16"/>
  </r>
  <r>
    <x v="10"/>
    <s v="11"/>
    <x v="10"/>
    <x v="181"/>
    <s v="1121"/>
    <s v="Time"/>
    <s v="2"/>
    <s v="Kvinner"/>
    <x v="3"/>
    <x v="3"/>
    <x v="5"/>
    <x v="51"/>
  </r>
  <r>
    <x v="10"/>
    <s v="11"/>
    <x v="10"/>
    <x v="181"/>
    <s v="1121"/>
    <s v="Time"/>
    <s v="2"/>
    <s v="Kvinner"/>
    <x v="4"/>
    <x v="4"/>
    <x v="5"/>
    <x v="46"/>
  </r>
  <r>
    <x v="10"/>
    <s v="11"/>
    <x v="10"/>
    <x v="181"/>
    <s v="1121"/>
    <s v="Time"/>
    <s v="2"/>
    <s v="Kvinner"/>
    <x v="5"/>
    <x v="5"/>
    <x v="5"/>
    <x v="13"/>
  </r>
  <r>
    <x v="10"/>
    <s v="11"/>
    <x v="10"/>
    <x v="181"/>
    <s v="1121"/>
    <s v="Time"/>
    <s v="1"/>
    <s v="Menn"/>
    <x v="0"/>
    <x v="0"/>
    <x v="5"/>
    <x v="49"/>
  </r>
  <r>
    <x v="10"/>
    <s v="11"/>
    <x v="10"/>
    <x v="181"/>
    <s v="1121"/>
    <s v="Time"/>
    <s v="1"/>
    <s v="Menn"/>
    <x v="1"/>
    <x v="1"/>
    <x v="5"/>
    <x v="45"/>
  </r>
  <r>
    <x v="10"/>
    <s v="11"/>
    <x v="10"/>
    <x v="181"/>
    <s v="1121"/>
    <s v="Time"/>
    <s v="1"/>
    <s v="Menn"/>
    <x v="2"/>
    <x v="2"/>
    <x v="5"/>
    <x v="18"/>
  </r>
  <r>
    <x v="10"/>
    <s v="11"/>
    <x v="10"/>
    <x v="181"/>
    <s v="1121"/>
    <s v="Time"/>
    <s v="1"/>
    <s v="Menn"/>
    <x v="3"/>
    <x v="3"/>
    <x v="5"/>
    <x v="106"/>
  </r>
  <r>
    <x v="10"/>
    <s v="11"/>
    <x v="10"/>
    <x v="181"/>
    <s v="1121"/>
    <s v="Time"/>
    <s v="1"/>
    <s v="Menn"/>
    <x v="4"/>
    <x v="4"/>
    <x v="5"/>
    <x v="25"/>
  </r>
  <r>
    <x v="10"/>
    <s v="11"/>
    <x v="10"/>
    <x v="181"/>
    <s v="1121"/>
    <s v="Time"/>
    <s v="1"/>
    <s v="Menn"/>
    <x v="5"/>
    <x v="5"/>
    <x v="5"/>
    <x v="16"/>
  </r>
  <r>
    <x v="10"/>
    <s v="11"/>
    <x v="10"/>
    <x v="181"/>
    <s v="1121"/>
    <s v="Time"/>
    <s v="2"/>
    <s v="Kvinner"/>
    <x v="0"/>
    <x v="0"/>
    <x v="6"/>
    <x v="27"/>
  </r>
  <r>
    <x v="10"/>
    <s v="11"/>
    <x v="10"/>
    <x v="181"/>
    <s v="1121"/>
    <s v="Time"/>
    <s v="2"/>
    <s v="Kvinner"/>
    <x v="1"/>
    <x v="1"/>
    <x v="6"/>
    <x v="14"/>
  </r>
  <r>
    <x v="10"/>
    <s v="11"/>
    <x v="10"/>
    <x v="181"/>
    <s v="1121"/>
    <s v="Time"/>
    <s v="2"/>
    <s v="Kvinner"/>
    <x v="2"/>
    <x v="2"/>
    <x v="6"/>
    <x v="63"/>
  </r>
  <r>
    <x v="10"/>
    <s v="11"/>
    <x v="10"/>
    <x v="181"/>
    <s v="1121"/>
    <s v="Time"/>
    <s v="2"/>
    <s v="Kvinner"/>
    <x v="3"/>
    <x v="3"/>
    <x v="6"/>
    <x v="11"/>
  </r>
  <r>
    <x v="10"/>
    <s v="11"/>
    <x v="10"/>
    <x v="181"/>
    <s v="1121"/>
    <s v="Time"/>
    <s v="2"/>
    <s v="Kvinner"/>
    <x v="4"/>
    <x v="4"/>
    <x v="6"/>
    <x v="40"/>
  </r>
  <r>
    <x v="10"/>
    <s v="11"/>
    <x v="10"/>
    <x v="181"/>
    <s v="1121"/>
    <s v="Time"/>
    <s v="2"/>
    <s v="Kvinner"/>
    <x v="5"/>
    <x v="5"/>
    <x v="6"/>
    <x v="13"/>
  </r>
  <r>
    <x v="10"/>
    <s v="11"/>
    <x v="10"/>
    <x v="181"/>
    <s v="1121"/>
    <s v="Time"/>
    <s v="1"/>
    <s v="Menn"/>
    <x v="0"/>
    <x v="0"/>
    <x v="6"/>
    <x v="42"/>
  </r>
  <r>
    <x v="10"/>
    <s v="11"/>
    <x v="10"/>
    <x v="181"/>
    <s v="1121"/>
    <s v="Time"/>
    <s v="1"/>
    <s v="Menn"/>
    <x v="1"/>
    <x v="1"/>
    <x v="6"/>
    <x v="41"/>
  </r>
  <r>
    <x v="10"/>
    <s v="11"/>
    <x v="10"/>
    <x v="181"/>
    <s v="1121"/>
    <s v="Time"/>
    <s v="1"/>
    <s v="Menn"/>
    <x v="2"/>
    <x v="2"/>
    <x v="6"/>
    <x v="71"/>
  </r>
  <r>
    <x v="10"/>
    <s v="11"/>
    <x v="10"/>
    <x v="181"/>
    <s v="1121"/>
    <s v="Time"/>
    <s v="1"/>
    <s v="Menn"/>
    <x v="3"/>
    <x v="3"/>
    <x v="6"/>
    <x v="92"/>
  </r>
  <r>
    <x v="10"/>
    <s v="11"/>
    <x v="10"/>
    <x v="181"/>
    <s v="1121"/>
    <s v="Time"/>
    <s v="1"/>
    <s v="Menn"/>
    <x v="4"/>
    <x v="4"/>
    <x v="6"/>
    <x v="25"/>
  </r>
  <r>
    <x v="10"/>
    <s v="11"/>
    <x v="10"/>
    <x v="181"/>
    <s v="1121"/>
    <s v="Time"/>
    <s v="1"/>
    <s v="Menn"/>
    <x v="5"/>
    <x v="5"/>
    <x v="6"/>
    <x v="27"/>
  </r>
  <r>
    <x v="10"/>
    <s v="11"/>
    <x v="10"/>
    <x v="181"/>
    <s v="1121"/>
    <s v="Time"/>
    <s v="2"/>
    <s v="Kvinner"/>
    <x v="0"/>
    <x v="0"/>
    <x v="7"/>
    <x v="11"/>
  </r>
  <r>
    <x v="10"/>
    <s v="11"/>
    <x v="10"/>
    <x v="181"/>
    <s v="1121"/>
    <s v="Time"/>
    <s v="2"/>
    <s v="Kvinner"/>
    <x v="1"/>
    <x v="1"/>
    <x v="7"/>
    <x v="5"/>
  </r>
  <r>
    <x v="10"/>
    <s v="11"/>
    <x v="10"/>
    <x v="181"/>
    <s v="1121"/>
    <s v="Time"/>
    <s v="2"/>
    <s v="Kvinner"/>
    <x v="2"/>
    <x v="2"/>
    <x v="7"/>
    <x v="11"/>
  </r>
  <r>
    <x v="10"/>
    <s v="11"/>
    <x v="10"/>
    <x v="181"/>
    <s v="1121"/>
    <s v="Time"/>
    <s v="2"/>
    <s v="Kvinner"/>
    <x v="3"/>
    <x v="3"/>
    <x v="7"/>
    <x v="3"/>
  </r>
  <r>
    <x v="10"/>
    <s v="11"/>
    <x v="10"/>
    <x v="181"/>
    <s v="1121"/>
    <s v="Time"/>
    <s v="2"/>
    <s v="Kvinner"/>
    <x v="4"/>
    <x v="4"/>
    <x v="7"/>
    <x v="14"/>
  </r>
  <r>
    <x v="10"/>
    <s v="11"/>
    <x v="10"/>
    <x v="181"/>
    <s v="1121"/>
    <s v="Time"/>
    <s v="2"/>
    <s v="Kvinner"/>
    <x v="5"/>
    <x v="5"/>
    <x v="7"/>
    <x v="12"/>
  </r>
  <r>
    <x v="10"/>
    <s v="11"/>
    <x v="10"/>
    <x v="181"/>
    <s v="1121"/>
    <s v="Time"/>
    <s v="1"/>
    <s v="Menn"/>
    <x v="0"/>
    <x v="0"/>
    <x v="7"/>
    <x v="75"/>
  </r>
  <r>
    <x v="10"/>
    <s v="11"/>
    <x v="10"/>
    <x v="181"/>
    <s v="1121"/>
    <s v="Time"/>
    <s v="1"/>
    <s v="Menn"/>
    <x v="1"/>
    <x v="1"/>
    <x v="7"/>
    <x v="14"/>
  </r>
  <r>
    <x v="10"/>
    <s v="11"/>
    <x v="10"/>
    <x v="181"/>
    <s v="1121"/>
    <s v="Time"/>
    <s v="1"/>
    <s v="Menn"/>
    <x v="2"/>
    <x v="2"/>
    <x v="7"/>
    <x v="9"/>
  </r>
  <r>
    <x v="10"/>
    <s v="11"/>
    <x v="10"/>
    <x v="181"/>
    <s v="1121"/>
    <s v="Time"/>
    <s v="1"/>
    <s v="Menn"/>
    <x v="3"/>
    <x v="3"/>
    <x v="7"/>
    <x v="77"/>
  </r>
  <r>
    <x v="10"/>
    <s v="11"/>
    <x v="10"/>
    <x v="181"/>
    <s v="1121"/>
    <s v="Time"/>
    <s v="1"/>
    <s v="Menn"/>
    <x v="4"/>
    <x v="4"/>
    <x v="7"/>
    <x v="58"/>
  </r>
  <r>
    <x v="10"/>
    <s v="11"/>
    <x v="10"/>
    <x v="181"/>
    <s v="1121"/>
    <s v="Time"/>
    <s v="1"/>
    <s v="Menn"/>
    <x v="5"/>
    <x v="5"/>
    <x v="7"/>
    <x v="46"/>
  </r>
  <r>
    <x v="10"/>
    <s v="11"/>
    <x v="10"/>
    <x v="182"/>
    <s v="1122"/>
    <s v="Gjesdal"/>
    <s v="2"/>
    <s v="Kvinner"/>
    <x v="0"/>
    <x v="0"/>
    <x v="0"/>
    <x v="2"/>
  </r>
  <r>
    <x v="10"/>
    <s v="11"/>
    <x v="10"/>
    <x v="182"/>
    <s v="1122"/>
    <s v="Gjesdal"/>
    <s v="2"/>
    <s v="Kvinner"/>
    <x v="1"/>
    <x v="1"/>
    <x v="0"/>
    <x v="39"/>
  </r>
  <r>
    <x v="10"/>
    <s v="11"/>
    <x v="10"/>
    <x v="182"/>
    <s v="1122"/>
    <s v="Gjesdal"/>
    <s v="2"/>
    <s v="Kvinner"/>
    <x v="2"/>
    <x v="2"/>
    <x v="0"/>
    <x v="24"/>
  </r>
  <r>
    <x v="10"/>
    <s v="11"/>
    <x v="10"/>
    <x v="182"/>
    <s v="1122"/>
    <s v="Gjesdal"/>
    <s v="2"/>
    <s v="Kvinner"/>
    <x v="3"/>
    <x v="3"/>
    <x v="0"/>
    <x v="20"/>
  </r>
  <r>
    <x v="10"/>
    <s v="11"/>
    <x v="10"/>
    <x v="182"/>
    <s v="1122"/>
    <s v="Gjesdal"/>
    <s v="2"/>
    <s v="Kvinner"/>
    <x v="4"/>
    <x v="4"/>
    <x v="0"/>
    <x v="56"/>
  </r>
  <r>
    <x v="10"/>
    <s v="11"/>
    <x v="10"/>
    <x v="182"/>
    <s v="1122"/>
    <s v="Gjesdal"/>
    <s v="2"/>
    <s v="Kvinner"/>
    <x v="5"/>
    <x v="5"/>
    <x v="0"/>
    <x v="5"/>
  </r>
  <r>
    <x v="10"/>
    <s v="11"/>
    <x v="10"/>
    <x v="182"/>
    <s v="1122"/>
    <s v="Gjesdal"/>
    <s v="1"/>
    <s v="Menn"/>
    <x v="0"/>
    <x v="0"/>
    <x v="0"/>
    <x v="16"/>
  </r>
  <r>
    <x v="10"/>
    <s v="11"/>
    <x v="10"/>
    <x v="182"/>
    <s v="1122"/>
    <s v="Gjesdal"/>
    <s v="1"/>
    <s v="Menn"/>
    <x v="1"/>
    <x v="1"/>
    <x v="0"/>
    <x v="36"/>
  </r>
  <r>
    <x v="10"/>
    <s v="11"/>
    <x v="10"/>
    <x v="182"/>
    <s v="1122"/>
    <s v="Gjesdal"/>
    <s v="1"/>
    <s v="Menn"/>
    <x v="2"/>
    <x v="2"/>
    <x v="0"/>
    <x v="51"/>
  </r>
  <r>
    <x v="10"/>
    <s v="11"/>
    <x v="10"/>
    <x v="182"/>
    <s v="1122"/>
    <s v="Gjesdal"/>
    <s v="1"/>
    <s v="Menn"/>
    <x v="3"/>
    <x v="3"/>
    <x v="0"/>
    <x v="25"/>
  </r>
  <r>
    <x v="10"/>
    <s v="11"/>
    <x v="10"/>
    <x v="182"/>
    <s v="1122"/>
    <s v="Gjesdal"/>
    <s v="1"/>
    <s v="Menn"/>
    <x v="4"/>
    <x v="4"/>
    <x v="0"/>
    <x v="35"/>
  </r>
  <r>
    <x v="10"/>
    <s v="11"/>
    <x v="10"/>
    <x v="182"/>
    <s v="1122"/>
    <s v="Gjesdal"/>
    <s v="1"/>
    <s v="Menn"/>
    <x v="5"/>
    <x v="5"/>
    <x v="0"/>
    <x v="2"/>
  </r>
  <r>
    <x v="10"/>
    <s v="11"/>
    <x v="10"/>
    <x v="182"/>
    <s v="1122"/>
    <s v="Gjesdal"/>
    <s v="2"/>
    <s v="Kvinner"/>
    <x v="0"/>
    <x v="0"/>
    <x v="1"/>
    <x v="15"/>
  </r>
  <r>
    <x v="10"/>
    <s v="11"/>
    <x v="10"/>
    <x v="182"/>
    <s v="1122"/>
    <s v="Gjesdal"/>
    <s v="2"/>
    <s v="Kvinner"/>
    <x v="1"/>
    <x v="1"/>
    <x v="1"/>
    <x v="23"/>
  </r>
  <r>
    <x v="10"/>
    <s v="11"/>
    <x v="10"/>
    <x v="182"/>
    <s v="1122"/>
    <s v="Gjesdal"/>
    <s v="2"/>
    <s v="Kvinner"/>
    <x v="2"/>
    <x v="2"/>
    <x v="1"/>
    <x v="20"/>
  </r>
  <r>
    <x v="10"/>
    <s v="11"/>
    <x v="10"/>
    <x v="182"/>
    <s v="1122"/>
    <s v="Gjesdal"/>
    <s v="2"/>
    <s v="Kvinner"/>
    <x v="3"/>
    <x v="3"/>
    <x v="1"/>
    <x v="40"/>
  </r>
  <r>
    <x v="10"/>
    <s v="11"/>
    <x v="10"/>
    <x v="182"/>
    <s v="1122"/>
    <s v="Gjesdal"/>
    <s v="2"/>
    <s v="Kvinner"/>
    <x v="4"/>
    <x v="4"/>
    <x v="1"/>
    <x v="55"/>
  </r>
  <r>
    <x v="10"/>
    <s v="11"/>
    <x v="10"/>
    <x v="182"/>
    <s v="1122"/>
    <s v="Gjesdal"/>
    <s v="2"/>
    <s v="Kvinner"/>
    <x v="5"/>
    <x v="5"/>
    <x v="1"/>
    <x v="5"/>
  </r>
  <r>
    <x v="10"/>
    <s v="11"/>
    <x v="10"/>
    <x v="182"/>
    <s v="1122"/>
    <s v="Gjesdal"/>
    <s v="1"/>
    <s v="Menn"/>
    <x v="0"/>
    <x v="0"/>
    <x v="1"/>
    <x v="63"/>
  </r>
  <r>
    <x v="10"/>
    <s v="11"/>
    <x v="10"/>
    <x v="182"/>
    <s v="1122"/>
    <s v="Gjesdal"/>
    <s v="1"/>
    <s v="Menn"/>
    <x v="1"/>
    <x v="1"/>
    <x v="1"/>
    <x v="21"/>
  </r>
  <r>
    <x v="10"/>
    <s v="11"/>
    <x v="10"/>
    <x v="182"/>
    <s v="1122"/>
    <s v="Gjesdal"/>
    <s v="1"/>
    <s v="Menn"/>
    <x v="2"/>
    <x v="2"/>
    <x v="1"/>
    <x v="28"/>
  </r>
  <r>
    <x v="10"/>
    <s v="11"/>
    <x v="10"/>
    <x v="182"/>
    <s v="1122"/>
    <s v="Gjesdal"/>
    <s v="1"/>
    <s v="Menn"/>
    <x v="3"/>
    <x v="3"/>
    <x v="1"/>
    <x v="62"/>
  </r>
  <r>
    <x v="10"/>
    <s v="11"/>
    <x v="10"/>
    <x v="182"/>
    <s v="1122"/>
    <s v="Gjesdal"/>
    <s v="1"/>
    <s v="Menn"/>
    <x v="4"/>
    <x v="4"/>
    <x v="1"/>
    <x v="38"/>
  </r>
  <r>
    <x v="10"/>
    <s v="11"/>
    <x v="10"/>
    <x v="182"/>
    <s v="1122"/>
    <s v="Gjesdal"/>
    <s v="1"/>
    <s v="Menn"/>
    <x v="5"/>
    <x v="5"/>
    <x v="1"/>
    <x v="36"/>
  </r>
  <r>
    <x v="10"/>
    <s v="11"/>
    <x v="10"/>
    <x v="182"/>
    <s v="1122"/>
    <s v="Gjesdal"/>
    <s v="2"/>
    <s v="Kvinner"/>
    <x v="0"/>
    <x v="0"/>
    <x v="2"/>
    <x v="13"/>
  </r>
  <r>
    <x v="10"/>
    <s v="11"/>
    <x v="10"/>
    <x v="182"/>
    <s v="1122"/>
    <s v="Gjesdal"/>
    <s v="2"/>
    <s v="Kvinner"/>
    <x v="1"/>
    <x v="1"/>
    <x v="2"/>
    <x v="1"/>
  </r>
  <r>
    <x v="10"/>
    <s v="11"/>
    <x v="10"/>
    <x v="182"/>
    <s v="1122"/>
    <s v="Gjesdal"/>
    <s v="2"/>
    <s v="Kvinner"/>
    <x v="2"/>
    <x v="2"/>
    <x v="2"/>
    <x v="4"/>
  </r>
  <r>
    <x v="10"/>
    <s v="11"/>
    <x v="10"/>
    <x v="182"/>
    <s v="1122"/>
    <s v="Gjesdal"/>
    <s v="2"/>
    <s v="Kvinner"/>
    <x v="3"/>
    <x v="3"/>
    <x v="2"/>
    <x v="40"/>
  </r>
  <r>
    <x v="10"/>
    <s v="11"/>
    <x v="10"/>
    <x v="182"/>
    <s v="1122"/>
    <s v="Gjesdal"/>
    <s v="2"/>
    <s v="Kvinner"/>
    <x v="4"/>
    <x v="4"/>
    <x v="2"/>
    <x v="4"/>
  </r>
  <r>
    <x v="10"/>
    <s v="11"/>
    <x v="10"/>
    <x v="182"/>
    <s v="1122"/>
    <s v="Gjesdal"/>
    <s v="2"/>
    <s v="Kvinner"/>
    <x v="5"/>
    <x v="5"/>
    <x v="2"/>
    <x v="15"/>
  </r>
  <r>
    <x v="10"/>
    <s v="11"/>
    <x v="10"/>
    <x v="182"/>
    <s v="1122"/>
    <s v="Gjesdal"/>
    <s v="1"/>
    <s v="Menn"/>
    <x v="0"/>
    <x v="0"/>
    <x v="2"/>
    <x v="27"/>
  </r>
  <r>
    <x v="10"/>
    <s v="11"/>
    <x v="10"/>
    <x v="182"/>
    <s v="1122"/>
    <s v="Gjesdal"/>
    <s v="1"/>
    <s v="Menn"/>
    <x v="1"/>
    <x v="1"/>
    <x v="2"/>
    <x v="6"/>
  </r>
  <r>
    <x v="10"/>
    <s v="11"/>
    <x v="10"/>
    <x v="182"/>
    <s v="1122"/>
    <s v="Gjesdal"/>
    <s v="1"/>
    <s v="Menn"/>
    <x v="2"/>
    <x v="2"/>
    <x v="2"/>
    <x v="41"/>
  </r>
  <r>
    <x v="10"/>
    <s v="11"/>
    <x v="10"/>
    <x v="182"/>
    <s v="1122"/>
    <s v="Gjesdal"/>
    <s v="1"/>
    <s v="Menn"/>
    <x v="3"/>
    <x v="3"/>
    <x v="2"/>
    <x v="62"/>
  </r>
  <r>
    <x v="10"/>
    <s v="11"/>
    <x v="10"/>
    <x v="182"/>
    <s v="1122"/>
    <s v="Gjesdal"/>
    <s v="1"/>
    <s v="Menn"/>
    <x v="4"/>
    <x v="4"/>
    <x v="2"/>
    <x v="38"/>
  </r>
  <r>
    <x v="10"/>
    <s v="11"/>
    <x v="10"/>
    <x v="182"/>
    <s v="1122"/>
    <s v="Gjesdal"/>
    <s v="1"/>
    <s v="Menn"/>
    <x v="5"/>
    <x v="5"/>
    <x v="2"/>
    <x v="36"/>
  </r>
  <r>
    <x v="10"/>
    <s v="11"/>
    <x v="10"/>
    <x v="182"/>
    <s v="1122"/>
    <s v="Gjesdal"/>
    <s v="2"/>
    <s v="Kvinner"/>
    <x v="0"/>
    <x v="0"/>
    <x v="3"/>
    <x v="21"/>
  </r>
  <r>
    <x v="10"/>
    <s v="11"/>
    <x v="10"/>
    <x v="182"/>
    <s v="1122"/>
    <s v="Gjesdal"/>
    <s v="2"/>
    <s v="Kvinner"/>
    <x v="1"/>
    <x v="1"/>
    <x v="3"/>
    <x v="1"/>
  </r>
  <r>
    <x v="10"/>
    <s v="11"/>
    <x v="10"/>
    <x v="182"/>
    <s v="1122"/>
    <s v="Gjesdal"/>
    <s v="2"/>
    <s v="Kvinner"/>
    <x v="2"/>
    <x v="2"/>
    <x v="3"/>
    <x v="20"/>
  </r>
  <r>
    <x v="10"/>
    <s v="11"/>
    <x v="10"/>
    <x v="182"/>
    <s v="1122"/>
    <s v="Gjesdal"/>
    <s v="2"/>
    <s v="Kvinner"/>
    <x v="3"/>
    <x v="3"/>
    <x v="3"/>
    <x v="56"/>
  </r>
  <r>
    <x v="10"/>
    <s v="11"/>
    <x v="10"/>
    <x v="182"/>
    <s v="1122"/>
    <s v="Gjesdal"/>
    <s v="2"/>
    <s v="Kvinner"/>
    <x v="4"/>
    <x v="4"/>
    <x v="3"/>
    <x v="2"/>
  </r>
  <r>
    <x v="10"/>
    <s v="11"/>
    <x v="10"/>
    <x v="182"/>
    <s v="1122"/>
    <s v="Gjesdal"/>
    <s v="2"/>
    <s v="Kvinner"/>
    <x v="5"/>
    <x v="5"/>
    <x v="3"/>
    <x v="13"/>
  </r>
  <r>
    <x v="10"/>
    <s v="11"/>
    <x v="10"/>
    <x v="182"/>
    <s v="1122"/>
    <s v="Gjesdal"/>
    <s v="1"/>
    <s v="Menn"/>
    <x v="0"/>
    <x v="0"/>
    <x v="3"/>
    <x v="11"/>
  </r>
  <r>
    <x v="10"/>
    <s v="11"/>
    <x v="10"/>
    <x v="182"/>
    <s v="1122"/>
    <s v="Gjesdal"/>
    <s v="1"/>
    <s v="Menn"/>
    <x v="1"/>
    <x v="1"/>
    <x v="3"/>
    <x v="21"/>
  </r>
  <r>
    <x v="10"/>
    <s v="11"/>
    <x v="10"/>
    <x v="182"/>
    <s v="1122"/>
    <s v="Gjesdal"/>
    <s v="1"/>
    <s v="Menn"/>
    <x v="2"/>
    <x v="2"/>
    <x v="3"/>
    <x v="51"/>
  </r>
  <r>
    <x v="10"/>
    <s v="11"/>
    <x v="10"/>
    <x v="182"/>
    <s v="1122"/>
    <s v="Gjesdal"/>
    <s v="1"/>
    <s v="Menn"/>
    <x v="3"/>
    <x v="3"/>
    <x v="3"/>
    <x v="31"/>
  </r>
  <r>
    <x v="10"/>
    <s v="11"/>
    <x v="10"/>
    <x v="182"/>
    <s v="1122"/>
    <s v="Gjesdal"/>
    <s v="1"/>
    <s v="Menn"/>
    <x v="4"/>
    <x v="4"/>
    <x v="3"/>
    <x v="73"/>
  </r>
  <r>
    <x v="10"/>
    <s v="11"/>
    <x v="10"/>
    <x v="182"/>
    <s v="1122"/>
    <s v="Gjesdal"/>
    <s v="1"/>
    <s v="Menn"/>
    <x v="5"/>
    <x v="5"/>
    <x v="3"/>
    <x v="4"/>
  </r>
  <r>
    <x v="10"/>
    <s v="11"/>
    <x v="10"/>
    <x v="182"/>
    <s v="1122"/>
    <s v="Gjesdal"/>
    <s v="2"/>
    <s v="Kvinner"/>
    <x v="0"/>
    <x v="0"/>
    <x v="4"/>
    <x v="6"/>
  </r>
  <r>
    <x v="10"/>
    <s v="11"/>
    <x v="10"/>
    <x v="182"/>
    <s v="1122"/>
    <s v="Gjesdal"/>
    <s v="2"/>
    <s v="Kvinner"/>
    <x v="1"/>
    <x v="1"/>
    <x v="4"/>
    <x v="6"/>
  </r>
  <r>
    <x v="10"/>
    <s v="11"/>
    <x v="10"/>
    <x v="182"/>
    <s v="1122"/>
    <s v="Gjesdal"/>
    <s v="2"/>
    <s v="Kvinner"/>
    <x v="2"/>
    <x v="2"/>
    <x v="4"/>
    <x v="7"/>
  </r>
  <r>
    <x v="10"/>
    <s v="11"/>
    <x v="10"/>
    <x v="182"/>
    <s v="1122"/>
    <s v="Gjesdal"/>
    <s v="2"/>
    <s v="Kvinner"/>
    <x v="3"/>
    <x v="3"/>
    <x v="4"/>
    <x v="24"/>
  </r>
  <r>
    <x v="10"/>
    <s v="11"/>
    <x v="10"/>
    <x v="182"/>
    <s v="1122"/>
    <s v="Gjesdal"/>
    <s v="2"/>
    <s v="Kvinner"/>
    <x v="4"/>
    <x v="4"/>
    <x v="4"/>
    <x v="15"/>
  </r>
  <r>
    <x v="10"/>
    <s v="11"/>
    <x v="10"/>
    <x v="182"/>
    <s v="1122"/>
    <s v="Gjesdal"/>
    <s v="2"/>
    <s v="Kvinner"/>
    <x v="5"/>
    <x v="5"/>
    <x v="4"/>
    <x v="19"/>
  </r>
  <r>
    <x v="10"/>
    <s v="11"/>
    <x v="10"/>
    <x v="182"/>
    <s v="1122"/>
    <s v="Gjesdal"/>
    <s v="1"/>
    <s v="Menn"/>
    <x v="0"/>
    <x v="0"/>
    <x v="4"/>
    <x v="21"/>
  </r>
  <r>
    <x v="10"/>
    <s v="11"/>
    <x v="10"/>
    <x v="182"/>
    <s v="1122"/>
    <s v="Gjesdal"/>
    <s v="1"/>
    <s v="Menn"/>
    <x v="1"/>
    <x v="1"/>
    <x v="4"/>
    <x v="13"/>
  </r>
  <r>
    <x v="10"/>
    <s v="11"/>
    <x v="10"/>
    <x v="182"/>
    <s v="1122"/>
    <s v="Gjesdal"/>
    <s v="1"/>
    <s v="Menn"/>
    <x v="2"/>
    <x v="2"/>
    <x v="4"/>
    <x v="28"/>
  </r>
  <r>
    <x v="10"/>
    <s v="11"/>
    <x v="10"/>
    <x v="182"/>
    <s v="1122"/>
    <s v="Gjesdal"/>
    <s v="1"/>
    <s v="Menn"/>
    <x v="3"/>
    <x v="3"/>
    <x v="4"/>
    <x v="72"/>
  </r>
  <r>
    <x v="10"/>
    <s v="11"/>
    <x v="10"/>
    <x v="182"/>
    <s v="1122"/>
    <s v="Gjesdal"/>
    <s v="1"/>
    <s v="Menn"/>
    <x v="4"/>
    <x v="4"/>
    <x v="4"/>
    <x v="34"/>
  </r>
  <r>
    <x v="10"/>
    <s v="11"/>
    <x v="10"/>
    <x v="182"/>
    <s v="1122"/>
    <s v="Gjesdal"/>
    <s v="1"/>
    <s v="Menn"/>
    <x v="5"/>
    <x v="5"/>
    <x v="4"/>
    <x v="14"/>
  </r>
  <r>
    <x v="10"/>
    <s v="11"/>
    <x v="10"/>
    <x v="182"/>
    <s v="1122"/>
    <s v="Gjesdal"/>
    <s v="2"/>
    <s v="Kvinner"/>
    <x v="0"/>
    <x v="0"/>
    <x v="5"/>
    <x v="13"/>
  </r>
  <r>
    <x v="10"/>
    <s v="11"/>
    <x v="10"/>
    <x v="182"/>
    <s v="1122"/>
    <s v="Gjesdal"/>
    <s v="2"/>
    <s v="Kvinner"/>
    <x v="1"/>
    <x v="1"/>
    <x v="5"/>
    <x v="13"/>
  </r>
  <r>
    <x v="10"/>
    <s v="11"/>
    <x v="10"/>
    <x v="182"/>
    <s v="1122"/>
    <s v="Gjesdal"/>
    <s v="2"/>
    <s v="Kvinner"/>
    <x v="2"/>
    <x v="2"/>
    <x v="5"/>
    <x v="5"/>
  </r>
  <r>
    <x v="10"/>
    <s v="11"/>
    <x v="10"/>
    <x v="182"/>
    <s v="1122"/>
    <s v="Gjesdal"/>
    <s v="2"/>
    <s v="Kvinner"/>
    <x v="3"/>
    <x v="3"/>
    <x v="5"/>
    <x v="14"/>
  </r>
  <r>
    <x v="10"/>
    <s v="11"/>
    <x v="10"/>
    <x v="182"/>
    <s v="1122"/>
    <s v="Gjesdal"/>
    <s v="2"/>
    <s v="Kvinner"/>
    <x v="4"/>
    <x v="4"/>
    <x v="5"/>
    <x v="6"/>
  </r>
  <r>
    <x v="10"/>
    <s v="11"/>
    <x v="10"/>
    <x v="182"/>
    <s v="1122"/>
    <s v="Gjesdal"/>
    <s v="2"/>
    <s v="Kvinner"/>
    <x v="5"/>
    <x v="5"/>
    <x v="5"/>
    <x v="12"/>
  </r>
  <r>
    <x v="10"/>
    <s v="11"/>
    <x v="10"/>
    <x v="182"/>
    <s v="1122"/>
    <s v="Gjesdal"/>
    <s v="1"/>
    <s v="Menn"/>
    <x v="0"/>
    <x v="0"/>
    <x v="5"/>
    <x v="24"/>
  </r>
  <r>
    <x v="10"/>
    <s v="11"/>
    <x v="10"/>
    <x v="182"/>
    <s v="1122"/>
    <s v="Gjesdal"/>
    <s v="1"/>
    <s v="Menn"/>
    <x v="1"/>
    <x v="1"/>
    <x v="5"/>
    <x v="12"/>
  </r>
  <r>
    <x v="10"/>
    <s v="11"/>
    <x v="10"/>
    <x v="182"/>
    <s v="1122"/>
    <s v="Gjesdal"/>
    <s v="1"/>
    <s v="Menn"/>
    <x v="2"/>
    <x v="2"/>
    <x v="5"/>
    <x v="51"/>
  </r>
  <r>
    <x v="10"/>
    <s v="11"/>
    <x v="10"/>
    <x v="182"/>
    <s v="1122"/>
    <s v="Gjesdal"/>
    <s v="1"/>
    <s v="Menn"/>
    <x v="3"/>
    <x v="3"/>
    <x v="5"/>
    <x v="8"/>
  </r>
  <r>
    <x v="10"/>
    <s v="11"/>
    <x v="10"/>
    <x v="182"/>
    <s v="1122"/>
    <s v="Gjesdal"/>
    <s v="1"/>
    <s v="Menn"/>
    <x v="4"/>
    <x v="4"/>
    <x v="5"/>
    <x v="28"/>
  </r>
  <r>
    <x v="10"/>
    <s v="11"/>
    <x v="10"/>
    <x v="182"/>
    <s v="1122"/>
    <s v="Gjesdal"/>
    <s v="1"/>
    <s v="Menn"/>
    <x v="5"/>
    <x v="5"/>
    <x v="5"/>
    <x v="40"/>
  </r>
  <r>
    <x v="10"/>
    <s v="11"/>
    <x v="10"/>
    <x v="182"/>
    <s v="1122"/>
    <s v="Gjesdal"/>
    <s v="2"/>
    <s v="Kvinner"/>
    <x v="0"/>
    <x v="0"/>
    <x v="6"/>
    <x v="6"/>
  </r>
  <r>
    <x v="10"/>
    <s v="11"/>
    <x v="10"/>
    <x v="182"/>
    <s v="1122"/>
    <s v="Gjesdal"/>
    <s v="2"/>
    <s v="Kvinner"/>
    <x v="1"/>
    <x v="1"/>
    <x v="6"/>
    <x v="6"/>
  </r>
  <r>
    <x v="10"/>
    <s v="11"/>
    <x v="10"/>
    <x v="182"/>
    <s v="1122"/>
    <s v="Gjesdal"/>
    <s v="2"/>
    <s v="Kvinner"/>
    <x v="2"/>
    <x v="2"/>
    <x v="6"/>
    <x v="36"/>
  </r>
  <r>
    <x v="10"/>
    <s v="11"/>
    <x v="10"/>
    <x v="182"/>
    <s v="1122"/>
    <s v="Gjesdal"/>
    <s v="2"/>
    <s v="Kvinner"/>
    <x v="3"/>
    <x v="3"/>
    <x v="6"/>
    <x v="4"/>
  </r>
  <r>
    <x v="10"/>
    <s v="11"/>
    <x v="10"/>
    <x v="182"/>
    <s v="1122"/>
    <s v="Gjesdal"/>
    <s v="2"/>
    <s v="Kvinner"/>
    <x v="4"/>
    <x v="4"/>
    <x v="6"/>
    <x v="5"/>
  </r>
  <r>
    <x v="10"/>
    <s v="11"/>
    <x v="10"/>
    <x v="182"/>
    <s v="1122"/>
    <s v="Gjesdal"/>
    <s v="2"/>
    <s v="Kvinner"/>
    <x v="5"/>
    <x v="5"/>
    <x v="6"/>
    <x v="5"/>
  </r>
  <r>
    <x v="10"/>
    <s v="11"/>
    <x v="10"/>
    <x v="182"/>
    <s v="1122"/>
    <s v="Gjesdal"/>
    <s v="1"/>
    <s v="Menn"/>
    <x v="0"/>
    <x v="0"/>
    <x v="6"/>
    <x v="14"/>
  </r>
  <r>
    <x v="10"/>
    <s v="11"/>
    <x v="10"/>
    <x v="182"/>
    <s v="1122"/>
    <s v="Gjesdal"/>
    <s v="1"/>
    <s v="Menn"/>
    <x v="1"/>
    <x v="1"/>
    <x v="6"/>
    <x v="19"/>
  </r>
  <r>
    <x v="10"/>
    <s v="11"/>
    <x v="10"/>
    <x v="182"/>
    <s v="1122"/>
    <s v="Gjesdal"/>
    <s v="1"/>
    <s v="Menn"/>
    <x v="2"/>
    <x v="2"/>
    <x v="6"/>
    <x v="41"/>
  </r>
  <r>
    <x v="10"/>
    <s v="11"/>
    <x v="10"/>
    <x v="182"/>
    <s v="1122"/>
    <s v="Gjesdal"/>
    <s v="1"/>
    <s v="Menn"/>
    <x v="3"/>
    <x v="3"/>
    <x v="6"/>
    <x v="72"/>
  </r>
  <r>
    <x v="10"/>
    <s v="11"/>
    <x v="10"/>
    <x v="182"/>
    <s v="1122"/>
    <s v="Gjesdal"/>
    <s v="1"/>
    <s v="Menn"/>
    <x v="4"/>
    <x v="4"/>
    <x v="6"/>
    <x v="63"/>
  </r>
  <r>
    <x v="10"/>
    <s v="11"/>
    <x v="10"/>
    <x v="182"/>
    <s v="1122"/>
    <s v="Gjesdal"/>
    <s v="1"/>
    <s v="Menn"/>
    <x v="5"/>
    <x v="5"/>
    <x v="6"/>
    <x v="40"/>
  </r>
  <r>
    <x v="10"/>
    <s v="11"/>
    <x v="10"/>
    <x v="182"/>
    <s v="1122"/>
    <s v="Gjesdal"/>
    <s v="2"/>
    <s v="Kvinner"/>
    <x v="0"/>
    <x v="0"/>
    <x v="7"/>
    <x v="15"/>
  </r>
  <r>
    <x v="10"/>
    <s v="11"/>
    <x v="10"/>
    <x v="182"/>
    <s v="1122"/>
    <s v="Gjesdal"/>
    <s v="2"/>
    <s v="Kvinner"/>
    <x v="1"/>
    <x v="1"/>
    <x v="7"/>
    <x v="13"/>
  </r>
  <r>
    <x v="10"/>
    <s v="11"/>
    <x v="10"/>
    <x v="182"/>
    <s v="1122"/>
    <s v="Gjesdal"/>
    <s v="2"/>
    <s v="Kvinner"/>
    <x v="2"/>
    <x v="2"/>
    <x v="7"/>
    <x v="51"/>
  </r>
  <r>
    <x v="10"/>
    <s v="11"/>
    <x v="10"/>
    <x v="182"/>
    <s v="1122"/>
    <s v="Gjesdal"/>
    <s v="2"/>
    <s v="Kvinner"/>
    <x v="3"/>
    <x v="3"/>
    <x v="7"/>
    <x v="24"/>
  </r>
  <r>
    <x v="10"/>
    <s v="11"/>
    <x v="10"/>
    <x v="182"/>
    <s v="1122"/>
    <s v="Gjesdal"/>
    <s v="2"/>
    <s v="Kvinner"/>
    <x v="4"/>
    <x v="4"/>
    <x v="7"/>
    <x v="12"/>
  </r>
  <r>
    <x v="10"/>
    <s v="11"/>
    <x v="10"/>
    <x v="182"/>
    <s v="1122"/>
    <s v="Gjesdal"/>
    <s v="2"/>
    <s v="Kvinner"/>
    <x v="5"/>
    <x v="5"/>
    <x v="7"/>
    <x v="5"/>
  </r>
  <r>
    <x v="10"/>
    <s v="11"/>
    <x v="10"/>
    <x v="182"/>
    <s v="1122"/>
    <s v="Gjesdal"/>
    <s v="1"/>
    <s v="Menn"/>
    <x v="0"/>
    <x v="0"/>
    <x v="7"/>
    <x v="36"/>
  </r>
  <r>
    <x v="10"/>
    <s v="11"/>
    <x v="10"/>
    <x v="182"/>
    <s v="1122"/>
    <s v="Gjesdal"/>
    <s v="1"/>
    <s v="Menn"/>
    <x v="1"/>
    <x v="1"/>
    <x v="7"/>
    <x v="21"/>
  </r>
  <r>
    <x v="10"/>
    <s v="11"/>
    <x v="10"/>
    <x v="182"/>
    <s v="1122"/>
    <s v="Gjesdal"/>
    <s v="1"/>
    <s v="Menn"/>
    <x v="2"/>
    <x v="2"/>
    <x v="7"/>
    <x v="46"/>
  </r>
  <r>
    <x v="10"/>
    <s v="11"/>
    <x v="10"/>
    <x v="182"/>
    <s v="1122"/>
    <s v="Gjesdal"/>
    <s v="1"/>
    <s v="Menn"/>
    <x v="3"/>
    <x v="3"/>
    <x v="7"/>
    <x v="72"/>
  </r>
  <r>
    <x v="10"/>
    <s v="11"/>
    <x v="10"/>
    <x v="182"/>
    <s v="1122"/>
    <s v="Gjesdal"/>
    <s v="1"/>
    <s v="Menn"/>
    <x v="4"/>
    <x v="4"/>
    <x v="7"/>
    <x v="45"/>
  </r>
  <r>
    <x v="10"/>
    <s v="11"/>
    <x v="10"/>
    <x v="182"/>
    <s v="1122"/>
    <s v="Gjesdal"/>
    <s v="1"/>
    <s v="Menn"/>
    <x v="5"/>
    <x v="5"/>
    <x v="7"/>
    <x v="14"/>
  </r>
  <r>
    <x v="10"/>
    <s v="11"/>
    <x v="10"/>
    <x v="183"/>
    <s v="1124"/>
    <s v="Sola"/>
    <s v="2"/>
    <s v="Kvinner"/>
    <x v="0"/>
    <x v="0"/>
    <x v="0"/>
    <x v="20"/>
  </r>
  <r>
    <x v="10"/>
    <s v="11"/>
    <x v="10"/>
    <x v="183"/>
    <s v="1124"/>
    <s v="Sola"/>
    <s v="2"/>
    <s v="Kvinner"/>
    <x v="1"/>
    <x v="1"/>
    <x v="0"/>
    <x v="23"/>
  </r>
  <r>
    <x v="10"/>
    <s v="11"/>
    <x v="10"/>
    <x v="183"/>
    <s v="1124"/>
    <s v="Sola"/>
    <s v="2"/>
    <s v="Kvinner"/>
    <x v="2"/>
    <x v="2"/>
    <x v="0"/>
    <x v="40"/>
  </r>
  <r>
    <x v="10"/>
    <s v="11"/>
    <x v="10"/>
    <x v="183"/>
    <s v="1124"/>
    <s v="Sola"/>
    <s v="2"/>
    <s v="Kvinner"/>
    <x v="3"/>
    <x v="3"/>
    <x v="0"/>
    <x v="51"/>
  </r>
  <r>
    <x v="10"/>
    <s v="11"/>
    <x v="10"/>
    <x v="183"/>
    <s v="1124"/>
    <s v="Sola"/>
    <s v="2"/>
    <s v="Kvinner"/>
    <x v="4"/>
    <x v="4"/>
    <x v="0"/>
    <x v="51"/>
  </r>
  <r>
    <x v="10"/>
    <s v="11"/>
    <x v="10"/>
    <x v="183"/>
    <s v="1124"/>
    <s v="Sola"/>
    <s v="2"/>
    <s v="Kvinner"/>
    <x v="5"/>
    <x v="5"/>
    <x v="0"/>
    <x v="15"/>
  </r>
  <r>
    <x v="10"/>
    <s v="11"/>
    <x v="10"/>
    <x v="183"/>
    <s v="1124"/>
    <s v="Sola"/>
    <s v="1"/>
    <s v="Menn"/>
    <x v="0"/>
    <x v="0"/>
    <x v="0"/>
    <x v="68"/>
  </r>
  <r>
    <x v="10"/>
    <s v="11"/>
    <x v="10"/>
    <x v="183"/>
    <s v="1124"/>
    <s v="Sola"/>
    <s v="1"/>
    <s v="Menn"/>
    <x v="1"/>
    <x v="1"/>
    <x v="0"/>
    <x v="40"/>
  </r>
  <r>
    <x v="10"/>
    <s v="11"/>
    <x v="10"/>
    <x v="183"/>
    <s v="1124"/>
    <s v="Sola"/>
    <s v="1"/>
    <s v="Menn"/>
    <x v="2"/>
    <x v="2"/>
    <x v="0"/>
    <x v="58"/>
  </r>
  <r>
    <x v="10"/>
    <s v="11"/>
    <x v="10"/>
    <x v="183"/>
    <s v="1124"/>
    <s v="Sola"/>
    <s v="1"/>
    <s v="Menn"/>
    <x v="3"/>
    <x v="3"/>
    <x v="0"/>
    <x v="17"/>
  </r>
  <r>
    <x v="10"/>
    <s v="11"/>
    <x v="10"/>
    <x v="183"/>
    <s v="1124"/>
    <s v="Sola"/>
    <s v="1"/>
    <s v="Menn"/>
    <x v="4"/>
    <x v="4"/>
    <x v="0"/>
    <x v="10"/>
  </r>
  <r>
    <x v="10"/>
    <s v="11"/>
    <x v="10"/>
    <x v="183"/>
    <s v="1124"/>
    <s v="Sola"/>
    <s v="1"/>
    <s v="Menn"/>
    <x v="5"/>
    <x v="5"/>
    <x v="0"/>
    <x v="51"/>
  </r>
  <r>
    <x v="10"/>
    <s v="11"/>
    <x v="10"/>
    <x v="183"/>
    <s v="1124"/>
    <s v="Sola"/>
    <s v="2"/>
    <s v="Kvinner"/>
    <x v="0"/>
    <x v="0"/>
    <x v="1"/>
    <x v="40"/>
  </r>
  <r>
    <x v="10"/>
    <s v="11"/>
    <x v="10"/>
    <x v="183"/>
    <s v="1124"/>
    <s v="Sola"/>
    <s v="2"/>
    <s v="Kvinner"/>
    <x v="1"/>
    <x v="1"/>
    <x v="1"/>
    <x v="5"/>
  </r>
  <r>
    <x v="10"/>
    <s v="11"/>
    <x v="10"/>
    <x v="183"/>
    <s v="1124"/>
    <s v="Sola"/>
    <s v="2"/>
    <s v="Kvinner"/>
    <x v="2"/>
    <x v="2"/>
    <x v="1"/>
    <x v="46"/>
  </r>
  <r>
    <x v="10"/>
    <s v="11"/>
    <x v="10"/>
    <x v="183"/>
    <s v="1124"/>
    <s v="Sola"/>
    <s v="2"/>
    <s v="Kvinner"/>
    <x v="3"/>
    <x v="3"/>
    <x v="1"/>
    <x v="55"/>
  </r>
  <r>
    <x v="10"/>
    <s v="11"/>
    <x v="10"/>
    <x v="183"/>
    <s v="1124"/>
    <s v="Sola"/>
    <s v="2"/>
    <s v="Kvinner"/>
    <x v="4"/>
    <x v="4"/>
    <x v="1"/>
    <x v="11"/>
  </r>
  <r>
    <x v="10"/>
    <s v="11"/>
    <x v="10"/>
    <x v="183"/>
    <s v="1124"/>
    <s v="Sola"/>
    <s v="2"/>
    <s v="Kvinner"/>
    <x v="5"/>
    <x v="5"/>
    <x v="1"/>
    <x v="13"/>
  </r>
  <r>
    <x v="10"/>
    <s v="11"/>
    <x v="10"/>
    <x v="183"/>
    <s v="1124"/>
    <s v="Sola"/>
    <s v="1"/>
    <s v="Menn"/>
    <x v="0"/>
    <x v="0"/>
    <x v="1"/>
    <x v="17"/>
  </r>
  <r>
    <x v="10"/>
    <s v="11"/>
    <x v="10"/>
    <x v="183"/>
    <s v="1124"/>
    <s v="Sola"/>
    <s v="1"/>
    <s v="Menn"/>
    <x v="1"/>
    <x v="1"/>
    <x v="1"/>
    <x v="27"/>
  </r>
  <r>
    <x v="10"/>
    <s v="11"/>
    <x v="10"/>
    <x v="183"/>
    <s v="1124"/>
    <s v="Sola"/>
    <s v="1"/>
    <s v="Menn"/>
    <x v="2"/>
    <x v="2"/>
    <x v="1"/>
    <x v="9"/>
  </r>
  <r>
    <x v="10"/>
    <s v="11"/>
    <x v="10"/>
    <x v="183"/>
    <s v="1124"/>
    <s v="Sola"/>
    <s v="1"/>
    <s v="Menn"/>
    <x v="3"/>
    <x v="3"/>
    <x v="1"/>
    <x v="22"/>
  </r>
  <r>
    <x v="10"/>
    <s v="11"/>
    <x v="10"/>
    <x v="183"/>
    <s v="1124"/>
    <s v="Sola"/>
    <s v="1"/>
    <s v="Menn"/>
    <x v="4"/>
    <x v="4"/>
    <x v="1"/>
    <x v="68"/>
  </r>
  <r>
    <x v="10"/>
    <s v="11"/>
    <x v="10"/>
    <x v="183"/>
    <s v="1124"/>
    <s v="Sola"/>
    <s v="1"/>
    <s v="Menn"/>
    <x v="5"/>
    <x v="5"/>
    <x v="1"/>
    <x v="28"/>
  </r>
  <r>
    <x v="10"/>
    <s v="11"/>
    <x v="10"/>
    <x v="183"/>
    <s v="1124"/>
    <s v="Sola"/>
    <s v="2"/>
    <s v="Kvinner"/>
    <x v="0"/>
    <x v="0"/>
    <x v="2"/>
    <x v="6"/>
  </r>
  <r>
    <x v="10"/>
    <s v="11"/>
    <x v="10"/>
    <x v="183"/>
    <s v="1124"/>
    <s v="Sola"/>
    <s v="2"/>
    <s v="Kvinner"/>
    <x v="1"/>
    <x v="1"/>
    <x v="2"/>
    <x v="19"/>
  </r>
  <r>
    <x v="10"/>
    <s v="11"/>
    <x v="10"/>
    <x v="183"/>
    <s v="1124"/>
    <s v="Sola"/>
    <s v="2"/>
    <s v="Kvinner"/>
    <x v="2"/>
    <x v="2"/>
    <x v="2"/>
    <x v="4"/>
  </r>
  <r>
    <x v="10"/>
    <s v="11"/>
    <x v="10"/>
    <x v="183"/>
    <s v="1124"/>
    <s v="Sola"/>
    <s v="2"/>
    <s v="Kvinner"/>
    <x v="3"/>
    <x v="3"/>
    <x v="2"/>
    <x v="24"/>
  </r>
  <r>
    <x v="10"/>
    <s v="11"/>
    <x v="10"/>
    <x v="183"/>
    <s v="1124"/>
    <s v="Sola"/>
    <s v="2"/>
    <s v="Kvinner"/>
    <x v="4"/>
    <x v="4"/>
    <x v="2"/>
    <x v="3"/>
  </r>
  <r>
    <x v="10"/>
    <s v="11"/>
    <x v="10"/>
    <x v="183"/>
    <s v="1124"/>
    <s v="Sola"/>
    <s v="2"/>
    <s v="Kvinner"/>
    <x v="5"/>
    <x v="5"/>
    <x v="2"/>
    <x v="6"/>
  </r>
  <r>
    <x v="10"/>
    <s v="11"/>
    <x v="10"/>
    <x v="183"/>
    <s v="1124"/>
    <s v="Sola"/>
    <s v="1"/>
    <s v="Menn"/>
    <x v="0"/>
    <x v="0"/>
    <x v="2"/>
    <x v="19"/>
  </r>
  <r>
    <x v="10"/>
    <s v="11"/>
    <x v="10"/>
    <x v="183"/>
    <s v="1124"/>
    <s v="Sola"/>
    <s v="1"/>
    <s v="Menn"/>
    <x v="1"/>
    <x v="1"/>
    <x v="2"/>
    <x v="6"/>
  </r>
  <r>
    <x v="10"/>
    <s v="11"/>
    <x v="10"/>
    <x v="183"/>
    <s v="1124"/>
    <s v="Sola"/>
    <s v="1"/>
    <s v="Menn"/>
    <x v="2"/>
    <x v="2"/>
    <x v="2"/>
    <x v="60"/>
  </r>
  <r>
    <x v="10"/>
    <s v="11"/>
    <x v="10"/>
    <x v="183"/>
    <s v="1124"/>
    <s v="Sola"/>
    <s v="1"/>
    <s v="Menn"/>
    <x v="3"/>
    <x v="3"/>
    <x v="2"/>
    <x v="34"/>
  </r>
  <r>
    <x v="10"/>
    <s v="11"/>
    <x v="10"/>
    <x v="183"/>
    <s v="1124"/>
    <s v="Sola"/>
    <s v="1"/>
    <s v="Menn"/>
    <x v="4"/>
    <x v="4"/>
    <x v="2"/>
    <x v="50"/>
  </r>
  <r>
    <x v="10"/>
    <s v="11"/>
    <x v="10"/>
    <x v="183"/>
    <s v="1124"/>
    <s v="Sola"/>
    <s v="1"/>
    <s v="Menn"/>
    <x v="5"/>
    <x v="5"/>
    <x v="2"/>
    <x v="56"/>
  </r>
  <r>
    <x v="10"/>
    <s v="11"/>
    <x v="10"/>
    <x v="183"/>
    <s v="1124"/>
    <s v="Sola"/>
    <s v="2"/>
    <s v="Kvinner"/>
    <x v="0"/>
    <x v="0"/>
    <x v="3"/>
    <x v="7"/>
  </r>
  <r>
    <x v="10"/>
    <s v="11"/>
    <x v="10"/>
    <x v="183"/>
    <s v="1124"/>
    <s v="Sola"/>
    <s v="2"/>
    <s v="Kvinner"/>
    <x v="1"/>
    <x v="1"/>
    <x v="3"/>
    <x v="12"/>
  </r>
  <r>
    <x v="10"/>
    <s v="11"/>
    <x v="10"/>
    <x v="183"/>
    <s v="1124"/>
    <s v="Sola"/>
    <s v="2"/>
    <s v="Kvinner"/>
    <x v="2"/>
    <x v="2"/>
    <x v="3"/>
    <x v="55"/>
  </r>
  <r>
    <x v="10"/>
    <s v="11"/>
    <x v="10"/>
    <x v="183"/>
    <s v="1124"/>
    <s v="Sola"/>
    <s v="2"/>
    <s v="Kvinner"/>
    <x v="3"/>
    <x v="3"/>
    <x v="3"/>
    <x v="36"/>
  </r>
  <r>
    <x v="10"/>
    <s v="11"/>
    <x v="10"/>
    <x v="183"/>
    <s v="1124"/>
    <s v="Sola"/>
    <s v="2"/>
    <s v="Kvinner"/>
    <x v="4"/>
    <x v="4"/>
    <x v="3"/>
    <x v="20"/>
  </r>
  <r>
    <x v="10"/>
    <s v="11"/>
    <x v="10"/>
    <x v="183"/>
    <s v="1124"/>
    <s v="Sola"/>
    <s v="2"/>
    <s v="Kvinner"/>
    <x v="5"/>
    <x v="5"/>
    <x v="3"/>
    <x v="6"/>
  </r>
  <r>
    <x v="10"/>
    <s v="11"/>
    <x v="10"/>
    <x v="183"/>
    <s v="1124"/>
    <s v="Sola"/>
    <s v="1"/>
    <s v="Menn"/>
    <x v="0"/>
    <x v="0"/>
    <x v="3"/>
    <x v="12"/>
  </r>
  <r>
    <x v="10"/>
    <s v="11"/>
    <x v="10"/>
    <x v="183"/>
    <s v="1124"/>
    <s v="Sola"/>
    <s v="1"/>
    <s v="Menn"/>
    <x v="1"/>
    <x v="1"/>
    <x v="3"/>
    <x v="19"/>
  </r>
  <r>
    <x v="10"/>
    <s v="11"/>
    <x v="10"/>
    <x v="183"/>
    <s v="1124"/>
    <s v="Sola"/>
    <s v="1"/>
    <s v="Menn"/>
    <x v="2"/>
    <x v="2"/>
    <x v="3"/>
    <x v="38"/>
  </r>
  <r>
    <x v="10"/>
    <s v="11"/>
    <x v="10"/>
    <x v="183"/>
    <s v="1124"/>
    <s v="Sola"/>
    <s v="1"/>
    <s v="Menn"/>
    <x v="3"/>
    <x v="3"/>
    <x v="3"/>
    <x v="27"/>
  </r>
  <r>
    <x v="10"/>
    <s v="11"/>
    <x v="10"/>
    <x v="183"/>
    <s v="1124"/>
    <s v="Sola"/>
    <s v="1"/>
    <s v="Menn"/>
    <x v="4"/>
    <x v="4"/>
    <x v="3"/>
    <x v="50"/>
  </r>
  <r>
    <x v="10"/>
    <s v="11"/>
    <x v="10"/>
    <x v="183"/>
    <s v="1124"/>
    <s v="Sola"/>
    <s v="1"/>
    <s v="Menn"/>
    <x v="5"/>
    <x v="5"/>
    <x v="3"/>
    <x v="3"/>
  </r>
  <r>
    <x v="10"/>
    <s v="11"/>
    <x v="10"/>
    <x v="183"/>
    <s v="1124"/>
    <s v="Sola"/>
    <s v="2"/>
    <s v="Kvinner"/>
    <x v="0"/>
    <x v="0"/>
    <x v="4"/>
    <x v="12"/>
  </r>
  <r>
    <x v="10"/>
    <s v="11"/>
    <x v="10"/>
    <x v="183"/>
    <s v="1124"/>
    <s v="Sola"/>
    <s v="2"/>
    <s v="Kvinner"/>
    <x v="1"/>
    <x v="1"/>
    <x v="4"/>
    <x v="19"/>
  </r>
  <r>
    <x v="10"/>
    <s v="11"/>
    <x v="10"/>
    <x v="183"/>
    <s v="1124"/>
    <s v="Sola"/>
    <s v="2"/>
    <s v="Kvinner"/>
    <x v="2"/>
    <x v="2"/>
    <x v="4"/>
    <x v="36"/>
  </r>
  <r>
    <x v="10"/>
    <s v="11"/>
    <x v="10"/>
    <x v="183"/>
    <s v="1124"/>
    <s v="Sola"/>
    <s v="2"/>
    <s v="Kvinner"/>
    <x v="3"/>
    <x v="3"/>
    <x v="4"/>
    <x v="7"/>
  </r>
  <r>
    <x v="10"/>
    <s v="11"/>
    <x v="10"/>
    <x v="183"/>
    <s v="1124"/>
    <s v="Sola"/>
    <s v="2"/>
    <s v="Kvinner"/>
    <x v="4"/>
    <x v="4"/>
    <x v="4"/>
    <x v="56"/>
  </r>
  <r>
    <x v="10"/>
    <s v="11"/>
    <x v="10"/>
    <x v="183"/>
    <s v="1124"/>
    <s v="Sola"/>
    <s v="2"/>
    <s v="Kvinner"/>
    <x v="5"/>
    <x v="5"/>
    <x v="4"/>
    <x v="5"/>
  </r>
  <r>
    <x v="10"/>
    <s v="11"/>
    <x v="10"/>
    <x v="183"/>
    <s v="1124"/>
    <s v="Sola"/>
    <s v="1"/>
    <s v="Menn"/>
    <x v="0"/>
    <x v="0"/>
    <x v="4"/>
    <x v="5"/>
  </r>
  <r>
    <x v="10"/>
    <s v="11"/>
    <x v="10"/>
    <x v="183"/>
    <s v="1124"/>
    <s v="Sola"/>
    <s v="1"/>
    <s v="Menn"/>
    <x v="1"/>
    <x v="1"/>
    <x v="4"/>
    <x v="23"/>
  </r>
  <r>
    <x v="10"/>
    <s v="11"/>
    <x v="10"/>
    <x v="183"/>
    <s v="1124"/>
    <s v="Sola"/>
    <s v="1"/>
    <s v="Menn"/>
    <x v="2"/>
    <x v="2"/>
    <x v="4"/>
    <x v="38"/>
  </r>
  <r>
    <x v="10"/>
    <s v="11"/>
    <x v="10"/>
    <x v="183"/>
    <s v="1124"/>
    <s v="Sola"/>
    <s v="1"/>
    <s v="Menn"/>
    <x v="3"/>
    <x v="3"/>
    <x v="4"/>
    <x v="16"/>
  </r>
  <r>
    <x v="10"/>
    <s v="11"/>
    <x v="10"/>
    <x v="183"/>
    <s v="1124"/>
    <s v="Sola"/>
    <s v="1"/>
    <s v="Menn"/>
    <x v="4"/>
    <x v="4"/>
    <x v="4"/>
    <x v="35"/>
  </r>
  <r>
    <x v="10"/>
    <s v="11"/>
    <x v="10"/>
    <x v="183"/>
    <s v="1124"/>
    <s v="Sola"/>
    <s v="1"/>
    <s v="Menn"/>
    <x v="5"/>
    <x v="5"/>
    <x v="4"/>
    <x v="51"/>
  </r>
  <r>
    <x v="10"/>
    <s v="11"/>
    <x v="10"/>
    <x v="183"/>
    <s v="1124"/>
    <s v="Sola"/>
    <s v="2"/>
    <s v="Kvinner"/>
    <x v="0"/>
    <x v="0"/>
    <x v="5"/>
    <x v="6"/>
  </r>
  <r>
    <x v="10"/>
    <s v="11"/>
    <x v="10"/>
    <x v="183"/>
    <s v="1124"/>
    <s v="Sola"/>
    <s v="2"/>
    <s v="Kvinner"/>
    <x v="1"/>
    <x v="1"/>
    <x v="5"/>
    <x v="0"/>
  </r>
  <r>
    <x v="10"/>
    <s v="11"/>
    <x v="10"/>
    <x v="183"/>
    <s v="1124"/>
    <s v="Sola"/>
    <s v="2"/>
    <s v="Kvinner"/>
    <x v="2"/>
    <x v="2"/>
    <x v="5"/>
    <x v="36"/>
  </r>
  <r>
    <x v="10"/>
    <s v="11"/>
    <x v="10"/>
    <x v="183"/>
    <s v="1124"/>
    <s v="Sola"/>
    <s v="2"/>
    <s v="Kvinner"/>
    <x v="3"/>
    <x v="3"/>
    <x v="5"/>
    <x v="36"/>
  </r>
  <r>
    <x v="10"/>
    <s v="11"/>
    <x v="10"/>
    <x v="183"/>
    <s v="1124"/>
    <s v="Sola"/>
    <s v="2"/>
    <s v="Kvinner"/>
    <x v="4"/>
    <x v="4"/>
    <x v="5"/>
    <x v="55"/>
  </r>
  <r>
    <x v="10"/>
    <s v="11"/>
    <x v="10"/>
    <x v="183"/>
    <s v="1124"/>
    <s v="Sola"/>
    <s v="2"/>
    <s v="Kvinner"/>
    <x v="5"/>
    <x v="5"/>
    <x v="5"/>
    <x v="13"/>
  </r>
  <r>
    <x v="10"/>
    <s v="11"/>
    <x v="10"/>
    <x v="183"/>
    <s v="1124"/>
    <s v="Sola"/>
    <s v="1"/>
    <s v="Menn"/>
    <x v="0"/>
    <x v="0"/>
    <x v="5"/>
    <x v="36"/>
  </r>
  <r>
    <x v="10"/>
    <s v="11"/>
    <x v="10"/>
    <x v="183"/>
    <s v="1124"/>
    <s v="Sola"/>
    <s v="1"/>
    <s v="Menn"/>
    <x v="1"/>
    <x v="1"/>
    <x v="5"/>
    <x v="12"/>
  </r>
  <r>
    <x v="10"/>
    <s v="11"/>
    <x v="10"/>
    <x v="183"/>
    <s v="1124"/>
    <s v="Sola"/>
    <s v="1"/>
    <s v="Menn"/>
    <x v="2"/>
    <x v="2"/>
    <x v="5"/>
    <x v="27"/>
  </r>
  <r>
    <x v="10"/>
    <s v="11"/>
    <x v="10"/>
    <x v="183"/>
    <s v="1124"/>
    <s v="Sola"/>
    <s v="1"/>
    <s v="Menn"/>
    <x v="3"/>
    <x v="3"/>
    <x v="5"/>
    <x v="16"/>
  </r>
  <r>
    <x v="10"/>
    <s v="11"/>
    <x v="10"/>
    <x v="183"/>
    <s v="1124"/>
    <s v="Sola"/>
    <s v="1"/>
    <s v="Menn"/>
    <x v="4"/>
    <x v="4"/>
    <x v="5"/>
    <x v="72"/>
  </r>
  <r>
    <x v="10"/>
    <s v="11"/>
    <x v="10"/>
    <x v="183"/>
    <s v="1124"/>
    <s v="Sola"/>
    <s v="1"/>
    <s v="Menn"/>
    <x v="5"/>
    <x v="5"/>
    <x v="5"/>
    <x v="27"/>
  </r>
  <r>
    <x v="10"/>
    <s v="11"/>
    <x v="10"/>
    <x v="183"/>
    <s v="1124"/>
    <s v="Sola"/>
    <s v="2"/>
    <s v="Kvinner"/>
    <x v="0"/>
    <x v="0"/>
    <x v="6"/>
    <x v="7"/>
  </r>
  <r>
    <x v="10"/>
    <s v="11"/>
    <x v="10"/>
    <x v="183"/>
    <s v="1124"/>
    <s v="Sola"/>
    <s v="2"/>
    <s v="Kvinner"/>
    <x v="1"/>
    <x v="1"/>
    <x v="6"/>
    <x v="0"/>
  </r>
  <r>
    <x v="10"/>
    <s v="11"/>
    <x v="10"/>
    <x v="183"/>
    <s v="1124"/>
    <s v="Sola"/>
    <s v="2"/>
    <s v="Kvinner"/>
    <x v="2"/>
    <x v="2"/>
    <x v="6"/>
    <x v="15"/>
  </r>
  <r>
    <x v="10"/>
    <s v="11"/>
    <x v="10"/>
    <x v="183"/>
    <s v="1124"/>
    <s v="Sola"/>
    <s v="2"/>
    <s v="Kvinner"/>
    <x v="3"/>
    <x v="3"/>
    <x v="6"/>
    <x v="14"/>
  </r>
  <r>
    <x v="10"/>
    <s v="11"/>
    <x v="10"/>
    <x v="183"/>
    <s v="1124"/>
    <s v="Sola"/>
    <s v="2"/>
    <s v="Kvinner"/>
    <x v="4"/>
    <x v="4"/>
    <x v="6"/>
    <x v="55"/>
  </r>
  <r>
    <x v="10"/>
    <s v="11"/>
    <x v="10"/>
    <x v="183"/>
    <s v="1124"/>
    <s v="Sola"/>
    <s v="2"/>
    <s v="Kvinner"/>
    <x v="5"/>
    <x v="5"/>
    <x v="6"/>
    <x v="13"/>
  </r>
  <r>
    <x v="10"/>
    <s v="11"/>
    <x v="10"/>
    <x v="183"/>
    <s v="1124"/>
    <s v="Sola"/>
    <s v="1"/>
    <s v="Menn"/>
    <x v="0"/>
    <x v="0"/>
    <x v="6"/>
    <x v="13"/>
  </r>
  <r>
    <x v="10"/>
    <s v="11"/>
    <x v="10"/>
    <x v="183"/>
    <s v="1124"/>
    <s v="Sola"/>
    <s v="1"/>
    <s v="Menn"/>
    <x v="1"/>
    <x v="1"/>
    <x v="6"/>
    <x v="19"/>
  </r>
  <r>
    <x v="10"/>
    <s v="11"/>
    <x v="10"/>
    <x v="183"/>
    <s v="1124"/>
    <s v="Sola"/>
    <s v="1"/>
    <s v="Menn"/>
    <x v="2"/>
    <x v="2"/>
    <x v="6"/>
    <x v="51"/>
  </r>
  <r>
    <x v="10"/>
    <s v="11"/>
    <x v="10"/>
    <x v="183"/>
    <s v="1124"/>
    <s v="Sola"/>
    <s v="1"/>
    <s v="Menn"/>
    <x v="3"/>
    <x v="3"/>
    <x v="6"/>
    <x v="16"/>
  </r>
  <r>
    <x v="10"/>
    <s v="11"/>
    <x v="10"/>
    <x v="183"/>
    <s v="1124"/>
    <s v="Sola"/>
    <s v="1"/>
    <s v="Menn"/>
    <x v="4"/>
    <x v="4"/>
    <x v="6"/>
    <x v="73"/>
  </r>
  <r>
    <x v="10"/>
    <s v="11"/>
    <x v="10"/>
    <x v="183"/>
    <s v="1124"/>
    <s v="Sola"/>
    <s v="1"/>
    <s v="Menn"/>
    <x v="5"/>
    <x v="5"/>
    <x v="6"/>
    <x v="27"/>
  </r>
  <r>
    <x v="10"/>
    <s v="11"/>
    <x v="10"/>
    <x v="183"/>
    <s v="1124"/>
    <s v="Sola"/>
    <s v="2"/>
    <s v="Kvinner"/>
    <x v="0"/>
    <x v="0"/>
    <x v="7"/>
    <x v="13"/>
  </r>
  <r>
    <x v="10"/>
    <s v="11"/>
    <x v="10"/>
    <x v="183"/>
    <s v="1124"/>
    <s v="Sola"/>
    <s v="2"/>
    <s v="Kvinner"/>
    <x v="1"/>
    <x v="1"/>
    <x v="7"/>
    <x v="23"/>
  </r>
  <r>
    <x v="10"/>
    <s v="11"/>
    <x v="10"/>
    <x v="183"/>
    <s v="1124"/>
    <s v="Sola"/>
    <s v="2"/>
    <s v="Kvinner"/>
    <x v="2"/>
    <x v="2"/>
    <x v="7"/>
    <x v="6"/>
  </r>
  <r>
    <x v="10"/>
    <s v="11"/>
    <x v="10"/>
    <x v="183"/>
    <s v="1124"/>
    <s v="Sola"/>
    <s v="2"/>
    <s v="Kvinner"/>
    <x v="3"/>
    <x v="3"/>
    <x v="7"/>
    <x v="15"/>
  </r>
  <r>
    <x v="10"/>
    <s v="11"/>
    <x v="10"/>
    <x v="183"/>
    <s v="1124"/>
    <s v="Sola"/>
    <s v="2"/>
    <s v="Kvinner"/>
    <x v="4"/>
    <x v="4"/>
    <x v="7"/>
    <x v="14"/>
  </r>
  <r>
    <x v="10"/>
    <s v="11"/>
    <x v="10"/>
    <x v="183"/>
    <s v="1124"/>
    <s v="Sola"/>
    <s v="2"/>
    <s v="Kvinner"/>
    <x v="5"/>
    <x v="5"/>
    <x v="7"/>
    <x v="7"/>
  </r>
  <r>
    <x v="10"/>
    <s v="11"/>
    <x v="10"/>
    <x v="183"/>
    <s v="1124"/>
    <s v="Sola"/>
    <s v="1"/>
    <s v="Menn"/>
    <x v="0"/>
    <x v="0"/>
    <x v="7"/>
    <x v="20"/>
  </r>
  <r>
    <x v="10"/>
    <s v="11"/>
    <x v="10"/>
    <x v="183"/>
    <s v="1124"/>
    <s v="Sola"/>
    <s v="1"/>
    <s v="Menn"/>
    <x v="1"/>
    <x v="1"/>
    <x v="7"/>
    <x v="5"/>
  </r>
  <r>
    <x v="10"/>
    <s v="11"/>
    <x v="10"/>
    <x v="183"/>
    <s v="1124"/>
    <s v="Sola"/>
    <s v="1"/>
    <s v="Menn"/>
    <x v="2"/>
    <x v="2"/>
    <x v="7"/>
    <x v="55"/>
  </r>
  <r>
    <x v="10"/>
    <s v="11"/>
    <x v="10"/>
    <x v="183"/>
    <s v="1124"/>
    <s v="Sola"/>
    <s v="1"/>
    <s v="Menn"/>
    <x v="3"/>
    <x v="3"/>
    <x v="7"/>
    <x v="16"/>
  </r>
  <r>
    <x v="10"/>
    <s v="11"/>
    <x v="10"/>
    <x v="183"/>
    <s v="1124"/>
    <s v="Sola"/>
    <s v="1"/>
    <s v="Menn"/>
    <x v="4"/>
    <x v="4"/>
    <x v="7"/>
    <x v="73"/>
  </r>
  <r>
    <x v="10"/>
    <s v="11"/>
    <x v="10"/>
    <x v="183"/>
    <s v="1124"/>
    <s v="Sola"/>
    <s v="1"/>
    <s v="Menn"/>
    <x v="5"/>
    <x v="5"/>
    <x v="7"/>
    <x v="41"/>
  </r>
  <r>
    <x v="10"/>
    <s v="11"/>
    <x v="10"/>
    <x v="184"/>
    <s v="1127"/>
    <s v="Randaberg"/>
    <s v="2"/>
    <s v="Kvinner"/>
    <x v="0"/>
    <x v="0"/>
    <x v="0"/>
    <x v="1"/>
  </r>
  <r>
    <x v="10"/>
    <s v="11"/>
    <x v="10"/>
    <x v="184"/>
    <s v="1127"/>
    <s v="Randaberg"/>
    <s v="2"/>
    <s v="Kvinner"/>
    <x v="1"/>
    <x v="1"/>
    <x v="0"/>
    <x v="0"/>
  </r>
  <r>
    <x v="10"/>
    <s v="11"/>
    <x v="10"/>
    <x v="184"/>
    <s v="1127"/>
    <s v="Randaberg"/>
    <s v="2"/>
    <s v="Kvinner"/>
    <x v="2"/>
    <x v="2"/>
    <x v="0"/>
    <x v="13"/>
  </r>
  <r>
    <x v="10"/>
    <s v="11"/>
    <x v="10"/>
    <x v="184"/>
    <s v="1127"/>
    <s v="Randaberg"/>
    <s v="2"/>
    <s v="Kvinner"/>
    <x v="3"/>
    <x v="3"/>
    <x v="0"/>
    <x v="3"/>
  </r>
  <r>
    <x v="10"/>
    <s v="11"/>
    <x v="10"/>
    <x v="184"/>
    <s v="1127"/>
    <s v="Randaberg"/>
    <s v="2"/>
    <s v="Kvinner"/>
    <x v="4"/>
    <x v="4"/>
    <x v="0"/>
    <x v="14"/>
  </r>
  <r>
    <x v="10"/>
    <s v="11"/>
    <x v="10"/>
    <x v="184"/>
    <s v="1127"/>
    <s v="Randaberg"/>
    <s v="2"/>
    <s v="Kvinner"/>
    <x v="5"/>
    <x v="5"/>
    <x v="0"/>
    <x v="39"/>
  </r>
  <r>
    <x v="10"/>
    <s v="11"/>
    <x v="10"/>
    <x v="184"/>
    <s v="1127"/>
    <s v="Randaberg"/>
    <s v="1"/>
    <s v="Menn"/>
    <x v="0"/>
    <x v="0"/>
    <x v="0"/>
    <x v="24"/>
  </r>
  <r>
    <x v="10"/>
    <s v="11"/>
    <x v="10"/>
    <x v="184"/>
    <s v="1127"/>
    <s v="Randaberg"/>
    <s v="1"/>
    <s v="Menn"/>
    <x v="1"/>
    <x v="1"/>
    <x v="0"/>
    <x v="7"/>
  </r>
  <r>
    <x v="10"/>
    <s v="11"/>
    <x v="10"/>
    <x v="184"/>
    <s v="1127"/>
    <s v="Randaberg"/>
    <s v="1"/>
    <s v="Menn"/>
    <x v="2"/>
    <x v="2"/>
    <x v="0"/>
    <x v="55"/>
  </r>
  <r>
    <x v="10"/>
    <s v="11"/>
    <x v="10"/>
    <x v="184"/>
    <s v="1127"/>
    <s v="Randaberg"/>
    <s v="1"/>
    <s v="Menn"/>
    <x v="3"/>
    <x v="3"/>
    <x v="0"/>
    <x v="27"/>
  </r>
  <r>
    <x v="10"/>
    <s v="11"/>
    <x v="10"/>
    <x v="184"/>
    <s v="1127"/>
    <s v="Randaberg"/>
    <s v="1"/>
    <s v="Menn"/>
    <x v="4"/>
    <x v="4"/>
    <x v="0"/>
    <x v="35"/>
  </r>
  <r>
    <x v="10"/>
    <s v="11"/>
    <x v="10"/>
    <x v="184"/>
    <s v="1127"/>
    <s v="Randaberg"/>
    <s v="1"/>
    <s v="Menn"/>
    <x v="5"/>
    <x v="5"/>
    <x v="0"/>
    <x v="19"/>
  </r>
  <r>
    <x v="10"/>
    <s v="11"/>
    <x v="10"/>
    <x v="184"/>
    <s v="1127"/>
    <s v="Randaberg"/>
    <s v="2"/>
    <s v="Kvinner"/>
    <x v="0"/>
    <x v="0"/>
    <x v="1"/>
    <x v="0"/>
  </r>
  <r>
    <x v="10"/>
    <s v="11"/>
    <x v="10"/>
    <x v="184"/>
    <s v="1127"/>
    <s v="Randaberg"/>
    <s v="2"/>
    <s v="Kvinner"/>
    <x v="1"/>
    <x v="1"/>
    <x v="1"/>
    <x v="0"/>
  </r>
  <r>
    <x v="10"/>
    <s v="11"/>
    <x v="10"/>
    <x v="184"/>
    <s v="1127"/>
    <s v="Randaberg"/>
    <s v="2"/>
    <s v="Kvinner"/>
    <x v="2"/>
    <x v="2"/>
    <x v="1"/>
    <x v="6"/>
  </r>
  <r>
    <x v="10"/>
    <s v="11"/>
    <x v="10"/>
    <x v="184"/>
    <s v="1127"/>
    <s v="Randaberg"/>
    <s v="2"/>
    <s v="Kvinner"/>
    <x v="3"/>
    <x v="3"/>
    <x v="1"/>
    <x v="21"/>
  </r>
  <r>
    <x v="10"/>
    <s v="11"/>
    <x v="10"/>
    <x v="184"/>
    <s v="1127"/>
    <s v="Randaberg"/>
    <s v="2"/>
    <s v="Kvinner"/>
    <x v="4"/>
    <x v="4"/>
    <x v="1"/>
    <x v="2"/>
  </r>
  <r>
    <x v="10"/>
    <s v="11"/>
    <x v="10"/>
    <x v="184"/>
    <s v="1127"/>
    <s v="Randaberg"/>
    <s v="2"/>
    <s v="Kvinner"/>
    <x v="5"/>
    <x v="5"/>
    <x v="1"/>
    <x v="0"/>
  </r>
  <r>
    <x v="10"/>
    <s v="11"/>
    <x v="10"/>
    <x v="184"/>
    <s v="1127"/>
    <s v="Randaberg"/>
    <s v="1"/>
    <s v="Menn"/>
    <x v="0"/>
    <x v="0"/>
    <x v="1"/>
    <x v="12"/>
  </r>
  <r>
    <x v="10"/>
    <s v="11"/>
    <x v="10"/>
    <x v="184"/>
    <s v="1127"/>
    <s v="Randaberg"/>
    <s v="1"/>
    <s v="Menn"/>
    <x v="1"/>
    <x v="1"/>
    <x v="1"/>
    <x v="6"/>
  </r>
  <r>
    <x v="10"/>
    <s v="11"/>
    <x v="10"/>
    <x v="184"/>
    <s v="1127"/>
    <s v="Randaberg"/>
    <s v="1"/>
    <s v="Menn"/>
    <x v="2"/>
    <x v="2"/>
    <x v="1"/>
    <x v="3"/>
  </r>
  <r>
    <x v="10"/>
    <s v="11"/>
    <x v="10"/>
    <x v="184"/>
    <s v="1127"/>
    <s v="Randaberg"/>
    <s v="1"/>
    <s v="Menn"/>
    <x v="3"/>
    <x v="3"/>
    <x v="1"/>
    <x v="27"/>
  </r>
  <r>
    <x v="10"/>
    <s v="11"/>
    <x v="10"/>
    <x v="184"/>
    <s v="1127"/>
    <s v="Randaberg"/>
    <s v="1"/>
    <s v="Menn"/>
    <x v="4"/>
    <x v="4"/>
    <x v="1"/>
    <x v="28"/>
  </r>
  <r>
    <x v="10"/>
    <s v="11"/>
    <x v="10"/>
    <x v="184"/>
    <s v="1127"/>
    <s v="Randaberg"/>
    <s v="1"/>
    <s v="Menn"/>
    <x v="5"/>
    <x v="5"/>
    <x v="1"/>
    <x v="5"/>
  </r>
  <r>
    <x v="10"/>
    <s v="11"/>
    <x v="10"/>
    <x v="184"/>
    <s v="1127"/>
    <s v="Randaberg"/>
    <s v="2"/>
    <s v="Kvinner"/>
    <x v="0"/>
    <x v="0"/>
    <x v="2"/>
    <x v="1"/>
  </r>
  <r>
    <x v="10"/>
    <s v="11"/>
    <x v="10"/>
    <x v="184"/>
    <s v="1127"/>
    <s v="Randaberg"/>
    <s v="2"/>
    <s v="Kvinner"/>
    <x v="1"/>
    <x v="1"/>
    <x v="2"/>
    <x v="23"/>
  </r>
  <r>
    <x v="10"/>
    <s v="11"/>
    <x v="10"/>
    <x v="184"/>
    <s v="1127"/>
    <s v="Randaberg"/>
    <s v="2"/>
    <s v="Kvinner"/>
    <x v="2"/>
    <x v="2"/>
    <x v="2"/>
    <x v="7"/>
  </r>
  <r>
    <x v="10"/>
    <s v="11"/>
    <x v="10"/>
    <x v="184"/>
    <s v="1127"/>
    <s v="Randaberg"/>
    <s v="2"/>
    <s v="Kvinner"/>
    <x v="3"/>
    <x v="3"/>
    <x v="2"/>
    <x v="13"/>
  </r>
  <r>
    <x v="10"/>
    <s v="11"/>
    <x v="10"/>
    <x v="184"/>
    <s v="1127"/>
    <s v="Randaberg"/>
    <s v="2"/>
    <s v="Kvinner"/>
    <x v="4"/>
    <x v="4"/>
    <x v="2"/>
    <x v="2"/>
  </r>
  <r>
    <x v="10"/>
    <s v="11"/>
    <x v="10"/>
    <x v="184"/>
    <s v="1127"/>
    <s v="Randaberg"/>
    <s v="2"/>
    <s v="Kvinner"/>
    <x v="5"/>
    <x v="5"/>
    <x v="2"/>
    <x v="23"/>
  </r>
  <r>
    <x v="10"/>
    <s v="11"/>
    <x v="10"/>
    <x v="184"/>
    <s v="1127"/>
    <s v="Randaberg"/>
    <s v="1"/>
    <s v="Menn"/>
    <x v="0"/>
    <x v="0"/>
    <x v="2"/>
    <x v="6"/>
  </r>
  <r>
    <x v="10"/>
    <s v="11"/>
    <x v="10"/>
    <x v="184"/>
    <s v="1127"/>
    <s v="Randaberg"/>
    <s v="1"/>
    <s v="Menn"/>
    <x v="1"/>
    <x v="1"/>
    <x v="2"/>
    <x v="15"/>
  </r>
  <r>
    <x v="10"/>
    <s v="11"/>
    <x v="10"/>
    <x v="184"/>
    <s v="1127"/>
    <s v="Randaberg"/>
    <s v="1"/>
    <s v="Menn"/>
    <x v="2"/>
    <x v="2"/>
    <x v="2"/>
    <x v="32"/>
  </r>
  <r>
    <x v="10"/>
    <s v="11"/>
    <x v="10"/>
    <x v="184"/>
    <s v="1127"/>
    <s v="Randaberg"/>
    <s v="1"/>
    <s v="Menn"/>
    <x v="3"/>
    <x v="3"/>
    <x v="2"/>
    <x v="27"/>
  </r>
  <r>
    <x v="10"/>
    <s v="11"/>
    <x v="10"/>
    <x v="184"/>
    <s v="1127"/>
    <s v="Randaberg"/>
    <s v="1"/>
    <s v="Menn"/>
    <x v="4"/>
    <x v="4"/>
    <x v="2"/>
    <x v="51"/>
  </r>
  <r>
    <x v="10"/>
    <s v="11"/>
    <x v="10"/>
    <x v="184"/>
    <s v="1127"/>
    <s v="Randaberg"/>
    <s v="1"/>
    <s v="Menn"/>
    <x v="5"/>
    <x v="5"/>
    <x v="2"/>
    <x v="7"/>
  </r>
  <r>
    <x v="10"/>
    <s v="11"/>
    <x v="10"/>
    <x v="184"/>
    <s v="1127"/>
    <s v="Randaberg"/>
    <s v="2"/>
    <s v="Kvinner"/>
    <x v="0"/>
    <x v="0"/>
    <x v="3"/>
    <x v="23"/>
  </r>
  <r>
    <x v="10"/>
    <s v="11"/>
    <x v="10"/>
    <x v="184"/>
    <s v="1127"/>
    <s v="Randaberg"/>
    <s v="2"/>
    <s v="Kvinner"/>
    <x v="1"/>
    <x v="1"/>
    <x v="3"/>
    <x v="39"/>
  </r>
  <r>
    <x v="10"/>
    <s v="11"/>
    <x v="10"/>
    <x v="184"/>
    <s v="1127"/>
    <s v="Randaberg"/>
    <s v="2"/>
    <s v="Kvinner"/>
    <x v="2"/>
    <x v="2"/>
    <x v="3"/>
    <x v="5"/>
  </r>
  <r>
    <x v="10"/>
    <s v="11"/>
    <x v="10"/>
    <x v="184"/>
    <s v="1127"/>
    <s v="Randaberg"/>
    <s v="2"/>
    <s v="Kvinner"/>
    <x v="3"/>
    <x v="3"/>
    <x v="3"/>
    <x v="5"/>
  </r>
  <r>
    <x v="10"/>
    <s v="11"/>
    <x v="10"/>
    <x v="184"/>
    <s v="1127"/>
    <s v="Randaberg"/>
    <s v="2"/>
    <s v="Kvinner"/>
    <x v="4"/>
    <x v="4"/>
    <x v="3"/>
    <x v="14"/>
  </r>
  <r>
    <x v="10"/>
    <s v="11"/>
    <x v="10"/>
    <x v="184"/>
    <s v="1127"/>
    <s v="Randaberg"/>
    <s v="2"/>
    <s v="Kvinner"/>
    <x v="5"/>
    <x v="5"/>
    <x v="3"/>
    <x v="0"/>
  </r>
  <r>
    <x v="10"/>
    <s v="11"/>
    <x v="10"/>
    <x v="184"/>
    <s v="1127"/>
    <s v="Randaberg"/>
    <s v="1"/>
    <s v="Menn"/>
    <x v="0"/>
    <x v="0"/>
    <x v="3"/>
    <x v="39"/>
  </r>
  <r>
    <x v="10"/>
    <s v="11"/>
    <x v="10"/>
    <x v="184"/>
    <s v="1127"/>
    <s v="Randaberg"/>
    <s v="1"/>
    <s v="Menn"/>
    <x v="1"/>
    <x v="1"/>
    <x v="3"/>
    <x v="12"/>
  </r>
  <r>
    <x v="10"/>
    <s v="11"/>
    <x v="10"/>
    <x v="184"/>
    <s v="1127"/>
    <s v="Randaberg"/>
    <s v="1"/>
    <s v="Menn"/>
    <x v="2"/>
    <x v="2"/>
    <x v="3"/>
    <x v="20"/>
  </r>
  <r>
    <x v="10"/>
    <s v="11"/>
    <x v="10"/>
    <x v="184"/>
    <s v="1127"/>
    <s v="Randaberg"/>
    <s v="1"/>
    <s v="Menn"/>
    <x v="3"/>
    <x v="3"/>
    <x v="3"/>
    <x v="11"/>
  </r>
  <r>
    <x v="10"/>
    <s v="11"/>
    <x v="10"/>
    <x v="184"/>
    <s v="1127"/>
    <s v="Randaberg"/>
    <s v="1"/>
    <s v="Menn"/>
    <x v="4"/>
    <x v="4"/>
    <x v="3"/>
    <x v="51"/>
  </r>
  <r>
    <x v="10"/>
    <s v="11"/>
    <x v="10"/>
    <x v="184"/>
    <s v="1127"/>
    <s v="Randaberg"/>
    <s v="1"/>
    <s v="Menn"/>
    <x v="5"/>
    <x v="5"/>
    <x v="3"/>
    <x v="6"/>
  </r>
  <r>
    <x v="10"/>
    <s v="11"/>
    <x v="10"/>
    <x v="184"/>
    <s v="1127"/>
    <s v="Randaberg"/>
    <s v="2"/>
    <s v="Kvinner"/>
    <x v="0"/>
    <x v="0"/>
    <x v="4"/>
    <x v="39"/>
  </r>
  <r>
    <x v="10"/>
    <s v="11"/>
    <x v="10"/>
    <x v="184"/>
    <s v="1127"/>
    <s v="Randaberg"/>
    <s v="2"/>
    <s v="Kvinner"/>
    <x v="1"/>
    <x v="1"/>
    <x v="4"/>
    <x v="39"/>
  </r>
  <r>
    <x v="10"/>
    <s v="11"/>
    <x v="10"/>
    <x v="184"/>
    <s v="1127"/>
    <s v="Randaberg"/>
    <s v="2"/>
    <s v="Kvinner"/>
    <x v="2"/>
    <x v="2"/>
    <x v="4"/>
    <x v="7"/>
  </r>
  <r>
    <x v="10"/>
    <s v="11"/>
    <x v="10"/>
    <x v="184"/>
    <s v="1127"/>
    <s v="Randaberg"/>
    <s v="2"/>
    <s v="Kvinner"/>
    <x v="3"/>
    <x v="3"/>
    <x v="4"/>
    <x v="0"/>
  </r>
  <r>
    <x v="10"/>
    <s v="11"/>
    <x v="10"/>
    <x v="184"/>
    <s v="1127"/>
    <s v="Randaberg"/>
    <s v="2"/>
    <s v="Kvinner"/>
    <x v="4"/>
    <x v="4"/>
    <x v="4"/>
    <x v="6"/>
  </r>
  <r>
    <x v="10"/>
    <s v="11"/>
    <x v="10"/>
    <x v="184"/>
    <s v="1127"/>
    <s v="Randaberg"/>
    <s v="2"/>
    <s v="Kvinner"/>
    <x v="5"/>
    <x v="5"/>
    <x v="4"/>
    <x v="0"/>
  </r>
  <r>
    <x v="10"/>
    <s v="11"/>
    <x v="10"/>
    <x v="184"/>
    <s v="1127"/>
    <s v="Randaberg"/>
    <s v="1"/>
    <s v="Menn"/>
    <x v="0"/>
    <x v="0"/>
    <x v="4"/>
    <x v="23"/>
  </r>
  <r>
    <x v="10"/>
    <s v="11"/>
    <x v="10"/>
    <x v="184"/>
    <s v="1127"/>
    <s v="Randaberg"/>
    <s v="1"/>
    <s v="Menn"/>
    <x v="1"/>
    <x v="1"/>
    <x v="4"/>
    <x v="7"/>
  </r>
  <r>
    <x v="10"/>
    <s v="11"/>
    <x v="10"/>
    <x v="184"/>
    <s v="1127"/>
    <s v="Randaberg"/>
    <s v="1"/>
    <s v="Menn"/>
    <x v="2"/>
    <x v="2"/>
    <x v="4"/>
    <x v="4"/>
  </r>
  <r>
    <x v="10"/>
    <s v="11"/>
    <x v="10"/>
    <x v="184"/>
    <s v="1127"/>
    <s v="Randaberg"/>
    <s v="1"/>
    <s v="Menn"/>
    <x v="3"/>
    <x v="3"/>
    <x v="4"/>
    <x v="11"/>
  </r>
  <r>
    <x v="10"/>
    <s v="11"/>
    <x v="10"/>
    <x v="184"/>
    <s v="1127"/>
    <s v="Randaberg"/>
    <s v="1"/>
    <s v="Menn"/>
    <x v="4"/>
    <x v="4"/>
    <x v="4"/>
    <x v="56"/>
  </r>
  <r>
    <x v="10"/>
    <s v="11"/>
    <x v="10"/>
    <x v="184"/>
    <s v="1127"/>
    <s v="Randaberg"/>
    <s v="1"/>
    <s v="Menn"/>
    <x v="5"/>
    <x v="5"/>
    <x v="4"/>
    <x v="14"/>
  </r>
  <r>
    <x v="10"/>
    <s v="11"/>
    <x v="10"/>
    <x v="184"/>
    <s v="1127"/>
    <s v="Randaberg"/>
    <s v="2"/>
    <s v="Kvinner"/>
    <x v="0"/>
    <x v="0"/>
    <x v="5"/>
    <x v="0"/>
  </r>
  <r>
    <x v="10"/>
    <s v="11"/>
    <x v="10"/>
    <x v="184"/>
    <s v="1127"/>
    <s v="Randaberg"/>
    <s v="2"/>
    <s v="Kvinner"/>
    <x v="1"/>
    <x v="1"/>
    <x v="5"/>
    <x v="39"/>
  </r>
  <r>
    <x v="10"/>
    <s v="11"/>
    <x v="10"/>
    <x v="184"/>
    <s v="1127"/>
    <s v="Randaberg"/>
    <s v="2"/>
    <s v="Kvinner"/>
    <x v="2"/>
    <x v="2"/>
    <x v="5"/>
    <x v="1"/>
  </r>
  <r>
    <x v="10"/>
    <s v="11"/>
    <x v="10"/>
    <x v="184"/>
    <s v="1127"/>
    <s v="Randaberg"/>
    <s v="2"/>
    <s v="Kvinner"/>
    <x v="3"/>
    <x v="3"/>
    <x v="5"/>
    <x v="0"/>
  </r>
  <r>
    <x v="10"/>
    <s v="11"/>
    <x v="10"/>
    <x v="184"/>
    <s v="1127"/>
    <s v="Randaberg"/>
    <s v="2"/>
    <s v="Kvinner"/>
    <x v="4"/>
    <x v="4"/>
    <x v="5"/>
    <x v="6"/>
  </r>
  <r>
    <x v="10"/>
    <s v="11"/>
    <x v="10"/>
    <x v="184"/>
    <s v="1127"/>
    <s v="Randaberg"/>
    <s v="2"/>
    <s v="Kvinner"/>
    <x v="5"/>
    <x v="5"/>
    <x v="5"/>
    <x v="0"/>
  </r>
  <r>
    <x v="10"/>
    <s v="11"/>
    <x v="10"/>
    <x v="184"/>
    <s v="1127"/>
    <s v="Randaberg"/>
    <s v="1"/>
    <s v="Menn"/>
    <x v="0"/>
    <x v="0"/>
    <x v="5"/>
    <x v="0"/>
  </r>
  <r>
    <x v="10"/>
    <s v="11"/>
    <x v="10"/>
    <x v="184"/>
    <s v="1127"/>
    <s v="Randaberg"/>
    <s v="1"/>
    <s v="Menn"/>
    <x v="1"/>
    <x v="1"/>
    <x v="5"/>
    <x v="12"/>
  </r>
  <r>
    <x v="10"/>
    <s v="11"/>
    <x v="10"/>
    <x v="184"/>
    <s v="1127"/>
    <s v="Randaberg"/>
    <s v="1"/>
    <s v="Menn"/>
    <x v="2"/>
    <x v="2"/>
    <x v="5"/>
    <x v="36"/>
  </r>
  <r>
    <x v="10"/>
    <s v="11"/>
    <x v="10"/>
    <x v="184"/>
    <s v="1127"/>
    <s v="Randaberg"/>
    <s v="1"/>
    <s v="Menn"/>
    <x v="3"/>
    <x v="3"/>
    <x v="5"/>
    <x v="4"/>
  </r>
  <r>
    <x v="10"/>
    <s v="11"/>
    <x v="10"/>
    <x v="184"/>
    <s v="1127"/>
    <s v="Randaberg"/>
    <s v="1"/>
    <s v="Menn"/>
    <x v="4"/>
    <x v="4"/>
    <x v="5"/>
    <x v="46"/>
  </r>
  <r>
    <x v="10"/>
    <s v="11"/>
    <x v="10"/>
    <x v="184"/>
    <s v="1127"/>
    <s v="Randaberg"/>
    <s v="1"/>
    <s v="Menn"/>
    <x v="5"/>
    <x v="5"/>
    <x v="5"/>
    <x v="2"/>
  </r>
  <r>
    <x v="10"/>
    <s v="11"/>
    <x v="10"/>
    <x v="184"/>
    <s v="1127"/>
    <s v="Randaberg"/>
    <s v="2"/>
    <s v="Kvinner"/>
    <x v="0"/>
    <x v="0"/>
    <x v="6"/>
    <x v="0"/>
  </r>
  <r>
    <x v="10"/>
    <s v="11"/>
    <x v="10"/>
    <x v="184"/>
    <s v="1127"/>
    <s v="Randaberg"/>
    <s v="2"/>
    <s v="Kvinner"/>
    <x v="1"/>
    <x v="1"/>
    <x v="6"/>
    <x v="39"/>
  </r>
  <r>
    <x v="10"/>
    <s v="11"/>
    <x v="10"/>
    <x v="184"/>
    <s v="1127"/>
    <s v="Randaberg"/>
    <s v="2"/>
    <s v="Kvinner"/>
    <x v="2"/>
    <x v="2"/>
    <x v="6"/>
    <x v="19"/>
  </r>
  <r>
    <x v="10"/>
    <s v="11"/>
    <x v="10"/>
    <x v="184"/>
    <s v="1127"/>
    <s v="Randaberg"/>
    <s v="2"/>
    <s v="Kvinner"/>
    <x v="3"/>
    <x v="3"/>
    <x v="6"/>
    <x v="0"/>
  </r>
  <r>
    <x v="10"/>
    <s v="11"/>
    <x v="10"/>
    <x v="184"/>
    <s v="1127"/>
    <s v="Randaberg"/>
    <s v="2"/>
    <s v="Kvinner"/>
    <x v="4"/>
    <x v="4"/>
    <x v="6"/>
    <x v="7"/>
  </r>
  <r>
    <x v="10"/>
    <s v="11"/>
    <x v="10"/>
    <x v="184"/>
    <s v="1127"/>
    <s v="Randaberg"/>
    <s v="2"/>
    <s v="Kvinner"/>
    <x v="5"/>
    <x v="5"/>
    <x v="6"/>
    <x v="23"/>
  </r>
  <r>
    <x v="10"/>
    <s v="11"/>
    <x v="10"/>
    <x v="184"/>
    <s v="1127"/>
    <s v="Randaberg"/>
    <s v="1"/>
    <s v="Menn"/>
    <x v="0"/>
    <x v="0"/>
    <x v="6"/>
    <x v="1"/>
  </r>
  <r>
    <x v="10"/>
    <s v="11"/>
    <x v="10"/>
    <x v="184"/>
    <s v="1127"/>
    <s v="Randaberg"/>
    <s v="1"/>
    <s v="Menn"/>
    <x v="1"/>
    <x v="1"/>
    <x v="6"/>
    <x v="19"/>
  </r>
  <r>
    <x v="10"/>
    <s v="11"/>
    <x v="10"/>
    <x v="184"/>
    <s v="1127"/>
    <s v="Randaberg"/>
    <s v="1"/>
    <s v="Menn"/>
    <x v="2"/>
    <x v="2"/>
    <x v="6"/>
    <x v="24"/>
  </r>
  <r>
    <x v="10"/>
    <s v="11"/>
    <x v="10"/>
    <x v="184"/>
    <s v="1127"/>
    <s v="Randaberg"/>
    <s v="1"/>
    <s v="Menn"/>
    <x v="3"/>
    <x v="3"/>
    <x v="6"/>
    <x v="36"/>
  </r>
  <r>
    <x v="10"/>
    <s v="11"/>
    <x v="10"/>
    <x v="184"/>
    <s v="1127"/>
    <s v="Randaberg"/>
    <s v="1"/>
    <s v="Menn"/>
    <x v="4"/>
    <x v="4"/>
    <x v="6"/>
    <x v="11"/>
  </r>
  <r>
    <x v="10"/>
    <s v="11"/>
    <x v="10"/>
    <x v="184"/>
    <s v="1127"/>
    <s v="Randaberg"/>
    <s v="1"/>
    <s v="Menn"/>
    <x v="5"/>
    <x v="5"/>
    <x v="6"/>
    <x v="20"/>
  </r>
  <r>
    <x v="10"/>
    <s v="11"/>
    <x v="10"/>
    <x v="184"/>
    <s v="1127"/>
    <s v="Randaberg"/>
    <s v="2"/>
    <s v="Kvinner"/>
    <x v="0"/>
    <x v="0"/>
    <x v="7"/>
    <x v="39"/>
  </r>
  <r>
    <x v="10"/>
    <s v="11"/>
    <x v="10"/>
    <x v="184"/>
    <s v="1127"/>
    <s v="Randaberg"/>
    <s v="2"/>
    <s v="Kvinner"/>
    <x v="1"/>
    <x v="1"/>
    <x v="7"/>
    <x v="39"/>
  </r>
  <r>
    <x v="10"/>
    <s v="11"/>
    <x v="10"/>
    <x v="184"/>
    <s v="1127"/>
    <s v="Randaberg"/>
    <s v="2"/>
    <s v="Kvinner"/>
    <x v="2"/>
    <x v="2"/>
    <x v="7"/>
    <x v="1"/>
  </r>
  <r>
    <x v="10"/>
    <s v="11"/>
    <x v="10"/>
    <x v="184"/>
    <s v="1127"/>
    <s v="Randaberg"/>
    <s v="2"/>
    <s v="Kvinner"/>
    <x v="3"/>
    <x v="3"/>
    <x v="7"/>
    <x v="1"/>
  </r>
  <r>
    <x v="10"/>
    <s v="11"/>
    <x v="10"/>
    <x v="184"/>
    <s v="1127"/>
    <s v="Randaberg"/>
    <s v="2"/>
    <s v="Kvinner"/>
    <x v="4"/>
    <x v="4"/>
    <x v="7"/>
    <x v="5"/>
  </r>
  <r>
    <x v="10"/>
    <s v="11"/>
    <x v="10"/>
    <x v="184"/>
    <s v="1127"/>
    <s v="Randaberg"/>
    <s v="2"/>
    <s v="Kvinner"/>
    <x v="5"/>
    <x v="5"/>
    <x v="7"/>
    <x v="23"/>
  </r>
  <r>
    <x v="10"/>
    <s v="11"/>
    <x v="10"/>
    <x v="184"/>
    <s v="1127"/>
    <s v="Randaberg"/>
    <s v="1"/>
    <s v="Menn"/>
    <x v="0"/>
    <x v="0"/>
    <x v="7"/>
    <x v="23"/>
  </r>
  <r>
    <x v="10"/>
    <s v="11"/>
    <x v="10"/>
    <x v="184"/>
    <s v="1127"/>
    <s v="Randaberg"/>
    <s v="1"/>
    <s v="Menn"/>
    <x v="1"/>
    <x v="1"/>
    <x v="7"/>
    <x v="23"/>
  </r>
  <r>
    <x v="10"/>
    <s v="11"/>
    <x v="10"/>
    <x v="184"/>
    <s v="1127"/>
    <s v="Randaberg"/>
    <s v="1"/>
    <s v="Menn"/>
    <x v="2"/>
    <x v="2"/>
    <x v="7"/>
    <x v="2"/>
  </r>
  <r>
    <x v="10"/>
    <s v="11"/>
    <x v="10"/>
    <x v="184"/>
    <s v="1127"/>
    <s v="Randaberg"/>
    <s v="1"/>
    <s v="Menn"/>
    <x v="3"/>
    <x v="3"/>
    <x v="7"/>
    <x v="13"/>
  </r>
  <r>
    <x v="10"/>
    <s v="11"/>
    <x v="10"/>
    <x v="184"/>
    <s v="1127"/>
    <s v="Randaberg"/>
    <s v="1"/>
    <s v="Menn"/>
    <x v="4"/>
    <x v="4"/>
    <x v="7"/>
    <x v="24"/>
  </r>
  <r>
    <x v="10"/>
    <s v="11"/>
    <x v="10"/>
    <x v="184"/>
    <s v="1127"/>
    <s v="Randaberg"/>
    <s v="1"/>
    <s v="Menn"/>
    <x v="5"/>
    <x v="5"/>
    <x v="7"/>
    <x v="2"/>
  </r>
  <r>
    <x v="10"/>
    <s v="11"/>
    <x v="10"/>
    <x v="185"/>
    <s v="1129"/>
    <s v="Forsand"/>
    <s v="2"/>
    <s v="Kvinner"/>
    <x v="0"/>
    <x v="0"/>
    <x v="0"/>
    <x v="19"/>
  </r>
  <r>
    <x v="10"/>
    <s v="11"/>
    <x v="10"/>
    <x v="185"/>
    <s v="1129"/>
    <s v="Forsand"/>
    <s v="2"/>
    <s v="Kvinner"/>
    <x v="1"/>
    <x v="1"/>
    <x v="0"/>
    <x v="23"/>
  </r>
  <r>
    <x v="10"/>
    <s v="11"/>
    <x v="10"/>
    <x v="185"/>
    <s v="1129"/>
    <s v="Forsand"/>
    <s v="2"/>
    <s v="Kvinner"/>
    <x v="2"/>
    <x v="2"/>
    <x v="0"/>
    <x v="5"/>
  </r>
  <r>
    <x v="10"/>
    <s v="11"/>
    <x v="10"/>
    <x v="185"/>
    <s v="1129"/>
    <s v="Forsand"/>
    <s v="2"/>
    <s v="Kvinner"/>
    <x v="3"/>
    <x v="3"/>
    <x v="0"/>
    <x v="7"/>
  </r>
  <r>
    <x v="10"/>
    <s v="11"/>
    <x v="10"/>
    <x v="185"/>
    <s v="1129"/>
    <s v="Forsand"/>
    <s v="2"/>
    <s v="Kvinner"/>
    <x v="4"/>
    <x v="4"/>
    <x v="0"/>
    <x v="23"/>
  </r>
  <r>
    <x v="10"/>
    <s v="11"/>
    <x v="10"/>
    <x v="185"/>
    <s v="1129"/>
    <s v="Forsand"/>
    <s v="2"/>
    <s v="Kvinner"/>
    <x v="5"/>
    <x v="5"/>
    <x v="0"/>
    <x v="0"/>
  </r>
  <r>
    <x v="10"/>
    <s v="11"/>
    <x v="10"/>
    <x v="185"/>
    <s v="1129"/>
    <s v="Forsand"/>
    <s v="1"/>
    <s v="Menn"/>
    <x v="0"/>
    <x v="0"/>
    <x v="0"/>
    <x v="1"/>
  </r>
  <r>
    <x v="10"/>
    <s v="11"/>
    <x v="10"/>
    <x v="185"/>
    <s v="1129"/>
    <s v="Forsand"/>
    <s v="1"/>
    <s v="Menn"/>
    <x v="1"/>
    <x v="1"/>
    <x v="0"/>
    <x v="39"/>
  </r>
  <r>
    <x v="10"/>
    <s v="11"/>
    <x v="10"/>
    <x v="185"/>
    <s v="1129"/>
    <s v="Forsand"/>
    <s v="1"/>
    <s v="Menn"/>
    <x v="2"/>
    <x v="2"/>
    <x v="0"/>
    <x v="21"/>
  </r>
  <r>
    <x v="10"/>
    <s v="11"/>
    <x v="10"/>
    <x v="185"/>
    <s v="1129"/>
    <s v="Forsand"/>
    <s v="1"/>
    <s v="Menn"/>
    <x v="3"/>
    <x v="3"/>
    <x v="0"/>
    <x v="14"/>
  </r>
  <r>
    <x v="10"/>
    <s v="11"/>
    <x v="10"/>
    <x v="185"/>
    <s v="1129"/>
    <s v="Forsand"/>
    <s v="1"/>
    <s v="Menn"/>
    <x v="4"/>
    <x v="4"/>
    <x v="0"/>
    <x v="13"/>
  </r>
  <r>
    <x v="10"/>
    <s v="11"/>
    <x v="10"/>
    <x v="185"/>
    <s v="1129"/>
    <s v="Forsand"/>
    <s v="1"/>
    <s v="Menn"/>
    <x v="5"/>
    <x v="5"/>
    <x v="0"/>
    <x v="12"/>
  </r>
  <r>
    <x v="10"/>
    <s v="11"/>
    <x v="10"/>
    <x v="185"/>
    <s v="1129"/>
    <s v="Forsand"/>
    <s v="2"/>
    <s v="Kvinner"/>
    <x v="0"/>
    <x v="0"/>
    <x v="1"/>
    <x v="0"/>
  </r>
  <r>
    <x v="10"/>
    <s v="11"/>
    <x v="10"/>
    <x v="185"/>
    <s v="1129"/>
    <s v="Forsand"/>
    <s v="2"/>
    <s v="Kvinner"/>
    <x v="1"/>
    <x v="1"/>
    <x v="1"/>
    <x v="1"/>
  </r>
  <r>
    <x v="10"/>
    <s v="11"/>
    <x v="10"/>
    <x v="185"/>
    <s v="1129"/>
    <s v="Forsand"/>
    <s v="2"/>
    <s v="Kvinner"/>
    <x v="2"/>
    <x v="2"/>
    <x v="1"/>
    <x v="7"/>
  </r>
  <r>
    <x v="10"/>
    <s v="11"/>
    <x v="10"/>
    <x v="185"/>
    <s v="1129"/>
    <s v="Forsand"/>
    <s v="2"/>
    <s v="Kvinner"/>
    <x v="3"/>
    <x v="3"/>
    <x v="1"/>
    <x v="19"/>
  </r>
  <r>
    <x v="10"/>
    <s v="11"/>
    <x v="10"/>
    <x v="185"/>
    <s v="1129"/>
    <s v="Forsand"/>
    <s v="2"/>
    <s v="Kvinner"/>
    <x v="4"/>
    <x v="4"/>
    <x v="1"/>
    <x v="1"/>
  </r>
  <r>
    <x v="10"/>
    <s v="11"/>
    <x v="10"/>
    <x v="185"/>
    <s v="1129"/>
    <s v="Forsand"/>
    <s v="2"/>
    <s v="Kvinner"/>
    <x v="5"/>
    <x v="5"/>
    <x v="1"/>
    <x v="23"/>
  </r>
  <r>
    <x v="10"/>
    <s v="11"/>
    <x v="10"/>
    <x v="185"/>
    <s v="1129"/>
    <s v="Forsand"/>
    <s v="1"/>
    <s v="Menn"/>
    <x v="0"/>
    <x v="0"/>
    <x v="1"/>
    <x v="23"/>
  </r>
  <r>
    <x v="10"/>
    <s v="11"/>
    <x v="10"/>
    <x v="185"/>
    <s v="1129"/>
    <s v="Forsand"/>
    <s v="1"/>
    <s v="Menn"/>
    <x v="1"/>
    <x v="1"/>
    <x v="1"/>
    <x v="39"/>
  </r>
  <r>
    <x v="10"/>
    <s v="11"/>
    <x v="10"/>
    <x v="185"/>
    <s v="1129"/>
    <s v="Forsand"/>
    <s v="1"/>
    <s v="Menn"/>
    <x v="2"/>
    <x v="2"/>
    <x v="1"/>
    <x v="21"/>
  </r>
  <r>
    <x v="10"/>
    <s v="11"/>
    <x v="10"/>
    <x v="185"/>
    <s v="1129"/>
    <s v="Forsand"/>
    <s v="1"/>
    <s v="Menn"/>
    <x v="3"/>
    <x v="3"/>
    <x v="1"/>
    <x v="21"/>
  </r>
  <r>
    <x v="10"/>
    <s v="11"/>
    <x v="10"/>
    <x v="185"/>
    <s v="1129"/>
    <s v="Forsand"/>
    <s v="1"/>
    <s v="Menn"/>
    <x v="4"/>
    <x v="4"/>
    <x v="1"/>
    <x v="36"/>
  </r>
  <r>
    <x v="10"/>
    <s v="11"/>
    <x v="10"/>
    <x v="185"/>
    <s v="1129"/>
    <s v="Forsand"/>
    <s v="1"/>
    <s v="Menn"/>
    <x v="5"/>
    <x v="5"/>
    <x v="1"/>
    <x v="1"/>
  </r>
  <r>
    <x v="10"/>
    <s v="11"/>
    <x v="10"/>
    <x v="185"/>
    <s v="1129"/>
    <s v="Forsand"/>
    <s v="2"/>
    <s v="Kvinner"/>
    <x v="0"/>
    <x v="0"/>
    <x v="2"/>
    <x v="0"/>
  </r>
  <r>
    <x v="10"/>
    <s v="11"/>
    <x v="10"/>
    <x v="185"/>
    <s v="1129"/>
    <s v="Forsand"/>
    <s v="2"/>
    <s v="Kvinner"/>
    <x v="1"/>
    <x v="1"/>
    <x v="2"/>
    <x v="0"/>
  </r>
  <r>
    <x v="10"/>
    <s v="11"/>
    <x v="10"/>
    <x v="185"/>
    <s v="1129"/>
    <s v="Forsand"/>
    <s v="2"/>
    <s v="Kvinner"/>
    <x v="2"/>
    <x v="2"/>
    <x v="2"/>
    <x v="5"/>
  </r>
  <r>
    <x v="10"/>
    <s v="11"/>
    <x v="10"/>
    <x v="185"/>
    <s v="1129"/>
    <s v="Forsand"/>
    <s v="2"/>
    <s v="Kvinner"/>
    <x v="3"/>
    <x v="3"/>
    <x v="2"/>
    <x v="12"/>
  </r>
  <r>
    <x v="10"/>
    <s v="11"/>
    <x v="10"/>
    <x v="185"/>
    <s v="1129"/>
    <s v="Forsand"/>
    <s v="2"/>
    <s v="Kvinner"/>
    <x v="4"/>
    <x v="4"/>
    <x v="2"/>
    <x v="5"/>
  </r>
  <r>
    <x v="10"/>
    <s v="11"/>
    <x v="10"/>
    <x v="185"/>
    <s v="1129"/>
    <s v="Forsand"/>
    <s v="2"/>
    <s v="Kvinner"/>
    <x v="5"/>
    <x v="5"/>
    <x v="2"/>
    <x v="39"/>
  </r>
  <r>
    <x v="10"/>
    <s v="11"/>
    <x v="10"/>
    <x v="185"/>
    <s v="1129"/>
    <s v="Forsand"/>
    <s v="1"/>
    <s v="Menn"/>
    <x v="0"/>
    <x v="0"/>
    <x v="2"/>
    <x v="0"/>
  </r>
  <r>
    <x v="10"/>
    <s v="11"/>
    <x v="10"/>
    <x v="185"/>
    <s v="1129"/>
    <s v="Forsand"/>
    <s v="1"/>
    <s v="Menn"/>
    <x v="1"/>
    <x v="1"/>
    <x v="2"/>
    <x v="39"/>
  </r>
  <r>
    <x v="10"/>
    <s v="11"/>
    <x v="10"/>
    <x v="185"/>
    <s v="1129"/>
    <s v="Forsand"/>
    <s v="1"/>
    <s v="Menn"/>
    <x v="2"/>
    <x v="2"/>
    <x v="2"/>
    <x v="6"/>
  </r>
  <r>
    <x v="10"/>
    <s v="11"/>
    <x v="10"/>
    <x v="185"/>
    <s v="1129"/>
    <s v="Forsand"/>
    <s v="1"/>
    <s v="Menn"/>
    <x v="3"/>
    <x v="3"/>
    <x v="2"/>
    <x v="15"/>
  </r>
  <r>
    <x v="10"/>
    <s v="11"/>
    <x v="10"/>
    <x v="185"/>
    <s v="1129"/>
    <s v="Forsand"/>
    <s v="1"/>
    <s v="Menn"/>
    <x v="4"/>
    <x v="4"/>
    <x v="2"/>
    <x v="14"/>
  </r>
  <r>
    <x v="10"/>
    <s v="11"/>
    <x v="10"/>
    <x v="185"/>
    <s v="1129"/>
    <s v="Forsand"/>
    <s v="1"/>
    <s v="Menn"/>
    <x v="5"/>
    <x v="5"/>
    <x v="2"/>
    <x v="1"/>
  </r>
  <r>
    <x v="10"/>
    <s v="11"/>
    <x v="10"/>
    <x v="185"/>
    <s v="1129"/>
    <s v="Forsand"/>
    <s v="2"/>
    <s v="Kvinner"/>
    <x v="0"/>
    <x v="0"/>
    <x v="3"/>
    <x v="0"/>
  </r>
  <r>
    <x v="10"/>
    <s v="11"/>
    <x v="10"/>
    <x v="185"/>
    <s v="1129"/>
    <s v="Forsand"/>
    <s v="2"/>
    <s v="Kvinner"/>
    <x v="1"/>
    <x v="1"/>
    <x v="3"/>
    <x v="0"/>
  </r>
  <r>
    <x v="10"/>
    <s v="11"/>
    <x v="10"/>
    <x v="185"/>
    <s v="1129"/>
    <s v="Forsand"/>
    <s v="2"/>
    <s v="Kvinner"/>
    <x v="2"/>
    <x v="2"/>
    <x v="3"/>
    <x v="5"/>
  </r>
  <r>
    <x v="10"/>
    <s v="11"/>
    <x v="10"/>
    <x v="185"/>
    <s v="1129"/>
    <s v="Forsand"/>
    <s v="2"/>
    <s v="Kvinner"/>
    <x v="3"/>
    <x v="3"/>
    <x v="3"/>
    <x v="12"/>
  </r>
  <r>
    <x v="10"/>
    <s v="11"/>
    <x v="10"/>
    <x v="185"/>
    <s v="1129"/>
    <s v="Forsand"/>
    <s v="2"/>
    <s v="Kvinner"/>
    <x v="4"/>
    <x v="4"/>
    <x v="3"/>
    <x v="19"/>
  </r>
  <r>
    <x v="10"/>
    <s v="11"/>
    <x v="10"/>
    <x v="185"/>
    <s v="1129"/>
    <s v="Forsand"/>
    <s v="2"/>
    <s v="Kvinner"/>
    <x v="5"/>
    <x v="5"/>
    <x v="3"/>
    <x v="39"/>
  </r>
  <r>
    <x v="10"/>
    <s v="11"/>
    <x v="10"/>
    <x v="185"/>
    <s v="1129"/>
    <s v="Forsand"/>
    <s v="1"/>
    <s v="Menn"/>
    <x v="0"/>
    <x v="0"/>
    <x v="3"/>
    <x v="19"/>
  </r>
  <r>
    <x v="10"/>
    <s v="11"/>
    <x v="10"/>
    <x v="185"/>
    <s v="1129"/>
    <s v="Forsand"/>
    <s v="1"/>
    <s v="Menn"/>
    <x v="1"/>
    <x v="1"/>
    <x v="3"/>
    <x v="0"/>
  </r>
  <r>
    <x v="10"/>
    <s v="11"/>
    <x v="10"/>
    <x v="185"/>
    <s v="1129"/>
    <s v="Forsand"/>
    <s v="1"/>
    <s v="Menn"/>
    <x v="2"/>
    <x v="2"/>
    <x v="3"/>
    <x v="7"/>
  </r>
  <r>
    <x v="10"/>
    <s v="11"/>
    <x v="10"/>
    <x v="185"/>
    <s v="1129"/>
    <s v="Forsand"/>
    <s v="1"/>
    <s v="Menn"/>
    <x v="3"/>
    <x v="3"/>
    <x v="3"/>
    <x v="5"/>
  </r>
  <r>
    <x v="10"/>
    <s v="11"/>
    <x v="10"/>
    <x v="185"/>
    <s v="1129"/>
    <s v="Forsand"/>
    <s v="1"/>
    <s v="Menn"/>
    <x v="4"/>
    <x v="4"/>
    <x v="3"/>
    <x v="4"/>
  </r>
  <r>
    <x v="10"/>
    <s v="11"/>
    <x v="10"/>
    <x v="185"/>
    <s v="1129"/>
    <s v="Forsand"/>
    <s v="1"/>
    <s v="Menn"/>
    <x v="5"/>
    <x v="5"/>
    <x v="3"/>
    <x v="0"/>
  </r>
  <r>
    <x v="10"/>
    <s v="11"/>
    <x v="10"/>
    <x v="185"/>
    <s v="1129"/>
    <s v="Forsand"/>
    <s v="2"/>
    <s v="Kvinner"/>
    <x v="0"/>
    <x v="0"/>
    <x v="4"/>
    <x v="39"/>
  </r>
  <r>
    <x v="10"/>
    <s v="11"/>
    <x v="10"/>
    <x v="185"/>
    <s v="1129"/>
    <s v="Forsand"/>
    <s v="2"/>
    <s v="Kvinner"/>
    <x v="1"/>
    <x v="1"/>
    <x v="4"/>
    <x v="39"/>
  </r>
  <r>
    <x v="10"/>
    <s v="11"/>
    <x v="10"/>
    <x v="185"/>
    <s v="1129"/>
    <s v="Forsand"/>
    <s v="2"/>
    <s v="Kvinner"/>
    <x v="2"/>
    <x v="2"/>
    <x v="4"/>
    <x v="19"/>
  </r>
  <r>
    <x v="10"/>
    <s v="11"/>
    <x v="10"/>
    <x v="185"/>
    <s v="1129"/>
    <s v="Forsand"/>
    <s v="2"/>
    <s v="Kvinner"/>
    <x v="3"/>
    <x v="3"/>
    <x v="4"/>
    <x v="19"/>
  </r>
  <r>
    <x v="10"/>
    <s v="11"/>
    <x v="10"/>
    <x v="185"/>
    <s v="1129"/>
    <s v="Forsand"/>
    <s v="2"/>
    <s v="Kvinner"/>
    <x v="4"/>
    <x v="4"/>
    <x v="4"/>
    <x v="1"/>
  </r>
  <r>
    <x v="10"/>
    <s v="11"/>
    <x v="10"/>
    <x v="185"/>
    <s v="1129"/>
    <s v="Forsand"/>
    <s v="2"/>
    <s v="Kvinner"/>
    <x v="5"/>
    <x v="5"/>
    <x v="4"/>
    <x v="39"/>
  </r>
  <r>
    <x v="10"/>
    <s v="11"/>
    <x v="10"/>
    <x v="185"/>
    <s v="1129"/>
    <s v="Forsand"/>
    <s v="1"/>
    <s v="Menn"/>
    <x v="0"/>
    <x v="0"/>
    <x v="4"/>
    <x v="0"/>
  </r>
  <r>
    <x v="10"/>
    <s v="11"/>
    <x v="10"/>
    <x v="185"/>
    <s v="1129"/>
    <s v="Forsand"/>
    <s v="1"/>
    <s v="Menn"/>
    <x v="1"/>
    <x v="1"/>
    <x v="4"/>
    <x v="39"/>
  </r>
  <r>
    <x v="10"/>
    <s v="11"/>
    <x v="10"/>
    <x v="185"/>
    <s v="1129"/>
    <s v="Forsand"/>
    <s v="1"/>
    <s v="Menn"/>
    <x v="2"/>
    <x v="2"/>
    <x v="4"/>
    <x v="7"/>
  </r>
  <r>
    <x v="10"/>
    <s v="11"/>
    <x v="10"/>
    <x v="185"/>
    <s v="1129"/>
    <s v="Forsand"/>
    <s v="1"/>
    <s v="Menn"/>
    <x v="3"/>
    <x v="3"/>
    <x v="4"/>
    <x v="13"/>
  </r>
  <r>
    <x v="10"/>
    <s v="11"/>
    <x v="10"/>
    <x v="185"/>
    <s v="1129"/>
    <s v="Forsand"/>
    <s v="1"/>
    <s v="Menn"/>
    <x v="4"/>
    <x v="4"/>
    <x v="4"/>
    <x v="21"/>
  </r>
  <r>
    <x v="10"/>
    <s v="11"/>
    <x v="10"/>
    <x v="185"/>
    <s v="1129"/>
    <s v="Forsand"/>
    <s v="1"/>
    <s v="Menn"/>
    <x v="5"/>
    <x v="5"/>
    <x v="4"/>
    <x v="1"/>
  </r>
  <r>
    <x v="10"/>
    <s v="11"/>
    <x v="10"/>
    <x v="185"/>
    <s v="1129"/>
    <s v="Forsand"/>
    <s v="2"/>
    <s v="Kvinner"/>
    <x v="0"/>
    <x v="0"/>
    <x v="5"/>
    <x v="1"/>
  </r>
  <r>
    <x v="10"/>
    <s v="11"/>
    <x v="10"/>
    <x v="185"/>
    <s v="1129"/>
    <s v="Forsand"/>
    <s v="2"/>
    <s v="Kvinner"/>
    <x v="1"/>
    <x v="1"/>
    <x v="5"/>
    <x v="39"/>
  </r>
  <r>
    <x v="10"/>
    <s v="11"/>
    <x v="10"/>
    <x v="185"/>
    <s v="1129"/>
    <s v="Forsand"/>
    <s v="2"/>
    <s v="Kvinner"/>
    <x v="2"/>
    <x v="2"/>
    <x v="5"/>
    <x v="1"/>
  </r>
  <r>
    <x v="10"/>
    <s v="11"/>
    <x v="10"/>
    <x v="185"/>
    <s v="1129"/>
    <s v="Forsand"/>
    <s v="2"/>
    <s v="Kvinner"/>
    <x v="3"/>
    <x v="3"/>
    <x v="5"/>
    <x v="12"/>
  </r>
  <r>
    <x v="10"/>
    <s v="11"/>
    <x v="10"/>
    <x v="185"/>
    <s v="1129"/>
    <s v="Forsand"/>
    <s v="2"/>
    <s v="Kvinner"/>
    <x v="4"/>
    <x v="4"/>
    <x v="5"/>
    <x v="1"/>
  </r>
  <r>
    <x v="10"/>
    <s v="11"/>
    <x v="10"/>
    <x v="185"/>
    <s v="1129"/>
    <s v="Forsand"/>
    <s v="2"/>
    <s v="Kvinner"/>
    <x v="5"/>
    <x v="5"/>
    <x v="5"/>
    <x v="39"/>
  </r>
  <r>
    <x v="10"/>
    <s v="11"/>
    <x v="10"/>
    <x v="185"/>
    <s v="1129"/>
    <s v="Forsand"/>
    <s v="1"/>
    <s v="Menn"/>
    <x v="0"/>
    <x v="0"/>
    <x v="5"/>
    <x v="0"/>
  </r>
  <r>
    <x v="10"/>
    <s v="11"/>
    <x v="10"/>
    <x v="185"/>
    <s v="1129"/>
    <s v="Forsand"/>
    <s v="1"/>
    <s v="Menn"/>
    <x v="1"/>
    <x v="1"/>
    <x v="5"/>
    <x v="23"/>
  </r>
  <r>
    <x v="10"/>
    <s v="11"/>
    <x v="10"/>
    <x v="185"/>
    <s v="1129"/>
    <s v="Forsand"/>
    <s v="1"/>
    <s v="Menn"/>
    <x v="2"/>
    <x v="2"/>
    <x v="5"/>
    <x v="12"/>
  </r>
  <r>
    <x v="10"/>
    <s v="11"/>
    <x v="10"/>
    <x v="185"/>
    <s v="1129"/>
    <s v="Forsand"/>
    <s v="1"/>
    <s v="Menn"/>
    <x v="3"/>
    <x v="3"/>
    <x v="5"/>
    <x v="21"/>
  </r>
  <r>
    <x v="10"/>
    <s v="11"/>
    <x v="10"/>
    <x v="185"/>
    <s v="1129"/>
    <s v="Forsand"/>
    <s v="1"/>
    <s v="Menn"/>
    <x v="4"/>
    <x v="4"/>
    <x v="5"/>
    <x v="5"/>
  </r>
  <r>
    <x v="10"/>
    <s v="11"/>
    <x v="10"/>
    <x v="185"/>
    <s v="1129"/>
    <s v="Forsand"/>
    <s v="1"/>
    <s v="Menn"/>
    <x v="5"/>
    <x v="5"/>
    <x v="5"/>
    <x v="12"/>
  </r>
  <r>
    <x v="10"/>
    <s v="11"/>
    <x v="10"/>
    <x v="185"/>
    <s v="1129"/>
    <s v="Forsand"/>
    <s v="2"/>
    <s v="Kvinner"/>
    <x v="0"/>
    <x v="0"/>
    <x v="6"/>
    <x v="12"/>
  </r>
  <r>
    <x v="10"/>
    <s v="11"/>
    <x v="10"/>
    <x v="185"/>
    <s v="1129"/>
    <s v="Forsand"/>
    <s v="2"/>
    <s v="Kvinner"/>
    <x v="1"/>
    <x v="1"/>
    <x v="6"/>
    <x v="39"/>
  </r>
  <r>
    <x v="10"/>
    <s v="11"/>
    <x v="10"/>
    <x v="185"/>
    <s v="1129"/>
    <s v="Forsand"/>
    <s v="2"/>
    <s v="Kvinner"/>
    <x v="2"/>
    <x v="2"/>
    <x v="6"/>
    <x v="19"/>
  </r>
  <r>
    <x v="10"/>
    <s v="11"/>
    <x v="10"/>
    <x v="185"/>
    <s v="1129"/>
    <s v="Forsand"/>
    <s v="2"/>
    <s v="Kvinner"/>
    <x v="3"/>
    <x v="3"/>
    <x v="6"/>
    <x v="19"/>
  </r>
  <r>
    <x v="10"/>
    <s v="11"/>
    <x v="10"/>
    <x v="185"/>
    <s v="1129"/>
    <s v="Forsand"/>
    <s v="2"/>
    <s v="Kvinner"/>
    <x v="4"/>
    <x v="4"/>
    <x v="6"/>
    <x v="1"/>
  </r>
  <r>
    <x v="10"/>
    <s v="11"/>
    <x v="10"/>
    <x v="185"/>
    <s v="1129"/>
    <s v="Forsand"/>
    <s v="2"/>
    <s v="Kvinner"/>
    <x v="5"/>
    <x v="5"/>
    <x v="6"/>
    <x v="39"/>
  </r>
  <r>
    <x v="10"/>
    <s v="11"/>
    <x v="10"/>
    <x v="185"/>
    <s v="1129"/>
    <s v="Forsand"/>
    <s v="1"/>
    <s v="Menn"/>
    <x v="0"/>
    <x v="0"/>
    <x v="6"/>
    <x v="0"/>
  </r>
  <r>
    <x v="10"/>
    <s v="11"/>
    <x v="10"/>
    <x v="185"/>
    <s v="1129"/>
    <s v="Forsand"/>
    <s v="1"/>
    <s v="Menn"/>
    <x v="1"/>
    <x v="1"/>
    <x v="6"/>
    <x v="23"/>
  </r>
  <r>
    <x v="10"/>
    <s v="11"/>
    <x v="10"/>
    <x v="185"/>
    <s v="1129"/>
    <s v="Forsand"/>
    <s v="1"/>
    <s v="Menn"/>
    <x v="2"/>
    <x v="2"/>
    <x v="6"/>
    <x v="7"/>
  </r>
  <r>
    <x v="10"/>
    <s v="11"/>
    <x v="10"/>
    <x v="185"/>
    <s v="1129"/>
    <s v="Forsand"/>
    <s v="1"/>
    <s v="Menn"/>
    <x v="3"/>
    <x v="3"/>
    <x v="6"/>
    <x v="2"/>
  </r>
  <r>
    <x v="10"/>
    <s v="11"/>
    <x v="10"/>
    <x v="185"/>
    <s v="1129"/>
    <s v="Forsand"/>
    <s v="1"/>
    <s v="Menn"/>
    <x v="4"/>
    <x v="4"/>
    <x v="6"/>
    <x v="5"/>
  </r>
  <r>
    <x v="10"/>
    <s v="11"/>
    <x v="10"/>
    <x v="185"/>
    <s v="1129"/>
    <s v="Forsand"/>
    <s v="1"/>
    <s v="Menn"/>
    <x v="5"/>
    <x v="5"/>
    <x v="6"/>
    <x v="12"/>
  </r>
  <r>
    <x v="10"/>
    <s v="11"/>
    <x v="10"/>
    <x v="185"/>
    <s v="1129"/>
    <s v="Forsand"/>
    <s v="2"/>
    <s v="Kvinner"/>
    <x v="0"/>
    <x v="0"/>
    <x v="7"/>
    <x v="0"/>
  </r>
  <r>
    <x v="10"/>
    <s v="11"/>
    <x v="10"/>
    <x v="185"/>
    <s v="1129"/>
    <s v="Forsand"/>
    <s v="2"/>
    <s v="Kvinner"/>
    <x v="1"/>
    <x v="1"/>
    <x v="7"/>
    <x v="39"/>
  </r>
  <r>
    <x v="10"/>
    <s v="11"/>
    <x v="10"/>
    <x v="185"/>
    <s v="1129"/>
    <s v="Forsand"/>
    <s v="2"/>
    <s v="Kvinner"/>
    <x v="2"/>
    <x v="2"/>
    <x v="7"/>
    <x v="5"/>
  </r>
  <r>
    <x v="10"/>
    <s v="11"/>
    <x v="10"/>
    <x v="185"/>
    <s v="1129"/>
    <s v="Forsand"/>
    <s v="2"/>
    <s v="Kvinner"/>
    <x v="3"/>
    <x v="3"/>
    <x v="7"/>
    <x v="1"/>
  </r>
  <r>
    <x v="10"/>
    <s v="11"/>
    <x v="10"/>
    <x v="185"/>
    <s v="1129"/>
    <s v="Forsand"/>
    <s v="2"/>
    <s v="Kvinner"/>
    <x v="4"/>
    <x v="4"/>
    <x v="7"/>
    <x v="19"/>
  </r>
  <r>
    <x v="10"/>
    <s v="11"/>
    <x v="10"/>
    <x v="185"/>
    <s v="1129"/>
    <s v="Forsand"/>
    <s v="2"/>
    <s v="Kvinner"/>
    <x v="5"/>
    <x v="5"/>
    <x v="7"/>
    <x v="39"/>
  </r>
  <r>
    <x v="10"/>
    <s v="11"/>
    <x v="10"/>
    <x v="185"/>
    <s v="1129"/>
    <s v="Forsand"/>
    <s v="1"/>
    <s v="Menn"/>
    <x v="0"/>
    <x v="0"/>
    <x v="7"/>
    <x v="23"/>
  </r>
  <r>
    <x v="10"/>
    <s v="11"/>
    <x v="10"/>
    <x v="185"/>
    <s v="1129"/>
    <s v="Forsand"/>
    <s v="1"/>
    <s v="Menn"/>
    <x v="1"/>
    <x v="1"/>
    <x v="7"/>
    <x v="23"/>
  </r>
  <r>
    <x v="10"/>
    <s v="11"/>
    <x v="10"/>
    <x v="185"/>
    <s v="1129"/>
    <s v="Forsand"/>
    <s v="1"/>
    <s v="Menn"/>
    <x v="2"/>
    <x v="2"/>
    <x v="7"/>
    <x v="13"/>
  </r>
  <r>
    <x v="10"/>
    <s v="11"/>
    <x v="10"/>
    <x v="185"/>
    <s v="1129"/>
    <s v="Forsand"/>
    <s v="1"/>
    <s v="Menn"/>
    <x v="3"/>
    <x v="3"/>
    <x v="7"/>
    <x v="21"/>
  </r>
  <r>
    <x v="10"/>
    <s v="11"/>
    <x v="10"/>
    <x v="185"/>
    <s v="1129"/>
    <s v="Forsand"/>
    <s v="1"/>
    <s v="Menn"/>
    <x v="4"/>
    <x v="4"/>
    <x v="7"/>
    <x v="15"/>
  </r>
  <r>
    <x v="10"/>
    <s v="11"/>
    <x v="10"/>
    <x v="185"/>
    <s v="1129"/>
    <s v="Forsand"/>
    <s v="1"/>
    <s v="Menn"/>
    <x v="5"/>
    <x v="5"/>
    <x v="7"/>
    <x v="19"/>
  </r>
  <r>
    <x v="10"/>
    <s v="11"/>
    <x v="10"/>
    <x v="186"/>
    <s v="1130"/>
    <s v="Strand"/>
    <s v="2"/>
    <s v="Kvinner"/>
    <x v="0"/>
    <x v="0"/>
    <x v="0"/>
    <x v="2"/>
  </r>
  <r>
    <x v="10"/>
    <s v="11"/>
    <x v="10"/>
    <x v="186"/>
    <s v="1130"/>
    <s v="Strand"/>
    <s v="2"/>
    <s v="Kvinner"/>
    <x v="1"/>
    <x v="1"/>
    <x v="0"/>
    <x v="1"/>
  </r>
  <r>
    <x v="10"/>
    <s v="11"/>
    <x v="10"/>
    <x v="186"/>
    <s v="1130"/>
    <s v="Strand"/>
    <s v="2"/>
    <s v="Kvinner"/>
    <x v="2"/>
    <x v="2"/>
    <x v="0"/>
    <x v="5"/>
  </r>
  <r>
    <x v="10"/>
    <s v="11"/>
    <x v="10"/>
    <x v="186"/>
    <s v="1130"/>
    <s v="Strand"/>
    <s v="2"/>
    <s v="Kvinner"/>
    <x v="3"/>
    <x v="3"/>
    <x v="0"/>
    <x v="36"/>
  </r>
  <r>
    <x v="10"/>
    <s v="11"/>
    <x v="10"/>
    <x v="186"/>
    <s v="1130"/>
    <s v="Strand"/>
    <s v="2"/>
    <s v="Kvinner"/>
    <x v="4"/>
    <x v="4"/>
    <x v="0"/>
    <x v="55"/>
  </r>
  <r>
    <x v="10"/>
    <s v="11"/>
    <x v="10"/>
    <x v="186"/>
    <s v="1130"/>
    <s v="Strand"/>
    <s v="2"/>
    <s v="Kvinner"/>
    <x v="5"/>
    <x v="5"/>
    <x v="0"/>
    <x v="13"/>
  </r>
  <r>
    <x v="10"/>
    <s v="11"/>
    <x v="10"/>
    <x v="186"/>
    <s v="1130"/>
    <s v="Strand"/>
    <s v="1"/>
    <s v="Menn"/>
    <x v="0"/>
    <x v="0"/>
    <x v="0"/>
    <x v="38"/>
  </r>
  <r>
    <x v="10"/>
    <s v="11"/>
    <x v="10"/>
    <x v="186"/>
    <s v="1130"/>
    <s v="Strand"/>
    <s v="1"/>
    <s v="Menn"/>
    <x v="1"/>
    <x v="1"/>
    <x v="0"/>
    <x v="6"/>
  </r>
  <r>
    <x v="10"/>
    <s v="11"/>
    <x v="10"/>
    <x v="186"/>
    <s v="1130"/>
    <s v="Strand"/>
    <s v="1"/>
    <s v="Menn"/>
    <x v="2"/>
    <x v="2"/>
    <x v="0"/>
    <x v="40"/>
  </r>
  <r>
    <x v="10"/>
    <s v="11"/>
    <x v="10"/>
    <x v="186"/>
    <s v="1130"/>
    <s v="Strand"/>
    <s v="1"/>
    <s v="Menn"/>
    <x v="3"/>
    <x v="3"/>
    <x v="0"/>
    <x v="63"/>
  </r>
  <r>
    <x v="10"/>
    <s v="11"/>
    <x v="10"/>
    <x v="186"/>
    <s v="1130"/>
    <s v="Strand"/>
    <s v="1"/>
    <s v="Menn"/>
    <x v="4"/>
    <x v="4"/>
    <x v="0"/>
    <x v="45"/>
  </r>
  <r>
    <x v="10"/>
    <s v="11"/>
    <x v="10"/>
    <x v="186"/>
    <s v="1130"/>
    <s v="Strand"/>
    <s v="1"/>
    <s v="Menn"/>
    <x v="5"/>
    <x v="5"/>
    <x v="0"/>
    <x v="51"/>
  </r>
  <r>
    <x v="10"/>
    <s v="11"/>
    <x v="10"/>
    <x v="186"/>
    <s v="1130"/>
    <s v="Strand"/>
    <s v="2"/>
    <s v="Kvinner"/>
    <x v="0"/>
    <x v="0"/>
    <x v="1"/>
    <x v="36"/>
  </r>
  <r>
    <x v="10"/>
    <s v="11"/>
    <x v="10"/>
    <x v="186"/>
    <s v="1130"/>
    <s v="Strand"/>
    <s v="2"/>
    <s v="Kvinner"/>
    <x v="1"/>
    <x v="1"/>
    <x v="1"/>
    <x v="7"/>
  </r>
  <r>
    <x v="10"/>
    <s v="11"/>
    <x v="10"/>
    <x v="186"/>
    <s v="1130"/>
    <s v="Strand"/>
    <s v="2"/>
    <s v="Kvinner"/>
    <x v="2"/>
    <x v="2"/>
    <x v="1"/>
    <x v="7"/>
  </r>
  <r>
    <x v="10"/>
    <s v="11"/>
    <x v="10"/>
    <x v="186"/>
    <s v="1130"/>
    <s v="Strand"/>
    <s v="2"/>
    <s v="Kvinner"/>
    <x v="3"/>
    <x v="3"/>
    <x v="1"/>
    <x v="36"/>
  </r>
  <r>
    <x v="10"/>
    <s v="11"/>
    <x v="10"/>
    <x v="186"/>
    <s v="1130"/>
    <s v="Strand"/>
    <s v="2"/>
    <s v="Kvinner"/>
    <x v="4"/>
    <x v="4"/>
    <x v="1"/>
    <x v="3"/>
  </r>
  <r>
    <x v="10"/>
    <s v="11"/>
    <x v="10"/>
    <x v="186"/>
    <s v="1130"/>
    <s v="Strand"/>
    <s v="2"/>
    <s v="Kvinner"/>
    <x v="5"/>
    <x v="5"/>
    <x v="1"/>
    <x v="13"/>
  </r>
  <r>
    <x v="10"/>
    <s v="11"/>
    <x v="10"/>
    <x v="186"/>
    <s v="1130"/>
    <s v="Strand"/>
    <s v="1"/>
    <s v="Menn"/>
    <x v="0"/>
    <x v="0"/>
    <x v="1"/>
    <x v="72"/>
  </r>
  <r>
    <x v="10"/>
    <s v="11"/>
    <x v="10"/>
    <x v="186"/>
    <s v="1130"/>
    <s v="Strand"/>
    <s v="1"/>
    <s v="Menn"/>
    <x v="1"/>
    <x v="1"/>
    <x v="1"/>
    <x v="21"/>
  </r>
  <r>
    <x v="10"/>
    <s v="11"/>
    <x v="10"/>
    <x v="186"/>
    <s v="1130"/>
    <s v="Strand"/>
    <s v="1"/>
    <s v="Menn"/>
    <x v="2"/>
    <x v="2"/>
    <x v="1"/>
    <x v="11"/>
  </r>
  <r>
    <x v="10"/>
    <s v="11"/>
    <x v="10"/>
    <x v="186"/>
    <s v="1130"/>
    <s v="Strand"/>
    <s v="1"/>
    <s v="Menn"/>
    <x v="3"/>
    <x v="3"/>
    <x v="1"/>
    <x v="45"/>
  </r>
  <r>
    <x v="10"/>
    <s v="11"/>
    <x v="10"/>
    <x v="186"/>
    <s v="1130"/>
    <s v="Strand"/>
    <s v="1"/>
    <s v="Menn"/>
    <x v="4"/>
    <x v="4"/>
    <x v="1"/>
    <x v="27"/>
  </r>
  <r>
    <x v="10"/>
    <s v="11"/>
    <x v="10"/>
    <x v="186"/>
    <s v="1130"/>
    <s v="Strand"/>
    <s v="1"/>
    <s v="Menn"/>
    <x v="5"/>
    <x v="5"/>
    <x v="1"/>
    <x v="41"/>
  </r>
  <r>
    <x v="10"/>
    <s v="11"/>
    <x v="10"/>
    <x v="186"/>
    <s v="1130"/>
    <s v="Strand"/>
    <s v="2"/>
    <s v="Kvinner"/>
    <x v="0"/>
    <x v="0"/>
    <x v="2"/>
    <x v="4"/>
  </r>
  <r>
    <x v="10"/>
    <s v="11"/>
    <x v="10"/>
    <x v="186"/>
    <s v="1130"/>
    <s v="Strand"/>
    <s v="2"/>
    <s v="Kvinner"/>
    <x v="1"/>
    <x v="1"/>
    <x v="2"/>
    <x v="7"/>
  </r>
  <r>
    <x v="10"/>
    <s v="11"/>
    <x v="10"/>
    <x v="186"/>
    <s v="1130"/>
    <s v="Strand"/>
    <s v="2"/>
    <s v="Kvinner"/>
    <x v="2"/>
    <x v="2"/>
    <x v="2"/>
    <x v="5"/>
  </r>
  <r>
    <x v="10"/>
    <s v="11"/>
    <x v="10"/>
    <x v="186"/>
    <s v="1130"/>
    <s v="Strand"/>
    <s v="2"/>
    <s v="Kvinner"/>
    <x v="3"/>
    <x v="3"/>
    <x v="2"/>
    <x v="15"/>
  </r>
  <r>
    <x v="10"/>
    <s v="11"/>
    <x v="10"/>
    <x v="186"/>
    <s v="1130"/>
    <s v="Strand"/>
    <s v="2"/>
    <s v="Kvinner"/>
    <x v="4"/>
    <x v="4"/>
    <x v="2"/>
    <x v="36"/>
  </r>
  <r>
    <x v="10"/>
    <s v="11"/>
    <x v="10"/>
    <x v="186"/>
    <s v="1130"/>
    <s v="Strand"/>
    <s v="2"/>
    <s v="Kvinner"/>
    <x v="5"/>
    <x v="5"/>
    <x v="2"/>
    <x v="13"/>
  </r>
  <r>
    <x v="10"/>
    <s v="11"/>
    <x v="10"/>
    <x v="186"/>
    <s v="1130"/>
    <s v="Strand"/>
    <s v="1"/>
    <s v="Menn"/>
    <x v="0"/>
    <x v="0"/>
    <x v="2"/>
    <x v="8"/>
  </r>
  <r>
    <x v="10"/>
    <s v="11"/>
    <x v="10"/>
    <x v="186"/>
    <s v="1130"/>
    <s v="Strand"/>
    <s v="1"/>
    <s v="Menn"/>
    <x v="1"/>
    <x v="1"/>
    <x v="2"/>
    <x v="2"/>
  </r>
  <r>
    <x v="10"/>
    <s v="11"/>
    <x v="10"/>
    <x v="186"/>
    <s v="1130"/>
    <s v="Strand"/>
    <s v="1"/>
    <s v="Menn"/>
    <x v="2"/>
    <x v="2"/>
    <x v="2"/>
    <x v="41"/>
  </r>
  <r>
    <x v="10"/>
    <s v="11"/>
    <x v="10"/>
    <x v="186"/>
    <s v="1130"/>
    <s v="Strand"/>
    <s v="1"/>
    <s v="Menn"/>
    <x v="3"/>
    <x v="3"/>
    <x v="2"/>
    <x v="11"/>
  </r>
  <r>
    <x v="10"/>
    <s v="11"/>
    <x v="10"/>
    <x v="186"/>
    <s v="1130"/>
    <s v="Strand"/>
    <s v="1"/>
    <s v="Menn"/>
    <x v="4"/>
    <x v="4"/>
    <x v="2"/>
    <x v="28"/>
  </r>
  <r>
    <x v="10"/>
    <s v="11"/>
    <x v="10"/>
    <x v="186"/>
    <s v="1130"/>
    <s v="Strand"/>
    <s v="1"/>
    <s v="Menn"/>
    <x v="5"/>
    <x v="5"/>
    <x v="2"/>
    <x v="56"/>
  </r>
  <r>
    <x v="10"/>
    <s v="11"/>
    <x v="10"/>
    <x v="186"/>
    <s v="1130"/>
    <s v="Strand"/>
    <s v="2"/>
    <s v="Kvinner"/>
    <x v="0"/>
    <x v="0"/>
    <x v="3"/>
    <x v="4"/>
  </r>
  <r>
    <x v="10"/>
    <s v="11"/>
    <x v="10"/>
    <x v="186"/>
    <s v="1130"/>
    <s v="Strand"/>
    <s v="2"/>
    <s v="Kvinner"/>
    <x v="1"/>
    <x v="1"/>
    <x v="3"/>
    <x v="6"/>
  </r>
  <r>
    <x v="10"/>
    <s v="11"/>
    <x v="10"/>
    <x v="186"/>
    <s v="1130"/>
    <s v="Strand"/>
    <s v="2"/>
    <s v="Kvinner"/>
    <x v="2"/>
    <x v="2"/>
    <x v="3"/>
    <x v="6"/>
  </r>
  <r>
    <x v="10"/>
    <s v="11"/>
    <x v="10"/>
    <x v="186"/>
    <s v="1130"/>
    <s v="Strand"/>
    <s v="2"/>
    <s v="Kvinner"/>
    <x v="3"/>
    <x v="3"/>
    <x v="3"/>
    <x v="15"/>
  </r>
  <r>
    <x v="10"/>
    <s v="11"/>
    <x v="10"/>
    <x v="186"/>
    <s v="1130"/>
    <s v="Strand"/>
    <s v="2"/>
    <s v="Kvinner"/>
    <x v="4"/>
    <x v="4"/>
    <x v="3"/>
    <x v="21"/>
  </r>
  <r>
    <x v="10"/>
    <s v="11"/>
    <x v="10"/>
    <x v="186"/>
    <s v="1130"/>
    <s v="Strand"/>
    <s v="2"/>
    <s v="Kvinner"/>
    <x v="5"/>
    <x v="5"/>
    <x v="3"/>
    <x v="21"/>
  </r>
  <r>
    <x v="10"/>
    <s v="11"/>
    <x v="10"/>
    <x v="186"/>
    <s v="1130"/>
    <s v="Strand"/>
    <s v="1"/>
    <s v="Menn"/>
    <x v="0"/>
    <x v="0"/>
    <x v="3"/>
    <x v="46"/>
  </r>
  <r>
    <x v="10"/>
    <s v="11"/>
    <x v="10"/>
    <x v="186"/>
    <s v="1130"/>
    <s v="Strand"/>
    <s v="1"/>
    <s v="Menn"/>
    <x v="1"/>
    <x v="1"/>
    <x v="3"/>
    <x v="36"/>
  </r>
  <r>
    <x v="10"/>
    <s v="11"/>
    <x v="10"/>
    <x v="186"/>
    <s v="1130"/>
    <s v="Strand"/>
    <s v="1"/>
    <s v="Menn"/>
    <x v="2"/>
    <x v="2"/>
    <x v="3"/>
    <x v="11"/>
  </r>
  <r>
    <x v="10"/>
    <s v="11"/>
    <x v="10"/>
    <x v="186"/>
    <s v="1130"/>
    <s v="Strand"/>
    <s v="1"/>
    <s v="Menn"/>
    <x v="3"/>
    <x v="3"/>
    <x v="3"/>
    <x v="41"/>
  </r>
  <r>
    <x v="10"/>
    <s v="11"/>
    <x v="10"/>
    <x v="186"/>
    <s v="1130"/>
    <s v="Strand"/>
    <s v="1"/>
    <s v="Menn"/>
    <x v="4"/>
    <x v="4"/>
    <x v="3"/>
    <x v="45"/>
  </r>
  <r>
    <x v="10"/>
    <s v="11"/>
    <x v="10"/>
    <x v="186"/>
    <s v="1130"/>
    <s v="Strand"/>
    <s v="1"/>
    <s v="Menn"/>
    <x v="5"/>
    <x v="5"/>
    <x v="3"/>
    <x v="4"/>
  </r>
  <r>
    <x v="10"/>
    <s v="11"/>
    <x v="10"/>
    <x v="186"/>
    <s v="1130"/>
    <s v="Strand"/>
    <s v="2"/>
    <s v="Kvinner"/>
    <x v="0"/>
    <x v="0"/>
    <x v="4"/>
    <x v="7"/>
  </r>
  <r>
    <x v="10"/>
    <s v="11"/>
    <x v="10"/>
    <x v="186"/>
    <s v="1130"/>
    <s v="Strand"/>
    <s v="2"/>
    <s v="Kvinner"/>
    <x v="1"/>
    <x v="1"/>
    <x v="4"/>
    <x v="5"/>
  </r>
  <r>
    <x v="10"/>
    <s v="11"/>
    <x v="10"/>
    <x v="186"/>
    <s v="1130"/>
    <s v="Strand"/>
    <s v="2"/>
    <s v="Kvinner"/>
    <x v="2"/>
    <x v="2"/>
    <x v="4"/>
    <x v="5"/>
  </r>
  <r>
    <x v="10"/>
    <s v="11"/>
    <x v="10"/>
    <x v="186"/>
    <s v="1130"/>
    <s v="Strand"/>
    <s v="2"/>
    <s v="Kvinner"/>
    <x v="3"/>
    <x v="3"/>
    <x v="4"/>
    <x v="13"/>
  </r>
  <r>
    <x v="10"/>
    <s v="11"/>
    <x v="10"/>
    <x v="186"/>
    <s v="1130"/>
    <s v="Strand"/>
    <s v="2"/>
    <s v="Kvinner"/>
    <x v="4"/>
    <x v="4"/>
    <x v="4"/>
    <x v="5"/>
  </r>
  <r>
    <x v="10"/>
    <s v="11"/>
    <x v="10"/>
    <x v="186"/>
    <s v="1130"/>
    <s v="Strand"/>
    <s v="2"/>
    <s v="Kvinner"/>
    <x v="5"/>
    <x v="5"/>
    <x v="4"/>
    <x v="5"/>
  </r>
  <r>
    <x v="10"/>
    <s v="11"/>
    <x v="10"/>
    <x v="186"/>
    <s v="1130"/>
    <s v="Strand"/>
    <s v="1"/>
    <s v="Menn"/>
    <x v="0"/>
    <x v="0"/>
    <x v="4"/>
    <x v="56"/>
  </r>
  <r>
    <x v="10"/>
    <s v="11"/>
    <x v="10"/>
    <x v="186"/>
    <s v="1130"/>
    <s v="Strand"/>
    <s v="1"/>
    <s v="Menn"/>
    <x v="1"/>
    <x v="1"/>
    <x v="4"/>
    <x v="13"/>
  </r>
  <r>
    <x v="10"/>
    <s v="11"/>
    <x v="10"/>
    <x v="186"/>
    <s v="1130"/>
    <s v="Strand"/>
    <s v="1"/>
    <s v="Menn"/>
    <x v="2"/>
    <x v="2"/>
    <x v="4"/>
    <x v="40"/>
  </r>
  <r>
    <x v="10"/>
    <s v="11"/>
    <x v="10"/>
    <x v="186"/>
    <s v="1130"/>
    <s v="Strand"/>
    <s v="1"/>
    <s v="Menn"/>
    <x v="3"/>
    <x v="3"/>
    <x v="4"/>
    <x v="32"/>
  </r>
  <r>
    <x v="10"/>
    <s v="11"/>
    <x v="10"/>
    <x v="186"/>
    <s v="1130"/>
    <s v="Strand"/>
    <s v="1"/>
    <s v="Menn"/>
    <x v="4"/>
    <x v="4"/>
    <x v="4"/>
    <x v="38"/>
  </r>
  <r>
    <x v="10"/>
    <s v="11"/>
    <x v="10"/>
    <x v="186"/>
    <s v="1130"/>
    <s v="Strand"/>
    <s v="1"/>
    <s v="Menn"/>
    <x v="5"/>
    <x v="5"/>
    <x v="4"/>
    <x v="2"/>
  </r>
  <r>
    <x v="10"/>
    <s v="11"/>
    <x v="10"/>
    <x v="186"/>
    <s v="1130"/>
    <s v="Strand"/>
    <s v="2"/>
    <s v="Kvinner"/>
    <x v="0"/>
    <x v="0"/>
    <x v="5"/>
    <x v="21"/>
  </r>
  <r>
    <x v="10"/>
    <s v="11"/>
    <x v="10"/>
    <x v="186"/>
    <s v="1130"/>
    <s v="Strand"/>
    <s v="2"/>
    <s v="Kvinner"/>
    <x v="1"/>
    <x v="1"/>
    <x v="5"/>
    <x v="12"/>
  </r>
  <r>
    <x v="10"/>
    <s v="11"/>
    <x v="10"/>
    <x v="186"/>
    <s v="1130"/>
    <s v="Strand"/>
    <s v="2"/>
    <s v="Kvinner"/>
    <x v="2"/>
    <x v="2"/>
    <x v="5"/>
    <x v="21"/>
  </r>
  <r>
    <x v="10"/>
    <s v="11"/>
    <x v="10"/>
    <x v="186"/>
    <s v="1130"/>
    <s v="Strand"/>
    <s v="2"/>
    <s v="Kvinner"/>
    <x v="3"/>
    <x v="3"/>
    <x v="5"/>
    <x v="19"/>
  </r>
  <r>
    <x v="10"/>
    <s v="11"/>
    <x v="10"/>
    <x v="186"/>
    <s v="1130"/>
    <s v="Strand"/>
    <s v="2"/>
    <s v="Kvinner"/>
    <x v="4"/>
    <x v="4"/>
    <x v="5"/>
    <x v="12"/>
  </r>
  <r>
    <x v="10"/>
    <s v="11"/>
    <x v="10"/>
    <x v="186"/>
    <s v="1130"/>
    <s v="Strand"/>
    <s v="2"/>
    <s v="Kvinner"/>
    <x v="5"/>
    <x v="5"/>
    <x v="5"/>
    <x v="12"/>
  </r>
  <r>
    <x v="10"/>
    <s v="11"/>
    <x v="10"/>
    <x v="186"/>
    <s v="1130"/>
    <s v="Strand"/>
    <s v="1"/>
    <s v="Menn"/>
    <x v="0"/>
    <x v="0"/>
    <x v="5"/>
    <x v="24"/>
  </r>
  <r>
    <x v="10"/>
    <s v="11"/>
    <x v="10"/>
    <x v="186"/>
    <s v="1130"/>
    <s v="Strand"/>
    <s v="1"/>
    <s v="Menn"/>
    <x v="1"/>
    <x v="1"/>
    <x v="5"/>
    <x v="4"/>
  </r>
  <r>
    <x v="10"/>
    <s v="11"/>
    <x v="10"/>
    <x v="186"/>
    <s v="1130"/>
    <s v="Strand"/>
    <s v="1"/>
    <s v="Menn"/>
    <x v="2"/>
    <x v="2"/>
    <x v="5"/>
    <x v="4"/>
  </r>
  <r>
    <x v="10"/>
    <s v="11"/>
    <x v="10"/>
    <x v="186"/>
    <s v="1130"/>
    <s v="Strand"/>
    <s v="1"/>
    <s v="Menn"/>
    <x v="3"/>
    <x v="3"/>
    <x v="5"/>
    <x v="27"/>
  </r>
  <r>
    <x v="10"/>
    <s v="11"/>
    <x v="10"/>
    <x v="186"/>
    <s v="1130"/>
    <s v="Strand"/>
    <s v="1"/>
    <s v="Menn"/>
    <x v="4"/>
    <x v="4"/>
    <x v="5"/>
    <x v="27"/>
  </r>
  <r>
    <x v="10"/>
    <s v="11"/>
    <x v="10"/>
    <x v="186"/>
    <s v="1130"/>
    <s v="Strand"/>
    <s v="1"/>
    <s v="Menn"/>
    <x v="5"/>
    <x v="5"/>
    <x v="5"/>
    <x v="4"/>
  </r>
  <r>
    <x v="10"/>
    <s v="11"/>
    <x v="10"/>
    <x v="186"/>
    <s v="1130"/>
    <s v="Strand"/>
    <s v="2"/>
    <s v="Kvinner"/>
    <x v="0"/>
    <x v="0"/>
    <x v="6"/>
    <x v="36"/>
  </r>
  <r>
    <x v="10"/>
    <s v="11"/>
    <x v="10"/>
    <x v="186"/>
    <s v="1130"/>
    <s v="Strand"/>
    <s v="2"/>
    <s v="Kvinner"/>
    <x v="1"/>
    <x v="1"/>
    <x v="6"/>
    <x v="1"/>
  </r>
  <r>
    <x v="10"/>
    <s v="11"/>
    <x v="10"/>
    <x v="186"/>
    <s v="1130"/>
    <s v="Strand"/>
    <s v="2"/>
    <s v="Kvinner"/>
    <x v="2"/>
    <x v="2"/>
    <x v="6"/>
    <x v="13"/>
  </r>
  <r>
    <x v="10"/>
    <s v="11"/>
    <x v="10"/>
    <x v="186"/>
    <s v="1130"/>
    <s v="Strand"/>
    <s v="2"/>
    <s v="Kvinner"/>
    <x v="3"/>
    <x v="3"/>
    <x v="6"/>
    <x v="13"/>
  </r>
  <r>
    <x v="10"/>
    <s v="11"/>
    <x v="10"/>
    <x v="186"/>
    <s v="1130"/>
    <s v="Strand"/>
    <s v="2"/>
    <s v="Kvinner"/>
    <x v="4"/>
    <x v="4"/>
    <x v="6"/>
    <x v="19"/>
  </r>
  <r>
    <x v="10"/>
    <s v="11"/>
    <x v="10"/>
    <x v="186"/>
    <s v="1130"/>
    <s v="Strand"/>
    <s v="2"/>
    <s v="Kvinner"/>
    <x v="5"/>
    <x v="5"/>
    <x v="6"/>
    <x v="5"/>
  </r>
  <r>
    <x v="10"/>
    <s v="11"/>
    <x v="10"/>
    <x v="186"/>
    <s v="1130"/>
    <s v="Strand"/>
    <s v="1"/>
    <s v="Menn"/>
    <x v="0"/>
    <x v="0"/>
    <x v="6"/>
    <x v="20"/>
  </r>
  <r>
    <x v="10"/>
    <s v="11"/>
    <x v="10"/>
    <x v="186"/>
    <s v="1130"/>
    <s v="Strand"/>
    <s v="1"/>
    <s v="Menn"/>
    <x v="1"/>
    <x v="1"/>
    <x v="6"/>
    <x v="13"/>
  </r>
  <r>
    <x v="10"/>
    <s v="11"/>
    <x v="10"/>
    <x v="186"/>
    <s v="1130"/>
    <s v="Strand"/>
    <s v="1"/>
    <s v="Menn"/>
    <x v="2"/>
    <x v="2"/>
    <x v="6"/>
    <x v="55"/>
  </r>
  <r>
    <x v="10"/>
    <s v="11"/>
    <x v="10"/>
    <x v="186"/>
    <s v="1130"/>
    <s v="Strand"/>
    <s v="1"/>
    <s v="Menn"/>
    <x v="3"/>
    <x v="3"/>
    <x v="6"/>
    <x v="45"/>
  </r>
  <r>
    <x v="10"/>
    <s v="11"/>
    <x v="10"/>
    <x v="186"/>
    <s v="1130"/>
    <s v="Strand"/>
    <s v="1"/>
    <s v="Menn"/>
    <x v="4"/>
    <x v="4"/>
    <x v="6"/>
    <x v="27"/>
  </r>
  <r>
    <x v="10"/>
    <s v="11"/>
    <x v="10"/>
    <x v="186"/>
    <s v="1130"/>
    <s v="Strand"/>
    <s v="1"/>
    <s v="Menn"/>
    <x v="5"/>
    <x v="5"/>
    <x v="6"/>
    <x v="24"/>
  </r>
  <r>
    <x v="10"/>
    <s v="11"/>
    <x v="10"/>
    <x v="186"/>
    <s v="1130"/>
    <s v="Strand"/>
    <s v="2"/>
    <s v="Kvinner"/>
    <x v="0"/>
    <x v="0"/>
    <x v="7"/>
    <x v="39"/>
  </r>
  <r>
    <x v="10"/>
    <s v="11"/>
    <x v="10"/>
    <x v="186"/>
    <s v="1130"/>
    <s v="Strand"/>
    <s v="2"/>
    <s v="Kvinner"/>
    <x v="1"/>
    <x v="1"/>
    <x v="7"/>
    <x v="1"/>
  </r>
  <r>
    <x v="10"/>
    <s v="11"/>
    <x v="10"/>
    <x v="186"/>
    <s v="1130"/>
    <s v="Strand"/>
    <s v="2"/>
    <s v="Kvinner"/>
    <x v="2"/>
    <x v="2"/>
    <x v="7"/>
    <x v="19"/>
  </r>
  <r>
    <x v="10"/>
    <s v="11"/>
    <x v="10"/>
    <x v="186"/>
    <s v="1130"/>
    <s v="Strand"/>
    <s v="2"/>
    <s v="Kvinner"/>
    <x v="3"/>
    <x v="3"/>
    <x v="7"/>
    <x v="5"/>
  </r>
  <r>
    <x v="10"/>
    <s v="11"/>
    <x v="10"/>
    <x v="186"/>
    <s v="1130"/>
    <s v="Strand"/>
    <s v="2"/>
    <s v="Kvinner"/>
    <x v="4"/>
    <x v="4"/>
    <x v="7"/>
    <x v="19"/>
  </r>
  <r>
    <x v="10"/>
    <s v="11"/>
    <x v="10"/>
    <x v="186"/>
    <s v="1130"/>
    <s v="Strand"/>
    <s v="2"/>
    <s v="Kvinner"/>
    <x v="5"/>
    <x v="5"/>
    <x v="7"/>
    <x v="19"/>
  </r>
  <r>
    <x v="10"/>
    <s v="11"/>
    <x v="10"/>
    <x v="186"/>
    <s v="1130"/>
    <s v="Strand"/>
    <s v="1"/>
    <s v="Menn"/>
    <x v="0"/>
    <x v="0"/>
    <x v="7"/>
    <x v="12"/>
  </r>
  <r>
    <x v="10"/>
    <s v="11"/>
    <x v="10"/>
    <x v="186"/>
    <s v="1130"/>
    <s v="Strand"/>
    <s v="1"/>
    <s v="Menn"/>
    <x v="1"/>
    <x v="1"/>
    <x v="7"/>
    <x v="7"/>
  </r>
  <r>
    <x v="10"/>
    <s v="11"/>
    <x v="10"/>
    <x v="186"/>
    <s v="1130"/>
    <s v="Strand"/>
    <s v="1"/>
    <s v="Menn"/>
    <x v="2"/>
    <x v="2"/>
    <x v="7"/>
    <x v="46"/>
  </r>
  <r>
    <x v="10"/>
    <s v="11"/>
    <x v="10"/>
    <x v="186"/>
    <s v="1130"/>
    <s v="Strand"/>
    <s v="1"/>
    <s v="Menn"/>
    <x v="3"/>
    <x v="3"/>
    <x v="7"/>
    <x v="11"/>
  </r>
  <r>
    <x v="10"/>
    <s v="11"/>
    <x v="10"/>
    <x v="186"/>
    <s v="1130"/>
    <s v="Strand"/>
    <s v="1"/>
    <s v="Menn"/>
    <x v="4"/>
    <x v="4"/>
    <x v="7"/>
    <x v="27"/>
  </r>
  <r>
    <x v="10"/>
    <s v="11"/>
    <x v="10"/>
    <x v="186"/>
    <s v="1130"/>
    <s v="Strand"/>
    <s v="1"/>
    <s v="Menn"/>
    <x v="5"/>
    <x v="5"/>
    <x v="7"/>
    <x v="7"/>
  </r>
  <r>
    <x v="10"/>
    <s v="11"/>
    <x v="10"/>
    <x v="187"/>
    <s v="1133"/>
    <s v="Hjelmeland"/>
    <s v="2"/>
    <s v="Kvinner"/>
    <x v="0"/>
    <x v="0"/>
    <x v="0"/>
    <x v="14"/>
  </r>
  <r>
    <x v="10"/>
    <s v="11"/>
    <x v="10"/>
    <x v="187"/>
    <s v="1133"/>
    <s v="Hjelmeland"/>
    <s v="2"/>
    <s v="Kvinner"/>
    <x v="1"/>
    <x v="1"/>
    <x v="0"/>
    <x v="19"/>
  </r>
  <r>
    <x v="10"/>
    <s v="11"/>
    <x v="10"/>
    <x v="187"/>
    <s v="1133"/>
    <s v="Hjelmeland"/>
    <s v="2"/>
    <s v="Kvinner"/>
    <x v="2"/>
    <x v="2"/>
    <x v="0"/>
    <x v="20"/>
  </r>
  <r>
    <x v="10"/>
    <s v="11"/>
    <x v="10"/>
    <x v="187"/>
    <s v="1133"/>
    <s v="Hjelmeland"/>
    <s v="2"/>
    <s v="Kvinner"/>
    <x v="3"/>
    <x v="3"/>
    <x v="0"/>
    <x v="40"/>
  </r>
  <r>
    <x v="10"/>
    <s v="11"/>
    <x v="10"/>
    <x v="187"/>
    <s v="1133"/>
    <s v="Hjelmeland"/>
    <s v="2"/>
    <s v="Kvinner"/>
    <x v="4"/>
    <x v="4"/>
    <x v="0"/>
    <x v="14"/>
  </r>
  <r>
    <x v="10"/>
    <s v="11"/>
    <x v="10"/>
    <x v="187"/>
    <s v="1133"/>
    <s v="Hjelmeland"/>
    <s v="2"/>
    <s v="Kvinner"/>
    <x v="5"/>
    <x v="5"/>
    <x v="0"/>
    <x v="19"/>
  </r>
  <r>
    <x v="10"/>
    <s v="11"/>
    <x v="10"/>
    <x v="187"/>
    <s v="1133"/>
    <s v="Hjelmeland"/>
    <s v="1"/>
    <s v="Menn"/>
    <x v="0"/>
    <x v="0"/>
    <x v="0"/>
    <x v="27"/>
  </r>
  <r>
    <x v="10"/>
    <s v="11"/>
    <x v="10"/>
    <x v="187"/>
    <s v="1133"/>
    <s v="Hjelmeland"/>
    <s v="1"/>
    <s v="Menn"/>
    <x v="1"/>
    <x v="1"/>
    <x v="0"/>
    <x v="14"/>
  </r>
  <r>
    <x v="10"/>
    <s v="11"/>
    <x v="10"/>
    <x v="187"/>
    <s v="1133"/>
    <s v="Hjelmeland"/>
    <s v="1"/>
    <s v="Menn"/>
    <x v="2"/>
    <x v="2"/>
    <x v="0"/>
    <x v="95"/>
  </r>
  <r>
    <x v="10"/>
    <s v="11"/>
    <x v="10"/>
    <x v="187"/>
    <s v="1133"/>
    <s v="Hjelmeland"/>
    <s v="1"/>
    <s v="Menn"/>
    <x v="3"/>
    <x v="3"/>
    <x v="0"/>
    <x v="70"/>
  </r>
  <r>
    <x v="10"/>
    <s v="11"/>
    <x v="10"/>
    <x v="187"/>
    <s v="1133"/>
    <s v="Hjelmeland"/>
    <s v="1"/>
    <s v="Menn"/>
    <x v="4"/>
    <x v="4"/>
    <x v="0"/>
    <x v="61"/>
  </r>
  <r>
    <x v="10"/>
    <s v="11"/>
    <x v="10"/>
    <x v="187"/>
    <s v="1133"/>
    <s v="Hjelmeland"/>
    <s v="1"/>
    <s v="Menn"/>
    <x v="5"/>
    <x v="5"/>
    <x v="0"/>
    <x v="40"/>
  </r>
  <r>
    <x v="10"/>
    <s v="11"/>
    <x v="10"/>
    <x v="187"/>
    <s v="1133"/>
    <s v="Hjelmeland"/>
    <s v="2"/>
    <s v="Kvinner"/>
    <x v="0"/>
    <x v="0"/>
    <x v="1"/>
    <x v="36"/>
  </r>
  <r>
    <x v="10"/>
    <s v="11"/>
    <x v="10"/>
    <x v="187"/>
    <s v="1133"/>
    <s v="Hjelmeland"/>
    <s v="2"/>
    <s v="Kvinner"/>
    <x v="1"/>
    <x v="1"/>
    <x v="1"/>
    <x v="0"/>
  </r>
  <r>
    <x v="10"/>
    <s v="11"/>
    <x v="10"/>
    <x v="187"/>
    <s v="1133"/>
    <s v="Hjelmeland"/>
    <s v="2"/>
    <s v="Kvinner"/>
    <x v="2"/>
    <x v="2"/>
    <x v="1"/>
    <x v="36"/>
  </r>
  <r>
    <x v="10"/>
    <s v="11"/>
    <x v="10"/>
    <x v="187"/>
    <s v="1133"/>
    <s v="Hjelmeland"/>
    <s v="2"/>
    <s v="Kvinner"/>
    <x v="3"/>
    <x v="3"/>
    <x v="1"/>
    <x v="3"/>
  </r>
  <r>
    <x v="10"/>
    <s v="11"/>
    <x v="10"/>
    <x v="187"/>
    <s v="1133"/>
    <s v="Hjelmeland"/>
    <s v="2"/>
    <s v="Kvinner"/>
    <x v="4"/>
    <x v="4"/>
    <x v="1"/>
    <x v="2"/>
  </r>
  <r>
    <x v="10"/>
    <s v="11"/>
    <x v="10"/>
    <x v="187"/>
    <s v="1133"/>
    <s v="Hjelmeland"/>
    <s v="2"/>
    <s v="Kvinner"/>
    <x v="5"/>
    <x v="5"/>
    <x v="1"/>
    <x v="6"/>
  </r>
  <r>
    <x v="10"/>
    <s v="11"/>
    <x v="10"/>
    <x v="187"/>
    <s v="1133"/>
    <s v="Hjelmeland"/>
    <s v="1"/>
    <s v="Menn"/>
    <x v="0"/>
    <x v="0"/>
    <x v="1"/>
    <x v="46"/>
  </r>
  <r>
    <x v="10"/>
    <s v="11"/>
    <x v="10"/>
    <x v="187"/>
    <s v="1133"/>
    <s v="Hjelmeland"/>
    <s v="1"/>
    <s v="Menn"/>
    <x v="1"/>
    <x v="1"/>
    <x v="1"/>
    <x v="2"/>
  </r>
  <r>
    <x v="10"/>
    <s v="11"/>
    <x v="10"/>
    <x v="187"/>
    <s v="1133"/>
    <s v="Hjelmeland"/>
    <s v="1"/>
    <s v="Menn"/>
    <x v="2"/>
    <x v="2"/>
    <x v="1"/>
    <x v="95"/>
  </r>
  <r>
    <x v="10"/>
    <s v="11"/>
    <x v="10"/>
    <x v="187"/>
    <s v="1133"/>
    <s v="Hjelmeland"/>
    <s v="1"/>
    <s v="Menn"/>
    <x v="3"/>
    <x v="3"/>
    <x v="1"/>
    <x v="85"/>
  </r>
  <r>
    <x v="10"/>
    <s v="11"/>
    <x v="10"/>
    <x v="187"/>
    <s v="1133"/>
    <s v="Hjelmeland"/>
    <s v="1"/>
    <s v="Menn"/>
    <x v="4"/>
    <x v="4"/>
    <x v="1"/>
    <x v="26"/>
  </r>
  <r>
    <x v="10"/>
    <s v="11"/>
    <x v="10"/>
    <x v="187"/>
    <s v="1133"/>
    <s v="Hjelmeland"/>
    <s v="1"/>
    <s v="Menn"/>
    <x v="5"/>
    <x v="5"/>
    <x v="1"/>
    <x v="3"/>
  </r>
  <r>
    <x v="10"/>
    <s v="11"/>
    <x v="10"/>
    <x v="187"/>
    <s v="1133"/>
    <s v="Hjelmeland"/>
    <s v="2"/>
    <s v="Kvinner"/>
    <x v="0"/>
    <x v="0"/>
    <x v="2"/>
    <x v="15"/>
  </r>
  <r>
    <x v="10"/>
    <s v="11"/>
    <x v="10"/>
    <x v="187"/>
    <s v="1133"/>
    <s v="Hjelmeland"/>
    <s v="2"/>
    <s v="Kvinner"/>
    <x v="1"/>
    <x v="1"/>
    <x v="2"/>
    <x v="0"/>
  </r>
  <r>
    <x v="10"/>
    <s v="11"/>
    <x v="10"/>
    <x v="187"/>
    <s v="1133"/>
    <s v="Hjelmeland"/>
    <s v="2"/>
    <s v="Kvinner"/>
    <x v="2"/>
    <x v="2"/>
    <x v="2"/>
    <x v="4"/>
  </r>
  <r>
    <x v="10"/>
    <s v="11"/>
    <x v="10"/>
    <x v="187"/>
    <s v="1133"/>
    <s v="Hjelmeland"/>
    <s v="2"/>
    <s v="Kvinner"/>
    <x v="3"/>
    <x v="3"/>
    <x v="2"/>
    <x v="46"/>
  </r>
  <r>
    <x v="10"/>
    <s v="11"/>
    <x v="10"/>
    <x v="187"/>
    <s v="1133"/>
    <s v="Hjelmeland"/>
    <s v="2"/>
    <s v="Kvinner"/>
    <x v="4"/>
    <x v="4"/>
    <x v="2"/>
    <x v="36"/>
  </r>
  <r>
    <x v="10"/>
    <s v="11"/>
    <x v="10"/>
    <x v="187"/>
    <s v="1133"/>
    <s v="Hjelmeland"/>
    <s v="2"/>
    <s v="Kvinner"/>
    <x v="5"/>
    <x v="5"/>
    <x v="2"/>
    <x v="5"/>
  </r>
  <r>
    <x v="10"/>
    <s v="11"/>
    <x v="10"/>
    <x v="187"/>
    <s v="1133"/>
    <s v="Hjelmeland"/>
    <s v="1"/>
    <s v="Menn"/>
    <x v="0"/>
    <x v="0"/>
    <x v="2"/>
    <x v="41"/>
  </r>
  <r>
    <x v="10"/>
    <s v="11"/>
    <x v="10"/>
    <x v="187"/>
    <s v="1133"/>
    <s v="Hjelmeland"/>
    <s v="1"/>
    <s v="Menn"/>
    <x v="1"/>
    <x v="1"/>
    <x v="2"/>
    <x v="15"/>
  </r>
  <r>
    <x v="10"/>
    <s v="11"/>
    <x v="10"/>
    <x v="187"/>
    <s v="1133"/>
    <s v="Hjelmeland"/>
    <s v="1"/>
    <s v="Menn"/>
    <x v="2"/>
    <x v="2"/>
    <x v="2"/>
    <x v="69"/>
  </r>
  <r>
    <x v="10"/>
    <s v="11"/>
    <x v="10"/>
    <x v="187"/>
    <s v="1133"/>
    <s v="Hjelmeland"/>
    <s v="1"/>
    <s v="Menn"/>
    <x v="3"/>
    <x v="3"/>
    <x v="2"/>
    <x v="70"/>
  </r>
  <r>
    <x v="10"/>
    <s v="11"/>
    <x v="10"/>
    <x v="187"/>
    <s v="1133"/>
    <s v="Hjelmeland"/>
    <s v="1"/>
    <s v="Menn"/>
    <x v="4"/>
    <x v="4"/>
    <x v="2"/>
    <x v="10"/>
  </r>
  <r>
    <x v="10"/>
    <s v="11"/>
    <x v="10"/>
    <x v="187"/>
    <s v="1133"/>
    <s v="Hjelmeland"/>
    <s v="1"/>
    <s v="Menn"/>
    <x v="5"/>
    <x v="5"/>
    <x v="2"/>
    <x v="24"/>
  </r>
  <r>
    <x v="10"/>
    <s v="11"/>
    <x v="10"/>
    <x v="187"/>
    <s v="1133"/>
    <s v="Hjelmeland"/>
    <s v="2"/>
    <s v="Kvinner"/>
    <x v="0"/>
    <x v="0"/>
    <x v="3"/>
    <x v="21"/>
  </r>
  <r>
    <x v="10"/>
    <s v="11"/>
    <x v="10"/>
    <x v="187"/>
    <s v="1133"/>
    <s v="Hjelmeland"/>
    <s v="2"/>
    <s v="Kvinner"/>
    <x v="1"/>
    <x v="1"/>
    <x v="3"/>
    <x v="5"/>
  </r>
  <r>
    <x v="10"/>
    <s v="11"/>
    <x v="10"/>
    <x v="187"/>
    <s v="1133"/>
    <s v="Hjelmeland"/>
    <s v="2"/>
    <s v="Kvinner"/>
    <x v="2"/>
    <x v="2"/>
    <x v="3"/>
    <x v="14"/>
  </r>
  <r>
    <x v="10"/>
    <s v="11"/>
    <x v="10"/>
    <x v="187"/>
    <s v="1133"/>
    <s v="Hjelmeland"/>
    <s v="2"/>
    <s v="Kvinner"/>
    <x v="3"/>
    <x v="3"/>
    <x v="3"/>
    <x v="56"/>
  </r>
  <r>
    <x v="10"/>
    <s v="11"/>
    <x v="10"/>
    <x v="187"/>
    <s v="1133"/>
    <s v="Hjelmeland"/>
    <s v="2"/>
    <s v="Kvinner"/>
    <x v="4"/>
    <x v="4"/>
    <x v="3"/>
    <x v="15"/>
  </r>
  <r>
    <x v="10"/>
    <s v="11"/>
    <x v="10"/>
    <x v="187"/>
    <s v="1133"/>
    <s v="Hjelmeland"/>
    <s v="2"/>
    <s v="Kvinner"/>
    <x v="5"/>
    <x v="5"/>
    <x v="3"/>
    <x v="5"/>
  </r>
  <r>
    <x v="10"/>
    <s v="11"/>
    <x v="10"/>
    <x v="187"/>
    <s v="1133"/>
    <s v="Hjelmeland"/>
    <s v="1"/>
    <s v="Menn"/>
    <x v="0"/>
    <x v="0"/>
    <x v="3"/>
    <x v="56"/>
  </r>
  <r>
    <x v="10"/>
    <s v="11"/>
    <x v="10"/>
    <x v="187"/>
    <s v="1133"/>
    <s v="Hjelmeland"/>
    <s v="1"/>
    <s v="Menn"/>
    <x v="1"/>
    <x v="1"/>
    <x v="3"/>
    <x v="13"/>
  </r>
  <r>
    <x v="10"/>
    <s v="11"/>
    <x v="10"/>
    <x v="187"/>
    <s v="1133"/>
    <s v="Hjelmeland"/>
    <s v="1"/>
    <s v="Menn"/>
    <x v="2"/>
    <x v="2"/>
    <x v="3"/>
    <x v="9"/>
  </r>
  <r>
    <x v="10"/>
    <s v="11"/>
    <x v="10"/>
    <x v="187"/>
    <s v="1133"/>
    <s v="Hjelmeland"/>
    <s v="1"/>
    <s v="Menn"/>
    <x v="3"/>
    <x v="3"/>
    <x v="3"/>
    <x v="57"/>
  </r>
  <r>
    <x v="10"/>
    <s v="11"/>
    <x v="10"/>
    <x v="187"/>
    <s v="1133"/>
    <s v="Hjelmeland"/>
    <s v="1"/>
    <s v="Menn"/>
    <x v="4"/>
    <x v="4"/>
    <x v="3"/>
    <x v="10"/>
  </r>
  <r>
    <x v="10"/>
    <s v="11"/>
    <x v="10"/>
    <x v="187"/>
    <s v="1133"/>
    <s v="Hjelmeland"/>
    <s v="1"/>
    <s v="Menn"/>
    <x v="5"/>
    <x v="5"/>
    <x v="3"/>
    <x v="24"/>
  </r>
  <r>
    <x v="10"/>
    <s v="11"/>
    <x v="10"/>
    <x v="187"/>
    <s v="1133"/>
    <s v="Hjelmeland"/>
    <s v="2"/>
    <s v="Kvinner"/>
    <x v="0"/>
    <x v="0"/>
    <x v="4"/>
    <x v="5"/>
  </r>
  <r>
    <x v="10"/>
    <s v="11"/>
    <x v="10"/>
    <x v="187"/>
    <s v="1133"/>
    <s v="Hjelmeland"/>
    <s v="2"/>
    <s v="Kvinner"/>
    <x v="1"/>
    <x v="1"/>
    <x v="4"/>
    <x v="12"/>
  </r>
  <r>
    <x v="10"/>
    <s v="11"/>
    <x v="10"/>
    <x v="187"/>
    <s v="1133"/>
    <s v="Hjelmeland"/>
    <s v="2"/>
    <s v="Kvinner"/>
    <x v="2"/>
    <x v="2"/>
    <x v="4"/>
    <x v="15"/>
  </r>
  <r>
    <x v="10"/>
    <s v="11"/>
    <x v="10"/>
    <x v="187"/>
    <s v="1133"/>
    <s v="Hjelmeland"/>
    <s v="2"/>
    <s v="Kvinner"/>
    <x v="3"/>
    <x v="3"/>
    <x v="4"/>
    <x v="3"/>
  </r>
  <r>
    <x v="10"/>
    <s v="11"/>
    <x v="10"/>
    <x v="187"/>
    <s v="1133"/>
    <s v="Hjelmeland"/>
    <s v="2"/>
    <s v="Kvinner"/>
    <x v="4"/>
    <x v="4"/>
    <x v="4"/>
    <x v="36"/>
  </r>
  <r>
    <x v="10"/>
    <s v="11"/>
    <x v="10"/>
    <x v="187"/>
    <s v="1133"/>
    <s v="Hjelmeland"/>
    <s v="2"/>
    <s v="Kvinner"/>
    <x v="5"/>
    <x v="5"/>
    <x v="4"/>
    <x v="1"/>
  </r>
  <r>
    <x v="10"/>
    <s v="11"/>
    <x v="10"/>
    <x v="187"/>
    <s v="1133"/>
    <s v="Hjelmeland"/>
    <s v="1"/>
    <s v="Menn"/>
    <x v="0"/>
    <x v="0"/>
    <x v="4"/>
    <x v="55"/>
  </r>
  <r>
    <x v="10"/>
    <s v="11"/>
    <x v="10"/>
    <x v="187"/>
    <s v="1133"/>
    <s v="Hjelmeland"/>
    <s v="1"/>
    <s v="Menn"/>
    <x v="1"/>
    <x v="1"/>
    <x v="4"/>
    <x v="20"/>
  </r>
  <r>
    <x v="10"/>
    <s v="11"/>
    <x v="10"/>
    <x v="187"/>
    <s v="1133"/>
    <s v="Hjelmeland"/>
    <s v="1"/>
    <s v="Menn"/>
    <x v="2"/>
    <x v="2"/>
    <x v="4"/>
    <x v="17"/>
  </r>
  <r>
    <x v="10"/>
    <s v="11"/>
    <x v="10"/>
    <x v="187"/>
    <s v="1133"/>
    <s v="Hjelmeland"/>
    <s v="1"/>
    <s v="Menn"/>
    <x v="3"/>
    <x v="3"/>
    <x v="4"/>
    <x v="37"/>
  </r>
  <r>
    <x v="10"/>
    <s v="11"/>
    <x v="10"/>
    <x v="187"/>
    <s v="1133"/>
    <s v="Hjelmeland"/>
    <s v="1"/>
    <s v="Menn"/>
    <x v="4"/>
    <x v="4"/>
    <x v="4"/>
    <x v="10"/>
  </r>
  <r>
    <x v="10"/>
    <s v="11"/>
    <x v="10"/>
    <x v="187"/>
    <s v="1133"/>
    <s v="Hjelmeland"/>
    <s v="1"/>
    <s v="Menn"/>
    <x v="5"/>
    <x v="5"/>
    <x v="4"/>
    <x v="11"/>
  </r>
  <r>
    <x v="10"/>
    <s v="11"/>
    <x v="10"/>
    <x v="187"/>
    <s v="1133"/>
    <s v="Hjelmeland"/>
    <s v="2"/>
    <s v="Kvinner"/>
    <x v="0"/>
    <x v="0"/>
    <x v="5"/>
    <x v="15"/>
  </r>
  <r>
    <x v="10"/>
    <s v="11"/>
    <x v="10"/>
    <x v="187"/>
    <s v="1133"/>
    <s v="Hjelmeland"/>
    <s v="2"/>
    <s v="Kvinner"/>
    <x v="1"/>
    <x v="1"/>
    <x v="5"/>
    <x v="19"/>
  </r>
  <r>
    <x v="10"/>
    <s v="11"/>
    <x v="10"/>
    <x v="187"/>
    <s v="1133"/>
    <s v="Hjelmeland"/>
    <s v="2"/>
    <s v="Kvinner"/>
    <x v="2"/>
    <x v="2"/>
    <x v="5"/>
    <x v="13"/>
  </r>
  <r>
    <x v="10"/>
    <s v="11"/>
    <x v="10"/>
    <x v="187"/>
    <s v="1133"/>
    <s v="Hjelmeland"/>
    <s v="2"/>
    <s v="Kvinner"/>
    <x v="3"/>
    <x v="3"/>
    <x v="5"/>
    <x v="4"/>
  </r>
  <r>
    <x v="10"/>
    <s v="11"/>
    <x v="10"/>
    <x v="187"/>
    <s v="1133"/>
    <s v="Hjelmeland"/>
    <s v="2"/>
    <s v="Kvinner"/>
    <x v="4"/>
    <x v="4"/>
    <x v="5"/>
    <x v="2"/>
  </r>
  <r>
    <x v="10"/>
    <s v="11"/>
    <x v="10"/>
    <x v="187"/>
    <s v="1133"/>
    <s v="Hjelmeland"/>
    <s v="2"/>
    <s v="Kvinner"/>
    <x v="5"/>
    <x v="5"/>
    <x v="5"/>
    <x v="12"/>
  </r>
  <r>
    <x v="10"/>
    <s v="11"/>
    <x v="10"/>
    <x v="187"/>
    <s v="1133"/>
    <s v="Hjelmeland"/>
    <s v="1"/>
    <s v="Menn"/>
    <x v="0"/>
    <x v="0"/>
    <x v="5"/>
    <x v="56"/>
  </r>
  <r>
    <x v="10"/>
    <s v="11"/>
    <x v="10"/>
    <x v="187"/>
    <s v="1133"/>
    <s v="Hjelmeland"/>
    <s v="1"/>
    <s v="Menn"/>
    <x v="1"/>
    <x v="1"/>
    <x v="5"/>
    <x v="15"/>
  </r>
  <r>
    <x v="10"/>
    <s v="11"/>
    <x v="10"/>
    <x v="187"/>
    <s v="1133"/>
    <s v="Hjelmeland"/>
    <s v="1"/>
    <s v="Menn"/>
    <x v="2"/>
    <x v="2"/>
    <x v="5"/>
    <x v="76"/>
  </r>
  <r>
    <x v="10"/>
    <s v="11"/>
    <x v="10"/>
    <x v="187"/>
    <s v="1133"/>
    <s v="Hjelmeland"/>
    <s v="1"/>
    <s v="Menn"/>
    <x v="3"/>
    <x v="3"/>
    <x v="5"/>
    <x v="29"/>
  </r>
  <r>
    <x v="10"/>
    <s v="11"/>
    <x v="10"/>
    <x v="187"/>
    <s v="1133"/>
    <s v="Hjelmeland"/>
    <s v="1"/>
    <s v="Menn"/>
    <x v="4"/>
    <x v="4"/>
    <x v="5"/>
    <x v="26"/>
  </r>
  <r>
    <x v="10"/>
    <s v="11"/>
    <x v="10"/>
    <x v="187"/>
    <s v="1133"/>
    <s v="Hjelmeland"/>
    <s v="1"/>
    <s v="Menn"/>
    <x v="5"/>
    <x v="5"/>
    <x v="5"/>
    <x v="11"/>
  </r>
  <r>
    <x v="10"/>
    <s v="11"/>
    <x v="10"/>
    <x v="187"/>
    <s v="1133"/>
    <s v="Hjelmeland"/>
    <s v="2"/>
    <s v="Kvinner"/>
    <x v="0"/>
    <x v="0"/>
    <x v="6"/>
    <x v="13"/>
  </r>
  <r>
    <x v="10"/>
    <s v="11"/>
    <x v="10"/>
    <x v="187"/>
    <s v="1133"/>
    <s v="Hjelmeland"/>
    <s v="2"/>
    <s v="Kvinner"/>
    <x v="1"/>
    <x v="1"/>
    <x v="6"/>
    <x v="6"/>
  </r>
  <r>
    <x v="10"/>
    <s v="11"/>
    <x v="10"/>
    <x v="187"/>
    <s v="1133"/>
    <s v="Hjelmeland"/>
    <s v="2"/>
    <s v="Kvinner"/>
    <x v="2"/>
    <x v="2"/>
    <x v="6"/>
    <x v="5"/>
  </r>
  <r>
    <x v="10"/>
    <s v="11"/>
    <x v="10"/>
    <x v="187"/>
    <s v="1133"/>
    <s v="Hjelmeland"/>
    <s v="2"/>
    <s v="Kvinner"/>
    <x v="3"/>
    <x v="3"/>
    <x v="6"/>
    <x v="36"/>
  </r>
  <r>
    <x v="10"/>
    <s v="11"/>
    <x v="10"/>
    <x v="187"/>
    <s v="1133"/>
    <s v="Hjelmeland"/>
    <s v="2"/>
    <s v="Kvinner"/>
    <x v="4"/>
    <x v="4"/>
    <x v="6"/>
    <x v="21"/>
  </r>
  <r>
    <x v="10"/>
    <s v="11"/>
    <x v="10"/>
    <x v="187"/>
    <s v="1133"/>
    <s v="Hjelmeland"/>
    <s v="2"/>
    <s v="Kvinner"/>
    <x v="5"/>
    <x v="5"/>
    <x v="6"/>
    <x v="19"/>
  </r>
  <r>
    <x v="10"/>
    <s v="11"/>
    <x v="10"/>
    <x v="187"/>
    <s v="1133"/>
    <s v="Hjelmeland"/>
    <s v="1"/>
    <s v="Menn"/>
    <x v="0"/>
    <x v="0"/>
    <x v="6"/>
    <x v="51"/>
  </r>
  <r>
    <x v="10"/>
    <s v="11"/>
    <x v="10"/>
    <x v="187"/>
    <s v="1133"/>
    <s v="Hjelmeland"/>
    <s v="1"/>
    <s v="Menn"/>
    <x v="1"/>
    <x v="1"/>
    <x v="6"/>
    <x v="2"/>
  </r>
  <r>
    <x v="10"/>
    <s v="11"/>
    <x v="10"/>
    <x v="187"/>
    <s v="1133"/>
    <s v="Hjelmeland"/>
    <s v="1"/>
    <s v="Menn"/>
    <x v="2"/>
    <x v="2"/>
    <x v="6"/>
    <x v="95"/>
  </r>
  <r>
    <x v="10"/>
    <s v="11"/>
    <x v="10"/>
    <x v="187"/>
    <s v="1133"/>
    <s v="Hjelmeland"/>
    <s v="1"/>
    <s v="Menn"/>
    <x v="3"/>
    <x v="3"/>
    <x v="6"/>
    <x v="76"/>
  </r>
  <r>
    <x v="10"/>
    <s v="11"/>
    <x v="10"/>
    <x v="187"/>
    <s v="1133"/>
    <s v="Hjelmeland"/>
    <s v="1"/>
    <s v="Menn"/>
    <x v="4"/>
    <x v="4"/>
    <x v="6"/>
    <x v="60"/>
  </r>
  <r>
    <x v="10"/>
    <s v="11"/>
    <x v="10"/>
    <x v="187"/>
    <s v="1133"/>
    <s v="Hjelmeland"/>
    <s v="1"/>
    <s v="Menn"/>
    <x v="5"/>
    <x v="5"/>
    <x v="6"/>
    <x v="55"/>
  </r>
  <r>
    <x v="10"/>
    <s v="11"/>
    <x v="10"/>
    <x v="187"/>
    <s v="1133"/>
    <s v="Hjelmeland"/>
    <s v="2"/>
    <s v="Kvinner"/>
    <x v="0"/>
    <x v="0"/>
    <x v="7"/>
    <x v="2"/>
  </r>
  <r>
    <x v="10"/>
    <s v="11"/>
    <x v="10"/>
    <x v="187"/>
    <s v="1133"/>
    <s v="Hjelmeland"/>
    <s v="2"/>
    <s v="Kvinner"/>
    <x v="1"/>
    <x v="1"/>
    <x v="7"/>
    <x v="0"/>
  </r>
  <r>
    <x v="10"/>
    <s v="11"/>
    <x v="10"/>
    <x v="187"/>
    <s v="1133"/>
    <s v="Hjelmeland"/>
    <s v="2"/>
    <s v="Kvinner"/>
    <x v="2"/>
    <x v="2"/>
    <x v="7"/>
    <x v="13"/>
  </r>
  <r>
    <x v="10"/>
    <s v="11"/>
    <x v="10"/>
    <x v="187"/>
    <s v="1133"/>
    <s v="Hjelmeland"/>
    <s v="2"/>
    <s v="Kvinner"/>
    <x v="3"/>
    <x v="3"/>
    <x v="7"/>
    <x v="24"/>
  </r>
  <r>
    <x v="10"/>
    <s v="11"/>
    <x v="10"/>
    <x v="187"/>
    <s v="1133"/>
    <s v="Hjelmeland"/>
    <s v="2"/>
    <s v="Kvinner"/>
    <x v="4"/>
    <x v="4"/>
    <x v="7"/>
    <x v="13"/>
  </r>
  <r>
    <x v="10"/>
    <s v="11"/>
    <x v="10"/>
    <x v="187"/>
    <s v="1133"/>
    <s v="Hjelmeland"/>
    <s v="2"/>
    <s v="Kvinner"/>
    <x v="5"/>
    <x v="5"/>
    <x v="7"/>
    <x v="12"/>
  </r>
  <r>
    <x v="10"/>
    <s v="11"/>
    <x v="10"/>
    <x v="187"/>
    <s v="1133"/>
    <s v="Hjelmeland"/>
    <s v="1"/>
    <s v="Menn"/>
    <x v="0"/>
    <x v="0"/>
    <x v="7"/>
    <x v="35"/>
  </r>
  <r>
    <x v="10"/>
    <s v="11"/>
    <x v="10"/>
    <x v="187"/>
    <s v="1133"/>
    <s v="Hjelmeland"/>
    <s v="1"/>
    <s v="Menn"/>
    <x v="1"/>
    <x v="1"/>
    <x v="7"/>
    <x v="55"/>
  </r>
  <r>
    <x v="10"/>
    <s v="11"/>
    <x v="10"/>
    <x v="187"/>
    <s v="1133"/>
    <s v="Hjelmeland"/>
    <s v="1"/>
    <s v="Menn"/>
    <x v="2"/>
    <x v="2"/>
    <x v="7"/>
    <x v="37"/>
  </r>
  <r>
    <x v="10"/>
    <s v="11"/>
    <x v="10"/>
    <x v="187"/>
    <s v="1133"/>
    <s v="Hjelmeland"/>
    <s v="1"/>
    <s v="Menn"/>
    <x v="3"/>
    <x v="3"/>
    <x v="7"/>
    <x v="26"/>
  </r>
  <r>
    <x v="10"/>
    <s v="11"/>
    <x v="10"/>
    <x v="187"/>
    <s v="1133"/>
    <s v="Hjelmeland"/>
    <s v="1"/>
    <s v="Menn"/>
    <x v="4"/>
    <x v="4"/>
    <x v="7"/>
    <x v="31"/>
  </r>
  <r>
    <x v="10"/>
    <s v="11"/>
    <x v="10"/>
    <x v="187"/>
    <s v="1133"/>
    <s v="Hjelmeland"/>
    <s v="1"/>
    <s v="Menn"/>
    <x v="5"/>
    <x v="5"/>
    <x v="7"/>
    <x v="32"/>
  </r>
  <r>
    <x v="10"/>
    <s v="11"/>
    <x v="10"/>
    <x v="188"/>
    <s v="1134"/>
    <s v="Suldal"/>
    <s v="2"/>
    <s v="Kvinner"/>
    <x v="0"/>
    <x v="0"/>
    <x v="0"/>
    <x v="7"/>
  </r>
  <r>
    <x v="10"/>
    <s v="11"/>
    <x v="10"/>
    <x v="188"/>
    <s v="1134"/>
    <s v="Suldal"/>
    <s v="2"/>
    <s v="Kvinner"/>
    <x v="1"/>
    <x v="1"/>
    <x v="0"/>
    <x v="0"/>
  </r>
  <r>
    <x v="10"/>
    <s v="11"/>
    <x v="10"/>
    <x v="188"/>
    <s v="1134"/>
    <s v="Suldal"/>
    <s v="2"/>
    <s v="Kvinner"/>
    <x v="2"/>
    <x v="2"/>
    <x v="0"/>
    <x v="4"/>
  </r>
  <r>
    <x v="10"/>
    <s v="11"/>
    <x v="10"/>
    <x v="188"/>
    <s v="1134"/>
    <s v="Suldal"/>
    <s v="2"/>
    <s v="Kvinner"/>
    <x v="3"/>
    <x v="3"/>
    <x v="0"/>
    <x v="24"/>
  </r>
  <r>
    <x v="10"/>
    <s v="11"/>
    <x v="10"/>
    <x v="188"/>
    <s v="1134"/>
    <s v="Suldal"/>
    <s v="2"/>
    <s v="Kvinner"/>
    <x v="4"/>
    <x v="4"/>
    <x v="0"/>
    <x v="51"/>
  </r>
  <r>
    <x v="10"/>
    <s v="11"/>
    <x v="10"/>
    <x v="188"/>
    <s v="1134"/>
    <s v="Suldal"/>
    <s v="2"/>
    <s v="Kvinner"/>
    <x v="5"/>
    <x v="5"/>
    <x v="0"/>
    <x v="12"/>
  </r>
  <r>
    <x v="10"/>
    <s v="11"/>
    <x v="10"/>
    <x v="188"/>
    <s v="1134"/>
    <s v="Suldal"/>
    <s v="1"/>
    <s v="Menn"/>
    <x v="0"/>
    <x v="0"/>
    <x v="0"/>
    <x v="41"/>
  </r>
  <r>
    <x v="10"/>
    <s v="11"/>
    <x v="10"/>
    <x v="188"/>
    <s v="1134"/>
    <s v="Suldal"/>
    <s v="1"/>
    <s v="Menn"/>
    <x v="1"/>
    <x v="1"/>
    <x v="0"/>
    <x v="3"/>
  </r>
  <r>
    <x v="10"/>
    <s v="11"/>
    <x v="10"/>
    <x v="188"/>
    <s v="1134"/>
    <s v="Suldal"/>
    <s v="1"/>
    <s v="Menn"/>
    <x v="2"/>
    <x v="2"/>
    <x v="0"/>
    <x v="33"/>
  </r>
  <r>
    <x v="10"/>
    <s v="11"/>
    <x v="10"/>
    <x v="188"/>
    <s v="1134"/>
    <s v="Suldal"/>
    <s v="1"/>
    <s v="Menn"/>
    <x v="3"/>
    <x v="3"/>
    <x v="0"/>
    <x v="37"/>
  </r>
  <r>
    <x v="10"/>
    <s v="11"/>
    <x v="10"/>
    <x v="188"/>
    <s v="1134"/>
    <s v="Suldal"/>
    <s v="1"/>
    <s v="Menn"/>
    <x v="4"/>
    <x v="4"/>
    <x v="0"/>
    <x v="58"/>
  </r>
  <r>
    <x v="10"/>
    <s v="11"/>
    <x v="10"/>
    <x v="188"/>
    <s v="1134"/>
    <s v="Suldal"/>
    <s v="1"/>
    <s v="Menn"/>
    <x v="5"/>
    <x v="5"/>
    <x v="0"/>
    <x v="3"/>
  </r>
  <r>
    <x v="10"/>
    <s v="11"/>
    <x v="10"/>
    <x v="188"/>
    <s v="1134"/>
    <s v="Suldal"/>
    <s v="2"/>
    <s v="Kvinner"/>
    <x v="0"/>
    <x v="0"/>
    <x v="1"/>
    <x v="6"/>
  </r>
  <r>
    <x v="10"/>
    <s v="11"/>
    <x v="10"/>
    <x v="188"/>
    <s v="1134"/>
    <s v="Suldal"/>
    <s v="2"/>
    <s v="Kvinner"/>
    <x v="1"/>
    <x v="1"/>
    <x v="1"/>
    <x v="23"/>
  </r>
  <r>
    <x v="10"/>
    <s v="11"/>
    <x v="10"/>
    <x v="188"/>
    <s v="1134"/>
    <s v="Suldal"/>
    <s v="2"/>
    <s v="Kvinner"/>
    <x v="2"/>
    <x v="2"/>
    <x v="1"/>
    <x v="4"/>
  </r>
  <r>
    <x v="10"/>
    <s v="11"/>
    <x v="10"/>
    <x v="188"/>
    <s v="1134"/>
    <s v="Suldal"/>
    <s v="2"/>
    <s v="Kvinner"/>
    <x v="3"/>
    <x v="3"/>
    <x v="1"/>
    <x v="20"/>
  </r>
  <r>
    <x v="10"/>
    <s v="11"/>
    <x v="10"/>
    <x v="188"/>
    <s v="1134"/>
    <s v="Suldal"/>
    <s v="2"/>
    <s v="Kvinner"/>
    <x v="4"/>
    <x v="4"/>
    <x v="1"/>
    <x v="56"/>
  </r>
  <r>
    <x v="10"/>
    <s v="11"/>
    <x v="10"/>
    <x v="188"/>
    <s v="1134"/>
    <s v="Suldal"/>
    <s v="2"/>
    <s v="Kvinner"/>
    <x v="5"/>
    <x v="5"/>
    <x v="1"/>
    <x v="15"/>
  </r>
  <r>
    <x v="10"/>
    <s v="11"/>
    <x v="10"/>
    <x v="188"/>
    <s v="1134"/>
    <s v="Suldal"/>
    <s v="1"/>
    <s v="Menn"/>
    <x v="0"/>
    <x v="0"/>
    <x v="1"/>
    <x v="63"/>
  </r>
  <r>
    <x v="10"/>
    <s v="11"/>
    <x v="10"/>
    <x v="188"/>
    <s v="1134"/>
    <s v="Suldal"/>
    <s v="1"/>
    <s v="Menn"/>
    <x v="1"/>
    <x v="1"/>
    <x v="1"/>
    <x v="6"/>
  </r>
  <r>
    <x v="10"/>
    <s v="11"/>
    <x v="10"/>
    <x v="188"/>
    <s v="1134"/>
    <s v="Suldal"/>
    <s v="1"/>
    <s v="Menn"/>
    <x v="2"/>
    <x v="2"/>
    <x v="1"/>
    <x v="31"/>
  </r>
  <r>
    <x v="10"/>
    <s v="11"/>
    <x v="10"/>
    <x v="188"/>
    <s v="1134"/>
    <s v="Suldal"/>
    <s v="1"/>
    <s v="Menn"/>
    <x v="3"/>
    <x v="3"/>
    <x v="1"/>
    <x v="68"/>
  </r>
  <r>
    <x v="10"/>
    <s v="11"/>
    <x v="10"/>
    <x v="188"/>
    <s v="1134"/>
    <s v="Suldal"/>
    <s v="1"/>
    <s v="Menn"/>
    <x v="4"/>
    <x v="4"/>
    <x v="1"/>
    <x v="25"/>
  </r>
  <r>
    <x v="10"/>
    <s v="11"/>
    <x v="10"/>
    <x v="188"/>
    <s v="1134"/>
    <s v="Suldal"/>
    <s v="1"/>
    <s v="Menn"/>
    <x v="5"/>
    <x v="5"/>
    <x v="1"/>
    <x v="20"/>
  </r>
  <r>
    <x v="10"/>
    <s v="11"/>
    <x v="10"/>
    <x v="188"/>
    <s v="1134"/>
    <s v="Suldal"/>
    <s v="2"/>
    <s v="Kvinner"/>
    <x v="0"/>
    <x v="0"/>
    <x v="2"/>
    <x v="36"/>
  </r>
  <r>
    <x v="10"/>
    <s v="11"/>
    <x v="10"/>
    <x v="188"/>
    <s v="1134"/>
    <s v="Suldal"/>
    <s v="2"/>
    <s v="Kvinner"/>
    <x v="1"/>
    <x v="1"/>
    <x v="2"/>
    <x v="0"/>
  </r>
  <r>
    <x v="10"/>
    <s v="11"/>
    <x v="10"/>
    <x v="188"/>
    <s v="1134"/>
    <s v="Suldal"/>
    <s v="2"/>
    <s v="Kvinner"/>
    <x v="2"/>
    <x v="2"/>
    <x v="2"/>
    <x v="24"/>
  </r>
  <r>
    <x v="10"/>
    <s v="11"/>
    <x v="10"/>
    <x v="188"/>
    <s v="1134"/>
    <s v="Suldal"/>
    <s v="2"/>
    <s v="Kvinner"/>
    <x v="3"/>
    <x v="3"/>
    <x v="2"/>
    <x v="14"/>
  </r>
  <r>
    <x v="10"/>
    <s v="11"/>
    <x v="10"/>
    <x v="188"/>
    <s v="1134"/>
    <s v="Suldal"/>
    <s v="2"/>
    <s v="Kvinner"/>
    <x v="4"/>
    <x v="4"/>
    <x v="2"/>
    <x v="40"/>
  </r>
  <r>
    <x v="10"/>
    <s v="11"/>
    <x v="10"/>
    <x v="188"/>
    <s v="1134"/>
    <s v="Suldal"/>
    <s v="2"/>
    <s v="Kvinner"/>
    <x v="5"/>
    <x v="5"/>
    <x v="2"/>
    <x v="15"/>
  </r>
  <r>
    <x v="10"/>
    <s v="11"/>
    <x v="10"/>
    <x v="188"/>
    <s v="1134"/>
    <s v="Suldal"/>
    <s v="1"/>
    <s v="Menn"/>
    <x v="0"/>
    <x v="0"/>
    <x v="2"/>
    <x v="41"/>
  </r>
  <r>
    <x v="10"/>
    <s v="11"/>
    <x v="10"/>
    <x v="188"/>
    <s v="1134"/>
    <s v="Suldal"/>
    <s v="1"/>
    <s v="Menn"/>
    <x v="1"/>
    <x v="1"/>
    <x v="2"/>
    <x v="13"/>
  </r>
  <r>
    <x v="10"/>
    <s v="11"/>
    <x v="10"/>
    <x v="188"/>
    <s v="1134"/>
    <s v="Suldal"/>
    <s v="1"/>
    <s v="Menn"/>
    <x v="2"/>
    <x v="2"/>
    <x v="2"/>
    <x v="60"/>
  </r>
  <r>
    <x v="10"/>
    <s v="11"/>
    <x v="10"/>
    <x v="188"/>
    <s v="1134"/>
    <s v="Suldal"/>
    <s v="1"/>
    <s v="Menn"/>
    <x v="3"/>
    <x v="3"/>
    <x v="2"/>
    <x v="68"/>
  </r>
  <r>
    <x v="10"/>
    <s v="11"/>
    <x v="10"/>
    <x v="188"/>
    <s v="1134"/>
    <s v="Suldal"/>
    <s v="1"/>
    <s v="Menn"/>
    <x v="4"/>
    <x v="4"/>
    <x v="2"/>
    <x v="29"/>
  </r>
  <r>
    <x v="10"/>
    <s v="11"/>
    <x v="10"/>
    <x v="188"/>
    <s v="1134"/>
    <s v="Suldal"/>
    <s v="1"/>
    <s v="Menn"/>
    <x v="5"/>
    <x v="5"/>
    <x v="2"/>
    <x v="4"/>
  </r>
  <r>
    <x v="10"/>
    <s v="11"/>
    <x v="10"/>
    <x v="188"/>
    <s v="1134"/>
    <s v="Suldal"/>
    <s v="2"/>
    <s v="Kvinner"/>
    <x v="0"/>
    <x v="0"/>
    <x v="3"/>
    <x v="36"/>
  </r>
  <r>
    <x v="10"/>
    <s v="11"/>
    <x v="10"/>
    <x v="188"/>
    <s v="1134"/>
    <s v="Suldal"/>
    <s v="2"/>
    <s v="Kvinner"/>
    <x v="1"/>
    <x v="1"/>
    <x v="3"/>
    <x v="19"/>
  </r>
  <r>
    <x v="10"/>
    <s v="11"/>
    <x v="10"/>
    <x v="188"/>
    <s v="1134"/>
    <s v="Suldal"/>
    <s v="2"/>
    <s v="Kvinner"/>
    <x v="2"/>
    <x v="2"/>
    <x v="3"/>
    <x v="3"/>
  </r>
  <r>
    <x v="10"/>
    <s v="11"/>
    <x v="10"/>
    <x v="188"/>
    <s v="1134"/>
    <s v="Suldal"/>
    <s v="2"/>
    <s v="Kvinner"/>
    <x v="3"/>
    <x v="3"/>
    <x v="3"/>
    <x v="21"/>
  </r>
  <r>
    <x v="10"/>
    <s v="11"/>
    <x v="10"/>
    <x v="188"/>
    <s v="1134"/>
    <s v="Suldal"/>
    <s v="2"/>
    <s v="Kvinner"/>
    <x v="4"/>
    <x v="4"/>
    <x v="3"/>
    <x v="40"/>
  </r>
  <r>
    <x v="10"/>
    <s v="11"/>
    <x v="10"/>
    <x v="188"/>
    <s v="1134"/>
    <s v="Suldal"/>
    <s v="2"/>
    <s v="Kvinner"/>
    <x v="5"/>
    <x v="5"/>
    <x v="3"/>
    <x v="36"/>
  </r>
  <r>
    <x v="10"/>
    <s v="11"/>
    <x v="10"/>
    <x v="188"/>
    <s v="1134"/>
    <s v="Suldal"/>
    <s v="1"/>
    <s v="Menn"/>
    <x v="0"/>
    <x v="0"/>
    <x v="3"/>
    <x v="56"/>
  </r>
  <r>
    <x v="10"/>
    <s v="11"/>
    <x v="10"/>
    <x v="188"/>
    <s v="1134"/>
    <s v="Suldal"/>
    <s v="1"/>
    <s v="Menn"/>
    <x v="1"/>
    <x v="1"/>
    <x v="3"/>
    <x v="13"/>
  </r>
  <r>
    <x v="10"/>
    <s v="11"/>
    <x v="10"/>
    <x v="188"/>
    <s v="1134"/>
    <s v="Suldal"/>
    <s v="1"/>
    <s v="Menn"/>
    <x v="2"/>
    <x v="2"/>
    <x v="3"/>
    <x v="33"/>
  </r>
  <r>
    <x v="10"/>
    <s v="11"/>
    <x v="10"/>
    <x v="188"/>
    <s v="1134"/>
    <s v="Suldal"/>
    <s v="1"/>
    <s v="Menn"/>
    <x v="3"/>
    <x v="3"/>
    <x v="3"/>
    <x v="25"/>
  </r>
  <r>
    <x v="10"/>
    <s v="11"/>
    <x v="10"/>
    <x v="188"/>
    <s v="1134"/>
    <s v="Suldal"/>
    <s v="1"/>
    <s v="Menn"/>
    <x v="4"/>
    <x v="4"/>
    <x v="3"/>
    <x v="95"/>
  </r>
  <r>
    <x v="10"/>
    <s v="11"/>
    <x v="10"/>
    <x v="188"/>
    <s v="1134"/>
    <s v="Suldal"/>
    <s v="1"/>
    <s v="Menn"/>
    <x v="5"/>
    <x v="5"/>
    <x v="3"/>
    <x v="36"/>
  </r>
  <r>
    <x v="10"/>
    <s v="11"/>
    <x v="10"/>
    <x v="188"/>
    <s v="1134"/>
    <s v="Suldal"/>
    <s v="2"/>
    <s v="Kvinner"/>
    <x v="0"/>
    <x v="0"/>
    <x v="4"/>
    <x v="21"/>
  </r>
  <r>
    <x v="10"/>
    <s v="11"/>
    <x v="10"/>
    <x v="188"/>
    <s v="1134"/>
    <s v="Suldal"/>
    <s v="2"/>
    <s v="Kvinner"/>
    <x v="1"/>
    <x v="1"/>
    <x v="4"/>
    <x v="1"/>
  </r>
  <r>
    <x v="10"/>
    <s v="11"/>
    <x v="10"/>
    <x v="188"/>
    <s v="1134"/>
    <s v="Suldal"/>
    <s v="2"/>
    <s v="Kvinner"/>
    <x v="2"/>
    <x v="2"/>
    <x v="4"/>
    <x v="36"/>
  </r>
  <r>
    <x v="10"/>
    <s v="11"/>
    <x v="10"/>
    <x v="188"/>
    <s v="1134"/>
    <s v="Suldal"/>
    <s v="2"/>
    <s v="Kvinner"/>
    <x v="3"/>
    <x v="3"/>
    <x v="4"/>
    <x v="21"/>
  </r>
  <r>
    <x v="10"/>
    <s v="11"/>
    <x v="10"/>
    <x v="188"/>
    <s v="1134"/>
    <s v="Suldal"/>
    <s v="2"/>
    <s v="Kvinner"/>
    <x v="4"/>
    <x v="4"/>
    <x v="4"/>
    <x v="21"/>
  </r>
  <r>
    <x v="10"/>
    <s v="11"/>
    <x v="10"/>
    <x v="188"/>
    <s v="1134"/>
    <s v="Suldal"/>
    <s v="2"/>
    <s v="Kvinner"/>
    <x v="5"/>
    <x v="5"/>
    <x v="4"/>
    <x v="15"/>
  </r>
  <r>
    <x v="10"/>
    <s v="11"/>
    <x v="10"/>
    <x v="188"/>
    <s v="1134"/>
    <s v="Suldal"/>
    <s v="1"/>
    <s v="Menn"/>
    <x v="0"/>
    <x v="0"/>
    <x v="4"/>
    <x v="14"/>
  </r>
  <r>
    <x v="10"/>
    <s v="11"/>
    <x v="10"/>
    <x v="188"/>
    <s v="1134"/>
    <s v="Suldal"/>
    <s v="1"/>
    <s v="Menn"/>
    <x v="1"/>
    <x v="1"/>
    <x v="4"/>
    <x v="14"/>
  </r>
  <r>
    <x v="10"/>
    <s v="11"/>
    <x v="10"/>
    <x v="188"/>
    <s v="1134"/>
    <s v="Suldal"/>
    <s v="1"/>
    <s v="Menn"/>
    <x v="2"/>
    <x v="2"/>
    <x v="4"/>
    <x v="34"/>
  </r>
  <r>
    <x v="10"/>
    <s v="11"/>
    <x v="10"/>
    <x v="188"/>
    <s v="1134"/>
    <s v="Suldal"/>
    <s v="1"/>
    <s v="Menn"/>
    <x v="3"/>
    <x v="3"/>
    <x v="4"/>
    <x v="29"/>
  </r>
  <r>
    <x v="10"/>
    <s v="11"/>
    <x v="10"/>
    <x v="188"/>
    <s v="1134"/>
    <s v="Suldal"/>
    <s v="1"/>
    <s v="Menn"/>
    <x v="4"/>
    <x v="4"/>
    <x v="4"/>
    <x v="10"/>
  </r>
  <r>
    <x v="10"/>
    <s v="11"/>
    <x v="10"/>
    <x v="188"/>
    <s v="1134"/>
    <s v="Suldal"/>
    <s v="1"/>
    <s v="Menn"/>
    <x v="5"/>
    <x v="5"/>
    <x v="4"/>
    <x v="55"/>
  </r>
  <r>
    <x v="10"/>
    <s v="11"/>
    <x v="10"/>
    <x v="188"/>
    <s v="1134"/>
    <s v="Suldal"/>
    <s v="2"/>
    <s v="Kvinner"/>
    <x v="0"/>
    <x v="0"/>
    <x v="5"/>
    <x v="13"/>
  </r>
  <r>
    <x v="10"/>
    <s v="11"/>
    <x v="10"/>
    <x v="188"/>
    <s v="1134"/>
    <s v="Suldal"/>
    <s v="2"/>
    <s v="Kvinner"/>
    <x v="1"/>
    <x v="1"/>
    <x v="5"/>
    <x v="0"/>
  </r>
  <r>
    <x v="10"/>
    <s v="11"/>
    <x v="10"/>
    <x v="188"/>
    <s v="1134"/>
    <s v="Suldal"/>
    <s v="2"/>
    <s v="Kvinner"/>
    <x v="2"/>
    <x v="2"/>
    <x v="5"/>
    <x v="36"/>
  </r>
  <r>
    <x v="10"/>
    <s v="11"/>
    <x v="10"/>
    <x v="188"/>
    <s v="1134"/>
    <s v="Suldal"/>
    <s v="2"/>
    <s v="Kvinner"/>
    <x v="3"/>
    <x v="3"/>
    <x v="5"/>
    <x v="21"/>
  </r>
  <r>
    <x v="10"/>
    <s v="11"/>
    <x v="10"/>
    <x v="188"/>
    <s v="1134"/>
    <s v="Suldal"/>
    <s v="2"/>
    <s v="Kvinner"/>
    <x v="4"/>
    <x v="4"/>
    <x v="5"/>
    <x v="21"/>
  </r>
  <r>
    <x v="10"/>
    <s v="11"/>
    <x v="10"/>
    <x v="188"/>
    <s v="1134"/>
    <s v="Suldal"/>
    <s v="2"/>
    <s v="Kvinner"/>
    <x v="5"/>
    <x v="5"/>
    <x v="5"/>
    <x v="21"/>
  </r>
  <r>
    <x v="10"/>
    <s v="11"/>
    <x v="10"/>
    <x v="188"/>
    <s v="1134"/>
    <s v="Suldal"/>
    <s v="1"/>
    <s v="Menn"/>
    <x v="0"/>
    <x v="0"/>
    <x v="5"/>
    <x v="55"/>
  </r>
  <r>
    <x v="10"/>
    <s v="11"/>
    <x v="10"/>
    <x v="188"/>
    <s v="1134"/>
    <s v="Suldal"/>
    <s v="1"/>
    <s v="Menn"/>
    <x v="1"/>
    <x v="1"/>
    <x v="5"/>
    <x v="14"/>
  </r>
  <r>
    <x v="10"/>
    <s v="11"/>
    <x v="10"/>
    <x v="188"/>
    <s v="1134"/>
    <s v="Suldal"/>
    <s v="1"/>
    <s v="Menn"/>
    <x v="2"/>
    <x v="2"/>
    <x v="5"/>
    <x v="35"/>
  </r>
  <r>
    <x v="10"/>
    <s v="11"/>
    <x v="10"/>
    <x v="188"/>
    <s v="1134"/>
    <s v="Suldal"/>
    <s v="1"/>
    <s v="Menn"/>
    <x v="3"/>
    <x v="3"/>
    <x v="5"/>
    <x v="29"/>
  </r>
  <r>
    <x v="10"/>
    <s v="11"/>
    <x v="10"/>
    <x v="188"/>
    <s v="1134"/>
    <s v="Suldal"/>
    <s v="1"/>
    <s v="Menn"/>
    <x v="4"/>
    <x v="4"/>
    <x v="5"/>
    <x v="31"/>
  </r>
  <r>
    <x v="10"/>
    <s v="11"/>
    <x v="10"/>
    <x v="188"/>
    <s v="1134"/>
    <s v="Suldal"/>
    <s v="1"/>
    <s v="Menn"/>
    <x v="5"/>
    <x v="5"/>
    <x v="5"/>
    <x v="41"/>
  </r>
  <r>
    <x v="10"/>
    <s v="11"/>
    <x v="10"/>
    <x v="188"/>
    <s v="1134"/>
    <s v="Suldal"/>
    <s v="2"/>
    <s v="Kvinner"/>
    <x v="0"/>
    <x v="0"/>
    <x v="6"/>
    <x v="13"/>
  </r>
  <r>
    <x v="10"/>
    <s v="11"/>
    <x v="10"/>
    <x v="188"/>
    <s v="1134"/>
    <s v="Suldal"/>
    <s v="2"/>
    <s v="Kvinner"/>
    <x v="1"/>
    <x v="1"/>
    <x v="6"/>
    <x v="39"/>
  </r>
  <r>
    <x v="10"/>
    <s v="11"/>
    <x v="10"/>
    <x v="188"/>
    <s v="1134"/>
    <s v="Suldal"/>
    <s v="2"/>
    <s v="Kvinner"/>
    <x v="2"/>
    <x v="2"/>
    <x v="6"/>
    <x v="13"/>
  </r>
  <r>
    <x v="10"/>
    <s v="11"/>
    <x v="10"/>
    <x v="188"/>
    <s v="1134"/>
    <s v="Suldal"/>
    <s v="2"/>
    <s v="Kvinner"/>
    <x v="3"/>
    <x v="3"/>
    <x v="6"/>
    <x v="21"/>
  </r>
  <r>
    <x v="10"/>
    <s v="11"/>
    <x v="10"/>
    <x v="188"/>
    <s v="1134"/>
    <s v="Suldal"/>
    <s v="2"/>
    <s v="Kvinner"/>
    <x v="4"/>
    <x v="4"/>
    <x v="6"/>
    <x v="36"/>
  </r>
  <r>
    <x v="10"/>
    <s v="11"/>
    <x v="10"/>
    <x v="188"/>
    <s v="1134"/>
    <s v="Suldal"/>
    <s v="2"/>
    <s v="Kvinner"/>
    <x v="5"/>
    <x v="5"/>
    <x v="6"/>
    <x v="13"/>
  </r>
  <r>
    <x v="10"/>
    <s v="11"/>
    <x v="10"/>
    <x v="188"/>
    <s v="1134"/>
    <s v="Suldal"/>
    <s v="1"/>
    <s v="Menn"/>
    <x v="0"/>
    <x v="0"/>
    <x v="6"/>
    <x v="24"/>
  </r>
  <r>
    <x v="10"/>
    <s v="11"/>
    <x v="10"/>
    <x v="188"/>
    <s v="1134"/>
    <s v="Suldal"/>
    <s v="1"/>
    <s v="Menn"/>
    <x v="1"/>
    <x v="1"/>
    <x v="6"/>
    <x v="40"/>
  </r>
  <r>
    <x v="10"/>
    <s v="11"/>
    <x v="10"/>
    <x v="188"/>
    <s v="1134"/>
    <s v="Suldal"/>
    <s v="1"/>
    <s v="Menn"/>
    <x v="2"/>
    <x v="2"/>
    <x v="6"/>
    <x v="45"/>
  </r>
  <r>
    <x v="10"/>
    <s v="11"/>
    <x v="10"/>
    <x v="188"/>
    <s v="1134"/>
    <s v="Suldal"/>
    <s v="1"/>
    <s v="Menn"/>
    <x v="3"/>
    <x v="3"/>
    <x v="6"/>
    <x v="18"/>
  </r>
  <r>
    <x v="10"/>
    <s v="11"/>
    <x v="10"/>
    <x v="188"/>
    <s v="1134"/>
    <s v="Suldal"/>
    <s v="1"/>
    <s v="Menn"/>
    <x v="4"/>
    <x v="4"/>
    <x v="6"/>
    <x v="31"/>
  </r>
  <r>
    <x v="10"/>
    <s v="11"/>
    <x v="10"/>
    <x v="188"/>
    <s v="1134"/>
    <s v="Suldal"/>
    <s v="1"/>
    <s v="Menn"/>
    <x v="5"/>
    <x v="5"/>
    <x v="6"/>
    <x v="32"/>
  </r>
  <r>
    <x v="10"/>
    <s v="11"/>
    <x v="10"/>
    <x v="188"/>
    <s v="1134"/>
    <s v="Suldal"/>
    <s v="2"/>
    <s v="Kvinner"/>
    <x v="0"/>
    <x v="0"/>
    <x v="7"/>
    <x v="21"/>
  </r>
  <r>
    <x v="10"/>
    <s v="11"/>
    <x v="10"/>
    <x v="188"/>
    <s v="1134"/>
    <s v="Suldal"/>
    <s v="2"/>
    <s v="Kvinner"/>
    <x v="1"/>
    <x v="1"/>
    <x v="7"/>
    <x v="23"/>
  </r>
  <r>
    <x v="10"/>
    <s v="11"/>
    <x v="10"/>
    <x v="188"/>
    <s v="1134"/>
    <s v="Suldal"/>
    <s v="2"/>
    <s v="Kvinner"/>
    <x v="2"/>
    <x v="2"/>
    <x v="7"/>
    <x v="13"/>
  </r>
  <r>
    <x v="10"/>
    <s v="11"/>
    <x v="10"/>
    <x v="188"/>
    <s v="1134"/>
    <s v="Suldal"/>
    <s v="2"/>
    <s v="Kvinner"/>
    <x v="3"/>
    <x v="3"/>
    <x v="7"/>
    <x v="13"/>
  </r>
  <r>
    <x v="10"/>
    <s v="11"/>
    <x v="10"/>
    <x v="188"/>
    <s v="1134"/>
    <s v="Suldal"/>
    <s v="2"/>
    <s v="Kvinner"/>
    <x v="4"/>
    <x v="4"/>
    <x v="7"/>
    <x v="7"/>
  </r>
  <r>
    <x v="10"/>
    <s v="11"/>
    <x v="10"/>
    <x v="188"/>
    <s v="1134"/>
    <s v="Suldal"/>
    <s v="2"/>
    <s v="Kvinner"/>
    <x v="5"/>
    <x v="5"/>
    <x v="7"/>
    <x v="12"/>
  </r>
  <r>
    <x v="10"/>
    <s v="11"/>
    <x v="10"/>
    <x v="188"/>
    <s v="1134"/>
    <s v="Suldal"/>
    <s v="1"/>
    <s v="Menn"/>
    <x v="0"/>
    <x v="0"/>
    <x v="7"/>
    <x v="40"/>
  </r>
  <r>
    <x v="10"/>
    <s v="11"/>
    <x v="10"/>
    <x v="188"/>
    <s v="1134"/>
    <s v="Suldal"/>
    <s v="1"/>
    <s v="Menn"/>
    <x v="1"/>
    <x v="1"/>
    <x v="7"/>
    <x v="7"/>
  </r>
  <r>
    <x v="10"/>
    <s v="11"/>
    <x v="10"/>
    <x v="188"/>
    <s v="1134"/>
    <s v="Suldal"/>
    <s v="1"/>
    <s v="Menn"/>
    <x v="2"/>
    <x v="2"/>
    <x v="7"/>
    <x v="72"/>
  </r>
  <r>
    <x v="10"/>
    <s v="11"/>
    <x v="10"/>
    <x v="188"/>
    <s v="1134"/>
    <s v="Suldal"/>
    <s v="1"/>
    <s v="Menn"/>
    <x v="3"/>
    <x v="3"/>
    <x v="7"/>
    <x v="95"/>
  </r>
  <r>
    <x v="10"/>
    <s v="11"/>
    <x v="10"/>
    <x v="188"/>
    <s v="1134"/>
    <s v="Suldal"/>
    <s v="1"/>
    <s v="Menn"/>
    <x v="4"/>
    <x v="4"/>
    <x v="7"/>
    <x v="72"/>
  </r>
  <r>
    <x v="10"/>
    <s v="11"/>
    <x v="10"/>
    <x v="188"/>
    <s v="1134"/>
    <s v="Suldal"/>
    <s v="1"/>
    <s v="Menn"/>
    <x v="5"/>
    <x v="5"/>
    <x v="7"/>
    <x v="46"/>
  </r>
  <r>
    <x v="10"/>
    <s v="11"/>
    <x v="10"/>
    <x v="189"/>
    <s v="1135"/>
    <s v="Sauda"/>
    <s v="2"/>
    <s v="Kvinner"/>
    <x v="0"/>
    <x v="0"/>
    <x v="0"/>
    <x v="39"/>
  </r>
  <r>
    <x v="10"/>
    <s v="11"/>
    <x v="10"/>
    <x v="189"/>
    <s v="1135"/>
    <s v="Sauda"/>
    <s v="2"/>
    <s v="Kvinner"/>
    <x v="1"/>
    <x v="1"/>
    <x v="0"/>
    <x v="39"/>
  </r>
  <r>
    <x v="10"/>
    <s v="11"/>
    <x v="10"/>
    <x v="189"/>
    <s v="1135"/>
    <s v="Sauda"/>
    <s v="2"/>
    <s v="Kvinner"/>
    <x v="2"/>
    <x v="2"/>
    <x v="0"/>
    <x v="19"/>
  </r>
  <r>
    <x v="10"/>
    <s v="11"/>
    <x v="10"/>
    <x v="189"/>
    <s v="1135"/>
    <s v="Sauda"/>
    <s v="2"/>
    <s v="Kvinner"/>
    <x v="3"/>
    <x v="3"/>
    <x v="0"/>
    <x v="0"/>
  </r>
  <r>
    <x v="10"/>
    <s v="11"/>
    <x v="10"/>
    <x v="189"/>
    <s v="1135"/>
    <s v="Sauda"/>
    <s v="2"/>
    <s v="Kvinner"/>
    <x v="4"/>
    <x v="4"/>
    <x v="0"/>
    <x v="5"/>
  </r>
  <r>
    <x v="10"/>
    <s v="11"/>
    <x v="10"/>
    <x v="189"/>
    <s v="1135"/>
    <s v="Sauda"/>
    <s v="2"/>
    <s v="Kvinner"/>
    <x v="5"/>
    <x v="5"/>
    <x v="0"/>
    <x v="0"/>
  </r>
  <r>
    <x v="10"/>
    <s v="11"/>
    <x v="10"/>
    <x v="189"/>
    <s v="1135"/>
    <s v="Sauda"/>
    <s v="1"/>
    <s v="Menn"/>
    <x v="0"/>
    <x v="0"/>
    <x v="0"/>
    <x v="23"/>
  </r>
  <r>
    <x v="10"/>
    <s v="11"/>
    <x v="10"/>
    <x v="189"/>
    <s v="1135"/>
    <s v="Sauda"/>
    <s v="1"/>
    <s v="Menn"/>
    <x v="1"/>
    <x v="1"/>
    <x v="0"/>
    <x v="23"/>
  </r>
  <r>
    <x v="10"/>
    <s v="11"/>
    <x v="10"/>
    <x v="189"/>
    <s v="1135"/>
    <s v="Sauda"/>
    <s v="1"/>
    <s v="Menn"/>
    <x v="2"/>
    <x v="2"/>
    <x v="0"/>
    <x v="7"/>
  </r>
  <r>
    <x v="10"/>
    <s v="11"/>
    <x v="10"/>
    <x v="189"/>
    <s v="1135"/>
    <s v="Sauda"/>
    <s v="1"/>
    <s v="Menn"/>
    <x v="3"/>
    <x v="3"/>
    <x v="0"/>
    <x v="7"/>
  </r>
  <r>
    <x v="10"/>
    <s v="11"/>
    <x v="10"/>
    <x v="189"/>
    <s v="1135"/>
    <s v="Sauda"/>
    <s v="1"/>
    <s v="Menn"/>
    <x v="4"/>
    <x v="4"/>
    <x v="0"/>
    <x v="5"/>
  </r>
  <r>
    <x v="10"/>
    <s v="11"/>
    <x v="10"/>
    <x v="189"/>
    <s v="1135"/>
    <s v="Sauda"/>
    <s v="1"/>
    <s v="Menn"/>
    <x v="5"/>
    <x v="5"/>
    <x v="0"/>
    <x v="0"/>
  </r>
  <r>
    <x v="10"/>
    <s v="11"/>
    <x v="10"/>
    <x v="189"/>
    <s v="1135"/>
    <s v="Sauda"/>
    <s v="2"/>
    <s v="Kvinner"/>
    <x v="0"/>
    <x v="0"/>
    <x v="1"/>
    <x v="39"/>
  </r>
  <r>
    <x v="10"/>
    <s v="11"/>
    <x v="10"/>
    <x v="189"/>
    <s v="1135"/>
    <s v="Sauda"/>
    <s v="2"/>
    <s v="Kvinner"/>
    <x v="1"/>
    <x v="1"/>
    <x v="1"/>
    <x v="39"/>
  </r>
  <r>
    <x v="10"/>
    <s v="11"/>
    <x v="10"/>
    <x v="189"/>
    <s v="1135"/>
    <s v="Sauda"/>
    <s v="2"/>
    <s v="Kvinner"/>
    <x v="2"/>
    <x v="2"/>
    <x v="1"/>
    <x v="1"/>
  </r>
  <r>
    <x v="10"/>
    <s v="11"/>
    <x v="10"/>
    <x v="189"/>
    <s v="1135"/>
    <s v="Sauda"/>
    <s v="2"/>
    <s v="Kvinner"/>
    <x v="3"/>
    <x v="3"/>
    <x v="1"/>
    <x v="12"/>
  </r>
  <r>
    <x v="10"/>
    <s v="11"/>
    <x v="10"/>
    <x v="189"/>
    <s v="1135"/>
    <s v="Sauda"/>
    <s v="2"/>
    <s v="Kvinner"/>
    <x v="4"/>
    <x v="4"/>
    <x v="1"/>
    <x v="5"/>
  </r>
  <r>
    <x v="10"/>
    <s v="11"/>
    <x v="10"/>
    <x v="189"/>
    <s v="1135"/>
    <s v="Sauda"/>
    <s v="2"/>
    <s v="Kvinner"/>
    <x v="5"/>
    <x v="5"/>
    <x v="1"/>
    <x v="0"/>
  </r>
  <r>
    <x v="10"/>
    <s v="11"/>
    <x v="10"/>
    <x v="189"/>
    <s v="1135"/>
    <s v="Sauda"/>
    <s v="1"/>
    <s v="Menn"/>
    <x v="0"/>
    <x v="0"/>
    <x v="1"/>
    <x v="0"/>
  </r>
  <r>
    <x v="10"/>
    <s v="11"/>
    <x v="10"/>
    <x v="189"/>
    <s v="1135"/>
    <s v="Sauda"/>
    <s v="1"/>
    <s v="Menn"/>
    <x v="1"/>
    <x v="1"/>
    <x v="1"/>
    <x v="23"/>
  </r>
  <r>
    <x v="10"/>
    <s v="11"/>
    <x v="10"/>
    <x v="189"/>
    <s v="1135"/>
    <s v="Sauda"/>
    <s v="1"/>
    <s v="Menn"/>
    <x v="2"/>
    <x v="2"/>
    <x v="1"/>
    <x v="19"/>
  </r>
  <r>
    <x v="10"/>
    <s v="11"/>
    <x v="10"/>
    <x v="189"/>
    <s v="1135"/>
    <s v="Sauda"/>
    <s v="1"/>
    <s v="Menn"/>
    <x v="3"/>
    <x v="3"/>
    <x v="1"/>
    <x v="15"/>
  </r>
  <r>
    <x v="10"/>
    <s v="11"/>
    <x v="10"/>
    <x v="189"/>
    <s v="1135"/>
    <s v="Sauda"/>
    <s v="1"/>
    <s v="Menn"/>
    <x v="4"/>
    <x v="4"/>
    <x v="1"/>
    <x v="5"/>
  </r>
  <r>
    <x v="10"/>
    <s v="11"/>
    <x v="10"/>
    <x v="189"/>
    <s v="1135"/>
    <s v="Sauda"/>
    <s v="1"/>
    <s v="Menn"/>
    <x v="5"/>
    <x v="5"/>
    <x v="1"/>
    <x v="0"/>
  </r>
  <r>
    <x v="10"/>
    <s v="11"/>
    <x v="10"/>
    <x v="189"/>
    <s v="1135"/>
    <s v="Sauda"/>
    <s v="2"/>
    <s v="Kvinner"/>
    <x v="0"/>
    <x v="0"/>
    <x v="2"/>
    <x v="39"/>
  </r>
  <r>
    <x v="10"/>
    <s v="11"/>
    <x v="10"/>
    <x v="189"/>
    <s v="1135"/>
    <s v="Sauda"/>
    <s v="2"/>
    <s v="Kvinner"/>
    <x v="1"/>
    <x v="1"/>
    <x v="2"/>
    <x v="23"/>
  </r>
  <r>
    <x v="10"/>
    <s v="11"/>
    <x v="10"/>
    <x v="189"/>
    <s v="1135"/>
    <s v="Sauda"/>
    <s v="2"/>
    <s v="Kvinner"/>
    <x v="2"/>
    <x v="2"/>
    <x v="2"/>
    <x v="0"/>
  </r>
  <r>
    <x v="10"/>
    <s v="11"/>
    <x v="10"/>
    <x v="189"/>
    <s v="1135"/>
    <s v="Sauda"/>
    <s v="2"/>
    <s v="Kvinner"/>
    <x v="3"/>
    <x v="3"/>
    <x v="2"/>
    <x v="12"/>
  </r>
  <r>
    <x v="10"/>
    <s v="11"/>
    <x v="10"/>
    <x v="189"/>
    <s v="1135"/>
    <s v="Sauda"/>
    <s v="2"/>
    <s v="Kvinner"/>
    <x v="4"/>
    <x v="4"/>
    <x v="2"/>
    <x v="19"/>
  </r>
  <r>
    <x v="10"/>
    <s v="11"/>
    <x v="10"/>
    <x v="189"/>
    <s v="1135"/>
    <s v="Sauda"/>
    <s v="2"/>
    <s v="Kvinner"/>
    <x v="5"/>
    <x v="5"/>
    <x v="2"/>
    <x v="0"/>
  </r>
  <r>
    <x v="10"/>
    <s v="11"/>
    <x v="10"/>
    <x v="189"/>
    <s v="1135"/>
    <s v="Sauda"/>
    <s v="1"/>
    <s v="Menn"/>
    <x v="0"/>
    <x v="0"/>
    <x v="2"/>
    <x v="39"/>
  </r>
  <r>
    <x v="10"/>
    <s v="11"/>
    <x v="10"/>
    <x v="189"/>
    <s v="1135"/>
    <s v="Sauda"/>
    <s v="1"/>
    <s v="Menn"/>
    <x v="1"/>
    <x v="1"/>
    <x v="2"/>
    <x v="23"/>
  </r>
  <r>
    <x v="10"/>
    <s v="11"/>
    <x v="10"/>
    <x v="189"/>
    <s v="1135"/>
    <s v="Sauda"/>
    <s v="1"/>
    <s v="Menn"/>
    <x v="2"/>
    <x v="2"/>
    <x v="2"/>
    <x v="5"/>
  </r>
  <r>
    <x v="10"/>
    <s v="11"/>
    <x v="10"/>
    <x v="189"/>
    <s v="1135"/>
    <s v="Sauda"/>
    <s v="1"/>
    <s v="Menn"/>
    <x v="3"/>
    <x v="3"/>
    <x v="2"/>
    <x v="6"/>
  </r>
  <r>
    <x v="10"/>
    <s v="11"/>
    <x v="10"/>
    <x v="189"/>
    <s v="1135"/>
    <s v="Sauda"/>
    <s v="1"/>
    <s v="Menn"/>
    <x v="4"/>
    <x v="4"/>
    <x v="2"/>
    <x v="7"/>
  </r>
  <r>
    <x v="10"/>
    <s v="11"/>
    <x v="10"/>
    <x v="189"/>
    <s v="1135"/>
    <s v="Sauda"/>
    <s v="1"/>
    <s v="Menn"/>
    <x v="5"/>
    <x v="5"/>
    <x v="2"/>
    <x v="23"/>
  </r>
  <r>
    <x v="10"/>
    <s v="11"/>
    <x v="10"/>
    <x v="189"/>
    <s v="1135"/>
    <s v="Sauda"/>
    <s v="2"/>
    <s v="Kvinner"/>
    <x v="0"/>
    <x v="0"/>
    <x v="3"/>
    <x v="39"/>
  </r>
  <r>
    <x v="10"/>
    <s v="11"/>
    <x v="10"/>
    <x v="189"/>
    <s v="1135"/>
    <s v="Sauda"/>
    <s v="2"/>
    <s v="Kvinner"/>
    <x v="1"/>
    <x v="1"/>
    <x v="3"/>
    <x v="23"/>
  </r>
  <r>
    <x v="10"/>
    <s v="11"/>
    <x v="10"/>
    <x v="189"/>
    <s v="1135"/>
    <s v="Sauda"/>
    <s v="2"/>
    <s v="Kvinner"/>
    <x v="2"/>
    <x v="2"/>
    <x v="3"/>
    <x v="23"/>
  </r>
  <r>
    <x v="10"/>
    <s v="11"/>
    <x v="10"/>
    <x v="189"/>
    <s v="1135"/>
    <s v="Sauda"/>
    <s v="2"/>
    <s v="Kvinner"/>
    <x v="3"/>
    <x v="3"/>
    <x v="3"/>
    <x v="19"/>
  </r>
  <r>
    <x v="10"/>
    <s v="11"/>
    <x v="10"/>
    <x v="189"/>
    <s v="1135"/>
    <s v="Sauda"/>
    <s v="2"/>
    <s v="Kvinner"/>
    <x v="4"/>
    <x v="4"/>
    <x v="3"/>
    <x v="23"/>
  </r>
  <r>
    <x v="10"/>
    <s v="11"/>
    <x v="10"/>
    <x v="189"/>
    <s v="1135"/>
    <s v="Sauda"/>
    <s v="2"/>
    <s v="Kvinner"/>
    <x v="5"/>
    <x v="5"/>
    <x v="3"/>
    <x v="19"/>
  </r>
  <r>
    <x v="10"/>
    <s v="11"/>
    <x v="10"/>
    <x v="189"/>
    <s v="1135"/>
    <s v="Sauda"/>
    <s v="1"/>
    <s v="Menn"/>
    <x v="0"/>
    <x v="0"/>
    <x v="3"/>
    <x v="23"/>
  </r>
  <r>
    <x v="10"/>
    <s v="11"/>
    <x v="10"/>
    <x v="189"/>
    <s v="1135"/>
    <s v="Sauda"/>
    <s v="1"/>
    <s v="Menn"/>
    <x v="1"/>
    <x v="1"/>
    <x v="3"/>
    <x v="39"/>
  </r>
  <r>
    <x v="10"/>
    <s v="11"/>
    <x v="10"/>
    <x v="189"/>
    <s v="1135"/>
    <s v="Sauda"/>
    <s v="1"/>
    <s v="Menn"/>
    <x v="2"/>
    <x v="2"/>
    <x v="3"/>
    <x v="7"/>
  </r>
  <r>
    <x v="10"/>
    <s v="11"/>
    <x v="10"/>
    <x v="189"/>
    <s v="1135"/>
    <s v="Sauda"/>
    <s v="1"/>
    <s v="Menn"/>
    <x v="3"/>
    <x v="3"/>
    <x v="3"/>
    <x v="6"/>
  </r>
  <r>
    <x v="10"/>
    <s v="11"/>
    <x v="10"/>
    <x v="189"/>
    <s v="1135"/>
    <s v="Sauda"/>
    <s v="1"/>
    <s v="Menn"/>
    <x v="4"/>
    <x v="4"/>
    <x v="3"/>
    <x v="19"/>
  </r>
  <r>
    <x v="10"/>
    <s v="11"/>
    <x v="10"/>
    <x v="189"/>
    <s v="1135"/>
    <s v="Sauda"/>
    <s v="1"/>
    <s v="Menn"/>
    <x v="5"/>
    <x v="5"/>
    <x v="3"/>
    <x v="1"/>
  </r>
  <r>
    <x v="10"/>
    <s v="11"/>
    <x v="10"/>
    <x v="189"/>
    <s v="1135"/>
    <s v="Sauda"/>
    <s v="2"/>
    <s v="Kvinner"/>
    <x v="0"/>
    <x v="0"/>
    <x v="4"/>
    <x v="39"/>
  </r>
  <r>
    <x v="10"/>
    <s v="11"/>
    <x v="10"/>
    <x v="189"/>
    <s v="1135"/>
    <s v="Sauda"/>
    <s v="2"/>
    <s v="Kvinner"/>
    <x v="1"/>
    <x v="1"/>
    <x v="4"/>
    <x v="39"/>
  </r>
  <r>
    <x v="10"/>
    <s v="11"/>
    <x v="10"/>
    <x v="189"/>
    <s v="1135"/>
    <s v="Sauda"/>
    <s v="2"/>
    <s v="Kvinner"/>
    <x v="2"/>
    <x v="2"/>
    <x v="4"/>
    <x v="12"/>
  </r>
  <r>
    <x v="10"/>
    <s v="11"/>
    <x v="10"/>
    <x v="189"/>
    <s v="1135"/>
    <s v="Sauda"/>
    <s v="2"/>
    <s v="Kvinner"/>
    <x v="3"/>
    <x v="3"/>
    <x v="4"/>
    <x v="23"/>
  </r>
  <r>
    <x v="10"/>
    <s v="11"/>
    <x v="10"/>
    <x v="189"/>
    <s v="1135"/>
    <s v="Sauda"/>
    <s v="2"/>
    <s v="Kvinner"/>
    <x v="4"/>
    <x v="4"/>
    <x v="4"/>
    <x v="1"/>
  </r>
  <r>
    <x v="10"/>
    <s v="11"/>
    <x v="10"/>
    <x v="189"/>
    <s v="1135"/>
    <s v="Sauda"/>
    <s v="2"/>
    <s v="Kvinner"/>
    <x v="5"/>
    <x v="5"/>
    <x v="4"/>
    <x v="23"/>
  </r>
  <r>
    <x v="10"/>
    <s v="11"/>
    <x v="10"/>
    <x v="189"/>
    <s v="1135"/>
    <s v="Sauda"/>
    <s v="1"/>
    <s v="Menn"/>
    <x v="0"/>
    <x v="0"/>
    <x v="4"/>
    <x v="23"/>
  </r>
  <r>
    <x v="10"/>
    <s v="11"/>
    <x v="10"/>
    <x v="189"/>
    <s v="1135"/>
    <s v="Sauda"/>
    <s v="1"/>
    <s v="Menn"/>
    <x v="1"/>
    <x v="1"/>
    <x v="4"/>
    <x v="23"/>
  </r>
  <r>
    <x v="10"/>
    <s v="11"/>
    <x v="10"/>
    <x v="189"/>
    <s v="1135"/>
    <s v="Sauda"/>
    <s v="1"/>
    <s v="Menn"/>
    <x v="2"/>
    <x v="2"/>
    <x v="4"/>
    <x v="6"/>
  </r>
  <r>
    <x v="10"/>
    <s v="11"/>
    <x v="10"/>
    <x v="189"/>
    <s v="1135"/>
    <s v="Sauda"/>
    <s v="1"/>
    <s v="Menn"/>
    <x v="3"/>
    <x v="3"/>
    <x v="4"/>
    <x v="13"/>
  </r>
  <r>
    <x v="10"/>
    <s v="11"/>
    <x v="10"/>
    <x v="189"/>
    <s v="1135"/>
    <s v="Sauda"/>
    <s v="1"/>
    <s v="Menn"/>
    <x v="4"/>
    <x v="4"/>
    <x v="4"/>
    <x v="19"/>
  </r>
  <r>
    <x v="10"/>
    <s v="11"/>
    <x v="10"/>
    <x v="189"/>
    <s v="1135"/>
    <s v="Sauda"/>
    <s v="1"/>
    <s v="Menn"/>
    <x v="5"/>
    <x v="5"/>
    <x v="4"/>
    <x v="19"/>
  </r>
  <r>
    <x v="10"/>
    <s v="11"/>
    <x v="10"/>
    <x v="189"/>
    <s v="1135"/>
    <s v="Sauda"/>
    <s v="2"/>
    <s v="Kvinner"/>
    <x v="0"/>
    <x v="0"/>
    <x v="5"/>
    <x v="23"/>
  </r>
  <r>
    <x v="10"/>
    <s v="11"/>
    <x v="10"/>
    <x v="189"/>
    <s v="1135"/>
    <s v="Sauda"/>
    <s v="2"/>
    <s v="Kvinner"/>
    <x v="1"/>
    <x v="1"/>
    <x v="5"/>
    <x v="39"/>
  </r>
  <r>
    <x v="10"/>
    <s v="11"/>
    <x v="10"/>
    <x v="189"/>
    <s v="1135"/>
    <s v="Sauda"/>
    <s v="2"/>
    <s v="Kvinner"/>
    <x v="2"/>
    <x v="2"/>
    <x v="5"/>
    <x v="5"/>
  </r>
  <r>
    <x v="10"/>
    <s v="11"/>
    <x v="10"/>
    <x v="189"/>
    <s v="1135"/>
    <s v="Sauda"/>
    <s v="2"/>
    <s v="Kvinner"/>
    <x v="3"/>
    <x v="3"/>
    <x v="5"/>
    <x v="0"/>
  </r>
  <r>
    <x v="10"/>
    <s v="11"/>
    <x v="10"/>
    <x v="189"/>
    <s v="1135"/>
    <s v="Sauda"/>
    <s v="2"/>
    <s v="Kvinner"/>
    <x v="4"/>
    <x v="4"/>
    <x v="5"/>
    <x v="39"/>
  </r>
  <r>
    <x v="10"/>
    <s v="11"/>
    <x v="10"/>
    <x v="189"/>
    <s v="1135"/>
    <s v="Sauda"/>
    <s v="2"/>
    <s v="Kvinner"/>
    <x v="5"/>
    <x v="5"/>
    <x v="5"/>
    <x v="1"/>
  </r>
  <r>
    <x v="10"/>
    <s v="11"/>
    <x v="10"/>
    <x v="189"/>
    <s v="1135"/>
    <s v="Sauda"/>
    <s v="1"/>
    <s v="Menn"/>
    <x v="0"/>
    <x v="0"/>
    <x v="5"/>
    <x v="23"/>
  </r>
  <r>
    <x v="10"/>
    <s v="11"/>
    <x v="10"/>
    <x v="189"/>
    <s v="1135"/>
    <s v="Sauda"/>
    <s v="1"/>
    <s v="Menn"/>
    <x v="1"/>
    <x v="1"/>
    <x v="5"/>
    <x v="39"/>
  </r>
  <r>
    <x v="10"/>
    <s v="11"/>
    <x v="10"/>
    <x v="189"/>
    <s v="1135"/>
    <s v="Sauda"/>
    <s v="1"/>
    <s v="Menn"/>
    <x v="2"/>
    <x v="2"/>
    <x v="5"/>
    <x v="19"/>
  </r>
  <r>
    <x v="10"/>
    <s v="11"/>
    <x v="10"/>
    <x v="189"/>
    <s v="1135"/>
    <s v="Sauda"/>
    <s v="1"/>
    <s v="Menn"/>
    <x v="3"/>
    <x v="3"/>
    <x v="5"/>
    <x v="5"/>
  </r>
  <r>
    <x v="10"/>
    <s v="11"/>
    <x v="10"/>
    <x v="189"/>
    <s v="1135"/>
    <s v="Sauda"/>
    <s v="1"/>
    <s v="Menn"/>
    <x v="4"/>
    <x v="4"/>
    <x v="5"/>
    <x v="12"/>
  </r>
  <r>
    <x v="10"/>
    <s v="11"/>
    <x v="10"/>
    <x v="189"/>
    <s v="1135"/>
    <s v="Sauda"/>
    <s v="1"/>
    <s v="Menn"/>
    <x v="5"/>
    <x v="5"/>
    <x v="5"/>
    <x v="5"/>
  </r>
  <r>
    <x v="10"/>
    <s v="11"/>
    <x v="10"/>
    <x v="189"/>
    <s v="1135"/>
    <s v="Sauda"/>
    <s v="2"/>
    <s v="Kvinner"/>
    <x v="0"/>
    <x v="0"/>
    <x v="6"/>
    <x v="39"/>
  </r>
  <r>
    <x v="10"/>
    <s v="11"/>
    <x v="10"/>
    <x v="189"/>
    <s v="1135"/>
    <s v="Sauda"/>
    <s v="2"/>
    <s v="Kvinner"/>
    <x v="1"/>
    <x v="1"/>
    <x v="6"/>
    <x v="39"/>
  </r>
  <r>
    <x v="10"/>
    <s v="11"/>
    <x v="10"/>
    <x v="189"/>
    <s v="1135"/>
    <s v="Sauda"/>
    <s v="2"/>
    <s v="Kvinner"/>
    <x v="2"/>
    <x v="2"/>
    <x v="6"/>
    <x v="1"/>
  </r>
  <r>
    <x v="10"/>
    <s v="11"/>
    <x v="10"/>
    <x v="189"/>
    <s v="1135"/>
    <s v="Sauda"/>
    <s v="2"/>
    <s v="Kvinner"/>
    <x v="3"/>
    <x v="3"/>
    <x v="6"/>
    <x v="19"/>
  </r>
  <r>
    <x v="10"/>
    <s v="11"/>
    <x v="10"/>
    <x v="189"/>
    <s v="1135"/>
    <s v="Sauda"/>
    <s v="2"/>
    <s v="Kvinner"/>
    <x v="4"/>
    <x v="4"/>
    <x v="6"/>
    <x v="39"/>
  </r>
  <r>
    <x v="10"/>
    <s v="11"/>
    <x v="10"/>
    <x v="189"/>
    <s v="1135"/>
    <s v="Sauda"/>
    <s v="2"/>
    <s v="Kvinner"/>
    <x v="5"/>
    <x v="5"/>
    <x v="6"/>
    <x v="19"/>
  </r>
  <r>
    <x v="10"/>
    <s v="11"/>
    <x v="10"/>
    <x v="189"/>
    <s v="1135"/>
    <s v="Sauda"/>
    <s v="1"/>
    <s v="Menn"/>
    <x v="0"/>
    <x v="0"/>
    <x v="6"/>
    <x v="1"/>
  </r>
  <r>
    <x v="10"/>
    <s v="11"/>
    <x v="10"/>
    <x v="189"/>
    <s v="1135"/>
    <s v="Sauda"/>
    <s v="1"/>
    <s v="Menn"/>
    <x v="1"/>
    <x v="1"/>
    <x v="6"/>
    <x v="39"/>
  </r>
  <r>
    <x v="10"/>
    <s v="11"/>
    <x v="10"/>
    <x v="189"/>
    <s v="1135"/>
    <s v="Sauda"/>
    <s v="1"/>
    <s v="Menn"/>
    <x v="2"/>
    <x v="2"/>
    <x v="6"/>
    <x v="1"/>
  </r>
  <r>
    <x v="10"/>
    <s v="11"/>
    <x v="10"/>
    <x v="189"/>
    <s v="1135"/>
    <s v="Sauda"/>
    <s v="1"/>
    <s v="Menn"/>
    <x v="3"/>
    <x v="3"/>
    <x v="6"/>
    <x v="7"/>
  </r>
  <r>
    <x v="10"/>
    <s v="11"/>
    <x v="10"/>
    <x v="189"/>
    <s v="1135"/>
    <s v="Sauda"/>
    <s v="1"/>
    <s v="Menn"/>
    <x v="4"/>
    <x v="4"/>
    <x v="6"/>
    <x v="12"/>
  </r>
  <r>
    <x v="10"/>
    <s v="11"/>
    <x v="10"/>
    <x v="189"/>
    <s v="1135"/>
    <s v="Sauda"/>
    <s v="1"/>
    <s v="Menn"/>
    <x v="5"/>
    <x v="5"/>
    <x v="6"/>
    <x v="19"/>
  </r>
  <r>
    <x v="10"/>
    <s v="11"/>
    <x v="10"/>
    <x v="189"/>
    <s v="1135"/>
    <s v="Sauda"/>
    <s v="2"/>
    <s v="Kvinner"/>
    <x v="0"/>
    <x v="0"/>
    <x v="7"/>
    <x v="23"/>
  </r>
  <r>
    <x v="10"/>
    <s v="11"/>
    <x v="10"/>
    <x v="189"/>
    <s v="1135"/>
    <s v="Sauda"/>
    <s v="2"/>
    <s v="Kvinner"/>
    <x v="1"/>
    <x v="1"/>
    <x v="7"/>
    <x v="39"/>
  </r>
  <r>
    <x v="10"/>
    <s v="11"/>
    <x v="10"/>
    <x v="189"/>
    <s v="1135"/>
    <s v="Sauda"/>
    <s v="2"/>
    <s v="Kvinner"/>
    <x v="2"/>
    <x v="2"/>
    <x v="7"/>
    <x v="0"/>
  </r>
  <r>
    <x v="10"/>
    <s v="11"/>
    <x v="10"/>
    <x v="189"/>
    <s v="1135"/>
    <s v="Sauda"/>
    <s v="2"/>
    <s v="Kvinner"/>
    <x v="3"/>
    <x v="3"/>
    <x v="7"/>
    <x v="1"/>
  </r>
  <r>
    <x v="10"/>
    <s v="11"/>
    <x v="10"/>
    <x v="189"/>
    <s v="1135"/>
    <s v="Sauda"/>
    <s v="2"/>
    <s v="Kvinner"/>
    <x v="4"/>
    <x v="4"/>
    <x v="7"/>
    <x v="39"/>
  </r>
  <r>
    <x v="10"/>
    <s v="11"/>
    <x v="10"/>
    <x v="189"/>
    <s v="1135"/>
    <s v="Sauda"/>
    <s v="2"/>
    <s v="Kvinner"/>
    <x v="5"/>
    <x v="5"/>
    <x v="7"/>
    <x v="23"/>
  </r>
  <r>
    <x v="10"/>
    <s v="11"/>
    <x v="10"/>
    <x v="189"/>
    <s v="1135"/>
    <s v="Sauda"/>
    <s v="1"/>
    <s v="Menn"/>
    <x v="0"/>
    <x v="0"/>
    <x v="7"/>
    <x v="23"/>
  </r>
  <r>
    <x v="10"/>
    <s v="11"/>
    <x v="10"/>
    <x v="189"/>
    <s v="1135"/>
    <s v="Sauda"/>
    <s v="1"/>
    <s v="Menn"/>
    <x v="1"/>
    <x v="1"/>
    <x v="7"/>
    <x v="23"/>
  </r>
  <r>
    <x v="10"/>
    <s v="11"/>
    <x v="10"/>
    <x v="189"/>
    <s v="1135"/>
    <s v="Sauda"/>
    <s v="1"/>
    <s v="Menn"/>
    <x v="2"/>
    <x v="2"/>
    <x v="7"/>
    <x v="0"/>
  </r>
  <r>
    <x v="10"/>
    <s v="11"/>
    <x v="10"/>
    <x v="189"/>
    <s v="1135"/>
    <s v="Sauda"/>
    <s v="1"/>
    <s v="Menn"/>
    <x v="3"/>
    <x v="3"/>
    <x v="7"/>
    <x v="19"/>
  </r>
  <r>
    <x v="10"/>
    <s v="11"/>
    <x v="10"/>
    <x v="189"/>
    <s v="1135"/>
    <s v="Sauda"/>
    <s v="1"/>
    <s v="Menn"/>
    <x v="4"/>
    <x v="4"/>
    <x v="7"/>
    <x v="1"/>
  </r>
  <r>
    <x v="10"/>
    <s v="11"/>
    <x v="10"/>
    <x v="189"/>
    <s v="1135"/>
    <s v="Sauda"/>
    <s v="1"/>
    <s v="Menn"/>
    <x v="5"/>
    <x v="5"/>
    <x v="7"/>
    <x v="1"/>
  </r>
  <r>
    <x v="10"/>
    <s v="11"/>
    <x v="10"/>
    <x v="190"/>
    <s v="1141"/>
    <s v="Finnøy"/>
    <s v="2"/>
    <s v="Kvinner"/>
    <x v="0"/>
    <x v="0"/>
    <x v="0"/>
    <x v="46"/>
  </r>
  <r>
    <x v="10"/>
    <s v="11"/>
    <x v="10"/>
    <x v="190"/>
    <s v="1141"/>
    <s v="Finnøy"/>
    <s v="2"/>
    <s v="Kvinner"/>
    <x v="1"/>
    <x v="1"/>
    <x v="0"/>
    <x v="2"/>
  </r>
  <r>
    <x v="10"/>
    <s v="11"/>
    <x v="10"/>
    <x v="190"/>
    <s v="1141"/>
    <s v="Finnøy"/>
    <s v="2"/>
    <s v="Kvinner"/>
    <x v="2"/>
    <x v="2"/>
    <x v="0"/>
    <x v="8"/>
  </r>
  <r>
    <x v="10"/>
    <s v="11"/>
    <x v="10"/>
    <x v="190"/>
    <s v="1141"/>
    <s v="Finnøy"/>
    <s v="2"/>
    <s v="Kvinner"/>
    <x v="3"/>
    <x v="3"/>
    <x v="0"/>
    <x v="25"/>
  </r>
  <r>
    <x v="10"/>
    <s v="11"/>
    <x v="10"/>
    <x v="190"/>
    <s v="1141"/>
    <s v="Finnøy"/>
    <s v="2"/>
    <s v="Kvinner"/>
    <x v="4"/>
    <x v="4"/>
    <x v="0"/>
    <x v="45"/>
  </r>
  <r>
    <x v="10"/>
    <s v="11"/>
    <x v="10"/>
    <x v="190"/>
    <s v="1141"/>
    <s v="Finnøy"/>
    <s v="2"/>
    <s v="Kvinner"/>
    <x v="5"/>
    <x v="5"/>
    <x v="0"/>
    <x v="7"/>
  </r>
  <r>
    <x v="10"/>
    <s v="11"/>
    <x v="10"/>
    <x v="190"/>
    <s v="1141"/>
    <s v="Finnøy"/>
    <s v="1"/>
    <s v="Menn"/>
    <x v="0"/>
    <x v="0"/>
    <x v="0"/>
    <x v="70"/>
  </r>
  <r>
    <x v="10"/>
    <s v="11"/>
    <x v="10"/>
    <x v="190"/>
    <s v="1141"/>
    <s v="Finnøy"/>
    <s v="1"/>
    <s v="Menn"/>
    <x v="1"/>
    <x v="1"/>
    <x v="0"/>
    <x v="32"/>
  </r>
  <r>
    <x v="10"/>
    <s v="11"/>
    <x v="10"/>
    <x v="190"/>
    <s v="1141"/>
    <s v="Finnøy"/>
    <s v="1"/>
    <s v="Menn"/>
    <x v="2"/>
    <x v="2"/>
    <x v="0"/>
    <x v="57"/>
  </r>
  <r>
    <x v="10"/>
    <s v="11"/>
    <x v="10"/>
    <x v="190"/>
    <s v="1141"/>
    <s v="Finnøy"/>
    <s v="1"/>
    <s v="Menn"/>
    <x v="3"/>
    <x v="3"/>
    <x v="0"/>
    <x v="54"/>
  </r>
  <r>
    <x v="10"/>
    <s v="11"/>
    <x v="10"/>
    <x v="190"/>
    <s v="1141"/>
    <s v="Finnøy"/>
    <s v="1"/>
    <s v="Menn"/>
    <x v="4"/>
    <x v="4"/>
    <x v="0"/>
    <x v="59"/>
  </r>
  <r>
    <x v="10"/>
    <s v="11"/>
    <x v="10"/>
    <x v="190"/>
    <s v="1141"/>
    <s v="Finnøy"/>
    <s v="1"/>
    <s v="Menn"/>
    <x v="5"/>
    <x v="5"/>
    <x v="0"/>
    <x v="11"/>
  </r>
  <r>
    <x v="10"/>
    <s v="11"/>
    <x v="10"/>
    <x v="190"/>
    <s v="1141"/>
    <s v="Finnøy"/>
    <s v="2"/>
    <s v="Kvinner"/>
    <x v="0"/>
    <x v="0"/>
    <x v="1"/>
    <x v="20"/>
  </r>
  <r>
    <x v="10"/>
    <s v="11"/>
    <x v="10"/>
    <x v="190"/>
    <s v="1141"/>
    <s v="Finnøy"/>
    <s v="2"/>
    <s v="Kvinner"/>
    <x v="1"/>
    <x v="1"/>
    <x v="1"/>
    <x v="24"/>
  </r>
  <r>
    <x v="10"/>
    <s v="11"/>
    <x v="10"/>
    <x v="190"/>
    <s v="1141"/>
    <s v="Finnøy"/>
    <s v="2"/>
    <s v="Kvinner"/>
    <x v="2"/>
    <x v="2"/>
    <x v="1"/>
    <x v="72"/>
  </r>
  <r>
    <x v="10"/>
    <s v="11"/>
    <x v="10"/>
    <x v="190"/>
    <s v="1141"/>
    <s v="Finnøy"/>
    <s v="2"/>
    <s v="Kvinner"/>
    <x v="3"/>
    <x v="3"/>
    <x v="1"/>
    <x v="68"/>
  </r>
  <r>
    <x v="10"/>
    <s v="11"/>
    <x v="10"/>
    <x v="190"/>
    <s v="1141"/>
    <s v="Finnøy"/>
    <s v="2"/>
    <s v="Kvinner"/>
    <x v="4"/>
    <x v="4"/>
    <x v="1"/>
    <x v="11"/>
  </r>
  <r>
    <x v="10"/>
    <s v="11"/>
    <x v="10"/>
    <x v="190"/>
    <s v="1141"/>
    <s v="Finnøy"/>
    <s v="2"/>
    <s v="Kvinner"/>
    <x v="5"/>
    <x v="5"/>
    <x v="1"/>
    <x v="7"/>
  </r>
  <r>
    <x v="10"/>
    <s v="11"/>
    <x v="10"/>
    <x v="190"/>
    <s v="1141"/>
    <s v="Finnøy"/>
    <s v="1"/>
    <s v="Menn"/>
    <x v="0"/>
    <x v="0"/>
    <x v="1"/>
    <x v="75"/>
  </r>
  <r>
    <x v="10"/>
    <s v="11"/>
    <x v="10"/>
    <x v="190"/>
    <s v="1141"/>
    <s v="Finnøy"/>
    <s v="1"/>
    <s v="Menn"/>
    <x v="1"/>
    <x v="1"/>
    <x v="1"/>
    <x v="28"/>
  </r>
  <r>
    <x v="10"/>
    <s v="11"/>
    <x v="10"/>
    <x v="190"/>
    <s v="1141"/>
    <s v="Finnøy"/>
    <s v="1"/>
    <s v="Menn"/>
    <x v="2"/>
    <x v="2"/>
    <x v="1"/>
    <x v="87"/>
  </r>
  <r>
    <x v="10"/>
    <s v="11"/>
    <x v="10"/>
    <x v="190"/>
    <s v="1141"/>
    <s v="Finnøy"/>
    <s v="1"/>
    <s v="Menn"/>
    <x v="3"/>
    <x v="3"/>
    <x v="1"/>
    <x v="67"/>
  </r>
  <r>
    <x v="10"/>
    <s v="11"/>
    <x v="10"/>
    <x v="190"/>
    <s v="1141"/>
    <s v="Finnøy"/>
    <s v="1"/>
    <s v="Menn"/>
    <x v="4"/>
    <x v="4"/>
    <x v="1"/>
    <x v="22"/>
  </r>
  <r>
    <x v="10"/>
    <s v="11"/>
    <x v="10"/>
    <x v="190"/>
    <s v="1141"/>
    <s v="Finnøy"/>
    <s v="1"/>
    <s v="Menn"/>
    <x v="5"/>
    <x v="5"/>
    <x v="1"/>
    <x v="51"/>
  </r>
  <r>
    <x v="10"/>
    <s v="11"/>
    <x v="10"/>
    <x v="190"/>
    <s v="1141"/>
    <s v="Finnøy"/>
    <s v="2"/>
    <s v="Kvinner"/>
    <x v="0"/>
    <x v="0"/>
    <x v="2"/>
    <x v="40"/>
  </r>
  <r>
    <x v="10"/>
    <s v="11"/>
    <x v="10"/>
    <x v="190"/>
    <s v="1141"/>
    <s v="Finnøy"/>
    <s v="2"/>
    <s v="Kvinner"/>
    <x v="1"/>
    <x v="1"/>
    <x v="2"/>
    <x v="40"/>
  </r>
  <r>
    <x v="10"/>
    <s v="11"/>
    <x v="10"/>
    <x v="190"/>
    <s v="1141"/>
    <s v="Finnøy"/>
    <s v="2"/>
    <s v="Kvinner"/>
    <x v="2"/>
    <x v="2"/>
    <x v="2"/>
    <x v="33"/>
  </r>
  <r>
    <x v="10"/>
    <s v="11"/>
    <x v="10"/>
    <x v="190"/>
    <s v="1141"/>
    <s v="Finnøy"/>
    <s v="2"/>
    <s v="Kvinner"/>
    <x v="3"/>
    <x v="3"/>
    <x v="2"/>
    <x v="25"/>
  </r>
  <r>
    <x v="10"/>
    <s v="11"/>
    <x v="10"/>
    <x v="190"/>
    <s v="1141"/>
    <s v="Finnøy"/>
    <s v="2"/>
    <s v="Kvinner"/>
    <x v="4"/>
    <x v="4"/>
    <x v="2"/>
    <x v="51"/>
  </r>
  <r>
    <x v="10"/>
    <s v="11"/>
    <x v="10"/>
    <x v="190"/>
    <s v="1141"/>
    <s v="Finnøy"/>
    <s v="2"/>
    <s v="Kvinner"/>
    <x v="5"/>
    <x v="5"/>
    <x v="2"/>
    <x v="19"/>
  </r>
  <r>
    <x v="10"/>
    <s v="11"/>
    <x v="10"/>
    <x v="190"/>
    <s v="1141"/>
    <s v="Finnøy"/>
    <s v="1"/>
    <s v="Menn"/>
    <x v="0"/>
    <x v="0"/>
    <x v="2"/>
    <x v="85"/>
  </r>
  <r>
    <x v="10"/>
    <s v="11"/>
    <x v="10"/>
    <x v="190"/>
    <s v="1141"/>
    <s v="Finnøy"/>
    <s v="1"/>
    <s v="Menn"/>
    <x v="1"/>
    <x v="1"/>
    <x v="2"/>
    <x v="34"/>
  </r>
  <r>
    <x v="10"/>
    <s v="11"/>
    <x v="10"/>
    <x v="190"/>
    <s v="1141"/>
    <s v="Finnøy"/>
    <s v="1"/>
    <s v="Menn"/>
    <x v="2"/>
    <x v="2"/>
    <x v="2"/>
    <x v="96"/>
  </r>
  <r>
    <x v="10"/>
    <s v="11"/>
    <x v="10"/>
    <x v="190"/>
    <s v="1141"/>
    <s v="Finnøy"/>
    <s v="1"/>
    <s v="Menn"/>
    <x v="3"/>
    <x v="3"/>
    <x v="2"/>
    <x v="54"/>
  </r>
  <r>
    <x v="10"/>
    <s v="11"/>
    <x v="10"/>
    <x v="190"/>
    <s v="1141"/>
    <s v="Finnøy"/>
    <s v="1"/>
    <s v="Menn"/>
    <x v="4"/>
    <x v="4"/>
    <x v="2"/>
    <x v="18"/>
  </r>
  <r>
    <x v="10"/>
    <s v="11"/>
    <x v="10"/>
    <x v="190"/>
    <s v="1141"/>
    <s v="Finnøy"/>
    <s v="1"/>
    <s v="Menn"/>
    <x v="5"/>
    <x v="5"/>
    <x v="2"/>
    <x v="51"/>
  </r>
  <r>
    <x v="10"/>
    <s v="11"/>
    <x v="10"/>
    <x v="190"/>
    <s v="1141"/>
    <s v="Finnøy"/>
    <s v="2"/>
    <s v="Kvinner"/>
    <x v="0"/>
    <x v="0"/>
    <x v="3"/>
    <x v="41"/>
  </r>
  <r>
    <x v="10"/>
    <s v="11"/>
    <x v="10"/>
    <x v="190"/>
    <s v="1141"/>
    <s v="Finnøy"/>
    <s v="2"/>
    <s v="Kvinner"/>
    <x v="1"/>
    <x v="1"/>
    <x v="3"/>
    <x v="24"/>
  </r>
  <r>
    <x v="10"/>
    <s v="11"/>
    <x v="10"/>
    <x v="190"/>
    <s v="1141"/>
    <s v="Finnøy"/>
    <s v="2"/>
    <s v="Kvinner"/>
    <x v="2"/>
    <x v="2"/>
    <x v="3"/>
    <x v="33"/>
  </r>
  <r>
    <x v="10"/>
    <s v="11"/>
    <x v="10"/>
    <x v="190"/>
    <s v="1141"/>
    <s v="Finnøy"/>
    <s v="2"/>
    <s v="Kvinner"/>
    <x v="3"/>
    <x v="3"/>
    <x v="3"/>
    <x v="10"/>
  </r>
  <r>
    <x v="10"/>
    <s v="11"/>
    <x v="10"/>
    <x v="190"/>
    <s v="1141"/>
    <s v="Finnøy"/>
    <s v="2"/>
    <s v="Kvinner"/>
    <x v="4"/>
    <x v="4"/>
    <x v="3"/>
    <x v="51"/>
  </r>
  <r>
    <x v="10"/>
    <s v="11"/>
    <x v="10"/>
    <x v="190"/>
    <s v="1141"/>
    <s v="Finnøy"/>
    <s v="2"/>
    <s v="Kvinner"/>
    <x v="5"/>
    <x v="5"/>
    <x v="3"/>
    <x v="7"/>
  </r>
  <r>
    <x v="10"/>
    <s v="11"/>
    <x v="10"/>
    <x v="190"/>
    <s v="1141"/>
    <s v="Finnøy"/>
    <s v="1"/>
    <s v="Menn"/>
    <x v="0"/>
    <x v="0"/>
    <x v="3"/>
    <x v="44"/>
  </r>
  <r>
    <x v="10"/>
    <s v="11"/>
    <x v="10"/>
    <x v="190"/>
    <s v="1141"/>
    <s v="Finnøy"/>
    <s v="1"/>
    <s v="Menn"/>
    <x v="1"/>
    <x v="1"/>
    <x v="3"/>
    <x v="28"/>
  </r>
  <r>
    <x v="10"/>
    <s v="11"/>
    <x v="10"/>
    <x v="190"/>
    <s v="1141"/>
    <s v="Finnøy"/>
    <s v="1"/>
    <s v="Menn"/>
    <x v="2"/>
    <x v="2"/>
    <x v="3"/>
    <x v="54"/>
  </r>
  <r>
    <x v="10"/>
    <s v="11"/>
    <x v="10"/>
    <x v="190"/>
    <s v="1141"/>
    <s v="Finnøy"/>
    <s v="1"/>
    <s v="Menn"/>
    <x v="3"/>
    <x v="3"/>
    <x v="3"/>
    <x v="93"/>
  </r>
  <r>
    <x v="10"/>
    <s v="11"/>
    <x v="10"/>
    <x v="190"/>
    <s v="1141"/>
    <s v="Finnøy"/>
    <s v="1"/>
    <s v="Menn"/>
    <x v="4"/>
    <x v="4"/>
    <x v="3"/>
    <x v="95"/>
  </r>
  <r>
    <x v="10"/>
    <s v="11"/>
    <x v="10"/>
    <x v="190"/>
    <s v="1141"/>
    <s v="Finnøy"/>
    <s v="1"/>
    <s v="Menn"/>
    <x v="5"/>
    <x v="5"/>
    <x v="3"/>
    <x v="46"/>
  </r>
  <r>
    <x v="10"/>
    <s v="11"/>
    <x v="10"/>
    <x v="190"/>
    <s v="1141"/>
    <s v="Finnøy"/>
    <s v="2"/>
    <s v="Kvinner"/>
    <x v="0"/>
    <x v="0"/>
    <x v="4"/>
    <x v="2"/>
  </r>
  <r>
    <x v="10"/>
    <s v="11"/>
    <x v="10"/>
    <x v="190"/>
    <s v="1141"/>
    <s v="Finnøy"/>
    <s v="2"/>
    <s v="Kvinner"/>
    <x v="1"/>
    <x v="1"/>
    <x v="4"/>
    <x v="13"/>
  </r>
  <r>
    <x v="10"/>
    <s v="11"/>
    <x v="10"/>
    <x v="190"/>
    <s v="1141"/>
    <s v="Finnøy"/>
    <s v="2"/>
    <s v="Kvinner"/>
    <x v="2"/>
    <x v="2"/>
    <x v="4"/>
    <x v="33"/>
  </r>
  <r>
    <x v="10"/>
    <s v="11"/>
    <x v="10"/>
    <x v="190"/>
    <s v="1141"/>
    <s v="Finnøy"/>
    <s v="2"/>
    <s v="Kvinner"/>
    <x v="3"/>
    <x v="3"/>
    <x v="4"/>
    <x v="46"/>
  </r>
  <r>
    <x v="10"/>
    <s v="11"/>
    <x v="10"/>
    <x v="190"/>
    <s v="1141"/>
    <s v="Finnøy"/>
    <s v="2"/>
    <s v="Kvinner"/>
    <x v="4"/>
    <x v="4"/>
    <x v="4"/>
    <x v="14"/>
  </r>
  <r>
    <x v="10"/>
    <s v="11"/>
    <x v="10"/>
    <x v="190"/>
    <s v="1141"/>
    <s v="Finnøy"/>
    <s v="2"/>
    <s v="Kvinner"/>
    <x v="5"/>
    <x v="5"/>
    <x v="4"/>
    <x v="36"/>
  </r>
  <r>
    <x v="10"/>
    <s v="11"/>
    <x v="10"/>
    <x v="190"/>
    <s v="1141"/>
    <s v="Finnøy"/>
    <s v="1"/>
    <s v="Menn"/>
    <x v="0"/>
    <x v="0"/>
    <x v="4"/>
    <x v="57"/>
  </r>
  <r>
    <x v="10"/>
    <s v="11"/>
    <x v="10"/>
    <x v="190"/>
    <s v="1141"/>
    <s v="Finnøy"/>
    <s v="1"/>
    <s v="Menn"/>
    <x v="1"/>
    <x v="1"/>
    <x v="4"/>
    <x v="45"/>
  </r>
  <r>
    <x v="10"/>
    <s v="11"/>
    <x v="10"/>
    <x v="190"/>
    <s v="1141"/>
    <s v="Finnøy"/>
    <s v="1"/>
    <s v="Menn"/>
    <x v="2"/>
    <x v="2"/>
    <x v="4"/>
    <x v="96"/>
  </r>
  <r>
    <x v="10"/>
    <s v="11"/>
    <x v="10"/>
    <x v="190"/>
    <s v="1141"/>
    <s v="Finnøy"/>
    <s v="1"/>
    <s v="Menn"/>
    <x v="3"/>
    <x v="3"/>
    <x v="4"/>
    <x v="44"/>
  </r>
  <r>
    <x v="10"/>
    <s v="11"/>
    <x v="10"/>
    <x v="190"/>
    <s v="1141"/>
    <s v="Finnøy"/>
    <s v="1"/>
    <s v="Menn"/>
    <x v="4"/>
    <x v="4"/>
    <x v="4"/>
    <x v="58"/>
  </r>
  <r>
    <x v="10"/>
    <s v="11"/>
    <x v="10"/>
    <x v="190"/>
    <s v="1141"/>
    <s v="Finnøy"/>
    <s v="1"/>
    <s v="Menn"/>
    <x v="5"/>
    <x v="5"/>
    <x v="4"/>
    <x v="45"/>
  </r>
  <r>
    <x v="10"/>
    <s v="11"/>
    <x v="10"/>
    <x v="190"/>
    <s v="1141"/>
    <s v="Finnøy"/>
    <s v="2"/>
    <s v="Kvinner"/>
    <x v="0"/>
    <x v="0"/>
    <x v="5"/>
    <x v="4"/>
  </r>
  <r>
    <x v="10"/>
    <s v="11"/>
    <x v="10"/>
    <x v="190"/>
    <s v="1141"/>
    <s v="Finnøy"/>
    <s v="2"/>
    <s v="Kvinner"/>
    <x v="1"/>
    <x v="1"/>
    <x v="5"/>
    <x v="15"/>
  </r>
  <r>
    <x v="10"/>
    <s v="11"/>
    <x v="10"/>
    <x v="190"/>
    <s v="1141"/>
    <s v="Finnøy"/>
    <s v="2"/>
    <s v="Kvinner"/>
    <x v="2"/>
    <x v="2"/>
    <x v="5"/>
    <x v="61"/>
  </r>
  <r>
    <x v="10"/>
    <s v="11"/>
    <x v="10"/>
    <x v="190"/>
    <s v="1141"/>
    <s v="Finnøy"/>
    <s v="2"/>
    <s v="Kvinner"/>
    <x v="3"/>
    <x v="3"/>
    <x v="5"/>
    <x v="4"/>
  </r>
  <r>
    <x v="10"/>
    <s v="11"/>
    <x v="10"/>
    <x v="190"/>
    <s v="1141"/>
    <s v="Finnøy"/>
    <s v="2"/>
    <s v="Kvinner"/>
    <x v="4"/>
    <x v="4"/>
    <x v="5"/>
    <x v="3"/>
  </r>
  <r>
    <x v="10"/>
    <s v="11"/>
    <x v="10"/>
    <x v="190"/>
    <s v="1141"/>
    <s v="Finnøy"/>
    <s v="2"/>
    <s v="Kvinner"/>
    <x v="5"/>
    <x v="5"/>
    <x v="5"/>
    <x v="13"/>
  </r>
  <r>
    <x v="10"/>
    <s v="11"/>
    <x v="10"/>
    <x v="190"/>
    <s v="1141"/>
    <s v="Finnøy"/>
    <s v="1"/>
    <s v="Menn"/>
    <x v="0"/>
    <x v="0"/>
    <x v="5"/>
    <x v="68"/>
  </r>
  <r>
    <x v="10"/>
    <s v="11"/>
    <x v="10"/>
    <x v="190"/>
    <s v="1141"/>
    <s v="Finnøy"/>
    <s v="1"/>
    <s v="Menn"/>
    <x v="1"/>
    <x v="1"/>
    <x v="5"/>
    <x v="32"/>
  </r>
  <r>
    <x v="10"/>
    <s v="11"/>
    <x v="10"/>
    <x v="190"/>
    <s v="1141"/>
    <s v="Finnøy"/>
    <s v="1"/>
    <s v="Menn"/>
    <x v="2"/>
    <x v="2"/>
    <x v="5"/>
    <x v="107"/>
  </r>
  <r>
    <x v="10"/>
    <s v="11"/>
    <x v="10"/>
    <x v="190"/>
    <s v="1141"/>
    <s v="Finnøy"/>
    <s v="1"/>
    <s v="Menn"/>
    <x v="3"/>
    <x v="3"/>
    <x v="5"/>
    <x v="74"/>
  </r>
  <r>
    <x v="10"/>
    <s v="11"/>
    <x v="10"/>
    <x v="190"/>
    <s v="1141"/>
    <s v="Finnøy"/>
    <s v="1"/>
    <s v="Menn"/>
    <x v="4"/>
    <x v="4"/>
    <x v="5"/>
    <x v="30"/>
  </r>
  <r>
    <x v="10"/>
    <s v="11"/>
    <x v="10"/>
    <x v="190"/>
    <s v="1141"/>
    <s v="Finnøy"/>
    <s v="1"/>
    <s v="Menn"/>
    <x v="5"/>
    <x v="5"/>
    <x v="5"/>
    <x v="28"/>
  </r>
  <r>
    <x v="10"/>
    <s v="11"/>
    <x v="10"/>
    <x v="190"/>
    <s v="1141"/>
    <s v="Finnøy"/>
    <s v="2"/>
    <s v="Kvinner"/>
    <x v="0"/>
    <x v="0"/>
    <x v="6"/>
    <x v="21"/>
  </r>
  <r>
    <x v="10"/>
    <s v="11"/>
    <x v="10"/>
    <x v="190"/>
    <s v="1141"/>
    <s v="Finnøy"/>
    <s v="2"/>
    <s v="Kvinner"/>
    <x v="1"/>
    <x v="1"/>
    <x v="6"/>
    <x v="21"/>
  </r>
  <r>
    <x v="10"/>
    <s v="11"/>
    <x v="10"/>
    <x v="190"/>
    <s v="1141"/>
    <s v="Finnøy"/>
    <s v="2"/>
    <s v="Kvinner"/>
    <x v="2"/>
    <x v="2"/>
    <x v="6"/>
    <x v="31"/>
  </r>
  <r>
    <x v="10"/>
    <s v="11"/>
    <x v="10"/>
    <x v="190"/>
    <s v="1141"/>
    <s v="Finnøy"/>
    <s v="2"/>
    <s v="Kvinner"/>
    <x v="3"/>
    <x v="3"/>
    <x v="6"/>
    <x v="40"/>
  </r>
  <r>
    <x v="10"/>
    <s v="11"/>
    <x v="10"/>
    <x v="190"/>
    <s v="1141"/>
    <s v="Finnøy"/>
    <s v="2"/>
    <s v="Kvinner"/>
    <x v="4"/>
    <x v="4"/>
    <x v="6"/>
    <x v="56"/>
  </r>
  <r>
    <x v="10"/>
    <s v="11"/>
    <x v="10"/>
    <x v="190"/>
    <s v="1141"/>
    <s v="Finnøy"/>
    <s v="2"/>
    <s v="Kvinner"/>
    <x v="5"/>
    <x v="5"/>
    <x v="6"/>
    <x v="15"/>
  </r>
  <r>
    <x v="10"/>
    <s v="11"/>
    <x v="10"/>
    <x v="190"/>
    <s v="1141"/>
    <s v="Finnøy"/>
    <s v="1"/>
    <s v="Menn"/>
    <x v="0"/>
    <x v="0"/>
    <x v="6"/>
    <x v="61"/>
  </r>
  <r>
    <x v="10"/>
    <s v="11"/>
    <x v="10"/>
    <x v="190"/>
    <s v="1141"/>
    <s v="Finnøy"/>
    <s v="1"/>
    <s v="Menn"/>
    <x v="1"/>
    <x v="1"/>
    <x v="6"/>
    <x v="45"/>
  </r>
  <r>
    <x v="10"/>
    <s v="11"/>
    <x v="10"/>
    <x v="190"/>
    <s v="1141"/>
    <s v="Finnøy"/>
    <s v="1"/>
    <s v="Menn"/>
    <x v="2"/>
    <x v="2"/>
    <x v="6"/>
    <x v="107"/>
  </r>
  <r>
    <x v="10"/>
    <s v="11"/>
    <x v="10"/>
    <x v="190"/>
    <s v="1141"/>
    <s v="Finnøy"/>
    <s v="1"/>
    <s v="Menn"/>
    <x v="3"/>
    <x v="3"/>
    <x v="6"/>
    <x v="57"/>
  </r>
  <r>
    <x v="10"/>
    <s v="11"/>
    <x v="10"/>
    <x v="190"/>
    <s v="1141"/>
    <s v="Finnøy"/>
    <s v="1"/>
    <s v="Menn"/>
    <x v="4"/>
    <x v="4"/>
    <x v="6"/>
    <x v="22"/>
  </r>
  <r>
    <x v="10"/>
    <s v="11"/>
    <x v="10"/>
    <x v="190"/>
    <s v="1141"/>
    <s v="Finnøy"/>
    <s v="1"/>
    <s v="Menn"/>
    <x v="5"/>
    <x v="5"/>
    <x v="6"/>
    <x v="51"/>
  </r>
  <r>
    <x v="10"/>
    <s v="11"/>
    <x v="10"/>
    <x v="190"/>
    <s v="1141"/>
    <s v="Finnøy"/>
    <s v="2"/>
    <s v="Kvinner"/>
    <x v="0"/>
    <x v="0"/>
    <x v="7"/>
    <x v="4"/>
  </r>
  <r>
    <x v="10"/>
    <s v="11"/>
    <x v="10"/>
    <x v="190"/>
    <s v="1141"/>
    <s v="Finnøy"/>
    <s v="2"/>
    <s v="Kvinner"/>
    <x v="1"/>
    <x v="1"/>
    <x v="7"/>
    <x v="21"/>
  </r>
  <r>
    <x v="10"/>
    <s v="11"/>
    <x v="10"/>
    <x v="190"/>
    <s v="1141"/>
    <s v="Finnøy"/>
    <s v="2"/>
    <s v="Kvinner"/>
    <x v="2"/>
    <x v="2"/>
    <x v="7"/>
    <x v="29"/>
  </r>
  <r>
    <x v="10"/>
    <s v="11"/>
    <x v="10"/>
    <x v="190"/>
    <s v="1141"/>
    <s v="Finnøy"/>
    <s v="2"/>
    <s v="Kvinner"/>
    <x v="3"/>
    <x v="3"/>
    <x v="7"/>
    <x v="40"/>
  </r>
  <r>
    <x v="10"/>
    <s v="11"/>
    <x v="10"/>
    <x v="190"/>
    <s v="1141"/>
    <s v="Finnøy"/>
    <s v="2"/>
    <s v="Kvinner"/>
    <x v="4"/>
    <x v="4"/>
    <x v="7"/>
    <x v="14"/>
  </r>
  <r>
    <x v="10"/>
    <s v="11"/>
    <x v="10"/>
    <x v="190"/>
    <s v="1141"/>
    <s v="Finnøy"/>
    <s v="2"/>
    <s v="Kvinner"/>
    <x v="5"/>
    <x v="5"/>
    <x v="7"/>
    <x v="6"/>
  </r>
  <r>
    <x v="10"/>
    <s v="11"/>
    <x v="10"/>
    <x v="190"/>
    <s v="1141"/>
    <s v="Finnøy"/>
    <s v="1"/>
    <s v="Menn"/>
    <x v="0"/>
    <x v="0"/>
    <x v="7"/>
    <x v="35"/>
  </r>
  <r>
    <x v="10"/>
    <s v="11"/>
    <x v="10"/>
    <x v="190"/>
    <s v="1141"/>
    <s v="Finnøy"/>
    <s v="1"/>
    <s v="Menn"/>
    <x v="1"/>
    <x v="1"/>
    <x v="7"/>
    <x v="51"/>
  </r>
  <r>
    <x v="10"/>
    <s v="11"/>
    <x v="10"/>
    <x v="190"/>
    <s v="1141"/>
    <s v="Finnøy"/>
    <s v="1"/>
    <s v="Menn"/>
    <x v="2"/>
    <x v="2"/>
    <x v="7"/>
    <x v="67"/>
  </r>
  <r>
    <x v="10"/>
    <s v="11"/>
    <x v="10"/>
    <x v="190"/>
    <s v="1141"/>
    <s v="Finnøy"/>
    <s v="1"/>
    <s v="Menn"/>
    <x v="3"/>
    <x v="3"/>
    <x v="7"/>
    <x v="76"/>
  </r>
  <r>
    <x v="10"/>
    <s v="11"/>
    <x v="10"/>
    <x v="190"/>
    <s v="1141"/>
    <s v="Finnøy"/>
    <s v="1"/>
    <s v="Menn"/>
    <x v="4"/>
    <x v="4"/>
    <x v="7"/>
    <x v="30"/>
  </r>
  <r>
    <x v="10"/>
    <s v="11"/>
    <x v="10"/>
    <x v="190"/>
    <s v="1141"/>
    <s v="Finnøy"/>
    <s v="1"/>
    <s v="Menn"/>
    <x v="5"/>
    <x v="5"/>
    <x v="7"/>
    <x v="11"/>
  </r>
  <r>
    <x v="10"/>
    <s v="11"/>
    <x v="10"/>
    <x v="191"/>
    <s v="1142"/>
    <s v="Rennesøy"/>
    <s v="2"/>
    <s v="Kvinner"/>
    <x v="0"/>
    <x v="0"/>
    <x v="0"/>
    <x v="23"/>
  </r>
  <r>
    <x v="10"/>
    <s v="11"/>
    <x v="10"/>
    <x v="191"/>
    <s v="1142"/>
    <s v="Rennesøy"/>
    <s v="2"/>
    <s v="Kvinner"/>
    <x v="1"/>
    <x v="1"/>
    <x v="0"/>
    <x v="39"/>
  </r>
  <r>
    <x v="10"/>
    <s v="11"/>
    <x v="10"/>
    <x v="191"/>
    <s v="1142"/>
    <s v="Rennesøy"/>
    <s v="2"/>
    <s v="Kvinner"/>
    <x v="2"/>
    <x v="2"/>
    <x v="0"/>
    <x v="36"/>
  </r>
  <r>
    <x v="10"/>
    <s v="11"/>
    <x v="10"/>
    <x v="191"/>
    <s v="1142"/>
    <s v="Rennesøy"/>
    <s v="2"/>
    <s v="Kvinner"/>
    <x v="3"/>
    <x v="3"/>
    <x v="0"/>
    <x v="46"/>
  </r>
  <r>
    <x v="10"/>
    <s v="11"/>
    <x v="10"/>
    <x v="191"/>
    <s v="1142"/>
    <s v="Rennesøy"/>
    <s v="2"/>
    <s v="Kvinner"/>
    <x v="4"/>
    <x v="4"/>
    <x v="0"/>
    <x v="15"/>
  </r>
  <r>
    <x v="10"/>
    <s v="11"/>
    <x v="10"/>
    <x v="191"/>
    <s v="1142"/>
    <s v="Rennesøy"/>
    <s v="2"/>
    <s v="Kvinner"/>
    <x v="5"/>
    <x v="5"/>
    <x v="0"/>
    <x v="23"/>
  </r>
  <r>
    <x v="10"/>
    <s v="11"/>
    <x v="10"/>
    <x v="191"/>
    <s v="1142"/>
    <s v="Rennesøy"/>
    <s v="1"/>
    <s v="Menn"/>
    <x v="0"/>
    <x v="0"/>
    <x v="0"/>
    <x v="6"/>
  </r>
  <r>
    <x v="10"/>
    <s v="11"/>
    <x v="10"/>
    <x v="191"/>
    <s v="1142"/>
    <s v="Rennesøy"/>
    <s v="1"/>
    <s v="Menn"/>
    <x v="1"/>
    <x v="1"/>
    <x v="0"/>
    <x v="39"/>
  </r>
  <r>
    <x v="10"/>
    <s v="11"/>
    <x v="10"/>
    <x v="191"/>
    <s v="1142"/>
    <s v="Rennesøy"/>
    <s v="1"/>
    <s v="Menn"/>
    <x v="2"/>
    <x v="2"/>
    <x v="0"/>
    <x v="15"/>
  </r>
  <r>
    <x v="10"/>
    <s v="11"/>
    <x v="10"/>
    <x v="191"/>
    <s v="1142"/>
    <s v="Rennesøy"/>
    <s v="1"/>
    <s v="Menn"/>
    <x v="3"/>
    <x v="3"/>
    <x v="0"/>
    <x v="60"/>
  </r>
  <r>
    <x v="10"/>
    <s v="11"/>
    <x v="10"/>
    <x v="191"/>
    <s v="1142"/>
    <s v="Rennesøy"/>
    <s v="1"/>
    <s v="Menn"/>
    <x v="4"/>
    <x v="4"/>
    <x v="0"/>
    <x v="46"/>
  </r>
  <r>
    <x v="10"/>
    <s v="11"/>
    <x v="10"/>
    <x v="191"/>
    <s v="1142"/>
    <s v="Rennesøy"/>
    <s v="1"/>
    <s v="Menn"/>
    <x v="5"/>
    <x v="5"/>
    <x v="0"/>
    <x v="6"/>
  </r>
  <r>
    <x v="10"/>
    <s v="11"/>
    <x v="10"/>
    <x v="191"/>
    <s v="1142"/>
    <s v="Rennesøy"/>
    <s v="2"/>
    <s v="Kvinner"/>
    <x v="0"/>
    <x v="0"/>
    <x v="1"/>
    <x v="23"/>
  </r>
  <r>
    <x v="10"/>
    <s v="11"/>
    <x v="10"/>
    <x v="191"/>
    <s v="1142"/>
    <s v="Rennesøy"/>
    <s v="2"/>
    <s v="Kvinner"/>
    <x v="1"/>
    <x v="1"/>
    <x v="1"/>
    <x v="0"/>
  </r>
  <r>
    <x v="10"/>
    <s v="11"/>
    <x v="10"/>
    <x v="191"/>
    <s v="1142"/>
    <s v="Rennesøy"/>
    <s v="2"/>
    <s v="Kvinner"/>
    <x v="2"/>
    <x v="2"/>
    <x v="1"/>
    <x v="14"/>
  </r>
  <r>
    <x v="10"/>
    <s v="11"/>
    <x v="10"/>
    <x v="191"/>
    <s v="1142"/>
    <s v="Rennesøy"/>
    <s v="2"/>
    <s v="Kvinner"/>
    <x v="3"/>
    <x v="3"/>
    <x v="1"/>
    <x v="3"/>
  </r>
  <r>
    <x v="10"/>
    <s v="11"/>
    <x v="10"/>
    <x v="191"/>
    <s v="1142"/>
    <s v="Rennesøy"/>
    <s v="2"/>
    <s v="Kvinner"/>
    <x v="4"/>
    <x v="4"/>
    <x v="1"/>
    <x v="6"/>
  </r>
  <r>
    <x v="10"/>
    <s v="11"/>
    <x v="10"/>
    <x v="191"/>
    <s v="1142"/>
    <s v="Rennesøy"/>
    <s v="2"/>
    <s v="Kvinner"/>
    <x v="5"/>
    <x v="5"/>
    <x v="1"/>
    <x v="19"/>
  </r>
  <r>
    <x v="10"/>
    <s v="11"/>
    <x v="10"/>
    <x v="191"/>
    <s v="1142"/>
    <s v="Rennesøy"/>
    <s v="1"/>
    <s v="Menn"/>
    <x v="0"/>
    <x v="0"/>
    <x v="1"/>
    <x v="12"/>
  </r>
  <r>
    <x v="10"/>
    <s v="11"/>
    <x v="10"/>
    <x v="191"/>
    <s v="1142"/>
    <s v="Rennesøy"/>
    <s v="1"/>
    <s v="Menn"/>
    <x v="1"/>
    <x v="1"/>
    <x v="1"/>
    <x v="23"/>
  </r>
  <r>
    <x v="10"/>
    <s v="11"/>
    <x v="10"/>
    <x v="191"/>
    <s v="1142"/>
    <s v="Rennesøy"/>
    <s v="1"/>
    <s v="Menn"/>
    <x v="2"/>
    <x v="2"/>
    <x v="1"/>
    <x v="36"/>
  </r>
  <r>
    <x v="10"/>
    <s v="11"/>
    <x v="10"/>
    <x v="191"/>
    <s v="1142"/>
    <s v="Rennesøy"/>
    <s v="1"/>
    <s v="Menn"/>
    <x v="3"/>
    <x v="3"/>
    <x v="1"/>
    <x v="33"/>
  </r>
  <r>
    <x v="10"/>
    <s v="11"/>
    <x v="10"/>
    <x v="191"/>
    <s v="1142"/>
    <s v="Rennesøy"/>
    <s v="1"/>
    <s v="Menn"/>
    <x v="4"/>
    <x v="4"/>
    <x v="1"/>
    <x v="46"/>
  </r>
  <r>
    <x v="10"/>
    <s v="11"/>
    <x v="10"/>
    <x v="191"/>
    <s v="1142"/>
    <s v="Rennesøy"/>
    <s v="1"/>
    <s v="Menn"/>
    <x v="5"/>
    <x v="5"/>
    <x v="1"/>
    <x v="7"/>
  </r>
  <r>
    <x v="10"/>
    <s v="11"/>
    <x v="10"/>
    <x v="191"/>
    <s v="1142"/>
    <s v="Rennesøy"/>
    <s v="2"/>
    <s v="Kvinner"/>
    <x v="0"/>
    <x v="0"/>
    <x v="2"/>
    <x v="39"/>
  </r>
  <r>
    <x v="10"/>
    <s v="11"/>
    <x v="10"/>
    <x v="191"/>
    <s v="1142"/>
    <s v="Rennesøy"/>
    <s v="2"/>
    <s v="Kvinner"/>
    <x v="1"/>
    <x v="1"/>
    <x v="2"/>
    <x v="23"/>
  </r>
  <r>
    <x v="10"/>
    <s v="11"/>
    <x v="10"/>
    <x v="191"/>
    <s v="1142"/>
    <s v="Rennesøy"/>
    <s v="2"/>
    <s v="Kvinner"/>
    <x v="2"/>
    <x v="2"/>
    <x v="2"/>
    <x v="2"/>
  </r>
  <r>
    <x v="10"/>
    <s v="11"/>
    <x v="10"/>
    <x v="191"/>
    <s v="1142"/>
    <s v="Rennesøy"/>
    <s v="2"/>
    <s v="Kvinner"/>
    <x v="3"/>
    <x v="3"/>
    <x v="2"/>
    <x v="2"/>
  </r>
  <r>
    <x v="10"/>
    <s v="11"/>
    <x v="10"/>
    <x v="191"/>
    <s v="1142"/>
    <s v="Rennesøy"/>
    <s v="2"/>
    <s v="Kvinner"/>
    <x v="4"/>
    <x v="4"/>
    <x v="2"/>
    <x v="12"/>
  </r>
  <r>
    <x v="10"/>
    <s v="11"/>
    <x v="10"/>
    <x v="191"/>
    <s v="1142"/>
    <s v="Rennesøy"/>
    <s v="2"/>
    <s v="Kvinner"/>
    <x v="5"/>
    <x v="5"/>
    <x v="2"/>
    <x v="19"/>
  </r>
  <r>
    <x v="10"/>
    <s v="11"/>
    <x v="10"/>
    <x v="191"/>
    <s v="1142"/>
    <s v="Rennesøy"/>
    <s v="1"/>
    <s v="Menn"/>
    <x v="0"/>
    <x v="0"/>
    <x v="2"/>
    <x v="39"/>
  </r>
  <r>
    <x v="10"/>
    <s v="11"/>
    <x v="10"/>
    <x v="191"/>
    <s v="1142"/>
    <s v="Rennesøy"/>
    <s v="1"/>
    <s v="Menn"/>
    <x v="1"/>
    <x v="1"/>
    <x v="2"/>
    <x v="0"/>
  </r>
  <r>
    <x v="10"/>
    <s v="11"/>
    <x v="10"/>
    <x v="191"/>
    <s v="1142"/>
    <s v="Rennesøy"/>
    <s v="1"/>
    <s v="Menn"/>
    <x v="2"/>
    <x v="2"/>
    <x v="2"/>
    <x v="21"/>
  </r>
  <r>
    <x v="10"/>
    <s v="11"/>
    <x v="10"/>
    <x v="191"/>
    <s v="1142"/>
    <s v="Rennesøy"/>
    <s v="1"/>
    <s v="Menn"/>
    <x v="3"/>
    <x v="3"/>
    <x v="2"/>
    <x v="35"/>
  </r>
  <r>
    <x v="10"/>
    <s v="11"/>
    <x v="10"/>
    <x v="191"/>
    <s v="1142"/>
    <s v="Rennesøy"/>
    <s v="1"/>
    <s v="Menn"/>
    <x v="4"/>
    <x v="4"/>
    <x v="2"/>
    <x v="56"/>
  </r>
  <r>
    <x v="10"/>
    <s v="11"/>
    <x v="10"/>
    <x v="191"/>
    <s v="1142"/>
    <s v="Rennesøy"/>
    <s v="1"/>
    <s v="Menn"/>
    <x v="5"/>
    <x v="5"/>
    <x v="2"/>
    <x v="13"/>
  </r>
  <r>
    <x v="10"/>
    <s v="11"/>
    <x v="10"/>
    <x v="191"/>
    <s v="1142"/>
    <s v="Rennesøy"/>
    <s v="2"/>
    <s v="Kvinner"/>
    <x v="0"/>
    <x v="0"/>
    <x v="3"/>
    <x v="23"/>
  </r>
  <r>
    <x v="10"/>
    <s v="11"/>
    <x v="10"/>
    <x v="191"/>
    <s v="1142"/>
    <s v="Rennesøy"/>
    <s v="2"/>
    <s v="Kvinner"/>
    <x v="1"/>
    <x v="1"/>
    <x v="3"/>
    <x v="0"/>
  </r>
  <r>
    <x v="10"/>
    <s v="11"/>
    <x v="10"/>
    <x v="191"/>
    <s v="1142"/>
    <s v="Rennesøy"/>
    <s v="2"/>
    <s v="Kvinner"/>
    <x v="2"/>
    <x v="2"/>
    <x v="3"/>
    <x v="4"/>
  </r>
  <r>
    <x v="10"/>
    <s v="11"/>
    <x v="10"/>
    <x v="191"/>
    <s v="1142"/>
    <s v="Rennesøy"/>
    <s v="2"/>
    <s v="Kvinner"/>
    <x v="3"/>
    <x v="3"/>
    <x v="3"/>
    <x v="13"/>
  </r>
  <r>
    <x v="10"/>
    <s v="11"/>
    <x v="10"/>
    <x v="191"/>
    <s v="1142"/>
    <s v="Rennesøy"/>
    <s v="2"/>
    <s v="Kvinner"/>
    <x v="4"/>
    <x v="4"/>
    <x v="3"/>
    <x v="5"/>
  </r>
  <r>
    <x v="10"/>
    <s v="11"/>
    <x v="10"/>
    <x v="191"/>
    <s v="1142"/>
    <s v="Rennesøy"/>
    <s v="2"/>
    <s v="Kvinner"/>
    <x v="5"/>
    <x v="5"/>
    <x v="3"/>
    <x v="19"/>
  </r>
  <r>
    <x v="10"/>
    <s v="11"/>
    <x v="10"/>
    <x v="191"/>
    <s v="1142"/>
    <s v="Rennesøy"/>
    <s v="1"/>
    <s v="Menn"/>
    <x v="0"/>
    <x v="0"/>
    <x v="3"/>
    <x v="39"/>
  </r>
  <r>
    <x v="10"/>
    <s v="11"/>
    <x v="10"/>
    <x v="191"/>
    <s v="1142"/>
    <s v="Rennesøy"/>
    <s v="1"/>
    <s v="Menn"/>
    <x v="1"/>
    <x v="1"/>
    <x v="3"/>
    <x v="19"/>
  </r>
  <r>
    <x v="10"/>
    <s v="11"/>
    <x v="10"/>
    <x v="191"/>
    <s v="1142"/>
    <s v="Rennesøy"/>
    <s v="1"/>
    <s v="Menn"/>
    <x v="2"/>
    <x v="2"/>
    <x v="3"/>
    <x v="13"/>
  </r>
  <r>
    <x v="10"/>
    <s v="11"/>
    <x v="10"/>
    <x v="191"/>
    <s v="1142"/>
    <s v="Rennesøy"/>
    <s v="1"/>
    <s v="Menn"/>
    <x v="3"/>
    <x v="3"/>
    <x v="3"/>
    <x v="28"/>
  </r>
  <r>
    <x v="10"/>
    <s v="11"/>
    <x v="10"/>
    <x v="191"/>
    <s v="1142"/>
    <s v="Rennesøy"/>
    <s v="1"/>
    <s v="Menn"/>
    <x v="4"/>
    <x v="4"/>
    <x v="3"/>
    <x v="51"/>
  </r>
  <r>
    <x v="10"/>
    <s v="11"/>
    <x v="10"/>
    <x v="191"/>
    <s v="1142"/>
    <s v="Rennesøy"/>
    <s v="1"/>
    <s v="Menn"/>
    <x v="5"/>
    <x v="5"/>
    <x v="3"/>
    <x v="12"/>
  </r>
  <r>
    <x v="10"/>
    <s v="11"/>
    <x v="10"/>
    <x v="191"/>
    <s v="1142"/>
    <s v="Rennesøy"/>
    <s v="2"/>
    <s v="Kvinner"/>
    <x v="0"/>
    <x v="0"/>
    <x v="4"/>
    <x v="39"/>
  </r>
  <r>
    <x v="10"/>
    <s v="11"/>
    <x v="10"/>
    <x v="191"/>
    <s v="1142"/>
    <s v="Rennesøy"/>
    <s v="2"/>
    <s v="Kvinner"/>
    <x v="1"/>
    <x v="1"/>
    <x v="4"/>
    <x v="39"/>
  </r>
  <r>
    <x v="10"/>
    <s v="11"/>
    <x v="10"/>
    <x v="191"/>
    <s v="1142"/>
    <s v="Rennesøy"/>
    <s v="2"/>
    <s v="Kvinner"/>
    <x v="2"/>
    <x v="2"/>
    <x v="4"/>
    <x v="21"/>
  </r>
  <r>
    <x v="10"/>
    <s v="11"/>
    <x v="10"/>
    <x v="191"/>
    <s v="1142"/>
    <s v="Rennesøy"/>
    <s v="2"/>
    <s v="Kvinner"/>
    <x v="3"/>
    <x v="3"/>
    <x v="4"/>
    <x v="13"/>
  </r>
  <r>
    <x v="10"/>
    <s v="11"/>
    <x v="10"/>
    <x v="191"/>
    <s v="1142"/>
    <s v="Rennesøy"/>
    <s v="2"/>
    <s v="Kvinner"/>
    <x v="4"/>
    <x v="4"/>
    <x v="4"/>
    <x v="1"/>
  </r>
  <r>
    <x v="10"/>
    <s v="11"/>
    <x v="10"/>
    <x v="191"/>
    <s v="1142"/>
    <s v="Rennesøy"/>
    <s v="2"/>
    <s v="Kvinner"/>
    <x v="5"/>
    <x v="5"/>
    <x v="4"/>
    <x v="0"/>
  </r>
  <r>
    <x v="10"/>
    <s v="11"/>
    <x v="10"/>
    <x v="191"/>
    <s v="1142"/>
    <s v="Rennesøy"/>
    <s v="1"/>
    <s v="Menn"/>
    <x v="0"/>
    <x v="0"/>
    <x v="4"/>
    <x v="23"/>
  </r>
  <r>
    <x v="10"/>
    <s v="11"/>
    <x v="10"/>
    <x v="191"/>
    <s v="1142"/>
    <s v="Rennesøy"/>
    <s v="1"/>
    <s v="Menn"/>
    <x v="1"/>
    <x v="1"/>
    <x v="4"/>
    <x v="12"/>
  </r>
  <r>
    <x v="10"/>
    <s v="11"/>
    <x v="10"/>
    <x v="191"/>
    <s v="1142"/>
    <s v="Rennesøy"/>
    <s v="1"/>
    <s v="Menn"/>
    <x v="2"/>
    <x v="2"/>
    <x v="4"/>
    <x v="36"/>
  </r>
  <r>
    <x v="10"/>
    <s v="11"/>
    <x v="10"/>
    <x v="191"/>
    <s v="1142"/>
    <s v="Rennesøy"/>
    <s v="1"/>
    <s v="Menn"/>
    <x v="3"/>
    <x v="3"/>
    <x v="4"/>
    <x v="41"/>
  </r>
  <r>
    <x v="10"/>
    <s v="11"/>
    <x v="10"/>
    <x v="191"/>
    <s v="1142"/>
    <s v="Rennesøy"/>
    <s v="1"/>
    <s v="Menn"/>
    <x v="4"/>
    <x v="4"/>
    <x v="4"/>
    <x v="41"/>
  </r>
  <r>
    <x v="10"/>
    <s v="11"/>
    <x v="10"/>
    <x v="191"/>
    <s v="1142"/>
    <s v="Rennesøy"/>
    <s v="1"/>
    <s v="Menn"/>
    <x v="5"/>
    <x v="5"/>
    <x v="4"/>
    <x v="14"/>
  </r>
  <r>
    <x v="10"/>
    <s v="11"/>
    <x v="10"/>
    <x v="191"/>
    <s v="1142"/>
    <s v="Rennesøy"/>
    <s v="2"/>
    <s v="Kvinner"/>
    <x v="0"/>
    <x v="0"/>
    <x v="5"/>
    <x v="39"/>
  </r>
  <r>
    <x v="10"/>
    <s v="11"/>
    <x v="10"/>
    <x v="191"/>
    <s v="1142"/>
    <s v="Rennesøy"/>
    <s v="2"/>
    <s v="Kvinner"/>
    <x v="1"/>
    <x v="1"/>
    <x v="5"/>
    <x v="39"/>
  </r>
  <r>
    <x v="10"/>
    <s v="11"/>
    <x v="10"/>
    <x v="191"/>
    <s v="1142"/>
    <s v="Rennesøy"/>
    <s v="2"/>
    <s v="Kvinner"/>
    <x v="2"/>
    <x v="2"/>
    <x v="5"/>
    <x v="7"/>
  </r>
  <r>
    <x v="10"/>
    <s v="11"/>
    <x v="10"/>
    <x v="191"/>
    <s v="1142"/>
    <s v="Rennesøy"/>
    <s v="2"/>
    <s v="Kvinner"/>
    <x v="3"/>
    <x v="3"/>
    <x v="5"/>
    <x v="2"/>
  </r>
  <r>
    <x v="10"/>
    <s v="11"/>
    <x v="10"/>
    <x v="191"/>
    <s v="1142"/>
    <s v="Rennesøy"/>
    <s v="2"/>
    <s v="Kvinner"/>
    <x v="4"/>
    <x v="4"/>
    <x v="5"/>
    <x v="19"/>
  </r>
  <r>
    <x v="10"/>
    <s v="11"/>
    <x v="10"/>
    <x v="191"/>
    <s v="1142"/>
    <s v="Rennesøy"/>
    <s v="2"/>
    <s v="Kvinner"/>
    <x v="5"/>
    <x v="5"/>
    <x v="5"/>
    <x v="19"/>
  </r>
  <r>
    <x v="10"/>
    <s v="11"/>
    <x v="10"/>
    <x v="191"/>
    <s v="1142"/>
    <s v="Rennesøy"/>
    <s v="1"/>
    <s v="Menn"/>
    <x v="0"/>
    <x v="0"/>
    <x v="5"/>
    <x v="1"/>
  </r>
  <r>
    <x v="10"/>
    <s v="11"/>
    <x v="10"/>
    <x v="191"/>
    <s v="1142"/>
    <s v="Rennesøy"/>
    <s v="1"/>
    <s v="Menn"/>
    <x v="1"/>
    <x v="1"/>
    <x v="5"/>
    <x v="12"/>
  </r>
  <r>
    <x v="10"/>
    <s v="11"/>
    <x v="10"/>
    <x v="191"/>
    <s v="1142"/>
    <s v="Rennesøy"/>
    <s v="1"/>
    <s v="Menn"/>
    <x v="2"/>
    <x v="2"/>
    <x v="5"/>
    <x v="20"/>
  </r>
  <r>
    <x v="10"/>
    <s v="11"/>
    <x v="10"/>
    <x v="191"/>
    <s v="1142"/>
    <s v="Rennesøy"/>
    <s v="1"/>
    <s v="Menn"/>
    <x v="3"/>
    <x v="3"/>
    <x v="5"/>
    <x v="45"/>
  </r>
  <r>
    <x v="10"/>
    <s v="11"/>
    <x v="10"/>
    <x v="191"/>
    <s v="1142"/>
    <s v="Rennesøy"/>
    <s v="1"/>
    <s v="Menn"/>
    <x v="4"/>
    <x v="4"/>
    <x v="5"/>
    <x v="40"/>
  </r>
  <r>
    <x v="10"/>
    <s v="11"/>
    <x v="10"/>
    <x v="191"/>
    <s v="1142"/>
    <s v="Rennesøy"/>
    <s v="1"/>
    <s v="Menn"/>
    <x v="5"/>
    <x v="5"/>
    <x v="5"/>
    <x v="2"/>
  </r>
  <r>
    <x v="10"/>
    <s v="11"/>
    <x v="10"/>
    <x v="191"/>
    <s v="1142"/>
    <s v="Rennesøy"/>
    <s v="2"/>
    <s v="Kvinner"/>
    <x v="0"/>
    <x v="0"/>
    <x v="6"/>
    <x v="0"/>
  </r>
  <r>
    <x v="10"/>
    <s v="11"/>
    <x v="10"/>
    <x v="191"/>
    <s v="1142"/>
    <s v="Rennesøy"/>
    <s v="2"/>
    <s v="Kvinner"/>
    <x v="1"/>
    <x v="1"/>
    <x v="6"/>
    <x v="39"/>
  </r>
  <r>
    <x v="10"/>
    <s v="11"/>
    <x v="10"/>
    <x v="191"/>
    <s v="1142"/>
    <s v="Rennesøy"/>
    <s v="2"/>
    <s v="Kvinner"/>
    <x v="2"/>
    <x v="2"/>
    <x v="6"/>
    <x v="5"/>
  </r>
  <r>
    <x v="10"/>
    <s v="11"/>
    <x v="10"/>
    <x v="191"/>
    <s v="1142"/>
    <s v="Rennesøy"/>
    <s v="2"/>
    <s v="Kvinner"/>
    <x v="3"/>
    <x v="3"/>
    <x v="6"/>
    <x v="21"/>
  </r>
  <r>
    <x v="10"/>
    <s v="11"/>
    <x v="10"/>
    <x v="191"/>
    <s v="1142"/>
    <s v="Rennesøy"/>
    <s v="2"/>
    <s v="Kvinner"/>
    <x v="4"/>
    <x v="4"/>
    <x v="6"/>
    <x v="12"/>
  </r>
  <r>
    <x v="10"/>
    <s v="11"/>
    <x v="10"/>
    <x v="191"/>
    <s v="1142"/>
    <s v="Rennesøy"/>
    <s v="2"/>
    <s v="Kvinner"/>
    <x v="5"/>
    <x v="5"/>
    <x v="6"/>
    <x v="1"/>
  </r>
  <r>
    <x v="10"/>
    <s v="11"/>
    <x v="10"/>
    <x v="191"/>
    <s v="1142"/>
    <s v="Rennesøy"/>
    <s v="1"/>
    <s v="Menn"/>
    <x v="0"/>
    <x v="0"/>
    <x v="6"/>
    <x v="19"/>
  </r>
  <r>
    <x v="10"/>
    <s v="11"/>
    <x v="10"/>
    <x v="191"/>
    <s v="1142"/>
    <s v="Rennesøy"/>
    <s v="1"/>
    <s v="Menn"/>
    <x v="1"/>
    <x v="1"/>
    <x v="6"/>
    <x v="7"/>
  </r>
  <r>
    <x v="10"/>
    <s v="11"/>
    <x v="10"/>
    <x v="191"/>
    <s v="1142"/>
    <s v="Rennesøy"/>
    <s v="1"/>
    <s v="Menn"/>
    <x v="2"/>
    <x v="2"/>
    <x v="6"/>
    <x v="4"/>
  </r>
  <r>
    <x v="10"/>
    <s v="11"/>
    <x v="10"/>
    <x v="191"/>
    <s v="1142"/>
    <s v="Rennesøy"/>
    <s v="1"/>
    <s v="Menn"/>
    <x v="3"/>
    <x v="3"/>
    <x v="6"/>
    <x v="63"/>
  </r>
  <r>
    <x v="10"/>
    <s v="11"/>
    <x v="10"/>
    <x v="191"/>
    <s v="1142"/>
    <s v="Rennesøy"/>
    <s v="1"/>
    <s v="Menn"/>
    <x v="4"/>
    <x v="4"/>
    <x v="6"/>
    <x v="40"/>
  </r>
  <r>
    <x v="10"/>
    <s v="11"/>
    <x v="10"/>
    <x v="191"/>
    <s v="1142"/>
    <s v="Rennesøy"/>
    <s v="1"/>
    <s v="Menn"/>
    <x v="5"/>
    <x v="5"/>
    <x v="6"/>
    <x v="36"/>
  </r>
  <r>
    <x v="10"/>
    <s v="11"/>
    <x v="10"/>
    <x v="191"/>
    <s v="1142"/>
    <s v="Rennesøy"/>
    <s v="2"/>
    <s v="Kvinner"/>
    <x v="0"/>
    <x v="0"/>
    <x v="7"/>
    <x v="6"/>
  </r>
  <r>
    <x v="10"/>
    <s v="11"/>
    <x v="10"/>
    <x v="191"/>
    <s v="1142"/>
    <s v="Rennesøy"/>
    <s v="2"/>
    <s v="Kvinner"/>
    <x v="1"/>
    <x v="1"/>
    <x v="7"/>
    <x v="23"/>
  </r>
  <r>
    <x v="10"/>
    <s v="11"/>
    <x v="10"/>
    <x v="191"/>
    <s v="1142"/>
    <s v="Rennesøy"/>
    <s v="2"/>
    <s v="Kvinner"/>
    <x v="2"/>
    <x v="2"/>
    <x v="7"/>
    <x v="15"/>
  </r>
  <r>
    <x v="10"/>
    <s v="11"/>
    <x v="10"/>
    <x v="191"/>
    <s v="1142"/>
    <s v="Rennesøy"/>
    <s v="2"/>
    <s v="Kvinner"/>
    <x v="3"/>
    <x v="3"/>
    <x v="7"/>
    <x v="14"/>
  </r>
  <r>
    <x v="10"/>
    <s v="11"/>
    <x v="10"/>
    <x v="191"/>
    <s v="1142"/>
    <s v="Rennesøy"/>
    <s v="2"/>
    <s v="Kvinner"/>
    <x v="4"/>
    <x v="4"/>
    <x v="7"/>
    <x v="5"/>
  </r>
  <r>
    <x v="10"/>
    <s v="11"/>
    <x v="10"/>
    <x v="191"/>
    <s v="1142"/>
    <s v="Rennesøy"/>
    <s v="2"/>
    <s v="Kvinner"/>
    <x v="5"/>
    <x v="5"/>
    <x v="7"/>
    <x v="5"/>
  </r>
  <r>
    <x v="10"/>
    <s v="11"/>
    <x v="10"/>
    <x v="191"/>
    <s v="1142"/>
    <s v="Rennesøy"/>
    <s v="1"/>
    <s v="Menn"/>
    <x v="0"/>
    <x v="0"/>
    <x v="7"/>
    <x v="11"/>
  </r>
  <r>
    <x v="10"/>
    <s v="11"/>
    <x v="10"/>
    <x v="191"/>
    <s v="1142"/>
    <s v="Rennesøy"/>
    <s v="1"/>
    <s v="Menn"/>
    <x v="1"/>
    <x v="1"/>
    <x v="7"/>
    <x v="36"/>
  </r>
  <r>
    <x v="10"/>
    <s v="11"/>
    <x v="10"/>
    <x v="191"/>
    <s v="1142"/>
    <s v="Rennesøy"/>
    <s v="1"/>
    <s v="Menn"/>
    <x v="2"/>
    <x v="2"/>
    <x v="7"/>
    <x v="40"/>
  </r>
  <r>
    <x v="10"/>
    <s v="11"/>
    <x v="10"/>
    <x v="191"/>
    <s v="1142"/>
    <s v="Rennesøy"/>
    <s v="1"/>
    <s v="Menn"/>
    <x v="3"/>
    <x v="3"/>
    <x v="7"/>
    <x v="8"/>
  </r>
  <r>
    <x v="10"/>
    <s v="11"/>
    <x v="10"/>
    <x v="191"/>
    <s v="1142"/>
    <s v="Rennesøy"/>
    <s v="1"/>
    <s v="Menn"/>
    <x v="4"/>
    <x v="4"/>
    <x v="7"/>
    <x v="56"/>
  </r>
  <r>
    <x v="10"/>
    <s v="11"/>
    <x v="10"/>
    <x v="191"/>
    <s v="1142"/>
    <s v="Rennesøy"/>
    <s v="1"/>
    <s v="Menn"/>
    <x v="5"/>
    <x v="5"/>
    <x v="7"/>
    <x v="15"/>
  </r>
  <r>
    <x v="10"/>
    <s v="11"/>
    <x v="10"/>
    <x v="192"/>
    <s v="1144"/>
    <s v="Kvitsøy"/>
    <s v="2"/>
    <s v="Kvinner"/>
    <x v="0"/>
    <x v="0"/>
    <x v="0"/>
    <x v="39"/>
  </r>
  <r>
    <x v="10"/>
    <s v="11"/>
    <x v="10"/>
    <x v="192"/>
    <s v="1144"/>
    <s v="Kvitsøy"/>
    <s v="2"/>
    <s v="Kvinner"/>
    <x v="1"/>
    <x v="1"/>
    <x v="0"/>
    <x v="39"/>
  </r>
  <r>
    <x v="10"/>
    <s v="11"/>
    <x v="10"/>
    <x v="192"/>
    <s v="1144"/>
    <s v="Kvitsøy"/>
    <s v="2"/>
    <s v="Kvinner"/>
    <x v="2"/>
    <x v="2"/>
    <x v="0"/>
    <x v="39"/>
  </r>
  <r>
    <x v="10"/>
    <s v="11"/>
    <x v="10"/>
    <x v="192"/>
    <s v="1144"/>
    <s v="Kvitsøy"/>
    <s v="2"/>
    <s v="Kvinner"/>
    <x v="3"/>
    <x v="3"/>
    <x v="0"/>
    <x v="39"/>
  </r>
  <r>
    <x v="10"/>
    <s v="11"/>
    <x v="10"/>
    <x v="192"/>
    <s v="1144"/>
    <s v="Kvitsøy"/>
    <s v="2"/>
    <s v="Kvinner"/>
    <x v="4"/>
    <x v="4"/>
    <x v="0"/>
    <x v="23"/>
  </r>
  <r>
    <x v="10"/>
    <s v="11"/>
    <x v="10"/>
    <x v="192"/>
    <s v="1144"/>
    <s v="Kvitsøy"/>
    <s v="2"/>
    <s v="Kvinner"/>
    <x v="5"/>
    <x v="5"/>
    <x v="0"/>
    <x v="39"/>
  </r>
  <r>
    <x v="10"/>
    <s v="11"/>
    <x v="10"/>
    <x v="192"/>
    <s v="1144"/>
    <s v="Kvitsøy"/>
    <s v="1"/>
    <s v="Menn"/>
    <x v="0"/>
    <x v="0"/>
    <x v="0"/>
    <x v="23"/>
  </r>
  <r>
    <x v="10"/>
    <s v="11"/>
    <x v="10"/>
    <x v="192"/>
    <s v="1144"/>
    <s v="Kvitsøy"/>
    <s v="1"/>
    <s v="Menn"/>
    <x v="1"/>
    <x v="1"/>
    <x v="0"/>
    <x v="39"/>
  </r>
  <r>
    <x v="10"/>
    <s v="11"/>
    <x v="10"/>
    <x v="192"/>
    <s v="1144"/>
    <s v="Kvitsøy"/>
    <s v="1"/>
    <s v="Menn"/>
    <x v="2"/>
    <x v="2"/>
    <x v="0"/>
    <x v="19"/>
  </r>
  <r>
    <x v="10"/>
    <s v="11"/>
    <x v="10"/>
    <x v="192"/>
    <s v="1144"/>
    <s v="Kvitsøy"/>
    <s v="1"/>
    <s v="Menn"/>
    <x v="3"/>
    <x v="3"/>
    <x v="0"/>
    <x v="6"/>
  </r>
  <r>
    <x v="10"/>
    <s v="11"/>
    <x v="10"/>
    <x v="192"/>
    <s v="1144"/>
    <s v="Kvitsøy"/>
    <s v="1"/>
    <s v="Menn"/>
    <x v="4"/>
    <x v="4"/>
    <x v="0"/>
    <x v="1"/>
  </r>
  <r>
    <x v="10"/>
    <s v="11"/>
    <x v="10"/>
    <x v="192"/>
    <s v="1144"/>
    <s v="Kvitsøy"/>
    <s v="1"/>
    <s v="Menn"/>
    <x v="5"/>
    <x v="5"/>
    <x v="0"/>
    <x v="0"/>
  </r>
  <r>
    <x v="10"/>
    <s v="11"/>
    <x v="10"/>
    <x v="192"/>
    <s v="1144"/>
    <s v="Kvitsøy"/>
    <s v="2"/>
    <s v="Kvinner"/>
    <x v="0"/>
    <x v="0"/>
    <x v="1"/>
    <x v="39"/>
  </r>
  <r>
    <x v="10"/>
    <s v="11"/>
    <x v="10"/>
    <x v="192"/>
    <s v="1144"/>
    <s v="Kvitsøy"/>
    <s v="2"/>
    <s v="Kvinner"/>
    <x v="1"/>
    <x v="1"/>
    <x v="1"/>
    <x v="23"/>
  </r>
  <r>
    <x v="10"/>
    <s v="11"/>
    <x v="10"/>
    <x v="192"/>
    <s v="1144"/>
    <s v="Kvitsøy"/>
    <s v="2"/>
    <s v="Kvinner"/>
    <x v="2"/>
    <x v="2"/>
    <x v="1"/>
    <x v="39"/>
  </r>
  <r>
    <x v="10"/>
    <s v="11"/>
    <x v="10"/>
    <x v="192"/>
    <s v="1144"/>
    <s v="Kvitsøy"/>
    <s v="2"/>
    <s v="Kvinner"/>
    <x v="3"/>
    <x v="3"/>
    <x v="1"/>
    <x v="39"/>
  </r>
  <r>
    <x v="10"/>
    <s v="11"/>
    <x v="10"/>
    <x v="192"/>
    <s v="1144"/>
    <s v="Kvitsøy"/>
    <s v="2"/>
    <s v="Kvinner"/>
    <x v="4"/>
    <x v="4"/>
    <x v="1"/>
    <x v="39"/>
  </r>
  <r>
    <x v="10"/>
    <s v="11"/>
    <x v="10"/>
    <x v="192"/>
    <s v="1144"/>
    <s v="Kvitsøy"/>
    <s v="2"/>
    <s v="Kvinner"/>
    <x v="5"/>
    <x v="5"/>
    <x v="1"/>
    <x v="23"/>
  </r>
  <r>
    <x v="10"/>
    <s v="11"/>
    <x v="10"/>
    <x v="192"/>
    <s v="1144"/>
    <s v="Kvitsøy"/>
    <s v="1"/>
    <s v="Menn"/>
    <x v="0"/>
    <x v="0"/>
    <x v="1"/>
    <x v="0"/>
  </r>
  <r>
    <x v="10"/>
    <s v="11"/>
    <x v="10"/>
    <x v="192"/>
    <s v="1144"/>
    <s v="Kvitsøy"/>
    <s v="1"/>
    <s v="Menn"/>
    <x v="1"/>
    <x v="1"/>
    <x v="1"/>
    <x v="39"/>
  </r>
  <r>
    <x v="10"/>
    <s v="11"/>
    <x v="10"/>
    <x v="192"/>
    <s v="1144"/>
    <s v="Kvitsøy"/>
    <s v="1"/>
    <s v="Menn"/>
    <x v="2"/>
    <x v="2"/>
    <x v="1"/>
    <x v="19"/>
  </r>
  <r>
    <x v="10"/>
    <s v="11"/>
    <x v="10"/>
    <x v="192"/>
    <s v="1144"/>
    <s v="Kvitsøy"/>
    <s v="1"/>
    <s v="Menn"/>
    <x v="3"/>
    <x v="3"/>
    <x v="1"/>
    <x v="7"/>
  </r>
  <r>
    <x v="10"/>
    <s v="11"/>
    <x v="10"/>
    <x v="192"/>
    <s v="1144"/>
    <s v="Kvitsøy"/>
    <s v="1"/>
    <s v="Menn"/>
    <x v="4"/>
    <x v="4"/>
    <x v="1"/>
    <x v="1"/>
  </r>
  <r>
    <x v="10"/>
    <s v="11"/>
    <x v="10"/>
    <x v="192"/>
    <s v="1144"/>
    <s v="Kvitsøy"/>
    <s v="1"/>
    <s v="Menn"/>
    <x v="5"/>
    <x v="5"/>
    <x v="1"/>
    <x v="1"/>
  </r>
  <r>
    <x v="10"/>
    <s v="11"/>
    <x v="10"/>
    <x v="192"/>
    <s v="1144"/>
    <s v="Kvitsøy"/>
    <s v="2"/>
    <s v="Kvinner"/>
    <x v="0"/>
    <x v="0"/>
    <x v="2"/>
    <x v="39"/>
  </r>
  <r>
    <x v="10"/>
    <s v="11"/>
    <x v="10"/>
    <x v="192"/>
    <s v="1144"/>
    <s v="Kvitsøy"/>
    <s v="2"/>
    <s v="Kvinner"/>
    <x v="1"/>
    <x v="1"/>
    <x v="2"/>
    <x v="23"/>
  </r>
  <r>
    <x v="10"/>
    <s v="11"/>
    <x v="10"/>
    <x v="192"/>
    <s v="1144"/>
    <s v="Kvitsøy"/>
    <s v="2"/>
    <s v="Kvinner"/>
    <x v="2"/>
    <x v="2"/>
    <x v="2"/>
    <x v="39"/>
  </r>
  <r>
    <x v="10"/>
    <s v="11"/>
    <x v="10"/>
    <x v="192"/>
    <s v="1144"/>
    <s v="Kvitsøy"/>
    <s v="2"/>
    <s v="Kvinner"/>
    <x v="3"/>
    <x v="3"/>
    <x v="2"/>
    <x v="39"/>
  </r>
  <r>
    <x v="10"/>
    <s v="11"/>
    <x v="10"/>
    <x v="192"/>
    <s v="1144"/>
    <s v="Kvitsøy"/>
    <s v="2"/>
    <s v="Kvinner"/>
    <x v="4"/>
    <x v="4"/>
    <x v="2"/>
    <x v="0"/>
  </r>
  <r>
    <x v="10"/>
    <s v="11"/>
    <x v="10"/>
    <x v="192"/>
    <s v="1144"/>
    <s v="Kvitsøy"/>
    <s v="2"/>
    <s v="Kvinner"/>
    <x v="5"/>
    <x v="5"/>
    <x v="2"/>
    <x v="23"/>
  </r>
  <r>
    <x v="10"/>
    <s v="11"/>
    <x v="10"/>
    <x v="192"/>
    <s v="1144"/>
    <s v="Kvitsøy"/>
    <s v="1"/>
    <s v="Menn"/>
    <x v="0"/>
    <x v="0"/>
    <x v="2"/>
    <x v="0"/>
  </r>
  <r>
    <x v="10"/>
    <s v="11"/>
    <x v="10"/>
    <x v="192"/>
    <s v="1144"/>
    <s v="Kvitsøy"/>
    <s v="1"/>
    <s v="Menn"/>
    <x v="1"/>
    <x v="1"/>
    <x v="2"/>
    <x v="23"/>
  </r>
  <r>
    <x v="10"/>
    <s v="11"/>
    <x v="10"/>
    <x v="192"/>
    <s v="1144"/>
    <s v="Kvitsøy"/>
    <s v="1"/>
    <s v="Menn"/>
    <x v="2"/>
    <x v="2"/>
    <x v="2"/>
    <x v="12"/>
  </r>
  <r>
    <x v="10"/>
    <s v="11"/>
    <x v="10"/>
    <x v="192"/>
    <s v="1144"/>
    <s v="Kvitsøy"/>
    <s v="1"/>
    <s v="Menn"/>
    <x v="3"/>
    <x v="3"/>
    <x v="2"/>
    <x v="6"/>
  </r>
  <r>
    <x v="10"/>
    <s v="11"/>
    <x v="10"/>
    <x v="192"/>
    <s v="1144"/>
    <s v="Kvitsøy"/>
    <s v="1"/>
    <s v="Menn"/>
    <x v="4"/>
    <x v="4"/>
    <x v="2"/>
    <x v="1"/>
  </r>
  <r>
    <x v="10"/>
    <s v="11"/>
    <x v="10"/>
    <x v="192"/>
    <s v="1144"/>
    <s v="Kvitsøy"/>
    <s v="1"/>
    <s v="Menn"/>
    <x v="5"/>
    <x v="5"/>
    <x v="2"/>
    <x v="23"/>
  </r>
  <r>
    <x v="10"/>
    <s v="11"/>
    <x v="10"/>
    <x v="192"/>
    <s v="1144"/>
    <s v="Kvitsøy"/>
    <s v="2"/>
    <s v="Kvinner"/>
    <x v="0"/>
    <x v="0"/>
    <x v="3"/>
    <x v="39"/>
  </r>
  <r>
    <x v="10"/>
    <s v="11"/>
    <x v="10"/>
    <x v="192"/>
    <s v="1144"/>
    <s v="Kvitsøy"/>
    <s v="2"/>
    <s v="Kvinner"/>
    <x v="1"/>
    <x v="1"/>
    <x v="3"/>
    <x v="23"/>
  </r>
  <r>
    <x v="10"/>
    <s v="11"/>
    <x v="10"/>
    <x v="192"/>
    <s v="1144"/>
    <s v="Kvitsøy"/>
    <s v="2"/>
    <s v="Kvinner"/>
    <x v="2"/>
    <x v="2"/>
    <x v="3"/>
    <x v="23"/>
  </r>
  <r>
    <x v="10"/>
    <s v="11"/>
    <x v="10"/>
    <x v="192"/>
    <s v="1144"/>
    <s v="Kvitsøy"/>
    <s v="2"/>
    <s v="Kvinner"/>
    <x v="3"/>
    <x v="3"/>
    <x v="3"/>
    <x v="23"/>
  </r>
  <r>
    <x v="10"/>
    <s v="11"/>
    <x v="10"/>
    <x v="192"/>
    <s v="1144"/>
    <s v="Kvitsøy"/>
    <s v="2"/>
    <s v="Kvinner"/>
    <x v="4"/>
    <x v="4"/>
    <x v="3"/>
    <x v="0"/>
  </r>
  <r>
    <x v="10"/>
    <s v="11"/>
    <x v="10"/>
    <x v="192"/>
    <s v="1144"/>
    <s v="Kvitsøy"/>
    <s v="2"/>
    <s v="Kvinner"/>
    <x v="5"/>
    <x v="5"/>
    <x v="3"/>
    <x v="39"/>
  </r>
  <r>
    <x v="10"/>
    <s v="11"/>
    <x v="10"/>
    <x v="192"/>
    <s v="1144"/>
    <s v="Kvitsøy"/>
    <s v="1"/>
    <s v="Menn"/>
    <x v="0"/>
    <x v="0"/>
    <x v="3"/>
    <x v="39"/>
  </r>
  <r>
    <x v="10"/>
    <s v="11"/>
    <x v="10"/>
    <x v="192"/>
    <s v="1144"/>
    <s v="Kvitsøy"/>
    <s v="1"/>
    <s v="Menn"/>
    <x v="1"/>
    <x v="1"/>
    <x v="3"/>
    <x v="23"/>
  </r>
  <r>
    <x v="10"/>
    <s v="11"/>
    <x v="10"/>
    <x v="192"/>
    <s v="1144"/>
    <s v="Kvitsøy"/>
    <s v="1"/>
    <s v="Menn"/>
    <x v="2"/>
    <x v="2"/>
    <x v="3"/>
    <x v="12"/>
  </r>
  <r>
    <x v="10"/>
    <s v="11"/>
    <x v="10"/>
    <x v="192"/>
    <s v="1144"/>
    <s v="Kvitsøy"/>
    <s v="1"/>
    <s v="Menn"/>
    <x v="3"/>
    <x v="3"/>
    <x v="3"/>
    <x v="6"/>
  </r>
  <r>
    <x v="10"/>
    <s v="11"/>
    <x v="10"/>
    <x v="192"/>
    <s v="1144"/>
    <s v="Kvitsøy"/>
    <s v="1"/>
    <s v="Menn"/>
    <x v="4"/>
    <x v="4"/>
    <x v="3"/>
    <x v="23"/>
  </r>
  <r>
    <x v="10"/>
    <s v="11"/>
    <x v="10"/>
    <x v="192"/>
    <s v="1144"/>
    <s v="Kvitsøy"/>
    <s v="1"/>
    <s v="Menn"/>
    <x v="5"/>
    <x v="5"/>
    <x v="3"/>
    <x v="23"/>
  </r>
  <r>
    <x v="10"/>
    <s v="11"/>
    <x v="10"/>
    <x v="192"/>
    <s v="1144"/>
    <s v="Kvitsøy"/>
    <s v="2"/>
    <s v="Kvinner"/>
    <x v="0"/>
    <x v="0"/>
    <x v="4"/>
    <x v="39"/>
  </r>
  <r>
    <x v="10"/>
    <s v="11"/>
    <x v="10"/>
    <x v="192"/>
    <s v="1144"/>
    <s v="Kvitsøy"/>
    <s v="2"/>
    <s v="Kvinner"/>
    <x v="1"/>
    <x v="1"/>
    <x v="4"/>
    <x v="23"/>
  </r>
  <r>
    <x v="10"/>
    <s v="11"/>
    <x v="10"/>
    <x v="192"/>
    <s v="1144"/>
    <s v="Kvitsøy"/>
    <s v="2"/>
    <s v="Kvinner"/>
    <x v="2"/>
    <x v="2"/>
    <x v="4"/>
    <x v="39"/>
  </r>
  <r>
    <x v="10"/>
    <s v="11"/>
    <x v="10"/>
    <x v="192"/>
    <s v="1144"/>
    <s v="Kvitsøy"/>
    <s v="2"/>
    <s v="Kvinner"/>
    <x v="3"/>
    <x v="3"/>
    <x v="4"/>
    <x v="39"/>
  </r>
  <r>
    <x v="10"/>
    <s v="11"/>
    <x v="10"/>
    <x v="192"/>
    <s v="1144"/>
    <s v="Kvitsøy"/>
    <s v="2"/>
    <s v="Kvinner"/>
    <x v="4"/>
    <x v="4"/>
    <x v="4"/>
    <x v="39"/>
  </r>
  <r>
    <x v="10"/>
    <s v="11"/>
    <x v="10"/>
    <x v="192"/>
    <s v="1144"/>
    <s v="Kvitsøy"/>
    <s v="2"/>
    <s v="Kvinner"/>
    <x v="5"/>
    <x v="5"/>
    <x v="4"/>
    <x v="23"/>
  </r>
  <r>
    <x v="10"/>
    <s v="11"/>
    <x v="10"/>
    <x v="192"/>
    <s v="1144"/>
    <s v="Kvitsøy"/>
    <s v="1"/>
    <s v="Menn"/>
    <x v="0"/>
    <x v="0"/>
    <x v="4"/>
    <x v="39"/>
  </r>
  <r>
    <x v="10"/>
    <s v="11"/>
    <x v="10"/>
    <x v="192"/>
    <s v="1144"/>
    <s v="Kvitsøy"/>
    <s v="1"/>
    <s v="Menn"/>
    <x v="1"/>
    <x v="1"/>
    <x v="4"/>
    <x v="23"/>
  </r>
  <r>
    <x v="10"/>
    <s v="11"/>
    <x v="10"/>
    <x v="192"/>
    <s v="1144"/>
    <s v="Kvitsøy"/>
    <s v="1"/>
    <s v="Menn"/>
    <x v="2"/>
    <x v="2"/>
    <x v="4"/>
    <x v="12"/>
  </r>
  <r>
    <x v="10"/>
    <s v="11"/>
    <x v="10"/>
    <x v="192"/>
    <s v="1144"/>
    <s v="Kvitsøy"/>
    <s v="1"/>
    <s v="Menn"/>
    <x v="3"/>
    <x v="3"/>
    <x v="4"/>
    <x v="5"/>
  </r>
  <r>
    <x v="10"/>
    <s v="11"/>
    <x v="10"/>
    <x v="192"/>
    <s v="1144"/>
    <s v="Kvitsøy"/>
    <s v="1"/>
    <s v="Menn"/>
    <x v="4"/>
    <x v="4"/>
    <x v="4"/>
    <x v="0"/>
  </r>
  <r>
    <x v="10"/>
    <s v="11"/>
    <x v="10"/>
    <x v="192"/>
    <s v="1144"/>
    <s v="Kvitsøy"/>
    <s v="1"/>
    <s v="Menn"/>
    <x v="5"/>
    <x v="5"/>
    <x v="4"/>
    <x v="0"/>
  </r>
  <r>
    <x v="10"/>
    <s v="11"/>
    <x v="10"/>
    <x v="192"/>
    <s v="1144"/>
    <s v="Kvitsøy"/>
    <s v="2"/>
    <s v="Kvinner"/>
    <x v="0"/>
    <x v="0"/>
    <x v="5"/>
    <x v="23"/>
  </r>
  <r>
    <x v="10"/>
    <s v="11"/>
    <x v="10"/>
    <x v="192"/>
    <s v="1144"/>
    <s v="Kvitsøy"/>
    <s v="2"/>
    <s v="Kvinner"/>
    <x v="1"/>
    <x v="1"/>
    <x v="5"/>
    <x v="39"/>
  </r>
  <r>
    <x v="10"/>
    <s v="11"/>
    <x v="10"/>
    <x v="192"/>
    <s v="1144"/>
    <s v="Kvitsøy"/>
    <s v="2"/>
    <s v="Kvinner"/>
    <x v="2"/>
    <x v="2"/>
    <x v="5"/>
    <x v="39"/>
  </r>
  <r>
    <x v="10"/>
    <s v="11"/>
    <x v="10"/>
    <x v="192"/>
    <s v="1144"/>
    <s v="Kvitsøy"/>
    <s v="2"/>
    <s v="Kvinner"/>
    <x v="3"/>
    <x v="3"/>
    <x v="5"/>
    <x v="39"/>
  </r>
  <r>
    <x v="10"/>
    <s v="11"/>
    <x v="10"/>
    <x v="192"/>
    <s v="1144"/>
    <s v="Kvitsøy"/>
    <s v="2"/>
    <s v="Kvinner"/>
    <x v="4"/>
    <x v="4"/>
    <x v="5"/>
    <x v="39"/>
  </r>
  <r>
    <x v="10"/>
    <s v="11"/>
    <x v="10"/>
    <x v="192"/>
    <s v="1144"/>
    <s v="Kvitsøy"/>
    <s v="2"/>
    <s v="Kvinner"/>
    <x v="5"/>
    <x v="5"/>
    <x v="5"/>
    <x v="0"/>
  </r>
  <r>
    <x v="10"/>
    <s v="11"/>
    <x v="10"/>
    <x v="192"/>
    <s v="1144"/>
    <s v="Kvitsøy"/>
    <s v="1"/>
    <s v="Menn"/>
    <x v="0"/>
    <x v="0"/>
    <x v="5"/>
    <x v="39"/>
  </r>
  <r>
    <x v="10"/>
    <s v="11"/>
    <x v="10"/>
    <x v="192"/>
    <s v="1144"/>
    <s v="Kvitsøy"/>
    <s v="1"/>
    <s v="Menn"/>
    <x v="1"/>
    <x v="1"/>
    <x v="5"/>
    <x v="39"/>
  </r>
  <r>
    <x v="10"/>
    <s v="11"/>
    <x v="10"/>
    <x v="192"/>
    <s v="1144"/>
    <s v="Kvitsøy"/>
    <s v="1"/>
    <s v="Menn"/>
    <x v="2"/>
    <x v="2"/>
    <x v="5"/>
    <x v="0"/>
  </r>
  <r>
    <x v="10"/>
    <s v="11"/>
    <x v="10"/>
    <x v="192"/>
    <s v="1144"/>
    <s v="Kvitsøy"/>
    <s v="1"/>
    <s v="Menn"/>
    <x v="3"/>
    <x v="3"/>
    <x v="5"/>
    <x v="12"/>
  </r>
  <r>
    <x v="10"/>
    <s v="11"/>
    <x v="10"/>
    <x v="192"/>
    <s v="1144"/>
    <s v="Kvitsøy"/>
    <s v="1"/>
    <s v="Menn"/>
    <x v="4"/>
    <x v="4"/>
    <x v="5"/>
    <x v="39"/>
  </r>
  <r>
    <x v="10"/>
    <s v="11"/>
    <x v="10"/>
    <x v="192"/>
    <s v="1144"/>
    <s v="Kvitsøy"/>
    <s v="1"/>
    <s v="Menn"/>
    <x v="5"/>
    <x v="5"/>
    <x v="5"/>
    <x v="1"/>
  </r>
  <r>
    <x v="10"/>
    <s v="11"/>
    <x v="10"/>
    <x v="192"/>
    <s v="1144"/>
    <s v="Kvitsøy"/>
    <s v="2"/>
    <s v="Kvinner"/>
    <x v="0"/>
    <x v="0"/>
    <x v="6"/>
    <x v="39"/>
  </r>
  <r>
    <x v="10"/>
    <s v="11"/>
    <x v="10"/>
    <x v="192"/>
    <s v="1144"/>
    <s v="Kvitsøy"/>
    <s v="2"/>
    <s v="Kvinner"/>
    <x v="1"/>
    <x v="1"/>
    <x v="6"/>
    <x v="23"/>
  </r>
  <r>
    <x v="10"/>
    <s v="11"/>
    <x v="10"/>
    <x v="192"/>
    <s v="1144"/>
    <s v="Kvitsøy"/>
    <s v="2"/>
    <s v="Kvinner"/>
    <x v="2"/>
    <x v="2"/>
    <x v="6"/>
    <x v="39"/>
  </r>
  <r>
    <x v="10"/>
    <s v="11"/>
    <x v="10"/>
    <x v="192"/>
    <s v="1144"/>
    <s v="Kvitsøy"/>
    <s v="2"/>
    <s v="Kvinner"/>
    <x v="3"/>
    <x v="3"/>
    <x v="6"/>
    <x v="39"/>
  </r>
  <r>
    <x v="10"/>
    <s v="11"/>
    <x v="10"/>
    <x v="192"/>
    <s v="1144"/>
    <s v="Kvitsøy"/>
    <s v="2"/>
    <s v="Kvinner"/>
    <x v="4"/>
    <x v="4"/>
    <x v="6"/>
    <x v="23"/>
  </r>
  <r>
    <x v="10"/>
    <s v="11"/>
    <x v="10"/>
    <x v="192"/>
    <s v="1144"/>
    <s v="Kvitsøy"/>
    <s v="2"/>
    <s v="Kvinner"/>
    <x v="5"/>
    <x v="5"/>
    <x v="6"/>
    <x v="0"/>
  </r>
  <r>
    <x v="10"/>
    <s v="11"/>
    <x v="10"/>
    <x v="192"/>
    <s v="1144"/>
    <s v="Kvitsøy"/>
    <s v="1"/>
    <s v="Menn"/>
    <x v="0"/>
    <x v="0"/>
    <x v="6"/>
    <x v="0"/>
  </r>
  <r>
    <x v="10"/>
    <s v="11"/>
    <x v="10"/>
    <x v="192"/>
    <s v="1144"/>
    <s v="Kvitsøy"/>
    <s v="1"/>
    <s v="Menn"/>
    <x v="1"/>
    <x v="1"/>
    <x v="6"/>
    <x v="0"/>
  </r>
  <r>
    <x v="10"/>
    <s v="11"/>
    <x v="10"/>
    <x v="192"/>
    <s v="1144"/>
    <s v="Kvitsøy"/>
    <s v="1"/>
    <s v="Menn"/>
    <x v="2"/>
    <x v="2"/>
    <x v="6"/>
    <x v="0"/>
  </r>
  <r>
    <x v="10"/>
    <s v="11"/>
    <x v="10"/>
    <x v="192"/>
    <s v="1144"/>
    <s v="Kvitsøy"/>
    <s v="1"/>
    <s v="Menn"/>
    <x v="3"/>
    <x v="3"/>
    <x v="6"/>
    <x v="5"/>
  </r>
  <r>
    <x v="10"/>
    <s v="11"/>
    <x v="10"/>
    <x v="192"/>
    <s v="1144"/>
    <s v="Kvitsøy"/>
    <s v="1"/>
    <s v="Menn"/>
    <x v="4"/>
    <x v="4"/>
    <x v="6"/>
    <x v="23"/>
  </r>
  <r>
    <x v="10"/>
    <s v="11"/>
    <x v="10"/>
    <x v="192"/>
    <s v="1144"/>
    <s v="Kvitsøy"/>
    <s v="1"/>
    <s v="Menn"/>
    <x v="5"/>
    <x v="5"/>
    <x v="6"/>
    <x v="0"/>
  </r>
  <r>
    <x v="10"/>
    <s v="11"/>
    <x v="10"/>
    <x v="192"/>
    <s v="1144"/>
    <s v="Kvitsøy"/>
    <s v="2"/>
    <s v="Kvinner"/>
    <x v="0"/>
    <x v="0"/>
    <x v="7"/>
    <x v="39"/>
  </r>
  <r>
    <x v="10"/>
    <s v="11"/>
    <x v="10"/>
    <x v="192"/>
    <s v="1144"/>
    <s v="Kvitsøy"/>
    <s v="2"/>
    <s v="Kvinner"/>
    <x v="1"/>
    <x v="1"/>
    <x v="7"/>
    <x v="23"/>
  </r>
  <r>
    <x v="10"/>
    <s v="11"/>
    <x v="10"/>
    <x v="192"/>
    <s v="1144"/>
    <s v="Kvitsøy"/>
    <s v="2"/>
    <s v="Kvinner"/>
    <x v="2"/>
    <x v="2"/>
    <x v="7"/>
    <x v="39"/>
  </r>
  <r>
    <x v="10"/>
    <s v="11"/>
    <x v="10"/>
    <x v="192"/>
    <s v="1144"/>
    <s v="Kvitsøy"/>
    <s v="2"/>
    <s v="Kvinner"/>
    <x v="3"/>
    <x v="3"/>
    <x v="7"/>
    <x v="39"/>
  </r>
  <r>
    <x v="10"/>
    <s v="11"/>
    <x v="10"/>
    <x v="192"/>
    <s v="1144"/>
    <s v="Kvitsøy"/>
    <s v="2"/>
    <s v="Kvinner"/>
    <x v="4"/>
    <x v="4"/>
    <x v="7"/>
    <x v="39"/>
  </r>
  <r>
    <x v="10"/>
    <s v="11"/>
    <x v="10"/>
    <x v="192"/>
    <s v="1144"/>
    <s v="Kvitsøy"/>
    <s v="2"/>
    <s v="Kvinner"/>
    <x v="5"/>
    <x v="5"/>
    <x v="7"/>
    <x v="0"/>
  </r>
  <r>
    <x v="10"/>
    <s v="11"/>
    <x v="10"/>
    <x v="192"/>
    <s v="1144"/>
    <s v="Kvitsøy"/>
    <s v="1"/>
    <s v="Menn"/>
    <x v="0"/>
    <x v="0"/>
    <x v="7"/>
    <x v="23"/>
  </r>
  <r>
    <x v="10"/>
    <s v="11"/>
    <x v="10"/>
    <x v="192"/>
    <s v="1144"/>
    <s v="Kvitsøy"/>
    <s v="1"/>
    <s v="Menn"/>
    <x v="1"/>
    <x v="1"/>
    <x v="7"/>
    <x v="1"/>
  </r>
  <r>
    <x v="10"/>
    <s v="11"/>
    <x v="10"/>
    <x v="192"/>
    <s v="1144"/>
    <s v="Kvitsøy"/>
    <s v="1"/>
    <s v="Menn"/>
    <x v="2"/>
    <x v="2"/>
    <x v="7"/>
    <x v="1"/>
  </r>
  <r>
    <x v="10"/>
    <s v="11"/>
    <x v="10"/>
    <x v="192"/>
    <s v="1144"/>
    <s v="Kvitsøy"/>
    <s v="1"/>
    <s v="Menn"/>
    <x v="3"/>
    <x v="3"/>
    <x v="7"/>
    <x v="5"/>
  </r>
  <r>
    <x v="10"/>
    <s v="11"/>
    <x v="10"/>
    <x v="192"/>
    <s v="1144"/>
    <s v="Kvitsøy"/>
    <s v="1"/>
    <s v="Menn"/>
    <x v="4"/>
    <x v="4"/>
    <x v="7"/>
    <x v="0"/>
  </r>
  <r>
    <x v="10"/>
    <s v="11"/>
    <x v="10"/>
    <x v="192"/>
    <s v="1144"/>
    <s v="Kvitsøy"/>
    <s v="1"/>
    <s v="Menn"/>
    <x v="5"/>
    <x v="5"/>
    <x v="7"/>
    <x v="0"/>
  </r>
  <r>
    <x v="10"/>
    <s v="11"/>
    <x v="10"/>
    <x v="193"/>
    <s v="1145"/>
    <s v="Bokn"/>
    <s v="2"/>
    <s v="Kvinner"/>
    <x v="0"/>
    <x v="0"/>
    <x v="0"/>
    <x v="39"/>
  </r>
  <r>
    <x v="10"/>
    <s v="11"/>
    <x v="10"/>
    <x v="193"/>
    <s v="1145"/>
    <s v="Bokn"/>
    <s v="2"/>
    <s v="Kvinner"/>
    <x v="1"/>
    <x v="1"/>
    <x v="0"/>
    <x v="0"/>
  </r>
  <r>
    <x v="10"/>
    <s v="11"/>
    <x v="10"/>
    <x v="193"/>
    <s v="1145"/>
    <s v="Bokn"/>
    <s v="2"/>
    <s v="Kvinner"/>
    <x v="2"/>
    <x v="2"/>
    <x v="0"/>
    <x v="0"/>
  </r>
  <r>
    <x v="10"/>
    <s v="11"/>
    <x v="10"/>
    <x v="193"/>
    <s v="1145"/>
    <s v="Bokn"/>
    <s v="2"/>
    <s v="Kvinner"/>
    <x v="3"/>
    <x v="3"/>
    <x v="0"/>
    <x v="19"/>
  </r>
  <r>
    <x v="10"/>
    <s v="11"/>
    <x v="10"/>
    <x v="193"/>
    <s v="1145"/>
    <s v="Bokn"/>
    <s v="2"/>
    <s v="Kvinner"/>
    <x v="4"/>
    <x v="4"/>
    <x v="0"/>
    <x v="12"/>
  </r>
  <r>
    <x v="10"/>
    <s v="11"/>
    <x v="10"/>
    <x v="193"/>
    <s v="1145"/>
    <s v="Bokn"/>
    <s v="2"/>
    <s v="Kvinner"/>
    <x v="5"/>
    <x v="5"/>
    <x v="0"/>
    <x v="39"/>
  </r>
  <r>
    <x v="10"/>
    <s v="11"/>
    <x v="10"/>
    <x v="193"/>
    <s v="1145"/>
    <s v="Bokn"/>
    <s v="1"/>
    <s v="Menn"/>
    <x v="0"/>
    <x v="0"/>
    <x v="0"/>
    <x v="23"/>
  </r>
  <r>
    <x v="10"/>
    <s v="11"/>
    <x v="10"/>
    <x v="193"/>
    <s v="1145"/>
    <s v="Bokn"/>
    <s v="1"/>
    <s v="Menn"/>
    <x v="1"/>
    <x v="1"/>
    <x v="0"/>
    <x v="19"/>
  </r>
  <r>
    <x v="10"/>
    <s v="11"/>
    <x v="10"/>
    <x v="193"/>
    <s v="1145"/>
    <s v="Bokn"/>
    <s v="1"/>
    <s v="Menn"/>
    <x v="2"/>
    <x v="2"/>
    <x v="0"/>
    <x v="2"/>
  </r>
  <r>
    <x v="10"/>
    <s v="11"/>
    <x v="10"/>
    <x v="193"/>
    <s v="1145"/>
    <s v="Bokn"/>
    <s v="1"/>
    <s v="Menn"/>
    <x v="3"/>
    <x v="3"/>
    <x v="0"/>
    <x v="2"/>
  </r>
  <r>
    <x v="10"/>
    <s v="11"/>
    <x v="10"/>
    <x v="193"/>
    <s v="1145"/>
    <s v="Bokn"/>
    <s v="1"/>
    <s v="Menn"/>
    <x v="4"/>
    <x v="4"/>
    <x v="0"/>
    <x v="5"/>
  </r>
  <r>
    <x v="10"/>
    <s v="11"/>
    <x v="10"/>
    <x v="193"/>
    <s v="1145"/>
    <s v="Bokn"/>
    <s v="1"/>
    <s v="Menn"/>
    <x v="5"/>
    <x v="5"/>
    <x v="0"/>
    <x v="0"/>
  </r>
  <r>
    <x v="10"/>
    <s v="11"/>
    <x v="10"/>
    <x v="193"/>
    <s v="1145"/>
    <s v="Bokn"/>
    <s v="2"/>
    <s v="Kvinner"/>
    <x v="0"/>
    <x v="0"/>
    <x v="1"/>
    <x v="23"/>
  </r>
  <r>
    <x v="10"/>
    <s v="11"/>
    <x v="10"/>
    <x v="193"/>
    <s v="1145"/>
    <s v="Bokn"/>
    <s v="2"/>
    <s v="Kvinner"/>
    <x v="1"/>
    <x v="1"/>
    <x v="1"/>
    <x v="39"/>
  </r>
  <r>
    <x v="10"/>
    <s v="11"/>
    <x v="10"/>
    <x v="193"/>
    <s v="1145"/>
    <s v="Bokn"/>
    <s v="2"/>
    <s v="Kvinner"/>
    <x v="2"/>
    <x v="2"/>
    <x v="1"/>
    <x v="7"/>
  </r>
  <r>
    <x v="10"/>
    <s v="11"/>
    <x v="10"/>
    <x v="193"/>
    <s v="1145"/>
    <s v="Bokn"/>
    <s v="2"/>
    <s v="Kvinner"/>
    <x v="3"/>
    <x v="3"/>
    <x v="1"/>
    <x v="5"/>
  </r>
  <r>
    <x v="10"/>
    <s v="11"/>
    <x v="10"/>
    <x v="193"/>
    <s v="1145"/>
    <s v="Bokn"/>
    <s v="2"/>
    <s v="Kvinner"/>
    <x v="4"/>
    <x v="4"/>
    <x v="1"/>
    <x v="12"/>
  </r>
  <r>
    <x v="10"/>
    <s v="11"/>
    <x v="10"/>
    <x v="193"/>
    <s v="1145"/>
    <s v="Bokn"/>
    <s v="2"/>
    <s v="Kvinner"/>
    <x v="5"/>
    <x v="5"/>
    <x v="1"/>
    <x v="39"/>
  </r>
  <r>
    <x v="10"/>
    <s v="11"/>
    <x v="10"/>
    <x v="193"/>
    <s v="1145"/>
    <s v="Bokn"/>
    <s v="1"/>
    <s v="Menn"/>
    <x v="0"/>
    <x v="0"/>
    <x v="1"/>
    <x v="39"/>
  </r>
  <r>
    <x v="10"/>
    <s v="11"/>
    <x v="10"/>
    <x v="193"/>
    <s v="1145"/>
    <s v="Bokn"/>
    <s v="1"/>
    <s v="Menn"/>
    <x v="1"/>
    <x v="1"/>
    <x v="1"/>
    <x v="19"/>
  </r>
  <r>
    <x v="10"/>
    <s v="11"/>
    <x v="10"/>
    <x v="193"/>
    <s v="1145"/>
    <s v="Bokn"/>
    <s v="1"/>
    <s v="Menn"/>
    <x v="2"/>
    <x v="2"/>
    <x v="1"/>
    <x v="13"/>
  </r>
  <r>
    <x v="10"/>
    <s v="11"/>
    <x v="10"/>
    <x v="193"/>
    <s v="1145"/>
    <s v="Bokn"/>
    <s v="1"/>
    <s v="Menn"/>
    <x v="3"/>
    <x v="3"/>
    <x v="1"/>
    <x v="40"/>
  </r>
  <r>
    <x v="10"/>
    <s v="11"/>
    <x v="10"/>
    <x v="193"/>
    <s v="1145"/>
    <s v="Bokn"/>
    <s v="1"/>
    <s v="Menn"/>
    <x v="4"/>
    <x v="4"/>
    <x v="1"/>
    <x v="5"/>
  </r>
  <r>
    <x v="10"/>
    <s v="11"/>
    <x v="10"/>
    <x v="193"/>
    <s v="1145"/>
    <s v="Bokn"/>
    <s v="1"/>
    <s v="Menn"/>
    <x v="5"/>
    <x v="5"/>
    <x v="1"/>
    <x v="23"/>
  </r>
  <r>
    <x v="10"/>
    <s v="11"/>
    <x v="10"/>
    <x v="193"/>
    <s v="1145"/>
    <s v="Bokn"/>
    <s v="2"/>
    <s v="Kvinner"/>
    <x v="0"/>
    <x v="0"/>
    <x v="2"/>
    <x v="0"/>
  </r>
  <r>
    <x v="10"/>
    <s v="11"/>
    <x v="10"/>
    <x v="193"/>
    <s v="1145"/>
    <s v="Bokn"/>
    <s v="2"/>
    <s v="Kvinner"/>
    <x v="1"/>
    <x v="1"/>
    <x v="2"/>
    <x v="39"/>
  </r>
  <r>
    <x v="10"/>
    <s v="11"/>
    <x v="10"/>
    <x v="193"/>
    <s v="1145"/>
    <s v="Bokn"/>
    <s v="2"/>
    <s v="Kvinner"/>
    <x v="2"/>
    <x v="2"/>
    <x v="2"/>
    <x v="12"/>
  </r>
  <r>
    <x v="10"/>
    <s v="11"/>
    <x v="10"/>
    <x v="193"/>
    <s v="1145"/>
    <s v="Bokn"/>
    <s v="2"/>
    <s v="Kvinner"/>
    <x v="3"/>
    <x v="3"/>
    <x v="2"/>
    <x v="5"/>
  </r>
  <r>
    <x v="10"/>
    <s v="11"/>
    <x v="10"/>
    <x v="193"/>
    <s v="1145"/>
    <s v="Bokn"/>
    <s v="2"/>
    <s v="Kvinner"/>
    <x v="4"/>
    <x v="4"/>
    <x v="2"/>
    <x v="1"/>
  </r>
  <r>
    <x v="10"/>
    <s v="11"/>
    <x v="10"/>
    <x v="193"/>
    <s v="1145"/>
    <s v="Bokn"/>
    <s v="2"/>
    <s v="Kvinner"/>
    <x v="5"/>
    <x v="5"/>
    <x v="2"/>
    <x v="39"/>
  </r>
  <r>
    <x v="10"/>
    <s v="11"/>
    <x v="10"/>
    <x v="193"/>
    <s v="1145"/>
    <s v="Bokn"/>
    <s v="1"/>
    <s v="Menn"/>
    <x v="0"/>
    <x v="0"/>
    <x v="2"/>
    <x v="39"/>
  </r>
  <r>
    <x v="10"/>
    <s v="11"/>
    <x v="10"/>
    <x v="193"/>
    <s v="1145"/>
    <s v="Bokn"/>
    <s v="1"/>
    <s v="Menn"/>
    <x v="1"/>
    <x v="1"/>
    <x v="2"/>
    <x v="1"/>
  </r>
  <r>
    <x v="10"/>
    <s v="11"/>
    <x v="10"/>
    <x v="193"/>
    <s v="1145"/>
    <s v="Bokn"/>
    <s v="1"/>
    <s v="Menn"/>
    <x v="2"/>
    <x v="2"/>
    <x v="2"/>
    <x v="13"/>
  </r>
  <r>
    <x v="10"/>
    <s v="11"/>
    <x v="10"/>
    <x v="193"/>
    <s v="1145"/>
    <s v="Bokn"/>
    <s v="1"/>
    <s v="Menn"/>
    <x v="3"/>
    <x v="3"/>
    <x v="2"/>
    <x v="56"/>
  </r>
  <r>
    <x v="10"/>
    <s v="11"/>
    <x v="10"/>
    <x v="193"/>
    <s v="1145"/>
    <s v="Bokn"/>
    <s v="1"/>
    <s v="Menn"/>
    <x v="4"/>
    <x v="4"/>
    <x v="2"/>
    <x v="23"/>
  </r>
  <r>
    <x v="10"/>
    <s v="11"/>
    <x v="10"/>
    <x v="193"/>
    <s v="1145"/>
    <s v="Bokn"/>
    <s v="1"/>
    <s v="Menn"/>
    <x v="5"/>
    <x v="5"/>
    <x v="2"/>
    <x v="19"/>
  </r>
  <r>
    <x v="10"/>
    <s v="11"/>
    <x v="10"/>
    <x v="193"/>
    <s v="1145"/>
    <s v="Bokn"/>
    <s v="2"/>
    <s v="Kvinner"/>
    <x v="0"/>
    <x v="0"/>
    <x v="3"/>
    <x v="0"/>
  </r>
  <r>
    <x v="10"/>
    <s v="11"/>
    <x v="10"/>
    <x v="193"/>
    <s v="1145"/>
    <s v="Bokn"/>
    <s v="2"/>
    <s v="Kvinner"/>
    <x v="1"/>
    <x v="1"/>
    <x v="3"/>
    <x v="23"/>
  </r>
  <r>
    <x v="10"/>
    <s v="11"/>
    <x v="10"/>
    <x v="193"/>
    <s v="1145"/>
    <s v="Bokn"/>
    <s v="2"/>
    <s v="Kvinner"/>
    <x v="2"/>
    <x v="2"/>
    <x v="3"/>
    <x v="12"/>
  </r>
  <r>
    <x v="10"/>
    <s v="11"/>
    <x v="10"/>
    <x v="193"/>
    <s v="1145"/>
    <s v="Bokn"/>
    <s v="2"/>
    <s v="Kvinner"/>
    <x v="3"/>
    <x v="3"/>
    <x v="3"/>
    <x v="7"/>
  </r>
  <r>
    <x v="10"/>
    <s v="11"/>
    <x v="10"/>
    <x v="193"/>
    <s v="1145"/>
    <s v="Bokn"/>
    <s v="2"/>
    <s v="Kvinner"/>
    <x v="4"/>
    <x v="4"/>
    <x v="3"/>
    <x v="12"/>
  </r>
  <r>
    <x v="10"/>
    <s v="11"/>
    <x v="10"/>
    <x v="193"/>
    <s v="1145"/>
    <s v="Bokn"/>
    <s v="2"/>
    <s v="Kvinner"/>
    <x v="5"/>
    <x v="5"/>
    <x v="3"/>
    <x v="23"/>
  </r>
  <r>
    <x v="10"/>
    <s v="11"/>
    <x v="10"/>
    <x v="193"/>
    <s v="1145"/>
    <s v="Bokn"/>
    <s v="1"/>
    <s v="Menn"/>
    <x v="0"/>
    <x v="0"/>
    <x v="3"/>
    <x v="7"/>
  </r>
  <r>
    <x v="10"/>
    <s v="11"/>
    <x v="10"/>
    <x v="193"/>
    <s v="1145"/>
    <s v="Bokn"/>
    <s v="1"/>
    <s v="Menn"/>
    <x v="1"/>
    <x v="1"/>
    <x v="3"/>
    <x v="0"/>
  </r>
  <r>
    <x v="10"/>
    <s v="11"/>
    <x v="10"/>
    <x v="193"/>
    <s v="1145"/>
    <s v="Bokn"/>
    <s v="1"/>
    <s v="Menn"/>
    <x v="2"/>
    <x v="2"/>
    <x v="3"/>
    <x v="13"/>
  </r>
  <r>
    <x v="10"/>
    <s v="11"/>
    <x v="10"/>
    <x v="193"/>
    <s v="1145"/>
    <s v="Bokn"/>
    <s v="1"/>
    <s v="Menn"/>
    <x v="3"/>
    <x v="3"/>
    <x v="3"/>
    <x v="56"/>
  </r>
  <r>
    <x v="10"/>
    <s v="11"/>
    <x v="10"/>
    <x v="193"/>
    <s v="1145"/>
    <s v="Bokn"/>
    <s v="1"/>
    <s v="Menn"/>
    <x v="4"/>
    <x v="4"/>
    <x v="3"/>
    <x v="1"/>
  </r>
  <r>
    <x v="10"/>
    <s v="11"/>
    <x v="10"/>
    <x v="193"/>
    <s v="1145"/>
    <s v="Bokn"/>
    <s v="1"/>
    <s v="Menn"/>
    <x v="5"/>
    <x v="5"/>
    <x v="3"/>
    <x v="19"/>
  </r>
  <r>
    <x v="10"/>
    <s v="11"/>
    <x v="10"/>
    <x v="193"/>
    <s v="1145"/>
    <s v="Bokn"/>
    <s v="2"/>
    <s v="Kvinner"/>
    <x v="0"/>
    <x v="0"/>
    <x v="4"/>
    <x v="1"/>
  </r>
  <r>
    <x v="10"/>
    <s v="11"/>
    <x v="10"/>
    <x v="193"/>
    <s v="1145"/>
    <s v="Bokn"/>
    <s v="2"/>
    <s v="Kvinner"/>
    <x v="1"/>
    <x v="1"/>
    <x v="4"/>
    <x v="39"/>
  </r>
  <r>
    <x v="10"/>
    <s v="11"/>
    <x v="10"/>
    <x v="193"/>
    <s v="1145"/>
    <s v="Bokn"/>
    <s v="2"/>
    <s v="Kvinner"/>
    <x v="2"/>
    <x v="2"/>
    <x v="4"/>
    <x v="19"/>
  </r>
  <r>
    <x v="10"/>
    <s v="11"/>
    <x v="10"/>
    <x v="193"/>
    <s v="1145"/>
    <s v="Bokn"/>
    <s v="2"/>
    <s v="Kvinner"/>
    <x v="3"/>
    <x v="3"/>
    <x v="4"/>
    <x v="12"/>
  </r>
  <r>
    <x v="10"/>
    <s v="11"/>
    <x v="10"/>
    <x v="193"/>
    <s v="1145"/>
    <s v="Bokn"/>
    <s v="2"/>
    <s v="Kvinner"/>
    <x v="4"/>
    <x v="4"/>
    <x v="4"/>
    <x v="23"/>
  </r>
  <r>
    <x v="10"/>
    <s v="11"/>
    <x v="10"/>
    <x v="193"/>
    <s v="1145"/>
    <s v="Bokn"/>
    <s v="2"/>
    <s v="Kvinner"/>
    <x v="5"/>
    <x v="5"/>
    <x v="4"/>
    <x v="0"/>
  </r>
  <r>
    <x v="10"/>
    <s v="11"/>
    <x v="10"/>
    <x v="193"/>
    <s v="1145"/>
    <s v="Bokn"/>
    <s v="1"/>
    <s v="Menn"/>
    <x v="0"/>
    <x v="0"/>
    <x v="4"/>
    <x v="0"/>
  </r>
  <r>
    <x v="10"/>
    <s v="11"/>
    <x v="10"/>
    <x v="193"/>
    <s v="1145"/>
    <s v="Bokn"/>
    <s v="1"/>
    <s v="Menn"/>
    <x v="1"/>
    <x v="1"/>
    <x v="4"/>
    <x v="19"/>
  </r>
  <r>
    <x v="10"/>
    <s v="11"/>
    <x v="10"/>
    <x v="193"/>
    <s v="1145"/>
    <s v="Bokn"/>
    <s v="1"/>
    <s v="Menn"/>
    <x v="2"/>
    <x v="2"/>
    <x v="4"/>
    <x v="15"/>
  </r>
  <r>
    <x v="10"/>
    <s v="11"/>
    <x v="10"/>
    <x v="193"/>
    <s v="1145"/>
    <s v="Bokn"/>
    <s v="1"/>
    <s v="Menn"/>
    <x v="3"/>
    <x v="3"/>
    <x v="4"/>
    <x v="20"/>
  </r>
  <r>
    <x v="10"/>
    <s v="11"/>
    <x v="10"/>
    <x v="193"/>
    <s v="1145"/>
    <s v="Bokn"/>
    <s v="1"/>
    <s v="Menn"/>
    <x v="4"/>
    <x v="4"/>
    <x v="4"/>
    <x v="1"/>
  </r>
  <r>
    <x v="10"/>
    <s v="11"/>
    <x v="10"/>
    <x v="193"/>
    <s v="1145"/>
    <s v="Bokn"/>
    <s v="1"/>
    <s v="Menn"/>
    <x v="5"/>
    <x v="5"/>
    <x v="4"/>
    <x v="19"/>
  </r>
  <r>
    <x v="10"/>
    <s v="11"/>
    <x v="10"/>
    <x v="193"/>
    <s v="1145"/>
    <s v="Bokn"/>
    <s v="2"/>
    <s v="Kvinner"/>
    <x v="0"/>
    <x v="0"/>
    <x v="5"/>
    <x v="39"/>
  </r>
  <r>
    <x v="10"/>
    <s v="11"/>
    <x v="10"/>
    <x v="193"/>
    <s v="1145"/>
    <s v="Bokn"/>
    <s v="2"/>
    <s v="Kvinner"/>
    <x v="1"/>
    <x v="1"/>
    <x v="5"/>
    <x v="39"/>
  </r>
  <r>
    <x v="10"/>
    <s v="11"/>
    <x v="10"/>
    <x v="193"/>
    <s v="1145"/>
    <s v="Bokn"/>
    <s v="2"/>
    <s v="Kvinner"/>
    <x v="2"/>
    <x v="2"/>
    <x v="5"/>
    <x v="1"/>
  </r>
  <r>
    <x v="10"/>
    <s v="11"/>
    <x v="10"/>
    <x v="193"/>
    <s v="1145"/>
    <s v="Bokn"/>
    <s v="2"/>
    <s v="Kvinner"/>
    <x v="3"/>
    <x v="3"/>
    <x v="5"/>
    <x v="19"/>
  </r>
  <r>
    <x v="10"/>
    <s v="11"/>
    <x v="10"/>
    <x v="193"/>
    <s v="1145"/>
    <s v="Bokn"/>
    <s v="2"/>
    <s v="Kvinner"/>
    <x v="4"/>
    <x v="4"/>
    <x v="5"/>
    <x v="23"/>
  </r>
  <r>
    <x v="10"/>
    <s v="11"/>
    <x v="10"/>
    <x v="193"/>
    <s v="1145"/>
    <s v="Bokn"/>
    <s v="2"/>
    <s v="Kvinner"/>
    <x v="5"/>
    <x v="5"/>
    <x v="5"/>
    <x v="0"/>
  </r>
  <r>
    <x v="10"/>
    <s v="11"/>
    <x v="10"/>
    <x v="193"/>
    <s v="1145"/>
    <s v="Bokn"/>
    <s v="1"/>
    <s v="Menn"/>
    <x v="0"/>
    <x v="0"/>
    <x v="5"/>
    <x v="12"/>
  </r>
  <r>
    <x v="10"/>
    <s v="11"/>
    <x v="10"/>
    <x v="193"/>
    <s v="1145"/>
    <s v="Bokn"/>
    <s v="1"/>
    <s v="Menn"/>
    <x v="1"/>
    <x v="1"/>
    <x v="5"/>
    <x v="12"/>
  </r>
  <r>
    <x v="10"/>
    <s v="11"/>
    <x v="10"/>
    <x v="193"/>
    <s v="1145"/>
    <s v="Bokn"/>
    <s v="1"/>
    <s v="Menn"/>
    <x v="2"/>
    <x v="2"/>
    <x v="5"/>
    <x v="36"/>
  </r>
  <r>
    <x v="10"/>
    <s v="11"/>
    <x v="10"/>
    <x v="193"/>
    <s v="1145"/>
    <s v="Bokn"/>
    <s v="1"/>
    <s v="Menn"/>
    <x v="3"/>
    <x v="3"/>
    <x v="5"/>
    <x v="3"/>
  </r>
  <r>
    <x v="10"/>
    <s v="11"/>
    <x v="10"/>
    <x v="193"/>
    <s v="1145"/>
    <s v="Bokn"/>
    <s v="1"/>
    <s v="Menn"/>
    <x v="4"/>
    <x v="4"/>
    <x v="5"/>
    <x v="1"/>
  </r>
  <r>
    <x v="10"/>
    <s v="11"/>
    <x v="10"/>
    <x v="193"/>
    <s v="1145"/>
    <s v="Bokn"/>
    <s v="1"/>
    <s v="Menn"/>
    <x v="5"/>
    <x v="5"/>
    <x v="5"/>
    <x v="19"/>
  </r>
  <r>
    <x v="10"/>
    <s v="11"/>
    <x v="10"/>
    <x v="193"/>
    <s v="1145"/>
    <s v="Bokn"/>
    <s v="2"/>
    <s v="Kvinner"/>
    <x v="0"/>
    <x v="0"/>
    <x v="6"/>
    <x v="39"/>
  </r>
  <r>
    <x v="10"/>
    <s v="11"/>
    <x v="10"/>
    <x v="193"/>
    <s v="1145"/>
    <s v="Bokn"/>
    <s v="2"/>
    <s v="Kvinner"/>
    <x v="1"/>
    <x v="1"/>
    <x v="6"/>
    <x v="23"/>
  </r>
  <r>
    <x v="10"/>
    <s v="11"/>
    <x v="10"/>
    <x v="193"/>
    <s v="1145"/>
    <s v="Bokn"/>
    <s v="2"/>
    <s v="Kvinner"/>
    <x v="2"/>
    <x v="2"/>
    <x v="6"/>
    <x v="23"/>
  </r>
  <r>
    <x v="10"/>
    <s v="11"/>
    <x v="10"/>
    <x v="193"/>
    <s v="1145"/>
    <s v="Bokn"/>
    <s v="2"/>
    <s v="Kvinner"/>
    <x v="3"/>
    <x v="3"/>
    <x v="6"/>
    <x v="19"/>
  </r>
  <r>
    <x v="10"/>
    <s v="11"/>
    <x v="10"/>
    <x v="193"/>
    <s v="1145"/>
    <s v="Bokn"/>
    <s v="2"/>
    <s v="Kvinner"/>
    <x v="4"/>
    <x v="4"/>
    <x v="6"/>
    <x v="39"/>
  </r>
  <r>
    <x v="10"/>
    <s v="11"/>
    <x v="10"/>
    <x v="193"/>
    <s v="1145"/>
    <s v="Bokn"/>
    <s v="2"/>
    <s v="Kvinner"/>
    <x v="5"/>
    <x v="5"/>
    <x v="6"/>
    <x v="1"/>
  </r>
  <r>
    <x v="10"/>
    <s v="11"/>
    <x v="10"/>
    <x v="193"/>
    <s v="1145"/>
    <s v="Bokn"/>
    <s v="1"/>
    <s v="Menn"/>
    <x v="0"/>
    <x v="0"/>
    <x v="6"/>
    <x v="19"/>
  </r>
  <r>
    <x v="10"/>
    <s v="11"/>
    <x v="10"/>
    <x v="193"/>
    <s v="1145"/>
    <s v="Bokn"/>
    <s v="1"/>
    <s v="Menn"/>
    <x v="1"/>
    <x v="1"/>
    <x v="6"/>
    <x v="1"/>
  </r>
  <r>
    <x v="10"/>
    <s v="11"/>
    <x v="10"/>
    <x v="193"/>
    <s v="1145"/>
    <s v="Bokn"/>
    <s v="1"/>
    <s v="Menn"/>
    <x v="2"/>
    <x v="2"/>
    <x v="6"/>
    <x v="13"/>
  </r>
  <r>
    <x v="10"/>
    <s v="11"/>
    <x v="10"/>
    <x v="193"/>
    <s v="1145"/>
    <s v="Bokn"/>
    <s v="1"/>
    <s v="Menn"/>
    <x v="3"/>
    <x v="3"/>
    <x v="6"/>
    <x v="3"/>
  </r>
  <r>
    <x v="10"/>
    <s v="11"/>
    <x v="10"/>
    <x v="193"/>
    <s v="1145"/>
    <s v="Bokn"/>
    <s v="1"/>
    <s v="Menn"/>
    <x v="4"/>
    <x v="4"/>
    <x v="6"/>
    <x v="12"/>
  </r>
  <r>
    <x v="10"/>
    <s v="11"/>
    <x v="10"/>
    <x v="193"/>
    <s v="1145"/>
    <s v="Bokn"/>
    <s v="1"/>
    <s v="Menn"/>
    <x v="5"/>
    <x v="5"/>
    <x v="6"/>
    <x v="1"/>
  </r>
  <r>
    <x v="10"/>
    <s v="11"/>
    <x v="10"/>
    <x v="193"/>
    <s v="1145"/>
    <s v="Bokn"/>
    <s v="2"/>
    <s v="Kvinner"/>
    <x v="0"/>
    <x v="0"/>
    <x v="7"/>
    <x v="39"/>
  </r>
  <r>
    <x v="10"/>
    <s v="11"/>
    <x v="10"/>
    <x v="193"/>
    <s v="1145"/>
    <s v="Bokn"/>
    <s v="2"/>
    <s v="Kvinner"/>
    <x v="1"/>
    <x v="1"/>
    <x v="7"/>
    <x v="23"/>
  </r>
  <r>
    <x v="10"/>
    <s v="11"/>
    <x v="10"/>
    <x v="193"/>
    <s v="1145"/>
    <s v="Bokn"/>
    <s v="2"/>
    <s v="Kvinner"/>
    <x v="2"/>
    <x v="2"/>
    <x v="7"/>
    <x v="0"/>
  </r>
  <r>
    <x v="10"/>
    <s v="11"/>
    <x v="10"/>
    <x v="193"/>
    <s v="1145"/>
    <s v="Bokn"/>
    <s v="2"/>
    <s v="Kvinner"/>
    <x v="3"/>
    <x v="3"/>
    <x v="7"/>
    <x v="5"/>
  </r>
  <r>
    <x v="10"/>
    <s v="11"/>
    <x v="10"/>
    <x v="193"/>
    <s v="1145"/>
    <s v="Bokn"/>
    <s v="2"/>
    <s v="Kvinner"/>
    <x v="4"/>
    <x v="4"/>
    <x v="7"/>
    <x v="39"/>
  </r>
  <r>
    <x v="10"/>
    <s v="11"/>
    <x v="10"/>
    <x v="193"/>
    <s v="1145"/>
    <s v="Bokn"/>
    <s v="2"/>
    <s v="Kvinner"/>
    <x v="5"/>
    <x v="5"/>
    <x v="7"/>
    <x v="1"/>
  </r>
  <r>
    <x v="10"/>
    <s v="11"/>
    <x v="10"/>
    <x v="193"/>
    <s v="1145"/>
    <s v="Bokn"/>
    <s v="1"/>
    <s v="Menn"/>
    <x v="0"/>
    <x v="0"/>
    <x v="7"/>
    <x v="0"/>
  </r>
  <r>
    <x v="10"/>
    <s v="11"/>
    <x v="10"/>
    <x v="193"/>
    <s v="1145"/>
    <s v="Bokn"/>
    <s v="1"/>
    <s v="Menn"/>
    <x v="1"/>
    <x v="1"/>
    <x v="7"/>
    <x v="1"/>
  </r>
  <r>
    <x v="10"/>
    <s v="11"/>
    <x v="10"/>
    <x v="193"/>
    <s v="1145"/>
    <s v="Bokn"/>
    <s v="1"/>
    <s v="Menn"/>
    <x v="2"/>
    <x v="2"/>
    <x v="7"/>
    <x v="21"/>
  </r>
  <r>
    <x v="10"/>
    <s v="11"/>
    <x v="10"/>
    <x v="193"/>
    <s v="1145"/>
    <s v="Bokn"/>
    <s v="1"/>
    <s v="Menn"/>
    <x v="3"/>
    <x v="3"/>
    <x v="7"/>
    <x v="14"/>
  </r>
  <r>
    <x v="10"/>
    <s v="11"/>
    <x v="10"/>
    <x v="193"/>
    <s v="1145"/>
    <s v="Bokn"/>
    <s v="1"/>
    <s v="Menn"/>
    <x v="4"/>
    <x v="4"/>
    <x v="7"/>
    <x v="7"/>
  </r>
  <r>
    <x v="10"/>
    <s v="11"/>
    <x v="10"/>
    <x v="193"/>
    <s v="1145"/>
    <s v="Bokn"/>
    <s v="1"/>
    <s v="Menn"/>
    <x v="5"/>
    <x v="5"/>
    <x v="7"/>
    <x v="19"/>
  </r>
  <r>
    <x v="10"/>
    <s v="11"/>
    <x v="10"/>
    <x v="194"/>
    <s v="1146"/>
    <s v="Tysvær"/>
    <s v="2"/>
    <s v="Kvinner"/>
    <x v="0"/>
    <x v="0"/>
    <x v="0"/>
    <x v="12"/>
  </r>
  <r>
    <x v="10"/>
    <s v="11"/>
    <x v="10"/>
    <x v="194"/>
    <s v="1146"/>
    <s v="Tysvær"/>
    <s v="2"/>
    <s v="Kvinner"/>
    <x v="1"/>
    <x v="1"/>
    <x v="0"/>
    <x v="12"/>
  </r>
  <r>
    <x v="10"/>
    <s v="11"/>
    <x v="10"/>
    <x v="194"/>
    <s v="1146"/>
    <s v="Tysvær"/>
    <s v="2"/>
    <s v="Kvinner"/>
    <x v="2"/>
    <x v="2"/>
    <x v="0"/>
    <x v="15"/>
  </r>
  <r>
    <x v="10"/>
    <s v="11"/>
    <x v="10"/>
    <x v="194"/>
    <s v="1146"/>
    <s v="Tysvær"/>
    <s v="2"/>
    <s v="Kvinner"/>
    <x v="3"/>
    <x v="3"/>
    <x v="0"/>
    <x v="45"/>
  </r>
  <r>
    <x v="10"/>
    <s v="11"/>
    <x v="10"/>
    <x v="194"/>
    <s v="1146"/>
    <s v="Tysvær"/>
    <s v="2"/>
    <s v="Kvinner"/>
    <x v="4"/>
    <x v="4"/>
    <x v="0"/>
    <x v="51"/>
  </r>
  <r>
    <x v="10"/>
    <s v="11"/>
    <x v="10"/>
    <x v="194"/>
    <s v="1146"/>
    <s v="Tysvær"/>
    <s v="2"/>
    <s v="Kvinner"/>
    <x v="5"/>
    <x v="5"/>
    <x v="0"/>
    <x v="6"/>
  </r>
  <r>
    <x v="10"/>
    <s v="11"/>
    <x v="10"/>
    <x v="194"/>
    <s v="1146"/>
    <s v="Tysvær"/>
    <s v="1"/>
    <s v="Menn"/>
    <x v="0"/>
    <x v="0"/>
    <x v="0"/>
    <x v="36"/>
  </r>
  <r>
    <x v="10"/>
    <s v="11"/>
    <x v="10"/>
    <x v="194"/>
    <s v="1146"/>
    <s v="Tysvær"/>
    <s v="1"/>
    <s v="Menn"/>
    <x v="1"/>
    <x v="1"/>
    <x v="0"/>
    <x v="6"/>
  </r>
  <r>
    <x v="10"/>
    <s v="11"/>
    <x v="10"/>
    <x v="194"/>
    <s v="1146"/>
    <s v="Tysvær"/>
    <s v="1"/>
    <s v="Menn"/>
    <x v="2"/>
    <x v="2"/>
    <x v="0"/>
    <x v="37"/>
  </r>
  <r>
    <x v="10"/>
    <s v="11"/>
    <x v="10"/>
    <x v="194"/>
    <s v="1146"/>
    <s v="Tysvær"/>
    <s v="1"/>
    <s v="Menn"/>
    <x v="3"/>
    <x v="3"/>
    <x v="0"/>
    <x v="70"/>
  </r>
  <r>
    <x v="10"/>
    <s v="11"/>
    <x v="10"/>
    <x v="194"/>
    <s v="1146"/>
    <s v="Tysvær"/>
    <s v="1"/>
    <s v="Menn"/>
    <x v="4"/>
    <x v="4"/>
    <x v="0"/>
    <x v="18"/>
  </r>
  <r>
    <x v="10"/>
    <s v="11"/>
    <x v="10"/>
    <x v="194"/>
    <s v="1146"/>
    <s v="Tysvær"/>
    <s v="1"/>
    <s v="Menn"/>
    <x v="5"/>
    <x v="5"/>
    <x v="0"/>
    <x v="16"/>
  </r>
  <r>
    <x v="10"/>
    <s v="11"/>
    <x v="10"/>
    <x v="194"/>
    <s v="1146"/>
    <s v="Tysvær"/>
    <s v="2"/>
    <s v="Kvinner"/>
    <x v="0"/>
    <x v="0"/>
    <x v="1"/>
    <x v="12"/>
  </r>
  <r>
    <x v="10"/>
    <s v="11"/>
    <x v="10"/>
    <x v="194"/>
    <s v="1146"/>
    <s v="Tysvær"/>
    <s v="2"/>
    <s v="Kvinner"/>
    <x v="1"/>
    <x v="1"/>
    <x v="1"/>
    <x v="12"/>
  </r>
  <r>
    <x v="10"/>
    <s v="11"/>
    <x v="10"/>
    <x v="194"/>
    <s v="1146"/>
    <s v="Tysvær"/>
    <s v="2"/>
    <s v="Kvinner"/>
    <x v="2"/>
    <x v="2"/>
    <x v="1"/>
    <x v="15"/>
  </r>
  <r>
    <x v="10"/>
    <s v="11"/>
    <x v="10"/>
    <x v="194"/>
    <s v="1146"/>
    <s v="Tysvær"/>
    <s v="2"/>
    <s v="Kvinner"/>
    <x v="3"/>
    <x v="3"/>
    <x v="1"/>
    <x v="51"/>
  </r>
  <r>
    <x v="10"/>
    <s v="11"/>
    <x v="10"/>
    <x v="194"/>
    <s v="1146"/>
    <s v="Tysvær"/>
    <s v="2"/>
    <s v="Kvinner"/>
    <x v="4"/>
    <x v="4"/>
    <x v="1"/>
    <x v="11"/>
  </r>
  <r>
    <x v="10"/>
    <s v="11"/>
    <x v="10"/>
    <x v="194"/>
    <s v="1146"/>
    <s v="Tysvær"/>
    <s v="2"/>
    <s v="Kvinner"/>
    <x v="5"/>
    <x v="5"/>
    <x v="1"/>
    <x v="7"/>
  </r>
  <r>
    <x v="10"/>
    <s v="11"/>
    <x v="10"/>
    <x v="194"/>
    <s v="1146"/>
    <s v="Tysvær"/>
    <s v="1"/>
    <s v="Menn"/>
    <x v="0"/>
    <x v="0"/>
    <x v="1"/>
    <x v="36"/>
  </r>
  <r>
    <x v="10"/>
    <s v="11"/>
    <x v="10"/>
    <x v="194"/>
    <s v="1146"/>
    <s v="Tysvær"/>
    <s v="1"/>
    <s v="Menn"/>
    <x v="1"/>
    <x v="1"/>
    <x v="1"/>
    <x v="21"/>
  </r>
  <r>
    <x v="10"/>
    <s v="11"/>
    <x v="10"/>
    <x v="194"/>
    <s v="1146"/>
    <s v="Tysvær"/>
    <s v="1"/>
    <s v="Menn"/>
    <x v="2"/>
    <x v="2"/>
    <x v="1"/>
    <x v="25"/>
  </r>
  <r>
    <x v="10"/>
    <s v="11"/>
    <x v="10"/>
    <x v="194"/>
    <s v="1146"/>
    <s v="Tysvær"/>
    <s v="1"/>
    <s v="Menn"/>
    <x v="3"/>
    <x v="3"/>
    <x v="1"/>
    <x v="95"/>
  </r>
  <r>
    <x v="10"/>
    <s v="11"/>
    <x v="10"/>
    <x v="194"/>
    <s v="1146"/>
    <s v="Tysvær"/>
    <s v="1"/>
    <s v="Menn"/>
    <x v="4"/>
    <x v="4"/>
    <x v="1"/>
    <x v="68"/>
  </r>
  <r>
    <x v="10"/>
    <s v="11"/>
    <x v="10"/>
    <x v="194"/>
    <s v="1146"/>
    <s v="Tysvær"/>
    <s v="1"/>
    <s v="Menn"/>
    <x v="5"/>
    <x v="5"/>
    <x v="1"/>
    <x v="72"/>
  </r>
  <r>
    <x v="10"/>
    <s v="11"/>
    <x v="10"/>
    <x v="194"/>
    <s v="1146"/>
    <s v="Tysvær"/>
    <s v="2"/>
    <s v="Kvinner"/>
    <x v="0"/>
    <x v="0"/>
    <x v="2"/>
    <x v="7"/>
  </r>
  <r>
    <x v="10"/>
    <s v="11"/>
    <x v="10"/>
    <x v="194"/>
    <s v="1146"/>
    <s v="Tysvær"/>
    <s v="2"/>
    <s v="Kvinner"/>
    <x v="1"/>
    <x v="1"/>
    <x v="2"/>
    <x v="7"/>
  </r>
  <r>
    <x v="10"/>
    <s v="11"/>
    <x v="10"/>
    <x v="194"/>
    <s v="1146"/>
    <s v="Tysvær"/>
    <s v="2"/>
    <s v="Kvinner"/>
    <x v="2"/>
    <x v="2"/>
    <x v="2"/>
    <x v="36"/>
  </r>
  <r>
    <x v="10"/>
    <s v="11"/>
    <x v="10"/>
    <x v="194"/>
    <s v="1146"/>
    <s v="Tysvær"/>
    <s v="2"/>
    <s v="Kvinner"/>
    <x v="3"/>
    <x v="3"/>
    <x v="2"/>
    <x v="56"/>
  </r>
  <r>
    <x v="10"/>
    <s v="11"/>
    <x v="10"/>
    <x v="194"/>
    <s v="1146"/>
    <s v="Tysvær"/>
    <s v="2"/>
    <s v="Kvinner"/>
    <x v="4"/>
    <x v="4"/>
    <x v="2"/>
    <x v="40"/>
  </r>
  <r>
    <x v="10"/>
    <s v="11"/>
    <x v="10"/>
    <x v="194"/>
    <s v="1146"/>
    <s v="Tysvær"/>
    <s v="2"/>
    <s v="Kvinner"/>
    <x v="5"/>
    <x v="5"/>
    <x v="2"/>
    <x v="19"/>
  </r>
  <r>
    <x v="10"/>
    <s v="11"/>
    <x v="10"/>
    <x v="194"/>
    <s v="1146"/>
    <s v="Tysvær"/>
    <s v="1"/>
    <s v="Menn"/>
    <x v="0"/>
    <x v="0"/>
    <x v="2"/>
    <x v="6"/>
  </r>
  <r>
    <x v="10"/>
    <s v="11"/>
    <x v="10"/>
    <x v="194"/>
    <s v="1146"/>
    <s v="Tysvær"/>
    <s v="1"/>
    <s v="Menn"/>
    <x v="1"/>
    <x v="1"/>
    <x v="2"/>
    <x v="7"/>
  </r>
  <r>
    <x v="10"/>
    <s v="11"/>
    <x v="10"/>
    <x v="194"/>
    <s v="1146"/>
    <s v="Tysvær"/>
    <s v="1"/>
    <s v="Menn"/>
    <x v="2"/>
    <x v="2"/>
    <x v="2"/>
    <x v="95"/>
  </r>
  <r>
    <x v="10"/>
    <s v="11"/>
    <x v="10"/>
    <x v="194"/>
    <s v="1146"/>
    <s v="Tysvær"/>
    <s v="1"/>
    <s v="Menn"/>
    <x v="3"/>
    <x v="3"/>
    <x v="2"/>
    <x v="75"/>
  </r>
  <r>
    <x v="10"/>
    <s v="11"/>
    <x v="10"/>
    <x v="194"/>
    <s v="1146"/>
    <s v="Tysvær"/>
    <s v="1"/>
    <s v="Menn"/>
    <x v="4"/>
    <x v="4"/>
    <x v="2"/>
    <x v="68"/>
  </r>
  <r>
    <x v="10"/>
    <s v="11"/>
    <x v="10"/>
    <x v="194"/>
    <s v="1146"/>
    <s v="Tysvær"/>
    <s v="1"/>
    <s v="Menn"/>
    <x v="5"/>
    <x v="5"/>
    <x v="2"/>
    <x v="32"/>
  </r>
  <r>
    <x v="10"/>
    <s v="11"/>
    <x v="10"/>
    <x v="194"/>
    <s v="1146"/>
    <s v="Tysvær"/>
    <s v="2"/>
    <s v="Kvinner"/>
    <x v="0"/>
    <x v="0"/>
    <x v="3"/>
    <x v="0"/>
  </r>
  <r>
    <x v="10"/>
    <s v="11"/>
    <x v="10"/>
    <x v="194"/>
    <s v="1146"/>
    <s v="Tysvær"/>
    <s v="2"/>
    <s v="Kvinner"/>
    <x v="1"/>
    <x v="1"/>
    <x v="3"/>
    <x v="0"/>
  </r>
  <r>
    <x v="10"/>
    <s v="11"/>
    <x v="10"/>
    <x v="194"/>
    <s v="1146"/>
    <s v="Tysvær"/>
    <s v="2"/>
    <s v="Kvinner"/>
    <x v="2"/>
    <x v="2"/>
    <x v="3"/>
    <x v="6"/>
  </r>
  <r>
    <x v="10"/>
    <s v="11"/>
    <x v="10"/>
    <x v="194"/>
    <s v="1146"/>
    <s v="Tysvær"/>
    <s v="2"/>
    <s v="Kvinner"/>
    <x v="3"/>
    <x v="3"/>
    <x v="3"/>
    <x v="56"/>
  </r>
  <r>
    <x v="10"/>
    <s v="11"/>
    <x v="10"/>
    <x v="194"/>
    <s v="1146"/>
    <s v="Tysvær"/>
    <s v="2"/>
    <s v="Kvinner"/>
    <x v="4"/>
    <x v="4"/>
    <x v="3"/>
    <x v="20"/>
  </r>
  <r>
    <x v="10"/>
    <s v="11"/>
    <x v="10"/>
    <x v="194"/>
    <s v="1146"/>
    <s v="Tysvær"/>
    <s v="2"/>
    <s v="Kvinner"/>
    <x v="5"/>
    <x v="5"/>
    <x v="3"/>
    <x v="7"/>
  </r>
  <r>
    <x v="10"/>
    <s v="11"/>
    <x v="10"/>
    <x v="194"/>
    <s v="1146"/>
    <s v="Tysvær"/>
    <s v="1"/>
    <s v="Menn"/>
    <x v="0"/>
    <x v="0"/>
    <x v="3"/>
    <x v="15"/>
  </r>
  <r>
    <x v="10"/>
    <s v="11"/>
    <x v="10"/>
    <x v="194"/>
    <s v="1146"/>
    <s v="Tysvær"/>
    <s v="1"/>
    <s v="Menn"/>
    <x v="1"/>
    <x v="1"/>
    <x v="3"/>
    <x v="15"/>
  </r>
  <r>
    <x v="10"/>
    <s v="11"/>
    <x v="10"/>
    <x v="194"/>
    <s v="1146"/>
    <s v="Tysvær"/>
    <s v="1"/>
    <s v="Menn"/>
    <x v="2"/>
    <x v="2"/>
    <x v="3"/>
    <x v="25"/>
  </r>
  <r>
    <x v="10"/>
    <s v="11"/>
    <x v="10"/>
    <x v="194"/>
    <s v="1146"/>
    <s v="Tysvær"/>
    <s v="1"/>
    <s v="Menn"/>
    <x v="3"/>
    <x v="3"/>
    <x v="3"/>
    <x v="58"/>
  </r>
  <r>
    <x v="10"/>
    <s v="11"/>
    <x v="10"/>
    <x v="194"/>
    <s v="1146"/>
    <s v="Tysvær"/>
    <s v="1"/>
    <s v="Menn"/>
    <x v="4"/>
    <x v="4"/>
    <x v="3"/>
    <x v="68"/>
  </r>
  <r>
    <x v="10"/>
    <s v="11"/>
    <x v="10"/>
    <x v="194"/>
    <s v="1146"/>
    <s v="Tysvær"/>
    <s v="1"/>
    <s v="Menn"/>
    <x v="5"/>
    <x v="5"/>
    <x v="3"/>
    <x v="46"/>
  </r>
  <r>
    <x v="10"/>
    <s v="11"/>
    <x v="10"/>
    <x v="194"/>
    <s v="1146"/>
    <s v="Tysvær"/>
    <s v="2"/>
    <s v="Kvinner"/>
    <x v="0"/>
    <x v="0"/>
    <x v="4"/>
    <x v="5"/>
  </r>
  <r>
    <x v="10"/>
    <s v="11"/>
    <x v="10"/>
    <x v="194"/>
    <s v="1146"/>
    <s v="Tysvær"/>
    <s v="2"/>
    <s v="Kvinner"/>
    <x v="1"/>
    <x v="1"/>
    <x v="4"/>
    <x v="39"/>
  </r>
  <r>
    <x v="10"/>
    <s v="11"/>
    <x v="10"/>
    <x v="194"/>
    <s v="1146"/>
    <s v="Tysvær"/>
    <s v="2"/>
    <s v="Kvinner"/>
    <x v="2"/>
    <x v="2"/>
    <x v="4"/>
    <x v="21"/>
  </r>
  <r>
    <x v="10"/>
    <s v="11"/>
    <x v="10"/>
    <x v="194"/>
    <s v="1146"/>
    <s v="Tysvær"/>
    <s v="2"/>
    <s v="Kvinner"/>
    <x v="3"/>
    <x v="3"/>
    <x v="4"/>
    <x v="2"/>
  </r>
  <r>
    <x v="10"/>
    <s v="11"/>
    <x v="10"/>
    <x v="194"/>
    <s v="1146"/>
    <s v="Tysvær"/>
    <s v="2"/>
    <s v="Kvinner"/>
    <x v="4"/>
    <x v="4"/>
    <x v="4"/>
    <x v="4"/>
  </r>
  <r>
    <x v="10"/>
    <s v="11"/>
    <x v="10"/>
    <x v="194"/>
    <s v="1146"/>
    <s v="Tysvær"/>
    <s v="2"/>
    <s v="Kvinner"/>
    <x v="5"/>
    <x v="5"/>
    <x v="4"/>
    <x v="15"/>
  </r>
  <r>
    <x v="10"/>
    <s v="11"/>
    <x v="10"/>
    <x v="194"/>
    <s v="1146"/>
    <s v="Tysvær"/>
    <s v="1"/>
    <s v="Menn"/>
    <x v="0"/>
    <x v="0"/>
    <x v="4"/>
    <x v="7"/>
  </r>
  <r>
    <x v="10"/>
    <s v="11"/>
    <x v="10"/>
    <x v="194"/>
    <s v="1146"/>
    <s v="Tysvær"/>
    <s v="1"/>
    <s v="Menn"/>
    <x v="1"/>
    <x v="1"/>
    <x v="4"/>
    <x v="12"/>
  </r>
  <r>
    <x v="10"/>
    <s v="11"/>
    <x v="10"/>
    <x v="194"/>
    <s v="1146"/>
    <s v="Tysvær"/>
    <s v="1"/>
    <s v="Menn"/>
    <x v="2"/>
    <x v="2"/>
    <x v="4"/>
    <x v="62"/>
  </r>
  <r>
    <x v="10"/>
    <s v="11"/>
    <x v="10"/>
    <x v="194"/>
    <s v="1146"/>
    <s v="Tysvær"/>
    <s v="1"/>
    <s v="Menn"/>
    <x v="3"/>
    <x v="3"/>
    <x v="4"/>
    <x v="28"/>
  </r>
  <r>
    <x v="10"/>
    <s v="11"/>
    <x v="10"/>
    <x v="194"/>
    <s v="1146"/>
    <s v="Tysvær"/>
    <s v="1"/>
    <s v="Menn"/>
    <x v="4"/>
    <x v="4"/>
    <x v="4"/>
    <x v="22"/>
  </r>
  <r>
    <x v="10"/>
    <s v="11"/>
    <x v="10"/>
    <x v="194"/>
    <s v="1146"/>
    <s v="Tysvær"/>
    <s v="1"/>
    <s v="Menn"/>
    <x v="5"/>
    <x v="5"/>
    <x v="4"/>
    <x v="63"/>
  </r>
  <r>
    <x v="10"/>
    <s v="11"/>
    <x v="10"/>
    <x v="194"/>
    <s v="1146"/>
    <s v="Tysvær"/>
    <s v="2"/>
    <s v="Kvinner"/>
    <x v="0"/>
    <x v="0"/>
    <x v="5"/>
    <x v="5"/>
  </r>
  <r>
    <x v="10"/>
    <s v="11"/>
    <x v="10"/>
    <x v="194"/>
    <s v="1146"/>
    <s v="Tysvær"/>
    <s v="2"/>
    <s v="Kvinner"/>
    <x v="1"/>
    <x v="1"/>
    <x v="5"/>
    <x v="39"/>
  </r>
  <r>
    <x v="10"/>
    <s v="11"/>
    <x v="10"/>
    <x v="194"/>
    <s v="1146"/>
    <s v="Tysvær"/>
    <s v="2"/>
    <s v="Kvinner"/>
    <x v="2"/>
    <x v="2"/>
    <x v="5"/>
    <x v="4"/>
  </r>
  <r>
    <x v="10"/>
    <s v="11"/>
    <x v="10"/>
    <x v="194"/>
    <s v="1146"/>
    <s v="Tysvær"/>
    <s v="2"/>
    <s v="Kvinner"/>
    <x v="3"/>
    <x v="3"/>
    <x v="5"/>
    <x v="20"/>
  </r>
  <r>
    <x v="10"/>
    <s v="11"/>
    <x v="10"/>
    <x v="194"/>
    <s v="1146"/>
    <s v="Tysvær"/>
    <s v="2"/>
    <s v="Kvinner"/>
    <x v="4"/>
    <x v="4"/>
    <x v="5"/>
    <x v="13"/>
  </r>
  <r>
    <x v="10"/>
    <s v="11"/>
    <x v="10"/>
    <x v="194"/>
    <s v="1146"/>
    <s v="Tysvær"/>
    <s v="2"/>
    <s v="Kvinner"/>
    <x v="5"/>
    <x v="5"/>
    <x v="5"/>
    <x v="15"/>
  </r>
  <r>
    <x v="10"/>
    <s v="11"/>
    <x v="10"/>
    <x v="194"/>
    <s v="1146"/>
    <s v="Tysvær"/>
    <s v="1"/>
    <s v="Menn"/>
    <x v="0"/>
    <x v="0"/>
    <x v="5"/>
    <x v="7"/>
  </r>
  <r>
    <x v="10"/>
    <s v="11"/>
    <x v="10"/>
    <x v="194"/>
    <s v="1146"/>
    <s v="Tysvær"/>
    <s v="1"/>
    <s v="Menn"/>
    <x v="1"/>
    <x v="1"/>
    <x v="5"/>
    <x v="12"/>
  </r>
  <r>
    <x v="10"/>
    <s v="11"/>
    <x v="10"/>
    <x v="194"/>
    <s v="1146"/>
    <s v="Tysvær"/>
    <s v="1"/>
    <s v="Menn"/>
    <x v="2"/>
    <x v="2"/>
    <x v="5"/>
    <x v="73"/>
  </r>
  <r>
    <x v="10"/>
    <s v="11"/>
    <x v="10"/>
    <x v="194"/>
    <s v="1146"/>
    <s v="Tysvær"/>
    <s v="1"/>
    <s v="Menn"/>
    <x v="3"/>
    <x v="3"/>
    <x v="5"/>
    <x v="35"/>
  </r>
  <r>
    <x v="10"/>
    <s v="11"/>
    <x v="10"/>
    <x v="194"/>
    <s v="1146"/>
    <s v="Tysvær"/>
    <s v="1"/>
    <s v="Menn"/>
    <x v="4"/>
    <x v="4"/>
    <x v="5"/>
    <x v="60"/>
  </r>
  <r>
    <x v="10"/>
    <s v="11"/>
    <x v="10"/>
    <x v="194"/>
    <s v="1146"/>
    <s v="Tysvær"/>
    <s v="1"/>
    <s v="Menn"/>
    <x v="5"/>
    <x v="5"/>
    <x v="5"/>
    <x v="63"/>
  </r>
  <r>
    <x v="10"/>
    <s v="11"/>
    <x v="10"/>
    <x v="194"/>
    <s v="1146"/>
    <s v="Tysvær"/>
    <s v="2"/>
    <s v="Kvinner"/>
    <x v="0"/>
    <x v="0"/>
    <x v="6"/>
    <x v="0"/>
  </r>
  <r>
    <x v="10"/>
    <s v="11"/>
    <x v="10"/>
    <x v="194"/>
    <s v="1146"/>
    <s v="Tysvær"/>
    <s v="2"/>
    <s v="Kvinner"/>
    <x v="1"/>
    <x v="1"/>
    <x v="6"/>
    <x v="23"/>
  </r>
  <r>
    <x v="10"/>
    <s v="11"/>
    <x v="10"/>
    <x v="194"/>
    <s v="1146"/>
    <s v="Tysvær"/>
    <s v="2"/>
    <s v="Kvinner"/>
    <x v="2"/>
    <x v="2"/>
    <x v="6"/>
    <x v="36"/>
  </r>
  <r>
    <x v="10"/>
    <s v="11"/>
    <x v="10"/>
    <x v="194"/>
    <s v="1146"/>
    <s v="Tysvær"/>
    <s v="2"/>
    <s v="Kvinner"/>
    <x v="3"/>
    <x v="3"/>
    <x v="6"/>
    <x v="36"/>
  </r>
  <r>
    <x v="10"/>
    <s v="11"/>
    <x v="10"/>
    <x v="194"/>
    <s v="1146"/>
    <s v="Tysvær"/>
    <s v="2"/>
    <s v="Kvinner"/>
    <x v="4"/>
    <x v="4"/>
    <x v="6"/>
    <x v="7"/>
  </r>
  <r>
    <x v="10"/>
    <s v="11"/>
    <x v="10"/>
    <x v="194"/>
    <s v="1146"/>
    <s v="Tysvær"/>
    <s v="2"/>
    <s v="Kvinner"/>
    <x v="5"/>
    <x v="5"/>
    <x v="6"/>
    <x v="13"/>
  </r>
  <r>
    <x v="10"/>
    <s v="11"/>
    <x v="10"/>
    <x v="194"/>
    <s v="1146"/>
    <s v="Tysvær"/>
    <s v="1"/>
    <s v="Menn"/>
    <x v="0"/>
    <x v="0"/>
    <x v="6"/>
    <x v="13"/>
  </r>
  <r>
    <x v="10"/>
    <s v="11"/>
    <x v="10"/>
    <x v="194"/>
    <s v="1146"/>
    <s v="Tysvær"/>
    <s v="1"/>
    <s v="Menn"/>
    <x v="1"/>
    <x v="1"/>
    <x v="6"/>
    <x v="12"/>
  </r>
  <r>
    <x v="10"/>
    <s v="11"/>
    <x v="10"/>
    <x v="194"/>
    <s v="1146"/>
    <s v="Tysvær"/>
    <s v="1"/>
    <s v="Menn"/>
    <x v="2"/>
    <x v="2"/>
    <x v="6"/>
    <x v="38"/>
  </r>
  <r>
    <x v="10"/>
    <s v="11"/>
    <x v="10"/>
    <x v="194"/>
    <s v="1146"/>
    <s v="Tysvær"/>
    <s v="1"/>
    <s v="Menn"/>
    <x v="3"/>
    <x v="3"/>
    <x v="6"/>
    <x v="72"/>
  </r>
  <r>
    <x v="10"/>
    <s v="11"/>
    <x v="10"/>
    <x v="194"/>
    <s v="1146"/>
    <s v="Tysvær"/>
    <s v="1"/>
    <s v="Menn"/>
    <x v="4"/>
    <x v="4"/>
    <x v="6"/>
    <x v="31"/>
  </r>
  <r>
    <x v="10"/>
    <s v="11"/>
    <x v="10"/>
    <x v="194"/>
    <s v="1146"/>
    <s v="Tysvær"/>
    <s v="1"/>
    <s v="Menn"/>
    <x v="5"/>
    <x v="5"/>
    <x v="6"/>
    <x v="45"/>
  </r>
  <r>
    <x v="10"/>
    <s v="11"/>
    <x v="10"/>
    <x v="194"/>
    <s v="1146"/>
    <s v="Tysvær"/>
    <s v="2"/>
    <s v="Kvinner"/>
    <x v="0"/>
    <x v="0"/>
    <x v="7"/>
    <x v="0"/>
  </r>
  <r>
    <x v="10"/>
    <s v="11"/>
    <x v="10"/>
    <x v="194"/>
    <s v="1146"/>
    <s v="Tysvær"/>
    <s v="2"/>
    <s v="Kvinner"/>
    <x v="1"/>
    <x v="1"/>
    <x v="7"/>
    <x v="0"/>
  </r>
  <r>
    <x v="10"/>
    <s v="11"/>
    <x v="10"/>
    <x v="194"/>
    <s v="1146"/>
    <s v="Tysvær"/>
    <s v="2"/>
    <s v="Kvinner"/>
    <x v="2"/>
    <x v="2"/>
    <x v="7"/>
    <x v="19"/>
  </r>
  <r>
    <x v="10"/>
    <s v="11"/>
    <x v="10"/>
    <x v="194"/>
    <s v="1146"/>
    <s v="Tysvær"/>
    <s v="2"/>
    <s v="Kvinner"/>
    <x v="3"/>
    <x v="3"/>
    <x v="7"/>
    <x v="15"/>
  </r>
  <r>
    <x v="10"/>
    <s v="11"/>
    <x v="10"/>
    <x v="194"/>
    <s v="1146"/>
    <s v="Tysvær"/>
    <s v="2"/>
    <s v="Kvinner"/>
    <x v="4"/>
    <x v="4"/>
    <x v="7"/>
    <x v="13"/>
  </r>
  <r>
    <x v="10"/>
    <s v="11"/>
    <x v="10"/>
    <x v="194"/>
    <s v="1146"/>
    <s v="Tysvær"/>
    <s v="2"/>
    <s v="Kvinner"/>
    <x v="5"/>
    <x v="5"/>
    <x v="7"/>
    <x v="19"/>
  </r>
  <r>
    <x v="10"/>
    <s v="11"/>
    <x v="10"/>
    <x v="194"/>
    <s v="1146"/>
    <s v="Tysvær"/>
    <s v="1"/>
    <s v="Menn"/>
    <x v="0"/>
    <x v="0"/>
    <x v="7"/>
    <x v="6"/>
  </r>
  <r>
    <x v="10"/>
    <s v="11"/>
    <x v="10"/>
    <x v="194"/>
    <s v="1146"/>
    <s v="Tysvær"/>
    <s v="1"/>
    <s v="Menn"/>
    <x v="1"/>
    <x v="1"/>
    <x v="7"/>
    <x v="1"/>
  </r>
  <r>
    <x v="10"/>
    <s v="11"/>
    <x v="10"/>
    <x v="194"/>
    <s v="1146"/>
    <s v="Tysvær"/>
    <s v="1"/>
    <s v="Menn"/>
    <x v="2"/>
    <x v="2"/>
    <x v="7"/>
    <x v="63"/>
  </r>
  <r>
    <x v="10"/>
    <s v="11"/>
    <x v="10"/>
    <x v="194"/>
    <s v="1146"/>
    <s v="Tysvær"/>
    <s v="1"/>
    <s v="Menn"/>
    <x v="3"/>
    <x v="3"/>
    <x v="7"/>
    <x v="63"/>
  </r>
  <r>
    <x v="10"/>
    <s v="11"/>
    <x v="10"/>
    <x v="194"/>
    <s v="1146"/>
    <s v="Tysvær"/>
    <s v="1"/>
    <s v="Menn"/>
    <x v="4"/>
    <x v="4"/>
    <x v="7"/>
    <x v="50"/>
  </r>
  <r>
    <x v="10"/>
    <s v="11"/>
    <x v="10"/>
    <x v="194"/>
    <s v="1146"/>
    <s v="Tysvær"/>
    <s v="1"/>
    <s v="Menn"/>
    <x v="5"/>
    <x v="5"/>
    <x v="7"/>
    <x v="45"/>
  </r>
  <r>
    <x v="10"/>
    <s v="11"/>
    <x v="10"/>
    <x v="195"/>
    <s v="1149"/>
    <s v="Karmøy"/>
    <s v="2"/>
    <s v="Kvinner"/>
    <x v="0"/>
    <x v="0"/>
    <x v="0"/>
    <x v="15"/>
  </r>
  <r>
    <x v="10"/>
    <s v="11"/>
    <x v="10"/>
    <x v="195"/>
    <s v="1149"/>
    <s v="Karmøy"/>
    <s v="2"/>
    <s v="Kvinner"/>
    <x v="1"/>
    <x v="1"/>
    <x v="0"/>
    <x v="12"/>
  </r>
  <r>
    <x v="10"/>
    <s v="11"/>
    <x v="10"/>
    <x v="195"/>
    <s v="1149"/>
    <s v="Karmøy"/>
    <s v="2"/>
    <s v="Kvinner"/>
    <x v="2"/>
    <x v="2"/>
    <x v="0"/>
    <x v="24"/>
  </r>
  <r>
    <x v="10"/>
    <s v="11"/>
    <x v="10"/>
    <x v="195"/>
    <s v="1149"/>
    <s v="Karmøy"/>
    <s v="2"/>
    <s v="Kvinner"/>
    <x v="3"/>
    <x v="3"/>
    <x v="0"/>
    <x v="28"/>
  </r>
  <r>
    <x v="10"/>
    <s v="11"/>
    <x v="10"/>
    <x v="195"/>
    <s v="1149"/>
    <s v="Karmøy"/>
    <s v="2"/>
    <s v="Kvinner"/>
    <x v="4"/>
    <x v="4"/>
    <x v="0"/>
    <x v="16"/>
  </r>
  <r>
    <x v="10"/>
    <s v="11"/>
    <x v="10"/>
    <x v="195"/>
    <s v="1149"/>
    <s v="Karmøy"/>
    <s v="2"/>
    <s v="Kvinner"/>
    <x v="5"/>
    <x v="5"/>
    <x v="0"/>
    <x v="2"/>
  </r>
  <r>
    <x v="10"/>
    <s v="11"/>
    <x v="10"/>
    <x v="195"/>
    <s v="1149"/>
    <s v="Karmøy"/>
    <s v="1"/>
    <s v="Menn"/>
    <x v="0"/>
    <x v="0"/>
    <x v="0"/>
    <x v="4"/>
  </r>
  <r>
    <x v="10"/>
    <s v="11"/>
    <x v="10"/>
    <x v="195"/>
    <s v="1149"/>
    <s v="Karmøy"/>
    <s v="1"/>
    <s v="Menn"/>
    <x v="1"/>
    <x v="1"/>
    <x v="0"/>
    <x v="46"/>
  </r>
  <r>
    <x v="10"/>
    <s v="11"/>
    <x v="10"/>
    <x v="195"/>
    <s v="1149"/>
    <s v="Karmøy"/>
    <s v="1"/>
    <s v="Menn"/>
    <x v="2"/>
    <x v="2"/>
    <x v="0"/>
    <x v="113"/>
  </r>
  <r>
    <x v="10"/>
    <s v="11"/>
    <x v="10"/>
    <x v="195"/>
    <s v="1149"/>
    <s v="Karmøy"/>
    <s v="1"/>
    <s v="Menn"/>
    <x v="3"/>
    <x v="3"/>
    <x v="0"/>
    <x v="110"/>
  </r>
  <r>
    <x v="10"/>
    <s v="11"/>
    <x v="10"/>
    <x v="195"/>
    <s v="1149"/>
    <s v="Karmøy"/>
    <s v="1"/>
    <s v="Menn"/>
    <x v="4"/>
    <x v="4"/>
    <x v="0"/>
    <x v="94"/>
  </r>
  <r>
    <x v="10"/>
    <s v="11"/>
    <x v="10"/>
    <x v="195"/>
    <s v="1149"/>
    <s v="Karmøy"/>
    <s v="1"/>
    <s v="Menn"/>
    <x v="5"/>
    <x v="5"/>
    <x v="0"/>
    <x v="60"/>
  </r>
  <r>
    <x v="10"/>
    <s v="11"/>
    <x v="10"/>
    <x v="195"/>
    <s v="1149"/>
    <s v="Karmøy"/>
    <s v="2"/>
    <s v="Kvinner"/>
    <x v="0"/>
    <x v="0"/>
    <x v="1"/>
    <x v="5"/>
  </r>
  <r>
    <x v="10"/>
    <s v="11"/>
    <x v="10"/>
    <x v="195"/>
    <s v="1149"/>
    <s v="Karmøy"/>
    <s v="2"/>
    <s v="Kvinner"/>
    <x v="1"/>
    <x v="1"/>
    <x v="1"/>
    <x v="1"/>
  </r>
  <r>
    <x v="10"/>
    <s v="11"/>
    <x v="10"/>
    <x v="195"/>
    <s v="1149"/>
    <s v="Karmøy"/>
    <s v="2"/>
    <s v="Kvinner"/>
    <x v="2"/>
    <x v="2"/>
    <x v="1"/>
    <x v="14"/>
  </r>
  <r>
    <x v="10"/>
    <s v="11"/>
    <x v="10"/>
    <x v="195"/>
    <s v="1149"/>
    <s v="Karmøy"/>
    <s v="2"/>
    <s v="Kvinner"/>
    <x v="3"/>
    <x v="3"/>
    <x v="1"/>
    <x v="41"/>
  </r>
  <r>
    <x v="10"/>
    <s v="11"/>
    <x v="10"/>
    <x v="195"/>
    <s v="1149"/>
    <s v="Karmøy"/>
    <s v="2"/>
    <s v="Kvinner"/>
    <x v="4"/>
    <x v="4"/>
    <x v="1"/>
    <x v="27"/>
  </r>
  <r>
    <x v="10"/>
    <s v="11"/>
    <x v="10"/>
    <x v="195"/>
    <s v="1149"/>
    <s v="Karmøy"/>
    <s v="2"/>
    <s v="Kvinner"/>
    <x v="5"/>
    <x v="5"/>
    <x v="1"/>
    <x v="21"/>
  </r>
  <r>
    <x v="10"/>
    <s v="11"/>
    <x v="10"/>
    <x v="195"/>
    <s v="1149"/>
    <s v="Karmøy"/>
    <s v="1"/>
    <s v="Menn"/>
    <x v="0"/>
    <x v="0"/>
    <x v="1"/>
    <x v="14"/>
  </r>
  <r>
    <x v="10"/>
    <s v="11"/>
    <x v="10"/>
    <x v="195"/>
    <s v="1149"/>
    <s v="Karmøy"/>
    <s v="1"/>
    <s v="Menn"/>
    <x v="1"/>
    <x v="1"/>
    <x v="1"/>
    <x v="32"/>
  </r>
  <r>
    <x v="10"/>
    <s v="11"/>
    <x v="10"/>
    <x v="195"/>
    <s v="1149"/>
    <s v="Karmøy"/>
    <s v="1"/>
    <s v="Menn"/>
    <x v="2"/>
    <x v="2"/>
    <x v="1"/>
    <x v="43"/>
  </r>
  <r>
    <x v="10"/>
    <s v="11"/>
    <x v="10"/>
    <x v="195"/>
    <s v="1149"/>
    <s v="Karmøy"/>
    <s v="1"/>
    <s v="Menn"/>
    <x v="3"/>
    <x v="3"/>
    <x v="1"/>
    <x v="88"/>
  </r>
  <r>
    <x v="10"/>
    <s v="11"/>
    <x v="10"/>
    <x v="195"/>
    <s v="1149"/>
    <s v="Karmøy"/>
    <s v="1"/>
    <s v="Menn"/>
    <x v="4"/>
    <x v="4"/>
    <x v="1"/>
    <x v="79"/>
  </r>
  <r>
    <x v="10"/>
    <s v="11"/>
    <x v="10"/>
    <x v="195"/>
    <s v="1149"/>
    <s v="Karmøy"/>
    <s v="1"/>
    <s v="Menn"/>
    <x v="5"/>
    <x v="5"/>
    <x v="1"/>
    <x v="58"/>
  </r>
  <r>
    <x v="10"/>
    <s v="11"/>
    <x v="10"/>
    <x v="195"/>
    <s v="1149"/>
    <s v="Karmøy"/>
    <s v="2"/>
    <s v="Kvinner"/>
    <x v="0"/>
    <x v="0"/>
    <x v="2"/>
    <x v="5"/>
  </r>
  <r>
    <x v="10"/>
    <s v="11"/>
    <x v="10"/>
    <x v="195"/>
    <s v="1149"/>
    <s v="Karmøy"/>
    <s v="2"/>
    <s v="Kvinner"/>
    <x v="1"/>
    <x v="1"/>
    <x v="2"/>
    <x v="5"/>
  </r>
  <r>
    <x v="10"/>
    <s v="11"/>
    <x v="10"/>
    <x v="195"/>
    <s v="1149"/>
    <s v="Karmøy"/>
    <s v="2"/>
    <s v="Kvinner"/>
    <x v="2"/>
    <x v="2"/>
    <x v="2"/>
    <x v="7"/>
  </r>
  <r>
    <x v="10"/>
    <s v="11"/>
    <x v="10"/>
    <x v="195"/>
    <s v="1149"/>
    <s v="Karmøy"/>
    <s v="2"/>
    <s v="Kvinner"/>
    <x v="3"/>
    <x v="3"/>
    <x v="2"/>
    <x v="8"/>
  </r>
  <r>
    <x v="10"/>
    <s v="11"/>
    <x v="10"/>
    <x v="195"/>
    <s v="1149"/>
    <s v="Karmøy"/>
    <s v="2"/>
    <s v="Kvinner"/>
    <x v="4"/>
    <x v="4"/>
    <x v="2"/>
    <x v="41"/>
  </r>
  <r>
    <x v="10"/>
    <s v="11"/>
    <x v="10"/>
    <x v="195"/>
    <s v="1149"/>
    <s v="Karmøy"/>
    <s v="2"/>
    <s v="Kvinner"/>
    <x v="5"/>
    <x v="5"/>
    <x v="2"/>
    <x v="21"/>
  </r>
  <r>
    <x v="10"/>
    <s v="11"/>
    <x v="10"/>
    <x v="195"/>
    <s v="1149"/>
    <s v="Karmøy"/>
    <s v="1"/>
    <s v="Menn"/>
    <x v="0"/>
    <x v="0"/>
    <x v="2"/>
    <x v="4"/>
  </r>
  <r>
    <x v="10"/>
    <s v="11"/>
    <x v="10"/>
    <x v="195"/>
    <s v="1149"/>
    <s v="Karmøy"/>
    <s v="1"/>
    <s v="Menn"/>
    <x v="1"/>
    <x v="1"/>
    <x v="2"/>
    <x v="55"/>
  </r>
  <r>
    <x v="10"/>
    <s v="11"/>
    <x v="10"/>
    <x v="195"/>
    <s v="1149"/>
    <s v="Karmøy"/>
    <s v="1"/>
    <s v="Menn"/>
    <x v="2"/>
    <x v="2"/>
    <x v="2"/>
    <x v="43"/>
  </r>
  <r>
    <x v="10"/>
    <s v="11"/>
    <x v="10"/>
    <x v="195"/>
    <s v="1149"/>
    <s v="Karmøy"/>
    <s v="1"/>
    <s v="Menn"/>
    <x v="3"/>
    <x v="3"/>
    <x v="2"/>
    <x v="102"/>
  </r>
  <r>
    <x v="10"/>
    <s v="11"/>
    <x v="10"/>
    <x v="195"/>
    <s v="1149"/>
    <s v="Karmøy"/>
    <s v="1"/>
    <s v="Menn"/>
    <x v="4"/>
    <x v="4"/>
    <x v="2"/>
    <x v="91"/>
  </r>
  <r>
    <x v="10"/>
    <s v="11"/>
    <x v="10"/>
    <x v="195"/>
    <s v="1149"/>
    <s v="Karmøy"/>
    <s v="1"/>
    <s v="Menn"/>
    <x v="5"/>
    <x v="5"/>
    <x v="2"/>
    <x v="58"/>
  </r>
  <r>
    <x v="10"/>
    <s v="11"/>
    <x v="10"/>
    <x v="195"/>
    <s v="1149"/>
    <s v="Karmøy"/>
    <s v="2"/>
    <s v="Kvinner"/>
    <x v="0"/>
    <x v="0"/>
    <x v="3"/>
    <x v="13"/>
  </r>
  <r>
    <x v="10"/>
    <s v="11"/>
    <x v="10"/>
    <x v="195"/>
    <s v="1149"/>
    <s v="Karmøy"/>
    <s v="2"/>
    <s v="Kvinner"/>
    <x v="1"/>
    <x v="1"/>
    <x v="3"/>
    <x v="0"/>
  </r>
  <r>
    <x v="10"/>
    <s v="11"/>
    <x v="10"/>
    <x v="195"/>
    <s v="1149"/>
    <s v="Karmøy"/>
    <s v="2"/>
    <s v="Kvinner"/>
    <x v="2"/>
    <x v="2"/>
    <x v="3"/>
    <x v="15"/>
  </r>
  <r>
    <x v="10"/>
    <s v="11"/>
    <x v="10"/>
    <x v="195"/>
    <s v="1149"/>
    <s v="Karmøy"/>
    <s v="2"/>
    <s v="Kvinner"/>
    <x v="3"/>
    <x v="3"/>
    <x v="3"/>
    <x v="41"/>
  </r>
  <r>
    <x v="10"/>
    <s v="11"/>
    <x v="10"/>
    <x v="195"/>
    <s v="1149"/>
    <s v="Karmøy"/>
    <s v="2"/>
    <s v="Kvinner"/>
    <x v="4"/>
    <x v="4"/>
    <x v="3"/>
    <x v="41"/>
  </r>
  <r>
    <x v="10"/>
    <s v="11"/>
    <x v="10"/>
    <x v="195"/>
    <s v="1149"/>
    <s v="Karmøy"/>
    <s v="2"/>
    <s v="Kvinner"/>
    <x v="5"/>
    <x v="5"/>
    <x v="3"/>
    <x v="13"/>
  </r>
  <r>
    <x v="10"/>
    <s v="11"/>
    <x v="10"/>
    <x v="195"/>
    <s v="1149"/>
    <s v="Karmøy"/>
    <s v="1"/>
    <s v="Menn"/>
    <x v="0"/>
    <x v="0"/>
    <x v="3"/>
    <x v="24"/>
  </r>
  <r>
    <x v="10"/>
    <s v="11"/>
    <x v="10"/>
    <x v="195"/>
    <s v="1149"/>
    <s v="Karmøy"/>
    <s v="1"/>
    <s v="Menn"/>
    <x v="1"/>
    <x v="1"/>
    <x v="3"/>
    <x v="20"/>
  </r>
  <r>
    <x v="10"/>
    <s v="11"/>
    <x v="10"/>
    <x v="195"/>
    <s v="1149"/>
    <s v="Karmøy"/>
    <s v="1"/>
    <s v="Menn"/>
    <x v="2"/>
    <x v="2"/>
    <x v="3"/>
    <x v="44"/>
  </r>
  <r>
    <x v="10"/>
    <s v="11"/>
    <x v="10"/>
    <x v="195"/>
    <s v="1149"/>
    <s v="Karmøy"/>
    <s v="1"/>
    <s v="Menn"/>
    <x v="3"/>
    <x v="3"/>
    <x v="3"/>
    <x v="106"/>
  </r>
  <r>
    <x v="10"/>
    <s v="11"/>
    <x v="10"/>
    <x v="195"/>
    <s v="1149"/>
    <s v="Karmøy"/>
    <s v="1"/>
    <s v="Menn"/>
    <x v="4"/>
    <x v="4"/>
    <x v="3"/>
    <x v="87"/>
  </r>
  <r>
    <x v="10"/>
    <s v="11"/>
    <x v="10"/>
    <x v="195"/>
    <s v="1149"/>
    <s v="Karmøy"/>
    <s v="1"/>
    <s v="Menn"/>
    <x v="5"/>
    <x v="5"/>
    <x v="3"/>
    <x v="35"/>
  </r>
  <r>
    <x v="10"/>
    <s v="11"/>
    <x v="10"/>
    <x v="195"/>
    <s v="1149"/>
    <s v="Karmøy"/>
    <s v="2"/>
    <s v="Kvinner"/>
    <x v="0"/>
    <x v="0"/>
    <x v="4"/>
    <x v="15"/>
  </r>
  <r>
    <x v="10"/>
    <s v="11"/>
    <x v="10"/>
    <x v="195"/>
    <s v="1149"/>
    <s v="Karmøy"/>
    <s v="2"/>
    <s v="Kvinner"/>
    <x v="1"/>
    <x v="1"/>
    <x v="4"/>
    <x v="19"/>
  </r>
  <r>
    <x v="10"/>
    <s v="11"/>
    <x v="10"/>
    <x v="195"/>
    <s v="1149"/>
    <s v="Karmøy"/>
    <s v="2"/>
    <s v="Kvinner"/>
    <x v="2"/>
    <x v="2"/>
    <x v="4"/>
    <x v="2"/>
  </r>
  <r>
    <x v="10"/>
    <s v="11"/>
    <x v="10"/>
    <x v="195"/>
    <s v="1149"/>
    <s v="Karmøy"/>
    <s v="2"/>
    <s v="Kvinner"/>
    <x v="3"/>
    <x v="3"/>
    <x v="4"/>
    <x v="55"/>
  </r>
  <r>
    <x v="10"/>
    <s v="11"/>
    <x v="10"/>
    <x v="195"/>
    <s v="1149"/>
    <s v="Karmøy"/>
    <s v="2"/>
    <s v="Kvinner"/>
    <x v="4"/>
    <x v="4"/>
    <x v="4"/>
    <x v="11"/>
  </r>
  <r>
    <x v="10"/>
    <s v="11"/>
    <x v="10"/>
    <x v="195"/>
    <s v="1149"/>
    <s v="Karmøy"/>
    <s v="2"/>
    <s v="Kvinner"/>
    <x v="5"/>
    <x v="5"/>
    <x v="4"/>
    <x v="14"/>
  </r>
  <r>
    <x v="10"/>
    <s v="11"/>
    <x v="10"/>
    <x v="195"/>
    <s v="1149"/>
    <s v="Karmøy"/>
    <s v="1"/>
    <s v="Menn"/>
    <x v="0"/>
    <x v="0"/>
    <x v="4"/>
    <x v="21"/>
  </r>
  <r>
    <x v="10"/>
    <s v="11"/>
    <x v="10"/>
    <x v="195"/>
    <s v="1149"/>
    <s v="Karmøy"/>
    <s v="1"/>
    <s v="Menn"/>
    <x v="1"/>
    <x v="1"/>
    <x v="4"/>
    <x v="14"/>
  </r>
  <r>
    <x v="10"/>
    <s v="11"/>
    <x v="10"/>
    <x v="195"/>
    <s v="1149"/>
    <s v="Karmøy"/>
    <s v="1"/>
    <s v="Menn"/>
    <x v="2"/>
    <x v="2"/>
    <x v="4"/>
    <x v="17"/>
  </r>
  <r>
    <x v="10"/>
    <s v="11"/>
    <x v="10"/>
    <x v="195"/>
    <s v="1149"/>
    <s v="Karmøy"/>
    <s v="1"/>
    <s v="Menn"/>
    <x v="3"/>
    <x v="3"/>
    <x v="4"/>
    <x v="48"/>
  </r>
  <r>
    <x v="10"/>
    <s v="11"/>
    <x v="10"/>
    <x v="195"/>
    <s v="1149"/>
    <s v="Karmøy"/>
    <s v="1"/>
    <s v="Menn"/>
    <x v="4"/>
    <x v="4"/>
    <x v="4"/>
    <x v="59"/>
  </r>
  <r>
    <x v="10"/>
    <s v="11"/>
    <x v="10"/>
    <x v="195"/>
    <s v="1149"/>
    <s v="Karmøy"/>
    <s v="1"/>
    <s v="Menn"/>
    <x v="5"/>
    <x v="5"/>
    <x v="4"/>
    <x v="58"/>
  </r>
  <r>
    <x v="10"/>
    <s v="11"/>
    <x v="10"/>
    <x v="195"/>
    <s v="1149"/>
    <s v="Karmøy"/>
    <s v="2"/>
    <s v="Kvinner"/>
    <x v="0"/>
    <x v="0"/>
    <x v="5"/>
    <x v="7"/>
  </r>
  <r>
    <x v="10"/>
    <s v="11"/>
    <x v="10"/>
    <x v="195"/>
    <s v="1149"/>
    <s v="Karmøy"/>
    <s v="2"/>
    <s v="Kvinner"/>
    <x v="1"/>
    <x v="1"/>
    <x v="5"/>
    <x v="1"/>
  </r>
  <r>
    <x v="10"/>
    <s v="11"/>
    <x v="10"/>
    <x v="195"/>
    <s v="1149"/>
    <s v="Karmøy"/>
    <s v="2"/>
    <s v="Kvinner"/>
    <x v="2"/>
    <x v="2"/>
    <x v="5"/>
    <x v="13"/>
  </r>
  <r>
    <x v="10"/>
    <s v="11"/>
    <x v="10"/>
    <x v="195"/>
    <s v="1149"/>
    <s v="Karmøy"/>
    <s v="2"/>
    <s v="Kvinner"/>
    <x v="3"/>
    <x v="3"/>
    <x v="5"/>
    <x v="20"/>
  </r>
  <r>
    <x v="10"/>
    <s v="11"/>
    <x v="10"/>
    <x v="195"/>
    <s v="1149"/>
    <s v="Karmøy"/>
    <s v="2"/>
    <s v="Kvinner"/>
    <x v="4"/>
    <x v="4"/>
    <x v="5"/>
    <x v="11"/>
  </r>
  <r>
    <x v="10"/>
    <s v="11"/>
    <x v="10"/>
    <x v="195"/>
    <s v="1149"/>
    <s v="Karmøy"/>
    <s v="2"/>
    <s v="Kvinner"/>
    <x v="5"/>
    <x v="5"/>
    <x v="5"/>
    <x v="2"/>
  </r>
  <r>
    <x v="10"/>
    <s v="11"/>
    <x v="10"/>
    <x v="195"/>
    <s v="1149"/>
    <s v="Karmøy"/>
    <s v="1"/>
    <s v="Menn"/>
    <x v="0"/>
    <x v="0"/>
    <x v="5"/>
    <x v="36"/>
  </r>
  <r>
    <x v="10"/>
    <s v="11"/>
    <x v="10"/>
    <x v="195"/>
    <s v="1149"/>
    <s v="Karmøy"/>
    <s v="1"/>
    <s v="Menn"/>
    <x v="1"/>
    <x v="1"/>
    <x v="5"/>
    <x v="2"/>
  </r>
  <r>
    <x v="10"/>
    <s v="11"/>
    <x v="10"/>
    <x v="195"/>
    <s v="1149"/>
    <s v="Karmøy"/>
    <s v="1"/>
    <s v="Menn"/>
    <x v="2"/>
    <x v="2"/>
    <x v="5"/>
    <x v="69"/>
  </r>
  <r>
    <x v="10"/>
    <s v="11"/>
    <x v="10"/>
    <x v="195"/>
    <s v="1149"/>
    <s v="Karmøy"/>
    <s v="1"/>
    <s v="Menn"/>
    <x v="3"/>
    <x v="3"/>
    <x v="5"/>
    <x v="126"/>
  </r>
  <r>
    <x v="10"/>
    <s v="11"/>
    <x v="10"/>
    <x v="195"/>
    <s v="1149"/>
    <s v="Karmøy"/>
    <s v="1"/>
    <s v="Menn"/>
    <x v="4"/>
    <x v="4"/>
    <x v="5"/>
    <x v="69"/>
  </r>
  <r>
    <x v="10"/>
    <s v="11"/>
    <x v="10"/>
    <x v="195"/>
    <s v="1149"/>
    <s v="Karmøy"/>
    <s v="1"/>
    <s v="Menn"/>
    <x v="5"/>
    <x v="5"/>
    <x v="5"/>
    <x v="61"/>
  </r>
  <r>
    <x v="10"/>
    <s v="11"/>
    <x v="10"/>
    <x v="195"/>
    <s v="1149"/>
    <s v="Karmøy"/>
    <s v="2"/>
    <s v="Kvinner"/>
    <x v="0"/>
    <x v="0"/>
    <x v="6"/>
    <x v="12"/>
  </r>
  <r>
    <x v="10"/>
    <s v="11"/>
    <x v="10"/>
    <x v="195"/>
    <s v="1149"/>
    <s v="Karmøy"/>
    <s v="2"/>
    <s v="Kvinner"/>
    <x v="1"/>
    <x v="1"/>
    <x v="6"/>
    <x v="0"/>
  </r>
  <r>
    <x v="10"/>
    <s v="11"/>
    <x v="10"/>
    <x v="195"/>
    <s v="1149"/>
    <s v="Karmøy"/>
    <s v="2"/>
    <s v="Kvinner"/>
    <x v="2"/>
    <x v="2"/>
    <x v="6"/>
    <x v="13"/>
  </r>
  <r>
    <x v="10"/>
    <s v="11"/>
    <x v="10"/>
    <x v="195"/>
    <s v="1149"/>
    <s v="Karmøy"/>
    <s v="2"/>
    <s v="Kvinner"/>
    <x v="3"/>
    <x v="3"/>
    <x v="6"/>
    <x v="15"/>
  </r>
  <r>
    <x v="10"/>
    <s v="11"/>
    <x v="10"/>
    <x v="195"/>
    <s v="1149"/>
    <s v="Karmøy"/>
    <s v="2"/>
    <s v="Kvinner"/>
    <x v="4"/>
    <x v="4"/>
    <x v="6"/>
    <x v="56"/>
  </r>
  <r>
    <x v="10"/>
    <s v="11"/>
    <x v="10"/>
    <x v="195"/>
    <s v="1149"/>
    <s v="Karmøy"/>
    <s v="2"/>
    <s v="Kvinner"/>
    <x v="5"/>
    <x v="5"/>
    <x v="6"/>
    <x v="36"/>
  </r>
  <r>
    <x v="10"/>
    <s v="11"/>
    <x v="10"/>
    <x v="195"/>
    <s v="1149"/>
    <s v="Karmøy"/>
    <s v="1"/>
    <s v="Menn"/>
    <x v="0"/>
    <x v="0"/>
    <x v="6"/>
    <x v="21"/>
  </r>
  <r>
    <x v="10"/>
    <s v="11"/>
    <x v="10"/>
    <x v="195"/>
    <s v="1149"/>
    <s v="Karmøy"/>
    <s v="1"/>
    <s v="Menn"/>
    <x v="1"/>
    <x v="1"/>
    <x v="6"/>
    <x v="36"/>
  </r>
  <r>
    <x v="10"/>
    <s v="11"/>
    <x v="10"/>
    <x v="195"/>
    <s v="1149"/>
    <s v="Karmøy"/>
    <s v="1"/>
    <s v="Menn"/>
    <x v="2"/>
    <x v="2"/>
    <x v="6"/>
    <x v="69"/>
  </r>
  <r>
    <x v="10"/>
    <s v="11"/>
    <x v="10"/>
    <x v="195"/>
    <s v="1149"/>
    <s v="Karmøy"/>
    <s v="1"/>
    <s v="Menn"/>
    <x v="3"/>
    <x v="3"/>
    <x v="6"/>
    <x v="92"/>
  </r>
  <r>
    <x v="10"/>
    <s v="11"/>
    <x v="10"/>
    <x v="195"/>
    <s v="1149"/>
    <s v="Karmøy"/>
    <s v="1"/>
    <s v="Menn"/>
    <x v="4"/>
    <x v="4"/>
    <x v="6"/>
    <x v="64"/>
  </r>
  <r>
    <x v="10"/>
    <s v="11"/>
    <x v="10"/>
    <x v="195"/>
    <s v="1149"/>
    <s v="Karmøy"/>
    <s v="1"/>
    <s v="Menn"/>
    <x v="5"/>
    <x v="5"/>
    <x v="6"/>
    <x v="34"/>
  </r>
  <r>
    <x v="10"/>
    <s v="11"/>
    <x v="10"/>
    <x v="195"/>
    <s v="1149"/>
    <s v="Karmøy"/>
    <s v="2"/>
    <s v="Kvinner"/>
    <x v="0"/>
    <x v="0"/>
    <x v="7"/>
    <x v="1"/>
  </r>
  <r>
    <x v="10"/>
    <s v="11"/>
    <x v="10"/>
    <x v="195"/>
    <s v="1149"/>
    <s v="Karmøy"/>
    <s v="2"/>
    <s v="Kvinner"/>
    <x v="1"/>
    <x v="1"/>
    <x v="7"/>
    <x v="1"/>
  </r>
  <r>
    <x v="10"/>
    <s v="11"/>
    <x v="10"/>
    <x v="195"/>
    <s v="1149"/>
    <s v="Karmøy"/>
    <s v="2"/>
    <s v="Kvinner"/>
    <x v="2"/>
    <x v="2"/>
    <x v="7"/>
    <x v="36"/>
  </r>
  <r>
    <x v="10"/>
    <s v="11"/>
    <x v="10"/>
    <x v="195"/>
    <s v="1149"/>
    <s v="Karmøy"/>
    <s v="2"/>
    <s v="Kvinner"/>
    <x v="3"/>
    <x v="3"/>
    <x v="7"/>
    <x v="12"/>
  </r>
  <r>
    <x v="10"/>
    <s v="11"/>
    <x v="10"/>
    <x v="195"/>
    <s v="1149"/>
    <s v="Karmøy"/>
    <s v="2"/>
    <s v="Kvinner"/>
    <x v="4"/>
    <x v="4"/>
    <x v="7"/>
    <x v="55"/>
  </r>
  <r>
    <x v="10"/>
    <s v="11"/>
    <x v="10"/>
    <x v="195"/>
    <s v="1149"/>
    <s v="Karmøy"/>
    <s v="2"/>
    <s v="Kvinner"/>
    <x v="5"/>
    <x v="5"/>
    <x v="7"/>
    <x v="13"/>
  </r>
  <r>
    <x v="10"/>
    <s v="11"/>
    <x v="10"/>
    <x v="195"/>
    <s v="1149"/>
    <s v="Karmøy"/>
    <s v="1"/>
    <s v="Menn"/>
    <x v="0"/>
    <x v="0"/>
    <x v="7"/>
    <x v="20"/>
  </r>
  <r>
    <x v="10"/>
    <s v="11"/>
    <x v="10"/>
    <x v="195"/>
    <s v="1149"/>
    <s v="Karmøy"/>
    <s v="1"/>
    <s v="Menn"/>
    <x v="1"/>
    <x v="1"/>
    <x v="7"/>
    <x v="4"/>
  </r>
  <r>
    <x v="10"/>
    <s v="11"/>
    <x v="10"/>
    <x v="195"/>
    <s v="1149"/>
    <s v="Karmøy"/>
    <s v="1"/>
    <s v="Menn"/>
    <x v="2"/>
    <x v="2"/>
    <x v="7"/>
    <x v="75"/>
  </r>
  <r>
    <x v="10"/>
    <s v="11"/>
    <x v="10"/>
    <x v="195"/>
    <s v="1149"/>
    <s v="Karmøy"/>
    <s v="1"/>
    <s v="Menn"/>
    <x v="3"/>
    <x v="3"/>
    <x v="7"/>
    <x v="80"/>
  </r>
  <r>
    <x v="10"/>
    <s v="11"/>
    <x v="10"/>
    <x v="195"/>
    <s v="1149"/>
    <s v="Karmøy"/>
    <s v="1"/>
    <s v="Menn"/>
    <x v="4"/>
    <x v="4"/>
    <x v="7"/>
    <x v="74"/>
  </r>
  <r>
    <x v="10"/>
    <s v="11"/>
    <x v="10"/>
    <x v="195"/>
    <s v="1149"/>
    <s v="Karmøy"/>
    <s v="1"/>
    <s v="Menn"/>
    <x v="5"/>
    <x v="5"/>
    <x v="7"/>
    <x v="33"/>
  </r>
  <r>
    <x v="10"/>
    <s v="11"/>
    <x v="10"/>
    <x v="196"/>
    <s v="1151"/>
    <s v="Utsira"/>
    <s v="2"/>
    <s v="Kvinner"/>
    <x v="0"/>
    <x v="0"/>
    <x v="0"/>
    <x v="39"/>
  </r>
  <r>
    <x v="10"/>
    <s v="11"/>
    <x v="10"/>
    <x v="196"/>
    <s v="1151"/>
    <s v="Utsira"/>
    <s v="2"/>
    <s v="Kvinner"/>
    <x v="1"/>
    <x v="1"/>
    <x v="0"/>
    <x v="39"/>
  </r>
  <r>
    <x v="10"/>
    <s v="11"/>
    <x v="10"/>
    <x v="196"/>
    <s v="1151"/>
    <s v="Utsira"/>
    <s v="2"/>
    <s v="Kvinner"/>
    <x v="2"/>
    <x v="2"/>
    <x v="0"/>
    <x v="39"/>
  </r>
  <r>
    <x v="10"/>
    <s v="11"/>
    <x v="10"/>
    <x v="196"/>
    <s v="1151"/>
    <s v="Utsira"/>
    <s v="2"/>
    <s v="Kvinner"/>
    <x v="3"/>
    <x v="3"/>
    <x v="0"/>
    <x v="39"/>
  </r>
  <r>
    <x v="10"/>
    <s v="11"/>
    <x v="10"/>
    <x v="196"/>
    <s v="1151"/>
    <s v="Utsira"/>
    <s v="2"/>
    <s v="Kvinner"/>
    <x v="4"/>
    <x v="4"/>
    <x v="0"/>
    <x v="39"/>
  </r>
  <r>
    <x v="10"/>
    <s v="11"/>
    <x v="10"/>
    <x v="196"/>
    <s v="1151"/>
    <s v="Utsira"/>
    <s v="2"/>
    <s v="Kvinner"/>
    <x v="5"/>
    <x v="5"/>
    <x v="0"/>
    <x v="39"/>
  </r>
  <r>
    <x v="10"/>
    <s v="11"/>
    <x v="10"/>
    <x v="196"/>
    <s v="1151"/>
    <s v="Utsira"/>
    <s v="1"/>
    <s v="Menn"/>
    <x v="0"/>
    <x v="0"/>
    <x v="0"/>
    <x v="1"/>
  </r>
  <r>
    <x v="10"/>
    <s v="11"/>
    <x v="10"/>
    <x v="196"/>
    <s v="1151"/>
    <s v="Utsira"/>
    <s v="1"/>
    <s v="Menn"/>
    <x v="1"/>
    <x v="1"/>
    <x v="0"/>
    <x v="39"/>
  </r>
  <r>
    <x v="10"/>
    <s v="11"/>
    <x v="10"/>
    <x v="196"/>
    <s v="1151"/>
    <s v="Utsira"/>
    <s v="1"/>
    <s v="Menn"/>
    <x v="2"/>
    <x v="2"/>
    <x v="0"/>
    <x v="23"/>
  </r>
  <r>
    <x v="10"/>
    <s v="11"/>
    <x v="10"/>
    <x v="196"/>
    <s v="1151"/>
    <s v="Utsira"/>
    <s v="1"/>
    <s v="Menn"/>
    <x v="3"/>
    <x v="3"/>
    <x v="0"/>
    <x v="1"/>
  </r>
  <r>
    <x v="10"/>
    <s v="11"/>
    <x v="10"/>
    <x v="196"/>
    <s v="1151"/>
    <s v="Utsira"/>
    <s v="1"/>
    <s v="Menn"/>
    <x v="4"/>
    <x v="4"/>
    <x v="0"/>
    <x v="0"/>
  </r>
  <r>
    <x v="10"/>
    <s v="11"/>
    <x v="10"/>
    <x v="196"/>
    <s v="1151"/>
    <s v="Utsira"/>
    <s v="1"/>
    <s v="Menn"/>
    <x v="5"/>
    <x v="5"/>
    <x v="0"/>
    <x v="23"/>
  </r>
  <r>
    <x v="10"/>
    <s v="11"/>
    <x v="10"/>
    <x v="196"/>
    <s v="1151"/>
    <s v="Utsira"/>
    <s v="2"/>
    <s v="Kvinner"/>
    <x v="0"/>
    <x v="0"/>
    <x v="1"/>
    <x v="23"/>
  </r>
  <r>
    <x v="10"/>
    <s v="11"/>
    <x v="10"/>
    <x v="196"/>
    <s v="1151"/>
    <s v="Utsira"/>
    <s v="2"/>
    <s v="Kvinner"/>
    <x v="1"/>
    <x v="1"/>
    <x v="1"/>
    <x v="39"/>
  </r>
  <r>
    <x v="10"/>
    <s v="11"/>
    <x v="10"/>
    <x v="196"/>
    <s v="1151"/>
    <s v="Utsira"/>
    <s v="2"/>
    <s v="Kvinner"/>
    <x v="2"/>
    <x v="2"/>
    <x v="1"/>
    <x v="39"/>
  </r>
  <r>
    <x v="10"/>
    <s v="11"/>
    <x v="10"/>
    <x v="196"/>
    <s v="1151"/>
    <s v="Utsira"/>
    <s v="2"/>
    <s v="Kvinner"/>
    <x v="3"/>
    <x v="3"/>
    <x v="1"/>
    <x v="39"/>
  </r>
  <r>
    <x v="10"/>
    <s v="11"/>
    <x v="10"/>
    <x v="196"/>
    <s v="1151"/>
    <s v="Utsira"/>
    <s v="2"/>
    <s v="Kvinner"/>
    <x v="4"/>
    <x v="4"/>
    <x v="1"/>
    <x v="39"/>
  </r>
  <r>
    <x v="10"/>
    <s v="11"/>
    <x v="10"/>
    <x v="196"/>
    <s v="1151"/>
    <s v="Utsira"/>
    <s v="2"/>
    <s v="Kvinner"/>
    <x v="5"/>
    <x v="5"/>
    <x v="1"/>
    <x v="39"/>
  </r>
  <r>
    <x v="10"/>
    <s v="11"/>
    <x v="10"/>
    <x v="196"/>
    <s v="1151"/>
    <s v="Utsira"/>
    <s v="1"/>
    <s v="Menn"/>
    <x v="0"/>
    <x v="0"/>
    <x v="1"/>
    <x v="39"/>
  </r>
  <r>
    <x v="10"/>
    <s v="11"/>
    <x v="10"/>
    <x v="196"/>
    <s v="1151"/>
    <s v="Utsira"/>
    <s v="1"/>
    <s v="Menn"/>
    <x v="1"/>
    <x v="1"/>
    <x v="1"/>
    <x v="39"/>
  </r>
  <r>
    <x v="10"/>
    <s v="11"/>
    <x v="10"/>
    <x v="196"/>
    <s v="1151"/>
    <s v="Utsira"/>
    <s v="1"/>
    <s v="Menn"/>
    <x v="2"/>
    <x v="2"/>
    <x v="1"/>
    <x v="23"/>
  </r>
  <r>
    <x v="10"/>
    <s v="11"/>
    <x v="10"/>
    <x v="196"/>
    <s v="1151"/>
    <s v="Utsira"/>
    <s v="1"/>
    <s v="Menn"/>
    <x v="3"/>
    <x v="3"/>
    <x v="1"/>
    <x v="0"/>
  </r>
  <r>
    <x v="10"/>
    <s v="11"/>
    <x v="10"/>
    <x v="196"/>
    <s v="1151"/>
    <s v="Utsira"/>
    <s v="1"/>
    <s v="Menn"/>
    <x v="4"/>
    <x v="4"/>
    <x v="1"/>
    <x v="0"/>
  </r>
  <r>
    <x v="10"/>
    <s v="11"/>
    <x v="10"/>
    <x v="196"/>
    <s v="1151"/>
    <s v="Utsira"/>
    <s v="1"/>
    <s v="Menn"/>
    <x v="5"/>
    <x v="5"/>
    <x v="1"/>
    <x v="23"/>
  </r>
  <r>
    <x v="10"/>
    <s v="11"/>
    <x v="10"/>
    <x v="196"/>
    <s v="1151"/>
    <s v="Utsira"/>
    <s v="2"/>
    <s v="Kvinner"/>
    <x v="0"/>
    <x v="0"/>
    <x v="2"/>
    <x v="39"/>
  </r>
  <r>
    <x v="10"/>
    <s v="11"/>
    <x v="10"/>
    <x v="196"/>
    <s v="1151"/>
    <s v="Utsira"/>
    <s v="2"/>
    <s v="Kvinner"/>
    <x v="1"/>
    <x v="1"/>
    <x v="2"/>
    <x v="0"/>
  </r>
  <r>
    <x v="10"/>
    <s v="11"/>
    <x v="10"/>
    <x v="196"/>
    <s v="1151"/>
    <s v="Utsira"/>
    <s v="2"/>
    <s v="Kvinner"/>
    <x v="2"/>
    <x v="2"/>
    <x v="2"/>
    <x v="39"/>
  </r>
  <r>
    <x v="10"/>
    <s v="11"/>
    <x v="10"/>
    <x v="196"/>
    <s v="1151"/>
    <s v="Utsira"/>
    <s v="2"/>
    <s v="Kvinner"/>
    <x v="3"/>
    <x v="3"/>
    <x v="2"/>
    <x v="39"/>
  </r>
  <r>
    <x v="10"/>
    <s v="11"/>
    <x v="10"/>
    <x v="196"/>
    <s v="1151"/>
    <s v="Utsira"/>
    <s v="2"/>
    <s v="Kvinner"/>
    <x v="4"/>
    <x v="4"/>
    <x v="2"/>
    <x v="39"/>
  </r>
  <r>
    <x v="10"/>
    <s v="11"/>
    <x v="10"/>
    <x v="196"/>
    <s v="1151"/>
    <s v="Utsira"/>
    <s v="2"/>
    <s v="Kvinner"/>
    <x v="5"/>
    <x v="5"/>
    <x v="2"/>
    <x v="39"/>
  </r>
  <r>
    <x v="10"/>
    <s v="11"/>
    <x v="10"/>
    <x v="196"/>
    <s v="1151"/>
    <s v="Utsira"/>
    <s v="1"/>
    <s v="Menn"/>
    <x v="0"/>
    <x v="0"/>
    <x v="2"/>
    <x v="0"/>
  </r>
  <r>
    <x v="10"/>
    <s v="11"/>
    <x v="10"/>
    <x v="196"/>
    <s v="1151"/>
    <s v="Utsira"/>
    <s v="1"/>
    <s v="Menn"/>
    <x v="1"/>
    <x v="1"/>
    <x v="2"/>
    <x v="39"/>
  </r>
  <r>
    <x v="10"/>
    <s v="11"/>
    <x v="10"/>
    <x v="196"/>
    <s v="1151"/>
    <s v="Utsira"/>
    <s v="1"/>
    <s v="Menn"/>
    <x v="2"/>
    <x v="2"/>
    <x v="2"/>
    <x v="23"/>
  </r>
  <r>
    <x v="10"/>
    <s v="11"/>
    <x v="10"/>
    <x v="196"/>
    <s v="1151"/>
    <s v="Utsira"/>
    <s v="1"/>
    <s v="Menn"/>
    <x v="3"/>
    <x v="3"/>
    <x v="2"/>
    <x v="0"/>
  </r>
  <r>
    <x v="10"/>
    <s v="11"/>
    <x v="10"/>
    <x v="196"/>
    <s v="1151"/>
    <s v="Utsira"/>
    <s v="1"/>
    <s v="Menn"/>
    <x v="4"/>
    <x v="4"/>
    <x v="2"/>
    <x v="23"/>
  </r>
  <r>
    <x v="10"/>
    <s v="11"/>
    <x v="10"/>
    <x v="196"/>
    <s v="1151"/>
    <s v="Utsira"/>
    <s v="1"/>
    <s v="Menn"/>
    <x v="5"/>
    <x v="5"/>
    <x v="2"/>
    <x v="39"/>
  </r>
  <r>
    <x v="10"/>
    <s v="11"/>
    <x v="10"/>
    <x v="196"/>
    <s v="1151"/>
    <s v="Utsira"/>
    <s v="2"/>
    <s v="Kvinner"/>
    <x v="0"/>
    <x v="0"/>
    <x v="3"/>
    <x v="39"/>
  </r>
  <r>
    <x v="10"/>
    <s v="11"/>
    <x v="10"/>
    <x v="196"/>
    <s v="1151"/>
    <s v="Utsira"/>
    <s v="2"/>
    <s v="Kvinner"/>
    <x v="1"/>
    <x v="1"/>
    <x v="3"/>
    <x v="39"/>
  </r>
  <r>
    <x v="10"/>
    <s v="11"/>
    <x v="10"/>
    <x v="196"/>
    <s v="1151"/>
    <s v="Utsira"/>
    <s v="2"/>
    <s v="Kvinner"/>
    <x v="2"/>
    <x v="2"/>
    <x v="3"/>
    <x v="23"/>
  </r>
  <r>
    <x v="10"/>
    <s v="11"/>
    <x v="10"/>
    <x v="196"/>
    <s v="1151"/>
    <s v="Utsira"/>
    <s v="2"/>
    <s v="Kvinner"/>
    <x v="3"/>
    <x v="3"/>
    <x v="3"/>
    <x v="39"/>
  </r>
  <r>
    <x v="10"/>
    <s v="11"/>
    <x v="10"/>
    <x v="196"/>
    <s v="1151"/>
    <s v="Utsira"/>
    <s v="2"/>
    <s v="Kvinner"/>
    <x v="4"/>
    <x v="4"/>
    <x v="3"/>
    <x v="39"/>
  </r>
  <r>
    <x v="10"/>
    <s v="11"/>
    <x v="10"/>
    <x v="196"/>
    <s v="1151"/>
    <s v="Utsira"/>
    <s v="2"/>
    <s v="Kvinner"/>
    <x v="5"/>
    <x v="5"/>
    <x v="3"/>
    <x v="39"/>
  </r>
  <r>
    <x v="10"/>
    <s v="11"/>
    <x v="10"/>
    <x v="196"/>
    <s v="1151"/>
    <s v="Utsira"/>
    <s v="1"/>
    <s v="Menn"/>
    <x v="0"/>
    <x v="0"/>
    <x v="3"/>
    <x v="23"/>
  </r>
  <r>
    <x v="10"/>
    <s v="11"/>
    <x v="10"/>
    <x v="196"/>
    <s v="1151"/>
    <s v="Utsira"/>
    <s v="1"/>
    <s v="Menn"/>
    <x v="1"/>
    <x v="1"/>
    <x v="3"/>
    <x v="1"/>
  </r>
  <r>
    <x v="10"/>
    <s v="11"/>
    <x v="10"/>
    <x v="196"/>
    <s v="1151"/>
    <s v="Utsira"/>
    <s v="1"/>
    <s v="Menn"/>
    <x v="2"/>
    <x v="2"/>
    <x v="3"/>
    <x v="39"/>
  </r>
  <r>
    <x v="10"/>
    <s v="11"/>
    <x v="10"/>
    <x v="196"/>
    <s v="1151"/>
    <s v="Utsira"/>
    <s v="1"/>
    <s v="Menn"/>
    <x v="3"/>
    <x v="3"/>
    <x v="3"/>
    <x v="0"/>
  </r>
  <r>
    <x v="10"/>
    <s v="11"/>
    <x v="10"/>
    <x v="196"/>
    <s v="1151"/>
    <s v="Utsira"/>
    <s v="1"/>
    <s v="Menn"/>
    <x v="4"/>
    <x v="4"/>
    <x v="3"/>
    <x v="0"/>
  </r>
  <r>
    <x v="10"/>
    <s v="11"/>
    <x v="10"/>
    <x v="196"/>
    <s v="1151"/>
    <s v="Utsira"/>
    <s v="1"/>
    <s v="Menn"/>
    <x v="5"/>
    <x v="5"/>
    <x v="3"/>
    <x v="39"/>
  </r>
  <r>
    <x v="10"/>
    <s v="11"/>
    <x v="10"/>
    <x v="196"/>
    <s v="1151"/>
    <s v="Utsira"/>
    <s v="2"/>
    <s v="Kvinner"/>
    <x v="0"/>
    <x v="0"/>
    <x v="4"/>
    <x v="39"/>
  </r>
  <r>
    <x v="10"/>
    <s v="11"/>
    <x v="10"/>
    <x v="196"/>
    <s v="1151"/>
    <s v="Utsira"/>
    <s v="2"/>
    <s v="Kvinner"/>
    <x v="1"/>
    <x v="1"/>
    <x v="4"/>
    <x v="39"/>
  </r>
  <r>
    <x v="10"/>
    <s v="11"/>
    <x v="10"/>
    <x v="196"/>
    <s v="1151"/>
    <s v="Utsira"/>
    <s v="2"/>
    <s v="Kvinner"/>
    <x v="2"/>
    <x v="2"/>
    <x v="4"/>
    <x v="39"/>
  </r>
  <r>
    <x v="10"/>
    <s v="11"/>
    <x v="10"/>
    <x v="196"/>
    <s v="1151"/>
    <s v="Utsira"/>
    <s v="2"/>
    <s v="Kvinner"/>
    <x v="3"/>
    <x v="3"/>
    <x v="4"/>
    <x v="39"/>
  </r>
  <r>
    <x v="10"/>
    <s v="11"/>
    <x v="10"/>
    <x v="196"/>
    <s v="1151"/>
    <s v="Utsira"/>
    <s v="2"/>
    <s v="Kvinner"/>
    <x v="4"/>
    <x v="4"/>
    <x v="4"/>
    <x v="39"/>
  </r>
  <r>
    <x v="10"/>
    <s v="11"/>
    <x v="10"/>
    <x v="196"/>
    <s v="1151"/>
    <s v="Utsira"/>
    <s v="2"/>
    <s v="Kvinner"/>
    <x v="5"/>
    <x v="5"/>
    <x v="4"/>
    <x v="39"/>
  </r>
  <r>
    <x v="10"/>
    <s v="11"/>
    <x v="10"/>
    <x v="196"/>
    <s v="1151"/>
    <s v="Utsira"/>
    <s v="1"/>
    <s v="Menn"/>
    <x v="0"/>
    <x v="0"/>
    <x v="4"/>
    <x v="0"/>
  </r>
  <r>
    <x v="10"/>
    <s v="11"/>
    <x v="10"/>
    <x v="196"/>
    <s v="1151"/>
    <s v="Utsira"/>
    <s v="1"/>
    <s v="Menn"/>
    <x v="1"/>
    <x v="1"/>
    <x v="4"/>
    <x v="0"/>
  </r>
  <r>
    <x v="10"/>
    <s v="11"/>
    <x v="10"/>
    <x v="196"/>
    <s v="1151"/>
    <s v="Utsira"/>
    <s v="1"/>
    <s v="Menn"/>
    <x v="2"/>
    <x v="2"/>
    <x v="4"/>
    <x v="39"/>
  </r>
  <r>
    <x v="10"/>
    <s v="11"/>
    <x v="10"/>
    <x v="196"/>
    <s v="1151"/>
    <s v="Utsira"/>
    <s v="1"/>
    <s v="Menn"/>
    <x v="3"/>
    <x v="3"/>
    <x v="4"/>
    <x v="0"/>
  </r>
  <r>
    <x v="10"/>
    <s v="11"/>
    <x v="10"/>
    <x v="196"/>
    <s v="1151"/>
    <s v="Utsira"/>
    <s v="1"/>
    <s v="Menn"/>
    <x v="4"/>
    <x v="4"/>
    <x v="4"/>
    <x v="39"/>
  </r>
  <r>
    <x v="10"/>
    <s v="11"/>
    <x v="10"/>
    <x v="196"/>
    <s v="1151"/>
    <s v="Utsira"/>
    <s v="1"/>
    <s v="Menn"/>
    <x v="5"/>
    <x v="5"/>
    <x v="4"/>
    <x v="39"/>
  </r>
  <r>
    <x v="10"/>
    <s v="11"/>
    <x v="10"/>
    <x v="196"/>
    <s v="1151"/>
    <s v="Utsira"/>
    <s v="2"/>
    <s v="Kvinner"/>
    <x v="0"/>
    <x v="0"/>
    <x v="5"/>
    <x v="39"/>
  </r>
  <r>
    <x v="10"/>
    <s v="11"/>
    <x v="10"/>
    <x v="196"/>
    <s v="1151"/>
    <s v="Utsira"/>
    <s v="2"/>
    <s v="Kvinner"/>
    <x v="1"/>
    <x v="1"/>
    <x v="5"/>
    <x v="39"/>
  </r>
  <r>
    <x v="10"/>
    <s v="11"/>
    <x v="10"/>
    <x v="196"/>
    <s v="1151"/>
    <s v="Utsira"/>
    <s v="2"/>
    <s v="Kvinner"/>
    <x v="2"/>
    <x v="2"/>
    <x v="5"/>
    <x v="23"/>
  </r>
  <r>
    <x v="10"/>
    <s v="11"/>
    <x v="10"/>
    <x v="196"/>
    <s v="1151"/>
    <s v="Utsira"/>
    <s v="2"/>
    <s v="Kvinner"/>
    <x v="3"/>
    <x v="3"/>
    <x v="5"/>
    <x v="39"/>
  </r>
  <r>
    <x v="10"/>
    <s v="11"/>
    <x v="10"/>
    <x v="196"/>
    <s v="1151"/>
    <s v="Utsira"/>
    <s v="2"/>
    <s v="Kvinner"/>
    <x v="4"/>
    <x v="4"/>
    <x v="5"/>
    <x v="39"/>
  </r>
  <r>
    <x v="10"/>
    <s v="11"/>
    <x v="10"/>
    <x v="196"/>
    <s v="1151"/>
    <s v="Utsira"/>
    <s v="2"/>
    <s v="Kvinner"/>
    <x v="5"/>
    <x v="5"/>
    <x v="5"/>
    <x v="39"/>
  </r>
  <r>
    <x v="10"/>
    <s v="11"/>
    <x v="10"/>
    <x v="196"/>
    <s v="1151"/>
    <s v="Utsira"/>
    <s v="1"/>
    <s v="Menn"/>
    <x v="0"/>
    <x v="0"/>
    <x v="5"/>
    <x v="23"/>
  </r>
  <r>
    <x v="10"/>
    <s v="11"/>
    <x v="10"/>
    <x v="196"/>
    <s v="1151"/>
    <s v="Utsira"/>
    <s v="1"/>
    <s v="Menn"/>
    <x v="1"/>
    <x v="1"/>
    <x v="5"/>
    <x v="39"/>
  </r>
  <r>
    <x v="10"/>
    <s v="11"/>
    <x v="10"/>
    <x v="196"/>
    <s v="1151"/>
    <s v="Utsira"/>
    <s v="1"/>
    <s v="Menn"/>
    <x v="2"/>
    <x v="2"/>
    <x v="5"/>
    <x v="39"/>
  </r>
  <r>
    <x v="10"/>
    <s v="11"/>
    <x v="10"/>
    <x v="196"/>
    <s v="1151"/>
    <s v="Utsira"/>
    <s v="1"/>
    <s v="Menn"/>
    <x v="3"/>
    <x v="3"/>
    <x v="5"/>
    <x v="23"/>
  </r>
  <r>
    <x v="10"/>
    <s v="11"/>
    <x v="10"/>
    <x v="196"/>
    <s v="1151"/>
    <s v="Utsira"/>
    <s v="1"/>
    <s v="Menn"/>
    <x v="4"/>
    <x v="4"/>
    <x v="5"/>
    <x v="23"/>
  </r>
  <r>
    <x v="10"/>
    <s v="11"/>
    <x v="10"/>
    <x v="196"/>
    <s v="1151"/>
    <s v="Utsira"/>
    <s v="1"/>
    <s v="Menn"/>
    <x v="5"/>
    <x v="5"/>
    <x v="5"/>
    <x v="39"/>
  </r>
  <r>
    <x v="10"/>
    <s v="11"/>
    <x v="10"/>
    <x v="196"/>
    <s v="1151"/>
    <s v="Utsira"/>
    <s v="2"/>
    <s v="Kvinner"/>
    <x v="0"/>
    <x v="0"/>
    <x v="6"/>
    <x v="39"/>
  </r>
  <r>
    <x v="10"/>
    <s v="11"/>
    <x v="10"/>
    <x v="196"/>
    <s v="1151"/>
    <s v="Utsira"/>
    <s v="2"/>
    <s v="Kvinner"/>
    <x v="1"/>
    <x v="1"/>
    <x v="6"/>
    <x v="39"/>
  </r>
  <r>
    <x v="10"/>
    <s v="11"/>
    <x v="10"/>
    <x v="196"/>
    <s v="1151"/>
    <s v="Utsira"/>
    <s v="2"/>
    <s v="Kvinner"/>
    <x v="2"/>
    <x v="2"/>
    <x v="6"/>
    <x v="39"/>
  </r>
  <r>
    <x v="10"/>
    <s v="11"/>
    <x v="10"/>
    <x v="196"/>
    <s v="1151"/>
    <s v="Utsira"/>
    <s v="2"/>
    <s v="Kvinner"/>
    <x v="3"/>
    <x v="3"/>
    <x v="6"/>
    <x v="39"/>
  </r>
  <r>
    <x v="10"/>
    <s v="11"/>
    <x v="10"/>
    <x v="196"/>
    <s v="1151"/>
    <s v="Utsira"/>
    <s v="2"/>
    <s v="Kvinner"/>
    <x v="4"/>
    <x v="4"/>
    <x v="6"/>
    <x v="39"/>
  </r>
  <r>
    <x v="10"/>
    <s v="11"/>
    <x v="10"/>
    <x v="196"/>
    <s v="1151"/>
    <s v="Utsira"/>
    <s v="2"/>
    <s v="Kvinner"/>
    <x v="5"/>
    <x v="5"/>
    <x v="6"/>
    <x v="39"/>
  </r>
  <r>
    <x v="10"/>
    <s v="11"/>
    <x v="10"/>
    <x v="196"/>
    <s v="1151"/>
    <s v="Utsira"/>
    <s v="1"/>
    <s v="Menn"/>
    <x v="0"/>
    <x v="0"/>
    <x v="6"/>
    <x v="0"/>
  </r>
  <r>
    <x v="10"/>
    <s v="11"/>
    <x v="10"/>
    <x v="196"/>
    <s v="1151"/>
    <s v="Utsira"/>
    <s v="1"/>
    <s v="Menn"/>
    <x v="1"/>
    <x v="1"/>
    <x v="6"/>
    <x v="39"/>
  </r>
  <r>
    <x v="10"/>
    <s v="11"/>
    <x v="10"/>
    <x v="196"/>
    <s v="1151"/>
    <s v="Utsira"/>
    <s v="1"/>
    <s v="Menn"/>
    <x v="2"/>
    <x v="2"/>
    <x v="6"/>
    <x v="39"/>
  </r>
  <r>
    <x v="10"/>
    <s v="11"/>
    <x v="10"/>
    <x v="196"/>
    <s v="1151"/>
    <s v="Utsira"/>
    <s v="1"/>
    <s v="Menn"/>
    <x v="3"/>
    <x v="3"/>
    <x v="6"/>
    <x v="23"/>
  </r>
  <r>
    <x v="10"/>
    <s v="11"/>
    <x v="10"/>
    <x v="196"/>
    <s v="1151"/>
    <s v="Utsira"/>
    <s v="1"/>
    <s v="Menn"/>
    <x v="4"/>
    <x v="4"/>
    <x v="6"/>
    <x v="0"/>
  </r>
  <r>
    <x v="10"/>
    <s v="11"/>
    <x v="10"/>
    <x v="196"/>
    <s v="1151"/>
    <s v="Utsira"/>
    <s v="1"/>
    <s v="Menn"/>
    <x v="5"/>
    <x v="5"/>
    <x v="6"/>
    <x v="39"/>
  </r>
  <r>
    <x v="10"/>
    <s v="11"/>
    <x v="10"/>
    <x v="196"/>
    <s v="1151"/>
    <s v="Utsira"/>
    <s v="2"/>
    <s v="Kvinner"/>
    <x v="0"/>
    <x v="0"/>
    <x v="7"/>
    <x v="39"/>
  </r>
  <r>
    <x v="10"/>
    <s v="11"/>
    <x v="10"/>
    <x v="196"/>
    <s v="1151"/>
    <s v="Utsira"/>
    <s v="2"/>
    <s v="Kvinner"/>
    <x v="1"/>
    <x v="1"/>
    <x v="7"/>
    <x v="39"/>
  </r>
  <r>
    <x v="10"/>
    <s v="11"/>
    <x v="10"/>
    <x v="196"/>
    <s v="1151"/>
    <s v="Utsira"/>
    <s v="2"/>
    <s v="Kvinner"/>
    <x v="2"/>
    <x v="2"/>
    <x v="7"/>
    <x v="23"/>
  </r>
  <r>
    <x v="10"/>
    <s v="11"/>
    <x v="10"/>
    <x v="196"/>
    <s v="1151"/>
    <s v="Utsira"/>
    <s v="2"/>
    <s v="Kvinner"/>
    <x v="3"/>
    <x v="3"/>
    <x v="7"/>
    <x v="23"/>
  </r>
  <r>
    <x v="10"/>
    <s v="11"/>
    <x v="10"/>
    <x v="196"/>
    <s v="1151"/>
    <s v="Utsira"/>
    <s v="2"/>
    <s v="Kvinner"/>
    <x v="4"/>
    <x v="4"/>
    <x v="7"/>
    <x v="39"/>
  </r>
  <r>
    <x v="10"/>
    <s v="11"/>
    <x v="10"/>
    <x v="196"/>
    <s v="1151"/>
    <s v="Utsira"/>
    <s v="2"/>
    <s v="Kvinner"/>
    <x v="5"/>
    <x v="5"/>
    <x v="7"/>
    <x v="39"/>
  </r>
  <r>
    <x v="10"/>
    <s v="11"/>
    <x v="10"/>
    <x v="196"/>
    <s v="1151"/>
    <s v="Utsira"/>
    <s v="1"/>
    <s v="Menn"/>
    <x v="0"/>
    <x v="0"/>
    <x v="7"/>
    <x v="23"/>
  </r>
  <r>
    <x v="10"/>
    <s v="11"/>
    <x v="10"/>
    <x v="196"/>
    <s v="1151"/>
    <s v="Utsira"/>
    <s v="1"/>
    <s v="Menn"/>
    <x v="1"/>
    <x v="1"/>
    <x v="7"/>
    <x v="23"/>
  </r>
  <r>
    <x v="10"/>
    <s v="11"/>
    <x v="10"/>
    <x v="196"/>
    <s v="1151"/>
    <s v="Utsira"/>
    <s v="1"/>
    <s v="Menn"/>
    <x v="2"/>
    <x v="2"/>
    <x v="7"/>
    <x v="0"/>
  </r>
  <r>
    <x v="10"/>
    <s v="11"/>
    <x v="10"/>
    <x v="196"/>
    <s v="1151"/>
    <s v="Utsira"/>
    <s v="1"/>
    <s v="Menn"/>
    <x v="3"/>
    <x v="3"/>
    <x v="7"/>
    <x v="23"/>
  </r>
  <r>
    <x v="10"/>
    <s v="11"/>
    <x v="10"/>
    <x v="196"/>
    <s v="1151"/>
    <s v="Utsira"/>
    <s v="1"/>
    <s v="Menn"/>
    <x v="4"/>
    <x v="4"/>
    <x v="7"/>
    <x v="1"/>
  </r>
  <r>
    <x v="10"/>
    <s v="11"/>
    <x v="10"/>
    <x v="196"/>
    <s v="1151"/>
    <s v="Utsira"/>
    <s v="1"/>
    <s v="Menn"/>
    <x v="5"/>
    <x v="5"/>
    <x v="7"/>
    <x v="39"/>
  </r>
  <r>
    <x v="10"/>
    <s v="11"/>
    <x v="10"/>
    <x v="197"/>
    <s v="1160"/>
    <s v="Vindafjord"/>
    <s v="2"/>
    <s v="Kvinner"/>
    <x v="0"/>
    <x v="0"/>
    <x v="0"/>
    <x v="62"/>
  </r>
  <r>
    <x v="10"/>
    <s v="11"/>
    <x v="10"/>
    <x v="197"/>
    <s v="1160"/>
    <s v="Vindafjord"/>
    <s v="2"/>
    <s v="Kvinner"/>
    <x v="1"/>
    <x v="1"/>
    <x v="0"/>
    <x v="56"/>
  </r>
  <r>
    <x v="10"/>
    <s v="11"/>
    <x v="10"/>
    <x v="197"/>
    <s v="1160"/>
    <s v="Vindafjord"/>
    <s v="2"/>
    <s v="Kvinner"/>
    <x v="2"/>
    <x v="2"/>
    <x v="0"/>
    <x v="61"/>
  </r>
  <r>
    <x v="10"/>
    <s v="11"/>
    <x v="10"/>
    <x v="197"/>
    <s v="1160"/>
    <s v="Vindafjord"/>
    <s v="2"/>
    <s v="Kvinner"/>
    <x v="3"/>
    <x v="3"/>
    <x v="0"/>
    <x v="37"/>
  </r>
  <r>
    <x v="10"/>
    <s v="11"/>
    <x v="10"/>
    <x v="197"/>
    <s v="1160"/>
    <s v="Vindafjord"/>
    <s v="2"/>
    <s v="Kvinner"/>
    <x v="4"/>
    <x v="4"/>
    <x v="0"/>
    <x v="29"/>
  </r>
  <r>
    <x v="10"/>
    <s v="11"/>
    <x v="10"/>
    <x v="197"/>
    <s v="1160"/>
    <s v="Vindafjord"/>
    <s v="2"/>
    <s v="Kvinner"/>
    <x v="5"/>
    <x v="5"/>
    <x v="0"/>
    <x v="4"/>
  </r>
  <r>
    <x v="10"/>
    <s v="11"/>
    <x v="10"/>
    <x v="197"/>
    <s v="1160"/>
    <s v="Vindafjord"/>
    <s v="1"/>
    <s v="Menn"/>
    <x v="0"/>
    <x v="0"/>
    <x v="0"/>
    <x v="43"/>
  </r>
  <r>
    <x v="10"/>
    <s v="11"/>
    <x v="10"/>
    <x v="197"/>
    <s v="1160"/>
    <s v="Vindafjord"/>
    <s v="1"/>
    <s v="Menn"/>
    <x v="1"/>
    <x v="1"/>
    <x v="0"/>
    <x v="31"/>
  </r>
  <r>
    <x v="10"/>
    <s v="11"/>
    <x v="10"/>
    <x v="197"/>
    <s v="1160"/>
    <s v="Vindafjord"/>
    <s v="1"/>
    <s v="Menn"/>
    <x v="2"/>
    <x v="2"/>
    <x v="0"/>
    <x v="79"/>
  </r>
  <r>
    <x v="10"/>
    <s v="11"/>
    <x v="10"/>
    <x v="197"/>
    <s v="1160"/>
    <s v="Vindafjord"/>
    <s v="1"/>
    <s v="Menn"/>
    <x v="3"/>
    <x v="3"/>
    <x v="0"/>
    <x v="104"/>
  </r>
  <r>
    <x v="10"/>
    <s v="11"/>
    <x v="10"/>
    <x v="197"/>
    <s v="1160"/>
    <s v="Vindafjord"/>
    <s v="1"/>
    <s v="Menn"/>
    <x v="4"/>
    <x v="4"/>
    <x v="0"/>
    <x v="48"/>
  </r>
  <r>
    <x v="10"/>
    <s v="11"/>
    <x v="10"/>
    <x v="197"/>
    <s v="1160"/>
    <s v="Vindafjord"/>
    <s v="1"/>
    <s v="Menn"/>
    <x v="5"/>
    <x v="5"/>
    <x v="0"/>
    <x v="60"/>
  </r>
  <r>
    <x v="10"/>
    <s v="11"/>
    <x v="10"/>
    <x v="197"/>
    <s v="1160"/>
    <s v="Vindafjord"/>
    <s v="2"/>
    <s v="Kvinner"/>
    <x v="0"/>
    <x v="0"/>
    <x v="1"/>
    <x v="31"/>
  </r>
  <r>
    <x v="10"/>
    <s v="11"/>
    <x v="10"/>
    <x v="197"/>
    <s v="1160"/>
    <s v="Vindafjord"/>
    <s v="2"/>
    <s v="Kvinner"/>
    <x v="1"/>
    <x v="1"/>
    <x v="1"/>
    <x v="24"/>
  </r>
  <r>
    <x v="10"/>
    <s v="11"/>
    <x v="10"/>
    <x v="197"/>
    <s v="1160"/>
    <s v="Vindafjord"/>
    <s v="2"/>
    <s v="Kvinner"/>
    <x v="2"/>
    <x v="2"/>
    <x v="1"/>
    <x v="34"/>
  </r>
  <r>
    <x v="10"/>
    <s v="11"/>
    <x v="10"/>
    <x v="197"/>
    <s v="1160"/>
    <s v="Vindafjord"/>
    <s v="2"/>
    <s v="Kvinner"/>
    <x v="3"/>
    <x v="3"/>
    <x v="1"/>
    <x v="22"/>
  </r>
  <r>
    <x v="10"/>
    <s v="11"/>
    <x v="10"/>
    <x v="197"/>
    <s v="1160"/>
    <s v="Vindafjord"/>
    <s v="2"/>
    <s v="Kvinner"/>
    <x v="4"/>
    <x v="4"/>
    <x v="1"/>
    <x v="38"/>
  </r>
  <r>
    <x v="10"/>
    <s v="11"/>
    <x v="10"/>
    <x v="197"/>
    <s v="1160"/>
    <s v="Vindafjord"/>
    <s v="2"/>
    <s v="Kvinner"/>
    <x v="5"/>
    <x v="5"/>
    <x v="1"/>
    <x v="55"/>
  </r>
  <r>
    <x v="10"/>
    <s v="11"/>
    <x v="10"/>
    <x v="197"/>
    <s v="1160"/>
    <s v="Vindafjord"/>
    <s v="1"/>
    <s v="Menn"/>
    <x v="0"/>
    <x v="0"/>
    <x v="1"/>
    <x v="101"/>
  </r>
  <r>
    <x v="10"/>
    <s v="11"/>
    <x v="10"/>
    <x v="197"/>
    <s v="1160"/>
    <s v="Vindafjord"/>
    <s v="1"/>
    <s v="Menn"/>
    <x v="1"/>
    <x v="1"/>
    <x v="1"/>
    <x v="31"/>
  </r>
  <r>
    <x v="10"/>
    <s v="11"/>
    <x v="10"/>
    <x v="197"/>
    <s v="1160"/>
    <s v="Vindafjord"/>
    <s v="1"/>
    <s v="Menn"/>
    <x v="2"/>
    <x v="2"/>
    <x v="1"/>
    <x v="92"/>
  </r>
  <r>
    <x v="10"/>
    <s v="11"/>
    <x v="10"/>
    <x v="197"/>
    <s v="1160"/>
    <s v="Vindafjord"/>
    <s v="1"/>
    <s v="Menn"/>
    <x v="3"/>
    <x v="3"/>
    <x v="1"/>
    <x v="117"/>
  </r>
  <r>
    <x v="10"/>
    <s v="11"/>
    <x v="10"/>
    <x v="197"/>
    <s v="1160"/>
    <s v="Vindafjord"/>
    <s v="1"/>
    <s v="Menn"/>
    <x v="4"/>
    <x v="4"/>
    <x v="1"/>
    <x v="48"/>
  </r>
  <r>
    <x v="10"/>
    <s v="11"/>
    <x v="10"/>
    <x v="197"/>
    <s v="1160"/>
    <s v="Vindafjord"/>
    <s v="1"/>
    <s v="Menn"/>
    <x v="5"/>
    <x v="5"/>
    <x v="1"/>
    <x v="58"/>
  </r>
  <r>
    <x v="10"/>
    <s v="11"/>
    <x v="10"/>
    <x v="197"/>
    <s v="1160"/>
    <s v="Vindafjord"/>
    <s v="2"/>
    <s v="Kvinner"/>
    <x v="0"/>
    <x v="0"/>
    <x v="2"/>
    <x v="61"/>
  </r>
  <r>
    <x v="10"/>
    <s v="11"/>
    <x v="10"/>
    <x v="197"/>
    <s v="1160"/>
    <s v="Vindafjord"/>
    <s v="2"/>
    <s v="Kvinner"/>
    <x v="1"/>
    <x v="1"/>
    <x v="2"/>
    <x v="3"/>
  </r>
  <r>
    <x v="10"/>
    <s v="11"/>
    <x v="10"/>
    <x v="197"/>
    <s v="1160"/>
    <s v="Vindafjord"/>
    <s v="2"/>
    <s v="Kvinner"/>
    <x v="2"/>
    <x v="2"/>
    <x v="2"/>
    <x v="73"/>
  </r>
  <r>
    <x v="10"/>
    <s v="11"/>
    <x v="10"/>
    <x v="197"/>
    <s v="1160"/>
    <s v="Vindafjord"/>
    <s v="2"/>
    <s v="Kvinner"/>
    <x v="3"/>
    <x v="3"/>
    <x v="2"/>
    <x v="60"/>
  </r>
  <r>
    <x v="10"/>
    <s v="11"/>
    <x v="10"/>
    <x v="197"/>
    <s v="1160"/>
    <s v="Vindafjord"/>
    <s v="2"/>
    <s v="Kvinner"/>
    <x v="4"/>
    <x v="4"/>
    <x v="2"/>
    <x v="73"/>
  </r>
  <r>
    <x v="10"/>
    <s v="11"/>
    <x v="10"/>
    <x v="197"/>
    <s v="1160"/>
    <s v="Vindafjord"/>
    <s v="2"/>
    <s v="Kvinner"/>
    <x v="5"/>
    <x v="5"/>
    <x v="2"/>
    <x v="55"/>
  </r>
  <r>
    <x v="10"/>
    <s v="11"/>
    <x v="10"/>
    <x v="197"/>
    <s v="1160"/>
    <s v="Vindafjord"/>
    <s v="1"/>
    <s v="Menn"/>
    <x v="0"/>
    <x v="0"/>
    <x v="2"/>
    <x v="128"/>
  </r>
  <r>
    <x v="10"/>
    <s v="11"/>
    <x v="10"/>
    <x v="197"/>
    <s v="1160"/>
    <s v="Vindafjord"/>
    <s v="1"/>
    <s v="Menn"/>
    <x v="1"/>
    <x v="1"/>
    <x v="2"/>
    <x v="31"/>
  </r>
  <r>
    <x v="10"/>
    <s v="11"/>
    <x v="10"/>
    <x v="197"/>
    <s v="1160"/>
    <s v="Vindafjord"/>
    <s v="1"/>
    <s v="Menn"/>
    <x v="2"/>
    <x v="2"/>
    <x v="2"/>
    <x v="83"/>
  </r>
  <r>
    <x v="10"/>
    <s v="11"/>
    <x v="10"/>
    <x v="197"/>
    <s v="1160"/>
    <s v="Vindafjord"/>
    <s v="1"/>
    <s v="Menn"/>
    <x v="3"/>
    <x v="3"/>
    <x v="2"/>
    <x v="146"/>
  </r>
  <r>
    <x v="10"/>
    <s v="11"/>
    <x v="10"/>
    <x v="197"/>
    <s v="1160"/>
    <s v="Vindafjord"/>
    <s v="1"/>
    <s v="Menn"/>
    <x v="4"/>
    <x v="4"/>
    <x v="2"/>
    <x v="79"/>
  </r>
  <r>
    <x v="10"/>
    <s v="11"/>
    <x v="10"/>
    <x v="197"/>
    <s v="1160"/>
    <s v="Vindafjord"/>
    <s v="1"/>
    <s v="Menn"/>
    <x v="5"/>
    <x v="5"/>
    <x v="2"/>
    <x v="60"/>
  </r>
  <r>
    <x v="10"/>
    <s v="11"/>
    <x v="10"/>
    <x v="197"/>
    <s v="1160"/>
    <s v="Vindafjord"/>
    <s v="2"/>
    <s v="Kvinner"/>
    <x v="0"/>
    <x v="0"/>
    <x v="3"/>
    <x v="33"/>
  </r>
  <r>
    <x v="10"/>
    <s v="11"/>
    <x v="10"/>
    <x v="197"/>
    <s v="1160"/>
    <s v="Vindafjord"/>
    <s v="2"/>
    <s v="Kvinner"/>
    <x v="1"/>
    <x v="1"/>
    <x v="3"/>
    <x v="56"/>
  </r>
  <r>
    <x v="10"/>
    <s v="11"/>
    <x v="10"/>
    <x v="197"/>
    <s v="1160"/>
    <s v="Vindafjord"/>
    <s v="2"/>
    <s v="Kvinner"/>
    <x v="2"/>
    <x v="2"/>
    <x v="3"/>
    <x v="60"/>
  </r>
  <r>
    <x v="10"/>
    <s v="11"/>
    <x v="10"/>
    <x v="197"/>
    <s v="1160"/>
    <s v="Vindafjord"/>
    <s v="2"/>
    <s v="Kvinner"/>
    <x v="3"/>
    <x v="3"/>
    <x v="3"/>
    <x v="10"/>
  </r>
  <r>
    <x v="10"/>
    <s v="11"/>
    <x v="10"/>
    <x v="197"/>
    <s v="1160"/>
    <s v="Vindafjord"/>
    <s v="2"/>
    <s v="Kvinner"/>
    <x v="4"/>
    <x v="4"/>
    <x v="3"/>
    <x v="28"/>
  </r>
  <r>
    <x v="10"/>
    <s v="11"/>
    <x v="10"/>
    <x v="197"/>
    <s v="1160"/>
    <s v="Vindafjord"/>
    <s v="2"/>
    <s v="Kvinner"/>
    <x v="5"/>
    <x v="5"/>
    <x v="3"/>
    <x v="56"/>
  </r>
  <r>
    <x v="10"/>
    <s v="11"/>
    <x v="10"/>
    <x v="197"/>
    <s v="1160"/>
    <s v="Vindafjord"/>
    <s v="1"/>
    <s v="Menn"/>
    <x v="0"/>
    <x v="0"/>
    <x v="3"/>
    <x v="88"/>
  </r>
  <r>
    <x v="10"/>
    <s v="11"/>
    <x v="10"/>
    <x v="197"/>
    <s v="1160"/>
    <s v="Vindafjord"/>
    <s v="1"/>
    <s v="Menn"/>
    <x v="1"/>
    <x v="1"/>
    <x v="3"/>
    <x v="31"/>
  </r>
  <r>
    <x v="10"/>
    <s v="11"/>
    <x v="10"/>
    <x v="197"/>
    <s v="1160"/>
    <s v="Vindafjord"/>
    <s v="1"/>
    <s v="Menn"/>
    <x v="2"/>
    <x v="2"/>
    <x v="3"/>
    <x v="107"/>
  </r>
  <r>
    <x v="10"/>
    <s v="11"/>
    <x v="10"/>
    <x v="197"/>
    <s v="1160"/>
    <s v="Vindafjord"/>
    <s v="1"/>
    <s v="Menn"/>
    <x v="3"/>
    <x v="3"/>
    <x v="3"/>
    <x v="105"/>
  </r>
  <r>
    <x v="10"/>
    <s v="11"/>
    <x v="10"/>
    <x v="197"/>
    <s v="1160"/>
    <s v="Vindafjord"/>
    <s v="1"/>
    <s v="Menn"/>
    <x v="4"/>
    <x v="4"/>
    <x v="3"/>
    <x v="48"/>
  </r>
  <r>
    <x v="10"/>
    <s v="11"/>
    <x v="10"/>
    <x v="197"/>
    <s v="1160"/>
    <s v="Vindafjord"/>
    <s v="1"/>
    <s v="Menn"/>
    <x v="5"/>
    <x v="5"/>
    <x v="3"/>
    <x v="61"/>
  </r>
  <r>
    <x v="10"/>
    <s v="11"/>
    <x v="10"/>
    <x v="197"/>
    <s v="1160"/>
    <s v="Vindafjord"/>
    <s v="2"/>
    <s v="Kvinner"/>
    <x v="0"/>
    <x v="0"/>
    <x v="4"/>
    <x v="55"/>
  </r>
  <r>
    <x v="10"/>
    <s v="11"/>
    <x v="10"/>
    <x v="197"/>
    <s v="1160"/>
    <s v="Vindafjord"/>
    <s v="2"/>
    <s v="Kvinner"/>
    <x v="1"/>
    <x v="1"/>
    <x v="4"/>
    <x v="56"/>
  </r>
  <r>
    <x v="10"/>
    <s v="11"/>
    <x v="10"/>
    <x v="197"/>
    <s v="1160"/>
    <s v="Vindafjord"/>
    <s v="2"/>
    <s v="Kvinner"/>
    <x v="2"/>
    <x v="2"/>
    <x v="4"/>
    <x v="34"/>
  </r>
  <r>
    <x v="10"/>
    <s v="11"/>
    <x v="10"/>
    <x v="197"/>
    <s v="1160"/>
    <s v="Vindafjord"/>
    <s v="2"/>
    <s v="Kvinner"/>
    <x v="3"/>
    <x v="3"/>
    <x v="4"/>
    <x v="50"/>
  </r>
  <r>
    <x v="10"/>
    <s v="11"/>
    <x v="10"/>
    <x v="197"/>
    <s v="1160"/>
    <s v="Vindafjord"/>
    <s v="2"/>
    <s v="Kvinner"/>
    <x v="4"/>
    <x v="4"/>
    <x v="4"/>
    <x v="3"/>
  </r>
  <r>
    <x v="10"/>
    <s v="11"/>
    <x v="10"/>
    <x v="197"/>
    <s v="1160"/>
    <s v="Vindafjord"/>
    <s v="2"/>
    <s v="Kvinner"/>
    <x v="5"/>
    <x v="5"/>
    <x v="4"/>
    <x v="55"/>
  </r>
  <r>
    <x v="10"/>
    <s v="11"/>
    <x v="10"/>
    <x v="197"/>
    <s v="1160"/>
    <s v="Vindafjord"/>
    <s v="1"/>
    <s v="Menn"/>
    <x v="0"/>
    <x v="0"/>
    <x v="4"/>
    <x v="66"/>
  </r>
  <r>
    <x v="10"/>
    <s v="11"/>
    <x v="10"/>
    <x v="197"/>
    <s v="1160"/>
    <s v="Vindafjord"/>
    <s v="1"/>
    <s v="Menn"/>
    <x v="1"/>
    <x v="1"/>
    <x v="4"/>
    <x v="34"/>
  </r>
  <r>
    <x v="10"/>
    <s v="11"/>
    <x v="10"/>
    <x v="197"/>
    <s v="1160"/>
    <s v="Vindafjord"/>
    <s v="1"/>
    <s v="Menn"/>
    <x v="2"/>
    <x v="2"/>
    <x v="4"/>
    <x v="104"/>
  </r>
  <r>
    <x v="10"/>
    <s v="11"/>
    <x v="10"/>
    <x v="197"/>
    <s v="1160"/>
    <s v="Vindafjord"/>
    <s v="1"/>
    <s v="Menn"/>
    <x v="3"/>
    <x v="3"/>
    <x v="4"/>
    <x v="119"/>
  </r>
  <r>
    <x v="10"/>
    <s v="11"/>
    <x v="10"/>
    <x v="197"/>
    <s v="1160"/>
    <s v="Vindafjord"/>
    <s v="1"/>
    <s v="Menn"/>
    <x v="4"/>
    <x v="4"/>
    <x v="4"/>
    <x v="81"/>
  </r>
  <r>
    <x v="10"/>
    <s v="11"/>
    <x v="10"/>
    <x v="197"/>
    <s v="1160"/>
    <s v="Vindafjord"/>
    <s v="1"/>
    <s v="Menn"/>
    <x v="5"/>
    <x v="5"/>
    <x v="4"/>
    <x v="68"/>
  </r>
  <r>
    <x v="10"/>
    <s v="11"/>
    <x v="10"/>
    <x v="197"/>
    <s v="1160"/>
    <s v="Vindafjord"/>
    <s v="2"/>
    <s v="Kvinner"/>
    <x v="0"/>
    <x v="0"/>
    <x v="5"/>
    <x v="41"/>
  </r>
  <r>
    <x v="10"/>
    <s v="11"/>
    <x v="10"/>
    <x v="197"/>
    <s v="1160"/>
    <s v="Vindafjord"/>
    <s v="2"/>
    <s v="Kvinner"/>
    <x v="1"/>
    <x v="1"/>
    <x v="5"/>
    <x v="21"/>
  </r>
  <r>
    <x v="10"/>
    <s v="11"/>
    <x v="10"/>
    <x v="197"/>
    <s v="1160"/>
    <s v="Vindafjord"/>
    <s v="2"/>
    <s v="Kvinner"/>
    <x v="2"/>
    <x v="2"/>
    <x v="5"/>
    <x v="38"/>
  </r>
  <r>
    <x v="10"/>
    <s v="11"/>
    <x v="10"/>
    <x v="197"/>
    <s v="1160"/>
    <s v="Vindafjord"/>
    <s v="2"/>
    <s v="Kvinner"/>
    <x v="3"/>
    <x v="3"/>
    <x v="5"/>
    <x v="72"/>
  </r>
  <r>
    <x v="10"/>
    <s v="11"/>
    <x v="10"/>
    <x v="197"/>
    <s v="1160"/>
    <s v="Vindafjord"/>
    <s v="2"/>
    <s v="Kvinner"/>
    <x v="4"/>
    <x v="4"/>
    <x v="5"/>
    <x v="3"/>
  </r>
  <r>
    <x v="10"/>
    <s v="11"/>
    <x v="10"/>
    <x v="197"/>
    <s v="1160"/>
    <s v="Vindafjord"/>
    <s v="2"/>
    <s v="Kvinner"/>
    <x v="5"/>
    <x v="5"/>
    <x v="5"/>
    <x v="55"/>
  </r>
  <r>
    <x v="10"/>
    <s v="11"/>
    <x v="10"/>
    <x v="197"/>
    <s v="1160"/>
    <s v="Vindafjord"/>
    <s v="1"/>
    <s v="Menn"/>
    <x v="0"/>
    <x v="0"/>
    <x v="5"/>
    <x v="91"/>
  </r>
  <r>
    <x v="10"/>
    <s v="11"/>
    <x v="10"/>
    <x v="197"/>
    <s v="1160"/>
    <s v="Vindafjord"/>
    <s v="1"/>
    <s v="Menn"/>
    <x v="1"/>
    <x v="1"/>
    <x v="5"/>
    <x v="40"/>
  </r>
  <r>
    <x v="10"/>
    <s v="11"/>
    <x v="10"/>
    <x v="197"/>
    <s v="1160"/>
    <s v="Vindafjord"/>
    <s v="1"/>
    <s v="Menn"/>
    <x v="2"/>
    <x v="2"/>
    <x v="5"/>
    <x v="90"/>
  </r>
  <r>
    <x v="10"/>
    <s v="11"/>
    <x v="10"/>
    <x v="197"/>
    <s v="1160"/>
    <s v="Vindafjord"/>
    <s v="1"/>
    <s v="Menn"/>
    <x v="3"/>
    <x v="3"/>
    <x v="5"/>
    <x v="143"/>
  </r>
  <r>
    <x v="10"/>
    <s v="11"/>
    <x v="10"/>
    <x v="197"/>
    <s v="1160"/>
    <s v="Vindafjord"/>
    <s v="1"/>
    <s v="Menn"/>
    <x v="4"/>
    <x v="4"/>
    <x v="5"/>
    <x v="84"/>
  </r>
  <r>
    <x v="10"/>
    <s v="11"/>
    <x v="10"/>
    <x v="197"/>
    <s v="1160"/>
    <s v="Vindafjord"/>
    <s v="1"/>
    <s v="Menn"/>
    <x v="5"/>
    <x v="5"/>
    <x v="5"/>
    <x v="25"/>
  </r>
  <r>
    <x v="10"/>
    <s v="11"/>
    <x v="10"/>
    <x v="197"/>
    <s v="1160"/>
    <s v="Vindafjord"/>
    <s v="2"/>
    <s v="Kvinner"/>
    <x v="0"/>
    <x v="0"/>
    <x v="6"/>
    <x v="28"/>
  </r>
  <r>
    <x v="10"/>
    <s v="11"/>
    <x v="10"/>
    <x v="197"/>
    <s v="1160"/>
    <s v="Vindafjord"/>
    <s v="2"/>
    <s v="Kvinner"/>
    <x v="1"/>
    <x v="1"/>
    <x v="6"/>
    <x v="3"/>
  </r>
  <r>
    <x v="10"/>
    <s v="11"/>
    <x v="10"/>
    <x v="197"/>
    <s v="1160"/>
    <s v="Vindafjord"/>
    <s v="2"/>
    <s v="Kvinner"/>
    <x v="2"/>
    <x v="2"/>
    <x v="6"/>
    <x v="27"/>
  </r>
  <r>
    <x v="10"/>
    <s v="11"/>
    <x v="10"/>
    <x v="197"/>
    <s v="1160"/>
    <s v="Vindafjord"/>
    <s v="2"/>
    <s v="Kvinner"/>
    <x v="3"/>
    <x v="3"/>
    <x v="6"/>
    <x v="63"/>
  </r>
  <r>
    <x v="10"/>
    <s v="11"/>
    <x v="10"/>
    <x v="197"/>
    <s v="1160"/>
    <s v="Vindafjord"/>
    <s v="2"/>
    <s v="Kvinner"/>
    <x v="4"/>
    <x v="4"/>
    <x v="6"/>
    <x v="24"/>
  </r>
  <r>
    <x v="10"/>
    <s v="11"/>
    <x v="10"/>
    <x v="197"/>
    <s v="1160"/>
    <s v="Vindafjord"/>
    <s v="2"/>
    <s v="Kvinner"/>
    <x v="5"/>
    <x v="5"/>
    <x v="6"/>
    <x v="55"/>
  </r>
  <r>
    <x v="10"/>
    <s v="11"/>
    <x v="10"/>
    <x v="197"/>
    <s v="1160"/>
    <s v="Vindafjord"/>
    <s v="1"/>
    <s v="Menn"/>
    <x v="0"/>
    <x v="0"/>
    <x v="6"/>
    <x v="65"/>
  </r>
  <r>
    <x v="10"/>
    <s v="11"/>
    <x v="10"/>
    <x v="197"/>
    <s v="1160"/>
    <s v="Vindafjord"/>
    <s v="1"/>
    <s v="Menn"/>
    <x v="1"/>
    <x v="1"/>
    <x v="6"/>
    <x v="41"/>
  </r>
  <r>
    <x v="10"/>
    <s v="11"/>
    <x v="10"/>
    <x v="197"/>
    <s v="1160"/>
    <s v="Vindafjord"/>
    <s v="1"/>
    <s v="Menn"/>
    <x v="2"/>
    <x v="2"/>
    <x v="6"/>
    <x v="48"/>
  </r>
  <r>
    <x v="10"/>
    <s v="11"/>
    <x v="10"/>
    <x v="197"/>
    <s v="1160"/>
    <s v="Vindafjord"/>
    <s v="1"/>
    <s v="Menn"/>
    <x v="3"/>
    <x v="3"/>
    <x v="6"/>
    <x v="146"/>
  </r>
  <r>
    <x v="10"/>
    <s v="11"/>
    <x v="10"/>
    <x v="197"/>
    <s v="1160"/>
    <s v="Vindafjord"/>
    <s v="1"/>
    <s v="Menn"/>
    <x v="4"/>
    <x v="4"/>
    <x v="6"/>
    <x v="87"/>
  </r>
  <r>
    <x v="10"/>
    <s v="11"/>
    <x v="10"/>
    <x v="197"/>
    <s v="1160"/>
    <s v="Vindafjord"/>
    <s v="1"/>
    <s v="Menn"/>
    <x v="5"/>
    <x v="5"/>
    <x v="6"/>
    <x v="62"/>
  </r>
  <r>
    <x v="10"/>
    <s v="11"/>
    <x v="10"/>
    <x v="197"/>
    <s v="1160"/>
    <s v="Vindafjord"/>
    <s v="2"/>
    <s v="Kvinner"/>
    <x v="0"/>
    <x v="0"/>
    <x v="7"/>
    <x v="35"/>
  </r>
  <r>
    <x v="10"/>
    <s v="11"/>
    <x v="10"/>
    <x v="197"/>
    <s v="1160"/>
    <s v="Vindafjord"/>
    <s v="2"/>
    <s v="Kvinner"/>
    <x v="1"/>
    <x v="1"/>
    <x v="7"/>
    <x v="2"/>
  </r>
  <r>
    <x v="10"/>
    <s v="11"/>
    <x v="10"/>
    <x v="197"/>
    <s v="1160"/>
    <s v="Vindafjord"/>
    <s v="2"/>
    <s v="Kvinner"/>
    <x v="2"/>
    <x v="2"/>
    <x v="7"/>
    <x v="31"/>
  </r>
  <r>
    <x v="10"/>
    <s v="11"/>
    <x v="10"/>
    <x v="197"/>
    <s v="1160"/>
    <s v="Vindafjord"/>
    <s v="2"/>
    <s v="Kvinner"/>
    <x v="3"/>
    <x v="3"/>
    <x v="7"/>
    <x v="8"/>
  </r>
  <r>
    <x v="10"/>
    <s v="11"/>
    <x v="10"/>
    <x v="197"/>
    <s v="1160"/>
    <s v="Vindafjord"/>
    <s v="2"/>
    <s v="Kvinner"/>
    <x v="4"/>
    <x v="4"/>
    <x v="7"/>
    <x v="2"/>
  </r>
  <r>
    <x v="10"/>
    <s v="11"/>
    <x v="10"/>
    <x v="197"/>
    <s v="1160"/>
    <s v="Vindafjord"/>
    <s v="2"/>
    <s v="Kvinner"/>
    <x v="5"/>
    <x v="5"/>
    <x v="7"/>
    <x v="14"/>
  </r>
  <r>
    <x v="10"/>
    <s v="11"/>
    <x v="10"/>
    <x v="197"/>
    <s v="1160"/>
    <s v="Vindafjord"/>
    <s v="1"/>
    <s v="Menn"/>
    <x v="0"/>
    <x v="0"/>
    <x v="7"/>
    <x v="134"/>
  </r>
  <r>
    <x v="10"/>
    <s v="11"/>
    <x v="10"/>
    <x v="197"/>
    <s v="1160"/>
    <s v="Vindafjord"/>
    <s v="1"/>
    <s v="Menn"/>
    <x v="1"/>
    <x v="1"/>
    <x v="7"/>
    <x v="46"/>
  </r>
  <r>
    <x v="10"/>
    <s v="11"/>
    <x v="10"/>
    <x v="197"/>
    <s v="1160"/>
    <s v="Vindafjord"/>
    <s v="1"/>
    <s v="Menn"/>
    <x v="2"/>
    <x v="2"/>
    <x v="7"/>
    <x v="92"/>
  </r>
  <r>
    <x v="10"/>
    <s v="11"/>
    <x v="10"/>
    <x v="197"/>
    <s v="1160"/>
    <s v="Vindafjord"/>
    <s v="1"/>
    <s v="Menn"/>
    <x v="3"/>
    <x v="3"/>
    <x v="7"/>
    <x v="132"/>
  </r>
  <r>
    <x v="10"/>
    <s v="11"/>
    <x v="10"/>
    <x v="197"/>
    <s v="1160"/>
    <s v="Vindafjord"/>
    <s v="1"/>
    <s v="Menn"/>
    <x v="4"/>
    <x v="4"/>
    <x v="7"/>
    <x v="91"/>
  </r>
  <r>
    <x v="10"/>
    <s v="11"/>
    <x v="10"/>
    <x v="197"/>
    <s v="1160"/>
    <s v="Vindafjord"/>
    <s v="1"/>
    <s v="Menn"/>
    <x v="5"/>
    <x v="5"/>
    <x v="7"/>
    <x v="61"/>
  </r>
  <r>
    <x v="11"/>
    <s v="12"/>
    <x v="11"/>
    <x v="198"/>
    <s v="1201"/>
    <s v="Bergen"/>
    <s v="2"/>
    <s v="Kvinner"/>
    <x v="0"/>
    <x v="0"/>
    <x v="0"/>
    <x v="4"/>
  </r>
  <r>
    <x v="11"/>
    <s v="12"/>
    <x v="11"/>
    <x v="198"/>
    <s v="1201"/>
    <s v="Bergen"/>
    <s v="2"/>
    <s v="Kvinner"/>
    <x v="1"/>
    <x v="1"/>
    <x v="0"/>
    <x v="3"/>
  </r>
  <r>
    <x v="11"/>
    <s v="12"/>
    <x v="11"/>
    <x v="198"/>
    <s v="1201"/>
    <s v="Bergen"/>
    <s v="2"/>
    <s v="Kvinner"/>
    <x v="2"/>
    <x v="2"/>
    <x v="0"/>
    <x v="10"/>
  </r>
  <r>
    <x v="11"/>
    <s v="12"/>
    <x v="11"/>
    <x v="198"/>
    <s v="1201"/>
    <s v="Bergen"/>
    <s v="2"/>
    <s v="Kvinner"/>
    <x v="3"/>
    <x v="3"/>
    <x v="0"/>
    <x v="25"/>
  </r>
  <r>
    <x v="11"/>
    <s v="12"/>
    <x v="11"/>
    <x v="198"/>
    <s v="1201"/>
    <s v="Bergen"/>
    <s v="2"/>
    <s v="Kvinner"/>
    <x v="4"/>
    <x v="4"/>
    <x v="0"/>
    <x v="20"/>
  </r>
  <r>
    <x v="11"/>
    <s v="12"/>
    <x v="11"/>
    <x v="198"/>
    <s v="1201"/>
    <s v="Bergen"/>
    <s v="2"/>
    <s v="Kvinner"/>
    <x v="5"/>
    <x v="5"/>
    <x v="0"/>
    <x v="12"/>
  </r>
  <r>
    <x v="11"/>
    <s v="12"/>
    <x v="11"/>
    <x v="198"/>
    <s v="1201"/>
    <s v="Bergen"/>
    <s v="1"/>
    <s v="Menn"/>
    <x v="0"/>
    <x v="0"/>
    <x v="0"/>
    <x v="11"/>
  </r>
  <r>
    <x v="11"/>
    <s v="12"/>
    <x v="11"/>
    <x v="198"/>
    <s v="1201"/>
    <s v="Bergen"/>
    <s v="1"/>
    <s v="Menn"/>
    <x v="1"/>
    <x v="1"/>
    <x v="0"/>
    <x v="75"/>
  </r>
  <r>
    <x v="11"/>
    <s v="12"/>
    <x v="11"/>
    <x v="198"/>
    <s v="1201"/>
    <s v="Bergen"/>
    <s v="1"/>
    <s v="Menn"/>
    <x v="2"/>
    <x v="2"/>
    <x v="0"/>
    <x v="147"/>
  </r>
  <r>
    <x v="11"/>
    <s v="12"/>
    <x v="11"/>
    <x v="198"/>
    <s v="1201"/>
    <s v="Bergen"/>
    <s v="1"/>
    <s v="Menn"/>
    <x v="3"/>
    <x v="3"/>
    <x v="0"/>
    <x v="136"/>
  </r>
  <r>
    <x v="11"/>
    <s v="12"/>
    <x v="11"/>
    <x v="198"/>
    <s v="1201"/>
    <s v="Bergen"/>
    <s v="1"/>
    <s v="Menn"/>
    <x v="4"/>
    <x v="4"/>
    <x v="0"/>
    <x v="70"/>
  </r>
  <r>
    <x v="11"/>
    <s v="12"/>
    <x v="11"/>
    <x v="198"/>
    <s v="1201"/>
    <s v="Bergen"/>
    <s v="1"/>
    <s v="Menn"/>
    <x v="5"/>
    <x v="5"/>
    <x v="0"/>
    <x v="46"/>
  </r>
  <r>
    <x v="11"/>
    <s v="12"/>
    <x v="11"/>
    <x v="198"/>
    <s v="1201"/>
    <s v="Bergen"/>
    <s v="2"/>
    <s v="Kvinner"/>
    <x v="0"/>
    <x v="0"/>
    <x v="1"/>
    <x v="3"/>
  </r>
  <r>
    <x v="11"/>
    <s v="12"/>
    <x v="11"/>
    <x v="198"/>
    <s v="1201"/>
    <s v="Bergen"/>
    <s v="2"/>
    <s v="Kvinner"/>
    <x v="1"/>
    <x v="1"/>
    <x v="1"/>
    <x v="20"/>
  </r>
  <r>
    <x v="11"/>
    <s v="12"/>
    <x v="11"/>
    <x v="198"/>
    <s v="1201"/>
    <s v="Bergen"/>
    <s v="2"/>
    <s v="Kvinner"/>
    <x v="2"/>
    <x v="2"/>
    <x v="1"/>
    <x v="30"/>
  </r>
  <r>
    <x v="11"/>
    <s v="12"/>
    <x v="11"/>
    <x v="198"/>
    <s v="1201"/>
    <s v="Bergen"/>
    <s v="2"/>
    <s v="Kvinner"/>
    <x v="3"/>
    <x v="3"/>
    <x v="1"/>
    <x v="10"/>
  </r>
  <r>
    <x v="11"/>
    <s v="12"/>
    <x v="11"/>
    <x v="198"/>
    <s v="1201"/>
    <s v="Bergen"/>
    <s v="2"/>
    <s v="Kvinner"/>
    <x v="4"/>
    <x v="4"/>
    <x v="1"/>
    <x v="55"/>
  </r>
  <r>
    <x v="11"/>
    <s v="12"/>
    <x v="11"/>
    <x v="198"/>
    <s v="1201"/>
    <s v="Bergen"/>
    <s v="2"/>
    <s v="Kvinner"/>
    <x v="5"/>
    <x v="5"/>
    <x v="1"/>
    <x v="12"/>
  </r>
  <r>
    <x v="11"/>
    <s v="12"/>
    <x v="11"/>
    <x v="198"/>
    <s v="1201"/>
    <s v="Bergen"/>
    <s v="1"/>
    <s v="Menn"/>
    <x v="0"/>
    <x v="0"/>
    <x v="1"/>
    <x v="46"/>
  </r>
  <r>
    <x v="11"/>
    <s v="12"/>
    <x v="11"/>
    <x v="198"/>
    <s v="1201"/>
    <s v="Bergen"/>
    <s v="1"/>
    <s v="Menn"/>
    <x v="1"/>
    <x v="1"/>
    <x v="1"/>
    <x v="85"/>
  </r>
  <r>
    <x v="11"/>
    <s v="12"/>
    <x v="11"/>
    <x v="198"/>
    <s v="1201"/>
    <s v="Bergen"/>
    <s v="1"/>
    <s v="Menn"/>
    <x v="2"/>
    <x v="2"/>
    <x v="1"/>
    <x v="118"/>
  </r>
  <r>
    <x v="11"/>
    <s v="12"/>
    <x v="11"/>
    <x v="198"/>
    <s v="1201"/>
    <s v="Bergen"/>
    <s v="1"/>
    <s v="Menn"/>
    <x v="3"/>
    <x v="3"/>
    <x v="1"/>
    <x v="148"/>
  </r>
  <r>
    <x v="11"/>
    <s v="12"/>
    <x v="11"/>
    <x v="198"/>
    <s v="1201"/>
    <s v="Bergen"/>
    <s v="1"/>
    <s v="Menn"/>
    <x v="4"/>
    <x v="4"/>
    <x v="1"/>
    <x v="69"/>
  </r>
  <r>
    <x v="11"/>
    <s v="12"/>
    <x v="11"/>
    <x v="198"/>
    <s v="1201"/>
    <s v="Bergen"/>
    <s v="1"/>
    <s v="Menn"/>
    <x v="5"/>
    <x v="5"/>
    <x v="1"/>
    <x v="51"/>
  </r>
  <r>
    <x v="11"/>
    <s v="12"/>
    <x v="11"/>
    <x v="198"/>
    <s v="1201"/>
    <s v="Bergen"/>
    <s v="2"/>
    <s v="Kvinner"/>
    <x v="0"/>
    <x v="0"/>
    <x v="2"/>
    <x v="20"/>
  </r>
  <r>
    <x v="11"/>
    <s v="12"/>
    <x v="11"/>
    <x v="198"/>
    <s v="1201"/>
    <s v="Bergen"/>
    <s v="2"/>
    <s v="Kvinner"/>
    <x v="1"/>
    <x v="1"/>
    <x v="2"/>
    <x v="24"/>
  </r>
  <r>
    <x v="11"/>
    <s v="12"/>
    <x v="11"/>
    <x v="198"/>
    <s v="1201"/>
    <s v="Bergen"/>
    <s v="2"/>
    <s v="Kvinner"/>
    <x v="2"/>
    <x v="2"/>
    <x v="2"/>
    <x v="10"/>
  </r>
  <r>
    <x v="11"/>
    <s v="12"/>
    <x v="11"/>
    <x v="198"/>
    <s v="1201"/>
    <s v="Bergen"/>
    <s v="2"/>
    <s v="Kvinner"/>
    <x v="3"/>
    <x v="3"/>
    <x v="2"/>
    <x v="10"/>
  </r>
  <r>
    <x v="11"/>
    <s v="12"/>
    <x v="11"/>
    <x v="198"/>
    <s v="1201"/>
    <s v="Bergen"/>
    <s v="2"/>
    <s v="Kvinner"/>
    <x v="4"/>
    <x v="4"/>
    <x v="2"/>
    <x v="4"/>
  </r>
  <r>
    <x v="11"/>
    <s v="12"/>
    <x v="11"/>
    <x v="198"/>
    <s v="1201"/>
    <s v="Bergen"/>
    <s v="2"/>
    <s v="Kvinner"/>
    <x v="5"/>
    <x v="5"/>
    <x v="2"/>
    <x v="5"/>
  </r>
  <r>
    <x v="11"/>
    <s v="12"/>
    <x v="11"/>
    <x v="198"/>
    <s v="1201"/>
    <s v="Bergen"/>
    <s v="1"/>
    <s v="Menn"/>
    <x v="0"/>
    <x v="0"/>
    <x v="2"/>
    <x v="32"/>
  </r>
  <r>
    <x v="11"/>
    <s v="12"/>
    <x v="11"/>
    <x v="198"/>
    <s v="1201"/>
    <s v="Bergen"/>
    <s v="1"/>
    <s v="Menn"/>
    <x v="1"/>
    <x v="1"/>
    <x v="2"/>
    <x v="18"/>
  </r>
  <r>
    <x v="11"/>
    <s v="12"/>
    <x v="11"/>
    <x v="198"/>
    <s v="1201"/>
    <s v="Bergen"/>
    <s v="1"/>
    <s v="Menn"/>
    <x v="2"/>
    <x v="2"/>
    <x v="2"/>
    <x v="149"/>
  </r>
  <r>
    <x v="11"/>
    <s v="12"/>
    <x v="11"/>
    <x v="198"/>
    <s v="1201"/>
    <s v="Bergen"/>
    <s v="1"/>
    <s v="Menn"/>
    <x v="3"/>
    <x v="3"/>
    <x v="2"/>
    <x v="150"/>
  </r>
  <r>
    <x v="11"/>
    <s v="12"/>
    <x v="11"/>
    <x v="198"/>
    <s v="1201"/>
    <s v="Bergen"/>
    <s v="1"/>
    <s v="Menn"/>
    <x v="4"/>
    <x v="4"/>
    <x v="2"/>
    <x v="47"/>
  </r>
  <r>
    <x v="11"/>
    <s v="12"/>
    <x v="11"/>
    <x v="198"/>
    <s v="1201"/>
    <s v="Bergen"/>
    <s v="1"/>
    <s v="Menn"/>
    <x v="5"/>
    <x v="5"/>
    <x v="2"/>
    <x v="55"/>
  </r>
  <r>
    <x v="11"/>
    <s v="12"/>
    <x v="11"/>
    <x v="198"/>
    <s v="1201"/>
    <s v="Bergen"/>
    <s v="2"/>
    <s v="Kvinner"/>
    <x v="0"/>
    <x v="0"/>
    <x v="3"/>
    <x v="4"/>
  </r>
  <r>
    <x v="11"/>
    <s v="12"/>
    <x v="11"/>
    <x v="198"/>
    <s v="1201"/>
    <s v="Bergen"/>
    <s v="2"/>
    <s v="Kvinner"/>
    <x v="1"/>
    <x v="1"/>
    <x v="3"/>
    <x v="14"/>
  </r>
  <r>
    <x v="11"/>
    <s v="12"/>
    <x v="11"/>
    <x v="198"/>
    <s v="1201"/>
    <s v="Bergen"/>
    <s v="2"/>
    <s v="Kvinner"/>
    <x v="2"/>
    <x v="2"/>
    <x v="3"/>
    <x v="51"/>
  </r>
  <r>
    <x v="11"/>
    <s v="12"/>
    <x v="11"/>
    <x v="198"/>
    <s v="1201"/>
    <s v="Bergen"/>
    <s v="2"/>
    <s v="Kvinner"/>
    <x v="3"/>
    <x v="3"/>
    <x v="3"/>
    <x v="72"/>
  </r>
  <r>
    <x v="11"/>
    <s v="12"/>
    <x v="11"/>
    <x v="198"/>
    <s v="1201"/>
    <s v="Bergen"/>
    <s v="2"/>
    <s v="Kvinner"/>
    <x v="4"/>
    <x v="4"/>
    <x v="3"/>
    <x v="20"/>
  </r>
  <r>
    <x v="11"/>
    <s v="12"/>
    <x v="11"/>
    <x v="198"/>
    <s v="1201"/>
    <s v="Bergen"/>
    <s v="2"/>
    <s v="Kvinner"/>
    <x v="5"/>
    <x v="5"/>
    <x v="3"/>
    <x v="6"/>
  </r>
  <r>
    <x v="11"/>
    <s v="12"/>
    <x v="11"/>
    <x v="198"/>
    <s v="1201"/>
    <s v="Bergen"/>
    <s v="1"/>
    <s v="Menn"/>
    <x v="0"/>
    <x v="0"/>
    <x v="3"/>
    <x v="4"/>
  </r>
  <r>
    <x v="11"/>
    <s v="12"/>
    <x v="11"/>
    <x v="198"/>
    <s v="1201"/>
    <s v="Bergen"/>
    <s v="1"/>
    <s v="Menn"/>
    <x v="1"/>
    <x v="1"/>
    <x v="3"/>
    <x v="55"/>
  </r>
  <r>
    <x v="11"/>
    <s v="12"/>
    <x v="11"/>
    <x v="198"/>
    <s v="1201"/>
    <s v="Bergen"/>
    <s v="1"/>
    <s v="Menn"/>
    <x v="2"/>
    <x v="2"/>
    <x v="3"/>
    <x v="43"/>
  </r>
  <r>
    <x v="11"/>
    <s v="12"/>
    <x v="11"/>
    <x v="198"/>
    <s v="1201"/>
    <s v="Bergen"/>
    <s v="1"/>
    <s v="Menn"/>
    <x v="3"/>
    <x v="3"/>
    <x v="3"/>
    <x v="134"/>
  </r>
  <r>
    <x v="11"/>
    <s v="12"/>
    <x v="11"/>
    <x v="198"/>
    <s v="1201"/>
    <s v="Bergen"/>
    <s v="1"/>
    <s v="Menn"/>
    <x v="4"/>
    <x v="4"/>
    <x v="3"/>
    <x v="26"/>
  </r>
  <r>
    <x v="11"/>
    <s v="12"/>
    <x v="11"/>
    <x v="198"/>
    <s v="1201"/>
    <s v="Bergen"/>
    <s v="1"/>
    <s v="Menn"/>
    <x v="5"/>
    <x v="5"/>
    <x v="3"/>
    <x v="24"/>
  </r>
  <r>
    <x v="11"/>
    <s v="12"/>
    <x v="11"/>
    <x v="198"/>
    <s v="1201"/>
    <s v="Bergen"/>
    <s v="2"/>
    <s v="Kvinner"/>
    <x v="0"/>
    <x v="0"/>
    <x v="4"/>
    <x v="6"/>
  </r>
  <r>
    <x v="11"/>
    <s v="12"/>
    <x v="11"/>
    <x v="198"/>
    <s v="1201"/>
    <s v="Bergen"/>
    <s v="2"/>
    <s v="Kvinner"/>
    <x v="1"/>
    <x v="1"/>
    <x v="4"/>
    <x v="13"/>
  </r>
  <r>
    <x v="11"/>
    <s v="12"/>
    <x v="11"/>
    <x v="198"/>
    <s v="1201"/>
    <s v="Bergen"/>
    <s v="2"/>
    <s v="Kvinner"/>
    <x v="2"/>
    <x v="2"/>
    <x v="4"/>
    <x v="56"/>
  </r>
  <r>
    <x v="11"/>
    <s v="12"/>
    <x v="11"/>
    <x v="198"/>
    <s v="1201"/>
    <s v="Bergen"/>
    <s v="2"/>
    <s v="Kvinner"/>
    <x v="3"/>
    <x v="3"/>
    <x v="4"/>
    <x v="62"/>
  </r>
  <r>
    <x v="11"/>
    <s v="12"/>
    <x v="11"/>
    <x v="198"/>
    <s v="1201"/>
    <s v="Bergen"/>
    <s v="2"/>
    <s v="Kvinner"/>
    <x v="4"/>
    <x v="4"/>
    <x v="4"/>
    <x v="20"/>
  </r>
  <r>
    <x v="11"/>
    <s v="12"/>
    <x v="11"/>
    <x v="198"/>
    <s v="1201"/>
    <s v="Bergen"/>
    <s v="2"/>
    <s v="Kvinner"/>
    <x v="5"/>
    <x v="5"/>
    <x v="4"/>
    <x v="36"/>
  </r>
  <r>
    <x v="11"/>
    <s v="12"/>
    <x v="11"/>
    <x v="198"/>
    <s v="1201"/>
    <s v="Bergen"/>
    <s v="1"/>
    <s v="Menn"/>
    <x v="0"/>
    <x v="0"/>
    <x v="4"/>
    <x v="36"/>
  </r>
  <r>
    <x v="11"/>
    <s v="12"/>
    <x v="11"/>
    <x v="198"/>
    <s v="1201"/>
    <s v="Bergen"/>
    <s v="1"/>
    <s v="Menn"/>
    <x v="1"/>
    <x v="1"/>
    <x v="4"/>
    <x v="41"/>
  </r>
  <r>
    <x v="11"/>
    <s v="12"/>
    <x v="11"/>
    <x v="198"/>
    <s v="1201"/>
    <s v="Bergen"/>
    <s v="1"/>
    <s v="Menn"/>
    <x v="2"/>
    <x v="2"/>
    <x v="4"/>
    <x v="135"/>
  </r>
  <r>
    <x v="11"/>
    <s v="12"/>
    <x v="11"/>
    <x v="198"/>
    <s v="1201"/>
    <s v="Bergen"/>
    <s v="1"/>
    <s v="Menn"/>
    <x v="3"/>
    <x v="3"/>
    <x v="4"/>
    <x v="121"/>
  </r>
  <r>
    <x v="11"/>
    <s v="12"/>
    <x v="11"/>
    <x v="198"/>
    <s v="1201"/>
    <s v="Bergen"/>
    <s v="1"/>
    <s v="Menn"/>
    <x v="4"/>
    <x v="4"/>
    <x v="4"/>
    <x v="9"/>
  </r>
  <r>
    <x v="11"/>
    <s v="12"/>
    <x v="11"/>
    <x v="198"/>
    <s v="1201"/>
    <s v="Bergen"/>
    <s v="1"/>
    <s v="Menn"/>
    <x v="5"/>
    <x v="5"/>
    <x v="4"/>
    <x v="51"/>
  </r>
  <r>
    <x v="11"/>
    <s v="12"/>
    <x v="11"/>
    <x v="198"/>
    <s v="1201"/>
    <s v="Bergen"/>
    <s v="2"/>
    <s v="Kvinner"/>
    <x v="0"/>
    <x v="0"/>
    <x v="5"/>
    <x v="5"/>
  </r>
  <r>
    <x v="11"/>
    <s v="12"/>
    <x v="11"/>
    <x v="198"/>
    <s v="1201"/>
    <s v="Bergen"/>
    <s v="2"/>
    <s v="Kvinner"/>
    <x v="1"/>
    <x v="1"/>
    <x v="5"/>
    <x v="13"/>
  </r>
  <r>
    <x v="11"/>
    <s v="12"/>
    <x v="11"/>
    <x v="198"/>
    <s v="1201"/>
    <s v="Bergen"/>
    <s v="2"/>
    <s v="Kvinner"/>
    <x v="2"/>
    <x v="2"/>
    <x v="5"/>
    <x v="40"/>
  </r>
  <r>
    <x v="11"/>
    <s v="12"/>
    <x v="11"/>
    <x v="198"/>
    <s v="1201"/>
    <s v="Bergen"/>
    <s v="2"/>
    <s v="Kvinner"/>
    <x v="3"/>
    <x v="3"/>
    <x v="5"/>
    <x v="62"/>
  </r>
  <r>
    <x v="11"/>
    <s v="12"/>
    <x v="11"/>
    <x v="198"/>
    <s v="1201"/>
    <s v="Bergen"/>
    <s v="2"/>
    <s v="Kvinner"/>
    <x v="4"/>
    <x v="4"/>
    <x v="5"/>
    <x v="4"/>
  </r>
  <r>
    <x v="11"/>
    <s v="12"/>
    <x v="11"/>
    <x v="198"/>
    <s v="1201"/>
    <s v="Bergen"/>
    <s v="2"/>
    <s v="Kvinner"/>
    <x v="5"/>
    <x v="5"/>
    <x v="5"/>
    <x v="13"/>
  </r>
  <r>
    <x v="11"/>
    <s v="12"/>
    <x v="11"/>
    <x v="198"/>
    <s v="1201"/>
    <s v="Bergen"/>
    <s v="1"/>
    <s v="Menn"/>
    <x v="0"/>
    <x v="0"/>
    <x v="5"/>
    <x v="7"/>
  </r>
  <r>
    <x v="11"/>
    <s v="12"/>
    <x v="11"/>
    <x v="198"/>
    <s v="1201"/>
    <s v="Bergen"/>
    <s v="1"/>
    <s v="Menn"/>
    <x v="1"/>
    <x v="1"/>
    <x v="5"/>
    <x v="55"/>
  </r>
  <r>
    <x v="11"/>
    <s v="12"/>
    <x v="11"/>
    <x v="198"/>
    <s v="1201"/>
    <s v="Bergen"/>
    <s v="1"/>
    <s v="Menn"/>
    <x v="2"/>
    <x v="2"/>
    <x v="5"/>
    <x v="124"/>
  </r>
  <r>
    <x v="11"/>
    <s v="12"/>
    <x v="11"/>
    <x v="198"/>
    <s v="1201"/>
    <s v="Bergen"/>
    <s v="1"/>
    <s v="Menn"/>
    <x v="3"/>
    <x v="3"/>
    <x v="5"/>
    <x v="97"/>
  </r>
  <r>
    <x v="11"/>
    <s v="12"/>
    <x v="11"/>
    <x v="198"/>
    <s v="1201"/>
    <s v="Bergen"/>
    <s v="1"/>
    <s v="Menn"/>
    <x v="4"/>
    <x v="4"/>
    <x v="5"/>
    <x v="9"/>
  </r>
  <r>
    <x v="11"/>
    <s v="12"/>
    <x v="11"/>
    <x v="198"/>
    <s v="1201"/>
    <s v="Bergen"/>
    <s v="1"/>
    <s v="Menn"/>
    <x v="5"/>
    <x v="5"/>
    <x v="5"/>
    <x v="51"/>
  </r>
  <r>
    <x v="11"/>
    <s v="12"/>
    <x v="11"/>
    <x v="198"/>
    <s v="1201"/>
    <s v="Bergen"/>
    <s v="2"/>
    <s v="Kvinner"/>
    <x v="0"/>
    <x v="0"/>
    <x v="6"/>
    <x v="12"/>
  </r>
  <r>
    <x v="11"/>
    <s v="12"/>
    <x v="11"/>
    <x v="198"/>
    <s v="1201"/>
    <s v="Bergen"/>
    <s v="2"/>
    <s v="Kvinner"/>
    <x v="1"/>
    <x v="1"/>
    <x v="6"/>
    <x v="7"/>
  </r>
  <r>
    <x v="11"/>
    <s v="12"/>
    <x v="11"/>
    <x v="198"/>
    <s v="1201"/>
    <s v="Bergen"/>
    <s v="2"/>
    <s v="Kvinner"/>
    <x v="2"/>
    <x v="2"/>
    <x v="6"/>
    <x v="35"/>
  </r>
  <r>
    <x v="11"/>
    <s v="12"/>
    <x v="11"/>
    <x v="198"/>
    <s v="1201"/>
    <s v="Bergen"/>
    <s v="2"/>
    <s v="Kvinner"/>
    <x v="3"/>
    <x v="3"/>
    <x v="6"/>
    <x v="29"/>
  </r>
  <r>
    <x v="11"/>
    <s v="12"/>
    <x v="11"/>
    <x v="198"/>
    <s v="1201"/>
    <s v="Bergen"/>
    <s v="2"/>
    <s v="Kvinner"/>
    <x v="4"/>
    <x v="4"/>
    <x v="6"/>
    <x v="2"/>
  </r>
  <r>
    <x v="11"/>
    <s v="12"/>
    <x v="11"/>
    <x v="198"/>
    <s v="1201"/>
    <s v="Bergen"/>
    <s v="2"/>
    <s v="Kvinner"/>
    <x v="5"/>
    <x v="5"/>
    <x v="6"/>
    <x v="15"/>
  </r>
  <r>
    <x v="11"/>
    <s v="12"/>
    <x v="11"/>
    <x v="198"/>
    <s v="1201"/>
    <s v="Bergen"/>
    <s v="1"/>
    <s v="Menn"/>
    <x v="0"/>
    <x v="0"/>
    <x v="6"/>
    <x v="21"/>
  </r>
  <r>
    <x v="11"/>
    <s v="12"/>
    <x v="11"/>
    <x v="198"/>
    <s v="1201"/>
    <s v="Bergen"/>
    <s v="1"/>
    <s v="Menn"/>
    <x v="1"/>
    <x v="1"/>
    <x v="6"/>
    <x v="45"/>
  </r>
  <r>
    <x v="11"/>
    <s v="12"/>
    <x v="11"/>
    <x v="198"/>
    <s v="1201"/>
    <s v="Bergen"/>
    <s v="1"/>
    <s v="Menn"/>
    <x v="2"/>
    <x v="2"/>
    <x v="6"/>
    <x v="140"/>
  </r>
  <r>
    <x v="11"/>
    <s v="12"/>
    <x v="11"/>
    <x v="198"/>
    <s v="1201"/>
    <s v="Bergen"/>
    <s v="1"/>
    <s v="Menn"/>
    <x v="3"/>
    <x v="3"/>
    <x v="6"/>
    <x v="151"/>
  </r>
  <r>
    <x v="11"/>
    <s v="12"/>
    <x v="11"/>
    <x v="198"/>
    <s v="1201"/>
    <s v="Bergen"/>
    <s v="1"/>
    <s v="Menn"/>
    <x v="4"/>
    <x v="4"/>
    <x v="6"/>
    <x v="95"/>
  </r>
  <r>
    <x v="11"/>
    <s v="12"/>
    <x v="11"/>
    <x v="198"/>
    <s v="1201"/>
    <s v="Bergen"/>
    <s v="1"/>
    <s v="Menn"/>
    <x v="5"/>
    <x v="5"/>
    <x v="6"/>
    <x v="41"/>
  </r>
  <r>
    <x v="11"/>
    <s v="12"/>
    <x v="11"/>
    <x v="198"/>
    <s v="1201"/>
    <s v="Bergen"/>
    <s v="2"/>
    <s v="Kvinner"/>
    <x v="0"/>
    <x v="0"/>
    <x v="7"/>
    <x v="6"/>
  </r>
  <r>
    <x v="11"/>
    <s v="12"/>
    <x v="11"/>
    <x v="198"/>
    <s v="1201"/>
    <s v="Bergen"/>
    <s v="2"/>
    <s v="Kvinner"/>
    <x v="1"/>
    <x v="1"/>
    <x v="7"/>
    <x v="5"/>
  </r>
  <r>
    <x v="11"/>
    <s v="12"/>
    <x v="11"/>
    <x v="198"/>
    <s v="1201"/>
    <s v="Bergen"/>
    <s v="2"/>
    <s v="Kvinner"/>
    <x v="2"/>
    <x v="2"/>
    <x v="7"/>
    <x v="33"/>
  </r>
  <r>
    <x v="11"/>
    <s v="12"/>
    <x v="11"/>
    <x v="198"/>
    <s v="1201"/>
    <s v="Bergen"/>
    <s v="2"/>
    <s v="Kvinner"/>
    <x v="3"/>
    <x v="3"/>
    <x v="7"/>
    <x v="26"/>
  </r>
  <r>
    <x v="11"/>
    <s v="12"/>
    <x v="11"/>
    <x v="198"/>
    <s v="1201"/>
    <s v="Bergen"/>
    <s v="2"/>
    <s v="Kvinner"/>
    <x v="4"/>
    <x v="4"/>
    <x v="7"/>
    <x v="2"/>
  </r>
  <r>
    <x v="11"/>
    <s v="12"/>
    <x v="11"/>
    <x v="198"/>
    <s v="1201"/>
    <s v="Bergen"/>
    <s v="2"/>
    <s v="Kvinner"/>
    <x v="5"/>
    <x v="5"/>
    <x v="7"/>
    <x v="5"/>
  </r>
  <r>
    <x v="11"/>
    <s v="12"/>
    <x v="11"/>
    <x v="198"/>
    <s v="1201"/>
    <s v="Bergen"/>
    <s v="1"/>
    <s v="Menn"/>
    <x v="0"/>
    <x v="0"/>
    <x v="7"/>
    <x v="21"/>
  </r>
  <r>
    <x v="11"/>
    <s v="12"/>
    <x v="11"/>
    <x v="198"/>
    <s v="1201"/>
    <s v="Bergen"/>
    <s v="1"/>
    <s v="Menn"/>
    <x v="1"/>
    <x v="1"/>
    <x v="7"/>
    <x v="24"/>
  </r>
  <r>
    <x v="11"/>
    <s v="12"/>
    <x v="11"/>
    <x v="198"/>
    <s v="1201"/>
    <s v="Bergen"/>
    <s v="1"/>
    <s v="Menn"/>
    <x v="2"/>
    <x v="2"/>
    <x v="7"/>
    <x v="121"/>
  </r>
  <r>
    <x v="11"/>
    <s v="12"/>
    <x v="11"/>
    <x v="198"/>
    <s v="1201"/>
    <s v="Bergen"/>
    <s v="1"/>
    <s v="Menn"/>
    <x v="3"/>
    <x v="3"/>
    <x v="7"/>
    <x v="119"/>
  </r>
  <r>
    <x v="11"/>
    <s v="12"/>
    <x v="11"/>
    <x v="198"/>
    <s v="1201"/>
    <s v="Bergen"/>
    <s v="1"/>
    <s v="Menn"/>
    <x v="4"/>
    <x v="4"/>
    <x v="7"/>
    <x v="30"/>
  </r>
  <r>
    <x v="11"/>
    <s v="12"/>
    <x v="11"/>
    <x v="198"/>
    <s v="1201"/>
    <s v="Bergen"/>
    <s v="1"/>
    <s v="Menn"/>
    <x v="5"/>
    <x v="5"/>
    <x v="7"/>
    <x v="56"/>
  </r>
  <r>
    <x v="11"/>
    <s v="12"/>
    <x v="11"/>
    <x v="199"/>
    <s v="1211"/>
    <s v="Etne"/>
    <s v="2"/>
    <s v="Kvinner"/>
    <x v="0"/>
    <x v="0"/>
    <x v="0"/>
    <x v="7"/>
  </r>
  <r>
    <x v="11"/>
    <s v="12"/>
    <x v="11"/>
    <x v="199"/>
    <s v="1211"/>
    <s v="Etne"/>
    <s v="2"/>
    <s v="Kvinner"/>
    <x v="1"/>
    <x v="1"/>
    <x v="0"/>
    <x v="12"/>
  </r>
  <r>
    <x v="11"/>
    <s v="12"/>
    <x v="11"/>
    <x v="199"/>
    <s v="1211"/>
    <s v="Etne"/>
    <s v="2"/>
    <s v="Kvinner"/>
    <x v="2"/>
    <x v="2"/>
    <x v="0"/>
    <x v="15"/>
  </r>
  <r>
    <x v="11"/>
    <s v="12"/>
    <x v="11"/>
    <x v="199"/>
    <s v="1211"/>
    <s v="Etne"/>
    <s v="2"/>
    <s v="Kvinner"/>
    <x v="3"/>
    <x v="3"/>
    <x v="0"/>
    <x v="24"/>
  </r>
  <r>
    <x v="11"/>
    <s v="12"/>
    <x v="11"/>
    <x v="199"/>
    <s v="1211"/>
    <s v="Etne"/>
    <s v="2"/>
    <s v="Kvinner"/>
    <x v="4"/>
    <x v="4"/>
    <x v="0"/>
    <x v="14"/>
  </r>
  <r>
    <x v="11"/>
    <s v="12"/>
    <x v="11"/>
    <x v="199"/>
    <s v="1211"/>
    <s v="Etne"/>
    <s v="2"/>
    <s v="Kvinner"/>
    <x v="5"/>
    <x v="5"/>
    <x v="0"/>
    <x v="13"/>
  </r>
  <r>
    <x v="11"/>
    <s v="12"/>
    <x v="11"/>
    <x v="199"/>
    <s v="1211"/>
    <s v="Etne"/>
    <s v="1"/>
    <s v="Menn"/>
    <x v="0"/>
    <x v="0"/>
    <x v="0"/>
    <x v="45"/>
  </r>
  <r>
    <x v="11"/>
    <s v="12"/>
    <x v="11"/>
    <x v="199"/>
    <s v="1211"/>
    <s v="Etne"/>
    <s v="1"/>
    <s v="Menn"/>
    <x v="1"/>
    <x v="1"/>
    <x v="0"/>
    <x v="7"/>
  </r>
  <r>
    <x v="11"/>
    <s v="12"/>
    <x v="11"/>
    <x v="199"/>
    <s v="1211"/>
    <s v="Etne"/>
    <s v="1"/>
    <s v="Menn"/>
    <x v="2"/>
    <x v="2"/>
    <x v="0"/>
    <x v="34"/>
  </r>
  <r>
    <x v="11"/>
    <s v="12"/>
    <x v="11"/>
    <x v="199"/>
    <s v="1211"/>
    <s v="Etne"/>
    <s v="1"/>
    <s v="Menn"/>
    <x v="3"/>
    <x v="3"/>
    <x v="0"/>
    <x v="62"/>
  </r>
  <r>
    <x v="11"/>
    <s v="12"/>
    <x v="11"/>
    <x v="199"/>
    <s v="1211"/>
    <s v="Etne"/>
    <s v="1"/>
    <s v="Menn"/>
    <x v="4"/>
    <x v="4"/>
    <x v="0"/>
    <x v="28"/>
  </r>
  <r>
    <x v="11"/>
    <s v="12"/>
    <x v="11"/>
    <x v="199"/>
    <s v="1211"/>
    <s v="Etne"/>
    <s v="1"/>
    <s v="Menn"/>
    <x v="5"/>
    <x v="5"/>
    <x v="0"/>
    <x v="4"/>
  </r>
  <r>
    <x v="11"/>
    <s v="12"/>
    <x v="11"/>
    <x v="199"/>
    <s v="1211"/>
    <s v="Etne"/>
    <s v="2"/>
    <s v="Kvinner"/>
    <x v="0"/>
    <x v="0"/>
    <x v="1"/>
    <x v="12"/>
  </r>
  <r>
    <x v="11"/>
    <s v="12"/>
    <x v="11"/>
    <x v="199"/>
    <s v="1211"/>
    <s v="Etne"/>
    <s v="2"/>
    <s v="Kvinner"/>
    <x v="1"/>
    <x v="1"/>
    <x v="1"/>
    <x v="0"/>
  </r>
  <r>
    <x v="11"/>
    <s v="12"/>
    <x v="11"/>
    <x v="199"/>
    <s v="1211"/>
    <s v="Etne"/>
    <s v="2"/>
    <s v="Kvinner"/>
    <x v="2"/>
    <x v="2"/>
    <x v="1"/>
    <x v="36"/>
  </r>
  <r>
    <x v="11"/>
    <s v="12"/>
    <x v="11"/>
    <x v="199"/>
    <s v="1211"/>
    <s v="Etne"/>
    <s v="2"/>
    <s v="Kvinner"/>
    <x v="3"/>
    <x v="3"/>
    <x v="1"/>
    <x v="4"/>
  </r>
  <r>
    <x v="11"/>
    <s v="12"/>
    <x v="11"/>
    <x v="199"/>
    <s v="1211"/>
    <s v="Etne"/>
    <s v="2"/>
    <s v="Kvinner"/>
    <x v="4"/>
    <x v="4"/>
    <x v="1"/>
    <x v="13"/>
  </r>
  <r>
    <x v="11"/>
    <s v="12"/>
    <x v="11"/>
    <x v="199"/>
    <s v="1211"/>
    <s v="Etne"/>
    <s v="2"/>
    <s v="Kvinner"/>
    <x v="5"/>
    <x v="5"/>
    <x v="1"/>
    <x v="7"/>
  </r>
  <r>
    <x v="11"/>
    <s v="12"/>
    <x v="11"/>
    <x v="199"/>
    <s v="1211"/>
    <s v="Etne"/>
    <s v="1"/>
    <s v="Menn"/>
    <x v="0"/>
    <x v="0"/>
    <x v="1"/>
    <x v="4"/>
  </r>
  <r>
    <x v="11"/>
    <s v="12"/>
    <x v="11"/>
    <x v="199"/>
    <s v="1211"/>
    <s v="Etne"/>
    <s v="1"/>
    <s v="Menn"/>
    <x v="1"/>
    <x v="1"/>
    <x v="1"/>
    <x v="6"/>
  </r>
  <r>
    <x v="11"/>
    <s v="12"/>
    <x v="11"/>
    <x v="199"/>
    <s v="1211"/>
    <s v="Etne"/>
    <s v="1"/>
    <s v="Menn"/>
    <x v="2"/>
    <x v="2"/>
    <x v="1"/>
    <x v="58"/>
  </r>
  <r>
    <x v="11"/>
    <s v="12"/>
    <x v="11"/>
    <x v="199"/>
    <s v="1211"/>
    <s v="Etne"/>
    <s v="1"/>
    <s v="Menn"/>
    <x v="3"/>
    <x v="3"/>
    <x v="1"/>
    <x v="34"/>
  </r>
  <r>
    <x v="11"/>
    <s v="12"/>
    <x v="11"/>
    <x v="199"/>
    <s v="1211"/>
    <s v="Etne"/>
    <s v="1"/>
    <s v="Menn"/>
    <x v="4"/>
    <x v="4"/>
    <x v="1"/>
    <x v="73"/>
  </r>
  <r>
    <x v="11"/>
    <s v="12"/>
    <x v="11"/>
    <x v="199"/>
    <s v="1211"/>
    <s v="Etne"/>
    <s v="1"/>
    <s v="Menn"/>
    <x v="5"/>
    <x v="5"/>
    <x v="1"/>
    <x v="14"/>
  </r>
  <r>
    <x v="11"/>
    <s v="12"/>
    <x v="11"/>
    <x v="199"/>
    <s v="1211"/>
    <s v="Etne"/>
    <s v="2"/>
    <s v="Kvinner"/>
    <x v="0"/>
    <x v="0"/>
    <x v="2"/>
    <x v="19"/>
  </r>
  <r>
    <x v="11"/>
    <s v="12"/>
    <x v="11"/>
    <x v="199"/>
    <s v="1211"/>
    <s v="Etne"/>
    <s v="2"/>
    <s v="Kvinner"/>
    <x v="1"/>
    <x v="1"/>
    <x v="2"/>
    <x v="23"/>
  </r>
  <r>
    <x v="11"/>
    <s v="12"/>
    <x v="11"/>
    <x v="199"/>
    <s v="1211"/>
    <s v="Etne"/>
    <s v="2"/>
    <s v="Kvinner"/>
    <x v="2"/>
    <x v="2"/>
    <x v="2"/>
    <x v="14"/>
  </r>
  <r>
    <x v="11"/>
    <s v="12"/>
    <x v="11"/>
    <x v="199"/>
    <s v="1211"/>
    <s v="Etne"/>
    <s v="2"/>
    <s v="Kvinner"/>
    <x v="3"/>
    <x v="3"/>
    <x v="2"/>
    <x v="20"/>
  </r>
  <r>
    <x v="11"/>
    <s v="12"/>
    <x v="11"/>
    <x v="199"/>
    <s v="1211"/>
    <s v="Etne"/>
    <s v="2"/>
    <s v="Kvinner"/>
    <x v="4"/>
    <x v="4"/>
    <x v="2"/>
    <x v="21"/>
  </r>
  <r>
    <x v="11"/>
    <s v="12"/>
    <x v="11"/>
    <x v="199"/>
    <s v="1211"/>
    <s v="Etne"/>
    <s v="2"/>
    <s v="Kvinner"/>
    <x v="5"/>
    <x v="5"/>
    <x v="2"/>
    <x v="5"/>
  </r>
  <r>
    <x v="11"/>
    <s v="12"/>
    <x v="11"/>
    <x v="199"/>
    <s v="1211"/>
    <s v="Etne"/>
    <s v="1"/>
    <s v="Menn"/>
    <x v="0"/>
    <x v="0"/>
    <x v="2"/>
    <x v="3"/>
  </r>
  <r>
    <x v="11"/>
    <s v="12"/>
    <x v="11"/>
    <x v="199"/>
    <s v="1211"/>
    <s v="Etne"/>
    <s v="1"/>
    <s v="Menn"/>
    <x v="1"/>
    <x v="1"/>
    <x v="2"/>
    <x v="13"/>
  </r>
  <r>
    <x v="11"/>
    <s v="12"/>
    <x v="11"/>
    <x v="199"/>
    <s v="1211"/>
    <s v="Etne"/>
    <s v="1"/>
    <s v="Menn"/>
    <x v="2"/>
    <x v="2"/>
    <x v="2"/>
    <x v="10"/>
  </r>
  <r>
    <x v="11"/>
    <s v="12"/>
    <x v="11"/>
    <x v="199"/>
    <s v="1211"/>
    <s v="Etne"/>
    <s v="1"/>
    <s v="Menn"/>
    <x v="3"/>
    <x v="3"/>
    <x v="2"/>
    <x v="31"/>
  </r>
  <r>
    <x v="11"/>
    <s v="12"/>
    <x v="11"/>
    <x v="199"/>
    <s v="1211"/>
    <s v="Etne"/>
    <s v="1"/>
    <s v="Menn"/>
    <x v="4"/>
    <x v="4"/>
    <x v="2"/>
    <x v="62"/>
  </r>
  <r>
    <x v="11"/>
    <s v="12"/>
    <x v="11"/>
    <x v="199"/>
    <s v="1211"/>
    <s v="Etne"/>
    <s v="1"/>
    <s v="Menn"/>
    <x v="5"/>
    <x v="5"/>
    <x v="2"/>
    <x v="36"/>
  </r>
  <r>
    <x v="11"/>
    <s v="12"/>
    <x v="11"/>
    <x v="199"/>
    <s v="1211"/>
    <s v="Etne"/>
    <s v="2"/>
    <s v="Kvinner"/>
    <x v="0"/>
    <x v="0"/>
    <x v="3"/>
    <x v="7"/>
  </r>
  <r>
    <x v="11"/>
    <s v="12"/>
    <x v="11"/>
    <x v="199"/>
    <s v="1211"/>
    <s v="Etne"/>
    <s v="2"/>
    <s v="Kvinner"/>
    <x v="1"/>
    <x v="1"/>
    <x v="3"/>
    <x v="7"/>
  </r>
  <r>
    <x v="11"/>
    <s v="12"/>
    <x v="11"/>
    <x v="199"/>
    <s v="1211"/>
    <s v="Etne"/>
    <s v="2"/>
    <s v="Kvinner"/>
    <x v="2"/>
    <x v="2"/>
    <x v="3"/>
    <x v="36"/>
  </r>
  <r>
    <x v="11"/>
    <s v="12"/>
    <x v="11"/>
    <x v="199"/>
    <s v="1211"/>
    <s v="Etne"/>
    <s v="2"/>
    <s v="Kvinner"/>
    <x v="3"/>
    <x v="3"/>
    <x v="3"/>
    <x v="36"/>
  </r>
  <r>
    <x v="11"/>
    <s v="12"/>
    <x v="11"/>
    <x v="199"/>
    <s v="1211"/>
    <s v="Etne"/>
    <s v="2"/>
    <s v="Kvinner"/>
    <x v="4"/>
    <x v="4"/>
    <x v="3"/>
    <x v="7"/>
  </r>
  <r>
    <x v="11"/>
    <s v="12"/>
    <x v="11"/>
    <x v="199"/>
    <s v="1211"/>
    <s v="Etne"/>
    <s v="2"/>
    <s v="Kvinner"/>
    <x v="5"/>
    <x v="5"/>
    <x v="3"/>
    <x v="6"/>
  </r>
  <r>
    <x v="11"/>
    <s v="12"/>
    <x v="11"/>
    <x v="199"/>
    <s v="1211"/>
    <s v="Etne"/>
    <s v="1"/>
    <s v="Menn"/>
    <x v="0"/>
    <x v="0"/>
    <x v="3"/>
    <x v="20"/>
  </r>
  <r>
    <x v="11"/>
    <s v="12"/>
    <x v="11"/>
    <x v="199"/>
    <s v="1211"/>
    <s v="Etne"/>
    <s v="1"/>
    <s v="Menn"/>
    <x v="1"/>
    <x v="1"/>
    <x v="3"/>
    <x v="14"/>
  </r>
  <r>
    <x v="11"/>
    <s v="12"/>
    <x v="11"/>
    <x v="199"/>
    <s v="1211"/>
    <s v="Etne"/>
    <s v="1"/>
    <s v="Menn"/>
    <x v="2"/>
    <x v="2"/>
    <x v="3"/>
    <x v="25"/>
  </r>
  <r>
    <x v="11"/>
    <s v="12"/>
    <x v="11"/>
    <x v="199"/>
    <s v="1211"/>
    <s v="Etne"/>
    <s v="1"/>
    <s v="Menn"/>
    <x v="3"/>
    <x v="3"/>
    <x v="3"/>
    <x v="22"/>
  </r>
  <r>
    <x v="11"/>
    <s v="12"/>
    <x v="11"/>
    <x v="199"/>
    <s v="1211"/>
    <s v="Etne"/>
    <s v="1"/>
    <s v="Menn"/>
    <x v="4"/>
    <x v="4"/>
    <x v="3"/>
    <x v="72"/>
  </r>
  <r>
    <x v="11"/>
    <s v="12"/>
    <x v="11"/>
    <x v="199"/>
    <s v="1211"/>
    <s v="Etne"/>
    <s v="1"/>
    <s v="Menn"/>
    <x v="5"/>
    <x v="5"/>
    <x v="3"/>
    <x v="3"/>
  </r>
  <r>
    <x v="11"/>
    <s v="12"/>
    <x v="11"/>
    <x v="199"/>
    <s v="1211"/>
    <s v="Etne"/>
    <s v="2"/>
    <s v="Kvinner"/>
    <x v="0"/>
    <x v="0"/>
    <x v="4"/>
    <x v="19"/>
  </r>
  <r>
    <x v="11"/>
    <s v="12"/>
    <x v="11"/>
    <x v="199"/>
    <s v="1211"/>
    <s v="Etne"/>
    <s v="2"/>
    <s v="Kvinner"/>
    <x v="1"/>
    <x v="1"/>
    <x v="4"/>
    <x v="12"/>
  </r>
  <r>
    <x v="11"/>
    <s v="12"/>
    <x v="11"/>
    <x v="199"/>
    <s v="1211"/>
    <s v="Etne"/>
    <s v="2"/>
    <s v="Kvinner"/>
    <x v="2"/>
    <x v="2"/>
    <x v="4"/>
    <x v="15"/>
  </r>
  <r>
    <x v="11"/>
    <s v="12"/>
    <x v="11"/>
    <x v="199"/>
    <s v="1211"/>
    <s v="Etne"/>
    <s v="2"/>
    <s v="Kvinner"/>
    <x v="3"/>
    <x v="3"/>
    <x v="4"/>
    <x v="13"/>
  </r>
  <r>
    <x v="11"/>
    <s v="12"/>
    <x v="11"/>
    <x v="199"/>
    <s v="1211"/>
    <s v="Etne"/>
    <s v="2"/>
    <s v="Kvinner"/>
    <x v="4"/>
    <x v="4"/>
    <x v="4"/>
    <x v="0"/>
  </r>
  <r>
    <x v="11"/>
    <s v="12"/>
    <x v="11"/>
    <x v="199"/>
    <s v="1211"/>
    <s v="Etne"/>
    <s v="2"/>
    <s v="Kvinner"/>
    <x v="5"/>
    <x v="5"/>
    <x v="4"/>
    <x v="6"/>
  </r>
  <r>
    <x v="11"/>
    <s v="12"/>
    <x v="11"/>
    <x v="199"/>
    <s v="1211"/>
    <s v="Etne"/>
    <s v="1"/>
    <s v="Menn"/>
    <x v="0"/>
    <x v="0"/>
    <x v="4"/>
    <x v="14"/>
  </r>
  <r>
    <x v="11"/>
    <s v="12"/>
    <x v="11"/>
    <x v="199"/>
    <s v="1211"/>
    <s v="Etne"/>
    <s v="1"/>
    <s v="Menn"/>
    <x v="1"/>
    <x v="1"/>
    <x v="4"/>
    <x v="12"/>
  </r>
  <r>
    <x v="11"/>
    <s v="12"/>
    <x v="11"/>
    <x v="199"/>
    <s v="1211"/>
    <s v="Etne"/>
    <s v="1"/>
    <s v="Menn"/>
    <x v="2"/>
    <x v="2"/>
    <x v="4"/>
    <x v="40"/>
  </r>
  <r>
    <x v="11"/>
    <s v="12"/>
    <x v="11"/>
    <x v="199"/>
    <s v="1211"/>
    <s v="Etne"/>
    <s v="1"/>
    <s v="Menn"/>
    <x v="3"/>
    <x v="3"/>
    <x v="4"/>
    <x v="10"/>
  </r>
  <r>
    <x v="11"/>
    <s v="12"/>
    <x v="11"/>
    <x v="199"/>
    <s v="1211"/>
    <s v="Etne"/>
    <s v="1"/>
    <s v="Menn"/>
    <x v="4"/>
    <x v="4"/>
    <x v="4"/>
    <x v="35"/>
  </r>
  <r>
    <x v="11"/>
    <s v="12"/>
    <x v="11"/>
    <x v="199"/>
    <s v="1211"/>
    <s v="Etne"/>
    <s v="1"/>
    <s v="Menn"/>
    <x v="5"/>
    <x v="5"/>
    <x v="4"/>
    <x v="46"/>
  </r>
  <r>
    <x v="11"/>
    <s v="12"/>
    <x v="11"/>
    <x v="199"/>
    <s v="1211"/>
    <s v="Etne"/>
    <s v="2"/>
    <s v="Kvinner"/>
    <x v="0"/>
    <x v="0"/>
    <x v="5"/>
    <x v="19"/>
  </r>
  <r>
    <x v="11"/>
    <s v="12"/>
    <x v="11"/>
    <x v="199"/>
    <s v="1211"/>
    <s v="Etne"/>
    <s v="2"/>
    <s v="Kvinner"/>
    <x v="1"/>
    <x v="1"/>
    <x v="5"/>
    <x v="19"/>
  </r>
  <r>
    <x v="11"/>
    <s v="12"/>
    <x v="11"/>
    <x v="199"/>
    <s v="1211"/>
    <s v="Etne"/>
    <s v="2"/>
    <s v="Kvinner"/>
    <x v="2"/>
    <x v="2"/>
    <x v="5"/>
    <x v="5"/>
  </r>
  <r>
    <x v="11"/>
    <s v="12"/>
    <x v="11"/>
    <x v="199"/>
    <s v="1211"/>
    <s v="Etne"/>
    <s v="2"/>
    <s v="Kvinner"/>
    <x v="3"/>
    <x v="3"/>
    <x v="5"/>
    <x v="5"/>
  </r>
  <r>
    <x v="11"/>
    <s v="12"/>
    <x v="11"/>
    <x v="199"/>
    <s v="1211"/>
    <s v="Etne"/>
    <s v="2"/>
    <s v="Kvinner"/>
    <x v="4"/>
    <x v="4"/>
    <x v="5"/>
    <x v="0"/>
  </r>
  <r>
    <x v="11"/>
    <s v="12"/>
    <x v="11"/>
    <x v="199"/>
    <s v="1211"/>
    <s v="Etne"/>
    <s v="2"/>
    <s v="Kvinner"/>
    <x v="5"/>
    <x v="5"/>
    <x v="5"/>
    <x v="7"/>
  </r>
  <r>
    <x v="11"/>
    <s v="12"/>
    <x v="11"/>
    <x v="199"/>
    <s v="1211"/>
    <s v="Etne"/>
    <s v="1"/>
    <s v="Menn"/>
    <x v="0"/>
    <x v="0"/>
    <x v="5"/>
    <x v="24"/>
  </r>
  <r>
    <x v="11"/>
    <s v="12"/>
    <x v="11"/>
    <x v="199"/>
    <s v="1211"/>
    <s v="Etne"/>
    <s v="1"/>
    <s v="Menn"/>
    <x v="1"/>
    <x v="1"/>
    <x v="5"/>
    <x v="12"/>
  </r>
  <r>
    <x v="11"/>
    <s v="12"/>
    <x v="11"/>
    <x v="199"/>
    <s v="1211"/>
    <s v="Etne"/>
    <s v="1"/>
    <s v="Menn"/>
    <x v="2"/>
    <x v="2"/>
    <x v="5"/>
    <x v="14"/>
  </r>
  <r>
    <x v="11"/>
    <s v="12"/>
    <x v="11"/>
    <x v="199"/>
    <s v="1211"/>
    <s v="Etne"/>
    <s v="1"/>
    <s v="Menn"/>
    <x v="3"/>
    <x v="3"/>
    <x v="5"/>
    <x v="60"/>
  </r>
  <r>
    <x v="11"/>
    <s v="12"/>
    <x v="11"/>
    <x v="199"/>
    <s v="1211"/>
    <s v="Etne"/>
    <s v="1"/>
    <s v="Menn"/>
    <x v="4"/>
    <x v="4"/>
    <x v="5"/>
    <x v="27"/>
  </r>
  <r>
    <x v="11"/>
    <s v="12"/>
    <x v="11"/>
    <x v="199"/>
    <s v="1211"/>
    <s v="Etne"/>
    <s v="1"/>
    <s v="Menn"/>
    <x v="5"/>
    <x v="5"/>
    <x v="5"/>
    <x v="56"/>
  </r>
  <r>
    <x v="11"/>
    <s v="12"/>
    <x v="11"/>
    <x v="199"/>
    <s v="1211"/>
    <s v="Etne"/>
    <s v="2"/>
    <s v="Kvinner"/>
    <x v="0"/>
    <x v="0"/>
    <x v="6"/>
    <x v="12"/>
  </r>
  <r>
    <x v="11"/>
    <s v="12"/>
    <x v="11"/>
    <x v="199"/>
    <s v="1211"/>
    <s v="Etne"/>
    <s v="2"/>
    <s v="Kvinner"/>
    <x v="1"/>
    <x v="1"/>
    <x v="6"/>
    <x v="19"/>
  </r>
  <r>
    <x v="11"/>
    <s v="12"/>
    <x v="11"/>
    <x v="199"/>
    <s v="1211"/>
    <s v="Etne"/>
    <s v="2"/>
    <s v="Kvinner"/>
    <x v="2"/>
    <x v="2"/>
    <x v="6"/>
    <x v="2"/>
  </r>
  <r>
    <x v="11"/>
    <s v="12"/>
    <x v="11"/>
    <x v="199"/>
    <s v="1211"/>
    <s v="Etne"/>
    <s v="2"/>
    <s v="Kvinner"/>
    <x v="3"/>
    <x v="3"/>
    <x v="6"/>
    <x v="7"/>
  </r>
  <r>
    <x v="11"/>
    <s v="12"/>
    <x v="11"/>
    <x v="199"/>
    <s v="1211"/>
    <s v="Etne"/>
    <s v="2"/>
    <s v="Kvinner"/>
    <x v="4"/>
    <x v="4"/>
    <x v="6"/>
    <x v="0"/>
  </r>
  <r>
    <x v="11"/>
    <s v="12"/>
    <x v="11"/>
    <x v="199"/>
    <s v="1211"/>
    <s v="Etne"/>
    <s v="2"/>
    <s v="Kvinner"/>
    <x v="5"/>
    <x v="5"/>
    <x v="6"/>
    <x v="5"/>
  </r>
  <r>
    <x v="11"/>
    <s v="12"/>
    <x v="11"/>
    <x v="199"/>
    <s v="1211"/>
    <s v="Etne"/>
    <s v="1"/>
    <s v="Menn"/>
    <x v="0"/>
    <x v="0"/>
    <x v="6"/>
    <x v="4"/>
  </r>
  <r>
    <x v="11"/>
    <s v="12"/>
    <x v="11"/>
    <x v="199"/>
    <s v="1211"/>
    <s v="Etne"/>
    <s v="1"/>
    <s v="Menn"/>
    <x v="1"/>
    <x v="1"/>
    <x v="6"/>
    <x v="6"/>
  </r>
  <r>
    <x v="11"/>
    <s v="12"/>
    <x v="11"/>
    <x v="199"/>
    <s v="1211"/>
    <s v="Etne"/>
    <s v="1"/>
    <s v="Menn"/>
    <x v="2"/>
    <x v="2"/>
    <x v="6"/>
    <x v="21"/>
  </r>
  <r>
    <x v="11"/>
    <s v="12"/>
    <x v="11"/>
    <x v="199"/>
    <s v="1211"/>
    <s v="Etne"/>
    <s v="1"/>
    <s v="Menn"/>
    <x v="3"/>
    <x v="3"/>
    <x v="6"/>
    <x v="8"/>
  </r>
  <r>
    <x v="11"/>
    <s v="12"/>
    <x v="11"/>
    <x v="199"/>
    <s v="1211"/>
    <s v="Etne"/>
    <s v="1"/>
    <s v="Menn"/>
    <x v="4"/>
    <x v="4"/>
    <x v="6"/>
    <x v="45"/>
  </r>
  <r>
    <x v="11"/>
    <s v="12"/>
    <x v="11"/>
    <x v="199"/>
    <s v="1211"/>
    <s v="Etne"/>
    <s v="1"/>
    <s v="Menn"/>
    <x v="5"/>
    <x v="5"/>
    <x v="6"/>
    <x v="45"/>
  </r>
  <r>
    <x v="11"/>
    <s v="12"/>
    <x v="11"/>
    <x v="199"/>
    <s v="1211"/>
    <s v="Etne"/>
    <s v="2"/>
    <s v="Kvinner"/>
    <x v="0"/>
    <x v="0"/>
    <x v="7"/>
    <x v="5"/>
  </r>
  <r>
    <x v="11"/>
    <s v="12"/>
    <x v="11"/>
    <x v="199"/>
    <s v="1211"/>
    <s v="Etne"/>
    <s v="2"/>
    <s v="Kvinner"/>
    <x v="1"/>
    <x v="1"/>
    <x v="7"/>
    <x v="1"/>
  </r>
  <r>
    <x v="11"/>
    <s v="12"/>
    <x v="11"/>
    <x v="199"/>
    <s v="1211"/>
    <s v="Etne"/>
    <s v="2"/>
    <s v="Kvinner"/>
    <x v="2"/>
    <x v="2"/>
    <x v="7"/>
    <x v="5"/>
  </r>
  <r>
    <x v="11"/>
    <s v="12"/>
    <x v="11"/>
    <x v="199"/>
    <s v="1211"/>
    <s v="Etne"/>
    <s v="2"/>
    <s v="Kvinner"/>
    <x v="3"/>
    <x v="3"/>
    <x v="7"/>
    <x v="7"/>
  </r>
  <r>
    <x v="11"/>
    <s v="12"/>
    <x v="11"/>
    <x v="199"/>
    <s v="1211"/>
    <s v="Etne"/>
    <s v="2"/>
    <s v="Kvinner"/>
    <x v="4"/>
    <x v="4"/>
    <x v="7"/>
    <x v="23"/>
  </r>
  <r>
    <x v="11"/>
    <s v="12"/>
    <x v="11"/>
    <x v="199"/>
    <s v="1211"/>
    <s v="Etne"/>
    <s v="2"/>
    <s v="Kvinner"/>
    <x v="5"/>
    <x v="5"/>
    <x v="7"/>
    <x v="0"/>
  </r>
  <r>
    <x v="11"/>
    <s v="12"/>
    <x v="11"/>
    <x v="199"/>
    <s v="1211"/>
    <s v="Etne"/>
    <s v="1"/>
    <s v="Menn"/>
    <x v="0"/>
    <x v="0"/>
    <x v="7"/>
    <x v="15"/>
  </r>
  <r>
    <x v="11"/>
    <s v="12"/>
    <x v="11"/>
    <x v="199"/>
    <s v="1211"/>
    <s v="Etne"/>
    <s v="1"/>
    <s v="Menn"/>
    <x v="1"/>
    <x v="1"/>
    <x v="7"/>
    <x v="12"/>
  </r>
  <r>
    <x v="11"/>
    <s v="12"/>
    <x v="11"/>
    <x v="199"/>
    <s v="1211"/>
    <s v="Etne"/>
    <s v="1"/>
    <s v="Menn"/>
    <x v="2"/>
    <x v="2"/>
    <x v="7"/>
    <x v="21"/>
  </r>
  <r>
    <x v="11"/>
    <s v="12"/>
    <x v="11"/>
    <x v="199"/>
    <s v="1211"/>
    <s v="Etne"/>
    <s v="1"/>
    <s v="Menn"/>
    <x v="3"/>
    <x v="3"/>
    <x v="7"/>
    <x v="73"/>
  </r>
  <r>
    <x v="11"/>
    <s v="12"/>
    <x v="11"/>
    <x v="199"/>
    <s v="1211"/>
    <s v="Etne"/>
    <s v="1"/>
    <s v="Menn"/>
    <x v="4"/>
    <x v="4"/>
    <x v="7"/>
    <x v="8"/>
  </r>
  <r>
    <x v="11"/>
    <s v="12"/>
    <x v="11"/>
    <x v="199"/>
    <s v="1211"/>
    <s v="Etne"/>
    <s v="1"/>
    <s v="Menn"/>
    <x v="5"/>
    <x v="5"/>
    <x v="7"/>
    <x v="24"/>
  </r>
  <r>
    <x v="11"/>
    <s v="12"/>
    <x v="11"/>
    <x v="200"/>
    <s v="1216"/>
    <s v="Sveio"/>
    <s v="2"/>
    <s v="Kvinner"/>
    <x v="0"/>
    <x v="0"/>
    <x v="0"/>
    <x v="13"/>
  </r>
  <r>
    <x v="11"/>
    <s v="12"/>
    <x v="11"/>
    <x v="200"/>
    <s v="1216"/>
    <s v="Sveio"/>
    <s v="2"/>
    <s v="Kvinner"/>
    <x v="1"/>
    <x v="1"/>
    <x v="0"/>
    <x v="5"/>
  </r>
  <r>
    <x v="11"/>
    <s v="12"/>
    <x v="11"/>
    <x v="200"/>
    <s v="1216"/>
    <s v="Sveio"/>
    <s v="2"/>
    <s v="Kvinner"/>
    <x v="2"/>
    <x v="2"/>
    <x v="0"/>
    <x v="13"/>
  </r>
  <r>
    <x v="11"/>
    <s v="12"/>
    <x v="11"/>
    <x v="200"/>
    <s v="1216"/>
    <s v="Sveio"/>
    <s v="2"/>
    <s v="Kvinner"/>
    <x v="3"/>
    <x v="3"/>
    <x v="0"/>
    <x v="14"/>
  </r>
  <r>
    <x v="11"/>
    <s v="12"/>
    <x v="11"/>
    <x v="200"/>
    <s v="1216"/>
    <s v="Sveio"/>
    <s v="2"/>
    <s v="Kvinner"/>
    <x v="4"/>
    <x v="4"/>
    <x v="0"/>
    <x v="32"/>
  </r>
  <r>
    <x v="11"/>
    <s v="12"/>
    <x v="11"/>
    <x v="200"/>
    <s v="1216"/>
    <s v="Sveio"/>
    <s v="2"/>
    <s v="Kvinner"/>
    <x v="5"/>
    <x v="5"/>
    <x v="0"/>
    <x v="1"/>
  </r>
  <r>
    <x v="11"/>
    <s v="12"/>
    <x v="11"/>
    <x v="200"/>
    <s v="1216"/>
    <s v="Sveio"/>
    <s v="1"/>
    <s v="Menn"/>
    <x v="0"/>
    <x v="0"/>
    <x v="0"/>
    <x v="40"/>
  </r>
  <r>
    <x v="11"/>
    <s v="12"/>
    <x v="11"/>
    <x v="200"/>
    <s v="1216"/>
    <s v="Sveio"/>
    <s v="1"/>
    <s v="Menn"/>
    <x v="1"/>
    <x v="1"/>
    <x v="0"/>
    <x v="15"/>
  </r>
  <r>
    <x v="11"/>
    <s v="12"/>
    <x v="11"/>
    <x v="200"/>
    <s v="1216"/>
    <s v="Sveio"/>
    <s v="1"/>
    <s v="Menn"/>
    <x v="2"/>
    <x v="2"/>
    <x v="0"/>
    <x v="46"/>
  </r>
  <r>
    <x v="11"/>
    <s v="12"/>
    <x v="11"/>
    <x v="200"/>
    <s v="1216"/>
    <s v="Sveio"/>
    <s v="1"/>
    <s v="Menn"/>
    <x v="3"/>
    <x v="3"/>
    <x v="0"/>
    <x v="46"/>
  </r>
  <r>
    <x v="11"/>
    <s v="12"/>
    <x v="11"/>
    <x v="200"/>
    <s v="1216"/>
    <s v="Sveio"/>
    <s v="1"/>
    <s v="Menn"/>
    <x v="4"/>
    <x v="4"/>
    <x v="0"/>
    <x v="73"/>
  </r>
  <r>
    <x v="11"/>
    <s v="12"/>
    <x v="11"/>
    <x v="200"/>
    <s v="1216"/>
    <s v="Sveio"/>
    <s v="1"/>
    <s v="Menn"/>
    <x v="5"/>
    <x v="5"/>
    <x v="0"/>
    <x v="36"/>
  </r>
  <r>
    <x v="11"/>
    <s v="12"/>
    <x v="11"/>
    <x v="200"/>
    <s v="1216"/>
    <s v="Sveio"/>
    <s v="2"/>
    <s v="Kvinner"/>
    <x v="0"/>
    <x v="0"/>
    <x v="1"/>
    <x v="36"/>
  </r>
  <r>
    <x v="11"/>
    <s v="12"/>
    <x v="11"/>
    <x v="200"/>
    <s v="1216"/>
    <s v="Sveio"/>
    <s v="2"/>
    <s v="Kvinner"/>
    <x v="1"/>
    <x v="1"/>
    <x v="1"/>
    <x v="1"/>
  </r>
  <r>
    <x v="11"/>
    <s v="12"/>
    <x v="11"/>
    <x v="200"/>
    <s v="1216"/>
    <s v="Sveio"/>
    <s v="2"/>
    <s v="Kvinner"/>
    <x v="2"/>
    <x v="2"/>
    <x v="1"/>
    <x v="2"/>
  </r>
  <r>
    <x v="11"/>
    <s v="12"/>
    <x v="11"/>
    <x v="200"/>
    <s v="1216"/>
    <s v="Sveio"/>
    <s v="2"/>
    <s v="Kvinner"/>
    <x v="3"/>
    <x v="3"/>
    <x v="1"/>
    <x v="14"/>
  </r>
  <r>
    <x v="11"/>
    <s v="12"/>
    <x v="11"/>
    <x v="200"/>
    <s v="1216"/>
    <s v="Sveio"/>
    <s v="2"/>
    <s v="Kvinner"/>
    <x v="4"/>
    <x v="4"/>
    <x v="1"/>
    <x v="45"/>
  </r>
  <r>
    <x v="11"/>
    <s v="12"/>
    <x v="11"/>
    <x v="200"/>
    <s v="1216"/>
    <s v="Sveio"/>
    <s v="2"/>
    <s v="Kvinner"/>
    <x v="5"/>
    <x v="5"/>
    <x v="1"/>
    <x v="0"/>
  </r>
  <r>
    <x v="11"/>
    <s v="12"/>
    <x v="11"/>
    <x v="200"/>
    <s v="1216"/>
    <s v="Sveio"/>
    <s v="1"/>
    <s v="Menn"/>
    <x v="0"/>
    <x v="0"/>
    <x v="1"/>
    <x v="3"/>
  </r>
  <r>
    <x v="11"/>
    <s v="12"/>
    <x v="11"/>
    <x v="200"/>
    <s v="1216"/>
    <s v="Sveio"/>
    <s v="1"/>
    <s v="Menn"/>
    <x v="1"/>
    <x v="1"/>
    <x v="1"/>
    <x v="14"/>
  </r>
  <r>
    <x v="11"/>
    <s v="12"/>
    <x v="11"/>
    <x v="200"/>
    <s v="1216"/>
    <s v="Sveio"/>
    <s v="1"/>
    <s v="Menn"/>
    <x v="2"/>
    <x v="2"/>
    <x v="1"/>
    <x v="55"/>
  </r>
  <r>
    <x v="11"/>
    <s v="12"/>
    <x v="11"/>
    <x v="200"/>
    <s v="1216"/>
    <s v="Sveio"/>
    <s v="1"/>
    <s v="Menn"/>
    <x v="3"/>
    <x v="3"/>
    <x v="1"/>
    <x v="46"/>
  </r>
  <r>
    <x v="11"/>
    <s v="12"/>
    <x v="11"/>
    <x v="200"/>
    <s v="1216"/>
    <s v="Sveio"/>
    <s v="1"/>
    <s v="Menn"/>
    <x v="4"/>
    <x v="4"/>
    <x v="1"/>
    <x v="73"/>
  </r>
  <r>
    <x v="11"/>
    <s v="12"/>
    <x v="11"/>
    <x v="200"/>
    <s v="1216"/>
    <s v="Sveio"/>
    <s v="1"/>
    <s v="Menn"/>
    <x v="5"/>
    <x v="5"/>
    <x v="1"/>
    <x v="4"/>
  </r>
  <r>
    <x v="11"/>
    <s v="12"/>
    <x v="11"/>
    <x v="200"/>
    <s v="1216"/>
    <s v="Sveio"/>
    <s v="2"/>
    <s v="Kvinner"/>
    <x v="0"/>
    <x v="0"/>
    <x v="2"/>
    <x v="36"/>
  </r>
  <r>
    <x v="11"/>
    <s v="12"/>
    <x v="11"/>
    <x v="200"/>
    <s v="1216"/>
    <s v="Sveio"/>
    <s v="2"/>
    <s v="Kvinner"/>
    <x v="1"/>
    <x v="1"/>
    <x v="2"/>
    <x v="0"/>
  </r>
  <r>
    <x v="11"/>
    <s v="12"/>
    <x v="11"/>
    <x v="200"/>
    <s v="1216"/>
    <s v="Sveio"/>
    <s v="2"/>
    <s v="Kvinner"/>
    <x v="2"/>
    <x v="2"/>
    <x v="2"/>
    <x v="13"/>
  </r>
  <r>
    <x v="11"/>
    <s v="12"/>
    <x v="11"/>
    <x v="200"/>
    <s v="1216"/>
    <s v="Sveio"/>
    <s v="2"/>
    <s v="Kvinner"/>
    <x v="3"/>
    <x v="3"/>
    <x v="2"/>
    <x v="21"/>
  </r>
  <r>
    <x v="11"/>
    <s v="12"/>
    <x v="11"/>
    <x v="200"/>
    <s v="1216"/>
    <s v="Sveio"/>
    <s v="2"/>
    <s v="Kvinner"/>
    <x v="4"/>
    <x v="4"/>
    <x v="2"/>
    <x v="46"/>
  </r>
  <r>
    <x v="11"/>
    <s v="12"/>
    <x v="11"/>
    <x v="200"/>
    <s v="1216"/>
    <s v="Sveio"/>
    <s v="2"/>
    <s v="Kvinner"/>
    <x v="5"/>
    <x v="5"/>
    <x v="2"/>
    <x v="0"/>
  </r>
  <r>
    <x v="11"/>
    <s v="12"/>
    <x v="11"/>
    <x v="200"/>
    <s v="1216"/>
    <s v="Sveio"/>
    <s v="1"/>
    <s v="Menn"/>
    <x v="0"/>
    <x v="0"/>
    <x v="2"/>
    <x v="4"/>
  </r>
  <r>
    <x v="11"/>
    <s v="12"/>
    <x v="11"/>
    <x v="200"/>
    <s v="1216"/>
    <s v="Sveio"/>
    <s v="1"/>
    <s v="Menn"/>
    <x v="1"/>
    <x v="1"/>
    <x v="2"/>
    <x v="36"/>
  </r>
  <r>
    <x v="11"/>
    <s v="12"/>
    <x v="11"/>
    <x v="200"/>
    <s v="1216"/>
    <s v="Sveio"/>
    <s v="1"/>
    <s v="Menn"/>
    <x v="2"/>
    <x v="2"/>
    <x v="2"/>
    <x v="55"/>
  </r>
  <r>
    <x v="11"/>
    <s v="12"/>
    <x v="11"/>
    <x v="200"/>
    <s v="1216"/>
    <s v="Sveio"/>
    <s v="1"/>
    <s v="Menn"/>
    <x v="3"/>
    <x v="3"/>
    <x v="2"/>
    <x v="55"/>
  </r>
  <r>
    <x v="11"/>
    <s v="12"/>
    <x v="11"/>
    <x v="200"/>
    <s v="1216"/>
    <s v="Sveio"/>
    <s v="1"/>
    <s v="Menn"/>
    <x v="4"/>
    <x v="4"/>
    <x v="2"/>
    <x v="27"/>
  </r>
  <r>
    <x v="11"/>
    <s v="12"/>
    <x v="11"/>
    <x v="200"/>
    <s v="1216"/>
    <s v="Sveio"/>
    <s v="1"/>
    <s v="Menn"/>
    <x v="5"/>
    <x v="5"/>
    <x v="2"/>
    <x v="14"/>
  </r>
  <r>
    <x v="11"/>
    <s v="12"/>
    <x v="11"/>
    <x v="200"/>
    <s v="1216"/>
    <s v="Sveio"/>
    <s v="2"/>
    <s v="Kvinner"/>
    <x v="0"/>
    <x v="0"/>
    <x v="3"/>
    <x v="36"/>
  </r>
  <r>
    <x v="11"/>
    <s v="12"/>
    <x v="11"/>
    <x v="200"/>
    <s v="1216"/>
    <s v="Sveio"/>
    <s v="2"/>
    <s v="Kvinner"/>
    <x v="1"/>
    <x v="1"/>
    <x v="3"/>
    <x v="13"/>
  </r>
  <r>
    <x v="11"/>
    <s v="12"/>
    <x v="11"/>
    <x v="200"/>
    <s v="1216"/>
    <s v="Sveio"/>
    <s v="2"/>
    <s v="Kvinner"/>
    <x v="2"/>
    <x v="2"/>
    <x v="3"/>
    <x v="7"/>
  </r>
  <r>
    <x v="11"/>
    <s v="12"/>
    <x v="11"/>
    <x v="200"/>
    <s v="1216"/>
    <s v="Sveio"/>
    <s v="2"/>
    <s v="Kvinner"/>
    <x v="3"/>
    <x v="3"/>
    <x v="3"/>
    <x v="21"/>
  </r>
  <r>
    <x v="11"/>
    <s v="12"/>
    <x v="11"/>
    <x v="200"/>
    <s v="1216"/>
    <s v="Sveio"/>
    <s v="2"/>
    <s v="Kvinner"/>
    <x v="4"/>
    <x v="4"/>
    <x v="3"/>
    <x v="56"/>
  </r>
  <r>
    <x v="11"/>
    <s v="12"/>
    <x v="11"/>
    <x v="200"/>
    <s v="1216"/>
    <s v="Sveio"/>
    <s v="2"/>
    <s v="Kvinner"/>
    <x v="5"/>
    <x v="5"/>
    <x v="3"/>
    <x v="1"/>
  </r>
  <r>
    <x v="11"/>
    <s v="12"/>
    <x v="11"/>
    <x v="200"/>
    <s v="1216"/>
    <s v="Sveio"/>
    <s v="1"/>
    <s v="Menn"/>
    <x v="0"/>
    <x v="0"/>
    <x v="3"/>
    <x v="11"/>
  </r>
  <r>
    <x v="11"/>
    <s v="12"/>
    <x v="11"/>
    <x v="200"/>
    <s v="1216"/>
    <s v="Sveio"/>
    <s v="1"/>
    <s v="Menn"/>
    <x v="1"/>
    <x v="1"/>
    <x v="3"/>
    <x v="4"/>
  </r>
  <r>
    <x v="11"/>
    <s v="12"/>
    <x v="11"/>
    <x v="200"/>
    <s v="1216"/>
    <s v="Sveio"/>
    <s v="1"/>
    <s v="Menn"/>
    <x v="2"/>
    <x v="2"/>
    <x v="3"/>
    <x v="56"/>
  </r>
  <r>
    <x v="11"/>
    <s v="12"/>
    <x v="11"/>
    <x v="200"/>
    <s v="1216"/>
    <s v="Sveio"/>
    <s v="1"/>
    <s v="Menn"/>
    <x v="3"/>
    <x v="3"/>
    <x v="3"/>
    <x v="40"/>
  </r>
  <r>
    <x v="11"/>
    <s v="12"/>
    <x v="11"/>
    <x v="200"/>
    <s v="1216"/>
    <s v="Sveio"/>
    <s v="1"/>
    <s v="Menn"/>
    <x v="4"/>
    <x v="4"/>
    <x v="3"/>
    <x v="51"/>
  </r>
  <r>
    <x v="11"/>
    <s v="12"/>
    <x v="11"/>
    <x v="200"/>
    <s v="1216"/>
    <s v="Sveio"/>
    <s v="1"/>
    <s v="Menn"/>
    <x v="5"/>
    <x v="5"/>
    <x v="3"/>
    <x v="14"/>
  </r>
  <r>
    <x v="11"/>
    <s v="12"/>
    <x v="11"/>
    <x v="200"/>
    <s v="1216"/>
    <s v="Sveio"/>
    <s v="2"/>
    <s v="Kvinner"/>
    <x v="0"/>
    <x v="0"/>
    <x v="4"/>
    <x v="36"/>
  </r>
  <r>
    <x v="11"/>
    <s v="12"/>
    <x v="11"/>
    <x v="200"/>
    <s v="1216"/>
    <s v="Sveio"/>
    <s v="2"/>
    <s v="Kvinner"/>
    <x v="1"/>
    <x v="1"/>
    <x v="4"/>
    <x v="19"/>
  </r>
  <r>
    <x v="11"/>
    <s v="12"/>
    <x v="11"/>
    <x v="200"/>
    <s v="1216"/>
    <s v="Sveio"/>
    <s v="2"/>
    <s v="Kvinner"/>
    <x v="2"/>
    <x v="2"/>
    <x v="4"/>
    <x v="15"/>
  </r>
  <r>
    <x v="11"/>
    <s v="12"/>
    <x v="11"/>
    <x v="200"/>
    <s v="1216"/>
    <s v="Sveio"/>
    <s v="2"/>
    <s v="Kvinner"/>
    <x v="3"/>
    <x v="3"/>
    <x v="4"/>
    <x v="4"/>
  </r>
  <r>
    <x v="11"/>
    <s v="12"/>
    <x v="11"/>
    <x v="200"/>
    <s v="1216"/>
    <s v="Sveio"/>
    <s v="2"/>
    <s v="Kvinner"/>
    <x v="4"/>
    <x v="4"/>
    <x v="4"/>
    <x v="56"/>
  </r>
  <r>
    <x v="11"/>
    <s v="12"/>
    <x v="11"/>
    <x v="200"/>
    <s v="1216"/>
    <s v="Sveio"/>
    <s v="2"/>
    <s v="Kvinner"/>
    <x v="5"/>
    <x v="5"/>
    <x v="4"/>
    <x v="0"/>
  </r>
  <r>
    <x v="11"/>
    <s v="12"/>
    <x v="11"/>
    <x v="200"/>
    <s v="1216"/>
    <s v="Sveio"/>
    <s v="1"/>
    <s v="Menn"/>
    <x v="0"/>
    <x v="0"/>
    <x v="4"/>
    <x v="11"/>
  </r>
  <r>
    <x v="11"/>
    <s v="12"/>
    <x v="11"/>
    <x v="200"/>
    <s v="1216"/>
    <s v="Sveio"/>
    <s v="1"/>
    <s v="Menn"/>
    <x v="1"/>
    <x v="1"/>
    <x v="4"/>
    <x v="14"/>
  </r>
  <r>
    <x v="11"/>
    <s v="12"/>
    <x v="11"/>
    <x v="200"/>
    <s v="1216"/>
    <s v="Sveio"/>
    <s v="1"/>
    <s v="Menn"/>
    <x v="2"/>
    <x v="2"/>
    <x v="4"/>
    <x v="45"/>
  </r>
  <r>
    <x v="11"/>
    <s v="12"/>
    <x v="11"/>
    <x v="200"/>
    <s v="1216"/>
    <s v="Sveio"/>
    <s v="1"/>
    <s v="Menn"/>
    <x v="3"/>
    <x v="3"/>
    <x v="4"/>
    <x v="41"/>
  </r>
  <r>
    <x v="11"/>
    <s v="12"/>
    <x v="11"/>
    <x v="200"/>
    <s v="1216"/>
    <s v="Sveio"/>
    <s v="1"/>
    <s v="Menn"/>
    <x v="4"/>
    <x v="4"/>
    <x v="4"/>
    <x v="27"/>
  </r>
  <r>
    <x v="11"/>
    <s v="12"/>
    <x v="11"/>
    <x v="200"/>
    <s v="1216"/>
    <s v="Sveio"/>
    <s v="1"/>
    <s v="Menn"/>
    <x v="5"/>
    <x v="5"/>
    <x v="4"/>
    <x v="11"/>
  </r>
  <r>
    <x v="11"/>
    <s v="12"/>
    <x v="11"/>
    <x v="200"/>
    <s v="1216"/>
    <s v="Sveio"/>
    <s v="2"/>
    <s v="Kvinner"/>
    <x v="0"/>
    <x v="0"/>
    <x v="5"/>
    <x v="2"/>
  </r>
  <r>
    <x v="11"/>
    <s v="12"/>
    <x v="11"/>
    <x v="200"/>
    <s v="1216"/>
    <s v="Sveio"/>
    <s v="2"/>
    <s v="Kvinner"/>
    <x v="1"/>
    <x v="1"/>
    <x v="5"/>
    <x v="7"/>
  </r>
  <r>
    <x v="11"/>
    <s v="12"/>
    <x v="11"/>
    <x v="200"/>
    <s v="1216"/>
    <s v="Sveio"/>
    <s v="2"/>
    <s v="Kvinner"/>
    <x v="2"/>
    <x v="2"/>
    <x v="5"/>
    <x v="13"/>
  </r>
  <r>
    <x v="11"/>
    <s v="12"/>
    <x v="11"/>
    <x v="200"/>
    <s v="1216"/>
    <s v="Sveio"/>
    <s v="2"/>
    <s v="Kvinner"/>
    <x v="3"/>
    <x v="3"/>
    <x v="5"/>
    <x v="36"/>
  </r>
  <r>
    <x v="11"/>
    <s v="12"/>
    <x v="11"/>
    <x v="200"/>
    <s v="1216"/>
    <s v="Sveio"/>
    <s v="2"/>
    <s v="Kvinner"/>
    <x v="4"/>
    <x v="4"/>
    <x v="5"/>
    <x v="4"/>
  </r>
  <r>
    <x v="11"/>
    <s v="12"/>
    <x v="11"/>
    <x v="200"/>
    <s v="1216"/>
    <s v="Sveio"/>
    <s v="2"/>
    <s v="Kvinner"/>
    <x v="5"/>
    <x v="5"/>
    <x v="5"/>
    <x v="5"/>
  </r>
  <r>
    <x v="11"/>
    <s v="12"/>
    <x v="11"/>
    <x v="200"/>
    <s v="1216"/>
    <s v="Sveio"/>
    <s v="1"/>
    <s v="Menn"/>
    <x v="0"/>
    <x v="0"/>
    <x v="5"/>
    <x v="4"/>
  </r>
  <r>
    <x v="11"/>
    <s v="12"/>
    <x v="11"/>
    <x v="200"/>
    <s v="1216"/>
    <s v="Sveio"/>
    <s v="1"/>
    <s v="Menn"/>
    <x v="1"/>
    <x v="1"/>
    <x v="5"/>
    <x v="4"/>
  </r>
  <r>
    <x v="11"/>
    <s v="12"/>
    <x v="11"/>
    <x v="200"/>
    <s v="1216"/>
    <s v="Sveio"/>
    <s v="1"/>
    <s v="Menn"/>
    <x v="2"/>
    <x v="2"/>
    <x v="5"/>
    <x v="27"/>
  </r>
  <r>
    <x v="11"/>
    <s v="12"/>
    <x v="11"/>
    <x v="200"/>
    <s v="1216"/>
    <s v="Sveio"/>
    <s v="1"/>
    <s v="Menn"/>
    <x v="3"/>
    <x v="3"/>
    <x v="5"/>
    <x v="27"/>
  </r>
  <r>
    <x v="11"/>
    <s v="12"/>
    <x v="11"/>
    <x v="200"/>
    <s v="1216"/>
    <s v="Sveio"/>
    <s v="1"/>
    <s v="Menn"/>
    <x v="4"/>
    <x v="4"/>
    <x v="5"/>
    <x v="45"/>
  </r>
  <r>
    <x v="11"/>
    <s v="12"/>
    <x v="11"/>
    <x v="200"/>
    <s v="1216"/>
    <s v="Sveio"/>
    <s v="1"/>
    <s v="Menn"/>
    <x v="5"/>
    <x v="5"/>
    <x v="5"/>
    <x v="40"/>
  </r>
  <r>
    <x v="11"/>
    <s v="12"/>
    <x v="11"/>
    <x v="200"/>
    <s v="1216"/>
    <s v="Sveio"/>
    <s v="2"/>
    <s v="Kvinner"/>
    <x v="0"/>
    <x v="0"/>
    <x v="6"/>
    <x v="7"/>
  </r>
  <r>
    <x v="11"/>
    <s v="12"/>
    <x v="11"/>
    <x v="200"/>
    <s v="1216"/>
    <s v="Sveio"/>
    <s v="2"/>
    <s v="Kvinner"/>
    <x v="1"/>
    <x v="1"/>
    <x v="6"/>
    <x v="19"/>
  </r>
  <r>
    <x v="11"/>
    <s v="12"/>
    <x v="11"/>
    <x v="200"/>
    <s v="1216"/>
    <s v="Sveio"/>
    <s v="2"/>
    <s v="Kvinner"/>
    <x v="2"/>
    <x v="2"/>
    <x v="6"/>
    <x v="15"/>
  </r>
  <r>
    <x v="11"/>
    <s v="12"/>
    <x v="11"/>
    <x v="200"/>
    <s v="1216"/>
    <s v="Sveio"/>
    <s v="2"/>
    <s v="Kvinner"/>
    <x v="3"/>
    <x v="3"/>
    <x v="6"/>
    <x v="13"/>
  </r>
  <r>
    <x v="11"/>
    <s v="12"/>
    <x v="11"/>
    <x v="200"/>
    <s v="1216"/>
    <s v="Sveio"/>
    <s v="2"/>
    <s v="Kvinner"/>
    <x v="4"/>
    <x v="4"/>
    <x v="6"/>
    <x v="20"/>
  </r>
  <r>
    <x v="11"/>
    <s v="12"/>
    <x v="11"/>
    <x v="200"/>
    <s v="1216"/>
    <s v="Sveio"/>
    <s v="2"/>
    <s v="Kvinner"/>
    <x v="5"/>
    <x v="5"/>
    <x v="6"/>
    <x v="0"/>
  </r>
  <r>
    <x v="11"/>
    <s v="12"/>
    <x v="11"/>
    <x v="200"/>
    <s v="1216"/>
    <s v="Sveio"/>
    <s v="1"/>
    <s v="Menn"/>
    <x v="0"/>
    <x v="0"/>
    <x v="6"/>
    <x v="36"/>
  </r>
  <r>
    <x v="11"/>
    <s v="12"/>
    <x v="11"/>
    <x v="200"/>
    <s v="1216"/>
    <s v="Sveio"/>
    <s v="1"/>
    <s v="Menn"/>
    <x v="1"/>
    <x v="1"/>
    <x v="6"/>
    <x v="6"/>
  </r>
  <r>
    <x v="11"/>
    <s v="12"/>
    <x v="11"/>
    <x v="200"/>
    <s v="1216"/>
    <s v="Sveio"/>
    <s v="1"/>
    <s v="Menn"/>
    <x v="2"/>
    <x v="2"/>
    <x v="6"/>
    <x v="51"/>
  </r>
  <r>
    <x v="11"/>
    <s v="12"/>
    <x v="11"/>
    <x v="200"/>
    <s v="1216"/>
    <s v="Sveio"/>
    <s v="1"/>
    <s v="Menn"/>
    <x v="3"/>
    <x v="3"/>
    <x v="6"/>
    <x v="16"/>
  </r>
  <r>
    <x v="11"/>
    <s v="12"/>
    <x v="11"/>
    <x v="200"/>
    <s v="1216"/>
    <s v="Sveio"/>
    <s v="1"/>
    <s v="Menn"/>
    <x v="4"/>
    <x v="4"/>
    <x v="6"/>
    <x v="3"/>
  </r>
  <r>
    <x v="11"/>
    <s v="12"/>
    <x v="11"/>
    <x v="200"/>
    <s v="1216"/>
    <s v="Sveio"/>
    <s v="1"/>
    <s v="Menn"/>
    <x v="5"/>
    <x v="5"/>
    <x v="6"/>
    <x v="40"/>
  </r>
  <r>
    <x v="11"/>
    <s v="12"/>
    <x v="11"/>
    <x v="200"/>
    <s v="1216"/>
    <s v="Sveio"/>
    <s v="2"/>
    <s v="Kvinner"/>
    <x v="0"/>
    <x v="0"/>
    <x v="7"/>
    <x v="24"/>
  </r>
  <r>
    <x v="11"/>
    <s v="12"/>
    <x v="11"/>
    <x v="200"/>
    <s v="1216"/>
    <s v="Sveio"/>
    <s v="2"/>
    <s v="Kvinner"/>
    <x v="1"/>
    <x v="1"/>
    <x v="7"/>
    <x v="19"/>
  </r>
  <r>
    <x v="11"/>
    <s v="12"/>
    <x v="11"/>
    <x v="200"/>
    <s v="1216"/>
    <s v="Sveio"/>
    <s v="2"/>
    <s v="Kvinner"/>
    <x v="2"/>
    <x v="2"/>
    <x v="7"/>
    <x v="3"/>
  </r>
  <r>
    <x v="11"/>
    <s v="12"/>
    <x v="11"/>
    <x v="200"/>
    <s v="1216"/>
    <s v="Sveio"/>
    <s v="2"/>
    <s v="Kvinner"/>
    <x v="3"/>
    <x v="3"/>
    <x v="7"/>
    <x v="36"/>
  </r>
  <r>
    <x v="11"/>
    <s v="12"/>
    <x v="11"/>
    <x v="200"/>
    <s v="1216"/>
    <s v="Sveio"/>
    <s v="2"/>
    <s v="Kvinner"/>
    <x v="4"/>
    <x v="4"/>
    <x v="7"/>
    <x v="4"/>
  </r>
  <r>
    <x v="11"/>
    <s v="12"/>
    <x v="11"/>
    <x v="200"/>
    <s v="1216"/>
    <s v="Sveio"/>
    <s v="2"/>
    <s v="Kvinner"/>
    <x v="5"/>
    <x v="5"/>
    <x v="7"/>
    <x v="1"/>
  </r>
  <r>
    <x v="11"/>
    <s v="12"/>
    <x v="11"/>
    <x v="200"/>
    <s v="1216"/>
    <s v="Sveio"/>
    <s v="1"/>
    <s v="Menn"/>
    <x v="0"/>
    <x v="0"/>
    <x v="7"/>
    <x v="4"/>
  </r>
  <r>
    <x v="11"/>
    <s v="12"/>
    <x v="11"/>
    <x v="200"/>
    <s v="1216"/>
    <s v="Sveio"/>
    <s v="1"/>
    <s v="Menn"/>
    <x v="1"/>
    <x v="1"/>
    <x v="7"/>
    <x v="4"/>
  </r>
  <r>
    <x v="11"/>
    <s v="12"/>
    <x v="11"/>
    <x v="200"/>
    <s v="1216"/>
    <s v="Sveio"/>
    <s v="1"/>
    <s v="Menn"/>
    <x v="2"/>
    <x v="2"/>
    <x v="7"/>
    <x v="50"/>
  </r>
  <r>
    <x v="11"/>
    <s v="12"/>
    <x v="11"/>
    <x v="200"/>
    <s v="1216"/>
    <s v="Sveio"/>
    <s v="1"/>
    <s v="Menn"/>
    <x v="3"/>
    <x v="3"/>
    <x v="7"/>
    <x v="72"/>
  </r>
  <r>
    <x v="11"/>
    <s v="12"/>
    <x v="11"/>
    <x v="200"/>
    <s v="1216"/>
    <s v="Sveio"/>
    <s v="1"/>
    <s v="Menn"/>
    <x v="4"/>
    <x v="4"/>
    <x v="7"/>
    <x v="56"/>
  </r>
  <r>
    <x v="11"/>
    <s v="12"/>
    <x v="11"/>
    <x v="200"/>
    <s v="1216"/>
    <s v="Sveio"/>
    <s v="1"/>
    <s v="Menn"/>
    <x v="5"/>
    <x v="5"/>
    <x v="7"/>
    <x v="40"/>
  </r>
  <r>
    <x v="11"/>
    <s v="12"/>
    <x v="11"/>
    <x v="201"/>
    <s v="1219"/>
    <s v="Bømlo"/>
    <s v="2"/>
    <s v="Kvinner"/>
    <x v="0"/>
    <x v="0"/>
    <x v="0"/>
    <x v="0"/>
  </r>
  <r>
    <x v="11"/>
    <s v="12"/>
    <x v="11"/>
    <x v="201"/>
    <s v="1219"/>
    <s v="Bømlo"/>
    <s v="2"/>
    <s v="Kvinner"/>
    <x v="1"/>
    <x v="1"/>
    <x v="0"/>
    <x v="39"/>
  </r>
  <r>
    <x v="11"/>
    <s v="12"/>
    <x v="11"/>
    <x v="201"/>
    <s v="1219"/>
    <s v="Bømlo"/>
    <s v="2"/>
    <s v="Kvinner"/>
    <x v="2"/>
    <x v="2"/>
    <x v="0"/>
    <x v="4"/>
  </r>
  <r>
    <x v="11"/>
    <s v="12"/>
    <x v="11"/>
    <x v="201"/>
    <s v="1219"/>
    <s v="Bømlo"/>
    <s v="2"/>
    <s v="Kvinner"/>
    <x v="3"/>
    <x v="3"/>
    <x v="0"/>
    <x v="21"/>
  </r>
  <r>
    <x v="11"/>
    <s v="12"/>
    <x v="11"/>
    <x v="201"/>
    <s v="1219"/>
    <s v="Bømlo"/>
    <s v="2"/>
    <s v="Kvinner"/>
    <x v="4"/>
    <x v="4"/>
    <x v="0"/>
    <x v="20"/>
  </r>
  <r>
    <x v="11"/>
    <s v="12"/>
    <x v="11"/>
    <x v="201"/>
    <s v="1219"/>
    <s v="Bømlo"/>
    <s v="2"/>
    <s v="Kvinner"/>
    <x v="5"/>
    <x v="5"/>
    <x v="0"/>
    <x v="23"/>
  </r>
  <r>
    <x v="11"/>
    <s v="12"/>
    <x v="11"/>
    <x v="201"/>
    <s v="1219"/>
    <s v="Bømlo"/>
    <s v="1"/>
    <s v="Menn"/>
    <x v="0"/>
    <x v="0"/>
    <x v="0"/>
    <x v="11"/>
  </r>
  <r>
    <x v="11"/>
    <s v="12"/>
    <x v="11"/>
    <x v="201"/>
    <s v="1219"/>
    <s v="Bømlo"/>
    <s v="1"/>
    <s v="Menn"/>
    <x v="1"/>
    <x v="1"/>
    <x v="0"/>
    <x v="46"/>
  </r>
  <r>
    <x v="11"/>
    <s v="12"/>
    <x v="11"/>
    <x v="201"/>
    <s v="1219"/>
    <s v="Bømlo"/>
    <s v="1"/>
    <s v="Menn"/>
    <x v="2"/>
    <x v="2"/>
    <x v="0"/>
    <x v="83"/>
  </r>
  <r>
    <x v="11"/>
    <s v="12"/>
    <x v="11"/>
    <x v="201"/>
    <s v="1219"/>
    <s v="Bømlo"/>
    <s v="1"/>
    <s v="Menn"/>
    <x v="3"/>
    <x v="3"/>
    <x v="0"/>
    <x v="52"/>
  </r>
  <r>
    <x v="11"/>
    <s v="12"/>
    <x v="11"/>
    <x v="201"/>
    <s v="1219"/>
    <s v="Bømlo"/>
    <s v="1"/>
    <s v="Menn"/>
    <x v="4"/>
    <x v="4"/>
    <x v="0"/>
    <x v="70"/>
  </r>
  <r>
    <x v="11"/>
    <s v="12"/>
    <x v="11"/>
    <x v="201"/>
    <s v="1219"/>
    <s v="Bømlo"/>
    <s v="1"/>
    <s v="Menn"/>
    <x v="5"/>
    <x v="5"/>
    <x v="0"/>
    <x v="56"/>
  </r>
  <r>
    <x v="11"/>
    <s v="12"/>
    <x v="11"/>
    <x v="201"/>
    <s v="1219"/>
    <s v="Bømlo"/>
    <s v="2"/>
    <s v="Kvinner"/>
    <x v="0"/>
    <x v="0"/>
    <x v="1"/>
    <x v="1"/>
  </r>
  <r>
    <x v="11"/>
    <s v="12"/>
    <x v="11"/>
    <x v="201"/>
    <s v="1219"/>
    <s v="Bømlo"/>
    <s v="2"/>
    <s v="Kvinner"/>
    <x v="1"/>
    <x v="1"/>
    <x v="1"/>
    <x v="0"/>
  </r>
  <r>
    <x v="11"/>
    <s v="12"/>
    <x v="11"/>
    <x v="201"/>
    <s v="1219"/>
    <s v="Bømlo"/>
    <s v="2"/>
    <s v="Kvinner"/>
    <x v="2"/>
    <x v="2"/>
    <x v="1"/>
    <x v="4"/>
  </r>
  <r>
    <x v="11"/>
    <s v="12"/>
    <x v="11"/>
    <x v="201"/>
    <s v="1219"/>
    <s v="Bømlo"/>
    <s v="2"/>
    <s v="Kvinner"/>
    <x v="3"/>
    <x v="3"/>
    <x v="1"/>
    <x v="36"/>
  </r>
  <r>
    <x v="11"/>
    <s v="12"/>
    <x v="11"/>
    <x v="201"/>
    <s v="1219"/>
    <s v="Bømlo"/>
    <s v="2"/>
    <s v="Kvinner"/>
    <x v="4"/>
    <x v="4"/>
    <x v="1"/>
    <x v="4"/>
  </r>
  <r>
    <x v="11"/>
    <s v="12"/>
    <x v="11"/>
    <x v="201"/>
    <s v="1219"/>
    <s v="Bømlo"/>
    <s v="2"/>
    <s v="Kvinner"/>
    <x v="5"/>
    <x v="5"/>
    <x v="1"/>
    <x v="0"/>
  </r>
  <r>
    <x v="11"/>
    <s v="12"/>
    <x v="11"/>
    <x v="201"/>
    <s v="1219"/>
    <s v="Bømlo"/>
    <s v="1"/>
    <s v="Menn"/>
    <x v="0"/>
    <x v="0"/>
    <x v="1"/>
    <x v="21"/>
  </r>
  <r>
    <x v="11"/>
    <s v="12"/>
    <x v="11"/>
    <x v="201"/>
    <s v="1219"/>
    <s v="Bømlo"/>
    <s v="1"/>
    <s v="Menn"/>
    <x v="1"/>
    <x v="1"/>
    <x v="1"/>
    <x v="41"/>
  </r>
  <r>
    <x v="11"/>
    <s v="12"/>
    <x v="11"/>
    <x v="201"/>
    <s v="1219"/>
    <s v="Bømlo"/>
    <s v="1"/>
    <s v="Menn"/>
    <x v="2"/>
    <x v="2"/>
    <x v="1"/>
    <x v="81"/>
  </r>
  <r>
    <x v="11"/>
    <s v="12"/>
    <x v="11"/>
    <x v="201"/>
    <s v="1219"/>
    <s v="Bømlo"/>
    <s v="1"/>
    <s v="Menn"/>
    <x v="3"/>
    <x v="3"/>
    <x v="1"/>
    <x v="42"/>
  </r>
  <r>
    <x v="11"/>
    <s v="12"/>
    <x v="11"/>
    <x v="201"/>
    <s v="1219"/>
    <s v="Bømlo"/>
    <s v="1"/>
    <s v="Menn"/>
    <x v="4"/>
    <x v="4"/>
    <x v="1"/>
    <x v="57"/>
  </r>
  <r>
    <x v="11"/>
    <s v="12"/>
    <x v="11"/>
    <x v="201"/>
    <s v="1219"/>
    <s v="Bømlo"/>
    <s v="1"/>
    <s v="Menn"/>
    <x v="5"/>
    <x v="5"/>
    <x v="1"/>
    <x v="46"/>
  </r>
  <r>
    <x v="11"/>
    <s v="12"/>
    <x v="11"/>
    <x v="201"/>
    <s v="1219"/>
    <s v="Bømlo"/>
    <s v="2"/>
    <s v="Kvinner"/>
    <x v="0"/>
    <x v="0"/>
    <x v="2"/>
    <x v="19"/>
  </r>
  <r>
    <x v="11"/>
    <s v="12"/>
    <x v="11"/>
    <x v="201"/>
    <s v="1219"/>
    <s v="Bømlo"/>
    <s v="2"/>
    <s v="Kvinner"/>
    <x v="1"/>
    <x v="1"/>
    <x v="2"/>
    <x v="23"/>
  </r>
  <r>
    <x v="11"/>
    <s v="12"/>
    <x v="11"/>
    <x v="201"/>
    <s v="1219"/>
    <s v="Bømlo"/>
    <s v="2"/>
    <s v="Kvinner"/>
    <x v="2"/>
    <x v="2"/>
    <x v="2"/>
    <x v="24"/>
  </r>
  <r>
    <x v="11"/>
    <s v="12"/>
    <x v="11"/>
    <x v="201"/>
    <s v="1219"/>
    <s v="Bømlo"/>
    <s v="2"/>
    <s v="Kvinner"/>
    <x v="3"/>
    <x v="3"/>
    <x v="2"/>
    <x v="21"/>
  </r>
  <r>
    <x v="11"/>
    <s v="12"/>
    <x v="11"/>
    <x v="201"/>
    <s v="1219"/>
    <s v="Bømlo"/>
    <s v="2"/>
    <s v="Kvinner"/>
    <x v="4"/>
    <x v="4"/>
    <x v="2"/>
    <x v="14"/>
  </r>
  <r>
    <x v="11"/>
    <s v="12"/>
    <x v="11"/>
    <x v="201"/>
    <s v="1219"/>
    <s v="Bømlo"/>
    <s v="2"/>
    <s v="Kvinner"/>
    <x v="5"/>
    <x v="5"/>
    <x v="2"/>
    <x v="0"/>
  </r>
  <r>
    <x v="11"/>
    <s v="12"/>
    <x v="11"/>
    <x v="201"/>
    <s v="1219"/>
    <s v="Bømlo"/>
    <s v="1"/>
    <s v="Menn"/>
    <x v="0"/>
    <x v="0"/>
    <x v="2"/>
    <x v="24"/>
  </r>
  <r>
    <x v="11"/>
    <s v="12"/>
    <x v="11"/>
    <x v="201"/>
    <s v="1219"/>
    <s v="Bømlo"/>
    <s v="1"/>
    <s v="Menn"/>
    <x v="1"/>
    <x v="1"/>
    <x v="2"/>
    <x v="11"/>
  </r>
  <r>
    <x v="11"/>
    <s v="12"/>
    <x v="11"/>
    <x v="201"/>
    <s v="1219"/>
    <s v="Bømlo"/>
    <s v="1"/>
    <s v="Menn"/>
    <x v="2"/>
    <x v="2"/>
    <x v="2"/>
    <x v="80"/>
  </r>
  <r>
    <x v="11"/>
    <s v="12"/>
    <x v="11"/>
    <x v="201"/>
    <s v="1219"/>
    <s v="Bømlo"/>
    <s v="1"/>
    <s v="Menn"/>
    <x v="3"/>
    <x v="3"/>
    <x v="2"/>
    <x v="71"/>
  </r>
  <r>
    <x v="11"/>
    <s v="12"/>
    <x v="11"/>
    <x v="201"/>
    <s v="1219"/>
    <s v="Bømlo"/>
    <s v="1"/>
    <s v="Menn"/>
    <x v="4"/>
    <x v="4"/>
    <x v="2"/>
    <x v="9"/>
  </r>
  <r>
    <x v="11"/>
    <s v="12"/>
    <x v="11"/>
    <x v="201"/>
    <s v="1219"/>
    <s v="Bømlo"/>
    <s v="1"/>
    <s v="Menn"/>
    <x v="5"/>
    <x v="5"/>
    <x v="2"/>
    <x v="41"/>
  </r>
  <r>
    <x v="11"/>
    <s v="12"/>
    <x v="11"/>
    <x v="201"/>
    <s v="1219"/>
    <s v="Bømlo"/>
    <s v="2"/>
    <s v="Kvinner"/>
    <x v="0"/>
    <x v="0"/>
    <x v="3"/>
    <x v="0"/>
  </r>
  <r>
    <x v="11"/>
    <s v="12"/>
    <x v="11"/>
    <x v="201"/>
    <s v="1219"/>
    <s v="Bømlo"/>
    <s v="2"/>
    <s v="Kvinner"/>
    <x v="1"/>
    <x v="1"/>
    <x v="3"/>
    <x v="39"/>
  </r>
  <r>
    <x v="11"/>
    <s v="12"/>
    <x v="11"/>
    <x v="201"/>
    <s v="1219"/>
    <s v="Bømlo"/>
    <s v="2"/>
    <s v="Kvinner"/>
    <x v="2"/>
    <x v="2"/>
    <x v="3"/>
    <x v="15"/>
  </r>
  <r>
    <x v="11"/>
    <s v="12"/>
    <x v="11"/>
    <x v="201"/>
    <s v="1219"/>
    <s v="Bømlo"/>
    <s v="2"/>
    <s v="Kvinner"/>
    <x v="3"/>
    <x v="3"/>
    <x v="3"/>
    <x v="2"/>
  </r>
  <r>
    <x v="11"/>
    <s v="12"/>
    <x v="11"/>
    <x v="201"/>
    <s v="1219"/>
    <s v="Bømlo"/>
    <s v="2"/>
    <s v="Kvinner"/>
    <x v="4"/>
    <x v="4"/>
    <x v="3"/>
    <x v="15"/>
  </r>
  <r>
    <x v="11"/>
    <s v="12"/>
    <x v="11"/>
    <x v="201"/>
    <s v="1219"/>
    <s v="Bømlo"/>
    <s v="2"/>
    <s v="Kvinner"/>
    <x v="5"/>
    <x v="5"/>
    <x v="3"/>
    <x v="0"/>
  </r>
  <r>
    <x v="11"/>
    <s v="12"/>
    <x v="11"/>
    <x v="201"/>
    <s v="1219"/>
    <s v="Bømlo"/>
    <s v="1"/>
    <s v="Menn"/>
    <x v="0"/>
    <x v="0"/>
    <x v="3"/>
    <x v="4"/>
  </r>
  <r>
    <x v="11"/>
    <s v="12"/>
    <x v="11"/>
    <x v="201"/>
    <s v="1219"/>
    <s v="Bømlo"/>
    <s v="1"/>
    <s v="Menn"/>
    <x v="1"/>
    <x v="1"/>
    <x v="3"/>
    <x v="11"/>
  </r>
  <r>
    <x v="11"/>
    <s v="12"/>
    <x v="11"/>
    <x v="201"/>
    <s v="1219"/>
    <s v="Bømlo"/>
    <s v="1"/>
    <s v="Menn"/>
    <x v="2"/>
    <x v="2"/>
    <x v="3"/>
    <x v="84"/>
  </r>
  <r>
    <x v="11"/>
    <s v="12"/>
    <x v="11"/>
    <x v="201"/>
    <s v="1219"/>
    <s v="Bømlo"/>
    <s v="1"/>
    <s v="Menn"/>
    <x v="3"/>
    <x v="3"/>
    <x v="3"/>
    <x v="71"/>
  </r>
  <r>
    <x v="11"/>
    <s v="12"/>
    <x v="11"/>
    <x v="201"/>
    <s v="1219"/>
    <s v="Bømlo"/>
    <s v="1"/>
    <s v="Menn"/>
    <x v="4"/>
    <x v="4"/>
    <x v="3"/>
    <x v="75"/>
  </r>
  <r>
    <x v="11"/>
    <s v="12"/>
    <x v="11"/>
    <x v="201"/>
    <s v="1219"/>
    <s v="Bømlo"/>
    <s v="1"/>
    <s v="Menn"/>
    <x v="5"/>
    <x v="5"/>
    <x v="3"/>
    <x v="32"/>
  </r>
  <r>
    <x v="11"/>
    <s v="12"/>
    <x v="11"/>
    <x v="201"/>
    <s v="1219"/>
    <s v="Bømlo"/>
    <s v="2"/>
    <s v="Kvinner"/>
    <x v="0"/>
    <x v="0"/>
    <x v="4"/>
    <x v="1"/>
  </r>
  <r>
    <x v="11"/>
    <s v="12"/>
    <x v="11"/>
    <x v="201"/>
    <s v="1219"/>
    <s v="Bømlo"/>
    <s v="2"/>
    <s v="Kvinner"/>
    <x v="1"/>
    <x v="1"/>
    <x v="4"/>
    <x v="0"/>
  </r>
  <r>
    <x v="11"/>
    <s v="12"/>
    <x v="11"/>
    <x v="201"/>
    <s v="1219"/>
    <s v="Bømlo"/>
    <s v="2"/>
    <s v="Kvinner"/>
    <x v="2"/>
    <x v="2"/>
    <x v="4"/>
    <x v="7"/>
  </r>
  <r>
    <x v="11"/>
    <s v="12"/>
    <x v="11"/>
    <x v="201"/>
    <s v="1219"/>
    <s v="Bømlo"/>
    <s v="2"/>
    <s v="Kvinner"/>
    <x v="3"/>
    <x v="3"/>
    <x v="4"/>
    <x v="14"/>
  </r>
  <r>
    <x v="11"/>
    <s v="12"/>
    <x v="11"/>
    <x v="201"/>
    <s v="1219"/>
    <s v="Bømlo"/>
    <s v="2"/>
    <s v="Kvinner"/>
    <x v="4"/>
    <x v="4"/>
    <x v="4"/>
    <x v="6"/>
  </r>
  <r>
    <x v="11"/>
    <s v="12"/>
    <x v="11"/>
    <x v="201"/>
    <s v="1219"/>
    <s v="Bømlo"/>
    <s v="2"/>
    <s v="Kvinner"/>
    <x v="5"/>
    <x v="5"/>
    <x v="4"/>
    <x v="0"/>
  </r>
  <r>
    <x v="11"/>
    <s v="12"/>
    <x v="11"/>
    <x v="201"/>
    <s v="1219"/>
    <s v="Bømlo"/>
    <s v="1"/>
    <s v="Menn"/>
    <x v="0"/>
    <x v="0"/>
    <x v="4"/>
    <x v="21"/>
  </r>
  <r>
    <x v="11"/>
    <s v="12"/>
    <x v="11"/>
    <x v="201"/>
    <s v="1219"/>
    <s v="Bømlo"/>
    <s v="1"/>
    <s v="Menn"/>
    <x v="1"/>
    <x v="1"/>
    <x v="4"/>
    <x v="2"/>
  </r>
  <r>
    <x v="11"/>
    <s v="12"/>
    <x v="11"/>
    <x v="201"/>
    <s v="1219"/>
    <s v="Bømlo"/>
    <s v="1"/>
    <s v="Menn"/>
    <x v="2"/>
    <x v="2"/>
    <x v="4"/>
    <x v="53"/>
  </r>
  <r>
    <x v="11"/>
    <s v="12"/>
    <x v="11"/>
    <x v="201"/>
    <s v="1219"/>
    <s v="Bømlo"/>
    <s v="1"/>
    <s v="Menn"/>
    <x v="3"/>
    <x v="3"/>
    <x v="4"/>
    <x v="71"/>
  </r>
  <r>
    <x v="11"/>
    <s v="12"/>
    <x v="11"/>
    <x v="201"/>
    <s v="1219"/>
    <s v="Bømlo"/>
    <s v="1"/>
    <s v="Menn"/>
    <x v="4"/>
    <x v="4"/>
    <x v="4"/>
    <x v="29"/>
  </r>
  <r>
    <x v="11"/>
    <s v="12"/>
    <x v="11"/>
    <x v="201"/>
    <s v="1219"/>
    <s v="Bømlo"/>
    <s v="1"/>
    <s v="Menn"/>
    <x v="5"/>
    <x v="5"/>
    <x v="4"/>
    <x v="28"/>
  </r>
  <r>
    <x v="11"/>
    <s v="12"/>
    <x v="11"/>
    <x v="201"/>
    <s v="1219"/>
    <s v="Bømlo"/>
    <s v="2"/>
    <s v="Kvinner"/>
    <x v="0"/>
    <x v="0"/>
    <x v="5"/>
    <x v="1"/>
  </r>
  <r>
    <x v="11"/>
    <s v="12"/>
    <x v="11"/>
    <x v="201"/>
    <s v="1219"/>
    <s v="Bømlo"/>
    <s v="2"/>
    <s v="Kvinner"/>
    <x v="1"/>
    <x v="1"/>
    <x v="5"/>
    <x v="23"/>
  </r>
  <r>
    <x v="11"/>
    <s v="12"/>
    <x v="11"/>
    <x v="201"/>
    <s v="1219"/>
    <s v="Bømlo"/>
    <s v="2"/>
    <s v="Kvinner"/>
    <x v="2"/>
    <x v="2"/>
    <x v="5"/>
    <x v="13"/>
  </r>
  <r>
    <x v="11"/>
    <s v="12"/>
    <x v="11"/>
    <x v="201"/>
    <s v="1219"/>
    <s v="Bømlo"/>
    <s v="2"/>
    <s v="Kvinner"/>
    <x v="3"/>
    <x v="3"/>
    <x v="5"/>
    <x v="4"/>
  </r>
  <r>
    <x v="11"/>
    <s v="12"/>
    <x v="11"/>
    <x v="201"/>
    <s v="1219"/>
    <s v="Bømlo"/>
    <s v="2"/>
    <s v="Kvinner"/>
    <x v="4"/>
    <x v="4"/>
    <x v="5"/>
    <x v="13"/>
  </r>
  <r>
    <x v="11"/>
    <s v="12"/>
    <x v="11"/>
    <x v="201"/>
    <s v="1219"/>
    <s v="Bømlo"/>
    <s v="2"/>
    <s v="Kvinner"/>
    <x v="5"/>
    <x v="5"/>
    <x v="5"/>
    <x v="1"/>
  </r>
  <r>
    <x v="11"/>
    <s v="12"/>
    <x v="11"/>
    <x v="201"/>
    <s v="1219"/>
    <s v="Bømlo"/>
    <s v="1"/>
    <s v="Menn"/>
    <x v="0"/>
    <x v="0"/>
    <x v="5"/>
    <x v="24"/>
  </r>
  <r>
    <x v="11"/>
    <s v="12"/>
    <x v="11"/>
    <x v="201"/>
    <s v="1219"/>
    <s v="Bømlo"/>
    <s v="1"/>
    <s v="Menn"/>
    <x v="1"/>
    <x v="1"/>
    <x v="5"/>
    <x v="15"/>
  </r>
  <r>
    <x v="11"/>
    <s v="12"/>
    <x v="11"/>
    <x v="201"/>
    <s v="1219"/>
    <s v="Bømlo"/>
    <s v="1"/>
    <s v="Menn"/>
    <x v="2"/>
    <x v="2"/>
    <x v="5"/>
    <x v="106"/>
  </r>
  <r>
    <x v="11"/>
    <s v="12"/>
    <x v="11"/>
    <x v="201"/>
    <s v="1219"/>
    <s v="Bømlo"/>
    <s v="1"/>
    <s v="Menn"/>
    <x v="3"/>
    <x v="3"/>
    <x v="5"/>
    <x v="9"/>
  </r>
  <r>
    <x v="11"/>
    <s v="12"/>
    <x v="11"/>
    <x v="201"/>
    <s v="1219"/>
    <s v="Bømlo"/>
    <s v="1"/>
    <s v="Menn"/>
    <x v="4"/>
    <x v="4"/>
    <x v="5"/>
    <x v="26"/>
  </r>
  <r>
    <x v="11"/>
    <s v="12"/>
    <x v="11"/>
    <x v="201"/>
    <s v="1219"/>
    <s v="Bømlo"/>
    <s v="1"/>
    <s v="Menn"/>
    <x v="5"/>
    <x v="5"/>
    <x v="5"/>
    <x v="28"/>
  </r>
  <r>
    <x v="11"/>
    <s v="12"/>
    <x v="11"/>
    <x v="201"/>
    <s v="1219"/>
    <s v="Bømlo"/>
    <s v="2"/>
    <s v="Kvinner"/>
    <x v="0"/>
    <x v="0"/>
    <x v="6"/>
    <x v="1"/>
  </r>
  <r>
    <x v="11"/>
    <s v="12"/>
    <x v="11"/>
    <x v="201"/>
    <s v="1219"/>
    <s v="Bømlo"/>
    <s v="2"/>
    <s v="Kvinner"/>
    <x v="1"/>
    <x v="1"/>
    <x v="6"/>
    <x v="1"/>
  </r>
  <r>
    <x v="11"/>
    <s v="12"/>
    <x v="11"/>
    <x v="201"/>
    <s v="1219"/>
    <s v="Bømlo"/>
    <s v="2"/>
    <s v="Kvinner"/>
    <x v="2"/>
    <x v="2"/>
    <x v="6"/>
    <x v="15"/>
  </r>
  <r>
    <x v="11"/>
    <s v="12"/>
    <x v="11"/>
    <x v="201"/>
    <s v="1219"/>
    <s v="Bømlo"/>
    <s v="2"/>
    <s v="Kvinner"/>
    <x v="3"/>
    <x v="3"/>
    <x v="6"/>
    <x v="21"/>
  </r>
  <r>
    <x v="11"/>
    <s v="12"/>
    <x v="11"/>
    <x v="201"/>
    <s v="1219"/>
    <s v="Bømlo"/>
    <s v="2"/>
    <s v="Kvinner"/>
    <x v="4"/>
    <x v="4"/>
    <x v="6"/>
    <x v="7"/>
  </r>
  <r>
    <x v="11"/>
    <s v="12"/>
    <x v="11"/>
    <x v="201"/>
    <s v="1219"/>
    <s v="Bømlo"/>
    <s v="2"/>
    <s v="Kvinner"/>
    <x v="5"/>
    <x v="5"/>
    <x v="6"/>
    <x v="0"/>
  </r>
  <r>
    <x v="11"/>
    <s v="12"/>
    <x v="11"/>
    <x v="201"/>
    <s v="1219"/>
    <s v="Bømlo"/>
    <s v="1"/>
    <s v="Menn"/>
    <x v="0"/>
    <x v="0"/>
    <x v="6"/>
    <x v="40"/>
  </r>
  <r>
    <x v="11"/>
    <s v="12"/>
    <x v="11"/>
    <x v="201"/>
    <s v="1219"/>
    <s v="Bømlo"/>
    <s v="1"/>
    <s v="Menn"/>
    <x v="1"/>
    <x v="1"/>
    <x v="6"/>
    <x v="55"/>
  </r>
  <r>
    <x v="11"/>
    <s v="12"/>
    <x v="11"/>
    <x v="201"/>
    <s v="1219"/>
    <s v="Bømlo"/>
    <s v="1"/>
    <s v="Menn"/>
    <x v="2"/>
    <x v="2"/>
    <x v="6"/>
    <x v="79"/>
  </r>
  <r>
    <x v="11"/>
    <s v="12"/>
    <x v="11"/>
    <x v="201"/>
    <s v="1219"/>
    <s v="Bømlo"/>
    <s v="1"/>
    <s v="Menn"/>
    <x v="3"/>
    <x v="3"/>
    <x v="6"/>
    <x v="44"/>
  </r>
  <r>
    <x v="11"/>
    <s v="12"/>
    <x v="11"/>
    <x v="201"/>
    <s v="1219"/>
    <s v="Bømlo"/>
    <s v="1"/>
    <s v="Menn"/>
    <x v="4"/>
    <x v="4"/>
    <x v="6"/>
    <x v="18"/>
  </r>
  <r>
    <x v="11"/>
    <s v="12"/>
    <x v="11"/>
    <x v="201"/>
    <s v="1219"/>
    <s v="Bømlo"/>
    <s v="1"/>
    <s v="Menn"/>
    <x v="5"/>
    <x v="5"/>
    <x v="6"/>
    <x v="27"/>
  </r>
  <r>
    <x v="11"/>
    <s v="12"/>
    <x v="11"/>
    <x v="201"/>
    <s v="1219"/>
    <s v="Bømlo"/>
    <s v="2"/>
    <s v="Kvinner"/>
    <x v="0"/>
    <x v="0"/>
    <x v="7"/>
    <x v="0"/>
  </r>
  <r>
    <x v="11"/>
    <s v="12"/>
    <x v="11"/>
    <x v="201"/>
    <s v="1219"/>
    <s v="Bømlo"/>
    <s v="2"/>
    <s v="Kvinner"/>
    <x v="1"/>
    <x v="1"/>
    <x v="7"/>
    <x v="0"/>
  </r>
  <r>
    <x v="11"/>
    <s v="12"/>
    <x v="11"/>
    <x v="201"/>
    <s v="1219"/>
    <s v="Bømlo"/>
    <s v="2"/>
    <s v="Kvinner"/>
    <x v="2"/>
    <x v="2"/>
    <x v="7"/>
    <x v="7"/>
  </r>
  <r>
    <x v="11"/>
    <s v="12"/>
    <x v="11"/>
    <x v="201"/>
    <s v="1219"/>
    <s v="Bømlo"/>
    <s v="2"/>
    <s v="Kvinner"/>
    <x v="3"/>
    <x v="3"/>
    <x v="7"/>
    <x v="15"/>
  </r>
  <r>
    <x v="11"/>
    <s v="12"/>
    <x v="11"/>
    <x v="201"/>
    <s v="1219"/>
    <s v="Bømlo"/>
    <s v="2"/>
    <s v="Kvinner"/>
    <x v="4"/>
    <x v="4"/>
    <x v="7"/>
    <x v="7"/>
  </r>
  <r>
    <x v="11"/>
    <s v="12"/>
    <x v="11"/>
    <x v="201"/>
    <s v="1219"/>
    <s v="Bømlo"/>
    <s v="2"/>
    <s v="Kvinner"/>
    <x v="5"/>
    <x v="5"/>
    <x v="7"/>
    <x v="1"/>
  </r>
  <r>
    <x v="11"/>
    <s v="12"/>
    <x v="11"/>
    <x v="201"/>
    <s v="1219"/>
    <s v="Bømlo"/>
    <s v="1"/>
    <s v="Menn"/>
    <x v="0"/>
    <x v="0"/>
    <x v="7"/>
    <x v="14"/>
  </r>
  <r>
    <x v="11"/>
    <s v="12"/>
    <x v="11"/>
    <x v="201"/>
    <s v="1219"/>
    <s v="Bømlo"/>
    <s v="1"/>
    <s v="Menn"/>
    <x v="1"/>
    <x v="1"/>
    <x v="7"/>
    <x v="32"/>
  </r>
  <r>
    <x v="11"/>
    <s v="12"/>
    <x v="11"/>
    <x v="201"/>
    <s v="1219"/>
    <s v="Bømlo"/>
    <s v="1"/>
    <s v="Menn"/>
    <x v="2"/>
    <x v="2"/>
    <x v="7"/>
    <x v="48"/>
  </r>
  <r>
    <x v="11"/>
    <s v="12"/>
    <x v="11"/>
    <x v="201"/>
    <s v="1219"/>
    <s v="Bømlo"/>
    <s v="1"/>
    <s v="Menn"/>
    <x v="3"/>
    <x v="3"/>
    <x v="7"/>
    <x v="85"/>
  </r>
  <r>
    <x v="11"/>
    <s v="12"/>
    <x v="11"/>
    <x v="201"/>
    <s v="1219"/>
    <s v="Bømlo"/>
    <s v="1"/>
    <s v="Menn"/>
    <x v="4"/>
    <x v="4"/>
    <x v="7"/>
    <x v="68"/>
  </r>
  <r>
    <x v="11"/>
    <s v="12"/>
    <x v="11"/>
    <x v="201"/>
    <s v="1219"/>
    <s v="Bømlo"/>
    <s v="1"/>
    <s v="Menn"/>
    <x v="5"/>
    <x v="5"/>
    <x v="7"/>
    <x v="40"/>
  </r>
  <r>
    <x v="11"/>
    <s v="12"/>
    <x v="11"/>
    <x v="202"/>
    <s v="1221"/>
    <s v="Stord"/>
    <s v="2"/>
    <s v="Kvinner"/>
    <x v="0"/>
    <x v="0"/>
    <x v="0"/>
    <x v="23"/>
  </r>
  <r>
    <x v="11"/>
    <s v="12"/>
    <x v="11"/>
    <x v="202"/>
    <s v="1221"/>
    <s v="Stord"/>
    <s v="2"/>
    <s v="Kvinner"/>
    <x v="1"/>
    <x v="1"/>
    <x v="0"/>
    <x v="23"/>
  </r>
  <r>
    <x v="11"/>
    <s v="12"/>
    <x v="11"/>
    <x v="202"/>
    <s v="1221"/>
    <s v="Stord"/>
    <s v="2"/>
    <s v="Kvinner"/>
    <x v="2"/>
    <x v="2"/>
    <x v="0"/>
    <x v="23"/>
  </r>
  <r>
    <x v="11"/>
    <s v="12"/>
    <x v="11"/>
    <x v="202"/>
    <s v="1221"/>
    <s v="Stord"/>
    <s v="2"/>
    <s v="Kvinner"/>
    <x v="3"/>
    <x v="3"/>
    <x v="0"/>
    <x v="6"/>
  </r>
  <r>
    <x v="11"/>
    <s v="12"/>
    <x v="11"/>
    <x v="202"/>
    <s v="1221"/>
    <s v="Stord"/>
    <s v="2"/>
    <s v="Kvinner"/>
    <x v="4"/>
    <x v="4"/>
    <x v="0"/>
    <x v="1"/>
  </r>
  <r>
    <x v="11"/>
    <s v="12"/>
    <x v="11"/>
    <x v="202"/>
    <s v="1221"/>
    <s v="Stord"/>
    <s v="2"/>
    <s v="Kvinner"/>
    <x v="5"/>
    <x v="5"/>
    <x v="0"/>
    <x v="12"/>
  </r>
  <r>
    <x v="11"/>
    <s v="12"/>
    <x v="11"/>
    <x v="202"/>
    <s v="1221"/>
    <s v="Stord"/>
    <s v="1"/>
    <s v="Menn"/>
    <x v="0"/>
    <x v="0"/>
    <x v="0"/>
    <x v="23"/>
  </r>
  <r>
    <x v="11"/>
    <s v="12"/>
    <x v="11"/>
    <x v="202"/>
    <s v="1221"/>
    <s v="Stord"/>
    <s v="1"/>
    <s v="Menn"/>
    <x v="1"/>
    <x v="1"/>
    <x v="0"/>
    <x v="1"/>
  </r>
  <r>
    <x v="11"/>
    <s v="12"/>
    <x v="11"/>
    <x v="202"/>
    <s v="1221"/>
    <s v="Stord"/>
    <s v="1"/>
    <s v="Menn"/>
    <x v="2"/>
    <x v="2"/>
    <x v="0"/>
    <x v="13"/>
  </r>
  <r>
    <x v="11"/>
    <s v="12"/>
    <x v="11"/>
    <x v="202"/>
    <s v="1221"/>
    <s v="Stord"/>
    <s v="1"/>
    <s v="Menn"/>
    <x v="3"/>
    <x v="3"/>
    <x v="0"/>
    <x v="36"/>
  </r>
  <r>
    <x v="11"/>
    <s v="12"/>
    <x v="11"/>
    <x v="202"/>
    <s v="1221"/>
    <s v="Stord"/>
    <s v="1"/>
    <s v="Menn"/>
    <x v="4"/>
    <x v="4"/>
    <x v="0"/>
    <x v="2"/>
  </r>
  <r>
    <x v="11"/>
    <s v="12"/>
    <x v="11"/>
    <x v="202"/>
    <s v="1221"/>
    <s v="Stord"/>
    <s v="1"/>
    <s v="Menn"/>
    <x v="5"/>
    <x v="5"/>
    <x v="0"/>
    <x v="6"/>
  </r>
  <r>
    <x v="11"/>
    <s v="12"/>
    <x v="11"/>
    <x v="202"/>
    <s v="1221"/>
    <s v="Stord"/>
    <s v="2"/>
    <s v="Kvinner"/>
    <x v="0"/>
    <x v="0"/>
    <x v="1"/>
    <x v="39"/>
  </r>
  <r>
    <x v="11"/>
    <s v="12"/>
    <x v="11"/>
    <x v="202"/>
    <s v="1221"/>
    <s v="Stord"/>
    <s v="2"/>
    <s v="Kvinner"/>
    <x v="1"/>
    <x v="1"/>
    <x v="1"/>
    <x v="23"/>
  </r>
  <r>
    <x v="11"/>
    <s v="12"/>
    <x v="11"/>
    <x v="202"/>
    <s v="1221"/>
    <s v="Stord"/>
    <s v="2"/>
    <s v="Kvinner"/>
    <x v="2"/>
    <x v="2"/>
    <x v="1"/>
    <x v="1"/>
  </r>
  <r>
    <x v="11"/>
    <s v="12"/>
    <x v="11"/>
    <x v="202"/>
    <s v="1221"/>
    <s v="Stord"/>
    <s v="2"/>
    <s v="Kvinner"/>
    <x v="3"/>
    <x v="3"/>
    <x v="1"/>
    <x v="6"/>
  </r>
  <r>
    <x v="11"/>
    <s v="12"/>
    <x v="11"/>
    <x v="202"/>
    <s v="1221"/>
    <s v="Stord"/>
    <s v="2"/>
    <s v="Kvinner"/>
    <x v="4"/>
    <x v="4"/>
    <x v="1"/>
    <x v="1"/>
  </r>
  <r>
    <x v="11"/>
    <s v="12"/>
    <x v="11"/>
    <x v="202"/>
    <s v="1221"/>
    <s v="Stord"/>
    <s v="2"/>
    <s v="Kvinner"/>
    <x v="5"/>
    <x v="5"/>
    <x v="1"/>
    <x v="1"/>
  </r>
  <r>
    <x v="11"/>
    <s v="12"/>
    <x v="11"/>
    <x v="202"/>
    <s v="1221"/>
    <s v="Stord"/>
    <s v="1"/>
    <s v="Menn"/>
    <x v="0"/>
    <x v="0"/>
    <x v="1"/>
    <x v="1"/>
  </r>
  <r>
    <x v="11"/>
    <s v="12"/>
    <x v="11"/>
    <x v="202"/>
    <s v="1221"/>
    <s v="Stord"/>
    <s v="1"/>
    <s v="Menn"/>
    <x v="1"/>
    <x v="1"/>
    <x v="1"/>
    <x v="0"/>
  </r>
  <r>
    <x v="11"/>
    <s v="12"/>
    <x v="11"/>
    <x v="202"/>
    <s v="1221"/>
    <s v="Stord"/>
    <s v="1"/>
    <s v="Menn"/>
    <x v="2"/>
    <x v="2"/>
    <x v="1"/>
    <x v="13"/>
  </r>
  <r>
    <x v="11"/>
    <s v="12"/>
    <x v="11"/>
    <x v="202"/>
    <s v="1221"/>
    <s v="Stord"/>
    <s v="1"/>
    <s v="Menn"/>
    <x v="3"/>
    <x v="3"/>
    <x v="1"/>
    <x v="13"/>
  </r>
  <r>
    <x v="11"/>
    <s v="12"/>
    <x v="11"/>
    <x v="202"/>
    <s v="1221"/>
    <s v="Stord"/>
    <s v="1"/>
    <s v="Menn"/>
    <x v="4"/>
    <x v="4"/>
    <x v="1"/>
    <x v="4"/>
  </r>
  <r>
    <x v="11"/>
    <s v="12"/>
    <x v="11"/>
    <x v="202"/>
    <s v="1221"/>
    <s v="Stord"/>
    <s v="1"/>
    <s v="Menn"/>
    <x v="5"/>
    <x v="5"/>
    <x v="1"/>
    <x v="7"/>
  </r>
  <r>
    <x v="11"/>
    <s v="12"/>
    <x v="11"/>
    <x v="202"/>
    <s v="1221"/>
    <s v="Stord"/>
    <s v="2"/>
    <s v="Kvinner"/>
    <x v="0"/>
    <x v="0"/>
    <x v="2"/>
    <x v="0"/>
  </r>
  <r>
    <x v="11"/>
    <s v="12"/>
    <x v="11"/>
    <x v="202"/>
    <s v="1221"/>
    <s v="Stord"/>
    <s v="2"/>
    <s v="Kvinner"/>
    <x v="1"/>
    <x v="1"/>
    <x v="2"/>
    <x v="23"/>
  </r>
  <r>
    <x v="11"/>
    <s v="12"/>
    <x v="11"/>
    <x v="202"/>
    <s v="1221"/>
    <s v="Stord"/>
    <s v="2"/>
    <s v="Kvinner"/>
    <x v="2"/>
    <x v="2"/>
    <x v="2"/>
    <x v="0"/>
  </r>
  <r>
    <x v="11"/>
    <s v="12"/>
    <x v="11"/>
    <x v="202"/>
    <s v="1221"/>
    <s v="Stord"/>
    <s v="2"/>
    <s v="Kvinner"/>
    <x v="3"/>
    <x v="3"/>
    <x v="2"/>
    <x v="5"/>
  </r>
  <r>
    <x v="11"/>
    <s v="12"/>
    <x v="11"/>
    <x v="202"/>
    <s v="1221"/>
    <s v="Stord"/>
    <s v="2"/>
    <s v="Kvinner"/>
    <x v="4"/>
    <x v="4"/>
    <x v="2"/>
    <x v="12"/>
  </r>
  <r>
    <x v="11"/>
    <s v="12"/>
    <x v="11"/>
    <x v="202"/>
    <s v="1221"/>
    <s v="Stord"/>
    <s v="2"/>
    <s v="Kvinner"/>
    <x v="5"/>
    <x v="5"/>
    <x v="2"/>
    <x v="23"/>
  </r>
  <r>
    <x v="11"/>
    <s v="12"/>
    <x v="11"/>
    <x v="202"/>
    <s v="1221"/>
    <s v="Stord"/>
    <s v="1"/>
    <s v="Menn"/>
    <x v="0"/>
    <x v="0"/>
    <x v="2"/>
    <x v="0"/>
  </r>
  <r>
    <x v="11"/>
    <s v="12"/>
    <x v="11"/>
    <x v="202"/>
    <s v="1221"/>
    <s v="Stord"/>
    <s v="1"/>
    <s v="Menn"/>
    <x v="1"/>
    <x v="1"/>
    <x v="2"/>
    <x v="23"/>
  </r>
  <r>
    <x v="11"/>
    <s v="12"/>
    <x v="11"/>
    <x v="202"/>
    <s v="1221"/>
    <s v="Stord"/>
    <s v="1"/>
    <s v="Menn"/>
    <x v="2"/>
    <x v="2"/>
    <x v="2"/>
    <x v="7"/>
  </r>
  <r>
    <x v="11"/>
    <s v="12"/>
    <x v="11"/>
    <x v="202"/>
    <s v="1221"/>
    <s v="Stord"/>
    <s v="1"/>
    <s v="Menn"/>
    <x v="3"/>
    <x v="3"/>
    <x v="2"/>
    <x v="36"/>
  </r>
  <r>
    <x v="11"/>
    <s v="12"/>
    <x v="11"/>
    <x v="202"/>
    <s v="1221"/>
    <s v="Stord"/>
    <s v="1"/>
    <s v="Menn"/>
    <x v="4"/>
    <x v="4"/>
    <x v="2"/>
    <x v="36"/>
  </r>
  <r>
    <x v="11"/>
    <s v="12"/>
    <x v="11"/>
    <x v="202"/>
    <s v="1221"/>
    <s v="Stord"/>
    <s v="1"/>
    <s v="Menn"/>
    <x v="5"/>
    <x v="5"/>
    <x v="2"/>
    <x v="7"/>
  </r>
  <r>
    <x v="11"/>
    <s v="12"/>
    <x v="11"/>
    <x v="202"/>
    <s v="1221"/>
    <s v="Stord"/>
    <s v="2"/>
    <s v="Kvinner"/>
    <x v="0"/>
    <x v="0"/>
    <x v="3"/>
    <x v="39"/>
  </r>
  <r>
    <x v="11"/>
    <s v="12"/>
    <x v="11"/>
    <x v="202"/>
    <s v="1221"/>
    <s v="Stord"/>
    <s v="2"/>
    <s v="Kvinner"/>
    <x v="1"/>
    <x v="1"/>
    <x v="3"/>
    <x v="1"/>
  </r>
  <r>
    <x v="11"/>
    <s v="12"/>
    <x v="11"/>
    <x v="202"/>
    <s v="1221"/>
    <s v="Stord"/>
    <s v="2"/>
    <s v="Kvinner"/>
    <x v="2"/>
    <x v="2"/>
    <x v="3"/>
    <x v="0"/>
  </r>
  <r>
    <x v="11"/>
    <s v="12"/>
    <x v="11"/>
    <x v="202"/>
    <s v="1221"/>
    <s v="Stord"/>
    <s v="2"/>
    <s v="Kvinner"/>
    <x v="3"/>
    <x v="3"/>
    <x v="3"/>
    <x v="19"/>
  </r>
  <r>
    <x v="11"/>
    <s v="12"/>
    <x v="11"/>
    <x v="202"/>
    <s v="1221"/>
    <s v="Stord"/>
    <s v="2"/>
    <s v="Kvinner"/>
    <x v="4"/>
    <x v="4"/>
    <x v="3"/>
    <x v="19"/>
  </r>
  <r>
    <x v="11"/>
    <s v="12"/>
    <x v="11"/>
    <x v="202"/>
    <s v="1221"/>
    <s v="Stord"/>
    <s v="2"/>
    <s v="Kvinner"/>
    <x v="5"/>
    <x v="5"/>
    <x v="3"/>
    <x v="39"/>
  </r>
  <r>
    <x v="11"/>
    <s v="12"/>
    <x v="11"/>
    <x v="202"/>
    <s v="1221"/>
    <s v="Stord"/>
    <s v="1"/>
    <s v="Menn"/>
    <x v="0"/>
    <x v="0"/>
    <x v="3"/>
    <x v="1"/>
  </r>
  <r>
    <x v="11"/>
    <s v="12"/>
    <x v="11"/>
    <x v="202"/>
    <s v="1221"/>
    <s v="Stord"/>
    <s v="1"/>
    <s v="Menn"/>
    <x v="1"/>
    <x v="1"/>
    <x v="3"/>
    <x v="39"/>
  </r>
  <r>
    <x v="11"/>
    <s v="12"/>
    <x v="11"/>
    <x v="202"/>
    <s v="1221"/>
    <s v="Stord"/>
    <s v="1"/>
    <s v="Menn"/>
    <x v="2"/>
    <x v="2"/>
    <x v="3"/>
    <x v="2"/>
  </r>
  <r>
    <x v="11"/>
    <s v="12"/>
    <x v="11"/>
    <x v="202"/>
    <s v="1221"/>
    <s v="Stord"/>
    <s v="1"/>
    <s v="Menn"/>
    <x v="3"/>
    <x v="3"/>
    <x v="3"/>
    <x v="6"/>
  </r>
  <r>
    <x v="11"/>
    <s v="12"/>
    <x v="11"/>
    <x v="202"/>
    <s v="1221"/>
    <s v="Stord"/>
    <s v="1"/>
    <s v="Menn"/>
    <x v="4"/>
    <x v="4"/>
    <x v="3"/>
    <x v="21"/>
  </r>
  <r>
    <x v="11"/>
    <s v="12"/>
    <x v="11"/>
    <x v="202"/>
    <s v="1221"/>
    <s v="Stord"/>
    <s v="1"/>
    <s v="Menn"/>
    <x v="5"/>
    <x v="5"/>
    <x v="3"/>
    <x v="12"/>
  </r>
  <r>
    <x v="11"/>
    <s v="12"/>
    <x v="11"/>
    <x v="202"/>
    <s v="1221"/>
    <s v="Stord"/>
    <s v="2"/>
    <s v="Kvinner"/>
    <x v="0"/>
    <x v="0"/>
    <x v="4"/>
    <x v="39"/>
  </r>
  <r>
    <x v="11"/>
    <s v="12"/>
    <x v="11"/>
    <x v="202"/>
    <s v="1221"/>
    <s v="Stord"/>
    <s v="2"/>
    <s v="Kvinner"/>
    <x v="1"/>
    <x v="1"/>
    <x v="4"/>
    <x v="0"/>
  </r>
  <r>
    <x v="11"/>
    <s v="12"/>
    <x v="11"/>
    <x v="202"/>
    <s v="1221"/>
    <s v="Stord"/>
    <s v="2"/>
    <s v="Kvinner"/>
    <x v="2"/>
    <x v="2"/>
    <x v="4"/>
    <x v="1"/>
  </r>
  <r>
    <x v="11"/>
    <s v="12"/>
    <x v="11"/>
    <x v="202"/>
    <s v="1221"/>
    <s v="Stord"/>
    <s v="2"/>
    <s v="Kvinner"/>
    <x v="3"/>
    <x v="3"/>
    <x v="4"/>
    <x v="1"/>
  </r>
  <r>
    <x v="11"/>
    <s v="12"/>
    <x v="11"/>
    <x v="202"/>
    <s v="1221"/>
    <s v="Stord"/>
    <s v="2"/>
    <s v="Kvinner"/>
    <x v="4"/>
    <x v="4"/>
    <x v="4"/>
    <x v="12"/>
  </r>
  <r>
    <x v="11"/>
    <s v="12"/>
    <x v="11"/>
    <x v="202"/>
    <s v="1221"/>
    <s v="Stord"/>
    <s v="2"/>
    <s v="Kvinner"/>
    <x v="5"/>
    <x v="5"/>
    <x v="4"/>
    <x v="39"/>
  </r>
  <r>
    <x v="11"/>
    <s v="12"/>
    <x v="11"/>
    <x v="202"/>
    <s v="1221"/>
    <s v="Stord"/>
    <s v="1"/>
    <s v="Menn"/>
    <x v="0"/>
    <x v="0"/>
    <x v="4"/>
    <x v="1"/>
  </r>
  <r>
    <x v="11"/>
    <s v="12"/>
    <x v="11"/>
    <x v="202"/>
    <s v="1221"/>
    <s v="Stord"/>
    <s v="1"/>
    <s v="Menn"/>
    <x v="1"/>
    <x v="1"/>
    <x v="4"/>
    <x v="39"/>
  </r>
  <r>
    <x v="11"/>
    <s v="12"/>
    <x v="11"/>
    <x v="202"/>
    <s v="1221"/>
    <s v="Stord"/>
    <s v="1"/>
    <s v="Menn"/>
    <x v="2"/>
    <x v="2"/>
    <x v="4"/>
    <x v="6"/>
  </r>
  <r>
    <x v="11"/>
    <s v="12"/>
    <x v="11"/>
    <x v="202"/>
    <s v="1221"/>
    <s v="Stord"/>
    <s v="1"/>
    <s v="Menn"/>
    <x v="3"/>
    <x v="3"/>
    <x v="4"/>
    <x v="15"/>
  </r>
  <r>
    <x v="11"/>
    <s v="12"/>
    <x v="11"/>
    <x v="202"/>
    <s v="1221"/>
    <s v="Stord"/>
    <s v="1"/>
    <s v="Menn"/>
    <x v="4"/>
    <x v="4"/>
    <x v="4"/>
    <x v="15"/>
  </r>
  <r>
    <x v="11"/>
    <s v="12"/>
    <x v="11"/>
    <x v="202"/>
    <s v="1221"/>
    <s v="Stord"/>
    <s v="1"/>
    <s v="Menn"/>
    <x v="5"/>
    <x v="5"/>
    <x v="4"/>
    <x v="36"/>
  </r>
  <r>
    <x v="11"/>
    <s v="12"/>
    <x v="11"/>
    <x v="202"/>
    <s v="1221"/>
    <s v="Stord"/>
    <s v="2"/>
    <s v="Kvinner"/>
    <x v="0"/>
    <x v="0"/>
    <x v="5"/>
    <x v="39"/>
  </r>
  <r>
    <x v="11"/>
    <s v="12"/>
    <x v="11"/>
    <x v="202"/>
    <s v="1221"/>
    <s v="Stord"/>
    <s v="2"/>
    <s v="Kvinner"/>
    <x v="1"/>
    <x v="1"/>
    <x v="5"/>
    <x v="39"/>
  </r>
  <r>
    <x v="11"/>
    <s v="12"/>
    <x v="11"/>
    <x v="202"/>
    <s v="1221"/>
    <s v="Stord"/>
    <s v="2"/>
    <s v="Kvinner"/>
    <x v="2"/>
    <x v="2"/>
    <x v="5"/>
    <x v="0"/>
  </r>
  <r>
    <x v="11"/>
    <s v="12"/>
    <x v="11"/>
    <x v="202"/>
    <s v="1221"/>
    <s v="Stord"/>
    <s v="2"/>
    <s v="Kvinner"/>
    <x v="3"/>
    <x v="3"/>
    <x v="5"/>
    <x v="1"/>
  </r>
  <r>
    <x v="11"/>
    <s v="12"/>
    <x v="11"/>
    <x v="202"/>
    <s v="1221"/>
    <s v="Stord"/>
    <s v="2"/>
    <s v="Kvinner"/>
    <x v="4"/>
    <x v="4"/>
    <x v="5"/>
    <x v="19"/>
  </r>
  <r>
    <x v="11"/>
    <s v="12"/>
    <x v="11"/>
    <x v="202"/>
    <s v="1221"/>
    <s v="Stord"/>
    <s v="2"/>
    <s v="Kvinner"/>
    <x v="5"/>
    <x v="5"/>
    <x v="5"/>
    <x v="23"/>
  </r>
  <r>
    <x v="11"/>
    <s v="12"/>
    <x v="11"/>
    <x v="202"/>
    <s v="1221"/>
    <s v="Stord"/>
    <s v="1"/>
    <s v="Menn"/>
    <x v="0"/>
    <x v="0"/>
    <x v="5"/>
    <x v="23"/>
  </r>
  <r>
    <x v="11"/>
    <s v="12"/>
    <x v="11"/>
    <x v="202"/>
    <s v="1221"/>
    <s v="Stord"/>
    <s v="1"/>
    <s v="Menn"/>
    <x v="1"/>
    <x v="1"/>
    <x v="5"/>
    <x v="23"/>
  </r>
  <r>
    <x v="11"/>
    <s v="12"/>
    <x v="11"/>
    <x v="202"/>
    <s v="1221"/>
    <s v="Stord"/>
    <s v="1"/>
    <s v="Menn"/>
    <x v="2"/>
    <x v="2"/>
    <x v="5"/>
    <x v="5"/>
  </r>
  <r>
    <x v="11"/>
    <s v="12"/>
    <x v="11"/>
    <x v="202"/>
    <s v="1221"/>
    <s v="Stord"/>
    <s v="1"/>
    <s v="Menn"/>
    <x v="3"/>
    <x v="3"/>
    <x v="5"/>
    <x v="2"/>
  </r>
  <r>
    <x v="11"/>
    <s v="12"/>
    <x v="11"/>
    <x v="202"/>
    <s v="1221"/>
    <s v="Stord"/>
    <s v="1"/>
    <s v="Menn"/>
    <x v="4"/>
    <x v="4"/>
    <x v="5"/>
    <x v="13"/>
  </r>
  <r>
    <x v="11"/>
    <s v="12"/>
    <x v="11"/>
    <x v="202"/>
    <s v="1221"/>
    <s v="Stord"/>
    <s v="1"/>
    <s v="Menn"/>
    <x v="5"/>
    <x v="5"/>
    <x v="5"/>
    <x v="14"/>
  </r>
  <r>
    <x v="11"/>
    <s v="12"/>
    <x v="11"/>
    <x v="202"/>
    <s v="1221"/>
    <s v="Stord"/>
    <s v="2"/>
    <s v="Kvinner"/>
    <x v="0"/>
    <x v="0"/>
    <x v="6"/>
    <x v="0"/>
  </r>
  <r>
    <x v="11"/>
    <s v="12"/>
    <x v="11"/>
    <x v="202"/>
    <s v="1221"/>
    <s v="Stord"/>
    <s v="2"/>
    <s v="Kvinner"/>
    <x v="1"/>
    <x v="1"/>
    <x v="6"/>
    <x v="39"/>
  </r>
  <r>
    <x v="11"/>
    <s v="12"/>
    <x v="11"/>
    <x v="202"/>
    <s v="1221"/>
    <s v="Stord"/>
    <s v="2"/>
    <s v="Kvinner"/>
    <x v="2"/>
    <x v="2"/>
    <x v="6"/>
    <x v="0"/>
  </r>
  <r>
    <x v="11"/>
    <s v="12"/>
    <x v="11"/>
    <x v="202"/>
    <s v="1221"/>
    <s v="Stord"/>
    <s v="2"/>
    <s v="Kvinner"/>
    <x v="3"/>
    <x v="3"/>
    <x v="6"/>
    <x v="5"/>
  </r>
  <r>
    <x v="11"/>
    <s v="12"/>
    <x v="11"/>
    <x v="202"/>
    <s v="1221"/>
    <s v="Stord"/>
    <s v="2"/>
    <s v="Kvinner"/>
    <x v="4"/>
    <x v="4"/>
    <x v="6"/>
    <x v="19"/>
  </r>
  <r>
    <x v="11"/>
    <s v="12"/>
    <x v="11"/>
    <x v="202"/>
    <s v="1221"/>
    <s v="Stord"/>
    <s v="2"/>
    <s v="Kvinner"/>
    <x v="5"/>
    <x v="5"/>
    <x v="6"/>
    <x v="1"/>
  </r>
  <r>
    <x v="11"/>
    <s v="12"/>
    <x v="11"/>
    <x v="202"/>
    <s v="1221"/>
    <s v="Stord"/>
    <s v="1"/>
    <s v="Menn"/>
    <x v="0"/>
    <x v="0"/>
    <x v="6"/>
    <x v="23"/>
  </r>
  <r>
    <x v="11"/>
    <s v="12"/>
    <x v="11"/>
    <x v="202"/>
    <s v="1221"/>
    <s v="Stord"/>
    <s v="1"/>
    <s v="Menn"/>
    <x v="1"/>
    <x v="1"/>
    <x v="6"/>
    <x v="23"/>
  </r>
  <r>
    <x v="11"/>
    <s v="12"/>
    <x v="11"/>
    <x v="202"/>
    <s v="1221"/>
    <s v="Stord"/>
    <s v="1"/>
    <s v="Menn"/>
    <x v="2"/>
    <x v="2"/>
    <x v="6"/>
    <x v="12"/>
  </r>
  <r>
    <x v="11"/>
    <s v="12"/>
    <x v="11"/>
    <x v="202"/>
    <s v="1221"/>
    <s v="Stord"/>
    <s v="1"/>
    <s v="Menn"/>
    <x v="3"/>
    <x v="3"/>
    <x v="6"/>
    <x v="2"/>
  </r>
  <r>
    <x v="11"/>
    <s v="12"/>
    <x v="11"/>
    <x v="202"/>
    <s v="1221"/>
    <s v="Stord"/>
    <s v="1"/>
    <s v="Menn"/>
    <x v="4"/>
    <x v="4"/>
    <x v="6"/>
    <x v="5"/>
  </r>
  <r>
    <x v="11"/>
    <s v="12"/>
    <x v="11"/>
    <x v="202"/>
    <s v="1221"/>
    <s v="Stord"/>
    <s v="1"/>
    <s v="Menn"/>
    <x v="5"/>
    <x v="5"/>
    <x v="6"/>
    <x v="36"/>
  </r>
  <r>
    <x v="11"/>
    <s v="12"/>
    <x v="11"/>
    <x v="202"/>
    <s v="1221"/>
    <s v="Stord"/>
    <s v="2"/>
    <s v="Kvinner"/>
    <x v="0"/>
    <x v="0"/>
    <x v="7"/>
    <x v="39"/>
  </r>
  <r>
    <x v="11"/>
    <s v="12"/>
    <x v="11"/>
    <x v="202"/>
    <s v="1221"/>
    <s v="Stord"/>
    <s v="2"/>
    <s v="Kvinner"/>
    <x v="1"/>
    <x v="1"/>
    <x v="7"/>
    <x v="23"/>
  </r>
  <r>
    <x v="11"/>
    <s v="12"/>
    <x v="11"/>
    <x v="202"/>
    <s v="1221"/>
    <s v="Stord"/>
    <s v="2"/>
    <s v="Kvinner"/>
    <x v="2"/>
    <x v="2"/>
    <x v="7"/>
    <x v="0"/>
  </r>
  <r>
    <x v="11"/>
    <s v="12"/>
    <x v="11"/>
    <x v="202"/>
    <s v="1221"/>
    <s v="Stord"/>
    <s v="2"/>
    <s v="Kvinner"/>
    <x v="3"/>
    <x v="3"/>
    <x v="7"/>
    <x v="0"/>
  </r>
  <r>
    <x v="11"/>
    <s v="12"/>
    <x v="11"/>
    <x v="202"/>
    <s v="1221"/>
    <s v="Stord"/>
    <s v="2"/>
    <s v="Kvinner"/>
    <x v="4"/>
    <x v="4"/>
    <x v="7"/>
    <x v="1"/>
  </r>
  <r>
    <x v="11"/>
    <s v="12"/>
    <x v="11"/>
    <x v="202"/>
    <s v="1221"/>
    <s v="Stord"/>
    <s v="2"/>
    <s v="Kvinner"/>
    <x v="5"/>
    <x v="5"/>
    <x v="7"/>
    <x v="23"/>
  </r>
  <r>
    <x v="11"/>
    <s v="12"/>
    <x v="11"/>
    <x v="202"/>
    <s v="1221"/>
    <s v="Stord"/>
    <s v="1"/>
    <s v="Menn"/>
    <x v="0"/>
    <x v="0"/>
    <x v="7"/>
    <x v="0"/>
  </r>
  <r>
    <x v="11"/>
    <s v="12"/>
    <x v="11"/>
    <x v="202"/>
    <s v="1221"/>
    <s v="Stord"/>
    <s v="1"/>
    <s v="Menn"/>
    <x v="1"/>
    <x v="1"/>
    <x v="7"/>
    <x v="0"/>
  </r>
  <r>
    <x v="11"/>
    <s v="12"/>
    <x v="11"/>
    <x v="202"/>
    <s v="1221"/>
    <s v="Stord"/>
    <s v="1"/>
    <s v="Menn"/>
    <x v="2"/>
    <x v="2"/>
    <x v="7"/>
    <x v="5"/>
  </r>
  <r>
    <x v="11"/>
    <s v="12"/>
    <x v="11"/>
    <x v="202"/>
    <s v="1221"/>
    <s v="Stord"/>
    <s v="1"/>
    <s v="Menn"/>
    <x v="3"/>
    <x v="3"/>
    <x v="7"/>
    <x v="21"/>
  </r>
  <r>
    <x v="11"/>
    <s v="12"/>
    <x v="11"/>
    <x v="202"/>
    <s v="1221"/>
    <s v="Stord"/>
    <s v="1"/>
    <s v="Menn"/>
    <x v="4"/>
    <x v="4"/>
    <x v="7"/>
    <x v="7"/>
  </r>
  <r>
    <x v="11"/>
    <s v="12"/>
    <x v="11"/>
    <x v="202"/>
    <s v="1221"/>
    <s v="Stord"/>
    <s v="1"/>
    <s v="Menn"/>
    <x v="5"/>
    <x v="5"/>
    <x v="7"/>
    <x v="5"/>
  </r>
  <r>
    <x v="11"/>
    <s v="12"/>
    <x v="11"/>
    <x v="203"/>
    <s v="1222"/>
    <s v="Fitjar"/>
    <s v="2"/>
    <s v="Kvinner"/>
    <x v="0"/>
    <x v="0"/>
    <x v="0"/>
    <x v="1"/>
  </r>
  <r>
    <x v="11"/>
    <s v="12"/>
    <x v="11"/>
    <x v="203"/>
    <s v="1222"/>
    <s v="Fitjar"/>
    <s v="2"/>
    <s v="Kvinner"/>
    <x v="1"/>
    <x v="1"/>
    <x v="0"/>
    <x v="1"/>
  </r>
  <r>
    <x v="11"/>
    <s v="12"/>
    <x v="11"/>
    <x v="203"/>
    <s v="1222"/>
    <s v="Fitjar"/>
    <s v="2"/>
    <s v="Kvinner"/>
    <x v="2"/>
    <x v="2"/>
    <x v="0"/>
    <x v="1"/>
  </r>
  <r>
    <x v="11"/>
    <s v="12"/>
    <x v="11"/>
    <x v="203"/>
    <s v="1222"/>
    <s v="Fitjar"/>
    <s v="2"/>
    <s v="Kvinner"/>
    <x v="3"/>
    <x v="3"/>
    <x v="0"/>
    <x v="1"/>
  </r>
  <r>
    <x v="11"/>
    <s v="12"/>
    <x v="11"/>
    <x v="203"/>
    <s v="1222"/>
    <s v="Fitjar"/>
    <s v="2"/>
    <s v="Kvinner"/>
    <x v="4"/>
    <x v="4"/>
    <x v="0"/>
    <x v="1"/>
  </r>
  <r>
    <x v="11"/>
    <s v="12"/>
    <x v="11"/>
    <x v="203"/>
    <s v="1222"/>
    <s v="Fitjar"/>
    <s v="2"/>
    <s v="Kvinner"/>
    <x v="5"/>
    <x v="5"/>
    <x v="0"/>
    <x v="23"/>
  </r>
  <r>
    <x v="11"/>
    <s v="12"/>
    <x v="11"/>
    <x v="203"/>
    <s v="1222"/>
    <s v="Fitjar"/>
    <s v="1"/>
    <s v="Menn"/>
    <x v="0"/>
    <x v="0"/>
    <x v="0"/>
    <x v="6"/>
  </r>
  <r>
    <x v="11"/>
    <s v="12"/>
    <x v="11"/>
    <x v="203"/>
    <s v="1222"/>
    <s v="Fitjar"/>
    <s v="1"/>
    <s v="Menn"/>
    <x v="1"/>
    <x v="1"/>
    <x v="0"/>
    <x v="13"/>
  </r>
  <r>
    <x v="11"/>
    <s v="12"/>
    <x v="11"/>
    <x v="203"/>
    <s v="1222"/>
    <s v="Fitjar"/>
    <s v="1"/>
    <s v="Menn"/>
    <x v="2"/>
    <x v="2"/>
    <x v="0"/>
    <x v="15"/>
  </r>
  <r>
    <x v="11"/>
    <s v="12"/>
    <x v="11"/>
    <x v="203"/>
    <s v="1222"/>
    <s v="Fitjar"/>
    <s v="1"/>
    <s v="Menn"/>
    <x v="3"/>
    <x v="3"/>
    <x v="0"/>
    <x v="13"/>
  </r>
  <r>
    <x v="11"/>
    <s v="12"/>
    <x v="11"/>
    <x v="203"/>
    <s v="1222"/>
    <s v="Fitjar"/>
    <s v="1"/>
    <s v="Menn"/>
    <x v="4"/>
    <x v="4"/>
    <x v="0"/>
    <x v="4"/>
  </r>
  <r>
    <x v="11"/>
    <s v="12"/>
    <x v="11"/>
    <x v="203"/>
    <s v="1222"/>
    <s v="Fitjar"/>
    <s v="1"/>
    <s v="Menn"/>
    <x v="5"/>
    <x v="5"/>
    <x v="0"/>
    <x v="0"/>
  </r>
  <r>
    <x v="11"/>
    <s v="12"/>
    <x v="11"/>
    <x v="203"/>
    <s v="1222"/>
    <s v="Fitjar"/>
    <s v="2"/>
    <s v="Kvinner"/>
    <x v="0"/>
    <x v="0"/>
    <x v="1"/>
    <x v="12"/>
  </r>
  <r>
    <x v="11"/>
    <s v="12"/>
    <x v="11"/>
    <x v="203"/>
    <s v="1222"/>
    <s v="Fitjar"/>
    <s v="2"/>
    <s v="Kvinner"/>
    <x v="1"/>
    <x v="1"/>
    <x v="1"/>
    <x v="39"/>
  </r>
  <r>
    <x v="11"/>
    <s v="12"/>
    <x v="11"/>
    <x v="203"/>
    <s v="1222"/>
    <s v="Fitjar"/>
    <s v="2"/>
    <s v="Kvinner"/>
    <x v="2"/>
    <x v="2"/>
    <x v="1"/>
    <x v="19"/>
  </r>
  <r>
    <x v="11"/>
    <s v="12"/>
    <x v="11"/>
    <x v="203"/>
    <s v="1222"/>
    <s v="Fitjar"/>
    <s v="2"/>
    <s v="Kvinner"/>
    <x v="3"/>
    <x v="3"/>
    <x v="1"/>
    <x v="1"/>
  </r>
  <r>
    <x v="11"/>
    <s v="12"/>
    <x v="11"/>
    <x v="203"/>
    <s v="1222"/>
    <s v="Fitjar"/>
    <s v="2"/>
    <s v="Kvinner"/>
    <x v="4"/>
    <x v="4"/>
    <x v="1"/>
    <x v="0"/>
  </r>
  <r>
    <x v="11"/>
    <s v="12"/>
    <x v="11"/>
    <x v="203"/>
    <s v="1222"/>
    <s v="Fitjar"/>
    <s v="2"/>
    <s v="Kvinner"/>
    <x v="5"/>
    <x v="5"/>
    <x v="1"/>
    <x v="23"/>
  </r>
  <r>
    <x v="11"/>
    <s v="12"/>
    <x v="11"/>
    <x v="203"/>
    <s v="1222"/>
    <s v="Fitjar"/>
    <s v="1"/>
    <s v="Menn"/>
    <x v="0"/>
    <x v="0"/>
    <x v="1"/>
    <x v="13"/>
  </r>
  <r>
    <x v="11"/>
    <s v="12"/>
    <x v="11"/>
    <x v="203"/>
    <s v="1222"/>
    <s v="Fitjar"/>
    <s v="1"/>
    <s v="Menn"/>
    <x v="1"/>
    <x v="1"/>
    <x v="1"/>
    <x v="6"/>
  </r>
  <r>
    <x v="11"/>
    <s v="12"/>
    <x v="11"/>
    <x v="203"/>
    <s v="1222"/>
    <s v="Fitjar"/>
    <s v="1"/>
    <s v="Menn"/>
    <x v="2"/>
    <x v="2"/>
    <x v="1"/>
    <x v="4"/>
  </r>
  <r>
    <x v="11"/>
    <s v="12"/>
    <x v="11"/>
    <x v="203"/>
    <s v="1222"/>
    <s v="Fitjar"/>
    <s v="1"/>
    <s v="Menn"/>
    <x v="3"/>
    <x v="3"/>
    <x v="1"/>
    <x v="36"/>
  </r>
  <r>
    <x v="11"/>
    <s v="12"/>
    <x v="11"/>
    <x v="203"/>
    <s v="1222"/>
    <s v="Fitjar"/>
    <s v="1"/>
    <s v="Menn"/>
    <x v="4"/>
    <x v="4"/>
    <x v="1"/>
    <x v="14"/>
  </r>
  <r>
    <x v="11"/>
    <s v="12"/>
    <x v="11"/>
    <x v="203"/>
    <s v="1222"/>
    <s v="Fitjar"/>
    <s v="1"/>
    <s v="Menn"/>
    <x v="5"/>
    <x v="5"/>
    <x v="1"/>
    <x v="12"/>
  </r>
  <r>
    <x v="11"/>
    <s v="12"/>
    <x v="11"/>
    <x v="203"/>
    <s v="1222"/>
    <s v="Fitjar"/>
    <s v="2"/>
    <s v="Kvinner"/>
    <x v="0"/>
    <x v="0"/>
    <x v="2"/>
    <x v="19"/>
  </r>
  <r>
    <x v="11"/>
    <s v="12"/>
    <x v="11"/>
    <x v="203"/>
    <s v="1222"/>
    <s v="Fitjar"/>
    <s v="2"/>
    <s v="Kvinner"/>
    <x v="1"/>
    <x v="1"/>
    <x v="2"/>
    <x v="0"/>
  </r>
  <r>
    <x v="11"/>
    <s v="12"/>
    <x v="11"/>
    <x v="203"/>
    <s v="1222"/>
    <s v="Fitjar"/>
    <s v="2"/>
    <s v="Kvinner"/>
    <x v="2"/>
    <x v="2"/>
    <x v="2"/>
    <x v="19"/>
  </r>
  <r>
    <x v="11"/>
    <s v="12"/>
    <x v="11"/>
    <x v="203"/>
    <s v="1222"/>
    <s v="Fitjar"/>
    <s v="2"/>
    <s v="Kvinner"/>
    <x v="3"/>
    <x v="3"/>
    <x v="2"/>
    <x v="12"/>
  </r>
  <r>
    <x v="11"/>
    <s v="12"/>
    <x v="11"/>
    <x v="203"/>
    <s v="1222"/>
    <s v="Fitjar"/>
    <s v="2"/>
    <s v="Kvinner"/>
    <x v="4"/>
    <x v="4"/>
    <x v="2"/>
    <x v="0"/>
  </r>
  <r>
    <x v="11"/>
    <s v="12"/>
    <x v="11"/>
    <x v="203"/>
    <s v="1222"/>
    <s v="Fitjar"/>
    <s v="2"/>
    <s v="Kvinner"/>
    <x v="5"/>
    <x v="5"/>
    <x v="2"/>
    <x v="39"/>
  </r>
  <r>
    <x v="11"/>
    <s v="12"/>
    <x v="11"/>
    <x v="203"/>
    <s v="1222"/>
    <s v="Fitjar"/>
    <s v="1"/>
    <s v="Menn"/>
    <x v="0"/>
    <x v="0"/>
    <x v="2"/>
    <x v="13"/>
  </r>
  <r>
    <x v="11"/>
    <s v="12"/>
    <x v="11"/>
    <x v="203"/>
    <s v="1222"/>
    <s v="Fitjar"/>
    <s v="1"/>
    <s v="Menn"/>
    <x v="1"/>
    <x v="1"/>
    <x v="2"/>
    <x v="12"/>
  </r>
  <r>
    <x v="11"/>
    <s v="12"/>
    <x v="11"/>
    <x v="203"/>
    <s v="1222"/>
    <s v="Fitjar"/>
    <s v="1"/>
    <s v="Menn"/>
    <x v="2"/>
    <x v="2"/>
    <x v="2"/>
    <x v="24"/>
  </r>
  <r>
    <x v="11"/>
    <s v="12"/>
    <x v="11"/>
    <x v="203"/>
    <s v="1222"/>
    <s v="Fitjar"/>
    <s v="1"/>
    <s v="Menn"/>
    <x v="3"/>
    <x v="3"/>
    <x v="2"/>
    <x v="21"/>
  </r>
  <r>
    <x v="11"/>
    <s v="12"/>
    <x v="11"/>
    <x v="203"/>
    <s v="1222"/>
    <s v="Fitjar"/>
    <s v="1"/>
    <s v="Menn"/>
    <x v="4"/>
    <x v="4"/>
    <x v="2"/>
    <x v="24"/>
  </r>
  <r>
    <x v="11"/>
    <s v="12"/>
    <x v="11"/>
    <x v="203"/>
    <s v="1222"/>
    <s v="Fitjar"/>
    <s v="1"/>
    <s v="Menn"/>
    <x v="5"/>
    <x v="5"/>
    <x v="2"/>
    <x v="1"/>
  </r>
  <r>
    <x v="11"/>
    <s v="12"/>
    <x v="11"/>
    <x v="203"/>
    <s v="1222"/>
    <s v="Fitjar"/>
    <s v="2"/>
    <s v="Kvinner"/>
    <x v="0"/>
    <x v="0"/>
    <x v="3"/>
    <x v="12"/>
  </r>
  <r>
    <x v="11"/>
    <s v="12"/>
    <x v="11"/>
    <x v="203"/>
    <s v="1222"/>
    <s v="Fitjar"/>
    <s v="2"/>
    <s v="Kvinner"/>
    <x v="1"/>
    <x v="1"/>
    <x v="3"/>
    <x v="1"/>
  </r>
  <r>
    <x v="11"/>
    <s v="12"/>
    <x v="11"/>
    <x v="203"/>
    <s v="1222"/>
    <s v="Fitjar"/>
    <s v="2"/>
    <s v="Kvinner"/>
    <x v="2"/>
    <x v="2"/>
    <x v="3"/>
    <x v="0"/>
  </r>
  <r>
    <x v="11"/>
    <s v="12"/>
    <x v="11"/>
    <x v="203"/>
    <s v="1222"/>
    <s v="Fitjar"/>
    <s v="2"/>
    <s v="Kvinner"/>
    <x v="3"/>
    <x v="3"/>
    <x v="3"/>
    <x v="19"/>
  </r>
  <r>
    <x v="11"/>
    <s v="12"/>
    <x v="11"/>
    <x v="203"/>
    <s v="1222"/>
    <s v="Fitjar"/>
    <s v="2"/>
    <s v="Kvinner"/>
    <x v="4"/>
    <x v="4"/>
    <x v="3"/>
    <x v="23"/>
  </r>
  <r>
    <x v="11"/>
    <s v="12"/>
    <x v="11"/>
    <x v="203"/>
    <s v="1222"/>
    <s v="Fitjar"/>
    <s v="2"/>
    <s v="Kvinner"/>
    <x v="5"/>
    <x v="5"/>
    <x v="3"/>
    <x v="39"/>
  </r>
  <r>
    <x v="11"/>
    <s v="12"/>
    <x v="11"/>
    <x v="203"/>
    <s v="1222"/>
    <s v="Fitjar"/>
    <s v="1"/>
    <s v="Menn"/>
    <x v="0"/>
    <x v="0"/>
    <x v="3"/>
    <x v="21"/>
  </r>
  <r>
    <x v="11"/>
    <s v="12"/>
    <x v="11"/>
    <x v="203"/>
    <s v="1222"/>
    <s v="Fitjar"/>
    <s v="1"/>
    <s v="Menn"/>
    <x v="1"/>
    <x v="1"/>
    <x v="3"/>
    <x v="21"/>
  </r>
  <r>
    <x v="11"/>
    <s v="12"/>
    <x v="11"/>
    <x v="203"/>
    <s v="1222"/>
    <s v="Fitjar"/>
    <s v="1"/>
    <s v="Menn"/>
    <x v="2"/>
    <x v="2"/>
    <x v="3"/>
    <x v="4"/>
  </r>
  <r>
    <x v="11"/>
    <s v="12"/>
    <x v="11"/>
    <x v="203"/>
    <s v="1222"/>
    <s v="Fitjar"/>
    <s v="1"/>
    <s v="Menn"/>
    <x v="3"/>
    <x v="3"/>
    <x v="3"/>
    <x v="14"/>
  </r>
  <r>
    <x v="11"/>
    <s v="12"/>
    <x v="11"/>
    <x v="203"/>
    <s v="1222"/>
    <s v="Fitjar"/>
    <s v="1"/>
    <s v="Menn"/>
    <x v="4"/>
    <x v="4"/>
    <x v="3"/>
    <x v="15"/>
  </r>
  <r>
    <x v="11"/>
    <s v="12"/>
    <x v="11"/>
    <x v="203"/>
    <s v="1222"/>
    <s v="Fitjar"/>
    <s v="1"/>
    <s v="Menn"/>
    <x v="5"/>
    <x v="5"/>
    <x v="3"/>
    <x v="7"/>
  </r>
  <r>
    <x v="11"/>
    <s v="12"/>
    <x v="11"/>
    <x v="203"/>
    <s v="1222"/>
    <s v="Fitjar"/>
    <s v="2"/>
    <s v="Kvinner"/>
    <x v="0"/>
    <x v="0"/>
    <x v="4"/>
    <x v="12"/>
  </r>
  <r>
    <x v="11"/>
    <s v="12"/>
    <x v="11"/>
    <x v="203"/>
    <s v="1222"/>
    <s v="Fitjar"/>
    <s v="2"/>
    <s v="Kvinner"/>
    <x v="1"/>
    <x v="1"/>
    <x v="4"/>
    <x v="23"/>
  </r>
  <r>
    <x v="11"/>
    <s v="12"/>
    <x v="11"/>
    <x v="203"/>
    <s v="1222"/>
    <s v="Fitjar"/>
    <s v="2"/>
    <s v="Kvinner"/>
    <x v="2"/>
    <x v="2"/>
    <x v="4"/>
    <x v="23"/>
  </r>
  <r>
    <x v="11"/>
    <s v="12"/>
    <x v="11"/>
    <x v="203"/>
    <s v="1222"/>
    <s v="Fitjar"/>
    <s v="2"/>
    <s v="Kvinner"/>
    <x v="3"/>
    <x v="3"/>
    <x v="4"/>
    <x v="12"/>
  </r>
  <r>
    <x v="11"/>
    <s v="12"/>
    <x v="11"/>
    <x v="203"/>
    <s v="1222"/>
    <s v="Fitjar"/>
    <s v="2"/>
    <s v="Kvinner"/>
    <x v="4"/>
    <x v="4"/>
    <x v="4"/>
    <x v="0"/>
  </r>
  <r>
    <x v="11"/>
    <s v="12"/>
    <x v="11"/>
    <x v="203"/>
    <s v="1222"/>
    <s v="Fitjar"/>
    <s v="2"/>
    <s v="Kvinner"/>
    <x v="5"/>
    <x v="5"/>
    <x v="4"/>
    <x v="39"/>
  </r>
  <r>
    <x v="11"/>
    <s v="12"/>
    <x v="11"/>
    <x v="203"/>
    <s v="1222"/>
    <s v="Fitjar"/>
    <s v="1"/>
    <s v="Menn"/>
    <x v="0"/>
    <x v="0"/>
    <x v="4"/>
    <x v="12"/>
  </r>
  <r>
    <x v="11"/>
    <s v="12"/>
    <x v="11"/>
    <x v="203"/>
    <s v="1222"/>
    <s v="Fitjar"/>
    <s v="1"/>
    <s v="Menn"/>
    <x v="1"/>
    <x v="1"/>
    <x v="4"/>
    <x v="15"/>
  </r>
  <r>
    <x v="11"/>
    <s v="12"/>
    <x v="11"/>
    <x v="203"/>
    <s v="1222"/>
    <s v="Fitjar"/>
    <s v="1"/>
    <s v="Menn"/>
    <x v="2"/>
    <x v="2"/>
    <x v="4"/>
    <x v="20"/>
  </r>
  <r>
    <x v="11"/>
    <s v="12"/>
    <x v="11"/>
    <x v="203"/>
    <s v="1222"/>
    <s v="Fitjar"/>
    <s v="1"/>
    <s v="Menn"/>
    <x v="3"/>
    <x v="3"/>
    <x v="4"/>
    <x v="20"/>
  </r>
  <r>
    <x v="11"/>
    <s v="12"/>
    <x v="11"/>
    <x v="203"/>
    <s v="1222"/>
    <s v="Fitjar"/>
    <s v="1"/>
    <s v="Menn"/>
    <x v="4"/>
    <x v="4"/>
    <x v="4"/>
    <x v="2"/>
  </r>
  <r>
    <x v="11"/>
    <s v="12"/>
    <x v="11"/>
    <x v="203"/>
    <s v="1222"/>
    <s v="Fitjar"/>
    <s v="1"/>
    <s v="Menn"/>
    <x v="5"/>
    <x v="5"/>
    <x v="4"/>
    <x v="5"/>
  </r>
  <r>
    <x v="11"/>
    <s v="12"/>
    <x v="11"/>
    <x v="203"/>
    <s v="1222"/>
    <s v="Fitjar"/>
    <s v="2"/>
    <s v="Kvinner"/>
    <x v="0"/>
    <x v="0"/>
    <x v="5"/>
    <x v="12"/>
  </r>
  <r>
    <x v="11"/>
    <s v="12"/>
    <x v="11"/>
    <x v="203"/>
    <s v="1222"/>
    <s v="Fitjar"/>
    <s v="2"/>
    <s v="Kvinner"/>
    <x v="1"/>
    <x v="1"/>
    <x v="5"/>
    <x v="23"/>
  </r>
  <r>
    <x v="11"/>
    <s v="12"/>
    <x v="11"/>
    <x v="203"/>
    <s v="1222"/>
    <s v="Fitjar"/>
    <s v="2"/>
    <s v="Kvinner"/>
    <x v="2"/>
    <x v="2"/>
    <x v="5"/>
    <x v="0"/>
  </r>
  <r>
    <x v="11"/>
    <s v="12"/>
    <x v="11"/>
    <x v="203"/>
    <s v="1222"/>
    <s v="Fitjar"/>
    <s v="2"/>
    <s v="Kvinner"/>
    <x v="3"/>
    <x v="3"/>
    <x v="5"/>
    <x v="1"/>
  </r>
  <r>
    <x v="11"/>
    <s v="12"/>
    <x v="11"/>
    <x v="203"/>
    <s v="1222"/>
    <s v="Fitjar"/>
    <s v="2"/>
    <s v="Kvinner"/>
    <x v="4"/>
    <x v="4"/>
    <x v="5"/>
    <x v="0"/>
  </r>
  <r>
    <x v="11"/>
    <s v="12"/>
    <x v="11"/>
    <x v="203"/>
    <s v="1222"/>
    <s v="Fitjar"/>
    <s v="2"/>
    <s v="Kvinner"/>
    <x v="5"/>
    <x v="5"/>
    <x v="5"/>
    <x v="39"/>
  </r>
  <r>
    <x v="11"/>
    <s v="12"/>
    <x v="11"/>
    <x v="203"/>
    <s v="1222"/>
    <s v="Fitjar"/>
    <s v="1"/>
    <s v="Menn"/>
    <x v="0"/>
    <x v="0"/>
    <x v="5"/>
    <x v="13"/>
  </r>
  <r>
    <x v="11"/>
    <s v="12"/>
    <x v="11"/>
    <x v="203"/>
    <s v="1222"/>
    <s v="Fitjar"/>
    <s v="1"/>
    <s v="Menn"/>
    <x v="1"/>
    <x v="1"/>
    <x v="5"/>
    <x v="5"/>
  </r>
  <r>
    <x v="11"/>
    <s v="12"/>
    <x v="11"/>
    <x v="203"/>
    <s v="1222"/>
    <s v="Fitjar"/>
    <s v="1"/>
    <s v="Menn"/>
    <x v="2"/>
    <x v="2"/>
    <x v="5"/>
    <x v="55"/>
  </r>
  <r>
    <x v="11"/>
    <s v="12"/>
    <x v="11"/>
    <x v="203"/>
    <s v="1222"/>
    <s v="Fitjar"/>
    <s v="1"/>
    <s v="Menn"/>
    <x v="3"/>
    <x v="3"/>
    <x v="5"/>
    <x v="36"/>
  </r>
  <r>
    <x v="11"/>
    <s v="12"/>
    <x v="11"/>
    <x v="203"/>
    <s v="1222"/>
    <s v="Fitjar"/>
    <s v="1"/>
    <s v="Menn"/>
    <x v="4"/>
    <x v="4"/>
    <x v="5"/>
    <x v="21"/>
  </r>
  <r>
    <x v="11"/>
    <s v="12"/>
    <x v="11"/>
    <x v="203"/>
    <s v="1222"/>
    <s v="Fitjar"/>
    <s v="1"/>
    <s v="Menn"/>
    <x v="5"/>
    <x v="5"/>
    <x v="5"/>
    <x v="7"/>
  </r>
  <r>
    <x v="11"/>
    <s v="12"/>
    <x v="11"/>
    <x v="203"/>
    <s v="1222"/>
    <s v="Fitjar"/>
    <s v="2"/>
    <s v="Kvinner"/>
    <x v="0"/>
    <x v="0"/>
    <x v="6"/>
    <x v="0"/>
  </r>
  <r>
    <x v="11"/>
    <s v="12"/>
    <x v="11"/>
    <x v="203"/>
    <s v="1222"/>
    <s v="Fitjar"/>
    <s v="2"/>
    <s v="Kvinner"/>
    <x v="1"/>
    <x v="1"/>
    <x v="6"/>
    <x v="12"/>
  </r>
  <r>
    <x v="11"/>
    <s v="12"/>
    <x v="11"/>
    <x v="203"/>
    <s v="1222"/>
    <s v="Fitjar"/>
    <s v="2"/>
    <s v="Kvinner"/>
    <x v="2"/>
    <x v="2"/>
    <x v="6"/>
    <x v="1"/>
  </r>
  <r>
    <x v="11"/>
    <s v="12"/>
    <x v="11"/>
    <x v="203"/>
    <s v="1222"/>
    <s v="Fitjar"/>
    <s v="2"/>
    <s v="Kvinner"/>
    <x v="3"/>
    <x v="3"/>
    <x v="6"/>
    <x v="19"/>
  </r>
  <r>
    <x v="11"/>
    <s v="12"/>
    <x v="11"/>
    <x v="203"/>
    <s v="1222"/>
    <s v="Fitjar"/>
    <s v="2"/>
    <s v="Kvinner"/>
    <x v="4"/>
    <x v="4"/>
    <x v="6"/>
    <x v="1"/>
  </r>
  <r>
    <x v="11"/>
    <s v="12"/>
    <x v="11"/>
    <x v="203"/>
    <s v="1222"/>
    <s v="Fitjar"/>
    <s v="2"/>
    <s v="Kvinner"/>
    <x v="5"/>
    <x v="5"/>
    <x v="6"/>
    <x v="39"/>
  </r>
  <r>
    <x v="11"/>
    <s v="12"/>
    <x v="11"/>
    <x v="203"/>
    <s v="1222"/>
    <s v="Fitjar"/>
    <s v="1"/>
    <s v="Menn"/>
    <x v="0"/>
    <x v="0"/>
    <x v="6"/>
    <x v="15"/>
  </r>
  <r>
    <x v="11"/>
    <s v="12"/>
    <x v="11"/>
    <x v="203"/>
    <s v="1222"/>
    <s v="Fitjar"/>
    <s v="1"/>
    <s v="Menn"/>
    <x v="1"/>
    <x v="1"/>
    <x v="6"/>
    <x v="12"/>
  </r>
  <r>
    <x v="11"/>
    <s v="12"/>
    <x v="11"/>
    <x v="203"/>
    <s v="1222"/>
    <s v="Fitjar"/>
    <s v="1"/>
    <s v="Menn"/>
    <x v="2"/>
    <x v="2"/>
    <x v="6"/>
    <x v="14"/>
  </r>
  <r>
    <x v="11"/>
    <s v="12"/>
    <x v="11"/>
    <x v="203"/>
    <s v="1222"/>
    <s v="Fitjar"/>
    <s v="1"/>
    <s v="Menn"/>
    <x v="3"/>
    <x v="3"/>
    <x v="6"/>
    <x v="2"/>
  </r>
  <r>
    <x v="11"/>
    <s v="12"/>
    <x v="11"/>
    <x v="203"/>
    <s v="1222"/>
    <s v="Fitjar"/>
    <s v="1"/>
    <s v="Menn"/>
    <x v="4"/>
    <x v="4"/>
    <x v="6"/>
    <x v="15"/>
  </r>
  <r>
    <x v="11"/>
    <s v="12"/>
    <x v="11"/>
    <x v="203"/>
    <s v="1222"/>
    <s v="Fitjar"/>
    <s v="1"/>
    <s v="Menn"/>
    <x v="5"/>
    <x v="5"/>
    <x v="6"/>
    <x v="21"/>
  </r>
  <r>
    <x v="11"/>
    <s v="12"/>
    <x v="11"/>
    <x v="203"/>
    <s v="1222"/>
    <s v="Fitjar"/>
    <s v="2"/>
    <s v="Kvinner"/>
    <x v="0"/>
    <x v="0"/>
    <x v="7"/>
    <x v="19"/>
  </r>
  <r>
    <x v="11"/>
    <s v="12"/>
    <x v="11"/>
    <x v="203"/>
    <s v="1222"/>
    <s v="Fitjar"/>
    <s v="2"/>
    <s v="Kvinner"/>
    <x v="1"/>
    <x v="1"/>
    <x v="7"/>
    <x v="19"/>
  </r>
  <r>
    <x v="11"/>
    <s v="12"/>
    <x v="11"/>
    <x v="203"/>
    <s v="1222"/>
    <s v="Fitjar"/>
    <s v="2"/>
    <s v="Kvinner"/>
    <x v="2"/>
    <x v="2"/>
    <x v="7"/>
    <x v="13"/>
  </r>
  <r>
    <x v="11"/>
    <s v="12"/>
    <x v="11"/>
    <x v="203"/>
    <s v="1222"/>
    <s v="Fitjar"/>
    <s v="2"/>
    <s v="Kvinner"/>
    <x v="3"/>
    <x v="3"/>
    <x v="7"/>
    <x v="0"/>
  </r>
  <r>
    <x v="11"/>
    <s v="12"/>
    <x v="11"/>
    <x v="203"/>
    <s v="1222"/>
    <s v="Fitjar"/>
    <s v="2"/>
    <s v="Kvinner"/>
    <x v="4"/>
    <x v="4"/>
    <x v="7"/>
    <x v="0"/>
  </r>
  <r>
    <x v="11"/>
    <s v="12"/>
    <x v="11"/>
    <x v="203"/>
    <s v="1222"/>
    <s v="Fitjar"/>
    <s v="2"/>
    <s v="Kvinner"/>
    <x v="5"/>
    <x v="5"/>
    <x v="7"/>
    <x v="39"/>
  </r>
  <r>
    <x v="11"/>
    <s v="12"/>
    <x v="11"/>
    <x v="203"/>
    <s v="1222"/>
    <s v="Fitjar"/>
    <s v="1"/>
    <s v="Menn"/>
    <x v="0"/>
    <x v="0"/>
    <x v="7"/>
    <x v="15"/>
  </r>
  <r>
    <x v="11"/>
    <s v="12"/>
    <x v="11"/>
    <x v="203"/>
    <s v="1222"/>
    <s v="Fitjar"/>
    <s v="1"/>
    <s v="Menn"/>
    <x v="1"/>
    <x v="1"/>
    <x v="7"/>
    <x v="15"/>
  </r>
  <r>
    <x v="11"/>
    <s v="12"/>
    <x v="11"/>
    <x v="203"/>
    <s v="1222"/>
    <s v="Fitjar"/>
    <s v="1"/>
    <s v="Menn"/>
    <x v="2"/>
    <x v="2"/>
    <x v="7"/>
    <x v="4"/>
  </r>
  <r>
    <x v="11"/>
    <s v="12"/>
    <x v="11"/>
    <x v="203"/>
    <s v="1222"/>
    <s v="Fitjar"/>
    <s v="1"/>
    <s v="Menn"/>
    <x v="3"/>
    <x v="3"/>
    <x v="7"/>
    <x v="24"/>
  </r>
  <r>
    <x v="11"/>
    <s v="12"/>
    <x v="11"/>
    <x v="203"/>
    <s v="1222"/>
    <s v="Fitjar"/>
    <s v="1"/>
    <s v="Menn"/>
    <x v="4"/>
    <x v="4"/>
    <x v="7"/>
    <x v="36"/>
  </r>
  <r>
    <x v="11"/>
    <s v="12"/>
    <x v="11"/>
    <x v="203"/>
    <s v="1222"/>
    <s v="Fitjar"/>
    <s v="1"/>
    <s v="Menn"/>
    <x v="5"/>
    <x v="5"/>
    <x v="7"/>
    <x v="21"/>
  </r>
  <r>
    <x v="11"/>
    <s v="12"/>
    <x v="11"/>
    <x v="204"/>
    <s v="1223"/>
    <s v="Tysnes"/>
    <s v="2"/>
    <s v="Kvinner"/>
    <x v="0"/>
    <x v="0"/>
    <x v="0"/>
    <x v="15"/>
  </r>
  <r>
    <x v="11"/>
    <s v="12"/>
    <x v="11"/>
    <x v="204"/>
    <s v="1223"/>
    <s v="Tysnes"/>
    <s v="2"/>
    <s v="Kvinner"/>
    <x v="1"/>
    <x v="1"/>
    <x v="0"/>
    <x v="23"/>
  </r>
  <r>
    <x v="11"/>
    <s v="12"/>
    <x v="11"/>
    <x v="204"/>
    <s v="1223"/>
    <s v="Tysnes"/>
    <s v="2"/>
    <s v="Kvinner"/>
    <x v="2"/>
    <x v="2"/>
    <x v="0"/>
    <x v="12"/>
  </r>
  <r>
    <x v="11"/>
    <s v="12"/>
    <x v="11"/>
    <x v="204"/>
    <s v="1223"/>
    <s v="Tysnes"/>
    <s v="2"/>
    <s v="Kvinner"/>
    <x v="3"/>
    <x v="3"/>
    <x v="0"/>
    <x v="6"/>
  </r>
  <r>
    <x v="11"/>
    <s v="12"/>
    <x v="11"/>
    <x v="204"/>
    <s v="1223"/>
    <s v="Tysnes"/>
    <s v="2"/>
    <s v="Kvinner"/>
    <x v="4"/>
    <x v="4"/>
    <x v="0"/>
    <x v="19"/>
  </r>
  <r>
    <x v="11"/>
    <s v="12"/>
    <x v="11"/>
    <x v="204"/>
    <s v="1223"/>
    <s v="Tysnes"/>
    <s v="2"/>
    <s v="Kvinner"/>
    <x v="5"/>
    <x v="5"/>
    <x v="0"/>
    <x v="1"/>
  </r>
  <r>
    <x v="11"/>
    <s v="12"/>
    <x v="11"/>
    <x v="204"/>
    <s v="1223"/>
    <s v="Tysnes"/>
    <s v="1"/>
    <s v="Menn"/>
    <x v="0"/>
    <x v="0"/>
    <x v="0"/>
    <x v="20"/>
  </r>
  <r>
    <x v="11"/>
    <s v="12"/>
    <x v="11"/>
    <x v="204"/>
    <s v="1223"/>
    <s v="Tysnes"/>
    <s v="1"/>
    <s v="Menn"/>
    <x v="1"/>
    <x v="1"/>
    <x v="0"/>
    <x v="6"/>
  </r>
  <r>
    <x v="11"/>
    <s v="12"/>
    <x v="11"/>
    <x v="204"/>
    <s v="1223"/>
    <s v="Tysnes"/>
    <s v="1"/>
    <s v="Menn"/>
    <x v="2"/>
    <x v="2"/>
    <x v="0"/>
    <x v="55"/>
  </r>
  <r>
    <x v="11"/>
    <s v="12"/>
    <x v="11"/>
    <x v="204"/>
    <s v="1223"/>
    <s v="Tysnes"/>
    <s v="1"/>
    <s v="Menn"/>
    <x v="3"/>
    <x v="3"/>
    <x v="0"/>
    <x v="16"/>
  </r>
  <r>
    <x v="11"/>
    <s v="12"/>
    <x v="11"/>
    <x v="204"/>
    <s v="1223"/>
    <s v="Tysnes"/>
    <s v="1"/>
    <s v="Menn"/>
    <x v="4"/>
    <x v="4"/>
    <x v="0"/>
    <x v="16"/>
  </r>
  <r>
    <x v="11"/>
    <s v="12"/>
    <x v="11"/>
    <x v="204"/>
    <s v="1223"/>
    <s v="Tysnes"/>
    <s v="1"/>
    <s v="Menn"/>
    <x v="5"/>
    <x v="5"/>
    <x v="0"/>
    <x v="13"/>
  </r>
  <r>
    <x v="11"/>
    <s v="12"/>
    <x v="11"/>
    <x v="204"/>
    <s v="1223"/>
    <s v="Tysnes"/>
    <s v="2"/>
    <s v="Kvinner"/>
    <x v="0"/>
    <x v="0"/>
    <x v="1"/>
    <x v="5"/>
  </r>
  <r>
    <x v="11"/>
    <s v="12"/>
    <x v="11"/>
    <x v="204"/>
    <s v="1223"/>
    <s v="Tysnes"/>
    <s v="2"/>
    <s v="Kvinner"/>
    <x v="1"/>
    <x v="1"/>
    <x v="1"/>
    <x v="39"/>
  </r>
  <r>
    <x v="11"/>
    <s v="12"/>
    <x v="11"/>
    <x v="204"/>
    <s v="1223"/>
    <s v="Tysnes"/>
    <s v="2"/>
    <s v="Kvinner"/>
    <x v="2"/>
    <x v="2"/>
    <x v="1"/>
    <x v="19"/>
  </r>
  <r>
    <x v="11"/>
    <s v="12"/>
    <x v="11"/>
    <x v="204"/>
    <s v="1223"/>
    <s v="Tysnes"/>
    <s v="2"/>
    <s v="Kvinner"/>
    <x v="3"/>
    <x v="3"/>
    <x v="1"/>
    <x v="13"/>
  </r>
  <r>
    <x v="11"/>
    <s v="12"/>
    <x v="11"/>
    <x v="204"/>
    <s v="1223"/>
    <s v="Tysnes"/>
    <s v="2"/>
    <s v="Kvinner"/>
    <x v="4"/>
    <x v="4"/>
    <x v="1"/>
    <x v="1"/>
  </r>
  <r>
    <x v="11"/>
    <s v="12"/>
    <x v="11"/>
    <x v="204"/>
    <s v="1223"/>
    <s v="Tysnes"/>
    <s v="2"/>
    <s v="Kvinner"/>
    <x v="5"/>
    <x v="5"/>
    <x v="1"/>
    <x v="19"/>
  </r>
  <r>
    <x v="11"/>
    <s v="12"/>
    <x v="11"/>
    <x v="204"/>
    <s v="1223"/>
    <s v="Tysnes"/>
    <s v="1"/>
    <s v="Menn"/>
    <x v="0"/>
    <x v="0"/>
    <x v="1"/>
    <x v="2"/>
  </r>
  <r>
    <x v="11"/>
    <s v="12"/>
    <x v="11"/>
    <x v="204"/>
    <s v="1223"/>
    <s v="Tysnes"/>
    <s v="1"/>
    <s v="Menn"/>
    <x v="1"/>
    <x v="1"/>
    <x v="1"/>
    <x v="15"/>
  </r>
  <r>
    <x v="11"/>
    <s v="12"/>
    <x v="11"/>
    <x v="204"/>
    <s v="1223"/>
    <s v="Tysnes"/>
    <s v="1"/>
    <s v="Menn"/>
    <x v="2"/>
    <x v="2"/>
    <x v="1"/>
    <x v="56"/>
  </r>
  <r>
    <x v="11"/>
    <s v="12"/>
    <x v="11"/>
    <x v="204"/>
    <s v="1223"/>
    <s v="Tysnes"/>
    <s v="1"/>
    <s v="Menn"/>
    <x v="3"/>
    <x v="3"/>
    <x v="1"/>
    <x v="51"/>
  </r>
  <r>
    <x v="11"/>
    <s v="12"/>
    <x v="11"/>
    <x v="204"/>
    <s v="1223"/>
    <s v="Tysnes"/>
    <s v="1"/>
    <s v="Menn"/>
    <x v="4"/>
    <x v="4"/>
    <x v="1"/>
    <x v="8"/>
  </r>
  <r>
    <x v="11"/>
    <s v="12"/>
    <x v="11"/>
    <x v="204"/>
    <s v="1223"/>
    <s v="Tysnes"/>
    <s v="1"/>
    <s v="Menn"/>
    <x v="5"/>
    <x v="5"/>
    <x v="1"/>
    <x v="6"/>
  </r>
  <r>
    <x v="11"/>
    <s v="12"/>
    <x v="11"/>
    <x v="204"/>
    <s v="1223"/>
    <s v="Tysnes"/>
    <s v="2"/>
    <s v="Kvinner"/>
    <x v="0"/>
    <x v="0"/>
    <x v="2"/>
    <x v="13"/>
  </r>
  <r>
    <x v="11"/>
    <s v="12"/>
    <x v="11"/>
    <x v="204"/>
    <s v="1223"/>
    <s v="Tysnes"/>
    <s v="2"/>
    <s v="Kvinner"/>
    <x v="1"/>
    <x v="1"/>
    <x v="2"/>
    <x v="23"/>
  </r>
  <r>
    <x v="11"/>
    <s v="12"/>
    <x v="11"/>
    <x v="204"/>
    <s v="1223"/>
    <s v="Tysnes"/>
    <s v="2"/>
    <s v="Kvinner"/>
    <x v="2"/>
    <x v="2"/>
    <x v="2"/>
    <x v="12"/>
  </r>
  <r>
    <x v="11"/>
    <s v="12"/>
    <x v="11"/>
    <x v="204"/>
    <s v="1223"/>
    <s v="Tysnes"/>
    <s v="2"/>
    <s v="Kvinner"/>
    <x v="3"/>
    <x v="3"/>
    <x v="2"/>
    <x v="36"/>
  </r>
  <r>
    <x v="11"/>
    <s v="12"/>
    <x v="11"/>
    <x v="204"/>
    <s v="1223"/>
    <s v="Tysnes"/>
    <s v="2"/>
    <s v="Kvinner"/>
    <x v="4"/>
    <x v="4"/>
    <x v="2"/>
    <x v="1"/>
  </r>
  <r>
    <x v="11"/>
    <s v="12"/>
    <x v="11"/>
    <x v="204"/>
    <s v="1223"/>
    <s v="Tysnes"/>
    <s v="2"/>
    <s v="Kvinner"/>
    <x v="5"/>
    <x v="5"/>
    <x v="2"/>
    <x v="1"/>
  </r>
  <r>
    <x v="11"/>
    <s v="12"/>
    <x v="11"/>
    <x v="204"/>
    <s v="1223"/>
    <s v="Tysnes"/>
    <s v="1"/>
    <s v="Menn"/>
    <x v="0"/>
    <x v="0"/>
    <x v="2"/>
    <x v="14"/>
  </r>
  <r>
    <x v="11"/>
    <s v="12"/>
    <x v="11"/>
    <x v="204"/>
    <s v="1223"/>
    <s v="Tysnes"/>
    <s v="1"/>
    <s v="Menn"/>
    <x v="1"/>
    <x v="1"/>
    <x v="2"/>
    <x v="15"/>
  </r>
  <r>
    <x v="11"/>
    <s v="12"/>
    <x v="11"/>
    <x v="204"/>
    <s v="1223"/>
    <s v="Tysnes"/>
    <s v="1"/>
    <s v="Menn"/>
    <x v="2"/>
    <x v="2"/>
    <x v="2"/>
    <x v="40"/>
  </r>
  <r>
    <x v="11"/>
    <s v="12"/>
    <x v="11"/>
    <x v="204"/>
    <s v="1223"/>
    <s v="Tysnes"/>
    <s v="1"/>
    <s v="Menn"/>
    <x v="3"/>
    <x v="3"/>
    <x v="2"/>
    <x v="41"/>
  </r>
  <r>
    <x v="11"/>
    <s v="12"/>
    <x v="11"/>
    <x v="204"/>
    <s v="1223"/>
    <s v="Tysnes"/>
    <s v="1"/>
    <s v="Menn"/>
    <x v="4"/>
    <x v="4"/>
    <x v="2"/>
    <x v="28"/>
  </r>
  <r>
    <x v="11"/>
    <s v="12"/>
    <x v="11"/>
    <x v="204"/>
    <s v="1223"/>
    <s v="Tysnes"/>
    <s v="1"/>
    <s v="Menn"/>
    <x v="5"/>
    <x v="5"/>
    <x v="2"/>
    <x v="7"/>
  </r>
  <r>
    <x v="11"/>
    <s v="12"/>
    <x v="11"/>
    <x v="204"/>
    <s v="1223"/>
    <s v="Tysnes"/>
    <s v="2"/>
    <s v="Kvinner"/>
    <x v="0"/>
    <x v="0"/>
    <x v="3"/>
    <x v="6"/>
  </r>
  <r>
    <x v="11"/>
    <s v="12"/>
    <x v="11"/>
    <x v="204"/>
    <s v="1223"/>
    <s v="Tysnes"/>
    <s v="2"/>
    <s v="Kvinner"/>
    <x v="1"/>
    <x v="1"/>
    <x v="3"/>
    <x v="23"/>
  </r>
  <r>
    <x v="11"/>
    <s v="12"/>
    <x v="11"/>
    <x v="204"/>
    <s v="1223"/>
    <s v="Tysnes"/>
    <s v="2"/>
    <s v="Kvinner"/>
    <x v="2"/>
    <x v="2"/>
    <x v="3"/>
    <x v="6"/>
  </r>
  <r>
    <x v="11"/>
    <s v="12"/>
    <x v="11"/>
    <x v="204"/>
    <s v="1223"/>
    <s v="Tysnes"/>
    <s v="2"/>
    <s v="Kvinner"/>
    <x v="3"/>
    <x v="3"/>
    <x v="3"/>
    <x v="21"/>
  </r>
  <r>
    <x v="11"/>
    <s v="12"/>
    <x v="11"/>
    <x v="204"/>
    <s v="1223"/>
    <s v="Tysnes"/>
    <s v="2"/>
    <s v="Kvinner"/>
    <x v="4"/>
    <x v="4"/>
    <x v="3"/>
    <x v="12"/>
  </r>
  <r>
    <x v="11"/>
    <s v="12"/>
    <x v="11"/>
    <x v="204"/>
    <s v="1223"/>
    <s v="Tysnes"/>
    <s v="2"/>
    <s v="Kvinner"/>
    <x v="5"/>
    <x v="5"/>
    <x v="3"/>
    <x v="0"/>
  </r>
  <r>
    <x v="11"/>
    <s v="12"/>
    <x v="11"/>
    <x v="204"/>
    <s v="1223"/>
    <s v="Tysnes"/>
    <s v="1"/>
    <s v="Menn"/>
    <x v="0"/>
    <x v="0"/>
    <x v="3"/>
    <x v="21"/>
  </r>
  <r>
    <x v="11"/>
    <s v="12"/>
    <x v="11"/>
    <x v="204"/>
    <s v="1223"/>
    <s v="Tysnes"/>
    <s v="1"/>
    <s v="Menn"/>
    <x v="1"/>
    <x v="1"/>
    <x v="3"/>
    <x v="4"/>
  </r>
  <r>
    <x v="11"/>
    <s v="12"/>
    <x v="11"/>
    <x v="204"/>
    <s v="1223"/>
    <s v="Tysnes"/>
    <s v="1"/>
    <s v="Menn"/>
    <x v="2"/>
    <x v="2"/>
    <x v="3"/>
    <x v="56"/>
  </r>
  <r>
    <x v="11"/>
    <s v="12"/>
    <x v="11"/>
    <x v="204"/>
    <s v="1223"/>
    <s v="Tysnes"/>
    <s v="1"/>
    <s v="Menn"/>
    <x v="3"/>
    <x v="3"/>
    <x v="3"/>
    <x v="41"/>
  </r>
  <r>
    <x v="11"/>
    <s v="12"/>
    <x v="11"/>
    <x v="204"/>
    <s v="1223"/>
    <s v="Tysnes"/>
    <s v="1"/>
    <s v="Menn"/>
    <x v="4"/>
    <x v="4"/>
    <x v="3"/>
    <x v="63"/>
  </r>
  <r>
    <x v="11"/>
    <s v="12"/>
    <x v="11"/>
    <x v="204"/>
    <s v="1223"/>
    <s v="Tysnes"/>
    <s v="1"/>
    <s v="Menn"/>
    <x v="5"/>
    <x v="5"/>
    <x v="3"/>
    <x v="13"/>
  </r>
  <r>
    <x v="11"/>
    <s v="12"/>
    <x v="11"/>
    <x v="204"/>
    <s v="1223"/>
    <s v="Tysnes"/>
    <s v="2"/>
    <s v="Kvinner"/>
    <x v="0"/>
    <x v="0"/>
    <x v="4"/>
    <x v="0"/>
  </r>
  <r>
    <x v="11"/>
    <s v="12"/>
    <x v="11"/>
    <x v="204"/>
    <s v="1223"/>
    <s v="Tysnes"/>
    <s v="2"/>
    <s v="Kvinner"/>
    <x v="1"/>
    <x v="1"/>
    <x v="4"/>
    <x v="1"/>
  </r>
  <r>
    <x v="11"/>
    <s v="12"/>
    <x v="11"/>
    <x v="204"/>
    <s v="1223"/>
    <s v="Tysnes"/>
    <s v="2"/>
    <s v="Kvinner"/>
    <x v="2"/>
    <x v="2"/>
    <x v="4"/>
    <x v="12"/>
  </r>
  <r>
    <x v="11"/>
    <s v="12"/>
    <x v="11"/>
    <x v="204"/>
    <s v="1223"/>
    <s v="Tysnes"/>
    <s v="2"/>
    <s v="Kvinner"/>
    <x v="3"/>
    <x v="3"/>
    <x v="4"/>
    <x v="13"/>
  </r>
  <r>
    <x v="11"/>
    <s v="12"/>
    <x v="11"/>
    <x v="204"/>
    <s v="1223"/>
    <s v="Tysnes"/>
    <s v="2"/>
    <s v="Kvinner"/>
    <x v="4"/>
    <x v="4"/>
    <x v="4"/>
    <x v="12"/>
  </r>
  <r>
    <x v="11"/>
    <s v="12"/>
    <x v="11"/>
    <x v="204"/>
    <s v="1223"/>
    <s v="Tysnes"/>
    <s v="2"/>
    <s v="Kvinner"/>
    <x v="5"/>
    <x v="5"/>
    <x v="4"/>
    <x v="19"/>
  </r>
  <r>
    <x v="11"/>
    <s v="12"/>
    <x v="11"/>
    <x v="204"/>
    <s v="1223"/>
    <s v="Tysnes"/>
    <s v="1"/>
    <s v="Menn"/>
    <x v="0"/>
    <x v="0"/>
    <x v="4"/>
    <x v="12"/>
  </r>
  <r>
    <x v="11"/>
    <s v="12"/>
    <x v="11"/>
    <x v="204"/>
    <s v="1223"/>
    <s v="Tysnes"/>
    <s v="1"/>
    <s v="Menn"/>
    <x v="1"/>
    <x v="1"/>
    <x v="4"/>
    <x v="36"/>
  </r>
  <r>
    <x v="11"/>
    <s v="12"/>
    <x v="11"/>
    <x v="204"/>
    <s v="1223"/>
    <s v="Tysnes"/>
    <s v="1"/>
    <s v="Menn"/>
    <x v="2"/>
    <x v="2"/>
    <x v="4"/>
    <x v="51"/>
  </r>
  <r>
    <x v="11"/>
    <s v="12"/>
    <x v="11"/>
    <x v="204"/>
    <s v="1223"/>
    <s v="Tysnes"/>
    <s v="1"/>
    <s v="Menn"/>
    <x v="3"/>
    <x v="3"/>
    <x v="4"/>
    <x v="46"/>
  </r>
  <r>
    <x v="11"/>
    <s v="12"/>
    <x v="11"/>
    <x v="204"/>
    <s v="1223"/>
    <s v="Tysnes"/>
    <s v="1"/>
    <s v="Menn"/>
    <x v="4"/>
    <x v="4"/>
    <x v="4"/>
    <x v="38"/>
  </r>
  <r>
    <x v="11"/>
    <s v="12"/>
    <x v="11"/>
    <x v="204"/>
    <s v="1223"/>
    <s v="Tysnes"/>
    <s v="1"/>
    <s v="Menn"/>
    <x v="5"/>
    <x v="5"/>
    <x v="4"/>
    <x v="6"/>
  </r>
  <r>
    <x v="11"/>
    <s v="12"/>
    <x v="11"/>
    <x v="204"/>
    <s v="1223"/>
    <s v="Tysnes"/>
    <s v="2"/>
    <s v="Kvinner"/>
    <x v="0"/>
    <x v="0"/>
    <x v="5"/>
    <x v="12"/>
  </r>
  <r>
    <x v="11"/>
    <s v="12"/>
    <x v="11"/>
    <x v="204"/>
    <s v="1223"/>
    <s v="Tysnes"/>
    <s v="2"/>
    <s v="Kvinner"/>
    <x v="1"/>
    <x v="1"/>
    <x v="5"/>
    <x v="0"/>
  </r>
  <r>
    <x v="11"/>
    <s v="12"/>
    <x v="11"/>
    <x v="204"/>
    <s v="1223"/>
    <s v="Tysnes"/>
    <s v="2"/>
    <s v="Kvinner"/>
    <x v="2"/>
    <x v="2"/>
    <x v="5"/>
    <x v="13"/>
  </r>
  <r>
    <x v="11"/>
    <s v="12"/>
    <x v="11"/>
    <x v="204"/>
    <s v="1223"/>
    <s v="Tysnes"/>
    <s v="2"/>
    <s v="Kvinner"/>
    <x v="3"/>
    <x v="3"/>
    <x v="5"/>
    <x v="13"/>
  </r>
  <r>
    <x v="11"/>
    <s v="12"/>
    <x v="11"/>
    <x v="204"/>
    <s v="1223"/>
    <s v="Tysnes"/>
    <s v="2"/>
    <s v="Kvinner"/>
    <x v="4"/>
    <x v="4"/>
    <x v="5"/>
    <x v="12"/>
  </r>
  <r>
    <x v="11"/>
    <s v="12"/>
    <x v="11"/>
    <x v="204"/>
    <s v="1223"/>
    <s v="Tysnes"/>
    <s v="2"/>
    <s v="Kvinner"/>
    <x v="5"/>
    <x v="5"/>
    <x v="5"/>
    <x v="19"/>
  </r>
  <r>
    <x v="11"/>
    <s v="12"/>
    <x v="11"/>
    <x v="204"/>
    <s v="1223"/>
    <s v="Tysnes"/>
    <s v="1"/>
    <s v="Menn"/>
    <x v="0"/>
    <x v="0"/>
    <x v="5"/>
    <x v="15"/>
  </r>
  <r>
    <x v="11"/>
    <s v="12"/>
    <x v="11"/>
    <x v="204"/>
    <s v="1223"/>
    <s v="Tysnes"/>
    <s v="1"/>
    <s v="Menn"/>
    <x v="1"/>
    <x v="1"/>
    <x v="5"/>
    <x v="4"/>
  </r>
  <r>
    <x v="11"/>
    <s v="12"/>
    <x v="11"/>
    <x v="204"/>
    <s v="1223"/>
    <s v="Tysnes"/>
    <s v="1"/>
    <s v="Menn"/>
    <x v="2"/>
    <x v="2"/>
    <x v="5"/>
    <x v="32"/>
  </r>
  <r>
    <x v="11"/>
    <s v="12"/>
    <x v="11"/>
    <x v="204"/>
    <s v="1223"/>
    <s v="Tysnes"/>
    <s v="1"/>
    <s v="Menn"/>
    <x v="3"/>
    <x v="3"/>
    <x v="5"/>
    <x v="11"/>
  </r>
  <r>
    <x v="11"/>
    <s v="12"/>
    <x v="11"/>
    <x v="204"/>
    <s v="1223"/>
    <s v="Tysnes"/>
    <s v="1"/>
    <s v="Menn"/>
    <x v="4"/>
    <x v="4"/>
    <x v="5"/>
    <x v="63"/>
  </r>
  <r>
    <x v="11"/>
    <s v="12"/>
    <x v="11"/>
    <x v="204"/>
    <s v="1223"/>
    <s v="Tysnes"/>
    <s v="1"/>
    <s v="Menn"/>
    <x v="5"/>
    <x v="5"/>
    <x v="5"/>
    <x v="13"/>
  </r>
  <r>
    <x v="11"/>
    <s v="12"/>
    <x v="11"/>
    <x v="204"/>
    <s v="1223"/>
    <s v="Tysnes"/>
    <s v="2"/>
    <s v="Kvinner"/>
    <x v="0"/>
    <x v="0"/>
    <x v="6"/>
    <x v="6"/>
  </r>
  <r>
    <x v="11"/>
    <s v="12"/>
    <x v="11"/>
    <x v="204"/>
    <s v="1223"/>
    <s v="Tysnes"/>
    <s v="2"/>
    <s v="Kvinner"/>
    <x v="1"/>
    <x v="1"/>
    <x v="6"/>
    <x v="0"/>
  </r>
  <r>
    <x v="11"/>
    <s v="12"/>
    <x v="11"/>
    <x v="204"/>
    <s v="1223"/>
    <s v="Tysnes"/>
    <s v="2"/>
    <s v="Kvinner"/>
    <x v="2"/>
    <x v="2"/>
    <x v="6"/>
    <x v="13"/>
  </r>
  <r>
    <x v="11"/>
    <s v="12"/>
    <x v="11"/>
    <x v="204"/>
    <s v="1223"/>
    <s v="Tysnes"/>
    <s v="2"/>
    <s v="Kvinner"/>
    <x v="3"/>
    <x v="3"/>
    <x v="6"/>
    <x v="7"/>
  </r>
  <r>
    <x v="11"/>
    <s v="12"/>
    <x v="11"/>
    <x v="204"/>
    <s v="1223"/>
    <s v="Tysnes"/>
    <s v="2"/>
    <s v="Kvinner"/>
    <x v="4"/>
    <x v="4"/>
    <x v="6"/>
    <x v="6"/>
  </r>
  <r>
    <x v="11"/>
    <s v="12"/>
    <x v="11"/>
    <x v="204"/>
    <s v="1223"/>
    <s v="Tysnes"/>
    <s v="2"/>
    <s v="Kvinner"/>
    <x v="5"/>
    <x v="5"/>
    <x v="6"/>
    <x v="0"/>
  </r>
  <r>
    <x v="11"/>
    <s v="12"/>
    <x v="11"/>
    <x v="204"/>
    <s v="1223"/>
    <s v="Tysnes"/>
    <s v="1"/>
    <s v="Menn"/>
    <x v="0"/>
    <x v="0"/>
    <x v="6"/>
    <x v="13"/>
  </r>
  <r>
    <x v="11"/>
    <s v="12"/>
    <x v="11"/>
    <x v="204"/>
    <s v="1223"/>
    <s v="Tysnes"/>
    <s v="1"/>
    <s v="Menn"/>
    <x v="1"/>
    <x v="1"/>
    <x v="6"/>
    <x v="2"/>
  </r>
  <r>
    <x v="11"/>
    <s v="12"/>
    <x v="11"/>
    <x v="204"/>
    <s v="1223"/>
    <s v="Tysnes"/>
    <s v="1"/>
    <s v="Menn"/>
    <x v="2"/>
    <x v="2"/>
    <x v="6"/>
    <x v="27"/>
  </r>
  <r>
    <x v="11"/>
    <s v="12"/>
    <x v="11"/>
    <x v="204"/>
    <s v="1223"/>
    <s v="Tysnes"/>
    <s v="1"/>
    <s v="Menn"/>
    <x v="3"/>
    <x v="3"/>
    <x v="6"/>
    <x v="24"/>
  </r>
  <r>
    <x v="11"/>
    <s v="12"/>
    <x v="11"/>
    <x v="204"/>
    <s v="1223"/>
    <s v="Tysnes"/>
    <s v="1"/>
    <s v="Menn"/>
    <x v="4"/>
    <x v="4"/>
    <x v="6"/>
    <x v="72"/>
  </r>
  <r>
    <x v="11"/>
    <s v="12"/>
    <x v="11"/>
    <x v="204"/>
    <s v="1223"/>
    <s v="Tysnes"/>
    <s v="1"/>
    <s v="Menn"/>
    <x v="5"/>
    <x v="5"/>
    <x v="6"/>
    <x v="15"/>
  </r>
  <r>
    <x v="11"/>
    <s v="12"/>
    <x v="11"/>
    <x v="204"/>
    <s v="1223"/>
    <s v="Tysnes"/>
    <s v="2"/>
    <s v="Kvinner"/>
    <x v="0"/>
    <x v="0"/>
    <x v="7"/>
    <x v="5"/>
  </r>
  <r>
    <x v="11"/>
    <s v="12"/>
    <x v="11"/>
    <x v="204"/>
    <s v="1223"/>
    <s v="Tysnes"/>
    <s v="2"/>
    <s v="Kvinner"/>
    <x v="1"/>
    <x v="1"/>
    <x v="7"/>
    <x v="5"/>
  </r>
  <r>
    <x v="11"/>
    <s v="12"/>
    <x v="11"/>
    <x v="204"/>
    <s v="1223"/>
    <s v="Tysnes"/>
    <s v="2"/>
    <s v="Kvinner"/>
    <x v="2"/>
    <x v="2"/>
    <x v="7"/>
    <x v="15"/>
  </r>
  <r>
    <x v="11"/>
    <s v="12"/>
    <x v="11"/>
    <x v="204"/>
    <s v="1223"/>
    <s v="Tysnes"/>
    <s v="2"/>
    <s v="Kvinner"/>
    <x v="3"/>
    <x v="3"/>
    <x v="7"/>
    <x v="21"/>
  </r>
  <r>
    <x v="11"/>
    <s v="12"/>
    <x v="11"/>
    <x v="204"/>
    <s v="1223"/>
    <s v="Tysnes"/>
    <s v="2"/>
    <s v="Kvinner"/>
    <x v="4"/>
    <x v="4"/>
    <x v="7"/>
    <x v="7"/>
  </r>
  <r>
    <x v="11"/>
    <s v="12"/>
    <x v="11"/>
    <x v="204"/>
    <s v="1223"/>
    <s v="Tysnes"/>
    <s v="2"/>
    <s v="Kvinner"/>
    <x v="5"/>
    <x v="5"/>
    <x v="7"/>
    <x v="23"/>
  </r>
  <r>
    <x v="11"/>
    <s v="12"/>
    <x v="11"/>
    <x v="204"/>
    <s v="1223"/>
    <s v="Tysnes"/>
    <s v="1"/>
    <s v="Menn"/>
    <x v="0"/>
    <x v="0"/>
    <x v="7"/>
    <x v="7"/>
  </r>
  <r>
    <x v="11"/>
    <s v="12"/>
    <x v="11"/>
    <x v="204"/>
    <s v="1223"/>
    <s v="Tysnes"/>
    <s v="1"/>
    <s v="Menn"/>
    <x v="1"/>
    <x v="1"/>
    <x v="7"/>
    <x v="2"/>
  </r>
  <r>
    <x v="11"/>
    <s v="12"/>
    <x v="11"/>
    <x v="204"/>
    <s v="1223"/>
    <s v="Tysnes"/>
    <s v="1"/>
    <s v="Menn"/>
    <x v="2"/>
    <x v="2"/>
    <x v="7"/>
    <x v="50"/>
  </r>
  <r>
    <x v="11"/>
    <s v="12"/>
    <x v="11"/>
    <x v="204"/>
    <s v="1223"/>
    <s v="Tysnes"/>
    <s v="1"/>
    <s v="Menn"/>
    <x v="3"/>
    <x v="3"/>
    <x v="7"/>
    <x v="55"/>
  </r>
  <r>
    <x v="11"/>
    <s v="12"/>
    <x v="11"/>
    <x v="204"/>
    <s v="1223"/>
    <s v="Tysnes"/>
    <s v="1"/>
    <s v="Menn"/>
    <x v="4"/>
    <x v="4"/>
    <x v="7"/>
    <x v="72"/>
  </r>
  <r>
    <x v="11"/>
    <s v="12"/>
    <x v="11"/>
    <x v="204"/>
    <s v="1223"/>
    <s v="Tysnes"/>
    <s v="1"/>
    <s v="Menn"/>
    <x v="5"/>
    <x v="5"/>
    <x v="7"/>
    <x v="12"/>
  </r>
  <r>
    <x v="11"/>
    <s v="12"/>
    <x v="11"/>
    <x v="205"/>
    <s v="1224"/>
    <s v="Kvinnherad"/>
    <s v="2"/>
    <s v="Kvinner"/>
    <x v="0"/>
    <x v="0"/>
    <x v="0"/>
    <x v="55"/>
  </r>
  <r>
    <x v="11"/>
    <s v="12"/>
    <x v="11"/>
    <x v="205"/>
    <s v="1224"/>
    <s v="Kvinnherad"/>
    <s v="2"/>
    <s v="Kvinner"/>
    <x v="1"/>
    <x v="1"/>
    <x v="0"/>
    <x v="24"/>
  </r>
  <r>
    <x v="11"/>
    <s v="12"/>
    <x v="11"/>
    <x v="205"/>
    <s v="1224"/>
    <s v="Kvinnherad"/>
    <s v="2"/>
    <s v="Kvinner"/>
    <x v="2"/>
    <x v="2"/>
    <x v="0"/>
    <x v="56"/>
  </r>
  <r>
    <x v="11"/>
    <s v="12"/>
    <x v="11"/>
    <x v="205"/>
    <s v="1224"/>
    <s v="Kvinnherad"/>
    <s v="2"/>
    <s v="Kvinner"/>
    <x v="3"/>
    <x v="3"/>
    <x v="0"/>
    <x v="3"/>
  </r>
  <r>
    <x v="11"/>
    <s v="12"/>
    <x v="11"/>
    <x v="205"/>
    <s v="1224"/>
    <s v="Kvinnherad"/>
    <s v="2"/>
    <s v="Kvinner"/>
    <x v="4"/>
    <x v="4"/>
    <x v="0"/>
    <x v="34"/>
  </r>
  <r>
    <x v="11"/>
    <s v="12"/>
    <x v="11"/>
    <x v="205"/>
    <s v="1224"/>
    <s v="Kvinnherad"/>
    <s v="2"/>
    <s v="Kvinner"/>
    <x v="5"/>
    <x v="5"/>
    <x v="0"/>
    <x v="2"/>
  </r>
  <r>
    <x v="11"/>
    <s v="12"/>
    <x v="11"/>
    <x v="205"/>
    <s v="1224"/>
    <s v="Kvinnherad"/>
    <s v="1"/>
    <s v="Menn"/>
    <x v="0"/>
    <x v="0"/>
    <x v="0"/>
    <x v="68"/>
  </r>
  <r>
    <x v="11"/>
    <s v="12"/>
    <x v="11"/>
    <x v="205"/>
    <s v="1224"/>
    <s v="Kvinnherad"/>
    <s v="1"/>
    <s v="Menn"/>
    <x v="1"/>
    <x v="1"/>
    <x v="0"/>
    <x v="56"/>
  </r>
  <r>
    <x v="11"/>
    <s v="12"/>
    <x v="11"/>
    <x v="205"/>
    <s v="1224"/>
    <s v="Kvinnherad"/>
    <s v="1"/>
    <s v="Menn"/>
    <x v="2"/>
    <x v="2"/>
    <x v="0"/>
    <x v="76"/>
  </r>
  <r>
    <x v="11"/>
    <s v="12"/>
    <x v="11"/>
    <x v="205"/>
    <s v="1224"/>
    <s v="Kvinnherad"/>
    <s v="1"/>
    <s v="Menn"/>
    <x v="3"/>
    <x v="3"/>
    <x v="0"/>
    <x v="67"/>
  </r>
  <r>
    <x v="11"/>
    <s v="12"/>
    <x v="11"/>
    <x v="205"/>
    <s v="1224"/>
    <s v="Kvinnherad"/>
    <s v="1"/>
    <s v="Menn"/>
    <x v="4"/>
    <x v="4"/>
    <x v="0"/>
    <x v="107"/>
  </r>
  <r>
    <x v="11"/>
    <s v="12"/>
    <x v="11"/>
    <x v="205"/>
    <s v="1224"/>
    <s v="Kvinnherad"/>
    <s v="1"/>
    <s v="Menn"/>
    <x v="5"/>
    <x v="5"/>
    <x v="0"/>
    <x v="61"/>
  </r>
  <r>
    <x v="11"/>
    <s v="12"/>
    <x v="11"/>
    <x v="205"/>
    <s v="1224"/>
    <s v="Kvinnherad"/>
    <s v="2"/>
    <s v="Kvinner"/>
    <x v="0"/>
    <x v="0"/>
    <x v="1"/>
    <x v="11"/>
  </r>
  <r>
    <x v="11"/>
    <s v="12"/>
    <x v="11"/>
    <x v="205"/>
    <s v="1224"/>
    <s v="Kvinnherad"/>
    <s v="2"/>
    <s v="Kvinner"/>
    <x v="1"/>
    <x v="1"/>
    <x v="1"/>
    <x v="11"/>
  </r>
  <r>
    <x v="11"/>
    <s v="12"/>
    <x v="11"/>
    <x v="205"/>
    <s v="1224"/>
    <s v="Kvinnherad"/>
    <s v="2"/>
    <s v="Kvinner"/>
    <x v="2"/>
    <x v="2"/>
    <x v="1"/>
    <x v="55"/>
  </r>
  <r>
    <x v="11"/>
    <s v="12"/>
    <x v="11"/>
    <x v="205"/>
    <s v="1224"/>
    <s v="Kvinnherad"/>
    <s v="2"/>
    <s v="Kvinner"/>
    <x v="3"/>
    <x v="3"/>
    <x v="1"/>
    <x v="55"/>
  </r>
  <r>
    <x v="11"/>
    <s v="12"/>
    <x v="11"/>
    <x v="205"/>
    <s v="1224"/>
    <s v="Kvinnherad"/>
    <s v="2"/>
    <s v="Kvinner"/>
    <x v="4"/>
    <x v="4"/>
    <x v="1"/>
    <x v="72"/>
  </r>
  <r>
    <x v="11"/>
    <s v="12"/>
    <x v="11"/>
    <x v="205"/>
    <s v="1224"/>
    <s v="Kvinnherad"/>
    <s v="2"/>
    <s v="Kvinner"/>
    <x v="5"/>
    <x v="5"/>
    <x v="1"/>
    <x v="36"/>
  </r>
  <r>
    <x v="11"/>
    <s v="12"/>
    <x v="11"/>
    <x v="205"/>
    <s v="1224"/>
    <s v="Kvinnherad"/>
    <s v="1"/>
    <s v="Menn"/>
    <x v="0"/>
    <x v="0"/>
    <x v="1"/>
    <x v="26"/>
  </r>
  <r>
    <x v="11"/>
    <s v="12"/>
    <x v="11"/>
    <x v="205"/>
    <s v="1224"/>
    <s v="Kvinnherad"/>
    <s v="1"/>
    <s v="Menn"/>
    <x v="1"/>
    <x v="1"/>
    <x v="1"/>
    <x v="45"/>
  </r>
  <r>
    <x v="11"/>
    <s v="12"/>
    <x v="11"/>
    <x v="205"/>
    <s v="1224"/>
    <s v="Kvinnherad"/>
    <s v="1"/>
    <s v="Menn"/>
    <x v="2"/>
    <x v="2"/>
    <x v="1"/>
    <x v="75"/>
  </r>
  <r>
    <x v="11"/>
    <s v="12"/>
    <x v="11"/>
    <x v="205"/>
    <s v="1224"/>
    <s v="Kvinnherad"/>
    <s v="1"/>
    <s v="Menn"/>
    <x v="3"/>
    <x v="3"/>
    <x v="1"/>
    <x v="65"/>
  </r>
  <r>
    <x v="11"/>
    <s v="12"/>
    <x v="11"/>
    <x v="205"/>
    <s v="1224"/>
    <s v="Kvinnherad"/>
    <s v="1"/>
    <s v="Menn"/>
    <x v="4"/>
    <x v="4"/>
    <x v="1"/>
    <x v="66"/>
  </r>
  <r>
    <x v="11"/>
    <s v="12"/>
    <x v="11"/>
    <x v="205"/>
    <s v="1224"/>
    <s v="Kvinnherad"/>
    <s v="1"/>
    <s v="Menn"/>
    <x v="5"/>
    <x v="5"/>
    <x v="1"/>
    <x v="61"/>
  </r>
  <r>
    <x v="11"/>
    <s v="12"/>
    <x v="11"/>
    <x v="205"/>
    <s v="1224"/>
    <s v="Kvinnherad"/>
    <s v="2"/>
    <s v="Kvinner"/>
    <x v="0"/>
    <x v="0"/>
    <x v="2"/>
    <x v="2"/>
  </r>
  <r>
    <x v="11"/>
    <s v="12"/>
    <x v="11"/>
    <x v="205"/>
    <s v="1224"/>
    <s v="Kvinnherad"/>
    <s v="2"/>
    <s v="Kvinner"/>
    <x v="1"/>
    <x v="1"/>
    <x v="2"/>
    <x v="55"/>
  </r>
  <r>
    <x v="11"/>
    <s v="12"/>
    <x v="11"/>
    <x v="205"/>
    <s v="1224"/>
    <s v="Kvinnherad"/>
    <s v="2"/>
    <s v="Kvinner"/>
    <x v="2"/>
    <x v="2"/>
    <x v="2"/>
    <x v="45"/>
  </r>
  <r>
    <x v="11"/>
    <s v="12"/>
    <x v="11"/>
    <x v="205"/>
    <s v="1224"/>
    <s v="Kvinnherad"/>
    <s v="2"/>
    <s v="Kvinner"/>
    <x v="3"/>
    <x v="3"/>
    <x v="2"/>
    <x v="46"/>
  </r>
  <r>
    <x v="11"/>
    <s v="12"/>
    <x v="11"/>
    <x v="205"/>
    <s v="1224"/>
    <s v="Kvinnherad"/>
    <s v="2"/>
    <s v="Kvinner"/>
    <x v="4"/>
    <x v="4"/>
    <x v="2"/>
    <x v="50"/>
  </r>
  <r>
    <x v="11"/>
    <s v="12"/>
    <x v="11"/>
    <x v="205"/>
    <s v="1224"/>
    <s v="Kvinnherad"/>
    <s v="2"/>
    <s v="Kvinner"/>
    <x v="5"/>
    <x v="5"/>
    <x v="2"/>
    <x v="4"/>
  </r>
  <r>
    <x v="11"/>
    <s v="12"/>
    <x v="11"/>
    <x v="205"/>
    <s v="1224"/>
    <s v="Kvinnherad"/>
    <s v="1"/>
    <s v="Menn"/>
    <x v="0"/>
    <x v="0"/>
    <x v="2"/>
    <x v="18"/>
  </r>
  <r>
    <x v="11"/>
    <s v="12"/>
    <x v="11"/>
    <x v="205"/>
    <s v="1224"/>
    <s v="Kvinnherad"/>
    <s v="1"/>
    <s v="Menn"/>
    <x v="1"/>
    <x v="1"/>
    <x v="2"/>
    <x v="35"/>
  </r>
  <r>
    <x v="11"/>
    <s v="12"/>
    <x v="11"/>
    <x v="205"/>
    <s v="1224"/>
    <s v="Kvinnherad"/>
    <s v="1"/>
    <s v="Menn"/>
    <x v="2"/>
    <x v="2"/>
    <x v="2"/>
    <x v="76"/>
  </r>
  <r>
    <x v="11"/>
    <s v="12"/>
    <x v="11"/>
    <x v="205"/>
    <s v="1224"/>
    <s v="Kvinnherad"/>
    <s v="1"/>
    <s v="Menn"/>
    <x v="3"/>
    <x v="3"/>
    <x v="2"/>
    <x v="77"/>
  </r>
  <r>
    <x v="11"/>
    <s v="12"/>
    <x v="11"/>
    <x v="205"/>
    <s v="1224"/>
    <s v="Kvinnherad"/>
    <s v="1"/>
    <s v="Menn"/>
    <x v="4"/>
    <x v="4"/>
    <x v="2"/>
    <x v="96"/>
  </r>
  <r>
    <x v="11"/>
    <s v="12"/>
    <x v="11"/>
    <x v="205"/>
    <s v="1224"/>
    <s v="Kvinnherad"/>
    <s v="1"/>
    <s v="Menn"/>
    <x v="5"/>
    <x v="5"/>
    <x v="2"/>
    <x v="62"/>
  </r>
  <r>
    <x v="11"/>
    <s v="12"/>
    <x v="11"/>
    <x v="205"/>
    <s v="1224"/>
    <s v="Kvinnherad"/>
    <s v="2"/>
    <s v="Kvinner"/>
    <x v="0"/>
    <x v="0"/>
    <x v="3"/>
    <x v="55"/>
  </r>
  <r>
    <x v="11"/>
    <s v="12"/>
    <x v="11"/>
    <x v="205"/>
    <s v="1224"/>
    <s v="Kvinnherad"/>
    <s v="2"/>
    <s v="Kvinner"/>
    <x v="1"/>
    <x v="1"/>
    <x v="3"/>
    <x v="3"/>
  </r>
  <r>
    <x v="11"/>
    <s v="12"/>
    <x v="11"/>
    <x v="205"/>
    <s v="1224"/>
    <s v="Kvinnherad"/>
    <s v="2"/>
    <s v="Kvinner"/>
    <x v="2"/>
    <x v="2"/>
    <x v="3"/>
    <x v="51"/>
  </r>
  <r>
    <x v="11"/>
    <s v="12"/>
    <x v="11"/>
    <x v="205"/>
    <s v="1224"/>
    <s v="Kvinnherad"/>
    <s v="2"/>
    <s v="Kvinner"/>
    <x v="3"/>
    <x v="3"/>
    <x v="3"/>
    <x v="55"/>
  </r>
  <r>
    <x v="11"/>
    <s v="12"/>
    <x v="11"/>
    <x v="205"/>
    <s v="1224"/>
    <s v="Kvinnherad"/>
    <s v="2"/>
    <s v="Kvinner"/>
    <x v="4"/>
    <x v="4"/>
    <x v="3"/>
    <x v="8"/>
  </r>
  <r>
    <x v="11"/>
    <s v="12"/>
    <x v="11"/>
    <x v="205"/>
    <s v="1224"/>
    <s v="Kvinnherad"/>
    <s v="2"/>
    <s v="Kvinner"/>
    <x v="5"/>
    <x v="5"/>
    <x v="3"/>
    <x v="4"/>
  </r>
  <r>
    <x v="11"/>
    <s v="12"/>
    <x v="11"/>
    <x v="205"/>
    <s v="1224"/>
    <s v="Kvinnherad"/>
    <s v="1"/>
    <s v="Menn"/>
    <x v="0"/>
    <x v="0"/>
    <x v="3"/>
    <x v="76"/>
  </r>
  <r>
    <x v="11"/>
    <s v="12"/>
    <x v="11"/>
    <x v="205"/>
    <s v="1224"/>
    <s v="Kvinnherad"/>
    <s v="1"/>
    <s v="Menn"/>
    <x v="1"/>
    <x v="1"/>
    <x v="3"/>
    <x v="60"/>
  </r>
  <r>
    <x v="11"/>
    <s v="12"/>
    <x v="11"/>
    <x v="205"/>
    <s v="1224"/>
    <s v="Kvinnherad"/>
    <s v="1"/>
    <s v="Menn"/>
    <x v="2"/>
    <x v="2"/>
    <x v="3"/>
    <x v="96"/>
  </r>
  <r>
    <x v="11"/>
    <s v="12"/>
    <x v="11"/>
    <x v="205"/>
    <s v="1224"/>
    <s v="Kvinnherad"/>
    <s v="1"/>
    <s v="Menn"/>
    <x v="3"/>
    <x v="3"/>
    <x v="3"/>
    <x v="92"/>
  </r>
  <r>
    <x v="11"/>
    <s v="12"/>
    <x v="11"/>
    <x v="205"/>
    <s v="1224"/>
    <s v="Kvinnherad"/>
    <s v="1"/>
    <s v="Menn"/>
    <x v="4"/>
    <x v="4"/>
    <x v="3"/>
    <x v="84"/>
  </r>
  <r>
    <x v="11"/>
    <s v="12"/>
    <x v="11"/>
    <x v="205"/>
    <s v="1224"/>
    <s v="Kvinnherad"/>
    <s v="1"/>
    <s v="Menn"/>
    <x v="5"/>
    <x v="5"/>
    <x v="3"/>
    <x v="50"/>
  </r>
  <r>
    <x v="11"/>
    <s v="12"/>
    <x v="11"/>
    <x v="205"/>
    <s v="1224"/>
    <s v="Kvinnherad"/>
    <s v="2"/>
    <s v="Kvinner"/>
    <x v="0"/>
    <x v="0"/>
    <x v="4"/>
    <x v="4"/>
  </r>
  <r>
    <x v="11"/>
    <s v="12"/>
    <x v="11"/>
    <x v="205"/>
    <s v="1224"/>
    <s v="Kvinnherad"/>
    <s v="2"/>
    <s v="Kvinner"/>
    <x v="1"/>
    <x v="1"/>
    <x v="4"/>
    <x v="14"/>
  </r>
  <r>
    <x v="11"/>
    <s v="12"/>
    <x v="11"/>
    <x v="205"/>
    <s v="1224"/>
    <s v="Kvinnherad"/>
    <s v="2"/>
    <s v="Kvinner"/>
    <x v="2"/>
    <x v="2"/>
    <x v="4"/>
    <x v="40"/>
  </r>
  <r>
    <x v="11"/>
    <s v="12"/>
    <x v="11"/>
    <x v="205"/>
    <s v="1224"/>
    <s v="Kvinnherad"/>
    <s v="2"/>
    <s v="Kvinner"/>
    <x v="3"/>
    <x v="3"/>
    <x v="4"/>
    <x v="4"/>
  </r>
  <r>
    <x v="11"/>
    <s v="12"/>
    <x v="11"/>
    <x v="205"/>
    <s v="1224"/>
    <s v="Kvinnherad"/>
    <s v="2"/>
    <s v="Kvinner"/>
    <x v="4"/>
    <x v="4"/>
    <x v="4"/>
    <x v="41"/>
  </r>
  <r>
    <x v="11"/>
    <s v="12"/>
    <x v="11"/>
    <x v="205"/>
    <s v="1224"/>
    <s v="Kvinnherad"/>
    <s v="2"/>
    <s v="Kvinner"/>
    <x v="5"/>
    <x v="5"/>
    <x v="4"/>
    <x v="21"/>
  </r>
  <r>
    <x v="11"/>
    <s v="12"/>
    <x v="11"/>
    <x v="205"/>
    <s v="1224"/>
    <s v="Kvinnherad"/>
    <s v="1"/>
    <s v="Menn"/>
    <x v="0"/>
    <x v="0"/>
    <x v="4"/>
    <x v="62"/>
  </r>
  <r>
    <x v="11"/>
    <s v="12"/>
    <x v="11"/>
    <x v="205"/>
    <s v="1224"/>
    <s v="Kvinnherad"/>
    <s v="1"/>
    <s v="Menn"/>
    <x v="1"/>
    <x v="1"/>
    <x v="4"/>
    <x v="16"/>
  </r>
  <r>
    <x v="11"/>
    <s v="12"/>
    <x v="11"/>
    <x v="205"/>
    <s v="1224"/>
    <s v="Kvinnherad"/>
    <s v="1"/>
    <s v="Menn"/>
    <x v="2"/>
    <x v="2"/>
    <x v="4"/>
    <x v="93"/>
  </r>
  <r>
    <x v="11"/>
    <s v="12"/>
    <x v="11"/>
    <x v="205"/>
    <s v="1224"/>
    <s v="Kvinnherad"/>
    <s v="1"/>
    <s v="Menn"/>
    <x v="3"/>
    <x v="3"/>
    <x v="4"/>
    <x v="49"/>
  </r>
  <r>
    <x v="11"/>
    <s v="12"/>
    <x v="11"/>
    <x v="205"/>
    <s v="1224"/>
    <s v="Kvinnherad"/>
    <s v="1"/>
    <s v="Menn"/>
    <x v="4"/>
    <x v="4"/>
    <x v="4"/>
    <x v="96"/>
  </r>
  <r>
    <x v="11"/>
    <s v="12"/>
    <x v="11"/>
    <x v="205"/>
    <s v="1224"/>
    <s v="Kvinnherad"/>
    <s v="1"/>
    <s v="Menn"/>
    <x v="5"/>
    <x v="5"/>
    <x v="4"/>
    <x v="10"/>
  </r>
  <r>
    <x v="11"/>
    <s v="12"/>
    <x v="11"/>
    <x v="205"/>
    <s v="1224"/>
    <s v="Kvinnherad"/>
    <s v="2"/>
    <s v="Kvinner"/>
    <x v="0"/>
    <x v="0"/>
    <x v="5"/>
    <x v="55"/>
  </r>
  <r>
    <x v="11"/>
    <s v="12"/>
    <x v="11"/>
    <x v="205"/>
    <s v="1224"/>
    <s v="Kvinnherad"/>
    <s v="2"/>
    <s v="Kvinner"/>
    <x v="1"/>
    <x v="1"/>
    <x v="5"/>
    <x v="20"/>
  </r>
  <r>
    <x v="11"/>
    <s v="12"/>
    <x v="11"/>
    <x v="205"/>
    <s v="1224"/>
    <s v="Kvinnherad"/>
    <s v="2"/>
    <s v="Kvinner"/>
    <x v="2"/>
    <x v="2"/>
    <x v="5"/>
    <x v="51"/>
  </r>
  <r>
    <x v="11"/>
    <s v="12"/>
    <x v="11"/>
    <x v="205"/>
    <s v="1224"/>
    <s v="Kvinnherad"/>
    <s v="2"/>
    <s v="Kvinner"/>
    <x v="3"/>
    <x v="3"/>
    <x v="5"/>
    <x v="14"/>
  </r>
  <r>
    <x v="11"/>
    <s v="12"/>
    <x v="11"/>
    <x v="205"/>
    <s v="1224"/>
    <s v="Kvinnherad"/>
    <s v="2"/>
    <s v="Kvinner"/>
    <x v="4"/>
    <x v="4"/>
    <x v="5"/>
    <x v="46"/>
  </r>
  <r>
    <x v="11"/>
    <s v="12"/>
    <x v="11"/>
    <x v="205"/>
    <s v="1224"/>
    <s v="Kvinnherad"/>
    <s v="2"/>
    <s v="Kvinner"/>
    <x v="5"/>
    <x v="5"/>
    <x v="5"/>
    <x v="36"/>
  </r>
  <r>
    <x v="11"/>
    <s v="12"/>
    <x v="11"/>
    <x v="205"/>
    <s v="1224"/>
    <s v="Kvinnherad"/>
    <s v="1"/>
    <s v="Menn"/>
    <x v="0"/>
    <x v="0"/>
    <x v="5"/>
    <x v="58"/>
  </r>
  <r>
    <x v="11"/>
    <s v="12"/>
    <x v="11"/>
    <x v="205"/>
    <s v="1224"/>
    <s v="Kvinnherad"/>
    <s v="1"/>
    <s v="Menn"/>
    <x v="1"/>
    <x v="1"/>
    <x v="5"/>
    <x v="45"/>
  </r>
  <r>
    <x v="11"/>
    <s v="12"/>
    <x v="11"/>
    <x v="205"/>
    <s v="1224"/>
    <s v="Kvinnherad"/>
    <s v="1"/>
    <s v="Menn"/>
    <x v="2"/>
    <x v="2"/>
    <x v="5"/>
    <x v="93"/>
  </r>
  <r>
    <x v="11"/>
    <s v="12"/>
    <x v="11"/>
    <x v="205"/>
    <s v="1224"/>
    <s v="Kvinnherad"/>
    <s v="1"/>
    <s v="Menn"/>
    <x v="3"/>
    <x v="3"/>
    <x v="5"/>
    <x v="96"/>
  </r>
  <r>
    <x v="11"/>
    <s v="12"/>
    <x v="11"/>
    <x v="205"/>
    <s v="1224"/>
    <s v="Kvinnherad"/>
    <s v="1"/>
    <s v="Menn"/>
    <x v="4"/>
    <x v="4"/>
    <x v="5"/>
    <x v="42"/>
  </r>
  <r>
    <x v="11"/>
    <s v="12"/>
    <x v="11"/>
    <x v="205"/>
    <s v="1224"/>
    <s v="Kvinnherad"/>
    <s v="1"/>
    <s v="Menn"/>
    <x v="5"/>
    <x v="5"/>
    <x v="5"/>
    <x v="25"/>
  </r>
  <r>
    <x v="11"/>
    <s v="12"/>
    <x v="11"/>
    <x v="205"/>
    <s v="1224"/>
    <s v="Kvinnherad"/>
    <s v="2"/>
    <s v="Kvinner"/>
    <x v="0"/>
    <x v="0"/>
    <x v="6"/>
    <x v="40"/>
  </r>
  <r>
    <x v="11"/>
    <s v="12"/>
    <x v="11"/>
    <x v="205"/>
    <s v="1224"/>
    <s v="Kvinnherad"/>
    <s v="2"/>
    <s v="Kvinner"/>
    <x v="1"/>
    <x v="1"/>
    <x v="6"/>
    <x v="24"/>
  </r>
  <r>
    <x v="11"/>
    <s v="12"/>
    <x v="11"/>
    <x v="205"/>
    <s v="1224"/>
    <s v="Kvinnherad"/>
    <s v="2"/>
    <s v="Kvinner"/>
    <x v="2"/>
    <x v="2"/>
    <x v="6"/>
    <x v="27"/>
  </r>
  <r>
    <x v="11"/>
    <s v="12"/>
    <x v="11"/>
    <x v="205"/>
    <s v="1224"/>
    <s v="Kvinnherad"/>
    <s v="2"/>
    <s v="Kvinner"/>
    <x v="3"/>
    <x v="3"/>
    <x v="6"/>
    <x v="4"/>
  </r>
  <r>
    <x v="11"/>
    <s v="12"/>
    <x v="11"/>
    <x v="205"/>
    <s v="1224"/>
    <s v="Kvinnherad"/>
    <s v="2"/>
    <s v="Kvinner"/>
    <x v="4"/>
    <x v="4"/>
    <x v="6"/>
    <x v="46"/>
  </r>
  <r>
    <x v="11"/>
    <s v="12"/>
    <x v="11"/>
    <x v="205"/>
    <s v="1224"/>
    <s v="Kvinnherad"/>
    <s v="2"/>
    <s v="Kvinner"/>
    <x v="5"/>
    <x v="5"/>
    <x v="6"/>
    <x v="6"/>
  </r>
  <r>
    <x v="11"/>
    <s v="12"/>
    <x v="11"/>
    <x v="205"/>
    <s v="1224"/>
    <s v="Kvinnherad"/>
    <s v="1"/>
    <s v="Menn"/>
    <x v="0"/>
    <x v="0"/>
    <x v="6"/>
    <x v="31"/>
  </r>
  <r>
    <x v="11"/>
    <s v="12"/>
    <x v="11"/>
    <x v="205"/>
    <s v="1224"/>
    <s v="Kvinnherad"/>
    <s v="1"/>
    <s v="Menn"/>
    <x v="1"/>
    <x v="1"/>
    <x v="6"/>
    <x v="38"/>
  </r>
  <r>
    <x v="11"/>
    <s v="12"/>
    <x v="11"/>
    <x v="205"/>
    <s v="1224"/>
    <s v="Kvinnherad"/>
    <s v="1"/>
    <s v="Menn"/>
    <x v="2"/>
    <x v="2"/>
    <x v="6"/>
    <x v="83"/>
  </r>
  <r>
    <x v="11"/>
    <s v="12"/>
    <x v="11"/>
    <x v="205"/>
    <s v="1224"/>
    <s v="Kvinnherad"/>
    <s v="1"/>
    <s v="Menn"/>
    <x v="3"/>
    <x v="3"/>
    <x v="6"/>
    <x v="65"/>
  </r>
  <r>
    <x v="11"/>
    <s v="12"/>
    <x v="11"/>
    <x v="205"/>
    <s v="1224"/>
    <s v="Kvinnherad"/>
    <s v="1"/>
    <s v="Menn"/>
    <x v="4"/>
    <x v="4"/>
    <x v="6"/>
    <x v="42"/>
  </r>
  <r>
    <x v="11"/>
    <s v="12"/>
    <x v="11"/>
    <x v="205"/>
    <s v="1224"/>
    <s v="Kvinnherad"/>
    <s v="1"/>
    <s v="Menn"/>
    <x v="5"/>
    <x v="5"/>
    <x v="6"/>
    <x v="61"/>
  </r>
  <r>
    <x v="11"/>
    <s v="12"/>
    <x v="11"/>
    <x v="205"/>
    <s v="1224"/>
    <s v="Kvinnherad"/>
    <s v="2"/>
    <s v="Kvinner"/>
    <x v="0"/>
    <x v="0"/>
    <x v="7"/>
    <x v="2"/>
  </r>
  <r>
    <x v="11"/>
    <s v="12"/>
    <x v="11"/>
    <x v="205"/>
    <s v="1224"/>
    <s v="Kvinnherad"/>
    <s v="2"/>
    <s v="Kvinner"/>
    <x v="1"/>
    <x v="1"/>
    <x v="7"/>
    <x v="5"/>
  </r>
  <r>
    <x v="11"/>
    <s v="12"/>
    <x v="11"/>
    <x v="205"/>
    <s v="1224"/>
    <s v="Kvinnherad"/>
    <s v="2"/>
    <s v="Kvinner"/>
    <x v="2"/>
    <x v="2"/>
    <x v="7"/>
    <x v="15"/>
  </r>
  <r>
    <x v="11"/>
    <s v="12"/>
    <x v="11"/>
    <x v="205"/>
    <s v="1224"/>
    <s v="Kvinnherad"/>
    <s v="2"/>
    <s v="Kvinner"/>
    <x v="3"/>
    <x v="3"/>
    <x v="7"/>
    <x v="6"/>
  </r>
  <r>
    <x v="11"/>
    <s v="12"/>
    <x v="11"/>
    <x v="205"/>
    <s v="1224"/>
    <s v="Kvinnherad"/>
    <s v="2"/>
    <s v="Kvinner"/>
    <x v="4"/>
    <x v="4"/>
    <x v="7"/>
    <x v="3"/>
  </r>
  <r>
    <x v="11"/>
    <s v="12"/>
    <x v="11"/>
    <x v="205"/>
    <s v="1224"/>
    <s v="Kvinnherad"/>
    <s v="2"/>
    <s v="Kvinner"/>
    <x v="5"/>
    <x v="5"/>
    <x v="7"/>
    <x v="13"/>
  </r>
  <r>
    <x v="11"/>
    <s v="12"/>
    <x v="11"/>
    <x v="205"/>
    <s v="1224"/>
    <s v="Kvinnherad"/>
    <s v="1"/>
    <s v="Menn"/>
    <x v="0"/>
    <x v="0"/>
    <x v="7"/>
    <x v="16"/>
  </r>
  <r>
    <x v="11"/>
    <s v="12"/>
    <x v="11"/>
    <x v="205"/>
    <s v="1224"/>
    <s v="Kvinnherad"/>
    <s v="1"/>
    <s v="Menn"/>
    <x v="1"/>
    <x v="1"/>
    <x v="7"/>
    <x v="4"/>
  </r>
  <r>
    <x v="11"/>
    <s v="12"/>
    <x v="11"/>
    <x v="205"/>
    <s v="1224"/>
    <s v="Kvinnherad"/>
    <s v="1"/>
    <s v="Menn"/>
    <x v="2"/>
    <x v="2"/>
    <x v="7"/>
    <x v="57"/>
  </r>
  <r>
    <x v="11"/>
    <s v="12"/>
    <x v="11"/>
    <x v="205"/>
    <s v="1224"/>
    <s v="Kvinnherad"/>
    <s v="1"/>
    <s v="Menn"/>
    <x v="3"/>
    <x v="3"/>
    <x v="7"/>
    <x v="78"/>
  </r>
  <r>
    <x v="11"/>
    <s v="12"/>
    <x v="11"/>
    <x v="205"/>
    <s v="1224"/>
    <s v="Kvinnherad"/>
    <s v="1"/>
    <s v="Menn"/>
    <x v="4"/>
    <x v="4"/>
    <x v="7"/>
    <x v="59"/>
  </r>
  <r>
    <x v="11"/>
    <s v="12"/>
    <x v="11"/>
    <x v="205"/>
    <s v="1224"/>
    <s v="Kvinnherad"/>
    <s v="1"/>
    <s v="Menn"/>
    <x v="5"/>
    <x v="5"/>
    <x v="7"/>
    <x v="8"/>
  </r>
  <r>
    <x v="11"/>
    <s v="12"/>
    <x v="11"/>
    <x v="206"/>
    <s v="1227"/>
    <s v="Jondal"/>
    <s v="2"/>
    <s v="Kvinner"/>
    <x v="0"/>
    <x v="0"/>
    <x v="0"/>
    <x v="0"/>
  </r>
  <r>
    <x v="11"/>
    <s v="12"/>
    <x v="11"/>
    <x v="206"/>
    <s v="1227"/>
    <s v="Jondal"/>
    <s v="2"/>
    <s v="Kvinner"/>
    <x v="1"/>
    <x v="1"/>
    <x v="0"/>
    <x v="23"/>
  </r>
  <r>
    <x v="11"/>
    <s v="12"/>
    <x v="11"/>
    <x v="206"/>
    <s v="1227"/>
    <s v="Jondal"/>
    <s v="2"/>
    <s v="Kvinner"/>
    <x v="2"/>
    <x v="2"/>
    <x v="0"/>
    <x v="39"/>
  </r>
  <r>
    <x v="11"/>
    <s v="12"/>
    <x v="11"/>
    <x v="206"/>
    <s v="1227"/>
    <s v="Jondal"/>
    <s v="2"/>
    <s v="Kvinner"/>
    <x v="3"/>
    <x v="3"/>
    <x v="0"/>
    <x v="19"/>
  </r>
  <r>
    <x v="11"/>
    <s v="12"/>
    <x v="11"/>
    <x v="206"/>
    <s v="1227"/>
    <s v="Jondal"/>
    <s v="2"/>
    <s v="Kvinner"/>
    <x v="4"/>
    <x v="4"/>
    <x v="0"/>
    <x v="1"/>
  </r>
  <r>
    <x v="11"/>
    <s v="12"/>
    <x v="11"/>
    <x v="206"/>
    <s v="1227"/>
    <s v="Jondal"/>
    <s v="2"/>
    <s v="Kvinner"/>
    <x v="5"/>
    <x v="5"/>
    <x v="0"/>
    <x v="39"/>
  </r>
  <r>
    <x v="11"/>
    <s v="12"/>
    <x v="11"/>
    <x v="206"/>
    <s v="1227"/>
    <s v="Jondal"/>
    <s v="1"/>
    <s v="Menn"/>
    <x v="0"/>
    <x v="0"/>
    <x v="0"/>
    <x v="39"/>
  </r>
  <r>
    <x v="11"/>
    <s v="12"/>
    <x v="11"/>
    <x v="206"/>
    <s v="1227"/>
    <s v="Jondal"/>
    <s v="1"/>
    <s v="Menn"/>
    <x v="1"/>
    <x v="1"/>
    <x v="0"/>
    <x v="39"/>
  </r>
  <r>
    <x v="11"/>
    <s v="12"/>
    <x v="11"/>
    <x v="206"/>
    <s v="1227"/>
    <s v="Jondal"/>
    <s v="1"/>
    <s v="Menn"/>
    <x v="2"/>
    <x v="2"/>
    <x v="0"/>
    <x v="7"/>
  </r>
  <r>
    <x v="11"/>
    <s v="12"/>
    <x v="11"/>
    <x v="206"/>
    <s v="1227"/>
    <s v="Jondal"/>
    <s v="1"/>
    <s v="Menn"/>
    <x v="3"/>
    <x v="3"/>
    <x v="0"/>
    <x v="2"/>
  </r>
  <r>
    <x v="11"/>
    <s v="12"/>
    <x v="11"/>
    <x v="206"/>
    <s v="1227"/>
    <s v="Jondal"/>
    <s v="1"/>
    <s v="Menn"/>
    <x v="4"/>
    <x v="4"/>
    <x v="0"/>
    <x v="21"/>
  </r>
  <r>
    <x v="11"/>
    <s v="12"/>
    <x v="11"/>
    <x v="206"/>
    <s v="1227"/>
    <s v="Jondal"/>
    <s v="1"/>
    <s v="Menn"/>
    <x v="5"/>
    <x v="5"/>
    <x v="0"/>
    <x v="0"/>
  </r>
  <r>
    <x v="11"/>
    <s v="12"/>
    <x v="11"/>
    <x v="206"/>
    <s v="1227"/>
    <s v="Jondal"/>
    <s v="2"/>
    <s v="Kvinner"/>
    <x v="0"/>
    <x v="0"/>
    <x v="1"/>
    <x v="23"/>
  </r>
  <r>
    <x v="11"/>
    <s v="12"/>
    <x v="11"/>
    <x v="206"/>
    <s v="1227"/>
    <s v="Jondal"/>
    <s v="2"/>
    <s v="Kvinner"/>
    <x v="1"/>
    <x v="1"/>
    <x v="1"/>
    <x v="0"/>
  </r>
  <r>
    <x v="11"/>
    <s v="12"/>
    <x v="11"/>
    <x v="206"/>
    <s v="1227"/>
    <s v="Jondal"/>
    <s v="2"/>
    <s v="Kvinner"/>
    <x v="2"/>
    <x v="2"/>
    <x v="1"/>
    <x v="23"/>
  </r>
  <r>
    <x v="11"/>
    <s v="12"/>
    <x v="11"/>
    <x v="206"/>
    <s v="1227"/>
    <s v="Jondal"/>
    <s v="2"/>
    <s v="Kvinner"/>
    <x v="3"/>
    <x v="3"/>
    <x v="1"/>
    <x v="19"/>
  </r>
  <r>
    <x v="11"/>
    <s v="12"/>
    <x v="11"/>
    <x v="206"/>
    <s v="1227"/>
    <s v="Jondal"/>
    <s v="2"/>
    <s v="Kvinner"/>
    <x v="4"/>
    <x v="4"/>
    <x v="1"/>
    <x v="1"/>
  </r>
  <r>
    <x v="11"/>
    <s v="12"/>
    <x v="11"/>
    <x v="206"/>
    <s v="1227"/>
    <s v="Jondal"/>
    <s v="2"/>
    <s v="Kvinner"/>
    <x v="5"/>
    <x v="5"/>
    <x v="1"/>
    <x v="39"/>
  </r>
  <r>
    <x v="11"/>
    <s v="12"/>
    <x v="11"/>
    <x v="206"/>
    <s v="1227"/>
    <s v="Jondal"/>
    <s v="1"/>
    <s v="Menn"/>
    <x v="0"/>
    <x v="0"/>
    <x v="1"/>
    <x v="23"/>
  </r>
  <r>
    <x v="11"/>
    <s v="12"/>
    <x v="11"/>
    <x v="206"/>
    <s v="1227"/>
    <s v="Jondal"/>
    <s v="1"/>
    <s v="Menn"/>
    <x v="1"/>
    <x v="1"/>
    <x v="1"/>
    <x v="23"/>
  </r>
  <r>
    <x v="11"/>
    <s v="12"/>
    <x v="11"/>
    <x v="206"/>
    <s v="1227"/>
    <s v="Jondal"/>
    <s v="1"/>
    <s v="Menn"/>
    <x v="2"/>
    <x v="2"/>
    <x v="1"/>
    <x v="19"/>
  </r>
  <r>
    <x v="11"/>
    <s v="12"/>
    <x v="11"/>
    <x v="206"/>
    <s v="1227"/>
    <s v="Jondal"/>
    <s v="1"/>
    <s v="Menn"/>
    <x v="3"/>
    <x v="3"/>
    <x v="1"/>
    <x v="40"/>
  </r>
  <r>
    <x v="11"/>
    <s v="12"/>
    <x v="11"/>
    <x v="206"/>
    <s v="1227"/>
    <s v="Jondal"/>
    <s v="1"/>
    <s v="Menn"/>
    <x v="4"/>
    <x v="4"/>
    <x v="1"/>
    <x v="21"/>
  </r>
  <r>
    <x v="11"/>
    <s v="12"/>
    <x v="11"/>
    <x v="206"/>
    <s v="1227"/>
    <s v="Jondal"/>
    <s v="1"/>
    <s v="Menn"/>
    <x v="5"/>
    <x v="5"/>
    <x v="1"/>
    <x v="1"/>
  </r>
  <r>
    <x v="11"/>
    <s v="12"/>
    <x v="11"/>
    <x v="206"/>
    <s v="1227"/>
    <s v="Jondal"/>
    <s v="2"/>
    <s v="Kvinner"/>
    <x v="0"/>
    <x v="0"/>
    <x v="2"/>
    <x v="39"/>
  </r>
  <r>
    <x v="11"/>
    <s v="12"/>
    <x v="11"/>
    <x v="206"/>
    <s v="1227"/>
    <s v="Jondal"/>
    <s v="2"/>
    <s v="Kvinner"/>
    <x v="1"/>
    <x v="1"/>
    <x v="2"/>
    <x v="1"/>
  </r>
  <r>
    <x v="11"/>
    <s v="12"/>
    <x v="11"/>
    <x v="206"/>
    <s v="1227"/>
    <s v="Jondal"/>
    <s v="2"/>
    <s v="Kvinner"/>
    <x v="2"/>
    <x v="2"/>
    <x v="2"/>
    <x v="23"/>
  </r>
  <r>
    <x v="11"/>
    <s v="12"/>
    <x v="11"/>
    <x v="206"/>
    <s v="1227"/>
    <s v="Jondal"/>
    <s v="2"/>
    <s v="Kvinner"/>
    <x v="3"/>
    <x v="3"/>
    <x v="2"/>
    <x v="19"/>
  </r>
  <r>
    <x v="11"/>
    <s v="12"/>
    <x v="11"/>
    <x v="206"/>
    <s v="1227"/>
    <s v="Jondal"/>
    <s v="2"/>
    <s v="Kvinner"/>
    <x v="4"/>
    <x v="4"/>
    <x v="2"/>
    <x v="0"/>
  </r>
  <r>
    <x v="11"/>
    <s v="12"/>
    <x v="11"/>
    <x v="206"/>
    <s v="1227"/>
    <s v="Jondal"/>
    <s v="2"/>
    <s v="Kvinner"/>
    <x v="5"/>
    <x v="5"/>
    <x v="2"/>
    <x v="39"/>
  </r>
  <r>
    <x v="11"/>
    <s v="12"/>
    <x v="11"/>
    <x v="206"/>
    <s v="1227"/>
    <s v="Jondal"/>
    <s v="1"/>
    <s v="Menn"/>
    <x v="0"/>
    <x v="0"/>
    <x v="2"/>
    <x v="39"/>
  </r>
  <r>
    <x v="11"/>
    <s v="12"/>
    <x v="11"/>
    <x v="206"/>
    <s v="1227"/>
    <s v="Jondal"/>
    <s v="1"/>
    <s v="Menn"/>
    <x v="1"/>
    <x v="1"/>
    <x v="2"/>
    <x v="0"/>
  </r>
  <r>
    <x v="11"/>
    <s v="12"/>
    <x v="11"/>
    <x v="206"/>
    <s v="1227"/>
    <s v="Jondal"/>
    <s v="1"/>
    <s v="Menn"/>
    <x v="2"/>
    <x v="2"/>
    <x v="2"/>
    <x v="5"/>
  </r>
  <r>
    <x v="11"/>
    <s v="12"/>
    <x v="11"/>
    <x v="206"/>
    <s v="1227"/>
    <s v="Jondal"/>
    <s v="1"/>
    <s v="Menn"/>
    <x v="3"/>
    <x v="3"/>
    <x v="2"/>
    <x v="20"/>
  </r>
  <r>
    <x v="11"/>
    <s v="12"/>
    <x v="11"/>
    <x v="206"/>
    <s v="1227"/>
    <s v="Jondal"/>
    <s v="1"/>
    <s v="Menn"/>
    <x v="4"/>
    <x v="4"/>
    <x v="2"/>
    <x v="13"/>
  </r>
  <r>
    <x v="11"/>
    <s v="12"/>
    <x v="11"/>
    <x v="206"/>
    <s v="1227"/>
    <s v="Jondal"/>
    <s v="1"/>
    <s v="Menn"/>
    <x v="5"/>
    <x v="5"/>
    <x v="2"/>
    <x v="0"/>
  </r>
  <r>
    <x v="11"/>
    <s v="12"/>
    <x v="11"/>
    <x v="206"/>
    <s v="1227"/>
    <s v="Jondal"/>
    <s v="2"/>
    <s v="Kvinner"/>
    <x v="0"/>
    <x v="0"/>
    <x v="3"/>
    <x v="39"/>
  </r>
  <r>
    <x v="11"/>
    <s v="12"/>
    <x v="11"/>
    <x v="206"/>
    <s v="1227"/>
    <s v="Jondal"/>
    <s v="2"/>
    <s v="Kvinner"/>
    <x v="1"/>
    <x v="1"/>
    <x v="3"/>
    <x v="1"/>
  </r>
  <r>
    <x v="11"/>
    <s v="12"/>
    <x v="11"/>
    <x v="206"/>
    <s v="1227"/>
    <s v="Jondal"/>
    <s v="2"/>
    <s v="Kvinner"/>
    <x v="2"/>
    <x v="2"/>
    <x v="3"/>
    <x v="0"/>
  </r>
  <r>
    <x v="11"/>
    <s v="12"/>
    <x v="11"/>
    <x v="206"/>
    <s v="1227"/>
    <s v="Jondal"/>
    <s v="2"/>
    <s v="Kvinner"/>
    <x v="3"/>
    <x v="3"/>
    <x v="3"/>
    <x v="1"/>
  </r>
  <r>
    <x v="11"/>
    <s v="12"/>
    <x v="11"/>
    <x v="206"/>
    <s v="1227"/>
    <s v="Jondal"/>
    <s v="2"/>
    <s v="Kvinner"/>
    <x v="4"/>
    <x v="4"/>
    <x v="3"/>
    <x v="0"/>
  </r>
  <r>
    <x v="11"/>
    <s v="12"/>
    <x v="11"/>
    <x v="206"/>
    <s v="1227"/>
    <s v="Jondal"/>
    <s v="2"/>
    <s v="Kvinner"/>
    <x v="5"/>
    <x v="5"/>
    <x v="3"/>
    <x v="0"/>
  </r>
  <r>
    <x v="11"/>
    <s v="12"/>
    <x v="11"/>
    <x v="206"/>
    <s v="1227"/>
    <s v="Jondal"/>
    <s v="1"/>
    <s v="Menn"/>
    <x v="0"/>
    <x v="0"/>
    <x v="3"/>
    <x v="23"/>
  </r>
  <r>
    <x v="11"/>
    <s v="12"/>
    <x v="11"/>
    <x v="206"/>
    <s v="1227"/>
    <s v="Jondal"/>
    <s v="1"/>
    <s v="Menn"/>
    <x v="1"/>
    <x v="1"/>
    <x v="3"/>
    <x v="23"/>
  </r>
  <r>
    <x v="11"/>
    <s v="12"/>
    <x v="11"/>
    <x v="206"/>
    <s v="1227"/>
    <s v="Jondal"/>
    <s v="1"/>
    <s v="Menn"/>
    <x v="2"/>
    <x v="2"/>
    <x v="3"/>
    <x v="5"/>
  </r>
  <r>
    <x v="11"/>
    <s v="12"/>
    <x v="11"/>
    <x v="206"/>
    <s v="1227"/>
    <s v="Jondal"/>
    <s v="1"/>
    <s v="Menn"/>
    <x v="3"/>
    <x v="3"/>
    <x v="3"/>
    <x v="24"/>
  </r>
  <r>
    <x v="11"/>
    <s v="12"/>
    <x v="11"/>
    <x v="206"/>
    <s v="1227"/>
    <s v="Jondal"/>
    <s v="1"/>
    <s v="Menn"/>
    <x v="4"/>
    <x v="4"/>
    <x v="3"/>
    <x v="7"/>
  </r>
  <r>
    <x v="11"/>
    <s v="12"/>
    <x v="11"/>
    <x v="206"/>
    <s v="1227"/>
    <s v="Jondal"/>
    <s v="1"/>
    <s v="Menn"/>
    <x v="5"/>
    <x v="5"/>
    <x v="3"/>
    <x v="19"/>
  </r>
  <r>
    <x v="11"/>
    <s v="12"/>
    <x v="11"/>
    <x v="206"/>
    <s v="1227"/>
    <s v="Jondal"/>
    <s v="2"/>
    <s v="Kvinner"/>
    <x v="0"/>
    <x v="0"/>
    <x v="4"/>
    <x v="39"/>
  </r>
  <r>
    <x v="11"/>
    <s v="12"/>
    <x v="11"/>
    <x v="206"/>
    <s v="1227"/>
    <s v="Jondal"/>
    <s v="2"/>
    <s v="Kvinner"/>
    <x v="1"/>
    <x v="1"/>
    <x v="4"/>
    <x v="0"/>
  </r>
  <r>
    <x v="11"/>
    <s v="12"/>
    <x v="11"/>
    <x v="206"/>
    <s v="1227"/>
    <s v="Jondal"/>
    <s v="2"/>
    <s v="Kvinner"/>
    <x v="2"/>
    <x v="2"/>
    <x v="4"/>
    <x v="0"/>
  </r>
  <r>
    <x v="11"/>
    <s v="12"/>
    <x v="11"/>
    <x v="206"/>
    <s v="1227"/>
    <s v="Jondal"/>
    <s v="2"/>
    <s v="Kvinner"/>
    <x v="3"/>
    <x v="3"/>
    <x v="4"/>
    <x v="0"/>
  </r>
  <r>
    <x v="11"/>
    <s v="12"/>
    <x v="11"/>
    <x v="206"/>
    <s v="1227"/>
    <s v="Jondal"/>
    <s v="2"/>
    <s v="Kvinner"/>
    <x v="4"/>
    <x v="4"/>
    <x v="4"/>
    <x v="0"/>
  </r>
  <r>
    <x v="11"/>
    <s v="12"/>
    <x v="11"/>
    <x v="206"/>
    <s v="1227"/>
    <s v="Jondal"/>
    <s v="2"/>
    <s v="Kvinner"/>
    <x v="5"/>
    <x v="5"/>
    <x v="4"/>
    <x v="0"/>
  </r>
  <r>
    <x v="11"/>
    <s v="12"/>
    <x v="11"/>
    <x v="206"/>
    <s v="1227"/>
    <s v="Jondal"/>
    <s v="1"/>
    <s v="Menn"/>
    <x v="0"/>
    <x v="0"/>
    <x v="4"/>
    <x v="0"/>
  </r>
  <r>
    <x v="11"/>
    <s v="12"/>
    <x v="11"/>
    <x v="206"/>
    <s v="1227"/>
    <s v="Jondal"/>
    <s v="1"/>
    <s v="Menn"/>
    <x v="1"/>
    <x v="1"/>
    <x v="4"/>
    <x v="39"/>
  </r>
  <r>
    <x v="11"/>
    <s v="12"/>
    <x v="11"/>
    <x v="206"/>
    <s v="1227"/>
    <s v="Jondal"/>
    <s v="1"/>
    <s v="Menn"/>
    <x v="2"/>
    <x v="2"/>
    <x v="4"/>
    <x v="19"/>
  </r>
  <r>
    <x v="11"/>
    <s v="12"/>
    <x v="11"/>
    <x v="206"/>
    <s v="1227"/>
    <s v="Jondal"/>
    <s v="1"/>
    <s v="Menn"/>
    <x v="3"/>
    <x v="3"/>
    <x v="4"/>
    <x v="36"/>
  </r>
  <r>
    <x v="11"/>
    <s v="12"/>
    <x v="11"/>
    <x v="206"/>
    <s v="1227"/>
    <s v="Jondal"/>
    <s v="1"/>
    <s v="Menn"/>
    <x v="4"/>
    <x v="4"/>
    <x v="4"/>
    <x v="21"/>
  </r>
  <r>
    <x v="11"/>
    <s v="12"/>
    <x v="11"/>
    <x v="206"/>
    <s v="1227"/>
    <s v="Jondal"/>
    <s v="1"/>
    <s v="Menn"/>
    <x v="5"/>
    <x v="5"/>
    <x v="4"/>
    <x v="0"/>
  </r>
  <r>
    <x v="11"/>
    <s v="12"/>
    <x v="11"/>
    <x v="206"/>
    <s v="1227"/>
    <s v="Jondal"/>
    <s v="2"/>
    <s v="Kvinner"/>
    <x v="0"/>
    <x v="0"/>
    <x v="5"/>
    <x v="39"/>
  </r>
  <r>
    <x v="11"/>
    <s v="12"/>
    <x v="11"/>
    <x v="206"/>
    <s v="1227"/>
    <s v="Jondal"/>
    <s v="2"/>
    <s v="Kvinner"/>
    <x v="1"/>
    <x v="1"/>
    <x v="5"/>
    <x v="23"/>
  </r>
  <r>
    <x v="11"/>
    <s v="12"/>
    <x v="11"/>
    <x v="206"/>
    <s v="1227"/>
    <s v="Jondal"/>
    <s v="2"/>
    <s v="Kvinner"/>
    <x v="2"/>
    <x v="2"/>
    <x v="5"/>
    <x v="1"/>
  </r>
  <r>
    <x v="11"/>
    <s v="12"/>
    <x v="11"/>
    <x v="206"/>
    <s v="1227"/>
    <s v="Jondal"/>
    <s v="2"/>
    <s v="Kvinner"/>
    <x v="3"/>
    <x v="3"/>
    <x v="5"/>
    <x v="0"/>
  </r>
  <r>
    <x v="11"/>
    <s v="12"/>
    <x v="11"/>
    <x v="206"/>
    <s v="1227"/>
    <s v="Jondal"/>
    <s v="2"/>
    <s v="Kvinner"/>
    <x v="4"/>
    <x v="4"/>
    <x v="5"/>
    <x v="0"/>
  </r>
  <r>
    <x v="11"/>
    <s v="12"/>
    <x v="11"/>
    <x v="206"/>
    <s v="1227"/>
    <s v="Jondal"/>
    <s v="2"/>
    <s v="Kvinner"/>
    <x v="5"/>
    <x v="5"/>
    <x v="5"/>
    <x v="1"/>
  </r>
  <r>
    <x v="11"/>
    <s v="12"/>
    <x v="11"/>
    <x v="206"/>
    <s v="1227"/>
    <s v="Jondal"/>
    <s v="1"/>
    <s v="Menn"/>
    <x v="0"/>
    <x v="0"/>
    <x v="5"/>
    <x v="1"/>
  </r>
  <r>
    <x v="11"/>
    <s v="12"/>
    <x v="11"/>
    <x v="206"/>
    <s v="1227"/>
    <s v="Jondal"/>
    <s v="1"/>
    <s v="Menn"/>
    <x v="1"/>
    <x v="1"/>
    <x v="5"/>
    <x v="39"/>
  </r>
  <r>
    <x v="11"/>
    <s v="12"/>
    <x v="11"/>
    <x v="206"/>
    <s v="1227"/>
    <s v="Jondal"/>
    <s v="1"/>
    <s v="Menn"/>
    <x v="2"/>
    <x v="2"/>
    <x v="5"/>
    <x v="12"/>
  </r>
  <r>
    <x v="11"/>
    <s v="12"/>
    <x v="11"/>
    <x v="206"/>
    <s v="1227"/>
    <s v="Jondal"/>
    <s v="1"/>
    <s v="Menn"/>
    <x v="3"/>
    <x v="3"/>
    <x v="5"/>
    <x v="2"/>
  </r>
  <r>
    <x v="11"/>
    <s v="12"/>
    <x v="11"/>
    <x v="206"/>
    <s v="1227"/>
    <s v="Jondal"/>
    <s v="1"/>
    <s v="Menn"/>
    <x v="4"/>
    <x v="4"/>
    <x v="5"/>
    <x v="7"/>
  </r>
  <r>
    <x v="11"/>
    <s v="12"/>
    <x v="11"/>
    <x v="206"/>
    <s v="1227"/>
    <s v="Jondal"/>
    <s v="1"/>
    <s v="Menn"/>
    <x v="5"/>
    <x v="5"/>
    <x v="5"/>
    <x v="1"/>
  </r>
  <r>
    <x v="11"/>
    <s v="12"/>
    <x v="11"/>
    <x v="206"/>
    <s v="1227"/>
    <s v="Jondal"/>
    <s v="2"/>
    <s v="Kvinner"/>
    <x v="0"/>
    <x v="0"/>
    <x v="6"/>
    <x v="39"/>
  </r>
  <r>
    <x v="11"/>
    <s v="12"/>
    <x v="11"/>
    <x v="206"/>
    <s v="1227"/>
    <s v="Jondal"/>
    <s v="2"/>
    <s v="Kvinner"/>
    <x v="1"/>
    <x v="1"/>
    <x v="6"/>
    <x v="23"/>
  </r>
  <r>
    <x v="11"/>
    <s v="12"/>
    <x v="11"/>
    <x v="206"/>
    <s v="1227"/>
    <s v="Jondal"/>
    <s v="2"/>
    <s v="Kvinner"/>
    <x v="2"/>
    <x v="2"/>
    <x v="6"/>
    <x v="1"/>
  </r>
  <r>
    <x v="11"/>
    <s v="12"/>
    <x v="11"/>
    <x v="206"/>
    <s v="1227"/>
    <s v="Jondal"/>
    <s v="2"/>
    <s v="Kvinner"/>
    <x v="3"/>
    <x v="3"/>
    <x v="6"/>
    <x v="19"/>
  </r>
  <r>
    <x v="11"/>
    <s v="12"/>
    <x v="11"/>
    <x v="206"/>
    <s v="1227"/>
    <s v="Jondal"/>
    <s v="2"/>
    <s v="Kvinner"/>
    <x v="4"/>
    <x v="4"/>
    <x v="6"/>
    <x v="1"/>
  </r>
  <r>
    <x v="11"/>
    <s v="12"/>
    <x v="11"/>
    <x v="206"/>
    <s v="1227"/>
    <s v="Jondal"/>
    <s v="2"/>
    <s v="Kvinner"/>
    <x v="5"/>
    <x v="5"/>
    <x v="6"/>
    <x v="23"/>
  </r>
  <r>
    <x v="11"/>
    <s v="12"/>
    <x v="11"/>
    <x v="206"/>
    <s v="1227"/>
    <s v="Jondal"/>
    <s v="1"/>
    <s v="Menn"/>
    <x v="0"/>
    <x v="0"/>
    <x v="6"/>
    <x v="0"/>
  </r>
  <r>
    <x v="11"/>
    <s v="12"/>
    <x v="11"/>
    <x v="206"/>
    <s v="1227"/>
    <s v="Jondal"/>
    <s v="1"/>
    <s v="Menn"/>
    <x v="1"/>
    <x v="1"/>
    <x v="6"/>
    <x v="0"/>
  </r>
  <r>
    <x v="11"/>
    <s v="12"/>
    <x v="11"/>
    <x v="206"/>
    <s v="1227"/>
    <s v="Jondal"/>
    <s v="1"/>
    <s v="Menn"/>
    <x v="2"/>
    <x v="2"/>
    <x v="6"/>
    <x v="1"/>
  </r>
  <r>
    <x v="11"/>
    <s v="12"/>
    <x v="11"/>
    <x v="206"/>
    <s v="1227"/>
    <s v="Jondal"/>
    <s v="1"/>
    <s v="Menn"/>
    <x v="3"/>
    <x v="3"/>
    <x v="6"/>
    <x v="2"/>
  </r>
  <r>
    <x v="11"/>
    <s v="12"/>
    <x v="11"/>
    <x v="206"/>
    <s v="1227"/>
    <s v="Jondal"/>
    <s v="1"/>
    <s v="Menn"/>
    <x v="4"/>
    <x v="4"/>
    <x v="6"/>
    <x v="6"/>
  </r>
  <r>
    <x v="11"/>
    <s v="12"/>
    <x v="11"/>
    <x v="206"/>
    <s v="1227"/>
    <s v="Jondal"/>
    <s v="1"/>
    <s v="Menn"/>
    <x v="5"/>
    <x v="5"/>
    <x v="6"/>
    <x v="0"/>
  </r>
  <r>
    <x v="11"/>
    <s v="12"/>
    <x v="11"/>
    <x v="206"/>
    <s v="1227"/>
    <s v="Jondal"/>
    <s v="2"/>
    <s v="Kvinner"/>
    <x v="0"/>
    <x v="0"/>
    <x v="7"/>
    <x v="39"/>
  </r>
  <r>
    <x v="11"/>
    <s v="12"/>
    <x v="11"/>
    <x v="206"/>
    <s v="1227"/>
    <s v="Jondal"/>
    <s v="2"/>
    <s v="Kvinner"/>
    <x v="1"/>
    <x v="1"/>
    <x v="7"/>
    <x v="39"/>
  </r>
  <r>
    <x v="11"/>
    <s v="12"/>
    <x v="11"/>
    <x v="206"/>
    <s v="1227"/>
    <s v="Jondal"/>
    <s v="2"/>
    <s v="Kvinner"/>
    <x v="2"/>
    <x v="2"/>
    <x v="7"/>
    <x v="23"/>
  </r>
  <r>
    <x v="11"/>
    <s v="12"/>
    <x v="11"/>
    <x v="206"/>
    <s v="1227"/>
    <s v="Jondal"/>
    <s v="2"/>
    <s v="Kvinner"/>
    <x v="3"/>
    <x v="3"/>
    <x v="7"/>
    <x v="0"/>
  </r>
  <r>
    <x v="11"/>
    <s v="12"/>
    <x v="11"/>
    <x v="206"/>
    <s v="1227"/>
    <s v="Jondal"/>
    <s v="2"/>
    <s v="Kvinner"/>
    <x v="4"/>
    <x v="4"/>
    <x v="7"/>
    <x v="23"/>
  </r>
  <r>
    <x v="11"/>
    <s v="12"/>
    <x v="11"/>
    <x v="206"/>
    <s v="1227"/>
    <s v="Jondal"/>
    <s v="2"/>
    <s v="Kvinner"/>
    <x v="5"/>
    <x v="5"/>
    <x v="7"/>
    <x v="1"/>
  </r>
  <r>
    <x v="11"/>
    <s v="12"/>
    <x v="11"/>
    <x v="206"/>
    <s v="1227"/>
    <s v="Jondal"/>
    <s v="1"/>
    <s v="Menn"/>
    <x v="0"/>
    <x v="0"/>
    <x v="7"/>
    <x v="39"/>
  </r>
  <r>
    <x v="11"/>
    <s v="12"/>
    <x v="11"/>
    <x v="206"/>
    <s v="1227"/>
    <s v="Jondal"/>
    <s v="1"/>
    <s v="Menn"/>
    <x v="1"/>
    <x v="1"/>
    <x v="7"/>
    <x v="0"/>
  </r>
  <r>
    <x v="11"/>
    <s v="12"/>
    <x v="11"/>
    <x v="206"/>
    <s v="1227"/>
    <s v="Jondal"/>
    <s v="1"/>
    <s v="Menn"/>
    <x v="2"/>
    <x v="2"/>
    <x v="7"/>
    <x v="6"/>
  </r>
  <r>
    <x v="11"/>
    <s v="12"/>
    <x v="11"/>
    <x v="206"/>
    <s v="1227"/>
    <s v="Jondal"/>
    <s v="1"/>
    <s v="Menn"/>
    <x v="3"/>
    <x v="3"/>
    <x v="7"/>
    <x v="14"/>
  </r>
  <r>
    <x v="11"/>
    <s v="12"/>
    <x v="11"/>
    <x v="206"/>
    <s v="1227"/>
    <s v="Jondal"/>
    <s v="1"/>
    <s v="Menn"/>
    <x v="4"/>
    <x v="4"/>
    <x v="7"/>
    <x v="6"/>
  </r>
  <r>
    <x v="11"/>
    <s v="12"/>
    <x v="11"/>
    <x v="206"/>
    <s v="1227"/>
    <s v="Jondal"/>
    <s v="1"/>
    <s v="Menn"/>
    <x v="5"/>
    <x v="5"/>
    <x v="7"/>
    <x v="12"/>
  </r>
  <r>
    <x v="11"/>
    <s v="12"/>
    <x v="11"/>
    <x v="207"/>
    <s v="1228"/>
    <s v="Odda"/>
    <s v="2"/>
    <s v="Kvinner"/>
    <x v="0"/>
    <x v="0"/>
    <x v="0"/>
    <x v="23"/>
  </r>
  <r>
    <x v="11"/>
    <s v="12"/>
    <x v="11"/>
    <x v="207"/>
    <s v="1228"/>
    <s v="Odda"/>
    <s v="2"/>
    <s v="Kvinner"/>
    <x v="1"/>
    <x v="1"/>
    <x v="0"/>
    <x v="39"/>
  </r>
  <r>
    <x v="11"/>
    <s v="12"/>
    <x v="11"/>
    <x v="207"/>
    <s v="1228"/>
    <s v="Odda"/>
    <s v="2"/>
    <s v="Kvinner"/>
    <x v="2"/>
    <x v="2"/>
    <x v="0"/>
    <x v="39"/>
  </r>
  <r>
    <x v="11"/>
    <s v="12"/>
    <x v="11"/>
    <x v="207"/>
    <s v="1228"/>
    <s v="Odda"/>
    <s v="2"/>
    <s v="Kvinner"/>
    <x v="3"/>
    <x v="3"/>
    <x v="0"/>
    <x v="7"/>
  </r>
  <r>
    <x v="11"/>
    <s v="12"/>
    <x v="11"/>
    <x v="207"/>
    <s v="1228"/>
    <s v="Odda"/>
    <s v="2"/>
    <s v="Kvinner"/>
    <x v="4"/>
    <x v="4"/>
    <x v="0"/>
    <x v="12"/>
  </r>
  <r>
    <x v="11"/>
    <s v="12"/>
    <x v="11"/>
    <x v="207"/>
    <s v="1228"/>
    <s v="Odda"/>
    <s v="2"/>
    <s v="Kvinner"/>
    <x v="5"/>
    <x v="5"/>
    <x v="0"/>
    <x v="1"/>
  </r>
  <r>
    <x v="11"/>
    <s v="12"/>
    <x v="11"/>
    <x v="207"/>
    <s v="1228"/>
    <s v="Odda"/>
    <s v="1"/>
    <s v="Menn"/>
    <x v="0"/>
    <x v="0"/>
    <x v="0"/>
    <x v="19"/>
  </r>
  <r>
    <x v="11"/>
    <s v="12"/>
    <x v="11"/>
    <x v="207"/>
    <s v="1228"/>
    <s v="Odda"/>
    <s v="1"/>
    <s v="Menn"/>
    <x v="1"/>
    <x v="1"/>
    <x v="0"/>
    <x v="39"/>
  </r>
  <r>
    <x v="11"/>
    <s v="12"/>
    <x v="11"/>
    <x v="207"/>
    <s v="1228"/>
    <s v="Odda"/>
    <s v="1"/>
    <s v="Menn"/>
    <x v="2"/>
    <x v="2"/>
    <x v="0"/>
    <x v="1"/>
  </r>
  <r>
    <x v="11"/>
    <s v="12"/>
    <x v="11"/>
    <x v="207"/>
    <s v="1228"/>
    <s v="Odda"/>
    <s v="1"/>
    <s v="Menn"/>
    <x v="3"/>
    <x v="3"/>
    <x v="0"/>
    <x v="13"/>
  </r>
  <r>
    <x v="11"/>
    <s v="12"/>
    <x v="11"/>
    <x v="207"/>
    <s v="1228"/>
    <s v="Odda"/>
    <s v="1"/>
    <s v="Menn"/>
    <x v="4"/>
    <x v="4"/>
    <x v="0"/>
    <x v="7"/>
  </r>
  <r>
    <x v="11"/>
    <s v="12"/>
    <x v="11"/>
    <x v="207"/>
    <s v="1228"/>
    <s v="Odda"/>
    <s v="1"/>
    <s v="Menn"/>
    <x v="5"/>
    <x v="5"/>
    <x v="0"/>
    <x v="0"/>
  </r>
  <r>
    <x v="11"/>
    <s v="12"/>
    <x v="11"/>
    <x v="207"/>
    <s v="1228"/>
    <s v="Odda"/>
    <s v="2"/>
    <s v="Kvinner"/>
    <x v="0"/>
    <x v="0"/>
    <x v="1"/>
    <x v="1"/>
  </r>
  <r>
    <x v="11"/>
    <s v="12"/>
    <x v="11"/>
    <x v="207"/>
    <s v="1228"/>
    <s v="Odda"/>
    <s v="2"/>
    <s v="Kvinner"/>
    <x v="1"/>
    <x v="1"/>
    <x v="1"/>
    <x v="39"/>
  </r>
  <r>
    <x v="11"/>
    <s v="12"/>
    <x v="11"/>
    <x v="207"/>
    <s v="1228"/>
    <s v="Odda"/>
    <s v="2"/>
    <s v="Kvinner"/>
    <x v="2"/>
    <x v="2"/>
    <x v="1"/>
    <x v="23"/>
  </r>
  <r>
    <x v="11"/>
    <s v="12"/>
    <x v="11"/>
    <x v="207"/>
    <s v="1228"/>
    <s v="Odda"/>
    <s v="2"/>
    <s v="Kvinner"/>
    <x v="3"/>
    <x v="3"/>
    <x v="1"/>
    <x v="5"/>
  </r>
  <r>
    <x v="11"/>
    <s v="12"/>
    <x v="11"/>
    <x v="207"/>
    <s v="1228"/>
    <s v="Odda"/>
    <s v="2"/>
    <s v="Kvinner"/>
    <x v="4"/>
    <x v="4"/>
    <x v="1"/>
    <x v="13"/>
  </r>
  <r>
    <x v="11"/>
    <s v="12"/>
    <x v="11"/>
    <x v="207"/>
    <s v="1228"/>
    <s v="Odda"/>
    <s v="2"/>
    <s v="Kvinner"/>
    <x v="5"/>
    <x v="5"/>
    <x v="1"/>
    <x v="23"/>
  </r>
  <r>
    <x v="11"/>
    <s v="12"/>
    <x v="11"/>
    <x v="207"/>
    <s v="1228"/>
    <s v="Odda"/>
    <s v="1"/>
    <s v="Menn"/>
    <x v="0"/>
    <x v="0"/>
    <x v="1"/>
    <x v="39"/>
  </r>
  <r>
    <x v="11"/>
    <s v="12"/>
    <x v="11"/>
    <x v="207"/>
    <s v="1228"/>
    <s v="Odda"/>
    <s v="1"/>
    <s v="Menn"/>
    <x v="1"/>
    <x v="1"/>
    <x v="1"/>
    <x v="23"/>
  </r>
  <r>
    <x v="11"/>
    <s v="12"/>
    <x v="11"/>
    <x v="207"/>
    <s v="1228"/>
    <s v="Odda"/>
    <s v="1"/>
    <s v="Menn"/>
    <x v="2"/>
    <x v="2"/>
    <x v="1"/>
    <x v="1"/>
  </r>
  <r>
    <x v="11"/>
    <s v="12"/>
    <x v="11"/>
    <x v="207"/>
    <s v="1228"/>
    <s v="Odda"/>
    <s v="1"/>
    <s v="Menn"/>
    <x v="3"/>
    <x v="3"/>
    <x v="1"/>
    <x v="15"/>
  </r>
  <r>
    <x v="11"/>
    <s v="12"/>
    <x v="11"/>
    <x v="207"/>
    <s v="1228"/>
    <s v="Odda"/>
    <s v="1"/>
    <s v="Menn"/>
    <x v="4"/>
    <x v="4"/>
    <x v="1"/>
    <x v="19"/>
  </r>
  <r>
    <x v="11"/>
    <s v="12"/>
    <x v="11"/>
    <x v="207"/>
    <s v="1228"/>
    <s v="Odda"/>
    <s v="1"/>
    <s v="Menn"/>
    <x v="5"/>
    <x v="5"/>
    <x v="1"/>
    <x v="19"/>
  </r>
  <r>
    <x v="11"/>
    <s v="12"/>
    <x v="11"/>
    <x v="207"/>
    <s v="1228"/>
    <s v="Odda"/>
    <s v="2"/>
    <s v="Kvinner"/>
    <x v="0"/>
    <x v="0"/>
    <x v="2"/>
    <x v="23"/>
  </r>
  <r>
    <x v="11"/>
    <s v="12"/>
    <x v="11"/>
    <x v="207"/>
    <s v="1228"/>
    <s v="Odda"/>
    <s v="2"/>
    <s v="Kvinner"/>
    <x v="1"/>
    <x v="1"/>
    <x v="2"/>
    <x v="23"/>
  </r>
  <r>
    <x v="11"/>
    <s v="12"/>
    <x v="11"/>
    <x v="207"/>
    <s v="1228"/>
    <s v="Odda"/>
    <s v="2"/>
    <s v="Kvinner"/>
    <x v="2"/>
    <x v="2"/>
    <x v="2"/>
    <x v="23"/>
  </r>
  <r>
    <x v="11"/>
    <s v="12"/>
    <x v="11"/>
    <x v="207"/>
    <s v="1228"/>
    <s v="Odda"/>
    <s v="2"/>
    <s v="Kvinner"/>
    <x v="3"/>
    <x v="3"/>
    <x v="2"/>
    <x v="19"/>
  </r>
  <r>
    <x v="11"/>
    <s v="12"/>
    <x v="11"/>
    <x v="207"/>
    <s v="1228"/>
    <s v="Odda"/>
    <s v="2"/>
    <s v="Kvinner"/>
    <x v="4"/>
    <x v="4"/>
    <x v="2"/>
    <x v="5"/>
  </r>
  <r>
    <x v="11"/>
    <s v="12"/>
    <x v="11"/>
    <x v="207"/>
    <s v="1228"/>
    <s v="Odda"/>
    <s v="2"/>
    <s v="Kvinner"/>
    <x v="5"/>
    <x v="5"/>
    <x v="2"/>
    <x v="1"/>
  </r>
  <r>
    <x v="11"/>
    <s v="12"/>
    <x v="11"/>
    <x v="207"/>
    <s v="1228"/>
    <s v="Odda"/>
    <s v="1"/>
    <s v="Menn"/>
    <x v="0"/>
    <x v="0"/>
    <x v="2"/>
    <x v="39"/>
  </r>
  <r>
    <x v="11"/>
    <s v="12"/>
    <x v="11"/>
    <x v="207"/>
    <s v="1228"/>
    <s v="Odda"/>
    <s v="1"/>
    <s v="Menn"/>
    <x v="1"/>
    <x v="1"/>
    <x v="2"/>
    <x v="39"/>
  </r>
  <r>
    <x v="11"/>
    <s v="12"/>
    <x v="11"/>
    <x v="207"/>
    <s v="1228"/>
    <s v="Odda"/>
    <s v="1"/>
    <s v="Menn"/>
    <x v="2"/>
    <x v="2"/>
    <x v="2"/>
    <x v="0"/>
  </r>
  <r>
    <x v="11"/>
    <s v="12"/>
    <x v="11"/>
    <x v="207"/>
    <s v="1228"/>
    <s v="Odda"/>
    <s v="1"/>
    <s v="Menn"/>
    <x v="3"/>
    <x v="3"/>
    <x v="2"/>
    <x v="13"/>
  </r>
  <r>
    <x v="11"/>
    <s v="12"/>
    <x v="11"/>
    <x v="207"/>
    <s v="1228"/>
    <s v="Odda"/>
    <s v="1"/>
    <s v="Menn"/>
    <x v="4"/>
    <x v="4"/>
    <x v="2"/>
    <x v="12"/>
  </r>
  <r>
    <x v="11"/>
    <s v="12"/>
    <x v="11"/>
    <x v="207"/>
    <s v="1228"/>
    <s v="Odda"/>
    <s v="1"/>
    <s v="Menn"/>
    <x v="5"/>
    <x v="5"/>
    <x v="2"/>
    <x v="5"/>
  </r>
  <r>
    <x v="11"/>
    <s v="12"/>
    <x v="11"/>
    <x v="207"/>
    <s v="1228"/>
    <s v="Odda"/>
    <s v="2"/>
    <s v="Kvinner"/>
    <x v="0"/>
    <x v="0"/>
    <x v="3"/>
    <x v="39"/>
  </r>
  <r>
    <x v="11"/>
    <s v="12"/>
    <x v="11"/>
    <x v="207"/>
    <s v="1228"/>
    <s v="Odda"/>
    <s v="2"/>
    <s v="Kvinner"/>
    <x v="1"/>
    <x v="1"/>
    <x v="3"/>
    <x v="23"/>
  </r>
  <r>
    <x v="11"/>
    <s v="12"/>
    <x v="11"/>
    <x v="207"/>
    <s v="1228"/>
    <s v="Odda"/>
    <s v="2"/>
    <s v="Kvinner"/>
    <x v="2"/>
    <x v="2"/>
    <x v="3"/>
    <x v="39"/>
  </r>
  <r>
    <x v="11"/>
    <s v="12"/>
    <x v="11"/>
    <x v="207"/>
    <s v="1228"/>
    <s v="Odda"/>
    <s v="2"/>
    <s v="Kvinner"/>
    <x v="3"/>
    <x v="3"/>
    <x v="3"/>
    <x v="1"/>
  </r>
  <r>
    <x v="11"/>
    <s v="12"/>
    <x v="11"/>
    <x v="207"/>
    <s v="1228"/>
    <s v="Odda"/>
    <s v="2"/>
    <s v="Kvinner"/>
    <x v="4"/>
    <x v="4"/>
    <x v="3"/>
    <x v="19"/>
  </r>
  <r>
    <x v="11"/>
    <s v="12"/>
    <x v="11"/>
    <x v="207"/>
    <s v="1228"/>
    <s v="Odda"/>
    <s v="2"/>
    <s v="Kvinner"/>
    <x v="5"/>
    <x v="5"/>
    <x v="3"/>
    <x v="1"/>
  </r>
  <r>
    <x v="11"/>
    <s v="12"/>
    <x v="11"/>
    <x v="207"/>
    <s v="1228"/>
    <s v="Odda"/>
    <s v="1"/>
    <s v="Menn"/>
    <x v="0"/>
    <x v="0"/>
    <x v="3"/>
    <x v="39"/>
  </r>
  <r>
    <x v="11"/>
    <s v="12"/>
    <x v="11"/>
    <x v="207"/>
    <s v="1228"/>
    <s v="Odda"/>
    <s v="1"/>
    <s v="Menn"/>
    <x v="1"/>
    <x v="1"/>
    <x v="3"/>
    <x v="0"/>
  </r>
  <r>
    <x v="11"/>
    <s v="12"/>
    <x v="11"/>
    <x v="207"/>
    <s v="1228"/>
    <s v="Odda"/>
    <s v="1"/>
    <s v="Menn"/>
    <x v="2"/>
    <x v="2"/>
    <x v="3"/>
    <x v="0"/>
  </r>
  <r>
    <x v="11"/>
    <s v="12"/>
    <x v="11"/>
    <x v="207"/>
    <s v="1228"/>
    <s v="Odda"/>
    <s v="1"/>
    <s v="Menn"/>
    <x v="3"/>
    <x v="3"/>
    <x v="3"/>
    <x v="7"/>
  </r>
  <r>
    <x v="11"/>
    <s v="12"/>
    <x v="11"/>
    <x v="207"/>
    <s v="1228"/>
    <s v="Odda"/>
    <s v="1"/>
    <s v="Menn"/>
    <x v="4"/>
    <x v="4"/>
    <x v="3"/>
    <x v="12"/>
  </r>
  <r>
    <x v="11"/>
    <s v="12"/>
    <x v="11"/>
    <x v="207"/>
    <s v="1228"/>
    <s v="Odda"/>
    <s v="1"/>
    <s v="Menn"/>
    <x v="5"/>
    <x v="5"/>
    <x v="3"/>
    <x v="6"/>
  </r>
  <r>
    <x v="11"/>
    <s v="12"/>
    <x v="11"/>
    <x v="207"/>
    <s v="1228"/>
    <s v="Odda"/>
    <s v="2"/>
    <s v="Kvinner"/>
    <x v="0"/>
    <x v="0"/>
    <x v="4"/>
    <x v="39"/>
  </r>
  <r>
    <x v="11"/>
    <s v="12"/>
    <x v="11"/>
    <x v="207"/>
    <s v="1228"/>
    <s v="Odda"/>
    <s v="2"/>
    <s v="Kvinner"/>
    <x v="1"/>
    <x v="1"/>
    <x v="4"/>
    <x v="39"/>
  </r>
  <r>
    <x v="11"/>
    <s v="12"/>
    <x v="11"/>
    <x v="207"/>
    <s v="1228"/>
    <s v="Odda"/>
    <s v="2"/>
    <s v="Kvinner"/>
    <x v="2"/>
    <x v="2"/>
    <x v="4"/>
    <x v="0"/>
  </r>
  <r>
    <x v="11"/>
    <s v="12"/>
    <x v="11"/>
    <x v="207"/>
    <s v="1228"/>
    <s v="Odda"/>
    <s v="2"/>
    <s v="Kvinner"/>
    <x v="3"/>
    <x v="3"/>
    <x v="4"/>
    <x v="19"/>
  </r>
  <r>
    <x v="11"/>
    <s v="12"/>
    <x v="11"/>
    <x v="207"/>
    <s v="1228"/>
    <s v="Odda"/>
    <s v="2"/>
    <s v="Kvinner"/>
    <x v="4"/>
    <x v="4"/>
    <x v="4"/>
    <x v="12"/>
  </r>
  <r>
    <x v="11"/>
    <s v="12"/>
    <x v="11"/>
    <x v="207"/>
    <s v="1228"/>
    <s v="Odda"/>
    <s v="2"/>
    <s v="Kvinner"/>
    <x v="5"/>
    <x v="5"/>
    <x v="4"/>
    <x v="23"/>
  </r>
  <r>
    <x v="11"/>
    <s v="12"/>
    <x v="11"/>
    <x v="207"/>
    <s v="1228"/>
    <s v="Odda"/>
    <s v="1"/>
    <s v="Menn"/>
    <x v="0"/>
    <x v="0"/>
    <x v="4"/>
    <x v="39"/>
  </r>
  <r>
    <x v="11"/>
    <s v="12"/>
    <x v="11"/>
    <x v="207"/>
    <s v="1228"/>
    <s v="Odda"/>
    <s v="1"/>
    <s v="Menn"/>
    <x v="1"/>
    <x v="1"/>
    <x v="4"/>
    <x v="0"/>
  </r>
  <r>
    <x v="11"/>
    <s v="12"/>
    <x v="11"/>
    <x v="207"/>
    <s v="1228"/>
    <s v="Odda"/>
    <s v="1"/>
    <s v="Menn"/>
    <x v="2"/>
    <x v="2"/>
    <x v="4"/>
    <x v="7"/>
  </r>
  <r>
    <x v="11"/>
    <s v="12"/>
    <x v="11"/>
    <x v="207"/>
    <s v="1228"/>
    <s v="Odda"/>
    <s v="1"/>
    <s v="Menn"/>
    <x v="3"/>
    <x v="3"/>
    <x v="4"/>
    <x v="7"/>
  </r>
  <r>
    <x v="11"/>
    <s v="12"/>
    <x v="11"/>
    <x v="207"/>
    <s v="1228"/>
    <s v="Odda"/>
    <s v="1"/>
    <s v="Menn"/>
    <x v="4"/>
    <x v="4"/>
    <x v="4"/>
    <x v="5"/>
  </r>
  <r>
    <x v="11"/>
    <s v="12"/>
    <x v="11"/>
    <x v="207"/>
    <s v="1228"/>
    <s v="Odda"/>
    <s v="1"/>
    <s v="Menn"/>
    <x v="5"/>
    <x v="5"/>
    <x v="4"/>
    <x v="7"/>
  </r>
  <r>
    <x v="11"/>
    <s v="12"/>
    <x v="11"/>
    <x v="207"/>
    <s v="1228"/>
    <s v="Odda"/>
    <s v="2"/>
    <s v="Kvinner"/>
    <x v="0"/>
    <x v="0"/>
    <x v="5"/>
    <x v="23"/>
  </r>
  <r>
    <x v="11"/>
    <s v="12"/>
    <x v="11"/>
    <x v="207"/>
    <s v="1228"/>
    <s v="Odda"/>
    <s v="2"/>
    <s v="Kvinner"/>
    <x v="1"/>
    <x v="1"/>
    <x v="5"/>
    <x v="23"/>
  </r>
  <r>
    <x v="11"/>
    <s v="12"/>
    <x v="11"/>
    <x v="207"/>
    <s v="1228"/>
    <s v="Odda"/>
    <s v="2"/>
    <s v="Kvinner"/>
    <x v="2"/>
    <x v="2"/>
    <x v="5"/>
    <x v="1"/>
  </r>
  <r>
    <x v="11"/>
    <s v="12"/>
    <x v="11"/>
    <x v="207"/>
    <s v="1228"/>
    <s v="Odda"/>
    <s v="2"/>
    <s v="Kvinner"/>
    <x v="3"/>
    <x v="3"/>
    <x v="5"/>
    <x v="0"/>
  </r>
  <r>
    <x v="11"/>
    <s v="12"/>
    <x v="11"/>
    <x v="207"/>
    <s v="1228"/>
    <s v="Odda"/>
    <s v="2"/>
    <s v="Kvinner"/>
    <x v="4"/>
    <x v="4"/>
    <x v="5"/>
    <x v="19"/>
  </r>
  <r>
    <x v="11"/>
    <s v="12"/>
    <x v="11"/>
    <x v="207"/>
    <s v="1228"/>
    <s v="Odda"/>
    <s v="2"/>
    <s v="Kvinner"/>
    <x v="5"/>
    <x v="5"/>
    <x v="5"/>
    <x v="0"/>
  </r>
  <r>
    <x v="11"/>
    <s v="12"/>
    <x v="11"/>
    <x v="207"/>
    <s v="1228"/>
    <s v="Odda"/>
    <s v="1"/>
    <s v="Menn"/>
    <x v="0"/>
    <x v="0"/>
    <x v="5"/>
    <x v="39"/>
  </r>
  <r>
    <x v="11"/>
    <s v="12"/>
    <x v="11"/>
    <x v="207"/>
    <s v="1228"/>
    <s v="Odda"/>
    <s v="1"/>
    <s v="Menn"/>
    <x v="1"/>
    <x v="1"/>
    <x v="5"/>
    <x v="0"/>
  </r>
  <r>
    <x v="11"/>
    <s v="12"/>
    <x v="11"/>
    <x v="207"/>
    <s v="1228"/>
    <s v="Odda"/>
    <s v="1"/>
    <s v="Menn"/>
    <x v="2"/>
    <x v="2"/>
    <x v="5"/>
    <x v="1"/>
  </r>
  <r>
    <x v="11"/>
    <s v="12"/>
    <x v="11"/>
    <x v="207"/>
    <s v="1228"/>
    <s v="Odda"/>
    <s v="1"/>
    <s v="Menn"/>
    <x v="3"/>
    <x v="3"/>
    <x v="5"/>
    <x v="19"/>
  </r>
  <r>
    <x v="11"/>
    <s v="12"/>
    <x v="11"/>
    <x v="207"/>
    <s v="1228"/>
    <s v="Odda"/>
    <s v="1"/>
    <s v="Menn"/>
    <x v="4"/>
    <x v="4"/>
    <x v="5"/>
    <x v="7"/>
  </r>
  <r>
    <x v="11"/>
    <s v="12"/>
    <x v="11"/>
    <x v="207"/>
    <s v="1228"/>
    <s v="Odda"/>
    <s v="1"/>
    <s v="Menn"/>
    <x v="5"/>
    <x v="5"/>
    <x v="5"/>
    <x v="6"/>
  </r>
  <r>
    <x v="11"/>
    <s v="12"/>
    <x v="11"/>
    <x v="207"/>
    <s v="1228"/>
    <s v="Odda"/>
    <s v="2"/>
    <s v="Kvinner"/>
    <x v="0"/>
    <x v="0"/>
    <x v="6"/>
    <x v="23"/>
  </r>
  <r>
    <x v="11"/>
    <s v="12"/>
    <x v="11"/>
    <x v="207"/>
    <s v="1228"/>
    <s v="Odda"/>
    <s v="2"/>
    <s v="Kvinner"/>
    <x v="1"/>
    <x v="1"/>
    <x v="6"/>
    <x v="39"/>
  </r>
  <r>
    <x v="11"/>
    <s v="12"/>
    <x v="11"/>
    <x v="207"/>
    <s v="1228"/>
    <s v="Odda"/>
    <s v="2"/>
    <s v="Kvinner"/>
    <x v="2"/>
    <x v="2"/>
    <x v="6"/>
    <x v="23"/>
  </r>
  <r>
    <x v="11"/>
    <s v="12"/>
    <x v="11"/>
    <x v="207"/>
    <s v="1228"/>
    <s v="Odda"/>
    <s v="2"/>
    <s v="Kvinner"/>
    <x v="3"/>
    <x v="3"/>
    <x v="6"/>
    <x v="1"/>
  </r>
  <r>
    <x v="11"/>
    <s v="12"/>
    <x v="11"/>
    <x v="207"/>
    <s v="1228"/>
    <s v="Odda"/>
    <s v="2"/>
    <s v="Kvinner"/>
    <x v="4"/>
    <x v="4"/>
    <x v="6"/>
    <x v="19"/>
  </r>
  <r>
    <x v="11"/>
    <s v="12"/>
    <x v="11"/>
    <x v="207"/>
    <s v="1228"/>
    <s v="Odda"/>
    <s v="2"/>
    <s v="Kvinner"/>
    <x v="5"/>
    <x v="5"/>
    <x v="6"/>
    <x v="23"/>
  </r>
  <r>
    <x v="11"/>
    <s v="12"/>
    <x v="11"/>
    <x v="207"/>
    <s v="1228"/>
    <s v="Odda"/>
    <s v="1"/>
    <s v="Menn"/>
    <x v="0"/>
    <x v="0"/>
    <x v="6"/>
    <x v="39"/>
  </r>
  <r>
    <x v="11"/>
    <s v="12"/>
    <x v="11"/>
    <x v="207"/>
    <s v="1228"/>
    <s v="Odda"/>
    <s v="1"/>
    <s v="Menn"/>
    <x v="1"/>
    <x v="1"/>
    <x v="6"/>
    <x v="23"/>
  </r>
  <r>
    <x v="11"/>
    <s v="12"/>
    <x v="11"/>
    <x v="207"/>
    <s v="1228"/>
    <s v="Odda"/>
    <s v="1"/>
    <s v="Menn"/>
    <x v="2"/>
    <x v="2"/>
    <x v="6"/>
    <x v="19"/>
  </r>
  <r>
    <x v="11"/>
    <s v="12"/>
    <x v="11"/>
    <x v="207"/>
    <s v="1228"/>
    <s v="Odda"/>
    <s v="1"/>
    <s v="Menn"/>
    <x v="3"/>
    <x v="3"/>
    <x v="6"/>
    <x v="23"/>
  </r>
  <r>
    <x v="11"/>
    <s v="12"/>
    <x v="11"/>
    <x v="207"/>
    <s v="1228"/>
    <s v="Odda"/>
    <s v="1"/>
    <s v="Menn"/>
    <x v="4"/>
    <x v="4"/>
    <x v="6"/>
    <x v="15"/>
  </r>
  <r>
    <x v="11"/>
    <s v="12"/>
    <x v="11"/>
    <x v="207"/>
    <s v="1228"/>
    <s v="Odda"/>
    <s v="1"/>
    <s v="Menn"/>
    <x v="5"/>
    <x v="5"/>
    <x v="6"/>
    <x v="13"/>
  </r>
  <r>
    <x v="11"/>
    <s v="12"/>
    <x v="11"/>
    <x v="207"/>
    <s v="1228"/>
    <s v="Odda"/>
    <s v="2"/>
    <s v="Kvinner"/>
    <x v="0"/>
    <x v="0"/>
    <x v="7"/>
    <x v="23"/>
  </r>
  <r>
    <x v="11"/>
    <s v="12"/>
    <x v="11"/>
    <x v="207"/>
    <s v="1228"/>
    <s v="Odda"/>
    <s v="2"/>
    <s v="Kvinner"/>
    <x v="1"/>
    <x v="1"/>
    <x v="7"/>
    <x v="39"/>
  </r>
  <r>
    <x v="11"/>
    <s v="12"/>
    <x v="11"/>
    <x v="207"/>
    <s v="1228"/>
    <s v="Odda"/>
    <s v="2"/>
    <s v="Kvinner"/>
    <x v="2"/>
    <x v="2"/>
    <x v="7"/>
    <x v="23"/>
  </r>
  <r>
    <x v="11"/>
    <s v="12"/>
    <x v="11"/>
    <x v="207"/>
    <s v="1228"/>
    <s v="Odda"/>
    <s v="2"/>
    <s v="Kvinner"/>
    <x v="3"/>
    <x v="3"/>
    <x v="7"/>
    <x v="1"/>
  </r>
  <r>
    <x v="11"/>
    <s v="12"/>
    <x v="11"/>
    <x v="207"/>
    <s v="1228"/>
    <s v="Odda"/>
    <s v="2"/>
    <s v="Kvinner"/>
    <x v="4"/>
    <x v="4"/>
    <x v="7"/>
    <x v="1"/>
  </r>
  <r>
    <x v="11"/>
    <s v="12"/>
    <x v="11"/>
    <x v="207"/>
    <s v="1228"/>
    <s v="Odda"/>
    <s v="2"/>
    <s v="Kvinner"/>
    <x v="5"/>
    <x v="5"/>
    <x v="7"/>
    <x v="23"/>
  </r>
  <r>
    <x v="11"/>
    <s v="12"/>
    <x v="11"/>
    <x v="207"/>
    <s v="1228"/>
    <s v="Odda"/>
    <s v="1"/>
    <s v="Menn"/>
    <x v="0"/>
    <x v="0"/>
    <x v="7"/>
    <x v="39"/>
  </r>
  <r>
    <x v="11"/>
    <s v="12"/>
    <x v="11"/>
    <x v="207"/>
    <s v="1228"/>
    <s v="Odda"/>
    <s v="1"/>
    <s v="Menn"/>
    <x v="1"/>
    <x v="1"/>
    <x v="7"/>
    <x v="23"/>
  </r>
  <r>
    <x v="11"/>
    <s v="12"/>
    <x v="11"/>
    <x v="207"/>
    <s v="1228"/>
    <s v="Odda"/>
    <s v="1"/>
    <s v="Menn"/>
    <x v="2"/>
    <x v="2"/>
    <x v="7"/>
    <x v="7"/>
  </r>
  <r>
    <x v="11"/>
    <s v="12"/>
    <x v="11"/>
    <x v="207"/>
    <s v="1228"/>
    <s v="Odda"/>
    <s v="1"/>
    <s v="Menn"/>
    <x v="3"/>
    <x v="3"/>
    <x v="7"/>
    <x v="39"/>
  </r>
  <r>
    <x v="11"/>
    <s v="12"/>
    <x v="11"/>
    <x v="207"/>
    <s v="1228"/>
    <s v="Odda"/>
    <s v="1"/>
    <s v="Menn"/>
    <x v="4"/>
    <x v="4"/>
    <x v="7"/>
    <x v="7"/>
  </r>
  <r>
    <x v="11"/>
    <s v="12"/>
    <x v="11"/>
    <x v="207"/>
    <s v="1228"/>
    <s v="Odda"/>
    <s v="1"/>
    <s v="Menn"/>
    <x v="5"/>
    <x v="5"/>
    <x v="7"/>
    <x v="5"/>
  </r>
  <r>
    <x v="11"/>
    <s v="12"/>
    <x v="11"/>
    <x v="208"/>
    <s v="1231"/>
    <s v="Ullensvang"/>
    <s v="2"/>
    <s v="Kvinner"/>
    <x v="0"/>
    <x v="0"/>
    <x v="0"/>
    <x v="23"/>
  </r>
  <r>
    <x v="11"/>
    <s v="12"/>
    <x v="11"/>
    <x v="208"/>
    <s v="1231"/>
    <s v="Ullensvang"/>
    <s v="2"/>
    <s v="Kvinner"/>
    <x v="1"/>
    <x v="1"/>
    <x v="0"/>
    <x v="0"/>
  </r>
  <r>
    <x v="11"/>
    <s v="12"/>
    <x v="11"/>
    <x v="208"/>
    <s v="1231"/>
    <s v="Ullensvang"/>
    <s v="2"/>
    <s v="Kvinner"/>
    <x v="2"/>
    <x v="2"/>
    <x v="0"/>
    <x v="7"/>
  </r>
  <r>
    <x v="11"/>
    <s v="12"/>
    <x v="11"/>
    <x v="208"/>
    <s v="1231"/>
    <s v="Ullensvang"/>
    <s v="2"/>
    <s v="Kvinner"/>
    <x v="3"/>
    <x v="3"/>
    <x v="0"/>
    <x v="14"/>
  </r>
  <r>
    <x v="11"/>
    <s v="12"/>
    <x v="11"/>
    <x v="208"/>
    <s v="1231"/>
    <s v="Ullensvang"/>
    <s v="2"/>
    <s v="Kvinner"/>
    <x v="4"/>
    <x v="4"/>
    <x v="0"/>
    <x v="45"/>
  </r>
  <r>
    <x v="11"/>
    <s v="12"/>
    <x v="11"/>
    <x v="208"/>
    <s v="1231"/>
    <s v="Ullensvang"/>
    <s v="2"/>
    <s v="Kvinner"/>
    <x v="5"/>
    <x v="5"/>
    <x v="0"/>
    <x v="12"/>
  </r>
  <r>
    <x v="11"/>
    <s v="12"/>
    <x v="11"/>
    <x v="208"/>
    <s v="1231"/>
    <s v="Ullensvang"/>
    <s v="1"/>
    <s v="Menn"/>
    <x v="0"/>
    <x v="0"/>
    <x v="0"/>
    <x v="13"/>
  </r>
  <r>
    <x v="11"/>
    <s v="12"/>
    <x v="11"/>
    <x v="208"/>
    <s v="1231"/>
    <s v="Ullensvang"/>
    <s v="1"/>
    <s v="Menn"/>
    <x v="1"/>
    <x v="1"/>
    <x v="0"/>
    <x v="0"/>
  </r>
  <r>
    <x v="11"/>
    <s v="12"/>
    <x v="11"/>
    <x v="208"/>
    <s v="1231"/>
    <s v="Ullensvang"/>
    <s v="1"/>
    <s v="Menn"/>
    <x v="2"/>
    <x v="2"/>
    <x v="0"/>
    <x v="51"/>
  </r>
  <r>
    <x v="11"/>
    <s v="12"/>
    <x v="11"/>
    <x v="208"/>
    <s v="1231"/>
    <s v="Ullensvang"/>
    <s v="1"/>
    <s v="Menn"/>
    <x v="3"/>
    <x v="3"/>
    <x v="0"/>
    <x v="50"/>
  </r>
  <r>
    <x v="11"/>
    <s v="12"/>
    <x v="11"/>
    <x v="208"/>
    <s v="1231"/>
    <s v="Ullensvang"/>
    <s v="1"/>
    <s v="Menn"/>
    <x v="4"/>
    <x v="4"/>
    <x v="0"/>
    <x v="68"/>
  </r>
  <r>
    <x v="11"/>
    <s v="12"/>
    <x v="11"/>
    <x v="208"/>
    <s v="1231"/>
    <s v="Ullensvang"/>
    <s v="1"/>
    <s v="Menn"/>
    <x v="5"/>
    <x v="5"/>
    <x v="0"/>
    <x v="55"/>
  </r>
  <r>
    <x v="11"/>
    <s v="12"/>
    <x v="11"/>
    <x v="208"/>
    <s v="1231"/>
    <s v="Ullensvang"/>
    <s v="2"/>
    <s v="Kvinner"/>
    <x v="0"/>
    <x v="0"/>
    <x v="1"/>
    <x v="0"/>
  </r>
  <r>
    <x v="11"/>
    <s v="12"/>
    <x v="11"/>
    <x v="208"/>
    <s v="1231"/>
    <s v="Ullensvang"/>
    <s v="2"/>
    <s v="Kvinner"/>
    <x v="1"/>
    <x v="1"/>
    <x v="1"/>
    <x v="23"/>
  </r>
  <r>
    <x v="11"/>
    <s v="12"/>
    <x v="11"/>
    <x v="208"/>
    <s v="1231"/>
    <s v="Ullensvang"/>
    <s v="2"/>
    <s v="Kvinner"/>
    <x v="2"/>
    <x v="2"/>
    <x v="1"/>
    <x v="15"/>
  </r>
  <r>
    <x v="11"/>
    <s v="12"/>
    <x v="11"/>
    <x v="208"/>
    <s v="1231"/>
    <s v="Ullensvang"/>
    <s v="2"/>
    <s v="Kvinner"/>
    <x v="3"/>
    <x v="3"/>
    <x v="1"/>
    <x v="4"/>
  </r>
  <r>
    <x v="11"/>
    <s v="12"/>
    <x v="11"/>
    <x v="208"/>
    <s v="1231"/>
    <s v="Ullensvang"/>
    <s v="2"/>
    <s v="Kvinner"/>
    <x v="4"/>
    <x v="4"/>
    <x v="1"/>
    <x v="55"/>
  </r>
  <r>
    <x v="11"/>
    <s v="12"/>
    <x v="11"/>
    <x v="208"/>
    <s v="1231"/>
    <s v="Ullensvang"/>
    <s v="2"/>
    <s v="Kvinner"/>
    <x v="5"/>
    <x v="5"/>
    <x v="1"/>
    <x v="15"/>
  </r>
  <r>
    <x v="11"/>
    <s v="12"/>
    <x v="11"/>
    <x v="208"/>
    <s v="1231"/>
    <s v="Ullensvang"/>
    <s v="1"/>
    <s v="Menn"/>
    <x v="0"/>
    <x v="0"/>
    <x v="1"/>
    <x v="12"/>
  </r>
  <r>
    <x v="11"/>
    <s v="12"/>
    <x v="11"/>
    <x v="208"/>
    <s v="1231"/>
    <s v="Ullensvang"/>
    <s v="1"/>
    <s v="Menn"/>
    <x v="1"/>
    <x v="1"/>
    <x v="1"/>
    <x v="1"/>
  </r>
  <r>
    <x v="11"/>
    <s v="12"/>
    <x v="11"/>
    <x v="208"/>
    <s v="1231"/>
    <s v="Ullensvang"/>
    <s v="1"/>
    <s v="Menn"/>
    <x v="2"/>
    <x v="2"/>
    <x v="1"/>
    <x v="32"/>
  </r>
  <r>
    <x v="11"/>
    <s v="12"/>
    <x v="11"/>
    <x v="208"/>
    <s v="1231"/>
    <s v="Ullensvang"/>
    <s v="1"/>
    <s v="Menn"/>
    <x v="3"/>
    <x v="3"/>
    <x v="1"/>
    <x v="62"/>
  </r>
  <r>
    <x v="11"/>
    <s v="12"/>
    <x v="11"/>
    <x v="208"/>
    <s v="1231"/>
    <s v="Ullensvang"/>
    <s v="1"/>
    <s v="Menn"/>
    <x v="4"/>
    <x v="4"/>
    <x v="1"/>
    <x v="68"/>
  </r>
  <r>
    <x v="11"/>
    <s v="12"/>
    <x v="11"/>
    <x v="208"/>
    <s v="1231"/>
    <s v="Ullensvang"/>
    <s v="1"/>
    <s v="Menn"/>
    <x v="5"/>
    <x v="5"/>
    <x v="1"/>
    <x v="20"/>
  </r>
  <r>
    <x v="11"/>
    <s v="12"/>
    <x v="11"/>
    <x v="208"/>
    <s v="1231"/>
    <s v="Ullensvang"/>
    <s v="2"/>
    <s v="Kvinner"/>
    <x v="0"/>
    <x v="0"/>
    <x v="2"/>
    <x v="39"/>
  </r>
  <r>
    <x v="11"/>
    <s v="12"/>
    <x v="11"/>
    <x v="208"/>
    <s v="1231"/>
    <s v="Ullensvang"/>
    <s v="2"/>
    <s v="Kvinner"/>
    <x v="1"/>
    <x v="1"/>
    <x v="2"/>
    <x v="39"/>
  </r>
  <r>
    <x v="11"/>
    <s v="12"/>
    <x v="11"/>
    <x v="208"/>
    <s v="1231"/>
    <s v="Ullensvang"/>
    <s v="2"/>
    <s v="Kvinner"/>
    <x v="2"/>
    <x v="2"/>
    <x v="2"/>
    <x v="13"/>
  </r>
  <r>
    <x v="11"/>
    <s v="12"/>
    <x v="11"/>
    <x v="208"/>
    <s v="1231"/>
    <s v="Ullensvang"/>
    <s v="2"/>
    <s v="Kvinner"/>
    <x v="3"/>
    <x v="3"/>
    <x v="2"/>
    <x v="14"/>
  </r>
  <r>
    <x v="11"/>
    <s v="12"/>
    <x v="11"/>
    <x v="208"/>
    <s v="1231"/>
    <s v="Ullensvang"/>
    <s v="2"/>
    <s v="Kvinner"/>
    <x v="4"/>
    <x v="4"/>
    <x v="2"/>
    <x v="4"/>
  </r>
  <r>
    <x v="11"/>
    <s v="12"/>
    <x v="11"/>
    <x v="208"/>
    <s v="1231"/>
    <s v="Ullensvang"/>
    <s v="2"/>
    <s v="Kvinner"/>
    <x v="5"/>
    <x v="5"/>
    <x v="2"/>
    <x v="2"/>
  </r>
  <r>
    <x v="11"/>
    <s v="12"/>
    <x v="11"/>
    <x v="208"/>
    <s v="1231"/>
    <s v="Ullensvang"/>
    <s v="1"/>
    <s v="Menn"/>
    <x v="0"/>
    <x v="0"/>
    <x v="2"/>
    <x v="6"/>
  </r>
  <r>
    <x v="11"/>
    <s v="12"/>
    <x v="11"/>
    <x v="208"/>
    <s v="1231"/>
    <s v="Ullensvang"/>
    <s v="1"/>
    <s v="Menn"/>
    <x v="1"/>
    <x v="1"/>
    <x v="2"/>
    <x v="19"/>
  </r>
  <r>
    <x v="11"/>
    <s v="12"/>
    <x v="11"/>
    <x v="208"/>
    <s v="1231"/>
    <s v="Ullensvang"/>
    <s v="1"/>
    <s v="Menn"/>
    <x v="2"/>
    <x v="2"/>
    <x v="2"/>
    <x v="11"/>
  </r>
  <r>
    <x v="11"/>
    <s v="12"/>
    <x v="11"/>
    <x v="208"/>
    <s v="1231"/>
    <s v="Ullensvang"/>
    <s v="1"/>
    <s v="Menn"/>
    <x v="3"/>
    <x v="3"/>
    <x v="2"/>
    <x v="8"/>
  </r>
  <r>
    <x v="11"/>
    <s v="12"/>
    <x v="11"/>
    <x v="208"/>
    <s v="1231"/>
    <s v="Ullensvang"/>
    <s v="1"/>
    <s v="Menn"/>
    <x v="4"/>
    <x v="4"/>
    <x v="2"/>
    <x v="18"/>
  </r>
  <r>
    <x v="11"/>
    <s v="12"/>
    <x v="11"/>
    <x v="208"/>
    <s v="1231"/>
    <s v="Ullensvang"/>
    <s v="1"/>
    <s v="Menn"/>
    <x v="5"/>
    <x v="5"/>
    <x v="2"/>
    <x v="36"/>
  </r>
  <r>
    <x v="11"/>
    <s v="12"/>
    <x v="11"/>
    <x v="208"/>
    <s v="1231"/>
    <s v="Ullensvang"/>
    <s v="2"/>
    <s v="Kvinner"/>
    <x v="0"/>
    <x v="0"/>
    <x v="3"/>
    <x v="0"/>
  </r>
  <r>
    <x v="11"/>
    <s v="12"/>
    <x v="11"/>
    <x v="208"/>
    <s v="1231"/>
    <s v="Ullensvang"/>
    <s v="2"/>
    <s v="Kvinner"/>
    <x v="1"/>
    <x v="1"/>
    <x v="3"/>
    <x v="39"/>
  </r>
  <r>
    <x v="11"/>
    <s v="12"/>
    <x v="11"/>
    <x v="208"/>
    <s v="1231"/>
    <s v="Ullensvang"/>
    <s v="2"/>
    <s v="Kvinner"/>
    <x v="2"/>
    <x v="2"/>
    <x v="3"/>
    <x v="6"/>
  </r>
  <r>
    <x v="11"/>
    <s v="12"/>
    <x v="11"/>
    <x v="208"/>
    <s v="1231"/>
    <s v="Ullensvang"/>
    <s v="2"/>
    <s v="Kvinner"/>
    <x v="3"/>
    <x v="3"/>
    <x v="3"/>
    <x v="2"/>
  </r>
  <r>
    <x v="11"/>
    <s v="12"/>
    <x v="11"/>
    <x v="208"/>
    <s v="1231"/>
    <s v="Ullensvang"/>
    <s v="2"/>
    <s v="Kvinner"/>
    <x v="4"/>
    <x v="4"/>
    <x v="3"/>
    <x v="2"/>
  </r>
  <r>
    <x v="11"/>
    <s v="12"/>
    <x v="11"/>
    <x v="208"/>
    <s v="1231"/>
    <s v="Ullensvang"/>
    <s v="2"/>
    <s v="Kvinner"/>
    <x v="5"/>
    <x v="5"/>
    <x v="3"/>
    <x v="13"/>
  </r>
  <r>
    <x v="11"/>
    <s v="12"/>
    <x v="11"/>
    <x v="208"/>
    <s v="1231"/>
    <s v="Ullensvang"/>
    <s v="1"/>
    <s v="Menn"/>
    <x v="0"/>
    <x v="0"/>
    <x v="3"/>
    <x v="1"/>
  </r>
  <r>
    <x v="11"/>
    <s v="12"/>
    <x v="11"/>
    <x v="208"/>
    <s v="1231"/>
    <s v="Ullensvang"/>
    <s v="1"/>
    <s v="Menn"/>
    <x v="1"/>
    <x v="1"/>
    <x v="3"/>
    <x v="0"/>
  </r>
  <r>
    <x v="11"/>
    <s v="12"/>
    <x v="11"/>
    <x v="208"/>
    <s v="1231"/>
    <s v="Ullensvang"/>
    <s v="1"/>
    <s v="Menn"/>
    <x v="2"/>
    <x v="2"/>
    <x v="3"/>
    <x v="11"/>
  </r>
  <r>
    <x v="11"/>
    <s v="12"/>
    <x v="11"/>
    <x v="208"/>
    <s v="1231"/>
    <s v="Ullensvang"/>
    <s v="1"/>
    <s v="Menn"/>
    <x v="3"/>
    <x v="3"/>
    <x v="3"/>
    <x v="8"/>
  </r>
  <r>
    <x v="11"/>
    <s v="12"/>
    <x v="11"/>
    <x v="208"/>
    <s v="1231"/>
    <s v="Ullensvang"/>
    <s v="1"/>
    <s v="Menn"/>
    <x v="4"/>
    <x v="4"/>
    <x v="3"/>
    <x v="37"/>
  </r>
  <r>
    <x v="11"/>
    <s v="12"/>
    <x v="11"/>
    <x v="208"/>
    <s v="1231"/>
    <s v="Ullensvang"/>
    <s v="1"/>
    <s v="Menn"/>
    <x v="5"/>
    <x v="5"/>
    <x v="3"/>
    <x v="4"/>
  </r>
  <r>
    <x v="11"/>
    <s v="12"/>
    <x v="11"/>
    <x v="208"/>
    <s v="1231"/>
    <s v="Ullensvang"/>
    <s v="2"/>
    <s v="Kvinner"/>
    <x v="0"/>
    <x v="0"/>
    <x v="4"/>
    <x v="23"/>
  </r>
  <r>
    <x v="11"/>
    <s v="12"/>
    <x v="11"/>
    <x v="208"/>
    <s v="1231"/>
    <s v="Ullensvang"/>
    <s v="2"/>
    <s v="Kvinner"/>
    <x v="1"/>
    <x v="1"/>
    <x v="4"/>
    <x v="39"/>
  </r>
  <r>
    <x v="11"/>
    <s v="12"/>
    <x v="11"/>
    <x v="208"/>
    <s v="1231"/>
    <s v="Ullensvang"/>
    <s v="2"/>
    <s v="Kvinner"/>
    <x v="2"/>
    <x v="2"/>
    <x v="4"/>
    <x v="0"/>
  </r>
  <r>
    <x v="11"/>
    <s v="12"/>
    <x v="11"/>
    <x v="208"/>
    <s v="1231"/>
    <s v="Ullensvang"/>
    <s v="2"/>
    <s v="Kvinner"/>
    <x v="3"/>
    <x v="3"/>
    <x v="4"/>
    <x v="21"/>
  </r>
  <r>
    <x v="11"/>
    <s v="12"/>
    <x v="11"/>
    <x v="208"/>
    <s v="1231"/>
    <s v="Ullensvang"/>
    <s v="2"/>
    <s v="Kvinner"/>
    <x v="4"/>
    <x v="4"/>
    <x v="4"/>
    <x v="15"/>
  </r>
  <r>
    <x v="11"/>
    <s v="12"/>
    <x v="11"/>
    <x v="208"/>
    <s v="1231"/>
    <s v="Ullensvang"/>
    <s v="2"/>
    <s v="Kvinner"/>
    <x v="5"/>
    <x v="5"/>
    <x v="4"/>
    <x v="21"/>
  </r>
  <r>
    <x v="11"/>
    <s v="12"/>
    <x v="11"/>
    <x v="208"/>
    <s v="1231"/>
    <s v="Ullensvang"/>
    <s v="1"/>
    <s v="Menn"/>
    <x v="0"/>
    <x v="0"/>
    <x v="4"/>
    <x v="0"/>
  </r>
  <r>
    <x v="11"/>
    <s v="12"/>
    <x v="11"/>
    <x v="208"/>
    <s v="1231"/>
    <s v="Ullensvang"/>
    <s v="1"/>
    <s v="Menn"/>
    <x v="1"/>
    <x v="1"/>
    <x v="4"/>
    <x v="1"/>
  </r>
  <r>
    <x v="11"/>
    <s v="12"/>
    <x v="11"/>
    <x v="208"/>
    <s v="1231"/>
    <s v="Ullensvang"/>
    <s v="1"/>
    <s v="Menn"/>
    <x v="2"/>
    <x v="2"/>
    <x v="4"/>
    <x v="2"/>
  </r>
  <r>
    <x v="11"/>
    <s v="12"/>
    <x v="11"/>
    <x v="208"/>
    <s v="1231"/>
    <s v="Ullensvang"/>
    <s v="1"/>
    <s v="Menn"/>
    <x v="3"/>
    <x v="3"/>
    <x v="4"/>
    <x v="45"/>
  </r>
  <r>
    <x v="11"/>
    <s v="12"/>
    <x v="11"/>
    <x v="208"/>
    <s v="1231"/>
    <s v="Ullensvang"/>
    <s v="1"/>
    <s v="Menn"/>
    <x v="4"/>
    <x v="4"/>
    <x v="4"/>
    <x v="58"/>
  </r>
  <r>
    <x v="11"/>
    <s v="12"/>
    <x v="11"/>
    <x v="208"/>
    <s v="1231"/>
    <s v="Ullensvang"/>
    <s v="1"/>
    <s v="Menn"/>
    <x v="5"/>
    <x v="5"/>
    <x v="4"/>
    <x v="40"/>
  </r>
  <r>
    <x v="11"/>
    <s v="12"/>
    <x v="11"/>
    <x v="208"/>
    <s v="1231"/>
    <s v="Ullensvang"/>
    <s v="2"/>
    <s v="Kvinner"/>
    <x v="0"/>
    <x v="0"/>
    <x v="5"/>
    <x v="0"/>
  </r>
  <r>
    <x v="11"/>
    <s v="12"/>
    <x v="11"/>
    <x v="208"/>
    <s v="1231"/>
    <s v="Ullensvang"/>
    <s v="2"/>
    <s v="Kvinner"/>
    <x v="1"/>
    <x v="1"/>
    <x v="5"/>
    <x v="0"/>
  </r>
  <r>
    <x v="11"/>
    <s v="12"/>
    <x v="11"/>
    <x v="208"/>
    <s v="1231"/>
    <s v="Ullensvang"/>
    <s v="2"/>
    <s v="Kvinner"/>
    <x v="2"/>
    <x v="2"/>
    <x v="5"/>
    <x v="1"/>
  </r>
  <r>
    <x v="11"/>
    <s v="12"/>
    <x v="11"/>
    <x v="208"/>
    <s v="1231"/>
    <s v="Ullensvang"/>
    <s v="2"/>
    <s v="Kvinner"/>
    <x v="3"/>
    <x v="3"/>
    <x v="5"/>
    <x v="7"/>
  </r>
  <r>
    <x v="11"/>
    <s v="12"/>
    <x v="11"/>
    <x v="208"/>
    <s v="1231"/>
    <s v="Ullensvang"/>
    <s v="2"/>
    <s v="Kvinner"/>
    <x v="4"/>
    <x v="4"/>
    <x v="5"/>
    <x v="6"/>
  </r>
  <r>
    <x v="11"/>
    <s v="12"/>
    <x v="11"/>
    <x v="208"/>
    <s v="1231"/>
    <s v="Ullensvang"/>
    <s v="2"/>
    <s v="Kvinner"/>
    <x v="5"/>
    <x v="5"/>
    <x v="5"/>
    <x v="15"/>
  </r>
  <r>
    <x v="11"/>
    <s v="12"/>
    <x v="11"/>
    <x v="208"/>
    <s v="1231"/>
    <s v="Ullensvang"/>
    <s v="1"/>
    <s v="Menn"/>
    <x v="0"/>
    <x v="0"/>
    <x v="5"/>
    <x v="1"/>
  </r>
  <r>
    <x v="11"/>
    <s v="12"/>
    <x v="11"/>
    <x v="208"/>
    <s v="1231"/>
    <s v="Ullensvang"/>
    <s v="1"/>
    <s v="Menn"/>
    <x v="1"/>
    <x v="1"/>
    <x v="5"/>
    <x v="23"/>
  </r>
  <r>
    <x v="11"/>
    <s v="12"/>
    <x v="11"/>
    <x v="208"/>
    <s v="1231"/>
    <s v="Ullensvang"/>
    <s v="1"/>
    <s v="Menn"/>
    <x v="2"/>
    <x v="2"/>
    <x v="5"/>
    <x v="2"/>
  </r>
  <r>
    <x v="11"/>
    <s v="12"/>
    <x v="11"/>
    <x v="208"/>
    <s v="1231"/>
    <s v="Ullensvang"/>
    <s v="1"/>
    <s v="Menn"/>
    <x v="3"/>
    <x v="3"/>
    <x v="5"/>
    <x v="27"/>
  </r>
  <r>
    <x v="11"/>
    <s v="12"/>
    <x v="11"/>
    <x v="208"/>
    <s v="1231"/>
    <s v="Ullensvang"/>
    <s v="1"/>
    <s v="Menn"/>
    <x v="4"/>
    <x v="4"/>
    <x v="5"/>
    <x v="50"/>
  </r>
  <r>
    <x v="11"/>
    <s v="12"/>
    <x v="11"/>
    <x v="208"/>
    <s v="1231"/>
    <s v="Ullensvang"/>
    <s v="1"/>
    <s v="Menn"/>
    <x v="5"/>
    <x v="5"/>
    <x v="5"/>
    <x v="51"/>
  </r>
  <r>
    <x v="11"/>
    <s v="12"/>
    <x v="11"/>
    <x v="208"/>
    <s v="1231"/>
    <s v="Ullensvang"/>
    <s v="2"/>
    <s v="Kvinner"/>
    <x v="0"/>
    <x v="0"/>
    <x v="6"/>
    <x v="23"/>
  </r>
  <r>
    <x v="11"/>
    <s v="12"/>
    <x v="11"/>
    <x v="208"/>
    <s v="1231"/>
    <s v="Ullensvang"/>
    <s v="2"/>
    <s v="Kvinner"/>
    <x v="1"/>
    <x v="1"/>
    <x v="6"/>
    <x v="39"/>
  </r>
  <r>
    <x v="11"/>
    <s v="12"/>
    <x v="11"/>
    <x v="208"/>
    <s v="1231"/>
    <s v="Ullensvang"/>
    <s v="2"/>
    <s v="Kvinner"/>
    <x v="2"/>
    <x v="2"/>
    <x v="6"/>
    <x v="5"/>
  </r>
  <r>
    <x v="11"/>
    <s v="12"/>
    <x v="11"/>
    <x v="208"/>
    <s v="1231"/>
    <s v="Ullensvang"/>
    <s v="2"/>
    <s v="Kvinner"/>
    <x v="3"/>
    <x v="3"/>
    <x v="6"/>
    <x v="5"/>
  </r>
  <r>
    <x v="11"/>
    <s v="12"/>
    <x v="11"/>
    <x v="208"/>
    <s v="1231"/>
    <s v="Ullensvang"/>
    <s v="2"/>
    <s v="Kvinner"/>
    <x v="4"/>
    <x v="4"/>
    <x v="6"/>
    <x v="7"/>
  </r>
  <r>
    <x v="11"/>
    <s v="12"/>
    <x v="11"/>
    <x v="208"/>
    <s v="1231"/>
    <s v="Ullensvang"/>
    <s v="2"/>
    <s v="Kvinner"/>
    <x v="5"/>
    <x v="5"/>
    <x v="6"/>
    <x v="6"/>
  </r>
  <r>
    <x v="11"/>
    <s v="12"/>
    <x v="11"/>
    <x v="208"/>
    <s v="1231"/>
    <s v="Ullensvang"/>
    <s v="1"/>
    <s v="Menn"/>
    <x v="0"/>
    <x v="0"/>
    <x v="6"/>
    <x v="19"/>
  </r>
  <r>
    <x v="11"/>
    <s v="12"/>
    <x v="11"/>
    <x v="208"/>
    <s v="1231"/>
    <s v="Ullensvang"/>
    <s v="1"/>
    <s v="Menn"/>
    <x v="1"/>
    <x v="1"/>
    <x v="6"/>
    <x v="0"/>
  </r>
  <r>
    <x v="11"/>
    <s v="12"/>
    <x v="11"/>
    <x v="208"/>
    <s v="1231"/>
    <s v="Ullensvang"/>
    <s v="1"/>
    <s v="Menn"/>
    <x v="2"/>
    <x v="2"/>
    <x v="6"/>
    <x v="24"/>
  </r>
  <r>
    <x v="11"/>
    <s v="12"/>
    <x v="11"/>
    <x v="208"/>
    <s v="1231"/>
    <s v="Ullensvang"/>
    <s v="1"/>
    <s v="Menn"/>
    <x v="3"/>
    <x v="3"/>
    <x v="6"/>
    <x v="11"/>
  </r>
  <r>
    <x v="11"/>
    <s v="12"/>
    <x v="11"/>
    <x v="208"/>
    <s v="1231"/>
    <s v="Ullensvang"/>
    <s v="1"/>
    <s v="Menn"/>
    <x v="4"/>
    <x v="4"/>
    <x v="6"/>
    <x v="72"/>
  </r>
  <r>
    <x v="11"/>
    <s v="12"/>
    <x v="11"/>
    <x v="208"/>
    <s v="1231"/>
    <s v="Ullensvang"/>
    <s v="1"/>
    <s v="Menn"/>
    <x v="5"/>
    <x v="5"/>
    <x v="6"/>
    <x v="32"/>
  </r>
  <r>
    <x v="11"/>
    <s v="12"/>
    <x v="11"/>
    <x v="208"/>
    <s v="1231"/>
    <s v="Ullensvang"/>
    <s v="2"/>
    <s v="Kvinner"/>
    <x v="0"/>
    <x v="0"/>
    <x v="7"/>
    <x v="23"/>
  </r>
  <r>
    <x v="11"/>
    <s v="12"/>
    <x v="11"/>
    <x v="208"/>
    <s v="1231"/>
    <s v="Ullensvang"/>
    <s v="2"/>
    <s v="Kvinner"/>
    <x v="1"/>
    <x v="1"/>
    <x v="7"/>
    <x v="39"/>
  </r>
  <r>
    <x v="11"/>
    <s v="12"/>
    <x v="11"/>
    <x v="208"/>
    <s v="1231"/>
    <s v="Ullensvang"/>
    <s v="2"/>
    <s v="Kvinner"/>
    <x v="2"/>
    <x v="2"/>
    <x v="7"/>
    <x v="0"/>
  </r>
  <r>
    <x v="11"/>
    <s v="12"/>
    <x v="11"/>
    <x v="208"/>
    <s v="1231"/>
    <s v="Ullensvang"/>
    <s v="2"/>
    <s v="Kvinner"/>
    <x v="3"/>
    <x v="3"/>
    <x v="7"/>
    <x v="19"/>
  </r>
  <r>
    <x v="11"/>
    <s v="12"/>
    <x v="11"/>
    <x v="208"/>
    <s v="1231"/>
    <s v="Ullensvang"/>
    <s v="2"/>
    <s v="Kvinner"/>
    <x v="4"/>
    <x v="4"/>
    <x v="7"/>
    <x v="7"/>
  </r>
  <r>
    <x v="11"/>
    <s v="12"/>
    <x v="11"/>
    <x v="208"/>
    <s v="1231"/>
    <s v="Ullensvang"/>
    <s v="2"/>
    <s v="Kvinner"/>
    <x v="5"/>
    <x v="5"/>
    <x v="7"/>
    <x v="19"/>
  </r>
  <r>
    <x v="11"/>
    <s v="12"/>
    <x v="11"/>
    <x v="208"/>
    <s v="1231"/>
    <s v="Ullensvang"/>
    <s v="1"/>
    <s v="Menn"/>
    <x v="0"/>
    <x v="0"/>
    <x v="7"/>
    <x v="0"/>
  </r>
  <r>
    <x v="11"/>
    <s v="12"/>
    <x v="11"/>
    <x v="208"/>
    <s v="1231"/>
    <s v="Ullensvang"/>
    <s v="1"/>
    <s v="Menn"/>
    <x v="1"/>
    <x v="1"/>
    <x v="7"/>
    <x v="39"/>
  </r>
  <r>
    <x v="11"/>
    <s v="12"/>
    <x v="11"/>
    <x v="208"/>
    <s v="1231"/>
    <s v="Ullensvang"/>
    <s v="1"/>
    <s v="Menn"/>
    <x v="2"/>
    <x v="2"/>
    <x v="7"/>
    <x v="21"/>
  </r>
  <r>
    <x v="11"/>
    <s v="12"/>
    <x v="11"/>
    <x v="208"/>
    <s v="1231"/>
    <s v="Ullensvang"/>
    <s v="1"/>
    <s v="Menn"/>
    <x v="3"/>
    <x v="3"/>
    <x v="7"/>
    <x v="41"/>
  </r>
  <r>
    <x v="11"/>
    <s v="12"/>
    <x v="11"/>
    <x v="208"/>
    <s v="1231"/>
    <s v="Ullensvang"/>
    <s v="1"/>
    <s v="Menn"/>
    <x v="4"/>
    <x v="4"/>
    <x v="7"/>
    <x v="63"/>
  </r>
  <r>
    <x v="11"/>
    <s v="12"/>
    <x v="11"/>
    <x v="208"/>
    <s v="1231"/>
    <s v="Ullensvang"/>
    <s v="1"/>
    <s v="Menn"/>
    <x v="5"/>
    <x v="5"/>
    <x v="7"/>
    <x v="51"/>
  </r>
  <r>
    <x v="11"/>
    <s v="12"/>
    <x v="11"/>
    <x v="209"/>
    <s v="1232"/>
    <s v="Eidfjord"/>
    <s v="2"/>
    <s v="Kvinner"/>
    <x v="0"/>
    <x v="0"/>
    <x v="0"/>
    <x v="39"/>
  </r>
  <r>
    <x v="11"/>
    <s v="12"/>
    <x v="11"/>
    <x v="209"/>
    <s v="1232"/>
    <s v="Eidfjord"/>
    <s v="2"/>
    <s v="Kvinner"/>
    <x v="1"/>
    <x v="1"/>
    <x v="0"/>
    <x v="39"/>
  </r>
  <r>
    <x v="11"/>
    <s v="12"/>
    <x v="11"/>
    <x v="209"/>
    <s v="1232"/>
    <s v="Eidfjord"/>
    <s v="2"/>
    <s v="Kvinner"/>
    <x v="2"/>
    <x v="2"/>
    <x v="0"/>
    <x v="39"/>
  </r>
  <r>
    <x v="11"/>
    <s v="12"/>
    <x v="11"/>
    <x v="209"/>
    <s v="1232"/>
    <s v="Eidfjord"/>
    <s v="2"/>
    <s v="Kvinner"/>
    <x v="3"/>
    <x v="3"/>
    <x v="0"/>
    <x v="0"/>
  </r>
  <r>
    <x v="11"/>
    <s v="12"/>
    <x v="11"/>
    <x v="209"/>
    <s v="1232"/>
    <s v="Eidfjord"/>
    <s v="2"/>
    <s v="Kvinner"/>
    <x v="4"/>
    <x v="4"/>
    <x v="0"/>
    <x v="23"/>
  </r>
  <r>
    <x v="11"/>
    <s v="12"/>
    <x v="11"/>
    <x v="209"/>
    <s v="1232"/>
    <s v="Eidfjord"/>
    <s v="2"/>
    <s v="Kvinner"/>
    <x v="5"/>
    <x v="5"/>
    <x v="0"/>
    <x v="39"/>
  </r>
  <r>
    <x v="11"/>
    <s v="12"/>
    <x v="11"/>
    <x v="209"/>
    <s v="1232"/>
    <s v="Eidfjord"/>
    <s v="1"/>
    <s v="Menn"/>
    <x v="0"/>
    <x v="0"/>
    <x v="0"/>
    <x v="1"/>
  </r>
  <r>
    <x v="11"/>
    <s v="12"/>
    <x v="11"/>
    <x v="209"/>
    <s v="1232"/>
    <s v="Eidfjord"/>
    <s v="1"/>
    <s v="Menn"/>
    <x v="1"/>
    <x v="1"/>
    <x v="0"/>
    <x v="39"/>
  </r>
  <r>
    <x v="11"/>
    <s v="12"/>
    <x v="11"/>
    <x v="209"/>
    <s v="1232"/>
    <s v="Eidfjord"/>
    <s v="1"/>
    <s v="Menn"/>
    <x v="2"/>
    <x v="2"/>
    <x v="0"/>
    <x v="23"/>
  </r>
  <r>
    <x v="11"/>
    <s v="12"/>
    <x v="11"/>
    <x v="209"/>
    <s v="1232"/>
    <s v="Eidfjord"/>
    <s v="1"/>
    <s v="Menn"/>
    <x v="3"/>
    <x v="3"/>
    <x v="0"/>
    <x v="19"/>
  </r>
  <r>
    <x v="11"/>
    <s v="12"/>
    <x v="11"/>
    <x v="209"/>
    <s v="1232"/>
    <s v="Eidfjord"/>
    <s v="1"/>
    <s v="Menn"/>
    <x v="4"/>
    <x v="4"/>
    <x v="0"/>
    <x v="1"/>
  </r>
  <r>
    <x v="11"/>
    <s v="12"/>
    <x v="11"/>
    <x v="209"/>
    <s v="1232"/>
    <s v="Eidfjord"/>
    <s v="1"/>
    <s v="Menn"/>
    <x v="5"/>
    <x v="5"/>
    <x v="0"/>
    <x v="0"/>
  </r>
  <r>
    <x v="11"/>
    <s v="12"/>
    <x v="11"/>
    <x v="209"/>
    <s v="1232"/>
    <s v="Eidfjord"/>
    <s v="2"/>
    <s v="Kvinner"/>
    <x v="0"/>
    <x v="0"/>
    <x v="1"/>
    <x v="23"/>
  </r>
  <r>
    <x v="11"/>
    <s v="12"/>
    <x v="11"/>
    <x v="209"/>
    <s v="1232"/>
    <s v="Eidfjord"/>
    <s v="2"/>
    <s v="Kvinner"/>
    <x v="1"/>
    <x v="1"/>
    <x v="1"/>
    <x v="39"/>
  </r>
  <r>
    <x v="11"/>
    <s v="12"/>
    <x v="11"/>
    <x v="209"/>
    <s v="1232"/>
    <s v="Eidfjord"/>
    <s v="2"/>
    <s v="Kvinner"/>
    <x v="2"/>
    <x v="2"/>
    <x v="1"/>
    <x v="39"/>
  </r>
  <r>
    <x v="11"/>
    <s v="12"/>
    <x v="11"/>
    <x v="209"/>
    <s v="1232"/>
    <s v="Eidfjord"/>
    <s v="2"/>
    <s v="Kvinner"/>
    <x v="3"/>
    <x v="3"/>
    <x v="1"/>
    <x v="23"/>
  </r>
  <r>
    <x v="11"/>
    <s v="12"/>
    <x v="11"/>
    <x v="209"/>
    <s v="1232"/>
    <s v="Eidfjord"/>
    <s v="2"/>
    <s v="Kvinner"/>
    <x v="4"/>
    <x v="4"/>
    <x v="1"/>
    <x v="23"/>
  </r>
  <r>
    <x v="11"/>
    <s v="12"/>
    <x v="11"/>
    <x v="209"/>
    <s v="1232"/>
    <s v="Eidfjord"/>
    <s v="2"/>
    <s v="Kvinner"/>
    <x v="5"/>
    <x v="5"/>
    <x v="1"/>
    <x v="39"/>
  </r>
  <r>
    <x v="11"/>
    <s v="12"/>
    <x v="11"/>
    <x v="209"/>
    <s v="1232"/>
    <s v="Eidfjord"/>
    <s v="1"/>
    <s v="Menn"/>
    <x v="0"/>
    <x v="0"/>
    <x v="1"/>
    <x v="39"/>
  </r>
  <r>
    <x v="11"/>
    <s v="12"/>
    <x v="11"/>
    <x v="209"/>
    <s v="1232"/>
    <s v="Eidfjord"/>
    <s v="1"/>
    <s v="Menn"/>
    <x v="1"/>
    <x v="1"/>
    <x v="1"/>
    <x v="39"/>
  </r>
  <r>
    <x v="11"/>
    <s v="12"/>
    <x v="11"/>
    <x v="209"/>
    <s v="1232"/>
    <s v="Eidfjord"/>
    <s v="1"/>
    <s v="Menn"/>
    <x v="2"/>
    <x v="2"/>
    <x v="1"/>
    <x v="23"/>
  </r>
  <r>
    <x v="11"/>
    <s v="12"/>
    <x v="11"/>
    <x v="209"/>
    <s v="1232"/>
    <s v="Eidfjord"/>
    <s v="1"/>
    <s v="Menn"/>
    <x v="3"/>
    <x v="3"/>
    <x v="1"/>
    <x v="12"/>
  </r>
  <r>
    <x v="11"/>
    <s v="12"/>
    <x v="11"/>
    <x v="209"/>
    <s v="1232"/>
    <s v="Eidfjord"/>
    <s v="1"/>
    <s v="Menn"/>
    <x v="4"/>
    <x v="4"/>
    <x v="1"/>
    <x v="1"/>
  </r>
  <r>
    <x v="11"/>
    <s v="12"/>
    <x v="11"/>
    <x v="209"/>
    <s v="1232"/>
    <s v="Eidfjord"/>
    <s v="1"/>
    <s v="Menn"/>
    <x v="5"/>
    <x v="5"/>
    <x v="1"/>
    <x v="23"/>
  </r>
  <r>
    <x v="11"/>
    <s v="12"/>
    <x v="11"/>
    <x v="209"/>
    <s v="1232"/>
    <s v="Eidfjord"/>
    <s v="2"/>
    <s v="Kvinner"/>
    <x v="0"/>
    <x v="0"/>
    <x v="2"/>
    <x v="23"/>
  </r>
  <r>
    <x v="11"/>
    <s v="12"/>
    <x v="11"/>
    <x v="209"/>
    <s v="1232"/>
    <s v="Eidfjord"/>
    <s v="2"/>
    <s v="Kvinner"/>
    <x v="1"/>
    <x v="1"/>
    <x v="2"/>
    <x v="39"/>
  </r>
  <r>
    <x v="11"/>
    <s v="12"/>
    <x v="11"/>
    <x v="209"/>
    <s v="1232"/>
    <s v="Eidfjord"/>
    <s v="2"/>
    <s v="Kvinner"/>
    <x v="2"/>
    <x v="2"/>
    <x v="2"/>
    <x v="39"/>
  </r>
  <r>
    <x v="11"/>
    <s v="12"/>
    <x v="11"/>
    <x v="209"/>
    <s v="1232"/>
    <s v="Eidfjord"/>
    <s v="2"/>
    <s v="Kvinner"/>
    <x v="3"/>
    <x v="3"/>
    <x v="2"/>
    <x v="23"/>
  </r>
  <r>
    <x v="11"/>
    <s v="12"/>
    <x v="11"/>
    <x v="209"/>
    <s v="1232"/>
    <s v="Eidfjord"/>
    <s v="2"/>
    <s v="Kvinner"/>
    <x v="4"/>
    <x v="4"/>
    <x v="2"/>
    <x v="39"/>
  </r>
  <r>
    <x v="11"/>
    <s v="12"/>
    <x v="11"/>
    <x v="209"/>
    <s v="1232"/>
    <s v="Eidfjord"/>
    <s v="2"/>
    <s v="Kvinner"/>
    <x v="5"/>
    <x v="5"/>
    <x v="2"/>
    <x v="39"/>
  </r>
  <r>
    <x v="11"/>
    <s v="12"/>
    <x v="11"/>
    <x v="209"/>
    <s v="1232"/>
    <s v="Eidfjord"/>
    <s v="1"/>
    <s v="Menn"/>
    <x v="0"/>
    <x v="0"/>
    <x v="2"/>
    <x v="23"/>
  </r>
  <r>
    <x v="11"/>
    <s v="12"/>
    <x v="11"/>
    <x v="209"/>
    <s v="1232"/>
    <s v="Eidfjord"/>
    <s v="1"/>
    <s v="Menn"/>
    <x v="1"/>
    <x v="1"/>
    <x v="2"/>
    <x v="39"/>
  </r>
  <r>
    <x v="11"/>
    <s v="12"/>
    <x v="11"/>
    <x v="209"/>
    <s v="1232"/>
    <s v="Eidfjord"/>
    <s v="1"/>
    <s v="Menn"/>
    <x v="2"/>
    <x v="2"/>
    <x v="2"/>
    <x v="39"/>
  </r>
  <r>
    <x v="11"/>
    <s v="12"/>
    <x v="11"/>
    <x v="209"/>
    <s v="1232"/>
    <s v="Eidfjord"/>
    <s v="1"/>
    <s v="Menn"/>
    <x v="3"/>
    <x v="3"/>
    <x v="2"/>
    <x v="5"/>
  </r>
  <r>
    <x v="11"/>
    <s v="12"/>
    <x v="11"/>
    <x v="209"/>
    <s v="1232"/>
    <s v="Eidfjord"/>
    <s v="1"/>
    <s v="Menn"/>
    <x v="4"/>
    <x v="4"/>
    <x v="2"/>
    <x v="23"/>
  </r>
  <r>
    <x v="11"/>
    <s v="12"/>
    <x v="11"/>
    <x v="209"/>
    <s v="1232"/>
    <s v="Eidfjord"/>
    <s v="1"/>
    <s v="Menn"/>
    <x v="5"/>
    <x v="5"/>
    <x v="2"/>
    <x v="1"/>
  </r>
  <r>
    <x v="11"/>
    <s v="12"/>
    <x v="11"/>
    <x v="209"/>
    <s v="1232"/>
    <s v="Eidfjord"/>
    <s v="2"/>
    <s v="Kvinner"/>
    <x v="0"/>
    <x v="0"/>
    <x v="3"/>
    <x v="39"/>
  </r>
  <r>
    <x v="11"/>
    <s v="12"/>
    <x v="11"/>
    <x v="209"/>
    <s v="1232"/>
    <s v="Eidfjord"/>
    <s v="2"/>
    <s v="Kvinner"/>
    <x v="1"/>
    <x v="1"/>
    <x v="3"/>
    <x v="39"/>
  </r>
  <r>
    <x v="11"/>
    <s v="12"/>
    <x v="11"/>
    <x v="209"/>
    <s v="1232"/>
    <s v="Eidfjord"/>
    <s v="2"/>
    <s v="Kvinner"/>
    <x v="2"/>
    <x v="2"/>
    <x v="3"/>
    <x v="39"/>
  </r>
  <r>
    <x v="11"/>
    <s v="12"/>
    <x v="11"/>
    <x v="209"/>
    <s v="1232"/>
    <s v="Eidfjord"/>
    <s v="2"/>
    <s v="Kvinner"/>
    <x v="3"/>
    <x v="3"/>
    <x v="3"/>
    <x v="0"/>
  </r>
  <r>
    <x v="11"/>
    <s v="12"/>
    <x v="11"/>
    <x v="209"/>
    <s v="1232"/>
    <s v="Eidfjord"/>
    <s v="2"/>
    <s v="Kvinner"/>
    <x v="4"/>
    <x v="4"/>
    <x v="3"/>
    <x v="39"/>
  </r>
  <r>
    <x v="11"/>
    <s v="12"/>
    <x v="11"/>
    <x v="209"/>
    <s v="1232"/>
    <s v="Eidfjord"/>
    <s v="2"/>
    <s v="Kvinner"/>
    <x v="5"/>
    <x v="5"/>
    <x v="3"/>
    <x v="23"/>
  </r>
  <r>
    <x v="11"/>
    <s v="12"/>
    <x v="11"/>
    <x v="209"/>
    <s v="1232"/>
    <s v="Eidfjord"/>
    <s v="1"/>
    <s v="Menn"/>
    <x v="0"/>
    <x v="0"/>
    <x v="3"/>
    <x v="39"/>
  </r>
  <r>
    <x v="11"/>
    <s v="12"/>
    <x v="11"/>
    <x v="209"/>
    <s v="1232"/>
    <s v="Eidfjord"/>
    <s v="1"/>
    <s v="Menn"/>
    <x v="1"/>
    <x v="1"/>
    <x v="3"/>
    <x v="23"/>
  </r>
  <r>
    <x v="11"/>
    <s v="12"/>
    <x v="11"/>
    <x v="209"/>
    <s v="1232"/>
    <s v="Eidfjord"/>
    <s v="1"/>
    <s v="Menn"/>
    <x v="2"/>
    <x v="2"/>
    <x v="3"/>
    <x v="39"/>
  </r>
  <r>
    <x v="11"/>
    <s v="12"/>
    <x v="11"/>
    <x v="209"/>
    <s v="1232"/>
    <s v="Eidfjord"/>
    <s v="1"/>
    <s v="Menn"/>
    <x v="3"/>
    <x v="3"/>
    <x v="3"/>
    <x v="12"/>
  </r>
  <r>
    <x v="11"/>
    <s v="12"/>
    <x v="11"/>
    <x v="209"/>
    <s v="1232"/>
    <s v="Eidfjord"/>
    <s v="1"/>
    <s v="Menn"/>
    <x v="4"/>
    <x v="4"/>
    <x v="3"/>
    <x v="39"/>
  </r>
  <r>
    <x v="11"/>
    <s v="12"/>
    <x v="11"/>
    <x v="209"/>
    <s v="1232"/>
    <s v="Eidfjord"/>
    <s v="1"/>
    <s v="Menn"/>
    <x v="5"/>
    <x v="5"/>
    <x v="3"/>
    <x v="0"/>
  </r>
  <r>
    <x v="11"/>
    <s v="12"/>
    <x v="11"/>
    <x v="209"/>
    <s v="1232"/>
    <s v="Eidfjord"/>
    <s v="2"/>
    <s v="Kvinner"/>
    <x v="0"/>
    <x v="0"/>
    <x v="4"/>
    <x v="39"/>
  </r>
  <r>
    <x v="11"/>
    <s v="12"/>
    <x v="11"/>
    <x v="209"/>
    <s v="1232"/>
    <s v="Eidfjord"/>
    <s v="2"/>
    <s v="Kvinner"/>
    <x v="1"/>
    <x v="1"/>
    <x v="4"/>
    <x v="39"/>
  </r>
  <r>
    <x v="11"/>
    <s v="12"/>
    <x v="11"/>
    <x v="209"/>
    <s v="1232"/>
    <s v="Eidfjord"/>
    <s v="2"/>
    <s v="Kvinner"/>
    <x v="2"/>
    <x v="2"/>
    <x v="4"/>
    <x v="39"/>
  </r>
  <r>
    <x v="11"/>
    <s v="12"/>
    <x v="11"/>
    <x v="209"/>
    <s v="1232"/>
    <s v="Eidfjord"/>
    <s v="2"/>
    <s v="Kvinner"/>
    <x v="3"/>
    <x v="3"/>
    <x v="4"/>
    <x v="23"/>
  </r>
  <r>
    <x v="11"/>
    <s v="12"/>
    <x v="11"/>
    <x v="209"/>
    <s v="1232"/>
    <s v="Eidfjord"/>
    <s v="2"/>
    <s v="Kvinner"/>
    <x v="4"/>
    <x v="4"/>
    <x v="4"/>
    <x v="39"/>
  </r>
  <r>
    <x v="11"/>
    <s v="12"/>
    <x v="11"/>
    <x v="209"/>
    <s v="1232"/>
    <s v="Eidfjord"/>
    <s v="2"/>
    <s v="Kvinner"/>
    <x v="5"/>
    <x v="5"/>
    <x v="4"/>
    <x v="23"/>
  </r>
  <r>
    <x v="11"/>
    <s v="12"/>
    <x v="11"/>
    <x v="209"/>
    <s v="1232"/>
    <s v="Eidfjord"/>
    <s v="1"/>
    <s v="Menn"/>
    <x v="0"/>
    <x v="0"/>
    <x v="4"/>
    <x v="39"/>
  </r>
  <r>
    <x v="11"/>
    <s v="12"/>
    <x v="11"/>
    <x v="209"/>
    <s v="1232"/>
    <s v="Eidfjord"/>
    <s v="1"/>
    <s v="Menn"/>
    <x v="1"/>
    <x v="1"/>
    <x v="4"/>
    <x v="39"/>
  </r>
  <r>
    <x v="11"/>
    <s v="12"/>
    <x v="11"/>
    <x v="209"/>
    <s v="1232"/>
    <s v="Eidfjord"/>
    <s v="1"/>
    <s v="Menn"/>
    <x v="2"/>
    <x v="2"/>
    <x v="4"/>
    <x v="39"/>
  </r>
  <r>
    <x v="11"/>
    <s v="12"/>
    <x v="11"/>
    <x v="209"/>
    <s v="1232"/>
    <s v="Eidfjord"/>
    <s v="1"/>
    <s v="Menn"/>
    <x v="3"/>
    <x v="3"/>
    <x v="4"/>
    <x v="19"/>
  </r>
  <r>
    <x v="11"/>
    <s v="12"/>
    <x v="11"/>
    <x v="209"/>
    <s v="1232"/>
    <s v="Eidfjord"/>
    <s v="1"/>
    <s v="Menn"/>
    <x v="4"/>
    <x v="4"/>
    <x v="4"/>
    <x v="39"/>
  </r>
  <r>
    <x v="11"/>
    <s v="12"/>
    <x v="11"/>
    <x v="209"/>
    <s v="1232"/>
    <s v="Eidfjord"/>
    <s v="1"/>
    <s v="Menn"/>
    <x v="5"/>
    <x v="5"/>
    <x v="4"/>
    <x v="12"/>
  </r>
  <r>
    <x v="11"/>
    <s v="12"/>
    <x v="11"/>
    <x v="209"/>
    <s v="1232"/>
    <s v="Eidfjord"/>
    <s v="2"/>
    <s v="Kvinner"/>
    <x v="0"/>
    <x v="0"/>
    <x v="5"/>
    <x v="39"/>
  </r>
  <r>
    <x v="11"/>
    <s v="12"/>
    <x v="11"/>
    <x v="209"/>
    <s v="1232"/>
    <s v="Eidfjord"/>
    <s v="2"/>
    <s v="Kvinner"/>
    <x v="1"/>
    <x v="1"/>
    <x v="5"/>
    <x v="39"/>
  </r>
  <r>
    <x v="11"/>
    <s v="12"/>
    <x v="11"/>
    <x v="209"/>
    <s v="1232"/>
    <s v="Eidfjord"/>
    <s v="2"/>
    <s v="Kvinner"/>
    <x v="2"/>
    <x v="2"/>
    <x v="5"/>
    <x v="39"/>
  </r>
  <r>
    <x v="11"/>
    <s v="12"/>
    <x v="11"/>
    <x v="209"/>
    <s v="1232"/>
    <s v="Eidfjord"/>
    <s v="2"/>
    <s v="Kvinner"/>
    <x v="3"/>
    <x v="3"/>
    <x v="5"/>
    <x v="23"/>
  </r>
  <r>
    <x v="11"/>
    <s v="12"/>
    <x v="11"/>
    <x v="209"/>
    <s v="1232"/>
    <s v="Eidfjord"/>
    <s v="2"/>
    <s v="Kvinner"/>
    <x v="4"/>
    <x v="4"/>
    <x v="5"/>
    <x v="39"/>
  </r>
  <r>
    <x v="11"/>
    <s v="12"/>
    <x v="11"/>
    <x v="209"/>
    <s v="1232"/>
    <s v="Eidfjord"/>
    <s v="2"/>
    <s v="Kvinner"/>
    <x v="5"/>
    <x v="5"/>
    <x v="5"/>
    <x v="23"/>
  </r>
  <r>
    <x v="11"/>
    <s v="12"/>
    <x v="11"/>
    <x v="209"/>
    <s v="1232"/>
    <s v="Eidfjord"/>
    <s v="1"/>
    <s v="Menn"/>
    <x v="0"/>
    <x v="0"/>
    <x v="5"/>
    <x v="39"/>
  </r>
  <r>
    <x v="11"/>
    <s v="12"/>
    <x v="11"/>
    <x v="209"/>
    <s v="1232"/>
    <s v="Eidfjord"/>
    <s v="1"/>
    <s v="Menn"/>
    <x v="1"/>
    <x v="1"/>
    <x v="5"/>
    <x v="39"/>
  </r>
  <r>
    <x v="11"/>
    <s v="12"/>
    <x v="11"/>
    <x v="209"/>
    <s v="1232"/>
    <s v="Eidfjord"/>
    <s v="1"/>
    <s v="Menn"/>
    <x v="2"/>
    <x v="2"/>
    <x v="5"/>
    <x v="39"/>
  </r>
  <r>
    <x v="11"/>
    <s v="12"/>
    <x v="11"/>
    <x v="209"/>
    <s v="1232"/>
    <s v="Eidfjord"/>
    <s v="1"/>
    <s v="Menn"/>
    <x v="3"/>
    <x v="3"/>
    <x v="5"/>
    <x v="19"/>
  </r>
  <r>
    <x v="11"/>
    <s v="12"/>
    <x v="11"/>
    <x v="209"/>
    <s v="1232"/>
    <s v="Eidfjord"/>
    <s v="1"/>
    <s v="Menn"/>
    <x v="4"/>
    <x v="4"/>
    <x v="5"/>
    <x v="39"/>
  </r>
  <r>
    <x v="11"/>
    <s v="12"/>
    <x v="11"/>
    <x v="209"/>
    <s v="1232"/>
    <s v="Eidfjord"/>
    <s v="1"/>
    <s v="Menn"/>
    <x v="5"/>
    <x v="5"/>
    <x v="5"/>
    <x v="5"/>
  </r>
  <r>
    <x v="11"/>
    <s v="12"/>
    <x v="11"/>
    <x v="209"/>
    <s v="1232"/>
    <s v="Eidfjord"/>
    <s v="2"/>
    <s v="Kvinner"/>
    <x v="0"/>
    <x v="0"/>
    <x v="6"/>
    <x v="39"/>
  </r>
  <r>
    <x v="11"/>
    <s v="12"/>
    <x v="11"/>
    <x v="209"/>
    <s v="1232"/>
    <s v="Eidfjord"/>
    <s v="2"/>
    <s v="Kvinner"/>
    <x v="1"/>
    <x v="1"/>
    <x v="6"/>
    <x v="39"/>
  </r>
  <r>
    <x v="11"/>
    <s v="12"/>
    <x v="11"/>
    <x v="209"/>
    <s v="1232"/>
    <s v="Eidfjord"/>
    <s v="2"/>
    <s v="Kvinner"/>
    <x v="2"/>
    <x v="2"/>
    <x v="6"/>
    <x v="39"/>
  </r>
  <r>
    <x v="11"/>
    <s v="12"/>
    <x v="11"/>
    <x v="209"/>
    <s v="1232"/>
    <s v="Eidfjord"/>
    <s v="2"/>
    <s v="Kvinner"/>
    <x v="3"/>
    <x v="3"/>
    <x v="6"/>
    <x v="23"/>
  </r>
  <r>
    <x v="11"/>
    <s v="12"/>
    <x v="11"/>
    <x v="209"/>
    <s v="1232"/>
    <s v="Eidfjord"/>
    <s v="2"/>
    <s v="Kvinner"/>
    <x v="4"/>
    <x v="4"/>
    <x v="6"/>
    <x v="39"/>
  </r>
  <r>
    <x v="11"/>
    <s v="12"/>
    <x v="11"/>
    <x v="209"/>
    <s v="1232"/>
    <s v="Eidfjord"/>
    <s v="2"/>
    <s v="Kvinner"/>
    <x v="5"/>
    <x v="5"/>
    <x v="6"/>
    <x v="23"/>
  </r>
  <r>
    <x v="11"/>
    <s v="12"/>
    <x v="11"/>
    <x v="209"/>
    <s v="1232"/>
    <s v="Eidfjord"/>
    <s v="1"/>
    <s v="Menn"/>
    <x v="0"/>
    <x v="0"/>
    <x v="6"/>
    <x v="39"/>
  </r>
  <r>
    <x v="11"/>
    <s v="12"/>
    <x v="11"/>
    <x v="209"/>
    <s v="1232"/>
    <s v="Eidfjord"/>
    <s v="1"/>
    <s v="Menn"/>
    <x v="1"/>
    <x v="1"/>
    <x v="6"/>
    <x v="39"/>
  </r>
  <r>
    <x v="11"/>
    <s v="12"/>
    <x v="11"/>
    <x v="209"/>
    <s v="1232"/>
    <s v="Eidfjord"/>
    <s v="1"/>
    <s v="Menn"/>
    <x v="2"/>
    <x v="2"/>
    <x v="6"/>
    <x v="39"/>
  </r>
  <r>
    <x v="11"/>
    <s v="12"/>
    <x v="11"/>
    <x v="209"/>
    <s v="1232"/>
    <s v="Eidfjord"/>
    <s v="1"/>
    <s v="Menn"/>
    <x v="3"/>
    <x v="3"/>
    <x v="6"/>
    <x v="19"/>
  </r>
  <r>
    <x v="11"/>
    <s v="12"/>
    <x v="11"/>
    <x v="209"/>
    <s v="1232"/>
    <s v="Eidfjord"/>
    <s v="1"/>
    <s v="Menn"/>
    <x v="4"/>
    <x v="4"/>
    <x v="6"/>
    <x v="23"/>
  </r>
  <r>
    <x v="11"/>
    <s v="12"/>
    <x v="11"/>
    <x v="209"/>
    <s v="1232"/>
    <s v="Eidfjord"/>
    <s v="1"/>
    <s v="Menn"/>
    <x v="5"/>
    <x v="5"/>
    <x v="6"/>
    <x v="12"/>
  </r>
  <r>
    <x v="11"/>
    <s v="12"/>
    <x v="11"/>
    <x v="209"/>
    <s v="1232"/>
    <s v="Eidfjord"/>
    <s v="2"/>
    <s v="Kvinner"/>
    <x v="0"/>
    <x v="0"/>
    <x v="7"/>
    <x v="39"/>
  </r>
  <r>
    <x v="11"/>
    <s v="12"/>
    <x v="11"/>
    <x v="209"/>
    <s v="1232"/>
    <s v="Eidfjord"/>
    <s v="2"/>
    <s v="Kvinner"/>
    <x v="1"/>
    <x v="1"/>
    <x v="7"/>
    <x v="39"/>
  </r>
  <r>
    <x v="11"/>
    <s v="12"/>
    <x v="11"/>
    <x v="209"/>
    <s v="1232"/>
    <s v="Eidfjord"/>
    <s v="2"/>
    <s v="Kvinner"/>
    <x v="2"/>
    <x v="2"/>
    <x v="7"/>
    <x v="39"/>
  </r>
  <r>
    <x v="11"/>
    <s v="12"/>
    <x v="11"/>
    <x v="209"/>
    <s v="1232"/>
    <s v="Eidfjord"/>
    <s v="2"/>
    <s v="Kvinner"/>
    <x v="3"/>
    <x v="3"/>
    <x v="7"/>
    <x v="23"/>
  </r>
  <r>
    <x v="11"/>
    <s v="12"/>
    <x v="11"/>
    <x v="209"/>
    <s v="1232"/>
    <s v="Eidfjord"/>
    <s v="2"/>
    <s v="Kvinner"/>
    <x v="4"/>
    <x v="4"/>
    <x v="7"/>
    <x v="39"/>
  </r>
  <r>
    <x v="11"/>
    <s v="12"/>
    <x v="11"/>
    <x v="209"/>
    <s v="1232"/>
    <s v="Eidfjord"/>
    <s v="2"/>
    <s v="Kvinner"/>
    <x v="5"/>
    <x v="5"/>
    <x v="7"/>
    <x v="23"/>
  </r>
  <r>
    <x v="11"/>
    <s v="12"/>
    <x v="11"/>
    <x v="209"/>
    <s v="1232"/>
    <s v="Eidfjord"/>
    <s v="1"/>
    <s v="Menn"/>
    <x v="0"/>
    <x v="0"/>
    <x v="7"/>
    <x v="39"/>
  </r>
  <r>
    <x v="11"/>
    <s v="12"/>
    <x v="11"/>
    <x v="209"/>
    <s v="1232"/>
    <s v="Eidfjord"/>
    <s v="1"/>
    <s v="Menn"/>
    <x v="1"/>
    <x v="1"/>
    <x v="7"/>
    <x v="39"/>
  </r>
  <r>
    <x v="11"/>
    <s v="12"/>
    <x v="11"/>
    <x v="209"/>
    <s v="1232"/>
    <s v="Eidfjord"/>
    <s v="1"/>
    <s v="Menn"/>
    <x v="2"/>
    <x v="2"/>
    <x v="7"/>
    <x v="39"/>
  </r>
  <r>
    <x v="11"/>
    <s v="12"/>
    <x v="11"/>
    <x v="209"/>
    <s v="1232"/>
    <s v="Eidfjord"/>
    <s v="1"/>
    <s v="Menn"/>
    <x v="3"/>
    <x v="3"/>
    <x v="7"/>
    <x v="0"/>
  </r>
  <r>
    <x v="11"/>
    <s v="12"/>
    <x v="11"/>
    <x v="209"/>
    <s v="1232"/>
    <s v="Eidfjord"/>
    <s v="1"/>
    <s v="Menn"/>
    <x v="4"/>
    <x v="4"/>
    <x v="7"/>
    <x v="23"/>
  </r>
  <r>
    <x v="11"/>
    <s v="12"/>
    <x v="11"/>
    <x v="209"/>
    <s v="1232"/>
    <s v="Eidfjord"/>
    <s v="1"/>
    <s v="Menn"/>
    <x v="5"/>
    <x v="5"/>
    <x v="7"/>
    <x v="19"/>
  </r>
  <r>
    <x v="11"/>
    <s v="12"/>
    <x v="11"/>
    <x v="210"/>
    <s v="1233"/>
    <s v="Ulvik"/>
    <s v="2"/>
    <s v="Kvinner"/>
    <x v="0"/>
    <x v="0"/>
    <x v="0"/>
    <x v="23"/>
  </r>
  <r>
    <x v="11"/>
    <s v="12"/>
    <x v="11"/>
    <x v="210"/>
    <s v="1233"/>
    <s v="Ulvik"/>
    <s v="2"/>
    <s v="Kvinner"/>
    <x v="1"/>
    <x v="1"/>
    <x v="0"/>
    <x v="39"/>
  </r>
  <r>
    <x v="11"/>
    <s v="12"/>
    <x v="11"/>
    <x v="210"/>
    <s v="1233"/>
    <s v="Ulvik"/>
    <s v="2"/>
    <s v="Kvinner"/>
    <x v="2"/>
    <x v="2"/>
    <x v="0"/>
    <x v="12"/>
  </r>
  <r>
    <x v="11"/>
    <s v="12"/>
    <x v="11"/>
    <x v="210"/>
    <s v="1233"/>
    <s v="Ulvik"/>
    <s v="2"/>
    <s v="Kvinner"/>
    <x v="3"/>
    <x v="3"/>
    <x v="0"/>
    <x v="5"/>
  </r>
  <r>
    <x v="11"/>
    <s v="12"/>
    <x v="11"/>
    <x v="210"/>
    <s v="1233"/>
    <s v="Ulvik"/>
    <s v="2"/>
    <s v="Kvinner"/>
    <x v="4"/>
    <x v="4"/>
    <x v="0"/>
    <x v="5"/>
  </r>
  <r>
    <x v="11"/>
    <s v="12"/>
    <x v="11"/>
    <x v="210"/>
    <s v="1233"/>
    <s v="Ulvik"/>
    <s v="2"/>
    <s v="Kvinner"/>
    <x v="5"/>
    <x v="5"/>
    <x v="0"/>
    <x v="23"/>
  </r>
  <r>
    <x v="11"/>
    <s v="12"/>
    <x v="11"/>
    <x v="210"/>
    <s v="1233"/>
    <s v="Ulvik"/>
    <s v="1"/>
    <s v="Menn"/>
    <x v="0"/>
    <x v="0"/>
    <x v="0"/>
    <x v="39"/>
  </r>
  <r>
    <x v="11"/>
    <s v="12"/>
    <x v="11"/>
    <x v="210"/>
    <s v="1233"/>
    <s v="Ulvik"/>
    <s v="1"/>
    <s v="Menn"/>
    <x v="1"/>
    <x v="1"/>
    <x v="0"/>
    <x v="39"/>
  </r>
  <r>
    <x v="11"/>
    <s v="12"/>
    <x v="11"/>
    <x v="210"/>
    <s v="1233"/>
    <s v="Ulvik"/>
    <s v="1"/>
    <s v="Menn"/>
    <x v="2"/>
    <x v="2"/>
    <x v="0"/>
    <x v="12"/>
  </r>
  <r>
    <x v="11"/>
    <s v="12"/>
    <x v="11"/>
    <x v="210"/>
    <s v="1233"/>
    <s v="Ulvik"/>
    <s v="1"/>
    <s v="Menn"/>
    <x v="3"/>
    <x v="3"/>
    <x v="0"/>
    <x v="15"/>
  </r>
  <r>
    <x v="11"/>
    <s v="12"/>
    <x v="11"/>
    <x v="210"/>
    <s v="1233"/>
    <s v="Ulvik"/>
    <s v="1"/>
    <s v="Menn"/>
    <x v="4"/>
    <x v="4"/>
    <x v="0"/>
    <x v="20"/>
  </r>
  <r>
    <x v="11"/>
    <s v="12"/>
    <x v="11"/>
    <x v="210"/>
    <s v="1233"/>
    <s v="Ulvik"/>
    <s v="1"/>
    <s v="Menn"/>
    <x v="5"/>
    <x v="5"/>
    <x v="0"/>
    <x v="19"/>
  </r>
  <r>
    <x v="11"/>
    <s v="12"/>
    <x v="11"/>
    <x v="210"/>
    <s v="1233"/>
    <s v="Ulvik"/>
    <s v="2"/>
    <s v="Kvinner"/>
    <x v="0"/>
    <x v="0"/>
    <x v="1"/>
    <x v="1"/>
  </r>
  <r>
    <x v="11"/>
    <s v="12"/>
    <x v="11"/>
    <x v="210"/>
    <s v="1233"/>
    <s v="Ulvik"/>
    <s v="2"/>
    <s v="Kvinner"/>
    <x v="1"/>
    <x v="1"/>
    <x v="1"/>
    <x v="39"/>
  </r>
  <r>
    <x v="11"/>
    <s v="12"/>
    <x v="11"/>
    <x v="210"/>
    <s v="1233"/>
    <s v="Ulvik"/>
    <s v="2"/>
    <s v="Kvinner"/>
    <x v="2"/>
    <x v="2"/>
    <x v="1"/>
    <x v="0"/>
  </r>
  <r>
    <x v="11"/>
    <s v="12"/>
    <x v="11"/>
    <x v="210"/>
    <s v="1233"/>
    <s v="Ulvik"/>
    <s v="2"/>
    <s v="Kvinner"/>
    <x v="3"/>
    <x v="3"/>
    <x v="1"/>
    <x v="7"/>
  </r>
  <r>
    <x v="11"/>
    <s v="12"/>
    <x v="11"/>
    <x v="210"/>
    <s v="1233"/>
    <s v="Ulvik"/>
    <s v="2"/>
    <s v="Kvinner"/>
    <x v="4"/>
    <x v="4"/>
    <x v="1"/>
    <x v="1"/>
  </r>
  <r>
    <x v="11"/>
    <s v="12"/>
    <x v="11"/>
    <x v="210"/>
    <s v="1233"/>
    <s v="Ulvik"/>
    <s v="2"/>
    <s v="Kvinner"/>
    <x v="5"/>
    <x v="5"/>
    <x v="1"/>
    <x v="23"/>
  </r>
  <r>
    <x v="11"/>
    <s v="12"/>
    <x v="11"/>
    <x v="210"/>
    <s v="1233"/>
    <s v="Ulvik"/>
    <s v="1"/>
    <s v="Menn"/>
    <x v="0"/>
    <x v="0"/>
    <x v="1"/>
    <x v="0"/>
  </r>
  <r>
    <x v="11"/>
    <s v="12"/>
    <x v="11"/>
    <x v="210"/>
    <s v="1233"/>
    <s v="Ulvik"/>
    <s v="1"/>
    <s v="Menn"/>
    <x v="1"/>
    <x v="1"/>
    <x v="1"/>
    <x v="23"/>
  </r>
  <r>
    <x v="11"/>
    <s v="12"/>
    <x v="11"/>
    <x v="210"/>
    <s v="1233"/>
    <s v="Ulvik"/>
    <s v="1"/>
    <s v="Menn"/>
    <x v="2"/>
    <x v="2"/>
    <x v="1"/>
    <x v="19"/>
  </r>
  <r>
    <x v="11"/>
    <s v="12"/>
    <x v="11"/>
    <x v="210"/>
    <s v="1233"/>
    <s v="Ulvik"/>
    <s v="1"/>
    <s v="Menn"/>
    <x v="3"/>
    <x v="3"/>
    <x v="1"/>
    <x v="21"/>
  </r>
  <r>
    <x v="11"/>
    <s v="12"/>
    <x v="11"/>
    <x v="210"/>
    <s v="1233"/>
    <s v="Ulvik"/>
    <s v="1"/>
    <s v="Menn"/>
    <x v="4"/>
    <x v="4"/>
    <x v="1"/>
    <x v="14"/>
  </r>
  <r>
    <x v="11"/>
    <s v="12"/>
    <x v="11"/>
    <x v="210"/>
    <s v="1233"/>
    <s v="Ulvik"/>
    <s v="1"/>
    <s v="Menn"/>
    <x v="5"/>
    <x v="5"/>
    <x v="1"/>
    <x v="5"/>
  </r>
  <r>
    <x v="11"/>
    <s v="12"/>
    <x v="11"/>
    <x v="210"/>
    <s v="1233"/>
    <s v="Ulvik"/>
    <s v="2"/>
    <s v="Kvinner"/>
    <x v="0"/>
    <x v="0"/>
    <x v="2"/>
    <x v="0"/>
  </r>
  <r>
    <x v="11"/>
    <s v="12"/>
    <x v="11"/>
    <x v="210"/>
    <s v="1233"/>
    <s v="Ulvik"/>
    <s v="2"/>
    <s v="Kvinner"/>
    <x v="1"/>
    <x v="1"/>
    <x v="2"/>
    <x v="39"/>
  </r>
  <r>
    <x v="11"/>
    <s v="12"/>
    <x v="11"/>
    <x v="210"/>
    <s v="1233"/>
    <s v="Ulvik"/>
    <s v="2"/>
    <s v="Kvinner"/>
    <x v="2"/>
    <x v="2"/>
    <x v="2"/>
    <x v="1"/>
  </r>
  <r>
    <x v="11"/>
    <s v="12"/>
    <x v="11"/>
    <x v="210"/>
    <s v="1233"/>
    <s v="Ulvik"/>
    <s v="2"/>
    <s v="Kvinner"/>
    <x v="3"/>
    <x v="3"/>
    <x v="2"/>
    <x v="7"/>
  </r>
  <r>
    <x v="11"/>
    <s v="12"/>
    <x v="11"/>
    <x v="210"/>
    <s v="1233"/>
    <s v="Ulvik"/>
    <s v="2"/>
    <s v="Kvinner"/>
    <x v="4"/>
    <x v="4"/>
    <x v="2"/>
    <x v="1"/>
  </r>
  <r>
    <x v="11"/>
    <s v="12"/>
    <x v="11"/>
    <x v="210"/>
    <s v="1233"/>
    <s v="Ulvik"/>
    <s v="2"/>
    <s v="Kvinner"/>
    <x v="5"/>
    <x v="5"/>
    <x v="2"/>
    <x v="0"/>
  </r>
  <r>
    <x v="11"/>
    <s v="12"/>
    <x v="11"/>
    <x v="210"/>
    <s v="1233"/>
    <s v="Ulvik"/>
    <s v="1"/>
    <s v="Menn"/>
    <x v="0"/>
    <x v="0"/>
    <x v="2"/>
    <x v="23"/>
  </r>
  <r>
    <x v="11"/>
    <s v="12"/>
    <x v="11"/>
    <x v="210"/>
    <s v="1233"/>
    <s v="Ulvik"/>
    <s v="1"/>
    <s v="Menn"/>
    <x v="1"/>
    <x v="1"/>
    <x v="2"/>
    <x v="39"/>
  </r>
  <r>
    <x v="11"/>
    <s v="12"/>
    <x v="11"/>
    <x v="210"/>
    <s v="1233"/>
    <s v="Ulvik"/>
    <s v="1"/>
    <s v="Menn"/>
    <x v="2"/>
    <x v="2"/>
    <x v="2"/>
    <x v="19"/>
  </r>
  <r>
    <x v="11"/>
    <s v="12"/>
    <x v="11"/>
    <x v="210"/>
    <s v="1233"/>
    <s v="Ulvik"/>
    <s v="1"/>
    <s v="Menn"/>
    <x v="3"/>
    <x v="3"/>
    <x v="2"/>
    <x v="15"/>
  </r>
  <r>
    <x v="11"/>
    <s v="12"/>
    <x v="11"/>
    <x v="210"/>
    <s v="1233"/>
    <s v="Ulvik"/>
    <s v="1"/>
    <s v="Menn"/>
    <x v="4"/>
    <x v="4"/>
    <x v="2"/>
    <x v="21"/>
  </r>
  <r>
    <x v="11"/>
    <s v="12"/>
    <x v="11"/>
    <x v="210"/>
    <s v="1233"/>
    <s v="Ulvik"/>
    <s v="1"/>
    <s v="Menn"/>
    <x v="5"/>
    <x v="5"/>
    <x v="2"/>
    <x v="6"/>
  </r>
  <r>
    <x v="11"/>
    <s v="12"/>
    <x v="11"/>
    <x v="210"/>
    <s v="1233"/>
    <s v="Ulvik"/>
    <s v="2"/>
    <s v="Kvinner"/>
    <x v="0"/>
    <x v="0"/>
    <x v="3"/>
    <x v="0"/>
  </r>
  <r>
    <x v="11"/>
    <s v="12"/>
    <x v="11"/>
    <x v="210"/>
    <s v="1233"/>
    <s v="Ulvik"/>
    <s v="2"/>
    <s v="Kvinner"/>
    <x v="1"/>
    <x v="1"/>
    <x v="3"/>
    <x v="39"/>
  </r>
  <r>
    <x v="11"/>
    <s v="12"/>
    <x v="11"/>
    <x v="210"/>
    <s v="1233"/>
    <s v="Ulvik"/>
    <s v="2"/>
    <s v="Kvinner"/>
    <x v="2"/>
    <x v="2"/>
    <x v="3"/>
    <x v="19"/>
  </r>
  <r>
    <x v="11"/>
    <s v="12"/>
    <x v="11"/>
    <x v="210"/>
    <s v="1233"/>
    <s v="Ulvik"/>
    <s v="2"/>
    <s v="Kvinner"/>
    <x v="3"/>
    <x v="3"/>
    <x v="3"/>
    <x v="5"/>
  </r>
  <r>
    <x v="11"/>
    <s v="12"/>
    <x v="11"/>
    <x v="210"/>
    <s v="1233"/>
    <s v="Ulvik"/>
    <s v="2"/>
    <s v="Kvinner"/>
    <x v="4"/>
    <x v="4"/>
    <x v="3"/>
    <x v="0"/>
  </r>
  <r>
    <x v="11"/>
    <s v="12"/>
    <x v="11"/>
    <x v="210"/>
    <s v="1233"/>
    <s v="Ulvik"/>
    <s v="2"/>
    <s v="Kvinner"/>
    <x v="5"/>
    <x v="5"/>
    <x v="3"/>
    <x v="19"/>
  </r>
  <r>
    <x v="11"/>
    <s v="12"/>
    <x v="11"/>
    <x v="210"/>
    <s v="1233"/>
    <s v="Ulvik"/>
    <s v="1"/>
    <s v="Menn"/>
    <x v="0"/>
    <x v="0"/>
    <x v="3"/>
    <x v="0"/>
  </r>
  <r>
    <x v="11"/>
    <s v="12"/>
    <x v="11"/>
    <x v="210"/>
    <s v="1233"/>
    <s v="Ulvik"/>
    <s v="1"/>
    <s v="Menn"/>
    <x v="1"/>
    <x v="1"/>
    <x v="3"/>
    <x v="23"/>
  </r>
  <r>
    <x v="11"/>
    <s v="12"/>
    <x v="11"/>
    <x v="210"/>
    <s v="1233"/>
    <s v="Ulvik"/>
    <s v="1"/>
    <s v="Menn"/>
    <x v="2"/>
    <x v="2"/>
    <x v="3"/>
    <x v="19"/>
  </r>
  <r>
    <x v="11"/>
    <s v="12"/>
    <x v="11"/>
    <x v="210"/>
    <s v="1233"/>
    <s v="Ulvik"/>
    <s v="1"/>
    <s v="Menn"/>
    <x v="3"/>
    <x v="3"/>
    <x v="3"/>
    <x v="36"/>
  </r>
  <r>
    <x v="11"/>
    <s v="12"/>
    <x v="11"/>
    <x v="210"/>
    <s v="1233"/>
    <s v="Ulvik"/>
    <s v="1"/>
    <s v="Menn"/>
    <x v="4"/>
    <x v="4"/>
    <x v="3"/>
    <x v="13"/>
  </r>
  <r>
    <x v="11"/>
    <s v="12"/>
    <x v="11"/>
    <x v="210"/>
    <s v="1233"/>
    <s v="Ulvik"/>
    <s v="1"/>
    <s v="Menn"/>
    <x v="5"/>
    <x v="5"/>
    <x v="3"/>
    <x v="5"/>
  </r>
  <r>
    <x v="11"/>
    <s v="12"/>
    <x v="11"/>
    <x v="210"/>
    <s v="1233"/>
    <s v="Ulvik"/>
    <s v="2"/>
    <s v="Kvinner"/>
    <x v="0"/>
    <x v="0"/>
    <x v="4"/>
    <x v="23"/>
  </r>
  <r>
    <x v="11"/>
    <s v="12"/>
    <x v="11"/>
    <x v="210"/>
    <s v="1233"/>
    <s v="Ulvik"/>
    <s v="2"/>
    <s v="Kvinner"/>
    <x v="1"/>
    <x v="1"/>
    <x v="4"/>
    <x v="23"/>
  </r>
  <r>
    <x v="11"/>
    <s v="12"/>
    <x v="11"/>
    <x v="210"/>
    <s v="1233"/>
    <s v="Ulvik"/>
    <s v="2"/>
    <s v="Kvinner"/>
    <x v="2"/>
    <x v="2"/>
    <x v="4"/>
    <x v="0"/>
  </r>
  <r>
    <x v="11"/>
    <s v="12"/>
    <x v="11"/>
    <x v="210"/>
    <s v="1233"/>
    <s v="Ulvik"/>
    <s v="2"/>
    <s v="Kvinner"/>
    <x v="3"/>
    <x v="3"/>
    <x v="4"/>
    <x v="5"/>
  </r>
  <r>
    <x v="11"/>
    <s v="12"/>
    <x v="11"/>
    <x v="210"/>
    <s v="1233"/>
    <s v="Ulvik"/>
    <s v="2"/>
    <s v="Kvinner"/>
    <x v="4"/>
    <x v="4"/>
    <x v="4"/>
    <x v="23"/>
  </r>
  <r>
    <x v="11"/>
    <s v="12"/>
    <x v="11"/>
    <x v="210"/>
    <s v="1233"/>
    <s v="Ulvik"/>
    <s v="2"/>
    <s v="Kvinner"/>
    <x v="5"/>
    <x v="5"/>
    <x v="4"/>
    <x v="12"/>
  </r>
  <r>
    <x v="11"/>
    <s v="12"/>
    <x v="11"/>
    <x v="210"/>
    <s v="1233"/>
    <s v="Ulvik"/>
    <s v="1"/>
    <s v="Menn"/>
    <x v="0"/>
    <x v="0"/>
    <x v="4"/>
    <x v="1"/>
  </r>
  <r>
    <x v="11"/>
    <s v="12"/>
    <x v="11"/>
    <x v="210"/>
    <s v="1233"/>
    <s v="Ulvik"/>
    <s v="1"/>
    <s v="Menn"/>
    <x v="1"/>
    <x v="1"/>
    <x v="4"/>
    <x v="39"/>
  </r>
  <r>
    <x v="11"/>
    <s v="12"/>
    <x v="11"/>
    <x v="210"/>
    <s v="1233"/>
    <s v="Ulvik"/>
    <s v="1"/>
    <s v="Menn"/>
    <x v="2"/>
    <x v="2"/>
    <x v="4"/>
    <x v="1"/>
  </r>
  <r>
    <x v="11"/>
    <s v="12"/>
    <x v="11"/>
    <x v="210"/>
    <s v="1233"/>
    <s v="Ulvik"/>
    <s v="1"/>
    <s v="Menn"/>
    <x v="3"/>
    <x v="3"/>
    <x v="4"/>
    <x v="13"/>
  </r>
  <r>
    <x v="11"/>
    <s v="12"/>
    <x v="11"/>
    <x v="210"/>
    <s v="1233"/>
    <s v="Ulvik"/>
    <s v="1"/>
    <s v="Menn"/>
    <x v="4"/>
    <x v="4"/>
    <x v="4"/>
    <x v="36"/>
  </r>
  <r>
    <x v="11"/>
    <s v="12"/>
    <x v="11"/>
    <x v="210"/>
    <s v="1233"/>
    <s v="Ulvik"/>
    <s v="1"/>
    <s v="Menn"/>
    <x v="5"/>
    <x v="5"/>
    <x v="4"/>
    <x v="19"/>
  </r>
  <r>
    <x v="11"/>
    <s v="12"/>
    <x v="11"/>
    <x v="210"/>
    <s v="1233"/>
    <s v="Ulvik"/>
    <s v="2"/>
    <s v="Kvinner"/>
    <x v="0"/>
    <x v="0"/>
    <x v="5"/>
    <x v="23"/>
  </r>
  <r>
    <x v="11"/>
    <s v="12"/>
    <x v="11"/>
    <x v="210"/>
    <s v="1233"/>
    <s v="Ulvik"/>
    <s v="2"/>
    <s v="Kvinner"/>
    <x v="1"/>
    <x v="1"/>
    <x v="5"/>
    <x v="39"/>
  </r>
  <r>
    <x v="11"/>
    <s v="12"/>
    <x v="11"/>
    <x v="210"/>
    <s v="1233"/>
    <s v="Ulvik"/>
    <s v="2"/>
    <s v="Kvinner"/>
    <x v="2"/>
    <x v="2"/>
    <x v="5"/>
    <x v="23"/>
  </r>
  <r>
    <x v="11"/>
    <s v="12"/>
    <x v="11"/>
    <x v="210"/>
    <s v="1233"/>
    <s v="Ulvik"/>
    <s v="2"/>
    <s v="Kvinner"/>
    <x v="3"/>
    <x v="3"/>
    <x v="5"/>
    <x v="12"/>
  </r>
  <r>
    <x v="11"/>
    <s v="12"/>
    <x v="11"/>
    <x v="210"/>
    <s v="1233"/>
    <s v="Ulvik"/>
    <s v="2"/>
    <s v="Kvinner"/>
    <x v="4"/>
    <x v="4"/>
    <x v="5"/>
    <x v="1"/>
  </r>
  <r>
    <x v="11"/>
    <s v="12"/>
    <x v="11"/>
    <x v="210"/>
    <s v="1233"/>
    <s v="Ulvik"/>
    <s v="2"/>
    <s v="Kvinner"/>
    <x v="5"/>
    <x v="5"/>
    <x v="5"/>
    <x v="1"/>
  </r>
  <r>
    <x v="11"/>
    <s v="12"/>
    <x v="11"/>
    <x v="210"/>
    <s v="1233"/>
    <s v="Ulvik"/>
    <s v="1"/>
    <s v="Menn"/>
    <x v="0"/>
    <x v="0"/>
    <x v="5"/>
    <x v="23"/>
  </r>
  <r>
    <x v="11"/>
    <s v="12"/>
    <x v="11"/>
    <x v="210"/>
    <s v="1233"/>
    <s v="Ulvik"/>
    <s v="1"/>
    <s v="Menn"/>
    <x v="1"/>
    <x v="1"/>
    <x v="5"/>
    <x v="23"/>
  </r>
  <r>
    <x v="11"/>
    <s v="12"/>
    <x v="11"/>
    <x v="210"/>
    <s v="1233"/>
    <s v="Ulvik"/>
    <s v="1"/>
    <s v="Menn"/>
    <x v="2"/>
    <x v="2"/>
    <x v="5"/>
    <x v="12"/>
  </r>
  <r>
    <x v="11"/>
    <s v="12"/>
    <x v="11"/>
    <x v="210"/>
    <s v="1233"/>
    <s v="Ulvik"/>
    <s v="1"/>
    <s v="Menn"/>
    <x v="3"/>
    <x v="3"/>
    <x v="5"/>
    <x v="6"/>
  </r>
  <r>
    <x v="11"/>
    <s v="12"/>
    <x v="11"/>
    <x v="210"/>
    <s v="1233"/>
    <s v="Ulvik"/>
    <s v="1"/>
    <s v="Menn"/>
    <x v="4"/>
    <x v="4"/>
    <x v="5"/>
    <x v="36"/>
  </r>
  <r>
    <x v="11"/>
    <s v="12"/>
    <x v="11"/>
    <x v="210"/>
    <s v="1233"/>
    <s v="Ulvik"/>
    <s v="1"/>
    <s v="Menn"/>
    <x v="5"/>
    <x v="5"/>
    <x v="5"/>
    <x v="6"/>
  </r>
  <r>
    <x v="11"/>
    <s v="12"/>
    <x v="11"/>
    <x v="210"/>
    <s v="1233"/>
    <s v="Ulvik"/>
    <s v="2"/>
    <s v="Kvinner"/>
    <x v="0"/>
    <x v="0"/>
    <x v="6"/>
    <x v="39"/>
  </r>
  <r>
    <x v="11"/>
    <s v="12"/>
    <x v="11"/>
    <x v="210"/>
    <s v="1233"/>
    <s v="Ulvik"/>
    <s v="2"/>
    <s v="Kvinner"/>
    <x v="1"/>
    <x v="1"/>
    <x v="6"/>
    <x v="0"/>
  </r>
  <r>
    <x v="11"/>
    <s v="12"/>
    <x v="11"/>
    <x v="210"/>
    <s v="1233"/>
    <s v="Ulvik"/>
    <s v="2"/>
    <s v="Kvinner"/>
    <x v="2"/>
    <x v="2"/>
    <x v="6"/>
    <x v="0"/>
  </r>
  <r>
    <x v="11"/>
    <s v="12"/>
    <x v="11"/>
    <x v="210"/>
    <s v="1233"/>
    <s v="Ulvik"/>
    <s v="2"/>
    <s v="Kvinner"/>
    <x v="3"/>
    <x v="3"/>
    <x v="6"/>
    <x v="12"/>
  </r>
  <r>
    <x v="11"/>
    <s v="12"/>
    <x v="11"/>
    <x v="210"/>
    <s v="1233"/>
    <s v="Ulvik"/>
    <s v="2"/>
    <s v="Kvinner"/>
    <x v="4"/>
    <x v="4"/>
    <x v="6"/>
    <x v="12"/>
  </r>
  <r>
    <x v="11"/>
    <s v="12"/>
    <x v="11"/>
    <x v="210"/>
    <s v="1233"/>
    <s v="Ulvik"/>
    <s v="2"/>
    <s v="Kvinner"/>
    <x v="5"/>
    <x v="5"/>
    <x v="6"/>
    <x v="1"/>
  </r>
  <r>
    <x v="11"/>
    <s v="12"/>
    <x v="11"/>
    <x v="210"/>
    <s v="1233"/>
    <s v="Ulvik"/>
    <s v="1"/>
    <s v="Menn"/>
    <x v="0"/>
    <x v="0"/>
    <x v="6"/>
    <x v="23"/>
  </r>
  <r>
    <x v="11"/>
    <s v="12"/>
    <x v="11"/>
    <x v="210"/>
    <s v="1233"/>
    <s v="Ulvik"/>
    <s v="1"/>
    <s v="Menn"/>
    <x v="1"/>
    <x v="1"/>
    <x v="6"/>
    <x v="39"/>
  </r>
  <r>
    <x v="11"/>
    <s v="12"/>
    <x v="11"/>
    <x v="210"/>
    <s v="1233"/>
    <s v="Ulvik"/>
    <s v="1"/>
    <s v="Menn"/>
    <x v="2"/>
    <x v="2"/>
    <x v="6"/>
    <x v="5"/>
  </r>
  <r>
    <x v="11"/>
    <s v="12"/>
    <x v="11"/>
    <x v="210"/>
    <s v="1233"/>
    <s v="Ulvik"/>
    <s v="1"/>
    <s v="Menn"/>
    <x v="3"/>
    <x v="3"/>
    <x v="6"/>
    <x v="7"/>
  </r>
  <r>
    <x v="11"/>
    <s v="12"/>
    <x v="11"/>
    <x v="210"/>
    <s v="1233"/>
    <s v="Ulvik"/>
    <s v="1"/>
    <s v="Menn"/>
    <x v="4"/>
    <x v="4"/>
    <x v="6"/>
    <x v="2"/>
  </r>
  <r>
    <x v="11"/>
    <s v="12"/>
    <x v="11"/>
    <x v="210"/>
    <s v="1233"/>
    <s v="Ulvik"/>
    <s v="1"/>
    <s v="Menn"/>
    <x v="5"/>
    <x v="5"/>
    <x v="6"/>
    <x v="7"/>
  </r>
  <r>
    <x v="11"/>
    <s v="12"/>
    <x v="11"/>
    <x v="210"/>
    <s v="1233"/>
    <s v="Ulvik"/>
    <s v="2"/>
    <s v="Kvinner"/>
    <x v="0"/>
    <x v="0"/>
    <x v="7"/>
    <x v="39"/>
  </r>
  <r>
    <x v="11"/>
    <s v="12"/>
    <x v="11"/>
    <x v="210"/>
    <s v="1233"/>
    <s v="Ulvik"/>
    <s v="2"/>
    <s v="Kvinner"/>
    <x v="1"/>
    <x v="1"/>
    <x v="7"/>
    <x v="39"/>
  </r>
  <r>
    <x v="11"/>
    <s v="12"/>
    <x v="11"/>
    <x v="210"/>
    <s v="1233"/>
    <s v="Ulvik"/>
    <s v="2"/>
    <s v="Kvinner"/>
    <x v="2"/>
    <x v="2"/>
    <x v="7"/>
    <x v="0"/>
  </r>
  <r>
    <x v="11"/>
    <s v="12"/>
    <x v="11"/>
    <x v="210"/>
    <s v="1233"/>
    <s v="Ulvik"/>
    <s v="2"/>
    <s v="Kvinner"/>
    <x v="3"/>
    <x v="3"/>
    <x v="7"/>
    <x v="19"/>
  </r>
  <r>
    <x v="11"/>
    <s v="12"/>
    <x v="11"/>
    <x v="210"/>
    <s v="1233"/>
    <s v="Ulvik"/>
    <s v="2"/>
    <s v="Kvinner"/>
    <x v="4"/>
    <x v="4"/>
    <x v="7"/>
    <x v="1"/>
  </r>
  <r>
    <x v="11"/>
    <s v="12"/>
    <x v="11"/>
    <x v="210"/>
    <s v="1233"/>
    <s v="Ulvik"/>
    <s v="2"/>
    <s v="Kvinner"/>
    <x v="5"/>
    <x v="5"/>
    <x v="7"/>
    <x v="0"/>
  </r>
  <r>
    <x v="11"/>
    <s v="12"/>
    <x v="11"/>
    <x v="210"/>
    <s v="1233"/>
    <s v="Ulvik"/>
    <s v="1"/>
    <s v="Menn"/>
    <x v="0"/>
    <x v="0"/>
    <x v="7"/>
    <x v="23"/>
  </r>
  <r>
    <x v="11"/>
    <s v="12"/>
    <x v="11"/>
    <x v="210"/>
    <s v="1233"/>
    <s v="Ulvik"/>
    <s v="1"/>
    <s v="Menn"/>
    <x v="1"/>
    <x v="1"/>
    <x v="7"/>
    <x v="39"/>
  </r>
  <r>
    <x v="11"/>
    <s v="12"/>
    <x v="11"/>
    <x v="210"/>
    <s v="1233"/>
    <s v="Ulvik"/>
    <s v="1"/>
    <s v="Menn"/>
    <x v="2"/>
    <x v="2"/>
    <x v="7"/>
    <x v="5"/>
  </r>
  <r>
    <x v="11"/>
    <s v="12"/>
    <x v="11"/>
    <x v="210"/>
    <s v="1233"/>
    <s v="Ulvik"/>
    <s v="1"/>
    <s v="Menn"/>
    <x v="3"/>
    <x v="3"/>
    <x v="7"/>
    <x v="15"/>
  </r>
  <r>
    <x v="11"/>
    <s v="12"/>
    <x v="11"/>
    <x v="210"/>
    <s v="1233"/>
    <s v="Ulvik"/>
    <s v="1"/>
    <s v="Menn"/>
    <x v="4"/>
    <x v="4"/>
    <x v="7"/>
    <x v="21"/>
  </r>
  <r>
    <x v="11"/>
    <s v="12"/>
    <x v="11"/>
    <x v="210"/>
    <s v="1233"/>
    <s v="Ulvik"/>
    <s v="1"/>
    <s v="Menn"/>
    <x v="5"/>
    <x v="5"/>
    <x v="7"/>
    <x v="13"/>
  </r>
  <r>
    <x v="11"/>
    <s v="12"/>
    <x v="11"/>
    <x v="211"/>
    <s v="1234"/>
    <s v="Granvin"/>
    <s v="2"/>
    <s v="Kvinner"/>
    <x v="0"/>
    <x v="0"/>
    <x v="0"/>
    <x v="0"/>
  </r>
  <r>
    <x v="11"/>
    <s v="12"/>
    <x v="11"/>
    <x v="211"/>
    <s v="1234"/>
    <s v="Granvin"/>
    <s v="2"/>
    <s v="Kvinner"/>
    <x v="1"/>
    <x v="1"/>
    <x v="0"/>
    <x v="39"/>
  </r>
  <r>
    <x v="11"/>
    <s v="12"/>
    <x v="11"/>
    <x v="211"/>
    <s v="1234"/>
    <s v="Granvin"/>
    <s v="2"/>
    <s v="Kvinner"/>
    <x v="2"/>
    <x v="2"/>
    <x v="0"/>
    <x v="0"/>
  </r>
  <r>
    <x v="11"/>
    <s v="12"/>
    <x v="11"/>
    <x v="211"/>
    <s v="1234"/>
    <s v="Granvin"/>
    <s v="2"/>
    <s v="Kvinner"/>
    <x v="3"/>
    <x v="3"/>
    <x v="0"/>
    <x v="0"/>
  </r>
  <r>
    <x v="11"/>
    <s v="12"/>
    <x v="11"/>
    <x v="211"/>
    <s v="1234"/>
    <s v="Granvin"/>
    <s v="2"/>
    <s v="Kvinner"/>
    <x v="4"/>
    <x v="4"/>
    <x v="0"/>
    <x v="1"/>
  </r>
  <r>
    <x v="11"/>
    <s v="12"/>
    <x v="11"/>
    <x v="211"/>
    <s v="1234"/>
    <s v="Granvin"/>
    <s v="2"/>
    <s v="Kvinner"/>
    <x v="5"/>
    <x v="5"/>
    <x v="0"/>
    <x v="0"/>
  </r>
  <r>
    <x v="11"/>
    <s v="12"/>
    <x v="11"/>
    <x v="211"/>
    <s v="1234"/>
    <s v="Granvin"/>
    <s v="1"/>
    <s v="Menn"/>
    <x v="0"/>
    <x v="0"/>
    <x v="0"/>
    <x v="0"/>
  </r>
  <r>
    <x v="11"/>
    <s v="12"/>
    <x v="11"/>
    <x v="211"/>
    <s v="1234"/>
    <s v="Granvin"/>
    <s v="1"/>
    <s v="Menn"/>
    <x v="1"/>
    <x v="1"/>
    <x v="0"/>
    <x v="23"/>
  </r>
  <r>
    <x v="11"/>
    <s v="12"/>
    <x v="11"/>
    <x v="211"/>
    <s v="1234"/>
    <s v="Granvin"/>
    <s v="1"/>
    <s v="Menn"/>
    <x v="2"/>
    <x v="2"/>
    <x v="0"/>
    <x v="23"/>
  </r>
  <r>
    <x v="11"/>
    <s v="12"/>
    <x v="11"/>
    <x v="211"/>
    <s v="1234"/>
    <s v="Granvin"/>
    <s v="1"/>
    <s v="Menn"/>
    <x v="3"/>
    <x v="3"/>
    <x v="0"/>
    <x v="7"/>
  </r>
  <r>
    <x v="11"/>
    <s v="12"/>
    <x v="11"/>
    <x v="211"/>
    <s v="1234"/>
    <s v="Granvin"/>
    <s v="1"/>
    <s v="Menn"/>
    <x v="4"/>
    <x v="4"/>
    <x v="0"/>
    <x v="19"/>
  </r>
  <r>
    <x v="11"/>
    <s v="12"/>
    <x v="11"/>
    <x v="211"/>
    <s v="1234"/>
    <s v="Granvin"/>
    <s v="1"/>
    <s v="Menn"/>
    <x v="5"/>
    <x v="5"/>
    <x v="0"/>
    <x v="5"/>
  </r>
  <r>
    <x v="11"/>
    <s v="12"/>
    <x v="11"/>
    <x v="211"/>
    <s v="1234"/>
    <s v="Granvin"/>
    <s v="2"/>
    <s v="Kvinner"/>
    <x v="0"/>
    <x v="0"/>
    <x v="1"/>
    <x v="1"/>
  </r>
  <r>
    <x v="11"/>
    <s v="12"/>
    <x v="11"/>
    <x v="211"/>
    <s v="1234"/>
    <s v="Granvin"/>
    <s v="2"/>
    <s v="Kvinner"/>
    <x v="1"/>
    <x v="1"/>
    <x v="1"/>
    <x v="39"/>
  </r>
  <r>
    <x v="11"/>
    <s v="12"/>
    <x v="11"/>
    <x v="211"/>
    <s v="1234"/>
    <s v="Granvin"/>
    <s v="2"/>
    <s v="Kvinner"/>
    <x v="2"/>
    <x v="2"/>
    <x v="1"/>
    <x v="23"/>
  </r>
  <r>
    <x v="11"/>
    <s v="12"/>
    <x v="11"/>
    <x v="211"/>
    <s v="1234"/>
    <s v="Granvin"/>
    <s v="2"/>
    <s v="Kvinner"/>
    <x v="3"/>
    <x v="3"/>
    <x v="1"/>
    <x v="0"/>
  </r>
  <r>
    <x v="11"/>
    <s v="12"/>
    <x v="11"/>
    <x v="211"/>
    <s v="1234"/>
    <s v="Granvin"/>
    <s v="2"/>
    <s v="Kvinner"/>
    <x v="4"/>
    <x v="4"/>
    <x v="1"/>
    <x v="0"/>
  </r>
  <r>
    <x v="11"/>
    <s v="12"/>
    <x v="11"/>
    <x v="211"/>
    <s v="1234"/>
    <s v="Granvin"/>
    <s v="2"/>
    <s v="Kvinner"/>
    <x v="5"/>
    <x v="5"/>
    <x v="1"/>
    <x v="0"/>
  </r>
  <r>
    <x v="11"/>
    <s v="12"/>
    <x v="11"/>
    <x v="211"/>
    <s v="1234"/>
    <s v="Granvin"/>
    <s v="1"/>
    <s v="Menn"/>
    <x v="0"/>
    <x v="0"/>
    <x v="1"/>
    <x v="0"/>
  </r>
  <r>
    <x v="11"/>
    <s v="12"/>
    <x v="11"/>
    <x v="211"/>
    <s v="1234"/>
    <s v="Granvin"/>
    <s v="1"/>
    <s v="Menn"/>
    <x v="1"/>
    <x v="1"/>
    <x v="1"/>
    <x v="23"/>
  </r>
  <r>
    <x v="11"/>
    <s v="12"/>
    <x v="11"/>
    <x v="211"/>
    <s v="1234"/>
    <s v="Granvin"/>
    <s v="1"/>
    <s v="Menn"/>
    <x v="2"/>
    <x v="2"/>
    <x v="1"/>
    <x v="23"/>
  </r>
  <r>
    <x v="11"/>
    <s v="12"/>
    <x v="11"/>
    <x v="211"/>
    <s v="1234"/>
    <s v="Granvin"/>
    <s v="1"/>
    <s v="Menn"/>
    <x v="3"/>
    <x v="3"/>
    <x v="1"/>
    <x v="12"/>
  </r>
  <r>
    <x v="11"/>
    <s v="12"/>
    <x v="11"/>
    <x v="211"/>
    <s v="1234"/>
    <s v="Granvin"/>
    <s v="1"/>
    <s v="Menn"/>
    <x v="4"/>
    <x v="4"/>
    <x v="1"/>
    <x v="19"/>
  </r>
  <r>
    <x v="11"/>
    <s v="12"/>
    <x v="11"/>
    <x v="211"/>
    <s v="1234"/>
    <s v="Granvin"/>
    <s v="1"/>
    <s v="Menn"/>
    <x v="5"/>
    <x v="5"/>
    <x v="1"/>
    <x v="5"/>
  </r>
  <r>
    <x v="11"/>
    <s v="12"/>
    <x v="11"/>
    <x v="211"/>
    <s v="1234"/>
    <s v="Granvin"/>
    <s v="2"/>
    <s v="Kvinner"/>
    <x v="0"/>
    <x v="0"/>
    <x v="2"/>
    <x v="1"/>
  </r>
  <r>
    <x v="11"/>
    <s v="12"/>
    <x v="11"/>
    <x v="211"/>
    <s v="1234"/>
    <s v="Granvin"/>
    <s v="2"/>
    <s v="Kvinner"/>
    <x v="1"/>
    <x v="1"/>
    <x v="2"/>
    <x v="39"/>
  </r>
  <r>
    <x v="11"/>
    <s v="12"/>
    <x v="11"/>
    <x v="211"/>
    <s v="1234"/>
    <s v="Granvin"/>
    <s v="2"/>
    <s v="Kvinner"/>
    <x v="2"/>
    <x v="2"/>
    <x v="2"/>
    <x v="23"/>
  </r>
  <r>
    <x v="11"/>
    <s v="12"/>
    <x v="11"/>
    <x v="211"/>
    <s v="1234"/>
    <s v="Granvin"/>
    <s v="2"/>
    <s v="Kvinner"/>
    <x v="3"/>
    <x v="3"/>
    <x v="2"/>
    <x v="0"/>
  </r>
  <r>
    <x v="11"/>
    <s v="12"/>
    <x v="11"/>
    <x v="211"/>
    <s v="1234"/>
    <s v="Granvin"/>
    <s v="2"/>
    <s v="Kvinner"/>
    <x v="4"/>
    <x v="4"/>
    <x v="2"/>
    <x v="0"/>
  </r>
  <r>
    <x v="11"/>
    <s v="12"/>
    <x v="11"/>
    <x v="211"/>
    <s v="1234"/>
    <s v="Granvin"/>
    <s v="2"/>
    <s v="Kvinner"/>
    <x v="5"/>
    <x v="5"/>
    <x v="2"/>
    <x v="23"/>
  </r>
  <r>
    <x v="11"/>
    <s v="12"/>
    <x v="11"/>
    <x v="211"/>
    <s v="1234"/>
    <s v="Granvin"/>
    <s v="1"/>
    <s v="Menn"/>
    <x v="0"/>
    <x v="0"/>
    <x v="2"/>
    <x v="23"/>
  </r>
  <r>
    <x v="11"/>
    <s v="12"/>
    <x v="11"/>
    <x v="211"/>
    <s v="1234"/>
    <s v="Granvin"/>
    <s v="1"/>
    <s v="Menn"/>
    <x v="1"/>
    <x v="1"/>
    <x v="2"/>
    <x v="23"/>
  </r>
  <r>
    <x v="11"/>
    <s v="12"/>
    <x v="11"/>
    <x v="211"/>
    <s v="1234"/>
    <s v="Granvin"/>
    <s v="1"/>
    <s v="Menn"/>
    <x v="2"/>
    <x v="2"/>
    <x v="2"/>
    <x v="0"/>
  </r>
  <r>
    <x v="11"/>
    <s v="12"/>
    <x v="11"/>
    <x v="211"/>
    <s v="1234"/>
    <s v="Granvin"/>
    <s v="1"/>
    <s v="Menn"/>
    <x v="3"/>
    <x v="3"/>
    <x v="2"/>
    <x v="7"/>
  </r>
  <r>
    <x v="11"/>
    <s v="12"/>
    <x v="11"/>
    <x v="211"/>
    <s v="1234"/>
    <s v="Granvin"/>
    <s v="1"/>
    <s v="Menn"/>
    <x v="4"/>
    <x v="4"/>
    <x v="2"/>
    <x v="1"/>
  </r>
  <r>
    <x v="11"/>
    <s v="12"/>
    <x v="11"/>
    <x v="211"/>
    <s v="1234"/>
    <s v="Granvin"/>
    <s v="1"/>
    <s v="Menn"/>
    <x v="5"/>
    <x v="5"/>
    <x v="2"/>
    <x v="12"/>
  </r>
  <r>
    <x v="11"/>
    <s v="12"/>
    <x v="11"/>
    <x v="211"/>
    <s v="1234"/>
    <s v="Granvin"/>
    <s v="2"/>
    <s v="Kvinner"/>
    <x v="0"/>
    <x v="0"/>
    <x v="3"/>
    <x v="39"/>
  </r>
  <r>
    <x v="11"/>
    <s v="12"/>
    <x v="11"/>
    <x v="211"/>
    <s v="1234"/>
    <s v="Granvin"/>
    <s v="2"/>
    <s v="Kvinner"/>
    <x v="1"/>
    <x v="1"/>
    <x v="3"/>
    <x v="39"/>
  </r>
  <r>
    <x v="11"/>
    <s v="12"/>
    <x v="11"/>
    <x v="211"/>
    <s v="1234"/>
    <s v="Granvin"/>
    <s v="2"/>
    <s v="Kvinner"/>
    <x v="2"/>
    <x v="2"/>
    <x v="3"/>
    <x v="23"/>
  </r>
  <r>
    <x v="11"/>
    <s v="12"/>
    <x v="11"/>
    <x v="211"/>
    <s v="1234"/>
    <s v="Granvin"/>
    <s v="2"/>
    <s v="Kvinner"/>
    <x v="3"/>
    <x v="3"/>
    <x v="3"/>
    <x v="19"/>
  </r>
  <r>
    <x v="11"/>
    <s v="12"/>
    <x v="11"/>
    <x v="211"/>
    <s v="1234"/>
    <s v="Granvin"/>
    <s v="2"/>
    <s v="Kvinner"/>
    <x v="4"/>
    <x v="4"/>
    <x v="3"/>
    <x v="23"/>
  </r>
  <r>
    <x v="11"/>
    <s v="12"/>
    <x v="11"/>
    <x v="211"/>
    <s v="1234"/>
    <s v="Granvin"/>
    <s v="2"/>
    <s v="Kvinner"/>
    <x v="5"/>
    <x v="5"/>
    <x v="3"/>
    <x v="0"/>
  </r>
  <r>
    <x v="11"/>
    <s v="12"/>
    <x v="11"/>
    <x v="211"/>
    <s v="1234"/>
    <s v="Granvin"/>
    <s v="1"/>
    <s v="Menn"/>
    <x v="0"/>
    <x v="0"/>
    <x v="3"/>
    <x v="23"/>
  </r>
  <r>
    <x v="11"/>
    <s v="12"/>
    <x v="11"/>
    <x v="211"/>
    <s v="1234"/>
    <s v="Granvin"/>
    <s v="1"/>
    <s v="Menn"/>
    <x v="1"/>
    <x v="1"/>
    <x v="3"/>
    <x v="39"/>
  </r>
  <r>
    <x v="11"/>
    <s v="12"/>
    <x v="11"/>
    <x v="211"/>
    <s v="1234"/>
    <s v="Granvin"/>
    <s v="1"/>
    <s v="Menn"/>
    <x v="2"/>
    <x v="2"/>
    <x v="3"/>
    <x v="1"/>
  </r>
  <r>
    <x v="11"/>
    <s v="12"/>
    <x v="11"/>
    <x v="211"/>
    <s v="1234"/>
    <s v="Granvin"/>
    <s v="1"/>
    <s v="Menn"/>
    <x v="3"/>
    <x v="3"/>
    <x v="3"/>
    <x v="6"/>
  </r>
  <r>
    <x v="11"/>
    <s v="12"/>
    <x v="11"/>
    <x v="211"/>
    <s v="1234"/>
    <s v="Granvin"/>
    <s v="1"/>
    <s v="Menn"/>
    <x v="4"/>
    <x v="4"/>
    <x v="3"/>
    <x v="1"/>
  </r>
  <r>
    <x v="11"/>
    <s v="12"/>
    <x v="11"/>
    <x v="211"/>
    <s v="1234"/>
    <s v="Granvin"/>
    <s v="1"/>
    <s v="Menn"/>
    <x v="5"/>
    <x v="5"/>
    <x v="3"/>
    <x v="19"/>
  </r>
  <r>
    <x v="11"/>
    <s v="12"/>
    <x v="11"/>
    <x v="211"/>
    <s v="1234"/>
    <s v="Granvin"/>
    <s v="2"/>
    <s v="Kvinner"/>
    <x v="0"/>
    <x v="0"/>
    <x v="4"/>
    <x v="39"/>
  </r>
  <r>
    <x v="11"/>
    <s v="12"/>
    <x v="11"/>
    <x v="211"/>
    <s v="1234"/>
    <s v="Granvin"/>
    <s v="2"/>
    <s v="Kvinner"/>
    <x v="1"/>
    <x v="1"/>
    <x v="4"/>
    <x v="23"/>
  </r>
  <r>
    <x v="11"/>
    <s v="12"/>
    <x v="11"/>
    <x v="211"/>
    <s v="1234"/>
    <s v="Granvin"/>
    <s v="2"/>
    <s v="Kvinner"/>
    <x v="2"/>
    <x v="2"/>
    <x v="4"/>
    <x v="23"/>
  </r>
  <r>
    <x v="11"/>
    <s v="12"/>
    <x v="11"/>
    <x v="211"/>
    <s v="1234"/>
    <s v="Granvin"/>
    <s v="2"/>
    <s v="Kvinner"/>
    <x v="3"/>
    <x v="3"/>
    <x v="4"/>
    <x v="0"/>
  </r>
  <r>
    <x v="11"/>
    <s v="12"/>
    <x v="11"/>
    <x v="211"/>
    <s v="1234"/>
    <s v="Granvin"/>
    <s v="2"/>
    <s v="Kvinner"/>
    <x v="4"/>
    <x v="4"/>
    <x v="4"/>
    <x v="0"/>
  </r>
  <r>
    <x v="11"/>
    <s v="12"/>
    <x v="11"/>
    <x v="211"/>
    <s v="1234"/>
    <s v="Granvin"/>
    <s v="2"/>
    <s v="Kvinner"/>
    <x v="5"/>
    <x v="5"/>
    <x v="4"/>
    <x v="0"/>
  </r>
  <r>
    <x v="11"/>
    <s v="12"/>
    <x v="11"/>
    <x v="211"/>
    <s v="1234"/>
    <s v="Granvin"/>
    <s v="1"/>
    <s v="Menn"/>
    <x v="0"/>
    <x v="0"/>
    <x v="4"/>
    <x v="39"/>
  </r>
  <r>
    <x v="11"/>
    <s v="12"/>
    <x v="11"/>
    <x v="211"/>
    <s v="1234"/>
    <s v="Granvin"/>
    <s v="1"/>
    <s v="Menn"/>
    <x v="1"/>
    <x v="1"/>
    <x v="4"/>
    <x v="0"/>
  </r>
  <r>
    <x v="11"/>
    <s v="12"/>
    <x v="11"/>
    <x v="211"/>
    <s v="1234"/>
    <s v="Granvin"/>
    <s v="1"/>
    <s v="Menn"/>
    <x v="2"/>
    <x v="2"/>
    <x v="4"/>
    <x v="23"/>
  </r>
  <r>
    <x v="11"/>
    <s v="12"/>
    <x v="11"/>
    <x v="211"/>
    <s v="1234"/>
    <s v="Granvin"/>
    <s v="1"/>
    <s v="Menn"/>
    <x v="3"/>
    <x v="3"/>
    <x v="4"/>
    <x v="7"/>
  </r>
  <r>
    <x v="11"/>
    <s v="12"/>
    <x v="11"/>
    <x v="211"/>
    <s v="1234"/>
    <s v="Granvin"/>
    <s v="1"/>
    <s v="Menn"/>
    <x v="4"/>
    <x v="4"/>
    <x v="4"/>
    <x v="5"/>
  </r>
  <r>
    <x v="11"/>
    <s v="12"/>
    <x v="11"/>
    <x v="211"/>
    <s v="1234"/>
    <s v="Granvin"/>
    <s v="1"/>
    <s v="Menn"/>
    <x v="5"/>
    <x v="5"/>
    <x v="4"/>
    <x v="12"/>
  </r>
  <r>
    <x v="11"/>
    <s v="12"/>
    <x v="11"/>
    <x v="211"/>
    <s v="1234"/>
    <s v="Granvin"/>
    <s v="2"/>
    <s v="Kvinner"/>
    <x v="0"/>
    <x v="0"/>
    <x v="5"/>
    <x v="23"/>
  </r>
  <r>
    <x v="11"/>
    <s v="12"/>
    <x v="11"/>
    <x v="211"/>
    <s v="1234"/>
    <s v="Granvin"/>
    <s v="2"/>
    <s v="Kvinner"/>
    <x v="1"/>
    <x v="1"/>
    <x v="5"/>
    <x v="39"/>
  </r>
  <r>
    <x v="11"/>
    <s v="12"/>
    <x v="11"/>
    <x v="211"/>
    <s v="1234"/>
    <s v="Granvin"/>
    <s v="2"/>
    <s v="Kvinner"/>
    <x v="2"/>
    <x v="2"/>
    <x v="5"/>
    <x v="0"/>
  </r>
  <r>
    <x v="11"/>
    <s v="12"/>
    <x v="11"/>
    <x v="211"/>
    <s v="1234"/>
    <s v="Granvin"/>
    <s v="2"/>
    <s v="Kvinner"/>
    <x v="3"/>
    <x v="3"/>
    <x v="5"/>
    <x v="23"/>
  </r>
  <r>
    <x v="11"/>
    <s v="12"/>
    <x v="11"/>
    <x v="211"/>
    <s v="1234"/>
    <s v="Granvin"/>
    <s v="2"/>
    <s v="Kvinner"/>
    <x v="4"/>
    <x v="4"/>
    <x v="5"/>
    <x v="0"/>
  </r>
  <r>
    <x v="11"/>
    <s v="12"/>
    <x v="11"/>
    <x v="211"/>
    <s v="1234"/>
    <s v="Granvin"/>
    <s v="2"/>
    <s v="Kvinner"/>
    <x v="5"/>
    <x v="5"/>
    <x v="5"/>
    <x v="23"/>
  </r>
  <r>
    <x v="11"/>
    <s v="12"/>
    <x v="11"/>
    <x v="211"/>
    <s v="1234"/>
    <s v="Granvin"/>
    <s v="1"/>
    <s v="Menn"/>
    <x v="0"/>
    <x v="0"/>
    <x v="5"/>
    <x v="0"/>
  </r>
  <r>
    <x v="11"/>
    <s v="12"/>
    <x v="11"/>
    <x v="211"/>
    <s v="1234"/>
    <s v="Granvin"/>
    <s v="1"/>
    <s v="Menn"/>
    <x v="1"/>
    <x v="1"/>
    <x v="5"/>
    <x v="0"/>
  </r>
  <r>
    <x v="11"/>
    <s v="12"/>
    <x v="11"/>
    <x v="211"/>
    <s v="1234"/>
    <s v="Granvin"/>
    <s v="1"/>
    <s v="Menn"/>
    <x v="2"/>
    <x v="2"/>
    <x v="5"/>
    <x v="1"/>
  </r>
  <r>
    <x v="11"/>
    <s v="12"/>
    <x v="11"/>
    <x v="211"/>
    <s v="1234"/>
    <s v="Granvin"/>
    <s v="1"/>
    <s v="Menn"/>
    <x v="3"/>
    <x v="3"/>
    <x v="5"/>
    <x v="7"/>
  </r>
  <r>
    <x v="11"/>
    <s v="12"/>
    <x v="11"/>
    <x v="211"/>
    <s v="1234"/>
    <s v="Granvin"/>
    <s v="1"/>
    <s v="Menn"/>
    <x v="4"/>
    <x v="4"/>
    <x v="5"/>
    <x v="5"/>
  </r>
  <r>
    <x v="11"/>
    <s v="12"/>
    <x v="11"/>
    <x v="211"/>
    <s v="1234"/>
    <s v="Granvin"/>
    <s v="1"/>
    <s v="Menn"/>
    <x v="5"/>
    <x v="5"/>
    <x v="5"/>
    <x v="19"/>
  </r>
  <r>
    <x v="11"/>
    <s v="12"/>
    <x v="11"/>
    <x v="211"/>
    <s v="1234"/>
    <s v="Granvin"/>
    <s v="2"/>
    <s v="Kvinner"/>
    <x v="0"/>
    <x v="0"/>
    <x v="6"/>
    <x v="23"/>
  </r>
  <r>
    <x v="11"/>
    <s v="12"/>
    <x v="11"/>
    <x v="211"/>
    <s v="1234"/>
    <s v="Granvin"/>
    <s v="2"/>
    <s v="Kvinner"/>
    <x v="1"/>
    <x v="1"/>
    <x v="6"/>
    <x v="39"/>
  </r>
  <r>
    <x v="11"/>
    <s v="12"/>
    <x v="11"/>
    <x v="211"/>
    <s v="1234"/>
    <s v="Granvin"/>
    <s v="2"/>
    <s v="Kvinner"/>
    <x v="2"/>
    <x v="2"/>
    <x v="6"/>
    <x v="0"/>
  </r>
  <r>
    <x v="11"/>
    <s v="12"/>
    <x v="11"/>
    <x v="211"/>
    <s v="1234"/>
    <s v="Granvin"/>
    <s v="2"/>
    <s v="Kvinner"/>
    <x v="3"/>
    <x v="3"/>
    <x v="6"/>
    <x v="0"/>
  </r>
  <r>
    <x v="11"/>
    <s v="12"/>
    <x v="11"/>
    <x v="211"/>
    <s v="1234"/>
    <s v="Granvin"/>
    <s v="2"/>
    <s v="Kvinner"/>
    <x v="4"/>
    <x v="4"/>
    <x v="6"/>
    <x v="0"/>
  </r>
  <r>
    <x v="11"/>
    <s v="12"/>
    <x v="11"/>
    <x v="211"/>
    <s v="1234"/>
    <s v="Granvin"/>
    <s v="2"/>
    <s v="Kvinner"/>
    <x v="5"/>
    <x v="5"/>
    <x v="6"/>
    <x v="39"/>
  </r>
  <r>
    <x v="11"/>
    <s v="12"/>
    <x v="11"/>
    <x v="211"/>
    <s v="1234"/>
    <s v="Granvin"/>
    <s v="1"/>
    <s v="Menn"/>
    <x v="0"/>
    <x v="0"/>
    <x v="6"/>
    <x v="23"/>
  </r>
  <r>
    <x v="11"/>
    <s v="12"/>
    <x v="11"/>
    <x v="211"/>
    <s v="1234"/>
    <s v="Granvin"/>
    <s v="1"/>
    <s v="Menn"/>
    <x v="1"/>
    <x v="1"/>
    <x v="6"/>
    <x v="0"/>
  </r>
  <r>
    <x v="11"/>
    <s v="12"/>
    <x v="11"/>
    <x v="211"/>
    <s v="1234"/>
    <s v="Granvin"/>
    <s v="1"/>
    <s v="Menn"/>
    <x v="2"/>
    <x v="2"/>
    <x v="6"/>
    <x v="1"/>
  </r>
  <r>
    <x v="11"/>
    <s v="12"/>
    <x v="11"/>
    <x v="211"/>
    <s v="1234"/>
    <s v="Granvin"/>
    <s v="1"/>
    <s v="Menn"/>
    <x v="3"/>
    <x v="3"/>
    <x v="6"/>
    <x v="5"/>
  </r>
  <r>
    <x v="11"/>
    <s v="12"/>
    <x v="11"/>
    <x v="211"/>
    <s v="1234"/>
    <s v="Granvin"/>
    <s v="1"/>
    <s v="Menn"/>
    <x v="4"/>
    <x v="4"/>
    <x v="6"/>
    <x v="6"/>
  </r>
  <r>
    <x v="11"/>
    <s v="12"/>
    <x v="11"/>
    <x v="211"/>
    <s v="1234"/>
    <s v="Granvin"/>
    <s v="1"/>
    <s v="Menn"/>
    <x v="5"/>
    <x v="5"/>
    <x v="6"/>
    <x v="19"/>
  </r>
  <r>
    <x v="11"/>
    <s v="12"/>
    <x v="11"/>
    <x v="211"/>
    <s v="1234"/>
    <s v="Granvin"/>
    <s v="2"/>
    <s v="Kvinner"/>
    <x v="0"/>
    <x v="0"/>
    <x v="7"/>
    <x v="19"/>
  </r>
  <r>
    <x v="11"/>
    <s v="12"/>
    <x v="11"/>
    <x v="211"/>
    <s v="1234"/>
    <s v="Granvin"/>
    <s v="2"/>
    <s v="Kvinner"/>
    <x v="1"/>
    <x v="1"/>
    <x v="7"/>
    <x v="39"/>
  </r>
  <r>
    <x v="11"/>
    <s v="12"/>
    <x v="11"/>
    <x v="211"/>
    <s v="1234"/>
    <s v="Granvin"/>
    <s v="2"/>
    <s v="Kvinner"/>
    <x v="2"/>
    <x v="2"/>
    <x v="7"/>
    <x v="19"/>
  </r>
  <r>
    <x v="11"/>
    <s v="12"/>
    <x v="11"/>
    <x v="211"/>
    <s v="1234"/>
    <s v="Granvin"/>
    <s v="2"/>
    <s v="Kvinner"/>
    <x v="3"/>
    <x v="3"/>
    <x v="7"/>
    <x v="23"/>
  </r>
  <r>
    <x v="11"/>
    <s v="12"/>
    <x v="11"/>
    <x v="211"/>
    <s v="1234"/>
    <s v="Granvin"/>
    <s v="2"/>
    <s v="Kvinner"/>
    <x v="4"/>
    <x v="4"/>
    <x v="7"/>
    <x v="0"/>
  </r>
  <r>
    <x v="11"/>
    <s v="12"/>
    <x v="11"/>
    <x v="211"/>
    <s v="1234"/>
    <s v="Granvin"/>
    <s v="2"/>
    <s v="Kvinner"/>
    <x v="5"/>
    <x v="5"/>
    <x v="7"/>
    <x v="39"/>
  </r>
  <r>
    <x v="11"/>
    <s v="12"/>
    <x v="11"/>
    <x v="211"/>
    <s v="1234"/>
    <s v="Granvin"/>
    <s v="1"/>
    <s v="Menn"/>
    <x v="0"/>
    <x v="0"/>
    <x v="7"/>
    <x v="23"/>
  </r>
  <r>
    <x v="11"/>
    <s v="12"/>
    <x v="11"/>
    <x v="211"/>
    <s v="1234"/>
    <s v="Granvin"/>
    <s v="1"/>
    <s v="Menn"/>
    <x v="1"/>
    <x v="1"/>
    <x v="7"/>
    <x v="23"/>
  </r>
  <r>
    <x v="11"/>
    <s v="12"/>
    <x v="11"/>
    <x v="211"/>
    <s v="1234"/>
    <s v="Granvin"/>
    <s v="1"/>
    <s v="Menn"/>
    <x v="2"/>
    <x v="2"/>
    <x v="7"/>
    <x v="19"/>
  </r>
  <r>
    <x v="11"/>
    <s v="12"/>
    <x v="11"/>
    <x v="211"/>
    <s v="1234"/>
    <s v="Granvin"/>
    <s v="1"/>
    <s v="Menn"/>
    <x v="3"/>
    <x v="3"/>
    <x v="7"/>
    <x v="5"/>
  </r>
  <r>
    <x v="11"/>
    <s v="12"/>
    <x v="11"/>
    <x v="211"/>
    <s v="1234"/>
    <s v="Granvin"/>
    <s v="1"/>
    <s v="Menn"/>
    <x v="4"/>
    <x v="4"/>
    <x v="7"/>
    <x v="12"/>
  </r>
  <r>
    <x v="11"/>
    <s v="12"/>
    <x v="11"/>
    <x v="211"/>
    <s v="1234"/>
    <s v="Granvin"/>
    <s v="1"/>
    <s v="Menn"/>
    <x v="5"/>
    <x v="5"/>
    <x v="7"/>
    <x v="12"/>
  </r>
  <r>
    <x v="11"/>
    <s v="12"/>
    <x v="11"/>
    <x v="212"/>
    <s v="1235"/>
    <s v="Voss"/>
    <s v="2"/>
    <s v="Kvinner"/>
    <x v="0"/>
    <x v="0"/>
    <x v="0"/>
    <x v="40"/>
  </r>
  <r>
    <x v="11"/>
    <s v="12"/>
    <x v="11"/>
    <x v="212"/>
    <s v="1235"/>
    <s v="Voss"/>
    <s v="2"/>
    <s v="Kvinner"/>
    <x v="1"/>
    <x v="1"/>
    <x v="0"/>
    <x v="7"/>
  </r>
  <r>
    <x v="11"/>
    <s v="12"/>
    <x v="11"/>
    <x v="212"/>
    <s v="1235"/>
    <s v="Voss"/>
    <s v="2"/>
    <s v="Kvinner"/>
    <x v="2"/>
    <x v="2"/>
    <x v="0"/>
    <x v="4"/>
  </r>
  <r>
    <x v="11"/>
    <s v="12"/>
    <x v="11"/>
    <x v="212"/>
    <s v="1235"/>
    <s v="Voss"/>
    <s v="2"/>
    <s v="Kvinner"/>
    <x v="3"/>
    <x v="3"/>
    <x v="0"/>
    <x v="60"/>
  </r>
  <r>
    <x v="11"/>
    <s v="12"/>
    <x v="11"/>
    <x v="212"/>
    <s v="1235"/>
    <s v="Voss"/>
    <s v="2"/>
    <s v="Kvinner"/>
    <x v="4"/>
    <x v="4"/>
    <x v="0"/>
    <x v="8"/>
  </r>
  <r>
    <x v="11"/>
    <s v="12"/>
    <x v="11"/>
    <x v="212"/>
    <s v="1235"/>
    <s v="Voss"/>
    <s v="2"/>
    <s v="Kvinner"/>
    <x v="5"/>
    <x v="5"/>
    <x v="0"/>
    <x v="55"/>
  </r>
  <r>
    <x v="11"/>
    <s v="12"/>
    <x v="11"/>
    <x v="212"/>
    <s v="1235"/>
    <s v="Voss"/>
    <s v="1"/>
    <s v="Menn"/>
    <x v="0"/>
    <x v="0"/>
    <x v="0"/>
    <x v="73"/>
  </r>
  <r>
    <x v="11"/>
    <s v="12"/>
    <x v="11"/>
    <x v="212"/>
    <s v="1235"/>
    <s v="Voss"/>
    <s v="1"/>
    <s v="Menn"/>
    <x v="1"/>
    <x v="1"/>
    <x v="0"/>
    <x v="20"/>
  </r>
  <r>
    <x v="11"/>
    <s v="12"/>
    <x v="11"/>
    <x v="212"/>
    <s v="1235"/>
    <s v="Voss"/>
    <s v="1"/>
    <s v="Menn"/>
    <x v="2"/>
    <x v="2"/>
    <x v="0"/>
    <x v="50"/>
  </r>
  <r>
    <x v="11"/>
    <s v="12"/>
    <x v="11"/>
    <x v="212"/>
    <s v="1235"/>
    <s v="Voss"/>
    <s v="1"/>
    <s v="Menn"/>
    <x v="3"/>
    <x v="3"/>
    <x v="0"/>
    <x v="80"/>
  </r>
  <r>
    <x v="11"/>
    <s v="12"/>
    <x v="11"/>
    <x v="212"/>
    <s v="1235"/>
    <s v="Voss"/>
    <s v="1"/>
    <s v="Menn"/>
    <x v="4"/>
    <x v="4"/>
    <x v="0"/>
    <x v="106"/>
  </r>
  <r>
    <x v="11"/>
    <s v="12"/>
    <x v="11"/>
    <x v="212"/>
    <s v="1235"/>
    <s v="Voss"/>
    <s v="1"/>
    <s v="Menn"/>
    <x v="5"/>
    <x v="5"/>
    <x v="0"/>
    <x v="72"/>
  </r>
  <r>
    <x v="11"/>
    <s v="12"/>
    <x v="11"/>
    <x v="212"/>
    <s v="1235"/>
    <s v="Voss"/>
    <s v="2"/>
    <s v="Kvinner"/>
    <x v="0"/>
    <x v="0"/>
    <x v="1"/>
    <x v="14"/>
  </r>
  <r>
    <x v="11"/>
    <s v="12"/>
    <x v="11"/>
    <x v="212"/>
    <s v="1235"/>
    <s v="Voss"/>
    <s v="2"/>
    <s v="Kvinner"/>
    <x v="1"/>
    <x v="1"/>
    <x v="1"/>
    <x v="15"/>
  </r>
  <r>
    <x v="11"/>
    <s v="12"/>
    <x v="11"/>
    <x v="212"/>
    <s v="1235"/>
    <s v="Voss"/>
    <s v="2"/>
    <s v="Kvinner"/>
    <x v="2"/>
    <x v="2"/>
    <x v="1"/>
    <x v="4"/>
  </r>
  <r>
    <x v="11"/>
    <s v="12"/>
    <x v="11"/>
    <x v="212"/>
    <s v="1235"/>
    <s v="Voss"/>
    <s v="2"/>
    <s v="Kvinner"/>
    <x v="3"/>
    <x v="3"/>
    <x v="1"/>
    <x v="62"/>
  </r>
  <r>
    <x v="11"/>
    <s v="12"/>
    <x v="11"/>
    <x v="212"/>
    <s v="1235"/>
    <s v="Voss"/>
    <s v="2"/>
    <s v="Kvinner"/>
    <x v="4"/>
    <x v="4"/>
    <x v="1"/>
    <x v="27"/>
  </r>
  <r>
    <x v="11"/>
    <s v="12"/>
    <x v="11"/>
    <x v="212"/>
    <s v="1235"/>
    <s v="Voss"/>
    <s v="2"/>
    <s v="Kvinner"/>
    <x v="5"/>
    <x v="5"/>
    <x v="1"/>
    <x v="24"/>
  </r>
  <r>
    <x v="11"/>
    <s v="12"/>
    <x v="11"/>
    <x v="212"/>
    <s v="1235"/>
    <s v="Voss"/>
    <s v="1"/>
    <s v="Menn"/>
    <x v="0"/>
    <x v="0"/>
    <x v="1"/>
    <x v="28"/>
  </r>
  <r>
    <x v="11"/>
    <s v="12"/>
    <x v="11"/>
    <x v="212"/>
    <s v="1235"/>
    <s v="Voss"/>
    <s v="1"/>
    <s v="Menn"/>
    <x v="1"/>
    <x v="1"/>
    <x v="1"/>
    <x v="14"/>
  </r>
  <r>
    <x v="11"/>
    <s v="12"/>
    <x v="11"/>
    <x v="212"/>
    <s v="1235"/>
    <s v="Voss"/>
    <s v="1"/>
    <s v="Menn"/>
    <x v="2"/>
    <x v="2"/>
    <x v="1"/>
    <x v="62"/>
  </r>
  <r>
    <x v="11"/>
    <s v="12"/>
    <x v="11"/>
    <x v="212"/>
    <s v="1235"/>
    <s v="Voss"/>
    <s v="1"/>
    <s v="Menn"/>
    <x v="3"/>
    <x v="3"/>
    <x v="1"/>
    <x v="77"/>
  </r>
  <r>
    <x v="11"/>
    <s v="12"/>
    <x v="11"/>
    <x v="212"/>
    <s v="1235"/>
    <s v="Voss"/>
    <s v="1"/>
    <s v="Menn"/>
    <x v="4"/>
    <x v="4"/>
    <x v="1"/>
    <x v="81"/>
  </r>
  <r>
    <x v="11"/>
    <s v="12"/>
    <x v="11"/>
    <x v="212"/>
    <s v="1235"/>
    <s v="Voss"/>
    <s v="1"/>
    <s v="Menn"/>
    <x v="5"/>
    <x v="5"/>
    <x v="1"/>
    <x v="33"/>
  </r>
  <r>
    <x v="11"/>
    <s v="12"/>
    <x v="11"/>
    <x v="212"/>
    <s v="1235"/>
    <s v="Voss"/>
    <s v="2"/>
    <s v="Kvinner"/>
    <x v="0"/>
    <x v="0"/>
    <x v="2"/>
    <x v="21"/>
  </r>
  <r>
    <x v="11"/>
    <s v="12"/>
    <x v="11"/>
    <x v="212"/>
    <s v="1235"/>
    <s v="Voss"/>
    <s v="2"/>
    <s v="Kvinner"/>
    <x v="1"/>
    <x v="1"/>
    <x v="2"/>
    <x v="14"/>
  </r>
  <r>
    <x v="11"/>
    <s v="12"/>
    <x v="11"/>
    <x v="212"/>
    <s v="1235"/>
    <s v="Voss"/>
    <s v="2"/>
    <s v="Kvinner"/>
    <x v="2"/>
    <x v="2"/>
    <x v="2"/>
    <x v="2"/>
  </r>
  <r>
    <x v="11"/>
    <s v="12"/>
    <x v="11"/>
    <x v="212"/>
    <s v="1235"/>
    <s v="Voss"/>
    <s v="2"/>
    <s v="Kvinner"/>
    <x v="3"/>
    <x v="3"/>
    <x v="2"/>
    <x v="50"/>
  </r>
  <r>
    <x v="11"/>
    <s v="12"/>
    <x v="11"/>
    <x v="212"/>
    <s v="1235"/>
    <s v="Voss"/>
    <s v="2"/>
    <s v="Kvinner"/>
    <x v="4"/>
    <x v="4"/>
    <x v="2"/>
    <x v="63"/>
  </r>
  <r>
    <x v="11"/>
    <s v="12"/>
    <x v="11"/>
    <x v="212"/>
    <s v="1235"/>
    <s v="Voss"/>
    <s v="2"/>
    <s v="Kvinner"/>
    <x v="5"/>
    <x v="5"/>
    <x v="2"/>
    <x v="4"/>
  </r>
  <r>
    <x v="11"/>
    <s v="12"/>
    <x v="11"/>
    <x v="212"/>
    <s v="1235"/>
    <s v="Voss"/>
    <s v="1"/>
    <s v="Menn"/>
    <x v="0"/>
    <x v="0"/>
    <x v="2"/>
    <x v="72"/>
  </r>
  <r>
    <x v="11"/>
    <s v="12"/>
    <x v="11"/>
    <x v="212"/>
    <s v="1235"/>
    <s v="Voss"/>
    <s v="1"/>
    <s v="Menn"/>
    <x v="1"/>
    <x v="1"/>
    <x v="2"/>
    <x v="20"/>
  </r>
  <r>
    <x v="11"/>
    <s v="12"/>
    <x v="11"/>
    <x v="212"/>
    <s v="1235"/>
    <s v="Voss"/>
    <s v="1"/>
    <s v="Menn"/>
    <x v="2"/>
    <x v="2"/>
    <x v="2"/>
    <x v="73"/>
  </r>
  <r>
    <x v="11"/>
    <s v="12"/>
    <x v="11"/>
    <x v="212"/>
    <s v="1235"/>
    <s v="Voss"/>
    <s v="1"/>
    <s v="Menn"/>
    <x v="3"/>
    <x v="3"/>
    <x v="2"/>
    <x v="44"/>
  </r>
  <r>
    <x v="11"/>
    <s v="12"/>
    <x v="11"/>
    <x v="212"/>
    <s v="1235"/>
    <s v="Voss"/>
    <s v="1"/>
    <s v="Menn"/>
    <x v="4"/>
    <x v="4"/>
    <x v="2"/>
    <x v="67"/>
  </r>
  <r>
    <x v="11"/>
    <s v="12"/>
    <x v="11"/>
    <x v="212"/>
    <s v="1235"/>
    <s v="Voss"/>
    <s v="1"/>
    <s v="Menn"/>
    <x v="5"/>
    <x v="5"/>
    <x v="2"/>
    <x v="72"/>
  </r>
  <r>
    <x v="11"/>
    <s v="12"/>
    <x v="11"/>
    <x v="212"/>
    <s v="1235"/>
    <s v="Voss"/>
    <s v="2"/>
    <s v="Kvinner"/>
    <x v="0"/>
    <x v="0"/>
    <x v="3"/>
    <x v="2"/>
  </r>
  <r>
    <x v="11"/>
    <s v="12"/>
    <x v="11"/>
    <x v="212"/>
    <s v="1235"/>
    <s v="Voss"/>
    <s v="2"/>
    <s v="Kvinner"/>
    <x v="1"/>
    <x v="1"/>
    <x v="3"/>
    <x v="14"/>
  </r>
  <r>
    <x v="11"/>
    <s v="12"/>
    <x v="11"/>
    <x v="212"/>
    <s v="1235"/>
    <s v="Voss"/>
    <s v="2"/>
    <s v="Kvinner"/>
    <x v="2"/>
    <x v="2"/>
    <x v="3"/>
    <x v="40"/>
  </r>
  <r>
    <x v="11"/>
    <s v="12"/>
    <x v="11"/>
    <x v="212"/>
    <s v="1235"/>
    <s v="Voss"/>
    <s v="2"/>
    <s v="Kvinner"/>
    <x v="3"/>
    <x v="3"/>
    <x v="3"/>
    <x v="34"/>
  </r>
  <r>
    <x v="11"/>
    <s v="12"/>
    <x v="11"/>
    <x v="212"/>
    <s v="1235"/>
    <s v="Voss"/>
    <s v="2"/>
    <s v="Kvinner"/>
    <x v="4"/>
    <x v="4"/>
    <x v="3"/>
    <x v="27"/>
  </r>
  <r>
    <x v="11"/>
    <s v="12"/>
    <x v="11"/>
    <x v="212"/>
    <s v="1235"/>
    <s v="Voss"/>
    <s v="2"/>
    <s v="Kvinner"/>
    <x v="5"/>
    <x v="5"/>
    <x v="3"/>
    <x v="3"/>
  </r>
  <r>
    <x v="11"/>
    <s v="12"/>
    <x v="11"/>
    <x v="212"/>
    <s v="1235"/>
    <s v="Voss"/>
    <s v="1"/>
    <s v="Menn"/>
    <x v="0"/>
    <x v="0"/>
    <x v="3"/>
    <x v="31"/>
  </r>
  <r>
    <x v="11"/>
    <s v="12"/>
    <x v="11"/>
    <x v="212"/>
    <s v="1235"/>
    <s v="Voss"/>
    <s v="1"/>
    <s v="Menn"/>
    <x v="1"/>
    <x v="1"/>
    <x v="3"/>
    <x v="2"/>
  </r>
  <r>
    <x v="11"/>
    <s v="12"/>
    <x v="11"/>
    <x v="212"/>
    <s v="1235"/>
    <s v="Voss"/>
    <s v="1"/>
    <s v="Menn"/>
    <x v="2"/>
    <x v="2"/>
    <x v="3"/>
    <x v="31"/>
  </r>
  <r>
    <x v="11"/>
    <s v="12"/>
    <x v="11"/>
    <x v="212"/>
    <s v="1235"/>
    <s v="Voss"/>
    <s v="1"/>
    <s v="Menn"/>
    <x v="3"/>
    <x v="3"/>
    <x v="3"/>
    <x v="70"/>
  </r>
  <r>
    <x v="11"/>
    <s v="12"/>
    <x v="11"/>
    <x v="212"/>
    <s v="1235"/>
    <s v="Voss"/>
    <s v="1"/>
    <s v="Menn"/>
    <x v="4"/>
    <x v="4"/>
    <x v="3"/>
    <x v="66"/>
  </r>
  <r>
    <x v="11"/>
    <s v="12"/>
    <x v="11"/>
    <x v="212"/>
    <s v="1235"/>
    <s v="Voss"/>
    <s v="1"/>
    <s v="Menn"/>
    <x v="5"/>
    <x v="5"/>
    <x v="3"/>
    <x v="38"/>
  </r>
  <r>
    <x v="11"/>
    <s v="12"/>
    <x v="11"/>
    <x v="212"/>
    <s v="1235"/>
    <s v="Voss"/>
    <s v="2"/>
    <s v="Kvinner"/>
    <x v="0"/>
    <x v="0"/>
    <x v="4"/>
    <x v="7"/>
  </r>
  <r>
    <x v="11"/>
    <s v="12"/>
    <x v="11"/>
    <x v="212"/>
    <s v="1235"/>
    <s v="Voss"/>
    <s v="2"/>
    <s v="Kvinner"/>
    <x v="1"/>
    <x v="1"/>
    <x v="4"/>
    <x v="36"/>
  </r>
  <r>
    <x v="11"/>
    <s v="12"/>
    <x v="11"/>
    <x v="212"/>
    <s v="1235"/>
    <s v="Voss"/>
    <s v="2"/>
    <s v="Kvinner"/>
    <x v="2"/>
    <x v="2"/>
    <x v="4"/>
    <x v="13"/>
  </r>
  <r>
    <x v="11"/>
    <s v="12"/>
    <x v="11"/>
    <x v="212"/>
    <s v="1235"/>
    <s v="Voss"/>
    <s v="2"/>
    <s v="Kvinner"/>
    <x v="3"/>
    <x v="3"/>
    <x v="4"/>
    <x v="56"/>
  </r>
  <r>
    <x v="11"/>
    <s v="12"/>
    <x v="11"/>
    <x v="212"/>
    <s v="1235"/>
    <s v="Voss"/>
    <s v="2"/>
    <s v="Kvinner"/>
    <x v="4"/>
    <x v="4"/>
    <x v="4"/>
    <x v="11"/>
  </r>
  <r>
    <x v="11"/>
    <s v="12"/>
    <x v="11"/>
    <x v="212"/>
    <s v="1235"/>
    <s v="Voss"/>
    <s v="2"/>
    <s v="Kvinner"/>
    <x v="5"/>
    <x v="5"/>
    <x v="4"/>
    <x v="4"/>
  </r>
  <r>
    <x v="11"/>
    <s v="12"/>
    <x v="11"/>
    <x v="212"/>
    <s v="1235"/>
    <s v="Voss"/>
    <s v="1"/>
    <s v="Menn"/>
    <x v="0"/>
    <x v="0"/>
    <x v="4"/>
    <x v="45"/>
  </r>
  <r>
    <x v="11"/>
    <s v="12"/>
    <x v="11"/>
    <x v="212"/>
    <s v="1235"/>
    <s v="Voss"/>
    <s v="1"/>
    <s v="Menn"/>
    <x v="1"/>
    <x v="1"/>
    <x v="4"/>
    <x v="7"/>
  </r>
  <r>
    <x v="11"/>
    <s v="12"/>
    <x v="11"/>
    <x v="212"/>
    <s v="1235"/>
    <s v="Voss"/>
    <s v="1"/>
    <s v="Menn"/>
    <x v="2"/>
    <x v="2"/>
    <x v="4"/>
    <x v="33"/>
  </r>
  <r>
    <x v="11"/>
    <s v="12"/>
    <x v="11"/>
    <x v="212"/>
    <s v="1235"/>
    <s v="Voss"/>
    <s v="1"/>
    <s v="Menn"/>
    <x v="3"/>
    <x v="3"/>
    <x v="4"/>
    <x v="44"/>
  </r>
  <r>
    <x v="11"/>
    <s v="12"/>
    <x v="11"/>
    <x v="212"/>
    <s v="1235"/>
    <s v="Voss"/>
    <s v="1"/>
    <s v="Menn"/>
    <x v="4"/>
    <x v="4"/>
    <x v="4"/>
    <x v="83"/>
  </r>
  <r>
    <x v="11"/>
    <s v="12"/>
    <x v="11"/>
    <x v="212"/>
    <s v="1235"/>
    <s v="Voss"/>
    <s v="1"/>
    <s v="Menn"/>
    <x v="5"/>
    <x v="5"/>
    <x v="4"/>
    <x v="60"/>
  </r>
  <r>
    <x v="11"/>
    <s v="12"/>
    <x v="11"/>
    <x v="212"/>
    <s v="1235"/>
    <s v="Voss"/>
    <s v="2"/>
    <s v="Kvinner"/>
    <x v="0"/>
    <x v="0"/>
    <x v="5"/>
    <x v="6"/>
  </r>
  <r>
    <x v="11"/>
    <s v="12"/>
    <x v="11"/>
    <x v="212"/>
    <s v="1235"/>
    <s v="Voss"/>
    <s v="2"/>
    <s v="Kvinner"/>
    <x v="1"/>
    <x v="1"/>
    <x v="5"/>
    <x v="14"/>
  </r>
  <r>
    <x v="11"/>
    <s v="12"/>
    <x v="11"/>
    <x v="212"/>
    <s v="1235"/>
    <s v="Voss"/>
    <s v="2"/>
    <s v="Kvinner"/>
    <x v="2"/>
    <x v="2"/>
    <x v="5"/>
    <x v="2"/>
  </r>
  <r>
    <x v="11"/>
    <s v="12"/>
    <x v="11"/>
    <x v="212"/>
    <s v="1235"/>
    <s v="Voss"/>
    <s v="2"/>
    <s v="Kvinner"/>
    <x v="3"/>
    <x v="3"/>
    <x v="5"/>
    <x v="20"/>
  </r>
  <r>
    <x v="11"/>
    <s v="12"/>
    <x v="11"/>
    <x v="212"/>
    <s v="1235"/>
    <s v="Voss"/>
    <s v="2"/>
    <s v="Kvinner"/>
    <x v="4"/>
    <x v="4"/>
    <x v="5"/>
    <x v="55"/>
  </r>
  <r>
    <x v="11"/>
    <s v="12"/>
    <x v="11"/>
    <x v="212"/>
    <s v="1235"/>
    <s v="Voss"/>
    <s v="2"/>
    <s v="Kvinner"/>
    <x v="5"/>
    <x v="5"/>
    <x v="5"/>
    <x v="3"/>
  </r>
  <r>
    <x v="11"/>
    <s v="12"/>
    <x v="11"/>
    <x v="212"/>
    <s v="1235"/>
    <s v="Voss"/>
    <s v="1"/>
    <s v="Menn"/>
    <x v="0"/>
    <x v="0"/>
    <x v="5"/>
    <x v="27"/>
  </r>
  <r>
    <x v="11"/>
    <s v="12"/>
    <x v="11"/>
    <x v="212"/>
    <s v="1235"/>
    <s v="Voss"/>
    <s v="1"/>
    <s v="Menn"/>
    <x v="1"/>
    <x v="1"/>
    <x v="5"/>
    <x v="13"/>
  </r>
  <r>
    <x v="11"/>
    <s v="12"/>
    <x v="11"/>
    <x v="212"/>
    <s v="1235"/>
    <s v="Voss"/>
    <s v="1"/>
    <s v="Menn"/>
    <x v="2"/>
    <x v="2"/>
    <x v="5"/>
    <x v="58"/>
  </r>
  <r>
    <x v="11"/>
    <s v="12"/>
    <x v="11"/>
    <x v="212"/>
    <s v="1235"/>
    <s v="Voss"/>
    <s v="1"/>
    <s v="Menn"/>
    <x v="3"/>
    <x v="3"/>
    <x v="5"/>
    <x v="71"/>
  </r>
  <r>
    <x v="11"/>
    <s v="12"/>
    <x v="11"/>
    <x v="212"/>
    <s v="1235"/>
    <s v="Voss"/>
    <s v="1"/>
    <s v="Menn"/>
    <x v="4"/>
    <x v="4"/>
    <x v="5"/>
    <x v="93"/>
  </r>
  <r>
    <x v="11"/>
    <s v="12"/>
    <x v="11"/>
    <x v="212"/>
    <s v="1235"/>
    <s v="Voss"/>
    <s v="1"/>
    <s v="Menn"/>
    <x v="5"/>
    <x v="5"/>
    <x v="5"/>
    <x v="22"/>
  </r>
  <r>
    <x v="11"/>
    <s v="12"/>
    <x v="11"/>
    <x v="212"/>
    <s v="1235"/>
    <s v="Voss"/>
    <s v="2"/>
    <s v="Kvinner"/>
    <x v="0"/>
    <x v="0"/>
    <x v="6"/>
    <x v="21"/>
  </r>
  <r>
    <x v="11"/>
    <s v="12"/>
    <x v="11"/>
    <x v="212"/>
    <s v="1235"/>
    <s v="Voss"/>
    <s v="2"/>
    <s v="Kvinner"/>
    <x v="1"/>
    <x v="1"/>
    <x v="6"/>
    <x v="7"/>
  </r>
  <r>
    <x v="11"/>
    <s v="12"/>
    <x v="11"/>
    <x v="212"/>
    <s v="1235"/>
    <s v="Voss"/>
    <s v="2"/>
    <s v="Kvinner"/>
    <x v="2"/>
    <x v="2"/>
    <x v="6"/>
    <x v="20"/>
  </r>
  <r>
    <x v="11"/>
    <s v="12"/>
    <x v="11"/>
    <x v="212"/>
    <s v="1235"/>
    <s v="Voss"/>
    <s v="2"/>
    <s v="Kvinner"/>
    <x v="3"/>
    <x v="3"/>
    <x v="6"/>
    <x v="32"/>
  </r>
  <r>
    <x v="11"/>
    <s v="12"/>
    <x v="11"/>
    <x v="212"/>
    <s v="1235"/>
    <s v="Voss"/>
    <s v="2"/>
    <s v="Kvinner"/>
    <x v="4"/>
    <x v="4"/>
    <x v="6"/>
    <x v="3"/>
  </r>
  <r>
    <x v="11"/>
    <s v="12"/>
    <x v="11"/>
    <x v="212"/>
    <s v="1235"/>
    <s v="Voss"/>
    <s v="2"/>
    <s v="Kvinner"/>
    <x v="5"/>
    <x v="5"/>
    <x v="6"/>
    <x v="3"/>
  </r>
  <r>
    <x v="11"/>
    <s v="12"/>
    <x v="11"/>
    <x v="212"/>
    <s v="1235"/>
    <s v="Voss"/>
    <s v="1"/>
    <s v="Menn"/>
    <x v="0"/>
    <x v="0"/>
    <x v="6"/>
    <x v="46"/>
  </r>
  <r>
    <x v="11"/>
    <s v="12"/>
    <x v="11"/>
    <x v="212"/>
    <s v="1235"/>
    <s v="Voss"/>
    <s v="1"/>
    <s v="Menn"/>
    <x v="1"/>
    <x v="1"/>
    <x v="6"/>
    <x v="3"/>
  </r>
  <r>
    <x v="11"/>
    <s v="12"/>
    <x v="11"/>
    <x v="212"/>
    <s v="1235"/>
    <s v="Voss"/>
    <s v="1"/>
    <s v="Menn"/>
    <x v="2"/>
    <x v="2"/>
    <x v="6"/>
    <x v="60"/>
  </r>
  <r>
    <x v="11"/>
    <s v="12"/>
    <x v="11"/>
    <x v="212"/>
    <s v="1235"/>
    <s v="Voss"/>
    <s v="1"/>
    <s v="Menn"/>
    <x v="3"/>
    <x v="3"/>
    <x v="6"/>
    <x v="9"/>
  </r>
  <r>
    <x v="11"/>
    <s v="12"/>
    <x v="11"/>
    <x v="212"/>
    <s v="1235"/>
    <s v="Voss"/>
    <s v="1"/>
    <s v="Menn"/>
    <x v="4"/>
    <x v="4"/>
    <x v="6"/>
    <x v="54"/>
  </r>
  <r>
    <x v="11"/>
    <s v="12"/>
    <x v="11"/>
    <x v="212"/>
    <s v="1235"/>
    <s v="Voss"/>
    <s v="1"/>
    <s v="Menn"/>
    <x v="5"/>
    <x v="5"/>
    <x v="6"/>
    <x v="37"/>
  </r>
  <r>
    <x v="11"/>
    <s v="12"/>
    <x v="11"/>
    <x v="212"/>
    <s v="1235"/>
    <s v="Voss"/>
    <s v="2"/>
    <s v="Kvinner"/>
    <x v="0"/>
    <x v="0"/>
    <x v="7"/>
    <x v="21"/>
  </r>
  <r>
    <x v="11"/>
    <s v="12"/>
    <x v="11"/>
    <x v="212"/>
    <s v="1235"/>
    <s v="Voss"/>
    <s v="2"/>
    <s v="Kvinner"/>
    <x v="1"/>
    <x v="1"/>
    <x v="7"/>
    <x v="12"/>
  </r>
  <r>
    <x v="11"/>
    <s v="12"/>
    <x v="11"/>
    <x v="212"/>
    <s v="1235"/>
    <s v="Voss"/>
    <s v="2"/>
    <s v="Kvinner"/>
    <x v="2"/>
    <x v="2"/>
    <x v="7"/>
    <x v="13"/>
  </r>
  <r>
    <x v="11"/>
    <s v="12"/>
    <x v="11"/>
    <x v="212"/>
    <s v="1235"/>
    <s v="Voss"/>
    <s v="2"/>
    <s v="Kvinner"/>
    <x v="3"/>
    <x v="3"/>
    <x v="7"/>
    <x v="3"/>
  </r>
  <r>
    <x v="11"/>
    <s v="12"/>
    <x v="11"/>
    <x v="212"/>
    <s v="1235"/>
    <s v="Voss"/>
    <s v="2"/>
    <s v="Kvinner"/>
    <x v="4"/>
    <x v="4"/>
    <x v="7"/>
    <x v="40"/>
  </r>
  <r>
    <x v="11"/>
    <s v="12"/>
    <x v="11"/>
    <x v="212"/>
    <s v="1235"/>
    <s v="Voss"/>
    <s v="2"/>
    <s v="Kvinner"/>
    <x v="5"/>
    <x v="5"/>
    <x v="7"/>
    <x v="15"/>
  </r>
  <r>
    <x v="11"/>
    <s v="12"/>
    <x v="11"/>
    <x v="212"/>
    <s v="1235"/>
    <s v="Voss"/>
    <s v="1"/>
    <s v="Menn"/>
    <x v="0"/>
    <x v="0"/>
    <x v="7"/>
    <x v="3"/>
  </r>
  <r>
    <x v="11"/>
    <s v="12"/>
    <x v="11"/>
    <x v="212"/>
    <s v="1235"/>
    <s v="Voss"/>
    <s v="1"/>
    <s v="Menn"/>
    <x v="1"/>
    <x v="1"/>
    <x v="7"/>
    <x v="6"/>
  </r>
  <r>
    <x v="11"/>
    <s v="12"/>
    <x v="11"/>
    <x v="212"/>
    <s v="1235"/>
    <s v="Voss"/>
    <s v="1"/>
    <s v="Menn"/>
    <x v="2"/>
    <x v="2"/>
    <x v="7"/>
    <x v="38"/>
  </r>
  <r>
    <x v="11"/>
    <s v="12"/>
    <x v="11"/>
    <x v="212"/>
    <s v="1235"/>
    <s v="Voss"/>
    <s v="1"/>
    <s v="Menn"/>
    <x v="3"/>
    <x v="3"/>
    <x v="7"/>
    <x v="22"/>
  </r>
  <r>
    <x v="11"/>
    <s v="12"/>
    <x v="11"/>
    <x v="212"/>
    <s v="1235"/>
    <s v="Voss"/>
    <s v="1"/>
    <s v="Menn"/>
    <x v="4"/>
    <x v="4"/>
    <x v="7"/>
    <x v="54"/>
  </r>
  <r>
    <x v="11"/>
    <s v="12"/>
    <x v="11"/>
    <x v="212"/>
    <s v="1235"/>
    <s v="Voss"/>
    <s v="1"/>
    <s v="Menn"/>
    <x v="5"/>
    <x v="5"/>
    <x v="7"/>
    <x v="60"/>
  </r>
  <r>
    <x v="11"/>
    <s v="12"/>
    <x v="11"/>
    <x v="213"/>
    <s v="1238"/>
    <s v="Kvam"/>
    <s v="2"/>
    <s v="Kvinner"/>
    <x v="0"/>
    <x v="0"/>
    <x v="0"/>
    <x v="46"/>
  </r>
  <r>
    <x v="11"/>
    <s v="12"/>
    <x v="11"/>
    <x v="213"/>
    <s v="1238"/>
    <s v="Kvam"/>
    <s v="2"/>
    <s v="Kvinner"/>
    <x v="1"/>
    <x v="1"/>
    <x v="0"/>
    <x v="32"/>
  </r>
  <r>
    <x v="11"/>
    <s v="12"/>
    <x v="11"/>
    <x v="213"/>
    <s v="1238"/>
    <s v="Kvam"/>
    <s v="2"/>
    <s v="Kvinner"/>
    <x v="2"/>
    <x v="2"/>
    <x v="0"/>
    <x v="73"/>
  </r>
  <r>
    <x v="11"/>
    <s v="12"/>
    <x v="11"/>
    <x v="213"/>
    <s v="1238"/>
    <s v="Kvam"/>
    <s v="2"/>
    <s v="Kvinner"/>
    <x v="3"/>
    <x v="3"/>
    <x v="0"/>
    <x v="28"/>
  </r>
  <r>
    <x v="11"/>
    <s v="12"/>
    <x v="11"/>
    <x v="213"/>
    <s v="1238"/>
    <s v="Kvam"/>
    <s v="2"/>
    <s v="Kvinner"/>
    <x v="4"/>
    <x v="4"/>
    <x v="0"/>
    <x v="51"/>
  </r>
  <r>
    <x v="11"/>
    <s v="12"/>
    <x v="11"/>
    <x v="213"/>
    <s v="1238"/>
    <s v="Kvam"/>
    <s v="2"/>
    <s v="Kvinner"/>
    <x v="5"/>
    <x v="5"/>
    <x v="0"/>
    <x v="12"/>
  </r>
  <r>
    <x v="11"/>
    <s v="12"/>
    <x v="11"/>
    <x v="213"/>
    <s v="1238"/>
    <s v="Kvam"/>
    <s v="1"/>
    <s v="Menn"/>
    <x v="0"/>
    <x v="0"/>
    <x v="0"/>
    <x v="17"/>
  </r>
  <r>
    <x v="11"/>
    <s v="12"/>
    <x v="11"/>
    <x v="213"/>
    <s v="1238"/>
    <s v="Kvam"/>
    <s v="1"/>
    <s v="Menn"/>
    <x v="1"/>
    <x v="1"/>
    <x v="0"/>
    <x v="8"/>
  </r>
  <r>
    <x v="11"/>
    <s v="12"/>
    <x v="11"/>
    <x v="213"/>
    <s v="1238"/>
    <s v="Kvam"/>
    <s v="1"/>
    <s v="Menn"/>
    <x v="2"/>
    <x v="2"/>
    <x v="0"/>
    <x v="70"/>
  </r>
  <r>
    <x v="11"/>
    <s v="12"/>
    <x v="11"/>
    <x v="213"/>
    <s v="1238"/>
    <s v="Kvam"/>
    <s v="1"/>
    <s v="Menn"/>
    <x v="3"/>
    <x v="3"/>
    <x v="0"/>
    <x v="17"/>
  </r>
  <r>
    <x v="11"/>
    <s v="12"/>
    <x v="11"/>
    <x v="213"/>
    <s v="1238"/>
    <s v="Kvam"/>
    <s v="1"/>
    <s v="Menn"/>
    <x v="4"/>
    <x v="4"/>
    <x v="0"/>
    <x v="70"/>
  </r>
  <r>
    <x v="11"/>
    <s v="12"/>
    <x v="11"/>
    <x v="213"/>
    <s v="1238"/>
    <s v="Kvam"/>
    <s v="1"/>
    <s v="Menn"/>
    <x v="5"/>
    <x v="5"/>
    <x v="0"/>
    <x v="41"/>
  </r>
  <r>
    <x v="11"/>
    <s v="12"/>
    <x v="11"/>
    <x v="213"/>
    <s v="1238"/>
    <s v="Kvam"/>
    <s v="2"/>
    <s v="Kvinner"/>
    <x v="0"/>
    <x v="0"/>
    <x v="1"/>
    <x v="24"/>
  </r>
  <r>
    <x v="11"/>
    <s v="12"/>
    <x v="11"/>
    <x v="213"/>
    <s v="1238"/>
    <s v="Kvam"/>
    <s v="2"/>
    <s v="Kvinner"/>
    <x v="1"/>
    <x v="1"/>
    <x v="1"/>
    <x v="51"/>
  </r>
  <r>
    <x v="11"/>
    <s v="12"/>
    <x v="11"/>
    <x v="213"/>
    <s v="1238"/>
    <s v="Kvam"/>
    <s v="2"/>
    <s v="Kvinner"/>
    <x v="2"/>
    <x v="2"/>
    <x v="1"/>
    <x v="51"/>
  </r>
  <r>
    <x v="11"/>
    <s v="12"/>
    <x v="11"/>
    <x v="213"/>
    <s v="1238"/>
    <s v="Kvam"/>
    <s v="2"/>
    <s v="Kvinner"/>
    <x v="3"/>
    <x v="3"/>
    <x v="1"/>
    <x v="38"/>
  </r>
  <r>
    <x v="11"/>
    <s v="12"/>
    <x v="11"/>
    <x v="213"/>
    <s v="1238"/>
    <s v="Kvam"/>
    <s v="2"/>
    <s v="Kvinner"/>
    <x v="4"/>
    <x v="4"/>
    <x v="1"/>
    <x v="16"/>
  </r>
  <r>
    <x v="11"/>
    <s v="12"/>
    <x v="11"/>
    <x v="213"/>
    <s v="1238"/>
    <s v="Kvam"/>
    <s v="2"/>
    <s v="Kvinner"/>
    <x v="5"/>
    <x v="5"/>
    <x v="1"/>
    <x v="7"/>
  </r>
  <r>
    <x v="11"/>
    <s v="12"/>
    <x v="11"/>
    <x v="213"/>
    <s v="1238"/>
    <s v="Kvam"/>
    <s v="1"/>
    <s v="Menn"/>
    <x v="0"/>
    <x v="0"/>
    <x v="1"/>
    <x v="26"/>
  </r>
  <r>
    <x v="11"/>
    <s v="12"/>
    <x v="11"/>
    <x v="213"/>
    <s v="1238"/>
    <s v="Kvam"/>
    <s v="1"/>
    <s v="Menn"/>
    <x v="1"/>
    <x v="1"/>
    <x v="1"/>
    <x v="32"/>
  </r>
  <r>
    <x v="11"/>
    <s v="12"/>
    <x v="11"/>
    <x v="213"/>
    <s v="1238"/>
    <s v="Kvam"/>
    <s v="1"/>
    <s v="Menn"/>
    <x v="2"/>
    <x v="2"/>
    <x v="1"/>
    <x v="47"/>
  </r>
  <r>
    <x v="11"/>
    <s v="12"/>
    <x v="11"/>
    <x v="213"/>
    <s v="1238"/>
    <s v="Kvam"/>
    <s v="1"/>
    <s v="Menn"/>
    <x v="3"/>
    <x v="3"/>
    <x v="1"/>
    <x v="64"/>
  </r>
  <r>
    <x v="11"/>
    <s v="12"/>
    <x v="11"/>
    <x v="213"/>
    <s v="1238"/>
    <s v="Kvam"/>
    <s v="1"/>
    <s v="Menn"/>
    <x v="4"/>
    <x v="4"/>
    <x v="1"/>
    <x v="59"/>
  </r>
  <r>
    <x v="11"/>
    <s v="12"/>
    <x v="11"/>
    <x v="213"/>
    <s v="1238"/>
    <s v="Kvam"/>
    <s v="1"/>
    <s v="Menn"/>
    <x v="5"/>
    <x v="5"/>
    <x v="1"/>
    <x v="51"/>
  </r>
  <r>
    <x v="11"/>
    <s v="12"/>
    <x v="11"/>
    <x v="213"/>
    <s v="1238"/>
    <s v="Kvam"/>
    <s v="2"/>
    <s v="Kvinner"/>
    <x v="0"/>
    <x v="0"/>
    <x v="2"/>
    <x v="46"/>
  </r>
  <r>
    <x v="11"/>
    <s v="12"/>
    <x v="11"/>
    <x v="213"/>
    <s v="1238"/>
    <s v="Kvam"/>
    <s v="2"/>
    <s v="Kvinner"/>
    <x v="1"/>
    <x v="1"/>
    <x v="2"/>
    <x v="40"/>
  </r>
  <r>
    <x v="11"/>
    <s v="12"/>
    <x v="11"/>
    <x v="213"/>
    <s v="1238"/>
    <s v="Kvam"/>
    <s v="2"/>
    <s v="Kvinner"/>
    <x v="2"/>
    <x v="2"/>
    <x v="2"/>
    <x v="45"/>
  </r>
  <r>
    <x v="11"/>
    <s v="12"/>
    <x v="11"/>
    <x v="213"/>
    <s v="1238"/>
    <s v="Kvam"/>
    <s v="2"/>
    <s v="Kvinner"/>
    <x v="3"/>
    <x v="3"/>
    <x v="2"/>
    <x v="28"/>
  </r>
  <r>
    <x v="11"/>
    <s v="12"/>
    <x v="11"/>
    <x v="213"/>
    <s v="1238"/>
    <s v="Kvam"/>
    <s v="2"/>
    <s v="Kvinner"/>
    <x v="4"/>
    <x v="4"/>
    <x v="2"/>
    <x v="32"/>
  </r>
  <r>
    <x v="11"/>
    <s v="12"/>
    <x v="11"/>
    <x v="213"/>
    <s v="1238"/>
    <s v="Kvam"/>
    <s v="2"/>
    <s v="Kvinner"/>
    <x v="5"/>
    <x v="5"/>
    <x v="2"/>
    <x v="5"/>
  </r>
  <r>
    <x v="11"/>
    <s v="12"/>
    <x v="11"/>
    <x v="213"/>
    <s v="1238"/>
    <s v="Kvam"/>
    <s v="1"/>
    <s v="Menn"/>
    <x v="0"/>
    <x v="0"/>
    <x v="2"/>
    <x v="37"/>
  </r>
  <r>
    <x v="11"/>
    <s v="12"/>
    <x v="11"/>
    <x v="213"/>
    <s v="1238"/>
    <s v="Kvam"/>
    <s v="1"/>
    <s v="Menn"/>
    <x v="1"/>
    <x v="1"/>
    <x v="2"/>
    <x v="51"/>
  </r>
  <r>
    <x v="11"/>
    <s v="12"/>
    <x v="11"/>
    <x v="213"/>
    <s v="1238"/>
    <s v="Kvam"/>
    <s v="1"/>
    <s v="Menn"/>
    <x v="2"/>
    <x v="2"/>
    <x v="2"/>
    <x v="37"/>
  </r>
  <r>
    <x v="11"/>
    <s v="12"/>
    <x v="11"/>
    <x v="213"/>
    <s v="1238"/>
    <s v="Kvam"/>
    <s v="1"/>
    <s v="Menn"/>
    <x v="3"/>
    <x v="3"/>
    <x v="2"/>
    <x v="57"/>
  </r>
  <r>
    <x v="11"/>
    <s v="12"/>
    <x v="11"/>
    <x v="213"/>
    <s v="1238"/>
    <s v="Kvam"/>
    <s v="1"/>
    <s v="Menn"/>
    <x v="4"/>
    <x v="4"/>
    <x v="2"/>
    <x v="17"/>
  </r>
  <r>
    <x v="11"/>
    <s v="12"/>
    <x v="11"/>
    <x v="213"/>
    <s v="1238"/>
    <s v="Kvam"/>
    <s v="1"/>
    <s v="Menn"/>
    <x v="5"/>
    <x v="5"/>
    <x v="2"/>
    <x v="41"/>
  </r>
  <r>
    <x v="11"/>
    <s v="12"/>
    <x v="11"/>
    <x v="213"/>
    <s v="1238"/>
    <s v="Kvam"/>
    <s v="2"/>
    <s v="Kvinner"/>
    <x v="0"/>
    <x v="0"/>
    <x v="3"/>
    <x v="63"/>
  </r>
  <r>
    <x v="11"/>
    <s v="12"/>
    <x v="11"/>
    <x v="213"/>
    <s v="1238"/>
    <s v="Kvam"/>
    <s v="2"/>
    <s v="Kvinner"/>
    <x v="1"/>
    <x v="1"/>
    <x v="3"/>
    <x v="55"/>
  </r>
  <r>
    <x v="11"/>
    <s v="12"/>
    <x v="11"/>
    <x v="213"/>
    <s v="1238"/>
    <s v="Kvam"/>
    <s v="2"/>
    <s v="Kvinner"/>
    <x v="2"/>
    <x v="2"/>
    <x v="3"/>
    <x v="63"/>
  </r>
  <r>
    <x v="11"/>
    <s v="12"/>
    <x v="11"/>
    <x v="213"/>
    <s v="1238"/>
    <s v="Kvam"/>
    <s v="2"/>
    <s v="Kvinner"/>
    <x v="3"/>
    <x v="3"/>
    <x v="3"/>
    <x v="28"/>
  </r>
  <r>
    <x v="11"/>
    <s v="12"/>
    <x v="11"/>
    <x v="213"/>
    <s v="1238"/>
    <s v="Kvam"/>
    <s v="2"/>
    <s v="Kvinner"/>
    <x v="4"/>
    <x v="4"/>
    <x v="3"/>
    <x v="46"/>
  </r>
  <r>
    <x v="11"/>
    <s v="12"/>
    <x v="11"/>
    <x v="213"/>
    <s v="1238"/>
    <s v="Kvam"/>
    <s v="2"/>
    <s v="Kvinner"/>
    <x v="5"/>
    <x v="5"/>
    <x v="3"/>
    <x v="15"/>
  </r>
  <r>
    <x v="11"/>
    <s v="12"/>
    <x v="11"/>
    <x v="213"/>
    <s v="1238"/>
    <s v="Kvam"/>
    <s v="1"/>
    <s v="Menn"/>
    <x v="0"/>
    <x v="0"/>
    <x v="3"/>
    <x v="75"/>
  </r>
  <r>
    <x v="11"/>
    <s v="12"/>
    <x v="11"/>
    <x v="213"/>
    <s v="1238"/>
    <s v="Kvam"/>
    <s v="1"/>
    <s v="Menn"/>
    <x v="1"/>
    <x v="1"/>
    <x v="3"/>
    <x v="51"/>
  </r>
  <r>
    <x v="11"/>
    <s v="12"/>
    <x v="11"/>
    <x v="213"/>
    <s v="1238"/>
    <s v="Kvam"/>
    <s v="1"/>
    <s v="Menn"/>
    <x v="2"/>
    <x v="2"/>
    <x v="3"/>
    <x v="18"/>
  </r>
  <r>
    <x v="11"/>
    <s v="12"/>
    <x v="11"/>
    <x v="213"/>
    <s v="1238"/>
    <s v="Kvam"/>
    <s v="1"/>
    <s v="Menn"/>
    <x v="3"/>
    <x v="3"/>
    <x v="3"/>
    <x v="64"/>
  </r>
  <r>
    <x v="11"/>
    <s v="12"/>
    <x v="11"/>
    <x v="213"/>
    <s v="1238"/>
    <s v="Kvam"/>
    <s v="1"/>
    <s v="Menn"/>
    <x v="4"/>
    <x v="4"/>
    <x v="3"/>
    <x v="25"/>
  </r>
  <r>
    <x v="11"/>
    <s v="12"/>
    <x v="11"/>
    <x v="213"/>
    <s v="1238"/>
    <s v="Kvam"/>
    <s v="1"/>
    <s v="Menn"/>
    <x v="5"/>
    <x v="5"/>
    <x v="3"/>
    <x v="38"/>
  </r>
  <r>
    <x v="11"/>
    <s v="12"/>
    <x v="11"/>
    <x v="213"/>
    <s v="1238"/>
    <s v="Kvam"/>
    <s v="2"/>
    <s v="Kvinner"/>
    <x v="0"/>
    <x v="0"/>
    <x v="4"/>
    <x v="20"/>
  </r>
  <r>
    <x v="11"/>
    <s v="12"/>
    <x v="11"/>
    <x v="213"/>
    <s v="1238"/>
    <s v="Kvam"/>
    <s v="2"/>
    <s v="Kvinner"/>
    <x v="1"/>
    <x v="1"/>
    <x v="4"/>
    <x v="56"/>
  </r>
  <r>
    <x v="11"/>
    <s v="12"/>
    <x v="11"/>
    <x v="213"/>
    <s v="1238"/>
    <s v="Kvam"/>
    <s v="2"/>
    <s v="Kvinner"/>
    <x v="2"/>
    <x v="2"/>
    <x v="4"/>
    <x v="51"/>
  </r>
  <r>
    <x v="11"/>
    <s v="12"/>
    <x v="11"/>
    <x v="213"/>
    <s v="1238"/>
    <s v="Kvam"/>
    <s v="2"/>
    <s v="Kvinner"/>
    <x v="3"/>
    <x v="3"/>
    <x v="4"/>
    <x v="41"/>
  </r>
  <r>
    <x v="11"/>
    <s v="12"/>
    <x v="11"/>
    <x v="213"/>
    <s v="1238"/>
    <s v="Kvam"/>
    <s v="2"/>
    <s v="Kvinner"/>
    <x v="4"/>
    <x v="4"/>
    <x v="4"/>
    <x v="41"/>
  </r>
  <r>
    <x v="11"/>
    <s v="12"/>
    <x v="11"/>
    <x v="213"/>
    <s v="1238"/>
    <s v="Kvam"/>
    <s v="2"/>
    <s v="Kvinner"/>
    <x v="5"/>
    <x v="5"/>
    <x v="4"/>
    <x v="15"/>
  </r>
  <r>
    <x v="11"/>
    <s v="12"/>
    <x v="11"/>
    <x v="213"/>
    <s v="1238"/>
    <s v="Kvam"/>
    <s v="1"/>
    <s v="Menn"/>
    <x v="0"/>
    <x v="0"/>
    <x v="4"/>
    <x v="41"/>
  </r>
  <r>
    <x v="11"/>
    <s v="12"/>
    <x v="11"/>
    <x v="213"/>
    <s v="1238"/>
    <s v="Kvam"/>
    <s v="1"/>
    <s v="Menn"/>
    <x v="1"/>
    <x v="1"/>
    <x v="4"/>
    <x v="11"/>
  </r>
  <r>
    <x v="11"/>
    <s v="12"/>
    <x v="11"/>
    <x v="213"/>
    <s v="1238"/>
    <s v="Kvam"/>
    <s v="1"/>
    <s v="Menn"/>
    <x v="2"/>
    <x v="2"/>
    <x v="4"/>
    <x v="76"/>
  </r>
  <r>
    <x v="11"/>
    <s v="12"/>
    <x v="11"/>
    <x v="213"/>
    <s v="1238"/>
    <s v="Kvam"/>
    <s v="1"/>
    <s v="Menn"/>
    <x v="3"/>
    <x v="3"/>
    <x v="4"/>
    <x v="17"/>
  </r>
  <r>
    <x v="11"/>
    <s v="12"/>
    <x v="11"/>
    <x v="213"/>
    <s v="1238"/>
    <s v="Kvam"/>
    <s v="1"/>
    <s v="Menn"/>
    <x v="4"/>
    <x v="4"/>
    <x v="4"/>
    <x v="26"/>
  </r>
  <r>
    <x v="11"/>
    <s v="12"/>
    <x v="11"/>
    <x v="213"/>
    <s v="1238"/>
    <s v="Kvam"/>
    <s v="1"/>
    <s v="Menn"/>
    <x v="5"/>
    <x v="5"/>
    <x v="4"/>
    <x v="8"/>
  </r>
  <r>
    <x v="11"/>
    <s v="12"/>
    <x v="11"/>
    <x v="213"/>
    <s v="1238"/>
    <s v="Kvam"/>
    <s v="2"/>
    <s v="Kvinner"/>
    <x v="0"/>
    <x v="0"/>
    <x v="5"/>
    <x v="4"/>
  </r>
  <r>
    <x v="11"/>
    <s v="12"/>
    <x v="11"/>
    <x v="213"/>
    <s v="1238"/>
    <s v="Kvam"/>
    <s v="2"/>
    <s v="Kvinner"/>
    <x v="1"/>
    <x v="1"/>
    <x v="5"/>
    <x v="4"/>
  </r>
  <r>
    <x v="11"/>
    <s v="12"/>
    <x v="11"/>
    <x v="213"/>
    <s v="1238"/>
    <s v="Kvam"/>
    <s v="2"/>
    <s v="Kvinner"/>
    <x v="2"/>
    <x v="2"/>
    <x v="5"/>
    <x v="31"/>
  </r>
  <r>
    <x v="11"/>
    <s v="12"/>
    <x v="11"/>
    <x v="213"/>
    <s v="1238"/>
    <s v="Kvam"/>
    <s v="2"/>
    <s v="Kvinner"/>
    <x v="3"/>
    <x v="3"/>
    <x v="5"/>
    <x v="16"/>
  </r>
  <r>
    <x v="11"/>
    <s v="12"/>
    <x v="11"/>
    <x v="213"/>
    <s v="1238"/>
    <s v="Kvam"/>
    <s v="2"/>
    <s v="Kvinner"/>
    <x v="4"/>
    <x v="4"/>
    <x v="5"/>
    <x v="56"/>
  </r>
  <r>
    <x v="11"/>
    <s v="12"/>
    <x v="11"/>
    <x v="213"/>
    <s v="1238"/>
    <s v="Kvam"/>
    <s v="2"/>
    <s v="Kvinner"/>
    <x v="5"/>
    <x v="5"/>
    <x v="5"/>
    <x v="21"/>
  </r>
  <r>
    <x v="11"/>
    <s v="12"/>
    <x v="11"/>
    <x v="213"/>
    <s v="1238"/>
    <s v="Kvam"/>
    <s v="1"/>
    <s v="Menn"/>
    <x v="0"/>
    <x v="0"/>
    <x v="5"/>
    <x v="27"/>
  </r>
  <r>
    <x v="11"/>
    <s v="12"/>
    <x v="11"/>
    <x v="213"/>
    <s v="1238"/>
    <s v="Kvam"/>
    <s v="1"/>
    <s v="Menn"/>
    <x v="1"/>
    <x v="1"/>
    <x v="5"/>
    <x v="56"/>
  </r>
  <r>
    <x v="11"/>
    <s v="12"/>
    <x v="11"/>
    <x v="213"/>
    <s v="1238"/>
    <s v="Kvam"/>
    <s v="1"/>
    <s v="Menn"/>
    <x v="2"/>
    <x v="2"/>
    <x v="5"/>
    <x v="57"/>
  </r>
  <r>
    <x v="11"/>
    <s v="12"/>
    <x v="11"/>
    <x v="213"/>
    <s v="1238"/>
    <s v="Kvam"/>
    <s v="1"/>
    <s v="Menn"/>
    <x v="3"/>
    <x v="3"/>
    <x v="5"/>
    <x v="74"/>
  </r>
  <r>
    <x v="11"/>
    <s v="12"/>
    <x v="11"/>
    <x v="213"/>
    <s v="1238"/>
    <s v="Kvam"/>
    <s v="1"/>
    <s v="Menn"/>
    <x v="4"/>
    <x v="4"/>
    <x v="5"/>
    <x v="25"/>
  </r>
  <r>
    <x v="11"/>
    <s v="12"/>
    <x v="11"/>
    <x v="213"/>
    <s v="1238"/>
    <s v="Kvam"/>
    <s v="1"/>
    <s v="Menn"/>
    <x v="5"/>
    <x v="5"/>
    <x v="5"/>
    <x v="72"/>
  </r>
  <r>
    <x v="11"/>
    <s v="12"/>
    <x v="11"/>
    <x v="213"/>
    <s v="1238"/>
    <s v="Kvam"/>
    <s v="2"/>
    <s v="Kvinner"/>
    <x v="0"/>
    <x v="0"/>
    <x v="6"/>
    <x v="4"/>
  </r>
  <r>
    <x v="11"/>
    <s v="12"/>
    <x v="11"/>
    <x v="213"/>
    <s v="1238"/>
    <s v="Kvam"/>
    <s v="2"/>
    <s v="Kvinner"/>
    <x v="1"/>
    <x v="1"/>
    <x v="6"/>
    <x v="3"/>
  </r>
  <r>
    <x v="11"/>
    <s v="12"/>
    <x v="11"/>
    <x v="213"/>
    <s v="1238"/>
    <s v="Kvam"/>
    <s v="2"/>
    <s v="Kvinner"/>
    <x v="2"/>
    <x v="2"/>
    <x v="6"/>
    <x v="50"/>
  </r>
  <r>
    <x v="11"/>
    <s v="12"/>
    <x v="11"/>
    <x v="213"/>
    <s v="1238"/>
    <s v="Kvam"/>
    <s v="2"/>
    <s v="Kvinner"/>
    <x v="3"/>
    <x v="3"/>
    <x v="6"/>
    <x v="63"/>
  </r>
  <r>
    <x v="11"/>
    <s v="12"/>
    <x v="11"/>
    <x v="213"/>
    <s v="1238"/>
    <s v="Kvam"/>
    <s v="2"/>
    <s v="Kvinner"/>
    <x v="4"/>
    <x v="4"/>
    <x v="6"/>
    <x v="46"/>
  </r>
  <r>
    <x v="11"/>
    <s v="12"/>
    <x v="11"/>
    <x v="213"/>
    <s v="1238"/>
    <s v="Kvam"/>
    <s v="2"/>
    <s v="Kvinner"/>
    <x v="5"/>
    <x v="5"/>
    <x v="6"/>
    <x v="4"/>
  </r>
  <r>
    <x v="11"/>
    <s v="12"/>
    <x v="11"/>
    <x v="213"/>
    <s v="1238"/>
    <s v="Kvam"/>
    <s v="1"/>
    <s v="Menn"/>
    <x v="0"/>
    <x v="0"/>
    <x v="6"/>
    <x v="28"/>
  </r>
  <r>
    <x v="11"/>
    <s v="12"/>
    <x v="11"/>
    <x v="213"/>
    <s v="1238"/>
    <s v="Kvam"/>
    <s v="1"/>
    <s v="Menn"/>
    <x v="1"/>
    <x v="1"/>
    <x v="6"/>
    <x v="51"/>
  </r>
  <r>
    <x v="11"/>
    <s v="12"/>
    <x v="11"/>
    <x v="213"/>
    <s v="1238"/>
    <s v="Kvam"/>
    <s v="1"/>
    <s v="Menn"/>
    <x v="2"/>
    <x v="2"/>
    <x v="6"/>
    <x v="70"/>
  </r>
  <r>
    <x v="11"/>
    <s v="12"/>
    <x v="11"/>
    <x v="213"/>
    <s v="1238"/>
    <s v="Kvam"/>
    <s v="1"/>
    <s v="Menn"/>
    <x v="3"/>
    <x v="3"/>
    <x v="6"/>
    <x v="9"/>
  </r>
  <r>
    <x v="11"/>
    <s v="12"/>
    <x v="11"/>
    <x v="213"/>
    <s v="1238"/>
    <s v="Kvam"/>
    <s v="1"/>
    <s v="Menn"/>
    <x v="4"/>
    <x v="4"/>
    <x v="6"/>
    <x v="61"/>
  </r>
  <r>
    <x v="11"/>
    <s v="12"/>
    <x v="11"/>
    <x v="213"/>
    <s v="1238"/>
    <s v="Kvam"/>
    <s v="1"/>
    <s v="Menn"/>
    <x v="5"/>
    <x v="5"/>
    <x v="6"/>
    <x v="72"/>
  </r>
  <r>
    <x v="11"/>
    <s v="12"/>
    <x v="11"/>
    <x v="213"/>
    <s v="1238"/>
    <s v="Kvam"/>
    <s v="2"/>
    <s v="Kvinner"/>
    <x v="0"/>
    <x v="0"/>
    <x v="7"/>
    <x v="21"/>
  </r>
  <r>
    <x v="11"/>
    <s v="12"/>
    <x v="11"/>
    <x v="213"/>
    <s v="1238"/>
    <s v="Kvam"/>
    <s v="2"/>
    <s v="Kvinner"/>
    <x v="1"/>
    <x v="1"/>
    <x v="7"/>
    <x v="5"/>
  </r>
  <r>
    <x v="11"/>
    <s v="12"/>
    <x v="11"/>
    <x v="213"/>
    <s v="1238"/>
    <s v="Kvam"/>
    <s v="2"/>
    <s v="Kvinner"/>
    <x v="2"/>
    <x v="2"/>
    <x v="7"/>
    <x v="27"/>
  </r>
  <r>
    <x v="11"/>
    <s v="12"/>
    <x v="11"/>
    <x v="213"/>
    <s v="1238"/>
    <s v="Kvam"/>
    <s v="2"/>
    <s v="Kvinner"/>
    <x v="3"/>
    <x v="3"/>
    <x v="7"/>
    <x v="27"/>
  </r>
  <r>
    <x v="11"/>
    <s v="12"/>
    <x v="11"/>
    <x v="213"/>
    <s v="1238"/>
    <s v="Kvam"/>
    <s v="2"/>
    <s v="Kvinner"/>
    <x v="4"/>
    <x v="4"/>
    <x v="7"/>
    <x v="40"/>
  </r>
  <r>
    <x v="11"/>
    <s v="12"/>
    <x v="11"/>
    <x v="213"/>
    <s v="1238"/>
    <s v="Kvam"/>
    <s v="2"/>
    <s v="Kvinner"/>
    <x v="5"/>
    <x v="5"/>
    <x v="7"/>
    <x v="12"/>
  </r>
  <r>
    <x v="11"/>
    <s v="12"/>
    <x v="11"/>
    <x v="213"/>
    <s v="1238"/>
    <s v="Kvam"/>
    <s v="1"/>
    <s v="Menn"/>
    <x v="0"/>
    <x v="0"/>
    <x v="7"/>
    <x v="4"/>
  </r>
  <r>
    <x v="11"/>
    <s v="12"/>
    <x v="11"/>
    <x v="213"/>
    <s v="1238"/>
    <s v="Kvam"/>
    <s v="1"/>
    <s v="Menn"/>
    <x v="1"/>
    <x v="1"/>
    <x v="7"/>
    <x v="4"/>
  </r>
  <r>
    <x v="11"/>
    <s v="12"/>
    <x v="11"/>
    <x v="213"/>
    <s v="1238"/>
    <s v="Kvam"/>
    <s v="1"/>
    <s v="Menn"/>
    <x v="2"/>
    <x v="2"/>
    <x v="7"/>
    <x v="29"/>
  </r>
  <r>
    <x v="11"/>
    <s v="12"/>
    <x v="11"/>
    <x v="213"/>
    <s v="1238"/>
    <s v="Kvam"/>
    <s v="1"/>
    <s v="Menn"/>
    <x v="3"/>
    <x v="3"/>
    <x v="7"/>
    <x v="75"/>
  </r>
  <r>
    <x v="11"/>
    <s v="12"/>
    <x v="11"/>
    <x v="213"/>
    <s v="1238"/>
    <s v="Kvam"/>
    <s v="1"/>
    <s v="Menn"/>
    <x v="4"/>
    <x v="4"/>
    <x v="7"/>
    <x v="34"/>
  </r>
  <r>
    <x v="11"/>
    <s v="12"/>
    <x v="11"/>
    <x v="213"/>
    <s v="1238"/>
    <s v="Kvam"/>
    <s v="1"/>
    <s v="Menn"/>
    <x v="5"/>
    <x v="5"/>
    <x v="7"/>
    <x v="45"/>
  </r>
  <r>
    <x v="11"/>
    <s v="12"/>
    <x v="11"/>
    <x v="214"/>
    <s v="1241"/>
    <s v="Fusa"/>
    <s v="2"/>
    <s v="Kvinner"/>
    <x v="0"/>
    <x v="0"/>
    <x v="0"/>
    <x v="23"/>
  </r>
  <r>
    <x v="11"/>
    <s v="12"/>
    <x v="11"/>
    <x v="214"/>
    <s v="1241"/>
    <s v="Fusa"/>
    <s v="2"/>
    <s v="Kvinner"/>
    <x v="1"/>
    <x v="1"/>
    <x v="0"/>
    <x v="39"/>
  </r>
  <r>
    <x v="11"/>
    <s v="12"/>
    <x v="11"/>
    <x v="214"/>
    <s v="1241"/>
    <s v="Fusa"/>
    <s v="2"/>
    <s v="Kvinner"/>
    <x v="2"/>
    <x v="2"/>
    <x v="0"/>
    <x v="15"/>
  </r>
  <r>
    <x v="11"/>
    <s v="12"/>
    <x v="11"/>
    <x v="214"/>
    <s v="1241"/>
    <s v="Fusa"/>
    <s v="2"/>
    <s v="Kvinner"/>
    <x v="3"/>
    <x v="3"/>
    <x v="0"/>
    <x v="21"/>
  </r>
  <r>
    <x v="11"/>
    <s v="12"/>
    <x v="11"/>
    <x v="214"/>
    <s v="1241"/>
    <s v="Fusa"/>
    <s v="2"/>
    <s v="Kvinner"/>
    <x v="4"/>
    <x v="4"/>
    <x v="0"/>
    <x v="15"/>
  </r>
  <r>
    <x v="11"/>
    <s v="12"/>
    <x v="11"/>
    <x v="214"/>
    <s v="1241"/>
    <s v="Fusa"/>
    <s v="2"/>
    <s v="Kvinner"/>
    <x v="5"/>
    <x v="5"/>
    <x v="0"/>
    <x v="0"/>
  </r>
  <r>
    <x v="11"/>
    <s v="12"/>
    <x v="11"/>
    <x v="214"/>
    <s v="1241"/>
    <s v="Fusa"/>
    <s v="1"/>
    <s v="Menn"/>
    <x v="0"/>
    <x v="0"/>
    <x v="0"/>
    <x v="2"/>
  </r>
  <r>
    <x v="11"/>
    <s v="12"/>
    <x v="11"/>
    <x v="214"/>
    <s v="1241"/>
    <s v="Fusa"/>
    <s v="1"/>
    <s v="Menn"/>
    <x v="1"/>
    <x v="1"/>
    <x v="0"/>
    <x v="5"/>
  </r>
  <r>
    <x v="11"/>
    <s v="12"/>
    <x v="11"/>
    <x v="214"/>
    <s v="1241"/>
    <s v="Fusa"/>
    <s v="1"/>
    <s v="Menn"/>
    <x v="2"/>
    <x v="2"/>
    <x v="0"/>
    <x v="50"/>
  </r>
  <r>
    <x v="11"/>
    <s v="12"/>
    <x v="11"/>
    <x v="214"/>
    <s v="1241"/>
    <s v="Fusa"/>
    <s v="1"/>
    <s v="Menn"/>
    <x v="3"/>
    <x v="3"/>
    <x v="0"/>
    <x v="34"/>
  </r>
  <r>
    <x v="11"/>
    <s v="12"/>
    <x v="11"/>
    <x v="214"/>
    <s v="1241"/>
    <s v="Fusa"/>
    <s v="1"/>
    <s v="Menn"/>
    <x v="4"/>
    <x v="4"/>
    <x v="0"/>
    <x v="38"/>
  </r>
  <r>
    <x v="11"/>
    <s v="12"/>
    <x v="11"/>
    <x v="214"/>
    <s v="1241"/>
    <s v="Fusa"/>
    <s v="1"/>
    <s v="Menn"/>
    <x v="5"/>
    <x v="5"/>
    <x v="0"/>
    <x v="13"/>
  </r>
  <r>
    <x v="11"/>
    <s v="12"/>
    <x v="11"/>
    <x v="214"/>
    <s v="1241"/>
    <s v="Fusa"/>
    <s v="2"/>
    <s v="Kvinner"/>
    <x v="0"/>
    <x v="0"/>
    <x v="1"/>
    <x v="0"/>
  </r>
  <r>
    <x v="11"/>
    <s v="12"/>
    <x v="11"/>
    <x v="214"/>
    <s v="1241"/>
    <s v="Fusa"/>
    <s v="2"/>
    <s v="Kvinner"/>
    <x v="1"/>
    <x v="1"/>
    <x v="1"/>
    <x v="23"/>
  </r>
  <r>
    <x v="11"/>
    <s v="12"/>
    <x v="11"/>
    <x v="214"/>
    <s v="1241"/>
    <s v="Fusa"/>
    <s v="2"/>
    <s v="Kvinner"/>
    <x v="2"/>
    <x v="2"/>
    <x v="1"/>
    <x v="13"/>
  </r>
  <r>
    <x v="11"/>
    <s v="12"/>
    <x v="11"/>
    <x v="214"/>
    <s v="1241"/>
    <s v="Fusa"/>
    <s v="2"/>
    <s v="Kvinner"/>
    <x v="3"/>
    <x v="3"/>
    <x v="1"/>
    <x v="36"/>
  </r>
  <r>
    <x v="11"/>
    <s v="12"/>
    <x v="11"/>
    <x v="214"/>
    <s v="1241"/>
    <s v="Fusa"/>
    <s v="2"/>
    <s v="Kvinner"/>
    <x v="4"/>
    <x v="4"/>
    <x v="1"/>
    <x v="13"/>
  </r>
  <r>
    <x v="11"/>
    <s v="12"/>
    <x v="11"/>
    <x v="214"/>
    <s v="1241"/>
    <s v="Fusa"/>
    <s v="2"/>
    <s v="Kvinner"/>
    <x v="5"/>
    <x v="5"/>
    <x v="1"/>
    <x v="23"/>
  </r>
  <r>
    <x v="11"/>
    <s v="12"/>
    <x v="11"/>
    <x v="214"/>
    <s v="1241"/>
    <s v="Fusa"/>
    <s v="1"/>
    <s v="Menn"/>
    <x v="0"/>
    <x v="0"/>
    <x v="1"/>
    <x v="13"/>
  </r>
  <r>
    <x v="11"/>
    <s v="12"/>
    <x v="11"/>
    <x v="214"/>
    <s v="1241"/>
    <s v="Fusa"/>
    <s v="1"/>
    <s v="Menn"/>
    <x v="1"/>
    <x v="1"/>
    <x v="1"/>
    <x v="19"/>
  </r>
  <r>
    <x v="11"/>
    <s v="12"/>
    <x v="11"/>
    <x v="214"/>
    <s v="1241"/>
    <s v="Fusa"/>
    <s v="1"/>
    <s v="Menn"/>
    <x v="2"/>
    <x v="2"/>
    <x v="1"/>
    <x v="63"/>
  </r>
  <r>
    <x v="11"/>
    <s v="12"/>
    <x v="11"/>
    <x v="214"/>
    <s v="1241"/>
    <s v="Fusa"/>
    <s v="1"/>
    <s v="Menn"/>
    <x v="3"/>
    <x v="3"/>
    <x v="1"/>
    <x v="35"/>
  </r>
  <r>
    <x v="11"/>
    <s v="12"/>
    <x v="11"/>
    <x v="214"/>
    <s v="1241"/>
    <s v="Fusa"/>
    <s v="1"/>
    <s v="Menn"/>
    <x v="4"/>
    <x v="4"/>
    <x v="1"/>
    <x v="45"/>
  </r>
  <r>
    <x v="11"/>
    <s v="12"/>
    <x v="11"/>
    <x v="214"/>
    <s v="1241"/>
    <s v="Fusa"/>
    <s v="1"/>
    <s v="Menn"/>
    <x v="5"/>
    <x v="5"/>
    <x v="1"/>
    <x v="15"/>
  </r>
  <r>
    <x v="11"/>
    <s v="12"/>
    <x v="11"/>
    <x v="214"/>
    <s v="1241"/>
    <s v="Fusa"/>
    <s v="2"/>
    <s v="Kvinner"/>
    <x v="0"/>
    <x v="0"/>
    <x v="2"/>
    <x v="0"/>
  </r>
  <r>
    <x v="11"/>
    <s v="12"/>
    <x v="11"/>
    <x v="214"/>
    <s v="1241"/>
    <s v="Fusa"/>
    <s v="2"/>
    <s v="Kvinner"/>
    <x v="1"/>
    <x v="1"/>
    <x v="2"/>
    <x v="23"/>
  </r>
  <r>
    <x v="11"/>
    <s v="12"/>
    <x v="11"/>
    <x v="214"/>
    <s v="1241"/>
    <s v="Fusa"/>
    <s v="2"/>
    <s v="Kvinner"/>
    <x v="2"/>
    <x v="2"/>
    <x v="2"/>
    <x v="13"/>
  </r>
  <r>
    <x v="11"/>
    <s v="12"/>
    <x v="11"/>
    <x v="214"/>
    <s v="1241"/>
    <s v="Fusa"/>
    <s v="2"/>
    <s v="Kvinner"/>
    <x v="3"/>
    <x v="3"/>
    <x v="2"/>
    <x v="14"/>
  </r>
  <r>
    <x v="11"/>
    <s v="12"/>
    <x v="11"/>
    <x v="214"/>
    <s v="1241"/>
    <s v="Fusa"/>
    <s v="2"/>
    <s v="Kvinner"/>
    <x v="4"/>
    <x v="4"/>
    <x v="2"/>
    <x v="5"/>
  </r>
  <r>
    <x v="11"/>
    <s v="12"/>
    <x v="11"/>
    <x v="214"/>
    <s v="1241"/>
    <s v="Fusa"/>
    <s v="2"/>
    <s v="Kvinner"/>
    <x v="5"/>
    <x v="5"/>
    <x v="2"/>
    <x v="0"/>
  </r>
  <r>
    <x v="11"/>
    <s v="12"/>
    <x v="11"/>
    <x v="214"/>
    <s v="1241"/>
    <s v="Fusa"/>
    <s v="1"/>
    <s v="Menn"/>
    <x v="0"/>
    <x v="0"/>
    <x v="2"/>
    <x v="21"/>
  </r>
  <r>
    <x v="11"/>
    <s v="12"/>
    <x v="11"/>
    <x v="214"/>
    <s v="1241"/>
    <s v="Fusa"/>
    <s v="1"/>
    <s v="Menn"/>
    <x v="1"/>
    <x v="1"/>
    <x v="2"/>
    <x v="7"/>
  </r>
  <r>
    <x v="11"/>
    <s v="12"/>
    <x v="11"/>
    <x v="214"/>
    <s v="1241"/>
    <s v="Fusa"/>
    <s v="1"/>
    <s v="Menn"/>
    <x v="2"/>
    <x v="2"/>
    <x v="2"/>
    <x v="38"/>
  </r>
  <r>
    <x v="11"/>
    <s v="12"/>
    <x v="11"/>
    <x v="214"/>
    <s v="1241"/>
    <s v="Fusa"/>
    <s v="1"/>
    <s v="Menn"/>
    <x v="3"/>
    <x v="3"/>
    <x v="2"/>
    <x v="8"/>
  </r>
  <r>
    <x v="11"/>
    <s v="12"/>
    <x v="11"/>
    <x v="214"/>
    <s v="1241"/>
    <s v="Fusa"/>
    <s v="1"/>
    <s v="Menn"/>
    <x v="4"/>
    <x v="4"/>
    <x v="2"/>
    <x v="27"/>
  </r>
  <r>
    <x v="11"/>
    <s v="12"/>
    <x v="11"/>
    <x v="214"/>
    <s v="1241"/>
    <s v="Fusa"/>
    <s v="1"/>
    <s v="Menn"/>
    <x v="5"/>
    <x v="5"/>
    <x v="2"/>
    <x v="15"/>
  </r>
  <r>
    <x v="11"/>
    <s v="12"/>
    <x v="11"/>
    <x v="214"/>
    <s v="1241"/>
    <s v="Fusa"/>
    <s v="2"/>
    <s v="Kvinner"/>
    <x v="0"/>
    <x v="0"/>
    <x v="3"/>
    <x v="0"/>
  </r>
  <r>
    <x v="11"/>
    <s v="12"/>
    <x v="11"/>
    <x v="214"/>
    <s v="1241"/>
    <s v="Fusa"/>
    <s v="2"/>
    <s v="Kvinner"/>
    <x v="1"/>
    <x v="1"/>
    <x v="3"/>
    <x v="1"/>
  </r>
  <r>
    <x v="11"/>
    <s v="12"/>
    <x v="11"/>
    <x v="214"/>
    <s v="1241"/>
    <s v="Fusa"/>
    <s v="2"/>
    <s v="Kvinner"/>
    <x v="2"/>
    <x v="2"/>
    <x v="3"/>
    <x v="15"/>
  </r>
  <r>
    <x v="11"/>
    <s v="12"/>
    <x v="11"/>
    <x v="214"/>
    <s v="1241"/>
    <s v="Fusa"/>
    <s v="2"/>
    <s v="Kvinner"/>
    <x v="3"/>
    <x v="3"/>
    <x v="3"/>
    <x v="36"/>
  </r>
  <r>
    <x v="11"/>
    <s v="12"/>
    <x v="11"/>
    <x v="214"/>
    <s v="1241"/>
    <s v="Fusa"/>
    <s v="2"/>
    <s v="Kvinner"/>
    <x v="4"/>
    <x v="4"/>
    <x v="3"/>
    <x v="13"/>
  </r>
  <r>
    <x v="11"/>
    <s v="12"/>
    <x v="11"/>
    <x v="214"/>
    <s v="1241"/>
    <s v="Fusa"/>
    <s v="2"/>
    <s v="Kvinner"/>
    <x v="5"/>
    <x v="5"/>
    <x v="3"/>
    <x v="23"/>
  </r>
  <r>
    <x v="11"/>
    <s v="12"/>
    <x v="11"/>
    <x v="214"/>
    <s v="1241"/>
    <s v="Fusa"/>
    <s v="1"/>
    <s v="Menn"/>
    <x v="0"/>
    <x v="0"/>
    <x v="3"/>
    <x v="15"/>
  </r>
  <r>
    <x v="11"/>
    <s v="12"/>
    <x v="11"/>
    <x v="214"/>
    <s v="1241"/>
    <s v="Fusa"/>
    <s v="1"/>
    <s v="Menn"/>
    <x v="1"/>
    <x v="1"/>
    <x v="3"/>
    <x v="7"/>
  </r>
  <r>
    <x v="11"/>
    <s v="12"/>
    <x v="11"/>
    <x v="214"/>
    <s v="1241"/>
    <s v="Fusa"/>
    <s v="1"/>
    <s v="Menn"/>
    <x v="2"/>
    <x v="2"/>
    <x v="3"/>
    <x v="45"/>
  </r>
  <r>
    <x v="11"/>
    <s v="12"/>
    <x v="11"/>
    <x v="214"/>
    <s v="1241"/>
    <s v="Fusa"/>
    <s v="1"/>
    <s v="Menn"/>
    <x v="3"/>
    <x v="3"/>
    <x v="3"/>
    <x v="61"/>
  </r>
  <r>
    <x v="11"/>
    <s v="12"/>
    <x v="11"/>
    <x v="214"/>
    <s v="1241"/>
    <s v="Fusa"/>
    <s v="1"/>
    <s v="Menn"/>
    <x v="4"/>
    <x v="4"/>
    <x v="3"/>
    <x v="41"/>
  </r>
  <r>
    <x v="11"/>
    <s v="12"/>
    <x v="11"/>
    <x v="214"/>
    <s v="1241"/>
    <s v="Fusa"/>
    <s v="1"/>
    <s v="Menn"/>
    <x v="5"/>
    <x v="5"/>
    <x v="3"/>
    <x v="36"/>
  </r>
  <r>
    <x v="11"/>
    <s v="12"/>
    <x v="11"/>
    <x v="214"/>
    <s v="1241"/>
    <s v="Fusa"/>
    <s v="2"/>
    <s v="Kvinner"/>
    <x v="0"/>
    <x v="0"/>
    <x v="4"/>
    <x v="0"/>
  </r>
  <r>
    <x v="11"/>
    <s v="12"/>
    <x v="11"/>
    <x v="214"/>
    <s v="1241"/>
    <s v="Fusa"/>
    <s v="2"/>
    <s v="Kvinner"/>
    <x v="1"/>
    <x v="1"/>
    <x v="4"/>
    <x v="23"/>
  </r>
  <r>
    <x v="11"/>
    <s v="12"/>
    <x v="11"/>
    <x v="214"/>
    <s v="1241"/>
    <s v="Fusa"/>
    <s v="2"/>
    <s v="Kvinner"/>
    <x v="2"/>
    <x v="2"/>
    <x v="4"/>
    <x v="36"/>
  </r>
  <r>
    <x v="11"/>
    <s v="12"/>
    <x v="11"/>
    <x v="214"/>
    <s v="1241"/>
    <s v="Fusa"/>
    <s v="2"/>
    <s v="Kvinner"/>
    <x v="3"/>
    <x v="3"/>
    <x v="4"/>
    <x v="4"/>
  </r>
  <r>
    <x v="11"/>
    <s v="12"/>
    <x v="11"/>
    <x v="214"/>
    <s v="1241"/>
    <s v="Fusa"/>
    <s v="2"/>
    <s v="Kvinner"/>
    <x v="4"/>
    <x v="4"/>
    <x v="4"/>
    <x v="13"/>
  </r>
  <r>
    <x v="11"/>
    <s v="12"/>
    <x v="11"/>
    <x v="214"/>
    <s v="1241"/>
    <s v="Fusa"/>
    <s v="2"/>
    <s v="Kvinner"/>
    <x v="5"/>
    <x v="5"/>
    <x v="4"/>
    <x v="0"/>
  </r>
  <r>
    <x v="11"/>
    <s v="12"/>
    <x v="11"/>
    <x v="214"/>
    <s v="1241"/>
    <s v="Fusa"/>
    <s v="1"/>
    <s v="Menn"/>
    <x v="0"/>
    <x v="0"/>
    <x v="4"/>
    <x v="7"/>
  </r>
  <r>
    <x v="11"/>
    <s v="12"/>
    <x v="11"/>
    <x v="214"/>
    <s v="1241"/>
    <s v="Fusa"/>
    <s v="1"/>
    <s v="Menn"/>
    <x v="1"/>
    <x v="1"/>
    <x v="4"/>
    <x v="6"/>
  </r>
  <r>
    <x v="11"/>
    <s v="12"/>
    <x v="11"/>
    <x v="214"/>
    <s v="1241"/>
    <s v="Fusa"/>
    <s v="1"/>
    <s v="Menn"/>
    <x v="2"/>
    <x v="2"/>
    <x v="4"/>
    <x v="11"/>
  </r>
  <r>
    <x v="11"/>
    <s v="12"/>
    <x v="11"/>
    <x v="214"/>
    <s v="1241"/>
    <s v="Fusa"/>
    <s v="1"/>
    <s v="Menn"/>
    <x v="3"/>
    <x v="3"/>
    <x v="4"/>
    <x v="31"/>
  </r>
  <r>
    <x v="11"/>
    <s v="12"/>
    <x v="11"/>
    <x v="214"/>
    <s v="1241"/>
    <s v="Fusa"/>
    <s v="1"/>
    <s v="Menn"/>
    <x v="4"/>
    <x v="4"/>
    <x v="4"/>
    <x v="16"/>
  </r>
  <r>
    <x v="11"/>
    <s v="12"/>
    <x v="11"/>
    <x v="214"/>
    <s v="1241"/>
    <s v="Fusa"/>
    <s v="1"/>
    <s v="Menn"/>
    <x v="5"/>
    <x v="5"/>
    <x v="4"/>
    <x v="2"/>
  </r>
  <r>
    <x v="11"/>
    <s v="12"/>
    <x v="11"/>
    <x v="214"/>
    <s v="1241"/>
    <s v="Fusa"/>
    <s v="2"/>
    <s v="Kvinner"/>
    <x v="0"/>
    <x v="0"/>
    <x v="5"/>
    <x v="0"/>
  </r>
  <r>
    <x v="11"/>
    <s v="12"/>
    <x v="11"/>
    <x v="214"/>
    <s v="1241"/>
    <s v="Fusa"/>
    <s v="2"/>
    <s v="Kvinner"/>
    <x v="1"/>
    <x v="1"/>
    <x v="5"/>
    <x v="0"/>
  </r>
  <r>
    <x v="11"/>
    <s v="12"/>
    <x v="11"/>
    <x v="214"/>
    <s v="1241"/>
    <s v="Fusa"/>
    <s v="2"/>
    <s v="Kvinner"/>
    <x v="2"/>
    <x v="2"/>
    <x v="5"/>
    <x v="15"/>
  </r>
  <r>
    <x v="11"/>
    <s v="12"/>
    <x v="11"/>
    <x v="214"/>
    <s v="1241"/>
    <s v="Fusa"/>
    <s v="2"/>
    <s v="Kvinner"/>
    <x v="3"/>
    <x v="3"/>
    <x v="5"/>
    <x v="2"/>
  </r>
  <r>
    <x v="11"/>
    <s v="12"/>
    <x v="11"/>
    <x v="214"/>
    <s v="1241"/>
    <s v="Fusa"/>
    <s v="2"/>
    <s v="Kvinner"/>
    <x v="4"/>
    <x v="4"/>
    <x v="5"/>
    <x v="15"/>
  </r>
  <r>
    <x v="11"/>
    <s v="12"/>
    <x v="11"/>
    <x v="214"/>
    <s v="1241"/>
    <s v="Fusa"/>
    <s v="2"/>
    <s v="Kvinner"/>
    <x v="5"/>
    <x v="5"/>
    <x v="5"/>
    <x v="0"/>
  </r>
  <r>
    <x v="11"/>
    <s v="12"/>
    <x v="11"/>
    <x v="214"/>
    <s v="1241"/>
    <s v="Fusa"/>
    <s v="1"/>
    <s v="Menn"/>
    <x v="0"/>
    <x v="0"/>
    <x v="5"/>
    <x v="7"/>
  </r>
  <r>
    <x v="11"/>
    <s v="12"/>
    <x v="11"/>
    <x v="214"/>
    <s v="1241"/>
    <s v="Fusa"/>
    <s v="1"/>
    <s v="Menn"/>
    <x v="1"/>
    <x v="1"/>
    <x v="5"/>
    <x v="14"/>
  </r>
  <r>
    <x v="11"/>
    <s v="12"/>
    <x v="11"/>
    <x v="214"/>
    <s v="1241"/>
    <s v="Fusa"/>
    <s v="1"/>
    <s v="Menn"/>
    <x v="2"/>
    <x v="2"/>
    <x v="5"/>
    <x v="32"/>
  </r>
  <r>
    <x v="11"/>
    <s v="12"/>
    <x v="11"/>
    <x v="214"/>
    <s v="1241"/>
    <s v="Fusa"/>
    <s v="1"/>
    <s v="Menn"/>
    <x v="3"/>
    <x v="3"/>
    <x v="5"/>
    <x v="34"/>
  </r>
  <r>
    <x v="11"/>
    <s v="12"/>
    <x v="11"/>
    <x v="214"/>
    <s v="1241"/>
    <s v="Fusa"/>
    <s v="1"/>
    <s v="Menn"/>
    <x v="4"/>
    <x v="4"/>
    <x v="5"/>
    <x v="32"/>
  </r>
  <r>
    <x v="11"/>
    <s v="12"/>
    <x v="11"/>
    <x v="214"/>
    <s v="1241"/>
    <s v="Fusa"/>
    <s v="1"/>
    <s v="Menn"/>
    <x v="5"/>
    <x v="5"/>
    <x v="5"/>
    <x v="4"/>
  </r>
  <r>
    <x v="11"/>
    <s v="12"/>
    <x v="11"/>
    <x v="214"/>
    <s v="1241"/>
    <s v="Fusa"/>
    <s v="2"/>
    <s v="Kvinner"/>
    <x v="0"/>
    <x v="0"/>
    <x v="6"/>
    <x v="0"/>
  </r>
  <r>
    <x v="11"/>
    <s v="12"/>
    <x v="11"/>
    <x v="214"/>
    <s v="1241"/>
    <s v="Fusa"/>
    <s v="2"/>
    <s v="Kvinner"/>
    <x v="1"/>
    <x v="1"/>
    <x v="6"/>
    <x v="23"/>
  </r>
  <r>
    <x v="11"/>
    <s v="12"/>
    <x v="11"/>
    <x v="214"/>
    <s v="1241"/>
    <s v="Fusa"/>
    <s v="2"/>
    <s v="Kvinner"/>
    <x v="2"/>
    <x v="2"/>
    <x v="6"/>
    <x v="14"/>
  </r>
  <r>
    <x v="11"/>
    <s v="12"/>
    <x v="11"/>
    <x v="214"/>
    <s v="1241"/>
    <s v="Fusa"/>
    <s v="2"/>
    <s v="Kvinner"/>
    <x v="3"/>
    <x v="3"/>
    <x v="6"/>
    <x v="4"/>
  </r>
  <r>
    <x v="11"/>
    <s v="12"/>
    <x v="11"/>
    <x v="214"/>
    <s v="1241"/>
    <s v="Fusa"/>
    <s v="2"/>
    <s v="Kvinner"/>
    <x v="4"/>
    <x v="4"/>
    <x v="6"/>
    <x v="13"/>
  </r>
  <r>
    <x v="11"/>
    <s v="12"/>
    <x v="11"/>
    <x v="214"/>
    <s v="1241"/>
    <s v="Fusa"/>
    <s v="2"/>
    <s v="Kvinner"/>
    <x v="5"/>
    <x v="5"/>
    <x v="6"/>
    <x v="23"/>
  </r>
  <r>
    <x v="11"/>
    <s v="12"/>
    <x v="11"/>
    <x v="214"/>
    <s v="1241"/>
    <s v="Fusa"/>
    <s v="1"/>
    <s v="Menn"/>
    <x v="0"/>
    <x v="0"/>
    <x v="6"/>
    <x v="5"/>
  </r>
  <r>
    <x v="11"/>
    <s v="12"/>
    <x v="11"/>
    <x v="214"/>
    <s v="1241"/>
    <s v="Fusa"/>
    <s v="1"/>
    <s v="Menn"/>
    <x v="1"/>
    <x v="1"/>
    <x v="6"/>
    <x v="2"/>
  </r>
  <r>
    <x v="11"/>
    <s v="12"/>
    <x v="11"/>
    <x v="214"/>
    <s v="1241"/>
    <s v="Fusa"/>
    <s v="1"/>
    <s v="Menn"/>
    <x v="2"/>
    <x v="2"/>
    <x v="6"/>
    <x v="16"/>
  </r>
  <r>
    <x v="11"/>
    <s v="12"/>
    <x v="11"/>
    <x v="214"/>
    <s v="1241"/>
    <s v="Fusa"/>
    <s v="1"/>
    <s v="Menn"/>
    <x v="3"/>
    <x v="3"/>
    <x v="6"/>
    <x v="62"/>
  </r>
  <r>
    <x v="11"/>
    <s v="12"/>
    <x v="11"/>
    <x v="214"/>
    <s v="1241"/>
    <s v="Fusa"/>
    <s v="1"/>
    <s v="Menn"/>
    <x v="4"/>
    <x v="4"/>
    <x v="6"/>
    <x v="16"/>
  </r>
  <r>
    <x v="11"/>
    <s v="12"/>
    <x v="11"/>
    <x v="214"/>
    <s v="1241"/>
    <s v="Fusa"/>
    <s v="1"/>
    <s v="Menn"/>
    <x v="5"/>
    <x v="5"/>
    <x v="6"/>
    <x v="3"/>
  </r>
  <r>
    <x v="11"/>
    <s v="12"/>
    <x v="11"/>
    <x v="214"/>
    <s v="1241"/>
    <s v="Fusa"/>
    <s v="2"/>
    <s v="Kvinner"/>
    <x v="0"/>
    <x v="0"/>
    <x v="7"/>
    <x v="0"/>
  </r>
  <r>
    <x v="11"/>
    <s v="12"/>
    <x v="11"/>
    <x v="214"/>
    <s v="1241"/>
    <s v="Fusa"/>
    <s v="2"/>
    <s v="Kvinner"/>
    <x v="1"/>
    <x v="1"/>
    <x v="7"/>
    <x v="0"/>
  </r>
  <r>
    <x v="11"/>
    <s v="12"/>
    <x v="11"/>
    <x v="214"/>
    <s v="1241"/>
    <s v="Fusa"/>
    <s v="2"/>
    <s v="Kvinner"/>
    <x v="2"/>
    <x v="2"/>
    <x v="7"/>
    <x v="2"/>
  </r>
  <r>
    <x v="11"/>
    <s v="12"/>
    <x v="11"/>
    <x v="214"/>
    <s v="1241"/>
    <s v="Fusa"/>
    <s v="2"/>
    <s v="Kvinner"/>
    <x v="3"/>
    <x v="3"/>
    <x v="7"/>
    <x v="36"/>
  </r>
  <r>
    <x v="11"/>
    <s v="12"/>
    <x v="11"/>
    <x v="214"/>
    <s v="1241"/>
    <s v="Fusa"/>
    <s v="2"/>
    <s v="Kvinner"/>
    <x v="4"/>
    <x v="4"/>
    <x v="7"/>
    <x v="14"/>
  </r>
  <r>
    <x v="11"/>
    <s v="12"/>
    <x v="11"/>
    <x v="214"/>
    <s v="1241"/>
    <s v="Fusa"/>
    <s v="2"/>
    <s v="Kvinner"/>
    <x v="5"/>
    <x v="5"/>
    <x v="7"/>
    <x v="39"/>
  </r>
  <r>
    <x v="11"/>
    <s v="12"/>
    <x v="11"/>
    <x v="214"/>
    <s v="1241"/>
    <s v="Fusa"/>
    <s v="1"/>
    <s v="Menn"/>
    <x v="0"/>
    <x v="0"/>
    <x v="7"/>
    <x v="7"/>
  </r>
  <r>
    <x v="11"/>
    <s v="12"/>
    <x v="11"/>
    <x v="214"/>
    <s v="1241"/>
    <s v="Fusa"/>
    <s v="1"/>
    <s v="Menn"/>
    <x v="1"/>
    <x v="1"/>
    <x v="7"/>
    <x v="36"/>
  </r>
  <r>
    <x v="11"/>
    <s v="12"/>
    <x v="11"/>
    <x v="214"/>
    <s v="1241"/>
    <s v="Fusa"/>
    <s v="1"/>
    <s v="Menn"/>
    <x v="2"/>
    <x v="2"/>
    <x v="7"/>
    <x v="73"/>
  </r>
  <r>
    <x v="11"/>
    <s v="12"/>
    <x v="11"/>
    <x v="214"/>
    <s v="1241"/>
    <s v="Fusa"/>
    <s v="1"/>
    <s v="Menn"/>
    <x v="3"/>
    <x v="3"/>
    <x v="7"/>
    <x v="58"/>
  </r>
  <r>
    <x v="11"/>
    <s v="12"/>
    <x v="11"/>
    <x v="214"/>
    <s v="1241"/>
    <s v="Fusa"/>
    <s v="1"/>
    <s v="Menn"/>
    <x v="4"/>
    <x v="4"/>
    <x v="7"/>
    <x v="11"/>
  </r>
  <r>
    <x v="11"/>
    <s v="12"/>
    <x v="11"/>
    <x v="214"/>
    <s v="1241"/>
    <s v="Fusa"/>
    <s v="1"/>
    <s v="Menn"/>
    <x v="5"/>
    <x v="5"/>
    <x v="7"/>
    <x v="24"/>
  </r>
  <r>
    <x v="11"/>
    <s v="12"/>
    <x v="11"/>
    <x v="215"/>
    <s v="1242"/>
    <s v="Samnanger"/>
    <s v="2"/>
    <s v="Kvinner"/>
    <x v="0"/>
    <x v="0"/>
    <x v="0"/>
    <x v="23"/>
  </r>
  <r>
    <x v="11"/>
    <s v="12"/>
    <x v="11"/>
    <x v="215"/>
    <s v="1242"/>
    <s v="Samnanger"/>
    <s v="2"/>
    <s v="Kvinner"/>
    <x v="1"/>
    <x v="1"/>
    <x v="0"/>
    <x v="39"/>
  </r>
  <r>
    <x v="11"/>
    <s v="12"/>
    <x v="11"/>
    <x v="215"/>
    <s v="1242"/>
    <s v="Samnanger"/>
    <s v="2"/>
    <s v="Kvinner"/>
    <x v="2"/>
    <x v="2"/>
    <x v="0"/>
    <x v="23"/>
  </r>
  <r>
    <x v="11"/>
    <s v="12"/>
    <x v="11"/>
    <x v="215"/>
    <s v="1242"/>
    <s v="Samnanger"/>
    <s v="2"/>
    <s v="Kvinner"/>
    <x v="3"/>
    <x v="3"/>
    <x v="0"/>
    <x v="0"/>
  </r>
  <r>
    <x v="11"/>
    <s v="12"/>
    <x v="11"/>
    <x v="215"/>
    <s v="1242"/>
    <s v="Samnanger"/>
    <s v="2"/>
    <s v="Kvinner"/>
    <x v="4"/>
    <x v="4"/>
    <x v="0"/>
    <x v="12"/>
  </r>
  <r>
    <x v="11"/>
    <s v="12"/>
    <x v="11"/>
    <x v="215"/>
    <s v="1242"/>
    <s v="Samnanger"/>
    <s v="2"/>
    <s v="Kvinner"/>
    <x v="5"/>
    <x v="5"/>
    <x v="0"/>
    <x v="0"/>
  </r>
  <r>
    <x v="11"/>
    <s v="12"/>
    <x v="11"/>
    <x v="215"/>
    <s v="1242"/>
    <s v="Samnanger"/>
    <s v="1"/>
    <s v="Menn"/>
    <x v="0"/>
    <x v="0"/>
    <x v="0"/>
    <x v="39"/>
  </r>
  <r>
    <x v="11"/>
    <s v="12"/>
    <x v="11"/>
    <x v="215"/>
    <s v="1242"/>
    <s v="Samnanger"/>
    <s v="1"/>
    <s v="Menn"/>
    <x v="1"/>
    <x v="1"/>
    <x v="0"/>
    <x v="0"/>
  </r>
  <r>
    <x v="11"/>
    <s v="12"/>
    <x v="11"/>
    <x v="215"/>
    <s v="1242"/>
    <s v="Samnanger"/>
    <s v="1"/>
    <s v="Menn"/>
    <x v="2"/>
    <x v="2"/>
    <x v="0"/>
    <x v="0"/>
  </r>
  <r>
    <x v="11"/>
    <s v="12"/>
    <x v="11"/>
    <x v="215"/>
    <s v="1242"/>
    <s v="Samnanger"/>
    <s v="1"/>
    <s v="Menn"/>
    <x v="3"/>
    <x v="3"/>
    <x v="0"/>
    <x v="0"/>
  </r>
  <r>
    <x v="11"/>
    <s v="12"/>
    <x v="11"/>
    <x v="215"/>
    <s v="1242"/>
    <s v="Samnanger"/>
    <s v="1"/>
    <s v="Menn"/>
    <x v="4"/>
    <x v="4"/>
    <x v="0"/>
    <x v="1"/>
  </r>
  <r>
    <x v="11"/>
    <s v="12"/>
    <x v="11"/>
    <x v="215"/>
    <s v="1242"/>
    <s v="Samnanger"/>
    <s v="1"/>
    <s v="Menn"/>
    <x v="5"/>
    <x v="5"/>
    <x v="0"/>
    <x v="0"/>
  </r>
  <r>
    <x v="11"/>
    <s v="12"/>
    <x v="11"/>
    <x v="215"/>
    <s v="1242"/>
    <s v="Samnanger"/>
    <s v="2"/>
    <s v="Kvinner"/>
    <x v="0"/>
    <x v="0"/>
    <x v="1"/>
    <x v="0"/>
  </r>
  <r>
    <x v="11"/>
    <s v="12"/>
    <x v="11"/>
    <x v="215"/>
    <s v="1242"/>
    <s v="Samnanger"/>
    <s v="2"/>
    <s v="Kvinner"/>
    <x v="1"/>
    <x v="1"/>
    <x v="1"/>
    <x v="39"/>
  </r>
  <r>
    <x v="11"/>
    <s v="12"/>
    <x v="11"/>
    <x v="215"/>
    <s v="1242"/>
    <s v="Samnanger"/>
    <s v="2"/>
    <s v="Kvinner"/>
    <x v="2"/>
    <x v="2"/>
    <x v="1"/>
    <x v="0"/>
  </r>
  <r>
    <x v="11"/>
    <s v="12"/>
    <x v="11"/>
    <x v="215"/>
    <s v="1242"/>
    <s v="Samnanger"/>
    <s v="2"/>
    <s v="Kvinner"/>
    <x v="3"/>
    <x v="3"/>
    <x v="1"/>
    <x v="1"/>
  </r>
  <r>
    <x v="11"/>
    <s v="12"/>
    <x v="11"/>
    <x v="215"/>
    <s v="1242"/>
    <s v="Samnanger"/>
    <s v="2"/>
    <s v="Kvinner"/>
    <x v="4"/>
    <x v="4"/>
    <x v="1"/>
    <x v="0"/>
  </r>
  <r>
    <x v="11"/>
    <s v="12"/>
    <x v="11"/>
    <x v="215"/>
    <s v="1242"/>
    <s v="Samnanger"/>
    <s v="2"/>
    <s v="Kvinner"/>
    <x v="5"/>
    <x v="5"/>
    <x v="1"/>
    <x v="0"/>
  </r>
  <r>
    <x v="11"/>
    <s v="12"/>
    <x v="11"/>
    <x v="215"/>
    <s v="1242"/>
    <s v="Samnanger"/>
    <s v="1"/>
    <s v="Menn"/>
    <x v="0"/>
    <x v="0"/>
    <x v="1"/>
    <x v="39"/>
  </r>
  <r>
    <x v="11"/>
    <s v="12"/>
    <x v="11"/>
    <x v="215"/>
    <s v="1242"/>
    <s v="Samnanger"/>
    <s v="1"/>
    <s v="Menn"/>
    <x v="1"/>
    <x v="1"/>
    <x v="1"/>
    <x v="39"/>
  </r>
  <r>
    <x v="11"/>
    <s v="12"/>
    <x v="11"/>
    <x v="215"/>
    <s v="1242"/>
    <s v="Samnanger"/>
    <s v="1"/>
    <s v="Menn"/>
    <x v="2"/>
    <x v="2"/>
    <x v="1"/>
    <x v="1"/>
  </r>
  <r>
    <x v="11"/>
    <s v="12"/>
    <x v="11"/>
    <x v="215"/>
    <s v="1242"/>
    <s v="Samnanger"/>
    <s v="1"/>
    <s v="Menn"/>
    <x v="3"/>
    <x v="3"/>
    <x v="1"/>
    <x v="1"/>
  </r>
  <r>
    <x v="11"/>
    <s v="12"/>
    <x v="11"/>
    <x v="215"/>
    <s v="1242"/>
    <s v="Samnanger"/>
    <s v="1"/>
    <s v="Menn"/>
    <x v="4"/>
    <x v="4"/>
    <x v="1"/>
    <x v="19"/>
  </r>
  <r>
    <x v="11"/>
    <s v="12"/>
    <x v="11"/>
    <x v="215"/>
    <s v="1242"/>
    <s v="Samnanger"/>
    <s v="1"/>
    <s v="Menn"/>
    <x v="5"/>
    <x v="5"/>
    <x v="1"/>
    <x v="0"/>
  </r>
  <r>
    <x v="11"/>
    <s v="12"/>
    <x v="11"/>
    <x v="215"/>
    <s v="1242"/>
    <s v="Samnanger"/>
    <s v="2"/>
    <s v="Kvinner"/>
    <x v="0"/>
    <x v="0"/>
    <x v="2"/>
    <x v="0"/>
  </r>
  <r>
    <x v="11"/>
    <s v="12"/>
    <x v="11"/>
    <x v="215"/>
    <s v="1242"/>
    <s v="Samnanger"/>
    <s v="2"/>
    <s v="Kvinner"/>
    <x v="1"/>
    <x v="1"/>
    <x v="2"/>
    <x v="0"/>
  </r>
  <r>
    <x v="11"/>
    <s v="12"/>
    <x v="11"/>
    <x v="215"/>
    <s v="1242"/>
    <s v="Samnanger"/>
    <s v="2"/>
    <s v="Kvinner"/>
    <x v="2"/>
    <x v="2"/>
    <x v="2"/>
    <x v="0"/>
  </r>
  <r>
    <x v="11"/>
    <s v="12"/>
    <x v="11"/>
    <x v="215"/>
    <s v="1242"/>
    <s v="Samnanger"/>
    <s v="2"/>
    <s v="Kvinner"/>
    <x v="3"/>
    <x v="3"/>
    <x v="2"/>
    <x v="0"/>
  </r>
  <r>
    <x v="11"/>
    <s v="12"/>
    <x v="11"/>
    <x v="215"/>
    <s v="1242"/>
    <s v="Samnanger"/>
    <s v="2"/>
    <s v="Kvinner"/>
    <x v="4"/>
    <x v="4"/>
    <x v="2"/>
    <x v="0"/>
  </r>
  <r>
    <x v="11"/>
    <s v="12"/>
    <x v="11"/>
    <x v="215"/>
    <s v="1242"/>
    <s v="Samnanger"/>
    <s v="2"/>
    <s v="Kvinner"/>
    <x v="5"/>
    <x v="5"/>
    <x v="2"/>
    <x v="0"/>
  </r>
  <r>
    <x v="11"/>
    <s v="12"/>
    <x v="11"/>
    <x v="215"/>
    <s v="1242"/>
    <s v="Samnanger"/>
    <s v="1"/>
    <s v="Menn"/>
    <x v="0"/>
    <x v="0"/>
    <x v="2"/>
    <x v="39"/>
  </r>
  <r>
    <x v="11"/>
    <s v="12"/>
    <x v="11"/>
    <x v="215"/>
    <s v="1242"/>
    <s v="Samnanger"/>
    <s v="1"/>
    <s v="Menn"/>
    <x v="1"/>
    <x v="1"/>
    <x v="2"/>
    <x v="39"/>
  </r>
  <r>
    <x v="11"/>
    <s v="12"/>
    <x v="11"/>
    <x v="215"/>
    <s v="1242"/>
    <s v="Samnanger"/>
    <s v="1"/>
    <s v="Menn"/>
    <x v="2"/>
    <x v="2"/>
    <x v="2"/>
    <x v="0"/>
  </r>
  <r>
    <x v="11"/>
    <s v="12"/>
    <x v="11"/>
    <x v="215"/>
    <s v="1242"/>
    <s v="Samnanger"/>
    <s v="1"/>
    <s v="Menn"/>
    <x v="3"/>
    <x v="3"/>
    <x v="2"/>
    <x v="1"/>
  </r>
  <r>
    <x v="11"/>
    <s v="12"/>
    <x v="11"/>
    <x v="215"/>
    <s v="1242"/>
    <s v="Samnanger"/>
    <s v="1"/>
    <s v="Menn"/>
    <x v="4"/>
    <x v="4"/>
    <x v="2"/>
    <x v="1"/>
  </r>
  <r>
    <x v="11"/>
    <s v="12"/>
    <x v="11"/>
    <x v="215"/>
    <s v="1242"/>
    <s v="Samnanger"/>
    <s v="1"/>
    <s v="Menn"/>
    <x v="5"/>
    <x v="5"/>
    <x v="2"/>
    <x v="39"/>
  </r>
  <r>
    <x v="11"/>
    <s v="12"/>
    <x v="11"/>
    <x v="215"/>
    <s v="1242"/>
    <s v="Samnanger"/>
    <s v="2"/>
    <s v="Kvinner"/>
    <x v="0"/>
    <x v="0"/>
    <x v="3"/>
    <x v="0"/>
  </r>
  <r>
    <x v="11"/>
    <s v="12"/>
    <x v="11"/>
    <x v="215"/>
    <s v="1242"/>
    <s v="Samnanger"/>
    <s v="2"/>
    <s v="Kvinner"/>
    <x v="1"/>
    <x v="1"/>
    <x v="3"/>
    <x v="23"/>
  </r>
  <r>
    <x v="11"/>
    <s v="12"/>
    <x v="11"/>
    <x v="215"/>
    <s v="1242"/>
    <s v="Samnanger"/>
    <s v="2"/>
    <s v="Kvinner"/>
    <x v="2"/>
    <x v="2"/>
    <x v="3"/>
    <x v="23"/>
  </r>
  <r>
    <x v="11"/>
    <s v="12"/>
    <x v="11"/>
    <x v="215"/>
    <s v="1242"/>
    <s v="Samnanger"/>
    <s v="2"/>
    <s v="Kvinner"/>
    <x v="3"/>
    <x v="3"/>
    <x v="3"/>
    <x v="0"/>
  </r>
  <r>
    <x v="11"/>
    <s v="12"/>
    <x v="11"/>
    <x v="215"/>
    <s v="1242"/>
    <s v="Samnanger"/>
    <s v="2"/>
    <s v="Kvinner"/>
    <x v="4"/>
    <x v="4"/>
    <x v="3"/>
    <x v="23"/>
  </r>
  <r>
    <x v="11"/>
    <s v="12"/>
    <x v="11"/>
    <x v="215"/>
    <s v="1242"/>
    <s v="Samnanger"/>
    <s v="2"/>
    <s v="Kvinner"/>
    <x v="5"/>
    <x v="5"/>
    <x v="3"/>
    <x v="39"/>
  </r>
  <r>
    <x v="11"/>
    <s v="12"/>
    <x v="11"/>
    <x v="215"/>
    <s v="1242"/>
    <s v="Samnanger"/>
    <s v="1"/>
    <s v="Menn"/>
    <x v="0"/>
    <x v="0"/>
    <x v="3"/>
    <x v="39"/>
  </r>
  <r>
    <x v="11"/>
    <s v="12"/>
    <x v="11"/>
    <x v="215"/>
    <s v="1242"/>
    <s v="Samnanger"/>
    <s v="1"/>
    <s v="Menn"/>
    <x v="1"/>
    <x v="1"/>
    <x v="3"/>
    <x v="39"/>
  </r>
  <r>
    <x v="11"/>
    <s v="12"/>
    <x v="11"/>
    <x v="215"/>
    <s v="1242"/>
    <s v="Samnanger"/>
    <s v="1"/>
    <s v="Menn"/>
    <x v="2"/>
    <x v="2"/>
    <x v="3"/>
    <x v="39"/>
  </r>
  <r>
    <x v="11"/>
    <s v="12"/>
    <x v="11"/>
    <x v="215"/>
    <s v="1242"/>
    <s v="Samnanger"/>
    <s v="1"/>
    <s v="Menn"/>
    <x v="3"/>
    <x v="3"/>
    <x v="3"/>
    <x v="0"/>
  </r>
  <r>
    <x v="11"/>
    <s v="12"/>
    <x v="11"/>
    <x v="215"/>
    <s v="1242"/>
    <s v="Samnanger"/>
    <s v="1"/>
    <s v="Menn"/>
    <x v="4"/>
    <x v="4"/>
    <x v="3"/>
    <x v="0"/>
  </r>
  <r>
    <x v="11"/>
    <s v="12"/>
    <x v="11"/>
    <x v="215"/>
    <s v="1242"/>
    <s v="Samnanger"/>
    <s v="1"/>
    <s v="Menn"/>
    <x v="5"/>
    <x v="5"/>
    <x v="3"/>
    <x v="39"/>
  </r>
  <r>
    <x v="11"/>
    <s v="12"/>
    <x v="11"/>
    <x v="215"/>
    <s v="1242"/>
    <s v="Samnanger"/>
    <s v="2"/>
    <s v="Kvinner"/>
    <x v="0"/>
    <x v="0"/>
    <x v="4"/>
    <x v="23"/>
  </r>
  <r>
    <x v="11"/>
    <s v="12"/>
    <x v="11"/>
    <x v="215"/>
    <s v="1242"/>
    <s v="Samnanger"/>
    <s v="2"/>
    <s v="Kvinner"/>
    <x v="1"/>
    <x v="1"/>
    <x v="4"/>
    <x v="23"/>
  </r>
  <r>
    <x v="11"/>
    <s v="12"/>
    <x v="11"/>
    <x v="215"/>
    <s v="1242"/>
    <s v="Samnanger"/>
    <s v="2"/>
    <s v="Kvinner"/>
    <x v="2"/>
    <x v="2"/>
    <x v="4"/>
    <x v="0"/>
  </r>
  <r>
    <x v="11"/>
    <s v="12"/>
    <x v="11"/>
    <x v="215"/>
    <s v="1242"/>
    <s v="Samnanger"/>
    <s v="2"/>
    <s v="Kvinner"/>
    <x v="3"/>
    <x v="3"/>
    <x v="4"/>
    <x v="0"/>
  </r>
  <r>
    <x v="11"/>
    <s v="12"/>
    <x v="11"/>
    <x v="215"/>
    <s v="1242"/>
    <s v="Samnanger"/>
    <s v="2"/>
    <s v="Kvinner"/>
    <x v="4"/>
    <x v="4"/>
    <x v="4"/>
    <x v="23"/>
  </r>
  <r>
    <x v="11"/>
    <s v="12"/>
    <x v="11"/>
    <x v="215"/>
    <s v="1242"/>
    <s v="Samnanger"/>
    <s v="2"/>
    <s v="Kvinner"/>
    <x v="5"/>
    <x v="5"/>
    <x v="4"/>
    <x v="23"/>
  </r>
  <r>
    <x v="11"/>
    <s v="12"/>
    <x v="11"/>
    <x v="215"/>
    <s v="1242"/>
    <s v="Samnanger"/>
    <s v="1"/>
    <s v="Menn"/>
    <x v="0"/>
    <x v="0"/>
    <x v="4"/>
    <x v="39"/>
  </r>
  <r>
    <x v="11"/>
    <s v="12"/>
    <x v="11"/>
    <x v="215"/>
    <s v="1242"/>
    <s v="Samnanger"/>
    <s v="1"/>
    <s v="Menn"/>
    <x v="1"/>
    <x v="1"/>
    <x v="4"/>
    <x v="39"/>
  </r>
  <r>
    <x v="11"/>
    <s v="12"/>
    <x v="11"/>
    <x v="215"/>
    <s v="1242"/>
    <s v="Samnanger"/>
    <s v="1"/>
    <s v="Menn"/>
    <x v="2"/>
    <x v="2"/>
    <x v="4"/>
    <x v="23"/>
  </r>
  <r>
    <x v="11"/>
    <s v="12"/>
    <x v="11"/>
    <x v="215"/>
    <s v="1242"/>
    <s v="Samnanger"/>
    <s v="1"/>
    <s v="Menn"/>
    <x v="3"/>
    <x v="3"/>
    <x v="4"/>
    <x v="0"/>
  </r>
  <r>
    <x v="11"/>
    <s v="12"/>
    <x v="11"/>
    <x v="215"/>
    <s v="1242"/>
    <s v="Samnanger"/>
    <s v="1"/>
    <s v="Menn"/>
    <x v="4"/>
    <x v="4"/>
    <x v="4"/>
    <x v="0"/>
  </r>
  <r>
    <x v="11"/>
    <s v="12"/>
    <x v="11"/>
    <x v="215"/>
    <s v="1242"/>
    <s v="Samnanger"/>
    <s v="1"/>
    <s v="Menn"/>
    <x v="5"/>
    <x v="5"/>
    <x v="4"/>
    <x v="1"/>
  </r>
  <r>
    <x v="11"/>
    <s v="12"/>
    <x v="11"/>
    <x v="215"/>
    <s v="1242"/>
    <s v="Samnanger"/>
    <s v="2"/>
    <s v="Kvinner"/>
    <x v="0"/>
    <x v="0"/>
    <x v="5"/>
    <x v="0"/>
  </r>
  <r>
    <x v="11"/>
    <s v="12"/>
    <x v="11"/>
    <x v="215"/>
    <s v="1242"/>
    <s v="Samnanger"/>
    <s v="2"/>
    <s v="Kvinner"/>
    <x v="1"/>
    <x v="1"/>
    <x v="5"/>
    <x v="23"/>
  </r>
  <r>
    <x v="11"/>
    <s v="12"/>
    <x v="11"/>
    <x v="215"/>
    <s v="1242"/>
    <s v="Samnanger"/>
    <s v="2"/>
    <s v="Kvinner"/>
    <x v="2"/>
    <x v="2"/>
    <x v="5"/>
    <x v="0"/>
  </r>
  <r>
    <x v="11"/>
    <s v="12"/>
    <x v="11"/>
    <x v="215"/>
    <s v="1242"/>
    <s v="Samnanger"/>
    <s v="2"/>
    <s v="Kvinner"/>
    <x v="3"/>
    <x v="3"/>
    <x v="5"/>
    <x v="0"/>
  </r>
  <r>
    <x v="11"/>
    <s v="12"/>
    <x v="11"/>
    <x v="215"/>
    <s v="1242"/>
    <s v="Samnanger"/>
    <s v="2"/>
    <s v="Kvinner"/>
    <x v="4"/>
    <x v="4"/>
    <x v="5"/>
    <x v="23"/>
  </r>
  <r>
    <x v="11"/>
    <s v="12"/>
    <x v="11"/>
    <x v="215"/>
    <s v="1242"/>
    <s v="Samnanger"/>
    <s v="2"/>
    <s v="Kvinner"/>
    <x v="5"/>
    <x v="5"/>
    <x v="5"/>
    <x v="39"/>
  </r>
  <r>
    <x v="11"/>
    <s v="12"/>
    <x v="11"/>
    <x v="215"/>
    <s v="1242"/>
    <s v="Samnanger"/>
    <s v="1"/>
    <s v="Menn"/>
    <x v="0"/>
    <x v="0"/>
    <x v="5"/>
    <x v="0"/>
  </r>
  <r>
    <x v="11"/>
    <s v="12"/>
    <x v="11"/>
    <x v="215"/>
    <s v="1242"/>
    <s v="Samnanger"/>
    <s v="1"/>
    <s v="Menn"/>
    <x v="1"/>
    <x v="1"/>
    <x v="5"/>
    <x v="39"/>
  </r>
  <r>
    <x v="11"/>
    <s v="12"/>
    <x v="11"/>
    <x v="215"/>
    <s v="1242"/>
    <s v="Samnanger"/>
    <s v="1"/>
    <s v="Menn"/>
    <x v="2"/>
    <x v="2"/>
    <x v="5"/>
    <x v="39"/>
  </r>
  <r>
    <x v="11"/>
    <s v="12"/>
    <x v="11"/>
    <x v="215"/>
    <s v="1242"/>
    <s v="Samnanger"/>
    <s v="1"/>
    <s v="Menn"/>
    <x v="3"/>
    <x v="3"/>
    <x v="5"/>
    <x v="1"/>
  </r>
  <r>
    <x v="11"/>
    <s v="12"/>
    <x v="11"/>
    <x v="215"/>
    <s v="1242"/>
    <s v="Samnanger"/>
    <s v="1"/>
    <s v="Menn"/>
    <x v="4"/>
    <x v="4"/>
    <x v="5"/>
    <x v="0"/>
  </r>
  <r>
    <x v="11"/>
    <s v="12"/>
    <x v="11"/>
    <x v="215"/>
    <s v="1242"/>
    <s v="Samnanger"/>
    <s v="1"/>
    <s v="Menn"/>
    <x v="5"/>
    <x v="5"/>
    <x v="5"/>
    <x v="19"/>
  </r>
  <r>
    <x v="11"/>
    <s v="12"/>
    <x v="11"/>
    <x v="215"/>
    <s v="1242"/>
    <s v="Samnanger"/>
    <s v="2"/>
    <s v="Kvinner"/>
    <x v="0"/>
    <x v="0"/>
    <x v="6"/>
    <x v="39"/>
  </r>
  <r>
    <x v="11"/>
    <s v="12"/>
    <x v="11"/>
    <x v="215"/>
    <s v="1242"/>
    <s v="Samnanger"/>
    <s v="2"/>
    <s v="Kvinner"/>
    <x v="1"/>
    <x v="1"/>
    <x v="6"/>
    <x v="39"/>
  </r>
  <r>
    <x v="11"/>
    <s v="12"/>
    <x v="11"/>
    <x v="215"/>
    <s v="1242"/>
    <s v="Samnanger"/>
    <s v="2"/>
    <s v="Kvinner"/>
    <x v="2"/>
    <x v="2"/>
    <x v="6"/>
    <x v="23"/>
  </r>
  <r>
    <x v="11"/>
    <s v="12"/>
    <x v="11"/>
    <x v="215"/>
    <s v="1242"/>
    <s v="Samnanger"/>
    <s v="2"/>
    <s v="Kvinner"/>
    <x v="3"/>
    <x v="3"/>
    <x v="6"/>
    <x v="39"/>
  </r>
  <r>
    <x v="11"/>
    <s v="12"/>
    <x v="11"/>
    <x v="215"/>
    <s v="1242"/>
    <s v="Samnanger"/>
    <s v="2"/>
    <s v="Kvinner"/>
    <x v="4"/>
    <x v="4"/>
    <x v="6"/>
    <x v="12"/>
  </r>
  <r>
    <x v="11"/>
    <s v="12"/>
    <x v="11"/>
    <x v="215"/>
    <s v="1242"/>
    <s v="Samnanger"/>
    <s v="2"/>
    <s v="Kvinner"/>
    <x v="5"/>
    <x v="5"/>
    <x v="6"/>
    <x v="39"/>
  </r>
  <r>
    <x v="11"/>
    <s v="12"/>
    <x v="11"/>
    <x v="215"/>
    <s v="1242"/>
    <s v="Samnanger"/>
    <s v="1"/>
    <s v="Menn"/>
    <x v="0"/>
    <x v="0"/>
    <x v="6"/>
    <x v="1"/>
  </r>
  <r>
    <x v="11"/>
    <s v="12"/>
    <x v="11"/>
    <x v="215"/>
    <s v="1242"/>
    <s v="Samnanger"/>
    <s v="1"/>
    <s v="Menn"/>
    <x v="1"/>
    <x v="1"/>
    <x v="6"/>
    <x v="39"/>
  </r>
  <r>
    <x v="11"/>
    <s v="12"/>
    <x v="11"/>
    <x v="215"/>
    <s v="1242"/>
    <s v="Samnanger"/>
    <s v="1"/>
    <s v="Menn"/>
    <x v="2"/>
    <x v="2"/>
    <x v="6"/>
    <x v="23"/>
  </r>
  <r>
    <x v="11"/>
    <s v="12"/>
    <x v="11"/>
    <x v="215"/>
    <s v="1242"/>
    <s v="Samnanger"/>
    <s v="1"/>
    <s v="Menn"/>
    <x v="3"/>
    <x v="3"/>
    <x v="6"/>
    <x v="0"/>
  </r>
  <r>
    <x v="11"/>
    <s v="12"/>
    <x v="11"/>
    <x v="215"/>
    <s v="1242"/>
    <s v="Samnanger"/>
    <s v="1"/>
    <s v="Menn"/>
    <x v="4"/>
    <x v="4"/>
    <x v="6"/>
    <x v="19"/>
  </r>
  <r>
    <x v="11"/>
    <s v="12"/>
    <x v="11"/>
    <x v="215"/>
    <s v="1242"/>
    <s v="Samnanger"/>
    <s v="1"/>
    <s v="Menn"/>
    <x v="5"/>
    <x v="5"/>
    <x v="6"/>
    <x v="19"/>
  </r>
  <r>
    <x v="11"/>
    <s v="12"/>
    <x v="11"/>
    <x v="215"/>
    <s v="1242"/>
    <s v="Samnanger"/>
    <s v="2"/>
    <s v="Kvinner"/>
    <x v="0"/>
    <x v="0"/>
    <x v="7"/>
    <x v="23"/>
  </r>
  <r>
    <x v="11"/>
    <s v="12"/>
    <x v="11"/>
    <x v="215"/>
    <s v="1242"/>
    <s v="Samnanger"/>
    <s v="2"/>
    <s v="Kvinner"/>
    <x v="1"/>
    <x v="1"/>
    <x v="7"/>
    <x v="39"/>
  </r>
  <r>
    <x v="11"/>
    <s v="12"/>
    <x v="11"/>
    <x v="215"/>
    <s v="1242"/>
    <s v="Samnanger"/>
    <s v="2"/>
    <s v="Kvinner"/>
    <x v="2"/>
    <x v="2"/>
    <x v="7"/>
    <x v="39"/>
  </r>
  <r>
    <x v="11"/>
    <s v="12"/>
    <x v="11"/>
    <x v="215"/>
    <s v="1242"/>
    <s v="Samnanger"/>
    <s v="2"/>
    <s v="Kvinner"/>
    <x v="3"/>
    <x v="3"/>
    <x v="7"/>
    <x v="39"/>
  </r>
  <r>
    <x v="11"/>
    <s v="12"/>
    <x v="11"/>
    <x v="215"/>
    <s v="1242"/>
    <s v="Samnanger"/>
    <s v="2"/>
    <s v="Kvinner"/>
    <x v="4"/>
    <x v="4"/>
    <x v="7"/>
    <x v="1"/>
  </r>
  <r>
    <x v="11"/>
    <s v="12"/>
    <x v="11"/>
    <x v="215"/>
    <s v="1242"/>
    <s v="Samnanger"/>
    <s v="2"/>
    <s v="Kvinner"/>
    <x v="5"/>
    <x v="5"/>
    <x v="7"/>
    <x v="39"/>
  </r>
  <r>
    <x v="11"/>
    <s v="12"/>
    <x v="11"/>
    <x v="215"/>
    <s v="1242"/>
    <s v="Samnanger"/>
    <s v="1"/>
    <s v="Menn"/>
    <x v="0"/>
    <x v="0"/>
    <x v="7"/>
    <x v="0"/>
  </r>
  <r>
    <x v="11"/>
    <s v="12"/>
    <x v="11"/>
    <x v="215"/>
    <s v="1242"/>
    <s v="Samnanger"/>
    <s v="1"/>
    <s v="Menn"/>
    <x v="1"/>
    <x v="1"/>
    <x v="7"/>
    <x v="23"/>
  </r>
  <r>
    <x v="11"/>
    <s v="12"/>
    <x v="11"/>
    <x v="215"/>
    <s v="1242"/>
    <s v="Samnanger"/>
    <s v="1"/>
    <s v="Menn"/>
    <x v="2"/>
    <x v="2"/>
    <x v="7"/>
    <x v="23"/>
  </r>
  <r>
    <x v="11"/>
    <s v="12"/>
    <x v="11"/>
    <x v="215"/>
    <s v="1242"/>
    <s v="Samnanger"/>
    <s v="1"/>
    <s v="Menn"/>
    <x v="3"/>
    <x v="3"/>
    <x v="7"/>
    <x v="1"/>
  </r>
  <r>
    <x v="11"/>
    <s v="12"/>
    <x v="11"/>
    <x v="215"/>
    <s v="1242"/>
    <s v="Samnanger"/>
    <s v="1"/>
    <s v="Menn"/>
    <x v="4"/>
    <x v="4"/>
    <x v="7"/>
    <x v="1"/>
  </r>
  <r>
    <x v="11"/>
    <s v="12"/>
    <x v="11"/>
    <x v="215"/>
    <s v="1242"/>
    <s v="Samnanger"/>
    <s v="1"/>
    <s v="Menn"/>
    <x v="5"/>
    <x v="5"/>
    <x v="7"/>
    <x v="0"/>
  </r>
  <r>
    <x v="11"/>
    <s v="12"/>
    <x v="11"/>
    <x v="216"/>
    <s v="1243"/>
    <s v="Os (Hord.)"/>
    <s v="2"/>
    <s v="Kvinner"/>
    <x v="0"/>
    <x v="0"/>
    <x v="0"/>
    <x v="19"/>
  </r>
  <r>
    <x v="11"/>
    <s v="12"/>
    <x v="11"/>
    <x v="216"/>
    <s v="1243"/>
    <s v="Os (Hord.)"/>
    <s v="2"/>
    <s v="Kvinner"/>
    <x v="1"/>
    <x v="1"/>
    <x v="0"/>
    <x v="19"/>
  </r>
  <r>
    <x v="11"/>
    <s v="12"/>
    <x v="11"/>
    <x v="216"/>
    <s v="1243"/>
    <s v="Os (Hord.)"/>
    <s v="2"/>
    <s v="Kvinner"/>
    <x v="2"/>
    <x v="2"/>
    <x v="0"/>
    <x v="5"/>
  </r>
  <r>
    <x v="11"/>
    <s v="12"/>
    <x v="11"/>
    <x v="216"/>
    <s v="1243"/>
    <s v="Os (Hord.)"/>
    <s v="2"/>
    <s v="Kvinner"/>
    <x v="3"/>
    <x v="3"/>
    <x v="0"/>
    <x v="15"/>
  </r>
  <r>
    <x v="11"/>
    <s v="12"/>
    <x v="11"/>
    <x v="216"/>
    <s v="1243"/>
    <s v="Os (Hord.)"/>
    <s v="2"/>
    <s v="Kvinner"/>
    <x v="4"/>
    <x v="4"/>
    <x v="0"/>
    <x v="12"/>
  </r>
  <r>
    <x v="11"/>
    <s v="12"/>
    <x v="11"/>
    <x v="216"/>
    <s v="1243"/>
    <s v="Os (Hord.)"/>
    <s v="2"/>
    <s v="Kvinner"/>
    <x v="5"/>
    <x v="5"/>
    <x v="0"/>
    <x v="0"/>
  </r>
  <r>
    <x v="11"/>
    <s v="12"/>
    <x v="11"/>
    <x v="216"/>
    <s v="1243"/>
    <s v="Os (Hord.)"/>
    <s v="1"/>
    <s v="Menn"/>
    <x v="0"/>
    <x v="0"/>
    <x v="0"/>
    <x v="5"/>
  </r>
  <r>
    <x v="11"/>
    <s v="12"/>
    <x v="11"/>
    <x v="216"/>
    <s v="1243"/>
    <s v="Os (Hord.)"/>
    <s v="1"/>
    <s v="Menn"/>
    <x v="1"/>
    <x v="1"/>
    <x v="0"/>
    <x v="15"/>
  </r>
  <r>
    <x v="11"/>
    <s v="12"/>
    <x v="11"/>
    <x v="216"/>
    <s v="1243"/>
    <s v="Os (Hord.)"/>
    <s v="1"/>
    <s v="Menn"/>
    <x v="2"/>
    <x v="2"/>
    <x v="0"/>
    <x v="50"/>
  </r>
  <r>
    <x v="11"/>
    <s v="12"/>
    <x v="11"/>
    <x v="216"/>
    <s v="1243"/>
    <s v="Os (Hord.)"/>
    <s v="1"/>
    <s v="Menn"/>
    <x v="3"/>
    <x v="3"/>
    <x v="0"/>
    <x v="38"/>
  </r>
  <r>
    <x v="11"/>
    <s v="12"/>
    <x v="11"/>
    <x v="216"/>
    <s v="1243"/>
    <s v="Os (Hord.)"/>
    <s v="1"/>
    <s v="Menn"/>
    <x v="4"/>
    <x v="4"/>
    <x v="0"/>
    <x v="55"/>
  </r>
  <r>
    <x v="11"/>
    <s v="12"/>
    <x v="11"/>
    <x v="216"/>
    <s v="1243"/>
    <s v="Os (Hord.)"/>
    <s v="1"/>
    <s v="Menn"/>
    <x v="5"/>
    <x v="5"/>
    <x v="0"/>
    <x v="5"/>
  </r>
  <r>
    <x v="11"/>
    <s v="12"/>
    <x v="11"/>
    <x v="216"/>
    <s v="1243"/>
    <s v="Os (Hord.)"/>
    <s v="2"/>
    <s v="Kvinner"/>
    <x v="0"/>
    <x v="0"/>
    <x v="1"/>
    <x v="0"/>
  </r>
  <r>
    <x v="11"/>
    <s v="12"/>
    <x v="11"/>
    <x v="216"/>
    <s v="1243"/>
    <s v="Os (Hord.)"/>
    <s v="2"/>
    <s v="Kvinner"/>
    <x v="1"/>
    <x v="1"/>
    <x v="1"/>
    <x v="12"/>
  </r>
  <r>
    <x v="11"/>
    <s v="12"/>
    <x v="11"/>
    <x v="216"/>
    <s v="1243"/>
    <s v="Os (Hord.)"/>
    <s v="2"/>
    <s v="Kvinner"/>
    <x v="2"/>
    <x v="2"/>
    <x v="1"/>
    <x v="2"/>
  </r>
  <r>
    <x v="11"/>
    <s v="12"/>
    <x v="11"/>
    <x v="216"/>
    <s v="1243"/>
    <s v="Os (Hord.)"/>
    <s v="2"/>
    <s v="Kvinner"/>
    <x v="3"/>
    <x v="3"/>
    <x v="1"/>
    <x v="7"/>
  </r>
  <r>
    <x v="11"/>
    <s v="12"/>
    <x v="11"/>
    <x v="216"/>
    <s v="1243"/>
    <s v="Os (Hord.)"/>
    <s v="2"/>
    <s v="Kvinner"/>
    <x v="4"/>
    <x v="4"/>
    <x v="1"/>
    <x v="5"/>
  </r>
  <r>
    <x v="11"/>
    <s v="12"/>
    <x v="11"/>
    <x v="216"/>
    <s v="1243"/>
    <s v="Os (Hord.)"/>
    <s v="2"/>
    <s v="Kvinner"/>
    <x v="5"/>
    <x v="5"/>
    <x v="1"/>
    <x v="0"/>
  </r>
  <r>
    <x v="11"/>
    <s v="12"/>
    <x v="11"/>
    <x v="216"/>
    <s v="1243"/>
    <s v="Os (Hord.)"/>
    <s v="1"/>
    <s v="Menn"/>
    <x v="0"/>
    <x v="0"/>
    <x v="1"/>
    <x v="1"/>
  </r>
  <r>
    <x v="11"/>
    <s v="12"/>
    <x v="11"/>
    <x v="216"/>
    <s v="1243"/>
    <s v="Os (Hord.)"/>
    <s v="1"/>
    <s v="Menn"/>
    <x v="1"/>
    <x v="1"/>
    <x v="1"/>
    <x v="36"/>
  </r>
  <r>
    <x v="11"/>
    <s v="12"/>
    <x v="11"/>
    <x v="216"/>
    <s v="1243"/>
    <s v="Os (Hord.)"/>
    <s v="1"/>
    <s v="Menn"/>
    <x v="2"/>
    <x v="2"/>
    <x v="1"/>
    <x v="31"/>
  </r>
  <r>
    <x v="11"/>
    <s v="12"/>
    <x v="11"/>
    <x v="216"/>
    <s v="1243"/>
    <s v="Os (Hord.)"/>
    <s v="1"/>
    <s v="Menn"/>
    <x v="3"/>
    <x v="3"/>
    <x v="1"/>
    <x v="16"/>
  </r>
  <r>
    <x v="11"/>
    <s v="12"/>
    <x v="11"/>
    <x v="216"/>
    <s v="1243"/>
    <s v="Os (Hord.)"/>
    <s v="1"/>
    <s v="Menn"/>
    <x v="4"/>
    <x v="4"/>
    <x v="1"/>
    <x v="3"/>
  </r>
  <r>
    <x v="11"/>
    <s v="12"/>
    <x v="11"/>
    <x v="216"/>
    <s v="1243"/>
    <s v="Os (Hord.)"/>
    <s v="1"/>
    <s v="Menn"/>
    <x v="5"/>
    <x v="5"/>
    <x v="1"/>
    <x v="7"/>
  </r>
  <r>
    <x v="11"/>
    <s v="12"/>
    <x v="11"/>
    <x v="216"/>
    <s v="1243"/>
    <s v="Os (Hord.)"/>
    <s v="2"/>
    <s v="Kvinner"/>
    <x v="0"/>
    <x v="0"/>
    <x v="2"/>
    <x v="39"/>
  </r>
  <r>
    <x v="11"/>
    <s v="12"/>
    <x v="11"/>
    <x v="216"/>
    <s v="1243"/>
    <s v="Os (Hord.)"/>
    <s v="2"/>
    <s v="Kvinner"/>
    <x v="1"/>
    <x v="1"/>
    <x v="2"/>
    <x v="13"/>
  </r>
  <r>
    <x v="11"/>
    <s v="12"/>
    <x v="11"/>
    <x v="216"/>
    <s v="1243"/>
    <s v="Os (Hord.)"/>
    <s v="2"/>
    <s v="Kvinner"/>
    <x v="2"/>
    <x v="2"/>
    <x v="2"/>
    <x v="6"/>
  </r>
  <r>
    <x v="11"/>
    <s v="12"/>
    <x v="11"/>
    <x v="216"/>
    <s v="1243"/>
    <s v="Os (Hord.)"/>
    <s v="2"/>
    <s v="Kvinner"/>
    <x v="3"/>
    <x v="3"/>
    <x v="2"/>
    <x v="7"/>
  </r>
  <r>
    <x v="11"/>
    <s v="12"/>
    <x v="11"/>
    <x v="216"/>
    <s v="1243"/>
    <s v="Os (Hord.)"/>
    <s v="2"/>
    <s v="Kvinner"/>
    <x v="4"/>
    <x v="4"/>
    <x v="2"/>
    <x v="5"/>
  </r>
  <r>
    <x v="11"/>
    <s v="12"/>
    <x v="11"/>
    <x v="216"/>
    <s v="1243"/>
    <s v="Os (Hord.)"/>
    <s v="2"/>
    <s v="Kvinner"/>
    <x v="5"/>
    <x v="5"/>
    <x v="2"/>
    <x v="23"/>
  </r>
  <r>
    <x v="11"/>
    <s v="12"/>
    <x v="11"/>
    <x v="216"/>
    <s v="1243"/>
    <s v="Os (Hord.)"/>
    <s v="1"/>
    <s v="Menn"/>
    <x v="0"/>
    <x v="0"/>
    <x v="2"/>
    <x v="6"/>
  </r>
  <r>
    <x v="11"/>
    <s v="12"/>
    <x v="11"/>
    <x v="216"/>
    <s v="1243"/>
    <s v="Os (Hord.)"/>
    <s v="1"/>
    <s v="Menn"/>
    <x v="1"/>
    <x v="1"/>
    <x v="2"/>
    <x v="20"/>
  </r>
  <r>
    <x v="11"/>
    <s v="12"/>
    <x v="11"/>
    <x v="216"/>
    <s v="1243"/>
    <s v="Os (Hord.)"/>
    <s v="1"/>
    <s v="Menn"/>
    <x v="2"/>
    <x v="2"/>
    <x v="2"/>
    <x v="61"/>
  </r>
  <r>
    <x v="11"/>
    <s v="12"/>
    <x v="11"/>
    <x v="216"/>
    <s v="1243"/>
    <s v="Os (Hord.)"/>
    <s v="1"/>
    <s v="Menn"/>
    <x v="3"/>
    <x v="3"/>
    <x v="2"/>
    <x v="8"/>
  </r>
  <r>
    <x v="11"/>
    <s v="12"/>
    <x v="11"/>
    <x v="216"/>
    <s v="1243"/>
    <s v="Os (Hord.)"/>
    <s v="1"/>
    <s v="Menn"/>
    <x v="4"/>
    <x v="4"/>
    <x v="2"/>
    <x v="36"/>
  </r>
  <r>
    <x v="11"/>
    <s v="12"/>
    <x v="11"/>
    <x v="216"/>
    <s v="1243"/>
    <s v="Os (Hord.)"/>
    <s v="1"/>
    <s v="Menn"/>
    <x v="5"/>
    <x v="5"/>
    <x v="2"/>
    <x v="13"/>
  </r>
  <r>
    <x v="11"/>
    <s v="12"/>
    <x v="11"/>
    <x v="216"/>
    <s v="1243"/>
    <s v="Os (Hord.)"/>
    <s v="2"/>
    <s v="Kvinner"/>
    <x v="0"/>
    <x v="0"/>
    <x v="3"/>
    <x v="39"/>
  </r>
  <r>
    <x v="11"/>
    <s v="12"/>
    <x v="11"/>
    <x v="216"/>
    <s v="1243"/>
    <s v="Os (Hord.)"/>
    <s v="2"/>
    <s v="Kvinner"/>
    <x v="1"/>
    <x v="1"/>
    <x v="3"/>
    <x v="15"/>
  </r>
  <r>
    <x v="11"/>
    <s v="12"/>
    <x v="11"/>
    <x v="216"/>
    <s v="1243"/>
    <s v="Os (Hord.)"/>
    <s v="2"/>
    <s v="Kvinner"/>
    <x v="2"/>
    <x v="2"/>
    <x v="3"/>
    <x v="13"/>
  </r>
  <r>
    <x v="11"/>
    <s v="12"/>
    <x v="11"/>
    <x v="216"/>
    <s v="1243"/>
    <s v="Os (Hord.)"/>
    <s v="2"/>
    <s v="Kvinner"/>
    <x v="3"/>
    <x v="3"/>
    <x v="3"/>
    <x v="6"/>
  </r>
  <r>
    <x v="11"/>
    <s v="12"/>
    <x v="11"/>
    <x v="216"/>
    <s v="1243"/>
    <s v="Os (Hord.)"/>
    <s v="2"/>
    <s v="Kvinner"/>
    <x v="4"/>
    <x v="4"/>
    <x v="3"/>
    <x v="12"/>
  </r>
  <r>
    <x v="11"/>
    <s v="12"/>
    <x v="11"/>
    <x v="216"/>
    <s v="1243"/>
    <s v="Os (Hord.)"/>
    <s v="2"/>
    <s v="Kvinner"/>
    <x v="5"/>
    <x v="5"/>
    <x v="3"/>
    <x v="39"/>
  </r>
  <r>
    <x v="11"/>
    <s v="12"/>
    <x v="11"/>
    <x v="216"/>
    <s v="1243"/>
    <s v="Os (Hord.)"/>
    <s v="1"/>
    <s v="Menn"/>
    <x v="0"/>
    <x v="0"/>
    <x v="3"/>
    <x v="7"/>
  </r>
  <r>
    <x v="11"/>
    <s v="12"/>
    <x v="11"/>
    <x v="216"/>
    <s v="1243"/>
    <s v="Os (Hord.)"/>
    <s v="1"/>
    <s v="Menn"/>
    <x v="1"/>
    <x v="1"/>
    <x v="3"/>
    <x v="24"/>
  </r>
  <r>
    <x v="11"/>
    <s v="12"/>
    <x v="11"/>
    <x v="216"/>
    <s v="1243"/>
    <s v="Os (Hord.)"/>
    <s v="1"/>
    <s v="Menn"/>
    <x v="2"/>
    <x v="2"/>
    <x v="3"/>
    <x v="25"/>
  </r>
  <r>
    <x v="11"/>
    <s v="12"/>
    <x v="11"/>
    <x v="216"/>
    <s v="1243"/>
    <s v="Os (Hord.)"/>
    <s v="1"/>
    <s v="Menn"/>
    <x v="3"/>
    <x v="3"/>
    <x v="3"/>
    <x v="38"/>
  </r>
  <r>
    <x v="11"/>
    <s v="12"/>
    <x v="11"/>
    <x v="216"/>
    <s v="1243"/>
    <s v="Os (Hord.)"/>
    <s v="1"/>
    <s v="Menn"/>
    <x v="4"/>
    <x v="4"/>
    <x v="3"/>
    <x v="4"/>
  </r>
  <r>
    <x v="11"/>
    <s v="12"/>
    <x v="11"/>
    <x v="216"/>
    <s v="1243"/>
    <s v="Os (Hord.)"/>
    <s v="1"/>
    <s v="Menn"/>
    <x v="5"/>
    <x v="5"/>
    <x v="3"/>
    <x v="6"/>
  </r>
  <r>
    <x v="11"/>
    <s v="12"/>
    <x v="11"/>
    <x v="216"/>
    <s v="1243"/>
    <s v="Os (Hord.)"/>
    <s v="2"/>
    <s v="Kvinner"/>
    <x v="0"/>
    <x v="0"/>
    <x v="4"/>
    <x v="1"/>
  </r>
  <r>
    <x v="11"/>
    <s v="12"/>
    <x v="11"/>
    <x v="216"/>
    <s v="1243"/>
    <s v="Os (Hord.)"/>
    <s v="2"/>
    <s v="Kvinner"/>
    <x v="1"/>
    <x v="1"/>
    <x v="4"/>
    <x v="1"/>
  </r>
  <r>
    <x v="11"/>
    <s v="12"/>
    <x v="11"/>
    <x v="216"/>
    <s v="1243"/>
    <s v="Os (Hord.)"/>
    <s v="2"/>
    <s v="Kvinner"/>
    <x v="2"/>
    <x v="2"/>
    <x v="4"/>
    <x v="21"/>
  </r>
  <r>
    <x v="11"/>
    <s v="12"/>
    <x v="11"/>
    <x v="216"/>
    <s v="1243"/>
    <s v="Os (Hord.)"/>
    <s v="2"/>
    <s v="Kvinner"/>
    <x v="3"/>
    <x v="3"/>
    <x v="4"/>
    <x v="7"/>
  </r>
  <r>
    <x v="11"/>
    <s v="12"/>
    <x v="11"/>
    <x v="216"/>
    <s v="1243"/>
    <s v="Os (Hord.)"/>
    <s v="2"/>
    <s v="Kvinner"/>
    <x v="4"/>
    <x v="4"/>
    <x v="4"/>
    <x v="5"/>
  </r>
  <r>
    <x v="11"/>
    <s v="12"/>
    <x v="11"/>
    <x v="216"/>
    <s v="1243"/>
    <s v="Os (Hord.)"/>
    <s v="2"/>
    <s v="Kvinner"/>
    <x v="5"/>
    <x v="5"/>
    <x v="4"/>
    <x v="0"/>
  </r>
  <r>
    <x v="11"/>
    <s v="12"/>
    <x v="11"/>
    <x v="216"/>
    <s v="1243"/>
    <s v="Os (Hord.)"/>
    <s v="1"/>
    <s v="Menn"/>
    <x v="0"/>
    <x v="0"/>
    <x v="4"/>
    <x v="15"/>
  </r>
  <r>
    <x v="11"/>
    <s v="12"/>
    <x v="11"/>
    <x v="216"/>
    <s v="1243"/>
    <s v="Os (Hord.)"/>
    <s v="1"/>
    <s v="Menn"/>
    <x v="1"/>
    <x v="1"/>
    <x v="4"/>
    <x v="21"/>
  </r>
  <r>
    <x v="11"/>
    <s v="12"/>
    <x v="11"/>
    <x v="216"/>
    <s v="1243"/>
    <s v="Os (Hord.)"/>
    <s v="1"/>
    <s v="Menn"/>
    <x v="2"/>
    <x v="2"/>
    <x v="4"/>
    <x v="29"/>
  </r>
  <r>
    <x v="11"/>
    <s v="12"/>
    <x v="11"/>
    <x v="216"/>
    <s v="1243"/>
    <s v="Os (Hord.)"/>
    <s v="1"/>
    <s v="Menn"/>
    <x v="3"/>
    <x v="3"/>
    <x v="4"/>
    <x v="35"/>
  </r>
  <r>
    <x v="11"/>
    <s v="12"/>
    <x v="11"/>
    <x v="216"/>
    <s v="1243"/>
    <s v="Os (Hord.)"/>
    <s v="1"/>
    <s v="Menn"/>
    <x v="4"/>
    <x v="4"/>
    <x v="4"/>
    <x v="14"/>
  </r>
  <r>
    <x v="11"/>
    <s v="12"/>
    <x v="11"/>
    <x v="216"/>
    <s v="1243"/>
    <s v="Os (Hord.)"/>
    <s v="1"/>
    <s v="Menn"/>
    <x v="5"/>
    <x v="5"/>
    <x v="4"/>
    <x v="14"/>
  </r>
  <r>
    <x v="11"/>
    <s v="12"/>
    <x v="11"/>
    <x v="216"/>
    <s v="1243"/>
    <s v="Os (Hord.)"/>
    <s v="2"/>
    <s v="Kvinner"/>
    <x v="0"/>
    <x v="0"/>
    <x v="5"/>
    <x v="0"/>
  </r>
  <r>
    <x v="11"/>
    <s v="12"/>
    <x v="11"/>
    <x v="216"/>
    <s v="1243"/>
    <s v="Os (Hord.)"/>
    <s v="2"/>
    <s v="Kvinner"/>
    <x v="1"/>
    <x v="1"/>
    <x v="5"/>
    <x v="1"/>
  </r>
  <r>
    <x v="11"/>
    <s v="12"/>
    <x v="11"/>
    <x v="216"/>
    <s v="1243"/>
    <s v="Os (Hord.)"/>
    <s v="2"/>
    <s v="Kvinner"/>
    <x v="2"/>
    <x v="2"/>
    <x v="5"/>
    <x v="36"/>
  </r>
  <r>
    <x v="11"/>
    <s v="12"/>
    <x v="11"/>
    <x v="216"/>
    <s v="1243"/>
    <s v="Os (Hord.)"/>
    <s v="2"/>
    <s v="Kvinner"/>
    <x v="3"/>
    <x v="3"/>
    <x v="5"/>
    <x v="5"/>
  </r>
  <r>
    <x v="11"/>
    <s v="12"/>
    <x v="11"/>
    <x v="216"/>
    <s v="1243"/>
    <s v="Os (Hord.)"/>
    <s v="2"/>
    <s v="Kvinner"/>
    <x v="4"/>
    <x v="4"/>
    <x v="5"/>
    <x v="12"/>
  </r>
  <r>
    <x v="11"/>
    <s v="12"/>
    <x v="11"/>
    <x v="216"/>
    <s v="1243"/>
    <s v="Os (Hord.)"/>
    <s v="2"/>
    <s v="Kvinner"/>
    <x v="5"/>
    <x v="5"/>
    <x v="5"/>
    <x v="23"/>
  </r>
  <r>
    <x v="11"/>
    <s v="12"/>
    <x v="11"/>
    <x v="216"/>
    <s v="1243"/>
    <s v="Os (Hord.)"/>
    <s v="1"/>
    <s v="Menn"/>
    <x v="0"/>
    <x v="0"/>
    <x v="5"/>
    <x v="7"/>
  </r>
  <r>
    <x v="11"/>
    <s v="12"/>
    <x v="11"/>
    <x v="216"/>
    <s v="1243"/>
    <s v="Os (Hord.)"/>
    <s v="1"/>
    <s v="Menn"/>
    <x v="1"/>
    <x v="1"/>
    <x v="5"/>
    <x v="12"/>
  </r>
  <r>
    <x v="11"/>
    <s v="12"/>
    <x v="11"/>
    <x v="216"/>
    <s v="1243"/>
    <s v="Os (Hord.)"/>
    <s v="1"/>
    <s v="Menn"/>
    <x v="2"/>
    <x v="2"/>
    <x v="5"/>
    <x v="58"/>
  </r>
  <r>
    <x v="11"/>
    <s v="12"/>
    <x v="11"/>
    <x v="216"/>
    <s v="1243"/>
    <s v="Os (Hord.)"/>
    <s v="1"/>
    <s v="Menn"/>
    <x v="3"/>
    <x v="3"/>
    <x v="5"/>
    <x v="63"/>
  </r>
  <r>
    <x v="11"/>
    <s v="12"/>
    <x v="11"/>
    <x v="216"/>
    <s v="1243"/>
    <s v="Os (Hord.)"/>
    <s v="1"/>
    <s v="Menn"/>
    <x v="4"/>
    <x v="4"/>
    <x v="5"/>
    <x v="24"/>
  </r>
  <r>
    <x v="11"/>
    <s v="12"/>
    <x v="11"/>
    <x v="216"/>
    <s v="1243"/>
    <s v="Os (Hord.)"/>
    <s v="1"/>
    <s v="Menn"/>
    <x v="5"/>
    <x v="5"/>
    <x v="5"/>
    <x v="2"/>
  </r>
  <r>
    <x v="11"/>
    <s v="12"/>
    <x v="11"/>
    <x v="216"/>
    <s v="1243"/>
    <s v="Os (Hord.)"/>
    <s v="2"/>
    <s v="Kvinner"/>
    <x v="0"/>
    <x v="0"/>
    <x v="6"/>
    <x v="5"/>
  </r>
  <r>
    <x v="11"/>
    <s v="12"/>
    <x v="11"/>
    <x v="216"/>
    <s v="1243"/>
    <s v="Os (Hord.)"/>
    <s v="2"/>
    <s v="Kvinner"/>
    <x v="1"/>
    <x v="1"/>
    <x v="6"/>
    <x v="19"/>
  </r>
  <r>
    <x v="11"/>
    <s v="12"/>
    <x v="11"/>
    <x v="216"/>
    <s v="1243"/>
    <s v="Os (Hord.)"/>
    <s v="2"/>
    <s v="Kvinner"/>
    <x v="2"/>
    <x v="2"/>
    <x v="6"/>
    <x v="20"/>
  </r>
  <r>
    <x v="11"/>
    <s v="12"/>
    <x v="11"/>
    <x v="216"/>
    <s v="1243"/>
    <s v="Os (Hord.)"/>
    <s v="2"/>
    <s v="Kvinner"/>
    <x v="3"/>
    <x v="3"/>
    <x v="6"/>
    <x v="5"/>
  </r>
  <r>
    <x v="11"/>
    <s v="12"/>
    <x v="11"/>
    <x v="216"/>
    <s v="1243"/>
    <s v="Os (Hord.)"/>
    <s v="2"/>
    <s v="Kvinner"/>
    <x v="4"/>
    <x v="4"/>
    <x v="6"/>
    <x v="12"/>
  </r>
  <r>
    <x v="11"/>
    <s v="12"/>
    <x v="11"/>
    <x v="216"/>
    <s v="1243"/>
    <s v="Os (Hord.)"/>
    <s v="2"/>
    <s v="Kvinner"/>
    <x v="5"/>
    <x v="5"/>
    <x v="6"/>
    <x v="39"/>
  </r>
  <r>
    <x v="11"/>
    <s v="12"/>
    <x v="11"/>
    <x v="216"/>
    <s v="1243"/>
    <s v="Os (Hord.)"/>
    <s v="1"/>
    <s v="Menn"/>
    <x v="0"/>
    <x v="0"/>
    <x v="6"/>
    <x v="7"/>
  </r>
  <r>
    <x v="11"/>
    <s v="12"/>
    <x v="11"/>
    <x v="216"/>
    <s v="1243"/>
    <s v="Os (Hord.)"/>
    <s v="1"/>
    <s v="Menn"/>
    <x v="1"/>
    <x v="1"/>
    <x v="6"/>
    <x v="7"/>
  </r>
  <r>
    <x v="11"/>
    <s v="12"/>
    <x v="11"/>
    <x v="216"/>
    <s v="1243"/>
    <s v="Os (Hord.)"/>
    <s v="1"/>
    <s v="Menn"/>
    <x v="2"/>
    <x v="2"/>
    <x v="6"/>
    <x v="34"/>
  </r>
  <r>
    <x v="11"/>
    <s v="12"/>
    <x v="11"/>
    <x v="216"/>
    <s v="1243"/>
    <s v="Os (Hord.)"/>
    <s v="1"/>
    <s v="Menn"/>
    <x v="3"/>
    <x v="3"/>
    <x v="6"/>
    <x v="28"/>
  </r>
  <r>
    <x v="11"/>
    <s v="12"/>
    <x v="11"/>
    <x v="216"/>
    <s v="1243"/>
    <s v="Os (Hord.)"/>
    <s v="1"/>
    <s v="Menn"/>
    <x v="4"/>
    <x v="4"/>
    <x v="6"/>
    <x v="21"/>
  </r>
  <r>
    <x v="11"/>
    <s v="12"/>
    <x v="11"/>
    <x v="216"/>
    <s v="1243"/>
    <s v="Os (Hord.)"/>
    <s v="1"/>
    <s v="Menn"/>
    <x v="5"/>
    <x v="5"/>
    <x v="6"/>
    <x v="36"/>
  </r>
  <r>
    <x v="11"/>
    <s v="12"/>
    <x v="11"/>
    <x v="216"/>
    <s v="1243"/>
    <s v="Os (Hord.)"/>
    <s v="2"/>
    <s v="Kvinner"/>
    <x v="0"/>
    <x v="0"/>
    <x v="7"/>
    <x v="0"/>
  </r>
  <r>
    <x v="11"/>
    <s v="12"/>
    <x v="11"/>
    <x v="216"/>
    <s v="1243"/>
    <s v="Os (Hord.)"/>
    <s v="2"/>
    <s v="Kvinner"/>
    <x v="1"/>
    <x v="1"/>
    <x v="7"/>
    <x v="12"/>
  </r>
  <r>
    <x v="11"/>
    <s v="12"/>
    <x v="11"/>
    <x v="216"/>
    <s v="1243"/>
    <s v="Os (Hord.)"/>
    <s v="2"/>
    <s v="Kvinner"/>
    <x v="2"/>
    <x v="2"/>
    <x v="7"/>
    <x v="21"/>
  </r>
  <r>
    <x v="11"/>
    <s v="12"/>
    <x v="11"/>
    <x v="216"/>
    <s v="1243"/>
    <s v="Os (Hord.)"/>
    <s v="2"/>
    <s v="Kvinner"/>
    <x v="3"/>
    <x v="3"/>
    <x v="7"/>
    <x v="12"/>
  </r>
  <r>
    <x v="11"/>
    <s v="12"/>
    <x v="11"/>
    <x v="216"/>
    <s v="1243"/>
    <s v="Os (Hord.)"/>
    <s v="2"/>
    <s v="Kvinner"/>
    <x v="4"/>
    <x v="4"/>
    <x v="7"/>
    <x v="19"/>
  </r>
  <r>
    <x v="11"/>
    <s v="12"/>
    <x v="11"/>
    <x v="216"/>
    <s v="1243"/>
    <s v="Os (Hord.)"/>
    <s v="2"/>
    <s v="Kvinner"/>
    <x v="5"/>
    <x v="5"/>
    <x v="7"/>
    <x v="23"/>
  </r>
  <r>
    <x v="11"/>
    <s v="12"/>
    <x v="11"/>
    <x v="216"/>
    <s v="1243"/>
    <s v="Os (Hord.)"/>
    <s v="1"/>
    <s v="Menn"/>
    <x v="0"/>
    <x v="0"/>
    <x v="7"/>
    <x v="5"/>
  </r>
  <r>
    <x v="11"/>
    <s v="12"/>
    <x v="11"/>
    <x v="216"/>
    <s v="1243"/>
    <s v="Os (Hord.)"/>
    <s v="1"/>
    <s v="Menn"/>
    <x v="1"/>
    <x v="1"/>
    <x v="7"/>
    <x v="13"/>
  </r>
  <r>
    <x v="11"/>
    <s v="12"/>
    <x v="11"/>
    <x v="216"/>
    <s v="1243"/>
    <s v="Os (Hord.)"/>
    <s v="1"/>
    <s v="Menn"/>
    <x v="2"/>
    <x v="2"/>
    <x v="7"/>
    <x v="50"/>
  </r>
  <r>
    <x v="11"/>
    <s v="12"/>
    <x v="11"/>
    <x v="216"/>
    <s v="1243"/>
    <s v="Os (Hord.)"/>
    <s v="1"/>
    <s v="Menn"/>
    <x v="3"/>
    <x v="3"/>
    <x v="7"/>
    <x v="45"/>
  </r>
  <r>
    <x v="11"/>
    <s v="12"/>
    <x v="11"/>
    <x v="216"/>
    <s v="1243"/>
    <s v="Os (Hord.)"/>
    <s v="1"/>
    <s v="Menn"/>
    <x v="4"/>
    <x v="4"/>
    <x v="7"/>
    <x v="3"/>
  </r>
  <r>
    <x v="11"/>
    <s v="12"/>
    <x v="11"/>
    <x v="216"/>
    <s v="1243"/>
    <s v="Os (Hord.)"/>
    <s v="1"/>
    <s v="Menn"/>
    <x v="5"/>
    <x v="5"/>
    <x v="7"/>
    <x v="13"/>
  </r>
  <r>
    <x v="11"/>
    <s v="12"/>
    <x v="11"/>
    <x v="217"/>
    <s v="1244"/>
    <s v="Austevoll"/>
    <s v="2"/>
    <s v="Kvinner"/>
    <x v="0"/>
    <x v="0"/>
    <x v="0"/>
    <x v="5"/>
  </r>
  <r>
    <x v="11"/>
    <s v="12"/>
    <x v="11"/>
    <x v="217"/>
    <s v="1244"/>
    <s v="Austevoll"/>
    <s v="2"/>
    <s v="Kvinner"/>
    <x v="1"/>
    <x v="1"/>
    <x v="0"/>
    <x v="5"/>
  </r>
  <r>
    <x v="11"/>
    <s v="12"/>
    <x v="11"/>
    <x v="217"/>
    <s v="1244"/>
    <s v="Austevoll"/>
    <s v="2"/>
    <s v="Kvinner"/>
    <x v="2"/>
    <x v="2"/>
    <x v="0"/>
    <x v="15"/>
  </r>
  <r>
    <x v="11"/>
    <s v="12"/>
    <x v="11"/>
    <x v="217"/>
    <s v="1244"/>
    <s v="Austevoll"/>
    <s v="2"/>
    <s v="Kvinner"/>
    <x v="3"/>
    <x v="3"/>
    <x v="0"/>
    <x v="3"/>
  </r>
  <r>
    <x v="11"/>
    <s v="12"/>
    <x v="11"/>
    <x v="217"/>
    <s v="1244"/>
    <s v="Austevoll"/>
    <s v="2"/>
    <s v="Kvinner"/>
    <x v="4"/>
    <x v="4"/>
    <x v="0"/>
    <x v="6"/>
  </r>
  <r>
    <x v="11"/>
    <s v="12"/>
    <x v="11"/>
    <x v="217"/>
    <s v="1244"/>
    <s v="Austevoll"/>
    <s v="2"/>
    <s v="Kvinner"/>
    <x v="5"/>
    <x v="5"/>
    <x v="0"/>
    <x v="19"/>
  </r>
  <r>
    <x v="11"/>
    <s v="12"/>
    <x v="11"/>
    <x v="217"/>
    <s v="1244"/>
    <s v="Austevoll"/>
    <s v="1"/>
    <s v="Menn"/>
    <x v="0"/>
    <x v="0"/>
    <x v="0"/>
    <x v="30"/>
  </r>
  <r>
    <x v="11"/>
    <s v="12"/>
    <x v="11"/>
    <x v="217"/>
    <s v="1244"/>
    <s v="Austevoll"/>
    <s v="1"/>
    <s v="Menn"/>
    <x v="1"/>
    <x v="1"/>
    <x v="0"/>
    <x v="60"/>
  </r>
  <r>
    <x v="11"/>
    <s v="12"/>
    <x v="11"/>
    <x v="217"/>
    <s v="1244"/>
    <s v="Austevoll"/>
    <s v="1"/>
    <s v="Menn"/>
    <x v="2"/>
    <x v="2"/>
    <x v="0"/>
    <x v="139"/>
  </r>
  <r>
    <x v="11"/>
    <s v="12"/>
    <x v="11"/>
    <x v="217"/>
    <s v="1244"/>
    <s v="Austevoll"/>
    <s v="1"/>
    <s v="Menn"/>
    <x v="3"/>
    <x v="3"/>
    <x v="0"/>
    <x v="141"/>
  </r>
  <r>
    <x v="11"/>
    <s v="12"/>
    <x v="11"/>
    <x v="217"/>
    <s v="1244"/>
    <s v="Austevoll"/>
    <s v="1"/>
    <s v="Menn"/>
    <x v="4"/>
    <x v="4"/>
    <x v="0"/>
    <x v="10"/>
  </r>
  <r>
    <x v="11"/>
    <s v="12"/>
    <x v="11"/>
    <x v="217"/>
    <s v="1244"/>
    <s v="Austevoll"/>
    <s v="1"/>
    <s v="Menn"/>
    <x v="5"/>
    <x v="5"/>
    <x v="0"/>
    <x v="15"/>
  </r>
  <r>
    <x v="11"/>
    <s v="12"/>
    <x v="11"/>
    <x v="217"/>
    <s v="1244"/>
    <s v="Austevoll"/>
    <s v="2"/>
    <s v="Kvinner"/>
    <x v="0"/>
    <x v="0"/>
    <x v="1"/>
    <x v="12"/>
  </r>
  <r>
    <x v="11"/>
    <s v="12"/>
    <x v="11"/>
    <x v="217"/>
    <s v="1244"/>
    <s v="Austevoll"/>
    <s v="2"/>
    <s v="Kvinner"/>
    <x v="1"/>
    <x v="1"/>
    <x v="1"/>
    <x v="7"/>
  </r>
  <r>
    <x v="11"/>
    <s v="12"/>
    <x v="11"/>
    <x v="217"/>
    <s v="1244"/>
    <s v="Austevoll"/>
    <s v="2"/>
    <s v="Kvinner"/>
    <x v="2"/>
    <x v="2"/>
    <x v="1"/>
    <x v="21"/>
  </r>
  <r>
    <x v="11"/>
    <s v="12"/>
    <x v="11"/>
    <x v="217"/>
    <s v="1244"/>
    <s v="Austevoll"/>
    <s v="2"/>
    <s v="Kvinner"/>
    <x v="3"/>
    <x v="3"/>
    <x v="1"/>
    <x v="11"/>
  </r>
  <r>
    <x v="11"/>
    <s v="12"/>
    <x v="11"/>
    <x v="217"/>
    <s v="1244"/>
    <s v="Austevoll"/>
    <s v="2"/>
    <s v="Kvinner"/>
    <x v="4"/>
    <x v="4"/>
    <x v="1"/>
    <x v="6"/>
  </r>
  <r>
    <x v="11"/>
    <s v="12"/>
    <x v="11"/>
    <x v="217"/>
    <s v="1244"/>
    <s v="Austevoll"/>
    <s v="2"/>
    <s v="Kvinner"/>
    <x v="5"/>
    <x v="5"/>
    <x v="1"/>
    <x v="12"/>
  </r>
  <r>
    <x v="11"/>
    <s v="12"/>
    <x v="11"/>
    <x v="217"/>
    <s v="1244"/>
    <s v="Austevoll"/>
    <s v="1"/>
    <s v="Menn"/>
    <x v="0"/>
    <x v="0"/>
    <x v="1"/>
    <x v="26"/>
  </r>
  <r>
    <x v="11"/>
    <s v="12"/>
    <x v="11"/>
    <x v="217"/>
    <s v="1244"/>
    <s v="Austevoll"/>
    <s v="1"/>
    <s v="Menn"/>
    <x v="1"/>
    <x v="1"/>
    <x v="1"/>
    <x v="18"/>
  </r>
  <r>
    <x v="11"/>
    <s v="12"/>
    <x v="11"/>
    <x v="217"/>
    <s v="1244"/>
    <s v="Austevoll"/>
    <s v="1"/>
    <s v="Menn"/>
    <x v="2"/>
    <x v="2"/>
    <x v="1"/>
    <x v="136"/>
  </r>
  <r>
    <x v="11"/>
    <s v="12"/>
    <x v="11"/>
    <x v="217"/>
    <s v="1244"/>
    <s v="Austevoll"/>
    <s v="1"/>
    <s v="Menn"/>
    <x v="3"/>
    <x v="3"/>
    <x v="1"/>
    <x v="102"/>
  </r>
  <r>
    <x v="11"/>
    <s v="12"/>
    <x v="11"/>
    <x v="217"/>
    <s v="1244"/>
    <s v="Austevoll"/>
    <s v="1"/>
    <s v="Menn"/>
    <x v="4"/>
    <x v="4"/>
    <x v="1"/>
    <x v="68"/>
  </r>
  <r>
    <x v="11"/>
    <s v="12"/>
    <x v="11"/>
    <x v="217"/>
    <s v="1244"/>
    <s v="Austevoll"/>
    <s v="1"/>
    <s v="Menn"/>
    <x v="5"/>
    <x v="5"/>
    <x v="1"/>
    <x v="2"/>
  </r>
  <r>
    <x v="11"/>
    <s v="12"/>
    <x v="11"/>
    <x v="217"/>
    <s v="1244"/>
    <s v="Austevoll"/>
    <s v="2"/>
    <s v="Kvinner"/>
    <x v="0"/>
    <x v="0"/>
    <x v="2"/>
    <x v="5"/>
  </r>
  <r>
    <x v="11"/>
    <s v="12"/>
    <x v="11"/>
    <x v="217"/>
    <s v="1244"/>
    <s v="Austevoll"/>
    <s v="2"/>
    <s v="Kvinner"/>
    <x v="1"/>
    <x v="1"/>
    <x v="2"/>
    <x v="7"/>
  </r>
  <r>
    <x v="11"/>
    <s v="12"/>
    <x v="11"/>
    <x v="217"/>
    <s v="1244"/>
    <s v="Austevoll"/>
    <s v="2"/>
    <s v="Kvinner"/>
    <x v="2"/>
    <x v="2"/>
    <x v="2"/>
    <x v="2"/>
  </r>
  <r>
    <x v="11"/>
    <s v="12"/>
    <x v="11"/>
    <x v="217"/>
    <s v="1244"/>
    <s v="Austevoll"/>
    <s v="2"/>
    <s v="Kvinner"/>
    <x v="3"/>
    <x v="3"/>
    <x v="2"/>
    <x v="40"/>
  </r>
  <r>
    <x v="11"/>
    <s v="12"/>
    <x v="11"/>
    <x v="217"/>
    <s v="1244"/>
    <s v="Austevoll"/>
    <s v="2"/>
    <s v="Kvinner"/>
    <x v="4"/>
    <x v="4"/>
    <x v="2"/>
    <x v="6"/>
  </r>
  <r>
    <x v="11"/>
    <s v="12"/>
    <x v="11"/>
    <x v="217"/>
    <s v="1244"/>
    <s v="Austevoll"/>
    <s v="2"/>
    <s v="Kvinner"/>
    <x v="5"/>
    <x v="5"/>
    <x v="2"/>
    <x v="6"/>
  </r>
  <r>
    <x v="11"/>
    <s v="12"/>
    <x v="11"/>
    <x v="217"/>
    <s v="1244"/>
    <s v="Austevoll"/>
    <s v="1"/>
    <s v="Menn"/>
    <x v="0"/>
    <x v="0"/>
    <x v="2"/>
    <x v="25"/>
  </r>
  <r>
    <x v="11"/>
    <s v="12"/>
    <x v="11"/>
    <x v="217"/>
    <s v="1244"/>
    <s v="Austevoll"/>
    <s v="1"/>
    <s v="Menn"/>
    <x v="1"/>
    <x v="1"/>
    <x v="2"/>
    <x v="29"/>
  </r>
  <r>
    <x v="11"/>
    <s v="12"/>
    <x v="11"/>
    <x v="217"/>
    <s v="1244"/>
    <s v="Austevoll"/>
    <s v="1"/>
    <s v="Menn"/>
    <x v="2"/>
    <x v="2"/>
    <x v="2"/>
    <x v="140"/>
  </r>
  <r>
    <x v="11"/>
    <s v="12"/>
    <x v="11"/>
    <x v="217"/>
    <s v="1244"/>
    <s v="Austevoll"/>
    <s v="1"/>
    <s v="Menn"/>
    <x v="3"/>
    <x v="3"/>
    <x v="2"/>
    <x v="129"/>
  </r>
  <r>
    <x v="11"/>
    <s v="12"/>
    <x v="11"/>
    <x v="217"/>
    <s v="1244"/>
    <s v="Austevoll"/>
    <s v="1"/>
    <s v="Menn"/>
    <x v="4"/>
    <x v="4"/>
    <x v="2"/>
    <x v="9"/>
  </r>
  <r>
    <x v="11"/>
    <s v="12"/>
    <x v="11"/>
    <x v="217"/>
    <s v="1244"/>
    <s v="Austevoll"/>
    <s v="1"/>
    <s v="Menn"/>
    <x v="5"/>
    <x v="5"/>
    <x v="2"/>
    <x v="14"/>
  </r>
  <r>
    <x v="11"/>
    <s v="12"/>
    <x v="11"/>
    <x v="217"/>
    <s v="1244"/>
    <s v="Austevoll"/>
    <s v="2"/>
    <s v="Kvinner"/>
    <x v="0"/>
    <x v="0"/>
    <x v="3"/>
    <x v="15"/>
  </r>
  <r>
    <x v="11"/>
    <s v="12"/>
    <x v="11"/>
    <x v="217"/>
    <s v="1244"/>
    <s v="Austevoll"/>
    <s v="2"/>
    <s v="Kvinner"/>
    <x v="1"/>
    <x v="1"/>
    <x v="3"/>
    <x v="6"/>
  </r>
  <r>
    <x v="11"/>
    <s v="12"/>
    <x v="11"/>
    <x v="217"/>
    <s v="1244"/>
    <s v="Austevoll"/>
    <s v="2"/>
    <s v="Kvinner"/>
    <x v="2"/>
    <x v="2"/>
    <x v="3"/>
    <x v="2"/>
  </r>
  <r>
    <x v="11"/>
    <s v="12"/>
    <x v="11"/>
    <x v="217"/>
    <s v="1244"/>
    <s v="Austevoll"/>
    <s v="2"/>
    <s v="Kvinner"/>
    <x v="3"/>
    <x v="3"/>
    <x v="3"/>
    <x v="3"/>
  </r>
  <r>
    <x v="11"/>
    <s v="12"/>
    <x v="11"/>
    <x v="217"/>
    <s v="1244"/>
    <s v="Austevoll"/>
    <s v="2"/>
    <s v="Kvinner"/>
    <x v="4"/>
    <x v="4"/>
    <x v="3"/>
    <x v="14"/>
  </r>
  <r>
    <x v="11"/>
    <s v="12"/>
    <x v="11"/>
    <x v="217"/>
    <s v="1244"/>
    <s v="Austevoll"/>
    <s v="2"/>
    <s v="Kvinner"/>
    <x v="5"/>
    <x v="5"/>
    <x v="3"/>
    <x v="5"/>
  </r>
  <r>
    <x v="11"/>
    <s v="12"/>
    <x v="11"/>
    <x v="217"/>
    <s v="1244"/>
    <s v="Austevoll"/>
    <s v="1"/>
    <s v="Menn"/>
    <x v="0"/>
    <x v="0"/>
    <x v="3"/>
    <x v="95"/>
  </r>
  <r>
    <x v="11"/>
    <s v="12"/>
    <x v="11"/>
    <x v="217"/>
    <s v="1244"/>
    <s v="Austevoll"/>
    <s v="1"/>
    <s v="Menn"/>
    <x v="1"/>
    <x v="1"/>
    <x v="3"/>
    <x v="26"/>
  </r>
  <r>
    <x v="11"/>
    <s v="12"/>
    <x v="11"/>
    <x v="217"/>
    <s v="1244"/>
    <s v="Austevoll"/>
    <s v="1"/>
    <s v="Menn"/>
    <x v="2"/>
    <x v="2"/>
    <x v="3"/>
    <x v="151"/>
  </r>
  <r>
    <x v="11"/>
    <s v="12"/>
    <x v="11"/>
    <x v="217"/>
    <s v="1244"/>
    <s v="Austevoll"/>
    <s v="1"/>
    <s v="Menn"/>
    <x v="3"/>
    <x v="3"/>
    <x v="3"/>
    <x v="88"/>
  </r>
  <r>
    <x v="11"/>
    <s v="12"/>
    <x v="11"/>
    <x v="217"/>
    <s v="1244"/>
    <s v="Austevoll"/>
    <s v="1"/>
    <s v="Menn"/>
    <x v="4"/>
    <x v="4"/>
    <x v="3"/>
    <x v="9"/>
  </r>
  <r>
    <x v="11"/>
    <s v="12"/>
    <x v="11"/>
    <x v="217"/>
    <s v="1244"/>
    <s v="Austevoll"/>
    <s v="1"/>
    <s v="Menn"/>
    <x v="5"/>
    <x v="5"/>
    <x v="3"/>
    <x v="14"/>
  </r>
  <r>
    <x v="11"/>
    <s v="12"/>
    <x v="11"/>
    <x v="217"/>
    <s v="1244"/>
    <s v="Austevoll"/>
    <s v="2"/>
    <s v="Kvinner"/>
    <x v="0"/>
    <x v="0"/>
    <x v="4"/>
    <x v="15"/>
  </r>
  <r>
    <x v="11"/>
    <s v="12"/>
    <x v="11"/>
    <x v="217"/>
    <s v="1244"/>
    <s v="Austevoll"/>
    <s v="2"/>
    <s v="Kvinner"/>
    <x v="1"/>
    <x v="1"/>
    <x v="4"/>
    <x v="21"/>
  </r>
  <r>
    <x v="11"/>
    <s v="12"/>
    <x v="11"/>
    <x v="217"/>
    <s v="1244"/>
    <s v="Austevoll"/>
    <s v="2"/>
    <s v="Kvinner"/>
    <x v="2"/>
    <x v="2"/>
    <x v="4"/>
    <x v="36"/>
  </r>
  <r>
    <x v="11"/>
    <s v="12"/>
    <x v="11"/>
    <x v="217"/>
    <s v="1244"/>
    <s v="Austevoll"/>
    <s v="2"/>
    <s v="Kvinner"/>
    <x v="3"/>
    <x v="3"/>
    <x v="4"/>
    <x v="14"/>
  </r>
  <r>
    <x v="11"/>
    <s v="12"/>
    <x v="11"/>
    <x v="217"/>
    <s v="1244"/>
    <s v="Austevoll"/>
    <s v="2"/>
    <s v="Kvinner"/>
    <x v="4"/>
    <x v="4"/>
    <x v="4"/>
    <x v="2"/>
  </r>
  <r>
    <x v="11"/>
    <s v="12"/>
    <x v="11"/>
    <x v="217"/>
    <s v="1244"/>
    <s v="Austevoll"/>
    <s v="2"/>
    <s v="Kvinner"/>
    <x v="5"/>
    <x v="5"/>
    <x v="4"/>
    <x v="19"/>
  </r>
  <r>
    <x v="11"/>
    <s v="12"/>
    <x v="11"/>
    <x v="217"/>
    <s v="1244"/>
    <s v="Austevoll"/>
    <s v="1"/>
    <s v="Menn"/>
    <x v="0"/>
    <x v="0"/>
    <x v="4"/>
    <x v="58"/>
  </r>
  <r>
    <x v="11"/>
    <s v="12"/>
    <x v="11"/>
    <x v="217"/>
    <s v="1244"/>
    <s v="Austevoll"/>
    <s v="1"/>
    <s v="Menn"/>
    <x v="1"/>
    <x v="1"/>
    <x v="4"/>
    <x v="22"/>
  </r>
  <r>
    <x v="11"/>
    <s v="12"/>
    <x v="11"/>
    <x v="217"/>
    <s v="1244"/>
    <s v="Austevoll"/>
    <s v="1"/>
    <s v="Menn"/>
    <x v="2"/>
    <x v="2"/>
    <x v="4"/>
    <x v="145"/>
  </r>
  <r>
    <x v="11"/>
    <s v="12"/>
    <x v="11"/>
    <x v="217"/>
    <s v="1244"/>
    <s v="Austevoll"/>
    <s v="1"/>
    <s v="Menn"/>
    <x v="3"/>
    <x v="3"/>
    <x v="4"/>
    <x v="88"/>
  </r>
  <r>
    <x v="11"/>
    <s v="12"/>
    <x v="11"/>
    <x v="217"/>
    <s v="1244"/>
    <s v="Austevoll"/>
    <s v="1"/>
    <s v="Menn"/>
    <x v="4"/>
    <x v="4"/>
    <x v="4"/>
    <x v="22"/>
  </r>
  <r>
    <x v="11"/>
    <s v="12"/>
    <x v="11"/>
    <x v="217"/>
    <s v="1244"/>
    <s v="Austevoll"/>
    <s v="1"/>
    <s v="Menn"/>
    <x v="5"/>
    <x v="5"/>
    <x v="4"/>
    <x v="4"/>
  </r>
  <r>
    <x v="11"/>
    <s v="12"/>
    <x v="11"/>
    <x v="217"/>
    <s v="1244"/>
    <s v="Austevoll"/>
    <s v="2"/>
    <s v="Kvinner"/>
    <x v="0"/>
    <x v="0"/>
    <x v="5"/>
    <x v="12"/>
  </r>
  <r>
    <x v="11"/>
    <s v="12"/>
    <x v="11"/>
    <x v="217"/>
    <s v="1244"/>
    <s v="Austevoll"/>
    <s v="2"/>
    <s v="Kvinner"/>
    <x v="1"/>
    <x v="1"/>
    <x v="5"/>
    <x v="15"/>
  </r>
  <r>
    <x v="11"/>
    <s v="12"/>
    <x v="11"/>
    <x v="217"/>
    <s v="1244"/>
    <s v="Austevoll"/>
    <s v="2"/>
    <s v="Kvinner"/>
    <x v="2"/>
    <x v="2"/>
    <x v="5"/>
    <x v="21"/>
  </r>
  <r>
    <x v="11"/>
    <s v="12"/>
    <x v="11"/>
    <x v="217"/>
    <s v="1244"/>
    <s v="Austevoll"/>
    <s v="2"/>
    <s v="Kvinner"/>
    <x v="3"/>
    <x v="3"/>
    <x v="5"/>
    <x v="4"/>
  </r>
  <r>
    <x v="11"/>
    <s v="12"/>
    <x v="11"/>
    <x v="217"/>
    <s v="1244"/>
    <s v="Austevoll"/>
    <s v="2"/>
    <s v="Kvinner"/>
    <x v="4"/>
    <x v="4"/>
    <x v="5"/>
    <x v="6"/>
  </r>
  <r>
    <x v="11"/>
    <s v="12"/>
    <x v="11"/>
    <x v="217"/>
    <s v="1244"/>
    <s v="Austevoll"/>
    <s v="2"/>
    <s v="Kvinner"/>
    <x v="5"/>
    <x v="5"/>
    <x v="5"/>
    <x v="12"/>
  </r>
  <r>
    <x v="11"/>
    <s v="12"/>
    <x v="11"/>
    <x v="217"/>
    <s v="1244"/>
    <s v="Austevoll"/>
    <s v="1"/>
    <s v="Menn"/>
    <x v="0"/>
    <x v="0"/>
    <x v="5"/>
    <x v="29"/>
  </r>
  <r>
    <x v="11"/>
    <s v="12"/>
    <x v="11"/>
    <x v="217"/>
    <s v="1244"/>
    <s v="Austevoll"/>
    <s v="1"/>
    <s v="Menn"/>
    <x v="1"/>
    <x v="1"/>
    <x v="5"/>
    <x v="30"/>
  </r>
  <r>
    <x v="11"/>
    <s v="12"/>
    <x v="11"/>
    <x v="217"/>
    <s v="1244"/>
    <s v="Austevoll"/>
    <s v="1"/>
    <s v="Menn"/>
    <x v="2"/>
    <x v="2"/>
    <x v="5"/>
    <x v="124"/>
  </r>
  <r>
    <x v="11"/>
    <s v="12"/>
    <x v="11"/>
    <x v="217"/>
    <s v="1244"/>
    <s v="Austevoll"/>
    <s v="1"/>
    <s v="Menn"/>
    <x v="3"/>
    <x v="3"/>
    <x v="5"/>
    <x v="129"/>
  </r>
  <r>
    <x v="11"/>
    <s v="12"/>
    <x v="11"/>
    <x v="217"/>
    <s v="1244"/>
    <s v="Austevoll"/>
    <s v="1"/>
    <s v="Menn"/>
    <x v="4"/>
    <x v="4"/>
    <x v="5"/>
    <x v="9"/>
  </r>
  <r>
    <x v="11"/>
    <s v="12"/>
    <x v="11"/>
    <x v="217"/>
    <s v="1244"/>
    <s v="Austevoll"/>
    <s v="1"/>
    <s v="Menn"/>
    <x v="5"/>
    <x v="5"/>
    <x v="5"/>
    <x v="2"/>
  </r>
  <r>
    <x v="11"/>
    <s v="12"/>
    <x v="11"/>
    <x v="217"/>
    <s v="1244"/>
    <s v="Austevoll"/>
    <s v="2"/>
    <s v="Kvinner"/>
    <x v="0"/>
    <x v="0"/>
    <x v="6"/>
    <x v="19"/>
  </r>
  <r>
    <x v="11"/>
    <s v="12"/>
    <x v="11"/>
    <x v="217"/>
    <s v="1244"/>
    <s v="Austevoll"/>
    <s v="2"/>
    <s v="Kvinner"/>
    <x v="1"/>
    <x v="1"/>
    <x v="6"/>
    <x v="14"/>
  </r>
  <r>
    <x v="11"/>
    <s v="12"/>
    <x v="11"/>
    <x v="217"/>
    <s v="1244"/>
    <s v="Austevoll"/>
    <s v="2"/>
    <s v="Kvinner"/>
    <x v="2"/>
    <x v="2"/>
    <x v="6"/>
    <x v="11"/>
  </r>
  <r>
    <x v="11"/>
    <s v="12"/>
    <x v="11"/>
    <x v="217"/>
    <s v="1244"/>
    <s v="Austevoll"/>
    <s v="2"/>
    <s v="Kvinner"/>
    <x v="3"/>
    <x v="3"/>
    <x v="6"/>
    <x v="20"/>
  </r>
  <r>
    <x v="11"/>
    <s v="12"/>
    <x v="11"/>
    <x v="217"/>
    <s v="1244"/>
    <s v="Austevoll"/>
    <s v="2"/>
    <s v="Kvinner"/>
    <x v="4"/>
    <x v="4"/>
    <x v="6"/>
    <x v="6"/>
  </r>
  <r>
    <x v="11"/>
    <s v="12"/>
    <x v="11"/>
    <x v="217"/>
    <s v="1244"/>
    <s v="Austevoll"/>
    <s v="2"/>
    <s v="Kvinner"/>
    <x v="5"/>
    <x v="5"/>
    <x v="6"/>
    <x v="19"/>
  </r>
  <r>
    <x v="11"/>
    <s v="12"/>
    <x v="11"/>
    <x v="217"/>
    <s v="1244"/>
    <s v="Austevoll"/>
    <s v="1"/>
    <s v="Menn"/>
    <x v="0"/>
    <x v="0"/>
    <x v="6"/>
    <x v="37"/>
  </r>
  <r>
    <x v="11"/>
    <s v="12"/>
    <x v="11"/>
    <x v="217"/>
    <s v="1244"/>
    <s v="Austevoll"/>
    <s v="1"/>
    <s v="Menn"/>
    <x v="1"/>
    <x v="1"/>
    <x v="6"/>
    <x v="75"/>
  </r>
  <r>
    <x v="11"/>
    <s v="12"/>
    <x v="11"/>
    <x v="217"/>
    <s v="1244"/>
    <s v="Austevoll"/>
    <s v="1"/>
    <s v="Menn"/>
    <x v="2"/>
    <x v="2"/>
    <x v="6"/>
    <x v="130"/>
  </r>
  <r>
    <x v="11"/>
    <s v="12"/>
    <x v="11"/>
    <x v="217"/>
    <s v="1244"/>
    <s v="Austevoll"/>
    <s v="1"/>
    <s v="Menn"/>
    <x v="3"/>
    <x v="3"/>
    <x v="6"/>
    <x v="132"/>
  </r>
  <r>
    <x v="11"/>
    <s v="12"/>
    <x v="11"/>
    <x v="217"/>
    <s v="1244"/>
    <s v="Austevoll"/>
    <s v="1"/>
    <s v="Menn"/>
    <x v="4"/>
    <x v="4"/>
    <x v="6"/>
    <x v="71"/>
  </r>
  <r>
    <x v="11"/>
    <s v="12"/>
    <x v="11"/>
    <x v="217"/>
    <s v="1244"/>
    <s v="Austevoll"/>
    <s v="1"/>
    <s v="Menn"/>
    <x v="5"/>
    <x v="5"/>
    <x v="6"/>
    <x v="20"/>
  </r>
  <r>
    <x v="11"/>
    <s v="12"/>
    <x v="11"/>
    <x v="217"/>
    <s v="1244"/>
    <s v="Austevoll"/>
    <s v="2"/>
    <s v="Kvinner"/>
    <x v="0"/>
    <x v="0"/>
    <x v="7"/>
    <x v="19"/>
  </r>
  <r>
    <x v="11"/>
    <s v="12"/>
    <x v="11"/>
    <x v="217"/>
    <s v="1244"/>
    <s v="Austevoll"/>
    <s v="2"/>
    <s v="Kvinner"/>
    <x v="1"/>
    <x v="1"/>
    <x v="7"/>
    <x v="19"/>
  </r>
  <r>
    <x v="11"/>
    <s v="12"/>
    <x v="11"/>
    <x v="217"/>
    <s v="1244"/>
    <s v="Austevoll"/>
    <s v="2"/>
    <s v="Kvinner"/>
    <x v="2"/>
    <x v="2"/>
    <x v="7"/>
    <x v="55"/>
  </r>
  <r>
    <x v="11"/>
    <s v="12"/>
    <x v="11"/>
    <x v="217"/>
    <s v="1244"/>
    <s v="Austevoll"/>
    <s v="2"/>
    <s v="Kvinner"/>
    <x v="3"/>
    <x v="3"/>
    <x v="7"/>
    <x v="4"/>
  </r>
  <r>
    <x v="11"/>
    <s v="12"/>
    <x v="11"/>
    <x v="217"/>
    <s v="1244"/>
    <s v="Austevoll"/>
    <s v="2"/>
    <s v="Kvinner"/>
    <x v="4"/>
    <x v="4"/>
    <x v="7"/>
    <x v="21"/>
  </r>
  <r>
    <x v="11"/>
    <s v="12"/>
    <x v="11"/>
    <x v="217"/>
    <s v="1244"/>
    <s v="Austevoll"/>
    <s v="2"/>
    <s v="Kvinner"/>
    <x v="5"/>
    <x v="5"/>
    <x v="7"/>
    <x v="0"/>
  </r>
  <r>
    <x v="11"/>
    <s v="12"/>
    <x v="11"/>
    <x v="217"/>
    <s v="1244"/>
    <s v="Austevoll"/>
    <s v="1"/>
    <s v="Menn"/>
    <x v="0"/>
    <x v="0"/>
    <x v="7"/>
    <x v="25"/>
  </r>
  <r>
    <x v="11"/>
    <s v="12"/>
    <x v="11"/>
    <x v="217"/>
    <s v="1244"/>
    <s v="Austevoll"/>
    <s v="1"/>
    <s v="Menn"/>
    <x v="1"/>
    <x v="1"/>
    <x v="7"/>
    <x v="26"/>
  </r>
  <r>
    <x v="11"/>
    <s v="12"/>
    <x v="11"/>
    <x v="217"/>
    <s v="1244"/>
    <s v="Austevoll"/>
    <s v="1"/>
    <s v="Menn"/>
    <x v="2"/>
    <x v="2"/>
    <x v="7"/>
    <x v="99"/>
  </r>
  <r>
    <x v="11"/>
    <s v="12"/>
    <x v="11"/>
    <x v="217"/>
    <s v="1244"/>
    <s v="Austevoll"/>
    <s v="1"/>
    <s v="Menn"/>
    <x v="3"/>
    <x v="3"/>
    <x v="7"/>
    <x v="119"/>
  </r>
  <r>
    <x v="11"/>
    <s v="12"/>
    <x v="11"/>
    <x v="217"/>
    <s v="1244"/>
    <s v="Austevoll"/>
    <s v="1"/>
    <s v="Menn"/>
    <x v="4"/>
    <x v="4"/>
    <x v="7"/>
    <x v="71"/>
  </r>
  <r>
    <x v="11"/>
    <s v="12"/>
    <x v="11"/>
    <x v="217"/>
    <s v="1244"/>
    <s v="Austevoll"/>
    <s v="1"/>
    <s v="Menn"/>
    <x v="5"/>
    <x v="5"/>
    <x v="7"/>
    <x v="24"/>
  </r>
  <r>
    <x v="11"/>
    <s v="12"/>
    <x v="11"/>
    <x v="218"/>
    <s v="1245"/>
    <s v="Sund"/>
    <s v="2"/>
    <s v="Kvinner"/>
    <x v="0"/>
    <x v="0"/>
    <x v="0"/>
    <x v="39"/>
  </r>
  <r>
    <x v="11"/>
    <s v="12"/>
    <x v="11"/>
    <x v="218"/>
    <s v="1245"/>
    <s v="Sund"/>
    <s v="2"/>
    <s v="Kvinner"/>
    <x v="1"/>
    <x v="1"/>
    <x v="0"/>
    <x v="39"/>
  </r>
  <r>
    <x v="11"/>
    <s v="12"/>
    <x v="11"/>
    <x v="218"/>
    <s v="1245"/>
    <s v="Sund"/>
    <s v="2"/>
    <s v="Kvinner"/>
    <x v="2"/>
    <x v="2"/>
    <x v="0"/>
    <x v="23"/>
  </r>
  <r>
    <x v="11"/>
    <s v="12"/>
    <x v="11"/>
    <x v="218"/>
    <s v="1245"/>
    <s v="Sund"/>
    <s v="2"/>
    <s v="Kvinner"/>
    <x v="3"/>
    <x v="3"/>
    <x v="0"/>
    <x v="23"/>
  </r>
  <r>
    <x v="11"/>
    <s v="12"/>
    <x v="11"/>
    <x v="218"/>
    <s v="1245"/>
    <s v="Sund"/>
    <s v="2"/>
    <s v="Kvinner"/>
    <x v="4"/>
    <x v="4"/>
    <x v="0"/>
    <x v="23"/>
  </r>
  <r>
    <x v="11"/>
    <s v="12"/>
    <x v="11"/>
    <x v="218"/>
    <s v="1245"/>
    <s v="Sund"/>
    <s v="2"/>
    <s v="Kvinner"/>
    <x v="5"/>
    <x v="5"/>
    <x v="0"/>
    <x v="23"/>
  </r>
  <r>
    <x v="11"/>
    <s v="12"/>
    <x v="11"/>
    <x v="218"/>
    <s v="1245"/>
    <s v="Sund"/>
    <s v="1"/>
    <s v="Menn"/>
    <x v="0"/>
    <x v="0"/>
    <x v="0"/>
    <x v="1"/>
  </r>
  <r>
    <x v="11"/>
    <s v="12"/>
    <x v="11"/>
    <x v="218"/>
    <s v="1245"/>
    <s v="Sund"/>
    <s v="1"/>
    <s v="Menn"/>
    <x v="1"/>
    <x v="1"/>
    <x v="0"/>
    <x v="6"/>
  </r>
  <r>
    <x v="11"/>
    <s v="12"/>
    <x v="11"/>
    <x v="218"/>
    <s v="1245"/>
    <s v="Sund"/>
    <s v="1"/>
    <s v="Menn"/>
    <x v="2"/>
    <x v="2"/>
    <x v="0"/>
    <x v="32"/>
  </r>
  <r>
    <x v="11"/>
    <s v="12"/>
    <x v="11"/>
    <x v="218"/>
    <s v="1245"/>
    <s v="Sund"/>
    <s v="1"/>
    <s v="Menn"/>
    <x v="3"/>
    <x v="3"/>
    <x v="0"/>
    <x v="55"/>
  </r>
  <r>
    <x v="11"/>
    <s v="12"/>
    <x v="11"/>
    <x v="218"/>
    <s v="1245"/>
    <s v="Sund"/>
    <s v="1"/>
    <s v="Menn"/>
    <x v="4"/>
    <x v="4"/>
    <x v="0"/>
    <x v="15"/>
  </r>
  <r>
    <x v="11"/>
    <s v="12"/>
    <x v="11"/>
    <x v="218"/>
    <s v="1245"/>
    <s v="Sund"/>
    <s v="1"/>
    <s v="Menn"/>
    <x v="5"/>
    <x v="5"/>
    <x v="0"/>
    <x v="19"/>
  </r>
  <r>
    <x v="11"/>
    <s v="12"/>
    <x v="11"/>
    <x v="218"/>
    <s v="1245"/>
    <s v="Sund"/>
    <s v="2"/>
    <s v="Kvinner"/>
    <x v="0"/>
    <x v="0"/>
    <x v="1"/>
    <x v="39"/>
  </r>
  <r>
    <x v="11"/>
    <s v="12"/>
    <x v="11"/>
    <x v="218"/>
    <s v="1245"/>
    <s v="Sund"/>
    <s v="2"/>
    <s v="Kvinner"/>
    <x v="1"/>
    <x v="1"/>
    <x v="1"/>
    <x v="39"/>
  </r>
  <r>
    <x v="11"/>
    <s v="12"/>
    <x v="11"/>
    <x v="218"/>
    <s v="1245"/>
    <s v="Sund"/>
    <s v="2"/>
    <s v="Kvinner"/>
    <x v="2"/>
    <x v="2"/>
    <x v="1"/>
    <x v="0"/>
  </r>
  <r>
    <x v="11"/>
    <s v="12"/>
    <x v="11"/>
    <x v="218"/>
    <s v="1245"/>
    <s v="Sund"/>
    <s v="2"/>
    <s v="Kvinner"/>
    <x v="3"/>
    <x v="3"/>
    <x v="1"/>
    <x v="1"/>
  </r>
  <r>
    <x v="11"/>
    <s v="12"/>
    <x v="11"/>
    <x v="218"/>
    <s v="1245"/>
    <s v="Sund"/>
    <s v="2"/>
    <s v="Kvinner"/>
    <x v="4"/>
    <x v="4"/>
    <x v="1"/>
    <x v="23"/>
  </r>
  <r>
    <x v="11"/>
    <s v="12"/>
    <x v="11"/>
    <x v="218"/>
    <s v="1245"/>
    <s v="Sund"/>
    <s v="2"/>
    <s v="Kvinner"/>
    <x v="5"/>
    <x v="5"/>
    <x v="1"/>
    <x v="23"/>
  </r>
  <r>
    <x v="11"/>
    <s v="12"/>
    <x v="11"/>
    <x v="218"/>
    <s v="1245"/>
    <s v="Sund"/>
    <s v="1"/>
    <s v="Menn"/>
    <x v="0"/>
    <x v="0"/>
    <x v="1"/>
    <x v="21"/>
  </r>
  <r>
    <x v="11"/>
    <s v="12"/>
    <x v="11"/>
    <x v="218"/>
    <s v="1245"/>
    <s v="Sund"/>
    <s v="1"/>
    <s v="Menn"/>
    <x v="1"/>
    <x v="1"/>
    <x v="1"/>
    <x v="12"/>
  </r>
  <r>
    <x v="11"/>
    <s v="12"/>
    <x v="11"/>
    <x v="218"/>
    <s v="1245"/>
    <s v="Sund"/>
    <s v="1"/>
    <s v="Menn"/>
    <x v="2"/>
    <x v="2"/>
    <x v="1"/>
    <x v="11"/>
  </r>
  <r>
    <x v="11"/>
    <s v="12"/>
    <x v="11"/>
    <x v="218"/>
    <s v="1245"/>
    <s v="Sund"/>
    <s v="1"/>
    <s v="Menn"/>
    <x v="3"/>
    <x v="3"/>
    <x v="1"/>
    <x v="51"/>
  </r>
  <r>
    <x v="11"/>
    <s v="12"/>
    <x v="11"/>
    <x v="218"/>
    <s v="1245"/>
    <s v="Sund"/>
    <s v="1"/>
    <s v="Menn"/>
    <x v="4"/>
    <x v="4"/>
    <x v="1"/>
    <x v="21"/>
  </r>
  <r>
    <x v="11"/>
    <s v="12"/>
    <x v="11"/>
    <x v="218"/>
    <s v="1245"/>
    <s v="Sund"/>
    <s v="1"/>
    <s v="Menn"/>
    <x v="5"/>
    <x v="5"/>
    <x v="1"/>
    <x v="1"/>
  </r>
  <r>
    <x v="11"/>
    <s v="12"/>
    <x v="11"/>
    <x v="218"/>
    <s v="1245"/>
    <s v="Sund"/>
    <s v="2"/>
    <s v="Kvinner"/>
    <x v="0"/>
    <x v="0"/>
    <x v="2"/>
    <x v="23"/>
  </r>
  <r>
    <x v="11"/>
    <s v="12"/>
    <x v="11"/>
    <x v="218"/>
    <s v="1245"/>
    <s v="Sund"/>
    <s v="2"/>
    <s v="Kvinner"/>
    <x v="1"/>
    <x v="1"/>
    <x v="2"/>
    <x v="39"/>
  </r>
  <r>
    <x v="11"/>
    <s v="12"/>
    <x v="11"/>
    <x v="218"/>
    <s v="1245"/>
    <s v="Sund"/>
    <s v="2"/>
    <s v="Kvinner"/>
    <x v="2"/>
    <x v="2"/>
    <x v="2"/>
    <x v="23"/>
  </r>
  <r>
    <x v="11"/>
    <s v="12"/>
    <x v="11"/>
    <x v="218"/>
    <s v="1245"/>
    <s v="Sund"/>
    <s v="2"/>
    <s v="Kvinner"/>
    <x v="3"/>
    <x v="3"/>
    <x v="2"/>
    <x v="0"/>
  </r>
  <r>
    <x v="11"/>
    <s v="12"/>
    <x v="11"/>
    <x v="218"/>
    <s v="1245"/>
    <s v="Sund"/>
    <s v="2"/>
    <s v="Kvinner"/>
    <x v="4"/>
    <x v="4"/>
    <x v="2"/>
    <x v="23"/>
  </r>
  <r>
    <x v="11"/>
    <s v="12"/>
    <x v="11"/>
    <x v="218"/>
    <s v="1245"/>
    <s v="Sund"/>
    <s v="2"/>
    <s v="Kvinner"/>
    <x v="5"/>
    <x v="5"/>
    <x v="2"/>
    <x v="39"/>
  </r>
  <r>
    <x v="11"/>
    <s v="12"/>
    <x v="11"/>
    <x v="218"/>
    <s v="1245"/>
    <s v="Sund"/>
    <s v="1"/>
    <s v="Menn"/>
    <x v="0"/>
    <x v="0"/>
    <x v="2"/>
    <x v="13"/>
  </r>
  <r>
    <x v="11"/>
    <s v="12"/>
    <x v="11"/>
    <x v="218"/>
    <s v="1245"/>
    <s v="Sund"/>
    <s v="1"/>
    <s v="Menn"/>
    <x v="1"/>
    <x v="1"/>
    <x v="2"/>
    <x v="12"/>
  </r>
  <r>
    <x v="11"/>
    <s v="12"/>
    <x v="11"/>
    <x v="218"/>
    <s v="1245"/>
    <s v="Sund"/>
    <s v="1"/>
    <s v="Menn"/>
    <x v="2"/>
    <x v="2"/>
    <x v="2"/>
    <x v="32"/>
  </r>
  <r>
    <x v="11"/>
    <s v="12"/>
    <x v="11"/>
    <x v="218"/>
    <s v="1245"/>
    <s v="Sund"/>
    <s v="1"/>
    <s v="Menn"/>
    <x v="3"/>
    <x v="3"/>
    <x v="2"/>
    <x v="11"/>
  </r>
  <r>
    <x v="11"/>
    <s v="12"/>
    <x v="11"/>
    <x v="218"/>
    <s v="1245"/>
    <s v="Sund"/>
    <s v="1"/>
    <s v="Menn"/>
    <x v="4"/>
    <x v="4"/>
    <x v="2"/>
    <x v="2"/>
  </r>
  <r>
    <x v="11"/>
    <s v="12"/>
    <x v="11"/>
    <x v="218"/>
    <s v="1245"/>
    <s v="Sund"/>
    <s v="1"/>
    <s v="Menn"/>
    <x v="5"/>
    <x v="5"/>
    <x v="2"/>
    <x v="19"/>
  </r>
  <r>
    <x v="11"/>
    <s v="12"/>
    <x v="11"/>
    <x v="218"/>
    <s v="1245"/>
    <s v="Sund"/>
    <s v="2"/>
    <s v="Kvinner"/>
    <x v="0"/>
    <x v="0"/>
    <x v="3"/>
    <x v="23"/>
  </r>
  <r>
    <x v="11"/>
    <s v="12"/>
    <x v="11"/>
    <x v="218"/>
    <s v="1245"/>
    <s v="Sund"/>
    <s v="2"/>
    <s v="Kvinner"/>
    <x v="1"/>
    <x v="1"/>
    <x v="3"/>
    <x v="39"/>
  </r>
  <r>
    <x v="11"/>
    <s v="12"/>
    <x v="11"/>
    <x v="218"/>
    <s v="1245"/>
    <s v="Sund"/>
    <s v="2"/>
    <s v="Kvinner"/>
    <x v="2"/>
    <x v="2"/>
    <x v="3"/>
    <x v="39"/>
  </r>
  <r>
    <x v="11"/>
    <s v="12"/>
    <x v="11"/>
    <x v="218"/>
    <s v="1245"/>
    <s v="Sund"/>
    <s v="2"/>
    <s v="Kvinner"/>
    <x v="3"/>
    <x v="3"/>
    <x v="3"/>
    <x v="0"/>
  </r>
  <r>
    <x v="11"/>
    <s v="12"/>
    <x v="11"/>
    <x v="218"/>
    <s v="1245"/>
    <s v="Sund"/>
    <s v="2"/>
    <s v="Kvinner"/>
    <x v="4"/>
    <x v="4"/>
    <x v="3"/>
    <x v="39"/>
  </r>
  <r>
    <x v="11"/>
    <s v="12"/>
    <x v="11"/>
    <x v="218"/>
    <s v="1245"/>
    <s v="Sund"/>
    <s v="2"/>
    <s v="Kvinner"/>
    <x v="5"/>
    <x v="5"/>
    <x v="3"/>
    <x v="39"/>
  </r>
  <r>
    <x v="11"/>
    <s v="12"/>
    <x v="11"/>
    <x v="218"/>
    <s v="1245"/>
    <s v="Sund"/>
    <s v="1"/>
    <s v="Menn"/>
    <x v="0"/>
    <x v="0"/>
    <x v="3"/>
    <x v="19"/>
  </r>
  <r>
    <x v="11"/>
    <s v="12"/>
    <x v="11"/>
    <x v="218"/>
    <s v="1245"/>
    <s v="Sund"/>
    <s v="1"/>
    <s v="Menn"/>
    <x v="1"/>
    <x v="1"/>
    <x v="3"/>
    <x v="6"/>
  </r>
  <r>
    <x v="11"/>
    <s v="12"/>
    <x v="11"/>
    <x v="218"/>
    <s v="1245"/>
    <s v="Sund"/>
    <s v="1"/>
    <s v="Menn"/>
    <x v="2"/>
    <x v="2"/>
    <x v="3"/>
    <x v="46"/>
  </r>
  <r>
    <x v="11"/>
    <s v="12"/>
    <x v="11"/>
    <x v="218"/>
    <s v="1245"/>
    <s v="Sund"/>
    <s v="1"/>
    <s v="Menn"/>
    <x v="3"/>
    <x v="3"/>
    <x v="3"/>
    <x v="41"/>
  </r>
  <r>
    <x v="11"/>
    <s v="12"/>
    <x v="11"/>
    <x v="218"/>
    <s v="1245"/>
    <s v="Sund"/>
    <s v="1"/>
    <s v="Menn"/>
    <x v="4"/>
    <x v="4"/>
    <x v="3"/>
    <x v="2"/>
  </r>
  <r>
    <x v="11"/>
    <s v="12"/>
    <x v="11"/>
    <x v="218"/>
    <s v="1245"/>
    <s v="Sund"/>
    <s v="1"/>
    <s v="Menn"/>
    <x v="5"/>
    <x v="5"/>
    <x v="3"/>
    <x v="0"/>
  </r>
  <r>
    <x v="11"/>
    <s v="12"/>
    <x v="11"/>
    <x v="218"/>
    <s v="1245"/>
    <s v="Sund"/>
    <s v="2"/>
    <s v="Kvinner"/>
    <x v="0"/>
    <x v="0"/>
    <x v="4"/>
    <x v="39"/>
  </r>
  <r>
    <x v="11"/>
    <s v="12"/>
    <x v="11"/>
    <x v="218"/>
    <s v="1245"/>
    <s v="Sund"/>
    <s v="2"/>
    <s v="Kvinner"/>
    <x v="1"/>
    <x v="1"/>
    <x v="4"/>
    <x v="39"/>
  </r>
  <r>
    <x v="11"/>
    <s v="12"/>
    <x v="11"/>
    <x v="218"/>
    <s v="1245"/>
    <s v="Sund"/>
    <s v="2"/>
    <s v="Kvinner"/>
    <x v="2"/>
    <x v="2"/>
    <x v="4"/>
    <x v="39"/>
  </r>
  <r>
    <x v="11"/>
    <s v="12"/>
    <x v="11"/>
    <x v="218"/>
    <s v="1245"/>
    <s v="Sund"/>
    <s v="2"/>
    <s v="Kvinner"/>
    <x v="3"/>
    <x v="3"/>
    <x v="4"/>
    <x v="1"/>
  </r>
  <r>
    <x v="11"/>
    <s v="12"/>
    <x v="11"/>
    <x v="218"/>
    <s v="1245"/>
    <s v="Sund"/>
    <s v="2"/>
    <s v="Kvinner"/>
    <x v="4"/>
    <x v="4"/>
    <x v="4"/>
    <x v="23"/>
  </r>
  <r>
    <x v="11"/>
    <s v="12"/>
    <x v="11"/>
    <x v="218"/>
    <s v="1245"/>
    <s v="Sund"/>
    <s v="2"/>
    <s v="Kvinner"/>
    <x v="5"/>
    <x v="5"/>
    <x v="4"/>
    <x v="23"/>
  </r>
  <r>
    <x v="11"/>
    <s v="12"/>
    <x v="11"/>
    <x v="218"/>
    <s v="1245"/>
    <s v="Sund"/>
    <s v="1"/>
    <s v="Menn"/>
    <x v="0"/>
    <x v="0"/>
    <x v="4"/>
    <x v="19"/>
  </r>
  <r>
    <x v="11"/>
    <s v="12"/>
    <x v="11"/>
    <x v="218"/>
    <s v="1245"/>
    <s v="Sund"/>
    <s v="1"/>
    <s v="Menn"/>
    <x v="1"/>
    <x v="1"/>
    <x v="4"/>
    <x v="12"/>
  </r>
  <r>
    <x v="11"/>
    <s v="12"/>
    <x v="11"/>
    <x v="218"/>
    <s v="1245"/>
    <s v="Sund"/>
    <s v="1"/>
    <s v="Menn"/>
    <x v="2"/>
    <x v="2"/>
    <x v="4"/>
    <x v="55"/>
  </r>
  <r>
    <x v="11"/>
    <s v="12"/>
    <x v="11"/>
    <x v="218"/>
    <s v="1245"/>
    <s v="Sund"/>
    <s v="1"/>
    <s v="Menn"/>
    <x v="3"/>
    <x v="3"/>
    <x v="4"/>
    <x v="32"/>
  </r>
  <r>
    <x v="11"/>
    <s v="12"/>
    <x v="11"/>
    <x v="218"/>
    <s v="1245"/>
    <s v="Sund"/>
    <s v="1"/>
    <s v="Menn"/>
    <x v="4"/>
    <x v="4"/>
    <x v="4"/>
    <x v="14"/>
  </r>
  <r>
    <x v="11"/>
    <s v="12"/>
    <x v="11"/>
    <x v="218"/>
    <s v="1245"/>
    <s v="Sund"/>
    <s v="1"/>
    <s v="Menn"/>
    <x v="5"/>
    <x v="5"/>
    <x v="4"/>
    <x v="19"/>
  </r>
  <r>
    <x v="11"/>
    <s v="12"/>
    <x v="11"/>
    <x v="218"/>
    <s v="1245"/>
    <s v="Sund"/>
    <s v="2"/>
    <s v="Kvinner"/>
    <x v="0"/>
    <x v="0"/>
    <x v="5"/>
    <x v="39"/>
  </r>
  <r>
    <x v="11"/>
    <s v="12"/>
    <x v="11"/>
    <x v="218"/>
    <s v="1245"/>
    <s v="Sund"/>
    <s v="2"/>
    <s v="Kvinner"/>
    <x v="1"/>
    <x v="1"/>
    <x v="5"/>
    <x v="0"/>
  </r>
  <r>
    <x v="11"/>
    <s v="12"/>
    <x v="11"/>
    <x v="218"/>
    <s v="1245"/>
    <s v="Sund"/>
    <s v="2"/>
    <s v="Kvinner"/>
    <x v="2"/>
    <x v="2"/>
    <x v="5"/>
    <x v="23"/>
  </r>
  <r>
    <x v="11"/>
    <s v="12"/>
    <x v="11"/>
    <x v="218"/>
    <s v="1245"/>
    <s v="Sund"/>
    <s v="2"/>
    <s v="Kvinner"/>
    <x v="3"/>
    <x v="3"/>
    <x v="5"/>
    <x v="0"/>
  </r>
  <r>
    <x v="11"/>
    <s v="12"/>
    <x v="11"/>
    <x v="218"/>
    <s v="1245"/>
    <s v="Sund"/>
    <s v="2"/>
    <s v="Kvinner"/>
    <x v="4"/>
    <x v="4"/>
    <x v="5"/>
    <x v="0"/>
  </r>
  <r>
    <x v="11"/>
    <s v="12"/>
    <x v="11"/>
    <x v="218"/>
    <s v="1245"/>
    <s v="Sund"/>
    <s v="2"/>
    <s v="Kvinner"/>
    <x v="5"/>
    <x v="5"/>
    <x v="5"/>
    <x v="39"/>
  </r>
  <r>
    <x v="11"/>
    <s v="12"/>
    <x v="11"/>
    <x v="218"/>
    <s v="1245"/>
    <s v="Sund"/>
    <s v="1"/>
    <s v="Menn"/>
    <x v="0"/>
    <x v="0"/>
    <x v="5"/>
    <x v="7"/>
  </r>
  <r>
    <x v="11"/>
    <s v="12"/>
    <x v="11"/>
    <x v="218"/>
    <s v="1245"/>
    <s v="Sund"/>
    <s v="1"/>
    <s v="Menn"/>
    <x v="1"/>
    <x v="1"/>
    <x v="5"/>
    <x v="1"/>
  </r>
  <r>
    <x v="11"/>
    <s v="12"/>
    <x v="11"/>
    <x v="218"/>
    <s v="1245"/>
    <s v="Sund"/>
    <s v="1"/>
    <s v="Menn"/>
    <x v="2"/>
    <x v="2"/>
    <x v="5"/>
    <x v="32"/>
  </r>
  <r>
    <x v="11"/>
    <s v="12"/>
    <x v="11"/>
    <x v="218"/>
    <s v="1245"/>
    <s v="Sund"/>
    <s v="1"/>
    <s v="Menn"/>
    <x v="3"/>
    <x v="3"/>
    <x v="5"/>
    <x v="56"/>
  </r>
  <r>
    <x v="11"/>
    <s v="12"/>
    <x v="11"/>
    <x v="218"/>
    <s v="1245"/>
    <s v="Sund"/>
    <s v="1"/>
    <s v="Menn"/>
    <x v="4"/>
    <x v="4"/>
    <x v="5"/>
    <x v="4"/>
  </r>
  <r>
    <x v="11"/>
    <s v="12"/>
    <x v="11"/>
    <x v="218"/>
    <s v="1245"/>
    <s v="Sund"/>
    <s v="1"/>
    <s v="Menn"/>
    <x v="5"/>
    <x v="5"/>
    <x v="5"/>
    <x v="12"/>
  </r>
  <r>
    <x v="11"/>
    <s v="12"/>
    <x v="11"/>
    <x v="218"/>
    <s v="1245"/>
    <s v="Sund"/>
    <s v="2"/>
    <s v="Kvinner"/>
    <x v="0"/>
    <x v="0"/>
    <x v="6"/>
    <x v="39"/>
  </r>
  <r>
    <x v="11"/>
    <s v="12"/>
    <x v="11"/>
    <x v="218"/>
    <s v="1245"/>
    <s v="Sund"/>
    <s v="2"/>
    <s v="Kvinner"/>
    <x v="1"/>
    <x v="1"/>
    <x v="6"/>
    <x v="0"/>
  </r>
  <r>
    <x v="11"/>
    <s v="12"/>
    <x v="11"/>
    <x v="218"/>
    <s v="1245"/>
    <s v="Sund"/>
    <s v="2"/>
    <s v="Kvinner"/>
    <x v="2"/>
    <x v="2"/>
    <x v="6"/>
    <x v="1"/>
  </r>
  <r>
    <x v="11"/>
    <s v="12"/>
    <x v="11"/>
    <x v="218"/>
    <s v="1245"/>
    <s v="Sund"/>
    <s v="2"/>
    <s v="Kvinner"/>
    <x v="3"/>
    <x v="3"/>
    <x v="6"/>
    <x v="1"/>
  </r>
  <r>
    <x v="11"/>
    <s v="12"/>
    <x v="11"/>
    <x v="218"/>
    <s v="1245"/>
    <s v="Sund"/>
    <s v="2"/>
    <s v="Kvinner"/>
    <x v="4"/>
    <x v="4"/>
    <x v="6"/>
    <x v="0"/>
  </r>
  <r>
    <x v="11"/>
    <s v="12"/>
    <x v="11"/>
    <x v="218"/>
    <s v="1245"/>
    <s v="Sund"/>
    <s v="2"/>
    <s v="Kvinner"/>
    <x v="5"/>
    <x v="5"/>
    <x v="6"/>
    <x v="39"/>
  </r>
  <r>
    <x v="11"/>
    <s v="12"/>
    <x v="11"/>
    <x v="218"/>
    <s v="1245"/>
    <s v="Sund"/>
    <s v="1"/>
    <s v="Menn"/>
    <x v="0"/>
    <x v="0"/>
    <x v="6"/>
    <x v="6"/>
  </r>
  <r>
    <x v="11"/>
    <s v="12"/>
    <x v="11"/>
    <x v="218"/>
    <s v="1245"/>
    <s v="Sund"/>
    <s v="1"/>
    <s v="Menn"/>
    <x v="1"/>
    <x v="1"/>
    <x v="6"/>
    <x v="19"/>
  </r>
  <r>
    <x v="11"/>
    <s v="12"/>
    <x v="11"/>
    <x v="218"/>
    <s v="1245"/>
    <s v="Sund"/>
    <s v="1"/>
    <s v="Menn"/>
    <x v="2"/>
    <x v="2"/>
    <x v="6"/>
    <x v="46"/>
  </r>
  <r>
    <x v="11"/>
    <s v="12"/>
    <x v="11"/>
    <x v="218"/>
    <s v="1245"/>
    <s v="Sund"/>
    <s v="1"/>
    <s v="Menn"/>
    <x v="3"/>
    <x v="3"/>
    <x v="6"/>
    <x v="55"/>
  </r>
  <r>
    <x v="11"/>
    <s v="12"/>
    <x v="11"/>
    <x v="218"/>
    <s v="1245"/>
    <s v="Sund"/>
    <s v="1"/>
    <s v="Menn"/>
    <x v="4"/>
    <x v="4"/>
    <x v="6"/>
    <x v="2"/>
  </r>
  <r>
    <x v="11"/>
    <s v="12"/>
    <x v="11"/>
    <x v="218"/>
    <s v="1245"/>
    <s v="Sund"/>
    <s v="1"/>
    <s v="Menn"/>
    <x v="5"/>
    <x v="5"/>
    <x v="6"/>
    <x v="1"/>
  </r>
  <r>
    <x v="11"/>
    <s v="12"/>
    <x v="11"/>
    <x v="218"/>
    <s v="1245"/>
    <s v="Sund"/>
    <s v="2"/>
    <s v="Kvinner"/>
    <x v="0"/>
    <x v="0"/>
    <x v="7"/>
    <x v="39"/>
  </r>
  <r>
    <x v="11"/>
    <s v="12"/>
    <x v="11"/>
    <x v="218"/>
    <s v="1245"/>
    <s v="Sund"/>
    <s v="2"/>
    <s v="Kvinner"/>
    <x v="1"/>
    <x v="1"/>
    <x v="7"/>
    <x v="23"/>
  </r>
  <r>
    <x v="11"/>
    <s v="12"/>
    <x v="11"/>
    <x v="218"/>
    <s v="1245"/>
    <s v="Sund"/>
    <s v="2"/>
    <s v="Kvinner"/>
    <x v="2"/>
    <x v="2"/>
    <x v="7"/>
    <x v="0"/>
  </r>
  <r>
    <x v="11"/>
    <s v="12"/>
    <x v="11"/>
    <x v="218"/>
    <s v="1245"/>
    <s v="Sund"/>
    <s v="2"/>
    <s v="Kvinner"/>
    <x v="3"/>
    <x v="3"/>
    <x v="7"/>
    <x v="1"/>
  </r>
  <r>
    <x v="11"/>
    <s v="12"/>
    <x v="11"/>
    <x v="218"/>
    <s v="1245"/>
    <s v="Sund"/>
    <s v="2"/>
    <s v="Kvinner"/>
    <x v="4"/>
    <x v="4"/>
    <x v="7"/>
    <x v="1"/>
  </r>
  <r>
    <x v="11"/>
    <s v="12"/>
    <x v="11"/>
    <x v="218"/>
    <s v="1245"/>
    <s v="Sund"/>
    <s v="2"/>
    <s v="Kvinner"/>
    <x v="5"/>
    <x v="5"/>
    <x v="7"/>
    <x v="39"/>
  </r>
  <r>
    <x v="11"/>
    <s v="12"/>
    <x v="11"/>
    <x v="218"/>
    <s v="1245"/>
    <s v="Sund"/>
    <s v="1"/>
    <s v="Menn"/>
    <x v="0"/>
    <x v="0"/>
    <x v="7"/>
    <x v="5"/>
  </r>
  <r>
    <x v="11"/>
    <s v="12"/>
    <x v="11"/>
    <x v="218"/>
    <s v="1245"/>
    <s v="Sund"/>
    <s v="1"/>
    <s v="Menn"/>
    <x v="1"/>
    <x v="1"/>
    <x v="7"/>
    <x v="21"/>
  </r>
  <r>
    <x v="11"/>
    <s v="12"/>
    <x v="11"/>
    <x v="218"/>
    <s v="1245"/>
    <s v="Sund"/>
    <s v="1"/>
    <s v="Menn"/>
    <x v="2"/>
    <x v="2"/>
    <x v="7"/>
    <x v="45"/>
  </r>
  <r>
    <x v="11"/>
    <s v="12"/>
    <x v="11"/>
    <x v="218"/>
    <s v="1245"/>
    <s v="Sund"/>
    <s v="1"/>
    <s v="Menn"/>
    <x v="3"/>
    <x v="3"/>
    <x v="7"/>
    <x v="55"/>
  </r>
  <r>
    <x v="11"/>
    <s v="12"/>
    <x v="11"/>
    <x v="218"/>
    <s v="1245"/>
    <s v="Sund"/>
    <s v="1"/>
    <s v="Menn"/>
    <x v="4"/>
    <x v="4"/>
    <x v="7"/>
    <x v="6"/>
  </r>
  <r>
    <x v="11"/>
    <s v="12"/>
    <x v="11"/>
    <x v="218"/>
    <s v="1245"/>
    <s v="Sund"/>
    <s v="1"/>
    <s v="Menn"/>
    <x v="5"/>
    <x v="5"/>
    <x v="7"/>
    <x v="1"/>
  </r>
  <r>
    <x v="11"/>
    <s v="12"/>
    <x v="11"/>
    <x v="219"/>
    <s v="1246"/>
    <s v="Fjell"/>
    <s v="2"/>
    <s v="Kvinner"/>
    <x v="0"/>
    <x v="0"/>
    <x v="0"/>
    <x v="23"/>
  </r>
  <r>
    <x v="11"/>
    <s v="12"/>
    <x v="11"/>
    <x v="219"/>
    <s v="1246"/>
    <s v="Fjell"/>
    <s v="2"/>
    <s v="Kvinner"/>
    <x v="1"/>
    <x v="1"/>
    <x v="0"/>
    <x v="0"/>
  </r>
  <r>
    <x v="11"/>
    <s v="12"/>
    <x v="11"/>
    <x v="219"/>
    <s v="1246"/>
    <s v="Fjell"/>
    <s v="2"/>
    <s v="Kvinner"/>
    <x v="2"/>
    <x v="2"/>
    <x v="0"/>
    <x v="12"/>
  </r>
  <r>
    <x v="11"/>
    <s v="12"/>
    <x v="11"/>
    <x v="219"/>
    <s v="1246"/>
    <s v="Fjell"/>
    <s v="2"/>
    <s v="Kvinner"/>
    <x v="3"/>
    <x v="3"/>
    <x v="0"/>
    <x v="7"/>
  </r>
  <r>
    <x v="11"/>
    <s v="12"/>
    <x v="11"/>
    <x v="219"/>
    <s v="1246"/>
    <s v="Fjell"/>
    <s v="2"/>
    <s v="Kvinner"/>
    <x v="4"/>
    <x v="4"/>
    <x v="0"/>
    <x v="0"/>
  </r>
  <r>
    <x v="11"/>
    <s v="12"/>
    <x v="11"/>
    <x v="219"/>
    <s v="1246"/>
    <s v="Fjell"/>
    <s v="2"/>
    <s v="Kvinner"/>
    <x v="5"/>
    <x v="5"/>
    <x v="0"/>
    <x v="39"/>
  </r>
  <r>
    <x v="11"/>
    <s v="12"/>
    <x v="11"/>
    <x v="219"/>
    <s v="1246"/>
    <s v="Fjell"/>
    <s v="1"/>
    <s v="Menn"/>
    <x v="0"/>
    <x v="0"/>
    <x v="0"/>
    <x v="15"/>
  </r>
  <r>
    <x v="11"/>
    <s v="12"/>
    <x v="11"/>
    <x v="219"/>
    <s v="1246"/>
    <s v="Fjell"/>
    <s v="1"/>
    <s v="Menn"/>
    <x v="1"/>
    <x v="1"/>
    <x v="0"/>
    <x v="7"/>
  </r>
  <r>
    <x v="11"/>
    <s v="12"/>
    <x v="11"/>
    <x v="219"/>
    <s v="1246"/>
    <s v="Fjell"/>
    <s v="1"/>
    <s v="Menn"/>
    <x v="2"/>
    <x v="2"/>
    <x v="0"/>
    <x v="28"/>
  </r>
  <r>
    <x v="11"/>
    <s v="12"/>
    <x v="11"/>
    <x v="219"/>
    <s v="1246"/>
    <s v="Fjell"/>
    <s v="1"/>
    <s v="Menn"/>
    <x v="3"/>
    <x v="3"/>
    <x v="0"/>
    <x v="73"/>
  </r>
  <r>
    <x v="11"/>
    <s v="12"/>
    <x v="11"/>
    <x v="219"/>
    <s v="1246"/>
    <s v="Fjell"/>
    <s v="1"/>
    <s v="Menn"/>
    <x v="4"/>
    <x v="4"/>
    <x v="0"/>
    <x v="46"/>
  </r>
  <r>
    <x v="11"/>
    <s v="12"/>
    <x v="11"/>
    <x v="219"/>
    <s v="1246"/>
    <s v="Fjell"/>
    <s v="1"/>
    <s v="Menn"/>
    <x v="5"/>
    <x v="5"/>
    <x v="0"/>
    <x v="0"/>
  </r>
  <r>
    <x v="11"/>
    <s v="12"/>
    <x v="11"/>
    <x v="219"/>
    <s v="1246"/>
    <s v="Fjell"/>
    <s v="2"/>
    <s v="Kvinner"/>
    <x v="0"/>
    <x v="0"/>
    <x v="1"/>
    <x v="23"/>
  </r>
  <r>
    <x v="11"/>
    <s v="12"/>
    <x v="11"/>
    <x v="219"/>
    <s v="1246"/>
    <s v="Fjell"/>
    <s v="2"/>
    <s v="Kvinner"/>
    <x v="1"/>
    <x v="1"/>
    <x v="1"/>
    <x v="23"/>
  </r>
  <r>
    <x v="11"/>
    <s v="12"/>
    <x v="11"/>
    <x v="219"/>
    <s v="1246"/>
    <s v="Fjell"/>
    <s v="2"/>
    <s v="Kvinner"/>
    <x v="2"/>
    <x v="2"/>
    <x v="1"/>
    <x v="1"/>
  </r>
  <r>
    <x v="11"/>
    <s v="12"/>
    <x v="11"/>
    <x v="219"/>
    <s v="1246"/>
    <s v="Fjell"/>
    <s v="2"/>
    <s v="Kvinner"/>
    <x v="3"/>
    <x v="3"/>
    <x v="1"/>
    <x v="6"/>
  </r>
  <r>
    <x v="11"/>
    <s v="12"/>
    <x v="11"/>
    <x v="219"/>
    <s v="1246"/>
    <s v="Fjell"/>
    <s v="2"/>
    <s v="Kvinner"/>
    <x v="4"/>
    <x v="4"/>
    <x v="1"/>
    <x v="5"/>
  </r>
  <r>
    <x v="11"/>
    <s v="12"/>
    <x v="11"/>
    <x v="219"/>
    <s v="1246"/>
    <s v="Fjell"/>
    <s v="2"/>
    <s v="Kvinner"/>
    <x v="5"/>
    <x v="5"/>
    <x v="1"/>
    <x v="39"/>
  </r>
  <r>
    <x v="11"/>
    <s v="12"/>
    <x v="11"/>
    <x v="219"/>
    <s v="1246"/>
    <s v="Fjell"/>
    <s v="1"/>
    <s v="Menn"/>
    <x v="0"/>
    <x v="0"/>
    <x v="1"/>
    <x v="7"/>
  </r>
  <r>
    <x v="11"/>
    <s v="12"/>
    <x v="11"/>
    <x v="219"/>
    <s v="1246"/>
    <s v="Fjell"/>
    <s v="1"/>
    <s v="Menn"/>
    <x v="1"/>
    <x v="1"/>
    <x v="1"/>
    <x v="7"/>
  </r>
  <r>
    <x v="11"/>
    <s v="12"/>
    <x v="11"/>
    <x v="219"/>
    <s v="1246"/>
    <s v="Fjell"/>
    <s v="1"/>
    <s v="Menn"/>
    <x v="2"/>
    <x v="2"/>
    <x v="1"/>
    <x v="34"/>
  </r>
  <r>
    <x v="11"/>
    <s v="12"/>
    <x v="11"/>
    <x v="219"/>
    <s v="1246"/>
    <s v="Fjell"/>
    <s v="1"/>
    <s v="Menn"/>
    <x v="3"/>
    <x v="3"/>
    <x v="1"/>
    <x v="31"/>
  </r>
  <r>
    <x v="11"/>
    <s v="12"/>
    <x v="11"/>
    <x v="219"/>
    <s v="1246"/>
    <s v="Fjell"/>
    <s v="1"/>
    <s v="Menn"/>
    <x v="4"/>
    <x v="4"/>
    <x v="1"/>
    <x v="45"/>
  </r>
  <r>
    <x v="11"/>
    <s v="12"/>
    <x v="11"/>
    <x v="219"/>
    <s v="1246"/>
    <s v="Fjell"/>
    <s v="1"/>
    <s v="Menn"/>
    <x v="5"/>
    <x v="5"/>
    <x v="1"/>
    <x v="1"/>
  </r>
  <r>
    <x v="11"/>
    <s v="12"/>
    <x v="11"/>
    <x v="219"/>
    <s v="1246"/>
    <s v="Fjell"/>
    <s v="2"/>
    <s v="Kvinner"/>
    <x v="0"/>
    <x v="0"/>
    <x v="2"/>
    <x v="23"/>
  </r>
  <r>
    <x v="11"/>
    <s v="12"/>
    <x v="11"/>
    <x v="219"/>
    <s v="1246"/>
    <s v="Fjell"/>
    <s v="2"/>
    <s v="Kvinner"/>
    <x v="1"/>
    <x v="1"/>
    <x v="2"/>
    <x v="1"/>
  </r>
  <r>
    <x v="11"/>
    <s v="12"/>
    <x v="11"/>
    <x v="219"/>
    <s v="1246"/>
    <s v="Fjell"/>
    <s v="2"/>
    <s v="Kvinner"/>
    <x v="2"/>
    <x v="2"/>
    <x v="2"/>
    <x v="19"/>
  </r>
  <r>
    <x v="11"/>
    <s v="12"/>
    <x v="11"/>
    <x v="219"/>
    <s v="1246"/>
    <s v="Fjell"/>
    <s v="2"/>
    <s v="Kvinner"/>
    <x v="3"/>
    <x v="3"/>
    <x v="2"/>
    <x v="15"/>
  </r>
  <r>
    <x v="11"/>
    <s v="12"/>
    <x v="11"/>
    <x v="219"/>
    <s v="1246"/>
    <s v="Fjell"/>
    <s v="2"/>
    <s v="Kvinner"/>
    <x v="4"/>
    <x v="4"/>
    <x v="2"/>
    <x v="19"/>
  </r>
  <r>
    <x v="11"/>
    <s v="12"/>
    <x v="11"/>
    <x v="219"/>
    <s v="1246"/>
    <s v="Fjell"/>
    <s v="2"/>
    <s v="Kvinner"/>
    <x v="5"/>
    <x v="5"/>
    <x v="2"/>
    <x v="23"/>
  </r>
  <r>
    <x v="11"/>
    <s v="12"/>
    <x v="11"/>
    <x v="219"/>
    <s v="1246"/>
    <s v="Fjell"/>
    <s v="1"/>
    <s v="Menn"/>
    <x v="0"/>
    <x v="0"/>
    <x v="2"/>
    <x v="15"/>
  </r>
  <r>
    <x v="11"/>
    <s v="12"/>
    <x v="11"/>
    <x v="219"/>
    <s v="1246"/>
    <s v="Fjell"/>
    <s v="1"/>
    <s v="Menn"/>
    <x v="1"/>
    <x v="1"/>
    <x v="2"/>
    <x v="7"/>
  </r>
  <r>
    <x v="11"/>
    <s v="12"/>
    <x v="11"/>
    <x v="219"/>
    <s v="1246"/>
    <s v="Fjell"/>
    <s v="1"/>
    <s v="Menn"/>
    <x v="2"/>
    <x v="2"/>
    <x v="2"/>
    <x v="32"/>
  </r>
  <r>
    <x v="11"/>
    <s v="12"/>
    <x v="11"/>
    <x v="219"/>
    <s v="1246"/>
    <s v="Fjell"/>
    <s v="1"/>
    <s v="Menn"/>
    <x v="3"/>
    <x v="3"/>
    <x v="2"/>
    <x v="28"/>
  </r>
  <r>
    <x v="11"/>
    <s v="12"/>
    <x v="11"/>
    <x v="219"/>
    <s v="1246"/>
    <s v="Fjell"/>
    <s v="1"/>
    <s v="Menn"/>
    <x v="4"/>
    <x v="4"/>
    <x v="2"/>
    <x v="51"/>
  </r>
  <r>
    <x v="11"/>
    <s v="12"/>
    <x v="11"/>
    <x v="219"/>
    <s v="1246"/>
    <s v="Fjell"/>
    <s v="1"/>
    <s v="Menn"/>
    <x v="5"/>
    <x v="5"/>
    <x v="2"/>
    <x v="23"/>
  </r>
  <r>
    <x v="11"/>
    <s v="12"/>
    <x v="11"/>
    <x v="219"/>
    <s v="1246"/>
    <s v="Fjell"/>
    <s v="2"/>
    <s v="Kvinner"/>
    <x v="0"/>
    <x v="0"/>
    <x v="3"/>
    <x v="39"/>
  </r>
  <r>
    <x v="11"/>
    <s v="12"/>
    <x v="11"/>
    <x v="219"/>
    <s v="1246"/>
    <s v="Fjell"/>
    <s v="2"/>
    <s v="Kvinner"/>
    <x v="1"/>
    <x v="1"/>
    <x v="3"/>
    <x v="0"/>
  </r>
  <r>
    <x v="11"/>
    <s v="12"/>
    <x v="11"/>
    <x v="219"/>
    <s v="1246"/>
    <s v="Fjell"/>
    <s v="2"/>
    <s v="Kvinner"/>
    <x v="2"/>
    <x v="2"/>
    <x v="3"/>
    <x v="23"/>
  </r>
  <r>
    <x v="11"/>
    <s v="12"/>
    <x v="11"/>
    <x v="219"/>
    <s v="1246"/>
    <s v="Fjell"/>
    <s v="2"/>
    <s v="Kvinner"/>
    <x v="3"/>
    <x v="3"/>
    <x v="3"/>
    <x v="12"/>
  </r>
  <r>
    <x v="11"/>
    <s v="12"/>
    <x v="11"/>
    <x v="219"/>
    <s v="1246"/>
    <s v="Fjell"/>
    <s v="2"/>
    <s v="Kvinner"/>
    <x v="4"/>
    <x v="4"/>
    <x v="3"/>
    <x v="1"/>
  </r>
  <r>
    <x v="11"/>
    <s v="12"/>
    <x v="11"/>
    <x v="219"/>
    <s v="1246"/>
    <s v="Fjell"/>
    <s v="2"/>
    <s v="Kvinner"/>
    <x v="5"/>
    <x v="5"/>
    <x v="3"/>
    <x v="39"/>
  </r>
  <r>
    <x v="11"/>
    <s v="12"/>
    <x v="11"/>
    <x v="219"/>
    <s v="1246"/>
    <s v="Fjell"/>
    <s v="1"/>
    <s v="Menn"/>
    <x v="0"/>
    <x v="0"/>
    <x v="3"/>
    <x v="6"/>
  </r>
  <r>
    <x v="11"/>
    <s v="12"/>
    <x v="11"/>
    <x v="219"/>
    <s v="1246"/>
    <s v="Fjell"/>
    <s v="1"/>
    <s v="Menn"/>
    <x v="1"/>
    <x v="1"/>
    <x v="3"/>
    <x v="6"/>
  </r>
  <r>
    <x v="11"/>
    <s v="12"/>
    <x v="11"/>
    <x v="219"/>
    <s v="1246"/>
    <s v="Fjell"/>
    <s v="1"/>
    <s v="Menn"/>
    <x v="2"/>
    <x v="2"/>
    <x v="3"/>
    <x v="32"/>
  </r>
  <r>
    <x v="11"/>
    <s v="12"/>
    <x v="11"/>
    <x v="219"/>
    <s v="1246"/>
    <s v="Fjell"/>
    <s v="1"/>
    <s v="Menn"/>
    <x v="3"/>
    <x v="3"/>
    <x v="3"/>
    <x v="72"/>
  </r>
  <r>
    <x v="11"/>
    <s v="12"/>
    <x v="11"/>
    <x v="219"/>
    <s v="1246"/>
    <s v="Fjell"/>
    <s v="1"/>
    <s v="Menn"/>
    <x v="4"/>
    <x v="4"/>
    <x v="3"/>
    <x v="11"/>
  </r>
  <r>
    <x v="11"/>
    <s v="12"/>
    <x v="11"/>
    <x v="219"/>
    <s v="1246"/>
    <s v="Fjell"/>
    <s v="1"/>
    <s v="Menn"/>
    <x v="5"/>
    <x v="5"/>
    <x v="3"/>
    <x v="0"/>
  </r>
  <r>
    <x v="11"/>
    <s v="12"/>
    <x v="11"/>
    <x v="219"/>
    <s v="1246"/>
    <s v="Fjell"/>
    <s v="2"/>
    <s v="Kvinner"/>
    <x v="0"/>
    <x v="0"/>
    <x v="4"/>
    <x v="23"/>
  </r>
  <r>
    <x v="11"/>
    <s v="12"/>
    <x v="11"/>
    <x v="219"/>
    <s v="1246"/>
    <s v="Fjell"/>
    <s v="2"/>
    <s v="Kvinner"/>
    <x v="1"/>
    <x v="1"/>
    <x v="4"/>
    <x v="39"/>
  </r>
  <r>
    <x v="11"/>
    <s v="12"/>
    <x v="11"/>
    <x v="219"/>
    <s v="1246"/>
    <s v="Fjell"/>
    <s v="2"/>
    <s v="Kvinner"/>
    <x v="2"/>
    <x v="2"/>
    <x v="4"/>
    <x v="23"/>
  </r>
  <r>
    <x v="11"/>
    <s v="12"/>
    <x v="11"/>
    <x v="219"/>
    <s v="1246"/>
    <s v="Fjell"/>
    <s v="2"/>
    <s v="Kvinner"/>
    <x v="3"/>
    <x v="3"/>
    <x v="4"/>
    <x v="12"/>
  </r>
  <r>
    <x v="11"/>
    <s v="12"/>
    <x v="11"/>
    <x v="219"/>
    <s v="1246"/>
    <s v="Fjell"/>
    <s v="2"/>
    <s v="Kvinner"/>
    <x v="4"/>
    <x v="4"/>
    <x v="4"/>
    <x v="23"/>
  </r>
  <r>
    <x v="11"/>
    <s v="12"/>
    <x v="11"/>
    <x v="219"/>
    <s v="1246"/>
    <s v="Fjell"/>
    <s v="2"/>
    <s v="Kvinner"/>
    <x v="5"/>
    <x v="5"/>
    <x v="4"/>
    <x v="23"/>
  </r>
  <r>
    <x v="11"/>
    <s v="12"/>
    <x v="11"/>
    <x v="219"/>
    <s v="1246"/>
    <s v="Fjell"/>
    <s v="1"/>
    <s v="Menn"/>
    <x v="0"/>
    <x v="0"/>
    <x v="4"/>
    <x v="6"/>
  </r>
  <r>
    <x v="11"/>
    <s v="12"/>
    <x v="11"/>
    <x v="219"/>
    <s v="1246"/>
    <s v="Fjell"/>
    <s v="1"/>
    <s v="Menn"/>
    <x v="1"/>
    <x v="1"/>
    <x v="4"/>
    <x v="5"/>
  </r>
  <r>
    <x v="11"/>
    <s v="12"/>
    <x v="11"/>
    <x v="219"/>
    <s v="1246"/>
    <s v="Fjell"/>
    <s v="1"/>
    <s v="Menn"/>
    <x v="2"/>
    <x v="2"/>
    <x v="4"/>
    <x v="45"/>
  </r>
  <r>
    <x v="11"/>
    <s v="12"/>
    <x v="11"/>
    <x v="219"/>
    <s v="1246"/>
    <s v="Fjell"/>
    <s v="1"/>
    <s v="Menn"/>
    <x v="3"/>
    <x v="3"/>
    <x v="4"/>
    <x v="50"/>
  </r>
  <r>
    <x v="11"/>
    <s v="12"/>
    <x v="11"/>
    <x v="219"/>
    <s v="1246"/>
    <s v="Fjell"/>
    <s v="1"/>
    <s v="Menn"/>
    <x v="4"/>
    <x v="4"/>
    <x v="4"/>
    <x v="32"/>
  </r>
  <r>
    <x v="11"/>
    <s v="12"/>
    <x v="11"/>
    <x v="219"/>
    <s v="1246"/>
    <s v="Fjell"/>
    <s v="1"/>
    <s v="Menn"/>
    <x v="5"/>
    <x v="5"/>
    <x v="4"/>
    <x v="12"/>
  </r>
  <r>
    <x v="11"/>
    <s v="12"/>
    <x v="11"/>
    <x v="219"/>
    <s v="1246"/>
    <s v="Fjell"/>
    <s v="2"/>
    <s v="Kvinner"/>
    <x v="0"/>
    <x v="0"/>
    <x v="5"/>
    <x v="19"/>
  </r>
  <r>
    <x v="11"/>
    <s v="12"/>
    <x v="11"/>
    <x v="219"/>
    <s v="1246"/>
    <s v="Fjell"/>
    <s v="2"/>
    <s v="Kvinner"/>
    <x v="1"/>
    <x v="1"/>
    <x v="5"/>
    <x v="0"/>
  </r>
  <r>
    <x v="11"/>
    <s v="12"/>
    <x v="11"/>
    <x v="219"/>
    <s v="1246"/>
    <s v="Fjell"/>
    <s v="2"/>
    <s v="Kvinner"/>
    <x v="2"/>
    <x v="2"/>
    <x v="5"/>
    <x v="19"/>
  </r>
  <r>
    <x v="11"/>
    <s v="12"/>
    <x v="11"/>
    <x v="219"/>
    <s v="1246"/>
    <s v="Fjell"/>
    <s v="2"/>
    <s v="Kvinner"/>
    <x v="3"/>
    <x v="3"/>
    <x v="5"/>
    <x v="7"/>
  </r>
  <r>
    <x v="11"/>
    <s v="12"/>
    <x v="11"/>
    <x v="219"/>
    <s v="1246"/>
    <s v="Fjell"/>
    <s v="2"/>
    <s v="Kvinner"/>
    <x v="4"/>
    <x v="4"/>
    <x v="5"/>
    <x v="0"/>
  </r>
  <r>
    <x v="11"/>
    <s v="12"/>
    <x v="11"/>
    <x v="219"/>
    <s v="1246"/>
    <s v="Fjell"/>
    <s v="2"/>
    <s v="Kvinner"/>
    <x v="5"/>
    <x v="5"/>
    <x v="5"/>
    <x v="23"/>
  </r>
  <r>
    <x v="11"/>
    <s v="12"/>
    <x v="11"/>
    <x v="219"/>
    <s v="1246"/>
    <s v="Fjell"/>
    <s v="1"/>
    <s v="Menn"/>
    <x v="0"/>
    <x v="0"/>
    <x v="5"/>
    <x v="15"/>
  </r>
  <r>
    <x v="11"/>
    <s v="12"/>
    <x v="11"/>
    <x v="219"/>
    <s v="1246"/>
    <s v="Fjell"/>
    <s v="1"/>
    <s v="Menn"/>
    <x v="1"/>
    <x v="1"/>
    <x v="5"/>
    <x v="5"/>
  </r>
  <r>
    <x v="11"/>
    <s v="12"/>
    <x v="11"/>
    <x v="219"/>
    <s v="1246"/>
    <s v="Fjell"/>
    <s v="1"/>
    <s v="Menn"/>
    <x v="2"/>
    <x v="2"/>
    <x v="5"/>
    <x v="35"/>
  </r>
  <r>
    <x v="11"/>
    <s v="12"/>
    <x v="11"/>
    <x v="219"/>
    <s v="1246"/>
    <s v="Fjell"/>
    <s v="1"/>
    <s v="Menn"/>
    <x v="3"/>
    <x v="3"/>
    <x v="5"/>
    <x v="34"/>
  </r>
  <r>
    <x v="11"/>
    <s v="12"/>
    <x v="11"/>
    <x v="219"/>
    <s v="1246"/>
    <s v="Fjell"/>
    <s v="1"/>
    <s v="Menn"/>
    <x v="4"/>
    <x v="4"/>
    <x v="5"/>
    <x v="27"/>
  </r>
  <r>
    <x v="11"/>
    <s v="12"/>
    <x v="11"/>
    <x v="219"/>
    <s v="1246"/>
    <s v="Fjell"/>
    <s v="1"/>
    <s v="Menn"/>
    <x v="5"/>
    <x v="5"/>
    <x v="5"/>
    <x v="6"/>
  </r>
  <r>
    <x v="11"/>
    <s v="12"/>
    <x v="11"/>
    <x v="219"/>
    <s v="1246"/>
    <s v="Fjell"/>
    <s v="2"/>
    <s v="Kvinner"/>
    <x v="0"/>
    <x v="0"/>
    <x v="6"/>
    <x v="23"/>
  </r>
  <r>
    <x v="11"/>
    <s v="12"/>
    <x v="11"/>
    <x v="219"/>
    <s v="1246"/>
    <s v="Fjell"/>
    <s v="2"/>
    <s v="Kvinner"/>
    <x v="1"/>
    <x v="1"/>
    <x v="6"/>
    <x v="39"/>
  </r>
  <r>
    <x v="11"/>
    <s v="12"/>
    <x v="11"/>
    <x v="219"/>
    <s v="1246"/>
    <s v="Fjell"/>
    <s v="2"/>
    <s v="Kvinner"/>
    <x v="2"/>
    <x v="2"/>
    <x v="6"/>
    <x v="19"/>
  </r>
  <r>
    <x v="11"/>
    <s v="12"/>
    <x v="11"/>
    <x v="219"/>
    <s v="1246"/>
    <s v="Fjell"/>
    <s v="2"/>
    <s v="Kvinner"/>
    <x v="3"/>
    <x v="3"/>
    <x v="6"/>
    <x v="7"/>
  </r>
  <r>
    <x v="11"/>
    <s v="12"/>
    <x v="11"/>
    <x v="219"/>
    <s v="1246"/>
    <s v="Fjell"/>
    <s v="2"/>
    <s v="Kvinner"/>
    <x v="4"/>
    <x v="4"/>
    <x v="6"/>
    <x v="0"/>
  </r>
  <r>
    <x v="11"/>
    <s v="12"/>
    <x v="11"/>
    <x v="219"/>
    <s v="1246"/>
    <s v="Fjell"/>
    <s v="2"/>
    <s v="Kvinner"/>
    <x v="5"/>
    <x v="5"/>
    <x v="6"/>
    <x v="0"/>
  </r>
  <r>
    <x v="11"/>
    <s v="12"/>
    <x v="11"/>
    <x v="219"/>
    <s v="1246"/>
    <s v="Fjell"/>
    <s v="1"/>
    <s v="Menn"/>
    <x v="0"/>
    <x v="0"/>
    <x v="6"/>
    <x v="14"/>
  </r>
  <r>
    <x v="11"/>
    <s v="12"/>
    <x v="11"/>
    <x v="219"/>
    <s v="1246"/>
    <s v="Fjell"/>
    <s v="1"/>
    <s v="Menn"/>
    <x v="1"/>
    <x v="1"/>
    <x v="6"/>
    <x v="1"/>
  </r>
  <r>
    <x v="11"/>
    <s v="12"/>
    <x v="11"/>
    <x v="219"/>
    <s v="1246"/>
    <s v="Fjell"/>
    <s v="1"/>
    <s v="Menn"/>
    <x v="2"/>
    <x v="2"/>
    <x v="6"/>
    <x v="73"/>
  </r>
  <r>
    <x v="11"/>
    <s v="12"/>
    <x v="11"/>
    <x v="219"/>
    <s v="1246"/>
    <s v="Fjell"/>
    <s v="1"/>
    <s v="Menn"/>
    <x v="3"/>
    <x v="3"/>
    <x v="6"/>
    <x v="34"/>
  </r>
  <r>
    <x v="11"/>
    <s v="12"/>
    <x v="11"/>
    <x v="219"/>
    <s v="1246"/>
    <s v="Fjell"/>
    <s v="1"/>
    <s v="Menn"/>
    <x v="4"/>
    <x v="4"/>
    <x v="6"/>
    <x v="16"/>
  </r>
  <r>
    <x v="11"/>
    <s v="12"/>
    <x v="11"/>
    <x v="219"/>
    <s v="1246"/>
    <s v="Fjell"/>
    <s v="1"/>
    <s v="Menn"/>
    <x v="5"/>
    <x v="5"/>
    <x v="6"/>
    <x v="6"/>
  </r>
  <r>
    <x v="11"/>
    <s v="12"/>
    <x v="11"/>
    <x v="219"/>
    <s v="1246"/>
    <s v="Fjell"/>
    <s v="2"/>
    <s v="Kvinner"/>
    <x v="0"/>
    <x v="0"/>
    <x v="7"/>
    <x v="23"/>
  </r>
  <r>
    <x v="11"/>
    <s v="12"/>
    <x v="11"/>
    <x v="219"/>
    <s v="1246"/>
    <s v="Fjell"/>
    <s v="2"/>
    <s v="Kvinner"/>
    <x v="1"/>
    <x v="1"/>
    <x v="7"/>
    <x v="23"/>
  </r>
  <r>
    <x v="11"/>
    <s v="12"/>
    <x v="11"/>
    <x v="219"/>
    <s v="1246"/>
    <s v="Fjell"/>
    <s v="2"/>
    <s v="Kvinner"/>
    <x v="2"/>
    <x v="2"/>
    <x v="7"/>
    <x v="1"/>
  </r>
  <r>
    <x v="11"/>
    <s v="12"/>
    <x v="11"/>
    <x v="219"/>
    <s v="1246"/>
    <s v="Fjell"/>
    <s v="2"/>
    <s v="Kvinner"/>
    <x v="3"/>
    <x v="3"/>
    <x v="7"/>
    <x v="5"/>
  </r>
  <r>
    <x v="11"/>
    <s v="12"/>
    <x v="11"/>
    <x v="219"/>
    <s v="1246"/>
    <s v="Fjell"/>
    <s v="2"/>
    <s v="Kvinner"/>
    <x v="4"/>
    <x v="4"/>
    <x v="7"/>
    <x v="1"/>
  </r>
  <r>
    <x v="11"/>
    <s v="12"/>
    <x v="11"/>
    <x v="219"/>
    <s v="1246"/>
    <s v="Fjell"/>
    <s v="2"/>
    <s v="Kvinner"/>
    <x v="5"/>
    <x v="5"/>
    <x v="7"/>
    <x v="0"/>
  </r>
  <r>
    <x v="11"/>
    <s v="12"/>
    <x v="11"/>
    <x v="219"/>
    <s v="1246"/>
    <s v="Fjell"/>
    <s v="1"/>
    <s v="Menn"/>
    <x v="0"/>
    <x v="0"/>
    <x v="7"/>
    <x v="21"/>
  </r>
  <r>
    <x v="11"/>
    <s v="12"/>
    <x v="11"/>
    <x v="219"/>
    <s v="1246"/>
    <s v="Fjell"/>
    <s v="1"/>
    <s v="Menn"/>
    <x v="1"/>
    <x v="1"/>
    <x v="7"/>
    <x v="21"/>
  </r>
  <r>
    <x v="11"/>
    <s v="12"/>
    <x v="11"/>
    <x v="219"/>
    <s v="1246"/>
    <s v="Fjell"/>
    <s v="1"/>
    <s v="Menn"/>
    <x v="2"/>
    <x v="2"/>
    <x v="7"/>
    <x v="51"/>
  </r>
  <r>
    <x v="11"/>
    <s v="12"/>
    <x v="11"/>
    <x v="219"/>
    <s v="1246"/>
    <s v="Fjell"/>
    <s v="1"/>
    <s v="Menn"/>
    <x v="3"/>
    <x v="3"/>
    <x v="7"/>
    <x v="16"/>
  </r>
  <r>
    <x v="11"/>
    <s v="12"/>
    <x v="11"/>
    <x v="219"/>
    <s v="1246"/>
    <s v="Fjell"/>
    <s v="1"/>
    <s v="Menn"/>
    <x v="4"/>
    <x v="4"/>
    <x v="7"/>
    <x v="40"/>
  </r>
  <r>
    <x v="11"/>
    <s v="12"/>
    <x v="11"/>
    <x v="219"/>
    <s v="1246"/>
    <s v="Fjell"/>
    <s v="1"/>
    <s v="Menn"/>
    <x v="5"/>
    <x v="5"/>
    <x v="7"/>
    <x v="21"/>
  </r>
  <r>
    <x v="11"/>
    <s v="12"/>
    <x v="11"/>
    <x v="220"/>
    <s v="1247"/>
    <s v="Askøy"/>
    <s v="2"/>
    <s v="Kvinner"/>
    <x v="0"/>
    <x v="0"/>
    <x v="0"/>
    <x v="5"/>
  </r>
  <r>
    <x v="11"/>
    <s v="12"/>
    <x v="11"/>
    <x v="220"/>
    <s v="1247"/>
    <s v="Askøy"/>
    <s v="2"/>
    <s v="Kvinner"/>
    <x v="1"/>
    <x v="1"/>
    <x v="0"/>
    <x v="19"/>
  </r>
  <r>
    <x v="11"/>
    <s v="12"/>
    <x v="11"/>
    <x v="220"/>
    <s v="1247"/>
    <s v="Askøy"/>
    <s v="2"/>
    <s v="Kvinner"/>
    <x v="2"/>
    <x v="2"/>
    <x v="0"/>
    <x v="12"/>
  </r>
  <r>
    <x v="11"/>
    <s v="12"/>
    <x v="11"/>
    <x v="220"/>
    <s v="1247"/>
    <s v="Askøy"/>
    <s v="2"/>
    <s v="Kvinner"/>
    <x v="3"/>
    <x v="3"/>
    <x v="0"/>
    <x v="7"/>
  </r>
  <r>
    <x v="11"/>
    <s v="12"/>
    <x v="11"/>
    <x v="220"/>
    <s v="1247"/>
    <s v="Askøy"/>
    <s v="2"/>
    <s v="Kvinner"/>
    <x v="4"/>
    <x v="4"/>
    <x v="0"/>
    <x v="19"/>
  </r>
  <r>
    <x v="11"/>
    <s v="12"/>
    <x v="11"/>
    <x v="220"/>
    <s v="1247"/>
    <s v="Askøy"/>
    <s v="2"/>
    <s v="Kvinner"/>
    <x v="5"/>
    <x v="5"/>
    <x v="0"/>
    <x v="0"/>
  </r>
  <r>
    <x v="11"/>
    <s v="12"/>
    <x v="11"/>
    <x v="220"/>
    <s v="1247"/>
    <s v="Askøy"/>
    <s v="1"/>
    <s v="Menn"/>
    <x v="0"/>
    <x v="0"/>
    <x v="0"/>
    <x v="5"/>
  </r>
  <r>
    <x v="11"/>
    <s v="12"/>
    <x v="11"/>
    <x v="220"/>
    <s v="1247"/>
    <s v="Askøy"/>
    <s v="1"/>
    <s v="Menn"/>
    <x v="1"/>
    <x v="1"/>
    <x v="0"/>
    <x v="19"/>
  </r>
  <r>
    <x v="11"/>
    <s v="12"/>
    <x v="11"/>
    <x v="220"/>
    <s v="1247"/>
    <s v="Askøy"/>
    <s v="1"/>
    <s v="Menn"/>
    <x v="2"/>
    <x v="2"/>
    <x v="0"/>
    <x v="3"/>
  </r>
  <r>
    <x v="11"/>
    <s v="12"/>
    <x v="11"/>
    <x v="220"/>
    <s v="1247"/>
    <s v="Askøy"/>
    <s v="1"/>
    <s v="Menn"/>
    <x v="3"/>
    <x v="3"/>
    <x v="0"/>
    <x v="28"/>
  </r>
  <r>
    <x v="11"/>
    <s v="12"/>
    <x v="11"/>
    <x v="220"/>
    <s v="1247"/>
    <s v="Askøy"/>
    <s v="1"/>
    <s v="Menn"/>
    <x v="4"/>
    <x v="4"/>
    <x v="0"/>
    <x v="20"/>
  </r>
  <r>
    <x v="11"/>
    <s v="12"/>
    <x v="11"/>
    <x v="220"/>
    <s v="1247"/>
    <s v="Askøy"/>
    <s v="1"/>
    <s v="Menn"/>
    <x v="5"/>
    <x v="5"/>
    <x v="0"/>
    <x v="12"/>
  </r>
  <r>
    <x v="11"/>
    <s v="12"/>
    <x v="11"/>
    <x v="220"/>
    <s v="1247"/>
    <s v="Askøy"/>
    <s v="2"/>
    <s v="Kvinner"/>
    <x v="0"/>
    <x v="0"/>
    <x v="1"/>
    <x v="19"/>
  </r>
  <r>
    <x v="11"/>
    <s v="12"/>
    <x v="11"/>
    <x v="220"/>
    <s v="1247"/>
    <s v="Askøy"/>
    <s v="2"/>
    <s v="Kvinner"/>
    <x v="1"/>
    <x v="1"/>
    <x v="1"/>
    <x v="0"/>
  </r>
  <r>
    <x v="11"/>
    <s v="12"/>
    <x v="11"/>
    <x v="220"/>
    <s v="1247"/>
    <s v="Askøy"/>
    <s v="2"/>
    <s v="Kvinner"/>
    <x v="2"/>
    <x v="2"/>
    <x v="1"/>
    <x v="5"/>
  </r>
  <r>
    <x v="11"/>
    <s v="12"/>
    <x v="11"/>
    <x v="220"/>
    <s v="1247"/>
    <s v="Askøy"/>
    <s v="2"/>
    <s v="Kvinner"/>
    <x v="3"/>
    <x v="3"/>
    <x v="1"/>
    <x v="5"/>
  </r>
  <r>
    <x v="11"/>
    <s v="12"/>
    <x v="11"/>
    <x v="220"/>
    <s v="1247"/>
    <s v="Askøy"/>
    <s v="2"/>
    <s v="Kvinner"/>
    <x v="4"/>
    <x v="4"/>
    <x v="1"/>
    <x v="5"/>
  </r>
  <r>
    <x v="11"/>
    <s v="12"/>
    <x v="11"/>
    <x v="220"/>
    <s v="1247"/>
    <s v="Askøy"/>
    <s v="2"/>
    <s v="Kvinner"/>
    <x v="5"/>
    <x v="5"/>
    <x v="1"/>
    <x v="0"/>
  </r>
  <r>
    <x v="11"/>
    <s v="12"/>
    <x v="11"/>
    <x v="220"/>
    <s v="1247"/>
    <s v="Askøy"/>
    <s v="1"/>
    <s v="Menn"/>
    <x v="0"/>
    <x v="0"/>
    <x v="1"/>
    <x v="5"/>
  </r>
  <r>
    <x v="11"/>
    <s v="12"/>
    <x v="11"/>
    <x v="220"/>
    <s v="1247"/>
    <s v="Askøy"/>
    <s v="1"/>
    <s v="Menn"/>
    <x v="1"/>
    <x v="1"/>
    <x v="1"/>
    <x v="1"/>
  </r>
  <r>
    <x v="11"/>
    <s v="12"/>
    <x v="11"/>
    <x v="220"/>
    <s v="1247"/>
    <s v="Askøy"/>
    <s v="1"/>
    <s v="Menn"/>
    <x v="2"/>
    <x v="2"/>
    <x v="1"/>
    <x v="55"/>
  </r>
  <r>
    <x v="11"/>
    <s v="12"/>
    <x v="11"/>
    <x v="220"/>
    <s v="1247"/>
    <s v="Askøy"/>
    <s v="1"/>
    <s v="Menn"/>
    <x v="3"/>
    <x v="3"/>
    <x v="1"/>
    <x v="32"/>
  </r>
  <r>
    <x v="11"/>
    <s v="12"/>
    <x v="11"/>
    <x v="220"/>
    <s v="1247"/>
    <s v="Askøy"/>
    <s v="1"/>
    <s v="Menn"/>
    <x v="4"/>
    <x v="4"/>
    <x v="1"/>
    <x v="56"/>
  </r>
  <r>
    <x v="11"/>
    <s v="12"/>
    <x v="11"/>
    <x v="220"/>
    <s v="1247"/>
    <s v="Askøy"/>
    <s v="1"/>
    <s v="Menn"/>
    <x v="5"/>
    <x v="5"/>
    <x v="1"/>
    <x v="7"/>
  </r>
  <r>
    <x v="11"/>
    <s v="12"/>
    <x v="11"/>
    <x v="220"/>
    <s v="1247"/>
    <s v="Askøy"/>
    <s v="2"/>
    <s v="Kvinner"/>
    <x v="0"/>
    <x v="0"/>
    <x v="2"/>
    <x v="7"/>
  </r>
  <r>
    <x v="11"/>
    <s v="12"/>
    <x v="11"/>
    <x v="220"/>
    <s v="1247"/>
    <s v="Askøy"/>
    <s v="2"/>
    <s v="Kvinner"/>
    <x v="1"/>
    <x v="1"/>
    <x v="2"/>
    <x v="0"/>
  </r>
  <r>
    <x v="11"/>
    <s v="12"/>
    <x v="11"/>
    <x v="220"/>
    <s v="1247"/>
    <s v="Askøy"/>
    <s v="2"/>
    <s v="Kvinner"/>
    <x v="2"/>
    <x v="2"/>
    <x v="2"/>
    <x v="5"/>
  </r>
  <r>
    <x v="11"/>
    <s v="12"/>
    <x v="11"/>
    <x v="220"/>
    <s v="1247"/>
    <s v="Askøy"/>
    <s v="2"/>
    <s v="Kvinner"/>
    <x v="3"/>
    <x v="3"/>
    <x v="2"/>
    <x v="7"/>
  </r>
  <r>
    <x v="11"/>
    <s v="12"/>
    <x v="11"/>
    <x v="220"/>
    <s v="1247"/>
    <s v="Askøy"/>
    <s v="2"/>
    <s v="Kvinner"/>
    <x v="4"/>
    <x v="4"/>
    <x v="2"/>
    <x v="19"/>
  </r>
  <r>
    <x v="11"/>
    <s v="12"/>
    <x v="11"/>
    <x v="220"/>
    <s v="1247"/>
    <s v="Askøy"/>
    <s v="2"/>
    <s v="Kvinner"/>
    <x v="5"/>
    <x v="5"/>
    <x v="2"/>
    <x v="0"/>
  </r>
  <r>
    <x v="11"/>
    <s v="12"/>
    <x v="11"/>
    <x v="220"/>
    <s v="1247"/>
    <s v="Askøy"/>
    <s v="1"/>
    <s v="Menn"/>
    <x v="0"/>
    <x v="0"/>
    <x v="2"/>
    <x v="19"/>
  </r>
  <r>
    <x v="11"/>
    <s v="12"/>
    <x v="11"/>
    <x v="220"/>
    <s v="1247"/>
    <s v="Askøy"/>
    <s v="1"/>
    <s v="Menn"/>
    <x v="1"/>
    <x v="1"/>
    <x v="2"/>
    <x v="19"/>
  </r>
  <r>
    <x v="11"/>
    <s v="12"/>
    <x v="11"/>
    <x v="220"/>
    <s v="1247"/>
    <s v="Askøy"/>
    <s v="1"/>
    <s v="Menn"/>
    <x v="2"/>
    <x v="2"/>
    <x v="2"/>
    <x v="14"/>
  </r>
  <r>
    <x v="11"/>
    <s v="12"/>
    <x v="11"/>
    <x v="220"/>
    <s v="1247"/>
    <s v="Askøy"/>
    <s v="1"/>
    <s v="Menn"/>
    <x v="3"/>
    <x v="3"/>
    <x v="2"/>
    <x v="11"/>
  </r>
  <r>
    <x v="11"/>
    <s v="12"/>
    <x v="11"/>
    <x v="220"/>
    <s v="1247"/>
    <s v="Askøy"/>
    <s v="1"/>
    <s v="Menn"/>
    <x v="4"/>
    <x v="4"/>
    <x v="2"/>
    <x v="41"/>
  </r>
  <r>
    <x v="11"/>
    <s v="12"/>
    <x v="11"/>
    <x v="220"/>
    <s v="1247"/>
    <s v="Askøy"/>
    <s v="1"/>
    <s v="Menn"/>
    <x v="5"/>
    <x v="5"/>
    <x v="2"/>
    <x v="5"/>
  </r>
  <r>
    <x v="11"/>
    <s v="12"/>
    <x v="11"/>
    <x v="220"/>
    <s v="1247"/>
    <s v="Askøy"/>
    <s v="2"/>
    <s v="Kvinner"/>
    <x v="0"/>
    <x v="0"/>
    <x v="3"/>
    <x v="5"/>
  </r>
  <r>
    <x v="11"/>
    <s v="12"/>
    <x v="11"/>
    <x v="220"/>
    <s v="1247"/>
    <s v="Askøy"/>
    <s v="2"/>
    <s v="Kvinner"/>
    <x v="1"/>
    <x v="1"/>
    <x v="3"/>
    <x v="19"/>
  </r>
  <r>
    <x v="11"/>
    <s v="12"/>
    <x v="11"/>
    <x v="220"/>
    <s v="1247"/>
    <s v="Askøy"/>
    <s v="2"/>
    <s v="Kvinner"/>
    <x v="2"/>
    <x v="2"/>
    <x v="3"/>
    <x v="6"/>
  </r>
  <r>
    <x v="11"/>
    <s v="12"/>
    <x v="11"/>
    <x v="220"/>
    <s v="1247"/>
    <s v="Askøy"/>
    <s v="2"/>
    <s v="Kvinner"/>
    <x v="3"/>
    <x v="3"/>
    <x v="3"/>
    <x v="12"/>
  </r>
  <r>
    <x v="11"/>
    <s v="12"/>
    <x v="11"/>
    <x v="220"/>
    <s v="1247"/>
    <s v="Askøy"/>
    <s v="2"/>
    <s v="Kvinner"/>
    <x v="4"/>
    <x v="4"/>
    <x v="3"/>
    <x v="19"/>
  </r>
  <r>
    <x v="11"/>
    <s v="12"/>
    <x v="11"/>
    <x v="220"/>
    <s v="1247"/>
    <s v="Askøy"/>
    <s v="2"/>
    <s v="Kvinner"/>
    <x v="5"/>
    <x v="5"/>
    <x v="3"/>
    <x v="23"/>
  </r>
  <r>
    <x v="11"/>
    <s v="12"/>
    <x v="11"/>
    <x v="220"/>
    <s v="1247"/>
    <s v="Askøy"/>
    <s v="1"/>
    <s v="Menn"/>
    <x v="0"/>
    <x v="0"/>
    <x v="3"/>
    <x v="1"/>
  </r>
  <r>
    <x v="11"/>
    <s v="12"/>
    <x v="11"/>
    <x v="220"/>
    <s v="1247"/>
    <s v="Askøy"/>
    <s v="1"/>
    <s v="Menn"/>
    <x v="1"/>
    <x v="1"/>
    <x v="3"/>
    <x v="1"/>
  </r>
  <r>
    <x v="11"/>
    <s v="12"/>
    <x v="11"/>
    <x v="220"/>
    <s v="1247"/>
    <s v="Askøy"/>
    <s v="1"/>
    <s v="Menn"/>
    <x v="2"/>
    <x v="2"/>
    <x v="3"/>
    <x v="20"/>
  </r>
  <r>
    <x v="11"/>
    <s v="12"/>
    <x v="11"/>
    <x v="220"/>
    <s v="1247"/>
    <s v="Askøy"/>
    <s v="1"/>
    <s v="Menn"/>
    <x v="3"/>
    <x v="3"/>
    <x v="3"/>
    <x v="55"/>
  </r>
  <r>
    <x v="11"/>
    <s v="12"/>
    <x v="11"/>
    <x v="220"/>
    <s v="1247"/>
    <s v="Askøy"/>
    <s v="1"/>
    <s v="Menn"/>
    <x v="4"/>
    <x v="4"/>
    <x v="3"/>
    <x v="41"/>
  </r>
  <r>
    <x v="11"/>
    <s v="12"/>
    <x v="11"/>
    <x v="220"/>
    <s v="1247"/>
    <s v="Askøy"/>
    <s v="1"/>
    <s v="Menn"/>
    <x v="5"/>
    <x v="5"/>
    <x v="3"/>
    <x v="12"/>
  </r>
  <r>
    <x v="11"/>
    <s v="12"/>
    <x v="11"/>
    <x v="220"/>
    <s v="1247"/>
    <s v="Askøy"/>
    <s v="2"/>
    <s v="Kvinner"/>
    <x v="0"/>
    <x v="0"/>
    <x v="4"/>
    <x v="1"/>
  </r>
  <r>
    <x v="11"/>
    <s v="12"/>
    <x v="11"/>
    <x v="220"/>
    <s v="1247"/>
    <s v="Askøy"/>
    <s v="2"/>
    <s v="Kvinner"/>
    <x v="1"/>
    <x v="1"/>
    <x v="4"/>
    <x v="23"/>
  </r>
  <r>
    <x v="11"/>
    <s v="12"/>
    <x v="11"/>
    <x v="220"/>
    <s v="1247"/>
    <s v="Askøy"/>
    <s v="2"/>
    <s v="Kvinner"/>
    <x v="2"/>
    <x v="2"/>
    <x v="4"/>
    <x v="7"/>
  </r>
  <r>
    <x v="11"/>
    <s v="12"/>
    <x v="11"/>
    <x v="220"/>
    <s v="1247"/>
    <s v="Askøy"/>
    <s v="2"/>
    <s v="Kvinner"/>
    <x v="3"/>
    <x v="3"/>
    <x v="4"/>
    <x v="1"/>
  </r>
  <r>
    <x v="11"/>
    <s v="12"/>
    <x v="11"/>
    <x v="220"/>
    <s v="1247"/>
    <s v="Askøy"/>
    <s v="2"/>
    <s v="Kvinner"/>
    <x v="4"/>
    <x v="4"/>
    <x v="4"/>
    <x v="1"/>
  </r>
  <r>
    <x v="11"/>
    <s v="12"/>
    <x v="11"/>
    <x v="220"/>
    <s v="1247"/>
    <s v="Askøy"/>
    <s v="2"/>
    <s v="Kvinner"/>
    <x v="5"/>
    <x v="5"/>
    <x v="4"/>
    <x v="1"/>
  </r>
  <r>
    <x v="11"/>
    <s v="12"/>
    <x v="11"/>
    <x v="220"/>
    <s v="1247"/>
    <s v="Askøy"/>
    <s v="1"/>
    <s v="Menn"/>
    <x v="0"/>
    <x v="0"/>
    <x v="4"/>
    <x v="23"/>
  </r>
  <r>
    <x v="11"/>
    <s v="12"/>
    <x v="11"/>
    <x v="220"/>
    <s v="1247"/>
    <s v="Askøy"/>
    <s v="1"/>
    <s v="Menn"/>
    <x v="1"/>
    <x v="1"/>
    <x v="4"/>
    <x v="5"/>
  </r>
  <r>
    <x v="11"/>
    <s v="12"/>
    <x v="11"/>
    <x v="220"/>
    <s v="1247"/>
    <s v="Askøy"/>
    <s v="1"/>
    <s v="Menn"/>
    <x v="2"/>
    <x v="2"/>
    <x v="4"/>
    <x v="24"/>
  </r>
  <r>
    <x v="11"/>
    <s v="12"/>
    <x v="11"/>
    <x v="220"/>
    <s v="1247"/>
    <s v="Askøy"/>
    <s v="1"/>
    <s v="Menn"/>
    <x v="3"/>
    <x v="3"/>
    <x v="4"/>
    <x v="40"/>
  </r>
  <r>
    <x v="11"/>
    <s v="12"/>
    <x v="11"/>
    <x v="220"/>
    <s v="1247"/>
    <s v="Askøy"/>
    <s v="1"/>
    <s v="Menn"/>
    <x v="4"/>
    <x v="4"/>
    <x v="4"/>
    <x v="51"/>
  </r>
  <r>
    <x v="11"/>
    <s v="12"/>
    <x v="11"/>
    <x v="220"/>
    <s v="1247"/>
    <s v="Askøy"/>
    <s v="1"/>
    <s v="Menn"/>
    <x v="5"/>
    <x v="5"/>
    <x v="4"/>
    <x v="7"/>
  </r>
  <r>
    <x v="11"/>
    <s v="12"/>
    <x v="11"/>
    <x v="220"/>
    <s v="1247"/>
    <s v="Askøy"/>
    <s v="2"/>
    <s v="Kvinner"/>
    <x v="0"/>
    <x v="0"/>
    <x v="5"/>
    <x v="1"/>
  </r>
  <r>
    <x v="11"/>
    <s v="12"/>
    <x v="11"/>
    <x v="220"/>
    <s v="1247"/>
    <s v="Askøy"/>
    <s v="2"/>
    <s v="Kvinner"/>
    <x v="1"/>
    <x v="1"/>
    <x v="5"/>
    <x v="1"/>
  </r>
  <r>
    <x v="11"/>
    <s v="12"/>
    <x v="11"/>
    <x v="220"/>
    <s v="1247"/>
    <s v="Askøy"/>
    <s v="2"/>
    <s v="Kvinner"/>
    <x v="2"/>
    <x v="2"/>
    <x v="5"/>
    <x v="6"/>
  </r>
  <r>
    <x v="11"/>
    <s v="12"/>
    <x v="11"/>
    <x v="220"/>
    <s v="1247"/>
    <s v="Askøy"/>
    <s v="2"/>
    <s v="Kvinner"/>
    <x v="3"/>
    <x v="3"/>
    <x v="5"/>
    <x v="19"/>
  </r>
  <r>
    <x v="11"/>
    <s v="12"/>
    <x v="11"/>
    <x v="220"/>
    <s v="1247"/>
    <s v="Askøy"/>
    <s v="2"/>
    <s v="Kvinner"/>
    <x v="4"/>
    <x v="4"/>
    <x v="5"/>
    <x v="1"/>
  </r>
  <r>
    <x v="11"/>
    <s v="12"/>
    <x v="11"/>
    <x v="220"/>
    <s v="1247"/>
    <s v="Askøy"/>
    <s v="2"/>
    <s v="Kvinner"/>
    <x v="5"/>
    <x v="5"/>
    <x v="5"/>
    <x v="1"/>
  </r>
  <r>
    <x v="11"/>
    <s v="12"/>
    <x v="11"/>
    <x v="220"/>
    <s v="1247"/>
    <s v="Askøy"/>
    <s v="1"/>
    <s v="Menn"/>
    <x v="0"/>
    <x v="0"/>
    <x v="5"/>
    <x v="1"/>
  </r>
  <r>
    <x v="11"/>
    <s v="12"/>
    <x v="11"/>
    <x v="220"/>
    <s v="1247"/>
    <s v="Askøy"/>
    <s v="1"/>
    <s v="Menn"/>
    <x v="1"/>
    <x v="1"/>
    <x v="5"/>
    <x v="5"/>
  </r>
  <r>
    <x v="11"/>
    <s v="12"/>
    <x v="11"/>
    <x v="220"/>
    <s v="1247"/>
    <s v="Askøy"/>
    <s v="1"/>
    <s v="Menn"/>
    <x v="2"/>
    <x v="2"/>
    <x v="5"/>
    <x v="3"/>
  </r>
  <r>
    <x v="11"/>
    <s v="12"/>
    <x v="11"/>
    <x v="220"/>
    <s v="1247"/>
    <s v="Askøy"/>
    <s v="1"/>
    <s v="Menn"/>
    <x v="3"/>
    <x v="3"/>
    <x v="5"/>
    <x v="55"/>
  </r>
  <r>
    <x v="11"/>
    <s v="12"/>
    <x v="11"/>
    <x v="220"/>
    <s v="1247"/>
    <s v="Askøy"/>
    <s v="1"/>
    <s v="Menn"/>
    <x v="4"/>
    <x v="4"/>
    <x v="5"/>
    <x v="56"/>
  </r>
  <r>
    <x v="11"/>
    <s v="12"/>
    <x v="11"/>
    <x v="220"/>
    <s v="1247"/>
    <s v="Askøy"/>
    <s v="1"/>
    <s v="Menn"/>
    <x v="5"/>
    <x v="5"/>
    <x v="5"/>
    <x v="5"/>
  </r>
  <r>
    <x v="11"/>
    <s v="12"/>
    <x v="11"/>
    <x v="220"/>
    <s v="1247"/>
    <s v="Askøy"/>
    <s v="2"/>
    <s v="Kvinner"/>
    <x v="0"/>
    <x v="0"/>
    <x v="6"/>
    <x v="39"/>
  </r>
  <r>
    <x v="11"/>
    <s v="12"/>
    <x v="11"/>
    <x v="220"/>
    <s v="1247"/>
    <s v="Askøy"/>
    <s v="2"/>
    <s v="Kvinner"/>
    <x v="1"/>
    <x v="1"/>
    <x v="6"/>
    <x v="23"/>
  </r>
  <r>
    <x v="11"/>
    <s v="12"/>
    <x v="11"/>
    <x v="220"/>
    <s v="1247"/>
    <s v="Askøy"/>
    <s v="2"/>
    <s v="Kvinner"/>
    <x v="2"/>
    <x v="2"/>
    <x v="6"/>
    <x v="7"/>
  </r>
  <r>
    <x v="11"/>
    <s v="12"/>
    <x v="11"/>
    <x v="220"/>
    <s v="1247"/>
    <s v="Askøy"/>
    <s v="2"/>
    <s v="Kvinner"/>
    <x v="3"/>
    <x v="3"/>
    <x v="6"/>
    <x v="0"/>
  </r>
  <r>
    <x v="11"/>
    <s v="12"/>
    <x v="11"/>
    <x v="220"/>
    <s v="1247"/>
    <s v="Askøy"/>
    <s v="2"/>
    <s v="Kvinner"/>
    <x v="4"/>
    <x v="4"/>
    <x v="6"/>
    <x v="1"/>
  </r>
  <r>
    <x v="11"/>
    <s v="12"/>
    <x v="11"/>
    <x v="220"/>
    <s v="1247"/>
    <s v="Askøy"/>
    <s v="2"/>
    <s v="Kvinner"/>
    <x v="5"/>
    <x v="5"/>
    <x v="6"/>
    <x v="1"/>
  </r>
  <r>
    <x v="11"/>
    <s v="12"/>
    <x v="11"/>
    <x v="220"/>
    <s v="1247"/>
    <s v="Askøy"/>
    <s v="1"/>
    <s v="Menn"/>
    <x v="0"/>
    <x v="0"/>
    <x v="6"/>
    <x v="13"/>
  </r>
  <r>
    <x v="11"/>
    <s v="12"/>
    <x v="11"/>
    <x v="220"/>
    <s v="1247"/>
    <s v="Askøy"/>
    <s v="1"/>
    <s v="Menn"/>
    <x v="1"/>
    <x v="1"/>
    <x v="6"/>
    <x v="1"/>
  </r>
  <r>
    <x v="11"/>
    <s v="12"/>
    <x v="11"/>
    <x v="220"/>
    <s v="1247"/>
    <s v="Askøy"/>
    <s v="1"/>
    <s v="Menn"/>
    <x v="2"/>
    <x v="2"/>
    <x v="6"/>
    <x v="24"/>
  </r>
  <r>
    <x v="11"/>
    <s v="12"/>
    <x v="11"/>
    <x v="220"/>
    <s v="1247"/>
    <s v="Askøy"/>
    <s v="1"/>
    <s v="Menn"/>
    <x v="3"/>
    <x v="3"/>
    <x v="6"/>
    <x v="46"/>
  </r>
  <r>
    <x v="11"/>
    <s v="12"/>
    <x v="11"/>
    <x v="220"/>
    <s v="1247"/>
    <s v="Askøy"/>
    <s v="1"/>
    <s v="Menn"/>
    <x v="4"/>
    <x v="4"/>
    <x v="6"/>
    <x v="55"/>
  </r>
  <r>
    <x v="11"/>
    <s v="12"/>
    <x v="11"/>
    <x v="220"/>
    <s v="1247"/>
    <s v="Askøy"/>
    <s v="1"/>
    <s v="Menn"/>
    <x v="5"/>
    <x v="5"/>
    <x v="6"/>
    <x v="19"/>
  </r>
  <r>
    <x v="11"/>
    <s v="12"/>
    <x v="11"/>
    <x v="220"/>
    <s v="1247"/>
    <s v="Askøy"/>
    <s v="2"/>
    <s v="Kvinner"/>
    <x v="0"/>
    <x v="0"/>
    <x v="7"/>
    <x v="23"/>
  </r>
  <r>
    <x v="11"/>
    <s v="12"/>
    <x v="11"/>
    <x v="220"/>
    <s v="1247"/>
    <s v="Askøy"/>
    <s v="2"/>
    <s v="Kvinner"/>
    <x v="1"/>
    <x v="1"/>
    <x v="7"/>
    <x v="39"/>
  </r>
  <r>
    <x v="11"/>
    <s v="12"/>
    <x v="11"/>
    <x v="220"/>
    <s v="1247"/>
    <s v="Askøy"/>
    <s v="2"/>
    <s v="Kvinner"/>
    <x v="2"/>
    <x v="2"/>
    <x v="7"/>
    <x v="15"/>
  </r>
  <r>
    <x v="11"/>
    <s v="12"/>
    <x v="11"/>
    <x v="220"/>
    <s v="1247"/>
    <s v="Askøy"/>
    <s v="2"/>
    <s v="Kvinner"/>
    <x v="3"/>
    <x v="3"/>
    <x v="7"/>
    <x v="19"/>
  </r>
  <r>
    <x v="11"/>
    <s v="12"/>
    <x v="11"/>
    <x v="220"/>
    <s v="1247"/>
    <s v="Askøy"/>
    <s v="2"/>
    <s v="Kvinner"/>
    <x v="4"/>
    <x v="4"/>
    <x v="7"/>
    <x v="0"/>
  </r>
  <r>
    <x v="11"/>
    <s v="12"/>
    <x v="11"/>
    <x v="220"/>
    <s v="1247"/>
    <s v="Askøy"/>
    <s v="2"/>
    <s v="Kvinner"/>
    <x v="5"/>
    <x v="5"/>
    <x v="7"/>
    <x v="1"/>
  </r>
  <r>
    <x v="11"/>
    <s v="12"/>
    <x v="11"/>
    <x v="220"/>
    <s v="1247"/>
    <s v="Askøy"/>
    <s v="1"/>
    <s v="Menn"/>
    <x v="0"/>
    <x v="0"/>
    <x v="7"/>
    <x v="19"/>
  </r>
  <r>
    <x v="11"/>
    <s v="12"/>
    <x v="11"/>
    <x v="220"/>
    <s v="1247"/>
    <s v="Askøy"/>
    <s v="1"/>
    <s v="Menn"/>
    <x v="1"/>
    <x v="1"/>
    <x v="7"/>
    <x v="7"/>
  </r>
  <r>
    <x v="11"/>
    <s v="12"/>
    <x v="11"/>
    <x v="220"/>
    <s v="1247"/>
    <s v="Askøy"/>
    <s v="1"/>
    <s v="Menn"/>
    <x v="2"/>
    <x v="2"/>
    <x v="7"/>
    <x v="3"/>
  </r>
  <r>
    <x v="11"/>
    <s v="12"/>
    <x v="11"/>
    <x v="220"/>
    <s v="1247"/>
    <s v="Askøy"/>
    <s v="1"/>
    <s v="Menn"/>
    <x v="3"/>
    <x v="3"/>
    <x v="7"/>
    <x v="51"/>
  </r>
  <r>
    <x v="11"/>
    <s v="12"/>
    <x v="11"/>
    <x v="220"/>
    <s v="1247"/>
    <s v="Askøy"/>
    <s v="1"/>
    <s v="Menn"/>
    <x v="4"/>
    <x v="4"/>
    <x v="7"/>
    <x v="40"/>
  </r>
  <r>
    <x v="11"/>
    <s v="12"/>
    <x v="11"/>
    <x v="220"/>
    <s v="1247"/>
    <s v="Askøy"/>
    <s v="1"/>
    <s v="Menn"/>
    <x v="5"/>
    <x v="5"/>
    <x v="7"/>
    <x v="12"/>
  </r>
  <r>
    <x v="11"/>
    <s v="12"/>
    <x v="11"/>
    <x v="221"/>
    <s v="1251"/>
    <s v="Vaksdal"/>
    <s v="2"/>
    <s v="Kvinner"/>
    <x v="0"/>
    <x v="0"/>
    <x v="0"/>
    <x v="12"/>
  </r>
  <r>
    <x v="11"/>
    <s v="12"/>
    <x v="11"/>
    <x v="221"/>
    <s v="1251"/>
    <s v="Vaksdal"/>
    <s v="2"/>
    <s v="Kvinner"/>
    <x v="1"/>
    <x v="1"/>
    <x v="0"/>
    <x v="0"/>
  </r>
  <r>
    <x v="11"/>
    <s v="12"/>
    <x v="11"/>
    <x v="221"/>
    <s v="1251"/>
    <s v="Vaksdal"/>
    <s v="2"/>
    <s v="Kvinner"/>
    <x v="2"/>
    <x v="2"/>
    <x v="0"/>
    <x v="19"/>
  </r>
  <r>
    <x v="11"/>
    <s v="12"/>
    <x v="11"/>
    <x v="221"/>
    <s v="1251"/>
    <s v="Vaksdal"/>
    <s v="2"/>
    <s v="Kvinner"/>
    <x v="3"/>
    <x v="3"/>
    <x v="0"/>
    <x v="7"/>
  </r>
  <r>
    <x v="11"/>
    <s v="12"/>
    <x v="11"/>
    <x v="221"/>
    <s v="1251"/>
    <s v="Vaksdal"/>
    <s v="2"/>
    <s v="Kvinner"/>
    <x v="4"/>
    <x v="4"/>
    <x v="0"/>
    <x v="1"/>
  </r>
  <r>
    <x v="11"/>
    <s v="12"/>
    <x v="11"/>
    <x v="221"/>
    <s v="1251"/>
    <s v="Vaksdal"/>
    <s v="2"/>
    <s v="Kvinner"/>
    <x v="5"/>
    <x v="5"/>
    <x v="0"/>
    <x v="12"/>
  </r>
  <r>
    <x v="11"/>
    <s v="12"/>
    <x v="11"/>
    <x v="221"/>
    <s v="1251"/>
    <s v="Vaksdal"/>
    <s v="1"/>
    <s v="Menn"/>
    <x v="0"/>
    <x v="0"/>
    <x v="0"/>
    <x v="23"/>
  </r>
  <r>
    <x v="11"/>
    <s v="12"/>
    <x v="11"/>
    <x v="221"/>
    <s v="1251"/>
    <s v="Vaksdal"/>
    <s v="1"/>
    <s v="Menn"/>
    <x v="1"/>
    <x v="1"/>
    <x v="0"/>
    <x v="19"/>
  </r>
  <r>
    <x v="11"/>
    <s v="12"/>
    <x v="11"/>
    <x v="221"/>
    <s v="1251"/>
    <s v="Vaksdal"/>
    <s v="1"/>
    <s v="Menn"/>
    <x v="2"/>
    <x v="2"/>
    <x v="0"/>
    <x v="19"/>
  </r>
  <r>
    <x v="11"/>
    <s v="12"/>
    <x v="11"/>
    <x v="221"/>
    <s v="1251"/>
    <s v="Vaksdal"/>
    <s v="1"/>
    <s v="Menn"/>
    <x v="3"/>
    <x v="3"/>
    <x v="0"/>
    <x v="36"/>
  </r>
  <r>
    <x v="11"/>
    <s v="12"/>
    <x v="11"/>
    <x v="221"/>
    <s v="1251"/>
    <s v="Vaksdal"/>
    <s v="1"/>
    <s v="Menn"/>
    <x v="4"/>
    <x v="4"/>
    <x v="0"/>
    <x v="4"/>
  </r>
  <r>
    <x v="11"/>
    <s v="12"/>
    <x v="11"/>
    <x v="221"/>
    <s v="1251"/>
    <s v="Vaksdal"/>
    <s v="1"/>
    <s v="Menn"/>
    <x v="5"/>
    <x v="5"/>
    <x v="0"/>
    <x v="12"/>
  </r>
  <r>
    <x v="11"/>
    <s v="12"/>
    <x v="11"/>
    <x v="221"/>
    <s v="1251"/>
    <s v="Vaksdal"/>
    <s v="2"/>
    <s v="Kvinner"/>
    <x v="0"/>
    <x v="0"/>
    <x v="1"/>
    <x v="1"/>
  </r>
  <r>
    <x v="11"/>
    <s v="12"/>
    <x v="11"/>
    <x v="221"/>
    <s v="1251"/>
    <s v="Vaksdal"/>
    <s v="2"/>
    <s v="Kvinner"/>
    <x v="1"/>
    <x v="1"/>
    <x v="1"/>
    <x v="0"/>
  </r>
  <r>
    <x v="11"/>
    <s v="12"/>
    <x v="11"/>
    <x v="221"/>
    <s v="1251"/>
    <s v="Vaksdal"/>
    <s v="2"/>
    <s v="Kvinner"/>
    <x v="2"/>
    <x v="2"/>
    <x v="1"/>
    <x v="5"/>
  </r>
  <r>
    <x v="11"/>
    <s v="12"/>
    <x v="11"/>
    <x v="221"/>
    <s v="1251"/>
    <s v="Vaksdal"/>
    <s v="2"/>
    <s v="Kvinner"/>
    <x v="3"/>
    <x v="3"/>
    <x v="1"/>
    <x v="6"/>
  </r>
  <r>
    <x v="11"/>
    <s v="12"/>
    <x v="11"/>
    <x v="221"/>
    <s v="1251"/>
    <s v="Vaksdal"/>
    <s v="2"/>
    <s v="Kvinner"/>
    <x v="4"/>
    <x v="4"/>
    <x v="1"/>
    <x v="1"/>
  </r>
  <r>
    <x v="11"/>
    <s v="12"/>
    <x v="11"/>
    <x v="221"/>
    <s v="1251"/>
    <s v="Vaksdal"/>
    <s v="2"/>
    <s v="Kvinner"/>
    <x v="5"/>
    <x v="5"/>
    <x v="1"/>
    <x v="12"/>
  </r>
  <r>
    <x v="11"/>
    <s v="12"/>
    <x v="11"/>
    <x v="221"/>
    <s v="1251"/>
    <s v="Vaksdal"/>
    <s v="1"/>
    <s v="Menn"/>
    <x v="0"/>
    <x v="0"/>
    <x v="1"/>
    <x v="39"/>
  </r>
  <r>
    <x v="11"/>
    <s v="12"/>
    <x v="11"/>
    <x v="221"/>
    <s v="1251"/>
    <s v="Vaksdal"/>
    <s v="1"/>
    <s v="Menn"/>
    <x v="1"/>
    <x v="1"/>
    <x v="1"/>
    <x v="23"/>
  </r>
  <r>
    <x v="11"/>
    <s v="12"/>
    <x v="11"/>
    <x v="221"/>
    <s v="1251"/>
    <s v="Vaksdal"/>
    <s v="1"/>
    <s v="Menn"/>
    <x v="2"/>
    <x v="2"/>
    <x v="1"/>
    <x v="12"/>
  </r>
  <r>
    <x v="11"/>
    <s v="12"/>
    <x v="11"/>
    <x v="221"/>
    <s v="1251"/>
    <s v="Vaksdal"/>
    <s v="1"/>
    <s v="Menn"/>
    <x v="3"/>
    <x v="3"/>
    <x v="1"/>
    <x v="36"/>
  </r>
  <r>
    <x v="11"/>
    <s v="12"/>
    <x v="11"/>
    <x v="221"/>
    <s v="1251"/>
    <s v="Vaksdal"/>
    <s v="1"/>
    <s v="Menn"/>
    <x v="4"/>
    <x v="4"/>
    <x v="1"/>
    <x v="4"/>
  </r>
  <r>
    <x v="11"/>
    <s v="12"/>
    <x v="11"/>
    <x v="221"/>
    <s v="1251"/>
    <s v="Vaksdal"/>
    <s v="1"/>
    <s v="Menn"/>
    <x v="5"/>
    <x v="5"/>
    <x v="1"/>
    <x v="12"/>
  </r>
  <r>
    <x v="11"/>
    <s v="12"/>
    <x v="11"/>
    <x v="221"/>
    <s v="1251"/>
    <s v="Vaksdal"/>
    <s v="2"/>
    <s v="Kvinner"/>
    <x v="0"/>
    <x v="0"/>
    <x v="2"/>
    <x v="12"/>
  </r>
  <r>
    <x v="11"/>
    <s v="12"/>
    <x v="11"/>
    <x v="221"/>
    <s v="1251"/>
    <s v="Vaksdal"/>
    <s v="2"/>
    <s v="Kvinner"/>
    <x v="1"/>
    <x v="1"/>
    <x v="2"/>
    <x v="23"/>
  </r>
  <r>
    <x v="11"/>
    <s v="12"/>
    <x v="11"/>
    <x v="221"/>
    <s v="1251"/>
    <s v="Vaksdal"/>
    <s v="2"/>
    <s v="Kvinner"/>
    <x v="2"/>
    <x v="2"/>
    <x v="2"/>
    <x v="12"/>
  </r>
  <r>
    <x v="11"/>
    <s v="12"/>
    <x v="11"/>
    <x v="221"/>
    <s v="1251"/>
    <s v="Vaksdal"/>
    <s v="2"/>
    <s v="Kvinner"/>
    <x v="3"/>
    <x v="3"/>
    <x v="2"/>
    <x v="6"/>
  </r>
  <r>
    <x v="11"/>
    <s v="12"/>
    <x v="11"/>
    <x v="221"/>
    <s v="1251"/>
    <s v="Vaksdal"/>
    <s v="2"/>
    <s v="Kvinner"/>
    <x v="4"/>
    <x v="4"/>
    <x v="2"/>
    <x v="12"/>
  </r>
  <r>
    <x v="11"/>
    <s v="12"/>
    <x v="11"/>
    <x v="221"/>
    <s v="1251"/>
    <s v="Vaksdal"/>
    <s v="2"/>
    <s v="Kvinner"/>
    <x v="5"/>
    <x v="5"/>
    <x v="2"/>
    <x v="0"/>
  </r>
  <r>
    <x v="11"/>
    <s v="12"/>
    <x v="11"/>
    <x v="221"/>
    <s v="1251"/>
    <s v="Vaksdal"/>
    <s v="1"/>
    <s v="Menn"/>
    <x v="0"/>
    <x v="0"/>
    <x v="2"/>
    <x v="19"/>
  </r>
  <r>
    <x v="11"/>
    <s v="12"/>
    <x v="11"/>
    <x v="221"/>
    <s v="1251"/>
    <s v="Vaksdal"/>
    <s v="1"/>
    <s v="Menn"/>
    <x v="1"/>
    <x v="1"/>
    <x v="2"/>
    <x v="23"/>
  </r>
  <r>
    <x v="11"/>
    <s v="12"/>
    <x v="11"/>
    <x v="221"/>
    <s v="1251"/>
    <s v="Vaksdal"/>
    <s v="1"/>
    <s v="Menn"/>
    <x v="2"/>
    <x v="2"/>
    <x v="2"/>
    <x v="19"/>
  </r>
  <r>
    <x v="11"/>
    <s v="12"/>
    <x v="11"/>
    <x v="221"/>
    <s v="1251"/>
    <s v="Vaksdal"/>
    <s v="1"/>
    <s v="Menn"/>
    <x v="3"/>
    <x v="3"/>
    <x v="2"/>
    <x v="21"/>
  </r>
  <r>
    <x v="11"/>
    <s v="12"/>
    <x v="11"/>
    <x v="221"/>
    <s v="1251"/>
    <s v="Vaksdal"/>
    <s v="1"/>
    <s v="Menn"/>
    <x v="4"/>
    <x v="4"/>
    <x v="2"/>
    <x v="4"/>
  </r>
  <r>
    <x v="11"/>
    <s v="12"/>
    <x v="11"/>
    <x v="221"/>
    <s v="1251"/>
    <s v="Vaksdal"/>
    <s v="1"/>
    <s v="Menn"/>
    <x v="5"/>
    <x v="5"/>
    <x v="2"/>
    <x v="19"/>
  </r>
  <r>
    <x v="11"/>
    <s v="12"/>
    <x v="11"/>
    <x v="221"/>
    <s v="1251"/>
    <s v="Vaksdal"/>
    <s v="2"/>
    <s v="Kvinner"/>
    <x v="0"/>
    <x v="0"/>
    <x v="3"/>
    <x v="0"/>
  </r>
  <r>
    <x v="11"/>
    <s v="12"/>
    <x v="11"/>
    <x v="221"/>
    <s v="1251"/>
    <s v="Vaksdal"/>
    <s v="2"/>
    <s v="Kvinner"/>
    <x v="1"/>
    <x v="1"/>
    <x v="3"/>
    <x v="39"/>
  </r>
  <r>
    <x v="11"/>
    <s v="12"/>
    <x v="11"/>
    <x v="221"/>
    <s v="1251"/>
    <s v="Vaksdal"/>
    <s v="2"/>
    <s v="Kvinner"/>
    <x v="2"/>
    <x v="2"/>
    <x v="3"/>
    <x v="19"/>
  </r>
  <r>
    <x v="11"/>
    <s v="12"/>
    <x v="11"/>
    <x v="221"/>
    <s v="1251"/>
    <s v="Vaksdal"/>
    <s v="2"/>
    <s v="Kvinner"/>
    <x v="3"/>
    <x v="3"/>
    <x v="3"/>
    <x v="13"/>
  </r>
  <r>
    <x v="11"/>
    <s v="12"/>
    <x v="11"/>
    <x v="221"/>
    <s v="1251"/>
    <s v="Vaksdal"/>
    <s v="2"/>
    <s v="Kvinner"/>
    <x v="4"/>
    <x v="4"/>
    <x v="3"/>
    <x v="0"/>
  </r>
  <r>
    <x v="11"/>
    <s v="12"/>
    <x v="11"/>
    <x v="221"/>
    <s v="1251"/>
    <s v="Vaksdal"/>
    <s v="2"/>
    <s v="Kvinner"/>
    <x v="5"/>
    <x v="5"/>
    <x v="3"/>
    <x v="23"/>
  </r>
  <r>
    <x v="11"/>
    <s v="12"/>
    <x v="11"/>
    <x v="221"/>
    <s v="1251"/>
    <s v="Vaksdal"/>
    <s v="1"/>
    <s v="Menn"/>
    <x v="0"/>
    <x v="0"/>
    <x v="3"/>
    <x v="19"/>
  </r>
  <r>
    <x v="11"/>
    <s v="12"/>
    <x v="11"/>
    <x v="221"/>
    <s v="1251"/>
    <s v="Vaksdal"/>
    <s v="1"/>
    <s v="Menn"/>
    <x v="1"/>
    <x v="1"/>
    <x v="3"/>
    <x v="39"/>
  </r>
  <r>
    <x v="11"/>
    <s v="12"/>
    <x v="11"/>
    <x v="221"/>
    <s v="1251"/>
    <s v="Vaksdal"/>
    <s v="1"/>
    <s v="Menn"/>
    <x v="2"/>
    <x v="2"/>
    <x v="3"/>
    <x v="0"/>
  </r>
  <r>
    <x v="11"/>
    <s v="12"/>
    <x v="11"/>
    <x v="221"/>
    <s v="1251"/>
    <s v="Vaksdal"/>
    <s v="1"/>
    <s v="Menn"/>
    <x v="3"/>
    <x v="3"/>
    <x v="3"/>
    <x v="36"/>
  </r>
  <r>
    <x v="11"/>
    <s v="12"/>
    <x v="11"/>
    <x v="221"/>
    <s v="1251"/>
    <s v="Vaksdal"/>
    <s v="1"/>
    <s v="Menn"/>
    <x v="4"/>
    <x v="4"/>
    <x v="3"/>
    <x v="4"/>
  </r>
  <r>
    <x v="11"/>
    <s v="12"/>
    <x v="11"/>
    <x v="221"/>
    <s v="1251"/>
    <s v="Vaksdal"/>
    <s v="1"/>
    <s v="Menn"/>
    <x v="5"/>
    <x v="5"/>
    <x v="3"/>
    <x v="19"/>
  </r>
  <r>
    <x v="11"/>
    <s v="12"/>
    <x v="11"/>
    <x v="221"/>
    <s v="1251"/>
    <s v="Vaksdal"/>
    <s v="2"/>
    <s v="Kvinner"/>
    <x v="0"/>
    <x v="0"/>
    <x v="4"/>
    <x v="23"/>
  </r>
  <r>
    <x v="11"/>
    <s v="12"/>
    <x v="11"/>
    <x v="221"/>
    <s v="1251"/>
    <s v="Vaksdal"/>
    <s v="2"/>
    <s v="Kvinner"/>
    <x v="1"/>
    <x v="1"/>
    <x v="4"/>
    <x v="23"/>
  </r>
  <r>
    <x v="11"/>
    <s v="12"/>
    <x v="11"/>
    <x v="221"/>
    <s v="1251"/>
    <s v="Vaksdal"/>
    <s v="2"/>
    <s v="Kvinner"/>
    <x v="2"/>
    <x v="2"/>
    <x v="4"/>
    <x v="1"/>
  </r>
  <r>
    <x v="11"/>
    <s v="12"/>
    <x v="11"/>
    <x v="221"/>
    <s v="1251"/>
    <s v="Vaksdal"/>
    <s v="2"/>
    <s v="Kvinner"/>
    <x v="3"/>
    <x v="3"/>
    <x v="4"/>
    <x v="5"/>
  </r>
  <r>
    <x v="11"/>
    <s v="12"/>
    <x v="11"/>
    <x v="221"/>
    <s v="1251"/>
    <s v="Vaksdal"/>
    <s v="2"/>
    <s v="Kvinner"/>
    <x v="4"/>
    <x v="4"/>
    <x v="4"/>
    <x v="0"/>
  </r>
  <r>
    <x v="11"/>
    <s v="12"/>
    <x v="11"/>
    <x v="221"/>
    <s v="1251"/>
    <s v="Vaksdal"/>
    <s v="2"/>
    <s v="Kvinner"/>
    <x v="5"/>
    <x v="5"/>
    <x v="4"/>
    <x v="39"/>
  </r>
  <r>
    <x v="11"/>
    <s v="12"/>
    <x v="11"/>
    <x v="221"/>
    <s v="1251"/>
    <s v="Vaksdal"/>
    <s v="1"/>
    <s v="Menn"/>
    <x v="0"/>
    <x v="0"/>
    <x v="4"/>
    <x v="7"/>
  </r>
  <r>
    <x v="11"/>
    <s v="12"/>
    <x v="11"/>
    <x v="221"/>
    <s v="1251"/>
    <s v="Vaksdal"/>
    <s v="1"/>
    <s v="Menn"/>
    <x v="1"/>
    <x v="1"/>
    <x v="4"/>
    <x v="39"/>
  </r>
  <r>
    <x v="11"/>
    <s v="12"/>
    <x v="11"/>
    <x v="221"/>
    <s v="1251"/>
    <s v="Vaksdal"/>
    <s v="1"/>
    <s v="Menn"/>
    <x v="2"/>
    <x v="2"/>
    <x v="4"/>
    <x v="0"/>
  </r>
  <r>
    <x v="11"/>
    <s v="12"/>
    <x v="11"/>
    <x v="221"/>
    <s v="1251"/>
    <s v="Vaksdal"/>
    <s v="1"/>
    <s v="Menn"/>
    <x v="3"/>
    <x v="3"/>
    <x v="4"/>
    <x v="6"/>
  </r>
  <r>
    <x v="11"/>
    <s v="12"/>
    <x v="11"/>
    <x v="221"/>
    <s v="1251"/>
    <s v="Vaksdal"/>
    <s v="1"/>
    <s v="Menn"/>
    <x v="4"/>
    <x v="4"/>
    <x v="4"/>
    <x v="2"/>
  </r>
  <r>
    <x v="11"/>
    <s v="12"/>
    <x v="11"/>
    <x v="221"/>
    <s v="1251"/>
    <s v="Vaksdal"/>
    <s v="1"/>
    <s v="Menn"/>
    <x v="5"/>
    <x v="5"/>
    <x v="4"/>
    <x v="12"/>
  </r>
  <r>
    <x v="11"/>
    <s v="12"/>
    <x v="11"/>
    <x v="221"/>
    <s v="1251"/>
    <s v="Vaksdal"/>
    <s v="2"/>
    <s v="Kvinner"/>
    <x v="0"/>
    <x v="0"/>
    <x v="5"/>
    <x v="39"/>
  </r>
  <r>
    <x v="11"/>
    <s v="12"/>
    <x v="11"/>
    <x v="221"/>
    <s v="1251"/>
    <s v="Vaksdal"/>
    <s v="2"/>
    <s v="Kvinner"/>
    <x v="1"/>
    <x v="1"/>
    <x v="5"/>
    <x v="0"/>
  </r>
  <r>
    <x v="11"/>
    <s v="12"/>
    <x v="11"/>
    <x v="221"/>
    <s v="1251"/>
    <s v="Vaksdal"/>
    <s v="2"/>
    <s v="Kvinner"/>
    <x v="2"/>
    <x v="2"/>
    <x v="5"/>
    <x v="0"/>
  </r>
  <r>
    <x v="11"/>
    <s v="12"/>
    <x v="11"/>
    <x v="221"/>
    <s v="1251"/>
    <s v="Vaksdal"/>
    <s v="2"/>
    <s v="Kvinner"/>
    <x v="3"/>
    <x v="3"/>
    <x v="5"/>
    <x v="19"/>
  </r>
  <r>
    <x v="11"/>
    <s v="12"/>
    <x v="11"/>
    <x v="221"/>
    <s v="1251"/>
    <s v="Vaksdal"/>
    <s v="2"/>
    <s v="Kvinner"/>
    <x v="4"/>
    <x v="4"/>
    <x v="5"/>
    <x v="0"/>
  </r>
  <r>
    <x v="11"/>
    <s v="12"/>
    <x v="11"/>
    <x v="221"/>
    <s v="1251"/>
    <s v="Vaksdal"/>
    <s v="2"/>
    <s v="Kvinner"/>
    <x v="5"/>
    <x v="5"/>
    <x v="5"/>
    <x v="39"/>
  </r>
  <r>
    <x v="11"/>
    <s v="12"/>
    <x v="11"/>
    <x v="221"/>
    <s v="1251"/>
    <s v="Vaksdal"/>
    <s v="1"/>
    <s v="Menn"/>
    <x v="0"/>
    <x v="0"/>
    <x v="5"/>
    <x v="5"/>
  </r>
  <r>
    <x v="11"/>
    <s v="12"/>
    <x v="11"/>
    <x v="221"/>
    <s v="1251"/>
    <s v="Vaksdal"/>
    <s v="1"/>
    <s v="Menn"/>
    <x v="1"/>
    <x v="1"/>
    <x v="5"/>
    <x v="39"/>
  </r>
  <r>
    <x v="11"/>
    <s v="12"/>
    <x v="11"/>
    <x v="221"/>
    <s v="1251"/>
    <s v="Vaksdal"/>
    <s v="1"/>
    <s v="Menn"/>
    <x v="2"/>
    <x v="2"/>
    <x v="5"/>
    <x v="0"/>
  </r>
  <r>
    <x v="11"/>
    <s v="12"/>
    <x v="11"/>
    <x v="221"/>
    <s v="1251"/>
    <s v="Vaksdal"/>
    <s v="1"/>
    <s v="Menn"/>
    <x v="3"/>
    <x v="3"/>
    <x v="5"/>
    <x v="6"/>
  </r>
  <r>
    <x v="11"/>
    <s v="12"/>
    <x v="11"/>
    <x v="221"/>
    <s v="1251"/>
    <s v="Vaksdal"/>
    <s v="1"/>
    <s v="Menn"/>
    <x v="4"/>
    <x v="4"/>
    <x v="5"/>
    <x v="4"/>
  </r>
  <r>
    <x v="11"/>
    <s v="12"/>
    <x v="11"/>
    <x v="221"/>
    <s v="1251"/>
    <s v="Vaksdal"/>
    <s v="1"/>
    <s v="Menn"/>
    <x v="5"/>
    <x v="5"/>
    <x v="5"/>
    <x v="12"/>
  </r>
  <r>
    <x v="11"/>
    <s v="12"/>
    <x v="11"/>
    <x v="221"/>
    <s v="1251"/>
    <s v="Vaksdal"/>
    <s v="2"/>
    <s v="Kvinner"/>
    <x v="0"/>
    <x v="0"/>
    <x v="6"/>
    <x v="39"/>
  </r>
  <r>
    <x v="11"/>
    <s v="12"/>
    <x v="11"/>
    <x v="221"/>
    <s v="1251"/>
    <s v="Vaksdal"/>
    <s v="2"/>
    <s v="Kvinner"/>
    <x v="1"/>
    <x v="1"/>
    <x v="6"/>
    <x v="1"/>
  </r>
  <r>
    <x v="11"/>
    <s v="12"/>
    <x v="11"/>
    <x v="221"/>
    <s v="1251"/>
    <s v="Vaksdal"/>
    <s v="2"/>
    <s v="Kvinner"/>
    <x v="2"/>
    <x v="2"/>
    <x v="6"/>
    <x v="23"/>
  </r>
  <r>
    <x v="11"/>
    <s v="12"/>
    <x v="11"/>
    <x v="221"/>
    <s v="1251"/>
    <s v="Vaksdal"/>
    <s v="2"/>
    <s v="Kvinner"/>
    <x v="3"/>
    <x v="3"/>
    <x v="6"/>
    <x v="19"/>
  </r>
  <r>
    <x v="11"/>
    <s v="12"/>
    <x v="11"/>
    <x v="221"/>
    <s v="1251"/>
    <s v="Vaksdal"/>
    <s v="2"/>
    <s v="Kvinner"/>
    <x v="4"/>
    <x v="4"/>
    <x v="6"/>
    <x v="1"/>
  </r>
  <r>
    <x v="11"/>
    <s v="12"/>
    <x v="11"/>
    <x v="221"/>
    <s v="1251"/>
    <s v="Vaksdal"/>
    <s v="2"/>
    <s v="Kvinner"/>
    <x v="5"/>
    <x v="5"/>
    <x v="6"/>
    <x v="39"/>
  </r>
  <r>
    <x v="11"/>
    <s v="12"/>
    <x v="11"/>
    <x v="221"/>
    <s v="1251"/>
    <s v="Vaksdal"/>
    <s v="1"/>
    <s v="Menn"/>
    <x v="0"/>
    <x v="0"/>
    <x v="6"/>
    <x v="0"/>
  </r>
  <r>
    <x v="11"/>
    <s v="12"/>
    <x v="11"/>
    <x v="221"/>
    <s v="1251"/>
    <s v="Vaksdal"/>
    <s v="1"/>
    <s v="Menn"/>
    <x v="1"/>
    <x v="1"/>
    <x v="6"/>
    <x v="39"/>
  </r>
  <r>
    <x v="11"/>
    <s v="12"/>
    <x v="11"/>
    <x v="221"/>
    <s v="1251"/>
    <s v="Vaksdal"/>
    <s v="1"/>
    <s v="Menn"/>
    <x v="2"/>
    <x v="2"/>
    <x v="6"/>
    <x v="0"/>
  </r>
  <r>
    <x v="11"/>
    <s v="12"/>
    <x v="11"/>
    <x v="221"/>
    <s v="1251"/>
    <s v="Vaksdal"/>
    <s v="1"/>
    <s v="Menn"/>
    <x v="3"/>
    <x v="3"/>
    <x v="6"/>
    <x v="21"/>
  </r>
  <r>
    <x v="11"/>
    <s v="12"/>
    <x v="11"/>
    <x v="221"/>
    <s v="1251"/>
    <s v="Vaksdal"/>
    <s v="1"/>
    <s v="Menn"/>
    <x v="4"/>
    <x v="4"/>
    <x v="6"/>
    <x v="14"/>
  </r>
  <r>
    <x v="11"/>
    <s v="12"/>
    <x v="11"/>
    <x v="221"/>
    <s v="1251"/>
    <s v="Vaksdal"/>
    <s v="1"/>
    <s v="Menn"/>
    <x v="5"/>
    <x v="5"/>
    <x v="6"/>
    <x v="12"/>
  </r>
  <r>
    <x v="11"/>
    <s v="12"/>
    <x v="11"/>
    <x v="221"/>
    <s v="1251"/>
    <s v="Vaksdal"/>
    <s v="2"/>
    <s v="Kvinner"/>
    <x v="0"/>
    <x v="0"/>
    <x v="7"/>
    <x v="39"/>
  </r>
  <r>
    <x v="11"/>
    <s v="12"/>
    <x v="11"/>
    <x v="221"/>
    <s v="1251"/>
    <s v="Vaksdal"/>
    <s v="2"/>
    <s v="Kvinner"/>
    <x v="1"/>
    <x v="1"/>
    <x v="7"/>
    <x v="39"/>
  </r>
  <r>
    <x v="11"/>
    <s v="12"/>
    <x v="11"/>
    <x v="221"/>
    <s v="1251"/>
    <s v="Vaksdal"/>
    <s v="2"/>
    <s v="Kvinner"/>
    <x v="2"/>
    <x v="2"/>
    <x v="7"/>
    <x v="39"/>
  </r>
  <r>
    <x v="11"/>
    <s v="12"/>
    <x v="11"/>
    <x v="221"/>
    <s v="1251"/>
    <s v="Vaksdal"/>
    <s v="2"/>
    <s v="Kvinner"/>
    <x v="3"/>
    <x v="3"/>
    <x v="7"/>
    <x v="12"/>
  </r>
  <r>
    <x v="11"/>
    <s v="12"/>
    <x v="11"/>
    <x v="221"/>
    <s v="1251"/>
    <s v="Vaksdal"/>
    <s v="2"/>
    <s v="Kvinner"/>
    <x v="4"/>
    <x v="4"/>
    <x v="7"/>
    <x v="0"/>
  </r>
  <r>
    <x v="11"/>
    <s v="12"/>
    <x v="11"/>
    <x v="221"/>
    <s v="1251"/>
    <s v="Vaksdal"/>
    <s v="2"/>
    <s v="Kvinner"/>
    <x v="5"/>
    <x v="5"/>
    <x v="7"/>
    <x v="39"/>
  </r>
  <r>
    <x v="11"/>
    <s v="12"/>
    <x v="11"/>
    <x v="221"/>
    <s v="1251"/>
    <s v="Vaksdal"/>
    <s v="1"/>
    <s v="Menn"/>
    <x v="0"/>
    <x v="0"/>
    <x v="7"/>
    <x v="23"/>
  </r>
  <r>
    <x v="11"/>
    <s v="12"/>
    <x v="11"/>
    <x v="221"/>
    <s v="1251"/>
    <s v="Vaksdal"/>
    <s v="1"/>
    <s v="Menn"/>
    <x v="1"/>
    <x v="1"/>
    <x v="7"/>
    <x v="23"/>
  </r>
  <r>
    <x v="11"/>
    <s v="12"/>
    <x v="11"/>
    <x v="221"/>
    <s v="1251"/>
    <s v="Vaksdal"/>
    <s v="1"/>
    <s v="Menn"/>
    <x v="2"/>
    <x v="2"/>
    <x v="7"/>
    <x v="0"/>
  </r>
  <r>
    <x v="11"/>
    <s v="12"/>
    <x v="11"/>
    <x v="221"/>
    <s v="1251"/>
    <s v="Vaksdal"/>
    <s v="1"/>
    <s v="Menn"/>
    <x v="3"/>
    <x v="3"/>
    <x v="7"/>
    <x v="6"/>
  </r>
  <r>
    <x v="11"/>
    <s v="12"/>
    <x v="11"/>
    <x v="221"/>
    <s v="1251"/>
    <s v="Vaksdal"/>
    <s v="1"/>
    <s v="Menn"/>
    <x v="4"/>
    <x v="4"/>
    <x v="7"/>
    <x v="4"/>
  </r>
  <r>
    <x v="11"/>
    <s v="12"/>
    <x v="11"/>
    <x v="221"/>
    <s v="1251"/>
    <s v="Vaksdal"/>
    <s v="1"/>
    <s v="Menn"/>
    <x v="5"/>
    <x v="5"/>
    <x v="7"/>
    <x v="1"/>
  </r>
  <r>
    <x v="11"/>
    <s v="12"/>
    <x v="11"/>
    <x v="222"/>
    <s v="1252"/>
    <s v="Modalen"/>
    <s v="2"/>
    <s v="Kvinner"/>
    <x v="0"/>
    <x v="0"/>
    <x v="0"/>
    <x v="39"/>
  </r>
  <r>
    <x v="11"/>
    <s v="12"/>
    <x v="11"/>
    <x v="222"/>
    <s v="1252"/>
    <s v="Modalen"/>
    <s v="2"/>
    <s v="Kvinner"/>
    <x v="1"/>
    <x v="1"/>
    <x v="0"/>
    <x v="39"/>
  </r>
  <r>
    <x v="11"/>
    <s v="12"/>
    <x v="11"/>
    <x v="222"/>
    <s v="1252"/>
    <s v="Modalen"/>
    <s v="2"/>
    <s v="Kvinner"/>
    <x v="2"/>
    <x v="2"/>
    <x v="0"/>
    <x v="39"/>
  </r>
  <r>
    <x v="11"/>
    <s v="12"/>
    <x v="11"/>
    <x v="222"/>
    <s v="1252"/>
    <s v="Modalen"/>
    <s v="2"/>
    <s v="Kvinner"/>
    <x v="3"/>
    <x v="3"/>
    <x v="0"/>
    <x v="23"/>
  </r>
  <r>
    <x v="11"/>
    <s v="12"/>
    <x v="11"/>
    <x v="222"/>
    <s v="1252"/>
    <s v="Modalen"/>
    <s v="2"/>
    <s v="Kvinner"/>
    <x v="4"/>
    <x v="4"/>
    <x v="0"/>
    <x v="39"/>
  </r>
  <r>
    <x v="11"/>
    <s v="12"/>
    <x v="11"/>
    <x v="222"/>
    <s v="1252"/>
    <s v="Modalen"/>
    <s v="2"/>
    <s v="Kvinner"/>
    <x v="5"/>
    <x v="5"/>
    <x v="0"/>
    <x v="39"/>
  </r>
  <r>
    <x v="11"/>
    <s v="12"/>
    <x v="11"/>
    <x v="222"/>
    <s v="1252"/>
    <s v="Modalen"/>
    <s v="1"/>
    <s v="Menn"/>
    <x v="0"/>
    <x v="0"/>
    <x v="0"/>
    <x v="39"/>
  </r>
  <r>
    <x v="11"/>
    <s v="12"/>
    <x v="11"/>
    <x v="222"/>
    <s v="1252"/>
    <s v="Modalen"/>
    <s v="1"/>
    <s v="Menn"/>
    <x v="1"/>
    <x v="1"/>
    <x v="0"/>
    <x v="39"/>
  </r>
  <r>
    <x v="11"/>
    <s v="12"/>
    <x v="11"/>
    <x v="222"/>
    <s v="1252"/>
    <s v="Modalen"/>
    <s v="1"/>
    <s v="Menn"/>
    <x v="2"/>
    <x v="2"/>
    <x v="0"/>
    <x v="23"/>
  </r>
  <r>
    <x v="11"/>
    <s v="12"/>
    <x v="11"/>
    <x v="222"/>
    <s v="1252"/>
    <s v="Modalen"/>
    <s v="1"/>
    <s v="Menn"/>
    <x v="3"/>
    <x v="3"/>
    <x v="0"/>
    <x v="19"/>
  </r>
  <r>
    <x v="11"/>
    <s v="12"/>
    <x v="11"/>
    <x v="222"/>
    <s v="1252"/>
    <s v="Modalen"/>
    <s v="1"/>
    <s v="Menn"/>
    <x v="4"/>
    <x v="4"/>
    <x v="0"/>
    <x v="23"/>
  </r>
  <r>
    <x v="11"/>
    <s v="12"/>
    <x v="11"/>
    <x v="222"/>
    <s v="1252"/>
    <s v="Modalen"/>
    <s v="1"/>
    <s v="Menn"/>
    <x v="5"/>
    <x v="5"/>
    <x v="0"/>
    <x v="23"/>
  </r>
  <r>
    <x v="11"/>
    <s v="12"/>
    <x v="11"/>
    <x v="222"/>
    <s v="1252"/>
    <s v="Modalen"/>
    <s v="2"/>
    <s v="Kvinner"/>
    <x v="0"/>
    <x v="0"/>
    <x v="1"/>
    <x v="39"/>
  </r>
  <r>
    <x v="11"/>
    <s v="12"/>
    <x v="11"/>
    <x v="222"/>
    <s v="1252"/>
    <s v="Modalen"/>
    <s v="2"/>
    <s v="Kvinner"/>
    <x v="1"/>
    <x v="1"/>
    <x v="1"/>
    <x v="39"/>
  </r>
  <r>
    <x v="11"/>
    <s v="12"/>
    <x v="11"/>
    <x v="222"/>
    <s v="1252"/>
    <s v="Modalen"/>
    <s v="2"/>
    <s v="Kvinner"/>
    <x v="2"/>
    <x v="2"/>
    <x v="1"/>
    <x v="39"/>
  </r>
  <r>
    <x v="11"/>
    <s v="12"/>
    <x v="11"/>
    <x v="222"/>
    <s v="1252"/>
    <s v="Modalen"/>
    <s v="2"/>
    <s v="Kvinner"/>
    <x v="3"/>
    <x v="3"/>
    <x v="1"/>
    <x v="23"/>
  </r>
  <r>
    <x v="11"/>
    <s v="12"/>
    <x v="11"/>
    <x v="222"/>
    <s v="1252"/>
    <s v="Modalen"/>
    <s v="2"/>
    <s v="Kvinner"/>
    <x v="4"/>
    <x v="4"/>
    <x v="1"/>
    <x v="39"/>
  </r>
  <r>
    <x v="11"/>
    <s v="12"/>
    <x v="11"/>
    <x v="222"/>
    <s v="1252"/>
    <s v="Modalen"/>
    <s v="2"/>
    <s v="Kvinner"/>
    <x v="5"/>
    <x v="5"/>
    <x v="1"/>
    <x v="39"/>
  </r>
  <r>
    <x v="11"/>
    <s v="12"/>
    <x v="11"/>
    <x v="222"/>
    <s v="1252"/>
    <s v="Modalen"/>
    <s v="1"/>
    <s v="Menn"/>
    <x v="0"/>
    <x v="0"/>
    <x v="1"/>
    <x v="23"/>
  </r>
  <r>
    <x v="11"/>
    <s v="12"/>
    <x v="11"/>
    <x v="222"/>
    <s v="1252"/>
    <s v="Modalen"/>
    <s v="1"/>
    <s v="Menn"/>
    <x v="1"/>
    <x v="1"/>
    <x v="1"/>
    <x v="39"/>
  </r>
  <r>
    <x v="11"/>
    <s v="12"/>
    <x v="11"/>
    <x v="222"/>
    <s v="1252"/>
    <s v="Modalen"/>
    <s v="1"/>
    <s v="Menn"/>
    <x v="2"/>
    <x v="2"/>
    <x v="1"/>
    <x v="23"/>
  </r>
  <r>
    <x v="11"/>
    <s v="12"/>
    <x v="11"/>
    <x v="222"/>
    <s v="1252"/>
    <s v="Modalen"/>
    <s v="1"/>
    <s v="Menn"/>
    <x v="3"/>
    <x v="3"/>
    <x v="1"/>
    <x v="1"/>
  </r>
  <r>
    <x v="11"/>
    <s v="12"/>
    <x v="11"/>
    <x v="222"/>
    <s v="1252"/>
    <s v="Modalen"/>
    <s v="1"/>
    <s v="Menn"/>
    <x v="4"/>
    <x v="4"/>
    <x v="1"/>
    <x v="23"/>
  </r>
  <r>
    <x v="11"/>
    <s v="12"/>
    <x v="11"/>
    <x v="222"/>
    <s v="1252"/>
    <s v="Modalen"/>
    <s v="1"/>
    <s v="Menn"/>
    <x v="5"/>
    <x v="5"/>
    <x v="1"/>
    <x v="0"/>
  </r>
  <r>
    <x v="11"/>
    <s v="12"/>
    <x v="11"/>
    <x v="222"/>
    <s v="1252"/>
    <s v="Modalen"/>
    <s v="2"/>
    <s v="Kvinner"/>
    <x v="0"/>
    <x v="0"/>
    <x v="2"/>
    <x v="39"/>
  </r>
  <r>
    <x v="11"/>
    <s v="12"/>
    <x v="11"/>
    <x v="222"/>
    <s v="1252"/>
    <s v="Modalen"/>
    <s v="2"/>
    <s v="Kvinner"/>
    <x v="1"/>
    <x v="1"/>
    <x v="2"/>
    <x v="39"/>
  </r>
  <r>
    <x v="11"/>
    <s v="12"/>
    <x v="11"/>
    <x v="222"/>
    <s v="1252"/>
    <s v="Modalen"/>
    <s v="2"/>
    <s v="Kvinner"/>
    <x v="2"/>
    <x v="2"/>
    <x v="2"/>
    <x v="23"/>
  </r>
  <r>
    <x v="11"/>
    <s v="12"/>
    <x v="11"/>
    <x v="222"/>
    <s v="1252"/>
    <s v="Modalen"/>
    <s v="2"/>
    <s v="Kvinner"/>
    <x v="3"/>
    <x v="3"/>
    <x v="2"/>
    <x v="23"/>
  </r>
  <r>
    <x v="11"/>
    <s v="12"/>
    <x v="11"/>
    <x v="222"/>
    <s v="1252"/>
    <s v="Modalen"/>
    <s v="2"/>
    <s v="Kvinner"/>
    <x v="4"/>
    <x v="4"/>
    <x v="2"/>
    <x v="39"/>
  </r>
  <r>
    <x v="11"/>
    <s v="12"/>
    <x v="11"/>
    <x v="222"/>
    <s v="1252"/>
    <s v="Modalen"/>
    <s v="2"/>
    <s v="Kvinner"/>
    <x v="5"/>
    <x v="5"/>
    <x v="2"/>
    <x v="39"/>
  </r>
  <r>
    <x v="11"/>
    <s v="12"/>
    <x v="11"/>
    <x v="222"/>
    <s v="1252"/>
    <s v="Modalen"/>
    <s v="1"/>
    <s v="Menn"/>
    <x v="0"/>
    <x v="0"/>
    <x v="2"/>
    <x v="0"/>
  </r>
  <r>
    <x v="11"/>
    <s v="12"/>
    <x v="11"/>
    <x v="222"/>
    <s v="1252"/>
    <s v="Modalen"/>
    <s v="1"/>
    <s v="Menn"/>
    <x v="1"/>
    <x v="1"/>
    <x v="2"/>
    <x v="39"/>
  </r>
  <r>
    <x v="11"/>
    <s v="12"/>
    <x v="11"/>
    <x v="222"/>
    <s v="1252"/>
    <s v="Modalen"/>
    <s v="1"/>
    <s v="Menn"/>
    <x v="2"/>
    <x v="2"/>
    <x v="2"/>
    <x v="23"/>
  </r>
  <r>
    <x v="11"/>
    <s v="12"/>
    <x v="11"/>
    <x v="222"/>
    <s v="1252"/>
    <s v="Modalen"/>
    <s v="1"/>
    <s v="Menn"/>
    <x v="3"/>
    <x v="3"/>
    <x v="2"/>
    <x v="0"/>
  </r>
  <r>
    <x v="11"/>
    <s v="12"/>
    <x v="11"/>
    <x v="222"/>
    <s v="1252"/>
    <s v="Modalen"/>
    <s v="1"/>
    <s v="Menn"/>
    <x v="4"/>
    <x v="4"/>
    <x v="2"/>
    <x v="23"/>
  </r>
  <r>
    <x v="11"/>
    <s v="12"/>
    <x v="11"/>
    <x v="222"/>
    <s v="1252"/>
    <s v="Modalen"/>
    <s v="1"/>
    <s v="Menn"/>
    <x v="5"/>
    <x v="5"/>
    <x v="2"/>
    <x v="23"/>
  </r>
  <r>
    <x v="11"/>
    <s v="12"/>
    <x v="11"/>
    <x v="222"/>
    <s v="1252"/>
    <s v="Modalen"/>
    <s v="2"/>
    <s v="Kvinner"/>
    <x v="0"/>
    <x v="0"/>
    <x v="3"/>
    <x v="39"/>
  </r>
  <r>
    <x v="11"/>
    <s v="12"/>
    <x v="11"/>
    <x v="222"/>
    <s v="1252"/>
    <s v="Modalen"/>
    <s v="2"/>
    <s v="Kvinner"/>
    <x v="1"/>
    <x v="1"/>
    <x v="3"/>
    <x v="39"/>
  </r>
  <r>
    <x v="11"/>
    <s v="12"/>
    <x v="11"/>
    <x v="222"/>
    <s v="1252"/>
    <s v="Modalen"/>
    <s v="2"/>
    <s v="Kvinner"/>
    <x v="2"/>
    <x v="2"/>
    <x v="3"/>
    <x v="39"/>
  </r>
  <r>
    <x v="11"/>
    <s v="12"/>
    <x v="11"/>
    <x v="222"/>
    <s v="1252"/>
    <s v="Modalen"/>
    <s v="2"/>
    <s v="Kvinner"/>
    <x v="3"/>
    <x v="3"/>
    <x v="3"/>
    <x v="23"/>
  </r>
  <r>
    <x v="11"/>
    <s v="12"/>
    <x v="11"/>
    <x v="222"/>
    <s v="1252"/>
    <s v="Modalen"/>
    <s v="2"/>
    <s v="Kvinner"/>
    <x v="4"/>
    <x v="4"/>
    <x v="3"/>
    <x v="39"/>
  </r>
  <r>
    <x v="11"/>
    <s v="12"/>
    <x v="11"/>
    <x v="222"/>
    <s v="1252"/>
    <s v="Modalen"/>
    <s v="2"/>
    <s v="Kvinner"/>
    <x v="5"/>
    <x v="5"/>
    <x v="3"/>
    <x v="39"/>
  </r>
  <r>
    <x v="11"/>
    <s v="12"/>
    <x v="11"/>
    <x v="222"/>
    <s v="1252"/>
    <s v="Modalen"/>
    <s v="1"/>
    <s v="Menn"/>
    <x v="0"/>
    <x v="0"/>
    <x v="3"/>
    <x v="23"/>
  </r>
  <r>
    <x v="11"/>
    <s v="12"/>
    <x v="11"/>
    <x v="222"/>
    <s v="1252"/>
    <s v="Modalen"/>
    <s v="1"/>
    <s v="Menn"/>
    <x v="1"/>
    <x v="1"/>
    <x v="3"/>
    <x v="39"/>
  </r>
  <r>
    <x v="11"/>
    <s v="12"/>
    <x v="11"/>
    <x v="222"/>
    <s v="1252"/>
    <s v="Modalen"/>
    <s v="1"/>
    <s v="Menn"/>
    <x v="2"/>
    <x v="2"/>
    <x v="3"/>
    <x v="0"/>
  </r>
  <r>
    <x v="11"/>
    <s v="12"/>
    <x v="11"/>
    <x v="222"/>
    <s v="1252"/>
    <s v="Modalen"/>
    <s v="1"/>
    <s v="Menn"/>
    <x v="3"/>
    <x v="3"/>
    <x v="3"/>
    <x v="0"/>
  </r>
  <r>
    <x v="11"/>
    <s v="12"/>
    <x v="11"/>
    <x v="222"/>
    <s v="1252"/>
    <s v="Modalen"/>
    <s v="1"/>
    <s v="Menn"/>
    <x v="4"/>
    <x v="4"/>
    <x v="3"/>
    <x v="39"/>
  </r>
  <r>
    <x v="11"/>
    <s v="12"/>
    <x v="11"/>
    <x v="222"/>
    <s v="1252"/>
    <s v="Modalen"/>
    <s v="1"/>
    <s v="Menn"/>
    <x v="5"/>
    <x v="5"/>
    <x v="3"/>
    <x v="23"/>
  </r>
  <r>
    <x v="11"/>
    <s v="12"/>
    <x v="11"/>
    <x v="222"/>
    <s v="1252"/>
    <s v="Modalen"/>
    <s v="2"/>
    <s v="Kvinner"/>
    <x v="0"/>
    <x v="0"/>
    <x v="4"/>
    <x v="39"/>
  </r>
  <r>
    <x v="11"/>
    <s v="12"/>
    <x v="11"/>
    <x v="222"/>
    <s v="1252"/>
    <s v="Modalen"/>
    <s v="2"/>
    <s v="Kvinner"/>
    <x v="1"/>
    <x v="1"/>
    <x v="4"/>
    <x v="39"/>
  </r>
  <r>
    <x v="11"/>
    <s v="12"/>
    <x v="11"/>
    <x v="222"/>
    <s v="1252"/>
    <s v="Modalen"/>
    <s v="2"/>
    <s v="Kvinner"/>
    <x v="2"/>
    <x v="2"/>
    <x v="4"/>
    <x v="39"/>
  </r>
  <r>
    <x v="11"/>
    <s v="12"/>
    <x v="11"/>
    <x v="222"/>
    <s v="1252"/>
    <s v="Modalen"/>
    <s v="2"/>
    <s v="Kvinner"/>
    <x v="3"/>
    <x v="3"/>
    <x v="4"/>
    <x v="23"/>
  </r>
  <r>
    <x v="11"/>
    <s v="12"/>
    <x v="11"/>
    <x v="222"/>
    <s v="1252"/>
    <s v="Modalen"/>
    <s v="2"/>
    <s v="Kvinner"/>
    <x v="4"/>
    <x v="4"/>
    <x v="4"/>
    <x v="39"/>
  </r>
  <r>
    <x v="11"/>
    <s v="12"/>
    <x v="11"/>
    <x v="222"/>
    <s v="1252"/>
    <s v="Modalen"/>
    <s v="2"/>
    <s v="Kvinner"/>
    <x v="5"/>
    <x v="5"/>
    <x v="4"/>
    <x v="39"/>
  </r>
  <r>
    <x v="11"/>
    <s v="12"/>
    <x v="11"/>
    <x v="222"/>
    <s v="1252"/>
    <s v="Modalen"/>
    <s v="1"/>
    <s v="Menn"/>
    <x v="0"/>
    <x v="0"/>
    <x v="4"/>
    <x v="39"/>
  </r>
  <r>
    <x v="11"/>
    <s v="12"/>
    <x v="11"/>
    <x v="222"/>
    <s v="1252"/>
    <s v="Modalen"/>
    <s v="1"/>
    <s v="Menn"/>
    <x v="1"/>
    <x v="1"/>
    <x v="4"/>
    <x v="39"/>
  </r>
  <r>
    <x v="11"/>
    <s v="12"/>
    <x v="11"/>
    <x v="222"/>
    <s v="1252"/>
    <s v="Modalen"/>
    <s v="1"/>
    <s v="Menn"/>
    <x v="2"/>
    <x v="2"/>
    <x v="4"/>
    <x v="23"/>
  </r>
  <r>
    <x v="11"/>
    <s v="12"/>
    <x v="11"/>
    <x v="222"/>
    <s v="1252"/>
    <s v="Modalen"/>
    <s v="1"/>
    <s v="Menn"/>
    <x v="3"/>
    <x v="3"/>
    <x v="4"/>
    <x v="0"/>
  </r>
  <r>
    <x v="11"/>
    <s v="12"/>
    <x v="11"/>
    <x v="222"/>
    <s v="1252"/>
    <s v="Modalen"/>
    <s v="1"/>
    <s v="Menn"/>
    <x v="4"/>
    <x v="4"/>
    <x v="4"/>
    <x v="39"/>
  </r>
  <r>
    <x v="11"/>
    <s v="12"/>
    <x v="11"/>
    <x v="222"/>
    <s v="1252"/>
    <s v="Modalen"/>
    <s v="1"/>
    <s v="Menn"/>
    <x v="5"/>
    <x v="5"/>
    <x v="4"/>
    <x v="39"/>
  </r>
  <r>
    <x v="11"/>
    <s v="12"/>
    <x v="11"/>
    <x v="222"/>
    <s v="1252"/>
    <s v="Modalen"/>
    <s v="2"/>
    <s v="Kvinner"/>
    <x v="0"/>
    <x v="0"/>
    <x v="5"/>
    <x v="39"/>
  </r>
  <r>
    <x v="11"/>
    <s v="12"/>
    <x v="11"/>
    <x v="222"/>
    <s v="1252"/>
    <s v="Modalen"/>
    <s v="2"/>
    <s v="Kvinner"/>
    <x v="1"/>
    <x v="1"/>
    <x v="5"/>
    <x v="39"/>
  </r>
  <r>
    <x v="11"/>
    <s v="12"/>
    <x v="11"/>
    <x v="222"/>
    <s v="1252"/>
    <s v="Modalen"/>
    <s v="2"/>
    <s v="Kvinner"/>
    <x v="2"/>
    <x v="2"/>
    <x v="5"/>
    <x v="39"/>
  </r>
  <r>
    <x v="11"/>
    <s v="12"/>
    <x v="11"/>
    <x v="222"/>
    <s v="1252"/>
    <s v="Modalen"/>
    <s v="2"/>
    <s v="Kvinner"/>
    <x v="3"/>
    <x v="3"/>
    <x v="5"/>
    <x v="23"/>
  </r>
  <r>
    <x v="11"/>
    <s v="12"/>
    <x v="11"/>
    <x v="222"/>
    <s v="1252"/>
    <s v="Modalen"/>
    <s v="2"/>
    <s v="Kvinner"/>
    <x v="4"/>
    <x v="4"/>
    <x v="5"/>
    <x v="39"/>
  </r>
  <r>
    <x v="11"/>
    <s v="12"/>
    <x v="11"/>
    <x v="222"/>
    <s v="1252"/>
    <s v="Modalen"/>
    <s v="2"/>
    <s v="Kvinner"/>
    <x v="5"/>
    <x v="5"/>
    <x v="5"/>
    <x v="39"/>
  </r>
  <r>
    <x v="11"/>
    <s v="12"/>
    <x v="11"/>
    <x v="222"/>
    <s v="1252"/>
    <s v="Modalen"/>
    <s v="1"/>
    <s v="Menn"/>
    <x v="0"/>
    <x v="0"/>
    <x v="5"/>
    <x v="39"/>
  </r>
  <r>
    <x v="11"/>
    <s v="12"/>
    <x v="11"/>
    <x v="222"/>
    <s v="1252"/>
    <s v="Modalen"/>
    <s v="1"/>
    <s v="Menn"/>
    <x v="1"/>
    <x v="1"/>
    <x v="5"/>
    <x v="39"/>
  </r>
  <r>
    <x v="11"/>
    <s v="12"/>
    <x v="11"/>
    <x v="222"/>
    <s v="1252"/>
    <s v="Modalen"/>
    <s v="1"/>
    <s v="Menn"/>
    <x v="2"/>
    <x v="2"/>
    <x v="5"/>
    <x v="23"/>
  </r>
  <r>
    <x v="11"/>
    <s v="12"/>
    <x v="11"/>
    <x v="222"/>
    <s v="1252"/>
    <s v="Modalen"/>
    <s v="1"/>
    <s v="Menn"/>
    <x v="3"/>
    <x v="3"/>
    <x v="5"/>
    <x v="0"/>
  </r>
  <r>
    <x v="11"/>
    <s v="12"/>
    <x v="11"/>
    <x v="222"/>
    <s v="1252"/>
    <s v="Modalen"/>
    <s v="1"/>
    <s v="Menn"/>
    <x v="4"/>
    <x v="4"/>
    <x v="5"/>
    <x v="39"/>
  </r>
  <r>
    <x v="11"/>
    <s v="12"/>
    <x v="11"/>
    <x v="222"/>
    <s v="1252"/>
    <s v="Modalen"/>
    <s v="1"/>
    <s v="Menn"/>
    <x v="5"/>
    <x v="5"/>
    <x v="5"/>
    <x v="39"/>
  </r>
  <r>
    <x v="11"/>
    <s v="12"/>
    <x v="11"/>
    <x v="222"/>
    <s v="1252"/>
    <s v="Modalen"/>
    <s v="2"/>
    <s v="Kvinner"/>
    <x v="0"/>
    <x v="0"/>
    <x v="6"/>
    <x v="39"/>
  </r>
  <r>
    <x v="11"/>
    <s v="12"/>
    <x v="11"/>
    <x v="222"/>
    <s v="1252"/>
    <s v="Modalen"/>
    <s v="2"/>
    <s v="Kvinner"/>
    <x v="1"/>
    <x v="1"/>
    <x v="6"/>
    <x v="39"/>
  </r>
  <r>
    <x v="11"/>
    <s v="12"/>
    <x v="11"/>
    <x v="222"/>
    <s v="1252"/>
    <s v="Modalen"/>
    <s v="2"/>
    <s v="Kvinner"/>
    <x v="2"/>
    <x v="2"/>
    <x v="6"/>
    <x v="39"/>
  </r>
  <r>
    <x v="11"/>
    <s v="12"/>
    <x v="11"/>
    <x v="222"/>
    <s v="1252"/>
    <s v="Modalen"/>
    <s v="2"/>
    <s v="Kvinner"/>
    <x v="3"/>
    <x v="3"/>
    <x v="6"/>
    <x v="23"/>
  </r>
  <r>
    <x v="11"/>
    <s v="12"/>
    <x v="11"/>
    <x v="222"/>
    <s v="1252"/>
    <s v="Modalen"/>
    <s v="2"/>
    <s v="Kvinner"/>
    <x v="4"/>
    <x v="4"/>
    <x v="6"/>
    <x v="39"/>
  </r>
  <r>
    <x v="11"/>
    <s v="12"/>
    <x v="11"/>
    <x v="222"/>
    <s v="1252"/>
    <s v="Modalen"/>
    <s v="2"/>
    <s v="Kvinner"/>
    <x v="5"/>
    <x v="5"/>
    <x v="6"/>
    <x v="39"/>
  </r>
  <r>
    <x v="11"/>
    <s v="12"/>
    <x v="11"/>
    <x v="222"/>
    <s v="1252"/>
    <s v="Modalen"/>
    <s v="1"/>
    <s v="Menn"/>
    <x v="0"/>
    <x v="0"/>
    <x v="6"/>
    <x v="39"/>
  </r>
  <r>
    <x v="11"/>
    <s v="12"/>
    <x v="11"/>
    <x v="222"/>
    <s v="1252"/>
    <s v="Modalen"/>
    <s v="1"/>
    <s v="Menn"/>
    <x v="1"/>
    <x v="1"/>
    <x v="6"/>
    <x v="39"/>
  </r>
  <r>
    <x v="11"/>
    <s v="12"/>
    <x v="11"/>
    <x v="222"/>
    <s v="1252"/>
    <s v="Modalen"/>
    <s v="1"/>
    <s v="Menn"/>
    <x v="2"/>
    <x v="2"/>
    <x v="6"/>
    <x v="23"/>
  </r>
  <r>
    <x v="11"/>
    <s v="12"/>
    <x v="11"/>
    <x v="222"/>
    <s v="1252"/>
    <s v="Modalen"/>
    <s v="1"/>
    <s v="Menn"/>
    <x v="3"/>
    <x v="3"/>
    <x v="6"/>
    <x v="0"/>
  </r>
  <r>
    <x v="11"/>
    <s v="12"/>
    <x v="11"/>
    <x v="222"/>
    <s v="1252"/>
    <s v="Modalen"/>
    <s v="1"/>
    <s v="Menn"/>
    <x v="4"/>
    <x v="4"/>
    <x v="6"/>
    <x v="39"/>
  </r>
  <r>
    <x v="11"/>
    <s v="12"/>
    <x v="11"/>
    <x v="222"/>
    <s v="1252"/>
    <s v="Modalen"/>
    <s v="1"/>
    <s v="Menn"/>
    <x v="5"/>
    <x v="5"/>
    <x v="6"/>
    <x v="23"/>
  </r>
  <r>
    <x v="11"/>
    <s v="12"/>
    <x v="11"/>
    <x v="222"/>
    <s v="1252"/>
    <s v="Modalen"/>
    <s v="2"/>
    <s v="Kvinner"/>
    <x v="0"/>
    <x v="0"/>
    <x v="7"/>
    <x v="39"/>
  </r>
  <r>
    <x v="11"/>
    <s v="12"/>
    <x v="11"/>
    <x v="222"/>
    <s v="1252"/>
    <s v="Modalen"/>
    <s v="2"/>
    <s v="Kvinner"/>
    <x v="1"/>
    <x v="1"/>
    <x v="7"/>
    <x v="39"/>
  </r>
  <r>
    <x v="11"/>
    <s v="12"/>
    <x v="11"/>
    <x v="222"/>
    <s v="1252"/>
    <s v="Modalen"/>
    <s v="2"/>
    <s v="Kvinner"/>
    <x v="2"/>
    <x v="2"/>
    <x v="7"/>
    <x v="39"/>
  </r>
  <r>
    <x v="11"/>
    <s v="12"/>
    <x v="11"/>
    <x v="222"/>
    <s v="1252"/>
    <s v="Modalen"/>
    <s v="2"/>
    <s v="Kvinner"/>
    <x v="3"/>
    <x v="3"/>
    <x v="7"/>
    <x v="39"/>
  </r>
  <r>
    <x v="11"/>
    <s v="12"/>
    <x v="11"/>
    <x v="222"/>
    <s v="1252"/>
    <s v="Modalen"/>
    <s v="2"/>
    <s v="Kvinner"/>
    <x v="4"/>
    <x v="4"/>
    <x v="7"/>
    <x v="39"/>
  </r>
  <r>
    <x v="11"/>
    <s v="12"/>
    <x v="11"/>
    <x v="222"/>
    <s v="1252"/>
    <s v="Modalen"/>
    <s v="2"/>
    <s v="Kvinner"/>
    <x v="5"/>
    <x v="5"/>
    <x v="7"/>
    <x v="39"/>
  </r>
  <r>
    <x v="11"/>
    <s v="12"/>
    <x v="11"/>
    <x v="222"/>
    <s v="1252"/>
    <s v="Modalen"/>
    <s v="1"/>
    <s v="Menn"/>
    <x v="0"/>
    <x v="0"/>
    <x v="7"/>
    <x v="39"/>
  </r>
  <r>
    <x v="11"/>
    <s v="12"/>
    <x v="11"/>
    <x v="222"/>
    <s v="1252"/>
    <s v="Modalen"/>
    <s v="1"/>
    <s v="Menn"/>
    <x v="1"/>
    <x v="1"/>
    <x v="7"/>
    <x v="39"/>
  </r>
  <r>
    <x v="11"/>
    <s v="12"/>
    <x v="11"/>
    <x v="222"/>
    <s v="1252"/>
    <s v="Modalen"/>
    <s v="1"/>
    <s v="Menn"/>
    <x v="2"/>
    <x v="2"/>
    <x v="7"/>
    <x v="39"/>
  </r>
  <r>
    <x v="11"/>
    <s v="12"/>
    <x v="11"/>
    <x v="222"/>
    <s v="1252"/>
    <s v="Modalen"/>
    <s v="1"/>
    <s v="Menn"/>
    <x v="3"/>
    <x v="3"/>
    <x v="7"/>
    <x v="23"/>
  </r>
  <r>
    <x v="11"/>
    <s v="12"/>
    <x v="11"/>
    <x v="222"/>
    <s v="1252"/>
    <s v="Modalen"/>
    <s v="1"/>
    <s v="Menn"/>
    <x v="4"/>
    <x v="4"/>
    <x v="7"/>
    <x v="39"/>
  </r>
  <r>
    <x v="11"/>
    <s v="12"/>
    <x v="11"/>
    <x v="222"/>
    <s v="1252"/>
    <s v="Modalen"/>
    <s v="1"/>
    <s v="Menn"/>
    <x v="5"/>
    <x v="5"/>
    <x v="7"/>
    <x v="39"/>
  </r>
  <r>
    <x v="11"/>
    <s v="12"/>
    <x v="11"/>
    <x v="223"/>
    <s v="1253"/>
    <s v="Osterøy"/>
    <s v="2"/>
    <s v="Kvinner"/>
    <x v="0"/>
    <x v="0"/>
    <x v="0"/>
    <x v="19"/>
  </r>
  <r>
    <x v="11"/>
    <s v="12"/>
    <x v="11"/>
    <x v="223"/>
    <s v="1253"/>
    <s v="Osterøy"/>
    <s v="2"/>
    <s v="Kvinner"/>
    <x v="1"/>
    <x v="1"/>
    <x v="0"/>
    <x v="23"/>
  </r>
  <r>
    <x v="11"/>
    <s v="12"/>
    <x v="11"/>
    <x v="223"/>
    <s v="1253"/>
    <s v="Osterøy"/>
    <s v="2"/>
    <s v="Kvinner"/>
    <x v="2"/>
    <x v="2"/>
    <x v="0"/>
    <x v="7"/>
  </r>
  <r>
    <x v="11"/>
    <s v="12"/>
    <x v="11"/>
    <x v="223"/>
    <s v="1253"/>
    <s v="Osterøy"/>
    <s v="2"/>
    <s v="Kvinner"/>
    <x v="3"/>
    <x v="3"/>
    <x v="0"/>
    <x v="14"/>
  </r>
  <r>
    <x v="11"/>
    <s v="12"/>
    <x v="11"/>
    <x v="223"/>
    <s v="1253"/>
    <s v="Osterøy"/>
    <s v="2"/>
    <s v="Kvinner"/>
    <x v="4"/>
    <x v="4"/>
    <x v="0"/>
    <x v="13"/>
  </r>
  <r>
    <x v="11"/>
    <s v="12"/>
    <x v="11"/>
    <x v="223"/>
    <s v="1253"/>
    <s v="Osterøy"/>
    <s v="2"/>
    <s v="Kvinner"/>
    <x v="5"/>
    <x v="5"/>
    <x v="0"/>
    <x v="0"/>
  </r>
  <r>
    <x v="11"/>
    <s v="12"/>
    <x v="11"/>
    <x v="223"/>
    <s v="1253"/>
    <s v="Osterøy"/>
    <s v="1"/>
    <s v="Menn"/>
    <x v="0"/>
    <x v="0"/>
    <x v="0"/>
    <x v="5"/>
  </r>
  <r>
    <x v="11"/>
    <s v="12"/>
    <x v="11"/>
    <x v="223"/>
    <s v="1253"/>
    <s v="Osterøy"/>
    <s v="1"/>
    <s v="Menn"/>
    <x v="1"/>
    <x v="1"/>
    <x v="0"/>
    <x v="1"/>
  </r>
  <r>
    <x v="11"/>
    <s v="12"/>
    <x v="11"/>
    <x v="223"/>
    <s v="1253"/>
    <s v="Osterøy"/>
    <s v="1"/>
    <s v="Menn"/>
    <x v="2"/>
    <x v="2"/>
    <x v="0"/>
    <x v="3"/>
  </r>
  <r>
    <x v="11"/>
    <s v="12"/>
    <x v="11"/>
    <x v="223"/>
    <s v="1253"/>
    <s v="Osterøy"/>
    <s v="1"/>
    <s v="Menn"/>
    <x v="3"/>
    <x v="3"/>
    <x v="0"/>
    <x v="51"/>
  </r>
  <r>
    <x v="11"/>
    <s v="12"/>
    <x v="11"/>
    <x v="223"/>
    <s v="1253"/>
    <s v="Osterøy"/>
    <s v="1"/>
    <s v="Menn"/>
    <x v="4"/>
    <x v="4"/>
    <x v="0"/>
    <x v="8"/>
  </r>
  <r>
    <x v="11"/>
    <s v="12"/>
    <x v="11"/>
    <x v="223"/>
    <s v="1253"/>
    <s v="Osterøy"/>
    <s v="1"/>
    <s v="Menn"/>
    <x v="5"/>
    <x v="5"/>
    <x v="0"/>
    <x v="19"/>
  </r>
  <r>
    <x v="11"/>
    <s v="12"/>
    <x v="11"/>
    <x v="223"/>
    <s v="1253"/>
    <s v="Osterøy"/>
    <s v="2"/>
    <s v="Kvinner"/>
    <x v="0"/>
    <x v="0"/>
    <x v="1"/>
    <x v="23"/>
  </r>
  <r>
    <x v="11"/>
    <s v="12"/>
    <x v="11"/>
    <x v="223"/>
    <s v="1253"/>
    <s v="Osterøy"/>
    <s v="2"/>
    <s v="Kvinner"/>
    <x v="1"/>
    <x v="1"/>
    <x v="1"/>
    <x v="39"/>
  </r>
  <r>
    <x v="11"/>
    <s v="12"/>
    <x v="11"/>
    <x v="223"/>
    <s v="1253"/>
    <s v="Osterøy"/>
    <s v="2"/>
    <s v="Kvinner"/>
    <x v="2"/>
    <x v="2"/>
    <x v="1"/>
    <x v="7"/>
  </r>
  <r>
    <x v="11"/>
    <s v="12"/>
    <x v="11"/>
    <x v="223"/>
    <s v="1253"/>
    <s v="Osterøy"/>
    <s v="2"/>
    <s v="Kvinner"/>
    <x v="3"/>
    <x v="3"/>
    <x v="1"/>
    <x v="36"/>
  </r>
  <r>
    <x v="11"/>
    <s v="12"/>
    <x v="11"/>
    <x v="223"/>
    <s v="1253"/>
    <s v="Osterøy"/>
    <s v="2"/>
    <s v="Kvinner"/>
    <x v="4"/>
    <x v="4"/>
    <x v="1"/>
    <x v="13"/>
  </r>
  <r>
    <x v="11"/>
    <s v="12"/>
    <x v="11"/>
    <x v="223"/>
    <s v="1253"/>
    <s v="Osterøy"/>
    <s v="2"/>
    <s v="Kvinner"/>
    <x v="5"/>
    <x v="5"/>
    <x v="1"/>
    <x v="1"/>
  </r>
  <r>
    <x v="11"/>
    <s v="12"/>
    <x v="11"/>
    <x v="223"/>
    <s v="1253"/>
    <s v="Osterøy"/>
    <s v="1"/>
    <s v="Menn"/>
    <x v="0"/>
    <x v="0"/>
    <x v="1"/>
    <x v="6"/>
  </r>
  <r>
    <x v="11"/>
    <s v="12"/>
    <x v="11"/>
    <x v="223"/>
    <s v="1253"/>
    <s v="Osterøy"/>
    <s v="1"/>
    <s v="Menn"/>
    <x v="1"/>
    <x v="1"/>
    <x v="1"/>
    <x v="12"/>
  </r>
  <r>
    <x v="11"/>
    <s v="12"/>
    <x v="11"/>
    <x v="223"/>
    <s v="1253"/>
    <s v="Osterøy"/>
    <s v="1"/>
    <s v="Menn"/>
    <x v="2"/>
    <x v="2"/>
    <x v="1"/>
    <x v="24"/>
  </r>
  <r>
    <x v="11"/>
    <s v="12"/>
    <x v="11"/>
    <x v="223"/>
    <s v="1253"/>
    <s v="Osterøy"/>
    <s v="1"/>
    <s v="Menn"/>
    <x v="3"/>
    <x v="3"/>
    <x v="1"/>
    <x v="27"/>
  </r>
  <r>
    <x v="11"/>
    <s v="12"/>
    <x v="11"/>
    <x v="223"/>
    <s v="1253"/>
    <s v="Osterøy"/>
    <s v="1"/>
    <s v="Menn"/>
    <x v="4"/>
    <x v="4"/>
    <x v="1"/>
    <x v="28"/>
  </r>
  <r>
    <x v="11"/>
    <s v="12"/>
    <x v="11"/>
    <x v="223"/>
    <s v="1253"/>
    <s v="Osterøy"/>
    <s v="1"/>
    <s v="Menn"/>
    <x v="5"/>
    <x v="5"/>
    <x v="1"/>
    <x v="7"/>
  </r>
  <r>
    <x v="11"/>
    <s v="12"/>
    <x v="11"/>
    <x v="223"/>
    <s v="1253"/>
    <s v="Osterøy"/>
    <s v="2"/>
    <s v="Kvinner"/>
    <x v="0"/>
    <x v="0"/>
    <x v="2"/>
    <x v="0"/>
  </r>
  <r>
    <x v="11"/>
    <s v="12"/>
    <x v="11"/>
    <x v="223"/>
    <s v="1253"/>
    <s v="Osterøy"/>
    <s v="2"/>
    <s v="Kvinner"/>
    <x v="1"/>
    <x v="1"/>
    <x v="2"/>
    <x v="39"/>
  </r>
  <r>
    <x v="11"/>
    <s v="12"/>
    <x v="11"/>
    <x v="223"/>
    <s v="1253"/>
    <s v="Osterøy"/>
    <s v="2"/>
    <s v="Kvinner"/>
    <x v="2"/>
    <x v="2"/>
    <x v="2"/>
    <x v="12"/>
  </r>
  <r>
    <x v="11"/>
    <s v="12"/>
    <x v="11"/>
    <x v="223"/>
    <s v="1253"/>
    <s v="Osterøy"/>
    <s v="2"/>
    <s v="Kvinner"/>
    <x v="3"/>
    <x v="3"/>
    <x v="2"/>
    <x v="21"/>
  </r>
  <r>
    <x v="11"/>
    <s v="12"/>
    <x v="11"/>
    <x v="223"/>
    <s v="1253"/>
    <s v="Osterøy"/>
    <s v="2"/>
    <s v="Kvinner"/>
    <x v="4"/>
    <x v="4"/>
    <x v="2"/>
    <x v="7"/>
  </r>
  <r>
    <x v="11"/>
    <s v="12"/>
    <x v="11"/>
    <x v="223"/>
    <s v="1253"/>
    <s v="Osterøy"/>
    <s v="2"/>
    <s v="Kvinner"/>
    <x v="5"/>
    <x v="5"/>
    <x v="2"/>
    <x v="19"/>
  </r>
  <r>
    <x v="11"/>
    <s v="12"/>
    <x v="11"/>
    <x v="223"/>
    <s v="1253"/>
    <s v="Osterøy"/>
    <s v="1"/>
    <s v="Menn"/>
    <x v="0"/>
    <x v="0"/>
    <x v="2"/>
    <x v="6"/>
  </r>
  <r>
    <x v="11"/>
    <s v="12"/>
    <x v="11"/>
    <x v="223"/>
    <s v="1253"/>
    <s v="Osterøy"/>
    <s v="1"/>
    <s v="Menn"/>
    <x v="1"/>
    <x v="1"/>
    <x v="2"/>
    <x v="7"/>
  </r>
  <r>
    <x v="11"/>
    <s v="12"/>
    <x v="11"/>
    <x v="223"/>
    <s v="1253"/>
    <s v="Osterøy"/>
    <s v="1"/>
    <s v="Menn"/>
    <x v="2"/>
    <x v="2"/>
    <x v="2"/>
    <x v="55"/>
  </r>
  <r>
    <x v="11"/>
    <s v="12"/>
    <x v="11"/>
    <x v="223"/>
    <s v="1253"/>
    <s v="Osterøy"/>
    <s v="1"/>
    <s v="Menn"/>
    <x v="3"/>
    <x v="3"/>
    <x v="2"/>
    <x v="11"/>
  </r>
  <r>
    <x v="11"/>
    <s v="12"/>
    <x v="11"/>
    <x v="223"/>
    <s v="1253"/>
    <s v="Osterøy"/>
    <s v="1"/>
    <s v="Menn"/>
    <x v="4"/>
    <x v="4"/>
    <x v="2"/>
    <x v="72"/>
  </r>
  <r>
    <x v="11"/>
    <s v="12"/>
    <x v="11"/>
    <x v="223"/>
    <s v="1253"/>
    <s v="Osterøy"/>
    <s v="1"/>
    <s v="Menn"/>
    <x v="5"/>
    <x v="5"/>
    <x v="2"/>
    <x v="12"/>
  </r>
  <r>
    <x v="11"/>
    <s v="12"/>
    <x v="11"/>
    <x v="223"/>
    <s v="1253"/>
    <s v="Osterøy"/>
    <s v="2"/>
    <s v="Kvinner"/>
    <x v="0"/>
    <x v="0"/>
    <x v="3"/>
    <x v="1"/>
  </r>
  <r>
    <x v="11"/>
    <s v="12"/>
    <x v="11"/>
    <x v="223"/>
    <s v="1253"/>
    <s v="Osterøy"/>
    <s v="2"/>
    <s v="Kvinner"/>
    <x v="1"/>
    <x v="1"/>
    <x v="3"/>
    <x v="0"/>
  </r>
  <r>
    <x v="11"/>
    <s v="12"/>
    <x v="11"/>
    <x v="223"/>
    <s v="1253"/>
    <s v="Osterøy"/>
    <s v="2"/>
    <s v="Kvinner"/>
    <x v="2"/>
    <x v="2"/>
    <x v="3"/>
    <x v="19"/>
  </r>
  <r>
    <x v="11"/>
    <s v="12"/>
    <x v="11"/>
    <x v="223"/>
    <s v="1253"/>
    <s v="Osterøy"/>
    <s v="2"/>
    <s v="Kvinner"/>
    <x v="3"/>
    <x v="3"/>
    <x v="3"/>
    <x v="21"/>
  </r>
  <r>
    <x v="11"/>
    <s v="12"/>
    <x v="11"/>
    <x v="223"/>
    <s v="1253"/>
    <s v="Osterøy"/>
    <s v="2"/>
    <s v="Kvinner"/>
    <x v="4"/>
    <x v="4"/>
    <x v="3"/>
    <x v="19"/>
  </r>
  <r>
    <x v="11"/>
    <s v="12"/>
    <x v="11"/>
    <x v="223"/>
    <s v="1253"/>
    <s v="Osterøy"/>
    <s v="2"/>
    <s v="Kvinner"/>
    <x v="5"/>
    <x v="5"/>
    <x v="3"/>
    <x v="1"/>
  </r>
  <r>
    <x v="11"/>
    <s v="12"/>
    <x v="11"/>
    <x v="223"/>
    <s v="1253"/>
    <s v="Osterøy"/>
    <s v="1"/>
    <s v="Menn"/>
    <x v="0"/>
    <x v="0"/>
    <x v="3"/>
    <x v="15"/>
  </r>
  <r>
    <x v="11"/>
    <s v="12"/>
    <x v="11"/>
    <x v="223"/>
    <s v="1253"/>
    <s v="Osterøy"/>
    <s v="1"/>
    <s v="Menn"/>
    <x v="1"/>
    <x v="1"/>
    <x v="3"/>
    <x v="19"/>
  </r>
  <r>
    <x v="11"/>
    <s v="12"/>
    <x v="11"/>
    <x v="223"/>
    <s v="1253"/>
    <s v="Osterøy"/>
    <s v="1"/>
    <s v="Menn"/>
    <x v="2"/>
    <x v="2"/>
    <x v="3"/>
    <x v="11"/>
  </r>
  <r>
    <x v="11"/>
    <s v="12"/>
    <x v="11"/>
    <x v="223"/>
    <s v="1253"/>
    <s v="Osterøy"/>
    <s v="1"/>
    <s v="Menn"/>
    <x v="3"/>
    <x v="3"/>
    <x v="3"/>
    <x v="46"/>
  </r>
  <r>
    <x v="11"/>
    <s v="12"/>
    <x v="11"/>
    <x v="223"/>
    <s v="1253"/>
    <s v="Osterøy"/>
    <s v="1"/>
    <s v="Menn"/>
    <x v="4"/>
    <x v="4"/>
    <x v="3"/>
    <x v="63"/>
  </r>
  <r>
    <x v="11"/>
    <s v="12"/>
    <x v="11"/>
    <x v="223"/>
    <s v="1253"/>
    <s v="Osterøy"/>
    <s v="1"/>
    <s v="Menn"/>
    <x v="5"/>
    <x v="5"/>
    <x v="3"/>
    <x v="5"/>
  </r>
  <r>
    <x v="11"/>
    <s v="12"/>
    <x v="11"/>
    <x v="223"/>
    <s v="1253"/>
    <s v="Osterøy"/>
    <s v="2"/>
    <s v="Kvinner"/>
    <x v="0"/>
    <x v="0"/>
    <x v="4"/>
    <x v="0"/>
  </r>
  <r>
    <x v="11"/>
    <s v="12"/>
    <x v="11"/>
    <x v="223"/>
    <s v="1253"/>
    <s v="Osterøy"/>
    <s v="2"/>
    <s v="Kvinner"/>
    <x v="1"/>
    <x v="1"/>
    <x v="4"/>
    <x v="39"/>
  </r>
  <r>
    <x v="11"/>
    <s v="12"/>
    <x v="11"/>
    <x v="223"/>
    <s v="1253"/>
    <s v="Osterøy"/>
    <s v="2"/>
    <s v="Kvinner"/>
    <x v="2"/>
    <x v="2"/>
    <x v="4"/>
    <x v="1"/>
  </r>
  <r>
    <x v="11"/>
    <s v="12"/>
    <x v="11"/>
    <x v="223"/>
    <s v="1253"/>
    <s v="Osterøy"/>
    <s v="2"/>
    <s v="Kvinner"/>
    <x v="3"/>
    <x v="3"/>
    <x v="4"/>
    <x v="6"/>
  </r>
  <r>
    <x v="11"/>
    <s v="12"/>
    <x v="11"/>
    <x v="223"/>
    <s v="1253"/>
    <s v="Osterøy"/>
    <s v="2"/>
    <s v="Kvinner"/>
    <x v="4"/>
    <x v="4"/>
    <x v="4"/>
    <x v="5"/>
  </r>
  <r>
    <x v="11"/>
    <s v="12"/>
    <x v="11"/>
    <x v="223"/>
    <s v="1253"/>
    <s v="Osterøy"/>
    <s v="2"/>
    <s v="Kvinner"/>
    <x v="5"/>
    <x v="5"/>
    <x v="4"/>
    <x v="12"/>
  </r>
  <r>
    <x v="11"/>
    <s v="12"/>
    <x v="11"/>
    <x v="223"/>
    <s v="1253"/>
    <s v="Osterøy"/>
    <s v="1"/>
    <s v="Menn"/>
    <x v="0"/>
    <x v="0"/>
    <x v="4"/>
    <x v="7"/>
  </r>
  <r>
    <x v="11"/>
    <s v="12"/>
    <x v="11"/>
    <x v="223"/>
    <s v="1253"/>
    <s v="Osterøy"/>
    <s v="1"/>
    <s v="Menn"/>
    <x v="1"/>
    <x v="1"/>
    <x v="4"/>
    <x v="19"/>
  </r>
  <r>
    <x v="11"/>
    <s v="12"/>
    <x v="11"/>
    <x v="223"/>
    <s v="1253"/>
    <s v="Osterøy"/>
    <s v="1"/>
    <s v="Menn"/>
    <x v="2"/>
    <x v="2"/>
    <x v="4"/>
    <x v="4"/>
  </r>
  <r>
    <x v="11"/>
    <s v="12"/>
    <x v="11"/>
    <x v="223"/>
    <s v="1253"/>
    <s v="Osterøy"/>
    <s v="1"/>
    <s v="Menn"/>
    <x v="3"/>
    <x v="3"/>
    <x v="4"/>
    <x v="51"/>
  </r>
  <r>
    <x v="11"/>
    <s v="12"/>
    <x v="11"/>
    <x v="223"/>
    <s v="1253"/>
    <s v="Osterøy"/>
    <s v="1"/>
    <s v="Menn"/>
    <x v="4"/>
    <x v="4"/>
    <x v="4"/>
    <x v="38"/>
  </r>
  <r>
    <x v="11"/>
    <s v="12"/>
    <x v="11"/>
    <x v="223"/>
    <s v="1253"/>
    <s v="Osterøy"/>
    <s v="1"/>
    <s v="Menn"/>
    <x v="5"/>
    <x v="5"/>
    <x v="4"/>
    <x v="15"/>
  </r>
  <r>
    <x v="11"/>
    <s v="12"/>
    <x v="11"/>
    <x v="223"/>
    <s v="1253"/>
    <s v="Osterøy"/>
    <s v="2"/>
    <s v="Kvinner"/>
    <x v="0"/>
    <x v="0"/>
    <x v="5"/>
    <x v="19"/>
  </r>
  <r>
    <x v="11"/>
    <s v="12"/>
    <x v="11"/>
    <x v="223"/>
    <s v="1253"/>
    <s v="Osterøy"/>
    <s v="2"/>
    <s v="Kvinner"/>
    <x v="1"/>
    <x v="1"/>
    <x v="5"/>
    <x v="23"/>
  </r>
  <r>
    <x v="11"/>
    <s v="12"/>
    <x v="11"/>
    <x v="223"/>
    <s v="1253"/>
    <s v="Osterøy"/>
    <s v="2"/>
    <s v="Kvinner"/>
    <x v="2"/>
    <x v="2"/>
    <x v="5"/>
    <x v="0"/>
  </r>
  <r>
    <x v="11"/>
    <s v="12"/>
    <x v="11"/>
    <x v="223"/>
    <s v="1253"/>
    <s v="Osterøy"/>
    <s v="2"/>
    <s v="Kvinner"/>
    <x v="3"/>
    <x v="3"/>
    <x v="5"/>
    <x v="21"/>
  </r>
  <r>
    <x v="11"/>
    <s v="12"/>
    <x v="11"/>
    <x v="223"/>
    <s v="1253"/>
    <s v="Osterøy"/>
    <s v="2"/>
    <s v="Kvinner"/>
    <x v="4"/>
    <x v="4"/>
    <x v="5"/>
    <x v="12"/>
  </r>
  <r>
    <x v="11"/>
    <s v="12"/>
    <x v="11"/>
    <x v="223"/>
    <s v="1253"/>
    <s v="Osterøy"/>
    <s v="2"/>
    <s v="Kvinner"/>
    <x v="5"/>
    <x v="5"/>
    <x v="5"/>
    <x v="5"/>
  </r>
  <r>
    <x v="11"/>
    <s v="12"/>
    <x v="11"/>
    <x v="223"/>
    <s v="1253"/>
    <s v="Osterøy"/>
    <s v="1"/>
    <s v="Menn"/>
    <x v="0"/>
    <x v="0"/>
    <x v="5"/>
    <x v="5"/>
  </r>
  <r>
    <x v="11"/>
    <s v="12"/>
    <x v="11"/>
    <x v="223"/>
    <s v="1253"/>
    <s v="Osterøy"/>
    <s v="1"/>
    <s v="Menn"/>
    <x v="1"/>
    <x v="1"/>
    <x v="5"/>
    <x v="5"/>
  </r>
  <r>
    <x v="11"/>
    <s v="12"/>
    <x v="11"/>
    <x v="223"/>
    <s v="1253"/>
    <s v="Osterøy"/>
    <s v="1"/>
    <s v="Menn"/>
    <x v="2"/>
    <x v="2"/>
    <x v="5"/>
    <x v="3"/>
  </r>
  <r>
    <x v="11"/>
    <s v="12"/>
    <x v="11"/>
    <x v="223"/>
    <s v="1253"/>
    <s v="Osterøy"/>
    <s v="1"/>
    <s v="Menn"/>
    <x v="3"/>
    <x v="3"/>
    <x v="5"/>
    <x v="56"/>
  </r>
  <r>
    <x v="11"/>
    <s v="12"/>
    <x v="11"/>
    <x v="223"/>
    <s v="1253"/>
    <s v="Osterøy"/>
    <s v="1"/>
    <s v="Menn"/>
    <x v="4"/>
    <x v="4"/>
    <x v="5"/>
    <x v="8"/>
  </r>
  <r>
    <x v="11"/>
    <s v="12"/>
    <x v="11"/>
    <x v="223"/>
    <s v="1253"/>
    <s v="Osterøy"/>
    <s v="1"/>
    <s v="Menn"/>
    <x v="5"/>
    <x v="5"/>
    <x v="5"/>
    <x v="21"/>
  </r>
  <r>
    <x v="11"/>
    <s v="12"/>
    <x v="11"/>
    <x v="223"/>
    <s v="1253"/>
    <s v="Osterøy"/>
    <s v="2"/>
    <s v="Kvinner"/>
    <x v="0"/>
    <x v="0"/>
    <x v="6"/>
    <x v="19"/>
  </r>
  <r>
    <x v="11"/>
    <s v="12"/>
    <x v="11"/>
    <x v="223"/>
    <s v="1253"/>
    <s v="Osterøy"/>
    <s v="2"/>
    <s v="Kvinner"/>
    <x v="1"/>
    <x v="1"/>
    <x v="6"/>
    <x v="0"/>
  </r>
  <r>
    <x v="11"/>
    <s v="12"/>
    <x v="11"/>
    <x v="223"/>
    <s v="1253"/>
    <s v="Osterøy"/>
    <s v="2"/>
    <s v="Kvinner"/>
    <x v="2"/>
    <x v="2"/>
    <x v="6"/>
    <x v="23"/>
  </r>
  <r>
    <x v="11"/>
    <s v="12"/>
    <x v="11"/>
    <x v="223"/>
    <s v="1253"/>
    <s v="Osterøy"/>
    <s v="2"/>
    <s v="Kvinner"/>
    <x v="3"/>
    <x v="3"/>
    <x v="6"/>
    <x v="13"/>
  </r>
  <r>
    <x v="11"/>
    <s v="12"/>
    <x v="11"/>
    <x v="223"/>
    <s v="1253"/>
    <s v="Osterøy"/>
    <s v="2"/>
    <s v="Kvinner"/>
    <x v="4"/>
    <x v="4"/>
    <x v="6"/>
    <x v="13"/>
  </r>
  <r>
    <x v="11"/>
    <s v="12"/>
    <x v="11"/>
    <x v="223"/>
    <s v="1253"/>
    <s v="Osterøy"/>
    <s v="2"/>
    <s v="Kvinner"/>
    <x v="5"/>
    <x v="5"/>
    <x v="6"/>
    <x v="12"/>
  </r>
  <r>
    <x v="11"/>
    <s v="12"/>
    <x v="11"/>
    <x v="223"/>
    <s v="1253"/>
    <s v="Osterøy"/>
    <s v="1"/>
    <s v="Menn"/>
    <x v="0"/>
    <x v="0"/>
    <x v="6"/>
    <x v="5"/>
  </r>
  <r>
    <x v="11"/>
    <s v="12"/>
    <x v="11"/>
    <x v="223"/>
    <s v="1253"/>
    <s v="Osterøy"/>
    <s v="1"/>
    <s v="Menn"/>
    <x v="1"/>
    <x v="1"/>
    <x v="6"/>
    <x v="19"/>
  </r>
  <r>
    <x v="11"/>
    <s v="12"/>
    <x v="11"/>
    <x v="223"/>
    <s v="1253"/>
    <s v="Osterøy"/>
    <s v="1"/>
    <s v="Menn"/>
    <x v="2"/>
    <x v="2"/>
    <x v="6"/>
    <x v="24"/>
  </r>
  <r>
    <x v="11"/>
    <s v="12"/>
    <x v="11"/>
    <x v="223"/>
    <s v="1253"/>
    <s v="Osterøy"/>
    <s v="1"/>
    <s v="Menn"/>
    <x v="3"/>
    <x v="3"/>
    <x v="6"/>
    <x v="40"/>
  </r>
  <r>
    <x v="11"/>
    <s v="12"/>
    <x v="11"/>
    <x v="223"/>
    <s v="1253"/>
    <s v="Osterøy"/>
    <s v="1"/>
    <s v="Menn"/>
    <x v="4"/>
    <x v="4"/>
    <x v="6"/>
    <x v="63"/>
  </r>
  <r>
    <x v="11"/>
    <s v="12"/>
    <x v="11"/>
    <x v="223"/>
    <s v="1253"/>
    <s v="Osterøy"/>
    <s v="1"/>
    <s v="Menn"/>
    <x v="5"/>
    <x v="5"/>
    <x v="6"/>
    <x v="4"/>
  </r>
  <r>
    <x v="11"/>
    <s v="12"/>
    <x v="11"/>
    <x v="223"/>
    <s v="1253"/>
    <s v="Osterøy"/>
    <s v="2"/>
    <s v="Kvinner"/>
    <x v="0"/>
    <x v="0"/>
    <x v="7"/>
    <x v="0"/>
  </r>
  <r>
    <x v="11"/>
    <s v="12"/>
    <x v="11"/>
    <x v="223"/>
    <s v="1253"/>
    <s v="Osterøy"/>
    <s v="2"/>
    <s v="Kvinner"/>
    <x v="1"/>
    <x v="1"/>
    <x v="7"/>
    <x v="1"/>
  </r>
  <r>
    <x v="11"/>
    <s v="12"/>
    <x v="11"/>
    <x v="223"/>
    <s v="1253"/>
    <s v="Osterøy"/>
    <s v="2"/>
    <s v="Kvinner"/>
    <x v="2"/>
    <x v="2"/>
    <x v="7"/>
    <x v="23"/>
  </r>
  <r>
    <x v="11"/>
    <s v="12"/>
    <x v="11"/>
    <x v="223"/>
    <s v="1253"/>
    <s v="Osterøy"/>
    <s v="2"/>
    <s v="Kvinner"/>
    <x v="3"/>
    <x v="3"/>
    <x v="7"/>
    <x v="5"/>
  </r>
  <r>
    <x v="11"/>
    <s v="12"/>
    <x v="11"/>
    <x v="223"/>
    <s v="1253"/>
    <s v="Osterøy"/>
    <s v="2"/>
    <s v="Kvinner"/>
    <x v="4"/>
    <x v="4"/>
    <x v="7"/>
    <x v="6"/>
  </r>
  <r>
    <x v="11"/>
    <s v="12"/>
    <x v="11"/>
    <x v="223"/>
    <s v="1253"/>
    <s v="Osterøy"/>
    <s v="2"/>
    <s v="Kvinner"/>
    <x v="5"/>
    <x v="5"/>
    <x v="7"/>
    <x v="0"/>
  </r>
  <r>
    <x v="11"/>
    <s v="12"/>
    <x v="11"/>
    <x v="223"/>
    <s v="1253"/>
    <s v="Osterøy"/>
    <s v="1"/>
    <s v="Menn"/>
    <x v="0"/>
    <x v="0"/>
    <x v="7"/>
    <x v="1"/>
  </r>
  <r>
    <x v="11"/>
    <s v="12"/>
    <x v="11"/>
    <x v="223"/>
    <s v="1253"/>
    <s v="Osterøy"/>
    <s v="1"/>
    <s v="Menn"/>
    <x v="1"/>
    <x v="1"/>
    <x v="7"/>
    <x v="0"/>
  </r>
  <r>
    <x v="11"/>
    <s v="12"/>
    <x v="11"/>
    <x v="223"/>
    <s v="1253"/>
    <s v="Osterøy"/>
    <s v="1"/>
    <s v="Menn"/>
    <x v="2"/>
    <x v="2"/>
    <x v="7"/>
    <x v="40"/>
  </r>
  <r>
    <x v="11"/>
    <s v="12"/>
    <x v="11"/>
    <x v="223"/>
    <s v="1253"/>
    <s v="Osterøy"/>
    <s v="1"/>
    <s v="Menn"/>
    <x v="3"/>
    <x v="3"/>
    <x v="7"/>
    <x v="20"/>
  </r>
  <r>
    <x v="11"/>
    <s v="12"/>
    <x v="11"/>
    <x v="223"/>
    <s v="1253"/>
    <s v="Osterøy"/>
    <s v="1"/>
    <s v="Menn"/>
    <x v="4"/>
    <x v="4"/>
    <x v="7"/>
    <x v="45"/>
  </r>
  <r>
    <x v="11"/>
    <s v="12"/>
    <x v="11"/>
    <x v="223"/>
    <s v="1253"/>
    <s v="Osterøy"/>
    <s v="1"/>
    <s v="Menn"/>
    <x v="5"/>
    <x v="5"/>
    <x v="7"/>
    <x v="36"/>
  </r>
  <r>
    <x v="11"/>
    <s v="12"/>
    <x v="11"/>
    <x v="224"/>
    <s v="1256"/>
    <s v="Meland"/>
    <s v="2"/>
    <s v="Kvinner"/>
    <x v="0"/>
    <x v="0"/>
    <x v="0"/>
    <x v="15"/>
  </r>
  <r>
    <x v="11"/>
    <s v="12"/>
    <x v="11"/>
    <x v="224"/>
    <s v="1256"/>
    <s v="Meland"/>
    <s v="2"/>
    <s v="Kvinner"/>
    <x v="1"/>
    <x v="1"/>
    <x v="0"/>
    <x v="1"/>
  </r>
  <r>
    <x v="11"/>
    <s v="12"/>
    <x v="11"/>
    <x v="224"/>
    <s v="1256"/>
    <s v="Meland"/>
    <s v="2"/>
    <s v="Kvinner"/>
    <x v="2"/>
    <x v="2"/>
    <x v="0"/>
    <x v="12"/>
  </r>
  <r>
    <x v="11"/>
    <s v="12"/>
    <x v="11"/>
    <x v="224"/>
    <s v="1256"/>
    <s v="Meland"/>
    <s v="2"/>
    <s v="Kvinner"/>
    <x v="3"/>
    <x v="3"/>
    <x v="0"/>
    <x v="6"/>
  </r>
  <r>
    <x v="11"/>
    <s v="12"/>
    <x v="11"/>
    <x v="224"/>
    <s v="1256"/>
    <s v="Meland"/>
    <s v="2"/>
    <s v="Kvinner"/>
    <x v="4"/>
    <x v="4"/>
    <x v="0"/>
    <x v="15"/>
  </r>
  <r>
    <x v="11"/>
    <s v="12"/>
    <x v="11"/>
    <x v="224"/>
    <s v="1256"/>
    <s v="Meland"/>
    <s v="2"/>
    <s v="Kvinner"/>
    <x v="5"/>
    <x v="5"/>
    <x v="0"/>
    <x v="23"/>
  </r>
  <r>
    <x v="11"/>
    <s v="12"/>
    <x v="11"/>
    <x v="224"/>
    <s v="1256"/>
    <s v="Meland"/>
    <s v="1"/>
    <s v="Menn"/>
    <x v="0"/>
    <x v="0"/>
    <x v="0"/>
    <x v="1"/>
  </r>
  <r>
    <x v="11"/>
    <s v="12"/>
    <x v="11"/>
    <x v="224"/>
    <s v="1256"/>
    <s v="Meland"/>
    <s v="1"/>
    <s v="Menn"/>
    <x v="1"/>
    <x v="1"/>
    <x v="0"/>
    <x v="1"/>
  </r>
  <r>
    <x v="11"/>
    <s v="12"/>
    <x v="11"/>
    <x v="224"/>
    <s v="1256"/>
    <s v="Meland"/>
    <s v="1"/>
    <s v="Menn"/>
    <x v="2"/>
    <x v="2"/>
    <x v="0"/>
    <x v="12"/>
  </r>
  <r>
    <x v="11"/>
    <s v="12"/>
    <x v="11"/>
    <x v="224"/>
    <s v="1256"/>
    <s v="Meland"/>
    <s v="1"/>
    <s v="Menn"/>
    <x v="3"/>
    <x v="3"/>
    <x v="0"/>
    <x v="2"/>
  </r>
  <r>
    <x v="11"/>
    <s v="12"/>
    <x v="11"/>
    <x v="224"/>
    <s v="1256"/>
    <s v="Meland"/>
    <s v="1"/>
    <s v="Menn"/>
    <x v="4"/>
    <x v="4"/>
    <x v="0"/>
    <x v="2"/>
  </r>
  <r>
    <x v="11"/>
    <s v="12"/>
    <x v="11"/>
    <x v="224"/>
    <s v="1256"/>
    <s v="Meland"/>
    <s v="1"/>
    <s v="Menn"/>
    <x v="5"/>
    <x v="5"/>
    <x v="0"/>
    <x v="7"/>
  </r>
  <r>
    <x v="11"/>
    <s v="12"/>
    <x v="11"/>
    <x v="224"/>
    <s v="1256"/>
    <s v="Meland"/>
    <s v="2"/>
    <s v="Kvinner"/>
    <x v="0"/>
    <x v="0"/>
    <x v="1"/>
    <x v="12"/>
  </r>
  <r>
    <x v="11"/>
    <s v="12"/>
    <x v="11"/>
    <x v="224"/>
    <s v="1256"/>
    <s v="Meland"/>
    <s v="2"/>
    <s v="Kvinner"/>
    <x v="1"/>
    <x v="1"/>
    <x v="1"/>
    <x v="0"/>
  </r>
  <r>
    <x v="11"/>
    <s v="12"/>
    <x v="11"/>
    <x v="224"/>
    <s v="1256"/>
    <s v="Meland"/>
    <s v="2"/>
    <s v="Kvinner"/>
    <x v="2"/>
    <x v="2"/>
    <x v="1"/>
    <x v="5"/>
  </r>
  <r>
    <x v="11"/>
    <s v="12"/>
    <x v="11"/>
    <x v="224"/>
    <s v="1256"/>
    <s v="Meland"/>
    <s v="2"/>
    <s v="Kvinner"/>
    <x v="3"/>
    <x v="3"/>
    <x v="1"/>
    <x v="6"/>
  </r>
  <r>
    <x v="11"/>
    <s v="12"/>
    <x v="11"/>
    <x v="224"/>
    <s v="1256"/>
    <s v="Meland"/>
    <s v="2"/>
    <s v="Kvinner"/>
    <x v="4"/>
    <x v="4"/>
    <x v="1"/>
    <x v="21"/>
  </r>
  <r>
    <x v="11"/>
    <s v="12"/>
    <x v="11"/>
    <x v="224"/>
    <s v="1256"/>
    <s v="Meland"/>
    <s v="2"/>
    <s v="Kvinner"/>
    <x v="5"/>
    <x v="5"/>
    <x v="1"/>
    <x v="23"/>
  </r>
  <r>
    <x v="11"/>
    <s v="12"/>
    <x v="11"/>
    <x v="224"/>
    <s v="1256"/>
    <s v="Meland"/>
    <s v="1"/>
    <s v="Menn"/>
    <x v="0"/>
    <x v="0"/>
    <x v="1"/>
    <x v="19"/>
  </r>
  <r>
    <x v="11"/>
    <s v="12"/>
    <x v="11"/>
    <x v="224"/>
    <s v="1256"/>
    <s v="Meland"/>
    <s v="1"/>
    <s v="Menn"/>
    <x v="1"/>
    <x v="1"/>
    <x v="1"/>
    <x v="1"/>
  </r>
  <r>
    <x v="11"/>
    <s v="12"/>
    <x v="11"/>
    <x v="224"/>
    <s v="1256"/>
    <s v="Meland"/>
    <s v="1"/>
    <s v="Menn"/>
    <x v="2"/>
    <x v="2"/>
    <x v="1"/>
    <x v="23"/>
  </r>
  <r>
    <x v="11"/>
    <s v="12"/>
    <x v="11"/>
    <x v="224"/>
    <s v="1256"/>
    <s v="Meland"/>
    <s v="1"/>
    <s v="Menn"/>
    <x v="3"/>
    <x v="3"/>
    <x v="1"/>
    <x v="20"/>
  </r>
  <r>
    <x v="11"/>
    <s v="12"/>
    <x v="11"/>
    <x v="224"/>
    <s v="1256"/>
    <s v="Meland"/>
    <s v="1"/>
    <s v="Menn"/>
    <x v="4"/>
    <x v="4"/>
    <x v="1"/>
    <x v="36"/>
  </r>
  <r>
    <x v="11"/>
    <s v="12"/>
    <x v="11"/>
    <x v="224"/>
    <s v="1256"/>
    <s v="Meland"/>
    <s v="1"/>
    <s v="Menn"/>
    <x v="5"/>
    <x v="5"/>
    <x v="1"/>
    <x v="15"/>
  </r>
  <r>
    <x v="11"/>
    <s v="12"/>
    <x v="11"/>
    <x v="224"/>
    <s v="1256"/>
    <s v="Meland"/>
    <s v="2"/>
    <s v="Kvinner"/>
    <x v="0"/>
    <x v="0"/>
    <x v="2"/>
    <x v="5"/>
  </r>
  <r>
    <x v="11"/>
    <s v="12"/>
    <x v="11"/>
    <x v="224"/>
    <s v="1256"/>
    <s v="Meland"/>
    <s v="2"/>
    <s v="Kvinner"/>
    <x v="1"/>
    <x v="1"/>
    <x v="2"/>
    <x v="19"/>
  </r>
  <r>
    <x v="11"/>
    <s v="12"/>
    <x v="11"/>
    <x v="224"/>
    <s v="1256"/>
    <s v="Meland"/>
    <s v="2"/>
    <s v="Kvinner"/>
    <x v="2"/>
    <x v="2"/>
    <x v="2"/>
    <x v="12"/>
  </r>
  <r>
    <x v="11"/>
    <s v="12"/>
    <x v="11"/>
    <x v="224"/>
    <s v="1256"/>
    <s v="Meland"/>
    <s v="2"/>
    <s v="Kvinner"/>
    <x v="3"/>
    <x v="3"/>
    <x v="2"/>
    <x v="19"/>
  </r>
  <r>
    <x v="11"/>
    <s v="12"/>
    <x v="11"/>
    <x v="224"/>
    <s v="1256"/>
    <s v="Meland"/>
    <s v="2"/>
    <s v="Kvinner"/>
    <x v="4"/>
    <x v="4"/>
    <x v="2"/>
    <x v="5"/>
  </r>
  <r>
    <x v="11"/>
    <s v="12"/>
    <x v="11"/>
    <x v="224"/>
    <s v="1256"/>
    <s v="Meland"/>
    <s v="2"/>
    <s v="Kvinner"/>
    <x v="5"/>
    <x v="5"/>
    <x v="2"/>
    <x v="39"/>
  </r>
  <r>
    <x v="11"/>
    <s v="12"/>
    <x v="11"/>
    <x v="224"/>
    <s v="1256"/>
    <s v="Meland"/>
    <s v="1"/>
    <s v="Menn"/>
    <x v="0"/>
    <x v="0"/>
    <x v="2"/>
    <x v="39"/>
  </r>
  <r>
    <x v="11"/>
    <s v="12"/>
    <x v="11"/>
    <x v="224"/>
    <s v="1256"/>
    <s v="Meland"/>
    <s v="1"/>
    <s v="Menn"/>
    <x v="1"/>
    <x v="1"/>
    <x v="2"/>
    <x v="0"/>
  </r>
  <r>
    <x v="11"/>
    <s v="12"/>
    <x v="11"/>
    <x v="224"/>
    <s v="1256"/>
    <s v="Meland"/>
    <s v="1"/>
    <s v="Menn"/>
    <x v="2"/>
    <x v="2"/>
    <x v="2"/>
    <x v="5"/>
  </r>
  <r>
    <x v="11"/>
    <s v="12"/>
    <x v="11"/>
    <x v="224"/>
    <s v="1256"/>
    <s v="Meland"/>
    <s v="1"/>
    <s v="Menn"/>
    <x v="3"/>
    <x v="3"/>
    <x v="2"/>
    <x v="20"/>
  </r>
  <r>
    <x v="11"/>
    <s v="12"/>
    <x v="11"/>
    <x v="224"/>
    <s v="1256"/>
    <s v="Meland"/>
    <s v="1"/>
    <s v="Menn"/>
    <x v="4"/>
    <x v="4"/>
    <x v="2"/>
    <x v="15"/>
  </r>
  <r>
    <x v="11"/>
    <s v="12"/>
    <x v="11"/>
    <x v="224"/>
    <s v="1256"/>
    <s v="Meland"/>
    <s v="1"/>
    <s v="Menn"/>
    <x v="5"/>
    <x v="5"/>
    <x v="2"/>
    <x v="12"/>
  </r>
  <r>
    <x v="11"/>
    <s v="12"/>
    <x v="11"/>
    <x v="224"/>
    <s v="1256"/>
    <s v="Meland"/>
    <s v="2"/>
    <s v="Kvinner"/>
    <x v="0"/>
    <x v="0"/>
    <x v="3"/>
    <x v="0"/>
  </r>
  <r>
    <x v="11"/>
    <s v="12"/>
    <x v="11"/>
    <x v="224"/>
    <s v="1256"/>
    <s v="Meland"/>
    <s v="2"/>
    <s v="Kvinner"/>
    <x v="1"/>
    <x v="1"/>
    <x v="3"/>
    <x v="23"/>
  </r>
  <r>
    <x v="11"/>
    <s v="12"/>
    <x v="11"/>
    <x v="224"/>
    <s v="1256"/>
    <s v="Meland"/>
    <s v="2"/>
    <s v="Kvinner"/>
    <x v="2"/>
    <x v="2"/>
    <x v="3"/>
    <x v="7"/>
  </r>
  <r>
    <x v="11"/>
    <s v="12"/>
    <x v="11"/>
    <x v="224"/>
    <s v="1256"/>
    <s v="Meland"/>
    <s v="2"/>
    <s v="Kvinner"/>
    <x v="3"/>
    <x v="3"/>
    <x v="3"/>
    <x v="19"/>
  </r>
  <r>
    <x v="11"/>
    <s v="12"/>
    <x v="11"/>
    <x v="224"/>
    <s v="1256"/>
    <s v="Meland"/>
    <s v="2"/>
    <s v="Kvinner"/>
    <x v="4"/>
    <x v="4"/>
    <x v="3"/>
    <x v="19"/>
  </r>
  <r>
    <x v="11"/>
    <s v="12"/>
    <x v="11"/>
    <x v="224"/>
    <s v="1256"/>
    <s v="Meland"/>
    <s v="2"/>
    <s v="Kvinner"/>
    <x v="5"/>
    <x v="5"/>
    <x v="3"/>
    <x v="0"/>
  </r>
  <r>
    <x v="11"/>
    <s v="12"/>
    <x v="11"/>
    <x v="224"/>
    <s v="1256"/>
    <s v="Meland"/>
    <s v="1"/>
    <s v="Menn"/>
    <x v="0"/>
    <x v="0"/>
    <x v="3"/>
    <x v="0"/>
  </r>
  <r>
    <x v="11"/>
    <s v="12"/>
    <x v="11"/>
    <x v="224"/>
    <s v="1256"/>
    <s v="Meland"/>
    <s v="1"/>
    <s v="Menn"/>
    <x v="1"/>
    <x v="1"/>
    <x v="3"/>
    <x v="0"/>
  </r>
  <r>
    <x v="11"/>
    <s v="12"/>
    <x v="11"/>
    <x v="224"/>
    <s v="1256"/>
    <s v="Meland"/>
    <s v="1"/>
    <s v="Menn"/>
    <x v="2"/>
    <x v="2"/>
    <x v="3"/>
    <x v="5"/>
  </r>
  <r>
    <x v="11"/>
    <s v="12"/>
    <x v="11"/>
    <x v="224"/>
    <s v="1256"/>
    <s v="Meland"/>
    <s v="1"/>
    <s v="Menn"/>
    <x v="3"/>
    <x v="3"/>
    <x v="3"/>
    <x v="20"/>
  </r>
  <r>
    <x v="11"/>
    <s v="12"/>
    <x v="11"/>
    <x v="224"/>
    <s v="1256"/>
    <s v="Meland"/>
    <s v="1"/>
    <s v="Menn"/>
    <x v="4"/>
    <x v="4"/>
    <x v="3"/>
    <x v="6"/>
  </r>
  <r>
    <x v="11"/>
    <s v="12"/>
    <x v="11"/>
    <x v="224"/>
    <s v="1256"/>
    <s v="Meland"/>
    <s v="1"/>
    <s v="Menn"/>
    <x v="5"/>
    <x v="5"/>
    <x v="3"/>
    <x v="12"/>
  </r>
  <r>
    <x v="11"/>
    <s v="12"/>
    <x v="11"/>
    <x v="224"/>
    <s v="1256"/>
    <s v="Meland"/>
    <s v="2"/>
    <s v="Kvinner"/>
    <x v="0"/>
    <x v="0"/>
    <x v="4"/>
    <x v="23"/>
  </r>
  <r>
    <x v="11"/>
    <s v="12"/>
    <x v="11"/>
    <x v="224"/>
    <s v="1256"/>
    <s v="Meland"/>
    <s v="2"/>
    <s v="Kvinner"/>
    <x v="1"/>
    <x v="1"/>
    <x v="4"/>
    <x v="39"/>
  </r>
  <r>
    <x v="11"/>
    <s v="12"/>
    <x v="11"/>
    <x v="224"/>
    <s v="1256"/>
    <s v="Meland"/>
    <s v="2"/>
    <s v="Kvinner"/>
    <x v="2"/>
    <x v="2"/>
    <x v="4"/>
    <x v="5"/>
  </r>
  <r>
    <x v="11"/>
    <s v="12"/>
    <x v="11"/>
    <x v="224"/>
    <s v="1256"/>
    <s v="Meland"/>
    <s v="2"/>
    <s v="Kvinner"/>
    <x v="3"/>
    <x v="3"/>
    <x v="4"/>
    <x v="12"/>
  </r>
  <r>
    <x v="11"/>
    <s v="12"/>
    <x v="11"/>
    <x v="224"/>
    <s v="1256"/>
    <s v="Meland"/>
    <s v="2"/>
    <s v="Kvinner"/>
    <x v="4"/>
    <x v="4"/>
    <x v="4"/>
    <x v="12"/>
  </r>
  <r>
    <x v="11"/>
    <s v="12"/>
    <x v="11"/>
    <x v="224"/>
    <s v="1256"/>
    <s v="Meland"/>
    <s v="2"/>
    <s v="Kvinner"/>
    <x v="5"/>
    <x v="5"/>
    <x v="4"/>
    <x v="0"/>
  </r>
  <r>
    <x v="11"/>
    <s v="12"/>
    <x v="11"/>
    <x v="224"/>
    <s v="1256"/>
    <s v="Meland"/>
    <s v="1"/>
    <s v="Menn"/>
    <x v="0"/>
    <x v="0"/>
    <x v="4"/>
    <x v="0"/>
  </r>
  <r>
    <x v="11"/>
    <s v="12"/>
    <x v="11"/>
    <x v="224"/>
    <s v="1256"/>
    <s v="Meland"/>
    <s v="1"/>
    <s v="Menn"/>
    <x v="1"/>
    <x v="1"/>
    <x v="4"/>
    <x v="0"/>
  </r>
  <r>
    <x v="11"/>
    <s v="12"/>
    <x v="11"/>
    <x v="224"/>
    <s v="1256"/>
    <s v="Meland"/>
    <s v="1"/>
    <s v="Menn"/>
    <x v="2"/>
    <x v="2"/>
    <x v="4"/>
    <x v="19"/>
  </r>
  <r>
    <x v="11"/>
    <s v="12"/>
    <x v="11"/>
    <x v="224"/>
    <s v="1256"/>
    <s v="Meland"/>
    <s v="1"/>
    <s v="Menn"/>
    <x v="3"/>
    <x v="3"/>
    <x v="4"/>
    <x v="4"/>
  </r>
  <r>
    <x v="11"/>
    <s v="12"/>
    <x v="11"/>
    <x v="224"/>
    <s v="1256"/>
    <s v="Meland"/>
    <s v="1"/>
    <s v="Menn"/>
    <x v="4"/>
    <x v="4"/>
    <x v="4"/>
    <x v="12"/>
  </r>
  <r>
    <x v="11"/>
    <s v="12"/>
    <x v="11"/>
    <x v="224"/>
    <s v="1256"/>
    <s v="Meland"/>
    <s v="1"/>
    <s v="Menn"/>
    <x v="5"/>
    <x v="5"/>
    <x v="4"/>
    <x v="19"/>
  </r>
  <r>
    <x v="11"/>
    <s v="12"/>
    <x v="11"/>
    <x v="224"/>
    <s v="1256"/>
    <s v="Meland"/>
    <s v="2"/>
    <s v="Kvinner"/>
    <x v="0"/>
    <x v="0"/>
    <x v="5"/>
    <x v="39"/>
  </r>
  <r>
    <x v="11"/>
    <s v="12"/>
    <x v="11"/>
    <x v="224"/>
    <s v="1256"/>
    <s v="Meland"/>
    <s v="2"/>
    <s v="Kvinner"/>
    <x v="1"/>
    <x v="1"/>
    <x v="5"/>
    <x v="23"/>
  </r>
  <r>
    <x v="11"/>
    <s v="12"/>
    <x v="11"/>
    <x v="224"/>
    <s v="1256"/>
    <s v="Meland"/>
    <s v="2"/>
    <s v="Kvinner"/>
    <x v="2"/>
    <x v="2"/>
    <x v="5"/>
    <x v="5"/>
  </r>
  <r>
    <x v="11"/>
    <s v="12"/>
    <x v="11"/>
    <x v="224"/>
    <s v="1256"/>
    <s v="Meland"/>
    <s v="2"/>
    <s v="Kvinner"/>
    <x v="3"/>
    <x v="3"/>
    <x v="5"/>
    <x v="19"/>
  </r>
  <r>
    <x v="11"/>
    <s v="12"/>
    <x v="11"/>
    <x v="224"/>
    <s v="1256"/>
    <s v="Meland"/>
    <s v="2"/>
    <s v="Kvinner"/>
    <x v="4"/>
    <x v="4"/>
    <x v="5"/>
    <x v="19"/>
  </r>
  <r>
    <x v="11"/>
    <s v="12"/>
    <x v="11"/>
    <x v="224"/>
    <s v="1256"/>
    <s v="Meland"/>
    <s v="2"/>
    <s v="Kvinner"/>
    <x v="5"/>
    <x v="5"/>
    <x v="5"/>
    <x v="23"/>
  </r>
  <r>
    <x v="11"/>
    <s v="12"/>
    <x v="11"/>
    <x v="224"/>
    <s v="1256"/>
    <s v="Meland"/>
    <s v="1"/>
    <s v="Menn"/>
    <x v="0"/>
    <x v="0"/>
    <x v="5"/>
    <x v="13"/>
  </r>
  <r>
    <x v="11"/>
    <s v="12"/>
    <x v="11"/>
    <x v="224"/>
    <s v="1256"/>
    <s v="Meland"/>
    <s v="1"/>
    <s v="Menn"/>
    <x v="1"/>
    <x v="1"/>
    <x v="5"/>
    <x v="0"/>
  </r>
  <r>
    <x v="11"/>
    <s v="12"/>
    <x v="11"/>
    <x v="224"/>
    <s v="1256"/>
    <s v="Meland"/>
    <s v="1"/>
    <s v="Menn"/>
    <x v="2"/>
    <x v="2"/>
    <x v="5"/>
    <x v="1"/>
  </r>
  <r>
    <x v="11"/>
    <s v="12"/>
    <x v="11"/>
    <x v="224"/>
    <s v="1256"/>
    <s v="Meland"/>
    <s v="1"/>
    <s v="Menn"/>
    <x v="3"/>
    <x v="3"/>
    <x v="5"/>
    <x v="36"/>
  </r>
  <r>
    <x v="11"/>
    <s v="12"/>
    <x v="11"/>
    <x v="224"/>
    <s v="1256"/>
    <s v="Meland"/>
    <s v="1"/>
    <s v="Menn"/>
    <x v="4"/>
    <x v="4"/>
    <x v="5"/>
    <x v="7"/>
  </r>
  <r>
    <x v="11"/>
    <s v="12"/>
    <x v="11"/>
    <x v="224"/>
    <s v="1256"/>
    <s v="Meland"/>
    <s v="1"/>
    <s v="Menn"/>
    <x v="5"/>
    <x v="5"/>
    <x v="5"/>
    <x v="5"/>
  </r>
  <r>
    <x v="11"/>
    <s v="12"/>
    <x v="11"/>
    <x v="224"/>
    <s v="1256"/>
    <s v="Meland"/>
    <s v="2"/>
    <s v="Kvinner"/>
    <x v="0"/>
    <x v="0"/>
    <x v="6"/>
    <x v="39"/>
  </r>
  <r>
    <x v="11"/>
    <s v="12"/>
    <x v="11"/>
    <x v="224"/>
    <s v="1256"/>
    <s v="Meland"/>
    <s v="2"/>
    <s v="Kvinner"/>
    <x v="1"/>
    <x v="1"/>
    <x v="6"/>
    <x v="23"/>
  </r>
  <r>
    <x v="11"/>
    <s v="12"/>
    <x v="11"/>
    <x v="224"/>
    <s v="1256"/>
    <s v="Meland"/>
    <s v="2"/>
    <s v="Kvinner"/>
    <x v="2"/>
    <x v="2"/>
    <x v="6"/>
    <x v="19"/>
  </r>
  <r>
    <x v="11"/>
    <s v="12"/>
    <x v="11"/>
    <x v="224"/>
    <s v="1256"/>
    <s v="Meland"/>
    <s v="2"/>
    <s v="Kvinner"/>
    <x v="3"/>
    <x v="3"/>
    <x v="6"/>
    <x v="19"/>
  </r>
  <r>
    <x v="11"/>
    <s v="12"/>
    <x v="11"/>
    <x v="224"/>
    <s v="1256"/>
    <s v="Meland"/>
    <s v="2"/>
    <s v="Kvinner"/>
    <x v="4"/>
    <x v="4"/>
    <x v="6"/>
    <x v="1"/>
  </r>
  <r>
    <x v="11"/>
    <s v="12"/>
    <x v="11"/>
    <x v="224"/>
    <s v="1256"/>
    <s v="Meland"/>
    <s v="2"/>
    <s v="Kvinner"/>
    <x v="5"/>
    <x v="5"/>
    <x v="6"/>
    <x v="23"/>
  </r>
  <r>
    <x v="11"/>
    <s v="12"/>
    <x v="11"/>
    <x v="224"/>
    <s v="1256"/>
    <s v="Meland"/>
    <s v="1"/>
    <s v="Menn"/>
    <x v="0"/>
    <x v="0"/>
    <x v="6"/>
    <x v="13"/>
  </r>
  <r>
    <x v="11"/>
    <s v="12"/>
    <x v="11"/>
    <x v="224"/>
    <s v="1256"/>
    <s v="Meland"/>
    <s v="1"/>
    <s v="Menn"/>
    <x v="1"/>
    <x v="1"/>
    <x v="6"/>
    <x v="0"/>
  </r>
  <r>
    <x v="11"/>
    <s v="12"/>
    <x v="11"/>
    <x v="224"/>
    <s v="1256"/>
    <s v="Meland"/>
    <s v="1"/>
    <s v="Menn"/>
    <x v="2"/>
    <x v="2"/>
    <x v="6"/>
    <x v="5"/>
  </r>
  <r>
    <x v="11"/>
    <s v="12"/>
    <x v="11"/>
    <x v="224"/>
    <s v="1256"/>
    <s v="Meland"/>
    <s v="1"/>
    <s v="Menn"/>
    <x v="3"/>
    <x v="3"/>
    <x v="6"/>
    <x v="4"/>
  </r>
  <r>
    <x v="11"/>
    <s v="12"/>
    <x v="11"/>
    <x v="224"/>
    <s v="1256"/>
    <s v="Meland"/>
    <s v="1"/>
    <s v="Menn"/>
    <x v="4"/>
    <x v="4"/>
    <x v="6"/>
    <x v="13"/>
  </r>
  <r>
    <x v="11"/>
    <s v="12"/>
    <x v="11"/>
    <x v="224"/>
    <s v="1256"/>
    <s v="Meland"/>
    <s v="1"/>
    <s v="Menn"/>
    <x v="5"/>
    <x v="5"/>
    <x v="6"/>
    <x v="5"/>
  </r>
  <r>
    <x v="11"/>
    <s v="12"/>
    <x v="11"/>
    <x v="224"/>
    <s v="1256"/>
    <s v="Meland"/>
    <s v="2"/>
    <s v="Kvinner"/>
    <x v="0"/>
    <x v="0"/>
    <x v="7"/>
    <x v="39"/>
  </r>
  <r>
    <x v="11"/>
    <s v="12"/>
    <x v="11"/>
    <x v="224"/>
    <s v="1256"/>
    <s v="Meland"/>
    <s v="2"/>
    <s v="Kvinner"/>
    <x v="1"/>
    <x v="1"/>
    <x v="7"/>
    <x v="39"/>
  </r>
  <r>
    <x v="11"/>
    <s v="12"/>
    <x v="11"/>
    <x v="224"/>
    <s v="1256"/>
    <s v="Meland"/>
    <s v="2"/>
    <s v="Kvinner"/>
    <x v="2"/>
    <x v="2"/>
    <x v="7"/>
    <x v="12"/>
  </r>
  <r>
    <x v="11"/>
    <s v="12"/>
    <x v="11"/>
    <x v="224"/>
    <s v="1256"/>
    <s v="Meland"/>
    <s v="2"/>
    <s v="Kvinner"/>
    <x v="3"/>
    <x v="3"/>
    <x v="7"/>
    <x v="12"/>
  </r>
  <r>
    <x v="11"/>
    <s v="12"/>
    <x v="11"/>
    <x v="224"/>
    <s v="1256"/>
    <s v="Meland"/>
    <s v="2"/>
    <s v="Kvinner"/>
    <x v="4"/>
    <x v="4"/>
    <x v="7"/>
    <x v="0"/>
  </r>
  <r>
    <x v="11"/>
    <s v="12"/>
    <x v="11"/>
    <x v="224"/>
    <s v="1256"/>
    <s v="Meland"/>
    <s v="2"/>
    <s v="Kvinner"/>
    <x v="5"/>
    <x v="5"/>
    <x v="7"/>
    <x v="39"/>
  </r>
  <r>
    <x v="11"/>
    <s v="12"/>
    <x v="11"/>
    <x v="224"/>
    <s v="1256"/>
    <s v="Meland"/>
    <s v="1"/>
    <s v="Menn"/>
    <x v="0"/>
    <x v="0"/>
    <x v="7"/>
    <x v="1"/>
  </r>
  <r>
    <x v="11"/>
    <s v="12"/>
    <x v="11"/>
    <x v="224"/>
    <s v="1256"/>
    <s v="Meland"/>
    <s v="1"/>
    <s v="Menn"/>
    <x v="1"/>
    <x v="1"/>
    <x v="7"/>
    <x v="23"/>
  </r>
  <r>
    <x v="11"/>
    <s v="12"/>
    <x v="11"/>
    <x v="224"/>
    <s v="1256"/>
    <s v="Meland"/>
    <s v="1"/>
    <s v="Menn"/>
    <x v="2"/>
    <x v="2"/>
    <x v="7"/>
    <x v="19"/>
  </r>
  <r>
    <x v="11"/>
    <s v="12"/>
    <x v="11"/>
    <x v="224"/>
    <s v="1256"/>
    <s v="Meland"/>
    <s v="1"/>
    <s v="Menn"/>
    <x v="3"/>
    <x v="3"/>
    <x v="7"/>
    <x v="14"/>
  </r>
  <r>
    <x v="11"/>
    <s v="12"/>
    <x v="11"/>
    <x v="224"/>
    <s v="1256"/>
    <s v="Meland"/>
    <s v="1"/>
    <s v="Menn"/>
    <x v="4"/>
    <x v="4"/>
    <x v="7"/>
    <x v="13"/>
  </r>
  <r>
    <x v="11"/>
    <s v="12"/>
    <x v="11"/>
    <x v="224"/>
    <s v="1256"/>
    <s v="Meland"/>
    <s v="1"/>
    <s v="Menn"/>
    <x v="5"/>
    <x v="5"/>
    <x v="7"/>
    <x v="12"/>
  </r>
  <r>
    <x v="11"/>
    <s v="12"/>
    <x v="11"/>
    <x v="225"/>
    <s v="1259"/>
    <s v="Øygarden"/>
    <s v="2"/>
    <s v="Kvinner"/>
    <x v="0"/>
    <x v="0"/>
    <x v="0"/>
    <x v="39"/>
  </r>
  <r>
    <x v="11"/>
    <s v="12"/>
    <x v="11"/>
    <x v="225"/>
    <s v="1259"/>
    <s v="Øygarden"/>
    <s v="2"/>
    <s v="Kvinner"/>
    <x v="1"/>
    <x v="1"/>
    <x v="0"/>
    <x v="39"/>
  </r>
  <r>
    <x v="11"/>
    <s v="12"/>
    <x v="11"/>
    <x v="225"/>
    <s v="1259"/>
    <s v="Øygarden"/>
    <s v="2"/>
    <s v="Kvinner"/>
    <x v="2"/>
    <x v="2"/>
    <x v="0"/>
    <x v="1"/>
  </r>
  <r>
    <x v="11"/>
    <s v="12"/>
    <x v="11"/>
    <x v="225"/>
    <s v="1259"/>
    <s v="Øygarden"/>
    <s v="2"/>
    <s v="Kvinner"/>
    <x v="3"/>
    <x v="3"/>
    <x v="0"/>
    <x v="1"/>
  </r>
  <r>
    <x v="11"/>
    <s v="12"/>
    <x v="11"/>
    <x v="225"/>
    <s v="1259"/>
    <s v="Øygarden"/>
    <s v="2"/>
    <s v="Kvinner"/>
    <x v="4"/>
    <x v="4"/>
    <x v="0"/>
    <x v="19"/>
  </r>
  <r>
    <x v="11"/>
    <s v="12"/>
    <x v="11"/>
    <x v="225"/>
    <s v="1259"/>
    <s v="Øygarden"/>
    <s v="2"/>
    <s v="Kvinner"/>
    <x v="5"/>
    <x v="5"/>
    <x v="0"/>
    <x v="39"/>
  </r>
  <r>
    <x v="11"/>
    <s v="12"/>
    <x v="11"/>
    <x v="225"/>
    <s v="1259"/>
    <s v="Øygarden"/>
    <s v="1"/>
    <s v="Menn"/>
    <x v="0"/>
    <x v="0"/>
    <x v="0"/>
    <x v="19"/>
  </r>
  <r>
    <x v="11"/>
    <s v="12"/>
    <x v="11"/>
    <x v="225"/>
    <s v="1259"/>
    <s v="Øygarden"/>
    <s v="1"/>
    <s v="Menn"/>
    <x v="1"/>
    <x v="1"/>
    <x v="0"/>
    <x v="19"/>
  </r>
  <r>
    <x v="11"/>
    <s v="12"/>
    <x v="11"/>
    <x v="225"/>
    <s v="1259"/>
    <s v="Øygarden"/>
    <s v="1"/>
    <s v="Menn"/>
    <x v="2"/>
    <x v="2"/>
    <x v="0"/>
    <x v="2"/>
  </r>
  <r>
    <x v="11"/>
    <s v="12"/>
    <x v="11"/>
    <x v="225"/>
    <s v="1259"/>
    <s v="Øygarden"/>
    <s v="1"/>
    <s v="Menn"/>
    <x v="3"/>
    <x v="3"/>
    <x v="0"/>
    <x v="32"/>
  </r>
  <r>
    <x v="11"/>
    <s v="12"/>
    <x v="11"/>
    <x v="225"/>
    <s v="1259"/>
    <s v="Øygarden"/>
    <s v="1"/>
    <s v="Menn"/>
    <x v="4"/>
    <x v="4"/>
    <x v="0"/>
    <x v="40"/>
  </r>
  <r>
    <x v="11"/>
    <s v="12"/>
    <x v="11"/>
    <x v="225"/>
    <s v="1259"/>
    <s v="Øygarden"/>
    <s v="1"/>
    <s v="Menn"/>
    <x v="5"/>
    <x v="5"/>
    <x v="0"/>
    <x v="1"/>
  </r>
  <r>
    <x v="11"/>
    <s v="12"/>
    <x v="11"/>
    <x v="225"/>
    <s v="1259"/>
    <s v="Øygarden"/>
    <s v="2"/>
    <s v="Kvinner"/>
    <x v="0"/>
    <x v="0"/>
    <x v="1"/>
    <x v="23"/>
  </r>
  <r>
    <x v="11"/>
    <s v="12"/>
    <x v="11"/>
    <x v="225"/>
    <s v="1259"/>
    <s v="Øygarden"/>
    <s v="2"/>
    <s v="Kvinner"/>
    <x v="1"/>
    <x v="1"/>
    <x v="1"/>
    <x v="39"/>
  </r>
  <r>
    <x v="11"/>
    <s v="12"/>
    <x v="11"/>
    <x v="225"/>
    <s v="1259"/>
    <s v="Øygarden"/>
    <s v="2"/>
    <s v="Kvinner"/>
    <x v="2"/>
    <x v="2"/>
    <x v="1"/>
    <x v="0"/>
  </r>
  <r>
    <x v="11"/>
    <s v="12"/>
    <x v="11"/>
    <x v="225"/>
    <s v="1259"/>
    <s v="Øygarden"/>
    <s v="2"/>
    <s v="Kvinner"/>
    <x v="3"/>
    <x v="3"/>
    <x v="1"/>
    <x v="1"/>
  </r>
  <r>
    <x v="11"/>
    <s v="12"/>
    <x v="11"/>
    <x v="225"/>
    <s v="1259"/>
    <s v="Øygarden"/>
    <s v="2"/>
    <s v="Kvinner"/>
    <x v="4"/>
    <x v="4"/>
    <x v="1"/>
    <x v="1"/>
  </r>
  <r>
    <x v="11"/>
    <s v="12"/>
    <x v="11"/>
    <x v="225"/>
    <s v="1259"/>
    <s v="Øygarden"/>
    <s v="2"/>
    <s v="Kvinner"/>
    <x v="5"/>
    <x v="5"/>
    <x v="1"/>
    <x v="39"/>
  </r>
  <r>
    <x v="11"/>
    <s v="12"/>
    <x v="11"/>
    <x v="225"/>
    <s v="1259"/>
    <s v="Øygarden"/>
    <s v="1"/>
    <s v="Menn"/>
    <x v="0"/>
    <x v="0"/>
    <x v="1"/>
    <x v="19"/>
  </r>
  <r>
    <x v="11"/>
    <s v="12"/>
    <x v="11"/>
    <x v="225"/>
    <s v="1259"/>
    <s v="Øygarden"/>
    <s v="1"/>
    <s v="Menn"/>
    <x v="1"/>
    <x v="1"/>
    <x v="1"/>
    <x v="1"/>
  </r>
  <r>
    <x v="11"/>
    <s v="12"/>
    <x v="11"/>
    <x v="225"/>
    <s v="1259"/>
    <s v="Øygarden"/>
    <s v="1"/>
    <s v="Menn"/>
    <x v="2"/>
    <x v="2"/>
    <x v="1"/>
    <x v="14"/>
  </r>
  <r>
    <x v="11"/>
    <s v="12"/>
    <x v="11"/>
    <x v="225"/>
    <s v="1259"/>
    <s v="Øygarden"/>
    <s v="1"/>
    <s v="Menn"/>
    <x v="3"/>
    <x v="3"/>
    <x v="1"/>
    <x v="46"/>
  </r>
  <r>
    <x v="11"/>
    <s v="12"/>
    <x v="11"/>
    <x v="225"/>
    <s v="1259"/>
    <s v="Øygarden"/>
    <s v="1"/>
    <s v="Menn"/>
    <x v="4"/>
    <x v="4"/>
    <x v="1"/>
    <x v="3"/>
  </r>
  <r>
    <x v="11"/>
    <s v="12"/>
    <x v="11"/>
    <x v="225"/>
    <s v="1259"/>
    <s v="Øygarden"/>
    <s v="1"/>
    <s v="Menn"/>
    <x v="5"/>
    <x v="5"/>
    <x v="1"/>
    <x v="12"/>
  </r>
  <r>
    <x v="11"/>
    <s v="12"/>
    <x v="11"/>
    <x v="225"/>
    <s v="1259"/>
    <s v="Øygarden"/>
    <s v="2"/>
    <s v="Kvinner"/>
    <x v="0"/>
    <x v="0"/>
    <x v="2"/>
    <x v="39"/>
  </r>
  <r>
    <x v="11"/>
    <s v="12"/>
    <x v="11"/>
    <x v="225"/>
    <s v="1259"/>
    <s v="Øygarden"/>
    <s v="2"/>
    <s v="Kvinner"/>
    <x v="1"/>
    <x v="1"/>
    <x v="2"/>
    <x v="39"/>
  </r>
  <r>
    <x v="11"/>
    <s v="12"/>
    <x v="11"/>
    <x v="225"/>
    <s v="1259"/>
    <s v="Øygarden"/>
    <s v="2"/>
    <s v="Kvinner"/>
    <x v="2"/>
    <x v="2"/>
    <x v="2"/>
    <x v="23"/>
  </r>
  <r>
    <x v="11"/>
    <s v="12"/>
    <x v="11"/>
    <x v="225"/>
    <s v="1259"/>
    <s v="Øygarden"/>
    <s v="2"/>
    <s v="Kvinner"/>
    <x v="3"/>
    <x v="3"/>
    <x v="2"/>
    <x v="0"/>
  </r>
  <r>
    <x v="11"/>
    <s v="12"/>
    <x v="11"/>
    <x v="225"/>
    <s v="1259"/>
    <s v="Øygarden"/>
    <s v="2"/>
    <s v="Kvinner"/>
    <x v="4"/>
    <x v="4"/>
    <x v="2"/>
    <x v="1"/>
  </r>
  <r>
    <x v="11"/>
    <s v="12"/>
    <x v="11"/>
    <x v="225"/>
    <s v="1259"/>
    <s v="Øygarden"/>
    <s v="2"/>
    <s v="Kvinner"/>
    <x v="5"/>
    <x v="5"/>
    <x v="2"/>
    <x v="39"/>
  </r>
  <r>
    <x v="11"/>
    <s v="12"/>
    <x v="11"/>
    <x v="225"/>
    <s v="1259"/>
    <s v="Øygarden"/>
    <s v="1"/>
    <s v="Menn"/>
    <x v="0"/>
    <x v="0"/>
    <x v="2"/>
    <x v="5"/>
  </r>
  <r>
    <x v="11"/>
    <s v="12"/>
    <x v="11"/>
    <x v="225"/>
    <s v="1259"/>
    <s v="Øygarden"/>
    <s v="1"/>
    <s v="Menn"/>
    <x v="1"/>
    <x v="1"/>
    <x v="2"/>
    <x v="7"/>
  </r>
  <r>
    <x v="11"/>
    <s v="12"/>
    <x v="11"/>
    <x v="225"/>
    <s v="1259"/>
    <s v="Øygarden"/>
    <s v="1"/>
    <s v="Menn"/>
    <x v="2"/>
    <x v="2"/>
    <x v="2"/>
    <x v="56"/>
  </r>
  <r>
    <x v="11"/>
    <s v="12"/>
    <x v="11"/>
    <x v="225"/>
    <s v="1259"/>
    <s v="Øygarden"/>
    <s v="1"/>
    <s v="Menn"/>
    <x v="3"/>
    <x v="3"/>
    <x v="2"/>
    <x v="51"/>
  </r>
  <r>
    <x v="11"/>
    <s v="12"/>
    <x v="11"/>
    <x v="225"/>
    <s v="1259"/>
    <s v="Øygarden"/>
    <s v="1"/>
    <s v="Menn"/>
    <x v="4"/>
    <x v="4"/>
    <x v="2"/>
    <x v="55"/>
  </r>
  <r>
    <x v="11"/>
    <s v="12"/>
    <x v="11"/>
    <x v="225"/>
    <s v="1259"/>
    <s v="Øygarden"/>
    <s v="1"/>
    <s v="Menn"/>
    <x v="5"/>
    <x v="5"/>
    <x v="2"/>
    <x v="12"/>
  </r>
  <r>
    <x v="11"/>
    <s v="12"/>
    <x v="11"/>
    <x v="225"/>
    <s v="1259"/>
    <s v="Øygarden"/>
    <s v="2"/>
    <s v="Kvinner"/>
    <x v="0"/>
    <x v="0"/>
    <x v="3"/>
    <x v="0"/>
  </r>
  <r>
    <x v="11"/>
    <s v="12"/>
    <x v="11"/>
    <x v="225"/>
    <s v="1259"/>
    <s v="Øygarden"/>
    <s v="2"/>
    <s v="Kvinner"/>
    <x v="1"/>
    <x v="1"/>
    <x v="3"/>
    <x v="23"/>
  </r>
  <r>
    <x v="11"/>
    <s v="12"/>
    <x v="11"/>
    <x v="225"/>
    <s v="1259"/>
    <s v="Øygarden"/>
    <s v="2"/>
    <s v="Kvinner"/>
    <x v="2"/>
    <x v="2"/>
    <x v="3"/>
    <x v="1"/>
  </r>
  <r>
    <x v="11"/>
    <s v="12"/>
    <x v="11"/>
    <x v="225"/>
    <s v="1259"/>
    <s v="Øygarden"/>
    <s v="2"/>
    <s v="Kvinner"/>
    <x v="3"/>
    <x v="3"/>
    <x v="3"/>
    <x v="0"/>
  </r>
  <r>
    <x v="11"/>
    <s v="12"/>
    <x v="11"/>
    <x v="225"/>
    <s v="1259"/>
    <s v="Øygarden"/>
    <s v="2"/>
    <s v="Kvinner"/>
    <x v="4"/>
    <x v="4"/>
    <x v="3"/>
    <x v="0"/>
  </r>
  <r>
    <x v="11"/>
    <s v="12"/>
    <x v="11"/>
    <x v="225"/>
    <s v="1259"/>
    <s v="Øygarden"/>
    <s v="2"/>
    <s v="Kvinner"/>
    <x v="5"/>
    <x v="5"/>
    <x v="3"/>
    <x v="39"/>
  </r>
  <r>
    <x v="11"/>
    <s v="12"/>
    <x v="11"/>
    <x v="225"/>
    <s v="1259"/>
    <s v="Øygarden"/>
    <s v="1"/>
    <s v="Menn"/>
    <x v="0"/>
    <x v="0"/>
    <x v="3"/>
    <x v="1"/>
  </r>
  <r>
    <x v="11"/>
    <s v="12"/>
    <x v="11"/>
    <x v="225"/>
    <s v="1259"/>
    <s v="Øygarden"/>
    <s v="1"/>
    <s v="Menn"/>
    <x v="1"/>
    <x v="1"/>
    <x v="3"/>
    <x v="12"/>
  </r>
  <r>
    <x v="11"/>
    <s v="12"/>
    <x v="11"/>
    <x v="225"/>
    <s v="1259"/>
    <s v="Øygarden"/>
    <s v="1"/>
    <s v="Menn"/>
    <x v="2"/>
    <x v="2"/>
    <x v="3"/>
    <x v="41"/>
  </r>
  <r>
    <x v="11"/>
    <s v="12"/>
    <x v="11"/>
    <x v="225"/>
    <s v="1259"/>
    <s v="Øygarden"/>
    <s v="1"/>
    <s v="Menn"/>
    <x v="3"/>
    <x v="3"/>
    <x v="3"/>
    <x v="46"/>
  </r>
  <r>
    <x v="11"/>
    <s v="12"/>
    <x v="11"/>
    <x v="225"/>
    <s v="1259"/>
    <s v="Øygarden"/>
    <s v="1"/>
    <s v="Menn"/>
    <x v="4"/>
    <x v="4"/>
    <x v="3"/>
    <x v="3"/>
  </r>
  <r>
    <x v="11"/>
    <s v="12"/>
    <x v="11"/>
    <x v="225"/>
    <s v="1259"/>
    <s v="Øygarden"/>
    <s v="1"/>
    <s v="Menn"/>
    <x v="5"/>
    <x v="5"/>
    <x v="3"/>
    <x v="0"/>
  </r>
  <r>
    <x v="11"/>
    <s v="12"/>
    <x v="11"/>
    <x v="225"/>
    <s v="1259"/>
    <s v="Øygarden"/>
    <s v="2"/>
    <s v="Kvinner"/>
    <x v="0"/>
    <x v="0"/>
    <x v="4"/>
    <x v="23"/>
  </r>
  <r>
    <x v="11"/>
    <s v="12"/>
    <x v="11"/>
    <x v="225"/>
    <s v="1259"/>
    <s v="Øygarden"/>
    <s v="2"/>
    <s v="Kvinner"/>
    <x v="1"/>
    <x v="1"/>
    <x v="4"/>
    <x v="23"/>
  </r>
  <r>
    <x v="11"/>
    <s v="12"/>
    <x v="11"/>
    <x v="225"/>
    <s v="1259"/>
    <s v="Øygarden"/>
    <s v="2"/>
    <s v="Kvinner"/>
    <x v="2"/>
    <x v="2"/>
    <x v="4"/>
    <x v="1"/>
  </r>
  <r>
    <x v="11"/>
    <s v="12"/>
    <x v="11"/>
    <x v="225"/>
    <s v="1259"/>
    <s v="Øygarden"/>
    <s v="2"/>
    <s v="Kvinner"/>
    <x v="3"/>
    <x v="3"/>
    <x v="4"/>
    <x v="19"/>
  </r>
  <r>
    <x v="11"/>
    <s v="12"/>
    <x v="11"/>
    <x v="225"/>
    <s v="1259"/>
    <s v="Øygarden"/>
    <s v="2"/>
    <s v="Kvinner"/>
    <x v="4"/>
    <x v="4"/>
    <x v="4"/>
    <x v="0"/>
  </r>
  <r>
    <x v="11"/>
    <s v="12"/>
    <x v="11"/>
    <x v="225"/>
    <s v="1259"/>
    <s v="Øygarden"/>
    <s v="2"/>
    <s v="Kvinner"/>
    <x v="5"/>
    <x v="5"/>
    <x v="4"/>
    <x v="39"/>
  </r>
  <r>
    <x v="11"/>
    <s v="12"/>
    <x v="11"/>
    <x v="225"/>
    <s v="1259"/>
    <s v="Øygarden"/>
    <s v="1"/>
    <s v="Menn"/>
    <x v="0"/>
    <x v="0"/>
    <x v="4"/>
    <x v="19"/>
  </r>
  <r>
    <x v="11"/>
    <s v="12"/>
    <x v="11"/>
    <x v="225"/>
    <s v="1259"/>
    <s v="Øygarden"/>
    <s v="1"/>
    <s v="Menn"/>
    <x v="1"/>
    <x v="1"/>
    <x v="4"/>
    <x v="19"/>
  </r>
  <r>
    <x v="11"/>
    <s v="12"/>
    <x v="11"/>
    <x v="225"/>
    <s v="1259"/>
    <s v="Øygarden"/>
    <s v="1"/>
    <s v="Menn"/>
    <x v="2"/>
    <x v="2"/>
    <x v="4"/>
    <x v="11"/>
  </r>
  <r>
    <x v="11"/>
    <s v="12"/>
    <x v="11"/>
    <x v="225"/>
    <s v="1259"/>
    <s v="Øygarden"/>
    <s v="1"/>
    <s v="Menn"/>
    <x v="3"/>
    <x v="3"/>
    <x v="4"/>
    <x v="55"/>
  </r>
  <r>
    <x v="11"/>
    <s v="12"/>
    <x v="11"/>
    <x v="225"/>
    <s v="1259"/>
    <s v="Øygarden"/>
    <s v="1"/>
    <s v="Menn"/>
    <x v="4"/>
    <x v="4"/>
    <x v="4"/>
    <x v="56"/>
  </r>
  <r>
    <x v="11"/>
    <s v="12"/>
    <x v="11"/>
    <x v="225"/>
    <s v="1259"/>
    <s v="Øygarden"/>
    <s v="1"/>
    <s v="Menn"/>
    <x v="5"/>
    <x v="5"/>
    <x v="4"/>
    <x v="13"/>
  </r>
  <r>
    <x v="11"/>
    <s v="12"/>
    <x v="11"/>
    <x v="225"/>
    <s v="1259"/>
    <s v="Øygarden"/>
    <s v="2"/>
    <s v="Kvinner"/>
    <x v="0"/>
    <x v="0"/>
    <x v="5"/>
    <x v="0"/>
  </r>
  <r>
    <x v="11"/>
    <s v="12"/>
    <x v="11"/>
    <x v="225"/>
    <s v="1259"/>
    <s v="Øygarden"/>
    <s v="2"/>
    <s v="Kvinner"/>
    <x v="1"/>
    <x v="1"/>
    <x v="5"/>
    <x v="1"/>
  </r>
  <r>
    <x v="11"/>
    <s v="12"/>
    <x v="11"/>
    <x v="225"/>
    <s v="1259"/>
    <s v="Øygarden"/>
    <s v="2"/>
    <s v="Kvinner"/>
    <x v="2"/>
    <x v="2"/>
    <x v="5"/>
    <x v="1"/>
  </r>
  <r>
    <x v="11"/>
    <s v="12"/>
    <x v="11"/>
    <x v="225"/>
    <s v="1259"/>
    <s v="Øygarden"/>
    <s v="2"/>
    <s v="Kvinner"/>
    <x v="3"/>
    <x v="3"/>
    <x v="5"/>
    <x v="12"/>
  </r>
  <r>
    <x v="11"/>
    <s v="12"/>
    <x v="11"/>
    <x v="225"/>
    <s v="1259"/>
    <s v="Øygarden"/>
    <s v="2"/>
    <s v="Kvinner"/>
    <x v="4"/>
    <x v="4"/>
    <x v="5"/>
    <x v="23"/>
  </r>
  <r>
    <x v="11"/>
    <s v="12"/>
    <x v="11"/>
    <x v="225"/>
    <s v="1259"/>
    <s v="Øygarden"/>
    <s v="2"/>
    <s v="Kvinner"/>
    <x v="5"/>
    <x v="5"/>
    <x v="5"/>
    <x v="39"/>
  </r>
  <r>
    <x v="11"/>
    <s v="12"/>
    <x v="11"/>
    <x v="225"/>
    <s v="1259"/>
    <s v="Øygarden"/>
    <s v="1"/>
    <s v="Menn"/>
    <x v="0"/>
    <x v="0"/>
    <x v="5"/>
    <x v="13"/>
  </r>
  <r>
    <x v="11"/>
    <s v="12"/>
    <x v="11"/>
    <x v="225"/>
    <s v="1259"/>
    <s v="Øygarden"/>
    <s v="1"/>
    <s v="Menn"/>
    <x v="1"/>
    <x v="1"/>
    <x v="5"/>
    <x v="7"/>
  </r>
  <r>
    <x v="11"/>
    <s v="12"/>
    <x v="11"/>
    <x v="225"/>
    <s v="1259"/>
    <s v="Øygarden"/>
    <s v="1"/>
    <s v="Menn"/>
    <x v="2"/>
    <x v="2"/>
    <x v="5"/>
    <x v="11"/>
  </r>
  <r>
    <x v="11"/>
    <s v="12"/>
    <x v="11"/>
    <x v="225"/>
    <s v="1259"/>
    <s v="Øygarden"/>
    <s v="1"/>
    <s v="Menn"/>
    <x v="3"/>
    <x v="3"/>
    <x v="5"/>
    <x v="41"/>
  </r>
  <r>
    <x v="11"/>
    <s v="12"/>
    <x v="11"/>
    <x v="225"/>
    <s v="1259"/>
    <s v="Øygarden"/>
    <s v="1"/>
    <s v="Menn"/>
    <x v="4"/>
    <x v="4"/>
    <x v="5"/>
    <x v="56"/>
  </r>
  <r>
    <x v="11"/>
    <s v="12"/>
    <x v="11"/>
    <x v="225"/>
    <s v="1259"/>
    <s v="Øygarden"/>
    <s v="1"/>
    <s v="Menn"/>
    <x v="5"/>
    <x v="5"/>
    <x v="5"/>
    <x v="13"/>
  </r>
  <r>
    <x v="11"/>
    <s v="12"/>
    <x v="11"/>
    <x v="225"/>
    <s v="1259"/>
    <s v="Øygarden"/>
    <s v="2"/>
    <s v="Kvinner"/>
    <x v="0"/>
    <x v="0"/>
    <x v="6"/>
    <x v="1"/>
  </r>
  <r>
    <x v="11"/>
    <s v="12"/>
    <x v="11"/>
    <x v="225"/>
    <s v="1259"/>
    <s v="Øygarden"/>
    <s v="2"/>
    <s v="Kvinner"/>
    <x v="1"/>
    <x v="1"/>
    <x v="6"/>
    <x v="0"/>
  </r>
  <r>
    <x v="11"/>
    <s v="12"/>
    <x v="11"/>
    <x v="225"/>
    <s v="1259"/>
    <s v="Øygarden"/>
    <s v="2"/>
    <s v="Kvinner"/>
    <x v="2"/>
    <x v="2"/>
    <x v="6"/>
    <x v="0"/>
  </r>
  <r>
    <x v="11"/>
    <s v="12"/>
    <x v="11"/>
    <x v="225"/>
    <s v="1259"/>
    <s v="Øygarden"/>
    <s v="2"/>
    <s v="Kvinner"/>
    <x v="3"/>
    <x v="3"/>
    <x v="6"/>
    <x v="5"/>
  </r>
  <r>
    <x v="11"/>
    <s v="12"/>
    <x v="11"/>
    <x v="225"/>
    <s v="1259"/>
    <s v="Øygarden"/>
    <s v="2"/>
    <s v="Kvinner"/>
    <x v="4"/>
    <x v="4"/>
    <x v="6"/>
    <x v="0"/>
  </r>
  <r>
    <x v="11"/>
    <s v="12"/>
    <x v="11"/>
    <x v="225"/>
    <s v="1259"/>
    <s v="Øygarden"/>
    <s v="2"/>
    <s v="Kvinner"/>
    <x v="5"/>
    <x v="5"/>
    <x v="6"/>
    <x v="39"/>
  </r>
  <r>
    <x v="11"/>
    <s v="12"/>
    <x v="11"/>
    <x v="225"/>
    <s v="1259"/>
    <s v="Øygarden"/>
    <s v="1"/>
    <s v="Menn"/>
    <x v="0"/>
    <x v="0"/>
    <x v="6"/>
    <x v="15"/>
  </r>
  <r>
    <x v="11"/>
    <s v="12"/>
    <x v="11"/>
    <x v="225"/>
    <s v="1259"/>
    <s v="Øygarden"/>
    <s v="1"/>
    <s v="Menn"/>
    <x v="1"/>
    <x v="1"/>
    <x v="6"/>
    <x v="6"/>
  </r>
  <r>
    <x v="11"/>
    <s v="12"/>
    <x v="11"/>
    <x v="225"/>
    <s v="1259"/>
    <s v="Øygarden"/>
    <s v="1"/>
    <s v="Menn"/>
    <x v="2"/>
    <x v="2"/>
    <x v="6"/>
    <x v="32"/>
  </r>
  <r>
    <x v="11"/>
    <s v="12"/>
    <x v="11"/>
    <x v="225"/>
    <s v="1259"/>
    <s v="Øygarden"/>
    <s v="1"/>
    <s v="Menn"/>
    <x v="3"/>
    <x v="3"/>
    <x v="6"/>
    <x v="51"/>
  </r>
  <r>
    <x v="11"/>
    <s v="12"/>
    <x v="11"/>
    <x v="225"/>
    <s v="1259"/>
    <s v="Øygarden"/>
    <s v="1"/>
    <s v="Menn"/>
    <x v="4"/>
    <x v="4"/>
    <x v="6"/>
    <x v="11"/>
  </r>
  <r>
    <x v="11"/>
    <s v="12"/>
    <x v="11"/>
    <x v="225"/>
    <s v="1259"/>
    <s v="Øygarden"/>
    <s v="1"/>
    <s v="Menn"/>
    <x v="5"/>
    <x v="5"/>
    <x v="6"/>
    <x v="36"/>
  </r>
  <r>
    <x v="11"/>
    <s v="12"/>
    <x v="11"/>
    <x v="225"/>
    <s v="1259"/>
    <s v="Øygarden"/>
    <s v="2"/>
    <s v="Kvinner"/>
    <x v="0"/>
    <x v="0"/>
    <x v="7"/>
    <x v="1"/>
  </r>
  <r>
    <x v="11"/>
    <s v="12"/>
    <x v="11"/>
    <x v="225"/>
    <s v="1259"/>
    <s v="Øygarden"/>
    <s v="2"/>
    <s v="Kvinner"/>
    <x v="1"/>
    <x v="1"/>
    <x v="7"/>
    <x v="1"/>
  </r>
  <r>
    <x v="11"/>
    <s v="12"/>
    <x v="11"/>
    <x v="225"/>
    <s v="1259"/>
    <s v="Øygarden"/>
    <s v="2"/>
    <s v="Kvinner"/>
    <x v="2"/>
    <x v="2"/>
    <x v="7"/>
    <x v="1"/>
  </r>
  <r>
    <x v="11"/>
    <s v="12"/>
    <x v="11"/>
    <x v="225"/>
    <s v="1259"/>
    <s v="Øygarden"/>
    <s v="2"/>
    <s v="Kvinner"/>
    <x v="3"/>
    <x v="3"/>
    <x v="7"/>
    <x v="7"/>
  </r>
  <r>
    <x v="11"/>
    <s v="12"/>
    <x v="11"/>
    <x v="225"/>
    <s v="1259"/>
    <s v="Øygarden"/>
    <s v="2"/>
    <s v="Kvinner"/>
    <x v="4"/>
    <x v="4"/>
    <x v="7"/>
    <x v="0"/>
  </r>
  <r>
    <x v="11"/>
    <s v="12"/>
    <x v="11"/>
    <x v="225"/>
    <s v="1259"/>
    <s v="Øygarden"/>
    <s v="2"/>
    <s v="Kvinner"/>
    <x v="5"/>
    <x v="5"/>
    <x v="7"/>
    <x v="39"/>
  </r>
  <r>
    <x v="11"/>
    <s v="12"/>
    <x v="11"/>
    <x v="225"/>
    <s v="1259"/>
    <s v="Øygarden"/>
    <s v="1"/>
    <s v="Menn"/>
    <x v="0"/>
    <x v="0"/>
    <x v="7"/>
    <x v="12"/>
  </r>
  <r>
    <x v="11"/>
    <s v="12"/>
    <x v="11"/>
    <x v="225"/>
    <s v="1259"/>
    <s v="Øygarden"/>
    <s v="1"/>
    <s v="Menn"/>
    <x v="1"/>
    <x v="1"/>
    <x v="7"/>
    <x v="13"/>
  </r>
  <r>
    <x v="11"/>
    <s v="12"/>
    <x v="11"/>
    <x v="225"/>
    <s v="1259"/>
    <s v="Øygarden"/>
    <s v="1"/>
    <s v="Menn"/>
    <x v="2"/>
    <x v="2"/>
    <x v="7"/>
    <x v="28"/>
  </r>
  <r>
    <x v="11"/>
    <s v="12"/>
    <x v="11"/>
    <x v="225"/>
    <s v="1259"/>
    <s v="Øygarden"/>
    <s v="1"/>
    <s v="Menn"/>
    <x v="3"/>
    <x v="3"/>
    <x v="7"/>
    <x v="73"/>
  </r>
  <r>
    <x v="11"/>
    <s v="12"/>
    <x v="11"/>
    <x v="225"/>
    <s v="1259"/>
    <s v="Øygarden"/>
    <s v="1"/>
    <s v="Menn"/>
    <x v="4"/>
    <x v="4"/>
    <x v="7"/>
    <x v="55"/>
  </r>
  <r>
    <x v="11"/>
    <s v="12"/>
    <x v="11"/>
    <x v="225"/>
    <s v="1259"/>
    <s v="Øygarden"/>
    <s v="1"/>
    <s v="Menn"/>
    <x v="5"/>
    <x v="5"/>
    <x v="7"/>
    <x v="5"/>
  </r>
  <r>
    <x v="11"/>
    <s v="12"/>
    <x v="11"/>
    <x v="226"/>
    <s v="1260"/>
    <s v="Radøy"/>
    <s v="2"/>
    <s v="Kvinner"/>
    <x v="0"/>
    <x v="0"/>
    <x v="0"/>
    <x v="19"/>
  </r>
  <r>
    <x v="11"/>
    <s v="12"/>
    <x v="11"/>
    <x v="226"/>
    <s v="1260"/>
    <s v="Radøy"/>
    <s v="2"/>
    <s v="Kvinner"/>
    <x v="1"/>
    <x v="1"/>
    <x v="0"/>
    <x v="23"/>
  </r>
  <r>
    <x v="11"/>
    <s v="12"/>
    <x v="11"/>
    <x v="226"/>
    <s v="1260"/>
    <s v="Radøy"/>
    <s v="2"/>
    <s v="Kvinner"/>
    <x v="2"/>
    <x v="2"/>
    <x v="0"/>
    <x v="5"/>
  </r>
  <r>
    <x v="11"/>
    <s v="12"/>
    <x v="11"/>
    <x v="226"/>
    <s v="1260"/>
    <s v="Radøy"/>
    <s v="2"/>
    <s v="Kvinner"/>
    <x v="3"/>
    <x v="3"/>
    <x v="0"/>
    <x v="13"/>
  </r>
  <r>
    <x v="11"/>
    <s v="12"/>
    <x v="11"/>
    <x v="226"/>
    <s v="1260"/>
    <s v="Radøy"/>
    <s v="2"/>
    <s v="Kvinner"/>
    <x v="4"/>
    <x v="4"/>
    <x v="0"/>
    <x v="12"/>
  </r>
  <r>
    <x v="11"/>
    <s v="12"/>
    <x v="11"/>
    <x v="226"/>
    <s v="1260"/>
    <s v="Radøy"/>
    <s v="2"/>
    <s v="Kvinner"/>
    <x v="5"/>
    <x v="5"/>
    <x v="0"/>
    <x v="1"/>
  </r>
  <r>
    <x v="11"/>
    <s v="12"/>
    <x v="11"/>
    <x v="226"/>
    <s v="1260"/>
    <s v="Radøy"/>
    <s v="1"/>
    <s v="Menn"/>
    <x v="0"/>
    <x v="0"/>
    <x v="0"/>
    <x v="23"/>
  </r>
  <r>
    <x v="11"/>
    <s v="12"/>
    <x v="11"/>
    <x v="226"/>
    <s v="1260"/>
    <s v="Radøy"/>
    <s v="1"/>
    <s v="Menn"/>
    <x v="1"/>
    <x v="1"/>
    <x v="0"/>
    <x v="12"/>
  </r>
  <r>
    <x v="11"/>
    <s v="12"/>
    <x v="11"/>
    <x v="226"/>
    <s v="1260"/>
    <s v="Radøy"/>
    <s v="1"/>
    <s v="Menn"/>
    <x v="2"/>
    <x v="2"/>
    <x v="0"/>
    <x v="55"/>
  </r>
  <r>
    <x v="11"/>
    <s v="12"/>
    <x v="11"/>
    <x v="226"/>
    <s v="1260"/>
    <s v="Radøy"/>
    <s v="1"/>
    <s v="Menn"/>
    <x v="3"/>
    <x v="3"/>
    <x v="0"/>
    <x v="72"/>
  </r>
  <r>
    <x v="11"/>
    <s v="12"/>
    <x v="11"/>
    <x v="226"/>
    <s v="1260"/>
    <s v="Radøy"/>
    <s v="1"/>
    <s v="Menn"/>
    <x v="4"/>
    <x v="4"/>
    <x v="0"/>
    <x v="32"/>
  </r>
  <r>
    <x v="11"/>
    <s v="12"/>
    <x v="11"/>
    <x v="226"/>
    <s v="1260"/>
    <s v="Radøy"/>
    <s v="1"/>
    <s v="Menn"/>
    <x v="5"/>
    <x v="5"/>
    <x v="0"/>
    <x v="13"/>
  </r>
  <r>
    <x v="11"/>
    <s v="12"/>
    <x v="11"/>
    <x v="226"/>
    <s v="1260"/>
    <s v="Radøy"/>
    <s v="2"/>
    <s v="Kvinner"/>
    <x v="0"/>
    <x v="0"/>
    <x v="1"/>
    <x v="1"/>
  </r>
  <r>
    <x v="11"/>
    <s v="12"/>
    <x v="11"/>
    <x v="226"/>
    <s v="1260"/>
    <s v="Radøy"/>
    <s v="2"/>
    <s v="Kvinner"/>
    <x v="1"/>
    <x v="1"/>
    <x v="1"/>
    <x v="23"/>
  </r>
  <r>
    <x v="11"/>
    <s v="12"/>
    <x v="11"/>
    <x v="226"/>
    <s v="1260"/>
    <s v="Radøy"/>
    <s v="2"/>
    <s v="Kvinner"/>
    <x v="2"/>
    <x v="2"/>
    <x v="1"/>
    <x v="19"/>
  </r>
  <r>
    <x v="11"/>
    <s v="12"/>
    <x v="11"/>
    <x v="226"/>
    <s v="1260"/>
    <s v="Radøy"/>
    <s v="2"/>
    <s v="Kvinner"/>
    <x v="3"/>
    <x v="3"/>
    <x v="1"/>
    <x v="21"/>
  </r>
  <r>
    <x v="11"/>
    <s v="12"/>
    <x v="11"/>
    <x v="226"/>
    <s v="1260"/>
    <s v="Radøy"/>
    <s v="2"/>
    <s v="Kvinner"/>
    <x v="4"/>
    <x v="4"/>
    <x v="1"/>
    <x v="6"/>
  </r>
  <r>
    <x v="11"/>
    <s v="12"/>
    <x v="11"/>
    <x v="226"/>
    <s v="1260"/>
    <s v="Radøy"/>
    <s v="2"/>
    <s v="Kvinner"/>
    <x v="5"/>
    <x v="5"/>
    <x v="1"/>
    <x v="0"/>
  </r>
  <r>
    <x v="11"/>
    <s v="12"/>
    <x v="11"/>
    <x v="226"/>
    <s v="1260"/>
    <s v="Radøy"/>
    <s v="1"/>
    <s v="Menn"/>
    <x v="0"/>
    <x v="0"/>
    <x v="1"/>
    <x v="0"/>
  </r>
  <r>
    <x v="11"/>
    <s v="12"/>
    <x v="11"/>
    <x v="226"/>
    <s v="1260"/>
    <s v="Radøy"/>
    <s v="1"/>
    <s v="Menn"/>
    <x v="1"/>
    <x v="1"/>
    <x v="1"/>
    <x v="5"/>
  </r>
  <r>
    <x v="11"/>
    <s v="12"/>
    <x v="11"/>
    <x v="226"/>
    <s v="1260"/>
    <s v="Radøy"/>
    <s v="1"/>
    <s v="Menn"/>
    <x v="2"/>
    <x v="2"/>
    <x v="1"/>
    <x v="55"/>
  </r>
  <r>
    <x v="11"/>
    <s v="12"/>
    <x v="11"/>
    <x v="226"/>
    <s v="1260"/>
    <s v="Radøy"/>
    <s v="1"/>
    <s v="Menn"/>
    <x v="3"/>
    <x v="3"/>
    <x v="1"/>
    <x v="38"/>
  </r>
  <r>
    <x v="11"/>
    <s v="12"/>
    <x v="11"/>
    <x v="226"/>
    <s v="1260"/>
    <s v="Radøy"/>
    <s v="1"/>
    <s v="Menn"/>
    <x v="4"/>
    <x v="4"/>
    <x v="1"/>
    <x v="45"/>
  </r>
  <r>
    <x v="11"/>
    <s v="12"/>
    <x v="11"/>
    <x v="226"/>
    <s v="1260"/>
    <s v="Radøy"/>
    <s v="1"/>
    <s v="Menn"/>
    <x v="5"/>
    <x v="5"/>
    <x v="1"/>
    <x v="36"/>
  </r>
  <r>
    <x v="11"/>
    <s v="12"/>
    <x v="11"/>
    <x v="226"/>
    <s v="1260"/>
    <s v="Radøy"/>
    <s v="2"/>
    <s v="Kvinner"/>
    <x v="0"/>
    <x v="0"/>
    <x v="2"/>
    <x v="1"/>
  </r>
  <r>
    <x v="11"/>
    <s v="12"/>
    <x v="11"/>
    <x v="226"/>
    <s v="1260"/>
    <s v="Radøy"/>
    <s v="2"/>
    <s v="Kvinner"/>
    <x v="1"/>
    <x v="1"/>
    <x v="2"/>
    <x v="0"/>
  </r>
  <r>
    <x v="11"/>
    <s v="12"/>
    <x v="11"/>
    <x v="226"/>
    <s v="1260"/>
    <s v="Radøy"/>
    <s v="2"/>
    <s v="Kvinner"/>
    <x v="2"/>
    <x v="2"/>
    <x v="2"/>
    <x v="12"/>
  </r>
  <r>
    <x v="11"/>
    <s v="12"/>
    <x v="11"/>
    <x v="226"/>
    <s v="1260"/>
    <s v="Radøy"/>
    <s v="2"/>
    <s v="Kvinner"/>
    <x v="3"/>
    <x v="3"/>
    <x v="2"/>
    <x v="36"/>
  </r>
  <r>
    <x v="11"/>
    <s v="12"/>
    <x v="11"/>
    <x v="226"/>
    <s v="1260"/>
    <s v="Radøy"/>
    <s v="2"/>
    <s v="Kvinner"/>
    <x v="4"/>
    <x v="4"/>
    <x v="2"/>
    <x v="5"/>
  </r>
  <r>
    <x v="11"/>
    <s v="12"/>
    <x v="11"/>
    <x v="226"/>
    <s v="1260"/>
    <s v="Radøy"/>
    <s v="2"/>
    <s v="Kvinner"/>
    <x v="5"/>
    <x v="5"/>
    <x v="2"/>
    <x v="39"/>
  </r>
  <r>
    <x v="11"/>
    <s v="12"/>
    <x v="11"/>
    <x v="226"/>
    <s v="1260"/>
    <s v="Radøy"/>
    <s v="1"/>
    <s v="Menn"/>
    <x v="0"/>
    <x v="0"/>
    <x v="2"/>
    <x v="12"/>
  </r>
  <r>
    <x v="11"/>
    <s v="12"/>
    <x v="11"/>
    <x v="226"/>
    <s v="1260"/>
    <s v="Radøy"/>
    <s v="1"/>
    <s v="Menn"/>
    <x v="1"/>
    <x v="1"/>
    <x v="2"/>
    <x v="1"/>
  </r>
  <r>
    <x v="11"/>
    <s v="12"/>
    <x v="11"/>
    <x v="226"/>
    <s v="1260"/>
    <s v="Radøy"/>
    <s v="1"/>
    <s v="Menn"/>
    <x v="2"/>
    <x v="2"/>
    <x v="2"/>
    <x v="55"/>
  </r>
  <r>
    <x v="11"/>
    <s v="12"/>
    <x v="11"/>
    <x v="226"/>
    <s v="1260"/>
    <s v="Radøy"/>
    <s v="1"/>
    <s v="Menn"/>
    <x v="3"/>
    <x v="3"/>
    <x v="2"/>
    <x v="56"/>
  </r>
  <r>
    <x v="11"/>
    <s v="12"/>
    <x v="11"/>
    <x v="226"/>
    <s v="1260"/>
    <s v="Radøy"/>
    <s v="1"/>
    <s v="Menn"/>
    <x v="4"/>
    <x v="4"/>
    <x v="2"/>
    <x v="11"/>
  </r>
  <r>
    <x v="11"/>
    <s v="12"/>
    <x v="11"/>
    <x v="226"/>
    <s v="1260"/>
    <s v="Radøy"/>
    <s v="1"/>
    <s v="Menn"/>
    <x v="5"/>
    <x v="5"/>
    <x v="2"/>
    <x v="12"/>
  </r>
  <r>
    <x v="11"/>
    <s v="12"/>
    <x v="11"/>
    <x v="226"/>
    <s v="1260"/>
    <s v="Radøy"/>
    <s v="2"/>
    <s v="Kvinner"/>
    <x v="0"/>
    <x v="0"/>
    <x v="3"/>
    <x v="1"/>
  </r>
  <r>
    <x v="11"/>
    <s v="12"/>
    <x v="11"/>
    <x v="226"/>
    <s v="1260"/>
    <s v="Radøy"/>
    <s v="2"/>
    <s v="Kvinner"/>
    <x v="1"/>
    <x v="1"/>
    <x v="3"/>
    <x v="39"/>
  </r>
  <r>
    <x v="11"/>
    <s v="12"/>
    <x v="11"/>
    <x v="226"/>
    <s v="1260"/>
    <s v="Radøy"/>
    <s v="2"/>
    <s v="Kvinner"/>
    <x v="2"/>
    <x v="2"/>
    <x v="3"/>
    <x v="1"/>
  </r>
  <r>
    <x v="11"/>
    <s v="12"/>
    <x v="11"/>
    <x v="226"/>
    <s v="1260"/>
    <s v="Radøy"/>
    <s v="2"/>
    <s v="Kvinner"/>
    <x v="3"/>
    <x v="3"/>
    <x v="3"/>
    <x v="7"/>
  </r>
  <r>
    <x v="11"/>
    <s v="12"/>
    <x v="11"/>
    <x v="226"/>
    <s v="1260"/>
    <s v="Radøy"/>
    <s v="2"/>
    <s v="Kvinner"/>
    <x v="4"/>
    <x v="4"/>
    <x v="3"/>
    <x v="5"/>
  </r>
  <r>
    <x v="11"/>
    <s v="12"/>
    <x v="11"/>
    <x v="226"/>
    <s v="1260"/>
    <s v="Radøy"/>
    <s v="2"/>
    <s v="Kvinner"/>
    <x v="5"/>
    <x v="5"/>
    <x v="3"/>
    <x v="39"/>
  </r>
  <r>
    <x v="11"/>
    <s v="12"/>
    <x v="11"/>
    <x v="226"/>
    <s v="1260"/>
    <s v="Radøy"/>
    <s v="1"/>
    <s v="Menn"/>
    <x v="0"/>
    <x v="0"/>
    <x v="3"/>
    <x v="19"/>
  </r>
  <r>
    <x v="11"/>
    <s v="12"/>
    <x v="11"/>
    <x v="226"/>
    <s v="1260"/>
    <s v="Radøy"/>
    <s v="1"/>
    <s v="Menn"/>
    <x v="1"/>
    <x v="1"/>
    <x v="3"/>
    <x v="1"/>
  </r>
  <r>
    <x v="11"/>
    <s v="12"/>
    <x v="11"/>
    <x v="226"/>
    <s v="1260"/>
    <s v="Radøy"/>
    <s v="1"/>
    <s v="Menn"/>
    <x v="2"/>
    <x v="2"/>
    <x v="3"/>
    <x v="20"/>
  </r>
  <r>
    <x v="11"/>
    <s v="12"/>
    <x v="11"/>
    <x v="226"/>
    <s v="1260"/>
    <s v="Radøy"/>
    <s v="1"/>
    <s v="Menn"/>
    <x v="3"/>
    <x v="3"/>
    <x v="3"/>
    <x v="41"/>
  </r>
  <r>
    <x v="11"/>
    <s v="12"/>
    <x v="11"/>
    <x v="226"/>
    <s v="1260"/>
    <s v="Radøy"/>
    <s v="1"/>
    <s v="Menn"/>
    <x v="4"/>
    <x v="4"/>
    <x v="3"/>
    <x v="11"/>
  </r>
  <r>
    <x v="11"/>
    <s v="12"/>
    <x v="11"/>
    <x v="226"/>
    <s v="1260"/>
    <s v="Radøy"/>
    <s v="1"/>
    <s v="Menn"/>
    <x v="5"/>
    <x v="5"/>
    <x v="3"/>
    <x v="5"/>
  </r>
  <r>
    <x v="11"/>
    <s v="12"/>
    <x v="11"/>
    <x v="226"/>
    <s v="1260"/>
    <s v="Radøy"/>
    <s v="2"/>
    <s v="Kvinner"/>
    <x v="0"/>
    <x v="0"/>
    <x v="4"/>
    <x v="23"/>
  </r>
  <r>
    <x v="11"/>
    <s v="12"/>
    <x v="11"/>
    <x v="226"/>
    <s v="1260"/>
    <s v="Radøy"/>
    <s v="2"/>
    <s v="Kvinner"/>
    <x v="1"/>
    <x v="1"/>
    <x v="4"/>
    <x v="23"/>
  </r>
  <r>
    <x v="11"/>
    <s v="12"/>
    <x v="11"/>
    <x v="226"/>
    <s v="1260"/>
    <s v="Radøy"/>
    <s v="2"/>
    <s v="Kvinner"/>
    <x v="2"/>
    <x v="2"/>
    <x v="4"/>
    <x v="19"/>
  </r>
  <r>
    <x v="11"/>
    <s v="12"/>
    <x v="11"/>
    <x v="226"/>
    <s v="1260"/>
    <s v="Radøy"/>
    <s v="2"/>
    <s v="Kvinner"/>
    <x v="3"/>
    <x v="3"/>
    <x v="4"/>
    <x v="5"/>
  </r>
  <r>
    <x v="11"/>
    <s v="12"/>
    <x v="11"/>
    <x v="226"/>
    <s v="1260"/>
    <s v="Radøy"/>
    <s v="2"/>
    <s v="Kvinner"/>
    <x v="4"/>
    <x v="4"/>
    <x v="4"/>
    <x v="19"/>
  </r>
  <r>
    <x v="11"/>
    <s v="12"/>
    <x v="11"/>
    <x v="226"/>
    <s v="1260"/>
    <s v="Radøy"/>
    <s v="2"/>
    <s v="Kvinner"/>
    <x v="5"/>
    <x v="5"/>
    <x v="4"/>
    <x v="39"/>
  </r>
  <r>
    <x v="11"/>
    <s v="12"/>
    <x v="11"/>
    <x v="226"/>
    <s v="1260"/>
    <s v="Radøy"/>
    <s v="1"/>
    <s v="Menn"/>
    <x v="0"/>
    <x v="0"/>
    <x v="4"/>
    <x v="1"/>
  </r>
  <r>
    <x v="11"/>
    <s v="12"/>
    <x v="11"/>
    <x v="226"/>
    <s v="1260"/>
    <s v="Radøy"/>
    <s v="1"/>
    <s v="Menn"/>
    <x v="1"/>
    <x v="1"/>
    <x v="4"/>
    <x v="1"/>
  </r>
  <r>
    <x v="11"/>
    <s v="12"/>
    <x v="11"/>
    <x v="226"/>
    <s v="1260"/>
    <s v="Radøy"/>
    <s v="1"/>
    <s v="Menn"/>
    <x v="2"/>
    <x v="2"/>
    <x v="4"/>
    <x v="24"/>
  </r>
  <r>
    <x v="11"/>
    <s v="12"/>
    <x v="11"/>
    <x v="226"/>
    <s v="1260"/>
    <s v="Radøy"/>
    <s v="1"/>
    <s v="Menn"/>
    <x v="3"/>
    <x v="3"/>
    <x v="4"/>
    <x v="32"/>
  </r>
  <r>
    <x v="11"/>
    <s v="12"/>
    <x v="11"/>
    <x v="226"/>
    <s v="1260"/>
    <s v="Radøy"/>
    <s v="1"/>
    <s v="Menn"/>
    <x v="4"/>
    <x v="4"/>
    <x v="4"/>
    <x v="11"/>
  </r>
  <r>
    <x v="11"/>
    <s v="12"/>
    <x v="11"/>
    <x v="226"/>
    <s v="1260"/>
    <s v="Radøy"/>
    <s v="1"/>
    <s v="Menn"/>
    <x v="5"/>
    <x v="5"/>
    <x v="4"/>
    <x v="20"/>
  </r>
  <r>
    <x v="11"/>
    <s v="12"/>
    <x v="11"/>
    <x v="226"/>
    <s v="1260"/>
    <s v="Radøy"/>
    <s v="2"/>
    <s v="Kvinner"/>
    <x v="0"/>
    <x v="0"/>
    <x v="5"/>
    <x v="23"/>
  </r>
  <r>
    <x v="11"/>
    <s v="12"/>
    <x v="11"/>
    <x v="226"/>
    <s v="1260"/>
    <s v="Radøy"/>
    <s v="2"/>
    <s v="Kvinner"/>
    <x v="1"/>
    <x v="1"/>
    <x v="5"/>
    <x v="39"/>
  </r>
  <r>
    <x v="11"/>
    <s v="12"/>
    <x v="11"/>
    <x v="226"/>
    <s v="1260"/>
    <s v="Radøy"/>
    <s v="2"/>
    <s v="Kvinner"/>
    <x v="2"/>
    <x v="2"/>
    <x v="5"/>
    <x v="1"/>
  </r>
  <r>
    <x v="11"/>
    <s v="12"/>
    <x v="11"/>
    <x v="226"/>
    <s v="1260"/>
    <s v="Radøy"/>
    <s v="2"/>
    <s v="Kvinner"/>
    <x v="3"/>
    <x v="3"/>
    <x v="5"/>
    <x v="6"/>
  </r>
  <r>
    <x v="11"/>
    <s v="12"/>
    <x v="11"/>
    <x v="226"/>
    <s v="1260"/>
    <s v="Radøy"/>
    <s v="2"/>
    <s v="Kvinner"/>
    <x v="4"/>
    <x v="4"/>
    <x v="5"/>
    <x v="5"/>
  </r>
  <r>
    <x v="11"/>
    <s v="12"/>
    <x v="11"/>
    <x v="226"/>
    <s v="1260"/>
    <s v="Radøy"/>
    <s v="2"/>
    <s v="Kvinner"/>
    <x v="5"/>
    <x v="5"/>
    <x v="5"/>
    <x v="23"/>
  </r>
  <r>
    <x v="11"/>
    <s v="12"/>
    <x v="11"/>
    <x v="226"/>
    <s v="1260"/>
    <s v="Radøy"/>
    <s v="1"/>
    <s v="Menn"/>
    <x v="0"/>
    <x v="0"/>
    <x v="5"/>
    <x v="12"/>
  </r>
  <r>
    <x v="11"/>
    <s v="12"/>
    <x v="11"/>
    <x v="226"/>
    <s v="1260"/>
    <s v="Radøy"/>
    <s v="1"/>
    <s v="Menn"/>
    <x v="1"/>
    <x v="1"/>
    <x v="5"/>
    <x v="19"/>
  </r>
  <r>
    <x v="11"/>
    <s v="12"/>
    <x v="11"/>
    <x v="226"/>
    <s v="1260"/>
    <s v="Radøy"/>
    <s v="1"/>
    <s v="Menn"/>
    <x v="2"/>
    <x v="2"/>
    <x v="5"/>
    <x v="20"/>
  </r>
  <r>
    <x v="11"/>
    <s v="12"/>
    <x v="11"/>
    <x v="226"/>
    <s v="1260"/>
    <s v="Radøy"/>
    <s v="1"/>
    <s v="Menn"/>
    <x v="3"/>
    <x v="3"/>
    <x v="5"/>
    <x v="28"/>
  </r>
  <r>
    <x v="11"/>
    <s v="12"/>
    <x v="11"/>
    <x v="226"/>
    <s v="1260"/>
    <s v="Radøy"/>
    <s v="1"/>
    <s v="Menn"/>
    <x v="4"/>
    <x v="4"/>
    <x v="5"/>
    <x v="40"/>
  </r>
  <r>
    <x v="11"/>
    <s v="12"/>
    <x v="11"/>
    <x v="226"/>
    <s v="1260"/>
    <s v="Radøy"/>
    <s v="1"/>
    <s v="Menn"/>
    <x v="5"/>
    <x v="5"/>
    <x v="5"/>
    <x v="40"/>
  </r>
  <r>
    <x v="11"/>
    <s v="12"/>
    <x v="11"/>
    <x v="226"/>
    <s v="1260"/>
    <s v="Radøy"/>
    <s v="2"/>
    <s v="Kvinner"/>
    <x v="0"/>
    <x v="0"/>
    <x v="6"/>
    <x v="0"/>
  </r>
  <r>
    <x v="11"/>
    <s v="12"/>
    <x v="11"/>
    <x v="226"/>
    <s v="1260"/>
    <s v="Radøy"/>
    <s v="2"/>
    <s v="Kvinner"/>
    <x v="1"/>
    <x v="1"/>
    <x v="6"/>
    <x v="23"/>
  </r>
  <r>
    <x v="11"/>
    <s v="12"/>
    <x v="11"/>
    <x v="226"/>
    <s v="1260"/>
    <s v="Radøy"/>
    <s v="2"/>
    <s v="Kvinner"/>
    <x v="2"/>
    <x v="2"/>
    <x v="6"/>
    <x v="12"/>
  </r>
  <r>
    <x v="11"/>
    <s v="12"/>
    <x v="11"/>
    <x v="226"/>
    <s v="1260"/>
    <s v="Radøy"/>
    <s v="2"/>
    <s v="Kvinner"/>
    <x v="3"/>
    <x v="3"/>
    <x v="6"/>
    <x v="5"/>
  </r>
  <r>
    <x v="11"/>
    <s v="12"/>
    <x v="11"/>
    <x v="226"/>
    <s v="1260"/>
    <s v="Radøy"/>
    <s v="2"/>
    <s v="Kvinner"/>
    <x v="4"/>
    <x v="4"/>
    <x v="6"/>
    <x v="13"/>
  </r>
  <r>
    <x v="11"/>
    <s v="12"/>
    <x v="11"/>
    <x v="226"/>
    <s v="1260"/>
    <s v="Radøy"/>
    <s v="2"/>
    <s v="Kvinner"/>
    <x v="5"/>
    <x v="5"/>
    <x v="6"/>
    <x v="39"/>
  </r>
  <r>
    <x v="11"/>
    <s v="12"/>
    <x v="11"/>
    <x v="226"/>
    <s v="1260"/>
    <s v="Radøy"/>
    <s v="1"/>
    <s v="Menn"/>
    <x v="0"/>
    <x v="0"/>
    <x v="6"/>
    <x v="5"/>
  </r>
  <r>
    <x v="11"/>
    <s v="12"/>
    <x v="11"/>
    <x v="226"/>
    <s v="1260"/>
    <s v="Radøy"/>
    <s v="1"/>
    <s v="Menn"/>
    <x v="1"/>
    <x v="1"/>
    <x v="6"/>
    <x v="1"/>
  </r>
  <r>
    <x v="11"/>
    <s v="12"/>
    <x v="11"/>
    <x v="226"/>
    <s v="1260"/>
    <s v="Radøy"/>
    <s v="1"/>
    <s v="Menn"/>
    <x v="2"/>
    <x v="2"/>
    <x v="6"/>
    <x v="24"/>
  </r>
  <r>
    <x v="11"/>
    <s v="12"/>
    <x v="11"/>
    <x v="226"/>
    <s v="1260"/>
    <s v="Radøy"/>
    <s v="1"/>
    <s v="Menn"/>
    <x v="3"/>
    <x v="3"/>
    <x v="6"/>
    <x v="27"/>
  </r>
  <r>
    <x v="11"/>
    <s v="12"/>
    <x v="11"/>
    <x v="226"/>
    <s v="1260"/>
    <s v="Radøy"/>
    <s v="1"/>
    <s v="Menn"/>
    <x v="4"/>
    <x v="4"/>
    <x v="6"/>
    <x v="3"/>
  </r>
  <r>
    <x v="11"/>
    <s v="12"/>
    <x v="11"/>
    <x v="226"/>
    <s v="1260"/>
    <s v="Radøy"/>
    <s v="1"/>
    <s v="Menn"/>
    <x v="5"/>
    <x v="5"/>
    <x v="6"/>
    <x v="40"/>
  </r>
  <r>
    <x v="11"/>
    <s v="12"/>
    <x v="11"/>
    <x v="226"/>
    <s v="1260"/>
    <s v="Radøy"/>
    <s v="2"/>
    <s v="Kvinner"/>
    <x v="0"/>
    <x v="0"/>
    <x v="7"/>
    <x v="0"/>
  </r>
  <r>
    <x v="11"/>
    <s v="12"/>
    <x v="11"/>
    <x v="226"/>
    <s v="1260"/>
    <s v="Radøy"/>
    <s v="2"/>
    <s v="Kvinner"/>
    <x v="1"/>
    <x v="1"/>
    <x v="7"/>
    <x v="39"/>
  </r>
  <r>
    <x v="11"/>
    <s v="12"/>
    <x v="11"/>
    <x v="226"/>
    <s v="1260"/>
    <s v="Radøy"/>
    <s v="2"/>
    <s v="Kvinner"/>
    <x v="2"/>
    <x v="2"/>
    <x v="7"/>
    <x v="1"/>
  </r>
  <r>
    <x v="11"/>
    <s v="12"/>
    <x v="11"/>
    <x v="226"/>
    <s v="1260"/>
    <s v="Radøy"/>
    <s v="2"/>
    <s v="Kvinner"/>
    <x v="3"/>
    <x v="3"/>
    <x v="7"/>
    <x v="23"/>
  </r>
  <r>
    <x v="11"/>
    <s v="12"/>
    <x v="11"/>
    <x v="226"/>
    <s v="1260"/>
    <s v="Radøy"/>
    <s v="2"/>
    <s v="Kvinner"/>
    <x v="4"/>
    <x v="4"/>
    <x v="7"/>
    <x v="7"/>
  </r>
  <r>
    <x v="11"/>
    <s v="12"/>
    <x v="11"/>
    <x v="226"/>
    <s v="1260"/>
    <s v="Radøy"/>
    <s v="2"/>
    <s v="Kvinner"/>
    <x v="5"/>
    <x v="5"/>
    <x v="7"/>
    <x v="39"/>
  </r>
  <r>
    <x v="11"/>
    <s v="12"/>
    <x v="11"/>
    <x v="226"/>
    <s v="1260"/>
    <s v="Radøy"/>
    <s v="1"/>
    <s v="Menn"/>
    <x v="0"/>
    <x v="0"/>
    <x v="7"/>
    <x v="23"/>
  </r>
  <r>
    <x v="11"/>
    <s v="12"/>
    <x v="11"/>
    <x v="226"/>
    <s v="1260"/>
    <s v="Radøy"/>
    <s v="1"/>
    <s v="Menn"/>
    <x v="1"/>
    <x v="1"/>
    <x v="7"/>
    <x v="23"/>
  </r>
  <r>
    <x v="11"/>
    <s v="12"/>
    <x v="11"/>
    <x v="226"/>
    <s v="1260"/>
    <s v="Radøy"/>
    <s v="1"/>
    <s v="Menn"/>
    <x v="2"/>
    <x v="2"/>
    <x v="7"/>
    <x v="21"/>
  </r>
  <r>
    <x v="11"/>
    <s v="12"/>
    <x v="11"/>
    <x v="226"/>
    <s v="1260"/>
    <s v="Radøy"/>
    <s v="1"/>
    <s v="Menn"/>
    <x v="3"/>
    <x v="3"/>
    <x v="7"/>
    <x v="11"/>
  </r>
  <r>
    <x v="11"/>
    <s v="12"/>
    <x v="11"/>
    <x v="226"/>
    <s v="1260"/>
    <s v="Radøy"/>
    <s v="1"/>
    <s v="Menn"/>
    <x v="4"/>
    <x v="4"/>
    <x v="7"/>
    <x v="3"/>
  </r>
  <r>
    <x v="11"/>
    <s v="12"/>
    <x v="11"/>
    <x v="226"/>
    <s v="1260"/>
    <s v="Radøy"/>
    <s v="1"/>
    <s v="Menn"/>
    <x v="5"/>
    <x v="5"/>
    <x v="7"/>
    <x v="3"/>
  </r>
  <r>
    <x v="11"/>
    <s v="12"/>
    <x v="11"/>
    <x v="227"/>
    <s v="1263"/>
    <s v="Lindås"/>
    <s v="2"/>
    <s v="Kvinner"/>
    <x v="0"/>
    <x v="0"/>
    <x v="0"/>
    <x v="12"/>
  </r>
  <r>
    <x v="11"/>
    <s v="12"/>
    <x v="11"/>
    <x v="227"/>
    <s v="1263"/>
    <s v="Lindås"/>
    <s v="2"/>
    <s v="Kvinner"/>
    <x v="1"/>
    <x v="1"/>
    <x v="0"/>
    <x v="23"/>
  </r>
  <r>
    <x v="11"/>
    <s v="12"/>
    <x v="11"/>
    <x v="227"/>
    <s v="1263"/>
    <s v="Lindås"/>
    <s v="2"/>
    <s v="Kvinner"/>
    <x v="2"/>
    <x v="2"/>
    <x v="0"/>
    <x v="36"/>
  </r>
  <r>
    <x v="11"/>
    <s v="12"/>
    <x v="11"/>
    <x v="227"/>
    <s v="1263"/>
    <s v="Lindås"/>
    <s v="2"/>
    <s v="Kvinner"/>
    <x v="3"/>
    <x v="3"/>
    <x v="0"/>
    <x v="4"/>
  </r>
  <r>
    <x v="11"/>
    <s v="12"/>
    <x v="11"/>
    <x v="227"/>
    <s v="1263"/>
    <s v="Lindås"/>
    <s v="2"/>
    <s v="Kvinner"/>
    <x v="4"/>
    <x v="4"/>
    <x v="0"/>
    <x v="13"/>
  </r>
  <r>
    <x v="11"/>
    <s v="12"/>
    <x v="11"/>
    <x v="227"/>
    <s v="1263"/>
    <s v="Lindås"/>
    <s v="2"/>
    <s v="Kvinner"/>
    <x v="5"/>
    <x v="5"/>
    <x v="0"/>
    <x v="23"/>
  </r>
  <r>
    <x v="11"/>
    <s v="12"/>
    <x v="11"/>
    <x v="227"/>
    <s v="1263"/>
    <s v="Lindås"/>
    <s v="1"/>
    <s v="Menn"/>
    <x v="0"/>
    <x v="0"/>
    <x v="0"/>
    <x v="15"/>
  </r>
  <r>
    <x v="11"/>
    <s v="12"/>
    <x v="11"/>
    <x v="227"/>
    <s v="1263"/>
    <s v="Lindås"/>
    <s v="1"/>
    <s v="Menn"/>
    <x v="1"/>
    <x v="1"/>
    <x v="0"/>
    <x v="15"/>
  </r>
  <r>
    <x v="11"/>
    <s v="12"/>
    <x v="11"/>
    <x v="227"/>
    <s v="1263"/>
    <s v="Lindås"/>
    <s v="1"/>
    <s v="Menn"/>
    <x v="2"/>
    <x v="2"/>
    <x v="0"/>
    <x v="32"/>
  </r>
  <r>
    <x v="11"/>
    <s v="12"/>
    <x v="11"/>
    <x v="227"/>
    <s v="1263"/>
    <s v="Lindås"/>
    <s v="1"/>
    <s v="Menn"/>
    <x v="3"/>
    <x v="3"/>
    <x v="0"/>
    <x v="41"/>
  </r>
  <r>
    <x v="11"/>
    <s v="12"/>
    <x v="11"/>
    <x v="227"/>
    <s v="1263"/>
    <s v="Lindås"/>
    <s v="1"/>
    <s v="Menn"/>
    <x v="4"/>
    <x v="4"/>
    <x v="0"/>
    <x v="73"/>
  </r>
  <r>
    <x v="11"/>
    <s v="12"/>
    <x v="11"/>
    <x v="227"/>
    <s v="1263"/>
    <s v="Lindås"/>
    <s v="1"/>
    <s v="Menn"/>
    <x v="5"/>
    <x v="5"/>
    <x v="0"/>
    <x v="51"/>
  </r>
  <r>
    <x v="11"/>
    <s v="12"/>
    <x v="11"/>
    <x v="227"/>
    <s v="1263"/>
    <s v="Lindås"/>
    <s v="2"/>
    <s v="Kvinner"/>
    <x v="0"/>
    <x v="0"/>
    <x v="1"/>
    <x v="0"/>
  </r>
  <r>
    <x v="11"/>
    <s v="12"/>
    <x v="11"/>
    <x v="227"/>
    <s v="1263"/>
    <s v="Lindås"/>
    <s v="2"/>
    <s v="Kvinner"/>
    <x v="1"/>
    <x v="1"/>
    <x v="1"/>
    <x v="0"/>
  </r>
  <r>
    <x v="11"/>
    <s v="12"/>
    <x v="11"/>
    <x v="227"/>
    <s v="1263"/>
    <s v="Lindås"/>
    <s v="2"/>
    <s v="Kvinner"/>
    <x v="2"/>
    <x v="2"/>
    <x v="1"/>
    <x v="6"/>
  </r>
  <r>
    <x v="11"/>
    <s v="12"/>
    <x v="11"/>
    <x v="227"/>
    <s v="1263"/>
    <s v="Lindås"/>
    <s v="2"/>
    <s v="Kvinner"/>
    <x v="3"/>
    <x v="3"/>
    <x v="1"/>
    <x v="24"/>
  </r>
  <r>
    <x v="11"/>
    <s v="12"/>
    <x v="11"/>
    <x v="227"/>
    <s v="1263"/>
    <s v="Lindås"/>
    <s v="2"/>
    <s v="Kvinner"/>
    <x v="4"/>
    <x v="4"/>
    <x v="1"/>
    <x v="5"/>
  </r>
  <r>
    <x v="11"/>
    <s v="12"/>
    <x v="11"/>
    <x v="227"/>
    <s v="1263"/>
    <s v="Lindås"/>
    <s v="2"/>
    <s v="Kvinner"/>
    <x v="5"/>
    <x v="5"/>
    <x v="1"/>
    <x v="19"/>
  </r>
  <r>
    <x v="11"/>
    <s v="12"/>
    <x v="11"/>
    <x v="227"/>
    <s v="1263"/>
    <s v="Lindås"/>
    <s v="1"/>
    <s v="Menn"/>
    <x v="0"/>
    <x v="0"/>
    <x v="1"/>
    <x v="4"/>
  </r>
  <r>
    <x v="11"/>
    <s v="12"/>
    <x v="11"/>
    <x v="227"/>
    <s v="1263"/>
    <s v="Lindås"/>
    <s v="1"/>
    <s v="Menn"/>
    <x v="1"/>
    <x v="1"/>
    <x v="1"/>
    <x v="12"/>
  </r>
  <r>
    <x v="11"/>
    <s v="12"/>
    <x v="11"/>
    <x v="227"/>
    <s v="1263"/>
    <s v="Lindås"/>
    <s v="1"/>
    <s v="Menn"/>
    <x v="2"/>
    <x v="2"/>
    <x v="1"/>
    <x v="51"/>
  </r>
  <r>
    <x v="11"/>
    <s v="12"/>
    <x v="11"/>
    <x v="227"/>
    <s v="1263"/>
    <s v="Lindås"/>
    <s v="1"/>
    <s v="Menn"/>
    <x v="3"/>
    <x v="3"/>
    <x v="1"/>
    <x v="38"/>
  </r>
  <r>
    <x v="11"/>
    <s v="12"/>
    <x v="11"/>
    <x v="227"/>
    <s v="1263"/>
    <s v="Lindås"/>
    <s v="1"/>
    <s v="Menn"/>
    <x v="4"/>
    <x v="4"/>
    <x v="1"/>
    <x v="31"/>
  </r>
  <r>
    <x v="11"/>
    <s v="12"/>
    <x v="11"/>
    <x v="227"/>
    <s v="1263"/>
    <s v="Lindås"/>
    <s v="1"/>
    <s v="Menn"/>
    <x v="5"/>
    <x v="5"/>
    <x v="1"/>
    <x v="32"/>
  </r>
  <r>
    <x v="11"/>
    <s v="12"/>
    <x v="11"/>
    <x v="227"/>
    <s v="1263"/>
    <s v="Lindås"/>
    <s v="2"/>
    <s v="Kvinner"/>
    <x v="0"/>
    <x v="0"/>
    <x v="2"/>
    <x v="0"/>
  </r>
  <r>
    <x v="11"/>
    <s v="12"/>
    <x v="11"/>
    <x v="227"/>
    <s v="1263"/>
    <s v="Lindås"/>
    <s v="2"/>
    <s v="Kvinner"/>
    <x v="1"/>
    <x v="1"/>
    <x v="2"/>
    <x v="0"/>
  </r>
  <r>
    <x v="11"/>
    <s v="12"/>
    <x v="11"/>
    <x v="227"/>
    <s v="1263"/>
    <s v="Lindås"/>
    <s v="2"/>
    <s v="Kvinner"/>
    <x v="2"/>
    <x v="2"/>
    <x v="2"/>
    <x v="6"/>
  </r>
  <r>
    <x v="11"/>
    <s v="12"/>
    <x v="11"/>
    <x v="227"/>
    <s v="1263"/>
    <s v="Lindås"/>
    <s v="2"/>
    <s v="Kvinner"/>
    <x v="3"/>
    <x v="3"/>
    <x v="2"/>
    <x v="24"/>
  </r>
  <r>
    <x v="11"/>
    <s v="12"/>
    <x v="11"/>
    <x v="227"/>
    <s v="1263"/>
    <s v="Lindås"/>
    <s v="2"/>
    <s v="Kvinner"/>
    <x v="4"/>
    <x v="4"/>
    <x v="2"/>
    <x v="15"/>
  </r>
  <r>
    <x v="11"/>
    <s v="12"/>
    <x v="11"/>
    <x v="227"/>
    <s v="1263"/>
    <s v="Lindås"/>
    <s v="2"/>
    <s v="Kvinner"/>
    <x v="5"/>
    <x v="5"/>
    <x v="2"/>
    <x v="0"/>
  </r>
  <r>
    <x v="11"/>
    <s v="12"/>
    <x v="11"/>
    <x v="227"/>
    <s v="1263"/>
    <s v="Lindås"/>
    <s v="1"/>
    <s v="Menn"/>
    <x v="0"/>
    <x v="0"/>
    <x v="2"/>
    <x v="12"/>
  </r>
  <r>
    <x v="11"/>
    <s v="12"/>
    <x v="11"/>
    <x v="227"/>
    <s v="1263"/>
    <s v="Lindås"/>
    <s v="1"/>
    <s v="Menn"/>
    <x v="1"/>
    <x v="1"/>
    <x v="2"/>
    <x v="13"/>
  </r>
  <r>
    <x v="11"/>
    <s v="12"/>
    <x v="11"/>
    <x v="227"/>
    <s v="1263"/>
    <s v="Lindås"/>
    <s v="1"/>
    <s v="Menn"/>
    <x v="2"/>
    <x v="2"/>
    <x v="2"/>
    <x v="24"/>
  </r>
  <r>
    <x v="11"/>
    <s v="12"/>
    <x v="11"/>
    <x v="227"/>
    <s v="1263"/>
    <s v="Lindås"/>
    <s v="1"/>
    <s v="Menn"/>
    <x v="3"/>
    <x v="3"/>
    <x v="2"/>
    <x v="73"/>
  </r>
  <r>
    <x v="11"/>
    <s v="12"/>
    <x v="11"/>
    <x v="227"/>
    <s v="1263"/>
    <s v="Lindås"/>
    <s v="1"/>
    <s v="Menn"/>
    <x v="4"/>
    <x v="4"/>
    <x v="2"/>
    <x v="45"/>
  </r>
  <r>
    <x v="11"/>
    <s v="12"/>
    <x v="11"/>
    <x v="227"/>
    <s v="1263"/>
    <s v="Lindås"/>
    <s v="1"/>
    <s v="Menn"/>
    <x v="5"/>
    <x v="5"/>
    <x v="2"/>
    <x v="24"/>
  </r>
  <r>
    <x v="11"/>
    <s v="12"/>
    <x v="11"/>
    <x v="227"/>
    <s v="1263"/>
    <s v="Lindås"/>
    <s v="2"/>
    <s v="Kvinner"/>
    <x v="0"/>
    <x v="0"/>
    <x v="3"/>
    <x v="7"/>
  </r>
  <r>
    <x v="11"/>
    <s v="12"/>
    <x v="11"/>
    <x v="227"/>
    <s v="1263"/>
    <s v="Lindås"/>
    <s v="2"/>
    <s v="Kvinner"/>
    <x v="1"/>
    <x v="1"/>
    <x v="3"/>
    <x v="1"/>
  </r>
  <r>
    <x v="11"/>
    <s v="12"/>
    <x v="11"/>
    <x v="227"/>
    <s v="1263"/>
    <s v="Lindås"/>
    <s v="2"/>
    <s v="Kvinner"/>
    <x v="2"/>
    <x v="2"/>
    <x v="3"/>
    <x v="6"/>
  </r>
  <r>
    <x v="11"/>
    <s v="12"/>
    <x v="11"/>
    <x v="227"/>
    <s v="1263"/>
    <s v="Lindås"/>
    <s v="2"/>
    <s v="Kvinner"/>
    <x v="3"/>
    <x v="3"/>
    <x v="3"/>
    <x v="14"/>
  </r>
  <r>
    <x v="11"/>
    <s v="12"/>
    <x v="11"/>
    <x v="227"/>
    <s v="1263"/>
    <s v="Lindås"/>
    <s v="2"/>
    <s v="Kvinner"/>
    <x v="4"/>
    <x v="4"/>
    <x v="3"/>
    <x v="36"/>
  </r>
  <r>
    <x v="11"/>
    <s v="12"/>
    <x v="11"/>
    <x v="227"/>
    <s v="1263"/>
    <s v="Lindås"/>
    <s v="2"/>
    <s v="Kvinner"/>
    <x v="5"/>
    <x v="5"/>
    <x v="3"/>
    <x v="12"/>
  </r>
  <r>
    <x v="11"/>
    <s v="12"/>
    <x v="11"/>
    <x v="227"/>
    <s v="1263"/>
    <s v="Lindås"/>
    <s v="1"/>
    <s v="Menn"/>
    <x v="0"/>
    <x v="0"/>
    <x v="3"/>
    <x v="13"/>
  </r>
  <r>
    <x v="11"/>
    <s v="12"/>
    <x v="11"/>
    <x v="227"/>
    <s v="1263"/>
    <s v="Lindås"/>
    <s v="1"/>
    <s v="Menn"/>
    <x v="1"/>
    <x v="1"/>
    <x v="3"/>
    <x v="7"/>
  </r>
  <r>
    <x v="11"/>
    <s v="12"/>
    <x v="11"/>
    <x v="227"/>
    <s v="1263"/>
    <s v="Lindås"/>
    <s v="1"/>
    <s v="Menn"/>
    <x v="2"/>
    <x v="2"/>
    <x v="3"/>
    <x v="55"/>
  </r>
  <r>
    <x v="11"/>
    <s v="12"/>
    <x v="11"/>
    <x v="227"/>
    <s v="1263"/>
    <s v="Lindås"/>
    <s v="1"/>
    <s v="Menn"/>
    <x v="3"/>
    <x v="3"/>
    <x v="3"/>
    <x v="32"/>
  </r>
  <r>
    <x v="11"/>
    <s v="12"/>
    <x v="11"/>
    <x v="227"/>
    <s v="1263"/>
    <s v="Lindås"/>
    <s v="1"/>
    <s v="Menn"/>
    <x v="4"/>
    <x v="4"/>
    <x v="3"/>
    <x v="16"/>
  </r>
  <r>
    <x v="11"/>
    <s v="12"/>
    <x v="11"/>
    <x v="227"/>
    <s v="1263"/>
    <s v="Lindås"/>
    <s v="1"/>
    <s v="Menn"/>
    <x v="5"/>
    <x v="5"/>
    <x v="3"/>
    <x v="20"/>
  </r>
  <r>
    <x v="11"/>
    <s v="12"/>
    <x v="11"/>
    <x v="227"/>
    <s v="1263"/>
    <s v="Lindås"/>
    <s v="2"/>
    <s v="Kvinner"/>
    <x v="0"/>
    <x v="0"/>
    <x v="4"/>
    <x v="1"/>
  </r>
  <r>
    <x v="11"/>
    <s v="12"/>
    <x v="11"/>
    <x v="227"/>
    <s v="1263"/>
    <s v="Lindås"/>
    <s v="2"/>
    <s v="Kvinner"/>
    <x v="1"/>
    <x v="1"/>
    <x v="4"/>
    <x v="1"/>
  </r>
  <r>
    <x v="11"/>
    <s v="12"/>
    <x v="11"/>
    <x v="227"/>
    <s v="1263"/>
    <s v="Lindås"/>
    <s v="2"/>
    <s v="Kvinner"/>
    <x v="2"/>
    <x v="2"/>
    <x v="4"/>
    <x v="12"/>
  </r>
  <r>
    <x v="11"/>
    <s v="12"/>
    <x v="11"/>
    <x v="227"/>
    <s v="1263"/>
    <s v="Lindås"/>
    <s v="2"/>
    <s v="Kvinner"/>
    <x v="3"/>
    <x v="3"/>
    <x v="4"/>
    <x v="24"/>
  </r>
  <r>
    <x v="11"/>
    <s v="12"/>
    <x v="11"/>
    <x v="227"/>
    <s v="1263"/>
    <s v="Lindås"/>
    <s v="2"/>
    <s v="Kvinner"/>
    <x v="4"/>
    <x v="4"/>
    <x v="4"/>
    <x v="15"/>
  </r>
  <r>
    <x v="11"/>
    <s v="12"/>
    <x v="11"/>
    <x v="227"/>
    <s v="1263"/>
    <s v="Lindås"/>
    <s v="2"/>
    <s v="Kvinner"/>
    <x v="5"/>
    <x v="5"/>
    <x v="4"/>
    <x v="19"/>
  </r>
  <r>
    <x v="11"/>
    <s v="12"/>
    <x v="11"/>
    <x v="227"/>
    <s v="1263"/>
    <s v="Lindås"/>
    <s v="1"/>
    <s v="Menn"/>
    <x v="0"/>
    <x v="0"/>
    <x v="4"/>
    <x v="7"/>
  </r>
  <r>
    <x v="11"/>
    <s v="12"/>
    <x v="11"/>
    <x v="227"/>
    <s v="1263"/>
    <s v="Lindås"/>
    <s v="1"/>
    <s v="Menn"/>
    <x v="1"/>
    <x v="1"/>
    <x v="4"/>
    <x v="5"/>
  </r>
  <r>
    <x v="11"/>
    <s v="12"/>
    <x v="11"/>
    <x v="227"/>
    <s v="1263"/>
    <s v="Lindås"/>
    <s v="1"/>
    <s v="Menn"/>
    <x v="2"/>
    <x v="2"/>
    <x v="4"/>
    <x v="56"/>
  </r>
  <r>
    <x v="11"/>
    <s v="12"/>
    <x v="11"/>
    <x v="227"/>
    <s v="1263"/>
    <s v="Lindås"/>
    <s v="1"/>
    <s v="Menn"/>
    <x v="3"/>
    <x v="3"/>
    <x v="4"/>
    <x v="45"/>
  </r>
  <r>
    <x v="11"/>
    <s v="12"/>
    <x v="11"/>
    <x v="227"/>
    <s v="1263"/>
    <s v="Lindås"/>
    <s v="1"/>
    <s v="Menn"/>
    <x v="4"/>
    <x v="4"/>
    <x v="4"/>
    <x v="72"/>
  </r>
  <r>
    <x v="11"/>
    <s v="12"/>
    <x v="11"/>
    <x v="227"/>
    <s v="1263"/>
    <s v="Lindås"/>
    <s v="1"/>
    <s v="Menn"/>
    <x v="5"/>
    <x v="5"/>
    <x v="4"/>
    <x v="32"/>
  </r>
  <r>
    <x v="11"/>
    <s v="12"/>
    <x v="11"/>
    <x v="227"/>
    <s v="1263"/>
    <s v="Lindås"/>
    <s v="2"/>
    <s v="Kvinner"/>
    <x v="0"/>
    <x v="0"/>
    <x v="5"/>
    <x v="1"/>
  </r>
  <r>
    <x v="11"/>
    <s v="12"/>
    <x v="11"/>
    <x v="227"/>
    <s v="1263"/>
    <s v="Lindås"/>
    <s v="2"/>
    <s v="Kvinner"/>
    <x v="1"/>
    <x v="1"/>
    <x v="5"/>
    <x v="12"/>
  </r>
  <r>
    <x v="11"/>
    <s v="12"/>
    <x v="11"/>
    <x v="227"/>
    <s v="1263"/>
    <s v="Lindås"/>
    <s v="2"/>
    <s v="Kvinner"/>
    <x v="2"/>
    <x v="2"/>
    <x v="5"/>
    <x v="0"/>
  </r>
  <r>
    <x v="11"/>
    <s v="12"/>
    <x v="11"/>
    <x v="227"/>
    <s v="1263"/>
    <s v="Lindås"/>
    <s v="2"/>
    <s v="Kvinner"/>
    <x v="3"/>
    <x v="3"/>
    <x v="5"/>
    <x v="55"/>
  </r>
  <r>
    <x v="11"/>
    <s v="12"/>
    <x v="11"/>
    <x v="227"/>
    <s v="1263"/>
    <s v="Lindås"/>
    <s v="2"/>
    <s v="Kvinner"/>
    <x v="4"/>
    <x v="4"/>
    <x v="5"/>
    <x v="21"/>
  </r>
  <r>
    <x v="11"/>
    <s v="12"/>
    <x v="11"/>
    <x v="227"/>
    <s v="1263"/>
    <s v="Lindås"/>
    <s v="2"/>
    <s v="Kvinner"/>
    <x v="5"/>
    <x v="5"/>
    <x v="5"/>
    <x v="1"/>
  </r>
  <r>
    <x v="11"/>
    <s v="12"/>
    <x v="11"/>
    <x v="227"/>
    <s v="1263"/>
    <s v="Lindås"/>
    <s v="1"/>
    <s v="Menn"/>
    <x v="0"/>
    <x v="0"/>
    <x v="5"/>
    <x v="23"/>
  </r>
  <r>
    <x v="11"/>
    <s v="12"/>
    <x v="11"/>
    <x v="227"/>
    <s v="1263"/>
    <s v="Lindås"/>
    <s v="1"/>
    <s v="Menn"/>
    <x v="1"/>
    <x v="1"/>
    <x v="5"/>
    <x v="0"/>
  </r>
  <r>
    <x v="11"/>
    <s v="12"/>
    <x v="11"/>
    <x v="227"/>
    <s v="1263"/>
    <s v="Lindås"/>
    <s v="1"/>
    <s v="Menn"/>
    <x v="2"/>
    <x v="2"/>
    <x v="5"/>
    <x v="36"/>
  </r>
  <r>
    <x v="11"/>
    <s v="12"/>
    <x v="11"/>
    <x v="227"/>
    <s v="1263"/>
    <s v="Lindås"/>
    <s v="1"/>
    <s v="Menn"/>
    <x v="3"/>
    <x v="3"/>
    <x v="5"/>
    <x v="32"/>
  </r>
  <r>
    <x v="11"/>
    <s v="12"/>
    <x v="11"/>
    <x v="227"/>
    <s v="1263"/>
    <s v="Lindås"/>
    <s v="1"/>
    <s v="Menn"/>
    <x v="4"/>
    <x v="4"/>
    <x v="5"/>
    <x v="38"/>
  </r>
  <r>
    <x v="11"/>
    <s v="12"/>
    <x v="11"/>
    <x v="227"/>
    <s v="1263"/>
    <s v="Lindås"/>
    <s v="1"/>
    <s v="Menn"/>
    <x v="5"/>
    <x v="5"/>
    <x v="5"/>
    <x v="45"/>
  </r>
  <r>
    <x v="11"/>
    <s v="12"/>
    <x v="11"/>
    <x v="227"/>
    <s v="1263"/>
    <s v="Lindås"/>
    <s v="2"/>
    <s v="Kvinner"/>
    <x v="0"/>
    <x v="0"/>
    <x v="6"/>
    <x v="39"/>
  </r>
  <r>
    <x v="11"/>
    <s v="12"/>
    <x v="11"/>
    <x v="227"/>
    <s v="1263"/>
    <s v="Lindås"/>
    <s v="2"/>
    <s v="Kvinner"/>
    <x v="1"/>
    <x v="1"/>
    <x v="6"/>
    <x v="1"/>
  </r>
  <r>
    <x v="11"/>
    <s v="12"/>
    <x v="11"/>
    <x v="227"/>
    <s v="1263"/>
    <s v="Lindås"/>
    <s v="2"/>
    <s v="Kvinner"/>
    <x v="2"/>
    <x v="2"/>
    <x v="6"/>
    <x v="1"/>
  </r>
  <r>
    <x v="11"/>
    <s v="12"/>
    <x v="11"/>
    <x v="227"/>
    <s v="1263"/>
    <s v="Lindås"/>
    <s v="2"/>
    <s v="Kvinner"/>
    <x v="3"/>
    <x v="3"/>
    <x v="6"/>
    <x v="20"/>
  </r>
  <r>
    <x v="11"/>
    <s v="12"/>
    <x v="11"/>
    <x v="227"/>
    <s v="1263"/>
    <s v="Lindås"/>
    <s v="2"/>
    <s v="Kvinner"/>
    <x v="4"/>
    <x v="4"/>
    <x v="6"/>
    <x v="15"/>
  </r>
  <r>
    <x v="11"/>
    <s v="12"/>
    <x v="11"/>
    <x v="227"/>
    <s v="1263"/>
    <s v="Lindås"/>
    <s v="2"/>
    <s v="Kvinner"/>
    <x v="5"/>
    <x v="5"/>
    <x v="6"/>
    <x v="19"/>
  </r>
  <r>
    <x v="11"/>
    <s v="12"/>
    <x v="11"/>
    <x v="227"/>
    <s v="1263"/>
    <s v="Lindås"/>
    <s v="1"/>
    <s v="Menn"/>
    <x v="0"/>
    <x v="0"/>
    <x v="6"/>
    <x v="5"/>
  </r>
  <r>
    <x v="11"/>
    <s v="12"/>
    <x v="11"/>
    <x v="227"/>
    <s v="1263"/>
    <s v="Lindås"/>
    <s v="1"/>
    <s v="Menn"/>
    <x v="1"/>
    <x v="1"/>
    <x v="6"/>
    <x v="12"/>
  </r>
  <r>
    <x v="11"/>
    <s v="12"/>
    <x v="11"/>
    <x v="227"/>
    <s v="1263"/>
    <s v="Lindås"/>
    <s v="1"/>
    <s v="Menn"/>
    <x v="2"/>
    <x v="2"/>
    <x v="6"/>
    <x v="24"/>
  </r>
  <r>
    <x v="11"/>
    <s v="12"/>
    <x v="11"/>
    <x v="227"/>
    <s v="1263"/>
    <s v="Lindås"/>
    <s v="1"/>
    <s v="Menn"/>
    <x v="3"/>
    <x v="3"/>
    <x v="6"/>
    <x v="45"/>
  </r>
  <r>
    <x v="11"/>
    <s v="12"/>
    <x v="11"/>
    <x v="227"/>
    <s v="1263"/>
    <s v="Lindås"/>
    <s v="1"/>
    <s v="Menn"/>
    <x v="4"/>
    <x v="4"/>
    <x v="6"/>
    <x v="35"/>
  </r>
  <r>
    <x v="11"/>
    <s v="12"/>
    <x v="11"/>
    <x v="227"/>
    <s v="1263"/>
    <s v="Lindås"/>
    <s v="1"/>
    <s v="Menn"/>
    <x v="5"/>
    <x v="5"/>
    <x v="6"/>
    <x v="56"/>
  </r>
  <r>
    <x v="11"/>
    <s v="12"/>
    <x v="11"/>
    <x v="227"/>
    <s v="1263"/>
    <s v="Lindås"/>
    <s v="2"/>
    <s v="Kvinner"/>
    <x v="0"/>
    <x v="0"/>
    <x v="7"/>
    <x v="15"/>
  </r>
  <r>
    <x v="11"/>
    <s v="12"/>
    <x v="11"/>
    <x v="227"/>
    <s v="1263"/>
    <s v="Lindås"/>
    <s v="2"/>
    <s v="Kvinner"/>
    <x v="1"/>
    <x v="1"/>
    <x v="7"/>
    <x v="15"/>
  </r>
  <r>
    <x v="11"/>
    <s v="12"/>
    <x v="11"/>
    <x v="227"/>
    <s v="1263"/>
    <s v="Lindås"/>
    <s v="2"/>
    <s v="Kvinner"/>
    <x v="2"/>
    <x v="2"/>
    <x v="7"/>
    <x v="20"/>
  </r>
  <r>
    <x v="11"/>
    <s v="12"/>
    <x v="11"/>
    <x v="227"/>
    <s v="1263"/>
    <s v="Lindås"/>
    <s v="2"/>
    <s v="Kvinner"/>
    <x v="3"/>
    <x v="3"/>
    <x v="7"/>
    <x v="14"/>
  </r>
  <r>
    <x v="11"/>
    <s v="12"/>
    <x v="11"/>
    <x v="227"/>
    <s v="1263"/>
    <s v="Lindås"/>
    <s v="2"/>
    <s v="Kvinner"/>
    <x v="4"/>
    <x v="4"/>
    <x v="7"/>
    <x v="21"/>
  </r>
  <r>
    <x v="11"/>
    <s v="12"/>
    <x v="11"/>
    <x v="227"/>
    <s v="1263"/>
    <s v="Lindås"/>
    <s v="2"/>
    <s v="Kvinner"/>
    <x v="5"/>
    <x v="5"/>
    <x v="7"/>
    <x v="1"/>
  </r>
  <r>
    <x v="11"/>
    <s v="12"/>
    <x v="11"/>
    <x v="227"/>
    <s v="1263"/>
    <s v="Lindås"/>
    <s v="1"/>
    <s v="Menn"/>
    <x v="0"/>
    <x v="0"/>
    <x v="7"/>
    <x v="56"/>
  </r>
  <r>
    <x v="11"/>
    <s v="12"/>
    <x v="11"/>
    <x v="227"/>
    <s v="1263"/>
    <s v="Lindås"/>
    <s v="1"/>
    <s v="Menn"/>
    <x v="1"/>
    <x v="1"/>
    <x v="7"/>
    <x v="24"/>
  </r>
  <r>
    <x v="11"/>
    <s v="12"/>
    <x v="11"/>
    <x v="227"/>
    <s v="1263"/>
    <s v="Lindås"/>
    <s v="1"/>
    <s v="Menn"/>
    <x v="2"/>
    <x v="2"/>
    <x v="7"/>
    <x v="41"/>
  </r>
  <r>
    <x v="11"/>
    <s v="12"/>
    <x v="11"/>
    <x v="227"/>
    <s v="1263"/>
    <s v="Lindås"/>
    <s v="1"/>
    <s v="Menn"/>
    <x v="3"/>
    <x v="3"/>
    <x v="7"/>
    <x v="35"/>
  </r>
  <r>
    <x v="11"/>
    <s v="12"/>
    <x v="11"/>
    <x v="227"/>
    <s v="1263"/>
    <s v="Lindås"/>
    <s v="1"/>
    <s v="Menn"/>
    <x v="4"/>
    <x v="4"/>
    <x v="7"/>
    <x v="34"/>
  </r>
  <r>
    <x v="11"/>
    <s v="12"/>
    <x v="11"/>
    <x v="227"/>
    <s v="1263"/>
    <s v="Lindås"/>
    <s v="1"/>
    <s v="Menn"/>
    <x v="5"/>
    <x v="5"/>
    <x v="7"/>
    <x v="16"/>
  </r>
  <r>
    <x v="11"/>
    <s v="12"/>
    <x v="11"/>
    <x v="228"/>
    <s v="1264"/>
    <s v="Austrheim"/>
    <s v="2"/>
    <s v="Kvinner"/>
    <x v="0"/>
    <x v="0"/>
    <x v="0"/>
    <x v="39"/>
  </r>
  <r>
    <x v="11"/>
    <s v="12"/>
    <x v="11"/>
    <x v="228"/>
    <s v="1264"/>
    <s v="Austrheim"/>
    <s v="2"/>
    <s v="Kvinner"/>
    <x v="1"/>
    <x v="1"/>
    <x v="0"/>
    <x v="39"/>
  </r>
  <r>
    <x v="11"/>
    <s v="12"/>
    <x v="11"/>
    <x v="228"/>
    <s v="1264"/>
    <s v="Austrheim"/>
    <s v="2"/>
    <s v="Kvinner"/>
    <x v="2"/>
    <x v="2"/>
    <x v="0"/>
    <x v="39"/>
  </r>
  <r>
    <x v="11"/>
    <s v="12"/>
    <x v="11"/>
    <x v="228"/>
    <s v="1264"/>
    <s v="Austrheim"/>
    <s v="2"/>
    <s v="Kvinner"/>
    <x v="3"/>
    <x v="3"/>
    <x v="0"/>
    <x v="23"/>
  </r>
  <r>
    <x v="11"/>
    <s v="12"/>
    <x v="11"/>
    <x v="228"/>
    <s v="1264"/>
    <s v="Austrheim"/>
    <s v="2"/>
    <s v="Kvinner"/>
    <x v="4"/>
    <x v="4"/>
    <x v="0"/>
    <x v="23"/>
  </r>
  <r>
    <x v="11"/>
    <s v="12"/>
    <x v="11"/>
    <x v="228"/>
    <s v="1264"/>
    <s v="Austrheim"/>
    <s v="2"/>
    <s v="Kvinner"/>
    <x v="5"/>
    <x v="5"/>
    <x v="0"/>
    <x v="39"/>
  </r>
  <r>
    <x v="11"/>
    <s v="12"/>
    <x v="11"/>
    <x v="228"/>
    <s v="1264"/>
    <s v="Austrheim"/>
    <s v="1"/>
    <s v="Menn"/>
    <x v="0"/>
    <x v="0"/>
    <x v="0"/>
    <x v="1"/>
  </r>
  <r>
    <x v="11"/>
    <s v="12"/>
    <x v="11"/>
    <x v="228"/>
    <s v="1264"/>
    <s v="Austrheim"/>
    <s v="1"/>
    <s v="Menn"/>
    <x v="1"/>
    <x v="1"/>
    <x v="0"/>
    <x v="23"/>
  </r>
  <r>
    <x v="11"/>
    <s v="12"/>
    <x v="11"/>
    <x v="228"/>
    <s v="1264"/>
    <s v="Austrheim"/>
    <s v="1"/>
    <s v="Menn"/>
    <x v="2"/>
    <x v="2"/>
    <x v="0"/>
    <x v="19"/>
  </r>
  <r>
    <x v="11"/>
    <s v="12"/>
    <x v="11"/>
    <x v="228"/>
    <s v="1264"/>
    <s v="Austrheim"/>
    <s v="1"/>
    <s v="Menn"/>
    <x v="3"/>
    <x v="3"/>
    <x v="0"/>
    <x v="5"/>
  </r>
  <r>
    <x v="11"/>
    <s v="12"/>
    <x v="11"/>
    <x v="228"/>
    <s v="1264"/>
    <s v="Austrheim"/>
    <s v="1"/>
    <s v="Menn"/>
    <x v="4"/>
    <x v="4"/>
    <x v="0"/>
    <x v="7"/>
  </r>
  <r>
    <x v="11"/>
    <s v="12"/>
    <x v="11"/>
    <x v="228"/>
    <s v="1264"/>
    <s v="Austrheim"/>
    <s v="1"/>
    <s v="Menn"/>
    <x v="5"/>
    <x v="5"/>
    <x v="0"/>
    <x v="0"/>
  </r>
  <r>
    <x v="11"/>
    <s v="12"/>
    <x v="11"/>
    <x v="228"/>
    <s v="1264"/>
    <s v="Austrheim"/>
    <s v="2"/>
    <s v="Kvinner"/>
    <x v="0"/>
    <x v="0"/>
    <x v="1"/>
    <x v="39"/>
  </r>
  <r>
    <x v="11"/>
    <s v="12"/>
    <x v="11"/>
    <x v="228"/>
    <s v="1264"/>
    <s v="Austrheim"/>
    <s v="2"/>
    <s v="Kvinner"/>
    <x v="1"/>
    <x v="1"/>
    <x v="1"/>
    <x v="39"/>
  </r>
  <r>
    <x v="11"/>
    <s v="12"/>
    <x v="11"/>
    <x v="228"/>
    <s v="1264"/>
    <s v="Austrheim"/>
    <s v="2"/>
    <s v="Kvinner"/>
    <x v="2"/>
    <x v="2"/>
    <x v="1"/>
    <x v="39"/>
  </r>
  <r>
    <x v="11"/>
    <s v="12"/>
    <x v="11"/>
    <x v="228"/>
    <s v="1264"/>
    <s v="Austrheim"/>
    <s v="2"/>
    <s v="Kvinner"/>
    <x v="3"/>
    <x v="3"/>
    <x v="1"/>
    <x v="23"/>
  </r>
  <r>
    <x v="11"/>
    <s v="12"/>
    <x v="11"/>
    <x v="228"/>
    <s v="1264"/>
    <s v="Austrheim"/>
    <s v="2"/>
    <s v="Kvinner"/>
    <x v="4"/>
    <x v="4"/>
    <x v="1"/>
    <x v="23"/>
  </r>
  <r>
    <x v="11"/>
    <s v="12"/>
    <x v="11"/>
    <x v="228"/>
    <s v="1264"/>
    <s v="Austrheim"/>
    <s v="2"/>
    <s v="Kvinner"/>
    <x v="5"/>
    <x v="5"/>
    <x v="1"/>
    <x v="39"/>
  </r>
  <r>
    <x v="11"/>
    <s v="12"/>
    <x v="11"/>
    <x v="228"/>
    <s v="1264"/>
    <s v="Austrheim"/>
    <s v="1"/>
    <s v="Menn"/>
    <x v="0"/>
    <x v="0"/>
    <x v="1"/>
    <x v="23"/>
  </r>
  <r>
    <x v="11"/>
    <s v="12"/>
    <x v="11"/>
    <x v="228"/>
    <s v="1264"/>
    <s v="Austrheim"/>
    <s v="1"/>
    <s v="Menn"/>
    <x v="1"/>
    <x v="1"/>
    <x v="1"/>
    <x v="0"/>
  </r>
  <r>
    <x v="11"/>
    <s v="12"/>
    <x v="11"/>
    <x v="228"/>
    <s v="1264"/>
    <s v="Austrheim"/>
    <s v="1"/>
    <s v="Menn"/>
    <x v="2"/>
    <x v="2"/>
    <x v="1"/>
    <x v="19"/>
  </r>
  <r>
    <x v="11"/>
    <s v="12"/>
    <x v="11"/>
    <x v="228"/>
    <s v="1264"/>
    <s v="Austrheim"/>
    <s v="1"/>
    <s v="Menn"/>
    <x v="3"/>
    <x v="3"/>
    <x v="1"/>
    <x v="5"/>
  </r>
  <r>
    <x v="11"/>
    <s v="12"/>
    <x v="11"/>
    <x v="228"/>
    <s v="1264"/>
    <s v="Austrheim"/>
    <s v="1"/>
    <s v="Menn"/>
    <x v="4"/>
    <x v="4"/>
    <x v="1"/>
    <x v="6"/>
  </r>
  <r>
    <x v="11"/>
    <s v="12"/>
    <x v="11"/>
    <x v="228"/>
    <s v="1264"/>
    <s v="Austrheim"/>
    <s v="1"/>
    <s v="Menn"/>
    <x v="5"/>
    <x v="5"/>
    <x v="1"/>
    <x v="1"/>
  </r>
  <r>
    <x v="11"/>
    <s v="12"/>
    <x v="11"/>
    <x v="228"/>
    <s v="1264"/>
    <s v="Austrheim"/>
    <s v="2"/>
    <s v="Kvinner"/>
    <x v="0"/>
    <x v="0"/>
    <x v="2"/>
    <x v="0"/>
  </r>
  <r>
    <x v="11"/>
    <s v="12"/>
    <x v="11"/>
    <x v="228"/>
    <s v="1264"/>
    <s v="Austrheim"/>
    <s v="2"/>
    <s v="Kvinner"/>
    <x v="1"/>
    <x v="1"/>
    <x v="2"/>
    <x v="23"/>
  </r>
  <r>
    <x v="11"/>
    <s v="12"/>
    <x v="11"/>
    <x v="228"/>
    <s v="1264"/>
    <s v="Austrheim"/>
    <s v="2"/>
    <s v="Kvinner"/>
    <x v="2"/>
    <x v="2"/>
    <x v="2"/>
    <x v="39"/>
  </r>
  <r>
    <x v="11"/>
    <s v="12"/>
    <x v="11"/>
    <x v="228"/>
    <s v="1264"/>
    <s v="Austrheim"/>
    <s v="2"/>
    <s v="Kvinner"/>
    <x v="3"/>
    <x v="3"/>
    <x v="2"/>
    <x v="23"/>
  </r>
  <r>
    <x v="11"/>
    <s v="12"/>
    <x v="11"/>
    <x v="228"/>
    <s v="1264"/>
    <s v="Austrheim"/>
    <s v="2"/>
    <s v="Kvinner"/>
    <x v="4"/>
    <x v="4"/>
    <x v="2"/>
    <x v="39"/>
  </r>
  <r>
    <x v="11"/>
    <s v="12"/>
    <x v="11"/>
    <x v="228"/>
    <s v="1264"/>
    <s v="Austrheim"/>
    <s v="2"/>
    <s v="Kvinner"/>
    <x v="5"/>
    <x v="5"/>
    <x v="2"/>
    <x v="0"/>
  </r>
  <r>
    <x v="11"/>
    <s v="12"/>
    <x v="11"/>
    <x v="228"/>
    <s v="1264"/>
    <s v="Austrheim"/>
    <s v="1"/>
    <s v="Menn"/>
    <x v="0"/>
    <x v="0"/>
    <x v="2"/>
    <x v="39"/>
  </r>
  <r>
    <x v="11"/>
    <s v="12"/>
    <x v="11"/>
    <x v="228"/>
    <s v="1264"/>
    <s v="Austrheim"/>
    <s v="1"/>
    <s v="Menn"/>
    <x v="1"/>
    <x v="1"/>
    <x v="2"/>
    <x v="39"/>
  </r>
  <r>
    <x v="11"/>
    <s v="12"/>
    <x v="11"/>
    <x v="228"/>
    <s v="1264"/>
    <s v="Austrheim"/>
    <s v="1"/>
    <s v="Menn"/>
    <x v="2"/>
    <x v="2"/>
    <x v="2"/>
    <x v="19"/>
  </r>
  <r>
    <x v="11"/>
    <s v="12"/>
    <x v="11"/>
    <x v="228"/>
    <s v="1264"/>
    <s v="Austrheim"/>
    <s v="1"/>
    <s v="Menn"/>
    <x v="3"/>
    <x v="3"/>
    <x v="2"/>
    <x v="12"/>
  </r>
  <r>
    <x v="11"/>
    <s v="12"/>
    <x v="11"/>
    <x v="228"/>
    <s v="1264"/>
    <s v="Austrheim"/>
    <s v="1"/>
    <s v="Menn"/>
    <x v="4"/>
    <x v="4"/>
    <x v="2"/>
    <x v="19"/>
  </r>
  <r>
    <x v="11"/>
    <s v="12"/>
    <x v="11"/>
    <x v="228"/>
    <s v="1264"/>
    <s v="Austrheim"/>
    <s v="1"/>
    <s v="Menn"/>
    <x v="5"/>
    <x v="5"/>
    <x v="2"/>
    <x v="6"/>
  </r>
  <r>
    <x v="11"/>
    <s v="12"/>
    <x v="11"/>
    <x v="228"/>
    <s v="1264"/>
    <s v="Austrheim"/>
    <s v="2"/>
    <s v="Kvinner"/>
    <x v="0"/>
    <x v="0"/>
    <x v="3"/>
    <x v="1"/>
  </r>
  <r>
    <x v="11"/>
    <s v="12"/>
    <x v="11"/>
    <x v="228"/>
    <s v="1264"/>
    <s v="Austrheim"/>
    <s v="2"/>
    <s v="Kvinner"/>
    <x v="1"/>
    <x v="1"/>
    <x v="3"/>
    <x v="23"/>
  </r>
  <r>
    <x v="11"/>
    <s v="12"/>
    <x v="11"/>
    <x v="228"/>
    <s v="1264"/>
    <s v="Austrheim"/>
    <s v="2"/>
    <s v="Kvinner"/>
    <x v="2"/>
    <x v="2"/>
    <x v="3"/>
    <x v="39"/>
  </r>
  <r>
    <x v="11"/>
    <s v="12"/>
    <x v="11"/>
    <x v="228"/>
    <s v="1264"/>
    <s v="Austrheim"/>
    <s v="2"/>
    <s v="Kvinner"/>
    <x v="3"/>
    <x v="3"/>
    <x v="3"/>
    <x v="39"/>
  </r>
  <r>
    <x v="11"/>
    <s v="12"/>
    <x v="11"/>
    <x v="228"/>
    <s v="1264"/>
    <s v="Austrheim"/>
    <s v="2"/>
    <s v="Kvinner"/>
    <x v="4"/>
    <x v="4"/>
    <x v="3"/>
    <x v="0"/>
  </r>
  <r>
    <x v="11"/>
    <s v="12"/>
    <x v="11"/>
    <x v="228"/>
    <s v="1264"/>
    <s v="Austrheim"/>
    <s v="2"/>
    <s v="Kvinner"/>
    <x v="5"/>
    <x v="5"/>
    <x v="3"/>
    <x v="0"/>
  </r>
  <r>
    <x v="11"/>
    <s v="12"/>
    <x v="11"/>
    <x v="228"/>
    <s v="1264"/>
    <s v="Austrheim"/>
    <s v="1"/>
    <s v="Menn"/>
    <x v="0"/>
    <x v="0"/>
    <x v="3"/>
    <x v="23"/>
  </r>
  <r>
    <x v="11"/>
    <s v="12"/>
    <x v="11"/>
    <x v="228"/>
    <s v="1264"/>
    <s v="Austrheim"/>
    <s v="1"/>
    <s v="Menn"/>
    <x v="1"/>
    <x v="1"/>
    <x v="3"/>
    <x v="39"/>
  </r>
  <r>
    <x v="11"/>
    <s v="12"/>
    <x v="11"/>
    <x v="228"/>
    <s v="1264"/>
    <s v="Austrheim"/>
    <s v="1"/>
    <s v="Menn"/>
    <x v="2"/>
    <x v="2"/>
    <x v="3"/>
    <x v="12"/>
  </r>
  <r>
    <x v="11"/>
    <s v="12"/>
    <x v="11"/>
    <x v="228"/>
    <s v="1264"/>
    <s v="Austrheim"/>
    <s v="1"/>
    <s v="Menn"/>
    <x v="3"/>
    <x v="3"/>
    <x v="3"/>
    <x v="5"/>
  </r>
  <r>
    <x v="11"/>
    <s v="12"/>
    <x v="11"/>
    <x v="228"/>
    <s v="1264"/>
    <s v="Austrheim"/>
    <s v="1"/>
    <s v="Menn"/>
    <x v="4"/>
    <x v="4"/>
    <x v="3"/>
    <x v="12"/>
  </r>
  <r>
    <x v="11"/>
    <s v="12"/>
    <x v="11"/>
    <x v="228"/>
    <s v="1264"/>
    <s v="Austrheim"/>
    <s v="1"/>
    <s v="Menn"/>
    <x v="5"/>
    <x v="5"/>
    <x v="3"/>
    <x v="5"/>
  </r>
  <r>
    <x v="11"/>
    <s v="12"/>
    <x v="11"/>
    <x v="228"/>
    <s v="1264"/>
    <s v="Austrheim"/>
    <s v="2"/>
    <s v="Kvinner"/>
    <x v="0"/>
    <x v="0"/>
    <x v="4"/>
    <x v="0"/>
  </r>
  <r>
    <x v="11"/>
    <s v="12"/>
    <x v="11"/>
    <x v="228"/>
    <s v="1264"/>
    <s v="Austrheim"/>
    <s v="2"/>
    <s v="Kvinner"/>
    <x v="1"/>
    <x v="1"/>
    <x v="4"/>
    <x v="39"/>
  </r>
  <r>
    <x v="11"/>
    <s v="12"/>
    <x v="11"/>
    <x v="228"/>
    <s v="1264"/>
    <s v="Austrheim"/>
    <s v="2"/>
    <s v="Kvinner"/>
    <x v="2"/>
    <x v="2"/>
    <x v="4"/>
    <x v="39"/>
  </r>
  <r>
    <x v="11"/>
    <s v="12"/>
    <x v="11"/>
    <x v="228"/>
    <s v="1264"/>
    <s v="Austrheim"/>
    <s v="2"/>
    <s v="Kvinner"/>
    <x v="3"/>
    <x v="3"/>
    <x v="4"/>
    <x v="23"/>
  </r>
  <r>
    <x v="11"/>
    <s v="12"/>
    <x v="11"/>
    <x v="228"/>
    <s v="1264"/>
    <s v="Austrheim"/>
    <s v="2"/>
    <s v="Kvinner"/>
    <x v="4"/>
    <x v="4"/>
    <x v="4"/>
    <x v="0"/>
  </r>
  <r>
    <x v="11"/>
    <s v="12"/>
    <x v="11"/>
    <x v="228"/>
    <s v="1264"/>
    <s v="Austrheim"/>
    <s v="2"/>
    <s v="Kvinner"/>
    <x v="5"/>
    <x v="5"/>
    <x v="4"/>
    <x v="23"/>
  </r>
  <r>
    <x v="11"/>
    <s v="12"/>
    <x v="11"/>
    <x v="228"/>
    <s v="1264"/>
    <s v="Austrheim"/>
    <s v="1"/>
    <s v="Menn"/>
    <x v="0"/>
    <x v="0"/>
    <x v="4"/>
    <x v="23"/>
  </r>
  <r>
    <x v="11"/>
    <s v="12"/>
    <x v="11"/>
    <x v="228"/>
    <s v="1264"/>
    <s v="Austrheim"/>
    <s v="1"/>
    <s v="Menn"/>
    <x v="1"/>
    <x v="1"/>
    <x v="4"/>
    <x v="23"/>
  </r>
  <r>
    <x v="11"/>
    <s v="12"/>
    <x v="11"/>
    <x v="228"/>
    <s v="1264"/>
    <s v="Austrheim"/>
    <s v="1"/>
    <s v="Menn"/>
    <x v="2"/>
    <x v="2"/>
    <x v="4"/>
    <x v="19"/>
  </r>
  <r>
    <x v="11"/>
    <s v="12"/>
    <x v="11"/>
    <x v="228"/>
    <s v="1264"/>
    <s v="Austrheim"/>
    <s v="1"/>
    <s v="Menn"/>
    <x v="3"/>
    <x v="3"/>
    <x v="4"/>
    <x v="7"/>
  </r>
  <r>
    <x v="11"/>
    <s v="12"/>
    <x v="11"/>
    <x v="228"/>
    <s v="1264"/>
    <s v="Austrheim"/>
    <s v="1"/>
    <s v="Menn"/>
    <x v="4"/>
    <x v="4"/>
    <x v="4"/>
    <x v="5"/>
  </r>
  <r>
    <x v="11"/>
    <s v="12"/>
    <x v="11"/>
    <x v="228"/>
    <s v="1264"/>
    <s v="Austrheim"/>
    <s v="1"/>
    <s v="Menn"/>
    <x v="5"/>
    <x v="5"/>
    <x v="4"/>
    <x v="0"/>
  </r>
  <r>
    <x v="11"/>
    <s v="12"/>
    <x v="11"/>
    <x v="228"/>
    <s v="1264"/>
    <s v="Austrheim"/>
    <s v="2"/>
    <s v="Kvinner"/>
    <x v="0"/>
    <x v="0"/>
    <x v="5"/>
    <x v="0"/>
  </r>
  <r>
    <x v="11"/>
    <s v="12"/>
    <x v="11"/>
    <x v="228"/>
    <s v="1264"/>
    <s v="Austrheim"/>
    <s v="2"/>
    <s v="Kvinner"/>
    <x v="1"/>
    <x v="1"/>
    <x v="5"/>
    <x v="39"/>
  </r>
  <r>
    <x v="11"/>
    <s v="12"/>
    <x v="11"/>
    <x v="228"/>
    <s v="1264"/>
    <s v="Austrheim"/>
    <s v="2"/>
    <s v="Kvinner"/>
    <x v="2"/>
    <x v="2"/>
    <x v="5"/>
    <x v="39"/>
  </r>
  <r>
    <x v="11"/>
    <s v="12"/>
    <x v="11"/>
    <x v="228"/>
    <s v="1264"/>
    <s v="Austrheim"/>
    <s v="2"/>
    <s v="Kvinner"/>
    <x v="3"/>
    <x v="3"/>
    <x v="5"/>
    <x v="39"/>
  </r>
  <r>
    <x v="11"/>
    <s v="12"/>
    <x v="11"/>
    <x v="228"/>
    <s v="1264"/>
    <s v="Austrheim"/>
    <s v="2"/>
    <s v="Kvinner"/>
    <x v="4"/>
    <x v="4"/>
    <x v="5"/>
    <x v="23"/>
  </r>
  <r>
    <x v="11"/>
    <s v="12"/>
    <x v="11"/>
    <x v="228"/>
    <s v="1264"/>
    <s v="Austrheim"/>
    <s v="2"/>
    <s v="Kvinner"/>
    <x v="5"/>
    <x v="5"/>
    <x v="5"/>
    <x v="23"/>
  </r>
  <r>
    <x v="11"/>
    <s v="12"/>
    <x v="11"/>
    <x v="228"/>
    <s v="1264"/>
    <s v="Austrheim"/>
    <s v="1"/>
    <s v="Menn"/>
    <x v="0"/>
    <x v="0"/>
    <x v="5"/>
    <x v="39"/>
  </r>
  <r>
    <x v="11"/>
    <s v="12"/>
    <x v="11"/>
    <x v="228"/>
    <s v="1264"/>
    <s v="Austrheim"/>
    <s v="1"/>
    <s v="Menn"/>
    <x v="1"/>
    <x v="1"/>
    <x v="5"/>
    <x v="23"/>
  </r>
  <r>
    <x v="11"/>
    <s v="12"/>
    <x v="11"/>
    <x v="228"/>
    <s v="1264"/>
    <s v="Austrheim"/>
    <s v="1"/>
    <s v="Menn"/>
    <x v="2"/>
    <x v="2"/>
    <x v="5"/>
    <x v="19"/>
  </r>
  <r>
    <x v="11"/>
    <s v="12"/>
    <x v="11"/>
    <x v="228"/>
    <s v="1264"/>
    <s v="Austrheim"/>
    <s v="1"/>
    <s v="Menn"/>
    <x v="3"/>
    <x v="3"/>
    <x v="5"/>
    <x v="19"/>
  </r>
  <r>
    <x v="11"/>
    <s v="12"/>
    <x v="11"/>
    <x v="228"/>
    <s v="1264"/>
    <s v="Austrheim"/>
    <s v="1"/>
    <s v="Menn"/>
    <x v="4"/>
    <x v="4"/>
    <x v="5"/>
    <x v="7"/>
  </r>
  <r>
    <x v="11"/>
    <s v="12"/>
    <x v="11"/>
    <x v="228"/>
    <s v="1264"/>
    <s v="Austrheim"/>
    <s v="1"/>
    <s v="Menn"/>
    <x v="5"/>
    <x v="5"/>
    <x v="5"/>
    <x v="1"/>
  </r>
  <r>
    <x v="11"/>
    <s v="12"/>
    <x v="11"/>
    <x v="228"/>
    <s v="1264"/>
    <s v="Austrheim"/>
    <s v="2"/>
    <s v="Kvinner"/>
    <x v="0"/>
    <x v="0"/>
    <x v="6"/>
    <x v="23"/>
  </r>
  <r>
    <x v="11"/>
    <s v="12"/>
    <x v="11"/>
    <x v="228"/>
    <s v="1264"/>
    <s v="Austrheim"/>
    <s v="2"/>
    <s v="Kvinner"/>
    <x v="1"/>
    <x v="1"/>
    <x v="6"/>
    <x v="23"/>
  </r>
  <r>
    <x v="11"/>
    <s v="12"/>
    <x v="11"/>
    <x v="228"/>
    <s v="1264"/>
    <s v="Austrheim"/>
    <s v="2"/>
    <s v="Kvinner"/>
    <x v="2"/>
    <x v="2"/>
    <x v="6"/>
    <x v="39"/>
  </r>
  <r>
    <x v="11"/>
    <s v="12"/>
    <x v="11"/>
    <x v="228"/>
    <s v="1264"/>
    <s v="Austrheim"/>
    <s v="2"/>
    <s v="Kvinner"/>
    <x v="3"/>
    <x v="3"/>
    <x v="6"/>
    <x v="39"/>
  </r>
  <r>
    <x v="11"/>
    <s v="12"/>
    <x v="11"/>
    <x v="228"/>
    <s v="1264"/>
    <s v="Austrheim"/>
    <s v="2"/>
    <s v="Kvinner"/>
    <x v="4"/>
    <x v="4"/>
    <x v="6"/>
    <x v="23"/>
  </r>
  <r>
    <x v="11"/>
    <s v="12"/>
    <x v="11"/>
    <x v="228"/>
    <s v="1264"/>
    <s v="Austrheim"/>
    <s v="2"/>
    <s v="Kvinner"/>
    <x v="5"/>
    <x v="5"/>
    <x v="6"/>
    <x v="23"/>
  </r>
  <r>
    <x v="11"/>
    <s v="12"/>
    <x v="11"/>
    <x v="228"/>
    <s v="1264"/>
    <s v="Austrheim"/>
    <s v="1"/>
    <s v="Menn"/>
    <x v="0"/>
    <x v="0"/>
    <x v="6"/>
    <x v="23"/>
  </r>
  <r>
    <x v="11"/>
    <s v="12"/>
    <x v="11"/>
    <x v="228"/>
    <s v="1264"/>
    <s v="Austrheim"/>
    <s v="1"/>
    <s v="Menn"/>
    <x v="1"/>
    <x v="1"/>
    <x v="6"/>
    <x v="23"/>
  </r>
  <r>
    <x v="11"/>
    <s v="12"/>
    <x v="11"/>
    <x v="228"/>
    <s v="1264"/>
    <s v="Austrheim"/>
    <s v="1"/>
    <s v="Menn"/>
    <x v="2"/>
    <x v="2"/>
    <x v="6"/>
    <x v="12"/>
  </r>
  <r>
    <x v="11"/>
    <s v="12"/>
    <x v="11"/>
    <x v="228"/>
    <s v="1264"/>
    <s v="Austrheim"/>
    <s v="1"/>
    <s v="Menn"/>
    <x v="3"/>
    <x v="3"/>
    <x v="6"/>
    <x v="12"/>
  </r>
  <r>
    <x v="11"/>
    <s v="12"/>
    <x v="11"/>
    <x v="228"/>
    <s v="1264"/>
    <s v="Austrheim"/>
    <s v="1"/>
    <s v="Menn"/>
    <x v="4"/>
    <x v="4"/>
    <x v="6"/>
    <x v="12"/>
  </r>
  <r>
    <x v="11"/>
    <s v="12"/>
    <x v="11"/>
    <x v="228"/>
    <s v="1264"/>
    <s v="Austrheim"/>
    <s v="1"/>
    <s v="Menn"/>
    <x v="5"/>
    <x v="5"/>
    <x v="6"/>
    <x v="1"/>
  </r>
  <r>
    <x v="11"/>
    <s v="12"/>
    <x v="11"/>
    <x v="228"/>
    <s v="1264"/>
    <s v="Austrheim"/>
    <s v="2"/>
    <s v="Kvinner"/>
    <x v="0"/>
    <x v="0"/>
    <x v="7"/>
    <x v="23"/>
  </r>
  <r>
    <x v="11"/>
    <s v="12"/>
    <x v="11"/>
    <x v="228"/>
    <s v="1264"/>
    <s v="Austrheim"/>
    <s v="2"/>
    <s v="Kvinner"/>
    <x v="1"/>
    <x v="1"/>
    <x v="7"/>
    <x v="39"/>
  </r>
  <r>
    <x v="11"/>
    <s v="12"/>
    <x v="11"/>
    <x v="228"/>
    <s v="1264"/>
    <s v="Austrheim"/>
    <s v="2"/>
    <s v="Kvinner"/>
    <x v="2"/>
    <x v="2"/>
    <x v="7"/>
    <x v="23"/>
  </r>
  <r>
    <x v="11"/>
    <s v="12"/>
    <x v="11"/>
    <x v="228"/>
    <s v="1264"/>
    <s v="Austrheim"/>
    <s v="2"/>
    <s v="Kvinner"/>
    <x v="3"/>
    <x v="3"/>
    <x v="7"/>
    <x v="39"/>
  </r>
  <r>
    <x v="11"/>
    <s v="12"/>
    <x v="11"/>
    <x v="228"/>
    <s v="1264"/>
    <s v="Austrheim"/>
    <s v="2"/>
    <s v="Kvinner"/>
    <x v="4"/>
    <x v="4"/>
    <x v="7"/>
    <x v="23"/>
  </r>
  <r>
    <x v="11"/>
    <s v="12"/>
    <x v="11"/>
    <x v="228"/>
    <s v="1264"/>
    <s v="Austrheim"/>
    <s v="2"/>
    <s v="Kvinner"/>
    <x v="5"/>
    <x v="5"/>
    <x v="7"/>
    <x v="23"/>
  </r>
  <r>
    <x v="11"/>
    <s v="12"/>
    <x v="11"/>
    <x v="228"/>
    <s v="1264"/>
    <s v="Austrheim"/>
    <s v="1"/>
    <s v="Menn"/>
    <x v="0"/>
    <x v="0"/>
    <x v="7"/>
    <x v="23"/>
  </r>
  <r>
    <x v="11"/>
    <s v="12"/>
    <x v="11"/>
    <x v="228"/>
    <s v="1264"/>
    <s v="Austrheim"/>
    <s v="1"/>
    <s v="Menn"/>
    <x v="1"/>
    <x v="1"/>
    <x v="7"/>
    <x v="23"/>
  </r>
  <r>
    <x v="11"/>
    <s v="12"/>
    <x v="11"/>
    <x v="228"/>
    <s v="1264"/>
    <s v="Austrheim"/>
    <s v="1"/>
    <s v="Menn"/>
    <x v="2"/>
    <x v="2"/>
    <x v="7"/>
    <x v="12"/>
  </r>
  <r>
    <x v="11"/>
    <s v="12"/>
    <x v="11"/>
    <x v="228"/>
    <s v="1264"/>
    <s v="Austrheim"/>
    <s v="1"/>
    <s v="Menn"/>
    <x v="3"/>
    <x v="3"/>
    <x v="7"/>
    <x v="12"/>
  </r>
  <r>
    <x v="11"/>
    <s v="12"/>
    <x v="11"/>
    <x v="228"/>
    <s v="1264"/>
    <s v="Austrheim"/>
    <s v="1"/>
    <s v="Menn"/>
    <x v="4"/>
    <x v="4"/>
    <x v="7"/>
    <x v="5"/>
  </r>
  <r>
    <x v="11"/>
    <s v="12"/>
    <x v="11"/>
    <x v="228"/>
    <s v="1264"/>
    <s v="Austrheim"/>
    <s v="1"/>
    <s v="Menn"/>
    <x v="5"/>
    <x v="5"/>
    <x v="7"/>
    <x v="5"/>
  </r>
  <r>
    <x v="11"/>
    <s v="12"/>
    <x v="11"/>
    <x v="229"/>
    <s v="1265"/>
    <s v="Fedje"/>
    <s v="2"/>
    <s v="Kvinner"/>
    <x v="0"/>
    <x v="0"/>
    <x v="0"/>
    <x v="39"/>
  </r>
  <r>
    <x v="11"/>
    <s v="12"/>
    <x v="11"/>
    <x v="229"/>
    <s v="1265"/>
    <s v="Fedje"/>
    <s v="2"/>
    <s v="Kvinner"/>
    <x v="1"/>
    <x v="1"/>
    <x v="0"/>
    <x v="39"/>
  </r>
  <r>
    <x v="11"/>
    <s v="12"/>
    <x v="11"/>
    <x v="229"/>
    <s v="1265"/>
    <s v="Fedje"/>
    <s v="2"/>
    <s v="Kvinner"/>
    <x v="2"/>
    <x v="2"/>
    <x v="0"/>
    <x v="39"/>
  </r>
  <r>
    <x v="11"/>
    <s v="12"/>
    <x v="11"/>
    <x v="229"/>
    <s v="1265"/>
    <s v="Fedje"/>
    <s v="2"/>
    <s v="Kvinner"/>
    <x v="3"/>
    <x v="3"/>
    <x v="0"/>
    <x v="39"/>
  </r>
  <r>
    <x v="11"/>
    <s v="12"/>
    <x v="11"/>
    <x v="229"/>
    <s v="1265"/>
    <s v="Fedje"/>
    <s v="2"/>
    <s v="Kvinner"/>
    <x v="4"/>
    <x v="4"/>
    <x v="0"/>
    <x v="39"/>
  </r>
  <r>
    <x v="11"/>
    <s v="12"/>
    <x v="11"/>
    <x v="229"/>
    <s v="1265"/>
    <s v="Fedje"/>
    <s v="2"/>
    <s v="Kvinner"/>
    <x v="5"/>
    <x v="5"/>
    <x v="0"/>
    <x v="23"/>
  </r>
  <r>
    <x v="11"/>
    <s v="12"/>
    <x v="11"/>
    <x v="229"/>
    <s v="1265"/>
    <s v="Fedje"/>
    <s v="1"/>
    <s v="Menn"/>
    <x v="0"/>
    <x v="0"/>
    <x v="0"/>
    <x v="39"/>
  </r>
  <r>
    <x v="11"/>
    <s v="12"/>
    <x v="11"/>
    <x v="229"/>
    <s v="1265"/>
    <s v="Fedje"/>
    <s v="1"/>
    <s v="Menn"/>
    <x v="1"/>
    <x v="1"/>
    <x v="0"/>
    <x v="39"/>
  </r>
  <r>
    <x v="11"/>
    <s v="12"/>
    <x v="11"/>
    <x v="229"/>
    <s v="1265"/>
    <s v="Fedje"/>
    <s v="1"/>
    <s v="Menn"/>
    <x v="2"/>
    <x v="2"/>
    <x v="0"/>
    <x v="0"/>
  </r>
  <r>
    <x v="11"/>
    <s v="12"/>
    <x v="11"/>
    <x v="229"/>
    <s v="1265"/>
    <s v="Fedje"/>
    <s v="1"/>
    <s v="Menn"/>
    <x v="3"/>
    <x v="3"/>
    <x v="0"/>
    <x v="0"/>
  </r>
  <r>
    <x v="11"/>
    <s v="12"/>
    <x v="11"/>
    <x v="229"/>
    <s v="1265"/>
    <s v="Fedje"/>
    <s v="1"/>
    <s v="Menn"/>
    <x v="4"/>
    <x v="4"/>
    <x v="0"/>
    <x v="1"/>
  </r>
  <r>
    <x v="11"/>
    <s v="12"/>
    <x v="11"/>
    <x v="229"/>
    <s v="1265"/>
    <s v="Fedje"/>
    <s v="1"/>
    <s v="Menn"/>
    <x v="5"/>
    <x v="5"/>
    <x v="0"/>
    <x v="23"/>
  </r>
  <r>
    <x v="11"/>
    <s v="12"/>
    <x v="11"/>
    <x v="229"/>
    <s v="1265"/>
    <s v="Fedje"/>
    <s v="2"/>
    <s v="Kvinner"/>
    <x v="0"/>
    <x v="0"/>
    <x v="1"/>
    <x v="39"/>
  </r>
  <r>
    <x v="11"/>
    <s v="12"/>
    <x v="11"/>
    <x v="229"/>
    <s v="1265"/>
    <s v="Fedje"/>
    <s v="2"/>
    <s v="Kvinner"/>
    <x v="1"/>
    <x v="1"/>
    <x v="1"/>
    <x v="39"/>
  </r>
  <r>
    <x v="11"/>
    <s v="12"/>
    <x v="11"/>
    <x v="229"/>
    <s v="1265"/>
    <s v="Fedje"/>
    <s v="2"/>
    <s v="Kvinner"/>
    <x v="2"/>
    <x v="2"/>
    <x v="1"/>
    <x v="39"/>
  </r>
  <r>
    <x v="11"/>
    <s v="12"/>
    <x v="11"/>
    <x v="229"/>
    <s v="1265"/>
    <s v="Fedje"/>
    <s v="2"/>
    <s v="Kvinner"/>
    <x v="3"/>
    <x v="3"/>
    <x v="1"/>
    <x v="39"/>
  </r>
  <r>
    <x v="11"/>
    <s v="12"/>
    <x v="11"/>
    <x v="229"/>
    <s v="1265"/>
    <s v="Fedje"/>
    <s v="2"/>
    <s v="Kvinner"/>
    <x v="4"/>
    <x v="4"/>
    <x v="1"/>
    <x v="39"/>
  </r>
  <r>
    <x v="11"/>
    <s v="12"/>
    <x v="11"/>
    <x v="229"/>
    <s v="1265"/>
    <s v="Fedje"/>
    <s v="2"/>
    <s v="Kvinner"/>
    <x v="5"/>
    <x v="5"/>
    <x v="1"/>
    <x v="39"/>
  </r>
  <r>
    <x v="11"/>
    <s v="12"/>
    <x v="11"/>
    <x v="229"/>
    <s v="1265"/>
    <s v="Fedje"/>
    <s v="1"/>
    <s v="Menn"/>
    <x v="0"/>
    <x v="0"/>
    <x v="1"/>
    <x v="39"/>
  </r>
  <r>
    <x v="11"/>
    <s v="12"/>
    <x v="11"/>
    <x v="229"/>
    <s v="1265"/>
    <s v="Fedje"/>
    <s v="1"/>
    <s v="Menn"/>
    <x v="1"/>
    <x v="1"/>
    <x v="1"/>
    <x v="39"/>
  </r>
  <r>
    <x v="11"/>
    <s v="12"/>
    <x v="11"/>
    <x v="229"/>
    <s v="1265"/>
    <s v="Fedje"/>
    <s v="1"/>
    <s v="Menn"/>
    <x v="2"/>
    <x v="2"/>
    <x v="1"/>
    <x v="23"/>
  </r>
  <r>
    <x v="11"/>
    <s v="12"/>
    <x v="11"/>
    <x v="229"/>
    <s v="1265"/>
    <s v="Fedje"/>
    <s v="1"/>
    <s v="Menn"/>
    <x v="3"/>
    <x v="3"/>
    <x v="1"/>
    <x v="0"/>
  </r>
  <r>
    <x v="11"/>
    <s v="12"/>
    <x v="11"/>
    <x v="229"/>
    <s v="1265"/>
    <s v="Fedje"/>
    <s v="1"/>
    <s v="Menn"/>
    <x v="4"/>
    <x v="4"/>
    <x v="1"/>
    <x v="19"/>
  </r>
  <r>
    <x v="11"/>
    <s v="12"/>
    <x v="11"/>
    <x v="229"/>
    <s v="1265"/>
    <s v="Fedje"/>
    <s v="1"/>
    <s v="Menn"/>
    <x v="5"/>
    <x v="5"/>
    <x v="1"/>
    <x v="39"/>
  </r>
  <r>
    <x v="11"/>
    <s v="12"/>
    <x v="11"/>
    <x v="229"/>
    <s v="1265"/>
    <s v="Fedje"/>
    <s v="2"/>
    <s v="Kvinner"/>
    <x v="0"/>
    <x v="0"/>
    <x v="2"/>
    <x v="39"/>
  </r>
  <r>
    <x v="11"/>
    <s v="12"/>
    <x v="11"/>
    <x v="229"/>
    <s v="1265"/>
    <s v="Fedje"/>
    <s v="2"/>
    <s v="Kvinner"/>
    <x v="1"/>
    <x v="1"/>
    <x v="2"/>
    <x v="39"/>
  </r>
  <r>
    <x v="11"/>
    <s v="12"/>
    <x v="11"/>
    <x v="229"/>
    <s v="1265"/>
    <s v="Fedje"/>
    <s v="2"/>
    <s v="Kvinner"/>
    <x v="2"/>
    <x v="2"/>
    <x v="2"/>
    <x v="39"/>
  </r>
  <r>
    <x v="11"/>
    <s v="12"/>
    <x v="11"/>
    <x v="229"/>
    <s v="1265"/>
    <s v="Fedje"/>
    <s v="2"/>
    <s v="Kvinner"/>
    <x v="3"/>
    <x v="3"/>
    <x v="2"/>
    <x v="39"/>
  </r>
  <r>
    <x v="11"/>
    <s v="12"/>
    <x v="11"/>
    <x v="229"/>
    <s v="1265"/>
    <s v="Fedje"/>
    <s v="2"/>
    <s v="Kvinner"/>
    <x v="4"/>
    <x v="4"/>
    <x v="2"/>
    <x v="39"/>
  </r>
  <r>
    <x v="11"/>
    <s v="12"/>
    <x v="11"/>
    <x v="229"/>
    <s v="1265"/>
    <s v="Fedje"/>
    <s v="2"/>
    <s v="Kvinner"/>
    <x v="5"/>
    <x v="5"/>
    <x v="2"/>
    <x v="23"/>
  </r>
  <r>
    <x v="11"/>
    <s v="12"/>
    <x v="11"/>
    <x v="229"/>
    <s v="1265"/>
    <s v="Fedje"/>
    <s v="1"/>
    <s v="Menn"/>
    <x v="0"/>
    <x v="0"/>
    <x v="2"/>
    <x v="39"/>
  </r>
  <r>
    <x v="11"/>
    <s v="12"/>
    <x v="11"/>
    <x v="229"/>
    <s v="1265"/>
    <s v="Fedje"/>
    <s v="1"/>
    <s v="Menn"/>
    <x v="1"/>
    <x v="1"/>
    <x v="2"/>
    <x v="39"/>
  </r>
  <r>
    <x v="11"/>
    <s v="12"/>
    <x v="11"/>
    <x v="229"/>
    <s v="1265"/>
    <s v="Fedje"/>
    <s v="1"/>
    <s v="Menn"/>
    <x v="2"/>
    <x v="2"/>
    <x v="2"/>
    <x v="39"/>
  </r>
  <r>
    <x v="11"/>
    <s v="12"/>
    <x v="11"/>
    <x v="229"/>
    <s v="1265"/>
    <s v="Fedje"/>
    <s v="1"/>
    <s v="Menn"/>
    <x v="3"/>
    <x v="3"/>
    <x v="2"/>
    <x v="0"/>
  </r>
  <r>
    <x v="11"/>
    <s v="12"/>
    <x v="11"/>
    <x v="229"/>
    <s v="1265"/>
    <s v="Fedje"/>
    <s v="1"/>
    <s v="Menn"/>
    <x v="4"/>
    <x v="4"/>
    <x v="2"/>
    <x v="0"/>
  </r>
  <r>
    <x v="11"/>
    <s v="12"/>
    <x v="11"/>
    <x v="229"/>
    <s v="1265"/>
    <s v="Fedje"/>
    <s v="1"/>
    <s v="Menn"/>
    <x v="5"/>
    <x v="5"/>
    <x v="2"/>
    <x v="1"/>
  </r>
  <r>
    <x v="11"/>
    <s v="12"/>
    <x v="11"/>
    <x v="229"/>
    <s v="1265"/>
    <s v="Fedje"/>
    <s v="2"/>
    <s v="Kvinner"/>
    <x v="0"/>
    <x v="0"/>
    <x v="3"/>
    <x v="39"/>
  </r>
  <r>
    <x v="11"/>
    <s v="12"/>
    <x v="11"/>
    <x v="229"/>
    <s v="1265"/>
    <s v="Fedje"/>
    <s v="2"/>
    <s v="Kvinner"/>
    <x v="1"/>
    <x v="1"/>
    <x v="3"/>
    <x v="39"/>
  </r>
  <r>
    <x v="11"/>
    <s v="12"/>
    <x v="11"/>
    <x v="229"/>
    <s v="1265"/>
    <s v="Fedje"/>
    <s v="2"/>
    <s v="Kvinner"/>
    <x v="2"/>
    <x v="2"/>
    <x v="3"/>
    <x v="39"/>
  </r>
  <r>
    <x v="11"/>
    <s v="12"/>
    <x v="11"/>
    <x v="229"/>
    <s v="1265"/>
    <s v="Fedje"/>
    <s v="2"/>
    <s v="Kvinner"/>
    <x v="3"/>
    <x v="3"/>
    <x v="3"/>
    <x v="39"/>
  </r>
  <r>
    <x v="11"/>
    <s v="12"/>
    <x v="11"/>
    <x v="229"/>
    <s v="1265"/>
    <s v="Fedje"/>
    <s v="2"/>
    <s v="Kvinner"/>
    <x v="4"/>
    <x v="4"/>
    <x v="3"/>
    <x v="39"/>
  </r>
  <r>
    <x v="11"/>
    <s v="12"/>
    <x v="11"/>
    <x v="229"/>
    <s v="1265"/>
    <s v="Fedje"/>
    <s v="2"/>
    <s v="Kvinner"/>
    <x v="5"/>
    <x v="5"/>
    <x v="3"/>
    <x v="23"/>
  </r>
  <r>
    <x v="11"/>
    <s v="12"/>
    <x v="11"/>
    <x v="229"/>
    <s v="1265"/>
    <s v="Fedje"/>
    <s v="1"/>
    <s v="Menn"/>
    <x v="0"/>
    <x v="0"/>
    <x v="3"/>
    <x v="39"/>
  </r>
  <r>
    <x v="11"/>
    <s v="12"/>
    <x v="11"/>
    <x v="229"/>
    <s v="1265"/>
    <s v="Fedje"/>
    <s v="1"/>
    <s v="Menn"/>
    <x v="1"/>
    <x v="1"/>
    <x v="3"/>
    <x v="39"/>
  </r>
  <r>
    <x v="11"/>
    <s v="12"/>
    <x v="11"/>
    <x v="229"/>
    <s v="1265"/>
    <s v="Fedje"/>
    <s v="1"/>
    <s v="Menn"/>
    <x v="2"/>
    <x v="2"/>
    <x v="3"/>
    <x v="39"/>
  </r>
  <r>
    <x v="11"/>
    <s v="12"/>
    <x v="11"/>
    <x v="229"/>
    <s v="1265"/>
    <s v="Fedje"/>
    <s v="1"/>
    <s v="Menn"/>
    <x v="3"/>
    <x v="3"/>
    <x v="3"/>
    <x v="0"/>
  </r>
  <r>
    <x v="11"/>
    <s v="12"/>
    <x v="11"/>
    <x v="229"/>
    <s v="1265"/>
    <s v="Fedje"/>
    <s v="1"/>
    <s v="Menn"/>
    <x v="4"/>
    <x v="4"/>
    <x v="3"/>
    <x v="0"/>
  </r>
  <r>
    <x v="11"/>
    <s v="12"/>
    <x v="11"/>
    <x v="229"/>
    <s v="1265"/>
    <s v="Fedje"/>
    <s v="1"/>
    <s v="Menn"/>
    <x v="5"/>
    <x v="5"/>
    <x v="3"/>
    <x v="23"/>
  </r>
  <r>
    <x v="11"/>
    <s v="12"/>
    <x v="11"/>
    <x v="229"/>
    <s v="1265"/>
    <s v="Fedje"/>
    <s v="2"/>
    <s v="Kvinner"/>
    <x v="0"/>
    <x v="0"/>
    <x v="4"/>
    <x v="39"/>
  </r>
  <r>
    <x v="11"/>
    <s v="12"/>
    <x v="11"/>
    <x v="229"/>
    <s v="1265"/>
    <s v="Fedje"/>
    <s v="2"/>
    <s v="Kvinner"/>
    <x v="1"/>
    <x v="1"/>
    <x v="4"/>
    <x v="39"/>
  </r>
  <r>
    <x v="11"/>
    <s v="12"/>
    <x v="11"/>
    <x v="229"/>
    <s v="1265"/>
    <s v="Fedje"/>
    <s v="2"/>
    <s v="Kvinner"/>
    <x v="2"/>
    <x v="2"/>
    <x v="4"/>
    <x v="39"/>
  </r>
  <r>
    <x v="11"/>
    <s v="12"/>
    <x v="11"/>
    <x v="229"/>
    <s v="1265"/>
    <s v="Fedje"/>
    <s v="2"/>
    <s v="Kvinner"/>
    <x v="3"/>
    <x v="3"/>
    <x v="4"/>
    <x v="39"/>
  </r>
  <r>
    <x v="11"/>
    <s v="12"/>
    <x v="11"/>
    <x v="229"/>
    <s v="1265"/>
    <s v="Fedje"/>
    <s v="2"/>
    <s v="Kvinner"/>
    <x v="4"/>
    <x v="4"/>
    <x v="4"/>
    <x v="39"/>
  </r>
  <r>
    <x v="11"/>
    <s v="12"/>
    <x v="11"/>
    <x v="229"/>
    <s v="1265"/>
    <s v="Fedje"/>
    <s v="2"/>
    <s v="Kvinner"/>
    <x v="5"/>
    <x v="5"/>
    <x v="4"/>
    <x v="0"/>
  </r>
  <r>
    <x v="11"/>
    <s v="12"/>
    <x v="11"/>
    <x v="229"/>
    <s v="1265"/>
    <s v="Fedje"/>
    <s v="1"/>
    <s v="Menn"/>
    <x v="0"/>
    <x v="0"/>
    <x v="4"/>
    <x v="39"/>
  </r>
  <r>
    <x v="11"/>
    <s v="12"/>
    <x v="11"/>
    <x v="229"/>
    <s v="1265"/>
    <s v="Fedje"/>
    <s v="1"/>
    <s v="Menn"/>
    <x v="1"/>
    <x v="1"/>
    <x v="4"/>
    <x v="39"/>
  </r>
  <r>
    <x v="11"/>
    <s v="12"/>
    <x v="11"/>
    <x v="229"/>
    <s v="1265"/>
    <s v="Fedje"/>
    <s v="1"/>
    <s v="Menn"/>
    <x v="2"/>
    <x v="2"/>
    <x v="4"/>
    <x v="39"/>
  </r>
  <r>
    <x v="11"/>
    <s v="12"/>
    <x v="11"/>
    <x v="229"/>
    <s v="1265"/>
    <s v="Fedje"/>
    <s v="1"/>
    <s v="Menn"/>
    <x v="3"/>
    <x v="3"/>
    <x v="4"/>
    <x v="23"/>
  </r>
  <r>
    <x v="11"/>
    <s v="12"/>
    <x v="11"/>
    <x v="229"/>
    <s v="1265"/>
    <s v="Fedje"/>
    <s v="1"/>
    <s v="Menn"/>
    <x v="4"/>
    <x v="4"/>
    <x v="4"/>
    <x v="1"/>
  </r>
  <r>
    <x v="11"/>
    <s v="12"/>
    <x v="11"/>
    <x v="229"/>
    <s v="1265"/>
    <s v="Fedje"/>
    <s v="1"/>
    <s v="Menn"/>
    <x v="5"/>
    <x v="5"/>
    <x v="4"/>
    <x v="39"/>
  </r>
  <r>
    <x v="11"/>
    <s v="12"/>
    <x v="11"/>
    <x v="229"/>
    <s v="1265"/>
    <s v="Fedje"/>
    <s v="2"/>
    <s v="Kvinner"/>
    <x v="0"/>
    <x v="0"/>
    <x v="5"/>
    <x v="39"/>
  </r>
  <r>
    <x v="11"/>
    <s v="12"/>
    <x v="11"/>
    <x v="229"/>
    <s v="1265"/>
    <s v="Fedje"/>
    <s v="2"/>
    <s v="Kvinner"/>
    <x v="1"/>
    <x v="1"/>
    <x v="5"/>
    <x v="39"/>
  </r>
  <r>
    <x v="11"/>
    <s v="12"/>
    <x v="11"/>
    <x v="229"/>
    <s v="1265"/>
    <s v="Fedje"/>
    <s v="2"/>
    <s v="Kvinner"/>
    <x v="2"/>
    <x v="2"/>
    <x v="5"/>
    <x v="39"/>
  </r>
  <r>
    <x v="11"/>
    <s v="12"/>
    <x v="11"/>
    <x v="229"/>
    <s v="1265"/>
    <s v="Fedje"/>
    <s v="2"/>
    <s v="Kvinner"/>
    <x v="3"/>
    <x v="3"/>
    <x v="5"/>
    <x v="39"/>
  </r>
  <r>
    <x v="11"/>
    <s v="12"/>
    <x v="11"/>
    <x v="229"/>
    <s v="1265"/>
    <s v="Fedje"/>
    <s v="2"/>
    <s v="Kvinner"/>
    <x v="4"/>
    <x v="4"/>
    <x v="5"/>
    <x v="39"/>
  </r>
  <r>
    <x v="11"/>
    <s v="12"/>
    <x v="11"/>
    <x v="229"/>
    <s v="1265"/>
    <s v="Fedje"/>
    <s v="2"/>
    <s v="Kvinner"/>
    <x v="5"/>
    <x v="5"/>
    <x v="5"/>
    <x v="0"/>
  </r>
  <r>
    <x v="11"/>
    <s v="12"/>
    <x v="11"/>
    <x v="229"/>
    <s v="1265"/>
    <s v="Fedje"/>
    <s v="1"/>
    <s v="Menn"/>
    <x v="0"/>
    <x v="0"/>
    <x v="5"/>
    <x v="39"/>
  </r>
  <r>
    <x v="11"/>
    <s v="12"/>
    <x v="11"/>
    <x v="229"/>
    <s v="1265"/>
    <s v="Fedje"/>
    <s v="1"/>
    <s v="Menn"/>
    <x v="1"/>
    <x v="1"/>
    <x v="5"/>
    <x v="39"/>
  </r>
  <r>
    <x v="11"/>
    <s v="12"/>
    <x v="11"/>
    <x v="229"/>
    <s v="1265"/>
    <s v="Fedje"/>
    <s v="1"/>
    <s v="Menn"/>
    <x v="2"/>
    <x v="2"/>
    <x v="5"/>
    <x v="39"/>
  </r>
  <r>
    <x v="11"/>
    <s v="12"/>
    <x v="11"/>
    <x v="229"/>
    <s v="1265"/>
    <s v="Fedje"/>
    <s v="1"/>
    <s v="Menn"/>
    <x v="3"/>
    <x v="3"/>
    <x v="5"/>
    <x v="39"/>
  </r>
  <r>
    <x v="11"/>
    <s v="12"/>
    <x v="11"/>
    <x v="229"/>
    <s v="1265"/>
    <s v="Fedje"/>
    <s v="1"/>
    <s v="Menn"/>
    <x v="4"/>
    <x v="4"/>
    <x v="5"/>
    <x v="19"/>
  </r>
  <r>
    <x v="11"/>
    <s v="12"/>
    <x v="11"/>
    <x v="229"/>
    <s v="1265"/>
    <s v="Fedje"/>
    <s v="1"/>
    <s v="Menn"/>
    <x v="5"/>
    <x v="5"/>
    <x v="5"/>
    <x v="0"/>
  </r>
  <r>
    <x v="11"/>
    <s v="12"/>
    <x v="11"/>
    <x v="229"/>
    <s v="1265"/>
    <s v="Fedje"/>
    <s v="2"/>
    <s v="Kvinner"/>
    <x v="0"/>
    <x v="0"/>
    <x v="6"/>
    <x v="39"/>
  </r>
  <r>
    <x v="11"/>
    <s v="12"/>
    <x v="11"/>
    <x v="229"/>
    <s v="1265"/>
    <s v="Fedje"/>
    <s v="2"/>
    <s v="Kvinner"/>
    <x v="1"/>
    <x v="1"/>
    <x v="6"/>
    <x v="39"/>
  </r>
  <r>
    <x v="11"/>
    <s v="12"/>
    <x v="11"/>
    <x v="229"/>
    <s v="1265"/>
    <s v="Fedje"/>
    <s v="2"/>
    <s v="Kvinner"/>
    <x v="2"/>
    <x v="2"/>
    <x v="6"/>
    <x v="39"/>
  </r>
  <r>
    <x v="11"/>
    <s v="12"/>
    <x v="11"/>
    <x v="229"/>
    <s v="1265"/>
    <s v="Fedje"/>
    <s v="2"/>
    <s v="Kvinner"/>
    <x v="3"/>
    <x v="3"/>
    <x v="6"/>
    <x v="39"/>
  </r>
  <r>
    <x v="11"/>
    <s v="12"/>
    <x v="11"/>
    <x v="229"/>
    <s v="1265"/>
    <s v="Fedje"/>
    <s v="2"/>
    <s v="Kvinner"/>
    <x v="4"/>
    <x v="4"/>
    <x v="6"/>
    <x v="39"/>
  </r>
  <r>
    <x v="11"/>
    <s v="12"/>
    <x v="11"/>
    <x v="229"/>
    <s v="1265"/>
    <s v="Fedje"/>
    <s v="2"/>
    <s v="Kvinner"/>
    <x v="5"/>
    <x v="5"/>
    <x v="6"/>
    <x v="0"/>
  </r>
  <r>
    <x v="11"/>
    <s v="12"/>
    <x v="11"/>
    <x v="229"/>
    <s v="1265"/>
    <s v="Fedje"/>
    <s v="1"/>
    <s v="Menn"/>
    <x v="0"/>
    <x v="0"/>
    <x v="6"/>
    <x v="39"/>
  </r>
  <r>
    <x v="11"/>
    <s v="12"/>
    <x v="11"/>
    <x v="229"/>
    <s v="1265"/>
    <s v="Fedje"/>
    <s v="1"/>
    <s v="Menn"/>
    <x v="1"/>
    <x v="1"/>
    <x v="6"/>
    <x v="39"/>
  </r>
  <r>
    <x v="11"/>
    <s v="12"/>
    <x v="11"/>
    <x v="229"/>
    <s v="1265"/>
    <s v="Fedje"/>
    <s v="1"/>
    <s v="Menn"/>
    <x v="2"/>
    <x v="2"/>
    <x v="6"/>
    <x v="39"/>
  </r>
  <r>
    <x v="11"/>
    <s v="12"/>
    <x v="11"/>
    <x v="229"/>
    <s v="1265"/>
    <s v="Fedje"/>
    <s v="1"/>
    <s v="Menn"/>
    <x v="3"/>
    <x v="3"/>
    <x v="6"/>
    <x v="39"/>
  </r>
  <r>
    <x v="11"/>
    <s v="12"/>
    <x v="11"/>
    <x v="229"/>
    <s v="1265"/>
    <s v="Fedje"/>
    <s v="1"/>
    <s v="Menn"/>
    <x v="4"/>
    <x v="4"/>
    <x v="6"/>
    <x v="0"/>
  </r>
  <r>
    <x v="11"/>
    <s v="12"/>
    <x v="11"/>
    <x v="229"/>
    <s v="1265"/>
    <s v="Fedje"/>
    <s v="1"/>
    <s v="Menn"/>
    <x v="5"/>
    <x v="5"/>
    <x v="6"/>
    <x v="39"/>
  </r>
  <r>
    <x v="11"/>
    <s v="12"/>
    <x v="11"/>
    <x v="229"/>
    <s v="1265"/>
    <s v="Fedje"/>
    <s v="2"/>
    <s v="Kvinner"/>
    <x v="0"/>
    <x v="0"/>
    <x v="7"/>
    <x v="39"/>
  </r>
  <r>
    <x v="11"/>
    <s v="12"/>
    <x v="11"/>
    <x v="229"/>
    <s v="1265"/>
    <s v="Fedje"/>
    <s v="2"/>
    <s v="Kvinner"/>
    <x v="1"/>
    <x v="1"/>
    <x v="7"/>
    <x v="39"/>
  </r>
  <r>
    <x v="11"/>
    <s v="12"/>
    <x v="11"/>
    <x v="229"/>
    <s v="1265"/>
    <s v="Fedje"/>
    <s v="2"/>
    <s v="Kvinner"/>
    <x v="2"/>
    <x v="2"/>
    <x v="7"/>
    <x v="39"/>
  </r>
  <r>
    <x v="11"/>
    <s v="12"/>
    <x v="11"/>
    <x v="229"/>
    <s v="1265"/>
    <s v="Fedje"/>
    <s v="2"/>
    <s v="Kvinner"/>
    <x v="3"/>
    <x v="3"/>
    <x v="7"/>
    <x v="39"/>
  </r>
  <r>
    <x v="11"/>
    <s v="12"/>
    <x v="11"/>
    <x v="229"/>
    <s v="1265"/>
    <s v="Fedje"/>
    <s v="2"/>
    <s v="Kvinner"/>
    <x v="4"/>
    <x v="4"/>
    <x v="7"/>
    <x v="39"/>
  </r>
  <r>
    <x v="11"/>
    <s v="12"/>
    <x v="11"/>
    <x v="229"/>
    <s v="1265"/>
    <s v="Fedje"/>
    <s v="2"/>
    <s v="Kvinner"/>
    <x v="5"/>
    <x v="5"/>
    <x v="7"/>
    <x v="23"/>
  </r>
  <r>
    <x v="11"/>
    <s v="12"/>
    <x v="11"/>
    <x v="229"/>
    <s v="1265"/>
    <s v="Fedje"/>
    <s v="1"/>
    <s v="Menn"/>
    <x v="0"/>
    <x v="0"/>
    <x v="7"/>
    <x v="39"/>
  </r>
  <r>
    <x v="11"/>
    <s v="12"/>
    <x v="11"/>
    <x v="229"/>
    <s v="1265"/>
    <s v="Fedje"/>
    <s v="1"/>
    <s v="Menn"/>
    <x v="1"/>
    <x v="1"/>
    <x v="7"/>
    <x v="39"/>
  </r>
  <r>
    <x v="11"/>
    <s v="12"/>
    <x v="11"/>
    <x v="229"/>
    <s v="1265"/>
    <s v="Fedje"/>
    <s v="1"/>
    <s v="Menn"/>
    <x v="2"/>
    <x v="2"/>
    <x v="7"/>
    <x v="39"/>
  </r>
  <r>
    <x v="11"/>
    <s v="12"/>
    <x v="11"/>
    <x v="229"/>
    <s v="1265"/>
    <s v="Fedje"/>
    <s v="1"/>
    <s v="Menn"/>
    <x v="3"/>
    <x v="3"/>
    <x v="7"/>
    <x v="39"/>
  </r>
  <r>
    <x v="11"/>
    <s v="12"/>
    <x v="11"/>
    <x v="229"/>
    <s v="1265"/>
    <s v="Fedje"/>
    <s v="1"/>
    <s v="Menn"/>
    <x v="4"/>
    <x v="4"/>
    <x v="7"/>
    <x v="0"/>
  </r>
  <r>
    <x v="11"/>
    <s v="12"/>
    <x v="11"/>
    <x v="229"/>
    <s v="1265"/>
    <s v="Fedje"/>
    <s v="1"/>
    <s v="Menn"/>
    <x v="5"/>
    <x v="5"/>
    <x v="7"/>
    <x v="0"/>
  </r>
  <r>
    <x v="11"/>
    <s v="12"/>
    <x v="11"/>
    <x v="230"/>
    <s v="1266"/>
    <s v="Masfjorden"/>
    <s v="2"/>
    <s v="Kvinner"/>
    <x v="0"/>
    <x v="0"/>
    <x v="0"/>
    <x v="1"/>
  </r>
  <r>
    <x v="11"/>
    <s v="12"/>
    <x v="11"/>
    <x v="230"/>
    <s v="1266"/>
    <s v="Masfjorden"/>
    <s v="2"/>
    <s v="Kvinner"/>
    <x v="1"/>
    <x v="1"/>
    <x v="0"/>
    <x v="23"/>
  </r>
  <r>
    <x v="11"/>
    <s v="12"/>
    <x v="11"/>
    <x v="230"/>
    <s v="1266"/>
    <s v="Masfjorden"/>
    <s v="2"/>
    <s v="Kvinner"/>
    <x v="2"/>
    <x v="2"/>
    <x v="0"/>
    <x v="0"/>
  </r>
  <r>
    <x v="11"/>
    <s v="12"/>
    <x v="11"/>
    <x v="230"/>
    <s v="1266"/>
    <s v="Masfjorden"/>
    <s v="2"/>
    <s v="Kvinner"/>
    <x v="3"/>
    <x v="3"/>
    <x v="0"/>
    <x v="12"/>
  </r>
  <r>
    <x v="11"/>
    <s v="12"/>
    <x v="11"/>
    <x v="230"/>
    <s v="1266"/>
    <s v="Masfjorden"/>
    <s v="2"/>
    <s v="Kvinner"/>
    <x v="4"/>
    <x v="4"/>
    <x v="0"/>
    <x v="6"/>
  </r>
  <r>
    <x v="11"/>
    <s v="12"/>
    <x v="11"/>
    <x v="230"/>
    <s v="1266"/>
    <s v="Masfjorden"/>
    <s v="2"/>
    <s v="Kvinner"/>
    <x v="5"/>
    <x v="5"/>
    <x v="0"/>
    <x v="39"/>
  </r>
  <r>
    <x v="11"/>
    <s v="12"/>
    <x v="11"/>
    <x v="230"/>
    <s v="1266"/>
    <s v="Masfjorden"/>
    <s v="1"/>
    <s v="Menn"/>
    <x v="0"/>
    <x v="0"/>
    <x v="0"/>
    <x v="12"/>
  </r>
  <r>
    <x v="11"/>
    <s v="12"/>
    <x v="11"/>
    <x v="230"/>
    <s v="1266"/>
    <s v="Masfjorden"/>
    <s v="1"/>
    <s v="Menn"/>
    <x v="1"/>
    <x v="1"/>
    <x v="0"/>
    <x v="1"/>
  </r>
  <r>
    <x v="11"/>
    <s v="12"/>
    <x v="11"/>
    <x v="230"/>
    <s v="1266"/>
    <s v="Masfjorden"/>
    <s v="1"/>
    <s v="Menn"/>
    <x v="2"/>
    <x v="2"/>
    <x v="0"/>
    <x v="5"/>
  </r>
  <r>
    <x v="11"/>
    <s v="12"/>
    <x v="11"/>
    <x v="230"/>
    <s v="1266"/>
    <s v="Masfjorden"/>
    <s v="1"/>
    <s v="Menn"/>
    <x v="3"/>
    <x v="3"/>
    <x v="0"/>
    <x v="6"/>
  </r>
  <r>
    <x v="11"/>
    <s v="12"/>
    <x v="11"/>
    <x v="230"/>
    <s v="1266"/>
    <s v="Masfjorden"/>
    <s v="1"/>
    <s v="Menn"/>
    <x v="4"/>
    <x v="4"/>
    <x v="0"/>
    <x v="21"/>
  </r>
  <r>
    <x v="11"/>
    <s v="12"/>
    <x v="11"/>
    <x v="230"/>
    <s v="1266"/>
    <s v="Masfjorden"/>
    <s v="1"/>
    <s v="Menn"/>
    <x v="5"/>
    <x v="5"/>
    <x v="0"/>
    <x v="5"/>
  </r>
  <r>
    <x v="11"/>
    <s v="12"/>
    <x v="11"/>
    <x v="230"/>
    <s v="1266"/>
    <s v="Masfjorden"/>
    <s v="2"/>
    <s v="Kvinner"/>
    <x v="0"/>
    <x v="0"/>
    <x v="1"/>
    <x v="23"/>
  </r>
  <r>
    <x v="11"/>
    <s v="12"/>
    <x v="11"/>
    <x v="230"/>
    <s v="1266"/>
    <s v="Masfjorden"/>
    <s v="2"/>
    <s v="Kvinner"/>
    <x v="1"/>
    <x v="1"/>
    <x v="1"/>
    <x v="0"/>
  </r>
  <r>
    <x v="11"/>
    <s v="12"/>
    <x v="11"/>
    <x v="230"/>
    <s v="1266"/>
    <s v="Masfjorden"/>
    <s v="2"/>
    <s v="Kvinner"/>
    <x v="2"/>
    <x v="2"/>
    <x v="1"/>
    <x v="0"/>
  </r>
  <r>
    <x v="11"/>
    <s v="12"/>
    <x v="11"/>
    <x v="230"/>
    <s v="1266"/>
    <s v="Masfjorden"/>
    <s v="2"/>
    <s v="Kvinner"/>
    <x v="3"/>
    <x v="3"/>
    <x v="1"/>
    <x v="6"/>
  </r>
  <r>
    <x v="11"/>
    <s v="12"/>
    <x v="11"/>
    <x v="230"/>
    <s v="1266"/>
    <s v="Masfjorden"/>
    <s v="2"/>
    <s v="Kvinner"/>
    <x v="4"/>
    <x v="4"/>
    <x v="1"/>
    <x v="19"/>
  </r>
  <r>
    <x v="11"/>
    <s v="12"/>
    <x v="11"/>
    <x v="230"/>
    <s v="1266"/>
    <s v="Masfjorden"/>
    <s v="2"/>
    <s v="Kvinner"/>
    <x v="5"/>
    <x v="5"/>
    <x v="1"/>
    <x v="23"/>
  </r>
  <r>
    <x v="11"/>
    <s v="12"/>
    <x v="11"/>
    <x v="230"/>
    <s v="1266"/>
    <s v="Masfjorden"/>
    <s v="1"/>
    <s v="Menn"/>
    <x v="0"/>
    <x v="0"/>
    <x v="1"/>
    <x v="0"/>
  </r>
  <r>
    <x v="11"/>
    <s v="12"/>
    <x v="11"/>
    <x v="230"/>
    <s v="1266"/>
    <s v="Masfjorden"/>
    <s v="1"/>
    <s v="Menn"/>
    <x v="1"/>
    <x v="1"/>
    <x v="1"/>
    <x v="0"/>
  </r>
  <r>
    <x v="11"/>
    <s v="12"/>
    <x v="11"/>
    <x v="230"/>
    <s v="1266"/>
    <s v="Masfjorden"/>
    <s v="1"/>
    <s v="Menn"/>
    <x v="2"/>
    <x v="2"/>
    <x v="1"/>
    <x v="7"/>
  </r>
  <r>
    <x v="11"/>
    <s v="12"/>
    <x v="11"/>
    <x v="230"/>
    <s v="1266"/>
    <s v="Masfjorden"/>
    <s v="1"/>
    <s v="Menn"/>
    <x v="3"/>
    <x v="3"/>
    <x v="1"/>
    <x v="15"/>
  </r>
  <r>
    <x v="11"/>
    <s v="12"/>
    <x v="11"/>
    <x v="230"/>
    <s v="1266"/>
    <s v="Masfjorden"/>
    <s v="1"/>
    <s v="Menn"/>
    <x v="4"/>
    <x v="4"/>
    <x v="1"/>
    <x v="21"/>
  </r>
  <r>
    <x v="11"/>
    <s v="12"/>
    <x v="11"/>
    <x v="230"/>
    <s v="1266"/>
    <s v="Masfjorden"/>
    <s v="1"/>
    <s v="Menn"/>
    <x v="5"/>
    <x v="5"/>
    <x v="1"/>
    <x v="12"/>
  </r>
  <r>
    <x v="11"/>
    <s v="12"/>
    <x v="11"/>
    <x v="230"/>
    <s v="1266"/>
    <s v="Masfjorden"/>
    <s v="2"/>
    <s v="Kvinner"/>
    <x v="0"/>
    <x v="0"/>
    <x v="2"/>
    <x v="0"/>
  </r>
  <r>
    <x v="11"/>
    <s v="12"/>
    <x v="11"/>
    <x v="230"/>
    <s v="1266"/>
    <s v="Masfjorden"/>
    <s v="2"/>
    <s v="Kvinner"/>
    <x v="1"/>
    <x v="1"/>
    <x v="2"/>
    <x v="0"/>
  </r>
  <r>
    <x v="11"/>
    <s v="12"/>
    <x v="11"/>
    <x v="230"/>
    <s v="1266"/>
    <s v="Masfjorden"/>
    <s v="2"/>
    <s v="Kvinner"/>
    <x v="2"/>
    <x v="2"/>
    <x v="2"/>
    <x v="39"/>
  </r>
  <r>
    <x v="11"/>
    <s v="12"/>
    <x v="11"/>
    <x v="230"/>
    <s v="1266"/>
    <s v="Masfjorden"/>
    <s v="2"/>
    <s v="Kvinner"/>
    <x v="3"/>
    <x v="3"/>
    <x v="2"/>
    <x v="12"/>
  </r>
  <r>
    <x v="11"/>
    <s v="12"/>
    <x v="11"/>
    <x v="230"/>
    <s v="1266"/>
    <s v="Masfjorden"/>
    <s v="2"/>
    <s v="Kvinner"/>
    <x v="4"/>
    <x v="4"/>
    <x v="2"/>
    <x v="19"/>
  </r>
  <r>
    <x v="11"/>
    <s v="12"/>
    <x v="11"/>
    <x v="230"/>
    <s v="1266"/>
    <s v="Masfjorden"/>
    <s v="2"/>
    <s v="Kvinner"/>
    <x v="5"/>
    <x v="5"/>
    <x v="2"/>
    <x v="23"/>
  </r>
  <r>
    <x v="11"/>
    <s v="12"/>
    <x v="11"/>
    <x v="230"/>
    <s v="1266"/>
    <s v="Masfjorden"/>
    <s v="1"/>
    <s v="Menn"/>
    <x v="0"/>
    <x v="0"/>
    <x v="2"/>
    <x v="1"/>
  </r>
  <r>
    <x v="11"/>
    <s v="12"/>
    <x v="11"/>
    <x v="230"/>
    <s v="1266"/>
    <s v="Masfjorden"/>
    <s v="1"/>
    <s v="Menn"/>
    <x v="1"/>
    <x v="1"/>
    <x v="2"/>
    <x v="39"/>
  </r>
  <r>
    <x v="11"/>
    <s v="12"/>
    <x v="11"/>
    <x v="230"/>
    <s v="1266"/>
    <s v="Masfjorden"/>
    <s v="1"/>
    <s v="Menn"/>
    <x v="2"/>
    <x v="2"/>
    <x v="2"/>
    <x v="5"/>
  </r>
  <r>
    <x v="11"/>
    <s v="12"/>
    <x v="11"/>
    <x v="230"/>
    <s v="1266"/>
    <s v="Masfjorden"/>
    <s v="1"/>
    <s v="Menn"/>
    <x v="3"/>
    <x v="3"/>
    <x v="2"/>
    <x v="7"/>
  </r>
  <r>
    <x v="11"/>
    <s v="12"/>
    <x v="11"/>
    <x v="230"/>
    <s v="1266"/>
    <s v="Masfjorden"/>
    <s v="1"/>
    <s v="Menn"/>
    <x v="4"/>
    <x v="4"/>
    <x v="2"/>
    <x v="36"/>
  </r>
  <r>
    <x v="11"/>
    <s v="12"/>
    <x v="11"/>
    <x v="230"/>
    <s v="1266"/>
    <s v="Masfjorden"/>
    <s v="1"/>
    <s v="Menn"/>
    <x v="5"/>
    <x v="5"/>
    <x v="2"/>
    <x v="5"/>
  </r>
  <r>
    <x v="11"/>
    <s v="12"/>
    <x v="11"/>
    <x v="230"/>
    <s v="1266"/>
    <s v="Masfjorden"/>
    <s v="2"/>
    <s v="Kvinner"/>
    <x v="0"/>
    <x v="0"/>
    <x v="3"/>
    <x v="0"/>
  </r>
  <r>
    <x v="11"/>
    <s v="12"/>
    <x v="11"/>
    <x v="230"/>
    <s v="1266"/>
    <s v="Masfjorden"/>
    <s v="2"/>
    <s v="Kvinner"/>
    <x v="1"/>
    <x v="1"/>
    <x v="3"/>
    <x v="1"/>
  </r>
  <r>
    <x v="11"/>
    <s v="12"/>
    <x v="11"/>
    <x v="230"/>
    <s v="1266"/>
    <s v="Masfjorden"/>
    <s v="2"/>
    <s v="Kvinner"/>
    <x v="2"/>
    <x v="2"/>
    <x v="3"/>
    <x v="39"/>
  </r>
  <r>
    <x v="11"/>
    <s v="12"/>
    <x v="11"/>
    <x v="230"/>
    <s v="1266"/>
    <s v="Masfjorden"/>
    <s v="2"/>
    <s v="Kvinner"/>
    <x v="3"/>
    <x v="3"/>
    <x v="3"/>
    <x v="12"/>
  </r>
  <r>
    <x v="11"/>
    <s v="12"/>
    <x v="11"/>
    <x v="230"/>
    <s v="1266"/>
    <s v="Masfjorden"/>
    <s v="2"/>
    <s v="Kvinner"/>
    <x v="4"/>
    <x v="4"/>
    <x v="3"/>
    <x v="0"/>
  </r>
  <r>
    <x v="11"/>
    <s v="12"/>
    <x v="11"/>
    <x v="230"/>
    <s v="1266"/>
    <s v="Masfjorden"/>
    <s v="2"/>
    <s v="Kvinner"/>
    <x v="5"/>
    <x v="5"/>
    <x v="3"/>
    <x v="39"/>
  </r>
  <r>
    <x v="11"/>
    <s v="12"/>
    <x v="11"/>
    <x v="230"/>
    <s v="1266"/>
    <s v="Masfjorden"/>
    <s v="1"/>
    <s v="Menn"/>
    <x v="0"/>
    <x v="0"/>
    <x v="3"/>
    <x v="23"/>
  </r>
  <r>
    <x v="11"/>
    <s v="12"/>
    <x v="11"/>
    <x v="230"/>
    <s v="1266"/>
    <s v="Masfjorden"/>
    <s v="1"/>
    <s v="Menn"/>
    <x v="1"/>
    <x v="1"/>
    <x v="3"/>
    <x v="23"/>
  </r>
  <r>
    <x v="11"/>
    <s v="12"/>
    <x v="11"/>
    <x v="230"/>
    <s v="1266"/>
    <s v="Masfjorden"/>
    <s v="1"/>
    <s v="Menn"/>
    <x v="2"/>
    <x v="2"/>
    <x v="3"/>
    <x v="6"/>
  </r>
  <r>
    <x v="11"/>
    <s v="12"/>
    <x v="11"/>
    <x v="230"/>
    <s v="1266"/>
    <s v="Masfjorden"/>
    <s v="1"/>
    <s v="Menn"/>
    <x v="3"/>
    <x v="3"/>
    <x v="3"/>
    <x v="6"/>
  </r>
  <r>
    <x v="11"/>
    <s v="12"/>
    <x v="11"/>
    <x v="230"/>
    <s v="1266"/>
    <s v="Masfjorden"/>
    <s v="1"/>
    <s v="Menn"/>
    <x v="4"/>
    <x v="4"/>
    <x v="3"/>
    <x v="21"/>
  </r>
  <r>
    <x v="11"/>
    <s v="12"/>
    <x v="11"/>
    <x v="230"/>
    <s v="1266"/>
    <s v="Masfjorden"/>
    <s v="1"/>
    <s v="Menn"/>
    <x v="5"/>
    <x v="5"/>
    <x v="3"/>
    <x v="12"/>
  </r>
  <r>
    <x v="11"/>
    <s v="12"/>
    <x v="11"/>
    <x v="230"/>
    <s v="1266"/>
    <s v="Masfjorden"/>
    <s v="2"/>
    <s v="Kvinner"/>
    <x v="0"/>
    <x v="0"/>
    <x v="4"/>
    <x v="0"/>
  </r>
  <r>
    <x v="11"/>
    <s v="12"/>
    <x v="11"/>
    <x v="230"/>
    <s v="1266"/>
    <s v="Masfjorden"/>
    <s v="2"/>
    <s v="Kvinner"/>
    <x v="1"/>
    <x v="1"/>
    <x v="4"/>
    <x v="23"/>
  </r>
  <r>
    <x v="11"/>
    <s v="12"/>
    <x v="11"/>
    <x v="230"/>
    <s v="1266"/>
    <s v="Masfjorden"/>
    <s v="2"/>
    <s v="Kvinner"/>
    <x v="2"/>
    <x v="2"/>
    <x v="4"/>
    <x v="23"/>
  </r>
  <r>
    <x v="11"/>
    <s v="12"/>
    <x v="11"/>
    <x v="230"/>
    <s v="1266"/>
    <s v="Masfjorden"/>
    <s v="2"/>
    <s v="Kvinner"/>
    <x v="3"/>
    <x v="3"/>
    <x v="4"/>
    <x v="1"/>
  </r>
  <r>
    <x v="11"/>
    <s v="12"/>
    <x v="11"/>
    <x v="230"/>
    <s v="1266"/>
    <s v="Masfjorden"/>
    <s v="2"/>
    <s v="Kvinner"/>
    <x v="4"/>
    <x v="4"/>
    <x v="4"/>
    <x v="1"/>
  </r>
  <r>
    <x v="11"/>
    <s v="12"/>
    <x v="11"/>
    <x v="230"/>
    <s v="1266"/>
    <s v="Masfjorden"/>
    <s v="2"/>
    <s v="Kvinner"/>
    <x v="5"/>
    <x v="5"/>
    <x v="4"/>
    <x v="0"/>
  </r>
  <r>
    <x v="11"/>
    <s v="12"/>
    <x v="11"/>
    <x v="230"/>
    <s v="1266"/>
    <s v="Masfjorden"/>
    <s v="1"/>
    <s v="Menn"/>
    <x v="0"/>
    <x v="0"/>
    <x v="4"/>
    <x v="1"/>
  </r>
  <r>
    <x v="11"/>
    <s v="12"/>
    <x v="11"/>
    <x v="230"/>
    <s v="1266"/>
    <s v="Masfjorden"/>
    <s v="1"/>
    <s v="Menn"/>
    <x v="1"/>
    <x v="1"/>
    <x v="4"/>
    <x v="23"/>
  </r>
  <r>
    <x v="11"/>
    <s v="12"/>
    <x v="11"/>
    <x v="230"/>
    <s v="1266"/>
    <s v="Masfjorden"/>
    <s v="1"/>
    <s v="Menn"/>
    <x v="2"/>
    <x v="2"/>
    <x v="4"/>
    <x v="13"/>
  </r>
  <r>
    <x v="11"/>
    <s v="12"/>
    <x v="11"/>
    <x v="230"/>
    <s v="1266"/>
    <s v="Masfjorden"/>
    <s v="1"/>
    <s v="Menn"/>
    <x v="3"/>
    <x v="3"/>
    <x v="4"/>
    <x v="7"/>
  </r>
  <r>
    <x v="11"/>
    <s v="12"/>
    <x v="11"/>
    <x v="230"/>
    <s v="1266"/>
    <s v="Masfjorden"/>
    <s v="1"/>
    <s v="Menn"/>
    <x v="4"/>
    <x v="4"/>
    <x v="4"/>
    <x v="36"/>
  </r>
  <r>
    <x v="11"/>
    <s v="12"/>
    <x v="11"/>
    <x v="230"/>
    <s v="1266"/>
    <s v="Masfjorden"/>
    <s v="1"/>
    <s v="Menn"/>
    <x v="5"/>
    <x v="5"/>
    <x v="4"/>
    <x v="7"/>
  </r>
  <r>
    <x v="11"/>
    <s v="12"/>
    <x v="11"/>
    <x v="230"/>
    <s v="1266"/>
    <s v="Masfjorden"/>
    <s v="2"/>
    <s v="Kvinner"/>
    <x v="0"/>
    <x v="0"/>
    <x v="5"/>
    <x v="23"/>
  </r>
  <r>
    <x v="11"/>
    <s v="12"/>
    <x v="11"/>
    <x v="230"/>
    <s v="1266"/>
    <s v="Masfjorden"/>
    <s v="2"/>
    <s v="Kvinner"/>
    <x v="1"/>
    <x v="1"/>
    <x v="5"/>
    <x v="23"/>
  </r>
  <r>
    <x v="11"/>
    <s v="12"/>
    <x v="11"/>
    <x v="230"/>
    <s v="1266"/>
    <s v="Masfjorden"/>
    <s v="2"/>
    <s v="Kvinner"/>
    <x v="2"/>
    <x v="2"/>
    <x v="5"/>
    <x v="23"/>
  </r>
  <r>
    <x v="11"/>
    <s v="12"/>
    <x v="11"/>
    <x v="230"/>
    <s v="1266"/>
    <s v="Masfjorden"/>
    <s v="2"/>
    <s v="Kvinner"/>
    <x v="3"/>
    <x v="3"/>
    <x v="5"/>
    <x v="23"/>
  </r>
  <r>
    <x v="11"/>
    <s v="12"/>
    <x v="11"/>
    <x v="230"/>
    <s v="1266"/>
    <s v="Masfjorden"/>
    <s v="2"/>
    <s v="Kvinner"/>
    <x v="4"/>
    <x v="4"/>
    <x v="5"/>
    <x v="12"/>
  </r>
  <r>
    <x v="11"/>
    <s v="12"/>
    <x v="11"/>
    <x v="230"/>
    <s v="1266"/>
    <s v="Masfjorden"/>
    <s v="2"/>
    <s v="Kvinner"/>
    <x v="5"/>
    <x v="5"/>
    <x v="5"/>
    <x v="0"/>
  </r>
  <r>
    <x v="11"/>
    <s v="12"/>
    <x v="11"/>
    <x v="230"/>
    <s v="1266"/>
    <s v="Masfjorden"/>
    <s v="1"/>
    <s v="Menn"/>
    <x v="0"/>
    <x v="0"/>
    <x v="5"/>
    <x v="23"/>
  </r>
  <r>
    <x v="11"/>
    <s v="12"/>
    <x v="11"/>
    <x v="230"/>
    <s v="1266"/>
    <s v="Masfjorden"/>
    <s v="1"/>
    <s v="Menn"/>
    <x v="1"/>
    <x v="1"/>
    <x v="5"/>
    <x v="1"/>
  </r>
  <r>
    <x v="11"/>
    <s v="12"/>
    <x v="11"/>
    <x v="230"/>
    <s v="1266"/>
    <s v="Masfjorden"/>
    <s v="1"/>
    <s v="Menn"/>
    <x v="2"/>
    <x v="2"/>
    <x v="5"/>
    <x v="13"/>
  </r>
  <r>
    <x v="11"/>
    <s v="12"/>
    <x v="11"/>
    <x v="230"/>
    <s v="1266"/>
    <s v="Masfjorden"/>
    <s v="1"/>
    <s v="Menn"/>
    <x v="3"/>
    <x v="3"/>
    <x v="5"/>
    <x v="5"/>
  </r>
  <r>
    <x v="11"/>
    <s v="12"/>
    <x v="11"/>
    <x v="230"/>
    <s v="1266"/>
    <s v="Masfjorden"/>
    <s v="1"/>
    <s v="Menn"/>
    <x v="4"/>
    <x v="4"/>
    <x v="5"/>
    <x v="36"/>
  </r>
  <r>
    <x v="11"/>
    <s v="12"/>
    <x v="11"/>
    <x v="230"/>
    <s v="1266"/>
    <s v="Masfjorden"/>
    <s v="1"/>
    <s v="Menn"/>
    <x v="5"/>
    <x v="5"/>
    <x v="5"/>
    <x v="6"/>
  </r>
  <r>
    <x v="11"/>
    <s v="12"/>
    <x v="11"/>
    <x v="230"/>
    <s v="1266"/>
    <s v="Masfjorden"/>
    <s v="2"/>
    <s v="Kvinner"/>
    <x v="0"/>
    <x v="0"/>
    <x v="6"/>
    <x v="0"/>
  </r>
  <r>
    <x v="11"/>
    <s v="12"/>
    <x v="11"/>
    <x v="230"/>
    <s v="1266"/>
    <s v="Masfjorden"/>
    <s v="2"/>
    <s v="Kvinner"/>
    <x v="1"/>
    <x v="1"/>
    <x v="6"/>
    <x v="23"/>
  </r>
  <r>
    <x v="11"/>
    <s v="12"/>
    <x v="11"/>
    <x v="230"/>
    <s v="1266"/>
    <s v="Masfjorden"/>
    <s v="2"/>
    <s v="Kvinner"/>
    <x v="2"/>
    <x v="2"/>
    <x v="6"/>
    <x v="1"/>
  </r>
  <r>
    <x v="11"/>
    <s v="12"/>
    <x v="11"/>
    <x v="230"/>
    <s v="1266"/>
    <s v="Masfjorden"/>
    <s v="2"/>
    <s v="Kvinner"/>
    <x v="3"/>
    <x v="3"/>
    <x v="6"/>
    <x v="23"/>
  </r>
  <r>
    <x v="11"/>
    <s v="12"/>
    <x v="11"/>
    <x v="230"/>
    <s v="1266"/>
    <s v="Masfjorden"/>
    <s v="2"/>
    <s v="Kvinner"/>
    <x v="4"/>
    <x v="4"/>
    <x v="6"/>
    <x v="5"/>
  </r>
  <r>
    <x v="11"/>
    <s v="12"/>
    <x v="11"/>
    <x v="230"/>
    <s v="1266"/>
    <s v="Masfjorden"/>
    <s v="2"/>
    <s v="Kvinner"/>
    <x v="5"/>
    <x v="5"/>
    <x v="6"/>
    <x v="0"/>
  </r>
  <r>
    <x v="11"/>
    <s v="12"/>
    <x v="11"/>
    <x v="230"/>
    <s v="1266"/>
    <s v="Masfjorden"/>
    <s v="1"/>
    <s v="Menn"/>
    <x v="0"/>
    <x v="0"/>
    <x v="6"/>
    <x v="23"/>
  </r>
  <r>
    <x v="11"/>
    <s v="12"/>
    <x v="11"/>
    <x v="230"/>
    <s v="1266"/>
    <s v="Masfjorden"/>
    <s v="1"/>
    <s v="Menn"/>
    <x v="1"/>
    <x v="1"/>
    <x v="6"/>
    <x v="1"/>
  </r>
  <r>
    <x v="11"/>
    <s v="12"/>
    <x v="11"/>
    <x v="230"/>
    <s v="1266"/>
    <s v="Masfjorden"/>
    <s v="1"/>
    <s v="Menn"/>
    <x v="2"/>
    <x v="2"/>
    <x v="6"/>
    <x v="13"/>
  </r>
  <r>
    <x v="11"/>
    <s v="12"/>
    <x v="11"/>
    <x v="230"/>
    <s v="1266"/>
    <s v="Masfjorden"/>
    <s v="1"/>
    <s v="Menn"/>
    <x v="3"/>
    <x v="3"/>
    <x v="6"/>
    <x v="6"/>
  </r>
  <r>
    <x v="11"/>
    <s v="12"/>
    <x v="11"/>
    <x v="230"/>
    <s v="1266"/>
    <s v="Masfjorden"/>
    <s v="1"/>
    <s v="Menn"/>
    <x v="4"/>
    <x v="4"/>
    <x v="6"/>
    <x v="21"/>
  </r>
  <r>
    <x v="11"/>
    <s v="12"/>
    <x v="11"/>
    <x v="230"/>
    <s v="1266"/>
    <s v="Masfjorden"/>
    <s v="1"/>
    <s v="Menn"/>
    <x v="5"/>
    <x v="5"/>
    <x v="6"/>
    <x v="7"/>
  </r>
  <r>
    <x v="11"/>
    <s v="12"/>
    <x v="11"/>
    <x v="230"/>
    <s v="1266"/>
    <s v="Masfjorden"/>
    <s v="2"/>
    <s v="Kvinner"/>
    <x v="0"/>
    <x v="0"/>
    <x v="7"/>
    <x v="39"/>
  </r>
  <r>
    <x v="11"/>
    <s v="12"/>
    <x v="11"/>
    <x v="230"/>
    <s v="1266"/>
    <s v="Masfjorden"/>
    <s v="2"/>
    <s v="Kvinner"/>
    <x v="1"/>
    <x v="1"/>
    <x v="7"/>
    <x v="23"/>
  </r>
  <r>
    <x v="11"/>
    <s v="12"/>
    <x v="11"/>
    <x v="230"/>
    <s v="1266"/>
    <s v="Masfjorden"/>
    <s v="2"/>
    <s v="Kvinner"/>
    <x v="2"/>
    <x v="2"/>
    <x v="7"/>
    <x v="23"/>
  </r>
  <r>
    <x v="11"/>
    <s v="12"/>
    <x v="11"/>
    <x v="230"/>
    <s v="1266"/>
    <s v="Masfjorden"/>
    <s v="2"/>
    <s v="Kvinner"/>
    <x v="3"/>
    <x v="3"/>
    <x v="7"/>
    <x v="23"/>
  </r>
  <r>
    <x v="11"/>
    <s v="12"/>
    <x v="11"/>
    <x v="230"/>
    <s v="1266"/>
    <s v="Masfjorden"/>
    <s v="2"/>
    <s v="Kvinner"/>
    <x v="4"/>
    <x v="4"/>
    <x v="7"/>
    <x v="12"/>
  </r>
  <r>
    <x v="11"/>
    <s v="12"/>
    <x v="11"/>
    <x v="230"/>
    <s v="1266"/>
    <s v="Masfjorden"/>
    <s v="2"/>
    <s v="Kvinner"/>
    <x v="5"/>
    <x v="5"/>
    <x v="7"/>
    <x v="0"/>
  </r>
  <r>
    <x v="11"/>
    <s v="12"/>
    <x v="11"/>
    <x v="230"/>
    <s v="1266"/>
    <s v="Masfjorden"/>
    <s v="1"/>
    <s v="Menn"/>
    <x v="0"/>
    <x v="0"/>
    <x v="7"/>
    <x v="39"/>
  </r>
  <r>
    <x v="11"/>
    <s v="12"/>
    <x v="11"/>
    <x v="230"/>
    <s v="1266"/>
    <s v="Masfjorden"/>
    <s v="1"/>
    <s v="Menn"/>
    <x v="1"/>
    <x v="1"/>
    <x v="7"/>
    <x v="23"/>
  </r>
  <r>
    <x v="11"/>
    <s v="12"/>
    <x v="11"/>
    <x v="230"/>
    <s v="1266"/>
    <s v="Masfjorden"/>
    <s v="1"/>
    <s v="Menn"/>
    <x v="2"/>
    <x v="2"/>
    <x v="7"/>
    <x v="13"/>
  </r>
  <r>
    <x v="11"/>
    <s v="12"/>
    <x v="11"/>
    <x v="230"/>
    <s v="1266"/>
    <s v="Masfjorden"/>
    <s v="1"/>
    <s v="Menn"/>
    <x v="3"/>
    <x v="3"/>
    <x v="7"/>
    <x v="21"/>
  </r>
  <r>
    <x v="11"/>
    <s v="12"/>
    <x v="11"/>
    <x v="230"/>
    <s v="1266"/>
    <s v="Masfjorden"/>
    <s v="1"/>
    <s v="Menn"/>
    <x v="4"/>
    <x v="4"/>
    <x v="7"/>
    <x v="15"/>
  </r>
  <r>
    <x v="11"/>
    <s v="12"/>
    <x v="11"/>
    <x v="230"/>
    <s v="1266"/>
    <s v="Masfjorden"/>
    <s v="1"/>
    <s v="Menn"/>
    <x v="5"/>
    <x v="5"/>
    <x v="7"/>
    <x v="6"/>
  </r>
  <r>
    <x v="12"/>
    <s v="14"/>
    <x v="12"/>
    <x v="231"/>
    <s v="1401"/>
    <s v="Flora"/>
    <s v="2"/>
    <s v="Kvinner"/>
    <x v="0"/>
    <x v="0"/>
    <x v="0"/>
    <x v="7"/>
  </r>
  <r>
    <x v="12"/>
    <s v="14"/>
    <x v="12"/>
    <x v="231"/>
    <s v="1401"/>
    <s v="Flora"/>
    <s v="2"/>
    <s v="Kvinner"/>
    <x v="1"/>
    <x v="1"/>
    <x v="0"/>
    <x v="7"/>
  </r>
  <r>
    <x v="12"/>
    <s v="14"/>
    <x v="12"/>
    <x v="231"/>
    <s v="1401"/>
    <s v="Flora"/>
    <s v="2"/>
    <s v="Kvinner"/>
    <x v="2"/>
    <x v="2"/>
    <x v="0"/>
    <x v="2"/>
  </r>
  <r>
    <x v="12"/>
    <s v="14"/>
    <x v="12"/>
    <x v="231"/>
    <s v="1401"/>
    <s v="Flora"/>
    <s v="2"/>
    <s v="Kvinner"/>
    <x v="3"/>
    <x v="3"/>
    <x v="0"/>
    <x v="45"/>
  </r>
  <r>
    <x v="12"/>
    <s v="14"/>
    <x v="12"/>
    <x v="231"/>
    <s v="1401"/>
    <s v="Flora"/>
    <s v="2"/>
    <s v="Kvinner"/>
    <x v="4"/>
    <x v="4"/>
    <x v="0"/>
    <x v="36"/>
  </r>
  <r>
    <x v="12"/>
    <s v="14"/>
    <x v="12"/>
    <x v="231"/>
    <s v="1401"/>
    <s v="Flora"/>
    <s v="2"/>
    <s v="Kvinner"/>
    <x v="5"/>
    <x v="5"/>
    <x v="0"/>
    <x v="5"/>
  </r>
  <r>
    <x v="12"/>
    <s v="14"/>
    <x v="12"/>
    <x v="231"/>
    <s v="1401"/>
    <s v="Flora"/>
    <s v="1"/>
    <s v="Menn"/>
    <x v="0"/>
    <x v="0"/>
    <x v="0"/>
    <x v="4"/>
  </r>
  <r>
    <x v="12"/>
    <s v="14"/>
    <x v="12"/>
    <x v="231"/>
    <s v="1401"/>
    <s v="Flora"/>
    <s v="1"/>
    <s v="Menn"/>
    <x v="1"/>
    <x v="1"/>
    <x v="0"/>
    <x v="24"/>
  </r>
  <r>
    <x v="12"/>
    <s v="14"/>
    <x v="12"/>
    <x v="231"/>
    <s v="1401"/>
    <s v="Flora"/>
    <s v="1"/>
    <s v="Menn"/>
    <x v="2"/>
    <x v="2"/>
    <x v="0"/>
    <x v="17"/>
  </r>
  <r>
    <x v="12"/>
    <s v="14"/>
    <x v="12"/>
    <x v="231"/>
    <s v="1401"/>
    <s v="Flora"/>
    <s v="1"/>
    <s v="Menn"/>
    <x v="3"/>
    <x v="3"/>
    <x v="0"/>
    <x v="44"/>
  </r>
  <r>
    <x v="12"/>
    <s v="14"/>
    <x v="12"/>
    <x v="231"/>
    <s v="1401"/>
    <s v="Flora"/>
    <s v="1"/>
    <s v="Menn"/>
    <x v="4"/>
    <x v="4"/>
    <x v="0"/>
    <x v="68"/>
  </r>
  <r>
    <x v="12"/>
    <s v="14"/>
    <x v="12"/>
    <x v="231"/>
    <s v="1401"/>
    <s v="Flora"/>
    <s v="1"/>
    <s v="Menn"/>
    <x v="5"/>
    <x v="5"/>
    <x v="0"/>
    <x v="46"/>
  </r>
  <r>
    <x v="12"/>
    <s v="14"/>
    <x v="12"/>
    <x v="231"/>
    <s v="1401"/>
    <s v="Flora"/>
    <s v="2"/>
    <s v="Kvinner"/>
    <x v="0"/>
    <x v="0"/>
    <x v="1"/>
    <x v="7"/>
  </r>
  <r>
    <x v="12"/>
    <s v="14"/>
    <x v="12"/>
    <x v="231"/>
    <s v="1401"/>
    <s v="Flora"/>
    <s v="2"/>
    <s v="Kvinner"/>
    <x v="1"/>
    <x v="1"/>
    <x v="1"/>
    <x v="7"/>
  </r>
  <r>
    <x v="12"/>
    <s v="14"/>
    <x v="12"/>
    <x v="231"/>
    <s v="1401"/>
    <s v="Flora"/>
    <s v="2"/>
    <s v="Kvinner"/>
    <x v="2"/>
    <x v="2"/>
    <x v="1"/>
    <x v="36"/>
  </r>
  <r>
    <x v="12"/>
    <s v="14"/>
    <x v="12"/>
    <x v="231"/>
    <s v="1401"/>
    <s v="Flora"/>
    <s v="2"/>
    <s v="Kvinner"/>
    <x v="3"/>
    <x v="3"/>
    <x v="1"/>
    <x v="11"/>
  </r>
  <r>
    <x v="12"/>
    <s v="14"/>
    <x v="12"/>
    <x v="231"/>
    <s v="1401"/>
    <s v="Flora"/>
    <s v="2"/>
    <s v="Kvinner"/>
    <x v="4"/>
    <x v="4"/>
    <x v="1"/>
    <x v="4"/>
  </r>
  <r>
    <x v="12"/>
    <s v="14"/>
    <x v="12"/>
    <x v="231"/>
    <s v="1401"/>
    <s v="Flora"/>
    <s v="2"/>
    <s v="Kvinner"/>
    <x v="5"/>
    <x v="5"/>
    <x v="1"/>
    <x v="7"/>
  </r>
  <r>
    <x v="12"/>
    <s v="14"/>
    <x v="12"/>
    <x v="231"/>
    <s v="1401"/>
    <s v="Flora"/>
    <s v="1"/>
    <s v="Menn"/>
    <x v="0"/>
    <x v="0"/>
    <x v="1"/>
    <x v="21"/>
  </r>
  <r>
    <x v="12"/>
    <s v="14"/>
    <x v="12"/>
    <x v="231"/>
    <s v="1401"/>
    <s v="Flora"/>
    <s v="1"/>
    <s v="Menn"/>
    <x v="1"/>
    <x v="1"/>
    <x v="1"/>
    <x v="21"/>
  </r>
  <r>
    <x v="12"/>
    <s v="14"/>
    <x v="12"/>
    <x v="231"/>
    <s v="1401"/>
    <s v="Flora"/>
    <s v="1"/>
    <s v="Menn"/>
    <x v="2"/>
    <x v="2"/>
    <x v="1"/>
    <x v="22"/>
  </r>
  <r>
    <x v="12"/>
    <s v="14"/>
    <x v="12"/>
    <x v="231"/>
    <s v="1401"/>
    <s v="Flora"/>
    <s v="1"/>
    <s v="Menn"/>
    <x v="3"/>
    <x v="3"/>
    <x v="1"/>
    <x v="91"/>
  </r>
  <r>
    <x v="12"/>
    <s v="14"/>
    <x v="12"/>
    <x v="231"/>
    <s v="1401"/>
    <s v="Flora"/>
    <s v="1"/>
    <s v="Menn"/>
    <x v="4"/>
    <x v="4"/>
    <x v="1"/>
    <x v="95"/>
  </r>
  <r>
    <x v="12"/>
    <s v="14"/>
    <x v="12"/>
    <x v="231"/>
    <s v="1401"/>
    <s v="Flora"/>
    <s v="1"/>
    <s v="Menn"/>
    <x v="5"/>
    <x v="5"/>
    <x v="1"/>
    <x v="46"/>
  </r>
  <r>
    <x v="12"/>
    <s v="14"/>
    <x v="12"/>
    <x v="231"/>
    <s v="1401"/>
    <s v="Flora"/>
    <s v="2"/>
    <s v="Kvinner"/>
    <x v="0"/>
    <x v="0"/>
    <x v="2"/>
    <x v="21"/>
  </r>
  <r>
    <x v="12"/>
    <s v="14"/>
    <x v="12"/>
    <x v="231"/>
    <s v="1401"/>
    <s v="Flora"/>
    <s v="2"/>
    <s v="Kvinner"/>
    <x v="1"/>
    <x v="1"/>
    <x v="2"/>
    <x v="13"/>
  </r>
  <r>
    <x v="12"/>
    <s v="14"/>
    <x v="12"/>
    <x v="231"/>
    <s v="1401"/>
    <s v="Flora"/>
    <s v="2"/>
    <s v="Kvinner"/>
    <x v="2"/>
    <x v="2"/>
    <x v="2"/>
    <x v="3"/>
  </r>
  <r>
    <x v="12"/>
    <s v="14"/>
    <x v="12"/>
    <x v="231"/>
    <s v="1401"/>
    <s v="Flora"/>
    <s v="2"/>
    <s v="Kvinner"/>
    <x v="3"/>
    <x v="3"/>
    <x v="2"/>
    <x v="56"/>
  </r>
  <r>
    <x v="12"/>
    <s v="14"/>
    <x v="12"/>
    <x v="231"/>
    <s v="1401"/>
    <s v="Flora"/>
    <s v="2"/>
    <s v="Kvinner"/>
    <x v="4"/>
    <x v="4"/>
    <x v="2"/>
    <x v="14"/>
  </r>
  <r>
    <x v="12"/>
    <s v="14"/>
    <x v="12"/>
    <x v="231"/>
    <s v="1401"/>
    <s v="Flora"/>
    <s v="2"/>
    <s v="Kvinner"/>
    <x v="5"/>
    <x v="5"/>
    <x v="2"/>
    <x v="6"/>
  </r>
  <r>
    <x v="12"/>
    <s v="14"/>
    <x v="12"/>
    <x v="231"/>
    <s v="1401"/>
    <s v="Flora"/>
    <s v="1"/>
    <s v="Menn"/>
    <x v="0"/>
    <x v="0"/>
    <x v="2"/>
    <x v="21"/>
  </r>
  <r>
    <x v="12"/>
    <s v="14"/>
    <x v="12"/>
    <x v="231"/>
    <s v="1401"/>
    <s v="Flora"/>
    <s v="1"/>
    <s v="Menn"/>
    <x v="1"/>
    <x v="1"/>
    <x v="2"/>
    <x v="40"/>
  </r>
  <r>
    <x v="12"/>
    <s v="14"/>
    <x v="12"/>
    <x v="231"/>
    <s v="1401"/>
    <s v="Flora"/>
    <s v="1"/>
    <s v="Menn"/>
    <x v="2"/>
    <x v="2"/>
    <x v="2"/>
    <x v="61"/>
  </r>
  <r>
    <x v="12"/>
    <s v="14"/>
    <x v="12"/>
    <x v="231"/>
    <s v="1401"/>
    <s v="Flora"/>
    <s v="1"/>
    <s v="Menn"/>
    <x v="3"/>
    <x v="3"/>
    <x v="2"/>
    <x v="82"/>
  </r>
  <r>
    <x v="12"/>
    <s v="14"/>
    <x v="12"/>
    <x v="231"/>
    <s v="1401"/>
    <s v="Flora"/>
    <s v="1"/>
    <s v="Menn"/>
    <x v="4"/>
    <x v="4"/>
    <x v="2"/>
    <x v="18"/>
  </r>
  <r>
    <x v="12"/>
    <s v="14"/>
    <x v="12"/>
    <x v="231"/>
    <s v="1401"/>
    <s v="Flora"/>
    <s v="1"/>
    <s v="Menn"/>
    <x v="5"/>
    <x v="5"/>
    <x v="2"/>
    <x v="4"/>
  </r>
  <r>
    <x v="12"/>
    <s v="14"/>
    <x v="12"/>
    <x v="231"/>
    <s v="1401"/>
    <s v="Flora"/>
    <s v="2"/>
    <s v="Kvinner"/>
    <x v="0"/>
    <x v="0"/>
    <x v="3"/>
    <x v="7"/>
  </r>
  <r>
    <x v="12"/>
    <s v="14"/>
    <x v="12"/>
    <x v="231"/>
    <s v="1401"/>
    <s v="Flora"/>
    <s v="2"/>
    <s v="Kvinner"/>
    <x v="1"/>
    <x v="1"/>
    <x v="3"/>
    <x v="6"/>
  </r>
  <r>
    <x v="12"/>
    <s v="14"/>
    <x v="12"/>
    <x v="231"/>
    <s v="1401"/>
    <s v="Flora"/>
    <s v="2"/>
    <s v="Kvinner"/>
    <x v="2"/>
    <x v="2"/>
    <x v="3"/>
    <x v="20"/>
  </r>
  <r>
    <x v="12"/>
    <s v="14"/>
    <x v="12"/>
    <x v="231"/>
    <s v="1401"/>
    <s v="Flora"/>
    <s v="2"/>
    <s v="Kvinner"/>
    <x v="3"/>
    <x v="3"/>
    <x v="3"/>
    <x v="46"/>
  </r>
  <r>
    <x v="12"/>
    <s v="14"/>
    <x v="12"/>
    <x v="231"/>
    <s v="1401"/>
    <s v="Flora"/>
    <s v="2"/>
    <s v="Kvinner"/>
    <x v="4"/>
    <x v="4"/>
    <x v="3"/>
    <x v="2"/>
  </r>
  <r>
    <x v="12"/>
    <s v="14"/>
    <x v="12"/>
    <x v="231"/>
    <s v="1401"/>
    <s v="Flora"/>
    <s v="2"/>
    <s v="Kvinner"/>
    <x v="5"/>
    <x v="5"/>
    <x v="3"/>
    <x v="5"/>
  </r>
  <r>
    <x v="12"/>
    <s v="14"/>
    <x v="12"/>
    <x v="231"/>
    <s v="1401"/>
    <s v="Flora"/>
    <s v="1"/>
    <s v="Menn"/>
    <x v="0"/>
    <x v="0"/>
    <x v="3"/>
    <x v="3"/>
  </r>
  <r>
    <x v="12"/>
    <s v="14"/>
    <x v="12"/>
    <x v="231"/>
    <s v="1401"/>
    <s v="Flora"/>
    <s v="1"/>
    <s v="Menn"/>
    <x v="1"/>
    <x v="1"/>
    <x v="3"/>
    <x v="3"/>
  </r>
  <r>
    <x v="12"/>
    <s v="14"/>
    <x v="12"/>
    <x v="231"/>
    <s v="1401"/>
    <s v="Flora"/>
    <s v="1"/>
    <s v="Menn"/>
    <x v="2"/>
    <x v="2"/>
    <x v="3"/>
    <x v="62"/>
  </r>
  <r>
    <x v="12"/>
    <s v="14"/>
    <x v="12"/>
    <x v="231"/>
    <s v="1401"/>
    <s v="Flora"/>
    <s v="1"/>
    <s v="Menn"/>
    <x v="3"/>
    <x v="3"/>
    <x v="3"/>
    <x v="57"/>
  </r>
  <r>
    <x v="12"/>
    <s v="14"/>
    <x v="12"/>
    <x v="231"/>
    <s v="1401"/>
    <s v="Flora"/>
    <s v="1"/>
    <s v="Menn"/>
    <x v="4"/>
    <x v="4"/>
    <x v="3"/>
    <x v="22"/>
  </r>
  <r>
    <x v="12"/>
    <s v="14"/>
    <x v="12"/>
    <x v="231"/>
    <s v="1401"/>
    <s v="Flora"/>
    <s v="1"/>
    <s v="Menn"/>
    <x v="5"/>
    <x v="5"/>
    <x v="3"/>
    <x v="4"/>
  </r>
  <r>
    <x v="12"/>
    <s v="14"/>
    <x v="12"/>
    <x v="231"/>
    <s v="1401"/>
    <s v="Flora"/>
    <s v="2"/>
    <s v="Kvinner"/>
    <x v="0"/>
    <x v="0"/>
    <x v="4"/>
    <x v="1"/>
  </r>
  <r>
    <x v="12"/>
    <s v="14"/>
    <x v="12"/>
    <x v="231"/>
    <s v="1401"/>
    <s v="Flora"/>
    <s v="2"/>
    <s v="Kvinner"/>
    <x v="1"/>
    <x v="1"/>
    <x v="4"/>
    <x v="19"/>
  </r>
  <r>
    <x v="12"/>
    <s v="14"/>
    <x v="12"/>
    <x v="231"/>
    <s v="1401"/>
    <s v="Flora"/>
    <s v="2"/>
    <s v="Kvinner"/>
    <x v="2"/>
    <x v="2"/>
    <x v="4"/>
    <x v="21"/>
  </r>
  <r>
    <x v="12"/>
    <s v="14"/>
    <x v="12"/>
    <x v="231"/>
    <s v="1401"/>
    <s v="Flora"/>
    <s v="2"/>
    <s v="Kvinner"/>
    <x v="3"/>
    <x v="3"/>
    <x v="4"/>
    <x v="11"/>
  </r>
  <r>
    <x v="12"/>
    <s v="14"/>
    <x v="12"/>
    <x v="231"/>
    <s v="1401"/>
    <s v="Flora"/>
    <s v="2"/>
    <s v="Kvinner"/>
    <x v="4"/>
    <x v="4"/>
    <x v="4"/>
    <x v="20"/>
  </r>
  <r>
    <x v="12"/>
    <s v="14"/>
    <x v="12"/>
    <x v="231"/>
    <s v="1401"/>
    <s v="Flora"/>
    <s v="2"/>
    <s v="Kvinner"/>
    <x v="5"/>
    <x v="5"/>
    <x v="4"/>
    <x v="19"/>
  </r>
  <r>
    <x v="12"/>
    <s v="14"/>
    <x v="12"/>
    <x v="231"/>
    <s v="1401"/>
    <s v="Flora"/>
    <s v="1"/>
    <s v="Menn"/>
    <x v="0"/>
    <x v="0"/>
    <x v="4"/>
    <x v="13"/>
  </r>
  <r>
    <x v="12"/>
    <s v="14"/>
    <x v="12"/>
    <x v="231"/>
    <s v="1401"/>
    <s v="Flora"/>
    <s v="1"/>
    <s v="Menn"/>
    <x v="1"/>
    <x v="1"/>
    <x v="4"/>
    <x v="20"/>
  </r>
  <r>
    <x v="12"/>
    <s v="14"/>
    <x v="12"/>
    <x v="231"/>
    <s v="1401"/>
    <s v="Flora"/>
    <s v="1"/>
    <s v="Menn"/>
    <x v="2"/>
    <x v="2"/>
    <x v="4"/>
    <x v="72"/>
  </r>
  <r>
    <x v="12"/>
    <s v="14"/>
    <x v="12"/>
    <x v="231"/>
    <s v="1401"/>
    <s v="Flora"/>
    <s v="1"/>
    <s v="Menn"/>
    <x v="3"/>
    <x v="3"/>
    <x v="4"/>
    <x v="71"/>
  </r>
  <r>
    <x v="12"/>
    <s v="14"/>
    <x v="12"/>
    <x v="231"/>
    <s v="1401"/>
    <s v="Flora"/>
    <s v="1"/>
    <s v="Menn"/>
    <x v="4"/>
    <x v="4"/>
    <x v="4"/>
    <x v="76"/>
  </r>
  <r>
    <x v="12"/>
    <s v="14"/>
    <x v="12"/>
    <x v="231"/>
    <s v="1401"/>
    <s v="Flora"/>
    <s v="1"/>
    <s v="Menn"/>
    <x v="5"/>
    <x v="5"/>
    <x v="4"/>
    <x v="11"/>
  </r>
  <r>
    <x v="12"/>
    <s v="14"/>
    <x v="12"/>
    <x v="231"/>
    <s v="1401"/>
    <s v="Flora"/>
    <s v="2"/>
    <s v="Kvinner"/>
    <x v="0"/>
    <x v="0"/>
    <x v="5"/>
    <x v="12"/>
  </r>
  <r>
    <x v="12"/>
    <s v="14"/>
    <x v="12"/>
    <x v="231"/>
    <s v="1401"/>
    <s v="Flora"/>
    <s v="2"/>
    <s v="Kvinner"/>
    <x v="1"/>
    <x v="1"/>
    <x v="5"/>
    <x v="5"/>
  </r>
  <r>
    <x v="12"/>
    <s v="14"/>
    <x v="12"/>
    <x v="231"/>
    <s v="1401"/>
    <s v="Flora"/>
    <s v="2"/>
    <s v="Kvinner"/>
    <x v="2"/>
    <x v="2"/>
    <x v="5"/>
    <x v="21"/>
  </r>
  <r>
    <x v="12"/>
    <s v="14"/>
    <x v="12"/>
    <x v="231"/>
    <s v="1401"/>
    <s v="Flora"/>
    <s v="2"/>
    <s v="Kvinner"/>
    <x v="3"/>
    <x v="3"/>
    <x v="5"/>
    <x v="3"/>
  </r>
  <r>
    <x v="12"/>
    <s v="14"/>
    <x v="12"/>
    <x v="231"/>
    <s v="1401"/>
    <s v="Flora"/>
    <s v="2"/>
    <s v="Kvinner"/>
    <x v="4"/>
    <x v="4"/>
    <x v="5"/>
    <x v="20"/>
  </r>
  <r>
    <x v="12"/>
    <s v="14"/>
    <x v="12"/>
    <x v="231"/>
    <s v="1401"/>
    <s v="Flora"/>
    <s v="2"/>
    <s v="Kvinner"/>
    <x v="5"/>
    <x v="5"/>
    <x v="5"/>
    <x v="7"/>
  </r>
  <r>
    <x v="12"/>
    <s v="14"/>
    <x v="12"/>
    <x v="231"/>
    <s v="1401"/>
    <s v="Flora"/>
    <s v="1"/>
    <s v="Menn"/>
    <x v="0"/>
    <x v="0"/>
    <x v="5"/>
    <x v="21"/>
  </r>
  <r>
    <x v="12"/>
    <s v="14"/>
    <x v="12"/>
    <x v="231"/>
    <s v="1401"/>
    <s v="Flora"/>
    <s v="1"/>
    <s v="Menn"/>
    <x v="1"/>
    <x v="1"/>
    <x v="5"/>
    <x v="2"/>
  </r>
  <r>
    <x v="12"/>
    <s v="14"/>
    <x v="12"/>
    <x v="231"/>
    <s v="1401"/>
    <s v="Flora"/>
    <s v="1"/>
    <s v="Menn"/>
    <x v="2"/>
    <x v="2"/>
    <x v="5"/>
    <x v="33"/>
  </r>
  <r>
    <x v="12"/>
    <s v="14"/>
    <x v="12"/>
    <x v="231"/>
    <s v="1401"/>
    <s v="Flora"/>
    <s v="1"/>
    <s v="Menn"/>
    <x v="3"/>
    <x v="3"/>
    <x v="5"/>
    <x v="57"/>
  </r>
  <r>
    <x v="12"/>
    <s v="14"/>
    <x v="12"/>
    <x v="231"/>
    <s v="1401"/>
    <s v="Flora"/>
    <s v="1"/>
    <s v="Menn"/>
    <x v="4"/>
    <x v="4"/>
    <x v="5"/>
    <x v="22"/>
  </r>
  <r>
    <x v="12"/>
    <s v="14"/>
    <x v="12"/>
    <x v="231"/>
    <s v="1401"/>
    <s v="Flora"/>
    <s v="1"/>
    <s v="Menn"/>
    <x v="5"/>
    <x v="5"/>
    <x v="5"/>
    <x v="46"/>
  </r>
  <r>
    <x v="12"/>
    <s v="14"/>
    <x v="12"/>
    <x v="231"/>
    <s v="1401"/>
    <s v="Flora"/>
    <s v="2"/>
    <s v="Kvinner"/>
    <x v="0"/>
    <x v="0"/>
    <x v="6"/>
    <x v="5"/>
  </r>
  <r>
    <x v="12"/>
    <s v="14"/>
    <x v="12"/>
    <x v="231"/>
    <s v="1401"/>
    <s v="Flora"/>
    <s v="2"/>
    <s v="Kvinner"/>
    <x v="1"/>
    <x v="1"/>
    <x v="6"/>
    <x v="12"/>
  </r>
  <r>
    <x v="12"/>
    <s v="14"/>
    <x v="12"/>
    <x v="231"/>
    <s v="1401"/>
    <s v="Flora"/>
    <s v="2"/>
    <s v="Kvinner"/>
    <x v="2"/>
    <x v="2"/>
    <x v="6"/>
    <x v="21"/>
  </r>
  <r>
    <x v="12"/>
    <s v="14"/>
    <x v="12"/>
    <x v="231"/>
    <s v="1401"/>
    <s v="Flora"/>
    <s v="2"/>
    <s v="Kvinner"/>
    <x v="3"/>
    <x v="3"/>
    <x v="6"/>
    <x v="4"/>
  </r>
  <r>
    <x v="12"/>
    <s v="14"/>
    <x v="12"/>
    <x v="231"/>
    <s v="1401"/>
    <s v="Flora"/>
    <s v="2"/>
    <s v="Kvinner"/>
    <x v="4"/>
    <x v="4"/>
    <x v="6"/>
    <x v="40"/>
  </r>
  <r>
    <x v="12"/>
    <s v="14"/>
    <x v="12"/>
    <x v="231"/>
    <s v="1401"/>
    <s v="Flora"/>
    <s v="2"/>
    <s v="Kvinner"/>
    <x v="5"/>
    <x v="5"/>
    <x v="6"/>
    <x v="12"/>
  </r>
  <r>
    <x v="12"/>
    <s v="14"/>
    <x v="12"/>
    <x v="231"/>
    <s v="1401"/>
    <s v="Flora"/>
    <s v="1"/>
    <s v="Menn"/>
    <x v="0"/>
    <x v="0"/>
    <x v="6"/>
    <x v="15"/>
  </r>
  <r>
    <x v="12"/>
    <s v="14"/>
    <x v="12"/>
    <x v="231"/>
    <s v="1401"/>
    <s v="Flora"/>
    <s v="1"/>
    <s v="Menn"/>
    <x v="1"/>
    <x v="1"/>
    <x v="6"/>
    <x v="36"/>
  </r>
  <r>
    <x v="12"/>
    <s v="14"/>
    <x v="12"/>
    <x v="231"/>
    <s v="1401"/>
    <s v="Flora"/>
    <s v="1"/>
    <s v="Menn"/>
    <x v="2"/>
    <x v="2"/>
    <x v="6"/>
    <x v="60"/>
  </r>
  <r>
    <x v="12"/>
    <s v="14"/>
    <x v="12"/>
    <x v="231"/>
    <s v="1401"/>
    <s v="Flora"/>
    <s v="1"/>
    <s v="Menn"/>
    <x v="3"/>
    <x v="3"/>
    <x v="6"/>
    <x v="9"/>
  </r>
  <r>
    <x v="12"/>
    <s v="14"/>
    <x v="12"/>
    <x v="231"/>
    <s v="1401"/>
    <s v="Flora"/>
    <s v="1"/>
    <s v="Menn"/>
    <x v="4"/>
    <x v="4"/>
    <x v="6"/>
    <x v="26"/>
  </r>
  <r>
    <x v="12"/>
    <s v="14"/>
    <x v="12"/>
    <x v="231"/>
    <s v="1401"/>
    <s v="Flora"/>
    <s v="1"/>
    <s v="Menn"/>
    <x v="5"/>
    <x v="5"/>
    <x v="6"/>
    <x v="45"/>
  </r>
  <r>
    <x v="12"/>
    <s v="14"/>
    <x v="12"/>
    <x v="231"/>
    <s v="1401"/>
    <s v="Flora"/>
    <s v="2"/>
    <s v="Kvinner"/>
    <x v="0"/>
    <x v="0"/>
    <x v="7"/>
    <x v="6"/>
  </r>
  <r>
    <x v="12"/>
    <s v="14"/>
    <x v="12"/>
    <x v="231"/>
    <s v="1401"/>
    <s v="Flora"/>
    <s v="2"/>
    <s v="Kvinner"/>
    <x v="1"/>
    <x v="1"/>
    <x v="7"/>
    <x v="1"/>
  </r>
  <r>
    <x v="12"/>
    <s v="14"/>
    <x v="12"/>
    <x v="231"/>
    <s v="1401"/>
    <s v="Flora"/>
    <s v="2"/>
    <s v="Kvinner"/>
    <x v="2"/>
    <x v="2"/>
    <x v="7"/>
    <x v="14"/>
  </r>
  <r>
    <x v="12"/>
    <s v="14"/>
    <x v="12"/>
    <x v="231"/>
    <s v="1401"/>
    <s v="Flora"/>
    <s v="2"/>
    <s v="Kvinner"/>
    <x v="3"/>
    <x v="3"/>
    <x v="7"/>
    <x v="20"/>
  </r>
  <r>
    <x v="12"/>
    <s v="14"/>
    <x v="12"/>
    <x v="231"/>
    <s v="1401"/>
    <s v="Flora"/>
    <s v="2"/>
    <s v="Kvinner"/>
    <x v="4"/>
    <x v="4"/>
    <x v="7"/>
    <x v="3"/>
  </r>
  <r>
    <x v="12"/>
    <s v="14"/>
    <x v="12"/>
    <x v="231"/>
    <s v="1401"/>
    <s v="Flora"/>
    <s v="2"/>
    <s v="Kvinner"/>
    <x v="5"/>
    <x v="5"/>
    <x v="7"/>
    <x v="19"/>
  </r>
  <r>
    <x v="12"/>
    <s v="14"/>
    <x v="12"/>
    <x v="231"/>
    <s v="1401"/>
    <s v="Flora"/>
    <s v="1"/>
    <s v="Menn"/>
    <x v="0"/>
    <x v="0"/>
    <x v="7"/>
    <x v="13"/>
  </r>
  <r>
    <x v="12"/>
    <s v="14"/>
    <x v="12"/>
    <x v="231"/>
    <s v="1401"/>
    <s v="Flora"/>
    <s v="1"/>
    <s v="Menn"/>
    <x v="1"/>
    <x v="1"/>
    <x v="7"/>
    <x v="2"/>
  </r>
  <r>
    <x v="12"/>
    <s v="14"/>
    <x v="12"/>
    <x v="231"/>
    <s v="1401"/>
    <s v="Flora"/>
    <s v="1"/>
    <s v="Menn"/>
    <x v="2"/>
    <x v="2"/>
    <x v="7"/>
    <x v="30"/>
  </r>
  <r>
    <x v="12"/>
    <s v="14"/>
    <x v="12"/>
    <x v="231"/>
    <s v="1401"/>
    <s v="Flora"/>
    <s v="1"/>
    <s v="Menn"/>
    <x v="3"/>
    <x v="3"/>
    <x v="7"/>
    <x v="76"/>
  </r>
  <r>
    <x v="12"/>
    <s v="14"/>
    <x v="12"/>
    <x v="231"/>
    <s v="1401"/>
    <s v="Flora"/>
    <s v="1"/>
    <s v="Menn"/>
    <x v="4"/>
    <x v="4"/>
    <x v="7"/>
    <x v="68"/>
  </r>
  <r>
    <x v="12"/>
    <s v="14"/>
    <x v="12"/>
    <x v="231"/>
    <s v="1401"/>
    <s v="Flora"/>
    <s v="1"/>
    <s v="Menn"/>
    <x v="5"/>
    <x v="5"/>
    <x v="7"/>
    <x v="41"/>
  </r>
  <r>
    <x v="12"/>
    <s v="14"/>
    <x v="12"/>
    <x v="232"/>
    <s v="1411"/>
    <s v="Gulen"/>
    <s v="2"/>
    <s v="Kvinner"/>
    <x v="0"/>
    <x v="0"/>
    <x v="0"/>
    <x v="23"/>
  </r>
  <r>
    <x v="12"/>
    <s v="14"/>
    <x v="12"/>
    <x v="232"/>
    <s v="1411"/>
    <s v="Gulen"/>
    <s v="2"/>
    <s v="Kvinner"/>
    <x v="1"/>
    <x v="1"/>
    <x v="0"/>
    <x v="39"/>
  </r>
  <r>
    <x v="12"/>
    <s v="14"/>
    <x v="12"/>
    <x v="232"/>
    <s v="1411"/>
    <s v="Gulen"/>
    <s v="2"/>
    <s v="Kvinner"/>
    <x v="2"/>
    <x v="2"/>
    <x v="0"/>
    <x v="5"/>
  </r>
  <r>
    <x v="12"/>
    <s v="14"/>
    <x v="12"/>
    <x v="232"/>
    <s v="1411"/>
    <s v="Gulen"/>
    <s v="2"/>
    <s v="Kvinner"/>
    <x v="3"/>
    <x v="3"/>
    <x v="0"/>
    <x v="6"/>
  </r>
  <r>
    <x v="12"/>
    <s v="14"/>
    <x v="12"/>
    <x v="232"/>
    <s v="1411"/>
    <s v="Gulen"/>
    <s v="2"/>
    <s v="Kvinner"/>
    <x v="4"/>
    <x v="4"/>
    <x v="0"/>
    <x v="15"/>
  </r>
  <r>
    <x v="12"/>
    <s v="14"/>
    <x v="12"/>
    <x v="232"/>
    <s v="1411"/>
    <s v="Gulen"/>
    <s v="2"/>
    <s v="Kvinner"/>
    <x v="5"/>
    <x v="5"/>
    <x v="0"/>
    <x v="1"/>
  </r>
  <r>
    <x v="12"/>
    <s v="14"/>
    <x v="12"/>
    <x v="232"/>
    <s v="1411"/>
    <s v="Gulen"/>
    <s v="1"/>
    <s v="Menn"/>
    <x v="0"/>
    <x v="0"/>
    <x v="0"/>
    <x v="15"/>
  </r>
  <r>
    <x v="12"/>
    <s v="14"/>
    <x v="12"/>
    <x v="232"/>
    <s v="1411"/>
    <s v="Gulen"/>
    <s v="1"/>
    <s v="Menn"/>
    <x v="1"/>
    <x v="1"/>
    <x v="0"/>
    <x v="12"/>
  </r>
  <r>
    <x v="12"/>
    <s v="14"/>
    <x v="12"/>
    <x v="232"/>
    <s v="1411"/>
    <s v="Gulen"/>
    <s v="1"/>
    <s v="Menn"/>
    <x v="2"/>
    <x v="2"/>
    <x v="0"/>
    <x v="51"/>
  </r>
  <r>
    <x v="12"/>
    <s v="14"/>
    <x v="12"/>
    <x v="232"/>
    <s v="1411"/>
    <s v="Gulen"/>
    <s v="1"/>
    <s v="Menn"/>
    <x v="3"/>
    <x v="3"/>
    <x v="0"/>
    <x v="29"/>
  </r>
  <r>
    <x v="12"/>
    <s v="14"/>
    <x v="12"/>
    <x v="232"/>
    <s v="1411"/>
    <s v="Gulen"/>
    <s v="1"/>
    <s v="Menn"/>
    <x v="4"/>
    <x v="4"/>
    <x v="0"/>
    <x v="61"/>
  </r>
  <r>
    <x v="12"/>
    <s v="14"/>
    <x v="12"/>
    <x v="232"/>
    <s v="1411"/>
    <s v="Gulen"/>
    <s v="1"/>
    <s v="Menn"/>
    <x v="5"/>
    <x v="5"/>
    <x v="0"/>
    <x v="5"/>
  </r>
  <r>
    <x v="12"/>
    <s v="14"/>
    <x v="12"/>
    <x v="232"/>
    <s v="1411"/>
    <s v="Gulen"/>
    <s v="2"/>
    <s v="Kvinner"/>
    <x v="0"/>
    <x v="0"/>
    <x v="1"/>
    <x v="0"/>
  </r>
  <r>
    <x v="12"/>
    <s v="14"/>
    <x v="12"/>
    <x v="232"/>
    <s v="1411"/>
    <s v="Gulen"/>
    <s v="2"/>
    <s v="Kvinner"/>
    <x v="1"/>
    <x v="1"/>
    <x v="1"/>
    <x v="39"/>
  </r>
  <r>
    <x v="12"/>
    <s v="14"/>
    <x v="12"/>
    <x v="232"/>
    <s v="1411"/>
    <s v="Gulen"/>
    <s v="2"/>
    <s v="Kvinner"/>
    <x v="2"/>
    <x v="2"/>
    <x v="1"/>
    <x v="19"/>
  </r>
  <r>
    <x v="12"/>
    <s v="14"/>
    <x v="12"/>
    <x v="232"/>
    <s v="1411"/>
    <s v="Gulen"/>
    <s v="2"/>
    <s v="Kvinner"/>
    <x v="3"/>
    <x v="3"/>
    <x v="1"/>
    <x v="2"/>
  </r>
  <r>
    <x v="12"/>
    <s v="14"/>
    <x v="12"/>
    <x v="232"/>
    <s v="1411"/>
    <s v="Gulen"/>
    <s v="2"/>
    <s v="Kvinner"/>
    <x v="4"/>
    <x v="4"/>
    <x v="1"/>
    <x v="6"/>
  </r>
  <r>
    <x v="12"/>
    <s v="14"/>
    <x v="12"/>
    <x v="232"/>
    <s v="1411"/>
    <s v="Gulen"/>
    <s v="2"/>
    <s v="Kvinner"/>
    <x v="5"/>
    <x v="5"/>
    <x v="1"/>
    <x v="1"/>
  </r>
  <r>
    <x v="12"/>
    <s v="14"/>
    <x v="12"/>
    <x v="232"/>
    <s v="1411"/>
    <s v="Gulen"/>
    <s v="1"/>
    <s v="Menn"/>
    <x v="0"/>
    <x v="0"/>
    <x v="1"/>
    <x v="7"/>
  </r>
  <r>
    <x v="12"/>
    <s v="14"/>
    <x v="12"/>
    <x v="232"/>
    <s v="1411"/>
    <s v="Gulen"/>
    <s v="1"/>
    <s v="Menn"/>
    <x v="1"/>
    <x v="1"/>
    <x v="1"/>
    <x v="19"/>
  </r>
  <r>
    <x v="12"/>
    <s v="14"/>
    <x v="12"/>
    <x v="232"/>
    <s v="1411"/>
    <s v="Gulen"/>
    <s v="1"/>
    <s v="Menn"/>
    <x v="2"/>
    <x v="2"/>
    <x v="1"/>
    <x v="45"/>
  </r>
  <r>
    <x v="12"/>
    <s v="14"/>
    <x v="12"/>
    <x v="232"/>
    <s v="1411"/>
    <s v="Gulen"/>
    <s v="1"/>
    <s v="Menn"/>
    <x v="3"/>
    <x v="3"/>
    <x v="1"/>
    <x v="75"/>
  </r>
  <r>
    <x v="12"/>
    <s v="14"/>
    <x v="12"/>
    <x v="232"/>
    <s v="1411"/>
    <s v="Gulen"/>
    <s v="1"/>
    <s v="Menn"/>
    <x v="4"/>
    <x v="4"/>
    <x v="1"/>
    <x v="58"/>
  </r>
  <r>
    <x v="12"/>
    <s v="14"/>
    <x v="12"/>
    <x v="232"/>
    <s v="1411"/>
    <s v="Gulen"/>
    <s v="1"/>
    <s v="Menn"/>
    <x v="5"/>
    <x v="5"/>
    <x v="1"/>
    <x v="13"/>
  </r>
  <r>
    <x v="12"/>
    <s v="14"/>
    <x v="12"/>
    <x v="232"/>
    <s v="1411"/>
    <s v="Gulen"/>
    <s v="2"/>
    <s v="Kvinner"/>
    <x v="0"/>
    <x v="0"/>
    <x v="2"/>
    <x v="23"/>
  </r>
  <r>
    <x v="12"/>
    <s v="14"/>
    <x v="12"/>
    <x v="232"/>
    <s v="1411"/>
    <s v="Gulen"/>
    <s v="2"/>
    <s v="Kvinner"/>
    <x v="1"/>
    <x v="1"/>
    <x v="2"/>
    <x v="39"/>
  </r>
  <r>
    <x v="12"/>
    <s v="14"/>
    <x v="12"/>
    <x v="232"/>
    <s v="1411"/>
    <s v="Gulen"/>
    <s v="2"/>
    <s v="Kvinner"/>
    <x v="2"/>
    <x v="2"/>
    <x v="2"/>
    <x v="5"/>
  </r>
  <r>
    <x v="12"/>
    <s v="14"/>
    <x v="12"/>
    <x v="232"/>
    <s v="1411"/>
    <s v="Gulen"/>
    <s v="2"/>
    <s v="Kvinner"/>
    <x v="3"/>
    <x v="3"/>
    <x v="2"/>
    <x v="21"/>
  </r>
  <r>
    <x v="12"/>
    <s v="14"/>
    <x v="12"/>
    <x v="232"/>
    <s v="1411"/>
    <s v="Gulen"/>
    <s v="2"/>
    <s v="Kvinner"/>
    <x v="4"/>
    <x v="4"/>
    <x v="2"/>
    <x v="5"/>
  </r>
  <r>
    <x v="12"/>
    <s v="14"/>
    <x v="12"/>
    <x v="232"/>
    <s v="1411"/>
    <s v="Gulen"/>
    <s v="2"/>
    <s v="Kvinner"/>
    <x v="5"/>
    <x v="5"/>
    <x v="2"/>
    <x v="19"/>
  </r>
  <r>
    <x v="12"/>
    <s v="14"/>
    <x v="12"/>
    <x v="232"/>
    <s v="1411"/>
    <s v="Gulen"/>
    <s v="1"/>
    <s v="Menn"/>
    <x v="0"/>
    <x v="0"/>
    <x v="2"/>
    <x v="36"/>
  </r>
  <r>
    <x v="12"/>
    <s v="14"/>
    <x v="12"/>
    <x v="232"/>
    <s v="1411"/>
    <s v="Gulen"/>
    <s v="1"/>
    <s v="Menn"/>
    <x v="1"/>
    <x v="1"/>
    <x v="2"/>
    <x v="5"/>
  </r>
  <r>
    <x v="12"/>
    <s v="14"/>
    <x v="12"/>
    <x v="232"/>
    <s v="1411"/>
    <s v="Gulen"/>
    <s v="1"/>
    <s v="Menn"/>
    <x v="2"/>
    <x v="2"/>
    <x v="2"/>
    <x v="40"/>
  </r>
  <r>
    <x v="12"/>
    <s v="14"/>
    <x v="12"/>
    <x v="232"/>
    <s v="1411"/>
    <s v="Gulen"/>
    <s v="1"/>
    <s v="Menn"/>
    <x v="3"/>
    <x v="3"/>
    <x v="2"/>
    <x v="68"/>
  </r>
  <r>
    <x v="12"/>
    <s v="14"/>
    <x v="12"/>
    <x v="232"/>
    <s v="1411"/>
    <s v="Gulen"/>
    <s v="1"/>
    <s v="Menn"/>
    <x v="4"/>
    <x v="4"/>
    <x v="2"/>
    <x v="33"/>
  </r>
  <r>
    <x v="12"/>
    <s v="14"/>
    <x v="12"/>
    <x v="232"/>
    <s v="1411"/>
    <s v="Gulen"/>
    <s v="1"/>
    <s v="Menn"/>
    <x v="5"/>
    <x v="5"/>
    <x v="2"/>
    <x v="6"/>
  </r>
  <r>
    <x v="12"/>
    <s v="14"/>
    <x v="12"/>
    <x v="232"/>
    <s v="1411"/>
    <s v="Gulen"/>
    <s v="2"/>
    <s v="Kvinner"/>
    <x v="0"/>
    <x v="0"/>
    <x v="3"/>
    <x v="1"/>
  </r>
  <r>
    <x v="12"/>
    <s v="14"/>
    <x v="12"/>
    <x v="232"/>
    <s v="1411"/>
    <s v="Gulen"/>
    <s v="2"/>
    <s v="Kvinner"/>
    <x v="1"/>
    <x v="1"/>
    <x v="3"/>
    <x v="23"/>
  </r>
  <r>
    <x v="12"/>
    <s v="14"/>
    <x v="12"/>
    <x v="232"/>
    <s v="1411"/>
    <s v="Gulen"/>
    <s v="2"/>
    <s v="Kvinner"/>
    <x v="2"/>
    <x v="2"/>
    <x v="3"/>
    <x v="19"/>
  </r>
  <r>
    <x v="12"/>
    <s v="14"/>
    <x v="12"/>
    <x v="232"/>
    <s v="1411"/>
    <s v="Gulen"/>
    <s v="2"/>
    <s v="Kvinner"/>
    <x v="3"/>
    <x v="3"/>
    <x v="3"/>
    <x v="13"/>
  </r>
  <r>
    <x v="12"/>
    <s v="14"/>
    <x v="12"/>
    <x v="232"/>
    <s v="1411"/>
    <s v="Gulen"/>
    <s v="2"/>
    <s v="Kvinner"/>
    <x v="4"/>
    <x v="4"/>
    <x v="3"/>
    <x v="12"/>
  </r>
  <r>
    <x v="12"/>
    <s v="14"/>
    <x v="12"/>
    <x v="232"/>
    <s v="1411"/>
    <s v="Gulen"/>
    <s v="2"/>
    <s v="Kvinner"/>
    <x v="5"/>
    <x v="5"/>
    <x v="3"/>
    <x v="12"/>
  </r>
  <r>
    <x v="12"/>
    <s v="14"/>
    <x v="12"/>
    <x v="232"/>
    <s v="1411"/>
    <s v="Gulen"/>
    <s v="1"/>
    <s v="Menn"/>
    <x v="0"/>
    <x v="0"/>
    <x v="3"/>
    <x v="13"/>
  </r>
  <r>
    <x v="12"/>
    <s v="14"/>
    <x v="12"/>
    <x v="232"/>
    <s v="1411"/>
    <s v="Gulen"/>
    <s v="1"/>
    <s v="Menn"/>
    <x v="1"/>
    <x v="1"/>
    <x v="3"/>
    <x v="13"/>
  </r>
  <r>
    <x v="12"/>
    <s v="14"/>
    <x v="12"/>
    <x v="232"/>
    <s v="1411"/>
    <s v="Gulen"/>
    <s v="1"/>
    <s v="Menn"/>
    <x v="2"/>
    <x v="2"/>
    <x v="3"/>
    <x v="4"/>
  </r>
  <r>
    <x v="12"/>
    <s v="14"/>
    <x v="12"/>
    <x v="232"/>
    <s v="1411"/>
    <s v="Gulen"/>
    <s v="1"/>
    <s v="Menn"/>
    <x v="3"/>
    <x v="3"/>
    <x v="3"/>
    <x v="58"/>
  </r>
  <r>
    <x v="12"/>
    <s v="14"/>
    <x v="12"/>
    <x v="232"/>
    <s v="1411"/>
    <s v="Gulen"/>
    <s v="1"/>
    <s v="Menn"/>
    <x v="4"/>
    <x v="4"/>
    <x v="3"/>
    <x v="50"/>
  </r>
  <r>
    <x v="12"/>
    <s v="14"/>
    <x v="12"/>
    <x v="232"/>
    <s v="1411"/>
    <s v="Gulen"/>
    <s v="1"/>
    <s v="Menn"/>
    <x v="5"/>
    <x v="5"/>
    <x v="3"/>
    <x v="5"/>
  </r>
  <r>
    <x v="12"/>
    <s v="14"/>
    <x v="12"/>
    <x v="232"/>
    <s v="1411"/>
    <s v="Gulen"/>
    <s v="2"/>
    <s v="Kvinner"/>
    <x v="0"/>
    <x v="0"/>
    <x v="4"/>
    <x v="19"/>
  </r>
  <r>
    <x v="12"/>
    <s v="14"/>
    <x v="12"/>
    <x v="232"/>
    <s v="1411"/>
    <s v="Gulen"/>
    <s v="2"/>
    <s v="Kvinner"/>
    <x v="1"/>
    <x v="1"/>
    <x v="4"/>
    <x v="39"/>
  </r>
  <r>
    <x v="12"/>
    <s v="14"/>
    <x v="12"/>
    <x v="232"/>
    <s v="1411"/>
    <s v="Gulen"/>
    <s v="2"/>
    <s v="Kvinner"/>
    <x v="2"/>
    <x v="2"/>
    <x v="4"/>
    <x v="19"/>
  </r>
  <r>
    <x v="12"/>
    <s v="14"/>
    <x v="12"/>
    <x v="232"/>
    <s v="1411"/>
    <s v="Gulen"/>
    <s v="2"/>
    <s v="Kvinner"/>
    <x v="3"/>
    <x v="3"/>
    <x v="4"/>
    <x v="7"/>
  </r>
  <r>
    <x v="12"/>
    <s v="14"/>
    <x v="12"/>
    <x v="232"/>
    <s v="1411"/>
    <s v="Gulen"/>
    <s v="2"/>
    <s v="Kvinner"/>
    <x v="4"/>
    <x v="4"/>
    <x v="4"/>
    <x v="1"/>
  </r>
  <r>
    <x v="12"/>
    <s v="14"/>
    <x v="12"/>
    <x v="232"/>
    <s v="1411"/>
    <s v="Gulen"/>
    <s v="2"/>
    <s v="Kvinner"/>
    <x v="5"/>
    <x v="5"/>
    <x v="4"/>
    <x v="1"/>
  </r>
  <r>
    <x v="12"/>
    <s v="14"/>
    <x v="12"/>
    <x v="232"/>
    <s v="1411"/>
    <s v="Gulen"/>
    <s v="1"/>
    <s v="Menn"/>
    <x v="0"/>
    <x v="0"/>
    <x v="4"/>
    <x v="12"/>
  </r>
  <r>
    <x v="12"/>
    <s v="14"/>
    <x v="12"/>
    <x v="232"/>
    <s v="1411"/>
    <s v="Gulen"/>
    <s v="1"/>
    <s v="Menn"/>
    <x v="1"/>
    <x v="1"/>
    <x v="4"/>
    <x v="13"/>
  </r>
  <r>
    <x v="12"/>
    <s v="14"/>
    <x v="12"/>
    <x v="232"/>
    <s v="1411"/>
    <s v="Gulen"/>
    <s v="1"/>
    <s v="Menn"/>
    <x v="2"/>
    <x v="2"/>
    <x v="4"/>
    <x v="4"/>
  </r>
  <r>
    <x v="12"/>
    <s v="14"/>
    <x v="12"/>
    <x v="232"/>
    <s v="1411"/>
    <s v="Gulen"/>
    <s v="1"/>
    <s v="Menn"/>
    <x v="3"/>
    <x v="3"/>
    <x v="4"/>
    <x v="60"/>
  </r>
  <r>
    <x v="12"/>
    <s v="14"/>
    <x v="12"/>
    <x v="232"/>
    <s v="1411"/>
    <s v="Gulen"/>
    <s v="1"/>
    <s v="Menn"/>
    <x v="4"/>
    <x v="4"/>
    <x v="4"/>
    <x v="62"/>
  </r>
  <r>
    <x v="12"/>
    <s v="14"/>
    <x v="12"/>
    <x v="232"/>
    <s v="1411"/>
    <s v="Gulen"/>
    <s v="1"/>
    <s v="Menn"/>
    <x v="5"/>
    <x v="5"/>
    <x v="4"/>
    <x v="6"/>
  </r>
  <r>
    <x v="12"/>
    <s v="14"/>
    <x v="12"/>
    <x v="232"/>
    <s v="1411"/>
    <s v="Gulen"/>
    <s v="2"/>
    <s v="Kvinner"/>
    <x v="0"/>
    <x v="0"/>
    <x v="5"/>
    <x v="19"/>
  </r>
  <r>
    <x v="12"/>
    <s v="14"/>
    <x v="12"/>
    <x v="232"/>
    <s v="1411"/>
    <s v="Gulen"/>
    <s v="2"/>
    <s v="Kvinner"/>
    <x v="1"/>
    <x v="1"/>
    <x v="5"/>
    <x v="0"/>
  </r>
  <r>
    <x v="12"/>
    <s v="14"/>
    <x v="12"/>
    <x v="232"/>
    <s v="1411"/>
    <s v="Gulen"/>
    <s v="2"/>
    <s v="Kvinner"/>
    <x v="2"/>
    <x v="2"/>
    <x v="5"/>
    <x v="5"/>
  </r>
  <r>
    <x v="12"/>
    <s v="14"/>
    <x v="12"/>
    <x v="232"/>
    <s v="1411"/>
    <s v="Gulen"/>
    <s v="2"/>
    <s v="Kvinner"/>
    <x v="3"/>
    <x v="3"/>
    <x v="5"/>
    <x v="7"/>
  </r>
  <r>
    <x v="12"/>
    <s v="14"/>
    <x v="12"/>
    <x v="232"/>
    <s v="1411"/>
    <s v="Gulen"/>
    <s v="2"/>
    <s v="Kvinner"/>
    <x v="4"/>
    <x v="4"/>
    <x v="5"/>
    <x v="0"/>
  </r>
  <r>
    <x v="12"/>
    <s v="14"/>
    <x v="12"/>
    <x v="232"/>
    <s v="1411"/>
    <s v="Gulen"/>
    <s v="2"/>
    <s v="Kvinner"/>
    <x v="5"/>
    <x v="5"/>
    <x v="5"/>
    <x v="0"/>
  </r>
  <r>
    <x v="12"/>
    <s v="14"/>
    <x v="12"/>
    <x v="232"/>
    <s v="1411"/>
    <s v="Gulen"/>
    <s v="1"/>
    <s v="Menn"/>
    <x v="0"/>
    <x v="0"/>
    <x v="5"/>
    <x v="5"/>
  </r>
  <r>
    <x v="12"/>
    <s v="14"/>
    <x v="12"/>
    <x v="232"/>
    <s v="1411"/>
    <s v="Gulen"/>
    <s v="1"/>
    <s v="Menn"/>
    <x v="1"/>
    <x v="1"/>
    <x v="5"/>
    <x v="1"/>
  </r>
  <r>
    <x v="12"/>
    <s v="14"/>
    <x v="12"/>
    <x v="232"/>
    <s v="1411"/>
    <s v="Gulen"/>
    <s v="1"/>
    <s v="Menn"/>
    <x v="2"/>
    <x v="2"/>
    <x v="5"/>
    <x v="4"/>
  </r>
  <r>
    <x v="12"/>
    <s v="14"/>
    <x v="12"/>
    <x v="232"/>
    <s v="1411"/>
    <s v="Gulen"/>
    <s v="1"/>
    <s v="Menn"/>
    <x v="3"/>
    <x v="3"/>
    <x v="5"/>
    <x v="34"/>
  </r>
  <r>
    <x v="12"/>
    <s v="14"/>
    <x v="12"/>
    <x v="232"/>
    <s v="1411"/>
    <s v="Gulen"/>
    <s v="1"/>
    <s v="Menn"/>
    <x v="4"/>
    <x v="4"/>
    <x v="5"/>
    <x v="31"/>
  </r>
  <r>
    <x v="12"/>
    <s v="14"/>
    <x v="12"/>
    <x v="232"/>
    <s v="1411"/>
    <s v="Gulen"/>
    <s v="1"/>
    <s v="Menn"/>
    <x v="5"/>
    <x v="5"/>
    <x v="5"/>
    <x v="15"/>
  </r>
  <r>
    <x v="12"/>
    <s v="14"/>
    <x v="12"/>
    <x v="232"/>
    <s v="1411"/>
    <s v="Gulen"/>
    <s v="2"/>
    <s v="Kvinner"/>
    <x v="0"/>
    <x v="0"/>
    <x v="6"/>
    <x v="0"/>
  </r>
  <r>
    <x v="12"/>
    <s v="14"/>
    <x v="12"/>
    <x v="232"/>
    <s v="1411"/>
    <s v="Gulen"/>
    <s v="2"/>
    <s v="Kvinner"/>
    <x v="1"/>
    <x v="1"/>
    <x v="6"/>
    <x v="0"/>
  </r>
  <r>
    <x v="12"/>
    <s v="14"/>
    <x v="12"/>
    <x v="232"/>
    <s v="1411"/>
    <s v="Gulen"/>
    <s v="2"/>
    <s v="Kvinner"/>
    <x v="2"/>
    <x v="2"/>
    <x v="6"/>
    <x v="19"/>
  </r>
  <r>
    <x v="12"/>
    <s v="14"/>
    <x v="12"/>
    <x v="232"/>
    <s v="1411"/>
    <s v="Gulen"/>
    <s v="2"/>
    <s v="Kvinner"/>
    <x v="3"/>
    <x v="3"/>
    <x v="6"/>
    <x v="5"/>
  </r>
  <r>
    <x v="12"/>
    <s v="14"/>
    <x v="12"/>
    <x v="232"/>
    <s v="1411"/>
    <s v="Gulen"/>
    <s v="2"/>
    <s v="Kvinner"/>
    <x v="4"/>
    <x v="4"/>
    <x v="6"/>
    <x v="19"/>
  </r>
  <r>
    <x v="12"/>
    <s v="14"/>
    <x v="12"/>
    <x v="232"/>
    <s v="1411"/>
    <s v="Gulen"/>
    <s v="2"/>
    <s v="Kvinner"/>
    <x v="5"/>
    <x v="5"/>
    <x v="6"/>
    <x v="19"/>
  </r>
  <r>
    <x v="12"/>
    <s v="14"/>
    <x v="12"/>
    <x v="232"/>
    <s v="1411"/>
    <s v="Gulen"/>
    <s v="1"/>
    <s v="Menn"/>
    <x v="0"/>
    <x v="0"/>
    <x v="6"/>
    <x v="5"/>
  </r>
  <r>
    <x v="12"/>
    <s v="14"/>
    <x v="12"/>
    <x v="232"/>
    <s v="1411"/>
    <s v="Gulen"/>
    <s v="1"/>
    <s v="Menn"/>
    <x v="1"/>
    <x v="1"/>
    <x v="6"/>
    <x v="19"/>
  </r>
  <r>
    <x v="12"/>
    <s v="14"/>
    <x v="12"/>
    <x v="232"/>
    <s v="1411"/>
    <s v="Gulen"/>
    <s v="1"/>
    <s v="Menn"/>
    <x v="2"/>
    <x v="2"/>
    <x v="6"/>
    <x v="20"/>
  </r>
  <r>
    <x v="12"/>
    <s v="14"/>
    <x v="12"/>
    <x v="232"/>
    <s v="1411"/>
    <s v="Gulen"/>
    <s v="1"/>
    <s v="Menn"/>
    <x v="3"/>
    <x v="3"/>
    <x v="6"/>
    <x v="50"/>
  </r>
  <r>
    <x v="12"/>
    <s v="14"/>
    <x v="12"/>
    <x v="232"/>
    <s v="1411"/>
    <s v="Gulen"/>
    <s v="1"/>
    <s v="Menn"/>
    <x v="4"/>
    <x v="4"/>
    <x v="6"/>
    <x v="62"/>
  </r>
  <r>
    <x v="12"/>
    <s v="14"/>
    <x v="12"/>
    <x v="232"/>
    <s v="1411"/>
    <s v="Gulen"/>
    <s v="1"/>
    <s v="Menn"/>
    <x v="5"/>
    <x v="5"/>
    <x v="6"/>
    <x v="14"/>
  </r>
  <r>
    <x v="12"/>
    <s v="14"/>
    <x v="12"/>
    <x v="232"/>
    <s v="1411"/>
    <s v="Gulen"/>
    <s v="2"/>
    <s v="Kvinner"/>
    <x v="0"/>
    <x v="0"/>
    <x v="7"/>
    <x v="23"/>
  </r>
  <r>
    <x v="12"/>
    <s v="14"/>
    <x v="12"/>
    <x v="232"/>
    <s v="1411"/>
    <s v="Gulen"/>
    <s v="2"/>
    <s v="Kvinner"/>
    <x v="1"/>
    <x v="1"/>
    <x v="7"/>
    <x v="0"/>
  </r>
  <r>
    <x v="12"/>
    <s v="14"/>
    <x v="12"/>
    <x v="232"/>
    <s v="1411"/>
    <s v="Gulen"/>
    <s v="2"/>
    <s v="Kvinner"/>
    <x v="2"/>
    <x v="2"/>
    <x v="7"/>
    <x v="19"/>
  </r>
  <r>
    <x v="12"/>
    <s v="14"/>
    <x v="12"/>
    <x v="232"/>
    <s v="1411"/>
    <s v="Gulen"/>
    <s v="2"/>
    <s v="Kvinner"/>
    <x v="3"/>
    <x v="3"/>
    <x v="7"/>
    <x v="6"/>
  </r>
  <r>
    <x v="12"/>
    <s v="14"/>
    <x v="12"/>
    <x v="232"/>
    <s v="1411"/>
    <s v="Gulen"/>
    <s v="2"/>
    <s v="Kvinner"/>
    <x v="4"/>
    <x v="4"/>
    <x v="7"/>
    <x v="1"/>
  </r>
  <r>
    <x v="12"/>
    <s v="14"/>
    <x v="12"/>
    <x v="232"/>
    <s v="1411"/>
    <s v="Gulen"/>
    <s v="2"/>
    <s v="Kvinner"/>
    <x v="5"/>
    <x v="5"/>
    <x v="7"/>
    <x v="0"/>
  </r>
  <r>
    <x v="12"/>
    <s v="14"/>
    <x v="12"/>
    <x v="232"/>
    <s v="1411"/>
    <s v="Gulen"/>
    <s v="1"/>
    <s v="Menn"/>
    <x v="0"/>
    <x v="0"/>
    <x v="7"/>
    <x v="7"/>
  </r>
  <r>
    <x v="12"/>
    <s v="14"/>
    <x v="12"/>
    <x v="232"/>
    <s v="1411"/>
    <s v="Gulen"/>
    <s v="1"/>
    <s v="Menn"/>
    <x v="1"/>
    <x v="1"/>
    <x v="7"/>
    <x v="7"/>
  </r>
  <r>
    <x v="12"/>
    <s v="14"/>
    <x v="12"/>
    <x v="232"/>
    <s v="1411"/>
    <s v="Gulen"/>
    <s v="1"/>
    <s v="Menn"/>
    <x v="2"/>
    <x v="2"/>
    <x v="7"/>
    <x v="14"/>
  </r>
  <r>
    <x v="12"/>
    <s v="14"/>
    <x v="12"/>
    <x v="232"/>
    <s v="1411"/>
    <s v="Gulen"/>
    <s v="1"/>
    <s v="Menn"/>
    <x v="3"/>
    <x v="3"/>
    <x v="7"/>
    <x v="73"/>
  </r>
  <r>
    <x v="12"/>
    <s v="14"/>
    <x v="12"/>
    <x v="232"/>
    <s v="1411"/>
    <s v="Gulen"/>
    <s v="1"/>
    <s v="Menn"/>
    <x v="4"/>
    <x v="4"/>
    <x v="7"/>
    <x v="8"/>
  </r>
  <r>
    <x v="12"/>
    <s v="14"/>
    <x v="12"/>
    <x v="232"/>
    <s v="1411"/>
    <s v="Gulen"/>
    <s v="1"/>
    <s v="Menn"/>
    <x v="5"/>
    <x v="5"/>
    <x v="7"/>
    <x v="14"/>
  </r>
  <r>
    <x v="12"/>
    <s v="14"/>
    <x v="12"/>
    <x v="233"/>
    <s v="1412"/>
    <s v="Solund"/>
    <s v="2"/>
    <s v="Kvinner"/>
    <x v="0"/>
    <x v="0"/>
    <x v="0"/>
    <x v="23"/>
  </r>
  <r>
    <x v="12"/>
    <s v="14"/>
    <x v="12"/>
    <x v="233"/>
    <s v="1412"/>
    <s v="Solund"/>
    <s v="2"/>
    <s v="Kvinner"/>
    <x v="1"/>
    <x v="1"/>
    <x v="0"/>
    <x v="23"/>
  </r>
  <r>
    <x v="12"/>
    <s v="14"/>
    <x v="12"/>
    <x v="233"/>
    <s v="1412"/>
    <s v="Solund"/>
    <s v="2"/>
    <s v="Kvinner"/>
    <x v="2"/>
    <x v="2"/>
    <x v="0"/>
    <x v="1"/>
  </r>
  <r>
    <x v="12"/>
    <s v="14"/>
    <x v="12"/>
    <x v="233"/>
    <s v="1412"/>
    <s v="Solund"/>
    <s v="2"/>
    <s v="Kvinner"/>
    <x v="3"/>
    <x v="3"/>
    <x v="0"/>
    <x v="0"/>
  </r>
  <r>
    <x v="12"/>
    <s v="14"/>
    <x v="12"/>
    <x v="233"/>
    <s v="1412"/>
    <s v="Solund"/>
    <s v="2"/>
    <s v="Kvinner"/>
    <x v="4"/>
    <x v="4"/>
    <x v="0"/>
    <x v="23"/>
  </r>
  <r>
    <x v="12"/>
    <s v="14"/>
    <x v="12"/>
    <x v="233"/>
    <s v="1412"/>
    <s v="Solund"/>
    <s v="2"/>
    <s v="Kvinner"/>
    <x v="5"/>
    <x v="5"/>
    <x v="0"/>
    <x v="1"/>
  </r>
  <r>
    <x v="12"/>
    <s v="14"/>
    <x v="12"/>
    <x v="233"/>
    <s v="1412"/>
    <s v="Solund"/>
    <s v="1"/>
    <s v="Menn"/>
    <x v="0"/>
    <x v="0"/>
    <x v="0"/>
    <x v="5"/>
  </r>
  <r>
    <x v="12"/>
    <s v="14"/>
    <x v="12"/>
    <x v="233"/>
    <s v="1412"/>
    <s v="Solund"/>
    <s v="1"/>
    <s v="Menn"/>
    <x v="1"/>
    <x v="1"/>
    <x v="0"/>
    <x v="19"/>
  </r>
  <r>
    <x v="12"/>
    <s v="14"/>
    <x v="12"/>
    <x v="233"/>
    <s v="1412"/>
    <s v="Solund"/>
    <s v="1"/>
    <s v="Menn"/>
    <x v="2"/>
    <x v="2"/>
    <x v="0"/>
    <x v="63"/>
  </r>
  <r>
    <x v="12"/>
    <s v="14"/>
    <x v="12"/>
    <x v="233"/>
    <s v="1412"/>
    <s v="Solund"/>
    <s v="1"/>
    <s v="Menn"/>
    <x v="3"/>
    <x v="3"/>
    <x v="0"/>
    <x v="63"/>
  </r>
  <r>
    <x v="12"/>
    <s v="14"/>
    <x v="12"/>
    <x v="233"/>
    <s v="1412"/>
    <s v="Solund"/>
    <s v="1"/>
    <s v="Menn"/>
    <x v="4"/>
    <x v="4"/>
    <x v="0"/>
    <x v="11"/>
  </r>
  <r>
    <x v="12"/>
    <s v="14"/>
    <x v="12"/>
    <x v="233"/>
    <s v="1412"/>
    <s v="Solund"/>
    <s v="1"/>
    <s v="Menn"/>
    <x v="5"/>
    <x v="5"/>
    <x v="0"/>
    <x v="7"/>
  </r>
  <r>
    <x v="12"/>
    <s v="14"/>
    <x v="12"/>
    <x v="233"/>
    <s v="1412"/>
    <s v="Solund"/>
    <s v="2"/>
    <s v="Kvinner"/>
    <x v="0"/>
    <x v="0"/>
    <x v="1"/>
    <x v="0"/>
  </r>
  <r>
    <x v="12"/>
    <s v="14"/>
    <x v="12"/>
    <x v="233"/>
    <s v="1412"/>
    <s v="Solund"/>
    <s v="2"/>
    <s v="Kvinner"/>
    <x v="1"/>
    <x v="1"/>
    <x v="1"/>
    <x v="0"/>
  </r>
  <r>
    <x v="12"/>
    <s v="14"/>
    <x v="12"/>
    <x v="233"/>
    <s v="1412"/>
    <s v="Solund"/>
    <s v="2"/>
    <s v="Kvinner"/>
    <x v="2"/>
    <x v="2"/>
    <x v="1"/>
    <x v="23"/>
  </r>
  <r>
    <x v="12"/>
    <s v="14"/>
    <x v="12"/>
    <x v="233"/>
    <s v="1412"/>
    <s v="Solund"/>
    <s v="2"/>
    <s v="Kvinner"/>
    <x v="3"/>
    <x v="3"/>
    <x v="1"/>
    <x v="0"/>
  </r>
  <r>
    <x v="12"/>
    <s v="14"/>
    <x v="12"/>
    <x v="233"/>
    <s v="1412"/>
    <s v="Solund"/>
    <s v="2"/>
    <s v="Kvinner"/>
    <x v="4"/>
    <x v="4"/>
    <x v="1"/>
    <x v="1"/>
  </r>
  <r>
    <x v="12"/>
    <s v="14"/>
    <x v="12"/>
    <x v="233"/>
    <s v="1412"/>
    <s v="Solund"/>
    <s v="2"/>
    <s v="Kvinner"/>
    <x v="5"/>
    <x v="5"/>
    <x v="1"/>
    <x v="1"/>
  </r>
  <r>
    <x v="12"/>
    <s v="14"/>
    <x v="12"/>
    <x v="233"/>
    <s v="1412"/>
    <s v="Solund"/>
    <s v="1"/>
    <s v="Menn"/>
    <x v="0"/>
    <x v="0"/>
    <x v="1"/>
    <x v="5"/>
  </r>
  <r>
    <x v="12"/>
    <s v="14"/>
    <x v="12"/>
    <x v="233"/>
    <s v="1412"/>
    <s v="Solund"/>
    <s v="1"/>
    <s v="Menn"/>
    <x v="1"/>
    <x v="1"/>
    <x v="1"/>
    <x v="12"/>
  </r>
  <r>
    <x v="12"/>
    <s v="14"/>
    <x v="12"/>
    <x v="233"/>
    <s v="1412"/>
    <s v="Solund"/>
    <s v="1"/>
    <s v="Menn"/>
    <x v="2"/>
    <x v="2"/>
    <x v="1"/>
    <x v="41"/>
  </r>
  <r>
    <x v="12"/>
    <s v="14"/>
    <x v="12"/>
    <x v="233"/>
    <s v="1412"/>
    <s v="Solund"/>
    <s v="1"/>
    <s v="Menn"/>
    <x v="3"/>
    <x v="3"/>
    <x v="1"/>
    <x v="63"/>
  </r>
  <r>
    <x v="12"/>
    <s v="14"/>
    <x v="12"/>
    <x v="233"/>
    <s v="1412"/>
    <s v="Solund"/>
    <s v="1"/>
    <s v="Menn"/>
    <x v="4"/>
    <x v="4"/>
    <x v="1"/>
    <x v="11"/>
  </r>
  <r>
    <x v="12"/>
    <s v="14"/>
    <x v="12"/>
    <x v="233"/>
    <s v="1412"/>
    <s v="Solund"/>
    <s v="1"/>
    <s v="Menn"/>
    <x v="5"/>
    <x v="5"/>
    <x v="1"/>
    <x v="5"/>
  </r>
  <r>
    <x v="12"/>
    <s v="14"/>
    <x v="12"/>
    <x v="233"/>
    <s v="1412"/>
    <s v="Solund"/>
    <s v="2"/>
    <s v="Kvinner"/>
    <x v="0"/>
    <x v="0"/>
    <x v="2"/>
    <x v="23"/>
  </r>
  <r>
    <x v="12"/>
    <s v="14"/>
    <x v="12"/>
    <x v="233"/>
    <s v="1412"/>
    <s v="Solund"/>
    <s v="2"/>
    <s v="Kvinner"/>
    <x v="1"/>
    <x v="1"/>
    <x v="2"/>
    <x v="23"/>
  </r>
  <r>
    <x v="12"/>
    <s v="14"/>
    <x v="12"/>
    <x v="233"/>
    <s v="1412"/>
    <s v="Solund"/>
    <s v="2"/>
    <s v="Kvinner"/>
    <x v="2"/>
    <x v="2"/>
    <x v="2"/>
    <x v="0"/>
  </r>
  <r>
    <x v="12"/>
    <s v="14"/>
    <x v="12"/>
    <x v="233"/>
    <s v="1412"/>
    <s v="Solund"/>
    <s v="2"/>
    <s v="Kvinner"/>
    <x v="3"/>
    <x v="3"/>
    <x v="2"/>
    <x v="1"/>
  </r>
  <r>
    <x v="12"/>
    <s v="14"/>
    <x v="12"/>
    <x v="233"/>
    <s v="1412"/>
    <s v="Solund"/>
    <s v="2"/>
    <s v="Kvinner"/>
    <x v="4"/>
    <x v="4"/>
    <x v="2"/>
    <x v="1"/>
  </r>
  <r>
    <x v="12"/>
    <s v="14"/>
    <x v="12"/>
    <x v="233"/>
    <s v="1412"/>
    <s v="Solund"/>
    <s v="2"/>
    <s v="Kvinner"/>
    <x v="5"/>
    <x v="5"/>
    <x v="2"/>
    <x v="19"/>
  </r>
  <r>
    <x v="12"/>
    <s v="14"/>
    <x v="12"/>
    <x v="233"/>
    <s v="1412"/>
    <s v="Solund"/>
    <s v="1"/>
    <s v="Menn"/>
    <x v="0"/>
    <x v="0"/>
    <x v="2"/>
    <x v="15"/>
  </r>
  <r>
    <x v="12"/>
    <s v="14"/>
    <x v="12"/>
    <x v="233"/>
    <s v="1412"/>
    <s v="Solund"/>
    <s v="1"/>
    <s v="Menn"/>
    <x v="1"/>
    <x v="1"/>
    <x v="2"/>
    <x v="21"/>
  </r>
  <r>
    <x v="12"/>
    <s v="14"/>
    <x v="12"/>
    <x v="233"/>
    <s v="1412"/>
    <s v="Solund"/>
    <s v="1"/>
    <s v="Menn"/>
    <x v="2"/>
    <x v="2"/>
    <x v="2"/>
    <x v="51"/>
  </r>
  <r>
    <x v="12"/>
    <s v="14"/>
    <x v="12"/>
    <x v="233"/>
    <s v="1412"/>
    <s v="Solund"/>
    <s v="1"/>
    <s v="Menn"/>
    <x v="3"/>
    <x v="3"/>
    <x v="2"/>
    <x v="38"/>
  </r>
  <r>
    <x v="12"/>
    <s v="14"/>
    <x v="12"/>
    <x v="233"/>
    <s v="1412"/>
    <s v="Solund"/>
    <s v="1"/>
    <s v="Menn"/>
    <x v="4"/>
    <x v="4"/>
    <x v="2"/>
    <x v="11"/>
  </r>
  <r>
    <x v="12"/>
    <s v="14"/>
    <x v="12"/>
    <x v="233"/>
    <s v="1412"/>
    <s v="Solund"/>
    <s v="1"/>
    <s v="Menn"/>
    <x v="5"/>
    <x v="5"/>
    <x v="2"/>
    <x v="12"/>
  </r>
  <r>
    <x v="12"/>
    <s v="14"/>
    <x v="12"/>
    <x v="233"/>
    <s v="1412"/>
    <s v="Solund"/>
    <s v="2"/>
    <s v="Kvinner"/>
    <x v="0"/>
    <x v="0"/>
    <x v="3"/>
    <x v="0"/>
  </r>
  <r>
    <x v="12"/>
    <s v="14"/>
    <x v="12"/>
    <x v="233"/>
    <s v="1412"/>
    <s v="Solund"/>
    <s v="2"/>
    <s v="Kvinner"/>
    <x v="1"/>
    <x v="1"/>
    <x v="3"/>
    <x v="1"/>
  </r>
  <r>
    <x v="12"/>
    <s v="14"/>
    <x v="12"/>
    <x v="233"/>
    <s v="1412"/>
    <s v="Solund"/>
    <s v="2"/>
    <s v="Kvinner"/>
    <x v="2"/>
    <x v="2"/>
    <x v="3"/>
    <x v="23"/>
  </r>
  <r>
    <x v="12"/>
    <s v="14"/>
    <x v="12"/>
    <x v="233"/>
    <s v="1412"/>
    <s v="Solund"/>
    <s v="2"/>
    <s v="Kvinner"/>
    <x v="3"/>
    <x v="3"/>
    <x v="3"/>
    <x v="1"/>
  </r>
  <r>
    <x v="12"/>
    <s v="14"/>
    <x v="12"/>
    <x v="233"/>
    <s v="1412"/>
    <s v="Solund"/>
    <s v="2"/>
    <s v="Kvinner"/>
    <x v="4"/>
    <x v="4"/>
    <x v="3"/>
    <x v="12"/>
  </r>
  <r>
    <x v="12"/>
    <s v="14"/>
    <x v="12"/>
    <x v="233"/>
    <s v="1412"/>
    <s v="Solund"/>
    <s v="2"/>
    <s v="Kvinner"/>
    <x v="5"/>
    <x v="5"/>
    <x v="3"/>
    <x v="1"/>
  </r>
  <r>
    <x v="12"/>
    <s v="14"/>
    <x v="12"/>
    <x v="233"/>
    <s v="1412"/>
    <s v="Solund"/>
    <s v="1"/>
    <s v="Menn"/>
    <x v="0"/>
    <x v="0"/>
    <x v="3"/>
    <x v="19"/>
  </r>
  <r>
    <x v="12"/>
    <s v="14"/>
    <x v="12"/>
    <x v="233"/>
    <s v="1412"/>
    <s v="Solund"/>
    <s v="1"/>
    <s v="Menn"/>
    <x v="1"/>
    <x v="1"/>
    <x v="3"/>
    <x v="21"/>
  </r>
  <r>
    <x v="12"/>
    <s v="14"/>
    <x v="12"/>
    <x v="233"/>
    <s v="1412"/>
    <s v="Solund"/>
    <s v="1"/>
    <s v="Menn"/>
    <x v="2"/>
    <x v="2"/>
    <x v="3"/>
    <x v="46"/>
  </r>
  <r>
    <x v="12"/>
    <s v="14"/>
    <x v="12"/>
    <x v="233"/>
    <s v="1412"/>
    <s v="Solund"/>
    <s v="1"/>
    <s v="Menn"/>
    <x v="3"/>
    <x v="3"/>
    <x v="3"/>
    <x v="38"/>
  </r>
  <r>
    <x v="12"/>
    <s v="14"/>
    <x v="12"/>
    <x v="233"/>
    <s v="1412"/>
    <s v="Solund"/>
    <s v="1"/>
    <s v="Menn"/>
    <x v="4"/>
    <x v="4"/>
    <x v="3"/>
    <x v="11"/>
  </r>
  <r>
    <x v="12"/>
    <s v="14"/>
    <x v="12"/>
    <x v="233"/>
    <s v="1412"/>
    <s v="Solund"/>
    <s v="1"/>
    <s v="Menn"/>
    <x v="5"/>
    <x v="5"/>
    <x v="3"/>
    <x v="1"/>
  </r>
  <r>
    <x v="12"/>
    <s v="14"/>
    <x v="12"/>
    <x v="233"/>
    <s v="1412"/>
    <s v="Solund"/>
    <s v="2"/>
    <s v="Kvinner"/>
    <x v="0"/>
    <x v="0"/>
    <x v="4"/>
    <x v="39"/>
  </r>
  <r>
    <x v="12"/>
    <s v="14"/>
    <x v="12"/>
    <x v="233"/>
    <s v="1412"/>
    <s v="Solund"/>
    <s v="2"/>
    <s v="Kvinner"/>
    <x v="1"/>
    <x v="1"/>
    <x v="4"/>
    <x v="0"/>
  </r>
  <r>
    <x v="12"/>
    <s v="14"/>
    <x v="12"/>
    <x v="233"/>
    <s v="1412"/>
    <s v="Solund"/>
    <s v="2"/>
    <s v="Kvinner"/>
    <x v="2"/>
    <x v="2"/>
    <x v="4"/>
    <x v="0"/>
  </r>
  <r>
    <x v="12"/>
    <s v="14"/>
    <x v="12"/>
    <x v="233"/>
    <s v="1412"/>
    <s v="Solund"/>
    <s v="2"/>
    <s v="Kvinner"/>
    <x v="3"/>
    <x v="3"/>
    <x v="4"/>
    <x v="1"/>
  </r>
  <r>
    <x v="12"/>
    <s v="14"/>
    <x v="12"/>
    <x v="233"/>
    <s v="1412"/>
    <s v="Solund"/>
    <s v="2"/>
    <s v="Kvinner"/>
    <x v="4"/>
    <x v="4"/>
    <x v="4"/>
    <x v="0"/>
  </r>
  <r>
    <x v="12"/>
    <s v="14"/>
    <x v="12"/>
    <x v="233"/>
    <s v="1412"/>
    <s v="Solund"/>
    <s v="2"/>
    <s v="Kvinner"/>
    <x v="5"/>
    <x v="5"/>
    <x v="4"/>
    <x v="19"/>
  </r>
  <r>
    <x v="12"/>
    <s v="14"/>
    <x v="12"/>
    <x v="233"/>
    <s v="1412"/>
    <s v="Solund"/>
    <s v="1"/>
    <s v="Menn"/>
    <x v="0"/>
    <x v="0"/>
    <x v="4"/>
    <x v="0"/>
  </r>
  <r>
    <x v="12"/>
    <s v="14"/>
    <x v="12"/>
    <x v="233"/>
    <s v="1412"/>
    <s v="Solund"/>
    <s v="1"/>
    <s v="Menn"/>
    <x v="1"/>
    <x v="1"/>
    <x v="4"/>
    <x v="13"/>
  </r>
  <r>
    <x v="12"/>
    <s v="14"/>
    <x v="12"/>
    <x v="233"/>
    <s v="1412"/>
    <s v="Solund"/>
    <s v="1"/>
    <s v="Menn"/>
    <x v="2"/>
    <x v="2"/>
    <x v="4"/>
    <x v="46"/>
  </r>
  <r>
    <x v="12"/>
    <s v="14"/>
    <x v="12"/>
    <x v="233"/>
    <s v="1412"/>
    <s v="Solund"/>
    <s v="1"/>
    <s v="Menn"/>
    <x v="3"/>
    <x v="3"/>
    <x v="4"/>
    <x v="38"/>
  </r>
  <r>
    <x v="12"/>
    <s v="14"/>
    <x v="12"/>
    <x v="233"/>
    <s v="1412"/>
    <s v="Solund"/>
    <s v="1"/>
    <s v="Menn"/>
    <x v="4"/>
    <x v="4"/>
    <x v="4"/>
    <x v="4"/>
  </r>
  <r>
    <x v="12"/>
    <s v="14"/>
    <x v="12"/>
    <x v="233"/>
    <s v="1412"/>
    <s v="Solund"/>
    <s v="1"/>
    <s v="Menn"/>
    <x v="5"/>
    <x v="5"/>
    <x v="4"/>
    <x v="12"/>
  </r>
  <r>
    <x v="12"/>
    <s v="14"/>
    <x v="12"/>
    <x v="233"/>
    <s v="1412"/>
    <s v="Solund"/>
    <s v="2"/>
    <s v="Kvinner"/>
    <x v="0"/>
    <x v="0"/>
    <x v="5"/>
    <x v="23"/>
  </r>
  <r>
    <x v="12"/>
    <s v="14"/>
    <x v="12"/>
    <x v="233"/>
    <s v="1412"/>
    <s v="Solund"/>
    <s v="2"/>
    <s v="Kvinner"/>
    <x v="1"/>
    <x v="1"/>
    <x v="5"/>
    <x v="0"/>
  </r>
  <r>
    <x v="12"/>
    <s v="14"/>
    <x v="12"/>
    <x v="233"/>
    <s v="1412"/>
    <s v="Solund"/>
    <s v="2"/>
    <s v="Kvinner"/>
    <x v="2"/>
    <x v="2"/>
    <x v="5"/>
    <x v="23"/>
  </r>
  <r>
    <x v="12"/>
    <s v="14"/>
    <x v="12"/>
    <x v="233"/>
    <s v="1412"/>
    <s v="Solund"/>
    <s v="2"/>
    <s v="Kvinner"/>
    <x v="3"/>
    <x v="3"/>
    <x v="5"/>
    <x v="0"/>
  </r>
  <r>
    <x v="12"/>
    <s v="14"/>
    <x v="12"/>
    <x v="233"/>
    <s v="1412"/>
    <s v="Solund"/>
    <s v="2"/>
    <s v="Kvinner"/>
    <x v="4"/>
    <x v="4"/>
    <x v="5"/>
    <x v="0"/>
  </r>
  <r>
    <x v="12"/>
    <s v="14"/>
    <x v="12"/>
    <x v="233"/>
    <s v="1412"/>
    <s v="Solund"/>
    <s v="2"/>
    <s v="Kvinner"/>
    <x v="5"/>
    <x v="5"/>
    <x v="5"/>
    <x v="1"/>
  </r>
  <r>
    <x v="12"/>
    <s v="14"/>
    <x v="12"/>
    <x v="233"/>
    <s v="1412"/>
    <s v="Solund"/>
    <s v="1"/>
    <s v="Menn"/>
    <x v="0"/>
    <x v="0"/>
    <x v="5"/>
    <x v="1"/>
  </r>
  <r>
    <x v="12"/>
    <s v="14"/>
    <x v="12"/>
    <x v="233"/>
    <s v="1412"/>
    <s v="Solund"/>
    <s v="1"/>
    <s v="Menn"/>
    <x v="1"/>
    <x v="1"/>
    <x v="5"/>
    <x v="12"/>
  </r>
  <r>
    <x v="12"/>
    <s v="14"/>
    <x v="12"/>
    <x v="233"/>
    <s v="1412"/>
    <s v="Solund"/>
    <s v="1"/>
    <s v="Menn"/>
    <x v="2"/>
    <x v="2"/>
    <x v="5"/>
    <x v="55"/>
  </r>
  <r>
    <x v="12"/>
    <s v="14"/>
    <x v="12"/>
    <x v="233"/>
    <s v="1412"/>
    <s v="Solund"/>
    <s v="1"/>
    <s v="Menn"/>
    <x v="3"/>
    <x v="3"/>
    <x v="5"/>
    <x v="41"/>
  </r>
  <r>
    <x v="12"/>
    <s v="14"/>
    <x v="12"/>
    <x v="233"/>
    <s v="1412"/>
    <s v="Solund"/>
    <s v="1"/>
    <s v="Menn"/>
    <x v="4"/>
    <x v="4"/>
    <x v="5"/>
    <x v="3"/>
  </r>
  <r>
    <x v="12"/>
    <s v="14"/>
    <x v="12"/>
    <x v="233"/>
    <s v="1412"/>
    <s v="Solund"/>
    <s v="1"/>
    <s v="Menn"/>
    <x v="5"/>
    <x v="5"/>
    <x v="5"/>
    <x v="12"/>
  </r>
  <r>
    <x v="12"/>
    <s v="14"/>
    <x v="12"/>
    <x v="233"/>
    <s v="1412"/>
    <s v="Solund"/>
    <s v="2"/>
    <s v="Kvinner"/>
    <x v="0"/>
    <x v="0"/>
    <x v="6"/>
    <x v="23"/>
  </r>
  <r>
    <x v="12"/>
    <s v="14"/>
    <x v="12"/>
    <x v="233"/>
    <s v="1412"/>
    <s v="Solund"/>
    <s v="2"/>
    <s v="Kvinner"/>
    <x v="1"/>
    <x v="1"/>
    <x v="6"/>
    <x v="23"/>
  </r>
  <r>
    <x v="12"/>
    <s v="14"/>
    <x v="12"/>
    <x v="233"/>
    <s v="1412"/>
    <s v="Solund"/>
    <s v="2"/>
    <s v="Kvinner"/>
    <x v="2"/>
    <x v="2"/>
    <x v="6"/>
    <x v="23"/>
  </r>
  <r>
    <x v="12"/>
    <s v="14"/>
    <x v="12"/>
    <x v="233"/>
    <s v="1412"/>
    <s v="Solund"/>
    <s v="2"/>
    <s v="Kvinner"/>
    <x v="3"/>
    <x v="3"/>
    <x v="6"/>
    <x v="1"/>
  </r>
  <r>
    <x v="12"/>
    <s v="14"/>
    <x v="12"/>
    <x v="233"/>
    <s v="1412"/>
    <s v="Solund"/>
    <s v="2"/>
    <s v="Kvinner"/>
    <x v="4"/>
    <x v="4"/>
    <x v="6"/>
    <x v="19"/>
  </r>
  <r>
    <x v="12"/>
    <s v="14"/>
    <x v="12"/>
    <x v="233"/>
    <s v="1412"/>
    <s v="Solund"/>
    <s v="2"/>
    <s v="Kvinner"/>
    <x v="5"/>
    <x v="5"/>
    <x v="6"/>
    <x v="1"/>
  </r>
  <r>
    <x v="12"/>
    <s v="14"/>
    <x v="12"/>
    <x v="233"/>
    <s v="1412"/>
    <s v="Solund"/>
    <s v="1"/>
    <s v="Menn"/>
    <x v="0"/>
    <x v="0"/>
    <x v="6"/>
    <x v="0"/>
  </r>
  <r>
    <x v="12"/>
    <s v="14"/>
    <x v="12"/>
    <x v="233"/>
    <s v="1412"/>
    <s v="Solund"/>
    <s v="1"/>
    <s v="Menn"/>
    <x v="1"/>
    <x v="1"/>
    <x v="6"/>
    <x v="5"/>
  </r>
  <r>
    <x v="12"/>
    <s v="14"/>
    <x v="12"/>
    <x v="233"/>
    <s v="1412"/>
    <s v="Solund"/>
    <s v="1"/>
    <s v="Menn"/>
    <x v="2"/>
    <x v="2"/>
    <x v="6"/>
    <x v="56"/>
  </r>
  <r>
    <x v="12"/>
    <s v="14"/>
    <x v="12"/>
    <x v="233"/>
    <s v="1412"/>
    <s v="Solund"/>
    <s v="1"/>
    <s v="Menn"/>
    <x v="3"/>
    <x v="3"/>
    <x v="6"/>
    <x v="56"/>
  </r>
  <r>
    <x v="12"/>
    <s v="14"/>
    <x v="12"/>
    <x v="233"/>
    <s v="1412"/>
    <s v="Solund"/>
    <s v="1"/>
    <s v="Menn"/>
    <x v="4"/>
    <x v="4"/>
    <x v="6"/>
    <x v="40"/>
  </r>
  <r>
    <x v="12"/>
    <s v="14"/>
    <x v="12"/>
    <x v="233"/>
    <s v="1412"/>
    <s v="Solund"/>
    <s v="1"/>
    <s v="Menn"/>
    <x v="5"/>
    <x v="5"/>
    <x v="6"/>
    <x v="12"/>
  </r>
  <r>
    <x v="12"/>
    <s v="14"/>
    <x v="12"/>
    <x v="233"/>
    <s v="1412"/>
    <s v="Solund"/>
    <s v="2"/>
    <s v="Kvinner"/>
    <x v="0"/>
    <x v="0"/>
    <x v="7"/>
    <x v="23"/>
  </r>
  <r>
    <x v="12"/>
    <s v="14"/>
    <x v="12"/>
    <x v="233"/>
    <s v="1412"/>
    <s v="Solund"/>
    <s v="2"/>
    <s v="Kvinner"/>
    <x v="1"/>
    <x v="1"/>
    <x v="7"/>
    <x v="39"/>
  </r>
  <r>
    <x v="12"/>
    <s v="14"/>
    <x v="12"/>
    <x v="233"/>
    <s v="1412"/>
    <s v="Solund"/>
    <s v="2"/>
    <s v="Kvinner"/>
    <x v="2"/>
    <x v="2"/>
    <x v="7"/>
    <x v="23"/>
  </r>
  <r>
    <x v="12"/>
    <s v="14"/>
    <x v="12"/>
    <x v="233"/>
    <s v="1412"/>
    <s v="Solund"/>
    <s v="2"/>
    <s v="Kvinner"/>
    <x v="3"/>
    <x v="3"/>
    <x v="7"/>
    <x v="39"/>
  </r>
  <r>
    <x v="12"/>
    <s v="14"/>
    <x v="12"/>
    <x v="233"/>
    <s v="1412"/>
    <s v="Solund"/>
    <s v="2"/>
    <s v="Kvinner"/>
    <x v="4"/>
    <x v="4"/>
    <x v="7"/>
    <x v="19"/>
  </r>
  <r>
    <x v="12"/>
    <s v="14"/>
    <x v="12"/>
    <x v="233"/>
    <s v="1412"/>
    <s v="Solund"/>
    <s v="2"/>
    <s v="Kvinner"/>
    <x v="5"/>
    <x v="5"/>
    <x v="7"/>
    <x v="1"/>
  </r>
  <r>
    <x v="12"/>
    <s v="14"/>
    <x v="12"/>
    <x v="233"/>
    <s v="1412"/>
    <s v="Solund"/>
    <s v="1"/>
    <s v="Menn"/>
    <x v="0"/>
    <x v="0"/>
    <x v="7"/>
    <x v="0"/>
  </r>
  <r>
    <x v="12"/>
    <s v="14"/>
    <x v="12"/>
    <x v="233"/>
    <s v="1412"/>
    <s v="Solund"/>
    <s v="1"/>
    <s v="Menn"/>
    <x v="1"/>
    <x v="1"/>
    <x v="7"/>
    <x v="19"/>
  </r>
  <r>
    <x v="12"/>
    <s v="14"/>
    <x v="12"/>
    <x v="233"/>
    <s v="1412"/>
    <s v="Solund"/>
    <s v="1"/>
    <s v="Menn"/>
    <x v="2"/>
    <x v="2"/>
    <x v="7"/>
    <x v="14"/>
  </r>
  <r>
    <x v="12"/>
    <s v="14"/>
    <x v="12"/>
    <x v="233"/>
    <s v="1412"/>
    <s v="Solund"/>
    <s v="1"/>
    <s v="Menn"/>
    <x v="3"/>
    <x v="3"/>
    <x v="7"/>
    <x v="3"/>
  </r>
  <r>
    <x v="12"/>
    <s v="14"/>
    <x v="12"/>
    <x v="233"/>
    <s v="1412"/>
    <s v="Solund"/>
    <s v="1"/>
    <s v="Menn"/>
    <x v="4"/>
    <x v="4"/>
    <x v="7"/>
    <x v="3"/>
  </r>
  <r>
    <x v="12"/>
    <s v="14"/>
    <x v="12"/>
    <x v="233"/>
    <s v="1412"/>
    <s v="Solund"/>
    <s v="1"/>
    <s v="Menn"/>
    <x v="5"/>
    <x v="5"/>
    <x v="7"/>
    <x v="7"/>
  </r>
  <r>
    <x v="12"/>
    <s v="14"/>
    <x v="12"/>
    <x v="234"/>
    <s v="1413"/>
    <s v="Hyllestad"/>
    <s v="2"/>
    <s v="Kvinner"/>
    <x v="0"/>
    <x v="0"/>
    <x v="0"/>
    <x v="0"/>
  </r>
  <r>
    <x v="12"/>
    <s v="14"/>
    <x v="12"/>
    <x v="234"/>
    <s v="1413"/>
    <s v="Hyllestad"/>
    <s v="2"/>
    <s v="Kvinner"/>
    <x v="1"/>
    <x v="1"/>
    <x v="0"/>
    <x v="39"/>
  </r>
  <r>
    <x v="12"/>
    <s v="14"/>
    <x v="12"/>
    <x v="234"/>
    <s v="1413"/>
    <s v="Hyllestad"/>
    <s v="2"/>
    <s v="Kvinner"/>
    <x v="2"/>
    <x v="2"/>
    <x v="0"/>
    <x v="39"/>
  </r>
  <r>
    <x v="12"/>
    <s v="14"/>
    <x v="12"/>
    <x v="234"/>
    <s v="1413"/>
    <s v="Hyllestad"/>
    <s v="2"/>
    <s v="Kvinner"/>
    <x v="3"/>
    <x v="3"/>
    <x v="0"/>
    <x v="12"/>
  </r>
  <r>
    <x v="12"/>
    <s v="14"/>
    <x v="12"/>
    <x v="234"/>
    <s v="1413"/>
    <s v="Hyllestad"/>
    <s v="2"/>
    <s v="Kvinner"/>
    <x v="4"/>
    <x v="4"/>
    <x v="0"/>
    <x v="19"/>
  </r>
  <r>
    <x v="12"/>
    <s v="14"/>
    <x v="12"/>
    <x v="234"/>
    <s v="1413"/>
    <s v="Hyllestad"/>
    <s v="2"/>
    <s v="Kvinner"/>
    <x v="5"/>
    <x v="5"/>
    <x v="0"/>
    <x v="0"/>
  </r>
  <r>
    <x v="12"/>
    <s v="14"/>
    <x v="12"/>
    <x v="234"/>
    <s v="1413"/>
    <s v="Hyllestad"/>
    <s v="1"/>
    <s v="Menn"/>
    <x v="0"/>
    <x v="0"/>
    <x v="0"/>
    <x v="6"/>
  </r>
  <r>
    <x v="12"/>
    <s v="14"/>
    <x v="12"/>
    <x v="234"/>
    <s v="1413"/>
    <s v="Hyllestad"/>
    <s v="1"/>
    <s v="Menn"/>
    <x v="1"/>
    <x v="1"/>
    <x v="0"/>
    <x v="19"/>
  </r>
  <r>
    <x v="12"/>
    <s v="14"/>
    <x v="12"/>
    <x v="234"/>
    <s v="1413"/>
    <s v="Hyllestad"/>
    <s v="1"/>
    <s v="Menn"/>
    <x v="2"/>
    <x v="2"/>
    <x v="0"/>
    <x v="21"/>
  </r>
  <r>
    <x v="12"/>
    <s v="14"/>
    <x v="12"/>
    <x v="234"/>
    <s v="1413"/>
    <s v="Hyllestad"/>
    <s v="1"/>
    <s v="Menn"/>
    <x v="3"/>
    <x v="3"/>
    <x v="0"/>
    <x v="20"/>
  </r>
  <r>
    <x v="12"/>
    <s v="14"/>
    <x v="12"/>
    <x v="234"/>
    <s v="1413"/>
    <s v="Hyllestad"/>
    <s v="1"/>
    <s v="Menn"/>
    <x v="4"/>
    <x v="4"/>
    <x v="0"/>
    <x v="36"/>
  </r>
  <r>
    <x v="12"/>
    <s v="14"/>
    <x v="12"/>
    <x v="234"/>
    <s v="1413"/>
    <s v="Hyllestad"/>
    <s v="1"/>
    <s v="Menn"/>
    <x v="5"/>
    <x v="5"/>
    <x v="0"/>
    <x v="7"/>
  </r>
  <r>
    <x v="12"/>
    <s v="14"/>
    <x v="12"/>
    <x v="234"/>
    <s v="1413"/>
    <s v="Hyllestad"/>
    <s v="2"/>
    <s v="Kvinner"/>
    <x v="0"/>
    <x v="0"/>
    <x v="1"/>
    <x v="39"/>
  </r>
  <r>
    <x v="12"/>
    <s v="14"/>
    <x v="12"/>
    <x v="234"/>
    <s v="1413"/>
    <s v="Hyllestad"/>
    <s v="2"/>
    <s v="Kvinner"/>
    <x v="1"/>
    <x v="1"/>
    <x v="1"/>
    <x v="39"/>
  </r>
  <r>
    <x v="12"/>
    <s v="14"/>
    <x v="12"/>
    <x v="234"/>
    <s v="1413"/>
    <s v="Hyllestad"/>
    <s v="2"/>
    <s v="Kvinner"/>
    <x v="2"/>
    <x v="2"/>
    <x v="1"/>
    <x v="39"/>
  </r>
  <r>
    <x v="12"/>
    <s v="14"/>
    <x v="12"/>
    <x v="234"/>
    <s v="1413"/>
    <s v="Hyllestad"/>
    <s v="2"/>
    <s v="Kvinner"/>
    <x v="3"/>
    <x v="3"/>
    <x v="1"/>
    <x v="23"/>
  </r>
  <r>
    <x v="12"/>
    <s v="14"/>
    <x v="12"/>
    <x v="234"/>
    <s v="1413"/>
    <s v="Hyllestad"/>
    <s v="2"/>
    <s v="Kvinner"/>
    <x v="4"/>
    <x v="4"/>
    <x v="1"/>
    <x v="19"/>
  </r>
  <r>
    <x v="12"/>
    <s v="14"/>
    <x v="12"/>
    <x v="234"/>
    <s v="1413"/>
    <s v="Hyllestad"/>
    <s v="2"/>
    <s v="Kvinner"/>
    <x v="5"/>
    <x v="5"/>
    <x v="1"/>
    <x v="23"/>
  </r>
  <r>
    <x v="12"/>
    <s v="14"/>
    <x v="12"/>
    <x v="234"/>
    <s v="1413"/>
    <s v="Hyllestad"/>
    <s v="1"/>
    <s v="Menn"/>
    <x v="0"/>
    <x v="0"/>
    <x v="1"/>
    <x v="5"/>
  </r>
  <r>
    <x v="12"/>
    <s v="14"/>
    <x v="12"/>
    <x v="234"/>
    <s v="1413"/>
    <s v="Hyllestad"/>
    <s v="1"/>
    <s v="Menn"/>
    <x v="1"/>
    <x v="1"/>
    <x v="1"/>
    <x v="7"/>
  </r>
  <r>
    <x v="12"/>
    <s v="14"/>
    <x v="12"/>
    <x v="234"/>
    <s v="1413"/>
    <s v="Hyllestad"/>
    <s v="1"/>
    <s v="Menn"/>
    <x v="2"/>
    <x v="2"/>
    <x v="1"/>
    <x v="15"/>
  </r>
  <r>
    <x v="12"/>
    <s v="14"/>
    <x v="12"/>
    <x v="234"/>
    <s v="1413"/>
    <s v="Hyllestad"/>
    <s v="1"/>
    <s v="Menn"/>
    <x v="3"/>
    <x v="3"/>
    <x v="1"/>
    <x v="55"/>
  </r>
  <r>
    <x v="12"/>
    <s v="14"/>
    <x v="12"/>
    <x v="234"/>
    <s v="1413"/>
    <s v="Hyllestad"/>
    <s v="1"/>
    <s v="Menn"/>
    <x v="4"/>
    <x v="4"/>
    <x v="1"/>
    <x v="13"/>
  </r>
  <r>
    <x v="12"/>
    <s v="14"/>
    <x v="12"/>
    <x v="234"/>
    <s v="1413"/>
    <s v="Hyllestad"/>
    <s v="1"/>
    <s v="Menn"/>
    <x v="5"/>
    <x v="5"/>
    <x v="1"/>
    <x v="19"/>
  </r>
  <r>
    <x v="12"/>
    <s v="14"/>
    <x v="12"/>
    <x v="234"/>
    <s v="1413"/>
    <s v="Hyllestad"/>
    <s v="2"/>
    <s v="Kvinner"/>
    <x v="0"/>
    <x v="0"/>
    <x v="2"/>
    <x v="23"/>
  </r>
  <r>
    <x v="12"/>
    <s v="14"/>
    <x v="12"/>
    <x v="234"/>
    <s v="1413"/>
    <s v="Hyllestad"/>
    <s v="2"/>
    <s v="Kvinner"/>
    <x v="1"/>
    <x v="1"/>
    <x v="2"/>
    <x v="39"/>
  </r>
  <r>
    <x v="12"/>
    <s v="14"/>
    <x v="12"/>
    <x v="234"/>
    <s v="1413"/>
    <s v="Hyllestad"/>
    <s v="2"/>
    <s v="Kvinner"/>
    <x v="2"/>
    <x v="2"/>
    <x v="2"/>
    <x v="39"/>
  </r>
  <r>
    <x v="12"/>
    <s v="14"/>
    <x v="12"/>
    <x v="234"/>
    <s v="1413"/>
    <s v="Hyllestad"/>
    <s v="2"/>
    <s v="Kvinner"/>
    <x v="3"/>
    <x v="3"/>
    <x v="2"/>
    <x v="0"/>
  </r>
  <r>
    <x v="12"/>
    <s v="14"/>
    <x v="12"/>
    <x v="234"/>
    <s v="1413"/>
    <s v="Hyllestad"/>
    <s v="2"/>
    <s v="Kvinner"/>
    <x v="4"/>
    <x v="4"/>
    <x v="2"/>
    <x v="23"/>
  </r>
  <r>
    <x v="12"/>
    <s v="14"/>
    <x v="12"/>
    <x v="234"/>
    <s v="1413"/>
    <s v="Hyllestad"/>
    <s v="2"/>
    <s v="Kvinner"/>
    <x v="5"/>
    <x v="5"/>
    <x v="2"/>
    <x v="23"/>
  </r>
  <r>
    <x v="12"/>
    <s v="14"/>
    <x v="12"/>
    <x v="234"/>
    <s v="1413"/>
    <s v="Hyllestad"/>
    <s v="1"/>
    <s v="Menn"/>
    <x v="0"/>
    <x v="0"/>
    <x v="2"/>
    <x v="5"/>
  </r>
  <r>
    <x v="12"/>
    <s v="14"/>
    <x v="12"/>
    <x v="234"/>
    <s v="1413"/>
    <s v="Hyllestad"/>
    <s v="1"/>
    <s v="Menn"/>
    <x v="1"/>
    <x v="1"/>
    <x v="2"/>
    <x v="5"/>
  </r>
  <r>
    <x v="12"/>
    <s v="14"/>
    <x v="12"/>
    <x v="234"/>
    <s v="1413"/>
    <s v="Hyllestad"/>
    <s v="1"/>
    <s v="Menn"/>
    <x v="2"/>
    <x v="2"/>
    <x v="2"/>
    <x v="21"/>
  </r>
  <r>
    <x v="12"/>
    <s v="14"/>
    <x v="12"/>
    <x v="234"/>
    <s v="1413"/>
    <s v="Hyllestad"/>
    <s v="1"/>
    <s v="Menn"/>
    <x v="3"/>
    <x v="3"/>
    <x v="2"/>
    <x v="40"/>
  </r>
  <r>
    <x v="12"/>
    <s v="14"/>
    <x v="12"/>
    <x v="234"/>
    <s v="1413"/>
    <s v="Hyllestad"/>
    <s v="1"/>
    <s v="Menn"/>
    <x v="4"/>
    <x v="4"/>
    <x v="2"/>
    <x v="5"/>
  </r>
  <r>
    <x v="12"/>
    <s v="14"/>
    <x v="12"/>
    <x v="234"/>
    <s v="1413"/>
    <s v="Hyllestad"/>
    <s v="1"/>
    <s v="Menn"/>
    <x v="5"/>
    <x v="5"/>
    <x v="2"/>
    <x v="19"/>
  </r>
  <r>
    <x v="12"/>
    <s v="14"/>
    <x v="12"/>
    <x v="234"/>
    <s v="1413"/>
    <s v="Hyllestad"/>
    <s v="2"/>
    <s v="Kvinner"/>
    <x v="0"/>
    <x v="0"/>
    <x v="3"/>
    <x v="39"/>
  </r>
  <r>
    <x v="12"/>
    <s v="14"/>
    <x v="12"/>
    <x v="234"/>
    <s v="1413"/>
    <s v="Hyllestad"/>
    <s v="2"/>
    <s v="Kvinner"/>
    <x v="1"/>
    <x v="1"/>
    <x v="3"/>
    <x v="39"/>
  </r>
  <r>
    <x v="12"/>
    <s v="14"/>
    <x v="12"/>
    <x v="234"/>
    <s v="1413"/>
    <s v="Hyllestad"/>
    <s v="2"/>
    <s v="Kvinner"/>
    <x v="2"/>
    <x v="2"/>
    <x v="3"/>
    <x v="39"/>
  </r>
  <r>
    <x v="12"/>
    <s v="14"/>
    <x v="12"/>
    <x v="234"/>
    <s v="1413"/>
    <s v="Hyllestad"/>
    <s v="2"/>
    <s v="Kvinner"/>
    <x v="3"/>
    <x v="3"/>
    <x v="3"/>
    <x v="19"/>
  </r>
  <r>
    <x v="12"/>
    <s v="14"/>
    <x v="12"/>
    <x v="234"/>
    <s v="1413"/>
    <s v="Hyllestad"/>
    <s v="2"/>
    <s v="Kvinner"/>
    <x v="4"/>
    <x v="4"/>
    <x v="3"/>
    <x v="1"/>
  </r>
  <r>
    <x v="12"/>
    <s v="14"/>
    <x v="12"/>
    <x v="234"/>
    <s v="1413"/>
    <s v="Hyllestad"/>
    <s v="2"/>
    <s v="Kvinner"/>
    <x v="5"/>
    <x v="5"/>
    <x v="3"/>
    <x v="39"/>
  </r>
  <r>
    <x v="12"/>
    <s v="14"/>
    <x v="12"/>
    <x v="234"/>
    <s v="1413"/>
    <s v="Hyllestad"/>
    <s v="1"/>
    <s v="Menn"/>
    <x v="0"/>
    <x v="0"/>
    <x v="3"/>
    <x v="0"/>
  </r>
  <r>
    <x v="12"/>
    <s v="14"/>
    <x v="12"/>
    <x v="234"/>
    <s v="1413"/>
    <s v="Hyllestad"/>
    <s v="1"/>
    <s v="Menn"/>
    <x v="1"/>
    <x v="1"/>
    <x v="3"/>
    <x v="7"/>
  </r>
  <r>
    <x v="12"/>
    <s v="14"/>
    <x v="12"/>
    <x v="234"/>
    <s v="1413"/>
    <s v="Hyllestad"/>
    <s v="1"/>
    <s v="Menn"/>
    <x v="2"/>
    <x v="2"/>
    <x v="3"/>
    <x v="36"/>
  </r>
  <r>
    <x v="12"/>
    <s v="14"/>
    <x v="12"/>
    <x v="234"/>
    <s v="1413"/>
    <s v="Hyllestad"/>
    <s v="1"/>
    <s v="Menn"/>
    <x v="3"/>
    <x v="3"/>
    <x v="3"/>
    <x v="4"/>
  </r>
  <r>
    <x v="12"/>
    <s v="14"/>
    <x v="12"/>
    <x v="234"/>
    <s v="1413"/>
    <s v="Hyllestad"/>
    <s v="1"/>
    <s v="Menn"/>
    <x v="4"/>
    <x v="4"/>
    <x v="3"/>
    <x v="7"/>
  </r>
  <r>
    <x v="12"/>
    <s v="14"/>
    <x v="12"/>
    <x v="234"/>
    <s v="1413"/>
    <s v="Hyllestad"/>
    <s v="1"/>
    <s v="Menn"/>
    <x v="5"/>
    <x v="5"/>
    <x v="3"/>
    <x v="12"/>
  </r>
  <r>
    <x v="12"/>
    <s v="14"/>
    <x v="12"/>
    <x v="234"/>
    <s v="1413"/>
    <s v="Hyllestad"/>
    <s v="2"/>
    <s v="Kvinner"/>
    <x v="0"/>
    <x v="0"/>
    <x v="4"/>
    <x v="39"/>
  </r>
  <r>
    <x v="12"/>
    <s v="14"/>
    <x v="12"/>
    <x v="234"/>
    <s v="1413"/>
    <s v="Hyllestad"/>
    <s v="2"/>
    <s v="Kvinner"/>
    <x v="1"/>
    <x v="1"/>
    <x v="4"/>
    <x v="39"/>
  </r>
  <r>
    <x v="12"/>
    <s v="14"/>
    <x v="12"/>
    <x v="234"/>
    <s v="1413"/>
    <s v="Hyllestad"/>
    <s v="2"/>
    <s v="Kvinner"/>
    <x v="2"/>
    <x v="2"/>
    <x v="4"/>
    <x v="39"/>
  </r>
  <r>
    <x v="12"/>
    <s v="14"/>
    <x v="12"/>
    <x v="234"/>
    <s v="1413"/>
    <s v="Hyllestad"/>
    <s v="2"/>
    <s v="Kvinner"/>
    <x v="3"/>
    <x v="3"/>
    <x v="4"/>
    <x v="1"/>
  </r>
  <r>
    <x v="12"/>
    <s v="14"/>
    <x v="12"/>
    <x v="234"/>
    <s v="1413"/>
    <s v="Hyllestad"/>
    <s v="2"/>
    <s v="Kvinner"/>
    <x v="4"/>
    <x v="4"/>
    <x v="4"/>
    <x v="19"/>
  </r>
  <r>
    <x v="12"/>
    <s v="14"/>
    <x v="12"/>
    <x v="234"/>
    <s v="1413"/>
    <s v="Hyllestad"/>
    <s v="2"/>
    <s v="Kvinner"/>
    <x v="5"/>
    <x v="5"/>
    <x v="4"/>
    <x v="23"/>
  </r>
  <r>
    <x v="12"/>
    <s v="14"/>
    <x v="12"/>
    <x v="234"/>
    <s v="1413"/>
    <s v="Hyllestad"/>
    <s v="1"/>
    <s v="Menn"/>
    <x v="0"/>
    <x v="0"/>
    <x v="4"/>
    <x v="12"/>
  </r>
  <r>
    <x v="12"/>
    <s v="14"/>
    <x v="12"/>
    <x v="234"/>
    <s v="1413"/>
    <s v="Hyllestad"/>
    <s v="1"/>
    <s v="Menn"/>
    <x v="1"/>
    <x v="1"/>
    <x v="4"/>
    <x v="19"/>
  </r>
  <r>
    <x v="12"/>
    <s v="14"/>
    <x v="12"/>
    <x v="234"/>
    <s v="1413"/>
    <s v="Hyllestad"/>
    <s v="1"/>
    <s v="Menn"/>
    <x v="2"/>
    <x v="2"/>
    <x v="4"/>
    <x v="40"/>
  </r>
  <r>
    <x v="12"/>
    <s v="14"/>
    <x v="12"/>
    <x v="234"/>
    <s v="1413"/>
    <s v="Hyllestad"/>
    <s v="1"/>
    <s v="Menn"/>
    <x v="3"/>
    <x v="3"/>
    <x v="4"/>
    <x v="20"/>
  </r>
  <r>
    <x v="12"/>
    <s v="14"/>
    <x v="12"/>
    <x v="234"/>
    <s v="1413"/>
    <s v="Hyllestad"/>
    <s v="1"/>
    <s v="Menn"/>
    <x v="4"/>
    <x v="4"/>
    <x v="4"/>
    <x v="13"/>
  </r>
  <r>
    <x v="12"/>
    <s v="14"/>
    <x v="12"/>
    <x v="234"/>
    <s v="1413"/>
    <s v="Hyllestad"/>
    <s v="1"/>
    <s v="Menn"/>
    <x v="5"/>
    <x v="5"/>
    <x v="4"/>
    <x v="5"/>
  </r>
  <r>
    <x v="12"/>
    <s v="14"/>
    <x v="12"/>
    <x v="234"/>
    <s v="1413"/>
    <s v="Hyllestad"/>
    <s v="2"/>
    <s v="Kvinner"/>
    <x v="0"/>
    <x v="0"/>
    <x v="5"/>
    <x v="39"/>
  </r>
  <r>
    <x v="12"/>
    <s v="14"/>
    <x v="12"/>
    <x v="234"/>
    <s v="1413"/>
    <s v="Hyllestad"/>
    <s v="2"/>
    <s v="Kvinner"/>
    <x v="1"/>
    <x v="1"/>
    <x v="5"/>
    <x v="23"/>
  </r>
  <r>
    <x v="12"/>
    <s v="14"/>
    <x v="12"/>
    <x v="234"/>
    <s v="1413"/>
    <s v="Hyllestad"/>
    <s v="2"/>
    <s v="Kvinner"/>
    <x v="2"/>
    <x v="2"/>
    <x v="5"/>
    <x v="39"/>
  </r>
  <r>
    <x v="12"/>
    <s v="14"/>
    <x v="12"/>
    <x v="234"/>
    <s v="1413"/>
    <s v="Hyllestad"/>
    <s v="2"/>
    <s v="Kvinner"/>
    <x v="3"/>
    <x v="3"/>
    <x v="5"/>
    <x v="23"/>
  </r>
  <r>
    <x v="12"/>
    <s v="14"/>
    <x v="12"/>
    <x v="234"/>
    <s v="1413"/>
    <s v="Hyllestad"/>
    <s v="2"/>
    <s v="Kvinner"/>
    <x v="4"/>
    <x v="4"/>
    <x v="5"/>
    <x v="19"/>
  </r>
  <r>
    <x v="12"/>
    <s v="14"/>
    <x v="12"/>
    <x v="234"/>
    <s v="1413"/>
    <s v="Hyllestad"/>
    <s v="2"/>
    <s v="Kvinner"/>
    <x v="5"/>
    <x v="5"/>
    <x v="5"/>
    <x v="39"/>
  </r>
  <r>
    <x v="12"/>
    <s v="14"/>
    <x v="12"/>
    <x v="234"/>
    <s v="1413"/>
    <s v="Hyllestad"/>
    <s v="1"/>
    <s v="Menn"/>
    <x v="0"/>
    <x v="0"/>
    <x v="5"/>
    <x v="0"/>
  </r>
  <r>
    <x v="12"/>
    <s v="14"/>
    <x v="12"/>
    <x v="234"/>
    <s v="1413"/>
    <s v="Hyllestad"/>
    <s v="1"/>
    <s v="Menn"/>
    <x v="1"/>
    <x v="1"/>
    <x v="5"/>
    <x v="12"/>
  </r>
  <r>
    <x v="12"/>
    <s v="14"/>
    <x v="12"/>
    <x v="234"/>
    <s v="1413"/>
    <s v="Hyllestad"/>
    <s v="1"/>
    <s v="Menn"/>
    <x v="2"/>
    <x v="2"/>
    <x v="5"/>
    <x v="24"/>
  </r>
  <r>
    <x v="12"/>
    <s v="14"/>
    <x v="12"/>
    <x v="234"/>
    <s v="1413"/>
    <s v="Hyllestad"/>
    <s v="1"/>
    <s v="Menn"/>
    <x v="3"/>
    <x v="3"/>
    <x v="5"/>
    <x v="20"/>
  </r>
  <r>
    <x v="12"/>
    <s v="14"/>
    <x v="12"/>
    <x v="234"/>
    <s v="1413"/>
    <s v="Hyllestad"/>
    <s v="1"/>
    <s v="Menn"/>
    <x v="4"/>
    <x v="4"/>
    <x v="5"/>
    <x v="6"/>
  </r>
  <r>
    <x v="12"/>
    <s v="14"/>
    <x v="12"/>
    <x v="234"/>
    <s v="1413"/>
    <s v="Hyllestad"/>
    <s v="1"/>
    <s v="Menn"/>
    <x v="5"/>
    <x v="5"/>
    <x v="5"/>
    <x v="7"/>
  </r>
  <r>
    <x v="12"/>
    <s v="14"/>
    <x v="12"/>
    <x v="234"/>
    <s v="1413"/>
    <s v="Hyllestad"/>
    <s v="2"/>
    <s v="Kvinner"/>
    <x v="0"/>
    <x v="0"/>
    <x v="6"/>
    <x v="39"/>
  </r>
  <r>
    <x v="12"/>
    <s v="14"/>
    <x v="12"/>
    <x v="234"/>
    <s v="1413"/>
    <s v="Hyllestad"/>
    <s v="2"/>
    <s v="Kvinner"/>
    <x v="1"/>
    <x v="1"/>
    <x v="6"/>
    <x v="39"/>
  </r>
  <r>
    <x v="12"/>
    <s v="14"/>
    <x v="12"/>
    <x v="234"/>
    <s v="1413"/>
    <s v="Hyllestad"/>
    <s v="2"/>
    <s v="Kvinner"/>
    <x v="2"/>
    <x v="2"/>
    <x v="6"/>
    <x v="39"/>
  </r>
  <r>
    <x v="12"/>
    <s v="14"/>
    <x v="12"/>
    <x v="234"/>
    <s v="1413"/>
    <s v="Hyllestad"/>
    <s v="2"/>
    <s v="Kvinner"/>
    <x v="3"/>
    <x v="3"/>
    <x v="6"/>
    <x v="39"/>
  </r>
  <r>
    <x v="12"/>
    <s v="14"/>
    <x v="12"/>
    <x v="234"/>
    <s v="1413"/>
    <s v="Hyllestad"/>
    <s v="2"/>
    <s v="Kvinner"/>
    <x v="4"/>
    <x v="4"/>
    <x v="6"/>
    <x v="19"/>
  </r>
  <r>
    <x v="12"/>
    <s v="14"/>
    <x v="12"/>
    <x v="234"/>
    <s v="1413"/>
    <s v="Hyllestad"/>
    <s v="2"/>
    <s v="Kvinner"/>
    <x v="5"/>
    <x v="5"/>
    <x v="6"/>
    <x v="0"/>
  </r>
  <r>
    <x v="12"/>
    <s v="14"/>
    <x v="12"/>
    <x v="234"/>
    <s v="1413"/>
    <s v="Hyllestad"/>
    <s v="1"/>
    <s v="Menn"/>
    <x v="0"/>
    <x v="0"/>
    <x v="6"/>
    <x v="23"/>
  </r>
  <r>
    <x v="12"/>
    <s v="14"/>
    <x v="12"/>
    <x v="234"/>
    <s v="1413"/>
    <s v="Hyllestad"/>
    <s v="1"/>
    <s v="Menn"/>
    <x v="1"/>
    <x v="1"/>
    <x v="6"/>
    <x v="0"/>
  </r>
  <r>
    <x v="12"/>
    <s v="14"/>
    <x v="12"/>
    <x v="234"/>
    <s v="1413"/>
    <s v="Hyllestad"/>
    <s v="1"/>
    <s v="Menn"/>
    <x v="2"/>
    <x v="2"/>
    <x v="6"/>
    <x v="24"/>
  </r>
  <r>
    <x v="12"/>
    <s v="14"/>
    <x v="12"/>
    <x v="234"/>
    <s v="1413"/>
    <s v="Hyllestad"/>
    <s v="1"/>
    <s v="Menn"/>
    <x v="3"/>
    <x v="3"/>
    <x v="6"/>
    <x v="4"/>
  </r>
  <r>
    <x v="12"/>
    <s v="14"/>
    <x v="12"/>
    <x v="234"/>
    <s v="1413"/>
    <s v="Hyllestad"/>
    <s v="1"/>
    <s v="Menn"/>
    <x v="4"/>
    <x v="4"/>
    <x v="6"/>
    <x v="6"/>
  </r>
  <r>
    <x v="12"/>
    <s v="14"/>
    <x v="12"/>
    <x v="234"/>
    <s v="1413"/>
    <s v="Hyllestad"/>
    <s v="1"/>
    <s v="Menn"/>
    <x v="5"/>
    <x v="5"/>
    <x v="6"/>
    <x v="5"/>
  </r>
  <r>
    <x v="12"/>
    <s v="14"/>
    <x v="12"/>
    <x v="234"/>
    <s v="1413"/>
    <s v="Hyllestad"/>
    <s v="2"/>
    <s v="Kvinner"/>
    <x v="0"/>
    <x v="0"/>
    <x v="7"/>
    <x v="39"/>
  </r>
  <r>
    <x v="12"/>
    <s v="14"/>
    <x v="12"/>
    <x v="234"/>
    <s v="1413"/>
    <s v="Hyllestad"/>
    <s v="2"/>
    <s v="Kvinner"/>
    <x v="1"/>
    <x v="1"/>
    <x v="7"/>
    <x v="23"/>
  </r>
  <r>
    <x v="12"/>
    <s v="14"/>
    <x v="12"/>
    <x v="234"/>
    <s v="1413"/>
    <s v="Hyllestad"/>
    <s v="2"/>
    <s v="Kvinner"/>
    <x v="2"/>
    <x v="2"/>
    <x v="7"/>
    <x v="0"/>
  </r>
  <r>
    <x v="12"/>
    <s v="14"/>
    <x v="12"/>
    <x v="234"/>
    <s v="1413"/>
    <s v="Hyllestad"/>
    <s v="2"/>
    <s v="Kvinner"/>
    <x v="3"/>
    <x v="3"/>
    <x v="7"/>
    <x v="39"/>
  </r>
  <r>
    <x v="12"/>
    <s v="14"/>
    <x v="12"/>
    <x v="234"/>
    <s v="1413"/>
    <s v="Hyllestad"/>
    <s v="2"/>
    <s v="Kvinner"/>
    <x v="4"/>
    <x v="4"/>
    <x v="7"/>
    <x v="1"/>
  </r>
  <r>
    <x v="12"/>
    <s v="14"/>
    <x v="12"/>
    <x v="234"/>
    <s v="1413"/>
    <s v="Hyllestad"/>
    <s v="2"/>
    <s v="Kvinner"/>
    <x v="5"/>
    <x v="5"/>
    <x v="7"/>
    <x v="0"/>
  </r>
  <r>
    <x v="12"/>
    <s v="14"/>
    <x v="12"/>
    <x v="234"/>
    <s v="1413"/>
    <s v="Hyllestad"/>
    <s v="1"/>
    <s v="Menn"/>
    <x v="0"/>
    <x v="0"/>
    <x v="7"/>
    <x v="0"/>
  </r>
  <r>
    <x v="12"/>
    <s v="14"/>
    <x v="12"/>
    <x v="234"/>
    <s v="1413"/>
    <s v="Hyllestad"/>
    <s v="1"/>
    <s v="Menn"/>
    <x v="1"/>
    <x v="1"/>
    <x v="7"/>
    <x v="5"/>
  </r>
  <r>
    <x v="12"/>
    <s v="14"/>
    <x v="12"/>
    <x v="234"/>
    <s v="1413"/>
    <s v="Hyllestad"/>
    <s v="1"/>
    <s v="Menn"/>
    <x v="2"/>
    <x v="2"/>
    <x v="7"/>
    <x v="14"/>
  </r>
  <r>
    <x v="12"/>
    <s v="14"/>
    <x v="12"/>
    <x v="234"/>
    <s v="1413"/>
    <s v="Hyllestad"/>
    <s v="1"/>
    <s v="Menn"/>
    <x v="3"/>
    <x v="3"/>
    <x v="7"/>
    <x v="3"/>
  </r>
  <r>
    <x v="12"/>
    <s v="14"/>
    <x v="12"/>
    <x v="234"/>
    <s v="1413"/>
    <s v="Hyllestad"/>
    <s v="1"/>
    <s v="Menn"/>
    <x v="4"/>
    <x v="4"/>
    <x v="7"/>
    <x v="7"/>
  </r>
  <r>
    <x v="12"/>
    <s v="14"/>
    <x v="12"/>
    <x v="234"/>
    <s v="1413"/>
    <s v="Hyllestad"/>
    <s v="1"/>
    <s v="Menn"/>
    <x v="5"/>
    <x v="5"/>
    <x v="7"/>
    <x v="1"/>
  </r>
  <r>
    <x v="12"/>
    <s v="14"/>
    <x v="12"/>
    <x v="235"/>
    <s v="1416"/>
    <s v="Høyanger"/>
    <s v="2"/>
    <s v="Kvinner"/>
    <x v="0"/>
    <x v="0"/>
    <x v="0"/>
    <x v="12"/>
  </r>
  <r>
    <x v="12"/>
    <s v="14"/>
    <x v="12"/>
    <x v="235"/>
    <s v="1416"/>
    <s v="Høyanger"/>
    <s v="2"/>
    <s v="Kvinner"/>
    <x v="1"/>
    <x v="1"/>
    <x v="0"/>
    <x v="39"/>
  </r>
  <r>
    <x v="12"/>
    <s v="14"/>
    <x v="12"/>
    <x v="235"/>
    <s v="1416"/>
    <s v="Høyanger"/>
    <s v="2"/>
    <s v="Kvinner"/>
    <x v="2"/>
    <x v="2"/>
    <x v="0"/>
    <x v="5"/>
  </r>
  <r>
    <x v="12"/>
    <s v="14"/>
    <x v="12"/>
    <x v="235"/>
    <s v="1416"/>
    <s v="Høyanger"/>
    <s v="2"/>
    <s v="Kvinner"/>
    <x v="3"/>
    <x v="3"/>
    <x v="0"/>
    <x v="13"/>
  </r>
  <r>
    <x v="12"/>
    <s v="14"/>
    <x v="12"/>
    <x v="235"/>
    <s v="1416"/>
    <s v="Høyanger"/>
    <s v="2"/>
    <s v="Kvinner"/>
    <x v="4"/>
    <x v="4"/>
    <x v="0"/>
    <x v="5"/>
  </r>
  <r>
    <x v="12"/>
    <s v="14"/>
    <x v="12"/>
    <x v="235"/>
    <s v="1416"/>
    <s v="Høyanger"/>
    <s v="2"/>
    <s v="Kvinner"/>
    <x v="5"/>
    <x v="5"/>
    <x v="0"/>
    <x v="0"/>
  </r>
  <r>
    <x v="12"/>
    <s v="14"/>
    <x v="12"/>
    <x v="235"/>
    <s v="1416"/>
    <s v="Høyanger"/>
    <s v="1"/>
    <s v="Menn"/>
    <x v="0"/>
    <x v="0"/>
    <x v="0"/>
    <x v="6"/>
  </r>
  <r>
    <x v="12"/>
    <s v="14"/>
    <x v="12"/>
    <x v="235"/>
    <s v="1416"/>
    <s v="Høyanger"/>
    <s v="1"/>
    <s v="Menn"/>
    <x v="1"/>
    <x v="1"/>
    <x v="0"/>
    <x v="19"/>
  </r>
  <r>
    <x v="12"/>
    <s v="14"/>
    <x v="12"/>
    <x v="235"/>
    <s v="1416"/>
    <s v="Høyanger"/>
    <s v="1"/>
    <s v="Menn"/>
    <x v="2"/>
    <x v="2"/>
    <x v="0"/>
    <x v="1"/>
  </r>
  <r>
    <x v="12"/>
    <s v="14"/>
    <x v="12"/>
    <x v="235"/>
    <s v="1416"/>
    <s v="Høyanger"/>
    <s v="1"/>
    <s v="Menn"/>
    <x v="3"/>
    <x v="3"/>
    <x v="0"/>
    <x v="24"/>
  </r>
  <r>
    <x v="12"/>
    <s v="14"/>
    <x v="12"/>
    <x v="235"/>
    <s v="1416"/>
    <s v="Høyanger"/>
    <s v="1"/>
    <s v="Menn"/>
    <x v="4"/>
    <x v="4"/>
    <x v="0"/>
    <x v="41"/>
  </r>
  <r>
    <x v="12"/>
    <s v="14"/>
    <x v="12"/>
    <x v="235"/>
    <s v="1416"/>
    <s v="Høyanger"/>
    <s v="1"/>
    <s v="Menn"/>
    <x v="5"/>
    <x v="5"/>
    <x v="0"/>
    <x v="15"/>
  </r>
  <r>
    <x v="12"/>
    <s v="14"/>
    <x v="12"/>
    <x v="235"/>
    <s v="1416"/>
    <s v="Høyanger"/>
    <s v="2"/>
    <s v="Kvinner"/>
    <x v="0"/>
    <x v="0"/>
    <x v="1"/>
    <x v="23"/>
  </r>
  <r>
    <x v="12"/>
    <s v="14"/>
    <x v="12"/>
    <x v="235"/>
    <s v="1416"/>
    <s v="Høyanger"/>
    <s v="2"/>
    <s v="Kvinner"/>
    <x v="1"/>
    <x v="1"/>
    <x v="1"/>
    <x v="1"/>
  </r>
  <r>
    <x v="12"/>
    <s v="14"/>
    <x v="12"/>
    <x v="235"/>
    <s v="1416"/>
    <s v="Høyanger"/>
    <s v="2"/>
    <s v="Kvinner"/>
    <x v="2"/>
    <x v="2"/>
    <x v="1"/>
    <x v="19"/>
  </r>
  <r>
    <x v="12"/>
    <s v="14"/>
    <x v="12"/>
    <x v="235"/>
    <s v="1416"/>
    <s v="Høyanger"/>
    <s v="2"/>
    <s v="Kvinner"/>
    <x v="3"/>
    <x v="3"/>
    <x v="1"/>
    <x v="13"/>
  </r>
  <r>
    <x v="12"/>
    <s v="14"/>
    <x v="12"/>
    <x v="235"/>
    <s v="1416"/>
    <s v="Høyanger"/>
    <s v="2"/>
    <s v="Kvinner"/>
    <x v="4"/>
    <x v="4"/>
    <x v="1"/>
    <x v="6"/>
  </r>
  <r>
    <x v="12"/>
    <s v="14"/>
    <x v="12"/>
    <x v="235"/>
    <s v="1416"/>
    <s v="Høyanger"/>
    <s v="2"/>
    <s v="Kvinner"/>
    <x v="5"/>
    <x v="5"/>
    <x v="1"/>
    <x v="0"/>
  </r>
  <r>
    <x v="12"/>
    <s v="14"/>
    <x v="12"/>
    <x v="235"/>
    <s v="1416"/>
    <s v="Høyanger"/>
    <s v="1"/>
    <s v="Menn"/>
    <x v="0"/>
    <x v="0"/>
    <x v="1"/>
    <x v="7"/>
  </r>
  <r>
    <x v="12"/>
    <s v="14"/>
    <x v="12"/>
    <x v="235"/>
    <s v="1416"/>
    <s v="Høyanger"/>
    <s v="1"/>
    <s v="Menn"/>
    <x v="1"/>
    <x v="1"/>
    <x v="1"/>
    <x v="19"/>
  </r>
  <r>
    <x v="12"/>
    <s v="14"/>
    <x v="12"/>
    <x v="235"/>
    <s v="1416"/>
    <s v="Høyanger"/>
    <s v="1"/>
    <s v="Menn"/>
    <x v="2"/>
    <x v="2"/>
    <x v="1"/>
    <x v="1"/>
  </r>
  <r>
    <x v="12"/>
    <s v="14"/>
    <x v="12"/>
    <x v="235"/>
    <s v="1416"/>
    <s v="Høyanger"/>
    <s v="1"/>
    <s v="Menn"/>
    <x v="3"/>
    <x v="3"/>
    <x v="1"/>
    <x v="24"/>
  </r>
  <r>
    <x v="12"/>
    <s v="14"/>
    <x v="12"/>
    <x v="235"/>
    <s v="1416"/>
    <s v="Høyanger"/>
    <s v="1"/>
    <s v="Menn"/>
    <x v="4"/>
    <x v="4"/>
    <x v="1"/>
    <x v="51"/>
  </r>
  <r>
    <x v="12"/>
    <s v="14"/>
    <x v="12"/>
    <x v="235"/>
    <s v="1416"/>
    <s v="Høyanger"/>
    <s v="1"/>
    <s v="Menn"/>
    <x v="5"/>
    <x v="5"/>
    <x v="1"/>
    <x v="13"/>
  </r>
  <r>
    <x v="12"/>
    <s v="14"/>
    <x v="12"/>
    <x v="235"/>
    <s v="1416"/>
    <s v="Høyanger"/>
    <s v="2"/>
    <s v="Kvinner"/>
    <x v="0"/>
    <x v="0"/>
    <x v="2"/>
    <x v="1"/>
  </r>
  <r>
    <x v="12"/>
    <s v="14"/>
    <x v="12"/>
    <x v="235"/>
    <s v="1416"/>
    <s v="Høyanger"/>
    <s v="2"/>
    <s v="Kvinner"/>
    <x v="1"/>
    <x v="1"/>
    <x v="2"/>
    <x v="23"/>
  </r>
  <r>
    <x v="12"/>
    <s v="14"/>
    <x v="12"/>
    <x v="235"/>
    <s v="1416"/>
    <s v="Høyanger"/>
    <s v="2"/>
    <s v="Kvinner"/>
    <x v="2"/>
    <x v="2"/>
    <x v="2"/>
    <x v="12"/>
  </r>
  <r>
    <x v="12"/>
    <s v="14"/>
    <x v="12"/>
    <x v="235"/>
    <s v="1416"/>
    <s v="Høyanger"/>
    <s v="2"/>
    <s v="Kvinner"/>
    <x v="3"/>
    <x v="3"/>
    <x v="2"/>
    <x v="6"/>
  </r>
  <r>
    <x v="12"/>
    <s v="14"/>
    <x v="12"/>
    <x v="235"/>
    <s v="1416"/>
    <s v="Høyanger"/>
    <s v="2"/>
    <s v="Kvinner"/>
    <x v="4"/>
    <x v="4"/>
    <x v="2"/>
    <x v="6"/>
  </r>
  <r>
    <x v="12"/>
    <s v="14"/>
    <x v="12"/>
    <x v="235"/>
    <s v="1416"/>
    <s v="Høyanger"/>
    <s v="2"/>
    <s v="Kvinner"/>
    <x v="5"/>
    <x v="5"/>
    <x v="2"/>
    <x v="39"/>
  </r>
  <r>
    <x v="12"/>
    <s v="14"/>
    <x v="12"/>
    <x v="235"/>
    <s v="1416"/>
    <s v="Høyanger"/>
    <s v="1"/>
    <s v="Menn"/>
    <x v="0"/>
    <x v="0"/>
    <x v="2"/>
    <x v="12"/>
  </r>
  <r>
    <x v="12"/>
    <s v="14"/>
    <x v="12"/>
    <x v="235"/>
    <s v="1416"/>
    <s v="Høyanger"/>
    <s v="1"/>
    <s v="Menn"/>
    <x v="1"/>
    <x v="1"/>
    <x v="2"/>
    <x v="5"/>
  </r>
  <r>
    <x v="12"/>
    <s v="14"/>
    <x v="12"/>
    <x v="235"/>
    <s v="1416"/>
    <s v="Høyanger"/>
    <s v="1"/>
    <s v="Menn"/>
    <x v="2"/>
    <x v="2"/>
    <x v="2"/>
    <x v="1"/>
  </r>
  <r>
    <x v="12"/>
    <s v="14"/>
    <x v="12"/>
    <x v="235"/>
    <s v="1416"/>
    <s v="Høyanger"/>
    <s v="1"/>
    <s v="Menn"/>
    <x v="3"/>
    <x v="3"/>
    <x v="2"/>
    <x v="46"/>
  </r>
  <r>
    <x v="12"/>
    <s v="14"/>
    <x v="12"/>
    <x v="235"/>
    <s v="1416"/>
    <s v="Høyanger"/>
    <s v="1"/>
    <s v="Menn"/>
    <x v="4"/>
    <x v="4"/>
    <x v="2"/>
    <x v="40"/>
  </r>
  <r>
    <x v="12"/>
    <s v="14"/>
    <x v="12"/>
    <x v="235"/>
    <s v="1416"/>
    <s v="Høyanger"/>
    <s v="1"/>
    <s v="Menn"/>
    <x v="5"/>
    <x v="5"/>
    <x v="2"/>
    <x v="14"/>
  </r>
  <r>
    <x v="12"/>
    <s v="14"/>
    <x v="12"/>
    <x v="235"/>
    <s v="1416"/>
    <s v="Høyanger"/>
    <s v="2"/>
    <s v="Kvinner"/>
    <x v="0"/>
    <x v="0"/>
    <x v="3"/>
    <x v="1"/>
  </r>
  <r>
    <x v="12"/>
    <s v="14"/>
    <x v="12"/>
    <x v="235"/>
    <s v="1416"/>
    <s v="Høyanger"/>
    <s v="2"/>
    <s v="Kvinner"/>
    <x v="1"/>
    <x v="1"/>
    <x v="3"/>
    <x v="39"/>
  </r>
  <r>
    <x v="12"/>
    <s v="14"/>
    <x v="12"/>
    <x v="235"/>
    <s v="1416"/>
    <s v="Høyanger"/>
    <s v="2"/>
    <s v="Kvinner"/>
    <x v="2"/>
    <x v="2"/>
    <x v="3"/>
    <x v="7"/>
  </r>
  <r>
    <x v="12"/>
    <s v="14"/>
    <x v="12"/>
    <x v="235"/>
    <s v="1416"/>
    <s v="Høyanger"/>
    <s v="2"/>
    <s v="Kvinner"/>
    <x v="3"/>
    <x v="3"/>
    <x v="3"/>
    <x v="6"/>
  </r>
  <r>
    <x v="12"/>
    <s v="14"/>
    <x v="12"/>
    <x v="235"/>
    <s v="1416"/>
    <s v="Høyanger"/>
    <s v="2"/>
    <s v="Kvinner"/>
    <x v="4"/>
    <x v="4"/>
    <x v="3"/>
    <x v="13"/>
  </r>
  <r>
    <x v="12"/>
    <s v="14"/>
    <x v="12"/>
    <x v="235"/>
    <s v="1416"/>
    <s v="Høyanger"/>
    <s v="2"/>
    <s v="Kvinner"/>
    <x v="5"/>
    <x v="5"/>
    <x v="3"/>
    <x v="39"/>
  </r>
  <r>
    <x v="12"/>
    <s v="14"/>
    <x v="12"/>
    <x v="235"/>
    <s v="1416"/>
    <s v="Høyanger"/>
    <s v="1"/>
    <s v="Menn"/>
    <x v="0"/>
    <x v="0"/>
    <x v="3"/>
    <x v="12"/>
  </r>
  <r>
    <x v="12"/>
    <s v="14"/>
    <x v="12"/>
    <x v="235"/>
    <s v="1416"/>
    <s v="Høyanger"/>
    <s v="1"/>
    <s v="Menn"/>
    <x v="1"/>
    <x v="1"/>
    <x v="3"/>
    <x v="19"/>
  </r>
  <r>
    <x v="12"/>
    <s v="14"/>
    <x v="12"/>
    <x v="235"/>
    <s v="1416"/>
    <s v="Høyanger"/>
    <s v="1"/>
    <s v="Menn"/>
    <x v="2"/>
    <x v="2"/>
    <x v="3"/>
    <x v="12"/>
  </r>
  <r>
    <x v="12"/>
    <s v="14"/>
    <x v="12"/>
    <x v="235"/>
    <s v="1416"/>
    <s v="Høyanger"/>
    <s v="1"/>
    <s v="Menn"/>
    <x v="3"/>
    <x v="3"/>
    <x v="3"/>
    <x v="51"/>
  </r>
  <r>
    <x v="12"/>
    <s v="14"/>
    <x v="12"/>
    <x v="235"/>
    <s v="1416"/>
    <s v="Høyanger"/>
    <s v="1"/>
    <s v="Menn"/>
    <x v="4"/>
    <x v="4"/>
    <x v="3"/>
    <x v="14"/>
  </r>
  <r>
    <x v="12"/>
    <s v="14"/>
    <x v="12"/>
    <x v="235"/>
    <s v="1416"/>
    <s v="Høyanger"/>
    <s v="1"/>
    <s v="Menn"/>
    <x v="5"/>
    <x v="5"/>
    <x v="3"/>
    <x v="14"/>
  </r>
  <r>
    <x v="12"/>
    <s v="14"/>
    <x v="12"/>
    <x v="235"/>
    <s v="1416"/>
    <s v="Høyanger"/>
    <s v="2"/>
    <s v="Kvinner"/>
    <x v="0"/>
    <x v="0"/>
    <x v="4"/>
    <x v="23"/>
  </r>
  <r>
    <x v="12"/>
    <s v="14"/>
    <x v="12"/>
    <x v="235"/>
    <s v="1416"/>
    <s v="Høyanger"/>
    <s v="2"/>
    <s v="Kvinner"/>
    <x v="1"/>
    <x v="1"/>
    <x v="4"/>
    <x v="39"/>
  </r>
  <r>
    <x v="12"/>
    <s v="14"/>
    <x v="12"/>
    <x v="235"/>
    <s v="1416"/>
    <s v="Høyanger"/>
    <s v="2"/>
    <s v="Kvinner"/>
    <x v="2"/>
    <x v="2"/>
    <x v="4"/>
    <x v="5"/>
  </r>
  <r>
    <x v="12"/>
    <s v="14"/>
    <x v="12"/>
    <x v="235"/>
    <s v="1416"/>
    <s v="Høyanger"/>
    <s v="2"/>
    <s v="Kvinner"/>
    <x v="3"/>
    <x v="3"/>
    <x v="4"/>
    <x v="13"/>
  </r>
  <r>
    <x v="12"/>
    <s v="14"/>
    <x v="12"/>
    <x v="235"/>
    <s v="1416"/>
    <s v="Høyanger"/>
    <s v="2"/>
    <s v="Kvinner"/>
    <x v="4"/>
    <x v="4"/>
    <x v="4"/>
    <x v="5"/>
  </r>
  <r>
    <x v="12"/>
    <s v="14"/>
    <x v="12"/>
    <x v="235"/>
    <s v="1416"/>
    <s v="Høyanger"/>
    <s v="2"/>
    <s v="Kvinner"/>
    <x v="5"/>
    <x v="5"/>
    <x v="4"/>
    <x v="1"/>
  </r>
  <r>
    <x v="12"/>
    <s v="14"/>
    <x v="12"/>
    <x v="235"/>
    <s v="1416"/>
    <s v="Høyanger"/>
    <s v="1"/>
    <s v="Menn"/>
    <x v="0"/>
    <x v="0"/>
    <x v="4"/>
    <x v="0"/>
  </r>
  <r>
    <x v="12"/>
    <s v="14"/>
    <x v="12"/>
    <x v="235"/>
    <s v="1416"/>
    <s v="Høyanger"/>
    <s v="1"/>
    <s v="Menn"/>
    <x v="1"/>
    <x v="1"/>
    <x v="4"/>
    <x v="12"/>
  </r>
  <r>
    <x v="12"/>
    <s v="14"/>
    <x v="12"/>
    <x v="235"/>
    <s v="1416"/>
    <s v="Høyanger"/>
    <s v="1"/>
    <s v="Menn"/>
    <x v="2"/>
    <x v="2"/>
    <x v="4"/>
    <x v="7"/>
  </r>
  <r>
    <x v="12"/>
    <s v="14"/>
    <x v="12"/>
    <x v="235"/>
    <s v="1416"/>
    <s v="Høyanger"/>
    <s v="1"/>
    <s v="Menn"/>
    <x v="3"/>
    <x v="3"/>
    <x v="4"/>
    <x v="40"/>
  </r>
  <r>
    <x v="12"/>
    <s v="14"/>
    <x v="12"/>
    <x v="235"/>
    <s v="1416"/>
    <s v="Høyanger"/>
    <s v="1"/>
    <s v="Menn"/>
    <x v="4"/>
    <x v="4"/>
    <x v="4"/>
    <x v="20"/>
  </r>
  <r>
    <x v="12"/>
    <s v="14"/>
    <x v="12"/>
    <x v="235"/>
    <s v="1416"/>
    <s v="Høyanger"/>
    <s v="1"/>
    <s v="Menn"/>
    <x v="5"/>
    <x v="5"/>
    <x v="4"/>
    <x v="13"/>
  </r>
  <r>
    <x v="12"/>
    <s v="14"/>
    <x v="12"/>
    <x v="235"/>
    <s v="1416"/>
    <s v="Høyanger"/>
    <s v="2"/>
    <s v="Kvinner"/>
    <x v="0"/>
    <x v="0"/>
    <x v="5"/>
    <x v="0"/>
  </r>
  <r>
    <x v="12"/>
    <s v="14"/>
    <x v="12"/>
    <x v="235"/>
    <s v="1416"/>
    <s v="Høyanger"/>
    <s v="2"/>
    <s v="Kvinner"/>
    <x v="1"/>
    <x v="1"/>
    <x v="5"/>
    <x v="23"/>
  </r>
  <r>
    <x v="12"/>
    <s v="14"/>
    <x v="12"/>
    <x v="235"/>
    <s v="1416"/>
    <s v="Høyanger"/>
    <s v="2"/>
    <s v="Kvinner"/>
    <x v="2"/>
    <x v="2"/>
    <x v="5"/>
    <x v="12"/>
  </r>
  <r>
    <x v="12"/>
    <s v="14"/>
    <x v="12"/>
    <x v="235"/>
    <s v="1416"/>
    <s v="Høyanger"/>
    <s v="2"/>
    <s v="Kvinner"/>
    <x v="3"/>
    <x v="3"/>
    <x v="5"/>
    <x v="5"/>
  </r>
  <r>
    <x v="12"/>
    <s v="14"/>
    <x v="12"/>
    <x v="235"/>
    <s v="1416"/>
    <s v="Høyanger"/>
    <s v="2"/>
    <s v="Kvinner"/>
    <x v="4"/>
    <x v="4"/>
    <x v="5"/>
    <x v="12"/>
  </r>
  <r>
    <x v="12"/>
    <s v="14"/>
    <x v="12"/>
    <x v="235"/>
    <s v="1416"/>
    <s v="Høyanger"/>
    <s v="2"/>
    <s v="Kvinner"/>
    <x v="5"/>
    <x v="5"/>
    <x v="5"/>
    <x v="19"/>
  </r>
  <r>
    <x v="12"/>
    <s v="14"/>
    <x v="12"/>
    <x v="235"/>
    <s v="1416"/>
    <s v="Høyanger"/>
    <s v="1"/>
    <s v="Menn"/>
    <x v="0"/>
    <x v="0"/>
    <x v="5"/>
    <x v="1"/>
  </r>
  <r>
    <x v="12"/>
    <s v="14"/>
    <x v="12"/>
    <x v="235"/>
    <s v="1416"/>
    <s v="Høyanger"/>
    <s v="1"/>
    <s v="Menn"/>
    <x v="1"/>
    <x v="1"/>
    <x v="5"/>
    <x v="15"/>
  </r>
  <r>
    <x v="12"/>
    <s v="14"/>
    <x v="12"/>
    <x v="235"/>
    <s v="1416"/>
    <s v="Høyanger"/>
    <s v="1"/>
    <s v="Menn"/>
    <x v="2"/>
    <x v="2"/>
    <x v="5"/>
    <x v="15"/>
  </r>
  <r>
    <x v="12"/>
    <s v="14"/>
    <x v="12"/>
    <x v="235"/>
    <s v="1416"/>
    <s v="Høyanger"/>
    <s v="1"/>
    <s v="Menn"/>
    <x v="3"/>
    <x v="3"/>
    <x v="5"/>
    <x v="40"/>
  </r>
  <r>
    <x v="12"/>
    <s v="14"/>
    <x v="12"/>
    <x v="235"/>
    <s v="1416"/>
    <s v="Høyanger"/>
    <s v="1"/>
    <s v="Menn"/>
    <x v="4"/>
    <x v="4"/>
    <x v="5"/>
    <x v="4"/>
  </r>
  <r>
    <x v="12"/>
    <s v="14"/>
    <x v="12"/>
    <x v="235"/>
    <s v="1416"/>
    <s v="Høyanger"/>
    <s v="1"/>
    <s v="Menn"/>
    <x v="5"/>
    <x v="5"/>
    <x v="5"/>
    <x v="15"/>
  </r>
  <r>
    <x v="12"/>
    <s v="14"/>
    <x v="12"/>
    <x v="235"/>
    <s v="1416"/>
    <s v="Høyanger"/>
    <s v="2"/>
    <s v="Kvinner"/>
    <x v="0"/>
    <x v="0"/>
    <x v="6"/>
    <x v="23"/>
  </r>
  <r>
    <x v="12"/>
    <s v="14"/>
    <x v="12"/>
    <x v="235"/>
    <s v="1416"/>
    <s v="Høyanger"/>
    <s v="2"/>
    <s v="Kvinner"/>
    <x v="1"/>
    <x v="1"/>
    <x v="6"/>
    <x v="39"/>
  </r>
  <r>
    <x v="12"/>
    <s v="14"/>
    <x v="12"/>
    <x v="235"/>
    <s v="1416"/>
    <s v="Høyanger"/>
    <s v="2"/>
    <s v="Kvinner"/>
    <x v="2"/>
    <x v="2"/>
    <x v="6"/>
    <x v="19"/>
  </r>
  <r>
    <x v="12"/>
    <s v="14"/>
    <x v="12"/>
    <x v="235"/>
    <s v="1416"/>
    <s v="Høyanger"/>
    <s v="2"/>
    <s v="Kvinner"/>
    <x v="3"/>
    <x v="3"/>
    <x v="6"/>
    <x v="12"/>
  </r>
  <r>
    <x v="12"/>
    <s v="14"/>
    <x v="12"/>
    <x v="235"/>
    <s v="1416"/>
    <s v="Høyanger"/>
    <s v="2"/>
    <s v="Kvinner"/>
    <x v="4"/>
    <x v="4"/>
    <x v="6"/>
    <x v="12"/>
  </r>
  <r>
    <x v="12"/>
    <s v="14"/>
    <x v="12"/>
    <x v="235"/>
    <s v="1416"/>
    <s v="Høyanger"/>
    <s v="2"/>
    <s v="Kvinner"/>
    <x v="5"/>
    <x v="5"/>
    <x v="6"/>
    <x v="19"/>
  </r>
  <r>
    <x v="12"/>
    <s v="14"/>
    <x v="12"/>
    <x v="235"/>
    <s v="1416"/>
    <s v="Høyanger"/>
    <s v="1"/>
    <s v="Menn"/>
    <x v="0"/>
    <x v="0"/>
    <x v="6"/>
    <x v="0"/>
  </r>
  <r>
    <x v="12"/>
    <s v="14"/>
    <x v="12"/>
    <x v="235"/>
    <s v="1416"/>
    <s v="Høyanger"/>
    <s v="1"/>
    <s v="Menn"/>
    <x v="1"/>
    <x v="1"/>
    <x v="6"/>
    <x v="5"/>
  </r>
  <r>
    <x v="12"/>
    <s v="14"/>
    <x v="12"/>
    <x v="235"/>
    <s v="1416"/>
    <s v="Høyanger"/>
    <s v="1"/>
    <s v="Menn"/>
    <x v="2"/>
    <x v="2"/>
    <x v="6"/>
    <x v="6"/>
  </r>
  <r>
    <x v="12"/>
    <s v="14"/>
    <x v="12"/>
    <x v="235"/>
    <s v="1416"/>
    <s v="Høyanger"/>
    <s v="1"/>
    <s v="Menn"/>
    <x v="3"/>
    <x v="3"/>
    <x v="6"/>
    <x v="40"/>
  </r>
  <r>
    <x v="12"/>
    <s v="14"/>
    <x v="12"/>
    <x v="235"/>
    <s v="1416"/>
    <s v="Høyanger"/>
    <s v="1"/>
    <s v="Menn"/>
    <x v="4"/>
    <x v="4"/>
    <x v="6"/>
    <x v="15"/>
  </r>
  <r>
    <x v="12"/>
    <s v="14"/>
    <x v="12"/>
    <x v="235"/>
    <s v="1416"/>
    <s v="Høyanger"/>
    <s v="1"/>
    <s v="Menn"/>
    <x v="5"/>
    <x v="5"/>
    <x v="6"/>
    <x v="2"/>
  </r>
  <r>
    <x v="12"/>
    <s v="14"/>
    <x v="12"/>
    <x v="235"/>
    <s v="1416"/>
    <s v="Høyanger"/>
    <s v="2"/>
    <s v="Kvinner"/>
    <x v="0"/>
    <x v="0"/>
    <x v="7"/>
    <x v="23"/>
  </r>
  <r>
    <x v="12"/>
    <s v="14"/>
    <x v="12"/>
    <x v="235"/>
    <s v="1416"/>
    <s v="Høyanger"/>
    <s v="2"/>
    <s v="Kvinner"/>
    <x v="1"/>
    <x v="1"/>
    <x v="7"/>
    <x v="39"/>
  </r>
  <r>
    <x v="12"/>
    <s v="14"/>
    <x v="12"/>
    <x v="235"/>
    <s v="1416"/>
    <s v="Høyanger"/>
    <s v="2"/>
    <s v="Kvinner"/>
    <x v="2"/>
    <x v="2"/>
    <x v="7"/>
    <x v="19"/>
  </r>
  <r>
    <x v="12"/>
    <s v="14"/>
    <x v="12"/>
    <x v="235"/>
    <s v="1416"/>
    <s v="Høyanger"/>
    <s v="2"/>
    <s v="Kvinner"/>
    <x v="3"/>
    <x v="3"/>
    <x v="7"/>
    <x v="12"/>
  </r>
  <r>
    <x v="12"/>
    <s v="14"/>
    <x v="12"/>
    <x v="235"/>
    <s v="1416"/>
    <s v="Høyanger"/>
    <s v="2"/>
    <s v="Kvinner"/>
    <x v="4"/>
    <x v="4"/>
    <x v="7"/>
    <x v="19"/>
  </r>
  <r>
    <x v="12"/>
    <s v="14"/>
    <x v="12"/>
    <x v="235"/>
    <s v="1416"/>
    <s v="Høyanger"/>
    <s v="2"/>
    <s v="Kvinner"/>
    <x v="5"/>
    <x v="5"/>
    <x v="7"/>
    <x v="1"/>
  </r>
  <r>
    <x v="12"/>
    <s v="14"/>
    <x v="12"/>
    <x v="235"/>
    <s v="1416"/>
    <s v="Høyanger"/>
    <s v="1"/>
    <s v="Menn"/>
    <x v="0"/>
    <x v="0"/>
    <x v="7"/>
    <x v="1"/>
  </r>
  <r>
    <x v="12"/>
    <s v="14"/>
    <x v="12"/>
    <x v="235"/>
    <s v="1416"/>
    <s v="Høyanger"/>
    <s v="1"/>
    <s v="Menn"/>
    <x v="1"/>
    <x v="1"/>
    <x v="7"/>
    <x v="1"/>
  </r>
  <r>
    <x v="12"/>
    <s v="14"/>
    <x v="12"/>
    <x v="235"/>
    <s v="1416"/>
    <s v="Høyanger"/>
    <s v="1"/>
    <s v="Menn"/>
    <x v="2"/>
    <x v="2"/>
    <x v="7"/>
    <x v="21"/>
  </r>
  <r>
    <x v="12"/>
    <s v="14"/>
    <x v="12"/>
    <x v="235"/>
    <s v="1416"/>
    <s v="Høyanger"/>
    <s v="1"/>
    <s v="Menn"/>
    <x v="3"/>
    <x v="3"/>
    <x v="7"/>
    <x v="55"/>
  </r>
  <r>
    <x v="12"/>
    <s v="14"/>
    <x v="12"/>
    <x v="235"/>
    <s v="1416"/>
    <s v="Høyanger"/>
    <s v="1"/>
    <s v="Menn"/>
    <x v="4"/>
    <x v="4"/>
    <x v="7"/>
    <x v="21"/>
  </r>
  <r>
    <x v="12"/>
    <s v="14"/>
    <x v="12"/>
    <x v="235"/>
    <s v="1416"/>
    <s v="Høyanger"/>
    <s v="1"/>
    <s v="Menn"/>
    <x v="5"/>
    <x v="5"/>
    <x v="7"/>
    <x v="14"/>
  </r>
  <r>
    <x v="12"/>
    <s v="14"/>
    <x v="12"/>
    <x v="236"/>
    <s v="1417"/>
    <s v="Vik"/>
    <s v="2"/>
    <s v="Kvinner"/>
    <x v="0"/>
    <x v="0"/>
    <x v="0"/>
    <x v="5"/>
  </r>
  <r>
    <x v="12"/>
    <s v="14"/>
    <x v="12"/>
    <x v="236"/>
    <s v="1417"/>
    <s v="Vik"/>
    <s v="2"/>
    <s v="Kvinner"/>
    <x v="1"/>
    <x v="1"/>
    <x v="0"/>
    <x v="1"/>
  </r>
  <r>
    <x v="12"/>
    <s v="14"/>
    <x v="12"/>
    <x v="236"/>
    <s v="1417"/>
    <s v="Vik"/>
    <s v="2"/>
    <s v="Kvinner"/>
    <x v="2"/>
    <x v="2"/>
    <x v="0"/>
    <x v="5"/>
  </r>
  <r>
    <x v="12"/>
    <s v="14"/>
    <x v="12"/>
    <x v="236"/>
    <s v="1417"/>
    <s v="Vik"/>
    <s v="2"/>
    <s v="Kvinner"/>
    <x v="3"/>
    <x v="3"/>
    <x v="0"/>
    <x v="6"/>
  </r>
  <r>
    <x v="12"/>
    <s v="14"/>
    <x v="12"/>
    <x v="236"/>
    <s v="1417"/>
    <s v="Vik"/>
    <s v="2"/>
    <s v="Kvinner"/>
    <x v="4"/>
    <x v="4"/>
    <x v="0"/>
    <x v="36"/>
  </r>
  <r>
    <x v="12"/>
    <s v="14"/>
    <x v="12"/>
    <x v="236"/>
    <s v="1417"/>
    <s v="Vik"/>
    <s v="2"/>
    <s v="Kvinner"/>
    <x v="5"/>
    <x v="5"/>
    <x v="0"/>
    <x v="36"/>
  </r>
  <r>
    <x v="12"/>
    <s v="14"/>
    <x v="12"/>
    <x v="236"/>
    <s v="1417"/>
    <s v="Vik"/>
    <s v="1"/>
    <s v="Menn"/>
    <x v="0"/>
    <x v="0"/>
    <x v="0"/>
    <x v="6"/>
  </r>
  <r>
    <x v="12"/>
    <s v="14"/>
    <x v="12"/>
    <x v="236"/>
    <s v="1417"/>
    <s v="Vik"/>
    <s v="1"/>
    <s v="Menn"/>
    <x v="1"/>
    <x v="1"/>
    <x v="0"/>
    <x v="12"/>
  </r>
  <r>
    <x v="12"/>
    <s v="14"/>
    <x v="12"/>
    <x v="236"/>
    <s v="1417"/>
    <s v="Vik"/>
    <s v="1"/>
    <s v="Menn"/>
    <x v="2"/>
    <x v="2"/>
    <x v="0"/>
    <x v="20"/>
  </r>
  <r>
    <x v="12"/>
    <s v="14"/>
    <x v="12"/>
    <x v="236"/>
    <s v="1417"/>
    <s v="Vik"/>
    <s v="1"/>
    <s v="Menn"/>
    <x v="3"/>
    <x v="3"/>
    <x v="0"/>
    <x v="73"/>
  </r>
  <r>
    <x v="12"/>
    <s v="14"/>
    <x v="12"/>
    <x v="236"/>
    <s v="1417"/>
    <s v="Vik"/>
    <s v="1"/>
    <s v="Menn"/>
    <x v="4"/>
    <x v="4"/>
    <x v="0"/>
    <x v="16"/>
  </r>
  <r>
    <x v="12"/>
    <s v="14"/>
    <x v="12"/>
    <x v="236"/>
    <s v="1417"/>
    <s v="Vik"/>
    <s v="1"/>
    <s v="Menn"/>
    <x v="5"/>
    <x v="5"/>
    <x v="0"/>
    <x v="20"/>
  </r>
  <r>
    <x v="12"/>
    <s v="14"/>
    <x v="12"/>
    <x v="236"/>
    <s v="1417"/>
    <s v="Vik"/>
    <s v="2"/>
    <s v="Kvinner"/>
    <x v="0"/>
    <x v="0"/>
    <x v="1"/>
    <x v="19"/>
  </r>
  <r>
    <x v="12"/>
    <s v="14"/>
    <x v="12"/>
    <x v="236"/>
    <s v="1417"/>
    <s v="Vik"/>
    <s v="2"/>
    <s v="Kvinner"/>
    <x v="1"/>
    <x v="1"/>
    <x v="1"/>
    <x v="23"/>
  </r>
  <r>
    <x v="12"/>
    <s v="14"/>
    <x v="12"/>
    <x v="236"/>
    <s v="1417"/>
    <s v="Vik"/>
    <s v="2"/>
    <s v="Kvinner"/>
    <x v="2"/>
    <x v="2"/>
    <x v="1"/>
    <x v="13"/>
  </r>
  <r>
    <x v="12"/>
    <s v="14"/>
    <x v="12"/>
    <x v="236"/>
    <s v="1417"/>
    <s v="Vik"/>
    <s v="2"/>
    <s v="Kvinner"/>
    <x v="3"/>
    <x v="3"/>
    <x v="1"/>
    <x v="5"/>
  </r>
  <r>
    <x v="12"/>
    <s v="14"/>
    <x v="12"/>
    <x v="236"/>
    <s v="1417"/>
    <s v="Vik"/>
    <s v="2"/>
    <s v="Kvinner"/>
    <x v="4"/>
    <x v="4"/>
    <x v="1"/>
    <x v="21"/>
  </r>
  <r>
    <x v="12"/>
    <s v="14"/>
    <x v="12"/>
    <x v="236"/>
    <s v="1417"/>
    <s v="Vik"/>
    <s v="2"/>
    <s v="Kvinner"/>
    <x v="5"/>
    <x v="5"/>
    <x v="1"/>
    <x v="6"/>
  </r>
  <r>
    <x v="12"/>
    <s v="14"/>
    <x v="12"/>
    <x v="236"/>
    <s v="1417"/>
    <s v="Vik"/>
    <s v="1"/>
    <s v="Menn"/>
    <x v="0"/>
    <x v="0"/>
    <x v="1"/>
    <x v="12"/>
  </r>
  <r>
    <x v="12"/>
    <s v="14"/>
    <x v="12"/>
    <x v="236"/>
    <s v="1417"/>
    <s v="Vik"/>
    <s v="1"/>
    <s v="Menn"/>
    <x v="1"/>
    <x v="1"/>
    <x v="1"/>
    <x v="19"/>
  </r>
  <r>
    <x v="12"/>
    <s v="14"/>
    <x v="12"/>
    <x v="236"/>
    <s v="1417"/>
    <s v="Vik"/>
    <s v="1"/>
    <s v="Menn"/>
    <x v="2"/>
    <x v="2"/>
    <x v="1"/>
    <x v="3"/>
  </r>
  <r>
    <x v="12"/>
    <s v="14"/>
    <x v="12"/>
    <x v="236"/>
    <s v="1417"/>
    <s v="Vik"/>
    <s v="1"/>
    <s v="Menn"/>
    <x v="3"/>
    <x v="3"/>
    <x v="1"/>
    <x v="28"/>
  </r>
  <r>
    <x v="12"/>
    <s v="14"/>
    <x v="12"/>
    <x v="236"/>
    <s v="1417"/>
    <s v="Vik"/>
    <s v="1"/>
    <s v="Menn"/>
    <x v="4"/>
    <x v="4"/>
    <x v="1"/>
    <x v="28"/>
  </r>
  <r>
    <x v="12"/>
    <s v="14"/>
    <x v="12"/>
    <x v="236"/>
    <s v="1417"/>
    <s v="Vik"/>
    <s v="1"/>
    <s v="Menn"/>
    <x v="5"/>
    <x v="5"/>
    <x v="1"/>
    <x v="36"/>
  </r>
  <r>
    <x v="12"/>
    <s v="14"/>
    <x v="12"/>
    <x v="236"/>
    <s v="1417"/>
    <s v="Vik"/>
    <s v="2"/>
    <s v="Kvinner"/>
    <x v="0"/>
    <x v="0"/>
    <x v="2"/>
    <x v="0"/>
  </r>
  <r>
    <x v="12"/>
    <s v="14"/>
    <x v="12"/>
    <x v="236"/>
    <s v="1417"/>
    <s v="Vik"/>
    <s v="2"/>
    <s v="Kvinner"/>
    <x v="1"/>
    <x v="1"/>
    <x v="2"/>
    <x v="0"/>
  </r>
  <r>
    <x v="12"/>
    <s v="14"/>
    <x v="12"/>
    <x v="236"/>
    <s v="1417"/>
    <s v="Vik"/>
    <s v="2"/>
    <s v="Kvinner"/>
    <x v="2"/>
    <x v="2"/>
    <x v="2"/>
    <x v="1"/>
  </r>
  <r>
    <x v="12"/>
    <s v="14"/>
    <x v="12"/>
    <x v="236"/>
    <s v="1417"/>
    <s v="Vik"/>
    <s v="2"/>
    <s v="Kvinner"/>
    <x v="3"/>
    <x v="3"/>
    <x v="2"/>
    <x v="15"/>
  </r>
  <r>
    <x v="12"/>
    <s v="14"/>
    <x v="12"/>
    <x v="236"/>
    <s v="1417"/>
    <s v="Vik"/>
    <s v="2"/>
    <s v="Kvinner"/>
    <x v="4"/>
    <x v="4"/>
    <x v="2"/>
    <x v="15"/>
  </r>
  <r>
    <x v="12"/>
    <s v="14"/>
    <x v="12"/>
    <x v="236"/>
    <s v="1417"/>
    <s v="Vik"/>
    <s v="2"/>
    <s v="Kvinner"/>
    <x v="5"/>
    <x v="5"/>
    <x v="2"/>
    <x v="7"/>
  </r>
  <r>
    <x v="12"/>
    <s v="14"/>
    <x v="12"/>
    <x v="236"/>
    <s v="1417"/>
    <s v="Vik"/>
    <s v="1"/>
    <s v="Menn"/>
    <x v="0"/>
    <x v="0"/>
    <x v="2"/>
    <x v="12"/>
  </r>
  <r>
    <x v="12"/>
    <s v="14"/>
    <x v="12"/>
    <x v="236"/>
    <s v="1417"/>
    <s v="Vik"/>
    <s v="1"/>
    <s v="Menn"/>
    <x v="1"/>
    <x v="1"/>
    <x v="2"/>
    <x v="21"/>
  </r>
  <r>
    <x v="12"/>
    <s v="14"/>
    <x v="12"/>
    <x v="236"/>
    <s v="1417"/>
    <s v="Vik"/>
    <s v="1"/>
    <s v="Menn"/>
    <x v="2"/>
    <x v="2"/>
    <x v="2"/>
    <x v="11"/>
  </r>
  <r>
    <x v="12"/>
    <s v="14"/>
    <x v="12"/>
    <x v="236"/>
    <s v="1417"/>
    <s v="Vik"/>
    <s v="1"/>
    <s v="Menn"/>
    <x v="3"/>
    <x v="3"/>
    <x v="2"/>
    <x v="38"/>
  </r>
  <r>
    <x v="12"/>
    <s v="14"/>
    <x v="12"/>
    <x v="236"/>
    <s v="1417"/>
    <s v="Vik"/>
    <s v="1"/>
    <s v="Menn"/>
    <x v="4"/>
    <x v="4"/>
    <x v="2"/>
    <x v="28"/>
  </r>
  <r>
    <x v="12"/>
    <s v="14"/>
    <x v="12"/>
    <x v="236"/>
    <s v="1417"/>
    <s v="Vik"/>
    <s v="1"/>
    <s v="Menn"/>
    <x v="5"/>
    <x v="5"/>
    <x v="2"/>
    <x v="21"/>
  </r>
  <r>
    <x v="12"/>
    <s v="14"/>
    <x v="12"/>
    <x v="236"/>
    <s v="1417"/>
    <s v="Vik"/>
    <s v="2"/>
    <s v="Kvinner"/>
    <x v="0"/>
    <x v="0"/>
    <x v="3"/>
    <x v="5"/>
  </r>
  <r>
    <x v="12"/>
    <s v="14"/>
    <x v="12"/>
    <x v="236"/>
    <s v="1417"/>
    <s v="Vik"/>
    <s v="2"/>
    <s v="Kvinner"/>
    <x v="1"/>
    <x v="1"/>
    <x v="3"/>
    <x v="12"/>
  </r>
  <r>
    <x v="12"/>
    <s v="14"/>
    <x v="12"/>
    <x v="236"/>
    <s v="1417"/>
    <s v="Vik"/>
    <s v="2"/>
    <s v="Kvinner"/>
    <x v="2"/>
    <x v="2"/>
    <x v="3"/>
    <x v="1"/>
  </r>
  <r>
    <x v="12"/>
    <s v="14"/>
    <x v="12"/>
    <x v="236"/>
    <s v="1417"/>
    <s v="Vik"/>
    <s v="2"/>
    <s v="Kvinner"/>
    <x v="3"/>
    <x v="3"/>
    <x v="3"/>
    <x v="13"/>
  </r>
  <r>
    <x v="12"/>
    <s v="14"/>
    <x v="12"/>
    <x v="236"/>
    <s v="1417"/>
    <s v="Vik"/>
    <s v="2"/>
    <s v="Kvinner"/>
    <x v="4"/>
    <x v="4"/>
    <x v="3"/>
    <x v="13"/>
  </r>
  <r>
    <x v="12"/>
    <s v="14"/>
    <x v="12"/>
    <x v="236"/>
    <s v="1417"/>
    <s v="Vik"/>
    <s v="2"/>
    <s v="Kvinner"/>
    <x v="5"/>
    <x v="5"/>
    <x v="3"/>
    <x v="15"/>
  </r>
  <r>
    <x v="12"/>
    <s v="14"/>
    <x v="12"/>
    <x v="236"/>
    <s v="1417"/>
    <s v="Vik"/>
    <s v="1"/>
    <s v="Menn"/>
    <x v="0"/>
    <x v="0"/>
    <x v="3"/>
    <x v="7"/>
  </r>
  <r>
    <x v="12"/>
    <s v="14"/>
    <x v="12"/>
    <x v="236"/>
    <s v="1417"/>
    <s v="Vik"/>
    <s v="1"/>
    <s v="Menn"/>
    <x v="1"/>
    <x v="1"/>
    <x v="3"/>
    <x v="19"/>
  </r>
  <r>
    <x v="12"/>
    <s v="14"/>
    <x v="12"/>
    <x v="236"/>
    <s v="1417"/>
    <s v="Vik"/>
    <s v="1"/>
    <s v="Menn"/>
    <x v="2"/>
    <x v="2"/>
    <x v="3"/>
    <x v="55"/>
  </r>
  <r>
    <x v="12"/>
    <s v="14"/>
    <x v="12"/>
    <x v="236"/>
    <s v="1417"/>
    <s v="Vik"/>
    <s v="1"/>
    <s v="Menn"/>
    <x v="3"/>
    <x v="3"/>
    <x v="3"/>
    <x v="63"/>
  </r>
  <r>
    <x v="12"/>
    <s v="14"/>
    <x v="12"/>
    <x v="236"/>
    <s v="1417"/>
    <s v="Vik"/>
    <s v="1"/>
    <s v="Menn"/>
    <x v="4"/>
    <x v="4"/>
    <x v="3"/>
    <x v="73"/>
  </r>
  <r>
    <x v="12"/>
    <s v="14"/>
    <x v="12"/>
    <x v="236"/>
    <s v="1417"/>
    <s v="Vik"/>
    <s v="1"/>
    <s v="Menn"/>
    <x v="5"/>
    <x v="5"/>
    <x v="3"/>
    <x v="2"/>
  </r>
  <r>
    <x v="12"/>
    <s v="14"/>
    <x v="12"/>
    <x v="236"/>
    <s v="1417"/>
    <s v="Vik"/>
    <s v="2"/>
    <s v="Kvinner"/>
    <x v="0"/>
    <x v="0"/>
    <x v="4"/>
    <x v="19"/>
  </r>
  <r>
    <x v="12"/>
    <s v="14"/>
    <x v="12"/>
    <x v="236"/>
    <s v="1417"/>
    <s v="Vik"/>
    <s v="2"/>
    <s v="Kvinner"/>
    <x v="1"/>
    <x v="1"/>
    <x v="4"/>
    <x v="23"/>
  </r>
  <r>
    <x v="12"/>
    <s v="14"/>
    <x v="12"/>
    <x v="236"/>
    <s v="1417"/>
    <s v="Vik"/>
    <s v="2"/>
    <s v="Kvinner"/>
    <x v="2"/>
    <x v="2"/>
    <x v="4"/>
    <x v="1"/>
  </r>
  <r>
    <x v="12"/>
    <s v="14"/>
    <x v="12"/>
    <x v="236"/>
    <s v="1417"/>
    <s v="Vik"/>
    <s v="2"/>
    <s v="Kvinner"/>
    <x v="3"/>
    <x v="3"/>
    <x v="4"/>
    <x v="7"/>
  </r>
  <r>
    <x v="12"/>
    <s v="14"/>
    <x v="12"/>
    <x v="236"/>
    <s v="1417"/>
    <s v="Vik"/>
    <s v="2"/>
    <s v="Kvinner"/>
    <x v="4"/>
    <x v="4"/>
    <x v="4"/>
    <x v="13"/>
  </r>
  <r>
    <x v="12"/>
    <s v="14"/>
    <x v="12"/>
    <x v="236"/>
    <s v="1417"/>
    <s v="Vik"/>
    <s v="2"/>
    <s v="Kvinner"/>
    <x v="5"/>
    <x v="5"/>
    <x v="4"/>
    <x v="12"/>
  </r>
  <r>
    <x v="12"/>
    <s v="14"/>
    <x v="12"/>
    <x v="236"/>
    <s v="1417"/>
    <s v="Vik"/>
    <s v="1"/>
    <s v="Menn"/>
    <x v="0"/>
    <x v="0"/>
    <x v="4"/>
    <x v="19"/>
  </r>
  <r>
    <x v="12"/>
    <s v="14"/>
    <x v="12"/>
    <x v="236"/>
    <s v="1417"/>
    <s v="Vik"/>
    <s v="1"/>
    <s v="Menn"/>
    <x v="1"/>
    <x v="1"/>
    <x v="4"/>
    <x v="1"/>
  </r>
  <r>
    <x v="12"/>
    <s v="14"/>
    <x v="12"/>
    <x v="236"/>
    <s v="1417"/>
    <s v="Vik"/>
    <s v="1"/>
    <s v="Menn"/>
    <x v="2"/>
    <x v="2"/>
    <x v="4"/>
    <x v="24"/>
  </r>
  <r>
    <x v="12"/>
    <s v="14"/>
    <x v="12"/>
    <x v="236"/>
    <s v="1417"/>
    <s v="Vik"/>
    <s v="1"/>
    <s v="Menn"/>
    <x v="3"/>
    <x v="3"/>
    <x v="4"/>
    <x v="46"/>
  </r>
  <r>
    <x v="12"/>
    <s v="14"/>
    <x v="12"/>
    <x v="236"/>
    <s v="1417"/>
    <s v="Vik"/>
    <s v="1"/>
    <s v="Menn"/>
    <x v="4"/>
    <x v="4"/>
    <x v="4"/>
    <x v="8"/>
  </r>
  <r>
    <x v="12"/>
    <s v="14"/>
    <x v="12"/>
    <x v="236"/>
    <s v="1417"/>
    <s v="Vik"/>
    <s v="1"/>
    <s v="Menn"/>
    <x v="5"/>
    <x v="5"/>
    <x v="4"/>
    <x v="24"/>
  </r>
  <r>
    <x v="12"/>
    <s v="14"/>
    <x v="12"/>
    <x v="236"/>
    <s v="1417"/>
    <s v="Vik"/>
    <s v="2"/>
    <s v="Kvinner"/>
    <x v="0"/>
    <x v="0"/>
    <x v="5"/>
    <x v="1"/>
  </r>
  <r>
    <x v="12"/>
    <s v="14"/>
    <x v="12"/>
    <x v="236"/>
    <s v="1417"/>
    <s v="Vik"/>
    <s v="2"/>
    <s v="Kvinner"/>
    <x v="1"/>
    <x v="1"/>
    <x v="5"/>
    <x v="39"/>
  </r>
  <r>
    <x v="12"/>
    <s v="14"/>
    <x v="12"/>
    <x v="236"/>
    <s v="1417"/>
    <s v="Vik"/>
    <s v="2"/>
    <s v="Kvinner"/>
    <x v="2"/>
    <x v="2"/>
    <x v="5"/>
    <x v="19"/>
  </r>
  <r>
    <x v="12"/>
    <s v="14"/>
    <x v="12"/>
    <x v="236"/>
    <s v="1417"/>
    <s v="Vik"/>
    <s v="2"/>
    <s v="Kvinner"/>
    <x v="3"/>
    <x v="3"/>
    <x v="5"/>
    <x v="19"/>
  </r>
  <r>
    <x v="12"/>
    <s v="14"/>
    <x v="12"/>
    <x v="236"/>
    <s v="1417"/>
    <s v="Vik"/>
    <s v="2"/>
    <s v="Kvinner"/>
    <x v="4"/>
    <x v="4"/>
    <x v="5"/>
    <x v="13"/>
  </r>
  <r>
    <x v="12"/>
    <s v="14"/>
    <x v="12"/>
    <x v="236"/>
    <s v="1417"/>
    <s v="Vik"/>
    <s v="2"/>
    <s v="Kvinner"/>
    <x v="5"/>
    <x v="5"/>
    <x v="5"/>
    <x v="19"/>
  </r>
  <r>
    <x v="12"/>
    <s v="14"/>
    <x v="12"/>
    <x v="236"/>
    <s v="1417"/>
    <s v="Vik"/>
    <s v="1"/>
    <s v="Menn"/>
    <x v="0"/>
    <x v="0"/>
    <x v="5"/>
    <x v="1"/>
  </r>
  <r>
    <x v="12"/>
    <s v="14"/>
    <x v="12"/>
    <x v="236"/>
    <s v="1417"/>
    <s v="Vik"/>
    <s v="1"/>
    <s v="Menn"/>
    <x v="1"/>
    <x v="1"/>
    <x v="5"/>
    <x v="39"/>
  </r>
  <r>
    <x v="12"/>
    <s v="14"/>
    <x v="12"/>
    <x v="236"/>
    <s v="1417"/>
    <s v="Vik"/>
    <s v="1"/>
    <s v="Menn"/>
    <x v="2"/>
    <x v="2"/>
    <x v="5"/>
    <x v="40"/>
  </r>
  <r>
    <x v="12"/>
    <s v="14"/>
    <x v="12"/>
    <x v="236"/>
    <s v="1417"/>
    <s v="Vik"/>
    <s v="1"/>
    <s v="Menn"/>
    <x v="3"/>
    <x v="3"/>
    <x v="5"/>
    <x v="55"/>
  </r>
  <r>
    <x v="12"/>
    <s v="14"/>
    <x v="12"/>
    <x v="236"/>
    <s v="1417"/>
    <s v="Vik"/>
    <s v="1"/>
    <s v="Menn"/>
    <x v="4"/>
    <x v="4"/>
    <x v="5"/>
    <x v="8"/>
  </r>
  <r>
    <x v="12"/>
    <s v="14"/>
    <x v="12"/>
    <x v="236"/>
    <s v="1417"/>
    <s v="Vik"/>
    <s v="1"/>
    <s v="Menn"/>
    <x v="5"/>
    <x v="5"/>
    <x v="5"/>
    <x v="4"/>
  </r>
  <r>
    <x v="12"/>
    <s v="14"/>
    <x v="12"/>
    <x v="236"/>
    <s v="1417"/>
    <s v="Vik"/>
    <s v="2"/>
    <s v="Kvinner"/>
    <x v="0"/>
    <x v="0"/>
    <x v="6"/>
    <x v="1"/>
  </r>
  <r>
    <x v="12"/>
    <s v="14"/>
    <x v="12"/>
    <x v="236"/>
    <s v="1417"/>
    <s v="Vik"/>
    <s v="2"/>
    <s v="Kvinner"/>
    <x v="1"/>
    <x v="1"/>
    <x v="6"/>
    <x v="0"/>
  </r>
  <r>
    <x v="12"/>
    <s v="14"/>
    <x v="12"/>
    <x v="236"/>
    <s v="1417"/>
    <s v="Vik"/>
    <s v="2"/>
    <s v="Kvinner"/>
    <x v="2"/>
    <x v="2"/>
    <x v="6"/>
    <x v="0"/>
  </r>
  <r>
    <x v="12"/>
    <s v="14"/>
    <x v="12"/>
    <x v="236"/>
    <s v="1417"/>
    <s v="Vik"/>
    <s v="2"/>
    <s v="Kvinner"/>
    <x v="3"/>
    <x v="3"/>
    <x v="6"/>
    <x v="1"/>
  </r>
  <r>
    <x v="12"/>
    <s v="14"/>
    <x v="12"/>
    <x v="236"/>
    <s v="1417"/>
    <s v="Vik"/>
    <s v="2"/>
    <s v="Kvinner"/>
    <x v="4"/>
    <x v="4"/>
    <x v="6"/>
    <x v="13"/>
  </r>
  <r>
    <x v="12"/>
    <s v="14"/>
    <x v="12"/>
    <x v="236"/>
    <s v="1417"/>
    <s v="Vik"/>
    <s v="2"/>
    <s v="Kvinner"/>
    <x v="5"/>
    <x v="5"/>
    <x v="6"/>
    <x v="19"/>
  </r>
  <r>
    <x v="12"/>
    <s v="14"/>
    <x v="12"/>
    <x v="236"/>
    <s v="1417"/>
    <s v="Vik"/>
    <s v="1"/>
    <s v="Menn"/>
    <x v="0"/>
    <x v="0"/>
    <x v="6"/>
    <x v="12"/>
  </r>
  <r>
    <x v="12"/>
    <s v="14"/>
    <x v="12"/>
    <x v="236"/>
    <s v="1417"/>
    <s v="Vik"/>
    <s v="1"/>
    <s v="Menn"/>
    <x v="1"/>
    <x v="1"/>
    <x v="6"/>
    <x v="1"/>
  </r>
  <r>
    <x v="12"/>
    <s v="14"/>
    <x v="12"/>
    <x v="236"/>
    <s v="1417"/>
    <s v="Vik"/>
    <s v="1"/>
    <s v="Menn"/>
    <x v="2"/>
    <x v="2"/>
    <x v="6"/>
    <x v="20"/>
  </r>
  <r>
    <x v="12"/>
    <s v="14"/>
    <x v="12"/>
    <x v="236"/>
    <s v="1417"/>
    <s v="Vik"/>
    <s v="1"/>
    <s v="Menn"/>
    <x v="3"/>
    <x v="3"/>
    <x v="6"/>
    <x v="56"/>
  </r>
  <r>
    <x v="12"/>
    <s v="14"/>
    <x v="12"/>
    <x v="236"/>
    <s v="1417"/>
    <s v="Vik"/>
    <s v="1"/>
    <s v="Menn"/>
    <x v="4"/>
    <x v="4"/>
    <x v="6"/>
    <x v="63"/>
  </r>
  <r>
    <x v="12"/>
    <s v="14"/>
    <x v="12"/>
    <x v="236"/>
    <s v="1417"/>
    <s v="Vik"/>
    <s v="1"/>
    <s v="Menn"/>
    <x v="5"/>
    <x v="5"/>
    <x v="6"/>
    <x v="55"/>
  </r>
  <r>
    <x v="12"/>
    <s v="14"/>
    <x v="12"/>
    <x v="236"/>
    <s v="1417"/>
    <s v="Vik"/>
    <s v="2"/>
    <s v="Kvinner"/>
    <x v="0"/>
    <x v="0"/>
    <x v="7"/>
    <x v="0"/>
  </r>
  <r>
    <x v="12"/>
    <s v="14"/>
    <x v="12"/>
    <x v="236"/>
    <s v="1417"/>
    <s v="Vik"/>
    <s v="2"/>
    <s v="Kvinner"/>
    <x v="1"/>
    <x v="1"/>
    <x v="7"/>
    <x v="23"/>
  </r>
  <r>
    <x v="12"/>
    <s v="14"/>
    <x v="12"/>
    <x v="236"/>
    <s v="1417"/>
    <s v="Vik"/>
    <s v="2"/>
    <s v="Kvinner"/>
    <x v="2"/>
    <x v="2"/>
    <x v="7"/>
    <x v="23"/>
  </r>
  <r>
    <x v="12"/>
    <s v="14"/>
    <x v="12"/>
    <x v="236"/>
    <s v="1417"/>
    <s v="Vik"/>
    <s v="2"/>
    <s v="Kvinner"/>
    <x v="3"/>
    <x v="3"/>
    <x v="7"/>
    <x v="0"/>
  </r>
  <r>
    <x v="12"/>
    <s v="14"/>
    <x v="12"/>
    <x v="236"/>
    <s v="1417"/>
    <s v="Vik"/>
    <s v="2"/>
    <s v="Kvinner"/>
    <x v="4"/>
    <x v="4"/>
    <x v="7"/>
    <x v="12"/>
  </r>
  <r>
    <x v="12"/>
    <s v="14"/>
    <x v="12"/>
    <x v="236"/>
    <s v="1417"/>
    <s v="Vik"/>
    <s v="2"/>
    <s v="Kvinner"/>
    <x v="5"/>
    <x v="5"/>
    <x v="7"/>
    <x v="12"/>
  </r>
  <r>
    <x v="12"/>
    <s v="14"/>
    <x v="12"/>
    <x v="236"/>
    <s v="1417"/>
    <s v="Vik"/>
    <s v="1"/>
    <s v="Menn"/>
    <x v="0"/>
    <x v="0"/>
    <x v="7"/>
    <x v="1"/>
  </r>
  <r>
    <x v="12"/>
    <s v="14"/>
    <x v="12"/>
    <x v="236"/>
    <s v="1417"/>
    <s v="Vik"/>
    <s v="1"/>
    <s v="Menn"/>
    <x v="1"/>
    <x v="1"/>
    <x v="7"/>
    <x v="1"/>
  </r>
  <r>
    <x v="12"/>
    <s v="14"/>
    <x v="12"/>
    <x v="236"/>
    <s v="1417"/>
    <s v="Vik"/>
    <s v="1"/>
    <s v="Menn"/>
    <x v="2"/>
    <x v="2"/>
    <x v="7"/>
    <x v="40"/>
  </r>
  <r>
    <x v="12"/>
    <s v="14"/>
    <x v="12"/>
    <x v="236"/>
    <s v="1417"/>
    <s v="Vik"/>
    <s v="1"/>
    <s v="Menn"/>
    <x v="3"/>
    <x v="3"/>
    <x v="7"/>
    <x v="11"/>
  </r>
  <r>
    <x v="12"/>
    <s v="14"/>
    <x v="12"/>
    <x v="236"/>
    <s v="1417"/>
    <s v="Vik"/>
    <s v="1"/>
    <s v="Menn"/>
    <x v="4"/>
    <x v="4"/>
    <x v="7"/>
    <x v="28"/>
  </r>
  <r>
    <x v="12"/>
    <s v="14"/>
    <x v="12"/>
    <x v="236"/>
    <s v="1417"/>
    <s v="Vik"/>
    <s v="1"/>
    <s v="Menn"/>
    <x v="5"/>
    <x v="5"/>
    <x v="7"/>
    <x v="51"/>
  </r>
  <r>
    <x v="12"/>
    <s v="14"/>
    <x v="12"/>
    <x v="237"/>
    <s v="1418"/>
    <s v="Balestrand"/>
    <s v="2"/>
    <s v="Kvinner"/>
    <x v="0"/>
    <x v="0"/>
    <x v="0"/>
    <x v="39"/>
  </r>
  <r>
    <x v="12"/>
    <s v="14"/>
    <x v="12"/>
    <x v="237"/>
    <s v="1418"/>
    <s v="Balestrand"/>
    <s v="2"/>
    <s v="Kvinner"/>
    <x v="1"/>
    <x v="1"/>
    <x v="0"/>
    <x v="23"/>
  </r>
  <r>
    <x v="12"/>
    <s v="14"/>
    <x v="12"/>
    <x v="237"/>
    <s v="1418"/>
    <s v="Balestrand"/>
    <s v="2"/>
    <s v="Kvinner"/>
    <x v="2"/>
    <x v="2"/>
    <x v="0"/>
    <x v="39"/>
  </r>
  <r>
    <x v="12"/>
    <s v="14"/>
    <x v="12"/>
    <x v="237"/>
    <s v="1418"/>
    <s v="Balestrand"/>
    <s v="2"/>
    <s v="Kvinner"/>
    <x v="3"/>
    <x v="3"/>
    <x v="0"/>
    <x v="1"/>
  </r>
  <r>
    <x v="12"/>
    <s v="14"/>
    <x v="12"/>
    <x v="237"/>
    <s v="1418"/>
    <s v="Balestrand"/>
    <s v="2"/>
    <s v="Kvinner"/>
    <x v="4"/>
    <x v="4"/>
    <x v="0"/>
    <x v="23"/>
  </r>
  <r>
    <x v="12"/>
    <s v="14"/>
    <x v="12"/>
    <x v="237"/>
    <s v="1418"/>
    <s v="Balestrand"/>
    <s v="2"/>
    <s v="Kvinner"/>
    <x v="5"/>
    <x v="5"/>
    <x v="0"/>
    <x v="23"/>
  </r>
  <r>
    <x v="12"/>
    <s v="14"/>
    <x v="12"/>
    <x v="237"/>
    <s v="1418"/>
    <s v="Balestrand"/>
    <s v="1"/>
    <s v="Menn"/>
    <x v="0"/>
    <x v="0"/>
    <x v="0"/>
    <x v="39"/>
  </r>
  <r>
    <x v="12"/>
    <s v="14"/>
    <x v="12"/>
    <x v="237"/>
    <s v="1418"/>
    <s v="Balestrand"/>
    <s v="1"/>
    <s v="Menn"/>
    <x v="1"/>
    <x v="1"/>
    <x v="0"/>
    <x v="0"/>
  </r>
  <r>
    <x v="12"/>
    <s v="14"/>
    <x v="12"/>
    <x v="237"/>
    <s v="1418"/>
    <s v="Balestrand"/>
    <s v="1"/>
    <s v="Menn"/>
    <x v="2"/>
    <x v="2"/>
    <x v="0"/>
    <x v="0"/>
  </r>
  <r>
    <x v="12"/>
    <s v="14"/>
    <x v="12"/>
    <x v="237"/>
    <s v="1418"/>
    <s v="Balestrand"/>
    <s v="1"/>
    <s v="Menn"/>
    <x v="3"/>
    <x v="3"/>
    <x v="0"/>
    <x v="7"/>
  </r>
  <r>
    <x v="12"/>
    <s v="14"/>
    <x v="12"/>
    <x v="237"/>
    <s v="1418"/>
    <s v="Balestrand"/>
    <s v="1"/>
    <s v="Menn"/>
    <x v="4"/>
    <x v="4"/>
    <x v="0"/>
    <x v="21"/>
  </r>
  <r>
    <x v="12"/>
    <s v="14"/>
    <x v="12"/>
    <x v="237"/>
    <s v="1418"/>
    <s v="Balestrand"/>
    <s v="1"/>
    <s v="Menn"/>
    <x v="5"/>
    <x v="5"/>
    <x v="0"/>
    <x v="7"/>
  </r>
  <r>
    <x v="12"/>
    <s v="14"/>
    <x v="12"/>
    <x v="237"/>
    <s v="1418"/>
    <s v="Balestrand"/>
    <s v="2"/>
    <s v="Kvinner"/>
    <x v="0"/>
    <x v="0"/>
    <x v="1"/>
    <x v="39"/>
  </r>
  <r>
    <x v="12"/>
    <s v="14"/>
    <x v="12"/>
    <x v="237"/>
    <s v="1418"/>
    <s v="Balestrand"/>
    <s v="2"/>
    <s v="Kvinner"/>
    <x v="1"/>
    <x v="1"/>
    <x v="1"/>
    <x v="0"/>
  </r>
  <r>
    <x v="12"/>
    <s v="14"/>
    <x v="12"/>
    <x v="237"/>
    <s v="1418"/>
    <s v="Balestrand"/>
    <s v="2"/>
    <s v="Kvinner"/>
    <x v="2"/>
    <x v="2"/>
    <x v="1"/>
    <x v="39"/>
  </r>
  <r>
    <x v="12"/>
    <s v="14"/>
    <x v="12"/>
    <x v="237"/>
    <s v="1418"/>
    <s v="Balestrand"/>
    <s v="2"/>
    <s v="Kvinner"/>
    <x v="3"/>
    <x v="3"/>
    <x v="1"/>
    <x v="0"/>
  </r>
  <r>
    <x v="12"/>
    <s v="14"/>
    <x v="12"/>
    <x v="237"/>
    <s v="1418"/>
    <s v="Balestrand"/>
    <s v="2"/>
    <s v="Kvinner"/>
    <x v="4"/>
    <x v="4"/>
    <x v="1"/>
    <x v="0"/>
  </r>
  <r>
    <x v="12"/>
    <s v="14"/>
    <x v="12"/>
    <x v="237"/>
    <s v="1418"/>
    <s v="Balestrand"/>
    <s v="2"/>
    <s v="Kvinner"/>
    <x v="5"/>
    <x v="5"/>
    <x v="1"/>
    <x v="23"/>
  </r>
  <r>
    <x v="12"/>
    <s v="14"/>
    <x v="12"/>
    <x v="237"/>
    <s v="1418"/>
    <s v="Balestrand"/>
    <s v="1"/>
    <s v="Menn"/>
    <x v="0"/>
    <x v="0"/>
    <x v="1"/>
    <x v="39"/>
  </r>
  <r>
    <x v="12"/>
    <s v="14"/>
    <x v="12"/>
    <x v="237"/>
    <s v="1418"/>
    <s v="Balestrand"/>
    <s v="1"/>
    <s v="Menn"/>
    <x v="1"/>
    <x v="1"/>
    <x v="1"/>
    <x v="1"/>
  </r>
  <r>
    <x v="12"/>
    <s v="14"/>
    <x v="12"/>
    <x v="237"/>
    <s v="1418"/>
    <s v="Balestrand"/>
    <s v="1"/>
    <s v="Menn"/>
    <x v="2"/>
    <x v="2"/>
    <x v="1"/>
    <x v="1"/>
  </r>
  <r>
    <x v="12"/>
    <s v="14"/>
    <x v="12"/>
    <x v="237"/>
    <s v="1418"/>
    <s v="Balestrand"/>
    <s v="1"/>
    <s v="Menn"/>
    <x v="3"/>
    <x v="3"/>
    <x v="1"/>
    <x v="12"/>
  </r>
  <r>
    <x v="12"/>
    <s v="14"/>
    <x v="12"/>
    <x v="237"/>
    <s v="1418"/>
    <s v="Balestrand"/>
    <s v="1"/>
    <s v="Menn"/>
    <x v="4"/>
    <x v="4"/>
    <x v="1"/>
    <x v="21"/>
  </r>
  <r>
    <x v="12"/>
    <s v="14"/>
    <x v="12"/>
    <x v="237"/>
    <s v="1418"/>
    <s v="Balestrand"/>
    <s v="1"/>
    <s v="Menn"/>
    <x v="5"/>
    <x v="5"/>
    <x v="1"/>
    <x v="7"/>
  </r>
  <r>
    <x v="12"/>
    <s v="14"/>
    <x v="12"/>
    <x v="237"/>
    <s v="1418"/>
    <s v="Balestrand"/>
    <s v="2"/>
    <s v="Kvinner"/>
    <x v="0"/>
    <x v="0"/>
    <x v="2"/>
    <x v="39"/>
  </r>
  <r>
    <x v="12"/>
    <s v="14"/>
    <x v="12"/>
    <x v="237"/>
    <s v="1418"/>
    <s v="Balestrand"/>
    <s v="2"/>
    <s v="Kvinner"/>
    <x v="1"/>
    <x v="1"/>
    <x v="2"/>
    <x v="39"/>
  </r>
  <r>
    <x v="12"/>
    <s v="14"/>
    <x v="12"/>
    <x v="237"/>
    <s v="1418"/>
    <s v="Balestrand"/>
    <s v="2"/>
    <s v="Kvinner"/>
    <x v="2"/>
    <x v="2"/>
    <x v="2"/>
    <x v="23"/>
  </r>
  <r>
    <x v="12"/>
    <s v="14"/>
    <x v="12"/>
    <x v="237"/>
    <s v="1418"/>
    <s v="Balestrand"/>
    <s v="2"/>
    <s v="Kvinner"/>
    <x v="3"/>
    <x v="3"/>
    <x v="2"/>
    <x v="23"/>
  </r>
  <r>
    <x v="12"/>
    <s v="14"/>
    <x v="12"/>
    <x v="237"/>
    <s v="1418"/>
    <s v="Balestrand"/>
    <s v="2"/>
    <s v="Kvinner"/>
    <x v="4"/>
    <x v="4"/>
    <x v="2"/>
    <x v="19"/>
  </r>
  <r>
    <x v="12"/>
    <s v="14"/>
    <x v="12"/>
    <x v="237"/>
    <s v="1418"/>
    <s v="Balestrand"/>
    <s v="2"/>
    <s v="Kvinner"/>
    <x v="5"/>
    <x v="5"/>
    <x v="2"/>
    <x v="23"/>
  </r>
  <r>
    <x v="12"/>
    <s v="14"/>
    <x v="12"/>
    <x v="237"/>
    <s v="1418"/>
    <s v="Balestrand"/>
    <s v="1"/>
    <s v="Menn"/>
    <x v="0"/>
    <x v="0"/>
    <x v="2"/>
    <x v="23"/>
  </r>
  <r>
    <x v="12"/>
    <s v="14"/>
    <x v="12"/>
    <x v="237"/>
    <s v="1418"/>
    <s v="Balestrand"/>
    <s v="1"/>
    <s v="Menn"/>
    <x v="1"/>
    <x v="1"/>
    <x v="2"/>
    <x v="1"/>
  </r>
  <r>
    <x v="12"/>
    <s v="14"/>
    <x v="12"/>
    <x v="237"/>
    <s v="1418"/>
    <s v="Balestrand"/>
    <s v="1"/>
    <s v="Menn"/>
    <x v="2"/>
    <x v="2"/>
    <x v="2"/>
    <x v="0"/>
  </r>
  <r>
    <x v="12"/>
    <s v="14"/>
    <x v="12"/>
    <x v="237"/>
    <s v="1418"/>
    <s v="Balestrand"/>
    <s v="1"/>
    <s v="Menn"/>
    <x v="3"/>
    <x v="3"/>
    <x v="2"/>
    <x v="12"/>
  </r>
  <r>
    <x v="12"/>
    <s v="14"/>
    <x v="12"/>
    <x v="237"/>
    <s v="1418"/>
    <s v="Balestrand"/>
    <s v="1"/>
    <s v="Menn"/>
    <x v="4"/>
    <x v="4"/>
    <x v="2"/>
    <x v="15"/>
  </r>
  <r>
    <x v="12"/>
    <s v="14"/>
    <x v="12"/>
    <x v="237"/>
    <s v="1418"/>
    <s v="Balestrand"/>
    <s v="1"/>
    <s v="Menn"/>
    <x v="5"/>
    <x v="5"/>
    <x v="2"/>
    <x v="19"/>
  </r>
  <r>
    <x v="12"/>
    <s v="14"/>
    <x v="12"/>
    <x v="237"/>
    <s v="1418"/>
    <s v="Balestrand"/>
    <s v="2"/>
    <s v="Kvinner"/>
    <x v="0"/>
    <x v="0"/>
    <x v="3"/>
    <x v="39"/>
  </r>
  <r>
    <x v="12"/>
    <s v="14"/>
    <x v="12"/>
    <x v="237"/>
    <s v="1418"/>
    <s v="Balestrand"/>
    <s v="2"/>
    <s v="Kvinner"/>
    <x v="1"/>
    <x v="1"/>
    <x v="3"/>
    <x v="39"/>
  </r>
  <r>
    <x v="12"/>
    <s v="14"/>
    <x v="12"/>
    <x v="237"/>
    <s v="1418"/>
    <s v="Balestrand"/>
    <s v="2"/>
    <s v="Kvinner"/>
    <x v="2"/>
    <x v="2"/>
    <x v="3"/>
    <x v="39"/>
  </r>
  <r>
    <x v="12"/>
    <s v="14"/>
    <x v="12"/>
    <x v="237"/>
    <s v="1418"/>
    <s v="Balestrand"/>
    <s v="2"/>
    <s v="Kvinner"/>
    <x v="3"/>
    <x v="3"/>
    <x v="3"/>
    <x v="23"/>
  </r>
  <r>
    <x v="12"/>
    <s v="14"/>
    <x v="12"/>
    <x v="237"/>
    <s v="1418"/>
    <s v="Balestrand"/>
    <s v="2"/>
    <s v="Kvinner"/>
    <x v="4"/>
    <x v="4"/>
    <x v="3"/>
    <x v="1"/>
  </r>
  <r>
    <x v="12"/>
    <s v="14"/>
    <x v="12"/>
    <x v="237"/>
    <s v="1418"/>
    <s v="Balestrand"/>
    <s v="2"/>
    <s v="Kvinner"/>
    <x v="5"/>
    <x v="5"/>
    <x v="3"/>
    <x v="23"/>
  </r>
  <r>
    <x v="12"/>
    <s v="14"/>
    <x v="12"/>
    <x v="237"/>
    <s v="1418"/>
    <s v="Balestrand"/>
    <s v="1"/>
    <s v="Menn"/>
    <x v="0"/>
    <x v="0"/>
    <x v="3"/>
    <x v="0"/>
  </r>
  <r>
    <x v="12"/>
    <s v="14"/>
    <x v="12"/>
    <x v="237"/>
    <s v="1418"/>
    <s v="Balestrand"/>
    <s v="1"/>
    <s v="Menn"/>
    <x v="1"/>
    <x v="1"/>
    <x v="3"/>
    <x v="23"/>
  </r>
  <r>
    <x v="12"/>
    <s v="14"/>
    <x v="12"/>
    <x v="237"/>
    <s v="1418"/>
    <s v="Balestrand"/>
    <s v="1"/>
    <s v="Menn"/>
    <x v="2"/>
    <x v="2"/>
    <x v="3"/>
    <x v="19"/>
  </r>
  <r>
    <x v="12"/>
    <s v="14"/>
    <x v="12"/>
    <x v="237"/>
    <s v="1418"/>
    <s v="Balestrand"/>
    <s v="1"/>
    <s v="Menn"/>
    <x v="3"/>
    <x v="3"/>
    <x v="3"/>
    <x v="12"/>
  </r>
  <r>
    <x v="12"/>
    <s v="14"/>
    <x v="12"/>
    <x v="237"/>
    <s v="1418"/>
    <s v="Balestrand"/>
    <s v="1"/>
    <s v="Menn"/>
    <x v="4"/>
    <x v="4"/>
    <x v="3"/>
    <x v="5"/>
  </r>
  <r>
    <x v="12"/>
    <s v="14"/>
    <x v="12"/>
    <x v="237"/>
    <s v="1418"/>
    <s v="Balestrand"/>
    <s v="1"/>
    <s v="Menn"/>
    <x v="5"/>
    <x v="5"/>
    <x v="3"/>
    <x v="19"/>
  </r>
  <r>
    <x v="12"/>
    <s v="14"/>
    <x v="12"/>
    <x v="237"/>
    <s v="1418"/>
    <s v="Balestrand"/>
    <s v="2"/>
    <s v="Kvinner"/>
    <x v="0"/>
    <x v="0"/>
    <x v="4"/>
    <x v="39"/>
  </r>
  <r>
    <x v="12"/>
    <s v="14"/>
    <x v="12"/>
    <x v="237"/>
    <s v="1418"/>
    <s v="Balestrand"/>
    <s v="2"/>
    <s v="Kvinner"/>
    <x v="1"/>
    <x v="1"/>
    <x v="4"/>
    <x v="39"/>
  </r>
  <r>
    <x v="12"/>
    <s v="14"/>
    <x v="12"/>
    <x v="237"/>
    <s v="1418"/>
    <s v="Balestrand"/>
    <s v="2"/>
    <s v="Kvinner"/>
    <x v="2"/>
    <x v="2"/>
    <x v="4"/>
    <x v="39"/>
  </r>
  <r>
    <x v="12"/>
    <s v="14"/>
    <x v="12"/>
    <x v="237"/>
    <s v="1418"/>
    <s v="Balestrand"/>
    <s v="2"/>
    <s v="Kvinner"/>
    <x v="3"/>
    <x v="3"/>
    <x v="4"/>
    <x v="23"/>
  </r>
  <r>
    <x v="12"/>
    <s v="14"/>
    <x v="12"/>
    <x v="237"/>
    <s v="1418"/>
    <s v="Balestrand"/>
    <s v="2"/>
    <s v="Kvinner"/>
    <x v="4"/>
    <x v="4"/>
    <x v="4"/>
    <x v="1"/>
  </r>
  <r>
    <x v="12"/>
    <s v="14"/>
    <x v="12"/>
    <x v="237"/>
    <s v="1418"/>
    <s v="Balestrand"/>
    <s v="2"/>
    <s v="Kvinner"/>
    <x v="5"/>
    <x v="5"/>
    <x v="4"/>
    <x v="39"/>
  </r>
  <r>
    <x v="12"/>
    <s v="14"/>
    <x v="12"/>
    <x v="237"/>
    <s v="1418"/>
    <s v="Balestrand"/>
    <s v="1"/>
    <s v="Menn"/>
    <x v="0"/>
    <x v="0"/>
    <x v="4"/>
    <x v="0"/>
  </r>
  <r>
    <x v="12"/>
    <s v="14"/>
    <x v="12"/>
    <x v="237"/>
    <s v="1418"/>
    <s v="Balestrand"/>
    <s v="1"/>
    <s v="Menn"/>
    <x v="1"/>
    <x v="1"/>
    <x v="4"/>
    <x v="23"/>
  </r>
  <r>
    <x v="12"/>
    <s v="14"/>
    <x v="12"/>
    <x v="237"/>
    <s v="1418"/>
    <s v="Balestrand"/>
    <s v="1"/>
    <s v="Menn"/>
    <x v="2"/>
    <x v="2"/>
    <x v="4"/>
    <x v="23"/>
  </r>
  <r>
    <x v="12"/>
    <s v="14"/>
    <x v="12"/>
    <x v="237"/>
    <s v="1418"/>
    <s v="Balestrand"/>
    <s v="1"/>
    <s v="Menn"/>
    <x v="3"/>
    <x v="3"/>
    <x v="4"/>
    <x v="12"/>
  </r>
  <r>
    <x v="12"/>
    <s v="14"/>
    <x v="12"/>
    <x v="237"/>
    <s v="1418"/>
    <s v="Balestrand"/>
    <s v="1"/>
    <s v="Menn"/>
    <x v="4"/>
    <x v="4"/>
    <x v="4"/>
    <x v="13"/>
  </r>
  <r>
    <x v="12"/>
    <s v="14"/>
    <x v="12"/>
    <x v="237"/>
    <s v="1418"/>
    <s v="Balestrand"/>
    <s v="1"/>
    <s v="Menn"/>
    <x v="5"/>
    <x v="5"/>
    <x v="4"/>
    <x v="21"/>
  </r>
  <r>
    <x v="12"/>
    <s v="14"/>
    <x v="12"/>
    <x v="237"/>
    <s v="1418"/>
    <s v="Balestrand"/>
    <s v="2"/>
    <s v="Kvinner"/>
    <x v="0"/>
    <x v="0"/>
    <x v="5"/>
    <x v="39"/>
  </r>
  <r>
    <x v="12"/>
    <s v="14"/>
    <x v="12"/>
    <x v="237"/>
    <s v="1418"/>
    <s v="Balestrand"/>
    <s v="2"/>
    <s v="Kvinner"/>
    <x v="1"/>
    <x v="1"/>
    <x v="5"/>
    <x v="39"/>
  </r>
  <r>
    <x v="12"/>
    <s v="14"/>
    <x v="12"/>
    <x v="237"/>
    <s v="1418"/>
    <s v="Balestrand"/>
    <s v="2"/>
    <s v="Kvinner"/>
    <x v="2"/>
    <x v="2"/>
    <x v="5"/>
    <x v="23"/>
  </r>
  <r>
    <x v="12"/>
    <s v="14"/>
    <x v="12"/>
    <x v="237"/>
    <s v="1418"/>
    <s v="Balestrand"/>
    <s v="2"/>
    <s v="Kvinner"/>
    <x v="3"/>
    <x v="3"/>
    <x v="5"/>
    <x v="39"/>
  </r>
  <r>
    <x v="12"/>
    <s v="14"/>
    <x v="12"/>
    <x v="237"/>
    <s v="1418"/>
    <s v="Balestrand"/>
    <s v="2"/>
    <s v="Kvinner"/>
    <x v="4"/>
    <x v="4"/>
    <x v="5"/>
    <x v="1"/>
  </r>
  <r>
    <x v="12"/>
    <s v="14"/>
    <x v="12"/>
    <x v="237"/>
    <s v="1418"/>
    <s v="Balestrand"/>
    <s v="2"/>
    <s v="Kvinner"/>
    <x v="5"/>
    <x v="5"/>
    <x v="5"/>
    <x v="23"/>
  </r>
  <r>
    <x v="12"/>
    <s v="14"/>
    <x v="12"/>
    <x v="237"/>
    <s v="1418"/>
    <s v="Balestrand"/>
    <s v="1"/>
    <s v="Menn"/>
    <x v="0"/>
    <x v="0"/>
    <x v="5"/>
    <x v="1"/>
  </r>
  <r>
    <x v="12"/>
    <s v="14"/>
    <x v="12"/>
    <x v="237"/>
    <s v="1418"/>
    <s v="Balestrand"/>
    <s v="1"/>
    <s v="Menn"/>
    <x v="1"/>
    <x v="1"/>
    <x v="5"/>
    <x v="39"/>
  </r>
  <r>
    <x v="12"/>
    <s v="14"/>
    <x v="12"/>
    <x v="237"/>
    <s v="1418"/>
    <s v="Balestrand"/>
    <s v="1"/>
    <s v="Menn"/>
    <x v="2"/>
    <x v="2"/>
    <x v="5"/>
    <x v="12"/>
  </r>
  <r>
    <x v="12"/>
    <s v="14"/>
    <x v="12"/>
    <x v="237"/>
    <s v="1418"/>
    <s v="Balestrand"/>
    <s v="1"/>
    <s v="Menn"/>
    <x v="3"/>
    <x v="3"/>
    <x v="5"/>
    <x v="12"/>
  </r>
  <r>
    <x v="12"/>
    <s v="14"/>
    <x v="12"/>
    <x v="237"/>
    <s v="1418"/>
    <s v="Balestrand"/>
    <s v="1"/>
    <s v="Menn"/>
    <x v="4"/>
    <x v="4"/>
    <x v="5"/>
    <x v="12"/>
  </r>
  <r>
    <x v="12"/>
    <s v="14"/>
    <x v="12"/>
    <x v="237"/>
    <s v="1418"/>
    <s v="Balestrand"/>
    <s v="1"/>
    <s v="Menn"/>
    <x v="5"/>
    <x v="5"/>
    <x v="5"/>
    <x v="2"/>
  </r>
  <r>
    <x v="12"/>
    <s v="14"/>
    <x v="12"/>
    <x v="237"/>
    <s v="1418"/>
    <s v="Balestrand"/>
    <s v="2"/>
    <s v="Kvinner"/>
    <x v="0"/>
    <x v="0"/>
    <x v="6"/>
    <x v="39"/>
  </r>
  <r>
    <x v="12"/>
    <s v="14"/>
    <x v="12"/>
    <x v="237"/>
    <s v="1418"/>
    <s v="Balestrand"/>
    <s v="2"/>
    <s v="Kvinner"/>
    <x v="1"/>
    <x v="1"/>
    <x v="6"/>
    <x v="39"/>
  </r>
  <r>
    <x v="12"/>
    <s v="14"/>
    <x v="12"/>
    <x v="237"/>
    <s v="1418"/>
    <s v="Balestrand"/>
    <s v="2"/>
    <s v="Kvinner"/>
    <x v="2"/>
    <x v="2"/>
    <x v="6"/>
    <x v="39"/>
  </r>
  <r>
    <x v="12"/>
    <s v="14"/>
    <x v="12"/>
    <x v="237"/>
    <s v="1418"/>
    <s v="Balestrand"/>
    <s v="2"/>
    <s v="Kvinner"/>
    <x v="3"/>
    <x v="3"/>
    <x v="6"/>
    <x v="39"/>
  </r>
  <r>
    <x v="12"/>
    <s v="14"/>
    <x v="12"/>
    <x v="237"/>
    <s v="1418"/>
    <s v="Balestrand"/>
    <s v="2"/>
    <s v="Kvinner"/>
    <x v="4"/>
    <x v="4"/>
    <x v="6"/>
    <x v="0"/>
  </r>
  <r>
    <x v="12"/>
    <s v="14"/>
    <x v="12"/>
    <x v="237"/>
    <s v="1418"/>
    <s v="Balestrand"/>
    <s v="2"/>
    <s v="Kvinner"/>
    <x v="5"/>
    <x v="5"/>
    <x v="6"/>
    <x v="0"/>
  </r>
  <r>
    <x v="12"/>
    <s v="14"/>
    <x v="12"/>
    <x v="237"/>
    <s v="1418"/>
    <s v="Balestrand"/>
    <s v="1"/>
    <s v="Menn"/>
    <x v="0"/>
    <x v="0"/>
    <x v="6"/>
    <x v="0"/>
  </r>
  <r>
    <x v="12"/>
    <s v="14"/>
    <x v="12"/>
    <x v="237"/>
    <s v="1418"/>
    <s v="Balestrand"/>
    <s v="1"/>
    <s v="Menn"/>
    <x v="1"/>
    <x v="1"/>
    <x v="6"/>
    <x v="0"/>
  </r>
  <r>
    <x v="12"/>
    <s v="14"/>
    <x v="12"/>
    <x v="237"/>
    <s v="1418"/>
    <s v="Balestrand"/>
    <s v="1"/>
    <s v="Menn"/>
    <x v="2"/>
    <x v="2"/>
    <x v="6"/>
    <x v="19"/>
  </r>
  <r>
    <x v="12"/>
    <s v="14"/>
    <x v="12"/>
    <x v="237"/>
    <s v="1418"/>
    <s v="Balestrand"/>
    <s v="1"/>
    <s v="Menn"/>
    <x v="3"/>
    <x v="3"/>
    <x v="6"/>
    <x v="1"/>
  </r>
  <r>
    <x v="12"/>
    <s v="14"/>
    <x v="12"/>
    <x v="237"/>
    <s v="1418"/>
    <s v="Balestrand"/>
    <s v="1"/>
    <s v="Menn"/>
    <x v="4"/>
    <x v="4"/>
    <x v="6"/>
    <x v="19"/>
  </r>
  <r>
    <x v="12"/>
    <s v="14"/>
    <x v="12"/>
    <x v="237"/>
    <s v="1418"/>
    <s v="Balestrand"/>
    <s v="1"/>
    <s v="Menn"/>
    <x v="5"/>
    <x v="5"/>
    <x v="6"/>
    <x v="13"/>
  </r>
  <r>
    <x v="12"/>
    <s v="14"/>
    <x v="12"/>
    <x v="237"/>
    <s v="1418"/>
    <s v="Balestrand"/>
    <s v="2"/>
    <s v="Kvinner"/>
    <x v="0"/>
    <x v="0"/>
    <x v="7"/>
    <x v="39"/>
  </r>
  <r>
    <x v="12"/>
    <s v="14"/>
    <x v="12"/>
    <x v="237"/>
    <s v="1418"/>
    <s v="Balestrand"/>
    <s v="2"/>
    <s v="Kvinner"/>
    <x v="1"/>
    <x v="1"/>
    <x v="7"/>
    <x v="39"/>
  </r>
  <r>
    <x v="12"/>
    <s v="14"/>
    <x v="12"/>
    <x v="237"/>
    <s v="1418"/>
    <s v="Balestrand"/>
    <s v="2"/>
    <s v="Kvinner"/>
    <x v="2"/>
    <x v="2"/>
    <x v="7"/>
    <x v="23"/>
  </r>
  <r>
    <x v="12"/>
    <s v="14"/>
    <x v="12"/>
    <x v="237"/>
    <s v="1418"/>
    <s v="Balestrand"/>
    <s v="2"/>
    <s v="Kvinner"/>
    <x v="3"/>
    <x v="3"/>
    <x v="7"/>
    <x v="23"/>
  </r>
  <r>
    <x v="12"/>
    <s v="14"/>
    <x v="12"/>
    <x v="237"/>
    <s v="1418"/>
    <s v="Balestrand"/>
    <s v="2"/>
    <s v="Kvinner"/>
    <x v="4"/>
    <x v="4"/>
    <x v="7"/>
    <x v="23"/>
  </r>
  <r>
    <x v="12"/>
    <s v="14"/>
    <x v="12"/>
    <x v="237"/>
    <s v="1418"/>
    <s v="Balestrand"/>
    <s v="2"/>
    <s v="Kvinner"/>
    <x v="5"/>
    <x v="5"/>
    <x v="7"/>
    <x v="0"/>
  </r>
  <r>
    <x v="12"/>
    <s v="14"/>
    <x v="12"/>
    <x v="237"/>
    <s v="1418"/>
    <s v="Balestrand"/>
    <s v="1"/>
    <s v="Menn"/>
    <x v="0"/>
    <x v="0"/>
    <x v="7"/>
    <x v="23"/>
  </r>
  <r>
    <x v="12"/>
    <s v="14"/>
    <x v="12"/>
    <x v="237"/>
    <s v="1418"/>
    <s v="Balestrand"/>
    <s v="1"/>
    <s v="Menn"/>
    <x v="1"/>
    <x v="1"/>
    <x v="7"/>
    <x v="0"/>
  </r>
  <r>
    <x v="12"/>
    <s v="14"/>
    <x v="12"/>
    <x v="237"/>
    <s v="1418"/>
    <s v="Balestrand"/>
    <s v="1"/>
    <s v="Menn"/>
    <x v="2"/>
    <x v="2"/>
    <x v="7"/>
    <x v="1"/>
  </r>
  <r>
    <x v="12"/>
    <s v="14"/>
    <x v="12"/>
    <x v="237"/>
    <s v="1418"/>
    <s v="Balestrand"/>
    <s v="1"/>
    <s v="Menn"/>
    <x v="3"/>
    <x v="3"/>
    <x v="7"/>
    <x v="1"/>
  </r>
  <r>
    <x v="12"/>
    <s v="14"/>
    <x v="12"/>
    <x v="237"/>
    <s v="1418"/>
    <s v="Balestrand"/>
    <s v="1"/>
    <s v="Menn"/>
    <x v="4"/>
    <x v="4"/>
    <x v="7"/>
    <x v="7"/>
  </r>
  <r>
    <x v="12"/>
    <s v="14"/>
    <x v="12"/>
    <x v="237"/>
    <s v="1418"/>
    <s v="Balestrand"/>
    <s v="1"/>
    <s v="Menn"/>
    <x v="5"/>
    <x v="5"/>
    <x v="7"/>
    <x v="12"/>
  </r>
  <r>
    <x v="12"/>
    <s v="14"/>
    <x v="12"/>
    <x v="238"/>
    <s v="1419"/>
    <s v="Leikanger"/>
    <s v="2"/>
    <s v="Kvinner"/>
    <x v="0"/>
    <x v="0"/>
    <x v="0"/>
    <x v="1"/>
  </r>
  <r>
    <x v="12"/>
    <s v="14"/>
    <x v="12"/>
    <x v="238"/>
    <s v="1419"/>
    <s v="Leikanger"/>
    <s v="2"/>
    <s v="Kvinner"/>
    <x v="1"/>
    <x v="1"/>
    <x v="0"/>
    <x v="0"/>
  </r>
  <r>
    <x v="12"/>
    <s v="14"/>
    <x v="12"/>
    <x v="238"/>
    <s v="1419"/>
    <s v="Leikanger"/>
    <s v="2"/>
    <s v="Kvinner"/>
    <x v="2"/>
    <x v="2"/>
    <x v="0"/>
    <x v="0"/>
  </r>
  <r>
    <x v="12"/>
    <s v="14"/>
    <x v="12"/>
    <x v="238"/>
    <s v="1419"/>
    <s v="Leikanger"/>
    <s v="2"/>
    <s v="Kvinner"/>
    <x v="3"/>
    <x v="3"/>
    <x v="0"/>
    <x v="5"/>
  </r>
  <r>
    <x v="12"/>
    <s v="14"/>
    <x v="12"/>
    <x v="238"/>
    <s v="1419"/>
    <s v="Leikanger"/>
    <s v="2"/>
    <s v="Kvinner"/>
    <x v="4"/>
    <x v="4"/>
    <x v="0"/>
    <x v="19"/>
  </r>
  <r>
    <x v="12"/>
    <s v="14"/>
    <x v="12"/>
    <x v="238"/>
    <s v="1419"/>
    <s v="Leikanger"/>
    <s v="2"/>
    <s v="Kvinner"/>
    <x v="5"/>
    <x v="5"/>
    <x v="0"/>
    <x v="0"/>
  </r>
  <r>
    <x v="12"/>
    <s v="14"/>
    <x v="12"/>
    <x v="238"/>
    <s v="1419"/>
    <s v="Leikanger"/>
    <s v="1"/>
    <s v="Menn"/>
    <x v="0"/>
    <x v="0"/>
    <x v="0"/>
    <x v="39"/>
  </r>
  <r>
    <x v="12"/>
    <s v="14"/>
    <x v="12"/>
    <x v="238"/>
    <s v="1419"/>
    <s v="Leikanger"/>
    <s v="1"/>
    <s v="Menn"/>
    <x v="1"/>
    <x v="1"/>
    <x v="0"/>
    <x v="1"/>
  </r>
  <r>
    <x v="12"/>
    <s v="14"/>
    <x v="12"/>
    <x v="238"/>
    <s v="1419"/>
    <s v="Leikanger"/>
    <s v="1"/>
    <s v="Menn"/>
    <x v="2"/>
    <x v="2"/>
    <x v="0"/>
    <x v="19"/>
  </r>
  <r>
    <x v="12"/>
    <s v="14"/>
    <x v="12"/>
    <x v="238"/>
    <s v="1419"/>
    <s v="Leikanger"/>
    <s v="1"/>
    <s v="Menn"/>
    <x v="3"/>
    <x v="3"/>
    <x v="0"/>
    <x v="6"/>
  </r>
  <r>
    <x v="12"/>
    <s v="14"/>
    <x v="12"/>
    <x v="238"/>
    <s v="1419"/>
    <s v="Leikanger"/>
    <s v="1"/>
    <s v="Menn"/>
    <x v="4"/>
    <x v="4"/>
    <x v="0"/>
    <x v="15"/>
  </r>
  <r>
    <x v="12"/>
    <s v="14"/>
    <x v="12"/>
    <x v="238"/>
    <s v="1419"/>
    <s v="Leikanger"/>
    <s v="1"/>
    <s v="Menn"/>
    <x v="5"/>
    <x v="5"/>
    <x v="0"/>
    <x v="1"/>
  </r>
  <r>
    <x v="12"/>
    <s v="14"/>
    <x v="12"/>
    <x v="238"/>
    <s v="1419"/>
    <s v="Leikanger"/>
    <s v="2"/>
    <s v="Kvinner"/>
    <x v="0"/>
    <x v="0"/>
    <x v="1"/>
    <x v="23"/>
  </r>
  <r>
    <x v="12"/>
    <s v="14"/>
    <x v="12"/>
    <x v="238"/>
    <s v="1419"/>
    <s v="Leikanger"/>
    <s v="2"/>
    <s v="Kvinner"/>
    <x v="1"/>
    <x v="1"/>
    <x v="1"/>
    <x v="0"/>
  </r>
  <r>
    <x v="12"/>
    <s v="14"/>
    <x v="12"/>
    <x v="238"/>
    <s v="1419"/>
    <s v="Leikanger"/>
    <s v="2"/>
    <s v="Kvinner"/>
    <x v="2"/>
    <x v="2"/>
    <x v="1"/>
    <x v="19"/>
  </r>
  <r>
    <x v="12"/>
    <s v="14"/>
    <x v="12"/>
    <x v="238"/>
    <s v="1419"/>
    <s v="Leikanger"/>
    <s v="2"/>
    <s v="Kvinner"/>
    <x v="3"/>
    <x v="3"/>
    <x v="1"/>
    <x v="12"/>
  </r>
  <r>
    <x v="12"/>
    <s v="14"/>
    <x v="12"/>
    <x v="238"/>
    <s v="1419"/>
    <s v="Leikanger"/>
    <s v="2"/>
    <s v="Kvinner"/>
    <x v="4"/>
    <x v="4"/>
    <x v="1"/>
    <x v="1"/>
  </r>
  <r>
    <x v="12"/>
    <s v="14"/>
    <x v="12"/>
    <x v="238"/>
    <s v="1419"/>
    <s v="Leikanger"/>
    <s v="2"/>
    <s v="Kvinner"/>
    <x v="5"/>
    <x v="5"/>
    <x v="1"/>
    <x v="0"/>
  </r>
  <r>
    <x v="12"/>
    <s v="14"/>
    <x v="12"/>
    <x v="238"/>
    <s v="1419"/>
    <s v="Leikanger"/>
    <s v="1"/>
    <s v="Menn"/>
    <x v="0"/>
    <x v="0"/>
    <x v="1"/>
    <x v="23"/>
  </r>
  <r>
    <x v="12"/>
    <s v="14"/>
    <x v="12"/>
    <x v="238"/>
    <s v="1419"/>
    <s v="Leikanger"/>
    <s v="1"/>
    <s v="Menn"/>
    <x v="1"/>
    <x v="1"/>
    <x v="1"/>
    <x v="39"/>
  </r>
  <r>
    <x v="12"/>
    <s v="14"/>
    <x v="12"/>
    <x v="238"/>
    <s v="1419"/>
    <s v="Leikanger"/>
    <s v="1"/>
    <s v="Menn"/>
    <x v="2"/>
    <x v="2"/>
    <x v="1"/>
    <x v="12"/>
  </r>
  <r>
    <x v="12"/>
    <s v="14"/>
    <x v="12"/>
    <x v="238"/>
    <s v="1419"/>
    <s v="Leikanger"/>
    <s v="1"/>
    <s v="Menn"/>
    <x v="3"/>
    <x v="3"/>
    <x v="1"/>
    <x v="13"/>
  </r>
  <r>
    <x v="12"/>
    <s v="14"/>
    <x v="12"/>
    <x v="238"/>
    <s v="1419"/>
    <s v="Leikanger"/>
    <s v="1"/>
    <s v="Menn"/>
    <x v="4"/>
    <x v="4"/>
    <x v="1"/>
    <x v="7"/>
  </r>
  <r>
    <x v="12"/>
    <s v="14"/>
    <x v="12"/>
    <x v="238"/>
    <s v="1419"/>
    <s v="Leikanger"/>
    <s v="1"/>
    <s v="Menn"/>
    <x v="5"/>
    <x v="5"/>
    <x v="1"/>
    <x v="1"/>
  </r>
  <r>
    <x v="12"/>
    <s v="14"/>
    <x v="12"/>
    <x v="238"/>
    <s v="1419"/>
    <s v="Leikanger"/>
    <s v="2"/>
    <s v="Kvinner"/>
    <x v="0"/>
    <x v="0"/>
    <x v="2"/>
    <x v="23"/>
  </r>
  <r>
    <x v="12"/>
    <s v="14"/>
    <x v="12"/>
    <x v="238"/>
    <s v="1419"/>
    <s v="Leikanger"/>
    <s v="2"/>
    <s v="Kvinner"/>
    <x v="1"/>
    <x v="1"/>
    <x v="2"/>
    <x v="19"/>
  </r>
  <r>
    <x v="12"/>
    <s v="14"/>
    <x v="12"/>
    <x v="238"/>
    <s v="1419"/>
    <s v="Leikanger"/>
    <s v="2"/>
    <s v="Kvinner"/>
    <x v="2"/>
    <x v="2"/>
    <x v="2"/>
    <x v="1"/>
  </r>
  <r>
    <x v="12"/>
    <s v="14"/>
    <x v="12"/>
    <x v="238"/>
    <s v="1419"/>
    <s v="Leikanger"/>
    <s v="2"/>
    <s v="Kvinner"/>
    <x v="3"/>
    <x v="3"/>
    <x v="2"/>
    <x v="6"/>
  </r>
  <r>
    <x v="12"/>
    <s v="14"/>
    <x v="12"/>
    <x v="238"/>
    <s v="1419"/>
    <s v="Leikanger"/>
    <s v="2"/>
    <s v="Kvinner"/>
    <x v="4"/>
    <x v="4"/>
    <x v="2"/>
    <x v="23"/>
  </r>
  <r>
    <x v="12"/>
    <s v="14"/>
    <x v="12"/>
    <x v="238"/>
    <s v="1419"/>
    <s v="Leikanger"/>
    <s v="2"/>
    <s v="Kvinner"/>
    <x v="5"/>
    <x v="5"/>
    <x v="2"/>
    <x v="1"/>
  </r>
  <r>
    <x v="12"/>
    <s v="14"/>
    <x v="12"/>
    <x v="238"/>
    <s v="1419"/>
    <s v="Leikanger"/>
    <s v="1"/>
    <s v="Menn"/>
    <x v="0"/>
    <x v="0"/>
    <x v="2"/>
    <x v="1"/>
  </r>
  <r>
    <x v="12"/>
    <s v="14"/>
    <x v="12"/>
    <x v="238"/>
    <s v="1419"/>
    <s v="Leikanger"/>
    <s v="1"/>
    <s v="Menn"/>
    <x v="1"/>
    <x v="1"/>
    <x v="2"/>
    <x v="23"/>
  </r>
  <r>
    <x v="12"/>
    <s v="14"/>
    <x v="12"/>
    <x v="238"/>
    <s v="1419"/>
    <s v="Leikanger"/>
    <s v="1"/>
    <s v="Menn"/>
    <x v="2"/>
    <x v="2"/>
    <x v="2"/>
    <x v="12"/>
  </r>
  <r>
    <x v="12"/>
    <s v="14"/>
    <x v="12"/>
    <x v="238"/>
    <s v="1419"/>
    <s v="Leikanger"/>
    <s v="1"/>
    <s v="Menn"/>
    <x v="3"/>
    <x v="3"/>
    <x v="2"/>
    <x v="21"/>
  </r>
  <r>
    <x v="12"/>
    <s v="14"/>
    <x v="12"/>
    <x v="238"/>
    <s v="1419"/>
    <s v="Leikanger"/>
    <s v="1"/>
    <s v="Menn"/>
    <x v="4"/>
    <x v="4"/>
    <x v="2"/>
    <x v="13"/>
  </r>
  <r>
    <x v="12"/>
    <s v="14"/>
    <x v="12"/>
    <x v="238"/>
    <s v="1419"/>
    <s v="Leikanger"/>
    <s v="1"/>
    <s v="Menn"/>
    <x v="5"/>
    <x v="5"/>
    <x v="2"/>
    <x v="1"/>
  </r>
  <r>
    <x v="12"/>
    <s v="14"/>
    <x v="12"/>
    <x v="238"/>
    <s v="1419"/>
    <s v="Leikanger"/>
    <s v="2"/>
    <s v="Kvinner"/>
    <x v="0"/>
    <x v="0"/>
    <x v="3"/>
    <x v="0"/>
  </r>
  <r>
    <x v="12"/>
    <s v="14"/>
    <x v="12"/>
    <x v="238"/>
    <s v="1419"/>
    <s v="Leikanger"/>
    <s v="2"/>
    <s v="Kvinner"/>
    <x v="1"/>
    <x v="1"/>
    <x v="3"/>
    <x v="12"/>
  </r>
  <r>
    <x v="12"/>
    <s v="14"/>
    <x v="12"/>
    <x v="238"/>
    <s v="1419"/>
    <s v="Leikanger"/>
    <s v="2"/>
    <s v="Kvinner"/>
    <x v="2"/>
    <x v="2"/>
    <x v="3"/>
    <x v="0"/>
  </r>
  <r>
    <x v="12"/>
    <s v="14"/>
    <x v="12"/>
    <x v="238"/>
    <s v="1419"/>
    <s v="Leikanger"/>
    <s v="2"/>
    <s v="Kvinner"/>
    <x v="3"/>
    <x v="3"/>
    <x v="3"/>
    <x v="7"/>
  </r>
  <r>
    <x v="12"/>
    <s v="14"/>
    <x v="12"/>
    <x v="238"/>
    <s v="1419"/>
    <s v="Leikanger"/>
    <s v="2"/>
    <s v="Kvinner"/>
    <x v="4"/>
    <x v="4"/>
    <x v="3"/>
    <x v="39"/>
  </r>
  <r>
    <x v="12"/>
    <s v="14"/>
    <x v="12"/>
    <x v="238"/>
    <s v="1419"/>
    <s v="Leikanger"/>
    <s v="2"/>
    <s v="Kvinner"/>
    <x v="5"/>
    <x v="5"/>
    <x v="3"/>
    <x v="0"/>
  </r>
  <r>
    <x v="12"/>
    <s v="14"/>
    <x v="12"/>
    <x v="238"/>
    <s v="1419"/>
    <s v="Leikanger"/>
    <s v="1"/>
    <s v="Menn"/>
    <x v="0"/>
    <x v="0"/>
    <x v="3"/>
    <x v="23"/>
  </r>
  <r>
    <x v="12"/>
    <s v="14"/>
    <x v="12"/>
    <x v="238"/>
    <s v="1419"/>
    <s v="Leikanger"/>
    <s v="1"/>
    <s v="Menn"/>
    <x v="1"/>
    <x v="1"/>
    <x v="3"/>
    <x v="23"/>
  </r>
  <r>
    <x v="12"/>
    <s v="14"/>
    <x v="12"/>
    <x v="238"/>
    <s v="1419"/>
    <s v="Leikanger"/>
    <s v="1"/>
    <s v="Menn"/>
    <x v="2"/>
    <x v="2"/>
    <x v="3"/>
    <x v="12"/>
  </r>
  <r>
    <x v="12"/>
    <s v="14"/>
    <x v="12"/>
    <x v="238"/>
    <s v="1419"/>
    <s v="Leikanger"/>
    <s v="1"/>
    <s v="Menn"/>
    <x v="3"/>
    <x v="3"/>
    <x v="3"/>
    <x v="36"/>
  </r>
  <r>
    <x v="12"/>
    <s v="14"/>
    <x v="12"/>
    <x v="238"/>
    <s v="1419"/>
    <s v="Leikanger"/>
    <s v="1"/>
    <s v="Menn"/>
    <x v="4"/>
    <x v="4"/>
    <x v="3"/>
    <x v="6"/>
  </r>
  <r>
    <x v="12"/>
    <s v="14"/>
    <x v="12"/>
    <x v="238"/>
    <s v="1419"/>
    <s v="Leikanger"/>
    <s v="1"/>
    <s v="Menn"/>
    <x v="5"/>
    <x v="5"/>
    <x v="3"/>
    <x v="1"/>
  </r>
  <r>
    <x v="12"/>
    <s v="14"/>
    <x v="12"/>
    <x v="238"/>
    <s v="1419"/>
    <s v="Leikanger"/>
    <s v="2"/>
    <s v="Kvinner"/>
    <x v="0"/>
    <x v="0"/>
    <x v="4"/>
    <x v="0"/>
  </r>
  <r>
    <x v="12"/>
    <s v="14"/>
    <x v="12"/>
    <x v="238"/>
    <s v="1419"/>
    <s v="Leikanger"/>
    <s v="2"/>
    <s v="Kvinner"/>
    <x v="1"/>
    <x v="1"/>
    <x v="4"/>
    <x v="0"/>
  </r>
  <r>
    <x v="12"/>
    <s v="14"/>
    <x v="12"/>
    <x v="238"/>
    <s v="1419"/>
    <s v="Leikanger"/>
    <s v="2"/>
    <s v="Kvinner"/>
    <x v="2"/>
    <x v="2"/>
    <x v="4"/>
    <x v="23"/>
  </r>
  <r>
    <x v="12"/>
    <s v="14"/>
    <x v="12"/>
    <x v="238"/>
    <s v="1419"/>
    <s v="Leikanger"/>
    <s v="2"/>
    <s v="Kvinner"/>
    <x v="3"/>
    <x v="3"/>
    <x v="4"/>
    <x v="5"/>
  </r>
  <r>
    <x v="12"/>
    <s v="14"/>
    <x v="12"/>
    <x v="238"/>
    <s v="1419"/>
    <s v="Leikanger"/>
    <s v="2"/>
    <s v="Kvinner"/>
    <x v="4"/>
    <x v="4"/>
    <x v="4"/>
    <x v="23"/>
  </r>
  <r>
    <x v="12"/>
    <s v="14"/>
    <x v="12"/>
    <x v="238"/>
    <s v="1419"/>
    <s v="Leikanger"/>
    <s v="2"/>
    <s v="Kvinner"/>
    <x v="5"/>
    <x v="5"/>
    <x v="4"/>
    <x v="0"/>
  </r>
  <r>
    <x v="12"/>
    <s v="14"/>
    <x v="12"/>
    <x v="238"/>
    <s v="1419"/>
    <s v="Leikanger"/>
    <s v="1"/>
    <s v="Menn"/>
    <x v="0"/>
    <x v="0"/>
    <x v="4"/>
    <x v="23"/>
  </r>
  <r>
    <x v="12"/>
    <s v="14"/>
    <x v="12"/>
    <x v="238"/>
    <s v="1419"/>
    <s v="Leikanger"/>
    <s v="1"/>
    <s v="Menn"/>
    <x v="1"/>
    <x v="1"/>
    <x v="4"/>
    <x v="23"/>
  </r>
  <r>
    <x v="12"/>
    <s v="14"/>
    <x v="12"/>
    <x v="238"/>
    <s v="1419"/>
    <s v="Leikanger"/>
    <s v="1"/>
    <s v="Menn"/>
    <x v="2"/>
    <x v="2"/>
    <x v="4"/>
    <x v="7"/>
  </r>
  <r>
    <x v="12"/>
    <s v="14"/>
    <x v="12"/>
    <x v="238"/>
    <s v="1419"/>
    <s v="Leikanger"/>
    <s v="1"/>
    <s v="Menn"/>
    <x v="3"/>
    <x v="3"/>
    <x v="4"/>
    <x v="13"/>
  </r>
  <r>
    <x v="12"/>
    <s v="14"/>
    <x v="12"/>
    <x v="238"/>
    <s v="1419"/>
    <s v="Leikanger"/>
    <s v="1"/>
    <s v="Menn"/>
    <x v="4"/>
    <x v="4"/>
    <x v="4"/>
    <x v="6"/>
  </r>
  <r>
    <x v="12"/>
    <s v="14"/>
    <x v="12"/>
    <x v="238"/>
    <s v="1419"/>
    <s v="Leikanger"/>
    <s v="1"/>
    <s v="Menn"/>
    <x v="5"/>
    <x v="5"/>
    <x v="4"/>
    <x v="0"/>
  </r>
  <r>
    <x v="12"/>
    <s v="14"/>
    <x v="12"/>
    <x v="238"/>
    <s v="1419"/>
    <s v="Leikanger"/>
    <s v="2"/>
    <s v="Kvinner"/>
    <x v="0"/>
    <x v="0"/>
    <x v="5"/>
    <x v="23"/>
  </r>
  <r>
    <x v="12"/>
    <s v="14"/>
    <x v="12"/>
    <x v="238"/>
    <s v="1419"/>
    <s v="Leikanger"/>
    <s v="2"/>
    <s v="Kvinner"/>
    <x v="1"/>
    <x v="1"/>
    <x v="5"/>
    <x v="39"/>
  </r>
  <r>
    <x v="12"/>
    <s v="14"/>
    <x v="12"/>
    <x v="238"/>
    <s v="1419"/>
    <s v="Leikanger"/>
    <s v="2"/>
    <s v="Kvinner"/>
    <x v="2"/>
    <x v="2"/>
    <x v="5"/>
    <x v="19"/>
  </r>
  <r>
    <x v="12"/>
    <s v="14"/>
    <x v="12"/>
    <x v="238"/>
    <s v="1419"/>
    <s v="Leikanger"/>
    <s v="2"/>
    <s v="Kvinner"/>
    <x v="3"/>
    <x v="3"/>
    <x v="5"/>
    <x v="12"/>
  </r>
  <r>
    <x v="12"/>
    <s v="14"/>
    <x v="12"/>
    <x v="238"/>
    <s v="1419"/>
    <s v="Leikanger"/>
    <s v="2"/>
    <s v="Kvinner"/>
    <x v="4"/>
    <x v="4"/>
    <x v="5"/>
    <x v="23"/>
  </r>
  <r>
    <x v="12"/>
    <s v="14"/>
    <x v="12"/>
    <x v="238"/>
    <s v="1419"/>
    <s v="Leikanger"/>
    <s v="2"/>
    <s v="Kvinner"/>
    <x v="5"/>
    <x v="5"/>
    <x v="5"/>
    <x v="23"/>
  </r>
  <r>
    <x v="12"/>
    <s v="14"/>
    <x v="12"/>
    <x v="238"/>
    <s v="1419"/>
    <s v="Leikanger"/>
    <s v="1"/>
    <s v="Menn"/>
    <x v="0"/>
    <x v="0"/>
    <x v="5"/>
    <x v="23"/>
  </r>
  <r>
    <x v="12"/>
    <s v="14"/>
    <x v="12"/>
    <x v="238"/>
    <s v="1419"/>
    <s v="Leikanger"/>
    <s v="1"/>
    <s v="Menn"/>
    <x v="1"/>
    <x v="1"/>
    <x v="5"/>
    <x v="23"/>
  </r>
  <r>
    <x v="12"/>
    <s v="14"/>
    <x v="12"/>
    <x v="238"/>
    <s v="1419"/>
    <s v="Leikanger"/>
    <s v="1"/>
    <s v="Menn"/>
    <x v="2"/>
    <x v="2"/>
    <x v="5"/>
    <x v="19"/>
  </r>
  <r>
    <x v="12"/>
    <s v="14"/>
    <x v="12"/>
    <x v="238"/>
    <s v="1419"/>
    <s v="Leikanger"/>
    <s v="1"/>
    <s v="Menn"/>
    <x v="3"/>
    <x v="3"/>
    <x v="5"/>
    <x v="15"/>
  </r>
  <r>
    <x v="12"/>
    <s v="14"/>
    <x v="12"/>
    <x v="238"/>
    <s v="1419"/>
    <s v="Leikanger"/>
    <s v="1"/>
    <s v="Menn"/>
    <x v="4"/>
    <x v="4"/>
    <x v="5"/>
    <x v="5"/>
  </r>
  <r>
    <x v="12"/>
    <s v="14"/>
    <x v="12"/>
    <x v="238"/>
    <s v="1419"/>
    <s v="Leikanger"/>
    <s v="1"/>
    <s v="Menn"/>
    <x v="5"/>
    <x v="5"/>
    <x v="5"/>
    <x v="1"/>
  </r>
  <r>
    <x v="12"/>
    <s v="14"/>
    <x v="12"/>
    <x v="238"/>
    <s v="1419"/>
    <s v="Leikanger"/>
    <s v="2"/>
    <s v="Kvinner"/>
    <x v="0"/>
    <x v="0"/>
    <x v="6"/>
    <x v="23"/>
  </r>
  <r>
    <x v="12"/>
    <s v="14"/>
    <x v="12"/>
    <x v="238"/>
    <s v="1419"/>
    <s v="Leikanger"/>
    <s v="2"/>
    <s v="Kvinner"/>
    <x v="1"/>
    <x v="1"/>
    <x v="6"/>
    <x v="23"/>
  </r>
  <r>
    <x v="12"/>
    <s v="14"/>
    <x v="12"/>
    <x v="238"/>
    <s v="1419"/>
    <s v="Leikanger"/>
    <s v="2"/>
    <s v="Kvinner"/>
    <x v="2"/>
    <x v="2"/>
    <x v="6"/>
    <x v="19"/>
  </r>
  <r>
    <x v="12"/>
    <s v="14"/>
    <x v="12"/>
    <x v="238"/>
    <s v="1419"/>
    <s v="Leikanger"/>
    <s v="2"/>
    <s v="Kvinner"/>
    <x v="3"/>
    <x v="3"/>
    <x v="6"/>
    <x v="5"/>
  </r>
  <r>
    <x v="12"/>
    <s v="14"/>
    <x v="12"/>
    <x v="238"/>
    <s v="1419"/>
    <s v="Leikanger"/>
    <s v="2"/>
    <s v="Kvinner"/>
    <x v="4"/>
    <x v="4"/>
    <x v="6"/>
    <x v="23"/>
  </r>
  <r>
    <x v="12"/>
    <s v="14"/>
    <x v="12"/>
    <x v="238"/>
    <s v="1419"/>
    <s v="Leikanger"/>
    <s v="2"/>
    <s v="Kvinner"/>
    <x v="5"/>
    <x v="5"/>
    <x v="6"/>
    <x v="39"/>
  </r>
  <r>
    <x v="12"/>
    <s v="14"/>
    <x v="12"/>
    <x v="238"/>
    <s v="1419"/>
    <s v="Leikanger"/>
    <s v="1"/>
    <s v="Menn"/>
    <x v="0"/>
    <x v="0"/>
    <x v="6"/>
    <x v="23"/>
  </r>
  <r>
    <x v="12"/>
    <s v="14"/>
    <x v="12"/>
    <x v="238"/>
    <s v="1419"/>
    <s v="Leikanger"/>
    <s v="1"/>
    <s v="Menn"/>
    <x v="1"/>
    <x v="1"/>
    <x v="6"/>
    <x v="23"/>
  </r>
  <r>
    <x v="12"/>
    <s v="14"/>
    <x v="12"/>
    <x v="238"/>
    <s v="1419"/>
    <s v="Leikanger"/>
    <s v="1"/>
    <s v="Menn"/>
    <x v="2"/>
    <x v="2"/>
    <x v="6"/>
    <x v="1"/>
  </r>
  <r>
    <x v="12"/>
    <s v="14"/>
    <x v="12"/>
    <x v="238"/>
    <s v="1419"/>
    <s v="Leikanger"/>
    <s v="1"/>
    <s v="Menn"/>
    <x v="3"/>
    <x v="3"/>
    <x v="6"/>
    <x v="13"/>
  </r>
  <r>
    <x v="12"/>
    <s v="14"/>
    <x v="12"/>
    <x v="238"/>
    <s v="1419"/>
    <s v="Leikanger"/>
    <s v="1"/>
    <s v="Menn"/>
    <x v="4"/>
    <x v="4"/>
    <x v="6"/>
    <x v="7"/>
  </r>
  <r>
    <x v="12"/>
    <s v="14"/>
    <x v="12"/>
    <x v="238"/>
    <s v="1419"/>
    <s v="Leikanger"/>
    <s v="1"/>
    <s v="Menn"/>
    <x v="5"/>
    <x v="5"/>
    <x v="6"/>
    <x v="12"/>
  </r>
  <r>
    <x v="12"/>
    <s v="14"/>
    <x v="12"/>
    <x v="238"/>
    <s v="1419"/>
    <s v="Leikanger"/>
    <s v="2"/>
    <s v="Kvinner"/>
    <x v="0"/>
    <x v="0"/>
    <x v="7"/>
    <x v="39"/>
  </r>
  <r>
    <x v="12"/>
    <s v="14"/>
    <x v="12"/>
    <x v="238"/>
    <s v="1419"/>
    <s v="Leikanger"/>
    <s v="2"/>
    <s v="Kvinner"/>
    <x v="1"/>
    <x v="1"/>
    <x v="7"/>
    <x v="39"/>
  </r>
  <r>
    <x v="12"/>
    <s v="14"/>
    <x v="12"/>
    <x v="238"/>
    <s v="1419"/>
    <s v="Leikanger"/>
    <s v="2"/>
    <s v="Kvinner"/>
    <x v="2"/>
    <x v="2"/>
    <x v="7"/>
    <x v="39"/>
  </r>
  <r>
    <x v="12"/>
    <s v="14"/>
    <x v="12"/>
    <x v="238"/>
    <s v="1419"/>
    <s v="Leikanger"/>
    <s v="2"/>
    <s v="Kvinner"/>
    <x v="3"/>
    <x v="3"/>
    <x v="7"/>
    <x v="5"/>
  </r>
  <r>
    <x v="12"/>
    <s v="14"/>
    <x v="12"/>
    <x v="238"/>
    <s v="1419"/>
    <s v="Leikanger"/>
    <s v="2"/>
    <s v="Kvinner"/>
    <x v="4"/>
    <x v="4"/>
    <x v="7"/>
    <x v="23"/>
  </r>
  <r>
    <x v="12"/>
    <s v="14"/>
    <x v="12"/>
    <x v="238"/>
    <s v="1419"/>
    <s v="Leikanger"/>
    <s v="2"/>
    <s v="Kvinner"/>
    <x v="5"/>
    <x v="5"/>
    <x v="7"/>
    <x v="39"/>
  </r>
  <r>
    <x v="12"/>
    <s v="14"/>
    <x v="12"/>
    <x v="238"/>
    <s v="1419"/>
    <s v="Leikanger"/>
    <s v="1"/>
    <s v="Menn"/>
    <x v="0"/>
    <x v="0"/>
    <x v="7"/>
    <x v="0"/>
  </r>
  <r>
    <x v="12"/>
    <s v="14"/>
    <x v="12"/>
    <x v="238"/>
    <s v="1419"/>
    <s v="Leikanger"/>
    <s v="1"/>
    <s v="Menn"/>
    <x v="1"/>
    <x v="1"/>
    <x v="7"/>
    <x v="39"/>
  </r>
  <r>
    <x v="12"/>
    <s v="14"/>
    <x v="12"/>
    <x v="238"/>
    <s v="1419"/>
    <s v="Leikanger"/>
    <s v="1"/>
    <s v="Menn"/>
    <x v="2"/>
    <x v="2"/>
    <x v="7"/>
    <x v="19"/>
  </r>
  <r>
    <x v="12"/>
    <s v="14"/>
    <x v="12"/>
    <x v="238"/>
    <s v="1419"/>
    <s v="Leikanger"/>
    <s v="1"/>
    <s v="Menn"/>
    <x v="3"/>
    <x v="3"/>
    <x v="7"/>
    <x v="7"/>
  </r>
  <r>
    <x v="12"/>
    <s v="14"/>
    <x v="12"/>
    <x v="238"/>
    <s v="1419"/>
    <s v="Leikanger"/>
    <s v="1"/>
    <s v="Menn"/>
    <x v="4"/>
    <x v="4"/>
    <x v="7"/>
    <x v="15"/>
  </r>
  <r>
    <x v="12"/>
    <s v="14"/>
    <x v="12"/>
    <x v="238"/>
    <s v="1419"/>
    <s v="Leikanger"/>
    <s v="1"/>
    <s v="Menn"/>
    <x v="5"/>
    <x v="5"/>
    <x v="7"/>
    <x v="1"/>
  </r>
  <r>
    <x v="12"/>
    <s v="14"/>
    <x v="12"/>
    <x v="239"/>
    <s v="1420"/>
    <s v="Sogndal"/>
    <s v="2"/>
    <s v="Kvinner"/>
    <x v="0"/>
    <x v="0"/>
    <x v="0"/>
    <x v="15"/>
  </r>
  <r>
    <x v="12"/>
    <s v="14"/>
    <x v="12"/>
    <x v="239"/>
    <s v="1420"/>
    <s v="Sogndal"/>
    <s v="2"/>
    <s v="Kvinner"/>
    <x v="1"/>
    <x v="1"/>
    <x v="0"/>
    <x v="12"/>
  </r>
  <r>
    <x v="12"/>
    <s v="14"/>
    <x v="12"/>
    <x v="239"/>
    <s v="1420"/>
    <s v="Sogndal"/>
    <s v="2"/>
    <s v="Kvinner"/>
    <x v="2"/>
    <x v="2"/>
    <x v="0"/>
    <x v="6"/>
  </r>
  <r>
    <x v="12"/>
    <s v="14"/>
    <x v="12"/>
    <x v="239"/>
    <s v="1420"/>
    <s v="Sogndal"/>
    <s v="2"/>
    <s v="Kvinner"/>
    <x v="3"/>
    <x v="3"/>
    <x v="0"/>
    <x v="14"/>
  </r>
  <r>
    <x v="12"/>
    <s v="14"/>
    <x v="12"/>
    <x v="239"/>
    <s v="1420"/>
    <s v="Sogndal"/>
    <s v="2"/>
    <s v="Kvinner"/>
    <x v="4"/>
    <x v="4"/>
    <x v="0"/>
    <x v="15"/>
  </r>
  <r>
    <x v="12"/>
    <s v="14"/>
    <x v="12"/>
    <x v="239"/>
    <s v="1420"/>
    <s v="Sogndal"/>
    <s v="2"/>
    <s v="Kvinner"/>
    <x v="5"/>
    <x v="5"/>
    <x v="0"/>
    <x v="19"/>
  </r>
  <r>
    <x v="12"/>
    <s v="14"/>
    <x v="12"/>
    <x v="239"/>
    <s v="1420"/>
    <s v="Sogndal"/>
    <s v="1"/>
    <s v="Menn"/>
    <x v="0"/>
    <x v="0"/>
    <x v="0"/>
    <x v="7"/>
  </r>
  <r>
    <x v="12"/>
    <s v="14"/>
    <x v="12"/>
    <x v="239"/>
    <s v="1420"/>
    <s v="Sogndal"/>
    <s v="1"/>
    <s v="Menn"/>
    <x v="1"/>
    <x v="1"/>
    <x v="0"/>
    <x v="7"/>
  </r>
  <r>
    <x v="12"/>
    <s v="14"/>
    <x v="12"/>
    <x v="239"/>
    <s v="1420"/>
    <s v="Sogndal"/>
    <s v="1"/>
    <s v="Menn"/>
    <x v="2"/>
    <x v="2"/>
    <x v="0"/>
    <x v="2"/>
  </r>
  <r>
    <x v="12"/>
    <s v="14"/>
    <x v="12"/>
    <x v="239"/>
    <s v="1420"/>
    <s v="Sogndal"/>
    <s v="1"/>
    <s v="Menn"/>
    <x v="3"/>
    <x v="3"/>
    <x v="0"/>
    <x v="33"/>
  </r>
  <r>
    <x v="12"/>
    <s v="14"/>
    <x v="12"/>
    <x v="239"/>
    <s v="1420"/>
    <s v="Sogndal"/>
    <s v="1"/>
    <s v="Menn"/>
    <x v="4"/>
    <x v="4"/>
    <x v="0"/>
    <x v="35"/>
  </r>
  <r>
    <x v="12"/>
    <s v="14"/>
    <x v="12"/>
    <x v="239"/>
    <s v="1420"/>
    <s v="Sogndal"/>
    <s v="1"/>
    <s v="Menn"/>
    <x v="5"/>
    <x v="5"/>
    <x v="0"/>
    <x v="2"/>
  </r>
  <r>
    <x v="12"/>
    <s v="14"/>
    <x v="12"/>
    <x v="239"/>
    <s v="1420"/>
    <s v="Sogndal"/>
    <s v="2"/>
    <s v="Kvinner"/>
    <x v="0"/>
    <x v="0"/>
    <x v="1"/>
    <x v="5"/>
  </r>
  <r>
    <x v="12"/>
    <s v="14"/>
    <x v="12"/>
    <x v="239"/>
    <s v="1420"/>
    <s v="Sogndal"/>
    <s v="2"/>
    <s v="Kvinner"/>
    <x v="1"/>
    <x v="1"/>
    <x v="1"/>
    <x v="0"/>
  </r>
  <r>
    <x v="12"/>
    <s v="14"/>
    <x v="12"/>
    <x v="239"/>
    <s v="1420"/>
    <s v="Sogndal"/>
    <s v="2"/>
    <s v="Kvinner"/>
    <x v="2"/>
    <x v="2"/>
    <x v="1"/>
    <x v="6"/>
  </r>
  <r>
    <x v="12"/>
    <s v="14"/>
    <x v="12"/>
    <x v="239"/>
    <s v="1420"/>
    <s v="Sogndal"/>
    <s v="2"/>
    <s v="Kvinner"/>
    <x v="3"/>
    <x v="3"/>
    <x v="1"/>
    <x v="24"/>
  </r>
  <r>
    <x v="12"/>
    <s v="14"/>
    <x v="12"/>
    <x v="239"/>
    <s v="1420"/>
    <s v="Sogndal"/>
    <s v="2"/>
    <s v="Kvinner"/>
    <x v="4"/>
    <x v="4"/>
    <x v="1"/>
    <x v="15"/>
  </r>
  <r>
    <x v="12"/>
    <s v="14"/>
    <x v="12"/>
    <x v="239"/>
    <s v="1420"/>
    <s v="Sogndal"/>
    <s v="2"/>
    <s v="Kvinner"/>
    <x v="5"/>
    <x v="5"/>
    <x v="1"/>
    <x v="12"/>
  </r>
  <r>
    <x v="12"/>
    <s v="14"/>
    <x v="12"/>
    <x v="239"/>
    <s v="1420"/>
    <s v="Sogndal"/>
    <s v="1"/>
    <s v="Menn"/>
    <x v="0"/>
    <x v="0"/>
    <x v="1"/>
    <x v="15"/>
  </r>
  <r>
    <x v="12"/>
    <s v="14"/>
    <x v="12"/>
    <x v="239"/>
    <s v="1420"/>
    <s v="Sogndal"/>
    <s v="1"/>
    <s v="Menn"/>
    <x v="1"/>
    <x v="1"/>
    <x v="1"/>
    <x v="23"/>
  </r>
  <r>
    <x v="12"/>
    <s v="14"/>
    <x v="12"/>
    <x v="239"/>
    <s v="1420"/>
    <s v="Sogndal"/>
    <s v="1"/>
    <s v="Menn"/>
    <x v="2"/>
    <x v="2"/>
    <x v="1"/>
    <x v="14"/>
  </r>
  <r>
    <x v="12"/>
    <s v="14"/>
    <x v="12"/>
    <x v="239"/>
    <s v="1420"/>
    <s v="Sogndal"/>
    <s v="1"/>
    <s v="Menn"/>
    <x v="3"/>
    <x v="3"/>
    <x v="1"/>
    <x v="34"/>
  </r>
  <r>
    <x v="12"/>
    <s v="14"/>
    <x v="12"/>
    <x v="239"/>
    <s v="1420"/>
    <s v="Sogndal"/>
    <s v="1"/>
    <s v="Menn"/>
    <x v="4"/>
    <x v="4"/>
    <x v="1"/>
    <x v="33"/>
  </r>
  <r>
    <x v="12"/>
    <s v="14"/>
    <x v="12"/>
    <x v="239"/>
    <s v="1420"/>
    <s v="Sogndal"/>
    <s v="1"/>
    <s v="Menn"/>
    <x v="5"/>
    <x v="5"/>
    <x v="1"/>
    <x v="20"/>
  </r>
  <r>
    <x v="12"/>
    <s v="14"/>
    <x v="12"/>
    <x v="239"/>
    <s v="1420"/>
    <s v="Sogndal"/>
    <s v="2"/>
    <s v="Kvinner"/>
    <x v="0"/>
    <x v="0"/>
    <x v="2"/>
    <x v="13"/>
  </r>
  <r>
    <x v="12"/>
    <s v="14"/>
    <x v="12"/>
    <x v="239"/>
    <s v="1420"/>
    <s v="Sogndal"/>
    <s v="2"/>
    <s v="Kvinner"/>
    <x v="1"/>
    <x v="1"/>
    <x v="2"/>
    <x v="0"/>
  </r>
  <r>
    <x v="12"/>
    <s v="14"/>
    <x v="12"/>
    <x v="239"/>
    <s v="1420"/>
    <s v="Sogndal"/>
    <s v="2"/>
    <s v="Kvinner"/>
    <x v="2"/>
    <x v="2"/>
    <x v="2"/>
    <x v="5"/>
  </r>
  <r>
    <x v="12"/>
    <s v="14"/>
    <x v="12"/>
    <x v="239"/>
    <s v="1420"/>
    <s v="Sogndal"/>
    <s v="2"/>
    <s v="Kvinner"/>
    <x v="3"/>
    <x v="3"/>
    <x v="2"/>
    <x v="21"/>
  </r>
  <r>
    <x v="12"/>
    <s v="14"/>
    <x v="12"/>
    <x v="239"/>
    <s v="1420"/>
    <s v="Sogndal"/>
    <s v="2"/>
    <s v="Kvinner"/>
    <x v="4"/>
    <x v="4"/>
    <x v="2"/>
    <x v="14"/>
  </r>
  <r>
    <x v="12"/>
    <s v="14"/>
    <x v="12"/>
    <x v="239"/>
    <s v="1420"/>
    <s v="Sogndal"/>
    <s v="2"/>
    <s v="Kvinner"/>
    <x v="5"/>
    <x v="5"/>
    <x v="2"/>
    <x v="1"/>
  </r>
  <r>
    <x v="12"/>
    <s v="14"/>
    <x v="12"/>
    <x v="239"/>
    <s v="1420"/>
    <s v="Sogndal"/>
    <s v="1"/>
    <s v="Menn"/>
    <x v="0"/>
    <x v="0"/>
    <x v="2"/>
    <x v="5"/>
  </r>
  <r>
    <x v="12"/>
    <s v="14"/>
    <x v="12"/>
    <x v="239"/>
    <s v="1420"/>
    <s v="Sogndal"/>
    <s v="1"/>
    <s v="Menn"/>
    <x v="1"/>
    <x v="1"/>
    <x v="2"/>
    <x v="39"/>
  </r>
  <r>
    <x v="12"/>
    <s v="14"/>
    <x v="12"/>
    <x v="239"/>
    <s v="1420"/>
    <s v="Sogndal"/>
    <s v="1"/>
    <s v="Menn"/>
    <x v="2"/>
    <x v="2"/>
    <x v="2"/>
    <x v="2"/>
  </r>
  <r>
    <x v="12"/>
    <s v="14"/>
    <x v="12"/>
    <x v="239"/>
    <s v="1420"/>
    <s v="Sogndal"/>
    <s v="1"/>
    <s v="Menn"/>
    <x v="3"/>
    <x v="3"/>
    <x v="2"/>
    <x v="38"/>
  </r>
  <r>
    <x v="12"/>
    <s v="14"/>
    <x v="12"/>
    <x v="239"/>
    <s v="1420"/>
    <s v="Sogndal"/>
    <s v="1"/>
    <s v="Menn"/>
    <x v="4"/>
    <x v="4"/>
    <x v="2"/>
    <x v="28"/>
  </r>
  <r>
    <x v="12"/>
    <s v="14"/>
    <x v="12"/>
    <x v="239"/>
    <s v="1420"/>
    <s v="Sogndal"/>
    <s v="1"/>
    <s v="Menn"/>
    <x v="5"/>
    <x v="5"/>
    <x v="2"/>
    <x v="15"/>
  </r>
  <r>
    <x v="12"/>
    <s v="14"/>
    <x v="12"/>
    <x v="239"/>
    <s v="1420"/>
    <s v="Sogndal"/>
    <s v="2"/>
    <s v="Kvinner"/>
    <x v="0"/>
    <x v="0"/>
    <x v="3"/>
    <x v="1"/>
  </r>
  <r>
    <x v="12"/>
    <s v="14"/>
    <x v="12"/>
    <x v="239"/>
    <s v="1420"/>
    <s v="Sogndal"/>
    <s v="2"/>
    <s v="Kvinner"/>
    <x v="1"/>
    <x v="1"/>
    <x v="3"/>
    <x v="1"/>
  </r>
  <r>
    <x v="12"/>
    <s v="14"/>
    <x v="12"/>
    <x v="239"/>
    <s v="1420"/>
    <s v="Sogndal"/>
    <s v="2"/>
    <s v="Kvinner"/>
    <x v="2"/>
    <x v="2"/>
    <x v="3"/>
    <x v="19"/>
  </r>
  <r>
    <x v="12"/>
    <s v="14"/>
    <x v="12"/>
    <x v="239"/>
    <s v="1420"/>
    <s v="Sogndal"/>
    <s v="2"/>
    <s v="Kvinner"/>
    <x v="3"/>
    <x v="3"/>
    <x v="3"/>
    <x v="15"/>
  </r>
  <r>
    <x v="12"/>
    <s v="14"/>
    <x v="12"/>
    <x v="239"/>
    <s v="1420"/>
    <s v="Sogndal"/>
    <s v="2"/>
    <s v="Kvinner"/>
    <x v="4"/>
    <x v="4"/>
    <x v="3"/>
    <x v="4"/>
  </r>
  <r>
    <x v="12"/>
    <s v="14"/>
    <x v="12"/>
    <x v="239"/>
    <s v="1420"/>
    <s v="Sogndal"/>
    <s v="2"/>
    <s v="Kvinner"/>
    <x v="5"/>
    <x v="5"/>
    <x v="3"/>
    <x v="0"/>
  </r>
  <r>
    <x v="12"/>
    <s v="14"/>
    <x v="12"/>
    <x v="239"/>
    <s v="1420"/>
    <s v="Sogndal"/>
    <s v="1"/>
    <s v="Menn"/>
    <x v="0"/>
    <x v="0"/>
    <x v="3"/>
    <x v="12"/>
  </r>
  <r>
    <x v="12"/>
    <s v="14"/>
    <x v="12"/>
    <x v="239"/>
    <s v="1420"/>
    <s v="Sogndal"/>
    <s v="1"/>
    <s v="Menn"/>
    <x v="1"/>
    <x v="1"/>
    <x v="3"/>
    <x v="19"/>
  </r>
  <r>
    <x v="12"/>
    <s v="14"/>
    <x v="12"/>
    <x v="239"/>
    <s v="1420"/>
    <s v="Sogndal"/>
    <s v="1"/>
    <s v="Menn"/>
    <x v="2"/>
    <x v="2"/>
    <x v="3"/>
    <x v="36"/>
  </r>
  <r>
    <x v="12"/>
    <s v="14"/>
    <x v="12"/>
    <x v="239"/>
    <s v="1420"/>
    <s v="Sogndal"/>
    <s v="1"/>
    <s v="Menn"/>
    <x v="3"/>
    <x v="3"/>
    <x v="3"/>
    <x v="73"/>
  </r>
  <r>
    <x v="12"/>
    <s v="14"/>
    <x v="12"/>
    <x v="239"/>
    <s v="1420"/>
    <s v="Sogndal"/>
    <s v="1"/>
    <s v="Menn"/>
    <x v="4"/>
    <x v="4"/>
    <x v="3"/>
    <x v="8"/>
  </r>
  <r>
    <x v="12"/>
    <s v="14"/>
    <x v="12"/>
    <x v="239"/>
    <s v="1420"/>
    <s v="Sogndal"/>
    <s v="1"/>
    <s v="Menn"/>
    <x v="5"/>
    <x v="5"/>
    <x v="3"/>
    <x v="36"/>
  </r>
  <r>
    <x v="12"/>
    <s v="14"/>
    <x v="12"/>
    <x v="239"/>
    <s v="1420"/>
    <s v="Sogndal"/>
    <s v="2"/>
    <s v="Kvinner"/>
    <x v="0"/>
    <x v="0"/>
    <x v="4"/>
    <x v="39"/>
  </r>
  <r>
    <x v="12"/>
    <s v="14"/>
    <x v="12"/>
    <x v="239"/>
    <s v="1420"/>
    <s v="Sogndal"/>
    <s v="2"/>
    <s v="Kvinner"/>
    <x v="1"/>
    <x v="1"/>
    <x v="4"/>
    <x v="19"/>
  </r>
  <r>
    <x v="12"/>
    <s v="14"/>
    <x v="12"/>
    <x v="239"/>
    <s v="1420"/>
    <s v="Sogndal"/>
    <s v="2"/>
    <s v="Kvinner"/>
    <x v="2"/>
    <x v="2"/>
    <x v="4"/>
    <x v="12"/>
  </r>
  <r>
    <x v="12"/>
    <s v="14"/>
    <x v="12"/>
    <x v="239"/>
    <s v="1420"/>
    <s v="Sogndal"/>
    <s v="2"/>
    <s v="Kvinner"/>
    <x v="3"/>
    <x v="3"/>
    <x v="4"/>
    <x v="36"/>
  </r>
  <r>
    <x v="12"/>
    <s v="14"/>
    <x v="12"/>
    <x v="239"/>
    <s v="1420"/>
    <s v="Sogndal"/>
    <s v="2"/>
    <s v="Kvinner"/>
    <x v="4"/>
    <x v="4"/>
    <x v="4"/>
    <x v="4"/>
  </r>
  <r>
    <x v="12"/>
    <s v="14"/>
    <x v="12"/>
    <x v="239"/>
    <s v="1420"/>
    <s v="Sogndal"/>
    <s v="2"/>
    <s v="Kvinner"/>
    <x v="5"/>
    <x v="5"/>
    <x v="4"/>
    <x v="0"/>
  </r>
  <r>
    <x v="12"/>
    <s v="14"/>
    <x v="12"/>
    <x v="239"/>
    <s v="1420"/>
    <s v="Sogndal"/>
    <s v="1"/>
    <s v="Menn"/>
    <x v="0"/>
    <x v="0"/>
    <x v="4"/>
    <x v="6"/>
  </r>
  <r>
    <x v="12"/>
    <s v="14"/>
    <x v="12"/>
    <x v="239"/>
    <s v="1420"/>
    <s v="Sogndal"/>
    <s v="1"/>
    <s v="Menn"/>
    <x v="1"/>
    <x v="1"/>
    <x v="4"/>
    <x v="12"/>
  </r>
  <r>
    <x v="12"/>
    <s v="14"/>
    <x v="12"/>
    <x v="239"/>
    <s v="1420"/>
    <s v="Sogndal"/>
    <s v="1"/>
    <s v="Menn"/>
    <x v="2"/>
    <x v="2"/>
    <x v="4"/>
    <x v="20"/>
  </r>
  <r>
    <x v="12"/>
    <s v="14"/>
    <x v="12"/>
    <x v="239"/>
    <s v="1420"/>
    <s v="Sogndal"/>
    <s v="1"/>
    <s v="Menn"/>
    <x v="3"/>
    <x v="3"/>
    <x v="4"/>
    <x v="72"/>
  </r>
  <r>
    <x v="12"/>
    <s v="14"/>
    <x v="12"/>
    <x v="239"/>
    <s v="1420"/>
    <s v="Sogndal"/>
    <s v="1"/>
    <s v="Menn"/>
    <x v="4"/>
    <x v="4"/>
    <x v="4"/>
    <x v="73"/>
  </r>
  <r>
    <x v="12"/>
    <s v="14"/>
    <x v="12"/>
    <x v="239"/>
    <s v="1420"/>
    <s v="Sogndal"/>
    <s v="1"/>
    <s v="Menn"/>
    <x v="5"/>
    <x v="5"/>
    <x v="4"/>
    <x v="2"/>
  </r>
  <r>
    <x v="12"/>
    <s v="14"/>
    <x v="12"/>
    <x v="239"/>
    <s v="1420"/>
    <s v="Sogndal"/>
    <s v="2"/>
    <s v="Kvinner"/>
    <x v="0"/>
    <x v="0"/>
    <x v="5"/>
    <x v="0"/>
  </r>
  <r>
    <x v="12"/>
    <s v="14"/>
    <x v="12"/>
    <x v="239"/>
    <s v="1420"/>
    <s v="Sogndal"/>
    <s v="2"/>
    <s v="Kvinner"/>
    <x v="1"/>
    <x v="1"/>
    <x v="5"/>
    <x v="0"/>
  </r>
  <r>
    <x v="12"/>
    <s v="14"/>
    <x v="12"/>
    <x v="239"/>
    <s v="1420"/>
    <s v="Sogndal"/>
    <s v="2"/>
    <s v="Kvinner"/>
    <x v="2"/>
    <x v="2"/>
    <x v="5"/>
    <x v="5"/>
  </r>
  <r>
    <x v="12"/>
    <s v="14"/>
    <x v="12"/>
    <x v="239"/>
    <s v="1420"/>
    <s v="Sogndal"/>
    <s v="2"/>
    <s v="Kvinner"/>
    <x v="3"/>
    <x v="3"/>
    <x v="5"/>
    <x v="21"/>
  </r>
  <r>
    <x v="12"/>
    <s v="14"/>
    <x v="12"/>
    <x v="239"/>
    <s v="1420"/>
    <s v="Sogndal"/>
    <s v="2"/>
    <s v="Kvinner"/>
    <x v="4"/>
    <x v="4"/>
    <x v="5"/>
    <x v="4"/>
  </r>
  <r>
    <x v="12"/>
    <s v="14"/>
    <x v="12"/>
    <x v="239"/>
    <s v="1420"/>
    <s v="Sogndal"/>
    <s v="2"/>
    <s v="Kvinner"/>
    <x v="5"/>
    <x v="5"/>
    <x v="5"/>
    <x v="12"/>
  </r>
  <r>
    <x v="12"/>
    <s v="14"/>
    <x v="12"/>
    <x v="239"/>
    <s v="1420"/>
    <s v="Sogndal"/>
    <s v="1"/>
    <s v="Menn"/>
    <x v="0"/>
    <x v="0"/>
    <x v="5"/>
    <x v="13"/>
  </r>
  <r>
    <x v="12"/>
    <s v="14"/>
    <x v="12"/>
    <x v="239"/>
    <s v="1420"/>
    <s v="Sogndal"/>
    <s v="1"/>
    <s v="Menn"/>
    <x v="1"/>
    <x v="1"/>
    <x v="5"/>
    <x v="5"/>
  </r>
  <r>
    <x v="12"/>
    <s v="14"/>
    <x v="12"/>
    <x v="239"/>
    <s v="1420"/>
    <s v="Sogndal"/>
    <s v="1"/>
    <s v="Menn"/>
    <x v="2"/>
    <x v="2"/>
    <x v="5"/>
    <x v="20"/>
  </r>
  <r>
    <x v="12"/>
    <s v="14"/>
    <x v="12"/>
    <x v="239"/>
    <s v="1420"/>
    <s v="Sogndal"/>
    <s v="1"/>
    <s v="Menn"/>
    <x v="3"/>
    <x v="3"/>
    <x v="5"/>
    <x v="38"/>
  </r>
  <r>
    <x v="12"/>
    <s v="14"/>
    <x v="12"/>
    <x v="239"/>
    <s v="1420"/>
    <s v="Sogndal"/>
    <s v="1"/>
    <s v="Menn"/>
    <x v="4"/>
    <x v="4"/>
    <x v="5"/>
    <x v="28"/>
  </r>
  <r>
    <x v="12"/>
    <s v="14"/>
    <x v="12"/>
    <x v="239"/>
    <s v="1420"/>
    <s v="Sogndal"/>
    <s v="1"/>
    <s v="Menn"/>
    <x v="5"/>
    <x v="5"/>
    <x v="5"/>
    <x v="20"/>
  </r>
  <r>
    <x v="12"/>
    <s v="14"/>
    <x v="12"/>
    <x v="239"/>
    <s v="1420"/>
    <s v="Sogndal"/>
    <s v="2"/>
    <s v="Kvinner"/>
    <x v="0"/>
    <x v="0"/>
    <x v="6"/>
    <x v="19"/>
  </r>
  <r>
    <x v="12"/>
    <s v="14"/>
    <x v="12"/>
    <x v="239"/>
    <s v="1420"/>
    <s v="Sogndal"/>
    <s v="2"/>
    <s v="Kvinner"/>
    <x v="1"/>
    <x v="1"/>
    <x v="6"/>
    <x v="0"/>
  </r>
  <r>
    <x v="12"/>
    <s v="14"/>
    <x v="12"/>
    <x v="239"/>
    <s v="1420"/>
    <s v="Sogndal"/>
    <s v="2"/>
    <s v="Kvinner"/>
    <x v="2"/>
    <x v="2"/>
    <x v="6"/>
    <x v="5"/>
  </r>
  <r>
    <x v="12"/>
    <s v="14"/>
    <x v="12"/>
    <x v="239"/>
    <s v="1420"/>
    <s v="Sogndal"/>
    <s v="2"/>
    <s v="Kvinner"/>
    <x v="3"/>
    <x v="3"/>
    <x v="6"/>
    <x v="7"/>
  </r>
  <r>
    <x v="12"/>
    <s v="14"/>
    <x v="12"/>
    <x v="239"/>
    <s v="1420"/>
    <s v="Sogndal"/>
    <s v="2"/>
    <s v="Kvinner"/>
    <x v="4"/>
    <x v="4"/>
    <x v="6"/>
    <x v="36"/>
  </r>
  <r>
    <x v="12"/>
    <s v="14"/>
    <x v="12"/>
    <x v="239"/>
    <s v="1420"/>
    <s v="Sogndal"/>
    <s v="2"/>
    <s v="Kvinner"/>
    <x v="5"/>
    <x v="5"/>
    <x v="6"/>
    <x v="5"/>
  </r>
  <r>
    <x v="12"/>
    <s v="14"/>
    <x v="12"/>
    <x v="239"/>
    <s v="1420"/>
    <s v="Sogndal"/>
    <s v="1"/>
    <s v="Menn"/>
    <x v="0"/>
    <x v="0"/>
    <x v="6"/>
    <x v="19"/>
  </r>
  <r>
    <x v="12"/>
    <s v="14"/>
    <x v="12"/>
    <x v="239"/>
    <s v="1420"/>
    <s v="Sogndal"/>
    <s v="1"/>
    <s v="Menn"/>
    <x v="1"/>
    <x v="1"/>
    <x v="6"/>
    <x v="5"/>
  </r>
  <r>
    <x v="12"/>
    <s v="14"/>
    <x v="12"/>
    <x v="239"/>
    <s v="1420"/>
    <s v="Sogndal"/>
    <s v="1"/>
    <s v="Menn"/>
    <x v="2"/>
    <x v="2"/>
    <x v="6"/>
    <x v="4"/>
  </r>
  <r>
    <x v="12"/>
    <s v="14"/>
    <x v="12"/>
    <x v="239"/>
    <s v="1420"/>
    <s v="Sogndal"/>
    <s v="1"/>
    <s v="Menn"/>
    <x v="3"/>
    <x v="3"/>
    <x v="6"/>
    <x v="16"/>
  </r>
  <r>
    <x v="12"/>
    <s v="14"/>
    <x v="12"/>
    <x v="239"/>
    <s v="1420"/>
    <s v="Sogndal"/>
    <s v="1"/>
    <s v="Menn"/>
    <x v="4"/>
    <x v="4"/>
    <x v="6"/>
    <x v="63"/>
  </r>
  <r>
    <x v="12"/>
    <s v="14"/>
    <x v="12"/>
    <x v="239"/>
    <s v="1420"/>
    <s v="Sogndal"/>
    <s v="1"/>
    <s v="Menn"/>
    <x v="5"/>
    <x v="5"/>
    <x v="6"/>
    <x v="3"/>
  </r>
  <r>
    <x v="12"/>
    <s v="14"/>
    <x v="12"/>
    <x v="239"/>
    <s v="1420"/>
    <s v="Sogndal"/>
    <s v="2"/>
    <s v="Kvinner"/>
    <x v="0"/>
    <x v="0"/>
    <x v="7"/>
    <x v="1"/>
  </r>
  <r>
    <x v="12"/>
    <s v="14"/>
    <x v="12"/>
    <x v="239"/>
    <s v="1420"/>
    <s v="Sogndal"/>
    <s v="2"/>
    <s v="Kvinner"/>
    <x v="1"/>
    <x v="1"/>
    <x v="7"/>
    <x v="0"/>
  </r>
  <r>
    <x v="12"/>
    <s v="14"/>
    <x v="12"/>
    <x v="239"/>
    <s v="1420"/>
    <s v="Sogndal"/>
    <s v="2"/>
    <s v="Kvinner"/>
    <x v="2"/>
    <x v="2"/>
    <x v="7"/>
    <x v="7"/>
  </r>
  <r>
    <x v="12"/>
    <s v="14"/>
    <x v="12"/>
    <x v="239"/>
    <s v="1420"/>
    <s v="Sogndal"/>
    <s v="2"/>
    <s v="Kvinner"/>
    <x v="3"/>
    <x v="3"/>
    <x v="7"/>
    <x v="7"/>
  </r>
  <r>
    <x v="12"/>
    <s v="14"/>
    <x v="12"/>
    <x v="239"/>
    <s v="1420"/>
    <s v="Sogndal"/>
    <s v="2"/>
    <s v="Kvinner"/>
    <x v="4"/>
    <x v="4"/>
    <x v="7"/>
    <x v="15"/>
  </r>
  <r>
    <x v="12"/>
    <s v="14"/>
    <x v="12"/>
    <x v="239"/>
    <s v="1420"/>
    <s v="Sogndal"/>
    <s v="2"/>
    <s v="Kvinner"/>
    <x v="5"/>
    <x v="5"/>
    <x v="7"/>
    <x v="5"/>
  </r>
  <r>
    <x v="12"/>
    <s v="14"/>
    <x v="12"/>
    <x v="239"/>
    <s v="1420"/>
    <s v="Sogndal"/>
    <s v="1"/>
    <s v="Menn"/>
    <x v="0"/>
    <x v="0"/>
    <x v="7"/>
    <x v="23"/>
  </r>
  <r>
    <x v="12"/>
    <s v="14"/>
    <x v="12"/>
    <x v="239"/>
    <s v="1420"/>
    <s v="Sogndal"/>
    <s v="1"/>
    <s v="Menn"/>
    <x v="1"/>
    <x v="1"/>
    <x v="7"/>
    <x v="0"/>
  </r>
  <r>
    <x v="12"/>
    <s v="14"/>
    <x v="12"/>
    <x v="239"/>
    <s v="1420"/>
    <s v="Sogndal"/>
    <s v="1"/>
    <s v="Menn"/>
    <x v="2"/>
    <x v="2"/>
    <x v="7"/>
    <x v="15"/>
  </r>
  <r>
    <x v="12"/>
    <s v="14"/>
    <x v="12"/>
    <x v="239"/>
    <s v="1420"/>
    <s v="Sogndal"/>
    <s v="1"/>
    <s v="Menn"/>
    <x v="3"/>
    <x v="3"/>
    <x v="7"/>
    <x v="46"/>
  </r>
  <r>
    <x v="12"/>
    <s v="14"/>
    <x v="12"/>
    <x v="239"/>
    <s v="1420"/>
    <s v="Sogndal"/>
    <s v="1"/>
    <s v="Menn"/>
    <x v="4"/>
    <x v="4"/>
    <x v="7"/>
    <x v="63"/>
  </r>
  <r>
    <x v="12"/>
    <s v="14"/>
    <x v="12"/>
    <x v="239"/>
    <s v="1420"/>
    <s v="Sogndal"/>
    <s v="1"/>
    <s v="Menn"/>
    <x v="5"/>
    <x v="5"/>
    <x v="7"/>
    <x v="2"/>
  </r>
  <r>
    <x v="12"/>
    <s v="14"/>
    <x v="12"/>
    <x v="240"/>
    <s v="1421"/>
    <s v="Aurland"/>
    <s v="2"/>
    <s v="Kvinner"/>
    <x v="0"/>
    <x v="0"/>
    <x v="0"/>
    <x v="6"/>
  </r>
  <r>
    <x v="12"/>
    <s v="14"/>
    <x v="12"/>
    <x v="240"/>
    <s v="1421"/>
    <s v="Aurland"/>
    <s v="2"/>
    <s v="Kvinner"/>
    <x v="1"/>
    <x v="1"/>
    <x v="0"/>
    <x v="0"/>
  </r>
  <r>
    <x v="12"/>
    <s v="14"/>
    <x v="12"/>
    <x v="240"/>
    <s v="1421"/>
    <s v="Aurland"/>
    <s v="2"/>
    <s v="Kvinner"/>
    <x v="2"/>
    <x v="2"/>
    <x v="0"/>
    <x v="6"/>
  </r>
  <r>
    <x v="12"/>
    <s v="14"/>
    <x v="12"/>
    <x v="240"/>
    <s v="1421"/>
    <s v="Aurland"/>
    <s v="2"/>
    <s v="Kvinner"/>
    <x v="3"/>
    <x v="3"/>
    <x v="0"/>
    <x v="21"/>
  </r>
  <r>
    <x v="12"/>
    <s v="14"/>
    <x v="12"/>
    <x v="240"/>
    <s v="1421"/>
    <s v="Aurland"/>
    <s v="2"/>
    <s v="Kvinner"/>
    <x v="4"/>
    <x v="4"/>
    <x v="0"/>
    <x v="19"/>
  </r>
  <r>
    <x v="12"/>
    <s v="14"/>
    <x v="12"/>
    <x v="240"/>
    <s v="1421"/>
    <s v="Aurland"/>
    <s v="2"/>
    <s v="Kvinner"/>
    <x v="5"/>
    <x v="5"/>
    <x v="0"/>
    <x v="0"/>
  </r>
  <r>
    <x v="12"/>
    <s v="14"/>
    <x v="12"/>
    <x v="240"/>
    <s v="1421"/>
    <s v="Aurland"/>
    <s v="1"/>
    <s v="Menn"/>
    <x v="0"/>
    <x v="0"/>
    <x v="0"/>
    <x v="0"/>
  </r>
  <r>
    <x v="12"/>
    <s v="14"/>
    <x v="12"/>
    <x v="240"/>
    <s v="1421"/>
    <s v="Aurland"/>
    <s v="1"/>
    <s v="Menn"/>
    <x v="1"/>
    <x v="1"/>
    <x v="0"/>
    <x v="0"/>
  </r>
  <r>
    <x v="12"/>
    <s v="14"/>
    <x v="12"/>
    <x v="240"/>
    <s v="1421"/>
    <s v="Aurland"/>
    <s v="1"/>
    <s v="Menn"/>
    <x v="2"/>
    <x v="2"/>
    <x v="0"/>
    <x v="1"/>
  </r>
  <r>
    <x v="12"/>
    <s v="14"/>
    <x v="12"/>
    <x v="240"/>
    <s v="1421"/>
    <s v="Aurland"/>
    <s v="1"/>
    <s v="Menn"/>
    <x v="3"/>
    <x v="3"/>
    <x v="0"/>
    <x v="3"/>
  </r>
  <r>
    <x v="12"/>
    <s v="14"/>
    <x v="12"/>
    <x v="240"/>
    <s v="1421"/>
    <s v="Aurland"/>
    <s v="1"/>
    <s v="Menn"/>
    <x v="4"/>
    <x v="4"/>
    <x v="0"/>
    <x v="5"/>
  </r>
  <r>
    <x v="12"/>
    <s v="14"/>
    <x v="12"/>
    <x v="240"/>
    <s v="1421"/>
    <s v="Aurland"/>
    <s v="1"/>
    <s v="Menn"/>
    <x v="5"/>
    <x v="5"/>
    <x v="0"/>
    <x v="0"/>
  </r>
  <r>
    <x v="12"/>
    <s v="14"/>
    <x v="12"/>
    <x v="240"/>
    <s v="1421"/>
    <s v="Aurland"/>
    <s v="2"/>
    <s v="Kvinner"/>
    <x v="0"/>
    <x v="0"/>
    <x v="1"/>
    <x v="1"/>
  </r>
  <r>
    <x v="12"/>
    <s v="14"/>
    <x v="12"/>
    <x v="240"/>
    <s v="1421"/>
    <s v="Aurland"/>
    <s v="2"/>
    <s v="Kvinner"/>
    <x v="1"/>
    <x v="1"/>
    <x v="1"/>
    <x v="23"/>
  </r>
  <r>
    <x v="12"/>
    <s v="14"/>
    <x v="12"/>
    <x v="240"/>
    <s v="1421"/>
    <s v="Aurland"/>
    <s v="2"/>
    <s v="Kvinner"/>
    <x v="2"/>
    <x v="2"/>
    <x v="1"/>
    <x v="5"/>
  </r>
  <r>
    <x v="12"/>
    <s v="14"/>
    <x v="12"/>
    <x v="240"/>
    <s v="1421"/>
    <s v="Aurland"/>
    <s v="2"/>
    <s v="Kvinner"/>
    <x v="3"/>
    <x v="3"/>
    <x v="1"/>
    <x v="36"/>
  </r>
  <r>
    <x v="12"/>
    <s v="14"/>
    <x v="12"/>
    <x v="240"/>
    <s v="1421"/>
    <s v="Aurland"/>
    <s v="2"/>
    <s v="Kvinner"/>
    <x v="4"/>
    <x v="4"/>
    <x v="1"/>
    <x v="5"/>
  </r>
  <r>
    <x v="12"/>
    <s v="14"/>
    <x v="12"/>
    <x v="240"/>
    <s v="1421"/>
    <s v="Aurland"/>
    <s v="2"/>
    <s v="Kvinner"/>
    <x v="5"/>
    <x v="5"/>
    <x v="1"/>
    <x v="0"/>
  </r>
  <r>
    <x v="12"/>
    <s v="14"/>
    <x v="12"/>
    <x v="240"/>
    <s v="1421"/>
    <s v="Aurland"/>
    <s v="1"/>
    <s v="Menn"/>
    <x v="0"/>
    <x v="0"/>
    <x v="1"/>
    <x v="23"/>
  </r>
  <r>
    <x v="12"/>
    <s v="14"/>
    <x v="12"/>
    <x v="240"/>
    <s v="1421"/>
    <s v="Aurland"/>
    <s v="1"/>
    <s v="Menn"/>
    <x v="1"/>
    <x v="1"/>
    <x v="1"/>
    <x v="12"/>
  </r>
  <r>
    <x v="12"/>
    <s v="14"/>
    <x v="12"/>
    <x v="240"/>
    <s v="1421"/>
    <s v="Aurland"/>
    <s v="1"/>
    <s v="Menn"/>
    <x v="2"/>
    <x v="2"/>
    <x v="1"/>
    <x v="19"/>
  </r>
  <r>
    <x v="12"/>
    <s v="14"/>
    <x v="12"/>
    <x v="240"/>
    <s v="1421"/>
    <s v="Aurland"/>
    <s v="1"/>
    <s v="Menn"/>
    <x v="3"/>
    <x v="3"/>
    <x v="1"/>
    <x v="4"/>
  </r>
  <r>
    <x v="12"/>
    <s v="14"/>
    <x v="12"/>
    <x v="240"/>
    <s v="1421"/>
    <s v="Aurland"/>
    <s v="1"/>
    <s v="Menn"/>
    <x v="4"/>
    <x v="4"/>
    <x v="1"/>
    <x v="5"/>
  </r>
  <r>
    <x v="12"/>
    <s v="14"/>
    <x v="12"/>
    <x v="240"/>
    <s v="1421"/>
    <s v="Aurland"/>
    <s v="1"/>
    <s v="Menn"/>
    <x v="5"/>
    <x v="5"/>
    <x v="1"/>
    <x v="0"/>
  </r>
  <r>
    <x v="12"/>
    <s v="14"/>
    <x v="12"/>
    <x v="240"/>
    <s v="1421"/>
    <s v="Aurland"/>
    <s v="2"/>
    <s v="Kvinner"/>
    <x v="0"/>
    <x v="0"/>
    <x v="2"/>
    <x v="1"/>
  </r>
  <r>
    <x v="12"/>
    <s v="14"/>
    <x v="12"/>
    <x v="240"/>
    <s v="1421"/>
    <s v="Aurland"/>
    <s v="2"/>
    <s v="Kvinner"/>
    <x v="1"/>
    <x v="1"/>
    <x v="2"/>
    <x v="0"/>
  </r>
  <r>
    <x v="12"/>
    <s v="14"/>
    <x v="12"/>
    <x v="240"/>
    <s v="1421"/>
    <s v="Aurland"/>
    <s v="2"/>
    <s v="Kvinner"/>
    <x v="2"/>
    <x v="2"/>
    <x v="2"/>
    <x v="19"/>
  </r>
  <r>
    <x v="12"/>
    <s v="14"/>
    <x v="12"/>
    <x v="240"/>
    <s v="1421"/>
    <s v="Aurland"/>
    <s v="2"/>
    <s v="Kvinner"/>
    <x v="3"/>
    <x v="3"/>
    <x v="2"/>
    <x v="2"/>
  </r>
  <r>
    <x v="12"/>
    <s v="14"/>
    <x v="12"/>
    <x v="240"/>
    <s v="1421"/>
    <s v="Aurland"/>
    <s v="2"/>
    <s v="Kvinner"/>
    <x v="4"/>
    <x v="4"/>
    <x v="2"/>
    <x v="19"/>
  </r>
  <r>
    <x v="12"/>
    <s v="14"/>
    <x v="12"/>
    <x v="240"/>
    <s v="1421"/>
    <s v="Aurland"/>
    <s v="2"/>
    <s v="Kvinner"/>
    <x v="5"/>
    <x v="5"/>
    <x v="2"/>
    <x v="1"/>
  </r>
  <r>
    <x v="12"/>
    <s v="14"/>
    <x v="12"/>
    <x v="240"/>
    <s v="1421"/>
    <s v="Aurland"/>
    <s v="1"/>
    <s v="Menn"/>
    <x v="0"/>
    <x v="0"/>
    <x v="2"/>
    <x v="0"/>
  </r>
  <r>
    <x v="12"/>
    <s v="14"/>
    <x v="12"/>
    <x v="240"/>
    <s v="1421"/>
    <s v="Aurland"/>
    <s v="1"/>
    <s v="Menn"/>
    <x v="1"/>
    <x v="1"/>
    <x v="2"/>
    <x v="0"/>
  </r>
  <r>
    <x v="12"/>
    <s v="14"/>
    <x v="12"/>
    <x v="240"/>
    <s v="1421"/>
    <s v="Aurland"/>
    <s v="1"/>
    <s v="Menn"/>
    <x v="2"/>
    <x v="2"/>
    <x v="2"/>
    <x v="7"/>
  </r>
  <r>
    <x v="12"/>
    <s v="14"/>
    <x v="12"/>
    <x v="240"/>
    <s v="1421"/>
    <s v="Aurland"/>
    <s v="1"/>
    <s v="Menn"/>
    <x v="3"/>
    <x v="3"/>
    <x v="2"/>
    <x v="4"/>
  </r>
  <r>
    <x v="12"/>
    <s v="14"/>
    <x v="12"/>
    <x v="240"/>
    <s v="1421"/>
    <s v="Aurland"/>
    <s v="1"/>
    <s v="Menn"/>
    <x v="4"/>
    <x v="4"/>
    <x v="2"/>
    <x v="7"/>
  </r>
  <r>
    <x v="12"/>
    <s v="14"/>
    <x v="12"/>
    <x v="240"/>
    <s v="1421"/>
    <s v="Aurland"/>
    <s v="1"/>
    <s v="Menn"/>
    <x v="5"/>
    <x v="5"/>
    <x v="2"/>
    <x v="0"/>
  </r>
  <r>
    <x v="12"/>
    <s v="14"/>
    <x v="12"/>
    <x v="240"/>
    <s v="1421"/>
    <s v="Aurland"/>
    <s v="2"/>
    <s v="Kvinner"/>
    <x v="0"/>
    <x v="0"/>
    <x v="3"/>
    <x v="39"/>
  </r>
  <r>
    <x v="12"/>
    <s v="14"/>
    <x v="12"/>
    <x v="240"/>
    <s v="1421"/>
    <s v="Aurland"/>
    <s v="2"/>
    <s v="Kvinner"/>
    <x v="1"/>
    <x v="1"/>
    <x v="3"/>
    <x v="19"/>
  </r>
  <r>
    <x v="12"/>
    <s v="14"/>
    <x v="12"/>
    <x v="240"/>
    <s v="1421"/>
    <s v="Aurland"/>
    <s v="2"/>
    <s v="Kvinner"/>
    <x v="2"/>
    <x v="2"/>
    <x v="3"/>
    <x v="12"/>
  </r>
  <r>
    <x v="12"/>
    <s v="14"/>
    <x v="12"/>
    <x v="240"/>
    <s v="1421"/>
    <s v="Aurland"/>
    <s v="2"/>
    <s v="Kvinner"/>
    <x v="3"/>
    <x v="3"/>
    <x v="3"/>
    <x v="2"/>
  </r>
  <r>
    <x v="12"/>
    <s v="14"/>
    <x v="12"/>
    <x v="240"/>
    <s v="1421"/>
    <s v="Aurland"/>
    <s v="2"/>
    <s v="Kvinner"/>
    <x v="4"/>
    <x v="4"/>
    <x v="3"/>
    <x v="12"/>
  </r>
  <r>
    <x v="12"/>
    <s v="14"/>
    <x v="12"/>
    <x v="240"/>
    <s v="1421"/>
    <s v="Aurland"/>
    <s v="2"/>
    <s v="Kvinner"/>
    <x v="5"/>
    <x v="5"/>
    <x v="3"/>
    <x v="1"/>
  </r>
  <r>
    <x v="12"/>
    <s v="14"/>
    <x v="12"/>
    <x v="240"/>
    <s v="1421"/>
    <s v="Aurland"/>
    <s v="1"/>
    <s v="Menn"/>
    <x v="0"/>
    <x v="0"/>
    <x v="3"/>
    <x v="0"/>
  </r>
  <r>
    <x v="12"/>
    <s v="14"/>
    <x v="12"/>
    <x v="240"/>
    <s v="1421"/>
    <s v="Aurland"/>
    <s v="1"/>
    <s v="Menn"/>
    <x v="1"/>
    <x v="1"/>
    <x v="3"/>
    <x v="0"/>
  </r>
  <r>
    <x v="12"/>
    <s v="14"/>
    <x v="12"/>
    <x v="240"/>
    <s v="1421"/>
    <s v="Aurland"/>
    <s v="1"/>
    <s v="Menn"/>
    <x v="2"/>
    <x v="2"/>
    <x v="3"/>
    <x v="1"/>
  </r>
  <r>
    <x v="12"/>
    <s v="14"/>
    <x v="12"/>
    <x v="240"/>
    <s v="1421"/>
    <s v="Aurland"/>
    <s v="1"/>
    <s v="Menn"/>
    <x v="3"/>
    <x v="3"/>
    <x v="3"/>
    <x v="36"/>
  </r>
  <r>
    <x v="12"/>
    <s v="14"/>
    <x v="12"/>
    <x v="240"/>
    <s v="1421"/>
    <s v="Aurland"/>
    <s v="1"/>
    <s v="Menn"/>
    <x v="4"/>
    <x v="4"/>
    <x v="3"/>
    <x v="5"/>
  </r>
  <r>
    <x v="12"/>
    <s v="14"/>
    <x v="12"/>
    <x v="240"/>
    <s v="1421"/>
    <s v="Aurland"/>
    <s v="1"/>
    <s v="Menn"/>
    <x v="5"/>
    <x v="5"/>
    <x v="3"/>
    <x v="19"/>
  </r>
  <r>
    <x v="12"/>
    <s v="14"/>
    <x v="12"/>
    <x v="240"/>
    <s v="1421"/>
    <s v="Aurland"/>
    <s v="2"/>
    <s v="Kvinner"/>
    <x v="0"/>
    <x v="0"/>
    <x v="4"/>
    <x v="39"/>
  </r>
  <r>
    <x v="12"/>
    <s v="14"/>
    <x v="12"/>
    <x v="240"/>
    <s v="1421"/>
    <s v="Aurland"/>
    <s v="2"/>
    <s v="Kvinner"/>
    <x v="1"/>
    <x v="1"/>
    <x v="4"/>
    <x v="0"/>
  </r>
  <r>
    <x v="12"/>
    <s v="14"/>
    <x v="12"/>
    <x v="240"/>
    <s v="1421"/>
    <s v="Aurland"/>
    <s v="2"/>
    <s v="Kvinner"/>
    <x v="2"/>
    <x v="2"/>
    <x v="4"/>
    <x v="1"/>
  </r>
  <r>
    <x v="12"/>
    <s v="14"/>
    <x v="12"/>
    <x v="240"/>
    <s v="1421"/>
    <s v="Aurland"/>
    <s v="2"/>
    <s v="Kvinner"/>
    <x v="3"/>
    <x v="3"/>
    <x v="4"/>
    <x v="15"/>
  </r>
  <r>
    <x v="12"/>
    <s v="14"/>
    <x v="12"/>
    <x v="240"/>
    <s v="1421"/>
    <s v="Aurland"/>
    <s v="2"/>
    <s v="Kvinner"/>
    <x v="4"/>
    <x v="4"/>
    <x v="4"/>
    <x v="19"/>
  </r>
  <r>
    <x v="12"/>
    <s v="14"/>
    <x v="12"/>
    <x v="240"/>
    <s v="1421"/>
    <s v="Aurland"/>
    <s v="2"/>
    <s v="Kvinner"/>
    <x v="5"/>
    <x v="5"/>
    <x v="4"/>
    <x v="1"/>
  </r>
  <r>
    <x v="12"/>
    <s v="14"/>
    <x v="12"/>
    <x v="240"/>
    <s v="1421"/>
    <s v="Aurland"/>
    <s v="1"/>
    <s v="Menn"/>
    <x v="0"/>
    <x v="0"/>
    <x v="4"/>
    <x v="39"/>
  </r>
  <r>
    <x v="12"/>
    <s v="14"/>
    <x v="12"/>
    <x v="240"/>
    <s v="1421"/>
    <s v="Aurland"/>
    <s v="1"/>
    <s v="Menn"/>
    <x v="1"/>
    <x v="1"/>
    <x v="4"/>
    <x v="19"/>
  </r>
  <r>
    <x v="12"/>
    <s v="14"/>
    <x v="12"/>
    <x v="240"/>
    <s v="1421"/>
    <s v="Aurland"/>
    <s v="1"/>
    <s v="Menn"/>
    <x v="2"/>
    <x v="2"/>
    <x v="4"/>
    <x v="0"/>
  </r>
  <r>
    <x v="12"/>
    <s v="14"/>
    <x v="12"/>
    <x v="240"/>
    <s v="1421"/>
    <s v="Aurland"/>
    <s v="1"/>
    <s v="Menn"/>
    <x v="3"/>
    <x v="3"/>
    <x v="4"/>
    <x v="4"/>
  </r>
  <r>
    <x v="12"/>
    <s v="14"/>
    <x v="12"/>
    <x v="240"/>
    <s v="1421"/>
    <s v="Aurland"/>
    <s v="1"/>
    <s v="Menn"/>
    <x v="4"/>
    <x v="4"/>
    <x v="4"/>
    <x v="5"/>
  </r>
  <r>
    <x v="12"/>
    <s v="14"/>
    <x v="12"/>
    <x v="240"/>
    <s v="1421"/>
    <s v="Aurland"/>
    <s v="1"/>
    <s v="Menn"/>
    <x v="5"/>
    <x v="5"/>
    <x v="4"/>
    <x v="12"/>
  </r>
  <r>
    <x v="12"/>
    <s v="14"/>
    <x v="12"/>
    <x v="240"/>
    <s v="1421"/>
    <s v="Aurland"/>
    <s v="2"/>
    <s v="Kvinner"/>
    <x v="0"/>
    <x v="0"/>
    <x v="5"/>
    <x v="39"/>
  </r>
  <r>
    <x v="12"/>
    <s v="14"/>
    <x v="12"/>
    <x v="240"/>
    <s v="1421"/>
    <s v="Aurland"/>
    <s v="2"/>
    <s v="Kvinner"/>
    <x v="1"/>
    <x v="1"/>
    <x v="5"/>
    <x v="1"/>
  </r>
  <r>
    <x v="12"/>
    <s v="14"/>
    <x v="12"/>
    <x v="240"/>
    <s v="1421"/>
    <s v="Aurland"/>
    <s v="2"/>
    <s v="Kvinner"/>
    <x v="2"/>
    <x v="2"/>
    <x v="5"/>
    <x v="1"/>
  </r>
  <r>
    <x v="12"/>
    <s v="14"/>
    <x v="12"/>
    <x v="240"/>
    <s v="1421"/>
    <s v="Aurland"/>
    <s v="2"/>
    <s v="Kvinner"/>
    <x v="3"/>
    <x v="3"/>
    <x v="5"/>
    <x v="6"/>
  </r>
  <r>
    <x v="12"/>
    <s v="14"/>
    <x v="12"/>
    <x v="240"/>
    <s v="1421"/>
    <s v="Aurland"/>
    <s v="2"/>
    <s v="Kvinner"/>
    <x v="4"/>
    <x v="4"/>
    <x v="5"/>
    <x v="19"/>
  </r>
  <r>
    <x v="12"/>
    <s v="14"/>
    <x v="12"/>
    <x v="240"/>
    <s v="1421"/>
    <s v="Aurland"/>
    <s v="2"/>
    <s v="Kvinner"/>
    <x v="5"/>
    <x v="5"/>
    <x v="5"/>
    <x v="0"/>
  </r>
  <r>
    <x v="12"/>
    <s v="14"/>
    <x v="12"/>
    <x v="240"/>
    <s v="1421"/>
    <s v="Aurland"/>
    <s v="1"/>
    <s v="Menn"/>
    <x v="0"/>
    <x v="0"/>
    <x v="5"/>
    <x v="39"/>
  </r>
  <r>
    <x v="12"/>
    <s v="14"/>
    <x v="12"/>
    <x v="240"/>
    <s v="1421"/>
    <s v="Aurland"/>
    <s v="1"/>
    <s v="Menn"/>
    <x v="1"/>
    <x v="1"/>
    <x v="5"/>
    <x v="0"/>
  </r>
  <r>
    <x v="12"/>
    <s v="14"/>
    <x v="12"/>
    <x v="240"/>
    <s v="1421"/>
    <s v="Aurland"/>
    <s v="1"/>
    <s v="Menn"/>
    <x v="2"/>
    <x v="2"/>
    <x v="5"/>
    <x v="0"/>
  </r>
  <r>
    <x v="12"/>
    <s v="14"/>
    <x v="12"/>
    <x v="240"/>
    <s v="1421"/>
    <s v="Aurland"/>
    <s v="1"/>
    <s v="Menn"/>
    <x v="3"/>
    <x v="3"/>
    <x v="5"/>
    <x v="13"/>
  </r>
  <r>
    <x v="12"/>
    <s v="14"/>
    <x v="12"/>
    <x v="240"/>
    <s v="1421"/>
    <s v="Aurland"/>
    <s v="1"/>
    <s v="Menn"/>
    <x v="4"/>
    <x v="4"/>
    <x v="5"/>
    <x v="7"/>
  </r>
  <r>
    <x v="12"/>
    <s v="14"/>
    <x v="12"/>
    <x v="240"/>
    <s v="1421"/>
    <s v="Aurland"/>
    <s v="1"/>
    <s v="Menn"/>
    <x v="5"/>
    <x v="5"/>
    <x v="5"/>
    <x v="5"/>
  </r>
  <r>
    <x v="12"/>
    <s v="14"/>
    <x v="12"/>
    <x v="240"/>
    <s v="1421"/>
    <s v="Aurland"/>
    <s v="2"/>
    <s v="Kvinner"/>
    <x v="0"/>
    <x v="0"/>
    <x v="6"/>
    <x v="39"/>
  </r>
  <r>
    <x v="12"/>
    <s v="14"/>
    <x v="12"/>
    <x v="240"/>
    <s v="1421"/>
    <s v="Aurland"/>
    <s v="2"/>
    <s v="Kvinner"/>
    <x v="1"/>
    <x v="1"/>
    <x v="6"/>
    <x v="0"/>
  </r>
  <r>
    <x v="12"/>
    <s v="14"/>
    <x v="12"/>
    <x v="240"/>
    <s v="1421"/>
    <s v="Aurland"/>
    <s v="2"/>
    <s v="Kvinner"/>
    <x v="2"/>
    <x v="2"/>
    <x v="6"/>
    <x v="0"/>
  </r>
  <r>
    <x v="12"/>
    <s v="14"/>
    <x v="12"/>
    <x v="240"/>
    <s v="1421"/>
    <s v="Aurland"/>
    <s v="2"/>
    <s v="Kvinner"/>
    <x v="3"/>
    <x v="3"/>
    <x v="6"/>
    <x v="13"/>
  </r>
  <r>
    <x v="12"/>
    <s v="14"/>
    <x v="12"/>
    <x v="240"/>
    <s v="1421"/>
    <s v="Aurland"/>
    <s v="2"/>
    <s v="Kvinner"/>
    <x v="4"/>
    <x v="4"/>
    <x v="6"/>
    <x v="19"/>
  </r>
  <r>
    <x v="12"/>
    <s v="14"/>
    <x v="12"/>
    <x v="240"/>
    <s v="1421"/>
    <s v="Aurland"/>
    <s v="2"/>
    <s v="Kvinner"/>
    <x v="5"/>
    <x v="5"/>
    <x v="6"/>
    <x v="1"/>
  </r>
  <r>
    <x v="12"/>
    <s v="14"/>
    <x v="12"/>
    <x v="240"/>
    <s v="1421"/>
    <s v="Aurland"/>
    <s v="1"/>
    <s v="Menn"/>
    <x v="0"/>
    <x v="0"/>
    <x v="6"/>
    <x v="39"/>
  </r>
  <r>
    <x v="12"/>
    <s v="14"/>
    <x v="12"/>
    <x v="240"/>
    <s v="1421"/>
    <s v="Aurland"/>
    <s v="1"/>
    <s v="Menn"/>
    <x v="1"/>
    <x v="1"/>
    <x v="6"/>
    <x v="39"/>
  </r>
  <r>
    <x v="12"/>
    <s v="14"/>
    <x v="12"/>
    <x v="240"/>
    <s v="1421"/>
    <s v="Aurland"/>
    <s v="1"/>
    <s v="Menn"/>
    <x v="2"/>
    <x v="2"/>
    <x v="6"/>
    <x v="0"/>
  </r>
  <r>
    <x v="12"/>
    <s v="14"/>
    <x v="12"/>
    <x v="240"/>
    <s v="1421"/>
    <s v="Aurland"/>
    <s v="1"/>
    <s v="Menn"/>
    <x v="3"/>
    <x v="3"/>
    <x v="6"/>
    <x v="6"/>
  </r>
  <r>
    <x v="12"/>
    <s v="14"/>
    <x v="12"/>
    <x v="240"/>
    <s v="1421"/>
    <s v="Aurland"/>
    <s v="1"/>
    <s v="Menn"/>
    <x v="4"/>
    <x v="4"/>
    <x v="6"/>
    <x v="6"/>
  </r>
  <r>
    <x v="12"/>
    <s v="14"/>
    <x v="12"/>
    <x v="240"/>
    <s v="1421"/>
    <s v="Aurland"/>
    <s v="1"/>
    <s v="Menn"/>
    <x v="5"/>
    <x v="5"/>
    <x v="6"/>
    <x v="1"/>
  </r>
  <r>
    <x v="12"/>
    <s v="14"/>
    <x v="12"/>
    <x v="240"/>
    <s v="1421"/>
    <s v="Aurland"/>
    <s v="2"/>
    <s v="Kvinner"/>
    <x v="0"/>
    <x v="0"/>
    <x v="7"/>
    <x v="39"/>
  </r>
  <r>
    <x v="12"/>
    <s v="14"/>
    <x v="12"/>
    <x v="240"/>
    <s v="1421"/>
    <s v="Aurland"/>
    <s v="2"/>
    <s v="Kvinner"/>
    <x v="1"/>
    <x v="1"/>
    <x v="7"/>
    <x v="39"/>
  </r>
  <r>
    <x v="12"/>
    <s v="14"/>
    <x v="12"/>
    <x v="240"/>
    <s v="1421"/>
    <s v="Aurland"/>
    <s v="2"/>
    <s v="Kvinner"/>
    <x v="2"/>
    <x v="2"/>
    <x v="7"/>
    <x v="0"/>
  </r>
  <r>
    <x v="12"/>
    <s v="14"/>
    <x v="12"/>
    <x v="240"/>
    <s v="1421"/>
    <s v="Aurland"/>
    <s v="2"/>
    <s v="Kvinner"/>
    <x v="3"/>
    <x v="3"/>
    <x v="7"/>
    <x v="7"/>
  </r>
  <r>
    <x v="12"/>
    <s v="14"/>
    <x v="12"/>
    <x v="240"/>
    <s v="1421"/>
    <s v="Aurland"/>
    <s v="2"/>
    <s v="Kvinner"/>
    <x v="4"/>
    <x v="4"/>
    <x v="7"/>
    <x v="1"/>
  </r>
  <r>
    <x v="12"/>
    <s v="14"/>
    <x v="12"/>
    <x v="240"/>
    <s v="1421"/>
    <s v="Aurland"/>
    <s v="2"/>
    <s v="Kvinner"/>
    <x v="5"/>
    <x v="5"/>
    <x v="7"/>
    <x v="0"/>
  </r>
  <r>
    <x v="12"/>
    <s v="14"/>
    <x v="12"/>
    <x v="240"/>
    <s v="1421"/>
    <s v="Aurland"/>
    <s v="1"/>
    <s v="Menn"/>
    <x v="0"/>
    <x v="0"/>
    <x v="7"/>
    <x v="0"/>
  </r>
  <r>
    <x v="12"/>
    <s v="14"/>
    <x v="12"/>
    <x v="240"/>
    <s v="1421"/>
    <s v="Aurland"/>
    <s v="1"/>
    <s v="Menn"/>
    <x v="1"/>
    <x v="1"/>
    <x v="7"/>
    <x v="23"/>
  </r>
  <r>
    <x v="12"/>
    <s v="14"/>
    <x v="12"/>
    <x v="240"/>
    <s v="1421"/>
    <s v="Aurland"/>
    <s v="1"/>
    <s v="Menn"/>
    <x v="2"/>
    <x v="2"/>
    <x v="7"/>
    <x v="1"/>
  </r>
  <r>
    <x v="12"/>
    <s v="14"/>
    <x v="12"/>
    <x v="240"/>
    <s v="1421"/>
    <s v="Aurland"/>
    <s v="1"/>
    <s v="Menn"/>
    <x v="3"/>
    <x v="3"/>
    <x v="7"/>
    <x v="12"/>
  </r>
  <r>
    <x v="12"/>
    <s v="14"/>
    <x v="12"/>
    <x v="240"/>
    <s v="1421"/>
    <s v="Aurland"/>
    <s v="1"/>
    <s v="Menn"/>
    <x v="4"/>
    <x v="4"/>
    <x v="7"/>
    <x v="15"/>
  </r>
  <r>
    <x v="12"/>
    <s v="14"/>
    <x v="12"/>
    <x v="240"/>
    <s v="1421"/>
    <s v="Aurland"/>
    <s v="1"/>
    <s v="Menn"/>
    <x v="5"/>
    <x v="5"/>
    <x v="7"/>
    <x v="19"/>
  </r>
  <r>
    <x v="12"/>
    <s v="14"/>
    <x v="12"/>
    <x v="241"/>
    <s v="1422"/>
    <s v="Lærdal"/>
    <s v="2"/>
    <s v="Kvinner"/>
    <x v="0"/>
    <x v="0"/>
    <x v="0"/>
    <x v="23"/>
  </r>
  <r>
    <x v="12"/>
    <s v="14"/>
    <x v="12"/>
    <x v="241"/>
    <s v="1422"/>
    <s v="Lærdal"/>
    <s v="2"/>
    <s v="Kvinner"/>
    <x v="1"/>
    <x v="1"/>
    <x v="0"/>
    <x v="23"/>
  </r>
  <r>
    <x v="12"/>
    <s v="14"/>
    <x v="12"/>
    <x v="241"/>
    <s v="1422"/>
    <s v="Lærdal"/>
    <s v="2"/>
    <s v="Kvinner"/>
    <x v="2"/>
    <x v="2"/>
    <x v="0"/>
    <x v="0"/>
  </r>
  <r>
    <x v="12"/>
    <s v="14"/>
    <x v="12"/>
    <x v="241"/>
    <s v="1422"/>
    <s v="Lærdal"/>
    <s v="2"/>
    <s v="Kvinner"/>
    <x v="3"/>
    <x v="3"/>
    <x v="0"/>
    <x v="5"/>
  </r>
  <r>
    <x v="12"/>
    <s v="14"/>
    <x v="12"/>
    <x v="241"/>
    <s v="1422"/>
    <s v="Lærdal"/>
    <s v="2"/>
    <s v="Kvinner"/>
    <x v="4"/>
    <x v="4"/>
    <x v="0"/>
    <x v="36"/>
  </r>
  <r>
    <x v="12"/>
    <s v="14"/>
    <x v="12"/>
    <x v="241"/>
    <s v="1422"/>
    <s v="Lærdal"/>
    <s v="2"/>
    <s v="Kvinner"/>
    <x v="5"/>
    <x v="5"/>
    <x v="0"/>
    <x v="39"/>
  </r>
  <r>
    <x v="12"/>
    <s v="14"/>
    <x v="12"/>
    <x v="241"/>
    <s v="1422"/>
    <s v="Lærdal"/>
    <s v="1"/>
    <s v="Menn"/>
    <x v="0"/>
    <x v="0"/>
    <x v="0"/>
    <x v="5"/>
  </r>
  <r>
    <x v="12"/>
    <s v="14"/>
    <x v="12"/>
    <x v="241"/>
    <s v="1422"/>
    <s v="Lærdal"/>
    <s v="1"/>
    <s v="Menn"/>
    <x v="1"/>
    <x v="1"/>
    <x v="0"/>
    <x v="1"/>
  </r>
  <r>
    <x v="12"/>
    <s v="14"/>
    <x v="12"/>
    <x v="241"/>
    <s v="1422"/>
    <s v="Lærdal"/>
    <s v="1"/>
    <s v="Menn"/>
    <x v="2"/>
    <x v="2"/>
    <x v="0"/>
    <x v="15"/>
  </r>
  <r>
    <x v="12"/>
    <s v="14"/>
    <x v="12"/>
    <x v="241"/>
    <s v="1422"/>
    <s v="Lærdal"/>
    <s v="1"/>
    <s v="Menn"/>
    <x v="3"/>
    <x v="3"/>
    <x v="0"/>
    <x v="11"/>
  </r>
  <r>
    <x v="12"/>
    <s v="14"/>
    <x v="12"/>
    <x v="241"/>
    <s v="1422"/>
    <s v="Lærdal"/>
    <s v="1"/>
    <s v="Menn"/>
    <x v="4"/>
    <x v="4"/>
    <x v="0"/>
    <x v="40"/>
  </r>
  <r>
    <x v="12"/>
    <s v="14"/>
    <x v="12"/>
    <x v="241"/>
    <s v="1422"/>
    <s v="Lærdal"/>
    <s v="1"/>
    <s v="Menn"/>
    <x v="5"/>
    <x v="5"/>
    <x v="0"/>
    <x v="13"/>
  </r>
  <r>
    <x v="12"/>
    <s v="14"/>
    <x v="12"/>
    <x v="241"/>
    <s v="1422"/>
    <s v="Lærdal"/>
    <s v="2"/>
    <s v="Kvinner"/>
    <x v="0"/>
    <x v="0"/>
    <x v="1"/>
    <x v="23"/>
  </r>
  <r>
    <x v="12"/>
    <s v="14"/>
    <x v="12"/>
    <x v="241"/>
    <s v="1422"/>
    <s v="Lærdal"/>
    <s v="2"/>
    <s v="Kvinner"/>
    <x v="1"/>
    <x v="1"/>
    <x v="1"/>
    <x v="23"/>
  </r>
  <r>
    <x v="12"/>
    <s v="14"/>
    <x v="12"/>
    <x v="241"/>
    <s v="1422"/>
    <s v="Lærdal"/>
    <s v="2"/>
    <s v="Kvinner"/>
    <x v="2"/>
    <x v="2"/>
    <x v="1"/>
    <x v="1"/>
  </r>
  <r>
    <x v="12"/>
    <s v="14"/>
    <x v="12"/>
    <x v="241"/>
    <s v="1422"/>
    <s v="Lærdal"/>
    <s v="2"/>
    <s v="Kvinner"/>
    <x v="3"/>
    <x v="3"/>
    <x v="1"/>
    <x v="19"/>
  </r>
  <r>
    <x v="12"/>
    <s v="14"/>
    <x v="12"/>
    <x v="241"/>
    <s v="1422"/>
    <s v="Lærdal"/>
    <s v="2"/>
    <s v="Kvinner"/>
    <x v="4"/>
    <x v="4"/>
    <x v="1"/>
    <x v="2"/>
  </r>
  <r>
    <x v="12"/>
    <s v="14"/>
    <x v="12"/>
    <x v="241"/>
    <s v="1422"/>
    <s v="Lærdal"/>
    <s v="2"/>
    <s v="Kvinner"/>
    <x v="5"/>
    <x v="5"/>
    <x v="1"/>
    <x v="39"/>
  </r>
  <r>
    <x v="12"/>
    <s v="14"/>
    <x v="12"/>
    <x v="241"/>
    <s v="1422"/>
    <s v="Lærdal"/>
    <s v="1"/>
    <s v="Menn"/>
    <x v="0"/>
    <x v="0"/>
    <x v="1"/>
    <x v="1"/>
  </r>
  <r>
    <x v="12"/>
    <s v="14"/>
    <x v="12"/>
    <x v="241"/>
    <s v="1422"/>
    <s v="Lærdal"/>
    <s v="1"/>
    <s v="Menn"/>
    <x v="1"/>
    <x v="1"/>
    <x v="1"/>
    <x v="19"/>
  </r>
  <r>
    <x v="12"/>
    <s v="14"/>
    <x v="12"/>
    <x v="241"/>
    <s v="1422"/>
    <s v="Lærdal"/>
    <s v="1"/>
    <s v="Menn"/>
    <x v="2"/>
    <x v="2"/>
    <x v="1"/>
    <x v="13"/>
  </r>
  <r>
    <x v="12"/>
    <s v="14"/>
    <x v="12"/>
    <x v="241"/>
    <s v="1422"/>
    <s v="Lærdal"/>
    <s v="1"/>
    <s v="Menn"/>
    <x v="3"/>
    <x v="3"/>
    <x v="1"/>
    <x v="51"/>
  </r>
  <r>
    <x v="12"/>
    <s v="14"/>
    <x v="12"/>
    <x v="241"/>
    <s v="1422"/>
    <s v="Lærdal"/>
    <s v="1"/>
    <s v="Menn"/>
    <x v="4"/>
    <x v="4"/>
    <x v="1"/>
    <x v="40"/>
  </r>
  <r>
    <x v="12"/>
    <s v="14"/>
    <x v="12"/>
    <x v="241"/>
    <s v="1422"/>
    <s v="Lærdal"/>
    <s v="1"/>
    <s v="Menn"/>
    <x v="5"/>
    <x v="5"/>
    <x v="1"/>
    <x v="6"/>
  </r>
  <r>
    <x v="12"/>
    <s v="14"/>
    <x v="12"/>
    <x v="241"/>
    <s v="1422"/>
    <s v="Lærdal"/>
    <s v="2"/>
    <s v="Kvinner"/>
    <x v="0"/>
    <x v="0"/>
    <x v="2"/>
    <x v="0"/>
  </r>
  <r>
    <x v="12"/>
    <s v="14"/>
    <x v="12"/>
    <x v="241"/>
    <s v="1422"/>
    <s v="Lærdal"/>
    <s v="2"/>
    <s v="Kvinner"/>
    <x v="1"/>
    <x v="1"/>
    <x v="2"/>
    <x v="0"/>
  </r>
  <r>
    <x v="12"/>
    <s v="14"/>
    <x v="12"/>
    <x v="241"/>
    <s v="1422"/>
    <s v="Lærdal"/>
    <s v="2"/>
    <s v="Kvinner"/>
    <x v="2"/>
    <x v="2"/>
    <x v="2"/>
    <x v="0"/>
  </r>
  <r>
    <x v="12"/>
    <s v="14"/>
    <x v="12"/>
    <x v="241"/>
    <s v="1422"/>
    <s v="Lærdal"/>
    <s v="2"/>
    <s v="Kvinner"/>
    <x v="3"/>
    <x v="3"/>
    <x v="2"/>
    <x v="5"/>
  </r>
  <r>
    <x v="12"/>
    <s v="14"/>
    <x v="12"/>
    <x v="241"/>
    <s v="1422"/>
    <s v="Lærdal"/>
    <s v="2"/>
    <s v="Kvinner"/>
    <x v="4"/>
    <x v="4"/>
    <x v="2"/>
    <x v="6"/>
  </r>
  <r>
    <x v="12"/>
    <s v="14"/>
    <x v="12"/>
    <x v="241"/>
    <s v="1422"/>
    <s v="Lærdal"/>
    <s v="2"/>
    <s v="Kvinner"/>
    <x v="5"/>
    <x v="5"/>
    <x v="2"/>
    <x v="23"/>
  </r>
  <r>
    <x v="12"/>
    <s v="14"/>
    <x v="12"/>
    <x v="241"/>
    <s v="1422"/>
    <s v="Lærdal"/>
    <s v="1"/>
    <s v="Menn"/>
    <x v="0"/>
    <x v="0"/>
    <x v="2"/>
    <x v="6"/>
  </r>
  <r>
    <x v="12"/>
    <s v="14"/>
    <x v="12"/>
    <x v="241"/>
    <s v="1422"/>
    <s v="Lærdal"/>
    <s v="1"/>
    <s v="Menn"/>
    <x v="1"/>
    <x v="1"/>
    <x v="2"/>
    <x v="19"/>
  </r>
  <r>
    <x v="12"/>
    <s v="14"/>
    <x v="12"/>
    <x v="241"/>
    <s v="1422"/>
    <s v="Lærdal"/>
    <s v="1"/>
    <s v="Menn"/>
    <x v="2"/>
    <x v="2"/>
    <x v="2"/>
    <x v="15"/>
  </r>
  <r>
    <x v="12"/>
    <s v="14"/>
    <x v="12"/>
    <x v="241"/>
    <s v="1422"/>
    <s v="Lærdal"/>
    <s v="1"/>
    <s v="Menn"/>
    <x v="3"/>
    <x v="3"/>
    <x v="2"/>
    <x v="32"/>
  </r>
  <r>
    <x v="12"/>
    <s v="14"/>
    <x v="12"/>
    <x v="241"/>
    <s v="1422"/>
    <s v="Lærdal"/>
    <s v="1"/>
    <s v="Menn"/>
    <x v="4"/>
    <x v="4"/>
    <x v="2"/>
    <x v="24"/>
  </r>
  <r>
    <x v="12"/>
    <s v="14"/>
    <x v="12"/>
    <x v="241"/>
    <s v="1422"/>
    <s v="Lærdal"/>
    <s v="1"/>
    <s v="Menn"/>
    <x v="5"/>
    <x v="5"/>
    <x v="2"/>
    <x v="13"/>
  </r>
  <r>
    <x v="12"/>
    <s v="14"/>
    <x v="12"/>
    <x v="241"/>
    <s v="1422"/>
    <s v="Lærdal"/>
    <s v="2"/>
    <s v="Kvinner"/>
    <x v="0"/>
    <x v="0"/>
    <x v="3"/>
    <x v="1"/>
  </r>
  <r>
    <x v="12"/>
    <s v="14"/>
    <x v="12"/>
    <x v="241"/>
    <s v="1422"/>
    <s v="Lærdal"/>
    <s v="2"/>
    <s v="Kvinner"/>
    <x v="1"/>
    <x v="1"/>
    <x v="3"/>
    <x v="23"/>
  </r>
  <r>
    <x v="12"/>
    <s v="14"/>
    <x v="12"/>
    <x v="241"/>
    <s v="1422"/>
    <s v="Lærdal"/>
    <s v="2"/>
    <s v="Kvinner"/>
    <x v="2"/>
    <x v="2"/>
    <x v="3"/>
    <x v="1"/>
  </r>
  <r>
    <x v="12"/>
    <s v="14"/>
    <x v="12"/>
    <x v="241"/>
    <s v="1422"/>
    <s v="Lærdal"/>
    <s v="2"/>
    <s v="Kvinner"/>
    <x v="3"/>
    <x v="3"/>
    <x v="3"/>
    <x v="12"/>
  </r>
  <r>
    <x v="12"/>
    <s v="14"/>
    <x v="12"/>
    <x v="241"/>
    <s v="1422"/>
    <s v="Lærdal"/>
    <s v="2"/>
    <s v="Kvinner"/>
    <x v="4"/>
    <x v="4"/>
    <x v="3"/>
    <x v="12"/>
  </r>
  <r>
    <x v="12"/>
    <s v="14"/>
    <x v="12"/>
    <x v="241"/>
    <s v="1422"/>
    <s v="Lærdal"/>
    <s v="2"/>
    <s v="Kvinner"/>
    <x v="5"/>
    <x v="5"/>
    <x v="3"/>
    <x v="23"/>
  </r>
  <r>
    <x v="12"/>
    <s v="14"/>
    <x v="12"/>
    <x v="241"/>
    <s v="1422"/>
    <s v="Lærdal"/>
    <s v="1"/>
    <s v="Menn"/>
    <x v="0"/>
    <x v="0"/>
    <x v="3"/>
    <x v="7"/>
  </r>
  <r>
    <x v="12"/>
    <s v="14"/>
    <x v="12"/>
    <x v="241"/>
    <s v="1422"/>
    <s v="Lærdal"/>
    <s v="1"/>
    <s v="Menn"/>
    <x v="1"/>
    <x v="1"/>
    <x v="3"/>
    <x v="23"/>
  </r>
  <r>
    <x v="12"/>
    <s v="14"/>
    <x v="12"/>
    <x v="241"/>
    <s v="1422"/>
    <s v="Lærdal"/>
    <s v="1"/>
    <s v="Menn"/>
    <x v="2"/>
    <x v="2"/>
    <x v="3"/>
    <x v="6"/>
  </r>
  <r>
    <x v="12"/>
    <s v="14"/>
    <x v="12"/>
    <x v="241"/>
    <s v="1422"/>
    <s v="Lærdal"/>
    <s v="1"/>
    <s v="Menn"/>
    <x v="3"/>
    <x v="3"/>
    <x v="3"/>
    <x v="46"/>
  </r>
  <r>
    <x v="12"/>
    <s v="14"/>
    <x v="12"/>
    <x v="241"/>
    <s v="1422"/>
    <s v="Lærdal"/>
    <s v="1"/>
    <s v="Menn"/>
    <x v="4"/>
    <x v="4"/>
    <x v="3"/>
    <x v="3"/>
  </r>
  <r>
    <x v="12"/>
    <s v="14"/>
    <x v="12"/>
    <x v="241"/>
    <s v="1422"/>
    <s v="Lærdal"/>
    <s v="1"/>
    <s v="Menn"/>
    <x v="5"/>
    <x v="5"/>
    <x v="3"/>
    <x v="12"/>
  </r>
  <r>
    <x v="12"/>
    <s v="14"/>
    <x v="12"/>
    <x v="241"/>
    <s v="1422"/>
    <s v="Lærdal"/>
    <s v="2"/>
    <s v="Kvinner"/>
    <x v="0"/>
    <x v="0"/>
    <x v="4"/>
    <x v="39"/>
  </r>
  <r>
    <x v="12"/>
    <s v="14"/>
    <x v="12"/>
    <x v="241"/>
    <s v="1422"/>
    <s v="Lærdal"/>
    <s v="2"/>
    <s v="Kvinner"/>
    <x v="1"/>
    <x v="1"/>
    <x v="4"/>
    <x v="23"/>
  </r>
  <r>
    <x v="12"/>
    <s v="14"/>
    <x v="12"/>
    <x v="241"/>
    <s v="1422"/>
    <s v="Lærdal"/>
    <s v="2"/>
    <s v="Kvinner"/>
    <x v="2"/>
    <x v="2"/>
    <x v="4"/>
    <x v="1"/>
  </r>
  <r>
    <x v="12"/>
    <s v="14"/>
    <x v="12"/>
    <x v="241"/>
    <s v="1422"/>
    <s v="Lærdal"/>
    <s v="2"/>
    <s v="Kvinner"/>
    <x v="3"/>
    <x v="3"/>
    <x v="4"/>
    <x v="19"/>
  </r>
  <r>
    <x v="12"/>
    <s v="14"/>
    <x v="12"/>
    <x v="241"/>
    <s v="1422"/>
    <s v="Lærdal"/>
    <s v="2"/>
    <s v="Kvinner"/>
    <x v="4"/>
    <x v="4"/>
    <x v="4"/>
    <x v="12"/>
  </r>
  <r>
    <x v="12"/>
    <s v="14"/>
    <x v="12"/>
    <x v="241"/>
    <s v="1422"/>
    <s v="Lærdal"/>
    <s v="2"/>
    <s v="Kvinner"/>
    <x v="5"/>
    <x v="5"/>
    <x v="4"/>
    <x v="1"/>
  </r>
  <r>
    <x v="12"/>
    <s v="14"/>
    <x v="12"/>
    <x v="241"/>
    <s v="1422"/>
    <s v="Lærdal"/>
    <s v="1"/>
    <s v="Menn"/>
    <x v="0"/>
    <x v="0"/>
    <x v="4"/>
    <x v="1"/>
  </r>
  <r>
    <x v="12"/>
    <s v="14"/>
    <x v="12"/>
    <x v="241"/>
    <s v="1422"/>
    <s v="Lærdal"/>
    <s v="1"/>
    <s v="Menn"/>
    <x v="1"/>
    <x v="1"/>
    <x v="4"/>
    <x v="0"/>
  </r>
  <r>
    <x v="12"/>
    <s v="14"/>
    <x v="12"/>
    <x v="241"/>
    <s v="1422"/>
    <s v="Lærdal"/>
    <s v="1"/>
    <s v="Menn"/>
    <x v="2"/>
    <x v="2"/>
    <x v="4"/>
    <x v="6"/>
  </r>
  <r>
    <x v="12"/>
    <s v="14"/>
    <x v="12"/>
    <x v="241"/>
    <s v="1422"/>
    <s v="Lærdal"/>
    <s v="1"/>
    <s v="Menn"/>
    <x v="3"/>
    <x v="3"/>
    <x v="4"/>
    <x v="46"/>
  </r>
  <r>
    <x v="12"/>
    <s v="14"/>
    <x v="12"/>
    <x v="241"/>
    <s v="1422"/>
    <s v="Lærdal"/>
    <s v="1"/>
    <s v="Menn"/>
    <x v="4"/>
    <x v="4"/>
    <x v="4"/>
    <x v="40"/>
  </r>
  <r>
    <x v="12"/>
    <s v="14"/>
    <x v="12"/>
    <x v="241"/>
    <s v="1422"/>
    <s v="Lærdal"/>
    <s v="1"/>
    <s v="Menn"/>
    <x v="5"/>
    <x v="5"/>
    <x v="4"/>
    <x v="21"/>
  </r>
  <r>
    <x v="12"/>
    <s v="14"/>
    <x v="12"/>
    <x v="241"/>
    <s v="1422"/>
    <s v="Lærdal"/>
    <s v="2"/>
    <s v="Kvinner"/>
    <x v="0"/>
    <x v="0"/>
    <x v="5"/>
    <x v="39"/>
  </r>
  <r>
    <x v="12"/>
    <s v="14"/>
    <x v="12"/>
    <x v="241"/>
    <s v="1422"/>
    <s v="Lærdal"/>
    <s v="2"/>
    <s v="Kvinner"/>
    <x v="1"/>
    <x v="1"/>
    <x v="5"/>
    <x v="23"/>
  </r>
  <r>
    <x v="12"/>
    <s v="14"/>
    <x v="12"/>
    <x v="241"/>
    <s v="1422"/>
    <s v="Lærdal"/>
    <s v="2"/>
    <s v="Kvinner"/>
    <x v="2"/>
    <x v="2"/>
    <x v="5"/>
    <x v="12"/>
  </r>
  <r>
    <x v="12"/>
    <s v="14"/>
    <x v="12"/>
    <x v="241"/>
    <s v="1422"/>
    <s v="Lærdal"/>
    <s v="2"/>
    <s v="Kvinner"/>
    <x v="3"/>
    <x v="3"/>
    <x v="5"/>
    <x v="1"/>
  </r>
  <r>
    <x v="12"/>
    <s v="14"/>
    <x v="12"/>
    <x v="241"/>
    <s v="1422"/>
    <s v="Lærdal"/>
    <s v="2"/>
    <s v="Kvinner"/>
    <x v="4"/>
    <x v="4"/>
    <x v="5"/>
    <x v="12"/>
  </r>
  <r>
    <x v="12"/>
    <s v="14"/>
    <x v="12"/>
    <x v="241"/>
    <s v="1422"/>
    <s v="Lærdal"/>
    <s v="2"/>
    <s v="Kvinner"/>
    <x v="5"/>
    <x v="5"/>
    <x v="5"/>
    <x v="1"/>
  </r>
  <r>
    <x v="12"/>
    <s v="14"/>
    <x v="12"/>
    <x v="241"/>
    <s v="1422"/>
    <s v="Lærdal"/>
    <s v="1"/>
    <s v="Menn"/>
    <x v="0"/>
    <x v="0"/>
    <x v="5"/>
    <x v="0"/>
  </r>
  <r>
    <x v="12"/>
    <s v="14"/>
    <x v="12"/>
    <x v="241"/>
    <s v="1422"/>
    <s v="Lærdal"/>
    <s v="1"/>
    <s v="Menn"/>
    <x v="1"/>
    <x v="1"/>
    <x v="5"/>
    <x v="0"/>
  </r>
  <r>
    <x v="12"/>
    <s v="14"/>
    <x v="12"/>
    <x v="241"/>
    <s v="1422"/>
    <s v="Lærdal"/>
    <s v="1"/>
    <s v="Menn"/>
    <x v="2"/>
    <x v="2"/>
    <x v="5"/>
    <x v="13"/>
  </r>
  <r>
    <x v="12"/>
    <s v="14"/>
    <x v="12"/>
    <x v="241"/>
    <s v="1422"/>
    <s v="Lærdal"/>
    <s v="1"/>
    <s v="Menn"/>
    <x v="3"/>
    <x v="3"/>
    <x v="5"/>
    <x v="11"/>
  </r>
  <r>
    <x v="12"/>
    <s v="14"/>
    <x v="12"/>
    <x v="241"/>
    <s v="1422"/>
    <s v="Lærdal"/>
    <s v="1"/>
    <s v="Menn"/>
    <x v="4"/>
    <x v="4"/>
    <x v="5"/>
    <x v="3"/>
  </r>
  <r>
    <x v="12"/>
    <s v="14"/>
    <x v="12"/>
    <x v="241"/>
    <s v="1422"/>
    <s v="Lærdal"/>
    <s v="1"/>
    <s v="Menn"/>
    <x v="5"/>
    <x v="5"/>
    <x v="5"/>
    <x v="36"/>
  </r>
  <r>
    <x v="12"/>
    <s v="14"/>
    <x v="12"/>
    <x v="241"/>
    <s v="1422"/>
    <s v="Lærdal"/>
    <s v="2"/>
    <s v="Kvinner"/>
    <x v="0"/>
    <x v="0"/>
    <x v="6"/>
    <x v="0"/>
  </r>
  <r>
    <x v="12"/>
    <s v="14"/>
    <x v="12"/>
    <x v="241"/>
    <s v="1422"/>
    <s v="Lærdal"/>
    <s v="2"/>
    <s v="Kvinner"/>
    <x v="1"/>
    <x v="1"/>
    <x v="6"/>
    <x v="39"/>
  </r>
  <r>
    <x v="12"/>
    <s v="14"/>
    <x v="12"/>
    <x v="241"/>
    <s v="1422"/>
    <s v="Lærdal"/>
    <s v="2"/>
    <s v="Kvinner"/>
    <x v="2"/>
    <x v="2"/>
    <x v="6"/>
    <x v="19"/>
  </r>
  <r>
    <x v="12"/>
    <s v="14"/>
    <x v="12"/>
    <x v="241"/>
    <s v="1422"/>
    <s v="Lærdal"/>
    <s v="2"/>
    <s v="Kvinner"/>
    <x v="3"/>
    <x v="3"/>
    <x v="6"/>
    <x v="12"/>
  </r>
  <r>
    <x v="12"/>
    <s v="14"/>
    <x v="12"/>
    <x v="241"/>
    <s v="1422"/>
    <s v="Lærdal"/>
    <s v="2"/>
    <s v="Kvinner"/>
    <x v="4"/>
    <x v="4"/>
    <x v="6"/>
    <x v="5"/>
  </r>
  <r>
    <x v="12"/>
    <s v="14"/>
    <x v="12"/>
    <x v="241"/>
    <s v="1422"/>
    <s v="Lærdal"/>
    <s v="2"/>
    <s v="Kvinner"/>
    <x v="5"/>
    <x v="5"/>
    <x v="6"/>
    <x v="12"/>
  </r>
  <r>
    <x v="12"/>
    <s v="14"/>
    <x v="12"/>
    <x v="241"/>
    <s v="1422"/>
    <s v="Lærdal"/>
    <s v="1"/>
    <s v="Menn"/>
    <x v="0"/>
    <x v="0"/>
    <x v="6"/>
    <x v="23"/>
  </r>
  <r>
    <x v="12"/>
    <s v="14"/>
    <x v="12"/>
    <x v="241"/>
    <s v="1422"/>
    <s v="Lærdal"/>
    <s v="1"/>
    <s v="Menn"/>
    <x v="1"/>
    <x v="1"/>
    <x v="6"/>
    <x v="12"/>
  </r>
  <r>
    <x v="12"/>
    <s v="14"/>
    <x v="12"/>
    <x v="241"/>
    <s v="1422"/>
    <s v="Lærdal"/>
    <s v="1"/>
    <s v="Menn"/>
    <x v="2"/>
    <x v="2"/>
    <x v="6"/>
    <x v="6"/>
  </r>
  <r>
    <x v="12"/>
    <s v="14"/>
    <x v="12"/>
    <x v="241"/>
    <s v="1422"/>
    <s v="Lærdal"/>
    <s v="1"/>
    <s v="Menn"/>
    <x v="3"/>
    <x v="3"/>
    <x v="6"/>
    <x v="46"/>
  </r>
  <r>
    <x v="12"/>
    <s v="14"/>
    <x v="12"/>
    <x v="241"/>
    <s v="1422"/>
    <s v="Lærdal"/>
    <s v="1"/>
    <s v="Menn"/>
    <x v="4"/>
    <x v="4"/>
    <x v="6"/>
    <x v="11"/>
  </r>
  <r>
    <x v="12"/>
    <s v="14"/>
    <x v="12"/>
    <x v="241"/>
    <s v="1422"/>
    <s v="Lærdal"/>
    <s v="1"/>
    <s v="Menn"/>
    <x v="5"/>
    <x v="5"/>
    <x v="6"/>
    <x v="21"/>
  </r>
  <r>
    <x v="12"/>
    <s v="14"/>
    <x v="12"/>
    <x v="241"/>
    <s v="1422"/>
    <s v="Lærdal"/>
    <s v="2"/>
    <s v="Kvinner"/>
    <x v="0"/>
    <x v="0"/>
    <x v="7"/>
    <x v="39"/>
  </r>
  <r>
    <x v="12"/>
    <s v="14"/>
    <x v="12"/>
    <x v="241"/>
    <s v="1422"/>
    <s v="Lærdal"/>
    <s v="2"/>
    <s v="Kvinner"/>
    <x v="1"/>
    <x v="1"/>
    <x v="7"/>
    <x v="39"/>
  </r>
  <r>
    <x v="12"/>
    <s v="14"/>
    <x v="12"/>
    <x v="241"/>
    <s v="1422"/>
    <s v="Lærdal"/>
    <s v="2"/>
    <s v="Kvinner"/>
    <x v="2"/>
    <x v="2"/>
    <x v="7"/>
    <x v="1"/>
  </r>
  <r>
    <x v="12"/>
    <s v="14"/>
    <x v="12"/>
    <x v="241"/>
    <s v="1422"/>
    <s v="Lærdal"/>
    <s v="2"/>
    <s v="Kvinner"/>
    <x v="3"/>
    <x v="3"/>
    <x v="7"/>
    <x v="23"/>
  </r>
  <r>
    <x v="12"/>
    <s v="14"/>
    <x v="12"/>
    <x v="241"/>
    <s v="1422"/>
    <s v="Lærdal"/>
    <s v="2"/>
    <s v="Kvinner"/>
    <x v="4"/>
    <x v="4"/>
    <x v="7"/>
    <x v="5"/>
  </r>
  <r>
    <x v="12"/>
    <s v="14"/>
    <x v="12"/>
    <x v="241"/>
    <s v="1422"/>
    <s v="Lærdal"/>
    <s v="2"/>
    <s v="Kvinner"/>
    <x v="5"/>
    <x v="5"/>
    <x v="7"/>
    <x v="1"/>
  </r>
  <r>
    <x v="12"/>
    <s v="14"/>
    <x v="12"/>
    <x v="241"/>
    <s v="1422"/>
    <s v="Lærdal"/>
    <s v="1"/>
    <s v="Menn"/>
    <x v="0"/>
    <x v="0"/>
    <x v="7"/>
    <x v="39"/>
  </r>
  <r>
    <x v="12"/>
    <s v="14"/>
    <x v="12"/>
    <x v="241"/>
    <s v="1422"/>
    <s v="Lærdal"/>
    <s v="1"/>
    <s v="Menn"/>
    <x v="1"/>
    <x v="1"/>
    <x v="7"/>
    <x v="39"/>
  </r>
  <r>
    <x v="12"/>
    <s v="14"/>
    <x v="12"/>
    <x v="241"/>
    <s v="1422"/>
    <s v="Lærdal"/>
    <s v="1"/>
    <s v="Menn"/>
    <x v="2"/>
    <x v="2"/>
    <x v="7"/>
    <x v="7"/>
  </r>
  <r>
    <x v="12"/>
    <s v="14"/>
    <x v="12"/>
    <x v="241"/>
    <s v="1422"/>
    <s v="Lærdal"/>
    <s v="1"/>
    <s v="Menn"/>
    <x v="3"/>
    <x v="3"/>
    <x v="7"/>
    <x v="11"/>
  </r>
  <r>
    <x v="12"/>
    <s v="14"/>
    <x v="12"/>
    <x v="241"/>
    <s v="1422"/>
    <s v="Lærdal"/>
    <s v="1"/>
    <s v="Menn"/>
    <x v="4"/>
    <x v="4"/>
    <x v="7"/>
    <x v="56"/>
  </r>
  <r>
    <x v="12"/>
    <s v="14"/>
    <x v="12"/>
    <x v="241"/>
    <s v="1422"/>
    <s v="Lærdal"/>
    <s v="1"/>
    <s v="Menn"/>
    <x v="5"/>
    <x v="5"/>
    <x v="7"/>
    <x v="6"/>
  </r>
  <r>
    <x v="12"/>
    <s v="14"/>
    <x v="12"/>
    <x v="242"/>
    <s v="1424"/>
    <s v="Årdal"/>
    <s v="2"/>
    <s v="Kvinner"/>
    <x v="0"/>
    <x v="0"/>
    <x v="0"/>
    <x v="39"/>
  </r>
  <r>
    <x v="12"/>
    <s v="14"/>
    <x v="12"/>
    <x v="242"/>
    <s v="1424"/>
    <s v="Årdal"/>
    <s v="2"/>
    <s v="Kvinner"/>
    <x v="1"/>
    <x v="1"/>
    <x v="0"/>
    <x v="39"/>
  </r>
  <r>
    <x v="12"/>
    <s v="14"/>
    <x v="12"/>
    <x v="242"/>
    <s v="1424"/>
    <s v="Årdal"/>
    <s v="2"/>
    <s v="Kvinner"/>
    <x v="2"/>
    <x v="2"/>
    <x v="0"/>
    <x v="39"/>
  </r>
  <r>
    <x v="12"/>
    <s v="14"/>
    <x v="12"/>
    <x v="242"/>
    <s v="1424"/>
    <s v="Årdal"/>
    <s v="2"/>
    <s v="Kvinner"/>
    <x v="3"/>
    <x v="3"/>
    <x v="0"/>
    <x v="23"/>
  </r>
  <r>
    <x v="12"/>
    <s v="14"/>
    <x v="12"/>
    <x v="242"/>
    <s v="1424"/>
    <s v="Årdal"/>
    <s v="2"/>
    <s v="Kvinner"/>
    <x v="4"/>
    <x v="4"/>
    <x v="0"/>
    <x v="23"/>
  </r>
  <r>
    <x v="12"/>
    <s v="14"/>
    <x v="12"/>
    <x v="242"/>
    <s v="1424"/>
    <s v="Årdal"/>
    <s v="2"/>
    <s v="Kvinner"/>
    <x v="5"/>
    <x v="5"/>
    <x v="0"/>
    <x v="0"/>
  </r>
  <r>
    <x v="12"/>
    <s v="14"/>
    <x v="12"/>
    <x v="242"/>
    <s v="1424"/>
    <s v="Årdal"/>
    <s v="1"/>
    <s v="Menn"/>
    <x v="0"/>
    <x v="0"/>
    <x v="0"/>
    <x v="39"/>
  </r>
  <r>
    <x v="12"/>
    <s v="14"/>
    <x v="12"/>
    <x v="242"/>
    <s v="1424"/>
    <s v="Årdal"/>
    <s v="1"/>
    <s v="Menn"/>
    <x v="1"/>
    <x v="1"/>
    <x v="0"/>
    <x v="39"/>
  </r>
  <r>
    <x v="12"/>
    <s v="14"/>
    <x v="12"/>
    <x v="242"/>
    <s v="1424"/>
    <s v="Årdal"/>
    <s v="1"/>
    <s v="Menn"/>
    <x v="2"/>
    <x v="2"/>
    <x v="0"/>
    <x v="23"/>
  </r>
  <r>
    <x v="12"/>
    <s v="14"/>
    <x v="12"/>
    <x v="242"/>
    <s v="1424"/>
    <s v="Årdal"/>
    <s v="1"/>
    <s v="Menn"/>
    <x v="3"/>
    <x v="3"/>
    <x v="0"/>
    <x v="23"/>
  </r>
  <r>
    <x v="12"/>
    <s v="14"/>
    <x v="12"/>
    <x v="242"/>
    <s v="1424"/>
    <s v="Årdal"/>
    <s v="1"/>
    <s v="Menn"/>
    <x v="4"/>
    <x v="4"/>
    <x v="0"/>
    <x v="0"/>
  </r>
  <r>
    <x v="12"/>
    <s v="14"/>
    <x v="12"/>
    <x v="242"/>
    <s v="1424"/>
    <s v="Årdal"/>
    <s v="1"/>
    <s v="Menn"/>
    <x v="5"/>
    <x v="5"/>
    <x v="0"/>
    <x v="39"/>
  </r>
  <r>
    <x v="12"/>
    <s v="14"/>
    <x v="12"/>
    <x v="242"/>
    <s v="1424"/>
    <s v="Årdal"/>
    <s v="2"/>
    <s v="Kvinner"/>
    <x v="0"/>
    <x v="0"/>
    <x v="1"/>
    <x v="39"/>
  </r>
  <r>
    <x v="12"/>
    <s v="14"/>
    <x v="12"/>
    <x v="242"/>
    <s v="1424"/>
    <s v="Årdal"/>
    <s v="2"/>
    <s v="Kvinner"/>
    <x v="1"/>
    <x v="1"/>
    <x v="1"/>
    <x v="39"/>
  </r>
  <r>
    <x v="12"/>
    <s v="14"/>
    <x v="12"/>
    <x v="242"/>
    <s v="1424"/>
    <s v="Årdal"/>
    <s v="2"/>
    <s v="Kvinner"/>
    <x v="2"/>
    <x v="2"/>
    <x v="1"/>
    <x v="39"/>
  </r>
  <r>
    <x v="12"/>
    <s v="14"/>
    <x v="12"/>
    <x v="242"/>
    <s v="1424"/>
    <s v="Årdal"/>
    <s v="2"/>
    <s v="Kvinner"/>
    <x v="3"/>
    <x v="3"/>
    <x v="1"/>
    <x v="23"/>
  </r>
  <r>
    <x v="12"/>
    <s v="14"/>
    <x v="12"/>
    <x v="242"/>
    <s v="1424"/>
    <s v="Årdal"/>
    <s v="2"/>
    <s v="Kvinner"/>
    <x v="4"/>
    <x v="4"/>
    <x v="1"/>
    <x v="23"/>
  </r>
  <r>
    <x v="12"/>
    <s v="14"/>
    <x v="12"/>
    <x v="242"/>
    <s v="1424"/>
    <s v="Årdal"/>
    <s v="2"/>
    <s v="Kvinner"/>
    <x v="5"/>
    <x v="5"/>
    <x v="1"/>
    <x v="0"/>
  </r>
  <r>
    <x v="12"/>
    <s v="14"/>
    <x v="12"/>
    <x v="242"/>
    <s v="1424"/>
    <s v="Årdal"/>
    <s v="1"/>
    <s v="Menn"/>
    <x v="0"/>
    <x v="0"/>
    <x v="1"/>
    <x v="39"/>
  </r>
  <r>
    <x v="12"/>
    <s v="14"/>
    <x v="12"/>
    <x v="242"/>
    <s v="1424"/>
    <s v="Årdal"/>
    <s v="1"/>
    <s v="Menn"/>
    <x v="1"/>
    <x v="1"/>
    <x v="1"/>
    <x v="39"/>
  </r>
  <r>
    <x v="12"/>
    <s v="14"/>
    <x v="12"/>
    <x v="242"/>
    <s v="1424"/>
    <s v="Årdal"/>
    <s v="1"/>
    <s v="Menn"/>
    <x v="2"/>
    <x v="2"/>
    <x v="1"/>
    <x v="39"/>
  </r>
  <r>
    <x v="12"/>
    <s v="14"/>
    <x v="12"/>
    <x v="242"/>
    <s v="1424"/>
    <s v="Årdal"/>
    <s v="1"/>
    <s v="Menn"/>
    <x v="3"/>
    <x v="3"/>
    <x v="1"/>
    <x v="1"/>
  </r>
  <r>
    <x v="12"/>
    <s v="14"/>
    <x v="12"/>
    <x v="242"/>
    <s v="1424"/>
    <s v="Årdal"/>
    <s v="1"/>
    <s v="Menn"/>
    <x v="4"/>
    <x v="4"/>
    <x v="1"/>
    <x v="19"/>
  </r>
  <r>
    <x v="12"/>
    <s v="14"/>
    <x v="12"/>
    <x v="242"/>
    <s v="1424"/>
    <s v="Årdal"/>
    <s v="1"/>
    <s v="Menn"/>
    <x v="5"/>
    <x v="5"/>
    <x v="1"/>
    <x v="39"/>
  </r>
  <r>
    <x v="12"/>
    <s v="14"/>
    <x v="12"/>
    <x v="242"/>
    <s v="1424"/>
    <s v="Årdal"/>
    <s v="2"/>
    <s v="Kvinner"/>
    <x v="0"/>
    <x v="0"/>
    <x v="2"/>
    <x v="39"/>
  </r>
  <r>
    <x v="12"/>
    <s v="14"/>
    <x v="12"/>
    <x v="242"/>
    <s v="1424"/>
    <s v="Årdal"/>
    <s v="2"/>
    <s v="Kvinner"/>
    <x v="1"/>
    <x v="1"/>
    <x v="2"/>
    <x v="39"/>
  </r>
  <r>
    <x v="12"/>
    <s v="14"/>
    <x v="12"/>
    <x v="242"/>
    <s v="1424"/>
    <s v="Årdal"/>
    <s v="2"/>
    <s v="Kvinner"/>
    <x v="2"/>
    <x v="2"/>
    <x v="2"/>
    <x v="39"/>
  </r>
  <r>
    <x v="12"/>
    <s v="14"/>
    <x v="12"/>
    <x v="242"/>
    <s v="1424"/>
    <s v="Årdal"/>
    <s v="2"/>
    <s v="Kvinner"/>
    <x v="3"/>
    <x v="3"/>
    <x v="2"/>
    <x v="23"/>
  </r>
  <r>
    <x v="12"/>
    <s v="14"/>
    <x v="12"/>
    <x v="242"/>
    <s v="1424"/>
    <s v="Årdal"/>
    <s v="2"/>
    <s v="Kvinner"/>
    <x v="4"/>
    <x v="4"/>
    <x v="2"/>
    <x v="0"/>
  </r>
  <r>
    <x v="12"/>
    <s v="14"/>
    <x v="12"/>
    <x v="242"/>
    <s v="1424"/>
    <s v="Årdal"/>
    <s v="2"/>
    <s v="Kvinner"/>
    <x v="5"/>
    <x v="5"/>
    <x v="2"/>
    <x v="23"/>
  </r>
  <r>
    <x v="12"/>
    <s v="14"/>
    <x v="12"/>
    <x v="242"/>
    <s v="1424"/>
    <s v="Årdal"/>
    <s v="1"/>
    <s v="Menn"/>
    <x v="0"/>
    <x v="0"/>
    <x v="2"/>
    <x v="39"/>
  </r>
  <r>
    <x v="12"/>
    <s v="14"/>
    <x v="12"/>
    <x v="242"/>
    <s v="1424"/>
    <s v="Årdal"/>
    <s v="1"/>
    <s v="Menn"/>
    <x v="1"/>
    <x v="1"/>
    <x v="2"/>
    <x v="39"/>
  </r>
  <r>
    <x v="12"/>
    <s v="14"/>
    <x v="12"/>
    <x v="242"/>
    <s v="1424"/>
    <s v="Årdal"/>
    <s v="1"/>
    <s v="Menn"/>
    <x v="2"/>
    <x v="2"/>
    <x v="2"/>
    <x v="39"/>
  </r>
  <r>
    <x v="12"/>
    <s v="14"/>
    <x v="12"/>
    <x v="242"/>
    <s v="1424"/>
    <s v="Årdal"/>
    <s v="1"/>
    <s v="Menn"/>
    <x v="3"/>
    <x v="3"/>
    <x v="2"/>
    <x v="1"/>
  </r>
  <r>
    <x v="12"/>
    <s v="14"/>
    <x v="12"/>
    <x v="242"/>
    <s v="1424"/>
    <s v="Årdal"/>
    <s v="1"/>
    <s v="Menn"/>
    <x v="4"/>
    <x v="4"/>
    <x v="2"/>
    <x v="1"/>
  </r>
  <r>
    <x v="12"/>
    <s v="14"/>
    <x v="12"/>
    <x v="242"/>
    <s v="1424"/>
    <s v="Årdal"/>
    <s v="1"/>
    <s v="Menn"/>
    <x v="5"/>
    <x v="5"/>
    <x v="2"/>
    <x v="39"/>
  </r>
  <r>
    <x v="12"/>
    <s v="14"/>
    <x v="12"/>
    <x v="242"/>
    <s v="1424"/>
    <s v="Årdal"/>
    <s v="2"/>
    <s v="Kvinner"/>
    <x v="0"/>
    <x v="0"/>
    <x v="3"/>
    <x v="39"/>
  </r>
  <r>
    <x v="12"/>
    <s v="14"/>
    <x v="12"/>
    <x v="242"/>
    <s v="1424"/>
    <s v="Årdal"/>
    <s v="2"/>
    <s v="Kvinner"/>
    <x v="1"/>
    <x v="1"/>
    <x v="3"/>
    <x v="39"/>
  </r>
  <r>
    <x v="12"/>
    <s v="14"/>
    <x v="12"/>
    <x v="242"/>
    <s v="1424"/>
    <s v="Årdal"/>
    <s v="2"/>
    <s v="Kvinner"/>
    <x v="2"/>
    <x v="2"/>
    <x v="3"/>
    <x v="39"/>
  </r>
  <r>
    <x v="12"/>
    <s v="14"/>
    <x v="12"/>
    <x v="242"/>
    <s v="1424"/>
    <s v="Årdal"/>
    <s v="2"/>
    <s v="Kvinner"/>
    <x v="3"/>
    <x v="3"/>
    <x v="3"/>
    <x v="23"/>
  </r>
  <r>
    <x v="12"/>
    <s v="14"/>
    <x v="12"/>
    <x v="242"/>
    <s v="1424"/>
    <s v="Årdal"/>
    <s v="2"/>
    <s v="Kvinner"/>
    <x v="4"/>
    <x v="4"/>
    <x v="3"/>
    <x v="0"/>
  </r>
  <r>
    <x v="12"/>
    <s v="14"/>
    <x v="12"/>
    <x v="242"/>
    <s v="1424"/>
    <s v="Årdal"/>
    <s v="2"/>
    <s v="Kvinner"/>
    <x v="5"/>
    <x v="5"/>
    <x v="3"/>
    <x v="39"/>
  </r>
  <r>
    <x v="12"/>
    <s v="14"/>
    <x v="12"/>
    <x v="242"/>
    <s v="1424"/>
    <s v="Årdal"/>
    <s v="1"/>
    <s v="Menn"/>
    <x v="0"/>
    <x v="0"/>
    <x v="3"/>
    <x v="39"/>
  </r>
  <r>
    <x v="12"/>
    <s v="14"/>
    <x v="12"/>
    <x v="242"/>
    <s v="1424"/>
    <s v="Årdal"/>
    <s v="1"/>
    <s v="Menn"/>
    <x v="1"/>
    <x v="1"/>
    <x v="3"/>
    <x v="39"/>
  </r>
  <r>
    <x v="12"/>
    <s v="14"/>
    <x v="12"/>
    <x v="242"/>
    <s v="1424"/>
    <s v="Årdal"/>
    <s v="1"/>
    <s v="Menn"/>
    <x v="2"/>
    <x v="2"/>
    <x v="3"/>
    <x v="39"/>
  </r>
  <r>
    <x v="12"/>
    <s v="14"/>
    <x v="12"/>
    <x v="242"/>
    <s v="1424"/>
    <s v="Årdal"/>
    <s v="1"/>
    <s v="Menn"/>
    <x v="3"/>
    <x v="3"/>
    <x v="3"/>
    <x v="1"/>
  </r>
  <r>
    <x v="12"/>
    <s v="14"/>
    <x v="12"/>
    <x v="242"/>
    <s v="1424"/>
    <s v="Årdal"/>
    <s v="1"/>
    <s v="Menn"/>
    <x v="4"/>
    <x v="4"/>
    <x v="3"/>
    <x v="0"/>
  </r>
  <r>
    <x v="12"/>
    <s v="14"/>
    <x v="12"/>
    <x v="242"/>
    <s v="1424"/>
    <s v="Årdal"/>
    <s v="1"/>
    <s v="Menn"/>
    <x v="5"/>
    <x v="5"/>
    <x v="3"/>
    <x v="39"/>
  </r>
  <r>
    <x v="12"/>
    <s v="14"/>
    <x v="12"/>
    <x v="242"/>
    <s v="1424"/>
    <s v="Årdal"/>
    <s v="2"/>
    <s v="Kvinner"/>
    <x v="0"/>
    <x v="0"/>
    <x v="4"/>
    <x v="39"/>
  </r>
  <r>
    <x v="12"/>
    <s v="14"/>
    <x v="12"/>
    <x v="242"/>
    <s v="1424"/>
    <s v="Årdal"/>
    <s v="2"/>
    <s v="Kvinner"/>
    <x v="1"/>
    <x v="1"/>
    <x v="4"/>
    <x v="39"/>
  </r>
  <r>
    <x v="12"/>
    <s v="14"/>
    <x v="12"/>
    <x v="242"/>
    <s v="1424"/>
    <s v="Årdal"/>
    <s v="2"/>
    <s v="Kvinner"/>
    <x v="2"/>
    <x v="2"/>
    <x v="4"/>
    <x v="23"/>
  </r>
  <r>
    <x v="12"/>
    <s v="14"/>
    <x v="12"/>
    <x v="242"/>
    <s v="1424"/>
    <s v="Årdal"/>
    <s v="2"/>
    <s v="Kvinner"/>
    <x v="3"/>
    <x v="3"/>
    <x v="4"/>
    <x v="23"/>
  </r>
  <r>
    <x v="12"/>
    <s v="14"/>
    <x v="12"/>
    <x v="242"/>
    <s v="1424"/>
    <s v="Årdal"/>
    <s v="2"/>
    <s v="Kvinner"/>
    <x v="4"/>
    <x v="4"/>
    <x v="4"/>
    <x v="0"/>
  </r>
  <r>
    <x v="12"/>
    <s v="14"/>
    <x v="12"/>
    <x v="242"/>
    <s v="1424"/>
    <s v="Årdal"/>
    <s v="2"/>
    <s v="Kvinner"/>
    <x v="5"/>
    <x v="5"/>
    <x v="4"/>
    <x v="39"/>
  </r>
  <r>
    <x v="12"/>
    <s v="14"/>
    <x v="12"/>
    <x v="242"/>
    <s v="1424"/>
    <s v="Årdal"/>
    <s v="1"/>
    <s v="Menn"/>
    <x v="0"/>
    <x v="0"/>
    <x v="4"/>
    <x v="39"/>
  </r>
  <r>
    <x v="12"/>
    <s v="14"/>
    <x v="12"/>
    <x v="242"/>
    <s v="1424"/>
    <s v="Årdal"/>
    <s v="1"/>
    <s v="Menn"/>
    <x v="1"/>
    <x v="1"/>
    <x v="4"/>
    <x v="39"/>
  </r>
  <r>
    <x v="12"/>
    <s v="14"/>
    <x v="12"/>
    <x v="242"/>
    <s v="1424"/>
    <s v="Årdal"/>
    <s v="1"/>
    <s v="Menn"/>
    <x v="2"/>
    <x v="2"/>
    <x v="4"/>
    <x v="23"/>
  </r>
  <r>
    <x v="12"/>
    <s v="14"/>
    <x v="12"/>
    <x v="242"/>
    <s v="1424"/>
    <s v="Årdal"/>
    <s v="1"/>
    <s v="Menn"/>
    <x v="3"/>
    <x v="3"/>
    <x v="4"/>
    <x v="23"/>
  </r>
  <r>
    <x v="12"/>
    <s v="14"/>
    <x v="12"/>
    <x v="242"/>
    <s v="1424"/>
    <s v="Årdal"/>
    <s v="1"/>
    <s v="Menn"/>
    <x v="4"/>
    <x v="4"/>
    <x v="4"/>
    <x v="1"/>
  </r>
  <r>
    <x v="12"/>
    <s v="14"/>
    <x v="12"/>
    <x v="242"/>
    <s v="1424"/>
    <s v="Årdal"/>
    <s v="1"/>
    <s v="Menn"/>
    <x v="5"/>
    <x v="5"/>
    <x v="4"/>
    <x v="0"/>
  </r>
  <r>
    <x v="12"/>
    <s v="14"/>
    <x v="12"/>
    <x v="242"/>
    <s v="1424"/>
    <s v="Årdal"/>
    <s v="2"/>
    <s v="Kvinner"/>
    <x v="0"/>
    <x v="0"/>
    <x v="5"/>
    <x v="39"/>
  </r>
  <r>
    <x v="12"/>
    <s v="14"/>
    <x v="12"/>
    <x v="242"/>
    <s v="1424"/>
    <s v="Årdal"/>
    <s v="2"/>
    <s v="Kvinner"/>
    <x v="1"/>
    <x v="1"/>
    <x v="5"/>
    <x v="39"/>
  </r>
  <r>
    <x v="12"/>
    <s v="14"/>
    <x v="12"/>
    <x v="242"/>
    <s v="1424"/>
    <s v="Årdal"/>
    <s v="2"/>
    <s v="Kvinner"/>
    <x v="2"/>
    <x v="2"/>
    <x v="5"/>
    <x v="39"/>
  </r>
  <r>
    <x v="12"/>
    <s v="14"/>
    <x v="12"/>
    <x v="242"/>
    <s v="1424"/>
    <s v="Årdal"/>
    <s v="2"/>
    <s v="Kvinner"/>
    <x v="3"/>
    <x v="3"/>
    <x v="5"/>
    <x v="0"/>
  </r>
  <r>
    <x v="12"/>
    <s v="14"/>
    <x v="12"/>
    <x v="242"/>
    <s v="1424"/>
    <s v="Årdal"/>
    <s v="2"/>
    <s v="Kvinner"/>
    <x v="4"/>
    <x v="4"/>
    <x v="5"/>
    <x v="0"/>
  </r>
  <r>
    <x v="12"/>
    <s v="14"/>
    <x v="12"/>
    <x v="242"/>
    <s v="1424"/>
    <s v="Årdal"/>
    <s v="2"/>
    <s v="Kvinner"/>
    <x v="5"/>
    <x v="5"/>
    <x v="5"/>
    <x v="39"/>
  </r>
  <r>
    <x v="12"/>
    <s v="14"/>
    <x v="12"/>
    <x v="242"/>
    <s v="1424"/>
    <s v="Årdal"/>
    <s v="1"/>
    <s v="Menn"/>
    <x v="0"/>
    <x v="0"/>
    <x v="5"/>
    <x v="39"/>
  </r>
  <r>
    <x v="12"/>
    <s v="14"/>
    <x v="12"/>
    <x v="242"/>
    <s v="1424"/>
    <s v="Årdal"/>
    <s v="1"/>
    <s v="Menn"/>
    <x v="1"/>
    <x v="1"/>
    <x v="5"/>
    <x v="39"/>
  </r>
  <r>
    <x v="12"/>
    <s v="14"/>
    <x v="12"/>
    <x v="242"/>
    <s v="1424"/>
    <s v="Årdal"/>
    <s v="1"/>
    <s v="Menn"/>
    <x v="2"/>
    <x v="2"/>
    <x v="5"/>
    <x v="39"/>
  </r>
  <r>
    <x v="12"/>
    <s v="14"/>
    <x v="12"/>
    <x v="242"/>
    <s v="1424"/>
    <s v="Årdal"/>
    <s v="1"/>
    <s v="Menn"/>
    <x v="3"/>
    <x v="3"/>
    <x v="5"/>
    <x v="23"/>
  </r>
  <r>
    <x v="12"/>
    <s v="14"/>
    <x v="12"/>
    <x v="242"/>
    <s v="1424"/>
    <s v="Årdal"/>
    <s v="1"/>
    <s v="Menn"/>
    <x v="4"/>
    <x v="4"/>
    <x v="5"/>
    <x v="0"/>
  </r>
  <r>
    <x v="12"/>
    <s v="14"/>
    <x v="12"/>
    <x v="242"/>
    <s v="1424"/>
    <s v="Årdal"/>
    <s v="1"/>
    <s v="Menn"/>
    <x v="5"/>
    <x v="5"/>
    <x v="5"/>
    <x v="0"/>
  </r>
  <r>
    <x v="12"/>
    <s v="14"/>
    <x v="12"/>
    <x v="242"/>
    <s v="1424"/>
    <s v="Årdal"/>
    <s v="2"/>
    <s v="Kvinner"/>
    <x v="0"/>
    <x v="0"/>
    <x v="6"/>
    <x v="39"/>
  </r>
  <r>
    <x v="12"/>
    <s v="14"/>
    <x v="12"/>
    <x v="242"/>
    <s v="1424"/>
    <s v="Årdal"/>
    <s v="2"/>
    <s v="Kvinner"/>
    <x v="1"/>
    <x v="1"/>
    <x v="6"/>
    <x v="23"/>
  </r>
  <r>
    <x v="12"/>
    <s v="14"/>
    <x v="12"/>
    <x v="242"/>
    <s v="1424"/>
    <s v="Årdal"/>
    <s v="2"/>
    <s v="Kvinner"/>
    <x v="2"/>
    <x v="2"/>
    <x v="6"/>
    <x v="39"/>
  </r>
  <r>
    <x v="12"/>
    <s v="14"/>
    <x v="12"/>
    <x v="242"/>
    <s v="1424"/>
    <s v="Årdal"/>
    <s v="2"/>
    <s v="Kvinner"/>
    <x v="3"/>
    <x v="3"/>
    <x v="6"/>
    <x v="23"/>
  </r>
  <r>
    <x v="12"/>
    <s v="14"/>
    <x v="12"/>
    <x v="242"/>
    <s v="1424"/>
    <s v="Årdal"/>
    <s v="2"/>
    <s v="Kvinner"/>
    <x v="4"/>
    <x v="4"/>
    <x v="6"/>
    <x v="23"/>
  </r>
  <r>
    <x v="12"/>
    <s v="14"/>
    <x v="12"/>
    <x v="242"/>
    <s v="1424"/>
    <s v="Årdal"/>
    <s v="2"/>
    <s v="Kvinner"/>
    <x v="5"/>
    <x v="5"/>
    <x v="6"/>
    <x v="23"/>
  </r>
  <r>
    <x v="12"/>
    <s v="14"/>
    <x v="12"/>
    <x v="242"/>
    <s v="1424"/>
    <s v="Årdal"/>
    <s v="1"/>
    <s v="Menn"/>
    <x v="0"/>
    <x v="0"/>
    <x v="6"/>
    <x v="39"/>
  </r>
  <r>
    <x v="12"/>
    <s v="14"/>
    <x v="12"/>
    <x v="242"/>
    <s v="1424"/>
    <s v="Årdal"/>
    <s v="1"/>
    <s v="Menn"/>
    <x v="1"/>
    <x v="1"/>
    <x v="6"/>
    <x v="39"/>
  </r>
  <r>
    <x v="12"/>
    <s v="14"/>
    <x v="12"/>
    <x v="242"/>
    <s v="1424"/>
    <s v="Årdal"/>
    <s v="1"/>
    <s v="Menn"/>
    <x v="2"/>
    <x v="2"/>
    <x v="6"/>
    <x v="39"/>
  </r>
  <r>
    <x v="12"/>
    <s v="14"/>
    <x v="12"/>
    <x v="242"/>
    <s v="1424"/>
    <s v="Årdal"/>
    <s v="1"/>
    <s v="Menn"/>
    <x v="3"/>
    <x v="3"/>
    <x v="6"/>
    <x v="0"/>
  </r>
  <r>
    <x v="12"/>
    <s v="14"/>
    <x v="12"/>
    <x v="242"/>
    <s v="1424"/>
    <s v="Årdal"/>
    <s v="1"/>
    <s v="Menn"/>
    <x v="4"/>
    <x v="4"/>
    <x v="6"/>
    <x v="0"/>
  </r>
  <r>
    <x v="12"/>
    <s v="14"/>
    <x v="12"/>
    <x v="242"/>
    <s v="1424"/>
    <s v="Årdal"/>
    <s v="1"/>
    <s v="Menn"/>
    <x v="5"/>
    <x v="5"/>
    <x v="6"/>
    <x v="0"/>
  </r>
  <r>
    <x v="12"/>
    <s v="14"/>
    <x v="12"/>
    <x v="242"/>
    <s v="1424"/>
    <s v="Årdal"/>
    <s v="2"/>
    <s v="Kvinner"/>
    <x v="0"/>
    <x v="0"/>
    <x v="7"/>
    <x v="39"/>
  </r>
  <r>
    <x v="12"/>
    <s v="14"/>
    <x v="12"/>
    <x v="242"/>
    <s v="1424"/>
    <s v="Årdal"/>
    <s v="2"/>
    <s v="Kvinner"/>
    <x v="1"/>
    <x v="1"/>
    <x v="7"/>
    <x v="39"/>
  </r>
  <r>
    <x v="12"/>
    <s v="14"/>
    <x v="12"/>
    <x v="242"/>
    <s v="1424"/>
    <s v="Årdal"/>
    <s v="2"/>
    <s v="Kvinner"/>
    <x v="2"/>
    <x v="2"/>
    <x v="7"/>
    <x v="39"/>
  </r>
  <r>
    <x v="12"/>
    <s v="14"/>
    <x v="12"/>
    <x v="242"/>
    <s v="1424"/>
    <s v="Årdal"/>
    <s v="2"/>
    <s v="Kvinner"/>
    <x v="3"/>
    <x v="3"/>
    <x v="7"/>
    <x v="23"/>
  </r>
  <r>
    <x v="12"/>
    <s v="14"/>
    <x v="12"/>
    <x v="242"/>
    <s v="1424"/>
    <s v="Årdal"/>
    <s v="2"/>
    <s v="Kvinner"/>
    <x v="4"/>
    <x v="4"/>
    <x v="7"/>
    <x v="23"/>
  </r>
  <r>
    <x v="12"/>
    <s v="14"/>
    <x v="12"/>
    <x v="242"/>
    <s v="1424"/>
    <s v="Årdal"/>
    <s v="2"/>
    <s v="Kvinner"/>
    <x v="5"/>
    <x v="5"/>
    <x v="7"/>
    <x v="23"/>
  </r>
  <r>
    <x v="12"/>
    <s v="14"/>
    <x v="12"/>
    <x v="242"/>
    <s v="1424"/>
    <s v="Årdal"/>
    <s v="1"/>
    <s v="Menn"/>
    <x v="0"/>
    <x v="0"/>
    <x v="7"/>
    <x v="39"/>
  </r>
  <r>
    <x v="12"/>
    <s v="14"/>
    <x v="12"/>
    <x v="242"/>
    <s v="1424"/>
    <s v="Årdal"/>
    <s v="1"/>
    <s v="Menn"/>
    <x v="1"/>
    <x v="1"/>
    <x v="7"/>
    <x v="39"/>
  </r>
  <r>
    <x v="12"/>
    <s v="14"/>
    <x v="12"/>
    <x v="242"/>
    <s v="1424"/>
    <s v="Årdal"/>
    <s v="1"/>
    <s v="Menn"/>
    <x v="2"/>
    <x v="2"/>
    <x v="7"/>
    <x v="39"/>
  </r>
  <r>
    <x v="12"/>
    <s v="14"/>
    <x v="12"/>
    <x v="242"/>
    <s v="1424"/>
    <s v="Årdal"/>
    <s v="1"/>
    <s v="Menn"/>
    <x v="3"/>
    <x v="3"/>
    <x v="7"/>
    <x v="23"/>
  </r>
  <r>
    <x v="12"/>
    <s v="14"/>
    <x v="12"/>
    <x v="242"/>
    <s v="1424"/>
    <s v="Årdal"/>
    <s v="1"/>
    <s v="Menn"/>
    <x v="4"/>
    <x v="4"/>
    <x v="7"/>
    <x v="1"/>
  </r>
  <r>
    <x v="12"/>
    <s v="14"/>
    <x v="12"/>
    <x v="242"/>
    <s v="1424"/>
    <s v="Årdal"/>
    <s v="1"/>
    <s v="Menn"/>
    <x v="5"/>
    <x v="5"/>
    <x v="7"/>
    <x v="19"/>
  </r>
  <r>
    <x v="12"/>
    <s v="14"/>
    <x v="12"/>
    <x v="243"/>
    <s v="1426"/>
    <s v="Luster"/>
    <s v="2"/>
    <s v="Kvinner"/>
    <x v="0"/>
    <x v="0"/>
    <x v="0"/>
    <x v="20"/>
  </r>
  <r>
    <x v="12"/>
    <s v="14"/>
    <x v="12"/>
    <x v="243"/>
    <s v="1426"/>
    <s v="Luster"/>
    <s v="2"/>
    <s v="Kvinner"/>
    <x v="1"/>
    <x v="1"/>
    <x v="0"/>
    <x v="36"/>
  </r>
  <r>
    <x v="12"/>
    <s v="14"/>
    <x v="12"/>
    <x v="243"/>
    <s v="1426"/>
    <s v="Luster"/>
    <s v="2"/>
    <s v="Kvinner"/>
    <x v="2"/>
    <x v="2"/>
    <x v="0"/>
    <x v="21"/>
  </r>
  <r>
    <x v="12"/>
    <s v="14"/>
    <x v="12"/>
    <x v="243"/>
    <s v="1426"/>
    <s v="Luster"/>
    <s v="2"/>
    <s v="Kvinner"/>
    <x v="3"/>
    <x v="3"/>
    <x v="0"/>
    <x v="32"/>
  </r>
  <r>
    <x v="12"/>
    <s v="14"/>
    <x v="12"/>
    <x v="243"/>
    <s v="1426"/>
    <s v="Luster"/>
    <s v="2"/>
    <s v="Kvinner"/>
    <x v="4"/>
    <x v="4"/>
    <x v="0"/>
    <x v="73"/>
  </r>
  <r>
    <x v="12"/>
    <s v="14"/>
    <x v="12"/>
    <x v="243"/>
    <s v="1426"/>
    <s v="Luster"/>
    <s v="2"/>
    <s v="Kvinner"/>
    <x v="5"/>
    <x v="5"/>
    <x v="0"/>
    <x v="13"/>
  </r>
  <r>
    <x v="12"/>
    <s v="14"/>
    <x v="12"/>
    <x v="243"/>
    <s v="1426"/>
    <s v="Luster"/>
    <s v="1"/>
    <s v="Menn"/>
    <x v="0"/>
    <x v="0"/>
    <x v="0"/>
    <x v="63"/>
  </r>
  <r>
    <x v="12"/>
    <s v="14"/>
    <x v="12"/>
    <x v="243"/>
    <s v="1426"/>
    <s v="Luster"/>
    <s v="1"/>
    <s v="Menn"/>
    <x v="1"/>
    <x v="1"/>
    <x v="0"/>
    <x v="36"/>
  </r>
  <r>
    <x v="12"/>
    <s v="14"/>
    <x v="12"/>
    <x v="243"/>
    <s v="1426"/>
    <s v="Luster"/>
    <s v="1"/>
    <s v="Menn"/>
    <x v="2"/>
    <x v="2"/>
    <x v="0"/>
    <x v="45"/>
  </r>
  <r>
    <x v="12"/>
    <s v="14"/>
    <x v="12"/>
    <x v="243"/>
    <s v="1426"/>
    <s v="Luster"/>
    <s v="1"/>
    <s v="Menn"/>
    <x v="3"/>
    <x v="3"/>
    <x v="0"/>
    <x v="29"/>
  </r>
  <r>
    <x v="12"/>
    <s v="14"/>
    <x v="12"/>
    <x v="243"/>
    <s v="1426"/>
    <s v="Luster"/>
    <s v="1"/>
    <s v="Menn"/>
    <x v="4"/>
    <x v="4"/>
    <x v="0"/>
    <x v="18"/>
  </r>
  <r>
    <x v="12"/>
    <s v="14"/>
    <x v="12"/>
    <x v="243"/>
    <s v="1426"/>
    <s v="Luster"/>
    <s v="1"/>
    <s v="Menn"/>
    <x v="5"/>
    <x v="5"/>
    <x v="0"/>
    <x v="46"/>
  </r>
  <r>
    <x v="12"/>
    <s v="14"/>
    <x v="12"/>
    <x v="243"/>
    <s v="1426"/>
    <s v="Luster"/>
    <s v="2"/>
    <s v="Kvinner"/>
    <x v="0"/>
    <x v="0"/>
    <x v="1"/>
    <x v="4"/>
  </r>
  <r>
    <x v="12"/>
    <s v="14"/>
    <x v="12"/>
    <x v="243"/>
    <s v="1426"/>
    <s v="Luster"/>
    <s v="2"/>
    <s v="Kvinner"/>
    <x v="1"/>
    <x v="1"/>
    <x v="1"/>
    <x v="4"/>
  </r>
  <r>
    <x v="12"/>
    <s v="14"/>
    <x v="12"/>
    <x v="243"/>
    <s v="1426"/>
    <s v="Luster"/>
    <s v="2"/>
    <s v="Kvinner"/>
    <x v="2"/>
    <x v="2"/>
    <x v="1"/>
    <x v="2"/>
  </r>
  <r>
    <x v="12"/>
    <s v="14"/>
    <x v="12"/>
    <x v="243"/>
    <s v="1426"/>
    <s v="Luster"/>
    <s v="2"/>
    <s v="Kvinner"/>
    <x v="3"/>
    <x v="3"/>
    <x v="1"/>
    <x v="51"/>
  </r>
  <r>
    <x v="12"/>
    <s v="14"/>
    <x v="12"/>
    <x v="243"/>
    <s v="1426"/>
    <s v="Luster"/>
    <s v="2"/>
    <s v="Kvinner"/>
    <x v="4"/>
    <x v="4"/>
    <x v="1"/>
    <x v="16"/>
  </r>
  <r>
    <x v="12"/>
    <s v="14"/>
    <x v="12"/>
    <x v="243"/>
    <s v="1426"/>
    <s v="Luster"/>
    <s v="2"/>
    <s v="Kvinner"/>
    <x v="5"/>
    <x v="5"/>
    <x v="1"/>
    <x v="5"/>
  </r>
  <r>
    <x v="12"/>
    <s v="14"/>
    <x v="12"/>
    <x v="243"/>
    <s v="1426"/>
    <s v="Luster"/>
    <s v="1"/>
    <s v="Menn"/>
    <x v="0"/>
    <x v="0"/>
    <x v="1"/>
    <x v="55"/>
  </r>
  <r>
    <x v="12"/>
    <s v="14"/>
    <x v="12"/>
    <x v="243"/>
    <s v="1426"/>
    <s v="Luster"/>
    <s v="1"/>
    <s v="Menn"/>
    <x v="1"/>
    <x v="1"/>
    <x v="1"/>
    <x v="40"/>
  </r>
  <r>
    <x v="12"/>
    <s v="14"/>
    <x v="12"/>
    <x v="243"/>
    <s v="1426"/>
    <s v="Luster"/>
    <s v="1"/>
    <s v="Menn"/>
    <x v="2"/>
    <x v="2"/>
    <x v="1"/>
    <x v="27"/>
  </r>
  <r>
    <x v="12"/>
    <s v="14"/>
    <x v="12"/>
    <x v="243"/>
    <s v="1426"/>
    <s v="Luster"/>
    <s v="1"/>
    <s v="Menn"/>
    <x v="3"/>
    <x v="3"/>
    <x v="1"/>
    <x v="9"/>
  </r>
  <r>
    <x v="12"/>
    <s v="14"/>
    <x v="12"/>
    <x v="243"/>
    <s v="1426"/>
    <s v="Luster"/>
    <s v="1"/>
    <s v="Menn"/>
    <x v="4"/>
    <x v="4"/>
    <x v="1"/>
    <x v="18"/>
  </r>
  <r>
    <x v="12"/>
    <s v="14"/>
    <x v="12"/>
    <x v="243"/>
    <s v="1426"/>
    <s v="Luster"/>
    <s v="1"/>
    <s v="Menn"/>
    <x v="5"/>
    <x v="5"/>
    <x v="1"/>
    <x v="45"/>
  </r>
  <r>
    <x v="12"/>
    <s v="14"/>
    <x v="12"/>
    <x v="243"/>
    <s v="1426"/>
    <s v="Luster"/>
    <s v="2"/>
    <s v="Kvinner"/>
    <x v="0"/>
    <x v="0"/>
    <x v="2"/>
    <x v="20"/>
  </r>
  <r>
    <x v="12"/>
    <s v="14"/>
    <x v="12"/>
    <x v="243"/>
    <s v="1426"/>
    <s v="Luster"/>
    <s v="2"/>
    <s v="Kvinner"/>
    <x v="1"/>
    <x v="1"/>
    <x v="2"/>
    <x v="3"/>
  </r>
  <r>
    <x v="12"/>
    <s v="14"/>
    <x v="12"/>
    <x v="243"/>
    <s v="1426"/>
    <s v="Luster"/>
    <s v="2"/>
    <s v="Kvinner"/>
    <x v="2"/>
    <x v="2"/>
    <x v="2"/>
    <x v="21"/>
  </r>
  <r>
    <x v="12"/>
    <s v="14"/>
    <x v="12"/>
    <x v="243"/>
    <s v="1426"/>
    <s v="Luster"/>
    <s v="2"/>
    <s v="Kvinner"/>
    <x v="3"/>
    <x v="3"/>
    <x v="2"/>
    <x v="51"/>
  </r>
  <r>
    <x v="12"/>
    <s v="14"/>
    <x v="12"/>
    <x v="243"/>
    <s v="1426"/>
    <s v="Luster"/>
    <s v="2"/>
    <s v="Kvinner"/>
    <x v="4"/>
    <x v="4"/>
    <x v="2"/>
    <x v="16"/>
  </r>
  <r>
    <x v="12"/>
    <s v="14"/>
    <x v="12"/>
    <x v="243"/>
    <s v="1426"/>
    <s v="Luster"/>
    <s v="2"/>
    <s v="Kvinner"/>
    <x v="5"/>
    <x v="5"/>
    <x v="2"/>
    <x v="6"/>
  </r>
  <r>
    <x v="12"/>
    <s v="14"/>
    <x v="12"/>
    <x v="243"/>
    <s v="1426"/>
    <s v="Luster"/>
    <s v="1"/>
    <s v="Menn"/>
    <x v="0"/>
    <x v="0"/>
    <x v="2"/>
    <x v="51"/>
  </r>
  <r>
    <x v="12"/>
    <s v="14"/>
    <x v="12"/>
    <x v="243"/>
    <s v="1426"/>
    <s v="Luster"/>
    <s v="1"/>
    <s v="Menn"/>
    <x v="1"/>
    <x v="1"/>
    <x v="2"/>
    <x v="41"/>
  </r>
  <r>
    <x v="12"/>
    <s v="14"/>
    <x v="12"/>
    <x v="243"/>
    <s v="1426"/>
    <s v="Luster"/>
    <s v="1"/>
    <s v="Menn"/>
    <x v="2"/>
    <x v="2"/>
    <x v="2"/>
    <x v="56"/>
  </r>
  <r>
    <x v="12"/>
    <s v="14"/>
    <x v="12"/>
    <x v="243"/>
    <s v="1426"/>
    <s v="Luster"/>
    <s v="1"/>
    <s v="Menn"/>
    <x v="3"/>
    <x v="3"/>
    <x v="2"/>
    <x v="68"/>
  </r>
  <r>
    <x v="12"/>
    <s v="14"/>
    <x v="12"/>
    <x v="243"/>
    <s v="1426"/>
    <s v="Luster"/>
    <s v="1"/>
    <s v="Menn"/>
    <x v="4"/>
    <x v="4"/>
    <x v="2"/>
    <x v="29"/>
  </r>
  <r>
    <x v="12"/>
    <s v="14"/>
    <x v="12"/>
    <x v="243"/>
    <s v="1426"/>
    <s v="Luster"/>
    <s v="1"/>
    <s v="Menn"/>
    <x v="5"/>
    <x v="5"/>
    <x v="2"/>
    <x v="56"/>
  </r>
  <r>
    <x v="12"/>
    <s v="14"/>
    <x v="12"/>
    <x v="243"/>
    <s v="1426"/>
    <s v="Luster"/>
    <s v="2"/>
    <s v="Kvinner"/>
    <x v="0"/>
    <x v="0"/>
    <x v="3"/>
    <x v="36"/>
  </r>
  <r>
    <x v="12"/>
    <s v="14"/>
    <x v="12"/>
    <x v="243"/>
    <s v="1426"/>
    <s v="Luster"/>
    <s v="2"/>
    <s v="Kvinner"/>
    <x v="1"/>
    <x v="1"/>
    <x v="3"/>
    <x v="15"/>
  </r>
  <r>
    <x v="12"/>
    <s v="14"/>
    <x v="12"/>
    <x v="243"/>
    <s v="1426"/>
    <s v="Luster"/>
    <s v="2"/>
    <s v="Kvinner"/>
    <x v="2"/>
    <x v="2"/>
    <x v="3"/>
    <x v="20"/>
  </r>
  <r>
    <x v="12"/>
    <s v="14"/>
    <x v="12"/>
    <x v="243"/>
    <s v="1426"/>
    <s v="Luster"/>
    <s v="2"/>
    <s v="Kvinner"/>
    <x v="3"/>
    <x v="3"/>
    <x v="3"/>
    <x v="56"/>
  </r>
  <r>
    <x v="12"/>
    <s v="14"/>
    <x v="12"/>
    <x v="243"/>
    <s v="1426"/>
    <s v="Luster"/>
    <s v="2"/>
    <s v="Kvinner"/>
    <x v="4"/>
    <x v="4"/>
    <x v="3"/>
    <x v="46"/>
  </r>
  <r>
    <x v="12"/>
    <s v="14"/>
    <x v="12"/>
    <x v="243"/>
    <s v="1426"/>
    <s v="Luster"/>
    <s v="2"/>
    <s v="Kvinner"/>
    <x v="5"/>
    <x v="5"/>
    <x v="3"/>
    <x v="13"/>
  </r>
  <r>
    <x v="12"/>
    <s v="14"/>
    <x v="12"/>
    <x v="243"/>
    <s v="1426"/>
    <s v="Luster"/>
    <s v="1"/>
    <s v="Menn"/>
    <x v="0"/>
    <x v="0"/>
    <x v="3"/>
    <x v="55"/>
  </r>
  <r>
    <x v="12"/>
    <s v="14"/>
    <x v="12"/>
    <x v="243"/>
    <s v="1426"/>
    <s v="Luster"/>
    <s v="1"/>
    <s v="Menn"/>
    <x v="1"/>
    <x v="1"/>
    <x v="3"/>
    <x v="63"/>
  </r>
  <r>
    <x v="12"/>
    <s v="14"/>
    <x v="12"/>
    <x v="243"/>
    <s v="1426"/>
    <s v="Luster"/>
    <s v="1"/>
    <s v="Menn"/>
    <x v="2"/>
    <x v="2"/>
    <x v="3"/>
    <x v="28"/>
  </r>
  <r>
    <x v="12"/>
    <s v="14"/>
    <x v="12"/>
    <x v="243"/>
    <s v="1426"/>
    <s v="Luster"/>
    <s v="1"/>
    <s v="Menn"/>
    <x v="3"/>
    <x v="3"/>
    <x v="3"/>
    <x v="26"/>
  </r>
  <r>
    <x v="12"/>
    <s v="14"/>
    <x v="12"/>
    <x v="243"/>
    <s v="1426"/>
    <s v="Luster"/>
    <s v="1"/>
    <s v="Menn"/>
    <x v="4"/>
    <x v="4"/>
    <x v="3"/>
    <x v="37"/>
  </r>
  <r>
    <x v="12"/>
    <s v="14"/>
    <x v="12"/>
    <x v="243"/>
    <s v="1426"/>
    <s v="Luster"/>
    <s v="1"/>
    <s v="Menn"/>
    <x v="5"/>
    <x v="5"/>
    <x v="3"/>
    <x v="56"/>
  </r>
  <r>
    <x v="12"/>
    <s v="14"/>
    <x v="12"/>
    <x v="243"/>
    <s v="1426"/>
    <s v="Luster"/>
    <s v="2"/>
    <s v="Kvinner"/>
    <x v="0"/>
    <x v="0"/>
    <x v="4"/>
    <x v="13"/>
  </r>
  <r>
    <x v="12"/>
    <s v="14"/>
    <x v="12"/>
    <x v="243"/>
    <s v="1426"/>
    <s v="Luster"/>
    <s v="2"/>
    <s v="Kvinner"/>
    <x v="1"/>
    <x v="1"/>
    <x v="4"/>
    <x v="6"/>
  </r>
  <r>
    <x v="12"/>
    <s v="14"/>
    <x v="12"/>
    <x v="243"/>
    <s v="1426"/>
    <s v="Luster"/>
    <s v="2"/>
    <s v="Kvinner"/>
    <x v="2"/>
    <x v="2"/>
    <x v="4"/>
    <x v="5"/>
  </r>
  <r>
    <x v="12"/>
    <s v="14"/>
    <x v="12"/>
    <x v="243"/>
    <s v="1426"/>
    <s v="Luster"/>
    <s v="2"/>
    <s v="Kvinner"/>
    <x v="3"/>
    <x v="3"/>
    <x v="4"/>
    <x v="15"/>
  </r>
  <r>
    <x v="12"/>
    <s v="14"/>
    <x v="12"/>
    <x v="243"/>
    <s v="1426"/>
    <s v="Luster"/>
    <s v="2"/>
    <s v="Kvinner"/>
    <x v="4"/>
    <x v="4"/>
    <x v="4"/>
    <x v="40"/>
  </r>
  <r>
    <x v="12"/>
    <s v="14"/>
    <x v="12"/>
    <x v="243"/>
    <s v="1426"/>
    <s v="Luster"/>
    <s v="2"/>
    <s v="Kvinner"/>
    <x v="5"/>
    <x v="5"/>
    <x v="4"/>
    <x v="2"/>
  </r>
  <r>
    <x v="12"/>
    <s v="14"/>
    <x v="12"/>
    <x v="243"/>
    <s v="1426"/>
    <s v="Luster"/>
    <s v="1"/>
    <s v="Menn"/>
    <x v="0"/>
    <x v="0"/>
    <x v="4"/>
    <x v="14"/>
  </r>
  <r>
    <x v="12"/>
    <s v="14"/>
    <x v="12"/>
    <x v="243"/>
    <s v="1426"/>
    <s v="Luster"/>
    <s v="1"/>
    <s v="Menn"/>
    <x v="1"/>
    <x v="1"/>
    <x v="4"/>
    <x v="36"/>
  </r>
  <r>
    <x v="12"/>
    <s v="14"/>
    <x v="12"/>
    <x v="243"/>
    <s v="1426"/>
    <s v="Luster"/>
    <s v="1"/>
    <s v="Menn"/>
    <x v="2"/>
    <x v="2"/>
    <x v="4"/>
    <x v="32"/>
  </r>
  <r>
    <x v="12"/>
    <s v="14"/>
    <x v="12"/>
    <x v="243"/>
    <s v="1426"/>
    <s v="Luster"/>
    <s v="1"/>
    <s v="Menn"/>
    <x v="3"/>
    <x v="3"/>
    <x v="4"/>
    <x v="50"/>
  </r>
  <r>
    <x v="12"/>
    <s v="14"/>
    <x v="12"/>
    <x v="243"/>
    <s v="1426"/>
    <s v="Luster"/>
    <s v="1"/>
    <s v="Menn"/>
    <x v="4"/>
    <x v="4"/>
    <x v="4"/>
    <x v="76"/>
  </r>
  <r>
    <x v="12"/>
    <s v="14"/>
    <x v="12"/>
    <x v="243"/>
    <s v="1426"/>
    <s v="Luster"/>
    <s v="1"/>
    <s v="Menn"/>
    <x v="5"/>
    <x v="5"/>
    <x v="4"/>
    <x v="32"/>
  </r>
  <r>
    <x v="12"/>
    <s v="14"/>
    <x v="12"/>
    <x v="243"/>
    <s v="1426"/>
    <s v="Luster"/>
    <s v="2"/>
    <s v="Kvinner"/>
    <x v="0"/>
    <x v="0"/>
    <x v="5"/>
    <x v="2"/>
  </r>
  <r>
    <x v="12"/>
    <s v="14"/>
    <x v="12"/>
    <x v="243"/>
    <s v="1426"/>
    <s v="Luster"/>
    <s v="2"/>
    <s v="Kvinner"/>
    <x v="1"/>
    <x v="1"/>
    <x v="5"/>
    <x v="24"/>
  </r>
  <r>
    <x v="12"/>
    <s v="14"/>
    <x v="12"/>
    <x v="243"/>
    <s v="1426"/>
    <s v="Luster"/>
    <s v="2"/>
    <s v="Kvinner"/>
    <x v="2"/>
    <x v="2"/>
    <x v="5"/>
    <x v="21"/>
  </r>
  <r>
    <x v="12"/>
    <s v="14"/>
    <x v="12"/>
    <x v="243"/>
    <s v="1426"/>
    <s v="Luster"/>
    <s v="2"/>
    <s v="Kvinner"/>
    <x v="3"/>
    <x v="3"/>
    <x v="5"/>
    <x v="36"/>
  </r>
  <r>
    <x v="12"/>
    <s v="14"/>
    <x v="12"/>
    <x v="243"/>
    <s v="1426"/>
    <s v="Luster"/>
    <s v="2"/>
    <s v="Kvinner"/>
    <x v="4"/>
    <x v="4"/>
    <x v="5"/>
    <x v="40"/>
  </r>
  <r>
    <x v="12"/>
    <s v="14"/>
    <x v="12"/>
    <x v="243"/>
    <s v="1426"/>
    <s v="Luster"/>
    <s v="2"/>
    <s v="Kvinner"/>
    <x v="5"/>
    <x v="5"/>
    <x v="5"/>
    <x v="36"/>
  </r>
  <r>
    <x v="12"/>
    <s v="14"/>
    <x v="12"/>
    <x v="243"/>
    <s v="1426"/>
    <s v="Luster"/>
    <s v="1"/>
    <s v="Menn"/>
    <x v="0"/>
    <x v="0"/>
    <x v="5"/>
    <x v="20"/>
  </r>
  <r>
    <x v="12"/>
    <s v="14"/>
    <x v="12"/>
    <x v="243"/>
    <s v="1426"/>
    <s v="Luster"/>
    <s v="1"/>
    <s v="Menn"/>
    <x v="1"/>
    <x v="1"/>
    <x v="5"/>
    <x v="14"/>
  </r>
  <r>
    <x v="12"/>
    <s v="14"/>
    <x v="12"/>
    <x v="243"/>
    <s v="1426"/>
    <s v="Luster"/>
    <s v="1"/>
    <s v="Menn"/>
    <x v="2"/>
    <x v="2"/>
    <x v="5"/>
    <x v="73"/>
  </r>
  <r>
    <x v="12"/>
    <s v="14"/>
    <x v="12"/>
    <x v="243"/>
    <s v="1426"/>
    <s v="Luster"/>
    <s v="1"/>
    <s v="Menn"/>
    <x v="3"/>
    <x v="3"/>
    <x v="5"/>
    <x v="50"/>
  </r>
  <r>
    <x v="12"/>
    <s v="14"/>
    <x v="12"/>
    <x v="243"/>
    <s v="1426"/>
    <s v="Luster"/>
    <s v="1"/>
    <s v="Menn"/>
    <x v="4"/>
    <x v="4"/>
    <x v="5"/>
    <x v="22"/>
  </r>
  <r>
    <x v="12"/>
    <s v="14"/>
    <x v="12"/>
    <x v="243"/>
    <s v="1426"/>
    <s v="Luster"/>
    <s v="1"/>
    <s v="Menn"/>
    <x v="5"/>
    <x v="5"/>
    <x v="5"/>
    <x v="16"/>
  </r>
  <r>
    <x v="12"/>
    <s v="14"/>
    <x v="12"/>
    <x v="243"/>
    <s v="1426"/>
    <s v="Luster"/>
    <s v="2"/>
    <s v="Kvinner"/>
    <x v="0"/>
    <x v="0"/>
    <x v="6"/>
    <x v="36"/>
  </r>
  <r>
    <x v="12"/>
    <s v="14"/>
    <x v="12"/>
    <x v="243"/>
    <s v="1426"/>
    <s v="Luster"/>
    <s v="2"/>
    <s v="Kvinner"/>
    <x v="1"/>
    <x v="1"/>
    <x v="6"/>
    <x v="21"/>
  </r>
  <r>
    <x v="12"/>
    <s v="14"/>
    <x v="12"/>
    <x v="243"/>
    <s v="1426"/>
    <s v="Luster"/>
    <s v="2"/>
    <s v="Kvinner"/>
    <x v="2"/>
    <x v="2"/>
    <x v="6"/>
    <x v="20"/>
  </r>
  <r>
    <x v="12"/>
    <s v="14"/>
    <x v="12"/>
    <x v="243"/>
    <s v="1426"/>
    <s v="Luster"/>
    <s v="2"/>
    <s v="Kvinner"/>
    <x v="3"/>
    <x v="3"/>
    <x v="6"/>
    <x v="13"/>
  </r>
  <r>
    <x v="12"/>
    <s v="14"/>
    <x v="12"/>
    <x v="243"/>
    <s v="1426"/>
    <s v="Luster"/>
    <s v="2"/>
    <s v="Kvinner"/>
    <x v="4"/>
    <x v="4"/>
    <x v="6"/>
    <x v="3"/>
  </r>
  <r>
    <x v="12"/>
    <s v="14"/>
    <x v="12"/>
    <x v="243"/>
    <s v="1426"/>
    <s v="Luster"/>
    <s v="2"/>
    <s v="Kvinner"/>
    <x v="5"/>
    <x v="5"/>
    <x v="6"/>
    <x v="4"/>
  </r>
  <r>
    <x v="12"/>
    <s v="14"/>
    <x v="12"/>
    <x v="243"/>
    <s v="1426"/>
    <s v="Luster"/>
    <s v="1"/>
    <s v="Menn"/>
    <x v="0"/>
    <x v="0"/>
    <x v="6"/>
    <x v="14"/>
  </r>
  <r>
    <x v="12"/>
    <s v="14"/>
    <x v="12"/>
    <x v="243"/>
    <s v="1426"/>
    <s v="Luster"/>
    <s v="1"/>
    <s v="Menn"/>
    <x v="1"/>
    <x v="1"/>
    <x v="6"/>
    <x v="4"/>
  </r>
  <r>
    <x v="12"/>
    <s v="14"/>
    <x v="12"/>
    <x v="243"/>
    <s v="1426"/>
    <s v="Luster"/>
    <s v="1"/>
    <s v="Menn"/>
    <x v="2"/>
    <x v="2"/>
    <x v="6"/>
    <x v="35"/>
  </r>
  <r>
    <x v="12"/>
    <s v="14"/>
    <x v="12"/>
    <x v="243"/>
    <s v="1426"/>
    <s v="Luster"/>
    <s v="1"/>
    <s v="Menn"/>
    <x v="3"/>
    <x v="3"/>
    <x v="6"/>
    <x v="38"/>
  </r>
  <r>
    <x v="12"/>
    <s v="14"/>
    <x v="12"/>
    <x v="243"/>
    <s v="1426"/>
    <s v="Luster"/>
    <s v="1"/>
    <s v="Menn"/>
    <x v="4"/>
    <x v="4"/>
    <x v="6"/>
    <x v="68"/>
  </r>
  <r>
    <x v="12"/>
    <s v="14"/>
    <x v="12"/>
    <x v="243"/>
    <s v="1426"/>
    <s v="Luster"/>
    <s v="1"/>
    <s v="Menn"/>
    <x v="5"/>
    <x v="5"/>
    <x v="6"/>
    <x v="63"/>
  </r>
  <r>
    <x v="12"/>
    <s v="14"/>
    <x v="12"/>
    <x v="243"/>
    <s v="1426"/>
    <s v="Luster"/>
    <s v="2"/>
    <s v="Kvinner"/>
    <x v="0"/>
    <x v="0"/>
    <x v="7"/>
    <x v="7"/>
  </r>
  <r>
    <x v="12"/>
    <s v="14"/>
    <x v="12"/>
    <x v="243"/>
    <s v="1426"/>
    <s v="Luster"/>
    <s v="2"/>
    <s v="Kvinner"/>
    <x v="1"/>
    <x v="1"/>
    <x v="7"/>
    <x v="19"/>
  </r>
  <r>
    <x v="12"/>
    <s v="14"/>
    <x v="12"/>
    <x v="243"/>
    <s v="1426"/>
    <s v="Luster"/>
    <s v="2"/>
    <s v="Kvinner"/>
    <x v="2"/>
    <x v="2"/>
    <x v="7"/>
    <x v="2"/>
  </r>
  <r>
    <x v="12"/>
    <s v="14"/>
    <x v="12"/>
    <x v="243"/>
    <s v="1426"/>
    <s v="Luster"/>
    <s v="2"/>
    <s v="Kvinner"/>
    <x v="3"/>
    <x v="3"/>
    <x v="7"/>
    <x v="5"/>
  </r>
  <r>
    <x v="12"/>
    <s v="14"/>
    <x v="12"/>
    <x v="243"/>
    <s v="1426"/>
    <s v="Luster"/>
    <s v="2"/>
    <s v="Kvinner"/>
    <x v="4"/>
    <x v="4"/>
    <x v="7"/>
    <x v="20"/>
  </r>
  <r>
    <x v="12"/>
    <s v="14"/>
    <x v="12"/>
    <x v="243"/>
    <s v="1426"/>
    <s v="Luster"/>
    <s v="2"/>
    <s v="Kvinner"/>
    <x v="5"/>
    <x v="5"/>
    <x v="7"/>
    <x v="21"/>
  </r>
  <r>
    <x v="12"/>
    <s v="14"/>
    <x v="12"/>
    <x v="243"/>
    <s v="1426"/>
    <s v="Luster"/>
    <s v="1"/>
    <s v="Menn"/>
    <x v="0"/>
    <x v="0"/>
    <x v="7"/>
    <x v="21"/>
  </r>
  <r>
    <x v="12"/>
    <s v="14"/>
    <x v="12"/>
    <x v="243"/>
    <s v="1426"/>
    <s v="Luster"/>
    <s v="1"/>
    <s v="Menn"/>
    <x v="1"/>
    <x v="1"/>
    <x v="7"/>
    <x v="15"/>
  </r>
  <r>
    <x v="12"/>
    <s v="14"/>
    <x v="12"/>
    <x v="243"/>
    <s v="1426"/>
    <s v="Luster"/>
    <s v="1"/>
    <s v="Menn"/>
    <x v="2"/>
    <x v="2"/>
    <x v="7"/>
    <x v="63"/>
  </r>
  <r>
    <x v="12"/>
    <s v="14"/>
    <x v="12"/>
    <x v="243"/>
    <s v="1426"/>
    <s v="Luster"/>
    <s v="1"/>
    <s v="Menn"/>
    <x v="3"/>
    <x v="3"/>
    <x v="7"/>
    <x v="16"/>
  </r>
  <r>
    <x v="12"/>
    <s v="14"/>
    <x v="12"/>
    <x v="243"/>
    <s v="1426"/>
    <s v="Luster"/>
    <s v="1"/>
    <s v="Menn"/>
    <x v="4"/>
    <x v="4"/>
    <x v="7"/>
    <x v="26"/>
  </r>
  <r>
    <x v="12"/>
    <s v="14"/>
    <x v="12"/>
    <x v="243"/>
    <s v="1426"/>
    <s v="Luster"/>
    <s v="1"/>
    <s v="Menn"/>
    <x v="5"/>
    <x v="5"/>
    <x v="7"/>
    <x v="45"/>
  </r>
  <r>
    <x v="12"/>
    <s v="14"/>
    <x v="12"/>
    <x v="244"/>
    <s v="1428"/>
    <s v="Askvoll"/>
    <s v="2"/>
    <s v="Kvinner"/>
    <x v="0"/>
    <x v="0"/>
    <x v="0"/>
    <x v="14"/>
  </r>
  <r>
    <x v="12"/>
    <s v="14"/>
    <x v="12"/>
    <x v="244"/>
    <s v="1428"/>
    <s v="Askvoll"/>
    <s v="2"/>
    <s v="Kvinner"/>
    <x v="1"/>
    <x v="1"/>
    <x v="0"/>
    <x v="13"/>
  </r>
  <r>
    <x v="12"/>
    <s v="14"/>
    <x v="12"/>
    <x v="244"/>
    <s v="1428"/>
    <s v="Askvoll"/>
    <s v="2"/>
    <s v="Kvinner"/>
    <x v="2"/>
    <x v="2"/>
    <x v="0"/>
    <x v="6"/>
  </r>
  <r>
    <x v="12"/>
    <s v="14"/>
    <x v="12"/>
    <x v="244"/>
    <s v="1428"/>
    <s v="Askvoll"/>
    <s v="2"/>
    <s v="Kvinner"/>
    <x v="3"/>
    <x v="3"/>
    <x v="0"/>
    <x v="15"/>
  </r>
  <r>
    <x v="12"/>
    <s v="14"/>
    <x v="12"/>
    <x v="244"/>
    <s v="1428"/>
    <s v="Askvoll"/>
    <s v="2"/>
    <s v="Kvinner"/>
    <x v="4"/>
    <x v="4"/>
    <x v="0"/>
    <x v="4"/>
  </r>
  <r>
    <x v="12"/>
    <s v="14"/>
    <x v="12"/>
    <x v="244"/>
    <s v="1428"/>
    <s v="Askvoll"/>
    <s v="2"/>
    <s v="Kvinner"/>
    <x v="5"/>
    <x v="5"/>
    <x v="0"/>
    <x v="15"/>
  </r>
  <r>
    <x v="12"/>
    <s v="14"/>
    <x v="12"/>
    <x v="244"/>
    <s v="1428"/>
    <s v="Askvoll"/>
    <s v="1"/>
    <s v="Menn"/>
    <x v="0"/>
    <x v="0"/>
    <x v="0"/>
    <x v="46"/>
  </r>
  <r>
    <x v="12"/>
    <s v="14"/>
    <x v="12"/>
    <x v="244"/>
    <s v="1428"/>
    <s v="Askvoll"/>
    <s v="1"/>
    <s v="Menn"/>
    <x v="1"/>
    <x v="1"/>
    <x v="0"/>
    <x v="14"/>
  </r>
  <r>
    <x v="12"/>
    <s v="14"/>
    <x v="12"/>
    <x v="244"/>
    <s v="1428"/>
    <s v="Askvoll"/>
    <s v="1"/>
    <s v="Menn"/>
    <x v="2"/>
    <x v="2"/>
    <x v="0"/>
    <x v="31"/>
  </r>
  <r>
    <x v="12"/>
    <s v="14"/>
    <x v="12"/>
    <x v="244"/>
    <s v="1428"/>
    <s v="Askvoll"/>
    <s v="1"/>
    <s v="Menn"/>
    <x v="3"/>
    <x v="3"/>
    <x v="0"/>
    <x v="42"/>
  </r>
  <r>
    <x v="12"/>
    <s v="14"/>
    <x v="12"/>
    <x v="244"/>
    <s v="1428"/>
    <s v="Askvoll"/>
    <s v="1"/>
    <s v="Menn"/>
    <x v="4"/>
    <x v="4"/>
    <x v="0"/>
    <x v="26"/>
  </r>
  <r>
    <x v="12"/>
    <s v="14"/>
    <x v="12"/>
    <x v="244"/>
    <s v="1428"/>
    <s v="Askvoll"/>
    <s v="1"/>
    <s v="Menn"/>
    <x v="5"/>
    <x v="5"/>
    <x v="0"/>
    <x v="73"/>
  </r>
  <r>
    <x v="12"/>
    <s v="14"/>
    <x v="12"/>
    <x v="244"/>
    <s v="1428"/>
    <s v="Askvoll"/>
    <s v="2"/>
    <s v="Kvinner"/>
    <x v="0"/>
    <x v="0"/>
    <x v="1"/>
    <x v="15"/>
  </r>
  <r>
    <x v="12"/>
    <s v="14"/>
    <x v="12"/>
    <x v="244"/>
    <s v="1428"/>
    <s v="Askvoll"/>
    <s v="2"/>
    <s v="Kvinner"/>
    <x v="1"/>
    <x v="1"/>
    <x v="1"/>
    <x v="6"/>
  </r>
  <r>
    <x v="12"/>
    <s v="14"/>
    <x v="12"/>
    <x v="244"/>
    <s v="1428"/>
    <s v="Askvoll"/>
    <s v="2"/>
    <s v="Kvinner"/>
    <x v="2"/>
    <x v="2"/>
    <x v="1"/>
    <x v="6"/>
  </r>
  <r>
    <x v="12"/>
    <s v="14"/>
    <x v="12"/>
    <x v="244"/>
    <s v="1428"/>
    <s v="Askvoll"/>
    <s v="2"/>
    <s v="Kvinner"/>
    <x v="3"/>
    <x v="3"/>
    <x v="1"/>
    <x v="5"/>
  </r>
  <r>
    <x v="12"/>
    <s v="14"/>
    <x v="12"/>
    <x v="244"/>
    <s v="1428"/>
    <s v="Askvoll"/>
    <s v="2"/>
    <s v="Kvinner"/>
    <x v="4"/>
    <x v="4"/>
    <x v="1"/>
    <x v="20"/>
  </r>
  <r>
    <x v="12"/>
    <s v="14"/>
    <x v="12"/>
    <x v="244"/>
    <s v="1428"/>
    <s v="Askvoll"/>
    <s v="2"/>
    <s v="Kvinner"/>
    <x v="5"/>
    <x v="5"/>
    <x v="1"/>
    <x v="7"/>
  </r>
  <r>
    <x v="12"/>
    <s v="14"/>
    <x v="12"/>
    <x v="244"/>
    <s v="1428"/>
    <s v="Askvoll"/>
    <s v="1"/>
    <s v="Menn"/>
    <x v="0"/>
    <x v="0"/>
    <x v="1"/>
    <x v="46"/>
  </r>
  <r>
    <x v="12"/>
    <s v="14"/>
    <x v="12"/>
    <x v="244"/>
    <s v="1428"/>
    <s v="Askvoll"/>
    <s v="1"/>
    <s v="Menn"/>
    <x v="1"/>
    <x v="1"/>
    <x v="1"/>
    <x v="24"/>
  </r>
  <r>
    <x v="12"/>
    <s v="14"/>
    <x v="12"/>
    <x v="244"/>
    <s v="1428"/>
    <s v="Askvoll"/>
    <s v="1"/>
    <s v="Menn"/>
    <x v="2"/>
    <x v="2"/>
    <x v="1"/>
    <x v="50"/>
  </r>
  <r>
    <x v="12"/>
    <s v="14"/>
    <x v="12"/>
    <x v="244"/>
    <s v="1428"/>
    <s v="Askvoll"/>
    <s v="1"/>
    <s v="Menn"/>
    <x v="3"/>
    <x v="3"/>
    <x v="1"/>
    <x v="78"/>
  </r>
  <r>
    <x v="12"/>
    <s v="14"/>
    <x v="12"/>
    <x v="244"/>
    <s v="1428"/>
    <s v="Askvoll"/>
    <s v="1"/>
    <s v="Menn"/>
    <x v="4"/>
    <x v="4"/>
    <x v="1"/>
    <x v="29"/>
  </r>
  <r>
    <x v="12"/>
    <s v="14"/>
    <x v="12"/>
    <x v="244"/>
    <s v="1428"/>
    <s v="Askvoll"/>
    <s v="1"/>
    <s v="Menn"/>
    <x v="5"/>
    <x v="5"/>
    <x v="1"/>
    <x v="45"/>
  </r>
  <r>
    <x v="12"/>
    <s v="14"/>
    <x v="12"/>
    <x v="244"/>
    <s v="1428"/>
    <s v="Askvoll"/>
    <s v="2"/>
    <s v="Kvinner"/>
    <x v="0"/>
    <x v="0"/>
    <x v="2"/>
    <x v="14"/>
  </r>
  <r>
    <x v="12"/>
    <s v="14"/>
    <x v="12"/>
    <x v="244"/>
    <s v="1428"/>
    <s v="Askvoll"/>
    <s v="2"/>
    <s v="Kvinner"/>
    <x v="1"/>
    <x v="1"/>
    <x v="2"/>
    <x v="15"/>
  </r>
  <r>
    <x v="12"/>
    <s v="14"/>
    <x v="12"/>
    <x v="244"/>
    <s v="1428"/>
    <s v="Askvoll"/>
    <s v="2"/>
    <s v="Kvinner"/>
    <x v="2"/>
    <x v="2"/>
    <x v="2"/>
    <x v="5"/>
  </r>
  <r>
    <x v="12"/>
    <s v="14"/>
    <x v="12"/>
    <x v="244"/>
    <s v="1428"/>
    <s v="Askvoll"/>
    <s v="2"/>
    <s v="Kvinner"/>
    <x v="3"/>
    <x v="3"/>
    <x v="2"/>
    <x v="5"/>
  </r>
  <r>
    <x v="12"/>
    <s v="14"/>
    <x v="12"/>
    <x v="244"/>
    <s v="1428"/>
    <s v="Askvoll"/>
    <s v="2"/>
    <s v="Kvinner"/>
    <x v="4"/>
    <x v="4"/>
    <x v="2"/>
    <x v="14"/>
  </r>
  <r>
    <x v="12"/>
    <s v="14"/>
    <x v="12"/>
    <x v="244"/>
    <s v="1428"/>
    <s v="Askvoll"/>
    <s v="2"/>
    <s v="Kvinner"/>
    <x v="5"/>
    <x v="5"/>
    <x v="2"/>
    <x v="5"/>
  </r>
  <r>
    <x v="12"/>
    <s v="14"/>
    <x v="12"/>
    <x v="244"/>
    <s v="1428"/>
    <s v="Askvoll"/>
    <s v="1"/>
    <s v="Menn"/>
    <x v="0"/>
    <x v="0"/>
    <x v="2"/>
    <x v="20"/>
  </r>
  <r>
    <x v="12"/>
    <s v="14"/>
    <x v="12"/>
    <x v="244"/>
    <s v="1428"/>
    <s v="Askvoll"/>
    <s v="1"/>
    <s v="Menn"/>
    <x v="1"/>
    <x v="1"/>
    <x v="2"/>
    <x v="2"/>
  </r>
  <r>
    <x v="12"/>
    <s v="14"/>
    <x v="12"/>
    <x v="244"/>
    <s v="1428"/>
    <s v="Askvoll"/>
    <s v="1"/>
    <s v="Menn"/>
    <x v="2"/>
    <x v="2"/>
    <x v="2"/>
    <x v="8"/>
  </r>
  <r>
    <x v="12"/>
    <s v="14"/>
    <x v="12"/>
    <x v="244"/>
    <s v="1428"/>
    <s v="Askvoll"/>
    <s v="1"/>
    <s v="Menn"/>
    <x v="3"/>
    <x v="3"/>
    <x v="2"/>
    <x v="52"/>
  </r>
  <r>
    <x v="12"/>
    <s v="14"/>
    <x v="12"/>
    <x v="244"/>
    <s v="1428"/>
    <s v="Askvoll"/>
    <s v="1"/>
    <s v="Menn"/>
    <x v="4"/>
    <x v="4"/>
    <x v="2"/>
    <x v="58"/>
  </r>
  <r>
    <x v="12"/>
    <s v="14"/>
    <x v="12"/>
    <x v="244"/>
    <s v="1428"/>
    <s v="Askvoll"/>
    <s v="1"/>
    <s v="Menn"/>
    <x v="5"/>
    <x v="5"/>
    <x v="2"/>
    <x v="16"/>
  </r>
  <r>
    <x v="12"/>
    <s v="14"/>
    <x v="12"/>
    <x v="244"/>
    <s v="1428"/>
    <s v="Askvoll"/>
    <s v="2"/>
    <s v="Kvinner"/>
    <x v="0"/>
    <x v="0"/>
    <x v="3"/>
    <x v="36"/>
  </r>
  <r>
    <x v="12"/>
    <s v="14"/>
    <x v="12"/>
    <x v="244"/>
    <s v="1428"/>
    <s v="Askvoll"/>
    <s v="2"/>
    <s v="Kvinner"/>
    <x v="1"/>
    <x v="1"/>
    <x v="3"/>
    <x v="13"/>
  </r>
  <r>
    <x v="12"/>
    <s v="14"/>
    <x v="12"/>
    <x v="244"/>
    <s v="1428"/>
    <s v="Askvoll"/>
    <s v="2"/>
    <s v="Kvinner"/>
    <x v="2"/>
    <x v="2"/>
    <x v="3"/>
    <x v="5"/>
  </r>
  <r>
    <x v="12"/>
    <s v="14"/>
    <x v="12"/>
    <x v="244"/>
    <s v="1428"/>
    <s v="Askvoll"/>
    <s v="2"/>
    <s v="Kvinner"/>
    <x v="3"/>
    <x v="3"/>
    <x v="3"/>
    <x v="7"/>
  </r>
  <r>
    <x v="12"/>
    <s v="14"/>
    <x v="12"/>
    <x v="244"/>
    <s v="1428"/>
    <s v="Askvoll"/>
    <s v="2"/>
    <s v="Kvinner"/>
    <x v="4"/>
    <x v="4"/>
    <x v="3"/>
    <x v="15"/>
  </r>
  <r>
    <x v="12"/>
    <s v="14"/>
    <x v="12"/>
    <x v="244"/>
    <s v="1428"/>
    <s v="Askvoll"/>
    <s v="2"/>
    <s v="Kvinner"/>
    <x v="5"/>
    <x v="5"/>
    <x v="3"/>
    <x v="5"/>
  </r>
  <r>
    <x v="12"/>
    <s v="14"/>
    <x v="12"/>
    <x v="244"/>
    <s v="1428"/>
    <s v="Askvoll"/>
    <s v="1"/>
    <s v="Menn"/>
    <x v="0"/>
    <x v="0"/>
    <x v="3"/>
    <x v="3"/>
  </r>
  <r>
    <x v="12"/>
    <s v="14"/>
    <x v="12"/>
    <x v="244"/>
    <s v="1428"/>
    <s v="Askvoll"/>
    <s v="1"/>
    <s v="Menn"/>
    <x v="1"/>
    <x v="1"/>
    <x v="3"/>
    <x v="51"/>
  </r>
  <r>
    <x v="12"/>
    <s v="14"/>
    <x v="12"/>
    <x v="244"/>
    <s v="1428"/>
    <s v="Askvoll"/>
    <s v="1"/>
    <s v="Menn"/>
    <x v="2"/>
    <x v="2"/>
    <x v="3"/>
    <x v="50"/>
  </r>
  <r>
    <x v="12"/>
    <s v="14"/>
    <x v="12"/>
    <x v="244"/>
    <s v="1428"/>
    <s v="Askvoll"/>
    <s v="1"/>
    <s v="Menn"/>
    <x v="3"/>
    <x v="3"/>
    <x v="3"/>
    <x v="78"/>
  </r>
  <r>
    <x v="12"/>
    <s v="14"/>
    <x v="12"/>
    <x v="244"/>
    <s v="1428"/>
    <s v="Askvoll"/>
    <s v="1"/>
    <s v="Menn"/>
    <x v="4"/>
    <x v="4"/>
    <x v="3"/>
    <x v="26"/>
  </r>
  <r>
    <x v="12"/>
    <s v="14"/>
    <x v="12"/>
    <x v="244"/>
    <s v="1428"/>
    <s v="Askvoll"/>
    <s v="1"/>
    <s v="Menn"/>
    <x v="5"/>
    <x v="5"/>
    <x v="3"/>
    <x v="27"/>
  </r>
  <r>
    <x v="12"/>
    <s v="14"/>
    <x v="12"/>
    <x v="244"/>
    <s v="1428"/>
    <s v="Askvoll"/>
    <s v="2"/>
    <s v="Kvinner"/>
    <x v="0"/>
    <x v="0"/>
    <x v="4"/>
    <x v="5"/>
  </r>
  <r>
    <x v="12"/>
    <s v="14"/>
    <x v="12"/>
    <x v="244"/>
    <s v="1428"/>
    <s v="Askvoll"/>
    <s v="2"/>
    <s v="Kvinner"/>
    <x v="1"/>
    <x v="1"/>
    <x v="4"/>
    <x v="7"/>
  </r>
  <r>
    <x v="12"/>
    <s v="14"/>
    <x v="12"/>
    <x v="244"/>
    <s v="1428"/>
    <s v="Askvoll"/>
    <s v="2"/>
    <s v="Kvinner"/>
    <x v="2"/>
    <x v="2"/>
    <x v="4"/>
    <x v="5"/>
  </r>
  <r>
    <x v="12"/>
    <s v="14"/>
    <x v="12"/>
    <x v="244"/>
    <s v="1428"/>
    <s v="Askvoll"/>
    <s v="2"/>
    <s v="Kvinner"/>
    <x v="3"/>
    <x v="3"/>
    <x v="4"/>
    <x v="5"/>
  </r>
  <r>
    <x v="12"/>
    <s v="14"/>
    <x v="12"/>
    <x v="244"/>
    <s v="1428"/>
    <s v="Askvoll"/>
    <s v="2"/>
    <s v="Kvinner"/>
    <x v="4"/>
    <x v="4"/>
    <x v="4"/>
    <x v="6"/>
  </r>
  <r>
    <x v="12"/>
    <s v="14"/>
    <x v="12"/>
    <x v="244"/>
    <s v="1428"/>
    <s v="Askvoll"/>
    <s v="2"/>
    <s v="Kvinner"/>
    <x v="5"/>
    <x v="5"/>
    <x v="4"/>
    <x v="0"/>
  </r>
  <r>
    <x v="12"/>
    <s v="14"/>
    <x v="12"/>
    <x v="244"/>
    <s v="1428"/>
    <s v="Askvoll"/>
    <s v="1"/>
    <s v="Menn"/>
    <x v="0"/>
    <x v="0"/>
    <x v="4"/>
    <x v="55"/>
  </r>
  <r>
    <x v="12"/>
    <s v="14"/>
    <x v="12"/>
    <x v="244"/>
    <s v="1428"/>
    <s v="Askvoll"/>
    <s v="1"/>
    <s v="Menn"/>
    <x v="1"/>
    <x v="1"/>
    <x v="4"/>
    <x v="20"/>
  </r>
  <r>
    <x v="12"/>
    <s v="14"/>
    <x v="12"/>
    <x v="244"/>
    <s v="1428"/>
    <s v="Askvoll"/>
    <s v="1"/>
    <s v="Menn"/>
    <x v="2"/>
    <x v="2"/>
    <x v="4"/>
    <x v="38"/>
  </r>
  <r>
    <x v="12"/>
    <s v="14"/>
    <x v="12"/>
    <x v="244"/>
    <s v="1428"/>
    <s v="Askvoll"/>
    <s v="1"/>
    <s v="Menn"/>
    <x v="3"/>
    <x v="3"/>
    <x v="4"/>
    <x v="47"/>
  </r>
  <r>
    <x v="12"/>
    <s v="14"/>
    <x v="12"/>
    <x v="244"/>
    <s v="1428"/>
    <s v="Askvoll"/>
    <s v="1"/>
    <s v="Menn"/>
    <x v="4"/>
    <x v="4"/>
    <x v="4"/>
    <x v="25"/>
  </r>
  <r>
    <x v="12"/>
    <s v="14"/>
    <x v="12"/>
    <x v="244"/>
    <s v="1428"/>
    <s v="Askvoll"/>
    <s v="1"/>
    <s v="Menn"/>
    <x v="5"/>
    <x v="5"/>
    <x v="4"/>
    <x v="27"/>
  </r>
  <r>
    <x v="12"/>
    <s v="14"/>
    <x v="12"/>
    <x v="244"/>
    <s v="1428"/>
    <s v="Askvoll"/>
    <s v="2"/>
    <s v="Kvinner"/>
    <x v="0"/>
    <x v="0"/>
    <x v="5"/>
    <x v="5"/>
  </r>
  <r>
    <x v="12"/>
    <s v="14"/>
    <x v="12"/>
    <x v="244"/>
    <s v="1428"/>
    <s v="Askvoll"/>
    <s v="2"/>
    <s v="Kvinner"/>
    <x v="1"/>
    <x v="1"/>
    <x v="5"/>
    <x v="1"/>
  </r>
  <r>
    <x v="12"/>
    <s v="14"/>
    <x v="12"/>
    <x v="244"/>
    <s v="1428"/>
    <s v="Askvoll"/>
    <s v="2"/>
    <s v="Kvinner"/>
    <x v="2"/>
    <x v="2"/>
    <x v="5"/>
    <x v="6"/>
  </r>
  <r>
    <x v="12"/>
    <s v="14"/>
    <x v="12"/>
    <x v="244"/>
    <s v="1428"/>
    <s v="Askvoll"/>
    <s v="2"/>
    <s v="Kvinner"/>
    <x v="3"/>
    <x v="3"/>
    <x v="5"/>
    <x v="19"/>
  </r>
  <r>
    <x v="12"/>
    <s v="14"/>
    <x v="12"/>
    <x v="244"/>
    <s v="1428"/>
    <s v="Askvoll"/>
    <s v="2"/>
    <s v="Kvinner"/>
    <x v="4"/>
    <x v="4"/>
    <x v="5"/>
    <x v="15"/>
  </r>
  <r>
    <x v="12"/>
    <s v="14"/>
    <x v="12"/>
    <x v="244"/>
    <s v="1428"/>
    <s v="Askvoll"/>
    <s v="2"/>
    <s v="Kvinner"/>
    <x v="5"/>
    <x v="5"/>
    <x v="5"/>
    <x v="0"/>
  </r>
  <r>
    <x v="12"/>
    <s v="14"/>
    <x v="12"/>
    <x v="244"/>
    <s v="1428"/>
    <s v="Askvoll"/>
    <s v="1"/>
    <s v="Menn"/>
    <x v="0"/>
    <x v="0"/>
    <x v="5"/>
    <x v="21"/>
  </r>
  <r>
    <x v="12"/>
    <s v="14"/>
    <x v="12"/>
    <x v="244"/>
    <s v="1428"/>
    <s v="Askvoll"/>
    <s v="1"/>
    <s v="Menn"/>
    <x v="1"/>
    <x v="1"/>
    <x v="5"/>
    <x v="2"/>
  </r>
  <r>
    <x v="12"/>
    <s v="14"/>
    <x v="12"/>
    <x v="244"/>
    <s v="1428"/>
    <s v="Askvoll"/>
    <s v="1"/>
    <s v="Menn"/>
    <x v="2"/>
    <x v="2"/>
    <x v="5"/>
    <x v="38"/>
  </r>
  <r>
    <x v="12"/>
    <s v="14"/>
    <x v="12"/>
    <x v="244"/>
    <s v="1428"/>
    <s v="Askvoll"/>
    <s v="1"/>
    <s v="Menn"/>
    <x v="3"/>
    <x v="3"/>
    <x v="5"/>
    <x v="57"/>
  </r>
  <r>
    <x v="12"/>
    <s v="14"/>
    <x v="12"/>
    <x v="244"/>
    <s v="1428"/>
    <s v="Askvoll"/>
    <s v="1"/>
    <s v="Menn"/>
    <x v="4"/>
    <x v="4"/>
    <x v="5"/>
    <x v="61"/>
  </r>
  <r>
    <x v="12"/>
    <s v="14"/>
    <x v="12"/>
    <x v="244"/>
    <s v="1428"/>
    <s v="Askvoll"/>
    <s v="1"/>
    <s v="Menn"/>
    <x v="5"/>
    <x v="5"/>
    <x v="5"/>
    <x v="27"/>
  </r>
  <r>
    <x v="12"/>
    <s v="14"/>
    <x v="12"/>
    <x v="244"/>
    <s v="1428"/>
    <s v="Askvoll"/>
    <s v="2"/>
    <s v="Kvinner"/>
    <x v="0"/>
    <x v="0"/>
    <x v="6"/>
    <x v="23"/>
  </r>
  <r>
    <x v="12"/>
    <s v="14"/>
    <x v="12"/>
    <x v="244"/>
    <s v="1428"/>
    <s v="Askvoll"/>
    <s v="2"/>
    <s v="Kvinner"/>
    <x v="1"/>
    <x v="1"/>
    <x v="6"/>
    <x v="1"/>
  </r>
  <r>
    <x v="12"/>
    <s v="14"/>
    <x v="12"/>
    <x v="244"/>
    <s v="1428"/>
    <s v="Askvoll"/>
    <s v="2"/>
    <s v="Kvinner"/>
    <x v="2"/>
    <x v="2"/>
    <x v="6"/>
    <x v="0"/>
  </r>
  <r>
    <x v="12"/>
    <s v="14"/>
    <x v="12"/>
    <x v="244"/>
    <s v="1428"/>
    <s v="Askvoll"/>
    <s v="2"/>
    <s v="Kvinner"/>
    <x v="3"/>
    <x v="3"/>
    <x v="6"/>
    <x v="19"/>
  </r>
  <r>
    <x v="12"/>
    <s v="14"/>
    <x v="12"/>
    <x v="244"/>
    <s v="1428"/>
    <s v="Askvoll"/>
    <s v="2"/>
    <s v="Kvinner"/>
    <x v="4"/>
    <x v="4"/>
    <x v="6"/>
    <x v="5"/>
  </r>
  <r>
    <x v="12"/>
    <s v="14"/>
    <x v="12"/>
    <x v="244"/>
    <s v="1428"/>
    <s v="Askvoll"/>
    <s v="2"/>
    <s v="Kvinner"/>
    <x v="5"/>
    <x v="5"/>
    <x v="6"/>
    <x v="23"/>
  </r>
  <r>
    <x v="12"/>
    <s v="14"/>
    <x v="12"/>
    <x v="244"/>
    <s v="1428"/>
    <s v="Askvoll"/>
    <s v="1"/>
    <s v="Menn"/>
    <x v="0"/>
    <x v="0"/>
    <x v="6"/>
    <x v="7"/>
  </r>
  <r>
    <x v="12"/>
    <s v="14"/>
    <x v="12"/>
    <x v="244"/>
    <s v="1428"/>
    <s v="Askvoll"/>
    <s v="1"/>
    <s v="Menn"/>
    <x v="1"/>
    <x v="1"/>
    <x v="6"/>
    <x v="12"/>
  </r>
  <r>
    <x v="12"/>
    <s v="14"/>
    <x v="12"/>
    <x v="244"/>
    <s v="1428"/>
    <s v="Askvoll"/>
    <s v="1"/>
    <s v="Menn"/>
    <x v="2"/>
    <x v="2"/>
    <x v="6"/>
    <x v="24"/>
  </r>
  <r>
    <x v="12"/>
    <s v="14"/>
    <x v="12"/>
    <x v="244"/>
    <s v="1428"/>
    <s v="Askvoll"/>
    <s v="1"/>
    <s v="Menn"/>
    <x v="3"/>
    <x v="3"/>
    <x v="6"/>
    <x v="85"/>
  </r>
  <r>
    <x v="12"/>
    <s v="14"/>
    <x v="12"/>
    <x v="244"/>
    <s v="1428"/>
    <s v="Askvoll"/>
    <s v="1"/>
    <s v="Menn"/>
    <x v="4"/>
    <x v="4"/>
    <x v="6"/>
    <x v="35"/>
  </r>
  <r>
    <x v="12"/>
    <s v="14"/>
    <x v="12"/>
    <x v="244"/>
    <s v="1428"/>
    <s v="Askvoll"/>
    <s v="1"/>
    <s v="Menn"/>
    <x v="5"/>
    <x v="5"/>
    <x v="6"/>
    <x v="11"/>
  </r>
  <r>
    <x v="12"/>
    <s v="14"/>
    <x v="12"/>
    <x v="244"/>
    <s v="1428"/>
    <s v="Askvoll"/>
    <s v="2"/>
    <s v="Kvinner"/>
    <x v="0"/>
    <x v="0"/>
    <x v="7"/>
    <x v="13"/>
  </r>
  <r>
    <x v="12"/>
    <s v="14"/>
    <x v="12"/>
    <x v="244"/>
    <s v="1428"/>
    <s v="Askvoll"/>
    <s v="2"/>
    <s v="Kvinner"/>
    <x v="1"/>
    <x v="1"/>
    <x v="7"/>
    <x v="1"/>
  </r>
  <r>
    <x v="12"/>
    <s v="14"/>
    <x v="12"/>
    <x v="244"/>
    <s v="1428"/>
    <s v="Askvoll"/>
    <s v="2"/>
    <s v="Kvinner"/>
    <x v="2"/>
    <x v="2"/>
    <x v="7"/>
    <x v="19"/>
  </r>
  <r>
    <x v="12"/>
    <s v="14"/>
    <x v="12"/>
    <x v="244"/>
    <s v="1428"/>
    <s v="Askvoll"/>
    <s v="2"/>
    <s v="Kvinner"/>
    <x v="3"/>
    <x v="3"/>
    <x v="7"/>
    <x v="5"/>
  </r>
  <r>
    <x v="12"/>
    <s v="14"/>
    <x v="12"/>
    <x v="244"/>
    <s v="1428"/>
    <s v="Askvoll"/>
    <s v="2"/>
    <s v="Kvinner"/>
    <x v="4"/>
    <x v="4"/>
    <x v="7"/>
    <x v="7"/>
  </r>
  <r>
    <x v="12"/>
    <s v="14"/>
    <x v="12"/>
    <x v="244"/>
    <s v="1428"/>
    <s v="Askvoll"/>
    <s v="2"/>
    <s v="Kvinner"/>
    <x v="5"/>
    <x v="5"/>
    <x v="7"/>
    <x v="23"/>
  </r>
  <r>
    <x v="12"/>
    <s v="14"/>
    <x v="12"/>
    <x v="244"/>
    <s v="1428"/>
    <s v="Askvoll"/>
    <s v="1"/>
    <s v="Menn"/>
    <x v="0"/>
    <x v="0"/>
    <x v="7"/>
    <x v="36"/>
  </r>
  <r>
    <x v="12"/>
    <s v="14"/>
    <x v="12"/>
    <x v="244"/>
    <s v="1428"/>
    <s v="Askvoll"/>
    <s v="1"/>
    <s v="Menn"/>
    <x v="1"/>
    <x v="1"/>
    <x v="7"/>
    <x v="19"/>
  </r>
  <r>
    <x v="12"/>
    <s v="14"/>
    <x v="12"/>
    <x v="244"/>
    <s v="1428"/>
    <s v="Askvoll"/>
    <s v="1"/>
    <s v="Menn"/>
    <x v="2"/>
    <x v="2"/>
    <x v="7"/>
    <x v="63"/>
  </r>
  <r>
    <x v="12"/>
    <s v="14"/>
    <x v="12"/>
    <x v="244"/>
    <s v="1428"/>
    <s v="Askvoll"/>
    <s v="1"/>
    <s v="Menn"/>
    <x v="3"/>
    <x v="3"/>
    <x v="7"/>
    <x v="9"/>
  </r>
  <r>
    <x v="12"/>
    <s v="14"/>
    <x v="12"/>
    <x v="244"/>
    <s v="1428"/>
    <s v="Askvoll"/>
    <s v="1"/>
    <s v="Menn"/>
    <x v="4"/>
    <x v="4"/>
    <x v="7"/>
    <x v="25"/>
  </r>
  <r>
    <x v="12"/>
    <s v="14"/>
    <x v="12"/>
    <x v="244"/>
    <s v="1428"/>
    <s v="Askvoll"/>
    <s v="1"/>
    <s v="Menn"/>
    <x v="5"/>
    <x v="5"/>
    <x v="7"/>
    <x v="41"/>
  </r>
  <r>
    <x v="12"/>
    <s v="14"/>
    <x v="12"/>
    <x v="245"/>
    <s v="1429"/>
    <s v="Fjaler"/>
    <s v="2"/>
    <s v="Kvinner"/>
    <x v="0"/>
    <x v="0"/>
    <x v="0"/>
    <x v="23"/>
  </r>
  <r>
    <x v="12"/>
    <s v="14"/>
    <x v="12"/>
    <x v="245"/>
    <s v="1429"/>
    <s v="Fjaler"/>
    <s v="2"/>
    <s v="Kvinner"/>
    <x v="1"/>
    <x v="1"/>
    <x v="0"/>
    <x v="39"/>
  </r>
  <r>
    <x v="12"/>
    <s v="14"/>
    <x v="12"/>
    <x v="245"/>
    <s v="1429"/>
    <s v="Fjaler"/>
    <s v="2"/>
    <s v="Kvinner"/>
    <x v="2"/>
    <x v="2"/>
    <x v="0"/>
    <x v="0"/>
  </r>
  <r>
    <x v="12"/>
    <s v="14"/>
    <x v="12"/>
    <x v="245"/>
    <s v="1429"/>
    <s v="Fjaler"/>
    <s v="2"/>
    <s v="Kvinner"/>
    <x v="3"/>
    <x v="3"/>
    <x v="0"/>
    <x v="6"/>
  </r>
  <r>
    <x v="12"/>
    <s v="14"/>
    <x v="12"/>
    <x v="245"/>
    <s v="1429"/>
    <s v="Fjaler"/>
    <s v="2"/>
    <s v="Kvinner"/>
    <x v="4"/>
    <x v="4"/>
    <x v="0"/>
    <x v="21"/>
  </r>
  <r>
    <x v="12"/>
    <s v="14"/>
    <x v="12"/>
    <x v="245"/>
    <s v="1429"/>
    <s v="Fjaler"/>
    <s v="2"/>
    <s v="Kvinner"/>
    <x v="5"/>
    <x v="5"/>
    <x v="0"/>
    <x v="23"/>
  </r>
  <r>
    <x v="12"/>
    <s v="14"/>
    <x v="12"/>
    <x v="245"/>
    <s v="1429"/>
    <s v="Fjaler"/>
    <s v="1"/>
    <s v="Menn"/>
    <x v="0"/>
    <x v="0"/>
    <x v="0"/>
    <x v="19"/>
  </r>
  <r>
    <x v="12"/>
    <s v="14"/>
    <x v="12"/>
    <x v="245"/>
    <s v="1429"/>
    <s v="Fjaler"/>
    <s v="1"/>
    <s v="Menn"/>
    <x v="1"/>
    <x v="1"/>
    <x v="0"/>
    <x v="23"/>
  </r>
  <r>
    <x v="12"/>
    <s v="14"/>
    <x v="12"/>
    <x v="245"/>
    <s v="1429"/>
    <s v="Fjaler"/>
    <s v="1"/>
    <s v="Menn"/>
    <x v="2"/>
    <x v="2"/>
    <x v="0"/>
    <x v="32"/>
  </r>
  <r>
    <x v="12"/>
    <s v="14"/>
    <x v="12"/>
    <x v="245"/>
    <s v="1429"/>
    <s v="Fjaler"/>
    <s v="1"/>
    <s v="Menn"/>
    <x v="3"/>
    <x v="3"/>
    <x v="0"/>
    <x v="28"/>
  </r>
  <r>
    <x v="12"/>
    <s v="14"/>
    <x v="12"/>
    <x v="245"/>
    <s v="1429"/>
    <s v="Fjaler"/>
    <s v="1"/>
    <s v="Menn"/>
    <x v="4"/>
    <x v="4"/>
    <x v="0"/>
    <x v="73"/>
  </r>
  <r>
    <x v="12"/>
    <s v="14"/>
    <x v="12"/>
    <x v="245"/>
    <s v="1429"/>
    <s v="Fjaler"/>
    <s v="1"/>
    <s v="Menn"/>
    <x v="5"/>
    <x v="5"/>
    <x v="0"/>
    <x v="21"/>
  </r>
  <r>
    <x v="12"/>
    <s v="14"/>
    <x v="12"/>
    <x v="245"/>
    <s v="1429"/>
    <s v="Fjaler"/>
    <s v="2"/>
    <s v="Kvinner"/>
    <x v="0"/>
    <x v="0"/>
    <x v="1"/>
    <x v="0"/>
  </r>
  <r>
    <x v="12"/>
    <s v="14"/>
    <x v="12"/>
    <x v="245"/>
    <s v="1429"/>
    <s v="Fjaler"/>
    <s v="2"/>
    <s v="Kvinner"/>
    <x v="1"/>
    <x v="1"/>
    <x v="1"/>
    <x v="23"/>
  </r>
  <r>
    <x v="12"/>
    <s v="14"/>
    <x v="12"/>
    <x v="245"/>
    <s v="1429"/>
    <s v="Fjaler"/>
    <s v="2"/>
    <s v="Kvinner"/>
    <x v="2"/>
    <x v="2"/>
    <x v="1"/>
    <x v="23"/>
  </r>
  <r>
    <x v="12"/>
    <s v="14"/>
    <x v="12"/>
    <x v="245"/>
    <s v="1429"/>
    <s v="Fjaler"/>
    <s v="2"/>
    <s v="Kvinner"/>
    <x v="3"/>
    <x v="3"/>
    <x v="1"/>
    <x v="7"/>
  </r>
  <r>
    <x v="12"/>
    <s v="14"/>
    <x v="12"/>
    <x v="245"/>
    <s v="1429"/>
    <s v="Fjaler"/>
    <s v="2"/>
    <s v="Kvinner"/>
    <x v="4"/>
    <x v="4"/>
    <x v="1"/>
    <x v="13"/>
  </r>
  <r>
    <x v="12"/>
    <s v="14"/>
    <x v="12"/>
    <x v="245"/>
    <s v="1429"/>
    <s v="Fjaler"/>
    <s v="2"/>
    <s v="Kvinner"/>
    <x v="5"/>
    <x v="5"/>
    <x v="1"/>
    <x v="0"/>
  </r>
  <r>
    <x v="12"/>
    <s v="14"/>
    <x v="12"/>
    <x v="245"/>
    <s v="1429"/>
    <s v="Fjaler"/>
    <s v="1"/>
    <s v="Menn"/>
    <x v="0"/>
    <x v="0"/>
    <x v="1"/>
    <x v="0"/>
  </r>
  <r>
    <x v="12"/>
    <s v="14"/>
    <x v="12"/>
    <x v="245"/>
    <s v="1429"/>
    <s v="Fjaler"/>
    <s v="1"/>
    <s v="Menn"/>
    <x v="1"/>
    <x v="1"/>
    <x v="1"/>
    <x v="19"/>
  </r>
  <r>
    <x v="12"/>
    <s v="14"/>
    <x v="12"/>
    <x v="245"/>
    <s v="1429"/>
    <s v="Fjaler"/>
    <s v="1"/>
    <s v="Menn"/>
    <x v="2"/>
    <x v="2"/>
    <x v="1"/>
    <x v="55"/>
  </r>
  <r>
    <x v="12"/>
    <s v="14"/>
    <x v="12"/>
    <x v="245"/>
    <s v="1429"/>
    <s v="Fjaler"/>
    <s v="1"/>
    <s v="Menn"/>
    <x v="3"/>
    <x v="3"/>
    <x v="1"/>
    <x v="8"/>
  </r>
  <r>
    <x v="12"/>
    <s v="14"/>
    <x v="12"/>
    <x v="245"/>
    <s v="1429"/>
    <s v="Fjaler"/>
    <s v="1"/>
    <s v="Menn"/>
    <x v="4"/>
    <x v="4"/>
    <x v="1"/>
    <x v="72"/>
  </r>
  <r>
    <x v="12"/>
    <s v="14"/>
    <x v="12"/>
    <x v="245"/>
    <s v="1429"/>
    <s v="Fjaler"/>
    <s v="1"/>
    <s v="Menn"/>
    <x v="5"/>
    <x v="5"/>
    <x v="1"/>
    <x v="36"/>
  </r>
  <r>
    <x v="12"/>
    <s v="14"/>
    <x v="12"/>
    <x v="245"/>
    <s v="1429"/>
    <s v="Fjaler"/>
    <s v="2"/>
    <s v="Kvinner"/>
    <x v="0"/>
    <x v="0"/>
    <x v="2"/>
    <x v="1"/>
  </r>
  <r>
    <x v="12"/>
    <s v="14"/>
    <x v="12"/>
    <x v="245"/>
    <s v="1429"/>
    <s v="Fjaler"/>
    <s v="2"/>
    <s v="Kvinner"/>
    <x v="1"/>
    <x v="1"/>
    <x v="2"/>
    <x v="0"/>
  </r>
  <r>
    <x v="12"/>
    <s v="14"/>
    <x v="12"/>
    <x v="245"/>
    <s v="1429"/>
    <s v="Fjaler"/>
    <s v="2"/>
    <s v="Kvinner"/>
    <x v="2"/>
    <x v="2"/>
    <x v="2"/>
    <x v="39"/>
  </r>
  <r>
    <x v="12"/>
    <s v="14"/>
    <x v="12"/>
    <x v="245"/>
    <s v="1429"/>
    <s v="Fjaler"/>
    <s v="2"/>
    <s v="Kvinner"/>
    <x v="3"/>
    <x v="3"/>
    <x v="2"/>
    <x v="5"/>
  </r>
  <r>
    <x v="12"/>
    <s v="14"/>
    <x v="12"/>
    <x v="245"/>
    <s v="1429"/>
    <s v="Fjaler"/>
    <s v="2"/>
    <s v="Kvinner"/>
    <x v="4"/>
    <x v="4"/>
    <x v="2"/>
    <x v="15"/>
  </r>
  <r>
    <x v="12"/>
    <s v="14"/>
    <x v="12"/>
    <x v="245"/>
    <s v="1429"/>
    <s v="Fjaler"/>
    <s v="2"/>
    <s v="Kvinner"/>
    <x v="5"/>
    <x v="5"/>
    <x v="2"/>
    <x v="23"/>
  </r>
  <r>
    <x v="12"/>
    <s v="14"/>
    <x v="12"/>
    <x v="245"/>
    <s v="1429"/>
    <s v="Fjaler"/>
    <s v="1"/>
    <s v="Menn"/>
    <x v="0"/>
    <x v="0"/>
    <x v="2"/>
    <x v="23"/>
  </r>
  <r>
    <x v="12"/>
    <s v="14"/>
    <x v="12"/>
    <x v="245"/>
    <s v="1429"/>
    <s v="Fjaler"/>
    <s v="1"/>
    <s v="Menn"/>
    <x v="1"/>
    <x v="1"/>
    <x v="2"/>
    <x v="5"/>
  </r>
  <r>
    <x v="12"/>
    <s v="14"/>
    <x v="12"/>
    <x v="245"/>
    <s v="1429"/>
    <s v="Fjaler"/>
    <s v="1"/>
    <s v="Menn"/>
    <x v="2"/>
    <x v="2"/>
    <x v="2"/>
    <x v="24"/>
  </r>
  <r>
    <x v="12"/>
    <s v="14"/>
    <x v="12"/>
    <x v="245"/>
    <s v="1429"/>
    <s v="Fjaler"/>
    <s v="1"/>
    <s v="Menn"/>
    <x v="3"/>
    <x v="3"/>
    <x v="2"/>
    <x v="8"/>
  </r>
  <r>
    <x v="12"/>
    <s v="14"/>
    <x v="12"/>
    <x v="245"/>
    <s v="1429"/>
    <s v="Fjaler"/>
    <s v="1"/>
    <s v="Menn"/>
    <x v="4"/>
    <x v="4"/>
    <x v="2"/>
    <x v="28"/>
  </r>
  <r>
    <x v="12"/>
    <s v="14"/>
    <x v="12"/>
    <x v="245"/>
    <s v="1429"/>
    <s v="Fjaler"/>
    <s v="1"/>
    <s v="Menn"/>
    <x v="5"/>
    <x v="5"/>
    <x v="2"/>
    <x v="36"/>
  </r>
  <r>
    <x v="12"/>
    <s v="14"/>
    <x v="12"/>
    <x v="245"/>
    <s v="1429"/>
    <s v="Fjaler"/>
    <s v="2"/>
    <s v="Kvinner"/>
    <x v="0"/>
    <x v="0"/>
    <x v="3"/>
    <x v="0"/>
  </r>
  <r>
    <x v="12"/>
    <s v="14"/>
    <x v="12"/>
    <x v="245"/>
    <s v="1429"/>
    <s v="Fjaler"/>
    <s v="2"/>
    <s v="Kvinner"/>
    <x v="1"/>
    <x v="1"/>
    <x v="3"/>
    <x v="0"/>
  </r>
  <r>
    <x v="12"/>
    <s v="14"/>
    <x v="12"/>
    <x v="245"/>
    <s v="1429"/>
    <s v="Fjaler"/>
    <s v="2"/>
    <s v="Kvinner"/>
    <x v="2"/>
    <x v="2"/>
    <x v="3"/>
    <x v="0"/>
  </r>
  <r>
    <x v="12"/>
    <s v="14"/>
    <x v="12"/>
    <x v="245"/>
    <s v="1429"/>
    <s v="Fjaler"/>
    <s v="2"/>
    <s v="Kvinner"/>
    <x v="3"/>
    <x v="3"/>
    <x v="3"/>
    <x v="12"/>
  </r>
  <r>
    <x v="12"/>
    <s v="14"/>
    <x v="12"/>
    <x v="245"/>
    <s v="1429"/>
    <s v="Fjaler"/>
    <s v="2"/>
    <s v="Kvinner"/>
    <x v="4"/>
    <x v="4"/>
    <x v="3"/>
    <x v="15"/>
  </r>
  <r>
    <x v="12"/>
    <s v="14"/>
    <x v="12"/>
    <x v="245"/>
    <s v="1429"/>
    <s v="Fjaler"/>
    <s v="2"/>
    <s v="Kvinner"/>
    <x v="5"/>
    <x v="5"/>
    <x v="3"/>
    <x v="23"/>
  </r>
  <r>
    <x v="12"/>
    <s v="14"/>
    <x v="12"/>
    <x v="245"/>
    <s v="1429"/>
    <s v="Fjaler"/>
    <s v="1"/>
    <s v="Menn"/>
    <x v="0"/>
    <x v="0"/>
    <x v="3"/>
    <x v="19"/>
  </r>
  <r>
    <x v="12"/>
    <s v="14"/>
    <x v="12"/>
    <x v="245"/>
    <s v="1429"/>
    <s v="Fjaler"/>
    <s v="1"/>
    <s v="Menn"/>
    <x v="1"/>
    <x v="1"/>
    <x v="3"/>
    <x v="19"/>
  </r>
  <r>
    <x v="12"/>
    <s v="14"/>
    <x v="12"/>
    <x v="245"/>
    <s v="1429"/>
    <s v="Fjaler"/>
    <s v="1"/>
    <s v="Menn"/>
    <x v="2"/>
    <x v="2"/>
    <x v="3"/>
    <x v="40"/>
  </r>
  <r>
    <x v="12"/>
    <s v="14"/>
    <x v="12"/>
    <x v="245"/>
    <s v="1429"/>
    <s v="Fjaler"/>
    <s v="1"/>
    <s v="Menn"/>
    <x v="3"/>
    <x v="3"/>
    <x v="3"/>
    <x v="73"/>
  </r>
  <r>
    <x v="12"/>
    <s v="14"/>
    <x v="12"/>
    <x v="245"/>
    <s v="1429"/>
    <s v="Fjaler"/>
    <s v="1"/>
    <s v="Menn"/>
    <x v="4"/>
    <x v="4"/>
    <x v="3"/>
    <x v="38"/>
  </r>
  <r>
    <x v="12"/>
    <s v="14"/>
    <x v="12"/>
    <x v="245"/>
    <s v="1429"/>
    <s v="Fjaler"/>
    <s v="1"/>
    <s v="Menn"/>
    <x v="5"/>
    <x v="5"/>
    <x v="3"/>
    <x v="36"/>
  </r>
  <r>
    <x v="12"/>
    <s v="14"/>
    <x v="12"/>
    <x v="245"/>
    <s v="1429"/>
    <s v="Fjaler"/>
    <s v="2"/>
    <s v="Kvinner"/>
    <x v="0"/>
    <x v="0"/>
    <x v="4"/>
    <x v="39"/>
  </r>
  <r>
    <x v="12"/>
    <s v="14"/>
    <x v="12"/>
    <x v="245"/>
    <s v="1429"/>
    <s v="Fjaler"/>
    <s v="2"/>
    <s v="Kvinner"/>
    <x v="1"/>
    <x v="1"/>
    <x v="4"/>
    <x v="0"/>
  </r>
  <r>
    <x v="12"/>
    <s v="14"/>
    <x v="12"/>
    <x v="245"/>
    <s v="1429"/>
    <s v="Fjaler"/>
    <s v="2"/>
    <s v="Kvinner"/>
    <x v="2"/>
    <x v="2"/>
    <x v="4"/>
    <x v="1"/>
  </r>
  <r>
    <x v="12"/>
    <s v="14"/>
    <x v="12"/>
    <x v="245"/>
    <s v="1429"/>
    <s v="Fjaler"/>
    <s v="2"/>
    <s v="Kvinner"/>
    <x v="3"/>
    <x v="3"/>
    <x v="4"/>
    <x v="0"/>
  </r>
  <r>
    <x v="12"/>
    <s v="14"/>
    <x v="12"/>
    <x v="245"/>
    <s v="1429"/>
    <s v="Fjaler"/>
    <s v="2"/>
    <s v="Kvinner"/>
    <x v="4"/>
    <x v="4"/>
    <x v="4"/>
    <x v="6"/>
  </r>
  <r>
    <x v="12"/>
    <s v="14"/>
    <x v="12"/>
    <x v="245"/>
    <s v="1429"/>
    <s v="Fjaler"/>
    <s v="2"/>
    <s v="Kvinner"/>
    <x v="5"/>
    <x v="5"/>
    <x v="4"/>
    <x v="1"/>
  </r>
  <r>
    <x v="12"/>
    <s v="14"/>
    <x v="12"/>
    <x v="245"/>
    <s v="1429"/>
    <s v="Fjaler"/>
    <s v="1"/>
    <s v="Menn"/>
    <x v="0"/>
    <x v="0"/>
    <x v="4"/>
    <x v="39"/>
  </r>
  <r>
    <x v="12"/>
    <s v="14"/>
    <x v="12"/>
    <x v="245"/>
    <s v="1429"/>
    <s v="Fjaler"/>
    <s v="1"/>
    <s v="Menn"/>
    <x v="1"/>
    <x v="1"/>
    <x v="4"/>
    <x v="19"/>
  </r>
  <r>
    <x v="12"/>
    <s v="14"/>
    <x v="12"/>
    <x v="245"/>
    <s v="1429"/>
    <s v="Fjaler"/>
    <s v="1"/>
    <s v="Menn"/>
    <x v="2"/>
    <x v="2"/>
    <x v="4"/>
    <x v="14"/>
  </r>
  <r>
    <x v="12"/>
    <s v="14"/>
    <x v="12"/>
    <x v="245"/>
    <s v="1429"/>
    <s v="Fjaler"/>
    <s v="1"/>
    <s v="Menn"/>
    <x v="3"/>
    <x v="3"/>
    <x v="4"/>
    <x v="33"/>
  </r>
  <r>
    <x v="12"/>
    <s v="14"/>
    <x v="12"/>
    <x v="245"/>
    <s v="1429"/>
    <s v="Fjaler"/>
    <s v="1"/>
    <s v="Menn"/>
    <x v="4"/>
    <x v="4"/>
    <x v="4"/>
    <x v="62"/>
  </r>
  <r>
    <x v="12"/>
    <s v="14"/>
    <x v="12"/>
    <x v="245"/>
    <s v="1429"/>
    <s v="Fjaler"/>
    <s v="1"/>
    <s v="Menn"/>
    <x v="5"/>
    <x v="5"/>
    <x v="4"/>
    <x v="24"/>
  </r>
  <r>
    <x v="12"/>
    <s v="14"/>
    <x v="12"/>
    <x v="245"/>
    <s v="1429"/>
    <s v="Fjaler"/>
    <s v="2"/>
    <s v="Kvinner"/>
    <x v="0"/>
    <x v="0"/>
    <x v="5"/>
    <x v="39"/>
  </r>
  <r>
    <x v="12"/>
    <s v="14"/>
    <x v="12"/>
    <x v="245"/>
    <s v="1429"/>
    <s v="Fjaler"/>
    <s v="2"/>
    <s v="Kvinner"/>
    <x v="1"/>
    <x v="1"/>
    <x v="5"/>
    <x v="23"/>
  </r>
  <r>
    <x v="12"/>
    <s v="14"/>
    <x v="12"/>
    <x v="245"/>
    <s v="1429"/>
    <s v="Fjaler"/>
    <s v="2"/>
    <s v="Kvinner"/>
    <x v="2"/>
    <x v="2"/>
    <x v="5"/>
    <x v="19"/>
  </r>
  <r>
    <x v="12"/>
    <s v="14"/>
    <x v="12"/>
    <x v="245"/>
    <s v="1429"/>
    <s v="Fjaler"/>
    <s v="2"/>
    <s v="Kvinner"/>
    <x v="3"/>
    <x v="3"/>
    <x v="5"/>
    <x v="0"/>
  </r>
  <r>
    <x v="12"/>
    <s v="14"/>
    <x v="12"/>
    <x v="245"/>
    <s v="1429"/>
    <s v="Fjaler"/>
    <s v="2"/>
    <s v="Kvinner"/>
    <x v="4"/>
    <x v="4"/>
    <x v="5"/>
    <x v="6"/>
  </r>
  <r>
    <x v="12"/>
    <s v="14"/>
    <x v="12"/>
    <x v="245"/>
    <s v="1429"/>
    <s v="Fjaler"/>
    <s v="2"/>
    <s v="Kvinner"/>
    <x v="5"/>
    <x v="5"/>
    <x v="5"/>
    <x v="1"/>
  </r>
  <r>
    <x v="12"/>
    <s v="14"/>
    <x v="12"/>
    <x v="245"/>
    <s v="1429"/>
    <s v="Fjaler"/>
    <s v="1"/>
    <s v="Menn"/>
    <x v="0"/>
    <x v="0"/>
    <x v="5"/>
    <x v="0"/>
  </r>
  <r>
    <x v="12"/>
    <s v="14"/>
    <x v="12"/>
    <x v="245"/>
    <s v="1429"/>
    <s v="Fjaler"/>
    <s v="1"/>
    <s v="Menn"/>
    <x v="1"/>
    <x v="1"/>
    <x v="5"/>
    <x v="7"/>
  </r>
  <r>
    <x v="12"/>
    <s v="14"/>
    <x v="12"/>
    <x v="245"/>
    <s v="1429"/>
    <s v="Fjaler"/>
    <s v="1"/>
    <s v="Menn"/>
    <x v="2"/>
    <x v="2"/>
    <x v="5"/>
    <x v="3"/>
  </r>
  <r>
    <x v="12"/>
    <s v="14"/>
    <x v="12"/>
    <x v="245"/>
    <s v="1429"/>
    <s v="Fjaler"/>
    <s v="1"/>
    <s v="Menn"/>
    <x v="3"/>
    <x v="3"/>
    <x v="5"/>
    <x v="33"/>
  </r>
  <r>
    <x v="12"/>
    <s v="14"/>
    <x v="12"/>
    <x v="245"/>
    <s v="1429"/>
    <s v="Fjaler"/>
    <s v="1"/>
    <s v="Menn"/>
    <x v="4"/>
    <x v="4"/>
    <x v="5"/>
    <x v="33"/>
  </r>
  <r>
    <x v="12"/>
    <s v="14"/>
    <x v="12"/>
    <x v="245"/>
    <s v="1429"/>
    <s v="Fjaler"/>
    <s v="1"/>
    <s v="Menn"/>
    <x v="5"/>
    <x v="5"/>
    <x v="5"/>
    <x v="3"/>
  </r>
  <r>
    <x v="12"/>
    <s v="14"/>
    <x v="12"/>
    <x v="245"/>
    <s v="1429"/>
    <s v="Fjaler"/>
    <s v="2"/>
    <s v="Kvinner"/>
    <x v="0"/>
    <x v="0"/>
    <x v="6"/>
    <x v="23"/>
  </r>
  <r>
    <x v="12"/>
    <s v="14"/>
    <x v="12"/>
    <x v="245"/>
    <s v="1429"/>
    <s v="Fjaler"/>
    <s v="2"/>
    <s v="Kvinner"/>
    <x v="1"/>
    <x v="1"/>
    <x v="6"/>
    <x v="23"/>
  </r>
  <r>
    <x v="12"/>
    <s v="14"/>
    <x v="12"/>
    <x v="245"/>
    <s v="1429"/>
    <s v="Fjaler"/>
    <s v="2"/>
    <s v="Kvinner"/>
    <x v="2"/>
    <x v="2"/>
    <x v="6"/>
    <x v="1"/>
  </r>
  <r>
    <x v="12"/>
    <s v="14"/>
    <x v="12"/>
    <x v="245"/>
    <s v="1429"/>
    <s v="Fjaler"/>
    <s v="2"/>
    <s v="Kvinner"/>
    <x v="3"/>
    <x v="3"/>
    <x v="6"/>
    <x v="1"/>
  </r>
  <r>
    <x v="12"/>
    <s v="14"/>
    <x v="12"/>
    <x v="245"/>
    <s v="1429"/>
    <s v="Fjaler"/>
    <s v="2"/>
    <s v="Kvinner"/>
    <x v="4"/>
    <x v="4"/>
    <x v="6"/>
    <x v="7"/>
  </r>
  <r>
    <x v="12"/>
    <s v="14"/>
    <x v="12"/>
    <x v="245"/>
    <s v="1429"/>
    <s v="Fjaler"/>
    <s v="2"/>
    <s v="Kvinner"/>
    <x v="5"/>
    <x v="5"/>
    <x v="6"/>
    <x v="0"/>
  </r>
  <r>
    <x v="12"/>
    <s v="14"/>
    <x v="12"/>
    <x v="245"/>
    <s v="1429"/>
    <s v="Fjaler"/>
    <s v="1"/>
    <s v="Menn"/>
    <x v="0"/>
    <x v="0"/>
    <x v="6"/>
    <x v="0"/>
  </r>
  <r>
    <x v="12"/>
    <s v="14"/>
    <x v="12"/>
    <x v="245"/>
    <s v="1429"/>
    <s v="Fjaler"/>
    <s v="1"/>
    <s v="Menn"/>
    <x v="1"/>
    <x v="1"/>
    <x v="6"/>
    <x v="1"/>
  </r>
  <r>
    <x v="12"/>
    <s v="14"/>
    <x v="12"/>
    <x v="245"/>
    <s v="1429"/>
    <s v="Fjaler"/>
    <s v="1"/>
    <s v="Menn"/>
    <x v="2"/>
    <x v="2"/>
    <x v="6"/>
    <x v="24"/>
  </r>
  <r>
    <x v="12"/>
    <s v="14"/>
    <x v="12"/>
    <x v="245"/>
    <s v="1429"/>
    <s v="Fjaler"/>
    <s v="1"/>
    <s v="Menn"/>
    <x v="3"/>
    <x v="3"/>
    <x v="6"/>
    <x v="31"/>
  </r>
  <r>
    <x v="12"/>
    <s v="14"/>
    <x v="12"/>
    <x v="245"/>
    <s v="1429"/>
    <s v="Fjaler"/>
    <s v="1"/>
    <s v="Menn"/>
    <x v="4"/>
    <x v="4"/>
    <x v="6"/>
    <x v="33"/>
  </r>
  <r>
    <x v="12"/>
    <s v="14"/>
    <x v="12"/>
    <x v="245"/>
    <s v="1429"/>
    <s v="Fjaler"/>
    <s v="1"/>
    <s v="Menn"/>
    <x v="5"/>
    <x v="5"/>
    <x v="6"/>
    <x v="56"/>
  </r>
  <r>
    <x v="12"/>
    <s v="14"/>
    <x v="12"/>
    <x v="245"/>
    <s v="1429"/>
    <s v="Fjaler"/>
    <s v="2"/>
    <s v="Kvinner"/>
    <x v="0"/>
    <x v="0"/>
    <x v="7"/>
    <x v="39"/>
  </r>
  <r>
    <x v="12"/>
    <s v="14"/>
    <x v="12"/>
    <x v="245"/>
    <s v="1429"/>
    <s v="Fjaler"/>
    <s v="2"/>
    <s v="Kvinner"/>
    <x v="1"/>
    <x v="1"/>
    <x v="7"/>
    <x v="23"/>
  </r>
  <r>
    <x v="12"/>
    <s v="14"/>
    <x v="12"/>
    <x v="245"/>
    <s v="1429"/>
    <s v="Fjaler"/>
    <s v="2"/>
    <s v="Kvinner"/>
    <x v="2"/>
    <x v="2"/>
    <x v="7"/>
    <x v="19"/>
  </r>
  <r>
    <x v="12"/>
    <s v="14"/>
    <x v="12"/>
    <x v="245"/>
    <s v="1429"/>
    <s v="Fjaler"/>
    <s v="2"/>
    <s v="Kvinner"/>
    <x v="3"/>
    <x v="3"/>
    <x v="7"/>
    <x v="19"/>
  </r>
  <r>
    <x v="12"/>
    <s v="14"/>
    <x v="12"/>
    <x v="245"/>
    <s v="1429"/>
    <s v="Fjaler"/>
    <s v="2"/>
    <s v="Kvinner"/>
    <x v="4"/>
    <x v="4"/>
    <x v="7"/>
    <x v="19"/>
  </r>
  <r>
    <x v="12"/>
    <s v="14"/>
    <x v="12"/>
    <x v="245"/>
    <s v="1429"/>
    <s v="Fjaler"/>
    <s v="2"/>
    <s v="Kvinner"/>
    <x v="5"/>
    <x v="5"/>
    <x v="7"/>
    <x v="1"/>
  </r>
  <r>
    <x v="12"/>
    <s v="14"/>
    <x v="12"/>
    <x v="245"/>
    <s v="1429"/>
    <s v="Fjaler"/>
    <s v="1"/>
    <s v="Menn"/>
    <x v="0"/>
    <x v="0"/>
    <x v="7"/>
    <x v="0"/>
  </r>
  <r>
    <x v="12"/>
    <s v="14"/>
    <x v="12"/>
    <x v="245"/>
    <s v="1429"/>
    <s v="Fjaler"/>
    <s v="1"/>
    <s v="Menn"/>
    <x v="1"/>
    <x v="1"/>
    <x v="7"/>
    <x v="0"/>
  </r>
  <r>
    <x v="12"/>
    <s v="14"/>
    <x v="12"/>
    <x v="245"/>
    <s v="1429"/>
    <s v="Fjaler"/>
    <s v="1"/>
    <s v="Menn"/>
    <x v="2"/>
    <x v="2"/>
    <x v="7"/>
    <x v="20"/>
  </r>
  <r>
    <x v="12"/>
    <s v="14"/>
    <x v="12"/>
    <x v="245"/>
    <s v="1429"/>
    <s v="Fjaler"/>
    <s v="1"/>
    <s v="Menn"/>
    <x v="3"/>
    <x v="3"/>
    <x v="7"/>
    <x v="73"/>
  </r>
  <r>
    <x v="12"/>
    <s v="14"/>
    <x v="12"/>
    <x v="245"/>
    <s v="1429"/>
    <s v="Fjaler"/>
    <s v="1"/>
    <s v="Menn"/>
    <x v="4"/>
    <x v="4"/>
    <x v="7"/>
    <x v="51"/>
  </r>
  <r>
    <x v="12"/>
    <s v="14"/>
    <x v="12"/>
    <x v="245"/>
    <s v="1429"/>
    <s v="Fjaler"/>
    <s v="1"/>
    <s v="Menn"/>
    <x v="5"/>
    <x v="5"/>
    <x v="7"/>
    <x v="55"/>
  </r>
  <r>
    <x v="12"/>
    <s v="14"/>
    <x v="12"/>
    <x v="246"/>
    <s v="1430"/>
    <s v="Gaular"/>
    <s v="2"/>
    <s v="Kvinner"/>
    <x v="0"/>
    <x v="0"/>
    <x v="0"/>
    <x v="1"/>
  </r>
  <r>
    <x v="12"/>
    <s v="14"/>
    <x v="12"/>
    <x v="246"/>
    <s v="1430"/>
    <s v="Gaular"/>
    <s v="2"/>
    <s v="Kvinner"/>
    <x v="1"/>
    <x v="1"/>
    <x v="0"/>
    <x v="0"/>
  </r>
  <r>
    <x v="12"/>
    <s v="14"/>
    <x v="12"/>
    <x v="246"/>
    <s v="1430"/>
    <s v="Gaular"/>
    <s v="2"/>
    <s v="Kvinner"/>
    <x v="2"/>
    <x v="2"/>
    <x v="0"/>
    <x v="5"/>
  </r>
  <r>
    <x v="12"/>
    <s v="14"/>
    <x v="12"/>
    <x v="246"/>
    <s v="1430"/>
    <s v="Gaular"/>
    <s v="2"/>
    <s v="Kvinner"/>
    <x v="3"/>
    <x v="3"/>
    <x v="0"/>
    <x v="36"/>
  </r>
  <r>
    <x v="12"/>
    <s v="14"/>
    <x v="12"/>
    <x v="246"/>
    <s v="1430"/>
    <s v="Gaular"/>
    <s v="2"/>
    <s v="Kvinner"/>
    <x v="4"/>
    <x v="4"/>
    <x v="0"/>
    <x v="2"/>
  </r>
  <r>
    <x v="12"/>
    <s v="14"/>
    <x v="12"/>
    <x v="246"/>
    <s v="1430"/>
    <s v="Gaular"/>
    <s v="2"/>
    <s v="Kvinner"/>
    <x v="5"/>
    <x v="5"/>
    <x v="0"/>
    <x v="19"/>
  </r>
  <r>
    <x v="12"/>
    <s v="14"/>
    <x v="12"/>
    <x v="246"/>
    <s v="1430"/>
    <s v="Gaular"/>
    <s v="1"/>
    <s v="Menn"/>
    <x v="0"/>
    <x v="0"/>
    <x v="0"/>
    <x v="7"/>
  </r>
  <r>
    <x v="12"/>
    <s v="14"/>
    <x v="12"/>
    <x v="246"/>
    <s v="1430"/>
    <s v="Gaular"/>
    <s v="1"/>
    <s v="Menn"/>
    <x v="1"/>
    <x v="1"/>
    <x v="0"/>
    <x v="12"/>
  </r>
  <r>
    <x v="12"/>
    <s v="14"/>
    <x v="12"/>
    <x v="246"/>
    <s v="1430"/>
    <s v="Gaular"/>
    <s v="1"/>
    <s v="Menn"/>
    <x v="2"/>
    <x v="2"/>
    <x v="0"/>
    <x v="3"/>
  </r>
  <r>
    <x v="12"/>
    <s v="14"/>
    <x v="12"/>
    <x v="246"/>
    <s v="1430"/>
    <s v="Gaular"/>
    <s v="1"/>
    <s v="Menn"/>
    <x v="3"/>
    <x v="3"/>
    <x v="0"/>
    <x v="28"/>
  </r>
  <r>
    <x v="12"/>
    <s v="14"/>
    <x v="12"/>
    <x v="246"/>
    <s v="1430"/>
    <s v="Gaular"/>
    <s v="1"/>
    <s v="Menn"/>
    <x v="4"/>
    <x v="4"/>
    <x v="0"/>
    <x v="73"/>
  </r>
  <r>
    <x v="12"/>
    <s v="14"/>
    <x v="12"/>
    <x v="246"/>
    <s v="1430"/>
    <s v="Gaular"/>
    <s v="1"/>
    <s v="Menn"/>
    <x v="5"/>
    <x v="5"/>
    <x v="0"/>
    <x v="24"/>
  </r>
  <r>
    <x v="12"/>
    <s v="14"/>
    <x v="12"/>
    <x v="246"/>
    <s v="1430"/>
    <s v="Gaular"/>
    <s v="2"/>
    <s v="Kvinner"/>
    <x v="0"/>
    <x v="0"/>
    <x v="1"/>
    <x v="1"/>
  </r>
  <r>
    <x v="12"/>
    <s v="14"/>
    <x v="12"/>
    <x v="246"/>
    <s v="1430"/>
    <s v="Gaular"/>
    <s v="2"/>
    <s v="Kvinner"/>
    <x v="1"/>
    <x v="1"/>
    <x v="1"/>
    <x v="1"/>
  </r>
  <r>
    <x v="12"/>
    <s v="14"/>
    <x v="12"/>
    <x v="246"/>
    <s v="1430"/>
    <s v="Gaular"/>
    <s v="2"/>
    <s v="Kvinner"/>
    <x v="2"/>
    <x v="2"/>
    <x v="1"/>
    <x v="19"/>
  </r>
  <r>
    <x v="12"/>
    <s v="14"/>
    <x v="12"/>
    <x v="246"/>
    <s v="1430"/>
    <s v="Gaular"/>
    <s v="2"/>
    <s v="Kvinner"/>
    <x v="3"/>
    <x v="3"/>
    <x v="1"/>
    <x v="15"/>
  </r>
  <r>
    <x v="12"/>
    <s v="14"/>
    <x v="12"/>
    <x v="246"/>
    <s v="1430"/>
    <s v="Gaular"/>
    <s v="2"/>
    <s v="Kvinner"/>
    <x v="4"/>
    <x v="4"/>
    <x v="1"/>
    <x v="24"/>
  </r>
  <r>
    <x v="12"/>
    <s v="14"/>
    <x v="12"/>
    <x v="246"/>
    <s v="1430"/>
    <s v="Gaular"/>
    <s v="2"/>
    <s v="Kvinner"/>
    <x v="5"/>
    <x v="5"/>
    <x v="1"/>
    <x v="0"/>
  </r>
  <r>
    <x v="12"/>
    <s v="14"/>
    <x v="12"/>
    <x v="246"/>
    <s v="1430"/>
    <s v="Gaular"/>
    <s v="1"/>
    <s v="Menn"/>
    <x v="0"/>
    <x v="0"/>
    <x v="1"/>
    <x v="7"/>
  </r>
  <r>
    <x v="12"/>
    <s v="14"/>
    <x v="12"/>
    <x v="246"/>
    <s v="1430"/>
    <s v="Gaular"/>
    <s v="1"/>
    <s v="Menn"/>
    <x v="1"/>
    <x v="1"/>
    <x v="1"/>
    <x v="0"/>
  </r>
  <r>
    <x v="12"/>
    <s v="14"/>
    <x v="12"/>
    <x v="246"/>
    <s v="1430"/>
    <s v="Gaular"/>
    <s v="1"/>
    <s v="Menn"/>
    <x v="2"/>
    <x v="2"/>
    <x v="1"/>
    <x v="4"/>
  </r>
  <r>
    <x v="12"/>
    <s v="14"/>
    <x v="12"/>
    <x v="246"/>
    <s v="1430"/>
    <s v="Gaular"/>
    <s v="1"/>
    <s v="Menn"/>
    <x v="3"/>
    <x v="3"/>
    <x v="1"/>
    <x v="73"/>
  </r>
  <r>
    <x v="12"/>
    <s v="14"/>
    <x v="12"/>
    <x v="246"/>
    <s v="1430"/>
    <s v="Gaular"/>
    <s v="1"/>
    <s v="Menn"/>
    <x v="4"/>
    <x v="4"/>
    <x v="1"/>
    <x v="72"/>
  </r>
  <r>
    <x v="12"/>
    <s v="14"/>
    <x v="12"/>
    <x v="246"/>
    <s v="1430"/>
    <s v="Gaular"/>
    <s v="1"/>
    <s v="Menn"/>
    <x v="5"/>
    <x v="5"/>
    <x v="1"/>
    <x v="40"/>
  </r>
  <r>
    <x v="12"/>
    <s v="14"/>
    <x v="12"/>
    <x v="246"/>
    <s v="1430"/>
    <s v="Gaular"/>
    <s v="2"/>
    <s v="Kvinner"/>
    <x v="0"/>
    <x v="0"/>
    <x v="2"/>
    <x v="19"/>
  </r>
  <r>
    <x v="12"/>
    <s v="14"/>
    <x v="12"/>
    <x v="246"/>
    <s v="1430"/>
    <s v="Gaular"/>
    <s v="2"/>
    <s v="Kvinner"/>
    <x v="1"/>
    <x v="1"/>
    <x v="2"/>
    <x v="19"/>
  </r>
  <r>
    <x v="12"/>
    <s v="14"/>
    <x v="12"/>
    <x v="246"/>
    <s v="1430"/>
    <s v="Gaular"/>
    <s v="2"/>
    <s v="Kvinner"/>
    <x v="2"/>
    <x v="2"/>
    <x v="2"/>
    <x v="12"/>
  </r>
  <r>
    <x v="12"/>
    <s v="14"/>
    <x v="12"/>
    <x v="246"/>
    <s v="1430"/>
    <s v="Gaular"/>
    <s v="2"/>
    <s v="Kvinner"/>
    <x v="3"/>
    <x v="3"/>
    <x v="2"/>
    <x v="21"/>
  </r>
  <r>
    <x v="12"/>
    <s v="14"/>
    <x v="12"/>
    <x v="246"/>
    <s v="1430"/>
    <s v="Gaular"/>
    <s v="2"/>
    <s v="Kvinner"/>
    <x v="4"/>
    <x v="4"/>
    <x v="2"/>
    <x v="21"/>
  </r>
  <r>
    <x v="12"/>
    <s v="14"/>
    <x v="12"/>
    <x v="246"/>
    <s v="1430"/>
    <s v="Gaular"/>
    <s v="2"/>
    <s v="Kvinner"/>
    <x v="5"/>
    <x v="5"/>
    <x v="2"/>
    <x v="23"/>
  </r>
  <r>
    <x v="12"/>
    <s v="14"/>
    <x v="12"/>
    <x v="246"/>
    <s v="1430"/>
    <s v="Gaular"/>
    <s v="1"/>
    <s v="Menn"/>
    <x v="0"/>
    <x v="0"/>
    <x v="2"/>
    <x v="15"/>
  </r>
  <r>
    <x v="12"/>
    <s v="14"/>
    <x v="12"/>
    <x v="246"/>
    <s v="1430"/>
    <s v="Gaular"/>
    <s v="1"/>
    <s v="Menn"/>
    <x v="1"/>
    <x v="1"/>
    <x v="2"/>
    <x v="12"/>
  </r>
  <r>
    <x v="12"/>
    <s v="14"/>
    <x v="12"/>
    <x v="246"/>
    <s v="1430"/>
    <s v="Gaular"/>
    <s v="1"/>
    <s v="Menn"/>
    <x v="2"/>
    <x v="2"/>
    <x v="2"/>
    <x v="36"/>
  </r>
  <r>
    <x v="12"/>
    <s v="14"/>
    <x v="12"/>
    <x v="246"/>
    <s v="1430"/>
    <s v="Gaular"/>
    <s v="1"/>
    <s v="Menn"/>
    <x v="3"/>
    <x v="3"/>
    <x v="2"/>
    <x v="38"/>
  </r>
  <r>
    <x v="12"/>
    <s v="14"/>
    <x v="12"/>
    <x v="246"/>
    <s v="1430"/>
    <s v="Gaular"/>
    <s v="1"/>
    <s v="Menn"/>
    <x v="4"/>
    <x v="4"/>
    <x v="2"/>
    <x v="8"/>
  </r>
  <r>
    <x v="12"/>
    <s v="14"/>
    <x v="12"/>
    <x v="246"/>
    <s v="1430"/>
    <s v="Gaular"/>
    <s v="1"/>
    <s v="Menn"/>
    <x v="5"/>
    <x v="5"/>
    <x v="2"/>
    <x v="20"/>
  </r>
  <r>
    <x v="12"/>
    <s v="14"/>
    <x v="12"/>
    <x v="246"/>
    <s v="1430"/>
    <s v="Gaular"/>
    <s v="2"/>
    <s v="Kvinner"/>
    <x v="0"/>
    <x v="0"/>
    <x v="3"/>
    <x v="5"/>
  </r>
  <r>
    <x v="12"/>
    <s v="14"/>
    <x v="12"/>
    <x v="246"/>
    <s v="1430"/>
    <s v="Gaular"/>
    <s v="2"/>
    <s v="Kvinner"/>
    <x v="1"/>
    <x v="1"/>
    <x v="3"/>
    <x v="1"/>
  </r>
  <r>
    <x v="12"/>
    <s v="14"/>
    <x v="12"/>
    <x v="246"/>
    <s v="1430"/>
    <s v="Gaular"/>
    <s v="2"/>
    <s v="Kvinner"/>
    <x v="2"/>
    <x v="2"/>
    <x v="3"/>
    <x v="12"/>
  </r>
  <r>
    <x v="12"/>
    <s v="14"/>
    <x v="12"/>
    <x v="246"/>
    <s v="1430"/>
    <s v="Gaular"/>
    <s v="2"/>
    <s v="Kvinner"/>
    <x v="3"/>
    <x v="3"/>
    <x v="3"/>
    <x v="13"/>
  </r>
  <r>
    <x v="12"/>
    <s v="14"/>
    <x v="12"/>
    <x v="246"/>
    <s v="1430"/>
    <s v="Gaular"/>
    <s v="2"/>
    <s v="Kvinner"/>
    <x v="4"/>
    <x v="4"/>
    <x v="3"/>
    <x v="36"/>
  </r>
  <r>
    <x v="12"/>
    <s v="14"/>
    <x v="12"/>
    <x v="246"/>
    <s v="1430"/>
    <s v="Gaular"/>
    <s v="2"/>
    <s v="Kvinner"/>
    <x v="5"/>
    <x v="5"/>
    <x v="3"/>
    <x v="1"/>
  </r>
  <r>
    <x v="12"/>
    <s v="14"/>
    <x v="12"/>
    <x v="246"/>
    <s v="1430"/>
    <s v="Gaular"/>
    <s v="1"/>
    <s v="Menn"/>
    <x v="0"/>
    <x v="0"/>
    <x v="3"/>
    <x v="5"/>
  </r>
  <r>
    <x v="12"/>
    <s v="14"/>
    <x v="12"/>
    <x v="246"/>
    <s v="1430"/>
    <s v="Gaular"/>
    <s v="1"/>
    <s v="Menn"/>
    <x v="1"/>
    <x v="1"/>
    <x v="3"/>
    <x v="12"/>
  </r>
  <r>
    <x v="12"/>
    <s v="14"/>
    <x v="12"/>
    <x v="246"/>
    <s v="1430"/>
    <s v="Gaular"/>
    <s v="1"/>
    <s v="Menn"/>
    <x v="2"/>
    <x v="2"/>
    <x v="3"/>
    <x v="20"/>
  </r>
  <r>
    <x v="12"/>
    <s v="14"/>
    <x v="12"/>
    <x v="246"/>
    <s v="1430"/>
    <s v="Gaular"/>
    <s v="1"/>
    <s v="Menn"/>
    <x v="3"/>
    <x v="3"/>
    <x v="3"/>
    <x v="27"/>
  </r>
  <r>
    <x v="12"/>
    <s v="14"/>
    <x v="12"/>
    <x v="246"/>
    <s v="1430"/>
    <s v="Gaular"/>
    <s v="1"/>
    <s v="Menn"/>
    <x v="4"/>
    <x v="4"/>
    <x v="3"/>
    <x v="50"/>
  </r>
  <r>
    <x v="12"/>
    <s v="14"/>
    <x v="12"/>
    <x v="246"/>
    <s v="1430"/>
    <s v="Gaular"/>
    <s v="1"/>
    <s v="Menn"/>
    <x v="5"/>
    <x v="5"/>
    <x v="3"/>
    <x v="14"/>
  </r>
  <r>
    <x v="12"/>
    <s v="14"/>
    <x v="12"/>
    <x v="246"/>
    <s v="1430"/>
    <s v="Gaular"/>
    <s v="2"/>
    <s v="Kvinner"/>
    <x v="0"/>
    <x v="0"/>
    <x v="4"/>
    <x v="1"/>
  </r>
  <r>
    <x v="12"/>
    <s v="14"/>
    <x v="12"/>
    <x v="246"/>
    <s v="1430"/>
    <s v="Gaular"/>
    <s v="2"/>
    <s v="Kvinner"/>
    <x v="1"/>
    <x v="1"/>
    <x v="4"/>
    <x v="19"/>
  </r>
  <r>
    <x v="12"/>
    <s v="14"/>
    <x v="12"/>
    <x v="246"/>
    <s v="1430"/>
    <s v="Gaular"/>
    <s v="2"/>
    <s v="Kvinner"/>
    <x v="2"/>
    <x v="2"/>
    <x v="4"/>
    <x v="19"/>
  </r>
  <r>
    <x v="12"/>
    <s v="14"/>
    <x v="12"/>
    <x v="246"/>
    <s v="1430"/>
    <s v="Gaular"/>
    <s v="2"/>
    <s v="Kvinner"/>
    <x v="3"/>
    <x v="3"/>
    <x v="4"/>
    <x v="12"/>
  </r>
  <r>
    <x v="12"/>
    <s v="14"/>
    <x v="12"/>
    <x v="246"/>
    <s v="1430"/>
    <s v="Gaular"/>
    <s v="2"/>
    <s v="Kvinner"/>
    <x v="4"/>
    <x v="4"/>
    <x v="4"/>
    <x v="36"/>
  </r>
  <r>
    <x v="12"/>
    <s v="14"/>
    <x v="12"/>
    <x v="246"/>
    <s v="1430"/>
    <s v="Gaular"/>
    <s v="2"/>
    <s v="Kvinner"/>
    <x v="5"/>
    <x v="5"/>
    <x v="4"/>
    <x v="19"/>
  </r>
  <r>
    <x v="12"/>
    <s v="14"/>
    <x v="12"/>
    <x v="246"/>
    <s v="1430"/>
    <s v="Gaular"/>
    <s v="1"/>
    <s v="Menn"/>
    <x v="0"/>
    <x v="0"/>
    <x v="4"/>
    <x v="23"/>
  </r>
  <r>
    <x v="12"/>
    <s v="14"/>
    <x v="12"/>
    <x v="246"/>
    <s v="1430"/>
    <s v="Gaular"/>
    <s v="1"/>
    <s v="Menn"/>
    <x v="1"/>
    <x v="1"/>
    <x v="4"/>
    <x v="1"/>
  </r>
  <r>
    <x v="12"/>
    <s v="14"/>
    <x v="12"/>
    <x v="246"/>
    <s v="1430"/>
    <s v="Gaular"/>
    <s v="1"/>
    <s v="Menn"/>
    <x v="2"/>
    <x v="2"/>
    <x v="4"/>
    <x v="36"/>
  </r>
  <r>
    <x v="12"/>
    <s v="14"/>
    <x v="12"/>
    <x v="246"/>
    <s v="1430"/>
    <s v="Gaular"/>
    <s v="1"/>
    <s v="Menn"/>
    <x v="3"/>
    <x v="3"/>
    <x v="4"/>
    <x v="35"/>
  </r>
  <r>
    <x v="12"/>
    <s v="14"/>
    <x v="12"/>
    <x v="246"/>
    <s v="1430"/>
    <s v="Gaular"/>
    <s v="1"/>
    <s v="Menn"/>
    <x v="4"/>
    <x v="4"/>
    <x v="4"/>
    <x v="45"/>
  </r>
  <r>
    <x v="12"/>
    <s v="14"/>
    <x v="12"/>
    <x v="246"/>
    <s v="1430"/>
    <s v="Gaular"/>
    <s v="1"/>
    <s v="Menn"/>
    <x v="5"/>
    <x v="5"/>
    <x v="4"/>
    <x v="11"/>
  </r>
  <r>
    <x v="12"/>
    <s v="14"/>
    <x v="12"/>
    <x v="246"/>
    <s v="1430"/>
    <s v="Gaular"/>
    <s v="2"/>
    <s v="Kvinner"/>
    <x v="0"/>
    <x v="0"/>
    <x v="5"/>
    <x v="23"/>
  </r>
  <r>
    <x v="12"/>
    <s v="14"/>
    <x v="12"/>
    <x v="246"/>
    <s v="1430"/>
    <s v="Gaular"/>
    <s v="2"/>
    <s v="Kvinner"/>
    <x v="1"/>
    <x v="1"/>
    <x v="5"/>
    <x v="19"/>
  </r>
  <r>
    <x v="12"/>
    <s v="14"/>
    <x v="12"/>
    <x v="246"/>
    <s v="1430"/>
    <s v="Gaular"/>
    <s v="2"/>
    <s v="Kvinner"/>
    <x v="2"/>
    <x v="2"/>
    <x v="5"/>
    <x v="0"/>
  </r>
  <r>
    <x v="12"/>
    <s v="14"/>
    <x v="12"/>
    <x v="246"/>
    <s v="1430"/>
    <s v="Gaular"/>
    <s v="2"/>
    <s v="Kvinner"/>
    <x v="3"/>
    <x v="3"/>
    <x v="5"/>
    <x v="12"/>
  </r>
  <r>
    <x v="12"/>
    <s v="14"/>
    <x v="12"/>
    <x v="246"/>
    <s v="1430"/>
    <s v="Gaular"/>
    <s v="2"/>
    <s v="Kvinner"/>
    <x v="4"/>
    <x v="4"/>
    <x v="5"/>
    <x v="15"/>
  </r>
  <r>
    <x v="12"/>
    <s v="14"/>
    <x v="12"/>
    <x v="246"/>
    <s v="1430"/>
    <s v="Gaular"/>
    <s v="2"/>
    <s v="Kvinner"/>
    <x v="5"/>
    <x v="5"/>
    <x v="5"/>
    <x v="5"/>
  </r>
  <r>
    <x v="12"/>
    <s v="14"/>
    <x v="12"/>
    <x v="246"/>
    <s v="1430"/>
    <s v="Gaular"/>
    <s v="1"/>
    <s v="Menn"/>
    <x v="0"/>
    <x v="0"/>
    <x v="5"/>
    <x v="12"/>
  </r>
  <r>
    <x v="12"/>
    <s v="14"/>
    <x v="12"/>
    <x v="246"/>
    <s v="1430"/>
    <s v="Gaular"/>
    <s v="1"/>
    <s v="Menn"/>
    <x v="1"/>
    <x v="1"/>
    <x v="5"/>
    <x v="1"/>
  </r>
  <r>
    <x v="12"/>
    <s v="14"/>
    <x v="12"/>
    <x v="246"/>
    <s v="1430"/>
    <s v="Gaular"/>
    <s v="1"/>
    <s v="Menn"/>
    <x v="2"/>
    <x v="2"/>
    <x v="5"/>
    <x v="2"/>
  </r>
  <r>
    <x v="12"/>
    <s v="14"/>
    <x v="12"/>
    <x v="246"/>
    <s v="1430"/>
    <s v="Gaular"/>
    <s v="1"/>
    <s v="Menn"/>
    <x v="3"/>
    <x v="3"/>
    <x v="5"/>
    <x v="63"/>
  </r>
  <r>
    <x v="12"/>
    <s v="14"/>
    <x v="12"/>
    <x v="246"/>
    <s v="1430"/>
    <s v="Gaular"/>
    <s v="1"/>
    <s v="Menn"/>
    <x v="4"/>
    <x v="4"/>
    <x v="5"/>
    <x v="45"/>
  </r>
  <r>
    <x v="12"/>
    <s v="14"/>
    <x v="12"/>
    <x v="246"/>
    <s v="1430"/>
    <s v="Gaular"/>
    <s v="1"/>
    <s v="Menn"/>
    <x v="5"/>
    <x v="5"/>
    <x v="5"/>
    <x v="3"/>
  </r>
  <r>
    <x v="12"/>
    <s v="14"/>
    <x v="12"/>
    <x v="246"/>
    <s v="1430"/>
    <s v="Gaular"/>
    <s v="2"/>
    <s v="Kvinner"/>
    <x v="0"/>
    <x v="0"/>
    <x v="6"/>
    <x v="23"/>
  </r>
  <r>
    <x v="12"/>
    <s v="14"/>
    <x v="12"/>
    <x v="246"/>
    <s v="1430"/>
    <s v="Gaular"/>
    <s v="2"/>
    <s v="Kvinner"/>
    <x v="1"/>
    <x v="1"/>
    <x v="6"/>
    <x v="39"/>
  </r>
  <r>
    <x v="12"/>
    <s v="14"/>
    <x v="12"/>
    <x v="246"/>
    <s v="1430"/>
    <s v="Gaular"/>
    <s v="2"/>
    <s v="Kvinner"/>
    <x v="2"/>
    <x v="2"/>
    <x v="6"/>
    <x v="23"/>
  </r>
  <r>
    <x v="12"/>
    <s v="14"/>
    <x v="12"/>
    <x v="246"/>
    <s v="1430"/>
    <s v="Gaular"/>
    <s v="2"/>
    <s v="Kvinner"/>
    <x v="3"/>
    <x v="3"/>
    <x v="6"/>
    <x v="7"/>
  </r>
  <r>
    <x v="12"/>
    <s v="14"/>
    <x v="12"/>
    <x v="246"/>
    <s v="1430"/>
    <s v="Gaular"/>
    <s v="2"/>
    <s v="Kvinner"/>
    <x v="4"/>
    <x v="4"/>
    <x v="6"/>
    <x v="5"/>
  </r>
  <r>
    <x v="12"/>
    <s v="14"/>
    <x v="12"/>
    <x v="246"/>
    <s v="1430"/>
    <s v="Gaular"/>
    <s v="2"/>
    <s v="Kvinner"/>
    <x v="5"/>
    <x v="5"/>
    <x v="6"/>
    <x v="5"/>
  </r>
  <r>
    <x v="12"/>
    <s v="14"/>
    <x v="12"/>
    <x v="246"/>
    <s v="1430"/>
    <s v="Gaular"/>
    <s v="1"/>
    <s v="Menn"/>
    <x v="0"/>
    <x v="0"/>
    <x v="6"/>
    <x v="39"/>
  </r>
  <r>
    <x v="12"/>
    <s v="14"/>
    <x v="12"/>
    <x v="246"/>
    <s v="1430"/>
    <s v="Gaular"/>
    <s v="1"/>
    <s v="Menn"/>
    <x v="1"/>
    <x v="1"/>
    <x v="6"/>
    <x v="23"/>
  </r>
  <r>
    <x v="12"/>
    <s v="14"/>
    <x v="12"/>
    <x v="246"/>
    <s v="1430"/>
    <s v="Gaular"/>
    <s v="1"/>
    <s v="Menn"/>
    <x v="2"/>
    <x v="2"/>
    <x v="6"/>
    <x v="13"/>
  </r>
  <r>
    <x v="12"/>
    <s v="14"/>
    <x v="12"/>
    <x v="246"/>
    <s v="1430"/>
    <s v="Gaular"/>
    <s v="1"/>
    <s v="Menn"/>
    <x v="3"/>
    <x v="3"/>
    <x v="6"/>
    <x v="11"/>
  </r>
  <r>
    <x v="12"/>
    <s v="14"/>
    <x v="12"/>
    <x v="246"/>
    <s v="1430"/>
    <s v="Gaular"/>
    <s v="1"/>
    <s v="Menn"/>
    <x v="4"/>
    <x v="4"/>
    <x v="6"/>
    <x v="32"/>
  </r>
  <r>
    <x v="12"/>
    <s v="14"/>
    <x v="12"/>
    <x v="246"/>
    <s v="1430"/>
    <s v="Gaular"/>
    <s v="1"/>
    <s v="Menn"/>
    <x v="5"/>
    <x v="5"/>
    <x v="6"/>
    <x v="36"/>
  </r>
  <r>
    <x v="12"/>
    <s v="14"/>
    <x v="12"/>
    <x v="246"/>
    <s v="1430"/>
    <s v="Gaular"/>
    <s v="2"/>
    <s v="Kvinner"/>
    <x v="0"/>
    <x v="0"/>
    <x v="7"/>
    <x v="39"/>
  </r>
  <r>
    <x v="12"/>
    <s v="14"/>
    <x v="12"/>
    <x v="246"/>
    <s v="1430"/>
    <s v="Gaular"/>
    <s v="2"/>
    <s v="Kvinner"/>
    <x v="1"/>
    <x v="1"/>
    <x v="7"/>
    <x v="39"/>
  </r>
  <r>
    <x v="12"/>
    <s v="14"/>
    <x v="12"/>
    <x v="246"/>
    <s v="1430"/>
    <s v="Gaular"/>
    <s v="2"/>
    <s v="Kvinner"/>
    <x v="2"/>
    <x v="2"/>
    <x v="7"/>
    <x v="39"/>
  </r>
  <r>
    <x v="12"/>
    <s v="14"/>
    <x v="12"/>
    <x v="246"/>
    <s v="1430"/>
    <s v="Gaular"/>
    <s v="2"/>
    <s v="Kvinner"/>
    <x v="3"/>
    <x v="3"/>
    <x v="7"/>
    <x v="1"/>
  </r>
  <r>
    <x v="12"/>
    <s v="14"/>
    <x v="12"/>
    <x v="246"/>
    <s v="1430"/>
    <s v="Gaular"/>
    <s v="2"/>
    <s v="Kvinner"/>
    <x v="4"/>
    <x v="4"/>
    <x v="7"/>
    <x v="1"/>
  </r>
  <r>
    <x v="12"/>
    <s v="14"/>
    <x v="12"/>
    <x v="246"/>
    <s v="1430"/>
    <s v="Gaular"/>
    <s v="2"/>
    <s v="Kvinner"/>
    <x v="5"/>
    <x v="5"/>
    <x v="7"/>
    <x v="5"/>
  </r>
  <r>
    <x v="12"/>
    <s v="14"/>
    <x v="12"/>
    <x v="246"/>
    <s v="1430"/>
    <s v="Gaular"/>
    <s v="1"/>
    <s v="Menn"/>
    <x v="0"/>
    <x v="0"/>
    <x v="7"/>
    <x v="39"/>
  </r>
  <r>
    <x v="12"/>
    <s v="14"/>
    <x v="12"/>
    <x v="246"/>
    <s v="1430"/>
    <s v="Gaular"/>
    <s v="1"/>
    <s v="Menn"/>
    <x v="1"/>
    <x v="1"/>
    <x v="7"/>
    <x v="0"/>
  </r>
  <r>
    <x v="12"/>
    <s v="14"/>
    <x v="12"/>
    <x v="246"/>
    <s v="1430"/>
    <s v="Gaular"/>
    <s v="1"/>
    <s v="Menn"/>
    <x v="2"/>
    <x v="2"/>
    <x v="7"/>
    <x v="7"/>
  </r>
  <r>
    <x v="12"/>
    <s v="14"/>
    <x v="12"/>
    <x v="246"/>
    <s v="1430"/>
    <s v="Gaular"/>
    <s v="1"/>
    <s v="Menn"/>
    <x v="3"/>
    <x v="3"/>
    <x v="7"/>
    <x v="56"/>
  </r>
  <r>
    <x v="12"/>
    <s v="14"/>
    <x v="12"/>
    <x v="246"/>
    <s v="1430"/>
    <s v="Gaular"/>
    <s v="1"/>
    <s v="Menn"/>
    <x v="4"/>
    <x v="4"/>
    <x v="7"/>
    <x v="27"/>
  </r>
  <r>
    <x v="12"/>
    <s v="14"/>
    <x v="12"/>
    <x v="246"/>
    <s v="1430"/>
    <s v="Gaular"/>
    <s v="1"/>
    <s v="Menn"/>
    <x v="5"/>
    <x v="5"/>
    <x v="7"/>
    <x v="6"/>
  </r>
  <r>
    <x v="12"/>
    <s v="14"/>
    <x v="12"/>
    <x v="247"/>
    <s v="1431"/>
    <s v="Jølster"/>
    <s v="2"/>
    <s v="Kvinner"/>
    <x v="0"/>
    <x v="0"/>
    <x v="0"/>
    <x v="1"/>
  </r>
  <r>
    <x v="12"/>
    <s v="14"/>
    <x v="12"/>
    <x v="247"/>
    <s v="1431"/>
    <s v="Jølster"/>
    <s v="2"/>
    <s v="Kvinner"/>
    <x v="1"/>
    <x v="1"/>
    <x v="0"/>
    <x v="39"/>
  </r>
  <r>
    <x v="12"/>
    <s v="14"/>
    <x v="12"/>
    <x v="247"/>
    <s v="1431"/>
    <s v="Jølster"/>
    <s v="2"/>
    <s v="Kvinner"/>
    <x v="2"/>
    <x v="2"/>
    <x v="0"/>
    <x v="19"/>
  </r>
  <r>
    <x v="12"/>
    <s v="14"/>
    <x v="12"/>
    <x v="247"/>
    <s v="1431"/>
    <s v="Jølster"/>
    <s v="2"/>
    <s v="Kvinner"/>
    <x v="3"/>
    <x v="3"/>
    <x v="0"/>
    <x v="21"/>
  </r>
  <r>
    <x v="12"/>
    <s v="14"/>
    <x v="12"/>
    <x v="247"/>
    <s v="1431"/>
    <s v="Jølster"/>
    <s v="2"/>
    <s v="Kvinner"/>
    <x v="4"/>
    <x v="4"/>
    <x v="0"/>
    <x v="36"/>
  </r>
  <r>
    <x v="12"/>
    <s v="14"/>
    <x v="12"/>
    <x v="247"/>
    <s v="1431"/>
    <s v="Jølster"/>
    <s v="2"/>
    <s v="Kvinner"/>
    <x v="5"/>
    <x v="5"/>
    <x v="0"/>
    <x v="5"/>
  </r>
  <r>
    <x v="12"/>
    <s v="14"/>
    <x v="12"/>
    <x v="247"/>
    <s v="1431"/>
    <s v="Jølster"/>
    <s v="1"/>
    <s v="Menn"/>
    <x v="0"/>
    <x v="0"/>
    <x v="0"/>
    <x v="21"/>
  </r>
  <r>
    <x v="12"/>
    <s v="14"/>
    <x v="12"/>
    <x v="247"/>
    <s v="1431"/>
    <s v="Jølster"/>
    <s v="1"/>
    <s v="Menn"/>
    <x v="1"/>
    <x v="1"/>
    <x v="0"/>
    <x v="12"/>
  </r>
  <r>
    <x v="12"/>
    <s v="14"/>
    <x v="12"/>
    <x v="247"/>
    <s v="1431"/>
    <s v="Jølster"/>
    <s v="1"/>
    <s v="Menn"/>
    <x v="2"/>
    <x v="2"/>
    <x v="0"/>
    <x v="40"/>
  </r>
  <r>
    <x v="12"/>
    <s v="14"/>
    <x v="12"/>
    <x v="247"/>
    <s v="1431"/>
    <s v="Jølster"/>
    <s v="1"/>
    <s v="Menn"/>
    <x v="3"/>
    <x v="3"/>
    <x v="0"/>
    <x v="26"/>
  </r>
  <r>
    <x v="12"/>
    <s v="14"/>
    <x v="12"/>
    <x v="247"/>
    <s v="1431"/>
    <s v="Jølster"/>
    <s v="1"/>
    <s v="Menn"/>
    <x v="4"/>
    <x v="4"/>
    <x v="0"/>
    <x v="35"/>
  </r>
  <r>
    <x v="12"/>
    <s v="14"/>
    <x v="12"/>
    <x v="247"/>
    <s v="1431"/>
    <s v="Jølster"/>
    <s v="1"/>
    <s v="Menn"/>
    <x v="5"/>
    <x v="5"/>
    <x v="0"/>
    <x v="40"/>
  </r>
  <r>
    <x v="12"/>
    <s v="14"/>
    <x v="12"/>
    <x v="247"/>
    <s v="1431"/>
    <s v="Jølster"/>
    <s v="2"/>
    <s v="Kvinner"/>
    <x v="0"/>
    <x v="0"/>
    <x v="1"/>
    <x v="0"/>
  </r>
  <r>
    <x v="12"/>
    <s v="14"/>
    <x v="12"/>
    <x v="247"/>
    <s v="1431"/>
    <s v="Jølster"/>
    <s v="2"/>
    <s v="Kvinner"/>
    <x v="1"/>
    <x v="1"/>
    <x v="1"/>
    <x v="39"/>
  </r>
  <r>
    <x v="12"/>
    <s v="14"/>
    <x v="12"/>
    <x v="247"/>
    <s v="1431"/>
    <s v="Jølster"/>
    <s v="2"/>
    <s v="Kvinner"/>
    <x v="2"/>
    <x v="2"/>
    <x v="1"/>
    <x v="6"/>
  </r>
  <r>
    <x v="12"/>
    <s v="14"/>
    <x v="12"/>
    <x v="247"/>
    <s v="1431"/>
    <s v="Jølster"/>
    <s v="2"/>
    <s v="Kvinner"/>
    <x v="3"/>
    <x v="3"/>
    <x v="1"/>
    <x v="15"/>
  </r>
  <r>
    <x v="12"/>
    <s v="14"/>
    <x v="12"/>
    <x v="247"/>
    <s v="1431"/>
    <s v="Jølster"/>
    <s v="2"/>
    <s v="Kvinner"/>
    <x v="4"/>
    <x v="4"/>
    <x v="1"/>
    <x v="2"/>
  </r>
  <r>
    <x v="12"/>
    <s v="14"/>
    <x v="12"/>
    <x v="247"/>
    <s v="1431"/>
    <s v="Jølster"/>
    <s v="2"/>
    <s v="Kvinner"/>
    <x v="5"/>
    <x v="5"/>
    <x v="1"/>
    <x v="7"/>
  </r>
  <r>
    <x v="12"/>
    <s v="14"/>
    <x v="12"/>
    <x v="247"/>
    <s v="1431"/>
    <s v="Jølster"/>
    <s v="1"/>
    <s v="Menn"/>
    <x v="0"/>
    <x v="0"/>
    <x v="1"/>
    <x v="15"/>
  </r>
  <r>
    <x v="12"/>
    <s v="14"/>
    <x v="12"/>
    <x v="247"/>
    <s v="1431"/>
    <s v="Jølster"/>
    <s v="1"/>
    <s v="Menn"/>
    <x v="1"/>
    <x v="1"/>
    <x v="1"/>
    <x v="5"/>
  </r>
  <r>
    <x v="12"/>
    <s v="14"/>
    <x v="12"/>
    <x v="247"/>
    <s v="1431"/>
    <s v="Jølster"/>
    <s v="1"/>
    <s v="Menn"/>
    <x v="2"/>
    <x v="2"/>
    <x v="1"/>
    <x v="14"/>
  </r>
  <r>
    <x v="12"/>
    <s v="14"/>
    <x v="12"/>
    <x v="247"/>
    <s v="1431"/>
    <s v="Jølster"/>
    <s v="1"/>
    <s v="Menn"/>
    <x v="3"/>
    <x v="3"/>
    <x v="1"/>
    <x v="37"/>
  </r>
  <r>
    <x v="12"/>
    <s v="14"/>
    <x v="12"/>
    <x v="247"/>
    <s v="1431"/>
    <s v="Jølster"/>
    <s v="1"/>
    <s v="Menn"/>
    <x v="4"/>
    <x v="4"/>
    <x v="1"/>
    <x v="72"/>
  </r>
  <r>
    <x v="12"/>
    <s v="14"/>
    <x v="12"/>
    <x v="247"/>
    <s v="1431"/>
    <s v="Jølster"/>
    <s v="1"/>
    <s v="Menn"/>
    <x v="5"/>
    <x v="5"/>
    <x v="1"/>
    <x v="14"/>
  </r>
  <r>
    <x v="12"/>
    <s v="14"/>
    <x v="12"/>
    <x v="247"/>
    <s v="1431"/>
    <s v="Jølster"/>
    <s v="2"/>
    <s v="Kvinner"/>
    <x v="0"/>
    <x v="0"/>
    <x v="2"/>
    <x v="19"/>
  </r>
  <r>
    <x v="12"/>
    <s v="14"/>
    <x v="12"/>
    <x v="247"/>
    <s v="1431"/>
    <s v="Jølster"/>
    <s v="2"/>
    <s v="Kvinner"/>
    <x v="1"/>
    <x v="1"/>
    <x v="2"/>
    <x v="39"/>
  </r>
  <r>
    <x v="12"/>
    <s v="14"/>
    <x v="12"/>
    <x v="247"/>
    <s v="1431"/>
    <s v="Jølster"/>
    <s v="2"/>
    <s v="Kvinner"/>
    <x v="2"/>
    <x v="2"/>
    <x v="2"/>
    <x v="7"/>
  </r>
  <r>
    <x v="12"/>
    <s v="14"/>
    <x v="12"/>
    <x v="247"/>
    <s v="1431"/>
    <s v="Jølster"/>
    <s v="2"/>
    <s v="Kvinner"/>
    <x v="3"/>
    <x v="3"/>
    <x v="2"/>
    <x v="6"/>
  </r>
  <r>
    <x v="12"/>
    <s v="14"/>
    <x v="12"/>
    <x v="247"/>
    <s v="1431"/>
    <s v="Jølster"/>
    <s v="2"/>
    <s v="Kvinner"/>
    <x v="4"/>
    <x v="4"/>
    <x v="2"/>
    <x v="4"/>
  </r>
  <r>
    <x v="12"/>
    <s v="14"/>
    <x v="12"/>
    <x v="247"/>
    <s v="1431"/>
    <s v="Jølster"/>
    <s v="2"/>
    <s v="Kvinner"/>
    <x v="5"/>
    <x v="5"/>
    <x v="2"/>
    <x v="1"/>
  </r>
  <r>
    <x v="12"/>
    <s v="14"/>
    <x v="12"/>
    <x v="247"/>
    <s v="1431"/>
    <s v="Jølster"/>
    <s v="1"/>
    <s v="Menn"/>
    <x v="0"/>
    <x v="0"/>
    <x v="2"/>
    <x v="7"/>
  </r>
  <r>
    <x v="12"/>
    <s v="14"/>
    <x v="12"/>
    <x v="247"/>
    <s v="1431"/>
    <s v="Jølster"/>
    <s v="1"/>
    <s v="Menn"/>
    <x v="1"/>
    <x v="1"/>
    <x v="2"/>
    <x v="19"/>
  </r>
  <r>
    <x v="12"/>
    <s v="14"/>
    <x v="12"/>
    <x v="247"/>
    <s v="1431"/>
    <s v="Jølster"/>
    <s v="1"/>
    <s v="Menn"/>
    <x v="2"/>
    <x v="2"/>
    <x v="2"/>
    <x v="14"/>
  </r>
  <r>
    <x v="12"/>
    <s v="14"/>
    <x v="12"/>
    <x v="247"/>
    <s v="1431"/>
    <s v="Jølster"/>
    <s v="1"/>
    <s v="Menn"/>
    <x v="3"/>
    <x v="3"/>
    <x v="2"/>
    <x v="25"/>
  </r>
  <r>
    <x v="12"/>
    <s v="14"/>
    <x v="12"/>
    <x v="247"/>
    <s v="1431"/>
    <s v="Jølster"/>
    <s v="1"/>
    <s v="Menn"/>
    <x v="4"/>
    <x v="4"/>
    <x v="2"/>
    <x v="35"/>
  </r>
  <r>
    <x v="12"/>
    <s v="14"/>
    <x v="12"/>
    <x v="247"/>
    <s v="1431"/>
    <s v="Jølster"/>
    <s v="1"/>
    <s v="Menn"/>
    <x v="5"/>
    <x v="5"/>
    <x v="2"/>
    <x v="3"/>
  </r>
  <r>
    <x v="12"/>
    <s v="14"/>
    <x v="12"/>
    <x v="247"/>
    <s v="1431"/>
    <s v="Jølster"/>
    <s v="2"/>
    <s v="Kvinner"/>
    <x v="0"/>
    <x v="0"/>
    <x v="3"/>
    <x v="1"/>
  </r>
  <r>
    <x v="12"/>
    <s v="14"/>
    <x v="12"/>
    <x v="247"/>
    <s v="1431"/>
    <s v="Jølster"/>
    <s v="2"/>
    <s v="Kvinner"/>
    <x v="1"/>
    <x v="1"/>
    <x v="3"/>
    <x v="23"/>
  </r>
  <r>
    <x v="12"/>
    <s v="14"/>
    <x v="12"/>
    <x v="247"/>
    <s v="1431"/>
    <s v="Jølster"/>
    <s v="2"/>
    <s v="Kvinner"/>
    <x v="2"/>
    <x v="2"/>
    <x v="3"/>
    <x v="6"/>
  </r>
  <r>
    <x v="12"/>
    <s v="14"/>
    <x v="12"/>
    <x v="247"/>
    <s v="1431"/>
    <s v="Jølster"/>
    <s v="2"/>
    <s v="Kvinner"/>
    <x v="3"/>
    <x v="3"/>
    <x v="3"/>
    <x v="13"/>
  </r>
  <r>
    <x v="12"/>
    <s v="14"/>
    <x v="12"/>
    <x v="247"/>
    <s v="1431"/>
    <s v="Jølster"/>
    <s v="2"/>
    <s v="Kvinner"/>
    <x v="4"/>
    <x v="4"/>
    <x v="3"/>
    <x v="4"/>
  </r>
  <r>
    <x v="12"/>
    <s v="14"/>
    <x v="12"/>
    <x v="247"/>
    <s v="1431"/>
    <s v="Jølster"/>
    <s v="2"/>
    <s v="Kvinner"/>
    <x v="5"/>
    <x v="5"/>
    <x v="3"/>
    <x v="19"/>
  </r>
  <r>
    <x v="12"/>
    <s v="14"/>
    <x v="12"/>
    <x v="247"/>
    <s v="1431"/>
    <s v="Jølster"/>
    <s v="1"/>
    <s v="Menn"/>
    <x v="0"/>
    <x v="0"/>
    <x v="3"/>
    <x v="12"/>
  </r>
  <r>
    <x v="12"/>
    <s v="14"/>
    <x v="12"/>
    <x v="247"/>
    <s v="1431"/>
    <s v="Jølster"/>
    <s v="1"/>
    <s v="Menn"/>
    <x v="1"/>
    <x v="1"/>
    <x v="3"/>
    <x v="5"/>
  </r>
  <r>
    <x v="12"/>
    <s v="14"/>
    <x v="12"/>
    <x v="247"/>
    <s v="1431"/>
    <s v="Jølster"/>
    <s v="1"/>
    <s v="Menn"/>
    <x v="2"/>
    <x v="2"/>
    <x v="3"/>
    <x v="21"/>
  </r>
  <r>
    <x v="12"/>
    <s v="14"/>
    <x v="12"/>
    <x v="247"/>
    <s v="1431"/>
    <s v="Jølster"/>
    <s v="1"/>
    <s v="Menn"/>
    <x v="3"/>
    <x v="3"/>
    <x v="3"/>
    <x v="62"/>
  </r>
  <r>
    <x v="12"/>
    <s v="14"/>
    <x v="12"/>
    <x v="247"/>
    <s v="1431"/>
    <s v="Jølster"/>
    <s v="1"/>
    <s v="Menn"/>
    <x v="4"/>
    <x v="4"/>
    <x v="3"/>
    <x v="38"/>
  </r>
  <r>
    <x v="12"/>
    <s v="14"/>
    <x v="12"/>
    <x v="247"/>
    <s v="1431"/>
    <s v="Jølster"/>
    <s v="1"/>
    <s v="Menn"/>
    <x v="5"/>
    <x v="5"/>
    <x v="3"/>
    <x v="3"/>
  </r>
  <r>
    <x v="12"/>
    <s v="14"/>
    <x v="12"/>
    <x v="247"/>
    <s v="1431"/>
    <s v="Jølster"/>
    <s v="2"/>
    <s v="Kvinner"/>
    <x v="0"/>
    <x v="0"/>
    <x v="4"/>
    <x v="0"/>
  </r>
  <r>
    <x v="12"/>
    <s v="14"/>
    <x v="12"/>
    <x v="247"/>
    <s v="1431"/>
    <s v="Jølster"/>
    <s v="2"/>
    <s v="Kvinner"/>
    <x v="1"/>
    <x v="1"/>
    <x v="4"/>
    <x v="0"/>
  </r>
  <r>
    <x v="12"/>
    <s v="14"/>
    <x v="12"/>
    <x v="247"/>
    <s v="1431"/>
    <s v="Jølster"/>
    <s v="2"/>
    <s v="Kvinner"/>
    <x v="2"/>
    <x v="2"/>
    <x v="4"/>
    <x v="19"/>
  </r>
  <r>
    <x v="12"/>
    <s v="14"/>
    <x v="12"/>
    <x v="247"/>
    <s v="1431"/>
    <s v="Jølster"/>
    <s v="2"/>
    <s v="Kvinner"/>
    <x v="3"/>
    <x v="3"/>
    <x v="4"/>
    <x v="6"/>
  </r>
  <r>
    <x v="12"/>
    <s v="14"/>
    <x v="12"/>
    <x v="247"/>
    <s v="1431"/>
    <s v="Jølster"/>
    <s v="2"/>
    <s v="Kvinner"/>
    <x v="4"/>
    <x v="4"/>
    <x v="4"/>
    <x v="6"/>
  </r>
  <r>
    <x v="12"/>
    <s v="14"/>
    <x v="12"/>
    <x v="247"/>
    <s v="1431"/>
    <s v="Jølster"/>
    <s v="2"/>
    <s v="Kvinner"/>
    <x v="5"/>
    <x v="5"/>
    <x v="4"/>
    <x v="12"/>
  </r>
  <r>
    <x v="12"/>
    <s v="14"/>
    <x v="12"/>
    <x v="247"/>
    <s v="1431"/>
    <s v="Jølster"/>
    <s v="1"/>
    <s v="Menn"/>
    <x v="0"/>
    <x v="0"/>
    <x v="4"/>
    <x v="1"/>
  </r>
  <r>
    <x v="12"/>
    <s v="14"/>
    <x v="12"/>
    <x v="247"/>
    <s v="1431"/>
    <s v="Jølster"/>
    <s v="1"/>
    <s v="Menn"/>
    <x v="1"/>
    <x v="1"/>
    <x v="4"/>
    <x v="7"/>
  </r>
  <r>
    <x v="12"/>
    <s v="14"/>
    <x v="12"/>
    <x v="247"/>
    <s v="1431"/>
    <s v="Jølster"/>
    <s v="1"/>
    <s v="Menn"/>
    <x v="2"/>
    <x v="2"/>
    <x v="4"/>
    <x v="21"/>
  </r>
  <r>
    <x v="12"/>
    <s v="14"/>
    <x v="12"/>
    <x v="247"/>
    <s v="1431"/>
    <s v="Jølster"/>
    <s v="1"/>
    <s v="Menn"/>
    <x v="3"/>
    <x v="3"/>
    <x v="4"/>
    <x v="10"/>
  </r>
  <r>
    <x v="12"/>
    <s v="14"/>
    <x v="12"/>
    <x v="247"/>
    <s v="1431"/>
    <s v="Jølster"/>
    <s v="1"/>
    <s v="Menn"/>
    <x v="4"/>
    <x v="4"/>
    <x v="4"/>
    <x v="63"/>
  </r>
  <r>
    <x v="12"/>
    <s v="14"/>
    <x v="12"/>
    <x v="247"/>
    <s v="1431"/>
    <s v="Jølster"/>
    <s v="1"/>
    <s v="Menn"/>
    <x v="5"/>
    <x v="5"/>
    <x v="4"/>
    <x v="32"/>
  </r>
  <r>
    <x v="12"/>
    <s v="14"/>
    <x v="12"/>
    <x v="247"/>
    <s v="1431"/>
    <s v="Jølster"/>
    <s v="2"/>
    <s v="Kvinner"/>
    <x v="0"/>
    <x v="0"/>
    <x v="5"/>
    <x v="0"/>
  </r>
  <r>
    <x v="12"/>
    <s v="14"/>
    <x v="12"/>
    <x v="247"/>
    <s v="1431"/>
    <s v="Jølster"/>
    <s v="2"/>
    <s v="Kvinner"/>
    <x v="1"/>
    <x v="1"/>
    <x v="5"/>
    <x v="19"/>
  </r>
  <r>
    <x v="12"/>
    <s v="14"/>
    <x v="12"/>
    <x v="247"/>
    <s v="1431"/>
    <s v="Jølster"/>
    <s v="2"/>
    <s v="Kvinner"/>
    <x v="2"/>
    <x v="2"/>
    <x v="5"/>
    <x v="1"/>
  </r>
  <r>
    <x v="12"/>
    <s v="14"/>
    <x v="12"/>
    <x v="247"/>
    <s v="1431"/>
    <s v="Jølster"/>
    <s v="2"/>
    <s v="Kvinner"/>
    <x v="3"/>
    <x v="3"/>
    <x v="5"/>
    <x v="5"/>
  </r>
  <r>
    <x v="12"/>
    <s v="14"/>
    <x v="12"/>
    <x v="247"/>
    <s v="1431"/>
    <s v="Jølster"/>
    <s v="2"/>
    <s v="Kvinner"/>
    <x v="4"/>
    <x v="4"/>
    <x v="5"/>
    <x v="13"/>
  </r>
  <r>
    <x v="12"/>
    <s v="14"/>
    <x v="12"/>
    <x v="247"/>
    <s v="1431"/>
    <s v="Jølster"/>
    <s v="2"/>
    <s v="Kvinner"/>
    <x v="5"/>
    <x v="5"/>
    <x v="5"/>
    <x v="7"/>
  </r>
  <r>
    <x v="12"/>
    <s v="14"/>
    <x v="12"/>
    <x v="247"/>
    <s v="1431"/>
    <s v="Jølster"/>
    <s v="1"/>
    <s v="Menn"/>
    <x v="0"/>
    <x v="0"/>
    <x v="5"/>
    <x v="19"/>
  </r>
  <r>
    <x v="12"/>
    <s v="14"/>
    <x v="12"/>
    <x v="247"/>
    <s v="1431"/>
    <s v="Jølster"/>
    <s v="1"/>
    <s v="Menn"/>
    <x v="1"/>
    <x v="1"/>
    <x v="5"/>
    <x v="7"/>
  </r>
  <r>
    <x v="12"/>
    <s v="14"/>
    <x v="12"/>
    <x v="247"/>
    <s v="1431"/>
    <s v="Jølster"/>
    <s v="1"/>
    <s v="Menn"/>
    <x v="2"/>
    <x v="2"/>
    <x v="5"/>
    <x v="4"/>
  </r>
  <r>
    <x v="12"/>
    <s v="14"/>
    <x v="12"/>
    <x v="247"/>
    <s v="1431"/>
    <s v="Jølster"/>
    <s v="1"/>
    <s v="Menn"/>
    <x v="3"/>
    <x v="3"/>
    <x v="5"/>
    <x v="33"/>
  </r>
  <r>
    <x v="12"/>
    <s v="14"/>
    <x v="12"/>
    <x v="247"/>
    <s v="1431"/>
    <s v="Jølster"/>
    <s v="1"/>
    <s v="Menn"/>
    <x v="4"/>
    <x v="4"/>
    <x v="5"/>
    <x v="41"/>
  </r>
  <r>
    <x v="12"/>
    <s v="14"/>
    <x v="12"/>
    <x v="247"/>
    <s v="1431"/>
    <s v="Jølster"/>
    <s v="1"/>
    <s v="Menn"/>
    <x v="5"/>
    <x v="5"/>
    <x v="5"/>
    <x v="56"/>
  </r>
  <r>
    <x v="12"/>
    <s v="14"/>
    <x v="12"/>
    <x v="247"/>
    <s v="1431"/>
    <s v="Jølster"/>
    <s v="2"/>
    <s v="Kvinner"/>
    <x v="0"/>
    <x v="0"/>
    <x v="6"/>
    <x v="0"/>
  </r>
  <r>
    <x v="12"/>
    <s v="14"/>
    <x v="12"/>
    <x v="247"/>
    <s v="1431"/>
    <s v="Jølster"/>
    <s v="2"/>
    <s v="Kvinner"/>
    <x v="1"/>
    <x v="1"/>
    <x v="6"/>
    <x v="0"/>
  </r>
  <r>
    <x v="12"/>
    <s v="14"/>
    <x v="12"/>
    <x v="247"/>
    <s v="1431"/>
    <s v="Jølster"/>
    <s v="2"/>
    <s v="Kvinner"/>
    <x v="2"/>
    <x v="2"/>
    <x v="6"/>
    <x v="0"/>
  </r>
  <r>
    <x v="12"/>
    <s v="14"/>
    <x v="12"/>
    <x v="247"/>
    <s v="1431"/>
    <s v="Jølster"/>
    <s v="2"/>
    <s v="Kvinner"/>
    <x v="3"/>
    <x v="3"/>
    <x v="6"/>
    <x v="6"/>
  </r>
  <r>
    <x v="12"/>
    <s v="14"/>
    <x v="12"/>
    <x v="247"/>
    <s v="1431"/>
    <s v="Jølster"/>
    <s v="2"/>
    <s v="Kvinner"/>
    <x v="4"/>
    <x v="4"/>
    <x v="6"/>
    <x v="7"/>
  </r>
  <r>
    <x v="12"/>
    <s v="14"/>
    <x v="12"/>
    <x v="247"/>
    <s v="1431"/>
    <s v="Jølster"/>
    <s v="2"/>
    <s v="Kvinner"/>
    <x v="5"/>
    <x v="5"/>
    <x v="6"/>
    <x v="7"/>
  </r>
  <r>
    <x v="12"/>
    <s v="14"/>
    <x v="12"/>
    <x v="247"/>
    <s v="1431"/>
    <s v="Jølster"/>
    <s v="1"/>
    <s v="Menn"/>
    <x v="0"/>
    <x v="0"/>
    <x v="6"/>
    <x v="19"/>
  </r>
  <r>
    <x v="12"/>
    <s v="14"/>
    <x v="12"/>
    <x v="247"/>
    <s v="1431"/>
    <s v="Jølster"/>
    <s v="1"/>
    <s v="Menn"/>
    <x v="1"/>
    <x v="1"/>
    <x v="6"/>
    <x v="19"/>
  </r>
  <r>
    <x v="12"/>
    <s v="14"/>
    <x v="12"/>
    <x v="247"/>
    <s v="1431"/>
    <s v="Jølster"/>
    <s v="1"/>
    <s v="Menn"/>
    <x v="2"/>
    <x v="2"/>
    <x v="6"/>
    <x v="55"/>
  </r>
  <r>
    <x v="12"/>
    <s v="14"/>
    <x v="12"/>
    <x v="247"/>
    <s v="1431"/>
    <s v="Jølster"/>
    <s v="1"/>
    <s v="Menn"/>
    <x v="3"/>
    <x v="3"/>
    <x v="6"/>
    <x v="73"/>
  </r>
  <r>
    <x v="12"/>
    <s v="14"/>
    <x v="12"/>
    <x v="247"/>
    <s v="1431"/>
    <s v="Jølster"/>
    <s v="1"/>
    <s v="Menn"/>
    <x v="4"/>
    <x v="4"/>
    <x v="6"/>
    <x v="46"/>
  </r>
  <r>
    <x v="12"/>
    <s v="14"/>
    <x v="12"/>
    <x v="247"/>
    <s v="1431"/>
    <s v="Jølster"/>
    <s v="1"/>
    <s v="Menn"/>
    <x v="5"/>
    <x v="5"/>
    <x v="6"/>
    <x v="40"/>
  </r>
  <r>
    <x v="12"/>
    <s v="14"/>
    <x v="12"/>
    <x v="247"/>
    <s v="1431"/>
    <s v="Jølster"/>
    <s v="2"/>
    <s v="Kvinner"/>
    <x v="0"/>
    <x v="0"/>
    <x v="7"/>
    <x v="0"/>
  </r>
  <r>
    <x v="12"/>
    <s v="14"/>
    <x v="12"/>
    <x v="247"/>
    <s v="1431"/>
    <s v="Jølster"/>
    <s v="2"/>
    <s v="Kvinner"/>
    <x v="1"/>
    <x v="1"/>
    <x v="7"/>
    <x v="39"/>
  </r>
  <r>
    <x v="12"/>
    <s v="14"/>
    <x v="12"/>
    <x v="247"/>
    <s v="1431"/>
    <s v="Jølster"/>
    <s v="2"/>
    <s v="Kvinner"/>
    <x v="2"/>
    <x v="2"/>
    <x v="7"/>
    <x v="0"/>
  </r>
  <r>
    <x v="12"/>
    <s v="14"/>
    <x v="12"/>
    <x v="247"/>
    <s v="1431"/>
    <s v="Jølster"/>
    <s v="2"/>
    <s v="Kvinner"/>
    <x v="3"/>
    <x v="3"/>
    <x v="7"/>
    <x v="5"/>
  </r>
  <r>
    <x v="12"/>
    <s v="14"/>
    <x v="12"/>
    <x v="247"/>
    <s v="1431"/>
    <s v="Jølster"/>
    <s v="2"/>
    <s v="Kvinner"/>
    <x v="4"/>
    <x v="4"/>
    <x v="7"/>
    <x v="12"/>
  </r>
  <r>
    <x v="12"/>
    <s v="14"/>
    <x v="12"/>
    <x v="247"/>
    <s v="1431"/>
    <s v="Jølster"/>
    <s v="2"/>
    <s v="Kvinner"/>
    <x v="5"/>
    <x v="5"/>
    <x v="7"/>
    <x v="1"/>
  </r>
  <r>
    <x v="12"/>
    <s v="14"/>
    <x v="12"/>
    <x v="247"/>
    <s v="1431"/>
    <s v="Jølster"/>
    <s v="1"/>
    <s v="Menn"/>
    <x v="0"/>
    <x v="0"/>
    <x v="7"/>
    <x v="12"/>
  </r>
  <r>
    <x v="12"/>
    <s v="14"/>
    <x v="12"/>
    <x v="247"/>
    <s v="1431"/>
    <s v="Jølster"/>
    <s v="1"/>
    <s v="Menn"/>
    <x v="1"/>
    <x v="1"/>
    <x v="7"/>
    <x v="0"/>
  </r>
  <r>
    <x v="12"/>
    <s v="14"/>
    <x v="12"/>
    <x v="247"/>
    <s v="1431"/>
    <s v="Jølster"/>
    <s v="1"/>
    <s v="Menn"/>
    <x v="2"/>
    <x v="2"/>
    <x v="7"/>
    <x v="21"/>
  </r>
  <r>
    <x v="12"/>
    <s v="14"/>
    <x v="12"/>
    <x v="247"/>
    <s v="1431"/>
    <s v="Jølster"/>
    <s v="1"/>
    <s v="Menn"/>
    <x v="3"/>
    <x v="3"/>
    <x v="7"/>
    <x v="41"/>
  </r>
  <r>
    <x v="12"/>
    <s v="14"/>
    <x v="12"/>
    <x v="247"/>
    <s v="1431"/>
    <s v="Jølster"/>
    <s v="1"/>
    <s v="Menn"/>
    <x v="4"/>
    <x v="4"/>
    <x v="7"/>
    <x v="56"/>
  </r>
  <r>
    <x v="12"/>
    <s v="14"/>
    <x v="12"/>
    <x v="247"/>
    <s v="1431"/>
    <s v="Jølster"/>
    <s v="1"/>
    <s v="Menn"/>
    <x v="5"/>
    <x v="5"/>
    <x v="7"/>
    <x v="24"/>
  </r>
  <r>
    <x v="12"/>
    <s v="14"/>
    <x v="12"/>
    <x v="248"/>
    <s v="1432"/>
    <s v="Førde"/>
    <s v="2"/>
    <s v="Kvinner"/>
    <x v="0"/>
    <x v="0"/>
    <x v="0"/>
    <x v="5"/>
  </r>
  <r>
    <x v="12"/>
    <s v="14"/>
    <x v="12"/>
    <x v="248"/>
    <s v="1432"/>
    <s v="Førde"/>
    <s v="2"/>
    <s v="Kvinner"/>
    <x v="1"/>
    <x v="1"/>
    <x v="0"/>
    <x v="6"/>
  </r>
  <r>
    <x v="12"/>
    <s v="14"/>
    <x v="12"/>
    <x v="248"/>
    <s v="1432"/>
    <s v="Førde"/>
    <s v="2"/>
    <s v="Kvinner"/>
    <x v="2"/>
    <x v="2"/>
    <x v="0"/>
    <x v="12"/>
  </r>
  <r>
    <x v="12"/>
    <s v="14"/>
    <x v="12"/>
    <x v="248"/>
    <s v="1432"/>
    <s v="Førde"/>
    <s v="2"/>
    <s v="Kvinner"/>
    <x v="3"/>
    <x v="3"/>
    <x v="0"/>
    <x v="21"/>
  </r>
  <r>
    <x v="12"/>
    <s v="14"/>
    <x v="12"/>
    <x v="248"/>
    <s v="1432"/>
    <s v="Førde"/>
    <s v="2"/>
    <s v="Kvinner"/>
    <x v="4"/>
    <x v="4"/>
    <x v="0"/>
    <x v="46"/>
  </r>
  <r>
    <x v="12"/>
    <s v="14"/>
    <x v="12"/>
    <x v="248"/>
    <s v="1432"/>
    <s v="Førde"/>
    <s v="2"/>
    <s v="Kvinner"/>
    <x v="5"/>
    <x v="5"/>
    <x v="0"/>
    <x v="14"/>
  </r>
  <r>
    <x v="12"/>
    <s v="14"/>
    <x v="12"/>
    <x v="248"/>
    <s v="1432"/>
    <s v="Førde"/>
    <s v="1"/>
    <s v="Menn"/>
    <x v="0"/>
    <x v="0"/>
    <x v="0"/>
    <x v="14"/>
  </r>
  <r>
    <x v="12"/>
    <s v="14"/>
    <x v="12"/>
    <x v="248"/>
    <s v="1432"/>
    <s v="Førde"/>
    <s v="1"/>
    <s v="Menn"/>
    <x v="1"/>
    <x v="1"/>
    <x v="0"/>
    <x v="2"/>
  </r>
  <r>
    <x v="12"/>
    <s v="14"/>
    <x v="12"/>
    <x v="248"/>
    <s v="1432"/>
    <s v="Førde"/>
    <s v="1"/>
    <s v="Menn"/>
    <x v="2"/>
    <x v="2"/>
    <x v="0"/>
    <x v="11"/>
  </r>
  <r>
    <x v="12"/>
    <s v="14"/>
    <x v="12"/>
    <x v="248"/>
    <s v="1432"/>
    <s v="Førde"/>
    <s v="1"/>
    <s v="Menn"/>
    <x v="3"/>
    <x v="3"/>
    <x v="0"/>
    <x v="62"/>
  </r>
  <r>
    <x v="12"/>
    <s v="14"/>
    <x v="12"/>
    <x v="248"/>
    <s v="1432"/>
    <s v="Førde"/>
    <s v="1"/>
    <s v="Menn"/>
    <x v="4"/>
    <x v="4"/>
    <x v="0"/>
    <x v="50"/>
  </r>
  <r>
    <x v="12"/>
    <s v="14"/>
    <x v="12"/>
    <x v="248"/>
    <s v="1432"/>
    <s v="Førde"/>
    <s v="1"/>
    <s v="Menn"/>
    <x v="5"/>
    <x v="5"/>
    <x v="0"/>
    <x v="4"/>
  </r>
  <r>
    <x v="12"/>
    <s v="14"/>
    <x v="12"/>
    <x v="248"/>
    <s v="1432"/>
    <s v="Førde"/>
    <s v="2"/>
    <s v="Kvinner"/>
    <x v="0"/>
    <x v="0"/>
    <x v="1"/>
    <x v="5"/>
  </r>
  <r>
    <x v="12"/>
    <s v="14"/>
    <x v="12"/>
    <x v="248"/>
    <s v="1432"/>
    <s v="Førde"/>
    <s v="2"/>
    <s v="Kvinner"/>
    <x v="1"/>
    <x v="1"/>
    <x v="1"/>
    <x v="1"/>
  </r>
  <r>
    <x v="12"/>
    <s v="14"/>
    <x v="12"/>
    <x v="248"/>
    <s v="1432"/>
    <s v="Førde"/>
    <s v="2"/>
    <s v="Kvinner"/>
    <x v="2"/>
    <x v="2"/>
    <x v="1"/>
    <x v="13"/>
  </r>
  <r>
    <x v="12"/>
    <s v="14"/>
    <x v="12"/>
    <x v="248"/>
    <s v="1432"/>
    <s v="Førde"/>
    <s v="2"/>
    <s v="Kvinner"/>
    <x v="3"/>
    <x v="3"/>
    <x v="1"/>
    <x v="2"/>
  </r>
  <r>
    <x v="12"/>
    <s v="14"/>
    <x v="12"/>
    <x v="248"/>
    <s v="1432"/>
    <s v="Førde"/>
    <s v="2"/>
    <s v="Kvinner"/>
    <x v="4"/>
    <x v="4"/>
    <x v="1"/>
    <x v="56"/>
  </r>
  <r>
    <x v="12"/>
    <s v="14"/>
    <x v="12"/>
    <x v="248"/>
    <s v="1432"/>
    <s v="Førde"/>
    <s v="2"/>
    <s v="Kvinner"/>
    <x v="5"/>
    <x v="5"/>
    <x v="1"/>
    <x v="21"/>
  </r>
  <r>
    <x v="12"/>
    <s v="14"/>
    <x v="12"/>
    <x v="248"/>
    <s v="1432"/>
    <s v="Førde"/>
    <s v="1"/>
    <s v="Menn"/>
    <x v="0"/>
    <x v="0"/>
    <x v="1"/>
    <x v="21"/>
  </r>
  <r>
    <x v="12"/>
    <s v="14"/>
    <x v="12"/>
    <x v="248"/>
    <s v="1432"/>
    <s v="Førde"/>
    <s v="1"/>
    <s v="Menn"/>
    <x v="1"/>
    <x v="1"/>
    <x v="1"/>
    <x v="19"/>
  </r>
  <r>
    <x v="12"/>
    <s v="14"/>
    <x v="12"/>
    <x v="248"/>
    <s v="1432"/>
    <s v="Førde"/>
    <s v="1"/>
    <s v="Menn"/>
    <x v="2"/>
    <x v="2"/>
    <x v="1"/>
    <x v="63"/>
  </r>
  <r>
    <x v="12"/>
    <s v="14"/>
    <x v="12"/>
    <x v="248"/>
    <s v="1432"/>
    <s v="Førde"/>
    <s v="1"/>
    <s v="Menn"/>
    <x v="3"/>
    <x v="3"/>
    <x v="1"/>
    <x v="31"/>
  </r>
  <r>
    <x v="12"/>
    <s v="14"/>
    <x v="12"/>
    <x v="248"/>
    <s v="1432"/>
    <s v="Førde"/>
    <s v="1"/>
    <s v="Menn"/>
    <x v="4"/>
    <x v="4"/>
    <x v="1"/>
    <x v="61"/>
  </r>
  <r>
    <x v="12"/>
    <s v="14"/>
    <x v="12"/>
    <x v="248"/>
    <s v="1432"/>
    <s v="Førde"/>
    <s v="1"/>
    <s v="Menn"/>
    <x v="5"/>
    <x v="5"/>
    <x v="1"/>
    <x v="4"/>
  </r>
  <r>
    <x v="12"/>
    <s v="14"/>
    <x v="12"/>
    <x v="248"/>
    <s v="1432"/>
    <s v="Førde"/>
    <s v="2"/>
    <s v="Kvinner"/>
    <x v="0"/>
    <x v="0"/>
    <x v="2"/>
    <x v="6"/>
  </r>
  <r>
    <x v="12"/>
    <s v="14"/>
    <x v="12"/>
    <x v="248"/>
    <s v="1432"/>
    <s v="Førde"/>
    <s v="2"/>
    <s v="Kvinner"/>
    <x v="1"/>
    <x v="1"/>
    <x v="2"/>
    <x v="1"/>
  </r>
  <r>
    <x v="12"/>
    <s v="14"/>
    <x v="12"/>
    <x v="248"/>
    <s v="1432"/>
    <s v="Førde"/>
    <s v="2"/>
    <s v="Kvinner"/>
    <x v="2"/>
    <x v="2"/>
    <x v="2"/>
    <x v="7"/>
  </r>
  <r>
    <x v="12"/>
    <s v="14"/>
    <x v="12"/>
    <x v="248"/>
    <s v="1432"/>
    <s v="Førde"/>
    <s v="2"/>
    <s v="Kvinner"/>
    <x v="3"/>
    <x v="3"/>
    <x v="2"/>
    <x v="6"/>
  </r>
  <r>
    <x v="12"/>
    <s v="14"/>
    <x v="12"/>
    <x v="248"/>
    <s v="1432"/>
    <s v="Førde"/>
    <s v="2"/>
    <s v="Kvinner"/>
    <x v="4"/>
    <x v="4"/>
    <x v="2"/>
    <x v="56"/>
  </r>
  <r>
    <x v="12"/>
    <s v="14"/>
    <x v="12"/>
    <x v="248"/>
    <s v="1432"/>
    <s v="Førde"/>
    <s v="2"/>
    <s v="Kvinner"/>
    <x v="5"/>
    <x v="5"/>
    <x v="2"/>
    <x v="36"/>
  </r>
  <r>
    <x v="12"/>
    <s v="14"/>
    <x v="12"/>
    <x v="248"/>
    <s v="1432"/>
    <s v="Førde"/>
    <s v="1"/>
    <s v="Menn"/>
    <x v="0"/>
    <x v="0"/>
    <x v="2"/>
    <x v="56"/>
  </r>
  <r>
    <x v="12"/>
    <s v="14"/>
    <x v="12"/>
    <x v="248"/>
    <s v="1432"/>
    <s v="Førde"/>
    <s v="1"/>
    <s v="Menn"/>
    <x v="1"/>
    <x v="1"/>
    <x v="2"/>
    <x v="6"/>
  </r>
  <r>
    <x v="12"/>
    <s v="14"/>
    <x v="12"/>
    <x v="248"/>
    <s v="1432"/>
    <s v="Førde"/>
    <s v="1"/>
    <s v="Menn"/>
    <x v="2"/>
    <x v="2"/>
    <x v="2"/>
    <x v="33"/>
  </r>
  <r>
    <x v="12"/>
    <s v="14"/>
    <x v="12"/>
    <x v="248"/>
    <s v="1432"/>
    <s v="Førde"/>
    <s v="1"/>
    <s v="Menn"/>
    <x v="3"/>
    <x v="3"/>
    <x v="2"/>
    <x v="35"/>
  </r>
  <r>
    <x v="12"/>
    <s v="14"/>
    <x v="12"/>
    <x v="248"/>
    <s v="1432"/>
    <s v="Førde"/>
    <s v="1"/>
    <s v="Menn"/>
    <x v="4"/>
    <x v="4"/>
    <x v="2"/>
    <x v="60"/>
  </r>
  <r>
    <x v="12"/>
    <s v="14"/>
    <x v="12"/>
    <x v="248"/>
    <s v="1432"/>
    <s v="Førde"/>
    <s v="1"/>
    <s v="Menn"/>
    <x v="5"/>
    <x v="5"/>
    <x v="2"/>
    <x v="2"/>
  </r>
  <r>
    <x v="12"/>
    <s v="14"/>
    <x v="12"/>
    <x v="248"/>
    <s v="1432"/>
    <s v="Førde"/>
    <s v="2"/>
    <s v="Kvinner"/>
    <x v="0"/>
    <x v="0"/>
    <x v="3"/>
    <x v="5"/>
  </r>
  <r>
    <x v="12"/>
    <s v="14"/>
    <x v="12"/>
    <x v="248"/>
    <s v="1432"/>
    <s v="Førde"/>
    <s v="2"/>
    <s v="Kvinner"/>
    <x v="1"/>
    <x v="1"/>
    <x v="3"/>
    <x v="19"/>
  </r>
  <r>
    <x v="12"/>
    <s v="14"/>
    <x v="12"/>
    <x v="248"/>
    <s v="1432"/>
    <s v="Førde"/>
    <s v="2"/>
    <s v="Kvinner"/>
    <x v="2"/>
    <x v="2"/>
    <x v="3"/>
    <x v="6"/>
  </r>
  <r>
    <x v="12"/>
    <s v="14"/>
    <x v="12"/>
    <x v="248"/>
    <s v="1432"/>
    <s v="Førde"/>
    <s v="2"/>
    <s v="Kvinner"/>
    <x v="3"/>
    <x v="3"/>
    <x v="3"/>
    <x v="6"/>
  </r>
  <r>
    <x v="12"/>
    <s v="14"/>
    <x v="12"/>
    <x v="248"/>
    <s v="1432"/>
    <s v="Førde"/>
    <s v="2"/>
    <s v="Kvinner"/>
    <x v="4"/>
    <x v="4"/>
    <x v="3"/>
    <x v="3"/>
  </r>
  <r>
    <x v="12"/>
    <s v="14"/>
    <x v="12"/>
    <x v="248"/>
    <s v="1432"/>
    <s v="Førde"/>
    <s v="2"/>
    <s v="Kvinner"/>
    <x v="5"/>
    <x v="5"/>
    <x v="3"/>
    <x v="36"/>
  </r>
  <r>
    <x v="12"/>
    <s v="14"/>
    <x v="12"/>
    <x v="248"/>
    <s v="1432"/>
    <s v="Førde"/>
    <s v="1"/>
    <s v="Menn"/>
    <x v="0"/>
    <x v="0"/>
    <x v="3"/>
    <x v="24"/>
  </r>
  <r>
    <x v="12"/>
    <s v="14"/>
    <x v="12"/>
    <x v="248"/>
    <s v="1432"/>
    <s v="Førde"/>
    <s v="1"/>
    <s v="Menn"/>
    <x v="1"/>
    <x v="1"/>
    <x v="3"/>
    <x v="2"/>
  </r>
  <r>
    <x v="12"/>
    <s v="14"/>
    <x v="12"/>
    <x v="248"/>
    <s v="1432"/>
    <s v="Førde"/>
    <s v="1"/>
    <s v="Menn"/>
    <x v="2"/>
    <x v="2"/>
    <x v="3"/>
    <x v="63"/>
  </r>
  <r>
    <x v="12"/>
    <s v="14"/>
    <x v="12"/>
    <x v="248"/>
    <s v="1432"/>
    <s v="Førde"/>
    <s v="1"/>
    <s v="Menn"/>
    <x v="3"/>
    <x v="3"/>
    <x v="3"/>
    <x v="63"/>
  </r>
  <r>
    <x v="12"/>
    <s v="14"/>
    <x v="12"/>
    <x v="248"/>
    <s v="1432"/>
    <s v="Førde"/>
    <s v="1"/>
    <s v="Menn"/>
    <x v="4"/>
    <x v="4"/>
    <x v="3"/>
    <x v="72"/>
  </r>
  <r>
    <x v="12"/>
    <s v="14"/>
    <x v="12"/>
    <x v="248"/>
    <s v="1432"/>
    <s v="Førde"/>
    <s v="1"/>
    <s v="Menn"/>
    <x v="5"/>
    <x v="5"/>
    <x v="3"/>
    <x v="4"/>
  </r>
  <r>
    <x v="12"/>
    <s v="14"/>
    <x v="12"/>
    <x v="248"/>
    <s v="1432"/>
    <s v="Førde"/>
    <s v="2"/>
    <s v="Kvinner"/>
    <x v="0"/>
    <x v="0"/>
    <x v="4"/>
    <x v="0"/>
  </r>
  <r>
    <x v="12"/>
    <s v="14"/>
    <x v="12"/>
    <x v="248"/>
    <s v="1432"/>
    <s v="Førde"/>
    <s v="2"/>
    <s v="Kvinner"/>
    <x v="1"/>
    <x v="1"/>
    <x v="4"/>
    <x v="6"/>
  </r>
  <r>
    <x v="12"/>
    <s v="14"/>
    <x v="12"/>
    <x v="248"/>
    <s v="1432"/>
    <s v="Førde"/>
    <s v="2"/>
    <s v="Kvinner"/>
    <x v="2"/>
    <x v="2"/>
    <x v="4"/>
    <x v="7"/>
  </r>
  <r>
    <x v="12"/>
    <s v="14"/>
    <x v="12"/>
    <x v="248"/>
    <s v="1432"/>
    <s v="Førde"/>
    <s v="2"/>
    <s v="Kvinner"/>
    <x v="3"/>
    <x v="3"/>
    <x v="4"/>
    <x v="12"/>
  </r>
  <r>
    <x v="12"/>
    <s v="14"/>
    <x v="12"/>
    <x v="248"/>
    <s v="1432"/>
    <s v="Førde"/>
    <s v="2"/>
    <s v="Kvinner"/>
    <x v="4"/>
    <x v="4"/>
    <x v="4"/>
    <x v="20"/>
  </r>
  <r>
    <x v="12"/>
    <s v="14"/>
    <x v="12"/>
    <x v="248"/>
    <s v="1432"/>
    <s v="Førde"/>
    <s v="2"/>
    <s v="Kvinner"/>
    <x v="5"/>
    <x v="5"/>
    <x v="4"/>
    <x v="7"/>
  </r>
  <r>
    <x v="12"/>
    <s v="14"/>
    <x v="12"/>
    <x v="248"/>
    <s v="1432"/>
    <s v="Førde"/>
    <s v="1"/>
    <s v="Menn"/>
    <x v="0"/>
    <x v="0"/>
    <x v="4"/>
    <x v="13"/>
  </r>
  <r>
    <x v="12"/>
    <s v="14"/>
    <x v="12"/>
    <x v="248"/>
    <s v="1432"/>
    <s v="Førde"/>
    <s v="1"/>
    <s v="Menn"/>
    <x v="1"/>
    <x v="1"/>
    <x v="4"/>
    <x v="15"/>
  </r>
  <r>
    <x v="12"/>
    <s v="14"/>
    <x v="12"/>
    <x v="248"/>
    <s v="1432"/>
    <s v="Førde"/>
    <s v="1"/>
    <s v="Menn"/>
    <x v="2"/>
    <x v="2"/>
    <x v="4"/>
    <x v="73"/>
  </r>
  <r>
    <x v="12"/>
    <s v="14"/>
    <x v="12"/>
    <x v="248"/>
    <s v="1432"/>
    <s v="Førde"/>
    <s v="1"/>
    <s v="Menn"/>
    <x v="3"/>
    <x v="3"/>
    <x v="4"/>
    <x v="73"/>
  </r>
  <r>
    <x v="12"/>
    <s v="14"/>
    <x v="12"/>
    <x v="248"/>
    <s v="1432"/>
    <s v="Førde"/>
    <s v="1"/>
    <s v="Menn"/>
    <x v="4"/>
    <x v="4"/>
    <x v="4"/>
    <x v="16"/>
  </r>
  <r>
    <x v="12"/>
    <s v="14"/>
    <x v="12"/>
    <x v="248"/>
    <s v="1432"/>
    <s v="Førde"/>
    <s v="1"/>
    <s v="Menn"/>
    <x v="5"/>
    <x v="5"/>
    <x v="4"/>
    <x v="11"/>
  </r>
  <r>
    <x v="12"/>
    <s v="14"/>
    <x v="12"/>
    <x v="248"/>
    <s v="1432"/>
    <s v="Førde"/>
    <s v="2"/>
    <s v="Kvinner"/>
    <x v="0"/>
    <x v="0"/>
    <x v="5"/>
    <x v="19"/>
  </r>
  <r>
    <x v="12"/>
    <s v="14"/>
    <x v="12"/>
    <x v="248"/>
    <s v="1432"/>
    <s v="Førde"/>
    <s v="2"/>
    <s v="Kvinner"/>
    <x v="1"/>
    <x v="1"/>
    <x v="5"/>
    <x v="1"/>
  </r>
  <r>
    <x v="12"/>
    <s v="14"/>
    <x v="12"/>
    <x v="248"/>
    <s v="1432"/>
    <s v="Førde"/>
    <s v="2"/>
    <s v="Kvinner"/>
    <x v="2"/>
    <x v="2"/>
    <x v="5"/>
    <x v="12"/>
  </r>
  <r>
    <x v="12"/>
    <s v="14"/>
    <x v="12"/>
    <x v="248"/>
    <s v="1432"/>
    <s v="Førde"/>
    <s v="2"/>
    <s v="Kvinner"/>
    <x v="3"/>
    <x v="3"/>
    <x v="5"/>
    <x v="7"/>
  </r>
  <r>
    <x v="12"/>
    <s v="14"/>
    <x v="12"/>
    <x v="248"/>
    <s v="1432"/>
    <s v="Førde"/>
    <s v="2"/>
    <s v="Kvinner"/>
    <x v="4"/>
    <x v="4"/>
    <x v="5"/>
    <x v="2"/>
  </r>
  <r>
    <x v="12"/>
    <s v="14"/>
    <x v="12"/>
    <x v="248"/>
    <s v="1432"/>
    <s v="Førde"/>
    <s v="2"/>
    <s v="Kvinner"/>
    <x v="5"/>
    <x v="5"/>
    <x v="5"/>
    <x v="13"/>
  </r>
  <r>
    <x v="12"/>
    <s v="14"/>
    <x v="12"/>
    <x v="248"/>
    <s v="1432"/>
    <s v="Førde"/>
    <s v="1"/>
    <s v="Menn"/>
    <x v="0"/>
    <x v="0"/>
    <x v="5"/>
    <x v="36"/>
  </r>
  <r>
    <x v="12"/>
    <s v="14"/>
    <x v="12"/>
    <x v="248"/>
    <s v="1432"/>
    <s v="Førde"/>
    <s v="1"/>
    <s v="Menn"/>
    <x v="1"/>
    <x v="1"/>
    <x v="5"/>
    <x v="2"/>
  </r>
  <r>
    <x v="12"/>
    <s v="14"/>
    <x v="12"/>
    <x v="248"/>
    <s v="1432"/>
    <s v="Førde"/>
    <s v="1"/>
    <s v="Menn"/>
    <x v="2"/>
    <x v="2"/>
    <x v="5"/>
    <x v="31"/>
  </r>
  <r>
    <x v="12"/>
    <s v="14"/>
    <x v="12"/>
    <x v="248"/>
    <s v="1432"/>
    <s v="Førde"/>
    <s v="1"/>
    <s v="Menn"/>
    <x v="3"/>
    <x v="3"/>
    <x v="5"/>
    <x v="28"/>
  </r>
  <r>
    <x v="12"/>
    <s v="14"/>
    <x v="12"/>
    <x v="248"/>
    <s v="1432"/>
    <s v="Førde"/>
    <s v="1"/>
    <s v="Menn"/>
    <x v="4"/>
    <x v="4"/>
    <x v="5"/>
    <x v="27"/>
  </r>
  <r>
    <x v="12"/>
    <s v="14"/>
    <x v="12"/>
    <x v="248"/>
    <s v="1432"/>
    <s v="Førde"/>
    <s v="1"/>
    <s v="Menn"/>
    <x v="5"/>
    <x v="5"/>
    <x v="5"/>
    <x v="55"/>
  </r>
  <r>
    <x v="12"/>
    <s v="14"/>
    <x v="12"/>
    <x v="248"/>
    <s v="1432"/>
    <s v="Førde"/>
    <s v="2"/>
    <s v="Kvinner"/>
    <x v="0"/>
    <x v="0"/>
    <x v="6"/>
    <x v="5"/>
  </r>
  <r>
    <x v="12"/>
    <s v="14"/>
    <x v="12"/>
    <x v="248"/>
    <s v="1432"/>
    <s v="Førde"/>
    <s v="2"/>
    <s v="Kvinner"/>
    <x v="1"/>
    <x v="1"/>
    <x v="6"/>
    <x v="0"/>
  </r>
  <r>
    <x v="12"/>
    <s v="14"/>
    <x v="12"/>
    <x v="248"/>
    <s v="1432"/>
    <s v="Førde"/>
    <s v="2"/>
    <s v="Kvinner"/>
    <x v="2"/>
    <x v="2"/>
    <x v="6"/>
    <x v="19"/>
  </r>
  <r>
    <x v="12"/>
    <s v="14"/>
    <x v="12"/>
    <x v="248"/>
    <s v="1432"/>
    <s v="Førde"/>
    <s v="2"/>
    <s v="Kvinner"/>
    <x v="3"/>
    <x v="3"/>
    <x v="6"/>
    <x v="7"/>
  </r>
  <r>
    <x v="12"/>
    <s v="14"/>
    <x v="12"/>
    <x v="248"/>
    <s v="1432"/>
    <s v="Førde"/>
    <s v="2"/>
    <s v="Kvinner"/>
    <x v="4"/>
    <x v="4"/>
    <x v="6"/>
    <x v="21"/>
  </r>
  <r>
    <x v="12"/>
    <s v="14"/>
    <x v="12"/>
    <x v="248"/>
    <s v="1432"/>
    <s v="Førde"/>
    <s v="2"/>
    <s v="Kvinner"/>
    <x v="5"/>
    <x v="5"/>
    <x v="6"/>
    <x v="14"/>
  </r>
  <r>
    <x v="12"/>
    <s v="14"/>
    <x v="12"/>
    <x v="248"/>
    <s v="1432"/>
    <s v="Førde"/>
    <s v="1"/>
    <s v="Menn"/>
    <x v="0"/>
    <x v="0"/>
    <x v="6"/>
    <x v="21"/>
  </r>
  <r>
    <x v="12"/>
    <s v="14"/>
    <x v="12"/>
    <x v="248"/>
    <s v="1432"/>
    <s v="Førde"/>
    <s v="1"/>
    <s v="Menn"/>
    <x v="1"/>
    <x v="1"/>
    <x v="6"/>
    <x v="20"/>
  </r>
  <r>
    <x v="12"/>
    <s v="14"/>
    <x v="12"/>
    <x v="248"/>
    <s v="1432"/>
    <s v="Førde"/>
    <s v="1"/>
    <s v="Menn"/>
    <x v="2"/>
    <x v="2"/>
    <x v="6"/>
    <x v="8"/>
  </r>
  <r>
    <x v="12"/>
    <s v="14"/>
    <x v="12"/>
    <x v="248"/>
    <s v="1432"/>
    <s v="Førde"/>
    <s v="1"/>
    <s v="Menn"/>
    <x v="3"/>
    <x v="3"/>
    <x v="6"/>
    <x v="34"/>
  </r>
  <r>
    <x v="12"/>
    <s v="14"/>
    <x v="12"/>
    <x v="248"/>
    <s v="1432"/>
    <s v="Førde"/>
    <s v="1"/>
    <s v="Menn"/>
    <x v="4"/>
    <x v="4"/>
    <x v="6"/>
    <x v="27"/>
  </r>
  <r>
    <x v="12"/>
    <s v="14"/>
    <x v="12"/>
    <x v="248"/>
    <s v="1432"/>
    <s v="Førde"/>
    <s v="1"/>
    <s v="Menn"/>
    <x v="5"/>
    <x v="5"/>
    <x v="6"/>
    <x v="56"/>
  </r>
  <r>
    <x v="12"/>
    <s v="14"/>
    <x v="12"/>
    <x v="248"/>
    <s v="1432"/>
    <s v="Førde"/>
    <s v="2"/>
    <s v="Kvinner"/>
    <x v="0"/>
    <x v="0"/>
    <x v="7"/>
    <x v="1"/>
  </r>
  <r>
    <x v="12"/>
    <s v="14"/>
    <x v="12"/>
    <x v="248"/>
    <s v="1432"/>
    <s v="Førde"/>
    <s v="2"/>
    <s v="Kvinner"/>
    <x v="1"/>
    <x v="1"/>
    <x v="7"/>
    <x v="5"/>
  </r>
  <r>
    <x v="12"/>
    <s v="14"/>
    <x v="12"/>
    <x v="248"/>
    <s v="1432"/>
    <s v="Førde"/>
    <s v="2"/>
    <s v="Kvinner"/>
    <x v="2"/>
    <x v="2"/>
    <x v="7"/>
    <x v="19"/>
  </r>
  <r>
    <x v="12"/>
    <s v="14"/>
    <x v="12"/>
    <x v="248"/>
    <s v="1432"/>
    <s v="Førde"/>
    <s v="2"/>
    <s v="Kvinner"/>
    <x v="3"/>
    <x v="3"/>
    <x v="7"/>
    <x v="5"/>
  </r>
  <r>
    <x v="12"/>
    <s v="14"/>
    <x v="12"/>
    <x v="248"/>
    <s v="1432"/>
    <s v="Førde"/>
    <s v="2"/>
    <s v="Kvinner"/>
    <x v="4"/>
    <x v="4"/>
    <x v="7"/>
    <x v="19"/>
  </r>
  <r>
    <x v="12"/>
    <s v="14"/>
    <x v="12"/>
    <x v="248"/>
    <s v="1432"/>
    <s v="Førde"/>
    <s v="2"/>
    <s v="Kvinner"/>
    <x v="5"/>
    <x v="5"/>
    <x v="7"/>
    <x v="15"/>
  </r>
  <r>
    <x v="12"/>
    <s v="14"/>
    <x v="12"/>
    <x v="248"/>
    <s v="1432"/>
    <s v="Førde"/>
    <s v="1"/>
    <s v="Menn"/>
    <x v="0"/>
    <x v="0"/>
    <x v="7"/>
    <x v="2"/>
  </r>
  <r>
    <x v="12"/>
    <s v="14"/>
    <x v="12"/>
    <x v="248"/>
    <s v="1432"/>
    <s v="Førde"/>
    <s v="1"/>
    <s v="Menn"/>
    <x v="1"/>
    <x v="1"/>
    <x v="7"/>
    <x v="15"/>
  </r>
  <r>
    <x v="12"/>
    <s v="14"/>
    <x v="12"/>
    <x v="248"/>
    <s v="1432"/>
    <s v="Førde"/>
    <s v="1"/>
    <s v="Menn"/>
    <x v="2"/>
    <x v="2"/>
    <x v="7"/>
    <x v="31"/>
  </r>
  <r>
    <x v="12"/>
    <s v="14"/>
    <x v="12"/>
    <x v="248"/>
    <s v="1432"/>
    <s v="Førde"/>
    <s v="1"/>
    <s v="Menn"/>
    <x v="3"/>
    <x v="3"/>
    <x v="7"/>
    <x v="63"/>
  </r>
  <r>
    <x v="12"/>
    <s v="14"/>
    <x v="12"/>
    <x v="248"/>
    <s v="1432"/>
    <s v="Førde"/>
    <s v="1"/>
    <s v="Menn"/>
    <x v="4"/>
    <x v="4"/>
    <x v="7"/>
    <x v="63"/>
  </r>
  <r>
    <x v="12"/>
    <s v="14"/>
    <x v="12"/>
    <x v="248"/>
    <s v="1432"/>
    <s v="Førde"/>
    <s v="1"/>
    <s v="Menn"/>
    <x v="5"/>
    <x v="5"/>
    <x v="7"/>
    <x v="56"/>
  </r>
  <r>
    <x v="12"/>
    <s v="14"/>
    <x v="12"/>
    <x v="249"/>
    <s v="1433"/>
    <s v="Naustdal"/>
    <s v="2"/>
    <s v="Kvinner"/>
    <x v="0"/>
    <x v="0"/>
    <x v="0"/>
    <x v="0"/>
  </r>
  <r>
    <x v="12"/>
    <s v="14"/>
    <x v="12"/>
    <x v="249"/>
    <s v="1433"/>
    <s v="Naustdal"/>
    <s v="2"/>
    <s v="Kvinner"/>
    <x v="1"/>
    <x v="1"/>
    <x v="0"/>
    <x v="39"/>
  </r>
  <r>
    <x v="12"/>
    <s v="14"/>
    <x v="12"/>
    <x v="249"/>
    <s v="1433"/>
    <s v="Naustdal"/>
    <s v="2"/>
    <s v="Kvinner"/>
    <x v="2"/>
    <x v="2"/>
    <x v="0"/>
    <x v="1"/>
  </r>
  <r>
    <x v="12"/>
    <s v="14"/>
    <x v="12"/>
    <x v="249"/>
    <s v="1433"/>
    <s v="Naustdal"/>
    <s v="2"/>
    <s v="Kvinner"/>
    <x v="3"/>
    <x v="3"/>
    <x v="0"/>
    <x v="1"/>
  </r>
  <r>
    <x v="12"/>
    <s v="14"/>
    <x v="12"/>
    <x v="249"/>
    <s v="1433"/>
    <s v="Naustdal"/>
    <s v="2"/>
    <s v="Kvinner"/>
    <x v="4"/>
    <x v="4"/>
    <x v="0"/>
    <x v="6"/>
  </r>
  <r>
    <x v="12"/>
    <s v="14"/>
    <x v="12"/>
    <x v="249"/>
    <s v="1433"/>
    <s v="Naustdal"/>
    <s v="2"/>
    <s v="Kvinner"/>
    <x v="5"/>
    <x v="5"/>
    <x v="0"/>
    <x v="0"/>
  </r>
  <r>
    <x v="12"/>
    <s v="14"/>
    <x v="12"/>
    <x v="249"/>
    <s v="1433"/>
    <s v="Naustdal"/>
    <s v="1"/>
    <s v="Menn"/>
    <x v="0"/>
    <x v="0"/>
    <x v="0"/>
    <x v="39"/>
  </r>
  <r>
    <x v="12"/>
    <s v="14"/>
    <x v="12"/>
    <x v="249"/>
    <s v="1433"/>
    <s v="Naustdal"/>
    <s v="1"/>
    <s v="Menn"/>
    <x v="1"/>
    <x v="1"/>
    <x v="0"/>
    <x v="0"/>
  </r>
  <r>
    <x v="12"/>
    <s v="14"/>
    <x v="12"/>
    <x v="249"/>
    <s v="1433"/>
    <s v="Naustdal"/>
    <s v="1"/>
    <s v="Menn"/>
    <x v="2"/>
    <x v="2"/>
    <x v="0"/>
    <x v="21"/>
  </r>
  <r>
    <x v="12"/>
    <s v="14"/>
    <x v="12"/>
    <x v="249"/>
    <s v="1433"/>
    <s v="Naustdal"/>
    <s v="1"/>
    <s v="Menn"/>
    <x v="3"/>
    <x v="3"/>
    <x v="0"/>
    <x v="40"/>
  </r>
  <r>
    <x v="12"/>
    <s v="14"/>
    <x v="12"/>
    <x v="249"/>
    <s v="1433"/>
    <s v="Naustdal"/>
    <s v="1"/>
    <s v="Menn"/>
    <x v="4"/>
    <x v="4"/>
    <x v="0"/>
    <x v="45"/>
  </r>
  <r>
    <x v="12"/>
    <s v="14"/>
    <x v="12"/>
    <x v="249"/>
    <s v="1433"/>
    <s v="Naustdal"/>
    <s v="1"/>
    <s v="Menn"/>
    <x v="5"/>
    <x v="5"/>
    <x v="0"/>
    <x v="2"/>
  </r>
  <r>
    <x v="12"/>
    <s v="14"/>
    <x v="12"/>
    <x v="249"/>
    <s v="1433"/>
    <s v="Naustdal"/>
    <s v="2"/>
    <s v="Kvinner"/>
    <x v="0"/>
    <x v="0"/>
    <x v="1"/>
    <x v="23"/>
  </r>
  <r>
    <x v="12"/>
    <s v="14"/>
    <x v="12"/>
    <x v="249"/>
    <s v="1433"/>
    <s v="Naustdal"/>
    <s v="2"/>
    <s v="Kvinner"/>
    <x v="1"/>
    <x v="1"/>
    <x v="1"/>
    <x v="39"/>
  </r>
  <r>
    <x v="12"/>
    <s v="14"/>
    <x v="12"/>
    <x v="249"/>
    <s v="1433"/>
    <s v="Naustdal"/>
    <s v="2"/>
    <s v="Kvinner"/>
    <x v="2"/>
    <x v="2"/>
    <x v="1"/>
    <x v="0"/>
  </r>
  <r>
    <x v="12"/>
    <s v="14"/>
    <x v="12"/>
    <x v="249"/>
    <s v="1433"/>
    <s v="Naustdal"/>
    <s v="2"/>
    <s v="Kvinner"/>
    <x v="3"/>
    <x v="3"/>
    <x v="1"/>
    <x v="19"/>
  </r>
  <r>
    <x v="12"/>
    <s v="14"/>
    <x v="12"/>
    <x v="249"/>
    <s v="1433"/>
    <s v="Naustdal"/>
    <s v="2"/>
    <s v="Kvinner"/>
    <x v="4"/>
    <x v="4"/>
    <x v="1"/>
    <x v="21"/>
  </r>
  <r>
    <x v="12"/>
    <s v="14"/>
    <x v="12"/>
    <x v="249"/>
    <s v="1433"/>
    <s v="Naustdal"/>
    <s v="2"/>
    <s v="Kvinner"/>
    <x v="5"/>
    <x v="5"/>
    <x v="1"/>
    <x v="23"/>
  </r>
  <r>
    <x v="12"/>
    <s v="14"/>
    <x v="12"/>
    <x v="249"/>
    <s v="1433"/>
    <s v="Naustdal"/>
    <s v="1"/>
    <s v="Menn"/>
    <x v="0"/>
    <x v="0"/>
    <x v="1"/>
    <x v="39"/>
  </r>
  <r>
    <x v="12"/>
    <s v="14"/>
    <x v="12"/>
    <x v="249"/>
    <s v="1433"/>
    <s v="Naustdal"/>
    <s v="1"/>
    <s v="Menn"/>
    <x v="1"/>
    <x v="1"/>
    <x v="1"/>
    <x v="0"/>
  </r>
  <r>
    <x v="12"/>
    <s v="14"/>
    <x v="12"/>
    <x v="249"/>
    <s v="1433"/>
    <s v="Naustdal"/>
    <s v="1"/>
    <s v="Menn"/>
    <x v="2"/>
    <x v="2"/>
    <x v="1"/>
    <x v="4"/>
  </r>
  <r>
    <x v="12"/>
    <s v="14"/>
    <x v="12"/>
    <x v="249"/>
    <s v="1433"/>
    <s v="Naustdal"/>
    <s v="1"/>
    <s v="Menn"/>
    <x v="3"/>
    <x v="3"/>
    <x v="1"/>
    <x v="3"/>
  </r>
  <r>
    <x v="12"/>
    <s v="14"/>
    <x v="12"/>
    <x v="249"/>
    <s v="1433"/>
    <s v="Naustdal"/>
    <s v="1"/>
    <s v="Menn"/>
    <x v="4"/>
    <x v="4"/>
    <x v="1"/>
    <x v="51"/>
  </r>
  <r>
    <x v="12"/>
    <s v="14"/>
    <x v="12"/>
    <x v="249"/>
    <s v="1433"/>
    <s v="Naustdal"/>
    <s v="1"/>
    <s v="Menn"/>
    <x v="5"/>
    <x v="5"/>
    <x v="1"/>
    <x v="4"/>
  </r>
  <r>
    <x v="12"/>
    <s v="14"/>
    <x v="12"/>
    <x v="249"/>
    <s v="1433"/>
    <s v="Naustdal"/>
    <s v="2"/>
    <s v="Kvinner"/>
    <x v="0"/>
    <x v="0"/>
    <x v="2"/>
    <x v="39"/>
  </r>
  <r>
    <x v="12"/>
    <s v="14"/>
    <x v="12"/>
    <x v="249"/>
    <s v="1433"/>
    <s v="Naustdal"/>
    <s v="2"/>
    <s v="Kvinner"/>
    <x v="1"/>
    <x v="1"/>
    <x v="2"/>
    <x v="39"/>
  </r>
  <r>
    <x v="12"/>
    <s v="14"/>
    <x v="12"/>
    <x v="249"/>
    <s v="1433"/>
    <s v="Naustdal"/>
    <s v="2"/>
    <s v="Kvinner"/>
    <x v="2"/>
    <x v="2"/>
    <x v="2"/>
    <x v="1"/>
  </r>
  <r>
    <x v="12"/>
    <s v="14"/>
    <x v="12"/>
    <x v="249"/>
    <s v="1433"/>
    <s v="Naustdal"/>
    <s v="2"/>
    <s v="Kvinner"/>
    <x v="3"/>
    <x v="3"/>
    <x v="2"/>
    <x v="12"/>
  </r>
  <r>
    <x v="12"/>
    <s v="14"/>
    <x v="12"/>
    <x v="249"/>
    <s v="1433"/>
    <s v="Naustdal"/>
    <s v="2"/>
    <s v="Kvinner"/>
    <x v="4"/>
    <x v="4"/>
    <x v="2"/>
    <x v="5"/>
  </r>
  <r>
    <x v="12"/>
    <s v="14"/>
    <x v="12"/>
    <x v="249"/>
    <s v="1433"/>
    <s v="Naustdal"/>
    <s v="2"/>
    <s v="Kvinner"/>
    <x v="5"/>
    <x v="5"/>
    <x v="2"/>
    <x v="0"/>
  </r>
  <r>
    <x v="12"/>
    <s v="14"/>
    <x v="12"/>
    <x v="249"/>
    <s v="1433"/>
    <s v="Naustdal"/>
    <s v="1"/>
    <s v="Menn"/>
    <x v="0"/>
    <x v="0"/>
    <x v="2"/>
    <x v="39"/>
  </r>
  <r>
    <x v="12"/>
    <s v="14"/>
    <x v="12"/>
    <x v="249"/>
    <s v="1433"/>
    <s v="Naustdal"/>
    <s v="1"/>
    <s v="Menn"/>
    <x v="1"/>
    <x v="1"/>
    <x v="2"/>
    <x v="0"/>
  </r>
  <r>
    <x v="12"/>
    <s v="14"/>
    <x v="12"/>
    <x v="249"/>
    <s v="1433"/>
    <s v="Naustdal"/>
    <s v="1"/>
    <s v="Menn"/>
    <x v="2"/>
    <x v="2"/>
    <x v="2"/>
    <x v="36"/>
  </r>
  <r>
    <x v="12"/>
    <s v="14"/>
    <x v="12"/>
    <x v="249"/>
    <s v="1433"/>
    <s v="Naustdal"/>
    <s v="1"/>
    <s v="Menn"/>
    <x v="3"/>
    <x v="3"/>
    <x v="2"/>
    <x v="24"/>
  </r>
  <r>
    <x v="12"/>
    <s v="14"/>
    <x v="12"/>
    <x v="249"/>
    <s v="1433"/>
    <s v="Naustdal"/>
    <s v="1"/>
    <s v="Menn"/>
    <x v="4"/>
    <x v="4"/>
    <x v="2"/>
    <x v="11"/>
  </r>
  <r>
    <x v="12"/>
    <s v="14"/>
    <x v="12"/>
    <x v="249"/>
    <s v="1433"/>
    <s v="Naustdal"/>
    <s v="1"/>
    <s v="Menn"/>
    <x v="5"/>
    <x v="5"/>
    <x v="2"/>
    <x v="2"/>
  </r>
  <r>
    <x v="12"/>
    <s v="14"/>
    <x v="12"/>
    <x v="249"/>
    <s v="1433"/>
    <s v="Naustdal"/>
    <s v="2"/>
    <s v="Kvinner"/>
    <x v="0"/>
    <x v="0"/>
    <x v="3"/>
    <x v="39"/>
  </r>
  <r>
    <x v="12"/>
    <s v="14"/>
    <x v="12"/>
    <x v="249"/>
    <s v="1433"/>
    <s v="Naustdal"/>
    <s v="2"/>
    <s v="Kvinner"/>
    <x v="1"/>
    <x v="1"/>
    <x v="3"/>
    <x v="39"/>
  </r>
  <r>
    <x v="12"/>
    <s v="14"/>
    <x v="12"/>
    <x v="249"/>
    <s v="1433"/>
    <s v="Naustdal"/>
    <s v="2"/>
    <s v="Kvinner"/>
    <x v="2"/>
    <x v="2"/>
    <x v="3"/>
    <x v="19"/>
  </r>
  <r>
    <x v="12"/>
    <s v="14"/>
    <x v="12"/>
    <x v="249"/>
    <s v="1433"/>
    <s v="Naustdal"/>
    <s v="2"/>
    <s v="Kvinner"/>
    <x v="3"/>
    <x v="3"/>
    <x v="3"/>
    <x v="0"/>
  </r>
  <r>
    <x v="12"/>
    <s v="14"/>
    <x v="12"/>
    <x v="249"/>
    <s v="1433"/>
    <s v="Naustdal"/>
    <s v="2"/>
    <s v="Kvinner"/>
    <x v="4"/>
    <x v="4"/>
    <x v="3"/>
    <x v="19"/>
  </r>
  <r>
    <x v="12"/>
    <s v="14"/>
    <x v="12"/>
    <x v="249"/>
    <s v="1433"/>
    <s v="Naustdal"/>
    <s v="2"/>
    <s v="Kvinner"/>
    <x v="5"/>
    <x v="5"/>
    <x v="3"/>
    <x v="39"/>
  </r>
  <r>
    <x v="12"/>
    <s v="14"/>
    <x v="12"/>
    <x v="249"/>
    <s v="1433"/>
    <s v="Naustdal"/>
    <s v="1"/>
    <s v="Menn"/>
    <x v="0"/>
    <x v="0"/>
    <x v="3"/>
    <x v="39"/>
  </r>
  <r>
    <x v="12"/>
    <s v="14"/>
    <x v="12"/>
    <x v="249"/>
    <s v="1433"/>
    <s v="Naustdal"/>
    <s v="1"/>
    <s v="Menn"/>
    <x v="1"/>
    <x v="1"/>
    <x v="3"/>
    <x v="1"/>
  </r>
  <r>
    <x v="12"/>
    <s v="14"/>
    <x v="12"/>
    <x v="249"/>
    <s v="1433"/>
    <s v="Naustdal"/>
    <s v="1"/>
    <s v="Menn"/>
    <x v="2"/>
    <x v="2"/>
    <x v="3"/>
    <x v="15"/>
  </r>
  <r>
    <x v="12"/>
    <s v="14"/>
    <x v="12"/>
    <x v="249"/>
    <s v="1433"/>
    <s v="Naustdal"/>
    <s v="1"/>
    <s v="Menn"/>
    <x v="3"/>
    <x v="3"/>
    <x v="3"/>
    <x v="3"/>
  </r>
  <r>
    <x v="12"/>
    <s v="14"/>
    <x v="12"/>
    <x v="249"/>
    <s v="1433"/>
    <s v="Naustdal"/>
    <s v="1"/>
    <s v="Menn"/>
    <x v="4"/>
    <x v="4"/>
    <x v="3"/>
    <x v="3"/>
  </r>
  <r>
    <x v="12"/>
    <s v="14"/>
    <x v="12"/>
    <x v="249"/>
    <s v="1433"/>
    <s v="Naustdal"/>
    <s v="1"/>
    <s v="Menn"/>
    <x v="5"/>
    <x v="5"/>
    <x v="3"/>
    <x v="15"/>
  </r>
  <r>
    <x v="12"/>
    <s v="14"/>
    <x v="12"/>
    <x v="249"/>
    <s v="1433"/>
    <s v="Naustdal"/>
    <s v="2"/>
    <s v="Kvinner"/>
    <x v="0"/>
    <x v="0"/>
    <x v="4"/>
    <x v="39"/>
  </r>
  <r>
    <x v="12"/>
    <s v="14"/>
    <x v="12"/>
    <x v="249"/>
    <s v="1433"/>
    <s v="Naustdal"/>
    <s v="2"/>
    <s v="Kvinner"/>
    <x v="1"/>
    <x v="1"/>
    <x v="4"/>
    <x v="39"/>
  </r>
  <r>
    <x v="12"/>
    <s v="14"/>
    <x v="12"/>
    <x v="249"/>
    <s v="1433"/>
    <s v="Naustdal"/>
    <s v="2"/>
    <s v="Kvinner"/>
    <x v="2"/>
    <x v="2"/>
    <x v="4"/>
    <x v="19"/>
  </r>
  <r>
    <x v="12"/>
    <s v="14"/>
    <x v="12"/>
    <x v="249"/>
    <s v="1433"/>
    <s v="Naustdal"/>
    <s v="2"/>
    <s v="Kvinner"/>
    <x v="3"/>
    <x v="3"/>
    <x v="4"/>
    <x v="0"/>
  </r>
  <r>
    <x v="12"/>
    <s v="14"/>
    <x v="12"/>
    <x v="249"/>
    <s v="1433"/>
    <s v="Naustdal"/>
    <s v="2"/>
    <s v="Kvinner"/>
    <x v="4"/>
    <x v="4"/>
    <x v="4"/>
    <x v="7"/>
  </r>
  <r>
    <x v="12"/>
    <s v="14"/>
    <x v="12"/>
    <x v="249"/>
    <s v="1433"/>
    <s v="Naustdal"/>
    <s v="2"/>
    <s v="Kvinner"/>
    <x v="5"/>
    <x v="5"/>
    <x v="4"/>
    <x v="0"/>
  </r>
  <r>
    <x v="12"/>
    <s v="14"/>
    <x v="12"/>
    <x v="249"/>
    <s v="1433"/>
    <s v="Naustdal"/>
    <s v="1"/>
    <s v="Menn"/>
    <x v="0"/>
    <x v="0"/>
    <x v="4"/>
    <x v="39"/>
  </r>
  <r>
    <x v="12"/>
    <s v="14"/>
    <x v="12"/>
    <x v="249"/>
    <s v="1433"/>
    <s v="Naustdal"/>
    <s v="1"/>
    <s v="Menn"/>
    <x v="1"/>
    <x v="1"/>
    <x v="4"/>
    <x v="0"/>
  </r>
  <r>
    <x v="12"/>
    <s v="14"/>
    <x v="12"/>
    <x v="249"/>
    <s v="1433"/>
    <s v="Naustdal"/>
    <s v="1"/>
    <s v="Menn"/>
    <x v="2"/>
    <x v="2"/>
    <x v="4"/>
    <x v="15"/>
  </r>
  <r>
    <x v="12"/>
    <s v="14"/>
    <x v="12"/>
    <x v="249"/>
    <s v="1433"/>
    <s v="Naustdal"/>
    <s v="1"/>
    <s v="Menn"/>
    <x v="3"/>
    <x v="3"/>
    <x v="4"/>
    <x v="55"/>
  </r>
  <r>
    <x v="12"/>
    <s v="14"/>
    <x v="12"/>
    <x v="249"/>
    <s v="1433"/>
    <s v="Naustdal"/>
    <s v="1"/>
    <s v="Menn"/>
    <x v="4"/>
    <x v="4"/>
    <x v="4"/>
    <x v="3"/>
  </r>
  <r>
    <x v="12"/>
    <s v="14"/>
    <x v="12"/>
    <x v="249"/>
    <s v="1433"/>
    <s v="Naustdal"/>
    <s v="1"/>
    <s v="Menn"/>
    <x v="5"/>
    <x v="5"/>
    <x v="4"/>
    <x v="24"/>
  </r>
  <r>
    <x v="12"/>
    <s v="14"/>
    <x v="12"/>
    <x v="249"/>
    <s v="1433"/>
    <s v="Naustdal"/>
    <s v="2"/>
    <s v="Kvinner"/>
    <x v="0"/>
    <x v="0"/>
    <x v="5"/>
    <x v="39"/>
  </r>
  <r>
    <x v="12"/>
    <s v="14"/>
    <x v="12"/>
    <x v="249"/>
    <s v="1433"/>
    <s v="Naustdal"/>
    <s v="2"/>
    <s v="Kvinner"/>
    <x v="1"/>
    <x v="1"/>
    <x v="5"/>
    <x v="39"/>
  </r>
  <r>
    <x v="12"/>
    <s v="14"/>
    <x v="12"/>
    <x v="249"/>
    <s v="1433"/>
    <s v="Naustdal"/>
    <s v="2"/>
    <s v="Kvinner"/>
    <x v="2"/>
    <x v="2"/>
    <x v="5"/>
    <x v="0"/>
  </r>
  <r>
    <x v="12"/>
    <s v="14"/>
    <x v="12"/>
    <x v="249"/>
    <s v="1433"/>
    <s v="Naustdal"/>
    <s v="2"/>
    <s v="Kvinner"/>
    <x v="3"/>
    <x v="3"/>
    <x v="5"/>
    <x v="23"/>
  </r>
  <r>
    <x v="12"/>
    <s v="14"/>
    <x v="12"/>
    <x v="249"/>
    <s v="1433"/>
    <s v="Naustdal"/>
    <s v="2"/>
    <s v="Kvinner"/>
    <x v="4"/>
    <x v="4"/>
    <x v="5"/>
    <x v="19"/>
  </r>
  <r>
    <x v="12"/>
    <s v="14"/>
    <x v="12"/>
    <x v="249"/>
    <s v="1433"/>
    <s v="Naustdal"/>
    <s v="2"/>
    <s v="Kvinner"/>
    <x v="5"/>
    <x v="5"/>
    <x v="5"/>
    <x v="0"/>
  </r>
  <r>
    <x v="12"/>
    <s v="14"/>
    <x v="12"/>
    <x v="249"/>
    <s v="1433"/>
    <s v="Naustdal"/>
    <s v="1"/>
    <s v="Menn"/>
    <x v="0"/>
    <x v="0"/>
    <x v="5"/>
    <x v="0"/>
  </r>
  <r>
    <x v="12"/>
    <s v="14"/>
    <x v="12"/>
    <x v="249"/>
    <s v="1433"/>
    <s v="Naustdal"/>
    <s v="1"/>
    <s v="Menn"/>
    <x v="1"/>
    <x v="1"/>
    <x v="5"/>
    <x v="1"/>
  </r>
  <r>
    <x v="12"/>
    <s v="14"/>
    <x v="12"/>
    <x v="249"/>
    <s v="1433"/>
    <s v="Naustdal"/>
    <s v="1"/>
    <s v="Menn"/>
    <x v="2"/>
    <x v="2"/>
    <x v="5"/>
    <x v="12"/>
  </r>
  <r>
    <x v="12"/>
    <s v="14"/>
    <x v="12"/>
    <x v="249"/>
    <s v="1433"/>
    <s v="Naustdal"/>
    <s v="1"/>
    <s v="Menn"/>
    <x v="3"/>
    <x v="3"/>
    <x v="5"/>
    <x v="3"/>
  </r>
  <r>
    <x v="12"/>
    <s v="14"/>
    <x v="12"/>
    <x v="249"/>
    <s v="1433"/>
    <s v="Naustdal"/>
    <s v="1"/>
    <s v="Menn"/>
    <x v="4"/>
    <x v="4"/>
    <x v="5"/>
    <x v="24"/>
  </r>
  <r>
    <x v="12"/>
    <s v="14"/>
    <x v="12"/>
    <x v="249"/>
    <s v="1433"/>
    <s v="Naustdal"/>
    <s v="1"/>
    <s v="Menn"/>
    <x v="5"/>
    <x v="5"/>
    <x v="5"/>
    <x v="36"/>
  </r>
  <r>
    <x v="12"/>
    <s v="14"/>
    <x v="12"/>
    <x v="249"/>
    <s v="1433"/>
    <s v="Naustdal"/>
    <s v="2"/>
    <s v="Kvinner"/>
    <x v="0"/>
    <x v="0"/>
    <x v="6"/>
    <x v="39"/>
  </r>
  <r>
    <x v="12"/>
    <s v="14"/>
    <x v="12"/>
    <x v="249"/>
    <s v="1433"/>
    <s v="Naustdal"/>
    <s v="2"/>
    <s v="Kvinner"/>
    <x v="1"/>
    <x v="1"/>
    <x v="6"/>
    <x v="39"/>
  </r>
  <r>
    <x v="12"/>
    <s v="14"/>
    <x v="12"/>
    <x v="249"/>
    <s v="1433"/>
    <s v="Naustdal"/>
    <s v="2"/>
    <s v="Kvinner"/>
    <x v="2"/>
    <x v="2"/>
    <x v="6"/>
    <x v="1"/>
  </r>
  <r>
    <x v="12"/>
    <s v="14"/>
    <x v="12"/>
    <x v="249"/>
    <s v="1433"/>
    <s v="Naustdal"/>
    <s v="2"/>
    <s v="Kvinner"/>
    <x v="3"/>
    <x v="3"/>
    <x v="6"/>
    <x v="0"/>
  </r>
  <r>
    <x v="12"/>
    <s v="14"/>
    <x v="12"/>
    <x v="249"/>
    <s v="1433"/>
    <s v="Naustdal"/>
    <s v="2"/>
    <s v="Kvinner"/>
    <x v="4"/>
    <x v="4"/>
    <x v="6"/>
    <x v="0"/>
  </r>
  <r>
    <x v="12"/>
    <s v="14"/>
    <x v="12"/>
    <x v="249"/>
    <s v="1433"/>
    <s v="Naustdal"/>
    <s v="2"/>
    <s v="Kvinner"/>
    <x v="5"/>
    <x v="5"/>
    <x v="6"/>
    <x v="1"/>
  </r>
  <r>
    <x v="12"/>
    <s v="14"/>
    <x v="12"/>
    <x v="249"/>
    <s v="1433"/>
    <s v="Naustdal"/>
    <s v="1"/>
    <s v="Menn"/>
    <x v="0"/>
    <x v="0"/>
    <x v="6"/>
    <x v="0"/>
  </r>
  <r>
    <x v="12"/>
    <s v="14"/>
    <x v="12"/>
    <x v="249"/>
    <s v="1433"/>
    <s v="Naustdal"/>
    <s v="1"/>
    <s v="Menn"/>
    <x v="1"/>
    <x v="1"/>
    <x v="6"/>
    <x v="0"/>
  </r>
  <r>
    <x v="12"/>
    <s v="14"/>
    <x v="12"/>
    <x v="249"/>
    <s v="1433"/>
    <s v="Naustdal"/>
    <s v="1"/>
    <s v="Menn"/>
    <x v="2"/>
    <x v="2"/>
    <x v="6"/>
    <x v="5"/>
  </r>
  <r>
    <x v="12"/>
    <s v="14"/>
    <x v="12"/>
    <x v="249"/>
    <s v="1433"/>
    <s v="Naustdal"/>
    <s v="1"/>
    <s v="Menn"/>
    <x v="3"/>
    <x v="3"/>
    <x v="6"/>
    <x v="24"/>
  </r>
  <r>
    <x v="12"/>
    <s v="14"/>
    <x v="12"/>
    <x v="249"/>
    <s v="1433"/>
    <s v="Naustdal"/>
    <s v="1"/>
    <s v="Menn"/>
    <x v="4"/>
    <x v="4"/>
    <x v="6"/>
    <x v="20"/>
  </r>
  <r>
    <x v="12"/>
    <s v="14"/>
    <x v="12"/>
    <x v="249"/>
    <s v="1433"/>
    <s v="Naustdal"/>
    <s v="1"/>
    <s v="Menn"/>
    <x v="5"/>
    <x v="5"/>
    <x v="6"/>
    <x v="14"/>
  </r>
  <r>
    <x v="12"/>
    <s v="14"/>
    <x v="12"/>
    <x v="249"/>
    <s v="1433"/>
    <s v="Naustdal"/>
    <s v="2"/>
    <s v="Kvinner"/>
    <x v="0"/>
    <x v="0"/>
    <x v="7"/>
    <x v="39"/>
  </r>
  <r>
    <x v="12"/>
    <s v="14"/>
    <x v="12"/>
    <x v="249"/>
    <s v="1433"/>
    <s v="Naustdal"/>
    <s v="2"/>
    <s v="Kvinner"/>
    <x v="1"/>
    <x v="1"/>
    <x v="7"/>
    <x v="39"/>
  </r>
  <r>
    <x v="12"/>
    <s v="14"/>
    <x v="12"/>
    <x v="249"/>
    <s v="1433"/>
    <s v="Naustdal"/>
    <s v="2"/>
    <s v="Kvinner"/>
    <x v="2"/>
    <x v="2"/>
    <x v="7"/>
    <x v="1"/>
  </r>
  <r>
    <x v="12"/>
    <s v="14"/>
    <x v="12"/>
    <x v="249"/>
    <s v="1433"/>
    <s v="Naustdal"/>
    <s v="2"/>
    <s v="Kvinner"/>
    <x v="3"/>
    <x v="3"/>
    <x v="7"/>
    <x v="39"/>
  </r>
  <r>
    <x v="12"/>
    <s v="14"/>
    <x v="12"/>
    <x v="249"/>
    <s v="1433"/>
    <s v="Naustdal"/>
    <s v="2"/>
    <s v="Kvinner"/>
    <x v="4"/>
    <x v="4"/>
    <x v="7"/>
    <x v="12"/>
  </r>
  <r>
    <x v="12"/>
    <s v="14"/>
    <x v="12"/>
    <x v="249"/>
    <s v="1433"/>
    <s v="Naustdal"/>
    <s v="2"/>
    <s v="Kvinner"/>
    <x v="5"/>
    <x v="5"/>
    <x v="7"/>
    <x v="12"/>
  </r>
  <r>
    <x v="12"/>
    <s v="14"/>
    <x v="12"/>
    <x v="249"/>
    <s v="1433"/>
    <s v="Naustdal"/>
    <s v="1"/>
    <s v="Menn"/>
    <x v="0"/>
    <x v="0"/>
    <x v="7"/>
    <x v="39"/>
  </r>
  <r>
    <x v="12"/>
    <s v="14"/>
    <x v="12"/>
    <x v="249"/>
    <s v="1433"/>
    <s v="Naustdal"/>
    <s v="1"/>
    <s v="Menn"/>
    <x v="1"/>
    <x v="1"/>
    <x v="7"/>
    <x v="39"/>
  </r>
  <r>
    <x v="12"/>
    <s v="14"/>
    <x v="12"/>
    <x v="249"/>
    <s v="1433"/>
    <s v="Naustdal"/>
    <s v="1"/>
    <s v="Menn"/>
    <x v="2"/>
    <x v="2"/>
    <x v="7"/>
    <x v="13"/>
  </r>
  <r>
    <x v="12"/>
    <s v="14"/>
    <x v="12"/>
    <x v="249"/>
    <s v="1433"/>
    <s v="Naustdal"/>
    <s v="1"/>
    <s v="Menn"/>
    <x v="3"/>
    <x v="3"/>
    <x v="7"/>
    <x v="4"/>
  </r>
  <r>
    <x v="12"/>
    <s v="14"/>
    <x v="12"/>
    <x v="249"/>
    <s v="1433"/>
    <s v="Naustdal"/>
    <s v="1"/>
    <s v="Menn"/>
    <x v="4"/>
    <x v="4"/>
    <x v="7"/>
    <x v="4"/>
  </r>
  <r>
    <x v="12"/>
    <s v="14"/>
    <x v="12"/>
    <x v="249"/>
    <s v="1433"/>
    <s v="Naustdal"/>
    <s v="1"/>
    <s v="Menn"/>
    <x v="5"/>
    <x v="5"/>
    <x v="7"/>
    <x v="2"/>
  </r>
  <r>
    <x v="12"/>
    <s v="14"/>
    <x v="12"/>
    <x v="250"/>
    <s v="1438"/>
    <s v="Bremanger"/>
    <s v="2"/>
    <s v="Kvinner"/>
    <x v="0"/>
    <x v="0"/>
    <x v="0"/>
    <x v="0"/>
  </r>
  <r>
    <x v="12"/>
    <s v="14"/>
    <x v="12"/>
    <x v="250"/>
    <s v="1438"/>
    <s v="Bremanger"/>
    <s v="2"/>
    <s v="Kvinner"/>
    <x v="1"/>
    <x v="1"/>
    <x v="0"/>
    <x v="23"/>
  </r>
  <r>
    <x v="12"/>
    <s v="14"/>
    <x v="12"/>
    <x v="250"/>
    <s v="1438"/>
    <s v="Bremanger"/>
    <s v="2"/>
    <s v="Kvinner"/>
    <x v="2"/>
    <x v="2"/>
    <x v="0"/>
    <x v="21"/>
  </r>
  <r>
    <x v="12"/>
    <s v="14"/>
    <x v="12"/>
    <x v="250"/>
    <s v="1438"/>
    <s v="Bremanger"/>
    <s v="2"/>
    <s v="Kvinner"/>
    <x v="3"/>
    <x v="3"/>
    <x v="0"/>
    <x v="13"/>
  </r>
  <r>
    <x v="12"/>
    <s v="14"/>
    <x v="12"/>
    <x v="250"/>
    <s v="1438"/>
    <s v="Bremanger"/>
    <s v="2"/>
    <s v="Kvinner"/>
    <x v="4"/>
    <x v="4"/>
    <x v="0"/>
    <x v="14"/>
  </r>
  <r>
    <x v="12"/>
    <s v="14"/>
    <x v="12"/>
    <x v="250"/>
    <s v="1438"/>
    <s v="Bremanger"/>
    <s v="2"/>
    <s v="Kvinner"/>
    <x v="5"/>
    <x v="5"/>
    <x v="0"/>
    <x v="5"/>
  </r>
  <r>
    <x v="12"/>
    <s v="14"/>
    <x v="12"/>
    <x v="250"/>
    <s v="1438"/>
    <s v="Bremanger"/>
    <s v="1"/>
    <s v="Menn"/>
    <x v="0"/>
    <x v="0"/>
    <x v="0"/>
    <x v="36"/>
  </r>
  <r>
    <x v="12"/>
    <s v="14"/>
    <x v="12"/>
    <x v="250"/>
    <s v="1438"/>
    <s v="Bremanger"/>
    <s v="1"/>
    <s v="Menn"/>
    <x v="1"/>
    <x v="1"/>
    <x v="0"/>
    <x v="15"/>
  </r>
  <r>
    <x v="12"/>
    <s v="14"/>
    <x v="12"/>
    <x v="250"/>
    <s v="1438"/>
    <s v="Bremanger"/>
    <s v="1"/>
    <s v="Menn"/>
    <x v="2"/>
    <x v="2"/>
    <x v="0"/>
    <x v="72"/>
  </r>
  <r>
    <x v="12"/>
    <s v="14"/>
    <x v="12"/>
    <x v="250"/>
    <s v="1438"/>
    <s v="Bremanger"/>
    <s v="1"/>
    <s v="Menn"/>
    <x v="3"/>
    <x v="3"/>
    <x v="0"/>
    <x v="17"/>
  </r>
  <r>
    <x v="12"/>
    <s v="14"/>
    <x v="12"/>
    <x v="250"/>
    <s v="1438"/>
    <s v="Bremanger"/>
    <s v="1"/>
    <s v="Menn"/>
    <x v="4"/>
    <x v="4"/>
    <x v="0"/>
    <x v="35"/>
  </r>
  <r>
    <x v="12"/>
    <s v="14"/>
    <x v="12"/>
    <x v="250"/>
    <s v="1438"/>
    <s v="Bremanger"/>
    <s v="1"/>
    <s v="Menn"/>
    <x v="5"/>
    <x v="5"/>
    <x v="0"/>
    <x v="11"/>
  </r>
  <r>
    <x v="12"/>
    <s v="14"/>
    <x v="12"/>
    <x v="250"/>
    <s v="1438"/>
    <s v="Bremanger"/>
    <s v="2"/>
    <s v="Kvinner"/>
    <x v="0"/>
    <x v="0"/>
    <x v="1"/>
    <x v="0"/>
  </r>
  <r>
    <x v="12"/>
    <s v="14"/>
    <x v="12"/>
    <x v="250"/>
    <s v="1438"/>
    <s v="Bremanger"/>
    <s v="2"/>
    <s v="Kvinner"/>
    <x v="1"/>
    <x v="1"/>
    <x v="1"/>
    <x v="23"/>
  </r>
  <r>
    <x v="12"/>
    <s v="14"/>
    <x v="12"/>
    <x v="250"/>
    <s v="1438"/>
    <s v="Bremanger"/>
    <s v="2"/>
    <s v="Kvinner"/>
    <x v="2"/>
    <x v="2"/>
    <x v="1"/>
    <x v="13"/>
  </r>
  <r>
    <x v="12"/>
    <s v="14"/>
    <x v="12"/>
    <x v="250"/>
    <s v="1438"/>
    <s v="Bremanger"/>
    <s v="2"/>
    <s v="Kvinner"/>
    <x v="3"/>
    <x v="3"/>
    <x v="1"/>
    <x v="12"/>
  </r>
  <r>
    <x v="12"/>
    <s v="14"/>
    <x v="12"/>
    <x v="250"/>
    <s v="1438"/>
    <s v="Bremanger"/>
    <s v="2"/>
    <s v="Kvinner"/>
    <x v="4"/>
    <x v="4"/>
    <x v="1"/>
    <x v="15"/>
  </r>
  <r>
    <x v="12"/>
    <s v="14"/>
    <x v="12"/>
    <x v="250"/>
    <s v="1438"/>
    <s v="Bremanger"/>
    <s v="2"/>
    <s v="Kvinner"/>
    <x v="5"/>
    <x v="5"/>
    <x v="1"/>
    <x v="1"/>
  </r>
  <r>
    <x v="12"/>
    <s v="14"/>
    <x v="12"/>
    <x v="250"/>
    <s v="1438"/>
    <s v="Bremanger"/>
    <s v="1"/>
    <s v="Menn"/>
    <x v="0"/>
    <x v="0"/>
    <x v="1"/>
    <x v="6"/>
  </r>
  <r>
    <x v="12"/>
    <s v="14"/>
    <x v="12"/>
    <x v="250"/>
    <s v="1438"/>
    <s v="Bremanger"/>
    <s v="1"/>
    <s v="Menn"/>
    <x v="1"/>
    <x v="1"/>
    <x v="1"/>
    <x v="21"/>
  </r>
  <r>
    <x v="12"/>
    <s v="14"/>
    <x v="12"/>
    <x v="250"/>
    <s v="1438"/>
    <s v="Bremanger"/>
    <s v="1"/>
    <s v="Menn"/>
    <x v="2"/>
    <x v="2"/>
    <x v="1"/>
    <x v="28"/>
  </r>
  <r>
    <x v="12"/>
    <s v="14"/>
    <x v="12"/>
    <x v="250"/>
    <s v="1438"/>
    <s v="Bremanger"/>
    <s v="1"/>
    <s v="Menn"/>
    <x v="3"/>
    <x v="3"/>
    <x v="1"/>
    <x v="37"/>
  </r>
  <r>
    <x v="12"/>
    <s v="14"/>
    <x v="12"/>
    <x v="250"/>
    <s v="1438"/>
    <s v="Bremanger"/>
    <s v="1"/>
    <s v="Menn"/>
    <x v="4"/>
    <x v="4"/>
    <x v="1"/>
    <x v="8"/>
  </r>
  <r>
    <x v="12"/>
    <s v="14"/>
    <x v="12"/>
    <x v="250"/>
    <s v="1438"/>
    <s v="Bremanger"/>
    <s v="1"/>
    <s v="Menn"/>
    <x v="5"/>
    <x v="5"/>
    <x v="1"/>
    <x v="24"/>
  </r>
  <r>
    <x v="12"/>
    <s v="14"/>
    <x v="12"/>
    <x v="250"/>
    <s v="1438"/>
    <s v="Bremanger"/>
    <s v="2"/>
    <s v="Kvinner"/>
    <x v="0"/>
    <x v="0"/>
    <x v="2"/>
    <x v="19"/>
  </r>
  <r>
    <x v="12"/>
    <s v="14"/>
    <x v="12"/>
    <x v="250"/>
    <s v="1438"/>
    <s v="Bremanger"/>
    <s v="2"/>
    <s v="Kvinner"/>
    <x v="1"/>
    <x v="1"/>
    <x v="2"/>
    <x v="1"/>
  </r>
  <r>
    <x v="12"/>
    <s v="14"/>
    <x v="12"/>
    <x v="250"/>
    <s v="1438"/>
    <s v="Bremanger"/>
    <s v="2"/>
    <s v="Kvinner"/>
    <x v="2"/>
    <x v="2"/>
    <x v="2"/>
    <x v="1"/>
  </r>
  <r>
    <x v="12"/>
    <s v="14"/>
    <x v="12"/>
    <x v="250"/>
    <s v="1438"/>
    <s v="Bremanger"/>
    <s v="2"/>
    <s v="Kvinner"/>
    <x v="3"/>
    <x v="3"/>
    <x v="2"/>
    <x v="5"/>
  </r>
  <r>
    <x v="12"/>
    <s v="14"/>
    <x v="12"/>
    <x v="250"/>
    <s v="1438"/>
    <s v="Bremanger"/>
    <s v="2"/>
    <s v="Kvinner"/>
    <x v="4"/>
    <x v="4"/>
    <x v="2"/>
    <x v="13"/>
  </r>
  <r>
    <x v="12"/>
    <s v="14"/>
    <x v="12"/>
    <x v="250"/>
    <s v="1438"/>
    <s v="Bremanger"/>
    <s v="2"/>
    <s v="Kvinner"/>
    <x v="5"/>
    <x v="5"/>
    <x v="2"/>
    <x v="12"/>
  </r>
  <r>
    <x v="12"/>
    <s v="14"/>
    <x v="12"/>
    <x v="250"/>
    <s v="1438"/>
    <s v="Bremanger"/>
    <s v="1"/>
    <s v="Menn"/>
    <x v="0"/>
    <x v="0"/>
    <x v="2"/>
    <x v="21"/>
  </r>
  <r>
    <x v="12"/>
    <s v="14"/>
    <x v="12"/>
    <x v="250"/>
    <s v="1438"/>
    <s v="Bremanger"/>
    <s v="1"/>
    <s v="Menn"/>
    <x v="1"/>
    <x v="1"/>
    <x v="2"/>
    <x v="6"/>
  </r>
  <r>
    <x v="12"/>
    <s v="14"/>
    <x v="12"/>
    <x v="250"/>
    <s v="1438"/>
    <s v="Bremanger"/>
    <s v="1"/>
    <s v="Menn"/>
    <x v="2"/>
    <x v="2"/>
    <x v="2"/>
    <x v="45"/>
  </r>
  <r>
    <x v="12"/>
    <s v="14"/>
    <x v="12"/>
    <x v="250"/>
    <s v="1438"/>
    <s v="Bremanger"/>
    <s v="1"/>
    <s v="Menn"/>
    <x v="3"/>
    <x v="3"/>
    <x v="2"/>
    <x v="75"/>
  </r>
  <r>
    <x v="12"/>
    <s v="14"/>
    <x v="12"/>
    <x v="250"/>
    <s v="1438"/>
    <s v="Bremanger"/>
    <s v="1"/>
    <s v="Menn"/>
    <x v="4"/>
    <x v="4"/>
    <x v="2"/>
    <x v="38"/>
  </r>
  <r>
    <x v="12"/>
    <s v="14"/>
    <x v="12"/>
    <x v="250"/>
    <s v="1438"/>
    <s v="Bremanger"/>
    <s v="1"/>
    <s v="Menn"/>
    <x v="5"/>
    <x v="5"/>
    <x v="2"/>
    <x v="20"/>
  </r>
  <r>
    <x v="12"/>
    <s v="14"/>
    <x v="12"/>
    <x v="250"/>
    <s v="1438"/>
    <s v="Bremanger"/>
    <s v="2"/>
    <s v="Kvinner"/>
    <x v="0"/>
    <x v="0"/>
    <x v="3"/>
    <x v="1"/>
  </r>
  <r>
    <x v="12"/>
    <s v="14"/>
    <x v="12"/>
    <x v="250"/>
    <s v="1438"/>
    <s v="Bremanger"/>
    <s v="2"/>
    <s v="Kvinner"/>
    <x v="1"/>
    <x v="1"/>
    <x v="3"/>
    <x v="23"/>
  </r>
  <r>
    <x v="12"/>
    <s v="14"/>
    <x v="12"/>
    <x v="250"/>
    <s v="1438"/>
    <s v="Bremanger"/>
    <s v="2"/>
    <s v="Kvinner"/>
    <x v="2"/>
    <x v="2"/>
    <x v="3"/>
    <x v="1"/>
  </r>
  <r>
    <x v="12"/>
    <s v="14"/>
    <x v="12"/>
    <x v="250"/>
    <s v="1438"/>
    <s v="Bremanger"/>
    <s v="2"/>
    <s v="Kvinner"/>
    <x v="3"/>
    <x v="3"/>
    <x v="3"/>
    <x v="19"/>
  </r>
  <r>
    <x v="12"/>
    <s v="14"/>
    <x v="12"/>
    <x v="250"/>
    <s v="1438"/>
    <s v="Bremanger"/>
    <s v="2"/>
    <s v="Kvinner"/>
    <x v="4"/>
    <x v="4"/>
    <x v="3"/>
    <x v="6"/>
  </r>
  <r>
    <x v="12"/>
    <s v="14"/>
    <x v="12"/>
    <x v="250"/>
    <s v="1438"/>
    <s v="Bremanger"/>
    <s v="2"/>
    <s v="Kvinner"/>
    <x v="5"/>
    <x v="5"/>
    <x v="3"/>
    <x v="19"/>
  </r>
  <r>
    <x v="12"/>
    <s v="14"/>
    <x v="12"/>
    <x v="250"/>
    <s v="1438"/>
    <s v="Bremanger"/>
    <s v="1"/>
    <s v="Menn"/>
    <x v="0"/>
    <x v="0"/>
    <x v="3"/>
    <x v="13"/>
  </r>
  <r>
    <x v="12"/>
    <s v="14"/>
    <x v="12"/>
    <x v="250"/>
    <s v="1438"/>
    <s v="Bremanger"/>
    <s v="1"/>
    <s v="Menn"/>
    <x v="1"/>
    <x v="1"/>
    <x v="3"/>
    <x v="13"/>
  </r>
  <r>
    <x v="12"/>
    <s v="14"/>
    <x v="12"/>
    <x v="250"/>
    <s v="1438"/>
    <s v="Bremanger"/>
    <s v="1"/>
    <s v="Menn"/>
    <x v="2"/>
    <x v="2"/>
    <x v="3"/>
    <x v="38"/>
  </r>
  <r>
    <x v="12"/>
    <s v="14"/>
    <x v="12"/>
    <x v="250"/>
    <s v="1438"/>
    <s v="Bremanger"/>
    <s v="1"/>
    <s v="Menn"/>
    <x v="3"/>
    <x v="3"/>
    <x v="3"/>
    <x v="58"/>
  </r>
  <r>
    <x v="12"/>
    <s v="14"/>
    <x v="12"/>
    <x v="250"/>
    <s v="1438"/>
    <s v="Bremanger"/>
    <s v="1"/>
    <s v="Menn"/>
    <x v="4"/>
    <x v="4"/>
    <x v="3"/>
    <x v="63"/>
  </r>
  <r>
    <x v="12"/>
    <s v="14"/>
    <x v="12"/>
    <x v="250"/>
    <s v="1438"/>
    <s v="Bremanger"/>
    <s v="1"/>
    <s v="Menn"/>
    <x v="5"/>
    <x v="5"/>
    <x v="3"/>
    <x v="4"/>
  </r>
  <r>
    <x v="12"/>
    <s v="14"/>
    <x v="12"/>
    <x v="250"/>
    <s v="1438"/>
    <s v="Bremanger"/>
    <s v="2"/>
    <s v="Kvinner"/>
    <x v="0"/>
    <x v="0"/>
    <x v="4"/>
    <x v="0"/>
  </r>
  <r>
    <x v="12"/>
    <s v="14"/>
    <x v="12"/>
    <x v="250"/>
    <s v="1438"/>
    <s v="Bremanger"/>
    <s v="2"/>
    <s v="Kvinner"/>
    <x v="1"/>
    <x v="1"/>
    <x v="4"/>
    <x v="23"/>
  </r>
  <r>
    <x v="12"/>
    <s v="14"/>
    <x v="12"/>
    <x v="250"/>
    <s v="1438"/>
    <s v="Bremanger"/>
    <s v="2"/>
    <s v="Kvinner"/>
    <x v="2"/>
    <x v="2"/>
    <x v="4"/>
    <x v="0"/>
  </r>
  <r>
    <x v="12"/>
    <s v="14"/>
    <x v="12"/>
    <x v="250"/>
    <s v="1438"/>
    <s v="Bremanger"/>
    <s v="2"/>
    <s v="Kvinner"/>
    <x v="3"/>
    <x v="3"/>
    <x v="4"/>
    <x v="19"/>
  </r>
  <r>
    <x v="12"/>
    <s v="14"/>
    <x v="12"/>
    <x v="250"/>
    <s v="1438"/>
    <s v="Bremanger"/>
    <s v="2"/>
    <s v="Kvinner"/>
    <x v="4"/>
    <x v="4"/>
    <x v="4"/>
    <x v="6"/>
  </r>
  <r>
    <x v="12"/>
    <s v="14"/>
    <x v="12"/>
    <x v="250"/>
    <s v="1438"/>
    <s v="Bremanger"/>
    <s v="2"/>
    <s v="Kvinner"/>
    <x v="5"/>
    <x v="5"/>
    <x v="4"/>
    <x v="19"/>
  </r>
  <r>
    <x v="12"/>
    <s v="14"/>
    <x v="12"/>
    <x v="250"/>
    <s v="1438"/>
    <s v="Bremanger"/>
    <s v="1"/>
    <s v="Menn"/>
    <x v="0"/>
    <x v="0"/>
    <x v="4"/>
    <x v="36"/>
  </r>
  <r>
    <x v="12"/>
    <s v="14"/>
    <x v="12"/>
    <x v="250"/>
    <s v="1438"/>
    <s v="Bremanger"/>
    <s v="1"/>
    <s v="Menn"/>
    <x v="1"/>
    <x v="1"/>
    <x v="4"/>
    <x v="12"/>
  </r>
  <r>
    <x v="12"/>
    <s v="14"/>
    <x v="12"/>
    <x v="250"/>
    <s v="1438"/>
    <s v="Bremanger"/>
    <s v="1"/>
    <s v="Menn"/>
    <x v="2"/>
    <x v="2"/>
    <x v="4"/>
    <x v="72"/>
  </r>
  <r>
    <x v="12"/>
    <s v="14"/>
    <x v="12"/>
    <x v="250"/>
    <s v="1438"/>
    <s v="Bremanger"/>
    <s v="1"/>
    <s v="Menn"/>
    <x v="3"/>
    <x v="3"/>
    <x v="4"/>
    <x v="58"/>
  </r>
  <r>
    <x v="12"/>
    <s v="14"/>
    <x v="12"/>
    <x v="250"/>
    <s v="1438"/>
    <s v="Bremanger"/>
    <s v="1"/>
    <s v="Menn"/>
    <x v="4"/>
    <x v="4"/>
    <x v="4"/>
    <x v="27"/>
  </r>
  <r>
    <x v="12"/>
    <s v="14"/>
    <x v="12"/>
    <x v="250"/>
    <s v="1438"/>
    <s v="Bremanger"/>
    <s v="1"/>
    <s v="Menn"/>
    <x v="5"/>
    <x v="5"/>
    <x v="4"/>
    <x v="56"/>
  </r>
  <r>
    <x v="12"/>
    <s v="14"/>
    <x v="12"/>
    <x v="250"/>
    <s v="1438"/>
    <s v="Bremanger"/>
    <s v="2"/>
    <s v="Kvinner"/>
    <x v="0"/>
    <x v="0"/>
    <x v="5"/>
    <x v="0"/>
  </r>
  <r>
    <x v="12"/>
    <s v="14"/>
    <x v="12"/>
    <x v="250"/>
    <s v="1438"/>
    <s v="Bremanger"/>
    <s v="2"/>
    <s v="Kvinner"/>
    <x v="1"/>
    <x v="1"/>
    <x v="5"/>
    <x v="23"/>
  </r>
  <r>
    <x v="12"/>
    <s v="14"/>
    <x v="12"/>
    <x v="250"/>
    <s v="1438"/>
    <s v="Bremanger"/>
    <s v="2"/>
    <s v="Kvinner"/>
    <x v="2"/>
    <x v="2"/>
    <x v="5"/>
    <x v="23"/>
  </r>
  <r>
    <x v="12"/>
    <s v="14"/>
    <x v="12"/>
    <x v="250"/>
    <s v="1438"/>
    <s v="Bremanger"/>
    <s v="2"/>
    <s v="Kvinner"/>
    <x v="3"/>
    <x v="3"/>
    <x v="5"/>
    <x v="0"/>
  </r>
  <r>
    <x v="12"/>
    <s v="14"/>
    <x v="12"/>
    <x v="250"/>
    <s v="1438"/>
    <s v="Bremanger"/>
    <s v="2"/>
    <s v="Kvinner"/>
    <x v="4"/>
    <x v="4"/>
    <x v="5"/>
    <x v="7"/>
  </r>
  <r>
    <x v="12"/>
    <s v="14"/>
    <x v="12"/>
    <x v="250"/>
    <s v="1438"/>
    <s v="Bremanger"/>
    <s v="2"/>
    <s v="Kvinner"/>
    <x v="5"/>
    <x v="5"/>
    <x v="5"/>
    <x v="5"/>
  </r>
  <r>
    <x v="12"/>
    <s v="14"/>
    <x v="12"/>
    <x v="250"/>
    <s v="1438"/>
    <s v="Bremanger"/>
    <s v="1"/>
    <s v="Menn"/>
    <x v="0"/>
    <x v="0"/>
    <x v="5"/>
    <x v="7"/>
  </r>
  <r>
    <x v="12"/>
    <s v="14"/>
    <x v="12"/>
    <x v="250"/>
    <s v="1438"/>
    <s v="Bremanger"/>
    <s v="1"/>
    <s v="Menn"/>
    <x v="1"/>
    <x v="1"/>
    <x v="5"/>
    <x v="6"/>
  </r>
  <r>
    <x v="12"/>
    <s v="14"/>
    <x v="12"/>
    <x v="250"/>
    <s v="1438"/>
    <s v="Bremanger"/>
    <s v="1"/>
    <s v="Menn"/>
    <x v="2"/>
    <x v="2"/>
    <x v="5"/>
    <x v="45"/>
  </r>
  <r>
    <x v="12"/>
    <s v="14"/>
    <x v="12"/>
    <x v="250"/>
    <s v="1438"/>
    <s v="Bremanger"/>
    <s v="1"/>
    <s v="Menn"/>
    <x v="3"/>
    <x v="3"/>
    <x v="5"/>
    <x v="29"/>
  </r>
  <r>
    <x v="12"/>
    <s v="14"/>
    <x v="12"/>
    <x v="250"/>
    <s v="1438"/>
    <s v="Bremanger"/>
    <s v="1"/>
    <s v="Menn"/>
    <x v="4"/>
    <x v="4"/>
    <x v="5"/>
    <x v="51"/>
  </r>
  <r>
    <x v="12"/>
    <s v="14"/>
    <x v="12"/>
    <x v="250"/>
    <s v="1438"/>
    <s v="Bremanger"/>
    <s v="1"/>
    <s v="Menn"/>
    <x v="5"/>
    <x v="5"/>
    <x v="5"/>
    <x v="40"/>
  </r>
  <r>
    <x v="12"/>
    <s v="14"/>
    <x v="12"/>
    <x v="250"/>
    <s v="1438"/>
    <s v="Bremanger"/>
    <s v="2"/>
    <s v="Kvinner"/>
    <x v="0"/>
    <x v="0"/>
    <x v="6"/>
    <x v="0"/>
  </r>
  <r>
    <x v="12"/>
    <s v="14"/>
    <x v="12"/>
    <x v="250"/>
    <s v="1438"/>
    <s v="Bremanger"/>
    <s v="2"/>
    <s v="Kvinner"/>
    <x v="1"/>
    <x v="1"/>
    <x v="6"/>
    <x v="1"/>
  </r>
  <r>
    <x v="12"/>
    <s v="14"/>
    <x v="12"/>
    <x v="250"/>
    <s v="1438"/>
    <s v="Bremanger"/>
    <s v="2"/>
    <s v="Kvinner"/>
    <x v="2"/>
    <x v="2"/>
    <x v="6"/>
    <x v="1"/>
  </r>
  <r>
    <x v="12"/>
    <s v="14"/>
    <x v="12"/>
    <x v="250"/>
    <s v="1438"/>
    <s v="Bremanger"/>
    <s v="2"/>
    <s v="Kvinner"/>
    <x v="3"/>
    <x v="3"/>
    <x v="6"/>
    <x v="23"/>
  </r>
  <r>
    <x v="12"/>
    <s v="14"/>
    <x v="12"/>
    <x v="250"/>
    <s v="1438"/>
    <s v="Bremanger"/>
    <s v="2"/>
    <s v="Kvinner"/>
    <x v="4"/>
    <x v="4"/>
    <x v="6"/>
    <x v="19"/>
  </r>
  <r>
    <x v="12"/>
    <s v="14"/>
    <x v="12"/>
    <x v="250"/>
    <s v="1438"/>
    <s v="Bremanger"/>
    <s v="2"/>
    <s v="Kvinner"/>
    <x v="5"/>
    <x v="5"/>
    <x v="6"/>
    <x v="7"/>
  </r>
  <r>
    <x v="12"/>
    <s v="14"/>
    <x v="12"/>
    <x v="250"/>
    <s v="1438"/>
    <s v="Bremanger"/>
    <s v="1"/>
    <s v="Menn"/>
    <x v="0"/>
    <x v="0"/>
    <x v="6"/>
    <x v="20"/>
  </r>
  <r>
    <x v="12"/>
    <s v="14"/>
    <x v="12"/>
    <x v="250"/>
    <s v="1438"/>
    <s v="Bremanger"/>
    <s v="1"/>
    <s v="Menn"/>
    <x v="1"/>
    <x v="1"/>
    <x v="6"/>
    <x v="12"/>
  </r>
  <r>
    <x v="12"/>
    <s v="14"/>
    <x v="12"/>
    <x v="250"/>
    <s v="1438"/>
    <s v="Bremanger"/>
    <s v="1"/>
    <s v="Menn"/>
    <x v="2"/>
    <x v="2"/>
    <x v="6"/>
    <x v="27"/>
  </r>
  <r>
    <x v="12"/>
    <s v="14"/>
    <x v="12"/>
    <x v="250"/>
    <s v="1438"/>
    <s v="Bremanger"/>
    <s v="1"/>
    <s v="Menn"/>
    <x v="3"/>
    <x v="3"/>
    <x v="6"/>
    <x v="60"/>
  </r>
  <r>
    <x v="12"/>
    <s v="14"/>
    <x v="12"/>
    <x v="250"/>
    <s v="1438"/>
    <s v="Bremanger"/>
    <s v="1"/>
    <s v="Menn"/>
    <x v="4"/>
    <x v="4"/>
    <x v="6"/>
    <x v="55"/>
  </r>
  <r>
    <x v="12"/>
    <s v="14"/>
    <x v="12"/>
    <x v="250"/>
    <s v="1438"/>
    <s v="Bremanger"/>
    <s v="1"/>
    <s v="Menn"/>
    <x v="5"/>
    <x v="5"/>
    <x v="6"/>
    <x v="20"/>
  </r>
  <r>
    <x v="12"/>
    <s v="14"/>
    <x v="12"/>
    <x v="250"/>
    <s v="1438"/>
    <s v="Bremanger"/>
    <s v="2"/>
    <s v="Kvinner"/>
    <x v="0"/>
    <x v="0"/>
    <x v="7"/>
    <x v="39"/>
  </r>
  <r>
    <x v="12"/>
    <s v="14"/>
    <x v="12"/>
    <x v="250"/>
    <s v="1438"/>
    <s v="Bremanger"/>
    <s v="2"/>
    <s v="Kvinner"/>
    <x v="1"/>
    <x v="1"/>
    <x v="7"/>
    <x v="39"/>
  </r>
  <r>
    <x v="12"/>
    <s v="14"/>
    <x v="12"/>
    <x v="250"/>
    <s v="1438"/>
    <s v="Bremanger"/>
    <s v="2"/>
    <s v="Kvinner"/>
    <x v="2"/>
    <x v="2"/>
    <x v="7"/>
    <x v="1"/>
  </r>
  <r>
    <x v="12"/>
    <s v="14"/>
    <x v="12"/>
    <x v="250"/>
    <s v="1438"/>
    <s v="Bremanger"/>
    <s v="2"/>
    <s v="Kvinner"/>
    <x v="3"/>
    <x v="3"/>
    <x v="7"/>
    <x v="1"/>
  </r>
  <r>
    <x v="12"/>
    <s v="14"/>
    <x v="12"/>
    <x v="250"/>
    <s v="1438"/>
    <s v="Bremanger"/>
    <s v="2"/>
    <s v="Kvinner"/>
    <x v="4"/>
    <x v="4"/>
    <x v="7"/>
    <x v="1"/>
  </r>
  <r>
    <x v="12"/>
    <s v="14"/>
    <x v="12"/>
    <x v="250"/>
    <s v="1438"/>
    <s v="Bremanger"/>
    <s v="2"/>
    <s v="Kvinner"/>
    <x v="5"/>
    <x v="5"/>
    <x v="7"/>
    <x v="1"/>
  </r>
  <r>
    <x v="12"/>
    <s v="14"/>
    <x v="12"/>
    <x v="250"/>
    <s v="1438"/>
    <s v="Bremanger"/>
    <s v="1"/>
    <s v="Menn"/>
    <x v="0"/>
    <x v="0"/>
    <x v="7"/>
    <x v="21"/>
  </r>
  <r>
    <x v="12"/>
    <s v="14"/>
    <x v="12"/>
    <x v="250"/>
    <s v="1438"/>
    <s v="Bremanger"/>
    <s v="1"/>
    <s v="Menn"/>
    <x v="1"/>
    <x v="1"/>
    <x v="7"/>
    <x v="21"/>
  </r>
  <r>
    <x v="12"/>
    <s v="14"/>
    <x v="12"/>
    <x v="250"/>
    <s v="1438"/>
    <s v="Bremanger"/>
    <s v="1"/>
    <s v="Menn"/>
    <x v="2"/>
    <x v="2"/>
    <x v="7"/>
    <x v="51"/>
  </r>
  <r>
    <x v="12"/>
    <s v="14"/>
    <x v="12"/>
    <x v="250"/>
    <s v="1438"/>
    <s v="Bremanger"/>
    <s v="1"/>
    <s v="Menn"/>
    <x v="3"/>
    <x v="3"/>
    <x v="7"/>
    <x v="61"/>
  </r>
  <r>
    <x v="12"/>
    <s v="14"/>
    <x v="12"/>
    <x v="250"/>
    <s v="1438"/>
    <s v="Bremanger"/>
    <s v="1"/>
    <s v="Menn"/>
    <x v="4"/>
    <x v="4"/>
    <x v="7"/>
    <x v="41"/>
  </r>
  <r>
    <x v="12"/>
    <s v="14"/>
    <x v="12"/>
    <x v="250"/>
    <s v="1438"/>
    <s v="Bremanger"/>
    <s v="1"/>
    <s v="Menn"/>
    <x v="5"/>
    <x v="5"/>
    <x v="7"/>
    <x v="4"/>
  </r>
  <r>
    <x v="12"/>
    <s v="14"/>
    <x v="12"/>
    <x v="251"/>
    <s v="1439"/>
    <s v="Vågsøy"/>
    <s v="2"/>
    <s v="Kvinner"/>
    <x v="0"/>
    <x v="0"/>
    <x v="0"/>
    <x v="0"/>
  </r>
  <r>
    <x v="12"/>
    <s v="14"/>
    <x v="12"/>
    <x v="251"/>
    <s v="1439"/>
    <s v="Vågsøy"/>
    <s v="2"/>
    <s v="Kvinner"/>
    <x v="1"/>
    <x v="1"/>
    <x v="0"/>
    <x v="23"/>
  </r>
  <r>
    <x v="12"/>
    <s v="14"/>
    <x v="12"/>
    <x v="251"/>
    <s v="1439"/>
    <s v="Vågsøy"/>
    <s v="2"/>
    <s v="Kvinner"/>
    <x v="2"/>
    <x v="2"/>
    <x v="0"/>
    <x v="23"/>
  </r>
  <r>
    <x v="12"/>
    <s v="14"/>
    <x v="12"/>
    <x v="251"/>
    <s v="1439"/>
    <s v="Vågsøy"/>
    <s v="2"/>
    <s v="Kvinner"/>
    <x v="3"/>
    <x v="3"/>
    <x v="0"/>
    <x v="19"/>
  </r>
  <r>
    <x v="12"/>
    <s v="14"/>
    <x v="12"/>
    <x v="251"/>
    <s v="1439"/>
    <s v="Vågsøy"/>
    <s v="2"/>
    <s v="Kvinner"/>
    <x v="4"/>
    <x v="4"/>
    <x v="0"/>
    <x v="19"/>
  </r>
  <r>
    <x v="12"/>
    <s v="14"/>
    <x v="12"/>
    <x v="251"/>
    <s v="1439"/>
    <s v="Vågsøy"/>
    <s v="2"/>
    <s v="Kvinner"/>
    <x v="5"/>
    <x v="5"/>
    <x v="0"/>
    <x v="0"/>
  </r>
  <r>
    <x v="12"/>
    <s v="14"/>
    <x v="12"/>
    <x v="251"/>
    <s v="1439"/>
    <s v="Vågsøy"/>
    <s v="1"/>
    <s v="Menn"/>
    <x v="0"/>
    <x v="0"/>
    <x v="0"/>
    <x v="13"/>
  </r>
  <r>
    <x v="12"/>
    <s v="14"/>
    <x v="12"/>
    <x v="251"/>
    <s v="1439"/>
    <s v="Vågsøy"/>
    <s v="1"/>
    <s v="Menn"/>
    <x v="1"/>
    <x v="1"/>
    <x v="0"/>
    <x v="21"/>
  </r>
  <r>
    <x v="12"/>
    <s v="14"/>
    <x v="12"/>
    <x v="251"/>
    <s v="1439"/>
    <s v="Vågsøy"/>
    <s v="1"/>
    <s v="Menn"/>
    <x v="2"/>
    <x v="2"/>
    <x v="0"/>
    <x v="50"/>
  </r>
  <r>
    <x v="12"/>
    <s v="14"/>
    <x v="12"/>
    <x v="251"/>
    <s v="1439"/>
    <s v="Vågsøy"/>
    <s v="1"/>
    <s v="Menn"/>
    <x v="3"/>
    <x v="3"/>
    <x v="0"/>
    <x v="17"/>
  </r>
  <r>
    <x v="12"/>
    <s v="14"/>
    <x v="12"/>
    <x v="251"/>
    <s v="1439"/>
    <s v="Vågsøy"/>
    <s v="1"/>
    <s v="Menn"/>
    <x v="4"/>
    <x v="4"/>
    <x v="0"/>
    <x v="50"/>
  </r>
  <r>
    <x v="12"/>
    <s v="14"/>
    <x v="12"/>
    <x v="251"/>
    <s v="1439"/>
    <s v="Vågsøy"/>
    <s v="1"/>
    <s v="Menn"/>
    <x v="5"/>
    <x v="5"/>
    <x v="0"/>
    <x v="13"/>
  </r>
  <r>
    <x v="12"/>
    <s v="14"/>
    <x v="12"/>
    <x v="251"/>
    <s v="1439"/>
    <s v="Vågsøy"/>
    <s v="2"/>
    <s v="Kvinner"/>
    <x v="0"/>
    <x v="0"/>
    <x v="1"/>
    <x v="23"/>
  </r>
  <r>
    <x v="12"/>
    <s v="14"/>
    <x v="12"/>
    <x v="251"/>
    <s v="1439"/>
    <s v="Vågsøy"/>
    <s v="2"/>
    <s v="Kvinner"/>
    <x v="1"/>
    <x v="1"/>
    <x v="1"/>
    <x v="1"/>
  </r>
  <r>
    <x v="12"/>
    <s v="14"/>
    <x v="12"/>
    <x v="251"/>
    <s v="1439"/>
    <s v="Vågsøy"/>
    <s v="2"/>
    <s v="Kvinner"/>
    <x v="2"/>
    <x v="2"/>
    <x v="1"/>
    <x v="39"/>
  </r>
  <r>
    <x v="12"/>
    <s v="14"/>
    <x v="12"/>
    <x v="251"/>
    <s v="1439"/>
    <s v="Vågsøy"/>
    <s v="2"/>
    <s v="Kvinner"/>
    <x v="3"/>
    <x v="3"/>
    <x v="1"/>
    <x v="5"/>
  </r>
  <r>
    <x v="12"/>
    <s v="14"/>
    <x v="12"/>
    <x v="251"/>
    <s v="1439"/>
    <s v="Vågsøy"/>
    <s v="2"/>
    <s v="Kvinner"/>
    <x v="4"/>
    <x v="4"/>
    <x v="1"/>
    <x v="19"/>
  </r>
  <r>
    <x v="12"/>
    <s v="14"/>
    <x v="12"/>
    <x v="251"/>
    <s v="1439"/>
    <s v="Vågsøy"/>
    <s v="2"/>
    <s v="Kvinner"/>
    <x v="5"/>
    <x v="5"/>
    <x v="1"/>
    <x v="23"/>
  </r>
  <r>
    <x v="12"/>
    <s v="14"/>
    <x v="12"/>
    <x v="251"/>
    <s v="1439"/>
    <s v="Vågsøy"/>
    <s v="1"/>
    <s v="Menn"/>
    <x v="0"/>
    <x v="0"/>
    <x v="1"/>
    <x v="5"/>
  </r>
  <r>
    <x v="12"/>
    <s v="14"/>
    <x v="12"/>
    <x v="251"/>
    <s v="1439"/>
    <s v="Vågsøy"/>
    <s v="1"/>
    <s v="Menn"/>
    <x v="1"/>
    <x v="1"/>
    <x v="1"/>
    <x v="21"/>
  </r>
  <r>
    <x v="12"/>
    <s v="14"/>
    <x v="12"/>
    <x v="251"/>
    <s v="1439"/>
    <s v="Vågsøy"/>
    <s v="1"/>
    <s v="Menn"/>
    <x v="2"/>
    <x v="2"/>
    <x v="1"/>
    <x v="72"/>
  </r>
  <r>
    <x v="12"/>
    <s v="14"/>
    <x v="12"/>
    <x v="251"/>
    <s v="1439"/>
    <s v="Vågsøy"/>
    <s v="1"/>
    <s v="Menn"/>
    <x v="3"/>
    <x v="3"/>
    <x v="1"/>
    <x v="9"/>
  </r>
  <r>
    <x v="12"/>
    <s v="14"/>
    <x v="12"/>
    <x v="251"/>
    <s v="1439"/>
    <s v="Vågsøy"/>
    <s v="1"/>
    <s v="Menn"/>
    <x v="4"/>
    <x v="4"/>
    <x v="1"/>
    <x v="28"/>
  </r>
  <r>
    <x v="12"/>
    <s v="14"/>
    <x v="12"/>
    <x v="251"/>
    <s v="1439"/>
    <s v="Vågsøy"/>
    <s v="1"/>
    <s v="Menn"/>
    <x v="5"/>
    <x v="5"/>
    <x v="1"/>
    <x v="2"/>
  </r>
  <r>
    <x v="12"/>
    <s v="14"/>
    <x v="12"/>
    <x v="251"/>
    <s v="1439"/>
    <s v="Vågsøy"/>
    <s v="2"/>
    <s v="Kvinner"/>
    <x v="0"/>
    <x v="0"/>
    <x v="2"/>
    <x v="0"/>
  </r>
  <r>
    <x v="12"/>
    <s v="14"/>
    <x v="12"/>
    <x v="251"/>
    <s v="1439"/>
    <s v="Vågsøy"/>
    <s v="2"/>
    <s v="Kvinner"/>
    <x v="1"/>
    <x v="1"/>
    <x v="2"/>
    <x v="12"/>
  </r>
  <r>
    <x v="12"/>
    <s v="14"/>
    <x v="12"/>
    <x v="251"/>
    <s v="1439"/>
    <s v="Vågsøy"/>
    <s v="2"/>
    <s v="Kvinner"/>
    <x v="2"/>
    <x v="2"/>
    <x v="2"/>
    <x v="39"/>
  </r>
  <r>
    <x v="12"/>
    <s v="14"/>
    <x v="12"/>
    <x v="251"/>
    <s v="1439"/>
    <s v="Vågsøy"/>
    <s v="2"/>
    <s v="Kvinner"/>
    <x v="3"/>
    <x v="3"/>
    <x v="2"/>
    <x v="12"/>
  </r>
  <r>
    <x v="12"/>
    <s v="14"/>
    <x v="12"/>
    <x v="251"/>
    <s v="1439"/>
    <s v="Vågsøy"/>
    <s v="2"/>
    <s v="Kvinner"/>
    <x v="4"/>
    <x v="4"/>
    <x v="2"/>
    <x v="1"/>
  </r>
  <r>
    <x v="12"/>
    <s v="14"/>
    <x v="12"/>
    <x v="251"/>
    <s v="1439"/>
    <s v="Vågsøy"/>
    <s v="2"/>
    <s v="Kvinner"/>
    <x v="5"/>
    <x v="5"/>
    <x v="2"/>
    <x v="0"/>
  </r>
  <r>
    <x v="12"/>
    <s v="14"/>
    <x v="12"/>
    <x v="251"/>
    <s v="1439"/>
    <s v="Vågsøy"/>
    <s v="1"/>
    <s v="Menn"/>
    <x v="0"/>
    <x v="0"/>
    <x v="2"/>
    <x v="4"/>
  </r>
  <r>
    <x v="12"/>
    <s v="14"/>
    <x v="12"/>
    <x v="251"/>
    <s v="1439"/>
    <s v="Vågsøy"/>
    <s v="1"/>
    <s v="Menn"/>
    <x v="1"/>
    <x v="1"/>
    <x v="2"/>
    <x v="15"/>
  </r>
  <r>
    <x v="12"/>
    <s v="14"/>
    <x v="12"/>
    <x v="251"/>
    <s v="1439"/>
    <s v="Vågsøy"/>
    <s v="1"/>
    <s v="Menn"/>
    <x v="2"/>
    <x v="2"/>
    <x v="2"/>
    <x v="35"/>
  </r>
  <r>
    <x v="12"/>
    <s v="14"/>
    <x v="12"/>
    <x v="251"/>
    <s v="1439"/>
    <s v="Vågsøy"/>
    <s v="1"/>
    <s v="Menn"/>
    <x v="3"/>
    <x v="3"/>
    <x v="2"/>
    <x v="76"/>
  </r>
  <r>
    <x v="12"/>
    <s v="14"/>
    <x v="12"/>
    <x v="251"/>
    <s v="1439"/>
    <s v="Vågsøy"/>
    <s v="1"/>
    <s v="Menn"/>
    <x v="4"/>
    <x v="4"/>
    <x v="2"/>
    <x v="63"/>
  </r>
  <r>
    <x v="12"/>
    <s v="14"/>
    <x v="12"/>
    <x v="251"/>
    <s v="1439"/>
    <s v="Vågsøy"/>
    <s v="1"/>
    <s v="Menn"/>
    <x v="5"/>
    <x v="5"/>
    <x v="2"/>
    <x v="36"/>
  </r>
  <r>
    <x v="12"/>
    <s v="14"/>
    <x v="12"/>
    <x v="251"/>
    <s v="1439"/>
    <s v="Vågsøy"/>
    <s v="2"/>
    <s v="Kvinner"/>
    <x v="0"/>
    <x v="0"/>
    <x v="3"/>
    <x v="39"/>
  </r>
  <r>
    <x v="12"/>
    <s v="14"/>
    <x v="12"/>
    <x v="251"/>
    <s v="1439"/>
    <s v="Vågsøy"/>
    <s v="2"/>
    <s v="Kvinner"/>
    <x v="1"/>
    <x v="1"/>
    <x v="3"/>
    <x v="23"/>
  </r>
  <r>
    <x v="12"/>
    <s v="14"/>
    <x v="12"/>
    <x v="251"/>
    <s v="1439"/>
    <s v="Vågsøy"/>
    <s v="2"/>
    <s v="Kvinner"/>
    <x v="2"/>
    <x v="2"/>
    <x v="3"/>
    <x v="1"/>
  </r>
  <r>
    <x v="12"/>
    <s v="14"/>
    <x v="12"/>
    <x v="251"/>
    <s v="1439"/>
    <s v="Vågsøy"/>
    <s v="2"/>
    <s v="Kvinner"/>
    <x v="3"/>
    <x v="3"/>
    <x v="3"/>
    <x v="5"/>
  </r>
  <r>
    <x v="12"/>
    <s v="14"/>
    <x v="12"/>
    <x v="251"/>
    <s v="1439"/>
    <s v="Vågsøy"/>
    <s v="2"/>
    <s v="Kvinner"/>
    <x v="4"/>
    <x v="4"/>
    <x v="3"/>
    <x v="1"/>
  </r>
  <r>
    <x v="12"/>
    <s v="14"/>
    <x v="12"/>
    <x v="251"/>
    <s v="1439"/>
    <s v="Vågsøy"/>
    <s v="2"/>
    <s v="Kvinner"/>
    <x v="5"/>
    <x v="5"/>
    <x v="3"/>
    <x v="0"/>
  </r>
  <r>
    <x v="12"/>
    <s v="14"/>
    <x v="12"/>
    <x v="251"/>
    <s v="1439"/>
    <s v="Vågsøy"/>
    <s v="1"/>
    <s v="Menn"/>
    <x v="0"/>
    <x v="0"/>
    <x v="3"/>
    <x v="21"/>
  </r>
  <r>
    <x v="12"/>
    <s v="14"/>
    <x v="12"/>
    <x v="251"/>
    <s v="1439"/>
    <s v="Vågsøy"/>
    <s v="1"/>
    <s v="Menn"/>
    <x v="1"/>
    <x v="1"/>
    <x v="3"/>
    <x v="3"/>
  </r>
  <r>
    <x v="12"/>
    <s v="14"/>
    <x v="12"/>
    <x v="251"/>
    <s v="1439"/>
    <s v="Vågsøy"/>
    <s v="1"/>
    <s v="Menn"/>
    <x v="2"/>
    <x v="2"/>
    <x v="3"/>
    <x v="35"/>
  </r>
  <r>
    <x v="12"/>
    <s v="14"/>
    <x v="12"/>
    <x v="251"/>
    <s v="1439"/>
    <s v="Vågsøy"/>
    <s v="1"/>
    <s v="Menn"/>
    <x v="3"/>
    <x v="3"/>
    <x v="3"/>
    <x v="29"/>
  </r>
  <r>
    <x v="12"/>
    <s v="14"/>
    <x v="12"/>
    <x v="251"/>
    <s v="1439"/>
    <s v="Vågsøy"/>
    <s v="1"/>
    <s v="Menn"/>
    <x v="4"/>
    <x v="4"/>
    <x v="3"/>
    <x v="8"/>
  </r>
  <r>
    <x v="12"/>
    <s v="14"/>
    <x v="12"/>
    <x v="251"/>
    <s v="1439"/>
    <s v="Vågsøy"/>
    <s v="1"/>
    <s v="Menn"/>
    <x v="5"/>
    <x v="5"/>
    <x v="3"/>
    <x v="6"/>
  </r>
  <r>
    <x v="12"/>
    <s v="14"/>
    <x v="12"/>
    <x v="251"/>
    <s v="1439"/>
    <s v="Vågsøy"/>
    <s v="2"/>
    <s v="Kvinner"/>
    <x v="0"/>
    <x v="0"/>
    <x v="4"/>
    <x v="23"/>
  </r>
  <r>
    <x v="12"/>
    <s v="14"/>
    <x v="12"/>
    <x v="251"/>
    <s v="1439"/>
    <s v="Vågsøy"/>
    <s v="2"/>
    <s v="Kvinner"/>
    <x v="1"/>
    <x v="1"/>
    <x v="4"/>
    <x v="39"/>
  </r>
  <r>
    <x v="12"/>
    <s v="14"/>
    <x v="12"/>
    <x v="251"/>
    <s v="1439"/>
    <s v="Vågsøy"/>
    <s v="2"/>
    <s v="Kvinner"/>
    <x v="2"/>
    <x v="2"/>
    <x v="4"/>
    <x v="39"/>
  </r>
  <r>
    <x v="12"/>
    <s v="14"/>
    <x v="12"/>
    <x v="251"/>
    <s v="1439"/>
    <s v="Vågsøy"/>
    <s v="2"/>
    <s v="Kvinner"/>
    <x v="3"/>
    <x v="3"/>
    <x v="4"/>
    <x v="7"/>
  </r>
  <r>
    <x v="12"/>
    <s v="14"/>
    <x v="12"/>
    <x v="251"/>
    <s v="1439"/>
    <s v="Vågsøy"/>
    <s v="2"/>
    <s v="Kvinner"/>
    <x v="4"/>
    <x v="4"/>
    <x v="4"/>
    <x v="1"/>
  </r>
  <r>
    <x v="12"/>
    <s v="14"/>
    <x v="12"/>
    <x v="251"/>
    <s v="1439"/>
    <s v="Vågsøy"/>
    <s v="2"/>
    <s v="Kvinner"/>
    <x v="5"/>
    <x v="5"/>
    <x v="4"/>
    <x v="23"/>
  </r>
  <r>
    <x v="12"/>
    <s v="14"/>
    <x v="12"/>
    <x v="251"/>
    <s v="1439"/>
    <s v="Vågsøy"/>
    <s v="1"/>
    <s v="Menn"/>
    <x v="0"/>
    <x v="0"/>
    <x v="4"/>
    <x v="13"/>
  </r>
  <r>
    <x v="12"/>
    <s v="14"/>
    <x v="12"/>
    <x v="251"/>
    <s v="1439"/>
    <s v="Vågsøy"/>
    <s v="1"/>
    <s v="Menn"/>
    <x v="1"/>
    <x v="1"/>
    <x v="4"/>
    <x v="14"/>
  </r>
  <r>
    <x v="12"/>
    <s v="14"/>
    <x v="12"/>
    <x v="251"/>
    <s v="1439"/>
    <s v="Vågsøy"/>
    <s v="1"/>
    <s v="Menn"/>
    <x v="2"/>
    <x v="2"/>
    <x v="4"/>
    <x v="31"/>
  </r>
  <r>
    <x v="12"/>
    <s v="14"/>
    <x v="12"/>
    <x v="251"/>
    <s v="1439"/>
    <s v="Vågsøy"/>
    <s v="1"/>
    <s v="Menn"/>
    <x v="3"/>
    <x v="3"/>
    <x v="4"/>
    <x v="60"/>
  </r>
  <r>
    <x v="12"/>
    <s v="14"/>
    <x v="12"/>
    <x v="251"/>
    <s v="1439"/>
    <s v="Vågsøy"/>
    <s v="1"/>
    <s v="Menn"/>
    <x v="4"/>
    <x v="4"/>
    <x v="4"/>
    <x v="28"/>
  </r>
  <r>
    <x v="12"/>
    <s v="14"/>
    <x v="12"/>
    <x v="251"/>
    <s v="1439"/>
    <s v="Vågsøy"/>
    <s v="1"/>
    <s v="Menn"/>
    <x v="5"/>
    <x v="5"/>
    <x v="4"/>
    <x v="36"/>
  </r>
  <r>
    <x v="12"/>
    <s v="14"/>
    <x v="12"/>
    <x v="251"/>
    <s v="1439"/>
    <s v="Vågsøy"/>
    <s v="2"/>
    <s v="Kvinner"/>
    <x v="0"/>
    <x v="0"/>
    <x v="5"/>
    <x v="39"/>
  </r>
  <r>
    <x v="12"/>
    <s v="14"/>
    <x v="12"/>
    <x v="251"/>
    <s v="1439"/>
    <s v="Vågsøy"/>
    <s v="2"/>
    <s v="Kvinner"/>
    <x v="1"/>
    <x v="1"/>
    <x v="5"/>
    <x v="39"/>
  </r>
  <r>
    <x v="12"/>
    <s v="14"/>
    <x v="12"/>
    <x v="251"/>
    <s v="1439"/>
    <s v="Vågsøy"/>
    <s v="2"/>
    <s v="Kvinner"/>
    <x v="2"/>
    <x v="2"/>
    <x v="5"/>
    <x v="39"/>
  </r>
  <r>
    <x v="12"/>
    <s v="14"/>
    <x v="12"/>
    <x v="251"/>
    <s v="1439"/>
    <s v="Vågsøy"/>
    <s v="2"/>
    <s v="Kvinner"/>
    <x v="3"/>
    <x v="3"/>
    <x v="5"/>
    <x v="7"/>
  </r>
  <r>
    <x v="12"/>
    <s v="14"/>
    <x v="12"/>
    <x v="251"/>
    <s v="1439"/>
    <s v="Vågsøy"/>
    <s v="2"/>
    <s v="Kvinner"/>
    <x v="4"/>
    <x v="4"/>
    <x v="5"/>
    <x v="1"/>
  </r>
  <r>
    <x v="12"/>
    <s v="14"/>
    <x v="12"/>
    <x v="251"/>
    <s v="1439"/>
    <s v="Vågsøy"/>
    <s v="2"/>
    <s v="Kvinner"/>
    <x v="5"/>
    <x v="5"/>
    <x v="5"/>
    <x v="23"/>
  </r>
  <r>
    <x v="12"/>
    <s v="14"/>
    <x v="12"/>
    <x v="251"/>
    <s v="1439"/>
    <s v="Vågsøy"/>
    <s v="1"/>
    <s v="Menn"/>
    <x v="0"/>
    <x v="0"/>
    <x v="5"/>
    <x v="6"/>
  </r>
  <r>
    <x v="12"/>
    <s v="14"/>
    <x v="12"/>
    <x v="251"/>
    <s v="1439"/>
    <s v="Vågsøy"/>
    <s v="1"/>
    <s v="Menn"/>
    <x v="1"/>
    <x v="1"/>
    <x v="5"/>
    <x v="14"/>
  </r>
  <r>
    <x v="12"/>
    <s v="14"/>
    <x v="12"/>
    <x v="251"/>
    <s v="1439"/>
    <s v="Vågsøy"/>
    <s v="1"/>
    <s v="Menn"/>
    <x v="2"/>
    <x v="2"/>
    <x v="5"/>
    <x v="8"/>
  </r>
  <r>
    <x v="12"/>
    <s v="14"/>
    <x v="12"/>
    <x v="251"/>
    <s v="1439"/>
    <s v="Vågsøy"/>
    <s v="1"/>
    <s v="Menn"/>
    <x v="3"/>
    <x v="3"/>
    <x v="5"/>
    <x v="60"/>
  </r>
  <r>
    <x v="12"/>
    <s v="14"/>
    <x v="12"/>
    <x v="251"/>
    <s v="1439"/>
    <s v="Vågsøy"/>
    <s v="1"/>
    <s v="Menn"/>
    <x v="4"/>
    <x v="4"/>
    <x v="5"/>
    <x v="38"/>
  </r>
  <r>
    <x v="12"/>
    <s v="14"/>
    <x v="12"/>
    <x v="251"/>
    <s v="1439"/>
    <s v="Vågsøy"/>
    <s v="1"/>
    <s v="Menn"/>
    <x v="5"/>
    <x v="5"/>
    <x v="5"/>
    <x v="21"/>
  </r>
  <r>
    <x v="12"/>
    <s v="14"/>
    <x v="12"/>
    <x v="251"/>
    <s v="1439"/>
    <s v="Vågsøy"/>
    <s v="2"/>
    <s v="Kvinner"/>
    <x v="0"/>
    <x v="0"/>
    <x v="6"/>
    <x v="39"/>
  </r>
  <r>
    <x v="12"/>
    <s v="14"/>
    <x v="12"/>
    <x v="251"/>
    <s v="1439"/>
    <s v="Vågsøy"/>
    <s v="2"/>
    <s v="Kvinner"/>
    <x v="1"/>
    <x v="1"/>
    <x v="6"/>
    <x v="39"/>
  </r>
  <r>
    <x v="12"/>
    <s v="14"/>
    <x v="12"/>
    <x v="251"/>
    <s v="1439"/>
    <s v="Vågsøy"/>
    <s v="2"/>
    <s v="Kvinner"/>
    <x v="2"/>
    <x v="2"/>
    <x v="6"/>
    <x v="39"/>
  </r>
  <r>
    <x v="12"/>
    <s v="14"/>
    <x v="12"/>
    <x v="251"/>
    <s v="1439"/>
    <s v="Vågsøy"/>
    <s v="2"/>
    <s v="Kvinner"/>
    <x v="3"/>
    <x v="3"/>
    <x v="6"/>
    <x v="19"/>
  </r>
  <r>
    <x v="12"/>
    <s v="14"/>
    <x v="12"/>
    <x v="251"/>
    <s v="1439"/>
    <s v="Vågsøy"/>
    <s v="2"/>
    <s v="Kvinner"/>
    <x v="4"/>
    <x v="4"/>
    <x v="6"/>
    <x v="5"/>
  </r>
  <r>
    <x v="12"/>
    <s v="14"/>
    <x v="12"/>
    <x v="251"/>
    <s v="1439"/>
    <s v="Vågsøy"/>
    <s v="2"/>
    <s v="Kvinner"/>
    <x v="5"/>
    <x v="5"/>
    <x v="6"/>
    <x v="23"/>
  </r>
  <r>
    <x v="12"/>
    <s v="14"/>
    <x v="12"/>
    <x v="251"/>
    <s v="1439"/>
    <s v="Vågsøy"/>
    <s v="1"/>
    <s v="Menn"/>
    <x v="0"/>
    <x v="0"/>
    <x v="6"/>
    <x v="7"/>
  </r>
  <r>
    <x v="12"/>
    <s v="14"/>
    <x v="12"/>
    <x v="251"/>
    <s v="1439"/>
    <s v="Vågsøy"/>
    <s v="1"/>
    <s v="Menn"/>
    <x v="1"/>
    <x v="1"/>
    <x v="6"/>
    <x v="15"/>
  </r>
  <r>
    <x v="12"/>
    <s v="14"/>
    <x v="12"/>
    <x v="251"/>
    <s v="1439"/>
    <s v="Vågsøy"/>
    <s v="1"/>
    <s v="Menn"/>
    <x v="2"/>
    <x v="2"/>
    <x v="6"/>
    <x v="60"/>
  </r>
  <r>
    <x v="12"/>
    <s v="14"/>
    <x v="12"/>
    <x v="251"/>
    <s v="1439"/>
    <s v="Vågsøy"/>
    <s v="1"/>
    <s v="Menn"/>
    <x v="3"/>
    <x v="3"/>
    <x v="6"/>
    <x v="50"/>
  </r>
  <r>
    <x v="12"/>
    <s v="14"/>
    <x v="12"/>
    <x v="251"/>
    <s v="1439"/>
    <s v="Vågsøy"/>
    <s v="1"/>
    <s v="Menn"/>
    <x v="4"/>
    <x v="4"/>
    <x v="6"/>
    <x v="28"/>
  </r>
  <r>
    <x v="12"/>
    <s v="14"/>
    <x v="12"/>
    <x v="251"/>
    <s v="1439"/>
    <s v="Vågsøy"/>
    <s v="1"/>
    <s v="Menn"/>
    <x v="5"/>
    <x v="5"/>
    <x v="6"/>
    <x v="13"/>
  </r>
  <r>
    <x v="12"/>
    <s v="14"/>
    <x v="12"/>
    <x v="251"/>
    <s v="1439"/>
    <s v="Vågsøy"/>
    <s v="2"/>
    <s v="Kvinner"/>
    <x v="0"/>
    <x v="0"/>
    <x v="7"/>
    <x v="23"/>
  </r>
  <r>
    <x v="12"/>
    <s v="14"/>
    <x v="12"/>
    <x v="251"/>
    <s v="1439"/>
    <s v="Vågsøy"/>
    <s v="2"/>
    <s v="Kvinner"/>
    <x v="1"/>
    <x v="1"/>
    <x v="7"/>
    <x v="23"/>
  </r>
  <r>
    <x v="12"/>
    <s v="14"/>
    <x v="12"/>
    <x v="251"/>
    <s v="1439"/>
    <s v="Vågsøy"/>
    <s v="2"/>
    <s v="Kvinner"/>
    <x v="2"/>
    <x v="2"/>
    <x v="7"/>
    <x v="23"/>
  </r>
  <r>
    <x v="12"/>
    <s v="14"/>
    <x v="12"/>
    <x v="251"/>
    <s v="1439"/>
    <s v="Vågsøy"/>
    <s v="2"/>
    <s v="Kvinner"/>
    <x v="3"/>
    <x v="3"/>
    <x v="7"/>
    <x v="7"/>
  </r>
  <r>
    <x v="12"/>
    <s v="14"/>
    <x v="12"/>
    <x v="251"/>
    <s v="1439"/>
    <s v="Vågsøy"/>
    <s v="2"/>
    <s v="Kvinner"/>
    <x v="4"/>
    <x v="4"/>
    <x v="7"/>
    <x v="1"/>
  </r>
  <r>
    <x v="12"/>
    <s v="14"/>
    <x v="12"/>
    <x v="251"/>
    <s v="1439"/>
    <s v="Vågsøy"/>
    <s v="2"/>
    <s v="Kvinner"/>
    <x v="5"/>
    <x v="5"/>
    <x v="7"/>
    <x v="19"/>
  </r>
  <r>
    <x v="12"/>
    <s v="14"/>
    <x v="12"/>
    <x v="251"/>
    <s v="1439"/>
    <s v="Vågsøy"/>
    <s v="1"/>
    <s v="Menn"/>
    <x v="0"/>
    <x v="0"/>
    <x v="7"/>
    <x v="6"/>
  </r>
  <r>
    <x v="12"/>
    <s v="14"/>
    <x v="12"/>
    <x v="251"/>
    <s v="1439"/>
    <s v="Vågsøy"/>
    <s v="1"/>
    <s v="Menn"/>
    <x v="1"/>
    <x v="1"/>
    <x v="7"/>
    <x v="15"/>
  </r>
  <r>
    <x v="12"/>
    <s v="14"/>
    <x v="12"/>
    <x v="251"/>
    <s v="1439"/>
    <s v="Vågsøy"/>
    <s v="1"/>
    <s v="Menn"/>
    <x v="2"/>
    <x v="2"/>
    <x v="7"/>
    <x v="72"/>
  </r>
  <r>
    <x v="12"/>
    <s v="14"/>
    <x v="12"/>
    <x v="251"/>
    <s v="1439"/>
    <s v="Vågsøy"/>
    <s v="1"/>
    <s v="Menn"/>
    <x v="3"/>
    <x v="3"/>
    <x v="7"/>
    <x v="61"/>
  </r>
  <r>
    <x v="12"/>
    <s v="14"/>
    <x v="12"/>
    <x v="251"/>
    <s v="1439"/>
    <s v="Vågsøy"/>
    <s v="1"/>
    <s v="Menn"/>
    <x v="4"/>
    <x v="4"/>
    <x v="7"/>
    <x v="63"/>
  </r>
  <r>
    <x v="12"/>
    <s v="14"/>
    <x v="12"/>
    <x v="251"/>
    <s v="1439"/>
    <s v="Vågsøy"/>
    <s v="1"/>
    <s v="Menn"/>
    <x v="5"/>
    <x v="5"/>
    <x v="7"/>
    <x v="14"/>
  </r>
  <r>
    <x v="12"/>
    <s v="14"/>
    <x v="12"/>
    <x v="252"/>
    <s v="1441"/>
    <s v="Selje"/>
    <s v="2"/>
    <s v="Kvinner"/>
    <x v="0"/>
    <x v="0"/>
    <x v="0"/>
    <x v="12"/>
  </r>
  <r>
    <x v="12"/>
    <s v="14"/>
    <x v="12"/>
    <x v="252"/>
    <s v="1441"/>
    <s v="Selje"/>
    <s v="2"/>
    <s v="Kvinner"/>
    <x v="1"/>
    <x v="1"/>
    <x v="0"/>
    <x v="0"/>
  </r>
  <r>
    <x v="12"/>
    <s v="14"/>
    <x v="12"/>
    <x v="252"/>
    <s v="1441"/>
    <s v="Selje"/>
    <s v="2"/>
    <s v="Kvinner"/>
    <x v="2"/>
    <x v="2"/>
    <x v="0"/>
    <x v="19"/>
  </r>
  <r>
    <x v="12"/>
    <s v="14"/>
    <x v="12"/>
    <x v="252"/>
    <s v="1441"/>
    <s v="Selje"/>
    <s v="2"/>
    <s v="Kvinner"/>
    <x v="3"/>
    <x v="3"/>
    <x v="0"/>
    <x v="7"/>
  </r>
  <r>
    <x v="12"/>
    <s v="14"/>
    <x v="12"/>
    <x v="252"/>
    <s v="1441"/>
    <s v="Selje"/>
    <s v="2"/>
    <s v="Kvinner"/>
    <x v="4"/>
    <x v="4"/>
    <x v="0"/>
    <x v="6"/>
  </r>
  <r>
    <x v="12"/>
    <s v="14"/>
    <x v="12"/>
    <x v="252"/>
    <s v="1441"/>
    <s v="Selje"/>
    <s v="2"/>
    <s v="Kvinner"/>
    <x v="5"/>
    <x v="5"/>
    <x v="0"/>
    <x v="0"/>
  </r>
  <r>
    <x v="12"/>
    <s v="14"/>
    <x v="12"/>
    <x v="252"/>
    <s v="1441"/>
    <s v="Selje"/>
    <s v="1"/>
    <s v="Menn"/>
    <x v="0"/>
    <x v="0"/>
    <x v="0"/>
    <x v="40"/>
  </r>
  <r>
    <x v="12"/>
    <s v="14"/>
    <x v="12"/>
    <x v="252"/>
    <s v="1441"/>
    <s v="Selje"/>
    <s v="1"/>
    <s v="Menn"/>
    <x v="1"/>
    <x v="1"/>
    <x v="0"/>
    <x v="15"/>
  </r>
  <r>
    <x v="12"/>
    <s v="14"/>
    <x v="12"/>
    <x v="252"/>
    <s v="1441"/>
    <s v="Selje"/>
    <s v="1"/>
    <s v="Menn"/>
    <x v="2"/>
    <x v="2"/>
    <x v="0"/>
    <x v="38"/>
  </r>
  <r>
    <x v="12"/>
    <s v="14"/>
    <x v="12"/>
    <x v="252"/>
    <s v="1441"/>
    <s v="Selje"/>
    <s v="1"/>
    <s v="Menn"/>
    <x v="3"/>
    <x v="3"/>
    <x v="0"/>
    <x v="76"/>
  </r>
  <r>
    <x v="12"/>
    <s v="14"/>
    <x v="12"/>
    <x v="252"/>
    <s v="1441"/>
    <s v="Selje"/>
    <s v="1"/>
    <s v="Menn"/>
    <x v="4"/>
    <x v="4"/>
    <x v="0"/>
    <x v="27"/>
  </r>
  <r>
    <x v="12"/>
    <s v="14"/>
    <x v="12"/>
    <x v="252"/>
    <s v="1441"/>
    <s v="Selje"/>
    <s v="1"/>
    <s v="Menn"/>
    <x v="5"/>
    <x v="5"/>
    <x v="0"/>
    <x v="36"/>
  </r>
  <r>
    <x v="12"/>
    <s v="14"/>
    <x v="12"/>
    <x v="252"/>
    <s v="1441"/>
    <s v="Selje"/>
    <s v="2"/>
    <s v="Kvinner"/>
    <x v="0"/>
    <x v="0"/>
    <x v="1"/>
    <x v="19"/>
  </r>
  <r>
    <x v="12"/>
    <s v="14"/>
    <x v="12"/>
    <x v="252"/>
    <s v="1441"/>
    <s v="Selje"/>
    <s v="2"/>
    <s v="Kvinner"/>
    <x v="1"/>
    <x v="1"/>
    <x v="1"/>
    <x v="23"/>
  </r>
  <r>
    <x v="12"/>
    <s v="14"/>
    <x v="12"/>
    <x v="252"/>
    <s v="1441"/>
    <s v="Selje"/>
    <s v="2"/>
    <s v="Kvinner"/>
    <x v="2"/>
    <x v="2"/>
    <x v="1"/>
    <x v="6"/>
  </r>
  <r>
    <x v="12"/>
    <s v="14"/>
    <x v="12"/>
    <x v="252"/>
    <s v="1441"/>
    <s v="Selje"/>
    <s v="2"/>
    <s v="Kvinner"/>
    <x v="3"/>
    <x v="3"/>
    <x v="1"/>
    <x v="15"/>
  </r>
  <r>
    <x v="12"/>
    <s v="14"/>
    <x v="12"/>
    <x v="252"/>
    <s v="1441"/>
    <s v="Selje"/>
    <s v="2"/>
    <s v="Kvinner"/>
    <x v="4"/>
    <x v="4"/>
    <x v="1"/>
    <x v="5"/>
  </r>
  <r>
    <x v="12"/>
    <s v="14"/>
    <x v="12"/>
    <x v="252"/>
    <s v="1441"/>
    <s v="Selje"/>
    <s v="2"/>
    <s v="Kvinner"/>
    <x v="5"/>
    <x v="5"/>
    <x v="1"/>
    <x v="0"/>
  </r>
  <r>
    <x v="12"/>
    <s v="14"/>
    <x v="12"/>
    <x v="252"/>
    <s v="1441"/>
    <s v="Selje"/>
    <s v="1"/>
    <s v="Menn"/>
    <x v="0"/>
    <x v="0"/>
    <x v="1"/>
    <x v="40"/>
  </r>
  <r>
    <x v="12"/>
    <s v="14"/>
    <x v="12"/>
    <x v="252"/>
    <s v="1441"/>
    <s v="Selje"/>
    <s v="1"/>
    <s v="Menn"/>
    <x v="1"/>
    <x v="1"/>
    <x v="1"/>
    <x v="36"/>
  </r>
  <r>
    <x v="12"/>
    <s v="14"/>
    <x v="12"/>
    <x v="252"/>
    <s v="1441"/>
    <s v="Selje"/>
    <s v="1"/>
    <s v="Menn"/>
    <x v="2"/>
    <x v="2"/>
    <x v="1"/>
    <x v="45"/>
  </r>
  <r>
    <x v="12"/>
    <s v="14"/>
    <x v="12"/>
    <x v="252"/>
    <s v="1441"/>
    <s v="Selje"/>
    <s v="1"/>
    <s v="Menn"/>
    <x v="3"/>
    <x v="3"/>
    <x v="1"/>
    <x v="68"/>
  </r>
  <r>
    <x v="12"/>
    <s v="14"/>
    <x v="12"/>
    <x v="252"/>
    <s v="1441"/>
    <s v="Selje"/>
    <s v="1"/>
    <s v="Menn"/>
    <x v="4"/>
    <x v="4"/>
    <x v="1"/>
    <x v="50"/>
  </r>
  <r>
    <x v="12"/>
    <s v="14"/>
    <x v="12"/>
    <x v="252"/>
    <s v="1441"/>
    <s v="Selje"/>
    <s v="1"/>
    <s v="Menn"/>
    <x v="5"/>
    <x v="5"/>
    <x v="1"/>
    <x v="2"/>
  </r>
  <r>
    <x v="12"/>
    <s v="14"/>
    <x v="12"/>
    <x v="252"/>
    <s v="1441"/>
    <s v="Selje"/>
    <s v="2"/>
    <s v="Kvinner"/>
    <x v="0"/>
    <x v="0"/>
    <x v="2"/>
    <x v="0"/>
  </r>
  <r>
    <x v="12"/>
    <s v="14"/>
    <x v="12"/>
    <x v="252"/>
    <s v="1441"/>
    <s v="Selje"/>
    <s v="2"/>
    <s v="Kvinner"/>
    <x v="1"/>
    <x v="1"/>
    <x v="2"/>
    <x v="23"/>
  </r>
  <r>
    <x v="12"/>
    <s v="14"/>
    <x v="12"/>
    <x v="252"/>
    <s v="1441"/>
    <s v="Selje"/>
    <s v="2"/>
    <s v="Kvinner"/>
    <x v="2"/>
    <x v="2"/>
    <x v="2"/>
    <x v="15"/>
  </r>
  <r>
    <x v="12"/>
    <s v="14"/>
    <x v="12"/>
    <x v="252"/>
    <s v="1441"/>
    <s v="Selje"/>
    <s v="2"/>
    <s v="Kvinner"/>
    <x v="3"/>
    <x v="3"/>
    <x v="2"/>
    <x v="5"/>
  </r>
  <r>
    <x v="12"/>
    <s v="14"/>
    <x v="12"/>
    <x v="252"/>
    <s v="1441"/>
    <s v="Selje"/>
    <s v="2"/>
    <s v="Kvinner"/>
    <x v="4"/>
    <x v="4"/>
    <x v="2"/>
    <x v="7"/>
  </r>
  <r>
    <x v="12"/>
    <s v="14"/>
    <x v="12"/>
    <x v="252"/>
    <s v="1441"/>
    <s v="Selje"/>
    <s v="2"/>
    <s v="Kvinner"/>
    <x v="5"/>
    <x v="5"/>
    <x v="2"/>
    <x v="0"/>
  </r>
  <r>
    <x v="12"/>
    <s v="14"/>
    <x v="12"/>
    <x v="252"/>
    <s v="1441"/>
    <s v="Selje"/>
    <s v="1"/>
    <s v="Menn"/>
    <x v="0"/>
    <x v="0"/>
    <x v="2"/>
    <x v="56"/>
  </r>
  <r>
    <x v="12"/>
    <s v="14"/>
    <x v="12"/>
    <x v="252"/>
    <s v="1441"/>
    <s v="Selje"/>
    <s v="1"/>
    <s v="Menn"/>
    <x v="1"/>
    <x v="1"/>
    <x v="2"/>
    <x v="2"/>
  </r>
  <r>
    <x v="12"/>
    <s v="14"/>
    <x v="12"/>
    <x v="252"/>
    <s v="1441"/>
    <s v="Selje"/>
    <s v="1"/>
    <s v="Menn"/>
    <x v="2"/>
    <x v="2"/>
    <x v="2"/>
    <x v="27"/>
  </r>
  <r>
    <x v="12"/>
    <s v="14"/>
    <x v="12"/>
    <x v="252"/>
    <s v="1441"/>
    <s v="Selje"/>
    <s v="1"/>
    <s v="Menn"/>
    <x v="3"/>
    <x v="3"/>
    <x v="2"/>
    <x v="33"/>
  </r>
  <r>
    <x v="12"/>
    <s v="14"/>
    <x v="12"/>
    <x v="252"/>
    <s v="1441"/>
    <s v="Selje"/>
    <s v="1"/>
    <s v="Menn"/>
    <x v="4"/>
    <x v="4"/>
    <x v="2"/>
    <x v="45"/>
  </r>
  <r>
    <x v="12"/>
    <s v="14"/>
    <x v="12"/>
    <x v="252"/>
    <s v="1441"/>
    <s v="Selje"/>
    <s v="1"/>
    <s v="Menn"/>
    <x v="5"/>
    <x v="5"/>
    <x v="2"/>
    <x v="36"/>
  </r>
  <r>
    <x v="12"/>
    <s v="14"/>
    <x v="12"/>
    <x v="252"/>
    <s v="1441"/>
    <s v="Selje"/>
    <s v="2"/>
    <s v="Kvinner"/>
    <x v="0"/>
    <x v="0"/>
    <x v="3"/>
    <x v="19"/>
  </r>
  <r>
    <x v="12"/>
    <s v="14"/>
    <x v="12"/>
    <x v="252"/>
    <s v="1441"/>
    <s v="Selje"/>
    <s v="2"/>
    <s v="Kvinner"/>
    <x v="1"/>
    <x v="1"/>
    <x v="3"/>
    <x v="0"/>
  </r>
  <r>
    <x v="12"/>
    <s v="14"/>
    <x v="12"/>
    <x v="252"/>
    <s v="1441"/>
    <s v="Selje"/>
    <s v="2"/>
    <s v="Kvinner"/>
    <x v="2"/>
    <x v="2"/>
    <x v="3"/>
    <x v="5"/>
  </r>
  <r>
    <x v="12"/>
    <s v="14"/>
    <x v="12"/>
    <x v="252"/>
    <s v="1441"/>
    <s v="Selje"/>
    <s v="2"/>
    <s v="Kvinner"/>
    <x v="3"/>
    <x v="3"/>
    <x v="3"/>
    <x v="13"/>
  </r>
  <r>
    <x v="12"/>
    <s v="14"/>
    <x v="12"/>
    <x v="252"/>
    <s v="1441"/>
    <s v="Selje"/>
    <s v="2"/>
    <s v="Kvinner"/>
    <x v="4"/>
    <x v="4"/>
    <x v="3"/>
    <x v="7"/>
  </r>
  <r>
    <x v="12"/>
    <s v="14"/>
    <x v="12"/>
    <x v="252"/>
    <s v="1441"/>
    <s v="Selje"/>
    <s v="2"/>
    <s v="Kvinner"/>
    <x v="5"/>
    <x v="5"/>
    <x v="3"/>
    <x v="0"/>
  </r>
  <r>
    <x v="12"/>
    <s v="14"/>
    <x v="12"/>
    <x v="252"/>
    <s v="1441"/>
    <s v="Selje"/>
    <s v="1"/>
    <s v="Menn"/>
    <x v="0"/>
    <x v="0"/>
    <x v="3"/>
    <x v="24"/>
  </r>
  <r>
    <x v="12"/>
    <s v="14"/>
    <x v="12"/>
    <x v="252"/>
    <s v="1441"/>
    <s v="Selje"/>
    <s v="1"/>
    <s v="Menn"/>
    <x v="1"/>
    <x v="1"/>
    <x v="3"/>
    <x v="20"/>
  </r>
  <r>
    <x v="12"/>
    <s v="14"/>
    <x v="12"/>
    <x v="252"/>
    <s v="1441"/>
    <s v="Selje"/>
    <s v="1"/>
    <s v="Menn"/>
    <x v="2"/>
    <x v="2"/>
    <x v="3"/>
    <x v="45"/>
  </r>
  <r>
    <x v="12"/>
    <s v="14"/>
    <x v="12"/>
    <x v="252"/>
    <s v="1441"/>
    <s v="Selje"/>
    <s v="1"/>
    <s v="Menn"/>
    <x v="3"/>
    <x v="3"/>
    <x v="3"/>
    <x v="61"/>
  </r>
  <r>
    <x v="12"/>
    <s v="14"/>
    <x v="12"/>
    <x v="252"/>
    <s v="1441"/>
    <s v="Selje"/>
    <s v="1"/>
    <s v="Menn"/>
    <x v="4"/>
    <x v="4"/>
    <x v="3"/>
    <x v="28"/>
  </r>
  <r>
    <x v="12"/>
    <s v="14"/>
    <x v="12"/>
    <x v="252"/>
    <s v="1441"/>
    <s v="Selje"/>
    <s v="1"/>
    <s v="Menn"/>
    <x v="5"/>
    <x v="5"/>
    <x v="3"/>
    <x v="13"/>
  </r>
  <r>
    <x v="12"/>
    <s v="14"/>
    <x v="12"/>
    <x v="252"/>
    <s v="1441"/>
    <s v="Selje"/>
    <s v="2"/>
    <s v="Kvinner"/>
    <x v="0"/>
    <x v="0"/>
    <x v="4"/>
    <x v="12"/>
  </r>
  <r>
    <x v="12"/>
    <s v="14"/>
    <x v="12"/>
    <x v="252"/>
    <s v="1441"/>
    <s v="Selje"/>
    <s v="2"/>
    <s v="Kvinner"/>
    <x v="1"/>
    <x v="1"/>
    <x v="4"/>
    <x v="0"/>
  </r>
  <r>
    <x v="12"/>
    <s v="14"/>
    <x v="12"/>
    <x v="252"/>
    <s v="1441"/>
    <s v="Selje"/>
    <s v="2"/>
    <s v="Kvinner"/>
    <x v="2"/>
    <x v="2"/>
    <x v="4"/>
    <x v="12"/>
  </r>
  <r>
    <x v="12"/>
    <s v="14"/>
    <x v="12"/>
    <x v="252"/>
    <s v="1441"/>
    <s v="Selje"/>
    <s v="2"/>
    <s v="Kvinner"/>
    <x v="3"/>
    <x v="3"/>
    <x v="4"/>
    <x v="12"/>
  </r>
  <r>
    <x v="12"/>
    <s v="14"/>
    <x v="12"/>
    <x v="252"/>
    <s v="1441"/>
    <s v="Selje"/>
    <s v="2"/>
    <s v="Kvinner"/>
    <x v="4"/>
    <x v="4"/>
    <x v="4"/>
    <x v="6"/>
  </r>
  <r>
    <x v="12"/>
    <s v="14"/>
    <x v="12"/>
    <x v="252"/>
    <s v="1441"/>
    <s v="Selje"/>
    <s v="2"/>
    <s v="Kvinner"/>
    <x v="5"/>
    <x v="5"/>
    <x v="4"/>
    <x v="23"/>
  </r>
  <r>
    <x v="12"/>
    <s v="14"/>
    <x v="12"/>
    <x v="252"/>
    <s v="1441"/>
    <s v="Selje"/>
    <s v="1"/>
    <s v="Menn"/>
    <x v="0"/>
    <x v="0"/>
    <x v="4"/>
    <x v="2"/>
  </r>
  <r>
    <x v="12"/>
    <s v="14"/>
    <x v="12"/>
    <x v="252"/>
    <s v="1441"/>
    <s v="Selje"/>
    <s v="1"/>
    <s v="Menn"/>
    <x v="1"/>
    <x v="1"/>
    <x v="4"/>
    <x v="20"/>
  </r>
  <r>
    <x v="12"/>
    <s v="14"/>
    <x v="12"/>
    <x v="252"/>
    <s v="1441"/>
    <s v="Selje"/>
    <s v="1"/>
    <s v="Menn"/>
    <x v="2"/>
    <x v="2"/>
    <x v="4"/>
    <x v="51"/>
  </r>
  <r>
    <x v="12"/>
    <s v="14"/>
    <x v="12"/>
    <x v="252"/>
    <s v="1441"/>
    <s v="Selje"/>
    <s v="1"/>
    <s v="Menn"/>
    <x v="3"/>
    <x v="3"/>
    <x v="4"/>
    <x v="72"/>
  </r>
  <r>
    <x v="12"/>
    <s v="14"/>
    <x v="12"/>
    <x v="252"/>
    <s v="1441"/>
    <s v="Selje"/>
    <s v="1"/>
    <s v="Menn"/>
    <x v="4"/>
    <x v="4"/>
    <x v="4"/>
    <x v="28"/>
  </r>
  <r>
    <x v="12"/>
    <s v="14"/>
    <x v="12"/>
    <x v="252"/>
    <s v="1441"/>
    <s v="Selje"/>
    <s v="1"/>
    <s v="Menn"/>
    <x v="5"/>
    <x v="5"/>
    <x v="4"/>
    <x v="7"/>
  </r>
  <r>
    <x v="12"/>
    <s v="14"/>
    <x v="12"/>
    <x v="252"/>
    <s v="1441"/>
    <s v="Selje"/>
    <s v="2"/>
    <s v="Kvinner"/>
    <x v="0"/>
    <x v="0"/>
    <x v="5"/>
    <x v="0"/>
  </r>
  <r>
    <x v="12"/>
    <s v="14"/>
    <x v="12"/>
    <x v="252"/>
    <s v="1441"/>
    <s v="Selje"/>
    <s v="2"/>
    <s v="Kvinner"/>
    <x v="1"/>
    <x v="1"/>
    <x v="5"/>
    <x v="39"/>
  </r>
  <r>
    <x v="12"/>
    <s v="14"/>
    <x v="12"/>
    <x v="252"/>
    <s v="1441"/>
    <s v="Selje"/>
    <s v="2"/>
    <s v="Kvinner"/>
    <x v="2"/>
    <x v="2"/>
    <x v="5"/>
    <x v="12"/>
  </r>
  <r>
    <x v="12"/>
    <s v="14"/>
    <x v="12"/>
    <x v="252"/>
    <s v="1441"/>
    <s v="Selje"/>
    <s v="2"/>
    <s v="Kvinner"/>
    <x v="3"/>
    <x v="3"/>
    <x v="5"/>
    <x v="12"/>
  </r>
  <r>
    <x v="12"/>
    <s v="14"/>
    <x v="12"/>
    <x v="252"/>
    <s v="1441"/>
    <s v="Selje"/>
    <s v="2"/>
    <s v="Kvinner"/>
    <x v="4"/>
    <x v="4"/>
    <x v="5"/>
    <x v="5"/>
  </r>
  <r>
    <x v="12"/>
    <s v="14"/>
    <x v="12"/>
    <x v="252"/>
    <s v="1441"/>
    <s v="Selje"/>
    <s v="2"/>
    <s v="Kvinner"/>
    <x v="5"/>
    <x v="5"/>
    <x v="5"/>
    <x v="0"/>
  </r>
  <r>
    <x v="12"/>
    <s v="14"/>
    <x v="12"/>
    <x v="252"/>
    <s v="1441"/>
    <s v="Selje"/>
    <s v="1"/>
    <s v="Menn"/>
    <x v="0"/>
    <x v="0"/>
    <x v="5"/>
    <x v="4"/>
  </r>
  <r>
    <x v="12"/>
    <s v="14"/>
    <x v="12"/>
    <x v="252"/>
    <s v="1441"/>
    <s v="Selje"/>
    <s v="1"/>
    <s v="Menn"/>
    <x v="1"/>
    <x v="1"/>
    <x v="5"/>
    <x v="21"/>
  </r>
  <r>
    <x v="12"/>
    <s v="14"/>
    <x v="12"/>
    <x v="252"/>
    <s v="1441"/>
    <s v="Selje"/>
    <s v="1"/>
    <s v="Menn"/>
    <x v="2"/>
    <x v="2"/>
    <x v="5"/>
    <x v="11"/>
  </r>
  <r>
    <x v="12"/>
    <s v="14"/>
    <x v="12"/>
    <x v="252"/>
    <s v="1441"/>
    <s v="Selje"/>
    <s v="1"/>
    <s v="Menn"/>
    <x v="3"/>
    <x v="3"/>
    <x v="5"/>
    <x v="8"/>
  </r>
  <r>
    <x v="12"/>
    <s v="14"/>
    <x v="12"/>
    <x v="252"/>
    <s v="1441"/>
    <s v="Selje"/>
    <s v="1"/>
    <s v="Menn"/>
    <x v="4"/>
    <x v="4"/>
    <x v="5"/>
    <x v="72"/>
  </r>
  <r>
    <x v="12"/>
    <s v="14"/>
    <x v="12"/>
    <x v="252"/>
    <s v="1441"/>
    <s v="Selje"/>
    <s v="1"/>
    <s v="Menn"/>
    <x v="5"/>
    <x v="5"/>
    <x v="5"/>
    <x v="7"/>
  </r>
  <r>
    <x v="12"/>
    <s v="14"/>
    <x v="12"/>
    <x v="252"/>
    <s v="1441"/>
    <s v="Selje"/>
    <s v="2"/>
    <s v="Kvinner"/>
    <x v="0"/>
    <x v="0"/>
    <x v="6"/>
    <x v="23"/>
  </r>
  <r>
    <x v="12"/>
    <s v="14"/>
    <x v="12"/>
    <x v="252"/>
    <s v="1441"/>
    <s v="Selje"/>
    <s v="2"/>
    <s v="Kvinner"/>
    <x v="1"/>
    <x v="1"/>
    <x v="6"/>
    <x v="23"/>
  </r>
  <r>
    <x v="12"/>
    <s v="14"/>
    <x v="12"/>
    <x v="252"/>
    <s v="1441"/>
    <s v="Selje"/>
    <s v="2"/>
    <s v="Kvinner"/>
    <x v="2"/>
    <x v="2"/>
    <x v="6"/>
    <x v="12"/>
  </r>
  <r>
    <x v="12"/>
    <s v="14"/>
    <x v="12"/>
    <x v="252"/>
    <s v="1441"/>
    <s v="Selje"/>
    <s v="2"/>
    <s v="Kvinner"/>
    <x v="3"/>
    <x v="3"/>
    <x v="6"/>
    <x v="12"/>
  </r>
  <r>
    <x v="12"/>
    <s v="14"/>
    <x v="12"/>
    <x v="252"/>
    <s v="1441"/>
    <s v="Selje"/>
    <s v="2"/>
    <s v="Kvinner"/>
    <x v="4"/>
    <x v="4"/>
    <x v="6"/>
    <x v="6"/>
  </r>
  <r>
    <x v="12"/>
    <s v="14"/>
    <x v="12"/>
    <x v="252"/>
    <s v="1441"/>
    <s v="Selje"/>
    <s v="2"/>
    <s v="Kvinner"/>
    <x v="5"/>
    <x v="5"/>
    <x v="6"/>
    <x v="1"/>
  </r>
  <r>
    <x v="12"/>
    <s v="14"/>
    <x v="12"/>
    <x v="252"/>
    <s v="1441"/>
    <s v="Selje"/>
    <s v="1"/>
    <s v="Menn"/>
    <x v="0"/>
    <x v="0"/>
    <x v="6"/>
    <x v="2"/>
  </r>
  <r>
    <x v="12"/>
    <s v="14"/>
    <x v="12"/>
    <x v="252"/>
    <s v="1441"/>
    <s v="Selje"/>
    <s v="1"/>
    <s v="Menn"/>
    <x v="1"/>
    <x v="1"/>
    <x v="6"/>
    <x v="21"/>
  </r>
  <r>
    <x v="12"/>
    <s v="14"/>
    <x v="12"/>
    <x v="252"/>
    <s v="1441"/>
    <s v="Selje"/>
    <s v="1"/>
    <s v="Menn"/>
    <x v="2"/>
    <x v="2"/>
    <x v="6"/>
    <x v="11"/>
  </r>
  <r>
    <x v="12"/>
    <s v="14"/>
    <x v="12"/>
    <x v="252"/>
    <s v="1441"/>
    <s v="Selje"/>
    <s v="1"/>
    <s v="Menn"/>
    <x v="3"/>
    <x v="3"/>
    <x v="6"/>
    <x v="28"/>
  </r>
  <r>
    <x v="12"/>
    <s v="14"/>
    <x v="12"/>
    <x v="252"/>
    <s v="1441"/>
    <s v="Selje"/>
    <s v="1"/>
    <s v="Menn"/>
    <x v="4"/>
    <x v="4"/>
    <x v="6"/>
    <x v="41"/>
  </r>
  <r>
    <x v="12"/>
    <s v="14"/>
    <x v="12"/>
    <x v="252"/>
    <s v="1441"/>
    <s v="Selje"/>
    <s v="1"/>
    <s v="Menn"/>
    <x v="5"/>
    <x v="5"/>
    <x v="6"/>
    <x v="6"/>
  </r>
  <r>
    <x v="12"/>
    <s v="14"/>
    <x v="12"/>
    <x v="252"/>
    <s v="1441"/>
    <s v="Selje"/>
    <s v="2"/>
    <s v="Kvinner"/>
    <x v="0"/>
    <x v="0"/>
    <x v="7"/>
    <x v="0"/>
  </r>
  <r>
    <x v="12"/>
    <s v="14"/>
    <x v="12"/>
    <x v="252"/>
    <s v="1441"/>
    <s v="Selje"/>
    <s v="2"/>
    <s v="Kvinner"/>
    <x v="1"/>
    <x v="1"/>
    <x v="7"/>
    <x v="23"/>
  </r>
  <r>
    <x v="12"/>
    <s v="14"/>
    <x v="12"/>
    <x v="252"/>
    <s v="1441"/>
    <s v="Selje"/>
    <s v="2"/>
    <s v="Kvinner"/>
    <x v="2"/>
    <x v="2"/>
    <x v="7"/>
    <x v="7"/>
  </r>
  <r>
    <x v="12"/>
    <s v="14"/>
    <x v="12"/>
    <x v="252"/>
    <s v="1441"/>
    <s v="Selje"/>
    <s v="2"/>
    <s v="Kvinner"/>
    <x v="3"/>
    <x v="3"/>
    <x v="7"/>
    <x v="1"/>
  </r>
  <r>
    <x v="12"/>
    <s v="14"/>
    <x v="12"/>
    <x v="252"/>
    <s v="1441"/>
    <s v="Selje"/>
    <s v="2"/>
    <s v="Kvinner"/>
    <x v="4"/>
    <x v="4"/>
    <x v="7"/>
    <x v="12"/>
  </r>
  <r>
    <x v="12"/>
    <s v="14"/>
    <x v="12"/>
    <x v="252"/>
    <s v="1441"/>
    <s v="Selje"/>
    <s v="2"/>
    <s v="Kvinner"/>
    <x v="5"/>
    <x v="5"/>
    <x v="7"/>
    <x v="19"/>
  </r>
  <r>
    <x v="12"/>
    <s v="14"/>
    <x v="12"/>
    <x v="252"/>
    <s v="1441"/>
    <s v="Selje"/>
    <s v="1"/>
    <s v="Menn"/>
    <x v="0"/>
    <x v="0"/>
    <x v="7"/>
    <x v="2"/>
  </r>
  <r>
    <x v="12"/>
    <s v="14"/>
    <x v="12"/>
    <x v="252"/>
    <s v="1441"/>
    <s v="Selje"/>
    <s v="1"/>
    <s v="Menn"/>
    <x v="1"/>
    <x v="1"/>
    <x v="7"/>
    <x v="56"/>
  </r>
  <r>
    <x v="12"/>
    <s v="14"/>
    <x v="12"/>
    <x v="252"/>
    <s v="1441"/>
    <s v="Selje"/>
    <s v="1"/>
    <s v="Menn"/>
    <x v="2"/>
    <x v="2"/>
    <x v="7"/>
    <x v="63"/>
  </r>
  <r>
    <x v="12"/>
    <s v="14"/>
    <x v="12"/>
    <x v="252"/>
    <s v="1441"/>
    <s v="Selje"/>
    <s v="1"/>
    <s v="Menn"/>
    <x v="3"/>
    <x v="3"/>
    <x v="7"/>
    <x v="73"/>
  </r>
  <r>
    <x v="12"/>
    <s v="14"/>
    <x v="12"/>
    <x v="252"/>
    <s v="1441"/>
    <s v="Selje"/>
    <s v="1"/>
    <s v="Menn"/>
    <x v="4"/>
    <x v="4"/>
    <x v="7"/>
    <x v="45"/>
  </r>
  <r>
    <x v="12"/>
    <s v="14"/>
    <x v="12"/>
    <x v="252"/>
    <s v="1441"/>
    <s v="Selje"/>
    <s v="1"/>
    <s v="Menn"/>
    <x v="5"/>
    <x v="5"/>
    <x v="7"/>
    <x v="6"/>
  </r>
  <r>
    <x v="12"/>
    <s v="14"/>
    <x v="12"/>
    <x v="253"/>
    <s v="1443"/>
    <s v="Eid"/>
    <s v="2"/>
    <s v="Kvinner"/>
    <x v="0"/>
    <x v="0"/>
    <x v="0"/>
    <x v="7"/>
  </r>
  <r>
    <x v="12"/>
    <s v="14"/>
    <x v="12"/>
    <x v="253"/>
    <s v="1443"/>
    <s v="Eid"/>
    <s v="2"/>
    <s v="Kvinner"/>
    <x v="1"/>
    <x v="1"/>
    <x v="0"/>
    <x v="15"/>
  </r>
  <r>
    <x v="12"/>
    <s v="14"/>
    <x v="12"/>
    <x v="253"/>
    <s v="1443"/>
    <s v="Eid"/>
    <s v="2"/>
    <s v="Kvinner"/>
    <x v="2"/>
    <x v="2"/>
    <x v="0"/>
    <x v="36"/>
  </r>
  <r>
    <x v="12"/>
    <s v="14"/>
    <x v="12"/>
    <x v="253"/>
    <s v="1443"/>
    <s v="Eid"/>
    <s v="2"/>
    <s v="Kvinner"/>
    <x v="3"/>
    <x v="3"/>
    <x v="0"/>
    <x v="14"/>
  </r>
  <r>
    <x v="12"/>
    <s v="14"/>
    <x v="12"/>
    <x v="253"/>
    <s v="1443"/>
    <s v="Eid"/>
    <s v="2"/>
    <s v="Kvinner"/>
    <x v="4"/>
    <x v="4"/>
    <x v="0"/>
    <x v="14"/>
  </r>
  <r>
    <x v="12"/>
    <s v="14"/>
    <x v="12"/>
    <x v="253"/>
    <s v="1443"/>
    <s v="Eid"/>
    <s v="2"/>
    <s v="Kvinner"/>
    <x v="5"/>
    <x v="5"/>
    <x v="0"/>
    <x v="6"/>
  </r>
  <r>
    <x v="12"/>
    <s v="14"/>
    <x v="12"/>
    <x v="253"/>
    <s v="1443"/>
    <s v="Eid"/>
    <s v="1"/>
    <s v="Menn"/>
    <x v="0"/>
    <x v="0"/>
    <x v="0"/>
    <x v="20"/>
  </r>
  <r>
    <x v="12"/>
    <s v="14"/>
    <x v="12"/>
    <x v="253"/>
    <s v="1443"/>
    <s v="Eid"/>
    <s v="1"/>
    <s v="Menn"/>
    <x v="1"/>
    <x v="1"/>
    <x v="0"/>
    <x v="2"/>
  </r>
  <r>
    <x v="12"/>
    <s v="14"/>
    <x v="12"/>
    <x v="253"/>
    <s v="1443"/>
    <s v="Eid"/>
    <s v="1"/>
    <s v="Menn"/>
    <x v="2"/>
    <x v="2"/>
    <x v="0"/>
    <x v="63"/>
  </r>
  <r>
    <x v="12"/>
    <s v="14"/>
    <x v="12"/>
    <x v="253"/>
    <s v="1443"/>
    <s v="Eid"/>
    <s v="1"/>
    <s v="Menn"/>
    <x v="3"/>
    <x v="3"/>
    <x v="0"/>
    <x v="58"/>
  </r>
  <r>
    <x v="12"/>
    <s v="14"/>
    <x v="12"/>
    <x v="253"/>
    <s v="1443"/>
    <s v="Eid"/>
    <s v="1"/>
    <s v="Menn"/>
    <x v="4"/>
    <x v="4"/>
    <x v="0"/>
    <x v="33"/>
  </r>
  <r>
    <x v="12"/>
    <s v="14"/>
    <x v="12"/>
    <x v="253"/>
    <s v="1443"/>
    <s v="Eid"/>
    <s v="1"/>
    <s v="Menn"/>
    <x v="5"/>
    <x v="5"/>
    <x v="0"/>
    <x v="14"/>
  </r>
  <r>
    <x v="12"/>
    <s v="14"/>
    <x v="12"/>
    <x v="253"/>
    <s v="1443"/>
    <s v="Eid"/>
    <s v="2"/>
    <s v="Kvinner"/>
    <x v="0"/>
    <x v="0"/>
    <x v="1"/>
    <x v="7"/>
  </r>
  <r>
    <x v="12"/>
    <s v="14"/>
    <x v="12"/>
    <x v="253"/>
    <s v="1443"/>
    <s v="Eid"/>
    <s v="2"/>
    <s v="Kvinner"/>
    <x v="1"/>
    <x v="1"/>
    <x v="1"/>
    <x v="5"/>
  </r>
  <r>
    <x v="12"/>
    <s v="14"/>
    <x v="12"/>
    <x v="253"/>
    <s v="1443"/>
    <s v="Eid"/>
    <s v="2"/>
    <s v="Kvinner"/>
    <x v="2"/>
    <x v="2"/>
    <x v="1"/>
    <x v="5"/>
  </r>
  <r>
    <x v="12"/>
    <s v="14"/>
    <x v="12"/>
    <x v="253"/>
    <s v="1443"/>
    <s v="Eid"/>
    <s v="2"/>
    <s v="Kvinner"/>
    <x v="3"/>
    <x v="3"/>
    <x v="1"/>
    <x v="24"/>
  </r>
  <r>
    <x v="12"/>
    <s v="14"/>
    <x v="12"/>
    <x v="253"/>
    <s v="1443"/>
    <s v="Eid"/>
    <s v="2"/>
    <s v="Kvinner"/>
    <x v="4"/>
    <x v="4"/>
    <x v="1"/>
    <x v="36"/>
  </r>
  <r>
    <x v="12"/>
    <s v="14"/>
    <x v="12"/>
    <x v="253"/>
    <s v="1443"/>
    <s v="Eid"/>
    <s v="2"/>
    <s v="Kvinner"/>
    <x v="5"/>
    <x v="5"/>
    <x v="1"/>
    <x v="12"/>
  </r>
  <r>
    <x v="12"/>
    <s v="14"/>
    <x v="12"/>
    <x v="253"/>
    <s v="1443"/>
    <s v="Eid"/>
    <s v="1"/>
    <s v="Menn"/>
    <x v="0"/>
    <x v="0"/>
    <x v="1"/>
    <x v="2"/>
  </r>
  <r>
    <x v="12"/>
    <s v="14"/>
    <x v="12"/>
    <x v="253"/>
    <s v="1443"/>
    <s v="Eid"/>
    <s v="1"/>
    <s v="Menn"/>
    <x v="1"/>
    <x v="1"/>
    <x v="1"/>
    <x v="13"/>
  </r>
  <r>
    <x v="12"/>
    <s v="14"/>
    <x v="12"/>
    <x v="253"/>
    <s v="1443"/>
    <s v="Eid"/>
    <s v="1"/>
    <s v="Menn"/>
    <x v="2"/>
    <x v="2"/>
    <x v="1"/>
    <x v="11"/>
  </r>
  <r>
    <x v="12"/>
    <s v="14"/>
    <x v="12"/>
    <x v="253"/>
    <s v="1443"/>
    <s v="Eid"/>
    <s v="1"/>
    <s v="Menn"/>
    <x v="3"/>
    <x v="3"/>
    <x v="1"/>
    <x v="62"/>
  </r>
  <r>
    <x v="12"/>
    <s v="14"/>
    <x v="12"/>
    <x v="253"/>
    <s v="1443"/>
    <s v="Eid"/>
    <s v="1"/>
    <s v="Menn"/>
    <x v="4"/>
    <x v="4"/>
    <x v="1"/>
    <x v="72"/>
  </r>
  <r>
    <x v="12"/>
    <s v="14"/>
    <x v="12"/>
    <x v="253"/>
    <s v="1443"/>
    <s v="Eid"/>
    <s v="1"/>
    <s v="Menn"/>
    <x v="5"/>
    <x v="5"/>
    <x v="1"/>
    <x v="20"/>
  </r>
  <r>
    <x v="12"/>
    <s v="14"/>
    <x v="12"/>
    <x v="253"/>
    <s v="1443"/>
    <s v="Eid"/>
    <s v="2"/>
    <s v="Kvinner"/>
    <x v="0"/>
    <x v="0"/>
    <x v="2"/>
    <x v="36"/>
  </r>
  <r>
    <x v="12"/>
    <s v="14"/>
    <x v="12"/>
    <x v="253"/>
    <s v="1443"/>
    <s v="Eid"/>
    <s v="2"/>
    <s v="Kvinner"/>
    <x v="1"/>
    <x v="1"/>
    <x v="2"/>
    <x v="5"/>
  </r>
  <r>
    <x v="12"/>
    <s v="14"/>
    <x v="12"/>
    <x v="253"/>
    <s v="1443"/>
    <s v="Eid"/>
    <s v="2"/>
    <s v="Kvinner"/>
    <x v="2"/>
    <x v="2"/>
    <x v="2"/>
    <x v="13"/>
  </r>
  <r>
    <x v="12"/>
    <s v="14"/>
    <x v="12"/>
    <x v="253"/>
    <s v="1443"/>
    <s v="Eid"/>
    <s v="2"/>
    <s v="Kvinner"/>
    <x v="3"/>
    <x v="3"/>
    <x v="2"/>
    <x v="20"/>
  </r>
  <r>
    <x v="12"/>
    <s v="14"/>
    <x v="12"/>
    <x v="253"/>
    <s v="1443"/>
    <s v="Eid"/>
    <s v="2"/>
    <s v="Kvinner"/>
    <x v="4"/>
    <x v="4"/>
    <x v="2"/>
    <x v="4"/>
  </r>
  <r>
    <x v="12"/>
    <s v="14"/>
    <x v="12"/>
    <x v="253"/>
    <s v="1443"/>
    <s v="Eid"/>
    <s v="2"/>
    <s v="Kvinner"/>
    <x v="5"/>
    <x v="5"/>
    <x v="2"/>
    <x v="5"/>
  </r>
  <r>
    <x v="12"/>
    <s v="14"/>
    <x v="12"/>
    <x v="253"/>
    <s v="1443"/>
    <s v="Eid"/>
    <s v="1"/>
    <s v="Menn"/>
    <x v="0"/>
    <x v="0"/>
    <x v="2"/>
    <x v="55"/>
  </r>
  <r>
    <x v="12"/>
    <s v="14"/>
    <x v="12"/>
    <x v="253"/>
    <s v="1443"/>
    <s v="Eid"/>
    <s v="1"/>
    <s v="Menn"/>
    <x v="1"/>
    <x v="1"/>
    <x v="2"/>
    <x v="14"/>
  </r>
  <r>
    <x v="12"/>
    <s v="14"/>
    <x v="12"/>
    <x v="253"/>
    <s v="1443"/>
    <s v="Eid"/>
    <s v="1"/>
    <s v="Menn"/>
    <x v="2"/>
    <x v="2"/>
    <x v="2"/>
    <x v="3"/>
  </r>
  <r>
    <x v="12"/>
    <s v="14"/>
    <x v="12"/>
    <x v="253"/>
    <s v="1443"/>
    <s v="Eid"/>
    <s v="1"/>
    <s v="Menn"/>
    <x v="3"/>
    <x v="3"/>
    <x v="2"/>
    <x v="62"/>
  </r>
  <r>
    <x v="12"/>
    <s v="14"/>
    <x v="12"/>
    <x v="253"/>
    <s v="1443"/>
    <s v="Eid"/>
    <s v="1"/>
    <s v="Menn"/>
    <x v="4"/>
    <x v="4"/>
    <x v="2"/>
    <x v="28"/>
  </r>
  <r>
    <x v="12"/>
    <s v="14"/>
    <x v="12"/>
    <x v="253"/>
    <s v="1443"/>
    <s v="Eid"/>
    <s v="1"/>
    <s v="Menn"/>
    <x v="5"/>
    <x v="5"/>
    <x v="2"/>
    <x v="56"/>
  </r>
  <r>
    <x v="12"/>
    <s v="14"/>
    <x v="12"/>
    <x v="253"/>
    <s v="1443"/>
    <s v="Eid"/>
    <s v="2"/>
    <s v="Kvinner"/>
    <x v="0"/>
    <x v="0"/>
    <x v="3"/>
    <x v="15"/>
  </r>
  <r>
    <x v="12"/>
    <s v="14"/>
    <x v="12"/>
    <x v="253"/>
    <s v="1443"/>
    <s v="Eid"/>
    <s v="2"/>
    <s v="Kvinner"/>
    <x v="1"/>
    <x v="1"/>
    <x v="3"/>
    <x v="5"/>
  </r>
  <r>
    <x v="12"/>
    <s v="14"/>
    <x v="12"/>
    <x v="253"/>
    <s v="1443"/>
    <s v="Eid"/>
    <s v="2"/>
    <s v="Kvinner"/>
    <x v="2"/>
    <x v="2"/>
    <x v="3"/>
    <x v="13"/>
  </r>
  <r>
    <x v="12"/>
    <s v="14"/>
    <x v="12"/>
    <x v="253"/>
    <s v="1443"/>
    <s v="Eid"/>
    <s v="2"/>
    <s v="Kvinner"/>
    <x v="3"/>
    <x v="3"/>
    <x v="3"/>
    <x v="20"/>
  </r>
  <r>
    <x v="12"/>
    <s v="14"/>
    <x v="12"/>
    <x v="253"/>
    <s v="1443"/>
    <s v="Eid"/>
    <s v="2"/>
    <s v="Kvinner"/>
    <x v="4"/>
    <x v="4"/>
    <x v="3"/>
    <x v="20"/>
  </r>
  <r>
    <x v="12"/>
    <s v="14"/>
    <x v="12"/>
    <x v="253"/>
    <s v="1443"/>
    <s v="Eid"/>
    <s v="2"/>
    <s v="Kvinner"/>
    <x v="5"/>
    <x v="5"/>
    <x v="3"/>
    <x v="0"/>
  </r>
  <r>
    <x v="12"/>
    <s v="14"/>
    <x v="12"/>
    <x v="253"/>
    <s v="1443"/>
    <s v="Eid"/>
    <s v="1"/>
    <s v="Menn"/>
    <x v="0"/>
    <x v="0"/>
    <x v="3"/>
    <x v="24"/>
  </r>
  <r>
    <x v="12"/>
    <s v="14"/>
    <x v="12"/>
    <x v="253"/>
    <s v="1443"/>
    <s v="Eid"/>
    <s v="1"/>
    <s v="Menn"/>
    <x v="1"/>
    <x v="1"/>
    <x v="3"/>
    <x v="2"/>
  </r>
  <r>
    <x v="12"/>
    <s v="14"/>
    <x v="12"/>
    <x v="253"/>
    <s v="1443"/>
    <s v="Eid"/>
    <s v="1"/>
    <s v="Menn"/>
    <x v="2"/>
    <x v="2"/>
    <x v="3"/>
    <x v="2"/>
  </r>
  <r>
    <x v="12"/>
    <s v="14"/>
    <x v="12"/>
    <x v="253"/>
    <s v="1443"/>
    <s v="Eid"/>
    <s v="1"/>
    <s v="Menn"/>
    <x v="3"/>
    <x v="3"/>
    <x v="3"/>
    <x v="28"/>
  </r>
  <r>
    <x v="12"/>
    <s v="14"/>
    <x v="12"/>
    <x v="253"/>
    <s v="1443"/>
    <s v="Eid"/>
    <s v="1"/>
    <s v="Menn"/>
    <x v="4"/>
    <x v="4"/>
    <x v="3"/>
    <x v="27"/>
  </r>
  <r>
    <x v="12"/>
    <s v="14"/>
    <x v="12"/>
    <x v="253"/>
    <s v="1443"/>
    <s v="Eid"/>
    <s v="1"/>
    <s v="Menn"/>
    <x v="5"/>
    <x v="5"/>
    <x v="3"/>
    <x v="40"/>
  </r>
  <r>
    <x v="12"/>
    <s v="14"/>
    <x v="12"/>
    <x v="253"/>
    <s v="1443"/>
    <s v="Eid"/>
    <s v="2"/>
    <s v="Kvinner"/>
    <x v="0"/>
    <x v="0"/>
    <x v="4"/>
    <x v="19"/>
  </r>
  <r>
    <x v="12"/>
    <s v="14"/>
    <x v="12"/>
    <x v="253"/>
    <s v="1443"/>
    <s v="Eid"/>
    <s v="2"/>
    <s v="Kvinner"/>
    <x v="1"/>
    <x v="1"/>
    <x v="4"/>
    <x v="19"/>
  </r>
  <r>
    <x v="12"/>
    <s v="14"/>
    <x v="12"/>
    <x v="253"/>
    <s v="1443"/>
    <s v="Eid"/>
    <s v="2"/>
    <s v="Kvinner"/>
    <x v="2"/>
    <x v="2"/>
    <x v="4"/>
    <x v="19"/>
  </r>
  <r>
    <x v="12"/>
    <s v="14"/>
    <x v="12"/>
    <x v="253"/>
    <s v="1443"/>
    <s v="Eid"/>
    <s v="2"/>
    <s v="Kvinner"/>
    <x v="3"/>
    <x v="3"/>
    <x v="4"/>
    <x v="14"/>
  </r>
  <r>
    <x v="12"/>
    <s v="14"/>
    <x v="12"/>
    <x v="253"/>
    <s v="1443"/>
    <s v="Eid"/>
    <s v="2"/>
    <s v="Kvinner"/>
    <x v="4"/>
    <x v="4"/>
    <x v="4"/>
    <x v="2"/>
  </r>
  <r>
    <x v="12"/>
    <s v="14"/>
    <x v="12"/>
    <x v="253"/>
    <s v="1443"/>
    <s v="Eid"/>
    <s v="2"/>
    <s v="Kvinner"/>
    <x v="5"/>
    <x v="5"/>
    <x v="4"/>
    <x v="0"/>
  </r>
  <r>
    <x v="12"/>
    <s v="14"/>
    <x v="12"/>
    <x v="253"/>
    <s v="1443"/>
    <s v="Eid"/>
    <s v="1"/>
    <s v="Menn"/>
    <x v="0"/>
    <x v="0"/>
    <x v="4"/>
    <x v="7"/>
  </r>
  <r>
    <x v="12"/>
    <s v="14"/>
    <x v="12"/>
    <x v="253"/>
    <s v="1443"/>
    <s v="Eid"/>
    <s v="1"/>
    <s v="Menn"/>
    <x v="1"/>
    <x v="1"/>
    <x v="4"/>
    <x v="6"/>
  </r>
  <r>
    <x v="12"/>
    <s v="14"/>
    <x v="12"/>
    <x v="253"/>
    <s v="1443"/>
    <s v="Eid"/>
    <s v="1"/>
    <s v="Menn"/>
    <x v="2"/>
    <x v="2"/>
    <x v="4"/>
    <x v="11"/>
  </r>
  <r>
    <x v="12"/>
    <s v="14"/>
    <x v="12"/>
    <x v="253"/>
    <s v="1443"/>
    <s v="Eid"/>
    <s v="1"/>
    <s v="Menn"/>
    <x v="3"/>
    <x v="3"/>
    <x v="4"/>
    <x v="27"/>
  </r>
  <r>
    <x v="12"/>
    <s v="14"/>
    <x v="12"/>
    <x v="253"/>
    <s v="1443"/>
    <s v="Eid"/>
    <s v="1"/>
    <s v="Menn"/>
    <x v="4"/>
    <x v="4"/>
    <x v="4"/>
    <x v="8"/>
  </r>
  <r>
    <x v="12"/>
    <s v="14"/>
    <x v="12"/>
    <x v="253"/>
    <s v="1443"/>
    <s v="Eid"/>
    <s v="1"/>
    <s v="Menn"/>
    <x v="5"/>
    <x v="5"/>
    <x v="4"/>
    <x v="51"/>
  </r>
  <r>
    <x v="12"/>
    <s v="14"/>
    <x v="12"/>
    <x v="253"/>
    <s v="1443"/>
    <s v="Eid"/>
    <s v="2"/>
    <s v="Kvinner"/>
    <x v="0"/>
    <x v="0"/>
    <x v="5"/>
    <x v="19"/>
  </r>
  <r>
    <x v="12"/>
    <s v="14"/>
    <x v="12"/>
    <x v="253"/>
    <s v="1443"/>
    <s v="Eid"/>
    <s v="2"/>
    <s v="Kvinner"/>
    <x v="1"/>
    <x v="1"/>
    <x v="5"/>
    <x v="12"/>
  </r>
  <r>
    <x v="12"/>
    <s v="14"/>
    <x v="12"/>
    <x v="253"/>
    <s v="1443"/>
    <s v="Eid"/>
    <s v="2"/>
    <s v="Kvinner"/>
    <x v="2"/>
    <x v="2"/>
    <x v="5"/>
    <x v="6"/>
  </r>
  <r>
    <x v="12"/>
    <s v="14"/>
    <x v="12"/>
    <x v="253"/>
    <s v="1443"/>
    <s v="Eid"/>
    <s v="2"/>
    <s v="Kvinner"/>
    <x v="3"/>
    <x v="3"/>
    <x v="5"/>
    <x v="4"/>
  </r>
  <r>
    <x v="12"/>
    <s v="14"/>
    <x v="12"/>
    <x v="253"/>
    <s v="1443"/>
    <s v="Eid"/>
    <s v="2"/>
    <s v="Kvinner"/>
    <x v="4"/>
    <x v="4"/>
    <x v="5"/>
    <x v="21"/>
  </r>
  <r>
    <x v="12"/>
    <s v="14"/>
    <x v="12"/>
    <x v="253"/>
    <s v="1443"/>
    <s v="Eid"/>
    <s v="2"/>
    <s v="Kvinner"/>
    <x v="5"/>
    <x v="5"/>
    <x v="5"/>
    <x v="19"/>
  </r>
  <r>
    <x v="12"/>
    <s v="14"/>
    <x v="12"/>
    <x v="253"/>
    <s v="1443"/>
    <s v="Eid"/>
    <s v="1"/>
    <s v="Menn"/>
    <x v="0"/>
    <x v="0"/>
    <x v="5"/>
    <x v="6"/>
  </r>
  <r>
    <x v="12"/>
    <s v="14"/>
    <x v="12"/>
    <x v="253"/>
    <s v="1443"/>
    <s v="Eid"/>
    <s v="1"/>
    <s v="Menn"/>
    <x v="1"/>
    <x v="1"/>
    <x v="5"/>
    <x v="13"/>
  </r>
  <r>
    <x v="12"/>
    <s v="14"/>
    <x v="12"/>
    <x v="253"/>
    <s v="1443"/>
    <s v="Eid"/>
    <s v="1"/>
    <s v="Menn"/>
    <x v="2"/>
    <x v="2"/>
    <x v="5"/>
    <x v="24"/>
  </r>
  <r>
    <x v="12"/>
    <s v="14"/>
    <x v="12"/>
    <x v="253"/>
    <s v="1443"/>
    <s v="Eid"/>
    <s v="1"/>
    <s v="Menn"/>
    <x v="3"/>
    <x v="3"/>
    <x v="5"/>
    <x v="27"/>
  </r>
  <r>
    <x v="12"/>
    <s v="14"/>
    <x v="12"/>
    <x v="253"/>
    <s v="1443"/>
    <s v="Eid"/>
    <s v="1"/>
    <s v="Menn"/>
    <x v="4"/>
    <x v="4"/>
    <x v="5"/>
    <x v="63"/>
  </r>
  <r>
    <x v="12"/>
    <s v="14"/>
    <x v="12"/>
    <x v="253"/>
    <s v="1443"/>
    <s v="Eid"/>
    <s v="1"/>
    <s v="Menn"/>
    <x v="5"/>
    <x v="5"/>
    <x v="5"/>
    <x v="27"/>
  </r>
  <r>
    <x v="12"/>
    <s v="14"/>
    <x v="12"/>
    <x v="253"/>
    <s v="1443"/>
    <s v="Eid"/>
    <s v="2"/>
    <s v="Kvinner"/>
    <x v="0"/>
    <x v="0"/>
    <x v="6"/>
    <x v="6"/>
  </r>
  <r>
    <x v="12"/>
    <s v="14"/>
    <x v="12"/>
    <x v="253"/>
    <s v="1443"/>
    <s v="Eid"/>
    <s v="2"/>
    <s v="Kvinner"/>
    <x v="1"/>
    <x v="1"/>
    <x v="6"/>
    <x v="6"/>
  </r>
  <r>
    <x v="12"/>
    <s v="14"/>
    <x v="12"/>
    <x v="253"/>
    <s v="1443"/>
    <s v="Eid"/>
    <s v="2"/>
    <s v="Kvinner"/>
    <x v="2"/>
    <x v="2"/>
    <x v="6"/>
    <x v="19"/>
  </r>
  <r>
    <x v="12"/>
    <s v="14"/>
    <x v="12"/>
    <x v="253"/>
    <s v="1443"/>
    <s v="Eid"/>
    <s v="2"/>
    <s v="Kvinner"/>
    <x v="3"/>
    <x v="3"/>
    <x v="6"/>
    <x v="20"/>
  </r>
  <r>
    <x v="12"/>
    <s v="14"/>
    <x v="12"/>
    <x v="253"/>
    <s v="1443"/>
    <s v="Eid"/>
    <s v="2"/>
    <s v="Kvinner"/>
    <x v="4"/>
    <x v="4"/>
    <x v="6"/>
    <x v="13"/>
  </r>
  <r>
    <x v="12"/>
    <s v="14"/>
    <x v="12"/>
    <x v="253"/>
    <s v="1443"/>
    <s v="Eid"/>
    <s v="2"/>
    <s v="Kvinner"/>
    <x v="5"/>
    <x v="5"/>
    <x v="6"/>
    <x v="12"/>
  </r>
  <r>
    <x v="12"/>
    <s v="14"/>
    <x v="12"/>
    <x v="253"/>
    <s v="1443"/>
    <s v="Eid"/>
    <s v="1"/>
    <s v="Menn"/>
    <x v="0"/>
    <x v="0"/>
    <x v="6"/>
    <x v="13"/>
  </r>
  <r>
    <x v="12"/>
    <s v="14"/>
    <x v="12"/>
    <x v="253"/>
    <s v="1443"/>
    <s v="Eid"/>
    <s v="1"/>
    <s v="Menn"/>
    <x v="1"/>
    <x v="1"/>
    <x v="6"/>
    <x v="21"/>
  </r>
  <r>
    <x v="12"/>
    <s v="14"/>
    <x v="12"/>
    <x v="253"/>
    <s v="1443"/>
    <s v="Eid"/>
    <s v="1"/>
    <s v="Menn"/>
    <x v="2"/>
    <x v="2"/>
    <x v="6"/>
    <x v="4"/>
  </r>
  <r>
    <x v="12"/>
    <s v="14"/>
    <x v="12"/>
    <x v="253"/>
    <s v="1443"/>
    <s v="Eid"/>
    <s v="1"/>
    <s v="Menn"/>
    <x v="3"/>
    <x v="3"/>
    <x v="6"/>
    <x v="32"/>
  </r>
  <r>
    <x v="12"/>
    <s v="14"/>
    <x v="12"/>
    <x v="253"/>
    <s v="1443"/>
    <s v="Eid"/>
    <s v="1"/>
    <s v="Menn"/>
    <x v="4"/>
    <x v="4"/>
    <x v="6"/>
    <x v="38"/>
  </r>
  <r>
    <x v="12"/>
    <s v="14"/>
    <x v="12"/>
    <x v="253"/>
    <s v="1443"/>
    <s v="Eid"/>
    <s v="1"/>
    <s v="Menn"/>
    <x v="5"/>
    <x v="5"/>
    <x v="6"/>
    <x v="11"/>
  </r>
  <r>
    <x v="12"/>
    <s v="14"/>
    <x v="12"/>
    <x v="253"/>
    <s v="1443"/>
    <s v="Eid"/>
    <s v="2"/>
    <s v="Kvinner"/>
    <x v="0"/>
    <x v="0"/>
    <x v="7"/>
    <x v="36"/>
  </r>
  <r>
    <x v="12"/>
    <s v="14"/>
    <x v="12"/>
    <x v="253"/>
    <s v="1443"/>
    <s v="Eid"/>
    <s v="2"/>
    <s v="Kvinner"/>
    <x v="1"/>
    <x v="1"/>
    <x v="7"/>
    <x v="1"/>
  </r>
  <r>
    <x v="12"/>
    <s v="14"/>
    <x v="12"/>
    <x v="253"/>
    <s v="1443"/>
    <s v="Eid"/>
    <s v="2"/>
    <s v="Kvinner"/>
    <x v="2"/>
    <x v="2"/>
    <x v="7"/>
    <x v="12"/>
  </r>
  <r>
    <x v="12"/>
    <s v="14"/>
    <x v="12"/>
    <x v="253"/>
    <s v="1443"/>
    <s v="Eid"/>
    <s v="2"/>
    <s v="Kvinner"/>
    <x v="3"/>
    <x v="3"/>
    <x v="7"/>
    <x v="15"/>
  </r>
  <r>
    <x v="12"/>
    <s v="14"/>
    <x v="12"/>
    <x v="253"/>
    <s v="1443"/>
    <s v="Eid"/>
    <s v="2"/>
    <s v="Kvinner"/>
    <x v="4"/>
    <x v="4"/>
    <x v="7"/>
    <x v="15"/>
  </r>
  <r>
    <x v="12"/>
    <s v="14"/>
    <x v="12"/>
    <x v="253"/>
    <s v="1443"/>
    <s v="Eid"/>
    <s v="2"/>
    <s v="Kvinner"/>
    <x v="5"/>
    <x v="5"/>
    <x v="7"/>
    <x v="7"/>
  </r>
  <r>
    <x v="12"/>
    <s v="14"/>
    <x v="12"/>
    <x v="253"/>
    <s v="1443"/>
    <s v="Eid"/>
    <s v="1"/>
    <s v="Menn"/>
    <x v="0"/>
    <x v="0"/>
    <x v="7"/>
    <x v="6"/>
  </r>
  <r>
    <x v="12"/>
    <s v="14"/>
    <x v="12"/>
    <x v="253"/>
    <s v="1443"/>
    <s v="Eid"/>
    <s v="1"/>
    <s v="Menn"/>
    <x v="1"/>
    <x v="1"/>
    <x v="7"/>
    <x v="12"/>
  </r>
  <r>
    <x v="12"/>
    <s v="14"/>
    <x v="12"/>
    <x v="253"/>
    <s v="1443"/>
    <s v="Eid"/>
    <s v="1"/>
    <s v="Menn"/>
    <x v="2"/>
    <x v="2"/>
    <x v="7"/>
    <x v="55"/>
  </r>
  <r>
    <x v="12"/>
    <s v="14"/>
    <x v="12"/>
    <x v="253"/>
    <s v="1443"/>
    <s v="Eid"/>
    <s v="1"/>
    <s v="Menn"/>
    <x v="3"/>
    <x v="3"/>
    <x v="7"/>
    <x v="51"/>
  </r>
  <r>
    <x v="12"/>
    <s v="14"/>
    <x v="12"/>
    <x v="253"/>
    <s v="1443"/>
    <s v="Eid"/>
    <s v="1"/>
    <s v="Menn"/>
    <x v="4"/>
    <x v="4"/>
    <x v="7"/>
    <x v="16"/>
  </r>
  <r>
    <x v="12"/>
    <s v="14"/>
    <x v="12"/>
    <x v="253"/>
    <s v="1443"/>
    <s v="Eid"/>
    <s v="1"/>
    <s v="Menn"/>
    <x v="5"/>
    <x v="5"/>
    <x v="7"/>
    <x v="56"/>
  </r>
  <r>
    <x v="12"/>
    <s v="14"/>
    <x v="12"/>
    <x v="254"/>
    <s v="1444"/>
    <s v="Hornindal"/>
    <s v="2"/>
    <s v="Kvinner"/>
    <x v="0"/>
    <x v="0"/>
    <x v="0"/>
    <x v="7"/>
  </r>
  <r>
    <x v="12"/>
    <s v="14"/>
    <x v="12"/>
    <x v="254"/>
    <s v="1444"/>
    <s v="Hornindal"/>
    <s v="2"/>
    <s v="Kvinner"/>
    <x v="1"/>
    <x v="1"/>
    <x v="0"/>
    <x v="1"/>
  </r>
  <r>
    <x v="12"/>
    <s v="14"/>
    <x v="12"/>
    <x v="254"/>
    <s v="1444"/>
    <s v="Hornindal"/>
    <s v="2"/>
    <s v="Kvinner"/>
    <x v="2"/>
    <x v="2"/>
    <x v="0"/>
    <x v="1"/>
  </r>
  <r>
    <x v="12"/>
    <s v="14"/>
    <x v="12"/>
    <x v="254"/>
    <s v="1444"/>
    <s v="Hornindal"/>
    <s v="2"/>
    <s v="Kvinner"/>
    <x v="3"/>
    <x v="3"/>
    <x v="0"/>
    <x v="6"/>
  </r>
  <r>
    <x v="12"/>
    <s v="14"/>
    <x v="12"/>
    <x v="254"/>
    <s v="1444"/>
    <s v="Hornindal"/>
    <s v="2"/>
    <s v="Kvinner"/>
    <x v="4"/>
    <x v="4"/>
    <x v="0"/>
    <x v="0"/>
  </r>
  <r>
    <x v="12"/>
    <s v="14"/>
    <x v="12"/>
    <x v="254"/>
    <s v="1444"/>
    <s v="Hornindal"/>
    <s v="2"/>
    <s v="Kvinner"/>
    <x v="5"/>
    <x v="5"/>
    <x v="0"/>
    <x v="23"/>
  </r>
  <r>
    <x v="12"/>
    <s v="14"/>
    <x v="12"/>
    <x v="254"/>
    <s v="1444"/>
    <s v="Hornindal"/>
    <s v="1"/>
    <s v="Menn"/>
    <x v="0"/>
    <x v="0"/>
    <x v="0"/>
    <x v="2"/>
  </r>
  <r>
    <x v="12"/>
    <s v="14"/>
    <x v="12"/>
    <x v="254"/>
    <s v="1444"/>
    <s v="Hornindal"/>
    <s v="1"/>
    <s v="Menn"/>
    <x v="1"/>
    <x v="1"/>
    <x v="0"/>
    <x v="0"/>
  </r>
  <r>
    <x v="12"/>
    <s v="14"/>
    <x v="12"/>
    <x v="254"/>
    <s v="1444"/>
    <s v="Hornindal"/>
    <s v="1"/>
    <s v="Menn"/>
    <x v="2"/>
    <x v="2"/>
    <x v="0"/>
    <x v="15"/>
  </r>
  <r>
    <x v="12"/>
    <s v="14"/>
    <x v="12"/>
    <x v="254"/>
    <s v="1444"/>
    <s v="Hornindal"/>
    <s v="1"/>
    <s v="Menn"/>
    <x v="3"/>
    <x v="3"/>
    <x v="0"/>
    <x v="24"/>
  </r>
  <r>
    <x v="12"/>
    <s v="14"/>
    <x v="12"/>
    <x v="254"/>
    <s v="1444"/>
    <s v="Hornindal"/>
    <s v="1"/>
    <s v="Menn"/>
    <x v="4"/>
    <x v="4"/>
    <x v="0"/>
    <x v="14"/>
  </r>
  <r>
    <x v="12"/>
    <s v="14"/>
    <x v="12"/>
    <x v="254"/>
    <s v="1444"/>
    <s v="Hornindal"/>
    <s v="1"/>
    <s v="Menn"/>
    <x v="5"/>
    <x v="5"/>
    <x v="0"/>
    <x v="13"/>
  </r>
  <r>
    <x v="12"/>
    <s v="14"/>
    <x v="12"/>
    <x v="254"/>
    <s v="1444"/>
    <s v="Hornindal"/>
    <s v="2"/>
    <s v="Kvinner"/>
    <x v="0"/>
    <x v="0"/>
    <x v="1"/>
    <x v="14"/>
  </r>
  <r>
    <x v="12"/>
    <s v="14"/>
    <x v="12"/>
    <x v="254"/>
    <s v="1444"/>
    <s v="Hornindal"/>
    <s v="2"/>
    <s v="Kvinner"/>
    <x v="1"/>
    <x v="1"/>
    <x v="1"/>
    <x v="0"/>
  </r>
  <r>
    <x v="12"/>
    <s v="14"/>
    <x v="12"/>
    <x v="254"/>
    <s v="1444"/>
    <s v="Hornindal"/>
    <s v="2"/>
    <s v="Kvinner"/>
    <x v="2"/>
    <x v="2"/>
    <x v="1"/>
    <x v="19"/>
  </r>
  <r>
    <x v="12"/>
    <s v="14"/>
    <x v="12"/>
    <x v="254"/>
    <s v="1444"/>
    <s v="Hornindal"/>
    <s v="2"/>
    <s v="Kvinner"/>
    <x v="3"/>
    <x v="3"/>
    <x v="1"/>
    <x v="12"/>
  </r>
  <r>
    <x v="12"/>
    <s v="14"/>
    <x v="12"/>
    <x v="254"/>
    <s v="1444"/>
    <s v="Hornindal"/>
    <s v="2"/>
    <s v="Kvinner"/>
    <x v="4"/>
    <x v="4"/>
    <x v="1"/>
    <x v="19"/>
  </r>
  <r>
    <x v="12"/>
    <s v="14"/>
    <x v="12"/>
    <x v="254"/>
    <s v="1444"/>
    <s v="Hornindal"/>
    <s v="2"/>
    <s v="Kvinner"/>
    <x v="5"/>
    <x v="5"/>
    <x v="1"/>
    <x v="0"/>
  </r>
  <r>
    <x v="12"/>
    <s v="14"/>
    <x v="12"/>
    <x v="254"/>
    <s v="1444"/>
    <s v="Hornindal"/>
    <s v="1"/>
    <s v="Menn"/>
    <x v="0"/>
    <x v="0"/>
    <x v="1"/>
    <x v="21"/>
  </r>
  <r>
    <x v="12"/>
    <s v="14"/>
    <x v="12"/>
    <x v="254"/>
    <s v="1444"/>
    <s v="Hornindal"/>
    <s v="1"/>
    <s v="Menn"/>
    <x v="1"/>
    <x v="1"/>
    <x v="1"/>
    <x v="12"/>
  </r>
  <r>
    <x v="12"/>
    <s v="14"/>
    <x v="12"/>
    <x v="254"/>
    <s v="1444"/>
    <s v="Hornindal"/>
    <s v="1"/>
    <s v="Menn"/>
    <x v="2"/>
    <x v="2"/>
    <x v="1"/>
    <x v="7"/>
  </r>
  <r>
    <x v="12"/>
    <s v="14"/>
    <x v="12"/>
    <x v="254"/>
    <s v="1444"/>
    <s v="Hornindal"/>
    <s v="1"/>
    <s v="Menn"/>
    <x v="3"/>
    <x v="3"/>
    <x v="1"/>
    <x v="3"/>
  </r>
  <r>
    <x v="12"/>
    <s v="14"/>
    <x v="12"/>
    <x v="254"/>
    <s v="1444"/>
    <s v="Hornindal"/>
    <s v="1"/>
    <s v="Menn"/>
    <x v="4"/>
    <x v="4"/>
    <x v="1"/>
    <x v="14"/>
  </r>
  <r>
    <x v="12"/>
    <s v="14"/>
    <x v="12"/>
    <x v="254"/>
    <s v="1444"/>
    <s v="Hornindal"/>
    <s v="1"/>
    <s v="Menn"/>
    <x v="5"/>
    <x v="5"/>
    <x v="1"/>
    <x v="6"/>
  </r>
  <r>
    <x v="12"/>
    <s v="14"/>
    <x v="12"/>
    <x v="254"/>
    <s v="1444"/>
    <s v="Hornindal"/>
    <s v="2"/>
    <s v="Kvinner"/>
    <x v="0"/>
    <x v="0"/>
    <x v="2"/>
    <x v="15"/>
  </r>
  <r>
    <x v="12"/>
    <s v="14"/>
    <x v="12"/>
    <x v="254"/>
    <s v="1444"/>
    <s v="Hornindal"/>
    <s v="2"/>
    <s v="Kvinner"/>
    <x v="1"/>
    <x v="1"/>
    <x v="2"/>
    <x v="39"/>
  </r>
  <r>
    <x v="12"/>
    <s v="14"/>
    <x v="12"/>
    <x v="254"/>
    <s v="1444"/>
    <s v="Hornindal"/>
    <s v="2"/>
    <s v="Kvinner"/>
    <x v="2"/>
    <x v="2"/>
    <x v="2"/>
    <x v="1"/>
  </r>
  <r>
    <x v="12"/>
    <s v="14"/>
    <x v="12"/>
    <x v="254"/>
    <s v="1444"/>
    <s v="Hornindal"/>
    <s v="2"/>
    <s v="Kvinner"/>
    <x v="3"/>
    <x v="3"/>
    <x v="2"/>
    <x v="7"/>
  </r>
  <r>
    <x v="12"/>
    <s v="14"/>
    <x v="12"/>
    <x v="254"/>
    <s v="1444"/>
    <s v="Hornindal"/>
    <s v="2"/>
    <s v="Kvinner"/>
    <x v="4"/>
    <x v="4"/>
    <x v="2"/>
    <x v="19"/>
  </r>
  <r>
    <x v="12"/>
    <s v="14"/>
    <x v="12"/>
    <x v="254"/>
    <s v="1444"/>
    <s v="Hornindal"/>
    <s v="2"/>
    <s v="Kvinner"/>
    <x v="5"/>
    <x v="5"/>
    <x v="2"/>
    <x v="23"/>
  </r>
  <r>
    <x v="12"/>
    <s v="14"/>
    <x v="12"/>
    <x v="254"/>
    <s v="1444"/>
    <s v="Hornindal"/>
    <s v="1"/>
    <s v="Menn"/>
    <x v="0"/>
    <x v="0"/>
    <x v="2"/>
    <x v="4"/>
  </r>
  <r>
    <x v="12"/>
    <s v="14"/>
    <x v="12"/>
    <x v="254"/>
    <s v="1444"/>
    <s v="Hornindal"/>
    <s v="1"/>
    <s v="Menn"/>
    <x v="1"/>
    <x v="1"/>
    <x v="2"/>
    <x v="5"/>
  </r>
  <r>
    <x v="12"/>
    <s v="14"/>
    <x v="12"/>
    <x v="254"/>
    <s v="1444"/>
    <s v="Hornindal"/>
    <s v="1"/>
    <s v="Menn"/>
    <x v="2"/>
    <x v="2"/>
    <x v="2"/>
    <x v="6"/>
  </r>
  <r>
    <x v="12"/>
    <s v="14"/>
    <x v="12"/>
    <x v="254"/>
    <s v="1444"/>
    <s v="Hornindal"/>
    <s v="1"/>
    <s v="Menn"/>
    <x v="3"/>
    <x v="3"/>
    <x v="2"/>
    <x v="20"/>
  </r>
  <r>
    <x v="12"/>
    <s v="14"/>
    <x v="12"/>
    <x v="254"/>
    <s v="1444"/>
    <s v="Hornindal"/>
    <s v="1"/>
    <s v="Menn"/>
    <x v="4"/>
    <x v="4"/>
    <x v="2"/>
    <x v="2"/>
  </r>
  <r>
    <x v="12"/>
    <s v="14"/>
    <x v="12"/>
    <x v="254"/>
    <s v="1444"/>
    <s v="Hornindal"/>
    <s v="1"/>
    <s v="Menn"/>
    <x v="5"/>
    <x v="5"/>
    <x v="2"/>
    <x v="12"/>
  </r>
  <r>
    <x v="12"/>
    <s v="14"/>
    <x v="12"/>
    <x v="254"/>
    <s v="1444"/>
    <s v="Hornindal"/>
    <s v="2"/>
    <s v="Kvinner"/>
    <x v="0"/>
    <x v="0"/>
    <x v="3"/>
    <x v="7"/>
  </r>
  <r>
    <x v="12"/>
    <s v="14"/>
    <x v="12"/>
    <x v="254"/>
    <s v="1444"/>
    <s v="Hornindal"/>
    <s v="2"/>
    <s v="Kvinner"/>
    <x v="1"/>
    <x v="1"/>
    <x v="3"/>
    <x v="39"/>
  </r>
  <r>
    <x v="12"/>
    <s v="14"/>
    <x v="12"/>
    <x v="254"/>
    <s v="1444"/>
    <s v="Hornindal"/>
    <s v="2"/>
    <s v="Kvinner"/>
    <x v="2"/>
    <x v="2"/>
    <x v="3"/>
    <x v="1"/>
  </r>
  <r>
    <x v="12"/>
    <s v="14"/>
    <x v="12"/>
    <x v="254"/>
    <s v="1444"/>
    <s v="Hornindal"/>
    <s v="2"/>
    <s v="Kvinner"/>
    <x v="3"/>
    <x v="3"/>
    <x v="3"/>
    <x v="7"/>
  </r>
  <r>
    <x v="12"/>
    <s v="14"/>
    <x v="12"/>
    <x v="254"/>
    <s v="1444"/>
    <s v="Hornindal"/>
    <s v="2"/>
    <s v="Kvinner"/>
    <x v="4"/>
    <x v="4"/>
    <x v="3"/>
    <x v="12"/>
  </r>
  <r>
    <x v="12"/>
    <s v="14"/>
    <x v="12"/>
    <x v="254"/>
    <s v="1444"/>
    <s v="Hornindal"/>
    <s v="2"/>
    <s v="Kvinner"/>
    <x v="5"/>
    <x v="5"/>
    <x v="3"/>
    <x v="0"/>
  </r>
  <r>
    <x v="12"/>
    <s v="14"/>
    <x v="12"/>
    <x v="254"/>
    <s v="1444"/>
    <s v="Hornindal"/>
    <s v="1"/>
    <s v="Menn"/>
    <x v="0"/>
    <x v="0"/>
    <x v="3"/>
    <x v="21"/>
  </r>
  <r>
    <x v="12"/>
    <s v="14"/>
    <x v="12"/>
    <x v="254"/>
    <s v="1444"/>
    <s v="Hornindal"/>
    <s v="1"/>
    <s v="Menn"/>
    <x v="1"/>
    <x v="1"/>
    <x v="3"/>
    <x v="5"/>
  </r>
  <r>
    <x v="12"/>
    <s v="14"/>
    <x v="12"/>
    <x v="254"/>
    <s v="1444"/>
    <s v="Hornindal"/>
    <s v="1"/>
    <s v="Menn"/>
    <x v="2"/>
    <x v="2"/>
    <x v="3"/>
    <x v="13"/>
  </r>
  <r>
    <x v="12"/>
    <s v="14"/>
    <x v="12"/>
    <x v="254"/>
    <s v="1444"/>
    <s v="Hornindal"/>
    <s v="1"/>
    <s v="Menn"/>
    <x v="3"/>
    <x v="3"/>
    <x v="3"/>
    <x v="20"/>
  </r>
  <r>
    <x v="12"/>
    <s v="14"/>
    <x v="12"/>
    <x v="254"/>
    <s v="1444"/>
    <s v="Hornindal"/>
    <s v="1"/>
    <s v="Menn"/>
    <x v="4"/>
    <x v="4"/>
    <x v="3"/>
    <x v="2"/>
  </r>
  <r>
    <x v="12"/>
    <s v="14"/>
    <x v="12"/>
    <x v="254"/>
    <s v="1444"/>
    <s v="Hornindal"/>
    <s v="1"/>
    <s v="Menn"/>
    <x v="5"/>
    <x v="5"/>
    <x v="3"/>
    <x v="5"/>
  </r>
  <r>
    <x v="12"/>
    <s v="14"/>
    <x v="12"/>
    <x v="254"/>
    <s v="1444"/>
    <s v="Hornindal"/>
    <s v="2"/>
    <s v="Kvinner"/>
    <x v="0"/>
    <x v="0"/>
    <x v="4"/>
    <x v="12"/>
  </r>
  <r>
    <x v="12"/>
    <s v="14"/>
    <x v="12"/>
    <x v="254"/>
    <s v="1444"/>
    <s v="Hornindal"/>
    <s v="2"/>
    <s v="Kvinner"/>
    <x v="1"/>
    <x v="1"/>
    <x v="4"/>
    <x v="23"/>
  </r>
  <r>
    <x v="12"/>
    <s v="14"/>
    <x v="12"/>
    <x v="254"/>
    <s v="1444"/>
    <s v="Hornindal"/>
    <s v="2"/>
    <s v="Kvinner"/>
    <x v="2"/>
    <x v="2"/>
    <x v="4"/>
    <x v="23"/>
  </r>
  <r>
    <x v="12"/>
    <s v="14"/>
    <x v="12"/>
    <x v="254"/>
    <s v="1444"/>
    <s v="Hornindal"/>
    <s v="2"/>
    <s v="Kvinner"/>
    <x v="3"/>
    <x v="3"/>
    <x v="4"/>
    <x v="0"/>
  </r>
  <r>
    <x v="12"/>
    <s v="14"/>
    <x v="12"/>
    <x v="254"/>
    <s v="1444"/>
    <s v="Hornindal"/>
    <s v="2"/>
    <s v="Kvinner"/>
    <x v="4"/>
    <x v="4"/>
    <x v="4"/>
    <x v="19"/>
  </r>
  <r>
    <x v="12"/>
    <s v="14"/>
    <x v="12"/>
    <x v="254"/>
    <s v="1444"/>
    <s v="Hornindal"/>
    <s v="2"/>
    <s v="Kvinner"/>
    <x v="5"/>
    <x v="5"/>
    <x v="4"/>
    <x v="1"/>
  </r>
  <r>
    <x v="12"/>
    <s v="14"/>
    <x v="12"/>
    <x v="254"/>
    <s v="1444"/>
    <s v="Hornindal"/>
    <s v="1"/>
    <s v="Menn"/>
    <x v="0"/>
    <x v="0"/>
    <x v="4"/>
    <x v="1"/>
  </r>
  <r>
    <x v="12"/>
    <s v="14"/>
    <x v="12"/>
    <x v="254"/>
    <s v="1444"/>
    <s v="Hornindal"/>
    <s v="1"/>
    <s v="Menn"/>
    <x v="1"/>
    <x v="1"/>
    <x v="4"/>
    <x v="19"/>
  </r>
  <r>
    <x v="12"/>
    <s v="14"/>
    <x v="12"/>
    <x v="254"/>
    <s v="1444"/>
    <s v="Hornindal"/>
    <s v="1"/>
    <s v="Menn"/>
    <x v="2"/>
    <x v="2"/>
    <x v="4"/>
    <x v="15"/>
  </r>
  <r>
    <x v="12"/>
    <s v="14"/>
    <x v="12"/>
    <x v="254"/>
    <s v="1444"/>
    <s v="Hornindal"/>
    <s v="1"/>
    <s v="Menn"/>
    <x v="3"/>
    <x v="3"/>
    <x v="4"/>
    <x v="24"/>
  </r>
  <r>
    <x v="12"/>
    <s v="14"/>
    <x v="12"/>
    <x v="254"/>
    <s v="1444"/>
    <s v="Hornindal"/>
    <s v="1"/>
    <s v="Menn"/>
    <x v="4"/>
    <x v="4"/>
    <x v="4"/>
    <x v="14"/>
  </r>
  <r>
    <x v="12"/>
    <s v="14"/>
    <x v="12"/>
    <x v="254"/>
    <s v="1444"/>
    <s v="Hornindal"/>
    <s v="1"/>
    <s v="Menn"/>
    <x v="5"/>
    <x v="5"/>
    <x v="4"/>
    <x v="5"/>
  </r>
  <r>
    <x v="12"/>
    <s v="14"/>
    <x v="12"/>
    <x v="254"/>
    <s v="1444"/>
    <s v="Hornindal"/>
    <s v="2"/>
    <s v="Kvinner"/>
    <x v="0"/>
    <x v="0"/>
    <x v="5"/>
    <x v="5"/>
  </r>
  <r>
    <x v="12"/>
    <s v="14"/>
    <x v="12"/>
    <x v="254"/>
    <s v="1444"/>
    <s v="Hornindal"/>
    <s v="2"/>
    <s v="Kvinner"/>
    <x v="1"/>
    <x v="1"/>
    <x v="5"/>
    <x v="19"/>
  </r>
  <r>
    <x v="12"/>
    <s v="14"/>
    <x v="12"/>
    <x v="254"/>
    <s v="1444"/>
    <s v="Hornindal"/>
    <s v="2"/>
    <s v="Kvinner"/>
    <x v="2"/>
    <x v="2"/>
    <x v="5"/>
    <x v="23"/>
  </r>
  <r>
    <x v="12"/>
    <s v="14"/>
    <x v="12"/>
    <x v="254"/>
    <s v="1444"/>
    <s v="Hornindal"/>
    <s v="2"/>
    <s v="Kvinner"/>
    <x v="3"/>
    <x v="3"/>
    <x v="5"/>
    <x v="1"/>
  </r>
  <r>
    <x v="12"/>
    <s v="14"/>
    <x v="12"/>
    <x v="254"/>
    <s v="1444"/>
    <s v="Hornindal"/>
    <s v="2"/>
    <s v="Kvinner"/>
    <x v="4"/>
    <x v="4"/>
    <x v="5"/>
    <x v="0"/>
  </r>
  <r>
    <x v="12"/>
    <s v="14"/>
    <x v="12"/>
    <x v="254"/>
    <s v="1444"/>
    <s v="Hornindal"/>
    <s v="2"/>
    <s v="Kvinner"/>
    <x v="5"/>
    <x v="5"/>
    <x v="5"/>
    <x v="0"/>
  </r>
  <r>
    <x v="12"/>
    <s v="14"/>
    <x v="12"/>
    <x v="254"/>
    <s v="1444"/>
    <s v="Hornindal"/>
    <s v="1"/>
    <s v="Menn"/>
    <x v="0"/>
    <x v="0"/>
    <x v="5"/>
    <x v="15"/>
  </r>
  <r>
    <x v="12"/>
    <s v="14"/>
    <x v="12"/>
    <x v="254"/>
    <s v="1444"/>
    <s v="Hornindal"/>
    <s v="1"/>
    <s v="Menn"/>
    <x v="1"/>
    <x v="1"/>
    <x v="5"/>
    <x v="12"/>
  </r>
  <r>
    <x v="12"/>
    <s v="14"/>
    <x v="12"/>
    <x v="254"/>
    <s v="1444"/>
    <s v="Hornindal"/>
    <s v="1"/>
    <s v="Menn"/>
    <x v="2"/>
    <x v="2"/>
    <x v="5"/>
    <x v="12"/>
  </r>
  <r>
    <x v="12"/>
    <s v="14"/>
    <x v="12"/>
    <x v="254"/>
    <s v="1444"/>
    <s v="Hornindal"/>
    <s v="1"/>
    <s v="Menn"/>
    <x v="3"/>
    <x v="3"/>
    <x v="5"/>
    <x v="3"/>
  </r>
  <r>
    <x v="12"/>
    <s v="14"/>
    <x v="12"/>
    <x v="254"/>
    <s v="1444"/>
    <s v="Hornindal"/>
    <s v="1"/>
    <s v="Menn"/>
    <x v="4"/>
    <x v="4"/>
    <x v="5"/>
    <x v="14"/>
  </r>
  <r>
    <x v="12"/>
    <s v="14"/>
    <x v="12"/>
    <x v="254"/>
    <s v="1444"/>
    <s v="Hornindal"/>
    <s v="1"/>
    <s v="Menn"/>
    <x v="5"/>
    <x v="5"/>
    <x v="5"/>
    <x v="7"/>
  </r>
  <r>
    <x v="12"/>
    <s v="14"/>
    <x v="12"/>
    <x v="254"/>
    <s v="1444"/>
    <s v="Hornindal"/>
    <s v="2"/>
    <s v="Kvinner"/>
    <x v="0"/>
    <x v="0"/>
    <x v="6"/>
    <x v="5"/>
  </r>
  <r>
    <x v="12"/>
    <s v="14"/>
    <x v="12"/>
    <x v="254"/>
    <s v="1444"/>
    <s v="Hornindal"/>
    <s v="2"/>
    <s v="Kvinner"/>
    <x v="1"/>
    <x v="1"/>
    <x v="6"/>
    <x v="0"/>
  </r>
  <r>
    <x v="12"/>
    <s v="14"/>
    <x v="12"/>
    <x v="254"/>
    <s v="1444"/>
    <s v="Hornindal"/>
    <s v="2"/>
    <s v="Kvinner"/>
    <x v="2"/>
    <x v="2"/>
    <x v="6"/>
    <x v="19"/>
  </r>
  <r>
    <x v="12"/>
    <s v="14"/>
    <x v="12"/>
    <x v="254"/>
    <s v="1444"/>
    <s v="Hornindal"/>
    <s v="2"/>
    <s v="Kvinner"/>
    <x v="3"/>
    <x v="3"/>
    <x v="6"/>
    <x v="7"/>
  </r>
  <r>
    <x v="12"/>
    <s v="14"/>
    <x v="12"/>
    <x v="254"/>
    <s v="1444"/>
    <s v="Hornindal"/>
    <s v="2"/>
    <s v="Kvinner"/>
    <x v="4"/>
    <x v="4"/>
    <x v="6"/>
    <x v="1"/>
  </r>
  <r>
    <x v="12"/>
    <s v="14"/>
    <x v="12"/>
    <x v="254"/>
    <s v="1444"/>
    <s v="Hornindal"/>
    <s v="2"/>
    <s v="Kvinner"/>
    <x v="5"/>
    <x v="5"/>
    <x v="6"/>
    <x v="0"/>
  </r>
  <r>
    <x v="12"/>
    <s v="14"/>
    <x v="12"/>
    <x v="254"/>
    <s v="1444"/>
    <s v="Hornindal"/>
    <s v="1"/>
    <s v="Menn"/>
    <x v="0"/>
    <x v="0"/>
    <x v="6"/>
    <x v="15"/>
  </r>
  <r>
    <x v="12"/>
    <s v="14"/>
    <x v="12"/>
    <x v="254"/>
    <s v="1444"/>
    <s v="Hornindal"/>
    <s v="1"/>
    <s v="Menn"/>
    <x v="1"/>
    <x v="1"/>
    <x v="6"/>
    <x v="12"/>
  </r>
  <r>
    <x v="12"/>
    <s v="14"/>
    <x v="12"/>
    <x v="254"/>
    <s v="1444"/>
    <s v="Hornindal"/>
    <s v="1"/>
    <s v="Menn"/>
    <x v="2"/>
    <x v="2"/>
    <x v="6"/>
    <x v="5"/>
  </r>
  <r>
    <x v="12"/>
    <s v="14"/>
    <x v="12"/>
    <x v="254"/>
    <s v="1444"/>
    <s v="Hornindal"/>
    <s v="1"/>
    <s v="Menn"/>
    <x v="3"/>
    <x v="3"/>
    <x v="6"/>
    <x v="55"/>
  </r>
  <r>
    <x v="12"/>
    <s v="14"/>
    <x v="12"/>
    <x v="254"/>
    <s v="1444"/>
    <s v="Hornindal"/>
    <s v="1"/>
    <s v="Menn"/>
    <x v="4"/>
    <x v="4"/>
    <x v="6"/>
    <x v="4"/>
  </r>
  <r>
    <x v="12"/>
    <s v="14"/>
    <x v="12"/>
    <x v="254"/>
    <s v="1444"/>
    <s v="Hornindal"/>
    <s v="1"/>
    <s v="Menn"/>
    <x v="5"/>
    <x v="5"/>
    <x v="6"/>
    <x v="5"/>
  </r>
  <r>
    <x v="12"/>
    <s v="14"/>
    <x v="12"/>
    <x v="254"/>
    <s v="1444"/>
    <s v="Hornindal"/>
    <s v="2"/>
    <s v="Kvinner"/>
    <x v="0"/>
    <x v="0"/>
    <x v="7"/>
    <x v="23"/>
  </r>
  <r>
    <x v="12"/>
    <s v="14"/>
    <x v="12"/>
    <x v="254"/>
    <s v="1444"/>
    <s v="Hornindal"/>
    <s v="2"/>
    <s v="Kvinner"/>
    <x v="1"/>
    <x v="1"/>
    <x v="7"/>
    <x v="39"/>
  </r>
  <r>
    <x v="12"/>
    <s v="14"/>
    <x v="12"/>
    <x v="254"/>
    <s v="1444"/>
    <s v="Hornindal"/>
    <s v="2"/>
    <s v="Kvinner"/>
    <x v="2"/>
    <x v="2"/>
    <x v="7"/>
    <x v="39"/>
  </r>
  <r>
    <x v="12"/>
    <s v="14"/>
    <x v="12"/>
    <x v="254"/>
    <s v="1444"/>
    <s v="Hornindal"/>
    <s v="2"/>
    <s v="Kvinner"/>
    <x v="3"/>
    <x v="3"/>
    <x v="7"/>
    <x v="0"/>
  </r>
  <r>
    <x v="12"/>
    <s v="14"/>
    <x v="12"/>
    <x v="254"/>
    <s v="1444"/>
    <s v="Hornindal"/>
    <s v="2"/>
    <s v="Kvinner"/>
    <x v="4"/>
    <x v="4"/>
    <x v="7"/>
    <x v="1"/>
  </r>
  <r>
    <x v="12"/>
    <s v="14"/>
    <x v="12"/>
    <x v="254"/>
    <s v="1444"/>
    <s v="Hornindal"/>
    <s v="2"/>
    <s v="Kvinner"/>
    <x v="5"/>
    <x v="5"/>
    <x v="7"/>
    <x v="39"/>
  </r>
  <r>
    <x v="12"/>
    <s v="14"/>
    <x v="12"/>
    <x v="254"/>
    <s v="1444"/>
    <s v="Hornindal"/>
    <s v="1"/>
    <s v="Menn"/>
    <x v="0"/>
    <x v="0"/>
    <x v="7"/>
    <x v="1"/>
  </r>
  <r>
    <x v="12"/>
    <s v="14"/>
    <x v="12"/>
    <x v="254"/>
    <s v="1444"/>
    <s v="Hornindal"/>
    <s v="1"/>
    <s v="Menn"/>
    <x v="1"/>
    <x v="1"/>
    <x v="7"/>
    <x v="39"/>
  </r>
  <r>
    <x v="12"/>
    <s v="14"/>
    <x v="12"/>
    <x v="254"/>
    <s v="1444"/>
    <s v="Hornindal"/>
    <s v="1"/>
    <s v="Menn"/>
    <x v="2"/>
    <x v="2"/>
    <x v="7"/>
    <x v="23"/>
  </r>
  <r>
    <x v="12"/>
    <s v="14"/>
    <x v="12"/>
    <x v="254"/>
    <s v="1444"/>
    <s v="Hornindal"/>
    <s v="1"/>
    <s v="Menn"/>
    <x v="3"/>
    <x v="3"/>
    <x v="7"/>
    <x v="14"/>
  </r>
  <r>
    <x v="12"/>
    <s v="14"/>
    <x v="12"/>
    <x v="254"/>
    <s v="1444"/>
    <s v="Hornindal"/>
    <s v="1"/>
    <s v="Menn"/>
    <x v="4"/>
    <x v="4"/>
    <x v="7"/>
    <x v="7"/>
  </r>
  <r>
    <x v="12"/>
    <s v="14"/>
    <x v="12"/>
    <x v="254"/>
    <s v="1444"/>
    <s v="Hornindal"/>
    <s v="1"/>
    <s v="Menn"/>
    <x v="5"/>
    <x v="5"/>
    <x v="7"/>
    <x v="7"/>
  </r>
  <r>
    <x v="12"/>
    <s v="14"/>
    <x v="12"/>
    <x v="255"/>
    <s v="1445"/>
    <s v="Gloppen"/>
    <s v="2"/>
    <s v="Kvinner"/>
    <x v="0"/>
    <x v="0"/>
    <x v="0"/>
    <x v="6"/>
  </r>
  <r>
    <x v="12"/>
    <s v="14"/>
    <x v="12"/>
    <x v="255"/>
    <s v="1445"/>
    <s v="Gloppen"/>
    <s v="2"/>
    <s v="Kvinner"/>
    <x v="1"/>
    <x v="1"/>
    <x v="0"/>
    <x v="21"/>
  </r>
  <r>
    <x v="12"/>
    <s v="14"/>
    <x v="12"/>
    <x v="255"/>
    <s v="1445"/>
    <s v="Gloppen"/>
    <s v="2"/>
    <s v="Kvinner"/>
    <x v="2"/>
    <x v="2"/>
    <x v="0"/>
    <x v="56"/>
  </r>
  <r>
    <x v="12"/>
    <s v="14"/>
    <x v="12"/>
    <x v="255"/>
    <s v="1445"/>
    <s v="Gloppen"/>
    <s v="2"/>
    <s v="Kvinner"/>
    <x v="3"/>
    <x v="3"/>
    <x v="0"/>
    <x v="35"/>
  </r>
  <r>
    <x v="12"/>
    <s v="14"/>
    <x v="12"/>
    <x v="255"/>
    <s v="1445"/>
    <s v="Gloppen"/>
    <s v="2"/>
    <s v="Kvinner"/>
    <x v="4"/>
    <x v="4"/>
    <x v="0"/>
    <x v="45"/>
  </r>
  <r>
    <x v="12"/>
    <s v="14"/>
    <x v="12"/>
    <x v="255"/>
    <s v="1445"/>
    <s v="Gloppen"/>
    <s v="2"/>
    <s v="Kvinner"/>
    <x v="5"/>
    <x v="5"/>
    <x v="0"/>
    <x v="14"/>
  </r>
  <r>
    <x v="12"/>
    <s v="14"/>
    <x v="12"/>
    <x v="255"/>
    <s v="1445"/>
    <s v="Gloppen"/>
    <s v="1"/>
    <s v="Menn"/>
    <x v="0"/>
    <x v="0"/>
    <x v="0"/>
    <x v="36"/>
  </r>
  <r>
    <x v="12"/>
    <s v="14"/>
    <x v="12"/>
    <x v="255"/>
    <s v="1445"/>
    <s v="Gloppen"/>
    <s v="1"/>
    <s v="Menn"/>
    <x v="1"/>
    <x v="1"/>
    <x v="0"/>
    <x v="4"/>
  </r>
  <r>
    <x v="12"/>
    <s v="14"/>
    <x v="12"/>
    <x v="255"/>
    <s v="1445"/>
    <s v="Gloppen"/>
    <s v="1"/>
    <s v="Menn"/>
    <x v="2"/>
    <x v="2"/>
    <x v="0"/>
    <x v="63"/>
  </r>
  <r>
    <x v="12"/>
    <s v="14"/>
    <x v="12"/>
    <x v="255"/>
    <s v="1445"/>
    <s v="Gloppen"/>
    <s v="1"/>
    <s v="Menn"/>
    <x v="3"/>
    <x v="3"/>
    <x v="0"/>
    <x v="57"/>
  </r>
  <r>
    <x v="12"/>
    <s v="14"/>
    <x v="12"/>
    <x v="255"/>
    <s v="1445"/>
    <s v="Gloppen"/>
    <s v="1"/>
    <s v="Menn"/>
    <x v="4"/>
    <x v="4"/>
    <x v="0"/>
    <x v="54"/>
  </r>
  <r>
    <x v="12"/>
    <s v="14"/>
    <x v="12"/>
    <x v="255"/>
    <s v="1445"/>
    <s v="Gloppen"/>
    <s v="1"/>
    <s v="Menn"/>
    <x v="5"/>
    <x v="5"/>
    <x v="0"/>
    <x v="10"/>
  </r>
  <r>
    <x v="12"/>
    <s v="14"/>
    <x v="12"/>
    <x v="255"/>
    <s v="1445"/>
    <s v="Gloppen"/>
    <s v="2"/>
    <s v="Kvinner"/>
    <x v="0"/>
    <x v="0"/>
    <x v="1"/>
    <x v="12"/>
  </r>
  <r>
    <x v="12"/>
    <s v="14"/>
    <x v="12"/>
    <x v="255"/>
    <s v="1445"/>
    <s v="Gloppen"/>
    <s v="2"/>
    <s v="Kvinner"/>
    <x v="1"/>
    <x v="1"/>
    <x v="1"/>
    <x v="13"/>
  </r>
  <r>
    <x v="12"/>
    <s v="14"/>
    <x v="12"/>
    <x v="255"/>
    <s v="1445"/>
    <s v="Gloppen"/>
    <s v="2"/>
    <s v="Kvinner"/>
    <x v="2"/>
    <x v="2"/>
    <x v="1"/>
    <x v="24"/>
  </r>
  <r>
    <x v="12"/>
    <s v="14"/>
    <x v="12"/>
    <x v="255"/>
    <s v="1445"/>
    <s v="Gloppen"/>
    <s v="2"/>
    <s v="Kvinner"/>
    <x v="3"/>
    <x v="3"/>
    <x v="1"/>
    <x v="28"/>
  </r>
  <r>
    <x v="12"/>
    <s v="14"/>
    <x v="12"/>
    <x v="255"/>
    <s v="1445"/>
    <s v="Gloppen"/>
    <s v="2"/>
    <s v="Kvinner"/>
    <x v="4"/>
    <x v="4"/>
    <x v="1"/>
    <x v="40"/>
  </r>
  <r>
    <x v="12"/>
    <s v="14"/>
    <x v="12"/>
    <x v="255"/>
    <s v="1445"/>
    <s v="Gloppen"/>
    <s v="2"/>
    <s v="Kvinner"/>
    <x v="5"/>
    <x v="5"/>
    <x v="1"/>
    <x v="20"/>
  </r>
  <r>
    <x v="12"/>
    <s v="14"/>
    <x v="12"/>
    <x v="255"/>
    <s v="1445"/>
    <s v="Gloppen"/>
    <s v="1"/>
    <s v="Menn"/>
    <x v="0"/>
    <x v="0"/>
    <x v="1"/>
    <x v="20"/>
  </r>
  <r>
    <x v="12"/>
    <s v="14"/>
    <x v="12"/>
    <x v="255"/>
    <s v="1445"/>
    <s v="Gloppen"/>
    <s v="1"/>
    <s v="Menn"/>
    <x v="1"/>
    <x v="1"/>
    <x v="1"/>
    <x v="2"/>
  </r>
  <r>
    <x v="12"/>
    <s v="14"/>
    <x v="12"/>
    <x v="255"/>
    <s v="1445"/>
    <s v="Gloppen"/>
    <s v="1"/>
    <s v="Menn"/>
    <x v="2"/>
    <x v="2"/>
    <x v="1"/>
    <x v="38"/>
  </r>
  <r>
    <x v="12"/>
    <s v="14"/>
    <x v="12"/>
    <x v="255"/>
    <s v="1445"/>
    <s v="Gloppen"/>
    <s v="1"/>
    <s v="Menn"/>
    <x v="3"/>
    <x v="3"/>
    <x v="1"/>
    <x v="59"/>
  </r>
  <r>
    <x v="12"/>
    <s v="14"/>
    <x v="12"/>
    <x v="255"/>
    <s v="1445"/>
    <s v="Gloppen"/>
    <s v="1"/>
    <s v="Menn"/>
    <x v="4"/>
    <x v="4"/>
    <x v="1"/>
    <x v="78"/>
  </r>
  <r>
    <x v="12"/>
    <s v="14"/>
    <x v="12"/>
    <x v="255"/>
    <s v="1445"/>
    <s v="Gloppen"/>
    <s v="1"/>
    <s v="Menn"/>
    <x v="5"/>
    <x v="5"/>
    <x v="1"/>
    <x v="10"/>
  </r>
  <r>
    <x v="12"/>
    <s v="14"/>
    <x v="12"/>
    <x v="255"/>
    <s v="1445"/>
    <s v="Gloppen"/>
    <s v="2"/>
    <s v="Kvinner"/>
    <x v="0"/>
    <x v="0"/>
    <x v="2"/>
    <x v="21"/>
  </r>
  <r>
    <x v="12"/>
    <s v="14"/>
    <x v="12"/>
    <x v="255"/>
    <s v="1445"/>
    <s v="Gloppen"/>
    <s v="2"/>
    <s v="Kvinner"/>
    <x v="1"/>
    <x v="1"/>
    <x v="2"/>
    <x v="5"/>
  </r>
  <r>
    <x v="12"/>
    <s v="14"/>
    <x v="12"/>
    <x v="255"/>
    <s v="1445"/>
    <s v="Gloppen"/>
    <s v="2"/>
    <s v="Kvinner"/>
    <x v="2"/>
    <x v="2"/>
    <x v="2"/>
    <x v="15"/>
  </r>
  <r>
    <x v="12"/>
    <s v="14"/>
    <x v="12"/>
    <x v="255"/>
    <s v="1445"/>
    <s v="Gloppen"/>
    <s v="2"/>
    <s v="Kvinner"/>
    <x v="3"/>
    <x v="3"/>
    <x v="2"/>
    <x v="38"/>
  </r>
  <r>
    <x v="12"/>
    <s v="14"/>
    <x v="12"/>
    <x v="255"/>
    <s v="1445"/>
    <s v="Gloppen"/>
    <s v="2"/>
    <s v="Kvinner"/>
    <x v="4"/>
    <x v="4"/>
    <x v="2"/>
    <x v="3"/>
  </r>
  <r>
    <x v="12"/>
    <s v="14"/>
    <x v="12"/>
    <x v="255"/>
    <s v="1445"/>
    <s v="Gloppen"/>
    <s v="2"/>
    <s v="Kvinner"/>
    <x v="5"/>
    <x v="5"/>
    <x v="2"/>
    <x v="4"/>
  </r>
  <r>
    <x v="12"/>
    <s v="14"/>
    <x v="12"/>
    <x v="255"/>
    <s v="1445"/>
    <s v="Gloppen"/>
    <s v="1"/>
    <s v="Menn"/>
    <x v="0"/>
    <x v="0"/>
    <x v="2"/>
    <x v="3"/>
  </r>
  <r>
    <x v="12"/>
    <s v="14"/>
    <x v="12"/>
    <x v="255"/>
    <s v="1445"/>
    <s v="Gloppen"/>
    <s v="1"/>
    <s v="Menn"/>
    <x v="1"/>
    <x v="1"/>
    <x v="2"/>
    <x v="21"/>
  </r>
  <r>
    <x v="12"/>
    <s v="14"/>
    <x v="12"/>
    <x v="255"/>
    <s v="1445"/>
    <s v="Gloppen"/>
    <s v="1"/>
    <s v="Menn"/>
    <x v="2"/>
    <x v="2"/>
    <x v="2"/>
    <x v="28"/>
  </r>
  <r>
    <x v="12"/>
    <s v="14"/>
    <x v="12"/>
    <x v="255"/>
    <s v="1445"/>
    <s v="Gloppen"/>
    <s v="1"/>
    <s v="Menn"/>
    <x v="3"/>
    <x v="3"/>
    <x v="2"/>
    <x v="69"/>
  </r>
  <r>
    <x v="12"/>
    <s v="14"/>
    <x v="12"/>
    <x v="255"/>
    <s v="1445"/>
    <s v="Gloppen"/>
    <s v="1"/>
    <s v="Menn"/>
    <x v="4"/>
    <x v="4"/>
    <x v="2"/>
    <x v="87"/>
  </r>
  <r>
    <x v="12"/>
    <s v="14"/>
    <x v="12"/>
    <x v="255"/>
    <s v="1445"/>
    <s v="Gloppen"/>
    <s v="1"/>
    <s v="Menn"/>
    <x v="5"/>
    <x v="5"/>
    <x v="2"/>
    <x v="72"/>
  </r>
  <r>
    <x v="12"/>
    <s v="14"/>
    <x v="12"/>
    <x v="255"/>
    <s v="1445"/>
    <s v="Gloppen"/>
    <s v="2"/>
    <s v="Kvinner"/>
    <x v="0"/>
    <x v="0"/>
    <x v="3"/>
    <x v="36"/>
  </r>
  <r>
    <x v="12"/>
    <s v="14"/>
    <x v="12"/>
    <x v="255"/>
    <s v="1445"/>
    <s v="Gloppen"/>
    <s v="2"/>
    <s v="Kvinner"/>
    <x v="1"/>
    <x v="1"/>
    <x v="3"/>
    <x v="19"/>
  </r>
  <r>
    <x v="12"/>
    <s v="14"/>
    <x v="12"/>
    <x v="255"/>
    <s v="1445"/>
    <s v="Gloppen"/>
    <s v="2"/>
    <s v="Kvinner"/>
    <x v="2"/>
    <x v="2"/>
    <x v="3"/>
    <x v="5"/>
  </r>
  <r>
    <x v="12"/>
    <s v="14"/>
    <x v="12"/>
    <x v="255"/>
    <s v="1445"/>
    <s v="Gloppen"/>
    <s v="2"/>
    <s v="Kvinner"/>
    <x v="3"/>
    <x v="3"/>
    <x v="3"/>
    <x v="63"/>
  </r>
  <r>
    <x v="12"/>
    <s v="14"/>
    <x v="12"/>
    <x v="255"/>
    <s v="1445"/>
    <s v="Gloppen"/>
    <s v="2"/>
    <s v="Kvinner"/>
    <x v="4"/>
    <x v="4"/>
    <x v="3"/>
    <x v="40"/>
  </r>
  <r>
    <x v="12"/>
    <s v="14"/>
    <x v="12"/>
    <x v="255"/>
    <s v="1445"/>
    <s v="Gloppen"/>
    <s v="2"/>
    <s v="Kvinner"/>
    <x v="5"/>
    <x v="5"/>
    <x v="3"/>
    <x v="2"/>
  </r>
  <r>
    <x v="12"/>
    <s v="14"/>
    <x v="12"/>
    <x v="255"/>
    <s v="1445"/>
    <s v="Gloppen"/>
    <s v="1"/>
    <s v="Menn"/>
    <x v="0"/>
    <x v="0"/>
    <x v="3"/>
    <x v="40"/>
  </r>
  <r>
    <x v="12"/>
    <s v="14"/>
    <x v="12"/>
    <x v="255"/>
    <s v="1445"/>
    <s v="Gloppen"/>
    <s v="1"/>
    <s v="Menn"/>
    <x v="1"/>
    <x v="1"/>
    <x v="3"/>
    <x v="15"/>
  </r>
  <r>
    <x v="12"/>
    <s v="14"/>
    <x v="12"/>
    <x v="255"/>
    <s v="1445"/>
    <s v="Gloppen"/>
    <s v="1"/>
    <s v="Menn"/>
    <x v="2"/>
    <x v="2"/>
    <x v="3"/>
    <x v="55"/>
  </r>
  <r>
    <x v="12"/>
    <s v="14"/>
    <x v="12"/>
    <x v="255"/>
    <s v="1445"/>
    <s v="Gloppen"/>
    <s v="1"/>
    <s v="Menn"/>
    <x v="3"/>
    <x v="3"/>
    <x v="3"/>
    <x v="71"/>
  </r>
  <r>
    <x v="12"/>
    <s v="14"/>
    <x v="12"/>
    <x v="255"/>
    <s v="1445"/>
    <s v="Gloppen"/>
    <s v="1"/>
    <s v="Menn"/>
    <x v="4"/>
    <x v="4"/>
    <x v="3"/>
    <x v="85"/>
  </r>
  <r>
    <x v="12"/>
    <s v="14"/>
    <x v="12"/>
    <x v="255"/>
    <s v="1445"/>
    <s v="Gloppen"/>
    <s v="1"/>
    <s v="Menn"/>
    <x v="5"/>
    <x v="5"/>
    <x v="3"/>
    <x v="25"/>
  </r>
  <r>
    <x v="12"/>
    <s v="14"/>
    <x v="12"/>
    <x v="255"/>
    <s v="1445"/>
    <s v="Gloppen"/>
    <s v="2"/>
    <s v="Kvinner"/>
    <x v="0"/>
    <x v="0"/>
    <x v="4"/>
    <x v="21"/>
  </r>
  <r>
    <x v="12"/>
    <s v="14"/>
    <x v="12"/>
    <x v="255"/>
    <s v="1445"/>
    <s v="Gloppen"/>
    <s v="2"/>
    <s v="Kvinner"/>
    <x v="1"/>
    <x v="1"/>
    <x v="4"/>
    <x v="1"/>
  </r>
  <r>
    <x v="12"/>
    <s v="14"/>
    <x v="12"/>
    <x v="255"/>
    <s v="1445"/>
    <s v="Gloppen"/>
    <s v="2"/>
    <s v="Kvinner"/>
    <x v="2"/>
    <x v="2"/>
    <x v="4"/>
    <x v="19"/>
  </r>
  <r>
    <x v="12"/>
    <s v="14"/>
    <x v="12"/>
    <x v="255"/>
    <s v="1445"/>
    <s v="Gloppen"/>
    <s v="2"/>
    <s v="Kvinner"/>
    <x v="3"/>
    <x v="3"/>
    <x v="4"/>
    <x v="56"/>
  </r>
  <r>
    <x v="12"/>
    <s v="14"/>
    <x v="12"/>
    <x v="255"/>
    <s v="1445"/>
    <s v="Gloppen"/>
    <s v="2"/>
    <s v="Kvinner"/>
    <x v="4"/>
    <x v="4"/>
    <x v="4"/>
    <x v="2"/>
  </r>
  <r>
    <x v="12"/>
    <s v="14"/>
    <x v="12"/>
    <x v="255"/>
    <s v="1445"/>
    <s v="Gloppen"/>
    <s v="2"/>
    <s v="Kvinner"/>
    <x v="5"/>
    <x v="5"/>
    <x v="4"/>
    <x v="40"/>
  </r>
  <r>
    <x v="12"/>
    <s v="14"/>
    <x v="12"/>
    <x v="255"/>
    <s v="1445"/>
    <s v="Gloppen"/>
    <s v="1"/>
    <s v="Menn"/>
    <x v="0"/>
    <x v="0"/>
    <x v="4"/>
    <x v="4"/>
  </r>
  <r>
    <x v="12"/>
    <s v="14"/>
    <x v="12"/>
    <x v="255"/>
    <s v="1445"/>
    <s v="Gloppen"/>
    <s v="1"/>
    <s v="Menn"/>
    <x v="1"/>
    <x v="1"/>
    <x v="4"/>
    <x v="7"/>
  </r>
  <r>
    <x v="12"/>
    <s v="14"/>
    <x v="12"/>
    <x v="255"/>
    <s v="1445"/>
    <s v="Gloppen"/>
    <s v="1"/>
    <s v="Menn"/>
    <x v="2"/>
    <x v="2"/>
    <x v="4"/>
    <x v="27"/>
  </r>
  <r>
    <x v="12"/>
    <s v="14"/>
    <x v="12"/>
    <x v="255"/>
    <s v="1445"/>
    <s v="Gloppen"/>
    <s v="1"/>
    <s v="Menn"/>
    <x v="3"/>
    <x v="3"/>
    <x v="4"/>
    <x v="9"/>
  </r>
  <r>
    <x v="12"/>
    <s v="14"/>
    <x v="12"/>
    <x v="255"/>
    <s v="1445"/>
    <s v="Gloppen"/>
    <s v="1"/>
    <s v="Menn"/>
    <x v="4"/>
    <x v="4"/>
    <x v="4"/>
    <x v="18"/>
  </r>
  <r>
    <x v="12"/>
    <s v="14"/>
    <x v="12"/>
    <x v="255"/>
    <s v="1445"/>
    <s v="Gloppen"/>
    <s v="1"/>
    <s v="Menn"/>
    <x v="5"/>
    <x v="5"/>
    <x v="4"/>
    <x v="22"/>
  </r>
  <r>
    <x v="12"/>
    <s v="14"/>
    <x v="12"/>
    <x v="255"/>
    <s v="1445"/>
    <s v="Gloppen"/>
    <s v="2"/>
    <s v="Kvinner"/>
    <x v="0"/>
    <x v="0"/>
    <x v="5"/>
    <x v="15"/>
  </r>
  <r>
    <x v="12"/>
    <s v="14"/>
    <x v="12"/>
    <x v="255"/>
    <s v="1445"/>
    <s v="Gloppen"/>
    <s v="2"/>
    <s v="Kvinner"/>
    <x v="1"/>
    <x v="1"/>
    <x v="5"/>
    <x v="5"/>
  </r>
  <r>
    <x v="12"/>
    <s v="14"/>
    <x v="12"/>
    <x v="255"/>
    <s v="1445"/>
    <s v="Gloppen"/>
    <s v="2"/>
    <s v="Kvinner"/>
    <x v="2"/>
    <x v="2"/>
    <x v="5"/>
    <x v="1"/>
  </r>
  <r>
    <x v="12"/>
    <s v="14"/>
    <x v="12"/>
    <x v="255"/>
    <s v="1445"/>
    <s v="Gloppen"/>
    <s v="2"/>
    <s v="Kvinner"/>
    <x v="3"/>
    <x v="3"/>
    <x v="5"/>
    <x v="2"/>
  </r>
  <r>
    <x v="12"/>
    <s v="14"/>
    <x v="12"/>
    <x v="255"/>
    <s v="1445"/>
    <s v="Gloppen"/>
    <s v="2"/>
    <s v="Kvinner"/>
    <x v="4"/>
    <x v="4"/>
    <x v="5"/>
    <x v="14"/>
  </r>
  <r>
    <x v="12"/>
    <s v="14"/>
    <x v="12"/>
    <x v="255"/>
    <s v="1445"/>
    <s v="Gloppen"/>
    <s v="2"/>
    <s v="Kvinner"/>
    <x v="5"/>
    <x v="5"/>
    <x v="5"/>
    <x v="36"/>
  </r>
  <r>
    <x v="12"/>
    <s v="14"/>
    <x v="12"/>
    <x v="255"/>
    <s v="1445"/>
    <s v="Gloppen"/>
    <s v="1"/>
    <s v="Menn"/>
    <x v="0"/>
    <x v="0"/>
    <x v="5"/>
    <x v="11"/>
  </r>
  <r>
    <x v="12"/>
    <s v="14"/>
    <x v="12"/>
    <x v="255"/>
    <s v="1445"/>
    <s v="Gloppen"/>
    <s v="1"/>
    <s v="Menn"/>
    <x v="1"/>
    <x v="1"/>
    <x v="5"/>
    <x v="36"/>
  </r>
  <r>
    <x v="12"/>
    <s v="14"/>
    <x v="12"/>
    <x v="255"/>
    <s v="1445"/>
    <s v="Gloppen"/>
    <s v="1"/>
    <s v="Menn"/>
    <x v="2"/>
    <x v="2"/>
    <x v="5"/>
    <x v="11"/>
  </r>
  <r>
    <x v="12"/>
    <s v="14"/>
    <x v="12"/>
    <x v="255"/>
    <s v="1445"/>
    <s v="Gloppen"/>
    <s v="1"/>
    <s v="Menn"/>
    <x v="3"/>
    <x v="3"/>
    <x v="5"/>
    <x v="17"/>
  </r>
  <r>
    <x v="12"/>
    <s v="14"/>
    <x v="12"/>
    <x v="255"/>
    <s v="1445"/>
    <s v="Gloppen"/>
    <s v="1"/>
    <s v="Menn"/>
    <x v="4"/>
    <x v="4"/>
    <x v="5"/>
    <x v="37"/>
  </r>
  <r>
    <x v="12"/>
    <s v="14"/>
    <x v="12"/>
    <x v="255"/>
    <s v="1445"/>
    <s v="Gloppen"/>
    <s v="1"/>
    <s v="Menn"/>
    <x v="5"/>
    <x v="5"/>
    <x v="5"/>
    <x v="61"/>
  </r>
  <r>
    <x v="12"/>
    <s v="14"/>
    <x v="12"/>
    <x v="255"/>
    <s v="1445"/>
    <s v="Gloppen"/>
    <s v="2"/>
    <s v="Kvinner"/>
    <x v="0"/>
    <x v="0"/>
    <x v="6"/>
    <x v="6"/>
  </r>
  <r>
    <x v="12"/>
    <s v="14"/>
    <x v="12"/>
    <x v="255"/>
    <s v="1445"/>
    <s v="Gloppen"/>
    <s v="2"/>
    <s v="Kvinner"/>
    <x v="1"/>
    <x v="1"/>
    <x v="6"/>
    <x v="13"/>
  </r>
  <r>
    <x v="12"/>
    <s v="14"/>
    <x v="12"/>
    <x v="255"/>
    <s v="1445"/>
    <s v="Gloppen"/>
    <s v="2"/>
    <s v="Kvinner"/>
    <x v="2"/>
    <x v="2"/>
    <x v="6"/>
    <x v="19"/>
  </r>
  <r>
    <x v="12"/>
    <s v="14"/>
    <x v="12"/>
    <x v="255"/>
    <s v="1445"/>
    <s v="Gloppen"/>
    <s v="2"/>
    <s v="Kvinner"/>
    <x v="3"/>
    <x v="3"/>
    <x v="6"/>
    <x v="14"/>
  </r>
  <r>
    <x v="12"/>
    <s v="14"/>
    <x v="12"/>
    <x v="255"/>
    <s v="1445"/>
    <s v="Gloppen"/>
    <s v="2"/>
    <s v="Kvinner"/>
    <x v="4"/>
    <x v="4"/>
    <x v="6"/>
    <x v="24"/>
  </r>
  <r>
    <x v="12"/>
    <s v="14"/>
    <x v="12"/>
    <x v="255"/>
    <s v="1445"/>
    <s v="Gloppen"/>
    <s v="2"/>
    <s v="Kvinner"/>
    <x v="5"/>
    <x v="5"/>
    <x v="6"/>
    <x v="7"/>
  </r>
  <r>
    <x v="12"/>
    <s v="14"/>
    <x v="12"/>
    <x v="255"/>
    <s v="1445"/>
    <s v="Gloppen"/>
    <s v="1"/>
    <s v="Menn"/>
    <x v="0"/>
    <x v="0"/>
    <x v="6"/>
    <x v="20"/>
  </r>
  <r>
    <x v="12"/>
    <s v="14"/>
    <x v="12"/>
    <x v="255"/>
    <s v="1445"/>
    <s v="Gloppen"/>
    <s v="1"/>
    <s v="Menn"/>
    <x v="1"/>
    <x v="1"/>
    <x v="6"/>
    <x v="21"/>
  </r>
  <r>
    <x v="12"/>
    <s v="14"/>
    <x v="12"/>
    <x v="255"/>
    <s v="1445"/>
    <s v="Gloppen"/>
    <s v="1"/>
    <s v="Menn"/>
    <x v="2"/>
    <x v="2"/>
    <x v="6"/>
    <x v="56"/>
  </r>
  <r>
    <x v="12"/>
    <s v="14"/>
    <x v="12"/>
    <x v="255"/>
    <s v="1445"/>
    <s v="Gloppen"/>
    <s v="1"/>
    <s v="Menn"/>
    <x v="3"/>
    <x v="3"/>
    <x v="6"/>
    <x v="18"/>
  </r>
  <r>
    <x v="12"/>
    <s v="14"/>
    <x v="12"/>
    <x v="255"/>
    <s v="1445"/>
    <s v="Gloppen"/>
    <s v="1"/>
    <s v="Menn"/>
    <x v="4"/>
    <x v="4"/>
    <x v="6"/>
    <x v="30"/>
  </r>
  <r>
    <x v="12"/>
    <s v="14"/>
    <x v="12"/>
    <x v="255"/>
    <s v="1445"/>
    <s v="Gloppen"/>
    <s v="1"/>
    <s v="Menn"/>
    <x v="5"/>
    <x v="5"/>
    <x v="6"/>
    <x v="62"/>
  </r>
  <r>
    <x v="12"/>
    <s v="14"/>
    <x v="12"/>
    <x v="255"/>
    <s v="1445"/>
    <s v="Gloppen"/>
    <s v="2"/>
    <s v="Kvinner"/>
    <x v="0"/>
    <x v="0"/>
    <x v="7"/>
    <x v="1"/>
  </r>
  <r>
    <x v="12"/>
    <s v="14"/>
    <x v="12"/>
    <x v="255"/>
    <s v="1445"/>
    <s v="Gloppen"/>
    <s v="2"/>
    <s v="Kvinner"/>
    <x v="1"/>
    <x v="1"/>
    <x v="7"/>
    <x v="12"/>
  </r>
  <r>
    <x v="12"/>
    <s v="14"/>
    <x v="12"/>
    <x v="255"/>
    <s v="1445"/>
    <s v="Gloppen"/>
    <s v="2"/>
    <s v="Kvinner"/>
    <x v="2"/>
    <x v="2"/>
    <x v="7"/>
    <x v="7"/>
  </r>
  <r>
    <x v="12"/>
    <s v="14"/>
    <x v="12"/>
    <x v="255"/>
    <s v="1445"/>
    <s v="Gloppen"/>
    <s v="2"/>
    <s v="Kvinner"/>
    <x v="3"/>
    <x v="3"/>
    <x v="7"/>
    <x v="4"/>
  </r>
  <r>
    <x v="12"/>
    <s v="14"/>
    <x v="12"/>
    <x v="255"/>
    <s v="1445"/>
    <s v="Gloppen"/>
    <s v="2"/>
    <s v="Kvinner"/>
    <x v="4"/>
    <x v="4"/>
    <x v="7"/>
    <x v="36"/>
  </r>
  <r>
    <x v="12"/>
    <s v="14"/>
    <x v="12"/>
    <x v="255"/>
    <s v="1445"/>
    <s v="Gloppen"/>
    <s v="2"/>
    <s v="Kvinner"/>
    <x v="5"/>
    <x v="5"/>
    <x v="7"/>
    <x v="13"/>
  </r>
  <r>
    <x v="12"/>
    <s v="14"/>
    <x v="12"/>
    <x v="255"/>
    <s v="1445"/>
    <s v="Gloppen"/>
    <s v="1"/>
    <s v="Menn"/>
    <x v="0"/>
    <x v="0"/>
    <x v="7"/>
    <x v="4"/>
  </r>
  <r>
    <x v="12"/>
    <s v="14"/>
    <x v="12"/>
    <x v="255"/>
    <s v="1445"/>
    <s v="Gloppen"/>
    <s v="1"/>
    <s v="Menn"/>
    <x v="1"/>
    <x v="1"/>
    <x v="7"/>
    <x v="7"/>
  </r>
  <r>
    <x v="12"/>
    <s v="14"/>
    <x v="12"/>
    <x v="255"/>
    <s v="1445"/>
    <s v="Gloppen"/>
    <s v="1"/>
    <s v="Menn"/>
    <x v="2"/>
    <x v="2"/>
    <x v="7"/>
    <x v="55"/>
  </r>
  <r>
    <x v="12"/>
    <s v="14"/>
    <x v="12"/>
    <x v="255"/>
    <s v="1445"/>
    <s v="Gloppen"/>
    <s v="1"/>
    <s v="Menn"/>
    <x v="3"/>
    <x v="3"/>
    <x v="7"/>
    <x v="58"/>
  </r>
  <r>
    <x v="12"/>
    <s v="14"/>
    <x v="12"/>
    <x v="255"/>
    <s v="1445"/>
    <s v="Gloppen"/>
    <s v="1"/>
    <s v="Menn"/>
    <x v="4"/>
    <x v="4"/>
    <x v="7"/>
    <x v="30"/>
  </r>
  <r>
    <x v="12"/>
    <s v="14"/>
    <x v="12"/>
    <x v="255"/>
    <s v="1445"/>
    <s v="Gloppen"/>
    <s v="1"/>
    <s v="Menn"/>
    <x v="5"/>
    <x v="5"/>
    <x v="7"/>
    <x v="8"/>
  </r>
  <r>
    <x v="12"/>
    <s v="14"/>
    <x v="12"/>
    <x v="256"/>
    <s v="1449"/>
    <s v="Stryn"/>
    <s v="2"/>
    <s v="Kvinner"/>
    <x v="0"/>
    <x v="0"/>
    <x v="0"/>
    <x v="2"/>
  </r>
  <r>
    <x v="12"/>
    <s v="14"/>
    <x v="12"/>
    <x v="256"/>
    <s v="1449"/>
    <s v="Stryn"/>
    <s v="2"/>
    <s v="Kvinner"/>
    <x v="1"/>
    <x v="1"/>
    <x v="0"/>
    <x v="21"/>
  </r>
  <r>
    <x v="12"/>
    <s v="14"/>
    <x v="12"/>
    <x v="256"/>
    <s v="1449"/>
    <s v="Stryn"/>
    <s v="2"/>
    <s v="Kvinner"/>
    <x v="2"/>
    <x v="2"/>
    <x v="0"/>
    <x v="15"/>
  </r>
  <r>
    <x v="12"/>
    <s v="14"/>
    <x v="12"/>
    <x v="256"/>
    <s v="1449"/>
    <s v="Stryn"/>
    <s v="2"/>
    <s v="Kvinner"/>
    <x v="3"/>
    <x v="3"/>
    <x v="0"/>
    <x v="27"/>
  </r>
  <r>
    <x v="12"/>
    <s v="14"/>
    <x v="12"/>
    <x v="256"/>
    <s v="1449"/>
    <s v="Stryn"/>
    <s v="2"/>
    <s v="Kvinner"/>
    <x v="4"/>
    <x v="4"/>
    <x v="0"/>
    <x v="38"/>
  </r>
  <r>
    <x v="12"/>
    <s v="14"/>
    <x v="12"/>
    <x v="256"/>
    <s v="1449"/>
    <s v="Stryn"/>
    <s v="2"/>
    <s v="Kvinner"/>
    <x v="5"/>
    <x v="5"/>
    <x v="0"/>
    <x v="3"/>
  </r>
  <r>
    <x v="12"/>
    <s v="14"/>
    <x v="12"/>
    <x v="256"/>
    <s v="1449"/>
    <s v="Stryn"/>
    <s v="1"/>
    <s v="Menn"/>
    <x v="0"/>
    <x v="0"/>
    <x v="0"/>
    <x v="55"/>
  </r>
  <r>
    <x v="12"/>
    <s v="14"/>
    <x v="12"/>
    <x v="256"/>
    <s v="1449"/>
    <s v="Stryn"/>
    <s v="1"/>
    <s v="Menn"/>
    <x v="1"/>
    <x v="1"/>
    <x v="0"/>
    <x v="4"/>
  </r>
  <r>
    <x v="12"/>
    <s v="14"/>
    <x v="12"/>
    <x v="256"/>
    <s v="1449"/>
    <s v="Stryn"/>
    <s v="1"/>
    <s v="Menn"/>
    <x v="2"/>
    <x v="2"/>
    <x v="0"/>
    <x v="16"/>
  </r>
  <r>
    <x v="12"/>
    <s v="14"/>
    <x v="12"/>
    <x v="256"/>
    <s v="1449"/>
    <s v="Stryn"/>
    <s v="1"/>
    <s v="Menn"/>
    <x v="3"/>
    <x v="3"/>
    <x v="0"/>
    <x v="64"/>
  </r>
  <r>
    <x v="12"/>
    <s v="14"/>
    <x v="12"/>
    <x v="256"/>
    <s v="1449"/>
    <s v="Stryn"/>
    <s v="1"/>
    <s v="Menn"/>
    <x v="4"/>
    <x v="4"/>
    <x v="0"/>
    <x v="47"/>
  </r>
  <r>
    <x v="12"/>
    <s v="14"/>
    <x v="12"/>
    <x v="256"/>
    <s v="1449"/>
    <s v="Stryn"/>
    <s v="1"/>
    <s v="Menn"/>
    <x v="5"/>
    <x v="5"/>
    <x v="0"/>
    <x v="28"/>
  </r>
  <r>
    <x v="12"/>
    <s v="14"/>
    <x v="12"/>
    <x v="256"/>
    <s v="1449"/>
    <s v="Stryn"/>
    <s v="2"/>
    <s v="Kvinner"/>
    <x v="0"/>
    <x v="0"/>
    <x v="1"/>
    <x v="21"/>
  </r>
  <r>
    <x v="12"/>
    <s v="14"/>
    <x v="12"/>
    <x v="256"/>
    <s v="1449"/>
    <s v="Stryn"/>
    <s v="2"/>
    <s v="Kvinner"/>
    <x v="1"/>
    <x v="1"/>
    <x v="1"/>
    <x v="5"/>
  </r>
  <r>
    <x v="12"/>
    <s v="14"/>
    <x v="12"/>
    <x v="256"/>
    <s v="1449"/>
    <s v="Stryn"/>
    <s v="2"/>
    <s v="Kvinner"/>
    <x v="2"/>
    <x v="2"/>
    <x v="1"/>
    <x v="15"/>
  </r>
  <r>
    <x v="12"/>
    <s v="14"/>
    <x v="12"/>
    <x v="256"/>
    <s v="1449"/>
    <s v="Stryn"/>
    <s v="2"/>
    <s v="Kvinner"/>
    <x v="3"/>
    <x v="3"/>
    <x v="1"/>
    <x v="63"/>
  </r>
  <r>
    <x v="12"/>
    <s v="14"/>
    <x v="12"/>
    <x v="256"/>
    <s v="1449"/>
    <s v="Stryn"/>
    <s v="2"/>
    <s v="Kvinner"/>
    <x v="4"/>
    <x v="4"/>
    <x v="1"/>
    <x v="28"/>
  </r>
  <r>
    <x v="12"/>
    <s v="14"/>
    <x v="12"/>
    <x v="256"/>
    <s v="1449"/>
    <s v="Stryn"/>
    <s v="2"/>
    <s v="Kvinner"/>
    <x v="5"/>
    <x v="5"/>
    <x v="1"/>
    <x v="36"/>
  </r>
  <r>
    <x v="12"/>
    <s v="14"/>
    <x v="12"/>
    <x v="256"/>
    <s v="1449"/>
    <s v="Stryn"/>
    <s v="1"/>
    <s v="Menn"/>
    <x v="0"/>
    <x v="0"/>
    <x v="1"/>
    <x v="63"/>
  </r>
  <r>
    <x v="12"/>
    <s v="14"/>
    <x v="12"/>
    <x v="256"/>
    <s v="1449"/>
    <s v="Stryn"/>
    <s v="1"/>
    <s v="Menn"/>
    <x v="1"/>
    <x v="1"/>
    <x v="1"/>
    <x v="41"/>
  </r>
  <r>
    <x v="12"/>
    <s v="14"/>
    <x v="12"/>
    <x v="256"/>
    <s v="1449"/>
    <s v="Stryn"/>
    <s v="1"/>
    <s v="Menn"/>
    <x v="2"/>
    <x v="2"/>
    <x v="1"/>
    <x v="32"/>
  </r>
  <r>
    <x v="12"/>
    <s v="14"/>
    <x v="12"/>
    <x v="256"/>
    <s v="1449"/>
    <s v="Stryn"/>
    <s v="1"/>
    <s v="Menn"/>
    <x v="3"/>
    <x v="3"/>
    <x v="1"/>
    <x v="70"/>
  </r>
  <r>
    <x v="12"/>
    <s v="14"/>
    <x v="12"/>
    <x v="256"/>
    <s v="1449"/>
    <s v="Stryn"/>
    <s v="1"/>
    <s v="Menn"/>
    <x v="4"/>
    <x v="4"/>
    <x v="1"/>
    <x v="70"/>
  </r>
  <r>
    <x v="12"/>
    <s v="14"/>
    <x v="12"/>
    <x v="256"/>
    <s v="1449"/>
    <s v="Stryn"/>
    <s v="1"/>
    <s v="Menn"/>
    <x v="5"/>
    <x v="5"/>
    <x v="1"/>
    <x v="8"/>
  </r>
  <r>
    <x v="12"/>
    <s v="14"/>
    <x v="12"/>
    <x v="256"/>
    <s v="1449"/>
    <s v="Stryn"/>
    <s v="2"/>
    <s v="Kvinner"/>
    <x v="0"/>
    <x v="0"/>
    <x v="2"/>
    <x v="21"/>
  </r>
  <r>
    <x v="12"/>
    <s v="14"/>
    <x v="12"/>
    <x v="256"/>
    <s v="1449"/>
    <s v="Stryn"/>
    <s v="2"/>
    <s v="Kvinner"/>
    <x v="1"/>
    <x v="1"/>
    <x v="2"/>
    <x v="21"/>
  </r>
  <r>
    <x v="12"/>
    <s v="14"/>
    <x v="12"/>
    <x v="256"/>
    <s v="1449"/>
    <s v="Stryn"/>
    <s v="2"/>
    <s v="Kvinner"/>
    <x v="2"/>
    <x v="2"/>
    <x v="2"/>
    <x v="21"/>
  </r>
  <r>
    <x v="12"/>
    <s v="14"/>
    <x v="12"/>
    <x v="256"/>
    <s v="1449"/>
    <s v="Stryn"/>
    <s v="2"/>
    <s v="Kvinner"/>
    <x v="3"/>
    <x v="3"/>
    <x v="2"/>
    <x v="51"/>
  </r>
  <r>
    <x v="12"/>
    <s v="14"/>
    <x v="12"/>
    <x v="256"/>
    <s v="1449"/>
    <s v="Stryn"/>
    <s v="2"/>
    <s v="Kvinner"/>
    <x v="4"/>
    <x v="4"/>
    <x v="2"/>
    <x v="16"/>
  </r>
  <r>
    <x v="12"/>
    <s v="14"/>
    <x v="12"/>
    <x v="256"/>
    <s v="1449"/>
    <s v="Stryn"/>
    <s v="2"/>
    <s v="Kvinner"/>
    <x v="5"/>
    <x v="5"/>
    <x v="2"/>
    <x v="36"/>
  </r>
  <r>
    <x v="12"/>
    <s v="14"/>
    <x v="12"/>
    <x v="256"/>
    <s v="1449"/>
    <s v="Stryn"/>
    <s v="1"/>
    <s v="Menn"/>
    <x v="0"/>
    <x v="0"/>
    <x v="2"/>
    <x v="32"/>
  </r>
  <r>
    <x v="12"/>
    <s v="14"/>
    <x v="12"/>
    <x v="256"/>
    <s v="1449"/>
    <s v="Stryn"/>
    <s v="1"/>
    <s v="Menn"/>
    <x v="1"/>
    <x v="1"/>
    <x v="2"/>
    <x v="41"/>
  </r>
  <r>
    <x v="12"/>
    <s v="14"/>
    <x v="12"/>
    <x v="256"/>
    <s v="1449"/>
    <s v="Stryn"/>
    <s v="1"/>
    <s v="Menn"/>
    <x v="2"/>
    <x v="2"/>
    <x v="2"/>
    <x v="40"/>
  </r>
  <r>
    <x v="12"/>
    <s v="14"/>
    <x v="12"/>
    <x v="256"/>
    <s v="1449"/>
    <s v="Stryn"/>
    <s v="1"/>
    <s v="Menn"/>
    <x v="3"/>
    <x v="3"/>
    <x v="2"/>
    <x v="74"/>
  </r>
  <r>
    <x v="12"/>
    <s v="14"/>
    <x v="12"/>
    <x v="256"/>
    <s v="1449"/>
    <s v="Stryn"/>
    <s v="1"/>
    <s v="Menn"/>
    <x v="4"/>
    <x v="4"/>
    <x v="2"/>
    <x v="70"/>
  </r>
  <r>
    <x v="12"/>
    <s v="14"/>
    <x v="12"/>
    <x v="256"/>
    <s v="1449"/>
    <s v="Stryn"/>
    <s v="1"/>
    <s v="Menn"/>
    <x v="5"/>
    <x v="5"/>
    <x v="2"/>
    <x v="50"/>
  </r>
  <r>
    <x v="12"/>
    <s v="14"/>
    <x v="12"/>
    <x v="256"/>
    <s v="1449"/>
    <s v="Stryn"/>
    <s v="2"/>
    <s v="Kvinner"/>
    <x v="0"/>
    <x v="0"/>
    <x v="3"/>
    <x v="4"/>
  </r>
  <r>
    <x v="12"/>
    <s v="14"/>
    <x v="12"/>
    <x v="256"/>
    <s v="1449"/>
    <s v="Stryn"/>
    <s v="2"/>
    <s v="Kvinner"/>
    <x v="1"/>
    <x v="1"/>
    <x v="3"/>
    <x v="13"/>
  </r>
  <r>
    <x v="12"/>
    <s v="14"/>
    <x v="12"/>
    <x v="256"/>
    <s v="1449"/>
    <s v="Stryn"/>
    <s v="2"/>
    <s v="Kvinner"/>
    <x v="2"/>
    <x v="2"/>
    <x v="3"/>
    <x v="6"/>
  </r>
  <r>
    <x v="12"/>
    <s v="14"/>
    <x v="12"/>
    <x v="256"/>
    <s v="1449"/>
    <s v="Stryn"/>
    <s v="2"/>
    <s v="Kvinner"/>
    <x v="3"/>
    <x v="3"/>
    <x v="3"/>
    <x v="45"/>
  </r>
  <r>
    <x v="12"/>
    <s v="14"/>
    <x v="12"/>
    <x v="256"/>
    <s v="1449"/>
    <s v="Stryn"/>
    <s v="2"/>
    <s v="Kvinner"/>
    <x v="4"/>
    <x v="4"/>
    <x v="3"/>
    <x v="51"/>
  </r>
  <r>
    <x v="12"/>
    <s v="14"/>
    <x v="12"/>
    <x v="256"/>
    <s v="1449"/>
    <s v="Stryn"/>
    <s v="2"/>
    <s v="Kvinner"/>
    <x v="5"/>
    <x v="5"/>
    <x v="3"/>
    <x v="15"/>
  </r>
  <r>
    <x v="12"/>
    <s v="14"/>
    <x v="12"/>
    <x v="256"/>
    <s v="1449"/>
    <s v="Stryn"/>
    <s v="1"/>
    <s v="Menn"/>
    <x v="0"/>
    <x v="0"/>
    <x v="3"/>
    <x v="32"/>
  </r>
  <r>
    <x v="12"/>
    <s v="14"/>
    <x v="12"/>
    <x v="256"/>
    <s v="1449"/>
    <s v="Stryn"/>
    <s v="1"/>
    <s v="Menn"/>
    <x v="1"/>
    <x v="1"/>
    <x v="3"/>
    <x v="24"/>
  </r>
  <r>
    <x v="12"/>
    <s v="14"/>
    <x v="12"/>
    <x v="256"/>
    <s v="1449"/>
    <s v="Stryn"/>
    <s v="1"/>
    <s v="Menn"/>
    <x v="2"/>
    <x v="2"/>
    <x v="3"/>
    <x v="28"/>
  </r>
  <r>
    <x v="12"/>
    <s v="14"/>
    <x v="12"/>
    <x v="256"/>
    <s v="1449"/>
    <s v="Stryn"/>
    <s v="1"/>
    <s v="Menn"/>
    <x v="3"/>
    <x v="3"/>
    <x v="3"/>
    <x v="59"/>
  </r>
  <r>
    <x v="12"/>
    <s v="14"/>
    <x v="12"/>
    <x v="256"/>
    <s v="1449"/>
    <s v="Stryn"/>
    <s v="1"/>
    <s v="Menn"/>
    <x v="4"/>
    <x v="4"/>
    <x v="3"/>
    <x v="70"/>
  </r>
  <r>
    <x v="12"/>
    <s v="14"/>
    <x v="12"/>
    <x v="256"/>
    <s v="1449"/>
    <s v="Stryn"/>
    <s v="1"/>
    <s v="Menn"/>
    <x v="5"/>
    <x v="5"/>
    <x v="3"/>
    <x v="8"/>
  </r>
  <r>
    <x v="12"/>
    <s v="14"/>
    <x v="12"/>
    <x v="256"/>
    <s v="1449"/>
    <s v="Stryn"/>
    <s v="2"/>
    <s v="Kvinner"/>
    <x v="0"/>
    <x v="0"/>
    <x v="4"/>
    <x v="13"/>
  </r>
  <r>
    <x v="12"/>
    <s v="14"/>
    <x v="12"/>
    <x v="256"/>
    <s v="1449"/>
    <s v="Stryn"/>
    <s v="2"/>
    <s v="Kvinner"/>
    <x v="1"/>
    <x v="1"/>
    <x v="4"/>
    <x v="5"/>
  </r>
  <r>
    <x v="12"/>
    <s v="14"/>
    <x v="12"/>
    <x v="256"/>
    <s v="1449"/>
    <s v="Stryn"/>
    <s v="2"/>
    <s v="Kvinner"/>
    <x v="2"/>
    <x v="2"/>
    <x v="4"/>
    <x v="19"/>
  </r>
  <r>
    <x v="12"/>
    <s v="14"/>
    <x v="12"/>
    <x v="256"/>
    <s v="1449"/>
    <s v="Stryn"/>
    <s v="2"/>
    <s v="Kvinner"/>
    <x v="3"/>
    <x v="3"/>
    <x v="4"/>
    <x v="11"/>
  </r>
  <r>
    <x v="12"/>
    <s v="14"/>
    <x v="12"/>
    <x v="256"/>
    <s v="1449"/>
    <s v="Stryn"/>
    <s v="2"/>
    <s v="Kvinner"/>
    <x v="4"/>
    <x v="4"/>
    <x v="4"/>
    <x v="46"/>
  </r>
  <r>
    <x v="12"/>
    <s v="14"/>
    <x v="12"/>
    <x v="256"/>
    <s v="1449"/>
    <s v="Stryn"/>
    <s v="2"/>
    <s v="Kvinner"/>
    <x v="5"/>
    <x v="5"/>
    <x v="4"/>
    <x v="5"/>
  </r>
  <r>
    <x v="12"/>
    <s v="14"/>
    <x v="12"/>
    <x v="256"/>
    <s v="1449"/>
    <s v="Stryn"/>
    <s v="1"/>
    <s v="Menn"/>
    <x v="0"/>
    <x v="0"/>
    <x v="4"/>
    <x v="24"/>
  </r>
  <r>
    <x v="12"/>
    <s v="14"/>
    <x v="12"/>
    <x v="256"/>
    <s v="1449"/>
    <s v="Stryn"/>
    <s v="1"/>
    <s v="Menn"/>
    <x v="1"/>
    <x v="1"/>
    <x v="4"/>
    <x v="4"/>
  </r>
  <r>
    <x v="12"/>
    <s v="14"/>
    <x v="12"/>
    <x v="256"/>
    <s v="1449"/>
    <s v="Stryn"/>
    <s v="1"/>
    <s v="Menn"/>
    <x v="2"/>
    <x v="2"/>
    <x v="4"/>
    <x v="32"/>
  </r>
  <r>
    <x v="12"/>
    <s v="14"/>
    <x v="12"/>
    <x v="256"/>
    <s v="1449"/>
    <s v="Stryn"/>
    <s v="1"/>
    <s v="Menn"/>
    <x v="3"/>
    <x v="3"/>
    <x v="4"/>
    <x v="75"/>
  </r>
  <r>
    <x v="12"/>
    <s v="14"/>
    <x v="12"/>
    <x v="256"/>
    <s v="1449"/>
    <s v="Stryn"/>
    <s v="1"/>
    <s v="Menn"/>
    <x v="4"/>
    <x v="4"/>
    <x v="4"/>
    <x v="59"/>
  </r>
  <r>
    <x v="12"/>
    <s v="14"/>
    <x v="12"/>
    <x v="256"/>
    <s v="1449"/>
    <s v="Stryn"/>
    <s v="1"/>
    <s v="Menn"/>
    <x v="5"/>
    <x v="5"/>
    <x v="4"/>
    <x v="33"/>
  </r>
  <r>
    <x v="12"/>
    <s v="14"/>
    <x v="12"/>
    <x v="256"/>
    <s v="1449"/>
    <s v="Stryn"/>
    <s v="2"/>
    <s v="Kvinner"/>
    <x v="0"/>
    <x v="0"/>
    <x v="5"/>
    <x v="13"/>
  </r>
  <r>
    <x v="12"/>
    <s v="14"/>
    <x v="12"/>
    <x v="256"/>
    <s v="1449"/>
    <s v="Stryn"/>
    <s v="2"/>
    <s v="Kvinner"/>
    <x v="1"/>
    <x v="1"/>
    <x v="5"/>
    <x v="13"/>
  </r>
  <r>
    <x v="12"/>
    <s v="14"/>
    <x v="12"/>
    <x v="256"/>
    <s v="1449"/>
    <s v="Stryn"/>
    <s v="2"/>
    <s v="Kvinner"/>
    <x v="2"/>
    <x v="2"/>
    <x v="5"/>
    <x v="13"/>
  </r>
  <r>
    <x v="12"/>
    <s v="14"/>
    <x v="12"/>
    <x v="256"/>
    <s v="1449"/>
    <s v="Stryn"/>
    <s v="2"/>
    <s v="Kvinner"/>
    <x v="3"/>
    <x v="3"/>
    <x v="5"/>
    <x v="55"/>
  </r>
  <r>
    <x v="12"/>
    <s v="14"/>
    <x v="12"/>
    <x v="256"/>
    <s v="1449"/>
    <s v="Stryn"/>
    <s v="2"/>
    <s v="Kvinner"/>
    <x v="4"/>
    <x v="4"/>
    <x v="5"/>
    <x v="4"/>
  </r>
  <r>
    <x v="12"/>
    <s v="14"/>
    <x v="12"/>
    <x v="256"/>
    <s v="1449"/>
    <s v="Stryn"/>
    <s v="2"/>
    <s v="Kvinner"/>
    <x v="5"/>
    <x v="5"/>
    <x v="5"/>
    <x v="7"/>
  </r>
  <r>
    <x v="12"/>
    <s v="14"/>
    <x v="12"/>
    <x v="256"/>
    <s v="1449"/>
    <s v="Stryn"/>
    <s v="1"/>
    <s v="Menn"/>
    <x v="0"/>
    <x v="0"/>
    <x v="5"/>
    <x v="24"/>
  </r>
  <r>
    <x v="12"/>
    <s v="14"/>
    <x v="12"/>
    <x v="256"/>
    <s v="1449"/>
    <s v="Stryn"/>
    <s v="1"/>
    <s v="Menn"/>
    <x v="1"/>
    <x v="1"/>
    <x v="5"/>
    <x v="55"/>
  </r>
  <r>
    <x v="12"/>
    <s v="14"/>
    <x v="12"/>
    <x v="256"/>
    <s v="1449"/>
    <s v="Stryn"/>
    <s v="1"/>
    <s v="Menn"/>
    <x v="2"/>
    <x v="2"/>
    <x v="5"/>
    <x v="32"/>
  </r>
  <r>
    <x v="12"/>
    <s v="14"/>
    <x v="12"/>
    <x v="256"/>
    <s v="1449"/>
    <s v="Stryn"/>
    <s v="1"/>
    <s v="Menn"/>
    <x v="3"/>
    <x v="3"/>
    <x v="5"/>
    <x v="26"/>
  </r>
  <r>
    <x v="12"/>
    <s v="14"/>
    <x v="12"/>
    <x v="256"/>
    <s v="1449"/>
    <s v="Stryn"/>
    <s v="1"/>
    <s v="Menn"/>
    <x v="4"/>
    <x v="4"/>
    <x v="5"/>
    <x v="57"/>
  </r>
  <r>
    <x v="12"/>
    <s v="14"/>
    <x v="12"/>
    <x v="256"/>
    <s v="1449"/>
    <s v="Stryn"/>
    <s v="1"/>
    <s v="Menn"/>
    <x v="5"/>
    <x v="5"/>
    <x v="5"/>
    <x v="31"/>
  </r>
  <r>
    <x v="12"/>
    <s v="14"/>
    <x v="12"/>
    <x v="256"/>
    <s v="1449"/>
    <s v="Stryn"/>
    <s v="2"/>
    <s v="Kvinner"/>
    <x v="0"/>
    <x v="0"/>
    <x v="6"/>
    <x v="13"/>
  </r>
  <r>
    <x v="12"/>
    <s v="14"/>
    <x v="12"/>
    <x v="256"/>
    <s v="1449"/>
    <s v="Stryn"/>
    <s v="2"/>
    <s v="Kvinner"/>
    <x v="1"/>
    <x v="1"/>
    <x v="6"/>
    <x v="19"/>
  </r>
  <r>
    <x v="12"/>
    <s v="14"/>
    <x v="12"/>
    <x v="256"/>
    <s v="1449"/>
    <s v="Stryn"/>
    <s v="2"/>
    <s v="Kvinner"/>
    <x v="2"/>
    <x v="2"/>
    <x v="6"/>
    <x v="7"/>
  </r>
  <r>
    <x v="12"/>
    <s v="14"/>
    <x v="12"/>
    <x v="256"/>
    <s v="1449"/>
    <s v="Stryn"/>
    <s v="2"/>
    <s v="Kvinner"/>
    <x v="3"/>
    <x v="3"/>
    <x v="6"/>
    <x v="40"/>
  </r>
  <r>
    <x v="12"/>
    <s v="14"/>
    <x v="12"/>
    <x v="256"/>
    <s v="1449"/>
    <s v="Stryn"/>
    <s v="2"/>
    <s v="Kvinner"/>
    <x v="4"/>
    <x v="4"/>
    <x v="6"/>
    <x v="2"/>
  </r>
  <r>
    <x v="12"/>
    <s v="14"/>
    <x v="12"/>
    <x v="256"/>
    <s v="1449"/>
    <s v="Stryn"/>
    <s v="2"/>
    <s v="Kvinner"/>
    <x v="5"/>
    <x v="5"/>
    <x v="6"/>
    <x v="6"/>
  </r>
  <r>
    <x v="12"/>
    <s v="14"/>
    <x v="12"/>
    <x v="256"/>
    <s v="1449"/>
    <s v="Stryn"/>
    <s v="1"/>
    <s v="Menn"/>
    <x v="0"/>
    <x v="0"/>
    <x v="6"/>
    <x v="24"/>
  </r>
  <r>
    <x v="12"/>
    <s v="14"/>
    <x v="12"/>
    <x v="256"/>
    <s v="1449"/>
    <s v="Stryn"/>
    <s v="1"/>
    <s v="Menn"/>
    <x v="1"/>
    <x v="1"/>
    <x v="6"/>
    <x v="55"/>
  </r>
  <r>
    <x v="12"/>
    <s v="14"/>
    <x v="12"/>
    <x v="256"/>
    <s v="1449"/>
    <s v="Stryn"/>
    <s v="1"/>
    <s v="Menn"/>
    <x v="2"/>
    <x v="2"/>
    <x v="6"/>
    <x v="45"/>
  </r>
  <r>
    <x v="12"/>
    <s v="14"/>
    <x v="12"/>
    <x v="256"/>
    <s v="1449"/>
    <s v="Stryn"/>
    <s v="1"/>
    <s v="Menn"/>
    <x v="3"/>
    <x v="3"/>
    <x v="6"/>
    <x v="61"/>
  </r>
  <r>
    <x v="12"/>
    <s v="14"/>
    <x v="12"/>
    <x v="256"/>
    <s v="1449"/>
    <s v="Stryn"/>
    <s v="1"/>
    <s v="Menn"/>
    <x v="4"/>
    <x v="4"/>
    <x v="6"/>
    <x v="18"/>
  </r>
  <r>
    <x v="12"/>
    <s v="14"/>
    <x v="12"/>
    <x v="256"/>
    <s v="1449"/>
    <s v="Stryn"/>
    <s v="1"/>
    <s v="Menn"/>
    <x v="5"/>
    <x v="5"/>
    <x v="6"/>
    <x v="58"/>
  </r>
  <r>
    <x v="12"/>
    <s v="14"/>
    <x v="12"/>
    <x v="256"/>
    <s v="1449"/>
    <s v="Stryn"/>
    <s v="2"/>
    <s v="Kvinner"/>
    <x v="0"/>
    <x v="0"/>
    <x v="7"/>
    <x v="19"/>
  </r>
  <r>
    <x v="12"/>
    <s v="14"/>
    <x v="12"/>
    <x v="256"/>
    <s v="1449"/>
    <s v="Stryn"/>
    <s v="2"/>
    <s v="Kvinner"/>
    <x v="1"/>
    <x v="1"/>
    <x v="7"/>
    <x v="12"/>
  </r>
  <r>
    <x v="12"/>
    <s v="14"/>
    <x v="12"/>
    <x v="256"/>
    <s v="1449"/>
    <s v="Stryn"/>
    <s v="2"/>
    <s v="Kvinner"/>
    <x v="2"/>
    <x v="2"/>
    <x v="7"/>
    <x v="6"/>
  </r>
  <r>
    <x v="12"/>
    <s v="14"/>
    <x v="12"/>
    <x v="256"/>
    <s v="1449"/>
    <s v="Stryn"/>
    <s v="2"/>
    <s v="Kvinner"/>
    <x v="3"/>
    <x v="3"/>
    <x v="7"/>
    <x v="15"/>
  </r>
  <r>
    <x v="12"/>
    <s v="14"/>
    <x v="12"/>
    <x v="256"/>
    <s v="1449"/>
    <s v="Stryn"/>
    <s v="2"/>
    <s v="Kvinner"/>
    <x v="4"/>
    <x v="4"/>
    <x v="7"/>
    <x v="36"/>
  </r>
  <r>
    <x v="12"/>
    <s v="14"/>
    <x v="12"/>
    <x v="256"/>
    <s v="1449"/>
    <s v="Stryn"/>
    <s v="2"/>
    <s v="Kvinner"/>
    <x v="5"/>
    <x v="5"/>
    <x v="7"/>
    <x v="15"/>
  </r>
  <r>
    <x v="12"/>
    <s v="14"/>
    <x v="12"/>
    <x v="256"/>
    <s v="1449"/>
    <s v="Stryn"/>
    <s v="1"/>
    <s v="Menn"/>
    <x v="0"/>
    <x v="0"/>
    <x v="7"/>
    <x v="14"/>
  </r>
  <r>
    <x v="12"/>
    <s v="14"/>
    <x v="12"/>
    <x v="256"/>
    <s v="1449"/>
    <s v="Stryn"/>
    <s v="1"/>
    <s v="Menn"/>
    <x v="1"/>
    <x v="1"/>
    <x v="7"/>
    <x v="21"/>
  </r>
  <r>
    <x v="12"/>
    <s v="14"/>
    <x v="12"/>
    <x v="256"/>
    <s v="1449"/>
    <s v="Stryn"/>
    <s v="1"/>
    <s v="Menn"/>
    <x v="2"/>
    <x v="2"/>
    <x v="7"/>
    <x v="41"/>
  </r>
  <r>
    <x v="12"/>
    <s v="14"/>
    <x v="12"/>
    <x v="256"/>
    <s v="1449"/>
    <s v="Stryn"/>
    <s v="1"/>
    <s v="Menn"/>
    <x v="3"/>
    <x v="3"/>
    <x v="7"/>
    <x v="37"/>
  </r>
  <r>
    <x v="12"/>
    <s v="14"/>
    <x v="12"/>
    <x v="256"/>
    <s v="1449"/>
    <s v="Stryn"/>
    <s v="1"/>
    <s v="Menn"/>
    <x v="4"/>
    <x v="4"/>
    <x v="7"/>
    <x v="61"/>
  </r>
  <r>
    <x v="12"/>
    <s v="14"/>
    <x v="12"/>
    <x v="256"/>
    <s v="1449"/>
    <s v="Stryn"/>
    <s v="1"/>
    <s v="Menn"/>
    <x v="5"/>
    <x v="5"/>
    <x v="7"/>
    <x v="31"/>
  </r>
  <r>
    <x v="13"/>
    <s v="15"/>
    <x v="13"/>
    <x v="257"/>
    <s v="1502"/>
    <s v="Molde"/>
    <s v="2"/>
    <s v="Kvinner"/>
    <x v="0"/>
    <x v="0"/>
    <x v="0"/>
    <x v="36"/>
  </r>
  <r>
    <x v="13"/>
    <s v="15"/>
    <x v="13"/>
    <x v="257"/>
    <s v="1502"/>
    <s v="Molde"/>
    <s v="2"/>
    <s v="Kvinner"/>
    <x v="1"/>
    <x v="1"/>
    <x v="0"/>
    <x v="0"/>
  </r>
  <r>
    <x v="13"/>
    <s v="15"/>
    <x v="13"/>
    <x v="257"/>
    <s v="1502"/>
    <s v="Molde"/>
    <s v="2"/>
    <s v="Kvinner"/>
    <x v="2"/>
    <x v="2"/>
    <x v="0"/>
    <x v="13"/>
  </r>
  <r>
    <x v="13"/>
    <s v="15"/>
    <x v="13"/>
    <x v="257"/>
    <s v="1502"/>
    <s v="Molde"/>
    <s v="2"/>
    <s v="Kvinner"/>
    <x v="3"/>
    <x v="3"/>
    <x v="0"/>
    <x v="7"/>
  </r>
  <r>
    <x v="13"/>
    <s v="15"/>
    <x v="13"/>
    <x v="257"/>
    <s v="1502"/>
    <s v="Molde"/>
    <s v="2"/>
    <s v="Kvinner"/>
    <x v="4"/>
    <x v="4"/>
    <x v="0"/>
    <x v="19"/>
  </r>
  <r>
    <x v="13"/>
    <s v="15"/>
    <x v="13"/>
    <x v="257"/>
    <s v="1502"/>
    <s v="Molde"/>
    <s v="2"/>
    <s v="Kvinner"/>
    <x v="5"/>
    <x v="5"/>
    <x v="0"/>
    <x v="1"/>
  </r>
  <r>
    <x v="13"/>
    <s v="15"/>
    <x v="13"/>
    <x v="257"/>
    <s v="1502"/>
    <s v="Molde"/>
    <s v="1"/>
    <s v="Menn"/>
    <x v="0"/>
    <x v="0"/>
    <x v="0"/>
    <x v="1"/>
  </r>
  <r>
    <x v="13"/>
    <s v="15"/>
    <x v="13"/>
    <x v="257"/>
    <s v="1502"/>
    <s v="Molde"/>
    <s v="1"/>
    <s v="Menn"/>
    <x v="1"/>
    <x v="1"/>
    <x v="0"/>
    <x v="14"/>
  </r>
  <r>
    <x v="13"/>
    <s v="15"/>
    <x v="13"/>
    <x v="257"/>
    <s v="1502"/>
    <s v="Molde"/>
    <s v="1"/>
    <s v="Menn"/>
    <x v="2"/>
    <x v="2"/>
    <x v="0"/>
    <x v="28"/>
  </r>
  <r>
    <x v="13"/>
    <s v="15"/>
    <x v="13"/>
    <x v="257"/>
    <s v="1502"/>
    <s v="Molde"/>
    <s v="1"/>
    <s v="Menn"/>
    <x v="3"/>
    <x v="3"/>
    <x v="0"/>
    <x v="16"/>
  </r>
  <r>
    <x v="13"/>
    <s v="15"/>
    <x v="13"/>
    <x v="257"/>
    <s v="1502"/>
    <s v="Molde"/>
    <s v="1"/>
    <s v="Menn"/>
    <x v="4"/>
    <x v="4"/>
    <x v="0"/>
    <x v="28"/>
  </r>
  <r>
    <x v="13"/>
    <s v="15"/>
    <x v="13"/>
    <x v="257"/>
    <s v="1502"/>
    <s v="Molde"/>
    <s v="1"/>
    <s v="Menn"/>
    <x v="5"/>
    <x v="5"/>
    <x v="0"/>
    <x v="21"/>
  </r>
  <r>
    <x v="13"/>
    <s v="15"/>
    <x v="13"/>
    <x v="257"/>
    <s v="1502"/>
    <s v="Molde"/>
    <s v="2"/>
    <s v="Kvinner"/>
    <x v="0"/>
    <x v="0"/>
    <x v="1"/>
    <x v="0"/>
  </r>
  <r>
    <x v="13"/>
    <s v="15"/>
    <x v="13"/>
    <x v="257"/>
    <s v="1502"/>
    <s v="Molde"/>
    <s v="2"/>
    <s v="Kvinner"/>
    <x v="1"/>
    <x v="1"/>
    <x v="1"/>
    <x v="0"/>
  </r>
  <r>
    <x v="13"/>
    <s v="15"/>
    <x v="13"/>
    <x v="257"/>
    <s v="1502"/>
    <s v="Molde"/>
    <s v="2"/>
    <s v="Kvinner"/>
    <x v="2"/>
    <x v="2"/>
    <x v="1"/>
    <x v="13"/>
  </r>
  <r>
    <x v="13"/>
    <s v="15"/>
    <x v="13"/>
    <x v="257"/>
    <s v="1502"/>
    <s v="Molde"/>
    <s v="2"/>
    <s v="Kvinner"/>
    <x v="3"/>
    <x v="3"/>
    <x v="1"/>
    <x v="6"/>
  </r>
  <r>
    <x v="13"/>
    <s v="15"/>
    <x v="13"/>
    <x v="257"/>
    <s v="1502"/>
    <s v="Molde"/>
    <s v="2"/>
    <s v="Kvinner"/>
    <x v="4"/>
    <x v="4"/>
    <x v="1"/>
    <x v="19"/>
  </r>
  <r>
    <x v="13"/>
    <s v="15"/>
    <x v="13"/>
    <x v="257"/>
    <s v="1502"/>
    <s v="Molde"/>
    <s v="2"/>
    <s v="Kvinner"/>
    <x v="5"/>
    <x v="5"/>
    <x v="1"/>
    <x v="1"/>
  </r>
  <r>
    <x v="13"/>
    <s v="15"/>
    <x v="13"/>
    <x v="257"/>
    <s v="1502"/>
    <s v="Molde"/>
    <s v="1"/>
    <s v="Menn"/>
    <x v="0"/>
    <x v="0"/>
    <x v="1"/>
    <x v="39"/>
  </r>
  <r>
    <x v="13"/>
    <s v="15"/>
    <x v="13"/>
    <x v="257"/>
    <s v="1502"/>
    <s v="Molde"/>
    <s v="1"/>
    <s v="Menn"/>
    <x v="1"/>
    <x v="1"/>
    <x v="1"/>
    <x v="7"/>
  </r>
  <r>
    <x v="13"/>
    <s v="15"/>
    <x v="13"/>
    <x v="257"/>
    <s v="1502"/>
    <s v="Molde"/>
    <s v="1"/>
    <s v="Menn"/>
    <x v="2"/>
    <x v="2"/>
    <x v="1"/>
    <x v="41"/>
  </r>
  <r>
    <x v="13"/>
    <s v="15"/>
    <x v="13"/>
    <x v="257"/>
    <s v="1502"/>
    <s v="Molde"/>
    <s v="1"/>
    <s v="Menn"/>
    <x v="3"/>
    <x v="3"/>
    <x v="1"/>
    <x v="16"/>
  </r>
  <r>
    <x v="13"/>
    <s v="15"/>
    <x v="13"/>
    <x v="257"/>
    <s v="1502"/>
    <s v="Molde"/>
    <s v="1"/>
    <s v="Menn"/>
    <x v="4"/>
    <x v="4"/>
    <x v="1"/>
    <x v="63"/>
  </r>
  <r>
    <x v="13"/>
    <s v="15"/>
    <x v="13"/>
    <x v="257"/>
    <s v="1502"/>
    <s v="Molde"/>
    <s v="1"/>
    <s v="Menn"/>
    <x v="5"/>
    <x v="5"/>
    <x v="1"/>
    <x v="15"/>
  </r>
  <r>
    <x v="13"/>
    <s v="15"/>
    <x v="13"/>
    <x v="257"/>
    <s v="1502"/>
    <s v="Molde"/>
    <s v="2"/>
    <s v="Kvinner"/>
    <x v="0"/>
    <x v="0"/>
    <x v="2"/>
    <x v="1"/>
  </r>
  <r>
    <x v="13"/>
    <s v="15"/>
    <x v="13"/>
    <x v="257"/>
    <s v="1502"/>
    <s v="Molde"/>
    <s v="2"/>
    <s v="Kvinner"/>
    <x v="1"/>
    <x v="1"/>
    <x v="2"/>
    <x v="39"/>
  </r>
  <r>
    <x v="13"/>
    <s v="15"/>
    <x v="13"/>
    <x v="257"/>
    <s v="1502"/>
    <s v="Molde"/>
    <s v="2"/>
    <s v="Kvinner"/>
    <x v="2"/>
    <x v="2"/>
    <x v="2"/>
    <x v="6"/>
  </r>
  <r>
    <x v="13"/>
    <s v="15"/>
    <x v="13"/>
    <x v="257"/>
    <s v="1502"/>
    <s v="Molde"/>
    <s v="2"/>
    <s v="Kvinner"/>
    <x v="3"/>
    <x v="3"/>
    <x v="2"/>
    <x v="6"/>
  </r>
  <r>
    <x v="13"/>
    <s v="15"/>
    <x v="13"/>
    <x v="257"/>
    <s v="1502"/>
    <s v="Molde"/>
    <s v="2"/>
    <s v="Kvinner"/>
    <x v="4"/>
    <x v="4"/>
    <x v="2"/>
    <x v="0"/>
  </r>
  <r>
    <x v="13"/>
    <s v="15"/>
    <x v="13"/>
    <x v="257"/>
    <s v="1502"/>
    <s v="Molde"/>
    <s v="2"/>
    <s v="Kvinner"/>
    <x v="5"/>
    <x v="5"/>
    <x v="2"/>
    <x v="0"/>
  </r>
  <r>
    <x v="13"/>
    <s v="15"/>
    <x v="13"/>
    <x v="257"/>
    <s v="1502"/>
    <s v="Molde"/>
    <s v="1"/>
    <s v="Menn"/>
    <x v="0"/>
    <x v="0"/>
    <x v="2"/>
    <x v="0"/>
  </r>
  <r>
    <x v="13"/>
    <s v="15"/>
    <x v="13"/>
    <x v="257"/>
    <s v="1502"/>
    <s v="Molde"/>
    <s v="1"/>
    <s v="Menn"/>
    <x v="1"/>
    <x v="1"/>
    <x v="2"/>
    <x v="5"/>
  </r>
  <r>
    <x v="13"/>
    <s v="15"/>
    <x v="13"/>
    <x v="257"/>
    <s v="1502"/>
    <s v="Molde"/>
    <s v="1"/>
    <s v="Menn"/>
    <x v="2"/>
    <x v="2"/>
    <x v="2"/>
    <x v="27"/>
  </r>
  <r>
    <x v="13"/>
    <s v="15"/>
    <x v="13"/>
    <x v="257"/>
    <s v="1502"/>
    <s v="Molde"/>
    <s v="1"/>
    <s v="Menn"/>
    <x v="3"/>
    <x v="3"/>
    <x v="2"/>
    <x v="16"/>
  </r>
  <r>
    <x v="13"/>
    <s v="15"/>
    <x v="13"/>
    <x v="257"/>
    <s v="1502"/>
    <s v="Molde"/>
    <s v="1"/>
    <s v="Menn"/>
    <x v="4"/>
    <x v="4"/>
    <x v="2"/>
    <x v="27"/>
  </r>
  <r>
    <x v="13"/>
    <s v="15"/>
    <x v="13"/>
    <x v="257"/>
    <s v="1502"/>
    <s v="Molde"/>
    <s v="1"/>
    <s v="Menn"/>
    <x v="5"/>
    <x v="5"/>
    <x v="2"/>
    <x v="19"/>
  </r>
  <r>
    <x v="13"/>
    <s v="15"/>
    <x v="13"/>
    <x v="257"/>
    <s v="1502"/>
    <s v="Molde"/>
    <s v="2"/>
    <s v="Kvinner"/>
    <x v="0"/>
    <x v="0"/>
    <x v="3"/>
    <x v="0"/>
  </r>
  <r>
    <x v="13"/>
    <s v="15"/>
    <x v="13"/>
    <x v="257"/>
    <s v="1502"/>
    <s v="Molde"/>
    <s v="2"/>
    <s v="Kvinner"/>
    <x v="1"/>
    <x v="1"/>
    <x v="3"/>
    <x v="0"/>
  </r>
  <r>
    <x v="13"/>
    <s v="15"/>
    <x v="13"/>
    <x v="257"/>
    <s v="1502"/>
    <s v="Molde"/>
    <s v="2"/>
    <s v="Kvinner"/>
    <x v="2"/>
    <x v="2"/>
    <x v="3"/>
    <x v="7"/>
  </r>
  <r>
    <x v="13"/>
    <s v="15"/>
    <x v="13"/>
    <x v="257"/>
    <s v="1502"/>
    <s v="Molde"/>
    <s v="2"/>
    <s v="Kvinner"/>
    <x v="3"/>
    <x v="3"/>
    <x v="3"/>
    <x v="15"/>
  </r>
  <r>
    <x v="13"/>
    <s v="15"/>
    <x v="13"/>
    <x v="257"/>
    <s v="1502"/>
    <s v="Molde"/>
    <s v="2"/>
    <s v="Kvinner"/>
    <x v="4"/>
    <x v="4"/>
    <x v="3"/>
    <x v="1"/>
  </r>
  <r>
    <x v="13"/>
    <s v="15"/>
    <x v="13"/>
    <x v="257"/>
    <s v="1502"/>
    <s v="Molde"/>
    <s v="2"/>
    <s v="Kvinner"/>
    <x v="5"/>
    <x v="5"/>
    <x v="3"/>
    <x v="23"/>
  </r>
  <r>
    <x v="13"/>
    <s v="15"/>
    <x v="13"/>
    <x v="257"/>
    <s v="1502"/>
    <s v="Molde"/>
    <s v="1"/>
    <s v="Menn"/>
    <x v="0"/>
    <x v="0"/>
    <x v="3"/>
    <x v="19"/>
  </r>
  <r>
    <x v="13"/>
    <s v="15"/>
    <x v="13"/>
    <x v="257"/>
    <s v="1502"/>
    <s v="Molde"/>
    <s v="1"/>
    <s v="Menn"/>
    <x v="1"/>
    <x v="1"/>
    <x v="3"/>
    <x v="7"/>
  </r>
  <r>
    <x v="13"/>
    <s v="15"/>
    <x v="13"/>
    <x v="257"/>
    <s v="1502"/>
    <s v="Molde"/>
    <s v="1"/>
    <s v="Menn"/>
    <x v="2"/>
    <x v="2"/>
    <x v="3"/>
    <x v="41"/>
  </r>
  <r>
    <x v="13"/>
    <s v="15"/>
    <x v="13"/>
    <x v="257"/>
    <s v="1502"/>
    <s v="Molde"/>
    <s v="1"/>
    <s v="Menn"/>
    <x v="3"/>
    <x v="3"/>
    <x v="3"/>
    <x v="32"/>
  </r>
  <r>
    <x v="13"/>
    <s v="15"/>
    <x v="13"/>
    <x v="257"/>
    <s v="1502"/>
    <s v="Molde"/>
    <s v="1"/>
    <s v="Menn"/>
    <x v="4"/>
    <x v="4"/>
    <x v="3"/>
    <x v="27"/>
  </r>
  <r>
    <x v="13"/>
    <s v="15"/>
    <x v="13"/>
    <x v="257"/>
    <s v="1502"/>
    <s v="Molde"/>
    <s v="1"/>
    <s v="Menn"/>
    <x v="5"/>
    <x v="5"/>
    <x v="3"/>
    <x v="19"/>
  </r>
  <r>
    <x v="13"/>
    <s v="15"/>
    <x v="13"/>
    <x v="257"/>
    <s v="1502"/>
    <s v="Molde"/>
    <s v="2"/>
    <s v="Kvinner"/>
    <x v="0"/>
    <x v="0"/>
    <x v="4"/>
    <x v="19"/>
  </r>
  <r>
    <x v="13"/>
    <s v="15"/>
    <x v="13"/>
    <x v="257"/>
    <s v="1502"/>
    <s v="Molde"/>
    <s v="2"/>
    <s v="Kvinner"/>
    <x v="1"/>
    <x v="1"/>
    <x v="4"/>
    <x v="1"/>
  </r>
  <r>
    <x v="13"/>
    <s v="15"/>
    <x v="13"/>
    <x v="257"/>
    <s v="1502"/>
    <s v="Molde"/>
    <s v="2"/>
    <s v="Kvinner"/>
    <x v="2"/>
    <x v="2"/>
    <x v="4"/>
    <x v="12"/>
  </r>
  <r>
    <x v="13"/>
    <s v="15"/>
    <x v="13"/>
    <x v="257"/>
    <s v="1502"/>
    <s v="Molde"/>
    <s v="2"/>
    <s v="Kvinner"/>
    <x v="3"/>
    <x v="3"/>
    <x v="4"/>
    <x v="13"/>
  </r>
  <r>
    <x v="13"/>
    <s v="15"/>
    <x v="13"/>
    <x v="257"/>
    <s v="1502"/>
    <s v="Molde"/>
    <s v="2"/>
    <s v="Kvinner"/>
    <x v="4"/>
    <x v="4"/>
    <x v="4"/>
    <x v="19"/>
  </r>
  <r>
    <x v="13"/>
    <s v="15"/>
    <x v="13"/>
    <x v="257"/>
    <s v="1502"/>
    <s v="Molde"/>
    <s v="2"/>
    <s v="Kvinner"/>
    <x v="5"/>
    <x v="5"/>
    <x v="4"/>
    <x v="0"/>
  </r>
  <r>
    <x v="13"/>
    <s v="15"/>
    <x v="13"/>
    <x v="257"/>
    <s v="1502"/>
    <s v="Molde"/>
    <s v="1"/>
    <s v="Menn"/>
    <x v="0"/>
    <x v="0"/>
    <x v="4"/>
    <x v="19"/>
  </r>
  <r>
    <x v="13"/>
    <s v="15"/>
    <x v="13"/>
    <x v="257"/>
    <s v="1502"/>
    <s v="Molde"/>
    <s v="1"/>
    <s v="Menn"/>
    <x v="1"/>
    <x v="1"/>
    <x v="4"/>
    <x v="12"/>
  </r>
  <r>
    <x v="13"/>
    <s v="15"/>
    <x v="13"/>
    <x v="257"/>
    <s v="1502"/>
    <s v="Molde"/>
    <s v="1"/>
    <s v="Menn"/>
    <x v="2"/>
    <x v="2"/>
    <x v="4"/>
    <x v="56"/>
  </r>
  <r>
    <x v="13"/>
    <s v="15"/>
    <x v="13"/>
    <x v="257"/>
    <s v="1502"/>
    <s v="Molde"/>
    <s v="1"/>
    <s v="Menn"/>
    <x v="3"/>
    <x v="3"/>
    <x v="4"/>
    <x v="27"/>
  </r>
  <r>
    <x v="13"/>
    <s v="15"/>
    <x v="13"/>
    <x v="257"/>
    <s v="1502"/>
    <s v="Molde"/>
    <s v="1"/>
    <s v="Menn"/>
    <x v="4"/>
    <x v="4"/>
    <x v="4"/>
    <x v="51"/>
  </r>
  <r>
    <x v="13"/>
    <s v="15"/>
    <x v="13"/>
    <x v="257"/>
    <s v="1502"/>
    <s v="Molde"/>
    <s v="1"/>
    <s v="Menn"/>
    <x v="5"/>
    <x v="5"/>
    <x v="4"/>
    <x v="21"/>
  </r>
  <r>
    <x v="13"/>
    <s v="15"/>
    <x v="13"/>
    <x v="257"/>
    <s v="1502"/>
    <s v="Molde"/>
    <s v="2"/>
    <s v="Kvinner"/>
    <x v="0"/>
    <x v="0"/>
    <x v="5"/>
    <x v="0"/>
  </r>
  <r>
    <x v="13"/>
    <s v="15"/>
    <x v="13"/>
    <x v="257"/>
    <s v="1502"/>
    <s v="Molde"/>
    <s v="2"/>
    <s v="Kvinner"/>
    <x v="1"/>
    <x v="1"/>
    <x v="5"/>
    <x v="23"/>
  </r>
  <r>
    <x v="13"/>
    <s v="15"/>
    <x v="13"/>
    <x v="257"/>
    <s v="1502"/>
    <s v="Molde"/>
    <s v="2"/>
    <s v="Kvinner"/>
    <x v="2"/>
    <x v="2"/>
    <x v="5"/>
    <x v="1"/>
  </r>
  <r>
    <x v="13"/>
    <s v="15"/>
    <x v="13"/>
    <x v="257"/>
    <s v="1502"/>
    <s v="Molde"/>
    <s v="2"/>
    <s v="Kvinner"/>
    <x v="3"/>
    <x v="3"/>
    <x v="5"/>
    <x v="12"/>
  </r>
  <r>
    <x v="13"/>
    <s v="15"/>
    <x v="13"/>
    <x v="257"/>
    <s v="1502"/>
    <s v="Molde"/>
    <s v="2"/>
    <s v="Kvinner"/>
    <x v="4"/>
    <x v="4"/>
    <x v="5"/>
    <x v="12"/>
  </r>
  <r>
    <x v="13"/>
    <s v="15"/>
    <x v="13"/>
    <x v="257"/>
    <s v="1502"/>
    <s v="Molde"/>
    <s v="2"/>
    <s v="Kvinner"/>
    <x v="5"/>
    <x v="5"/>
    <x v="5"/>
    <x v="0"/>
  </r>
  <r>
    <x v="13"/>
    <s v="15"/>
    <x v="13"/>
    <x v="257"/>
    <s v="1502"/>
    <s v="Molde"/>
    <s v="1"/>
    <s v="Menn"/>
    <x v="0"/>
    <x v="0"/>
    <x v="5"/>
    <x v="1"/>
  </r>
  <r>
    <x v="13"/>
    <s v="15"/>
    <x v="13"/>
    <x v="257"/>
    <s v="1502"/>
    <s v="Molde"/>
    <s v="1"/>
    <s v="Menn"/>
    <x v="1"/>
    <x v="1"/>
    <x v="5"/>
    <x v="5"/>
  </r>
  <r>
    <x v="13"/>
    <s v="15"/>
    <x v="13"/>
    <x v="257"/>
    <s v="1502"/>
    <s v="Molde"/>
    <s v="1"/>
    <s v="Menn"/>
    <x v="2"/>
    <x v="2"/>
    <x v="5"/>
    <x v="4"/>
  </r>
  <r>
    <x v="13"/>
    <s v="15"/>
    <x v="13"/>
    <x v="257"/>
    <s v="1502"/>
    <s v="Molde"/>
    <s v="1"/>
    <s v="Menn"/>
    <x v="3"/>
    <x v="3"/>
    <x v="5"/>
    <x v="51"/>
  </r>
  <r>
    <x v="13"/>
    <s v="15"/>
    <x v="13"/>
    <x v="257"/>
    <s v="1502"/>
    <s v="Molde"/>
    <s v="1"/>
    <s v="Menn"/>
    <x v="4"/>
    <x v="4"/>
    <x v="5"/>
    <x v="41"/>
  </r>
  <r>
    <x v="13"/>
    <s v="15"/>
    <x v="13"/>
    <x v="257"/>
    <s v="1502"/>
    <s v="Molde"/>
    <s v="1"/>
    <s v="Menn"/>
    <x v="5"/>
    <x v="5"/>
    <x v="5"/>
    <x v="14"/>
  </r>
  <r>
    <x v="13"/>
    <s v="15"/>
    <x v="13"/>
    <x v="257"/>
    <s v="1502"/>
    <s v="Molde"/>
    <s v="2"/>
    <s v="Kvinner"/>
    <x v="0"/>
    <x v="0"/>
    <x v="6"/>
    <x v="46"/>
  </r>
  <r>
    <x v="13"/>
    <s v="15"/>
    <x v="13"/>
    <x v="257"/>
    <s v="1502"/>
    <s v="Molde"/>
    <s v="2"/>
    <s v="Kvinner"/>
    <x v="1"/>
    <x v="1"/>
    <x v="6"/>
    <x v="15"/>
  </r>
  <r>
    <x v="13"/>
    <s v="15"/>
    <x v="13"/>
    <x v="257"/>
    <s v="1502"/>
    <s v="Molde"/>
    <s v="2"/>
    <s v="Kvinner"/>
    <x v="2"/>
    <x v="2"/>
    <x v="6"/>
    <x v="40"/>
  </r>
  <r>
    <x v="13"/>
    <s v="15"/>
    <x v="13"/>
    <x v="257"/>
    <s v="1502"/>
    <s v="Molde"/>
    <s v="2"/>
    <s v="Kvinner"/>
    <x v="3"/>
    <x v="3"/>
    <x v="6"/>
    <x v="36"/>
  </r>
  <r>
    <x v="13"/>
    <s v="15"/>
    <x v="13"/>
    <x v="257"/>
    <s v="1502"/>
    <s v="Molde"/>
    <s v="2"/>
    <s v="Kvinner"/>
    <x v="4"/>
    <x v="4"/>
    <x v="6"/>
    <x v="6"/>
  </r>
  <r>
    <x v="13"/>
    <s v="15"/>
    <x v="13"/>
    <x v="257"/>
    <s v="1502"/>
    <s v="Molde"/>
    <s v="2"/>
    <s v="Kvinner"/>
    <x v="5"/>
    <x v="5"/>
    <x v="6"/>
    <x v="12"/>
  </r>
  <r>
    <x v="13"/>
    <s v="15"/>
    <x v="13"/>
    <x v="257"/>
    <s v="1502"/>
    <s v="Molde"/>
    <s v="1"/>
    <s v="Menn"/>
    <x v="0"/>
    <x v="0"/>
    <x v="6"/>
    <x v="34"/>
  </r>
  <r>
    <x v="13"/>
    <s v="15"/>
    <x v="13"/>
    <x v="257"/>
    <s v="1502"/>
    <s v="Molde"/>
    <s v="1"/>
    <s v="Menn"/>
    <x v="1"/>
    <x v="1"/>
    <x v="6"/>
    <x v="2"/>
  </r>
  <r>
    <x v="13"/>
    <s v="15"/>
    <x v="13"/>
    <x v="257"/>
    <s v="1502"/>
    <s v="Molde"/>
    <s v="1"/>
    <s v="Menn"/>
    <x v="2"/>
    <x v="2"/>
    <x v="6"/>
    <x v="61"/>
  </r>
  <r>
    <x v="13"/>
    <s v="15"/>
    <x v="13"/>
    <x v="257"/>
    <s v="1502"/>
    <s v="Molde"/>
    <s v="1"/>
    <s v="Menn"/>
    <x v="3"/>
    <x v="3"/>
    <x v="6"/>
    <x v="22"/>
  </r>
  <r>
    <x v="13"/>
    <s v="15"/>
    <x v="13"/>
    <x v="257"/>
    <s v="1502"/>
    <s v="Molde"/>
    <s v="1"/>
    <s v="Menn"/>
    <x v="4"/>
    <x v="4"/>
    <x v="6"/>
    <x v="33"/>
  </r>
  <r>
    <x v="13"/>
    <s v="15"/>
    <x v="13"/>
    <x v="257"/>
    <s v="1502"/>
    <s v="Molde"/>
    <s v="1"/>
    <s v="Menn"/>
    <x v="5"/>
    <x v="5"/>
    <x v="6"/>
    <x v="51"/>
  </r>
  <r>
    <x v="13"/>
    <s v="15"/>
    <x v="13"/>
    <x v="257"/>
    <s v="1502"/>
    <s v="Molde"/>
    <s v="2"/>
    <s v="Kvinner"/>
    <x v="0"/>
    <x v="0"/>
    <x v="7"/>
    <x v="56"/>
  </r>
  <r>
    <x v="13"/>
    <s v="15"/>
    <x v="13"/>
    <x v="257"/>
    <s v="1502"/>
    <s v="Molde"/>
    <s v="2"/>
    <s v="Kvinner"/>
    <x v="1"/>
    <x v="1"/>
    <x v="7"/>
    <x v="15"/>
  </r>
  <r>
    <x v="13"/>
    <s v="15"/>
    <x v="13"/>
    <x v="257"/>
    <s v="1502"/>
    <s v="Molde"/>
    <s v="2"/>
    <s v="Kvinner"/>
    <x v="2"/>
    <x v="2"/>
    <x v="7"/>
    <x v="45"/>
  </r>
  <r>
    <x v="13"/>
    <s v="15"/>
    <x v="13"/>
    <x v="257"/>
    <s v="1502"/>
    <s v="Molde"/>
    <s v="2"/>
    <s v="Kvinner"/>
    <x v="3"/>
    <x v="3"/>
    <x v="7"/>
    <x v="14"/>
  </r>
  <r>
    <x v="13"/>
    <s v="15"/>
    <x v="13"/>
    <x v="257"/>
    <s v="1502"/>
    <s v="Molde"/>
    <s v="2"/>
    <s v="Kvinner"/>
    <x v="4"/>
    <x v="4"/>
    <x v="7"/>
    <x v="6"/>
  </r>
  <r>
    <x v="13"/>
    <s v="15"/>
    <x v="13"/>
    <x v="257"/>
    <s v="1502"/>
    <s v="Molde"/>
    <s v="2"/>
    <s v="Kvinner"/>
    <x v="5"/>
    <x v="5"/>
    <x v="7"/>
    <x v="5"/>
  </r>
  <r>
    <x v="13"/>
    <s v="15"/>
    <x v="13"/>
    <x v="257"/>
    <s v="1502"/>
    <s v="Molde"/>
    <s v="1"/>
    <s v="Menn"/>
    <x v="0"/>
    <x v="0"/>
    <x v="7"/>
    <x v="58"/>
  </r>
  <r>
    <x v="13"/>
    <s v="15"/>
    <x v="13"/>
    <x v="257"/>
    <s v="1502"/>
    <s v="Molde"/>
    <s v="1"/>
    <s v="Menn"/>
    <x v="1"/>
    <x v="1"/>
    <x v="7"/>
    <x v="11"/>
  </r>
  <r>
    <x v="13"/>
    <s v="15"/>
    <x v="13"/>
    <x v="257"/>
    <s v="1502"/>
    <s v="Molde"/>
    <s v="1"/>
    <s v="Menn"/>
    <x v="2"/>
    <x v="2"/>
    <x v="7"/>
    <x v="85"/>
  </r>
  <r>
    <x v="13"/>
    <s v="15"/>
    <x v="13"/>
    <x v="257"/>
    <s v="1502"/>
    <s v="Molde"/>
    <s v="1"/>
    <s v="Menn"/>
    <x v="3"/>
    <x v="3"/>
    <x v="7"/>
    <x v="22"/>
  </r>
  <r>
    <x v="13"/>
    <s v="15"/>
    <x v="13"/>
    <x v="257"/>
    <s v="1502"/>
    <s v="Molde"/>
    <s v="1"/>
    <s v="Menn"/>
    <x v="4"/>
    <x v="4"/>
    <x v="7"/>
    <x v="35"/>
  </r>
  <r>
    <x v="13"/>
    <s v="15"/>
    <x v="13"/>
    <x v="257"/>
    <s v="1502"/>
    <s v="Molde"/>
    <s v="1"/>
    <s v="Menn"/>
    <x v="5"/>
    <x v="5"/>
    <x v="7"/>
    <x v="28"/>
  </r>
  <r>
    <x v="13"/>
    <s v="15"/>
    <x v="13"/>
    <x v="258"/>
    <s v="1504"/>
    <s v="Ålesund"/>
    <s v="2"/>
    <s v="Kvinner"/>
    <x v="0"/>
    <x v="0"/>
    <x v="0"/>
    <x v="1"/>
  </r>
  <r>
    <x v="13"/>
    <s v="15"/>
    <x v="13"/>
    <x v="258"/>
    <s v="1504"/>
    <s v="Ålesund"/>
    <s v="2"/>
    <s v="Kvinner"/>
    <x v="1"/>
    <x v="1"/>
    <x v="0"/>
    <x v="13"/>
  </r>
  <r>
    <x v="13"/>
    <s v="15"/>
    <x v="13"/>
    <x v="258"/>
    <s v="1504"/>
    <s v="Ålesund"/>
    <s v="2"/>
    <s v="Kvinner"/>
    <x v="2"/>
    <x v="2"/>
    <x v="0"/>
    <x v="3"/>
  </r>
  <r>
    <x v="13"/>
    <s v="15"/>
    <x v="13"/>
    <x v="258"/>
    <s v="1504"/>
    <s v="Ålesund"/>
    <s v="2"/>
    <s v="Kvinner"/>
    <x v="3"/>
    <x v="3"/>
    <x v="0"/>
    <x v="40"/>
  </r>
  <r>
    <x v="13"/>
    <s v="15"/>
    <x v="13"/>
    <x v="258"/>
    <s v="1504"/>
    <s v="Ålesund"/>
    <s v="2"/>
    <s v="Kvinner"/>
    <x v="4"/>
    <x v="4"/>
    <x v="0"/>
    <x v="5"/>
  </r>
  <r>
    <x v="13"/>
    <s v="15"/>
    <x v="13"/>
    <x v="258"/>
    <s v="1504"/>
    <s v="Ålesund"/>
    <s v="2"/>
    <s v="Kvinner"/>
    <x v="5"/>
    <x v="5"/>
    <x v="0"/>
    <x v="39"/>
  </r>
  <r>
    <x v="13"/>
    <s v="15"/>
    <x v="13"/>
    <x v="258"/>
    <s v="1504"/>
    <s v="Ålesund"/>
    <s v="1"/>
    <s v="Menn"/>
    <x v="0"/>
    <x v="0"/>
    <x v="0"/>
    <x v="56"/>
  </r>
  <r>
    <x v="13"/>
    <s v="15"/>
    <x v="13"/>
    <x v="258"/>
    <s v="1504"/>
    <s v="Ålesund"/>
    <s v="1"/>
    <s v="Menn"/>
    <x v="1"/>
    <x v="1"/>
    <x v="0"/>
    <x v="58"/>
  </r>
  <r>
    <x v="13"/>
    <s v="15"/>
    <x v="13"/>
    <x v="258"/>
    <s v="1504"/>
    <s v="Ålesund"/>
    <s v="1"/>
    <s v="Menn"/>
    <x v="2"/>
    <x v="2"/>
    <x v="0"/>
    <x v="143"/>
  </r>
  <r>
    <x v="13"/>
    <s v="15"/>
    <x v="13"/>
    <x v="258"/>
    <s v="1504"/>
    <s v="Ålesund"/>
    <s v="1"/>
    <s v="Menn"/>
    <x v="3"/>
    <x v="3"/>
    <x v="0"/>
    <x v="141"/>
  </r>
  <r>
    <x v="13"/>
    <s v="15"/>
    <x v="13"/>
    <x v="258"/>
    <s v="1504"/>
    <s v="Ålesund"/>
    <s v="1"/>
    <s v="Menn"/>
    <x v="4"/>
    <x v="4"/>
    <x v="0"/>
    <x v="22"/>
  </r>
  <r>
    <x v="13"/>
    <s v="15"/>
    <x v="13"/>
    <x v="258"/>
    <s v="1504"/>
    <s v="Ålesund"/>
    <s v="1"/>
    <s v="Menn"/>
    <x v="5"/>
    <x v="5"/>
    <x v="0"/>
    <x v="15"/>
  </r>
  <r>
    <x v="13"/>
    <s v="15"/>
    <x v="13"/>
    <x v="258"/>
    <s v="1504"/>
    <s v="Ålesund"/>
    <s v="2"/>
    <s v="Kvinner"/>
    <x v="0"/>
    <x v="0"/>
    <x v="1"/>
    <x v="12"/>
  </r>
  <r>
    <x v="13"/>
    <s v="15"/>
    <x v="13"/>
    <x v="258"/>
    <s v="1504"/>
    <s v="Ålesund"/>
    <s v="2"/>
    <s v="Kvinner"/>
    <x v="1"/>
    <x v="1"/>
    <x v="1"/>
    <x v="5"/>
  </r>
  <r>
    <x v="13"/>
    <s v="15"/>
    <x v="13"/>
    <x v="258"/>
    <s v="1504"/>
    <s v="Ålesund"/>
    <s v="2"/>
    <s v="Kvinner"/>
    <x v="2"/>
    <x v="2"/>
    <x v="1"/>
    <x v="11"/>
  </r>
  <r>
    <x v="13"/>
    <s v="15"/>
    <x v="13"/>
    <x v="258"/>
    <s v="1504"/>
    <s v="Ålesund"/>
    <s v="2"/>
    <s v="Kvinner"/>
    <x v="3"/>
    <x v="3"/>
    <x v="1"/>
    <x v="46"/>
  </r>
  <r>
    <x v="13"/>
    <s v="15"/>
    <x v="13"/>
    <x v="258"/>
    <s v="1504"/>
    <s v="Ålesund"/>
    <s v="2"/>
    <s v="Kvinner"/>
    <x v="4"/>
    <x v="4"/>
    <x v="1"/>
    <x v="19"/>
  </r>
  <r>
    <x v="13"/>
    <s v="15"/>
    <x v="13"/>
    <x v="258"/>
    <s v="1504"/>
    <s v="Ålesund"/>
    <s v="2"/>
    <s v="Kvinner"/>
    <x v="5"/>
    <x v="5"/>
    <x v="1"/>
    <x v="39"/>
  </r>
  <r>
    <x v="13"/>
    <s v="15"/>
    <x v="13"/>
    <x v="258"/>
    <s v="1504"/>
    <s v="Ålesund"/>
    <s v="1"/>
    <s v="Menn"/>
    <x v="0"/>
    <x v="0"/>
    <x v="1"/>
    <x v="40"/>
  </r>
  <r>
    <x v="13"/>
    <s v="15"/>
    <x v="13"/>
    <x v="258"/>
    <s v="1504"/>
    <s v="Ålesund"/>
    <s v="1"/>
    <s v="Menn"/>
    <x v="1"/>
    <x v="1"/>
    <x v="1"/>
    <x v="68"/>
  </r>
  <r>
    <x v="13"/>
    <s v="15"/>
    <x v="13"/>
    <x v="258"/>
    <s v="1504"/>
    <s v="Ålesund"/>
    <s v="1"/>
    <s v="Menn"/>
    <x v="2"/>
    <x v="2"/>
    <x v="1"/>
    <x v="102"/>
  </r>
  <r>
    <x v="13"/>
    <s v="15"/>
    <x v="13"/>
    <x v="258"/>
    <s v="1504"/>
    <s v="Ålesund"/>
    <s v="1"/>
    <s v="Menn"/>
    <x v="3"/>
    <x v="3"/>
    <x v="1"/>
    <x v="143"/>
  </r>
  <r>
    <x v="13"/>
    <s v="15"/>
    <x v="13"/>
    <x v="258"/>
    <s v="1504"/>
    <s v="Ålesund"/>
    <s v="1"/>
    <s v="Menn"/>
    <x v="4"/>
    <x v="4"/>
    <x v="1"/>
    <x v="72"/>
  </r>
  <r>
    <x v="13"/>
    <s v="15"/>
    <x v="13"/>
    <x v="258"/>
    <s v="1504"/>
    <s v="Ålesund"/>
    <s v="1"/>
    <s v="Menn"/>
    <x v="5"/>
    <x v="5"/>
    <x v="1"/>
    <x v="36"/>
  </r>
  <r>
    <x v="13"/>
    <s v="15"/>
    <x v="13"/>
    <x v="258"/>
    <s v="1504"/>
    <s v="Ålesund"/>
    <s v="2"/>
    <s v="Kvinner"/>
    <x v="0"/>
    <x v="0"/>
    <x v="2"/>
    <x v="5"/>
  </r>
  <r>
    <x v="13"/>
    <s v="15"/>
    <x v="13"/>
    <x v="258"/>
    <s v="1504"/>
    <s v="Ålesund"/>
    <s v="2"/>
    <s v="Kvinner"/>
    <x v="1"/>
    <x v="1"/>
    <x v="2"/>
    <x v="5"/>
  </r>
  <r>
    <x v="13"/>
    <s v="15"/>
    <x v="13"/>
    <x v="258"/>
    <s v="1504"/>
    <s v="Ålesund"/>
    <s v="2"/>
    <s v="Kvinner"/>
    <x v="2"/>
    <x v="2"/>
    <x v="2"/>
    <x v="63"/>
  </r>
  <r>
    <x v="13"/>
    <s v="15"/>
    <x v="13"/>
    <x v="258"/>
    <s v="1504"/>
    <s v="Ålesund"/>
    <s v="2"/>
    <s v="Kvinner"/>
    <x v="3"/>
    <x v="3"/>
    <x v="2"/>
    <x v="41"/>
  </r>
  <r>
    <x v="13"/>
    <s v="15"/>
    <x v="13"/>
    <x v="258"/>
    <s v="1504"/>
    <s v="Ålesund"/>
    <s v="2"/>
    <s v="Kvinner"/>
    <x v="4"/>
    <x v="4"/>
    <x v="2"/>
    <x v="5"/>
  </r>
  <r>
    <x v="13"/>
    <s v="15"/>
    <x v="13"/>
    <x v="258"/>
    <s v="1504"/>
    <s v="Ålesund"/>
    <s v="2"/>
    <s v="Kvinner"/>
    <x v="5"/>
    <x v="5"/>
    <x v="2"/>
    <x v="39"/>
  </r>
  <r>
    <x v="13"/>
    <s v="15"/>
    <x v="13"/>
    <x v="258"/>
    <s v="1504"/>
    <s v="Ålesund"/>
    <s v="1"/>
    <s v="Menn"/>
    <x v="0"/>
    <x v="0"/>
    <x v="2"/>
    <x v="20"/>
  </r>
  <r>
    <x v="13"/>
    <s v="15"/>
    <x v="13"/>
    <x v="258"/>
    <s v="1504"/>
    <s v="Ålesund"/>
    <s v="1"/>
    <s v="Menn"/>
    <x v="1"/>
    <x v="1"/>
    <x v="2"/>
    <x v="47"/>
  </r>
  <r>
    <x v="13"/>
    <s v="15"/>
    <x v="13"/>
    <x v="258"/>
    <s v="1504"/>
    <s v="Ålesund"/>
    <s v="1"/>
    <s v="Menn"/>
    <x v="2"/>
    <x v="2"/>
    <x v="2"/>
    <x v="146"/>
  </r>
  <r>
    <x v="13"/>
    <s v="15"/>
    <x v="13"/>
    <x v="258"/>
    <s v="1504"/>
    <s v="Ålesund"/>
    <s v="1"/>
    <s v="Menn"/>
    <x v="3"/>
    <x v="3"/>
    <x v="2"/>
    <x v="139"/>
  </r>
  <r>
    <x v="13"/>
    <s v="15"/>
    <x v="13"/>
    <x v="258"/>
    <s v="1504"/>
    <s v="Ålesund"/>
    <s v="1"/>
    <s v="Menn"/>
    <x v="4"/>
    <x v="4"/>
    <x v="2"/>
    <x v="31"/>
  </r>
  <r>
    <x v="13"/>
    <s v="15"/>
    <x v="13"/>
    <x v="258"/>
    <s v="1504"/>
    <s v="Ålesund"/>
    <s v="1"/>
    <s v="Menn"/>
    <x v="5"/>
    <x v="5"/>
    <x v="2"/>
    <x v="21"/>
  </r>
  <r>
    <x v="13"/>
    <s v="15"/>
    <x v="13"/>
    <x v="258"/>
    <s v="1504"/>
    <s v="Ålesund"/>
    <s v="2"/>
    <s v="Kvinner"/>
    <x v="0"/>
    <x v="0"/>
    <x v="3"/>
    <x v="5"/>
  </r>
  <r>
    <x v="13"/>
    <s v="15"/>
    <x v="13"/>
    <x v="258"/>
    <s v="1504"/>
    <s v="Ålesund"/>
    <s v="2"/>
    <s v="Kvinner"/>
    <x v="1"/>
    <x v="1"/>
    <x v="3"/>
    <x v="6"/>
  </r>
  <r>
    <x v="13"/>
    <s v="15"/>
    <x v="13"/>
    <x v="258"/>
    <s v="1504"/>
    <s v="Ålesund"/>
    <s v="2"/>
    <s v="Kvinner"/>
    <x v="2"/>
    <x v="2"/>
    <x v="3"/>
    <x v="51"/>
  </r>
  <r>
    <x v="13"/>
    <s v="15"/>
    <x v="13"/>
    <x v="258"/>
    <s v="1504"/>
    <s v="Ålesund"/>
    <s v="2"/>
    <s v="Kvinner"/>
    <x v="3"/>
    <x v="3"/>
    <x v="3"/>
    <x v="55"/>
  </r>
  <r>
    <x v="13"/>
    <s v="15"/>
    <x v="13"/>
    <x v="258"/>
    <s v="1504"/>
    <s v="Ålesund"/>
    <s v="2"/>
    <s v="Kvinner"/>
    <x v="4"/>
    <x v="4"/>
    <x v="3"/>
    <x v="12"/>
  </r>
  <r>
    <x v="13"/>
    <s v="15"/>
    <x v="13"/>
    <x v="258"/>
    <s v="1504"/>
    <s v="Ålesund"/>
    <s v="2"/>
    <s v="Kvinner"/>
    <x v="5"/>
    <x v="5"/>
    <x v="3"/>
    <x v="39"/>
  </r>
  <r>
    <x v="13"/>
    <s v="15"/>
    <x v="13"/>
    <x v="258"/>
    <s v="1504"/>
    <s v="Ålesund"/>
    <s v="1"/>
    <s v="Menn"/>
    <x v="0"/>
    <x v="0"/>
    <x v="3"/>
    <x v="24"/>
  </r>
  <r>
    <x v="13"/>
    <s v="15"/>
    <x v="13"/>
    <x v="258"/>
    <s v="1504"/>
    <s v="Ålesund"/>
    <s v="1"/>
    <s v="Menn"/>
    <x v="1"/>
    <x v="1"/>
    <x v="3"/>
    <x v="25"/>
  </r>
  <r>
    <x v="13"/>
    <s v="15"/>
    <x v="13"/>
    <x v="258"/>
    <s v="1504"/>
    <s v="Ålesund"/>
    <s v="1"/>
    <s v="Menn"/>
    <x v="2"/>
    <x v="2"/>
    <x v="3"/>
    <x v="145"/>
  </r>
  <r>
    <x v="13"/>
    <s v="15"/>
    <x v="13"/>
    <x v="258"/>
    <s v="1504"/>
    <s v="Ålesund"/>
    <s v="1"/>
    <s v="Menn"/>
    <x v="3"/>
    <x v="3"/>
    <x v="3"/>
    <x v="124"/>
  </r>
  <r>
    <x v="13"/>
    <s v="15"/>
    <x v="13"/>
    <x v="258"/>
    <s v="1504"/>
    <s v="Ålesund"/>
    <s v="1"/>
    <s v="Menn"/>
    <x v="4"/>
    <x v="4"/>
    <x v="3"/>
    <x v="62"/>
  </r>
  <r>
    <x v="13"/>
    <s v="15"/>
    <x v="13"/>
    <x v="258"/>
    <s v="1504"/>
    <s v="Ålesund"/>
    <s v="1"/>
    <s v="Menn"/>
    <x v="5"/>
    <x v="5"/>
    <x v="3"/>
    <x v="13"/>
  </r>
  <r>
    <x v="13"/>
    <s v="15"/>
    <x v="13"/>
    <x v="258"/>
    <s v="1504"/>
    <s v="Ålesund"/>
    <s v="2"/>
    <s v="Kvinner"/>
    <x v="0"/>
    <x v="0"/>
    <x v="4"/>
    <x v="7"/>
  </r>
  <r>
    <x v="13"/>
    <s v="15"/>
    <x v="13"/>
    <x v="258"/>
    <s v="1504"/>
    <s v="Ålesund"/>
    <s v="2"/>
    <s v="Kvinner"/>
    <x v="1"/>
    <x v="1"/>
    <x v="4"/>
    <x v="7"/>
  </r>
  <r>
    <x v="13"/>
    <s v="15"/>
    <x v="13"/>
    <x v="258"/>
    <s v="1504"/>
    <s v="Ålesund"/>
    <s v="2"/>
    <s v="Kvinner"/>
    <x v="2"/>
    <x v="2"/>
    <x v="4"/>
    <x v="46"/>
  </r>
  <r>
    <x v="13"/>
    <s v="15"/>
    <x v="13"/>
    <x v="258"/>
    <s v="1504"/>
    <s v="Ålesund"/>
    <s v="2"/>
    <s v="Kvinner"/>
    <x v="3"/>
    <x v="3"/>
    <x v="4"/>
    <x v="55"/>
  </r>
  <r>
    <x v="13"/>
    <s v="15"/>
    <x v="13"/>
    <x v="258"/>
    <s v="1504"/>
    <s v="Ålesund"/>
    <s v="2"/>
    <s v="Kvinner"/>
    <x v="4"/>
    <x v="4"/>
    <x v="4"/>
    <x v="5"/>
  </r>
  <r>
    <x v="13"/>
    <s v="15"/>
    <x v="13"/>
    <x v="258"/>
    <s v="1504"/>
    <s v="Ålesund"/>
    <s v="2"/>
    <s v="Kvinner"/>
    <x v="5"/>
    <x v="5"/>
    <x v="4"/>
    <x v="23"/>
  </r>
  <r>
    <x v="13"/>
    <s v="15"/>
    <x v="13"/>
    <x v="258"/>
    <s v="1504"/>
    <s v="Ålesund"/>
    <s v="1"/>
    <s v="Menn"/>
    <x v="0"/>
    <x v="0"/>
    <x v="4"/>
    <x v="24"/>
  </r>
  <r>
    <x v="13"/>
    <s v="15"/>
    <x v="13"/>
    <x v="258"/>
    <s v="1504"/>
    <s v="Ålesund"/>
    <s v="1"/>
    <s v="Menn"/>
    <x v="1"/>
    <x v="1"/>
    <x v="4"/>
    <x v="34"/>
  </r>
  <r>
    <x v="13"/>
    <s v="15"/>
    <x v="13"/>
    <x v="258"/>
    <s v="1504"/>
    <s v="Ålesund"/>
    <s v="1"/>
    <s v="Menn"/>
    <x v="2"/>
    <x v="2"/>
    <x v="4"/>
    <x v="143"/>
  </r>
  <r>
    <x v="13"/>
    <s v="15"/>
    <x v="13"/>
    <x v="258"/>
    <s v="1504"/>
    <s v="Ålesund"/>
    <s v="1"/>
    <s v="Menn"/>
    <x v="3"/>
    <x v="3"/>
    <x v="4"/>
    <x v="125"/>
  </r>
  <r>
    <x v="13"/>
    <s v="15"/>
    <x v="13"/>
    <x v="258"/>
    <s v="1504"/>
    <s v="Ålesund"/>
    <s v="1"/>
    <s v="Menn"/>
    <x v="4"/>
    <x v="4"/>
    <x v="4"/>
    <x v="60"/>
  </r>
  <r>
    <x v="13"/>
    <s v="15"/>
    <x v="13"/>
    <x v="258"/>
    <s v="1504"/>
    <s v="Ålesund"/>
    <s v="1"/>
    <s v="Menn"/>
    <x v="5"/>
    <x v="5"/>
    <x v="4"/>
    <x v="14"/>
  </r>
  <r>
    <x v="13"/>
    <s v="15"/>
    <x v="13"/>
    <x v="258"/>
    <s v="1504"/>
    <s v="Ålesund"/>
    <s v="2"/>
    <s v="Kvinner"/>
    <x v="0"/>
    <x v="0"/>
    <x v="5"/>
    <x v="19"/>
  </r>
  <r>
    <x v="13"/>
    <s v="15"/>
    <x v="13"/>
    <x v="258"/>
    <s v="1504"/>
    <s v="Ålesund"/>
    <s v="2"/>
    <s v="Kvinner"/>
    <x v="1"/>
    <x v="1"/>
    <x v="5"/>
    <x v="12"/>
  </r>
  <r>
    <x v="13"/>
    <s v="15"/>
    <x v="13"/>
    <x v="258"/>
    <s v="1504"/>
    <s v="Ålesund"/>
    <s v="2"/>
    <s v="Kvinner"/>
    <x v="2"/>
    <x v="2"/>
    <x v="5"/>
    <x v="51"/>
  </r>
  <r>
    <x v="13"/>
    <s v="15"/>
    <x v="13"/>
    <x v="258"/>
    <s v="1504"/>
    <s v="Ålesund"/>
    <s v="2"/>
    <s v="Kvinner"/>
    <x v="3"/>
    <x v="3"/>
    <x v="5"/>
    <x v="41"/>
  </r>
  <r>
    <x v="13"/>
    <s v="15"/>
    <x v="13"/>
    <x v="258"/>
    <s v="1504"/>
    <s v="Ålesund"/>
    <s v="2"/>
    <s v="Kvinner"/>
    <x v="4"/>
    <x v="4"/>
    <x v="5"/>
    <x v="5"/>
  </r>
  <r>
    <x v="13"/>
    <s v="15"/>
    <x v="13"/>
    <x v="258"/>
    <s v="1504"/>
    <s v="Ålesund"/>
    <s v="2"/>
    <s v="Kvinner"/>
    <x v="5"/>
    <x v="5"/>
    <x v="5"/>
    <x v="39"/>
  </r>
  <r>
    <x v="13"/>
    <s v="15"/>
    <x v="13"/>
    <x v="258"/>
    <s v="1504"/>
    <s v="Ålesund"/>
    <s v="1"/>
    <s v="Menn"/>
    <x v="0"/>
    <x v="0"/>
    <x v="5"/>
    <x v="36"/>
  </r>
  <r>
    <x v="13"/>
    <s v="15"/>
    <x v="13"/>
    <x v="258"/>
    <s v="1504"/>
    <s v="Ålesund"/>
    <s v="1"/>
    <s v="Menn"/>
    <x v="1"/>
    <x v="1"/>
    <x v="5"/>
    <x v="34"/>
  </r>
  <r>
    <x v="13"/>
    <s v="15"/>
    <x v="13"/>
    <x v="258"/>
    <s v="1504"/>
    <s v="Ålesund"/>
    <s v="1"/>
    <s v="Menn"/>
    <x v="2"/>
    <x v="2"/>
    <x v="5"/>
    <x v="101"/>
  </r>
  <r>
    <x v="13"/>
    <s v="15"/>
    <x v="13"/>
    <x v="258"/>
    <s v="1504"/>
    <s v="Ålesund"/>
    <s v="1"/>
    <s v="Menn"/>
    <x v="3"/>
    <x v="3"/>
    <x v="5"/>
    <x v="88"/>
  </r>
  <r>
    <x v="13"/>
    <s v="15"/>
    <x v="13"/>
    <x v="258"/>
    <s v="1504"/>
    <s v="Ålesund"/>
    <s v="1"/>
    <s v="Menn"/>
    <x v="4"/>
    <x v="4"/>
    <x v="5"/>
    <x v="72"/>
  </r>
  <r>
    <x v="13"/>
    <s v="15"/>
    <x v="13"/>
    <x v="258"/>
    <s v="1504"/>
    <s v="Ålesund"/>
    <s v="1"/>
    <s v="Menn"/>
    <x v="5"/>
    <x v="5"/>
    <x v="5"/>
    <x v="14"/>
  </r>
  <r>
    <x v="13"/>
    <s v="15"/>
    <x v="13"/>
    <x v="258"/>
    <s v="1504"/>
    <s v="Ålesund"/>
    <s v="2"/>
    <s v="Kvinner"/>
    <x v="0"/>
    <x v="0"/>
    <x v="6"/>
    <x v="1"/>
  </r>
  <r>
    <x v="13"/>
    <s v="15"/>
    <x v="13"/>
    <x v="258"/>
    <s v="1504"/>
    <s v="Ålesund"/>
    <s v="2"/>
    <s v="Kvinner"/>
    <x v="1"/>
    <x v="1"/>
    <x v="6"/>
    <x v="12"/>
  </r>
  <r>
    <x v="13"/>
    <s v="15"/>
    <x v="13"/>
    <x v="258"/>
    <s v="1504"/>
    <s v="Ålesund"/>
    <s v="2"/>
    <s v="Kvinner"/>
    <x v="2"/>
    <x v="2"/>
    <x v="6"/>
    <x v="24"/>
  </r>
  <r>
    <x v="13"/>
    <s v="15"/>
    <x v="13"/>
    <x v="258"/>
    <s v="1504"/>
    <s v="Ålesund"/>
    <s v="2"/>
    <s v="Kvinner"/>
    <x v="3"/>
    <x v="3"/>
    <x v="6"/>
    <x v="36"/>
  </r>
  <r>
    <x v="13"/>
    <s v="15"/>
    <x v="13"/>
    <x v="258"/>
    <s v="1504"/>
    <s v="Ålesund"/>
    <s v="2"/>
    <s v="Kvinner"/>
    <x v="4"/>
    <x v="4"/>
    <x v="6"/>
    <x v="5"/>
  </r>
  <r>
    <x v="13"/>
    <s v="15"/>
    <x v="13"/>
    <x v="258"/>
    <s v="1504"/>
    <s v="Ålesund"/>
    <s v="2"/>
    <s v="Kvinner"/>
    <x v="5"/>
    <x v="5"/>
    <x v="6"/>
    <x v="39"/>
  </r>
  <r>
    <x v="13"/>
    <s v="15"/>
    <x v="13"/>
    <x v="258"/>
    <s v="1504"/>
    <s v="Ålesund"/>
    <s v="1"/>
    <s v="Menn"/>
    <x v="0"/>
    <x v="0"/>
    <x v="6"/>
    <x v="36"/>
  </r>
  <r>
    <x v="13"/>
    <s v="15"/>
    <x v="13"/>
    <x v="258"/>
    <s v="1504"/>
    <s v="Ålesund"/>
    <s v="1"/>
    <s v="Menn"/>
    <x v="1"/>
    <x v="1"/>
    <x v="6"/>
    <x v="58"/>
  </r>
  <r>
    <x v="13"/>
    <s v="15"/>
    <x v="13"/>
    <x v="258"/>
    <s v="1504"/>
    <s v="Ålesund"/>
    <s v="1"/>
    <s v="Menn"/>
    <x v="2"/>
    <x v="2"/>
    <x v="6"/>
    <x v="106"/>
  </r>
  <r>
    <x v="13"/>
    <s v="15"/>
    <x v="13"/>
    <x v="258"/>
    <s v="1504"/>
    <s v="Ålesund"/>
    <s v="1"/>
    <s v="Menn"/>
    <x v="3"/>
    <x v="3"/>
    <x v="6"/>
    <x v="107"/>
  </r>
  <r>
    <x v="13"/>
    <s v="15"/>
    <x v="13"/>
    <x v="258"/>
    <s v="1504"/>
    <s v="Ålesund"/>
    <s v="1"/>
    <s v="Menn"/>
    <x v="4"/>
    <x v="4"/>
    <x v="6"/>
    <x v="73"/>
  </r>
  <r>
    <x v="13"/>
    <s v="15"/>
    <x v="13"/>
    <x v="258"/>
    <s v="1504"/>
    <s v="Ålesund"/>
    <s v="1"/>
    <s v="Menn"/>
    <x v="5"/>
    <x v="5"/>
    <x v="6"/>
    <x v="6"/>
  </r>
  <r>
    <x v="13"/>
    <s v="15"/>
    <x v="13"/>
    <x v="258"/>
    <s v="1504"/>
    <s v="Ålesund"/>
    <s v="2"/>
    <s v="Kvinner"/>
    <x v="0"/>
    <x v="0"/>
    <x v="7"/>
    <x v="23"/>
  </r>
  <r>
    <x v="13"/>
    <s v="15"/>
    <x v="13"/>
    <x v="258"/>
    <s v="1504"/>
    <s v="Ålesund"/>
    <s v="2"/>
    <s v="Kvinner"/>
    <x v="1"/>
    <x v="1"/>
    <x v="7"/>
    <x v="1"/>
  </r>
  <r>
    <x v="13"/>
    <s v="15"/>
    <x v="13"/>
    <x v="258"/>
    <s v="1504"/>
    <s v="Ålesund"/>
    <s v="2"/>
    <s v="Kvinner"/>
    <x v="2"/>
    <x v="2"/>
    <x v="7"/>
    <x v="32"/>
  </r>
  <r>
    <x v="13"/>
    <s v="15"/>
    <x v="13"/>
    <x v="258"/>
    <s v="1504"/>
    <s v="Ålesund"/>
    <s v="2"/>
    <s v="Kvinner"/>
    <x v="3"/>
    <x v="3"/>
    <x v="7"/>
    <x v="36"/>
  </r>
  <r>
    <x v="13"/>
    <s v="15"/>
    <x v="13"/>
    <x v="258"/>
    <s v="1504"/>
    <s v="Ålesund"/>
    <s v="2"/>
    <s v="Kvinner"/>
    <x v="4"/>
    <x v="4"/>
    <x v="7"/>
    <x v="12"/>
  </r>
  <r>
    <x v="13"/>
    <s v="15"/>
    <x v="13"/>
    <x v="258"/>
    <s v="1504"/>
    <s v="Ålesund"/>
    <s v="2"/>
    <s v="Kvinner"/>
    <x v="5"/>
    <x v="5"/>
    <x v="7"/>
    <x v="39"/>
  </r>
  <r>
    <x v="13"/>
    <s v="15"/>
    <x v="13"/>
    <x v="258"/>
    <s v="1504"/>
    <s v="Ålesund"/>
    <s v="1"/>
    <s v="Menn"/>
    <x v="0"/>
    <x v="0"/>
    <x v="7"/>
    <x v="5"/>
  </r>
  <r>
    <x v="13"/>
    <s v="15"/>
    <x v="13"/>
    <x v="258"/>
    <s v="1504"/>
    <s v="Ålesund"/>
    <s v="1"/>
    <s v="Menn"/>
    <x v="1"/>
    <x v="1"/>
    <x v="7"/>
    <x v="33"/>
  </r>
  <r>
    <x v="13"/>
    <s v="15"/>
    <x v="13"/>
    <x v="258"/>
    <s v="1504"/>
    <s v="Ålesund"/>
    <s v="1"/>
    <s v="Menn"/>
    <x v="2"/>
    <x v="2"/>
    <x v="7"/>
    <x v="110"/>
  </r>
  <r>
    <x v="13"/>
    <s v="15"/>
    <x v="13"/>
    <x v="258"/>
    <s v="1504"/>
    <s v="Ålesund"/>
    <s v="1"/>
    <s v="Menn"/>
    <x v="3"/>
    <x v="3"/>
    <x v="7"/>
    <x v="93"/>
  </r>
  <r>
    <x v="13"/>
    <s v="15"/>
    <x v="13"/>
    <x v="258"/>
    <s v="1504"/>
    <s v="Ålesund"/>
    <s v="1"/>
    <s v="Menn"/>
    <x v="4"/>
    <x v="4"/>
    <x v="7"/>
    <x v="60"/>
  </r>
  <r>
    <x v="13"/>
    <s v="15"/>
    <x v="13"/>
    <x v="258"/>
    <s v="1504"/>
    <s v="Ålesund"/>
    <s v="1"/>
    <s v="Menn"/>
    <x v="5"/>
    <x v="5"/>
    <x v="7"/>
    <x v="6"/>
  </r>
  <r>
    <x v="13"/>
    <s v="15"/>
    <x v="13"/>
    <x v="259"/>
    <s v="1505"/>
    <s v="Kristiansund"/>
    <s v="2"/>
    <s v="Kvinner"/>
    <x v="0"/>
    <x v="0"/>
    <x v="0"/>
    <x v="39"/>
  </r>
  <r>
    <x v="13"/>
    <s v="15"/>
    <x v="13"/>
    <x v="259"/>
    <s v="1505"/>
    <s v="Kristiansund"/>
    <s v="2"/>
    <s v="Kvinner"/>
    <x v="1"/>
    <x v="1"/>
    <x v="0"/>
    <x v="1"/>
  </r>
  <r>
    <x v="13"/>
    <s v="15"/>
    <x v="13"/>
    <x v="259"/>
    <s v="1505"/>
    <s v="Kristiansund"/>
    <s v="2"/>
    <s v="Kvinner"/>
    <x v="2"/>
    <x v="2"/>
    <x v="0"/>
    <x v="13"/>
  </r>
  <r>
    <x v="13"/>
    <s v="15"/>
    <x v="13"/>
    <x v="259"/>
    <s v="1505"/>
    <s v="Kristiansund"/>
    <s v="2"/>
    <s v="Kvinner"/>
    <x v="3"/>
    <x v="3"/>
    <x v="0"/>
    <x v="55"/>
  </r>
  <r>
    <x v="13"/>
    <s v="15"/>
    <x v="13"/>
    <x v="259"/>
    <s v="1505"/>
    <s v="Kristiansund"/>
    <s v="2"/>
    <s v="Kvinner"/>
    <x v="4"/>
    <x v="4"/>
    <x v="0"/>
    <x v="2"/>
  </r>
  <r>
    <x v="13"/>
    <s v="15"/>
    <x v="13"/>
    <x v="259"/>
    <s v="1505"/>
    <s v="Kristiansund"/>
    <s v="2"/>
    <s v="Kvinner"/>
    <x v="5"/>
    <x v="5"/>
    <x v="0"/>
    <x v="0"/>
  </r>
  <r>
    <x v="13"/>
    <s v="15"/>
    <x v="13"/>
    <x v="259"/>
    <s v="1505"/>
    <s v="Kristiansund"/>
    <s v="1"/>
    <s v="Menn"/>
    <x v="0"/>
    <x v="0"/>
    <x v="0"/>
    <x v="5"/>
  </r>
  <r>
    <x v="13"/>
    <s v="15"/>
    <x v="13"/>
    <x v="259"/>
    <s v="1505"/>
    <s v="Kristiansund"/>
    <s v="1"/>
    <s v="Menn"/>
    <x v="1"/>
    <x v="1"/>
    <x v="0"/>
    <x v="24"/>
  </r>
  <r>
    <x v="13"/>
    <s v="15"/>
    <x v="13"/>
    <x v="259"/>
    <s v="1505"/>
    <s v="Kristiansund"/>
    <s v="1"/>
    <s v="Menn"/>
    <x v="2"/>
    <x v="2"/>
    <x v="0"/>
    <x v="85"/>
  </r>
  <r>
    <x v="13"/>
    <s v="15"/>
    <x v="13"/>
    <x v="259"/>
    <s v="1505"/>
    <s v="Kristiansund"/>
    <s v="1"/>
    <s v="Menn"/>
    <x v="3"/>
    <x v="3"/>
    <x v="0"/>
    <x v="57"/>
  </r>
  <r>
    <x v="13"/>
    <s v="15"/>
    <x v="13"/>
    <x v="259"/>
    <s v="1505"/>
    <s v="Kristiansund"/>
    <s v="1"/>
    <s v="Menn"/>
    <x v="4"/>
    <x v="4"/>
    <x v="0"/>
    <x v="16"/>
  </r>
  <r>
    <x v="13"/>
    <s v="15"/>
    <x v="13"/>
    <x v="259"/>
    <s v="1505"/>
    <s v="Kristiansund"/>
    <s v="1"/>
    <s v="Menn"/>
    <x v="5"/>
    <x v="5"/>
    <x v="0"/>
    <x v="6"/>
  </r>
  <r>
    <x v="13"/>
    <s v="15"/>
    <x v="13"/>
    <x v="259"/>
    <s v="1505"/>
    <s v="Kristiansund"/>
    <s v="2"/>
    <s v="Kvinner"/>
    <x v="0"/>
    <x v="0"/>
    <x v="1"/>
    <x v="39"/>
  </r>
  <r>
    <x v="13"/>
    <s v="15"/>
    <x v="13"/>
    <x v="259"/>
    <s v="1505"/>
    <s v="Kristiansund"/>
    <s v="2"/>
    <s v="Kvinner"/>
    <x v="1"/>
    <x v="1"/>
    <x v="1"/>
    <x v="19"/>
  </r>
  <r>
    <x v="13"/>
    <s v="15"/>
    <x v="13"/>
    <x v="259"/>
    <s v="1505"/>
    <s v="Kristiansund"/>
    <s v="2"/>
    <s v="Kvinner"/>
    <x v="2"/>
    <x v="2"/>
    <x v="1"/>
    <x v="21"/>
  </r>
  <r>
    <x v="13"/>
    <s v="15"/>
    <x v="13"/>
    <x v="259"/>
    <s v="1505"/>
    <s v="Kristiansund"/>
    <s v="2"/>
    <s v="Kvinner"/>
    <x v="3"/>
    <x v="3"/>
    <x v="1"/>
    <x v="40"/>
  </r>
  <r>
    <x v="13"/>
    <s v="15"/>
    <x v="13"/>
    <x v="259"/>
    <s v="1505"/>
    <s v="Kristiansund"/>
    <s v="2"/>
    <s v="Kvinner"/>
    <x v="4"/>
    <x v="4"/>
    <x v="1"/>
    <x v="20"/>
  </r>
  <r>
    <x v="13"/>
    <s v="15"/>
    <x v="13"/>
    <x v="259"/>
    <s v="1505"/>
    <s v="Kristiansund"/>
    <s v="2"/>
    <s v="Kvinner"/>
    <x v="5"/>
    <x v="5"/>
    <x v="1"/>
    <x v="0"/>
  </r>
  <r>
    <x v="13"/>
    <s v="15"/>
    <x v="13"/>
    <x v="259"/>
    <s v="1505"/>
    <s v="Kristiansund"/>
    <s v="1"/>
    <s v="Menn"/>
    <x v="0"/>
    <x v="0"/>
    <x v="1"/>
    <x v="12"/>
  </r>
  <r>
    <x v="13"/>
    <s v="15"/>
    <x v="13"/>
    <x v="259"/>
    <s v="1505"/>
    <s v="Kristiansund"/>
    <s v="1"/>
    <s v="Menn"/>
    <x v="1"/>
    <x v="1"/>
    <x v="1"/>
    <x v="20"/>
  </r>
  <r>
    <x v="13"/>
    <s v="15"/>
    <x v="13"/>
    <x v="259"/>
    <s v="1505"/>
    <s v="Kristiansund"/>
    <s v="1"/>
    <s v="Menn"/>
    <x v="2"/>
    <x v="2"/>
    <x v="1"/>
    <x v="59"/>
  </r>
  <r>
    <x v="13"/>
    <s v="15"/>
    <x v="13"/>
    <x v="259"/>
    <s v="1505"/>
    <s v="Kristiansund"/>
    <s v="1"/>
    <s v="Menn"/>
    <x v="3"/>
    <x v="3"/>
    <x v="1"/>
    <x v="57"/>
  </r>
  <r>
    <x v="13"/>
    <s v="15"/>
    <x v="13"/>
    <x v="259"/>
    <s v="1505"/>
    <s v="Kristiansund"/>
    <s v="1"/>
    <s v="Menn"/>
    <x v="4"/>
    <x v="4"/>
    <x v="1"/>
    <x v="28"/>
  </r>
  <r>
    <x v="13"/>
    <s v="15"/>
    <x v="13"/>
    <x v="259"/>
    <s v="1505"/>
    <s v="Kristiansund"/>
    <s v="1"/>
    <s v="Menn"/>
    <x v="5"/>
    <x v="5"/>
    <x v="1"/>
    <x v="7"/>
  </r>
  <r>
    <x v="13"/>
    <s v="15"/>
    <x v="13"/>
    <x v="259"/>
    <s v="1505"/>
    <s v="Kristiansund"/>
    <s v="2"/>
    <s v="Kvinner"/>
    <x v="0"/>
    <x v="0"/>
    <x v="2"/>
    <x v="23"/>
  </r>
  <r>
    <x v="13"/>
    <s v="15"/>
    <x v="13"/>
    <x v="259"/>
    <s v="1505"/>
    <s v="Kristiansund"/>
    <s v="2"/>
    <s v="Kvinner"/>
    <x v="1"/>
    <x v="1"/>
    <x v="2"/>
    <x v="19"/>
  </r>
  <r>
    <x v="13"/>
    <s v="15"/>
    <x v="13"/>
    <x v="259"/>
    <s v="1505"/>
    <s v="Kristiansund"/>
    <s v="2"/>
    <s v="Kvinner"/>
    <x v="2"/>
    <x v="2"/>
    <x v="2"/>
    <x v="15"/>
  </r>
  <r>
    <x v="13"/>
    <s v="15"/>
    <x v="13"/>
    <x v="259"/>
    <s v="1505"/>
    <s v="Kristiansund"/>
    <s v="2"/>
    <s v="Kvinner"/>
    <x v="3"/>
    <x v="3"/>
    <x v="2"/>
    <x v="20"/>
  </r>
  <r>
    <x v="13"/>
    <s v="15"/>
    <x v="13"/>
    <x v="259"/>
    <s v="1505"/>
    <s v="Kristiansund"/>
    <s v="2"/>
    <s v="Kvinner"/>
    <x v="4"/>
    <x v="4"/>
    <x v="2"/>
    <x v="3"/>
  </r>
  <r>
    <x v="13"/>
    <s v="15"/>
    <x v="13"/>
    <x v="259"/>
    <s v="1505"/>
    <s v="Kristiansund"/>
    <s v="2"/>
    <s v="Kvinner"/>
    <x v="5"/>
    <x v="5"/>
    <x v="2"/>
    <x v="23"/>
  </r>
  <r>
    <x v="13"/>
    <s v="15"/>
    <x v="13"/>
    <x v="259"/>
    <s v="1505"/>
    <s v="Kristiansund"/>
    <s v="1"/>
    <s v="Menn"/>
    <x v="0"/>
    <x v="0"/>
    <x v="2"/>
    <x v="5"/>
  </r>
  <r>
    <x v="13"/>
    <s v="15"/>
    <x v="13"/>
    <x v="259"/>
    <s v="1505"/>
    <s v="Kristiansund"/>
    <s v="1"/>
    <s v="Menn"/>
    <x v="1"/>
    <x v="1"/>
    <x v="2"/>
    <x v="21"/>
  </r>
  <r>
    <x v="13"/>
    <s v="15"/>
    <x v="13"/>
    <x v="259"/>
    <s v="1505"/>
    <s v="Kristiansund"/>
    <s v="1"/>
    <s v="Menn"/>
    <x v="2"/>
    <x v="2"/>
    <x v="2"/>
    <x v="95"/>
  </r>
  <r>
    <x v="13"/>
    <s v="15"/>
    <x v="13"/>
    <x v="259"/>
    <s v="1505"/>
    <s v="Kristiansund"/>
    <s v="1"/>
    <s v="Menn"/>
    <x v="3"/>
    <x v="3"/>
    <x v="2"/>
    <x v="44"/>
  </r>
  <r>
    <x v="13"/>
    <s v="15"/>
    <x v="13"/>
    <x v="259"/>
    <s v="1505"/>
    <s v="Kristiansund"/>
    <s v="1"/>
    <s v="Menn"/>
    <x v="4"/>
    <x v="4"/>
    <x v="2"/>
    <x v="73"/>
  </r>
  <r>
    <x v="13"/>
    <s v="15"/>
    <x v="13"/>
    <x v="259"/>
    <s v="1505"/>
    <s v="Kristiansund"/>
    <s v="1"/>
    <s v="Menn"/>
    <x v="5"/>
    <x v="5"/>
    <x v="2"/>
    <x v="1"/>
  </r>
  <r>
    <x v="13"/>
    <s v="15"/>
    <x v="13"/>
    <x v="259"/>
    <s v="1505"/>
    <s v="Kristiansund"/>
    <s v="2"/>
    <s v="Kvinner"/>
    <x v="0"/>
    <x v="0"/>
    <x v="3"/>
    <x v="39"/>
  </r>
  <r>
    <x v="13"/>
    <s v="15"/>
    <x v="13"/>
    <x v="259"/>
    <s v="1505"/>
    <s v="Kristiansund"/>
    <s v="2"/>
    <s v="Kvinner"/>
    <x v="1"/>
    <x v="1"/>
    <x v="3"/>
    <x v="0"/>
  </r>
  <r>
    <x v="13"/>
    <s v="15"/>
    <x v="13"/>
    <x v="259"/>
    <s v="1505"/>
    <s v="Kristiansund"/>
    <s v="2"/>
    <s v="Kvinner"/>
    <x v="2"/>
    <x v="2"/>
    <x v="3"/>
    <x v="6"/>
  </r>
  <r>
    <x v="13"/>
    <s v="15"/>
    <x v="13"/>
    <x v="259"/>
    <s v="1505"/>
    <s v="Kristiansund"/>
    <s v="2"/>
    <s v="Kvinner"/>
    <x v="3"/>
    <x v="3"/>
    <x v="3"/>
    <x v="3"/>
  </r>
  <r>
    <x v="13"/>
    <s v="15"/>
    <x v="13"/>
    <x v="259"/>
    <s v="1505"/>
    <s v="Kristiansund"/>
    <s v="2"/>
    <s v="Kvinner"/>
    <x v="4"/>
    <x v="4"/>
    <x v="3"/>
    <x v="20"/>
  </r>
  <r>
    <x v="13"/>
    <s v="15"/>
    <x v="13"/>
    <x v="259"/>
    <s v="1505"/>
    <s v="Kristiansund"/>
    <s v="2"/>
    <s v="Kvinner"/>
    <x v="5"/>
    <x v="5"/>
    <x v="3"/>
    <x v="0"/>
  </r>
  <r>
    <x v="13"/>
    <s v="15"/>
    <x v="13"/>
    <x v="259"/>
    <s v="1505"/>
    <s v="Kristiansund"/>
    <s v="1"/>
    <s v="Menn"/>
    <x v="0"/>
    <x v="0"/>
    <x v="3"/>
    <x v="13"/>
  </r>
  <r>
    <x v="13"/>
    <s v="15"/>
    <x v="13"/>
    <x v="259"/>
    <s v="1505"/>
    <s v="Kristiansund"/>
    <s v="1"/>
    <s v="Menn"/>
    <x v="1"/>
    <x v="1"/>
    <x v="3"/>
    <x v="36"/>
  </r>
  <r>
    <x v="13"/>
    <s v="15"/>
    <x v="13"/>
    <x v="259"/>
    <s v="1505"/>
    <s v="Kristiansund"/>
    <s v="1"/>
    <s v="Menn"/>
    <x v="2"/>
    <x v="2"/>
    <x v="3"/>
    <x v="75"/>
  </r>
  <r>
    <x v="13"/>
    <s v="15"/>
    <x v="13"/>
    <x v="259"/>
    <s v="1505"/>
    <s v="Kristiansund"/>
    <s v="1"/>
    <s v="Menn"/>
    <x v="3"/>
    <x v="3"/>
    <x v="3"/>
    <x v="70"/>
  </r>
  <r>
    <x v="13"/>
    <s v="15"/>
    <x v="13"/>
    <x v="259"/>
    <s v="1505"/>
    <s v="Kristiansund"/>
    <s v="1"/>
    <s v="Menn"/>
    <x v="4"/>
    <x v="4"/>
    <x v="3"/>
    <x v="8"/>
  </r>
  <r>
    <x v="13"/>
    <s v="15"/>
    <x v="13"/>
    <x v="259"/>
    <s v="1505"/>
    <s v="Kristiansund"/>
    <s v="1"/>
    <s v="Menn"/>
    <x v="5"/>
    <x v="5"/>
    <x v="3"/>
    <x v="12"/>
  </r>
  <r>
    <x v="13"/>
    <s v="15"/>
    <x v="13"/>
    <x v="259"/>
    <s v="1505"/>
    <s v="Kristiansund"/>
    <s v="2"/>
    <s v="Kvinner"/>
    <x v="0"/>
    <x v="0"/>
    <x v="4"/>
    <x v="23"/>
  </r>
  <r>
    <x v="13"/>
    <s v="15"/>
    <x v="13"/>
    <x v="259"/>
    <s v="1505"/>
    <s v="Kristiansund"/>
    <s v="2"/>
    <s v="Kvinner"/>
    <x v="1"/>
    <x v="1"/>
    <x v="4"/>
    <x v="39"/>
  </r>
  <r>
    <x v="13"/>
    <s v="15"/>
    <x v="13"/>
    <x v="259"/>
    <s v="1505"/>
    <s v="Kristiansund"/>
    <s v="2"/>
    <s v="Kvinner"/>
    <x v="2"/>
    <x v="2"/>
    <x v="4"/>
    <x v="5"/>
  </r>
  <r>
    <x v="13"/>
    <s v="15"/>
    <x v="13"/>
    <x v="259"/>
    <s v="1505"/>
    <s v="Kristiansund"/>
    <s v="2"/>
    <s v="Kvinner"/>
    <x v="3"/>
    <x v="3"/>
    <x v="4"/>
    <x v="19"/>
  </r>
  <r>
    <x v="13"/>
    <s v="15"/>
    <x v="13"/>
    <x v="259"/>
    <s v="1505"/>
    <s v="Kristiansund"/>
    <s v="2"/>
    <s v="Kvinner"/>
    <x v="4"/>
    <x v="4"/>
    <x v="4"/>
    <x v="6"/>
  </r>
  <r>
    <x v="13"/>
    <s v="15"/>
    <x v="13"/>
    <x v="259"/>
    <s v="1505"/>
    <s v="Kristiansund"/>
    <s v="2"/>
    <s v="Kvinner"/>
    <x v="5"/>
    <x v="5"/>
    <x v="4"/>
    <x v="0"/>
  </r>
  <r>
    <x v="13"/>
    <s v="15"/>
    <x v="13"/>
    <x v="259"/>
    <s v="1505"/>
    <s v="Kristiansund"/>
    <s v="1"/>
    <s v="Menn"/>
    <x v="0"/>
    <x v="0"/>
    <x v="4"/>
    <x v="6"/>
  </r>
  <r>
    <x v="13"/>
    <s v="15"/>
    <x v="13"/>
    <x v="259"/>
    <s v="1505"/>
    <s v="Kristiansund"/>
    <s v="1"/>
    <s v="Menn"/>
    <x v="1"/>
    <x v="1"/>
    <x v="4"/>
    <x v="20"/>
  </r>
  <r>
    <x v="13"/>
    <s v="15"/>
    <x v="13"/>
    <x v="259"/>
    <s v="1505"/>
    <s v="Kristiansund"/>
    <s v="1"/>
    <s v="Menn"/>
    <x v="2"/>
    <x v="2"/>
    <x v="4"/>
    <x v="50"/>
  </r>
  <r>
    <x v="13"/>
    <s v="15"/>
    <x v="13"/>
    <x v="259"/>
    <s v="1505"/>
    <s v="Kristiansund"/>
    <s v="1"/>
    <s v="Menn"/>
    <x v="3"/>
    <x v="3"/>
    <x v="4"/>
    <x v="60"/>
  </r>
  <r>
    <x v="13"/>
    <s v="15"/>
    <x v="13"/>
    <x v="259"/>
    <s v="1505"/>
    <s v="Kristiansund"/>
    <s v="1"/>
    <s v="Menn"/>
    <x v="4"/>
    <x v="4"/>
    <x v="4"/>
    <x v="45"/>
  </r>
  <r>
    <x v="13"/>
    <s v="15"/>
    <x v="13"/>
    <x v="259"/>
    <s v="1505"/>
    <s v="Kristiansund"/>
    <s v="1"/>
    <s v="Menn"/>
    <x v="5"/>
    <x v="5"/>
    <x v="4"/>
    <x v="13"/>
  </r>
  <r>
    <x v="13"/>
    <s v="15"/>
    <x v="13"/>
    <x v="259"/>
    <s v="1505"/>
    <s v="Kristiansund"/>
    <s v="2"/>
    <s v="Kvinner"/>
    <x v="0"/>
    <x v="0"/>
    <x v="5"/>
    <x v="1"/>
  </r>
  <r>
    <x v="13"/>
    <s v="15"/>
    <x v="13"/>
    <x v="259"/>
    <s v="1505"/>
    <s v="Kristiansund"/>
    <s v="2"/>
    <s v="Kvinner"/>
    <x v="1"/>
    <x v="1"/>
    <x v="5"/>
    <x v="0"/>
  </r>
  <r>
    <x v="13"/>
    <s v="15"/>
    <x v="13"/>
    <x v="259"/>
    <s v="1505"/>
    <s v="Kristiansund"/>
    <s v="2"/>
    <s v="Kvinner"/>
    <x v="2"/>
    <x v="2"/>
    <x v="5"/>
    <x v="1"/>
  </r>
  <r>
    <x v="13"/>
    <s v="15"/>
    <x v="13"/>
    <x v="259"/>
    <s v="1505"/>
    <s v="Kristiansund"/>
    <s v="2"/>
    <s v="Kvinner"/>
    <x v="3"/>
    <x v="3"/>
    <x v="5"/>
    <x v="1"/>
  </r>
  <r>
    <x v="13"/>
    <s v="15"/>
    <x v="13"/>
    <x v="259"/>
    <s v="1505"/>
    <s v="Kristiansund"/>
    <s v="2"/>
    <s v="Kvinner"/>
    <x v="4"/>
    <x v="4"/>
    <x v="5"/>
    <x v="5"/>
  </r>
  <r>
    <x v="13"/>
    <s v="15"/>
    <x v="13"/>
    <x v="259"/>
    <s v="1505"/>
    <s v="Kristiansund"/>
    <s v="2"/>
    <s v="Kvinner"/>
    <x v="5"/>
    <x v="5"/>
    <x v="5"/>
    <x v="19"/>
  </r>
  <r>
    <x v="13"/>
    <s v="15"/>
    <x v="13"/>
    <x v="259"/>
    <s v="1505"/>
    <s v="Kristiansund"/>
    <s v="1"/>
    <s v="Menn"/>
    <x v="0"/>
    <x v="0"/>
    <x v="5"/>
    <x v="13"/>
  </r>
  <r>
    <x v="13"/>
    <s v="15"/>
    <x v="13"/>
    <x v="259"/>
    <s v="1505"/>
    <s v="Kristiansund"/>
    <s v="1"/>
    <s v="Menn"/>
    <x v="1"/>
    <x v="1"/>
    <x v="5"/>
    <x v="15"/>
  </r>
  <r>
    <x v="13"/>
    <s v="15"/>
    <x v="13"/>
    <x v="259"/>
    <s v="1505"/>
    <s v="Kristiansund"/>
    <s v="1"/>
    <s v="Menn"/>
    <x v="2"/>
    <x v="2"/>
    <x v="5"/>
    <x v="8"/>
  </r>
  <r>
    <x v="13"/>
    <s v="15"/>
    <x v="13"/>
    <x v="259"/>
    <s v="1505"/>
    <s v="Kristiansund"/>
    <s v="1"/>
    <s v="Menn"/>
    <x v="3"/>
    <x v="3"/>
    <x v="5"/>
    <x v="61"/>
  </r>
  <r>
    <x v="13"/>
    <s v="15"/>
    <x v="13"/>
    <x v="259"/>
    <s v="1505"/>
    <s v="Kristiansund"/>
    <s v="1"/>
    <s v="Menn"/>
    <x v="4"/>
    <x v="4"/>
    <x v="5"/>
    <x v="32"/>
  </r>
  <r>
    <x v="13"/>
    <s v="15"/>
    <x v="13"/>
    <x v="259"/>
    <s v="1505"/>
    <s v="Kristiansund"/>
    <s v="1"/>
    <s v="Menn"/>
    <x v="5"/>
    <x v="5"/>
    <x v="5"/>
    <x v="7"/>
  </r>
  <r>
    <x v="13"/>
    <s v="15"/>
    <x v="13"/>
    <x v="259"/>
    <s v="1505"/>
    <s v="Kristiansund"/>
    <s v="2"/>
    <s v="Kvinner"/>
    <x v="0"/>
    <x v="0"/>
    <x v="6"/>
    <x v="1"/>
  </r>
  <r>
    <x v="13"/>
    <s v="15"/>
    <x v="13"/>
    <x v="259"/>
    <s v="1505"/>
    <s v="Kristiansund"/>
    <s v="2"/>
    <s v="Kvinner"/>
    <x v="1"/>
    <x v="1"/>
    <x v="6"/>
    <x v="39"/>
  </r>
  <r>
    <x v="13"/>
    <s v="15"/>
    <x v="13"/>
    <x v="259"/>
    <s v="1505"/>
    <s v="Kristiansund"/>
    <s v="2"/>
    <s v="Kvinner"/>
    <x v="2"/>
    <x v="2"/>
    <x v="6"/>
    <x v="5"/>
  </r>
  <r>
    <x v="13"/>
    <s v="15"/>
    <x v="13"/>
    <x v="259"/>
    <s v="1505"/>
    <s v="Kristiansund"/>
    <s v="2"/>
    <s v="Kvinner"/>
    <x v="3"/>
    <x v="3"/>
    <x v="6"/>
    <x v="1"/>
  </r>
  <r>
    <x v="13"/>
    <s v="15"/>
    <x v="13"/>
    <x v="259"/>
    <s v="1505"/>
    <s v="Kristiansund"/>
    <s v="2"/>
    <s v="Kvinner"/>
    <x v="4"/>
    <x v="4"/>
    <x v="6"/>
    <x v="5"/>
  </r>
  <r>
    <x v="13"/>
    <s v="15"/>
    <x v="13"/>
    <x v="259"/>
    <s v="1505"/>
    <s v="Kristiansund"/>
    <s v="2"/>
    <s v="Kvinner"/>
    <x v="5"/>
    <x v="5"/>
    <x v="6"/>
    <x v="1"/>
  </r>
  <r>
    <x v="13"/>
    <s v="15"/>
    <x v="13"/>
    <x v="259"/>
    <s v="1505"/>
    <s v="Kristiansund"/>
    <s v="1"/>
    <s v="Menn"/>
    <x v="0"/>
    <x v="0"/>
    <x v="6"/>
    <x v="5"/>
  </r>
  <r>
    <x v="13"/>
    <s v="15"/>
    <x v="13"/>
    <x v="259"/>
    <s v="1505"/>
    <s v="Kristiansund"/>
    <s v="1"/>
    <s v="Menn"/>
    <x v="1"/>
    <x v="1"/>
    <x v="6"/>
    <x v="15"/>
  </r>
  <r>
    <x v="13"/>
    <s v="15"/>
    <x v="13"/>
    <x v="259"/>
    <s v="1505"/>
    <s v="Kristiansund"/>
    <s v="1"/>
    <s v="Menn"/>
    <x v="2"/>
    <x v="2"/>
    <x v="6"/>
    <x v="28"/>
  </r>
  <r>
    <x v="13"/>
    <s v="15"/>
    <x v="13"/>
    <x v="259"/>
    <s v="1505"/>
    <s v="Kristiansund"/>
    <s v="1"/>
    <s v="Menn"/>
    <x v="3"/>
    <x v="3"/>
    <x v="6"/>
    <x v="72"/>
  </r>
  <r>
    <x v="13"/>
    <s v="15"/>
    <x v="13"/>
    <x v="259"/>
    <s v="1505"/>
    <s v="Kristiansund"/>
    <s v="1"/>
    <s v="Menn"/>
    <x v="4"/>
    <x v="4"/>
    <x v="6"/>
    <x v="11"/>
  </r>
  <r>
    <x v="13"/>
    <s v="15"/>
    <x v="13"/>
    <x v="259"/>
    <s v="1505"/>
    <s v="Kristiansund"/>
    <s v="1"/>
    <s v="Menn"/>
    <x v="5"/>
    <x v="5"/>
    <x v="6"/>
    <x v="7"/>
  </r>
  <r>
    <x v="13"/>
    <s v="15"/>
    <x v="13"/>
    <x v="259"/>
    <s v="1505"/>
    <s v="Kristiansund"/>
    <s v="2"/>
    <s v="Kvinner"/>
    <x v="0"/>
    <x v="0"/>
    <x v="7"/>
    <x v="23"/>
  </r>
  <r>
    <x v="13"/>
    <s v="15"/>
    <x v="13"/>
    <x v="259"/>
    <s v="1505"/>
    <s v="Kristiansund"/>
    <s v="2"/>
    <s v="Kvinner"/>
    <x v="1"/>
    <x v="1"/>
    <x v="7"/>
    <x v="39"/>
  </r>
  <r>
    <x v="13"/>
    <s v="15"/>
    <x v="13"/>
    <x v="259"/>
    <s v="1505"/>
    <s v="Kristiansund"/>
    <s v="2"/>
    <s v="Kvinner"/>
    <x v="2"/>
    <x v="2"/>
    <x v="7"/>
    <x v="5"/>
  </r>
  <r>
    <x v="13"/>
    <s v="15"/>
    <x v="13"/>
    <x v="259"/>
    <s v="1505"/>
    <s v="Kristiansund"/>
    <s v="2"/>
    <s v="Kvinner"/>
    <x v="3"/>
    <x v="3"/>
    <x v="7"/>
    <x v="19"/>
  </r>
  <r>
    <x v="13"/>
    <s v="15"/>
    <x v="13"/>
    <x v="259"/>
    <s v="1505"/>
    <s v="Kristiansund"/>
    <s v="2"/>
    <s v="Kvinner"/>
    <x v="4"/>
    <x v="4"/>
    <x v="7"/>
    <x v="12"/>
  </r>
  <r>
    <x v="13"/>
    <s v="15"/>
    <x v="13"/>
    <x v="259"/>
    <s v="1505"/>
    <s v="Kristiansund"/>
    <s v="2"/>
    <s v="Kvinner"/>
    <x v="5"/>
    <x v="5"/>
    <x v="7"/>
    <x v="0"/>
  </r>
  <r>
    <x v="13"/>
    <s v="15"/>
    <x v="13"/>
    <x v="259"/>
    <s v="1505"/>
    <s v="Kristiansund"/>
    <s v="1"/>
    <s v="Menn"/>
    <x v="0"/>
    <x v="0"/>
    <x v="7"/>
    <x v="12"/>
  </r>
  <r>
    <x v="13"/>
    <s v="15"/>
    <x v="13"/>
    <x v="259"/>
    <s v="1505"/>
    <s v="Kristiansund"/>
    <s v="1"/>
    <s v="Menn"/>
    <x v="1"/>
    <x v="1"/>
    <x v="7"/>
    <x v="4"/>
  </r>
  <r>
    <x v="13"/>
    <s v="15"/>
    <x v="13"/>
    <x v="259"/>
    <s v="1505"/>
    <s v="Kristiansund"/>
    <s v="1"/>
    <s v="Menn"/>
    <x v="2"/>
    <x v="2"/>
    <x v="7"/>
    <x v="35"/>
  </r>
  <r>
    <x v="13"/>
    <s v="15"/>
    <x v="13"/>
    <x v="259"/>
    <s v="1505"/>
    <s v="Kristiansund"/>
    <s v="1"/>
    <s v="Menn"/>
    <x v="3"/>
    <x v="3"/>
    <x v="7"/>
    <x v="8"/>
  </r>
  <r>
    <x v="13"/>
    <s v="15"/>
    <x v="13"/>
    <x v="259"/>
    <s v="1505"/>
    <s v="Kristiansund"/>
    <s v="1"/>
    <s v="Menn"/>
    <x v="4"/>
    <x v="4"/>
    <x v="7"/>
    <x v="4"/>
  </r>
  <r>
    <x v="13"/>
    <s v="15"/>
    <x v="13"/>
    <x v="259"/>
    <s v="1505"/>
    <s v="Kristiansund"/>
    <s v="1"/>
    <s v="Menn"/>
    <x v="5"/>
    <x v="5"/>
    <x v="7"/>
    <x v="15"/>
  </r>
  <r>
    <x v="13"/>
    <s v="15"/>
    <x v="13"/>
    <x v="260"/>
    <s v="1511"/>
    <s v="Vanylven"/>
    <s v="2"/>
    <s v="Kvinner"/>
    <x v="0"/>
    <x v="0"/>
    <x v="0"/>
    <x v="21"/>
  </r>
  <r>
    <x v="13"/>
    <s v="15"/>
    <x v="13"/>
    <x v="260"/>
    <s v="1511"/>
    <s v="Vanylven"/>
    <s v="2"/>
    <s v="Kvinner"/>
    <x v="1"/>
    <x v="1"/>
    <x v="0"/>
    <x v="12"/>
  </r>
  <r>
    <x v="13"/>
    <s v="15"/>
    <x v="13"/>
    <x v="260"/>
    <s v="1511"/>
    <s v="Vanylven"/>
    <s v="2"/>
    <s v="Kvinner"/>
    <x v="2"/>
    <x v="2"/>
    <x v="0"/>
    <x v="13"/>
  </r>
  <r>
    <x v="13"/>
    <s v="15"/>
    <x v="13"/>
    <x v="260"/>
    <s v="1511"/>
    <s v="Vanylven"/>
    <s v="2"/>
    <s v="Kvinner"/>
    <x v="3"/>
    <x v="3"/>
    <x v="0"/>
    <x v="24"/>
  </r>
  <r>
    <x v="13"/>
    <s v="15"/>
    <x v="13"/>
    <x v="260"/>
    <s v="1511"/>
    <s v="Vanylven"/>
    <s v="2"/>
    <s v="Kvinner"/>
    <x v="4"/>
    <x v="4"/>
    <x v="0"/>
    <x v="4"/>
  </r>
  <r>
    <x v="13"/>
    <s v="15"/>
    <x v="13"/>
    <x v="260"/>
    <s v="1511"/>
    <s v="Vanylven"/>
    <s v="2"/>
    <s v="Kvinner"/>
    <x v="5"/>
    <x v="5"/>
    <x v="0"/>
    <x v="15"/>
  </r>
  <r>
    <x v="13"/>
    <s v="15"/>
    <x v="13"/>
    <x v="260"/>
    <s v="1511"/>
    <s v="Vanylven"/>
    <s v="1"/>
    <s v="Menn"/>
    <x v="0"/>
    <x v="0"/>
    <x v="0"/>
    <x v="40"/>
  </r>
  <r>
    <x v="13"/>
    <s v="15"/>
    <x v="13"/>
    <x v="260"/>
    <s v="1511"/>
    <s v="Vanylven"/>
    <s v="1"/>
    <s v="Menn"/>
    <x v="1"/>
    <x v="1"/>
    <x v="0"/>
    <x v="55"/>
  </r>
  <r>
    <x v="13"/>
    <s v="15"/>
    <x v="13"/>
    <x v="260"/>
    <s v="1511"/>
    <s v="Vanylven"/>
    <s v="1"/>
    <s v="Menn"/>
    <x v="2"/>
    <x v="2"/>
    <x v="0"/>
    <x v="63"/>
  </r>
  <r>
    <x v="13"/>
    <s v="15"/>
    <x v="13"/>
    <x v="260"/>
    <s v="1511"/>
    <s v="Vanylven"/>
    <s v="1"/>
    <s v="Menn"/>
    <x v="3"/>
    <x v="3"/>
    <x v="0"/>
    <x v="29"/>
  </r>
  <r>
    <x v="13"/>
    <s v="15"/>
    <x v="13"/>
    <x v="260"/>
    <s v="1511"/>
    <s v="Vanylven"/>
    <s v="1"/>
    <s v="Menn"/>
    <x v="4"/>
    <x v="4"/>
    <x v="0"/>
    <x v="26"/>
  </r>
  <r>
    <x v="13"/>
    <s v="15"/>
    <x v="13"/>
    <x v="260"/>
    <s v="1511"/>
    <s v="Vanylven"/>
    <s v="1"/>
    <s v="Menn"/>
    <x v="5"/>
    <x v="5"/>
    <x v="0"/>
    <x v="55"/>
  </r>
  <r>
    <x v="13"/>
    <s v="15"/>
    <x v="13"/>
    <x v="260"/>
    <s v="1511"/>
    <s v="Vanylven"/>
    <s v="2"/>
    <s v="Kvinner"/>
    <x v="0"/>
    <x v="0"/>
    <x v="1"/>
    <x v="13"/>
  </r>
  <r>
    <x v="13"/>
    <s v="15"/>
    <x v="13"/>
    <x v="260"/>
    <s v="1511"/>
    <s v="Vanylven"/>
    <s v="2"/>
    <s v="Kvinner"/>
    <x v="1"/>
    <x v="1"/>
    <x v="1"/>
    <x v="23"/>
  </r>
  <r>
    <x v="13"/>
    <s v="15"/>
    <x v="13"/>
    <x v="260"/>
    <s v="1511"/>
    <s v="Vanylven"/>
    <s v="2"/>
    <s v="Kvinner"/>
    <x v="2"/>
    <x v="2"/>
    <x v="1"/>
    <x v="7"/>
  </r>
  <r>
    <x v="13"/>
    <s v="15"/>
    <x v="13"/>
    <x v="260"/>
    <s v="1511"/>
    <s v="Vanylven"/>
    <s v="2"/>
    <s v="Kvinner"/>
    <x v="3"/>
    <x v="3"/>
    <x v="1"/>
    <x v="24"/>
  </r>
  <r>
    <x v="13"/>
    <s v="15"/>
    <x v="13"/>
    <x v="260"/>
    <s v="1511"/>
    <s v="Vanylven"/>
    <s v="2"/>
    <s v="Kvinner"/>
    <x v="4"/>
    <x v="4"/>
    <x v="1"/>
    <x v="20"/>
  </r>
  <r>
    <x v="13"/>
    <s v="15"/>
    <x v="13"/>
    <x v="260"/>
    <s v="1511"/>
    <s v="Vanylven"/>
    <s v="2"/>
    <s v="Kvinner"/>
    <x v="5"/>
    <x v="5"/>
    <x v="1"/>
    <x v="36"/>
  </r>
  <r>
    <x v="13"/>
    <s v="15"/>
    <x v="13"/>
    <x v="260"/>
    <s v="1511"/>
    <s v="Vanylven"/>
    <s v="1"/>
    <s v="Menn"/>
    <x v="0"/>
    <x v="0"/>
    <x v="1"/>
    <x v="20"/>
  </r>
  <r>
    <x v="13"/>
    <s v="15"/>
    <x v="13"/>
    <x v="260"/>
    <s v="1511"/>
    <s v="Vanylven"/>
    <s v="1"/>
    <s v="Menn"/>
    <x v="1"/>
    <x v="1"/>
    <x v="1"/>
    <x v="20"/>
  </r>
  <r>
    <x v="13"/>
    <s v="15"/>
    <x v="13"/>
    <x v="260"/>
    <s v="1511"/>
    <s v="Vanylven"/>
    <s v="1"/>
    <s v="Menn"/>
    <x v="2"/>
    <x v="2"/>
    <x v="1"/>
    <x v="63"/>
  </r>
  <r>
    <x v="13"/>
    <s v="15"/>
    <x v="13"/>
    <x v="260"/>
    <s v="1511"/>
    <s v="Vanylven"/>
    <s v="1"/>
    <s v="Menn"/>
    <x v="3"/>
    <x v="3"/>
    <x v="1"/>
    <x v="62"/>
  </r>
  <r>
    <x v="13"/>
    <s v="15"/>
    <x v="13"/>
    <x v="260"/>
    <s v="1511"/>
    <s v="Vanylven"/>
    <s v="1"/>
    <s v="Menn"/>
    <x v="4"/>
    <x v="4"/>
    <x v="1"/>
    <x v="30"/>
  </r>
  <r>
    <x v="13"/>
    <s v="15"/>
    <x v="13"/>
    <x v="260"/>
    <s v="1511"/>
    <s v="Vanylven"/>
    <s v="1"/>
    <s v="Menn"/>
    <x v="5"/>
    <x v="5"/>
    <x v="1"/>
    <x v="51"/>
  </r>
  <r>
    <x v="13"/>
    <s v="15"/>
    <x v="13"/>
    <x v="260"/>
    <s v="1511"/>
    <s v="Vanylven"/>
    <s v="2"/>
    <s v="Kvinner"/>
    <x v="0"/>
    <x v="0"/>
    <x v="2"/>
    <x v="5"/>
  </r>
  <r>
    <x v="13"/>
    <s v="15"/>
    <x v="13"/>
    <x v="260"/>
    <s v="1511"/>
    <s v="Vanylven"/>
    <s v="2"/>
    <s v="Kvinner"/>
    <x v="1"/>
    <x v="1"/>
    <x v="2"/>
    <x v="19"/>
  </r>
  <r>
    <x v="13"/>
    <s v="15"/>
    <x v="13"/>
    <x v="260"/>
    <s v="1511"/>
    <s v="Vanylven"/>
    <s v="2"/>
    <s v="Kvinner"/>
    <x v="2"/>
    <x v="2"/>
    <x v="2"/>
    <x v="1"/>
  </r>
  <r>
    <x v="13"/>
    <s v="15"/>
    <x v="13"/>
    <x v="260"/>
    <s v="1511"/>
    <s v="Vanylven"/>
    <s v="2"/>
    <s v="Kvinner"/>
    <x v="3"/>
    <x v="3"/>
    <x v="2"/>
    <x v="14"/>
  </r>
  <r>
    <x v="13"/>
    <s v="15"/>
    <x v="13"/>
    <x v="260"/>
    <s v="1511"/>
    <s v="Vanylven"/>
    <s v="2"/>
    <s v="Kvinner"/>
    <x v="4"/>
    <x v="4"/>
    <x v="2"/>
    <x v="14"/>
  </r>
  <r>
    <x v="13"/>
    <s v="15"/>
    <x v="13"/>
    <x v="260"/>
    <s v="1511"/>
    <s v="Vanylven"/>
    <s v="2"/>
    <s v="Kvinner"/>
    <x v="5"/>
    <x v="5"/>
    <x v="2"/>
    <x v="5"/>
  </r>
  <r>
    <x v="13"/>
    <s v="15"/>
    <x v="13"/>
    <x v="260"/>
    <s v="1511"/>
    <s v="Vanylven"/>
    <s v="1"/>
    <s v="Menn"/>
    <x v="0"/>
    <x v="0"/>
    <x v="2"/>
    <x v="15"/>
  </r>
  <r>
    <x v="13"/>
    <s v="15"/>
    <x v="13"/>
    <x v="260"/>
    <s v="1511"/>
    <s v="Vanylven"/>
    <s v="1"/>
    <s v="Menn"/>
    <x v="1"/>
    <x v="1"/>
    <x v="2"/>
    <x v="2"/>
  </r>
  <r>
    <x v="13"/>
    <s v="15"/>
    <x v="13"/>
    <x v="260"/>
    <s v="1511"/>
    <s v="Vanylven"/>
    <s v="1"/>
    <s v="Menn"/>
    <x v="2"/>
    <x v="2"/>
    <x v="2"/>
    <x v="41"/>
  </r>
  <r>
    <x v="13"/>
    <s v="15"/>
    <x v="13"/>
    <x v="260"/>
    <s v="1511"/>
    <s v="Vanylven"/>
    <s v="1"/>
    <s v="Menn"/>
    <x v="3"/>
    <x v="3"/>
    <x v="2"/>
    <x v="35"/>
  </r>
  <r>
    <x v="13"/>
    <s v="15"/>
    <x v="13"/>
    <x v="260"/>
    <s v="1511"/>
    <s v="Vanylven"/>
    <s v="1"/>
    <s v="Menn"/>
    <x v="4"/>
    <x v="4"/>
    <x v="2"/>
    <x v="61"/>
  </r>
  <r>
    <x v="13"/>
    <s v="15"/>
    <x v="13"/>
    <x v="260"/>
    <s v="1511"/>
    <s v="Vanylven"/>
    <s v="1"/>
    <s v="Menn"/>
    <x v="5"/>
    <x v="5"/>
    <x v="2"/>
    <x v="55"/>
  </r>
  <r>
    <x v="13"/>
    <s v="15"/>
    <x v="13"/>
    <x v="260"/>
    <s v="1511"/>
    <s v="Vanylven"/>
    <s v="2"/>
    <s v="Kvinner"/>
    <x v="0"/>
    <x v="0"/>
    <x v="3"/>
    <x v="1"/>
  </r>
  <r>
    <x v="13"/>
    <s v="15"/>
    <x v="13"/>
    <x v="260"/>
    <s v="1511"/>
    <s v="Vanylven"/>
    <s v="2"/>
    <s v="Kvinner"/>
    <x v="1"/>
    <x v="1"/>
    <x v="3"/>
    <x v="0"/>
  </r>
  <r>
    <x v="13"/>
    <s v="15"/>
    <x v="13"/>
    <x v="260"/>
    <s v="1511"/>
    <s v="Vanylven"/>
    <s v="2"/>
    <s v="Kvinner"/>
    <x v="2"/>
    <x v="2"/>
    <x v="3"/>
    <x v="5"/>
  </r>
  <r>
    <x v="13"/>
    <s v="15"/>
    <x v="13"/>
    <x v="260"/>
    <s v="1511"/>
    <s v="Vanylven"/>
    <s v="2"/>
    <s v="Kvinner"/>
    <x v="3"/>
    <x v="3"/>
    <x v="3"/>
    <x v="15"/>
  </r>
  <r>
    <x v="13"/>
    <s v="15"/>
    <x v="13"/>
    <x v="260"/>
    <s v="1511"/>
    <s v="Vanylven"/>
    <s v="2"/>
    <s v="Kvinner"/>
    <x v="4"/>
    <x v="4"/>
    <x v="3"/>
    <x v="4"/>
  </r>
  <r>
    <x v="13"/>
    <s v="15"/>
    <x v="13"/>
    <x v="260"/>
    <s v="1511"/>
    <s v="Vanylven"/>
    <s v="2"/>
    <s v="Kvinner"/>
    <x v="5"/>
    <x v="5"/>
    <x v="3"/>
    <x v="6"/>
  </r>
  <r>
    <x v="13"/>
    <s v="15"/>
    <x v="13"/>
    <x v="260"/>
    <s v="1511"/>
    <s v="Vanylven"/>
    <s v="1"/>
    <s v="Menn"/>
    <x v="0"/>
    <x v="0"/>
    <x v="3"/>
    <x v="13"/>
  </r>
  <r>
    <x v="13"/>
    <s v="15"/>
    <x v="13"/>
    <x v="260"/>
    <s v="1511"/>
    <s v="Vanylven"/>
    <s v="1"/>
    <s v="Menn"/>
    <x v="1"/>
    <x v="1"/>
    <x v="3"/>
    <x v="6"/>
  </r>
  <r>
    <x v="13"/>
    <s v="15"/>
    <x v="13"/>
    <x v="260"/>
    <s v="1511"/>
    <s v="Vanylven"/>
    <s v="1"/>
    <s v="Menn"/>
    <x v="2"/>
    <x v="2"/>
    <x v="3"/>
    <x v="55"/>
  </r>
  <r>
    <x v="13"/>
    <s v="15"/>
    <x v="13"/>
    <x v="260"/>
    <s v="1511"/>
    <s v="Vanylven"/>
    <s v="1"/>
    <s v="Menn"/>
    <x v="3"/>
    <x v="3"/>
    <x v="3"/>
    <x v="34"/>
  </r>
  <r>
    <x v="13"/>
    <s v="15"/>
    <x v="13"/>
    <x v="260"/>
    <s v="1511"/>
    <s v="Vanylven"/>
    <s v="1"/>
    <s v="Menn"/>
    <x v="4"/>
    <x v="4"/>
    <x v="3"/>
    <x v="58"/>
  </r>
  <r>
    <x v="13"/>
    <s v="15"/>
    <x v="13"/>
    <x v="260"/>
    <s v="1511"/>
    <s v="Vanylven"/>
    <s v="1"/>
    <s v="Menn"/>
    <x v="5"/>
    <x v="5"/>
    <x v="3"/>
    <x v="40"/>
  </r>
  <r>
    <x v="13"/>
    <s v="15"/>
    <x v="13"/>
    <x v="260"/>
    <s v="1511"/>
    <s v="Vanylven"/>
    <s v="2"/>
    <s v="Kvinner"/>
    <x v="0"/>
    <x v="0"/>
    <x v="4"/>
    <x v="0"/>
  </r>
  <r>
    <x v="13"/>
    <s v="15"/>
    <x v="13"/>
    <x v="260"/>
    <s v="1511"/>
    <s v="Vanylven"/>
    <s v="2"/>
    <s v="Kvinner"/>
    <x v="1"/>
    <x v="1"/>
    <x v="4"/>
    <x v="0"/>
  </r>
  <r>
    <x v="13"/>
    <s v="15"/>
    <x v="13"/>
    <x v="260"/>
    <s v="1511"/>
    <s v="Vanylven"/>
    <s v="2"/>
    <s v="Kvinner"/>
    <x v="2"/>
    <x v="2"/>
    <x v="4"/>
    <x v="7"/>
  </r>
  <r>
    <x v="13"/>
    <s v="15"/>
    <x v="13"/>
    <x v="260"/>
    <s v="1511"/>
    <s v="Vanylven"/>
    <s v="2"/>
    <s v="Kvinner"/>
    <x v="3"/>
    <x v="3"/>
    <x v="4"/>
    <x v="15"/>
  </r>
  <r>
    <x v="13"/>
    <s v="15"/>
    <x v="13"/>
    <x v="260"/>
    <s v="1511"/>
    <s v="Vanylven"/>
    <s v="2"/>
    <s v="Kvinner"/>
    <x v="4"/>
    <x v="4"/>
    <x v="4"/>
    <x v="36"/>
  </r>
  <r>
    <x v="13"/>
    <s v="15"/>
    <x v="13"/>
    <x v="260"/>
    <s v="1511"/>
    <s v="Vanylven"/>
    <s v="2"/>
    <s v="Kvinner"/>
    <x v="5"/>
    <x v="5"/>
    <x v="4"/>
    <x v="6"/>
  </r>
  <r>
    <x v="13"/>
    <s v="15"/>
    <x v="13"/>
    <x v="260"/>
    <s v="1511"/>
    <s v="Vanylven"/>
    <s v="1"/>
    <s v="Menn"/>
    <x v="0"/>
    <x v="0"/>
    <x v="4"/>
    <x v="6"/>
  </r>
  <r>
    <x v="13"/>
    <s v="15"/>
    <x v="13"/>
    <x v="260"/>
    <s v="1511"/>
    <s v="Vanylven"/>
    <s v="1"/>
    <s v="Menn"/>
    <x v="1"/>
    <x v="1"/>
    <x v="4"/>
    <x v="15"/>
  </r>
  <r>
    <x v="13"/>
    <s v="15"/>
    <x v="13"/>
    <x v="260"/>
    <s v="1511"/>
    <s v="Vanylven"/>
    <s v="1"/>
    <s v="Menn"/>
    <x v="2"/>
    <x v="2"/>
    <x v="4"/>
    <x v="14"/>
  </r>
  <r>
    <x v="13"/>
    <s v="15"/>
    <x v="13"/>
    <x v="260"/>
    <s v="1511"/>
    <s v="Vanylven"/>
    <s v="1"/>
    <s v="Menn"/>
    <x v="3"/>
    <x v="3"/>
    <x v="4"/>
    <x v="8"/>
  </r>
  <r>
    <x v="13"/>
    <s v="15"/>
    <x v="13"/>
    <x v="260"/>
    <s v="1511"/>
    <s v="Vanylven"/>
    <s v="1"/>
    <s v="Menn"/>
    <x v="4"/>
    <x v="4"/>
    <x v="4"/>
    <x v="72"/>
  </r>
  <r>
    <x v="13"/>
    <s v="15"/>
    <x v="13"/>
    <x v="260"/>
    <s v="1511"/>
    <s v="Vanylven"/>
    <s v="1"/>
    <s v="Menn"/>
    <x v="5"/>
    <x v="5"/>
    <x v="4"/>
    <x v="51"/>
  </r>
  <r>
    <x v="13"/>
    <s v="15"/>
    <x v="13"/>
    <x v="260"/>
    <s v="1511"/>
    <s v="Vanylven"/>
    <s v="2"/>
    <s v="Kvinner"/>
    <x v="0"/>
    <x v="0"/>
    <x v="5"/>
    <x v="0"/>
  </r>
  <r>
    <x v="13"/>
    <s v="15"/>
    <x v="13"/>
    <x v="260"/>
    <s v="1511"/>
    <s v="Vanylven"/>
    <s v="2"/>
    <s v="Kvinner"/>
    <x v="1"/>
    <x v="1"/>
    <x v="5"/>
    <x v="1"/>
  </r>
  <r>
    <x v="13"/>
    <s v="15"/>
    <x v="13"/>
    <x v="260"/>
    <s v="1511"/>
    <s v="Vanylven"/>
    <s v="2"/>
    <s v="Kvinner"/>
    <x v="2"/>
    <x v="2"/>
    <x v="5"/>
    <x v="7"/>
  </r>
  <r>
    <x v="13"/>
    <s v="15"/>
    <x v="13"/>
    <x v="260"/>
    <s v="1511"/>
    <s v="Vanylven"/>
    <s v="2"/>
    <s v="Kvinner"/>
    <x v="3"/>
    <x v="3"/>
    <x v="5"/>
    <x v="12"/>
  </r>
  <r>
    <x v="13"/>
    <s v="15"/>
    <x v="13"/>
    <x v="260"/>
    <s v="1511"/>
    <s v="Vanylven"/>
    <s v="2"/>
    <s v="Kvinner"/>
    <x v="4"/>
    <x v="4"/>
    <x v="5"/>
    <x v="36"/>
  </r>
  <r>
    <x v="13"/>
    <s v="15"/>
    <x v="13"/>
    <x v="260"/>
    <s v="1511"/>
    <s v="Vanylven"/>
    <s v="2"/>
    <s v="Kvinner"/>
    <x v="5"/>
    <x v="5"/>
    <x v="5"/>
    <x v="13"/>
  </r>
  <r>
    <x v="13"/>
    <s v="15"/>
    <x v="13"/>
    <x v="260"/>
    <s v="1511"/>
    <s v="Vanylven"/>
    <s v="1"/>
    <s v="Menn"/>
    <x v="0"/>
    <x v="0"/>
    <x v="5"/>
    <x v="13"/>
  </r>
  <r>
    <x v="13"/>
    <s v="15"/>
    <x v="13"/>
    <x v="260"/>
    <s v="1511"/>
    <s v="Vanylven"/>
    <s v="1"/>
    <s v="Menn"/>
    <x v="1"/>
    <x v="1"/>
    <x v="5"/>
    <x v="13"/>
  </r>
  <r>
    <x v="13"/>
    <s v="15"/>
    <x v="13"/>
    <x v="260"/>
    <s v="1511"/>
    <s v="Vanylven"/>
    <s v="1"/>
    <s v="Menn"/>
    <x v="2"/>
    <x v="2"/>
    <x v="5"/>
    <x v="24"/>
  </r>
  <r>
    <x v="13"/>
    <s v="15"/>
    <x v="13"/>
    <x v="260"/>
    <s v="1511"/>
    <s v="Vanylven"/>
    <s v="1"/>
    <s v="Menn"/>
    <x v="3"/>
    <x v="3"/>
    <x v="5"/>
    <x v="38"/>
  </r>
  <r>
    <x v="13"/>
    <s v="15"/>
    <x v="13"/>
    <x v="260"/>
    <s v="1511"/>
    <s v="Vanylven"/>
    <s v="1"/>
    <s v="Menn"/>
    <x v="4"/>
    <x v="4"/>
    <x v="5"/>
    <x v="28"/>
  </r>
  <r>
    <x v="13"/>
    <s v="15"/>
    <x v="13"/>
    <x v="260"/>
    <s v="1511"/>
    <s v="Vanylven"/>
    <s v="1"/>
    <s v="Menn"/>
    <x v="5"/>
    <x v="5"/>
    <x v="5"/>
    <x v="24"/>
  </r>
  <r>
    <x v="13"/>
    <s v="15"/>
    <x v="13"/>
    <x v="260"/>
    <s v="1511"/>
    <s v="Vanylven"/>
    <s v="2"/>
    <s v="Kvinner"/>
    <x v="0"/>
    <x v="0"/>
    <x v="6"/>
    <x v="23"/>
  </r>
  <r>
    <x v="13"/>
    <s v="15"/>
    <x v="13"/>
    <x v="260"/>
    <s v="1511"/>
    <s v="Vanylven"/>
    <s v="2"/>
    <s v="Kvinner"/>
    <x v="1"/>
    <x v="1"/>
    <x v="6"/>
    <x v="0"/>
  </r>
  <r>
    <x v="13"/>
    <s v="15"/>
    <x v="13"/>
    <x v="260"/>
    <s v="1511"/>
    <s v="Vanylven"/>
    <s v="2"/>
    <s v="Kvinner"/>
    <x v="2"/>
    <x v="2"/>
    <x v="6"/>
    <x v="6"/>
  </r>
  <r>
    <x v="13"/>
    <s v="15"/>
    <x v="13"/>
    <x v="260"/>
    <s v="1511"/>
    <s v="Vanylven"/>
    <s v="2"/>
    <s v="Kvinner"/>
    <x v="3"/>
    <x v="3"/>
    <x v="6"/>
    <x v="5"/>
  </r>
  <r>
    <x v="13"/>
    <s v="15"/>
    <x v="13"/>
    <x v="260"/>
    <s v="1511"/>
    <s v="Vanylven"/>
    <s v="2"/>
    <s v="Kvinner"/>
    <x v="4"/>
    <x v="4"/>
    <x v="6"/>
    <x v="13"/>
  </r>
  <r>
    <x v="13"/>
    <s v="15"/>
    <x v="13"/>
    <x v="260"/>
    <s v="1511"/>
    <s v="Vanylven"/>
    <s v="2"/>
    <s v="Kvinner"/>
    <x v="5"/>
    <x v="5"/>
    <x v="6"/>
    <x v="15"/>
  </r>
  <r>
    <x v="13"/>
    <s v="15"/>
    <x v="13"/>
    <x v="260"/>
    <s v="1511"/>
    <s v="Vanylven"/>
    <s v="1"/>
    <s v="Menn"/>
    <x v="0"/>
    <x v="0"/>
    <x v="6"/>
    <x v="13"/>
  </r>
  <r>
    <x v="13"/>
    <s v="15"/>
    <x v="13"/>
    <x v="260"/>
    <s v="1511"/>
    <s v="Vanylven"/>
    <s v="1"/>
    <s v="Menn"/>
    <x v="1"/>
    <x v="1"/>
    <x v="6"/>
    <x v="7"/>
  </r>
  <r>
    <x v="13"/>
    <s v="15"/>
    <x v="13"/>
    <x v="260"/>
    <s v="1511"/>
    <s v="Vanylven"/>
    <s v="1"/>
    <s v="Menn"/>
    <x v="2"/>
    <x v="2"/>
    <x v="6"/>
    <x v="46"/>
  </r>
  <r>
    <x v="13"/>
    <s v="15"/>
    <x v="13"/>
    <x v="260"/>
    <s v="1511"/>
    <s v="Vanylven"/>
    <s v="1"/>
    <s v="Menn"/>
    <x v="3"/>
    <x v="3"/>
    <x v="6"/>
    <x v="73"/>
  </r>
  <r>
    <x v="13"/>
    <s v="15"/>
    <x v="13"/>
    <x v="260"/>
    <s v="1511"/>
    <s v="Vanylven"/>
    <s v="1"/>
    <s v="Menn"/>
    <x v="4"/>
    <x v="4"/>
    <x v="6"/>
    <x v="28"/>
  </r>
  <r>
    <x v="13"/>
    <s v="15"/>
    <x v="13"/>
    <x v="260"/>
    <s v="1511"/>
    <s v="Vanylven"/>
    <s v="1"/>
    <s v="Menn"/>
    <x v="5"/>
    <x v="5"/>
    <x v="6"/>
    <x v="24"/>
  </r>
  <r>
    <x v="13"/>
    <s v="15"/>
    <x v="13"/>
    <x v="260"/>
    <s v="1511"/>
    <s v="Vanylven"/>
    <s v="2"/>
    <s v="Kvinner"/>
    <x v="0"/>
    <x v="0"/>
    <x v="7"/>
    <x v="0"/>
  </r>
  <r>
    <x v="13"/>
    <s v="15"/>
    <x v="13"/>
    <x v="260"/>
    <s v="1511"/>
    <s v="Vanylven"/>
    <s v="2"/>
    <s v="Kvinner"/>
    <x v="1"/>
    <x v="1"/>
    <x v="7"/>
    <x v="0"/>
  </r>
  <r>
    <x v="13"/>
    <s v="15"/>
    <x v="13"/>
    <x v="260"/>
    <s v="1511"/>
    <s v="Vanylven"/>
    <s v="2"/>
    <s v="Kvinner"/>
    <x v="2"/>
    <x v="2"/>
    <x v="7"/>
    <x v="5"/>
  </r>
  <r>
    <x v="13"/>
    <s v="15"/>
    <x v="13"/>
    <x v="260"/>
    <s v="1511"/>
    <s v="Vanylven"/>
    <s v="2"/>
    <s v="Kvinner"/>
    <x v="3"/>
    <x v="3"/>
    <x v="7"/>
    <x v="6"/>
  </r>
  <r>
    <x v="13"/>
    <s v="15"/>
    <x v="13"/>
    <x v="260"/>
    <s v="1511"/>
    <s v="Vanylven"/>
    <s v="2"/>
    <s v="Kvinner"/>
    <x v="4"/>
    <x v="4"/>
    <x v="7"/>
    <x v="13"/>
  </r>
  <r>
    <x v="13"/>
    <s v="15"/>
    <x v="13"/>
    <x v="260"/>
    <s v="1511"/>
    <s v="Vanylven"/>
    <s v="2"/>
    <s v="Kvinner"/>
    <x v="5"/>
    <x v="5"/>
    <x v="7"/>
    <x v="1"/>
  </r>
  <r>
    <x v="13"/>
    <s v="15"/>
    <x v="13"/>
    <x v="260"/>
    <s v="1511"/>
    <s v="Vanylven"/>
    <s v="1"/>
    <s v="Menn"/>
    <x v="0"/>
    <x v="0"/>
    <x v="7"/>
    <x v="13"/>
  </r>
  <r>
    <x v="13"/>
    <s v="15"/>
    <x v="13"/>
    <x v="260"/>
    <s v="1511"/>
    <s v="Vanylven"/>
    <s v="1"/>
    <s v="Menn"/>
    <x v="1"/>
    <x v="1"/>
    <x v="7"/>
    <x v="5"/>
  </r>
  <r>
    <x v="13"/>
    <s v="15"/>
    <x v="13"/>
    <x v="260"/>
    <s v="1511"/>
    <s v="Vanylven"/>
    <s v="1"/>
    <s v="Menn"/>
    <x v="2"/>
    <x v="2"/>
    <x v="7"/>
    <x v="55"/>
  </r>
  <r>
    <x v="13"/>
    <s v="15"/>
    <x v="13"/>
    <x v="260"/>
    <s v="1511"/>
    <s v="Vanylven"/>
    <s v="1"/>
    <s v="Menn"/>
    <x v="3"/>
    <x v="3"/>
    <x v="7"/>
    <x v="35"/>
  </r>
  <r>
    <x v="13"/>
    <s v="15"/>
    <x v="13"/>
    <x v="260"/>
    <s v="1511"/>
    <s v="Vanylven"/>
    <s v="1"/>
    <s v="Menn"/>
    <x v="4"/>
    <x v="4"/>
    <x v="7"/>
    <x v="28"/>
  </r>
  <r>
    <x v="13"/>
    <s v="15"/>
    <x v="13"/>
    <x v="260"/>
    <s v="1511"/>
    <s v="Vanylven"/>
    <s v="1"/>
    <s v="Menn"/>
    <x v="5"/>
    <x v="5"/>
    <x v="7"/>
    <x v="55"/>
  </r>
  <r>
    <x v="13"/>
    <s v="15"/>
    <x v="13"/>
    <x v="261"/>
    <s v="1514"/>
    <s v="Sande (M. og R.)"/>
    <s v="2"/>
    <s v="Kvinner"/>
    <x v="0"/>
    <x v="0"/>
    <x v="0"/>
    <x v="39"/>
  </r>
  <r>
    <x v="13"/>
    <s v="15"/>
    <x v="13"/>
    <x v="261"/>
    <s v="1514"/>
    <s v="Sande (M. og R.)"/>
    <s v="2"/>
    <s v="Kvinner"/>
    <x v="1"/>
    <x v="1"/>
    <x v="0"/>
    <x v="39"/>
  </r>
  <r>
    <x v="13"/>
    <s v="15"/>
    <x v="13"/>
    <x v="261"/>
    <s v="1514"/>
    <s v="Sande (M. og R.)"/>
    <s v="2"/>
    <s v="Kvinner"/>
    <x v="2"/>
    <x v="2"/>
    <x v="0"/>
    <x v="0"/>
  </r>
  <r>
    <x v="13"/>
    <s v="15"/>
    <x v="13"/>
    <x v="261"/>
    <s v="1514"/>
    <s v="Sande (M. og R.)"/>
    <s v="2"/>
    <s v="Kvinner"/>
    <x v="3"/>
    <x v="3"/>
    <x v="0"/>
    <x v="5"/>
  </r>
  <r>
    <x v="13"/>
    <s v="15"/>
    <x v="13"/>
    <x v="261"/>
    <s v="1514"/>
    <s v="Sande (M. og R.)"/>
    <s v="2"/>
    <s v="Kvinner"/>
    <x v="4"/>
    <x v="4"/>
    <x v="0"/>
    <x v="23"/>
  </r>
  <r>
    <x v="13"/>
    <s v="15"/>
    <x v="13"/>
    <x v="261"/>
    <s v="1514"/>
    <s v="Sande (M. og R.)"/>
    <s v="2"/>
    <s v="Kvinner"/>
    <x v="5"/>
    <x v="5"/>
    <x v="0"/>
    <x v="23"/>
  </r>
  <r>
    <x v="13"/>
    <s v="15"/>
    <x v="13"/>
    <x v="261"/>
    <s v="1514"/>
    <s v="Sande (M. og R.)"/>
    <s v="1"/>
    <s v="Menn"/>
    <x v="0"/>
    <x v="0"/>
    <x v="0"/>
    <x v="19"/>
  </r>
  <r>
    <x v="13"/>
    <s v="15"/>
    <x v="13"/>
    <x v="261"/>
    <s v="1514"/>
    <s v="Sande (M. og R.)"/>
    <s v="1"/>
    <s v="Menn"/>
    <x v="1"/>
    <x v="1"/>
    <x v="0"/>
    <x v="19"/>
  </r>
  <r>
    <x v="13"/>
    <s v="15"/>
    <x v="13"/>
    <x v="261"/>
    <s v="1514"/>
    <s v="Sande (M. og R.)"/>
    <s v="1"/>
    <s v="Menn"/>
    <x v="2"/>
    <x v="2"/>
    <x v="0"/>
    <x v="51"/>
  </r>
  <r>
    <x v="13"/>
    <s v="15"/>
    <x v="13"/>
    <x v="261"/>
    <s v="1514"/>
    <s v="Sande (M. og R.)"/>
    <s v="1"/>
    <s v="Menn"/>
    <x v="3"/>
    <x v="3"/>
    <x v="0"/>
    <x v="51"/>
  </r>
  <r>
    <x v="13"/>
    <s v="15"/>
    <x v="13"/>
    <x v="261"/>
    <s v="1514"/>
    <s v="Sande (M. og R.)"/>
    <s v="1"/>
    <s v="Menn"/>
    <x v="4"/>
    <x v="4"/>
    <x v="0"/>
    <x v="20"/>
  </r>
  <r>
    <x v="13"/>
    <s v="15"/>
    <x v="13"/>
    <x v="261"/>
    <s v="1514"/>
    <s v="Sande (M. og R.)"/>
    <s v="1"/>
    <s v="Menn"/>
    <x v="5"/>
    <x v="5"/>
    <x v="0"/>
    <x v="36"/>
  </r>
  <r>
    <x v="13"/>
    <s v="15"/>
    <x v="13"/>
    <x v="261"/>
    <s v="1514"/>
    <s v="Sande (M. og R.)"/>
    <s v="2"/>
    <s v="Kvinner"/>
    <x v="0"/>
    <x v="0"/>
    <x v="1"/>
    <x v="39"/>
  </r>
  <r>
    <x v="13"/>
    <s v="15"/>
    <x v="13"/>
    <x v="261"/>
    <s v="1514"/>
    <s v="Sande (M. og R.)"/>
    <s v="2"/>
    <s v="Kvinner"/>
    <x v="1"/>
    <x v="1"/>
    <x v="1"/>
    <x v="23"/>
  </r>
  <r>
    <x v="13"/>
    <s v="15"/>
    <x v="13"/>
    <x v="261"/>
    <s v="1514"/>
    <s v="Sande (M. og R.)"/>
    <s v="2"/>
    <s v="Kvinner"/>
    <x v="2"/>
    <x v="2"/>
    <x v="1"/>
    <x v="0"/>
  </r>
  <r>
    <x v="13"/>
    <s v="15"/>
    <x v="13"/>
    <x v="261"/>
    <s v="1514"/>
    <s v="Sande (M. og R.)"/>
    <s v="2"/>
    <s v="Kvinner"/>
    <x v="3"/>
    <x v="3"/>
    <x v="1"/>
    <x v="5"/>
  </r>
  <r>
    <x v="13"/>
    <s v="15"/>
    <x v="13"/>
    <x v="261"/>
    <s v="1514"/>
    <s v="Sande (M. og R.)"/>
    <s v="2"/>
    <s v="Kvinner"/>
    <x v="4"/>
    <x v="4"/>
    <x v="1"/>
    <x v="23"/>
  </r>
  <r>
    <x v="13"/>
    <s v="15"/>
    <x v="13"/>
    <x v="261"/>
    <s v="1514"/>
    <s v="Sande (M. og R.)"/>
    <s v="2"/>
    <s v="Kvinner"/>
    <x v="5"/>
    <x v="5"/>
    <x v="1"/>
    <x v="39"/>
  </r>
  <r>
    <x v="13"/>
    <s v="15"/>
    <x v="13"/>
    <x v="261"/>
    <s v="1514"/>
    <s v="Sande (M. og R.)"/>
    <s v="1"/>
    <s v="Menn"/>
    <x v="0"/>
    <x v="0"/>
    <x v="1"/>
    <x v="5"/>
  </r>
  <r>
    <x v="13"/>
    <s v="15"/>
    <x v="13"/>
    <x v="261"/>
    <s v="1514"/>
    <s v="Sande (M. og R.)"/>
    <s v="1"/>
    <s v="Menn"/>
    <x v="1"/>
    <x v="1"/>
    <x v="1"/>
    <x v="12"/>
  </r>
  <r>
    <x v="13"/>
    <s v="15"/>
    <x v="13"/>
    <x v="261"/>
    <s v="1514"/>
    <s v="Sande (M. og R.)"/>
    <s v="1"/>
    <s v="Menn"/>
    <x v="2"/>
    <x v="2"/>
    <x v="1"/>
    <x v="56"/>
  </r>
  <r>
    <x v="13"/>
    <s v="15"/>
    <x v="13"/>
    <x v="261"/>
    <s v="1514"/>
    <s v="Sande (M. og R.)"/>
    <s v="1"/>
    <s v="Menn"/>
    <x v="3"/>
    <x v="3"/>
    <x v="1"/>
    <x v="11"/>
  </r>
  <r>
    <x v="13"/>
    <s v="15"/>
    <x v="13"/>
    <x v="261"/>
    <s v="1514"/>
    <s v="Sande (M. og R.)"/>
    <s v="1"/>
    <s v="Menn"/>
    <x v="4"/>
    <x v="4"/>
    <x v="1"/>
    <x v="4"/>
  </r>
  <r>
    <x v="13"/>
    <s v="15"/>
    <x v="13"/>
    <x v="261"/>
    <s v="1514"/>
    <s v="Sande (M. og R.)"/>
    <s v="1"/>
    <s v="Menn"/>
    <x v="5"/>
    <x v="5"/>
    <x v="1"/>
    <x v="15"/>
  </r>
  <r>
    <x v="13"/>
    <s v="15"/>
    <x v="13"/>
    <x v="261"/>
    <s v="1514"/>
    <s v="Sande (M. og R.)"/>
    <s v="2"/>
    <s v="Kvinner"/>
    <x v="0"/>
    <x v="0"/>
    <x v="2"/>
    <x v="39"/>
  </r>
  <r>
    <x v="13"/>
    <s v="15"/>
    <x v="13"/>
    <x v="261"/>
    <s v="1514"/>
    <s v="Sande (M. og R.)"/>
    <s v="2"/>
    <s v="Kvinner"/>
    <x v="1"/>
    <x v="1"/>
    <x v="2"/>
    <x v="23"/>
  </r>
  <r>
    <x v="13"/>
    <s v="15"/>
    <x v="13"/>
    <x v="261"/>
    <s v="1514"/>
    <s v="Sande (M. og R.)"/>
    <s v="2"/>
    <s v="Kvinner"/>
    <x v="2"/>
    <x v="2"/>
    <x v="2"/>
    <x v="0"/>
  </r>
  <r>
    <x v="13"/>
    <s v="15"/>
    <x v="13"/>
    <x v="261"/>
    <s v="1514"/>
    <s v="Sande (M. og R.)"/>
    <s v="2"/>
    <s v="Kvinner"/>
    <x v="3"/>
    <x v="3"/>
    <x v="2"/>
    <x v="5"/>
  </r>
  <r>
    <x v="13"/>
    <s v="15"/>
    <x v="13"/>
    <x v="261"/>
    <s v="1514"/>
    <s v="Sande (M. og R.)"/>
    <s v="2"/>
    <s v="Kvinner"/>
    <x v="4"/>
    <x v="4"/>
    <x v="2"/>
    <x v="23"/>
  </r>
  <r>
    <x v="13"/>
    <s v="15"/>
    <x v="13"/>
    <x v="261"/>
    <s v="1514"/>
    <s v="Sande (M. og R.)"/>
    <s v="2"/>
    <s v="Kvinner"/>
    <x v="5"/>
    <x v="5"/>
    <x v="2"/>
    <x v="39"/>
  </r>
  <r>
    <x v="13"/>
    <s v="15"/>
    <x v="13"/>
    <x v="261"/>
    <s v="1514"/>
    <s v="Sande (M. og R.)"/>
    <s v="1"/>
    <s v="Menn"/>
    <x v="0"/>
    <x v="0"/>
    <x v="2"/>
    <x v="5"/>
  </r>
  <r>
    <x v="13"/>
    <s v="15"/>
    <x v="13"/>
    <x v="261"/>
    <s v="1514"/>
    <s v="Sande (M. og R.)"/>
    <s v="1"/>
    <s v="Menn"/>
    <x v="1"/>
    <x v="1"/>
    <x v="2"/>
    <x v="5"/>
  </r>
  <r>
    <x v="13"/>
    <s v="15"/>
    <x v="13"/>
    <x v="261"/>
    <s v="1514"/>
    <s v="Sande (M. og R.)"/>
    <s v="1"/>
    <s v="Menn"/>
    <x v="2"/>
    <x v="2"/>
    <x v="2"/>
    <x v="24"/>
  </r>
  <r>
    <x v="13"/>
    <s v="15"/>
    <x v="13"/>
    <x v="261"/>
    <s v="1514"/>
    <s v="Sande (M. og R.)"/>
    <s v="1"/>
    <s v="Menn"/>
    <x v="3"/>
    <x v="3"/>
    <x v="2"/>
    <x v="56"/>
  </r>
  <r>
    <x v="13"/>
    <s v="15"/>
    <x v="13"/>
    <x v="261"/>
    <s v="1514"/>
    <s v="Sande (M. og R.)"/>
    <s v="1"/>
    <s v="Menn"/>
    <x v="4"/>
    <x v="4"/>
    <x v="2"/>
    <x v="3"/>
  </r>
  <r>
    <x v="13"/>
    <s v="15"/>
    <x v="13"/>
    <x v="261"/>
    <s v="1514"/>
    <s v="Sande (M. og R.)"/>
    <s v="1"/>
    <s v="Menn"/>
    <x v="5"/>
    <x v="5"/>
    <x v="2"/>
    <x v="12"/>
  </r>
  <r>
    <x v="13"/>
    <s v="15"/>
    <x v="13"/>
    <x v="261"/>
    <s v="1514"/>
    <s v="Sande (M. og R.)"/>
    <s v="2"/>
    <s v="Kvinner"/>
    <x v="0"/>
    <x v="0"/>
    <x v="3"/>
    <x v="39"/>
  </r>
  <r>
    <x v="13"/>
    <s v="15"/>
    <x v="13"/>
    <x v="261"/>
    <s v="1514"/>
    <s v="Sande (M. og R.)"/>
    <s v="2"/>
    <s v="Kvinner"/>
    <x v="1"/>
    <x v="1"/>
    <x v="3"/>
    <x v="0"/>
  </r>
  <r>
    <x v="13"/>
    <s v="15"/>
    <x v="13"/>
    <x v="261"/>
    <s v="1514"/>
    <s v="Sande (M. og R.)"/>
    <s v="2"/>
    <s v="Kvinner"/>
    <x v="2"/>
    <x v="2"/>
    <x v="3"/>
    <x v="0"/>
  </r>
  <r>
    <x v="13"/>
    <s v="15"/>
    <x v="13"/>
    <x v="261"/>
    <s v="1514"/>
    <s v="Sande (M. og R.)"/>
    <s v="2"/>
    <s v="Kvinner"/>
    <x v="3"/>
    <x v="3"/>
    <x v="3"/>
    <x v="12"/>
  </r>
  <r>
    <x v="13"/>
    <s v="15"/>
    <x v="13"/>
    <x v="261"/>
    <s v="1514"/>
    <s v="Sande (M. og R.)"/>
    <s v="2"/>
    <s v="Kvinner"/>
    <x v="4"/>
    <x v="4"/>
    <x v="3"/>
    <x v="1"/>
  </r>
  <r>
    <x v="13"/>
    <s v="15"/>
    <x v="13"/>
    <x v="261"/>
    <s v="1514"/>
    <s v="Sande (M. og R.)"/>
    <s v="2"/>
    <s v="Kvinner"/>
    <x v="5"/>
    <x v="5"/>
    <x v="3"/>
    <x v="39"/>
  </r>
  <r>
    <x v="13"/>
    <s v="15"/>
    <x v="13"/>
    <x v="261"/>
    <s v="1514"/>
    <s v="Sande (M. og R.)"/>
    <s v="1"/>
    <s v="Menn"/>
    <x v="0"/>
    <x v="0"/>
    <x v="3"/>
    <x v="12"/>
  </r>
  <r>
    <x v="13"/>
    <s v="15"/>
    <x v="13"/>
    <x v="261"/>
    <s v="1514"/>
    <s v="Sande (M. og R.)"/>
    <s v="1"/>
    <s v="Menn"/>
    <x v="1"/>
    <x v="1"/>
    <x v="3"/>
    <x v="15"/>
  </r>
  <r>
    <x v="13"/>
    <s v="15"/>
    <x v="13"/>
    <x v="261"/>
    <s v="1514"/>
    <s v="Sande (M. og R.)"/>
    <s v="1"/>
    <s v="Menn"/>
    <x v="2"/>
    <x v="2"/>
    <x v="3"/>
    <x v="40"/>
  </r>
  <r>
    <x v="13"/>
    <s v="15"/>
    <x v="13"/>
    <x v="261"/>
    <s v="1514"/>
    <s v="Sande (M. og R.)"/>
    <s v="1"/>
    <s v="Menn"/>
    <x v="3"/>
    <x v="3"/>
    <x v="3"/>
    <x v="46"/>
  </r>
  <r>
    <x v="13"/>
    <s v="15"/>
    <x v="13"/>
    <x v="261"/>
    <s v="1514"/>
    <s v="Sande (M. og R.)"/>
    <s v="1"/>
    <s v="Menn"/>
    <x v="4"/>
    <x v="4"/>
    <x v="3"/>
    <x v="14"/>
  </r>
  <r>
    <x v="13"/>
    <s v="15"/>
    <x v="13"/>
    <x v="261"/>
    <s v="1514"/>
    <s v="Sande (M. og R.)"/>
    <s v="1"/>
    <s v="Menn"/>
    <x v="5"/>
    <x v="5"/>
    <x v="3"/>
    <x v="12"/>
  </r>
  <r>
    <x v="13"/>
    <s v="15"/>
    <x v="13"/>
    <x v="261"/>
    <s v="1514"/>
    <s v="Sande (M. og R.)"/>
    <s v="2"/>
    <s v="Kvinner"/>
    <x v="0"/>
    <x v="0"/>
    <x v="4"/>
    <x v="39"/>
  </r>
  <r>
    <x v="13"/>
    <s v="15"/>
    <x v="13"/>
    <x v="261"/>
    <s v="1514"/>
    <s v="Sande (M. og R.)"/>
    <s v="2"/>
    <s v="Kvinner"/>
    <x v="1"/>
    <x v="1"/>
    <x v="4"/>
    <x v="23"/>
  </r>
  <r>
    <x v="13"/>
    <s v="15"/>
    <x v="13"/>
    <x v="261"/>
    <s v="1514"/>
    <s v="Sande (M. og R.)"/>
    <s v="2"/>
    <s v="Kvinner"/>
    <x v="2"/>
    <x v="2"/>
    <x v="4"/>
    <x v="23"/>
  </r>
  <r>
    <x v="13"/>
    <s v="15"/>
    <x v="13"/>
    <x v="261"/>
    <s v="1514"/>
    <s v="Sande (M. og R.)"/>
    <s v="2"/>
    <s v="Kvinner"/>
    <x v="3"/>
    <x v="3"/>
    <x v="4"/>
    <x v="19"/>
  </r>
  <r>
    <x v="13"/>
    <s v="15"/>
    <x v="13"/>
    <x v="261"/>
    <s v="1514"/>
    <s v="Sande (M. og R.)"/>
    <s v="2"/>
    <s v="Kvinner"/>
    <x v="4"/>
    <x v="4"/>
    <x v="4"/>
    <x v="0"/>
  </r>
  <r>
    <x v="13"/>
    <s v="15"/>
    <x v="13"/>
    <x v="261"/>
    <s v="1514"/>
    <s v="Sande (M. og R.)"/>
    <s v="2"/>
    <s v="Kvinner"/>
    <x v="5"/>
    <x v="5"/>
    <x v="4"/>
    <x v="39"/>
  </r>
  <r>
    <x v="13"/>
    <s v="15"/>
    <x v="13"/>
    <x v="261"/>
    <s v="1514"/>
    <s v="Sande (M. og R.)"/>
    <s v="1"/>
    <s v="Menn"/>
    <x v="0"/>
    <x v="0"/>
    <x v="4"/>
    <x v="1"/>
  </r>
  <r>
    <x v="13"/>
    <s v="15"/>
    <x v="13"/>
    <x v="261"/>
    <s v="1514"/>
    <s v="Sande (M. og R.)"/>
    <s v="1"/>
    <s v="Menn"/>
    <x v="1"/>
    <x v="1"/>
    <x v="4"/>
    <x v="7"/>
  </r>
  <r>
    <x v="13"/>
    <s v="15"/>
    <x v="13"/>
    <x v="261"/>
    <s v="1514"/>
    <s v="Sande (M. og R.)"/>
    <s v="1"/>
    <s v="Menn"/>
    <x v="2"/>
    <x v="2"/>
    <x v="4"/>
    <x v="14"/>
  </r>
  <r>
    <x v="13"/>
    <s v="15"/>
    <x v="13"/>
    <x v="261"/>
    <s v="1514"/>
    <s v="Sande (M. og R.)"/>
    <s v="1"/>
    <s v="Menn"/>
    <x v="3"/>
    <x v="3"/>
    <x v="4"/>
    <x v="56"/>
  </r>
  <r>
    <x v="13"/>
    <s v="15"/>
    <x v="13"/>
    <x v="261"/>
    <s v="1514"/>
    <s v="Sande (M. og R.)"/>
    <s v="1"/>
    <s v="Menn"/>
    <x v="4"/>
    <x v="4"/>
    <x v="4"/>
    <x v="21"/>
  </r>
  <r>
    <x v="13"/>
    <s v="15"/>
    <x v="13"/>
    <x v="261"/>
    <s v="1514"/>
    <s v="Sande (M. og R.)"/>
    <s v="1"/>
    <s v="Menn"/>
    <x v="5"/>
    <x v="5"/>
    <x v="4"/>
    <x v="5"/>
  </r>
  <r>
    <x v="13"/>
    <s v="15"/>
    <x v="13"/>
    <x v="261"/>
    <s v="1514"/>
    <s v="Sande (M. og R.)"/>
    <s v="2"/>
    <s v="Kvinner"/>
    <x v="0"/>
    <x v="0"/>
    <x v="5"/>
    <x v="39"/>
  </r>
  <r>
    <x v="13"/>
    <s v="15"/>
    <x v="13"/>
    <x v="261"/>
    <s v="1514"/>
    <s v="Sande (M. og R.)"/>
    <s v="2"/>
    <s v="Kvinner"/>
    <x v="1"/>
    <x v="1"/>
    <x v="5"/>
    <x v="0"/>
  </r>
  <r>
    <x v="13"/>
    <s v="15"/>
    <x v="13"/>
    <x v="261"/>
    <s v="1514"/>
    <s v="Sande (M. og R.)"/>
    <s v="2"/>
    <s v="Kvinner"/>
    <x v="2"/>
    <x v="2"/>
    <x v="5"/>
    <x v="23"/>
  </r>
  <r>
    <x v="13"/>
    <s v="15"/>
    <x v="13"/>
    <x v="261"/>
    <s v="1514"/>
    <s v="Sande (M. og R.)"/>
    <s v="2"/>
    <s v="Kvinner"/>
    <x v="3"/>
    <x v="3"/>
    <x v="5"/>
    <x v="0"/>
  </r>
  <r>
    <x v="13"/>
    <s v="15"/>
    <x v="13"/>
    <x v="261"/>
    <s v="1514"/>
    <s v="Sande (M. og R.)"/>
    <s v="2"/>
    <s v="Kvinner"/>
    <x v="4"/>
    <x v="4"/>
    <x v="5"/>
    <x v="23"/>
  </r>
  <r>
    <x v="13"/>
    <s v="15"/>
    <x v="13"/>
    <x v="261"/>
    <s v="1514"/>
    <s v="Sande (M. og R.)"/>
    <s v="2"/>
    <s v="Kvinner"/>
    <x v="5"/>
    <x v="5"/>
    <x v="5"/>
    <x v="23"/>
  </r>
  <r>
    <x v="13"/>
    <s v="15"/>
    <x v="13"/>
    <x v="261"/>
    <s v="1514"/>
    <s v="Sande (M. og R.)"/>
    <s v="1"/>
    <s v="Menn"/>
    <x v="0"/>
    <x v="0"/>
    <x v="5"/>
    <x v="0"/>
  </r>
  <r>
    <x v="13"/>
    <s v="15"/>
    <x v="13"/>
    <x v="261"/>
    <s v="1514"/>
    <s v="Sande (M. og R.)"/>
    <s v="1"/>
    <s v="Menn"/>
    <x v="1"/>
    <x v="1"/>
    <x v="5"/>
    <x v="0"/>
  </r>
  <r>
    <x v="13"/>
    <s v="15"/>
    <x v="13"/>
    <x v="261"/>
    <s v="1514"/>
    <s v="Sande (M. og R.)"/>
    <s v="1"/>
    <s v="Menn"/>
    <x v="2"/>
    <x v="2"/>
    <x v="5"/>
    <x v="2"/>
  </r>
  <r>
    <x v="13"/>
    <s v="15"/>
    <x v="13"/>
    <x v="261"/>
    <s v="1514"/>
    <s v="Sande (M. og R.)"/>
    <s v="1"/>
    <s v="Menn"/>
    <x v="3"/>
    <x v="3"/>
    <x v="5"/>
    <x v="55"/>
  </r>
  <r>
    <x v="13"/>
    <s v="15"/>
    <x v="13"/>
    <x v="261"/>
    <s v="1514"/>
    <s v="Sande (M. og R.)"/>
    <s v="1"/>
    <s v="Menn"/>
    <x v="4"/>
    <x v="4"/>
    <x v="5"/>
    <x v="14"/>
  </r>
  <r>
    <x v="13"/>
    <s v="15"/>
    <x v="13"/>
    <x v="261"/>
    <s v="1514"/>
    <s v="Sande (M. og R.)"/>
    <s v="1"/>
    <s v="Menn"/>
    <x v="5"/>
    <x v="5"/>
    <x v="5"/>
    <x v="12"/>
  </r>
  <r>
    <x v="13"/>
    <s v="15"/>
    <x v="13"/>
    <x v="261"/>
    <s v="1514"/>
    <s v="Sande (M. og R.)"/>
    <s v="2"/>
    <s v="Kvinner"/>
    <x v="0"/>
    <x v="0"/>
    <x v="6"/>
    <x v="23"/>
  </r>
  <r>
    <x v="13"/>
    <s v="15"/>
    <x v="13"/>
    <x v="261"/>
    <s v="1514"/>
    <s v="Sande (M. og R.)"/>
    <s v="2"/>
    <s v="Kvinner"/>
    <x v="1"/>
    <x v="1"/>
    <x v="6"/>
    <x v="0"/>
  </r>
  <r>
    <x v="13"/>
    <s v="15"/>
    <x v="13"/>
    <x v="261"/>
    <s v="1514"/>
    <s v="Sande (M. og R.)"/>
    <s v="2"/>
    <s v="Kvinner"/>
    <x v="2"/>
    <x v="2"/>
    <x v="6"/>
    <x v="39"/>
  </r>
  <r>
    <x v="13"/>
    <s v="15"/>
    <x v="13"/>
    <x v="261"/>
    <s v="1514"/>
    <s v="Sande (M. og R.)"/>
    <s v="2"/>
    <s v="Kvinner"/>
    <x v="3"/>
    <x v="3"/>
    <x v="6"/>
    <x v="19"/>
  </r>
  <r>
    <x v="13"/>
    <s v="15"/>
    <x v="13"/>
    <x v="261"/>
    <s v="1514"/>
    <s v="Sande (M. og R.)"/>
    <s v="2"/>
    <s v="Kvinner"/>
    <x v="4"/>
    <x v="4"/>
    <x v="6"/>
    <x v="0"/>
  </r>
  <r>
    <x v="13"/>
    <s v="15"/>
    <x v="13"/>
    <x v="261"/>
    <s v="1514"/>
    <s v="Sande (M. og R.)"/>
    <s v="2"/>
    <s v="Kvinner"/>
    <x v="5"/>
    <x v="5"/>
    <x v="6"/>
    <x v="23"/>
  </r>
  <r>
    <x v="13"/>
    <s v="15"/>
    <x v="13"/>
    <x v="261"/>
    <s v="1514"/>
    <s v="Sande (M. og R.)"/>
    <s v="1"/>
    <s v="Menn"/>
    <x v="0"/>
    <x v="0"/>
    <x v="6"/>
    <x v="5"/>
  </r>
  <r>
    <x v="13"/>
    <s v="15"/>
    <x v="13"/>
    <x v="261"/>
    <s v="1514"/>
    <s v="Sande (M. og R.)"/>
    <s v="1"/>
    <s v="Menn"/>
    <x v="1"/>
    <x v="1"/>
    <x v="6"/>
    <x v="1"/>
  </r>
  <r>
    <x v="13"/>
    <s v="15"/>
    <x v="13"/>
    <x v="261"/>
    <s v="1514"/>
    <s v="Sande (M. og R.)"/>
    <s v="1"/>
    <s v="Menn"/>
    <x v="2"/>
    <x v="2"/>
    <x v="6"/>
    <x v="36"/>
  </r>
  <r>
    <x v="13"/>
    <s v="15"/>
    <x v="13"/>
    <x v="261"/>
    <s v="1514"/>
    <s v="Sande (M. og R.)"/>
    <s v="1"/>
    <s v="Menn"/>
    <x v="3"/>
    <x v="3"/>
    <x v="6"/>
    <x v="55"/>
  </r>
  <r>
    <x v="13"/>
    <s v="15"/>
    <x v="13"/>
    <x v="261"/>
    <s v="1514"/>
    <s v="Sande (M. og R.)"/>
    <s v="1"/>
    <s v="Menn"/>
    <x v="4"/>
    <x v="4"/>
    <x v="6"/>
    <x v="14"/>
  </r>
  <r>
    <x v="13"/>
    <s v="15"/>
    <x v="13"/>
    <x v="261"/>
    <s v="1514"/>
    <s v="Sande (M. og R.)"/>
    <s v="1"/>
    <s v="Menn"/>
    <x v="5"/>
    <x v="5"/>
    <x v="6"/>
    <x v="12"/>
  </r>
  <r>
    <x v="13"/>
    <s v="15"/>
    <x v="13"/>
    <x v="261"/>
    <s v="1514"/>
    <s v="Sande (M. og R.)"/>
    <s v="2"/>
    <s v="Kvinner"/>
    <x v="0"/>
    <x v="0"/>
    <x v="7"/>
    <x v="0"/>
  </r>
  <r>
    <x v="13"/>
    <s v="15"/>
    <x v="13"/>
    <x v="261"/>
    <s v="1514"/>
    <s v="Sande (M. og R.)"/>
    <s v="2"/>
    <s v="Kvinner"/>
    <x v="1"/>
    <x v="1"/>
    <x v="7"/>
    <x v="1"/>
  </r>
  <r>
    <x v="13"/>
    <s v="15"/>
    <x v="13"/>
    <x v="261"/>
    <s v="1514"/>
    <s v="Sande (M. og R.)"/>
    <s v="2"/>
    <s v="Kvinner"/>
    <x v="2"/>
    <x v="2"/>
    <x v="7"/>
    <x v="39"/>
  </r>
  <r>
    <x v="13"/>
    <s v="15"/>
    <x v="13"/>
    <x v="261"/>
    <s v="1514"/>
    <s v="Sande (M. og R.)"/>
    <s v="2"/>
    <s v="Kvinner"/>
    <x v="3"/>
    <x v="3"/>
    <x v="7"/>
    <x v="19"/>
  </r>
  <r>
    <x v="13"/>
    <s v="15"/>
    <x v="13"/>
    <x v="261"/>
    <s v="1514"/>
    <s v="Sande (M. og R.)"/>
    <s v="2"/>
    <s v="Kvinner"/>
    <x v="4"/>
    <x v="4"/>
    <x v="7"/>
    <x v="23"/>
  </r>
  <r>
    <x v="13"/>
    <s v="15"/>
    <x v="13"/>
    <x v="261"/>
    <s v="1514"/>
    <s v="Sande (M. og R.)"/>
    <s v="2"/>
    <s v="Kvinner"/>
    <x v="5"/>
    <x v="5"/>
    <x v="7"/>
    <x v="23"/>
  </r>
  <r>
    <x v="13"/>
    <s v="15"/>
    <x v="13"/>
    <x v="261"/>
    <s v="1514"/>
    <s v="Sande (M. og R.)"/>
    <s v="1"/>
    <s v="Menn"/>
    <x v="0"/>
    <x v="0"/>
    <x v="7"/>
    <x v="0"/>
  </r>
  <r>
    <x v="13"/>
    <s v="15"/>
    <x v="13"/>
    <x v="261"/>
    <s v="1514"/>
    <s v="Sande (M. og R.)"/>
    <s v="1"/>
    <s v="Menn"/>
    <x v="1"/>
    <x v="1"/>
    <x v="7"/>
    <x v="12"/>
  </r>
  <r>
    <x v="13"/>
    <s v="15"/>
    <x v="13"/>
    <x v="261"/>
    <s v="1514"/>
    <s v="Sande (M. og R.)"/>
    <s v="1"/>
    <s v="Menn"/>
    <x v="2"/>
    <x v="2"/>
    <x v="7"/>
    <x v="13"/>
  </r>
  <r>
    <x v="13"/>
    <s v="15"/>
    <x v="13"/>
    <x v="261"/>
    <s v="1514"/>
    <s v="Sande (M. og R.)"/>
    <s v="1"/>
    <s v="Menn"/>
    <x v="3"/>
    <x v="3"/>
    <x v="7"/>
    <x v="3"/>
  </r>
  <r>
    <x v="13"/>
    <s v="15"/>
    <x v="13"/>
    <x v="261"/>
    <s v="1514"/>
    <s v="Sande (M. og R.)"/>
    <s v="1"/>
    <s v="Menn"/>
    <x v="4"/>
    <x v="4"/>
    <x v="7"/>
    <x v="13"/>
  </r>
  <r>
    <x v="13"/>
    <s v="15"/>
    <x v="13"/>
    <x v="261"/>
    <s v="1514"/>
    <s v="Sande (M. og R.)"/>
    <s v="1"/>
    <s v="Menn"/>
    <x v="5"/>
    <x v="5"/>
    <x v="7"/>
    <x v="12"/>
  </r>
  <r>
    <x v="13"/>
    <s v="15"/>
    <x v="13"/>
    <x v="262"/>
    <s v="1515"/>
    <s v="Herøy (M. og R.)"/>
    <s v="2"/>
    <s v="Kvinner"/>
    <x v="0"/>
    <x v="0"/>
    <x v="0"/>
    <x v="39"/>
  </r>
  <r>
    <x v="13"/>
    <s v="15"/>
    <x v="13"/>
    <x v="262"/>
    <s v="1515"/>
    <s v="Herøy (M. og R.)"/>
    <s v="2"/>
    <s v="Kvinner"/>
    <x v="1"/>
    <x v="1"/>
    <x v="0"/>
    <x v="12"/>
  </r>
  <r>
    <x v="13"/>
    <s v="15"/>
    <x v="13"/>
    <x v="262"/>
    <s v="1515"/>
    <s v="Herøy (M. og R.)"/>
    <s v="2"/>
    <s v="Kvinner"/>
    <x v="2"/>
    <x v="2"/>
    <x v="0"/>
    <x v="5"/>
  </r>
  <r>
    <x v="13"/>
    <s v="15"/>
    <x v="13"/>
    <x v="262"/>
    <s v="1515"/>
    <s v="Herøy (M. og R.)"/>
    <s v="2"/>
    <s v="Kvinner"/>
    <x v="3"/>
    <x v="3"/>
    <x v="0"/>
    <x v="12"/>
  </r>
  <r>
    <x v="13"/>
    <s v="15"/>
    <x v="13"/>
    <x v="262"/>
    <s v="1515"/>
    <s v="Herøy (M. og R.)"/>
    <s v="2"/>
    <s v="Kvinner"/>
    <x v="4"/>
    <x v="4"/>
    <x v="0"/>
    <x v="0"/>
  </r>
  <r>
    <x v="13"/>
    <s v="15"/>
    <x v="13"/>
    <x v="262"/>
    <s v="1515"/>
    <s v="Herøy (M. og R.)"/>
    <s v="2"/>
    <s v="Kvinner"/>
    <x v="5"/>
    <x v="5"/>
    <x v="0"/>
    <x v="12"/>
  </r>
  <r>
    <x v="13"/>
    <s v="15"/>
    <x v="13"/>
    <x v="262"/>
    <s v="1515"/>
    <s v="Herøy (M. og R.)"/>
    <s v="1"/>
    <s v="Menn"/>
    <x v="0"/>
    <x v="0"/>
    <x v="0"/>
    <x v="11"/>
  </r>
  <r>
    <x v="13"/>
    <s v="15"/>
    <x v="13"/>
    <x v="262"/>
    <s v="1515"/>
    <s v="Herøy (M. og R.)"/>
    <s v="1"/>
    <s v="Menn"/>
    <x v="1"/>
    <x v="1"/>
    <x v="0"/>
    <x v="45"/>
  </r>
  <r>
    <x v="13"/>
    <s v="15"/>
    <x v="13"/>
    <x v="262"/>
    <s v="1515"/>
    <s v="Herøy (M. og R.)"/>
    <s v="1"/>
    <s v="Menn"/>
    <x v="2"/>
    <x v="2"/>
    <x v="0"/>
    <x v="102"/>
  </r>
  <r>
    <x v="13"/>
    <s v="15"/>
    <x v="13"/>
    <x v="262"/>
    <s v="1515"/>
    <s v="Herøy (M. og R.)"/>
    <s v="1"/>
    <s v="Menn"/>
    <x v="3"/>
    <x v="3"/>
    <x v="0"/>
    <x v="100"/>
  </r>
  <r>
    <x v="13"/>
    <s v="15"/>
    <x v="13"/>
    <x v="262"/>
    <s v="1515"/>
    <s v="Herøy (M. og R.)"/>
    <s v="1"/>
    <s v="Menn"/>
    <x v="4"/>
    <x v="4"/>
    <x v="0"/>
    <x v="67"/>
  </r>
  <r>
    <x v="13"/>
    <s v="15"/>
    <x v="13"/>
    <x v="262"/>
    <s v="1515"/>
    <s v="Herøy (M. og R.)"/>
    <s v="1"/>
    <s v="Menn"/>
    <x v="5"/>
    <x v="5"/>
    <x v="0"/>
    <x v="51"/>
  </r>
  <r>
    <x v="13"/>
    <s v="15"/>
    <x v="13"/>
    <x v="262"/>
    <s v="1515"/>
    <s v="Herøy (M. og R.)"/>
    <s v="2"/>
    <s v="Kvinner"/>
    <x v="0"/>
    <x v="0"/>
    <x v="1"/>
    <x v="39"/>
  </r>
  <r>
    <x v="13"/>
    <s v="15"/>
    <x v="13"/>
    <x v="262"/>
    <s v="1515"/>
    <s v="Herøy (M. og R.)"/>
    <s v="2"/>
    <s v="Kvinner"/>
    <x v="1"/>
    <x v="1"/>
    <x v="1"/>
    <x v="1"/>
  </r>
  <r>
    <x v="13"/>
    <s v="15"/>
    <x v="13"/>
    <x v="262"/>
    <s v="1515"/>
    <s v="Herøy (M. og R.)"/>
    <s v="2"/>
    <s v="Kvinner"/>
    <x v="2"/>
    <x v="2"/>
    <x v="1"/>
    <x v="19"/>
  </r>
  <r>
    <x v="13"/>
    <s v="15"/>
    <x v="13"/>
    <x v="262"/>
    <s v="1515"/>
    <s v="Herøy (M. og R.)"/>
    <s v="2"/>
    <s v="Kvinner"/>
    <x v="3"/>
    <x v="3"/>
    <x v="1"/>
    <x v="5"/>
  </r>
  <r>
    <x v="13"/>
    <s v="15"/>
    <x v="13"/>
    <x v="262"/>
    <s v="1515"/>
    <s v="Herøy (M. og R.)"/>
    <s v="2"/>
    <s v="Kvinner"/>
    <x v="4"/>
    <x v="4"/>
    <x v="1"/>
    <x v="0"/>
  </r>
  <r>
    <x v="13"/>
    <s v="15"/>
    <x v="13"/>
    <x v="262"/>
    <s v="1515"/>
    <s v="Herøy (M. og R.)"/>
    <s v="2"/>
    <s v="Kvinner"/>
    <x v="5"/>
    <x v="5"/>
    <x v="1"/>
    <x v="12"/>
  </r>
  <r>
    <x v="13"/>
    <s v="15"/>
    <x v="13"/>
    <x v="262"/>
    <s v="1515"/>
    <s v="Herøy (M. og R.)"/>
    <s v="1"/>
    <s v="Menn"/>
    <x v="0"/>
    <x v="0"/>
    <x v="1"/>
    <x v="11"/>
  </r>
  <r>
    <x v="13"/>
    <s v="15"/>
    <x v="13"/>
    <x v="262"/>
    <s v="1515"/>
    <s v="Herøy (M. og R.)"/>
    <s v="1"/>
    <s v="Menn"/>
    <x v="1"/>
    <x v="1"/>
    <x v="1"/>
    <x v="35"/>
  </r>
  <r>
    <x v="13"/>
    <s v="15"/>
    <x v="13"/>
    <x v="262"/>
    <s v="1515"/>
    <s v="Herøy (M. og R.)"/>
    <s v="1"/>
    <s v="Menn"/>
    <x v="2"/>
    <x v="2"/>
    <x v="1"/>
    <x v="117"/>
  </r>
  <r>
    <x v="13"/>
    <s v="15"/>
    <x v="13"/>
    <x v="262"/>
    <s v="1515"/>
    <s v="Herøy (M. og R.)"/>
    <s v="1"/>
    <s v="Menn"/>
    <x v="3"/>
    <x v="3"/>
    <x v="1"/>
    <x v="149"/>
  </r>
  <r>
    <x v="13"/>
    <s v="15"/>
    <x v="13"/>
    <x v="262"/>
    <s v="1515"/>
    <s v="Herøy (M. og R.)"/>
    <s v="1"/>
    <s v="Menn"/>
    <x v="4"/>
    <x v="4"/>
    <x v="1"/>
    <x v="66"/>
  </r>
  <r>
    <x v="13"/>
    <s v="15"/>
    <x v="13"/>
    <x v="262"/>
    <s v="1515"/>
    <s v="Herøy (M. og R.)"/>
    <s v="1"/>
    <s v="Menn"/>
    <x v="5"/>
    <x v="5"/>
    <x v="1"/>
    <x v="55"/>
  </r>
  <r>
    <x v="13"/>
    <s v="15"/>
    <x v="13"/>
    <x v="262"/>
    <s v="1515"/>
    <s v="Herøy (M. og R.)"/>
    <s v="2"/>
    <s v="Kvinner"/>
    <x v="0"/>
    <x v="0"/>
    <x v="2"/>
    <x v="23"/>
  </r>
  <r>
    <x v="13"/>
    <s v="15"/>
    <x v="13"/>
    <x v="262"/>
    <s v="1515"/>
    <s v="Herøy (M. og R.)"/>
    <s v="2"/>
    <s v="Kvinner"/>
    <x v="1"/>
    <x v="1"/>
    <x v="2"/>
    <x v="1"/>
  </r>
  <r>
    <x v="13"/>
    <s v="15"/>
    <x v="13"/>
    <x v="262"/>
    <s v="1515"/>
    <s v="Herøy (M. og R.)"/>
    <s v="2"/>
    <s v="Kvinner"/>
    <x v="2"/>
    <x v="2"/>
    <x v="2"/>
    <x v="1"/>
  </r>
  <r>
    <x v="13"/>
    <s v="15"/>
    <x v="13"/>
    <x v="262"/>
    <s v="1515"/>
    <s v="Herøy (M. og R.)"/>
    <s v="2"/>
    <s v="Kvinner"/>
    <x v="3"/>
    <x v="3"/>
    <x v="2"/>
    <x v="5"/>
  </r>
  <r>
    <x v="13"/>
    <s v="15"/>
    <x v="13"/>
    <x v="262"/>
    <s v="1515"/>
    <s v="Herøy (M. og R.)"/>
    <s v="2"/>
    <s v="Kvinner"/>
    <x v="4"/>
    <x v="4"/>
    <x v="2"/>
    <x v="12"/>
  </r>
  <r>
    <x v="13"/>
    <s v="15"/>
    <x v="13"/>
    <x v="262"/>
    <s v="1515"/>
    <s v="Herøy (M. og R.)"/>
    <s v="2"/>
    <s v="Kvinner"/>
    <x v="5"/>
    <x v="5"/>
    <x v="2"/>
    <x v="19"/>
  </r>
  <r>
    <x v="13"/>
    <s v="15"/>
    <x v="13"/>
    <x v="262"/>
    <s v="1515"/>
    <s v="Herøy (M. og R.)"/>
    <s v="1"/>
    <s v="Menn"/>
    <x v="0"/>
    <x v="0"/>
    <x v="2"/>
    <x v="20"/>
  </r>
  <r>
    <x v="13"/>
    <s v="15"/>
    <x v="13"/>
    <x v="262"/>
    <s v="1515"/>
    <s v="Herøy (M. og R.)"/>
    <s v="1"/>
    <s v="Menn"/>
    <x v="1"/>
    <x v="1"/>
    <x v="2"/>
    <x v="72"/>
  </r>
  <r>
    <x v="13"/>
    <s v="15"/>
    <x v="13"/>
    <x v="262"/>
    <s v="1515"/>
    <s v="Herøy (M. og R.)"/>
    <s v="1"/>
    <s v="Menn"/>
    <x v="2"/>
    <x v="2"/>
    <x v="2"/>
    <x v="106"/>
  </r>
  <r>
    <x v="13"/>
    <s v="15"/>
    <x v="13"/>
    <x v="262"/>
    <s v="1515"/>
    <s v="Herøy (M. og R.)"/>
    <s v="1"/>
    <s v="Menn"/>
    <x v="3"/>
    <x v="3"/>
    <x v="2"/>
    <x v="152"/>
  </r>
  <r>
    <x v="13"/>
    <s v="15"/>
    <x v="13"/>
    <x v="262"/>
    <s v="1515"/>
    <s v="Herøy (M. og R.)"/>
    <s v="1"/>
    <s v="Menn"/>
    <x v="4"/>
    <x v="4"/>
    <x v="2"/>
    <x v="92"/>
  </r>
  <r>
    <x v="13"/>
    <s v="15"/>
    <x v="13"/>
    <x v="262"/>
    <s v="1515"/>
    <s v="Herøy (M. og R.)"/>
    <s v="1"/>
    <s v="Menn"/>
    <x v="5"/>
    <x v="5"/>
    <x v="2"/>
    <x v="20"/>
  </r>
  <r>
    <x v="13"/>
    <s v="15"/>
    <x v="13"/>
    <x v="262"/>
    <s v="1515"/>
    <s v="Herøy (M. og R.)"/>
    <s v="2"/>
    <s v="Kvinner"/>
    <x v="0"/>
    <x v="0"/>
    <x v="3"/>
    <x v="0"/>
  </r>
  <r>
    <x v="13"/>
    <s v="15"/>
    <x v="13"/>
    <x v="262"/>
    <s v="1515"/>
    <s v="Herøy (M. og R.)"/>
    <s v="2"/>
    <s v="Kvinner"/>
    <x v="1"/>
    <x v="1"/>
    <x v="3"/>
    <x v="23"/>
  </r>
  <r>
    <x v="13"/>
    <s v="15"/>
    <x v="13"/>
    <x v="262"/>
    <s v="1515"/>
    <s v="Herøy (M. og R.)"/>
    <s v="2"/>
    <s v="Kvinner"/>
    <x v="2"/>
    <x v="2"/>
    <x v="3"/>
    <x v="19"/>
  </r>
  <r>
    <x v="13"/>
    <s v="15"/>
    <x v="13"/>
    <x v="262"/>
    <s v="1515"/>
    <s v="Herøy (M. og R.)"/>
    <s v="2"/>
    <s v="Kvinner"/>
    <x v="3"/>
    <x v="3"/>
    <x v="3"/>
    <x v="19"/>
  </r>
  <r>
    <x v="13"/>
    <s v="15"/>
    <x v="13"/>
    <x v="262"/>
    <s v="1515"/>
    <s v="Herøy (M. og R.)"/>
    <s v="2"/>
    <s v="Kvinner"/>
    <x v="4"/>
    <x v="4"/>
    <x v="3"/>
    <x v="19"/>
  </r>
  <r>
    <x v="13"/>
    <s v="15"/>
    <x v="13"/>
    <x v="262"/>
    <s v="1515"/>
    <s v="Herøy (M. og R.)"/>
    <s v="2"/>
    <s v="Kvinner"/>
    <x v="5"/>
    <x v="5"/>
    <x v="3"/>
    <x v="0"/>
  </r>
  <r>
    <x v="13"/>
    <s v="15"/>
    <x v="13"/>
    <x v="262"/>
    <s v="1515"/>
    <s v="Herøy (M. og R.)"/>
    <s v="1"/>
    <s v="Menn"/>
    <x v="0"/>
    <x v="0"/>
    <x v="3"/>
    <x v="14"/>
  </r>
  <r>
    <x v="13"/>
    <s v="15"/>
    <x v="13"/>
    <x v="262"/>
    <s v="1515"/>
    <s v="Herøy (M. og R.)"/>
    <s v="1"/>
    <s v="Menn"/>
    <x v="1"/>
    <x v="1"/>
    <x v="3"/>
    <x v="27"/>
  </r>
  <r>
    <x v="13"/>
    <s v="15"/>
    <x v="13"/>
    <x v="262"/>
    <s v="1515"/>
    <s v="Herøy (M. og R.)"/>
    <s v="1"/>
    <s v="Menn"/>
    <x v="2"/>
    <x v="2"/>
    <x v="3"/>
    <x v="83"/>
  </r>
  <r>
    <x v="13"/>
    <s v="15"/>
    <x v="13"/>
    <x v="262"/>
    <s v="1515"/>
    <s v="Herøy (M. og R.)"/>
    <s v="1"/>
    <s v="Menn"/>
    <x v="3"/>
    <x v="3"/>
    <x v="3"/>
    <x v="153"/>
  </r>
  <r>
    <x v="13"/>
    <s v="15"/>
    <x v="13"/>
    <x v="262"/>
    <s v="1515"/>
    <s v="Herøy (M. og R.)"/>
    <s v="1"/>
    <s v="Menn"/>
    <x v="4"/>
    <x v="4"/>
    <x v="3"/>
    <x v="82"/>
  </r>
  <r>
    <x v="13"/>
    <s v="15"/>
    <x v="13"/>
    <x v="262"/>
    <s v="1515"/>
    <s v="Herøy (M. og R.)"/>
    <s v="1"/>
    <s v="Menn"/>
    <x v="5"/>
    <x v="5"/>
    <x v="3"/>
    <x v="40"/>
  </r>
  <r>
    <x v="13"/>
    <s v="15"/>
    <x v="13"/>
    <x v="262"/>
    <s v="1515"/>
    <s v="Herøy (M. og R.)"/>
    <s v="2"/>
    <s v="Kvinner"/>
    <x v="0"/>
    <x v="0"/>
    <x v="4"/>
    <x v="1"/>
  </r>
  <r>
    <x v="13"/>
    <s v="15"/>
    <x v="13"/>
    <x v="262"/>
    <s v="1515"/>
    <s v="Herøy (M. og R.)"/>
    <s v="2"/>
    <s v="Kvinner"/>
    <x v="1"/>
    <x v="1"/>
    <x v="4"/>
    <x v="19"/>
  </r>
  <r>
    <x v="13"/>
    <s v="15"/>
    <x v="13"/>
    <x v="262"/>
    <s v="1515"/>
    <s v="Herøy (M. og R.)"/>
    <s v="2"/>
    <s v="Kvinner"/>
    <x v="2"/>
    <x v="2"/>
    <x v="4"/>
    <x v="1"/>
  </r>
  <r>
    <x v="13"/>
    <s v="15"/>
    <x v="13"/>
    <x v="262"/>
    <s v="1515"/>
    <s v="Herøy (M. og R.)"/>
    <s v="2"/>
    <s v="Kvinner"/>
    <x v="3"/>
    <x v="3"/>
    <x v="4"/>
    <x v="12"/>
  </r>
  <r>
    <x v="13"/>
    <s v="15"/>
    <x v="13"/>
    <x v="262"/>
    <s v="1515"/>
    <s v="Herøy (M. og R.)"/>
    <s v="2"/>
    <s v="Kvinner"/>
    <x v="4"/>
    <x v="4"/>
    <x v="4"/>
    <x v="0"/>
  </r>
  <r>
    <x v="13"/>
    <s v="15"/>
    <x v="13"/>
    <x v="262"/>
    <s v="1515"/>
    <s v="Herøy (M. og R.)"/>
    <s v="2"/>
    <s v="Kvinner"/>
    <x v="5"/>
    <x v="5"/>
    <x v="4"/>
    <x v="23"/>
  </r>
  <r>
    <x v="13"/>
    <s v="15"/>
    <x v="13"/>
    <x v="262"/>
    <s v="1515"/>
    <s v="Herøy (M. og R.)"/>
    <s v="1"/>
    <s v="Menn"/>
    <x v="0"/>
    <x v="0"/>
    <x v="4"/>
    <x v="46"/>
  </r>
  <r>
    <x v="13"/>
    <s v="15"/>
    <x v="13"/>
    <x v="262"/>
    <s v="1515"/>
    <s v="Herøy (M. og R.)"/>
    <s v="1"/>
    <s v="Menn"/>
    <x v="1"/>
    <x v="1"/>
    <x v="4"/>
    <x v="41"/>
  </r>
  <r>
    <x v="13"/>
    <s v="15"/>
    <x v="13"/>
    <x v="262"/>
    <s v="1515"/>
    <s v="Herøy (M. og R.)"/>
    <s v="1"/>
    <s v="Menn"/>
    <x v="2"/>
    <x v="2"/>
    <x v="4"/>
    <x v="49"/>
  </r>
  <r>
    <x v="13"/>
    <s v="15"/>
    <x v="13"/>
    <x v="262"/>
    <s v="1515"/>
    <s v="Herøy (M. og R.)"/>
    <s v="1"/>
    <s v="Menn"/>
    <x v="3"/>
    <x v="3"/>
    <x v="4"/>
    <x v="154"/>
  </r>
  <r>
    <x v="13"/>
    <s v="15"/>
    <x v="13"/>
    <x v="262"/>
    <s v="1515"/>
    <s v="Herøy (M. og R.)"/>
    <s v="1"/>
    <s v="Menn"/>
    <x v="4"/>
    <x v="4"/>
    <x v="4"/>
    <x v="84"/>
  </r>
  <r>
    <x v="13"/>
    <s v="15"/>
    <x v="13"/>
    <x v="262"/>
    <s v="1515"/>
    <s v="Herøy (M. og R.)"/>
    <s v="1"/>
    <s v="Menn"/>
    <x v="5"/>
    <x v="5"/>
    <x v="4"/>
    <x v="46"/>
  </r>
  <r>
    <x v="13"/>
    <s v="15"/>
    <x v="13"/>
    <x v="262"/>
    <s v="1515"/>
    <s v="Herøy (M. og R.)"/>
    <s v="2"/>
    <s v="Kvinner"/>
    <x v="0"/>
    <x v="0"/>
    <x v="5"/>
    <x v="19"/>
  </r>
  <r>
    <x v="13"/>
    <s v="15"/>
    <x v="13"/>
    <x v="262"/>
    <s v="1515"/>
    <s v="Herøy (M. og R.)"/>
    <s v="2"/>
    <s v="Kvinner"/>
    <x v="1"/>
    <x v="1"/>
    <x v="5"/>
    <x v="23"/>
  </r>
  <r>
    <x v="13"/>
    <s v="15"/>
    <x v="13"/>
    <x v="262"/>
    <s v="1515"/>
    <s v="Herøy (M. og R.)"/>
    <s v="2"/>
    <s v="Kvinner"/>
    <x v="2"/>
    <x v="2"/>
    <x v="5"/>
    <x v="1"/>
  </r>
  <r>
    <x v="13"/>
    <s v="15"/>
    <x v="13"/>
    <x v="262"/>
    <s v="1515"/>
    <s v="Herøy (M. og R.)"/>
    <s v="2"/>
    <s v="Kvinner"/>
    <x v="3"/>
    <x v="3"/>
    <x v="5"/>
    <x v="7"/>
  </r>
  <r>
    <x v="13"/>
    <s v="15"/>
    <x v="13"/>
    <x v="262"/>
    <s v="1515"/>
    <s v="Herøy (M. og R.)"/>
    <s v="2"/>
    <s v="Kvinner"/>
    <x v="4"/>
    <x v="4"/>
    <x v="5"/>
    <x v="0"/>
  </r>
  <r>
    <x v="13"/>
    <s v="15"/>
    <x v="13"/>
    <x v="262"/>
    <s v="1515"/>
    <s v="Herøy (M. og R.)"/>
    <s v="2"/>
    <s v="Kvinner"/>
    <x v="5"/>
    <x v="5"/>
    <x v="5"/>
    <x v="23"/>
  </r>
  <r>
    <x v="13"/>
    <s v="15"/>
    <x v="13"/>
    <x v="262"/>
    <s v="1515"/>
    <s v="Herøy (M. og R.)"/>
    <s v="1"/>
    <s v="Menn"/>
    <x v="0"/>
    <x v="0"/>
    <x v="5"/>
    <x v="56"/>
  </r>
  <r>
    <x v="13"/>
    <s v="15"/>
    <x v="13"/>
    <x v="262"/>
    <s v="1515"/>
    <s v="Herøy (M. og R.)"/>
    <s v="1"/>
    <s v="Menn"/>
    <x v="1"/>
    <x v="1"/>
    <x v="5"/>
    <x v="40"/>
  </r>
  <r>
    <x v="13"/>
    <s v="15"/>
    <x v="13"/>
    <x v="262"/>
    <s v="1515"/>
    <s v="Herøy (M. og R.)"/>
    <s v="1"/>
    <s v="Menn"/>
    <x v="2"/>
    <x v="2"/>
    <x v="5"/>
    <x v="64"/>
  </r>
  <r>
    <x v="13"/>
    <s v="15"/>
    <x v="13"/>
    <x v="262"/>
    <s v="1515"/>
    <s v="Herøy (M. og R.)"/>
    <s v="1"/>
    <s v="Menn"/>
    <x v="3"/>
    <x v="3"/>
    <x v="5"/>
    <x v="155"/>
  </r>
  <r>
    <x v="13"/>
    <s v="15"/>
    <x v="13"/>
    <x v="262"/>
    <s v="1515"/>
    <s v="Herøy (M. og R.)"/>
    <s v="1"/>
    <s v="Menn"/>
    <x v="4"/>
    <x v="4"/>
    <x v="5"/>
    <x v="52"/>
  </r>
  <r>
    <x v="13"/>
    <s v="15"/>
    <x v="13"/>
    <x v="262"/>
    <s v="1515"/>
    <s v="Herøy (M. og R.)"/>
    <s v="1"/>
    <s v="Menn"/>
    <x v="5"/>
    <x v="5"/>
    <x v="5"/>
    <x v="56"/>
  </r>
  <r>
    <x v="13"/>
    <s v="15"/>
    <x v="13"/>
    <x v="262"/>
    <s v="1515"/>
    <s v="Herøy (M. og R.)"/>
    <s v="2"/>
    <s v="Kvinner"/>
    <x v="0"/>
    <x v="0"/>
    <x v="6"/>
    <x v="19"/>
  </r>
  <r>
    <x v="13"/>
    <s v="15"/>
    <x v="13"/>
    <x v="262"/>
    <s v="1515"/>
    <s v="Herøy (M. og R.)"/>
    <s v="2"/>
    <s v="Kvinner"/>
    <x v="1"/>
    <x v="1"/>
    <x v="6"/>
    <x v="23"/>
  </r>
  <r>
    <x v="13"/>
    <s v="15"/>
    <x v="13"/>
    <x v="262"/>
    <s v="1515"/>
    <s v="Herøy (M. og R.)"/>
    <s v="2"/>
    <s v="Kvinner"/>
    <x v="2"/>
    <x v="2"/>
    <x v="6"/>
    <x v="0"/>
  </r>
  <r>
    <x v="13"/>
    <s v="15"/>
    <x v="13"/>
    <x v="262"/>
    <s v="1515"/>
    <s v="Herøy (M. og R.)"/>
    <s v="2"/>
    <s v="Kvinner"/>
    <x v="3"/>
    <x v="3"/>
    <x v="6"/>
    <x v="5"/>
  </r>
  <r>
    <x v="13"/>
    <s v="15"/>
    <x v="13"/>
    <x v="262"/>
    <s v="1515"/>
    <s v="Herøy (M. og R.)"/>
    <s v="2"/>
    <s v="Kvinner"/>
    <x v="4"/>
    <x v="4"/>
    <x v="6"/>
    <x v="0"/>
  </r>
  <r>
    <x v="13"/>
    <s v="15"/>
    <x v="13"/>
    <x v="262"/>
    <s v="1515"/>
    <s v="Herøy (M. og R.)"/>
    <s v="2"/>
    <s v="Kvinner"/>
    <x v="5"/>
    <x v="5"/>
    <x v="6"/>
    <x v="0"/>
  </r>
  <r>
    <x v="13"/>
    <s v="15"/>
    <x v="13"/>
    <x v="262"/>
    <s v="1515"/>
    <s v="Herøy (M. og R.)"/>
    <s v="1"/>
    <s v="Menn"/>
    <x v="0"/>
    <x v="0"/>
    <x v="6"/>
    <x v="4"/>
  </r>
  <r>
    <x v="13"/>
    <s v="15"/>
    <x v="13"/>
    <x v="262"/>
    <s v="1515"/>
    <s v="Herøy (M. og R.)"/>
    <s v="1"/>
    <s v="Menn"/>
    <x v="1"/>
    <x v="1"/>
    <x v="6"/>
    <x v="63"/>
  </r>
  <r>
    <x v="13"/>
    <s v="15"/>
    <x v="13"/>
    <x v="262"/>
    <s v="1515"/>
    <s v="Herøy (M. og R.)"/>
    <s v="1"/>
    <s v="Menn"/>
    <x v="2"/>
    <x v="2"/>
    <x v="6"/>
    <x v="9"/>
  </r>
  <r>
    <x v="13"/>
    <s v="15"/>
    <x v="13"/>
    <x v="262"/>
    <s v="1515"/>
    <s v="Herøy (M. og R.)"/>
    <s v="1"/>
    <s v="Menn"/>
    <x v="3"/>
    <x v="3"/>
    <x v="6"/>
    <x v="121"/>
  </r>
  <r>
    <x v="13"/>
    <s v="15"/>
    <x v="13"/>
    <x v="262"/>
    <s v="1515"/>
    <s v="Herøy (M. og R.)"/>
    <s v="1"/>
    <s v="Menn"/>
    <x v="4"/>
    <x v="4"/>
    <x v="6"/>
    <x v="74"/>
  </r>
  <r>
    <x v="13"/>
    <s v="15"/>
    <x v="13"/>
    <x v="262"/>
    <s v="1515"/>
    <s v="Herøy (M. og R.)"/>
    <s v="1"/>
    <s v="Menn"/>
    <x v="5"/>
    <x v="5"/>
    <x v="6"/>
    <x v="41"/>
  </r>
  <r>
    <x v="13"/>
    <s v="15"/>
    <x v="13"/>
    <x v="262"/>
    <s v="1515"/>
    <s v="Herøy (M. og R.)"/>
    <s v="2"/>
    <s v="Kvinner"/>
    <x v="0"/>
    <x v="0"/>
    <x v="7"/>
    <x v="23"/>
  </r>
  <r>
    <x v="13"/>
    <s v="15"/>
    <x v="13"/>
    <x v="262"/>
    <s v="1515"/>
    <s v="Herøy (M. og R.)"/>
    <s v="2"/>
    <s v="Kvinner"/>
    <x v="1"/>
    <x v="1"/>
    <x v="7"/>
    <x v="0"/>
  </r>
  <r>
    <x v="13"/>
    <s v="15"/>
    <x v="13"/>
    <x v="262"/>
    <s v="1515"/>
    <s v="Herøy (M. og R.)"/>
    <s v="2"/>
    <s v="Kvinner"/>
    <x v="2"/>
    <x v="2"/>
    <x v="7"/>
    <x v="13"/>
  </r>
  <r>
    <x v="13"/>
    <s v="15"/>
    <x v="13"/>
    <x v="262"/>
    <s v="1515"/>
    <s v="Herøy (M. og R.)"/>
    <s v="2"/>
    <s v="Kvinner"/>
    <x v="3"/>
    <x v="3"/>
    <x v="7"/>
    <x v="14"/>
  </r>
  <r>
    <x v="13"/>
    <s v="15"/>
    <x v="13"/>
    <x v="262"/>
    <s v="1515"/>
    <s v="Herøy (M. og R.)"/>
    <s v="2"/>
    <s v="Kvinner"/>
    <x v="4"/>
    <x v="4"/>
    <x v="7"/>
    <x v="15"/>
  </r>
  <r>
    <x v="13"/>
    <s v="15"/>
    <x v="13"/>
    <x v="262"/>
    <s v="1515"/>
    <s v="Herøy (M. og R.)"/>
    <s v="2"/>
    <s v="Kvinner"/>
    <x v="5"/>
    <x v="5"/>
    <x v="7"/>
    <x v="23"/>
  </r>
  <r>
    <x v="13"/>
    <s v="15"/>
    <x v="13"/>
    <x v="262"/>
    <s v="1515"/>
    <s v="Herøy (M. og R.)"/>
    <s v="1"/>
    <s v="Menn"/>
    <x v="0"/>
    <x v="0"/>
    <x v="7"/>
    <x v="24"/>
  </r>
  <r>
    <x v="13"/>
    <s v="15"/>
    <x v="13"/>
    <x v="262"/>
    <s v="1515"/>
    <s v="Herøy (M. og R.)"/>
    <s v="1"/>
    <s v="Menn"/>
    <x v="1"/>
    <x v="1"/>
    <x v="7"/>
    <x v="56"/>
  </r>
  <r>
    <x v="13"/>
    <s v="15"/>
    <x v="13"/>
    <x v="262"/>
    <s v="1515"/>
    <s v="Herøy (M. og R.)"/>
    <s v="1"/>
    <s v="Menn"/>
    <x v="2"/>
    <x v="2"/>
    <x v="7"/>
    <x v="10"/>
  </r>
  <r>
    <x v="13"/>
    <s v="15"/>
    <x v="13"/>
    <x v="262"/>
    <s v="1515"/>
    <s v="Herøy (M. og R.)"/>
    <s v="1"/>
    <s v="Menn"/>
    <x v="3"/>
    <x v="3"/>
    <x v="7"/>
    <x v="141"/>
  </r>
  <r>
    <x v="13"/>
    <s v="15"/>
    <x v="13"/>
    <x v="262"/>
    <s v="1515"/>
    <s v="Herøy (M. og R.)"/>
    <s v="1"/>
    <s v="Menn"/>
    <x v="4"/>
    <x v="4"/>
    <x v="7"/>
    <x v="69"/>
  </r>
  <r>
    <x v="13"/>
    <s v="15"/>
    <x v="13"/>
    <x v="262"/>
    <s v="1515"/>
    <s v="Herøy (M. og R.)"/>
    <s v="1"/>
    <s v="Menn"/>
    <x v="5"/>
    <x v="5"/>
    <x v="7"/>
    <x v="32"/>
  </r>
  <r>
    <x v="13"/>
    <s v="15"/>
    <x v="13"/>
    <x v="263"/>
    <s v="1516"/>
    <s v="Ulstein"/>
    <s v="2"/>
    <s v="Kvinner"/>
    <x v="0"/>
    <x v="0"/>
    <x v="0"/>
    <x v="39"/>
  </r>
  <r>
    <x v="13"/>
    <s v="15"/>
    <x v="13"/>
    <x v="263"/>
    <s v="1516"/>
    <s v="Ulstein"/>
    <s v="2"/>
    <s v="Kvinner"/>
    <x v="1"/>
    <x v="1"/>
    <x v="0"/>
    <x v="0"/>
  </r>
  <r>
    <x v="13"/>
    <s v="15"/>
    <x v="13"/>
    <x v="263"/>
    <s v="1516"/>
    <s v="Ulstein"/>
    <s v="2"/>
    <s v="Kvinner"/>
    <x v="2"/>
    <x v="2"/>
    <x v="0"/>
    <x v="1"/>
  </r>
  <r>
    <x v="13"/>
    <s v="15"/>
    <x v="13"/>
    <x v="263"/>
    <s v="1516"/>
    <s v="Ulstein"/>
    <s v="2"/>
    <s v="Kvinner"/>
    <x v="3"/>
    <x v="3"/>
    <x v="0"/>
    <x v="1"/>
  </r>
  <r>
    <x v="13"/>
    <s v="15"/>
    <x v="13"/>
    <x v="263"/>
    <s v="1516"/>
    <s v="Ulstein"/>
    <s v="2"/>
    <s v="Kvinner"/>
    <x v="4"/>
    <x v="4"/>
    <x v="0"/>
    <x v="0"/>
  </r>
  <r>
    <x v="13"/>
    <s v="15"/>
    <x v="13"/>
    <x v="263"/>
    <s v="1516"/>
    <s v="Ulstein"/>
    <s v="2"/>
    <s v="Kvinner"/>
    <x v="5"/>
    <x v="5"/>
    <x v="0"/>
    <x v="23"/>
  </r>
  <r>
    <x v="13"/>
    <s v="15"/>
    <x v="13"/>
    <x v="263"/>
    <s v="1516"/>
    <s v="Ulstein"/>
    <s v="1"/>
    <s v="Menn"/>
    <x v="0"/>
    <x v="0"/>
    <x v="0"/>
    <x v="0"/>
  </r>
  <r>
    <x v="13"/>
    <s v="15"/>
    <x v="13"/>
    <x v="263"/>
    <s v="1516"/>
    <s v="Ulstein"/>
    <s v="1"/>
    <s v="Menn"/>
    <x v="1"/>
    <x v="1"/>
    <x v="0"/>
    <x v="12"/>
  </r>
  <r>
    <x v="13"/>
    <s v="15"/>
    <x v="13"/>
    <x v="263"/>
    <s v="1516"/>
    <s v="Ulstein"/>
    <s v="1"/>
    <s v="Menn"/>
    <x v="2"/>
    <x v="2"/>
    <x v="0"/>
    <x v="21"/>
  </r>
  <r>
    <x v="13"/>
    <s v="15"/>
    <x v="13"/>
    <x v="263"/>
    <s v="1516"/>
    <s v="Ulstein"/>
    <s v="1"/>
    <s v="Menn"/>
    <x v="3"/>
    <x v="3"/>
    <x v="0"/>
    <x v="24"/>
  </r>
  <r>
    <x v="13"/>
    <s v="15"/>
    <x v="13"/>
    <x v="263"/>
    <s v="1516"/>
    <s v="Ulstein"/>
    <s v="1"/>
    <s v="Menn"/>
    <x v="4"/>
    <x v="4"/>
    <x v="0"/>
    <x v="6"/>
  </r>
  <r>
    <x v="13"/>
    <s v="15"/>
    <x v="13"/>
    <x v="263"/>
    <s v="1516"/>
    <s v="Ulstein"/>
    <s v="1"/>
    <s v="Menn"/>
    <x v="5"/>
    <x v="5"/>
    <x v="0"/>
    <x v="0"/>
  </r>
  <r>
    <x v="13"/>
    <s v="15"/>
    <x v="13"/>
    <x v="263"/>
    <s v="1516"/>
    <s v="Ulstein"/>
    <s v="2"/>
    <s v="Kvinner"/>
    <x v="0"/>
    <x v="0"/>
    <x v="1"/>
    <x v="39"/>
  </r>
  <r>
    <x v="13"/>
    <s v="15"/>
    <x v="13"/>
    <x v="263"/>
    <s v="1516"/>
    <s v="Ulstein"/>
    <s v="2"/>
    <s v="Kvinner"/>
    <x v="1"/>
    <x v="1"/>
    <x v="1"/>
    <x v="23"/>
  </r>
  <r>
    <x v="13"/>
    <s v="15"/>
    <x v="13"/>
    <x v="263"/>
    <s v="1516"/>
    <s v="Ulstein"/>
    <s v="2"/>
    <s v="Kvinner"/>
    <x v="2"/>
    <x v="2"/>
    <x v="1"/>
    <x v="0"/>
  </r>
  <r>
    <x v="13"/>
    <s v="15"/>
    <x v="13"/>
    <x v="263"/>
    <s v="1516"/>
    <s v="Ulstein"/>
    <s v="2"/>
    <s v="Kvinner"/>
    <x v="3"/>
    <x v="3"/>
    <x v="1"/>
    <x v="1"/>
  </r>
  <r>
    <x v="13"/>
    <s v="15"/>
    <x v="13"/>
    <x v="263"/>
    <s v="1516"/>
    <s v="Ulstein"/>
    <s v="2"/>
    <s v="Kvinner"/>
    <x v="4"/>
    <x v="4"/>
    <x v="1"/>
    <x v="0"/>
  </r>
  <r>
    <x v="13"/>
    <s v="15"/>
    <x v="13"/>
    <x v="263"/>
    <s v="1516"/>
    <s v="Ulstein"/>
    <s v="2"/>
    <s v="Kvinner"/>
    <x v="5"/>
    <x v="5"/>
    <x v="1"/>
    <x v="0"/>
  </r>
  <r>
    <x v="13"/>
    <s v="15"/>
    <x v="13"/>
    <x v="263"/>
    <s v="1516"/>
    <s v="Ulstein"/>
    <s v="1"/>
    <s v="Menn"/>
    <x v="0"/>
    <x v="0"/>
    <x v="1"/>
    <x v="23"/>
  </r>
  <r>
    <x v="13"/>
    <s v="15"/>
    <x v="13"/>
    <x v="263"/>
    <s v="1516"/>
    <s v="Ulstein"/>
    <s v="1"/>
    <s v="Menn"/>
    <x v="1"/>
    <x v="1"/>
    <x v="1"/>
    <x v="13"/>
  </r>
  <r>
    <x v="13"/>
    <s v="15"/>
    <x v="13"/>
    <x v="263"/>
    <s v="1516"/>
    <s v="Ulstein"/>
    <s v="1"/>
    <s v="Menn"/>
    <x v="2"/>
    <x v="2"/>
    <x v="1"/>
    <x v="2"/>
  </r>
  <r>
    <x v="13"/>
    <s v="15"/>
    <x v="13"/>
    <x v="263"/>
    <s v="1516"/>
    <s v="Ulstein"/>
    <s v="1"/>
    <s v="Menn"/>
    <x v="3"/>
    <x v="3"/>
    <x v="1"/>
    <x v="4"/>
  </r>
  <r>
    <x v="13"/>
    <s v="15"/>
    <x v="13"/>
    <x v="263"/>
    <s v="1516"/>
    <s v="Ulstein"/>
    <s v="1"/>
    <s v="Menn"/>
    <x v="4"/>
    <x v="4"/>
    <x v="1"/>
    <x v="14"/>
  </r>
  <r>
    <x v="13"/>
    <s v="15"/>
    <x v="13"/>
    <x v="263"/>
    <s v="1516"/>
    <s v="Ulstein"/>
    <s v="1"/>
    <s v="Menn"/>
    <x v="5"/>
    <x v="5"/>
    <x v="1"/>
    <x v="19"/>
  </r>
  <r>
    <x v="13"/>
    <s v="15"/>
    <x v="13"/>
    <x v="263"/>
    <s v="1516"/>
    <s v="Ulstein"/>
    <s v="2"/>
    <s v="Kvinner"/>
    <x v="0"/>
    <x v="0"/>
    <x v="2"/>
    <x v="39"/>
  </r>
  <r>
    <x v="13"/>
    <s v="15"/>
    <x v="13"/>
    <x v="263"/>
    <s v="1516"/>
    <s v="Ulstein"/>
    <s v="2"/>
    <s v="Kvinner"/>
    <x v="1"/>
    <x v="1"/>
    <x v="2"/>
    <x v="39"/>
  </r>
  <r>
    <x v="13"/>
    <s v="15"/>
    <x v="13"/>
    <x v="263"/>
    <s v="1516"/>
    <s v="Ulstein"/>
    <s v="2"/>
    <s v="Kvinner"/>
    <x v="2"/>
    <x v="2"/>
    <x v="2"/>
    <x v="23"/>
  </r>
  <r>
    <x v="13"/>
    <s v="15"/>
    <x v="13"/>
    <x v="263"/>
    <s v="1516"/>
    <s v="Ulstein"/>
    <s v="2"/>
    <s v="Kvinner"/>
    <x v="3"/>
    <x v="3"/>
    <x v="2"/>
    <x v="1"/>
  </r>
  <r>
    <x v="13"/>
    <s v="15"/>
    <x v="13"/>
    <x v="263"/>
    <s v="1516"/>
    <s v="Ulstein"/>
    <s v="2"/>
    <s v="Kvinner"/>
    <x v="4"/>
    <x v="4"/>
    <x v="2"/>
    <x v="23"/>
  </r>
  <r>
    <x v="13"/>
    <s v="15"/>
    <x v="13"/>
    <x v="263"/>
    <s v="1516"/>
    <s v="Ulstein"/>
    <s v="2"/>
    <s v="Kvinner"/>
    <x v="5"/>
    <x v="5"/>
    <x v="2"/>
    <x v="0"/>
  </r>
  <r>
    <x v="13"/>
    <s v="15"/>
    <x v="13"/>
    <x v="263"/>
    <s v="1516"/>
    <s v="Ulstein"/>
    <s v="1"/>
    <s v="Menn"/>
    <x v="0"/>
    <x v="0"/>
    <x v="2"/>
    <x v="39"/>
  </r>
  <r>
    <x v="13"/>
    <s v="15"/>
    <x v="13"/>
    <x v="263"/>
    <s v="1516"/>
    <s v="Ulstein"/>
    <s v="1"/>
    <s v="Menn"/>
    <x v="1"/>
    <x v="1"/>
    <x v="2"/>
    <x v="7"/>
  </r>
  <r>
    <x v="13"/>
    <s v="15"/>
    <x v="13"/>
    <x v="263"/>
    <s v="1516"/>
    <s v="Ulstein"/>
    <s v="1"/>
    <s v="Menn"/>
    <x v="2"/>
    <x v="2"/>
    <x v="2"/>
    <x v="14"/>
  </r>
  <r>
    <x v="13"/>
    <s v="15"/>
    <x v="13"/>
    <x v="263"/>
    <s v="1516"/>
    <s v="Ulstein"/>
    <s v="1"/>
    <s v="Menn"/>
    <x v="3"/>
    <x v="3"/>
    <x v="2"/>
    <x v="20"/>
  </r>
  <r>
    <x v="13"/>
    <s v="15"/>
    <x v="13"/>
    <x v="263"/>
    <s v="1516"/>
    <s v="Ulstein"/>
    <s v="1"/>
    <s v="Menn"/>
    <x v="4"/>
    <x v="4"/>
    <x v="2"/>
    <x v="13"/>
  </r>
  <r>
    <x v="13"/>
    <s v="15"/>
    <x v="13"/>
    <x v="263"/>
    <s v="1516"/>
    <s v="Ulstein"/>
    <s v="1"/>
    <s v="Menn"/>
    <x v="5"/>
    <x v="5"/>
    <x v="2"/>
    <x v="7"/>
  </r>
  <r>
    <x v="13"/>
    <s v="15"/>
    <x v="13"/>
    <x v="263"/>
    <s v="1516"/>
    <s v="Ulstein"/>
    <s v="2"/>
    <s v="Kvinner"/>
    <x v="0"/>
    <x v="0"/>
    <x v="3"/>
    <x v="39"/>
  </r>
  <r>
    <x v="13"/>
    <s v="15"/>
    <x v="13"/>
    <x v="263"/>
    <s v="1516"/>
    <s v="Ulstein"/>
    <s v="2"/>
    <s v="Kvinner"/>
    <x v="1"/>
    <x v="1"/>
    <x v="3"/>
    <x v="39"/>
  </r>
  <r>
    <x v="13"/>
    <s v="15"/>
    <x v="13"/>
    <x v="263"/>
    <s v="1516"/>
    <s v="Ulstein"/>
    <s v="2"/>
    <s v="Kvinner"/>
    <x v="2"/>
    <x v="2"/>
    <x v="3"/>
    <x v="1"/>
  </r>
  <r>
    <x v="13"/>
    <s v="15"/>
    <x v="13"/>
    <x v="263"/>
    <s v="1516"/>
    <s v="Ulstein"/>
    <s v="2"/>
    <s v="Kvinner"/>
    <x v="3"/>
    <x v="3"/>
    <x v="3"/>
    <x v="0"/>
  </r>
  <r>
    <x v="13"/>
    <s v="15"/>
    <x v="13"/>
    <x v="263"/>
    <s v="1516"/>
    <s v="Ulstein"/>
    <s v="2"/>
    <s v="Kvinner"/>
    <x v="4"/>
    <x v="4"/>
    <x v="3"/>
    <x v="0"/>
  </r>
  <r>
    <x v="13"/>
    <s v="15"/>
    <x v="13"/>
    <x v="263"/>
    <s v="1516"/>
    <s v="Ulstein"/>
    <s v="2"/>
    <s v="Kvinner"/>
    <x v="5"/>
    <x v="5"/>
    <x v="3"/>
    <x v="0"/>
  </r>
  <r>
    <x v="13"/>
    <s v="15"/>
    <x v="13"/>
    <x v="263"/>
    <s v="1516"/>
    <s v="Ulstein"/>
    <s v="1"/>
    <s v="Menn"/>
    <x v="0"/>
    <x v="0"/>
    <x v="3"/>
    <x v="0"/>
  </r>
  <r>
    <x v="13"/>
    <s v="15"/>
    <x v="13"/>
    <x v="263"/>
    <s v="1516"/>
    <s v="Ulstein"/>
    <s v="1"/>
    <s v="Menn"/>
    <x v="1"/>
    <x v="1"/>
    <x v="3"/>
    <x v="7"/>
  </r>
  <r>
    <x v="13"/>
    <s v="15"/>
    <x v="13"/>
    <x v="263"/>
    <s v="1516"/>
    <s v="Ulstein"/>
    <s v="1"/>
    <s v="Menn"/>
    <x v="2"/>
    <x v="2"/>
    <x v="3"/>
    <x v="20"/>
  </r>
  <r>
    <x v="13"/>
    <s v="15"/>
    <x v="13"/>
    <x v="263"/>
    <s v="1516"/>
    <s v="Ulstein"/>
    <s v="1"/>
    <s v="Menn"/>
    <x v="3"/>
    <x v="3"/>
    <x v="3"/>
    <x v="2"/>
  </r>
  <r>
    <x v="13"/>
    <s v="15"/>
    <x v="13"/>
    <x v="263"/>
    <s v="1516"/>
    <s v="Ulstein"/>
    <s v="1"/>
    <s v="Menn"/>
    <x v="4"/>
    <x v="4"/>
    <x v="3"/>
    <x v="13"/>
  </r>
  <r>
    <x v="13"/>
    <s v="15"/>
    <x v="13"/>
    <x v="263"/>
    <s v="1516"/>
    <s v="Ulstein"/>
    <s v="1"/>
    <s v="Menn"/>
    <x v="5"/>
    <x v="5"/>
    <x v="3"/>
    <x v="7"/>
  </r>
  <r>
    <x v="13"/>
    <s v="15"/>
    <x v="13"/>
    <x v="263"/>
    <s v="1516"/>
    <s v="Ulstein"/>
    <s v="2"/>
    <s v="Kvinner"/>
    <x v="0"/>
    <x v="0"/>
    <x v="4"/>
    <x v="39"/>
  </r>
  <r>
    <x v="13"/>
    <s v="15"/>
    <x v="13"/>
    <x v="263"/>
    <s v="1516"/>
    <s v="Ulstein"/>
    <s v="2"/>
    <s v="Kvinner"/>
    <x v="1"/>
    <x v="1"/>
    <x v="4"/>
    <x v="39"/>
  </r>
  <r>
    <x v="13"/>
    <s v="15"/>
    <x v="13"/>
    <x v="263"/>
    <s v="1516"/>
    <s v="Ulstein"/>
    <s v="2"/>
    <s v="Kvinner"/>
    <x v="2"/>
    <x v="2"/>
    <x v="4"/>
    <x v="0"/>
  </r>
  <r>
    <x v="13"/>
    <s v="15"/>
    <x v="13"/>
    <x v="263"/>
    <s v="1516"/>
    <s v="Ulstein"/>
    <s v="2"/>
    <s v="Kvinner"/>
    <x v="3"/>
    <x v="3"/>
    <x v="4"/>
    <x v="0"/>
  </r>
  <r>
    <x v="13"/>
    <s v="15"/>
    <x v="13"/>
    <x v="263"/>
    <s v="1516"/>
    <s v="Ulstein"/>
    <s v="2"/>
    <s v="Kvinner"/>
    <x v="4"/>
    <x v="4"/>
    <x v="4"/>
    <x v="23"/>
  </r>
  <r>
    <x v="13"/>
    <s v="15"/>
    <x v="13"/>
    <x v="263"/>
    <s v="1516"/>
    <s v="Ulstein"/>
    <s v="2"/>
    <s v="Kvinner"/>
    <x v="5"/>
    <x v="5"/>
    <x v="4"/>
    <x v="23"/>
  </r>
  <r>
    <x v="13"/>
    <s v="15"/>
    <x v="13"/>
    <x v="263"/>
    <s v="1516"/>
    <s v="Ulstein"/>
    <s v="1"/>
    <s v="Menn"/>
    <x v="0"/>
    <x v="0"/>
    <x v="4"/>
    <x v="0"/>
  </r>
  <r>
    <x v="13"/>
    <s v="15"/>
    <x v="13"/>
    <x v="263"/>
    <s v="1516"/>
    <s v="Ulstein"/>
    <s v="1"/>
    <s v="Menn"/>
    <x v="1"/>
    <x v="1"/>
    <x v="4"/>
    <x v="0"/>
  </r>
  <r>
    <x v="13"/>
    <s v="15"/>
    <x v="13"/>
    <x v="263"/>
    <s v="1516"/>
    <s v="Ulstein"/>
    <s v="1"/>
    <s v="Menn"/>
    <x v="2"/>
    <x v="2"/>
    <x v="4"/>
    <x v="4"/>
  </r>
  <r>
    <x v="13"/>
    <s v="15"/>
    <x v="13"/>
    <x v="263"/>
    <s v="1516"/>
    <s v="Ulstein"/>
    <s v="1"/>
    <s v="Menn"/>
    <x v="3"/>
    <x v="3"/>
    <x v="4"/>
    <x v="21"/>
  </r>
  <r>
    <x v="13"/>
    <s v="15"/>
    <x v="13"/>
    <x v="263"/>
    <s v="1516"/>
    <s v="Ulstein"/>
    <s v="1"/>
    <s v="Menn"/>
    <x v="4"/>
    <x v="4"/>
    <x v="4"/>
    <x v="6"/>
  </r>
  <r>
    <x v="13"/>
    <s v="15"/>
    <x v="13"/>
    <x v="263"/>
    <s v="1516"/>
    <s v="Ulstein"/>
    <s v="1"/>
    <s v="Menn"/>
    <x v="5"/>
    <x v="5"/>
    <x v="4"/>
    <x v="7"/>
  </r>
  <r>
    <x v="13"/>
    <s v="15"/>
    <x v="13"/>
    <x v="263"/>
    <s v="1516"/>
    <s v="Ulstein"/>
    <s v="2"/>
    <s v="Kvinner"/>
    <x v="0"/>
    <x v="0"/>
    <x v="5"/>
    <x v="39"/>
  </r>
  <r>
    <x v="13"/>
    <s v="15"/>
    <x v="13"/>
    <x v="263"/>
    <s v="1516"/>
    <s v="Ulstein"/>
    <s v="2"/>
    <s v="Kvinner"/>
    <x v="1"/>
    <x v="1"/>
    <x v="5"/>
    <x v="39"/>
  </r>
  <r>
    <x v="13"/>
    <s v="15"/>
    <x v="13"/>
    <x v="263"/>
    <s v="1516"/>
    <s v="Ulstein"/>
    <s v="2"/>
    <s v="Kvinner"/>
    <x v="2"/>
    <x v="2"/>
    <x v="5"/>
    <x v="0"/>
  </r>
  <r>
    <x v="13"/>
    <s v="15"/>
    <x v="13"/>
    <x v="263"/>
    <s v="1516"/>
    <s v="Ulstein"/>
    <s v="2"/>
    <s v="Kvinner"/>
    <x v="3"/>
    <x v="3"/>
    <x v="5"/>
    <x v="1"/>
  </r>
  <r>
    <x v="13"/>
    <s v="15"/>
    <x v="13"/>
    <x v="263"/>
    <s v="1516"/>
    <s v="Ulstein"/>
    <s v="2"/>
    <s v="Kvinner"/>
    <x v="4"/>
    <x v="4"/>
    <x v="5"/>
    <x v="23"/>
  </r>
  <r>
    <x v="13"/>
    <s v="15"/>
    <x v="13"/>
    <x v="263"/>
    <s v="1516"/>
    <s v="Ulstein"/>
    <s v="2"/>
    <s v="Kvinner"/>
    <x v="5"/>
    <x v="5"/>
    <x v="5"/>
    <x v="23"/>
  </r>
  <r>
    <x v="13"/>
    <s v="15"/>
    <x v="13"/>
    <x v="263"/>
    <s v="1516"/>
    <s v="Ulstein"/>
    <s v="1"/>
    <s v="Menn"/>
    <x v="0"/>
    <x v="0"/>
    <x v="5"/>
    <x v="23"/>
  </r>
  <r>
    <x v="13"/>
    <s v="15"/>
    <x v="13"/>
    <x v="263"/>
    <s v="1516"/>
    <s v="Ulstein"/>
    <s v="1"/>
    <s v="Menn"/>
    <x v="1"/>
    <x v="1"/>
    <x v="5"/>
    <x v="5"/>
  </r>
  <r>
    <x v="13"/>
    <s v="15"/>
    <x v="13"/>
    <x v="263"/>
    <s v="1516"/>
    <s v="Ulstein"/>
    <s v="1"/>
    <s v="Menn"/>
    <x v="2"/>
    <x v="2"/>
    <x v="5"/>
    <x v="20"/>
  </r>
  <r>
    <x v="13"/>
    <s v="15"/>
    <x v="13"/>
    <x v="263"/>
    <s v="1516"/>
    <s v="Ulstein"/>
    <s v="1"/>
    <s v="Menn"/>
    <x v="3"/>
    <x v="3"/>
    <x v="5"/>
    <x v="6"/>
  </r>
  <r>
    <x v="13"/>
    <s v="15"/>
    <x v="13"/>
    <x v="263"/>
    <s v="1516"/>
    <s v="Ulstein"/>
    <s v="1"/>
    <s v="Menn"/>
    <x v="4"/>
    <x v="4"/>
    <x v="5"/>
    <x v="15"/>
  </r>
  <r>
    <x v="13"/>
    <s v="15"/>
    <x v="13"/>
    <x v="263"/>
    <s v="1516"/>
    <s v="Ulstein"/>
    <s v="1"/>
    <s v="Menn"/>
    <x v="5"/>
    <x v="5"/>
    <x v="5"/>
    <x v="7"/>
  </r>
  <r>
    <x v="13"/>
    <s v="15"/>
    <x v="13"/>
    <x v="263"/>
    <s v="1516"/>
    <s v="Ulstein"/>
    <s v="2"/>
    <s v="Kvinner"/>
    <x v="0"/>
    <x v="0"/>
    <x v="6"/>
    <x v="39"/>
  </r>
  <r>
    <x v="13"/>
    <s v="15"/>
    <x v="13"/>
    <x v="263"/>
    <s v="1516"/>
    <s v="Ulstein"/>
    <s v="2"/>
    <s v="Kvinner"/>
    <x v="1"/>
    <x v="1"/>
    <x v="6"/>
    <x v="39"/>
  </r>
  <r>
    <x v="13"/>
    <s v="15"/>
    <x v="13"/>
    <x v="263"/>
    <s v="1516"/>
    <s v="Ulstein"/>
    <s v="2"/>
    <s v="Kvinner"/>
    <x v="2"/>
    <x v="2"/>
    <x v="6"/>
    <x v="0"/>
  </r>
  <r>
    <x v="13"/>
    <s v="15"/>
    <x v="13"/>
    <x v="263"/>
    <s v="1516"/>
    <s v="Ulstein"/>
    <s v="2"/>
    <s v="Kvinner"/>
    <x v="3"/>
    <x v="3"/>
    <x v="6"/>
    <x v="39"/>
  </r>
  <r>
    <x v="13"/>
    <s v="15"/>
    <x v="13"/>
    <x v="263"/>
    <s v="1516"/>
    <s v="Ulstein"/>
    <s v="2"/>
    <s v="Kvinner"/>
    <x v="4"/>
    <x v="4"/>
    <x v="6"/>
    <x v="0"/>
  </r>
  <r>
    <x v="13"/>
    <s v="15"/>
    <x v="13"/>
    <x v="263"/>
    <s v="1516"/>
    <s v="Ulstein"/>
    <s v="2"/>
    <s v="Kvinner"/>
    <x v="5"/>
    <x v="5"/>
    <x v="6"/>
    <x v="23"/>
  </r>
  <r>
    <x v="13"/>
    <s v="15"/>
    <x v="13"/>
    <x v="263"/>
    <s v="1516"/>
    <s v="Ulstein"/>
    <s v="1"/>
    <s v="Menn"/>
    <x v="0"/>
    <x v="0"/>
    <x v="6"/>
    <x v="39"/>
  </r>
  <r>
    <x v="13"/>
    <s v="15"/>
    <x v="13"/>
    <x v="263"/>
    <s v="1516"/>
    <s v="Ulstein"/>
    <s v="1"/>
    <s v="Menn"/>
    <x v="1"/>
    <x v="1"/>
    <x v="6"/>
    <x v="7"/>
  </r>
  <r>
    <x v="13"/>
    <s v="15"/>
    <x v="13"/>
    <x v="263"/>
    <s v="1516"/>
    <s v="Ulstein"/>
    <s v="1"/>
    <s v="Menn"/>
    <x v="2"/>
    <x v="2"/>
    <x v="6"/>
    <x v="15"/>
  </r>
  <r>
    <x v="13"/>
    <s v="15"/>
    <x v="13"/>
    <x v="263"/>
    <s v="1516"/>
    <s v="Ulstein"/>
    <s v="1"/>
    <s v="Menn"/>
    <x v="3"/>
    <x v="3"/>
    <x v="6"/>
    <x v="13"/>
  </r>
  <r>
    <x v="13"/>
    <s v="15"/>
    <x v="13"/>
    <x v="263"/>
    <s v="1516"/>
    <s v="Ulstein"/>
    <s v="1"/>
    <s v="Menn"/>
    <x v="4"/>
    <x v="4"/>
    <x v="6"/>
    <x v="36"/>
  </r>
  <r>
    <x v="13"/>
    <s v="15"/>
    <x v="13"/>
    <x v="263"/>
    <s v="1516"/>
    <s v="Ulstein"/>
    <s v="1"/>
    <s v="Menn"/>
    <x v="5"/>
    <x v="5"/>
    <x v="6"/>
    <x v="15"/>
  </r>
  <r>
    <x v="13"/>
    <s v="15"/>
    <x v="13"/>
    <x v="263"/>
    <s v="1516"/>
    <s v="Ulstein"/>
    <s v="2"/>
    <s v="Kvinner"/>
    <x v="0"/>
    <x v="0"/>
    <x v="7"/>
    <x v="39"/>
  </r>
  <r>
    <x v="13"/>
    <s v="15"/>
    <x v="13"/>
    <x v="263"/>
    <s v="1516"/>
    <s v="Ulstein"/>
    <s v="2"/>
    <s v="Kvinner"/>
    <x v="1"/>
    <x v="1"/>
    <x v="7"/>
    <x v="39"/>
  </r>
  <r>
    <x v="13"/>
    <s v="15"/>
    <x v="13"/>
    <x v="263"/>
    <s v="1516"/>
    <s v="Ulstein"/>
    <s v="2"/>
    <s v="Kvinner"/>
    <x v="2"/>
    <x v="2"/>
    <x v="7"/>
    <x v="0"/>
  </r>
  <r>
    <x v="13"/>
    <s v="15"/>
    <x v="13"/>
    <x v="263"/>
    <s v="1516"/>
    <s v="Ulstein"/>
    <s v="2"/>
    <s v="Kvinner"/>
    <x v="3"/>
    <x v="3"/>
    <x v="7"/>
    <x v="39"/>
  </r>
  <r>
    <x v="13"/>
    <s v="15"/>
    <x v="13"/>
    <x v="263"/>
    <s v="1516"/>
    <s v="Ulstein"/>
    <s v="2"/>
    <s v="Kvinner"/>
    <x v="4"/>
    <x v="4"/>
    <x v="7"/>
    <x v="23"/>
  </r>
  <r>
    <x v="13"/>
    <s v="15"/>
    <x v="13"/>
    <x v="263"/>
    <s v="1516"/>
    <s v="Ulstein"/>
    <s v="2"/>
    <s v="Kvinner"/>
    <x v="5"/>
    <x v="5"/>
    <x v="7"/>
    <x v="0"/>
  </r>
  <r>
    <x v="13"/>
    <s v="15"/>
    <x v="13"/>
    <x v="263"/>
    <s v="1516"/>
    <s v="Ulstein"/>
    <s v="1"/>
    <s v="Menn"/>
    <x v="0"/>
    <x v="0"/>
    <x v="7"/>
    <x v="23"/>
  </r>
  <r>
    <x v="13"/>
    <s v="15"/>
    <x v="13"/>
    <x v="263"/>
    <s v="1516"/>
    <s v="Ulstein"/>
    <s v="1"/>
    <s v="Menn"/>
    <x v="1"/>
    <x v="1"/>
    <x v="7"/>
    <x v="0"/>
  </r>
  <r>
    <x v="13"/>
    <s v="15"/>
    <x v="13"/>
    <x v="263"/>
    <s v="1516"/>
    <s v="Ulstein"/>
    <s v="1"/>
    <s v="Menn"/>
    <x v="2"/>
    <x v="2"/>
    <x v="7"/>
    <x v="21"/>
  </r>
  <r>
    <x v="13"/>
    <s v="15"/>
    <x v="13"/>
    <x v="263"/>
    <s v="1516"/>
    <s v="Ulstein"/>
    <s v="1"/>
    <s v="Menn"/>
    <x v="3"/>
    <x v="3"/>
    <x v="7"/>
    <x v="15"/>
  </r>
  <r>
    <x v="13"/>
    <s v="15"/>
    <x v="13"/>
    <x v="263"/>
    <s v="1516"/>
    <s v="Ulstein"/>
    <s v="1"/>
    <s v="Menn"/>
    <x v="4"/>
    <x v="4"/>
    <x v="7"/>
    <x v="15"/>
  </r>
  <r>
    <x v="13"/>
    <s v="15"/>
    <x v="13"/>
    <x v="263"/>
    <s v="1516"/>
    <s v="Ulstein"/>
    <s v="1"/>
    <s v="Menn"/>
    <x v="5"/>
    <x v="5"/>
    <x v="7"/>
    <x v="7"/>
  </r>
  <r>
    <x v="13"/>
    <s v="15"/>
    <x v="13"/>
    <x v="264"/>
    <s v="1517"/>
    <s v="Hareid"/>
    <s v="2"/>
    <s v="Kvinner"/>
    <x v="0"/>
    <x v="0"/>
    <x v="0"/>
    <x v="39"/>
  </r>
  <r>
    <x v="13"/>
    <s v="15"/>
    <x v="13"/>
    <x v="264"/>
    <s v="1517"/>
    <s v="Hareid"/>
    <s v="2"/>
    <s v="Kvinner"/>
    <x v="1"/>
    <x v="1"/>
    <x v="0"/>
    <x v="1"/>
  </r>
  <r>
    <x v="13"/>
    <s v="15"/>
    <x v="13"/>
    <x v="264"/>
    <s v="1517"/>
    <s v="Hareid"/>
    <s v="2"/>
    <s v="Kvinner"/>
    <x v="2"/>
    <x v="2"/>
    <x v="0"/>
    <x v="12"/>
  </r>
  <r>
    <x v="13"/>
    <s v="15"/>
    <x v="13"/>
    <x v="264"/>
    <s v="1517"/>
    <s v="Hareid"/>
    <s v="2"/>
    <s v="Kvinner"/>
    <x v="3"/>
    <x v="3"/>
    <x v="0"/>
    <x v="0"/>
  </r>
  <r>
    <x v="13"/>
    <s v="15"/>
    <x v="13"/>
    <x v="264"/>
    <s v="1517"/>
    <s v="Hareid"/>
    <s v="2"/>
    <s v="Kvinner"/>
    <x v="4"/>
    <x v="4"/>
    <x v="0"/>
    <x v="23"/>
  </r>
  <r>
    <x v="13"/>
    <s v="15"/>
    <x v="13"/>
    <x v="264"/>
    <s v="1517"/>
    <s v="Hareid"/>
    <s v="2"/>
    <s v="Kvinner"/>
    <x v="5"/>
    <x v="5"/>
    <x v="0"/>
    <x v="0"/>
  </r>
  <r>
    <x v="13"/>
    <s v="15"/>
    <x v="13"/>
    <x v="264"/>
    <s v="1517"/>
    <s v="Hareid"/>
    <s v="1"/>
    <s v="Menn"/>
    <x v="0"/>
    <x v="0"/>
    <x v="0"/>
    <x v="0"/>
  </r>
  <r>
    <x v="13"/>
    <s v="15"/>
    <x v="13"/>
    <x v="264"/>
    <s v="1517"/>
    <s v="Hareid"/>
    <s v="1"/>
    <s v="Menn"/>
    <x v="1"/>
    <x v="1"/>
    <x v="0"/>
    <x v="12"/>
  </r>
  <r>
    <x v="13"/>
    <s v="15"/>
    <x v="13"/>
    <x v="264"/>
    <s v="1517"/>
    <s v="Hareid"/>
    <s v="1"/>
    <s v="Menn"/>
    <x v="2"/>
    <x v="2"/>
    <x v="0"/>
    <x v="14"/>
  </r>
  <r>
    <x v="13"/>
    <s v="15"/>
    <x v="13"/>
    <x v="264"/>
    <s v="1517"/>
    <s v="Hareid"/>
    <s v="1"/>
    <s v="Menn"/>
    <x v="3"/>
    <x v="3"/>
    <x v="0"/>
    <x v="55"/>
  </r>
  <r>
    <x v="13"/>
    <s v="15"/>
    <x v="13"/>
    <x v="264"/>
    <s v="1517"/>
    <s v="Hareid"/>
    <s v="1"/>
    <s v="Menn"/>
    <x v="4"/>
    <x v="4"/>
    <x v="0"/>
    <x v="15"/>
  </r>
  <r>
    <x v="13"/>
    <s v="15"/>
    <x v="13"/>
    <x v="264"/>
    <s v="1517"/>
    <s v="Hareid"/>
    <s v="1"/>
    <s v="Menn"/>
    <x v="5"/>
    <x v="5"/>
    <x v="0"/>
    <x v="5"/>
  </r>
  <r>
    <x v="13"/>
    <s v="15"/>
    <x v="13"/>
    <x v="264"/>
    <s v="1517"/>
    <s v="Hareid"/>
    <s v="2"/>
    <s v="Kvinner"/>
    <x v="0"/>
    <x v="0"/>
    <x v="1"/>
    <x v="39"/>
  </r>
  <r>
    <x v="13"/>
    <s v="15"/>
    <x v="13"/>
    <x v="264"/>
    <s v="1517"/>
    <s v="Hareid"/>
    <s v="2"/>
    <s v="Kvinner"/>
    <x v="1"/>
    <x v="1"/>
    <x v="1"/>
    <x v="0"/>
  </r>
  <r>
    <x v="13"/>
    <s v="15"/>
    <x v="13"/>
    <x v="264"/>
    <s v="1517"/>
    <s v="Hareid"/>
    <s v="2"/>
    <s v="Kvinner"/>
    <x v="2"/>
    <x v="2"/>
    <x v="1"/>
    <x v="12"/>
  </r>
  <r>
    <x v="13"/>
    <s v="15"/>
    <x v="13"/>
    <x v="264"/>
    <s v="1517"/>
    <s v="Hareid"/>
    <s v="2"/>
    <s v="Kvinner"/>
    <x v="3"/>
    <x v="3"/>
    <x v="1"/>
    <x v="0"/>
  </r>
  <r>
    <x v="13"/>
    <s v="15"/>
    <x v="13"/>
    <x v="264"/>
    <s v="1517"/>
    <s v="Hareid"/>
    <s v="2"/>
    <s v="Kvinner"/>
    <x v="4"/>
    <x v="4"/>
    <x v="1"/>
    <x v="23"/>
  </r>
  <r>
    <x v="13"/>
    <s v="15"/>
    <x v="13"/>
    <x v="264"/>
    <s v="1517"/>
    <s v="Hareid"/>
    <s v="2"/>
    <s v="Kvinner"/>
    <x v="5"/>
    <x v="5"/>
    <x v="1"/>
    <x v="23"/>
  </r>
  <r>
    <x v="13"/>
    <s v="15"/>
    <x v="13"/>
    <x v="264"/>
    <s v="1517"/>
    <s v="Hareid"/>
    <s v="1"/>
    <s v="Menn"/>
    <x v="0"/>
    <x v="0"/>
    <x v="1"/>
    <x v="1"/>
  </r>
  <r>
    <x v="13"/>
    <s v="15"/>
    <x v="13"/>
    <x v="264"/>
    <s v="1517"/>
    <s v="Hareid"/>
    <s v="1"/>
    <s v="Menn"/>
    <x v="1"/>
    <x v="1"/>
    <x v="1"/>
    <x v="0"/>
  </r>
  <r>
    <x v="13"/>
    <s v="15"/>
    <x v="13"/>
    <x v="264"/>
    <s v="1517"/>
    <s v="Hareid"/>
    <s v="1"/>
    <s v="Menn"/>
    <x v="2"/>
    <x v="2"/>
    <x v="1"/>
    <x v="13"/>
  </r>
  <r>
    <x v="13"/>
    <s v="15"/>
    <x v="13"/>
    <x v="264"/>
    <s v="1517"/>
    <s v="Hareid"/>
    <s v="1"/>
    <s v="Menn"/>
    <x v="3"/>
    <x v="3"/>
    <x v="1"/>
    <x v="3"/>
  </r>
  <r>
    <x v="13"/>
    <s v="15"/>
    <x v="13"/>
    <x v="264"/>
    <s v="1517"/>
    <s v="Hareid"/>
    <s v="1"/>
    <s v="Menn"/>
    <x v="4"/>
    <x v="4"/>
    <x v="1"/>
    <x v="6"/>
  </r>
  <r>
    <x v="13"/>
    <s v="15"/>
    <x v="13"/>
    <x v="264"/>
    <s v="1517"/>
    <s v="Hareid"/>
    <s v="1"/>
    <s v="Menn"/>
    <x v="5"/>
    <x v="5"/>
    <x v="1"/>
    <x v="5"/>
  </r>
  <r>
    <x v="13"/>
    <s v="15"/>
    <x v="13"/>
    <x v="264"/>
    <s v="1517"/>
    <s v="Hareid"/>
    <s v="2"/>
    <s v="Kvinner"/>
    <x v="0"/>
    <x v="0"/>
    <x v="2"/>
    <x v="39"/>
  </r>
  <r>
    <x v="13"/>
    <s v="15"/>
    <x v="13"/>
    <x v="264"/>
    <s v="1517"/>
    <s v="Hareid"/>
    <s v="2"/>
    <s v="Kvinner"/>
    <x v="1"/>
    <x v="1"/>
    <x v="2"/>
    <x v="39"/>
  </r>
  <r>
    <x v="13"/>
    <s v="15"/>
    <x v="13"/>
    <x v="264"/>
    <s v="1517"/>
    <s v="Hareid"/>
    <s v="2"/>
    <s v="Kvinner"/>
    <x v="2"/>
    <x v="2"/>
    <x v="2"/>
    <x v="19"/>
  </r>
  <r>
    <x v="13"/>
    <s v="15"/>
    <x v="13"/>
    <x v="264"/>
    <s v="1517"/>
    <s v="Hareid"/>
    <s v="2"/>
    <s v="Kvinner"/>
    <x v="3"/>
    <x v="3"/>
    <x v="2"/>
    <x v="23"/>
  </r>
  <r>
    <x v="13"/>
    <s v="15"/>
    <x v="13"/>
    <x v="264"/>
    <s v="1517"/>
    <s v="Hareid"/>
    <s v="2"/>
    <s v="Kvinner"/>
    <x v="4"/>
    <x v="4"/>
    <x v="2"/>
    <x v="39"/>
  </r>
  <r>
    <x v="13"/>
    <s v="15"/>
    <x v="13"/>
    <x v="264"/>
    <s v="1517"/>
    <s v="Hareid"/>
    <s v="2"/>
    <s v="Kvinner"/>
    <x v="5"/>
    <x v="5"/>
    <x v="2"/>
    <x v="23"/>
  </r>
  <r>
    <x v="13"/>
    <s v="15"/>
    <x v="13"/>
    <x v="264"/>
    <s v="1517"/>
    <s v="Hareid"/>
    <s v="1"/>
    <s v="Menn"/>
    <x v="0"/>
    <x v="0"/>
    <x v="2"/>
    <x v="19"/>
  </r>
  <r>
    <x v="13"/>
    <s v="15"/>
    <x v="13"/>
    <x v="264"/>
    <s v="1517"/>
    <s v="Hareid"/>
    <s v="1"/>
    <s v="Menn"/>
    <x v="1"/>
    <x v="1"/>
    <x v="2"/>
    <x v="0"/>
  </r>
  <r>
    <x v="13"/>
    <s v="15"/>
    <x v="13"/>
    <x v="264"/>
    <s v="1517"/>
    <s v="Hareid"/>
    <s v="1"/>
    <s v="Menn"/>
    <x v="2"/>
    <x v="2"/>
    <x v="2"/>
    <x v="12"/>
  </r>
  <r>
    <x v="13"/>
    <s v="15"/>
    <x v="13"/>
    <x v="264"/>
    <s v="1517"/>
    <s v="Hareid"/>
    <s v="1"/>
    <s v="Menn"/>
    <x v="3"/>
    <x v="3"/>
    <x v="2"/>
    <x v="4"/>
  </r>
  <r>
    <x v="13"/>
    <s v="15"/>
    <x v="13"/>
    <x v="264"/>
    <s v="1517"/>
    <s v="Hareid"/>
    <s v="1"/>
    <s v="Menn"/>
    <x v="4"/>
    <x v="4"/>
    <x v="2"/>
    <x v="13"/>
  </r>
  <r>
    <x v="13"/>
    <s v="15"/>
    <x v="13"/>
    <x v="264"/>
    <s v="1517"/>
    <s v="Hareid"/>
    <s v="1"/>
    <s v="Menn"/>
    <x v="5"/>
    <x v="5"/>
    <x v="2"/>
    <x v="12"/>
  </r>
  <r>
    <x v="13"/>
    <s v="15"/>
    <x v="13"/>
    <x v="264"/>
    <s v="1517"/>
    <s v="Hareid"/>
    <s v="2"/>
    <s v="Kvinner"/>
    <x v="0"/>
    <x v="0"/>
    <x v="3"/>
    <x v="39"/>
  </r>
  <r>
    <x v="13"/>
    <s v="15"/>
    <x v="13"/>
    <x v="264"/>
    <s v="1517"/>
    <s v="Hareid"/>
    <s v="2"/>
    <s v="Kvinner"/>
    <x v="1"/>
    <x v="1"/>
    <x v="3"/>
    <x v="39"/>
  </r>
  <r>
    <x v="13"/>
    <s v="15"/>
    <x v="13"/>
    <x v="264"/>
    <s v="1517"/>
    <s v="Hareid"/>
    <s v="2"/>
    <s v="Kvinner"/>
    <x v="2"/>
    <x v="2"/>
    <x v="3"/>
    <x v="39"/>
  </r>
  <r>
    <x v="13"/>
    <s v="15"/>
    <x v="13"/>
    <x v="264"/>
    <s v="1517"/>
    <s v="Hareid"/>
    <s v="2"/>
    <s v="Kvinner"/>
    <x v="3"/>
    <x v="3"/>
    <x v="3"/>
    <x v="23"/>
  </r>
  <r>
    <x v="13"/>
    <s v="15"/>
    <x v="13"/>
    <x v="264"/>
    <s v="1517"/>
    <s v="Hareid"/>
    <s v="2"/>
    <s v="Kvinner"/>
    <x v="4"/>
    <x v="4"/>
    <x v="3"/>
    <x v="23"/>
  </r>
  <r>
    <x v="13"/>
    <s v="15"/>
    <x v="13"/>
    <x v="264"/>
    <s v="1517"/>
    <s v="Hareid"/>
    <s v="2"/>
    <s v="Kvinner"/>
    <x v="5"/>
    <x v="5"/>
    <x v="3"/>
    <x v="23"/>
  </r>
  <r>
    <x v="13"/>
    <s v="15"/>
    <x v="13"/>
    <x v="264"/>
    <s v="1517"/>
    <s v="Hareid"/>
    <s v="1"/>
    <s v="Menn"/>
    <x v="0"/>
    <x v="0"/>
    <x v="3"/>
    <x v="19"/>
  </r>
  <r>
    <x v="13"/>
    <s v="15"/>
    <x v="13"/>
    <x v="264"/>
    <s v="1517"/>
    <s v="Hareid"/>
    <s v="1"/>
    <s v="Menn"/>
    <x v="1"/>
    <x v="1"/>
    <x v="3"/>
    <x v="0"/>
  </r>
  <r>
    <x v="13"/>
    <s v="15"/>
    <x v="13"/>
    <x v="264"/>
    <s v="1517"/>
    <s v="Hareid"/>
    <s v="1"/>
    <s v="Menn"/>
    <x v="2"/>
    <x v="2"/>
    <x v="3"/>
    <x v="12"/>
  </r>
  <r>
    <x v="13"/>
    <s v="15"/>
    <x v="13"/>
    <x v="264"/>
    <s v="1517"/>
    <s v="Hareid"/>
    <s v="1"/>
    <s v="Menn"/>
    <x v="3"/>
    <x v="3"/>
    <x v="3"/>
    <x v="20"/>
  </r>
  <r>
    <x v="13"/>
    <s v="15"/>
    <x v="13"/>
    <x v="264"/>
    <s v="1517"/>
    <s v="Hareid"/>
    <s v="1"/>
    <s v="Menn"/>
    <x v="4"/>
    <x v="4"/>
    <x v="3"/>
    <x v="6"/>
  </r>
  <r>
    <x v="13"/>
    <s v="15"/>
    <x v="13"/>
    <x v="264"/>
    <s v="1517"/>
    <s v="Hareid"/>
    <s v="1"/>
    <s v="Menn"/>
    <x v="5"/>
    <x v="5"/>
    <x v="3"/>
    <x v="0"/>
  </r>
  <r>
    <x v="13"/>
    <s v="15"/>
    <x v="13"/>
    <x v="264"/>
    <s v="1517"/>
    <s v="Hareid"/>
    <s v="2"/>
    <s v="Kvinner"/>
    <x v="0"/>
    <x v="0"/>
    <x v="4"/>
    <x v="39"/>
  </r>
  <r>
    <x v="13"/>
    <s v="15"/>
    <x v="13"/>
    <x v="264"/>
    <s v="1517"/>
    <s v="Hareid"/>
    <s v="2"/>
    <s v="Kvinner"/>
    <x v="1"/>
    <x v="1"/>
    <x v="4"/>
    <x v="39"/>
  </r>
  <r>
    <x v="13"/>
    <s v="15"/>
    <x v="13"/>
    <x v="264"/>
    <s v="1517"/>
    <s v="Hareid"/>
    <s v="2"/>
    <s v="Kvinner"/>
    <x v="2"/>
    <x v="2"/>
    <x v="4"/>
    <x v="23"/>
  </r>
  <r>
    <x v="13"/>
    <s v="15"/>
    <x v="13"/>
    <x v="264"/>
    <s v="1517"/>
    <s v="Hareid"/>
    <s v="2"/>
    <s v="Kvinner"/>
    <x v="3"/>
    <x v="3"/>
    <x v="4"/>
    <x v="23"/>
  </r>
  <r>
    <x v="13"/>
    <s v="15"/>
    <x v="13"/>
    <x v="264"/>
    <s v="1517"/>
    <s v="Hareid"/>
    <s v="2"/>
    <s v="Kvinner"/>
    <x v="4"/>
    <x v="4"/>
    <x v="4"/>
    <x v="0"/>
  </r>
  <r>
    <x v="13"/>
    <s v="15"/>
    <x v="13"/>
    <x v="264"/>
    <s v="1517"/>
    <s v="Hareid"/>
    <s v="2"/>
    <s v="Kvinner"/>
    <x v="5"/>
    <x v="5"/>
    <x v="4"/>
    <x v="39"/>
  </r>
  <r>
    <x v="13"/>
    <s v="15"/>
    <x v="13"/>
    <x v="264"/>
    <s v="1517"/>
    <s v="Hareid"/>
    <s v="1"/>
    <s v="Menn"/>
    <x v="0"/>
    <x v="0"/>
    <x v="4"/>
    <x v="19"/>
  </r>
  <r>
    <x v="13"/>
    <s v="15"/>
    <x v="13"/>
    <x v="264"/>
    <s v="1517"/>
    <s v="Hareid"/>
    <s v="1"/>
    <s v="Menn"/>
    <x v="1"/>
    <x v="1"/>
    <x v="4"/>
    <x v="23"/>
  </r>
  <r>
    <x v="13"/>
    <s v="15"/>
    <x v="13"/>
    <x v="264"/>
    <s v="1517"/>
    <s v="Hareid"/>
    <s v="1"/>
    <s v="Menn"/>
    <x v="2"/>
    <x v="2"/>
    <x v="4"/>
    <x v="12"/>
  </r>
  <r>
    <x v="13"/>
    <s v="15"/>
    <x v="13"/>
    <x v="264"/>
    <s v="1517"/>
    <s v="Hareid"/>
    <s v="1"/>
    <s v="Menn"/>
    <x v="3"/>
    <x v="3"/>
    <x v="4"/>
    <x v="4"/>
  </r>
  <r>
    <x v="13"/>
    <s v="15"/>
    <x v="13"/>
    <x v="264"/>
    <s v="1517"/>
    <s v="Hareid"/>
    <s v="1"/>
    <s v="Menn"/>
    <x v="4"/>
    <x v="4"/>
    <x v="4"/>
    <x v="7"/>
  </r>
  <r>
    <x v="13"/>
    <s v="15"/>
    <x v="13"/>
    <x v="264"/>
    <s v="1517"/>
    <s v="Hareid"/>
    <s v="1"/>
    <s v="Menn"/>
    <x v="5"/>
    <x v="5"/>
    <x v="4"/>
    <x v="21"/>
  </r>
  <r>
    <x v="13"/>
    <s v="15"/>
    <x v="13"/>
    <x v="264"/>
    <s v="1517"/>
    <s v="Hareid"/>
    <s v="2"/>
    <s v="Kvinner"/>
    <x v="0"/>
    <x v="0"/>
    <x v="5"/>
    <x v="23"/>
  </r>
  <r>
    <x v="13"/>
    <s v="15"/>
    <x v="13"/>
    <x v="264"/>
    <s v="1517"/>
    <s v="Hareid"/>
    <s v="2"/>
    <s v="Kvinner"/>
    <x v="1"/>
    <x v="1"/>
    <x v="5"/>
    <x v="39"/>
  </r>
  <r>
    <x v="13"/>
    <s v="15"/>
    <x v="13"/>
    <x v="264"/>
    <s v="1517"/>
    <s v="Hareid"/>
    <s v="2"/>
    <s v="Kvinner"/>
    <x v="2"/>
    <x v="2"/>
    <x v="5"/>
    <x v="23"/>
  </r>
  <r>
    <x v="13"/>
    <s v="15"/>
    <x v="13"/>
    <x v="264"/>
    <s v="1517"/>
    <s v="Hareid"/>
    <s v="2"/>
    <s v="Kvinner"/>
    <x v="3"/>
    <x v="3"/>
    <x v="5"/>
    <x v="0"/>
  </r>
  <r>
    <x v="13"/>
    <s v="15"/>
    <x v="13"/>
    <x v="264"/>
    <s v="1517"/>
    <s v="Hareid"/>
    <s v="2"/>
    <s v="Kvinner"/>
    <x v="4"/>
    <x v="4"/>
    <x v="5"/>
    <x v="0"/>
  </r>
  <r>
    <x v="13"/>
    <s v="15"/>
    <x v="13"/>
    <x v="264"/>
    <s v="1517"/>
    <s v="Hareid"/>
    <s v="2"/>
    <s v="Kvinner"/>
    <x v="5"/>
    <x v="5"/>
    <x v="5"/>
    <x v="23"/>
  </r>
  <r>
    <x v="13"/>
    <s v="15"/>
    <x v="13"/>
    <x v="264"/>
    <s v="1517"/>
    <s v="Hareid"/>
    <s v="1"/>
    <s v="Menn"/>
    <x v="0"/>
    <x v="0"/>
    <x v="5"/>
    <x v="23"/>
  </r>
  <r>
    <x v="13"/>
    <s v="15"/>
    <x v="13"/>
    <x v="264"/>
    <s v="1517"/>
    <s v="Hareid"/>
    <s v="1"/>
    <s v="Menn"/>
    <x v="1"/>
    <x v="1"/>
    <x v="5"/>
    <x v="23"/>
  </r>
  <r>
    <x v="13"/>
    <s v="15"/>
    <x v="13"/>
    <x v="264"/>
    <s v="1517"/>
    <s v="Hareid"/>
    <s v="1"/>
    <s v="Menn"/>
    <x v="2"/>
    <x v="2"/>
    <x v="5"/>
    <x v="5"/>
  </r>
  <r>
    <x v="13"/>
    <s v="15"/>
    <x v="13"/>
    <x v="264"/>
    <s v="1517"/>
    <s v="Hareid"/>
    <s v="1"/>
    <s v="Menn"/>
    <x v="3"/>
    <x v="3"/>
    <x v="5"/>
    <x v="36"/>
  </r>
  <r>
    <x v="13"/>
    <s v="15"/>
    <x v="13"/>
    <x v="264"/>
    <s v="1517"/>
    <s v="Hareid"/>
    <s v="1"/>
    <s v="Menn"/>
    <x v="4"/>
    <x v="4"/>
    <x v="5"/>
    <x v="7"/>
  </r>
  <r>
    <x v="13"/>
    <s v="15"/>
    <x v="13"/>
    <x v="264"/>
    <s v="1517"/>
    <s v="Hareid"/>
    <s v="1"/>
    <s v="Menn"/>
    <x v="5"/>
    <x v="5"/>
    <x v="5"/>
    <x v="6"/>
  </r>
  <r>
    <x v="13"/>
    <s v="15"/>
    <x v="13"/>
    <x v="264"/>
    <s v="1517"/>
    <s v="Hareid"/>
    <s v="2"/>
    <s v="Kvinner"/>
    <x v="0"/>
    <x v="0"/>
    <x v="6"/>
    <x v="39"/>
  </r>
  <r>
    <x v="13"/>
    <s v="15"/>
    <x v="13"/>
    <x v="264"/>
    <s v="1517"/>
    <s v="Hareid"/>
    <s v="2"/>
    <s v="Kvinner"/>
    <x v="1"/>
    <x v="1"/>
    <x v="6"/>
    <x v="23"/>
  </r>
  <r>
    <x v="13"/>
    <s v="15"/>
    <x v="13"/>
    <x v="264"/>
    <s v="1517"/>
    <s v="Hareid"/>
    <s v="2"/>
    <s v="Kvinner"/>
    <x v="2"/>
    <x v="2"/>
    <x v="6"/>
    <x v="23"/>
  </r>
  <r>
    <x v="13"/>
    <s v="15"/>
    <x v="13"/>
    <x v="264"/>
    <s v="1517"/>
    <s v="Hareid"/>
    <s v="2"/>
    <s v="Kvinner"/>
    <x v="3"/>
    <x v="3"/>
    <x v="6"/>
    <x v="23"/>
  </r>
  <r>
    <x v="13"/>
    <s v="15"/>
    <x v="13"/>
    <x v="264"/>
    <s v="1517"/>
    <s v="Hareid"/>
    <s v="2"/>
    <s v="Kvinner"/>
    <x v="4"/>
    <x v="4"/>
    <x v="6"/>
    <x v="0"/>
  </r>
  <r>
    <x v="13"/>
    <s v="15"/>
    <x v="13"/>
    <x v="264"/>
    <s v="1517"/>
    <s v="Hareid"/>
    <s v="2"/>
    <s v="Kvinner"/>
    <x v="5"/>
    <x v="5"/>
    <x v="6"/>
    <x v="23"/>
  </r>
  <r>
    <x v="13"/>
    <s v="15"/>
    <x v="13"/>
    <x v="264"/>
    <s v="1517"/>
    <s v="Hareid"/>
    <s v="1"/>
    <s v="Menn"/>
    <x v="0"/>
    <x v="0"/>
    <x v="6"/>
    <x v="39"/>
  </r>
  <r>
    <x v="13"/>
    <s v="15"/>
    <x v="13"/>
    <x v="264"/>
    <s v="1517"/>
    <s v="Hareid"/>
    <s v="1"/>
    <s v="Menn"/>
    <x v="1"/>
    <x v="1"/>
    <x v="6"/>
    <x v="19"/>
  </r>
  <r>
    <x v="13"/>
    <s v="15"/>
    <x v="13"/>
    <x v="264"/>
    <s v="1517"/>
    <s v="Hareid"/>
    <s v="1"/>
    <s v="Menn"/>
    <x v="2"/>
    <x v="2"/>
    <x v="6"/>
    <x v="0"/>
  </r>
  <r>
    <x v="13"/>
    <s v="15"/>
    <x v="13"/>
    <x v="264"/>
    <s v="1517"/>
    <s v="Hareid"/>
    <s v="1"/>
    <s v="Menn"/>
    <x v="3"/>
    <x v="3"/>
    <x v="6"/>
    <x v="21"/>
  </r>
  <r>
    <x v="13"/>
    <s v="15"/>
    <x v="13"/>
    <x v="264"/>
    <s v="1517"/>
    <s v="Hareid"/>
    <s v="1"/>
    <s v="Menn"/>
    <x v="4"/>
    <x v="4"/>
    <x v="6"/>
    <x v="12"/>
  </r>
  <r>
    <x v="13"/>
    <s v="15"/>
    <x v="13"/>
    <x v="264"/>
    <s v="1517"/>
    <s v="Hareid"/>
    <s v="1"/>
    <s v="Menn"/>
    <x v="5"/>
    <x v="5"/>
    <x v="6"/>
    <x v="7"/>
  </r>
  <r>
    <x v="13"/>
    <s v="15"/>
    <x v="13"/>
    <x v="264"/>
    <s v="1517"/>
    <s v="Hareid"/>
    <s v="2"/>
    <s v="Kvinner"/>
    <x v="0"/>
    <x v="0"/>
    <x v="7"/>
    <x v="39"/>
  </r>
  <r>
    <x v="13"/>
    <s v="15"/>
    <x v="13"/>
    <x v="264"/>
    <s v="1517"/>
    <s v="Hareid"/>
    <s v="2"/>
    <s v="Kvinner"/>
    <x v="1"/>
    <x v="1"/>
    <x v="7"/>
    <x v="39"/>
  </r>
  <r>
    <x v="13"/>
    <s v="15"/>
    <x v="13"/>
    <x v="264"/>
    <s v="1517"/>
    <s v="Hareid"/>
    <s v="2"/>
    <s v="Kvinner"/>
    <x v="2"/>
    <x v="2"/>
    <x v="7"/>
    <x v="0"/>
  </r>
  <r>
    <x v="13"/>
    <s v="15"/>
    <x v="13"/>
    <x v="264"/>
    <s v="1517"/>
    <s v="Hareid"/>
    <s v="2"/>
    <s v="Kvinner"/>
    <x v="3"/>
    <x v="3"/>
    <x v="7"/>
    <x v="1"/>
  </r>
  <r>
    <x v="13"/>
    <s v="15"/>
    <x v="13"/>
    <x v="264"/>
    <s v="1517"/>
    <s v="Hareid"/>
    <s v="2"/>
    <s v="Kvinner"/>
    <x v="4"/>
    <x v="4"/>
    <x v="7"/>
    <x v="0"/>
  </r>
  <r>
    <x v="13"/>
    <s v="15"/>
    <x v="13"/>
    <x v="264"/>
    <s v="1517"/>
    <s v="Hareid"/>
    <s v="2"/>
    <s v="Kvinner"/>
    <x v="5"/>
    <x v="5"/>
    <x v="7"/>
    <x v="23"/>
  </r>
  <r>
    <x v="13"/>
    <s v="15"/>
    <x v="13"/>
    <x v="264"/>
    <s v="1517"/>
    <s v="Hareid"/>
    <s v="1"/>
    <s v="Menn"/>
    <x v="0"/>
    <x v="0"/>
    <x v="7"/>
    <x v="39"/>
  </r>
  <r>
    <x v="13"/>
    <s v="15"/>
    <x v="13"/>
    <x v="264"/>
    <s v="1517"/>
    <s v="Hareid"/>
    <s v="1"/>
    <s v="Menn"/>
    <x v="1"/>
    <x v="1"/>
    <x v="7"/>
    <x v="23"/>
  </r>
  <r>
    <x v="13"/>
    <s v="15"/>
    <x v="13"/>
    <x v="264"/>
    <s v="1517"/>
    <s v="Hareid"/>
    <s v="1"/>
    <s v="Menn"/>
    <x v="2"/>
    <x v="2"/>
    <x v="7"/>
    <x v="12"/>
  </r>
  <r>
    <x v="13"/>
    <s v="15"/>
    <x v="13"/>
    <x v="264"/>
    <s v="1517"/>
    <s v="Hareid"/>
    <s v="1"/>
    <s v="Menn"/>
    <x v="3"/>
    <x v="3"/>
    <x v="7"/>
    <x v="2"/>
  </r>
  <r>
    <x v="13"/>
    <s v="15"/>
    <x v="13"/>
    <x v="264"/>
    <s v="1517"/>
    <s v="Hareid"/>
    <s v="1"/>
    <s v="Menn"/>
    <x v="4"/>
    <x v="4"/>
    <x v="7"/>
    <x v="12"/>
  </r>
  <r>
    <x v="13"/>
    <s v="15"/>
    <x v="13"/>
    <x v="264"/>
    <s v="1517"/>
    <s v="Hareid"/>
    <s v="1"/>
    <s v="Menn"/>
    <x v="5"/>
    <x v="5"/>
    <x v="7"/>
    <x v="13"/>
  </r>
  <r>
    <x v="13"/>
    <s v="15"/>
    <x v="13"/>
    <x v="265"/>
    <s v="1519"/>
    <s v="Volda"/>
    <s v="2"/>
    <s v="Kvinner"/>
    <x v="0"/>
    <x v="0"/>
    <x v="0"/>
    <x v="21"/>
  </r>
  <r>
    <x v="13"/>
    <s v="15"/>
    <x v="13"/>
    <x v="265"/>
    <s v="1519"/>
    <s v="Volda"/>
    <s v="2"/>
    <s v="Kvinner"/>
    <x v="1"/>
    <x v="1"/>
    <x v="0"/>
    <x v="15"/>
  </r>
  <r>
    <x v="13"/>
    <s v="15"/>
    <x v="13"/>
    <x v="265"/>
    <s v="1519"/>
    <s v="Volda"/>
    <s v="2"/>
    <s v="Kvinner"/>
    <x v="2"/>
    <x v="2"/>
    <x v="0"/>
    <x v="14"/>
  </r>
  <r>
    <x v="13"/>
    <s v="15"/>
    <x v="13"/>
    <x v="265"/>
    <s v="1519"/>
    <s v="Volda"/>
    <s v="2"/>
    <s v="Kvinner"/>
    <x v="3"/>
    <x v="3"/>
    <x v="0"/>
    <x v="20"/>
  </r>
  <r>
    <x v="13"/>
    <s v="15"/>
    <x v="13"/>
    <x v="265"/>
    <s v="1519"/>
    <s v="Volda"/>
    <s v="2"/>
    <s v="Kvinner"/>
    <x v="4"/>
    <x v="4"/>
    <x v="0"/>
    <x v="56"/>
  </r>
  <r>
    <x v="13"/>
    <s v="15"/>
    <x v="13"/>
    <x v="265"/>
    <s v="1519"/>
    <s v="Volda"/>
    <s v="2"/>
    <s v="Kvinner"/>
    <x v="5"/>
    <x v="5"/>
    <x v="0"/>
    <x v="15"/>
  </r>
  <r>
    <x v="13"/>
    <s v="15"/>
    <x v="13"/>
    <x v="265"/>
    <s v="1519"/>
    <s v="Volda"/>
    <s v="1"/>
    <s v="Menn"/>
    <x v="0"/>
    <x v="0"/>
    <x v="0"/>
    <x v="51"/>
  </r>
  <r>
    <x v="13"/>
    <s v="15"/>
    <x v="13"/>
    <x v="265"/>
    <s v="1519"/>
    <s v="Volda"/>
    <s v="1"/>
    <s v="Menn"/>
    <x v="1"/>
    <x v="1"/>
    <x v="0"/>
    <x v="11"/>
  </r>
  <r>
    <x v="13"/>
    <s v="15"/>
    <x v="13"/>
    <x v="265"/>
    <s v="1519"/>
    <s v="Volda"/>
    <s v="1"/>
    <s v="Menn"/>
    <x v="2"/>
    <x v="2"/>
    <x v="0"/>
    <x v="28"/>
  </r>
  <r>
    <x v="13"/>
    <s v="15"/>
    <x v="13"/>
    <x v="265"/>
    <s v="1519"/>
    <s v="Volda"/>
    <s v="1"/>
    <s v="Menn"/>
    <x v="3"/>
    <x v="3"/>
    <x v="0"/>
    <x v="25"/>
  </r>
  <r>
    <x v="13"/>
    <s v="15"/>
    <x v="13"/>
    <x v="265"/>
    <s v="1519"/>
    <s v="Volda"/>
    <s v="1"/>
    <s v="Menn"/>
    <x v="4"/>
    <x v="4"/>
    <x v="0"/>
    <x v="30"/>
  </r>
  <r>
    <x v="13"/>
    <s v="15"/>
    <x v="13"/>
    <x v="265"/>
    <s v="1519"/>
    <s v="Volda"/>
    <s v="1"/>
    <s v="Menn"/>
    <x v="5"/>
    <x v="5"/>
    <x v="0"/>
    <x v="56"/>
  </r>
  <r>
    <x v="13"/>
    <s v="15"/>
    <x v="13"/>
    <x v="265"/>
    <s v="1519"/>
    <s v="Volda"/>
    <s v="2"/>
    <s v="Kvinner"/>
    <x v="0"/>
    <x v="0"/>
    <x v="1"/>
    <x v="23"/>
  </r>
  <r>
    <x v="13"/>
    <s v="15"/>
    <x v="13"/>
    <x v="265"/>
    <s v="1519"/>
    <s v="Volda"/>
    <s v="2"/>
    <s v="Kvinner"/>
    <x v="1"/>
    <x v="1"/>
    <x v="1"/>
    <x v="0"/>
  </r>
  <r>
    <x v="13"/>
    <s v="15"/>
    <x v="13"/>
    <x v="265"/>
    <s v="1519"/>
    <s v="Volda"/>
    <s v="2"/>
    <s v="Kvinner"/>
    <x v="2"/>
    <x v="2"/>
    <x v="1"/>
    <x v="6"/>
  </r>
  <r>
    <x v="13"/>
    <s v="15"/>
    <x v="13"/>
    <x v="265"/>
    <s v="1519"/>
    <s v="Volda"/>
    <s v="2"/>
    <s v="Kvinner"/>
    <x v="3"/>
    <x v="3"/>
    <x v="1"/>
    <x v="14"/>
  </r>
  <r>
    <x v="13"/>
    <s v="15"/>
    <x v="13"/>
    <x v="265"/>
    <s v="1519"/>
    <s v="Volda"/>
    <s v="2"/>
    <s v="Kvinner"/>
    <x v="4"/>
    <x v="4"/>
    <x v="1"/>
    <x v="24"/>
  </r>
  <r>
    <x v="13"/>
    <s v="15"/>
    <x v="13"/>
    <x v="265"/>
    <s v="1519"/>
    <s v="Volda"/>
    <s v="2"/>
    <s v="Kvinner"/>
    <x v="5"/>
    <x v="5"/>
    <x v="1"/>
    <x v="0"/>
  </r>
  <r>
    <x v="13"/>
    <s v="15"/>
    <x v="13"/>
    <x v="265"/>
    <s v="1519"/>
    <s v="Volda"/>
    <s v="1"/>
    <s v="Menn"/>
    <x v="0"/>
    <x v="0"/>
    <x v="1"/>
    <x v="13"/>
  </r>
  <r>
    <x v="13"/>
    <s v="15"/>
    <x v="13"/>
    <x v="265"/>
    <s v="1519"/>
    <s v="Volda"/>
    <s v="1"/>
    <s v="Menn"/>
    <x v="1"/>
    <x v="1"/>
    <x v="1"/>
    <x v="7"/>
  </r>
  <r>
    <x v="13"/>
    <s v="15"/>
    <x v="13"/>
    <x v="265"/>
    <s v="1519"/>
    <s v="Volda"/>
    <s v="1"/>
    <s v="Menn"/>
    <x v="2"/>
    <x v="2"/>
    <x v="1"/>
    <x v="32"/>
  </r>
  <r>
    <x v="13"/>
    <s v="15"/>
    <x v="13"/>
    <x v="265"/>
    <s v="1519"/>
    <s v="Volda"/>
    <s v="1"/>
    <s v="Menn"/>
    <x v="3"/>
    <x v="3"/>
    <x v="1"/>
    <x v="29"/>
  </r>
  <r>
    <x v="13"/>
    <s v="15"/>
    <x v="13"/>
    <x v="265"/>
    <s v="1519"/>
    <s v="Volda"/>
    <s v="1"/>
    <s v="Menn"/>
    <x v="4"/>
    <x v="4"/>
    <x v="1"/>
    <x v="31"/>
  </r>
  <r>
    <x v="13"/>
    <s v="15"/>
    <x v="13"/>
    <x v="265"/>
    <s v="1519"/>
    <s v="Volda"/>
    <s v="1"/>
    <s v="Menn"/>
    <x v="5"/>
    <x v="5"/>
    <x v="1"/>
    <x v="21"/>
  </r>
  <r>
    <x v="13"/>
    <s v="15"/>
    <x v="13"/>
    <x v="265"/>
    <s v="1519"/>
    <s v="Volda"/>
    <s v="2"/>
    <s v="Kvinner"/>
    <x v="0"/>
    <x v="0"/>
    <x v="2"/>
    <x v="12"/>
  </r>
  <r>
    <x v="13"/>
    <s v="15"/>
    <x v="13"/>
    <x v="265"/>
    <s v="1519"/>
    <s v="Volda"/>
    <s v="2"/>
    <s v="Kvinner"/>
    <x v="1"/>
    <x v="1"/>
    <x v="2"/>
    <x v="1"/>
  </r>
  <r>
    <x v="13"/>
    <s v="15"/>
    <x v="13"/>
    <x v="265"/>
    <s v="1519"/>
    <s v="Volda"/>
    <s v="2"/>
    <s v="Kvinner"/>
    <x v="2"/>
    <x v="2"/>
    <x v="2"/>
    <x v="12"/>
  </r>
  <r>
    <x v="13"/>
    <s v="15"/>
    <x v="13"/>
    <x v="265"/>
    <s v="1519"/>
    <s v="Volda"/>
    <s v="2"/>
    <s v="Kvinner"/>
    <x v="3"/>
    <x v="3"/>
    <x v="2"/>
    <x v="2"/>
  </r>
  <r>
    <x v="13"/>
    <s v="15"/>
    <x v="13"/>
    <x v="265"/>
    <s v="1519"/>
    <s v="Volda"/>
    <s v="2"/>
    <s v="Kvinner"/>
    <x v="4"/>
    <x v="4"/>
    <x v="2"/>
    <x v="3"/>
  </r>
  <r>
    <x v="13"/>
    <s v="15"/>
    <x v="13"/>
    <x v="265"/>
    <s v="1519"/>
    <s v="Volda"/>
    <s v="2"/>
    <s v="Kvinner"/>
    <x v="5"/>
    <x v="5"/>
    <x v="2"/>
    <x v="1"/>
  </r>
  <r>
    <x v="13"/>
    <s v="15"/>
    <x v="13"/>
    <x v="265"/>
    <s v="1519"/>
    <s v="Volda"/>
    <s v="1"/>
    <s v="Menn"/>
    <x v="0"/>
    <x v="0"/>
    <x v="2"/>
    <x v="7"/>
  </r>
  <r>
    <x v="13"/>
    <s v="15"/>
    <x v="13"/>
    <x v="265"/>
    <s v="1519"/>
    <s v="Volda"/>
    <s v="1"/>
    <s v="Menn"/>
    <x v="1"/>
    <x v="1"/>
    <x v="2"/>
    <x v="7"/>
  </r>
  <r>
    <x v="13"/>
    <s v="15"/>
    <x v="13"/>
    <x v="265"/>
    <s v="1519"/>
    <s v="Volda"/>
    <s v="1"/>
    <s v="Menn"/>
    <x v="2"/>
    <x v="2"/>
    <x v="2"/>
    <x v="46"/>
  </r>
  <r>
    <x v="13"/>
    <s v="15"/>
    <x v="13"/>
    <x v="265"/>
    <s v="1519"/>
    <s v="Volda"/>
    <s v="1"/>
    <s v="Menn"/>
    <x v="3"/>
    <x v="3"/>
    <x v="2"/>
    <x v="30"/>
  </r>
  <r>
    <x v="13"/>
    <s v="15"/>
    <x v="13"/>
    <x v="265"/>
    <s v="1519"/>
    <s v="Volda"/>
    <s v="1"/>
    <s v="Menn"/>
    <x v="4"/>
    <x v="4"/>
    <x v="2"/>
    <x v="50"/>
  </r>
  <r>
    <x v="13"/>
    <s v="15"/>
    <x v="13"/>
    <x v="265"/>
    <s v="1519"/>
    <s v="Volda"/>
    <s v="1"/>
    <s v="Menn"/>
    <x v="5"/>
    <x v="5"/>
    <x v="2"/>
    <x v="36"/>
  </r>
  <r>
    <x v="13"/>
    <s v="15"/>
    <x v="13"/>
    <x v="265"/>
    <s v="1519"/>
    <s v="Volda"/>
    <s v="2"/>
    <s v="Kvinner"/>
    <x v="0"/>
    <x v="0"/>
    <x v="3"/>
    <x v="0"/>
  </r>
  <r>
    <x v="13"/>
    <s v="15"/>
    <x v="13"/>
    <x v="265"/>
    <s v="1519"/>
    <s v="Volda"/>
    <s v="2"/>
    <s v="Kvinner"/>
    <x v="1"/>
    <x v="1"/>
    <x v="3"/>
    <x v="1"/>
  </r>
  <r>
    <x v="13"/>
    <s v="15"/>
    <x v="13"/>
    <x v="265"/>
    <s v="1519"/>
    <s v="Volda"/>
    <s v="2"/>
    <s v="Kvinner"/>
    <x v="2"/>
    <x v="2"/>
    <x v="3"/>
    <x v="0"/>
  </r>
  <r>
    <x v="13"/>
    <s v="15"/>
    <x v="13"/>
    <x v="265"/>
    <s v="1519"/>
    <s v="Volda"/>
    <s v="2"/>
    <s v="Kvinner"/>
    <x v="3"/>
    <x v="3"/>
    <x v="3"/>
    <x v="13"/>
  </r>
  <r>
    <x v="13"/>
    <s v="15"/>
    <x v="13"/>
    <x v="265"/>
    <s v="1519"/>
    <s v="Volda"/>
    <s v="2"/>
    <s v="Kvinner"/>
    <x v="4"/>
    <x v="4"/>
    <x v="3"/>
    <x v="3"/>
  </r>
  <r>
    <x v="13"/>
    <s v="15"/>
    <x v="13"/>
    <x v="265"/>
    <s v="1519"/>
    <s v="Volda"/>
    <s v="2"/>
    <s v="Kvinner"/>
    <x v="5"/>
    <x v="5"/>
    <x v="3"/>
    <x v="12"/>
  </r>
  <r>
    <x v="13"/>
    <s v="15"/>
    <x v="13"/>
    <x v="265"/>
    <s v="1519"/>
    <s v="Volda"/>
    <s v="1"/>
    <s v="Menn"/>
    <x v="0"/>
    <x v="0"/>
    <x v="3"/>
    <x v="13"/>
  </r>
  <r>
    <x v="13"/>
    <s v="15"/>
    <x v="13"/>
    <x v="265"/>
    <s v="1519"/>
    <s v="Volda"/>
    <s v="1"/>
    <s v="Menn"/>
    <x v="1"/>
    <x v="1"/>
    <x v="3"/>
    <x v="15"/>
  </r>
  <r>
    <x v="13"/>
    <s v="15"/>
    <x v="13"/>
    <x v="265"/>
    <s v="1519"/>
    <s v="Volda"/>
    <s v="1"/>
    <s v="Menn"/>
    <x v="2"/>
    <x v="2"/>
    <x v="3"/>
    <x v="3"/>
  </r>
  <r>
    <x v="13"/>
    <s v="15"/>
    <x v="13"/>
    <x v="265"/>
    <s v="1519"/>
    <s v="Volda"/>
    <s v="1"/>
    <s v="Menn"/>
    <x v="3"/>
    <x v="3"/>
    <x v="3"/>
    <x v="8"/>
  </r>
  <r>
    <x v="13"/>
    <s v="15"/>
    <x v="13"/>
    <x v="265"/>
    <s v="1519"/>
    <s v="Volda"/>
    <s v="1"/>
    <s v="Menn"/>
    <x v="4"/>
    <x v="4"/>
    <x v="3"/>
    <x v="16"/>
  </r>
  <r>
    <x v="13"/>
    <s v="15"/>
    <x v="13"/>
    <x v="265"/>
    <s v="1519"/>
    <s v="Volda"/>
    <s v="1"/>
    <s v="Menn"/>
    <x v="5"/>
    <x v="5"/>
    <x v="3"/>
    <x v="36"/>
  </r>
  <r>
    <x v="13"/>
    <s v="15"/>
    <x v="13"/>
    <x v="265"/>
    <s v="1519"/>
    <s v="Volda"/>
    <s v="2"/>
    <s v="Kvinner"/>
    <x v="0"/>
    <x v="0"/>
    <x v="4"/>
    <x v="5"/>
  </r>
  <r>
    <x v="13"/>
    <s v="15"/>
    <x v="13"/>
    <x v="265"/>
    <s v="1519"/>
    <s v="Volda"/>
    <s v="2"/>
    <s v="Kvinner"/>
    <x v="1"/>
    <x v="1"/>
    <x v="4"/>
    <x v="12"/>
  </r>
  <r>
    <x v="13"/>
    <s v="15"/>
    <x v="13"/>
    <x v="265"/>
    <s v="1519"/>
    <s v="Volda"/>
    <s v="2"/>
    <s v="Kvinner"/>
    <x v="2"/>
    <x v="2"/>
    <x v="4"/>
    <x v="12"/>
  </r>
  <r>
    <x v="13"/>
    <s v="15"/>
    <x v="13"/>
    <x v="265"/>
    <s v="1519"/>
    <s v="Volda"/>
    <s v="2"/>
    <s v="Kvinner"/>
    <x v="3"/>
    <x v="3"/>
    <x v="4"/>
    <x v="7"/>
  </r>
  <r>
    <x v="13"/>
    <s v="15"/>
    <x v="13"/>
    <x v="265"/>
    <s v="1519"/>
    <s v="Volda"/>
    <s v="2"/>
    <s v="Kvinner"/>
    <x v="4"/>
    <x v="4"/>
    <x v="4"/>
    <x v="55"/>
  </r>
  <r>
    <x v="13"/>
    <s v="15"/>
    <x v="13"/>
    <x v="265"/>
    <s v="1519"/>
    <s v="Volda"/>
    <s v="2"/>
    <s v="Kvinner"/>
    <x v="5"/>
    <x v="5"/>
    <x v="4"/>
    <x v="12"/>
  </r>
  <r>
    <x v="13"/>
    <s v="15"/>
    <x v="13"/>
    <x v="265"/>
    <s v="1519"/>
    <s v="Volda"/>
    <s v="1"/>
    <s v="Menn"/>
    <x v="0"/>
    <x v="0"/>
    <x v="4"/>
    <x v="51"/>
  </r>
  <r>
    <x v="13"/>
    <s v="15"/>
    <x v="13"/>
    <x v="265"/>
    <s v="1519"/>
    <s v="Volda"/>
    <s v="1"/>
    <s v="Menn"/>
    <x v="1"/>
    <x v="1"/>
    <x v="4"/>
    <x v="13"/>
  </r>
  <r>
    <x v="13"/>
    <s v="15"/>
    <x v="13"/>
    <x v="265"/>
    <s v="1519"/>
    <s v="Volda"/>
    <s v="1"/>
    <s v="Menn"/>
    <x v="2"/>
    <x v="2"/>
    <x v="4"/>
    <x v="46"/>
  </r>
  <r>
    <x v="13"/>
    <s v="15"/>
    <x v="13"/>
    <x v="265"/>
    <s v="1519"/>
    <s v="Volda"/>
    <s v="1"/>
    <s v="Menn"/>
    <x v="3"/>
    <x v="3"/>
    <x v="4"/>
    <x v="31"/>
  </r>
  <r>
    <x v="13"/>
    <s v="15"/>
    <x v="13"/>
    <x v="265"/>
    <s v="1519"/>
    <s v="Volda"/>
    <s v="1"/>
    <s v="Menn"/>
    <x v="4"/>
    <x v="4"/>
    <x v="4"/>
    <x v="27"/>
  </r>
  <r>
    <x v="13"/>
    <s v="15"/>
    <x v="13"/>
    <x v="265"/>
    <s v="1519"/>
    <s v="Volda"/>
    <s v="1"/>
    <s v="Menn"/>
    <x v="5"/>
    <x v="5"/>
    <x v="4"/>
    <x v="56"/>
  </r>
  <r>
    <x v="13"/>
    <s v="15"/>
    <x v="13"/>
    <x v="265"/>
    <s v="1519"/>
    <s v="Volda"/>
    <s v="2"/>
    <s v="Kvinner"/>
    <x v="0"/>
    <x v="0"/>
    <x v="5"/>
    <x v="21"/>
  </r>
  <r>
    <x v="13"/>
    <s v="15"/>
    <x v="13"/>
    <x v="265"/>
    <s v="1519"/>
    <s v="Volda"/>
    <s v="2"/>
    <s v="Kvinner"/>
    <x v="1"/>
    <x v="1"/>
    <x v="5"/>
    <x v="5"/>
  </r>
  <r>
    <x v="13"/>
    <s v="15"/>
    <x v="13"/>
    <x v="265"/>
    <s v="1519"/>
    <s v="Volda"/>
    <s v="2"/>
    <s v="Kvinner"/>
    <x v="2"/>
    <x v="2"/>
    <x v="5"/>
    <x v="7"/>
  </r>
  <r>
    <x v="13"/>
    <s v="15"/>
    <x v="13"/>
    <x v="265"/>
    <s v="1519"/>
    <s v="Volda"/>
    <s v="2"/>
    <s v="Kvinner"/>
    <x v="3"/>
    <x v="3"/>
    <x v="5"/>
    <x v="6"/>
  </r>
  <r>
    <x v="13"/>
    <s v="15"/>
    <x v="13"/>
    <x v="265"/>
    <s v="1519"/>
    <s v="Volda"/>
    <s v="2"/>
    <s v="Kvinner"/>
    <x v="4"/>
    <x v="4"/>
    <x v="5"/>
    <x v="4"/>
  </r>
  <r>
    <x v="13"/>
    <s v="15"/>
    <x v="13"/>
    <x v="265"/>
    <s v="1519"/>
    <s v="Volda"/>
    <s v="2"/>
    <s v="Kvinner"/>
    <x v="5"/>
    <x v="5"/>
    <x v="5"/>
    <x v="15"/>
  </r>
  <r>
    <x v="13"/>
    <s v="15"/>
    <x v="13"/>
    <x v="265"/>
    <s v="1519"/>
    <s v="Volda"/>
    <s v="1"/>
    <s v="Menn"/>
    <x v="0"/>
    <x v="0"/>
    <x v="5"/>
    <x v="3"/>
  </r>
  <r>
    <x v="13"/>
    <s v="15"/>
    <x v="13"/>
    <x v="265"/>
    <s v="1519"/>
    <s v="Volda"/>
    <s v="1"/>
    <s v="Menn"/>
    <x v="1"/>
    <x v="1"/>
    <x v="5"/>
    <x v="5"/>
  </r>
  <r>
    <x v="13"/>
    <s v="15"/>
    <x v="13"/>
    <x v="265"/>
    <s v="1519"/>
    <s v="Volda"/>
    <s v="1"/>
    <s v="Menn"/>
    <x v="2"/>
    <x v="2"/>
    <x v="5"/>
    <x v="56"/>
  </r>
  <r>
    <x v="13"/>
    <s v="15"/>
    <x v="13"/>
    <x v="265"/>
    <s v="1519"/>
    <s v="Volda"/>
    <s v="1"/>
    <s v="Menn"/>
    <x v="3"/>
    <x v="3"/>
    <x v="5"/>
    <x v="33"/>
  </r>
  <r>
    <x v="13"/>
    <s v="15"/>
    <x v="13"/>
    <x v="265"/>
    <s v="1519"/>
    <s v="Volda"/>
    <s v="1"/>
    <s v="Menn"/>
    <x v="4"/>
    <x v="4"/>
    <x v="5"/>
    <x v="32"/>
  </r>
  <r>
    <x v="13"/>
    <s v="15"/>
    <x v="13"/>
    <x v="265"/>
    <s v="1519"/>
    <s v="Volda"/>
    <s v="1"/>
    <s v="Menn"/>
    <x v="5"/>
    <x v="5"/>
    <x v="5"/>
    <x v="56"/>
  </r>
  <r>
    <x v="13"/>
    <s v="15"/>
    <x v="13"/>
    <x v="265"/>
    <s v="1519"/>
    <s v="Volda"/>
    <s v="2"/>
    <s v="Kvinner"/>
    <x v="0"/>
    <x v="0"/>
    <x v="6"/>
    <x v="19"/>
  </r>
  <r>
    <x v="13"/>
    <s v="15"/>
    <x v="13"/>
    <x v="265"/>
    <s v="1519"/>
    <s v="Volda"/>
    <s v="2"/>
    <s v="Kvinner"/>
    <x v="1"/>
    <x v="1"/>
    <x v="6"/>
    <x v="39"/>
  </r>
  <r>
    <x v="13"/>
    <s v="15"/>
    <x v="13"/>
    <x v="265"/>
    <s v="1519"/>
    <s v="Volda"/>
    <s v="2"/>
    <s v="Kvinner"/>
    <x v="2"/>
    <x v="2"/>
    <x v="6"/>
    <x v="19"/>
  </r>
  <r>
    <x v="13"/>
    <s v="15"/>
    <x v="13"/>
    <x v="265"/>
    <s v="1519"/>
    <s v="Volda"/>
    <s v="2"/>
    <s v="Kvinner"/>
    <x v="3"/>
    <x v="3"/>
    <x v="6"/>
    <x v="5"/>
  </r>
  <r>
    <x v="13"/>
    <s v="15"/>
    <x v="13"/>
    <x v="265"/>
    <s v="1519"/>
    <s v="Volda"/>
    <s v="2"/>
    <s v="Kvinner"/>
    <x v="4"/>
    <x v="4"/>
    <x v="6"/>
    <x v="4"/>
  </r>
  <r>
    <x v="13"/>
    <s v="15"/>
    <x v="13"/>
    <x v="265"/>
    <s v="1519"/>
    <s v="Volda"/>
    <s v="2"/>
    <s v="Kvinner"/>
    <x v="5"/>
    <x v="5"/>
    <x v="6"/>
    <x v="36"/>
  </r>
  <r>
    <x v="13"/>
    <s v="15"/>
    <x v="13"/>
    <x v="265"/>
    <s v="1519"/>
    <s v="Volda"/>
    <s v="1"/>
    <s v="Menn"/>
    <x v="0"/>
    <x v="0"/>
    <x v="6"/>
    <x v="1"/>
  </r>
  <r>
    <x v="13"/>
    <s v="15"/>
    <x v="13"/>
    <x v="265"/>
    <s v="1519"/>
    <s v="Volda"/>
    <s v="1"/>
    <s v="Menn"/>
    <x v="1"/>
    <x v="1"/>
    <x v="6"/>
    <x v="5"/>
  </r>
  <r>
    <x v="13"/>
    <s v="15"/>
    <x v="13"/>
    <x v="265"/>
    <s v="1519"/>
    <s v="Volda"/>
    <s v="1"/>
    <s v="Menn"/>
    <x v="2"/>
    <x v="2"/>
    <x v="6"/>
    <x v="4"/>
  </r>
  <r>
    <x v="13"/>
    <s v="15"/>
    <x v="13"/>
    <x v="265"/>
    <s v="1519"/>
    <s v="Volda"/>
    <s v="1"/>
    <s v="Menn"/>
    <x v="3"/>
    <x v="3"/>
    <x v="6"/>
    <x v="62"/>
  </r>
  <r>
    <x v="13"/>
    <s v="15"/>
    <x v="13"/>
    <x v="265"/>
    <s v="1519"/>
    <s v="Volda"/>
    <s v="1"/>
    <s v="Menn"/>
    <x v="4"/>
    <x v="4"/>
    <x v="6"/>
    <x v="32"/>
  </r>
  <r>
    <x v="13"/>
    <s v="15"/>
    <x v="13"/>
    <x v="265"/>
    <s v="1519"/>
    <s v="Volda"/>
    <s v="1"/>
    <s v="Menn"/>
    <x v="5"/>
    <x v="5"/>
    <x v="6"/>
    <x v="20"/>
  </r>
  <r>
    <x v="13"/>
    <s v="15"/>
    <x v="13"/>
    <x v="265"/>
    <s v="1519"/>
    <s v="Volda"/>
    <s v="2"/>
    <s v="Kvinner"/>
    <x v="0"/>
    <x v="0"/>
    <x v="7"/>
    <x v="0"/>
  </r>
  <r>
    <x v="13"/>
    <s v="15"/>
    <x v="13"/>
    <x v="265"/>
    <s v="1519"/>
    <s v="Volda"/>
    <s v="2"/>
    <s v="Kvinner"/>
    <x v="1"/>
    <x v="1"/>
    <x v="7"/>
    <x v="0"/>
  </r>
  <r>
    <x v="13"/>
    <s v="15"/>
    <x v="13"/>
    <x v="265"/>
    <s v="1519"/>
    <s v="Volda"/>
    <s v="2"/>
    <s v="Kvinner"/>
    <x v="2"/>
    <x v="2"/>
    <x v="7"/>
    <x v="23"/>
  </r>
  <r>
    <x v="13"/>
    <s v="15"/>
    <x v="13"/>
    <x v="265"/>
    <s v="1519"/>
    <s v="Volda"/>
    <s v="2"/>
    <s v="Kvinner"/>
    <x v="3"/>
    <x v="3"/>
    <x v="7"/>
    <x v="12"/>
  </r>
  <r>
    <x v="13"/>
    <s v="15"/>
    <x v="13"/>
    <x v="265"/>
    <s v="1519"/>
    <s v="Volda"/>
    <s v="2"/>
    <s v="Kvinner"/>
    <x v="4"/>
    <x v="4"/>
    <x v="7"/>
    <x v="2"/>
  </r>
  <r>
    <x v="13"/>
    <s v="15"/>
    <x v="13"/>
    <x v="265"/>
    <s v="1519"/>
    <s v="Volda"/>
    <s v="2"/>
    <s v="Kvinner"/>
    <x v="5"/>
    <x v="5"/>
    <x v="7"/>
    <x v="12"/>
  </r>
  <r>
    <x v="13"/>
    <s v="15"/>
    <x v="13"/>
    <x v="265"/>
    <s v="1519"/>
    <s v="Volda"/>
    <s v="1"/>
    <s v="Menn"/>
    <x v="0"/>
    <x v="0"/>
    <x v="7"/>
    <x v="12"/>
  </r>
  <r>
    <x v="13"/>
    <s v="15"/>
    <x v="13"/>
    <x v="265"/>
    <s v="1519"/>
    <s v="Volda"/>
    <s v="1"/>
    <s v="Menn"/>
    <x v="1"/>
    <x v="1"/>
    <x v="7"/>
    <x v="7"/>
  </r>
  <r>
    <x v="13"/>
    <s v="15"/>
    <x v="13"/>
    <x v="265"/>
    <s v="1519"/>
    <s v="Volda"/>
    <s v="1"/>
    <s v="Menn"/>
    <x v="2"/>
    <x v="2"/>
    <x v="7"/>
    <x v="14"/>
  </r>
  <r>
    <x v="13"/>
    <s v="15"/>
    <x v="13"/>
    <x v="265"/>
    <s v="1519"/>
    <s v="Volda"/>
    <s v="1"/>
    <s v="Menn"/>
    <x v="3"/>
    <x v="3"/>
    <x v="7"/>
    <x v="10"/>
  </r>
  <r>
    <x v="13"/>
    <s v="15"/>
    <x v="13"/>
    <x v="265"/>
    <s v="1519"/>
    <s v="Volda"/>
    <s v="1"/>
    <s v="Menn"/>
    <x v="4"/>
    <x v="4"/>
    <x v="7"/>
    <x v="55"/>
  </r>
  <r>
    <x v="13"/>
    <s v="15"/>
    <x v="13"/>
    <x v="265"/>
    <s v="1519"/>
    <s v="Volda"/>
    <s v="1"/>
    <s v="Menn"/>
    <x v="5"/>
    <x v="5"/>
    <x v="7"/>
    <x v="20"/>
  </r>
  <r>
    <x v="13"/>
    <s v="15"/>
    <x v="13"/>
    <x v="266"/>
    <s v="1520"/>
    <s v="Ørsta"/>
    <s v="2"/>
    <s v="Kvinner"/>
    <x v="0"/>
    <x v="0"/>
    <x v="0"/>
    <x v="19"/>
  </r>
  <r>
    <x v="13"/>
    <s v="15"/>
    <x v="13"/>
    <x v="266"/>
    <s v="1520"/>
    <s v="Ørsta"/>
    <s v="2"/>
    <s v="Kvinner"/>
    <x v="1"/>
    <x v="1"/>
    <x v="0"/>
    <x v="19"/>
  </r>
  <r>
    <x v="13"/>
    <s v="15"/>
    <x v="13"/>
    <x v="266"/>
    <s v="1520"/>
    <s v="Ørsta"/>
    <s v="2"/>
    <s v="Kvinner"/>
    <x v="2"/>
    <x v="2"/>
    <x v="0"/>
    <x v="36"/>
  </r>
  <r>
    <x v="13"/>
    <s v="15"/>
    <x v="13"/>
    <x v="266"/>
    <s v="1520"/>
    <s v="Ørsta"/>
    <s v="2"/>
    <s v="Kvinner"/>
    <x v="3"/>
    <x v="3"/>
    <x v="0"/>
    <x v="28"/>
  </r>
  <r>
    <x v="13"/>
    <s v="15"/>
    <x v="13"/>
    <x v="266"/>
    <s v="1520"/>
    <s v="Ørsta"/>
    <s v="2"/>
    <s v="Kvinner"/>
    <x v="4"/>
    <x v="4"/>
    <x v="0"/>
    <x v="20"/>
  </r>
  <r>
    <x v="13"/>
    <s v="15"/>
    <x v="13"/>
    <x v="266"/>
    <s v="1520"/>
    <s v="Ørsta"/>
    <s v="2"/>
    <s v="Kvinner"/>
    <x v="5"/>
    <x v="5"/>
    <x v="0"/>
    <x v="12"/>
  </r>
  <r>
    <x v="13"/>
    <s v="15"/>
    <x v="13"/>
    <x v="266"/>
    <s v="1520"/>
    <s v="Ørsta"/>
    <s v="1"/>
    <s v="Menn"/>
    <x v="0"/>
    <x v="0"/>
    <x v="0"/>
    <x v="46"/>
  </r>
  <r>
    <x v="13"/>
    <s v="15"/>
    <x v="13"/>
    <x v="266"/>
    <s v="1520"/>
    <s v="Ørsta"/>
    <s v="1"/>
    <s v="Menn"/>
    <x v="1"/>
    <x v="1"/>
    <x v="0"/>
    <x v="3"/>
  </r>
  <r>
    <x v="13"/>
    <s v="15"/>
    <x v="13"/>
    <x v="266"/>
    <s v="1520"/>
    <s v="Ørsta"/>
    <s v="1"/>
    <s v="Menn"/>
    <x v="2"/>
    <x v="2"/>
    <x v="0"/>
    <x v="9"/>
  </r>
  <r>
    <x v="13"/>
    <s v="15"/>
    <x v="13"/>
    <x v="266"/>
    <s v="1520"/>
    <s v="Ørsta"/>
    <s v="1"/>
    <s v="Menn"/>
    <x v="3"/>
    <x v="3"/>
    <x v="0"/>
    <x v="65"/>
  </r>
  <r>
    <x v="13"/>
    <s v="15"/>
    <x v="13"/>
    <x v="266"/>
    <s v="1520"/>
    <s v="Ørsta"/>
    <s v="1"/>
    <s v="Menn"/>
    <x v="4"/>
    <x v="4"/>
    <x v="0"/>
    <x v="95"/>
  </r>
  <r>
    <x v="13"/>
    <s v="15"/>
    <x v="13"/>
    <x v="266"/>
    <s v="1520"/>
    <s v="Ørsta"/>
    <s v="1"/>
    <s v="Menn"/>
    <x v="5"/>
    <x v="5"/>
    <x v="0"/>
    <x v="56"/>
  </r>
  <r>
    <x v="13"/>
    <s v="15"/>
    <x v="13"/>
    <x v="266"/>
    <s v="1520"/>
    <s v="Ørsta"/>
    <s v="2"/>
    <s v="Kvinner"/>
    <x v="0"/>
    <x v="0"/>
    <x v="1"/>
    <x v="1"/>
  </r>
  <r>
    <x v="13"/>
    <s v="15"/>
    <x v="13"/>
    <x v="266"/>
    <s v="1520"/>
    <s v="Ørsta"/>
    <s v="2"/>
    <s v="Kvinner"/>
    <x v="1"/>
    <x v="1"/>
    <x v="1"/>
    <x v="7"/>
  </r>
  <r>
    <x v="13"/>
    <s v="15"/>
    <x v="13"/>
    <x v="266"/>
    <s v="1520"/>
    <s v="Ørsta"/>
    <s v="2"/>
    <s v="Kvinner"/>
    <x v="2"/>
    <x v="2"/>
    <x v="1"/>
    <x v="7"/>
  </r>
  <r>
    <x v="13"/>
    <s v="15"/>
    <x v="13"/>
    <x v="266"/>
    <s v="1520"/>
    <s v="Ørsta"/>
    <s v="2"/>
    <s v="Kvinner"/>
    <x v="3"/>
    <x v="3"/>
    <x v="1"/>
    <x v="8"/>
  </r>
  <r>
    <x v="13"/>
    <s v="15"/>
    <x v="13"/>
    <x v="266"/>
    <s v="1520"/>
    <s v="Ørsta"/>
    <s v="2"/>
    <s v="Kvinner"/>
    <x v="4"/>
    <x v="4"/>
    <x v="1"/>
    <x v="14"/>
  </r>
  <r>
    <x v="13"/>
    <s v="15"/>
    <x v="13"/>
    <x v="266"/>
    <s v="1520"/>
    <s v="Ørsta"/>
    <s v="2"/>
    <s v="Kvinner"/>
    <x v="5"/>
    <x v="5"/>
    <x v="1"/>
    <x v="12"/>
  </r>
  <r>
    <x v="13"/>
    <s v="15"/>
    <x v="13"/>
    <x v="266"/>
    <s v="1520"/>
    <s v="Ørsta"/>
    <s v="1"/>
    <s v="Menn"/>
    <x v="0"/>
    <x v="0"/>
    <x v="1"/>
    <x v="40"/>
  </r>
  <r>
    <x v="13"/>
    <s v="15"/>
    <x v="13"/>
    <x v="266"/>
    <s v="1520"/>
    <s v="Ørsta"/>
    <s v="1"/>
    <s v="Menn"/>
    <x v="1"/>
    <x v="1"/>
    <x v="1"/>
    <x v="2"/>
  </r>
  <r>
    <x v="13"/>
    <s v="15"/>
    <x v="13"/>
    <x v="266"/>
    <s v="1520"/>
    <s v="Ørsta"/>
    <s v="1"/>
    <s v="Menn"/>
    <x v="2"/>
    <x v="2"/>
    <x v="1"/>
    <x v="57"/>
  </r>
  <r>
    <x v="13"/>
    <s v="15"/>
    <x v="13"/>
    <x v="266"/>
    <s v="1520"/>
    <s v="Ørsta"/>
    <s v="1"/>
    <s v="Menn"/>
    <x v="3"/>
    <x v="3"/>
    <x v="1"/>
    <x v="92"/>
  </r>
  <r>
    <x v="13"/>
    <s v="15"/>
    <x v="13"/>
    <x v="266"/>
    <s v="1520"/>
    <s v="Ørsta"/>
    <s v="1"/>
    <s v="Menn"/>
    <x v="4"/>
    <x v="4"/>
    <x v="1"/>
    <x v="18"/>
  </r>
  <r>
    <x v="13"/>
    <s v="15"/>
    <x v="13"/>
    <x v="266"/>
    <s v="1520"/>
    <s v="Ørsta"/>
    <s v="1"/>
    <s v="Menn"/>
    <x v="5"/>
    <x v="5"/>
    <x v="1"/>
    <x v="41"/>
  </r>
  <r>
    <x v="13"/>
    <s v="15"/>
    <x v="13"/>
    <x v="266"/>
    <s v="1520"/>
    <s v="Ørsta"/>
    <s v="2"/>
    <s v="Kvinner"/>
    <x v="0"/>
    <x v="0"/>
    <x v="2"/>
    <x v="1"/>
  </r>
  <r>
    <x v="13"/>
    <s v="15"/>
    <x v="13"/>
    <x v="266"/>
    <s v="1520"/>
    <s v="Ørsta"/>
    <s v="2"/>
    <s v="Kvinner"/>
    <x v="1"/>
    <x v="1"/>
    <x v="2"/>
    <x v="7"/>
  </r>
  <r>
    <x v="13"/>
    <s v="15"/>
    <x v="13"/>
    <x v="266"/>
    <s v="1520"/>
    <s v="Ørsta"/>
    <s v="2"/>
    <s v="Kvinner"/>
    <x v="2"/>
    <x v="2"/>
    <x v="2"/>
    <x v="13"/>
  </r>
  <r>
    <x v="13"/>
    <s v="15"/>
    <x v="13"/>
    <x v="266"/>
    <s v="1520"/>
    <s v="Ørsta"/>
    <s v="2"/>
    <s v="Kvinner"/>
    <x v="3"/>
    <x v="3"/>
    <x v="2"/>
    <x v="27"/>
  </r>
  <r>
    <x v="13"/>
    <s v="15"/>
    <x v="13"/>
    <x v="266"/>
    <s v="1520"/>
    <s v="Ørsta"/>
    <s v="2"/>
    <s v="Kvinner"/>
    <x v="4"/>
    <x v="4"/>
    <x v="2"/>
    <x v="14"/>
  </r>
  <r>
    <x v="13"/>
    <s v="15"/>
    <x v="13"/>
    <x v="266"/>
    <s v="1520"/>
    <s v="Ørsta"/>
    <s v="2"/>
    <s v="Kvinner"/>
    <x v="5"/>
    <x v="5"/>
    <x v="2"/>
    <x v="7"/>
  </r>
  <r>
    <x v="13"/>
    <s v="15"/>
    <x v="13"/>
    <x v="266"/>
    <s v="1520"/>
    <s v="Ørsta"/>
    <s v="1"/>
    <s v="Menn"/>
    <x v="0"/>
    <x v="0"/>
    <x v="2"/>
    <x v="24"/>
  </r>
  <r>
    <x v="13"/>
    <s v="15"/>
    <x v="13"/>
    <x v="266"/>
    <s v="1520"/>
    <s v="Ørsta"/>
    <s v="1"/>
    <s v="Menn"/>
    <x v="1"/>
    <x v="1"/>
    <x v="2"/>
    <x v="20"/>
  </r>
  <r>
    <x v="13"/>
    <s v="15"/>
    <x v="13"/>
    <x v="266"/>
    <s v="1520"/>
    <s v="Ørsta"/>
    <s v="1"/>
    <s v="Menn"/>
    <x v="2"/>
    <x v="2"/>
    <x v="2"/>
    <x v="30"/>
  </r>
  <r>
    <x v="13"/>
    <s v="15"/>
    <x v="13"/>
    <x v="266"/>
    <s v="1520"/>
    <s v="Ørsta"/>
    <s v="1"/>
    <s v="Menn"/>
    <x v="3"/>
    <x v="3"/>
    <x v="2"/>
    <x v="96"/>
  </r>
  <r>
    <x v="13"/>
    <s v="15"/>
    <x v="13"/>
    <x v="266"/>
    <s v="1520"/>
    <s v="Ørsta"/>
    <s v="1"/>
    <s v="Menn"/>
    <x v="4"/>
    <x v="4"/>
    <x v="2"/>
    <x v="71"/>
  </r>
  <r>
    <x v="13"/>
    <s v="15"/>
    <x v="13"/>
    <x v="266"/>
    <s v="1520"/>
    <s v="Ørsta"/>
    <s v="1"/>
    <s v="Menn"/>
    <x v="5"/>
    <x v="5"/>
    <x v="2"/>
    <x v="56"/>
  </r>
  <r>
    <x v="13"/>
    <s v="15"/>
    <x v="13"/>
    <x v="266"/>
    <s v="1520"/>
    <s v="Ørsta"/>
    <s v="2"/>
    <s v="Kvinner"/>
    <x v="0"/>
    <x v="0"/>
    <x v="3"/>
    <x v="12"/>
  </r>
  <r>
    <x v="13"/>
    <s v="15"/>
    <x v="13"/>
    <x v="266"/>
    <s v="1520"/>
    <s v="Ørsta"/>
    <s v="2"/>
    <s v="Kvinner"/>
    <x v="1"/>
    <x v="1"/>
    <x v="3"/>
    <x v="12"/>
  </r>
  <r>
    <x v="13"/>
    <s v="15"/>
    <x v="13"/>
    <x v="266"/>
    <s v="1520"/>
    <s v="Ørsta"/>
    <s v="2"/>
    <s v="Kvinner"/>
    <x v="2"/>
    <x v="2"/>
    <x v="3"/>
    <x v="21"/>
  </r>
  <r>
    <x v="13"/>
    <s v="15"/>
    <x v="13"/>
    <x v="266"/>
    <s v="1520"/>
    <s v="Ørsta"/>
    <s v="2"/>
    <s v="Kvinner"/>
    <x v="3"/>
    <x v="3"/>
    <x v="3"/>
    <x v="32"/>
  </r>
  <r>
    <x v="13"/>
    <s v="15"/>
    <x v="13"/>
    <x v="266"/>
    <s v="1520"/>
    <s v="Ørsta"/>
    <s v="2"/>
    <s v="Kvinner"/>
    <x v="4"/>
    <x v="4"/>
    <x v="3"/>
    <x v="2"/>
  </r>
  <r>
    <x v="13"/>
    <s v="15"/>
    <x v="13"/>
    <x v="266"/>
    <s v="1520"/>
    <s v="Ørsta"/>
    <s v="2"/>
    <s v="Kvinner"/>
    <x v="5"/>
    <x v="5"/>
    <x v="3"/>
    <x v="5"/>
  </r>
  <r>
    <x v="13"/>
    <s v="15"/>
    <x v="13"/>
    <x v="266"/>
    <s v="1520"/>
    <s v="Ørsta"/>
    <s v="1"/>
    <s v="Menn"/>
    <x v="0"/>
    <x v="0"/>
    <x v="3"/>
    <x v="2"/>
  </r>
  <r>
    <x v="13"/>
    <s v="15"/>
    <x v="13"/>
    <x v="266"/>
    <s v="1520"/>
    <s v="Ørsta"/>
    <s v="1"/>
    <s v="Menn"/>
    <x v="1"/>
    <x v="1"/>
    <x v="3"/>
    <x v="27"/>
  </r>
  <r>
    <x v="13"/>
    <s v="15"/>
    <x v="13"/>
    <x v="266"/>
    <s v="1520"/>
    <s v="Ørsta"/>
    <s v="1"/>
    <s v="Menn"/>
    <x v="2"/>
    <x v="2"/>
    <x v="3"/>
    <x v="61"/>
  </r>
  <r>
    <x v="13"/>
    <s v="15"/>
    <x v="13"/>
    <x v="266"/>
    <s v="1520"/>
    <s v="Ørsta"/>
    <s v="1"/>
    <s v="Menn"/>
    <x v="3"/>
    <x v="3"/>
    <x v="3"/>
    <x v="71"/>
  </r>
  <r>
    <x v="13"/>
    <s v="15"/>
    <x v="13"/>
    <x v="266"/>
    <s v="1520"/>
    <s v="Ørsta"/>
    <s v="1"/>
    <s v="Menn"/>
    <x v="4"/>
    <x v="4"/>
    <x v="3"/>
    <x v="69"/>
  </r>
  <r>
    <x v="13"/>
    <s v="15"/>
    <x v="13"/>
    <x v="266"/>
    <s v="1520"/>
    <s v="Ørsta"/>
    <s v="1"/>
    <s v="Menn"/>
    <x v="5"/>
    <x v="5"/>
    <x v="3"/>
    <x v="40"/>
  </r>
  <r>
    <x v="13"/>
    <s v="15"/>
    <x v="13"/>
    <x v="266"/>
    <s v="1520"/>
    <s v="Ørsta"/>
    <s v="2"/>
    <s v="Kvinner"/>
    <x v="0"/>
    <x v="0"/>
    <x v="4"/>
    <x v="23"/>
  </r>
  <r>
    <x v="13"/>
    <s v="15"/>
    <x v="13"/>
    <x v="266"/>
    <s v="1520"/>
    <s v="Ørsta"/>
    <s v="2"/>
    <s v="Kvinner"/>
    <x v="1"/>
    <x v="1"/>
    <x v="4"/>
    <x v="19"/>
  </r>
  <r>
    <x v="13"/>
    <s v="15"/>
    <x v="13"/>
    <x v="266"/>
    <s v="1520"/>
    <s v="Ørsta"/>
    <s v="2"/>
    <s v="Kvinner"/>
    <x v="2"/>
    <x v="2"/>
    <x v="4"/>
    <x v="21"/>
  </r>
  <r>
    <x v="13"/>
    <s v="15"/>
    <x v="13"/>
    <x v="266"/>
    <s v="1520"/>
    <s v="Ørsta"/>
    <s v="2"/>
    <s v="Kvinner"/>
    <x v="3"/>
    <x v="3"/>
    <x v="4"/>
    <x v="55"/>
  </r>
  <r>
    <x v="13"/>
    <s v="15"/>
    <x v="13"/>
    <x v="266"/>
    <s v="1520"/>
    <s v="Ørsta"/>
    <s v="2"/>
    <s v="Kvinner"/>
    <x v="4"/>
    <x v="4"/>
    <x v="4"/>
    <x v="12"/>
  </r>
  <r>
    <x v="13"/>
    <s v="15"/>
    <x v="13"/>
    <x v="266"/>
    <s v="1520"/>
    <s v="Ørsta"/>
    <s v="2"/>
    <s v="Kvinner"/>
    <x v="5"/>
    <x v="5"/>
    <x v="4"/>
    <x v="12"/>
  </r>
  <r>
    <x v="13"/>
    <s v="15"/>
    <x v="13"/>
    <x v="266"/>
    <s v="1520"/>
    <s v="Ørsta"/>
    <s v="1"/>
    <s v="Menn"/>
    <x v="0"/>
    <x v="0"/>
    <x v="4"/>
    <x v="5"/>
  </r>
  <r>
    <x v="13"/>
    <s v="15"/>
    <x v="13"/>
    <x v="266"/>
    <s v="1520"/>
    <s v="Ørsta"/>
    <s v="1"/>
    <s v="Menn"/>
    <x v="1"/>
    <x v="1"/>
    <x v="4"/>
    <x v="51"/>
  </r>
  <r>
    <x v="13"/>
    <s v="15"/>
    <x v="13"/>
    <x v="266"/>
    <s v="1520"/>
    <s v="Ørsta"/>
    <s v="1"/>
    <s v="Menn"/>
    <x v="2"/>
    <x v="2"/>
    <x v="4"/>
    <x v="61"/>
  </r>
  <r>
    <x v="13"/>
    <s v="15"/>
    <x v="13"/>
    <x v="266"/>
    <s v="1520"/>
    <s v="Ørsta"/>
    <s v="1"/>
    <s v="Menn"/>
    <x v="3"/>
    <x v="3"/>
    <x v="4"/>
    <x v="71"/>
  </r>
  <r>
    <x v="13"/>
    <s v="15"/>
    <x v="13"/>
    <x v="266"/>
    <s v="1520"/>
    <s v="Ørsta"/>
    <s v="1"/>
    <s v="Menn"/>
    <x v="4"/>
    <x v="4"/>
    <x v="4"/>
    <x v="9"/>
  </r>
  <r>
    <x v="13"/>
    <s v="15"/>
    <x v="13"/>
    <x v="266"/>
    <s v="1520"/>
    <s v="Ørsta"/>
    <s v="1"/>
    <s v="Menn"/>
    <x v="5"/>
    <x v="5"/>
    <x v="4"/>
    <x v="27"/>
  </r>
  <r>
    <x v="13"/>
    <s v="15"/>
    <x v="13"/>
    <x v="266"/>
    <s v="1520"/>
    <s v="Ørsta"/>
    <s v="2"/>
    <s v="Kvinner"/>
    <x v="0"/>
    <x v="0"/>
    <x v="5"/>
    <x v="1"/>
  </r>
  <r>
    <x v="13"/>
    <s v="15"/>
    <x v="13"/>
    <x v="266"/>
    <s v="1520"/>
    <s v="Ørsta"/>
    <s v="2"/>
    <s v="Kvinner"/>
    <x v="1"/>
    <x v="1"/>
    <x v="5"/>
    <x v="1"/>
  </r>
  <r>
    <x v="13"/>
    <s v="15"/>
    <x v="13"/>
    <x v="266"/>
    <s v="1520"/>
    <s v="Ørsta"/>
    <s v="2"/>
    <s v="Kvinner"/>
    <x v="2"/>
    <x v="2"/>
    <x v="5"/>
    <x v="6"/>
  </r>
  <r>
    <x v="13"/>
    <s v="15"/>
    <x v="13"/>
    <x v="266"/>
    <s v="1520"/>
    <s v="Ørsta"/>
    <s v="2"/>
    <s v="Kvinner"/>
    <x v="3"/>
    <x v="3"/>
    <x v="5"/>
    <x v="14"/>
  </r>
  <r>
    <x v="13"/>
    <s v="15"/>
    <x v="13"/>
    <x v="266"/>
    <s v="1520"/>
    <s v="Ørsta"/>
    <s v="2"/>
    <s v="Kvinner"/>
    <x v="4"/>
    <x v="4"/>
    <x v="5"/>
    <x v="12"/>
  </r>
  <r>
    <x v="13"/>
    <s v="15"/>
    <x v="13"/>
    <x v="266"/>
    <s v="1520"/>
    <s v="Ørsta"/>
    <s v="2"/>
    <s v="Kvinner"/>
    <x v="5"/>
    <x v="5"/>
    <x v="5"/>
    <x v="0"/>
  </r>
  <r>
    <x v="13"/>
    <s v="15"/>
    <x v="13"/>
    <x v="266"/>
    <s v="1520"/>
    <s v="Ørsta"/>
    <s v="1"/>
    <s v="Menn"/>
    <x v="0"/>
    <x v="0"/>
    <x v="5"/>
    <x v="7"/>
  </r>
  <r>
    <x v="13"/>
    <s v="15"/>
    <x v="13"/>
    <x v="266"/>
    <s v="1520"/>
    <s v="Ørsta"/>
    <s v="1"/>
    <s v="Menn"/>
    <x v="1"/>
    <x v="1"/>
    <x v="5"/>
    <x v="40"/>
  </r>
  <r>
    <x v="13"/>
    <s v="15"/>
    <x v="13"/>
    <x v="266"/>
    <s v="1520"/>
    <s v="Ørsta"/>
    <s v="1"/>
    <s v="Menn"/>
    <x v="2"/>
    <x v="2"/>
    <x v="5"/>
    <x v="30"/>
  </r>
  <r>
    <x v="13"/>
    <s v="15"/>
    <x v="13"/>
    <x v="266"/>
    <s v="1520"/>
    <s v="Ørsta"/>
    <s v="1"/>
    <s v="Menn"/>
    <x v="3"/>
    <x v="3"/>
    <x v="5"/>
    <x v="75"/>
  </r>
  <r>
    <x v="13"/>
    <s v="15"/>
    <x v="13"/>
    <x v="266"/>
    <s v="1520"/>
    <s v="Ørsta"/>
    <s v="1"/>
    <s v="Menn"/>
    <x v="4"/>
    <x v="4"/>
    <x v="5"/>
    <x v="95"/>
  </r>
  <r>
    <x v="13"/>
    <s v="15"/>
    <x v="13"/>
    <x v="266"/>
    <s v="1520"/>
    <s v="Ørsta"/>
    <s v="1"/>
    <s v="Menn"/>
    <x v="5"/>
    <x v="5"/>
    <x v="5"/>
    <x v="45"/>
  </r>
  <r>
    <x v="13"/>
    <s v="15"/>
    <x v="13"/>
    <x v="266"/>
    <s v="1520"/>
    <s v="Ørsta"/>
    <s v="2"/>
    <s v="Kvinner"/>
    <x v="0"/>
    <x v="0"/>
    <x v="6"/>
    <x v="1"/>
  </r>
  <r>
    <x v="13"/>
    <s v="15"/>
    <x v="13"/>
    <x v="266"/>
    <s v="1520"/>
    <s v="Ørsta"/>
    <s v="2"/>
    <s v="Kvinner"/>
    <x v="1"/>
    <x v="1"/>
    <x v="6"/>
    <x v="1"/>
  </r>
  <r>
    <x v="13"/>
    <s v="15"/>
    <x v="13"/>
    <x v="266"/>
    <s v="1520"/>
    <s v="Ørsta"/>
    <s v="2"/>
    <s v="Kvinner"/>
    <x v="2"/>
    <x v="2"/>
    <x v="6"/>
    <x v="21"/>
  </r>
  <r>
    <x v="13"/>
    <s v="15"/>
    <x v="13"/>
    <x v="266"/>
    <s v="1520"/>
    <s v="Ørsta"/>
    <s v="2"/>
    <s v="Kvinner"/>
    <x v="3"/>
    <x v="3"/>
    <x v="6"/>
    <x v="4"/>
  </r>
  <r>
    <x v="13"/>
    <s v="15"/>
    <x v="13"/>
    <x v="266"/>
    <s v="1520"/>
    <s v="Ørsta"/>
    <s v="2"/>
    <s v="Kvinner"/>
    <x v="4"/>
    <x v="4"/>
    <x v="6"/>
    <x v="5"/>
  </r>
  <r>
    <x v="13"/>
    <s v="15"/>
    <x v="13"/>
    <x v="266"/>
    <s v="1520"/>
    <s v="Ørsta"/>
    <s v="2"/>
    <s v="Kvinner"/>
    <x v="5"/>
    <x v="5"/>
    <x v="6"/>
    <x v="0"/>
  </r>
  <r>
    <x v="13"/>
    <s v="15"/>
    <x v="13"/>
    <x v="266"/>
    <s v="1520"/>
    <s v="Ørsta"/>
    <s v="1"/>
    <s v="Menn"/>
    <x v="0"/>
    <x v="0"/>
    <x v="6"/>
    <x v="7"/>
  </r>
  <r>
    <x v="13"/>
    <s v="15"/>
    <x v="13"/>
    <x v="266"/>
    <s v="1520"/>
    <s v="Ørsta"/>
    <s v="1"/>
    <s v="Menn"/>
    <x v="1"/>
    <x v="1"/>
    <x v="6"/>
    <x v="20"/>
  </r>
  <r>
    <x v="13"/>
    <s v="15"/>
    <x v="13"/>
    <x v="266"/>
    <s v="1520"/>
    <s v="Ørsta"/>
    <s v="1"/>
    <s v="Menn"/>
    <x v="2"/>
    <x v="2"/>
    <x v="6"/>
    <x v="26"/>
  </r>
  <r>
    <x v="13"/>
    <s v="15"/>
    <x v="13"/>
    <x v="266"/>
    <s v="1520"/>
    <s v="Ørsta"/>
    <s v="1"/>
    <s v="Menn"/>
    <x v="3"/>
    <x v="3"/>
    <x v="6"/>
    <x v="76"/>
  </r>
  <r>
    <x v="13"/>
    <s v="15"/>
    <x v="13"/>
    <x v="266"/>
    <s v="1520"/>
    <s v="Ørsta"/>
    <s v="1"/>
    <s v="Menn"/>
    <x v="4"/>
    <x v="4"/>
    <x v="6"/>
    <x v="29"/>
  </r>
  <r>
    <x v="13"/>
    <s v="15"/>
    <x v="13"/>
    <x v="266"/>
    <s v="1520"/>
    <s v="Ørsta"/>
    <s v="1"/>
    <s v="Menn"/>
    <x v="5"/>
    <x v="5"/>
    <x v="6"/>
    <x v="45"/>
  </r>
  <r>
    <x v="13"/>
    <s v="15"/>
    <x v="13"/>
    <x v="266"/>
    <s v="1520"/>
    <s v="Ørsta"/>
    <s v="2"/>
    <s v="Kvinner"/>
    <x v="0"/>
    <x v="0"/>
    <x v="7"/>
    <x v="23"/>
  </r>
  <r>
    <x v="13"/>
    <s v="15"/>
    <x v="13"/>
    <x v="266"/>
    <s v="1520"/>
    <s v="Ørsta"/>
    <s v="2"/>
    <s v="Kvinner"/>
    <x v="1"/>
    <x v="1"/>
    <x v="7"/>
    <x v="39"/>
  </r>
  <r>
    <x v="13"/>
    <s v="15"/>
    <x v="13"/>
    <x v="266"/>
    <s v="1520"/>
    <s v="Ørsta"/>
    <s v="2"/>
    <s v="Kvinner"/>
    <x v="2"/>
    <x v="2"/>
    <x v="7"/>
    <x v="19"/>
  </r>
  <r>
    <x v="13"/>
    <s v="15"/>
    <x v="13"/>
    <x v="266"/>
    <s v="1520"/>
    <s v="Ørsta"/>
    <s v="2"/>
    <s v="Kvinner"/>
    <x v="3"/>
    <x v="3"/>
    <x v="7"/>
    <x v="36"/>
  </r>
  <r>
    <x v="13"/>
    <s v="15"/>
    <x v="13"/>
    <x v="266"/>
    <s v="1520"/>
    <s v="Ørsta"/>
    <s v="2"/>
    <s v="Kvinner"/>
    <x v="4"/>
    <x v="4"/>
    <x v="7"/>
    <x v="5"/>
  </r>
  <r>
    <x v="13"/>
    <s v="15"/>
    <x v="13"/>
    <x v="266"/>
    <s v="1520"/>
    <s v="Ørsta"/>
    <s v="2"/>
    <s v="Kvinner"/>
    <x v="5"/>
    <x v="5"/>
    <x v="7"/>
    <x v="0"/>
  </r>
  <r>
    <x v="13"/>
    <s v="15"/>
    <x v="13"/>
    <x v="266"/>
    <s v="1520"/>
    <s v="Ørsta"/>
    <s v="1"/>
    <s v="Menn"/>
    <x v="0"/>
    <x v="0"/>
    <x v="7"/>
    <x v="1"/>
  </r>
  <r>
    <x v="13"/>
    <s v="15"/>
    <x v="13"/>
    <x v="266"/>
    <s v="1520"/>
    <s v="Ørsta"/>
    <s v="1"/>
    <s v="Menn"/>
    <x v="1"/>
    <x v="1"/>
    <x v="7"/>
    <x v="36"/>
  </r>
  <r>
    <x v="13"/>
    <s v="15"/>
    <x v="13"/>
    <x v="266"/>
    <s v="1520"/>
    <s v="Ørsta"/>
    <s v="1"/>
    <s v="Menn"/>
    <x v="2"/>
    <x v="2"/>
    <x v="7"/>
    <x v="25"/>
  </r>
  <r>
    <x v="13"/>
    <s v="15"/>
    <x v="13"/>
    <x v="266"/>
    <s v="1520"/>
    <s v="Ørsta"/>
    <s v="1"/>
    <s v="Menn"/>
    <x v="3"/>
    <x v="3"/>
    <x v="7"/>
    <x v="37"/>
  </r>
  <r>
    <x v="13"/>
    <s v="15"/>
    <x v="13"/>
    <x v="266"/>
    <s v="1520"/>
    <s v="Ørsta"/>
    <s v="1"/>
    <s v="Menn"/>
    <x v="4"/>
    <x v="4"/>
    <x v="7"/>
    <x v="26"/>
  </r>
  <r>
    <x v="13"/>
    <s v="15"/>
    <x v="13"/>
    <x v="266"/>
    <s v="1520"/>
    <s v="Ørsta"/>
    <s v="1"/>
    <s v="Menn"/>
    <x v="5"/>
    <x v="5"/>
    <x v="7"/>
    <x v="46"/>
  </r>
  <r>
    <x v="13"/>
    <s v="15"/>
    <x v="13"/>
    <x v="267"/>
    <s v="1523"/>
    <s v="Ørskog"/>
    <s v="2"/>
    <s v="Kvinner"/>
    <x v="0"/>
    <x v="0"/>
    <x v="0"/>
    <x v="39"/>
  </r>
  <r>
    <x v="13"/>
    <s v="15"/>
    <x v="13"/>
    <x v="267"/>
    <s v="1523"/>
    <s v="Ørskog"/>
    <s v="2"/>
    <s v="Kvinner"/>
    <x v="1"/>
    <x v="1"/>
    <x v="0"/>
    <x v="39"/>
  </r>
  <r>
    <x v="13"/>
    <s v="15"/>
    <x v="13"/>
    <x v="267"/>
    <s v="1523"/>
    <s v="Ørskog"/>
    <s v="2"/>
    <s v="Kvinner"/>
    <x v="2"/>
    <x v="2"/>
    <x v="0"/>
    <x v="23"/>
  </r>
  <r>
    <x v="13"/>
    <s v="15"/>
    <x v="13"/>
    <x v="267"/>
    <s v="1523"/>
    <s v="Ørskog"/>
    <s v="2"/>
    <s v="Kvinner"/>
    <x v="3"/>
    <x v="3"/>
    <x v="0"/>
    <x v="0"/>
  </r>
  <r>
    <x v="13"/>
    <s v="15"/>
    <x v="13"/>
    <x v="267"/>
    <s v="1523"/>
    <s v="Ørskog"/>
    <s v="2"/>
    <s v="Kvinner"/>
    <x v="4"/>
    <x v="4"/>
    <x v="0"/>
    <x v="19"/>
  </r>
  <r>
    <x v="13"/>
    <s v="15"/>
    <x v="13"/>
    <x v="267"/>
    <s v="1523"/>
    <s v="Ørskog"/>
    <s v="2"/>
    <s v="Kvinner"/>
    <x v="5"/>
    <x v="5"/>
    <x v="0"/>
    <x v="23"/>
  </r>
  <r>
    <x v="13"/>
    <s v="15"/>
    <x v="13"/>
    <x v="267"/>
    <s v="1523"/>
    <s v="Ørskog"/>
    <s v="1"/>
    <s v="Menn"/>
    <x v="0"/>
    <x v="0"/>
    <x v="0"/>
    <x v="0"/>
  </r>
  <r>
    <x v="13"/>
    <s v="15"/>
    <x v="13"/>
    <x v="267"/>
    <s v="1523"/>
    <s v="Ørskog"/>
    <s v="1"/>
    <s v="Menn"/>
    <x v="1"/>
    <x v="1"/>
    <x v="0"/>
    <x v="39"/>
  </r>
  <r>
    <x v="13"/>
    <s v="15"/>
    <x v="13"/>
    <x v="267"/>
    <s v="1523"/>
    <s v="Ørskog"/>
    <s v="1"/>
    <s v="Menn"/>
    <x v="2"/>
    <x v="2"/>
    <x v="0"/>
    <x v="36"/>
  </r>
  <r>
    <x v="13"/>
    <s v="15"/>
    <x v="13"/>
    <x v="267"/>
    <s v="1523"/>
    <s v="Ørskog"/>
    <s v="1"/>
    <s v="Menn"/>
    <x v="3"/>
    <x v="3"/>
    <x v="0"/>
    <x v="4"/>
  </r>
  <r>
    <x v="13"/>
    <s v="15"/>
    <x v="13"/>
    <x v="267"/>
    <s v="1523"/>
    <s v="Ørskog"/>
    <s v="1"/>
    <s v="Menn"/>
    <x v="4"/>
    <x v="4"/>
    <x v="0"/>
    <x v="36"/>
  </r>
  <r>
    <x v="13"/>
    <s v="15"/>
    <x v="13"/>
    <x v="267"/>
    <s v="1523"/>
    <s v="Ørskog"/>
    <s v="1"/>
    <s v="Menn"/>
    <x v="5"/>
    <x v="5"/>
    <x v="0"/>
    <x v="0"/>
  </r>
  <r>
    <x v="13"/>
    <s v="15"/>
    <x v="13"/>
    <x v="267"/>
    <s v="1523"/>
    <s v="Ørskog"/>
    <s v="2"/>
    <s v="Kvinner"/>
    <x v="0"/>
    <x v="0"/>
    <x v="1"/>
    <x v="23"/>
  </r>
  <r>
    <x v="13"/>
    <s v="15"/>
    <x v="13"/>
    <x v="267"/>
    <s v="1523"/>
    <s v="Ørskog"/>
    <s v="2"/>
    <s v="Kvinner"/>
    <x v="1"/>
    <x v="1"/>
    <x v="1"/>
    <x v="39"/>
  </r>
  <r>
    <x v="13"/>
    <s v="15"/>
    <x v="13"/>
    <x v="267"/>
    <s v="1523"/>
    <s v="Ørskog"/>
    <s v="2"/>
    <s v="Kvinner"/>
    <x v="2"/>
    <x v="2"/>
    <x v="1"/>
    <x v="1"/>
  </r>
  <r>
    <x v="13"/>
    <s v="15"/>
    <x v="13"/>
    <x v="267"/>
    <s v="1523"/>
    <s v="Ørskog"/>
    <s v="2"/>
    <s v="Kvinner"/>
    <x v="3"/>
    <x v="3"/>
    <x v="1"/>
    <x v="0"/>
  </r>
  <r>
    <x v="13"/>
    <s v="15"/>
    <x v="13"/>
    <x v="267"/>
    <s v="1523"/>
    <s v="Ørskog"/>
    <s v="2"/>
    <s v="Kvinner"/>
    <x v="4"/>
    <x v="4"/>
    <x v="1"/>
    <x v="1"/>
  </r>
  <r>
    <x v="13"/>
    <s v="15"/>
    <x v="13"/>
    <x v="267"/>
    <s v="1523"/>
    <s v="Ørskog"/>
    <s v="2"/>
    <s v="Kvinner"/>
    <x v="5"/>
    <x v="5"/>
    <x v="1"/>
    <x v="23"/>
  </r>
  <r>
    <x v="13"/>
    <s v="15"/>
    <x v="13"/>
    <x v="267"/>
    <s v="1523"/>
    <s v="Ørskog"/>
    <s v="1"/>
    <s v="Menn"/>
    <x v="0"/>
    <x v="0"/>
    <x v="1"/>
    <x v="0"/>
  </r>
  <r>
    <x v="13"/>
    <s v="15"/>
    <x v="13"/>
    <x v="267"/>
    <s v="1523"/>
    <s v="Ørskog"/>
    <s v="1"/>
    <s v="Menn"/>
    <x v="1"/>
    <x v="1"/>
    <x v="1"/>
    <x v="23"/>
  </r>
  <r>
    <x v="13"/>
    <s v="15"/>
    <x v="13"/>
    <x v="267"/>
    <s v="1523"/>
    <s v="Ørskog"/>
    <s v="1"/>
    <s v="Menn"/>
    <x v="2"/>
    <x v="2"/>
    <x v="1"/>
    <x v="7"/>
  </r>
  <r>
    <x v="13"/>
    <s v="15"/>
    <x v="13"/>
    <x v="267"/>
    <s v="1523"/>
    <s v="Ørskog"/>
    <s v="1"/>
    <s v="Menn"/>
    <x v="3"/>
    <x v="3"/>
    <x v="1"/>
    <x v="20"/>
  </r>
  <r>
    <x v="13"/>
    <s v="15"/>
    <x v="13"/>
    <x v="267"/>
    <s v="1523"/>
    <s v="Ørskog"/>
    <s v="1"/>
    <s v="Menn"/>
    <x v="4"/>
    <x v="4"/>
    <x v="1"/>
    <x v="21"/>
  </r>
  <r>
    <x v="13"/>
    <s v="15"/>
    <x v="13"/>
    <x v="267"/>
    <s v="1523"/>
    <s v="Ørskog"/>
    <s v="1"/>
    <s v="Menn"/>
    <x v="5"/>
    <x v="5"/>
    <x v="1"/>
    <x v="0"/>
  </r>
  <r>
    <x v="13"/>
    <s v="15"/>
    <x v="13"/>
    <x v="267"/>
    <s v="1523"/>
    <s v="Ørskog"/>
    <s v="2"/>
    <s v="Kvinner"/>
    <x v="0"/>
    <x v="0"/>
    <x v="2"/>
    <x v="23"/>
  </r>
  <r>
    <x v="13"/>
    <s v="15"/>
    <x v="13"/>
    <x v="267"/>
    <s v="1523"/>
    <s v="Ørskog"/>
    <s v="2"/>
    <s v="Kvinner"/>
    <x v="1"/>
    <x v="1"/>
    <x v="2"/>
    <x v="39"/>
  </r>
  <r>
    <x v="13"/>
    <s v="15"/>
    <x v="13"/>
    <x v="267"/>
    <s v="1523"/>
    <s v="Ørskog"/>
    <s v="2"/>
    <s v="Kvinner"/>
    <x v="2"/>
    <x v="2"/>
    <x v="2"/>
    <x v="23"/>
  </r>
  <r>
    <x v="13"/>
    <s v="15"/>
    <x v="13"/>
    <x v="267"/>
    <s v="1523"/>
    <s v="Ørskog"/>
    <s v="2"/>
    <s v="Kvinner"/>
    <x v="3"/>
    <x v="3"/>
    <x v="2"/>
    <x v="0"/>
  </r>
  <r>
    <x v="13"/>
    <s v="15"/>
    <x v="13"/>
    <x v="267"/>
    <s v="1523"/>
    <s v="Ørskog"/>
    <s v="2"/>
    <s v="Kvinner"/>
    <x v="4"/>
    <x v="4"/>
    <x v="2"/>
    <x v="1"/>
  </r>
  <r>
    <x v="13"/>
    <s v="15"/>
    <x v="13"/>
    <x v="267"/>
    <s v="1523"/>
    <s v="Ørskog"/>
    <s v="2"/>
    <s v="Kvinner"/>
    <x v="5"/>
    <x v="5"/>
    <x v="2"/>
    <x v="39"/>
  </r>
  <r>
    <x v="13"/>
    <s v="15"/>
    <x v="13"/>
    <x v="267"/>
    <s v="1523"/>
    <s v="Ørskog"/>
    <s v="1"/>
    <s v="Menn"/>
    <x v="0"/>
    <x v="0"/>
    <x v="2"/>
    <x v="39"/>
  </r>
  <r>
    <x v="13"/>
    <s v="15"/>
    <x v="13"/>
    <x v="267"/>
    <s v="1523"/>
    <s v="Ørskog"/>
    <s v="1"/>
    <s v="Menn"/>
    <x v="1"/>
    <x v="1"/>
    <x v="2"/>
    <x v="1"/>
  </r>
  <r>
    <x v="13"/>
    <s v="15"/>
    <x v="13"/>
    <x v="267"/>
    <s v="1523"/>
    <s v="Ørskog"/>
    <s v="1"/>
    <s v="Menn"/>
    <x v="2"/>
    <x v="2"/>
    <x v="2"/>
    <x v="5"/>
  </r>
  <r>
    <x v="13"/>
    <s v="15"/>
    <x v="13"/>
    <x v="267"/>
    <s v="1523"/>
    <s v="Ørskog"/>
    <s v="1"/>
    <s v="Menn"/>
    <x v="3"/>
    <x v="3"/>
    <x v="2"/>
    <x v="14"/>
  </r>
  <r>
    <x v="13"/>
    <s v="15"/>
    <x v="13"/>
    <x v="267"/>
    <s v="1523"/>
    <s v="Ørskog"/>
    <s v="1"/>
    <s v="Menn"/>
    <x v="4"/>
    <x v="4"/>
    <x v="2"/>
    <x v="15"/>
  </r>
  <r>
    <x v="13"/>
    <s v="15"/>
    <x v="13"/>
    <x v="267"/>
    <s v="1523"/>
    <s v="Ørskog"/>
    <s v="1"/>
    <s v="Menn"/>
    <x v="5"/>
    <x v="5"/>
    <x v="2"/>
    <x v="0"/>
  </r>
  <r>
    <x v="13"/>
    <s v="15"/>
    <x v="13"/>
    <x v="267"/>
    <s v="1523"/>
    <s v="Ørskog"/>
    <s v="2"/>
    <s v="Kvinner"/>
    <x v="0"/>
    <x v="0"/>
    <x v="3"/>
    <x v="39"/>
  </r>
  <r>
    <x v="13"/>
    <s v="15"/>
    <x v="13"/>
    <x v="267"/>
    <s v="1523"/>
    <s v="Ørskog"/>
    <s v="2"/>
    <s v="Kvinner"/>
    <x v="1"/>
    <x v="1"/>
    <x v="3"/>
    <x v="39"/>
  </r>
  <r>
    <x v="13"/>
    <s v="15"/>
    <x v="13"/>
    <x v="267"/>
    <s v="1523"/>
    <s v="Ørskog"/>
    <s v="2"/>
    <s v="Kvinner"/>
    <x v="2"/>
    <x v="2"/>
    <x v="3"/>
    <x v="0"/>
  </r>
  <r>
    <x v="13"/>
    <s v="15"/>
    <x v="13"/>
    <x v="267"/>
    <s v="1523"/>
    <s v="Ørskog"/>
    <s v="2"/>
    <s v="Kvinner"/>
    <x v="3"/>
    <x v="3"/>
    <x v="3"/>
    <x v="0"/>
  </r>
  <r>
    <x v="13"/>
    <s v="15"/>
    <x v="13"/>
    <x v="267"/>
    <s v="1523"/>
    <s v="Ørskog"/>
    <s v="2"/>
    <s v="Kvinner"/>
    <x v="4"/>
    <x v="4"/>
    <x v="3"/>
    <x v="0"/>
  </r>
  <r>
    <x v="13"/>
    <s v="15"/>
    <x v="13"/>
    <x v="267"/>
    <s v="1523"/>
    <s v="Ørskog"/>
    <s v="2"/>
    <s v="Kvinner"/>
    <x v="5"/>
    <x v="5"/>
    <x v="3"/>
    <x v="39"/>
  </r>
  <r>
    <x v="13"/>
    <s v="15"/>
    <x v="13"/>
    <x v="267"/>
    <s v="1523"/>
    <s v="Ørskog"/>
    <s v="1"/>
    <s v="Menn"/>
    <x v="0"/>
    <x v="0"/>
    <x v="3"/>
    <x v="39"/>
  </r>
  <r>
    <x v="13"/>
    <s v="15"/>
    <x v="13"/>
    <x v="267"/>
    <s v="1523"/>
    <s v="Ørskog"/>
    <s v="1"/>
    <s v="Menn"/>
    <x v="1"/>
    <x v="1"/>
    <x v="3"/>
    <x v="23"/>
  </r>
  <r>
    <x v="13"/>
    <s v="15"/>
    <x v="13"/>
    <x v="267"/>
    <s v="1523"/>
    <s v="Ørskog"/>
    <s v="1"/>
    <s v="Menn"/>
    <x v="2"/>
    <x v="2"/>
    <x v="3"/>
    <x v="12"/>
  </r>
  <r>
    <x v="13"/>
    <s v="15"/>
    <x v="13"/>
    <x v="267"/>
    <s v="1523"/>
    <s v="Ørskog"/>
    <s v="1"/>
    <s v="Menn"/>
    <x v="3"/>
    <x v="3"/>
    <x v="3"/>
    <x v="24"/>
  </r>
  <r>
    <x v="13"/>
    <s v="15"/>
    <x v="13"/>
    <x v="267"/>
    <s v="1523"/>
    <s v="Ørskog"/>
    <s v="1"/>
    <s v="Menn"/>
    <x v="4"/>
    <x v="4"/>
    <x v="3"/>
    <x v="13"/>
  </r>
  <r>
    <x v="13"/>
    <s v="15"/>
    <x v="13"/>
    <x v="267"/>
    <s v="1523"/>
    <s v="Ørskog"/>
    <s v="1"/>
    <s v="Menn"/>
    <x v="5"/>
    <x v="5"/>
    <x v="3"/>
    <x v="0"/>
  </r>
  <r>
    <x v="13"/>
    <s v="15"/>
    <x v="13"/>
    <x v="267"/>
    <s v="1523"/>
    <s v="Ørskog"/>
    <s v="2"/>
    <s v="Kvinner"/>
    <x v="0"/>
    <x v="0"/>
    <x v="4"/>
    <x v="39"/>
  </r>
  <r>
    <x v="13"/>
    <s v="15"/>
    <x v="13"/>
    <x v="267"/>
    <s v="1523"/>
    <s v="Ørskog"/>
    <s v="2"/>
    <s v="Kvinner"/>
    <x v="1"/>
    <x v="1"/>
    <x v="4"/>
    <x v="23"/>
  </r>
  <r>
    <x v="13"/>
    <s v="15"/>
    <x v="13"/>
    <x v="267"/>
    <s v="1523"/>
    <s v="Ørskog"/>
    <s v="2"/>
    <s v="Kvinner"/>
    <x v="2"/>
    <x v="2"/>
    <x v="4"/>
    <x v="1"/>
  </r>
  <r>
    <x v="13"/>
    <s v="15"/>
    <x v="13"/>
    <x v="267"/>
    <s v="1523"/>
    <s v="Ørskog"/>
    <s v="2"/>
    <s v="Kvinner"/>
    <x v="3"/>
    <x v="3"/>
    <x v="4"/>
    <x v="1"/>
  </r>
  <r>
    <x v="13"/>
    <s v="15"/>
    <x v="13"/>
    <x v="267"/>
    <s v="1523"/>
    <s v="Ørskog"/>
    <s v="2"/>
    <s v="Kvinner"/>
    <x v="4"/>
    <x v="4"/>
    <x v="4"/>
    <x v="0"/>
  </r>
  <r>
    <x v="13"/>
    <s v="15"/>
    <x v="13"/>
    <x v="267"/>
    <s v="1523"/>
    <s v="Ørskog"/>
    <s v="2"/>
    <s v="Kvinner"/>
    <x v="5"/>
    <x v="5"/>
    <x v="4"/>
    <x v="39"/>
  </r>
  <r>
    <x v="13"/>
    <s v="15"/>
    <x v="13"/>
    <x v="267"/>
    <s v="1523"/>
    <s v="Ørskog"/>
    <s v="1"/>
    <s v="Menn"/>
    <x v="0"/>
    <x v="0"/>
    <x v="4"/>
    <x v="0"/>
  </r>
  <r>
    <x v="13"/>
    <s v="15"/>
    <x v="13"/>
    <x v="267"/>
    <s v="1523"/>
    <s v="Ørskog"/>
    <s v="1"/>
    <s v="Menn"/>
    <x v="1"/>
    <x v="1"/>
    <x v="4"/>
    <x v="23"/>
  </r>
  <r>
    <x v="13"/>
    <s v="15"/>
    <x v="13"/>
    <x v="267"/>
    <s v="1523"/>
    <s v="Ørskog"/>
    <s v="1"/>
    <s v="Menn"/>
    <x v="2"/>
    <x v="2"/>
    <x v="4"/>
    <x v="5"/>
  </r>
  <r>
    <x v="13"/>
    <s v="15"/>
    <x v="13"/>
    <x v="267"/>
    <s v="1523"/>
    <s v="Ørskog"/>
    <s v="1"/>
    <s v="Menn"/>
    <x v="3"/>
    <x v="3"/>
    <x v="4"/>
    <x v="4"/>
  </r>
  <r>
    <x v="13"/>
    <s v="15"/>
    <x v="13"/>
    <x v="267"/>
    <s v="1523"/>
    <s v="Ørskog"/>
    <s v="1"/>
    <s v="Menn"/>
    <x v="4"/>
    <x v="4"/>
    <x v="4"/>
    <x v="15"/>
  </r>
  <r>
    <x v="13"/>
    <s v="15"/>
    <x v="13"/>
    <x v="267"/>
    <s v="1523"/>
    <s v="Ørskog"/>
    <s v="1"/>
    <s v="Menn"/>
    <x v="5"/>
    <x v="5"/>
    <x v="4"/>
    <x v="0"/>
  </r>
  <r>
    <x v="13"/>
    <s v="15"/>
    <x v="13"/>
    <x v="267"/>
    <s v="1523"/>
    <s v="Ørskog"/>
    <s v="2"/>
    <s v="Kvinner"/>
    <x v="0"/>
    <x v="0"/>
    <x v="5"/>
    <x v="0"/>
  </r>
  <r>
    <x v="13"/>
    <s v="15"/>
    <x v="13"/>
    <x v="267"/>
    <s v="1523"/>
    <s v="Ørskog"/>
    <s v="2"/>
    <s v="Kvinner"/>
    <x v="1"/>
    <x v="1"/>
    <x v="5"/>
    <x v="23"/>
  </r>
  <r>
    <x v="13"/>
    <s v="15"/>
    <x v="13"/>
    <x v="267"/>
    <s v="1523"/>
    <s v="Ørskog"/>
    <s v="2"/>
    <s v="Kvinner"/>
    <x v="2"/>
    <x v="2"/>
    <x v="5"/>
    <x v="0"/>
  </r>
  <r>
    <x v="13"/>
    <s v="15"/>
    <x v="13"/>
    <x v="267"/>
    <s v="1523"/>
    <s v="Ørskog"/>
    <s v="2"/>
    <s v="Kvinner"/>
    <x v="3"/>
    <x v="3"/>
    <x v="5"/>
    <x v="23"/>
  </r>
  <r>
    <x v="13"/>
    <s v="15"/>
    <x v="13"/>
    <x v="267"/>
    <s v="1523"/>
    <s v="Ørskog"/>
    <s v="2"/>
    <s v="Kvinner"/>
    <x v="4"/>
    <x v="4"/>
    <x v="5"/>
    <x v="0"/>
  </r>
  <r>
    <x v="13"/>
    <s v="15"/>
    <x v="13"/>
    <x v="267"/>
    <s v="1523"/>
    <s v="Ørskog"/>
    <s v="2"/>
    <s v="Kvinner"/>
    <x v="5"/>
    <x v="5"/>
    <x v="5"/>
    <x v="39"/>
  </r>
  <r>
    <x v="13"/>
    <s v="15"/>
    <x v="13"/>
    <x v="267"/>
    <s v="1523"/>
    <s v="Ørskog"/>
    <s v="1"/>
    <s v="Menn"/>
    <x v="0"/>
    <x v="0"/>
    <x v="5"/>
    <x v="23"/>
  </r>
  <r>
    <x v="13"/>
    <s v="15"/>
    <x v="13"/>
    <x v="267"/>
    <s v="1523"/>
    <s v="Ørskog"/>
    <s v="1"/>
    <s v="Menn"/>
    <x v="1"/>
    <x v="1"/>
    <x v="5"/>
    <x v="23"/>
  </r>
  <r>
    <x v="13"/>
    <s v="15"/>
    <x v="13"/>
    <x v="267"/>
    <s v="1523"/>
    <s v="Ørskog"/>
    <s v="1"/>
    <s v="Menn"/>
    <x v="2"/>
    <x v="2"/>
    <x v="5"/>
    <x v="13"/>
  </r>
  <r>
    <x v="13"/>
    <s v="15"/>
    <x v="13"/>
    <x v="267"/>
    <s v="1523"/>
    <s v="Ørskog"/>
    <s v="1"/>
    <s v="Menn"/>
    <x v="3"/>
    <x v="3"/>
    <x v="5"/>
    <x v="36"/>
  </r>
  <r>
    <x v="13"/>
    <s v="15"/>
    <x v="13"/>
    <x v="267"/>
    <s v="1523"/>
    <s v="Ørskog"/>
    <s v="1"/>
    <s v="Menn"/>
    <x v="4"/>
    <x v="4"/>
    <x v="5"/>
    <x v="21"/>
  </r>
  <r>
    <x v="13"/>
    <s v="15"/>
    <x v="13"/>
    <x v="267"/>
    <s v="1523"/>
    <s v="Ørskog"/>
    <s v="1"/>
    <s v="Menn"/>
    <x v="5"/>
    <x v="5"/>
    <x v="5"/>
    <x v="19"/>
  </r>
  <r>
    <x v="13"/>
    <s v="15"/>
    <x v="13"/>
    <x v="267"/>
    <s v="1523"/>
    <s v="Ørskog"/>
    <s v="2"/>
    <s v="Kvinner"/>
    <x v="0"/>
    <x v="0"/>
    <x v="6"/>
    <x v="23"/>
  </r>
  <r>
    <x v="13"/>
    <s v="15"/>
    <x v="13"/>
    <x v="267"/>
    <s v="1523"/>
    <s v="Ørskog"/>
    <s v="2"/>
    <s v="Kvinner"/>
    <x v="1"/>
    <x v="1"/>
    <x v="6"/>
    <x v="23"/>
  </r>
  <r>
    <x v="13"/>
    <s v="15"/>
    <x v="13"/>
    <x v="267"/>
    <s v="1523"/>
    <s v="Ørskog"/>
    <s v="2"/>
    <s v="Kvinner"/>
    <x v="2"/>
    <x v="2"/>
    <x v="6"/>
    <x v="0"/>
  </r>
  <r>
    <x v="13"/>
    <s v="15"/>
    <x v="13"/>
    <x v="267"/>
    <s v="1523"/>
    <s v="Ørskog"/>
    <s v="2"/>
    <s v="Kvinner"/>
    <x v="3"/>
    <x v="3"/>
    <x v="6"/>
    <x v="23"/>
  </r>
  <r>
    <x v="13"/>
    <s v="15"/>
    <x v="13"/>
    <x v="267"/>
    <s v="1523"/>
    <s v="Ørskog"/>
    <s v="2"/>
    <s v="Kvinner"/>
    <x v="4"/>
    <x v="4"/>
    <x v="6"/>
    <x v="1"/>
  </r>
  <r>
    <x v="13"/>
    <s v="15"/>
    <x v="13"/>
    <x v="267"/>
    <s v="1523"/>
    <s v="Ørskog"/>
    <s v="2"/>
    <s v="Kvinner"/>
    <x v="5"/>
    <x v="5"/>
    <x v="6"/>
    <x v="39"/>
  </r>
  <r>
    <x v="13"/>
    <s v="15"/>
    <x v="13"/>
    <x v="267"/>
    <s v="1523"/>
    <s v="Ørskog"/>
    <s v="1"/>
    <s v="Menn"/>
    <x v="0"/>
    <x v="0"/>
    <x v="6"/>
    <x v="39"/>
  </r>
  <r>
    <x v="13"/>
    <s v="15"/>
    <x v="13"/>
    <x v="267"/>
    <s v="1523"/>
    <s v="Ørskog"/>
    <s v="1"/>
    <s v="Menn"/>
    <x v="1"/>
    <x v="1"/>
    <x v="6"/>
    <x v="23"/>
  </r>
  <r>
    <x v="13"/>
    <s v="15"/>
    <x v="13"/>
    <x v="267"/>
    <s v="1523"/>
    <s v="Ørskog"/>
    <s v="1"/>
    <s v="Menn"/>
    <x v="2"/>
    <x v="2"/>
    <x v="6"/>
    <x v="7"/>
  </r>
  <r>
    <x v="13"/>
    <s v="15"/>
    <x v="13"/>
    <x v="267"/>
    <s v="1523"/>
    <s v="Ørskog"/>
    <s v="1"/>
    <s v="Menn"/>
    <x v="3"/>
    <x v="3"/>
    <x v="6"/>
    <x v="20"/>
  </r>
  <r>
    <x v="13"/>
    <s v="15"/>
    <x v="13"/>
    <x v="267"/>
    <s v="1523"/>
    <s v="Ørskog"/>
    <s v="1"/>
    <s v="Menn"/>
    <x v="4"/>
    <x v="4"/>
    <x v="6"/>
    <x v="21"/>
  </r>
  <r>
    <x v="13"/>
    <s v="15"/>
    <x v="13"/>
    <x v="267"/>
    <s v="1523"/>
    <s v="Ørskog"/>
    <s v="1"/>
    <s v="Menn"/>
    <x v="5"/>
    <x v="5"/>
    <x v="6"/>
    <x v="1"/>
  </r>
  <r>
    <x v="13"/>
    <s v="15"/>
    <x v="13"/>
    <x v="267"/>
    <s v="1523"/>
    <s v="Ørskog"/>
    <s v="2"/>
    <s v="Kvinner"/>
    <x v="0"/>
    <x v="0"/>
    <x v="7"/>
    <x v="39"/>
  </r>
  <r>
    <x v="13"/>
    <s v="15"/>
    <x v="13"/>
    <x v="267"/>
    <s v="1523"/>
    <s v="Ørskog"/>
    <s v="2"/>
    <s v="Kvinner"/>
    <x v="1"/>
    <x v="1"/>
    <x v="7"/>
    <x v="39"/>
  </r>
  <r>
    <x v="13"/>
    <s v="15"/>
    <x v="13"/>
    <x v="267"/>
    <s v="1523"/>
    <s v="Ørskog"/>
    <s v="2"/>
    <s v="Kvinner"/>
    <x v="2"/>
    <x v="2"/>
    <x v="7"/>
    <x v="23"/>
  </r>
  <r>
    <x v="13"/>
    <s v="15"/>
    <x v="13"/>
    <x v="267"/>
    <s v="1523"/>
    <s v="Ørskog"/>
    <s v="2"/>
    <s v="Kvinner"/>
    <x v="3"/>
    <x v="3"/>
    <x v="7"/>
    <x v="23"/>
  </r>
  <r>
    <x v="13"/>
    <s v="15"/>
    <x v="13"/>
    <x v="267"/>
    <s v="1523"/>
    <s v="Ørskog"/>
    <s v="2"/>
    <s v="Kvinner"/>
    <x v="4"/>
    <x v="4"/>
    <x v="7"/>
    <x v="0"/>
  </r>
  <r>
    <x v="13"/>
    <s v="15"/>
    <x v="13"/>
    <x v="267"/>
    <s v="1523"/>
    <s v="Ørskog"/>
    <s v="2"/>
    <s v="Kvinner"/>
    <x v="5"/>
    <x v="5"/>
    <x v="7"/>
    <x v="23"/>
  </r>
  <r>
    <x v="13"/>
    <s v="15"/>
    <x v="13"/>
    <x v="267"/>
    <s v="1523"/>
    <s v="Ørskog"/>
    <s v="1"/>
    <s v="Menn"/>
    <x v="0"/>
    <x v="0"/>
    <x v="7"/>
    <x v="39"/>
  </r>
  <r>
    <x v="13"/>
    <s v="15"/>
    <x v="13"/>
    <x v="267"/>
    <s v="1523"/>
    <s v="Ørskog"/>
    <s v="1"/>
    <s v="Menn"/>
    <x v="1"/>
    <x v="1"/>
    <x v="7"/>
    <x v="39"/>
  </r>
  <r>
    <x v="13"/>
    <s v="15"/>
    <x v="13"/>
    <x v="267"/>
    <s v="1523"/>
    <s v="Ørskog"/>
    <s v="1"/>
    <s v="Menn"/>
    <x v="2"/>
    <x v="2"/>
    <x v="7"/>
    <x v="19"/>
  </r>
  <r>
    <x v="13"/>
    <s v="15"/>
    <x v="13"/>
    <x v="267"/>
    <s v="1523"/>
    <s v="Ørskog"/>
    <s v="1"/>
    <s v="Menn"/>
    <x v="3"/>
    <x v="3"/>
    <x v="7"/>
    <x v="21"/>
  </r>
  <r>
    <x v="13"/>
    <s v="15"/>
    <x v="13"/>
    <x v="267"/>
    <s v="1523"/>
    <s v="Ørskog"/>
    <s v="1"/>
    <s v="Menn"/>
    <x v="4"/>
    <x v="4"/>
    <x v="7"/>
    <x v="21"/>
  </r>
  <r>
    <x v="13"/>
    <s v="15"/>
    <x v="13"/>
    <x v="267"/>
    <s v="1523"/>
    <s v="Ørskog"/>
    <s v="1"/>
    <s v="Menn"/>
    <x v="5"/>
    <x v="5"/>
    <x v="7"/>
    <x v="1"/>
  </r>
  <r>
    <x v="13"/>
    <s v="15"/>
    <x v="13"/>
    <x v="268"/>
    <s v="1524"/>
    <s v="Norddal"/>
    <s v="2"/>
    <s v="Kvinner"/>
    <x v="0"/>
    <x v="0"/>
    <x v="0"/>
    <x v="12"/>
  </r>
  <r>
    <x v="13"/>
    <s v="15"/>
    <x v="13"/>
    <x v="268"/>
    <s v="1524"/>
    <s v="Norddal"/>
    <s v="2"/>
    <s v="Kvinner"/>
    <x v="1"/>
    <x v="1"/>
    <x v="0"/>
    <x v="7"/>
  </r>
  <r>
    <x v="13"/>
    <s v="15"/>
    <x v="13"/>
    <x v="268"/>
    <s v="1524"/>
    <s v="Norddal"/>
    <s v="2"/>
    <s v="Kvinner"/>
    <x v="2"/>
    <x v="2"/>
    <x v="0"/>
    <x v="5"/>
  </r>
  <r>
    <x v="13"/>
    <s v="15"/>
    <x v="13"/>
    <x v="268"/>
    <s v="1524"/>
    <s v="Norddal"/>
    <s v="2"/>
    <s v="Kvinner"/>
    <x v="3"/>
    <x v="3"/>
    <x v="0"/>
    <x v="2"/>
  </r>
  <r>
    <x v="13"/>
    <s v="15"/>
    <x v="13"/>
    <x v="268"/>
    <s v="1524"/>
    <s v="Norddal"/>
    <s v="2"/>
    <s v="Kvinner"/>
    <x v="4"/>
    <x v="4"/>
    <x v="0"/>
    <x v="24"/>
  </r>
  <r>
    <x v="13"/>
    <s v="15"/>
    <x v="13"/>
    <x v="268"/>
    <s v="1524"/>
    <s v="Norddal"/>
    <s v="2"/>
    <s v="Kvinner"/>
    <x v="5"/>
    <x v="5"/>
    <x v="0"/>
    <x v="0"/>
  </r>
  <r>
    <x v="13"/>
    <s v="15"/>
    <x v="13"/>
    <x v="268"/>
    <s v="1524"/>
    <s v="Norddal"/>
    <s v="1"/>
    <s v="Menn"/>
    <x v="0"/>
    <x v="0"/>
    <x v="0"/>
    <x v="11"/>
  </r>
  <r>
    <x v="13"/>
    <s v="15"/>
    <x v="13"/>
    <x v="268"/>
    <s v="1524"/>
    <s v="Norddal"/>
    <s v="1"/>
    <s v="Menn"/>
    <x v="1"/>
    <x v="1"/>
    <x v="0"/>
    <x v="6"/>
  </r>
  <r>
    <x v="13"/>
    <s v="15"/>
    <x v="13"/>
    <x v="268"/>
    <s v="1524"/>
    <s v="Norddal"/>
    <s v="1"/>
    <s v="Menn"/>
    <x v="2"/>
    <x v="2"/>
    <x v="0"/>
    <x v="46"/>
  </r>
  <r>
    <x v="13"/>
    <s v="15"/>
    <x v="13"/>
    <x v="268"/>
    <s v="1524"/>
    <s v="Norddal"/>
    <s v="1"/>
    <s v="Menn"/>
    <x v="3"/>
    <x v="3"/>
    <x v="0"/>
    <x v="8"/>
  </r>
  <r>
    <x v="13"/>
    <s v="15"/>
    <x v="13"/>
    <x v="268"/>
    <s v="1524"/>
    <s v="Norddal"/>
    <s v="1"/>
    <s v="Menn"/>
    <x v="4"/>
    <x v="4"/>
    <x v="0"/>
    <x v="27"/>
  </r>
  <r>
    <x v="13"/>
    <s v="15"/>
    <x v="13"/>
    <x v="268"/>
    <s v="1524"/>
    <s v="Norddal"/>
    <s v="1"/>
    <s v="Menn"/>
    <x v="5"/>
    <x v="5"/>
    <x v="0"/>
    <x v="36"/>
  </r>
  <r>
    <x v="13"/>
    <s v="15"/>
    <x v="13"/>
    <x v="268"/>
    <s v="1524"/>
    <s v="Norddal"/>
    <s v="2"/>
    <s v="Kvinner"/>
    <x v="0"/>
    <x v="0"/>
    <x v="1"/>
    <x v="19"/>
  </r>
  <r>
    <x v="13"/>
    <s v="15"/>
    <x v="13"/>
    <x v="268"/>
    <s v="1524"/>
    <s v="Norddal"/>
    <s v="2"/>
    <s v="Kvinner"/>
    <x v="1"/>
    <x v="1"/>
    <x v="1"/>
    <x v="1"/>
  </r>
  <r>
    <x v="13"/>
    <s v="15"/>
    <x v="13"/>
    <x v="268"/>
    <s v="1524"/>
    <s v="Norddal"/>
    <s v="2"/>
    <s v="Kvinner"/>
    <x v="2"/>
    <x v="2"/>
    <x v="1"/>
    <x v="12"/>
  </r>
  <r>
    <x v="13"/>
    <s v="15"/>
    <x v="13"/>
    <x v="268"/>
    <s v="1524"/>
    <s v="Norddal"/>
    <s v="2"/>
    <s v="Kvinner"/>
    <x v="3"/>
    <x v="3"/>
    <x v="1"/>
    <x v="4"/>
  </r>
  <r>
    <x v="13"/>
    <s v="15"/>
    <x v="13"/>
    <x v="268"/>
    <s v="1524"/>
    <s v="Norddal"/>
    <s v="2"/>
    <s v="Kvinner"/>
    <x v="4"/>
    <x v="4"/>
    <x v="1"/>
    <x v="4"/>
  </r>
  <r>
    <x v="13"/>
    <s v="15"/>
    <x v="13"/>
    <x v="268"/>
    <s v="1524"/>
    <s v="Norddal"/>
    <s v="2"/>
    <s v="Kvinner"/>
    <x v="5"/>
    <x v="5"/>
    <x v="1"/>
    <x v="1"/>
  </r>
  <r>
    <x v="13"/>
    <s v="15"/>
    <x v="13"/>
    <x v="268"/>
    <s v="1524"/>
    <s v="Norddal"/>
    <s v="1"/>
    <s v="Menn"/>
    <x v="0"/>
    <x v="0"/>
    <x v="1"/>
    <x v="21"/>
  </r>
  <r>
    <x v="13"/>
    <s v="15"/>
    <x v="13"/>
    <x v="268"/>
    <s v="1524"/>
    <s v="Norddal"/>
    <s v="1"/>
    <s v="Menn"/>
    <x v="1"/>
    <x v="1"/>
    <x v="1"/>
    <x v="2"/>
  </r>
  <r>
    <x v="13"/>
    <s v="15"/>
    <x v="13"/>
    <x v="268"/>
    <s v="1524"/>
    <s v="Norddal"/>
    <s v="1"/>
    <s v="Menn"/>
    <x v="2"/>
    <x v="2"/>
    <x v="1"/>
    <x v="16"/>
  </r>
  <r>
    <x v="13"/>
    <s v="15"/>
    <x v="13"/>
    <x v="268"/>
    <s v="1524"/>
    <s v="Norddal"/>
    <s v="1"/>
    <s v="Menn"/>
    <x v="3"/>
    <x v="3"/>
    <x v="1"/>
    <x v="38"/>
  </r>
  <r>
    <x v="13"/>
    <s v="15"/>
    <x v="13"/>
    <x v="268"/>
    <s v="1524"/>
    <s v="Norddal"/>
    <s v="1"/>
    <s v="Menn"/>
    <x v="4"/>
    <x v="4"/>
    <x v="1"/>
    <x v="41"/>
  </r>
  <r>
    <x v="13"/>
    <s v="15"/>
    <x v="13"/>
    <x v="268"/>
    <s v="1524"/>
    <s v="Norddal"/>
    <s v="1"/>
    <s v="Menn"/>
    <x v="5"/>
    <x v="5"/>
    <x v="1"/>
    <x v="13"/>
  </r>
  <r>
    <x v="13"/>
    <s v="15"/>
    <x v="13"/>
    <x v="268"/>
    <s v="1524"/>
    <s v="Norddal"/>
    <s v="2"/>
    <s v="Kvinner"/>
    <x v="0"/>
    <x v="0"/>
    <x v="2"/>
    <x v="7"/>
  </r>
  <r>
    <x v="13"/>
    <s v="15"/>
    <x v="13"/>
    <x v="268"/>
    <s v="1524"/>
    <s v="Norddal"/>
    <s v="2"/>
    <s v="Kvinner"/>
    <x v="1"/>
    <x v="1"/>
    <x v="2"/>
    <x v="1"/>
  </r>
  <r>
    <x v="13"/>
    <s v="15"/>
    <x v="13"/>
    <x v="268"/>
    <s v="1524"/>
    <s v="Norddal"/>
    <s v="2"/>
    <s v="Kvinner"/>
    <x v="2"/>
    <x v="2"/>
    <x v="2"/>
    <x v="5"/>
  </r>
  <r>
    <x v="13"/>
    <s v="15"/>
    <x v="13"/>
    <x v="268"/>
    <s v="1524"/>
    <s v="Norddal"/>
    <s v="2"/>
    <s v="Kvinner"/>
    <x v="3"/>
    <x v="3"/>
    <x v="2"/>
    <x v="2"/>
  </r>
  <r>
    <x v="13"/>
    <s v="15"/>
    <x v="13"/>
    <x v="268"/>
    <s v="1524"/>
    <s v="Norddal"/>
    <s v="2"/>
    <s v="Kvinner"/>
    <x v="4"/>
    <x v="4"/>
    <x v="2"/>
    <x v="14"/>
  </r>
  <r>
    <x v="13"/>
    <s v="15"/>
    <x v="13"/>
    <x v="268"/>
    <s v="1524"/>
    <s v="Norddal"/>
    <s v="2"/>
    <s v="Kvinner"/>
    <x v="5"/>
    <x v="5"/>
    <x v="2"/>
    <x v="0"/>
  </r>
  <r>
    <x v="13"/>
    <s v="15"/>
    <x v="13"/>
    <x v="268"/>
    <s v="1524"/>
    <s v="Norddal"/>
    <s v="1"/>
    <s v="Menn"/>
    <x v="0"/>
    <x v="0"/>
    <x v="2"/>
    <x v="13"/>
  </r>
  <r>
    <x v="13"/>
    <s v="15"/>
    <x v="13"/>
    <x v="268"/>
    <s v="1524"/>
    <s v="Norddal"/>
    <s v="1"/>
    <s v="Menn"/>
    <x v="1"/>
    <x v="1"/>
    <x v="2"/>
    <x v="2"/>
  </r>
  <r>
    <x v="13"/>
    <s v="15"/>
    <x v="13"/>
    <x v="268"/>
    <s v="1524"/>
    <s v="Norddal"/>
    <s v="1"/>
    <s v="Menn"/>
    <x v="2"/>
    <x v="2"/>
    <x v="2"/>
    <x v="32"/>
  </r>
  <r>
    <x v="13"/>
    <s v="15"/>
    <x v="13"/>
    <x v="268"/>
    <s v="1524"/>
    <s v="Norddal"/>
    <s v="1"/>
    <s v="Menn"/>
    <x v="3"/>
    <x v="3"/>
    <x v="2"/>
    <x v="28"/>
  </r>
  <r>
    <x v="13"/>
    <s v="15"/>
    <x v="13"/>
    <x v="268"/>
    <s v="1524"/>
    <s v="Norddal"/>
    <s v="1"/>
    <s v="Menn"/>
    <x v="4"/>
    <x v="4"/>
    <x v="2"/>
    <x v="41"/>
  </r>
  <r>
    <x v="13"/>
    <s v="15"/>
    <x v="13"/>
    <x v="268"/>
    <s v="1524"/>
    <s v="Norddal"/>
    <s v="1"/>
    <s v="Menn"/>
    <x v="5"/>
    <x v="5"/>
    <x v="2"/>
    <x v="15"/>
  </r>
  <r>
    <x v="13"/>
    <s v="15"/>
    <x v="13"/>
    <x v="268"/>
    <s v="1524"/>
    <s v="Norddal"/>
    <s v="2"/>
    <s v="Kvinner"/>
    <x v="0"/>
    <x v="0"/>
    <x v="3"/>
    <x v="13"/>
  </r>
  <r>
    <x v="13"/>
    <s v="15"/>
    <x v="13"/>
    <x v="268"/>
    <s v="1524"/>
    <s v="Norddal"/>
    <s v="2"/>
    <s v="Kvinner"/>
    <x v="1"/>
    <x v="1"/>
    <x v="3"/>
    <x v="0"/>
  </r>
  <r>
    <x v="13"/>
    <s v="15"/>
    <x v="13"/>
    <x v="268"/>
    <s v="1524"/>
    <s v="Norddal"/>
    <s v="2"/>
    <s v="Kvinner"/>
    <x v="2"/>
    <x v="2"/>
    <x v="3"/>
    <x v="13"/>
  </r>
  <r>
    <x v="13"/>
    <s v="15"/>
    <x v="13"/>
    <x v="268"/>
    <s v="1524"/>
    <s v="Norddal"/>
    <s v="2"/>
    <s v="Kvinner"/>
    <x v="3"/>
    <x v="3"/>
    <x v="3"/>
    <x v="20"/>
  </r>
  <r>
    <x v="13"/>
    <s v="15"/>
    <x v="13"/>
    <x v="268"/>
    <s v="1524"/>
    <s v="Norddal"/>
    <s v="2"/>
    <s v="Kvinner"/>
    <x v="4"/>
    <x v="4"/>
    <x v="3"/>
    <x v="36"/>
  </r>
  <r>
    <x v="13"/>
    <s v="15"/>
    <x v="13"/>
    <x v="268"/>
    <s v="1524"/>
    <s v="Norddal"/>
    <s v="2"/>
    <s v="Kvinner"/>
    <x v="5"/>
    <x v="5"/>
    <x v="3"/>
    <x v="19"/>
  </r>
  <r>
    <x v="13"/>
    <s v="15"/>
    <x v="13"/>
    <x v="268"/>
    <s v="1524"/>
    <s v="Norddal"/>
    <s v="1"/>
    <s v="Menn"/>
    <x v="0"/>
    <x v="0"/>
    <x v="3"/>
    <x v="14"/>
  </r>
  <r>
    <x v="13"/>
    <s v="15"/>
    <x v="13"/>
    <x v="268"/>
    <s v="1524"/>
    <s v="Norddal"/>
    <s v="1"/>
    <s v="Menn"/>
    <x v="1"/>
    <x v="1"/>
    <x v="3"/>
    <x v="2"/>
  </r>
  <r>
    <x v="13"/>
    <s v="15"/>
    <x v="13"/>
    <x v="268"/>
    <s v="1524"/>
    <s v="Norddal"/>
    <s v="1"/>
    <s v="Menn"/>
    <x v="2"/>
    <x v="2"/>
    <x v="3"/>
    <x v="45"/>
  </r>
  <r>
    <x v="13"/>
    <s v="15"/>
    <x v="13"/>
    <x v="268"/>
    <s v="1524"/>
    <s v="Norddal"/>
    <s v="1"/>
    <s v="Menn"/>
    <x v="3"/>
    <x v="3"/>
    <x v="3"/>
    <x v="27"/>
  </r>
  <r>
    <x v="13"/>
    <s v="15"/>
    <x v="13"/>
    <x v="268"/>
    <s v="1524"/>
    <s v="Norddal"/>
    <s v="1"/>
    <s v="Menn"/>
    <x v="4"/>
    <x v="4"/>
    <x v="3"/>
    <x v="41"/>
  </r>
  <r>
    <x v="13"/>
    <s v="15"/>
    <x v="13"/>
    <x v="268"/>
    <s v="1524"/>
    <s v="Norddal"/>
    <s v="1"/>
    <s v="Menn"/>
    <x v="5"/>
    <x v="5"/>
    <x v="3"/>
    <x v="2"/>
  </r>
  <r>
    <x v="13"/>
    <s v="15"/>
    <x v="13"/>
    <x v="268"/>
    <s v="1524"/>
    <s v="Norddal"/>
    <s v="2"/>
    <s v="Kvinner"/>
    <x v="0"/>
    <x v="0"/>
    <x v="4"/>
    <x v="7"/>
  </r>
  <r>
    <x v="13"/>
    <s v="15"/>
    <x v="13"/>
    <x v="268"/>
    <s v="1524"/>
    <s v="Norddal"/>
    <s v="2"/>
    <s v="Kvinner"/>
    <x v="1"/>
    <x v="1"/>
    <x v="4"/>
    <x v="1"/>
  </r>
  <r>
    <x v="13"/>
    <s v="15"/>
    <x v="13"/>
    <x v="268"/>
    <s v="1524"/>
    <s v="Norddal"/>
    <s v="2"/>
    <s v="Kvinner"/>
    <x v="2"/>
    <x v="2"/>
    <x v="4"/>
    <x v="6"/>
  </r>
  <r>
    <x v="13"/>
    <s v="15"/>
    <x v="13"/>
    <x v="268"/>
    <s v="1524"/>
    <s v="Norddal"/>
    <s v="2"/>
    <s v="Kvinner"/>
    <x v="3"/>
    <x v="3"/>
    <x v="4"/>
    <x v="15"/>
  </r>
  <r>
    <x v="13"/>
    <s v="15"/>
    <x v="13"/>
    <x v="268"/>
    <s v="1524"/>
    <s v="Norddal"/>
    <s v="2"/>
    <s v="Kvinner"/>
    <x v="4"/>
    <x v="4"/>
    <x v="4"/>
    <x v="5"/>
  </r>
  <r>
    <x v="13"/>
    <s v="15"/>
    <x v="13"/>
    <x v="268"/>
    <s v="1524"/>
    <s v="Norddal"/>
    <s v="2"/>
    <s v="Kvinner"/>
    <x v="5"/>
    <x v="5"/>
    <x v="4"/>
    <x v="19"/>
  </r>
  <r>
    <x v="13"/>
    <s v="15"/>
    <x v="13"/>
    <x v="268"/>
    <s v="1524"/>
    <s v="Norddal"/>
    <s v="1"/>
    <s v="Menn"/>
    <x v="0"/>
    <x v="0"/>
    <x v="4"/>
    <x v="6"/>
  </r>
  <r>
    <x v="13"/>
    <s v="15"/>
    <x v="13"/>
    <x v="268"/>
    <s v="1524"/>
    <s v="Norddal"/>
    <s v="1"/>
    <s v="Menn"/>
    <x v="1"/>
    <x v="1"/>
    <x v="4"/>
    <x v="36"/>
  </r>
  <r>
    <x v="13"/>
    <s v="15"/>
    <x v="13"/>
    <x v="268"/>
    <s v="1524"/>
    <s v="Norddal"/>
    <s v="1"/>
    <s v="Menn"/>
    <x v="2"/>
    <x v="2"/>
    <x v="4"/>
    <x v="55"/>
  </r>
  <r>
    <x v="13"/>
    <s v="15"/>
    <x v="13"/>
    <x v="268"/>
    <s v="1524"/>
    <s v="Norddal"/>
    <s v="1"/>
    <s v="Menn"/>
    <x v="3"/>
    <x v="3"/>
    <x v="4"/>
    <x v="16"/>
  </r>
  <r>
    <x v="13"/>
    <s v="15"/>
    <x v="13"/>
    <x v="268"/>
    <s v="1524"/>
    <s v="Norddal"/>
    <s v="1"/>
    <s v="Menn"/>
    <x v="4"/>
    <x v="4"/>
    <x v="4"/>
    <x v="41"/>
  </r>
  <r>
    <x v="13"/>
    <s v="15"/>
    <x v="13"/>
    <x v="268"/>
    <s v="1524"/>
    <s v="Norddal"/>
    <s v="1"/>
    <s v="Menn"/>
    <x v="5"/>
    <x v="5"/>
    <x v="4"/>
    <x v="14"/>
  </r>
  <r>
    <x v="13"/>
    <s v="15"/>
    <x v="13"/>
    <x v="268"/>
    <s v="1524"/>
    <s v="Norddal"/>
    <s v="2"/>
    <s v="Kvinner"/>
    <x v="0"/>
    <x v="0"/>
    <x v="5"/>
    <x v="19"/>
  </r>
  <r>
    <x v="13"/>
    <s v="15"/>
    <x v="13"/>
    <x v="268"/>
    <s v="1524"/>
    <s v="Norddal"/>
    <s v="2"/>
    <s v="Kvinner"/>
    <x v="1"/>
    <x v="1"/>
    <x v="5"/>
    <x v="1"/>
  </r>
  <r>
    <x v="13"/>
    <s v="15"/>
    <x v="13"/>
    <x v="268"/>
    <s v="1524"/>
    <s v="Norddal"/>
    <s v="2"/>
    <s v="Kvinner"/>
    <x v="2"/>
    <x v="2"/>
    <x v="5"/>
    <x v="6"/>
  </r>
  <r>
    <x v="13"/>
    <s v="15"/>
    <x v="13"/>
    <x v="268"/>
    <s v="1524"/>
    <s v="Norddal"/>
    <s v="2"/>
    <s v="Kvinner"/>
    <x v="3"/>
    <x v="3"/>
    <x v="5"/>
    <x v="21"/>
  </r>
  <r>
    <x v="13"/>
    <s v="15"/>
    <x v="13"/>
    <x v="268"/>
    <s v="1524"/>
    <s v="Norddal"/>
    <s v="2"/>
    <s v="Kvinner"/>
    <x v="4"/>
    <x v="4"/>
    <x v="5"/>
    <x v="6"/>
  </r>
  <r>
    <x v="13"/>
    <s v="15"/>
    <x v="13"/>
    <x v="268"/>
    <s v="1524"/>
    <s v="Norddal"/>
    <s v="2"/>
    <s v="Kvinner"/>
    <x v="5"/>
    <x v="5"/>
    <x v="5"/>
    <x v="19"/>
  </r>
  <r>
    <x v="13"/>
    <s v="15"/>
    <x v="13"/>
    <x v="268"/>
    <s v="1524"/>
    <s v="Norddal"/>
    <s v="1"/>
    <s v="Menn"/>
    <x v="0"/>
    <x v="0"/>
    <x v="5"/>
    <x v="5"/>
  </r>
  <r>
    <x v="13"/>
    <s v="15"/>
    <x v="13"/>
    <x v="268"/>
    <s v="1524"/>
    <s v="Norddal"/>
    <s v="1"/>
    <s v="Menn"/>
    <x v="1"/>
    <x v="1"/>
    <x v="5"/>
    <x v="6"/>
  </r>
  <r>
    <x v="13"/>
    <s v="15"/>
    <x v="13"/>
    <x v="268"/>
    <s v="1524"/>
    <s v="Norddal"/>
    <s v="1"/>
    <s v="Menn"/>
    <x v="2"/>
    <x v="2"/>
    <x v="5"/>
    <x v="51"/>
  </r>
  <r>
    <x v="13"/>
    <s v="15"/>
    <x v="13"/>
    <x v="268"/>
    <s v="1524"/>
    <s v="Norddal"/>
    <s v="1"/>
    <s v="Menn"/>
    <x v="3"/>
    <x v="3"/>
    <x v="5"/>
    <x v="45"/>
  </r>
  <r>
    <x v="13"/>
    <s v="15"/>
    <x v="13"/>
    <x v="268"/>
    <s v="1524"/>
    <s v="Norddal"/>
    <s v="1"/>
    <s v="Menn"/>
    <x v="4"/>
    <x v="4"/>
    <x v="5"/>
    <x v="41"/>
  </r>
  <r>
    <x v="13"/>
    <s v="15"/>
    <x v="13"/>
    <x v="268"/>
    <s v="1524"/>
    <s v="Norddal"/>
    <s v="1"/>
    <s v="Menn"/>
    <x v="5"/>
    <x v="5"/>
    <x v="5"/>
    <x v="2"/>
  </r>
  <r>
    <x v="13"/>
    <s v="15"/>
    <x v="13"/>
    <x v="268"/>
    <s v="1524"/>
    <s v="Norddal"/>
    <s v="2"/>
    <s v="Kvinner"/>
    <x v="0"/>
    <x v="0"/>
    <x v="6"/>
    <x v="13"/>
  </r>
  <r>
    <x v="13"/>
    <s v="15"/>
    <x v="13"/>
    <x v="268"/>
    <s v="1524"/>
    <s v="Norddal"/>
    <s v="2"/>
    <s v="Kvinner"/>
    <x v="1"/>
    <x v="1"/>
    <x v="6"/>
    <x v="19"/>
  </r>
  <r>
    <x v="13"/>
    <s v="15"/>
    <x v="13"/>
    <x v="268"/>
    <s v="1524"/>
    <s v="Norddal"/>
    <s v="2"/>
    <s v="Kvinner"/>
    <x v="2"/>
    <x v="2"/>
    <x v="6"/>
    <x v="6"/>
  </r>
  <r>
    <x v="13"/>
    <s v="15"/>
    <x v="13"/>
    <x v="268"/>
    <s v="1524"/>
    <s v="Norddal"/>
    <s v="2"/>
    <s v="Kvinner"/>
    <x v="3"/>
    <x v="3"/>
    <x v="6"/>
    <x v="5"/>
  </r>
  <r>
    <x v="13"/>
    <s v="15"/>
    <x v="13"/>
    <x v="268"/>
    <s v="1524"/>
    <s v="Norddal"/>
    <s v="2"/>
    <s v="Kvinner"/>
    <x v="4"/>
    <x v="4"/>
    <x v="6"/>
    <x v="15"/>
  </r>
  <r>
    <x v="13"/>
    <s v="15"/>
    <x v="13"/>
    <x v="268"/>
    <s v="1524"/>
    <s v="Norddal"/>
    <s v="2"/>
    <s v="Kvinner"/>
    <x v="5"/>
    <x v="5"/>
    <x v="6"/>
    <x v="19"/>
  </r>
  <r>
    <x v="13"/>
    <s v="15"/>
    <x v="13"/>
    <x v="268"/>
    <s v="1524"/>
    <s v="Norddal"/>
    <s v="1"/>
    <s v="Menn"/>
    <x v="0"/>
    <x v="0"/>
    <x v="6"/>
    <x v="12"/>
  </r>
  <r>
    <x v="13"/>
    <s v="15"/>
    <x v="13"/>
    <x v="268"/>
    <s v="1524"/>
    <s v="Norddal"/>
    <s v="1"/>
    <s v="Menn"/>
    <x v="1"/>
    <x v="1"/>
    <x v="6"/>
    <x v="5"/>
  </r>
  <r>
    <x v="13"/>
    <s v="15"/>
    <x v="13"/>
    <x v="268"/>
    <s v="1524"/>
    <s v="Norddal"/>
    <s v="1"/>
    <s v="Menn"/>
    <x v="2"/>
    <x v="2"/>
    <x v="6"/>
    <x v="27"/>
  </r>
  <r>
    <x v="13"/>
    <s v="15"/>
    <x v="13"/>
    <x v="268"/>
    <s v="1524"/>
    <s v="Norddal"/>
    <s v="1"/>
    <s v="Menn"/>
    <x v="3"/>
    <x v="3"/>
    <x v="6"/>
    <x v="41"/>
  </r>
  <r>
    <x v="13"/>
    <s v="15"/>
    <x v="13"/>
    <x v="268"/>
    <s v="1524"/>
    <s v="Norddal"/>
    <s v="1"/>
    <s v="Menn"/>
    <x v="4"/>
    <x v="4"/>
    <x v="6"/>
    <x v="11"/>
  </r>
  <r>
    <x v="13"/>
    <s v="15"/>
    <x v="13"/>
    <x v="268"/>
    <s v="1524"/>
    <s v="Norddal"/>
    <s v="1"/>
    <s v="Menn"/>
    <x v="5"/>
    <x v="5"/>
    <x v="6"/>
    <x v="4"/>
  </r>
  <r>
    <x v="13"/>
    <s v="15"/>
    <x v="13"/>
    <x v="268"/>
    <s v="1524"/>
    <s v="Norddal"/>
    <s v="2"/>
    <s v="Kvinner"/>
    <x v="0"/>
    <x v="0"/>
    <x v="7"/>
    <x v="23"/>
  </r>
  <r>
    <x v="13"/>
    <s v="15"/>
    <x v="13"/>
    <x v="268"/>
    <s v="1524"/>
    <s v="Norddal"/>
    <s v="2"/>
    <s v="Kvinner"/>
    <x v="1"/>
    <x v="1"/>
    <x v="7"/>
    <x v="19"/>
  </r>
  <r>
    <x v="13"/>
    <s v="15"/>
    <x v="13"/>
    <x v="268"/>
    <s v="1524"/>
    <s v="Norddal"/>
    <s v="2"/>
    <s v="Kvinner"/>
    <x v="2"/>
    <x v="2"/>
    <x v="7"/>
    <x v="6"/>
  </r>
  <r>
    <x v="13"/>
    <s v="15"/>
    <x v="13"/>
    <x v="268"/>
    <s v="1524"/>
    <s v="Norddal"/>
    <s v="2"/>
    <s v="Kvinner"/>
    <x v="3"/>
    <x v="3"/>
    <x v="7"/>
    <x v="19"/>
  </r>
  <r>
    <x v="13"/>
    <s v="15"/>
    <x v="13"/>
    <x v="268"/>
    <s v="1524"/>
    <s v="Norddal"/>
    <s v="2"/>
    <s v="Kvinner"/>
    <x v="4"/>
    <x v="4"/>
    <x v="7"/>
    <x v="6"/>
  </r>
  <r>
    <x v="13"/>
    <s v="15"/>
    <x v="13"/>
    <x v="268"/>
    <s v="1524"/>
    <s v="Norddal"/>
    <s v="2"/>
    <s v="Kvinner"/>
    <x v="5"/>
    <x v="5"/>
    <x v="7"/>
    <x v="5"/>
  </r>
  <r>
    <x v="13"/>
    <s v="15"/>
    <x v="13"/>
    <x v="268"/>
    <s v="1524"/>
    <s v="Norddal"/>
    <s v="1"/>
    <s v="Menn"/>
    <x v="0"/>
    <x v="0"/>
    <x v="7"/>
    <x v="6"/>
  </r>
  <r>
    <x v="13"/>
    <s v="15"/>
    <x v="13"/>
    <x v="268"/>
    <s v="1524"/>
    <s v="Norddal"/>
    <s v="1"/>
    <s v="Menn"/>
    <x v="1"/>
    <x v="1"/>
    <x v="7"/>
    <x v="12"/>
  </r>
  <r>
    <x v="13"/>
    <s v="15"/>
    <x v="13"/>
    <x v="268"/>
    <s v="1524"/>
    <s v="Norddal"/>
    <s v="1"/>
    <s v="Menn"/>
    <x v="2"/>
    <x v="2"/>
    <x v="7"/>
    <x v="41"/>
  </r>
  <r>
    <x v="13"/>
    <s v="15"/>
    <x v="13"/>
    <x v="268"/>
    <s v="1524"/>
    <s v="Norddal"/>
    <s v="1"/>
    <s v="Menn"/>
    <x v="3"/>
    <x v="3"/>
    <x v="7"/>
    <x v="46"/>
  </r>
  <r>
    <x v="13"/>
    <s v="15"/>
    <x v="13"/>
    <x v="268"/>
    <s v="1524"/>
    <s v="Norddal"/>
    <s v="1"/>
    <s v="Menn"/>
    <x v="4"/>
    <x v="4"/>
    <x v="7"/>
    <x v="40"/>
  </r>
  <r>
    <x v="13"/>
    <s v="15"/>
    <x v="13"/>
    <x v="268"/>
    <s v="1524"/>
    <s v="Norddal"/>
    <s v="1"/>
    <s v="Menn"/>
    <x v="5"/>
    <x v="5"/>
    <x v="7"/>
    <x v="2"/>
  </r>
  <r>
    <x v="13"/>
    <s v="15"/>
    <x v="13"/>
    <x v="269"/>
    <s v="1525"/>
    <s v="Stranda"/>
    <s v="2"/>
    <s v="Kvinner"/>
    <x v="0"/>
    <x v="0"/>
    <x v="0"/>
    <x v="12"/>
  </r>
  <r>
    <x v="13"/>
    <s v="15"/>
    <x v="13"/>
    <x v="269"/>
    <s v="1525"/>
    <s v="Stranda"/>
    <s v="2"/>
    <s v="Kvinner"/>
    <x v="1"/>
    <x v="1"/>
    <x v="0"/>
    <x v="23"/>
  </r>
  <r>
    <x v="13"/>
    <s v="15"/>
    <x v="13"/>
    <x v="269"/>
    <s v="1525"/>
    <s v="Stranda"/>
    <s v="2"/>
    <s v="Kvinner"/>
    <x v="2"/>
    <x v="2"/>
    <x v="0"/>
    <x v="5"/>
  </r>
  <r>
    <x v="13"/>
    <s v="15"/>
    <x v="13"/>
    <x v="269"/>
    <s v="1525"/>
    <s v="Stranda"/>
    <s v="2"/>
    <s v="Kvinner"/>
    <x v="3"/>
    <x v="3"/>
    <x v="0"/>
    <x v="14"/>
  </r>
  <r>
    <x v="13"/>
    <s v="15"/>
    <x v="13"/>
    <x v="269"/>
    <s v="1525"/>
    <s v="Stranda"/>
    <s v="2"/>
    <s v="Kvinner"/>
    <x v="4"/>
    <x v="4"/>
    <x v="0"/>
    <x v="14"/>
  </r>
  <r>
    <x v="13"/>
    <s v="15"/>
    <x v="13"/>
    <x v="269"/>
    <s v="1525"/>
    <s v="Stranda"/>
    <s v="2"/>
    <s v="Kvinner"/>
    <x v="5"/>
    <x v="5"/>
    <x v="0"/>
    <x v="12"/>
  </r>
  <r>
    <x v="13"/>
    <s v="15"/>
    <x v="13"/>
    <x v="269"/>
    <s v="1525"/>
    <s v="Stranda"/>
    <s v="1"/>
    <s v="Menn"/>
    <x v="0"/>
    <x v="0"/>
    <x v="0"/>
    <x v="5"/>
  </r>
  <r>
    <x v="13"/>
    <s v="15"/>
    <x v="13"/>
    <x v="269"/>
    <s v="1525"/>
    <s v="Stranda"/>
    <s v="1"/>
    <s v="Menn"/>
    <x v="1"/>
    <x v="1"/>
    <x v="0"/>
    <x v="1"/>
  </r>
  <r>
    <x v="13"/>
    <s v="15"/>
    <x v="13"/>
    <x v="269"/>
    <s v="1525"/>
    <s v="Stranda"/>
    <s v="1"/>
    <s v="Menn"/>
    <x v="2"/>
    <x v="2"/>
    <x v="0"/>
    <x v="24"/>
  </r>
  <r>
    <x v="13"/>
    <s v="15"/>
    <x v="13"/>
    <x v="269"/>
    <s v="1525"/>
    <s v="Stranda"/>
    <s v="1"/>
    <s v="Menn"/>
    <x v="3"/>
    <x v="3"/>
    <x v="0"/>
    <x v="28"/>
  </r>
  <r>
    <x v="13"/>
    <s v="15"/>
    <x v="13"/>
    <x v="269"/>
    <s v="1525"/>
    <s v="Stranda"/>
    <s v="1"/>
    <s v="Menn"/>
    <x v="4"/>
    <x v="4"/>
    <x v="0"/>
    <x v="3"/>
  </r>
  <r>
    <x v="13"/>
    <s v="15"/>
    <x v="13"/>
    <x v="269"/>
    <s v="1525"/>
    <s v="Stranda"/>
    <s v="1"/>
    <s v="Menn"/>
    <x v="5"/>
    <x v="5"/>
    <x v="0"/>
    <x v="13"/>
  </r>
  <r>
    <x v="13"/>
    <s v="15"/>
    <x v="13"/>
    <x v="269"/>
    <s v="1525"/>
    <s v="Stranda"/>
    <s v="2"/>
    <s v="Kvinner"/>
    <x v="0"/>
    <x v="0"/>
    <x v="1"/>
    <x v="0"/>
  </r>
  <r>
    <x v="13"/>
    <s v="15"/>
    <x v="13"/>
    <x v="269"/>
    <s v="1525"/>
    <s v="Stranda"/>
    <s v="2"/>
    <s v="Kvinner"/>
    <x v="1"/>
    <x v="1"/>
    <x v="1"/>
    <x v="23"/>
  </r>
  <r>
    <x v="13"/>
    <s v="15"/>
    <x v="13"/>
    <x v="269"/>
    <s v="1525"/>
    <s v="Stranda"/>
    <s v="2"/>
    <s v="Kvinner"/>
    <x v="2"/>
    <x v="2"/>
    <x v="1"/>
    <x v="7"/>
  </r>
  <r>
    <x v="13"/>
    <s v="15"/>
    <x v="13"/>
    <x v="269"/>
    <s v="1525"/>
    <s v="Stranda"/>
    <s v="2"/>
    <s v="Kvinner"/>
    <x v="3"/>
    <x v="3"/>
    <x v="1"/>
    <x v="24"/>
  </r>
  <r>
    <x v="13"/>
    <s v="15"/>
    <x v="13"/>
    <x v="269"/>
    <s v="1525"/>
    <s v="Stranda"/>
    <s v="2"/>
    <s v="Kvinner"/>
    <x v="4"/>
    <x v="4"/>
    <x v="1"/>
    <x v="21"/>
  </r>
  <r>
    <x v="13"/>
    <s v="15"/>
    <x v="13"/>
    <x v="269"/>
    <s v="1525"/>
    <s v="Stranda"/>
    <s v="2"/>
    <s v="Kvinner"/>
    <x v="5"/>
    <x v="5"/>
    <x v="1"/>
    <x v="5"/>
  </r>
  <r>
    <x v="13"/>
    <s v="15"/>
    <x v="13"/>
    <x v="269"/>
    <s v="1525"/>
    <s v="Stranda"/>
    <s v="1"/>
    <s v="Menn"/>
    <x v="0"/>
    <x v="0"/>
    <x v="1"/>
    <x v="5"/>
  </r>
  <r>
    <x v="13"/>
    <s v="15"/>
    <x v="13"/>
    <x v="269"/>
    <s v="1525"/>
    <s v="Stranda"/>
    <s v="1"/>
    <s v="Menn"/>
    <x v="1"/>
    <x v="1"/>
    <x v="1"/>
    <x v="12"/>
  </r>
  <r>
    <x v="13"/>
    <s v="15"/>
    <x v="13"/>
    <x v="269"/>
    <s v="1525"/>
    <s v="Stranda"/>
    <s v="1"/>
    <s v="Menn"/>
    <x v="2"/>
    <x v="2"/>
    <x v="1"/>
    <x v="36"/>
  </r>
  <r>
    <x v="13"/>
    <s v="15"/>
    <x v="13"/>
    <x v="269"/>
    <s v="1525"/>
    <s v="Stranda"/>
    <s v="1"/>
    <s v="Menn"/>
    <x v="3"/>
    <x v="3"/>
    <x v="1"/>
    <x v="51"/>
  </r>
  <r>
    <x v="13"/>
    <s v="15"/>
    <x v="13"/>
    <x v="269"/>
    <s v="1525"/>
    <s v="Stranda"/>
    <s v="1"/>
    <s v="Menn"/>
    <x v="4"/>
    <x v="4"/>
    <x v="1"/>
    <x v="55"/>
  </r>
  <r>
    <x v="13"/>
    <s v="15"/>
    <x v="13"/>
    <x v="269"/>
    <s v="1525"/>
    <s v="Stranda"/>
    <s v="1"/>
    <s v="Menn"/>
    <x v="5"/>
    <x v="5"/>
    <x v="1"/>
    <x v="36"/>
  </r>
  <r>
    <x v="13"/>
    <s v="15"/>
    <x v="13"/>
    <x v="269"/>
    <s v="1525"/>
    <s v="Stranda"/>
    <s v="2"/>
    <s v="Kvinner"/>
    <x v="0"/>
    <x v="0"/>
    <x v="2"/>
    <x v="39"/>
  </r>
  <r>
    <x v="13"/>
    <s v="15"/>
    <x v="13"/>
    <x v="269"/>
    <s v="1525"/>
    <s v="Stranda"/>
    <s v="2"/>
    <s v="Kvinner"/>
    <x v="1"/>
    <x v="1"/>
    <x v="2"/>
    <x v="19"/>
  </r>
  <r>
    <x v="13"/>
    <s v="15"/>
    <x v="13"/>
    <x v="269"/>
    <s v="1525"/>
    <s v="Stranda"/>
    <s v="2"/>
    <s v="Kvinner"/>
    <x v="2"/>
    <x v="2"/>
    <x v="2"/>
    <x v="5"/>
  </r>
  <r>
    <x v="13"/>
    <s v="15"/>
    <x v="13"/>
    <x v="269"/>
    <s v="1525"/>
    <s v="Stranda"/>
    <s v="2"/>
    <s v="Kvinner"/>
    <x v="3"/>
    <x v="3"/>
    <x v="2"/>
    <x v="14"/>
  </r>
  <r>
    <x v="13"/>
    <s v="15"/>
    <x v="13"/>
    <x v="269"/>
    <s v="1525"/>
    <s v="Stranda"/>
    <s v="2"/>
    <s v="Kvinner"/>
    <x v="4"/>
    <x v="4"/>
    <x v="2"/>
    <x v="15"/>
  </r>
  <r>
    <x v="13"/>
    <s v="15"/>
    <x v="13"/>
    <x v="269"/>
    <s v="1525"/>
    <s v="Stranda"/>
    <s v="2"/>
    <s v="Kvinner"/>
    <x v="5"/>
    <x v="5"/>
    <x v="2"/>
    <x v="7"/>
  </r>
  <r>
    <x v="13"/>
    <s v="15"/>
    <x v="13"/>
    <x v="269"/>
    <s v="1525"/>
    <s v="Stranda"/>
    <s v="1"/>
    <s v="Menn"/>
    <x v="0"/>
    <x v="0"/>
    <x v="2"/>
    <x v="12"/>
  </r>
  <r>
    <x v="13"/>
    <s v="15"/>
    <x v="13"/>
    <x v="269"/>
    <s v="1525"/>
    <s v="Stranda"/>
    <s v="1"/>
    <s v="Menn"/>
    <x v="1"/>
    <x v="1"/>
    <x v="2"/>
    <x v="13"/>
  </r>
  <r>
    <x v="13"/>
    <s v="15"/>
    <x v="13"/>
    <x v="269"/>
    <s v="1525"/>
    <s v="Stranda"/>
    <s v="1"/>
    <s v="Menn"/>
    <x v="2"/>
    <x v="2"/>
    <x v="2"/>
    <x v="24"/>
  </r>
  <r>
    <x v="13"/>
    <s v="15"/>
    <x v="13"/>
    <x v="269"/>
    <s v="1525"/>
    <s v="Stranda"/>
    <s v="1"/>
    <s v="Menn"/>
    <x v="3"/>
    <x v="3"/>
    <x v="2"/>
    <x v="56"/>
  </r>
  <r>
    <x v="13"/>
    <s v="15"/>
    <x v="13"/>
    <x v="269"/>
    <s v="1525"/>
    <s v="Stranda"/>
    <s v="1"/>
    <s v="Menn"/>
    <x v="4"/>
    <x v="4"/>
    <x v="2"/>
    <x v="11"/>
  </r>
  <r>
    <x v="13"/>
    <s v="15"/>
    <x v="13"/>
    <x v="269"/>
    <s v="1525"/>
    <s v="Stranda"/>
    <s v="1"/>
    <s v="Menn"/>
    <x v="5"/>
    <x v="5"/>
    <x v="2"/>
    <x v="15"/>
  </r>
  <r>
    <x v="13"/>
    <s v="15"/>
    <x v="13"/>
    <x v="269"/>
    <s v="1525"/>
    <s v="Stranda"/>
    <s v="2"/>
    <s v="Kvinner"/>
    <x v="0"/>
    <x v="0"/>
    <x v="3"/>
    <x v="23"/>
  </r>
  <r>
    <x v="13"/>
    <s v="15"/>
    <x v="13"/>
    <x v="269"/>
    <s v="1525"/>
    <s v="Stranda"/>
    <s v="2"/>
    <s v="Kvinner"/>
    <x v="1"/>
    <x v="1"/>
    <x v="3"/>
    <x v="23"/>
  </r>
  <r>
    <x v="13"/>
    <s v="15"/>
    <x v="13"/>
    <x v="269"/>
    <s v="1525"/>
    <s v="Stranda"/>
    <s v="2"/>
    <s v="Kvinner"/>
    <x v="2"/>
    <x v="2"/>
    <x v="3"/>
    <x v="6"/>
  </r>
  <r>
    <x v="13"/>
    <s v="15"/>
    <x v="13"/>
    <x v="269"/>
    <s v="1525"/>
    <s v="Stranda"/>
    <s v="2"/>
    <s v="Kvinner"/>
    <x v="3"/>
    <x v="3"/>
    <x v="3"/>
    <x v="20"/>
  </r>
  <r>
    <x v="13"/>
    <s v="15"/>
    <x v="13"/>
    <x v="269"/>
    <s v="1525"/>
    <s v="Stranda"/>
    <s v="2"/>
    <s v="Kvinner"/>
    <x v="4"/>
    <x v="4"/>
    <x v="3"/>
    <x v="15"/>
  </r>
  <r>
    <x v="13"/>
    <s v="15"/>
    <x v="13"/>
    <x v="269"/>
    <s v="1525"/>
    <s v="Stranda"/>
    <s v="2"/>
    <s v="Kvinner"/>
    <x v="5"/>
    <x v="5"/>
    <x v="3"/>
    <x v="19"/>
  </r>
  <r>
    <x v="13"/>
    <s v="15"/>
    <x v="13"/>
    <x v="269"/>
    <s v="1525"/>
    <s v="Stranda"/>
    <s v="1"/>
    <s v="Menn"/>
    <x v="0"/>
    <x v="0"/>
    <x v="3"/>
    <x v="7"/>
  </r>
  <r>
    <x v="13"/>
    <s v="15"/>
    <x v="13"/>
    <x v="269"/>
    <s v="1525"/>
    <s v="Stranda"/>
    <s v="1"/>
    <s v="Menn"/>
    <x v="1"/>
    <x v="1"/>
    <x v="3"/>
    <x v="12"/>
  </r>
  <r>
    <x v="13"/>
    <s v="15"/>
    <x v="13"/>
    <x v="269"/>
    <s v="1525"/>
    <s v="Stranda"/>
    <s v="1"/>
    <s v="Menn"/>
    <x v="2"/>
    <x v="2"/>
    <x v="3"/>
    <x v="4"/>
  </r>
  <r>
    <x v="13"/>
    <s v="15"/>
    <x v="13"/>
    <x v="269"/>
    <s v="1525"/>
    <s v="Stranda"/>
    <s v="1"/>
    <s v="Menn"/>
    <x v="3"/>
    <x v="3"/>
    <x v="3"/>
    <x v="11"/>
  </r>
  <r>
    <x v="13"/>
    <s v="15"/>
    <x v="13"/>
    <x v="269"/>
    <s v="1525"/>
    <s v="Stranda"/>
    <s v="1"/>
    <s v="Menn"/>
    <x v="4"/>
    <x v="4"/>
    <x v="3"/>
    <x v="55"/>
  </r>
  <r>
    <x v="13"/>
    <s v="15"/>
    <x v="13"/>
    <x v="269"/>
    <s v="1525"/>
    <s v="Stranda"/>
    <s v="1"/>
    <s v="Menn"/>
    <x v="5"/>
    <x v="5"/>
    <x v="3"/>
    <x v="7"/>
  </r>
  <r>
    <x v="13"/>
    <s v="15"/>
    <x v="13"/>
    <x v="269"/>
    <s v="1525"/>
    <s v="Stranda"/>
    <s v="2"/>
    <s v="Kvinner"/>
    <x v="0"/>
    <x v="0"/>
    <x v="4"/>
    <x v="23"/>
  </r>
  <r>
    <x v="13"/>
    <s v="15"/>
    <x v="13"/>
    <x v="269"/>
    <s v="1525"/>
    <s v="Stranda"/>
    <s v="2"/>
    <s v="Kvinner"/>
    <x v="1"/>
    <x v="1"/>
    <x v="4"/>
    <x v="23"/>
  </r>
  <r>
    <x v="13"/>
    <s v="15"/>
    <x v="13"/>
    <x v="269"/>
    <s v="1525"/>
    <s v="Stranda"/>
    <s v="2"/>
    <s v="Kvinner"/>
    <x v="2"/>
    <x v="2"/>
    <x v="4"/>
    <x v="19"/>
  </r>
  <r>
    <x v="13"/>
    <s v="15"/>
    <x v="13"/>
    <x v="269"/>
    <s v="1525"/>
    <s v="Stranda"/>
    <s v="2"/>
    <s v="Kvinner"/>
    <x v="3"/>
    <x v="3"/>
    <x v="4"/>
    <x v="5"/>
  </r>
  <r>
    <x v="13"/>
    <s v="15"/>
    <x v="13"/>
    <x v="269"/>
    <s v="1525"/>
    <s v="Stranda"/>
    <s v="2"/>
    <s v="Kvinner"/>
    <x v="4"/>
    <x v="4"/>
    <x v="4"/>
    <x v="15"/>
  </r>
  <r>
    <x v="13"/>
    <s v="15"/>
    <x v="13"/>
    <x v="269"/>
    <s v="1525"/>
    <s v="Stranda"/>
    <s v="2"/>
    <s v="Kvinner"/>
    <x v="5"/>
    <x v="5"/>
    <x v="4"/>
    <x v="12"/>
  </r>
  <r>
    <x v="13"/>
    <s v="15"/>
    <x v="13"/>
    <x v="269"/>
    <s v="1525"/>
    <s v="Stranda"/>
    <s v="1"/>
    <s v="Menn"/>
    <x v="0"/>
    <x v="0"/>
    <x v="4"/>
    <x v="6"/>
  </r>
  <r>
    <x v="13"/>
    <s v="15"/>
    <x v="13"/>
    <x v="269"/>
    <s v="1525"/>
    <s v="Stranda"/>
    <s v="1"/>
    <s v="Menn"/>
    <x v="1"/>
    <x v="1"/>
    <x v="4"/>
    <x v="5"/>
  </r>
  <r>
    <x v="13"/>
    <s v="15"/>
    <x v="13"/>
    <x v="269"/>
    <s v="1525"/>
    <s v="Stranda"/>
    <s v="1"/>
    <s v="Menn"/>
    <x v="2"/>
    <x v="2"/>
    <x v="4"/>
    <x v="20"/>
  </r>
  <r>
    <x v="13"/>
    <s v="15"/>
    <x v="13"/>
    <x v="269"/>
    <s v="1525"/>
    <s v="Stranda"/>
    <s v="1"/>
    <s v="Menn"/>
    <x v="3"/>
    <x v="3"/>
    <x v="4"/>
    <x v="55"/>
  </r>
  <r>
    <x v="13"/>
    <s v="15"/>
    <x v="13"/>
    <x v="269"/>
    <s v="1525"/>
    <s v="Stranda"/>
    <s v="1"/>
    <s v="Menn"/>
    <x v="4"/>
    <x v="4"/>
    <x v="4"/>
    <x v="40"/>
  </r>
  <r>
    <x v="13"/>
    <s v="15"/>
    <x v="13"/>
    <x v="269"/>
    <s v="1525"/>
    <s v="Stranda"/>
    <s v="1"/>
    <s v="Menn"/>
    <x v="5"/>
    <x v="5"/>
    <x v="4"/>
    <x v="13"/>
  </r>
  <r>
    <x v="13"/>
    <s v="15"/>
    <x v="13"/>
    <x v="269"/>
    <s v="1525"/>
    <s v="Stranda"/>
    <s v="2"/>
    <s v="Kvinner"/>
    <x v="0"/>
    <x v="0"/>
    <x v="5"/>
    <x v="23"/>
  </r>
  <r>
    <x v="13"/>
    <s v="15"/>
    <x v="13"/>
    <x v="269"/>
    <s v="1525"/>
    <s v="Stranda"/>
    <s v="2"/>
    <s v="Kvinner"/>
    <x v="1"/>
    <x v="1"/>
    <x v="5"/>
    <x v="0"/>
  </r>
  <r>
    <x v="13"/>
    <s v="15"/>
    <x v="13"/>
    <x v="269"/>
    <s v="1525"/>
    <s v="Stranda"/>
    <s v="2"/>
    <s v="Kvinner"/>
    <x v="2"/>
    <x v="2"/>
    <x v="5"/>
    <x v="1"/>
  </r>
  <r>
    <x v="13"/>
    <s v="15"/>
    <x v="13"/>
    <x v="269"/>
    <s v="1525"/>
    <s v="Stranda"/>
    <s v="2"/>
    <s v="Kvinner"/>
    <x v="3"/>
    <x v="3"/>
    <x v="5"/>
    <x v="5"/>
  </r>
  <r>
    <x v="13"/>
    <s v="15"/>
    <x v="13"/>
    <x v="269"/>
    <s v="1525"/>
    <s v="Stranda"/>
    <s v="2"/>
    <s v="Kvinner"/>
    <x v="4"/>
    <x v="4"/>
    <x v="5"/>
    <x v="13"/>
  </r>
  <r>
    <x v="13"/>
    <s v="15"/>
    <x v="13"/>
    <x v="269"/>
    <s v="1525"/>
    <s v="Stranda"/>
    <s v="2"/>
    <s v="Kvinner"/>
    <x v="5"/>
    <x v="5"/>
    <x v="5"/>
    <x v="19"/>
  </r>
  <r>
    <x v="13"/>
    <s v="15"/>
    <x v="13"/>
    <x v="269"/>
    <s v="1525"/>
    <s v="Stranda"/>
    <s v="1"/>
    <s v="Menn"/>
    <x v="0"/>
    <x v="0"/>
    <x v="5"/>
    <x v="12"/>
  </r>
  <r>
    <x v="13"/>
    <s v="15"/>
    <x v="13"/>
    <x v="269"/>
    <s v="1525"/>
    <s v="Stranda"/>
    <s v="1"/>
    <s v="Menn"/>
    <x v="1"/>
    <x v="1"/>
    <x v="5"/>
    <x v="6"/>
  </r>
  <r>
    <x v="13"/>
    <s v="15"/>
    <x v="13"/>
    <x v="269"/>
    <s v="1525"/>
    <s v="Stranda"/>
    <s v="1"/>
    <s v="Menn"/>
    <x v="2"/>
    <x v="2"/>
    <x v="5"/>
    <x v="20"/>
  </r>
  <r>
    <x v="13"/>
    <s v="15"/>
    <x v="13"/>
    <x v="269"/>
    <s v="1525"/>
    <s v="Stranda"/>
    <s v="1"/>
    <s v="Menn"/>
    <x v="3"/>
    <x v="3"/>
    <x v="5"/>
    <x v="51"/>
  </r>
  <r>
    <x v="13"/>
    <s v="15"/>
    <x v="13"/>
    <x v="269"/>
    <s v="1525"/>
    <s v="Stranda"/>
    <s v="1"/>
    <s v="Menn"/>
    <x v="4"/>
    <x v="4"/>
    <x v="5"/>
    <x v="4"/>
  </r>
  <r>
    <x v="13"/>
    <s v="15"/>
    <x v="13"/>
    <x v="269"/>
    <s v="1525"/>
    <s v="Stranda"/>
    <s v="1"/>
    <s v="Menn"/>
    <x v="5"/>
    <x v="5"/>
    <x v="5"/>
    <x v="2"/>
  </r>
  <r>
    <x v="13"/>
    <s v="15"/>
    <x v="13"/>
    <x v="269"/>
    <s v="1525"/>
    <s v="Stranda"/>
    <s v="2"/>
    <s v="Kvinner"/>
    <x v="0"/>
    <x v="0"/>
    <x v="6"/>
    <x v="23"/>
  </r>
  <r>
    <x v="13"/>
    <s v="15"/>
    <x v="13"/>
    <x v="269"/>
    <s v="1525"/>
    <s v="Stranda"/>
    <s v="2"/>
    <s v="Kvinner"/>
    <x v="1"/>
    <x v="1"/>
    <x v="6"/>
    <x v="23"/>
  </r>
  <r>
    <x v="13"/>
    <s v="15"/>
    <x v="13"/>
    <x v="269"/>
    <s v="1525"/>
    <s v="Stranda"/>
    <s v="2"/>
    <s v="Kvinner"/>
    <x v="2"/>
    <x v="2"/>
    <x v="6"/>
    <x v="1"/>
  </r>
  <r>
    <x v="13"/>
    <s v="15"/>
    <x v="13"/>
    <x v="269"/>
    <s v="1525"/>
    <s v="Stranda"/>
    <s v="2"/>
    <s v="Kvinner"/>
    <x v="3"/>
    <x v="3"/>
    <x v="6"/>
    <x v="6"/>
  </r>
  <r>
    <x v="13"/>
    <s v="15"/>
    <x v="13"/>
    <x v="269"/>
    <s v="1525"/>
    <s v="Stranda"/>
    <s v="2"/>
    <s v="Kvinner"/>
    <x v="4"/>
    <x v="4"/>
    <x v="6"/>
    <x v="12"/>
  </r>
  <r>
    <x v="13"/>
    <s v="15"/>
    <x v="13"/>
    <x v="269"/>
    <s v="1525"/>
    <s v="Stranda"/>
    <s v="2"/>
    <s v="Kvinner"/>
    <x v="5"/>
    <x v="5"/>
    <x v="6"/>
    <x v="19"/>
  </r>
  <r>
    <x v="13"/>
    <s v="15"/>
    <x v="13"/>
    <x v="269"/>
    <s v="1525"/>
    <s v="Stranda"/>
    <s v="1"/>
    <s v="Menn"/>
    <x v="0"/>
    <x v="0"/>
    <x v="6"/>
    <x v="12"/>
  </r>
  <r>
    <x v="13"/>
    <s v="15"/>
    <x v="13"/>
    <x v="269"/>
    <s v="1525"/>
    <s v="Stranda"/>
    <s v="1"/>
    <s v="Menn"/>
    <x v="1"/>
    <x v="1"/>
    <x v="6"/>
    <x v="5"/>
  </r>
  <r>
    <x v="13"/>
    <s v="15"/>
    <x v="13"/>
    <x v="269"/>
    <s v="1525"/>
    <s v="Stranda"/>
    <s v="1"/>
    <s v="Menn"/>
    <x v="2"/>
    <x v="2"/>
    <x v="6"/>
    <x v="2"/>
  </r>
  <r>
    <x v="13"/>
    <s v="15"/>
    <x v="13"/>
    <x v="269"/>
    <s v="1525"/>
    <s v="Stranda"/>
    <s v="1"/>
    <s v="Menn"/>
    <x v="3"/>
    <x v="3"/>
    <x v="6"/>
    <x v="32"/>
  </r>
  <r>
    <x v="13"/>
    <s v="15"/>
    <x v="13"/>
    <x v="269"/>
    <s v="1525"/>
    <s v="Stranda"/>
    <s v="1"/>
    <s v="Menn"/>
    <x v="4"/>
    <x v="4"/>
    <x v="6"/>
    <x v="20"/>
  </r>
  <r>
    <x v="13"/>
    <s v="15"/>
    <x v="13"/>
    <x v="269"/>
    <s v="1525"/>
    <s v="Stranda"/>
    <s v="1"/>
    <s v="Menn"/>
    <x v="5"/>
    <x v="5"/>
    <x v="6"/>
    <x v="21"/>
  </r>
  <r>
    <x v="13"/>
    <s v="15"/>
    <x v="13"/>
    <x v="269"/>
    <s v="1525"/>
    <s v="Stranda"/>
    <s v="2"/>
    <s v="Kvinner"/>
    <x v="0"/>
    <x v="0"/>
    <x v="7"/>
    <x v="23"/>
  </r>
  <r>
    <x v="13"/>
    <s v="15"/>
    <x v="13"/>
    <x v="269"/>
    <s v="1525"/>
    <s v="Stranda"/>
    <s v="2"/>
    <s v="Kvinner"/>
    <x v="1"/>
    <x v="1"/>
    <x v="7"/>
    <x v="39"/>
  </r>
  <r>
    <x v="13"/>
    <s v="15"/>
    <x v="13"/>
    <x v="269"/>
    <s v="1525"/>
    <s v="Stranda"/>
    <s v="2"/>
    <s v="Kvinner"/>
    <x v="2"/>
    <x v="2"/>
    <x v="7"/>
    <x v="1"/>
  </r>
  <r>
    <x v="13"/>
    <s v="15"/>
    <x v="13"/>
    <x v="269"/>
    <s v="1525"/>
    <s v="Stranda"/>
    <s v="2"/>
    <s v="Kvinner"/>
    <x v="3"/>
    <x v="3"/>
    <x v="7"/>
    <x v="12"/>
  </r>
  <r>
    <x v="13"/>
    <s v="15"/>
    <x v="13"/>
    <x v="269"/>
    <s v="1525"/>
    <s v="Stranda"/>
    <s v="2"/>
    <s v="Kvinner"/>
    <x v="4"/>
    <x v="4"/>
    <x v="7"/>
    <x v="1"/>
  </r>
  <r>
    <x v="13"/>
    <s v="15"/>
    <x v="13"/>
    <x v="269"/>
    <s v="1525"/>
    <s v="Stranda"/>
    <s v="2"/>
    <s v="Kvinner"/>
    <x v="5"/>
    <x v="5"/>
    <x v="7"/>
    <x v="0"/>
  </r>
  <r>
    <x v="13"/>
    <s v="15"/>
    <x v="13"/>
    <x v="269"/>
    <s v="1525"/>
    <s v="Stranda"/>
    <s v="1"/>
    <s v="Menn"/>
    <x v="0"/>
    <x v="0"/>
    <x v="7"/>
    <x v="1"/>
  </r>
  <r>
    <x v="13"/>
    <s v="15"/>
    <x v="13"/>
    <x v="269"/>
    <s v="1525"/>
    <s v="Stranda"/>
    <s v="1"/>
    <s v="Menn"/>
    <x v="1"/>
    <x v="1"/>
    <x v="7"/>
    <x v="0"/>
  </r>
  <r>
    <x v="13"/>
    <s v="15"/>
    <x v="13"/>
    <x v="269"/>
    <s v="1525"/>
    <s v="Stranda"/>
    <s v="1"/>
    <s v="Menn"/>
    <x v="2"/>
    <x v="2"/>
    <x v="7"/>
    <x v="14"/>
  </r>
  <r>
    <x v="13"/>
    <s v="15"/>
    <x v="13"/>
    <x v="269"/>
    <s v="1525"/>
    <s v="Stranda"/>
    <s v="1"/>
    <s v="Menn"/>
    <x v="3"/>
    <x v="3"/>
    <x v="7"/>
    <x v="41"/>
  </r>
  <r>
    <x v="13"/>
    <s v="15"/>
    <x v="13"/>
    <x v="269"/>
    <s v="1525"/>
    <s v="Stranda"/>
    <s v="1"/>
    <s v="Menn"/>
    <x v="4"/>
    <x v="4"/>
    <x v="7"/>
    <x v="40"/>
  </r>
  <r>
    <x v="13"/>
    <s v="15"/>
    <x v="13"/>
    <x v="269"/>
    <s v="1525"/>
    <s v="Stranda"/>
    <s v="1"/>
    <s v="Menn"/>
    <x v="5"/>
    <x v="5"/>
    <x v="7"/>
    <x v="7"/>
  </r>
  <r>
    <x v="13"/>
    <s v="15"/>
    <x v="13"/>
    <x v="270"/>
    <s v="1526"/>
    <s v="Stordal"/>
    <s v="2"/>
    <s v="Kvinner"/>
    <x v="0"/>
    <x v="0"/>
    <x v="0"/>
    <x v="39"/>
  </r>
  <r>
    <x v="13"/>
    <s v="15"/>
    <x v="13"/>
    <x v="270"/>
    <s v="1526"/>
    <s v="Stordal"/>
    <s v="2"/>
    <s v="Kvinner"/>
    <x v="1"/>
    <x v="1"/>
    <x v="0"/>
    <x v="39"/>
  </r>
  <r>
    <x v="13"/>
    <s v="15"/>
    <x v="13"/>
    <x v="270"/>
    <s v="1526"/>
    <s v="Stordal"/>
    <s v="2"/>
    <s v="Kvinner"/>
    <x v="2"/>
    <x v="2"/>
    <x v="0"/>
    <x v="23"/>
  </r>
  <r>
    <x v="13"/>
    <s v="15"/>
    <x v="13"/>
    <x v="270"/>
    <s v="1526"/>
    <s v="Stordal"/>
    <s v="2"/>
    <s v="Kvinner"/>
    <x v="3"/>
    <x v="3"/>
    <x v="0"/>
    <x v="0"/>
  </r>
  <r>
    <x v="13"/>
    <s v="15"/>
    <x v="13"/>
    <x v="270"/>
    <s v="1526"/>
    <s v="Stordal"/>
    <s v="2"/>
    <s v="Kvinner"/>
    <x v="4"/>
    <x v="4"/>
    <x v="0"/>
    <x v="23"/>
  </r>
  <r>
    <x v="13"/>
    <s v="15"/>
    <x v="13"/>
    <x v="270"/>
    <s v="1526"/>
    <s v="Stordal"/>
    <s v="2"/>
    <s v="Kvinner"/>
    <x v="5"/>
    <x v="5"/>
    <x v="0"/>
    <x v="0"/>
  </r>
  <r>
    <x v="13"/>
    <s v="15"/>
    <x v="13"/>
    <x v="270"/>
    <s v="1526"/>
    <s v="Stordal"/>
    <s v="1"/>
    <s v="Menn"/>
    <x v="0"/>
    <x v="0"/>
    <x v="0"/>
    <x v="39"/>
  </r>
  <r>
    <x v="13"/>
    <s v="15"/>
    <x v="13"/>
    <x v="270"/>
    <s v="1526"/>
    <s v="Stordal"/>
    <s v="1"/>
    <s v="Menn"/>
    <x v="1"/>
    <x v="1"/>
    <x v="0"/>
    <x v="39"/>
  </r>
  <r>
    <x v="13"/>
    <s v="15"/>
    <x v="13"/>
    <x v="270"/>
    <s v="1526"/>
    <s v="Stordal"/>
    <s v="1"/>
    <s v="Menn"/>
    <x v="2"/>
    <x v="2"/>
    <x v="0"/>
    <x v="23"/>
  </r>
  <r>
    <x v="13"/>
    <s v="15"/>
    <x v="13"/>
    <x v="270"/>
    <s v="1526"/>
    <s v="Stordal"/>
    <s v="1"/>
    <s v="Menn"/>
    <x v="3"/>
    <x v="3"/>
    <x v="0"/>
    <x v="12"/>
  </r>
  <r>
    <x v="13"/>
    <s v="15"/>
    <x v="13"/>
    <x v="270"/>
    <s v="1526"/>
    <s v="Stordal"/>
    <s v="1"/>
    <s v="Menn"/>
    <x v="4"/>
    <x v="4"/>
    <x v="0"/>
    <x v="5"/>
  </r>
  <r>
    <x v="13"/>
    <s v="15"/>
    <x v="13"/>
    <x v="270"/>
    <s v="1526"/>
    <s v="Stordal"/>
    <s v="1"/>
    <s v="Menn"/>
    <x v="5"/>
    <x v="5"/>
    <x v="0"/>
    <x v="23"/>
  </r>
  <r>
    <x v="13"/>
    <s v="15"/>
    <x v="13"/>
    <x v="270"/>
    <s v="1526"/>
    <s v="Stordal"/>
    <s v="2"/>
    <s v="Kvinner"/>
    <x v="0"/>
    <x v="0"/>
    <x v="1"/>
    <x v="39"/>
  </r>
  <r>
    <x v="13"/>
    <s v="15"/>
    <x v="13"/>
    <x v="270"/>
    <s v="1526"/>
    <s v="Stordal"/>
    <s v="2"/>
    <s v="Kvinner"/>
    <x v="1"/>
    <x v="1"/>
    <x v="1"/>
    <x v="39"/>
  </r>
  <r>
    <x v="13"/>
    <s v="15"/>
    <x v="13"/>
    <x v="270"/>
    <s v="1526"/>
    <s v="Stordal"/>
    <s v="2"/>
    <s v="Kvinner"/>
    <x v="2"/>
    <x v="2"/>
    <x v="1"/>
    <x v="23"/>
  </r>
  <r>
    <x v="13"/>
    <s v="15"/>
    <x v="13"/>
    <x v="270"/>
    <s v="1526"/>
    <s v="Stordal"/>
    <s v="2"/>
    <s v="Kvinner"/>
    <x v="3"/>
    <x v="3"/>
    <x v="1"/>
    <x v="1"/>
  </r>
  <r>
    <x v="13"/>
    <s v="15"/>
    <x v="13"/>
    <x v="270"/>
    <s v="1526"/>
    <s v="Stordal"/>
    <s v="2"/>
    <s v="Kvinner"/>
    <x v="4"/>
    <x v="4"/>
    <x v="1"/>
    <x v="0"/>
  </r>
  <r>
    <x v="13"/>
    <s v="15"/>
    <x v="13"/>
    <x v="270"/>
    <s v="1526"/>
    <s v="Stordal"/>
    <s v="2"/>
    <s v="Kvinner"/>
    <x v="5"/>
    <x v="5"/>
    <x v="1"/>
    <x v="0"/>
  </r>
  <r>
    <x v="13"/>
    <s v="15"/>
    <x v="13"/>
    <x v="270"/>
    <s v="1526"/>
    <s v="Stordal"/>
    <s v="1"/>
    <s v="Menn"/>
    <x v="0"/>
    <x v="0"/>
    <x v="1"/>
    <x v="39"/>
  </r>
  <r>
    <x v="13"/>
    <s v="15"/>
    <x v="13"/>
    <x v="270"/>
    <s v="1526"/>
    <s v="Stordal"/>
    <s v="1"/>
    <s v="Menn"/>
    <x v="1"/>
    <x v="1"/>
    <x v="1"/>
    <x v="39"/>
  </r>
  <r>
    <x v="13"/>
    <s v="15"/>
    <x v="13"/>
    <x v="270"/>
    <s v="1526"/>
    <s v="Stordal"/>
    <s v="1"/>
    <s v="Menn"/>
    <x v="2"/>
    <x v="2"/>
    <x v="1"/>
    <x v="23"/>
  </r>
  <r>
    <x v="13"/>
    <s v="15"/>
    <x v="13"/>
    <x v="270"/>
    <s v="1526"/>
    <s v="Stordal"/>
    <s v="1"/>
    <s v="Menn"/>
    <x v="3"/>
    <x v="3"/>
    <x v="1"/>
    <x v="7"/>
  </r>
  <r>
    <x v="13"/>
    <s v="15"/>
    <x v="13"/>
    <x v="270"/>
    <s v="1526"/>
    <s v="Stordal"/>
    <s v="1"/>
    <s v="Menn"/>
    <x v="4"/>
    <x v="4"/>
    <x v="1"/>
    <x v="6"/>
  </r>
  <r>
    <x v="13"/>
    <s v="15"/>
    <x v="13"/>
    <x v="270"/>
    <s v="1526"/>
    <s v="Stordal"/>
    <s v="1"/>
    <s v="Menn"/>
    <x v="5"/>
    <x v="5"/>
    <x v="1"/>
    <x v="1"/>
  </r>
  <r>
    <x v="13"/>
    <s v="15"/>
    <x v="13"/>
    <x v="270"/>
    <s v="1526"/>
    <s v="Stordal"/>
    <s v="2"/>
    <s v="Kvinner"/>
    <x v="0"/>
    <x v="0"/>
    <x v="2"/>
    <x v="39"/>
  </r>
  <r>
    <x v="13"/>
    <s v="15"/>
    <x v="13"/>
    <x v="270"/>
    <s v="1526"/>
    <s v="Stordal"/>
    <s v="2"/>
    <s v="Kvinner"/>
    <x v="1"/>
    <x v="1"/>
    <x v="2"/>
    <x v="23"/>
  </r>
  <r>
    <x v="13"/>
    <s v="15"/>
    <x v="13"/>
    <x v="270"/>
    <s v="1526"/>
    <s v="Stordal"/>
    <s v="2"/>
    <s v="Kvinner"/>
    <x v="2"/>
    <x v="2"/>
    <x v="2"/>
    <x v="23"/>
  </r>
  <r>
    <x v="13"/>
    <s v="15"/>
    <x v="13"/>
    <x v="270"/>
    <s v="1526"/>
    <s v="Stordal"/>
    <s v="2"/>
    <s v="Kvinner"/>
    <x v="3"/>
    <x v="3"/>
    <x v="2"/>
    <x v="1"/>
  </r>
  <r>
    <x v="13"/>
    <s v="15"/>
    <x v="13"/>
    <x v="270"/>
    <s v="1526"/>
    <s v="Stordal"/>
    <s v="2"/>
    <s v="Kvinner"/>
    <x v="4"/>
    <x v="4"/>
    <x v="2"/>
    <x v="0"/>
  </r>
  <r>
    <x v="13"/>
    <s v="15"/>
    <x v="13"/>
    <x v="270"/>
    <s v="1526"/>
    <s v="Stordal"/>
    <s v="2"/>
    <s v="Kvinner"/>
    <x v="5"/>
    <x v="5"/>
    <x v="2"/>
    <x v="23"/>
  </r>
  <r>
    <x v="13"/>
    <s v="15"/>
    <x v="13"/>
    <x v="270"/>
    <s v="1526"/>
    <s v="Stordal"/>
    <s v="1"/>
    <s v="Menn"/>
    <x v="0"/>
    <x v="0"/>
    <x v="2"/>
    <x v="23"/>
  </r>
  <r>
    <x v="13"/>
    <s v="15"/>
    <x v="13"/>
    <x v="270"/>
    <s v="1526"/>
    <s v="Stordal"/>
    <s v="1"/>
    <s v="Menn"/>
    <x v="1"/>
    <x v="1"/>
    <x v="2"/>
    <x v="23"/>
  </r>
  <r>
    <x v="13"/>
    <s v="15"/>
    <x v="13"/>
    <x v="270"/>
    <s v="1526"/>
    <s v="Stordal"/>
    <s v="1"/>
    <s v="Menn"/>
    <x v="2"/>
    <x v="2"/>
    <x v="2"/>
    <x v="1"/>
  </r>
  <r>
    <x v="13"/>
    <s v="15"/>
    <x v="13"/>
    <x v="270"/>
    <s v="1526"/>
    <s v="Stordal"/>
    <s v="1"/>
    <s v="Menn"/>
    <x v="3"/>
    <x v="3"/>
    <x v="2"/>
    <x v="1"/>
  </r>
  <r>
    <x v="13"/>
    <s v="15"/>
    <x v="13"/>
    <x v="270"/>
    <s v="1526"/>
    <s v="Stordal"/>
    <s v="1"/>
    <s v="Menn"/>
    <x v="4"/>
    <x v="4"/>
    <x v="2"/>
    <x v="5"/>
  </r>
  <r>
    <x v="13"/>
    <s v="15"/>
    <x v="13"/>
    <x v="270"/>
    <s v="1526"/>
    <s v="Stordal"/>
    <s v="1"/>
    <s v="Menn"/>
    <x v="5"/>
    <x v="5"/>
    <x v="2"/>
    <x v="0"/>
  </r>
  <r>
    <x v="13"/>
    <s v="15"/>
    <x v="13"/>
    <x v="270"/>
    <s v="1526"/>
    <s v="Stordal"/>
    <s v="2"/>
    <s v="Kvinner"/>
    <x v="0"/>
    <x v="0"/>
    <x v="3"/>
    <x v="39"/>
  </r>
  <r>
    <x v="13"/>
    <s v="15"/>
    <x v="13"/>
    <x v="270"/>
    <s v="1526"/>
    <s v="Stordal"/>
    <s v="2"/>
    <s v="Kvinner"/>
    <x v="1"/>
    <x v="1"/>
    <x v="3"/>
    <x v="39"/>
  </r>
  <r>
    <x v="13"/>
    <s v="15"/>
    <x v="13"/>
    <x v="270"/>
    <s v="1526"/>
    <s v="Stordal"/>
    <s v="2"/>
    <s v="Kvinner"/>
    <x v="2"/>
    <x v="2"/>
    <x v="3"/>
    <x v="39"/>
  </r>
  <r>
    <x v="13"/>
    <s v="15"/>
    <x v="13"/>
    <x v="270"/>
    <s v="1526"/>
    <s v="Stordal"/>
    <s v="2"/>
    <s v="Kvinner"/>
    <x v="3"/>
    <x v="3"/>
    <x v="3"/>
    <x v="1"/>
  </r>
  <r>
    <x v="13"/>
    <s v="15"/>
    <x v="13"/>
    <x v="270"/>
    <s v="1526"/>
    <s v="Stordal"/>
    <s v="2"/>
    <s v="Kvinner"/>
    <x v="4"/>
    <x v="4"/>
    <x v="3"/>
    <x v="23"/>
  </r>
  <r>
    <x v="13"/>
    <s v="15"/>
    <x v="13"/>
    <x v="270"/>
    <s v="1526"/>
    <s v="Stordal"/>
    <s v="2"/>
    <s v="Kvinner"/>
    <x v="5"/>
    <x v="5"/>
    <x v="3"/>
    <x v="23"/>
  </r>
  <r>
    <x v="13"/>
    <s v="15"/>
    <x v="13"/>
    <x v="270"/>
    <s v="1526"/>
    <s v="Stordal"/>
    <s v="1"/>
    <s v="Menn"/>
    <x v="0"/>
    <x v="0"/>
    <x v="3"/>
    <x v="23"/>
  </r>
  <r>
    <x v="13"/>
    <s v="15"/>
    <x v="13"/>
    <x v="270"/>
    <s v="1526"/>
    <s v="Stordal"/>
    <s v="1"/>
    <s v="Menn"/>
    <x v="1"/>
    <x v="1"/>
    <x v="3"/>
    <x v="39"/>
  </r>
  <r>
    <x v="13"/>
    <s v="15"/>
    <x v="13"/>
    <x v="270"/>
    <s v="1526"/>
    <s v="Stordal"/>
    <s v="1"/>
    <s v="Menn"/>
    <x v="2"/>
    <x v="2"/>
    <x v="3"/>
    <x v="23"/>
  </r>
  <r>
    <x v="13"/>
    <s v="15"/>
    <x v="13"/>
    <x v="270"/>
    <s v="1526"/>
    <s v="Stordal"/>
    <s v="1"/>
    <s v="Menn"/>
    <x v="3"/>
    <x v="3"/>
    <x v="3"/>
    <x v="12"/>
  </r>
  <r>
    <x v="13"/>
    <s v="15"/>
    <x v="13"/>
    <x v="270"/>
    <s v="1526"/>
    <s v="Stordal"/>
    <s v="1"/>
    <s v="Menn"/>
    <x v="4"/>
    <x v="4"/>
    <x v="3"/>
    <x v="7"/>
  </r>
  <r>
    <x v="13"/>
    <s v="15"/>
    <x v="13"/>
    <x v="270"/>
    <s v="1526"/>
    <s v="Stordal"/>
    <s v="1"/>
    <s v="Menn"/>
    <x v="5"/>
    <x v="5"/>
    <x v="3"/>
    <x v="0"/>
  </r>
  <r>
    <x v="13"/>
    <s v="15"/>
    <x v="13"/>
    <x v="270"/>
    <s v="1526"/>
    <s v="Stordal"/>
    <s v="2"/>
    <s v="Kvinner"/>
    <x v="0"/>
    <x v="0"/>
    <x v="4"/>
    <x v="39"/>
  </r>
  <r>
    <x v="13"/>
    <s v="15"/>
    <x v="13"/>
    <x v="270"/>
    <s v="1526"/>
    <s v="Stordal"/>
    <s v="2"/>
    <s v="Kvinner"/>
    <x v="1"/>
    <x v="1"/>
    <x v="4"/>
    <x v="23"/>
  </r>
  <r>
    <x v="13"/>
    <s v="15"/>
    <x v="13"/>
    <x v="270"/>
    <s v="1526"/>
    <s v="Stordal"/>
    <s v="2"/>
    <s v="Kvinner"/>
    <x v="2"/>
    <x v="2"/>
    <x v="4"/>
    <x v="0"/>
  </r>
  <r>
    <x v="13"/>
    <s v="15"/>
    <x v="13"/>
    <x v="270"/>
    <s v="1526"/>
    <s v="Stordal"/>
    <s v="2"/>
    <s v="Kvinner"/>
    <x v="3"/>
    <x v="3"/>
    <x v="4"/>
    <x v="0"/>
  </r>
  <r>
    <x v="13"/>
    <s v="15"/>
    <x v="13"/>
    <x v="270"/>
    <s v="1526"/>
    <s v="Stordal"/>
    <s v="2"/>
    <s v="Kvinner"/>
    <x v="4"/>
    <x v="4"/>
    <x v="4"/>
    <x v="0"/>
  </r>
  <r>
    <x v="13"/>
    <s v="15"/>
    <x v="13"/>
    <x v="270"/>
    <s v="1526"/>
    <s v="Stordal"/>
    <s v="2"/>
    <s v="Kvinner"/>
    <x v="5"/>
    <x v="5"/>
    <x v="4"/>
    <x v="23"/>
  </r>
  <r>
    <x v="13"/>
    <s v="15"/>
    <x v="13"/>
    <x v="270"/>
    <s v="1526"/>
    <s v="Stordal"/>
    <s v="1"/>
    <s v="Menn"/>
    <x v="0"/>
    <x v="0"/>
    <x v="4"/>
    <x v="19"/>
  </r>
  <r>
    <x v="13"/>
    <s v="15"/>
    <x v="13"/>
    <x v="270"/>
    <s v="1526"/>
    <s v="Stordal"/>
    <s v="1"/>
    <s v="Menn"/>
    <x v="1"/>
    <x v="1"/>
    <x v="4"/>
    <x v="39"/>
  </r>
  <r>
    <x v="13"/>
    <s v="15"/>
    <x v="13"/>
    <x v="270"/>
    <s v="1526"/>
    <s v="Stordal"/>
    <s v="1"/>
    <s v="Menn"/>
    <x v="2"/>
    <x v="2"/>
    <x v="4"/>
    <x v="0"/>
  </r>
  <r>
    <x v="13"/>
    <s v="15"/>
    <x v="13"/>
    <x v="270"/>
    <s v="1526"/>
    <s v="Stordal"/>
    <s v="1"/>
    <s v="Menn"/>
    <x v="3"/>
    <x v="3"/>
    <x v="4"/>
    <x v="0"/>
  </r>
  <r>
    <x v="13"/>
    <s v="15"/>
    <x v="13"/>
    <x v="270"/>
    <s v="1526"/>
    <s v="Stordal"/>
    <s v="1"/>
    <s v="Menn"/>
    <x v="4"/>
    <x v="4"/>
    <x v="4"/>
    <x v="5"/>
  </r>
  <r>
    <x v="13"/>
    <s v="15"/>
    <x v="13"/>
    <x v="270"/>
    <s v="1526"/>
    <s v="Stordal"/>
    <s v="1"/>
    <s v="Menn"/>
    <x v="5"/>
    <x v="5"/>
    <x v="4"/>
    <x v="0"/>
  </r>
  <r>
    <x v="13"/>
    <s v="15"/>
    <x v="13"/>
    <x v="270"/>
    <s v="1526"/>
    <s v="Stordal"/>
    <s v="2"/>
    <s v="Kvinner"/>
    <x v="0"/>
    <x v="0"/>
    <x v="5"/>
    <x v="39"/>
  </r>
  <r>
    <x v="13"/>
    <s v="15"/>
    <x v="13"/>
    <x v="270"/>
    <s v="1526"/>
    <s v="Stordal"/>
    <s v="2"/>
    <s v="Kvinner"/>
    <x v="1"/>
    <x v="1"/>
    <x v="5"/>
    <x v="39"/>
  </r>
  <r>
    <x v="13"/>
    <s v="15"/>
    <x v="13"/>
    <x v="270"/>
    <s v="1526"/>
    <s v="Stordal"/>
    <s v="2"/>
    <s v="Kvinner"/>
    <x v="2"/>
    <x v="2"/>
    <x v="5"/>
    <x v="0"/>
  </r>
  <r>
    <x v="13"/>
    <s v="15"/>
    <x v="13"/>
    <x v="270"/>
    <s v="1526"/>
    <s v="Stordal"/>
    <s v="2"/>
    <s v="Kvinner"/>
    <x v="3"/>
    <x v="3"/>
    <x v="5"/>
    <x v="0"/>
  </r>
  <r>
    <x v="13"/>
    <s v="15"/>
    <x v="13"/>
    <x v="270"/>
    <s v="1526"/>
    <s v="Stordal"/>
    <s v="2"/>
    <s v="Kvinner"/>
    <x v="4"/>
    <x v="4"/>
    <x v="5"/>
    <x v="23"/>
  </r>
  <r>
    <x v="13"/>
    <s v="15"/>
    <x v="13"/>
    <x v="270"/>
    <s v="1526"/>
    <s v="Stordal"/>
    <s v="2"/>
    <s v="Kvinner"/>
    <x v="5"/>
    <x v="5"/>
    <x v="5"/>
    <x v="23"/>
  </r>
  <r>
    <x v="13"/>
    <s v="15"/>
    <x v="13"/>
    <x v="270"/>
    <s v="1526"/>
    <s v="Stordal"/>
    <s v="1"/>
    <s v="Menn"/>
    <x v="0"/>
    <x v="0"/>
    <x v="5"/>
    <x v="23"/>
  </r>
  <r>
    <x v="13"/>
    <s v="15"/>
    <x v="13"/>
    <x v="270"/>
    <s v="1526"/>
    <s v="Stordal"/>
    <s v="1"/>
    <s v="Menn"/>
    <x v="1"/>
    <x v="1"/>
    <x v="5"/>
    <x v="39"/>
  </r>
  <r>
    <x v="13"/>
    <s v="15"/>
    <x v="13"/>
    <x v="270"/>
    <s v="1526"/>
    <s v="Stordal"/>
    <s v="1"/>
    <s v="Menn"/>
    <x v="2"/>
    <x v="2"/>
    <x v="5"/>
    <x v="0"/>
  </r>
  <r>
    <x v="13"/>
    <s v="15"/>
    <x v="13"/>
    <x v="270"/>
    <s v="1526"/>
    <s v="Stordal"/>
    <s v="1"/>
    <s v="Menn"/>
    <x v="3"/>
    <x v="3"/>
    <x v="5"/>
    <x v="1"/>
  </r>
  <r>
    <x v="13"/>
    <s v="15"/>
    <x v="13"/>
    <x v="270"/>
    <s v="1526"/>
    <s v="Stordal"/>
    <s v="1"/>
    <s v="Menn"/>
    <x v="4"/>
    <x v="4"/>
    <x v="5"/>
    <x v="6"/>
  </r>
  <r>
    <x v="13"/>
    <s v="15"/>
    <x v="13"/>
    <x v="270"/>
    <s v="1526"/>
    <s v="Stordal"/>
    <s v="1"/>
    <s v="Menn"/>
    <x v="5"/>
    <x v="5"/>
    <x v="5"/>
    <x v="0"/>
  </r>
  <r>
    <x v="13"/>
    <s v="15"/>
    <x v="13"/>
    <x v="270"/>
    <s v="1526"/>
    <s v="Stordal"/>
    <s v="2"/>
    <s v="Kvinner"/>
    <x v="0"/>
    <x v="0"/>
    <x v="6"/>
    <x v="39"/>
  </r>
  <r>
    <x v="13"/>
    <s v="15"/>
    <x v="13"/>
    <x v="270"/>
    <s v="1526"/>
    <s v="Stordal"/>
    <s v="2"/>
    <s v="Kvinner"/>
    <x v="1"/>
    <x v="1"/>
    <x v="6"/>
    <x v="39"/>
  </r>
  <r>
    <x v="13"/>
    <s v="15"/>
    <x v="13"/>
    <x v="270"/>
    <s v="1526"/>
    <s v="Stordal"/>
    <s v="2"/>
    <s v="Kvinner"/>
    <x v="2"/>
    <x v="2"/>
    <x v="6"/>
    <x v="0"/>
  </r>
  <r>
    <x v="13"/>
    <s v="15"/>
    <x v="13"/>
    <x v="270"/>
    <s v="1526"/>
    <s v="Stordal"/>
    <s v="2"/>
    <s v="Kvinner"/>
    <x v="3"/>
    <x v="3"/>
    <x v="6"/>
    <x v="1"/>
  </r>
  <r>
    <x v="13"/>
    <s v="15"/>
    <x v="13"/>
    <x v="270"/>
    <s v="1526"/>
    <s v="Stordal"/>
    <s v="2"/>
    <s v="Kvinner"/>
    <x v="4"/>
    <x v="4"/>
    <x v="6"/>
    <x v="23"/>
  </r>
  <r>
    <x v="13"/>
    <s v="15"/>
    <x v="13"/>
    <x v="270"/>
    <s v="1526"/>
    <s v="Stordal"/>
    <s v="2"/>
    <s v="Kvinner"/>
    <x v="5"/>
    <x v="5"/>
    <x v="6"/>
    <x v="39"/>
  </r>
  <r>
    <x v="13"/>
    <s v="15"/>
    <x v="13"/>
    <x v="270"/>
    <s v="1526"/>
    <s v="Stordal"/>
    <s v="1"/>
    <s v="Menn"/>
    <x v="0"/>
    <x v="0"/>
    <x v="6"/>
    <x v="39"/>
  </r>
  <r>
    <x v="13"/>
    <s v="15"/>
    <x v="13"/>
    <x v="270"/>
    <s v="1526"/>
    <s v="Stordal"/>
    <s v="1"/>
    <s v="Menn"/>
    <x v="1"/>
    <x v="1"/>
    <x v="6"/>
    <x v="39"/>
  </r>
  <r>
    <x v="13"/>
    <s v="15"/>
    <x v="13"/>
    <x v="270"/>
    <s v="1526"/>
    <s v="Stordal"/>
    <s v="1"/>
    <s v="Menn"/>
    <x v="2"/>
    <x v="2"/>
    <x v="6"/>
    <x v="1"/>
  </r>
  <r>
    <x v="13"/>
    <s v="15"/>
    <x v="13"/>
    <x v="270"/>
    <s v="1526"/>
    <s v="Stordal"/>
    <s v="1"/>
    <s v="Menn"/>
    <x v="3"/>
    <x v="3"/>
    <x v="6"/>
    <x v="23"/>
  </r>
  <r>
    <x v="13"/>
    <s v="15"/>
    <x v="13"/>
    <x v="270"/>
    <s v="1526"/>
    <s v="Stordal"/>
    <s v="1"/>
    <s v="Menn"/>
    <x v="4"/>
    <x v="4"/>
    <x v="6"/>
    <x v="13"/>
  </r>
  <r>
    <x v="13"/>
    <s v="15"/>
    <x v="13"/>
    <x v="270"/>
    <s v="1526"/>
    <s v="Stordal"/>
    <s v="1"/>
    <s v="Menn"/>
    <x v="5"/>
    <x v="5"/>
    <x v="6"/>
    <x v="0"/>
  </r>
  <r>
    <x v="13"/>
    <s v="15"/>
    <x v="13"/>
    <x v="270"/>
    <s v="1526"/>
    <s v="Stordal"/>
    <s v="2"/>
    <s v="Kvinner"/>
    <x v="0"/>
    <x v="0"/>
    <x v="7"/>
    <x v="39"/>
  </r>
  <r>
    <x v="13"/>
    <s v="15"/>
    <x v="13"/>
    <x v="270"/>
    <s v="1526"/>
    <s v="Stordal"/>
    <s v="2"/>
    <s v="Kvinner"/>
    <x v="1"/>
    <x v="1"/>
    <x v="7"/>
    <x v="39"/>
  </r>
  <r>
    <x v="13"/>
    <s v="15"/>
    <x v="13"/>
    <x v="270"/>
    <s v="1526"/>
    <s v="Stordal"/>
    <s v="2"/>
    <s v="Kvinner"/>
    <x v="2"/>
    <x v="2"/>
    <x v="7"/>
    <x v="1"/>
  </r>
  <r>
    <x v="13"/>
    <s v="15"/>
    <x v="13"/>
    <x v="270"/>
    <s v="1526"/>
    <s v="Stordal"/>
    <s v="2"/>
    <s v="Kvinner"/>
    <x v="3"/>
    <x v="3"/>
    <x v="7"/>
    <x v="23"/>
  </r>
  <r>
    <x v="13"/>
    <s v="15"/>
    <x v="13"/>
    <x v="270"/>
    <s v="1526"/>
    <s v="Stordal"/>
    <s v="2"/>
    <s v="Kvinner"/>
    <x v="4"/>
    <x v="4"/>
    <x v="7"/>
    <x v="0"/>
  </r>
  <r>
    <x v="13"/>
    <s v="15"/>
    <x v="13"/>
    <x v="270"/>
    <s v="1526"/>
    <s v="Stordal"/>
    <s v="2"/>
    <s v="Kvinner"/>
    <x v="5"/>
    <x v="5"/>
    <x v="7"/>
    <x v="39"/>
  </r>
  <r>
    <x v="13"/>
    <s v="15"/>
    <x v="13"/>
    <x v="270"/>
    <s v="1526"/>
    <s v="Stordal"/>
    <s v="1"/>
    <s v="Menn"/>
    <x v="0"/>
    <x v="0"/>
    <x v="7"/>
    <x v="39"/>
  </r>
  <r>
    <x v="13"/>
    <s v="15"/>
    <x v="13"/>
    <x v="270"/>
    <s v="1526"/>
    <s v="Stordal"/>
    <s v="1"/>
    <s v="Menn"/>
    <x v="1"/>
    <x v="1"/>
    <x v="7"/>
    <x v="39"/>
  </r>
  <r>
    <x v="13"/>
    <s v="15"/>
    <x v="13"/>
    <x v="270"/>
    <s v="1526"/>
    <s v="Stordal"/>
    <s v="1"/>
    <s v="Menn"/>
    <x v="2"/>
    <x v="2"/>
    <x v="7"/>
    <x v="0"/>
  </r>
  <r>
    <x v="13"/>
    <s v="15"/>
    <x v="13"/>
    <x v="270"/>
    <s v="1526"/>
    <s v="Stordal"/>
    <s v="1"/>
    <s v="Menn"/>
    <x v="3"/>
    <x v="3"/>
    <x v="7"/>
    <x v="0"/>
  </r>
  <r>
    <x v="13"/>
    <s v="15"/>
    <x v="13"/>
    <x v="270"/>
    <s v="1526"/>
    <s v="Stordal"/>
    <s v="1"/>
    <s v="Menn"/>
    <x v="4"/>
    <x v="4"/>
    <x v="7"/>
    <x v="6"/>
  </r>
  <r>
    <x v="13"/>
    <s v="15"/>
    <x v="13"/>
    <x v="270"/>
    <s v="1526"/>
    <s v="Stordal"/>
    <s v="1"/>
    <s v="Menn"/>
    <x v="5"/>
    <x v="5"/>
    <x v="7"/>
    <x v="0"/>
  </r>
  <r>
    <x v="13"/>
    <s v="15"/>
    <x v="13"/>
    <x v="271"/>
    <s v="1528"/>
    <s v="Sykkylven"/>
    <s v="2"/>
    <s v="Kvinner"/>
    <x v="0"/>
    <x v="0"/>
    <x v="0"/>
    <x v="12"/>
  </r>
  <r>
    <x v="13"/>
    <s v="15"/>
    <x v="13"/>
    <x v="271"/>
    <s v="1528"/>
    <s v="Sykkylven"/>
    <s v="2"/>
    <s v="Kvinner"/>
    <x v="1"/>
    <x v="1"/>
    <x v="0"/>
    <x v="12"/>
  </r>
  <r>
    <x v="13"/>
    <s v="15"/>
    <x v="13"/>
    <x v="271"/>
    <s v="1528"/>
    <s v="Sykkylven"/>
    <s v="2"/>
    <s v="Kvinner"/>
    <x v="2"/>
    <x v="2"/>
    <x v="0"/>
    <x v="1"/>
  </r>
  <r>
    <x v="13"/>
    <s v="15"/>
    <x v="13"/>
    <x v="271"/>
    <s v="1528"/>
    <s v="Sykkylven"/>
    <s v="2"/>
    <s v="Kvinner"/>
    <x v="3"/>
    <x v="3"/>
    <x v="0"/>
    <x v="5"/>
  </r>
  <r>
    <x v="13"/>
    <s v="15"/>
    <x v="13"/>
    <x v="271"/>
    <s v="1528"/>
    <s v="Sykkylven"/>
    <s v="2"/>
    <s v="Kvinner"/>
    <x v="4"/>
    <x v="4"/>
    <x v="0"/>
    <x v="19"/>
  </r>
  <r>
    <x v="13"/>
    <s v="15"/>
    <x v="13"/>
    <x v="271"/>
    <s v="1528"/>
    <s v="Sykkylven"/>
    <s v="2"/>
    <s v="Kvinner"/>
    <x v="5"/>
    <x v="5"/>
    <x v="0"/>
    <x v="1"/>
  </r>
  <r>
    <x v="13"/>
    <s v="15"/>
    <x v="13"/>
    <x v="271"/>
    <s v="1528"/>
    <s v="Sykkylven"/>
    <s v="1"/>
    <s v="Menn"/>
    <x v="0"/>
    <x v="0"/>
    <x v="0"/>
    <x v="7"/>
  </r>
  <r>
    <x v="13"/>
    <s v="15"/>
    <x v="13"/>
    <x v="271"/>
    <s v="1528"/>
    <s v="Sykkylven"/>
    <s v="1"/>
    <s v="Menn"/>
    <x v="1"/>
    <x v="1"/>
    <x v="0"/>
    <x v="0"/>
  </r>
  <r>
    <x v="13"/>
    <s v="15"/>
    <x v="13"/>
    <x v="271"/>
    <s v="1528"/>
    <s v="Sykkylven"/>
    <s v="1"/>
    <s v="Menn"/>
    <x v="2"/>
    <x v="2"/>
    <x v="0"/>
    <x v="4"/>
  </r>
  <r>
    <x v="13"/>
    <s v="15"/>
    <x v="13"/>
    <x v="271"/>
    <s v="1528"/>
    <s v="Sykkylven"/>
    <s v="1"/>
    <s v="Menn"/>
    <x v="3"/>
    <x v="3"/>
    <x v="0"/>
    <x v="56"/>
  </r>
  <r>
    <x v="13"/>
    <s v="15"/>
    <x v="13"/>
    <x v="271"/>
    <s v="1528"/>
    <s v="Sykkylven"/>
    <s v="1"/>
    <s v="Menn"/>
    <x v="4"/>
    <x v="4"/>
    <x v="0"/>
    <x v="14"/>
  </r>
  <r>
    <x v="13"/>
    <s v="15"/>
    <x v="13"/>
    <x v="271"/>
    <s v="1528"/>
    <s v="Sykkylven"/>
    <s v="1"/>
    <s v="Menn"/>
    <x v="5"/>
    <x v="5"/>
    <x v="0"/>
    <x v="21"/>
  </r>
  <r>
    <x v="13"/>
    <s v="15"/>
    <x v="13"/>
    <x v="271"/>
    <s v="1528"/>
    <s v="Sykkylven"/>
    <s v="2"/>
    <s v="Kvinner"/>
    <x v="0"/>
    <x v="0"/>
    <x v="1"/>
    <x v="12"/>
  </r>
  <r>
    <x v="13"/>
    <s v="15"/>
    <x v="13"/>
    <x v="271"/>
    <s v="1528"/>
    <s v="Sykkylven"/>
    <s v="2"/>
    <s v="Kvinner"/>
    <x v="1"/>
    <x v="1"/>
    <x v="1"/>
    <x v="19"/>
  </r>
  <r>
    <x v="13"/>
    <s v="15"/>
    <x v="13"/>
    <x v="271"/>
    <s v="1528"/>
    <s v="Sykkylven"/>
    <s v="2"/>
    <s v="Kvinner"/>
    <x v="2"/>
    <x v="2"/>
    <x v="1"/>
    <x v="19"/>
  </r>
  <r>
    <x v="13"/>
    <s v="15"/>
    <x v="13"/>
    <x v="271"/>
    <s v="1528"/>
    <s v="Sykkylven"/>
    <s v="2"/>
    <s v="Kvinner"/>
    <x v="3"/>
    <x v="3"/>
    <x v="1"/>
    <x v="19"/>
  </r>
  <r>
    <x v="13"/>
    <s v="15"/>
    <x v="13"/>
    <x v="271"/>
    <s v="1528"/>
    <s v="Sykkylven"/>
    <s v="2"/>
    <s v="Kvinner"/>
    <x v="4"/>
    <x v="4"/>
    <x v="1"/>
    <x v="1"/>
  </r>
  <r>
    <x v="13"/>
    <s v="15"/>
    <x v="13"/>
    <x v="271"/>
    <s v="1528"/>
    <s v="Sykkylven"/>
    <s v="2"/>
    <s v="Kvinner"/>
    <x v="5"/>
    <x v="5"/>
    <x v="1"/>
    <x v="19"/>
  </r>
  <r>
    <x v="13"/>
    <s v="15"/>
    <x v="13"/>
    <x v="271"/>
    <s v="1528"/>
    <s v="Sykkylven"/>
    <s v="1"/>
    <s v="Menn"/>
    <x v="0"/>
    <x v="0"/>
    <x v="1"/>
    <x v="19"/>
  </r>
  <r>
    <x v="13"/>
    <s v="15"/>
    <x v="13"/>
    <x v="271"/>
    <s v="1528"/>
    <s v="Sykkylven"/>
    <s v="1"/>
    <s v="Menn"/>
    <x v="1"/>
    <x v="1"/>
    <x v="1"/>
    <x v="0"/>
  </r>
  <r>
    <x v="13"/>
    <s v="15"/>
    <x v="13"/>
    <x v="271"/>
    <s v="1528"/>
    <s v="Sykkylven"/>
    <s v="1"/>
    <s v="Menn"/>
    <x v="2"/>
    <x v="2"/>
    <x v="1"/>
    <x v="36"/>
  </r>
  <r>
    <x v="13"/>
    <s v="15"/>
    <x v="13"/>
    <x v="271"/>
    <s v="1528"/>
    <s v="Sykkylven"/>
    <s v="1"/>
    <s v="Menn"/>
    <x v="3"/>
    <x v="3"/>
    <x v="1"/>
    <x v="32"/>
  </r>
  <r>
    <x v="13"/>
    <s v="15"/>
    <x v="13"/>
    <x v="271"/>
    <s v="1528"/>
    <s v="Sykkylven"/>
    <s v="1"/>
    <s v="Menn"/>
    <x v="4"/>
    <x v="4"/>
    <x v="1"/>
    <x v="36"/>
  </r>
  <r>
    <x v="13"/>
    <s v="15"/>
    <x v="13"/>
    <x v="271"/>
    <s v="1528"/>
    <s v="Sykkylven"/>
    <s v="1"/>
    <s v="Menn"/>
    <x v="5"/>
    <x v="5"/>
    <x v="1"/>
    <x v="13"/>
  </r>
  <r>
    <x v="13"/>
    <s v="15"/>
    <x v="13"/>
    <x v="271"/>
    <s v="1528"/>
    <s v="Sykkylven"/>
    <s v="2"/>
    <s v="Kvinner"/>
    <x v="0"/>
    <x v="0"/>
    <x v="2"/>
    <x v="12"/>
  </r>
  <r>
    <x v="13"/>
    <s v="15"/>
    <x v="13"/>
    <x v="271"/>
    <s v="1528"/>
    <s v="Sykkylven"/>
    <s v="2"/>
    <s v="Kvinner"/>
    <x v="1"/>
    <x v="1"/>
    <x v="2"/>
    <x v="12"/>
  </r>
  <r>
    <x v="13"/>
    <s v="15"/>
    <x v="13"/>
    <x v="271"/>
    <s v="1528"/>
    <s v="Sykkylven"/>
    <s v="2"/>
    <s v="Kvinner"/>
    <x v="2"/>
    <x v="2"/>
    <x v="2"/>
    <x v="23"/>
  </r>
  <r>
    <x v="13"/>
    <s v="15"/>
    <x v="13"/>
    <x v="271"/>
    <s v="1528"/>
    <s v="Sykkylven"/>
    <s v="2"/>
    <s v="Kvinner"/>
    <x v="3"/>
    <x v="3"/>
    <x v="2"/>
    <x v="12"/>
  </r>
  <r>
    <x v="13"/>
    <s v="15"/>
    <x v="13"/>
    <x v="271"/>
    <s v="1528"/>
    <s v="Sykkylven"/>
    <s v="2"/>
    <s v="Kvinner"/>
    <x v="4"/>
    <x v="4"/>
    <x v="2"/>
    <x v="19"/>
  </r>
  <r>
    <x v="13"/>
    <s v="15"/>
    <x v="13"/>
    <x v="271"/>
    <s v="1528"/>
    <s v="Sykkylven"/>
    <s v="2"/>
    <s v="Kvinner"/>
    <x v="5"/>
    <x v="5"/>
    <x v="2"/>
    <x v="1"/>
  </r>
  <r>
    <x v="13"/>
    <s v="15"/>
    <x v="13"/>
    <x v="271"/>
    <s v="1528"/>
    <s v="Sykkylven"/>
    <s v="1"/>
    <s v="Menn"/>
    <x v="0"/>
    <x v="0"/>
    <x v="2"/>
    <x v="12"/>
  </r>
  <r>
    <x v="13"/>
    <s v="15"/>
    <x v="13"/>
    <x v="271"/>
    <s v="1528"/>
    <s v="Sykkylven"/>
    <s v="1"/>
    <s v="Menn"/>
    <x v="1"/>
    <x v="1"/>
    <x v="2"/>
    <x v="5"/>
  </r>
  <r>
    <x v="13"/>
    <s v="15"/>
    <x v="13"/>
    <x v="271"/>
    <s v="1528"/>
    <s v="Sykkylven"/>
    <s v="1"/>
    <s v="Menn"/>
    <x v="2"/>
    <x v="2"/>
    <x v="2"/>
    <x v="5"/>
  </r>
  <r>
    <x v="13"/>
    <s v="15"/>
    <x v="13"/>
    <x v="271"/>
    <s v="1528"/>
    <s v="Sykkylven"/>
    <s v="1"/>
    <s v="Menn"/>
    <x v="3"/>
    <x v="3"/>
    <x v="2"/>
    <x v="56"/>
  </r>
  <r>
    <x v="13"/>
    <s v="15"/>
    <x v="13"/>
    <x v="271"/>
    <s v="1528"/>
    <s v="Sykkylven"/>
    <s v="1"/>
    <s v="Menn"/>
    <x v="4"/>
    <x v="4"/>
    <x v="2"/>
    <x v="36"/>
  </r>
  <r>
    <x v="13"/>
    <s v="15"/>
    <x v="13"/>
    <x v="271"/>
    <s v="1528"/>
    <s v="Sykkylven"/>
    <s v="1"/>
    <s v="Menn"/>
    <x v="5"/>
    <x v="5"/>
    <x v="2"/>
    <x v="6"/>
  </r>
  <r>
    <x v="13"/>
    <s v="15"/>
    <x v="13"/>
    <x v="271"/>
    <s v="1528"/>
    <s v="Sykkylven"/>
    <s v="2"/>
    <s v="Kvinner"/>
    <x v="0"/>
    <x v="0"/>
    <x v="3"/>
    <x v="19"/>
  </r>
  <r>
    <x v="13"/>
    <s v="15"/>
    <x v="13"/>
    <x v="271"/>
    <s v="1528"/>
    <s v="Sykkylven"/>
    <s v="2"/>
    <s v="Kvinner"/>
    <x v="1"/>
    <x v="1"/>
    <x v="3"/>
    <x v="1"/>
  </r>
  <r>
    <x v="13"/>
    <s v="15"/>
    <x v="13"/>
    <x v="271"/>
    <s v="1528"/>
    <s v="Sykkylven"/>
    <s v="2"/>
    <s v="Kvinner"/>
    <x v="2"/>
    <x v="2"/>
    <x v="3"/>
    <x v="19"/>
  </r>
  <r>
    <x v="13"/>
    <s v="15"/>
    <x v="13"/>
    <x v="271"/>
    <s v="1528"/>
    <s v="Sykkylven"/>
    <s v="2"/>
    <s v="Kvinner"/>
    <x v="3"/>
    <x v="3"/>
    <x v="3"/>
    <x v="23"/>
  </r>
  <r>
    <x v="13"/>
    <s v="15"/>
    <x v="13"/>
    <x v="271"/>
    <s v="1528"/>
    <s v="Sykkylven"/>
    <s v="2"/>
    <s v="Kvinner"/>
    <x v="4"/>
    <x v="4"/>
    <x v="3"/>
    <x v="1"/>
  </r>
  <r>
    <x v="13"/>
    <s v="15"/>
    <x v="13"/>
    <x v="271"/>
    <s v="1528"/>
    <s v="Sykkylven"/>
    <s v="2"/>
    <s v="Kvinner"/>
    <x v="5"/>
    <x v="5"/>
    <x v="3"/>
    <x v="23"/>
  </r>
  <r>
    <x v="13"/>
    <s v="15"/>
    <x v="13"/>
    <x v="271"/>
    <s v="1528"/>
    <s v="Sykkylven"/>
    <s v="1"/>
    <s v="Menn"/>
    <x v="0"/>
    <x v="0"/>
    <x v="3"/>
    <x v="1"/>
  </r>
  <r>
    <x v="13"/>
    <s v="15"/>
    <x v="13"/>
    <x v="271"/>
    <s v="1528"/>
    <s v="Sykkylven"/>
    <s v="1"/>
    <s v="Menn"/>
    <x v="1"/>
    <x v="1"/>
    <x v="3"/>
    <x v="19"/>
  </r>
  <r>
    <x v="13"/>
    <s v="15"/>
    <x v="13"/>
    <x v="271"/>
    <s v="1528"/>
    <s v="Sykkylven"/>
    <s v="1"/>
    <s v="Menn"/>
    <x v="2"/>
    <x v="2"/>
    <x v="3"/>
    <x v="5"/>
  </r>
  <r>
    <x v="13"/>
    <s v="15"/>
    <x v="13"/>
    <x v="271"/>
    <s v="1528"/>
    <s v="Sykkylven"/>
    <s v="1"/>
    <s v="Menn"/>
    <x v="3"/>
    <x v="3"/>
    <x v="3"/>
    <x v="24"/>
  </r>
  <r>
    <x v="13"/>
    <s v="15"/>
    <x v="13"/>
    <x v="271"/>
    <s v="1528"/>
    <s v="Sykkylven"/>
    <s v="1"/>
    <s v="Menn"/>
    <x v="4"/>
    <x v="4"/>
    <x v="3"/>
    <x v="36"/>
  </r>
  <r>
    <x v="13"/>
    <s v="15"/>
    <x v="13"/>
    <x v="271"/>
    <s v="1528"/>
    <s v="Sykkylven"/>
    <s v="1"/>
    <s v="Menn"/>
    <x v="5"/>
    <x v="5"/>
    <x v="3"/>
    <x v="13"/>
  </r>
  <r>
    <x v="13"/>
    <s v="15"/>
    <x v="13"/>
    <x v="271"/>
    <s v="1528"/>
    <s v="Sykkylven"/>
    <s v="2"/>
    <s v="Kvinner"/>
    <x v="0"/>
    <x v="0"/>
    <x v="4"/>
    <x v="23"/>
  </r>
  <r>
    <x v="13"/>
    <s v="15"/>
    <x v="13"/>
    <x v="271"/>
    <s v="1528"/>
    <s v="Sykkylven"/>
    <s v="2"/>
    <s v="Kvinner"/>
    <x v="1"/>
    <x v="1"/>
    <x v="4"/>
    <x v="39"/>
  </r>
  <r>
    <x v="13"/>
    <s v="15"/>
    <x v="13"/>
    <x v="271"/>
    <s v="1528"/>
    <s v="Sykkylven"/>
    <s v="2"/>
    <s v="Kvinner"/>
    <x v="2"/>
    <x v="2"/>
    <x v="4"/>
    <x v="23"/>
  </r>
  <r>
    <x v="13"/>
    <s v="15"/>
    <x v="13"/>
    <x v="271"/>
    <s v="1528"/>
    <s v="Sykkylven"/>
    <s v="2"/>
    <s v="Kvinner"/>
    <x v="3"/>
    <x v="3"/>
    <x v="4"/>
    <x v="23"/>
  </r>
  <r>
    <x v="13"/>
    <s v="15"/>
    <x v="13"/>
    <x v="271"/>
    <s v="1528"/>
    <s v="Sykkylven"/>
    <s v="2"/>
    <s v="Kvinner"/>
    <x v="4"/>
    <x v="4"/>
    <x v="4"/>
    <x v="12"/>
  </r>
  <r>
    <x v="13"/>
    <s v="15"/>
    <x v="13"/>
    <x v="271"/>
    <s v="1528"/>
    <s v="Sykkylven"/>
    <s v="2"/>
    <s v="Kvinner"/>
    <x v="5"/>
    <x v="5"/>
    <x v="4"/>
    <x v="0"/>
  </r>
  <r>
    <x v="13"/>
    <s v="15"/>
    <x v="13"/>
    <x v="271"/>
    <s v="1528"/>
    <s v="Sykkylven"/>
    <s v="1"/>
    <s v="Menn"/>
    <x v="0"/>
    <x v="0"/>
    <x v="4"/>
    <x v="1"/>
  </r>
  <r>
    <x v="13"/>
    <s v="15"/>
    <x v="13"/>
    <x v="271"/>
    <s v="1528"/>
    <s v="Sykkylven"/>
    <s v="1"/>
    <s v="Menn"/>
    <x v="1"/>
    <x v="1"/>
    <x v="4"/>
    <x v="1"/>
  </r>
  <r>
    <x v="13"/>
    <s v="15"/>
    <x v="13"/>
    <x v="271"/>
    <s v="1528"/>
    <s v="Sykkylven"/>
    <s v="1"/>
    <s v="Menn"/>
    <x v="2"/>
    <x v="2"/>
    <x v="4"/>
    <x v="5"/>
  </r>
  <r>
    <x v="13"/>
    <s v="15"/>
    <x v="13"/>
    <x v="271"/>
    <s v="1528"/>
    <s v="Sykkylven"/>
    <s v="1"/>
    <s v="Menn"/>
    <x v="3"/>
    <x v="3"/>
    <x v="4"/>
    <x v="20"/>
  </r>
  <r>
    <x v="13"/>
    <s v="15"/>
    <x v="13"/>
    <x v="271"/>
    <s v="1528"/>
    <s v="Sykkylven"/>
    <s v="1"/>
    <s v="Menn"/>
    <x v="4"/>
    <x v="4"/>
    <x v="4"/>
    <x v="4"/>
  </r>
  <r>
    <x v="13"/>
    <s v="15"/>
    <x v="13"/>
    <x v="271"/>
    <s v="1528"/>
    <s v="Sykkylven"/>
    <s v="1"/>
    <s v="Menn"/>
    <x v="5"/>
    <x v="5"/>
    <x v="4"/>
    <x v="2"/>
  </r>
  <r>
    <x v="13"/>
    <s v="15"/>
    <x v="13"/>
    <x v="271"/>
    <s v="1528"/>
    <s v="Sykkylven"/>
    <s v="2"/>
    <s v="Kvinner"/>
    <x v="0"/>
    <x v="0"/>
    <x v="5"/>
    <x v="23"/>
  </r>
  <r>
    <x v="13"/>
    <s v="15"/>
    <x v="13"/>
    <x v="271"/>
    <s v="1528"/>
    <s v="Sykkylven"/>
    <s v="2"/>
    <s v="Kvinner"/>
    <x v="1"/>
    <x v="1"/>
    <x v="5"/>
    <x v="1"/>
  </r>
  <r>
    <x v="13"/>
    <s v="15"/>
    <x v="13"/>
    <x v="271"/>
    <s v="1528"/>
    <s v="Sykkylven"/>
    <s v="2"/>
    <s v="Kvinner"/>
    <x v="2"/>
    <x v="2"/>
    <x v="5"/>
    <x v="0"/>
  </r>
  <r>
    <x v="13"/>
    <s v="15"/>
    <x v="13"/>
    <x v="271"/>
    <s v="1528"/>
    <s v="Sykkylven"/>
    <s v="2"/>
    <s v="Kvinner"/>
    <x v="3"/>
    <x v="3"/>
    <x v="5"/>
    <x v="23"/>
  </r>
  <r>
    <x v="13"/>
    <s v="15"/>
    <x v="13"/>
    <x v="271"/>
    <s v="1528"/>
    <s v="Sykkylven"/>
    <s v="2"/>
    <s v="Kvinner"/>
    <x v="4"/>
    <x v="4"/>
    <x v="5"/>
    <x v="19"/>
  </r>
  <r>
    <x v="13"/>
    <s v="15"/>
    <x v="13"/>
    <x v="271"/>
    <s v="1528"/>
    <s v="Sykkylven"/>
    <s v="2"/>
    <s v="Kvinner"/>
    <x v="5"/>
    <x v="5"/>
    <x v="5"/>
    <x v="23"/>
  </r>
  <r>
    <x v="13"/>
    <s v="15"/>
    <x v="13"/>
    <x v="271"/>
    <s v="1528"/>
    <s v="Sykkylven"/>
    <s v="1"/>
    <s v="Menn"/>
    <x v="0"/>
    <x v="0"/>
    <x v="5"/>
    <x v="1"/>
  </r>
  <r>
    <x v="13"/>
    <s v="15"/>
    <x v="13"/>
    <x v="271"/>
    <s v="1528"/>
    <s v="Sykkylven"/>
    <s v="1"/>
    <s v="Menn"/>
    <x v="1"/>
    <x v="1"/>
    <x v="5"/>
    <x v="23"/>
  </r>
  <r>
    <x v="13"/>
    <s v="15"/>
    <x v="13"/>
    <x v="271"/>
    <s v="1528"/>
    <s v="Sykkylven"/>
    <s v="1"/>
    <s v="Menn"/>
    <x v="2"/>
    <x v="2"/>
    <x v="5"/>
    <x v="12"/>
  </r>
  <r>
    <x v="13"/>
    <s v="15"/>
    <x v="13"/>
    <x v="271"/>
    <s v="1528"/>
    <s v="Sykkylven"/>
    <s v="1"/>
    <s v="Menn"/>
    <x v="3"/>
    <x v="3"/>
    <x v="5"/>
    <x v="2"/>
  </r>
  <r>
    <x v="13"/>
    <s v="15"/>
    <x v="13"/>
    <x v="271"/>
    <s v="1528"/>
    <s v="Sykkylven"/>
    <s v="1"/>
    <s v="Menn"/>
    <x v="4"/>
    <x v="4"/>
    <x v="5"/>
    <x v="2"/>
  </r>
  <r>
    <x v="13"/>
    <s v="15"/>
    <x v="13"/>
    <x v="271"/>
    <s v="1528"/>
    <s v="Sykkylven"/>
    <s v="1"/>
    <s v="Menn"/>
    <x v="5"/>
    <x v="5"/>
    <x v="5"/>
    <x v="21"/>
  </r>
  <r>
    <x v="13"/>
    <s v="15"/>
    <x v="13"/>
    <x v="271"/>
    <s v="1528"/>
    <s v="Sykkylven"/>
    <s v="2"/>
    <s v="Kvinner"/>
    <x v="0"/>
    <x v="0"/>
    <x v="6"/>
    <x v="23"/>
  </r>
  <r>
    <x v="13"/>
    <s v="15"/>
    <x v="13"/>
    <x v="271"/>
    <s v="1528"/>
    <s v="Sykkylven"/>
    <s v="2"/>
    <s v="Kvinner"/>
    <x v="1"/>
    <x v="1"/>
    <x v="6"/>
    <x v="0"/>
  </r>
  <r>
    <x v="13"/>
    <s v="15"/>
    <x v="13"/>
    <x v="271"/>
    <s v="1528"/>
    <s v="Sykkylven"/>
    <s v="2"/>
    <s v="Kvinner"/>
    <x v="2"/>
    <x v="2"/>
    <x v="6"/>
    <x v="0"/>
  </r>
  <r>
    <x v="13"/>
    <s v="15"/>
    <x v="13"/>
    <x v="271"/>
    <s v="1528"/>
    <s v="Sykkylven"/>
    <s v="2"/>
    <s v="Kvinner"/>
    <x v="3"/>
    <x v="3"/>
    <x v="6"/>
    <x v="0"/>
  </r>
  <r>
    <x v="13"/>
    <s v="15"/>
    <x v="13"/>
    <x v="271"/>
    <s v="1528"/>
    <s v="Sykkylven"/>
    <s v="2"/>
    <s v="Kvinner"/>
    <x v="4"/>
    <x v="4"/>
    <x v="6"/>
    <x v="19"/>
  </r>
  <r>
    <x v="13"/>
    <s v="15"/>
    <x v="13"/>
    <x v="271"/>
    <s v="1528"/>
    <s v="Sykkylven"/>
    <s v="2"/>
    <s v="Kvinner"/>
    <x v="5"/>
    <x v="5"/>
    <x v="6"/>
    <x v="23"/>
  </r>
  <r>
    <x v="13"/>
    <s v="15"/>
    <x v="13"/>
    <x v="271"/>
    <s v="1528"/>
    <s v="Sykkylven"/>
    <s v="1"/>
    <s v="Menn"/>
    <x v="0"/>
    <x v="0"/>
    <x v="6"/>
    <x v="0"/>
  </r>
  <r>
    <x v="13"/>
    <s v="15"/>
    <x v="13"/>
    <x v="271"/>
    <s v="1528"/>
    <s v="Sykkylven"/>
    <s v="1"/>
    <s v="Menn"/>
    <x v="1"/>
    <x v="1"/>
    <x v="6"/>
    <x v="19"/>
  </r>
  <r>
    <x v="13"/>
    <s v="15"/>
    <x v="13"/>
    <x v="271"/>
    <s v="1528"/>
    <s v="Sykkylven"/>
    <s v="1"/>
    <s v="Menn"/>
    <x v="2"/>
    <x v="2"/>
    <x v="6"/>
    <x v="12"/>
  </r>
  <r>
    <x v="13"/>
    <s v="15"/>
    <x v="13"/>
    <x v="271"/>
    <s v="1528"/>
    <s v="Sykkylven"/>
    <s v="1"/>
    <s v="Menn"/>
    <x v="3"/>
    <x v="3"/>
    <x v="6"/>
    <x v="2"/>
  </r>
  <r>
    <x v="13"/>
    <s v="15"/>
    <x v="13"/>
    <x v="271"/>
    <s v="1528"/>
    <s v="Sykkylven"/>
    <s v="1"/>
    <s v="Menn"/>
    <x v="4"/>
    <x v="4"/>
    <x v="6"/>
    <x v="13"/>
  </r>
  <r>
    <x v="13"/>
    <s v="15"/>
    <x v="13"/>
    <x v="271"/>
    <s v="1528"/>
    <s v="Sykkylven"/>
    <s v="1"/>
    <s v="Menn"/>
    <x v="5"/>
    <x v="5"/>
    <x v="6"/>
    <x v="36"/>
  </r>
  <r>
    <x v="13"/>
    <s v="15"/>
    <x v="13"/>
    <x v="271"/>
    <s v="1528"/>
    <s v="Sykkylven"/>
    <s v="2"/>
    <s v="Kvinner"/>
    <x v="0"/>
    <x v="0"/>
    <x v="7"/>
    <x v="39"/>
  </r>
  <r>
    <x v="13"/>
    <s v="15"/>
    <x v="13"/>
    <x v="271"/>
    <s v="1528"/>
    <s v="Sykkylven"/>
    <s v="2"/>
    <s v="Kvinner"/>
    <x v="1"/>
    <x v="1"/>
    <x v="7"/>
    <x v="0"/>
  </r>
  <r>
    <x v="13"/>
    <s v="15"/>
    <x v="13"/>
    <x v="271"/>
    <s v="1528"/>
    <s v="Sykkylven"/>
    <s v="2"/>
    <s v="Kvinner"/>
    <x v="2"/>
    <x v="2"/>
    <x v="7"/>
    <x v="39"/>
  </r>
  <r>
    <x v="13"/>
    <s v="15"/>
    <x v="13"/>
    <x v="271"/>
    <s v="1528"/>
    <s v="Sykkylven"/>
    <s v="2"/>
    <s v="Kvinner"/>
    <x v="3"/>
    <x v="3"/>
    <x v="7"/>
    <x v="23"/>
  </r>
  <r>
    <x v="13"/>
    <s v="15"/>
    <x v="13"/>
    <x v="271"/>
    <s v="1528"/>
    <s v="Sykkylven"/>
    <s v="2"/>
    <s v="Kvinner"/>
    <x v="4"/>
    <x v="4"/>
    <x v="7"/>
    <x v="1"/>
  </r>
  <r>
    <x v="13"/>
    <s v="15"/>
    <x v="13"/>
    <x v="271"/>
    <s v="1528"/>
    <s v="Sykkylven"/>
    <s v="2"/>
    <s v="Kvinner"/>
    <x v="5"/>
    <x v="5"/>
    <x v="7"/>
    <x v="23"/>
  </r>
  <r>
    <x v="13"/>
    <s v="15"/>
    <x v="13"/>
    <x v="271"/>
    <s v="1528"/>
    <s v="Sykkylven"/>
    <s v="1"/>
    <s v="Menn"/>
    <x v="0"/>
    <x v="0"/>
    <x v="7"/>
    <x v="23"/>
  </r>
  <r>
    <x v="13"/>
    <s v="15"/>
    <x v="13"/>
    <x v="271"/>
    <s v="1528"/>
    <s v="Sykkylven"/>
    <s v="1"/>
    <s v="Menn"/>
    <x v="1"/>
    <x v="1"/>
    <x v="7"/>
    <x v="12"/>
  </r>
  <r>
    <x v="13"/>
    <s v="15"/>
    <x v="13"/>
    <x v="271"/>
    <s v="1528"/>
    <s v="Sykkylven"/>
    <s v="1"/>
    <s v="Menn"/>
    <x v="2"/>
    <x v="2"/>
    <x v="7"/>
    <x v="1"/>
  </r>
  <r>
    <x v="13"/>
    <s v="15"/>
    <x v="13"/>
    <x v="271"/>
    <s v="1528"/>
    <s v="Sykkylven"/>
    <s v="1"/>
    <s v="Menn"/>
    <x v="3"/>
    <x v="3"/>
    <x v="7"/>
    <x v="2"/>
  </r>
  <r>
    <x v="13"/>
    <s v="15"/>
    <x v="13"/>
    <x v="271"/>
    <s v="1528"/>
    <s v="Sykkylven"/>
    <s v="1"/>
    <s v="Menn"/>
    <x v="4"/>
    <x v="4"/>
    <x v="7"/>
    <x v="2"/>
  </r>
  <r>
    <x v="13"/>
    <s v="15"/>
    <x v="13"/>
    <x v="271"/>
    <s v="1528"/>
    <s v="Sykkylven"/>
    <s v="1"/>
    <s v="Menn"/>
    <x v="5"/>
    <x v="5"/>
    <x v="7"/>
    <x v="5"/>
  </r>
  <r>
    <x v="13"/>
    <s v="15"/>
    <x v="13"/>
    <x v="272"/>
    <s v="1529"/>
    <s v="Skodje"/>
    <s v="2"/>
    <s v="Kvinner"/>
    <x v="0"/>
    <x v="0"/>
    <x v="0"/>
    <x v="39"/>
  </r>
  <r>
    <x v="13"/>
    <s v="15"/>
    <x v="13"/>
    <x v="272"/>
    <s v="1529"/>
    <s v="Skodje"/>
    <s v="2"/>
    <s v="Kvinner"/>
    <x v="1"/>
    <x v="1"/>
    <x v="0"/>
    <x v="39"/>
  </r>
  <r>
    <x v="13"/>
    <s v="15"/>
    <x v="13"/>
    <x v="272"/>
    <s v="1529"/>
    <s v="Skodje"/>
    <s v="2"/>
    <s v="Kvinner"/>
    <x v="2"/>
    <x v="2"/>
    <x v="0"/>
    <x v="1"/>
  </r>
  <r>
    <x v="13"/>
    <s v="15"/>
    <x v="13"/>
    <x v="272"/>
    <s v="1529"/>
    <s v="Skodje"/>
    <s v="2"/>
    <s v="Kvinner"/>
    <x v="3"/>
    <x v="3"/>
    <x v="0"/>
    <x v="0"/>
  </r>
  <r>
    <x v="13"/>
    <s v="15"/>
    <x v="13"/>
    <x v="272"/>
    <s v="1529"/>
    <s v="Skodje"/>
    <s v="2"/>
    <s v="Kvinner"/>
    <x v="4"/>
    <x v="4"/>
    <x v="0"/>
    <x v="0"/>
  </r>
  <r>
    <x v="13"/>
    <s v="15"/>
    <x v="13"/>
    <x v="272"/>
    <s v="1529"/>
    <s v="Skodje"/>
    <s v="2"/>
    <s v="Kvinner"/>
    <x v="5"/>
    <x v="5"/>
    <x v="0"/>
    <x v="23"/>
  </r>
  <r>
    <x v="13"/>
    <s v="15"/>
    <x v="13"/>
    <x v="272"/>
    <s v="1529"/>
    <s v="Skodje"/>
    <s v="1"/>
    <s v="Menn"/>
    <x v="0"/>
    <x v="0"/>
    <x v="0"/>
    <x v="0"/>
  </r>
  <r>
    <x v="13"/>
    <s v="15"/>
    <x v="13"/>
    <x v="272"/>
    <s v="1529"/>
    <s v="Skodje"/>
    <s v="1"/>
    <s v="Menn"/>
    <x v="1"/>
    <x v="1"/>
    <x v="0"/>
    <x v="1"/>
  </r>
  <r>
    <x v="13"/>
    <s v="15"/>
    <x v="13"/>
    <x v="272"/>
    <s v="1529"/>
    <s v="Skodje"/>
    <s v="1"/>
    <s v="Menn"/>
    <x v="2"/>
    <x v="2"/>
    <x v="0"/>
    <x v="2"/>
  </r>
  <r>
    <x v="13"/>
    <s v="15"/>
    <x v="13"/>
    <x v="272"/>
    <s v="1529"/>
    <s v="Skodje"/>
    <s v="1"/>
    <s v="Menn"/>
    <x v="3"/>
    <x v="3"/>
    <x v="0"/>
    <x v="36"/>
  </r>
  <r>
    <x v="13"/>
    <s v="15"/>
    <x v="13"/>
    <x v="272"/>
    <s v="1529"/>
    <s v="Skodje"/>
    <s v="1"/>
    <s v="Menn"/>
    <x v="4"/>
    <x v="4"/>
    <x v="0"/>
    <x v="7"/>
  </r>
  <r>
    <x v="13"/>
    <s v="15"/>
    <x v="13"/>
    <x v="272"/>
    <s v="1529"/>
    <s v="Skodje"/>
    <s v="1"/>
    <s v="Menn"/>
    <x v="5"/>
    <x v="5"/>
    <x v="0"/>
    <x v="23"/>
  </r>
  <r>
    <x v="13"/>
    <s v="15"/>
    <x v="13"/>
    <x v="272"/>
    <s v="1529"/>
    <s v="Skodje"/>
    <s v="2"/>
    <s v="Kvinner"/>
    <x v="0"/>
    <x v="0"/>
    <x v="1"/>
    <x v="1"/>
  </r>
  <r>
    <x v="13"/>
    <s v="15"/>
    <x v="13"/>
    <x v="272"/>
    <s v="1529"/>
    <s v="Skodje"/>
    <s v="2"/>
    <s v="Kvinner"/>
    <x v="1"/>
    <x v="1"/>
    <x v="1"/>
    <x v="23"/>
  </r>
  <r>
    <x v="13"/>
    <s v="15"/>
    <x v="13"/>
    <x v="272"/>
    <s v="1529"/>
    <s v="Skodje"/>
    <s v="2"/>
    <s v="Kvinner"/>
    <x v="2"/>
    <x v="2"/>
    <x v="1"/>
    <x v="1"/>
  </r>
  <r>
    <x v="13"/>
    <s v="15"/>
    <x v="13"/>
    <x v="272"/>
    <s v="1529"/>
    <s v="Skodje"/>
    <s v="2"/>
    <s v="Kvinner"/>
    <x v="3"/>
    <x v="3"/>
    <x v="1"/>
    <x v="23"/>
  </r>
  <r>
    <x v="13"/>
    <s v="15"/>
    <x v="13"/>
    <x v="272"/>
    <s v="1529"/>
    <s v="Skodje"/>
    <s v="2"/>
    <s v="Kvinner"/>
    <x v="4"/>
    <x v="4"/>
    <x v="1"/>
    <x v="23"/>
  </r>
  <r>
    <x v="13"/>
    <s v="15"/>
    <x v="13"/>
    <x v="272"/>
    <s v="1529"/>
    <s v="Skodje"/>
    <s v="2"/>
    <s v="Kvinner"/>
    <x v="5"/>
    <x v="5"/>
    <x v="1"/>
    <x v="23"/>
  </r>
  <r>
    <x v="13"/>
    <s v="15"/>
    <x v="13"/>
    <x v="272"/>
    <s v="1529"/>
    <s v="Skodje"/>
    <s v="1"/>
    <s v="Menn"/>
    <x v="0"/>
    <x v="0"/>
    <x v="1"/>
    <x v="0"/>
  </r>
  <r>
    <x v="13"/>
    <s v="15"/>
    <x v="13"/>
    <x v="272"/>
    <s v="1529"/>
    <s v="Skodje"/>
    <s v="1"/>
    <s v="Menn"/>
    <x v="1"/>
    <x v="1"/>
    <x v="1"/>
    <x v="1"/>
  </r>
  <r>
    <x v="13"/>
    <s v="15"/>
    <x v="13"/>
    <x v="272"/>
    <s v="1529"/>
    <s v="Skodje"/>
    <s v="1"/>
    <s v="Menn"/>
    <x v="2"/>
    <x v="2"/>
    <x v="1"/>
    <x v="36"/>
  </r>
  <r>
    <x v="13"/>
    <s v="15"/>
    <x v="13"/>
    <x v="272"/>
    <s v="1529"/>
    <s v="Skodje"/>
    <s v="1"/>
    <s v="Menn"/>
    <x v="3"/>
    <x v="3"/>
    <x v="1"/>
    <x v="2"/>
  </r>
  <r>
    <x v="13"/>
    <s v="15"/>
    <x v="13"/>
    <x v="272"/>
    <s v="1529"/>
    <s v="Skodje"/>
    <s v="1"/>
    <s v="Menn"/>
    <x v="4"/>
    <x v="4"/>
    <x v="1"/>
    <x v="5"/>
  </r>
  <r>
    <x v="13"/>
    <s v="15"/>
    <x v="13"/>
    <x v="272"/>
    <s v="1529"/>
    <s v="Skodje"/>
    <s v="1"/>
    <s v="Menn"/>
    <x v="5"/>
    <x v="5"/>
    <x v="1"/>
    <x v="23"/>
  </r>
  <r>
    <x v="13"/>
    <s v="15"/>
    <x v="13"/>
    <x v="272"/>
    <s v="1529"/>
    <s v="Skodje"/>
    <s v="2"/>
    <s v="Kvinner"/>
    <x v="0"/>
    <x v="0"/>
    <x v="2"/>
    <x v="1"/>
  </r>
  <r>
    <x v="13"/>
    <s v="15"/>
    <x v="13"/>
    <x v="272"/>
    <s v="1529"/>
    <s v="Skodje"/>
    <s v="2"/>
    <s v="Kvinner"/>
    <x v="1"/>
    <x v="1"/>
    <x v="2"/>
    <x v="23"/>
  </r>
  <r>
    <x v="13"/>
    <s v="15"/>
    <x v="13"/>
    <x v="272"/>
    <s v="1529"/>
    <s v="Skodje"/>
    <s v="2"/>
    <s v="Kvinner"/>
    <x v="2"/>
    <x v="2"/>
    <x v="2"/>
    <x v="23"/>
  </r>
  <r>
    <x v="13"/>
    <s v="15"/>
    <x v="13"/>
    <x v="272"/>
    <s v="1529"/>
    <s v="Skodje"/>
    <s v="2"/>
    <s v="Kvinner"/>
    <x v="3"/>
    <x v="3"/>
    <x v="2"/>
    <x v="0"/>
  </r>
  <r>
    <x v="13"/>
    <s v="15"/>
    <x v="13"/>
    <x v="272"/>
    <s v="1529"/>
    <s v="Skodje"/>
    <s v="2"/>
    <s v="Kvinner"/>
    <x v="4"/>
    <x v="4"/>
    <x v="2"/>
    <x v="39"/>
  </r>
  <r>
    <x v="13"/>
    <s v="15"/>
    <x v="13"/>
    <x v="272"/>
    <s v="1529"/>
    <s v="Skodje"/>
    <s v="2"/>
    <s v="Kvinner"/>
    <x v="5"/>
    <x v="5"/>
    <x v="2"/>
    <x v="23"/>
  </r>
  <r>
    <x v="13"/>
    <s v="15"/>
    <x v="13"/>
    <x v="272"/>
    <s v="1529"/>
    <s v="Skodje"/>
    <s v="1"/>
    <s v="Menn"/>
    <x v="0"/>
    <x v="0"/>
    <x v="2"/>
    <x v="23"/>
  </r>
  <r>
    <x v="13"/>
    <s v="15"/>
    <x v="13"/>
    <x v="272"/>
    <s v="1529"/>
    <s v="Skodje"/>
    <s v="1"/>
    <s v="Menn"/>
    <x v="1"/>
    <x v="1"/>
    <x v="2"/>
    <x v="12"/>
  </r>
  <r>
    <x v="13"/>
    <s v="15"/>
    <x v="13"/>
    <x v="272"/>
    <s v="1529"/>
    <s v="Skodje"/>
    <s v="1"/>
    <s v="Menn"/>
    <x v="2"/>
    <x v="2"/>
    <x v="2"/>
    <x v="2"/>
  </r>
  <r>
    <x v="13"/>
    <s v="15"/>
    <x v="13"/>
    <x v="272"/>
    <s v="1529"/>
    <s v="Skodje"/>
    <s v="1"/>
    <s v="Menn"/>
    <x v="3"/>
    <x v="3"/>
    <x v="2"/>
    <x v="6"/>
  </r>
  <r>
    <x v="13"/>
    <s v="15"/>
    <x v="13"/>
    <x v="272"/>
    <s v="1529"/>
    <s v="Skodje"/>
    <s v="1"/>
    <s v="Menn"/>
    <x v="4"/>
    <x v="4"/>
    <x v="2"/>
    <x v="19"/>
  </r>
  <r>
    <x v="13"/>
    <s v="15"/>
    <x v="13"/>
    <x v="272"/>
    <s v="1529"/>
    <s v="Skodje"/>
    <s v="1"/>
    <s v="Menn"/>
    <x v="5"/>
    <x v="5"/>
    <x v="2"/>
    <x v="39"/>
  </r>
  <r>
    <x v="13"/>
    <s v="15"/>
    <x v="13"/>
    <x v="272"/>
    <s v="1529"/>
    <s v="Skodje"/>
    <s v="2"/>
    <s v="Kvinner"/>
    <x v="0"/>
    <x v="0"/>
    <x v="3"/>
    <x v="39"/>
  </r>
  <r>
    <x v="13"/>
    <s v="15"/>
    <x v="13"/>
    <x v="272"/>
    <s v="1529"/>
    <s v="Skodje"/>
    <s v="2"/>
    <s v="Kvinner"/>
    <x v="1"/>
    <x v="1"/>
    <x v="3"/>
    <x v="0"/>
  </r>
  <r>
    <x v="13"/>
    <s v="15"/>
    <x v="13"/>
    <x v="272"/>
    <s v="1529"/>
    <s v="Skodje"/>
    <s v="2"/>
    <s v="Kvinner"/>
    <x v="2"/>
    <x v="2"/>
    <x v="3"/>
    <x v="23"/>
  </r>
  <r>
    <x v="13"/>
    <s v="15"/>
    <x v="13"/>
    <x v="272"/>
    <s v="1529"/>
    <s v="Skodje"/>
    <s v="2"/>
    <s v="Kvinner"/>
    <x v="3"/>
    <x v="3"/>
    <x v="3"/>
    <x v="23"/>
  </r>
  <r>
    <x v="13"/>
    <s v="15"/>
    <x v="13"/>
    <x v="272"/>
    <s v="1529"/>
    <s v="Skodje"/>
    <s v="2"/>
    <s v="Kvinner"/>
    <x v="4"/>
    <x v="4"/>
    <x v="3"/>
    <x v="39"/>
  </r>
  <r>
    <x v="13"/>
    <s v="15"/>
    <x v="13"/>
    <x v="272"/>
    <s v="1529"/>
    <s v="Skodje"/>
    <s v="2"/>
    <s v="Kvinner"/>
    <x v="5"/>
    <x v="5"/>
    <x v="3"/>
    <x v="23"/>
  </r>
  <r>
    <x v="13"/>
    <s v="15"/>
    <x v="13"/>
    <x v="272"/>
    <s v="1529"/>
    <s v="Skodje"/>
    <s v="1"/>
    <s v="Menn"/>
    <x v="0"/>
    <x v="0"/>
    <x v="3"/>
    <x v="23"/>
  </r>
  <r>
    <x v="13"/>
    <s v="15"/>
    <x v="13"/>
    <x v="272"/>
    <s v="1529"/>
    <s v="Skodje"/>
    <s v="1"/>
    <s v="Menn"/>
    <x v="1"/>
    <x v="1"/>
    <x v="3"/>
    <x v="5"/>
  </r>
  <r>
    <x v="13"/>
    <s v="15"/>
    <x v="13"/>
    <x v="272"/>
    <s v="1529"/>
    <s v="Skodje"/>
    <s v="1"/>
    <s v="Menn"/>
    <x v="2"/>
    <x v="2"/>
    <x v="3"/>
    <x v="15"/>
  </r>
  <r>
    <x v="13"/>
    <s v="15"/>
    <x v="13"/>
    <x v="272"/>
    <s v="1529"/>
    <s v="Skodje"/>
    <s v="1"/>
    <s v="Menn"/>
    <x v="3"/>
    <x v="3"/>
    <x v="3"/>
    <x v="5"/>
  </r>
  <r>
    <x v="13"/>
    <s v="15"/>
    <x v="13"/>
    <x v="272"/>
    <s v="1529"/>
    <s v="Skodje"/>
    <s v="1"/>
    <s v="Menn"/>
    <x v="4"/>
    <x v="4"/>
    <x v="3"/>
    <x v="0"/>
  </r>
  <r>
    <x v="13"/>
    <s v="15"/>
    <x v="13"/>
    <x v="272"/>
    <s v="1529"/>
    <s v="Skodje"/>
    <s v="1"/>
    <s v="Menn"/>
    <x v="5"/>
    <x v="5"/>
    <x v="3"/>
    <x v="0"/>
  </r>
  <r>
    <x v="13"/>
    <s v="15"/>
    <x v="13"/>
    <x v="272"/>
    <s v="1529"/>
    <s v="Skodje"/>
    <s v="2"/>
    <s v="Kvinner"/>
    <x v="0"/>
    <x v="0"/>
    <x v="4"/>
    <x v="39"/>
  </r>
  <r>
    <x v="13"/>
    <s v="15"/>
    <x v="13"/>
    <x v="272"/>
    <s v="1529"/>
    <s v="Skodje"/>
    <s v="2"/>
    <s v="Kvinner"/>
    <x v="1"/>
    <x v="1"/>
    <x v="4"/>
    <x v="23"/>
  </r>
  <r>
    <x v="13"/>
    <s v="15"/>
    <x v="13"/>
    <x v="272"/>
    <s v="1529"/>
    <s v="Skodje"/>
    <s v="2"/>
    <s v="Kvinner"/>
    <x v="2"/>
    <x v="2"/>
    <x v="4"/>
    <x v="39"/>
  </r>
  <r>
    <x v="13"/>
    <s v="15"/>
    <x v="13"/>
    <x v="272"/>
    <s v="1529"/>
    <s v="Skodje"/>
    <s v="2"/>
    <s v="Kvinner"/>
    <x v="3"/>
    <x v="3"/>
    <x v="4"/>
    <x v="23"/>
  </r>
  <r>
    <x v="13"/>
    <s v="15"/>
    <x v="13"/>
    <x v="272"/>
    <s v="1529"/>
    <s v="Skodje"/>
    <s v="2"/>
    <s v="Kvinner"/>
    <x v="4"/>
    <x v="4"/>
    <x v="4"/>
    <x v="0"/>
  </r>
  <r>
    <x v="13"/>
    <s v="15"/>
    <x v="13"/>
    <x v="272"/>
    <s v="1529"/>
    <s v="Skodje"/>
    <s v="2"/>
    <s v="Kvinner"/>
    <x v="5"/>
    <x v="5"/>
    <x v="4"/>
    <x v="0"/>
  </r>
  <r>
    <x v="13"/>
    <s v="15"/>
    <x v="13"/>
    <x v="272"/>
    <s v="1529"/>
    <s v="Skodje"/>
    <s v="1"/>
    <s v="Menn"/>
    <x v="0"/>
    <x v="0"/>
    <x v="4"/>
    <x v="0"/>
  </r>
  <r>
    <x v="13"/>
    <s v="15"/>
    <x v="13"/>
    <x v="272"/>
    <s v="1529"/>
    <s v="Skodje"/>
    <s v="1"/>
    <s v="Menn"/>
    <x v="1"/>
    <x v="1"/>
    <x v="4"/>
    <x v="1"/>
  </r>
  <r>
    <x v="13"/>
    <s v="15"/>
    <x v="13"/>
    <x v="272"/>
    <s v="1529"/>
    <s v="Skodje"/>
    <s v="1"/>
    <s v="Menn"/>
    <x v="2"/>
    <x v="2"/>
    <x v="4"/>
    <x v="21"/>
  </r>
  <r>
    <x v="13"/>
    <s v="15"/>
    <x v="13"/>
    <x v="272"/>
    <s v="1529"/>
    <s v="Skodje"/>
    <s v="1"/>
    <s v="Menn"/>
    <x v="3"/>
    <x v="3"/>
    <x v="4"/>
    <x v="12"/>
  </r>
  <r>
    <x v="13"/>
    <s v="15"/>
    <x v="13"/>
    <x v="272"/>
    <s v="1529"/>
    <s v="Skodje"/>
    <s v="1"/>
    <s v="Menn"/>
    <x v="4"/>
    <x v="4"/>
    <x v="4"/>
    <x v="19"/>
  </r>
  <r>
    <x v="13"/>
    <s v="15"/>
    <x v="13"/>
    <x v="272"/>
    <s v="1529"/>
    <s v="Skodje"/>
    <s v="1"/>
    <s v="Menn"/>
    <x v="5"/>
    <x v="5"/>
    <x v="4"/>
    <x v="1"/>
  </r>
  <r>
    <x v="13"/>
    <s v="15"/>
    <x v="13"/>
    <x v="272"/>
    <s v="1529"/>
    <s v="Skodje"/>
    <s v="2"/>
    <s v="Kvinner"/>
    <x v="0"/>
    <x v="0"/>
    <x v="5"/>
    <x v="39"/>
  </r>
  <r>
    <x v="13"/>
    <s v="15"/>
    <x v="13"/>
    <x v="272"/>
    <s v="1529"/>
    <s v="Skodje"/>
    <s v="2"/>
    <s v="Kvinner"/>
    <x v="1"/>
    <x v="1"/>
    <x v="5"/>
    <x v="23"/>
  </r>
  <r>
    <x v="13"/>
    <s v="15"/>
    <x v="13"/>
    <x v="272"/>
    <s v="1529"/>
    <s v="Skodje"/>
    <s v="2"/>
    <s v="Kvinner"/>
    <x v="2"/>
    <x v="2"/>
    <x v="5"/>
    <x v="23"/>
  </r>
  <r>
    <x v="13"/>
    <s v="15"/>
    <x v="13"/>
    <x v="272"/>
    <s v="1529"/>
    <s v="Skodje"/>
    <s v="2"/>
    <s v="Kvinner"/>
    <x v="3"/>
    <x v="3"/>
    <x v="5"/>
    <x v="23"/>
  </r>
  <r>
    <x v="13"/>
    <s v="15"/>
    <x v="13"/>
    <x v="272"/>
    <s v="1529"/>
    <s v="Skodje"/>
    <s v="2"/>
    <s v="Kvinner"/>
    <x v="4"/>
    <x v="4"/>
    <x v="5"/>
    <x v="23"/>
  </r>
  <r>
    <x v="13"/>
    <s v="15"/>
    <x v="13"/>
    <x v="272"/>
    <s v="1529"/>
    <s v="Skodje"/>
    <s v="2"/>
    <s v="Kvinner"/>
    <x v="5"/>
    <x v="5"/>
    <x v="5"/>
    <x v="0"/>
  </r>
  <r>
    <x v="13"/>
    <s v="15"/>
    <x v="13"/>
    <x v="272"/>
    <s v="1529"/>
    <s v="Skodje"/>
    <s v="1"/>
    <s v="Menn"/>
    <x v="0"/>
    <x v="0"/>
    <x v="5"/>
    <x v="23"/>
  </r>
  <r>
    <x v="13"/>
    <s v="15"/>
    <x v="13"/>
    <x v="272"/>
    <s v="1529"/>
    <s v="Skodje"/>
    <s v="1"/>
    <s v="Menn"/>
    <x v="1"/>
    <x v="1"/>
    <x v="5"/>
    <x v="1"/>
  </r>
  <r>
    <x v="13"/>
    <s v="15"/>
    <x v="13"/>
    <x v="272"/>
    <s v="1529"/>
    <s v="Skodje"/>
    <s v="1"/>
    <s v="Menn"/>
    <x v="2"/>
    <x v="2"/>
    <x v="5"/>
    <x v="13"/>
  </r>
  <r>
    <x v="13"/>
    <s v="15"/>
    <x v="13"/>
    <x v="272"/>
    <s v="1529"/>
    <s v="Skodje"/>
    <s v="1"/>
    <s v="Menn"/>
    <x v="3"/>
    <x v="3"/>
    <x v="5"/>
    <x v="19"/>
  </r>
  <r>
    <x v="13"/>
    <s v="15"/>
    <x v="13"/>
    <x v="272"/>
    <s v="1529"/>
    <s v="Skodje"/>
    <s v="1"/>
    <s v="Menn"/>
    <x v="4"/>
    <x v="4"/>
    <x v="5"/>
    <x v="1"/>
  </r>
  <r>
    <x v="13"/>
    <s v="15"/>
    <x v="13"/>
    <x v="272"/>
    <s v="1529"/>
    <s v="Skodje"/>
    <s v="1"/>
    <s v="Menn"/>
    <x v="5"/>
    <x v="5"/>
    <x v="5"/>
    <x v="0"/>
  </r>
  <r>
    <x v="13"/>
    <s v="15"/>
    <x v="13"/>
    <x v="272"/>
    <s v="1529"/>
    <s v="Skodje"/>
    <s v="2"/>
    <s v="Kvinner"/>
    <x v="0"/>
    <x v="0"/>
    <x v="6"/>
    <x v="39"/>
  </r>
  <r>
    <x v="13"/>
    <s v="15"/>
    <x v="13"/>
    <x v="272"/>
    <s v="1529"/>
    <s v="Skodje"/>
    <s v="2"/>
    <s v="Kvinner"/>
    <x v="1"/>
    <x v="1"/>
    <x v="6"/>
    <x v="23"/>
  </r>
  <r>
    <x v="13"/>
    <s v="15"/>
    <x v="13"/>
    <x v="272"/>
    <s v="1529"/>
    <s v="Skodje"/>
    <s v="2"/>
    <s v="Kvinner"/>
    <x v="2"/>
    <x v="2"/>
    <x v="6"/>
    <x v="23"/>
  </r>
  <r>
    <x v="13"/>
    <s v="15"/>
    <x v="13"/>
    <x v="272"/>
    <s v="1529"/>
    <s v="Skodje"/>
    <s v="2"/>
    <s v="Kvinner"/>
    <x v="3"/>
    <x v="3"/>
    <x v="6"/>
    <x v="1"/>
  </r>
  <r>
    <x v="13"/>
    <s v="15"/>
    <x v="13"/>
    <x v="272"/>
    <s v="1529"/>
    <s v="Skodje"/>
    <s v="2"/>
    <s v="Kvinner"/>
    <x v="4"/>
    <x v="4"/>
    <x v="6"/>
    <x v="23"/>
  </r>
  <r>
    <x v="13"/>
    <s v="15"/>
    <x v="13"/>
    <x v="272"/>
    <s v="1529"/>
    <s v="Skodje"/>
    <s v="2"/>
    <s v="Kvinner"/>
    <x v="5"/>
    <x v="5"/>
    <x v="6"/>
    <x v="39"/>
  </r>
  <r>
    <x v="13"/>
    <s v="15"/>
    <x v="13"/>
    <x v="272"/>
    <s v="1529"/>
    <s v="Skodje"/>
    <s v="1"/>
    <s v="Menn"/>
    <x v="0"/>
    <x v="0"/>
    <x v="6"/>
    <x v="0"/>
  </r>
  <r>
    <x v="13"/>
    <s v="15"/>
    <x v="13"/>
    <x v="272"/>
    <s v="1529"/>
    <s v="Skodje"/>
    <s v="1"/>
    <s v="Menn"/>
    <x v="1"/>
    <x v="1"/>
    <x v="6"/>
    <x v="19"/>
  </r>
  <r>
    <x v="13"/>
    <s v="15"/>
    <x v="13"/>
    <x v="272"/>
    <s v="1529"/>
    <s v="Skodje"/>
    <s v="1"/>
    <s v="Menn"/>
    <x v="2"/>
    <x v="2"/>
    <x v="6"/>
    <x v="6"/>
  </r>
  <r>
    <x v="13"/>
    <s v="15"/>
    <x v="13"/>
    <x v="272"/>
    <s v="1529"/>
    <s v="Skodje"/>
    <s v="1"/>
    <s v="Menn"/>
    <x v="3"/>
    <x v="3"/>
    <x v="6"/>
    <x v="12"/>
  </r>
  <r>
    <x v="13"/>
    <s v="15"/>
    <x v="13"/>
    <x v="272"/>
    <s v="1529"/>
    <s v="Skodje"/>
    <s v="1"/>
    <s v="Menn"/>
    <x v="4"/>
    <x v="4"/>
    <x v="6"/>
    <x v="1"/>
  </r>
  <r>
    <x v="13"/>
    <s v="15"/>
    <x v="13"/>
    <x v="272"/>
    <s v="1529"/>
    <s v="Skodje"/>
    <s v="1"/>
    <s v="Menn"/>
    <x v="5"/>
    <x v="5"/>
    <x v="6"/>
    <x v="1"/>
  </r>
  <r>
    <x v="13"/>
    <s v="15"/>
    <x v="13"/>
    <x v="272"/>
    <s v="1529"/>
    <s v="Skodje"/>
    <s v="2"/>
    <s v="Kvinner"/>
    <x v="0"/>
    <x v="0"/>
    <x v="7"/>
    <x v="39"/>
  </r>
  <r>
    <x v="13"/>
    <s v="15"/>
    <x v="13"/>
    <x v="272"/>
    <s v="1529"/>
    <s v="Skodje"/>
    <s v="2"/>
    <s v="Kvinner"/>
    <x v="1"/>
    <x v="1"/>
    <x v="7"/>
    <x v="39"/>
  </r>
  <r>
    <x v="13"/>
    <s v="15"/>
    <x v="13"/>
    <x v="272"/>
    <s v="1529"/>
    <s v="Skodje"/>
    <s v="2"/>
    <s v="Kvinner"/>
    <x v="2"/>
    <x v="2"/>
    <x v="7"/>
    <x v="23"/>
  </r>
  <r>
    <x v="13"/>
    <s v="15"/>
    <x v="13"/>
    <x v="272"/>
    <s v="1529"/>
    <s v="Skodje"/>
    <s v="2"/>
    <s v="Kvinner"/>
    <x v="3"/>
    <x v="3"/>
    <x v="7"/>
    <x v="1"/>
  </r>
  <r>
    <x v="13"/>
    <s v="15"/>
    <x v="13"/>
    <x v="272"/>
    <s v="1529"/>
    <s v="Skodje"/>
    <s v="2"/>
    <s v="Kvinner"/>
    <x v="4"/>
    <x v="4"/>
    <x v="7"/>
    <x v="23"/>
  </r>
  <r>
    <x v="13"/>
    <s v="15"/>
    <x v="13"/>
    <x v="272"/>
    <s v="1529"/>
    <s v="Skodje"/>
    <s v="2"/>
    <s v="Kvinner"/>
    <x v="5"/>
    <x v="5"/>
    <x v="7"/>
    <x v="23"/>
  </r>
  <r>
    <x v="13"/>
    <s v="15"/>
    <x v="13"/>
    <x v="272"/>
    <s v="1529"/>
    <s v="Skodje"/>
    <s v="1"/>
    <s v="Menn"/>
    <x v="0"/>
    <x v="0"/>
    <x v="7"/>
    <x v="23"/>
  </r>
  <r>
    <x v="13"/>
    <s v="15"/>
    <x v="13"/>
    <x v="272"/>
    <s v="1529"/>
    <s v="Skodje"/>
    <s v="1"/>
    <s v="Menn"/>
    <x v="1"/>
    <x v="1"/>
    <x v="7"/>
    <x v="1"/>
  </r>
  <r>
    <x v="13"/>
    <s v="15"/>
    <x v="13"/>
    <x v="272"/>
    <s v="1529"/>
    <s v="Skodje"/>
    <s v="1"/>
    <s v="Menn"/>
    <x v="2"/>
    <x v="2"/>
    <x v="7"/>
    <x v="6"/>
  </r>
  <r>
    <x v="13"/>
    <s v="15"/>
    <x v="13"/>
    <x v="272"/>
    <s v="1529"/>
    <s v="Skodje"/>
    <s v="1"/>
    <s v="Menn"/>
    <x v="3"/>
    <x v="3"/>
    <x v="7"/>
    <x v="5"/>
  </r>
  <r>
    <x v="13"/>
    <s v="15"/>
    <x v="13"/>
    <x v="272"/>
    <s v="1529"/>
    <s v="Skodje"/>
    <s v="1"/>
    <s v="Menn"/>
    <x v="4"/>
    <x v="4"/>
    <x v="7"/>
    <x v="0"/>
  </r>
  <r>
    <x v="13"/>
    <s v="15"/>
    <x v="13"/>
    <x v="272"/>
    <s v="1529"/>
    <s v="Skodje"/>
    <s v="1"/>
    <s v="Menn"/>
    <x v="5"/>
    <x v="5"/>
    <x v="7"/>
    <x v="1"/>
  </r>
  <r>
    <x v="13"/>
    <s v="15"/>
    <x v="13"/>
    <x v="273"/>
    <s v="1531"/>
    <s v="Sula"/>
    <s v="2"/>
    <s v="Kvinner"/>
    <x v="0"/>
    <x v="0"/>
    <x v="0"/>
    <x v="39"/>
  </r>
  <r>
    <x v="13"/>
    <s v="15"/>
    <x v="13"/>
    <x v="273"/>
    <s v="1531"/>
    <s v="Sula"/>
    <s v="2"/>
    <s v="Kvinner"/>
    <x v="1"/>
    <x v="1"/>
    <x v="0"/>
    <x v="39"/>
  </r>
  <r>
    <x v="13"/>
    <s v="15"/>
    <x v="13"/>
    <x v="273"/>
    <s v="1531"/>
    <s v="Sula"/>
    <s v="2"/>
    <s v="Kvinner"/>
    <x v="2"/>
    <x v="2"/>
    <x v="0"/>
    <x v="39"/>
  </r>
  <r>
    <x v="13"/>
    <s v="15"/>
    <x v="13"/>
    <x v="273"/>
    <s v="1531"/>
    <s v="Sula"/>
    <s v="2"/>
    <s v="Kvinner"/>
    <x v="3"/>
    <x v="3"/>
    <x v="0"/>
    <x v="0"/>
  </r>
  <r>
    <x v="13"/>
    <s v="15"/>
    <x v="13"/>
    <x v="273"/>
    <s v="1531"/>
    <s v="Sula"/>
    <s v="2"/>
    <s v="Kvinner"/>
    <x v="4"/>
    <x v="4"/>
    <x v="0"/>
    <x v="23"/>
  </r>
  <r>
    <x v="13"/>
    <s v="15"/>
    <x v="13"/>
    <x v="273"/>
    <s v="1531"/>
    <s v="Sula"/>
    <s v="2"/>
    <s v="Kvinner"/>
    <x v="5"/>
    <x v="5"/>
    <x v="0"/>
    <x v="39"/>
  </r>
  <r>
    <x v="13"/>
    <s v="15"/>
    <x v="13"/>
    <x v="273"/>
    <s v="1531"/>
    <s v="Sula"/>
    <s v="1"/>
    <s v="Menn"/>
    <x v="0"/>
    <x v="0"/>
    <x v="0"/>
    <x v="19"/>
  </r>
  <r>
    <x v="13"/>
    <s v="15"/>
    <x v="13"/>
    <x v="273"/>
    <s v="1531"/>
    <s v="Sula"/>
    <s v="1"/>
    <s v="Menn"/>
    <x v="1"/>
    <x v="1"/>
    <x v="0"/>
    <x v="20"/>
  </r>
  <r>
    <x v="13"/>
    <s v="15"/>
    <x v="13"/>
    <x v="273"/>
    <s v="1531"/>
    <s v="Sula"/>
    <s v="1"/>
    <s v="Menn"/>
    <x v="2"/>
    <x v="2"/>
    <x v="0"/>
    <x v="4"/>
  </r>
  <r>
    <x v="13"/>
    <s v="15"/>
    <x v="13"/>
    <x v="273"/>
    <s v="1531"/>
    <s v="Sula"/>
    <s v="1"/>
    <s v="Menn"/>
    <x v="3"/>
    <x v="3"/>
    <x v="0"/>
    <x v="46"/>
  </r>
  <r>
    <x v="13"/>
    <s v="15"/>
    <x v="13"/>
    <x v="273"/>
    <s v="1531"/>
    <s v="Sula"/>
    <s v="1"/>
    <s v="Menn"/>
    <x v="4"/>
    <x v="4"/>
    <x v="0"/>
    <x v="40"/>
  </r>
  <r>
    <x v="13"/>
    <s v="15"/>
    <x v="13"/>
    <x v="273"/>
    <s v="1531"/>
    <s v="Sula"/>
    <s v="1"/>
    <s v="Menn"/>
    <x v="5"/>
    <x v="5"/>
    <x v="0"/>
    <x v="5"/>
  </r>
  <r>
    <x v="13"/>
    <s v="15"/>
    <x v="13"/>
    <x v="273"/>
    <s v="1531"/>
    <s v="Sula"/>
    <s v="2"/>
    <s v="Kvinner"/>
    <x v="0"/>
    <x v="0"/>
    <x v="1"/>
    <x v="23"/>
  </r>
  <r>
    <x v="13"/>
    <s v="15"/>
    <x v="13"/>
    <x v="273"/>
    <s v="1531"/>
    <s v="Sula"/>
    <s v="2"/>
    <s v="Kvinner"/>
    <x v="1"/>
    <x v="1"/>
    <x v="1"/>
    <x v="39"/>
  </r>
  <r>
    <x v="13"/>
    <s v="15"/>
    <x v="13"/>
    <x v="273"/>
    <s v="1531"/>
    <s v="Sula"/>
    <s v="2"/>
    <s v="Kvinner"/>
    <x v="2"/>
    <x v="2"/>
    <x v="1"/>
    <x v="23"/>
  </r>
  <r>
    <x v="13"/>
    <s v="15"/>
    <x v="13"/>
    <x v="273"/>
    <s v="1531"/>
    <s v="Sula"/>
    <s v="2"/>
    <s v="Kvinner"/>
    <x v="3"/>
    <x v="3"/>
    <x v="1"/>
    <x v="0"/>
  </r>
  <r>
    <x v="13"/>
    <s v="15"/>
    <x v="13"/>
    <x v="273"/>
    <s v="1531"/>
    <s v="Sula"/>
    <s v="2"/>
    <s v="Kvinner"/>
    <x v="4"/>
    <x v="4"/>
    <x v="1"/>
    <x v="23"/>
  </r>
  <r>
    <x v="13"/>
    <s v="15"/>
    <x v="13"/>
    <x v="273"/>
    <s v="1531"/>
    <s v="Sula"/>
    <s v="2"/>
    <s v="Kvinner"/>
    <x v="5"/>
    <x v="5"/>
    <x v="1"/>
    <x v="39"/>
  </r>
  <r>
    <x v="13"/>
    <s v="15"/>
    <x v="13"/>
    <x v="273"/>
    <s v="1531"/>
    <s v="Sula"/>
    <s v="1"/>
    <s v="Menn"/>
    <x v="0"/>
    <x v="0"/>
    <x v="1"/>
    <x v="15"/>
  </r>
  <r>
    <x v="13"/>
    <s v="15"/>
    <x v="13"/>
    <x v="273"/>
    <s v="1531"/>
    <s v="Sula"/>
    <s v="1"/>
    <s v="Menn"/>
    <x v="1"/>
    <x v="1"/>
    <x v="1"/>
    <x v="21"/>
  </r>
  <r>
    <x v="13"/>
    <s v="15"/>
    <x v="13"/>
    <x v="273"/>
    <s v="1531"/>
    <s v="Sula"/>
    <s v="1"/>
    <s v="Menn"/>
    <x v="2"/>
    <x v="2"/>
    <x v="1"/>
    <x v="20"/>
  </r>
  <r>
    <x v="13"/>
    <s v="15"/>
    <x v="13"/>
    <x v="273"/>
    <s v="1531"/>
    <s v="Sula"/>
    <s v="1"/>
    <s v="Menn"/>
    <x v="3"/>
    <x v="3"/>
    <x v="1"/>
    <x v="51"/>
  </r>
  <r>
    <x v="13"/>
    <s v="15"/>
    <x v="13"/>
    <x v="273"/>
    <s v="1531"/>
    <s v="Sula"/>
    <s v="1"/>
    <s v="Menn"/>
    <x v="4"/>
    <x v="4"/>
    <x v="1"/>
    <x v="55"/>
  </r>
  <r>
    <x v="13"/>
    <s v="15"/>
    <x v="13"/>
    <x v="273"/>
    <s v="1531"/>
    <s v="Sula"/>
    <s v="1"/>
    <s v="Menn"/>
    <x v="5"/>
    <x v="5"/>
    <x v="1"/>
    <x v="6"/>
  </r>
  <r>
    <x v="13"/>
    <s v="15"/>
    <x v="13"/>
    <x v="273"/>
    <s v="1531"/>
    <s v="Sula"/>
    <s v="2"/>
    <s v="Kvinner"/>
    <x v="0"/>
    <x v="0"/>
    <x v="2"/>
    <x v="23"/>
  </r>
  <r>
    <x v="13"/>
    <s v="15"/>
    <x v="13"/>
    <x v="273"/>
    <s v="1531"/>
    <s v="Sula"/>
    <s v="2"/>
    <s v="Kvinner"/>
    <x v="1"/>
    <x v="1"/>
    <x v="2"/>
    <x v="23"/>
  </r>
  <r>
    <x v="13"/>
    <s v="15"/>
    <x v="13"/>
    <x v="273"/>
    <s v="1531"/>
    <s v="Sula"/>
    <s v="2"/>
    <s v="Kvinner"/>
    <x v="2"/>
    <x v="2"/>
    <x v="2"/>
    <x v="23"/>
  </r>
  <r>
    <x v="13"/>
    <s v="15"/>
    <x v="13"/>
    <x v="273"/>
    <s v="1531"/>
    <s v="Sula"/>
    <s v="2"/>
    <s v="Kvinner"/>
    <x v="3"/>
    <x v="3"/>
    <x v="2"/>
    <x v="0"/>
  </r>
  <r>
    <x v="13"/>
    <s v="15"/>
    <x v="13"/>
    <x v="273"/>
    <s v="1531"/>
    <s v="Sula"/>
    <s v="2"/>
    <s v="Kvinner"/>
    <x v="4"/>
    <x v="4"/>
    <x v="2"/>
    <x v="39"/>
  </r>
  <r>
    <x v="13"/>
    <s v="15"/>
    <x v="13"/>
    <x v="273"/>
    <s v="1531"/>
    <s v="Sula"/>
    <s v="2"/>
    <s v="Kvinner"/>
    <x v="5"/>
    <x v="5"/>
    <x v="2"/>
    <x v="0"/>
  </r>
  <r>
    <x v="13"/>
    <s v="15"/>
    <x v="13"/>
    <x v="273"/>
    <s v="1531"/>
    <s v="Sula"/>
    <s v="1"/>
    <s v="Menn"/>
    <x v="0"/>
    <x v="0"/>
    <x v="2"/>
    <x v="12"/>
  </r>
  <r>
    <x v="13"/>
    <s v="15"/>
    <x v="13"/>
    <x v="273"/>
    <s v="1531"/>
    <s v="Sula"/>
    <s v="1"/>
    <s v="Menn"/>
    <x v="1"/>
    <x v="1"/>
    <x v="2"/>
    <x v="55"/>
  </r>
  <r>
    <x v="13"/>
    <s v="15"/>
    <x v="13"/>
    <x v="273"/>
    <s v="1531"/>
    <s v="Sula"/>
    <s v="1"/>
    <s v="Menn"/>
    <x v="2"/>
    <x v="2"/>
    <x v="2"/>
    <x v="20"/>
  </r>
  <r>
    <x v="13"/>
    <s v="15"/>
    <x v="13"/>
    <x v="273"/>
    <s v="1531"/>
    <s v="Sula"/>
    <s v="1"/>
    <s v="Menn"/>
    <x v="3"/>
    <x v="3"/>
    <x v="2"/>
    <x v="51"/>
  </r>
  <r>
    <x v="13"/>
    <s v="15"/>
    <x v="13"/>
    <x v="273"/>
    <s v="1531"/>
    <s v="Sula"/>
    <s v="1"/>
    <s v="Menn"/>
    <x v="4"/>
    <x v="4"/>
    <x v="2"/>
    <x v="3"/>
  </r>
  <r>
    <x v="13"/>
    <s v="15"/>
    <x v="13"/>
    <x v="273"/>
    <s v="1531"/>
    <s v="Sula"/>
    <s v="1"/>
    <s v="Menn"/>
    <x v="5"/>
    <x v="5"/>
    <x v="2"/>
    <x v="19"/>
  </r>
  <r>
    <x v="13"/>
    <s v="15"/>
    <x v="13"/>
    <x v="273"/>
    <s v="1531"/>
    <s v="Sula"/>
    <s v="2"/>
    <s v="Kvinner"/>
    <x v="0"/>
    <x v="0"/>
    <x v="3"/>
    <x v="39"/>
  </r>
  <r>
    <x v="13"/>
    <s v="15"/>
    <x v="13"/>
    <x v="273"/>
    <s v="1531"/>
    <s v="Sula"/>
    <s v="2"/>
    <s v="Kvinner"/>
    <x v="1"/>
    <x v="1"/>
    <x v="3"/>
    <x v="23"/>
  </r>
  <r>
    <x v="13"/>
    <s v="15"/>
    <x v="13"/>
    <x v="273"/>
    <s v="1531"/>
    <s v="Sula"/>
    <s v="2"/>
    <s v="Kvinner"/>
    <x v="2"/>
    <x v="2"/>
    <x v="3"/>
    <x v="39"/>
  </r>
  <r>
    <x v="13"/>
    <s v="15"/>
    <x v="13"/>
    <x v="273"/>
    <s v="1531"/>
    <s v="Sula"/>
    <s v="2"/>
    <s v="Kvinner"/>
    <x v="3"/>
    <x v="3"/>
    <x v="3"/>
    <x v="0"/>
  </r>
  <r>
    <x v="13"/>
    <s v="15"/>
    <x v="13"/>
    <x v="273"/>
    <s v="1531"/>
    <s v="Sula"/>
    <s v="2"/>
    <s v="Kvinner"/>
    <x v="4"/>
    <x v="4"/>
    <x v="3"/>
    <x v="39"/>
  </r>
  <r>
    <x v="13"/>
    <s v="15"/>
    <x v="13"/>
    <x v="273"/>
    <s v="1531"/>
    <s v="Sula"/>
    <s v="2"/>
    <s v="Kvinner"/>
    <x v="5"/>
    <x v="5"/>
    <x v="3"/>
    <x v="0"/>
  </r>
  <r>
    <x v="13"/>
    <s v="15"/>
    <x v="13"/>
    <x v="273"/>
    <s v="1531"/>
    <s v="Sula"/>
    <s v="1"/>
    <s v="Menn"/>
    <x v="0"/>
    <x v="0"/>
    <x v="3"/>
    <x v="13"/>
  </r>
  <r>
    <x v="13"/>
    <s v="15"/>
    <x v="13"/>
    <x v="273"/>
    <s v="1531"/>
    <s v="Sula"/>
    <s v="1"/>
    <s v="Menn"/>
    <x v="1"/>
    <x v="1"/>
    <x v="3"/>
    <x v="56"/>
  </r>
  <r>
    <x v="13"/>
    <s v="15"/>
    <x v="13"/>
    <x v="273"/>
    <s v="1531"/>
    <s v="Sula"/>
    <s v="1"/>
    <s v="Menn"/>
    <x v="2"/>
    <x v="2"/>
    <x v="3"/>
    <x v="4"/>
  </r>
  <r>
    <x v="13"/>
    <s v="15"/>
    <x v="13"/>
    <x v="273"/>
    <s v="1531"/>
    <s v="Sula"/>
    <s v="1"/>
    <s v="Menn"/>
    <x v="3"/>
    <x v="3"/>
    <x v="3"/>
    <x v="11"/>
  </r>
  <r>
    <x v="13"/>
    <s v="15"/>
    <x v="13"/>
    <x v="273"/>
    <s v="1531"/>
    <s v="Sula"/>
    <s v="1"/>
    <s v="Menn"/>
    <x v="4"/>
    <x v="4"/>
    <x v="3"/>
    <x v="20"/>
  </r>
  <r>
    <x v="13"/>
    <s v="15"/>
    <x v="13"/>
    <x v="273"/>
    <s v="1531"/>
    <s v="Sula"/>
    <s v="1"/>
    <s v="Menn"/>
    <x v="5"/>
    <x v="5"/>
    <x v="3"/>
    <x v="19"/>
  </r>
  <r>
    <x v="13"/>
    <s v="15"/>
    <x v="13"/>
    <x v="273"/>
    <s v="1531"/>
    <s v="Sula"/>
    <s v="2"/>
    <s v="Kvinner"/>
    <x v="0"/>
    <x v="0"/>
    <x v="4"/>
    <x v="39"/>
  </r>
  <r>
    <x v="13"/>
    <s v="15"/>
    <x v="13"/>
    <x v="273"/>
    <s v="1531"/>
    <s v="Sula"/>
    <s v="2"/>
    <s v="Kvinner"/>
    <x v="1"/>
    <x v="1"/>
    <x v="4"/>
    <x v="39"/>
  </r>
  <r>
    <x v="13"/>
    <s v="15"/>
    <x v="13"/>
    <x v="273"/>
    <s v="1531"/>
    <s v="Sula"/>
    <s v="2"/>
    <s v="Kvinner"/>
    <x v="2"/>
    <x v="2"/>
    <x v="4"/>
    <x v="39"/>
  </r>
  <r>
    <x v="13"/>
    <s v="15"/>
    <x v="13"/>
    <x v="273"/>
    <s v="1531"/>
    <s v="Sula"/>
    <s v="2"/>
    <s v="Kvinner"/>
    <x v="3"/>
    <x v="3"/>
    <x v="4"/>
    <x v="0"/>
  </r>
  <r>
    <x v="13"/>
    <s v="15"/>
    <x v="13"/>
    <x v="273"/>
    <s v="1531"/>
    <s v="Sula"/>
    <s v="2"/>
    <s v="Kvinner"/>
    <x v="4"/>
    <x v="4"/>
    <x v="4"/>
    <x v="39"/>
  </r>
  <r>
    <x v="13"/>
    <s v="15"/>
    <x v="13"/>
    <x v="273"/>
    <s v="1531"/>
    <s v="Sula"/>
    <s v="2"/>
    <s v="Kvinner"/>
    <x v="5"/>
    <x v="5"/>
    <x v="4"/>
    <x v="0"/>
  </r>
  <r>
    <x v="13"/>
    <s v="15"/>
    <x v="13"/>
    <x v="273"/>
    <s v="1531"/>
    <s v="Sula"/>
    <s v="1"/>
    <s v="Menn"/>
    <x v="0"/>
    <x v="0"/>
    <x v="4"/>
    <x v="19"/>
  </r>
  <r>
    <x v="13"/>
    <s v="15"/>
    <x v="13"/>
    <x v="273"/>
    <s v="1531"/>
    <s v="Sula"/>
    <s v="1"/>
    <s v="Menn"/>
    <x v="1"/>
    <x v="1"/>
    <x v="4"/>
    <x v="55"/>
  </r>
  <r>
    <x v="13"/>
    <s v="15"/>
    <x v="13"/>
    <x v="273"/>
    <s v="1531"/>
    <s v="Sula"/>
    <s v="1"/>
    <s v="Menn"/>
    <x v="2"/>
    <x v="2"/>
    <x v="4"/>
    <x v="3"/>
  </r>
  <r>
    <x v="13"/>
    <s v="15"/>
    <x v="13"/>
    <x v="273"/>
    <s v="1531"/>
    <s v="Sula"/>
    <s v="1"/>
    <s v="Menn"/>
    <x v="3"/>
    <x v="3"/>
    <x v="4"/>
    <x v="4"/>
  </r>
  <r>
    <x v="13"/>
    <s v="15"/>
    <x v="13"/>
    <x v="273"/>
    <s v="1531"/>
    <s v="Sula"/>
    <s v="1"/>
    <s v="Menn"/>
    <x v="4"/>
    <x v="4"/>
    <x v="4"/>
    <x v="56"/>
  </r>
  <r>
    <x v="13"/>
    <s v="15"/>
    <x v="13"/>
    <x v="273"/>
    <s v="1531"/>
    <s v="Sula"/>
    <s v="1"/>
    <s v="Menn"/>
    <x v="5"/>
    <x v="5"/>
    <x v="4"/>
    <x v="5"/>
  </r>
  <r>
    <x v="13"/>
    <s v="15"/>
    <x v="13"/>
    <x v="273"/>
    <s v="1531"/>
    <s v="Sula"/>
    <s v="2"/>
    <s v="Kvinner"/>
    <x v="0"/>
    <x v="0"/>
    <x v="5"/>
    <x v="39"/>
  </r>
  <r>
    <x v="13"/>
    <s v="15"/>
    <x v="13"/>
    <x v="273"/>
    <s v="1531"/>
    <s v="Sula"/>
    <s v="2"/>
    <s v="Kvinner"/>
    <x v="1"/>
    <x v="1"/>
    <x v="5"/>
    <x v="39"/>
  </r>
  <r>
    <x v="13"/>
    <s v="15"/>
    <x v="13"/>
    <x v="273"/>
    <s v="1531"/>
    <s v="Sula"/>
    <s v="2"/>
    <s v="Kvinner"/>
    <x v="2"/>
    <x v="2"/>
    <x v="5"/>
    <x v="39"/>
  </r>
  <r>
    <x v="13"/>
    <s v="15"/>
    <x v="13"/>
    <x v="273"/>
    <s v="1531"/>
    <s v="Sula"/>
    <s v="2"/>
    <s v="Kvinner"/>
    <x v="3"/>
    <x v="3"/>
    <x v="5"/>
    <x v="39"/>
  </r>
  <r>
    <x v="13"/>
    <s v="15"/>
    <x v="13"/>
    <x v="273"/>
    <s v="1531"/>
    <s v="Sula"/>
    <s v="2"/>
    <s v="Kvinner"/>
    <x v="4"/>
    <x v="4"/>
    <x v="5"/>
    <x v="23"/>
  </r>
  <r>
    <x v="13"/>
    <s v="15"/>
    <x v="13"/>
    <x v="273"/>
    <s v="1531"/>
    <s v="Sula"/>
    <s v="2"/>
    <s v="Kvinner"/>
    <x v="5"/>
    <x v="5"/>
    <x v="5"/>
    <x v="23"/>
  </r>
  <r>
    <x v="13"/>
    <s v="15"/>
    <x v="13"/>
    <x v="273"/>
    <s v="1531"/>
    <s v="Sula"/>
    <s v="1"/>
    <s v="Menn"/>
    <x v="0"/>
    <x v="0"/>
    <x v="5"/>
    <x v="19"/>
  </r>
  <r>
    <x v="13"/>
    <s v="15"/>
    <x v="13"/>
    <x v="273"/>
    <s v="1531"/>
    <s v="Sula"/>
    <s v="1"/>
    <s v="Menn"/>
    <x v="1"/>
    <x v="1"/>
    <x v="5"/>
    <x v="4"/>
  </r>
  <r>
    <x v="13"/>
    <s v="15"/>
    <x v="13"/>
    <x v="273"/>
    <s v="1531"/>
    <s v="Sula"/>
    <s v="1"/>
    <s v="Menn"/>
    <x v="2"/>
    <x v="2"/>
    <x v="5"/>
    <x v="11"/>
  </r>
  <r>
    <x v="13"/>
    <s v="15"/>
    <x v="13"/>
    <x v="273"/>
    <s v="1531"/>
    <s v="Sula"/>
    <s v="1"/>
    <s v="Menn"/>
    <x v="3"/>
    <x v="3"/>
    <x v="5"/>
    <x v="20"/>
  </r>
  <r>
    <x v="13"/>
    <s v="15"/>
    <x v="13"/>
    <x v="273"/>
    <s v="1531"/>
    <s v="Sula"/>
    <s v="1"/>
    <s v="Menn"/>
    <x v="4"/>
    <x v="4"/>
    <x v="5"/>
    <x v="40"/>
  </r>
  <r>
    <x v="13"/>
    <s v="15"/>
    <x v="13"/>
    <x v="273"/>
    <s v="1531"/>
    <s v="Sula"/>
    <s v="1"/>
    <s v="Menn"/>
    <x v="5"/>
    <x v="5"/>
    <x v="5"/>
    <x v="5"/>
  </r>
  <r>
    <x v="13"/>
    <s v="15"/>
    <x v="13"/>
    <x v="273"/>
    <s v="1531"/>
    <s v="Sula"/>
    <s v="2"/>
    <s v="Kvinner"/>
    <x v="0"/>
    <x v="0"/>
    <x v="6"/>
    <x v="39"/>
  </r>
  <r>
    <x v="13"/>
    <s v="15"/>
    <x v="13"/>
    <x v="273"/>
    <s v="1531"/>
    <s v="Sula"/>
    <s v="2"/>
    <s v="Kvinner"/>
    <x v="1"/>
    <x v="1"/>
    <x v="6"/>
    <x v="39"/>
  </r>
  <r>
    <x v="13"/>
    <s v="15"/>
    <x v="13"/>
    <x v="273"/>
    <s v="1531"/>
    <s v="Sula"/>
    <s v="2"/>
    <s v="Kvinner"/>
    <x v="2"/>
    <x v="2"/>
    <x v="6"/>
    <x v="39"/>
  </r>
  <r>
    <x v="13"/>
    <s v="15"/>
    <x v="13"/>
    <x v="273"/>
    <s v="1531"/>
    <s v="Sula"/>
    <s v="2"/>
    <s v="Kvinner"/>
    <x v="3"/>
    <x v="3"/>
    <x v="6"/>
    <x v="39"/>
  </r>
  <r>
    <x v="13"/>
    <s v="15"/>
    <x v="13"/>
    <x v="273"/>
    <s v="1531"/>
    <s v="Sula"/>
    <s v="2"/>
    <s v="Kvinner"/>
    <x v="4"/>
    <x v="4"/>
    <x v="6"/>
    <x v="23"/>
  </r>
  <r>
    <x v="13"/>
    <s v="15"/>
    <x v="13"/>
    <x v="273"/>
    <s v="1531"/>
    <s v="Sula"/>
    <s v="2"/>
    <s v="Kvinner"/>
    <x v="5"/>
    <x v="5"/>
    <x v="6"/>
    <x v="23"/>
  </r>
  <r>
    <x v="13"/>
    <s v="15"/>
    <x v="13"/>
    <x v="273"/>
    <s v="1531"/>
    <s v="Sula"/>
    <s v="1"/>
    <s v="Menn"/>
    <x v="0"/>
    <x v="0"/>
    <x v="6"/>
    <x v="19"/>
  </r>
  <r>
    <x v="13"/>
    <s v="15"/>
    <x v="13"/>
    <x v="273"/>
    <s v="1531"/>
    <s v="Sula"/>
    <s v="1"/>
    <s v="Menn"/>
    <x v="1"/>
    <x v="1"/>
    <x v="6"/>
    <x v="15"/>
  </r>
  <r>
    <x v="13"/>
    <s v="15"/>
    <x v="13"/>
    <x v="273"/>
    <s v="1531"/>
    <s v="Sula"/>
    <s v="1"/>
    <s v="Menn"/>
    <x v="2"/>
    <x v="2"/>
    <x v="6"/>
    <x v="56"/>
  </r>
  <r>
    <x v="13"/>
    <s v="15"/>
    <x v="13"/>
    <x v="273"/>
    <s v="1531"/>
    <s v="Sula"/>
    <s v="1"/>
    <s v="Menn"/>
    <x v="3"/>
    <x v="3"/>
    <x v="6"/>
    <x v="2"/>
  </r>
  <r>
    <x v="13"/>
    <s v="15"/>
    <x v="13"/>
    <x v="273"/>
    <s v="1531"/>
    <s v="Sula"/>
    <s v="1"/>
    <s v="Menn"/>
    <x v="4"/>
    <x v="4"/>
    <x v="6"/>
    <x v="56"/>
  </r>
  <r>
    <x v="13"/>
    <s v="15"/>
    <x v="13"/>
    <x v="273"/>
    <s v="1531"/>
    <s v="Sula"/>
    <s v="1"/>
    <s v="Menn"/>
    <x v="5"/>
    <x v="5"/>
    <x v="6"/>
    <x v="12"/>
  </r>
  <r>
    <x v="13"/>
    <s v="15"/>
    <x v="13"/>
    <x v="273"/>
    <s v="1531"/>
    <s v="Sula"/>
    <s v="2"/>
    <s v="Kvinner"/>
    <x v="0"/>
    <x v="0"/>
    <x v="7"/>
    <x v="39"/>
  </r>
  <r>
    <x v="13"/>
    <s v="15"/>
    <x v="13"/>
    <x v="273"/>
    <s v="1531"/>
    <s v="Sula"/>
    <s v="2"/>
    <s v="Kvinner"/>
    <x v="1"/>
    <x v="1"/>
    <x v="7"/>
    <x v="23"/>
  </r>
  <r>
    <x v="13"/>
    <s v="15"/>
    <x v="13"/>
    <x v="273"/>
    <s v="1531"/>
    <s v="Sula"/>
    <s v="2"/>
    <s v="Kvinner"/>
    <x v="2"/>
    <x v="2"/>
    <x v="7"/>
    <x v="39"/>
  </r>
  <r>
    <x v="13"/>
    <s v="15"/>
    <x v="13"/>
    <x v="273"/>
    <s v="1531"/>
    <s v="Sula"/>
    <s v="2"/>
    <s v="Kvinner"/>
    <x v="3"/>
    <x v="3"/>
    <x v="7"/>
    <x v="39"/>
  </r>
  <r>
    <x v="13"/>
    <s v="15"/>
    <x v="13"/>
    <x v="273"/>
    <s v="1531"/>
    <s v="Sula"/>
    <s v="2"/>
    <s v="Kvinner"/>
    <x v="4"/>
    <x v="4"/>
    <x v="7"/>
    <x v="23"/>
  </r>
  <r>
    <x v="13"/>
    <s v="15"/>
    <x v="13"/>
    <x v="273"/>
    <s v="1531"/>
    <s v="Sula"/>
    <s v="2"/>
    <s v="Kvinner"/>
    <x v="5"/>
    <x v="5"/>
    <x v="7"/>
    <x v="39"/>
  </r>
  <r>
    <x v="13"/>
    <s v="15"/>
    <x v="13"/>
    <x v="273"/>
    <s v="1531"/>
    <s v="Sula"/>
    <s v="1"/>
    <s v="Menn"/>
    <x v="0"/>
    <x v="0"/>
    <x v="7"/>
    <x v="12"/>
  </r>
  <r>
    <x v="13"/>
    <s v="15"/>
    <x v="13"/>
    <x v="273"/>
    <s v="1531"/>
    <s v="Sula"/>
    <s v="1"/>
    <s v="Menn"/>
    <x v="1"/>
    <x v="1"/>
    <x v="7"/>
    <x v="15"/>
  </r>
  <r>
    <x v="13"/>
    <s v="15"/>
    <x v="13"/>
    <x v="273"/>
    <s v="1531"/>
    <s v="Sula"/>
    <s v="1"/>
    <s v="Menn"/>
    <x v="2"/>
    <x v="2"/>
    <x v="7"/>
    <x v="56"/>
  </r>
  <r>
    <x v="13"/>
    <s v="15"/>
    <x v="13"/>
    <x v="273"/>
    <s v="1531"/>
    <s v="Sula"/>
    <s v="1"/>
    <s v="Menn"/>
    <x v="3"/>
    <x v="3"/>
    <x v="7"/>
    <x v="15"/>
  </r>
  <r>
    <x v="13"/>
    <s v="15"/>
    <x v="13"/>
    <x v="273"/>
    <s v="1531"/>
    <s v="Sula"/>
    <s v="1"/>
    <s v="Menn"/>
    <x v="4"/>
    <x v="4"/>
    <x v="7"/>
    <x v="56"/>
  </r>
  <r>
    <x v="13"/>
    <s v="15"/>
    <x v="13"/>
    <x v="273"/>
    <s v="1531"/>
    <s v="Sula"/>
    <s v="1"/>
    <s v="Menn"/>
    <x v="5"/>
    <x v="5"/>
    <x v="7"/>
    <x v="23"/>
  </r>
  <r>
    <x v="13"/>
    <s v="15"/>
    <x v="13"/>
    <x v="274"/>
    <s v="1532"/>
    <s v="Giske"/>
    <s v="2"/>
    <s v="Kvinner"/>
    <x v="0"/>
    <x v="0"/>
    <x v="0"/>
    <x v="12"/>
  </r>
  <r>
    <x v="13"/>
    <s v="15"/>
    <x v="13"/>
    <x v="274"/>
    <s v="1532"/>
    <s v="Giske"/>
    <s v="2"/>
    <s v="Kvinner"/>
    <x v="1"/>
    <x v="1"/>
    <x v="0"/>
    <x v="23"/>
  </r>
  <r>
    <x v="13"/>
    <s v="15"/>
    <x v="13"/>
    <x v="274"/>
    <s v="1532"/>
    <s v="Giske"/>
    <s v="2"/>
    <s v="Kvinner"/>
    <x v="2"/>
    <x v="2"/>
    <x v="0"/>
    <x v="5"/>
  </r>
  <r>
    <x v="13"/>
    <s v="15"/>
    <x v="13"/>
    <x v="274"/>
    <s v="1532"/>
    <s v="Giske"/>
    <s v="2"/>
    <s v="Kvinner"/>
    <x v="3"/>
    <x v="3"/>
    <x v="0"/>
    <x v="36"/>
  </r>
  <r>
    <x v="13"/>
    <s v="15"/>
    <x v="13"/>
    <x v="274"/>
    <s v="1532"/>
    <s v="Giske"/>
    <s v="2"/>
    <s v="Kvinner"/>
    <x v="4"/>
    <x v="4"/>
    <x v="0"/>
    <x v="12"/>
  </r>
  <r>
    <x v="13"/>
    <s v="15"/>
    <x v="13"/>
    <x v="274"/>
    <s v="1532"/>
    <s v="Giske"/>
    <s v="2"/>
    <s v="Kvinner"/>
    <x v="5"/>
    <x v="5"/>
    <x v="0"/>
    <x v="0"/>
  </r>
  <r>
    <x v="13"/>
    <s v="15"/>
    <x v="13"/>
    <x v="274"/>
    <s v="1532"/>
    <s v="Giske"/>
    <s v="1"/>
    <s v="Menn"/>
    <x v="0"/>
    <x v="0"/>
    <x v="0"/>
    <x v="8"/>
  </r>
  <r>
    <x v="13"/>
    <s v="15"/>
    <x v="13"/>
    <x v="274"/>
    <s v="1532"/>
    <s v="Giske"/>
    <s v="1"/>
    <s v="Menn"/>
    <x v="1"/>
    <x v="1"/>
    <x v="0"/>
    <x v="51"/>
  </r>
  <r>
    <x v="13"/>
    <s v="15"/>
    <x v="13"/>
    <x v="274"/>
    <s v="1532"/>
    <s v="Giske"/>
    <s v="1"/>
    <s v="Menn"/>
    <x v="2"/>
    <x v="2"/>
    <x v="0"/>
    <x v="52"/>
  </r>
  <r>
    <x v="13"/>
    <s v="15"/>
    <x v="13"/>
    <x v="274"/>
    <s v="1532"/>
    <s v="Giske"/>
    <s v="1"/>
    <s v="Menn"/>
    <x v="3"/>
    <x v="3"/>
    <x v="0"/>
    <x v="80"/>
  </r>
  <r>
    <x v="13"/>
    <s v="15"/>
    <x v="13"/>
    <x v="274"/>
    <s v="1532"/>
    <s v="Giske"/>
    <s v="1"/>
    <s v="Menn"/>
    <x v="4"/>
    <x v="4"/>
    <x v="0"/>
    <x v="38"/>
  </r>
  <r>
    <x v="13"/>
    <s v="15"/>
    <x v="13"/>
    <x v="274"/>
    <s v="1532"/>
    <s v="Giske"/>
    <s v="1"/>
    <s v="Menn"/>
    <x v="5"/>
    <x v="5"/>
    <x v="0"/>
    <x v="14"/>
  </r>
  <r>
    <x v="13"/>
    <s v="15"/>
    <x v="13"/>
    <x v="274"/>
    <s v="1532"/>
    <s v="Giske"/>
    <s v="2"/>
    <s v="Kvinner"/>
    <x v="0"/>
    <x v="0"/>
    <x v="1"/>
    <x v="7"/>
  </r>
  <r>
    <x v="13"/>
    <s v="15"/>
    <x v="13"/>
    <x v="274"/>
    <s v="1532"/>
    <s v="Giske"/>
    <s v="2"/>
    <s v="Kvinner"/>
    <x v="1"/>
    <x v="1"/>
    <x v="1"/>
    <x v="23"/>
  </r>
  <r>
    <x v="13"/>
    <s v="15"/>
    <x v="13"/>
    <x v="274"/>
    <s v="1532"/>
    <s v="Giske"/>
    <s v="2"/>
    <s v="Kvinner"/>
    <x v="2"/>
    <x v="2"/>
    <x v="1"/>
    <x v="23"/>
  </r>
  <r>
    <x v="13"/>
    <s v="15"/>
    <x v="13"/>
    <x v="274"/>
    <s v="1532"/>
    <s v="Giske"/>
    <s v="2"/>
    <s v="Kvinner"/>
    <x v="3"/>
    <x v="3"/>
    <x v="1"/>
    <x v="2"/>
  </r>
  <r>
    <x v="13"/>
    <s v="15"/>
    <x v="13"/>
    <x v="274"/>
    <s v="1532"/>
    <s v="Giske"/>
    <s v="2"/>
    <s v="Kvinner"/>
    <x v="4"/>
    <x v="4"/>
    <x v="1"/>
    <x v="19"/>
  </r>
  <r>
    <x v="13"/>
    <s v="15"/>
    <x v="13"/>
    <x v="274"/>
    <s v="1532"/>
    <s v="Giske"/>
    <s v="2"/>
    <s v="Kvinner"/>
    <x v="5"/>
    <x v="5"/>
    <x v="1"/>
    <x v="39"/>
  </r>
  <r>
    <x v="13"/>
    <s v="15"/>
    <x v="13"/>
    <x v="274"/>
    <s v="1532"/>
    <s v="Giske"/>
    <s v="1"/>
    <s v="Menn"/>
    <x v="0"/>
    <x v="0"/>
    <x v="1"/>
    <x v="31"/>
  </r>
  <r>
    <x v="13"/>
    <s v="15"/>
    <x v="13"/>
    <x v="274"/>
    <s v="1532"/>
    <s v="Giske"/>
    <s v="1"/>
    <s v="Menn"/>
    <x v="1"/>
    <x v="1"/>
    <x v="1"/>
    <x v="35"/>
  </r>
  <r>
    <x v="13"/>
    <s v="15"/>
    <x v="13"/>
    <x v="274"/>
    <s v="1532"/>
    <s v="Giske"/>
    <s v="1"/>
    <s v="Menn"/>
    <x v="2"/>
    <x v="2"/>
    <x v="1"/>
    <x v="42"/>
  </r>
  <r>
    <x v="13"/>
    <s v="15"/>
    <x v="13"/>
    <x v="274"/>
    <s v="1532"/>
    <s v="Giske"/>
    <s v="1"/>
    <s v="Menn"/>
    <x v="3"/>
    <x v="3"/>
    <x v="1"/>
    <x v="77"/>
  </r>
  <r>
    <x v="13"/>
    <s v="15"/>
    <x v="13"/>
    <x v="274"/>
    <s v="1532"/>
    <s v="Giske"/>
    <s v="1"/>
    <s v="Menn"/>
    <x v="4"/>
    <x v="4"/>
    <x v="1"/>
    <x v="8"/>
  </r>
  <r>
    <x v="13"/>
    <s v="15"/>
    <x v="13"/>
    <x v="274"/>
    <s v="1532"/>
    <s v="Giske"/>
    <s v="1"/>
    <s v="Menn"/>
    <x v="5"/>
    <x v="5"/>
    <x v="1"/>
    <x v="40"/>
  </r>
  <r>
    <x v="13"/>
    <s v="15"/>
    <x v="13"/>
    <x v="274"/>
    <s v="1532"/>
    <s v="Giske"/>
    <s v="2"/>
    <s v="Kvinner"/>
    <x v="0"/>
    <x v="0"/>
    <x v="2"/>
    <x v="19"/>
  </r>
  <r>
    <x v="13"/>
    <s v="15"/>
    <x v="13"/>
    <x v="274"/>
    <s v="1532"/>
    <s v="Giske"/>
    <s v="2"/>
    <s v="Kvinner"/>
    <x v="1"/>
    <x v="1"/>
    <x v="2"/>
    <x v="6"/>
  </r>
  <r>
    <x v="13"/>
    <s v="15"/>
    <x v="13"/>
    <x v="274"/>
    <s v="1532"/>
    <s v="Giske"/>
    <s v="2"/>
    <s v="Kvinner"/>
    <x v="2"/>
    <x v="2"/>
    <x v="2"/>
    <x v="5"/>
  </r>
  <r>
    <x v="13"/>
    <s v="15"/>
    <x v="13"/>
    <x v="274"/>
    <s v="1532"/>
    <s v="Giske"/>
    <s v="2"/>
    <s v="Kvinner"/>
    <x v="3"/>
    <x v="3"/>
    <x v="2"/>
    <x v="36"/>
  </r>
  <r>
    <x v="13"/>
    <s v="15"/>
    <x v="13"/>
    <x v="274"/>
    <s v="1532"/>
    <s v="Giske"/>
    <s v="2"/>
    <s v="Kvinner"/>
    <x v="4"/>
    <x v="4"/>
    <x v="2"/>
    <x v="7"/>
  </r>
  <r>
    <x v="13"/>
    <s v="15"/>
    <x v="13"/>
    <x v="274"/>
    <s v="1532"/>
    <s v="Giske"/>
    <s v="2"/>
    <s v="Kvinner"/>
    <x v="5"/>
    <x v="5"/>
    <x v="2"/>
    <x v="0"/>
  </r>
  <r>
    <x v="13"/>
    <s v="15"/>
    <x v="13"/>
    <x v="274"/>
    <s v="1532"/>
    <s v="Giske"/>
    <s v="1"/>
    <s v="Menn"/>
    <x v="0"/>
    <x v="0"/>
    <x v="2"/>
    <x v="35"/>
  </r>
  <r>
    <x v="13"/>
    <s v="15"/>
    <x v="13"/>
    <x v="274"/>
    <s v="1532"/>
    <s v="Giske"/>
    <s v="1"/>
    <s v="Menn"/>
    <x v="1"/>
    <x v="1"/>
    <x v="2"/>
    <x v="50"/>
  </r>
  <r>
    <x v="13"/>
    <s v="15"/>
    <x v="13"/>
    <x v="274"/>
    <s v="1532"/>
    <s v="Giske"/>
    <s v="1"/>
    <s v="Menn"/>
    <x v="2"/>
    <x v="2"/>
    <x v="2"/>
    <x v="42"/>
  </r>
  <r>
    <x v="13"/>
    <s v="15"/>
    <x v="13"/>
    <x v="274"/>
    <s v="1532"/>
    <s v="Giske"/>
    <s v="1"/>
    <s v="Menn"/>
    <x v="3"/>
    <x v="3"/>
    <x v="2"/>
    <x v="80"/>
  </r>
  <r>
    <x v="13"/>
    <s v="15"/>
    <x v="13"/>
    <x v="274"/>
    <s v="1532"/>
    <s v="Giske"/>
    <s v="1"/>
    <s v="Menn"/>
    <x v="4"/>
    <x v="4"/>
    <x v="2"/>
    <x v="38"/>
  </r>
  <r>
    <x v="13"/>
    <s v="15"/>
    <x v="13"/>
    <x v="274"/>
    <s v="1532"/>
    <s v="Giske"/>
    <s v="1"/>
    <s v="Menn"/>
    <x v="5"/>
    <x v="5"/>
    <x v="2"/>
    <x v="20"/>
  </r>
  <r>
    <x v="13"/>
    <s v="15"/>
    <x v="13"/>
    <x v="274"/>
    <s v="1532"/>
    <s v="Giske"/>
    <s v="2"/>
    <s v="Kvinner"/>
    <x v="0"/>
    <x v="0"/>
    <x v="3"/>
    <x v="0"/>
  </r>
  <r>
    <x v="13"/>
    <s v="15"/>
    <x v="13"/>
    <x v="274"/>
    <s v="1532"/>
    <s v="Giske"/>
    <s v="2"/>
    <s v="Kvinner"/>
    <x v="1"/>
    <x v="1"/>
    <x v="3"/>
    <x v="23"/>
  </r>
  <r>
    <x v="13"/>
    <s v="15"/>
    <x v="13"/>
    <x v="274"/>
    <s v="1532"/>
    <s v="Giske"/>
    <s v="2"/>
    <s v="Kvinner"/>
    <x v="2"/>
    <x v="2"/>
    <x v="3"/>
    <x v="1"/>
  </r>
  <r>
    <x v="13"/>
    <s v="15"/>
    <x v="13"/>
    <x v="274"/>
    <s v="1532"/>
    <s v="Giske"/>
    <s v="2"/>
    <s v="Kvinner"/>
    <x v="3"/>
    <x v="3"/>
    <x v="3"/>
    <x v="2"/>
  </r>
  <r>
    <x v="13"/>
    <s v="15"/>
    <x v="13"/>
    <x v="274"/>
    <s v="1532"/>
    <s v="Giske"/>
    <s v="2"/>
    <s v="Kvinner"/>
    <x v="4"/>
    <x v="4"/>
    <x v="3"/>
    <x v="5"/>
  </r>
  <r>
    <x v="13"/>
    <s v="15"/>
    <x v="13"/>
    <x v="274"/>
    <s v="1532"/>
    <s v="Giske"/>
    <s v="2"/>
    <s v="Kvinner"/>
    <x v="5"/>
    <x v="5"/>
    <x v="3"/>
    <x v="1"/>
  </r>
  <r>
    <x v="13"/>
    <s v="15"/>
    <x v="13"/>
    <x v="274"/>
    <s v="1532"/>
    <s v="Giske"/>
    <s v="1"/>
    <s v="Menn"/>
    <x v="0"/>
    <x v="0"/>
    <x v="3"/>
    <x v="60"/>
  </r>
  <r>
    <x v="13"/>
    <s v="15"/>
    <x v="13"/>
    <x v="274"/>
    <s v="1532"/>
    <s v="Giske"/>
    <s v="1"/>
    <s v="Menn"/>
    <x v="1"/>
    <x v="1"/>
    <x v="3"/>
    <x v="33"/>
  </r>
  <r>
    <x v="13"/>
    <s v="15"/>
    <x v="13"/>
    <x v="274"/>
    <s v="1532"/>
    <s v="Giske"/>
    <s v="1"/>
    <s v="Menn"/>
    <x v="2"/>
    <x v="2"/>
    <x v="3"/>
    <x v="42"/>
  </r>
  <r>
    <x v="13"/>
    <s v="15"/>
    <x v="13"/>
    <x v="274"/>
    <s v="1532"/>
    <s v="Giske"/>
    <s v="1"/>
    <s v="Menn"/>
    <x v="3"/>
    <x v="3"/>
    <x v="3"/>
    <x v="92"/>
  </r>
  <r>
    <x v="13"/>
    <s v="15"/>
    <x v="13"/>
    <x v="274"/>
    <s v="1532"/>
    <s v="Giske"/>
    <s v="1"/>
    <s v="Menn"/>
    <x v="4"/>
    <x v="4"/>
    <x v="3"/>
    <x v="73"/>
  </r>
  <r>
    <x v="13"/>
    <s v="15"/>
    <x v="13"/>
    <x v="274"/>
    <s v="1532"/>
    <s v="Giske"/>
    <s v="1"/>
    <s v="Menn"/>
    <x v="5"/>
    <x v="5"/>
    <x v="3"/>
    <x v="13"/>
  </r>
  <r>
    <x v="13"/>
    <s v="15"/>
    <x v="13"/>
    <x v="274"/>
    <s v="1532"/>
    <s v="Giske"/>
    <s v="2"/>
    <s v="Kvinner"/>
    <x v="0"/>
    <x v="0"/>
    <x v="4"/>
    <x v="23"/>
  </r>
  <r>
    <x v="13"/>
    <s v="15"/>
    <x v="13"/>
    <x v="274"/>
    <s v="1532"/>
    <s v="Giske"/>
    <s v="2"/>
    <s v="Kvinner"/>
    <x v="1"/>
    <x v="1"/>
    <x v="4"/>
    <x v="23"/>
  </r>
  <r>
    <x v="13"/>
    <s v="15"/>
    <x v="13"/>
    <x v="274"/>
    <s v="1532"/>
    <s v="Giske"/>
    <s v="2"/>
    <s v="Kvinner"/>
    <x v="2"/>
    <x v="2"/>
    <x v="4"/>
    <x v="1"/>
  </r>
  <r>
    <x v="13"/>
    <s v="15"/>
    <x v="13"/>
    <x v="274"/>
    <s v="1532"/>
    <s v="Giske"/>
    <s v="2"/>
    <s v="Kvinner"/>
    <x v="3"/>
    <x v="3"/>
    <x v="4"/>
    <x v="13"/>
  </r>
  <r>
    <x v="13"/>
    <s v="15"/>
    <x v="13"/>
    <x v="274"/>
    <s v="1532"/>
    <s v="Giske"/>
    <s v="2"/>
    <s v="Kvinner"/>
    <x v="4"/>
    <x v="4"/>
    <x v="4"/>
    <x v="19"/>
  </r>
  <r>
    <x v="13"/>
    <s v="15"/>
    <x v="13"/>
    <x v="274"/>
    <s v="1532"/>
    <s v="Giske"/>
    <s v="2"/>
    <s v="Kvinner"/>
    <x v="5"/>
    <x v="5"/>
    <x v="4"/>
    <x v="23"/>
  </r>
  <r>
    <x v="13"/>
    <s v="15"/>
    <x v="13"/>
    <x v="274"/>
    <s v="1532"/>
    <s v="Giske"/>
    <s v="1"/>
    <s v="Menn"/>
    <x v="0"/>
    <x v="0"/>
    <x v="4"/>
    <x v="50"/>
  </r>
  <r>
    <x v="13"/>
    <s v="15"/>
    <x v="13"/>
    <x v="274"/>
    <s v="1532"/>
    <s v="Giske"/>
    <s v="1"/>
    <s v="Menn"/>
    <x v="1"/>
    <x v="1"/>
    <x v="4"/>
    <x v="33"/>
  </r>
  <r>
    <x v="13"/>
    <s v="15"/>
    <x v="13"/>
    <x v="274"/>
    <s v="1532"/>
    <s v="Giske"/>
    <s v="1"/>
    <s v="Menn"/>
    <x v="2"/>
    <x v="2"/>
    <x v="4"/>
    <x v="96"/>
  </r>
  <r>
    <x v="13"/>
    <s v="15"/>
    <x v="13"/>
    <x v="274"/>
    <s v="1532"/>
    <s v="Giske"/>
    <s v="1"/>
    <s v="Menn"/>
    <x v="3"/>
    <x v="3"/>
    <x v="4"/>
    <x v="80"/>
  </r>
  <r>
    <x v="13"/>
    <s v="15"/>
    <x v="13"/>
    <x v="274"/>
    <s v="1532"/>
    <s v="Giske"/>
    <s v="1"/>
    <s v="Menn"/>
    <x v="4"/>
    <x v="4"/>
    <x v="4"/>
    <x v="62"/>
  </r>
  <r>
    <x v="13"/>
    <s v="15"/>
    <x v="13"/>
    <x v="274"/>
    <s v="1532"/>
    <s v="Giske"/>
    <s v="1"/>
    <s v="Menn"/>
    <x v="5"/>
    <x v="5"/>
    <x v="4"/>
    <x v="14"/>
  </r>
  <r>
    <x v="13"/>
    <s v="15"/>
    <x v="13"/>
    <x v="274"/>
    <s v="1532"/>
    <s v="Giske"/>
    <s v="2"/>
    <s v="Kvinner"/>
    <x v="0"/>
    <x v="0"/>
    <x v="5"/>
    <x v="0"/>
  </r>
  <r>
    <x v="13"/>
    <s v="15"/>
    <x v="13"/>
    <x v="274"/>
    <s v="1532"/>
    <s v="Giske"/>
    <s v="2"/>
    <s v="Kvinner"/>
    <x v="1"/>
    <x v="1"/>
    <x v="5"/>
    <x v="0"/>
  </r>
  <r>
    <x v="13"/>
    <s v="15"/>
    <x v="13"/>
    <x v="274"/>
    <s v="1532"/>
    <s v="Giske"/>
    <s v="2"/>
    <s v="Kvinner"/>
    <x v="2"/>
    <x v="2"/>
    <x v="5"/>
    <x v="1"/>
  </r>
  <r>
    <x v="13"/>
    <s v="15"/>
    <x v="13"/>
    <x v="274"/>
    <s v="1532"/>
    <s v="Giske"/>
    <s v="2"/>
    <s v="Kvinner"/>
    <x v="3"/>
    <x v="3"/>
    <x v="5"/>
    <x v="6"/>
  </r>
  <r>
    <x v="13"/>
    <s v="15"/>
    <x v="13"/>
    <x v="274"/>
    <s v="1532"/>
    <s v="Giske"/>
    <s v="2"/>
    <s v="Kvinner"/>
    <x v="4"/>
    <x v="4"/>
    <x v="5"/>
    <x v="19"/>
  </r>
  <r>
    <x v="13"/>
    <s v="15"/>
    <x v="13"/>
    <x v="274"/>
    <s v="1532"/>
    <s v="Giske"/>
    <s v="2"/>
    <s v="Kvinner"/>
    <x v="5"/>
    <x v="5"/>
    <x v="5"/>
    <x v="1"/>
  </r>
  <r>
    <x v="13"/>
    <s v="15"/>
    <x v="13"/>
    <x v="274"/>
    <s v="1532"/>
    <s v="Giske"/>
    <s v="1"/>
    <s v="Menn"/>
    <x v="0"/>
    <x v="0"/>
    <x v="5"/>
    <x v="73"/>
  </r>
  <r>
    <x v="13"/>
    <s v="15"/>
    <x v="13"/>
    <x v="274"/>
    <s v="1532"/>
    <s v="Giske"/>
    <s v="1"/>
    <s v="Menn"/>
    <x v="1"/>
    <x v="1"/>
    <x v="5"/>
    <x v="34"/>
  </r>
  <r>
    <x v="13"/>
    <s v="15"/>
    <x v="13"/>
    <x v="274"/>
    <s v="1532"/>
    <s v="Giske"/>
    <s v="1"/>
    <s v="Menn"/>
    <x v="2"/>
    <x v="2"/>
    <x v="5"/>
    <x v="96"/>
  </r>
  <r>
    <x v="13"/>
    <s v="15"/>
    <x v="13"/>
    <x v="274"/>
    <s v="1532"/>
    <s v="Giske"/>
    <s v="1"/>
    <s v="Menn"/>
    <x v="3"/>
    <x v="3"/>
    <x v="5"/>
    <x v="91"/>
  </r>
  <r>
    <x v="13"/>
    <s v="15"/>
    <x v="13"/>
    <x v="274"/>
    <s v="1532"/>
    <s v="Giske"/>
    <s v="1"/>
    <s v="Menn"/>
    <x v="4"/>
    <x v="4"/>
    <x v="5"/>
    <x v="72"/>
  </r>
  <r>
    <x v="13"/>
    <s v="15"/>
    <x v="13"/>
    <x v="274"/>
    <s v="1532"/>
    <s v="Giske"/>
    <s v="1"/>
    <s v="Menn"/>
    <x v="5"/>
    <x v="5"/>
    <x v="5"/>
    <x v="20"/>
  </r>
  <r>
    <x v="13"/>
    <s v="15"/>
    <x v="13"/>
    <x v="274"/>
    <s v="1532"/>
    <s v="Giske"/>
    <s v="2"/>
    <s v="Kvinner"/>
    <x v="0"/>
    <x v="0"/>
    <x v="6"/>
    <x v="19"/>
  </r>
  <r>
    <x v="13"/>
    <s v="15"/>
    <x v="13"/>
    <x v="274"/>
    <s v="1532"/>
    <s v="Giske"/>
    <s v="2"/>
    <s v="Kvinner"/>
    <x v="1"/>
    <x v="1"/>
    <x v="6"/>
    <x v="0"/>
  </r>
  <r>
    <x v="13"/>
    <s v="15"/>
    <x v="13"/>
    <x v="274"/>
    <s v="1532"/>
    <s v="Giske"/>
    <s v="2"/>
    <s v="Kvinner"/>
    <x v="2"/>
    <x v="2"/>
    <x v="6"/>
    <x v="1"/>
  </r>
  <r>
    <x v="13"/>
    <s v="15"/>
    <x v="13"/>
    <x v="274"/>
    <s v="1532"/>
    <s v="Giske"/>
    <s v="2"/>
    <s v="Kvinner"/>
    <x v="3"/>
    <x v="3"/>
    <x v="6"/>
    <x v="7"/>
  </r>
  <r>
    <x v="13"/>
    <s v="15"/>
    <x v="13"/>
    <x v="274"/>
    <s v="1532"/>
    <s v="Giske"/>
    <s v="2"/>
    <s v="Kvinner"/>
    <x v="4"/>
    <x v="4"/>
    <x v="6"/>
    <x v="5"/>
  </r>
  <r>
    <x v="13"/>
    <s v="15"/>
    <x v="13"/>
    <x v="274"/>
    <s v="1532"/>
    <s v="Giske"/>
    <s v="2"/>
    <s v="Kvinner"/>
    <x v="5"/>
    <x v="5"/>
    <x v="6"/>
    <x v="0"/>
  </r>
  <r>
    <x v="13"/>
    <s v="15"/>
    <x v="13"/>
    <x v="274"/>
    <s v="1532"/>
    <s v="Giske"/>
    <s v="1"/>
    <s v="Menn"/>
    <x v="0"/>
    <x v="0"/>
    <x v="6"/>
    <x v="28"/>
  </r>
  <r>
    <x v="13"/>
    <s v="15"/>
    <x v="13"/>
    <x v="274"/>
    <s v="1532"/>
    <s v="Giske"/>
    <s v="1"/>
    <s v="Menn"/>
    <x v="1"/>
    <x v="1"/>
    <x v="6"/>
    <x v="73"/>
  </r>
  <r>
    <x v="13"/>
    <s v="15"/>
    <x v="13"/>
    <x v="274"/>
    <s v="1532"/>
    <s v="Giske"/>
    <s v="1"/>
    <s v="Menn"/>
    <x v="2"/>
    <x v="2"/>
    <x v="6"/>
    <x v="96"/>
  </r>
  <r>
    <x v="13"/>
    <s v="15"/>
    <x v="13"/>
    <x v="274"/>
    <s v="1532"/>
    <s v="Giske"/>
    <s v="1"/>
    <s v="Menn"/>
    <x v="3"/>
    <x v="3"/>
    <x v="6"/>
    <x v="93"/>
  </r>
  <r>
    <x v="13"/>
    <s v="15"/>
    <x v="13"/>
    <x v="274"/>
    <s v="1532"/>
    <s v="Giske"/>
    <s v="1"/>
    <s v="Menn"/>
    <x v="4"/>
    <x v="4"/>
    <x v="6"/>
    <x v="31"/>
  </r>
  <r>
    <x v="13"/>
    <s v="15"/>
    <x v="13"/>
    <x v="274"/>
    <s v="1532"/>
    <s v="Giske"/>
    <s v="1"/>
    <s v="Menn"/>
    <x v="5"/>
    <x v="5"/>
    <x v="6"/>
    <x v="21"/>
  </r>
  <r>
    <x v="13"/>
    <s v="15"/>
    <x v="13"/>
    <x v="274"/>
    <s v="1532"/>
    <s v="Giske"/>
    <s v="2"/>
    <s v="Kvinner"/>
    <x v="0"/>
    <x v="0"/>
    <x v="7"/>
    <x v="1"/>
  </r>
  <r>
    <x v="13"/>
    <s v="15"/>
    <x v="13"/>
    <x v="274"/>
    <s v="1532"/>
    <s v="Giske"/>
    <s v="2"/>
    <s v="Kvinner"/>
    <x v="1"/>
    <x v="1"/>
    <x v="7"/>
    <x v="23"/>
  </r>
  <r>
    <x v="13"/>
    <s v="15"/>
    <x v="13"/>
    <x v="274"/>
    <s v="1532"/>
    <s v="Giske"/>
    <s v="2"/>
    <s v="Kvinner"/>
    <x v="2"/>
    <x v="2"/>
    <x v="7"/>
    <x v="0"/>
  </r>
  <r>
    <x v="13"/>
    <s v="15"/>
    <x v="13"/>
    <x v="274"/>
    <s v="1532"/>
    <s v="Giske"/>
    <s v="2"/>
    <s v="Kvinner"/>
    <x v="3"/>
    <x v="3"/>
    <x v="7"/>
    <x v="7"/>
  </r>
  <r>
    <x v="13"/>
    <s v="15"/>
    <x v="13"/>
    <x v="274"/>
    <s v="1532"/>
    <s v="Giske"/>
    <s v="2"/>
    <s v="Kvinner"/>
    <x v="4"/>
    <x v="4"/>
    <x v="7"/>
    <x v="19"/>
  </r>
  <r>
    <x v="13"/>
    <s v="15"/>
    <x v="13"/>
    <x v="274"/>
    <s v="1532"/>
    <s v="Giske"/>
    <s v="2"/>
    <s v="Kvinner"/>
    <x v="5"/>
    <x v="5"/>
    <x v="7"/>
    <x v="39"/>
  </r>
  <r>
    <x v="13"/>
    <s v="15"/>
    <x v="13"/>
    <x v="274"/>
    <s v="1532"/>
    <s v="Giske"/>
    <s v="1"/>
    <s v="Menn"/>
    <x v="0"/>
    <x v="0"/>
    <x v="7"/>
    <x v="41"/>
  </r>
  <r>
    <x v="13"/>
    <s v="15"/>
    <x v="13"/>
    <x v="274"/>
    <s v="1532"/>
    <s v="Giske"/>
    <s v="1"/>
    <s v="Menn"/>
    <x v="1"/>
    <x v="1"/>
    <x v="7"/>
    <x v="45"/>
  </r>
  <r>
    <x v="13"/>
    <s v="15"/>
    <x v="13"/>
    <x v="274"/>
    <s v="1532"/>
    <s v="Giske"/>
    <s v="1"/>
    <s v="Menn"/>
    <x v="2"/>
    <x v="2"/>
    <x v="7"/>
    <x v="54"/>
  </r>
  <r>
    <x v="13"/>
    <s v="15"/>
    <x v="13"/>
    <x v="274"/>
    <s v="1532"/>
    <s v="Giske"/>
    <s v="1"/>
    <s v="Menn"/>
    <x v="3"/>
    <x v="3"/>
    <x v="7"/>
    <x v="42"/>
  </r>
  <r>
    <x v="13"/>
    <s v="15"/>
    <x v="13"/>
    <x v="274"/>
    <s v="1532"/>
    <s v="Giske"/>
    <s v="1"/>
    <s v="Menn"/>
    <x v="4"/>
    <x v="4"/>
    <x v="7"/>
    <x v="8"/>
  </r>
  <r>
    <x v="13"/>
    <s v="15"/>
    <x v="13"/>
    <x v="274"/>
    <s v="1532"/>
    <s v="Giske"/>
    <s v="1"/>
    <s v="Menn"/>
    <x v="5"/>
    <x v="5"/>
    <x v="7"/>
    <x v="21"/>
  </r>
  <r>
    <x v="13"/>
    <s v="15"/>
    <x v="13"/>
    <x v="275"/>
    <s v="1534"/>
    <s v="Haram"/>
    <s v="2"/>
    <s v="Kvinner"/>
    <x v="0"/>
    <x v="0"/>
    <x v="0"/>
    <x v="0"/>
  </r>
  <r>
    <x v="13"/>
    <s v="15"/>
    <x v="13"/>
    <x v="275"/>
    <s v="1534"/>
    <s v="Haram"/>
    <s v="2"/>
    <s v="Kvinner"/>
    <x v="1"/>
    <x v="1"/>
    <x v="0"/>
    <x v="23"/>
  </r>
  <r>
    <x v="13"/>
    <s v="15"/>
    <x v="13"/>
    <x v="275"/>
    <s v="1534"/>
    <s v="Haram"/>
    <s v="2"/>
    <s v="Kvinner"/>
    <x v="2"/>
    <x v="2"/>
    <x v="0"/>
    <x v="6"/>
  </r>
  <r>
    <x v="13"/>
    <s v="15"/>
    <x v="13"/>
    <x v="275"/>
    <s v="1534"/>
    <s v="Haram"/>
    <s v="2"/>
    <s v="Kvinner"/>
    <x v="3"/>
    <x v="3"/>
    <x v="0"/>
    <x v="13"/>
  </r>
  <r>
    <x v="13"/>
    <s v="15"/>
    <x v="13"/>
    <x v="275"/>
    <s v="1534"/>
    <s v="Haram"/>
    <s v="2"/>
    <s v="Kvinner"/>
    <x v="4"/>
    <x v="4"/>
    <x v="0"/>
    <x v="7"/>
  </r>
  <r>
    <x v="13"/>
    <s v="15"/>
    <x v="13"/>
    <x v="275"/>
    <s v="1534"/>
    <s v="Haram"/>
    <s v="2"/>
    <s v="Kvinner"/>
    <x v="5"/>
    <x v="5"/>
    <x v="0"/>
    <x v="0"/>
  </r>
  <r>
    <x v="13"/>
    <s v="15"/>
    <x v="13"/>
    <x v="275"/>
    <s v="1534"/>
    <s v="Haram"/>
    <s v="1"/>
    <s v="Menn"/>
    <x v="0"/>
    <x v="0"/>
    <x v="0"/>
    <x v="13"/>
  </r>
  <r>
    <x v="13"/>
    <s v="15"/>
    <x v="13"/>
    <x v="275"/>
    <s v="1534"/>
    <s v="Haram"/>
    <s v="1"/>
    <s v="Menn"/>
    <x v="1"/>
    <x v="1"/>
    <x v="0"/>
    <x v="19"/>
  </r>
  <r>
    <x v="13"/>
    <s v="15"/>
    <x v="13"/>
    <x v="275"/>
    <s v="1534"/>
    <s v="Haram"/>
    <s v="1"/>
    <s v="Menn"/>
    <x v="2"/>
    <x v="2"/>
    <x v="0"/>
    <x v="34"/>
  </r>
  <r>
    <x v="13"/>
    <s v="15"/>
    <x v="13"/>
    <x v="275"/>
    <s v="1534"/>
    <s v="Haram"/>
    <s v="1"/>
    <s v="Menn"/>
    <x v="3"/>
    <x v="3"/>
    <x v="0"/>
    <x v="57"/>
  </r>
  <r>
    <x v="13"/>
    <s v="15"/>
    <x v="13"/>
    <x v="275"/>
    <s v="1534"/>
    <s v="Haram"/>
    <s v="1"/>
    <s v="Menn"/>
    <x v="4"/>
    <x v="4"/>
    <x v="0"/>
    <x v="35"/>
  </r>
  <r>
    <x v="13"/>
    <s v="15"/>
    <x v="13"/>
    <x v="275"/>
    <s v="1534"/>
    <s v="Haram"/>
    <s v="1"/>
    <s v="Menn"/>
    <x v="5"/>
    <x v="5"/>
    <x v="0"/>
    <x v="36"/>
  </r>
  <r>
    <x v="13"/>
    <s v="15"/>
    <x v="13"/>
    <x v="275"/>
    <s v="1534"/>
    <s v="Haram"/>
    <s v="2"/>
    <s v="Kvinner"/>
    <x v="0"/>
    <x v="0"/>
    <x v="1"/>
    <x v="39"/>
  </r>
  <r>
    <x v="13"/>
    <s v="15"/>
    <x v="13"/>
    <x v="275"/>
    <s v="1534"/>
    <s v="Haram"/>
    <s v="2"/>
    <s v="Kvinner"/>
    <x v="1"/>
    <x v="1"/>
    <x v="1"/>
    <x v="0"/>
  </r>
  <r>
    <x v="13"/>
    <s v="15"/>
    <x v="13"/>
    <x v="275"/>
    <s v="1534"/>
    <s v="Haram"/>
    <s v="2"/>
    <s v="Kvinner"/>
    <x v="2"/>
    <x v="2"/>
    <x v="1"/>
    <x v="6"/>
  </r>
  <r>
    <x v="13"/>
    <s v="15"/>
    <x v="13"/>
    <x v="275"/>
    <s v="1534"/>
    <s v="Haram"/>
    <s v="2"/>
    <s v="Kvinner"/>
    <x v="3"/>
    <x v="3"/>
    <x v="1"/>
    <x v="5"/>
  </r>
  <r>
    <x v="13"/>
    <s v="15"/>
    <x v="13"/>
    <x v="275"/>
    <s v="1534"/>
    <s v="Haram"/>
    <s v="2"/>
    <s v="Kvinner"/>
    <x v="4"/>
    <x v="4"/>
    <x v="1"/>
    <x v="5"/>
  </r>
  <r>
    <x v="13"/>
    <s v="15"/>
    <x v="13"/>
    <x v="275"/>
    <s v="1534"/>
    <s v="Haram"/>
    <s v="2"/>
    <s v="Kvinner"/>
    <x v="5"/>
    <x v="5"/>
    <x v="1"/>
    <x v="0"/>
  </r>
  <r>
    <x v="13"/>
    <s v="15"/>
    <x v="13"/>
    <x v="275"/>
    <s v="1534"/>
    <s v="Haram"/>
    <s v="1"/>
    <s v="Menn"/>
    <x v="0"/>
    <x v="0"/>
    <x v="1"/>
    <x v="21"/>
  </r>
  <r>
    <x v="13"/>
    <s v="15"/>
    <x v="13"/>
    <x v="275"/>
    <s v="1534"/>
    <s v="Haram"/>
    <s v="1"/>
    <s v="Menn"/>
    <x v="1"/>
    <x v="1"/>
    <x v="1"/>
    <x v="6"/>
  </r>
  <r>
    <x v="13"/>
    <s v="15"/>
    <x v="13"/>
    <x v="275"/>
    <s v="1534"/>
    <s v="Haram"/>
    <s v="1"/>
    <s v="Menn"/>
    <x v="2"/>
    <x v="2"/>
    <x v="1"/>
    <x v="72"/>
  </r>
  <r>
    <x v="13"/>
    <s v="15"/>
    <x v="13"/>
    <x v="275"/>
    <s v="1534"/>
    <s v="Haram"/>
    <s v="1"/>
    <s v="Menn"/>
    <x v="3"/>
    <x v="3"/>
    <x v="1"/>
    <x v="22"/>
  </r>
  <r>
    <x v="13"/>
    <s v="15"/>
    <x v="13"/>
    <x v="275"/>
    <s v="1534"/>
    <s v="Haram"/>
    <s v="1"/>
    <s v="Menn"/>
    <x v="4"/>
    <x v="4"/>
    <x v="1"/>
    <x v="61"/>
  </r>
  <r>
    <x v="13"/>
    <s v="15"/>
    <x v="13"/>
    <x v="275"/>
    <s v="1534"/>
    <s v="Haram"/>
    <s v="1"/>
    <s v="Menn"/>
    <x v="5"/>
    <x v="5"/>
    <x v="1"/>
    <x v="6"/>
  </r>
  <r>
    <x v="13"/>
    <s v="15"/>
    <x v="13"/>
    <x v="275"/>
    <s v="1534"/>
    <s v="Haram"/>
    <s v="2"/>
    <s v="Kvinner"/>
    <x v="0"/>
    <x v="0"/>
    <x v="2"/>
    <x v="39"/>
  </r>
  <r>
    <x v="13"/>
    <s v="15"/>
    <x v="13"/>
    <x v="275"/>
    <s v="1534"/>
    <s v="Haram"/>
    <s v="2"/>
    <s v="Kvinner"/>
    <x v="1"/>
    <x v="1"/>
    <x v="2"/>
    <x v="0"/>
  </r>
  <r>
    <x v="13"/>
    <s v="15"/>
    <x v="13"/>
    <x v="275"/>
    <s v="1534"/>
    <s v="Haram"/>
    <s v="2"/>
    <s v="Kvinner"/>
    <x v="2"/>
    <x v="2"/>
    <x v="2"/>
    <x v="7"/>
  </r>
  <r>
    <x v="13"/>
    <s v="15"/>
    <x v="13"/>
    <x v="275"/>
    <s v="1534"/>
    <s v="Haram"/>
    <s v="2"/>
    <s v="Kvinner"/>
    <x v="3"/>
    <x v="3"/>
    <x v="2"/>
    <x v="7"/>
  </r>
  <r>
    <x v="13"/>
    <s v="15"/>
    <x v="13"/>
    <x v="275"/>
    <s v="1534"/>
    <s v="Haram"/>
    <s v="2"/>
    <s v="Kvinner"/>
    <x v="4"/>
    <x v="4"/>
    <x v="2"/>
    <x v="5"/>
  </r>
  <r>
    <x v="13"/>
    <s v="15"/>
    <x v="13"/>
    <x v="275"/>
    <s v="1534"/>
    <s v="Haram"/>
    <s v="2"/>
    <s v="Kvinner"/>
    <x v="5"/>
    <x v="5"/>
    <x v="2"/>
    <x v="19"/>
  </r>
  <r>
    <x v="13"/>
    <s v="15"/>
    <x v="13"/>
    <x v="275"/>
    <s v="1534"/>
    <s v="Haram"/>
    <s v="1"/>
    <s v="Menn"/>
    <x v="0"/>
    <x v="0"/>
    <x v="2"/>
    <x v="24"/>
  </r>
  <r>
    <x v="13"/>
    <s v="15"/>
    <x v="13"/>
    <x v="275"/>
    <s v="1534"/>
    <s v="Haram"/>
    <s v="1"/>
    <s v="Menn"/>
    <x v="1"/>
    <x v="1"/>
    <x v="2"/>
    <x v="19"/>
  </r>
  <r>
    <x v="13"/>
    <s v="15"/>
    <x v="13"/>
    <x v="275"/>
    <s v="1534"/>
    <s v="Haram"/>
    <s v="1"/>
    <s v="Menn"/>
    <x v="2"/>
    <x v="2"/>
    <x v="2"/>
    <x v="25"/>
  </r>
  <r>
    <x v="13"/>
    <s v="15"/>
    <x v="13"/>
    <x v="275"/>
    <s v="1534"/>
    <s v="Haram"/>
    <s v="1"/>
    <s v="Menn"/>
    <x v="3"/>
    <x v="3"/>
    <x v="2"/>
    <x v="61"/>
  </r>
  <r>
    <x v="13"/>
    <s v="15"/>
    <x v="13"/>
    <x v="275"/>
    <s v="1534"/>
    <s v="Haram"/>
    <s v="1"/>
    <s v="Menn"/>
    <x v="4"/>
    <x v="4"/>
    <x v="2"/>
    <x v="25"/>
  </r>
  <r>
    <x v="13"/>
    <s v="15"/>
    <x v="13"/>
    <x v="275"/>
    <s v="1534"/>
    <s v="Haram"/>
    <s v="1"/>
    <s v="Menn"/>
    <x v="5"/>
    <x v="5"/>
    <x v="2"/>
    <x v="5"/>
  </r>
  <r>
    <x v="13"/>
    <s v="15"/>
    <x v="13"/>
    <x v="275"/>
    <s v="1534"/>
    <s v="Haram"/>
    <s v="2"/>
    <s v="Kvinner"/>
    <x v="0"/>
    <x v="0"/>
    <x v="3"/>
    <x v="39"/>
  </r>
  <r>
    <x v="13"/>
    <s v="15"/>
    <x v="13"/>
    <x v="275"/>
    <s v="1534"/>
    <s v="Haram"/>
    <s v="2"/>
    <s v="Kvinner"/>
    <x v="1"/>
    <x v="1"/>
    <x v="3"/>
    <x v="1"/>
  </r>
  <r>
    <x v="13"/>
    <s v="15"/>
    <x v="13"/>
    <x v="275"/>
    <s v="1534"/>
    <s v="Haram"/>
    <s v="2"/>
    <s v="Kvinner"/>
    <x v="2"/>
    <x v="2"/>
    <x v="3"/>
    <x v="5"/>
  </r>
  <r>
    <x v="13"/>
    <s v="15"/>
    <x v="13"/>
    <x v="275"/>
    <s v="1534"/>
    <s v="Haram"/>
    <s v="2"/>
    <s v="Kvinner"/>
    <x v="3"/>
    <x v="3"/>
    <x v="3"/>
    <x v="21"/>
  </r>
  <r>
    <x v="13"/>
    <s v="15"/>
    <x v="13"/>
    <x v="275"/>
    <s v="1534"/>
    <s v="Haram"/>
    <s v="2"/>
    <s v="Kvinner"/>
    <x v="4"/>
    <x v="4"/>
    <x v="3"/>
    <x v="7"/>
  </r>
  <r>
    <x v="13"/>
    <s v="15"/>
    <x v="13"/>
    <x v="275"/>
    <s v="1534"/>
    <s v="Haram"/>
    <s v="2"/>
    <s v="Kvinner"/>
    <x v="5"/>
    <x v="5"/>
    <x v="3"/>
    <x v="0"/>
  </r>
  <r>
    <x v="13"/>
    <s v="15"/>
    <x v="13"/>
    <x v="275"/>
    <s v="1534"/>
    <s v="Haram"/>
    <s v="1"/>
    <s v="Menn"/>
    <x v="0"/>
    <x v="0"/>
    <x v="3"/>
    <x v="36"/>
  </r>
  <r>
    <x v="13"/>
    <s v="15"/>
    <x v="13"/>
    <x v="275"/>
    <s v="1534"/>
    <s v="Haram"/>
    <s v="1"/>
    <s v="Menn"/>
    <x v="1"/>
    <x v="1"/>
    <x v="3"/>
    <x v="55"/>
  </r>
  <r>
    <x v="13"/>
    <s v="15"/>
    <x v="13"/>
    <x v="275"/>
    <s v="1534"/>
    <s v="Haram"/>
    <s v="1"/>
    <s v="Menn"/>
    <x v="2"/>
    <x v="2"/>
    <x v="3"/>
    <x v="25"/>
  </r>
  <r>
    <x v="13"/>
    <s v="15"/>
    <x v="13"/>
    <x v="275"/>
    <s v="1534"/>
    <s v="Haram"/>
    <s v="1"/>
    <s v="Menn"/>
    <x v="3"/>
    <x v="3"/>
    <x v="3"/>
    <x v="61"/>
  </r>
  <r>
    <x v="13"/>
    <s v="15"/>
    <x v="13"/>
    <x v="275"/>
    <s v="1534"/>
    <s v="Haram"/>
    <s v="1"/>
    <s v="Menn"/>
    <x v="4"/>
    <x v="4"/>
    <x v="3"/>
    <x v="68"/>
  </r>
  <r>
    <x v="13"/>
    <s v="15"/>
    <x v="13"/>
    <x v="275"/>
    <s v="1534"/>
    <s v="Haram"/>
    <s v="1"/>
    <s v="Menn"/>
    <x v="5"/>
    <x v="5"/>
    <x v="3"/>
    <x v="5"/>
  </r>
  <r>
    <x v="13"/>
    <s v="15"/>
    <x v="13"/>
    <x v="275"/>
    <s v="1534"/>
    <s v="Haram"/>
    <s v="2"/>
    <s v="Kvinner"/>
    <x v="0"/>
    <x v="0"/>
    <x v="4"/>
    <x v="23"/>
  </r>
  <r>
    <x v="13"/>
    <s v="15"/>
    <x v="13"/>
    <x v="275"/>
    <s v="1534"/>
    <s v="Haram"/>
    <s v="2"/>
    <s v="Kvinner"/>
    <x v="1"/>
    <x v="1"/>
    <x v="4"/>
    <x v="23"/>
  </r>
  <r>
    <x v="13"/>
    <s v="15"/>
    <x v="13"/>
    <x v="275"/>
    <s v="1534"/>
    <s v="Haram"/>
    <s v="2"/>
    <s v="Kvinner"/>
    <x v="2"/>
    <x v="2"/>
    <x v="4"/>
    <x v="19"/>
  </r>
  <r>
    <x v="13"/>
    <s v="15"/>
    <x v="13"/>
    <x v="275"/>
    <s v="1534"/>
    <s v="Haram"/>
    <s v="2"/>
    <s v="Kvinner"/>
    <x v="3"/>
    <x v="3"/>
    <x v="4"/>
    <x v="7"/>
  </r>
  <r>
    <x v="13"/>
    <s v="15"/>
    <x v="13"/>
    <x v="275"/>
    <s v="1534"/>
    <s v="Haram"/>
    <s v="2"/>
    <s v="Kvinner"/>
    <x v="4"/>
    <x v="4"/>
    <x v="4"/>
    <x v="19"/>
  </r>
  <r>
    <x v="13"/>
    <s v="15"/>
    <x v="13"/>
    <x v="275"/>
    <s v="1534"/>
    <s v="Haram"/>
    <s v="2"/>
    <s v="Kvinner"/>
    <x v="5"/>
    <x v="5"/>
    <x v="4"/>
    <x v="1"/>
  </r>
  <r>
    <x v="13"/>
    <s v="15"/>
    <x v="13"/>
    <x v="275"/>
    <s v="1534"/>
    <s v="Haram"/>
    <s v="1"/>
    <s v="Menn"/>
    <x v="0"/>
    <x v="0"/>
    <x v="4"/>
    <x v="6"/>
  </r>
  <r>
    <x v="13"/>
    <s v="15"/>
    <x v="13"/>
    <x v="275"/>
    <s v="1534"/>
    <s v="Haram"/>
    <s v="1"/>
    <s v="Menn"/>
    <x v="1"/>
    <x v="1"/>
    <x v="4"/>
    <x v="13"/>
  </r>
  <r>
    <x v="13"/>
    <s v="15"/>
    <x v="13"/>
    <x v="275"/>
    <s v="1534"/>
    <s v="Haram"/>
    <s v="1"/>
    <s v="Menn"/>
    <x v="2"/>
    <x v="2"/>
    <x v="4"/>
    <x v="50"/>
  </r>
  <r>
    <x v="13"/>
    <s v="15"/>
    <x v="13"/>
    <x v="275"/>
    <s v="1534"/>
    <s v="Haram"/>
    <s v="1"/>
    <s v="Menn"/>
    <x v="3"/>
    <x v="3"/>
    <x v="4"/>
    <x v="33"/>
  </r>
  <r>
    <x v="13"/>
    <s v="15"/>
    <x v="13"/>
    <x v="275"/>
    <s v="1534"/>
    <s v="Haram"/>
    <s v="1"/>
    <s v="Menn"/>
    <x v="4"/>
    <x v="4"/>
    <x v="4"/>
    <x v="22"/>
  </r>
  <r>
    <x v="13"/>
    <s v="15"/>
    <x v="13"/>
    <x v="275"/>
    <s v="1534"/>
    <s v="Haram"/>
    <s v="1"/>
    <s v="Menn"/>
    <x v="5"/>
    <x v="5"/>
    <x v="4"/>
    <x v="36"/>
  </r>
  <r>
    <x v="13"/>
    <s v="15"/>
    <x v="13"/>
    <x v="275"/>
    <s v="1534"/>
    <s v="Haram"/>
    <s v="2"/>
    <s v="Kvinner"/>
    <x v="0"/>
    <x v="0"/>
    <x v="5"/>
    <x v="23"/>
  </r>
  <r>
    <x v="13"/>
    <s v="15"/>
    <x v="13"/>
    <x v="275"/>
    <s v="1534"/>
    <s v="Haram"/>
    <s v="2"/>
    <s v="Kvinner"/>
    <x v="1"/>
    <x v="1"/>
    <x v="5"/>
    <x v="23"/>
  </r>
  <r>
    <x v="13"/>
    <s v="15"/>
    <x v="13"/>
    <x v="275"/>
    <s v="1534"/>
    <s v="Haram"/>
    <s v="2"/>
    <s v="Kvinner"/>
    <x v="2"/>
    <x v="2"/>
    <x v="5"/>
    <x v="5"/>
  </r>
  <r>
    <x v="13"/>
    <s v="15"/>
    <x v="13"/>
    <x v="275"/>
    <s v="1534"/>
    <s v="Haram"/>
    <s v="2"/>
    <s v="Kvinner"/>
    <x v="3"/>
    <x v="3"/>
    <x v="5"/>
    <x v="7"/>
  </r>
  <r>
    <x v="13"/>
    <s v="15"/>
    <x v="13"/>
    <x v="275"/>
    <s v="1534"/>
    <s v="Haram"/>
    <s v="2"/>
    <s v="Kvinner"/>
    <x v="4"/>
    <x v="4"/>
    <x v="5"/>
    <x v="19"/>
  </r>
  <r>
    <x v="13"/>
    <s v="15"/>
    <x v="13"/>
    <x v="275"/>
    <s v="1534"/>
    <s v="Haram"/>
    <s v="2"/>
    <s v="Kvinner"/>
    <x v="5"/>
    <x v="5"/>
    <x v="5"/>
    <x v="1"/>
  </r>
  <r>
    <x v="13"/>
    <s v="15"/>
    <x v="13"/>
    <x v="275"/>
    <s v="1534"/>
    <s v="Haram"/>
    <s v="1"/>
    <s v="Menn"/>
    <x v="0"/>
    <x v="0"/>
    <x v="5"/>
    <x v="7"/>
  </r>
  <r>
    <x v="13"/>
    <s v="15"/>
    <x v="13"/>
    <x v="275"/>
    <s v="1534"/>
    <s v="Haram"/>
    <s v="1"/>
    <s v="Menn"/>
    <x v="1"/>
    <x v="1"/>
    <x v="5"/>
    <x v="2"/>
  </r>
  <r>
    <x v="13"/>
    <s v="15"/>
    <x v="13"/>
    <x v="275"/>
    <s v="1534"/>
    <s v="Haram"/>
    <s v="1"/>
    <s v="Menn"/>
    <x v="2"/>
    <x v="2"/>
    <x v="5"/>
    <x v="73"/>
  </r>
  <r>
    <x v="13"/>
    <s v="15"/>
    <x v="13"/>
    <x v="275"/>
    <s v="1534"/>
    <s v="Haram"/>
    <s v="1"/>
    <s v="Menn"/>
    <x v="3"/>
    <x v="3"/>
    <x v="5"/>
    <x v="26"/>
  </r>
  <r>
    <x v="13"/>
    <s v="15"/>
    <x v="13"/>
    <x v="275"/>
    <s v="1534"/>
    <s v="Haram"/>
    <s v="1"/>
    <s v="Menn"/>
    <x v="4"/>
    <x v="4"/>
    <x v="5"/>
    <x v="58"/>
  </r>
  <r>
    <x v="13"/>
    <s v="15"/>
    <x v="13"/>
    <x v="275"/>
    <s v="1534"/>
    <s v="Haram"/>
    <s v="1"/>
    <s v="Menn"/>
    <x v="5"/>
    <x v="5"/>
    <x v="5"/>
    <x v="36"/>
  </r>
  <r>
    <x v="13"/>
    <s v="15"/>
    <x v="13"/>
    <x v="275"/>
    <s v="1534"/>
    <s v="Haram"/>
    <s v="2"/>
    <s v="Kvinner"/>
    <x v="0"/>
    <x v="0"/>
    <x v="6"/>
    <x v="23"/>
  </r>
  <r>
    <x v="13"/>
    <s v="15"/>
    <x v="13"/>
    <x v="275"/>
    <s v="1534"/>
    <s v="Haram"/>
    <s v="2"/>
    <s v="Kvinner"/>
    <x v="1"/>
    <x v="1"/>
    <x v="6"/>
    <x v="39"/>
  </r>
  <r>
    <x v="13"/>
    <s v="15"/>
    <x v="13"/>
    <x v="275"/>
    <s v="1534"/>
    <s v="Haram"/>
    <s v="2"/>
    <s v="Kvinner"/>
    <x v="2"/>
    <x v="2"/>
    <x v="6"/>
    <x v="19"/>
  </r>
  <r>
    <x v="13"/>
    <s v="15"/>
    <x v="13"/>
    <x v="275"/>
    <s v="1534"/>
    <s v="Haram"/>
    <s v="2"/>
    <s v="Kvinner"/>
    <x v="3"/>
    <x v="3"/>
    <x v="6"/>
    <x v="7"/>
  </r>
  <r>
    <x v="13"/>
    <s v="15"/>
    <x v="13"/>
    <x v="275"/>
    <s v="1534"/>
    <s v="Haram"/>
    <s v="2"/>
    <s v="Kvinner"/>
    <x v="4"/>
    <x v="4"/>
    <x v="6"/>
    <x v="19"/>
  </r>
  <r>
    <x v="13"/>
    <s v="15"/>
    <x v="13"/>
    <x v="275"/>
    <s v="1534"/>
    <s v="Haram"/>
    <s v="2"/>
    <s v="Kvinner"/>
    <x v="5"/>
    <x v="5"/>
    <x v="6"/>
    <x v="12"/>
  </r>
  <r>
    <x v="13"/>
    <s v="15"/>
    <x v="13"/>
    <x v="275"/>
    <s v="1534"/>
    <s v="Haram"/>
    <s v="1"/>
    <s v="Menn"/>
    <x v="0"/>
    <x v="0"/>
    <x v="6"/>
    <x v="13"/>
  </r>
  <r>
    <x v="13"/>
    <s v="15"/>
    <x v="13"/>
    <x v="275"/>
    <s v="1534"/>
    <s v="Haram"/>
    <s v="1"/>
    <s v="Menn"/>
    <x v="1"/>
    <x v="1"/>
    <x v="6"/>
    <x v="13"/>
  </r>
  <r>
    <x v="13"/>
    <s v="15"/>
    <x v="13"/>
    <x v="275"/>
    <s v="1534"/>
    <s v="Haram"/>
    <s v="1"/>
    <s v="Menn"/>
    <x v="2"/>
    <x v="2"/>
    <x v="6"/>
    <x v="31"/>
  </r>
  <r>
    <x v="13"/>
    <s v="15"/>
    <x v="13"/>
    <x v="275"/>
    <s v="1534"/>
    <s v="Haram"/>
    <s v="1"/>
    <s v="Menn"/>
    <x v="3"/>
    <x v="3"/>
    <x v="6"/>
    <x v="61"/>
  </r>
  <r>
    <x v="13"/>
    <s v="15"/>
    <x v="13"/>
    <x v="275"/>
    <s v="1534"/>
    <s v="Haram"/>
    <s v="1"/>
    <s v="Menn"/>
    <x v="4"/>
    <x v="4"/>
    <x v="6"/>
    <x v="31"/>
  </r>
  <r>
    <x v="13"/>
    <s v="15"/>
    <x v="13"/>
    <x v="275"/>
    <s v="1534"/>
    <s v="Haram"/>
    <s v="1"/>
    <s v="Menn"/>
    <x v="5"/>
    <x v="5"/>
    <x v="6"/>
    <x v="2"/>
  </r>
  <r>
    <x v="13"/>
    <s v="15"/>
    <x v="13"/>
    <x v="275"/>
    <s v="1534"/>
    <s v="Haram"/>
    <s v="2"/>
    <s v="Kvinner"/>
    <x v="0"/>
    <x v="0"/>
    <x v="7"/>
    <x v="23"/>
  </r>
  <r>
    <x v="13"/>
    <s v="15"/>
    <x v="13"/>
    <x v="275"/>
    <s v="1534"/>
    <s v="Haram"/>
    <s v="2"/>
    <s v="Kvinner"/>
    <x v="1"/>
    <x v="1"/>
    <x v="7"/>
    <x v="39"/>
  </r>
  <r>
    <x v="13"/>
    <s v="15"/>
    <x v="13"/>
    <x v="275"/>
    <s v="1534"/>
    <s v="Haram"/>
    <s v="2"/>
    <s v="Kvinner"/>
    <x v="2"/>
    <x v="2"/>
    <x v="7"/>
    <x v="5"/>
  </r>
  <r>
    <x v="13"/>
    <s v="15"/>
    <x v="13"/>
    <x v="275"/>
    <s v="1534"/>
    <s v="Haram"/>
    <s v="2"/>
    <s v="Kvinner"/>
    <x v="3"/>
    <x v="3"/>
    <x v="7"/>
    <x v="19"/>
  </r>
  <r>
    <x v="13"/>
    <s v="15"/>
    <x v="13"/>
    <x v="275"/>
    <s v="1534"/>
    <s v="Haram"/>
    <s v="2"/>
    <s v="Kvinner"/>
    <x v="4"/>
    <x v="4"/>
    <x v="7"/>
    <x v="5"/>
  </r>
  <r>
    <x v="13"/>
    <s v="15"/>
    <x v="13"/>
    <x v="275"/>
    <s v="1534"/>
    <s v="Haram"/>
    <s v="2"/>
    <s v="Kvinner"/>
    <x v="5"/>
    <x v="5"/>
    <x v="7"/>
    <x v="12"/>
  </r>
  <r>
    <x v="13"/>
    <s v="15"/>
    <x v="13"/>
    <x v="275"/>
    <s v="1534"/>
    <s v="Haram"/>
    <s v="1"/>
    <s v="Menn"/>
    <x v="0"/>
    <x v="0"/>
    <x v="7"/>
    <x v="12"/>
  </r>
  <r>
    <x v="13"/>
    <s v="15"/>
    <x v="13"/>
    <x v="275"/>
    <s v="1534"/>
    <s v="Haram"/>
    <s v="1"/>
    <s v="Menn"/>
    <x v="1"/>
    <x v="1"/>
    <x v="7"/>
    <x v="15"/>
  </r>
  <r>
    <x v="13"/>
    <s v="15"/>
    <x v="13"/>
    <x v="275"/>
    <s v="1534"/>
    <s v="Haram"/>
    <s v="1"/>
    <s v="Menn"/>
    <x v="2"/>
    <x v="2"/>
    <x v="7"/>
    <x v="41"/>
  </r>
  <r>
    <x v="13"/>
    <s v="15"/>
    <x v="13"/>
    <x v="275"/>
    <s v="1534"/>
    <s v="Haram"/>
    <s v="1"/>
    <s v="Menn"/>
    <x v="3"/>
    <x v="3"/>
    <x v="7"/>
    <x v="34"/>
  </r>
  <r>
    <x v="13"/>
    <s v="15"/>
    <x v="13"/>
    <x v="275"/>
    <s v="1534"/>
    <s v="Haram"/>
    <s v="1"/>
    <s v="Menn"/>
    <x v="4"/>
    <x v="4"/>
    <x v="7"/>
    <x v="16"/>
  </r>
  <r>
    <x v="13"/>
    <s v="15"/>
    <x v="13"/>
    <x v="275"/>
    <s v="1534"/>
    <s v="Haram"/>
    <s v="1"/>
    <s v="Menn"/>
    <x v="5"/>
    <x v="5"/>
    <x v="7"/>
    <x v="2"/>
  </r>
  <r>
    <x v="13"/>
    <s v="15"/>
    <x v="13"/>
    <x v="276"/>
    <s v="1535"/>
    <s v="Vestnes"/>
    <s v="2"/>
    <s v="Kvinner"/>
    <x v="0"/>
    <x v="0"/>
    <x v="0"/>
    <x v="0"/>
  </r>
  <r>
    <x v="13"/>
    <s v="15"/>
    <x v="13"/>
    <x v="276"/>
    <s v="1535"/>
    <s v="Vestnes"/>
    <s v="2"/>
    <s v="Kvinner"/>
    <x v="1"/>
    <x v="1"/>
    <x v="0"/>
    <x v="0"/>
  </r>
  <r>
    <x v="13"/>
    <s v="15"/>
    <x v="13"/>
    <x v="276"/>
    <s v="1535"/>
    <s v="Vestnes"/>
    <s v="2"/>
    <s v="Kvinner"/>
    <x v="2"/>
    <x v="2"/>
    <x v="0"/>
    <x v="1"/>
  </r>
  <r>
    <x v="13"/>
    <s v="15"/>
    <x v="13"/>
    <x v="276"/>
    <s v="1535"/>
    <s v="Vestnes"/>
    <s v="2"/>
    <s v="Kvinner"/>
    <x v="3"/>
    <x v="3"/>
    <x v="0"/>
    <x v="13"/>
  </r>
  <r>
    <x v="13"/>
    <s v="15"/>
    <x v="13"/>
    <x v="276"/>
    <s v="1535"/>
    <s v="Vestnes"/>
    <s v="2"/>
    <s v="Kvinner"/>
    <x v="4"/>
    <x v="4"/>
    <x v="0"/>
    <x v="1"/>
  </r>
  <r>
    <x v="13"/>
    <s v="15"/>
    <x v="13"/>
    <x v="276"/>
    <s v="1535"/>
    <s v="Vestnes"/>
    <s v="2"/>
    <s v="Kvinner"/>
    <x v="5"/>
    <x v="5"/>
    <x v="0"/>
    <x v="1"/>
  </r>
  <r>
    <x v="13"/>
    <s v="15"/>
    <x v="13"/>
    <x v="276"/>
    <s v="1535"/>
    <s v="Vestnes"/>
    <s v="1"/>
    <s v="Menn"/>
    <x v="0"/>
    <x v="0"/>
    <x v="0"/>
    <x v="6"/>
  </r>
  <r>
    <x v="13"/>
    <s v="15"/>
    <x v="13"/>
    <x v="276"/>
    <s v="1535"/>
    <s v="Vestnes"/>
    <s v="1"/>
    <s v="Menn"/>
    <x v="1"/>
    <x v="1"/>
    <x v="0"/>
    <x v="12"/>
  </r>
  <r>
    <x v="13"/>
    <s v="15"/>
    <x v="13"/>
    <x v="276"/>
    <s v="1535"/>
    <s v="Vestnes"/>
    <s v="1"/>
    <s v="Menn"/>
    <x v="2"/>
    <x v="2"/>
    <x v="0"/>
    <x v="8"/>
  </r>
  <r>
    <x v="13"/>
    <s v="15"/>
    <x v="13"/>
    <x v="276"/>
    <s v="1535"/>
    <s v="Vestnes"/>
    <s v="1"/>
    <s v="Menn"/>
    <x v="3"/>
    <x v="3"/>
    <x v="0"/>
    <x v="30"/>
  </r>
  <r>
    <x v="13"/>
    <s v="15"/>
    <x v="13"/>
    <x v="276"/>
    <s v="1535"/>
    <s v="Vestnes"/>
    <s v="1"/>
    <s v="Menn"/>
    <x v="4"/>
    <x v="4"/>
    <x v="0"/>
    <x v="27"/>
  </r>
  <r>
    <x v="13"/>
    <s v="15"/>
    <x v="13"/>
    <x v="276"/>
    <s v="1535"/>
    <s v="Vestnes"/>
    <s v="1"/>
    <s v="Menn"/>
    <x v="5"/>
    <x v="5"/>
    <x v="0"/>
    <x v="6"/>
  </r>
  <r>
    <x v="13"/>
    <s v="15"/>
    <x v="13"/>
    <x v="276"/>
    <s v="1535"/>
    <s v="Vestnes"/>
    <s v="2"/>
    <s v="Kvinner"/>
    <x v="0"/>
    <x v="0"/>
    <x v="1"/>
    <x v="39"/>
  </r>
  <r>
    <x v="13"/>
    <s v="15"/>
    <x v="13"/>
    <x v="276"/>
    <s v="1535"/>
    <s v="Vestnes"/>
    <s v="2"/>
    <s v="Kvinner"/>
    <x v="1"/>
    <x v="1"/>
    <x v="1"/>
    <x v="12"/>
  </r>
  <r>
    <x v="13"/>
    <s v="15"/>
    <x v="13"/>
    <x v="276"/>
    <s v="1535"/>
    <s v="Vestnes"/>
    <s v="2"/>
    <s v="Kvinner"/>
    <x v="2"/>
    <x v="2"/>
    <x v="1"/>
    <x v="0"/>
  </r>
  <r>
    <x v="13"/>
    <s v="15"/>
    <x v="13"/>
    <x v="276"/>
    <s v="1535"/>
    <s v="Vestnes"/>
    <s v="2"/>
    <s v="Kvinner"/>
    <x v="3"/>
    <x v="3"/>
    <x v="1"/>
    <x v="13"/>
  </r>
  <r>
    <x v="13"/>
    <s v="15"/>
    <x v="13"/>
    <x v="276"/>
    <s v="1535"/>
    <s v="Vestnes"/>
    <s v="2"/>
    <s v="Kvinner"/>
    <x v="4"/>
    <x v="4"/>
    <x v="1"/>
    <x v="0"/>
  </r>
  <r>
    <x v="13"/>
    <s v="15"/>
    <x v="13"/>
    <x v="276"/>
    <s v="1535"/>
    <s v="Vestnes"/>
    <s v="2"/>
    <s v="Kvinner"/>
    <x v="5"/>
    <x v="5"/>
    <x v="1"/>
    <x v="1"/>
  </r>
  <r>
    <x v="13"/>
    <s v="15"/>
    <x v="13"/>
    <x v="276"/>
    <s v="1535"/>
    <s v="Vestnes"/>
    <s v="1"/>
    <s v="Menn"/>
    <x v="0"/>
    <x v="0"/>
    <x v="1"/>
    <x v="21"/>
  </r>
  <r>
    <x v="13"/>
    <s v="15"/>
    <x v="13"/>
    <x v="276"/>
    <s v="1535"/>
    <s v="Vestnes"/>
    <s v="1"/>
    <s v="Menn"/>
    <x v="1"/>
    <x v="1"/>
    <x v="1"/>
    <x v="12"/>
  </r>
  <r>
    <x v="13"/>
    <s v="15"/>
    <x v="13"/>
    <x v="276"/>
    <s v="1535"/>
    <s v="Vestnes"/>
    <s v="1"/>
    <s v="Menn"/>
    <x v="2"/>
    <x v="2"/>
    <x v="1"/>
    <x v="27"/>
  </r>
  <r>
    <x v="13"/>
    <s v="15"/>
    <x v="13"/>
    <x v="276"/>
    <s v="1535"/>
    <s v="Vestnes"/>
    <s v="1"/>
    <s v="Menn"/>
    <x v="3"/>
    <x v="3"/>
    <x v="1"/>
    <x v="25"/>
  </r>
  <r>
    <x v="13"/>
    <s v="15"/>
    <x v="13"/>
    <x v="276"/>
    <s v="1535"/>
    <s v="Vestnes"/>
    <s v="1"/>
    <s v="Menn"/>
    <x v="4"/>
    <x v="4"/>
    <x v="1"/>
    <x v="32"/>
  </r>
  <r>
    <x v="13"/>
    <s v="15"/>
    <x v="13"/>
    <x v="276"/>
    <s v="1535"/>
    <s v="Vestnes"/>
    <s v="1"/>
    <s v="Menn"/>
    <x v="5"/>
    <x v="5"/>
    <x v="1"/>
    <x v="21"/>
  </r>
  <r>
    <x v="13"/>
    <s v="15"/>
    <x v="13"/>
    <x v="276"/>
    <s v="1535"/>
    <s v="Vestnes"/>
    <s v="2"/>
    <s v="Kvinner"/>
    <x v="0"/>
    <x v="0"/>
    <x v="2"/>
    <x v="0"/>
  </r>
  <r>
    <x v="13"/>
    <s v="15"/>
    <x v="13"/>
    <x v="276"/>
    <s v="1535"/>
    <s v="Vestnes"/>
    <s v="2"/>
    <s v="Kvinner"/>
    <x v="1"/>
    <x v="1"/>
    <x v="2"/>
    <x v="12"/>
  </r>
  <r>
    <x v="13"/>
    <s v="15"/>
    <x v="13"/>
    <x v="276"/>
    <s v="1535"/>
    <s v="Vestnes"/>
    <s v="2"/>
    <s v="Kvinner"/>
    <x v="2"/>
    <x v="2"/>
    <x v="2"/>
    <x v="1"/>
  </r>
  <r>
    <x v="13"/>
    <s v="15"/>
    <x v="13"/>
    <x v="276"/>
    <s v="1535"/>
    <s v="Vestnes"/>
    <s v="2"/>
    <s v="Kvinner"/>
    <x v="3"/>
    <x v="3"/>
    <x v="2"/>
    <x v="13"/>
  </r>
  <r>
    <x v="13"/>
    <s v="15"/>
    <x v="13"/>
    <x v="276"/>
    <s v="1535"/>
    <s v="Vestnes"/>
    <s v="2"/>
    <s v="Kvinner"/>
    <x v="4"/>
    <x v="4"/>
    <x v="2"/>
    <x v="0"/>
  </r>
  <r>
    <x v="13"/>
    <s v="15"/>
    <x v="13"/>
    <x v="276"/>
    <s v="1535"/>
    <s v="Vestnes"/>
    <s v="2"/>
    <s v="Kvinner"/>
    <x v="5"/>
    <x v="5"/>
    <x v="2"/>
    <x v="19"/>
  </r>
  <r>
    <x v="13"/>
    <s v="15"/>
    <x v="13"/>
    <x v="276"/>
    <s v="1535"/>
    <s v="Vestnes"/>
    <s v="1"/>
    <s v="Menn"/>
    <x v="0"/>
    <x v="0"/>
    <x v="2"/>
    <x v="13"/>
  </r>
  <r>
    <x v="13"/>
    <s v="15"/>
    <x v="13"/>
    <x v="276"/>
    <s v="1535"/>
    <s v="Vestnes"/>
    <s v="1"/>
    <s v="Menn"/>
    <x v="1"/>
    <x v="1"/>
    <x v="2"/>
    <x v="12"/>
  </r>
  <r>
    <x v="13"/>
    <s v="15"/>
    <x v="13"/>
    <x v="276"/>
    <s v="1535"/>
    <s v="Vestnes"/>
    <s v="1"/>
    <s v="Menn"/>
    <x v="2"/>
    <x v="2"/>
    <x v="2"/>
    <x v="32"/>
  </r>
  <r>
    <x v="13"/>
    <s v="15"/>
    <x v="13"/>
    <x v="276"/>
    <s v="1535"/>
    <s v="Vestnes"/>
    <s v="1"/>
    <s v="Menn"/>
    <x v="3"/>
    <x v="3"/>
    <x v="2"/>
    <x v="29"/>
  </r>
  <r>
    <x v="13"/>
    <s v="15"/>
    <x v="13"/>
    <x v="276"/>
    <s v="1535"/>
    <s v="Vestnes"/>
    <s v="1"/>
    <s v="Menn"/>
    <x v="4"/>
    <x v="4"/>
    <x v="2"/>
    <x v="32"/>
  </r>
  <r>
    <x v="13"/>
    <s v="15"/>
    <x v="13"/>
    <x v="276"/>
    <s v="1535"/>
    <s v="Vestnes"/>
    <s v="1"/>
    <s v="Menn"/>
    <x v="5"/>
    <x v="5"/>
    <x v="2"/>
    <x v="5"/>
  </r>
  <r>
    <x v="13"/>
    <s v="15"/>
    <x v="13"/>
    <x v="276"/>
    <s v="1535"/>
    <s v="Vestnes"/>
    <s v="2"/>
    <s v="Kvinner"/>
    <x v="0"/>
    <x v="0"/>
    <x v="3"/>
    <x v="23"/>
  </r>
  <r>
    <x v="13"/>
    <s v="15"/>
    <x v="13"/>
    <x v="276"/>
    <s v="1535"/>
    <s v="Vestnes"/>
    <s v="2"/>
    <s v="Kvinner"/>
    <x v="1"/>
    <x v="1"/>
    <x v="3"/>
    <x v="0"/>
  </r>
  <r>
    <x v="13"/>
    <s v="15"/>
    <x v="13"/>
    <x v="276"/>
    <s v="1535"/>
    <s v="Vestnes"/>
    <s v="2"/>
    <s v="Kvinner"/>
    <x v="2"/>
    <x v="2"/>
    <x v="3"/>
    <x v="1"/>
  </r>
  <r>
    <x v="13"/>
    <s v="15"/>
    <x v="13"/>
    <x v="276"/>
    <s v="1535"/>
    <s v="Vestnes"/>
    <s v="2"/>
    <s v="Kvinner"/>
    <x v="3"/>
    <x v="3"/>
    <x v="3"/>
    <x v="2"/>
  </r>
  <r>
    <x v="13"/>
    <s v="15"/>
    <x v="13"/>
    <x v="276"/>
    <s v="1535"/>
    <s v="Vestnes"/>
    <s v="2"/>
    <s v="Kvinner"/>
    <x v="4"/>
    <x v="4"/>
    <x v="3"/>
    <x v="0"/>
  </r>
  <r>
    <x v="13"/>
    <s v="15"/>
    <x v="13"/>
    <x v="276"/>
    <s v="1535"/>
    <s v="Vestnes"/>
    <s v="2"/>
    <s v="Kvinner"/>
    <x v="5"/>
    <x v="5"/>
    <x v="3"/>
    <x v="0"/>
  </r>
  <r>
    <x v="13"/>
    <s v="15"/>
    <x v="13"/>
    <x v="276"/>
    <s v="1535"/>
    <s v="Vestnes"/>
    <s v="1"/>
    <s v="Menn"/>
    <x v="0"/>
    <x v="0"/>
    <x v="3"/>
    <x v="5"/>
  </r>
  <r>
    <x v="13"/>
    <s v="15"/>
    <x v="13"/>
    <x v="276"/>
    <s v="1535"/>
    <s v="Vestnes"/>
    <s v="1"/>
    <s v="Menn"/>
    <x v="1"/>
    <x v="1"/>
    <x v="3"/>
    <x v="6"/>
  </r>
  <r>
    <x v="13"/>
    <s v="15"/>
    <x v="13"/>
    <x v="276"/>
    <s v="1535"/>
    <s v="Vestnes"/>
    <s v="1"/>
    <s v="Menn"/>
    <x v="2"/>
    <x v="2"/>
    <x v="3"/>
    <x v="3"/>
  </r>
  <r>
    <x v="13"/>
    <s v="15"/>
    <x v="13"/>
    <x v="276"/>
    <s v="1535"/>
    <s v="Vestnes"/>
    <s v="1"/>
    <s v="Menn"/>
    <x v="3"/>
    <x v="3"/>
    <x v="3"/>
    <x v="22"/>
  </r>
  <r>
    <x v="13"/>
    <s v="15"/>
    <x v="13"/>
    <x v="276"/>
    <s v="1535"/>
    <s v="Vestnes"/>
    <s v="1"/>
    <s v="Menn"/>
    <x v="4"/>
    <x v="4"/>
    <x v="3"/>
    <x v="55"/>
  </r>
  <r>
    <x v="13"/>
    <s v="15"/>
    <x v="13"/>
    <x v="276"/>
    <s v="1535"/>
    <s v="Vestnes"/>
    <s v="1"/>
    <s v="Menn"/>
    <x v="5"/>
    <x v="5"/>
    <x v="3"/>
    <x v="5"/>
  </r>
  <r>
    <x v="13"/>
    <s v="15"/>
    <x v="13"/>
    <x v="276"/>
    <s v="1535"/>
    <s v="Vestnes"/>
    <s v="2"/>
    <s v="Kvinner"/>
    <x v="0"/>
    <x v="0"/>
    <x v="4"/>
    <x v="23"/>
  </r>
  <r>
    <x v="13"/>
    <s v="15"/>
    <x v="13"/>
    <x v="276"/>
    <s v="1535"/>
    <s v="Vestnes"/>
    <s v="2"/>
    <s v="Kvinner"/>
    <x v="1"/>
    <x v="1"/>
    <x v="4"/>
    <x v="39"/>
  </r>
  <r>
    <x v="13"/>
    <s v="15"/>
    <x v="13"/>
    <x v="276"/>
    <s v="1535"/>
    <s v="Vestnes"/>
    <s v="2"/>
    <s v="Kvinner"/>
    <x v="2"/>
    <x v="2"/>
    <x v="4"/>
    <x v="19"/>
  </r>
  <r>
    <x v="13"/>
    <s v="15"/>
    <x v="13"/>
    <x v="276"/>
    <s v="1535"/>
    <s v="Vestnes"/>
    <s v="2"/>
    <s v="Kvinner"/>
    <x v="3"/>
    <x v="3"/>
    <x v="4"/>
    <x v="21"/>
  </r>
  <r>
    <x v="13"/>
    <s v="15"/>
    <x v="13"/>
    <x v="276"/>
    <s v="1535"/>
    <s v="Vestnes"/>
    <s v="2"/>
    <s v="Kvinner"/>
    <x v="4"/>
    <x v="4"/>
    <x v="4"/>
    <x v="23"/>
  </r>
  <r>
    <x v="13"/>
    <s v="15"/>
    <x v="13"/>
    <x v="276"/>
    <s v="1535"/>
    <s v="Vestnes"/>
    <s v="2"/>
    <s v="Kvinner"/>
    <x v="5"/>
    <x v="5"/>
    <x v="4"/>
    <x v="19"/>
  </r>
  <r>
    <x v="13"/>
    <s v="15"/>
    <x v="13"/>
    <x v="276"/>
    <s v="1535"/>
    <s v="Vestnes"/>
    <s v="1"/>
    <s v="Menn"/>
    <x v="0"/>
    <x v="0"/>
    <x v="4"/>
    <x v="0"/>
  </r>
  <r>
    <x v="13"/>
    <s v="15"/>
    <x v="13"/>
    <x v="276"/>
    <s v="1535"/>
    <s v="Vestnes"/>
    <s v="1"/>
    <s v="Menn"/>
    <x v="1"/>
    <x v="1"/>
    <x v="4"/>
    <x v="15"/>
  </r>
  <r>
    <x v="13"/>
    <s v="15"/>
    <x v="13"/>
    <x v="276"/>
    <s v="1535"/>
    <s v="Vestnes"/>
    <s v="1"/>
    <s v="Menn"/>
    <x v="2"/>
    <x v="2"/>
    <x v="4"/>
    <x v="51"/>
  </r>
  <r>
    <x v="13"/>
    <s v="15"/>
    <x v="13"/>
    <x v="276"/>
    <s v="1535"/>
    <s v="Vestnes"/>
    <s v="1"/>
    <s v="Menn"/>
    <x v="3"/>
    <x v="3"/>
    <x v="4"/>
    <x v="58"/>
  </r>
  <r>
    <x v="13"/>
    <s v="15"/>
    <x v="13"/>
    <x v="276"/>
    <s v="1535"/>
    <s v="Vestnes"/>
    <s v="1"/>
    <s v="Menn"/>
    <x v="4"/>
    <x v="4"/>
    <x v="4"/>
    <x v="41"/>
  </r>
  <r>
    <x v="13"/>
    <s v="15"/>
    <x v="13"/>
    <x v="276"/>
    <s v="1535"/>
    <s v="Vestnes"/>
    <s v="1"/>
    <s v="Menn"/>
    <x v="5"/>
    <x v="5"/>
    <x v="4"/>
    <x v="13"/>
  </r>
  <r>
    <x v="13"/>
    <s v="15"/>
    <x v="13"/>
    <x v="276"/>
    <s v="1535"/>
    <s v="Vestnes"/>
    <s v="2"/>
    <s v="Kvinner"/>
    <x v="0"/>
    <x v="0"/>
    <x v="5"/>
    <x v="23"/>
  </r>
  <r>
    <x v="13"/>
    <s v="15"/>
    <x v="13"/>
    <x v="276"/>
    <s v="1535"/>
    <s v="Vestnes"/>
    <s v="2"/>
    <s v="Kvinner"/>
    <x v="1"/>
    <x v="1"/>
    <x v="5"/>
    <x v="0"/>
  </r>
  <r>
    <x v="13"/>
    <s v="15"/>
    <x v="13"/>
    <x v="276"/>
    <s v="1535"/>
    <s v="Vestnes"/>
    <s v="2"/>
    <s v="Kvinner"/>
    <x v="2"/>
    <x v="2"/>
    <x v="5"/>
    <x v="5"/>
  </r>
  <r>
    <x v="13"/>
    <s v="15"/>
    <x v="13"/>
    <x v="276"/>
    <s v="1535"/>
    <s v="Vestnes"/>
    <s v="2"/>
    <s v="Kvinner"/>
    <x v="3"/>
    <x v="3"/>
    <x v="5"/>
    <x v="5"/>
  </r>
  <r>
    <x v="13"/>
    <s v="15"/>
    <x v="13"/>
    <x v="276"/>
    <s v="1535"/>
    <s v="Vestnes"/>
    <s v="2"/>
    <s v="Kvinner"/>
    <x v="4"/>
    <x v="4"/>
    <x v="5"/>
    <x v="39"/>
  </r>
  <r>
    <x v="13"/>
    <s v="15"/>
    <x v="13"/>
    <x v="276"/>
    <s v="1535"/>
    <s v="Vestnes"/>
    <s v="2"/>
    <s v="Kvinner"/>
    <x v="5"/>
    <x v="5"/>
    <x v="5"/>
    <x v="23"/>
  </r>
  <r>
    <x v="13"/>
    <s v="15"/>
    <x v="13"/>
    <x v="276"/>
    <s v="1535"/>
    <s v="Vestnes"/>
    <s v="1"/>
    <s v="Menn"/>
    <x v="0"/>
    <x v="0"/>
    <x v="5"/>
    <x v="5"/>
  </r>
  <r>
    <x v="13"/>
    <s v="15"/>
    <x v="13"/>
    <x v="276"/>
    <s v="1535"/>
    <s v="Vestnes"/>
    <s v="1"/>
    <s v="Menn"/>
    <x v="1"/>
    <x v="1"/>
    <x v="5"/>
    <x v="13"/>
  </r>
  <r>
    <x v="13"/>
    <s v="15"/>
    <x v="13"/>
    <x v="276"/>
    <s v="1535"/>
    <s v="Vestnes"/>
    <s v="1"/>
    <s v="Menn"/>
    <x v="2"/>
    <x v="2"/>
    <x v="5"/>
    <x v="32"/>
  </r>
  <r>
    <x v="13"/>
    <s v="15"/>
    <x v="13"/>
    <x v="276"/>
    <s v="1535"/>
    <s v="Vestnes"/>
    <s v="1"/>
    <s v="Menn"/>
    <x v="3"/>
    <x v="3"/>
    <x v="5"/>
    <x v="34"/>
  </r>
  <r>
    <x v="13"/>
    <s v="15"/>
    <x v="13"/>
    <x v="276"/>
    <s v="1535"/>
    <s v="Vestnes"/>
    <s v="1"/>
    <s v="Menn"/>
    <x v="4"/>
    <x v="4"/>
    <x v="5"/>
    <x v="40"/>
  </r>
  <r>
    <x v="13"/>
    <s v="15"/>
    <x v="13"/>
    <x v="276"/>
    <s v="1535"/>
    <s v="Vestnes"/>
    <s v="1"/>
    <s v="Menn"/>
    <x v="5"/>
    <x v="5"/>
    <x v="5"/>
    <x v="7"/>
  </r>
  <r>
    <x v="13"/>
    <s v="15"/>
    <x v="13"/>
    <x v="276"/>
    <s v="1535"/>
    <s v="Vestnes"/>
    <s v="2"/>
    <s v="Kvinner"/>
    <x v="0"/>
    <x v="0"/>
    <x v="6"/>
    <x v="39"/>
  </r>
  <r>
    <x v="13"/>
    <s v="15"/>
    <x v="13"/>
    <x v="276"/>
    <s v="1535"/>
    <s v="Vestnes"/>
    <s v="2"/>
    <s v="Kvinner"/>
    <x v="1"/>
    <x v="1"/>
    <x v="6"/>
    <x v="39"/>
  </r>
  <r>
    <x v="13"/>
    <s v="15"/>
    <x v="13"/>
    <x v="276"/>
    <s v="1535"/>
    <s v="Vestnes"/>
    <s v="2"/>
    <s v="Kvinner"/>
    <x v="2"/>
    <x v="2"/>
    <x v="6"/>
    <x v="1"/>
  </r>
  <r>
    <x v="13"/>
    <s v="15"/>
    <x v="13"/>
    <x v="276"/>
    <s v="1535"/>
    <s v="Vestnes"/>
    <s v="2"/>
    <s v="Kvinner"/>
    <x v="3"/>
    <x v="3"/>
    <x v="6"/>
    <x v="5"/>
  </r>
  <r>
    <x v="13"/>
    <s v="15"/>
    <x v="13"/>
    <x v="276"/>
    <s v="1535"/>
    <s v="Vestnes"/>
    <s v="2"/>
    <s v="Kvinner"/>
    <x v="4"/>
    <x v="4"/>
    <x v="6"/>
    <x v="1"/>
  </r>
  <r>
    <x v="13"/>
    <s v="15"/>
    <x v="13"/>
    <x v="276"/>
    <s v="1535"/>
    <s v="Vestnes"/>
    <s v="2"/>
    <s v="Kvinner"/>
    <x v="5"/>
    <x v="5"/>
    <x v="6"/>
    <x v="39"/>
  </r>
  <r>
    <x v="13"/>
    <s v="15"/>
    <x v="13"/>
    <x v="276"/>
    <s v="1535"/>
    <s v="Vestnes"/>
    <s v="1"/>
    <s v="Menn"/>
    <x v="0"/>
    <x v="0"/>
    <x v="6"/>
    <x v="12"/>
  </r>
  <r>
    <x v="13"/>
    <s v="15"/>
    <x v="13"/>
    <x v="276"/>
    <s v="1535"/>
    <s v="Vestnes"/>
    <s v="1"/>
    <s v="Menn"/>
    <x v="1"/>
    <x v="1"/>
    <x v="6"/>
    <x v="19"/>
  </r>
  <r>
    <x v="13"/>
    <s v="15"/>
    <x v="13"/>
    <x v="276"/>
    <s v="1535"/>
    <s v="Vestnes"/>
    <s v="1"/>
    <s v="Menn"/>
    <x v="2"/>
    <x v="2"/>
    <x v="6"/>
    <x v="41"/>
  </r>
  <r>
    <x v="13"/>
    <s v="15"/>
    <x v="13"/>
    <x v="276"/>
    <s v="1535"/>
    <s v="Vestnes"/>
    <s v="1"/>
    <s v="Menn"/>
    <x v="3"/>
    <x v="3"/>
    <x v="6"/>
    <x v="38"/>
  </r>
  <r>
    <x v="13"/>
    <s v="15"/>
    <x v="13"/>
    <x v="276"/>
    <s v="1535"/>
    <s v="Vestnes"/>
    <s v="1"/>
    <s v="Menn"/>
    <x v="4"/>
    <x v="4"/>
    <x v="6"/>
    <x v="56"/>
  </r>
  <r>
    <x v="13"/>
    <s v="15"/>
    <x v="13"/>
    <x v="276"/>
    <s v="1535"/>
    <s v="Vestnes"/>
    <s v="1"/>
    <s v="Menn"/>
    <x v="5"/>
    <x v="5"/>
    <x v="6"/>
    <x v="13"/>
  </r>
  <r>
    <x v="13"/>
    <s v="15"/>
    <x v="13"/>
    <x v="276"/>
    <s v="1535"/>
    <s v="Vestnes"/>
    <s v="2"/>
    <s v="Kvinner"/>
    <x v="0"/>
    <x v="0"/>
    <x v="7"/>
    <x v="39"/>
  </r>
  <r>
    <x v="13"/>
    <s v="15"/>
    <x v="13"/>
    <x v="276"/>
    <s v="1535"/>
    <s v="Vestnes"/>
    <s v="2"/>
    <s v="Kvinner"/>
    <x v="1"/>
    <x v="1"/>
    <x v="7"/>
    <x v="23"/>
  </r>
  <r>
    <x v="13"/>
    <s v="15"/>
    <x v="13"/>
    <x v="276"/>
    <s v="1535"/>
    <s v="Vestnes"/>
    <s v="2"/>
    <s v="Kvinner"/>
    <x v="2"/>
    <x v="2"/>
    <x v="7"/>
    <x v="5"/>
  </r>
  <r>
    <x v="13"/>
    <s v="15"/>
    <x v="13"/>
    <x v="276"/>
    <s v="1535"/>
    <s v="Vestnes"/>
    <s v="2"/>
    <s v="Kvinner"/>
    <x v="3"/>
    <x v="3"/>
    <x v="7"/>
    <x v="5"/>
  </r>
  <r>
    <x v="13"/>
    <s v="15"/>
    <x v="13"/>
    <x v="276"/>
    <s v="1535"/>
    <s v="Vestnes"/>
    <s v="2"/>
    <s v="Kvinner"/>
    <x v="4"/>
    <x v="4"/>
    <x v="7"/>
    <x v="0"/>
  </r>
  <r>
    <x v="13"/>
    <s v="15"/>
    <x v="13"/>
    <x v="276"/>
    <s v="1535"/>
    <s v="Vestnes"/>
    <s v="2"/>
    <s v="Kvinner"/>
    <x v="5"/>
    <x v="5"/>
    <x v="7"/>
    <x v="39"/>
  </r>
  <r>
    <x v="13"/>
    <s v="15"/>
    <x v="13"/>
    <x v="276"/>
    <s v="1535"/>
    <s v="Vestnes"/>
    <s v="1"/>
    <s v="Menn"/>
    <x v="0"/>
    <x v="0"/>
    <x v="7"/>
    <x v="19"/>
  </r>
  <r>
    <x v="13"/>
    <s v="15"/>
    <x v="13"/>
    <x v="276"/>
    <s v="1535"/>
    <s v="Vestnes"/>
    <s v="1"/>
    <s v="Menn"/>
    <x v="1"/>
    <x v="1"/>
    <x v="7"/>
    <x v="1"/>
  </r>
  <r>
    <x v="13"/>
    <s v="15"/>
    <x v="13"/>
    <x v="276"/>
    <s v="1535"/>
    <s v="Vestnes"/>
    <s v="1"/>
    <s v="Menn"/>
    <x v="2"/>
    <x v="2"/>
    <x v="7"/>
    <x v="8"/>
  </r>
  <r>
    <x v="13"/>
    <s v="15"/>
    <x v="13"/>
    <x v="276"/>
    <s v="1535"/>
    <s v="Vestnes"/>
    <s v="1"/>
    <s v="Menn"/>
    <x v="3"/>
    <x v="3"/>
    <x v="7"/>
    <x v="50"/>
  </r>
  <r>
    <x v="13"/>
    <s v="15"/>
    <x v="13"/>
    <x v="276"/>
    <s v="1535"/>
    <s v="Vestnes"/>
    <s v="1"/>
    <s v="Menn"/>
    <x v="4"/>
    <x v="4"/>
    <x v="7"/>
    <x v="51"/>
  </r>
  <r>
    <x v="13"/>
    <s v="15"/>
    <x v="13"/>
    <x v="276"/>
    <s v="1535"/>
    <s v="Vestnes"/>
    <s v="1"/>
    <s v="Menn"/>
    <x v="5"/>
    <x v="5"/>
    <x v="7"/>
    <x v="13"/>
  </r>
  <r>
    <x v="13"/>
    <s v="15"/>
    <x v="13"/>
    <x v="277"/>
    <s v="1539"/>
    <s v="Rauma"/>
    <s v="2"/>
    <s v="Kvinner"/>
    <x v="0"/>
    <x v="0"/>
    <x v="0"/>
    <x v="0"/>
  </r>
  <r>
    <x v="13"/>
    <s v="15"/>
    <x v="13"/>
    <x v="277"/>
    <s v="1539"/>
    <s v="Rauma"/>
    <s v="2"/>
    <s v="Kvinner"/>
    <x v="1"/>
    <x v="1"/>
    <x v="0"/>
    <x v="19"/>
  </r>
  <r>
    <x v="13"/>
    <s v="15"/>
    <x v="13"/>
    <x v="277"/>
    <s v="1539"/>
    <s v="Rauma"/>
    <s v="2"/>
    <s v="Kvinner"/>
    <x v="2"/>
    <x v="2"/>
    <x v="0"/>
    <x v="13"/>
  </r>
  <r>
    <x v="13"/>
    <s v="15"/>
    <x v="13"/>
    <x v="277"/>
    <s v="1539"/>
    <s v="Rauma"/>
    <s v="2"/>
    <s v="Kvinner"/>
    <x v="3"/>
    <x v="3"/>
    <x v="0"/>
    <x v="40"/>
  </r>
  <r>
    <x v="13"/>
    <s v="15"/>
    <x v="13"/>
    <x v="277"/>
    <s v="1539"/>
    <s v="Rauma"/>
    <s v="2"/>
    <s v="Kvinner"/>
    <x v="4"/>
    <x v="4"/>
    <x v="0"/>
    <x v="63"/>
  </r>
  <r>
    <x v="13"/>
    <s v="15"/>
    <x v="13"/>
    <x v="277"/>
    <s v="1539"/>
    <s v="Rauma"/>
    <s v="2"/>
    <s v="Kvinner"/>
    <x v="5"/>
    <x v="5"/>
    <x v="0"/>
    <x v="7"/>
  </r>
  <r>
    <x v="13"/>
    <s v="15"/>
    <x v="13"/>
    <x v="277"/>
    <s v="1539"/>
    <s v="Rauma"/>
    <s v="1"/>
    <s v="Menn"/>
    <x v="0"/>
    <x v="0"/>
    <x v="0"/>
    <x v="7"/>
  </r>
  <r>
    <x v="13"/>
    <s v="15"/>
    <x v="13"/>
    <x v="277"/>
    <s v="1539"/>
    <s v="Rauma"/>
    <s v="1"/>
    <s v="Menn"/>
    <x v="1"/>
    <x v="1"/>
    <x v="0"/>
    <x v="7"/>
  </r>
  <r>
    <x v="13"/>
    <s v="15"/>
    <x v="13"/>
    <x v="277"/>
    <s v="1539"/>
    <s v="Rauma"/>
    <s v="1"/>
    <s v="Menn"/>
    <x v="2"/>
    <x v="2"/>
    <x v="0"/>
    <x v="63"/>
  </r>
  <r>
    <x v="13"/>
    <s v="15"/>
    <x v="13"/>
    <x v="277"/>
    <s v="1539"/>
    <s v="Rauma"/>
    <s v="1"/>
    <s v="Menn"/>
    <x v="3"/>
    <x v="3"/>
    <x v="0"/>
    <x v="25"/>
  </r>
  <r>
    <x v="13"/>
    <s v="15"/>
    <x v="13"/>
    <x v="277"/>
    <s v="1539"/>
    <s v="Rauma"/>
    <s v="1"/>
    <s v="Menn"/>
    <x v="4"/>
    <x v="4"/>
    <x v="0"/>
    <x v="57"/>
  </r>
  <r>
    <x v="13"/>
    <s v="15"/>
    <x v="13"/>
    <x v="277"/>
    <s v="1539"/>
    <s v="Rauma"/>
    <s v="1"/>
    <s v="Menn"/>
    <x v="5"/>
    <x v="5"/>
    <x v="0"/>
    <x v="20"/>
  </r>
  <r>
    <x v="13"/>
    <s v="15"/>
    <x v="13"/>
    <x v="277"/>
    <s v="1539"/>
    <s v="Rauma"/>
    <s v="2"/>
    <s v="Kvinner"/>
    <x v="0"/>
    <x v="0"/>
    <x v="1"/>
    <x v="19"/>
  </r>
  <r>
    <x v="13"/>
    <s v="15"/>
    <x v="13"/>
    <x v="277"/>
    <s v="1539"/>
    <s v="Rauma"/>
    <s v="2"/>
    <s v="Kvinner"/>
    <x v="1"/>
    <x v="1"/>
    <x v="1"/>
    <x v="19"/>
  </r>
  <r>
    <x v="13"/>
    <s v="15"/>
    <x v="13"/>
    <x v="277"/>
    <s v="1539"/>
    <s v="Rauma"/>
    <s v="2"/>
    <s v="Kvinner"/>
    <x v="2"/>
    <x v="2"/>
    <x v="1"/>
    <x v="6"/>
  </r>
  <r>
    <x v="13"/>
    <s v="15"/>
    <x v="13"/>
    <x v="277"/>
    <s v="1539"/>
    <s v="Rauma"/>
    <s v="2"/>
    <s v="Kvinner"/>
    <x v="3"/>
    <x v="3"/>
    <x v="1"/>
    <x v="3"/>
  </r>
  <r>
    <x v="13"/>
    <s v="15"/>
    <x v="13"/>
    <x v="277"/>
    <s v="1539"/>
    <s v="Rauma"/>
    <s v="2"/>
    <s v="Kvinner"/>
    <x v="4"/>
    <x v="4"/>
    <x v="1"/>
    <x v="45"/>
  </r>
  <r>
    <x v="13"/>
    <s v="15"/>
    <x v="13"/>
    <x v="277"/>
    <s v="1539"/>
    <s v="Rauma"/>
    <s v="2"/>
    <s v="Kvinner"/>
    <x v="5"/>
    <x v="5"/>
    <x v="1"/>
    <x v="5"/>
  </r>
  <r>
    <x v="13"/>
    <s v="15"/>
    <x v="13"/>
    <x v="277"/>
    <s v="1539"/>
    <s v="Rauma"/>
    <s v="1"/>
    <s v="Menn"/>
    <x v="0"/>
    <x v="0"/>
    <x v="1"/>
    <x v="12"/>
  </r>
  <r>
    <x v="13"/>
    <s v="15"/>
    <x v="13"/>
    <x v="277"/>
    <s v="1539"/>
    <s v="Rauma"/>
    <s v="1"/>
    <s v="Menn"/>
    <x v="1"/>
    <x v="1"/>
    <x v="1"/>
    <x v="6"/>
  </r>
  <r>
    <x v="13"/>
    <s v="15"/>
    <x v="13"/>
    <x v="277"/>
    <s v="1539"/>
    <s v="Rauma"/>
    <s v="1"/>
    <s v="Menn"/>
    <x v="2"/>
    <x v="2"/>
    <x v="1"/>
    <x v="63"/>
  </r>
  <r>
    <x v="13"/>
    <s v="15"/>
    <x v="13"/>
    <x v="277"/>
    <s v="1539"/>
    <s v="Rauma"/>
    <s v="1"/>
    <s v="Menn"/>
    <x v="3"/>
    <x v="3"/>
    <x v="1"/>
    <x v="60"/>
  </r>
  <r>
    <x v="13"/>
    <s v="15"/>
    <x v="13"/>
    <x v="277"/>
    <s v="1539"/>
    <s v="Rauma"/>
    <s v="1"/>
    <s v="Menn"/>
    <x v="4"/>
    <x v="4"/>
    <x v="1"/>
    <x v="71"/>
  </r>
  <r>
    <x v="13"/>
    <s v="15"/>
    <x v="13"/>
    <x v="277"/>
    <s v="1539"/>
    <s v="Rauma"/>
    <s v="1"/>
    <s v="Menn"/>
    <x v="5"/>
    <x v="5"/>
    <x v="1"/>
    <x v="4"/>
  </r>
  <r>
    <x v="13"/>
    <s v="15"/>
    <x v="13"/>
    <x v="277"/>
    <s v="1539"/>
    <s v="Rauma"/>
    <s v="2"/>
    <s v="Kvinner"/>
    <x v="0"/>
    <x v="0"/>
    <x v="2"/>
    <x v="12"/>
  </r>
  <r>
    <x v="13"/>
    <s v="15"/>
    <x v="13"/>
    <x v="277"/>
    <s v="1539"/>
    <s v="Rauma"/>
    <s v="2"/>
    <s v="Kvinner"/>
    <x v="1"/>
    <x v="1"/>
    <x v="2"/>
    <x v="19"/>
  </r>
  <r>
    <x v="13"/>
    <s v="15"/>
    <x v="13"/>
    <x v="277"/>
    <s v="1539"/>
    <s v="Rauma"/>
    <s v="2"/>
    <s v="Kvinner"/>
    <x v="2"/>
    <x v="2"/>
    <x v="2"/>
    <x v="6"/>
  </r>
  <r>
    <x v="13"/>
    <s v="15"/>
    <x v="13"/>
    <x v="277"/>
    <s v="1539"/>
    <s v="Rauma"/>
    <s v="2"/>
    <s v="Kvinner"/>
    <x v="3"/>
    <x v="3"/>
    <x v="2"/>
    <x v="3"/>
  </r>
  <r>
    <x v="13"/>
    <s v="15"/>
    <x v="13"/>
    <x v="277"/>
    <s v="1539"/>
    <s v="Rauma"/>
    <s v="2"/>
    <s v="Kvinner"/>
    <x v="4"/>
    <x v="4"/>
    <x v="2"/>
    <x v="40"/>
  </r>
  <r>
    <x v="13"/>
    <s v="15"/>
    <x v="13"/>
    <x v="277"/>
    <s v="1539"/>
    <s v="Rauma"/>
    <s v="2"/>
    <s v="Kvinner"/>
    <x v="5"/>
    <x v="5"/>
    <x v="2"/>
    <x v="36"/>
  </r>
  <r>
    <x v="13"/>
    <s v="15"/>
    <x v="13"/>
    <x v="277"/>
    <s v="1539"/>
    <s v="Rauma"/>
    <s v="1"/>
    <s v="Menn"/>
    <x v="0"/>
    <x v="0"/>
    <x v="2"/>
    <x v="12"/>
  </r>
  <r>
    <x v="13"/>
    <s v="15"/>
    <x v="13"/>
    <x v="277"/>
    <s v="1539"/>
    <s v="Rauma"/>
    <s v="1"/>
    <s v="Menn"/>
    <x v="1"/>
    <x v="1"/>
    <x v="2"/>
    <x v="14"/>
  </r>
  <r>
    <x v="13"/>
    <s v="15"/>
    <x v="13"/>
    <x v="277"/>
    <s v="1539"/>
    <s v="Rauma"/>
    <s v="1"/>
    <s v="Menn"/>
    <x v="2"/>
    <x v="2"/>
    <x v="2"/>
    <x v="45"/>
  </r>
  <r>
    <x v="13"/>
    <s v="15"/>
    <x v="13"/>
    <x v="277"/>
    <s v="1539"/>
    <s v="Rauma"/>
    <s v="1"/>
    <s v="Menn"/>
    <x v="3"/>
    <x v="3"/>
    <x v="2"/>
    <x v="61"/>
  </r>
  <r>
    <x v="13"/>
    <s v="15"/>
    <x v="13"/>
    <x v="277"/>
    <s v="1539"/>
    <s v="Rauma"/>
    <s v="1"/>
    <s v="Menn"/>
    <x v="4"/>
    <x v="4"/>
    <x v="2"/>
    <x v="76"/>
  </r>
  <r>
    <x v="13"/>
    <s v="15"/>
    <x v="13"/>
    <x v="277"/>
    <s v="1539"/>
    <s v="Rauma"/>
    <s v="1"/>
    <s v="Menn"/>
    <x v="5"/>
    <x v="5"/>
    <x v="2"/>
    <x v="4"/>
  </r>
  <r>
    <x v="13"/>
    <s v="15"/>
    <x v="13"/>
    <x v="277"/>
    <s v="1539"/>
    <s v="Rauma"/>
    <s v="2"/>
    <s v="Kvinner"/>
    <x v="0"/>
    <x v="0"/>
    <x v="3"/>
    <x v="1"/>
  </r>
  <r>
    <x v="13"/>
    <s v="15"/>
    <x v="13"/>
    <x v="277"/>
    <s v="1539"/>
    <s v="Rauma"/>
    <s v="2"/>
    <s v="Kvinner"/>
    <x v="1"/>
    <x v="1"/>
    <x v="3"/>
    <x v="0"/>
  </r>
  <r>
    <x v="13"/>
    <s v="15"/>
    <x v="13"/>
    <x v="277"/>
    <s v="1539"/>
    <s v="Rauma"/>
    <s v="2"/>
    <s v="Kvinner"/>
    <x v="2"/>
    <x v="2"/>
    <x v="3"/>
    <x v="13"/>
  </r>
  <r>
    <x v="13"/>
    <s v="15"/>
    <x v="13"/>
    <x v="277"/>
    <s v="1539"/>
    <s v="Rauma"/>
    <s v="2"/>
    <s v="Kvinner"/>
    <x v="3"/>
    <x v="3"/>
    <x v="3"/>
    <x v="21"/>
  </r>
  <r>
    <x v="13"/>
    <s v="15"/>
    <x v="13"/>
    <x v="277"/>
    <s v="1539"/>
    <s v="Rauma"/>
    <s v="2"/>
    <s v="Kvinner"/>
    <x v="4"/>
    <x v="4"/>
    <x v="3"/>
    <x v="55"/>
  </r>
  <r>
    <x v="13"/>
    <s v="15"/>
    <x v="13"/>
    <x v="277"/>
    <s v="1539"/>
    <s v="Rauma"/>
    <s v="2"/>
    <s v="Kvinner"/>
    <x v="5"/>
    <x v="5"/>
    <x v="3"/>
    <x v="21"/>
  </r>
  <r>
    <x v="13"/>
    <s v="15"/>
    <x v="13"/>
    <x v="277"/>
    <s v="1539"/>
    <s v="Rauma"/>
    <s v="1"/>
    <s v="Menn"/>
    <x v="0"/>
    <x v="0"/>
    <x v="3"/>
    <x v="19"/>
  </r>
  <r>
    <x v="13"/>
    <s v="15"/>
    <x v="13"/>
    <x v="277"/>
    <s v="1539"/>
    <s v="Rauma"/>
    <s v="1"/>
    <s v="Menn"/>
    <x v="1"/>
    <x v="1"/>
    <x v="3"/>
    <x v="13"/>
  </r>
  <r>
    <x v="13"/>
    <s v="15"/>
    <x v="13"/>
    <x v="277"/>
    <s v="1539"/>
    <s v="Rauma"/>
    <s v="1"/>
    <s v="Menn"/>
    <x v="2"/>
    <x v="2"/>
    <x v="3"/>
    <x v="27"/>
  </r>
  <r>
    <x v="13"/>
    <s v="15"/>
    <x v="13"/>
    <x v="277"/>
    <s v="1539"/>
    <s v="Rauma"/>
    <s v="1"/>
    <s v="Menn"/>
    <x v="3"/>
    <x v="3"/>
    <x v="3"/>
    <x v="25"/>
  </r>
  <r>
    <x v="13"/>
    <s v="15"/>
    <x v="13"/>
    <x v="277"/>
    <s v="1539"/>
    <s v="Rauma"/>
    <s v="1"/>
    <s v="Menn"/>
    <x v="4"/>
    <x v="4"/>
    <x v="3"/>
    <x v="26"/>
  </r>
  <r>
    <x v="13"/>
    <s v="15"/>
    <x v="13"/>
    <x v="277"/>
    <s v="1539"/>
    <s v="Rauma"/>
    <s v="1"/>
    <s v="Menn"/>
    <x v="5"/>
    <x v="5"/>
    <x v="3"/>
    <x v="14"/>
  </r>
  <r>
    <x v="13"/>
    <s v="15"/>
    <x v="13"/>
    <x v="277"/>
    <s v="1539"/>
    <s v="Rauma"/>
    <s v="2"/>
    <s v="Kvinner"/>
    <x v="0"/>
    <x v="0"/>
    <x v="4"/>
    <x v="1"/>
  </r>
  <r>
    <x v="13"/>
    <s v="15"/>
    <x v="13"/>
    <x v="277"/>
    <s v="1539"/>
    <s v="Rauma"/>
    <s v="2"/>
    <s v="Kvinner"/>
    <x v="1"/>
    <x v="1"/>
    <x v="4"/>
    <x v="23"/>
  </r>
  <r>
    <x v="13"/>
    <s v="15"/>
    <x v="13"/>
    <x v="277"/>
    <s v="1539"/>
    <s v="Rauma"/>
    <s v="2"/>
    <s v="Kvinner"/>
    <x v="2"/>
    <x v="2"/>
    <x v="4"/>
    <x v="13"/>
  </r>
  <r>
    <x v="13"/>
    <s v="15"/>
    <x v="13"/>
    <x v="277"/>
    <s v="1539"/>
    <s v="Rauma"/>
    <s v="2"/>
    <s v="Kvinner"/>
    <x v="3"/>
    <x v="3"/>
    <x v="4"/>
    <x v="21"/>
  </r>
  <r>
    <x v="13"/>
    <s v="15"/>
    <x v="13"/>
    <x v="277"/>
    <s v="1539"/>
    <s v="Rauma"/>
    <s v="2"/>
    <s v="Kvinner"/>
    <x v="4"/>
    <x v="4"/>
    <x v="4"/>
    <x v="56"/>
  </r>
  <r>
    <x v="13"/>
    <s v="15"/>
    <x v="13"/>
    <x v="277"/>
    <s v="1539"/>
    <s v="Rauma"/>
    <s v="2"/>
    <s v="Kvinner"/>
    <x v="5"/>
    <x v="5"/>
    <x v="4"/>
    <x v="4"/>
  </r>
  <r>
    <x v="13"/>
    <s v="15"/>
    <x v="13"/>
    <x v="277"/>
    <s v="1539"/>
    <s v="Rauma"/>
    <s v="1"/>
    <s v="Menn"/>
    <x v="0"/>
    <x v="0"/>
    <x v="4"/>
    <x v="1"/>
  </r>
  <r>
    <x v="13"/>
    <s v="15"/>
    <x v="13"/>
    <x v="277"/>
    <s v="1539"/>
    <s v="Rauma"/>
    <s v="1"/>
    <s v="Menn"/>
    <x v="1"/>
    <x v="1"/>
    <x v="4"/>
    <x v="2"/>
  </r>
  <r>
    <x v="13"/>
    <s v="15"/>
    <x v="13"/>
    <x v="277"/>
    <s v="1539"/>
    <s v="Rauma"/>
    <s v="1"/>
    <s v="Menn"/>
    <x v="2"/>
    <x v="2"/>
    <x v="4"/>
    <x v="27"/>
  </r>
  <r>
    <x v="13"/>
    <s v="15"/>
    <x v="13"/>
    <x v="277"/>
    <s v="1539"/>
    <s v="Rauma"/>
    <s v="1"/>
    <s v="Menn"/>
    <x v="3"/>
    <x v="3"/>
    <x v="4"/>
    <x v="30"/>
  </r>
  <r>
    <x v="13"/>
    <s v="15"/>
    <x v="13"/>
    <x v="277"/>
    <s v="1539"/>
    <s v="Rauma"/>
    <s v="1"/>
    <s v="Menn"/>
    <x v="4"/>
    <x v="4"/>
    <x v="4"/>
    <x v="31"/>
  </r>
  <r>
    <x v="13"/>
    <s v="15"/>
    <x v="13"/>
    <x v="277"/>
    <s v="1539"/>
    <s v="Rauma"/>
    <s v="1"/>
    <s v="Menn"/>
    <x v="5"/>
    <x v="5"/>
    <x v="4"/>
    <x v="27"/>
  </r>
  <r>
    <x v="13"/>
    <s v="15"/>
    <x v="13"/>
    <x v="277"/>
    <s v="1539"/>
    <s v="Rauma"/>
    <s v="2"/>
    <s v="Kvinner"/>
    <x v="0"/>
    <x v="0"/>
    <x v="5"/>
    <x v="0"/>
  </r>
  <r>
    <x v="13"/>
    <s v="15"/>
    <x v="13"/>
    <x v="277"/>
    <s v="1539"/>
    <s v="Rauma"/>
    <s v="2"/>
    <s v="Kvinner"/>
    <x v="1"/>
    <x v="1"/>
    <x v="5"/>
    <x v="19"/>
  </r>
  <r>
    <x v="13"/>
    <s v="15"/>
    <x v="13"/>
    <x v="277"/>
    <s v="1539"/>
    <s v="Rauma"/>
    <s v="2"/>
    <s v="Kvinner"/>
    <x v="2"/>
    <x v="2"/>
    <x v="5"/>
    <x v="5"/>
  </r>
  <r>
    <x v="13"/>
    <s v="15"/>
    <x v="13"/>
    <x v="277"/>
    <s v="1539"/>
    <s v="Rauma"/>
    <s v="2"/>
    <s v="Kvinner"/>
    <x v="3"/>
    <x v="3"/>
    <x v="5"/>
    <x v="15"/>
  </r>
  <r>
    <x v="13"/>
    <s v="15"/>
    <x v="13"/>
    <x v="277"/>
    <s v="1539"/>
    <s v="Rauma"/>
    <s v="2"/>
    <s v="Kvinner"/>
    <x v="4"/>
    <x v="4"/>
    <x v="5"/>
    <x v="4"/>
  </r>
  <r>
    <x v="13"/>
    <s v="15"/>
    <x v="13"/>
    <x v="277"/>
    <s v="1539"/>
    <s v="Rauma"/>
    <s v="2"/>
    <s v="Kvinner"/>
    <x v="5"/>
    <x v="5"/>
    <x v="5"/>
    <x v="36"/>
  </r>
  <r>
    <x v="13"/>
    <s v="15"/>
    <x v="13"/>
    <x v="277"/>
    <s v="1539"/>
    <s v="Rauma"/>
    <s v="1"/>
    <s v="Menn"/>
    <x v="0"/>
    <x v="0"/>
    <x v="5"/>
    <x v="5"/>
  </r>
  <r>
    <x v="13"/>
    <s v="15"/>
    <x v="13"/>
    <x v="277"/>
    <s v="1539"/>
    <s v="Rauma"/>
    <s v="1"/>
    <s v="Menn"/>
    <x v="1"/>
    <x v="1"/>
    <x v="5"/>
    <x v="36"/>
  </r>
  <r>
    <x v="13"/>
    <s v="15"/>
    <x v="13"/>
    <x v="277"/>
    <s v="1539"/>
    <s v="Rauma"/>
    <s v="1"/>
    <s v="Menn"/>
    <x v="2"/>
    <x v="2"/>
    <x v="5"/>
    <x v="41"/>
  </r>
  <r>
    <x v="13"/>
    <s v="15"/>
    <x v="13"/>
    <x v="277"/>
    <s v="1539"/>
    <s v="Rauma"/>
    <s v="1"/>
    <s v="Menn"/>
    <x v="3"/>
    <x v="3"/>
    <x v="5"/>
    <x v="60"/>
  </r>
  <r>
    <x v="13"/>
    <s v="15"/>
    <x v="13"/>
    <x v="277"/>
    <s v="1539"/>
    <s v="Rauma"/>
    <s v="1"/>
    <s v="Menn"/>
    <x v="4"/>
    <x v="4"/>
    <x v="5"/>
    <x v="50"/>
  </r>
  <r>
    <x v="13"/>
    <s v="15"/>
    <x v="13"/>
    <x v="277"/>
    <s v="1539"/>
    <s v="Rauma"/>
    <s v="1"/>
    <s v="Menn"/>
    <x v="5"/>
    <x v="5"/>
    <x v="5"/>
    <x v="27"/>
  </r>
  <r>
    <x v="13"/>
    <s v="15"/>
    <x v="13"/>
    <x v="277"/>
    <s v="1539"/>
    <s v="Rauma"/>
    <s v="2"/>
    <s v="Kvinner"/>
    <x v="0"/>
    <x v="0"/>
    <x v="6"/>
    <x v="12"/>
  </r>
  <r>
    <x v="13"/>
    <s v="15"/>
    <x v="13"/>
    <x v="277"/>
    <s v="1539"/>
    <s v="Rauma"/>
    <s v="2"/>
    <s v="Kvinner"/>
    <x v="1"/>
    <x v="1"/>
    <x v="6"/>
    <x v="1"/>
  </r>
  <r>
    <x v="13"/>
    <s v="15"/>
    <x v="13"/>
    <x v="277"/>
    <s v="1539"/>
    <s v="Rauma"/>
    <s v="2"/>
    <s v="Kvinner"/>
    <x v="2"/>
    <x v="2"/>
    <x v="6"/>
    <x v="6"/>
  </r>
  <r>
    <x v="13"/>
    <s v="15"/>
    <x v="13"/>
    <x v="277"/>
    <s v="1539"/>
    <s v="Rauma"/>
    <s v="2"/>
    <s v="Kvinner"/>
    <x v="3"/>
    <x v="3"/>
    <x v="6"/>
    <x v="21"/>
  </r>
  <r>
    <x v="13"/>
    <s v="15"/>
    <x v="13"/>
    <x v="277"/>
    <s v="1539"/>
    <s v="Rauma"/>
    <s v="2"/>
    <s v="Kvinner"/>
    <x v="4"/>
    <x v="4"/>
    <x v="6"/>
    <x v="21"/>
  </r>
  <r>
    <x v="13"/>
    <s v="15"/>
    <x v="13"/>
    <x v="277"/>
    <s v="1539"/>
    <s v="Rauma"/>
    <s v="2"/>
    <s v="Kvinner"/>
    <x v="5"/>
    <x v="5"/>
    <x v="6"/>
    <x v="21"/>
  </r>
  <r>
    <x v="13"/>
    <s v="15"/>
    <x v="13"/>
    <x v="277"/>
    <s v="1539"/>
    <s v="Rauma"/>
    <s v="1"/>
    <s v="Menn"/>
    <x v="0"/>
    <x v="0"/>
    <x v="6"/>
    <x v="7"/>
  </r>
  <r>
    <x v="13"/>
    <s v="15"/>
    <x v="13"/>
    <x v="277"/>
    <s v="1539"/>
    <s v="Rauma"/>
    <s v="1"/>
    <s v="Menn"/>
    <x v="1"/>
    <x v="1"/>
    <x v="6"/>
    <x v="21"/>
  </r>
  <r>
    <x v="13"/>
    <s v="15"/>
    <x v="13"/>
    <x v="277"/>
    <s v="1539"/>
    <s v="Rauma"/>
    <s v="1"/>
    <s v="Menn"/>
    <x v="2"/>
    <x v="2"/>
    <x v="6"/>
    <x v="38"/>
  </r>
  <r>
    <x v="13"/>
    <s v="15"/>
    <x v="13"/>
    <x v="277"/>
    <s v="1539"/>
    <s v="Rauma"/>
    <s v="1"/>
    <s v="Menn"/>
    <x v="3"/>
    <x v="3"/>
    <x v="6"/>
    <x v="62"/>
  </r>
  <r>
    <x v="13"/>
    <s v="15"/>
    <x v="13"/>
    <x v="277"/>
    <s v="1539"/>
    <s v="Rauma"/>
    <s v="1"/>
    <s v="Menn"/>
    <x v="4"/>
    <x v="4"/>
    <x v="6"/>
    <x v="50"/>
  </r>
  <r>
    <x v="13"/>
    <s v="15"/>
    <x v="13"/>
    <x v="277"/>
    <s v="1539"/>
    <s v="Rauma"/>
    <s v="1"/>
    <s v="Menn"/>
    <x v="5"/>
    <x v="5"/>
    <x v="6"/>
    <x v="63"/>
  </r>
  <r>
    <x v="13"/>
    <s v="15"/>
    <x v="13"/>
    <x v="277"/>
    <s v="1539"/>
    <s v="Rauma"/>
    <s v="2"/>
    <s v="Kvinner"/>
    <x v="0"/>
    <x v="0"/>
    <x v="7"/>
    <x v="39"/>
  </r>
  <r>
    <x v="13"/>
    <s v="15"/>
    <x v="13"/>
    <x v="277"/>
    <s v="1539"/>
    <s v="Rauma"/>
    <s v="2"/>
    <s v="Kvinner"/>
    <x v="1"/>
    <x v="1"/>
    <x v="7"/>
    <x v="0"/>
  </r>
  <r>
    <x v="13"/>
    <s v="15"/>
    <x v="13"/>
    <x v="277"/>
    <s v="1539"/>
    <s v="Rauma"/>
    <s v="2"/>
    <s v="Kvinner"/>
    <x v="2"/>
    <x v="2"/>
    <x v="7"/>
    <x v="12"/>
  </r>
  <r>
    <x v="13"/>
    <s v="15"/>
    <x v="13"/>
    <x v="277"/>
    <s v="1539"/>
    <s v="Rauma"/>
    <s v="2"/>
    <s v="Kvinner"/>
    <x v="3"/>
    <x v="3"/>
    <x v="7"/>
    <x v="6"/>
  </r>
  <r>
    <x v="13"/>
    <s v="15"/>
    <x v="13"/>
    <x v="277"/>
    <s v="1539"/>
    <s v="Rauma"/>
    <s v="2"/>
    <s v="Kvinner"/>
    <x v="4"/>
    <x v="4"/>
    <x v="7"/>
    <x v="4"/>
  </r>
  <r>
    <x v="13"/>
    <s v="15"/>
    <x v="13"/>
    <x v="277"/>
    <s v="1539"/>
    <s v="Rauma"/>
    <s v="2"/>
    <s v="Kvinner"/>
    <x v="5"/>
    <x v="5"/>
    <x v="7"/>
    <x v="12"/>
  </r>
  <r>
    <x v="13"/>
    <s v="15"/>
    <x v="13"/>
    <x v="277"/>
    <s v="1539"/>
    <s v="Rauma"/>
    <s v="1"/>
    <s v="Menn"/>
    <x v="0"/>
    <x v="0"/>
    <x v="7"/>
    <x v="13"/>
  </r>
  <r>
    <x v="13"/>
    <s v="15"/>
    <x v="13"/>
    <x v="277"/>
    <s v="1539"/>
    <s v="Rauma"/>
    <s v="1"/>
    <s v="Menn"/>
    <x v="1"/>
    <x v="1"/>
    <x v="7"/>
    <x v="36"/>
  </r>
  <r>
    <x v="13"/>
    <s v="15"/>
    <x v="13"/>
    <x v="277"/>
    <s v="1539"/>
    <s v="Rauma"/>
    <s v="1"/>
    <s v="Menn"/>
    <x v="2"/>
    <x v="2"/>
    <x v="7"/>
    <x v="8"/>
  </r>
  <r>
    <x v="13"/>
    <s v="15"/>
    <x v="13"/>
    <x v="277"/>
    <s v="1539"/>
    <s v="Rauma"/>
    <s v="1"/>
    <s v="Menn"/>
    <x v="3"/>
    <x v="3"/>
    <x v="7"/>
    <x v="60"/>
  </r>
  <r>
    <x v="13"/>
    <s v="15"/>
    <x v="13"/>
    <x v="277"/>
    <s v="1539"/>
    <s v="Rauma"/>
    <s v="1"/>
    <s v="Menn"/>
    <x v="4"/>
    <x v="4"/>
    <x v="7"/>
    <x v="10"/>
  </r>
  <r>
    <x v="13"/>
    <s v="15"/>
    <x v="13"/>
    <x v="277"/>
    <s v="1539"/>
    <s v="Rauma"/>
    <s v="1"/>
    <s v="Menn"/>
    <x v="5"/>
    <x v="5"/>
    <x v="7"/>
    <x v="16"/>
  </r>
  <r>
    <x v="13"/>
    <s v="15"/>
    <x v="13"/>
    <x v="278"/>
    <s v="1543"/>
    <s v="Nesset"/>
    <s v="2"/>
    <s v="Kvinner"/>
    <x v="0"/>
    <x v="0"/>
    <x v="0"/>
    <x v="45"/>
  </r>
  <r>
    <x v="13"/>
    <s v="15"/>
    <x v="13"/>
    <x v="278"/>
    <s v="1543"/>
    <s v="Nesset"/>
    <s v="2"/>
    <s v="Kvinner"/>
    <x v="1"/>
    <x v="1"/>
    <x v="0"/>
    <x v="46"/>
  </r>
  <r>
    <x v="13"/>
    <s v="15"/>
    <x v="13"/>
    <x v="278"/>
    <s v="1543"/>
    <s v="Nesset"/>
    <s v="2"/>
    <s v="Kvinner"/>
    <x v="2"/>
    <x v="2"/>
    <x v="0"/>
    <x v="40"/>
  </r>
  <r>
    <x v="13"/>
    <s v="15"/>
    <x v="13"/>
    <x v="278"/>
    <s v="1543"/>
    <s v="Nesset"/>
    <s v="2"/>
    <s v="Kvinner"/>
    <x v="3"/>
    <x v="3"/>
    <x v="0"/>
    <x v="24"/>
  </r>
  <r>
    <x v="13"/>
    <s v="15"/>
    <x v="13"/>
    <x v="278"/>
    <s v="1543"/>
    <s v="Nesset"/>
    <s v="2"/>
    <s v="Kvinner"/>
    <x v="4"/>
    <x v="4"/>
    <x v="0"/>
    <x v="14"/>
  </r>
  <r>
    <x v="13"/>
    <s v="15"/>
    <x v="13"/>
    <x v="278"/>
    <s v="1543"/>
    <s v="Nesset"/>
    <s v="2"/>
    <s v="Kvinner"/>
    <x v="5"/>
    <x v="5"/>
    <x v="0"/>
    <x v="15"/>
  </r>
  <r>
    <x v="13"/>
    <s v="15"/>
    <x v="13"/>
    <x v="278"/>
    <s v="1543"/>
    <s v="Nesset"/>
    <s v="1"/>
    <s v="Menn"/>
    <x v="0"/>
    <x v="0"/>
    <x v="0"/>
    <x v="74"/>
  </r>
  <r>
    <x v="13"/>
    <s v="15"/>
    <x v="13"/>
    <x v="278"/>
    <s v="1543"/>
    <s v="Nesset"/>
    <s v="1"/>
    <s v="Menn"/>
    <x v="1"/>
    <x v="1"/>
    <x v="0"/>
    <x v="4"/>
  </r>
  <r>
    <x v="13"/>
    <s v="15"/>
    <x v="13"/>
    <x v="278"/>
    <s v="1543"/>
    <s v="Nesset"/>
    <s v="1"/>
    <s v="Menn"/>
    <x v="2"/>
    <x v="2"/>
    <x v="0"/>
    <x v="63"/>
  </r>
  <r>
    <x v="13"/>
    <s v="15"/>
    <x v="13"/>
    <x v="278"/>
    <s v="1543"/>
    <s v="Nesset"/>
    <s v="1"/>
    <s v="Menn"/>
    <x v="3"/>
    <x v="3"/>
    <x v="0"/>
    <x v="31"/>
  </r>
  <r>
    <x v="13"/>
    <s v="15"/>
    <x v="13"/>
    <x v="278"/>
    <s v="1543"/>
    <s v="Nesset"/>
    <s v="1"/>
    <s v="Menn"/>
    <x v="4"/>
    <x v="4"/>
    <x v="0"/>
    <x v="35"/>
  </r>
  <r>
    <x v="13"/>
    <s v="15"/>
    <x v="13"/>
    <x v="278"/>
    <s v="1543"/>
    <s v="Nesset"/>
    <s v="1"/>
    <s v="Menn"/>
    <x v="5"/>
    <x v="5"/>
    <x v="0"/>
    <x v="28"/>
  </r>
  <r>
    <x v="13"/>
    <s v="15"/>
    <x v="13"/>
    <x v="278"/>
    <s v="1543"/>
    <s v="Nesset"/>
    <s v="2"/>
    <s v="Kvinner"/>
    <x v="0"/>
    <x v="0"/>
    <x v="1"/>
    <x v="28"/>
  </r>
  <r>
    <x v="13"/>
    <s v="15"/>
    <x v="13"/>
    <x v="278"/>
    <s v="1543"/>
    <s v="Nesset"/>
    <s v="2"/>
    <s v="Kvinner"/>
    <x v="1"/>
    <x v="1"/>
    <x v="1"/>
    <x v="40"/>
  </r>
  <r>
    <x v="13"/>
    <s v="15"/>
    <x v="13"/>
    <x v="278"/>
    <s v="1543"/>
    <s v="Nesset"/>
    <s v="2"/>
    <s v="Kvinner"/>
    <x v="2"/>
    <x v="2"/>
    <x v="1"/>
    <x v="56"/>
  </r>
  <r>
    <x v="13"/>
    <s v="15"/>
    <x v="13"/>
    <x v="278"/>
    <s v="1543"/>
    <s v="Nesset"/>
    <s v="2"/>
    <s v="Kvinner"/>
    <x v="3"/>
    <x v="3"/>
    <x v="1"/>
    <x v="41"/>
  </r>
  <r>
    <x v="13"/>
    <s v="15"/>
    <x v="13"/>
    <x v="278"/>
    <s v="1543"/>
    <s v="Nesset"/>
    <s v="2"/>
    <s v="Kvinner"/>
    <x v="4"/>
    <x v="4"/>
    <x v="1"/>
    <x v="4"/>
  </r>
  <r>
    <x v="13"/>
    <s v="15"/>
    <x v="13"/>
    <x v="278"/>
    <s v="1543"/>
    <s v="Nesset"/>
    <s v="2"/>
    <s v="Kvinner"/>
    <x v="5"/>
    <x v="5"/>
    <x v="1"/>
    <x v="7"/>
  </r>
  <r>
    <x v="13"/>
    <s v="15"/>
    <x v="13"/>
    <x v="278"/>
    <s v="1543"/>
    <s v="Nesset"/>
    <s v="1"/>
    <s v="Menn"/>
    <x v="0"/>
    <x v="0"/>
    <x v="1"/>
    <x v="74"/>
  </r>
  <r>
    <x v="13"/>
    <s v="15"/>
    <x v="13"/>
    <x v="278"/>
    <s v="1543"/>
    <s v="Nesset"/>
    <s v="1"/>
    <s v="Menn"/>
    <x v="1"/>
    <x v="1"/>
    <x v="1"/>
    <x v="51"/>
  </r>
  <r>
    <x v="13"/>
    <s v="15"/>
    <x v="13"/>
    <x v="278"/>
    <s v="1543"/>
    <s v="Nesset"/>
    <s v="1"/>
    <s v="Menn"/>
    <x v="2"/>
    <x v="2"/>
    <x v="1"/>
    <x v="63"/>
  </r>
  <r>
    <x v="13"/>
    <s v="15"/>
    <x v="13"/>
    <x v="278"/>
    <s v="1543"/>
    <s v="Nesset"/>
    <s v="1"/>
    <s v="Menn"/>
    <x v="3"/>
    <x v="3"/>
    <x v="1"/>
    <x v="33"/>
  </r>
  <r>
    <x v="13"/>
    <s v="15"/>
    <x v="13"/>
    <x v="278"/>
    <s v="1543"/>
    <s v="Nesset"/>
    <s v="1"/>
    <s v="Menn"/>
    <x v="4"/>
    <x v="4"/>
    <x v="1"/>
    <x v="60"/>
  </r>
  <r>
    <x v="13"/>
    <s v="15"/>
    <x v="13"/>
    <x v="278"/>
    <s v="1543"/>
    <s v="Nesset"/>
    <s v="1"/>
    <s v="Menn"/>
    <x v="5"/>
    <x v="5"/>
    <x v="1"/>
    <x v="38"/>
  </r>
  <r>
    <x v="13"/>
    <s v="15"/>
    <x v="13"/>
    <x v="278"/>
    <s v="1543"/>
    <s v="Nesset"/>
    <s v="2"/>
    <s v="Kvinner"/>
    <x v="0"/>
    <x v="0"/>
    <x v="2"/>
    <x v="0"/>
  </r>
  <r>
    <x v="13"/>
    <s v="15"/>
    <x v="13"/>
    <x v="278"/>
    <s v="1543"/>
    <s v="Nesset"/>
    <s v="2"/>
    <s v="Kvinner"/>
    <x v="1"/>
    <x v="1"/>
    <x v="2"/>
    <x v="0"/>
  </r>
  <r>
    <x v="13"/>
    <s v="15"/>
    <x v="13"/>
    <x v="278"/>
    <s v="1543"/>
    <s v="Nesset"/>
    <s v="2"/>
    <s v="Kvinner"/>
    <x v="2"/>
    <x v="2"/>
    <x v="2"/>
    <x v="0"/>
  </r>
  <r>
    <x v="13"/>
    <s v="15"/>
    <x v="13"/>
    <x v="278"/>
    <s v="1543"/>
    <s v="Nesset"/>
    <s v="2"/>
    <s v="Kvinner"/>
    <x v="3"/>
    <x v="3"/>
    <x v="2"/>
    <x v="15"/>
  </r>
  <r>
    <x v="13"/>
    <s v="15"/>
    <x v="13"/>
    <x v="278"/>
    <s v="1543"/>
    <s v="Nesset"/>
    <s v="2"/>
    <s v="Kvinner"/>
    <x v="4"/>
    <x v="4"/>
    <x v="2"/>
    <x v="15"/>
  </r>
  <r>
    <x v="13"/>
    <s v="15"/>
    <x v="13"/>
    <x v="278"/>
    <s v="1543"/>
    <s v="Nesset"/>
    <s v="2"/>
    <s v="Kvinner"/>
    <x v="5"/>
    <x v="5"/>
    <x v="2"/>
    <x v="0"/>
  </r>
  <r>
    <x v="13"/>
    <s v="15"/>
    <x v="13"/>
    <x v="278"/>
    <s v="1543"/>
    <s v="Nesset"/>
    <s v="1"/>
    <s v="Menn"/>
    <x v="0"/>
    <x v="0"/>
    <x v="2"/>
    <x v="5"/>
  </r>
  <r>
    <x v="13"/>
    <s v="15"/>
    <x v="13"/>
    <x v="278"/>
    <s v="1543"/>
    <s v="Nesset"/>
    <s v="1"/>
    <s v="Menn"/>
    <x v="1"/>
    <x v="1"/>
    <x v="2"/>
    <x v="0"/>
  </r>
  <r>
    <x v="13"/>
    <s v="15"/>
    <x v="13"/>
    <x v="278"/>
    <s v="1543"/>
    <s v="Nesset"/>
    <s v="1"/>
    <s v="Menn"/>
    <x v="2"/>
    <x v="2"/>
    <x v="2"/>
    <x v="7"/>
  </r>
  <r>
    <x v="13"/>
    <s v="15"/>
    <x v="13"/>
    <x v="278"/>
    <s v="1543"/>
    <s v="Nesset"/>
    <s v="1"/>
    <s v="Menn"/>
    <x v="3"/>
    <x v="3"/>
    <x v="2"/>
    <x v="32"/>
  </r>
  <r>
    <x v="13"/>
    <s v="15"/>
    <x v="13"/>
    <x v="278"/>
    <s v="1543"/>
    <s v="Nesset"/>
    <s v="1"/>
    <s v="Menn"/>
    <x v="4"/>
    <x v="4"/>
    <x v="2"/>
    <x v="32"/>
  </r>
  <r>
    <x v="13"/>
    <s v="15"/>
    <x v="13"/>
    <x v="278"/>
    <s v="1543"/>
    <s v="Nesset"/>
    <s v="1"/>
    <s v="Menn"/>
    <x v="5"/>
    <x v="5"/>
    <x v="2"/>
    <x v="6"/>
  </r>
  <r>
    <x v="13"/>
    <s v="15"/>
    <x v="13"/>
    <x v="278"/>
    <s v="1543"/>
    <s v="Nesset"/>
    <s v="2"/>
    <s v="Kvinner"/>
    <x v="0"/>
    <x v="0"/>
    <x v="3"/>
    <x v="19"/>
  </r>
  <r>
    <x v="13"/>
    <s v="15"/>
    <x v="13"/>
    <x v="278"/>
    <s v="1543"/>
    <s v="Nesset"/>
    <s v="2"/>
    <s v="Kvinner"/>
    <x v="1"/>
    <x v="1"/>
    <x v="3"/>
    <x v="23"/>
  </r>
  <r>
    <x v="13"/>
    <s v="15"/>
    <x v="13"/>
    <x v="278"/>
    <s v="1543"/>
    <s v="Nesset"/>
    <s v="2"/>
    <s v="Kvinner"/>
    <x v="2"/>
    <x v="2"/>
    <x v="3"/>
    <x v="23"/>
  </r>
  <r>
    <x v="13"/>
    <s v="15"/>
    <x v="13"/>
    <x v="278"/>
    <s v="1543"/>
    <s v="Nesset"/>
    <s v="2"/>
    <s v="Kvinner"/>
    <x v="3"/>
    <x v="3"/>
    <x v="3"/>
    <x v="6"/>
  </r>
  <r>
    <x v="13"/>
    <s v="15"/>
    <x v="13"/>
    <x v="278"/>
    <s v="1543"/>
    <s v="Nesset"/>
    <s v="2"/>
    <s v="Kvinner"/>
    <x v="4"/>
    <x v="4"/>
    <x v="3"/>
    <x v="5"/>
  </r>
  <r>
    <x v="13"/>
    <s v="15"/>
    <x v="13"/>
    <x v="278"/>
    <s v="1543"/>
    <s v="Nesset"/>
    <s v="2"/>
    <s v="Kvinner"/>
    <x v="5"/>
    <x v="5"/>
    <x v="3"/>
    <x v="12"/>
  </r>
  <r>
    <x v="13"/>
    <s v="15"/>
    <x v="13"/>
    <x v="278"/>
    <s v="1543"/>
    <s v="Nesset"/>
    <s v="1"/>
    <s v="Menn"/>
    <x v="0"/>
    <x v="0"/>
    <x v="3"/>
    <x v="12"/>
  </r>
  <r>
    <x v="13"/>
    <s v="15"/>
    <x v="13"/>
    <x v="278"/>
    <s v="1543"/>
    <s v="Nesset"/>
    <s v="1"/>
    <s v="Menn"/>
    <x v="1"/>
    <x v="1"/>
    <x v="3"/>
    <x v="39"/>
  </r>
  <r>
    <x v="13"/>
    <s v="15"/>
    <x v="13"/>
    <x v="278"/>
    <s v="1543"/>
    <s v="Nesset"/>
    <s v="1"/>
    <s v="Menn"/>
    <x v="2"/>
    <x v="2"/>
    <x v="3"/>
    <x v="6"/>
  </r>
  <r>
    <x v="13"/>
    <s v="15"/>
    <x v="13"/>
    <x v="278"/>
    <s v="1543"/>
    <s v="Nesset"/>
    <s v="1"/>
    <s v="Menn"/>
    <x v="3"/>
    <x v="3"/>
    <x v="3"/>
    <x v="24"/>
  </r>
  <r>
    <x v="13"/>
    <s v="15"/>
    <x v="13"/>
    <x v="278"/>
    <s v="1543"/>
    <s v="Nesset"/>
    <s v="1"/>
    <s v="Menn"/>
    <x v="4"/>
    <x v="4"/>
    <x v="3"/>
    <x v="16"/>
  </r>
  <r>
    <x v="13"/>
    <s v="15"/>
    <x v="13"/>
    <x v="278"/>
    <s v="1543"/>
    <s v="Nesset"/>
    <s v="1"/>
    <s v="Menn"/>
    <x v="5"/>
    <x v="5"/>
    <x v="3"/>
    <x v="6"/>
  </r>
  <r>
    <x v="13"/>
    <s v="15"/>
    <x v="13"/>
    <x v="278"/>
    <s v="1543"/>
    <s v="Nesset"/>
    <s v="2"/>
    <s v="Kvinner"/>
    <x v="0"/>
    <x v="0"/>
    <x v="4"/>
    <x v="12"/>
  </r>
  <r>
    <x v="13"/>
    <s v="15"/>
    <x v="13"/>
    <x v="278"/>
    <s v="1543"/>
    <s v="Nesset"/>
    <s v="2"/>
    <s v="Kvinner"/>
    <x v="1"/>
    <x v="1"/>
    <x v="4"/>
    <x v="39"/>
  </r>
  <r>
    <x v="13"/>
    <s v="15"/>
    <x v="13"/>
    <x v="278"/>
    <s v="1543"/>
    <s v="Nesset"/>
    <s v="2"/>
    <s v="Kvinner"/>
    <x v="2"/>
    <x v="2"/>
    <x v="4"/>
    <x v="23"/>
  </r>
  <r>
    <x v="13"/>
    <s v="15"/>
    <x v="13"/>
    <x v="278"/>
    <s v="1543"/>
    <s v="Nesset"/>
    <s v="2"/>
    <s v="Kvinner"/>
    <x v="3"/>
    <x v="3"/>
    <x v="4"/>
    <x v="5"/>
  </r>
  <r>
    <x v="13"/>
    <s v="15"/>
    <x v="13"/>
    <x v="278"/>
    <s v="1543"/>
    <s v="Nesset"/>
    <s v="2"/>
    <s v="Kvinner"/>
    <x v="4"/>
    <x v="4"/>
    <x v="4"/>
    <x v="19"/>
  </r>
  <r>
    <x v="13"/>
    <s v="15"/>
    <x v="13"/>
    <x v="278"/>
    <s v="1543"/>
    <s v="Nesset"/>
    <s v="2"/>
    <s v="Kvinner"/>
    <x v="5"/>
    <x v="5"/>
    <x v="4"/>
    <x v="19"/>
  </r>
  <r>
    <x v="13"/>
    <s v="15"/>
    <x v="13"/>
    <x v="278"/>
    <s v="1543"/>
    <s v="Nesset"/>
    <s v="1"/>
    <s v="Menn"/>
    <x v="0"/>
    <x v="0"/>
    <x v="4"/>
    <x v="19"/>
  </r>
  <r>
    <x v="13"/>
    <s v="15"/>
    <x v="13"/>
    <x v="278"/>
    <s v="1543"/>
    <s v="Nesset"/>
    <s v="1"/>
    <s v="Menn"/>
    <x v="1"/>
    <x v="1"/>
    <x v="4"/>
    <x v="39"/>
  </r>
  <r>
    <x v="13"/>
    <s v="15"/>
    <x v="13"/>
    <x v="278"/>
    <s v="1543"/>
    <s v="Nesset"/>
    <s v="1"/>
    <s v="Menn"/>
    <x v="2"/>
    <x v="2"/>
    <x v="4"/>
    <x v="15"/>
  </r>
  <r>
    <x v="13"/>
    <s v="15"/>
    <x v="13"/>
    <x v="278"/>
    <s v="1543"/>
    <s v="Nesset"/>
    <s v="1"/>
    <s v="Menn"/>
    <x v="3"/>
    <x v="3"/>
    <x v="4"/>
    <x v="3"/>
  </r>
  <r>
    <x v="13"/>
    <s v="15"/>
    <x v="13"/>
    <x v="278"/>
    <s v="1543"/>
    <s v="Nesset"/>
    <s v="1"/>
    <s v="Menn"/>
    <x v="4"/>
    <x v="4"/>
    <x v="4"/>
    <x v="45"/>
  </r>
  <r>
    <x v="13"/>
    <s v="15"/>
    <x v="13"/>
    <x v="278"/>
    <s v="1543"/>
    <s v="Nesset"/>
    <s v="1"/>
    <s v="Menn"/>
    <x v="5"/>
    <x v="5"/>
    <x v="4"/>
    <x v="36"/>
  </r>
  <r>
    <x v="13"/>
    <s v="15"/>
    <x v="13"/>
    <x v="278"/>
    <s v="1543"/>
    <s v="Nesset"/>
    <s v="2"/>
    <s v="Kvinner"/>
    <x v="0"/>
    <x v="0"/>
    <x v="5"/>
    <x v="23"/>
  </r>
  <r>
    <x v="13"/>
    <s v="15"/>
    <x v="13"/>
    <x v="278"/>
    <s v="1543"/>
    <s v="Nesset"/>
    <s v="2"/>
    <s v="Kvinner"/>
    <x v="1"/>
    <x v="1"/>
    <x v="5"/>
    <x v="19"/>
  </r>
  <r>
    <x v="13"/>
    <s v="15"/>
    <x v="13"/>
    <x v="278"/>
    <s v="1543"/>
    <s v="Nesset"/>
    <s v="2"/>
    <s v="Kvinner"/>
    <x v="2"/>
    <x v="2"/>
    <x v="5"/>
    <x v="19"/>
  </r>
  <r>
    <x v="13"/>
    <s v="15"/>
    <x v="13"/>
    <x v="278"/>
    <s v="1543"/>
    <s v="Nesset"/>
    <s v="2"/>
    <s v="Kvinner"/>
    <x v="3"/>
    <x v="3"/>
    <x v="5"/>
    <x v="5"/>
  </r>
  <r>
    <x v="13"/>
    <s v="15"/>
    <x v="13"/>
    <x v="278"/>
    <s v="1543"/>
    <s v="Nesset"/>
    <s v="2"/>
    <s v="Kvinner"/>
    <x v="4"/>
    <x v="4"/>
    <x v="5"/>
    <x v="1"/>
  </r>
  <r>
    <x v="13"/>
    <s v="15"/>
    <x v="13"/>
    <x v="278"/>
    <s v="1543"/>
    <s v="Nesset"/>
    <s v="2"/>
    <s v="Kvinner"/>
    <x v="5"/>
    <x v="5"/>
    <x v="5"/>
    <x v="23"/>
  </r>
  <r>
    <x v="13"/>
    <s v="15"/>
    <x v="13"/>
    <x v="278"/>
    <s v="1543"/>
    <s v="Nesset"/>
    <s v="1"/>
    <s v="Menn"/>
    <x v="0"/>
    <x v="0"/>
    <x v="5"/>
    <x v="23"/>
  </r>
  <r>
    <x v="13"/>
    <s v="15"/>
    <x v="13"/>
    <x v="278"/>
    <s v="1543"/>
    <s v="Nesset"/>
    <s v="1"/>
    <s v="Menn"/>
    <x v="1"/>
    <x v="1"/>
    <x v="5"/>
    <x v="1"/>
  </r>
  <r>
    <x v="13"/>
    <s v="15"/>
    <x v="13"/>
    <x v="278"/>
    <s v="1543"/>
    <s v="Nesset"/>
    <s v="1"/>
    <s v="Menn"/>
    <x v="2"/>
    <x v="2"/>
    <x v="5"/>
    <x v="12"/>
  </r>
  <r>
    <x v="13"/>
    <s v="15"/>
    <x v="13"/>
    <x v="278"/>
    <s v="1543"/>
    <s v="Nesset"/>
    <s v="1"/>
    <s v="Menn"/>
    <x v="3"/>
    <x v="3"/>
    <x v="5"/>
    <x v="4"/>
  </r>
  <r>
    <x v="13"/>
    <s v="15"/>
    <x v="13"/>
    <x v="278"/>
    <s v="1543"/>
    <s v="Nesset"/>
    <s v="1"/>
    <s v="Menn"/>
    <x v="4"/>
    <x v="4"/>
    <x v="5"/>
    <x v="45"/>
  </r>
  <r>
    <x v="13"/>
    <s v="15"/>
    <x v="13"/>
    <x v="278"/>
    <s v="1543"/>
    <s v="Nesset"/>
    <s v="1"/>
    <s v="Menn"/>
    <x v="5"/>
    <x v="5"/>
    <x v="5"/>
    <x v="2"/>
  </r>
  <r>
    <x v="13"/>
    <s v="15"/>
    <x v="13"/>
    <x v="278"/>
    <s v="1543"/>
    <s v="Nesset"/>
    <s v="2"/>
    <s v="Kvinner"/>
    <x v="0"/>
    <x v="0"/>
    <x v="6"/>
    <x v="23"/>
  </r>
  <r>
    <x v="13"/>
    <s v="15"/>
    <x v="13"/>
    <x v="278"/>
    <s v="1543"/>
    <s v="Nesset"/>
    <s v="2"/>
    <s v="Kvinner"/>
    <x v="1"/>
    <x v="1"/>
    <x v="6"/>
    <x v="23"/>
  </r>
  <r>
    <x v="13"/>
    <s v="15"/>
    <x v="13"/>
    <x v="278"/>
    <s v="1543"/>
    <s v="Nesset"/>
    <s v="2"/>
    <s v="Kvinner"/>
    <x v="2"/>
    <x v="2"/>
    <x v="6"/>
    <x v="1"/>
  </r>
  <r>
    <x v="13"/>
    <s v="15"/>
    <x v="13"/>
    <x v="278"/>
    <s v="1543"/>
    <s v="Nesset"/>
    <s v="2"/>
    <s v="Kvinner"/>
    <x v="3"/>
    <x v="3"/>
    <x v="6"/>
    <x v="19"/>
  </r>
  <r>
    <x v="13"/>
    <s v="15"/>
    <x v="13"/>
    <x v="278"/>
    <s v="1543"/>
    <s v="Nesset"/>
    <s v="2"/>
    <s v="Kvinner"/>
    <x v="4"/>
    <x v="4"/>
    <x v="6"/>
    <x v="1"/>
  </r>
  <r>
    <x v="13"/>
    <s v="15"/>
    <x v="13"/>
    <x v="278"/>
    <s v="1543"/>
    <s v="Nesset"/>
    <s v="2"/>
    <s v="Kvinner"/>
    <x v="5"/>
    <x v="5"/>
    <x v="6"/>
    <x v="0"/>
  </r>
  <r>
    <x v="13"/>
    <s v="15"/>
    <x v="13"/>
    <x v="278"/>
    <s v="1543"/>
    <s v="Nesset"/>
    <s v="1"/>
    <s v="Menn"/>
    <x v="0"/>
    <x v="0"/>
    <x v="6"/>
    <x v="12"/>
  </r>
  <r>
    <x v="13"/>
    <s v="15"/>
    <x v="13"/>
    <x v="278"/>
    <s v="1543"/>
    <s v="Nesset"/>
    <s v="1"/>
    <s v="Menn"/>
    <x v="1"/>
    <x v="1"/>
    <x v="6"/>
    <x v="19"/>
  </r>
  <r>
    <x v="13"/>
    <s v="15"/>
    <x v="13"/>
    <x v="278"/>
    <s v="1543"/>
    <s v="Nesset"/>
    <s v="1"/>
    <s v="Menn"/>
    <x v="2"/>
    <x v="2"/>
    <x v="6"/>
    <x v="6"/>
  </r>
  <r>
    <x v="13"/>
    <s v="15"/>
    <x v="13"/>
    <x v="278"/>
    <s v="1543"/>
    <s v="Nesset"/>
    <s v="1"/>
    <s v="Menn"/>
    <x v="3"/>
    <x v="3"/>
    <x v="6"/>
    <x v="14"/>
  </r>
  <r>
    <x v="13"/>
    <s v="15"/>
    <x v="13"/>
    <x v="278"/>
    <s v="1543"/>
    <s v="Nesset"/>
    <s v="1"/>
    <s v="Menn"/>
    <x v="4"/>
    <x v="4"/>
    <x v="6"/>
    <x v="41"/>
  </r>
  <r>
    <x v="13"/>
    <s v="15"/>
    <x v="13"/>
    <x v="278"/>
    <s v="1543"/>
    <s v="Nesset"/>
    <s v="1"/>
    <s v="Menn"/>
    <x v="5"/>
    <x v="5"/>
    <x v="6"/>
    <x v="2"/>
  </r>
  <r>
    <x v="13"/>
    <s v="15"/>
    <x v="13"/>
    <x v="278"/>
    <s v="1543"/>
    <s v="Nesset"/>
    <s v="2"/>
    <s v="Kvinner"/>
    <x v="0"/>
    <x v="0"/>
    <x v="7"/>
    <x v="23"/>
  </r>
  <r>
    <x v="13"/>
    <s v="15"/>
    <x v="13"/>
    <x v="278"/>
    <s v="1543"/>
    <s v="Nesset"/>
    <s v="2"/>
    <s v="Kvinner"/>
    <x v="1"/>
    <x v="1"/>
    <x v="7"/>
    <x v="39"/>
  </r>
  <r>
    <x v="13"/>
    <s v="15"/>
    <x v="13"/>
    <x v="278"/>
    <s v="1543"/>
    <s v="Nesset"/>
    <s v="2"/>
    <s v="Kvinner"/>
    <x v="2"/>
    <x v="2"/>
    <x v="7"/>
    <x v="39"/>
  </r>
  <r>
    <x v="13"/>
    <s v="15"/>
    <x v="13"/>
    <x v="278"/>
    <s v="1543"/>
    <s v="Nesset"/>
    <s v="2"/>
    <s v="Kvinner"/>
    <x v="3"/>
    <x v="3"/>
    <x v="7"/>
    <x v="12"/>
  </r>
  <r>
    <x v="13"/>
    <s v="15"/>
    <x v="13"/>
    <x v="278"/>
    <s v="1543"/>
    <s v="Nesset"/>
    <s v="2"/>
    <s v="Kvinner"/>
    <x v="4"/>
    <x v="4"/>
    <x v="7"/>
    <x v="0"/>
  </r>
  <r>
    <x v="13"/>
    <s v="15"/>
    <x v="13"/>
    <x v="278"/>
    <s v="1543"/>
    <s v="Nesset"/>
    <s v="2"/>
    <s v="Kvinner"/>
    <x v="5"/>
    <x v="5"/>
    <x v="7"/>
    <x v="0"/>
  </r>
  <r>
    <x v="13"/>
    <s v="15"/>
    <x v="13"/>
    <x v="278"/>
    <s v="1543"/>
    <s v="Nesset"/>
    <s v="1"/>
    <s v="Menn"/>
    <x v="0"/>
    <x v="0"/>
    <x v="7"/>
    <x v="23"/>
  </r>
  <r>
    <x v="13"/>
    <s v="15"/>
    <x v="13"/>
    <x v="278"/>
    <s v="1543"/>
    <s v="Nesset"/>
    <s v="1"/>
    <s v="Menn"/>
    <x v="1"/>
    <x v="1"/>
    <x v="7"/>
    <x v="23"/>
  </r>
  <r>
    <x v="13"/>
    <s v="15"/>
    <x v="13"/>
    <x v="278"/>
    <s v="1543"/>
    <s v="Nesset"/>
    <s v="1"/>
    <s v="Menn"/>
    <x v="2"/>
    <x v="2"/>
    <x v="7"/>
    <x v="7"/>
  </r>
  <r>
    <x v="13"/>
    <s v="15"/>
    <x v="13"/>
    <x v="278"/>
    <s v="1543"/>
    <s v="Nesset"/>
    <s v="1"/>
    <s v="Menn"/>
    <x v="3"/>
    <x v="3"/>
    <x v="7"/>
    <x v="15"/>
  </r>
  <r>
    <x v="13"/>
    <s v="15"/>
    <x v="13"/>
    <x v="278"/>
    <s v="1543"/>
    <s v="Nesset"/>
    <s v="1"/>
    <s v="Menn"/>
    <x v="4"/>
    <x v="4"/>
    <x v="7"/>
    <x v="11"/>
  </r>
  <r>
    <x v="13"/>
    <s v="15"/>
    <x v="13"/>
    <x v="278"/>
    <s v="1543"/>
    <s v="Nesset"/>
    <s v="1"/>
    <s v="Menn"/>
    <x v="5"/>
    <x v="5"/>
    <x v="7"/>
    <x v="21"/>
  </r>
  <r>
    <x v="13"/>
    <s v="15"/>
    <x v="13"/>
    <x v="279"/>
    <s v="1545"/>
    <s v="Midsund"/>
    <s v="2"/>
    <s v="Kvinner"/>
    <x v="0"/>
    <x v="0"/>
    <x v="0"/>
    <x v="23"/>
  </r>
  <r>
    <x v="13"/>
    <s v="15"/>
    <x v="13"/>
    <x v="279"/>
    <s v="1545"/>
    <s v="Midsund"/>
    <s v="2"/>
    <s v="Kvinner"/>
    <x v="1"/>
    <x v="1"/>
    <x v="0"/>
    <x v="39"/>
  </r>
  <r>
    <x v="13"/>
    <s v="15"/>
    <x v="13"/>
    <x v="279"/>
    <s v="1545"/>
    <s v="Midsund"/>
    <s v="2"/>
    <s v="Kvinner"/>
    <x v="2"/>
    <x v="2"/>
    <x v="0"/>
    <x v="0"/>
  </r>
  <r>
    <x v="13"/>
    <s v="15"/>
    <x v="13"/>
    <x v="279"/>
    <s v="1545"/>
    <s v="Midsund"/>
    <s v="2"/>
    <s v="Kvinner"/>
    <x v="3"/>
    <x v="3"/>
    <x v="0"/>
    <x v="0"/>
  </r>
  <r>
    <x v="13"/>
    <s v="15"/>
    <x v="13"/>
    <x v="279"/>
    <s v="1545"/>
    <s v="Midsund"/>
    <s v="2"/>
    <s v="Kvinner"/>
    <x v="4"/>
    <x v="4"/>
    <x v="0"/>
    <x v="19"/>
  </r>
  <r>
    <x v="13"/>
    <s v="15"/>
    <x v="13"/>
    <x v="279"/>
    <s v="1545"/>
    <s v="Midsund"/>
    <s v="2"/>
    <s v="Kvinner"/>
    <x v="5"/>
    <x v="5"/>
    <x v="0"/>
    <x v="0"/>
  </r>
  <r>
    <x v="13"/>
    <s v="15"/>
    <x v="13"/>
    <x v="279"/>
    <s v="1545"/>
    <s v="Midsund"/>
    <s v="1"/>
    <s v="Menn"/>
    <x v="0"/>
    <x v="0"/>
    <x v="0"/>
    <x v="12"/>
  </r>
  <r>
    <x v="13"/>
    <s v="15"/>
    <x v="13"/>
    <x v="279"/>
    <s v="1545"/>
    <s v="Midsund"/>
    <s v="1"/>
    <s v="Menn"/>
    <x v="1"/>
    <x v="1"/>
    <x v="0"/>
    <x v="6"/>
  </r>
  <r>
    <x v="13"/>
    <s v="15"/>
    <x v="13"/>
    <x v="279"/>
    <s v="1545"/>
    <s v="Midsund"/>
    <s v="1"/>
    <s v="Menn"/>
    <x v="2"/>
    <x v="2"/>
    <x v="0"/>
    <x v="46"/>
  </r>
  <r>
    <x v="13"/>
    <s v="15"/>
    <x v="13"/>
    <x v="279"/>
    <s v="1545"/>
    <s v="Midsund"/>
    <s v="1"/>
    <s v="Menn"/>
    <x v="3"/>
    <x v="3"/>
    <x v="0"/>
    <x v="73"/>
  </r>
  <r>
    <x v="13"/>
    <s v="15"/>
    <x v="13"/>
    <x v="279"/>
    <s v="1545"/>
    <s v="Midsund"/>
    <s v="1"/>
    <s v="Menn"/>
    <x v="4"/>
    <x v="4"/>
    <x v="0"/>
    <x v="41"/>
  </r>
  <r>
    <x v="13"/>
    <s v="15"/>
    <x v="13"/>
    <x v="279"/>
    <s v="1545"/>
    <s v="Midsund"/>
    <s v="1"/>
    <s v="Menn"/>
    <x v="5"/>
    <x v="5"/>
    <x v="0"/>
    <x v="21"/>
  </r>
  <r>
    <x v="13"/>
    <s v="15"/>
    <x v="13"/>
    <x v="279"/>
    <s v="1545"/>
    <s v="Midsund"/>
    <s v="2"/>
    <s v="Kvinner"/>
    <x v="0"/>
    <x v="0"/>
    <x v="1"/>
    <x v="39"/>
  </r>
  <r>
    <x v="13"/>
    <s v="15"/>
    <x v="13"/>
    <x v="279"/>
    <s v="1545"/>
    <s v="Midsund"/>
    <s v="2"/>
    <s v="Kvinner"/>
    <x v="1"/>
    <x v="1"/>
    <x v="1"/>
    <x v="39"/>
  </r>
  <r>
    <x v="13"/>
    <s v="15"/>
    <x v="13"/>
    <x v="279"/>
    <s v="1545"/>
    <s v="Midsund"/>
    <s v="2"/>
    <s v="Kvinner"/>
    <x v="2"/>
    <x v="2"/>
    <x v="1"/>
    <x v="0"/>
  </r>
  <r>
    <x v="13"/>
    <s v="15"/>
    <x v="13"/>
    <x v="279"/>
    <s v="1545"/>
    <s v="Midsund"/>
    <s v="2"/>
    <s v="Kvinner"/>
    <x v="3"/>
    <x v="3"/>
    <x v="1"/>
    <x v="0"/>
  </r>
  <r>
    <x v="13"/>
    <s v="15"/>
    <x v="13"/>
    <x v="279"/>
    <s v="1545"/>
    <s v="Midsund"/>
    <s v="2"/>
    <s v="Kvinner"/>
    <x v="4"/>
    <x v="4"/>
    <x v="1"/>
    <x v="12"/>
  </r>
  <r>
    <x v="13"/>
    <s v="15"/>
    <x v="13"/>
    <x v="279"/>
    <s v="1545"/>
    <s v="Midsund"/>
    <s v="2"/>
    <s v="Kvinner"/>
    <x v="5"/>
    <x v="5"/>
    <x v="1"/>
    <x v="1"/>
  </r>
  <r>
    <x v="13"/>
    <s v="15"/>
    <x v="13"/>
    <x v="279"/>
    <s v="1545"/>
    <s v="Midsund"/>
    <s v="1"/>
    <s v="Menn"/>
    <x v="0"/>
    <x v="0"/>
    <x v="1"/>
    <x v="13"/>
  </r>
  <r>
    <x v="13"/>
    <s v="15"/>
    <x v="13"/>
    <x v="279"/>
    <s v="1545"/>
    <s v="Midsund"/>
    <s v="1"/>
    <s v="Menn"/>
    <x v="1"/>
    <x v="1"/>
    <x v="1"/>
    <x v="1"/>
  </r>
  <r>
    <x v="13"/>
    <s v="15"/>
    <x v="13"/>
    <x v="279"/>
    <s v="1545"/>
    <s v="Midsund"/>
    <s v="1"/>
    <s v="Menn"/>
    <x v="2"/>
    <x v="2"/>
    <x v="1"/>
    <x v="46"/>
  </r>
  <r>
    <x v="13"/>
    <s v="15"/>
    <x v="13"/>
    <x v="279"/>
    <s v="1545"/>
    <s v="Midsund"/>
    <s v="1"/>
    <s v="Menn"/>
    <x v="3"/>
    <x v="3"/>
    <x v="1"/>
    <x v="8"/>
  </r>
  <r>
    <x v="13"/>
    <s v="15"/>
    <x v="13"/>
    <x v="279"/>
    <s v="1545"/>
    <s v="Midsund"/>
    <s v="1"/>
    <s v="Menn"/>
    <x v="4"/>
    <x v="4"/>
    <x v="1"/>
    <x v="55"/>
  </r>
  <r>
    <x v="13"/>
    <s v="15"/>
    <x v="13"/>
    <x v="279"/>
    <s v="1545"/>
    <s v="Midsund"/>
    <s v="1"/>
    <s v="Menn"/>
    <x v="5"/>
    <x v="5"/>
    <x v="1"/>
    <x v="15"/>
  </r>
  <r>
    <x v="13"/>
    <s v="15"/>
    <x v="13"/>
    <x v="279"/>
    <s v="1545"/>
    <s v="Midsund"/>
    <s v="2"/>
    <s v="Kvinner"/>
    <x v="0"/>
    <x v="0"/>
    <x v="2"/>
    <x v="39"/>
  </r>
  <r>
    <x v="13"/>
    <s v="15"/>
    <x v="13"/>
    <x v="279"/>
    <s v="1545"/>
    <s v="Midsund"/>
    <s v="2"/>
    <s v="Kvinner"/>
    <x v="1"/>
    <x v="1"/>
    <x v="2"/>
    <x v="23"/>
  </r>
  <r>
    <x v="13"/>
    <s v="15"/>
    <x v="13"/>
    <x v="279"/>
    <s v="1545"/>
    <s v="Midsund"/>
    <s v="2"/>
    <s v="Kvinner"/>
    <x v="2"/>
    <x v="2"/>
    <x v="2"/>
    <x v="23"/>
  </r>
  <r>
    <x v="13"/>
    <s v="15"/>
    <x v="13"/>
    <x v="279"/>
    <s v="1545"/>
    <s v="Midsund"/>
    <s v="2"/>
    <s v="Kvinner"/>
    <x v="3"/>
    <x v="3"/>
    <x v="2"/>
    <x v="19"/>
  </r>
  <r>
    <x v="13"/>
    <s v="15"/>
    <x v="13"/>
    <x v="279"/>
    <s v="1545"/>
    <s v="Midsund"/>
    <s v="2"/>
    <s v="Kvinner"/>
    <x v="4"/>
    <x v="4"/>
    <x v="2"/>
    <x v="1"/>
  </r>
  <r>
    <x v="13"/>
    <s v="15"/>
    <x v="13"/>
    <x v="279"/>
    <s v="1545"/>
    <s v="Midsund"/>
    <s v="2"/>
    <s v="Kvinner"/>
    <x v="5"/>
    <x v="5"/>
    <x v="2"/>
    <x v="0"/>
  </r>
  <r>
    <x v="13"/>
    <s v="15"/>
    <x v="13"/>
    <x v="279"/>
    <s v="1545"/>
    <s v="Midsund"/>
    <s v="1"/>
    <s v="Menn"/>
    <x v="0"/>
    <x v="0"/>
    <x v="2"/>
    <x v="13"/>
  </r>
  <r>
    <x v="13"/>
    <s v="15"/>
    <x v="13"/>
    <x v="279"/>
    <s v="1545"/>
    <s v="Midsund"/>
    <s v="1"/>
    <s v="Menn"/>
    <x v="1"/>
    <x v="1"/>
    <x v="2"/>
    <x v="13"/>
  </r>
  <r>
    <x v="13"/>
    <s v="15"/>
    <x v="13"/>
    <x v="279"/>
    <s v="1545"/>
    <s v="Midsund"/>
    <s v="1"/>
    <s v="Menn"/>
    <x v="2"/>
    <x v="2"/>
    <x v="2"/>
    <x v="40"/>
  </r>
  <r>
    <x v="13"/>
    <s v="15"/>
    <x v="13"/>
    <x v="279"/>
    <s v="1545"/>
    <s v="Midsund"/>
    <s v="1"/>
    <s v="Menn"/>
    <x v="3"/>
    <x v="3"/>
    <x v="2"/>
    <x v="35"/>
  </r>
  <r>
    <x v="13"/>
    <s v="15"/>
    <x v="13"/>
    <x v="279"/>
    <s v="1545"/>
    <s v="Midsund"/>
    <s v="1"/>
    <s v="Menn"/>
    <x v="4"/>
    <x v="4"/>
    <x v="2"/>
    <x v="40"/>
  </r>
  <r>
    <x v="13"/>
    <s v="15"/>
    <x v="13"/>
    <x v="279"/>
    <s v="1545"/>
    <s v="Midsund"/>
    <s v="1"/>
    <s v="Menn"/>
    <x v="5"/>
    <x v="5"/>
    <x v="2"/>
    <x v="21"/>
  </r>
  <r>
    <x v="13"/>
    <s v="15"/>
    <x v="13"/>
    <x v="279"/>
    <s v="1545"/>
    <s v="Midsund"/>
    <s v="2"/>
    <s v="Kvinner"/>
    <x v="0"/>
    <x v="0"/>
    <x v="3"/>
    <x v="0"/>
  </r>
  <r>
    <x v="13"/>
    <s v="15"/>
    <x v="13"/>
    <x v="279"/>
    <s v="1545"/>
    <s v="Midsund"/>
    <s v="2"/>
    <s v="Kvinner"/>
    <x v="1"/>
    <x v="1"/>
    <x v="3"/>
    <x v="39"/>
  </r>
  <r>
    <x v="13"/>
    <s v="15"/>
    <x v="13"/>
    <x v="279"/>
    <s v="1545"/>
    <s v="Midsund"/>
    <s v="2"/>
    <s v="Kvinner"/>
    <x v="2"/>
    <x v="2"/>
    <x v="3"/>
    <x v="39"/>
  </r>
  <r>
    <x v="13"/>
    <s v="15"/>
    <x v="13"/>
    <x v="279"/>
    <s v="1545"/>
    <s v="Midsund"/>
    <s v="2"/>
    <s v="Kvinner"/>
    <x v="3"/>
    <x v="3"/>
    <x v="3"/>
    <x v="1"/>
  </r>
  <r>
    <x v="13"/>
    <s v="15"/>
    <x v="13"/>
    <x v="279"/>
    <s v="1545"/>
    <s v="Midsund"/>
    <s v="2"/>
    <s v="Kvinner"/>
    <x v="4"/>
    <x v="4"/>
    <x v="3"/>
    <x v="23"/>
  </r>
  <r>
    <x v="13"/>
    <s v="15"/>
    <x v="13"/>
    <x v="279"/>
    <s v="1545"/>
    <s v="Midsund"/>
    <s v="2"/>
    <s v="Kvinner"/>
    <x v="5"/>
    <x v="5"/>
    <x v="3"/>
    <x v="19"/>
  </r>
  <r>
    <x v="13"/>
    <s v="15"/>
    <x v="13"/>
    <x v="279"/>
    <s v="1545"/>
    <s v="Midsund"/>
    <s v="1"/>
    <s v="Menn"/>
    <x v="0"/>
    <x v="0"/>
    <x v="3"/>
    <x v="7"/>
  </r>
  <r>
    <x v="13"/>
    <s v="15"/>
    <x v="13"/>
    <x v="279"/>
    <s v="1545"/>
    <s v="Midsund"/>
    <s v="1"/>
    <s v="Menn"/>
    <x v="1"/>
    <x v="1"/>
    <x v="3"/>
    <x v="13"/>
  </r>
  <r>
    <x v="13"/>
    <s v="15"/>
    <x v="13"/>
    <x v="279"/>
    <s v="1545"/>
    <s v="Midsund"/>
    <s v="1"/>
    <s v="Menn"/>
    <x v="2"/>
    <x v="2"/>
    <x v="3"/>
    <x v="40"/>
  </r>
  <r>
    <x v="13"/>
    <s v="15"/>
    <x v="13"/>
    <x v="279"/>
    <s v="1545"/>
    <s v="Midsund"/>
    <s v="1"/>
    <s v="Menn"/>
    <x v="3"/>
    <x v="3"/>
    <x v="3"/>
    <x v="32"/>
  </r>
  <r>
    <x v="13"/>
    <s v="15"/>
    <x v="13"/>
    <x v="279"/>
    <s v="1545"/>
    <s v="Midsund"/>
    <s v="1"/>
    <s v="Menn"/>
    <x v="4"/>
    <x v="4"/>
    <x v="3"/>
    <x v="56"/>
  </r>
  <r>
    <x v="13"/>
    <s v="15"/>
    <x v="13"/>
    <x v="279"/>
    <s v="1545"/>
    <s v="Midsund"/>
    <s v="1"/>
    <s v="Menn"/>
    <x v="5"/>
    <x v="5"/>
    <x v="3"/>
    <x v="13"/>
  </r>
  <r>
    <x v="13"/>
    <s v="15"/>
    <x v="13"/>
    <x v="279"/>
    <s v="1545"/>
    <s v="Midsund"/>
    <s v="2"/>
    <s v="Kvinner"/>
    <x v="0"/>
    <x v="0"/>
    <x v="4"/>
    <x v="39"/>
  </r>
  <r>
    <x v="13"/>
    <s v="15"/>
    <x v="13"/>
    <x v="279"/>
    <s v="1545"/>
    <s v="Midsund"/>
    <s v="2"/>
    <s v="Kvinner"/>
    <x v="1"/>
    <x v="1"/>
    <x v="4"/>
    <x v="23"/>
  </r>
  <r>
    <x v="13"/>
    <s v="15"/>
    <x v="13"/>
    <x v="279"/>
    <s v="1545"/>
    <s v="Midsund"/>
    <s v="2"/>
    <s v="Kvinner"/>
    <x v="2"/>
    <x v="2"/>
    <x v="4"/>
    <x v="39"/>
  </r>
  <r>
    <x v="13"/>
    <s v="15"/>
    <x v="13"/>
    <x v="279"/>
    <s v="1545"/>
    <s v="Midsund"/>
    <s v="2"/>
    <s v="Kvinner"/>
    <x v="3"/>
    <x v="3"/>
    <x v="4"/>
    <x v="12"/>
  </r>
  <r>
    <x v="13"/>
    <s v="15"/>
    <x v="13"/>
    <x v="279"/>
    <s v="1545"/>
    <s v="Midsund"/>
    <s v="2"/>
    <s v="Kvinner"/>
    <x v="4"/>
    <x v="4"/>
    <x v="4"/>
    <x v="23"/>
  </r>
  <r>
    <x v="13"/>
    <s v="15"/>
    <x v="13"/>
    <x v="279"/>
    <s v="1545"/>
    <s v="Midsund"/>
    <s v="2"/>
    <s v="Kvinner"/>
    <x v="5"/>
    <x v="5"/>
    <x v="4"/>
    <x v="19"/>
  </r>
  <r>
    <x v="13"/>
    <s v="15"/>
    <x v="13"/>
    <x v="279"/>
    <s v="1545"/>
    <s v="Midsund"/>
    <s v="1"/>
    <s v="Menn"/>
    <x v="0"/>
    <x v="0"/>
    <x v="4"/>
    <x v="19"/>
  </r>
  <r>
    <x v="13"/>
    <s v="15"/>
    <x v="13"/>
    <x v="279"/>
    <s v="1545"/>
    <s v="Midsund"/>
    <s v="1"/>
    <s v="Menn"/>
    <x v="1"/>
    <x v="1"/>
    <x v="4"/>
    <x v="2"/>
  </r>
  <r>
    <x v="13"/>
    <s v="15"/>
    <x v="13"/>
    <x v="279"/>
    <s v="1545"/>
    <s v="Midsund"/>
    <s v="1"/>
    <s v="Menn"/>
    <x v="2"/>
    <x v="2"/>
    <x v="4"/>
    <x v="51"/>
  </r>
  <r>
    <x v="13"/>
    <s v="15"/>
    <x v="13"/>
    <x v="279"/>
    <s v="1545"/>
    <s v="Midsund"/>
    <s v="1"/>
    <s v="Menn"/>
    <x v="3"/>
    <x v="3"/>
    <x v="4"/>
    <x v="27"/>
  </r>
  <r>
    <x v="13"/>
    <s v="15"/>
    <x v="13"/>
    <x v="279"/>
    <s v="1545"/>
    <s v="Midsund"/>
    <s v="1"/>
    <s v="Menn"/>
    <x v="4"/>
    <x v="4"/>
    <x v="4"/>
    <x v="55"/>
  </r>
  <r>
    <x v="13"/>
    <s v="15"/>
    <x v="13"/>
    <x v="279"/>
    <s v="1545"/>
    <s v="Midsund"/>
    <s v="1"/>
    <s v="Menn"/>
    <x v="5"/>
    <x v="5"/>
    <x v="4"/>
    <x v="21"/>
  </r>
  <r>
    <x v="13"/>
    <s v="15"/>
    <x v="13"/>
    <x v="279"/>
    <s v="1545"/>
    <s v="Midsund"/>
    <s v="2"/>
    <s v="Kvinner"/>
    <x v="0"/>
    <x v="0"/>
    <x v="5"/>
    <x v="39"/>
  </r>
  <r>
    <x v="13"/>
    <s v="15"/>
    <x v="13"/>
    <x v="279"/>
    <s v="1545"/>
    <s v="Midsund"/>
    <s v="2"/>
    <s v="Kvinner"/>
    <x v="1"/>
    <x v="1"/>
    <x v="5"/>
    <x v="39"/>
  </r>
  <r>
    <x v="13"/>
    <s v="15"/>
    <x v="13"/>
    <x v="279"/>
    <s v="1545"/>
    <s v="Midsund"/>
    <s v="2"/>
    <s v="Kvinner"/>
    <x v="2"/>
    <x v="2"/>
    <x v="5"/>
    <x v="39"/>
  </r>
  <r>
    <x v="13"/>
    <s v="15"/>
    <x v="13"/>
    <x v="279"/>
    <s v="1545"/>
    <s v="Midsund"/>
    <s v="2"/>
    <s v="Kvinner"/>
    <x v="3"/>
    <x v="3"/>
    <x v="5"/>
    <x v="7"/>
  </r>
  <r>
    <x v="13"/>
    <s v="15"/>
    <x v="13"/>
    <x v="279"/>
    <s v="1545"/>
    <s v="Midsund"/>
    <s v="2"/>
    <s v="Kvinner"/>
    <x v="4"/>
    <x v="4"/>
    <x v="5"/>
    <x v="1"/>
  </r>
  <r>
    <x v="13"/>
    <s v="15"/>
    <x v="13"/>
    <x v="279"/>
    <s v="1545"/>
    <s v="Midsund"/>
    <s v="2"/>
    <s v="Kvinner"/>
    <x v="5"/>
    <x v="5"/>
    <x v="5"/>
    <x v="0"/>
  </r>
  <r>
    <x v="13"/>
    <s v="15"/>
    <x v="13"/>
    <x v="279"/>
    <s v="1545"/>
    <s v="Midsund"/>
    <s v="1"/>
    <s v="Menn"/>
    <x v="0"/>
    <x v="0"/>
    <x v="5"/>
    <x v="7"/>
  </r>
  <r>
    <x v="13"/>
    <s v="15"/>
    <x v="13"/>
    <x v="279"/>
    <s v="1545"/>
    <s v="Midsund"/>
    <s v="1"/>
    <s v="Menn"/>
    <x v="1"/>
    <x v="1"/>
    <x v="5"/>
    <x v="20"/>
  </r>
  <r>
    <x v="13"/>
    <s v="15"/>
    <x v="13"/>
    <x v="279"/>
    <s v="1545"/>
    <s v="Midsund"/>
    <s v="1"/>
    <s v="Menn"/>
    <x v="2"/>
    <x v="2"/>
    <x v="5"/>
    <x v="45"/>
  </r>
  <r>
    <x v="13"/>
    <s v="15"/>
    <x v="13"/>
    <x v="279"/>
    <s v="1545"/>
    <s v="Midsund"/>
    <s v="1"/>
    <s v="Menn"/>
    <x v="3"/>
    <x v="3"/>
    <x v="5"/>
    <x v="8"/>
  </r>
  <r>
    <x v="13"/>
    <s v="15"/>
    <x v="13"/>
    <x v="279"/>
    <s v="1545"/>
    <s v="Midsund"/>
    <s v="1"/>
    <s v="Menn"/>
    <x v="4"/>
    <x v="4"/>
    <x v="5"/>
    <x v="56"/>
  </r>
  <r>
    <x v="13"/>
    <s v="15"/>
    <x v="13"/>
    <x v="279"/>
    <s v="1545"/>
    <s v="Midsund"/>
    <s v="1"/>
    <s v="Menn"/>
    <x v="5"/>
    <x v="5"/>
    <x v="5"/>
    <x v="6"/>
  </r>
  <r>
    <x v="13"/>
    <s v="15"/>
    <x v="13"/>
    <x v="279"/>
    <s v="1545"/>
    <s v="Midsund"/>
    <s v="2"/>
    <s v="Kvinner"/>
    <x v="0"/>
    <x v="0"/>
    <x v="6"/>
    <x v="23"/>
  </r>
  <r>
    <x v="13"/>
    <s v="15"/>
    <x v="13"/>
    <x v="279"/>
    <s v="1545"/>
    <s v="Midsund"/>
    <s v="2"/>
    <s v="Kvinner"/>
    <x v="1"/>
    <x v="1"/>
    <x v="6"/>
    <x v="23"/>
  </r>
  <r>
    <x v="13"/>
    <s v="15"/>
    <x v="13"/>
    <x v="279"/>
    <s v="1545"/>
    <s v="Midsund"/>
    <s v="2"/>
    <s v="Kvinner"/>
    <x v="2"/>
    <x v="2"/>
    <x v="6"/>
    <x v="19"/>
  </r>
  <r>
    <x v="13"/>
    <s v="15"/>
    <x v="13"/>
    <x v="279"/>
    <s v="1545"/>
    <s v="Midsund"/>
    <s v="2"/>
    <s v="Kvinner"/>
    <x v="3"/>
    <x v="3"/>
    <x v="6"/>
    <x v="5"/>
  </r>
  <r>
    <x v="13"/>
    <s v="15"/>
    <x v="13"/>
    <x v="279"/>
    <s v="1545"/>
    <s v="Midsund"/>
    <s v="2"/>
    <s v="Kvinner"/>
    <x v="4"/>
    <x v="4"/>
    <x v="6"/>
    <x v="1"/>
  </r>
  <r>
    <x v="13"/>
    <s v="15"/>
    <x v="13"/>
    <x v="279"/>
    <s v="1545"/>
    <s v="Midsund"/>
    <s v="2"/>
    <s v="Kvinner"/>
    <x v="5"/>
    <x v="5"/>
    <x v="6"/>
    <x v="39"/>
  </r>
  <r>
    <x v="13"/>
    <s v="15"/>
    <x v="13"/>
    <x v="279"/>
    <s v="1545"/>
    <s v="Midsund"/>
    <s v="1"/>
    <s v="Menn"/>
    <x v="0"/>
    <x v="0"/>
    <x v="6"/>
    <x v="36"/>
  </r>
  <r>
    <x v="13"/>
    <s v="15"/>
    <x v="13"/>
    <x v="279"/>
    <s v="1545"/>
    <s v="Midsund"/>
    <s v="1"/>
    <s v="Menn"/>
    <x v="1"/>
    <x v="1"/>
    <x v="6"/>
    <x v="55"/>
  </r>
  <r>
    <x v="13"/>
    <s v="15"/>
    <x v="13"/>
    <x v="279"/>
    <s v="1545"/>
    <s v="Midsund"/>
    <s v="1"/>
    <s v="Menn"/>
    <x v="2"/>
    <x v="2"/>
    <x v="6"/>
    <x v="51"/>
  </r>
  <r>
    <x v="13"/>
    <s v="15"/>
    <x v="13"/>
    <x v="279"/>
    <s v="1545"/>
    <s v="Midsund"/>
    <s v="1"/>
    <s v="Menn"/>
    <x v="3"/>
    <x v="3"/>
    <x v="6"/>
    <x v="73"/>
  </r>
  <r>
    <x v="13"/>
    <s v="15"/>
    <x v="13"/>
    <x v="279"/>
    <s v="1545"/>
    <s v="Midsund"/>
    <s v="1"/>
    <s v="Menn"/>
    <x v="4"/>
    <x v="4"/>
    <x v="6"/>
    <x v="46"/>
  </r>
  <r>
    <x v="13"/>
    <s v="15"/>
    <x v="13"/>
    <x v="279"/>
    <s v="1545"/>
    <s v="Midsund"/>
    <s v="1"/>
    <s v="Menn"/>
    <x v="5"/>
    <x v="5"/>
    <x v="6"/>
    <x v="15"/>
  </r>
  <r>
    <x v="13"/>
    <s v="15"/>
    <x v="13"/>
    <x v="279"/>
    <s v="1545"/>
    <s v="Midsund"/>
    <s v="2"/>
    <s v="Kvinner"/>
    <x v="0"/>
    <x v="0"/>
    <x v="7"/>
    <x v="0"/>
  </r>
  <r>
    <x v="13"/>
    <s v="15"/>
    <x v="13"/>
    <x v="279"/>
    <s v="1545"/>
    <s v="Midsund"/>
    <s v="2"/>
    <s v="Kvinner"/>
    <x v="1"/>
    <x v="1"/>
    <x v="7"/>
    <x v="23"/>
  </r>
  <r>
    <x v="13"/>
    <s v="15"/>
    <x v="13"/>
    <x v="279"/>
    <s v="1545"/>
    <s v="Midsund"/>
    <s v="2"/>
    <s v="Kvinner"/>
    <x v="2"/>
    <x v="2"/>
    <x v="7"/>
    <x v="1"/>
  </r>
  <r>
    <x v="13"/>
    <s v="15"/>
    <x v="13"/>
    <x v="279"/>
    <s v="1545"/>
    <s v="Midsund"/>
    <s v="2"/>
    <s v="Kvinner"/>
    <x v="3"/>
    <x v="3"/>
    <x v="7"/>
    <x v="19"/>
  </r>
  <r>
    <x v="13"/>
    <s v="15"/>
    <x v="13"/>
    <x v="279"/>
    <s v="1545"/>
    <s v="Midsund"/>
    <s v="2"/>
    <s v="Kvinner"/>
    <x v="4"/>
    <x v="4"/>
    <x v="7"/>
    <x v="0"/>
  </r>
  <r>
    <x v="13"/>
    <s v="15"/>
    <x v="13"/>
    <x v="279"/>
    <s v="1545"/>
    <s v="Midsund"/>
    <s v="2"/>
    <s v="Kvinner"/>
    <x v="5"/>
    <x v="5"/>
    <x v="7"/>
    <x v="39"/>
  </r>
  <r>
    <x v="13"/>
    <s v="15"/>
    <x v="13"/>
    <x v="279"/>
    <s v="1545"/>
    <s v="Midsund"/>
    <s v="1"/>
    <s v="Menn"/>
    <x v="0"/>
    <x v="0"/>
    <x v="7"/>
    <x v="21"/>
  </r>
  <r>
    <x v="13"/>
    <s v="15"/>
    <x v="13"/>
    <x v="279"/>
    <s v="1545"/>
    <s v="Midsund"/>
    <s v="1"/>
    <s v="Menn"/>
    <x v="1"/>
    <x v="1"/>
    <x v="7"/>
    <x v="36"/>
  </r>
  <r>
    <x v="13"/>
    <s v="15"/>
    <x v="13"/>
    <x v="279"/>
    <s v="1545"/>
    <s v="Midsund"/>
    <s v="1"/>
    <s v="Menn"/>
    <x v="2"/>
    <x v="2"/>
    <x v="7"/>
    <x v="27"/>
  </r>
  <r>
    <x v="13"/>
    <s v="15"/>
    <x v="13"/>
    <x v="279"/>
    <s v="1545"/>
    <s v="Midsund"/>
    <s v="1"/>
    <s v="Menn"/>
    <x v="3"/>
    <x v="3"/>
    <x v="7"/>
    <x v="28"/>
  </r>
  <r>
    <x v="13"/>
    <s v="15"/>
    <x v="13"/>
    <x v="279"/>
    <s v="1545"/>
    <s v="Midsund"/>
    <s v="1"/>
    <s v="Menn"/>
    <x v="4"/>
    <x v="4"/>
    <x v="7"/>
    <x v="46"/>
  </r>
  <r>
    <x v="13"/>
    <s v="15"/>
    <x v="13"/>
    <x v="279"/>
    <s v="1545"/>
    <s v="Midsund"/>
    <s v="1"/>
    <s v="Menn"/>
    <x v="5"/>
    <x v="5"/>
    <x v="7"/>
    <x v="6"/>
  </r>
  <r>
    <x v="13"/>
    <s v="15"/>
    <x v="13"/>
    <x v="280"/>
    <s v="1546"/>
    <s v="Sandøy"/>
    <s v="2"/>
    <s v="Kvinner"/>
    <x v="0"/>
    <x v="0"/>
    <x v="0"/>
    <x v="1"/>
  </r>
  <r>
    <x v="13"/>
    <s v="15"/>
    <x v="13"/>
    <x v="280"/>
    <s v="1546"/>
    <s v="Sandøy"/>
    <s v="2"/>
    <s v="Kvinner"/>
    <x v="1"/>
    <x v="1"/>
    <x v="0"/>
    <x v="39"/>
  </r>
  <r>
    <x v="13"/>
    <s v="15"/>
    <x v="13"/>
    <x v="280"/>
    <s v="1546"/>
    <s v="Sandøy"/>
    <s v="2"/>
    <s v="Kvinner"/>
    <x v="2"/>
    <x v="2"/>
    <x v="0"/>
    <x v="19"/>
  </r>
  <r>
    <x v="13"/>
    <s v="15"/>
    <x v="13"/>
    <x v="280"/>
    <s v="1546"/>
    <s v="Sandøy"/>
    <s v="2"/>
    <s v="Kvinner"/>
    <x v="3"/>
    <x v="3"/>
    <x v="0"/>
    <x v="23"/>
  </r>
  <r>
    <x v="13"/>
    <s v="15"/>
    <x v="13"/>
    <x v="280"/>
    <s v="1546"/>
    <s v="Sandøy"/>
    <s v="2"/>
    <s v="Kvinner"/>
    <x v="4"/>
    <x v="4"/>
    <x v="0"/>
    <x v="1"/>
  </r>
  <r>
    <x v="13"/>
    <s v="15"/>
    <x v="13"/>
    <x v="280"/>
    <s v="1546"/>
    <s v="Sandøy"/>
    <s v="2"/>
    <s v="Kvinner"/>
    <x v="5"/>
    <x v="5"/>
    <x v="0"/>
    <x v="23"/>
  </r>
  <r>
    <x v="13"/>
    <s v="15"/>
    <x v="13"/>
    <x v="280"/>
    <s v="1546"/>
    <s v="Sandøy"/>
    <s v="1"/>
    <s v="Menn"/>
    <x v="0"/>
    <x v="0"/>
    <x v="0"/>
    <x v="19"/>
  </r>
  <r>
    <x v="13"/>
    <s v="15"/>
    <x v="13"/>
    <x v="280"/>
    <s v="1546"/>
    <s v="Sandøy"/>
    <s v="1"/>
    <s v="Menn"/>
    <x v="1"/>
    <x v="1"/>
    <x v="0"/>
    <x v="19"/>
  </r>
  <r>
    <x v="13"/>
    <s v="15"/>
    <x v="13"/>
    <x v="280"/>
    <s v="1546"/>
    <s v="Sandøy"/>
    <s v="1"/>
    <s v="Menn"/>
    <x v="2"/>
    <x v="2"/>
    <x v="0"/>
    <x v="6"/>
  </r>
  <r>
    <x v="13"/>
    <s v="15"/>
    <x v="13"/>
    <x v="280"/>
    <s v="1546"/>
    <s v="Sandøy"/>
    <s v="1"/>
    <s v="Menn"/>
    <x v="3"/>
    <x v="3"/>
    <x v="0"/>
    <x v="20"/>
  </r>
  <r>
    <x v="13"/>
    <s v="15"/>
    <x v="13"/>
    <x v="280"/>
    <s v="1546"/>
    <s v="Sandøy"/>
    <s v="1"/>
    <s v="Menn"/>
    <x v="4"/>
    <x v="4"/>
    <x v="0"/>
    <x v="24"/>
  </r>
  <r>
    <x v="13"/>
    <s v="15"/>
    <x v="13"/>
    <x v="280"/>
    <s v="1546"/>
    <s v="Sandøy"/>
    <s v="1"/>
    <s v="Menn"/>
    <x v="5"/>
    <x v="5"/>
    <x v="0"/>
    <x v="23"/>
  </r>
  <r>
    <x v="13"/>
    <s v="15"/>
    <x v="13"/>
    <x v="280"/>
    <s v="1546"/>
    <s v="Sandøy"/>
    <s v="2"/>
    <s v="Kvinner"/>
    <x v="0"/>
    <x v="0"/>
    <x v="1"/>
    <x v="23"/>
  </r>
  <r>
    <x v="13"/>
    <s v="15"/>
    <x v="13"/>
    <x v="280"/>
    <s v="1546"/>
    <s v="Sandøy"/>
    <s v="2"/>
    <s v="Kvinner"/>
    <x v="1"/>
    <x v="1"/>
    <x v="1"/>
    <x v="23"/>
  </r>
  <r>
    <x v="13"/>
    <s v="15"/>
    <x v="13"/>
    <x v="280"/>
    <s v="1546"/>
    <s v="Sandøy"/>
    <s v="2"/>
    <s v="Kvinner"/>
    <x v="2"/>
    <x v="2"/>
    <x v="1"/>
    <x v="0"/>
  </r>
  <r>
    <x v="13"/>
    <s v="15"/>
    <x v="13"/>
    <x v="280"/>
    <s v="1546"/>
    <s v="Sandøy"/>
    <s v="2"/>
    <s v="Kvinner"/>
    <x v="3"/>
    <x v="3"/>
    <x v="1"/>
    <x v="1"/>
  </r>
  <r>
    <x v="13"/>
    <s v="15"/>
    <x v="13"/>
    <x v="280"/>
    <s v="1546"/>
    <s v="Sandøy"/>
    <s v="2"/>
    <s v="Kvinner"/>
    <x v="4"/>
    <x v="4"/>
    <x v="1"/>
    <x v="12"/>
  </r>
  <r>
    <x v="13"/>
    <s v="15"/>
    <x v="13"/>
    <x v="280"/>
    <s v="1546"/>
    <s v="Sandøy"/>
    <s v="2"/>
    <s v="Kvinner"/>
    <x v="5"/>
    <x v="5"/>
    <x v="1"/>
    <x v="0"/>
  </r>
  <r>
    <x v="13"/>
    <s v="15"/>
    <x v="13"/>
    <x v="280"/>
    <s v="1546"/>
    <s v="Sandøy"/>
    <s v="1"/>
    <s v="Menn"/>
    <x v="0"/>
    <x v="0"/>
    <x v="1"/>
    <x v="1"/>
  </r>
  <r>
    <x v="13"/>
    <s v="15"/>
    <x v="13"/>
    <x v="280"/>
    <s v="1546"/>
    <s v="Sandøy"/>
    <s v="1"/>
    <s v="Menn"/>
    <x v="1"/>
    <x v="1"/>
    <x v="1"/>
    <x v="19"/>
  </r>
  <r>
    <x v="13"/>
    <s v="15"/>
    <x v="13"/>
    <x v="280"/>
    <s v="1546"/>
    <s v="Sandøy"/>
    <s v="1"/>
    <s v="Menn"/>
    <x v="2"/>
    <x v="2"/>
    <x v="1"/>
    <x v="21"/>
  </r>
  <r>
    <x v="13"/>
    <s v="15"/>
    <x v="13"/>
    <x v="280"/>
    <s v="1546"/>
    <s v="Sandøy"/>
    <s v="1"/>
    <s v="Menn"/>
    <x v="3"/>
    <x v="3"/>
    <x v="1"/>
    <x v="21"/>
  </r>
  <r>
    <x v="13"/>
    <s v="15"/>
    <x v="13"/>
    <x v="280"/>
    <s v="1546"/>
    <s v="Sandøy"/>
    <s v="1"/>
    <s v="Menn"/>
    <x v="4"/>
    <x v="4"/>
    <x v="1"/>
    <x v="4"/>
  </r>
  <r>
    <x v="13"/>
    <s v="15"/>
    <x v="13"/>
    <x v="280"/>
    <s v="1546"/>
    <s v="Sandøy"/>
    <s v="1"/>
    <s v="Menn"/>
    <x v="5"/>
    <x v="5"/>
    <x v="1"/>
    <x v="23"/>
  </r>
  <r>
    <x v="13"/>
    <s v="15"/>
    <x v="13"/>
    <x v="280"/>
    <s v="1546"/>
    <s v="Sandøy"/>
    <s v="2"/>
    <s v="Kvinner"/>
    <x v="0"/>
    <x v="0"/>
    <x v="2"/>
    <x v="39"/>
  </r>
  <r>
    <x v="13"/>
    <s v="15"/>
    <x v="13"/>
    <x v="280"/>
    <s v="1546"/>
    <s v="Sandøy"/>
    <s v="2"/>
    <s v="Kvinner"/>
    <x v="1"/>
    <x v="1"/>
    <x v="2"/>
    <x v="23"/>
  </r>
  <r>
    <x v="13"/>
    <s v="15"/>
    <x v="13"/>
    <x v="280"/>
    <s v="1546"/>
    <s v="Sandøy"/>
    <s v="2"/>
    <s v="Kvinner"/>
    <x v="2"/>
    <x v="2"/>
    <x v="2"/>
    <x v="23"/>
  </r>
  <r>
    <x v="13"/>
    <s v="15"/>
    <x v="13"/>
    <x v="280"/>
    <s v="1546"/>
    <s v="Sandøy"/>
    <s v="2"/>
    <s v="Kvinner"/>
    <x v="3"/>
    <x v="3"/>
    <x v="2"/>
    <x v="0"/>
  </r>
  <r>
    <x v="13"/>
    <s v="15"/>
    <x v="13"/>
    <x v="280"/>
    <s v="1546"/>
    <s v="Sandøy"/>
    <s v="2"/>
    <s v="Kvinner"/>
    <x v="4"/>
    <x v="4"/>
    <x v="2"/>
    <x v="1"/>
  </r>
  <r>
    <x v="13"/>
    <s v="15"/>
    <x v="13"/>
    <x v="280"/>
    <s v="1546"/>
    <s v="Sandøy"/>
    <s v="2"/>
    <s v="Kvinner"/>
    <x v="5"/>
    <x v="5"/>
    <x v="2"/>
    <x v="39"/>
  </r>
  <r>
    <x v="13"/>
    <s v="15"/>
    <x v="13"/>
    <x v="280"/>
    <s v="1546"/>
    <s v="Sandøy"/>
    <s v="1"/>
    <s v="Menn"/>
    <x v="0"/>
    <x v="0"/>
    <x v="2"/>
    <x v="0"/>
  </r>
  <r>
    <x v="13"/>
    <s v="15"/>
    <x v="13"/>
    <x v="280"/>
    <s v="1546"/>
    <s v="Sandøy"/>
    <s v="1"/>
    <s v="Menn"/>
    <x v="1"/>
    <x v="1"/>
    <x v="2"/>
    <x v="1"/>
  </r>
  <r>
    <x v="13"/>
    <s v="15"/>
    <x v="13"/>
    <x v="280"/>
    <s v="1546"/>
    <s v="Sandøy"/>
    <s v="1"/>
    <s v="Menn"/>
    <x v="2"/>
    <x v="2"/>
    <x v="2"/>
    <x v="14"/>
  </r>
  <r>
    <x v="13"/>
    <s v="15"/>
    <x v="13"/>
    <x v="280"/>
    <s v="1546"/>
    <s v="Sandøy"/>
    <s v="1"/>
    <s v="Menn"/>
    <x v="3"/>
    <x v="3"/>
    <x v="2"/>
    <x v="36"/>
  </r>
  <r>
    <x v="13"/>
    <s v="15"/>
    <x v="13"/>
    <x v="280"/>
    <s v="1546"/>
    <s v="Sandøy"/>
    <s v="1"/>
    <s v="Menn"/>
    <x v="4"/>
    <x v="4"/>
    <x v="2"/>
    <x v="36"/>
  </r>
  <r>
    <x v="13"/>
    <s v="15"/>
    <x v="13"/>
    <x v="280"/>
    <s v="1546"/>
    <s v="Sandøy"/>
    <s v="1"/>
    <s v="Menn"/>
    <x v="5"/>
    <x v="5"/>
    <x v="2"/>
    <x v="19"/>
  </r>
  <r>
    <x v="13"/>
    <s v="15"/>
    <x v="13"/>
    <x v="280"/>
    <s v="1546"/>
    <s v="Sandøy"/>
    <s v="2"/>
    <s v="Kvinner"/>
    <x v="0"/>
    <x v="0"/>
    <x v="3"/>
    <x v="39"/>
  </r>
  <r>
    <x v="13"/>
    <s v="15"/>
    <x v="13"/>
    <x v="280"/>
    <s v="1546"/>
    <s v="Sandøy"/>
    <s v="2"/>
    <s v="Kvinner"/>
    <x v="1"/>
    <x v="1"/>
    <x v="3"/>
    <x v="39"/>
  </r>
  <r>
    <x v="13"/>
    <s v="15"/>
    <x v="13"/>
    <x v="280"/>
    <s v="1546"/>
    <s v="Sandøy"/>
    <s v="2"/>
    <s v="Kvinner"/>
    <x v="2"/>
    <x v="2"/>
    <x v="3"/>
    <x v="23"/>
  </r>
  <r>
    <x v="13"/>
    <s v="15"/>
    <x v="13"/>
    <x v="280"/>
    <s v="1546"/>
    <s v="Sandøy"/>
    <s v="2"/>
    <s v="Kvinner"/>
    <x v="3"/>
    <x v="3"/>
    <x v="3"/>
    <x v="0"/>
  </r>
  <r>
    <x v="13"/>
    <s v="15"/>
    <x v="13"/>
    <x v="280"/>
    <s v="1546"/>
    <s v="Sandøy"/>
    <s v="2"/>
    <s v="Kvinner"/>
    <x v="4"/>
    <x v="4"/>
    <x v="3"/>
    <x v="19"/>
  </r>
  <r>
    <x v="13"/>
    <s v="15"/>
    <x v="13"/>
    <x v="280"/>
    <s v="1546"/>
    <s v="Sandøy"/>
    <s v="2"/>
    <s v="Kvinner"/>
    <x v="5"/>
    <x v="5"/>
    <x v="3"/>
    <x v="39"/>
  </r>
  <r>
    <x v="13"/>
    <s v="15"/>
    <x v="13"/>
    <x v="280"/>
    <s v="1546"/>
    <s v="Sandøy"/>
    <s v="1"/>
    <s v="Menn"/>
    <x v="0"/>
    <x v="0"/>
    <x v="3"/>
    <x v="23"/>
  </r>
  <r>
    <x v="13"/>
    <s v="15"/>
    <x v="13"/>
    <x v="280"/>
    <s v="1546"/>
    <s v="Sandøy"/>
    <s v="1"/>
    <s v="Menn"/>
    <x v="1"/>
    <x v="1"/>
    <x v="3"/>
    <x v="1"/>
  </r>
  <r>
    <x v="13"/>
    <s v="15"/>
    <x v="13"/>
    <x v="280"/>
    <s v="1546"/>
    <s v="Sandøy"/>
    <s v="1"/>
    <s v="Menn"/>
    <x v="2"/>
    <x v="2"/>
    <x v="3"/>
    <x v="21"/>
  </r>
  <r>
    <x v="13"/>
    <s v="15"/>
    <x v="13"/>
    <x v="280"/>
    <s v="1546"/>
    <s v="Sandøy"/>
    <s v="1"/>
    <s v="Menn"/>
    <x v="3"/>
    <x v="3"/>
    <x v="3"/>
    <x v="21"/>
  </r>
  <r>
    <x v="13"/>
    <s v="15"/>
    <x v="13"/>
    <x v="280"/>
    <s v="1546"/>
    <s v="Sandøy"/>
    <s v="1"/>
    <s v="Menn"/>
    <x v="4"/>
    <x v="4"/>
    <x v="3"/>
    <x v="15"/>
  </r>
  <r>
    <x v="13"/>
    <s v="15"/>
    <x v="13"/>
    <x v="280"/>
    <s v="1546"/>
    <s v="Sandøy"/>
    <s v="1"/>
    <s v="Menn"/>
    <x v="5"/>
    <x v="5"/>
    <x v="3"/>
    <x v="19"/>
  </r>
  <r>
    <x v="13"/>
    <s v="15"/>
    <x v="13"/>
    <x v="280"/>
    <s v="1546"/>
    <s v="Sandøy"/>
    <s v="2"/>
    <s v="Kvinner"/>
    <x v="0"/>
    <x v="0"/>
    <x v="4"/>
    <x v="39"/>
  </r>
  <r>
    <x v="13"/>
    <s v="15"/>
    <x v="13"/>
    <x v="280"/>
    <s v="1546"/>
    <s v="Sandøy"/>
    <s v="2"/>
    <s v="Kvinner"/>
    <x v="1"/>
    <x v="1"/>
    <x v="4"/>
    <x v="39"/>
  </r>
  <r>
    <x v="13"/>
    <s v="15"/>
    <x v="13"/>
    <x v="280"/>
    <s v="1546"/>
    <s v="Sandøy"/>
    <s v="2"/>
    <s v="Kvinner"/>
    <x v="2"/>
    <x v="2"/>
    <x v="4"/>
    <x v="0"/>
  </r>
  <r>
    <x v="13"/>
    <s v="15"/>
    <x v="13"/>
    <x v="280"/>
    <s v="1546"/>
    <s v="Sandøy"/>
    <s v="2"/>
    <s v="Kvinner"/>
    <x v="3"/>
    <x v="3"/>
    <x v="4"/>
    <x v="39"/>
  </r>
  <r>
    <x v="13"/>
    <s v="15"/>
    <x v="13"/>
    <x v="280"/>
    <s v="1546"/>
    <s v="Sandøy"/>
    <s v="2"/>
    <s v="Kvinner"/>
    <x v="4"/>
    <x v="4"/>
    <x v="4"/>
    <x v="1"/>
  </r>
  <r>
    <x v="13"/>
    <s v="15"/>
    <x v="13"/>
    <x v="280"/>
    <s v="1546"/>
    <s v="Sandøy"/>
    <s v="2"/>
    <s v="Kvinner"/>
    <x v="5"/>
    <x v="5"/>
    <x v="4"/>
    <x v="23"/>
  </r>
  <r>
    <x v="13"/>
    <s v="15"/>
    <x v="13"/>
    <x v="280"/>
    <s v="1546"/>
    <s v="Sandøy"/>
    <s v="1"/>
    <s v="Menn"/>
    <x v="0"/>
    <x v="0"/>
    <x v="4"/>
    <x v="23"/>
  </r>
  <r>
    <x v="13"/>
    <s v="15"/>
    <x v="13"/>
    <x v="280"/>
    <s v="1546"/>
    <s v="Sandøy"/>
    <s v="1"/>
    <s v="Menn"/>
    <x v="1"/>
    <x v="1"/>
    <x v="4"/>
    <x v="1"/>
  </r>
  <r>
    <x v="13"/>
    <s v="15"/>
    <x v="13"/>
    <x v="280"/>
    <s v="1546"/>
    <s v="Sandøy"/>
    <s v="1"/>
    <s v="Menn"/>
    <x v="2"/>
    <x v="2"/>
    <x v="4"/>
    <x v="15"/>
  </r>
  <r>
    <x v="13"/>
    <s v="15"/>
    <x v="13"/>
    <x v="280"/>
    <s v="1546"/>
    <s v="Sandøy"/>
    <s v="1"/>
    <s v="Menn"/>
    <x v="3"/>
    <x v="3"/>
    <x v="4"/>
    <x v="4"/>
  </r>
  <r>
    <x v="13"/>
    <s v="15"/>
    <x v="13"/>
    <x v="280"/>
    <s v="1546"/>
    <s v="Sandøy"/>
    <s v="1"/>
    <s v="Menn"/>
    <x v="4"/>
    <x v="4"/>
    <x v="4"/>
    <x v="36"/>
  </r>
  <r>
    <x v="13"/>
    <s v="15"/>
    <x v="13"/>
    <x v="280"/>
    <s v="1546"/>
    <s v="Sandøy"/>
    <s v="1"/>
    <s v="Menn"/>
    <x v="5"/>
    <x v="5"/>
    <x v="4"/>
    <x v="12"/>
  </r>
  <r>
    <x v="13"/>
    <s v="15"/>
    <x v="13"/>
    <x v="280"/>
    <s v="1546"/>
    <s v="Sandøy"/>
    <s v="2"/>
    <s v="Kvinner"/>
    <x v="0"/>
    <x v="0"/>
    <x v="5"/>
    <x v="39"/>
  </r>
  <r>
    <x v="13"/>
    <s v="15"/>
    <x v="13"/>
    <x v="280"/>
    <s v="1546"/>
    <s v="Sandøy"/>
    <s v="2"/>
    <s v="Kvinner"/>
    <x v="1"/>
    <x v="1"/>
    <x v="5"/>
    <x v="23"/>
  </r>
  <r>
    <x v="13"/>
    <s v="15"/>
    <x v="13"/>
    <x v="280"/>
    <s v="1546"/>
    <s v="Sandøy"/>
    <s v="2"/>
    <s v="Kvinner"/>
    <x v="2"/>
    <x v="2"/>
    <x v="5"/>
    <x v="0"/>
  </r>
  <r>
    <x v="13"/>
    <s v="15"/>
    <x v="13"/>
    <x v="280"/>
    <s v="1546"/>
    <s v="Sandøy"/>
    <s v="2"/>
    <s v="Kvinner"/>
    <x v="3"/>
    <x v="3"/>
    <x v="5"/>
    <x v="23"/>
  </r>
  <r>
    <x v="13"/>
    <s v="15"/>
    <x v="13"/>
    <x v="280"/>
    <s v="1546"/>
    <s v="Sandøy"/>
    <s v="2"/>
    <s v="Kvinner"/>
    <x v="4"/>
    <x v="4"/>
    <x v="5"/>
    <x v="0"/>
  </r>
  <r>
    <x v="13"/>
    <s v="15"/>
    <x v="13"/>
    <x v="280"/>
    <s v="1546"/>
    <s v="Sandøy"/>
    <s v="2"/>
    <s v="Kvinner"/>
    <x v="5"/>
    <x v="5"/>
    <x v="5"/>
    <x v="0"/>
  </r>
  <r>
    <x v="13"/>
    <s v="15"/>
    <x v="13"/>
    <x v="280"/>
    <s v="1546"/>
    <s v="Sandøy"/>
    <s v="1"/>
    <s v="Menn"/>
    <x v="0"/>
    <x v="0"/>
    <x v="5"/>
    <x v="0"/>
  </r>
  <r>
    <x v="13"/>
    <s v="15"/>
    <x v="13"/>
    <x v="280"/>
    <s v="1546"/>
    <s v="Sandøy"/>
    <s v="1"/>
    <s v="Menn"/>
    <x v="1"/>
    <x v="1"/>
    <x v="5"/>
    <x v="0"/>
  </r>
  <r>
    <x v="13"/>
    <s v="15"/>
    <x v="13"/>
    <x v="280"/>
    <s v="1546"/>
    <s v="Sandøy"/>
    <s v="1"/>
    <s v="Menn"/>
    <x v="2"/>
    <x v="2"/>
    <x v="5"/>
    <x v="15"/>
  </r>
  <r>
    <x v="13"/>
    <s v="15"/>
    <x v="13"/>
    <x v="280"/>
    <s v="1546"/>
    <s v="Sandøy"/>
    <s v="1"/>
    <s v="Menn"/>
    <x v="3"/>
    <x v="3"/>
    <x v="5"/>
    <x v="20"/>
  </r>
  <r>
    <x v="13"/>
    <s v="15"/>
    <x v="13"/>
    <x v="280"/>
    <s v="1546"/>
    <s v="Sandøy"/>
    <s v="1"/>
    <s v="Menn"/>
    <x v="4"/>
    <x v="4"/>
    <x v="5"/>
    <x v="15"/>
  </r>
  <r>
    <x v="13"/>
    <s v="15"/>
    <x v="13"/>
    <x v="280"/>
    <s v="1546"/>
    <s v="Sandøy"/>
    <s v="1"/>
    <s v="Menn"/>
    <x v="5"/>
    <x v="5"/>
    <x v="5"/>
    <x v="1"/>
  </r>
  <r>
    <x v="13"/>
    <s v="15"/>
    <x v="13"/>
    <x v="280"/>
    <s v="1546"/>
    <s v="Sandøy"/>
    <s v="2"/>
    <s v="Kvinner"/>
    <x v="0"/>
    <x v="0"/>
    <x v="6"/>
    <x v="39"/>
  </r>
  <r>
    <x v="13"/>
    <s v="15"/>
    <x v="13"/>
    <x v="280"/>
    <s v="1546"/>
    <s v="Sandøy"/>
    <s v="2"/>
    <s v="Kvinner"/>
    <x v="1"/>
    <x v="1"/>
    <x v="6"/>
    <x v="39"/>
  </r>
  <r>
    <x v="13"/>
    <s v="15"/>
    <x v="13"/>
    <x v="280"/>
    <s v="1546"/>
    <s v="Sandøy"/>
    <s v="2"/>
    <s v="Kvinner"/>
    <x v="2"/>
    <x v="2"/>
    <x v="6"/>
    <x v="1"/>
  </r>
  <r>
    <x v="13"/>
    <s v="15"/>
    <x v="13"/>
    <x v="280"/>
    <s v="1546"/>
    <s v="Sandøy"/>
    <s v="2"/>
    <s v="Kvinner"/>
    <x v="3"/>
    <x v="3"/>
    <x v="6"/>
    <x v="1"/>
  </r>
  <r>
    <x v="13"/>
    <s v="15"/>
    <x v="13"/>
    <x v="280"/>
    <s v="1546"/>
    <s v="Sandøy"/>
    <s v="2"/>
    <s v="Kvinner"/>
    <x v="4"/>
    <x v="4"/>
    <x v="6"/>
    <x v="39"/>
  </r>
  <r>
    <x v="13"/>
    <s v="15"/>
    <x v="13"/>
    <x v="280"/>
    <s v="1546"/>
    <s v="Sandøy"/>
    <s v="2"/>
    <s v="Kvinner"/>
    <x v="5"/>
    <x v="5"/>
    <x v="6"/>
    <x v="1"/>
  </r>
  <r>
    <x v="13"/>
    <s v="15"/>
    <x v="13"/>
    <x v="280"/>
    <s v="1546"/>
    <s v="Sandøy"/>
    <s v="1"/>
    <s v="Menn"/>
    <x v="0"/>
    <x v="0"/>
    <x v="6"/>
    <x v="0"/>
  </r>
  <r>
    <x v="13"/>
    <s v="15"/>
    <x v="13"/>
    <x v="280"/>
    <s v="1546"/>
    <s v="Sandøy"/>
    <s v="1"/>
    <s v="Menn"/>
    <x v="1"/>
    <x v="1"/>
    <x v="6"/>
    <x v="1"/>
  </r>
  <r>
    <x v="13"/>
    <s v="15"/>
    <x v="13"/>
    <x v="280"/>
    <s v="1546"/>
    <s v="Sandøy"/>
    <s v="1"/>
    <s v="Menn"/>
    <x v="2"/>
    <x v="2"/>
    <x v="6"/>
    <x v="5"/>
  </r>
  <r>
    <x v="13"/>
    <s v="15"/>
    <x v="13"/>
    <x v="280"/>
    <s v="1546"/>
    <s v="Sandøy"/>
    <s v="1"/>
    <s v="Menn"/>
    <x v="3"/>
    <x v="3"/>
    <x v="6"/>
    <x v="3"/>
  </r>
  <r>
    <x v="13"/>
    <s v="15"/>
    <x v="13"/>
    <x v="280"/>
    <s v="1546"/>
    <s v="Sandøy"/>
    <s v="1"/>
    <s v="Menn"/>
    <x v="4"/>
    <x v="4"/>
    <x v="6"/>
    <x v="21"/>
  </r>
  <r>
    <x v="13"/>
    <s v="15"/>
    <x v="13"/>
    <x v="280"/>
    <s v="1546"/>
    <s v="Sandøy"/>
    <s v="1"/>
    <s v="Menn"/>
    <x v="5"/>
    <x v="5"/>
    <x v="6"/>
    <x v="19"/>
  </r>
  <r>
    <x v="13"/>
    <s v="15"/>
    <x v="13"/>
    <x v="280"/>
    <s v="1546"/>
    <s v="Sandøy"/>
    <s v="2"/>
    <s v="Kvinner"/>
    <x v="0"/>
    <x v="0"/>
    <x v="7"/>
    <x v="39"/>
  </r>
  <r>
    <x v="13"/>
    <s v="15"/>
    <x v="13"/>
    <x v="280"/>
    <s v="1546"/>
    <s v="Sandøy"/>
    <s v="2"/>
    <s v="Kvinner"/>
    <x v="1"/>
    <x v="1"/>
    <x v="7"/>
    <x v="23"/>
  </r>
  <r>
    <x v="13"/>
    <s v="15"/>
    <x v="13"/>
    <x v="280"/>
    <s v="1546"/>
    <s v="Sandøy"/>
    <s v="2"/>
    <s v="Kvinner"/>
    <x v="2"/>
    <x v="2"/>
    <x v="7"/>
    <x v="0"/>
  </r>
  <r>
    <x v="13"/>
    <s v="15"/>
    <x v="13"/>
    <x v="280"/>
    <s v="1546"/>
    <s v="Sandøy"/>
    <s v="2"/>
    <s v="Kvinner"/>
    <x v="3"/>
    <x v="3"/>
    <x v="7"/>
    <x v="0"/>
  </r>
  <r>
    <x v="13"/>
    <s v="15"/>
    <x v="13"/>
    <x v="280"/>
    <s v="1546"/>
    <s v="Sandøy"/>
    <s v="2"/>
    <s v="Kvinner"/>
    <x v="4"/>
    <x v="4"/>
    <x v="7"/>
    <x v="39"/>
  </r>
  <r>
    <x v="13"/>
    <s v="15"/>
    <x v="13"/>
    <x v="280"/>
    <s v="1546"/>
    <s v="Sandøy"/>
    <s v="2"/>
    <s v="Kvinner"/>
    <x v="5"/>
    <x v="5"/>
    <x v="7"/>
    <x v="1"/>
  </r>
  <r>
    <x v="13"/>
    <s v="15"/>
    <x v="13"/>
    <x v="280"/>
    <s v="1546"/>
    <s v="Sandøy"/>
    <s v="1"/>
    <s v="Menn"/>
    <x v="0"/>
    <x v="0"/>
    <x v="7"/>
    <x v="23"/>
  </r>
  <r>
    <x v="13"/>
    <s v="15"/>
    <x v="13"/>
    <x v="280"/>
    <s v="1546"/>
    <s v="Sandøy"/>
    <s v="1"/>
    <s v="Menn"/>
    <x v="1"/>
    <x v="1"/>
    <x v="7"/>
    <x v="0"/>
  </r>
  <r>
    <x v="13"/>
    <s v="15"/>
    <x v="13"/>
    <x v="280"/>
    <s v="1546"/>
    <s v="Sandøy"/>
    <s v="1"/>
    <s v="Menn"/>
    <x v="2"/>
    <x v="2"/>
    <x v="7"/>
    <x v="7"/>
  </r>
  <r>
    <x v="13"/>
    <s v="15"/>
    <x v="13"/>
    <x v="280"/>
    <s v="1546"/>
    <s v="Sandøy"/>
    <s v="1"/>
    <s v="Menn"/>
    <x v="3"/>
    <x v="3"/>
    <x v="7"/>
    <x v="4"/>
  </r>
  <r>
    <x v="13"/>
    <s v="15"/>
    <x v="13"/>
    <x v="280"/>
    <s v="1546"/>
    <s v="Sandøy"/>
    <s v="1"/>
    <s v="Menn"/>
    <x v="4"/>
    <x v="4"/>
    <x v="7"/>
    <x v="13"/>
  </r>
  <r>
    <x v="13"/>
    <s v="15"/>
    <x v="13"/>
    <x v="280"/>
    <s v="1546"/>
    <s v="Sandøy"/>
    <s v="1"/>
    <s v="Menn"/>
    <x v="5"/>
    <x v="5"/>
    <x v="7"/>
    <x v="19"/>
  </r>
  <r>
    <x v="13"/>
    <s v="15"/>
    <x v="13"/>
    <x v="281"/>
    <s v="1547"/>
    <s v="Aukra"/>
    <s v="2"/>
    <s v="Kvinner"/>
    <x v="0"/>
    <x v="0"/>
    <x v="0"/>
    <x v="39"/>
  </r>
  <r>
    <x v="13"/>
    <s v="15"/>
    <x v="13"/>
    <x v="281"/>
    <s v="1547"/>
    <s v="Aukra"/>
    <s v="2"/>
    <s v="Kvinner"/>
    <x v="1"/>
    <x v="1"/>
    <x v="0"/>
    <x v="39"/>
  </r>
  <r>
    <x v="13"/>
    <s v="15"/>
    <x v="13"/>
    <x v="281"/>
    <s v="1547"/>
    <s v="Aukra"/>
    <s v="2"/>
    <s v="Kvinner"/>
    <x v="2"/>
    <x v="2"/>
    <x v="0"/>
    <x v="1"/>
  </r>
  <r>
    <x v="13"/>
    <s v="15"/>
    <x v="13"/>
    <x v="281"/>
    <s v="1547"/>
    <s v="Aukra"/>
    <s v="2"/>
    <s v="Kvinner"/>
    <x v="3"/>
    <x v="3"/>
    <x v="0"/>
    <x v="0"/>
  </r>
  <r>
    <x v="13"/>
    <s v="15"/>
    <x v="13"/>
    <x v="281"/>
    <s v="1547"/>
    <s v="Aukra"/>
    <s v="2"/>
    <s v="Kvinner"/>
    <x v="4"/>
    <x v="4"/>
    <x v="0"/>
    <x v="0"/>
  </r>
  <r>
    <x v="13"/>
    <s v="15"/>
    <x v="13"/>
    <x v="281"/>
    <s v="1547"/>
    <s v="Aukra"/>
    <s v="2"/>
    <s v="Kvinner"/>
    <x v="5"/>
    <x v="5"/>
    <x v="0"/>
    <x v="23"/>
  </r>
  <r>
    <x v="13"/>
    <s v="15"/>
    <x v="13"/>
    <x v="281"/>
    <s v="1547"/>
    <s v="Aukra"/>
    <s v="1"/>
    <s v="Menn"/>
    <x v="0"/>
    <x v="0"/>
    <x v="0"/>
    <x v="12"/>
  </r>
  <r>
    <x v="13"/>
    <s v="15"/>
    <x v="13"/>
    <x v="281"/>
    <s v="1547"/>
    <s v="Aukra"/>
    <s v="1"/>
    <s v="Menn"/>
    <x v="1"/>
    <x v="1"/>
    <x v="0"/>
    <x v="14"/>
  </r>
  <r>
    <x v="13"/>
    <s v="15"/>
    <x v="13"/>
    <x v="281"/>
    <s v="1547"/>
    <s v="Aukra"/>
    <s v="1"/>
    <s v="Menn"/>
    <x v="2"/>
    <x v="2"/>
    <x v="0"/>
    <x v="40"/>
  </r>
  <r>
    <x v="13"/>
    <s v="15"/>
    <x v="13"/>
    <x v="281"/>
    <s v="1547"/>
    <s v="Aukra"/>
    <s v="1"/>
    <s v="Menn"/>
    <x v="3"/>
    <x v="3"/>
    <x v="0"/>
    <x v="56"/>
  </r>
  <r>
    <x v="13"/>
    <s v="15"/>
    <x v="13"/>
    <x v="281"/>
    <s v="1547"/>
    <s v="Aukra"/>
    <s v="1"/>
    <s v="Menn"/>
    <x v="4"/>
    <x v="4"/>
    <x v="0"/>
    <x v="2"/>
  </r>
  <r>
    <x v="13"/>
    <s v="15"/>
    <x v="13"/>
    <x v="281"/>
    <s v="1547"/>
    <s v="Aukra"/>
    <s v="1"/>
    <s v="Menn"/>
    <x v="5"/>
    <x v="5"/>
    <x v="0"/>
    <x v="12"/>
  </r>
  <r>
    <x v="13"/>
    <s v="15"/>
    <x v="13"/>
    <x v="281"/>
    <s v="1547"/>
    <s v="Aukra"/>
    <s v="2"/>
    <s v="Kvinner"/>
    <x v="0"/>
    <x v="0"/>
    <x v="1"/>
    <x v="39"/>
  </r>
  <r>
    <x v="13"/>
    <s v="15"/>
    <x v="13"/>
    <x v="281"/>
    <s v="1547"/>
    <s v="Aukra"/>
    <s v="2"/>
    <s v="Kvinner"/>
    <x v="1"/>
    <x v="1"/>
    <x v="1"/>
    <x v="23"/>
  </r>
  <r>
    <x v="13"/>
    <s v="15"/>
    <x v="13"/>
    <x v="281"/>
    <s v="1547"/>
    <s v="Aukra"/>
    <s v="2"/>
    <s v="Kvinner"/>
    <x v="2"/>
    <x v="2"/>
    <x v="1"/>
    <x v="1"/>
  </r>
  <r>
    <x v="13"/>
    <s v="15"/>
    <x v="13"/>
    <x v="281"/>
    <s v="1547"/>
    <s v="Aukra"/>
    <s v="2"/>
    <s v="Kvinner"/>
    <x v="3"/>
    <x v="3"/>
    <x v="1"/>
    <x v="23"/>
  </r>
  <r>
    <x v="13"/>
    <s v="15"/>
    <x v="13"/>
    <x v="281"/>
    <s v="1547"/>
    <s v="Aukra"/>
    <s v="2"/>
    <s v="Kvinner"/>
    <x v="4"/>
    <x v="4"/>
    <x v="1"/>
    <x v="0"/>
  </r>
  <r>
    <x v="13"/>
    <s v="15"/>
    <x v="13"/>
    <x v="281"/>
    <s v="1547"/>
    <s v="Aukra"/>
    <s v="2"/>
    <s v="Kvinner"/>
    <x v="5"/>
    <x v="5"/>
    <x v="1"/>
    <x v="0"/>
  </r>
  <r>
    <x v="13"/>
    <s v="15"/>
    <x v="13"/>
    <x v="281"/>
    <s v="1547"/>
    <s v="Aukra"/>
    <s v="1"/>
    <s v="Menn"/>
    <x v="0"/>
    <x v="0"/>
    <x v="1"/>
    <x v="19"/>
  </r>
  <r>
    <x v="13"/>
    <s v="15"/>
    <x v="13"/>
    <x v="281"/>
    <s v="1547"/>
    <s v="Aukra"/>
    <s v="1"/>
    <s v="Menn"/>
    <x v="1"/>
    <x v="1"/>
    <x v="1"/>
    <x v="21"/>
  </r>
  <r>
    <x v="13"/>
    <s v="15"/>
    <x v="13"/>
    <x v="281"/>
    <s v="1547"/>
    <s v="Aukra"/>
    <s v="1"/>
    <s v="Menn"/>
    <x v="2"/>
    <x v="2"/>
    <x v="1"/>
    <x v="24"/>
  </r>
  <r>
    <x v="13"/>
    <s v="15"/>
    <x v="13"/>
    <x v="281"/>
    <s v="1547"/>
    <s v="Aukra"/>
    <s v="1"/>
    <s v="Menn"/>
    <x v="3"/>
    <x v="3"/>
    <x v="1"/>
    <x v="56"/>
  </r>
  <r>
    <x v="13"/>
    <s v="15"/>
    <x v="13"/>
    <x v="281"/>
    <s v="1547"/>
    <s v="Aukra"/>
    <s v="1"/>
    <s v="Menn"/>
    <x v="4"/>
    <x v="4"/>
    <x v="1"/>
    <x v="14"/>
  </r>
  <r>
    <x v="13"/>
    <s v="15"/>
    <x v="13"/>
    <x v="281"/>
    <s v="1547"/>
    <s v="Aukra"/>
    <s v="1"/>
    <s v="Menn"/>
    <x v="5"/>
    <x v="5"/>
    <x v="1"/>
    <x v="12"/>
  </r>
  <r>
    <x v="13"/>
    <s v="15"/>
    <x v="13"/>
    <x v="281"/>
    <s v="1547"/>
    <s v="Aukra"/>
    <s v="2"/>
    <s v="Kvinner"/>
    <x v="0"/>
    <x v="0"/>
    <x v="2"/>
    <x v="0"/>
  </r>
  <r>
    <x v="13"/>
    <s v="15"/>
    <x v="13"/>
    <x v="281"/>
    <s v="1547"/>
    <s v="Aukra"/>
    <s v="2"/>
    <s v="Kvinner"/>
    <x v="1"/>
    <x v="1"/>
    <x v="2"/>
    <x v="39"/>
  </r>
  <r>
    <x v="13"/>
    <s v="15"/>
    <x v="13"/>
    <x v="281"/>
    <s v="1547"/>
    <s v="Aukra"/>
    <s v="2"/>
    <s v="Kvinner"/>
    <x v="2"/>
    <x v="2"/>
    <x v="2"/>
    <x v="23"/>
  </r>
  <r>
    <x v="13"/>
    <s v="15"/>
    <x v="13"/>
    <x v="281"/>
    <s v="1547"/>
    <s v="Aukra"/>
    <s v="2"/>
    <s v="Kvinner"/>
    <x v="3"/>
    <x v="3"/>
    <x v="2"/>
    <x v="23"/>
  </r>
  <r>
    <x v="13"/>
    <s v="15"/>
    <x v="13"/>
    <x v="281"/>
    <s v="1547"/>
    <s v="Aukra"/>
    <s v="2"/>
    <s v="Kvinner"/>
    <x v="4"/>
    <x v="4"/>
    <x v="2"/>
    <x v="0"/>
  </r>
  <r>
    <x v="13"/>
    <s v="15"/>
    <x v="13"/>
    <x v="281"/>
    <s v="1547"/>
    <s v="Aukra"/>
    <s v="2"/>
    <s v="Kvinner"/>
    <x v="5"/>
    <x v="5"/>
    <x v="2"/>
    <x v="1"/>
  </r>
  <r>
    <x v="13"/>
    <s v="15"/>
    <x v="13"/>
    <x v="281"/>
    <s v="1547"/>
    <s v="Aukra"/>
    <s v="1"/>
    <s v="Menn"/>
    <x v="0"/>
    <x v="0"/>
    <x v="2"/>
    <x v="23"/>
  </r>
  <r>
    <x v="13"/>
    <s v="15"/>
    <x v="13"/>
    <x v="281"/>
    <s v="1547"/>
    <s v="Aukra"/>
    <s v="1"/>
    <s v="Menn"/>
    <x v="1"/>
    <x v="1"/>
    <x v="2"/>
    <x v="2"/>
  </r>
  <r>
    <x v="13"/>
    <s v="15"/>
    <x v="13"/>
    <x v="281"/>
    <s v="1547"/>
    <s v="Aukra"/>
    <s v="1"/>
    <s v="Menn"/>
    <x v="2"/>
    <x v="2"/>
    <x v="2"/>
    <x v="40"/>
  </r>
  <r>
    <x v="13"/>
    <s v="15"/>
    <x v="13"/>
    <x v="281"/>
    <s v="1547"/>
    <s v="Aukra"/>
    <s v="1"/>
    <s v="Menn"/>
    <x v="3"/>
    <x v="3"/>
    <x v="2"/>
    <x v="40"/>
  </r>
  <r>
    <x v="13"/>
    <s v="15"/>
    <x v="13"/>
    <x v="281"/>
    <s v="1547"/>
    <s v="Aukra"/>
    <s v="1"/>
    <s v="Menn"/>
    <x v="4"/>
    <x v="4"/>
    <x v="2"/>
    <x v="4"/>
  </r>
  <r>
    <x v="13"/>
    <s v="15"/>
    <x v="13"/>
    <x v="281"/>
    <s v="1547"/>
    <s v="Aukra"/>
    <s v="1"/>
    <s v="Menn"/>
    <x v="5"/>
    <x v="5"/>
    <x v="2"/>
    <x v="12"/>
  </r>
  <r>
    <x v="13"/>
    <s v="15"/>
    <x v="13"/>
    <x v="281"/>
    <s v="1547"/>
    <s v="Aukra"/>
    <s v="2"/>
    <s v="Kvinner"/>
    <x v="0"/>
    <x v="0"/>
    <x v="3"/>
    <x v="1"/>
  </r>
  <r>
    <x v="13"/>
    <s v="15"/>
    <x v="13"/>
    <x v="281"/>
    <s v="1547"/>
    <s v="Aukra"/>
    <s v="2"/>
    <s v="Kvinner"/>
    <x v="1"/>
    <x v="1"/>
    <x v="3"/>
    <x v="39"/>
  </r>
  <r>
    <x v="13"/>
    <s v="15"/>
    <x v="13"/>
    <x v="281"/>
    <s v="1547"/>
    <s v="Aukra"/>
    <s v="2"/>
    <s v="Kvinner"/>
    <x v="2"/>
    <x v="2"/>
    <x v="3"/>
    <x v="0"/>
  </r>
  <r>
    <x v="13"/>
    <s v="15"/>
    <x v="13"/>
    <x v="281"/>
    <s v="1547"/>
    <s v="Aukra"/>
    <s v="2"/>
    <s v="Kvinner"/>
    <x v="3"/>
    <x v="3"/>
    <x v="3"/>
    <x v="23"/>
  </r>
  <r>
    <x v="13"/>
    <s v="15"/>
    <x v="13"/>
    <x v="281"/>
    <s v="1547"/>
    <s v="Aukra"/>
    <s v="2"/>
    <s v="Kvinner"/>
    <x v="4"/>
    <x v="4"/>
    <x v="3"/>
    <x v="0"/>
  </r>
  <r>
    <x v="13"/>
    <s v="15"/>
    <x v="13"/>
    <x v="281"/>
    <s v="1547"/>
    <s v="Aukra"/>
    <s v="2"/>
    <s v="Kvinner"/>
    <x v="5"/>
    <x v="5"/>
    <x v="3"/>
    <x v="1"/>
  </r>
  <r>
    <x v="13"/>
    <s v="15"/>
    <x v="13"/>
    <x v="281"/>
    <s v="1547"/>
    <s v="Aukra"/>
    <s v="1"/>
    <s v="Menn"/>
    <x v="0"/>
    <x v="0"/>
    <x v="3"/>
    <x v="23"/>
  </r>
  <r>
    <x v="13"/>
    <s v="15"/>
    <x v="13"/>
    <x v="281"/>
    <s v="1547"/>
    <s v="Aukra"/>
    <s v="1"/>
    <s v="Menn"/>
    <x v="1"/>
    <x v="1"/>
    <x v="3"/>
    <x v="36"/>
  </r>
  <r>
    <x v="13"/>
    <s v="15"/>
    <x v="13"/>
    <x v="281"/>
    <s v="1547"/>
    <s v="Aukra"/>
    <s v="1"/>
    <s v="Menn"/>
    <x v="2"/>
    <x v="2"/>
    <x v="3"/>
    <x v="41"/>
  </r>
  <r>
    <x v="13"/>
    <s v="15"/>
    <x v="13"/>
    <x v="281"/>
    <s v="1547"/>
    <s v="Aukra"/>
    <s v="1"/>
    <s v="Menn"/>
    <x v="3"/>
    <x v="3"/>
    <x v="3"/>
    <x v="55"/>
  </r>
  <r>
    <x v="13"/>
    <s v="15"/>
    <x v="13"/>
    <x v="281"/>
    <s v="1547"/>
    <s v="Aukra"/>
    <s v="1"/>
    <s v="Menn"/>
    <x v="4"/>
    <x v="4"/>
    <x v="3"/>
    <x v="20"/>
  </r>
  <r>
    <x v="13"/>
    <s v="15"/>
    <x v="13"/>
    <x v="281"/>
    <s v="1547"/>
    <s v="Aukra"/>
    <s v="1"/>
    <s v="Menn"/>
    <x v="5"/>
    <x v="5"/>
    <x v="3"/>
    <x v="19"/>
  </r>
  <r>
    <x v="13"/>
    <s v="15"/>
    <x v="13"/>
    <x v="281"/>
    <s v="1547"/>
    <s v="Aukra"/>
    <s v="2"/>
    <s v="Kvinner"/>
    <x v="0"/>
    <x v="0"/>
    <x v="4"/>
    <x v="0"/>
  </r>
  <r>
    <x v="13"/>
    <s v="15"/>
    <x v="13"/>
    <x v="281"/>
    <s v="1547"/>
    <s v="Aukra"/>
    <s v="2"/>
    <s v="Kvinner"/>
    <x v="1"/>
    <x v="1"/>
    <x v="4"/>
    <x v="39"/>
  </r>
  <r>
    <x v="13"/>
    <s v="15"/>
    <x v="13"/>
    <x v="281"/>
    <s v="1547"/>
    <s v="Aukra"/>
    <s v="2"/>
    <s v="Kvinner"/>
    <x v="2"/>
    <x v="2"/>
    <x v="4"/>
    <x v="39"/>
  </r>
  <r>
    <x v="13"/>
    <s v="15"/>
    <x v="13"/>
    <x v="281"/>
    <s v="1547"/>
    <s v="Aukra"/>
    <s v="2"/>
    <s v="Kvinner"/>
    <x v="3"/>
    <x v="3"/>
    <x v="4"/>
    <x v="0"/>
  </r>
  <r>
    <x v="13"/>
    <s v="15"/>
    <x v="13"/>
    <x v="281"/>
    <s v="1547"/>
    <s v="Aukra"/>
    <s v="2"/>
    <s v="Kvinner"/>
    <x v="4"/>
    <x v="4"/>
    <x v="4"/>
    <x v="0"/>
  </r>
  <r>
    <x v="13"/>
    <s v="15"/>
    <x v="13"/>
    <x v="281"/>
    <s v="1547"/>
    <s v="Aukra"/>
    <s v="2"/>
    <s v="Kvinner"/>
    <x v="5"/>
    <x v="5"/>
    <x v="4"/>
    <x v="0"/>
  </r>
  <r>
    <x v="13"/>
    <s v="15"/>
    <x v="13"/>
    <x v="281"/>
    <s v="1547"/>
    <s v="Aukra"/>
    <s v="1"/>
    <s v="Menn"/>
    <x v="0"/>
    <x v="0"/>
    <x v="4"/>
    <x v="1"/>
  </r>
  <r>
    <x v="13"/>
    <s v="15"/>
    <x v="13"/>
    <x v="281"/>
    <s v="1547"/>
    <s v="Aukra"/>
    <s v="1"/>
    <s v="Menn"/>
    <x v="1"/>
    <x v="1"/>
    <x v="4"/>
    <x v="5"/>
  </r>
  <r>
    <x v="13"/>
    <s v="15"/>
    <x v="13"/>
    <x v="281"/>
    <s v="1547"/>
    <s v="Aukra"/>
    <s v="1"/>
    <s v="Menn"/>
    <x v="2"/>
    <x v="2"/>
    <x v="4"/>
    <x v="46"/>
  </r>
  <r>
    <x v="13"/>
    <s v="15"/>
    <x v="13"/>
    <x v="281"/>
    <s v="1547"/>
    <s v="Aukra"/>
    <s v="1"/>
    <s v="Menn"/>
    <x v="3"/>
    <x v="3"/>
    <x v="4"/>
    <x v="3"/>
  </r>
  <r>
    <x v="13"/>
    <s v="15"/>
    <x v="13"/>
    <x v="281"/>
    <s v="1547"/>
    <s v="Aukra"/>
    <s v="1"/>
    <s v="Menn"/>
    <x v="4"/>
    <x v="4"/>
    <x v="4"/>
    <x v="55"/>
  </r>
  <r>
    <x v="13"/>
    <s v="15"/>
    <x v="13"/>
    <x v="281"/>
    <s v="1547"/>
    <s v="Aukra"/>
    <s v="1"/>
    <s v="Menn"/>
    <x v="5"/>
    <x v="5"/>
    <x v="4"/>
    <x v="19"/>
  </r>
  <r>
    <x v="13"/>
    <s v="15"/>
    <x v="13"/>
    <x v="281"/>
    <s v="1547"/>
    <s v="Aukra"/>
    <s v="2"/>
    <s v="Kvinner"/>
    <x v="0"/>
    <x v="0"/>
    <x v="5"/>
    <x v="23"/>
  </r>
  <r>
    <x v="13"/>
    <s v="15"/>
    <x v="13"/>
    <x v="281"/>
    <s v="1547"/>
    <s v="Aukra"/>
    <s v="2"/>
    <s v="Kvinner"/>
    <x v="1"/>
    <x v="1"/>
    <x v="5"/>
    <x v="23"/>
  </r>
  <r>
    <x v="13"/>
    <s v="15"/>
    <x v="13"/>
    <x v="281"/>
    <s v="1547"/>
    <s v="Aukra"/>
    <s v="2"/>
    <s v="Kvinner"/>
    <x v="2"/>
    <x v="2"/>
    <x v="5"/>
    <x v="39"/>
  </r>
  <r>
    <x v="13"/>
    <s v="15"/>
    <x v="13"/>
    <x v="281"/>
    <s v="1547"/>
    <s v="Aukra"/>
    <s v="2"/>
    <s v="Kvinner"/>
    <x v="3"/>
    <x v="3"/>
    <x v="5"/>
    <x v="23"/>
  </r>
  <r>
    <x v="13"/>
    <s v="15"/>
    <x v="13"/>
    <x v="281"/>
    <s v="1547"/>
    <s v="Aukra"/>
    <s v="2"/>
    <s v="Kvinner"/>
    <x v="4"/>
    <x v="4"/>
    <x v="5"/>
    <x v="0"/>
  </r>
  <r>
    <x v="13"/>
    <s v="15"/>
    <x v="13"/>
    <x v="281"/>
    <s v="1547"/>
    <s v="Aukra"/>
    <s v="2"/>
    <s v="Kvinner"/>
    <x v="5"/>
    <x v="5"/>
    <x v="5"/>
    <x v="23"/>
  </r>
  <r>
    <x v="13"/>
    <s v="15"/>
    <x v="13"/>
    <x v="281"/>
    <s v="1547"/>
    <s v="Aukra"/>
    <s v="1"/>
    <s v="Menn"/>
    <x v="0"/>
    <x v="0"/>
    <x v="5"/>
    <x v="23"/>
  </r>
  <r>
    <x v="13"/>
    <s v="15"/>
    <x v="13"/>
    <x v="281"/>
    <s v="1547"/>
    <s v="Aukra"/>
    <s v="1"/>
    <s v="Menn"/>
    <x v="1"/>
    <x v="1"/>
    <x v="5"/>
    <x v="7"/>
  </r>
  <r>
    <x v="13"/>
    <s v="15"/>
    <x v="13"/>
    <x v="281"/>
    <s v="1547"/>
    <s v="Aukra"/>
    <s v="1"/>
    <s v="Menn"/>
    <x v="2"/>
    <x v="2"/>
    <x v="5"/>
    <x v="55"/>
  </r>
  <r>
    <x v="13"/>
    <s v="15"/>
    <x v="13"/>
    <x v="281"/>
    <s v="1547"/>
    <s v="Aukra"/>
    <s v="1"/>
    <s v="Menn"/>
    <x v="3"/>
    <x v="3"/>
    <x v="5"/>
    <x v="11"/>
  </r>
  <r>
    <x v="13"/>
    <s v="15"/>
    <x v="13"/>
    <x v="281"/>
    <s v="1547"/>
    <s v="Aukra"/>
    <s v="1"/>
    <s v="Menn"/>
    <x v="4"/>
    <x v="4"/>
    <x v="5"/>
    <x v="24"/>
  </r>
  <r>
    <x v="13"/>
    <s v="15"/>
    <x v="13"/>
    <x v="281"/>
    <s v="1547"/>
    <s v="Aukra"/>
    <s v="1"/>
    <s v="Menn"/>
    <x v="5"/>
    <x v="5"/>
    <x v="5"/>
    <x v="19"/>
  </r>
  <r>
    <x v="13"/>
    <s v="15"/>
    <x v="13"/>
    <x v="281"/>
    <s v="1547"/>
    <s v="Aukra"/>
    <s v="2"/>
    <s v="Kvinner"/>
    <x v="0"/>
    <x v="0"/>
    <x v="6"/>
    <x v="23"/>
  </r>
  <r>
    <x v="13"/>
    <s v="15"/>
    <x v="13"/>
    <x v="281"/>
    <s v="1547"/>
    <s v="Aukra"/>
    <s v="2"/>
    <s v="Kvinner"/>
    <x v="1"/>
    <x v="1"/>
    <x v="6"/>
    <x v="39"/>
  </r>
  <r>
    <x v="13"/>
    <s v="15"/>
    <x v="13"/>
    <x v="281"/>
    <s v="1547"/>
    <s v="Aukra"/>
    <s v="2"/>
    <s v="Kvinner"/>
    <x v="2"/>
    <x v="2"/>
    <x v="6"/>
    <x v="23"/>
  </r>
  <r>
    <x v="13"/>
    <s v="15"/>
    <x v="13"/>
    <x v="281"/>
    <s v="1547"/>
    <s v="Aukra"/>
    <s v="2"/>
    <s v="Kvinner"/>
    <x v="3"/>
    <x v="3"/>
    <x v="6"/>
    <x v="39"/>
  </r>
  <r>
    <x v="13"/>
    <s v="15"/>
    <x v="13"/>
    <x v="281"/>
    <s v="1547"/>
    <s v="Aukra"/>
    <s v="2"/>
    <s v="Kvinner"/>
    <x v="4"/>
    <x v="4"/>
    <x v="6"/>
    <x v="0"/>
  </r>
  <r>
    <x v="13"/>
    <s v="15"/>
    <x v="13"/>
    <x v="281"/>
    <s v="1547"/>
    <s v="Aukra"/>
    <s v="2"/>
    <s v="Kvinner"/>
    <x v="5"/>
    <x v="5"/>
    <x v="6"/>
    <x v="23"/>
  </r>
  <r>
    <x v="13"/>
    <s v="15"/>
    <x v="13"/>
    <x v="281"/>
    <s v="1547"/>
    <s v="Aukra"/>
    <s v="1"/>
    <s v="Menn"/>
    <x v="0"/>
    <x v="0"/>
    <x v="6"/>
    <x v="5"/>
  </r>
  <r>
    <x v="13"/>
    <s v="15"/>
    <x v="13"/>
    <x v="281"/>
    <s v="1547"/>
    <s v="Aukra"/>
    <s v="1"/>
    <s v="Menn"/>
    <x v="1"/>
    <x v="1"/>
    <x v="6"/>
    <x v="19"/>
  </r>
  <r>
    <x v="13"/>
    <s v="15"/>
    <x v="13"/>
    <x v="281"/>
    <s v="1547"/>
    <s v="Aukra"/>
    <s v="1"/>
    <s v="Menn"/>
    <x v="2"/>
    <x v="2"/>
    <x v="6"/>
    <x v="11"/>
  </r>
  <r>
    <x v="13"/>
    <s v="15"/>
    <x v="13"/>
    <x v="281"/>
    <s v="1547"/>
    <s v="Aukra"/>
    <s v="1"/>
    <s v="Menn"/>
    <x v="3"/>
    <x v="3"/>
    <x v="6"/>
    <x v="55"/>
  </r>
  <r>
    <x v="13"/>
    <s v="15"/>
    <x v="13"/>
    <x v="281"/>
    <s v="1547"/>
    <s v="Aukra"/>
    <s v="1"/>
    <s v="Menn"/>
    <x v="4"/>
    <x v="4"/>
    <x v="6"/>
    <x v="20"/>
  </r>
  <r>
    <x v="13"/>
    <s v="15"/>
    <x v="13"/>
    <x v="281"/>
    <s v="1547"/>
    <s v="Aukra"/>
    <s v="1"/>
    <s v="Menn"/>
    <x v="5"/>
    <x v="5"/>
    <x v="6"/>
    <x v="1"/>
  </r>
  <r>
    <x v="13"/>
    <s v="15"/>
    <x v="13"/>
    <x v="281"/>
    <s v="1547"/>
    <s v="Aukra"/>
    <s v="2"/>
    <s v="Kvinner"/>
    <x v="0"/>
    <x v="0"/>
    <x v="7"/>
    <x v="39"/>
  </r>
  <r>
    <x v="13"/>
    <s v="15"/>
    <x v="13"/>
    <x v="281"/>
    <s v="1547"/>
    <s v="Aukra"/>
    <s v="2"/>
    <s v="Kvinner"/>
    <x v="1"/>
    <x v="1"/>
    <x v="7"/>
    <x v="39"/>
  </r>
  <r>
    <x v="13"/>
    <s v="15"/>
    <x v="13"/>
    <x v="281"/>
    <s v="1547"/>
    <s v="Aukra"/>
    <s v="2"/>
    <s v="Kvinner"/>
    <x v="2"/>
    <x v="2"/>
    <x v="7"/>
    <x v="39"/>
  </r>
  <r>
    <x v="13"/>
    <s v="15"/>
    <x v="13"/>
    <x v="281"/>
    <s v="1547"/>
    <s v="Aukra"/>
    <s v="2"/>
    <s v="Kvinner"/>
    <x v="3"/>
    <x v="3"/>
    <x v="7"/>
    <x v="39"/>
  </r>
  <r>
    <x v="13"/>
    <s v="15"/>
    <x v="13"/>
    <x v="281"/>
    <s v="1547"/>
    <s v="Aukra"/>
    <s v="2"/>
    <s v="Kvinner"/>
    <x v="4"/>
    <x v="4"/>
    <x v="7"/>
    <x v="0"/>
  </r>
  <r>
    <x v="13"/>
    <s v="15"/>
    <x v="13"/>
    <x v="281"/>
    <s v="1547"/>
    <s v="Aukra"/>
    <s v="2"/>
    <s v="Kvinner"/>
    <x v="5"/>
    <x v="5"/>
    <x v="7"/>
    <x v="39"/>
  </r>
  <r>
    <x v="13"/>
    <s v="15"/>
    <x v="13"/>
    <x v="281"/>
    <s v="1547"/>
    <s v="Aukra"/>
    <s v="1"/>
    <s v="Menn"/>
    <x v="0"/>
    <x v="0"/>
    <x v="7"/>
    <x v="23"/>
  </r>
  <r>
    <x v="13"/>
    <s v="15"/>
    <x v="13"/>
    <x v="281"/>
    <s v="1547"/>
    <s v="Aukra"/>
    <s v="1"/>
    <s v="Menn"/>
    <x v="1"/>
    <x v="1"/>
    <x v="7"/>
    <x v="1"/>
  </r>
  <r>
    <x v="13"/>
    <s v="15"/>
    <x v="13"/>
    <x v="281"/>
    <s v="1547"/>
    <s v="Aukra"/>
    <s v="1"/>
    <s v="Menn"/>
    <x v="2"/>
    <x v="2"/>
    <x v="7"/>
    <x v="40"/>
  </r>
  <r>
    <x v="13"/>
    <s v="15"/>
    <x v="13"/>
    <x v="281"/>
    <s v="1547"/>
    <s v="Aukra"/>
    <s v="1"/>
    <s v="Menn"/>
    <x v="3"/>
    <x v="3"/>
    <x v="7"/>
    <x v="11"/>
  </r>
  <r>
    <x v="13"/>
    <s v="15"/>
    <x v="13"/>
    <x v="281"/>
    <s v="1547"/>
    <s v="Aukra"/>
    <s v="1"/>
    <s v="Menn"/>
    <x v="4"/>
    <x v="4"/>
    <x v="7"/>
    <x v="2"/>
  </r>
  <r>
    <x v="13"/>
    <s v="15"/>
    <x v="13"/>
    <x v="281"/>
    <s v="1547"/>
    <s v="Aukra"/>
    <s v="1"/>
    <s v="Menn"/>
    <x v="5"/>
    <x v="5"/>
    <x v="7"/>
    <x v="19"/>
  </r>
  <r>
    <x v="13"/>
    <s v="15"/>
    <x v="13"/>
    <x v="282"/>
    <s v="1548"/>
    <s v="Fræna"/>
    <s v="2"/>
    <s v="Kvinner"/>
    <x v="0"/>
    <x v="0"/>
    <x v="0"/>
    <x v="12"/>
  </r>
  <r>
    <x v="13"/>
    <s v="15"/>
    <x v="13"/>
    <x v="282"/>
    <s v="1548"/>
    <s v="Fræna"/>
    <s v="2"/>
    <s v="Kvinner"/>
    <x v="1"/>
    <x v="1"/>
    <x v="0"/>
    <x v="23"/>
  </r>
  <r>
    <x v="13"/>
    <s v="15"/>
    <x v="13"/>
    <x v="282"/>
    <s v="1548"/>
    <s v="Fræna"/>
    <s v="2"/>
    <s v="Kvinner"/>
    <x v="2"/>
    <x v="2"/>
    <x v="0"/>
    <x v="21"/>
  </r>
  <r>
    <x v="13"/>
    <s v="15"/>
    <x v="13"/>
    <x v="282"/>
    <s v="1548"/>
    <s v="Fræna"/>
    <s v="2"/>
    <s v="Kvinner"/>
    <x v="3"/>
    <x v="3"/>
    <x v="0"/>
    <x v="46"/>
  </r>
  <r>
    <x v="13"/>
    <s v="15"/>
    <x v="13"/>
    <x v="282"/>
    <s v="1548"/>
    <s v="Fræna"/>
    <s v="2"/>
    <s v="Kvinner"/>
    <x v="4"/>
    <x v="4"/>
    <x v="0"/>
    <x v="40"/>
  </r>
  <r>
    <x v="13"/>
    <s v="15"/>
    <x v="13"/>
    <x v="282"/>
    <s v="1548"/>
    <s v="Fræna"/>
    <s v="2"/>
    <s v="Kvinner"/>
    <x v="5"/>
    <x v="5"/>
    <x v="0"/>
    <x v="19"/>
  </r>
  <r>
    <x v="13"/>
    <s v="15"/>
    <x v="13"/>
    <x v="282"/>
    <s v="1548"/>
    <s v="Fræna"/>
    <s v="1"/>
    <s v="Menn"/>
    <x v="0"/>
    <x v="0"/>
    <x v="0"/>
    <x v="13"/>
  </r>
  <r>
    <x v="13"/>
    <s v="15"/>
    <x v="13"/>
    <x v="282"/>
    <s v="1548"/>
    <s v="Fræna"/>
    <s v="1"/>
    <s v="Menn"/>
    <x v="1"/>
    <x v="1"/>
    <x v="0"/>
    <x v="55"/>
  </r>
  <r>
    <x v="13"/>
    <s v="15"/>
    <x v="13"/>
    <x v="282"/>
    <s v="1548"/>
    <s v="Fræna"/>
    <s v="1"/>
    <s v="Menn"/>
    <x v="2"/>
    <x v="2"/>
    <x v="0"/>
    <x v="50"/>
  </r>
  <r>
    <x v="13"/>
    <s v="15"/>
    <x v="13"/>
    <x v="282"/>
    <s v="1548"/>
    <s v="Fræna"/>
    <s v="1"/>
    <s v="Menn"/>
    <x v="3"/>
    <x v="3"/>
    <x v="0"/>
    <x v="110"/>
  </r>
  <r>
    <x v="13"/>
    <s v="15"/>
    <x v="13"/>
    <x v="282"/>
    <s v="1548"/>
    <s v="Fræna"/>
    <s v="1"/>
    <s v="Menn"/>
    <x v="4"/>
    <x v="4"/>
    <x v="0"/>
    <x v="54"/>
  </r>
  <r>
    <x v="13"/>
    <s v="15"/>
    <x v="13"/>
    <x v="282"/>
    <s v="1548"/>
    <s v="Fræna"/>
    <s v="1"/>
    <s v="Menn"/>
    <x v="5"/>
    <x v="5"/>
    <x v="0"/>
    <x v="40"/>
  </r>
  <r>
    <x v="13"/>
    <s v="15"/>
    <x v="13"/>
    <x v="282"/>
    <s v="1548"/>
    <s v="Fræna"/>
    <s v="2"/>
    <s v="Kvinner"/>
    <x v="0"/>
    <x v="0"/>
    <x v="1"/>
    <x v="19"/>
  </r>
  <r>
    <x v="13"/>
    <s v="15"/>
    <x v="13"/>
    <x v="282"/>
    <s v="1548"/>
    <s v="Fræna"/>
    <s v="2"/>
    <s v="Kvinner"/>
    <x v="1"/>
    <x v="1"/>
    <x v="1"/>
    <x v="23"/>
  </r>
  <r>
    <x v="13"/>
    <s v="15"/>
    <x v="13"/>
    <x v="282"/>
    <s v="1548"/>
    <s v="Fræna"/>
    <s v="2"/>
    <s v="Kvinner"/>
    <x v="2"/>
    <x v="2"/>
    <x v="1"/>
    <x v="13"/>
  </r>
  <r>
    <x v="13"/>
    <s v="15"/>
    <x v="13"/>
    <x v="282"/>
    <s v="1548"/>
    <s v="Fræna"/>
    <s v="2"/>
    <s v="Kvinner"/>
    <x v="3"/>
    <x v="3"/>
    <x v="1"/>
    <x v="56"/>
  </r>
  <r>
    <x v="13"/>
    <s v="15"/>
    <x v="13"/>
    <x v="282"/>
    <s v="1548"/>
    <s v="Fræna"/>
    <s v="2"/>
    <s v="Kvinner"/>
    <x v="4"/>
    <x v="4"/>
    <x v="1"/>
    <x v="20"/>
  </r>
  <r>
    <x v="13"/>
    <s v="15"/>
    <x v="13"/>
    <x v="282"/>
    <s v="1548"/>
    <s v="Fræna"/>
    <s v="2"/>
    <s v="Kvinner"/>
    <x v="5"/>
    <x v="5"/>
    <x v="1"/>
    <x v="12"/>
  </r>
  <r>
    <x v="13"/>
    <s v="15"/>
    <x v="13"/>
    <x v="282"/>
    <s v="1548"/>
    <s v="Fræna"/>
    <s v="1"/>
    <s v="Menn"/>
    <x v="0"/>
    <x v="0"/>
    <x v="1"/>
    <x v="15"/>
  </r>
  <r>
    <x v="13"/>
    <s v="15"/>
    <x v="13"/>
    <x v="282"/>
    <s v="1548"/>
    <s v="Fræna"/>
    <s v="1"/>
    <s v="Menn"/>
    <x v="1"/>
    <x v="1"/>
    <x v="1"/>
    <x v="36"/>
  </r>
  <r>
    <x v="13"/>
    <s v="15"/>
    <x v="13"/>
    <x v="282"/>
    <s v="1548"/>
    <s v="Fræna"/>
    <s v="1"/>
    <s v="Menn"/>
    <x v="2"/>
    <x v="2"/>
    <x v="1"/>
    <x v="31"/>
  </r>
  <r>
    <x v="13"/>
    <s v="15"/>
    <x v="13"/>
    <x v="282"/>
    <s v="1548"/>
    <s v="Fræna"/>
    <s v="1"/>
    <s v="Menn"/>
    <x v="3"/>
    <x v="3"/>
    <x v="1"/>
    <x v="117"/>
  </r>
  <r>
    <x v="13"/>
    <s v="15"/>
    <x v="13"/>
    <x v="282"/>
    <s v="1548"/>
    <s v="Fræna"/>
    <s v="1"/>
    <s v="Menn"/>
    <x v="4"/>
    <x v="4"/>
    <x v="1"/>
    <x v="42"/>
  </r>
  <r>
    <x v="13"/>
    <s v="15"/>
    <x v="13"/>
    <x v="282"/>
    <s v="1548"/>
    <s v="Fræna"/>
    <s v="1"/>
    <s v="Menn"/>
    <x v="5"/>
    <x v="5"/>
    <x v="1"/>
    <x v="46"/>
  </r>
  <r>
    <x v="13"/>
    <s v="15"/>
    <x v="13"/>
    <x v="282"/>
    <s v="1548"/>
    <s v="Fræna"/>
    <s v="2"/>
    <s v="Kvinner"/>
    <x v="0"/>
    <x v="0"/>
    <x v="2"/>
    <x v="19"/>
  </r>
  <r>
    <x v="13"/>
    <s v="15"/>
    <x v="13"/>
    <x v="282"/>
    <s v="1548"/>
    <s v="Fræna"/>
    <s v="2"/>
    <s v="Kvinner"/>
    <x v="1"/>
    <x v="1"/>
    <x v="2"/>
    <x v="19"/>
  </r>
  <r>
    <x v="13"/>
    <s v="15"/>
    <x v="13"/>
    <x v="282"/>
    <s v="1548"/>
    <s v="Fræna"/>
    <s v="2"/>
    <s v="Kvinner"/>
    <x v="2"/>
    <x v="2"/>
    <x v="2"/>
    <x v="15"/>
  </r>
  <r>
    <x v="13"/>
    <s v="15"/>
    <x v="13"/>
    <x v="282"/>
    <s v="1548"/>
    <s v="Fræna"/>
    <s v="2"/>
    <s v="Kvinner"/>
    <x v="3"/>
    <x v="3"/>
    <x v="2"/>
    <x v="56"/>
  </r>
  <r>
    <x v="13"/>
    <s v="15"/>
    <x v="13"/>
    <x v="282"/>
    <s v="1548"/>
    <s v="Fræna"/>
    <s v="2"/>
    <s v="Kvinner"/>
    <x v="4"/>
    <x v="4"/>
    <x v="2"/>
    <x v="2"/>
  </r>
  <r>
    <x v="13"/>
    <s v="15"/>
    <x v="13"/>
    <x v="282"/>
    <s v="1548"/>
    <s v="Fræna"/>
    <s v="2"/>
    <s v="Kvinner"/>
    <x v="5"/>
    <x v="5"/>
    <x v="2"/>
    <x v="13"/>
  </r>
  <r>
    <x v="13"/>
    <s v="15"/>
    <x v="13"/>
    <x v="282"/>
    <s v="1548"/>
    <s v="Fræna"/>
    <s v="1"/>
    <s v="Menn"/>
    <x v="0"/>
    <x v="0"/>
    <x v="2"/>
    <x v="14"/>
  </r>
  <r>
    <x v="13"/>
    <s v="15"/>
    <x v="13"/>
    <x v="282"/>
    <s v="1548"/>
    <s v="Fræna"/>
    <s v="1"/>
    <s v="Menn"/>
    <x v="1"/>
    <x v="1"/>
    <x v="2"/>
    <x v="36"/>
  </r>
  <r>
    <x v="13"/>
    <s v="15"/>
    <x v="13"/>
    <x v="282"/>
    <s v="1548"/>
    <s v="Fræna"/>
    <s v="1"/>
    <s v="Menn"/>
    <x v="2"/>
    <x v="2"/>
    <x v="2"/>
    <x v="60"/>
  </r>
  <r>
    <x v="13"/>
    <s v="15"/>
    <x v="13"/>
    <x v="282"/>
    <s v="1548"/>
    <s v="Fræna"/>
    <s v="1"/>
    <s v="Menn"/>
    <x v="3"/>
    <x v="3"/>
    <x v="2"/>
    <x v="110"/>
  </r>
  <r>
    <x v="13"/>
    <s v="15"/>
    <x v="13"/>
    <x v="282"/>
    <s v="1548"/>
    <s v="Fræna"/>
    <s v="1"/>
    <s v="Menn"/>
    <x v="4"/>
    <x v="4"/>
    <x v="2"/>
    <x v="44"/>
  </r>
  <r>
    <x v="13"/>
    <s v="15"/>
    <x v="13"/>
    <x v="282"/>
    <s v="1548"/>
    <s v="Fræna"/>
    <s v="1"/>
    <s v="Menn"/>
    <x v="5"/>
    <x v="5"/>
    <x v="2"/>
    <x v="20"/>
  </r>
  <r>
    <x v="13"/>
    <s v="15"/>
    <x v="13"/>
    <x v="282"/>
    <s v="1548"/>
    <s v="Fræna"/>
    <s v="2"/>
    <s v="Kvinner"/>
    <x v="0"/>
    <x v="0"/>
    <x v="3"/>
    <x v="0"/>
  </r>
  <r>
    <x v="13"/>
    <s v="15"/>
    <x v="13"/>
    <x v="282"/>
    <s v="1548"/>
    <s v="Fræna"/>
    <s v="2"/>
    <s v="Kvinner"/>
    <x v="1"/>
    <x v="1"/>
    <x v="3"/>
    <x v="0"/>
  </r>
  <r>
    <x v="13"/>
    <s v="15"/>
    <x v="13"/>
    <x v="282"/>
    <s v="1548"/>
    <s v="Fræna"/>
    <s v="2"/>
    <s v="Kvinner"/>
    <x v="2"/>
    <x v="2"/>
    <x v="3"/>
    <x v="6"/>
  </r>
  <r>
    <x v="13"/>
    <s v="15"/>
    <x v="13"/>
    <x v="282"/>
    <s v="1548"/>
    <s v="Fræna"/>
    <s v="2"/>
    <s v="Kvinner"/>
    <x v="3"/>
    <x v="3"/>
    <x v="3"/>
    <x v="51"/>
  </r>
  <r>
    <x v="13"/>
    <s v="15"/>
    <x v="13"/>
    <x v="282"/>
    <s v="1548"/>
    <s v="Fræna"/>
    <s v="2"/>
    <s v="Kvinner"/>
    <x v="4"/>
    <x v="4"/>
    <x v="3"/>
    <x v="36"/>
  </r>
  <r>
    <x v="13"/>
    <s v="15"/>
    <x v="13"/>
    <x v="282"/>
    <s v="1548"/>
    <s v="Fræna"/>
    <s v="2"/>
    <s v="Kvinner"/>
    <x v="5"/>
    <x v="5"/>
    <x v="3"/>
    <x v="6"/>
  </r>
  <r>
    <x v="13"/>
    <s v="15"/>
    <x v="13"/>
    <x v="282"/>
    <s v="1548"/>
    <s v="Fræna"/>
    <s v="1"/>
    <s v="Menn"/>
    <x v="0"/>
    <x v="0"/>
    <x v="3"/>
    <x v="21"/>
  </r>
  <r>
    <x v="13"/>
    <s v="15"/>
    <x v="13"/>
    <x v="282"/>
    <s v="1548"/>
    <s v="Fræna"/>
    <s v="1"/>
    <s v="Menn"/>
    <x v="1"/>
    <x v="1"/>
    <x v="3"/>
    <x v="3"/>
  </r>
  <r>
    <x v="13"/>
    <s v="15"/>
    <x v="13"/>
    <x v="282"/>
    <s v="1548"/>
    <s v="Fræna"/>
    <s v="1"/>
    <s v="Menn"/>
    <x v="2"/>
    <x v="2"/>
    <x v="3"/>
    <x v="60"/>
  </r>
  <r>
    <x v="13"/>
    <s v="15"/>
    <x v="13"/>
    <x v="282"/>
    <s v="1548"/>
    <s v="Fræna"/>
    <s v="1"/>
    <s v="Menn"/>
    <x v="3"/>
    <x v="3"/>
    <x v="3"/>
    <x v="113"/>
  </r>
  <r>
    <x v="13"/>
    <s v="15"/>
    <x v="13"/>
    <x v="282"/>
    <s v="1548"/>
    <s v="Fræna"/>
    <s v="1"/>
    <s v="Menn"/>
    <x v="4"/>
    <x v="4"/>
    <x v="3"/>
    <x v="64"/>
  </r>
  <r>
    <x v="13"/>
    <s v="15"/>
    <x v="13"/>
    <x v="282"/>
    <s v="1548"/>
    <s v="Fræna"/>
    <s v="1"/>
    <s v="Menn"/>
    <x v="5"/>
    <x v="5"/>
    <x v="3"/>
    <x v="24"/>
  </r>
  <r>
    <x v="13"/>
    <s v="15"/>
    <x v="13"/>
    <x v="282"/>
    <s v="1548"/>
    <s v="Fræna"/>
    <s v="2"/>
    <s v="Kvinner"/>
    <x v="0"/>
    <x v="0"/>
    <x v="4"/>
    <x v="1"/>
  </r>
  <r>
    <x v="13"/>
    <s v="15"/>
    <x v="13"/>
    <x v="282"/>
    <s v="1548"/>
    <s v="Fræna"/>
    <s v="2"/>
    <s v="Kvinner"/>
    <x v="1"/>
    <x v="1"/>
    <x v="4"/>
    <x v="19"/>
  </r>
  <r>
    <x v="13"/>
    <s v="15"/>
    <x v="13"/>
    <x v="282"/>
    <s v="1548"/>
    <s v="Fræna"/>
    <s v="2"/>
    <s v="Kvinner"/>
    <x v="2"/>
    <x v="2"/>
    <x v="4"/>
    <x v="21"/>
  </r>
  <r>
    <x v="13"/>
    <s v="15"/>
    <x v="13"/>
    <x v="282"/>
    <s v="1548"/>
    <s v="Fræna"/>
    <s v="2"/>
    <s v="Kvinner"/>
    <x v="3"/>
    <x v="3"/>
    <x v="4"/>
    <x v="3"/>
  </r>
  <r>
    <x v="13"/>
    <s v="15"/>
    <x v="13"/>
    <x v="282"/>
    <s v="1548"/>
    <s v="Fræna"/>
    <s v="2"/>
    <s v="Kvinner"/>
    <x v="4"/>
    <x v="4"/>
    <x v="4"/>
    <x v="13"/>
  </r>
  <r>
    <x v="13"/>
    <s v="15"/>
    <x v="13"/>
    <x v="282"/>
    <s v="1548"/>
    <s v="Fræna"/>
    <s v="2"/>
    <s v="Kvinner"/>
    <x v="5"/>
    <x v="5"/>
    <x v="4"/>
    <x v="15"/>
  </r>
  <r>
    <x v="13"/>
    <s v="15"/>
    <x v="13"/>
    <x v="282"/>
    <s v="1548"/>
    <s v="Fræna"/>
    <s v="1"/>
    <s v="Menn"/>
    <x v="0"/>
    <x v="0"/>
    <x v="4"/>
    <x v="38"/>
  </r>
  <r>
    <x v="13"/>
    <s v="15"/>
    <x v="13"/>
    <x v="282"/>
    <s v="1548"/>
    <s v="Fræna"/>
    <s v="1"/>
    <s v="Menn"/>
    <x v="1"/>
    <x v="1"/>
    <x v="4"/>
    <x v="11"/>
  </r>
  <r>
    <x v="13"/>
    <s v="15"/>
    <x v="13"/>
    <x v="282"/>
    <s v="1548"/>
    <s v="Fræna"/>
    <s v="1"/>
    <s v="Menn"/>
    <x v="2"/>
    <x v="2"/>
    <x v="4"/>
    <x v="10"/>
  </r>
  <r>
    <x v="13"/>
    <s v="15"/>
    <x v="13"/>
    <x v="282"/>
    <s v="1548"/>
    <s v="Fræna"/>
    <s v="1"/>
    <s v="Menn"/>
    <x v="3"/>
    <x v="3"/>
    <x v="4"/>
    <x v="92"/>
  </r>
  <r>
    <x v="13"/>
    <s v="15"/>
    <x v="13"/>
    <x v="282"/>
    <s v="1548"/>
    <s v="Fræna"/>
    <s v="1"/>
    <s v="Menn"/>
    <x v="4"/>
    <x v="4"/>
    <x v="4"/>
    <x v="78"/>
  </r>
  <r>
    <x v="13"/>
    <s v="15"/>
    <x v="13"/>
    <x v="282"/>
    <s v="1548"/>
    <s v="Fræna"/>
    <s v="1"/>
    <s v="Menn"/>
    <x v="5"/>
    <x v="5"/>
    <x v="4"/>
    <x v="11"/>
  </r>
  <r>
    <x v="13"/>
    <s v="15"/>
    <x v="13"/>
    <x v="282"/>
    <s v="1548"/>
    <s v="Fræna"/>
    <s v="2"/>
    <s v="Kvinner"/>
    <x v="0"/>
    <x v="0"/>
    <x v="5"/>
    <x v="1"/>
  </r>
  <r>
    <x v="13"/>
    <s v="15"/>
    <x v="13"/>
    <x v="282"/>
    <s v="1548"/>
    <s v="Fræna"/>
    <s v="2"/>
    <s v="Kvinner"/>
    <x v="1"/>
    <x v="1"/>
    <x v="5"/>
    <x v="19"/>
  </r>
  <r>
    <x v="13"/>
    <s v="15"/>
    <x v="13"/>
    <x v="282"/>
    <s v="1548"/>
    <s v="Fræna"/>
    <s v="2"/>
    <s v="Kvinner"/>
    <x v="2"/>
    <x v="2"/>
    <x v="5"/>
    <x v="6"/>
  </r>
  <r>
    <x v="13"/>
    <s v="15"/>
    <x v="13"/>
    <x v="282"/>
    <s v="1548"/>
    <s v="Fræna"/>
    <s v="2"/>
    <s v="Kvinner"/>
    <x v="3"/>
    <x v="3"/>
    <x v="5"/>
    <x v="40"/>
  </r>
  <r>
    <x v="13"/>
    <s v="15"/>
    <x v="13"/>
    <x v="282"/>
    <s v="1548"/>
    <s v="Fræna"/>
    <s v="2"/>
    <s v="Kvinner"/>
    <x v="4"/>
    <x v="4"/>
    <x v="5"/>
    <x v="6"/>
  </r>
  <r>
    <x v="13"/>
    <s v="15"/>
    <x v="13"/>
    <x v="282"/>
    <s v="1548"/>
    <s v="Fræna"/>
    <s v="2"/>
    <s v="Kvinner"/>
    <x v="5"/>
    <x v="5"/>
    <x v="5"/>
    <x v="7"/>
  </r>
  <r>
    <x v="13"/>
    <s v="15"/>
    <x v="13"/>
    <x v="282"/>
    <s v="1548"/>
    <s v="Fræna"/>
    <s v="1"/>
    <s v="Menn"/>
    <x v="0"/>
    <x v="0"/>
    <x v="5"/>
    <x v="45"/>
  </r>
  <r>
    <x v="13"/>
    <s v="15"/>
    <x v="13"/>
    <x v="282"/>
    <s v="1548"/>
    <s v="Fræna"/>
    <s v="1"/>
    <s v="Menn"/>
    <x v="1"/>
    <x v="1"/>
    <x v="5"/>
    <x v="40"/>
  </r>
  <r>
    <x v="13"/>
    <s v="15"/>
    <x v="13"/>
    <x v="282"/>
    <s v="1548"/>
    <s v="Fræna"/>
    <s v="1"/>
    <s v="Menn"/>
    <x v="2"/>
    <x v="2"/>
    <x v="5"/>
    <x v="10"/>
  </r>
  <r>
    <x v="13"/>
    <s v="15"/>
    <x v="13"/>
    <x v="282"/>
    <s v="1548"/>
    <s v="Fræna"/>
    <s v="1"/>
    <s v="Menn"/>
    <x v="3"/>
    <x v="3"/>
    <x v="5"/>
    <x v="83"/>
  </r>
  <r>
    <x v="13"/>
    <s v="15"/>
    <x v="13"/>
    <x v="282"/>
    <s v="1548"/>
    <s v="Fræna"/>
    <s v="1"/>
    <s v="Menn"/>
    <x v="4"/>
    <x v="4"/>
    <x v="5"/>
    <x v="64"/>
  </r>
  <r>
    <x v="13"/>
    <s v="15"/>
    <x v="13"/>
    <x v="282"/>
    <s v="1548"/>
    <s v="Fræna"/>
    <s v="1"/>
    <s v="Menn"/>
    <x v="5"/>
    <x v="5"/>
    <x v="5"/>
    <x v="27"/>
  </r>
  <r>
    <x v="13"/>
    <s v="15"/>
    <x v="13"/>
    <x v="282"/>
    <s v="1548"/>
    <s v="Fræna"/>
    <s v="2"/>
    <s v="Kvinner"/>
    <x v="0"/>
    <x v="0"/>
    <x v="6"/>
    <x v="1"/>
  </r>
  <r>
    <x v="13"/>
    <s v="15"/>
    <x v="13"/>
    <x v="282"/>
    <s v="1548"/>
    <s v="Fræna"/>
    <s v="2"/>
    <s v="Kvinner"/>
    <x v="1"/>
    <x v="1"/>
    <x v="6"/>
    <x v="23"/>
  </r>
  <r>
    <x v="13"/>
    <s v="15"/>
    <x v="13"/>
    <x v="282"/>
    <s v="1548"/>
    <s v="Fræna"/>
    <s v="2"/>
    <s v="Kvinner"/>
    <x v="2"/>
    <x v="2"/>
    <x v="6"/>
    <x v="12"/>
  </r>
  <r>
    <x v="13"/>
    <s v="15"/>
    <x v="13"/>
    <x v="282"/>
    <s v="1548"/>
    <s v="Fræna"/>
    <s v="2"/>
    <s v="Kvinner"/>
    <x v="3"/>
    <x v="3"/>
    <x v="6"/>
    <x v="11"/>
  </r>
  <r>
    <x v="13"/>
    <s v="15"/>
    <x v="13"/>
    <x v="282"/>
    <s v="1548"/>
    <s v="Fræna"/>
    <s v="2"/>
    <s v="Kvinner"/>
    <x v="4"/>
    <x v="4"/>
    <x v="6"/>
    <x v="6"/>
  </r>
  <r>
    <x v="13"/>
    <s v="15"/>
    <x v="13"/>
    <x v="282"/>
    <s v="1548"/>
    <s v="Fræna"/>
    <s v="2"/>
    <s v="Kvinner"/>
    <x v="5"/>
    <x v="5"/>
    <x v="6"/>
    <x v="12"/>
  </r>
  <r>
    <x v="13"/>
    <s v="15"/>
    <x v="13"/>
    <x v="282"/>
    <s v="1548"/>
    <s v="Fræna"/>
    <s v="1"/>
    <s v="Menn"/>
    <x v="0"/>
    <x v="0"/>
    <x v="6"/>
    <x v="7"/>
  </r>
  <r>
    <x v="13"/>
    <s v="15"/>
    <x v="13"/>
    <x v="282"/>
    <s v="1548"/>
    <s v="Fræna"/>
    <s v="1"/>
    <s v="Menn"/>
    <x v="1"/>
    <x v="1"/>
    <x v="6"/>
    <x v="5"/>
  </r>
  <r>
    <x v="13"/>
    <s v="15"/>
    <x v="13"/>
    <x v="282"/>
    <s v="1548"/>
    <s v="Fræna"/>
    <s v="1"/>
    <s v="Menn"/>
    <x v="2"/>
    <x v="2"/>
    <x v="6"/>
    <x v="28"/>
  </r>
  <r>
    <x v="13"/>
    <s v="15"/>
    <x v="13"/>
    <x v="282"/>
    <s v="1548"/>
    <s v="Fræna"/>
    <s v="1"/>
    <s v="Menn"/>
    <x v="3"/>
    <x v="3"/>
    <x v="6"/>
    <x v="70"/>
  </r>
  <r>
    <x v="13"/>
    <s v="15"/>
    <x v="13"/>
    <x v="282"/>
    <s v="1548"/>
    <s v="Fræna"/>
    <s v="1"/>
    <s v="Menn"/>
    <x v="4"/>
    <x v="4"/>
    <x v="6"/>
    <x v="18"/>
  </r>
  <r>
    <x v="13"/>
    <s v="15"/>
    <x v="13"/>
    <x v="282"/>
    <s v="1548"/>
    <s v="Fræna"/>
    <s v="1"/>
    <s v="Menn"/>
    <x v="5"/>
    <x v="5"/>
    <x v="6"/>
    <x v="46"/>
  </r>
  <r>
    <x v="13"/>
    <s v="15"/>
    <x v="13"/>
    <x v="282"/>
    <s v="1548"/>
    <s v="Fræna"/>
    <s v="2"/>
    <s v="Kvinner"/>
    <x v="0"/>
    <x v="0"/>
    <x v="7"/>
    <x v="23"/>
  </r>
  <r>
    <x v="13"/>
    <s v="15"/>
    <x v="13"/>
    <x v="282"/>
    <s v="1548"/>
    <s v="Fræna"/>
    <s v="2"/>
    <s v="Kvinner"/>
    <x v="1"/>
    <x v="1"/>
    <x v="7"/>
    <x v="39"/>
  </r>
  <r>
    <x v="13"/>
    <s v="15"/>
    <x v="13"/>
    <x v="282"/>
    <s v="1548"/>
    <s v="Fræna"/>
    <s v="2"/>
    <s v="Kvinner"/>
    <x v="2"/>
    <x v="2"/>
    <x v="7"/>
    <x v="5"/>
  </r>
  <r>
    <x v="13"/>
    <s v="15"/>
    <x v="13"/>
    <x v="282"/>
    <s v="1548"/>
    <s v="Fræna"/>
    <s v="2"/>
    <s v="Kvinner"/>
    <x v="3"/>
    <x v="3"/>
    <x v="7"/>
    <x v="20"/>
  </r>
  <r>
    <x v="13"/>
    <s v="15"/>
    <x v="13"/>
    <x v="282"/>
    <s v="1548"/>
    <s v="Fræna"/>
    <s v="2"/>
    <s v="Kvinner"/>
    <x v="4"/>
    <x v="4"/>
    <x v="7"/>
    <x v="13"/>
  </r>
  <r>
    <x v="13"/>
    <s v="15"/>
    <x v="13"/>
    <x v="282"/>
    <s v="1548"/>
    <s v="Fræna"/>
    <s v="2"/>
    <s v="Kvinner"/>
    <x v="5"/>
    <x v="5"/>
    <x v="7"/>
    <x v="12"/>
  </r>
  <r>
    <x v="13"/>
    <s v="15"/>
    <x v="13"/>
    <x v="282"/>
    <s v="1548"/>
    <s v="Fræna"/>
    <s v="1"/>
    <s v="Menn"/>
    <x v="0"/>
    <x v="0"/>
    <x v="7"/>
    <x v="7"/>
  </r>
  <r>
    <x v="13"/>
    <s v="15"/>
    <x v="13"/>
    <x v="282"/>
    <s v="1548"/>
    <s v="Fræna"/>
    <s v="1"/>
    <s v="Menn"/>
    <x v="1"/>
    <x v="1"/>
    <x v="7"/>
    <x v="13"/>
  </r>
  <r>
    <x v="13"/>
    <s v="15"/>
    <x v="13"/>
    <x v="282"/>
    <s v="1548"/>
    <s v="Fræna"/>
    <s v="1"/>
    <s v="Menn"/>
    <x v="2"/>
    <x v="2"/>
    <x v="7"/>
    <x v="35"/>
  </r>
  <r>
    <x v="13"/>
    <s v="15"/>
    <x v="13"/>
    <x v="282"/>
    <s v="1548"/>
    <s v="Fræna"/>
    <s v="1"/>
    <s v="Menn"/>
    <x v="3"/>
    <x v="3"/>
    <x v="7"/>
    <x v="57"/>
  </r>
  <r>
    <x v="13"/>
    <s v="15"/>
    <x v="13"/>
    <x v="282"/>
    <s v="1548"/>
    <s v="Fræna"/>
    <s v="1"/>
    <s v="Menn"/>
    <x v="4"/>
    <x v="4"/>
    <x v="7"/>
    <x v="22"/>
  </r>
  <r>
    <x v="13"/>
    <s v="15"/>
    <x v="13"/>
    <x v="282"/>
    <s v="1548"/>
    <s v="Fræna"/>
    <s v="1"/>
    <s v="Menn"/>
    <x v="5"/>
    <x v="5"/>
    <x v="7"/>
    <x v="51"/>
  </r>
  <r>
    <x v="13"/>
    <s v="15"/>
    <x v="13"/>
    <x v="283"/>
    <s v="1551"/>
    <s v="Eide"/>
    <s v="2"/>
    <s v="Kvinner"/>
    <x v="0"/>
    <x v="0"/>
    <x v="0"/>
    <x v="39"/>
  </r>
  <r>
    <x v="13"/>
    <s v="15"/>
    <x v="13"/>
    <x v="283"/>
    <s v="1551"/>
    <s v="Eide"/>
    <s v="2"/>
    <s v="Kvinner"/>
    <x v="1"/>
    <x v="1"/>
    <x v="0"/>
    <x v="23"/>
  </r>
  <r>
    <x v="13"/>
    <s v="15"/>
    <x v="13"/>
    <x v="283"/>
    <s v="1551"/>
    <s v="Eide"/>
    <s v="2"/>
    <s v="Kvinner"/>
    <x v="2"/>
    <x v="2"/>
    <x v="0"/>
    <x v="1"/>
  </r>
  <r>
    <x v="13"/>
    <s v="15"/>
    <x v="13"/>
    <x v="283"/>
    <s v="1551"/>
    <s v="Eide"/>
    <s v="2"/>
    <s v="Kvinner"/>
    <x v="3"/>
    <x v="3"/>
    <x v="0"/>
    <x v="7"/>
  </r>
  <r>
    <x v="13"/>
    <s v="15"/>
    <x v="13"/>
    <x v="283"/>
    <s v="1551"/>
    <s v="Eide"/>
    <s v="2"/>
    <s v="Kvinner"/>
    <x v="4"/>
    <x v="4"/>
    <x v="0"/>
    <x v="23"/>
  </r>
  <r>
    <x v="13"/>
    <s v="15"/>
    <x v="13"/>
    <x v="283"/>
    <s v="1551"/>
    <s v="Eide"/>
    <s v="2"/>
    <s v="Kvinner"/>
    <x v="5"/>
    <x v="5"/>
    <x v="0"/>
    <x v="23"/>
  </r>
  <r>
    <x v="13"/>
    <s v="15"/>
    <x v="13"/>
    <x v="283"/>
    <s v="1551"/>
    <s v="Eide"/>
    <s v="1"/>
    <s v="Menn"/>
    <x v="0"/>
    <x v="0"/>
    <x v="0"/>
    <x v="0"/>
  </r>
  <r>
    <x v="13"/>
    <s v="15"/>
    <x v="13"/>
    <x v="283"/>
    <s v="1551"/>
    <s v="Eide"/>
    <s v="1"/>
    <s v="Menn"/>
    <x v="1"/>
    <x v="1"/>
    <x v="0"/>
    <x v="39"/>
  </r>
  <r>
    <x v="13"/>
    <s v="15"/>
    <x v="13"/>
    <x v="283"/>
    <s v="1551"/>
    <s v="Eide"/>
    <s v="1"/>
    <s v="Menn"/>
    <x v="2"/>
    <x v="2"/>
    <x v="0"/>
    <x v="36"/>
  </r>
  <r>
    <x v="13"/>
    <s v="15"/>
    <x v="13"/>
    <x v="283"/>
    <s v="1551"/>
    <s v="Eide"/>
    <s v="1"/>
    <s v="Menn"/>
    <x v="3"/>
    <x v="3"/>
    <x v="0"/>
    <x v="46"/>
  </r>
  <r>
    <x v="13"/>
    <s v="15"/>
    <x v="13"/>
    <x v="283"/>
    <s v="1551"/>
    <s v="Eide"/>
    <s v="1"/>
    <s v="Menn"/>
    <x v="4"/>
    <x v="4"/>
    <x v="0"/>
    <x v="3"/>
  </r>
  <r>
    <x v="13"/>
    <s v="15"/>
    <x v="13"/>
    <x v="283"/>
    <s v="1551"/>
    <s v="Eide"/>
    <s v="1"/>
    <s v="Menn"/>
    <x v="5"/>
    <x v="5"/>
    <x v="0"/>
    <x v="5"/>
  </r>
  <r>
    <x v="13"/>
    <s v="15"/>
    <x v="13"/>
    <x v="283"/>
    <s v="1551"/>
    <s v="Eide"/>
    <s v="2"/>
    <s v="Kvinner"/>
    <x v="0"/>
    <x v="0"/>
    <x v="1"/>
    <x v="39"/>
  </r>
  <r>
    <x v="13"/>
    <s v="15"/>
    <x v="13"/>
    <x v="283"/>
    <s v="1551"/>
    <s v="Eide"/>
    <s v="2"/>
    <s v="Kvinner"/>
    <x v="1"/>
    <x v="1"/>
    <x v="1"/>
    <x v="23"/>
  </r>
  <r>
    <x v="13"/>
    <s v="15"/>
    <x v="13"/>
    <x v="283"/>
    <s v="1551"/>
    <s v="Eide"/>
    <s v="2"/>
    <s v="Kvinner"/>
    <x v="2"/>
    <x v="2"/>
    <x v="1"/>
    <x v="23"/>
  </r>
  <r>
    <x v="13"/>
    <s v="15"/>
    <x v="13"/>
    <x v="283"/>
    <s v="1551"/>
    <s v="Eide"/>
    <s v="2"/>
    <s v="Kvinner"/>
    <x v="3"/>
    <x v="3"/>
    <x v="1"/>
    <x v="19"/>
  </r>
  <r>
    <x v="13"/>
    <s v="15"/>
    <x v="13"/>
    <x v="283"/>
    <s v="1551"/>
    <s v="Eide"/>
    <s v="2"/>
    <s v="Kvinner"/>
    <x v="4"/>
    <x v="4"/>
    <x v="1"/>
    <x v="1"/>
  </r>
  <r>
    <x v="13"/>
    <s v="15"/>
    <x v="13"/>
    <x v="283"/>
    <s v="1551"/>
    <s v="Eide"/>
    <s v="2"/>
    <s v="Kvinner"/>
    <x v="5"/>
    <x v="5"/>
    <x v="1"/>
    <x v="0"/>
  </r>
  <r>
    <x v="13"/>
    <s v="15"/>
    <x v="13"/>
    <x v="283"/>
    <s v="1551"/>
    <s v="Eide"/>
    <s v="1"/>
    <s v="Menn"/>
    <x v="0"/>
    <x v="0"/>
    <x v="1"/>
    <x v="1"/>
  </r>
  <r>
    <x v="13"/>
    <s v="15"/>
    <x v="13"/>
    <x v="283"/>
    <s v="1551"/>
    <s v="Eide"/>
    <s v="1"/>
    <s v="Menn"/>
    <x v="1"/>
    <x v="1"/>
    <x v="1"/>
    <x v="23"/>
  </r>
  <r>
    <x v="13"/>
    <s v="15"/>
    <x v="13"/>
    <x v="283"/>
    <s v="1551"/>
    <s v="Eide"/>
    <s v="1"/>
    <s v="Menn"/>
    <x v="2"/>
    <x v="2"/>
    <x v="1"/>
    <x v="36"/>
  </r>
  <r>
    <x v="13"/>
    <s v="15"/>
    <x v="13"/>
    <x v="283"/>
    <s v="1551"/>
    <s v="Eide"/>
    <s v="1"/>
    <s v="Menn"/>
    <x v="3"/>
    <x v="3"/>
    <x v="1"/>
    <x v="11"/>
  </r>
  <r>
    <x v="13"/>
    <s v="15"/>
    <x v="13"/>
    <x v="283"/>
    <s v="1551"/>
    <s v="Eide"/>
    <s v="1"/>
    <s v="Menn"/>
    <x v="4"/>
    <x v="4"/>
    <x v="1"/>
    <x v="40"/>
  </r>
  <r>
    <x v="13"/>
    <s v="15"/>
    <x v="13"/>
    <x v="283"/>
    <s v="1551"/>
    <s v="Eide"/>
    <s v="1"/>
    <s v="Menn"/>
    <x v="5"/>
    <x v="5"/>
    <x v="1"/>
    <x v="19"/>
  </r>
  <r>
    <x v="13"/>
    <s v="15"/>
    <x v="13"/>
    <x v="283"/>
    <s v="1551"/>
    <s v="Eide"/>
    <s v="2"/>
    <s v="Kvinner"/>
    <x v="0"/>
    <x v="0"/>
    <x v="2"/>
    <x v="0"/>
  </r>
  <r>
    <x v="13"/>
    <s v="15"/>
    <x v="13"/>
    <x v="283"/>
    <s v="1551"/>
    <s v="Eide"/>
    <s v="2"/>
    <s v="Kvinner"/>
    <x v="1"/>
    <x v="1"/>
    <x v="2"/>
    <x v="39"/>
  </r>
  <r>
    <x v="13"/>
    <s v="15"/>
    <x v="13"/>
    <x v="283"/>
    <s v="1551"/>
    <s v="Eide"/>
    <s v="2"/>
    <s v="Kvinner"/>
    <x v="2"/>
    <x v="2"/>
    <x v="2"/>
    <x v="1"/>
  </r>
  <r>
    <x v="13"/>
    <s v="15"/>
    <x v="13"/>
    <x v="283"/>
    <s v="1551"/>
    <s v="Eide"/>
    <s v="2"/>
    <s v="Kvinner"/>
    <x v="3"/>
    <x v="3"/>
    <x v="2"/>
    <x v="1"/>
  </r>
  <r>
    <x v="13"/>
    <s v="15"/>
    <x v="13"/>
    <x v="283"/>
    <s v="1551"/>
    <s v="Eide"/>
    <s v="2"/>
    <s v="Kvinner"/>
    <x v="4"/>
    <x v="4"/>
    <x v="2"/>
    <x v="1"/>
  </r>
  <r>
    <x v="13"/>
    <s v="15"/>
    <x v="13"/>
    <x v="283"/>
    <s v="1551"/>
    <s v="Eide"/>
    <s v="2"/>
    <s v="Kvinner"/>
    <x v="5"/>
    <x v="5"/>
    <x v="2"/>
    <x v="39"/>
  </r>
  <r>
    <x v="13"/>
    <s v="15"/>
    <x v="13"/>
    <x v="283"/>
    <s v="1551"/>
    <s v="Eide"/>
    <s v="1"/>
    <s v="Menn"/>
    <x v="0"/>
    <x v="0"/>
    <x v="2"/>
    <x v="1"/>
  </r>
  <r>
    <x v="13"/>
    <s v="15"/>
    <x v="13"/>
    <x v="283"/>
    <s v="1551"/>
    <s v="Eide"/>
    <s v="1"/>
    <s v="Menn"/>
    <x v="1"/>
    <x v="1"/>
    <x v="2"/>
    <x v="39"/>
  </r>
  <r>
    <x v="13"/>
    <s v="15"/>
    <x v="13"/>
    <x v="283"/>
    <s v="1551"/>
    <s v="Eide"/>
    <s v="1"/>
    <s v="Menn"/>
    <x v="2"/>
    <x v="2"/>
    <x v="2"/>
    <x v="20"/>
  </r>
  <r>
    <x v="13"/>
    <s v="15"/>
    <x v="13"/>
    <x v="283"/>
    <s v="1551"/>
    <s v="Eide"/>
    <s v="1"/>
    <s v="Menn"/>
    <x v="3"/>
    <x v="3"/>
    <x v="2"/>
    <x v="40"/>
  </r>
  <r>
    <x v="13"/>
    <s v="15"/>
    <x v="13"/>
    <x v="283"/>
    <s v="1551"/>
    <s v="Eide"/>
    <s v="1"/>
    <s v="Menn"/>
    <x v="4"/>
    <x v="4"/>
    <x v="2"/>
    <x v="3"/>
  </r>
  <r>
    <x v="13"/>
    <s v="15"/>
    <x v="13"/>
    <x v="283"/>
    <s v="1551"/>
    <s v="Eide"/>
    <s v="1"/>
    <s v="Menn"/>
    <x v="5"/>
    <x v="5"/>
    <x v="2"/>
    <x v="5"/>
  </r>
  <r>
    <x v="13"/>
    <s v="15"/>
    <x v="13"/>
    <x v="283"/>
    <s v="1551"/>
    <s v="Eide"/>
    <s v="2"/>
    <s v="Kvinner"/>
    <x v="0"/>
    <x v="0"/>
    <x v="3"/>
    <x v="23"/>
  </r>
  <r>
    <x v="13"/>
    <s v="15"/>
    <x v="13"/>
    <x v="283"/>
    <s v="1551"/>
    <s v="Eide"/>
    <s v="2"/>
    <s v="Kvinner"/>
    <x v="1"/>
    <x v="1"/>
    <x v="3"/>
    <x v="39"/>
  </r>
  <r>
    <x v="13"/>
    <s v="15"/>
    <x v="13"/>
    <x v="283"/>
    <s v="1551"/>
    <s v="Eide"/>
    <s v="2"/>
    <s v="Kvinner"/>
    <x v="2"/>
    <x v="2"/>
    <x v="3"/>
    <x v="0"/>
  </r>
  <r>
    <x v="13"/>
    <s v="15"/>
    <x v="13"/>
    <x v="283"/>
    <s v="1551"/>
    <s v="Eide"/>
    <s v="2"/>
    <s v="Kvinner"/>
    <x v="3"/>
    <x v="3"/>
    <x v="3"/>
    <x v="1"/>
  </r>
  <r>
    <x v="13"/>
    <s v="15"/>
    <x v="13"/>
    <x v="283"/>
    <s v="1551"/>
    <s v="Eide"/>
    <s v="2"/>
    <s v="Kvinner"/>
    <x v="4"/>
    <x v="4"/>
    <x v="3"/>
    <x v="0"/>
  </r>
  <r>
    <x v="13"/>
    <s v="15"/>
    <x v="13"/>
    <x v="283"/>
    <s v="1551"/>
    <s v="Eide"/>
    <s v="2"/>
    <s v="Kvinner"/>
    <x v="5"/>
    <x v="5"/>
    <x v="3"/>
    <x v="39"/>
  </r>
  <r>
    <x v="13"/>
    <s v="15"/>
    <x v="13"/>
    <x v="283"/>
    <s v="1551"/>
    <s v="Eide"/>
    <s v="1"/>
    <s v="Menn"/>
    <x v="0"/>
    <x v="0"/>
    <x v="3"/>
    <x v="19"/>
  </r>
  <r>
    <x v="13"/>
    <s v="15"/>
    <x v="13"/>
    <x v="283"/>
    <s v="1551"/>
    <s v="Eide"/>
    <s v="1"/>
    <s v="Menn"/>
    <x v="1"/>
    <x v="1"/>
    <x v="3"/>
    <x v="23"/>
  </r>
  <r>
    <x v="13"/>
    <s v="15"/>
    <x v="13"/>
    <x v="283"/>
    <s v="1551"/>
    <s v="Eide"/>
    <s v="1"/>
    <s v="Menn"/>
    <x v="2"/>
    <x v="2"/>
    <x v="3"/>
    <x v="15"/>
  </r>
  <r>
    <x v="13"/>
    <s v="15"/>
    <x v="13"/>
    <x v="283"/>
    <s v="1551"/>
    <s v="Eide"/>
    <s v="1"/>
    <s v="Menn"/>
    <x v="3"/>
    <x v="3"/>
    <x v="3"/>
    <x v="20"/>
  </r>
  <r>
    <x v="13"/>
    <s v="15"/>
    <x v="13"/>
    <x v="283"/>
    <s v="1551"/>
    <s v="Eide"/>
    <s v="1"/>
    <s v="Menn"/>
    <x v="4"/>
    <x v="4"/>
    <x v="3"/>
    <x v="3"/>
  </r>
  <r>
    <x v="13"/>
    <s v="15"/>
    <x v="13"/>
    <x v="283"/>
    <s v="1551"/>
    <s v="Eide"/>
    <s v="1"/>
    <s v="Menn"/>
    <x v="5"/>
    <x v="5"/>
    <x v="3"/>
    <x v="19"/>
  </r>
  <r>
    <x v="13"/>
    <s v="15"/>
    <x v="13"/>
    <x v="283"/>
    <s v="1551"/>
    <s v="Eide"/>
    <s v="2"/>
    <s v="Kvinner"/>
    <x v="0"/>
    <x v="0"/>
    <x v="4"/>
    <x v="23"/>
  </r>
  <r>
    <x v="13"/>
    <s v="15"/>
    <x v="13"/>
    <x v="283"/>
    <s v="1551"/>
    <s v="Eide"/>
    <s v="2"/>
    <s v="Kvinner"/>
    <x v="1"/>
    <x v="1"/>
    <x v="4"/>
    <x v="39"/>
  </r>
  <r>
    <x v="13"/>
    <s v="15"/>
    <x v="13"/>
    <x v="283"/>
    <s v="1551"/>
    <s v="Eide"/>
    <s v="2"/>
    <s v="Kvinner"/>
    <x v="2"/>
    <x v="2"/>
    <x v="4"/>
    <x v="23"/>
  </r>
  <r>
    <x v="13"/>
    <s v="15"/>
    <x v="13"/>
    <x v="283"/>
    <s v="1551"/>
    <s v="Eide"/>
    <s v="2"/>
    <s v="Kvinner"/>
    <x v="3"/>
    <x v="3"/>
    <x v="4"/>
    <x v="19"/>
  </r>
  <r>
    <x v="13"/>
    <s v="15"/>
    <x v="13"/>
    <x v="283"/>
    <s v="1551"/>
    <s v="Eide"/>
    <s v="2"/>
    <s v="Kvinner"/>
    <x v="4"/>
    <x v="4"/>
    <x v="4"/>
    <x v="39"/>
  </r>
  <r>
    <x v="13"/>
    <s v="15"/>
    <x v="13"/>
    <x v="283"/>
    <s v="1551"/>
    <s v="Eide"/>
    <s v="2"/>
    <s v="Kvinner"/>
    <x v="5"/>
    <x v="5"/>
    <x v="4"/>
    <x v="39"/>
  </r>
  <r>
    <x v="13"/>
    <s v="15"/>
    <x v="13"/>
    <x v="283"/>
    <s v="1551"/>
    <s v="Eide"/>
    <s v="1"/>
    <s v="Menn"/>
    <x v="0"/>
    <x v="0"/>
    <x v="4"/>
    <x v="5"/>
  </r>
  <r>
    <x v="13"/>
    <s v="15"/>
    <x v="13"/>
    <x v="283"/>
    <s v="1551"/>
    <s v="Eide"/>
    <s v="1"/>
    <s v="Menn"/>
    <x v="1"/>
    <x v="1"/>
    <x v="4"/>
    <x v="0"/>
  </r>
  <r>
    <x v="13"/>
    <s v="15"/>
    <x v="13"/>
    <x v="283"/>
    <s v="1551"/>
    <s v="Eide"/>
    <s v="1"/>
    <s v="Menn"/>
    <x v="2"/>
    <x v="2"/>
    <x v="4"/>
    <x v="21"/>
  </r>
  <r>
    <x v="13"/>
    <s v="15"/>
    <x v="13"/>
    <x v="283"/>
    <s v="1551"/>
    <s v="Eide"/>
    <s v="1"/>
    <s v="Menn"/>
    <x v="3"/>
    <x v="3"/>
    <x v="4"/>
    <x v="20"/>
  </r>
  <r>
    <x v="13"/>
    <s v="15"/>
    <x v="13"/>
    <x v="283"/>
    <s v="1551"/>
    <s v="Eide"/>
    <s v="1"/>
    <s v="Menn"/>
    <x v="4"/>
    <x v="4"/>
    <x v="4"/>
    <x v="3"/>
  </r>
  <r>
    <x v="13"/>
    <s v="15"/>
    <x v="13"/>
    <x v="283"/>
    <s v="1551"/>
    <s v="Eide"/>
    <s v="1"/>
    <s v="Menn"/>
    <x v="5"/>
    <x v="5"/>
    <x v="4"/>
    <x v="7"/>
  </r>
  <r>
    <x v="13"/>
    <s v="15"/>
    <x v="13"/>
    <x v="283"/>
    <s v="1551"/>
    <s v="Eide"/>
    <s v="2"/>
    <s v="Kvinner"/>
    <x v="0"/>
    <x v="0"/>
    <x v="5"/>
    <x v="39"/>
  </r>
  <r>
    <x v="13"/>
    <s v="15"/>
    <x v="13"/>
    <x v="283"/>
    <s v="1551"/>
    <s v="Eide"/>
    <s v="2"/>
    <s v="Kvinner"/>
    <x v="1"/>
    <x v="1"/>
    <x v="5"/>
    <x v="39"/>
  </r>
  <r>
    <x v="13"/>
    <s v="15"/>
    <x v="13"/>
    <x v="283"/>
    <s v="1551"/>
    <s v="Eide"/>
    <s v="2"/>
    <s v="Kvinner"/>
    <x v="2"/>
    <x v="2"/>
    <x v="5"/>
    <x v="1"/>
  </r>
  <r>
    <x v="13"/>
    <s v="15"/>
    <x v="13"/>
    <x v="283"/>
    <s v="1551"/>
    <s v="Eide"/>
    <s v="2"/>
    <s v="Kvinner"/>
    <x v="3"/>
    <x v="3"/>
    <x v="5"/>
    <x v="1"/>
  </r>
  <r>
    <x v="13"/>
    <s v="15"/>
    <x v="13"/>
    <x v="283"/>
    <s v="1551"/>
    <s v="Eide"/>
    <s v="2"/>
    <s v="Kvinner"/>
    <x v="4"/>
    <x v="4"/>
    <x v="5"/>
    <x v="39"/>
  </r>
  <r>
    <x v="13"/>
    <s v="15"/>
    <x v="13"/>
    <x v="283"/>
    <s v="1551"/>
    <s v="Eide"/>
    <s v="2"/>
    <s v="Kvinner"/>
    <x v="5"/>
    <x v="5"/>
    <x v="5"/>
    <x v="39"/>
  </r>
  <r>
    <x v="13"/>
    <s v="15"/>
    <x v="13"/>
    <x v="283"/>
    <s v="1551"/>
    <s v="Eide"/>
    <s v="1"/>
    <s v="Menn"/>
    <x v="0"/>
    <x v="0"/>
    <x v="5"/>
    <x v="1"/>
  </r>
  <r>
    <x v="13"/>
    <s v="15"/>
    <x v="13"/>
    <x v="283"/>
    <s v="1551"/>
    <s v="Eide"/>
    <s v="1"/>
    <s v="Menn"/>
    <x v="1"/>
    <x v="1"/>
    <x v="5"/>
    <x v="7"/>
  </r>
  <r>
    <x v="13"/>
    <s v="15"/>
    <x v="13"/>
    <x v="283"/>
    <s v="1551"/>
    <s v="Eide"/>
    <s v="1"/>
    <s v="Menn"/>
    <x v="2"/>
    <x v="2"/>
    <x v="5"/>
    <x v="13"/>
  </r>
  <r>
    <x v="13"/>
    <s v="15"/>
    <x v="13"/>
    <x v="283"/>
    <s v="1551"/>
    <s v="Eide"/>
    <s v="1"/>
    <s v="Menn"/>
    <x v="3"/>
    <x v="3"/>
    <x v="5"/>
    <x v="24"/>
  </r>
  <r>
    <x v="13"/>
    <s v="15"/>
    <x v="13"/>
    <x v="283"/>
    <s v="1551"/>
    <s v="Eide"/>
    <s v="1"/>
    <s v="Menn"/>
    <x v="4"/>
    <x v="4"/>
    <x v="5"/>
    <x v="14"/>
  </r>
  <r>
    <x v="13"/>
    <s v="15"/>
    <x v="13"/>
    <x v="283"/>
    <s v="1551"/>
    <s v="Eide"/>
    <s v="1"/>
    <s v="Menn"/>
    <x v="5"/>
    <x v="5"/>
    <x v="5"/>
    <x v="5"/>
  </r>
  <r>
    <x v="13"/>
    <s v="15"/>
    <x v="13"/>
    <x v="283"/>
    <s v="1551"/>
    <s v="Eide"/>
    <s v="2"/>
    <s v="Kvinner"/>
    <x v="0"/>
    <x v="0"/>
    <x v="6"/>
    <x v="39"/>
  </r>
  <r>
    <x v="13"/>
    <s v="15"/>
    <x v="13"/>
    <x v="283"/>
    <s v="1551"/>
    <s v="Eide"/>
    <s v="2"/>
    <s v="Kvinner"/>
    <x v="1"/>
    <x v="1"/>
    <x v="6"/>
    <x v="39"/>
  </r>
  <r>
    <x v="13"/>
    <s v="15"/>
    <x v="13"/>
    <x v="283"/>
    <s v="1551"/>
    <s v="Eide"/>
    <s v="2"/>
    <s v="Kvinner"/>
    <x v="2"/>
    <x v="2"/>
    <x v="6"/>
    <x v="1"/>
  </r>
  <r>
    <x v="13"/>
    <s v="15"/>
    <x v="13"/>
    <x v="283"/>
    <s v="1551"/>
    <s v="Eide"/>
    <s v="2"/>
    <s v="Kvinner"/>
    <x v="3"/>
    <x v="3"/>
    <x v="6"/>
    <x v="0"/>
  </r>
  <r>
    <x v="13"/>
    <s v="15"/>
    <x v="13"/>
    <x v="283"/>
    <s v="1551"/>
    <s v="Eide"/>
    <s v="2"/>
    <s v="Kvinner"/>
    <x v="4"/>
    <x v="4"/>
    <x v="6"/>
    <x v="23"/>
  </r>
  <r>
    <x v="13"/>
    <s v="15"/>
    <x v="13"/>
    <x v="283"/>
    <s v="1551"/>
    <s v="Eide"/>
    <s v="2"/>
    <s v="Kvinner"/>
    <x v="5"/>
    <x v="5"/>
    <x v="6"/>
    <x v="39"/>
  </r>
  <r>
    <x v="13"/>
    <s v="15"/>
    <x v="13"/>
    <x v="283"/>
    <s v="1551"/>
    <s v="Eide"/>
    <s v="1"/>
    <s v="Menn"/>
    <x v="0"/>
    <x v="0"/>
    <x v="6"/>
    <x v="7"/>
  </r>
  <r>
    <x v="13"/>
    <s v="15"/>
    <x v="13"/>
    <x v="283"/>
    <s v="1551"/>
    <s v="Eide"/>
    <s v="1"/>
    <s v="Menn"/>
    <x v="1"/>
    <x v="1"/>
    <x v="6"/>
    <x v="5"/>
  </r>
  <r>
    <x v="13"/>
    <s v="15"/>
    <x v="13"/>
    <x v="283"/>
    <s v="1551"/>
    <s v="Eide"/>
    <s v="1"/>
    <s v="Menn"/>
    <x v="2"/>
    <x v="2"/>
    <x v="6"/>
    <x v="13"/>
  </r>
  <r>
    <x v="13"/>
    <s v="15"/>
    <x v="13"/>
    <x v="283"/>
    <s v="1551"/>
    <s v="Eide"/>
    <s v="1"/>
    <s v="Menn"/>
    <x v="3"/>
    <x v="3"/>
    <x v="6"/>
    <x v="20"/>
  </r>
  <r>
    <x v="13"/>
    <s v="15"/>
    <x v="13"/>
    <x v="283"/>
    <s v="1551"/>
    <s v="Eide"/>
    <s v="1"/>
    <s v="Menn"/>
    <x v="4"/>
    <x v="4"/>
    <x v="6"/>
    <x v="20"/>
  </r>
  <r>
    <x v="13"/>
    <s v="15"/>
    <x v="13"/>
    <x v="283"/>
    <s v="1551"/>
    <s v="Eide"/>
    <s v="1"/>
    <s v="Menn"/>
    <x v="5"/>
    <x v="5"/>
    <x v="6"/>
    <x v="6"/>
  </r>
  <r>
    <x v="13"/>
    <s v="15"/>
    <x v="13"/>
    <x v="283"/>
    <s v="1551"/>
    <s v="Eide"/>
    <s v="2"/>
    <s v="Kvinner"/>
    <x v="0"/>
    <x v="0"/>
    <x v="7"/>
    <x v="39"/>
  </r>
  <r>
    <x v="13"/>
    <s v="15"/>
    <x v="13"/>
    <x v="283"/>
    <s v="1551"/>
    <s v="Eide"/>
    <s v="2"/>
    <s v="Kvinner"/>
    <x v="1"/>
    <x v="1"/>
    <x v="7"/>
    <x v="39"/>
  </r>
  <r>
    <x v="13"/>
    <s v="15"/>
    <x v="13"/>
    <x v="283"/>
    <s v="1551"/>
    <s v="Eide"/>
    <s v="2"/>
    <s v="Kvinner"/>
    <x v="2"/>
    <x v="2"/>
    <x v="7"/>
    <x v="23"/>
  </r>
  <r>
    <x v="13"/>
    <s v="15"/>
    <x v="13"/>
    <x v="283"/>
    <s v="1551"/>
    <s v="Eide"/>
    <s v="2"/>
    <s v="Kvinner"/>
    <x v="3"/>
    <x v="3"/>
    <x v="7"/>
    <x v="1"/>
  </r>
  <r>
    <x v="13"/>
    <s v="15"/>
    <x v="13"/>
    <x v="283"/>
    <s v="1551"/>
    <s v="Eide"/>
    <s v="2"/>
    <s v="Kvinner"/>
    <x v="4"/>
    <x v="4"/>
    <x v="7"/>
    <x v="1"/>
  </r>
  <r>
    <x v="13"/>
    <s v="15"/>
    <x v="13"/>
    <x v="283"/>
    <s v="1551"/>
    <s v="Eide"/>
    <s v="2"/>
    <s v="Kvinner"/>
    <x v="5"/>
    <x v="5"/>
    <x v="7"/>
    <x v="39"/>
  </r>
  <r>
    <x v="13"/>
    <s v="15"/>
    <x v="13"/>
    <x v="283"/>
    <s v="1551"/>
    <s v="Eide"/>
    <s v="1"/>
    <s v="Menn"/>
    <x v="0"/>
    <x v="0"/>
    <x v="7"/>
    <x v="23"/>
  </r>
  <r>
    <x v="13"/>
    <s v="15"/>
    <x v="13"/>
    <x v="283"/>
    <s v="1551"/>
    <s v="Eide"/>
    <s v="1"/>
    <s v="Menn"/>
    <x v="1"/>
    <x v="1"/>
    <x v="7"/>
    <x v="12"/>
  </r>
  <r>
    <x v="13"/>
    <s v="15"/>
    <x v="13"/>
    <x v="283"/>
    <s v="1551"/>
    <s v="Eide"/>
    <s v="1"/>
    <s v="Menn"/>
    <x v="2"/>
    <x v="2"/>
    <x v="7"/>
    <x v="36"/>
  </r>
  <r>
    <x v="13"/>
    <s v="15"/>
    <x v="13"/>
    <x v="283"/>
    <s v="1551"/>
    <s v="Eide"/>
    <s v="1"/>
    <s v="Menn"/>
    <x v="3"/>
    <x v="3"/>
    <x v="7"/>
    <x v="3"/>
  </r>
  <r>
    <x v="13"/>
    <s v="15"/>
    <x v="13"/>
    <x v="283"/>
    <s v="1551"/>
    <s v="Eide"/>
    <s v="1"/>
    <s v="Menn"/>
    <x v="4"/>
    <x v="4"/>
    <x v="7"/>
    <x v="24"/>
  </r>
  <r>
    <x v="13"/>
    <s v="15"/>
    <x v="13"/>
    <x v="283"/>
    <s v="1551"/>
    <s v="Eide"/>
    <s v="1"/>
    <s v="Menn"/>
    <x v="5"/>
    <x v="5"/>
    <x v="7"/>
    <x v="15"/>
  </r>
  <r>
    <x v="13"/>
    <s v="15"/>
    <x v="13"/>
    <x v="284"/>
    <s v="1554"/>
    <s v="Averøy"/>
    <s v="2"/>
    <s v="Kvinner"/>
    <x v="0"/>
    <x v="0"/>
    <x v="0"/>
    <x v="6"/>
  </r>
  <r>
    <x v="13"/>
    <s v="15"/>
    <x v="13"/>
    <x v="284"/>
    <s v="1554"/>
    <s v="Averøy"/>
    <s v="2"/>
    <s v="Kvinner"/>
    <x v="1"/>
    <x v="1"/>
    <x v="0"/>
    <x v="23"/>
  </r>
  <r>
    <x v="13"/>
    <s v="15"/>
    <x v="13"/>
    <x v="284"/>
    <s v="1554"/>
    <s v="Averøy"/>
    <s v="2"/>
    <s v="Kvinner"/>
    <x v="2"/>
    <x v="2"/>
    <x v="0"/>
    <x v="21"/>
  </r>
  <r>
    <x v="13"/>
    <s v="15"/>
    <x v="13"/>
    <x v="284"/>
    <s v="1554"/>
    <s v="Averøy"/>
    <s v="2"/>
    <s v="Kvinner"/>
    <x v="3"/>
    <x v="3"/>
    <x v="0"/>
    <x v="6"/>
  </r>
  <r>
    <x v="13"/>
    <s v="15"/>
    <x v="13"/>
    <x v="284"/>
    <s v="1554"/>
    <s v="Averøy"/>
    <s v="2"/>
    <s v="Kvinner"/>
    <x v="4"/>
    <x v="4"/>
    <x v="0"/>
    <x v="2"/>
  </r>
  <r>
    <x v="13"/>
    <s v="15"/>
    <x v="13"/>
    <x v="284"/>
    <s v="1554"/>
    <s v="Averøy"/>
    <s v="2"/>
    <s v="Kvinner"/>
    <x v="5"/>
    <x v="5"/>
    <x v="0"/>
    <x v="0"/>
  </r>
  <r>
    <x v="13"/>
    <s v="15"/>
    <x v="13"/>
    <x v="284"/>
    <s v="1554"/>
    <s v="Averøy"/>
    <s v="1"/>
    <s v="Menn"/>
    <x v="0"/>
    <x v="0"/>
    <x v="0"/>
    <x v="40"/>
  </r>
  <r>
    <x v="13"/>
    <s v="15"/>
    <x v="13"/>
    <x v="284"/>
    <s v="1554"/>
    <s v="Averøy"/>
    <s v="1"/>
    <s v="Menn"/>
    <x v="1"/>
    <x v="1"/>
    <x v="0"/>
    <x v="40"/>
  </r>
  <r>
    <x v="13"/>
    <s v="15"/>
    <x v="13"/>
    <x v="284"/>
    <s v="1554"/>
    <s v="Averøy"/>
    <s v="1"/>
    <s v="Menn"/>
    <x v="2"/>
    <x v="2"/>
    <x v="0"/>
    <x v="34"/>
  </r>
  <r>
    <x v="13"/>
    <s v="15"/>
    <x v="13"/>
    <x v="284"/>
    <s v="1554"/>
    <s v="Averøy"/>
    <s v="1"/>
    <s v="Menn"/>
    <x v="3"/>
    <x v="3"/>
    <x v="0"/>
    <x v="91"/>
  </r>
  <r>
    <x v="13"/>
    <s v="15"/>
    <x v="13"/>
    <x v="284"/>
    <s v="1554"/>
    <s v="Averøy"/>
    <s v="1"/>
    <s v="Menn"/>
    <x v="4"/>
    <x v="4"/>
    <x v="0"/>
    <x v="75"/>
  </r>
  <r>
    <x v="13"/>
    <s v="15"/>
    <x v="13"/>
    <x v="284"/>
    <s v="1554"/>
    <s v="Averøy"/>
    <s v="1"/>
    <s v="Menn"/>
    <x v="5"/>
    <x v="5"/>
    <x v="0"/>
    <x v="40"/>
  </r>
  <r>
    <x v="13"/>
    <s v="15"/>
    <x v="13"/>
    <x v="284"/>
    <s v="1554"/>
    <s v="Averøy"/>
    <s v="2"/>
    <s v="Kvinner"/>
    <x v="0"/>
    <x v="0"/>
    <x v="1"/>
    <x v="7"/>
  </r>
  <r>
    <x v="13"/>
    <s v="15"/>
    <x v="13"/>
    <x v="284"/>
    <s v="1554"/>
    <s v="Averøy"/>
    <s v="2"/>
    <s v="Kvinner"/>
    <x v="1"/>
    <x v="1"/>
    <x v="1"/>
    <x v="19"/>
  </r>
  <r>
    <x v="13"/>
    <s v="15"/>
    <x v="13"/>
    <x v="284"/>
    <s v="1554"/>
    <s v="Averøy"/>
    <s v="2"/>
    <s v="Kvinner"/>
    <x v="2"/>
    <x v="2"/>
    <x v="1"/>
    <x v="12"/>
  </r>
  <r>
    <x v="13"/>
    <s v="15"/>
    <x v="13"/>
    <x v="284"/>
    <s v="1554"/>
    <s v="Averøy"/>
    <s v="2"/>
    <s v="Kvinner"/>
    <x v="3"/>
    <x v="3"/>
    <x v="1"/>
    <x v="15"/>
  </r>
  <r>
    <x v="13"/>
    <s v="15"/>
    <x v="13"/>
    <x v="284"/>
    <s v="1554"/>
    <s v="Averøy"/>
    <s v="2"/>
    <s v="Kvinner"/>
    <x v="4"/>
    <x v="4"/>
    <x v="1"/>
    <x v="4"/>
  </r>
  <r>
    <x v="13"/>
    <s v="15"/>
    <x v="13"/>
    <x v="284"/>
    <s v="1554"/>
    <s v="Averøy"/>
    <s v="2"/>
    <s v="Kvinner"/>
    <x v="5"/>
    <x v="5"/>
    <x v="1"/>
    <x v="1"/>
  </r>
  <r>
    <x v="13"/>
    <s v="15"/>
    <x v="13"/>
    <x v="284"/>
    <s v="1554"/>
    <s v="Averøy"/>
    <s v="1"/>
    <s v="Menn"/>
    <x v="0"/>
    <x v="0"/>
    <x v="1"/>
    <x v="20"/>
  </r>
  <r>
    <x v="13"/>
    <s v="15"/>
    <x v="13"/>
    <x v="284"/>
    <s v="1554"/>
    <s v="Averøy"/>
    <s v="1"/>
    <s v="Menn"/>
    <x v="1"/>
    <x v="1"/>
    <x v="1"/>
    <x v="20"/>
  </r>
  <r>
    <x v="13"/>
    <s v="15"/>
    <x v="13"/>
    <x v="284"/>
    <s v="1554"/>
    <s v="Averøy"/>
    <s v="1"/>
    <s v="Menn"/>
    <x v="2"/>
    <x v="2"/>
    <x v="1"/>
    <x v="31"/>
  </r>
  <r>
    <x v="13"/>
    <s v="15"/>
    <x v="13"/>
    <x v="284"/>
    <s v="1554"/>
    <s v="Averøy"/>
    <s v="1"/>
    <s v="Menn"/>
    <x v="3"/>
    <x v="3"/>
    <x v="1"/>
    <x v="54"/>
  </r>
  <r>
    <x v="13"/>
    <s v="15"/>
    <x v="13"/>
    <x v="284"/>
    <s v="1554"/>
    <s v="Averøy"/>
    <s v="1"/>
    <s v="Menn"/>
    <x v="4"/>
    <x v="4"/>
    <x v="1"/>
    <x v="95"/>
  </r>
  <r>
    <x v="13"/>
    <s v="15"/>
    <x v="13"/>
    <x v="284"/>
    <s v="1554"/>
    <s v="Averøy"/>
    <s v="1"/>
    <s v="Menn"/>
    <x v="5"/>
    <x v="5"/>
    <x v="1"/>
    <x v="56"/>
  </r>
  <r>
    <x v="13"/>
    <s v="15"/>
    <x v="13"/>
    <x v="284"/>
    <s v="1554"/>
    <s v="Averøy"/>
    <s v="2"/>
    <s v="Kvinner"/>
    <x v="0"/>
    <x v="0"/>
    <x v="2"/>
    <x v="7"/>
  </r>
  <r>
    <x v="13"/>
    <s v="15"/>
    <x v="13"/>
    <x v="284"/>
    <s v="1554"/>
    <s v="Averøy"/>
    <s v="2"/>
    <s v="Kvinner"/>
    <x v="1"/>
    <x v="1"/>
    <x v="2"/>
    <x v="1"/>
  </r>
  <r>
    <x v="13"/>
    <s v="15"/>
    <x v="13"/>
    <x v="284"/>
    <s v="1554"/>
    <s v="Averøy"/>
    <s v="2"/>
    <s v="Kvinner"/>
    <x v="2"/>
    <x v="2"/>
    <x v="2"/>
    <x v="7"/>
  </r>
  <r>
    <x v="13"/>
    <s v="15"/>
    <x v="13"/>
    <x v="284"/>
    <s v="1554"/>
    <s v="Averøy"/>
    <s v="2"/>
    <s v="Kvinner"/>
    <x v="3"/>
    <x v="3"/>
    <x v="2"/>
    <x v="36"/>
  </r>
  <r>
    <x v="13"/>
    <s v="15"/>
    <x v="13"/>
    <x v="284"/>
    <s v="1554"/>
    <s v="Averøy"/>
    <s v="2"/>
    <s v="Kvinner"/>
    <x v="4"/>
    <x v="4"/>
    <x v="2"/>
    <x v="2"/>
  </r>
  <r>
    <x v="13"/>
    <s v="15"/>
    <x v="13"/>
    <x v="284"/>
    <s v="1554"/>
    <s v="Averøy"/>
    <s v="2"/>
    <s v="Kvinner"/>
    <x v="5"/>
    <x v="5"/>
    <x v="2"/>
    <x v="0"/>
  </r>
  <r>
    <x v="13"/>
    <s v="15"/>
    <x v="13"/>
    <x v="284"/>
    <s v="1554"/>
    <s v="Averøy"/>
    <s v="1"/>
    <s v="Menn"/>
    <x v="0"/>
    <x v="0"/>
    <x v="2"/>
    <x v="56"/>
  </r>
  <r>
    <x v="13"/>
    <s v="15"/>
    <x v="13"/>
    <x v="284"/>
    <s v="1554"/>
    <s v="Averøy"/>
    <s v="1"/>
    <s v="Menn"/>
    <x v="1"/>
    <x v="1"/>
    <x v="2"/>
    <x v="2"/>
  </r>
  <r>
    <x v="13"/>
    <s v="15"/>
    <x v="13"/>
    <x v="284"/>
    <s v="1554"/>
    <s v="Averøy"/>
    <s v="1"/>
    <s v="Menn"/>
    <x v="2"/>
    <x v="2"/>
    <x v="2"/>
    <x v="68"/>
  </r>
  <r>
    <x v="13"/>
    <s v="15"/>
    <x v="13"/>
    <x v="284"/>
    <s v="1554"/>
    <s v="Averøy"/>
    <s v="1"/>
    <s v="Menn"/>
    <x v="3"/>
    <x v="3"/>
    <x v="2"/>
    <x v="70"/>
  </r>
  <r>
    <x v="13"/>
    <s v="15"/>
    <x v="13"/>
    <x v="284"/>
    <s v="1554"/>
    <s v="Averøy"/>
    <s v="1"/>
    <s v="Menn"/>
    <x v="4"/>
    <x v="4"/>
    <x v="2"/>
    <x v="22"/>
  </r>
  <r>
    <x v="13"/>
    <s v="15"/>
    <x v="13"/>
    <x v="284"/>
    <s v="1554"/>
    <s v="Averøy"/>
    <s v="1"/>
    <s v="Menn"/>
    <x v="5"/>
    <x v="5"/>
    <x v="2"/>
    <x v="51"/>
  </r>
  <r>
    <x v="13"/>
    <s v="15"/>
    <x v="13"/>
    <x v="284"/>
    <s v="1554"/>
    <s v="Averøy"/>
    <s v="2"/>
    <s v="Kvinner"/>
    <x v="0"/>
    <x v="0"/>
    <x v="3"/>
    <x v="12"/>
  </r>
  <r>
    <x v="13"/>
    <s v="15"/>
    <x v="13"/>
    <x v="284"/>
    <s v="1554"/>
    <s v="Averøy"/>
    <s v="2"/>
    <s v="Kvinner"/>
    <x v="1"/>
    <x v="1"/>
    <x v="3"/>
    <x v="0"/>
  </r>
  <r>
    <x v="13"/>
    <s v="15"/>
    <x v="13"/>
    <x v="284"/>
    <s v="1554"/>
    <s v="Averøy"/>
    <s v="2"/>
    <s v="Kvinner"/>
    <x v="2"/>
    <x v="2"/>
    <x v="3"/>
    <x v="7"/>
  </r>
  <r>
    <x v="13"/>
    <s v="15"/>
    <x v="13"/>
    <x v="284"/>
    <s v="1554"/>
    <s v="Averøy"/>
    <s v="2"/>
    <s v="Kvinner"/>
    <x v="3"/>
    <x v="3"/>
    <x v="3"/>
    <x v="2"/>
  </r>
  <r>
    <x v="13"/>
    <s v="15"/>
    <x v="13"/>
    <x v="284"/>
    <s v="1554"/>
    <s v="Averøy"/>
    <s v="2"/>
    <s v="Kvinner"/>
    <x v="4"/>
    <x v="4"/>
    <x v="3"/>
    <x v="2"/>
  </r>
  <r>
    <x v="13"/>
    <s v="15"/>
    <x v="13"/>
    <x v="284"/>
    <s v="1554"/>
    <s v="Averøy"/>
    <s v="2"/>
    <s v="Kvinner"/>
    <x v="5"/>
    <x v="5"/>
    <x v="3"/>
    <x v="23"/>
  </r>
  <r>
    <x v="13"/>
    <s v="15"/>
    <x v="13"/>
    <x v="284"/>
    <s v="1554"/>
    <s v="Averøy"/>
    <s v="1"/>
    <s v="Menn"/>
    <x v="0"/>
    <x v="0"/>
    <x v="3"/>
    <x v="40"/>
  </r>
  <r>
    <x v="13"/>
    <s v="15"/>
    <x v="13"/>
    <x v="284"/>
    <s v="1554"/>
    <s v="Averøy"/>
    <s v="1"/>
    <s v="Menn"/>
    <x v="1"/>
    <x v="1"/>
    <x v="3"/>
    <x v="4"/>
  </r>
  <r>
    <x v="13"/>
    <s v="15"/>
    <x v="13"/>
    <x v="284"/>
    <s v="1554"/>
    <s v="Averøy"/>
    <s v="1"/>
    <s v="Menn"/>
    <x v="2"/>
    <x v="2"/>
    <x v="3"/>
    <x v="61"/>
  </r>
  <r>
    <x v="13"/>
    <s v="15"/>
    <x v="13"/>
    <x v="284"/>
    <s v="1554"/>
    <s v="Averøy"/>
    <s v="1"/>
    <s v="Menn"/>
    <x v="3"/>
    <x v="3"/>
    <x v="3"/>
    <x v="96"/>
  </r>
  <r>
    <x v="13"/>
    <s v="15"/>
    <x v="13"/>
    <x v="284"/>
    <s v="1554"/>
    <s v="Averøy"/>
    <s v="1"/>
    <s v="Menn"/>
    <x v="4"/>
    <x v="4"/>
    <x v="3"/>
    <x v="25"/>
  </r>
  <r>
    <x v="13"/>
    <s v="15"/>
    <x v="13"/>
    <x v="284"/>
    <s v="1554"/>
    <s v="Averøy"/>
    <s v="1"/>
    <s v="Menn"/>
    <x v="5"/>
    <x v="5"/>
    <x v="3"/>
    <x v="46"/>
  </r>
  <r>
    <x v="13"/>
    <s v="15"/>
    <x v="13"/>
    <x v="284"/>
    <s v="1554"/>
    <s v="Averøy"/>
    <s v="2"/>
    <s v="Kvinner"/>
    <x v="0"/>
    <x v="0"/>
    <x v="4"/>
    <x v="23"/>
  </r>
  <r>
    <x v="13"/>
    <s v="15"/>
    <x v="13"/>
    <x v="284"/>
    <s v="1554"/>
    <s v="Averøy"/>
    <s v="2"/>
    <s v="Kvinner"/>
    <x v="1"/>
    <x v="1"/>
    <x v="4"/>
    <x v="23"/>
  </r>
  <r>
    <x v="13"/>
    <s v="15"/>
    <x v="13"/>
    <x v="284"/>
    <s v="1554"/>
    <s v="Averøy"/>
    <s v="2"/>
    <s v="Kvinner"/>
    <x v="2"/>
    <x v="2"/>
    <x v="4"/>
    <x v="0"/>
  </r>
  <r>
    <x v="13"/>
    <s v="15"/>
    <x v="13"/>
    <x v="284"/>
    <s v="1554"/>
    <s v="Averøy"/>
    <s v="2"/>
    <s v="Kvinner"/>
    <x v="3"/>
    <x v="3"/>
    <x v="4"/>
    <x v="13"/>
  </r>
  <r>
    <x v="13"/>
    <s v="15"/>
    <x v="13"/>
    <x v="284"/>
    <s v="1554"/>
    <s v="Averøy"/>
    <s v="2"/>
    <s v="Kvinner"/>
    <x v="4"/>
    <x v="4"/>
    <x v="4"/>
    <x v="13"/>
  </r>
  <r>
    <x v="13"/>
    <s v="15"/>
    <x v="13"/>
    <x v="284"/>
    <s v="1554"/>
    <s v="Averøy"/>
    <s v="2"/>
    <s v="Kvinner"/>
    <x v="5"/>
    <x v="5"/>
    <x v="4"/>
    <x v="23"/>
  </r>
  <r>
    <x v="13"/>
    <s v="15"/>
    <x v="13"/>
    <x v="284"/>
    <s v="1554"/>
    <s v="Averøy"/>
    <s v="1"/>
    <s v="Menn"/>
    <x v="0"/>
    <x v="0"/>
    <x v="4"/>
    <x v="14"/>
  </r>
  <r>
    <x v="13"/>
    <s v="15"/>
    <x v="13"/>
    <x v="284"/>
    <s v="1554"/>
    <s v="Averøy"/>
    <s v="1"/>
    <s v="Menn"/>
    <x v="1"/>
    <x v="1"/>
    <x v="4"/>
    <x v="14"/>
  </r>
  <r>
    <x v="13"/>
    <s v="15"/>
    <x v="13"/>
    <x v="284"/>
    <s v="1554"/>
    <s v="Averøy"/>
    <s v="1"/>
    <s v="Menn"/>
    <x v="2"/>
    <x v="2"/>
    <x v="4"/>
    <x v="58"/>
  </r>
  <r>
    <x v="13"/>
    <s v="15"/>
    <x v="13"/>
    <x v="284"/>
    <s v="1554"/>
    <s v="Averøy"/>
    <s v="1"/>
    <s v="Menn"/>
    <x v="3"/>
    <x v="3"/>
    <x v="4"/>
    <x v="71"/>
  </r>
  <r>
    <x v="13"/>
    <s v="15"/>
    <x v="13"/>
    <x v="284"/>
    <s v="1554"/>
    <s v="Averøy"/>
    <s v="1"/>
    <s v="Menn"/>
    <x v="4"/>
    <x v="4"/>
    <x v="4"/>
    <x v="60"/>
  </r>
  <r>
    <x v="13"/>
    <s v="15"/>
    <x v="13"/>
    <x v="284"/>
    <s v="1554"/>
    <s v="Averøy"/>
    <s v="1"/>
    <s v="Menn"/>
    <x v="5"/>
    <x v="5"/>
    <x v="4"/>
    <x v="16"/>
  </r>
  <r>
    <x v="13"/>
    <s v="15"/>
    <x v="13"/>
    <x v="284"/>
    <s v="1554"/>
    <s v="Averøy"/>
    <s v="2"/>
    <s v="Kvinner"/>
    <x v="0"/>
    <x v="0"/>
    <x v="5"/>
    <x v="1"/>
  </r>
  <r>
    <x v="13"/>
    <s v="15"/>
    <x v="13"/>
    <x v="284"/>
    <s v="1554"/>
    <s v="Averøy"/>
    <s v="2"/>
    <s v="Kvinner"/>
    <x v="1"/>
    <x v="1"/>
    <x v="5"/>
    <x v="0"/>
  </r>
  <r>
    <x v="13"/>
    <s v="15"/>
    <x v="13"/>
    <x v="284"/>
    <s v="1554"/>
    <s v="Averøy"/>
    <s v="2"/>
    <s v="Kvinner"/>
    <x v="2"/>
    <x v="2"/>
    <x v="5"/>
    <x v="0"/>
  </r>
  <r>
    <x v="13"/>
    <s v="15"/>
    <x v="13"/>
    <x v="284"/>
    <s v="1554"/>
    <s v="Averøy"/>
    <s v="2"/>
    <s v="Kvinner"/>
    <x v="3"/>
    <x v="3"/>
    <x v="5"/>
    <x v="7"/>
  </r>
  <r>
    <x v="13"/>
    <s v="15"/>
    <x v="13"/>
    <x v="284"/>
    <s v="1554"/>
    <s v="Averøy"/>
    <s v="2"/>
    <s v="Kvinner"/>
    <x v="4"/>
    <x v="4"/>
    <x v="5"/>
    <x v="6"/>
  </r>
  <r>
    <x v="13"/>
    <s v="15"/>
    <x v="13"/>
    <x v="284"/>
    <s v="1554"/>
    <s v="Averøy"/>
    <s v="2"/>
    <s v="Kvinner"/>
    <x v="5"/>
    <x v="5"/>
    <x v="5"/>
    <x v="0"/>
  </r>
  <r>
    <x v="13"/>
    <s v="15"/>
    <x v="13"/>
    <x v="284"/>
    <s v="1554"/>
    <s v="Averøy"/>
    <s v="1"/>
    <s v="Menn"/>
    <x v="0"/>
    <x v="0"/>
    <x v="5"/>
    <x v="12"/>
  </r>
  <r>
    <x v="13"/>
    <s v="15"/>
    <x v="13"/>
    <x v="284"/>
    <s v="1554"/>
    <s v="Averøy"/>
    <s v="1"/>
    <s v="Menn"/>
    <x v="1"/>
    <x v="1"/>
    <x v="5"/>
    <x v="15"/>
  </r>
  <r>
    <x v="13"/>
    <s v="15"/>
    <x v="13"/>
    <x v="284"/>
    <s v="1554"/>
    <s v="Averøy"/>
    <s v="1"/>
    <s v="Menn"/>
    <x v="2"/>
    <x v="2"/>
    <x v="5"/>
    <x v="34"/>
  </r>
  <r>
    <x v="13"/>
    <s v="15"/>
    <x v="13"/>
    <x v="284"/>
    <s v="1554"/>
    <s v="Averøy"/>
    <s v="1"/>
    <s v="Menn"/>
    <x v="3"/>
    <x v="3"/>
    <x v="5"/>
    <x v="75"/>
  </r>
  <r>
    <x v="13"/>
    <s v="15"/>
    <x v="13"/>
    <x v="284"/>
    <s v="1554"/>
    <s v="Averøy"/>
    <s v="1"/>
    <s v="Menn"/>
    <x v="4"/>
    <x v="4"/>
    <x v="5"/>
    <x v="33"/>
  </r>
  <r>
    <x v="13"/>
    <s v="15"/>
    <x v="13"/>
    <x v="284"/>
    <s v="1554"/>
    <s v="Averøy"/>
    <s v="1"/>
    <s v="Menn"/>
    <x v="5"/>
    <x v="5"/>
    <x v="5"/>
    <x v="8"/>
  </r>
  <r>
    <x v="13"/>
    <s v="15"/>
    <x v="13"/>
    <x v="284"/>
    <s v="1554"/>
    <s v="Averøy"/>
    <s v="2"/>
    <s v="Kvinner"/>
    <x v="0"/>
    <x v="0"/>
    <x v="6"/>
    <x v="0"/>
  </r>
  <r>
    <x v="13"/>
    <s v="15"/>
    <x v="13"/>
    <x v="284"/>
    <s v="1554"/>
    <s v="Averøy"/>
    <s v="2"/>
    <s v="Kvinner"/>
    <x v="1"/>
    <x v="1"/>
    <x v="6"/>
    <x v="0"/>
  </r>
  <r>
    <x v="13"/>
    <s v="15"/>
    <x v="13"/>
    <x v="284"/>
    <s v="1554"/>
    <s v="Averøy"/>
    <s v="2"/>
    <s v="Kvinner"/>
    <x v="2"/>
    <x v="2"/>
    <x v="6"/>
    <x v="5"/>
  </r>
  <r>
    <x v="13"/>
    <s v="15"/>
    <x v="13"/>
    <x v="284"/>
    <s v="1554"/>
    <s v="Averøy"/>
    <s v="2"/>
    <s v="Kvinner"/>
    <x v="3"/>
    <x v="3"/>
    <x v="6"/>
    <x v="7"/>
  </r>
  <r>
    <x v="13"/>
    <s v="15"/>
    <x v="13"/>
    <x v="284"/>
    <s v="1554"/>
    <s v="Averøy"/>
    <s v="2"/>
    <s v="Kvinner"/>
    <x v="4"/>
    <x v="4"/>
    <x v="6"/>
    <x v="12"/>
  </r>
  <r>
    <x v="13"/>
    <s v="15"/>
    <x v="13"/>
    <x v="284"/>
    <s v="1554"/>
    <s v="Averøy"/>
    <s v="2"/>
    <s v="Kvinner"/>
    <x v="5"/>
    <x v="5"/>
    <x v="6"/>
    <x v="19"/>
  </r>
  <r>
    <x v="13"/>
    <s v="15"/>
    <x v="13"/>
    <x v="284"/>
    <s v="1554"/>
    <s v="Averøy"/>
    <s v="1"/>
    <s v="Menn"/>
    <x v="0"/>
    <x v="0"/>
    <x v="6"/>
    <x v="7"/>
  </r>
  <r>
    <x v="13"/>
    <s v="15"/>
    <x v="13"/>
    <x v="284"/>
    <s v="1554"/>
    <s v="Averøy"/>
    <s v="1"/>
    <s v="Menn"/>
    <x v="1"/>
    <x v="1"/>
    <x v="6"/>
    <x v="2"/>
  </r>
  <r>
    <x v="13"/>
    <s v="15"/>
    <x v="13"/>
    <x v="284"/>
    <s v="1554"/>
    <s v="Averøy"/>
    <s v="1"/>
    <s v="Menn"/>
    <x v="2"/>
    <x v="2"/>
    <x v="6"/>
    <x v="73"/>
  </r>
  <r>
    <x v="13"/>
    <s v="15"/>
    <x v="13"/>
    <x v="284"/>
    <s v="1554"/>
    <s v="Averøy"/>
    <s v="1"/>
    <s v="Menn"/>
    <x v="3"/>
    <x v="3"/>
    <x v="6"/>
    <x v="30"/>
  </r>
  <r>
    <x v="13"/>
    <s v="15"/>
    <x v="13"/>
    <x v="284"/>
    <s v="1554"/>
    <s v="Averøy"/>
    <s v="1"/>
    <s v="Menn"/>
    <x v="4"/>
    <x v="4"/>
    <x v="6"/>
    <x v="72"/>
  </r>
  <r>
    <x v="13"/>
    <s v="15"/>
    <x v="13"/>
    <x v="284"/>
    <s v="1554"/>
    <s v="Averøy"/>
    <s v="1"/>
    <s v="Menn"/>
    <x v="5"/>
    <x v="5"/>
    <x v="6"/>
    <x v="35"/>
  </r>
  <r>
    <x v="13"/>
    <s v="15"/>
    <x v="13"/>
    <x v="284"/>
    <s v="1554"/>
    <s v="Averøy"/>
    <s v="2"/>
    <s v="Kvinner"/>
    <x v="0"/>
    <x v="0"/>
    <x v="7"/>
    <x v="0"/>
  </r>
  <r>
    <x v="13"/>
    <s v="15"/>
    <x v="13"/>
    <x v="284"/>
    <s v="1554"/>
    <s v="Averøy"/>
    <s v="2"/>
    <s v="Kvinner"/>
    <x v="1"/>
    <x v="1"/>
    <x v="7"/>
    <x v="0"/>
  </r>
  <r>
    <x v="13"/>
    <s v="15"/>
    <x v="13"/>
    <x v="284"/>
    <s v="1554"/>
    <s v="Averøy"/>
    <s v="2"/>
    <s v="Kvinner"/>
    <x v="2"/>
    <x v="2"/>
    <x v="7"/>
    <x v="19"/>
  </r>
  <r>
    <x v="13"/>
    <s v="15"/>
    <x v="13"/>
    <x v="284"/>
    <s v="1554"/>
    <s v="Averøy"/>
    <s v="2"/>
    <s v="Kvinner"/>
    <x v="3"/>
    <x v="3"/>
    <x v="7"/>
    <x v="15"/>
  </r>
  <r>
    <x v="13"/>
    <s v="15"/>
    <x v="13"/>
    <x v="284"/>
    <s v="1554"/>
    <s v="Averøy"/>
    <s v="2"/>
    <s v="Kvinner"/>
    <x v="4"/>
    <x v="4"/>
    <x v="7"/>
    <x v="1"/>
  </r>
  <r>
    <x v="13"/>
    <s v="15"/>
    <x v="13"/>
    <x v="284"/>
    <s v="1554"/>
    <s v="Averøy"/>
    <s v="2"/>
    <s v="Kvinner"/>
    <x v="5"/>
    <x v="5"/>
    <x v="7"/>
    <x v="1"/>
  </r>
  <r>
    <x v="13"/>
    <s v="15"/>
    <x v="13"/>
    <x v="284"/>
    <s v="1554"/>
    <s v="Averøy"/>
    <s v="1"/>
    <s v="Menn"/>
    <x v="0"/>
    <x v="0"/>
    <x v="7"/>
    <x v="13"/>
  </r>
  <r>
    <x v="13"/>
    <s v="15"/>
    <x v="13"/>
    <x v="284"/>
    <s v="1554"/>
    <s v="Averøy"/>
    <s v="1"/>
    <s v="Menn"/>
    <x v="1"/>
    <x v="1"/>
    <x v="7"/>
    <x v="2"/>
  </r>
  <r>
    <x v="13"/>
    <s v="15"/>
    <x v="13"/>
    <x v="284"/>
    <s v="1554"/>
    <s v="Averøy"/>
    <s v="1"/>
    <s v="Menn"/>
    <x v="2"/>
    <x v="2"/>
    <x v="7"/>
    <x v="28"/>
  </r>
  <r>
    <x v="13"/>
    <s v="15"/>
    <x v="13"/>
    <x v="284"/>
    <s v="1554"/>
    <s v="Averøy"/>
    <s v="1"/>
    <s v="Menn"/>
    <x v="3"/>
    <x v="3"/>
    <x v="7"/>
    <x v="69"/>
  </r>
  <r>
    <x v="13"/>
    <s v="15"/>
    <x v="13"/>
    <x v="284"/>
    <s v="1554"/>
    <s v="Averøy"/>
    <s v="1"/>
    <s v="Menn"/>
    <x v="4"/>
    <x v="4"/>
    <x v="7"/>
    <x v="95"/>
  </r>
  <r>
    <x v="13"/>
    <s v="15"/>
    <x v="13"/>
    <x v="284"/>
    <s v="1554"/>
    <s v="Averøy"/>
    <s v="1"/>
    <s v="Menn"/>
    <x v="5"/>
    <x v="5"/>
    <x v="7"/>
    <x v="16"/>
  </r>
  <r>
    <x v="13"/>
    <s v="15"/>
    <x v="13"/>
    <x v="285"/>
    <s v="1557"/>
    <s v="Gjemnes"/>
    <s v="2"/>
    <s v="Kvinner"/>
    <x v="0"/>
    <x v="0"/>
    <x v="0"/>
    <x v="23"/>
  </r>
  <r>
    <x v="13"/>
    <s v="15"/>
    <x v="13"/>
    <x v="285"/>
    <s v="1557"/>
    <s v="Gjemnes"/>
    <s v="2"/>
    <s v="Kvinner"/>
    <x v="1"/>
    <x v="1"/>
    <x v="0"/>
    <x v="39"/>
  </r>
  <r>
    <x v="13"/>
    <s v="15"/>
    <x v="13"/>
    <x v="285"/>
    <s v="1557"/>
    <s v="Gjemnes"/>
    <s v="2"/>
    <s v="Kvinner"/>
    <x v="2"/>
    <x v="2"/>
    <x v="0"/>
    <x v="19"/>
  </r>
  <r>
    <x v="13"/>
    <s v="15"/>
    <x v="13"/>
    <x v="285"/>
    <s v="1557"/>
    <s v="Gjemnes"/>
    <s v="2"/>
    <s v="Kvinner"/>
    <x v="3"/>
    <x v="3"/>
    <x v="0"/>
    <x v="14"/>
  </r>
  <r>
    <x v="13"/>
    <s v="15"/>
    <x v="13"/>
    <x v="285"/>
    <s v="1557"/>
    <s v="Gjemnes"/>
    <s v="2"/>
    <s v="Kvinner"/>
    <x v="4"/>
    <x v="4"/>
    <x v="0"/>
    <x v="36"/>
  </r>
  <r>
    <x v="13"/>
    <s v="15"/>
    <x v="13"/>
    <x v="285"/>
    <s v="1557"/>
    <s v="Gjemnes"/>
    <s v="2"/>
    <s v="Kvinner"/>
    <x v="5"/>
    <x v="5"/>
    <x v="0"/>
    <x v="19"/>
  </r>
  <r>
    <x v="13"/>
    <s v="15"/>
    <x v="13"/>
    <x v="285"/>
    <s v="1557"/>
    <s v="Gjemnes"/>
    <s v="1"/>
    <s v="Menn"/>
    <x v="0"/>
    <x v="0"/>
    <x v="0"/>
    <x v="5"/>
  </r>
  <r>
    <x v="13"/>
    <s v="15"/>
    <x v="13"/>
    <x v="285"/>
    <s v="1557"/>
    <s v="Gjemnes"/>
    <s v="1"/>
    <s v="Menn"/>
    <x v="1"/>
    <x v="1"/>
    <x v="0"/>
    <x v="1"/>
  </r>
  <r>
    <x v="13"/>
    <s v="15"/>
    <x v="13"/>
    <x v="285"/>
    <s v="1557"/>
    <s v="Gjemnes"/>
    <s v="1"/>
    <s v="Menn"/>
    <x v="2"/>
    <x v="2"/>
    <x v="0"/>
    <x v="36"/>
  </r>
  <r>
    <x v="13"/>
    <s v="15"/>
    <x v="13"/>
    <x v="285"/>
    <s v="1557"/>
    <s v="Gjemnes"/>
    <s v="1"/>
    <s v="Menn"/>
    <x v="3"/>
    <x v="3"/>
    <x v="0"/>
    <x v="31"/>
  </r>
  <r>
    <x v="13"/>
    <s v="15"/>
    <x v="13"/>
    <x v="285"/>
    <s v="1557"/>
    <s v="Gjemnes"/>
    <s v="1"/>
    <s v="Menn"/>
    <x v="4"/>
    <x v="4"/>
    <x v="0"/>
    <x v="33"/>
  </r>
  <r>
    <x v="13"/>
    <s v="15"/>
    <x v="13"/>
    <x v="285"/>
    <s v="1557"/>
    <s v="Gjemnes"/>
    <s v="1"/>
    <s v="Menn"/>
    <x v="5"/>
    <x v="5"/>
    <x v="0"/>
    <x v="21"/>
  </r>
  <r>
    <x v="13"/>
    <s v="15"/>
    <x v="13"/>
    <x v="285"/>
    <s v="1557"/>
    <s v="Gjemnes"/>
    <s v="2"/>
    <s v="Kvinner"/>
    <x v="0"/>
    <x v="0"/>
    <x v="1"/>
    <x v="39"/>
  </r>
  <r>
    <x v="13"/>
    <s v="15"/>
    <x v="13"/>
    <x v="285"/>
    <s v="1557"/>
    <s v="Gjemnes"/>
    <s v="2"/>
    <s v="Kvinner"/>
    <x v="1"/>
    <x v="1"/>
    <x v="1"/>
    <x v="0"/>
  </r>
  <r>
    <x v="13"/>
    <s v="15"/>
    <x v="13"/>
    <x v="285"/>
    <s v="1557"/>
    <s v="Gjemnes"/>
    <s v="2"/>
    <s v="Kvinner"/>
    <x v="2"/>
    <x v="2"/>
    <x v="1"/>
    <x v="12"/>
  </r>
  <r>
    <x v="13"/>
    <s v="15"/>
    <x v="13"/>
    <x v="285"/>
    <s v="1557"/>
    <s v="Gjemnes"/>
    <s v="2"/>
    <s v="Kvinner"/>
    <x v="3"/>
    <x v="3"/>
    <x v="1"/>
    <x v="14"/>
  </r>
  <r>
    <x v="13"/>
    <s v="15"/>
    <x v="13"/>
    <x v="285"/>
    <s v="1557"/>
    <s v="Gjemnes"/>
    <s v="2"/>
    <s v="Kvinner"/>
    <x v="4"/>
    <x v="4"/>
    <x v="1"/>
    <x v="6"/>
  </r>
  <r>
    <x v="13"/>
    <s v="15"/>
    <x v="13"/>
    <x v="285"/>
    <s v="1557"/>
    <s v="Gjemnes"/>
    <s v="2"/>
    <s v="Kvinner"/>
    <x v="5"/>
    <x v="5"/>
    <x v="1"/>
    <x v="5"/>
  </r>
  <r>
    <x v="13"/>
    <s v="15"/>
    <x v="13"/>
    <x v="285"/>
    <s v="1557"/>
    <s v="Gjemnes"/>
    <s v="1"/>
    <s v="Menn"/>
    <x v="0"/>
    <x v="0"/>
    <x v="1"/>
    <x v="12"/>
  </r>
  <r>
    <x v="13"/>
    <s v="15"/>
    <x v="13"/>
    <x v="285"/>
    <s v="1557"/>
    <s v="Gjemnes"/>
    <s v="1"/>
    <s v="Menn"/>
    <x v="1"/>
    <x v="1"/>
    <x v="1"/>
    <x v="23"/>
  </r>
  <r>
    <x v="13"/>
    <s v="15"/>
    <x v="13"/>
    <x v="285"/>
    <s v="1557"/>
    <s v="Gjemnes"/>
    <s v="1"/>
    <s v="Menn"/>
    <x v="2"/>
    <x v="2"/>
    <x v="1"/>
    <x v="21"/>
  </r>
  <r>
    <x v="13"/>
    <s v="15"/>
    <x v="13"/>
    <x v="285"/>
    <s v="1557"/>
    <s v="Gjemnes"/>
    <s v="1"/>
    <s v="Menn"/>
    <x v="3"/>
    <x v="3"/>
    <x v="1"/>
    <x v="73"/>
  </r>
  <r>
    <x v="13"/>
    <s v="15"/>
    <x v="13"/>
    <x v="285"/>
    <s v="1557"/>
    <s v="Gjemnes"/>
    <s v="1"/>
    <s v="Menn"/>
    <x v="4"/>
    <x v="4"/>
    <x v="1"/>
    <x v="61"/>
  </r>
  <r>
    <x v="13"/>
    <s v="15"/>
    <x v="13"/>
    <x v="285"/>
    <s v="1557"/>
    <s v="Gjemnes"/>
    <s v="1"/>
    <s v="Menn"/>
    <x v="5"/>
    <x v="5"/>
    <x v="1"/>
    <x v="2"/>
  </r>
  <r>
    <x v="13"/>
    <s v="15"/>
    <x v="13"/>
    <x v="285"/>
    <s v="1557"/>
    <s v="Gjemnes"/>
    <s v="2"/>
    <s v="Kvinner"/>
    <x v="0"/>
    <x v="0"/>
    <x v="2"/>
    <x v="27"/>
  </r>
  <r>
    <x v="13"/>
    <s v="15"/>
    <x v="13"/>
    <x v="285"/>
    <s v="1557"/>
    <s v="Gjemnes"/>
    <s v="2"/>
    <s v="Kvinner"/>
    <x v="1"/>
    <x v="1"/>
    <x v="2"/>
    <x v="8"/>
  </r>
  <r>
    <x v="13"/>
    <s v="15"/>
    <x v="13"/>
    <x v="285"/>
    <s v="1557"/>
    <s v="Gjemnes"/>
    <s v="2"/>
    <s v="Kvinner"/>
    <x v="2"/>
    <x v="2"/>
    <x v="2"/>
    <x v="51"/>
  </r>
  <r>
    <x v="13"/>
    <s v="15"/>
    <x v="13"/>
    <x v="285"/>
    <s v="1557"/>
    <s v="Gjemnes"/>
    <s v="2"/>
    <s v="Kvinner"/>
    <x v="3"/>
    <x v="3"/>
    <x v="2"/>
    <x v="40"/>
  </r>
  <r>
    <x v="13"/>
    <s v="15"/>
    <x v="13"/>
    <x v="285"/>
    <s v="1557"/>
    <s v="Gjemnes"/>
    <s v="2"/>
    <s v="Kvinner"/>
    <x v="4"/>
    <x v="4"/>
    <x v="2"/>
    <x v="40"/>
  </r>
  <r>
    <x v="13"/>
    <s v="15"/>
    <x v="13"/>
    <x v="285"/>
    <s v="1557"/>
    <s v="Gjemnes"/>
    <s v="2"/>
    <s v="Kvinner"/>
    <x v="5"/>
    <x v="5"/>
    <x v="2"/>
    <x v="15"/>
  </r>
  <r>
    <x v="13"/>
    <s v="15"/>
    <x v="13"/>
    <x v="285"/>
    <s v="1557"/>
    <s v="Gjemnes"/>
    <s v="1"/>
    <s v="Menn"/>
    <x v="0"/>
    <x v="0"/>
    <x v="2"/>
    <x v="96"/>
  </r>
  <r>
    <x v="13"/>
    <s v="15"/>
    <x v="13"/>
    <x v="285"/>
    <s v="1557"/>
    <s v="Gjemnes"/>
    <s v="1"/>
    <s v="Menn"/>
    <x v="1"/>
    <x v="1"/>
    <x v="2"/>
    <x v="34"/>
  </r>
  <r>
    <x v="13"/>
    <s v="15"/>
    <x v="13"/>
    <x v="285"/>
    <s v="1557"/>
    <s v="Gjemnes"/>
    <s v="1"/>
    <s v="Menn"/>
    <x v="2"/>
    <x v="2"/>
    <x v="2"/>
    <x v="25"/>
  </r>
  <r>
    <x v="13"/>
    <s v="15"/>
    <x v="13"/>
    <x v="285"/>
    <s v="1557"/>
    <s v="Gjemnes"/>
    <s v="1"/>
    <s v="Menn"/>
    <x v="3"/>
    <x v="3"/>
    <x v="2"/>
    <x v="18"/>
  </r>
  <r>
    <x v="13"/>
    <s v="15"/>
    <x v="13"/>
    <x v="285"/>
    <s v="1557"/>
    <s v="Gjemnes"/>
    <s v="1"/>
    <s v="Menn"/>
    <x v="4"/>
    <x v="4"/>
    <x v="2"/>
    <x v="95"/>
  </r>
  <r>
    <x v="13"/>
    <s v="15"/>
    <x v="13"/>
    <x v="285"/>
    <s v="1557"/>
    <s v="Gjemnes"/>
    <s v="1"/>
    <s v="Menn"/>
    <x v="5"/>
    <x v="5"/>
    <x v="2"/>
    <x v="72"/>
  </r>
  <r>
    <x v="13"/>
    <s v="15"/>
    <x v="13"/>
    <x v="285"/>
    <s v="1557"/>
    <s v="Gjemnes"/>
    <s v="2"/>
    <s v="Kvinner"/>
    <x v="0"/>
    <x v="0"/>
    <x v="3"/>
    <x v="63"/>
  </r>
  <r>
    <x v="13"/>
    <s v="15"/>
    <x v="13"/>
    <x v="285"/>
    <s v="1557"/>
    <s v="Gjemnes"/>
    <s v="2"/>
    <s v="Kvinner"/>
    <x v="1"/>
    <x v="1"/>
    <x v="3"/>
    <x v="28"/>
  </r>
  <r>
    <x v="13"/>
    <s v="15"/>
    <x v="13"/>
    <x v="285"/>
    <s v="1557"/>
    <s v="Gjemnes"/>
    <s v="2"/>
    <s v="Kvinner"/>
    <x v="2"/>
    <x v="2"/>
    <x v="3"/>
    <x v="16"/>
  </r>
  <r>
    <x v="13"/>
    <s v="15"/>
    <x v="13"/>
    <x v="285"/>
    <s v="1557"/>
    <s v="Gjemnes"/>
    <s v="2"/>
    <s v="Kvinner"/>
    <x v="3"/>
    <x v="3"/>
    <x v="3"/>
    <x v="14"/>
  </r>
  <r>
    <x v="13"/>
    <s v="15"/>
    <x v="13"/>
    <x v="285"/>
    <s v="1557"/>
    <s v="Gjemnes"/>
    <s v="2"/>
    <s v="Kvinner"/>
    <x v="4"/>
    <x v="4"/>
    <x v="3"/>
    <x v="24"/>
  </r>
  <r>
    <x v="13"/>
    <s v="15"/>
    <x v="13"/>
    <x v="285"/>
    <s v="1557"/>
    <s v="Gjemnes"/>
    <s v="2"/>
    <s v="Kvinner"/>
    <x v="5"/>
    <x v="5"/>
    <x v="3"/>
    <x v="2"/>
  </r>
  <r>
    <x v="13"/>
    <s v="15"/>
    <x v="13"/>
    <x v="285"/>
    <s v="1557"/>
    <s v="Gjemnes"/>
    <s v="1"/>
    <s v="Menn"/>
    <x v="0"/>
    <x v="0"/>
    <x v="3"/>
    <x v="78"/>
  </r>
  <r>
    <x v="13"/>
    <s v="15"/>
    <x v="13"/>
    <x v="285"/>
    <s v="1557"/>
    <s v="Gjemnes"/>
    <s v="1"/>
    <s v="Menn"/>
    <x v="1"/>
    <x v="1"/>
    <x v="3"/>
    <x v="38"/>
  </r>
  <r>
    <x v="13"/>
    <s v="15"/>
    <x v="13"/>
    <x v="285"/>
    <s v="1557"/>
    <s v="Gjemnes"/>
    <s v="1"/>
    <s v="Menn"/>
    <x v="2"/>
    <x v="2"/>
    <x v="3"/>
    <x v="95"/>
  </r>
  <r>
    <x v="13"/>
    <s v="15"/>
    <x v="13"/>
    <x v="285"/>
    <s v="1557"/>
    <s v="Gjemnes"/>
    <s v="1"/>
    <s v="Menn"/>
    <x v="3"/>
    <x v="3"/>
    <x v="3"/>
    <x v="75"/>
  </r>
  <r>
    <x v="13"/>
    <s v="15"/>
    <x v="13"/>
    <x v="285"/>
    <s v="1557"/>
    <s v="Gjemnes"/>
    <s v="1"/>
    <s v="Menn"/>
    <x v="4"/>
    <x v="4"/>
    <x v="3"/>
    <x v="71"/>
  </r>
  <r>
    <x v="13"/>
    <s v="15"/>
    <x v="13"/>
    <x v="285"/>
    <s v="1557"/>
    <s v="Gjemnes"/>
    <s v="1"/>
    <s v="Menn"/>
    <x v="5"/>
    <x v="5"/>
    <x v="3"/>
    <x v="38"/>
  </r>
  <r>
    <x v="13"/>
    <s v="15"/>
    <x v="13"/>
    <x v="285"/>
    <s v="1557"/>
    <s v="Gjemnes"/>
    <s v="2"/>
    <s v="Kvinner"/>
    <x v="0"/>
    <x v="0"/>
    <x v="4"/>
    <x v="0"/>
  </r>
  <r>
    <x v="13"/>
    <s v="15"/>
    <x v="13"/>
    <x v="285"/>
    <s v="1557"/>
    <s v="Gjemnes"/>
    <s v="2"/>
    <s v="Kvinner"/>
    <x v="1"/>
    <x v="1"/>
    <x v="4"/>
    <x v="39"/>
  </r>
  <r>
    <x v="13"/>
    <s v="15"/>
    <x v="13"/>
    <x v="285"/>
    <s v="1557"/>
    <s v="Gjemnes"/>
    <s v="2"/>
    <s v="Kvinner"/>
    <x v="2"/>
    <x v="2"/>
    <x v="4"/>
    <x v="1"/>
  </r>
  <r>
    <x v="13"/>
    <s v="15"/>
    <x v="13"/>
    <x v="285"/>
    <s v="1557"/>
    <s v="Gjemnes"/>
    <s v="2"/>
    <s v="Kvinner"/>
    <x v="3"/>
    <x v="3"/>
    <x v="4"/>
    <x v="7"/>
  </r>
  <r>
    <x v="13"/>
    <s v="15"/>
    <x v="13"/>
    <x v="285"/>
    <s v="1557"/>
    <s v="Gjemnes"/>
    <s v="2"/>
    <s v="Kvinner"/>
    <x v="4"/>
    <x v="4"/>
    <x v="4"/>
    <x v="19"/>
  </r>
  <r>
    <x v="13"/>
    <s v="15"/>
    <x v="13"/>
    <x v="285"/>
    <s v="1557"/>
    <s v="Gjemnes"/>
    <s v="2"/>
    <s v="Kvinner"/>
    <x v="5"/>
    <x v="5"/>
    <x v="4"/>
    <x v="1"/>
  </r>
  <r>
    <x v="13"/>
    <s v="15"/>
    <x v="13"/>
    <x v="285"/>
    <s v="1557"/>
    <s v="Gjemnes"/>
    <s v="1"/>
    <s v="Menn"/>
    <x v="0"/>
    <x v="0"/>
    <x v="4"/>
    <x v="39"/>
  </r>
  <r>
    <x v="13"/>
    <s v="15"/>
    <x v="13"/>
    <x v="285"/>
    <s v="1557"/>
    <s v="Gjemnes"/>
    <s v="1"/>
    <s v="Menn"/>
    <x v="1"/>
    <x v="1"/>
    <x v="4"/>
    <x v="5"/>
  </r>
  <r>
    <x v="13"/>
    <s v="15"/>
    <x v="13"/>
    <x v="285"/>
    <s v="1557"/>
    <s v="Gjemnes"/>
    <s v="1"/>
    <s v="Menn"/>
    <x v="2"/>
    <x v="2"/>
    <x v="4"/>
    <x v="24"/>
  </r>
  <r>
    <x v="13"/>
    <s v="15"/>
    <x v="13"/>
    <x v="285"/>
    <s v="1557"/>
    <s v="Gjemnes"/>
    <s v="1"/>
    <s v="Menn"/>
    <x v="3"/>
    <x v="3"/>
    <x v="4"/>
    <x v="46"/>
  </r>
  <r>
    <x v="13"/>
    <s v="15"/>
    <x v="13"/>
    <x v="285"/>
    <s v="1557"/>
    <s v="Gjemnes"/>
    <s v="1"/>
    <s v="Menn"/>
    <x v="4"/>
    <x v="4"/>
    <x v="4"/>
    <x v="34"/>
  </r>
  <r>
    <x v="13"/>
    <s v="15"/>
    <x v="13"/>
    <x v="285"/>
    <s v="1557"/>
    <s v="Gjemnes"/>
    <s v="1"/>
    <s v="Menn"/>
    <x v="5"/>
    <x v="5"/>
    <x v="4"/>
    <x v="20"/>
  </r>
  <r>
    <x v="13"/>
    <s v="15"/>
    <x v="13"/>
    <x v="285"/>
    <s v="1557"/>
    <s v="Gjemnes"/>
    <s v="2"/>
    <s v="Kvinner"/>
    <x v="0"/>
    <x v="0"/>
    <x v="5"/>
    <x v="1"/>
  </r>
  <r>
    <x v="13"/>
    <s v="15"/>
    <x v="13"/>
    <x v="285"/>
    <s v="1557"/>
    <s v="Gjemnes"/>
    <s v="2"/>
    <s v="Kvinner"/>
    <x v="1"/>
    <x v="1"/>
    <x v="5"/>
    <x v="39"/>
  </r>
  <r>
    <x v="13"/>
    <s v="15"/>
    <x v="13"/>
    <x v="285"/>
    <s v="1557"/>
    <s v="Gjemnes"/>
    <s v="2"/>
    <s v="Kvinner"/>
    <x v="2"/>
    <x v="2"/>
    <x v="5"/>
    <x v="0"/>
  </r>
  <r>
    <x v="13"/>
    <s v="15"/>
    <x v="13"/>
    <x v="285"/>
    <s v="1557"/>
    <s v="Gjemnes"/>
    <s v="2"/>
    <s v="Kvinner"/>
    <x v="3"/>
    <x v="3"/>
    <x v="5"/>
    <x v="6"/>
  </r>
  <r>
    <x v="13"/>
    <s v="15"/>
    <x v="13"/>
    <x v="285"/>
    <s v="1557"/>
    <s v="Gjemnes"/>
    <s v="2"/>
    <s v="Kvinner"/>
    <x v="4"/>
    <x v="4"/>
    <x v="5"/>
    <x v="5"/>
  </r>
  <r>
    <x v="13"/>
    <s v="15"/>
    <x v="13"/>
    <x v="285"/>
    <s v="1557"/>
    <s v="Gjemnes"/>
    <s v="2"/>
    <s v="Kvinner"/>
    <x v="5"/>
    <x v="5"/>
    <x v="5"/>
    <x v="0"/>
  </r>
  <r>
    <x v="13"/>
    <s v="15"/>
    <x v="13"/>
    <x v="285"/>
    <s v="1557"/>
    <s v="Gjemnes"/>
    <s v="1"/>
    <s v="Menn"/>
    <x v="0"/>
    <x v="0"/>
    <x v="5"/>
    <x v="0"/>
  </r>
  <r>
    <x v="13"/>
    <s v="15"/>
    <x v="13"/>
    <x v="285"/>
    <s v="1557"/>
    <s v="Gjemnes"/>
    <s v="1"/>
    <s v="Menn"/>
    <x v="1"/>
    <x v="1"/>
    <x v="5"/>
    <x v="12"/>
  </r>
  <r>
    <x v="13"/>
    <s v="15"/>
    <x v="13"/>
    <x v="285"/>
    <s v="1557"/>
    <s v="Gjemnes"/>
    <s v="1"/>
    <s v="Menn"/>
    <x v="2"/>
    <x v="2"/>
    <x v="5"/>
    <x v="2"/>
  </r>
  <r>
    <x v="13"/>
    <s v="15"/>
    <x v="13"/>
    <x v="285"/>
    <s v="1557"/>
    <s v="Gjemnes"/>
    <s v="1"/>
    <s v="Menn"/>
    <x v="3"/>
    <x v="3"/>
    <x v="5"/>
    <x v="40"/>
  </r>
  <r>
    <x v="13"/>
    <s v="15"/>
    <x v="13"/>
    <x v="285"/>
    <s v="1557"/>
    <s v="Gjemnes"/>
    <s v="1"/>
    <s v="Menn"/>
    <x v="4"/>
    <x v="4"/>
    <x v="5"/>
    <x v="34"/>
  </r>
  <r>
    <x v="13"/>
    <s v="15"/>
    <x v="13"/>
    <x v="285"/>
    <s v="1557"/>
    <s v="Gjemnes"/>
    <s v="1"/>
    <s v="Menn"/>
    <x v="5"/>
    <x v="5"/>
    <x v="5"/>
    <x v="21"/>
  </r>
  <r>
    <x v="13"/>
    <s v="15"/>
    <x v="13"/>
    <x v="285"/>
    <s v="1557"/>
    <s v="Gjemnes"/>
    <s v="2"/>
    <s v="Kvinner"/>
    <x v="0"/>
    <x v="0"/>
    <x v="6"/>
    <x v="19"/>
  </r>
  <r>
    <x v="13"/>
    <s v="15"/>
    <x v="13"/>
    <x v="285"/>
    <s v="1557"/>
    <s v="Gjemnes"/>
    <s v="2"/>
    <s v="Kvinner"/>
    <x v="1"/>
    <x v="1"/>
    <x v="6"/>
    <x v="39"/>
  </r>
  <r>
    <x v="13"/>
    <s v="15"/>
    <x v="13"/>
    <x v="285"/>
    <s v="1557"/>
    <s v="Gjemnes"/>
    <s v="2"/>
    <s v="Kvinner"/>
    <x v="2"/>
    <x v="2"/>
    <x v="6"/>
    <x v="0"/>
  </r>
  <r>
    <x v="13"/>
    <s v="15"/>
    <x v="13"/>
    <x v="285"/>
    <s v="1557"/>
    <s v="Gjemnes"/>
    <s v="2"/>
    <s v="Kvinner"/>
    <x v="3"/>
    <x v="3"/>
    <x v="6"/>
    <x v="5"/>
  </r>
  <r>
    <x v="13"/>
    <s v="15"/>
    <x v="13"/>
    <x v="285"/>
    <s v="1557"/>
    <s v="Gjemnes"/>
    <s v="2"/>
    <s v="Kvinner"/>
    <x v="4"/>
    <x v="4"/>
    <x v="6"/>
    <x v="12"/>
  </r>
  <r>
    <x v="13"/>
    <s v="15"/>
    <x v="13"/>
    <x v="285"/>
    <s v="1557"/>
    <s v="Gjemnes"/>
    <s v="2"/>
    <s v="Kvinner"/>
    <x v="5"/>
    <x v="5"/>
    <x v="6"/>
    <x v="0"/>
  </r>
  <r>
    <x v="13"/>
    <s v="15"/>
    <x v="13"/>
    <x v="285"/>
    <s v="1557"/>
    <s v="Gjemnes"/>
    <s v="1"/>
    <s v="Menn"/>
    <x v="0"/>
    <x v="0"/>
    <x v="6"/>
    <x v="19"/>
  </r>
  <r>
    <x v="13"/>
    <s v="15"/>
    <x v="13"/>
    <x v="285"/>
    <s v="1557"/>
    <s v="Gjemnes"/>
    <s v="1"/>
    <s v="Menn"/>
    <x v="1"/>
    <x v="1"/>
    <x v="6"/>
    <x v="12"/>
  </r>
  <r>
    <x v="13"/>
    <s v="15"/>
    <x v="13"/>
    <x v="285"/>
    <s v="1557"/>
    <s v="Gjemnes"/>
    <s v="1"/>
    <s v="Menn"/>
    <x v="2"/>
    <x v="2"/>
    <x v="6"/>
    <x v="21"/>
  </r>
  <r>
    <x v="13"/>
    <s v="15"/>
    <x v="13"/>
    <x v="285"/>
    <s v="1557"/>
    <s v="Gjemnes"/>
    <s v="1"/>
    <s v="Menn"/>
    <x v="3"/>
    <x v="3"/>
    <x v="6"/>
    <x v="55"/>
  </r>
  <r>
    <x v="13"/>
    <s v="15"/>
    <x v="13"/>
    <x v="285"/>
    <s v="1557"/>
    <s v="Gjemnes"/>
    <s v="1"/>
    <s v="Menn"/>
    <x v="4"/>
    <x v="4"/>
    <x v="6"/>
    <x v="8"/>
  </r>
  <r>
    <x v="13"/>
    <s v="15"/>
    <x v="13"/>
    <x v="285"/>
    <s v="1557"/>
    <s v="Gjemnes"/>
    <s v="1"/>
    <s v="Menn"/>
    <x v="5"/>
    <x v="5"/>
    <x v="6"/>
    <x v="40"/>
  </r>
  <r>
    <x v="13"/>
    <s v="15"/>
    <x v="13"/>
    <x v="285"/>
    <s v="1557"/>
    <s v="Gjemnes"/>
    <s v="2"/>
    <s v="Kvinner"/>
    <x v="0"/>
    <x v="0"/>
    <x v="7"/>
    <x v="1"/>
  </r>
  <r>
    <x v="13"/>
    <s v="15"/>
    <x v="13"/>
    <x v="285"/>
    <s v="1557"/>
    <s v="Gjemnes"/>
    <s v="2"/>
    <s v="Kvinner"/>
    <x v="1"/>
    <x v="1"/>
    <x v="7"/>
    <x v="39"/>
  </r>
  <r>
    <x v="13"/>
    <s v="15"/>
    <x v="13"/>
    <x v="285"/>
    <s v="1557"/>
    <s v="Gjemnes"/>
    <s v="2"/>
    <s v="Kvinner"/>
    <x v="2"/>
    <x v="2"/>
    <x v="7"/>
    <x v="23"/>
  </r>
  <r>
    <x v="13"/>
    <s v="15"/>
    <x v="13"/>
    <x v="285"/>
    <s v="1557"/>
    <s v="Gjemnes"/>
    <s v="2"/>
    <s v="Kvinner"/>
    <x v="3"/>
    <x v="3"/>
    <x v="7"/>
    <x v="19"/>
  </r>
  <r>
    <x v="13"/>
    <s v="15"/>
    <x v="13"/>
    <x v="285"/>
    <s v="1557"/>
    <s v="Gjemnes"/>
    <s v="2"/>
    <s v="Kvinner"/>
    <x v="4"/>
    <x v="4"/>
    <x v="7"/>
    <x v="6"/>
  </r>
  <r>
    <x v="13"/>
    <s v="15"/>
    <x v="13"/>
    <x v="285"/>
    <s v="1557"/>
    <s v="Gjemnes"/>
    <s v="2"/>
    <s v="Kvinner"/>
    <x v="5"/>
    <x v="5"/>
    <x v="7"/>
    <x v="39"/>
  </r>
  <r>
    <x v="13"/>
    <s v="15"/>
    <x v="13"/>
    <x v="285"/>
    <s v="1557"/>
    <s v="Gjemnes"/>
    <s v="1"/>
    <s v="Menn"/>
    <x v="0"/>
    <x v="0"/>
    <x v="7"/>
    <x v="39"/>
  </r>
  <r>
    <x v="13"/>
    <s v="15"/>
    <x v="13"/>
    <x v="285"/>
    <s v="1557"/>
    <s v="Gjemnes"/>
    <s v="1"/>
    <s v="Menn"/>
    <x v="1"/>
    <x v="1"/>
    <x v="7"/>
    <x v="1"/>
  </r>
  <r>
    <x v="13"/>
    <s v="15"/>
    <x v="13"/>
    <x v="285"/>
    <s v="1557"/>
    <s v="Gjemnes"/>
    <s v="1"/>
    <s v="Menn"/>
    <x v="2"/>
    <x v="2"/>
    <x v="7"/>
    <x v="6"/>
  </r>
  <r>
    <x v="13"/>
    <s v="15"/>
    <x v="13"/>
    <x v="285"/>
    <s v="1557"/>
    <s v="Gjemnes"/>
    <s v="1"/>
    <s v="Menn"/>
    <x v="3"/>
    <x v="3"/>
    <x v="7"/>
    <x v="24"/>
  </r>
  <r>
    <x v="13"/>
    <s v="15"/>
    <x v="13"/>
    <x v="285"/>
    <s v="1557"/>
    <s v="Gjemnes"/>
    <s v="1"/>
    <s v="Menn"/>
    <x v="4"/>
    <x v="4"/>
    <x v="7"/>
    <x v="28"/>
  </r>
  <r>
    <x v="13"/>
    <s v="15"/>
    <x v="13"/>
    <x v="285"/>
    <s v="1557"/>
    <s v="Gjemnes"/>
    <s v="1"/>
    <s v="Menn"/>
    <x v="5"/>
    <x v="5"/>
    <x v="7"/>
    <x v="4"/>
  </r>
  <r>
    <x v="13"/>
    <s v="15"/>
    <x v="13"/>
    <x v="286"/>
    <s v="1560"/>
    <s v="Tingvoll"/>
    <s v="2"/>
    <s v="Kvinner"/>
    <x v="0"/>
    <x v="0"/>
    <x v="0"/>
    <x v="0"/>
  </r>
  <r>
    <x v="13"/>
    <s v="15"/>
    <x v="13"/>
    <x v="286"/>
    <s v="1560"/>
    <s v="Tingvoll"/>
    <s v="2"/>
    <s v="Kvinner"/>
    <x v="1"/>
    <x v="1"/>
    <x v="0"/>
    <x v="39"/>
  </r>
  <r>
    <x v="13"/>
    <s v="15"/>
    <x v="13"/>
    <x v="286"/>
    <s v="1560"/>
    <s v="Tingvoll"/>
    <s v="2"/>
    <s v="Kvinner"/>
    <x v="2"/>
    <x v="2"/>
    <x v="0"/>
    <x v="12"/>
  </r>
  <r>
    <x v="13"/>
    <s v="15"/>
    <x v="13"/>
    <x v="286"/>
    <s v="1560"/>
    <s v="Tingvoll"/>
    <s v="2"/>
    <s v="Kvinner"/>
    <x v="3"/>
    <x v="3"/>
    <x v="0"/>
    <x v="5"/>
  </r>
  <r>
    <x v="13"/>
    <s v="15"/>
    <x v="13"/>
    <x v="286"/>
    <s v="1560"/>
    <s v="Tingvoll"/>
    <s v="2"/>
    <s v="Kvinner"/>
    <x v="4"/>
    <x v="4"/>
    <x v="0"/>
    <x v="36"/>
  </r>
  <r>
    <x v="13"/>
    <s v="15"/>
    <x v="13"/>
    <x v="286"/>
    <s v="1560"/>
    <s v="Tingvoll"/>
    <s v="2"/>
    <s v="Kvinner"/>
    <x v="5"/>
    <x v="5"/>
    <x v="0"/>
    <x v="0"/>
  </r>
  <r>
    <x v="13"/>
    <s v="15"/>
    <x v="13"/>
    <x v="286"/>
    <s v="1560"/>
    <s v="Tingvoll"/>
    <s v="1"/>
    <s v="Menn"/>
    <x v="0"/>
    <x v="0"/>
    <x v="0"/>
    <x v="13"/>
  </r>
  <r>
    <x v="13"/>
    <s v="15"/>
    <x v="13"/>
    <x v="286"/>
    <s v="1560"/>
    <s v="Tingvoll"/>
    <s v="1"/>
    <s v="Menn"/>
    <x v="1"/>
    <x v="1"/>
    <x v="0"/>
    <x v="19"/>
  </r>
  <r>
    <x v="13"/>
    <s v="15"/>
    <x v="13"/>
    <x v="286"/>
    <s v="1560"/>
    <s v="Tingvoll"/>
    <s v="1"/>
    <s v="Menn"/>
    <x v="2"/>
    <x v="2"/>
    <x v="0"/>
    <x v="46"/>
  </r>
  <r>
    <x v="13"/>
    <s v="15"/>
    <x v="13"/>
    <x v="286"/>
    <s v="1560"/>
    <s v="Tingvoll"/>
    <s v="1"/>
    <s v="Menn"/>
    <x v="3"/>
    <x v="3"/>
    <x v="0"/>
    <x v="45"/>
  </r>
  <r>
    <x v="13"/>
    <s v="15"/>
    <x v="13"/>
    <x v="286"/>
    <s v="1560"/>
    <s v="Tingvoll"/>
    <s v="1"/>
    <s v="Menn"/>
    <x v="4"/>
    <x v="4"/>
    <x v="0"/>
    <x v="73"/>
  </r>
  <r>
    <x v="13"/>
    <s v="15"/>
    <x v="13"/>
    <x v="286"/>
    <s v="1560"/>
    <s v="Tingvoll"/>
    <s v="1"/>
    <s v="Menn"/>
    <x v="5"/>
    <x v="5"/>
    <x v="0"/>
    <x v="15"/>
  </r>
  <r>
    <x v="13"/>
    <s v="15"/>
    <x v="13"/>
    <x v="286"/>
    <s v="1560"/>
    <s v="Tingvoll"/>
    <s v="2"/>
    <s v="Kvinner"/>
    <x v="0"/>
    <x v="0"/>
    <x v="1"/>
    <x v="23"/>
  </r>
  <r>
    <x v="13"/>
    <s v="15"/>
    <x v="13"/>
    <x v="286"/>
    <s v="1560"/>
    <s v="Tingvoll"/>
    <s v="2"/>
    <s v="Kvinner"/>
    <x v="1"/>
    <x v="1"/>
    <x v="1"/>
    <x v="39"/>
  </r>
  <r>
    <x v="13"/>
    <s v="15"/>
    <x v="13"/>
    <x v="286"/>
    <s v="1560"/>
    <s v="Tingvoll"/>
    <s v="2"/>
    <s v="Kvinner"/>
    <x v="2"/>
    <x v="2"/>
    <x v="1"/>
    <x v="19"/>
  </r>
  <r>
    <x v="13"/>
    <s v="15"/>
    <x v="13"/>
    <x v="286"/>
    <s v="1560"/>
    <s v="Tingvoll"/>
    <s v="2"/>
    <s v="Kvinner"/>
    <x v="3"/>
    <x v="3"/>
    <x v="1"/>
    <x v="13"/>
  </r>
  <r>
    <x v="13"/>
    <s v="15"/>
    <x v="13"/>
    <x v="286"/>
    <s v="1560"/>
    <s v="Tingvoll"/>
    <s v="2"/>
    <s v="Kvinner"/>
    <x v="4"/>
    <x v="4"/>
    <x v="1"/>
    <x v="15"/>
  </r>
  <r>
    <x v="13"/>
    <s v="15"/>
    <x v="13"/>
    <x v="286"/>
    <s v="1560"/>
    <s v="Tingvoll"/>
    <s v="2"/>
    <s v="Kvinner"/>
    <x v="5"/>
    <x v="5"/>
    <x v="1"/>
    <x v="0"/>
  </r>
  <r>
    <x v="13"/>
    <s v="15"/>
    <x v="13"/>
    <x v="286"/>
    <s v="1560"/>
    <s v="Tingvoll"/>
    <s v="1"/>
    <s v="Menn"/>
    <x v="0"/>
    <x v="0"/>
    <x v="1"/>
    <x v="19"/>
  </r>
  <r>
    <x v="13"/>
    <s v="15"/>
    <x v="13"/>
    <x v="286"/>
    <s v="1560"/>
    <s v="Tingvoll"/>
    <s v="1"/>
    <s v="Menn"/>
    <x v="1"/>
    <x v="1"/>
    <x v="1"/>
    <x v="12"/>
  </r>
  <r>
    <x v="13"/>
    <s v="15"/>
    <x v="13"/>
    <x v="286"/>
    <s v="1560"/>
    <s v="Tingvoll"/>
    <s v="1"/>
    <s v="Menn"/>
    <x v="2"/>
    <x v="2"/>
    <x v="1"/>
    <x v="46"/>
  </r>
  <r>
    <x v="13"/>
    <s v="15"/>
    <x v="13"/>
    <x v="286"/>
    <s v="1560"/>
    <s v="Tingvoll"/>
    <s v="1"/>
    <s v="Menn"/>
    <x v="3"/>
    <x v="3"/>
    <x v="1"/>
    <x v="32"/>
  </r>
  <r>
    <x v="13"/>
    <s v="15"/>
    <x v="13"/>
    <x v="286"/>
    <s v="1560"/>
    <s v="Tingvoll"/>
    <s v="1"/>
    <s v="Menn"/>
    <x v="4"/>
    <x v="4"/>
    <x v="1"/>
    <x v="63"/>
  </r>
  <r>
    <x v="13"/>
    <s v="15"/>
    <x v="13"/>
    <x v="286"/>
    <s v="1560"/>
    <s v="Tingvoll"/>
    <s v="1"/>
    <s v="Menn"/>
    <x v="5"/>
    <x v="5"/>
    <x v="1"/>
    <x v="21"/>
  </r>
  <r>
    <x v="13"/>
    <s v="15"/>
    <x v="13"/>
    <x v="286"/>
    <s v="1560"/>
    <s v="Tingvoll"/>
    <s v="2"/>
    <s v="Kvinner"/>
    <x v="0"/>
    <x v="0"/>
    <x v="2"/>
    <x v="0"/>
  </r>
  <r>
    <x v="13"/>
    <s v="15"/>
    <x v="13"/>
    <x v="286"/>
    <s v="1560"/>
    <s v="Tingvoll"/>
    <s v="2"/>
    <s v="Kvinner"/>
    <x v="1"/>
    <x v="1"/>
    <x v="2"/>
    <x v="0"/>
  </r>
  <r>
    <x v="13"/>
    <s v="15"/>
    <x v="13"/>
    <x v="286"/>
    <s v="1560"/>
    <s v="Tingvoll"/>
    <s v="2"/>
    <s v="Kvinner"/>
    <x v="2"/>
    <x v="2"/>
    <x v="2"/>
    <x v="19"/>
  </r>
  <r>
    <x v="13"/>
    <s v="15"/>
    <x v="13"/>
    <x v="286"/>
    <s v="1560"/>
    <s v="Tingvoll"/>
    <s v="2"/>
    <s v="Kvinner"/>
    <x v="3"/>
    <x v="3"/>
    <x v="2"/>
    <x v="15"/>
  </r>
  <r>
    <x v="13"/>
    <s v="15"/>
    <x v="13"/>
    <x v="286"/>
    <s v="1560"/>
    <s v="Tingvoll"/>
    <s v="2"/>
    <s v="Kvinner"/>
    <x v="4"/>
    <x v="4"/>
    <x v="2"/>
    <x v="15"/>
  </r>
  <r>
    <x v="13"/>
    <s v="15"/>
    <x v="13"/>
    <x v="286"/>
    <s v="1560"/>
    <s v="Tingvoll"/>
    <s v="2"/>
    <s v="Kvinner"/>
    <x v="5"/>
    <x v="5"/>
    <x v="2"/>
    <x v="23"/>
  </r>
  <r>
    <x v="13"/>
    <s v="15"/>
    <x v="13"/>
    <x v="286"/>
    <s v="1560"/>
    <s v="Tingvoll"/>
    <s v="1"/>
    <s v="Menn"/>
    <x v="0"/>
    <x v="0"/>
    <x v="2"/>
    <x v="7"/>
  </r>
  <r>
    <x v="13"/>
    <s v="15"/>
    <x v="13"/>
    <x v="286"/>
    <s v="1560"/>
    <s v="Tingvoll"/>
    <s v="1"/>
    <s v="Menn"/>
    <x v="1"/>
    <x v="1"/>
    <x v="2"/>
    <x v="7"/>
  </r>
  <r>
    <x v="13"/>
    <s v="15"/>
    <x v="13"/>
    <x v="286"/>
    <s v="1560"/>
    <s v="Tingvoll"/>
    <s v="1"/>
    <s v="Menn"/>
    <x v="2"/>
    <x v="2"/>
    <x v="2"/>
    <x v="46"/>
  </r>
  <r>
    <x v="13"/>
    <s v="15"/>
    <x v="13"/>
    <x v="286"/>
    <s v="1560"/>
    <s v="Tingvoll"/>
    <s v="1"/>
    <s v="Menn"/>
    <x v="3"/>
    <x v="3"/>
    <x v="2"/>
    <x v="51"/>
  </r>
  <r>
    <x v="13"/>
    <s v="15"/>
    <x v="13"/>
    <x v="286"/>
    <s v="1560"/>
    <s v="Tingvoll"/>
    <s v="1"/>
    <s v="Menn"/>
    <x v="4"/>
    <x v="4"/>
    <x v="2"/>
    <x v="8"/>
  </r>
  <r>
    <x v="13"/>
    <s v="15"/>
    <x v="13"/>
    <x v="286"/>
    <s v="1560"/>
    <s v="Tingvoll"/>
    <s v="1"/>
    <s v="Menn"/>
    <x v="5"/>
    <x v="5"/>
    <x v="2"/>
    <x v="21"/>
  </r>
  <r>
    <x v="13"/>
    <s v="15"/>
    <x v="13"/>
    <x v="286"/>
    <s v="1560"/>
    <s v="Tingvoll"/>
    <s v="2"/>
    <s v="Kvinner"/>
    <x v="0"/>
    <x v="0"/>
    <x v="3"/>
    <x v="23"/>
  </r>
  <r>
    <x v="13"/>
    <s v="15"/>
    <x v="13"/>
    <x v="286"/>
    <s v="1560"/>
    <s v="Tingvoll"/>
    <s v="2"/>
    <s v="Kvinner"/>
    <x v="1"/>
    <x v="1"/>
    <x v="3"/>
    <x v="23"/>
  </r>
  <r>
    <x v="13"/>
    <s v="15"/>
    <x v="13"/>
    <x v="286"/>
    <s v="1560"/>
    <s v="Tingvoll"/>
    <s v="2"/>
    <s v="Kvinner"/>
    <x v="2"/>
    <x v="2"/>
    <x v="3"/>
    <x v="5"/>
  </r>
  <r>
    <x v="13"/>
    <s v="15"/>
    <x v="13"/>
    <x v="286"/>
    <s v="1560"/>
    <s v="Tingvoll"/>
    <s v="2"/>
    <s v="Kvinner"/>
    <x v="3"/>
    <x v="3"/>
    <x v="3"/>
    <x v="13"/>
  </r>
  <r>
    <x v="13"/>
    <s v="15"/>
    <x v="13"/>
    <x v="286"/>
    <s v="1560"/>
    <s v="Tingvoll"/>
    <s v="2"/>
    <s v="Kvinner"/>
    <x v="4"/>
    <x v="4"/>
    <x v="3"/>
    <x v="13"/>
  </r>
  <r>
    <x v="13"/>
    <s v="15"/>
    <x v="13"/>
    <x v="286"/>
    <s v="1560"/>
    <s v="Tingvoll"/>
    <s v="2"/>
    <s v="Kvinner"/>
    <x v="5"/>
    <x v="5"/>
    <x v="3"/>
    <x v="23"/>
  </r>
  <r>
    <x v="13"/>
    <s v="15"/>
    <x v="13"/>
    <x v="286"/>
    <s v="1560"/>
    <s v="Tingvoll"/>
    <s v="1"/>
    <s v="Menn"/>
    <x v="0"/>
    <x v="0"/>
    <x v="3"/>
    <x v="7"/>
  </r>
  <r>
    <x v="13"/>
    <s v="15"/>
    <x v="13"/>
    <x v="286"/>
    <s v="1560"/>
    <s v="Tingvoll"/>
    <s v="1"/>
    <s v="Menn"/>
    <x v="1"/>
    <x v="1"/>
    <x v="3"/>
    <x v="6"/>
  </r>
  <r>
    <x v="13"/>
    <s v="15"/>
    <x v="13"/>
    <x v="286"/>
    <s v="1560"/>
    <s v="Tingvoll"/>
    <s v="1"/>
    <s v="Menn"/>
    <x v="2"/>
    <x v="2"/>
    <x v="3"/>
    <x v="51"/>
  </r>
  <r>
    <x v="13"/>
    <s v="15"/>
    <x v="13"/>
    <x v="286"/>
    <s v="1560"/>
    <s v="Tingvoll"/>
    <s v="1"/>
    <s v="Menn"/>
    <x v="3"/>
    <x v="3"/>
    <x v="3"/>
    <x v="56"/>
  </r>
  <r>
    <x v="13"/>
    <s v="15"/>
    <x v="13"/>
    <x v="286"/>
    <s v="1560"/>
    <s v="Tingvoll"/>
    <s v="1"/>
    <s v="Menn"/>
    <x v="4"/>
    <x v="4"/>
    <x v="3"/>
    <x v="27"/>
  </r>
  <r>
    <x v="13"/>
    <s v="15"/>
    <x v="13"/>
    <x v="286"/>
    <s v="1560"/>
    <s v="Tingvoll"/>
    <s v="1"/>
    <s v="Menn"/>
    <x v="5"/>
    <x v="5"/>
    <x v="3"/>
    <x v="2"/>
  </r>
  <r>
    <x v="13"/>
    <s v="15"/>
    <x v="13"/>
    <x v="286"/>
    <s v="1560"/>
    <s v="Tingvoll"/>
    <s v="2"/>
    <s v="Kvinner"/>
    <x v="0"/>
    <x v="0"/>
    <x v="4"/>
    <x v="19"/>
  </r>
  <r>
    <x v="13"/>
    <s v="15"/>
    <x v="13"/>
    <x v="286"/>
    <s v="1560"/>
    <s v="Tingvoll"/>
    <s v="2"/>
    <s v="Kvinner"/>
    <x v="1"/>
    <x v="1"/>
    <x v="4"/>
    <x v="1"/>
  </r>
  <r>
    <x v="13"/>
    <s v="15"/>
    <x v="13"/>
    <x v="286"/>
    <s v="1560"/>
    <s v="Tingvoll"/>
    <s v="2"/>
    <s v="Kvinner"/>
    <x v="2"/>
    <x v="2"/>
    <x v="4"/>
    <x v="19"/>
  </r>
  <r>
    <x v="13"/>
    <s v="15"/>
    <x v="13"/>
    <x v="286"/>
    <s v="1560"/>
    <s v="Tingvoll"/>
    <s v="2"/>
    <s v="Kvinner"/>
    <x v="3"/>
    <x v="3"/>
    <x v="4"/>
    <x v="15"/>
  </r>
  <r>
    <x v="13"/>
    <s v="15"/>
    <x v="13"/>
    <x v="286"/>
    <s v="1560"/>
    <s v="Tingvoll"/>
    <s v="2"/>
    <s v="Kvinner"/>
    <x v="4"/>
    <x v="4"/>
    <x v="4"/>
    <x v="12"/>
  </r>
  <r>
    <x v="13"/>
    <s v="15"/>
    <x v="13"/>
    <x v="286"/>
    <s v="1560"/>
    <s v="Tingvoll"/>
    <s v="2"/>
    <s v="Kvinner"/>
    <x v="5"/>
    <x v="5"/>
    <x v="4"/>
    <x v="39"/>
  </r>
  <r>
    <x v="13"/>
    <s v="15"/>
    <x v="13"/>
    <x v="286"/>
    <s v="1560"/>
    <s v="Tingvoll"/>
    <s v="1"/>
    <s v="Menn"/>
    <x v="0"/>
    <x v="0"/>
    <x v="4"/>
    <x v="39"/>
  </r>
  <r>
    <x v="13"/>
    <s v="15"/>
    <x v="13"/>
    <x v="286"/>
    <s v="1560"/>
    <s v="Tingvoll"/>
    <s v="1"/>
    <s v="Menn"/>
    <x v="1"/>
    <x v="1"/>
    <x v="4"/>
    <x v="13"/>
  </r>
  <r>
    <x v="13"/>
    <s v="15"/>
    <x v="13"/>
    <x v="286"/>
    <s v="1560"/>
    <s v="Tingvoll"/>
    <s v="1"/>
    <s v="Menn"/>
    <x v="2"/>
    <x v="2"/>
    <x v="4"/>
    <x v="32"/>
  </r>
  <r>
    <x v="13"/>
    <s v="15"/>
    <x v="13"/>
    <x v="286"/>
    <s v="1560"/>
    <s v="Tingvoll"/>
    <s v="1"/>
    <s v="Menn"/>
    <x v="3"/>
    <x v="3"/>
    <x v="4"/>
    <x v="16"/>
  </r>
  <r>
    <x v="13"/>
    <s v="15"/>
    <x v="13"/>
    <x v="286"/>
    <s v="1560"/>
    <s v="Tingvoll"/>
    <s v="1"/>
    <s v="Menn"/>
    <x v="4"/>
    <x v="4"/>
    <x v="4"/>
    <x v="41"/>
  </r>
  <r>
    <x v="13"/>
    <s v="15"/>
    <x v="13"/>
    <x v="286"/>
    <s v="1560"/>
    <s v="Tingvoll"/>
    <s v="1"/>
    <s v="Menn"/>
    <x v="5"/>
    <x v="5"/>
    <x v="4"/>
    <x v="4"/>
  </r>
  <r>
    <x v="13"/>
    <s v="15"/>
    <x v="13"/>
    <x v="286"/>
    <s v="1560"/>
    <s v="Tingvoll"/>
    <s v="2"/>
    <s v="Kvinner"/>
    <x v="0"/>
    <x v="0"/>
    <x v="5"/>
    <x v="23"/>
  </r>
  <r>
    <x v="13"/>
    <s v="15"/>
    <x v="13"/>
    <x v="286"/>
    <s v="1560"/>
    <s v="Tingvoll"/>
    <s v="2"/>
    <s v="Kvinner"/>
    <x v="1"/>
    <x v="1"/>
    <x v="5"/>
    <x v="1"/>
  </r>
  <r>
    <x v="13"/>
    <s v="15"/>
    <x v="13"/>
    <x v="286"/>
    <s v="1560"/>
    <s v="Tingvoll"/>
    <s v="2"/>
    <s v="Kvinner"/>
    <x v="2"/>
    <x v="2"/>
    <x v="5"/>
    <x v="0"/>
  </r>
  <r>
    <x v="13"/>
    <s v="15"/>
    <x v="13"/>
    <x v="286"/>
    <s v="1560"/>
    <s v="Tingvoll"/>
    <s v="2"/>
    <s v="Kvinner"/>
    <x v="3"/>
    <x v="3"/>
    <x v="5"/>
    <x v="7"/>
  </r>
  <r>
    <x v="13"/>
    <s v="15"/>
    <x v="13"/>
    <x v="286"/>
    <s v="1560"/>
    <s v="Tingvoll"/>
    <s v="2"/>
    <s v="Kvinner"/>
    <x v="4"/>
    <x v="4"/>
    <x v="5"/>
    <x v="1"/>
  </r>
  <r>
    <x v="13"/>
    <s v="15"/>
    <x v="13"/>
    <x v="286"/>
    <s v="1560"/>
    <s v="Tingvoll"/>
    <s v="2"/>
    <s v="Kvinner"/>
    <x v="5"/>
    <x v="5"/>
    <x v="5"/>
    <x v="39"/>
  </r>
  <r>
    <x v="13"/>
    <s v="15"/>
    <x v="13"/>
    <x v="286"/>
    <s v="1560"/>
    <s v="Tingvoll"/>
    <s v="1"/>
    <s v="Menn"/>
    <x v="0"/>
    <x v="0"/>
    <x v="5"/>
    <x v="19"/>
  </r>
  <r>
    <x v="13"/>
    <s v="15"/>
    <x v="13"/>
    <x v="286"/>
    <s v="1560"/>
    <s v="Tingvoll"/>
    <s v="1"/>
    <s v="Menn"/>
    <x v="1"/>
    <x v="1"/>
    <x v="5"/>
    <x v="5"/>
  </r>
  <r>
    <x v="13"/>
    <s v="15"/>
    <x v="13"/>
    <x v="286"/>
    <s v="1560"/>
    <s v="Tingvoll"/>
    <s v="1"/>
    <s v="Menn"/>
    <x v="2"/>
    <x v="2"/>
    <x v="5"/>
    <x v="46"/>
  </r>
  <r>
    <x v="13"/>
    <s v="15"/>
    <x v="13"/>
    <x v="286"/>
    <s v="1560"/>
    <s v="Tingvoll"/>
    <s v="1"/>
    <s v="Menn"/>
    <x v="3"/>
    <x v="3"/>
    <x v="5"/>
    <x v="45"/>
  </r>
  <r>
    <x v="13"/>
    <s v="15"/>
    <x v="13"/>
    <x v="286"/>
    <s v="1560"/>
    <s v="Tingvoll"/>
    <s v="1"/>
    <s v="Menn"/>
    <x v="4"/>
    <x v="4"/>
    <x v="5"/>
    <x v="46"/>
  </r>
  <r>
    <x v="13"/>
    <s v="15"/>
    <x v="13"/>
    <x v="286"/>
    <s v="1560"/>
    <s v="Tingvoll"/>
    <s v="1"/>
    <s v="Menn"/>
    <x v="5"/>
    <x v="5"/>
    <x v="5"/>
    <x v="2"/>
  </r>
  <r>
    <x v="13"/>
    <s v="15"/>
    <x v="13"/>
    <x v="286"/>
    <s v="1560"/>
    <s v="Tingvoll"/>
    <s v="2"/>
    <s v="Kvinner"/>
    <x v="0"/>
    <x v="0"/>
    <x v="6"/>
    <x v="1"/>
  </r>
  <r>
    <x v="13"/>
    <s v="15"/>
    <x v="13"/>
    <x v="286"/>
    <s v="1560"/>
    <s v="Tingvoll"/>
    <s v="2"/>
    <s v="Kvinner"/>
    <x v="1"/>
    <x v="1"/>
    <x v="6"/>
    <x v="0"/>
  </r>
  <r>
    <x v="13"/>
    <s v="15"/>
    <x v="13"/>
    <x v="286"/>
    <s v="1560"/>
    <s v="Tingvoll"/>
    <s v="2"/>
    <s v="Kvinner"/>
    <x v="2"/>
    <x v="2"/>
    <x v="6"/>
    <x v="0"/>
  </r>
  <r>
    <x v="13"/>
    <s v="15"/>
    <x v="13"/>
    <x v="286"/>
    <s v="1560"/>
    <s v="Tingvoll"/>
    <s v="2"/>
    <s v="Kvinner"/>
    <x v="3"/>
    <x v="3"/>
    <x v="6"/>
    <x v="13"/>
  </r>
  <r>
    <x v="13"/>
    <s v="15"/>
    <x v="13"/>
    <x v="286"/>
    <s v="1560"/>
    <s v="Tingvoll"/>
    <s v="2"/>
    <s v="Kvinner"/>
    <x v="4"/>
    <x v="4"/>
    <x v="6"/>
    <x v="12"/>
  </r>
  <r>
    <x v="13"/>
    <s v="15"/>
    <x v="13"/>
    <x v="286"/>
    <s v="1560"/>
    <s v="Tingvoll"/>
    <s v="2"/>
    <s v="Kvinner"/>
    <x v="5"/>
    <x v="5"/>
    <x v="6"/>
    <x v="39"/>
  </r>
  <r>
    <x v="13"/>
    <s v="15"/>
    <x v="13"/>
    <x v="286"/>
    <s v="1560"/>
    <s v="Tingvoll"/>
    <s v="1"/>
    <s v="Menn"/>
    <x v="0"/>
    <x v="0"/>
    <x v="6"/>
    <x v="5"/>
  </r>
  <r>
    <x v="13"/>
    <s v="15"/>
    <x v="13"/>
    <x v="286"/>
    <s v="1560"/>
    <s v="Tingvoll"/>
    <s v="1"/>
    <s v="Menn"/>
    <x v="1"/>
    <x v="1"/>
    <x v="6"/>
    <x v="7"/>
  </r>
  <r>
    <x v="13"/>
    <s v="15"/>
    <x v="13"/>
    <x v="286"/>
    <s v="1560"/>
    <s v="Tingvoll"/>
    <s v="1"/>
    <s v="Menn"/>
    <x v="2"/>
    <x v="2"/>
    <x v="6"/>
    <x v="51"/>
  </r>
  <r>
    <x v="13"/>
    <s v="15"/>
    <x v="13"/>
    <x v="286"/>
    <s v="1560"/>
    <s v="Tingvoll"/>
    <s v="1"/>
    <s v="Menn"/>
    <x v="3"/>
    <x v="3"/>
    <x v="6"/>
    <x v="16"/>
  </r>
  <r>
    <x v="13"/>
    <s v="15"/>
    <x v="13"/>
    <x v="286"/>
    <s v="1560"/>
    <s v="Tingvoll"/>
    <s v="1"/>
    <s v="Menn"/>
    <x v="4"/>
    <x v="4"/>
    <x v="6"/>
    <x v="46"/>
  </r>
  <r>
    <x v="13"/>
    <s v="15"/>
    <x v="13"/>
    <x v="286"/>
    <s v="1560"/>
    <s v="Tingvoll"/>
    <s v="1"/>
    <s v="Menn"/>
    <x v="5"/>
    <x v="5"/>
    <x v="6"/>
    <x v="14"/>
  </r>
  <r>
    <x v="13"/>
    <s v="15"/>
    <x v="13"/>
    <x v="286"/>
    <s v="1560"/>
    <s v="Tingvoll"/>
    <s v="2"/>
    <s v="Kvinner"/>
    <x v="0"/>
    <x v="0"/>
    <x v="7"/>
    <x v="23"/>
  </r>
  <r>
    <x v="13"/>
    <s v="15"/>
    <x v="13"/>
    <x v="286"/>
    <s v="1560"/>
    <s v="Tingvoll"/>
    <s v="2"/>
    <s v="Kvinner"/>
    <x v="1"/>
    <x v="1"/>
    <x v="7"/>
    <x v="39"/>
  </r>
  <r>
    <x v="13"/>
    <s v="15"/>
    <x v="13"/>
    <x v="286"/>
    <s v="1560"/>
    <s v="Tingvoll"/>
    <s v="2"/>
    <s v="Kvinner"/>
    <x v="2"/>
    <x v="2"/>
    <x v="7"/>
    <x v="23"/>
  </r>
  <r>
    <x v="13"/>
    <s v="15"/>
    <x v="13"/>
    <x v="286"/>
    <s v="1560"/>
    <s v="Tingvoll"/>
    <s v="2"/>
    <s v="Kvinner"/>
    <x v="3"/>
    <x v="3"/>
    <x v="7"/>
    <x v="19"/>
  </r>
  <r>
    <x v="13"/>
    <s v="15"/>
    <x v="13"/>
    <x v="286"/>
    <s v="1560"/>
    <s v="Tingvoll"/>
    <s v="2"/>
    <s v="Kvinner"/>
    <x v="4"/>
    <x v="4"/>
    <x v="7"/>
    <x v="12"/>
  </r>
  <r>
    <x v="13"/>
    <s v="15"/>
    <x v="13"/>
    <x v="286"/>
    <s v="1560"/>
    <s v="Tingvoll"/>
    <s v="2"/>
    <s v="Kvinner"/>
    <x v="5"/>
    <x v="5"/>
    <x v="7"/>
    <x v="39"/>
  </r>
  <r>
    <x v="13"/>
    <s v="15"/>
    <x v="13"/>
    <x v="286"/>
    <s v="1560"/>
    <s v="Tingvoll"/>
    <s v="1"/>
    <s v="Menn"/>
    <x v="0"/>
    <x v="0"/>
    <x v="7"/>
    <x v="19"/>
  </r>
  <r>
    <x v="13"/>
    <s v="15"/>
    <x v="13"/>
    <x v="286"/>
    <s v="1560"/>
    <s v="Tingvoll"/>
    <s v="1"/>
    <s v="Menn"/>
    <x v="1"/>
    <x v="1"/>
    <x v="7"/>
    <x v="0"/>
  </r>
  <r>
    <x v="13"/>
    <s v="15"/>
    <x v="13"/>
    <x v="286"/>
    <s v="1560"/>
    <s v="Tingvoll"/>
    <s v="1"/>
    <s v="Menn"/>
    <x v="2"/>
    <x v="2"/>
    <x v="7"/>
    <x v="56"/>
  </r>
  <r>
    <x v="13"/>
    <s v="15"/>
    <x v="13"/>
    <x v="286"/>
    <s v="1560"/>
    <s v="Tingvoll"/>
    <s v="1"/>
    <s v="Menn"/>
    <x v="3"/>
    <x v="3"/>
    <x v="7"/>
    <x v="72"/>
  </r>
  <r>
    <x v="13"/>
    <s v="15"/>
    <x v="13"/>
    <x v="286"/>
    <s v="1560"/>
    <s v="Tingvoll"/>
    <s v="1"/>
    <s v="Menn"/>
    <x v="4"/>
    <x v="4"/>
    <x v="7"/>
    <x v="11"/>
  </r>
  <r>
    <x v="13"/>
    <s v="15"/>
    <x v="13"/>
    <x v="286"/>
    <s v="1560"/>
    <s v="Tingvoll"/>
    <s v="1"/>
    <s v="Menn"/>
    <x v="5"/>
    <x v="5"/>
    <x v="7"/>
    <x v="4"/>
  </r>
  <r>
    <x v="13"/>
    <s v="15"/>
    <x v="13"/>
    <x v="287"/>
    <s v="1563"/>
    <s v="Sunndal"/>
    <s v="2"/>
    <s v="Kvinner"/>
    <x v="0"/>
    <x v="0"/>
    <x v="0"/>
    <x v="19"/>
  </r>
  <r>
    <x v="13"/>
    <s v="15"/>
    <x v="13"/>
    <x v="287"/>
    <s v="1563"/>
    <s v="Sunndal"/>
    <s v="2"/>
    <s v="Kvinner"/>
    <x v="1"/>
    <x v="1"/>
    <x v="0"/>
    <x v="23"/>
  </r>
  <r>
    <x v="13"/>
    <s v="15"/>
    <x v="13"/>
    <x v="287"/>
    <s v="1563"/>
    <s v="Sunndal"/>
    <s v="2"/>
    <s v="Kvinner"/>
    <x v="2"/>
    <x v="2"/>
    <x v="0"/>
    <x v="7"/>
  </r>
  <r>
    <x v="13"/>
    <s v="15"/>
    <x v="13"/>
    <x v="287"/>
    <s v="1563"/>
    <s v="Sunndal"/>
    <s v="2"/>
    <s v="Kvinner"/>
    <x v="3"/>
    <x v="3"/>
    <x v="0"/>
    <x v="13"/>
  </r>
  <r>
    <x v="13"/>
    <s v="15"/>
    <x v="13"/>
    <x v="287"/>
    <s v="1563"/>
    <s v="Sunndal"/>
    <s v="2"/>
    <s v="Kvinner"/>
    <x v="4"/>
    <x v="4"/>
    <x v="0"/>
    <x v="14"/>
  </r>
  <r>
    <x v="13"/>
    <s v="15"/>
    <x v="13"/>
    <x v="287"/>
    <s v="1563"/>
    <s v="Sunndal"/>
    <s v="2"/>
    <s v="Kvinner"/>
    <x v="5"/>
    <x v="5"/>
    <x v="0"/>
    <x v="0"/>
  </r>
  <r>
    <x v="13"/>
    <s v="15"/>
    <x v="13"/>
    <x v="287"/>
    <s v="1563"/>
    <s v="Sunndal"/>
    <s v="1"/>
    <s v="Menn"/>
    <x v="0"/>
    <x v="0"/>
    <x v="0"/>
    <x v="1"/>
  </r>
  <r>
    <x v="13"/>
    <s v="15"/>
    <x v="13"/>
    <x v="287"/>
    <s v="1563"/>
    <s v="Sunndal"/>
    <s v="1"/>
    <s v="Menn"/>
    <x v="1"/>
    <x v="1"/>
    <x v="0"/>
    <x v="0"/>
  </r>
  <r>
    <x v="13"/>
    <s v="15"/>
    <x v="13"/>
    <x v="287"/>
    <s v="1563"/>
    <s v="Sunndal"/>
    <s v="1"/>
    <s v="Menn"/>
    <x v="2"/>
    <x v="2"/>
    <x v="0"/>
    <x v="2"/>
  </r>
  <r>
    <x v="13"/>
    <s v="15"/>
    <x v="13"/>
    <x v="287"/>
    <s v="1563"/>
    <s v="Sunndal"/>
    <s v="1"/>
    <s v="Menn"/>
    <x v="3"/>
    <x v="3"/>
    <x v="0"/>
    <x v="45"/>
  </r>
  <r>
    <x v="13"/>
    <s v="15"/>
    <x v="13"/>
    <x v="287"/>
    <s v="1563"/>
    <s v="Sunndal"/>
    <s v="1"/>
    <s v="Menn"/>
    <x v="4"/>
    <x v="4"/>
    <x v="0"/>
    <x v="45"/>
  </r>
  <r>
    <x v="13"/>
    <s v="15"/>
    <x v="13"/>
    <x v="287"/>
    <s v="1563"/>
    <s v="Sunndal"/>
    <s v="1"/>
    <s v="Menn"/>
    <x v="5"/>
    <x v="5"/>
    <x v="0"/>
    <x v="36"/>
  </r>
  <r>
    <x v="13"/>
    <s v="15"/>
    <x v="13"/>
    <x v="287"/>
    <s v="1563"/>
    <s v="Sunndal"/>
    <s v="2"/>
    <s v="Kvinner"/>
    <x v="0"/>
    <x v="0"/>
    <x v="1"/>
    <x v="21"/>
  </r>
  <r>
    <x v="13"/>
    <s v="15"/>
    <x v="13"/>
    <x v="287"/>
    <s v="1563"/>
    <s v="Sunndal"/>
    <s v="2"/>
    <s v="Kvinner"/>
    <x v="1"/>
    <x v="1"/>
    <x v="1"/>
    <x v="13"/>
  </r>
  <r>
    <x v="13"/>
    <s v="15"/>
    <x v="13"/>
    <x v="287"/>
    <s v="1563"/>
    <s v="Sunndal"/>
    <s v="2"/>
    <s v="Kvinner"/>
    <x v="2"/>
    <x v="2"/>
    <x v="1"/>
    <x v="6"/>
  </r>
  <r>
    <x v="13"/>
    <s v="15"/>
    <x v="13"/>
    <x v="287"/>
    <s v="1563"/>
    <s v="Sunndal"/>
    <s v="2"/>
    <s v="Kvinner"/>
    <x v="3"/>
    <x v="3"/>
    <x v="1"/>
    <x v="7"/>
  </r>
  <r>
    <x v="13"/>
    <s v="15"/>
    <x v="13"/>
    <x v="287"/>
    <s v="1563"/>
    <s v="Sunndal"/>
    <s v="2"/>
    <s v="Kvinner"/>
    <x v="4"/>
    <x v="4"/>
    <x v="1"/>
    <x v="4"/>
  </r>
  <r>
    <x v="13"/>
    <s v="15"/>
    <x v="13"/>
    <x v="287"/>
    <s v="1563"/>
    <s v="Sunndal"/>
    <s v="2"/>
    <s v="Kvinner"/>
    <x v="5"/>
    <x v="5"/>
    <x v="1"/>
    <x v="1"/>
  </r>
  <r>
    <x v="13"/>
    <s v="15"/>
    <x v="13"/>
    <x v="287"/>
    <s v="1563"/>
    <s v="Sunndal"/>
    <s v="1"/>
    <s v="Menn"/>
    <x v="0"/>
    <x v="0"/>
    <x v="1"/>
    <x v="3"/>
  </r>
  <r>
    <x v="13"/>
    <s v="15"/>
    <x v="13"/>
    <x v="287"/>
    <s v="1563"/>
    <s v="Sunndal"/>
    <s v="1"/>
    <s v="Menn"/>
    <x v="1"/>
    <x v="1"/>
    <x v="1"/>
    <x v="1"/>
  </r>
  <r>
    <x v="13"/>
    <s v="15"/>
    <x v="13"/>
    <x v="287"/>
    <s v="1563"/>
    <s v="Sunndal"/>
    <s v="1"/>
    <s v="Menn"/>
    <x v="2"/>
    <x v="2"/>
    <x v="1"/>
    <x v="3"/>
  </r>
  <r>
    <x v="13"/>
    <s v="15"/>
    <x v="13"/>
    <x v="287"/>
    <s v="1563"/>
    <s v="Sunndal"/>
    <s v="1"/>
    <s v="Menn"/>
    <x v="3"/>
    <x v="3"/>
    <x v="1"/>
    <x v="63"/>
  </r>
  <r>
    <x v="13"/>
    <s v="15"/>
    <x v="13"/>
    <x v="287"/>
    <s v="1563"/>
    <s v="Sunndal"/>
    <s v="1"/>
    <s v="Menn"/>
    <x v="4"/>
    <x v="4"/>
    <x v="1"/>
    <x v="73"/>
  </r>
  <r>
    <x v="13"/>
    <s v="15"/>
    <x v="13"/>
    <x v="287"/>
    <s v="1563"/>
    <s v="Sunndal"/>
    <s v="1"/>
    <s v="Menn"/>
    <x v="5"/>
    <x v="5"/>
    <x v="1"/>
    <x v="4"/>
  </r>
  <r>
    <x v="13"/>
    <s v="15"/>
    <x v="13"/>
    <x v="287"/>
    <s v="1563"/>
    <s v="Sunndal"/>
    <s v="2"/>
    <s v="Kvinner"/>
    <x v="0"/>
    <x v="0"/>
    <x v="2"/>
    <x v="0"/>
  </r>
  <r>
    <x v="13"/>
    <s v="15"/>
    <x v="13"/>
    <x v="287"/>
    <s v="1563"/>
    <s v="Sunndal"/>
    <s v="2"/>
    <s v="Kvinner"/>
    <x v="1"/>
    <x v="1"/>
    <x v="2"/>
    <x v="1"/>
  </r>
  <r>
    <x v="13"/>
    <s v="15"/>
    <x v="13"/>
    <x v="287"/>
    <s v="1563"/>
    <s v="Sunndal"/>
    <s v="2"/>
    <s v="Kvinner"/>
    <x v="2"/>
    <x v="2"/>
    <x v="2"/>
    <x v="6"/>
  </r>
  <r>
    <x v="13"/>
    <s v="15"/>
    <x v="13"/>
    <x v="287"/>
    <s v="1563"/>
    <s v="Sunndal"/>
    <s v="2"/>
    <s v="Kvinner"/>
    <x v="3"/>
    <x v="3"/>
    <x v="2"/>
    <x v="12"/>
  </r>
  <r>
    <x v="13"/>
    <s v="15"/>
    <x v="13"/>
    <x v="287"/>
    <s v="1563"/>
    <s v="Sunndal"/>
    <s v="2"/>
    <s v="Kvinner"/>
    <x v="4"/>
    <x v="4"/>
    <x v="2"/>
    <x v="5"/>
  </r>
  <r>
    <x v="13"/>
    <s v="15"/>
    <x v="13"/>
    <x v="287"/>
    <s v="1563"/>
    <s v="Sunndal"/>
    <s v="2"/>
    <s v="Kvinner"/>
    <x v="5"/>
    <x v="5"/>
    <x v="2"/>
    <x v="19"/>
  </r>
  <r>
    <x v="13"/>
    <s v="15"/>
    <x v="13"/>
    <x v="287"/>
    <s v="1563"/>
    <s v="Sunndal"/>
    <s v="1"/>
    <s v="Menn"/>
    <x v="0"/>
    <x v="0"/>
    <x v="2"/>
    <x v="5"/>
  </r>
  <r>
    <x v="13"/>
    <s v="15"/>
    <x v="13"/>
    <x v="287"/>
    <s v="1563"/>
    <s v="Sunndal"/>
    <s v="1"/>
    <s v="Menn"/>
    <x v="1"/>
    <x v="1"/>
    <x v="2"/>
    <x v="1"/>
  </r>
  <r>
    <x v="13"/>
    <s v="15"/>
    <x v="13"/>
    <x v="287"/>
    <s v="1563"/>
    <s v="Sunndal"/>
    <s v="1"/>
    <s v="Menn"/>
    <x v="2"/>
    <x v="2"/>
    <x v="2"/>
    <x v="36"/>
  </r>
  <r>
    <x v="13"/>
    <s v="15"/>
    <x v="13"/>
    <x v="287"/>
    <s v="1563"/>
    <s v="Sunndal"/>
    <s v="1"/>
    <s v="Menn"/>
    <x v="3"/>
    <x v="3"/>
    <x v="2"/>
    <x v="46"/>
  </r>
  <r>
    <x v="13"/>
    <s v="15"/>
    <x v="13"/>
    <x v="287"/>
    <s v="1563"/>
    <s v="Sunndal"/>
    <s v="1"/>
    <s v="Menn"/>
    <x v="4"/>
    <x v="4"/>
    <x v="2"/>
    <x v="41"/>
  </r>
  <r>
    <x v="13"/>
    <s v="15"/>
    <x v="13"/>
    <x v="287"/>
    <s v="1563"/>
    <s v="Sunndal"/>
    <s v="1"/>
    <s v="Menn"/>
    <x v="5"/>
    <x v="5"/>
    <x v="2"/>
    <x v="36"/>
  </r>
  <r>
    <x v="13"/>
    <s v="15"/>
    <x v="13"/>
    <x v="287"/>
    <s v="1563"/>
    <s v="Sunndal"/>
    <s v="2"/>
    <s v="Kvinner"/>
    <x v="0"/>
    <x v="0"/>
    <x v="3"/>
    <x v="13"/>
  </r>
  <r>
    <x v="13"/>
    <s v="15"/>
    <x v="13"/>
    <x v="287"/>
    <s v="1563"/>
    <s v="Sunndal"/>
    <s v="2"/>
    <s v="Kvinner"/>
    <x v="1"/>
    <x v="1"/>
    <x v="3"/>
    <x v="6"/>
  </r>
  <r>
    <x v="13"/>
    <s v="15"/>
    <x v="13"/>
    <x v="287"/>
    <s v="1563"/>
    <s v="Sunndal"/>
    <s v="2"/>
    <s v="Kvinner"/>
    <x v="2"/>
    <x v="2"/>
    <x v="3"/>
    <x v="13"/>
  </r>
  <r>
    <x v="13"/>
    <s v="15"/>
    <x v="13"/>
    <x v="287"/>
    <s v="1563"/>
    <s v="Sunndal"/>
    <s v="2"/>
    <s v="Kvinner"/>
    <x v="3"/>
    <x v="3"/>
    <x v="3"/>
    <x v="12"/>
  </r>
  <r>
    <x v="13"/>
    <s v="15"/>
    <x v="13"/>
    <x v="287"/>
    <s v="1563"/>
    <s v="Sunndal"/>
    <s v="2"/>
    <s v="Kvinner"/>
    <x v="4"/>
    <x v="4"/>
    <x v="3"/>
    <x v="7"/>
  </r>
  <r>
    <x v="13"/>
    <s v="15"/>
    <x v="13"/>
    <x v="287"/>
    <s v="1563"/>
    <s v="Sunndal"/>
    <s v="2"/>
    <s v="Kvinner"/>
    <x v="5"/>
    <x v="5"/>
    <x v="3"/>
    <x v="19"/>
  </r>
  <r>
    <x v="13"/>
    <s v="15"/>
    <x v="13"/>
    <x v="287"/>
    <s v="1563"/>
    <s v="Sunndal"/>
    <s v="1"/>
    <s v="Menn"/>
    <x v="0"/>
    <x v="0"/>
    <x v="3"/>
    <x v="15"/>
  </r>
  <r>
    <x v="13"/>
    <s v="15"/>
    <x v="13"/>
    <x v="287"/>
    <s v="1563"/>
    <s v="Sunndal"/>
    <s v="1"/>
    <s v="Menn"/>
    <x v="1"/>
    <x v="1"/>
    <x v="3"/>
    <x v="6"/>
  </r>
  <r>
    <x v="13"/>
    <s v="15"/>
    <x v="13"/>
    <x v="287"/>
    <s v="1563"/>
    <s v="Sunndal"/>
    <s v="1"/>
    <s v="Menn"/>
    <x v="2"/>
    <x v="2"/>
    <x v="3"/>
    <x v="4"/>
  </r>
  <r>
    <x v="13"/>
    <s v="15"/>
    <x v="13"/>
    <x v="287"/>
    <s v="1563"/>
    <s v="Sunndal"/>
    <s v="1"/>
    <s v="Menn"/>
    <x v="3"/>
    <x v="3"/>
    <x v="3"/>
    <x v="56"/>
  </r>
  <r>
    <x v="13"/>
    <s v="15"/>
    <x v="13"/>
    <x v="287"/>
    <s v="1563"/>
    <s v="Sunndal"/>
    <s v="1"/>
    <s v="Menn"/>
    <x v="4"/>
    <x v="4"/>
    <x v="3"/>
    <x v="45"/>
  </r>
  <r>
    <x v="13"/>
    <s v="15"/>
    <x v="13"/>
    <x v="287"/>
    <s v="1563"/>
    <s v="Sunndal"/>
    <s v="1"/>
    <s v="Menn"/>
    <x v="5"/>
    <x v="5"/>
    <x v="3"/>
    <x v="21"/>
  </r>
  <r>
    <x v="13"/>
    <s v="15"/>
    <x v="13"/>
    <x v="287"/>
    <s v="1563"/>
    <s v="Sunndal"/>
    <s v="2"/>
    <s v="Kvinner"/>
    <x v="0"/>
    <x v="0"/>
    <x v="4"/>
    <x v="6"/>
  </r>
  <r>
    <x v="13"/>
    <s v="15"/>
    <x v="13"/>
    <x v="287"/>
    <s v="1563"/>
    <s v="Sunndal"/>
    <s v="2"/>
    <s v="Kvinner"/>
    <x v="1"/>
    <x v="1"/>
    <x v="4"/>
    <x v="24"/>
  </r>
  <r>
    <x v="13"/>
    <s v="15"/>
    <x v="13"/>
    <x v="287"/>
    <s v="1563"/>
    <s v="Sunndal"/>
    <s v="2"/>
    <s v="Kvinner"/>
    <x v="2"/>
    <x v="2"/>
    <x v="4"/>
    <x v="4"/>
  </r>
  <r>
    <x v="13"/>
    <s v="15"/>
    <x v="13"/>
    <x v="287"/>
    <s v="1563"/>
    <s v="Sunndal"/>
    <s v="2"/>
    <s v="Kvinner"/>
    <x v="3"/>
    <x v="3"/>
    <x v="4"/>
    <x v="7"/>
  </r>
  <r>
    <x v="13"/>
    <s v="15"/>
    <x v="13"/>
    <x v="287"/>
    <s v="1563"/>
    <s v="Sunndal"/>
    <s v="2"/>
    <s v="Kvinner"/>
    <x v="4"/>
    <x v="4"/>
    <x v="4"/>
    <x v="13"/>
  </r>
  <r>
    <x v="13"/>
    <s v="15"/>
    <x v="13"/>
    <x v="287"/>
    <s v="1563"/>
    <s v="Sunndal"/>
    <s v="2"/>
    <s v="Kvinner"/>
    <x v="5"/>
    <x v="5"/>
    <x v="4"/>
    <x v="7"/>
  </r>
  <r>
    <x v="13"/>
    <s v="15"/>
    <x v="13"/>
    <x v="287"/>
    <s v="1563"/>
    <s v="Sunndal"/>
    <s v="1"/>
    <s v="Menn"/>
    <x v="0"/>
    <x v="0"/>
    <x v="4"/>
    <x v="40"/>
  </r>
  <r>
    <x v="13"/>
    <s v="15"/>
    <x v="13"/>
    <x v="287"/>
    <s v="1563"/>
    <s v="Sunndal"/>
    <s v="1"/>
    <s v="Menn"/>
    <x v="1"/>
    <x v="1"/>
    <x v="4"/>
    <x v="3"/>
  </r>
  <r>
    <x v="13"/>
    <s v="15"/>
    <x v="13"/>
    <x v="287"/>
    <s v="1563"/>
    <s v="Sunndal"/>
    <s v="1"/>
    <s v="Menn"/>
    <x v="2"/>
    <x v="2"/>
    <x v="4"/>
    <x v="38"/>
  </r>
  <r>
    <x v="13"/>
    <s v="15"/>
    <x v="13"/>
    <x v="287"/>
    <s v="1563"/>
    <s v="Sunndal"/>
    <s v="1"/>
    <s v="Menn"/>
    <x v="3"/>
    <x v="3"/>
    <x v="4"/>
    <x v="8"/>
  </r>
  <r>
    <x v="13"/>
    <s v="15"/>
    <x v="13"/>
    <x v="287"/>
    <s v="1563"/>
    <s v="Sunndal"/>
    <s v="1"/>
    <s v="Menn"/>
    <x v="4"/>
    <x v="4"/>
    <x v="4"/>
    <x v="35"/>
  </r>
  <r>
    <x v="13"/>
    <s v="15"/>
    <x v="13"/>
    <x v="287"/>
    <s v="1563"/>
    <s v="Sunndal"/>
    <s v="1"/>
    <s v="Menn"/>
    <x v="5"/>
    <x v="5"/>
    <x v="4"/>
    <x v="55"/>
  </r>
  <r>
    <x v="13"/>
    <s v="15"/>
    <x v="13"/>
    <x v="287"/>
    <s v="1563"/>
    <s v="Sunndal"/>
    <s v="2"/>
    <s v="Kvinner"/>
    <x v="0"/>
    <x v="0"/>
    <x v="5"/>
    <x v="24"/>
  </r>
  <r>
    <x v="13"/>
    <s v="15"/>
    <x v="13"/>
    <x v="287"/>
    <s v="1563"/>
    <s v="Sunndal"/>
    <s v="2"/>
    <s v="Kvinner"/>
    <x v="1"/>
    <x v="1"/>
    <x v="5"/>
    <x v="21"/>
  </r>
  <r>
    <x v="13"/>
    <s v="15"/>
    <x v="13"/>
    <x v="287"/>
    <s v="1563"/>
    <s v="Sunndal"/>
    <s v="2"/>
    <s v="Kvinner"/>
    <x v="2"/>
    <x v="2"/>
    <x v="5"/>
    <x v="14"/>
  </r>
  <r>
    <x v="13"/>
    <s v="15"/>
    <x v="13"/>
    <x v="287"/>
    <s v="1563"/>
    <s v="Sunndal"/>
    <s v="2"/>
    <s v="Kvinner"/>
    <x v="3"/>
    <x v="3"/>
    <x v="5"/>
    <x v="13"/>
  </r>
  <r>
    <x v="13"/>
    <s v="15"/>
    <x v="13"/>
    <x v="287"/>
    <s v="1563"/>
    <s v="Sunndal"/>
    <s v="2"/>
    <s v="Kvinner"/>
    <x v="4"/>
    <x v="4"/>
    <x v="5"/>
    <x v="12"/>
  </r>
  <r>
    <x v="13"/>
    <s v="15"/>
    <x v="13"/>
    <x v="287"/>
    <s v="1563"/>
    <s v="Sunndal"/>
    <s v="2"/>
    <s v="Kvinner"/>
    <x v="5"/>
    <x v="5"/>
    <x v="5"/>
    <x v="15"/>
  </r>
  <r>
    <x v="13"/>
    <s v="15"/>
    <x v="13"/>
    <x v="287"/>
    <s v="1563"/>
    <s v="Sunndal"/>
    <s v="1"/>
    <s v="Menn"/>
    <x v="0"/>
    <x v="0"/>
    <x v="5"/>
    <x v="45"/>
  </r>
  <r>
    <x v="13"/>
    <s v="15"/>
    <x v="13"/>
    <x v="287"/>
    <s v="1563"/>
    <s v="Sunndal"/>
    <s v="1"/>
    <s v="Menn"/>
    <x v="1"/>
    <x v="1"/>
    <x v="5"/>
    <x v="14"/>
  </r>
  <r>
    <x v="13"/>
    <s v="15"/>
    <x v="13"/>
    <x v="287"/>
    <s v="1563"/>
    <s v="Sunndal"/>
    <s v="1"/>
    <s v="Menn"/>
    <x v="2"/>
    <x v="2"/>
    <x v="5"/>
    <x v="63"/>
  </r>
  <r>
    <x v="13"/>
    <s v="15"/>
    <x v="13"/>
    <x v="287"/>
    <s v="1563"/>
    <s v="Sunndal"/>
    <s v="1"/>
    <s v="Menn"/>
    <x v="3"/>
    <x v="3"/>
    <x v="5"/>
    <x v="72"/>
  </r>
  <r>
    <x v="13"/>
    <s v="15"/>
    <x v="13"/>
    <x v="287"/>
    <s v="1563"/>
    <s v="Sunndal"/>
    <s v="1"/>
    <s v="Menn"/>
    <x v="4"/>
    <x v="4"/>
    <x v="5"/>
    <x v="38"/>
  </r>
  <r>
    <x v="13"/>
    <s v="15"/>
    <x v="13"/>
    <x v="287"/>
    <s v="1563"/>
    <s v="Sunndal"/>
    <s v="1"/>
    <s v="Menn"/>
    <x v="5"/>
    <x v="5"/>
    <x v="5"/>
    <x v="11"/>
  </r>
  <r>
    <x v="13"/>
    <s v="15"/>
    <x v="13"/>
    <x v="287"/>
    <s v="1563"/>
    <s v="Sunndal"/>
    <s v="2"/>
    <s v="Kvinner"/>
    <x v="0"/>
    <x v="0"/>
    <x v="6"/>
    <x v="0"/>
  </r>
  <r>
    <x v="13"/>
    <s v="15"/>
    <x v="13"/>
    <x v="287"/>
    <s v="1563"/>
    <s v="Sunndal"/>
    <s v="2"/>
    <s v="Kvinner"/>
    <x v="1"/>
    <x v="1"/>
    <x v="6"/>
    <x v="0"/>
  </r>
  <r>
    <x v="13"/>
    <s v="15"/>
    <x v="13"/>
    <x v="287"/>
    <s v="1563"/>
    <s v="Sunndal"/>
    <s v="2"/>
    <s v="Kvinner"/>
    <x v="2"/>
    <x v="2"/>
    <x v="6"/>
    <x v="12"/>
  </r>
  <r>
    <x v="13"/>
    <s v="15"/>
    <x v="13"/>
    <x v="287"/>
    <s v="1563"/>
    <s v="Sunndal"/>
    <s v="2"/>
    <s v="Kvinner"/>
    <x v="3"/>
    <x v="3"/>
    <x v="6"/>
    <x v="0"/>
  </r>
  <r>
    <x v="13"/>
    <s v="15"/>
    <x v="13"/>
    <x v="287"/>
    <s v="1563"/>
    <s v="Sunndal"/>
    <s v="2"/>
    <s v="Kvinner"/>
    <x v="4"/>
    <x v="4"/>
    <x v="6"/>
    <x v="1"/>
  </r>
  <r>
    <x v="13"/>
    <s v="15"/>
    <x v="13"/>
    <x v="287"/>
    <s v="1563"/>
    <s v="Sunndal"/>
    <s v="2"/>
    <s v="Kvinner"/>
    <x v="5"/>
    <x v="5"/>
    <x v="6"/>
    <x v="5"/>
  </r>
  <r>
    <x v="13"/>
    <s v="15"/>
    <x v="13"/>
    <x v="287"/>
    <s v="1563"/>
    <s v="Sunndal"/>
    <s v="1"/>
    <s v="Menn"/>
    <x v="0"/>
    <x v="0"/>
    <x v="6"/>
    <x v="1"/>
  </r>
  <r>
    <x v="13"/>
    <s v="15"/>
    <x v="13"/>
    <x v="287"/>
    <s v="1563"/>
    <s v="Sunndal"/>
    <s v="1"/>
    <s v="Menn"/>
    <x v="1"/>
    <x v="1"/>
    <x v="6"/>
    <x v="19"/>
  </r>
  <r>
    <x v="13"/>
    <s v="15"/>
    <x v="13"/>
    <x v="287"/>
    <s v="1563"/>
    <s v="Sunndal"/>
    <s v="1"/>
    <s v="Menn"/>
    <x v="2"/>
    <x v="2"/>
    <x v="6"/>
    <x v="14"/>
  </r>
  <r>
    <x v="13"/>
    <s v="15"/>
    <x v="13"/>
    <x v="287"/>
    <s v="1563"/>
    <s v="Sunndal"/>
    <s v="1"/>
    <s v="Menn"/>
    <x v="3"/>
    <x v="3"/>
    <x v="6"/>
    <x v="55"/>
  </r>
  <r>
    <x v="13"/>
    <s v="15"/>
    <x v="13"/>
    <x v="287"/>
    <s v="1563"/>
    <s v="Sunndal"/>
    <s v="1"/>
    <s v="Menn"/>
    <x v="4"/>
    <x v="4"/>
    <x v="6"/>
    <x v="32"/>
  </r>
  <r>
    <x v="13"/>
    <s v="15"/>
    <x v="13"/>
    <x v="287"/>
    <s v="1563"/>
    <s v="Sunndal"/>
    <s v="1"/>
    <s v="Menn"/>
    <x v="5"/>
    <x v="5"/>
    <x v="6"/>
    <x v="14"/>
  </r>
  <r>
    <x v="13"/>
    <s v="15"/>
    <x v="13"/>
    <x v="287"/>
    <s v="1563"/>
    <s v="Sunndal"/>
    <s v="2"/>
    <s v="Kvinner"/>
    <x v="0"/>
    <x v="0"/>
    <x v="7"/>
    <x v="39"/>
  </r>
  <r>
    <x v="13"/>
    <s v="15"/>
    <x v="13"/>
    <x v="287"/>
    <s v="1563"/>
    <s v="Sunndal"/>
    <s v="2"/>
    <s v="Kvinner"/>
    <x v="1"/>
    <x v="1"/>
    <x v="7"/>
    <x v="0"/>
  </r>
  <r>
    <x v="13"/>
    <s v="15"/>
    <x v="13"/>
    <x v="287"/>
    <s v="1563"/>
    <s v="Sunndal"/>
    <s v="2"/>
    <s v="Kvinner"/>
    <x v="2"/>
    <x v="2"/>
    <x v="7"/>
    <x v="0"/>
  </r>
  <r>
    <x v="13"/>
    <s v="15"/>
    <x v="13"/>
    <x v="287"/>
    <s v="1563"/>
    <s v="Sunndal"/>
    <s v="2"/>
    <s v="Kvinner"/>
    <x v="3"/>
    <x v="3"/>
    <x v="7"/>
    <x v="39"/>
  </r>
  <r>
    <x v="13"/>
    <s v="15"/>
    <x v="13"/>
    <x v="287"/>
    <s v="1563"/>
    <s v="Sunndal"/>
    <s v="2"/>
    <s v="Kvinner"/>
    <x v="4"/>
    <x v="4"/>
    <x v="7"/>
    <x v="0"/>
  </r>
  <r>
    <x v="13"/>
    <s v="15"/>
    <x v="13"/>
    <x v="287"/>
    <s v="1563"/>
    <s v="Sunndal"/>
    <s v="2"/>
    <s v="Kvinner"/>
    <x v="5"/>
    <x v="5"/>
    <x v="7"/>
    <x v="7"/>
  </r>
  <r>
    <x v="13"/>
    <s v="15"/>
    <x v="13"/>
    <x v="287"/>
    <s v="1563"/>
    <s v="Sunndal"/>
    <s v="1"/>
    <s v="Menn"/>
    <x v="0"/>
    <x v="0"/>
    <x v="7"/>
    <x v="39"/>
  </r>
  <r>
    <x v="13"/>
    <s v="15"/>
    <x v="13"/>
    <x v="287"/>
    <s v="1563"/>
    <s v="Sunndal"/>
    <s v="1"/>
    <s v="Menn"/>
    <x v="1"/>
    <x v="1"/>
    <x v="7"/>
    <x v="0"/>
  </r>
  <r>
    <x v="13"/>
    <s v="15"/>
    <x v="13"/>
    <x v="287"/>
    <s v="1563"/>
    <s v="Sunndal"/>
    <s v="1"/>
    <s v="Menn"/>
    <x v="2"/>
    <x v="2"/>
    <x v="7"/>
    <x v="36"/>
  </r>
  <r>
    <x v="13"/>
    <s v="15"/>
    <x v="13"/>
    <x v="287"/>
    <s v="1563"/>
    <s v="Sunndal"/>
    <s v="1"/>
    <s v="Menn"/>
    <x v="3"/>
    <x v="3"/>
    <x v="7"/>
    <x v="4"/>
  </r>
  <r>
    <x v="13"/>
    <s v="15"/>
    <x v="13"/>
    <x v="287"/>
    <s v="1563"/>
    <s v="Sunndal"/>
    <s v="1"/>
    <s v="Menn"/>
    <x v="4"/>
    <x v="4"/>
    <x v="7"/>
    <x v="32"/>
  </r>
  <r>
    <x v="13"/>
    <s v="15"/>
    <x v="13"/>
    <x v="287"/>
    <s v="1563"/>
    <s v="Sunndal"/>
    <s v="1"/>
    <s v="Menn"/>
    <x v="5"/>
    <x v="5"/>
    <x v="7"/>
    <x v="13"/>
  </r>
  <r>
    <x v="13"/>
    <s v="15"/>
    <x v="13"/>
    <x v="288"/>
    <s v="1566"/>
    <s v="Surnadal"/>
    <s v="2"/>
    <s v="Kvinner"/>
    <x v="0"/>
    <x v="0"/>
    <x v="0"/>
    <x v="56"/>
  </r>
  <r>
    <x v="13"/>
    <s v="15"/>
    <x v="13"/>
    <x v="288"/>
    <s v="1566"/>
    <s v="Surnadal"/>
    <s v="2"/>
    <s v="Kvinner"/>
    <x v="1"/>
    <x v="1"/>
    <x v="0"/>
    <x v="7"/>
  </r>
  <r>
    <x v="13"/>
    <s v="15"/>
    <x v="13"/>
    <x v="288"/>
    <s v="1566"/>
    <s v="Surnadal"/>
    <s v="2"/>
    <s v="Kvinner"/>
    <x v="2"/>
    <x v="2"/>
    <x v="0"/>
    <x v="56"/>
  </r>
  <r>
    <x v="13"/>
    <s v="15"/>
    <x v="13"/>
    <x v="288"/>
    <s v="1566"/>
    <s v="Surnadal"/>
    <s v="2"/>
    <s v="Kvinner"/>
    <x v="3"/>
    <x v="3"/>
    <x v="0"/>
    <x v="40"/>
  </r>
  <r>
    <x v="13"/>
    <s v="15"/>
    <x v="13"/>
    <x v="288"/>
    <s v="1566"/>
    <s v="Surnadal"/>
    <s v="2"/>
    <s v="Kvinner"/>
    <x v="4"/>
    <x v="4"/>
    <x v="0"/>
    <x v="41"/>
  </r>
  <r>
    <x v="13"/>
    <s v="15"/>
    <x v="13"/>
    <x v="288"/>
    <s v="1566"/>
    <s v="Surnadal"/>
    <s v="2"/>
    <s v="Kvinner"/>
    <x v="5"/>
    <x v="5"/>
    <x v="0"/>
    <x v="7"/>
  </r>
  <r>
    <x v="13"/>
    <s v="15"/>
    <x v="13"/>
    <x v="288"/>
    <s v="1566"/>
    <s v="Surnadal"/>
    <s v="1"/>
    <s v="Menn"/>
    <x v="0"/>
    <x v="0"/>
    <x v="0"/>
    <x v="50"/>
  </r>
  <r>
    <x v="13"/>
    <s v="15"/>
    <x v="13"/>
    <x v="288"/>
    <s v="1566"/>
    <s v="Surnadal"/>
    <s v="1"/>
    <s v="Menn"/>
    <x v="1"/>
    <x v="1"/>
    <x v="0"/>
    <x v="4"/>
  </r>
  <r>
    <x v="13"/>
    <s v="15"/>
    <x v="13"/>
    <x v="288"/>
    <s v="1566"/>
    <s v="Surnadal"/>
    <s v="1"/>
    <s v="Menn"/>
    <x v="2"/>
    <x v="2"/>
    <x v="0"/>
    <x v="30"/>
  </r>
  <r>
    <x v="13"/>
    <s v="15"/>
    <x v="13"/>
    <x v="288"/>
    <s v="1566"/>
    <s v="Surnadal"/>
    <s v="1"/>
    <s v="Menn"/>
    <x v="3"/>
    <x v="3"/>
    <x v="0"/>
    <x v="64"/>
  </r>
  <r>
    <x v="13"/>
    <s v="15"/>
    <x v="13"/>
    <x v="288"/>
    <s v="1566"/>
    <s v="Surnadal"/>
    <s v="1"/>
    <s v="Menn"/>
    <x v="4"/>
    <x v="4"/>
    <x v="0"/>
    <x v="22"/>
  </r>
  <r>
    <x v="13"/>
    <s v="15"/>
    <x v="13"/>
    <x v="288"/>
    <s v="1566"/>
    <s v="Surnadal"/>
    <s v="1"/>
    <s v="Menn"/>
    <x v="5"/>
    <x v="5"/>
    <x v="0"/>
    <x v="32"/>
  </r>
  <r>
    <x v="13"/>
    <s v="15"/>
    <x v="13"/>
    <x v="288"/>
    <s v="1566"/>
    <s v="Surnadal"/>
    <s v="2"/>
    <s v="Kvinner"/>
    <x v="0"/>
    <x v="0"/>
    <x v="1"/>
    <x v="14"/>
  </r>
  <r>
    <x v="13"/>
    <s v="15"/>
    <x v="13"/>
    <x v="288"/>
    <s v="1566"/>
    <s v="Surnadal"/>
    <s v="2"/>
    <s v="Kvinner"/>
    <x v="1"/>
    <x v="1"/>
    <x v="1"/>
    <x v="6"/>
  </r>
  <r>
    <x v="13"/>
    <s v="15"/>
    <x v="13"/>
    <x v="288"/>
    <s v="1566"/>
    <s v="Surnadal"/>
    <s v="2"/>
    <s v="Kvinner"/>
    <x v="2"/>
    <x v="2"/>
    <x v="1"/>
    <x v="24"/>
  </r>
  <r>
    <x v="13"/>
    <s v="15"/>
    <x v="13"/>
    <x v="288"/>
    <s v="1566"/>
    <s v="Surnadal"/>
    <s v="2"/>
    <s v="Kvinner"/>
    <x v="3"/>
    <x v="3"/>
    <x v="1"/>
    <x v="40"/>
  </r>
  <r>
    <x v="13"/>
    <s v="15"/>
    <x v="13"/>
    <x v="288"/>
    <s v="1566"/>
    <s v="Surnadal"/>
    <s v="2"/>
    <s v="Kvinner"/>
    <x v="4"/>
    <x v="4"/>
    <x v="1"/>
    <x v="40"/>
  </r>
  <r>
    <x v="13"/>
    <s v="15"/>
    <x v="13"/>
    <x v="288"/>
    <s v="1566"/>
    <s v="Surnadal"/>
    <s v="2"/>
    <s v="Kvinner"/>
    <x v="5"/>
    <x v="5"/>
    <x v="1"/>
    <x v="15"/>
  </r>
  <r>
    <x v="13"/>
    <s v="15"/>
    <x v="13"/>
    <x v="288"/>
    <s v="1566"/>
    <s v="Surnadal"/>
    <s v="1"/>
    <s v="Menn"/>
    <x v="0"/>
    <x v="0"/>
    <x v="1"/>
    <x v="63"/>
  </r>
  <r>
    <x v="13"/>
    <s v="15"/>
    <x v="13"/>
    <x v="288"/>
    <s v="1566"/>
    <s v="Surnadal"/>
    <s v="1"/>
    <s v="Menn"/>
    <x v="1"/>
    <x v="1"/>
    <x v="1"/>
    <x v="55"/>
  </r>
  <r>
    <x v="13"/>
    <s v="15"/>
    <x v="13"/>
    <x v="288"/>
    <s v="1566"/>
    <s v="Surnadal"/>
    <s v="1"/>
    <s v="Menn"/>
    <x v="2"/>
    <x v="2"/>
    <x v="1"/>
    <x v="30"/>
  </r>
  <r>
    <x v="13"/>
    <s v="15"/>
    <x v="13"/>
    <x v="288"/>
    <s v="1566"/>
    <s v="Surnadal"/>
    <s v="1"/>
    <s v="Menn"/>
    <x v="3"/>
    <x v="3"/>
    <x v="1"/>
    <x v="69"/>
  </r>
  <r>
    <x v="13"/>
    <s v="15"/>
    <x v="13"/>
    <x v="288"/>
    <s v="1566"/>
    <s v="Surnadal"/>
    <s v="1"/>
    <s v="Menn"/>
    <x v="4"/>
    <x v="4"/>
    <x v="1"/>
    <x v="75"/>
  </r>
  <r>
    <x v="13"/>
    <s v="15"/>
    <x v="13"/>
    <x v="288"/>
    <s v="1566"/>
    <s v="Surnadal"/>
    <s v="1"/>
    <s v="Menn"/>
    <x v="5"/>
    <x v="5"/>
    <x v="1"/>
    <x v="51"/>
  </r>
  <r>
    <x v="13"/>
    <s v="15"/>
    <x v="13"/>
    <x v="288"/>
    <s v="1566"/>
    <s v="Surnadal"/>
    <s v="2"/>
    <s v="Kvinner"/>
    <x v="0"/>
    <x v="0"/>
    <x v="2"/>
    <x v="20"/>
  </r>
  <r>
    <x v="13"/>
    <s v="15"/>
    <x v="13"/>
    <x v="288"/>
    <s v="1566"/>
    <s v="Surnadal"/>
    <s v="2"/>
    <s v="Kvinner"/>
    <x v="1"/>
    <x v="1"/>
    <x v="2"/>
    <x v="36"/>
  </r>
  <r>
    <x v="13"/>
    <s v="15"/>
    <x v="13"/>
    <x v="288"/>
    <s v="1566"/>
    <s v="Surnadal"/>
    <s v="2"/>
    <s v="Kvinner"/>
    <x v="2"/>
    <x v="2"/>
    <x v="2"/>
    <x v="4"/>
  </r>
  <r>
    <x v="13"/>
    <s v="15"/>
    <x v="13"/>
    <x v="288"/>
    <s v="1566"/>
    <s v="Surnadal"/>
    <s v="2"/>
    <s v="Kvinner"/>
    <x v="3"/>
    <x v="3"/>
    <x v="2"/>
    <x v="14"/>
  </r>
  <r>
    <x v="13"/>
    <s v="15"/>
    <x v="13"/>
    <x v="288"/>
    <s v="1566"/>
    <s v="Surnadal"/>
    <s v="2"/>
    <s v="Kvinner"/>
    <x v="4"/>
    <x v="4"/>
    <x v="2"/>
    <x v="55"/>
  </r>
  <r>
    <x v="13"/>
    <s v="15"/>
    <x v="13"/>
    <x v="288"/>
    <s v="1566"/>
    <s v="Surnadal"/>
    <s v="2"/>
    <s v="Kvinner"/>
    <x v="5"/>
    <x v="5"/>
    <x v="2"/>
    <x v="12"/>
  </r>
  <r>
    <x v="13"/>
    <s v="15"/>
    <x v="13"/>
    <x v="288"/>
    <s v="1566"/>
    <s v="Surnadal"/>
    <s v="1"/>
    <s v="Menn"/>
    <x v="0"/>
    <x v="0"/>
    <x v="2"/>
    <x v="50"/>
  </r>
  <r>
    <x v="13"/>
    <s v="15"/>
    <x v="13"/>
    <x v="288"/>
    <s v="1566"/>
    <s v="Surnadal"/>
    <s v="1"/>
    <s v="Menn"/>
    <x v="1"/>
    <x v="1"/>
    <x v="2"/>
    <x v="3"/>
  </r>
  <r>
    <x v="13"/>
    <s v="15"/>
    <x v="13"/>
    <x v="288"/>
    <s v="1566"/>
    <s v="Surnadal"/>
    <s v="1"/>
    <s v="Menn"/>
    <x v="2"/>
    <x v="2"/>
    <x v="2"/>
    <x v="62"/>
  </r>
  <r>
    <x v="13"/>
    <s v="15"/>
    <x v="13"/>
    <x v="288"/>
    <s v="1566"/>
    <s v="Surnadal"/>
    <s v="1"/>
    <s v="Menn"/>
    <x v="3"/>
    <x v="3"/>
    <x v="2"/>
    <x v="91"/>
  </r>
  <r>
    <x v="13"/>
    <s v="15"/>
    <x v="13"/>
    <x v="288"/>
    <s v="1566"/>
    <s v="Surnadal"/>
    <s v="1"/>
    <s v="Menn"/>
    <x v="4"/>
    <x v="4"/>
    <x v="2"/>
    <x v="58"/>
  </r>
  <r>
    <x v="13"/>
    <s v="15"/>
    <x v="13"/>
    <x v="288"/>
    <s v="1566"/>
    <s v="Surnadal"/>
    <s v="1"/>
    <s v="Menn"/>
    <x v="5"/>
    <x v="5"/>
    <x v="2"/>
    <x v="32"/>
  </r>
  <r>
    <x v="13"/>
    <s v="15"/>
    <x v="13"/>
    <x v="288"/>
    <s v="1566"/>
    <s v="Surnadal"/>
    <s v="2"/>
    <s v="Kvinner"/>
    <x v="0"/>
    <x v="0"/>
    <x v="3"/>
    <x v="51"/>
  </r>
  <r>
    <x v="13"/>
    <s v="15"/>
    <x v="13"/>
    <x v="288"/>
    <s v="1566"/>
    <s v="Surnadal"/>
    <s v="2"/>
    <s v="Kvinner"/>
    <x v="1"/>
    <x v="1"/>
    <x v="3"/>
    <x v="5"/>
  </r>
  <r>
    <x v="13"/>
    <s v="15"/>
    <x v="13"/>
    <x v="288"/>
    <s v="1566"/>
    <s v="Surnadal"/>
    <s v="2"/>
    <s v="Kvinner"/>
    <x v="2"/>
    <x v="2"/>
    <x v="3"/>
    <x v="2"/>
  </r>
  <r>
    <x v="13"/>
    <s v="15"/>
    <x v="13"/>
    <x v="288"/>
    <s v="1566"/>
    <s v="Surnadal"/>
    <s v="2"/>
    <s v="Kvinner"/>
    <x v="3"/>
    <x v="3"/>
    <x v="3"/>
    <x v="3"/>
  </r>
  <r>
    <x v="13"/>
    <s v="15"/>
    <x v="13"/>
    <x v="288"/>
    <s v="1566"/>
    <s v="Surnadal"/>
    <s v="2"/>
    <s v="Kvinner"/>
    <x v="4"/>
    <x v="4"/>
    <x v="3"/>
    <x v="24"/>
  </r>
  <r>
    <x v="13"/>
    <s v="15"/>
    <x v="13"/>
    <x v="288"/>
    <s v="1566"/>
    <s v="Surnadal"/>
    <s v="2"/>
    <s v="Kvinner"/>
    <x v="5"/>
    <x v="5"/>
    <x v="3"/>
    <x v="5"/>
  </r>
  <r>
    <x v="13"/>
    <s v="15"/>
    <x v="13"/>
    <x v="288"/>
    <s v="1566"/>
    <s v="Surnadal"/>
    <s v="1"/>
    <s v="Menn"/>
    <x v="0"/>
    <x v="0"/>
    <x v="3"/>
    <x v="50"/>
  </r>
  <r>
    <x v="13"/>
    <s v="15"/>
    <x v="13"/>
    <x v="288"/>
    <s v="1566"/>
    <s v="Surnadal"/>
    <s v="1"/>
    <s v="Menn"/>
    <x v="1"/>
    <x v="1"/>
    <x v="3"/>
    <x v="46"/>
  </r>
  <r>
    <x v="13"/>
    <s v="15"/>
    <x v="13"/>
    <x v="288"/>
    <s v="1566"/>
    <s v="Surnadal"/>
    <s v="1"/>
    <s v="Menn"/>
    <x v="2"/>
    <x v="2"/>
    <x v="3"/>
    <x v="50"/>
  </r>
  <r>
    <x v="13"/>
    <s v="15"/>
    <x v="13"/>
    <x v="288"/>
    <s v="1566"/>
    <s v="Surnadal"/>
    <s v="1"/>
    <s v="Menn"/>
    <x v="3"/>
    <x v="3"/>
    <x v="3"/>
    <x v="91"/>
  </r>
  <r>
    <x v="13"/>
    <s v="15"/>
    <x v="13"/>
    <x v="288"/>
    <s v="1566"/>
    <s v="Surnadal"/>
    <s v="1"/>
    <s v="Menn"/>
    <x v="4"/>
    <x v="4"/>
    <x v="3"/>
    <x v="62"/>
  </r>
  <r>
    <x v="13"/>
    <s v="15"/>
    <x v="13"/>
    <x v="288"/>
    <s v="1566"/>
    <s v="Surnadal"/>
    <s v="1"/>
    <s v="Menn"/>
    <x v="5"/>
    <x v="5"/>
    <x v="3"/>
    <x v="63"/>
  </r>
  <r>
    <x v="13"/>
    <s v="15"/>
    <x v="13"/>
    <x v="288"/>
    <s v="1566"/>
    <s v="Surnadal"/>
    <s v="2"/>
    <s v="Kvinner"/>
    <x v="0"/>
    <x v="0"/>
    <x v="4"/>
    <x v="45"/>
  </r>
  <r>
    <x v="13"/>
    <s v="15"/>
    <x v="13"/>
    <x v="288"/>
    <s v="1566"/>
    <s v="Surnadal"/>
    <s v="2"/>
    <s v="Kvinner"/>
    <x v="1"/>
    <x v="1"/>
    <x v="4"/>
    <x v="15"/>
  </r>
  <r>
    <x v="13"/>
    <s v="15"/>
    <x v="13"/>
    <x v="288"/>
    <s v="1566"/>
    <s v="Surnadal"/>
    <s v="2"/>
    <s v="Kvinner"/>
    <x v="2"/>
    <x v="2"/>
    <x v="4"/>
    <x v="15"/>
  </r>
  <r>
    <x v="13"/>
    <s v="15"/>
    <x v="13"/>
    <x v="288"/>
    <s v="1566"/>
    <s v="Surnadal"/>
    <s v="2"/>
    <s v="Kvinner"/>
    <x v="3"/>
    <x v="3"/>
    <x v="4"/>
    <x v="55"/>
  </r>
  <r>
    <x v="13"/>
    <s v="15"/>
    <x v="13"/>
    <x v="288"/>
    <s v="1566"/>
    <s v="Surnadal"/>
    <s v="2"/>
    <s v="Kvinner"/>
    <x v="4"/>
    <x v="4"/>
    <x v="4"/>
    <x v="3"/>
  </r>
  <r>
    <x v="13"/>
    <s v="15"/>
    <x v="13"/>
    <x v="288"/>
    <s v="1566"/>
    <s v="Surnadal"/>
    <s v="2"/>
    <s v="Kvinner"/>
    <x v="5"/>
    <x v="5"/>
    <x v="4"/>
    <x v="19"/>
  </r>
  <r>
    <x v="13"/>
    <s v="15"/>
    <x v="13"/>
    <x v="288"/>
    <s v="1566"/>
    <s v="Surnadal"/>
    <s v="1"/>
    <s v="Menn"/>
    <x v="0"/>
    <x v="0"/>
    <x v="4"/>
    <x v="18"/>
  </r>
  <r>
    <x v="13"/>
    <s v="15"/>
    <x v="13"/>
    <x v="288"/>
    <s v="1566"/>
    <s v="Surnadal"/>
    <s v="1"/>
    <s v="Menn"/>
    <x v="1"/>
    <x v="1"/>
    <x v="4"/>
    <x v="56"/>
  </r>
  <r>
    <x v="13"/>
    <s v="15"/>
    <x v="13"/>
    <x v="288"/>
    <s v="1566"/>
    <s v="Surnadal"/>
    <s v="1"/>
    <s v="Menn"/>
    <x v="2"/>
    <x v="2"/>
    <x v="4"/>
    <x v="50"/>
  </r>
  <r>
    <x v="13"/>
    <s v="15"/>
    <x v="13"/>
    <x v="288"/>
    <s v="1566"/>
    <s v="Surnadal"/>
    <s v="1"/>
    <s v="Menn"/>
    <x v="3"/>
    <x v="3"/>
    <x v="4"/>
    <x v="77"/>
  </r>
  <r>
    <x v="13"/>
    <s v="15"/>
    <x v="13"/>
    <x v="288"/>
    <s v="1566"/>
    <s v="Surnadal"/>
    <s v="1"/>
    <s v="Menn"/>
    <x v="4"/>
    <x v="4"/>
    <x v="4"/>
    <x v="10"/>
  </r>
  <r>
    <x v="13"/>
    <s v="15"/>
    <x v="13"/>
    <x v="288"/>
    <s v="1566"/>
    <s v="Surnadal"/>
    <s v="1"/>
    <s v="Menn"/>
    <x v="5"/>
    <x v="5"/>
    <x v="4"/>
    <x v="45"/>
  </r>
  <r>
    <x v="13"/>
    <s v="15"/>
    <x v="13"/>
    <x v="288"/>
    <s v="1566"/>
    <s v="Surnadal"/>
    <s v="2"/>
    <s v="Kvinner"/>
    <x v="0"/>
    <x v="0"/>
    <x v="5"/>
    <x v="46"/>
  </r>
  <r>
    <x v="13"/>
    <s v="15"/>
    <x v="13"/>
    <x v="288"/>
    <s v="1566"/>
    <s v="Surnadal"/>
    <s v="2"/>
    <s v="Kvinner"/>
    <x v="1"/>
    <x v="1"/>
    <x v="5"/>
    <x v="21"/>
  </r>
  <r>
    <x v="13"/>
    <s v="15"/>
    <x v="13"/>
    <x v="288"/>
    <s v="1566"/>
    <s v="Surnadal"/>
    <s v="2"/>
    <s v="Kvinner"/>
    <x v="2"/>
    <x v="2"/>
    <x v="5"/>
    <x v="5"/>
  </r>
  <r>
    <x v="13"/>
    <s v="15"/>
    <x v="13"/>
    <x v="288"/>
    <s v="1566"/>
    <s v="Surnadal"/>
    <s v="2"/>
    <s v="Kvinner"/>
    <x v="3"/>
    <x v="3"/>
    <x v="5"/>
    <x v="3"/>
  </r>
  <r>
    <x v="13"/>
    <s v="15"/>
    <x v="13"/>
    <x v="288"/>
    <s v="1566"/>
    <s v="Surnadal"/>
    <s v="2"/>
    <s v="Kvinner"/>
    <x v="4"/>
    <x v="4"/>
    <x v="5"/>
    <x v="14"/>
  </r>
  <r>
    <x v="13"/>
    <s v="15"/>
    <x v="13"/>
    <x v="288"/>
    <s v="1566"/>
    <s v="Surnadal"/>
    <s v="2"/>
    <s v="Kvinner"/>
    <x v="5"/>
    <x v="5"/>
    <x v="5"/>
    <x v="19"/>
  </r>
  <r>
    <x v="13"/>
    <s v="15"/>
    <x v="13"/>
    <x v="288"/>
    <s v="1566"/>
    <s v="Surnadal"/>
    <s v="1"/>
    <s v="Menn"/>
    <x v="0"/>
    <x v="0"/>
    <x v="5"/>
    <x v="16"/>
  </r>
  <r>
    <x v="13"/>
    <s v="15"/>
    <x v="13"/>
    <x v="288"/>
    <s v="1566"/>
    <s v="Surnadal"/>
    <s v="1"/>
    <s v="Menn"/>
    <x v="1"/>
    <x v="1"/>
    <x v="5"/>
    <x v="46"/>
  </r>
  <r>
    <x v="13"/>
    <s v="15"/>
    <x v="13"/>
    <x v="288"/>
    <s v="1566"/>
    <s v="Surnadal"/>
    <s v="1"/>
    <s v="Menn"/>
    <x v="2"/>
    <x v="2"/>
    <x v="5"/>
    <x v="38"/>
  </r>
  <r>
    <x v="13"/>
    <s v="15"/>
    <x v="13"/>
    <x v="288"/>
    <s v="1566"/>
    <s v="Surnadal"/>
    <s v="1"/>
    <s v="Menn"/>
    <x v="3"/>
    <x v="3"/>
    <x v="5"/>
    <x v="96"/>
  </r>
  <r>
    <x v="13"/>
    <s v="15"/>
    <x v="13"/>
    <x v="288"/>
    <s v="1566"/>
    <s v="Surnadal"/>
    <s v="1"/>
    <s v="Menn"/>
    <x v="4"/>
    <x v="4"/>
    <x v="5"/>
    <x v="58"/>
  </r>
  <r>
    <x v="13"/>
    <s v="15"/>
    <x v="13"/>
    <x v="288"/>
    <s v="1566"/>
    <s v="Surnadal"/>
    <s v="1"/>
    <s v="Menn"/>
    <x v="5"/>
    <x v="5"/>
    <x v="5"/>
    <x v="32"/>
  </r>
  <r>
    <x v="13"/>
    <s v="15"/>
    <x v="13"/>
    <x v="288"/>
    <s v="1566"/>
    <s v="Surnadal"/>
    <s v="2"/>
    <s v="Kvinner"/>
    <x v="0"/>
    <x v="0"/>
    <x v="6"/>
    <x v="4"/>
  </r>
  <r>
    <x v="13"/>
    <s v="15"/>
    <x v="13"/>
    <x v="288"/>
    <s v="1566"/>
    <s v="Surnadal"/>
    <s v="2"/>
    <s v="Kvinner"/>
    <x v="1"/>
    <x v="1"/>
    <x v="6"/>
    <x v="20"/>
  </r>
  <r>
    <x v="13"/>
    <s v="15"/>
    <x v="13"/>
    <x v="288"/>
    <s v="1566"/>
    <s v="Surnadal"/>
    <s v="2"/>
    <s v="Kvinner"/>
    <x v="2"/>
    <x v="2"/>
    <x v="6"/>
    <x v="7"/>
  </r>
  <r>
    <x v="13"/>
    <s v="15"/>
    <x v="13"/>
    <x v="288"/>
    <s v="1566"/>
    <s v="Surnadal"/>
    <s v="2"/>
    <s v="Kvinner"/>
    <x v="3"/>
    <x v="3"/>
    <x v="6"/>
    <x v="3"/>
  </r>
  <r>
    <x v="13"/>
    <s v="15"/>
    <x v="13"/>
    <x v="288"/>
    <s v="1566"/>
    <s v="Surnadal"/>
    <s v="2"/>
    <s v="Kvinner"/>
    <x v="4"/>
    <x v="4"/>
    <x v="6"/>
    <x v="4"/>
  </r>
  <r>
    <x v="13"/>
    <s v="15"/>
    <x v="13"/>
    <x v="288"/>
    <s v="1566"/>
    <s v="Surnadal"/>
    <s v="2"/>
    <s v="Kvinner"/>
    <x v="5"/>
    <x v="5"/>
    <x v="6"/>
    <x v="12"/>
  </r>
  <r>
    <x v="13"/>
    <s v="15"/>
    <x v="13"/>
    <x v="288"/>
    <s v="1566"/>
    <s v="Surnadal"/>
    <s v="1"/>
    <s v="Menn"/>
    <x v="0"/>
    <x v="0"/>
    <x v="6"/>
    <x v="41"/>
  </r>
  <r>
    <x v="13"/>
    <s v="15"/>
    <x v="13"/>
    <x v="288"/>
    <s v="1566"/>
    <s v="Surnadal"/>
    <s v="1"/>
    <s v="Menn"/>
    <x v="1"/>
    <x v="1"/>
    <x v="6"/>
    <x v="55"/>
  </r>
  <r>
    <x v="13"/>
    <s v="15"/>
    <x v="13"/>
    <x v="288"/>
    <s v="1566"/>
    <s v="Surnadal"/>
    <s v="1"/>
    <s v="Menn"/>
    <x v="2"/>
    <x v="2"/>
    <x v="6"/>
    <x v="27"/>
  </r>
  <r>
    <x v="13"/>
    <s v="15"/>
    <x v="13"/>
    <x v="288"/>
    <s v="1566"/>
    <s v="Surnadal"/>
    <s v="1"/>
    <s v="Menn"/>
    <x v="3"/>
    <x v="3"/>
    <x v="6"/>
    <x v="44"/>
  </r>
  <r>
    <x v="13"/>
    <s v="15"/>
    <x v="13"/>
    <x v="288"/>
    <s v="1566"/>
    <s v="Surnadal"/>
    <s v="1"/>
    <s v="Menn"/>
    <x v="4"/>
    <x v="4"/>
    <x v="6"/>
    <x v="31"/>
  </r>
  <r>
    <x v="13"/>
    <s v="15"/>
    <x v="13"/>
    <x v="288"/>
    <s v="1566"/>
    <s v="Surnadal"/>
    <s v="1"/>
    <s v="Menn"/>
    <x v="5"/>
    <x v="5"/>
    <x v="6"/>
    <x v="38"/>
  </r>
  <r>
    <x v="13"/>
    <s v="15"/>
    <x v="13"/>
    <x v="288"/>
    <s v="1566"/>
    <s v="Surnadal"/>
    <s v="2"/>
    <s v="Kvinner"/>
    <x v="0"/>
    <x v="0"/>
    <x v="7"/>
    <x v="15"/>
  </r>
  <r>
    <x v="13"/>
    <s v="15"/>
    <x v="13"/>
    <x v="288"/>
    <s v="1566"/>
    <s v="Surnadal"/>
    <s v="2"/>
    <s v="Kvinner"/>
    <x v="1"/>
    <x v="1"/>
    <x v="7"/>
    <x v="6"/>
  </r>
  <r>
    <x v="13"/>
    <s v="15"/>
    <x v="13"/>
    <x v="288"/>
    <s v="1566"/>
    <s v="Surnadal"/>
    <s v="2"/>
    <s v="Kvinner"/>
    <x v="2"/>
    <x v="2"/>
    <x v="7"/>
    <x v="15"/>
  </r>
  <r>
    <x v="13"/>
    <s v="15"/>
    <x v="13"/>
    <x v="288"/>
    <s v="1566"/>
    <s v="Surnadal"/>
    <s v="2"/>
    <s v="Kvinner"/>
    <x v="3"/>
    <x v="3"/>
    <x v="7"/>
    <x v="40"/>
  </r>
  <r>
    <x v="13"/>
    <s v="15"/>
    <x v="13"/>
    <x v="288"/>
    <s v="1566"/>
    <s v="Surnadal"/>
    <s v="2"/>
    <s v="Kvinner"/>
    <x v="4"/>
    <x v="4"/>
    <x v="7"/>
    <x v="15"/>
  </r>
  <r>
    <x v="13"/>
    <s v="15"/>
    <x v="13"/>
    <x v="288"/>
    <s v="1566"/>
    <s v="Surnadal"/>
    <s v="2"/>
    <s v="Kvinner"/>
    <x v="5"/>
    <x v="5"/>
    <x v="7"/>
    <x v="1"/>
  </r>
  <r>
    <x v="13"/>
    <s v="15"/>
    <x v="13"/>
    <x v="288"/>
    <s v="1566"/>
    <s v="Surnadal"/>
    <s v="1"/>
    <s v="Menn"/>
    <x v="0"/>
    <x v="0"/>
    <x v="7"/>
    <x v="46"/>
  </r>
  <r>
    <x v="13"/>
    <s v="15"/>
    <x v="13"/>
    <x v="288"/>
    <s v="1566"/>
    <s v="Surnadal"/>
    <s v="1"/>
    <s v="Menn"/>
    <x v="1"/>
    <x v="1"/>
    <x v="7"/>
    <x v="55"/>
  </r>
  <r>
    <x v="13"/>
    <s v="15"/>
    <x v="13"/>
    <x v="288"/>
    <s v="1566"/>
    <s v="Surnadal"/>
    <s v="1"/>
    <s v="Menn"/>
    <x v="2"/>
    <x v="2"/>
    <x v="7"/>
    <x v="16"/>
  </r>
  <r>
    <x v="13"/>
    <s v="15"/>
    <x v="13"/>
    <x v="288"/>
    <s v="1566"/>
    <s v="Surnadal"/>
    <s v="1"/>
    <s v="Menn"/>
    <x v="3"/>
    <x v="3"/>
    <x v="7"/>
    <x v="52"/>
  </r>
  <r>
    <x v="13"/>
    <s v="15"/>
    <x v="13"/>
    <x v="288"/>
    <s v="1566"/>
    <s v="Surnadal"/>
    <s v="1"/>
    <s v="Menn"/>
    <x v="4"/>
    <x v="4"/>
    <x v="7"/>
    <x v="63"/>
  </r>
  <r>
    <x v="13"/>
    <s v="15"/>
    <x v="13"/>
    <x v="288"/>
    <s v="1566"/>
    <s v="Surnadal"/>
    <s v="1"/>
    <s v="Menn"/>
    <x v="5"/>
    <x v="5"/>
    <x v="7"/>
    <x v="46"/>
  </r>
  <r>
    <x v="13"/>
    <s v="15"/>
    <x v="13"/>
    <x v="289"/>
    <s v="1567"/>
    <s v="Rindal"/>
    <s v="2"/>
    <s v="Kvinner"/>
    <x v="0"/>
    <x v="0"/>
    <x v="0"/>
    <x v="23"/>
  </r>
  <r>
    <x v="13"/>
    <s v="15"/>
    <x v="13"/>
    <x v="289"/>
    <s v="1567"/>
    <s v="Rindal"/>
    <s v="2"/>
    <s v="Kvinner"/>
    <x v="1"/>
    <x v="1"/>
    <x v="0"/>
    <x v="39"/>
  </r>
  <r>
    <x v="13"/>
    <s v="15"/>
    <x v="13"/>
    <x v="289"/>
    <s v="1567"/>
    <s v="Rindal"/>
    <s v="2"/>
    <s v="Kvinner"/>
    <x v="2"/>
    <x v="2"/>
    <x v="0"/>
    <x v="6"/>
  </r>
  <r>
    <x v="13"/>
    <s v="15"/>
    <x v="13"/>
    <x v="289"/>
    <s v="1567"/>
    <s v="Rindal"/>
    <s v="2"/>
    <s v="Kvinner"/>
    <x v="3"/>
    <x v="3"/>
    <x v="0"/>
    <x v="36"/>
  </r>
  <r>
    <x v="13"/>
    <s v="15"/>
    <x v="13"/>
    <x v="289"/>
    <s v="1567"/>
    <s v="Rindal"/>
    <s v="2"/>
    <s v="Kvinner"/>
    <x v="4"/>
    <x v="4"/>
    <x v="0"/>
    <x v="6"/>
  </r>
  <r>
    <x v="13"/>
    <s v="15"/>
    <x v="13"/>
    <x v="289"/>
    <s v="1567"/>
    <s v="Rindal"/>
    <s v="2"/>
    <s v="Kvinner"/>
    <x v="5"/>
    <x v="5"/>
    <x v="0"/>
    <x v="1"/>
  </r>
  <r>
    <x v="13"/>
    <s v="15"/>
    <x v="13"/>
    <x v="289"/>
    <s v="1567"/>
    <s v="Rindal"/>
    <s v="1"/>
    <s v="Menn"/>
    <x v="0"/>
    <x v="0"/>
    <x v="0"/>
    <x v="0"/>
  </r>
  <r>
    <x v="13"/>
    <s v="15"/>
    <x v="13"/>
    <x v="289"/>
    <s v="1567"/>
    <s v="Rindal"/>
    <s v="1"/>
    <s v="Menn"/>
    <x v="1"/>
    <x v="1"/>
    <x v="0"/>
    <x v="1"/>
  </r>
  <r>
    <x v="13"/>
    <s v="15"/>
    <x v="13"/>
    <x v="289"/>
    <s v="1567"/>
    <s v="Rindal"/>
    <s v="1"/>
    <s v="Menn"/>
    <x v="2"/>
    <x v="2"/>
    <x v="0"/>
    <x v="3"/>
  </r>
  <r>
    <x v="13"/>
    <s v="15"/>
    <x v="13"/>
    <x v="289"/>
    <s v="1567"/>
    <s v="Rindal"/>
    <s v="1"/>
    <s v="Menn"/>
    <x v="3"/>
    <x v="3"/>
    <x v="0"/>
    <x v="33"/>
  </r>
  <r>
    <x v="13"/>
    <s v="15"/>
    <x v="13"/>
    <x v="289"/>
    <s v="1567"/>
    <s v="Rindal"/>
    <s v="1"/>
    <s v="Menn"/>
    <x v="4"/>
    <x v="4"/>
    <x v="0"/>
    <x v="16"/>
  </r>
  <r>
    <x v="13"/>
    <s v="15"/>
    <x v="13"/>
    <x v="289"/>
    <s v="1567"/>
    <s v="Rindal"/>
    <s v="1"/>
    <s v="Menn"/>
    <x v="5"/>
    <x v="5"/>
    <x v="0"/>
    <x v="23"/>
  </r>
  <r>
    <x v="13"/>
    <s v="15"/>
    <x v="13"/>
    <x v="289"/>
    <s v="1567"/>
    <s v="Rindal"/>
    <s v="2"/>
    <s v="Kvinner"/>
    <x v="0"/>
    <x v="0"/>
    <x v="1"/>
    <x v="23"/>
  </r>
  <r>
    <x v="13"/>
    <s v="15"/>
    <x v="13"/>
    <x v="289"/>
    <s v="1567"/>
    <s v="Rindal"/>
    <s v="2"/>
    <s v="Kvinner"/>
    <x v="1"/>
    <x v="1"/>
    <x v="1"/>
    <x v="39"/>
  </r>
  <r>
    <x v="13"/>
    <s v="15"/>
    <x v="13"/>
    <x v="289"/>
    <s v="1567"/>
    <s v="Rindal"/>
    <s v="2"/>
    <s v="Kvinner"/>
    <x v="2"/>
    <x v="2"/>
    <x v="1"/>
    <x v="12"/>
  </r>
  <r>
    <x v="13"/>
    <s v="15"/>
    <x v="13"/>
    <x v="289"/>
    <s v="1567"/>
    <s v="Rindal"/>
    <s v="2"/>
    <s v="Kvinner"/>
    <x v="3"/>
    <x v="3"/>
    <x v="1"/>
    <x v="36"/>
  </r>
  <r>
    <x v="13"/>
    <s v="15"/>
    <x v="13"/>
    <x v="289"/>
    <s v="1567"/>
    <s v="Rindal"/>
    <s v="2"/>
    <s v="Kvinner"/>
    <x v="4"/>
    <x v="4"/>
    <x v="1"/>
    <x v="7"/>
  </r>
  <r>
    <x v="13"/>
    <s v="15"/>
    <x v="13"/>
    <x v="289"/>
    <s v="1567"/>
    <s v="Rindal"/>
    <s v="2"/>
    <s v="Kvinner"/>
    <x v="5"/>
    <x v="5"/>
    <x v="1"/>
    <x v="0"/>
  </r>
  <r>
    <x v="13"/>
    <s v="15"/>
    <x v="13"/>
    <x v="289"/>
    <s v="1567"/>
    <s v="Rindal"/>
    <s v="1"/>
    <s v="Menn"/>
    <x v="0"/>
    <x v="0"/>
    <x v="1"/>
    <x v="0"/>
  </r>
  <r>
    <x v="13"/>
    <s v="15"/>
    <x v="13"/>
    <x v="289"/>
    <s v="1567"/>
    <s v="Rindal"/>
    <s v="1"/>
    <s v="Menn"/>
    <x v="1"/>
    <x v="1"/>
    <x v="1"/>
    <x v="0"/>
  </r>
  <r>
    <x v="13"/>
    <s v="15"/>
    <x v="13"/>
    <x v="289"/>
    <s v="1567"/>
    <s v="Rindal"/>
    <s v="1"/>
    <s v="Menn"/>
    <x v="2"/>
    <x v="2"/>
    <x v="1"/>
    <x v="14"/>
  </r>
  <r>
    <x v="13"/>
    <s v="15"/>
    <x v="13"/>
    <x v="289"/>
    <s v="1567"/>
    <s v="Rindal"/>
    <s v="1"/>
    <s v="Menn"/>
    <x v="3"/>
    <x v="3"/>
    <x v="1"/>
    <x v="72"/>
  </r>
  <r>
    <x v="13"/>
    <s v="15"/>
    <x v="13"/>
    <x v="289"/>
    <s v="1567"/>
    <s v="Rindal"/>
    <s v="1"/>
    <s v="Menn"/>
    <x v="4"/>
    <x v="4"/>
    <x v="1"/>
    <x v="73"/>
  </r>
  <r>
    <x v="13"/>
    <s v="15"/>
    <x v="13"/>
    <x v="289"/>
    <s v="1567"/>
    <s v="Rindal"/>
    <s v="1"/>
    <s v="Menn"/>
    <x v="5"/>
    <x v="5"/>
    <x v="1"/>
    <x v="0"/>
  </r>
  <r>
    <x v="13"/>
    <s v="15"/>
    <x v="13"/>
    <x v="289"/>
    <s v="1567"/>
    <s v="Rindal"/>
    <s v="2"/>
    <s v="Kvinner"/>
    <x v="0"/>
    <x v="0"/>
    <x v="2"/>
    <x v="39"/>
  </r>
  <r>
    <x v="13"/>
    <s v="15"/>
    <x v="13"/>
    <x v="289"/>
    <s v="1567"/>
    <s v="Rindal"/>
    <s v="2"/>
    <s v="Kvinner"/>
    <x v="1"/>
    <x v="1"/>
    <x v="2"/>
    <x v="39"/>
  </r>
  <r>
    <x v="13"/>
    <s v="15"/>
    <x v="13"/>
    <x v="289"/>
    <s v="1567"/>
    <s v="Rindal"/>
    <s v="2"/>
    <s v="Kvinner"/>
    <x v="2"/>
    <x v="2"/>
    <x v="2"/>
    <x v="19"/>
  </r>
  <r>
    <x v="13"/>
    <s v="15"/>
    <x v="13"/>
    <x v="289"/>
    <s v="1567"/>
    <s v="Rindal"/>
    <s v="2"/>
    <s v="Kvinner"/>
    <x v="3"/>
    <x v="3"/>
    <x v="2"/>
    <x v="14"/>
  </r>
  <r>
    <x v="13"/>
    <s v="15"/>
    <x v="13"/>
    <x v="289"/>
    <s v="1567"/>
    <s v="Rindal"/>
    <s v="2"/>
    <s v="Kvinner"/>
    <x v="4"/>
    <x v="4"/>
    <x v="2"/>
    <x v="6"/>
  </r>
  <r>
    <x v="13"/>
    <s v="15"/>
    <x v="13"/>
    <x v="289"/>
    <s v="1567"/>
    <s v="Rindal"/>
    <s v="2"/>
    <s v="Kvinner"/>
    <x v="5"/>
    <x v="5"/>
    <x v="2"/>
    <x v="1"/>
  </r>
  <r>
    <x v="13"/>
    <s v="15"/>
    <x v="13"/>
    <x v="289"/>
    <s v="1567"/>
    <s v="Rindal"/>
    <s v="1"/>
    <s v="Menn"/>
    <x v="0"/>
    <x v="0"/>
    <x v="2"/>
    <x v="23"/>
  </r>
  <r>
    <x v="13"/>
    <s v="15"/>
    <x v="13"/>
    <x v="289"/>
    <s v="1567"/>
    <s v="Rindal"/>
    <s v="1"/>
    <s v="Menn"/>
    <x v="1"/>
    <x v="1"/>
    <x v="2"/>
    <x v="1"/>
  </r>
  <r>
    <x v="13"/>
    <s v="15"/>
    <x v="13"/>
    <x v="289"/>
    <s v="1567"/>
    <s v="Rindal"/>
    <s v="1"/>
    <s v="Menn"/>
    <x v="2"/>
    <x v="2"/>
    <x v="2"/>
    <x v="4"/>
  </r>
  <r>
    <x v="13"/>
    <s v="15"/>
    <x v="13"/>
    <x v="289"/>
    <s v="1567"/>
    <s v="Rindal"/>
    <s v="1"/>
    <s v="Menn"/>
    <x v="3"/>
    <x v="3"/>
    <x v="2"/>
    <x v="38"/>
  </r>
  <r>
    <x v="13"/>
    <s v="15"/>
    <x v="13"/>
    <x v="289"/>
    <s v="1567"/>
    <s v="Rindal"/>
    <s v="1"/>
    <s v="Menn"/>
    <x v="4"/>
    <x v="4"/>
    <x v="2"/>
    <x v="63"/>
  </r>
  <r>
    <x v="13"/>
    <s v="15"/>
    <x v="13"/>
    <x v="289"/>
    <s v="1567"/>
    <s v="Rindal"/>
    <s v="1"/>
    <s v="Menn"/>
    <x v="5"/>
    <x v="5"/>
    <x v="2"/>
    <x v="0"/>
  </r>
  <r>
    <x v="13"/>
    <s v="15"/>
    <x v="13"/>
    <x v="289"/>
    <s v="1567"/>
    <s v="Rindal"/>
    <s v="2"/>
    <s v="Kvinner"/>
    <x v="0"/>
    <x v="0"/>
    <x v="3"/>
    <x v="0"/>
  </r>
  <r>
    <x v="13"/>
    <s v="15"/>
    <x v="13"/>
    <x v="289"/>
    <s v="1567"/>
    <s v="Rindal"/>
    <s v="2"/>
    <s v="Kvinner"/>
    <x v="1"/>
    <x v="1"/>
    <x v="3"/>
    <x v="23"/>
  </r>
  <r>
    <x v="13"/>
    <s v="15"/>
    <x v="13"/>
    <x v="289"/>
    <s v="1567"/>
    <s v="Rindal"/>
    <s v="2"/>
    <s v="Kvinner"/>
    <x v="2"/>
    <x v="2"/>
    <x v="3"/>
    <x v="12"/>
  </r>
  <r>
    <x v="13"/>
    <s v="15"/>
    <x v="13"/>
    <x v="289"/>
    <s v="1567"/>
    <s v="Rindal"/>
    <s v="2"/>
    <s v="Kvinner"/>
    <x v="3"/>
    <x v="3"/>
    <x v="3"/>
    <x v="21"/>
  </r>
  <r>
    <x v="13"/>
    <s v="15"/>
    <x v="13"/>
    <x v="289"/>
    <s v="1567"/>
    <s v="Rindal"/>
    <s v="2"/>
    <s v="Kvinner"/>
    <x v="4"/>
    <x v="4"/>
    <x v="3"/>
    <x v="13"/>
  </r>
  <r>
    <x v="13"/>
    <s v="15"/>
    <x v="13"/>
    <x v="289"/>
    <s v="1567"/>
    <s v="Rindal"/>
    <s v="2"/>
    <s v="Kvinner"/>
    <x v="5"/>
    <x v="5"/>
    <x v="3"/>
    <x v="39"/>
  </r>
  <r>
    <x v="13"/>
    <s v="15"/>
    <x v="13"/>
    <x v="289"/>
    <s v="1567"/>
    <s v="Rindal"/>
    <s v="1"/>
    <s v="Menn"/>
    <x v="0"/>
    <x v="0"/>
    <x v="3"/>
    <x v="0"/>
  </r>
  <r>
    <x v="13"/>
    <s v="15"/>
    <x v="13"/>
    <x v="289"/>
    <s v="1567"/>
    <s v="Rindal"/>
    <s v="1"/>
    <s v="Menn"/>
    <x v="1"/>
    <x v="1"/>
    <x v="3"/>
    <x v="23"/>
  </r>
  <r>
    <x v="13"/>
    <s v="15"/>
    <x v="13"/>
    <x v="289"/>
    <s v="1567"/>
    <s v="Rindal"/>
    <s v="1"/>
    <s v="Menn"/>
    <x v="2"/>
    <x v="2"/>
    <x v="3"/>
    <x v="36"/>
  </r>
  <r>
    <x v="13"/>
    <s v="15"/>
    <x v="13"/>
    <x v="289"/>
    <s v="1567"/>
    <s v="Rindal"/>
    <s v="1"/>
    <s v="Menn"/>
    <x v="3"/>
    <x v="3"/>
    <x v="3"/>
    <x v="28"/>
  </r>
  <r>
    <x v="13"/>
    <s v="15"/>
    <x v="13"/>
    <x v="289"/>
    <s v="1567"/>
    <s v="Rindal"/>
    <s v="1"/>
    <s v="Menn"/>
    <x v="4"/>
    <x v="4"/>
    <x v="3"/>
    <x v="63"/>
  </r>
  <r>
    <x v="13"/>
    <s v="15"/>
    <x v="13"/>
    <x v="289"/>
    <s v="1567"/>
    <s v="Rindal"/>
    <s v="1"/>
    <s v="Menn"/>
    <x v="5"/>
    <x v="5"/>
    <x v="3"/>
    <x v="19"/>
  </r>
  <r>
    <x v="13"/>
    <s v="15"/>
    <x v="13"/>
    <x v="289"/>
    <s v="1567"/>
    <s v="Rindal"/>
    <s v="2"/>
    <s v="Kvinner"/>
    <x v="0"/>
    <x v="0"/>
    <x v="4"/>
    <x v="23"/>
  </r>
  <r>
    <x v="13"/>
    <s v="15"/>
    <x v="13"/>
    <x v="289"/>
    <s v="1567"/>
    <s v="Rindal"/>
    <s v="2"/>
    <s v="Kvinner"/>
    <x v="1"/>
    <x v="1"/>
    <x v="4"/>
    <x v="39"/>
  </r>
  <r>
    <x v="13"/>
    <s v="15"/>
    <x v="13"/>
    <x v="289"/>
    <s v="1567"/>
    <s v="Rindal"/>
    <s v="2"/>
    <s v="Kvinner"/>
    <x v="2"/>
    <x v="2"/>
    <x v="4"/>
    <x v="1"/>
  </r>
  <r>
    <x v="13"/>
    <s v="15"/>
    <x v="13"/>
    <x v="289"/>
    <s v="1567"/>
    <s v="Rindal"/>
    <s v="2"/>
    <s v="Kvinner"/>
    <x v="3"/>
    <x v="3"/>
    <x v="4"/>
    <x v="13"/>
  </r>
  <r>
    <x v="13"/>
    <s v="15"/>
    <x v="13"/>
    <x v="289"/>
    <s v="1567"/>
    <s v="Rindal"/>
    <s v="2"/>
    <s v="Kvinner"/>
    <x v="4"/>
    <x v="4"/>
    <x v="4"/>
    <x v="7"/>
  </r>
  <r>
    <x v="13"/>
    <s v="15"/>
    <x v="13"/>
    <x v="289"/>
    <s v="1567"/>
    <s v="Rindal"/>
    <s v="2"/>
    <s v="Kvinner"/>
    <x v="5"/>
    <x v="5"/>
    <x v="4"/>
    <x v="12"/>
  </r>
  <r>
    <x v="13"/>
    <s v="15"/>
    <x v="13"/>
    <x v="289"/>
    <s v="1567"/>
    <s v="Rindal"/>
    <s v="1"/>
    <s v="Menn"/>
    <x v="0"/>
    <x v="0"/>
    <x v="4"/>
    <x v="1"/>
  </r>
  <r>
    <x v="13"/>
    <s v="15"/>
    <x v="13"/>
    <x v="289"/>
    <s v="1567"/>
    <s v="Rindal"/>
    <s v="1"/>
    <s v="Menn"/>
    <x v="1"/>
    <x v="1"/>
    <x v="4"/>
    <x v="39"/>
  </r>
  <r>
    <x v="13"/>
    <s v="15"/>
    <x v="13"/>
    <x v="289"/>
    <s v="1567"/>
    <s v="Rindal"/>
    <s v="1"/>
    <s v="Menn"/>
    <x v="2"/>
    <x v="2"/>
    <x v="4"/>
    <x v="21"/>
  </r>
  <r>
    <x v="13"/>
    <s v="15"/>
    <x v="13"/>
    <x v="289"/>
    <s v="1567"/>
    <s v="Rindal"/>
    <s v="1"/>
    <s v="Menn"/>
    <x v="3"/>
    <x v="3"/>
    <x v="4"/>
    <x v="16"/>
  </r>
  <r>
    <x v="13"/>
    <s v="15"/>
    <x v="13"/>
    <x v="289"/>
    <s v="1567"/>
    <s v="Rindal"/>
    <s v="1"/>
    <s v="Menn"/>
    <x v="4"/>
    <x v="4"/>
    <x v="4"/>
    <x v="32"/>
  </r>
  <r>
    <x v="13"/>
    <s v="15"/>
    <x v="13"/>
    <x v="289"/>
    <s v="1567"/>
    <s v="Rindal"/>
    <s v="1"/>
    <s v="Menn"/>
    <x v="5"/>
    <x v="5"/>
    <x v="4"/>
    <x v="7"/>
  </r>
  <r>
    <x v="13"/>
    <s v="15"/>
    <x v="13"/>
    <x v="289"/>
    <s v="1567"/>
    <s v="Rindal"/>
    <s v="2"/>
    <s v="Kvinner"/>
    <x v="0"/>
    <x v="0"/>
    <x v="5"/>
    <x v="23"/>
  </r>
  <r>
    <x v="13"/>
    <s v="15"/>
    <x v="13"/>
    <x v="289"/>
    <s v="1567"/>
    <s v="Rindal"/>
    <s v="2"/>
    <s v="Kvinner"/>
    <x v="1"/>
    <x v="1"/>
    <x v="5"/>
    <x v="39"/>
  </r>
  <r>
    <x v="13"/>
    <s v="15"/>
    <x v="13"/>
    <x v="289"/>
    <s v="1567"/>
    <s v="Rindal"/>
    <s v="2"/>
    <s v="Kvinner"/>
    <x v="2"/>
    <x v="2"/>
    <x v="5"/>
    <x v="23"/>
  </r>
  <r>
    <x v="13"/>
    <s v="15"/>
    <x v="13"/>
    <x v="289"/>
    <s v="1567"/>
    <s v="Rindal"/>
    <s v="2"/>
    <s v="Kvinner"/>
    <x v="3"/>
    <x v="3"/>
    <x v="5"/>
    <x v="5"/>
  </r>
  <r>
    <x v="13"/>
    <s v="15"/>
    <x v="13"/>
    <x v="289"/>
    <s v="1567"/>
    <s v="Rindal"/>
    <s v="2"/>
    <s v="Kvinner"/>
    <x v="4"/>
    <x v="4"/>
    <x v="5"/>
    <x v="6"/>
  </r>
  <r>
    <x v="13"/>
    <s v="15"/>
    <x v="13"/>
    <x v="289"/>
    <s v="1567"/>
    <s v="Rindal"/>
    <s v="2"/>
    <s v="Kvinner"/>
    <x v="5"/>
    <x v="5"/>
    <x v="5"/>
    <x v="12"/>
  </r>
  <r>
    <x v="13"/>
    <s v="15"/>
    <x v="13"/>
    <x v="289"/>
    <s v="1567"/>
    <s v="Rindal"/>
    <s v="1"/>
    <s v="Menn"/>
    <x v="0"/>
    <x v="0"/>
    <x v="5"/>
    <x v="0"/>
  </r>
  <r>
    <x v="13"/>
    <s v="15"/>
    <x v="13"/>
    <x v="289"/>
    <s v="1567"/>
    <s v="Rindal"/>
    <s v="1"/>
    <s v="Menn"/>
    <x v="1"/>
    <x v="1"/>
    <x v="5"/>
    <x v="39"/>
  </r>
  <r>
    <x v="13"/>
    <s v="15"/>
    <x v="13"/>
    <x v="289"/>
    <s v="1567"/>
    <s v="Rindal"/>
    <s v="1"/>
    <s v="Menn"/>
    <x v="2"/>
    <x v="2"/>
    <x v="5"/>
    <x v="15"/>
  </r>
  <r>
    <x v="13"/>
    <s v="15"/>
    <x v="13"/>
    <x v="289"/>
    <s v="1567"/>
    <s v="Rindal"/>
    <s v="1"/>
    <s v="Menn"/>
    <x v="3"/>
    <x v="3"/>
    <x v="5"/>
    <x v="28"/>
  </r>
  <r>
    <x v="13"/>
    <s v="15"/>
    <x v="13"/>
    <x v="289"/>
    <s v="1567"/>
    <s v="Rindal"/>
    <s v="1"/>
    <s v="Menn"/>
    <x v="4"/>
    <x v="4"/>
    <x v="5"/>
    <x v="40"/>
  </r>
  <r>
    <x v="13"/>
    <s v="15"/>
    <x v="13"/>
    <x v="289"/>
    <s v="1567"/>
    <s v="Rindal"/>
    <s v="1"/>
    <s v="Menn"/>
    <x v="5"/>
    <x v="5"/>
    <x v="5"/>
    <x v="36"/>
  </r>
  <r>
    <x v="13"/>
    <s v="15"/>
    <x v="13"/>
    <x v="289"/>
    <s v="1567"/>
    <s v="Rindal"/>
    <s v="2"/>
    <s v="Kvinner"/>
    <x v="0"/>
    <x v="0"/>
    <x v="6"/>
    <x v="39"/>
  </r>
  <r>
    <x v="13"/>
    <s v="15"/>
    <x v="13"/>
    <x v="289"/>
    <s v="1567"/>
    <s v="Rindal"/>
    <s v="2"/>
    <s v="Kvinner"/>
    <x v="1"/>
    <x v="1"/>
    <x v="6"/>
    <x v="39"/>
  </r>
  <r>
    <x v="13"/>
    <s v="15"/>
    <x v="13"/>
    <x v="289"/>
    <s v="1567"/>
    <s v="Rindal"/>
    <s v="2"/>
    <s v="Kvinner"/>
    <x v="2"/>
    <x v="2"/>
    <x v="6"/>
    <x v="39"/>
  </r>
  <r>
    <x v="13"/>
    <s v="15"/>
    <x v="13"/>
    <x v="289"/>
    <s v="1567"/>
    <s v="Rindal"/>
    <s v="2"/>
    <s v="Kvinner"/>
    <x v="3"/>
    <x v="3"/>
    <x v="6"/>
    <x v="5"/>
  </r>
  <r>
    <x v="13"/>
    <s v="15"/>
    <x v="13"/>
    <x v="289"/>
    <s v="1567"/>
    <s v="Rindal"/>
    <s v="2"/>
    <s v="Kvinner"/>
    <x v="4"/>
    <x v="4"/>
    <x v="6"/>
    <x v="12"/>
  </r>
  <r>
    <x v="13"/>
    <s v="15"/>
    <x v="13"/>
    <x v="289"/>
    <s v="1567"/>
    <s v="Rindal"/>
    <s v="2"/>
    <s v="Kvinner"/>
    <x v="5"/>
    <x v="5"/>
    <x v="6"/>
    <x v="1"/>
  </r>
  <r>
    <x v="13"/>
    <s v="15"/>
    <x v="13"/>
    <x v="289"/>
    <s v="1567"/>
    <s v="Rindal"/>
    <s v="1"/>
    <s v="Menn"/>
    <x v="0"/>
    <x v="0"/>
    <x v="6"/>
    <x v="0"/>
  </r>
  <r>
    <x v="13"/>
    <s v="15"/>
    <x v="13"/>
    <x v="289"/>
    <s v="1567"/>
    <s v="Rindal"/>
    <s v="1"/>
    <s v="Menn"/>
    <x v="1"/>
    <x v="1"/>
    <x v="6"/>
    <x v="23"/>
  </r>
  <r>
    <x v="13"/>
    <s v="15"/>
    <x v="13"/>
    <x v="289"/>
    <s v="1567"/>
    <s v="Rindal"/>
    <s v="1"/>
    <s v="Menn"/>
    <x v="2"/>
    <x v="2"/>
    <x v="6"/>
    <x v="15"/>
  </r>
  <r>
    <x v="13"/>
    <s v="15"/>
    <x v="13"/>
    <x v="289"/>
    <s v="1567"/>
    <s v="Rindal"/>
    <s v="1"/>
    <s v="Menn"/>
    <x v="3"/>
    <x v="3"/>
    <x v="6"/>
    <x v="28"/>
  </r>
  <r>
    <x v="13"/>
    <s v="15"/>
    <x v="13"/>
    <x v="289"/>
    <s v="1567"/>
    <s v="Rindal"/>
    <s v="1"/>
    <s v="Menn"/>
    <x v="4"/>
    <x v="4"/>
    <x v="6"/>
    <x v="3"/>
  </r>
  <r>
    <x v="13"/>
    <s v="15"/>
    <x v="13"/>
    <x v="289"/>
    <s v="1567"/>
    <s v="Rindal"/>
    <s v="1"/>
    <s v="Menn"/>
    <x v="5"/>
    <x v="5"/>
    <x v="6"/>
    <x v="2"/>
  </r>
  <r>
    <x v="13"/>
    <s v="15"/>
    <x v="13"/>
    <x v="289"/>
    <s v="1567"/>
    <s v="Rindal"/>
    <s v="2"/>
    <s v="Kvinner"/>
    <x v="0"/>
    <x v="0"/>
    <x v="7"/>
    <x v="39"/>
  </r>
  <r>
    <x v="13"/>
    <s v="15"/>
    <x v="13"/>
    <x v="289"/>
    <s v="1567"/>
    <s v="Rindal"/>
    <s v="2"/>
    <s v="Kvinner"/>
    <x v="1"/>
    <x v="1"/>
    <x v="7"/>
    <x v="39"/>
  </r>
  <r>
    <x v="13"/>
    <s v="15"/>
    <x v="13"/>
    <x v="289"/>
    <s v="1567"/>
    <s v="Rindal"/>
    <s v="2"/>
    <s v="Kvinner"/>
    <x v="2"/>
    <x v="2"/>
    <x v="7"/>
    <x v="39"/>
  </r>
  <r>
    <x v="13"/>
    <s v="15"/>
    <x v="13"/>
    <x v="289"/>
    <s v="1567"/>
    <s v="Rindal"/>
    <s v="2"/>
    <s v="Kvinner"/>
    <x v="3"/>
    <x v="3"/>
    <x v="7"/>
    <x v="12"/>
  </r>
  <r>
    <x v="13"/>
    <s v="15"/>
    <x v="13"/>
    <x v="289"/>
    <s v="1567"/>
    <s v="Rindal"/>
    <s v="2"/>
    <s v="Kvinner"/>
    <x v="4"/>
    <x v="4"/>
    <x v="7"/>
    <x v="6"/>
  </r>
  <r>
    <x v="13"/>
    <s v="15"/>
    <x v="13"/>
    <x v="289"/>
    <s v="1567"/>
    <s v="Rindal"/>
    <s v="2"/>
    <s v="Kvinner"/>
    <x v="5"/>
    <x v="5"/>
    <x v="7"/>
    <x v="1"/>
  </r>
  <r>
    <x v="13"/>
    <s v="15"/>
    <x v="13"/>
    <x v="289"/>
    <s v="1567"/>
    <s v="Rindal"/>
    <s v="1"/>
    <s v="Menn"/>
    <x v="0"/>
    <x v="0"/>
    <x v="7"/>
    <x v="39"/>
  </r>
  <r>
    <x v="13"/>
    <s v="15"/>
    <x v="13"/>
    <x v="289"/>
    <s v="1567"/>
    <s v="Rindal"/>
    <s v="1"/>
    <s v="Menn"/>
    <x v="1"/>
    <x v="1"/>
    <x v="7"/>
    <x v="23"/>
  </r>
  <r>
    <x v="13"/>
    <s v="15"/>
    <x v="13"/>
    <x v="289"/>
    <s v="1567"/>
    <s v="Rindal"/>
    <s v="1"/>
    <s v="Menn"/>
    <x v="2"/>
    <x v="2"/>
    <x v="7"/>
    <x v="13"/>
  </r>
  <r>
    <x v="13"/>
    <s v="15"/>
    <x v="13"/>
    <x v="289"/>
    <s v="1567"/>
    <s v="Rindal"/>
    <s v="1"/>
    <s v="Menn"/>
    <x v="3"/>
    <x v="3"/>
    <x v="7"/>
    <x v="51"/>
  </r>
  <r>
    <x v="13"/>
    <s v="15"/>
    <x v="13"/>
    <x v="289"/>
    <s v="1567"/>
    <s v="Rindal"/>
    <s v="1"/>
    <s v="Menn"/>
    <x v="4"/>
    <x v="4"/>
    <x v="7"/>
    <x v="46"/>
  </r>
  <r>
    <x v="13"/>
    <s v="15"/>
    <x v="13"/>
    <x v="289"/>
    <s v="1567"/>
    <s v="Rindal"/>
    <s v="1"/>
    <s v="Menn"/>
    <x v="5"/>
    <x v="5"/>
    <x v="7"/>
    <x v="13"/>
  </r>
  <r>
    <x v="13"/>
    <s v="15"/>
    <x v="13"/>
    <x v="290"/>
    <s v="1571"/>
    <s v="Halsa"/>
    <s v="2"/>
    <s v="Kvinner"/>
    <x v="0"/>
    <x v="0"/>
    <x v="0"/>
    <x v="19"/>
  </r>
  <r>
    <x v="13"/>
    <s v="15"/>
    <x v="13"/>
    <x v="290"/>
    <s v="1571"/>
    <s v="Halsa"/>
    <s v="2"/>
    <s v="Kvinner"/>
    <x v="1"/>
    <x v="1"/>
    <x v="0"/>
    <x v="1"/>
  </r>
  <r>
    <x v="13"/>
    <s v="15"/>
    <x v="13"/>
    <x v="290"/>
    <s v="1571"/>
    <s v="Halsa"/>
    <s v="2"/>
    <s v="Kvinner"/>
    <x v="2"/>
    <x v="2"/>
    <x v="0"/>
    <x v="12"/>
  </r>
  <r>
    <x v="13"/>
    <s v="15"/>
    <x v="13"/>
    <x v="290"/>
    <s v="1571"/>
    <s v="Halsa"/>
    <s v="2"/>
    <s v="Kvinner"/>
    <x v="3"/>
    <x v="3"/>
    <x v="0"/>
    <x v="13"/>
  </r>
  <r>
    <x v="13"/>
    <s v="15"/>
    <x v="13"/>
    <x v="290"/>
    <s v="1571"/>
    <s v="Halsa"/>
    <s v="2"/>
    <s v="Kvinner"/>
    <x v="4"/>
    <x v="4"/>
    <x v="0"/>
    <x v="7"/>
  </r>
  <r>
    <x v="13"/>
    <s v="15"/>
    <x v="13"/>
    <x v="290"/>
    <s v="1571"/>
    <s v="Halsa"/>
    <s v="2"/>
    <s v="Kvinner"/>
    <x v="5"/>
    <x v="5"/>
    <x v="0"/>
    <x v="0"/>
  </r>
  <r>
    <x v="13"/>
    <s v="15"/>
    <x v="13"/>
    <x v="290"/>
    <s v="1571"/>
    <s v="Halsa"/>
    <s v="1"/>
    <s v="Menn"/>
    <x v="0"/>
    <x v="0"/>
    <x v="0"/>
    <x v="13"/>
  </r>
  <r>
    <x v="13"/>
    <s v="15"/>
    <x v="13"/>
    <x v="290"/>
    <s v="1571"/>
    <s v="Halsa"/>
    <s v="1"/>
    <s v="Menn"/>
    <x v="1"/>
    <x v="1"/>
    <x v="0"/>
    <x v="15"/>
  </r>
  <r>
    <x v="13"/>
    <s v="15"/>
    <x v="13"/>
    <x v="290"/>
    <s v="1571"/>
    <s v="Halsa"/>
    <s v="1"/>
    <s v="Menn"/>
    <x v="2"/>
    <x v="2"/>
    <x v="0"/>
    <x v="16"/>
  </r>
  <r>
    <x v="13"/>
    <s v="15"/>
    <x v="13"/>
    <x v="290"/>
    <s v="1571"/>
    <s v="Halsa"/>
    <s v="1"/>
    <s v="Menn"/>
    <x v="3"/>
    <x v="3"/>
    <x v="0"/>
    <x v="10"/>
  </r>
  <r>
    <x v="13"/>
    <s v="15"/>
    <x v="13"/>
    <x v="290"/>
    <s v="1571"/>
    <s v="Halsa"/>
    <s v="1"/>
    <s v="Menn"/>
    <x v="4"/>
    <x v="4"/>
    <x v="0"/>
    <x v="56"/>
  </r>
  <r>
    <x v="13"/>
    <s v="15"/>
    <x v="13"/>
    <x v="290"/>
    <s v="1571"/>
    <s v="Halsa"/>
    <s v="1"/>
    <s v="Menn"/>
    <x v="5"/>
    <x v="5"/>
    <x v="0"/>
    <x v="6"/>
  </r>
  <r>
    <x v="13"/>
    <s v="15"/>
    <x v="13"/>
    <x v="290"/>
    <s v="1571"/>
    <s v="Halsa"/>
    <s v="2"/>
    <s v="Kvinner"/>
    <x v="0"/>
    <x v="0"/>
    <x v="1"/>
    <x v="1"/>
  </r>
  <r>
    <x v="13"/>
    <s v="15"/>
    <x v="13"/>
    <x v="290"/>
    <s v="1571"/>
    <s v="Halsa"/>
    <s v="2"/>
    <s v="Kvinner"/>
    <x v="1"/>
    <x v="1"/>
    <x v="1"/>
    <x v="1"/>
  </r>
  <r>
    <x v="13"/>
    <s v="15"/>
    <x v="13"/>
    <x v="290"/>
    <s v="1571"/>
    <s v="Halsa"/>
    <s v="2"/>
    <s v="Kvinner"/>
    <x v="2"/>
    <x v="2"/>
    <x v="1"/>
    <x v="5"/>
  </r>
  <r>
    <x v="13"/>
    <s v="15"/>
    <x v="13"/>
    <x v="290"/>
    <s v="1571"/>
    <s v="Halsa"/>
    <s v="2"/>
    <s v="Kvinner"/>
    <x v="3"/>
    <x v="3"/>
    <x v="1"/>
    <x v="5"/>
  </r>
  <r>
    <x v="13"/>
    <s v="15"/>
    <x v="13"/>
    <x v="290"/>
    <s v="1571"/>
    <s v="Halsa"/>
    <s v="2"/>
    <s v="Kvinner"/>
    <x v="4"/>
    <x v="4"/>
    <x v="1"/>
    <x v="12"/>
  </r>
  <r>
    <x v="13"/>
    <s v="15"/>
    <x v="13"/>
    <x v="290"/>
    <s v="1571"/>
    <s v="Halsa"/>
    <s v="2"/>
    <s v="Kvinner"/>
    <x v="5"/>
    <x v="5"/>
    <x v="1"/>
    <x v="0"/>
  </r>
  <r>
    <x v="13"/>
    <s v="15"/>
    <x v="13"/>
    <x v="290"/>
    <s v="1571"/>
    <s v="Halsa"/>
    <s v="1"/>
    <s v="Menn"/>
    <x v="0"/>
    <x v="0"/>
    <x v="1"/>
    <x v="15"/>
  </r>
  <r>
    <x v="13"/>
    <s v="15"/>
    <x v="13"/>
    <x v="290"/>
    <s v="1571"/>
    <s v="Halsa"/>
    <s v="1"/>
    <s v="Menn"/>
    <x v="1"/>
    <x v="1"/>
    <x v="1"/>
    <x v="21"/>
  </r>
  <r>
    <x v="13"/>
    <s v="15"/>
    <x v="13"/>
    <x v="290"/>
    <s v="1571"/>
    <s v="Halsa"/>
    <s v="1"/>
    <s v="Menn"/>
    <x v="2"/>
    <x v="2"/>
    <x v="1"/>
    <x v="41"/>
  </r>
  <r>
    <x v="13"/>
    <s v="15"/>
    <x v="13"/>
    <x v="290"/>
    <s v="1571"/>
    <s v="Halsa"/>
    <s v="1"/>
    <s v="Menn"/>
    <x v="3"/>
    <x v="3"/>
    <x v="1"/>
    <x v="25"/>
  </r>
  <r>
    <x v="13"/>
    <s v="15"/>
    <x v="13"/>
    <x v="290"/>
    <s v="1571"/>
    <s v="Halsa"/>
    <s v="1"/>
    <s v="Menn"/>
    <x v="4"/>
    <x v="4"/>
    <x v="1"/>
    <x v="51"/>
  </r>
  <r>
    <x v="13"/>
    <s v="15"/>
    <x v="13"/>
    <x v="290"/>
    <s v="1571"/>
    <s v="Halsa"/>
    <s v="1"/>
    <s v="Menn"/>
    <x v="5"/>
    <x v="5"/>
    <x v="1"/>
    <x v="7"/>
  </r>
  <r>
    <x v="13"/>
    <s v="15"/>
    <x v="13"/>
    <x v="290"/>
    <s v="1571"/>
    <s v="Halsa"/>
    <s v="2"/>
    <s v="Kvinner"/>
    <x v="0"/>
    <x v="0"/>
    <x v="2"/>
    <x v="23"/>
  </r>
  <r>
    <x v="13"/>
    <s v="15"/>
    <x v="13"/>
    <x v="290"/>
    <s v="1571"/>
    <s v="Halsa"/>
    <s v="2"/>
    <s v="Kvinner"/>
    <x v="1"/>
    <x v="1"/>
    <x v="2"/>
    <x v="0"/>
  </r>
  <r>
    <x v="13"/>
    <s v="15"/>
    <x v="13"/>
    <x v="290"/>
    <s v="1571"/>
    <s v="Halsa"/>
    <s v="2"/>
    <s v="Kvinner"/>
    <x v="2"/>
    <x v="2"/>
    <x v="2"/>
    <x v="6"/>
  </r>
  <r>
    <x v="13"/>
    <s v="15"/>
    <x v="13"/>
    <x v="290"/>
    <s v="1571"/>
    <s v="Halsa"/>
    <s v="2"/>
    <s v="Kvinner"/>
    <x v="3"/>
    <x v="3"/>
    <x v="2"/>
    <x v="6"/>
  </r>
  <r>
    <x v="13"/>
    <s v="15"/>
    <x v="13"/>
    <x v="290"/>
    <s v="1571"/>
    <s v="Halsa"/>
    <s v="2"/>
    <s v="Kvinner"/>
    <x v="4"/>
    <x v="4"/>
    <x v="2"/>
    <x v="5"/>
  </r>
  <r>
    <x v="13"/>
    <s v="15"/>
    <x v="13"/>
    <x v="290"/>
    <s v="1571"/>
    <s v="Halsa"/>
    <s v="2"/>
    <s v="Kvinner"/>
    <x v="5"/>
    <x v="5"/>
    <x v="2"/>
    <x v="0"/>
  </r>
  <r>
    <x v="13"/>
    <s v="15"/>
    <x v="13"/>
    <x v="290"/>
    <s v="1571"/>
    <s v="Halsa"/>
    <s v="1"/>
    <s v="Menn"/>
    <x v="0"/>
    <x v="0"/>
    <x v="2"/>
    <x v="12"/>
  </r>
  <r>
    <x v="13"/>
    <s v="15"/>
    <x v="13"/>
    <x v="290"/>
    <s v="1571"/>
    <s v="Halsa"/>
    <s v="1"/>
    <s v="Menn"/>
    <x v="1"/>
    <x v="1"/>
    <x v="2"/>
    <x v="6"/>
  </r>
  <r>
    <x v="13"/>
    <s v="15"/>
    <x v="13"/>
    <x v="290"/>
    <s v="1571"/>
    <s v="Halsa"/>
    <s v="1"/>
    <s v="Menn"/>
    <x v="2"/>
    <x v="2"/>
    <x v="2"/>
    <x v="55"/>
  </r>
  <r>
    <x v="13"/>
    <s v="15"/>
    <x v="13"/>
    <x v="290"/>
    <s v="1571"/>
    <s v="Halsa"/>
    <s v="1"/>
    <s v="Menn"/>
    <x v="3"/>
    <x v="3"/>
    <x v="2"/>
    <x v="58"/>
  </r>
  <r>
    <x v="13"/>
    <s v="15"/>
    <x v="13"/>
    <x v="290"/>
    <s v="1571"/>
    <s v="Halsa"/>
    <s v="1"/>
    <s v="Menn"/>
    <x v="4"/>
    <x v="4"/>
    <x v="2"/>
    <x v="51"/>
  </r>
  <r>
    <x v="13"/>
    <s v="15"/>
    <x v="13"/>
    <x v="290"/>
    <s v="1571"/>
    <s v="Halsa"/>
    <s v="1"/>
    <s v="Menn"/>
    <x v="5"/>
    <x v="5"/>
    <x v="2"/>
    <x v="19"/>
  </r>
  <r>
    <x v="13"/>
    <s v="15"/>
    <x v="13"/>
    <x v="290"/>
    <s v="1571"/>
    <s v="Halsa"/>
    <s v="2"/>
    <s v="Kvinner"/>
    <x v="0"/>
    <x v="0"/>
    <x v="3"/>
    <x v="0"/>
  </r>
  <r>
    <x v="13"/>
    <s v="15"/>
    <x v="13"/>
    <x v="290"/>
    <s v="1571"/>
    <s v="Halsa"/>
    <s v="2"/>
    <s v="Kvinner"/>
    <x v="1"/>
    <x v="1"/>
    <x v="3"/>
    <x v="1"/>
  </r>
  <r>
    <x v="13"/>
    <s v="15"/>
    <x v="13"/>
    <x v="290"/>
    <s v="1571"/>
    <s v="Halsa"/>
    <s v="2"/>
    <s v="Kvinner"/>
    <x v="2"/>
    <x v="2"/>
    <x v="3"/>
    <x v="13"/>
  </r>
  <r>
    <x v="13"/>
    <s v="15"/>
    <x v="13"/>
    <x v="290"/>
    <s v="1571"/>
    <s v="Halsa"/>
    <s v="2"/>
    <s v="Kvinner"/>
    <x v="3"/>
    <x v="3"/>
    <x v="3"/>
    <x v="5"/>
  </r>
  <r>
    <x v="13"/>
    <s v="15"/>
    <x v="13"/>
    <x v="290"/>
    <s v="1571"/>
    <s v="Halsa"/>
    <s v="2"/>
    <s v="Kvinner"/>
    <x v="4"/>
    <x v="4"/>
    <x v="3"/>
    <x v="6"/>
  </r>
  <r>
    <x v="13"/>
    <s v="15"/>
    <x v="13"/>
    <x v="290"/>
    <s v="1571"/>
    <s v="Halsa"/>
    <s v="2"/>
    <s v="Kvinner"/>
    <x v="5"/>
    <x v="5"/>
    <x v="3"/>
    <x v="39"/>
  </r>
  <r>
    <x v="13"/>
    <s v="15"/>
    <x v="13"/>
    <x v="290"/>
    <s v="1571"/>
    <s v="Halsa"/>
    <s v="1"/>
    <s v="Menn"/>
    <x v="0"/>
    <x v="0"/>
    <x v="3"/>
    <x v="21"/>
  </r>
  <r>
    <x v="13"/>
    <s v="15"/>
    <x v="13"/>
    <x v="290"/>
    <s v="1571"/>
    <s v="Halsa"/>
    <s v="1"/>
    <s v="Menn"/>
    <x v="1"/>
    <x v="1"/>
    <x v="3"/>
    <x v="5"/>
  </r>
  <r>
    <x v="13"/>
    <s v="15"/>
    <x v="13"/>
    <x v="290"/>
    <s v="1571"/>
    <s v="Halsa"/>
    <s v="1"/>
    <s v="Menn"/>
    <x v="2"/>
    <x v="2"/>
    <x v="3"/>
    <x v="40"/>
  </r>
  <r>
    <x v="13"/>
    <s v="15"/>
    <x v="13"/>
    <x v="290"/>
    <s v="1571"/>
    <s v="Halsa"/>
    <s v="1"/>
    <s v="Menn"/>
    <x v="3"/>
    <x v="3"/>
    <x v="3"/>
    <x v="34"/>
  </r>
  <r>
    <x v="13"/>
    <s v="15"/>
    <x v="13"/>
    <x v="290"/>
    <s v="1571"/>
    <s v="Halsa"/>
    <s v="1"/>
    <s v="Menn"/>
    <x v="4"/>
    <x v="4"/>
    <x v="3"/>
    <x v="40"/>
  </r>
  <r>
    <x v="13"/>
    <s v="15"/>
    <x v="13"/>
    <x v="290"/>
    <s v="1571"/>
    <s v="Halsa"/>
    <s v="1"/>
    <s v="Menn"/>
    <x v="5"/>
    <x v="5"/>
    <x v="3"/>
    <x v="12"/>
  </r>
  <r>
    <x v="13"/>
    <s v="15"/>
    <x v="13"/>
    <x v="290"/>
    <s v="1571"/>
    <s v="Halsa"/>
    <s v="2"/>
    <s v="Kvinner"/>
    <x v="0"/>
    <x v="0"/>
    <x v="4"/>
    <x v="39"/>
  </r>
  <r>
    <x v="13"/>
    <s v="15"/>
    <x v="13"/>
    <x v="290"/>
    <s v="1571"/>
    <s v="Halsa"/>
    <s v="2"/>
    <s v="Kvinner"/>
    <x v="1"/>
    <x v="1"/>
    <x v="4"/>
    <x v="19"/>
  </r>
  <r>
    <x v="13"/>
    <s v="15"/>
    <x v="13"/>
    <x v="290"/>
    <s v="1571"/>
    <s v="Halsa"/>
    <s v="2"/>
    <s v="Kvinner"/>
    <x v="2"/>
    <x v="2"/>
    <x v="4"/>
    <x v="7"/>
  </r>
  <r>
    <x v="13"/>
    <s v="15"/>
    <x v="13"/>
    <x v="290"/>
    <s v="1571"/>
    <s v="Halsa"/>
    <s v="2"/>
    <s v="Kvinner"/>
    <x v="3"/>
    <x v="3"/>
    <x v="4"/>
    <x v="5"/>
  </r>
  <r>
    <x v="13"/>
    <s v="15"/>
    <x v="13"/>
    <x v="290"/>
    <s v="1571"/>
    <s v="Halsa"/>
    <s v="2"/>
    <s v="Kvinner"/>
    <x v="4"/>
    <x v="4"/>
    <x v="4"/>
    <x v="15"/>
  </r>
  <r>
    <x v="13"/>
    <s v="15"/>
    <x v="13"/>
    <x v="290"/>
    <s v="1571"/>
    <s v="Halsa"/>
    <s v="2"/>
    <s v="Kvinner"/>
    <x v="5"/>
    <x v="5"/>
    <x v="4"/>
    <x v="39"/>
  </r>
  <r>
    <x v="13"/>
    <s v="15"/>
    <x v="13"/>
    <x v="290"/>
    <s v="1571"/>
    <s v="Halsa"/>
    <s v="1"/>
    <s v="Menn"/>
    <x v="0"/>
    <x v="0"/>
    <x v="4"/>
    <x v="5"/>
  </r>
  <r>
    <x v="13"/>
    <s v="15"/>
    <x v="13"/>
    <x v="290"/>
    <s v="1571"/>
    <s v="Halsa"/>
    <s v="1"/>
    <s v="Menn"/>
    <x v="1"/>
    <x v="1"/>
    <x v="4"/>
    <x v="7"/>
  </r>
  <r>
    <x v="13"/>
    <s v="15"/>
    <x v="13"/>
    <x v="290"/>
    <s v="1571"/>
    <s v="Halsa"/>
    <s v="1"/>
    <s v="Menn"/>
    <x v="2"/>
    <x v="2"/>
    <x v="4"/>
    <x v="14"/>
  </r>
  <r>
    <x v="13"/>
    <s v="15"/>
    <x v="13"/>
    <x v="290"/>
    <s v="1571"/>
    <s v="Halsa"/>
    <s v="1"/>
    <s v="Menn"/>
    <x v="3"/>
    <x v="3"/>
    <x v="4"/>
    <x v="34"/>
  </r>
  <r>
    <x v="13"/>
    <s v="15"/>
    <x v="13"/>
    <x v="290"/>
    <s v="1571"/>
    <s v="Halsa"/>
    <s v="1"/>
    <s v="Menn"/>
    <x v="4"/>
    <x v="4"/>
    <x v="4"/>
    <x v="55"/>
  </r>
  <r>
    <x v="13"/>
    <s v="15"/>
    <x v="13"/>
    <x v="290"/>
    <s v="1571"/>
    <s v="Halsa"/>
    <s v="1"/>
    <s v="Menn"/>
    <x v="5"/>
    <x v="5"/>
    <x v="4"/>
    <x v="7"/>
  </r>
  <r>
    <x v="13"/>
    <s v="15"/>
    <x v="13"/>
    <x v="290"/>
    <s v="1571"/>
    <s v="Halsa"/>
    <s v="2"/>
    <s v="Kvinner"/>
    <x v="0"/>
    <x v="0"/>
    <x v="5"/>
    <x v="0"/>
  </r>
  <r>
    <x v="13"/>
    <s v="15"/>
    <x v="13"/>
    <x v="290"/>
    <s v="1571"/>
    <s v="Halsa"/>
    <s v="2"/>
    <s v="Kvinner"/>
    <x v="1"/>
    <x v="1"/>
    <x v="5"/>
    <x v="0"/>
  </r>
  <r>
    <x v="13"/>
    <s v="15"/>
    <x v="13"/>
    <x v="290"/>
    <s v="1571"/>
    <s v="Halsa"/>
    <s v="2"/>
    <s v="Kvinner"/>
    <x v="2"/>
    <x v="2"/>
    <x v="5"/>
    <x v="6"/>
  </r>
  <r>
    <x v="13"/>
    <s v="15"/>
    <x v="13"/>
    <x v="290"/>
    <s v="1571"/>
    <s v="Halsa"/>
    <s v="2"/>
    <s v="Kvinner"/>
    <x v="3"/>
    <x v="3"/>
    <x v="5"/>
    <x v="5"/>
  </r>
  <r>
    <x v="13"/>
    <s v="15"/>
    <x v="13"/>
    <x v="290"/>
    <s v="1571"/>
    <s v="Halsa"/>
    <s v="2"/>
    <s v="Kvinner"/>
    <x v="4"/>
    <x v="4"/>
    <x v="5"/>
    <x v="19"/>
  </r>
  <r>
    <x v="13"/>
    <s v="15"/>
    <x v="13"/>
    <x v="290"/>
    <s v="1571"/>
    <s v="Halsa"/>
    <s v="2"/>
    <s v="Kvinner"/>
    <x v="5"/>
    <x v="5"/>
    <x v="5"/>
    <x v="39"/>
  </r>
  <r>
    <x v="13"/>
    <s v="15"/>
    <x v="13"/>
    <x v="290"/>
    <s v="1571"/>
    <s v="Halsa"/>
    <s v="1"/>
    <s v="Menn"/>
    <x v="0"/>
    <x v="0"/>
    <x v="5"/>
    <x v="5"/>
  </r>
  <r>
    <x v="13"/>
    <s v="15"/>
    <x v="13"/>
    <x v="290"/>
    <s v="1571"/>
    <s v="Halsa"/>
    <s v="1"/>
    <s v="Menn"/>
    <x v="1"/>
    <x v="1"/>
    <x v="5"/>
    <x v="19"/>
  </r>
  <r>
    <x v="13"/>
    <s v="15"/>
    <x v="13"/>
    <x v="290"/>
    <s v="1571"/>
    <s v="Halsa"/>
    <s v="1"/>
    <s v="Menn"/>
    <x v="2"/>
    <x v="2"/>
    <x v="5"/>
    <x v="14"/>
  </r>
  <r>
    <x v="13"/>
    <s v="15"/>
    <x v="13"/>
    <x v="290"/>
    <s v="1571"/>
    <s v="Halsa"/>
    <s v="1"/>
    <s v="Menn"/>
    <x v="3"/>
    <x v="3"/>
    <x v="5"/>
    <x v="72"/>
  </r>
  <r>
    <x v="13"/>
    <s v="15"/>
    <x v="13"/>
    <x v="290"/>
    <s v="1571"/>
    <s v="Halsa"/>
    <s v="1"/>
    <s v="Menn"/>
    <x v="4"/>
    <x v="4"/>
    <x v="5"/>
    <x v="20"/>
  </r>
  <r>
    <x v="13"/>
    <s v="15"/>
    <x v="13"/>
    <x v="290"/>
    <s v="1571"/>
    <s v="Halsa"/>
    <s v="1"/>
    <s v="Menn"/>
    <x v="5"/>
    <x v="5"/>
    <x v="5"/>
    <x v="13"/>
  </r>
  <r>
    <x v="13"/>
    <s v="15"/>
    <x v="13"/>
    <x v="290"/>
    <s v="1571"/>
    <s v="Halsa"/>
    <s v="2"/>
    <s v="Kvinner"/>
    <x v="0"/>
    <x v="0"/>
    <x v="6"/>
    <x v="0"/>
  </r>
  <r>
    <x v="13"/>
    <s v="15"/>
    <x v="13"/>
    <x v="290"/>
    <s v="1571"/>
    <s v="Halsa"/>
    <s v="2"/>
    <s v="Kvinner"/>
    <x v="1"/>
    <x v="1"/>
    <x v="6"/>
    <x v="0"/>
  </r>
  <r>
    <x v="13"/>
    <s v="15"/>
    <x v="13"/>
    <x v="290"/>
    <s v="1571"/>
    <s v="Halsa"/>
    <s v="2"/>
    <s v="Kvinner"/>
    <x v="2"/>
    <x v="2"/>
    <x v="6"/>
    <x v="12"/>
  </r>
  <r>
    <x v="13"/>
    <s v="15"/>
    <x v="13"/>
    <x v="290"/>
    <s v="1571"/>
    <s v="Halsa"/>
    <s v="2"/>
    <s v="Kvinner"/>
    <x v="3"/>
    <x v="3"/>
    <x v="6"/>
    <x v="12"/>
  </r>
  <r>
    <x v="13"/>
    <s v="15"/>
    <x v="13"/>
    <x v="290"/>
    <s v="1571"/>
    <s v="Halsa"/>
    <s v="2"/>
    <s v="Kvinner"/>
    <x v="4"/>
    <x v="4"/>
    <x v="6"/>
    <x v="12"/>
  </r>
  <r>
    <x v="13"/>
    <s v="15"/>
    <x v="13"/>
    <x v="290"/>
    <s v="1571"/>
    <s v="Halsa"/>
    <s v="2"/>
    <s v="Kvinner"/>
    <x v="5"/>
    <x v="5"/>
    <x v="6"/>
    <x v="39"/>
  </r>
  <r>
    <x v="13"/>
    <s v="15"/>
    <x v="13"/>
    <x v="290"/>
    <s v="1571"/>
    <s v="Halsa"/>
    <s v="1"/>
    <s v="Menn"/>
    <x v="0"/>
    <x v="0"/>
    <x v="6"/>
    <x v="5"/>
  </r>
  <r>
    <x v="13"/>
    <s v="15"/>
    <x v="13"/>
    <x v="290"/>
    <s v="1571"/>
    <s v="Halsa"/>
    <s v="1"/>
    <s v="Menn"/>
    <x v="1"/>
    <x v="1"/>
    <x v="6"/>
    <x v="7"/>
  </r>
  <r>
    <x v="13"/>
    <s v="15"/>
    <x v="13"/>
    <x v="290"/>
    <s v="1571"/>
    <s v="Halsa"/>
    <s v="1"/>
    <s v="Menn"/>
    <x v="2"/>
    <x v="2"/>
    <x v="6"/>
    <x v="2"/>
  </r>
  <r>
    <x v="13"/>
    <s v="15"/>
    <x v="13"/>
    <x v="290"/>
    <s v="1571"/>
    <s v="Halsa"/>
    <s v="1"/>
    <s v="Menn"/>
    <x v="3"/>
    <x v="3"/>
    <x v="6"/>
    <x v="73"/>
  </r>
  <r>
    <x v="13"/>
    <s v="15"/>
    <x v="13"/>
    <x v="290"/>
    <s v="1571"/>
    <s v="Halsa"/>
    <s v="1"/>
    <s v="Menn"/>
    <x v="4"/>
    <x v="4"/>
    <x v="6"/>
    <x v="24"/>
  </r>
  <r>
    <x v="13"/>
    <s v="15"/>
    <x v="13"/>
    <x v="290"/>
    <s v="1571"/>
    <s v="Halsa"/>
    <s v="1"/>
    <s v="Menn"/>
    <x v="5"/>
    <x v="5"/>
    <x v="6"/>
    <x v="15"/>
  </r>
  <r>
    <x v="13"/>
    <s v="15"/>
    <x v="13"/>
    <x v="290"/>
    <s v="1571"/>
    <s v="Halsa"/>
    <s v="2"/>
    <s v="Kvinner"/>
    <x v="0"/>
    <x v="0"/>
    <x v="7"/>
    <x v="39"/>
  </r>
  <r>
    <x v="13"/>
    <s v="15"/>
    <x v="13"/>
    <x v="290"/>
    <s v="1571"/>
    <s v="Halsa"/>
    <s v="2"/>
    <s v="Kvinner"/>
    <x v="1"/>
    <x v="1"/>
    <x v="7"/>
    <x v="23"/>
  </r>
  <r>
    <x v="13"/>
    <s v="15"/>
    <x v="13"/>
    <x v="290"/>
    <s v="1571"/>
    <s v="Halsa"/>
    <s v="2"/>
    <s v="Kvinner"/>
    <x v="2"/>
    <x v="2"/>
    <x v="7"/>
    <x v="5"/>
  </r>
  <r>
    <x v="13"/>
    <s v="15"/>
    <x v="13"/>
    <x v="290"/>
    <s v="1571"/>
    <s v="Halsa"/>
    <s v="2"/>
    <s v="Kvinner"/>
    <x v="3"/>
    <x v="3"/>
    <x v="7"/>
    <x v="7"/>
  </r>
  <r>
    <x v="13"/>
    <s v="15"/>
    <x v="13"/>
    <x v="290"/>
    <s v="1571"/>
    <s v="Halsa"/>
    <s v="2"/>
    <s v="Kvinner"/>
    <x v="4"/>
    <x v="4"/>
    <x v="7"/>
    <x v="1"/>
  </r>
  <r>
    <x v="13"/>
    <s v="15"/>
    <x v="13"/>
    <x v="290"/>
    <s v="1571"/>
    <s v="Halsa"/>
    <s v="2"/>
    <s v="Kvinner"/>
    <x v="5"/>
    <x v="5"/>
    <x v="7"/>
    <x v="39"/>
  </r>
  <r>
    <x v="13"/>
    <s v="15"/>
    <x v="13"/>
    <x v="290"/>
    <s v="1571"/>
    <s v="Halsa"/>
    <s v="1"/>
    <s v="Menn"/>
    <x v="0"/>
    <x v="0"/>
    <x v="7"/>
    <x v="39"/>
  </r>
  <r>
    <x v="13"/>
    <s v="15"/>
    <x v="13"/>
    <x v="290"/>
    <s v="1571"/>
    <s v="Halsa"/>
    <s v="1"/>
    <s v="Menn"/>
    <x v="1"/>
    <x v="1"/>
    <x v="7"/>
    <x v="1"/>
  </r>
  <r>
    <x v="13"/>
    <s v="15"/>
    <x v="13"/>
    <x v="290"/>
    <s v="1571"/>
    <s v="Halsa"/>
    <s v="1"/>
    <s v="Menn"/>
    <x v="2"/>
    <x v="2"/>
    <x v="7"/>
    <x v="4"/>
  </r>
  <r>
    <x v="13"/>
    <s v="15"/>
    <x v="13"/>
    <x v="290"/>
    <s v="1571"/>
    <s v="Halsa"/>
    <s v="1"/>
    <s v="Menn"/>
    <x v="3"/>
    <x v="3"/>
    <x v="7"/>
    <x v="27"/>
  </r>
  <r>
    <x v="13"/>
    <s v="15"/>
    <x v="13"/>
    <x v="290"/>
    <s v="1571"/>
    <s v="Halsa"/>
    <s v="1"/>
    <s v="Menn"/>
    <x v="4"/>
    <x v="4"/>
    <x v="7"/>
    <x v="11"/>
  </r>
  <r>
    <x v="13"/>
    <s v="15"/>
    <x v="13"/>
    <x v="290"/>
    <s v="1571"/>
    <s v="Halsa"/>
    <s v="1"/>
    <s v="Menn"/>
    <x v="5"/>
    <x v="5"/>
    <x v="7"/>
    <x v="36"/>
  </r>
  <r>
    <x v="13"/>
    <s v="15"/>
    <x v="13"/>
    <x v="291"/>
    <s v="1573"/>
    <s v="Smøla"/>
    <s v="2"/>
    <s v="Kvinner"/>
    <x v="0"/>
    <x v="0"/>
    <x v="0"/>
    <x v="0"/>
  </r>
  <r>
    <x v="13"/>
    <s v="15"/>
    <x v="13"/>
    <x v="291"/>
    <s v="1573"/>
    <s v="Smøla"/>
    <s v="2"/>
    <s v="Kvinner"/>
    <x v="1"/>
    <x v="1"/>
    <x v="0"/>
    <x v="0"/>
  </r>
  <r>
    <x v="13"/>
    <s v="15"/>
    <x v="13"/>
    <x v="291"/>
    <s v="1573"/>
    <s v="Smøla"/>
    <s v="2"/>
    <s v="Kvinner"/>
    <x v="2"/>
    <x v="2"/>
    <x v="0"/>
    <x v="5"/>
  </r>
  <r>
    <x v="13"/>
    <s v="15"/>
    <x v="13"/>
    <x v="291"/>
    <s v="1573"/>
    <s v="Smøla"/>
    <s v="2"/>
    <s v="Kvinner"/>
    <x v="3"/>
    <x v="3"/>
    <x v="0"/>
    <x v="6"/>
  </r>
  <r>
    <x v="13"/>
    <s v="15"/>
    <x v="13"/>
    <x v="291"/>
    <s v="1573"/>
    <s v="Smøla"/>
    <s v="2"/>
    <s v="Kvinner"/>
    <x v="4"/>
    <x v="4"/>
    <x v="0"/>
    <x v="15"/>
  </r>
  <r>
    <x v="13"/>
    <s v="15"/>
    <x v="13"/>
    <x v="291"/>
    <s v="1573"/>
    <s v="Smøla"/>
    <s v="2"/>
    <s v="Kvinner"/>
    <x v="5"/>
    <x v="5"/>
    <x v="0"/>
    <x v="7"/>
  </r>
  <r>
    <x v="13"/>
    <s v="15"/>
    <x v="13"/>
    <x v="291"/>
    <s v="1573"/>
    <s v="Smøla"/>
    <s v="1"/>
    <s v="Menn"/>
    <x v="0"/>
    <x v="0"/>
    <x v="0"/>
    <x v="21"/>
  </r>
  <r>
    <x v="13"/>
    <s v="15"/>
    <x v="13"/>
    <x v="291"/>
    <s v="1573"/>
    <s v="Smøla"/>
    <s v="1"/>
    <s v="Menn"/>
    <x v="1"/>
    <x v="1"/>
    <x v="0"/>
    <x v="14"/>
  </r>
  <r>
    <x v="13"/>
    <s v="15"/>
    <x v="13"/>
    <x v="291"/>
    <s v="1573"/>
    <s v="Smøla"/>
    <s v="1"/>
    <s v="Menn"/>
    <x v="2"/>
    <x v="2"/>
    <x v="0"/>
    <x v="8"/>
  </r>
  <r>
    <x v="13"/>
    <s v="15"/>
    <x v="13"/>
    <x v="291"/>
    <s v="1573"/>
    <s v="Smøla"/>
    <s v="1"/>
    <s v="Menn"/>
    <x v="3"/>
    <x v="3"/>
    <x v="0"/>
    <x v="30"/>
  </r>
  <r>
    <x v="13"/>
    <s v="15"/>
    <x v="13"/>
    <x v="291"/>
    <s v="1573"/>
    <s v="Smøla"/>
    <s v="1"/>
    <s v="Menn"/>
    <x v="4"/>
    <x v="4"/>
    <x v="0"/>
    <x v="61"/>
  </r>
  <r>
    <x v="13"/>
    <s v="15"/>
    <x v="13"/>
    <x v="291"/>
    <s v="1573"/>
    <s v="Smøla"/>
    <s v="1"/>
    <s v="Menn"/>
    <x v="5"/>
    <x v="5"/>
    <x v="0"/>
    <x v="55"/>
  </r>
  <r>
    <x v="13"/>
    <s v="15"/>
    <x v="13"/>
    <x v="291"/>
    <s v="1573"/>
    <s v="Smøla"/>
    <s v="2"/>
    <s v="Kvinner"/>
    <x v="0"/>
    <x v="0"/>
    <x v="1"/>
    <x v="1"/>
  </r>
  <r>
    <x v="13"/>
    <s v="15"/>
    <x v="13"/>
    <x v="291"/>
    <s v="1573"/>
    <s v="Smøla"/>
    <s v="2"/>
    <s v="Kvinner"/>
    <x v="1"/>
    <x v="1"/>
    <x v="1"/>
    <x v="0"/>
  </r>
  <r>
    <x v="13"/>
    <s v="15"/>
    <x v="13"/>
    <x v="291"/>
    <s v="1573"/>
    <s v="Smøla"/>
    <s v="2"/>
    <s v="Kvinner"/>
    <x v="2"/>
    <x v="2"/>
    <x v="1"/>
    <x v="7"/>
  </r>
  <r>
    <x v="13"/>
    <s v="15"/>
    <x v="13"/>
    <x v="291"/>
    <s v="1573"/>
    <s v="Smøla"/>
    <s v="2"/>
    <s v="Kvinner"/>
    <x v="3"/>
    <x v="3"/>
    <x v="1"/>
    <x v="7"/>
  </r>
  <r>
    <x v="13"/>
    <s v="15"/>
    <x v="13"/>
    <x v="291"/>
    <s v="1573"/>
    <s v="Smøla"/>
    <s v="2"/>
    <s v="Kvinner"/>
    <x v="4"/>
    <x v="4"/>
    <x v="1"/>
    <x v="13"/>
  </r>
  <r>
    <x v="13"/>
    <s v="15"/>
    <x v="13"/>
    <x v="291"/>
    <s v="1573"/>
    <s v="Smøla"/>
    <s v="2"/>
    <s v="Kvinner"/>
    <x v="5"/>
    <x v="5"/>
    <x v="1"/>
    <x v="5"/>
  </r>
  <r>
    <x v="13"/>
    <s v="15"/>
    <x v="13"/>
    <x v="291"/>
    <s v="1573"/>
    <s v="Smøla"/>
    <s v="1"/>
    <s v="Menn"/>
    <x v="0"/>
    <x v="0"/>
    <x v="1"/>
    <x v="15"/>
  </r>
  <r>
    <x v="13"/>
    <s v="15"/>
    <x v="13"/>
    <x v="291"/>
    <s v="1573"/>
    <s v="Smøla"/>
    <s v="1"/>
    <s v="Menn"/>
    <x v="1"/>
    <x v="1"/>
    <x v="1"/>
    <x v="4"/>
  </r>
  <r>
    <x v="13"/>
    <s v="15"/>
    <x v="13"/>
    <x v="291"/>
    <s v="1573"/>
    <s v="Smøla"/>
    <s v="1"/>
    <s v="Menn"/>
    <x v="2"/>
    <x v="2"/>
    <x v="1"/>
    <x v="73"/>
  </r>
  <r>
    <x v="13"/>
    <s v="15"/>
    <x v="13"/>
    <x v="291"/>
    <s v="1573"/>
    <s v="Smøla"/>
    <s v="1"/>
    <s v="Menn"/>
    <x v="3"/>
    <x v="3"/>
    <x v="1"/>
    <x v="30"/>
  </r>
  <r>
    <x v="13"/>
    <s v="15"/>
    <x v="13"/>
    <x v="291"/>
    <s v="1573"/>
    <s v="Smøla"/>
    <s v="1"/>
    <s v="Menn"/>
    <x v="4"/>
    <x v="4"/>
    <x v="1"/>
    <x v="61"/>
  </r>
  <r>
    <x v="13"/>
    <s v="15"/>
    <x v="13"/>
    <x v="291"/>
    <s v="1573"/>
    <s v="Smøla"/>
    <s v="1"/>
    <s v="Menn"/>
    <x v="5"/>
    <x v="5"/>
    <x v="1"/>
    <x v="55"/>
  </r>
  <r>
    <x v="13"/>
    <s v="15"/>
    <x v="13"/>
    <x v="291"/>
    <s v="1573"/>
    <s v="Smøla"/>
    <s v="2"/>
    <s v="Kvinner"/>
    <x v="0"/>
    <x v="0"/>
    <x v="2"/>
    <x v="13"/>
  </r>
  <r>
    <x v="13"/>
    <s v="15"/>
    <x v="13"/>
    <x v="291"/>
    <s v="1573"/>
    <s v="Smøla"/>
    <s v="2"/>
    <s v="Kvinner"/>
    <x v="1"/>
    <x v="1"/>
    <x v="2"/>
    <x v="19"/>
  </r>
  <r>
    <x v="13"/>
    <s v="15"/>
    <x v="13"/>
    <x v="291"/>
    <s v="1573"/>
    <s v="Smøla"/>
    <s v="2"/>
    <s v="Kvinner"/>
    <x v="2"/>
    <x v="2"/>
    <x v="2"/>
    <x v="2"/>
  </r>
  <r>
    <x v="13"/>
    <s v="15"/>
    <x v="13"/>
    <x v="291"/>
    <s v="1573"/>
    <s v="Smøla"/>
    <s v="2"/>
    <s v="Kvinner"/>
    <x v="3"/>
    <x v="3"/>
    <x v="2"/>
    <x v="15"/>
  </r>
  <r>
    <x v="13"/>
    <s v="15"/>
    <x v="13"/>
    <x v="291"/>
    <s v="1573"/>
    <s v="Smøla"/>
    <s v="2"/>
    <s v="Kvinner"/>
    <x v="4"/>
    <x v="4"/>
    <x v="2"/>
    <x v="6"/>
  </r>
  <r>
    <x v="13"/>
    <s v="15"/>
    <x v="13"/>
    <x v="291"/>
    <s v="1573"/>
    <s v="Smøla"/>
    <s v="2"/>
    <s v="Kvinner"/>
    <x v="5"/>
    <x v="5"/>
    <x v="2"/>
    <x v="6"/>
  </r>
  <r>
    <x v="13"/>
    <s v="15"/>
    <x v="13"/>
    <x v="291"/>
    <s v="1573"/>
    <s v="Smøla"/>
    <s v="1"/>
    <s v="Menn"/>
    <x v="0"/>
    <x v="0"/>
    <x v="2"/>
    <x v="40"/>
  </r>
  <r>
    <x v="13"/>
    <s v="15"/>
    <x v="13"/>
    <x v="291"/>
    <s v="1573"/>
    <s v="Smøla"/>
    <s v="1"/>
    <s v="Menn"/>
    <x v="1"/>
    <x v="1"/>
    <x v="2"/>
    <x v="24"/>
  </r>
  <r>
    <x v="13"/>
    <s v="15"/>
    <x v="13"/>
    <x v="291"/>
    <s v="1573"/>
    <s v="Smøla"/>
    <s v="1"/>
    <s v="Menn"/>
    <x v="2"/>
    <x v="2"/>
    <x v="2"/>
    <x v="72"/>
  </r>
  <r>
    <x v="13"/>
    <s v="15"/>
    <x v="13"/>
    <x v="291"/>
    <s v="1573"/>
    <s v="Smøla"/>
    <s v="1"/>
    <s v="Menn"/>
    <x v="3"/>
    <x v="3"/>
    <x v="2"/>
    <x v="58"/>
  </r>
  <r>
    <x v="13"/>
    <s v="15"/>
    <x v="13"/>
    <x v="291"/>
    <s v="1573"/>
    <s v="Smøla"/>
    <s v="1"/>
    <s v="Menn"/>
    <x v="4"/>
    <x v="4"/>
    <x v="2"/>
    <x v="31"/>
  </r>
  <r>
    <x v="13"/>
    <s v="15"/>
    <x v="13"/>
    <x v="291"/>
    <s v="1573"/>
    <s v="Smøla"/>
    <s v="1"/>
    <s v="Menn"/>
    <x v="5"/>
    <x v="5"/>
    <x v="2"/>
    <x v="20"/>
  </r>
  <r>
    <x v="13"/>
    <s v="15"/>
    <x v="13"/>
    <x v="291"/>
    <s v="1573"/>
    <s v="Smøla"/>
    <s v="2"/>
    <s v="Kvinner"/>
    <x v="0"/>
    <x v="0"/>
    <x v="3"/>
    <x v="1"/>
  </r>
  <r>
    <x v="13"/>
    <s v="15"/>
    <x v="13"/>
    <x v="291"/>
    <s v="1573"/>
    <s v="Smøla"/>
    <s v="2"/>
    <s v="Kvinner"/>
    <x v="1"/>
    <x v="1"/>
    <x v="3"/>
    <x v="0"/>
  </r>
  <r>
    <x v="13"/>
    <s v="15"/>
    <x v="13"/>
    <x v="291"/>
    <s v="1573"/>
    <s v="Smøla"/>
    <s v="2"/>
    <s v="Kvinner"/>
    <x v="2"/>
    <x v="2"/>
    <x v="3"/>
    <x v="0"/>
  </r>
  <r>
    <x v="13"/>
    <s v="15"/>
    <x v="13"/>
    <x v="291"/>
    <s v="1573"/>
    <s v="Smøla"/>
    <s v="2"/>
    <s v="Kvinner"/>
    <x v="3"/>
    <x v="3"/>
    <x v="3"/>
    <x v="12"/>
  </r>
  <r>
    <x v="13"/>
    <s v="15"/>
    <x v="13"/>
    <x v="291"/>
    <s v="1573"/>
    <s v="Smøla"/>
    <s v="2"/>
    <s v="Kvinner"/>
    <x v="4"/>
    <x v="4"/>
    <x v="3"/>
    <x v="7"/>
  </r>
  <r>
    <x v="13"/>
    <s v="15"/>
    <x v="13"/>
    <x v="291"/>
    <s v="1573"/>
    <s v="Smøla"/>
    <s v="2"/>
    <s v="Kvinner"/>
    <x v="5"/>
    <x v="5"/>
    <x v="3"/>
    <x v="13"/>
  </r>
  <r>
    <x v="13"/>
    <s v="15"/>
    <x v="13"/>
    <x v="291"/>
    <s v="1573"/>
    <s v="Smøla"/>
    <s v="1"/>
    <s v="Menn"/>
    <x v="0"/>
    <x v="0"/>
    <x v="3"/>
    <x v="6"/>
  </r>
  <r>
    <x v="13"/>
    <s v="15"/>
    <x v="13"/>
    <x v="291"/>
    <s v="1573"/>
    <s v="Smøla"/>
    <s v="1"/>
    <s v="Menn"/>
    <x v="1"/>
    <x v="1"/>
    <x v="3"/>
    <x v="4"/>
  </r>
  <r>
    <x v="13"/>
    <s v="15"/>
    <x v="13"/>
    <x v="291"/>
    <s v="1573"/>
    <s v="Smøla"/>
    <s v="1"/>
    <s v="Menn"/>
    <x v="2"/>
    <x v="2"/>
    <x v="3"/>
    <x v="58"/>
  </r>
  <r>
    <x v="13"/>
    <s v="15"/>
    <x v="13"/>
    <x v="291"/>
    <s v="1573"/>
    <s v="Smøla"/>
    <s v="1"/>
    <s v="Menn"/>
    <x v="3"/>
    <x v="3"/>
    <x v="3"/>
    <x v="58"/>
  </r>
  <r>
    <x v="13"/>
    <s v="15"/>
    <x v="13"/>
    <x v="291"/>
    <s v="1573"/>
    <s v="Smøla"/>
    <s v="1"/>
    <s v="Menn"/>
    <x v="4"/>
    <x v="4"/>
    <x v="3"/>
    <x v="72"/>
  </r>
  <r>
    <x v="13"/>
    <s v="15"/>
    <x v="13"/>
    <x v="291"/>
    <s v="1573"/>
    <s v="Smøla"/>
    <s v="1"/>
    <s v="Menn"/>
    <x v="5"/>
    <x v="5"/>
    <x v="3"/>
    <x v="4"/>
  </r>
  <r>
    <x v="13"/>
    <s v="15"/>
    <x v="13"/>
    <x v="291"/>
    <s v="1573"/>
    <s v="Smøla"/>
    <s v="2"/>
    <s v="Kvinner"/>
    <x v="0"/>
    <x v="0"/>
    <x v="4"/>
    <x v="0"/>
  </r>
  <r>
    <x v="13"/>
    <s v="15"/>
    <x v="13"/>
    <x v="291"/>
    <s v="1573"/>
    <s v="Smøla"/>
    <s v="2"/>
    <s v="Kvinner"/>
    <x v="1"/>
    <x v="1"/>
    <x v="4"/>
    <x v="1"/>
  </r>
  <r>
    <x v="13"/>
    <s v="15"/>
    <x v="13"/>
    <x v="291"/>
    <s v="1573"/>
    <s v="Smøla"/>
    <s v="2"/>
    <s v="Kvinner"/>
    <x v="2"/>
    <x v="2"/>
    <x v="4"/>
    <x v="12"/>
  </r>
  <r>
    <x v="13"/>
    <s v="15"/>
    <x v="13"/>
    <x v="291"/>
    <s v="1573"/>
    <s v="Smøla"/>
    <s v="2"/>
    <s v="Kvinner"/>
    <x v="3"/>
    <x v="3"/>
    <x v="4"/>
    <x v="1"/>
  </r>
  <r>
    <x v="13"/>
    <s v="15"/>
    <x v="13"/>
    <x v="291"/>
    <s v="1573"/>
    <s v="Smøla"/>
    <s v="2"/>
    <s v="Kvinner"/>
    <x v="4"/>
    <x v="4"/>
    <x v="4"/>
    <x v="19"/>
  </r>
  <r>
    <x v="13"/>
    <s v="15"/>
    <x v="13"/>
    <x v="291"/>
    <s v="1573"/>
    <s v="Smøla"/>
    <s v="2"/>
    <s v="Kvinner"/>
    <x v="5"/>
    <x v="5"/>
    <x v="4"/>
    <x v="6"/>
  </r>
  <r>
    <x v="13"/>
    <s v="15"/>
    <x v="13"/>
    <x v="291"/>
    <s v="1573"/>
    <s v="Smøla"/>
    <s v="1"/>
    <s v="Menn"/>
    <x v="0"/>
    <x v="0"/>
    <x v="4"/>
    <x v="21"/>
  </r>
  <r>
    <x v="13"/>
    <s v="15"/>
    <x v="13"/>
    <x v="291"/>
    <s v="1573"/>
    <s v="Smøla"/>
    <s v="1"/>
    <s v="Menn"/>
    <x v="1"/>
    <x v="1"/>
    <x v="4"/>
    <x v="14"/>
  </r>
  <r>
    <x v="13"/>
    <s v="15"/>
    <x v="13"/>
    <x v="291"/>
    <s v="1573"/>
    <s v="Smøla"/>
    <s v="1"/>
    <s v="Menn"/>
    <x v="2"/>
    <x v="2"/>
    <x v="4"/>
    <x v="31"/>
  </r>
  <r>
    <x v="13"/>
    <s v="15"/>
    <x v="13"/>
    <x v="291"/>
    <s v="1573"/>
    <s v="Smøla"/>
    <s v="1"/>
    <s v="Menn"/>
    <x v="3"/>
    <x v="3"/>
    <x v="4"/>
    <x v="29"/>
  </r>
  <r>
    <x v="13"/>
    <s v="15"/>
    <x v="13"/>
    <x v="291"/>
    <s v="1573"/>
    <s v="Smøla"/>
    <s v="1"/>
    <s v="Menn"/>
    <x v="4"/>
    <x v="4"/>
    <x v="4"/>
    <x v="50"/>
  </r>
  <r>
    <x v="13"/>
    <s v="15"/>
    <x v="13"/>
    <x v="291"/>
    <s v="1573"/>
    <s v="Smøla"/>
    <s v="1"/>
    <s v="Menn"/>
    <x v="5"/>
    <x v="5"/>
    <x v="4"/>
    <x v="20"/>
  </r>
  <r>
    <x v="13"/>
    <s v="15"/>
    <x v="13"/>
    <x v="291"/>
    <s v="1573"/>
    <s v="Smøla"/>
    <s v="2"/>
    <s v="Kvinner"/>
    <x v="0"/>
    <x v="0"/>
    <x v="5"/>
    <x v="23"/>
  </r>
  <r>
    <x v="13"/>
    <s v="15"/>
    <x v="13"/>
    <x v="291"/>
    <s v="1573"/>
    <s v="Smøla"/>
    <s v="2"/>
    <s v="Kvinner"/>
    <x v="1"/>
    <x v="1"/>
    <x v="5"/>
    <x v="19"/>
  </r>
  <r>
    <x v="13"/>
    <s v="15"/>
    <x v="13"/>
    <x v="291"/>
    <s v="1573"/>
    <s v="Smøla"/>
    <s v="2"/>
    <s v="Kvinner"/>
    <x v="2"/>
    <x v="2"/>
    <x v="5"/>
    <x v="6"/>
  </r>
  <r>
    <x v="13"/>
    <s v="15"/>
    <x v="13"/>
    <x v="291"/>
    <s v="1573"/>
    <s v="Smøla"/>
    <s v="2"/>
    <s v="Kvinner"/>
    <x v="3"/>
    <x v="3"/>
    <x v="5"/>
    <x v="5"/>
  </r>
  <r>
    <x v="13"/>
    <s v="15"/>
    <x v="13"/>
    <x v="291"/>
    <s v="1573"/>
    <s v="Smøla"/>
    <s v="2"/>
    <s v="Kvinner"/>
    <x v="4"/>
    <x v="4"/>
    <x v="5"/>
    <x v="12"/>
  </r>
  <r>
    <x v="13"/>
    <s v="15"/>
    <x v="13"/>
    <x v="291"/>
    <s v="1573"/>
    <s v="Smøla"/>
    <s v="2"/>
    <s v="Kvinner"/>
    <x v="5"/>
    <x v="5"/>
    <x v="5"/>
    <x v="5"/>
  </r>
  <r>
    <x v="13"/>
    <s v="15"/>
    <x v="13"/>
    <x v="291"/>
    <s v="1573"/>
    <s v="Smøla"/>
    <s v="1"/>
    <s v="Menn"/>
    <x v="0"/>
    <x v="0"/>
    <x v="5"/>
    <x v="5"/>
  </r>
  <r>
    <x v="13"/>
    <s v="15"/>
    <x v="13"/>
    <x v="291"/>
    <s v="1573"/>
    <s v="Smøla"/>
    <s v="1"/>
    <s v="Menn"/>
    <x v="1"/>
    <x v="1"/>
    <x v="5"/>
    <x v="36"/>
  </r>
  <r>
    <x v="13"/>
    <s v="15"/>
    <x v="13"/>
    <x v="291"/>
    <s v="1573"/>
    <s v="Smøla"/>
    <s v="1"/>
    <s v="Menn"/>
    <x v="2"/>
    <x v="2"/>
    <x v="5"/>
    <x v="10"/>
  </r>
  <r>
    <x v="13"/>
    <s v="15"/>
    <x v="13"/>
    <x v="291"/>
    <s v="1573"/>
    <s v="Smøla"/>
    <s v="1"/>
    <s v="Menn"/>
    <x v="3"/>
    <x v="3"/>
    <x v="5"/>
    <x v="25"/>
  </r>
  <r>
    <x v="13"/>
    <s v="15"/>
    <x v="13"/>
    <x v="291"/>
    <s v="1573"/>
    <s v="Smøla"/>
    <s v="1"/>
    <s v="Menn"/>
    <x v="4"/>
    <x v="4"/>
    <x v="5"/>
    <x v="61"/>
  </r>
  <r>
    <x v="13"/>
    <s v="15"/>
    <x v="13"/>
    <x v="291"/>
    <s v="1573"/>
    <s v="Smøla"/>
    <s v="1"/>
    <s v="Menn"/>
    <x v="5"/>
    <x v="5"/>
    <x v="5"/>
    <x v="20"/>
  </r>
  <r>
    <x v="13"/>
    <s v="15"/>
    <x v="13"/>
    <x v="291"/>
    <s v="1573"/>
    <s v="Smøla"/>
    <s v="2"/>
    <s v="Kvinner"/>
    <x v="0"/>
    <x v="0"/>
    <x v="6"/>
    <x v="39"/>
  </r>
  <r>
    <x v="13"/>
    <s v="15"/>
    <x v="13"/>
    <x v="291"/>
    <s v="1573"/>
    <s v="Smøla"/>
    <s v="2"/>
    <s v="Kvinner"/>
    <x v="1"/>
    <x v="1"/>
    <x v="6"/>
    <x v="12"/>
  </r>
  <r>
    <x v="13"/>
    <s v="15"/>
    <x v="13"/>
    <x v="291"/>
    <s v="1573"/>
    <s v="Smøla"/>
    <s v="2"/>
    <s v="Kvinner"/>
    <x v="2"/>
    <x v="2"/>
    <x v="6"/>
    <x v="5"/>
  </r>
  <r>
    <x v="13"/>
    <s v="15"/>
    <x v="13"/>
    <x v="291"/>
    <s v="1573"/>
    <s v="Smøla"/>
    <s v="2"/>
    <s v="Kvinner"/>
    <x v="3"/>
    <x v="3"/>
    <x v="6"/>
    <x v="12"/>
  </r>
  <r>
    <x v="13"/>
    <s v="15"/>
    <x v="13"/>
    <x v="291"/>
    <s v="1573"/>
    <s v="Smøla"/>
    <s v="2"/>
    <s v="Kvinner"/>
    <x v="4"/>
    <x v="4"/>
    <x v="6"/>
    <x v="0"/>
  </r>
  <r>
    <x v="13"/>
    <s v="15"/>
    <x v="13"/>
    <x v="291"/>
    <s v="1573"/>
    <s v="Smøla"/>
    <s v="2"/>
    <s v="Kvinner"/>
    <x v="5"/>
    <x v="5"/>
    <x v="6"/>
    <x v="19"/>
  </r>
  <r>
    <x v="13"/>
    <s v="15"/>
    <x v="13"/>
    <x v="291"/>
    <s v="1573"/>
    <s v="Smøla"/>
    <s v="1"/>
    <s v="Menn"/>
    <x v="0"/>
    <x v="0"/>
    <x v="6"/>
    <x v="5"/>
  </r>
  <r>
    <x v="13"/>
    <s v="15"/>
    <x v="13"/>
    <x v="291"/>
    <s v="1573"/>
    <s v="Smøla"/>
    <s v="1"/>
    <s v="Menn"/>
    <x v="1"/>
    <x v="1"/>
    <x v="6"/>
    <x v="21"/>
  </r>
  <r>
    <x v="13"/>
    <s v="15"/>
    <x v="13"/>
    <x v="291"/>
    <s v="1573"/>
    <s v="Smøla"/>
    <s v="1"/>
    <s v="Menn"/>
    <x v="2"/>
    <x v="2"/>
    <x v="6"/>
    <x v="37"/>
  </r>
  <r>
    <x v="13"/>
    <s v="15"/>
    <x v="13"/>
    <x v="291"/>
    <s v="1573"/>
    <s v="Smøla"/>
    <s v="1"/>
    <s v="Menn"/>
    <x v="3"/>
    <x v="3"/>
    <x v="6"/>
    <x v="34"/>
  </r>
  <r>
    <x v="13"/>
    <s v="15"/>
    <x v="13"/>
    <x v="291"/>
    <s v="1573"/>
    <s v="Smøla"/>
    <s v="1"/>
    <s v="Menn"/>
    <x v="4"/>
    <x v="4"/>
    <x v="6"/>
    <x v="62"/>
  </r>
  <r>
    <x v="13"/>
    <s v="15"/>
    <x v="13"/>
    <x v="291"/>
    <s v="1573"/>
    <s v="Smøla"/>
    <s v="1"/>
    <s v="Menn"/>
    <x v="5"/>
    <x v="5"/>
    <x v="6"/>
    <x v="40"/>
  </r>
  <r>
    <x v="13"/>
    <s v="15"/>
    <x v="13"/>
    <x v="291"/>
    <s v="1573"/>
    <s v="Smøla"/>
    <s v="2"/>
    <s v="Kvinner"/>
    <x v="0"/>
    <x v="0"/>
    <x v="7"/>
    <x v="1"/>
  </r>
  <r>
    <x v="13"/>
    <s v="15"/>
    <x v="13"/>
    <x v="291"/>
    <s v="1573"/>
    <s v="Smøla"/>
    <s v="2"/>
    <s v="Kvinner"/>
    <x v="1"/>
    <x v="1"/>
    <x v="7"/>
    <x v="0"/>
  </r>
  <r>
    <x v="13"/>
    <s v="15"/>
    <x v="13"/>
    <x v="291"/>
    <s v="1573"/>
    <s v="Smøla"/>
    <s v="2"/>
    <s v="Kvinner"/>
    <x v="2"/>
    <x v="2"/>
    <x v="7"/>
    <x v="7"/>
  </r>
  <r>
    <x v="13"/>
    <s v="15"/>
    <x v="13"/>
    <x v="291"/>
    <s v="1573"/>
    <s v="Smøla"/>
    <s v="2"/>
    <s v="Kvinner"/>
    <x v="3"/>
    <x v="3"/>
    <x v="7"/>
    <x v="12"/>
  </r>
  <r>
    <x v="13"/>
    <s v="15"/>
    <x v="13"/>
    <x v="291"/>
    <s v="1573"/>
    <s v="Smøla"/>
    <s v="2"/>
    <s v="Kvinner"/>
    <x v="4"/>
    <x v="4"/>
    <x v="7"/>
    <x v="1"/>
  </r>
  <r>
    <x v="13"/>
    <s v="15"/>
    <x v="13"/>
    <x v="291"/>
    <s v="1573"/>
    <s v="Smøla"/>
    <s v="2"/>
    <s v="Kvinner"/>
    <x v="5"/>
    <x v="5"/>
    <x v="7"/>
    <x v="1"/>
  </r>
  <r>
    <x v="13"/>
    <s v="15"/>
    <x v="13"/>
    <x v="291"/>
    <s v="1573"/>
    <s v="Smøla"/>
    <s v="1"/>
    <s v="Menn"/>
    <x v="0"/>
    <x v="0"/>
    <x v="7"/>
    <x v="12"/>
  </r>
  <r>
    <x v="13"/>
    <s v="15"/>
    <x v="13"/>
    <x v="291"/>
    <s v="1573"/>
    <s v="Smøla"/>
    <s v="1"/>
    <s v="Menn"/>
    <x v="1"/>
    <x v="1"/>
    <x v="7"/>
    <x v="20"/>
  </r>
  <r>
    <x v="13"/>
    <s v="15"/>
    <x v="13"/>
    <x v="291"/>
    <s v="1573"/>
    <s v="Smøla"/>
    <s v="1"/>
    <s v="Menn"/>
    <x v="2"/>
    <x v="2"/>
    <x v="7"/>
    <x v="37"/>
  </r>
  <r>
    <x v="13"/>
    <s v="15"/>
    <x v="13"/>
    <x v="291"/>
    <s v="1573"/>
    <s v="Smøla"/>
    <s v="1"/>
    <s v="Menn"/>
    <x v="3"/>
    <x v="3"/>
    <x v="7"/>
    <x v="31"/>
  </r>
  <r>
    <x v="13"/>
    <s v="15"/>
    <x v="13"/>
    <x v="291"/>
    <s v="1573"/>
    <s v="Smøla"/>
    <s v="1"/>
    <s v="Menn"/>
    <x v="4"/>
    <x v="4"/>
    <x v="7"/>
    <x v="73"/>
  </r>
  <r>
    <x v="13"/>
    <s v="15"/>
    <x v="13"/>
    <x v="291"/>
    <s v="1573"/>
    <s v="Smøla"/>
    <s v="1"/>
    <s v="Menn"/>
    <x v="5"/>
    <x v="5"/>
    <x v="7"/>
    <x v="20"/>
  </r>
  <r>
    <x v="13"/>
    <s v="15"/>
    <x v="13"/>
    <x v="292"/>
    <s v="1576"/>
    <s v="Aure"/>
    <s v="2"/>
    <s v="Kvinner"/>
    <x v="0"/>
    <x v="0"/>
    <x v="0"/>
    <x v="5"/>
  </r>
  <r>
    <x v="13"/>
    <s v="15"/>
    <x v="13"/>
    <x v="292"/>
    <s v="1576"/>
    <s v="Aure"/>
    <s v="2"/>
    <s v="Kvinner"/>
    <x v="1"/>
    <x v="1"/>
    <x v="0"/>
    <x v="0"/>
  </r>
  <r>
    <x v="13"/>
    <s v="15"/>
    <x v="13"/>
    <x v="292"/>
    <s v="1576"/>
    <s v="Aure"/>
    <s v="2"/>
    <s v="Kvinner"/>
    <x v="2"/>
    <x v="2"/>
    <x v="0"/>
    <x v="13"/>
  </r>
  <r>
    <x v="13"/>
    <s v="15"/>
    <x v="13"/>
    <x v="292"/>
    <s v="1576"/>
    <s v="Aure"/>
    <s v="2"/>
    <s v="Kvinner"/>
    <x v="3"/>
    <x v="3"/>
    <x v="0"/>
    <x v="21"/>
  </r>
  <r>
    <x v="13"/>
    <s v="15"/>
    <x v="13"/>
    <x v="292"/>
    <s v="1576"/>
    <s v="Aure"/>
    <s v="2"/>
    <s v="Kvinner"/>
    <x v="4"/>
    <x v="4"/>
    <x v="0"/>
    <x v="20"/>
  </r>
  <r>
    <x v="13"/>
    <s v="15"/>
    <x v="13"/>
    <x v="292"/>
    <s v="1576"/>
    <s v="Aure"/>
    <s v="2"/>
    <s v="Kvinner"/>
    <x v="5"/>
    <x v="5"/>
    <x v="0"/>
    <x v="12"/>
  </r>
  <r>
    <x v="13"/>
    <s v="15"/>
    <x v="13"/>
    <x v="292"/>
    <s v="1576"/>
    <s v="Aure"/>
    <s v="1"/>
    <s v="Menn"/>
    <x v="0"/>
    <x v="0"/>
    <x v="0"/>
    <x v="4"/>
  </r>
  <r>
    <x v="13"/>
    <s v="15"/>
    <x v="13"/>
    <x v="292"/>
    <s v="1576"/>
    <s v="Aure"/>
    <s v="1"/>
    <s v="Menn"/>
    <x v="1"/>
    <x v="1"/>
    <x v="0"/>
    <x v="6"/>
  </r>
  <r>
    <x v="13"/>
    <s v="15"/>
    <x v="13"/>
    <x v="292"/>
    <s v="1576"/>
    <s v="Aure"/>
    <s v="1"/>
    <s v="Menn"/>
    <x v="2"/>
    <x v="2"/>
    <x v="0"/>
    <x v="35"/>
  </r>
  <r>
    <x v="13"/>
    <s v="15"/>
    <x v="13"/>
    <x v="292"/>
    <s v="1576"/>
    <s v="Aure"/>
    <s v="1"/>
    <s v="Menn"/>
    <x v="3"/>
    <x v="3"/>
    <x v="0"/>
    <x v="95"/>
  </r>
  <r>
    <x v="13"/>
    <s v="15"/>
    <x v="13"/>
    <x v="292"/>
    <s v="1576"/>
    <s v="Aure"/>
    <s v="1"/>
    <s v="Menn"/>
    <x v="4"/>
    <x v="4"/>
    <x v="0"/>
    <x v="22"/>
  </r>
  <r>
    <x v="13"/>
    <s v="15"/>
    <x v="13"/>
    <x v="292"/>
    <s v="1576"/>
    <s v="Aure"/>
    <s v="1"/>
    <s v="Menn"/>
    <x v="5"/>
    <x v="5"/>
    <x v="0"/>
    <x v="14"/>
  </r>
  <r>
    <x v="13"/>
    <s v="15"/>
    <x v="13"/>
    <x v="292"/>
    <s v="1576"/>
    <s v="Aure"/>
    <s v="2"/>
    <s v="Kvinner"/>
    <x v="0"/>
    <x v="0"/>
    <x v="1"/>
    <x v="0"/>
  </r>
  <r>
    <x v="13"/>
    <s v="15"/>
    <x v="13"/>
    <x v="292"/>
    <s v="1576"/>
    <s v="Aure"/>
    <s v="2"/>
    <s v="Kvinner"/>
    <x v="1"/>
    <x v="1"/>
    <x v="1"/>
    <x v="23"/>
  </r>
  <r>
    <x v="13"/>
    <s v="15"/>
    <x v="13"/>
    <x v="292"/>
    <s v="1576"/>
    <s v="Aure"/>
    <s v="2"/>
    <s v="Kvinner"/>
    <x v="2"/>
    <x v="2"/>
    <x v="1"/>
    <x v="15"/>
  </r>
  <r>
    <x v="13"/>
    <s v="15"/>
    <x v="13"/>
    <x v="292"/>
    <s v="1576"/>
    <s v="Aure"/>
    <s v="2"/>
    <s v="Kvinner"/>
    <x v="3"/>
    <x v="3"/>
    <x v="1"/>
    <x v="36"/>
  </r>
  <r>
    <x v="13"/>
    <s v="15"/>
    <x v="13"/>
    <x v="292"/>
    <s v="1576"/>
    <s v="Aure"/>
    <s v="2"/>
    <s v="Kvinner"/>
    <x v="4"/>
    <x v="4"/>
    <x v="1"/>
    <x v="4"/>
  </r>
  <r>
    <x v="13"/>
    <s v="15"/>
    <x v="13"/>
    <x v="292"/>
    <s v="1576"/>
    <s v="Aure"/>
    <s v="2"/>
    <s v="Kvinner"/>
    <x v="5"/>
    <x v="5"/>
    <x v="1"/>
    <x v="7"/>
  </r>
  <r>
    <x v="13"/>
    <s v="15"/>
    <x v="13"/>
    <x v="292"/>
    <s v="1576"/>
    <s v="Aure"/>
    <s v="1"/>
    <s v="Menn"/>
    <x v="0"/>
    <x v="0"/>
    <x v="1"/>
    <x v="2"/>
  </r>
  <r>
    <x v="13"/>
    <s v="15"/>
    <x v="13"/>
    <x v="292"/>
    <s v="1576"/>
    <s v="Aure"/>
    <s v="1"/>
    <s v="Menn"/>
    <x v="1"/>
    <x v="1"/>
    <x v="1"/>
    <x v="21"/>
  </r>
  <r>
    <x v="13"/>
    <s v="15"/>
    <x v="13"/>
    <x v="292"/>
    <s v="1576"/>
    <s v="Aure"/>
    <s v="1"/>
    <s v="Menn"/>
    <x v="2"/>
    <x v="2"/>
    <x v="1"/>
    <x v="50"/>
  </r>
  <r>
    <x v="13"/>
    <s v="15"/>
    <x v="13"/>
    <x v="292"/>
    <s v="1576"/>
    <s v="Aure"/>
    <s v="1"/>
    <s v="Menn"/>
    <x v="3"/>
    <x v="3"/>
    <x v="1"/>
    <x v="68"/>
  </r>
  <r>
    <x v="13"/>
    <s v="15"/>
    <x v="13"/>
    <x v="292"/>
    <s v="1576"/>
    <s v="Aure"/>
    <s v="1"/>
    <s v="Menn"/>
    <x v="4"/>
    <x v="4"/>
    <x v="1"/>
    <x v="37"/>
  </r>
  <r>
    <x v="13"/>
    <s v="15"/>
    <x v="13"/>
    <x v="292"/>
    <s v="1576"/>
    <s v="Aure"/>
    <s v="1"/>
    <s v="Menn"/>
    <x v="5"/>
    <x v="5"/>
    <x v="1"/>
    <x v="24"/>
  </r>
  <r>
    <x v="13"/>
    <s v="15"/>
    <x v="13"/>
    <x v="292"/>
    <s v="1576"/>
    <s v="Aure"/>
    <s v="2"/>
    <s v="Kvinner"/>
    <x v="0"/>
    <x v="0"/>
    <x v="2"/>
    <x v="19"/>
  </r>
  <r>
    <x v="13"/>
    <s v="15"/>
    <x v="13"/>
    <x v="292"/>
    <s v="1576"/>
    <s v="Aure"/>
    <s v="2"/>
    <s v="Kvinner"/>
    <x v="1"/>
    <x v="1"/>
    <x v="2"/>
    <x v="1"/>
  </r>
  <r>
    <x v="13"/>
    <s v="15"/>
    <x v="13"/>
    <x v="292"/>
    <s v="1576"/>
    <s v="Aure"/>
    <s v="2"/>
    <s v="Kvinner"/>
    <x v="2"/>
    <x v="2"/>
    <x v="2"/>
    <x v="13"/>
  </r>
  <r>
    <x v="13"/>
    <s v="15"/>
    <x v="13"/>
    <x v="292"/>
    <s v="1576"/>
    <s v="Aure"/>
    <s v="2"/>
    <s v="Kvinner"/>
    <x v="3"/>
    <x v="3"/>
    <x v="2"/>
    <x v="21"/>
  </r>
  <r>
    <x v="13"/>
    <s v="15"/>
    <x v="13"/>
    <x v="292"/>
    <s v="1576"/>
    <s v="Aure"/>
    <s v="2"/>
    <s v="Kvinner"/>
    <x v="4"/>
    <x v="4"/>
    <x v="2"/>
    <x v="36"/>
  </r>
  <r>
    <x v="13"/>
    <s v="15"/>
    <x v="13"/>
    <x v="292"/>
    <s v="1576"/>
    <s v="Aure"/>
    <s v="2"/>
    <s v="Kvinner"/>
    <x v="5"/>
    <x v="5"/>
    <x v="2"/>
    <x v="5"/>
  </r>
  <r>
    <x v="13"/>
    <s v="15"/>
    <x v="13"/>
    <x v="292"/>
    <s v="1576"/>
    <s v="Aure"/>
    <s v="1"/>
    <s v="Menn"/>
    <x v="0"/>
    <x v="0"/>
    <x v="2"/>
    <x v="36"/>
  </r>
  <r>
    <x v="13"/>
    <s v="15"/>
    <x v="13"/>
    <x v="292"/>
    <s v="1576"/>
    <s v="Aure"/>
    <s v="1"/>
    <s v="Menn"/>
    <x v="1"/>
    <x v="1"/>
    <x v="2"/>
    <x v="21"/>
  </r>
  <r>
    <x v="13"/>
    <s v="15"/>
    <x v="13"/>
    <x v="292"/>
    <s v="1576"/>
    <s v="Aure"/>
    <s v="1"/>
    <s v="Menn"/>
    <x v="2"/>
    <x v="2"/>
    <x v="2"/>
    <x v="72"/>
  </r>
  <r>
    <x v="13"/>
    <s v="15"/>
    <x v="13"/>
    <x v="292"/>
    <s v="1576"/>
    <s v="Aure"/>
    <s v="1"/>
    <s v="Menn"/>
    <x v="3"/>
    <x v="3"/>
    <x v="2"/>
    <x v="68"/>
  </r>
  <r>
    <x v="13"/>
    <s v="15"/>
    <x v="13"/>
    <x v="292"/>
    <s v="1576"/>
    <s v="Aure"/>
    <s v="1"/>
    <s v="Menn"/>
    <x v="4"/>
    <x v="4"/>
    <x v="2"/>
    <x v="30"/>
  </r>
  <r>
    <x v="13"/>
    <s v="15"/>
    <x v="13"/>
    <x v="292"/>
    <s v="1576"/>
    <s v="Aure"/>
    <s v="1"/>
    <s v="Menn"/>
    <x v="5"/>
    <x v="5"/>
    <x v="2"/>
    <x v="20"/>
  </r>
  <r>
    <x v="13"/>
    <s v="15"/>
    <x v="13"/>
    <x v="292"/>
    <s v="1576"/>
    <s v="Aure"/>
    <s v="2"/>
    <s v="Kvinner"/>
    <x v="0"/>
    <x v="0"/>
    <x v="3"/>
    <x v="19"/>
  </r>
  <r>
    <x v="13"/>
    <s v="15"/>
    <x v="13"/>
    <x v="292"/>
    <s v="1576"/>
    <s v="Aure"/>
    <s v="2"/>
    <s v="Kvinner"/>
    <x v="1"/>
    <x v="1"/>
    <x v="3"/>
    <x v="0"/>
  </r>
  <r>
    <x v="13"/>
    <s v="15"/>
    <x v="13"/>
    <x v="292"/>
    <s v="1576"/>
    <s v="Aure"/>
    <s v="2"/>
    <s v="Kvinner"/>
    <x v="2"/>
    <x v="2"/>
    <x v="3"/>
    <x v="5"/>
  </r>
  <r>
    <x v="13"/>
    <s v="15"/>
    <x v="13"/>
    <x v="292"/>
    <s v="1576"/>
    <s v="Aure"/>
    <s v="2"/>
    <s v="Kvinner"/>
    <x v="3"/>
    <x v="3"/>
    <x v="3"/>
    <x v="14"/>
  </r>
  <r>
    <x v="13"/>
    <s v="15"/>
    <x v="13"/>
    <x v="292"/>
    <s v="1576"/>
    <s v="Aure"/>
    <s v="2"/>
    <s v="Kvinner"/>
    <x v="4"/>
    <x v="4"/>
    <x v="3"/>
    <x v="13"/>
  </r>
  <r>
    <x v="13"/>
    <s v="15"/>
    <x v="13"/>
    <x v="292"/>
    <s v="1576"/>
    <s v="Aure"/>
    <s v="2"/>
    <s v="Kvinner"/>
    <x v="5"/>
    <x v="5"/>
    <x v="3"/>
    <x v="5"/>
  </r>
  <r>
    <x v="13"/>
    <s v="15"/>
    <x v="13"/>
    <x v="292"/>
    <s v="1576"/>
    <s v="Aure"/>
    <s v="1"/>
    <s v="Menn"/>
    <x v="0"/>
    <x v="0"/>
    <x v="3"/>
    <x v="21"/>
  </r>
  <r>
    <x v="13"/>
    <s v="15"/>
    <x v="13"/>
    <x v="292"/>
    <s v="1576"/>
    <s v="Aure"/>
    <s v="1"/>
    <s v="Menn"/>
    <x v="1"/>
    <x v="1"/>
    <x v="3"/>
    <x v="5"/>
  </r>
  <r>
    <x v="13"/>
    <s v="15"/>
    <x v="13"/>
    <x v="292"/>
    <s v="1576"/>
    <s v="Aure"/>
    <s v="1"/>
    <s v="Menn"/>
    <x v="2"/>
    <x v="2"/>
    <x v="3"/>
    <x v="34"/>
  </r>
  <r>
    <x v="13"/>
    <s v="15"/>
    <x v="13"/>
    <x v="292"/>
    <s v="1576"/>
    <s v="Aure"/>
    <s v="1"/>
    <s v="Menn"/>
    <x v="3"/>
    <x v="3"/>
    <x v="3"/>
    <x v="76"/>
  </r>
  <r>
    <x v="13"/>
    <s v="15"/>
    <x v="13"/>
    <x v="292"/>
    <s v="1576"/>
    <s v="Aure"/>
    <s v="1"/>
    <s v="Menn"/>
    <x v="4"/>
    <x v="4"/>
    <x v="3"/>
    <x v="33"/>
  </r>
  <r>
    <x v="13"/>
    <s v="15"/>
    <x v="13"/>
    <x v="292"/>
    <s v="1576"/>
    <s v="Aure"/>
    <s v="1"/>
    <s v="Menn"/>
    <x v="5"/>
    <x v="5"/>
    <x v="3"/>
    <x v="4"/>
  </r>
  <r>
    <x v="13"/>
    <s v="15"/>
    <x v="13"/>
    <x v="292"/>
    <s v="1576"/>
    <s v="Aure"/>
    <s v="2"/>
    <s v="Kvinner"/>
    <x v="0"/>
    <x v="0"/>
    <x v="4"/>
    <x v="5"/>
  </r>
  <r>
    <x v="13"/>
    <s v="15"/>
    <x v="13"/>
    <x v="292"/>
    <s v="1576"/>
    <s v="Aure"/>
    <s v="2"/>
    <s v="Kvinner"/>
    <x v="1"/>
    <x v="1"/>
    <x v="4"/>
    <x v="0"/>
  </r>
  <r>
    <x v="13"/>
    <s v="15"/>
    <x v="13"/>
    <x v="292"/>
    <s v="1576"/>
    <s v="Aure"/>
    <s v="2"/>
    <s v="Kvinner"/>
    <x v="2"/>
    <x v="2"/>
    <x v="4"/>
    <x v="5"/>
  </r>
  <r>
    <x v="13"/>
    <s v="15"/>
    <x v="13"/>
    <x v="292"/>
    <s v="1576"/>
    <s v="Aure"/>
    <s v="2"/>
    <s v="Kvinner"/>
    <x v="3"/>
    <x v="3"/>
    <x v="4"/>
    <x v="14"/>
  </r>
  <r>
    <x v="13"/>
    <s v="15"/>
    <x v="13"/>
    <x v="292"/>
    <s v="1576"/>
    <s v="Aure"/>
    <s v="2"/>
    <s v="Kvinner"/>
    <x v="4"/>
    <x v="4"/>
    <x v="4"/>
    <x v="15"/>
  </r>
  <r>
    <x v="13"/>
    <s v="15"/>
    <x v="13"/>
    <x v="292"/>
    <s v="1576"/>
    <s v="Aure"/>
    <s v="2"/>
    <s v="Kvinner"/>
    <x v="5"/>
    <x v="5"/>
    <x v="4"/>
    <x v="19"/>
  </r>
  <r>
    <x v="13"/>
    <s v="15"/>
    <x v="13"/>
    <x v="292"/>
    <s v="1576"/>
    <s v="Aure"/>
    <s v="1"/>
    <s v="Menn"/>
    <x v="0"/>
    <x v="0"/>
    <x v="4"/>
    <x v="1"/>
  </r>
  <r>
    <x v="13"/>
    <s v="15"/>
    <x v="13"/>
    <x v="292"/>
    <s v="1576"/>
    <s v="Aure"/>
    <s v="1"/>
    <s v="Menn"/>
    <x v="1"/>
    <x v="1"/>
    <x v="4"/>
    <x v="12"/>
  </r>
  <r>
    <x v="13"/>
    <s v="15"/>
    <x v="13"/>
    <x v="292"/>
    <s v="1576"/>
    <s v="Aure"/>
    <s v="1"/>
    <s v="Menn"/>
    <x v="2"/>
    <x v="2"/>
    <x v="4"/>
    <x v="38"/>
  </r>
  <r>
    <x v="13"/>
    <s v="15"/>
    <x v="13"/>
    <x v="292"/>
    <s v="1576"/>
    <s v="Aure"/>
    <s v="1"/>
    <s v="Menn"/>
    <x v="3"/>
    <x v="3"/>
    <x v="4"/>
    <x v="58"/>
  </r>
  <r>
    <x v="13"/>
    <s v="15"/>
    <x v="13"/>
    <x v="292"/>
    <s v="1576"/>
    <s v="Aure"/>
    <s v="1"/>
    <s v="Menn"/>
    <x v="4"/>
    <x v="4"/>
    <x v="4"/>
    <x v="61"/>
  </r>
  <r>
    <x v="13"/>
    <s v="15"/>
    <x v="13"/>
    <x v="292"/>
    <s v="1576"/>
    <s v="Aure"/>
    <s v="1"/>
    <s v="Menn"/>
    <x v="5"/>
    <x v="5"/>
    <x v="4"/>
    <x v="51"/>
  </r>
  <r>
    <x v="13"/>
    <s v="15"/>
    <x v="13"/>
    <x v="292"/>
    <s v="1576"/>
    <s v="Aure"/>
    <s v="2"/>
    <s v="Kvinner"/>
    <x v="0"/>
    <x v="0"/>
    <x v="5"/>
    <x v="0"/>
  </r>
  <r>
    <x v="13"/>
    <s v="15"/>
    <x v="13"/>
    <x v="292"/>
    <s v="1576"/>
    <s v="Aure"/>
    <s v="2"/>
    <s v="Kvinner"/>
    <x v="1"/>
    <x v="1"/>
    <x v="5"/>
    <x v="1"/>
  </r>
  <r>
    <x v="13"/>
    <s v="15"/>
    <x v="13"/>
    <x v="292"/>
    <s v="1576"/>
    <s v="Aure"/>
    <s v="2"/>
    <s v="Kvinner"/>
    <x v="2"/>
    <x v="2"/>
    <x v="5"/>
    <x v="36"/>
  </r>
  <r>
    <x v="13"/>
    <s v="15"/>
    <x v="13"/>
    <x v="292"/>
    <s v="1576"/>
    <s v="Aure"/>
    <s v="2"/>
    <s v="Kvinner"/>
    <x v="3"/>
    <x v="3"/>
    <x v="5"/>
    <x v="21"/>
  </r>
  <r>
    <x v="13"/>
    <s v="15"/>
    <x v="13"/>
    <x v="292"/>
    <s v="1576"/>
    <s v="Aure"/>
    <s v="2"/>
    <s v="Kvinner"/>
    <x v="4"/>
    <x v="4"/>
    <x v="5"/>
    <x v="5"/>
  </r>
  <r>
    <x v="13"/>
    <s v="15"/>
    <x v="13"/>
    <x v="292"/>
    <s v="1576"/>
    <s v="Aure"/>
    <s v="2"/>
    <s v="Kvinner"/>
    <x v="5"/>
    <x v="5"/>
    <x v="5"/>
    <x v="19"/>
  </r>
  <r>
    <x v="13"/>
    <s v="15"/>
    <x v="13"/>
    <x v="292"/>
    <s v="1576"/>
    <s v="Aure"/>
    <s v="1"/>
    <s v="Menn"/>
    <x v="0"/>
    <x v="0"/>
    <x v="5"/>
    <x v="7"/>
  </r>
  <r>
    <x v="13"/>
    <s v="15"/>
    <x v="13"/>
    <x v="292"/>
    <s v="1576"/>
    <s v="Aure"/>
    <s v="1"/>
    <s v="Menn"/>
    <x v="1"/>
    <x v="1"/>
    <x v="5"/>
    <x v="7"/>
  </r>
  <r>
    <x v="13"/>
    <s v="15"/>
    <x v="13"/>
    <x v="292"/>
    <s v="1576"/>
    <s v="Aure"/>
    <s v="1"/>
    <s v="Menn"/>
    <x v="2"/>
    <x v="2"/>
    <x v="5"/>
    <x v="50"/>
  </r>
  <r>
    <x v="13"/>
    <s v="15"/>
    <x v="13"/>
    <x v="292"/>
    <s v="1576"/>
    <s v="Aure"/>
    <s v="1"/>
    <s v="Menn"/>
    <x v="3"/>
    <x v="3"/>
    <x v="5"/>
    <x v="62"/>
  </r>
  <r>
    <x v="13"/>
    <s v="15"/>
    <x v="13"/>
    <x v="292"/>
    <s v="1576"/>
    <s v="Aure"/>
    <s v="1"/>
    <s v="Menn"/>
    <x v="4"/>
    <x v="4"/>
    <x v="5"/>
    <x v="31"/>
  </r>
  <r>
    <x v="13"/>
    <s v="15"/>
    <x v="13"/>
    <x v="292"/>
    <s v="1576"/>
    <s v="Aure"/>
    <s v="1"/>
    <s v="Menn"/>
    <x v="5"/>
    <x v="5"/>
    <x v="5"/>
    <x v="16"/>
  </r>
  <r>
    <x v="13"/>
    <s v="15"/>
    <x v="13"/>
    <x v="292"/>
    <s v="1576"/>
    <s v="Aure"/>
    <s v="2"/>
    <s v="Kvinner"/>
    <x v="0"/>
    <x v="0"/>
    <x v="6"/>
    <x v="13"/>
  </r>
  <r>
    <x v="13"/>
    <s v="15"/>
    <x v="13"/>
    <x v="292"/>
    <s v="1576"/>
    <s v="Aure"/>
    <s v="2"/>
    <s v="Kvinner"/>
    <x v="1"/>
    <x v="1"/>
    <x v="6"/>
    <x v="23"/>
  </r>
  <r>
    <x v="13"/>
    <s v="15"/>
    <x v="13"/>
    <x v="292"/>
    <s v="1576"/>
    <s v="Aure"/>
    <s v="2"/>
    <s v="Kvinner"/>
    <x v="2"/>
    <x v="2"/>
    <x v="6"/>
    <x v="2"/>
  </r>
  <r>
    <x v="13"/>
    <s v="15"/>
    <x v="13"/>
    <x v="292"/>
    <s v="1576"/>
    <s v="Aure"/>
    <s v="2"/>
    <s v="Kvinner"/>
    <x v="3"/>
    <x v="3"/>
    <x v="6"/>
    <x v="36"/>
  </r>
  <r>
    <x v="13"/>
    <s v="15"/>
    <x v="13"/>
    <x v="292"/>
    <s v="1576"/>
    <s v="Aure"/>
    <s v="2"/>
    <s v="Kvinner"/>
    <x v="4"/>
    <x v="4"/>
    <x v="6"/>
    <x v="5"/>
  </r>
  <r>
    <x v="13"/>
    <s v="15"/>
    <x v="13"/>
    <x v="292"/>
    <s v="1576"/>
    <s v="Aure"/>
    <s v="2"/>
    <s v="Kvinner"/>
    <x v="5"/>
    <x v="5"/>
    <x v="6"/>
    <x v="5"/>
  </r>
  <r>
    <x v="13"/>
    <s v="15"/>
    <x v="13"/>
    <x v="292"/>
    <s v="1576"/>
    <s v="Aure"/>
    <s v="1"/>
    <s v="Menn"/>
    <x v="0"/>
    <x v="0"/>
    <x v="6"/>
    <x v="15"/>
  </r>
  <r>
    <x v="13"/>
    <s v="15"/>
    <x v="13"/>
    <x v="292"/>
    <s v="1576"/>
    <s v="Aure"/>
    <s v="1"/>
    <s v="Menn"/>
    <x v="1"/>
    <x v="1"/>
    <x v="6"/>
    <x v="2"/>
  </r>
  <r>
    <x v="13"/>
    <s v="15"/>
    <x v="13"/>
    <x v="292"/>
    <s v="1576"/>
    <s v="Aure"/>
    <s v="1"/>
    <s v="Menn"/>
    <x v="2"/>
    <x v="2"/>
    <x v="6"/>
    <x v="10"/>
  </r>
  <r>
    <x v="13"/>
    <s v="15"/>
    <x v="13"/>
    <x v="292"/>
    <s v="1576"/>
    <s v="Aure"/>
    <s v="1"/>
    <s v="Menn"/>
    <x v="3"/>
    <x v="3"/>
    <x v="6"/>
    <x v="58"/>
  </r>
  <r>
    <x v="13"/>
    <s v="15"/>
    <x v="13"/>
    <x v="292"/>
    <s v="1576"/>
    <s v="Aure"/>
    <s v="1"/>
    <s v="Menn"/>
    <x v="4"/>
    <x v="4"/>
    <x v="6"/>
    <x v="34"/>
  </r>
  <r>
    <x v="13"/>
    <s v="15"/>
    <x v="13"/>
    <x v="292"/>
    <s v="1576"/>
    <s v="Aure"/>
    <s v="1"/>
    <s v="Menn"/>
    <x v="5"/>
    <x v="5"/>
    <x v="6"/>
    <x v="45"/>
  </r>
  <r>
    <x v="13"/>
    <s v="15"/>
    <x v="13"/>
    <x v="292"/>
    <s v="1576"/>
    <s v="Aure"/>
    <s v="2"/>
    <s v="Kvinner"/>
    <x v="0"/>
    <x v="0"/>
    <x v="7"/>
    <x v="13"/>
  </r>
  <r>
    <x v="13"/>
    <s v="15"/>
    <x v="13"/>
    <x v="292"/>
    <s v="1576"/>
    <s v="Aure"/>
    <s v="2"/>
    <s v="Kvinner"/>
    <x v="1"/>
    <x v="1"/>
    <x v="7"/>
    <x v="23"/>
  </r>
  <r>
    <x v="13"/>
    <s v="15"/>
    <x v="13"/>
    <x v="292"/>
    <s v="1576"/>
    <s v="Aure"/>
    <s v="2"/>
    <s v="Kvinner"/>
    <x v="2"/>
    <x v="2"/>
    <x v="7"/>
    <x v="14"/>
  </r>
  <r>
    <x v="13"/>
    <s v="15"/>
    <x v="13"/>
    <x v="292"/>
    <s v="1576"/>
    <s v="Aure"/>
    <s v="2"/>
    <s v="Kvinner"/>
    <x v="3"/>
    <x v="3"/>
    <x v="7"/>
    <x v="2"/>
  </r>
  <r>
    <x v="13"/>
    <s v="15"/>
    <x v="13"/>
    <x v="292"/>
    <s v="1576"/>
    <s v="Aure"/>
    <s v="2"/>
    <s v="Kvinner"/>
    <x v="4"/>
    <x v="4"/>
    <x v="7"/>
    <x v="12"/>
  </r>
  <r>
    <x v="13"/>
    <s v="15"/>
    <x v="13"/>
    <x v="292"/>
    <s v="1576"/>
    <s v="Aure"/>
    <s v="2"/>
    <s v="Kvinner"/>
    <x v="5"/>
    <x v="5"/>
    <x v="7"/>
    <x v="0"/>
  </r>
  <r>
    <x v="13"/>
    <s v="15"/>
    <x v="13"/>
    <x v="292"/>
    <s v="1576"/>
    <s v="Aure"/>
    <s v="1"/>
    <s v="Menn"/>
    <x v="0"/>
    <x v="0"/>
    <x v="7"/>
    <x v="6"/>
  </r>
  <r>
    <x v="13"/>
    <s v="15"/>
    <x v="13"/>
    <x v="292"/>
    <s v="1576"/>
    <s v="Aure"/>
    <s v="1"/>
    <s v="Menn"/>
    <x v="1"/>
    <x v="1"/>
    <x v="7"/>
    <x v="21"/>
  </r>
  <r>
    <x v="13"/>
    <s v="15"/>
    <x v="13"/>
    <x v="292"/>
    <s v="1576"/>
    <s v="Aure"/>
    <s v="1"/>
    <s v="Menn"/>
    <x v="2"/>
    <x v="2"/>
    <x v="7"/>
    <x v="33"/>
  </r>
  <r>
    <x v="13"/>
    <s v="15"/>
    <x v="13"/>
    <x v="292"/>
    <s v="1576"/>
    <s v="Aure"/>
    <s v="1"/>
    <s v="Menn"/>
    <x v="3"/>
    <x v="3"/>
    <x v="7"/>
    <x v="10"/>
  </r>
  <r>
    <x v="13"/>
    <s v="15"/>
    <x v="13"/>
    <x v="292"/>
    <s v="1576"/>
    <s v="Aure"/>
    <s v="1"/>
    <s v="Menn"/>
    <x v="4"/>
    <x v="4"/>
    <x v="7"/>
    <x v="33"/>
  </r>
  <r>
    <x v="13"/>
    <s v="15"/>
    <x v="13"/>
    <x v="292"/>
    <s v="1576"/>
    <s v="Aure"/>
    <s v="1"/>
    <s v="Menn"/>
    <x v="5"/>
    <x v="5"/>
    <x v="7"/>
    <x v="41"/>
  </r>
  <r>
    <x v="14"/>
    <s v="16"/>
    <x v="14"/>
    <x v="293"/>
    <s v="1601"/>
    <s v="Trondheim"/>
    <s v="2"/>
    <s v="Kvinner"/>
    <x v="0"/>
    <x v="0"/>
    <x v="0"/>
    <x v="56"/>
  </r>
  <r>
    <x v="14"/>
    <s v="16"/>
    <x v="14"/>
    <x v="293"/>
    <s v="1601"/>
    <s v="Trondheim"/>
    <s v="2"/>
    <s v="Kvinner"/>
    <x v="1"/>
    <x v="1"/>
    <x v="0"/>
    <x v="20"/>
  </r>
  <r>
    <x v="14"/>
    <s v="16"/>
    <x v="14"/>
    <x v="293"/>
    <s v="1601"/>
    <s v="Trondheim"/>
    <s v="2"/>
    <s v="Kvinner"/>
    <x v="2"/>
    <x v="2"/>
    <x v="0"/>
    <x v="27"/>
  </r>
  <r>
    <x v="14"/>
    <s v="16"/>
    <x v="14"/>
    <x v="293"/>
    <s v="1601"/>
    <s v="Trondheim"/>
    <s v="2"/>
    <s v="Kvinner"/>
    <x v="3"/>
    <x v="3"/>
    <x v="0"/>
    <x v="38"/>
  </r>
  <r>
    <x v="14"/>
    <s v="16"/>
    <x v="14"/>
    <x v="293"/>
    <s v="1601"/>
    <s v="Trondheim"/>
    <s v="2"/>
    <s v="Kvinner"/>
    <x v="4"/>
    <x v="4"/>
    <x v="0"/>
    <x v="40"/>
  </r>
  <r>
    <x v="14"/>
    <s v="16"/>
    <x v="14"/>
    <x v="293"/>
    <s v="1601"/>
    <s v="Trondheim"/>
    <s v="2"/>
    <s v="Kvinner"/>
    <x v="5"/>
    <x v="5"/>
    <x v="0"/>
    <x v="12"/>
  </r>
  <r>
    <x v="14"/>
    <s v="16"/>
    <x v="14"/>
    <x v="293"/>
    <s v="1601"/>
    <s v="Trondheim"/>
    <s v="1"/>
    <s v="Menn"/>
    <x v="0"/>
    <x v="0"/>
    <x v="0"/>
    <x v="16"/>
  </r>
  <r>
    <x v="14"/>
    <s v="16"/>
    <x v="14"/>
    <x v="293"/>
    <s v="1601"/>
    <s v="Trondheim"/>
    <s v="1"/>
    <s v="Menn"/>
    <x v="1"/>
    <x v="1"/>
    <x v="0"/>
    <x v="38"/>
  </r>
  <r>
    <x v="14"/>
    <s v="16"/>
    <x v="14"/>
    <x v="293"/>
    <s v="1601"/>
    <s v="Trondheim"/>
    <s v="1"/>
    <s v="Menn"/>
    <x v="2"/>
    <x v="2"/>
    <x v="0"/>
    <x v="124"/>
  </r>
  <r>
    <x v="14"/>
    <s v="16"/>
    <x v="14"/>
    <x v="293"/>
    <s v="1601"/>
    <s v="Trondheim"/>
    <s v="1"/>
    <s v="Menn"/>
    <x v="3"/>
    <x v="3"/>
    <x v="0"/>
    <x v="135"/>
  </r>
  <r>
    <x v="14"/>
    <s v="16"/>
    <x v="14"/>
    <x v="293"/>
    <s v="1601"/>
    <s v="Trondheim"/>
    <s v="1"/>
    <s v="Menn"/>
    <x v="4"/>
    <x v="4"/>
    <x v="0"/>
    <x v="93"/>
  </r>
  <r>
    <x v="14"/>
    <s v="16"/>
    <x v="14"/>
    <x v="293"/>
    <s v="1601"/>
    <s v="Trondheim"/>
    <s v="1"/>
    <s v="Menn"/>
    <x v="5"/>
    <x v="5"/>
    <x v="0"/>
    <x v="35"/>
  </r>
  <r>
    <x v="14"/>
    <s v="16"/>
    <x v="14"/>
    <x v="293"/>
    <s v="1601"/>
    <s v="Trondheim"/>
    <s v="2"/>
    <s v="Kvinner"/>
    <x v="0"/>
    <x v="0"/>
    <x v="1"/>
    <x v="13"/>
  </r>
  <r>
    <x v="14"/>
    <s v="16"/>
    <x v="14"/>
    <x v="293"/>
    <s v="1601"/>
    <s v="Trondheim"/>
    <s v="2"/>
    <s v="Kvinner"/>
    <x v="1"/>
    <x v="1"/>
    <x v="1"/>
    <x v="4"/>
  </r>
  <r>
    <x v="14"/>
    <s v="16"/>
    <x v="14"/>
    <x v="293"/>
    <s v="1601"/>
    <s v="Trondheim"/>
    <s v="2"/>
    <s v="Kvinner"/>
    <x v="2"/>
    <x v="2"/>
    <x v="1"/>
    <x v="16"/>
  </r>
  <r>
    <x v="14"/>
    <s v="16"/>
    <x v="14"/>
    <x v="293"/>
    <s v="1601"/>
    <s v="Trondheim"/>
    <s v="2"/>
    <s v="Kvinner"/>
    <x v="3"/>
    <x v="3"/>
    <x v="1"/>
    <x v="50"/>
  </r>
  <r>
    <x v="14"/>
    <s v="16"/>
    <x v="14"/>
    <x v="293"/>
    <s v="1601"/>
    <s v="Trondheim"/>
    <s v="2"/>
    <s v="Kvinner"/>
    <x v="4"/>
    <x v="4"/>
    <x v="1"/>
    <x v="55"/>
  </r>
  <r>
    <x v="14"/>
    <s v="16"/>
    <x v="14"/>
    <x v="293"/>
    <s v="1601"/>
    <s v="Trondheim"/>
    <s v="2"/>
    <s v="Kvinner"/>
    <x v="5"/>
    <x v="5"/>
    <x v="1"/>
    <x v="2"/>
  </r>
  <r>
    <x v="14"/>
    <s v="16"/>
    <x v="14"/>
    <x v="293"/>
    <s v="1601"/>
    <s v="Trondheim"/>
    <s v="1"/>
    <s v="Menn"/>
    <x v="0"/>
    <x v="0"/>
    <x v="1"/>
    <x v="63"/>
  </r>
  <r>
    <x v="14"/>
    <s v="16"/>
    <x v="14"/>
    <x v="293"/>
    <s v="1601"/>
    <s v="Trondheim"/>
    <s v="1"/>
    <s v="Menn"/>
    <x v="1"/>
    <x v="1"/>
    <x v="1"/>
    <x v="30"/>
  </r>
  <r>
    <x v="14"/>
    <s v="16"/>
    <x v="14"/>
    <x v="293"/>
    <s v="1601"/>
    <s v="Trondheim"/>
    <s v="1"/>
    <s v="Menn"/>
    <x v="2"/>
    <x v="2"/>
    <x v="1"/>
    <x v="105"/>
  </r>
  <r>
    <x v="14"/>
    <s v="16"/>
    <x v="14"/>
    <x v="293"/>
    <s v="1601"/>
    <s v="Trondheim"/>
    <s v="1"/>
    <s v="Menn"/>
    <x v="3"/>
    <x v="3"/>
    <x v="1"/>
    <x v="154"/>
  </r>
  <r>
    <x v="14"/>
    <s v="16"/>
    <x v="14"/>
    <x v="293"/>
    <s v="1601"/>
    <s v="Trondheim"/>
    <s v="1"/>
    <s v="Menn"/>
    <x v="4"/>
    <x v="4"/>
    <x v="1"/>
    <x v="126"/>
  </r>
  <r>
    <x v="14"/>
    <s v="16"/>
    <x v="14"/>
    <x v="293"/>
    <s v="1601"/>
    <s v="Trondheim"/>
    <s v="1"/>
    <s v="Menn"/>
    <x v="5"/>
    <x v="5"/>
    <x v="1"/>
    <x v="33"/>
  </r>
  <r>
    <x v="14"/>
    <s v="16"/>
    <x v="14"/>
    <x v="293"/>
    <s v="1601"/>
    <s v="Trondheim"/>
    <s v="2"/>
    <s v="Kvinner"/>
    <x v="0"/>
    <x v="0"/>
    <x v="2"/>
    <x v="14"/>
  </r>
  <r>
    <x v="14"/>
    <s v="16"/>
    <x v="14"/>
    <x v="293"/>
    <s v="1601"/>
    <s v="Trondheim"/>
    <s v="2"/>
    <s v="Kvinner"/>
    <x v="1"/>
    <x v="1"/>
    <x v="2"/>
    <x v="2"/>
  </r>
  <r>
    <x v="14"/>
    <s v="16"/>
    <x v="14"/>
    <x v="293"/>
    <s v="1601"/>
    <s v="Trondheim"/>
    <s v="2"/>
    <s v="Kvinner"/>
    <x v="2"/>
    <x v="2"/>
    <x v="2"/>
    <x v="45"/>
  </r>
  <r>
    <x v="14"/>
    <s v="16"/>
    <x v="14"/>
    <x v="293"/>
    <s v="1601"/>
    <s v="Trondheim"/>
    <s v="2"/>
    <s v="Kvinner"/>
    <x v="3"/>
    <x v="3"/>
    <x v="2"/>
    <x v="8"/>
  </r>
  <r>
    <x v="14"/>
    <s v="16"/>
    <x v="14"/>
    <x v="293"/>
    <s v="1601"/>
    <s v="Trondheim"/>
    <s v="2"/>
    <s v="Kvinner"/>
    <x v="4"/>
    <x v="4"/>
    <x v="2"/>
    <x v="24"/>
  </r>
  <r>
    <x v="14"/>
    <s v="16"/>
    <x v="14"/>
    <x v="293"/>
    <s v="1601"/>
    <s v="Trondheim"/>
    <s v="2"/>
    <s v="Kvinner"/>
    <x v="5"/>
    <x v="5"/>
    <x v="2"/>
    <x v="2"/>
  </r>
  <r>
    <x v="14"/>
    <s v="16"/>
    <x v="14"/>
    <x v="293"/>
    <s v="1601"/>
    <s v="Trondheim"/>
    <s v="1"/>
    <s v="Menn"/>
    <x v="0"/>
    <x v="0"/>
    <x v="2"/>
    <x v="24"/>
  </r>
  <r>
    <x v="14"/>
    <s v="16"/>
    <x v="14"/>
    <x v="293"/>
    <s v="1601"/>
    <s v="Trondheim"/>
    <s v="1"/>
    <s v="Menn"/>
    <x v="1"/>
    <x v="1"/>
    <x v="2"/>
    <x v="73"/>
  </r>
  <r>
    <x v="14"/>
    <s v="16"/>
    <x v="14"/>
    <x v="293"/>
    <s v="1601"/>
    <s v="Trondheim"/>
    <s v="1"/>
    <s v="Menn"/>
    <x v="2"/>
    <x v="2"/>
    <x v="2"/>
    <x v="94"/>
  </r>
  <r>
    <x v="14"/>
    <s v="16"/>
    <x v="14"/>
    <x v="293"/>
    <s v="1601"/>
    <s v="Trondheim"/>
    <s v="1"/>
    <s v="Menn"/>
    <x v="3"/>
    <x v="3"/>
    <x v="2"/>
    <x v="124"/>
  </r>
  <r>
    <x v="14"/>
    <s v="16"/>
    <x v="14"/>
    <x v="293"/>
    <s v="1601"/>
    <s v="Trondheim"/>
    <s v="1"/>
    <s v="Menn"/>
    <x v="4"/>
    <x v="4"/>
    <x v="2"/>
    <x v="42"/>
  </r>
  <r>
    <x v="14"/>
    <s v="16"/>
    <x v="14"/>
    <x v="293"/>
    <s v="1601"/>
    <s v="Trondheim"/>
    <s v="1"/>
    <s v="Menn"/>
    <x v="5"/>
    <x v="5"/>
    <x v="2"/>
    <x v="33"/>
  </r>
  <r>
    <x v="14"/>
    <s v="16"/>
    <x v="14"/>
    <x v="293"/>
    <s v="1601"/>
    <s v="Trondheim"/>
    <s v="2"/>
    <s v="Kvinner"/>
    <x v="0"/>
    <x v="0"/>
    <x v="3"/>
    <x v="13"/>
  </r>
  <r>
    <x v="14"/>
    <s v="16"/>
    <x v="14"/>
    <x v="293"/>
    <s v="1601"/>
    <s v="Trondheim"/>
    <s v="2"/>
    <s v="Kvinner"/>
    <x v="1"/>
    <x v="1"/>
    <x v="3"/>
    <x v="14"/>
  </r>
  <r>
    <x v="14"/>
    <s v="16"/>
    <x v="14"/>
    <x v="293"/>
    <s v="1601"/>
    <s v="Trondheim"/>
    <s v="2"/>
    <s v="Kvinner"/>
    <x v="2"/>
    <x v="2"/>
    <x v="3"/>
    <x v="56"/>
  </r>
  <r>
    <x v="14"/>
    <s v="16"/>
    <x v="14"/>
    <x v="293"/>
    <s v="1601"/>
    <s v="Trondheim"/>
    <s v="2"/>
    <s v="Kvinner"/>
    <x v="3"/>
    <x v="3"/>
    <x v="3"/>
    <x v="32"/>
  </r>
  <r>
    <x v="14"/>
    <s v="16"/>
    <x v="14"/>
    <x v="293"/>
    <s v="1601"/>
    <s v="Trondheim"/>
    <s v="2"/>
    <s v="Kvinner"/>
    <x v="4"/>
    <x v="4"/>
    <x v="3"/>
    <x v="14"/>
  </r>
  <r>
    <x v="14"/>
    <s v="16"/>
    <x v="14"/>
    <x v="293"/>
    <s v="1601"/>
    <s v="Trondheim"/>
    <s v="2"/>
    <s v="Kvinner"/>
    <x v="5"/>
    <x v="5"/>
    <x v="3"/>
    <x v="13"/>
  </r>
  <r>
    <x v="14"/>
    <s v="16"/>
    <x v="14"/>
    <x v="293"/>
    <s v="1601"/>
    <s v="Trondheim"/>
    <s v="1"/>
    <s v="Menn"/>
    <x v="0"/>
    <x v="0"/>
    <x v="3"/>
    <x v="21"/>
  </r>
  <r>
    <x v="14"/>
    <s v="16"/>
    <x v="14"/>
    <x v="293"/>
    <s v="1601"/>
    <s v="Trondheim"/>
    <s v="1"/>
    <s v="Menn"/>
    <x v="1"/>
    <x v="1"/>
    <x v="3"/>
    <x v="11"/>
  </r>
  <r>
    <x v="14"/>
    <s v="16"/>
    <x v="14"/>
    <x v="293"/>
    <s v="1601"/>
    <s v="Trondheim"/>
    <s v="1"/>
    <s v="Menn"/>
    <x v="2"/>
    <x v="2"/>
    <x v="3"/>
    <x v="68"/>
  </r>
  <r>
    <x v="14"/>
    <s v="16"/>
    <x v="14"/>
    <x v="293"/>
    <s v="1601"/>
    <s v="Trondheim"/>
    <s v="1"/>
    <s v="Menn"/>
    <x v="3"/>
    <x v="3"/>
    <x v="3"/>
    <x v="54"/>
  </r>
  <r>
    <x v="14"/>
    <s v="16"/>
    <x v="14"/>
    <x v="293"/>
    <s v="1601"/>
    <s v="Trondheim"/>
    <s v="1"/>
    <s v="Menn"/>
    <x v="4"/>
    <x v="4"/>
    <x v="3"/>
    <x v="47"/>
  </r>
  <r>
    <x v="14"/>
    <s v="16"/>
    <x v="14"/>
    <x v="293"/>
    <s v="1601"/>
    <s v="Trondheim"/>
    <s v="1"/>
    <s v="Menn"/>
    <x v="5"/>
    <x v="5"/>
    <x v="3"/>
    <x v="28"/>
  </r>
  <r>
    <x v="14"/>
    <s v="16"/>
    <x v="14"/>
    <x v="293"/>
    <s v="1601"/>
    <s v="Trondheim"/>
    <s v="2"/>
    <s v="Kvinner"/>
    <x v="0"/>
    <x v="0"/>
    <x v="4"/>
    <x v="7"/>
  </r>
  <r>
    <x v="14"/>
    <s v="16"/>
    <x v="14"/>
    <x v="293"/>
    <s v="1601"/>
    <s v="Trondheim"/>
    <s v="2"/>
    <s v="Kvinner"/>
    <x v="1"/>
    <x v="1"/>
    <x v="4"/>
    <x v="21"/>
  </r>
  <r>
    <x v="14"/>
    <s v="16"/>
    <x v="14"/>
    <x v="293"/>
    <s v="1601"/>
    <s v="Trondheim"/>
    <s v="2"/>
    <s v="Kvinner"/>
    <x v="2"/>
    <x v="2"/>
    <x v="4"/>
    <x v="55"/>
  </r>
  <r>
    <x v="14"/>
    <s v="16"/>
    <x v="14"/>
    <x v="293"/>
    <s v="1601"/>
    <s v="Trondheim"/>
    <s v="2"/>
    <s v="Kvinner"/>
    <x v="3"/>
    <x v="3"/>
    <x v="4"/>
    <x v="51"/>
  </r>
  <r>
    <x v="14"/>
    <s v="16"/>
    <x v="14"/>
    <x v="293"/>
    <s v="1601"/>
    <s v="Trondheim"/>
    <s v="2"/>
    <s v="Kvinner"/>
    <x v="4"/>
    <x v="4"/>
    <x v="4"/>
    <x v="20"/>
  </r>
  <r>
    <x v="14"/>
    <s v="16"/>
    <x v="14"/>
    <x v="293"/>
    <s v="1601"/>
    <s v="Trondheim"/>
    <s v="2"/>
    <s v="Kvinner"/>
    <x v="5"/>
    <x v="5"/>
    <x v="4"/>
    <x v="4"/>
  </r>
  <r>
    <x v="14"/>
    <s v="16"/>
    <x v="14"/>
    <x v="293"/>
    <s v="1601"/>
    <s v="Trondheim"/>
    <s v="1"/>
    <s v="Menn"/>
    <x v="0"/>
    <x v="0"/>
    <x v="4"/>
    <x v="0"/>
  </r>
  <r>
    <x v="14"/>
    <s v="16"/>
    <x v="14"/>
    <x v="293"/>
    <s v="1601"/>
    <s v="Trondheim"/>
    <s v="1"/>
    <s v="Menn"/>
    <x v="1"/>
    <x v="1"/>
    <x v="4"/>
    <x v="4"/>
  </r>
  <r>
    <x v="14"/>
    <s v="16"/>
    <x v="14"/>
    <x v="293"/>
    <s v="1601"/>
    <s v="Trondheim"/>
    <s v="1"/>
    <s v="Menn"/>
    <x v="2"/>
    <x v="2"/>
    <x v="4"/>
    <x v="10"/>
  </r>
  <r>
    <x v="14"/>
    <s v="16"/>
    <x v="14"/>
    <x v="293"/>
    <s v="1601"/>
    <s v="Trondheim"/>
    <s v="1"/>
    <s v="Menn"/>
    <x v="3"/>
    <x v="3"/>
    <x v="4"/>
    <x v="96"/>
  </r>
  <r>
    <x v="14"/>
    <s v="16"/>
    <x v="14"/>
    <x v="293"/>
    <s v="1601"/>
    <s v="Trondheim"/>
    <s v="1"/>
    <s v="Menn"/>
    <x v="4"/>
    <x v="4"/>
    <x v="4"/>
    <x v="44"/>
  </r>
  <r>
    <x v="14"/>
    <s v="16"/>
    <x v="14"/>
    <x v="293"/>
    <s v="1601"/>
    <s v="Trondheim"/>
    <s v="1"/>
    <s v="Menn"/>
    <x v="5"/>
    <x v="5"/>
    <x v="4"/>
    <x v="25"/>
  </r>
  <r>
    <x v="14"/>
    <s v="16"/>
    <x v="14"/>
    <x v="293"/>
    <s v="1601"/>
    <s v="Trondheim"/>
    <s v="2"/>
    <s v="Kvinner"/>
    <x v="0"/>
    <x v="0"/>
    <x v="5"/>
    <x v="15"/>
  </r>
  <r>
    <x v="14"/>
    <s v="16"/>
    <x v="14"/>
    <x v="293"/>
    <s v="1601"/>
    <s v="Trondheim"/>
    <s v="2"/>
    <s v="Kvinner"/>
    <x v="1"/>
    <x v="1"/>
    <x v="5"/>
    <x v="6"/>
  </r>
  <r>
    <x v="14"/>
    <s v="16"/>
    <x v="14"/>
    <x v="293"/>
    <s v="1601"/>
    <s v="Trondheim"/>
    <s v="2"/>
    <s v="Kvinner"/>
    <x v="2"/>
    <x v="2"/>
    <x v="5"/>
    <x v="3"/>
  </r>
  <r>
    <x v="14"/>
    <s v="16"/>
    <x v="14"/>
    <x v="293"/>
    <s v="1601"/>
    <s v="Trondheim"/>
    <s v="2"/>
    <s v="Kvinner"/>
    <x v="3"/>
    <x v="3"/>
    <x v="5"/>
    <x v="8"/>
  </r>
  <r>
    <x v="14"/>
    <s v="16"/>
    <x v="14"/>
    <x v="293"/>
    <s v="1601"/>
    <s v="Trondheim"/>
    <s v="2"/>
    <s v="Kvinner"/>
    <x v="4"/>
    <x v="4"/>
    <x v="5"/>
    <x v="20"/>
  </r>
  <r>
    <x v="14"/>
    <s v="16"/>
    <x v="14"/>
    <x v="293"/>
    <s v="1601"/>
    <s v="Trondheim"/>
    <s v="2"/>
    <s v="Kvinner"/>
    <x v="5"/>
    <x v="5"/>
    <x v="5"/>
    <x v="56"/>
  </r>
  <r>
    <x v="14"/>
    <s v="16"/>
    <x v="14"/>
    <x v="293"/>
    <s v="1601"/>
    <s v="Trondheim"/>
    <s v="1"/>
    <s v="Menn"/>
    <x v="0"/>
    <x v="0"/>
    <x v="5"/>
    <x v="19"/>
  </r>
  <r>
    <x v="14"/>
    <s v="16"/>
    <x v="14"/>
    <x v="293"/>
    <s v="1601"/>
    <s v="Trondheim"/>
    <s v="1"/>
    <s v="Menn"/>
    <x v="1"/>
    <x v="1"/>
    <x v="5"/>
    <x v="15"/>
  </r>
  <r>
    <x v="14"/>
    <s v="16"/>
    <x v="14"/>
    <x v="293"/>
    <s v="1601"/>
    <s v="Trondheim"/>
    <s v="1"/>
    <s v="Menn"/>
    <x v="2"/>
    <x v="2"/>
    <x v="5"/>
    <x v="61"/>
  </r>
  <r>
    <x v="14"/>
    <s v="16"/>
    <x v="14"/>
    <x v="293"/>
    <s v="1601"/>
    <s v="Trondheim"/>
    <s v="1"/>
    <s v="Menn"/>
    <x v="3"/>
    <x v="3"/>
    <x v="5"/>
    <x v="91"/>
  </r>
  <r>
    <x v="14"/>
    <s v="16"/>
    <x v="14"/>
    <x v="293"/>
    <s v="1601"/>
    <s v="Trondheim"/>
    <s v="1"/>
    <s v="Menn"/>
    <x v="4"/>
    <x v="4"/>
    <x v="5"/>
    <x v="44"/>
  </r>
  <r>
    <x v="14"/>
    <s v="16"/>
    <x v="14"/>
    <x v="293"/>
    <s v="1601"/>
    <s v="Trondheim"/>
    <s v="1"/>
    <s v="Menn"/>
    <x v="5"/>
    <x v="5"/>
    <x v="5"/>
    <x v="25"/>
  </r>
  <r>
    <x v="14"/>
    <s v="16"/>
    <x v="14"/>
    <x v="293"/>
    <s v="1601"/>
    <s v="Trondheim"/>
    <s v="2"/>
    <s v="Kvinner"/>
    <x v="0"/>
    <x v="0"/>
    <x v="6"/>
    <x v="6"/>
  </r>
  <r>
    <x v="14"/>
    <s v="16"/>
    <x v="14"/>
    <x v="293"/>
    <s v="1601"/>
    <s v="Trondheim"/>
    <s v="2"/>
    <s v="Kvinner"/>
    <x v="1"/>
    <x v="1"/>
    <x v="6"/>
    <x v="14"/>
  </r>
  <r>
    <x v="14"/>
    <s v="16"/>
    <x v="14"/>
    <x v="293"/>
    <s v="1601"/>
    <s v="Trondheim"/>
    <s v="2"/>
    <s v="Kvinner"/>
    <x v="2"/>
    <x v="2"/>
    <x v="6"/>
    <x v="55"/>
  </r>
  <r>
    <x v="14"/>
    <s v="16"/>
    <x v="14"/>
    <x v="293"/>
    <s v="1601"/>
    <s v="Trondheim"/>
    <s v="2"/>
    <s v="Kvinner"/>
    <x v="3"/>
    <x v="3"/>
    <x v="6"/>
    <x v="28"/>
  </r>
  <r>
    <x v="14"/>
    <s v="16"/>
    <x v="14"/>
    <x v="293"/>
    <s v="1601"/>
    <s v="Trondheim"/>
    <s v="2"/>
    <s v="Kvinner"/>
    <x v="4"/>
    <x v="4"/>
    <x v="6"/>
    <x v="56"/>
  </r>
  <r>
    <x v="14"/>
    <s v="16"/>
    <x v="14"/>
    <x v="293"/>
    <s v="1601"/>
    <s v="Trondheim"/>
    <s v="2"/>
    <s v="Kvinner"/>
    <x v="5"/>
    <x v="5"/>
    <x v="6"/>
    <x v="56"/>
  </r>
  <r>
    <x v="14"/>
    <s v="16"/>
    <x v="14"/>
    <x v="293"/>
    <s v="1601"/>
    <s v="Trondheim"/>
    <s v="1"/>
    <s v="Menn"/>
    <x v="0"/>
    <x v="0"/>
    <x v="6"/>
    <x v="19"/>
  </r>
  <r>
    <x v="14"/>
    <s v="16"/>
    <x v="14"/>
    <x v="293"/>
    <s v="1601"/>
    <s v="Trondheim"/>
    <s v="1"/>
    <s v="Menn"/>
    <x v="1"/>
    <x v="1"/>
    <x v="6"/>
    <x v="21"/>
  </r>
  <r>
    <x v="14"/>
    <s v="16"/>
    <x v="14"/>
    <x v="293"/>
    <s v="1601"/>
    <s v="Trondheim"/>
    <s v="1"/>
    <s v="Menn"/>
    <x v="2"/>
    <x v="2"/>
    <x v="6"/>
    <x v="58"/>
  </r>
  <r>
    <x v="14"/>
    <s v="16"/>
    <x v="14"/>
    <x v="293"/>
    <s v="1601"/>
    <s v="Trondheim"/>
    <s v="1"/>
    <s v="Menn"/>
    <x v="3"/>
    <x v="3"/>
    <x v="6"/>
    <x v="42"/>
  </r>
  <r>
    <x v="14"/>
    <s v="16"/>
    <x v="14"/>
    <x v="293"/>
    <s v="1601"/>
    <s v="Trondheim"/>
    <s v="1"/>
    <s v="Menn"/>
    <x v="4"/>
    <x v="4"/>
    <x v="6"/>
    <x v="87"/>
  </r>
  <r>
    <x v="14"/>
    <s v="16"/>
    <x v="14"/>
    <x v="293"/>
    <s v="1601"/>
    <s v="Trondheim"/>
    <s v="1"/>
    <s v="Menn"/>
    <x v="5"/>
    <x v="5"/>
    <x v="6"/>
    <x v="50"/>
  </r>
  <r>
    <x v="14"/>
    <s v="16"/>
    <x v="14"/>
    <x v="293"/>
    <s v="1601"/>
    <s v="Trondheim"/>
    <s v="2"/>
    <s v="Kvinner"/>
    <x v="0"/>
    <x v="0"/>
    <x v="7"/>
    <x v="36"/>
  </r>
  <r>
    <x v="14"/>
    <s v="16"/>
    <x v="14"/>
    <x v="293"/>
    <s v="1601"/>
    <s v="Trondheim"/>
    <s v="2"/>
    <s v="Kvinner"/>
    <x v="1"/>
    <x v="1"/>
    <x v="7"/>
    <x v="14"/>
  </r>
  <r>
    <x v="14"/>
    <s v="16"/>
    <x v="14"/>
    <x v="293"/>
    <s v="1601"/>
    <s v="Trondheim"/>
    <s v="2"/>
    <s v="Kvinner"/>
    <x v="2"/>
    <x v="2"/>
    <x v="7"/>
    <x v="46"/>
  </r>
  <r>
    <x v="14"/>
    <s v="16"/>
    <x v="14"/>
    <x v="293"/>
    <s v="1601"/>
    <s v="Trondheim"/>
    <s v="2"/>
    <s v="Kvinner"/>
    <x v="3"/>
    <x v="3"/>
    <x v="7"/>
    <x v="45"/>
  </r>
  <r>
    <x v="14"/>
    <s v="16"/>
    <x v="14"/>
    <x v="293"/>
    <s v="1601"/>
    <s v="Trondheim"/>
    <s v="2"/>
    <s v="Kvinner"/>
    <x v="4"/>
    <x v="4"/>
    <x v="7"/>
    <x v="36"/>
  </r>
  <r>
    <x v="14"/>
    <s v="16"/>
    <x v="14"/>
    <x v="293"/>
    <s v="1601"/>
    <s v="Trondheim"/>
    <s v="2"/>
    <s v="Kvinner"/>
    <x v="5"/>
    <x v="5"/>
    <x v="7"/>
    <x v="36"/>
  </r>
  <r>
    <x v="14"/>
    <s v="16"/>
    <x v="14"/>
    <x v="293"/>
    <s v="1601"/>
    <s v="Trondheim"/>
    <s v="1"/>
    <s v="Menn"/>
    <x v="0"/>
    <x v="0"/>
    <x v="7"/>
    <x v="5"/>
  </r>
  <r>
    <x v="14"/>
    <s v="16"/>
    <x v="14"/>
    <x v="293"/>
    <s v="1601"/>
    <s v="Trondheim"/>
    <s v="1"/>
    <s v="Menn"/>
    <x v="1"/>
    <x v="1"/>
    <x v="7"/>
    <x v="36"/>
  </r>
  <r>
    <x v="14"/>
    <s v="16"/>
    <x v="14"/>
    <x v="293"/>
    <s v="1601"/>
    <s v="Trondheim"/>
    <s v="1"/>
    <s v="Menn"/>
    <x v="2"/>
    <x v="2"/>
    <x v="7"/>
    <x v="26"/>
  </r>
  <r>
    <x v="14"/>
    <s v="16"/>
    <x v="14"/>
    <x v="293"/>
    <s v="1601"/>
    <s v="Trondheim"/>
    <s v="1"/>
    <s v="Menn"/>
    <x v="3"/>
    <x v="3"/>
    <x v="7"/>
    <x v="49"/>
  </r>
  <r>
    <x v="14"/>
    <s v="16"/>
    <x v="14"/>
    <x v="293"/>
    <s v="1601"/>
    <s v="Trondheim"/>
    <s v="1"/>
    <s v="Menn"/>
    <x v="4"/>
    <x v="4"/>
    <x v="7"/>
    <x v="69"/>
  </r>
  <r>
    <x v="14"/>
    <s v="16"/>
    <x v="14"/>
    <x v="293"/>
    <s v="1601"/>
    <s v="Trondheim"/>
    <s v="1"/>
    <s v="Menn"/>
    <x v="5"/>
    <x v="5"/>
    <x v="7"/>
    <x v="16"/>
  </r>
  <r>
    <x v="14"/>
    <s v="16"/>
    <x v="14"/>
    <x v="294"/>
    <s v="1612"/>
    <s v="Hemne"/>
    <s v="2"/>
    <s v="Kvinner"/>
    <x v="0"/>
    <x v="0"/>
    <x v="0"/>
    <x v="7"/>
  </r>
  <r>
    <x v="14"/>
    <s v="16"/>
    <x v="14"/>
    <x v="294"/>
    <s v="1612"/>
    <s v="Hemne"/>
    <s v="2"/>
    <s v="Kvinner"/>
    <x v="1"/>
    <x v="1"/>
    <x v="0"/>
    <x v="12"/>
  </r>
  <r>
    <x v="14"/>
    <s v="16"/>
    <x v="14"/>
    <x v="294"/>
    <s v="1612"/>
    <s v="Hemne"/>
    <s v="2"/>
    <s v="Kvinner"/>
    <x v="2"/>
    <x v="2"/>
    <x v="0"/>
    <x v="2"/>
  </r>
  <r>
    <x v="14"/>
    <s v="16"/>
    <x v="14"/>
    <x v="294"/>
    <s v="1612"/>
    <s v="Hemne"/>
    <s v="2"/>
    <s v="Kvinner"/>
    <x v="3"/>
    <x v="3"/>
    <x v="0"/>
    <x v="24"/>
  </r>
  <r>
    <x v="14"/>
    <s v="16"/>
    <x v="14"/>
    <x v="294"/>
    <s v="1612"/>
    <s v="Hemne"/>
    <s v="2"/>
    <s v="Kvinner"/>
    <x v="4"/>
    <x v="4"/>
    <x v="0"/>
    <x v="11"/>
  </r>
  <r>
    <x v="14"/>
    <s v="16"/>
    <x v="14"/>
    <x v="294"/>
    <s v="1612"/>
    <s v="Hemne"/>
    <s v="2"/>
    <s v="Kvinner"/>
    <x v="5"/>
    <x v="5"/>
    <x v="0"/>
    <x v="7"/>
  </r>
  <r>
    <x v="14"/>
    <s v="16"/>
    <x v="14"/>
    <x v="294"/>
    <s v="1612"/>
    <s v="Hemne"/>
    <s v="1"/>
    <s v="Menn"/>
    <x v="0"/>
    <x v="0"/>
    <x v="0"/>
    <x v="6"/>
  </r>
  <r>
    <x v="14"/>
    <s v="16"/>
    <x v="14"/>
    <x v="294"/>
    <s v="1612"/>
    <s v="Hemne"/>
    <s v="1"/>
    <s v="Menn"/>
    <x v="1"/>
    <x v="1"/>
    <x v="0"/>
    <x v="1"/>
  </r>
  <r>
    <x v="14"/>
    <s v="16"/>
    <x v="14"/>
    <x v="294"/>
    <s v="1612"/>
    <s v="Hemne"/>
    <s v="1"/>
    <s v="Menn"/>
    <x v="2"/>
    <x v="2"/>
    <x v="0"/>
    <x v="45"/>
  </r>
  <r>
    <x v="14"/>
    <s v="16"/>
    <x v="14"/>
    <x v="294"/>
    <s v="1612"/>
    <s v="Hemne"/>
    <s v="1"/>
    <s v="Menn"/>
    <x v="3"/>
    <x v="3"/>
    <x v="0"/>
    <x v="34"/>
  </r>
  <r>
    <x v="14"/>
    <s v="16"/>
    <x v="14"/>
    <x v="294"/>
    <s v="1612"/>
    <s v="Hemne"/>
    <s v="1"/>
    <s v="Menn"/>
    <x v="4"/>
    <x v="4"/>
    <x v="0"/>
    <x v="10"/>
  </r>
  <r>
    <x v="14"/>
    <s v="16"/>
    <x v="14"/>
    <x v="294"/>
    <s v="1612"/>
    <s v="Hemne"/>
    <s v="1"/>
    <s v="Menn"/>
    <x v="5"/>
    <x v="5"/>
    <x v="0"/>
    <x v="40"/>
  </r>
  <r>
    <x v="14"/>
    <s v="16"/>
    <x v="14"/>
    <x v="294"/>
    <s v="1612"/>
    <s v="Hemne"/>
    <s v="2"/>
    <s v="Kvinner"/>
    <x v="0"/>
    <x v="0"/>
    <x v="1"/>
    <x v="13"/>
  </r>
  <r>
    <x v="14"/>
    <s v="16"/>
    <x v="14"/>
    <x v="294"/>
    <s v="1612"/>
    <s v="Hemne"/>
    <s v="2"/>
    <s v="Kvinner"/>
    <x v="1"/>
    <x v="1"/>
    <x v="1"/>
    <x v="13"/>
  </r>
  <r>
    <x v="14"/>
    <s v="16"/>
    <x v="14"/>
    <x v="294"/>
    <s v="1612"/>
    <s v="Hemne"/>
    <s v="2"/>
    <s v="Kvinner"/>
    <x v="2"/>
    <x v="2"/>
    <x v="1"/>
    <x v="36"/>
  </r>
  <r>
    <x v="14"/>
    <s v="16"/>
    <x v="14"/>
    <x v="294"/>
    <s v="1612"/>
    <s v="Hemne"/>
    <s v="2"/>
    <s v="Kvinner"/>
    <x v="3"/>
    <x v="3"/>
    <x v="1"/>
    <x v="16"/>
  </r>
  <r>
    <x v="14"/>
    <s v="16"/>
    <x v="14"/>
    <x v="294"/>
    <s v="1612"/>
    <s v="Hemne"/>
    <s v="2"/>
    <s v="Kvinner"/>
    <x v="4"/>
    <x v="4"/>
    <x v="1"/>
    <x v="41"/>
  </r>
  <r>
    <x v="14"/>
    <s v="16"/>
    <x v="14"/>
    <x v="294"/>
    <s v="1612"/>
    <s v="Hemne"/>
    <s v="2"/>
    <s v="Kvinner"/>
    <x v="5"/>
    <x v="5"/>
    <x v="1"/>
    <x v="15"/>
  </r>
  <r>
    <x v="14"/>
    <s v="16"/>
    <x v="14"/>
    <x v="294"/>
    <s v="1612"/>
    <s v="Hemne"/>
    <s v="1"/>
    <s v="Menn"/>
    <x v="0"/>
    <x v="0"/>
    <x v="1"/>
    <x v="51"/>
  </r>
  <r>
    <x v="14"/>
    <s v="16"/>
    <x v="14"/>
    <x v="294"/>
    <s v="1612"/>
    <s v="Hemne"/>
    <s v="1"/>
    <s v="Menn"/>
    <x v="1"/>
    <x v="1"/>
    <x v="1"/>
    <x v="4"/>
  </r>
  <r>
    <x v="14"/>
    <s v="16"/>
    <x v="14"/>
    <x v="294"/>
    <s v="1612"/>
    <s v="Hemne"/>
    <s v="1"/>
    <s v="Menn"/>
    <x v="2"/>
    <x v="2"/>
    <x v="1"/>
    <x v="31"/>
  </r>
  <r>
    <x v="14"/>
    <s v="16"/>
    <x v="14"/>
    <x v="294"/>
    <s v="1612"/>
    <s v="Hemne"/>
    <s v="1"/>
    <s v="Menn"/>
    <x v="3"/>
    <x v="3"/>
    <x v="1"/>
    <x v="68"/>
  </r>
  <r>
    <x v="14"/>
    <s v="16"/>
    <x v="14"/>
    <x v="294"/>
    <s v="1612"/>
    <s v="Hemne"/>
    <s v="1"/>
    <s v="Menn"/>
    <x v="4"/>
    <x v="4"/>
    <x v="1"/>
    <x v="60"/>
  </r>
  <r>
    <x v="14"/>
    <s v="16"/>
    <x v="14"/>
    <x v="294"/>
    <s v="1612"/>
    <s v="Hemne"/>
    <s v="1"/>
    <s v="Menn"/>
    <x v="5"/>
    <x v="5"/>
    <x v="1"/>
    <x v="8"/>
  </r>
  <r>
    <x v="14"/>
    <s v="16"/>
    <x v="14"/>
    <x v="294"/>
    <s v="1612"/>
    <s v="Hemne"/>
    <s v="2"/>
    <s v="Kvinner"/>
    <x v="0"/>
    <x v="0"/>
    <x v="2"/>
    <x v="2"/>
  </r>
  <r>
    <x v="14"/>
    <s v="16"/>
    <x v="14"/>
    <x v="294"/>
    <s v="1612"/>
    <s v="Hemne"/>
    <s v="2"/>
    <s v="Kvinner"/>
    <x v="1"/>
    <x v="1"/>
    <x v="2"/>
    <x v="21"/>
  </r>
  <r>
    <x v="14"/>
    <s v="16"/>
    <x v="14"/>
    <x v="294"/>
    <s v="1612"/>
    <s v="Hemne"/>
    <s v="2"/>
    <s v="Kvinner"/>
    <x v="2"/>
    <x v="2"/>
    <x v="2"/>
    <x v="2"/>
  </r>
  <r>
    <x v="14"/>
    <s v="16"/>
    <x v="14"/>
    <x v="294"/>
    <s v="1612"/>
    <s v="Hemne"/>
    <s v="2"/>
    <s v="Kvinner"/>
    <x v="3"/>
    <x v="3"/>
    <x v="2"/>
    <x v="27"/>
  </r>
  <r>
    <x v="14"/>
    <s v="16"/>
    <x v="14"/>
    <x v="294"/>
    <s v="1612"/>
    <s v="Hemne"/>
    <s v="2"/>
    <s v="Kvinner"/>
    <x v="4"/>
    <x v="4"/>
    <x v="2"/>
    <x v="41"/>
  </r>
  <r>
    <x v="14"/>
    <s v="16"/>
    <x v="14"/>
    <x v="294"/>
    <s v="1612"/>
    <s v="Hemne"/>
    <s v="2"/>
    <s v="Kvinner"/>
    <x v="5"/>
    <x v="5"/>
    <x v="2"/>
    <x v="6"/>
  </r>
  <r>
    <x v="14"/>
    <s v="16"/>
    <x v="14"/>
    <x v="294"/>
    <s v="1612"/>
    <s v="Hemne"/>
    <s v="1"/>
    <s v="Menn"/>
    <x v="0"/>
    <x v="0"/>
    <x v="2"/>
    <x v="28"/>
  </r>
  <r>
    <x v="14"/>
    <s v="16"/>
    <x v="14"/>
    <x v="294"/>
    <s v="1612"/>
    <s v="Hemne"/>
    <s v="1"/>
    <s v="Menn"/>
    <x v="1"/>
    <x v="1"/>
    <x v="2"/>
    <x v="51"/>
  </r>
  <r>
    <x v="14"/>
    <s v="16"/>
    <x v="14"/>
    <x v="294"/>
    <s v="1612"/>
    <s v="Hemne"/>
    <s v="1"/>
    <s v="Menn"/>
    <x v="2"/>
    <x v="2"/>
    <x v="2"/>
    <x v="50"/>
  </r>
  <r>
    <x v="14"/>
    <s v="16"/>
    <x v="14"/>
    <x v="294"/>
    <s v="1612"/>
    <s v="Hemne"/>
    <s v="1"/>
    <s v="Menn"/>
    <x v="3"/>
    <x v="3"/>
    <x v="2"/>
    <x v="18"/>
  </r>
  <r>
    <x v="14"/>
    <s v="16"/>
    <x v="14"/>
    <x v="294"/>
    <s v="1612"/>
    <s v="Hemne"/>
    <s v="1"/>
    <s v="Menn"/>
    <x v="4"/>
    <x v="4"/>
    <x v="2"/>
    <x v="31"/>
  </r>
  <r>
    <x v="14"/>
    <s v="16"/>
    <x v="14"/>
    <x v="294"/>
    <s v="1612"/>
    <s v="Hemne"/>
    <s v="1"/>
    <s v="Menn"/>
    <x v="5"/>
    <x v="5"/>
    <x v="2"/>
    <x v="51"/>
  </r>
  <r>
    <x v="14"/>
    <s v="16"/>
    <x v="14"/>
    <x v="294"/>
    <s v="1612"/>
    <s v="Hemne"/>
    <s v="2"/>
    <s v="Kvinner"/>
    <x v="0"/>
    <x v="0"/>
    <x v="3"/>
    <x v="36"/>
  </r>
  <r>
    <x v="14"/>
    <s v="16"/>
    <x v="14"/>
    <x v="294"/>
    <s v="1612"/>
    <s v="Hemne"/>
    <s v="2"/>
    <s v="Kvinner"/>
    <x v="1"/>
    <x v="1"/>
    <x v="3"/>
    <x v="7"/>
  </r>
  <r>
    <x v="14"/>
    <s v="16"/>
    <x v="14"/>
    <x v="294"/>
    <s v="1612"/>
    <s v="Hemne"/>
    <s v="2"/>
    <s v="Kvinner"/>
    <x v="2"/>
    <x v="2"/>
    <x v="3"/>
    <x v="24"/>
  </r>
  <r>
    <x v="14"/>
    <s v="16"/>
    <x v="14"/>
    <x v="294"/>
    <s v="1612"/>
    <s v="Hemne"/>
    <s v="2"/>
    <s v="Kvinner"/>
    <x v="3"/>
    <x v="3"/>
    <x v="3"/>
    <x v="11"/>
  </r>
  <r>
    <x v="14"/>
    <s v="16"/>
    <x v="14"/>
    <x v="294"/>
    <s v="1612"/>
    <s v="Hemne"/>
    <s v="2"/>
    <s v="Kvinner"/>
    <x v="4"/>
    <x v="4"/>
    <x v="3"/>
    <x v="51"/>
  </r>
  <r>
    <x v="14"/>
    <s v="16"/>
    <x v="14"/>
    <x v="294"/>
    <s v="1612"/>
    <s v="Hemne"/>
    <s v="2"/>
    <s v="Kvinner"/>
    <x v="5"/>
    <x v="5"/>
    <x v="3"/>
    <x v="12"/>
  </r>
  <r>
    <x v="14"/>
    <s v="16"/>
    <x v="14"/>
    <x v="294"/>
    <s v="1612"/>
    <s v="Hemne"/>
    <s v="1"/>
    <s v="Menn"/>
    <x v="0"/>
    <x v="0"/>
    <x v="3"/>
    <x v="51"/>
  </r>
  <r>
    <x v="14"/>
    <s v="16"/>
    <x v="14"/>
    <x v="294"/>
    <s v="1612"/>
    <s v="Hemne"/>
    <s v="1"/>
    <s v="Menn"/>
    <x v="1"/>
    <x v="1"/>
    <x v="3"/>
    <x v="32"/>
  </r>
  <r>
    <x v="14"/>
    <s v="16"/>
    <x v="14"/>
    <x v="294"/>
    <s v="1612"/>
    <s v="Hemne"/>
    <s v="1"/>
    <s v="Menn"/>
    <x v="2"/>
    <x v="2"/>
    <x v="3"/>
    <x v="38"/>
  </r>
  <r>
    <x v="14"/>
    <s v="16"/>
    <x v="14"/>
    <x v="294"/>
    <s v="1612"/>
    <s v="Hemne"/>
    <s v="1"/>
    <s v="Menn"/>
    <x v="3"/>
    <x v="3"/>
    <x v="3"/>
    <x v="37"/>
  </r>
  <r>
    <x v="14"/>
    <s v="16"/>
    <x v="14"/>
    <x v="294"/>
    <s v="1612"/>
    <s v="Hemne"/>
    <s v="1"/>
    <s v="Menn"/>
    <x v="4"/>
    <x v="4"/>
    <x v="3"/>
    <x v="35"/>
  </r>
  <r>
    <x v="14"/>
    <s v="16"/>
    <x v="14"/>
    <x v="294"/>
    <s v="1612"/>
    <s v="Hemne"/>
    <s v="1"/>
    <s v="Menn"/>
    <x v="5"/>
    <x v="5"/>
    <x v="3"/>
    <x v="45"/>
  </r>
  <r>
    <x v="14"/>
    <s v="16"/>
    <x v="14"/>
    <x v="294"/>
    <s v="1612"/>
    <s v="Hemne"/>
    <s v="2"/>
    <s v="Kvinner"/>
    <x v="0"/>
    <x v="0"/>
    <x v="4"/>
    <x v="6"/>
  </r>
  <r>
    <x v="14"/>
    <s v="16"/>
    <x v="14"/>
    <x v="294"/>
    <s v="1612"/>
    <s v="Hemne"/>
    <s v="2"/>
    <s v="Kvinner"/>
    <x v="1"/>
    <x v="1"/>
    <x v="4"/>
    <x v="19"/>
  </r>
  <r>
    <x v="14"/>
    <s v="16"/>
    <x v="14"/>
    <x v="294"/>
    <s v="1612"/>
    <s v="Hemne"/>
    <s v="2"/>
    <s v="Kvinner"/>
    <x v="2"/>
    <x v="2"/>
    <x v="4"/>
    <x v="15"/>
  </r>
  <r>
    <x v="14"/>
    <s v="16"/>
    <x v="14"/>
    <x v="294"/>
    <s v="1612"/>
    <s v="Hemne"/>
    <s v="2"/>
    <s v="Kvinner"/>
    <x v="3"/>
    <x v="3"/>
    <x v="4"/>
    <x v="32"/>
  </r>
  <r>
    <x v="14"/>
    <s v="16"/>
    <x v="14"/>
    <x v="294"/>
    <s v="1612"/>
    <s v="Hemne"/>
    <s v="2"/>
    <s v="Kvinner"/>
    <x v="4"/>
    <x v="4"/>
    <x v="4"/>
    <x v="24"/>
  </r>
  <r>
    <x v="14"/>
    <s v="16"/>
    <x v="14"/>
    <x v="294"/>
    <s v="1612"/>
    <s v="Hemne"/>
    <s v="2"/>
    <s v="Kvinner"/>
    <x v="5"/>
    <x v="5"/>
    <x v="4"/>
    <x v="12"/>
  </r>
  <r>
    <x v="14"/>
    <s v="16"/>
    <x v="14"/>
    <x v="294"/>
    <s v="1612"/>
    <s v="Hemne"/>
    <s v="1"/>
    <s v="Menn"/>
    <x v="0"/>
    <x v="0"/>
    <x v="4"/>
    <x v="20"/>
  </r>
  <r>
    <x v="14"/>
    <s v="16"/>
    <x v="14"/>
    <x v="294"/>
    <s v="1612"/>
    <s v="Hemne"/>
    <s v="1"/>
    <s v="Menn"/>
    <x v="1"/>
    <x v="1"/>
    <x v="4"/>
    <x v="40"/>
  </r>
  <r>
    <x v="14"/>
    <s v="16"/>
    <x v="14"/>
    <x v="294"/>
    <s v="1612"/>
    <s v="Hemne"/>
    <s v="1"/>
    <s v="Menn"/>
    <x v="2"/>
    <x v="2"/>
    <x v="4"/>
    <x v="16"/>
  </r>
  <r>
    <x v="14"/>
    <s v="16"/>
    <x v="14"/>
    <x v="294"/>
    <s v="1612"/>
    <s v="Hemne"/>
    <s v="1"/>
    <s v="Menn"/>
    <x v="3"/>
    <x v="3"/>
    <x v="4"/>
    <x v="95"/>
  </r>
  <r>
    <x v="14"/>
    <s v="16"/>
    <x v="14"/>
    <x v="294"/>
    <s v="1612"/>
    <s v="Hemne"/>
    <s v="1"/>
    <s v="Menn"/>
    <x v="4"/>
    <x v="4"/>
    <x v="4"/>
    <x v="62"/>
  </r>
  <r>
    <x v="14"/>
    <s v="16"/>
    <x v="14"/>
    <x v="294"/>
    <s v="1612"/>
    <s v="Hemne"/>
    <s v="1"/>
    <s v="Menn"/>
    <x v="5"/>
    <x v="5"/>
    <x v="4"/>
    <x v="45"/>
  </r>
  <r>
    <x v="14"/>
    <s v="16"/>
    <x v="14"/>
    <x v="294"/>
    <s v="1612"/>
    <s v="Hemne"/>
    <s v="2"/>
    <s v="Kvinner"/>
    <x v="0"/>
    <x v="0"/>
    <x v="5"/>
    <x v="5"/>
  </r>
  <r>
    <x v="14"/>
    <s v="16"/>
    <x v="14"/>
    <x v="294"/>
    <s v="1612"/>
    <s v="Hemne"/>
    <s v="2"/>
    <s v="Kvinner"/>
    <x v="1"/>
    <x v="1"/>
    <x v="5"/>
    <x v="5"/>
  </r>
  <r>
    <x v="14"/>
    <s v="16"/>
    <x v="14"/>
    <x v="294"/>
    <s v="1612"/>
    <s v="Hemne"/>
    <s v="2"/>
    <s v="Kvinner"/>
    <x v="2"/>
    <x v="2"/>
    <x v="5"/>
    <x v="36"/>
  </r>
  <r>
    <x v="14"/>
    <s v="16"/>
    <x v="14"/>
    <x v="294"/>
    <s v="1612"/>
    <s v="Hemne"/>
    <s v="2"/>
    <s v="Kvinner"/>
    <x v="3"/>
    <x v="3"/>
    <x v="5"/>
    <x v="46"/>
  </r>
  <r>
    <x v="14"/>
    <s v="16"/>
    <x v="14"/>
    <x v="294"/>
    <s v="1612"/>
    <s v="Hemne"/>
    <s v="2"/>
    <s v="Kvinner"/>
    <x v="4"/>
    <x v="4"/>
    <x v="5"/>
    <x v="20"/>
  </r>
  <r>
    <x v="14"/>
    <s v="16"/>
    <x v="14"/>
    <x v="294"/>
    <s v="1612"/>
    <s v="Hemne"/>
    <s v="2"/>
    <s v="Kvinner"/>
    <x v="5"/>
    <x v="5"/>
    <x v="5"/>
    <x v="7"/>
  </r>
  <r>
    <x v="14"/>
    <s v="16"/>
    <x v="14"/>
    <x v="294"/>
    <s v="1612"/>
    <s v="Hemne"/>
    <s v="1"/>
    <s v="Menn"/>
    <x v="0"/>
    <x v="0"/>
    <x v="5"/>
    <x v="56"/>
  </r>
  <r>
    <x v="14"/>
    <s v="16"/>
    <x v="14"/>
    <x v="294"/>
    <s v="1612"/>
    <s v="Hemne"/>
    <s v="1"/>
    <s v="Menn"/>
    <x v="1"/>
    <x v="1"/>
    <x v="5"/>
    <x v="55"/>
  </r>
  <r>
    <x v="14"/>
    <s v="16"/>
    <x v="14"/>
    <x v="294"/>
    <s v="1612"/>
    <s v="Hemne"/>
    <s v="1"/>
    <s v="Menn"/>
    <x v="2"/>
    <x v="2"/>
    <x v="5"/>
    <x v="8"/>
  </r>
  <r>
    <x v="14"/>
    <s v="16"/>
    <x v="14"/>
    <x v="294"/>
    <s v="1612"/>
    <s v="Hemne"/>
    <s v="1"/>
    <s v="Menn"/>
    <x v="3"/>
    <x v="3"/>
    <x v="5"/>
    <x v="95"/>
  </r>
  <r>
    <x v="14"/>
    <s v="16"/>
    <x v="14"/>
    <x v="294"/>
    <s v="1612"/>
    <s v="Hemne"/>
    <s v="1"/>
    <s v="Menn"/>
    <x v="4"/>
    <x v="4"/>
    <x v="5"/>
    <x v="62"/>
  </r>
  <r>
    <x v="14"/>
    <s v="16"/>
    <x v="14"/>
    <x v="294"/>
    <s v="1612"/>
    <s v="Hemne"/>
    <s v="1"/>
    <s v="Menn"/>
    <x v="5"/>
    <x v="5"/>
    <x v="5"/>
    <x v="27"/>
  </r>
  <r>
    <x v="14"/>
    <s v="16"/>
    <x v="14"/>
    <x v="294"/>
    <s v="1612"/>
    <s v="Hemne"/>
    <s v="2"/>
    <s v="Kvinner"/>
    <x v="0"/>
    <x v="0"/>
    <x v="6"/>
    <x v="7"/>
  </r>
  <r>
    <x v="14"/>
    <s v="16"/>
    <x v="14"/>
    <x v="294"/>
    <s v="1612"/>
    <s v="Hemne"/>
    <s v="2"/>
    <s v="Kvinner"/>
    <x v="1"/>
    <x v="1"/>
    <x v="6"/>
    <x v="5"/>
  </r>
  <r>
    <x v="14"/>
    <s v="16"/>
    <x v="14"/>
    <x v="294"/>
    <s v="1612"/>
    <s v="Hemne"/>
    <s v="2"/>
    <s v="Kvinner"/>
    <x v="2"/>
    <x v="2"/>
    <x v="6"/>
    <x v="36"/>
  </r>
  <r>
    <x v="14"/>
    <s v="16"/>
    <x v="14"/>
    <x v="294"/>
    <s v="1612"/>
    <s v="Hemne"/>
    <s v="2"/>
    <s v="Kvinner"/>
    <x v="3"/>
    <x v="3"/>
    <x v="6"/>
    <x v="41"/>
  </r>
  <r>
    <x v="14"/>
    <s v="16"/>
    <x v="14"/>
    <x v="294"/>
    <s v="1612"/>
    <s v="Hemne"/>
    <s v="2"/>
    <s v="Kvinner"/>
    <x v="4"/>
    <x v="4"/>
    <x v="6"/>
    <x v="14"/>
  </r>
  <r>
    <x v="14"/>
    <s v="16"/>
    <x v="14"/>
    <x v="294"/>
    <s v="1612"/>
    <s v="Hemne"/>
    <s v="2"/>
    <s v="Kvinner"/>
    <x v="5"/>
    <x v="5"/>
    <x v="6"/>
    <x v="6"/>
  </r>
  <r>
    <x v="14"/>
    <s v="16"/>
    <x v="14"/>
    <x v="294"/>
    <s v="1612"/>
    <s v="Hemne"/>
    <s v="1"/>
    <s v="Menn"/>
    <x v="0"/>
    <x v="0"/>
    <x v="6"/>
    <x v="11"/>
  </r>
  <r>
    <x v="14"/>
    <s v="16"/>
    <x v="14"/>
    <x v="294"/>
    <s v="1612"/>
    <s v="Hemne"/>
    <s v="1"/>
    <s v="Menn"/>
    <x v="1"/>
    <x v="1"/>
    <x v="6"/>
    <x v="11"/>
  </r>
  <r>
    <x v="14"/>
    <s v="16"/>
    <x v="14"/>
    <x v="294"/>
    <s v="1612"/>
    <s v="Hemne"/>
    <s v="1"/>
    <s v="Menn"/>
    <x v="2"/>
    <x v="2"/>
    <x v="6"/>
    <x v="10"/>
  </r>
  <r>
    <x v="14"/>
    <s v="16"/>
    <x v="14"/>
    <x v="294"/>
    <s v="1612"/>
    <s v="Hemne"/>
    <s v="1"/>
    <s v="Menn"/>
    <x v="3"/>
    <x v="3"/>
    <x v="6"/>
    <x v="17"/>
  </r>
  <r>
    <x v="14"/>
    <s v="16"/>
    <x v="14"/>
    <x v="294"/>
    <s v="1612"/>
    <s v="Hemne"/>
    <s v="1"/>
    <s v="Menn"/>
    <x v="4"/>
    <x v="4"/>
    <x v="6"/>
    <x v="72"/>
  </r>
  <r>
    <x v="14"/>
    <s v="16"/>
    <x v="14"/>
    <x v="294"/>
    <s v="1612"/>
    <s v="Hemne"/>
    <s v="1"/>
    <s v="Menn"/>
    <x v="5"/>
    <x v="5"/>
    <x v="6"/>
    <x v="32"/>
  </r>
  <r>
    <x v="14"/>
    <s v="16"/>
    <x v="14"/>
    <x v="294"/>
    <s v="1612"/>
    <s v="Hemne"/>
    <s v="2"/>
    <s v="Kvinner"/>
    <x v="0"/>
    <x v="0"/>
    <x v="7"/>
    <x v="1"/>
  </r>
  <r>
    <x v="14"/>
    <s v="16"/>
    <x v="14"/>
    <x v="294"/>
    <s v="1612"/>
    <s v="Hemne"/>
    <s v="2"/>
    <s v="Kvinner"/>
    <x v="1"/>
    <x v="1"/>
    <x v="7"/>
    <x v="1"/>
  </r>
  <r>
    <x v="14"/>
    <s v="16"/>
    <x v="14"/>
    <x v="294"/>
    <s v="1612"/>
    <s v="Hemne"/>
    <s v="2"/>
    <s v="Kvinner"/>
    <x v="2"/>
    <x v="2"/>
    <x v="7"/>
    <x v="14"/>
  </r>
  <r>
    <x v="14"/>
    <s v="16"/>
    <x v="14"/>
    <x v="294"/>
    <s v="1612"/>
    <s v="Hemne"/>
    <s v="2"/>
    <s v="Kvinner"/>
    <x v="3"/>
    <x v="3"/>
    <x v="7"/>
    <x v="46"/>
  </r>
  <r>
    <x v="14"/>
    <s v="16"/>
    <x v="14"/>
    <x v="294"/>
    <s v="1612"/>
    <s v="Hemne"/>
    <s v="2"/>
    <s v="Kvinner"/>
    <x v="4"/>
    <x v="4"/>
    <x v="7"/>
    <x v="2"/>
  </r>
  <r>
    <x v="14"/>
    <s v="16"/>
    <x v="14"/>
    <x v="294"/>
    <s v="1612"/>
    <s v="Hemne"/>
    <s v="2"/>
    <s v="Kvinner"/>
    <x v="5"/>
    <x v="5"/>
    <x v="7"/>
    <x v="6"/>
  </r>
  <r>
    <x v="14"/>
    <s v="16"/>
    <x v="14"/>
    <x v="294"/>
    <s v="1612"/>
    <s v="Hemne"/>
    <s v="1"/>
    <s v="Menn"/>
    <x v="0"/>
    <x v="0"/>
    <x v="7"/>
    <x v="36"/>
  </r>
  <r>
    <x v="14"/>
    <s v="16"/>
    <x v="14"/>
    <x v="294"/>
    <s v="1612"/>
    <s v="Hemne"/>
    <s v="1"/>
    <s v="Menn"/>
    <x v="1"/>
    <x v="1"/>
    <x v="7"/>
    <x v="15"/>
  </r>
  <r>
    <x v="14"/>
    <s v="16"/>
    <x v="14"/>
    <x v="294"/>
    <s v="1612"/>
    <s v="Hemne"/>
    <s v="1"/>
    <s v="Menn"/>
    <x v="2"/>
    <x v="2"/>
    <x v="7"/>
    <x v="61"/>
  </r>
  <r>
    <x v="14"/>
    <s v="16"/>
    <x v="14"/>
    <x v="294"/>
    <s v="1612"/>
    <s v="Hemne"/>
    <s v="1"/>
    <s v="Menn"/>
    <x v="3"/>
    <x v="3"/>
    <x v="7"/>
    <x v="85"/>
  </r>
  <r>
    <x v="14"/>
    <s v="16"/>
    <x v="14"/>
    <x v="294"/>
    <s v="1612"/>
    <s v="Hemne"/>
    <s v="1"/>
    <s v="Menn"/>
    <x v="4"/>
    <x v="4"/>
    <x v="7"/>
    <x v="32"/>
  </r>
  <r>
    <x v="14"/>
    <s v="16"/>
    <x v="14"/>
    <x v="294"/>
    <s v="1612"/>
    <s v="Hemne"/>
    <s v="1"/>
    <s v="Menn"/>
    <x v="5"/>
    <x v="5"/>
    <x v="7"/>
    <x v="3"/>
  </r>
  <r>
    <x v="14"/>
    <s v="16"/>
    <x v="14"/>
    <x v="295"/>
    <s v="1613"/>
    <s v="Snillfjord"/>
    <s v="2"/>
    <s v="Kvinner"/>
    <x v="0"/>
    <x v="0"/>
    <x v="0"/>
    <x v="1"/>
  </r>
  <r>
    <x v="14"/>
    <s v="16"/>
    <x v="14"/>
    <x v="295"/>
    <s v="1613"/>
    <s v="Snillfjord"/>
    <s v="2"/>
    <s v="Kvinner"/>
    <x v="1"/>
    <x v="1"/>
    <x v="0"/>
    <x v="1"/>
  </r>
  <r>
    <x v="14"/>
    <s v="16"/>
    <x v="14"/>
    <x v="295"/>
    <s v="1613"/>
    <s v="Snillfjord"/>
    <s v="2"/>
    <s v="Kvinner"/>
    <x v="2"/>
    <x v="2"/>
    <x v="0"/>
    <x v="1"/>
  </r>
  <r>
    <x v="14"/>
    <s v="16"/>
    <x v="14"/>
    <x v="295"/>
    <s v="1613"/>
    <s v="Snillfjord"/>
    <s v="2"/>
    <s v="Kvinner"/>
    <x v="3"/>
    <x v="3"/>
    <x v="0"/>
    <x v="6"/>
  </r>
  <r>
    <x v="14"/>
    <s v="16"/>
    <x v="14"/>
    <x v="295"/>
    <s v="1613"/>
    <s v="Snillfjord"/>
    <s v="2"/>
    <s v="Kvinner"/>
    <x v="4"/>
    <x v="4"/>
    <x v="0"/>
    <x v="5"/>
  </r>
  <r>
    <x v="14"/>
    <s v="16"/>
    <x v="14"/>
    <x v="295"/>
    <s v="1613"/>
    <s v="Snillfjord"/>
    <s v="2"/>
    <s v="Kvinner"/>
    <x v="5"/>
    <x v="5"/>
    <x v="0"/>
    <x v="23"/>
  </r>
  <r>
    <x v="14"/>
    <s v="16"/>
    <x v="14"/>
    <x v="295"/>
    <s v="1613"/>
    <s v="Snillfjord"/>
    <s v="1"/>
    <s v="Menn"/>
    <x v="0"/>
    <x v="0"/>
    <x v="0"/>
    <x v="6"/>
  </r>
  <r>
    <x v="14"/>
    <s v="16"/>
    <x v="14"/>
    <x v="295"/>
    <s v="1613"/>
    <s v="Snillfjord"/>
    <s v="1"/>
    <s v="Menn"/>
    <x v="1"/>
    <x v="1"/>
    <x v="0"/>
    <x v="4"/>
  </r>
  <r>
    <x v="14"/>
    <s v="16"/>
    <x v="14"/>
    <x v="295"/>
    <s v="1613"/>
    <s v="Snillfjord"/>
    <s v="1"/>
    <s v="Menn"/>
    <x v="2"/>
    <x v="2"/>
    <x v="0"/>
    <x v="8"/>
  </r>
  <r>
    <x v="14"/>
    <s v="16"/>
    <x v="14"/>
    <x v="295"/>
    <s v="1613"/>
    <s v="Snillfjord"/>
    <s v="1"/>
    <s v="Menn"/>
    <x v="3"/>
    <x v="3"/>
    <x v="0"/>
    <x v="35"/>
  </r>
  <r>
    <x v="14"/>
    <s v="16"/>
    <x v="14"/>
    <x v="295"/>
    <s v="1613"/>
    <s v="Snillfjord"/>
    <s v="1"/>
    <s v="Menn"/>
    <x v="4"/>
    <x v="4"/>
    <x v="0"/>
    <x v="36"/>
  </r>
  <r>
    <x v="14"/>
    <s v="16"/>
    <x v="14"/>
    <x v="295"/>
    <s v="1613"/>
    <s v="Snillfjord"/>
    <s v="1"/>
    <s v="Menn"/>
    <x v="5"/>
    <x v="5"/>
    <x v="0"/>
    <x v="6"/>
  </r>
  <r>
    <x v="14"/>
    <s v="16"/>
    <x v="14"/>
    <x v="295"/>
    <s v="1613"/>
    <s v="Snillfjord"/>
    <s v="2"/>
    <s v="Kvinner"/>
    <x v="0"/>
    <x v="0"/>
    <x v="1"/>
    <x v="19"/>
  </r>
  <r>
    <x v="14"/>
    <s v="16"/>
    <x v="14"/>
    <x v="295"/>
    <s v="1613"/>
    <s v="Snillfjord"/>
    <s v="2"/>
    <s v="Kvinner"/>
    <x v="1"/>
    <x v="1"/>
    <x v="1"/>
    <x v="23"/>
  </r>
  <r>
    <x v="14"/>
    <s v="16"/>
    <x v="14"/>
    <x v="295"/>
    <s v="1613"/>
    <s v="Snillfjord"/>
    <s v="2"/>
    <s v="Kvinner"/>
    <x v="2"/>
    <x v="2"/>
    <x v="1"/>
    <x v="12"/>
  </r>
  <r>
    <x v="14"/>
    <s v="16"/>
    <x v="14"/>
    <x v="295"/>
    <s v="1613"/>
    <s v="Snillfjord"/>
    <s v="2"/>
    <s v="Kvinner"/>
    <x v="3"/>
    <x v="3"/>
    <x v="1"/>
    <x v="5"/>
  </r>
  <r>
    <x v="14"/>
    <s v="16"/>
    <x v="14"/>
    <x v="295"/>
    <s v="1613"/>
    <s v="Snillfjord"/>
    <s v="2"/>
    <s v="Kvinner"/>
    <x v="4"/>
    <x v="4"/>
    <x v="1"/>
    <x v="7"/>
  </r>
  <r>
    <x v="14"/>
    <s v="16"/>
    <x v="14"/>
    <x v="295"/>
    <s v="1613"/>
    <s v="Snillfjord"/>
    <s v="2"/>
    <s v="Kvinner"/>
    <x v="5"/>
    <x v="5"/>
    <x v="1"/>
    <x v="39"/>
  </r>
  <r>
    <x v="14"/>
    <s v="16"/>
    <x v="14"/>
    <x v="295"/>
    <s v="1613"/>
    <s v="Snillfjord"/>
    <s v="1"/>
    <s v="Menn"/>
    <x v="0"/>
    <x v="0"/>
    <x v="1"/>
    <x v="7"/>
  </r>
  <r>
    <x v="14"/>
    <s v="16"/>
    <x v="14"/>
    <x v="295"/>
    <s v="1613"/>
    <s v="Snillfjord"/>
    <s v="1"/>
    <s v="Menn"/>
    <x v="1"/>
    <x v="1"/>
    <x v="1"/>
    <x v="36"/>
  </r>
  <r>
    <x v="14"/>
    <s v="16"/>
    <x v="14"/>
    <x v="295"/>
    <s v="1613"/>
    <s v="Snillfjord"/>
    <s v="1"/>
    <s v="Menn"/>
    <x v="2"/>
    <x v="2"/>
    <x v="1"/>
    <x v="35"/>
  </r>
  <r>
    <x v="14"/>
    <s v="16"/>
    <x v="14"/>
    <x v="295"/>
    <s v="1613"/>
    <s v="Snillfjord"/>
    <s v="1"/>
    <s v="Menn"/>
    <x v="3"/>
    <x v="3"/>
    <x v="1"/>
    <x v="73"/>
  </r>
  <r>
    <x v="14"/>
    <s v="16"/>
    <x v="14"/>
    <x v="295"/>
    <s v="1613"/>
    <s v="Snillfjord"/>
    <s v="1"/>
    <s v="Menn"/>
    <x v="4"/>
    <x v="4"/>
    <x v="1"/>
    <x v="14"/>
  </r>
  <r>
    <x v="14"/>
    <s v="16"/>
    <x v="14"/>
    <x v="295"/>
    <s v="1613"/>
    <s v="Snillfjord"/>
    <s v="1"/>
    <s v="Menn"/>
    <x v="5"/>
    <x v="5"/>
    <x v="1"/>
    <x v="19"/>
  </r>
  <r>
    <x v="14"/>
    <s v="16"/>
    <x v="14"/>
    <x v="295"/>
    <s v="1613"/>
    <s v="Snillfjord"/>
    <s v="2"/>
    <s v="Kvinner"/>
    <x v="0"/>
    <x v="0"/>
    <x v="2"/>
    <x v="19"/>
  </r>
  <r>
    <x v="14"/>
    <s v="16"/>
    <x v="14"/>
    <x v="295"/>
    <s v="1613"/>
    <s v="Snillfjord"/>
    <s v="2"/>
    <s v="Kvinner"/>
    <x v="1"/>
    <x v="1"/>
    <x v="2"/>
    <x v="23"/>
  </r>
  <r>
    <x v="14"/>
    <s v="16"/>
    <x v="14"/>
    <x v="295"/>
    <s v="1613"/>
    <s v="Snillfjord"/>
    <s v="2"/>
    <s v="Kvinner"/>
    <x v="2"/>
    <x v="2"/>
    <x v="2"/>
    <x v="12"/>
  </r>
  <r>
    <x v="14"/>
    <s v="16"/>
    <x v="14"/>
    <x v="295"/>
    <s v="1613"/>
    <s v="Snillfjord"/>
    <s v="2"/>
    <s v="Kvinner"/>
    <x v="3"/>
    <x v="3"/>
    <x v="2"/>
    <x v="7"/>
  </r>
  <r>
    <x v="14"/>
    <s v="16"/>
    <x v="14"/>
    <x v="295"/>
    <s v="1613"/>
    <s v="Snillfjord"/>
    <s v="2"/>
    <s v="Kvinner"/>
    <x v="4"/>
    <x v="4"/>
    <x v="2"/>
    <x v="7"/>
  </r>
  <r>
    <x v="14"/>
    <s v="16"/>
    <x v="14"/>
    <x v="295"/>
    <s v="1613"/>
    <s v="Snillfjord"/>
    <s v="2"/>
    <s v="Kvinner"/>
    <x v="5"/>
    <x v="5"/>
    <x v="2"/>
    <x v="23"/>
  </r>
  <r>
    <x v="14"/>
    <s v="16"/>
    <x v="14"/>
    <x v="295"/>
    <s v="1613"/>
    <s v="Snillfjord"/>
    <s v="1"/>
    <s v="Menn"/>
    <x v="0"/>
    <x v="0"/>
    <x v="2"/>
    <x v="7"/>
  </r>
  <r>
    <x v="14"/>
    <s v="16"/>
    <x v="14"/>
    <x v="295"/>
    <s v="1613"/>
    <s v="Snillfjord"/>
    <s v="1"/>
    <s v="Menn"/>
    <x v="1"/>
    <x v="1"/>
    <x v="2"/>
    <x v="21"/>
  </r>
  <r>
    <x v="14"/>
    <s v="16"/>
    <x v="14"/>
    <x v="295"/>
    <s v="1613"/>
    <s v="Snillfjord"/>
    <s v="1"/>
    <s v="Menn"/>
    <x v="2"/>
    <x v="2"/>
    <x v="2"/>
    <x v="38"/>
  </r>
  <r>
    <x v="14"/>
    <s v="16"/>
    <x v="14"/>
    <x v="295"/>
    <s v="1613"/>
    <s v="Snillfjord"/>
    <s v="1"/>
    <s v="Menn"/>
    <x v="3"/>
    <x v="3"/>
    <x v="2"/>
    <x v="72"/>
  </r>
  <r>
    <x v="14"/>
    <s v="16"/>
    <x v="14"/>
    <x v="295"/>
    <s v="1613"/>
    <s v="Snillfjord"/>
    <s v="1"/>
    <s v="Menn"/>
    <x v="4"/>
    <x v="4"/>
    <x v="2"/>
    <x v="2"/>
  </r>
  <r>
    <x v="14"/>
    <s v="16"/>
    <x v="14"/>
    <x v="295"/>
    <s v="1613"/>
    <s v="Snillfjord"/>
    <s v="1"/>
    <s v="Menn"/>
    <x v="5"/>
    <x v="5"/>
    <x v="2"/>
    <x v="1"/>
  </r>
  <r>
    <x v="14"/>
    <s v="16"/>
    <x v="14"/>
    <x v="295"/>
    <s v="1613"/>
    <s v="Snillfjord"/>
    <s v="2"/>
    <s v="Kvinner"/>
    <x v="0"/>
    <x v="0"/>
    <x v="3"/>
    <x v="12"/>
  </r>
  <r>
    <x v="14"/>
    <s v="16"/>
    <x v="14"/>
    <x v="295"/>
    <s v="1613"/>
    <s v="Snillfjord"/>
    <s v="2"/>
    <s v="Kvinner"/>
    <x v="1"/>
    <x v="1"/>
    <x v="3"/>
    <x v="23"/>
  </r>
  <r>
    <x v="14"/>
    <s v="16"/>
    <x v="14"/>
    <x v="295"/>
    <s v="1613"/>
    <s v="Snillfjord"/>
    <s v="2"/>
    <s v="Kvinner"/>
    <x v="2"/>
    <x v="2"/>
    <x v="3"/>
    <x v="19"/>
  </r>
  <r>
    <x v="14"/>
    <s v="16"/>
    <x v="14"/>
    <x v="295"/>
    <s v="1613"/>
    <s v="Snillfjord"/>
    <s v="2"/>
    <s v="Kvinner"/>
    <x v="3"/>
    <x v="3"/>
    <x v="3"/>
    <x v="21"/>
  </r>
  <r>
    <x v="14"/>
    <s v="16"/>
    <x v="14"/>
    <x v="295"/>
    <s v="1613"/>
    <s v="Snillfjord"/>
    <s v="2"/>
    <s v="Kvinner"/>
    <x v="4"/>
    <x v="4"/>
    <x v="3"/>
    <x v="5"/>
  </r>
  <r>
    <x v="14"/>
    <s v="16"/>
    <x v="14"/>
    <x v="295"/>
    <s v="1613"/>
    <s v="Snillfjord"/>
    <s v="2"/>
    <s v="Kvinner"/>
    <x v="5"/>
    <x v="5"/>
    <x v="3"/>
    <x v="39"/>
  </r>
  <r>
    <x v="14"/>
    <s v="16"/>
    <x v="14"/>
    <x v="295"/>
    <s v="1613"/>
    <s v="Snillfjord"/>
    <s v="1"/>
    <s v="Menn"/>
    <x v="0"/>
    <x v="0"/>
    <x v="3"/>
    <x v="3"/>
  </r>
  <r>
    <x v="14"/>
    <s v="16"/>
    <x v="14"/>
    <x v="295"/>
    <s v="1613"/>
    <s v="Snillfjord"/>
    <s v="1"/>
    <s v="Menn"/>
    <x v="1"/>
    <x v="1"/>
    <x v="3"/>
    <x v="12"/>
  </r>
  <r>
    <x v="14"/>
    <s v="16"/>
    <x v="14"/>
    <x v="295"/>
    <s v="1613"/>
    <s v="Snillfjord"/>
    <s v="1"/>
    <s v="Menn"/>
    <x v="2"/>
    <x v="2"/>
    <x v="3"/>
    <x v="38"/>
  </r>
  <r>
    <x v="14"/>
    <s v="16"/>
    <x v="14"/>
    <x v="295"/>
    <s v="1613"/>
    <s v="Snillfjord"/>
    <s v="1"/>
    <s v="Menn"/>
    <x v="3"/>
    <x v="3"/>
    <x v="3"/>
    <x v="34"/>
  </r>
  <r>
    <x v="14"/>
    <s v="16"/>
    <x v="14"/>
    <x v="295"/>
    <s v="1613"/>
    <s v="Snillfjord"/>
    <s v="1"/>
    <s v="Menn"/>
    <x v="4"/>
    <x v="4"/>
    <x v="3"/>
    <x v="4"/>
  </r>
  <r>
    <x v="14"/>
    <s v="16"/>
    <x v="14"/>
    <x v="295"/>
    <s v="1613"/>
    <s v="Snillfjord"/>
    <s v="1"/>
    <s v="Menn"/>
    <x v="5"/>
    <x v="5"/>
    <x v="3"/>
    <x v="19"/>
  </r>
  <r>
    <x v="14"/>
    <s v="16"/>
    <x v="14"/>
    <x v="295"/>
    <s v="1613"/>
    <s v="Snillfjord"/>
    <s v="2"/>
    <s v="Kvinner"/>
    <x v="0"/>
    <x v="0"/>
    <x v="4"/>
    <x v="12"/>
  </r>
  <r>
    <x v="14"/>
    <s v="16"/>
    <x v="14"/>
    <x v="295"/>
    <s v="1613"/>
    <s v="Snillfjord"/>
    <s v="2"/>
    <s v="Kvinner"/>
    <x v="1"/>
    <x v="1"/>
    <x v="4"/>
    <x v="23"/>
  </r>
  <r>
    <x v="14"/>
    <s v="16"/>
    <x v="14"/>
    <x v="295"/>
    <s v="1613"/>
    <s v="Snillfjord"/>
    <s v="2"/>
    <s v="Kvinner"/>
    <x v="2"/>
    <x v="2"/>
    <x v="4"/>
    <x v="19"/>
  </r>
  <r>
    <x v="14"/>
    <s v="16"/>
    <x v="14"/>
    <x v="295"/>
    <s v="1613"/>
    <s v="Snillfjord"/>
    <s v="2"/>
    <s v="Kvinner"/>
    <x v="3"/>
    <x v="3"/>
    <x v="4"/>
    <x v="15"/>
  </r>
  <r>
    <x v="14"/>
    <s v="16"/>
    <x v="14"/>
    <x v="295"/>
    <s v="1613"/>
    <s v="Snillfjord"/>
    <s v="2"/>
    <s v="Kvinner"/>
    <x v="4"/>
    <x v="4"/>
    <x v="4"/>
    <x v="12"/>
  </r>
  <r>
    <x v="14"/>
    <s v="16"/>
    <x v="14"/>
    <x v="295"/>
    <s v="1613"/>
    <s v="Snillfjord"/>
    <s v="2"/>
    <s v="Kvinner"/>
    <x v="5"/>
    <x v="5"/>
    <x v="4"/>
    <x v="23"/>
  </r>
  <r>
    <x v="14"/>
    <s v="16"/>
    <x v="14"/>
    <x v="295"/>
    <s v="1613"/>
    <s v="Snillfjord"/>
    <s v="1"/>
    <s v="Menn"/>
    <x v="0"/>
    <x v="0"/>
    <x v="4"/>
    <x v="14"/>
  </r>
  <r>
    <x v="14"/>
    <s v="16"/>
    <x v="14"/>
    <x v="295"/>
    <s v="1613"/>
    <s v="Snillfjord"/>
    <s v="1"/>
    <s v="Menn"/>
    <x v="1"/>
    <x v="1"/>
    <x v="4"/>
    <x v="1"/>
  </r>
  <r>
    <x v="14"/>
    <s v="16"/>
    <x v="14"/>
    <x v="295"/>
    <s v="1613"/>
    <s v="Snillfjord"/>
    <s v="1"/>
    <s v="Menn"/>
    <x v="2"/>
    <x v="2"/>
    <x v="4"/>
    <x v="50"/>
  </r>
  <r>
    <x v="14"/>
    <s v="16"/>
    <x v="14"/>
    <x v="295"/>
    <s v="1613"/>
    <s v="Snillfjord"/>
    <s v="1"/>
    <s v="Menn"/>
    <x v="3"/>
    <x v="3"/>
    <x v="4"/>
    <x v="34"/>
  </r>
  <r>
    <x v="14"/>
    <s v="16"/>
    <x v="14"/>
    <x v="295"/>
    <s v="1613"/>
    <s v="Snillfjord"/>
    <s v="1"/>
    <s v="Menn"/>
    <x v="4"/>
    <x v="4"/>
    <x v="4"/>
    <x v="24"/>
  </r>
  <r>
    <x v="14"/>
    <s v="16"/>
    <x v="14"/>
    <x v="295"/>
    <s v="1613"/>
    <s v="Snillfjord"/>
    <s v="1"/>
    <s v="Menn"/>
    <x v="5"/>
    <x v="5"/>
    <x v="4"/>
    <x v="19"/>
  </r>
  <r>
    <x v="14"/>
    <s v="16"/>
    <x v="14"/>
    <x v="295"/>
    <s v="1613"/>
    <s v="Snillfjord"/>
    <s v="2"/>
    <s v="Kvinner"/>
    <x v="0"/>
    <x v="0"/>
    <x v="5"/>
    <x v="0"/>
  </r>
  <r>
    <x v="14"/>
    <s v="16"/>
    <x v="14"/>
    <x v="295"/>
    <s v="1613"/>
    <s v="Snillfjord"/>
    <s v="2"/>
    <s v="Kvinner"/>
    <x v="1"/>
    <x v="1"/>
    <x v="5"/>
    <x v="39"/>
  </r>
  <r>
    <x v="14"/>
    <s v="16"/>
    <x v="14"/>
    <x v="295"/>
    <s v="1613"/>
    <s v="Snillfjord"/>
    <s v="2"/>
    <s v="Kvinner"/>
    <x v="2"/>
    <x v="2"/>
    <x v="5"/>
    <x v="19"/>
  </r>
  <r>
    <x v="14"/>
    <s v="16"/>
    <x v="14"/>
    <x v="295"/>
    <s v="1613"/>
    <s v="Snillfjord"/>
    <s v="2"/>
    <s v="Kvinner"/>
    <x v="3"/>
    <x v="3"/>
    <x v="5"/>
    <x v="15"/>
  </r>
  <r>
    <x v="14"/>
    <s v="16"/>
    <x v="14"/>
    <x v="295"/>
    <s v="1613"/>
    <s v="Snillfjord"/>
    <s v="2"/>
    <s v="Kvinner"/>
    <x v="4"/>
    <x v="4"/>
    <x v="5"/>
    <x v="5"/>
  </r>
  <r>
    <x v="14"/>
    <s v="16"/>
    <x v="14"/>
    <x v="295"/>
    <s v="1613"/>
    <s v="Snillfjord"/>
    <s v="2"/>
    <s v="Kvinner"/>
    <x v="5"/>
    <x v="5"/>
    <x v="5"/>
    <x v="23"/>
  </r>
  <r>
    <x v="14"/>
    <s v="16"/>
    <x v="14"/>
    <x v="295"/>
    <s v="1613"/>
    <s v="Snillfjord"/>
    <s v="1"/>
    <s v="Menn"/>
    <x v="0"/>
    <x v="0"/>
    <x v="5"/>
    <x v="13"/>
  </r>
  <r>
    <x v="14"/>
    <s v="16"/>
    <x v="14"/>
    <x v="295"/>
    <s v="1613"/>
    <s v="Snillfjord"/>
    <s v="1"/>
    <s v="Menn"/>
    <x v="1"/>
    <x v="1"/>
    <x v="5"/>
    <x v="23"/>
  </r>
  <r>
    <x v="14"/>
    <s v="16"/>
    <x v="14"/>
    <x v="295"/>
    <s v="1613"/>
    <s v="Snillfjord"/>
    <s v="1"/>
    <s v="Menn"/>
    <x v="2"/>
    <x v="2"/>
    <x v="5"/>
    <x v="38"/>
  </r>
  <r>
    <x v="14"/>
    <s v="16"/>
    <x v="14"/>
    <x v="295"/>
    <s v="1613"/>
    <s v="Snillfjord"/>
    <s v="1"/>
    <s v="Menn"/>
    <x v="3"/>
    <x v="3"/>
    <x v="5"/>
    <x v="34"/>
  </r>
  <r>
    <x v="14"/>
    <s v="16"/>
    <x v="14"/>
    <x v="295"/>
    <s v="1613"/>
    <s v="Snillfjord"/>
    <s v="1"/>
    <s v="Menn"/>
    <x v="4"/>
    <x v="4"/>
    <x v="5"/>
    <x v="3"/>
  </r>
  <r>
    <x v="14"/>
    <s v="16"/>
    <x v="14"/>
    <x v="295"/>
    <s v="1613"/>
    <s v="Snillfjord"/>
    <s v="1"/>
    <s v="Menn"/>
    <x v="5"/>
    <x v="5"/>
    <x v="5"/>
    <x v="1"/>
  </r>
  <r>
    <x v="14"/>
    <s v="16"/>
    <x v="14"/>
    <x v="295"/>
    <s v="1613"/>
    <s v="Snillfjord"/>
    <s v="2"/>
    <s v="Kvinner"/>
    <x v="0"/>
    <x v="0"/>
    <x v="6"/>
    <x v="0"/>
  </r>
  <r>
    <x v="14"/>
    <s v="16"/>
    <x v="14"/>
    <x v="295"/>
    <s v="1613"/>
    <s v="Snillfjord"/>
    <s v="2"/>
    <s v="Kvinner"/>
    <x v="1"/>
    <x v="1"/>
    <x v="6"/>
    <x v="0"/>
  </r>
  <r>
    <x v="14"/>
    <s v="16"/>
    <x v="14"/>
    <x v="295"/>
    <s v="1613"/>
    <s v="Snillfjord"/>
    <s v="2"/>
    <s v="Kvinner"/>
    <x v="2"/>
    <x v="2"/>
    <x v="6"/>
    <x v="0"/>
  </r>
  <r>
    <x v="14"/>
    <s v="16"/>
    <x v="14"/>
    <x v="295"/>
    <s v="1613"/>
    <s v="Snillfjord"/>
    <s v="2"/>
    <s v="Kvinner"/>
    <x v="3"/>
    <x v="3"/>
    <x v="6"/>
    <x v="15"/>
  </r>
  <r>
    <x v="14"/>
    <s v="16"/>
    <x v="14"/>
    <x v="295"/>
    <s v="1613"/>
    <s v="Snillfjord"/>
    <s v="2"/>
    <s v="Kvinner"/>
    <x v="4"/>
    <x v="4"/>
    <x v="6"/>
    <x v="1"/>
  </r>
  <r>
    <x v="14"/>
    <s v="16"/>
    <x v="14"/>
    <x v="295"/>
    <s v="1613"/>
    <s v="Snillfjord"/>
    <s v="2"/>
    <s v="Kvinner"/>
    <x v="5"/>
    <x v="5"/>
    <x v="6"/>
    <x v="0"/>
  </r>
  <r>
    <x v="14"/>
    <s v="16"/>
    <x v="14"/>
    <x v="295"/>
    <s v="1613"/>
    <s v="Snillfjord"/>
    <s v="1"/>
    <s v="Menn"/>
    <x v="0"/>
    <x v="0"/>
    <x v="6"/>
    <x v="12"/>
  </r>
  <r>
    <x v="14"/>
    <s v="16"/>
    <x v="14"/>
    <x v="295"/>
    <s v="1613"/>
    <s v="Snillfjord"/>
    <s v="1"/>
    <s v="Menn"/>
    <x v="1"/>
    <x v="1"/>
    <x v="6"/>
    <x v="5"/>
  </r>
  <r>
    <x v="14"/>
    <s v="16"/>
    <x v="14"/>
    <x v="295"/>
    <s v="1613"/>
    <s v="Snillfjord"/>
    <s v="1"/>
    <s v="Menn"/>
    <x v="2"/>
    <x v="2"/>
    <x v="6"/>
    <x v="27"/>
  </r>
  <r>
    <x v="14"/>
    <s v="16"/>
    <x v="14"/>
    <x v="295"/>
    <s v="1613"/>
    <s v="Snillfjord"/>
    <s v="1"/>
    <s v="Menn"/>
    <x v="3"/>
    <x v="3"/>
    <x v="6"/>
    <x v="72"/>
  </r>
  <r>
    <x v="14"/>
    <s v="16"/>
    <x v="14"/>
    <x v="295"/>
    <s v="1613"/>
    <s v="Snillfjord"/>
    <s v="1"/>
    <s v="Menn"/>
    <x v="4"/>
    <x v="4"/>
    <x v="6"/>
    <x v="14"/>
  </r>
  <r>
    <x v="14"/>
    <s v="16"/>
    <x v="14"/>
    <x v="295"/>
    <s v="1613"/>
    <s v="Snillfjord"/>
    <s v="1"/>
    <s v="Menn"/>
    <x v="5"/>
    <x v="5"/>
    <x v="6"/>
    <x v="12"/>
  </r>
  <r>
    <x v="14"/>
    <s v="16"/>
    <x v="14"/>
    <x v="295"/>
    <s v="1613"/>
    <s v="Snillfjord"/>
    <s v="2"/>
    <s v="Kvinner"/>
    <x v="0"/>
    <x v="0"/>
    <x v="7"/>
    <x v="19"/>
  </r>
  <r>
    <x v="14"/>
    <s v="16"/>
    <x v="14"/>
    <x v="295"/>
    <s v="1613"/>
    <s v="Snillfjord"/>
    <s v="2"/>
    <s v="Kvinner"/>
    <x v="1"/>
    <x v="1"/>
    <x v="7"/>
    <x v="39"/>
  </r>
  <r>
    <x v="14"/>
    <s v="16"/>
    <x v="14"/>
    <x v="295"/>
    <s v="1613"/>
    <s v="Snillfjord"/>
    <s v="2"/>
    <s v="Kvinner"/>
    <x v="2"/>
    <x v="2"/>
    <x v="7"/>
    <x v="5"/>
  </r>
  <r>
    <x v="14"/>
    <s v="16"/>
    <x v="14"/>
    <x v="295"/>
    <s v="1613"/>
    <s v="Snillfjord"/>
    <s v="2"/>
    <s v="Kvinner"/>
    <x v="3"/>
    <x v="3"/>
    <x v="7"/>
    <x v="19"/>
  </r>
  <r>
    <x v="14"/>
    <s v="16"/>
    <x v="14"/>
    <x v="295"/>
    <s v="1613"/>
    <s v="Snillfjord"/>
    <s v="2"/>
    <s v="Kvinner"/>
    <x v="4"/>
    <x v="4"/>
    <x v="7"/>
    <x v="12"/>
  </r>
  <r>
    <x v="14"/>
    <s v="16"/>
    <x v="14"/>
    <x v="295"/>
    <s v="1613"/>
    <s v="Snillfjord"/>
    <s v="2"/>
    <s v="Kvinner"/>
    <x v="5"/>
    <x v="5"/>
    <x v="7"/>
    <x v="23"/>
  </r>
  <r>
    <x v="14"/>
    <s v="16"/>
    <x v="14"/>
    <x v="295"/>
    <s v="1613"/>
    <s v="Snillfjord"/>
    <s v="1"/>
    <s v="Menn"/>
    <x v="0"/>
    <x v="0"/>
    <x v="7"/>
    <x v="12"/>
  </r>
  <r>
    <x v="14"/>
    <s v="16"/>
    <x v="14"/>
    <x v="295"/>
    <s v="1613"/>
    <s v="Snillfjord"/>
    <s v="1"/>
    <s v="Menn"/>
    <x v="1"/>
    <x v="1"/>
    <x v="7"/>
    <x v="13"/>
  </r>
  <r>
    <x v="14"/>
    <s v="16"/>
    <x v="14"/>
    <x v="295"/>
    <s v="1613"/>
    <s v="Snillfjord"/>
    <s v="1"/>
    <s v="Menn"/>
    <x v="2"/>
    <x v="2"/>
    <x v="7"/>
    <x v="32"/>
  </r>
  <r>
    <x v="14"/>
    <s v="16"/>
    <x v="14"/>
    <x v="295"/>
    <s v="1613"/>
    <s v="Snillfjord"/>
    <s v="1"/>
    <s v="Menn"/>
    <x v="3"/>
    <x v="3"/>
    <x v="7"/>
    <x v="50"/>
  </r>
  <r>
    <x v="14"/>
    <s v="16"/>
    <x v="14"/>
    <x v="295"/>
    <s v="1613"/>
    <s v="Snillfjord"/>
    <s v="1"/>
    <s v="Menn"/>
    <x v="4"/>
    <x v="4"/>
    <x v="7"/>
    <x v="20"/>
  </r>
  <r>
    <x v="14"/>
    <s v="16"/>
    <x v="14"/>
    <x v="295"/>
    <s v="1613"/>
    <s v="Snillfjord"/>
    <s v="1"/>
    <s v="Menn"/>
    <x v="5"/>
    <x v="5"/>
    <x v="7"/>
    <x v="12"/>
  </r>
  <r>
    <x v="14"/>
    <s v="16"/>
    <x v="14"/>
    <x v="296"/>
    <s v="1617"/>
    <s v="Hitra"/>
    <s v="2"/>
    <s v="Kvinner"/>
    <x v="0"/>
    <x v="0"/>
    <x v="0"/>
    <x v="19"/>
  </r>
  <r>
    <x v="14"/>
    <s v="16"/>
    <x v="14"/>
    <x v="296"/>
    <s v="1617"/>
    <s v="Hitra"/>
    <s v="2"/>
    <s v="Kvinner"/>
    <x v="1"/>
    <x v="1"/>
    <x v="0"/>
    <x v="19"/>
  </r>
  <r>
    <x v="14"/>
    <s v="16"/>
    <x v="14"/>
    <x v="296"/>
    <s v="1617"/>
    <s v="Hitra"/>
    <s v="2"/>
    <s v="Kvinner"/>
    <x v="2"/>
    <x v="2"/>
    <x v="0"/>
    <x v="15"/>
  </r>
  <r>
    <x v="14"/>
    <s v="16"/>
    <x v="14"/>
    <x v="296"/>
    <s v="1617"/>
    <s v="Hitra"/>
    <s v="2"/>
    <s v="Kvinner"/>
    <x v="3"/>
    <x v="3"/>
    <x v="0"/>
    <x v="6"/>
  </r>
  <r>
    <x v="14"/>
    <s v="16"/>
    <x v="14"/>
    <x v="296"/>
    <s v="1617"/>
    <s v="Hitra"/>
    <s v="2"/>
    <s v="Kvinner"/>
    <x v="4"/>
    <x v="4"/>
    <x v="0"/>
    <x v="21"/>
  </r>
  <r>
    <x v="14"/>
    <s v="16"/>
    <x v="14"/>
    <x v="296"/>
    <s v="1617"/>
    <s v="Hitra"/>
    <s v="2"/>
    <s v="Kvinner"/>
    <x v="5"/>
    <x v="5"/>
    <x v="0"/>
    <x v="0"/>
  </r>
  <r>
    <x v="14"/>
    <s v="16"/>
    <x v="14"/>
    <x v="296"/>
    <s v="1617"/>
    <s v="Hitra"/>
    <s v="1"/>
    <s v="Menn"/>
    <x v="0"/>
    <x v="0"/>
    <x v="0"/>
    <x v="13"/>
  </r>
  <r>
    <x v="14"/>
    <s v="16"/>
    <x v="14"/>
    <x v="296"/>
    <s v="1617"/>
    <s v="Hitra"/>
    <s v="1"/>
    <s v="Menn"/>
    <x v="1"/>
    <x v="1"/>
    <x v="0"/>
    <x v="6"/>
  </r>
  <r>
    <x v="14"/>
    <s v="16"/>
    <x v="14"/>
    <x v="296"/>
    <s v="1617"/>
    <s v="Hitra"/>
    <s v="1"/>
    <s v="Menn"/>
    <x v="2"/>
    <x v="2"/>
    <x v="0"/>
    <x v="10"/>
  </r>
  <r>
    <x v="14"/>
    <s v="16"/>
    <x v="14"/>
    <x v="296"/>
    <s v="1617"/>
    <s v="Hitra"/>
    <s v="1"/>
    <s v="Menn"/>
    <x v="3"/>
    <x v="3"/>
    <x v="0"/>
    <x v="18"/>
  </r>
  <r>
    <x v="14"/>
    <s v="16"/>
    <x v="14"/>
    <x v="296"/>
    <s v="1617"/>
    <s v="Hitra"/>
    <s v="1"/>
    <s v="Menn"/>
    <x v="4"/>
    <x v="4"/>
    <x v="0"/>
    <x v="60"/>
  </r>
  <r>
    <x v="14"/>
    <s v="16"/>
    <x v="14"/>
    <x v="296"/>
    <s v="1617"/>
    <s v="Hitra"/>
    <s v="1"/>
    <s v="Menn"/>
    <x v="5"/>
    <x v="5"/>
    <x v="0"/>
    <x v="46"/>
  </r>
  <r>
    <x v="14"/>
    <s v="16"/>
    <x v="14"/>
    <x v="296"/>
    <s v="1617"/>
    <s v="Hitra"/>
    <s v="2"/>
    <s v="Kvinner"/>
    <x v="0"/>
    <x v="0"/>
    <x v="1"/>
    <x v="1"/>
  </r>
  <r>
    <x v="14"/>
    <s v="16"/>
    <x v="14"/>
    <x v="296"/>
    <s v="1617"/>
    <s v="Hitra"/>
    <s v="2"/>
    <s v="Kvinner"/>
    <x v="1"/>
    <x v="1"/>
    <x v="1"/>
    <x v="23"/>
  </r>
  <r>
    <x v="14"/>
    <s v="16"/>
    <x v="14"/>
    <x v="296"/>
    <s v="1617"/>
    <s v="Hitra"/>
    <s v="2"/>
    <s v="Kvinner"/>
    <x v="2"/>
    <x v="2"/>
    <x v="1"/>
    <x v="12"/>
  </r>
  <r>
    <x v="14"/>
    <s v="16"/>
    <x v="14"/>
    <x v="296"/>
    <s v="1617"/>
    <s v="Hitra"/>
    <s v="2"/>
    <s v="Kvinner"/>
    <x v="3"/>
    <x v="3"/>
    <x v="1"/>
    <x v="7"/>
  </r>
  <r>
    <x v="14"/>
    <s v="16"/>
    <x v="14"/>
    <x v="296"/>
    <s v="1617"/>
    <s v="Hitra"/>
    <s v="2"/>
    <s v="Kvinner"/>
    <x v="4"/>
    <x v="4"/>
    <x v="1"/>
    <x v="15"/>
  </r>
  <r>
    <x v="14"/>
    <s v="16"/>
    <x v="14"/>
    <x v="296"/>
    <s v="1617"/>
    <s v="Hitra"/>
    <s v="2"/>
    <s v="Kvinner"/>
    <x v="5"/>
    <x v="5"/>
    <x v="1"/>
    <x v="0"/>
  </r>
  <r>
    <x v="14"/>
    <s v="16"/>
    <x v="14"/>
    <x v="296"/>
    <s v="1617"/>
    <s v="Hitra"/>
    <s v="1"/>
    <s v="Menn"/>
    <x v="0"/>
    <x v="0"/>
    <x v="1"/>
    <x v="13"/>
  </r>
  <r>
    <x v="14"/>
    <s v="16"/>
    <x v="14"/>
    <x v="296"/>
    <s v="1617"/>
    <s v="Hitra"/>
    <s v="1"/>
    <s v="Menn"/>
    <x v="1"/>
    <x v="1"/>
    <x v="1"/>
    <x v="12"/>
  </r>
  <r>
    <x v="14"/>
    <s v="16"/>
    <x v="14"/>
    <x v="296"/>
    <s v="1617"/>
    <s v="Hitra"/>
    <s v="1"/>
    <s v="Menn"/>
    <x v="2"/>
    <x v="2"/>
    <x v="1"/>
    <x v="73"/>
  </r>
  <r>
    <x v="14"/>
    <s v="16"/>
    <x v="14"/>
    <x v="296"/>
    <s v="1617"/>
    <s v="Hitra"/>
    <s v="1"/>
    <s v="Menn"/>
    <x v="3"/>
    <x v="3"/>
    <x v="1"/>
    <x v="9"/>
  </r>
  <r>
    <x v="14"/>
    <s v="16"/>
    <x v="14"/>
    <x v="296"/>
    <s v="1617"/>
    <s v="Hitra"/>
    <s v="1"/>
    <s v="Menn"/>
    <x v="4"/>
    <x v="4"/>
    <x v="1"/>
    <x v="72"/>
  </r>
  <r>
    <x v="14"/>
    <s v="16"/>
    <x v="14"/>
    <x v="296"/>
    <s v="1617"/>
    <s v="Hitra"/>
    <s v="1"/>
    <s v="Menn"/>
    <x v="5"/>
    <x v="5"/>
    <x v="1"/>
    <x v="41"/>
  </r>
  <r>
    <x v="14"/>
    <s v="16"/>
    <x v="14"/>
    <x v="296"/>
    <s v="1617"/>
    <s v="Hitra"/>
    <s v="2"/>
    <s v="Kvinner"/>
    <x v="0"/>
    <x v="0"/>
    <x v="2"/>
    <x v="23"/>
  </r>
  <r>
    <x v="14"/>
    <s v="16"/>
    <x v="14"/>
    <x v="296"/>
    <s v="1617"/>
    <s v="Hitra"/>
    <s v="2"/>
    <s v="Kvinner"/>
    <x v="1"/>
    <x v="1"/>
    <x v="2"/>
    <x v="23"/>
  </r>
  <r>
    <x v="14"/>
    <s v="16"/>
    <x v="14"/>
    <x v="296"/>
    <s v="1617"/>
    <s v="Hitra"/>
    <s v="2"/>
    <s v="Kvinner"/>
    <x v="2"/>
    <x v="2"/>
    <x v="2"/>
    <x v="12"/>
  </r>
  <r>
    <x v="14"/>
    <s v="16"/>
    <x v="14"/>
    <x v="296"/>
    <s v="1617"/>
    <s v="Hitra"/>
    <s v="2"/>
    <s v="Kvinner"/>
    <x v="3"/>
    <x v="3"/>
    <x v="2"/>
    <x v="6"/>
  </r>
  <r>
    <x v="14"/>
    <s v="16"/>
    <x v="14"/>
    <x v="296"/>
    <s v="1617"/>
    <s v="Hitra"/>
    <s v="2"/>
    <s v="Kvinner"/>
    <x v="4"/>
    <x v="4"/>
    <x v="2"/>
    <x v="7"/>
  </r>
  <r>
    <x v="14"/>
    <s v="16"/>
    <x v="14"/>
    <x v="296"/>
    <s v="1617"/>
    <s v="Hitra"/>
    <s v="2"/>
    <s v="Kvinner"/>
    <x v="5"/>
    <x v="5"/>
    <x v="2"/>
    <x v="0"/>
  </r>
  <r>
    <x v="14"/>
    <s v="16"/>
    <x v="14"/>
    <x v="296"/>
    <s v="1617"/>
    <s v="Hitra"/>
    <s v="1"/>
    <s v="Menn"/>
    <x v="0"/>
    <x v="0"/>
    <x v="2"/>
    <x v="7"/>
  </r>
  <r>
    <x v="14"/>
    <s v="16"/>
    <x v="14"/>
    <x v="296"/>
    <s v="1617"/>
    <s v="Hitra"/>
    <s v="1"/>
    <s v="Menn"/>
    <x v="1"/>
    <x v="1"/>
    <x v="2"/>
    <x v="13"/>
  </r>
  <r>
    <x v="14"/>
    <s v="16"/>
    <x v="14"/>
    <x v="296"/>
    <s v="1617"/>
    <s v="Hitra"/>
    <s v="1"/>
    <s v="Menn"/>
    <x v="2"/>
    <x v="2"/>
    <x v="2"/>
    <x v="62"/>
  </r>
  <r>
    <x v="14"/>
    <s v="16"/>
    <x v="14"/>
    <x v="296"/>
    <s v="1617"/>
    <s v="Hitra"/>
    <s v="1"/>
    <s v="Menn"/>
    <x v="3"/>
    <x v="3"/>
    <x v="2"/>
    <x v="26"/>
  </r>
  <r>
    <x v="14"/>
    <s v="16"/>
    <x v="14"/>
    <x v="296"/>
    <s v="1617"/>
    <s v="Hitra"/>
    <s v="1"/>
    <s v="Menn"/>
    <x v="4"/>
    <x v="4"/>
    <x v="2"/>
    <x v="38"/>
  </r>
  <r>
    <x v="14"/>
    <s v="16"/>
    <x v="14"/>
    <x v="296"/>
    <s v="1617"/>
    <s v="Hitra"/>
    <s v="1"/>
    <s v="Menn"/>
    <x v="5"/>
    <x v="5"/>
    <x v="2"/>
    <x v="20"/>
  </r>
  <r>
    <x v="14"/>
    <s v="16"/>
    <x v="14"/>
    <x v="296"/>
    <s v="1617"/>
    <s v="Hitra"/>
    <s v="2"/>
    <s v="Kvinner"/>
    <x v="0"/>
    <x v="0"/>
    <x v="3"/>
    <x v="23"/>
  </r>
  <r>
    <x v="14"/>
    <s v="16"/>
    <x v="14"/>
    <x v="296"/>
    <s v="1617"/>
    <s v="Hitra"/>
    <s v="2"/>
    <s v="Kvinner"/>
    <x v="1"/>
    <x v="1"/>
    <x v="3"/>
    <x v="39"/>
  </r>
  <r>
    <x v="14"/>
    <s v="16"/>
    <x v="14"/>
    <x v="296"/>
    <s v="1617"/>
    <s v="Hitra"/>
    <s v="2"/>
    <s v="Kvinner"/>
    <x v="2"/>
    <x v="2"/>
    <x v="3"/>
    <x v="5"/>
  </r>
  <r>
    <x v="14"/>
    <s v="16"/>
    <x v="14"/>
    <x v="296"/>
    <s v="1617"/>
    <s v="Hitra"/>
    <s v="2"/>
    <s v="Kvinner"/>
    <x v="3"/>
    <x v="3"/>
    <x v="3"/>
    <x v="5"/>
  </r>
  <r>
    <x v="14"/>
    <s v="16"/>
    <x v="14"/>
    <x v="296"/>
    <s v="1617"/>
    <s v="Hitra"/>
    <s v="2"/>
    <s v="Kvinner"/>
    <x v="4"/>
    <x v="4"/>
    <x v="3"/>
    <x v="12"/>
  </r>
  <r>
    <x v="14"/>
    <s v="16"/>
    <x v="14"/>
    <x v="296"/>
    <s v="1617"/>
    <s v="Hitra"/>
    <s v="2"/>
    <s v="Kvinner"/>
    <x v="5"/>
    <x v="5"/>
    <x v="3"/>
    <x v="23"/>
  </r>
  <r>
    <x v="14"/>
    <s v="16"/>
    <x v="14"/>
    <x v="296"/>
    <s v="1617"/>
    <s v="Hitra"/>
    <s v="1"/>
    <s v="Menn"/>
    <x v="0"/>
    <x v="0"/>
    <x v="3"/>
    <x v="13"/>
  </r>
  <r>
    <x v="14"/>
    <s v="16"/>
    <x v="14"/>
    <x v="296"/>
    <s v="1617"/>
    <s v="Hitra"/>
    <s v="1"/>
    <s v="Menn"/>
    <x v="1"/>
    <x v="1"/>
    <x v="3"/>
    <x v="13"/>
  </r>
  <r>
    <x v="14"/>
    <s v="16"/>
    <x v="14"/>
    <x v="296"/>
    <s v="1617"/>
    <s v="Hitra"/>
    <s v="1"/>
    <s v="Menn"/>
    <x v="2"/>
    <x v="2"/>
    <x v="3"/>
    <x v="72"/>
  </r>
  <r>
    <x v="14"/>
    <s v="16"/>
    <x v="14"/>
    <x v="296"/>
    <s v="1617"/>
    <s v="Hitra"/>
    <s v="1"/>
    <s v="Menn"/>
    <x v="3"/>
    <x v="3"/>
    <x v="3"/>
    <x v="37"/>
  </r>
  <r>
    <x v="14"/>
    <s v="16"/>
    <x v="14"/>
    <x v="296"/>
    <s v="1617"/>
    <s v="Hitra"/>
    <s v="1"/>
    <s v="Menn"/>
    <x v="4"/>
    <x v="4"/>
    <x v="3"/>
    <x v="63"/>
  </r>
  <r>
    <x v="14"/>
    <s v="16"/>
    <x v="14"/>
    <x v="296"/>
    <s v="1617"/>
    <s v="Hitra"/>
    <s v="1"/>
    <s v="Menn"/>
    <x v="5"/>
    <x v="5"/>
    <x v="3"/>
    <x v="14"/>
  </r>
  <r>
    <x v="14"/>
    <s v="16"/>
    <x v="14"/>
    <x v="296"/>
    <s v="1617"/>
    <s v="Hitra"/>
    <s v="2"/>
    <s v="Kvinner"/>
    <x v="0"/>
    <x v="0"/>
    <x v="4"/>
    <x v="7"/>
  </r>
  <r>
    <x v="14"/>
    <s v="16"/>
    <x v="14"/>
    <x v="296"/>
    <s v="1617"/>
    <s v="Hitra"/>
    <s v="2"/>
    <s v="Kvinner"/>
    <x v="1"/>
    <x v="1"/>
    <x v="4"/>
    <x v="1"/>
  </r>
  <r>
    <x v="14"/>
    <s v="16"/>
    <x v="14"/>
    <x v="296"/>
    <s v="1617"/>
    <s v="Hitra"/>
    <s v="2"/>
    <s v="Kvinner"/>
    <x v="2"/>
    <x v="2"/>
    <x v="4"/>
    <x v="36"/>
  </r>
  <r>
    <x v="14"/>
    <s v="16"/>
    <x v="14"/>
    <x v="296"/>
    <s v="1617"/>
    <s v="Hitra"/>
    <s v="2"/>
    <s v="Kvinner"/>
    <x v="3"/>
    <x v="3"/>
    <x v="4"/>
    <x v="15"/>
  </r>
  <r>
    <x v="14"/>
    <s v="16"/>
    <x v="14"/>
    <x v="296"/>
    <s v="1617"/>
    <s v="Hitra"/>
    <s v="2"/>
    <s v="Kvinner"/>
    <x v="4"/>
    <x v="4"/>
    <x v="4"/>
    <x v="5"/>
  </r>
  <r>
    <x v="14"/>
    <s v="16"/>
    <x v="14"/>
    <x v="296"/>
    <s v="1617"/>
    <s v="Hitra"/>
    <s v="2"/>
    <s v="Kvinner"/>
    <x v="5"/>
    <x v="5"/>
    <x v="4"/>
    <x v="0"/>
  </r>
  <r>
    <x v="14"/>
    <s v="16"/>
    <x v="14"/>
    <x v="296"/>
    <s v="1617"/>
    <s v="Hitra"/>
    <s v="1"/>
    <s v="Menn"/>
    <x v="0"/>
    <x v="0"/>
    <x v="4"/>
    <x v="13"/>
  </r>
  <r>
    <x v="14"/>
    <s v="16"/>
    <x v="14"/>
    <x v="296"/>
    <s v="1617"/>
    <s v="Hitra"/>
    <s v="1"/>
    <s v="Menn"/>
    <x v="1"/>
    <x v="1"/>
    <x v="4"/>
    <x v="7"/>
  </r>
  <r>
    <x v="14"/>
    <s v="16"/>
    <x v="14"/>
    <x v="296"/>
    <s v="1617"/>
    <s v="Hitra"/>
    <s v="1"/>
    <s v="Menn"/>
    <x v="2"/>
    <x v="2"/>
    <x v="4"/>
    <x v="26"/>
  </r>
  <r>
    <x v="14"/>
    <s v="16"/>
    <x v="14"/>
    <x v="296"/>
    <s v="1617"/>
    <s v="Hitra"/>
    <s v="1"/>
    <s v="Menn"/>
    <x v="3"/>
    <x v="3"/>
    <x v="4"/>
    <x v="22"/>
  </r>
  <r>
    <x v="14"/>
    <s v="16"/>
    <x v="14"/>
    <x v="296"/>
    <s v="1617"/>
    <s v="Hitra"/>
    <s v="1"/>
    <s v="Menn"/>
    <x v="4"/>
    <x v="4"/>
    <x v="4"/>
    <x v="63"/>
  </r>
  <r>
    <x v="14"/>
    <s v="16"/>
    <x v="14"/>
    <x v="296"/>
    <s v="1617"/>
    <s v="Hitra"/>
    <s v="1"/>
    <s v="Menn"/>
    <x v="5"/>
    <x v="5"/>
    <x v="4"/>
    <x v="55"/>
  </r>
  <r>
    <x v="14"/>
    <s v="16"/>
    <x v="14"/>
    <x v="296"/>
    <s v="1617"/>
    <s v="Hitra"/>
    <s v="2"/>
    <s v="Kvinner"/>
    <x v="0"/>
    <x v="0"/>
    <x v="5"/>
    <x v="19"/>
  </r>
  <r>
    <x v="14"/>
    <s v="16"/>
    <x v="14"/>
    <x v="296"/>
    <s v="1617"/>
    <s v="Hitra"/>
    <s v="2"/>
    <s v="Kvinner"/>
    <x v="1"/>
    <x v="1"/>
    <x v="5"/>
    <x v="12"/>
  </r>
  <r>
    <x v="14"/>
    <s v="16"/>
    <x v="14"/>
    <x v="296"/>
    <s v="1617"/>
    <s v="Hitra"/>
    <s v="2"/>
    <s v="Kvinner"/>
    <x v="2"/>
    <x v="2"/>
    <x v="5"/>
    <x v="24"/>
  </r>
  <r>
    <x v="14"/>
    <s v="16"/>
    <x v="14"/>
    <x v="296"/>
    <s v="1617"/>
    <s v="Hitra"/>
    <s v="2"/>
    <s v="Kvinner"/>
    <x v="3"/>
    <x v="3"/>
    <x v="5"/>
    <x v="36"/>
  </r>
  <r>
    <x v="14"/>
    <s v="16"/>
    <x v="14"/>
    <x v="296"/>
    <s v="1617"/>
    <s v="Hitra"/>
    <s v="2"/>
    <s v="Kvinner"/>
    <x v="4"/>
    <x v="4"/>
    <x v="5"/>
    <x v="19"/>
  </r>
  <r>
    <x v="14"/>
    <s v="16"/>
    <x v="14"/>
    <x v="296"/>
    <s v="1617"/>
    <s v="Hitra"/>
    <s v="2"/>
    <s v="Kvinner"/>
    <x v="5"/>
    <x v="5"/>
    <x v="5"/>
    <x v="1"/>
  </r>
  <r>
    <x v="14"/>
    <s v="16"/>
    <x v="14"/>
    <x v="296"/>
    <s v="1617"/>
    <s v="Hitra"/>
    <s v="1"/>
    <s v="Menn"/>
    <x v="0"/>
    <x v="0"/>
    <x v="5"/>
    <x v="15"/>
  </r>
  <r>
    <x v="14"/>
    <s v="16"/>
    <x v="14"/>
    <x v="296"/>
    <s v="1617"/>
    <s v="Hitra"/>
    <s v="1"/>
    <s v="Menn"/>
    <x v="1"/>
    <x v="1"/>
    <x v="5"/>
    <x v="14"/>
  </r>
  <r>
    <x v="14"/>
    <s v="16"/>
    <x v="14"/>
    <x v="296"/>
    <s v="1617"/>
    <s v="Hitra"/>
    <s v="1"/>
    <s v="Menn"/>
    <x v="2"/>
    <x v="2"/>
    <x v="5"/>
    <x v="29"/>
  </r>
  <r>
    <x v="14"/>
    <s v="16"/>
    <x v="14"/>
    <x v="296"/>
    <s v="1617"/>
    <s v="Hitra"/>
    <s v="1"/>
    <s v="Menn"/>
    <x v="3"/>
    <x v="3"/>
    <x v="5"/>
    <x v="18"/>
  </r>
  <r>
    <x v="14"/>
    <s v="16"/>
    <x v="14"/>
    <x v="296"/>
    <s v="1617"/>
    <s v="Hitra"/>
    <s v="1"/>
    <s v="Menn"/>
    <x v="4"/>
    <x v="4"/>
    <x v="5"/>
    <x v="38"/>
  </r>
  <r>
    <x v="14"/>
    <s v="16"/>
    <x v="14"/>
    <x v="296"/>
    <s v="1617"/>
    <s v="Hitra"/>
    <s v="1"/>
    <s v="Menn"/>
    <x v="5"/>
    <x v="5"/>
    <x v="5"/>
    <x v="40"/>
  </r>
  <r>
    <x v="14"/>
    <s v="16"/>
    <x v="14"/>
    <x v="296"/>
    <s v="1617"/>
    <s v="Hitra"/>
    <s v="2"/>
    <s v="Kvinner"/>
    <x v="0"/>
    <x v="0"/>
    <x v="6"/>
    <x v="19"/>
  </r>
  <r>
    <x v="14"/>
    <s v="16"/>
    <x v="14"/>
    <x v="296"/>
    <s v="1617"/>
    <s v="Hitra"/>
    <s v="2"/>
    <s v="Kvinner"/>
    <x v="1"/>
    <x v="1"/>
    <x v="6"/>
    <x v="19"/>
  </r>
  <r>
    <x v="14"/>
    <s v="16"/>
    <x v="14"/>
    <x v="296"/>
    <s v="1617"/>
    <s v="Hitra"/>
    <s v="2"/>
    <s v="Kvinner"/>
    <x v="2"/>
    <x v="2"/>
    <x v="6"/>
    <x v="3"/>
  </r>
  <r>
    <x v="14"/>
    <s v="16"/>
    <x v="14"/>
    <x v="296"/>
    <s v="1617"/>
    <s v="Hitra"/>
    <s v="2"/>
    <s v="Kvinner"/>
    <x v="3"/>
    <x v="3"/>
    <x v="6"/>
    <x v="36"/>
  </r>
  <r>
    <x v="14"/>
    <s v="16"/>
    <x v="14"/>
    <x v="296"/>
    <s v="1617"/>
    <s v="Hitra"/>
    <s v="2"/>
    <s v="Kvinner"/>
    <x v="4"/>
    <x v="4"/>
    <x v="6"/>
    <x v="12"/>
  </r>
  <r>
    <x v="14"/>
    <s v="16"/>
    <x v="14"/>
    <x v="296"/>
    <s v="1617"/>
    <s v="Hitra"/>
    <s v="2"/>
    <s v="Kvinner"/>
    <x v="5"/>
    <x v="5"/>
    <x v="6"/>
    <x v="19"/>
  </r>
  <r>
    <x v="14"/>
    <s v="16"/>
    <x v="14"/>
    <x v="296"/>
    <s v="1617"/>
    <s v="Hitra"/>
    <s v="1"/>
    <s v="Menn"/>
    <x v="0"/>
    <x v="0"/>
    <x v="6"/>
    <x v="5"/>
  </r>
  <r>
    <x v="14"/>
    <s v="16"/>
    <x v="14"/>
    <x v="296"/>
    <s v="1617"/>
    <s v="Hitra"/>
    <s v="1"/>
    <s v="Menn"/>
    <x v="1"/>
    <x v="1"/>
    <x v="6"/>
    <x v="45"/>
  </r>
  <r>
    <x v="14"/>
    <s v="16"/>
    <x v="14"/>
    <x v="296"/>
    <s v="1617"/>
    <s v="Hitra"/>
    <s v="1"/>
    <s v="Menn"/>
    <x v="2"/>
    <x v="2"/>
    <x v="6"/>
    <x v="59"/>
  </r>
  <r>
    <x v="14"/>
    <s v="16"/>
    <x v="14"/>
    <x v="296"/>
    <s v="1617"/>
    <s v="Hitra"/>
    <s v="1"/>
    <s v="Menn"/>
    <x v="3"/>
    <x v="3"/>
    <x v="6"/>
    <x v="44"/>
  </r>
  <r>
    <x v="14"/>
    <s v="16"/>
    <x v="14"/>
    <x v="296"/>
    <s v="1617"/>
    <s v="Hitra"/>
    <s v="1"/>
    <s v="Menn"/>
    <x v="4"/>
    <x v="4"/>
    <x v="6"/>
    <x v="16"/>
  </r>
  <r>
    <x v="14"/>
    <s v="16"/>
    <x v="14"/>
    <x v="296"/>
    <s v="1617"/>
    <s v="Hitra"/>
    <s v="1"/>
    <s v="Menn"/>
    <x v="5"/>
    <x v="5"/>
    <x v="6"/>
    <x v="11"/>
  </r>
  <r>
    <x v="14"/>
    <s v="16"/>
    <x v="14"/>
    <x v="296"/>
    <s v="1617"/>
    <s v="Hitra"/>
    <s v="2"/>
    <s v="Kvinner"/>
    <x v="0"/>
    <x v="0"/>
    <x v="7"/>
    <x v="19"/>
  </r>
  <r>
    <x v="14"/>
    <s v="16"/>
    <x v="14"/>
    <x v="296"/>
    <s v="1617"/>
    <s v="Hitra"/>
    <s v="2"/>
    <s v="Kvinner"/>
    <x v="1"/>
    <x v="1"/>
    <x v="7"/>
    <x v="19"/>
  </r>
  <r>
    <x v="14"/>
    <s v="16"/>
    <x v="14"/>
    <x v="296"/>
    <s v="1617"/>
    <s v="Hitra"/>
    <s v="2"/>
    <s v="Kvinner"/>
    <x v="2"/>
    <x v="2"/>
    <x v="7"/>
    <x v="24"/>
  </r>
  <r>
    <x v="14"/>
    <s v="16"/>
    <x v="14"/>
    <x v="296"/>
    <s v="1617"/>
    <s v="Hitra"/>
    <s v="2"/>
    <s v="Kvinner"/>
    <x v="3"/>
    <x v="3"/>
    <x v="7"/>
    <x v="5"/>
  </r>
  <r>
    <x v="14"/>
    <s v="16"/>
    <x v="14"/>
    <x v="296"/>
    <s v="1617"/>
    <s v="Hitra"/>
    <s v="2"/>
    <s v="Kvinner"/>
    <x v="4"/>
    <x v="4"/>
    <x v="7"/>
    <x v="5"/>
  </r>
  <r>
    <x v="14"/>
    <s v="16"/>
    <x v="14"/>
    <x v="296"/>
    <s v="1617"/>
    <s v="Hitra"/>
    <s v="2"/>
    <s v="Kvinner"/>
    <x v="5"/>
    <x v="5"/>
    <x v="7"/>
    <x v="0"/>
  </r>
  <r>
    <x v="14"/>
    <s v="16"/>
    <x v="14"/>
    <x v="296"/>
    <s v="1617"/>
    <s v="Hitra"/>
    <s v="1"/>
    <s v="Menn"/>
    <x v="0"/>
    <x v="0"/>
    <x v="7"/>
    <x v="13"/>
  </r>
  <r>
    <x v="14"/>
    <s v="16"/>
    <x v="14"/>
    <x v="296"/>
    <s v="1617"/>
    <s v="Hitra"/>
    <s v="1"/>
    <s v="Menn"/>
    <x v="1"/>
    <x v="1"/>
    <x v="7"/>
    <x v="45"/>
  </r>
  <r>
    <x v="14"/>
    <s v="16"/>
    <x v="14"/>
    <x v="296"/>
    <s v="1617"/>
    <s v="Hitra"/>
    <s v="1"/>
    <s v="Menn"/>
    <x v="2"/>
    <x v="2"/>
    <x v="7"/>
    <x v="9"/>
  </r>
  <r>
    <x v="14"/>
    <s v="16"/>
    <x v="14"/>
    <x v="296"/>
    <s v="1617"/>
    <s v="Hitra"/>
    <s v="1"/>
    <s v="Menn"/>
    <x v="3"/>
    <x v="3"/>
    <x v="7"/>
    <x v="44"/>
  </r>
  <r>
    <x v="14"/>
    <s v="16"/>
    <x v="14"/>
    <x v="296"/>
    <s v="1617"/>
    <s v="Hitra"/>
    <s v="1"/>
    <s v="Menn"/>
    <x v="4"/>
    <x v="4"/>
    <x v="7"/>
    <x v="51"/>
  </r>
  <r>
    <x v="14"/>
    <s v="16"/>
    <x v="14"/>
    <x v="296"/>
    <s v="1617"/>
    <s v="Hitra"/>
    <s v="1"/>
    <s v="Menn"/>
    <x v="5"/>
    <x v="5"/>
    <x v="7"/>
    <x v="51"/>
  </r>
  <r>
    <x v="14"/>
    <s v="16"/>
    <x v="14"/>
    <x v="297"/>
    <s v="1620"/>
    <s v="Frøya"/>
    <s v="2"/>
    <s v="Kvinner"/>
    <x v="0"/>
    <x v="0"/>
    <x v="0"/>
    <x v="0"/>
  </r>
  <r>
    <x v="14"/>
    <s v="16"/>
    <x v="14"/>
    <x v="297"/>
    <s v="1620"/>
    <s v="Frøya"/>
    <s v="2"/>
    <s v="Kvinner"/>
    <x v="1"/>
    <x v="1"/>
    <x v="0"/>
    <x v="1"/>
  </r>
  <r>
    <x v="14"/>
    <s v="16"/>
    <x v="14"/>
    <x v="297"/>
    <s v="1620"/>
    <s v="Frøya"/>
    <s v="2"/>
    <s v="Kvinner"/>
    <x v="2"/>
    <x v="2"/>
    <x v="0"/>
    <x v="21"/>
  </r>
  <r>
    <x v="14"/>
    <s v="16"/>
    <x v="14"/>
    <x v="297"/>
    <s v="1620"/>
    <s v="Frøya"/>
    <s v="2"/>
    <s v="Kvinner"/>
    <x v="3"/>
    <x v="3"/>
    <x v="0"/>
    <x v="4"/>
  </r>
  <r>
    <x v="14"/>
    <s v="16"/>
    <x v="14"/>
    <x v="297"/>
    <s v="1620"/>
    <s v="Frøya"/>
    <s v="2"/>
    <s v="Kvinner"/>
    <x v="4"/>
    <x v="4"/>
    <x v="0"/>
    <x v="6"/>
  </r>
  <r>
    <x v="14"/>
    <s v="16"/>
    <x v="14"/>
    <x v="297"/>
    <s v="1620"/>
    <s v="Frøya"/>
    <s v="2"/>
    <s v="Kvinner"/>
    <x v="5"/>
    <x v="5"/>
    <x v="0"/>
    <x v="0"/>
  </r>
  <r>
    <x v="14"/>
    <s v="16"/>
    <x v="14"/>
    <x v="297"/>
    <s v="1620"/>
    <s v="Frøya"/>
    <s v="1"/>
    <s v="Menn"/>
    <x v="0"/>
    <x v="0"/>
    <x v="0"/>
    <x v="46"/>
  </r>
  <r>
    <x v="14"/>
    <s v="16"/>
    <x v="14"/>
    <x v="297"/>
    <s v="1620"/>
    <s v="Frøya"/>
    <s v="1"/>
    <s v="Menn"/>
    <x v="1"/>
    <x v="1"/>
    <x v="0"/>
    <x v="32"/>
  </r>
  <r>
    <x v="14"/>
    <s v="16"/>
    <x v="14"/>
    <x v="297"/>
    <s v="1620"/>
    <s v="Frøya"/>
    <s v="1"/>
    <s v="Menn"/>
    <x v="2"/>
    <x v="2"/>
    <x v="0"/>
    <x v="102"/>
  </r>
  <r>
    <x v="14"/>
    <s v="16"/>
    <x v="14"/>
    <x v="297"/>
    <s v="1620"/>
    <s v="Frøya"/>
    <s v="1"/>
    <s v="Menn"/>
    <x v="3"/>
    <x v="3"/>
    <x v="0"/>
    <x v="90"/>
  </r>
  <r>
    <x v="14"/>
    <s v="16"/>
    <x v="14"/>
    <x v="297"/>
    <s v="1620"/>
    <s v="Frøya"/>
    <s v="1"/>
    <s v="Menn"/>
    <x v="4"/>
    <x v="4"/>
    <x v="0"/>
    <x v="69"/>
  </r>
  <r>
    <x v="14"/>
    <s v="16"/>
    <x v="14"/>
    <x v="297"/>
    <s v="1620"/>
    <s v="Frøya"/>
    <s v="1"/>
    <s v="Menn"/>
    <x v="5"/>
    <x v="5"/>
    <x v="0"/>
    <x v="56"/>
  </r>
  <r>
    <x v="14"/>
    <s v="16"/>
    <x v="14"/>
    <x v="297"/>
    <s v="1620"/>
    <s v="Frøya"/>
    <s v="2"/>
    <s v="Kvinner"/>
    <x v="0"/>
    <x v="0"/>
    <x v="1"/>
    <x v="15"/>
  </r>
  <r>
    <x v="14"/>
    <s v="16"/>
    <x v="14"/>
    <x v="297"/>
    <s v="1620"/>
    <s v="Frøya"/>
    <s v="2"/>
    <s v="Kvinner"/>
    <x v="1"/>
    <x v="1"/>
    <x v="1"/>
    <x v="23"/>
  </r>
  <r>
    <x v="14"/>
    <s v="16"/>
    <x v="14"/>
    <x v="297"/>
    <s v="1620"/>
    <s v="Frøya"/>
    <s v="2"/>
    <s v="Kvinner"/>
    <x v="2"/>
    <x v="2"/>
    <x v="1"/>
    <x v="7"/>
  </r>
  <r>
    <x v="14"/>
    <s v="16"/>
    <x v="14"/>
    <x v="297"/>
    <s v="1620"/>
    <s v="Frøya"/>
    <s v="2"/>
    <s v="Kvinner"/>
    <x v="3"/>
    <x v="3"/>
    <x v="1"/>
    <x v="14"/>
  </r>
  <r>
    <x v="14"/>
    <s v="16"/>
    <x v="14"/>
    <x v="297"/>
    <s v="1620"/>
    <s v="Frøya"/>
    <s v="2"/>
    <s v="Kvinner"/>
    <x v="4"/>
    <x v="4"/>
    <x v="1"/>
    <x v="7"/>
  </r>
  <r>
    <x v="14"/>
    <s v="16"/>
    <x v="14"/>
    <x v="297"/>
    <s v="1620"/>
    <s v="Frøya"/>
    <s v="2"/>
    <s v="Kvinner"/>
    <x v="5"/>
    <x v="5"/>
    <x v="1"/>
    <x v="0"/>
  </r>
  <r>
    <x v="14"/>
    <s v="16"/>
    <x v="14"/>
    <x v="297"/>
    <s v="1620"/>
    <s v="Frøya"/>
    <s v="1"/>
    <s v="Menn"/>
    <x v="0"/>
    <x v="0"/>
    <x v="1"/>
    <x v="46"/>
  </r>
  <r>
    <x v="14"/>
    <s v="16"/>
    <x v="14"/>
    <x v="297"/>
    <s v="1620"/>
    <s v="Frøya"/>
    <s v="1"/>
    <s v="Menn"/>
    <x v="1"/>
    <x v="1"/>
    <x v="1"/>
    <x v="62"/>
  </r>
  <r>
    <x v="14"/>
    <s v="16"/>
    <x v="14"/>
    <x v="297"/>
    <s v="1620"/>
    <s v="Frøya"/>
    <s v="1"/>
    <s v="Menn"/>
    <x v="2"/>
    <x v="2"/>
    <x v="1"/>
    <x v="125"/>
  </r>
  <r>
    <x v="14"/>
    <s v="16"/>
    <x v="14"/>
    <x v="297"/>
    <s v="1620"/>
    <s v="Frøya"/>
    <s v="1"/>
    <s v="Menn"/>
    <x v="3"/>
    <x v="3"/>
    <x v="1"/>
    <x v="124"/>
  </r>
  <r>
    <x v="14"/>
    <s v="16"/>
    <x v="14"/>
    <x v="297"/>
    <s v="1620"/>
    <s v="Frøya"/>
    <s v="1"/>
    <s v="Menn"/>
    <x v="4"/>
    <x v="4"/>
    <x v="1"/>
    <x v="44"/>
  </r>
  <r>
    <x v="14"/>
    <s v="16"/>
    <x v="14"/>
    <x v="297"/>
    <s v="1620"/>
    <s v="Frøya"/>
    <s v="1"/>
    <s v="Menn"/>
    <x v="5"/>
    <x v="5"/>
    <x v="1"/>
    <x v="4"/>
  </r>
  <r>
    <x v="14"/>
    <s v="16"/>
    <x v="14"/>
    <x v="297"/>
    <s v="1620"/>
    <s v="Frøya"/>
    <s v="2"/>
    <s v="Kvinner"/>
    <x v="0"/>
    <x v="0"/>
    <x v="2"/>
    <x v="15"/>
  </r>
  <r>
    <x v="14"/>
    <s v="16"/>
    <x v="14"/>
    <x v="297"/>
    <s v="1620"/>
    <s v="Frøya"/>
    <s v="2"/>
    <s v="Kvinner"/>
    <x v="1"/>
    <x v="1"/>
    <x v="2"/>
    <x v="0"/>
  </r>
  <r>
    <x v="14"/>
    <s v="16"/>
    <x v="14"/>
    <x v="297"/>
    <s v="1620"/>
    <s v="Frøya"/>
    <s v="2"/>
    <s v="Kvinner"/>
    <x v="2"/>
    <x v="2"/>
    <x v="2"/>
    <x v="6"/>
  </r>
  <r>
    <x v="14"/>
    <s v="16"/>
    <x v="14"/>
    <x v="297"/>
    <s v="1620"/>
    <s v="Frøya"/>
    <s v="2"/>
    <s v="Kvinner"/>
    <x v="3"/>
    <x v="3"/>
    <x v="2"/>
    <x v="2"/>
  </r>
  <r>
    <x v="14"/>
    <s v="16"/>
    <x v="14"/>
    <x v="297"/>
    <s v="1620"/>
    <s v="Frøya"/>
    <s v="2"/>
    <s v="Kvinner"/>
    <x v="4"/>
    <x v="4"/>
    <x v="2"/>
    <x v="12"/>
  </r>
  <r>
    <x v="14"/>
    <s v="16"/>
    <x v="14"/>
    <x v="297"/>
    <s v="1620"/>
    <s v="Frøya"/>
    <s v="2"/>
    <s v="Kvinner"/>
    <x v="5"/>
    <x v="5"/>
    <x v="2"/>
    <x v="0"/>
  </r>
  <r>
    <x v="14"/>
    <s v="16"/>
    <x v="14"/>
    <x v="297"/>
    <s v="1620"/>
    <s v="Frøya"/>
    <s v="1"/>
    <s v="Menn"/>
    <x v="0"/>
    <x v="0"/>
    <x v="2"/>
    <x v="56"/>
  </r>
  <r>
    <x v="14"/>
    <s v="16"/>
    <x v="14"/>
    <x v="297"/>
    <s v="1620"/>
    <s v="Frøya"/>
    <s v="1"/>
    <s v="Menn"/>
    <x v="1"/>
    <x v="1"/>
    <x v="2"/>
    <x v="38"/>
  </r>
  <r>
    <x v="14"/>
    <s v="16"/>
    <x v="14"/>
    <x v="297"/>
    <s v="1620"/>
    <s v="Frøya"/>
    <s v="1"/>
    <s v="Menn"/>
    <x v="2"/>
    <x v="2"/>
    <x v="2"/>
    <x v="94"/>
  </r>
  <r>
    <x v="14"/>
    <s v="16"/>
    <x v="14"/>
    <x v="297"/>
    <s v="1620"/>
    <s v="Frøya"/>
    <s v="1"/>
    <s v="Menn"/>
    <x v="3"/>
    <x v="3"/>
    <x v="2"/>
    <x v="141"/>
  </r>
  <r>
    <x v="14"/>
    <s v="16"/>
    <x v="14"/>
    <x v="297"/>
    <s v="1620"/>
    <s v="Frøya"/>
    <s v="1"/>
    <s v="Menn"/>
    <x v="4"/>
    <x v="4"/>
    <x v="2"/>
    <x v="76"/>
  </r>
  <r>
    <x v="14"/>
    <s v="16"/>
    <x v="14"/>
    <x v="297"/>
    <s v="1620"/>
    <s v="Frøya"/>
    <s v="1"/>
    <s v="Menn"/>
    <x v="5"/>
    <x v="5"/>
    <x v="2"/>
    <x v="36"/>
  </r>
  <r>
    <x v="14"/>
    <s v="16"/>
    <x v="14"/>
    <x v="297"/>
    <s v="1620"/>
    <s v="Frøya"/>
    <s v="2"/>
    <s v="Kvinner"/>
    <x v="0"/>
    <x v="0"/>
    <x v="3"/>
    <x v="12"/>
  </r>
  <r>
    <x v="14"/>
    <s v="16"/>
    <x v="14"/>
    <x v="297"/>
    <s v="1620"/>
    <s v="Frøya"/>
    <s v="2"/>
    <s v="Kvinner"/>
    <x v="1"/>
    <x v="1"/>
    <x v="3"/>
    <x v="0"/>
  </r>
  <r>
    <x v="14"/>
    <s v="16"/>
    <x v="14"/>
    <x v="297"/>
    <s v="1620"/>
    <s v="Frøya"/>
    <s v="2"/>
    <s v="Kvinner"/>
    <x v="2"/>
    <x v="2"/>
    <x v="3"/>
    <x v="15"/>
  </r>
  <r>
    <x v="14"/>
    <s v="16"/>
    <x v="14"/>
    <x v="297"/>
    <s v="1620"/>
    <s v="Frøya"/>
    <s v="2"/>
    <s v="Kvinner"/>
    <x v="3"/>
    <x v="3"/>
    <x v="3"/>
    <x v="5"/>
  </r>
  <r>
    <x v="14"/>
    <s v="16"/>
    <x v="14"/>
    <x v="297"/>
    <s v="1620"/>
    <s v="Frøya"/>
    <s v="2"/>
    <s v="Kvinner"/>
    <x v="4"/>
    <x v="4"/>
    <x v="3"/>
    <x v="19"/>
  </r>
  <r>
    <x v="14"/>
    <s v="16"/>
    <x v="14"/>
    <x v="297"/>
    <s v="1620"/>
    <s v="Frøya"/>
    <s v="2"/>
    <s v="Kvinner"/>
    <x v="5"/>
    <x v="5"/>
    <x v="3"/>
    <x v="23"/>
  </r>
  <r>
    <x v="14"/>
    <s v="16"/>
    <x v="14"/>
    <x v="297"/>
    <s v="1620"/>
    <s v="Frøya"/>
    <s v="1"/>
    <s v="Menn"/>
    <x v="0"/>
    <x v="0"/>
    <x v="3"/>
    <x v="8"/>
  </r>
  <r>
    <x v="14"/>
    <s v="16"/>
    <x v="14"/>
    <x v="297"/>
    <s v="1620"/>
    <s v="Frøya"/>
    <s v="1"/>
    <s v="Menn"/>
    <x v="1"/>
    <x v="1"/>
    <x v="3"/>
    <x v="55"/>
  </r>
  <r>
    <x v="14"/>
    <s v="16"/>
    <x v="14"/>
    <x v="297"/>
    <s v="1620"/>
    <s v="Frøya"/>
    <s v="1"/>
    <s v="Menn"/>
    <x v="2"/>
    <x v="2"/>
    <x v="3"/>
    <x v="92"/>
  </r>
  <r>
    <x v="14"/>
    <s v="16"/>
    <x v="14"/>
    <x v="297"/>
    <s v="1620"/>
    <s v="Frøya"/>
    <s v="1"/>
    <s v="Menn"/>
    <x v="3"/>
    <x v="3"/>
    <x v="3"/>
    <x v="48"/>
  </r>
  <r>
    <x v="14"/>
    <s v="16"/>
    <x v="14"/>
    <x v="297"/>
    <s v="1620"/>
    <s v="Frøya"/>
    <s v="1"/>
    <s v="Menn"/>
    <x v="4"/>
    <x v="4"/>
    <x v="3"/>
    <x v="61"/>
  </r>
  <r>
    <x v="14"/>
    <s v="16"/>
    <x v="14"/>
    <x v="297"/>
    <s v="1620"/>
    <s v="Frøya"/>
    <s v="1"/>
    <s v="Menn"/>
    <x v="5"/>
    <x v="5"/>
    <x v="3"/>
    <x v="2"/>
  </r>
  <r>
    <x v="14"/>
    <s v="16"/>
    <x v="14"/>
    <x v="297"/>
    <s v="1620"/>
    <s v="Frøya"/>
    <s v="2"/>
    <s v="Kvinner"/>
    <x v="0"/>
    <x v="0"/>
    <x v="4"/>
    <x v="5"/>
  </r>
  <r>
    <x v="14"/>
    <s v="16"/>
    <x v="14"/>
    <x v="297"/>
    <s v="1620"/>
    <s v="Frøya"/>
    <s v="2"/>
    <s v="Kvinner"/>
    <x v="1"/>
    <x v="1"/>
    <x v="4"/>
    <x v="1"/>
  </r>
  <r>
    <x v="14"/>
    <s v="16"/>
    <x v="14"/>
    <x v="297"/>
    <s v="1620"/>
    <s v="Frøya"/>
    <s v="2"/>
    <s v="Kvinner"/>
    <x v="2"/>
    <x v="2"/>
    <x v="4"/>
    <x v="7"/>
  </r>
  <r>
    <x v="14"/>
    <s v="16"/>
    <x v="14"/>
    <x v="297"/>
    <s v="1620"/>
    <s v="Frøya"/>
    <s v="2"/>
    <s v="Kvinner"/>
    <x v="3"/>
    <x v="3"/>
    <x v="4"/>
    <x v="15"/>
  </r>
  <r>
    <x v="14"/>
    <s v="16"/>
    <x v="14"/>
    <x v="297"/>
    <s v="1620"/>
    <s v="Frøya"/>
    <s v="2"/>
    <s v="Kvinner"/>
    <x v="4"/>
    <x v="4"/>
    <x v="4"/>
    <x v="0"/>
  </r>
  <r>
    <x v="14"/>
    <s v="16"/>
    <x v="14"/>
    <x v="297"/>
    <s v="1620"/>
    <s v="Frøya"/>
    <s v="2"/>
    <s v="Kvinner"/>
    <x v="5"/>
    <x v="5"/>
    <x v="4"/>
    <x v="0"/>
  </r>
  <r>
    <x v="14"/>
    <s v="16"/>
    <x v="14"/>
    <x v="297"/>
    <s v="1620"/>
    <s v="Frøya"/>
    <s v="1"/>
    <s v="Menn"/>
    <x v="0"/>
    <x v="0"/>
    <x v="4"/>
    <x v="60"/>
  </r>
  <r>
    <x v="14"/>
    <s v="16"/>
    <x v="14"/>
    <x v="297"/>
    <s v="1620"/>
    <s v="Frøya"/>
    <s v="1"/>
    <s v="Menn"/>
    <x v="1"/>
    <x v="1"/>
    <x v="4"/>
    <x v="56"/>
  </r>
  <r>
    <x v="14"/>
    <s v="16"/>
    <x v="14"/>
    <x v="297"/>
    <s v="1620"/>
    <s v="Frøya"/>
    <s v="1"/>
    <s v="Menn"/>
    <x v="2"/>
    <x v="2"/>
    <x v="4"/>
    <x v="54"/>
  </r>
  <r>
    <x v="14"/>
    <s v="16"/>
    <x v="14"/>
    <x v="297"/>
    <s v="1620"/>
    <s v="Frøya"/>
    <s v="1"/>
    <s v="Menn"/>
    <x v="3"/>
    <x v="3"/>
    <x v="4"/>
    <x v="90"/>
  </r>
  <r>
    <x v="14"/>
    <s v="16"/>
    <x v="14"/>
    <x v="297"/>
    <s v="1620"/>
    <s v="Frøya"/>
    <s v="1"/>
    <s v="Menn"/>
    <x v="4"/>
    <x v="4"/>
    <x v="4"/>
    <x v="37"/>
  </r>
  <r>
    <x v="14"/>
    <s v="16"/>
    <x v="14"/>
    <x v="297"/>
    <s v="1620"/>
    <s v="Frøya"/>
    <s v="1"/>
    <s v="Menn"/>
    <x v="5"/>
    <x v="5"/>
    <x v="4"/>
    <x v="3"/>
  </r>
  <r>
    <x v="14"/>
    <s v="16"/>
    <x v="14"/>
    <x v="297"/>
    <s v="1620"/>
    <s v="Frøya"/>
    <s v="2"/>
    <s v="Kvinner"/>
    <x v="0"/>
    <x v="0"/>
    <x v="5"/>
    <x v="6"/>
  </r>
  <r>
    <x v="14"/>
    <s v="16"/>
    <x v="14"/>
    <x v="297"/>
    <s v="1620"/>
    <s v="Frøya"/>
    <s v="2"/>
    <s v="Kvinner"/>
    <x v="1"/>
    <x v="1"/>
    <x v="5"/>
    <x v="1"/>
  </r>
  <r>
    <x v="14"/>
    <s v="16"/>
    <x v="14"/>
    <x v="297"/>
    <s v="1620"/>
    <s v="Frøya"/>
    <s v="2"/>
    <s v="Kvinner"/>
    <x v="2"/>
    <x v="2"/>
    <x v="5"/>
    <x v="13"/>
  </r>
  <r>
    <x v="14"/>
    <s v="16"/>
    <x v="14"/>
    <x v="297"/>
    <s v="1620"/>
    <s v="Frøya"/>
    <s v="2"/>
    <s v="Kvinner"/>
    <x v="3"/>
    <x v="3"/>
    <x v="5"/>
    <x v="21"/>
  </r>
  <r>
    <x v="14"/>
    <s v="16"/>
    <x v="14"/>
    <x v="297"/>
    <s v="1620"/>
    <s v="Frøya"/>
    <s v="2"/>
    <s v="Kvinner"/>
    <x v="4"/>
    <x v="4"/>
    <x v="5"/>
    <x v="0"/>
  </r>
  <r>
    <x v="14"/>
    <s v="16"/>
    <x v="14"/>
    <x v="297"/>
    <s v="1620"/>
    <s v="Frøya"/>
    <s v="2"/>
    <s v="Kvinner"/>
    <x v="5"/>
    <x v="5"/>
    <x v="5"/>
    <x v="23"/>
  </r>
  <r>
    <x v="14"/>
    <s v="16"/>
    <x v="14"/>
    <x v="297"/>
    <s v="1620"/>
    <s v="Frøya"/>
    <s v="1"/>
    <s v="Menn"/>
    <x v="0"/>
    <x v="0"/>
    <x v="5"/>
    <x v="62"/>
  </r>
  <r>
    <x v="14"/>
    <s v="16"/>
    <x v="14"/>
    <x v="297"/>
    <s v="1620"/>
    <s v="Frøya"/>
    <s v="1"/>
    <s v="Menn"/>
    <x v="1"/>
    <x v="1"/>
    <x v="5"/>
    <x v="73"/>
  </r>
  <r>
    <x v="14"/>
    <s v="16"/>
    <x v="14"/>
    <x v="297"/>
    <s v="1620"/>
    <s v="Frøya"/>
    <s v="1"/>
    <s v="Menn"/>
    <x v="2"/>
    <x v="2"/>
    <x v="5"/>
    <x v="80"/>
  </r>
  <r>
    <x v="14"/>
    <s v="16"/>
    <x v="14"/>
    <x v="297"/>
    <s v="1620"/>
    <s v="Frøya"/>
    <s v="1"/>
    <s v="Menn"/>
    <x v="3"/>
    <x v="3"/>
    <x v="5"/>
    <x v="43"/>
  </r>
  <r>
    <x v="14"/>
    <s v="16"/>
    <x v="14"/>
    <x v="297"/>
    <s v="1620"/>
    <s v="Frøya"/>
    <s v="1"/>
    <s v="Menn"/>
    <x v="4"/>
    <x v="4"/>
    <x v="5"/>
    <x v="26"/>
  </r>
  <r>
    <x v="14"/>
    <s v="16"/>
    <x v="14"/>
    <x v="297"/>
    <s v="1620"/>
    <s v="Frøya"/>
    <s v="1"/>
    <s v="Menn"/>
    <x v="5"/>
    <x v="5"/>
    <x v="5"/>
    <x v="24"/>
  </r>
  <r>
    <x v="14"/>
    <s v="16"/>
    <x v="14"/>
    <x v="297"/>
    <s v="1620"/>
    <s v="Frøya"/>
    <s v="2"/>
    <s v="Kvinner"/>
    <x v="0"/>
    <x v="0"/>
    <x v="6"/>
    <x v="21"/>
  </r>
  <r>
    <x v="14"/>
    <s v="16"/>
    <x v="14"/>
    <x v="297"/>
    <s v="1620"/>
    <s v="Frøya"/>
    <s v="2"/>
    <s v="Kvinner"/>
    <x v="1"/>
    <x v="1"/>
    <x v="6"/>
    <x v="19"/>
  </r>
  <r>
    <x v="14"/>
    <s v="16"/>
    <x v="14"/>
    <x v="297"/>
    <s v="1620"/>
    <s v="Frøya"/>
    <s v="2"/>
    <s v="Kvinner"/>
    <x v="2"/>
    <x v="2"/>
    <x v="6"/>
    <x v="2"/>
  </r>
  <r>
    <x v="14"/>
    <s v="16"/>
    <x v="14"/>
    <x v="297"/>
    <s v="1620"/>
    <s v="Frøya"/>
    <s v="2"/>
    <s v="Kvinner"/>
    <x v="3"/>
    <x v="3"/>
    <x v="6"/>
    <x v="2"/>
  </r>
  <r>
    <x v="14"/>
    <s v="16"/>
    <x v="14"/>
    <x v="297"/>
    <s v="1620"/>
    <s v="Frøya"/>
    <s v="2"/>
    <s v="Kvinner"/>
    <x v="4"/>
    <x v="4"/>
    <x v="6"/>
    <x v="0"/>
  </r>
  <r>
    <x v="14"/>
    <s v="16"/>
    <x v="14"/>
    <x v="297"/>
    <s v="1620"/>
    <s v="Frøya"/>
    <s v="2"/>
    <s v="Kvinner"/>
    <x v="5"/>
    <x v="5"/>
    <x v="6"/>
    <x v="23"/>
  </r>
  <r>
    <x v="14"/>
    <s v="16"/>
    <x v="14"/>
    <x v="297"/>
    <s v="1620"/>
    <s v="Frøya"/>
    <s v="1"/>
    <s v="Menn"/>
    <x v="0"/>
    <x v="0"/>
    <x v="6"/>
    <x v="61"/>
  </r>
  <r>
    <x v="14"/>
    <s v="16"/>
    <x v="14"/>
    <x v="297"/>
    <s v="1620"/>
    <s v="Frøya"/>
    <s v="1"/>
    <s v="Menn"/>
    <x v="1"/>
    <x v="1"/>
    <x v="6"/>
    <x v="8"/>
  </r>
  <r>
    <x v="14"/>
    <s v="16"/>
    <x v="14"/>
    <x v="297"/>
    <s v="1620"/>
    <s v="Frøya"/>
    <s v="1"/>
    <s v="Menn"/>
    <x v="2"/>
    <x v="2"/>
    <x v="6"/>
    <x v="106"/>
  </r>
  <r>
    <x v="14"/>
    <s v="16"/>
    <x v="14"/>
    <x v="297"/>
    <s v="1620"/>
    <s v="Frøya"/>
    <s v="1"/>
    <s v="Menn"/>
    <x v="3"/>
    <x v="3"/>
    <x v="6"/>
    <x v="129"/>
  </r>
  <r>
    <x v="14"/>
    <s v="16"/>
    <x v="14"/>
    <x v="297"/>
    <s v="1620"/>
    <s v="Frøya"/>
    <s v="1"/>
    <s v="Menn"/>
    <x v="4"/>
    <x v="4"/>
    <x v="6"/>
    <x v="61"/>
  </r>
  <r>
    <x v="14"/>
    <s v="16"/>
    <x v="14"/>
    <x v="297"/>
    <s v="1620"/>
    <s v="Frøya"/>
    <s v="1"/>
    <s v="Menn"/>
    <x v="5"/>
    <x v="5"/>
    <x v="6"/>
    <x v="24"/>
  </r>
  <r>
    <x v="14"/>
    <s v="16"/>
    <x v="14"/>
    <x v="297"/>
    <s v="1620"/>
    <s v="Frøya"/>
    <s v="2"/>
    <s v="Kvinner"/>
    <x v="0"/>
    <x v="0"/>
    <x v="7"/>
    <x v="14"/>
  </r>
  <r>
    <x v="14"/>
    <s v="16"/>
    <x v="14"/>
    <x v="297"/>
    <s v="1620"/>
    <s v="Frøya"/>
    <s v="2"/>
    <s v="Kvinner"/>
    <x v="1"/>
    <x v="1"/>
    <x v="7"/>
    <x v="5"/>
  </r>
  <r>
    <x v="14"/>
    <s v="16"/>
    <x v="14"/>
    <x v="297"/>
    <s v="1620"/>
    <s v="Frøya"/>
    <s v="2"/>
    <s v="Kvinner"/>
    <x v="2"/>
    <x v="2"/>
    <x v="7"/>
    <x v="14"/>
  </r>
  <r>
    <x v="14"/>
    <s v="16"/>
    <x v="14"/>
    <x v="297"/>
    <s v="1620"/>
    <s v="Frøya"/>
    <s v="2"/>
    <s v="Kvinner"/>
    <x v="3"/>
    <x v="3"/>
    <x v="7"/>
    <x v="56"/>
  </r>
  <r>
    <x v="14"/>
    <s v="16"/>
    <x v="14"/>
    <x v="297"/>
    <s v="1620"/>
    <s v="Frøya"/>
    <s v="2"/>
    <s v="Kvinner"/>
    <x v="4"/>
    <x v="4"/>
    <x v="7"/>
    <x v="1"/>
  </r>
  <r>
    <x v="14"/>
    <s v="16"/>
    <x v="14"/>
    <x v="297"/>
    <s v="1620"/>
    <s v="Frøya"/>
    <s v="2"/>
    <s v="Kvinner"/>
    <x v="5"/>
    <x v="5"/>
    <x v="7"/>
    <x v="39"/>
  </r>
  <r>
    <x v="14"/>
    <s v="16"/>
    <x v="14"/>
    <x v="297"/>
    <s v="1620"/>
    <s v="Frøya"/>
    <s v="1"/>
    <s v="Menn"/>
    <x v="0"/>
    <x v="0"/>
    <x v="7"/>
    <x v="31"/>
  </r>
  <r>
    <x v="14"/>
    <s v="16"/>
    <x v="14"/>
    <x v="297"/>
    <s v="1620"/>
    <s v="Frøya"/>
    <s v="1"/>
    <s v="Menn"/>
    <x v="1"/>
    <x v="1"/>
    <x v="7"/>
    <x v="73"/>
  </r>
  <r>
    <x v="14"/>
    <s v="16"/>
    <x v="14"/>
    <x v="297"/>
    <s v="1620"/>
    <s v="Frøya"/>
    <s v="1"/>
    <s v="Menn"/>
    <x v="2"/>
    <x v="2"/>
    <x v="7"/>
    <x v="104"/>
  </r>
  <r>
    <x v="14"/>
    <s v="16"/>
    <x v="14"/>
    <x v="297"/>
    <s v="1620"/>
    <s v="Frøya"/>
    <s v="1"/>
    <s v="Menn"/>
    <x v="3"/>
    <x v="3"/>
    <x v="7"/>
    <x v="146"/>
  </r>
  <r>
    <x v="14"/>
    <s v="16"/>
    <x v="14"/>
    <x v="297"/>
    <s v="1620"/>
    <s v="Frøya"/>
    <s v="1"/>
    <s v="Menn"/>
    <x v="4"/>
    <x v="4"/>
    <x v="7"/>
    <x v="35"/>
  </r>
  <r>
    <x v="14"/>
    <s v="16"/>
    <x v="14"/>
    <x v="297"/>
    <s v="1620"/>
    <s v="Frøya"/>
    <s v="1"/>
    <s v="Menn"/>
    <x v="5"/>
    <x v="5"/>
    <x v="7"/>
    <x v="11"/>
  </r>
  <r>
    <x v="14"/>
    <s v="16"/>
    <x v="14"/>
    <x v="298"/>
    <s v="1621"/>
    <s v="Ørland"/>
    <s v="2"/>
    <s v="Kvinner"/>
    <x v="0"/>
    <x v="0"/>
    <x v="0"/>
    <x v="12"/>
  </r>
  <r>
    <x v="14"/>
    <s v="16"/>
    <x v="14"/>
    <x v="298"/>
    <s v="1621"/>
    <s v="Ørland"/>
    <s v="2"/>
    <s v="Kvinner"/>
    <x v="1"/>
    <x v="1"/>
    <x v="0"/>
    <x v="0"/>
  </r>
  <r>
    <x v="14"/>
    <s v="16"/>
    <x v="14"/>
    <x v="298"/>
    <s v="1621"/>
    <s v="Ørland"/>
    <s v="2"/>
    <s v="Kvinner"/>
    <x v="2"/>
    <x v="2"/>
    <x v="0"/>
    <x v="15"/>
  </r>
  <r>
    <x v="14"/>
    <s v="16"/>
    <x v="14"/>
    <x v="298"/>
    <s v="1621"/>
    <s v="Ørland"/>
    <s v="2"/>
    <s v="Kvinner"/>
    <x v="3"/>
    <x v="3"/>
    <x v="0"/>
    <x v="24"/>
  </r>
  <r>
    <x v="14"/>
    <s v="16"/>
    <x v="14"/>
    <x v="298"/>
    <s v="1621"/>
    <s v="Ørland"/>
    <s v="2"/>
    <s v="Kvinner"/>
    <x v="4"/>
    <x v="4"/>
    <x v="0"/>
    <x v="24"/>
  </r>
  <r>
    <x v="14"/>
    <s v="16"/>
    <x v="14"/>
    <x v="298"/>
    <s v="1621"/>
    <s v="Ørland"/>
    <s v="2"/>
    <s v="Kvinner"/>
    <x v="5"/>
    <x v="5"/>
    <x v="0"/>
    <x v="1"/>
  </r>
  <r>
    <x v="14"/>
    <s v="16"/>
    <x v="14"/>
    <x v="298"/>
    <s v="1621"/>
    <s v="Ørland"/>
    <s v="1"/>
    <s v="Menn"/>
    <x v="0"/>
    <x v="0"/>
    <x v="0"/>
    <x v="21"/>
  </r>
  <r>
    <x v="14"/>
    <s v="16"/>
    <x v="14"/>
    <x v="298"/>
    <s v="1621"/>
    <s v="Ørland"/>
    <s v="1"/>
    <s v="Menn"/>
    <x v="1"/>
    <x v="1"/>
    <x v="0"/>
    <x v="36"/>
  </r>
  <r>
    <x v="14"/>
    <s v="16"/>
    <x v="14"/>
    <x v="298"/>
    <s v="1621"/>
    <s v="Ørland"/>
    <s v="1"/>
    <s v="Menn"/>
    <x v="2"/>
    <x v="2"/>
    <x v="0"/>
    <x v="27"/>
  </r>
  <r>
    <x v="14"/>
    <s v="16"/>
    <x v="14"/>
    <x v="298"/>
    <s v="1621"/>
    <s v="Ørland"/>
    <s v="1"/>
    <s v="Menn"/>
    <x v="3"/>
    <x v="3"/>
    <x v="0"/>
    <x v="17"/>
  </r>
  <r>
    <x v="14"/>
    <s v="16"/>
    <x v="14"/>
    <x v="298"/>
    <s v="1621"/>
    <s v="Ørland"/>
    <s v="1"/>
    <s v="Menn"/>
    <x v="4"/>
    <x v="4"/>
    <x v="0"/>
    <x v="34"/>
  </r>
  <r>
    <x v="14"/>
    <s v="16"/>
    <x v="14"/>
    <x v="298"/>
    <s v="1621"/>
    <s v="Ørland"/>
    <s v="1"/>
    <s v="Menn"/>
    <x v="5"/>
    <x v="5"/>
    <x v="0"/>
    <x v="2"/>
  </r>
  <r>
    <x v="14"/>
    <s v="16"/>
    <x v="14"/>
    <x v="298"/>
    <s v="1621"/>
    <s v="Ørland"/>
    <s v="2"/>
    <s v="Kvinner"/>
    <x v="0"/>
    <x v="0"/>
    <x v="1"/>
    <x v="12"/>
  </r>
  <r>
    <x v="14"/>
    <s v="16"/>
    <x v="14"/>
    <x v="298"/>
    <s v="1621"/>
    <s v="Ørland"/>
    <s v="2"/>
    <s v="Kvinner"/>
    <x v="1"/>
    <x v="1"/>
    <x v="1"/>
    <x v="0"/>
  </r>
  <r>
    <x v="14"/>
    <s v="16"/>
    <x v="14"/>
    <x v="298"/>
    <s v="1621"/>
    <s v="Ørland"/>
    <s v="2"/>
    <s v="Kvinner"/>
    <x v="2"/>
    <x v="2"/>
    <x v="1"/>
    <x v="21"/>
  </r>
  <r>
    <x v="14"/>
    <s v="16"/>
    <x v="14"/>
    <x v="298"/>
    <s v="1621"/>
    <s v="Ørland"/>
    <s v="2"/>
    <s v="Kvinner"/>
    <x v="3"/>
    <x v="3"/>
    <x v="1"/>
    <x v="56"/>
  </r>
  <r>
    <x v="14"/>
    <s v="16"/>
    <x v="14"/>
    <x v="298"/>
    <s v="1621"/>
    <s v="Ørland"/>
    <s v="2"/>
    <s v="Kvinner"/>
    <x v="4"/>
    <x v="4"/>
    <x v="1"/>
    <x v="4"/>
  </r>
  <r>
    <x v="14"/>
    <s v="16"/>
    <x v="14"/>
    <x v="298"/>
    <s v="1621"/>
    <s v="Ørland"/>
    <s v="2"/>
    <s v="Kvinner"/>
    <x v="5"/>
    <x v="5"/>
    <x v="1"/>
    <x v="23"/>
  </r>
  <r>
    <x v="14"/>
    <s v="16"/>
    <x v="14"/>
    <x v="298"/>
    <s v="1621"/>
    <s v="Ørland"/>
    <s v="1"/>
    <s v="Menn"/>
    <x v="0"/>
    <x v="0"/>
    <x v="1"/>
    <x v="14"/>
  </r>
  <r>
    <x v="14"/>
    <s v="16"/>
    <x v="14"/>
    <x v="298"/>
    <s v="1621"/>
    <s v="Ørland"/>
    <s v="1"/>
    <s v="Menn"/>
    <x v="1"/>
    <x v="1"/>
    <x v="1"/>
    <x v="7"/>
  </r>
  <r>
    <x v="14"/>
    <s v="16"/>
    <x v="14"/>
    <x v="298"/>
    <s v="1621"/>
    <s v="Ørland"/>
    <s v="1"/>
    <s v="Menn"/>
    <x v="2"/>
    <x v="2"/>
    <x v="1"/>
    <x v="41"/>
  </r>
  <r>
    <x v="14"/>
    <s v="16"/>
    <x v="14"/>
    <x v="298"/>
    <s v="1621"/>
    <s v="Ørland"/>
    <s v="1"/>
    <s v="Menn"/>
    <x v="3"/>
    <x v="3"/>
    <x v="1"/>
    <x v="18"/>
  </r>
  <r>
    <x v="14"/>
    <s v="16"/>
    <x v="14"/>
    <x v="298"/>
    <s v="1621"/>
    <s v="Ørland"/>
    <s v="1"/>
    <s v="Menn"/>
    <x v="4"/>
    <x v="4"/>
    <x v="1"/>
    <x v="58"/>
  </r>
  <r>
    <x v="14"/>
    <s v="16"/>
    <x v="14"/>
    <x v="298"/>
    <s v="1621"/>
    <s v="Ørland"/>
    <s v="1"/>
    <s v="Menn"/>
    <x v="5"/>
    <x v="5"/>
    <x v="1"/>
    <x v="13"/>
  </r>
  <r>
    <x v="14"/>
    <s v="16"/>
    <x v="14"/>
    <x v="298"/>
    <s v="1621"/>
    <s v="Ørland"/>
    <s v="2"/>
    <s v="Kvinner"/>
    <x v="0"/>
    <x v="0"/>
    <x v="2"/>
    <x v="1"/>
  </r>
  <r>
    <x v="14"/>
    <s v="16"/>
    <x v="14"/>
    <x v="298"/>
    <s v="1621"/>
    <s v="Ørland"/>
    <s v="2"/>
    <s v="Kvinner"/>
    <x v="1"/>
    <x v="1"/>
    <x v="2"/>
    <x v="0"/>
  </r>
  <r>
    <x v="14"/>
    <s v="16"/>
    <x v="14"/>
    <x v="298"/>
    <s v="1621"/>
    <s v="Ørland"/>
    <s v="2"/>
    <s v="Kvinner"/>
    <x v="2"/>
    <x v="2"/>
    <x v="2"/>
    <x v="15"/>
  </r>
  <r>
    <x v="14"/>
    <s v="16"/>
    <x v="14"/>
    <x v="298"/>
    <s v="1621"/>
    <s v="Ørland"/>
    <s v="2"/>
    <s v="Kvinner"/>
    <x v="3"/>
    <x v="3"/>
    <x v="2"/>
    <x v="4"/>
  </r>
  <r>
    <x v="14"/>
    <s v="16"/>
    <x v="14"/>
    <x v="298"/>
    <s v="1621"/>
    <s v="Ørland"/>
    <s v="2"/>
    <s v="Kvinner"/>
    <x v="4"/>
    <x v="4"/>
    <x v="2"/>
    <x v="24"/>
  </r>
  <r>
    <x v="14"/>
    <s v="16"/>
    <x v="14"/>
    <x v="298"/>
    <s v="1621"/>
    <s v="Ørland"/>
    <s v="2"/>
    <s v="Kvinner"/>
    <x v="5"/>
    <x v="5"/>
    <x v="2"/>
    <x v="1"/>
  </r>
  <r>
    <x v="14"/>
    <s v="16"/>
    <x v="14"/>
    <x v="298"/>
    <s v="1621"/>
    <s v="Ørland"/>
    <s v="1"/>
    <s v="Menn"/>
    <x v="0"/>
    <x v="0"/>
    <x v="2"/>
    <x v="36"/>
  </r>
  <r>
    <x v="14"/>
    <s v="16"/>
    <x v="14"/>
    <x v="298"/>
    <s v="1621"/>
    <s v="Ørland"/>
    <s v="1"/>
    <s v="Menn"/>
    <x v="1"/>
    <x v="1"/>
    <x v="2"/>
    <x v="5"/>
  </r>
  <r>
    <x v="14"/>
    <s v="16"/>
    <x v="14"/>
    <x v="298"/>
    <s v="1621"/>
    <s v="Ørland"/>
    <s v="1"/>
    <s v="Menn"/>
    <x v="2"/>
    <x v="2"/>
    <x v="2"/>
    <x v="51"/>
  </r>
  <r>
    <x v="14"/>
    <s v="16"/>
    <x v="14"/>
    <x v="298"/>
    <s v="1621"/>
    <s v="Ørland"/>
    <s v="1"/>
    <s v="Menn"/>
    <x v="3"/>
    <x v="3"/>
    <x v="2"/>
    <x v="30"/>
  </r>
  <r>
    <x v="14"/>
    <s v="16"/>
    <x v="14"/>
    <x v="298"/>
    <s v="1621"/>
    <s v="Ørland"/>
    <s v="1"/>
    <s v="Menn"/>
    <x v="4"/>
    <x v="4"/>
    <x v="2"/>
    <x v="60"/>
  </r>
  <r>
    <x v="14"/>
    <s v="16"/>
    <x v="14"/>
    <x v="298"/>
    <s v="1621"/>
    <s v="Ørland"/>
    <s v="1"/>
    <s v="Menn"/>
    <x v="5"/>
    <x v="5"/>
    <x v="2"/>
    <x v="14"/>
  </r>
  <r>
    <x v="14"/>
    <s v="16"/>
    <x v="14"/>
    <x v="298"/>
    <s v="1621"/>
    <s v="Ørland"/>
    <s v="2"/>
    <s v="Kvinner"/>
    <x v="0"/>
    <x v="0"/>
    <x v="3"/>
    <x v="0"/>
  </r>
  <r>
    <x v="14"/>
    <s v="16"/>
    <x v="14"/>
    <x v="298"/>
    <s v="1621"/>
    <s v="Ørland"/>
    <s v="2"/>
    <s v="Kvinner"/>
    <x v="1"/>
    <x v="1"/>
    <x v="3"/>
    <x v="19"/>
  </r>
  <r>
    <x v="14"/>
    <s v="16"/>
    <x v="14"/>
    <x v="298"/>
    <s v="1621"/>
    <s v="Ørland"/>
    <s v="2"/>
    <s v="Kvinner"/>
    <x v="2"/>
    <x v="2"/>
    <x v="3"/>
    <x v="36"/>
  </r>
  <r>
    <x v="14"/>
    <s v="16"/>
    <x v="14"/>
    <x v="298"/>
    <s v="1621"/>
    <s v="Ørland"/>
    <s v="2"/>
    <s v="Kvinner"/>
    <x v="3"/>
    <x v="3"/>
    <x v="3"/>
    <x v="40"/>
  </r>
  <r>
    <x v="14"/>
    <s v="16"/>
    <x v="14"/>
    <x v="298"/>
    <s v="1621"/>
    <s v="Ørland"/>
    <s v="2"/>
    <s v="Kvinner"/>
    <x v="4"/>
    <x v="4"/>
    <x v="3"/>
    <x v="20"/>
  </r>
  <r>
    <x v="14"/>
    <s v="16"/>
    <x v="14"/>
    <x v="298"/>
    <s v="1621"/>
    <s v="Ørland"/>
    <s v="2"/>
    <s v="Kvinner"/>
    <x v="5"/>
    <x v="5"/>
    <x v="3"/>
    <x v="19"/>
  </r>
  <r>
    <x v="14"/>
    <s v="16"/>
    <x v="14"/>
    <x v="298"/>
    <s v="1621"/>
    <s v="Ørland"/>
    <s v="1"/>
    <s v="Menn"/>
    <x v="0"/>
    <x v="0"/>
    <x v="3"/>
    <x v="36"/>
  </r>
  <r>
    <x v="14"/>
    <s v="16"/>
    <x v="14"/>
    <x v="298"/>
    <s v="1621"/>
    <s v="Ørland"/>
    <s v="1"/>
    <s v="Menn"/>
    <x v="1"/>
    <x v="1"/>
    <x v="3"/>
    <x v="2"/>
  </r>
  <r>
    <x v="14"/>
    <s v="16"/>
    <x v="14"/>
    <x v="298"/>
    <s v="1621"/>
    <s v="Ørland"/>
    <s v="1"/>
    <s v="Menn"/>
    <x v="2"/>
    <x v="2"/>
    <x v="3"/>
    <x v="51"/>
  </r>
  <r>
    <x v="14"/>
    <s v="16"/>
    <x v="14"/>
    <x v="298"/>
    <s v="1621"/>
    <s v="Ørland"/>
    <s v="1"/>
    <s v="Menn"/>
    <x v="3"/>
    <x v="3"/>
    <x v="3"/>
    <x v="25"/>
  </r>
  <r>
    <x v="14"/>
    <s v="16"/>
    <x v="14"/>
    <x v="298"/>
    <s v="1621"/>
    <s v="Ørland"/>
    <s v="1"/>
    <s v="Menn"/>
    <x v="4"/>
    <x v="4"/>
    <x v="3"/>
    <x v="35"/>
  </r>
  <r>
    <x v="14"/>
    <s v="16"/>
    <x v="14"/>
    <x v="298"/>
    <s v="1621"/>
    <s v="Ørland"/>
    <s v="1"/>
    <s v="Menn"/>
    <x v="5"/>
    <x v="5"/>
    <x v="3"/>
    <x v="4"/>
  </r>
  <r>
    <x v="14"/>
    <s v="16"/>
    <x v="14"/>
    <x v="298"/>
    <s v="1621"/>
    <s v="Ørland"/>
    <s v="2"/>
    <s v="Kvinner"/>
    <x v="0"/>
    <x v="0"/>
    <x v="4"/>
    <x v="0"/>
  </r>
  <r>
    <x v="14"/>
    <s v="16"/>
    <x v="14"/>
    <x v="298"/>
    <s v="1621"/>
    <s v="Ørland"/>
    <s v="2"/>
    <s v="Kvinner"/>
    <x v="1"/>
    <x v="1"/>
    <x v="4"/>
    <x v="0"/>
  </r>
  <r>
    <x v="14"/>
    <s v="16"/>
    <x v="14"/>
    <x v="298"/>
    <s v="1621"/>
    <s v="Ørland"/>
    <s v="2"/>
    <s v="Kvinner"/>
    <x v="2"/>
    <x v="2"/>
    <x v="4"/>
    <x v="15"/>
  </r>
  <r>
    <x v="14"/>
    <s v="16"/>
    <x v="14"/>
    <x v="298"/>
    <s v="1621"/>
    <s v="Ørland"/>
    <s v="2"/>
    <s v="Kvinner"/>
    <x v="3"/>
    <x v="3"/>
    <x v="4"/>
    <x v="13"/>
  </r>
  <r>
    <x v="14"/>
    <s v="16"/>
    <x v="14"/>
    <x v="298"/>
    <s v="1621"/>
    <s v="Ørland"/>
    <s v="2"/>
    <s v="Kvinner"/>
    <x v="4"/>
    <x v="4"/>
    <x v="4"/>
    <x v="13"/>
  </r>
  <r>
    <x v="14"/>
    <s v="16"/>
    <x v="14"/>
    <x v="298"/>
    <s v="1621"/>
    <s v="Ørland"/>
    <s v="2"/>
    <s v="Kvinner"/>
    <x v="5"/>
    <x v="5"/>
    <x v="4"/>
    <x v="7"/>
  </r>
  <r>
    <x v="14"/>
    <s v="16"/>
    <x v="14"/>
    <x v="298"/>
    <s v="1621"/>
    <s v="Ørland"/>
    <s v="1"/>
    <s v="Menn"/>
    <x v="0"/>
    <x v="0"/>
    <x v="4"/>
    <x v="5"/>
  </r>
  <r>
    <x v="14"/>
    <s v="16"/>
    <x v="14"/>
    <x v="298"/>
    <s v="1621"/>
    <s v="Ørland"/>
    <s v="1"/>
    <s v="Menn"/>
    <x v="1"/>
    <x v="1"/>
    <x v="4"/>
    <x v="19"/>
  </r>
  <r>
    <x v="14"/>
    <s v="16"/>
    <x v="14"/>
    <x v="298"/>
    <s v="1621"/>
    <s v="Ørland"/>
    <s v="1"/>
    <s v="Menn"/>
    <x v="2"/>
    <x v="2"/>
    <x v="4"/>
    <x v="55"/>
  </r>
  <r>
    <x v="14"/>
    <s v="16"/>
    <x v="14"/>
    <x v="298"/>
    <s v="1621"/>
    <s v="Ørland"/>
    <s v="1"/>
    <s v="Menn"/>
    <x v="3"/>
    <x v="3"/>
    <x v="4"/>
    <x v="26"/>
  </r>
  <r>
    <x v="14"/>
    <s v="16"/>
    <x v="14"/>
    <x v="298"/>
    <s v="1621"/>
    <s v="Ørland"/>
    <s v="1"/>
    <s v="Menn"/>
    <x v="4"/>
    <x v="4"/>
    <x v="4"/>
    <x v="35"/>
  </r>
  <r>
    <x v="14"/>
    <s v="16"/>
    <x v="14"/>
    <x v="298"/>
    <s v="1621"/>
    <s v="Ørland"/>
    <s v="1"/>
    <s v="Menn"/>
    <x v="5"/>
    <x v="5"/>
    <x v="4"/>
    <x v="36"/>
  </r>
  <r>
    <x v="14"/>
    <s v="16"/>
    <x v="14"/>
    <x v="298"/>
    <s v="1621"/>
    <s v="Ørland"/>
    <s v="2"/>
    <s v="Kvinner"/>
    <x v="0"/>
    <x v="0"/>
    <x v="5"/>
    <x v="1"/>
  </r>
  <r>
    <x v="14"/>
    <s v="16"/>
    <x v="14"/>
    <x v="298"/>
    <s v="1621"/>
    <s v="Ørland"/>
    <s v="2"/>
    <s v="Kvinner"/>
    <x v="1"/>
    <x v="1"/>
    <x v="5"/>
    <x v="39"/>
  </r>
  <r>
    <x v="14"/>
    <s v="16"/>
    <x v="14"/>
    <x v="298"/>
    <s v="1621"/>
    <s v="Ørland"/>
    <s v="2"/>
    <s v="Kvinner"/>
    <x v="2"/>
    <x v="2"/>
    <x v="5"/>
    <x v="19"/>
  </r>
  <r>
    <x v="14"/>
    <s v="16"/>
    <x v="14"/>
    <x v="298"/>
    <s v="1621"/>
    <s v="Ørland"/>
    <s v="2"/>
    <s v="Kvinner"/>
    <x v="3"/>
    <x v="3"/>
    <x v="5"/>
    <x v="5"/>
  </r>
  <r>
    <x v="14"/>
    <s v="16"/>
    <x v="14"/>
    <x v="298"/>
    <s v="1621"/>
    <s v="Ørland"/>
    <s v="2"/>
    <s v="Kvinner"/>
    <x v="4"/>
    <x v="4"/>
    <x v="5"/>
    <x v="6"/>
  </r>
  <r>
    <x v="14"/>
    <s v="16"/>
    <x v="14"/>
    <x v="298"/>
    <s v="1621"/>
    <s v="Ørland"/>
    <s v="2"/>
    <s v="Kvinner"/>
    <x v="5"/>
    <x v="5"/>
    <x v="5"/>
    <x v="12"/>
  </r>
  <r>
    <x v="14"/>
    <s v="16"/>
    <x v="14"/>
    <x v="298"/>
    <s v="1621"/>
    <s v="Ørland"/>
    <s v="1"/>
    <s v="Menn"/>
    <x v="0"/>
    <x v="0"/>
    <x v="5"/>
    <x v="7"/>
  </r>
  <r>
    <x v="14"/>
    <s v="16"/>
    <x v="14"/>
    <x v="298"/>
    <s v="1621"/>
    <s v="Ørland"/>
    <s v="1"/>
    <s v="Menn"/>
    <x v="1"/>
    <x v="1"/>
    <x v="5"/>
    <x v="19"/>
  </r>
  <r>
    <x v="14"/>
    <s v="16"/>
    <x v="14"/>
    <x v="298"/>
    <s v="1621"/>
    <s v="Ørland"/>
    <s v="1"/>
    <s v="Menn"/>
    <x v="2"/>
    <x v="2"/>
    <x v="5"/>
    <x v="40"/>
  </r>
  <r>
    <x v="14"/>
    <s v="16"/>
    <x v="14"/>
    <x v="298"/>
    <s v="1621"/>
    <s v="Ørland"/>
    <s v="1"/>
    <s v="Menn"/>
    <x v="3"/>
    <x v="3"/>
    <x v="5"/>
    <x v="60"/>
  </r>
  <r>
    <x v="14"/>
    <s v="16"/>
    <x v="14"/>
    <x v="298"/>
    <s v="1621"/>
    <s v="Ørland"/>
    <s v="1"/>
    <s v="Menn"/>
    <x v="4"/>
    <x v="4"/>
    <x v="5"/>
    <x v="28"/>
  </r>
  <r>
    <x v="14"/>
    <s v="16"/>
    <x v="14"/>
    <x v="298"/>
    <s v="1621"/>
    <s v="Ørland"/>
    <s v="1"/>
    <s v="Menn"/>
    <x v="5"/>
    <x v="5"/>
    <x v="5"/>
    <x v="2"/>
  </r>
  <r>
    <x v="14"/>
    <s v="16"/>
    <x v="14"/>
    <x v="298"/>
    <s v="1621"/>
    <s v="Ørland"/>
    <s v="2"/>
    <s v="Kvinner"/>
    <x v="0"/>
    <x v="0"/>
    <x v="6"/>
    <x v="0"/>
  </r>
  <r>
    <x v="14"/>
    <s v="16"/>
    <x v="14"/>
    <x v="298"/>
    <s v="1621"/>
    <s v="Ørland"/>
    <s v="2"/>
    <s v="Kvinner"/>
    <x v="1"/>
    <x v="1"/>
    <x v="6"/>
    <x v="0"/>
  </r>
  <r>
    <x v="14"/>
    <s v="16"/>
    <x v="14"/>
    <x v="298"/>
    <s v="1621"/>
    <s v="Ørland"/>
    <s v="2"/>
    <s v="Kvinner"/>
    <x v="2"/>
    <x v="2"/>
    <x v="6"/>
    <x v="19"/>
  </r>
  <r>
    <x v="14"/>
    <s v="16"/>
    <x v="14"/>
    <x v="298"/>
    <s v="1621"/>
    <s v="Ørland"/>
    <s v="2"/>
    <s v="Kvinner"/>
    <x v="3"/>
    <x v="3"/>
    <x v="6"/>
    <x v="13"/>
  </r>
  <r>
    <x v="14"/>
    <s v="16"/>
    <x v="14"/>
    <x v="298"/>
    <s v="1621"/>
    <s v="Ørland"/>
    <s v="2"/>
    <s v="Kvinner"/>
    <x v="4"/>
    <x v="4"/>
    <x v="6"/>
    <x v="6"/>
  </r>
  <r>
    <x v="14"/>
    <s v="16"/>
    <x v="14"/>
    <x v="298"/>
    <s v="1621"/>
    <s v="Ørland"/>
    <s v="2"/>
    <s v="Kvinner"/>
    <x v="5"/>
    <x v="5"/>
    <x v="6"/>
    <x v="1"/>
  </r>
  <r>
    <x v="14"/>
    <s v="16"/>
    <x v="14"/>
    <x v="298"/>
    <s v="1621"/>
    <s v="Ørland"/>
    <s v="1"/>
    <s v="Menn"/>
    <x v="0"/>
    <x v="0"/>
    <x v="6"/>
    <x v="13"/>
  </r>
  <r>
    <x v="14"/>
    <s v="16"/>
    <x v="14"/>
    <x v="298"/>
    <s v="1621"/>
    <s v="Ørland"/>
    <s v="1"/>
    <s v="Menn"/>
    <x v="1"/>
    <x v="1"/>
    <x v="6"/>
    <x v="7"/>
  </r>
  <r>
    <x v="14"/>
    <s v="16"/>
    <x v="14"/>
    <x v="298"/>
    <s v="1621"/>
    <s v="Ørland"/>
    <s v="1"/>
    <s v="Menn"/>
    <x v="2"/>
    <x v="2"/>
    <x v="6"/>
    <x v="24"/>
  </r>
  <r>
    <x v="14"/>
    <s v="16"/>
    <x v="14"/>
    <x v="298"/>
    <s v="1621"/>
    <s v="Ørland"/>
    <s v="1"/>
    <s v="Menn"/>
    <x v="3"/>
    <x v="3"/>
    <x v="6"/>
    <x v="34"/>
  </r>
  <r>
    <x v="14"/>
    <s v="16"/>
    <x v="14"/>
    <x v="298"/>
    <s v="1621"/>
    <s v="Ørland"/>
    <s v="1"/>
    <s v="Menn"/>
    <x v="4"/>
    <x v="4"/>
    <x v="6"/>
    <x v="16"/>
  </r>
  <r>
    <x v="14"/>
    <s v="16"/>
    <x v="14"/>
    <x v="298"/>
    <s v="1621"/>
    <s v="Ørland"/>
    <s v="1"/>
    <s v="Menn"/>
    <x v="5"/>
    <x v="5"/>
    <x v="6"/>
    <x v="4"/>
  </r>
  <r>
    <x v="14"/>
    <s v="16"/>
    <x v="14"/>
    <x v="298"/>
    <s v="1621"/>
    <s v="Ørland"/>
    <s v="2"/>
    <s v="Kvinner"/>
    <x v="0"/>
    <x v="0"/>
    <x v="7"/>
    <x v="39"/>
  </r>
  <r>
    <x v="14"/>
    <s v="16"/>
    <x v="14"/>
    <x v="298"/>
    <s v="1621"/>
    <s v="Ørland"/>
    <s v="2"/>
    <s v="Kvinner"/>
    <x v="1"/>
    <x v="1"/>
    <x v="7"/>
    <x v="0"/>
  </r>
  <r>
    <x v="14"/>
    <s v="16"/>
    <x v="14"/>
    <x v="298"/>
    <s v="1621"/>
    <s v="Ørland"/>
    <s v="2"/>
    <s v="Kvinner"/>
    <x v="2"/>
    <x v="2"/>
    <x v="7"/>
    <x v="0"/>
  </r>
  <r>
    <x v="14"/>
    <s v="16"/>
    <x v="14"/>
    <x v="298"/>
    <s v="1621"/>
    <s v="Ørland"/>
    <s v="2"/>
    <s v="Kvinner"/>
    <x v="3"/>
    <x v="3"/>
    <x v="7"/>
    <x v="5"/>
  </r>
  <r>
    <x v="14"/>
    <s v="16"/>
    <x v="14"/>
    <x v="298"/>
    <s v="1621"/>
    <s v="Ørland"/>
    <s v="2"/>
    <s v="Kvinner"/>
    <x v="4"/>
    <x v="4"/>
    <x v="7"/>
    <x v="6"/>
  </r>
  <r>
    <x v="14"/>
    <s v="16"/>
    <x v="14"/>
    <x v="298"/>
    <s v="1621"/>
    <s v="Ørland"/>
    <s v="2"/>
    <s v="Kvinner"/>
    <x v="5"/>
    <x v="5"/>
    <x v="7"/>
    <x v="1"/>
  </r>
  <r>
    <x v="14"/>
    <s v="16"/>
    <x v="14"/>
    <x v="298"/>
    <s v="1621"/>
    <s v="Ørland"/>
    <s v="1"/>
    <s v="Menn"/>
    <x v="0"/>
    <x v="0"/>
    <x v="7"/>
    <x v="23"/>
  </r>
  <r>
    <x v="14"/>
    <s v="16"/>
    <x v="14"/>
    <x v="298"/>
    <s v="1621"/>
    <s v="Ørland"/>
    <s v="1"/>
    <s v="Menn"/>
    <x v="1"/>
    <x v="1"/>
    <x v="7"/>
    <x v="1"/>
  </r>
  <r>
    <x v="14"/>
    <s v="16"/>
    <x v="14"/>
    <x v="298"/>
    <s v="1621"/>
    <s v="Ørland"/>
    <s v="1"/>
    <s v="Menn"/>
    <x v="2"/>
    <x v="2"/>
    <x v="7"/>
    <x v="21"/>
  </r>
  <r>
    <x v="14"/>
    <s v="16"/>
    <x v="14"/>
    <x v="298"/>
    <s v="1621"/>
    <s v="Ørland"/>
    <s v="1"/>
    <s v="Menn"/>
    <x v="3"/>
    <x v="3"/>
    <x v="7"/>
    <x v="56"/>
  </r>
  <r>
    <x v="14"/>
    <s v="16"/>
    <x v="14"/>
    <x v="298"/>
    <s v="1621"/>
    <s v="Ørland"/>
    <s v="1"/>
    <s v="Menn"/>
    <x v="4"/>
    <x v="4"/>
    <x v="7"/>
    <x v="27"/>
  </r>
  <r>
    <x v="14"/>
    <s v="16"/>
    <x v="14"/>
    <x v="298"/>
    <s v="1621"/>
    <s v="Ørland"/>
    <s v="1"/>
    <s v="Menn"/>
    <x v="5"/>
    <x v="5"/>
    <x v="7"/>
    <x v="4"/>
  </r>
  <r>
    <x v="14"/>
    <s v="16"/>
    <x v="14"/>
    <x v="299"/>
    <s v="1622"/>
    <s v="Agdenes"/>
    <s v="2"/>
    <s v="Kvinner"/>
    <x v="0"/>
    <x v="0"/>
    <x v="0"/>
    <x v="12"/>
  </r>
  <r>
    <x v="14"/>
    <s v="16"/>
    <x v="14"/>
    <x v="299"/>
    <s v="1622"/>
    <s v="Agdenes"/>
    <s v="2"/>
    <s v="Kvinner"/>
    <x v="1"/>
    <x v="1"/>
    <x v="0"/>
    <x v="23"/>
  </r>
  <r>
    <x v="14"/>
    <s v="16"/>
    <x v="14"/>
    <x v="299"/>
    <s v="1622"/>
    <s v="Agdenes"/>
    <s v="2"/>
    <s v="Kvinner"/>
    <x v="2"/>
    <x v="2"/>
    <x v="0"/>
    <x v="0"/>
  </r>
  <r>
    <x v="14"/>
    <s v="16"/>
    <x v="14"/>
    <x v="299"/>
    <s v="1622"/>
    <s v="Agdenes"/>
    <s v="2"/>
    <s v="Kvinner"/>
    <x v="3"/>
    <x v="3"/>
    <x v="0"/>
    <x v="36"/>
  </r>
  <r>
    <x v="14"/>
    <s v="16"/>
    <x v="14"/>
    <x v="299"/>
    <s v="1622"/>
    <s v="Agdenes"/>
    <s v="2"/>
    <s v="Kvinner"/>
    <x v="4"/>
    <x v="4"/>
    <x v="0"/>
    <x v="36"/>
  </r>
  <r>
    <x v="14"/>
    <s v="16"/>
    <x v="14"/>
    <x v="299"/>
    <s v="1622"/>
    <s v="Agdenes"/>
    <s v="2"/>
    <s v="Kvinner"/>
    <x v="5"/>
    <x v="5"/>
    <x v="0"/>
    <x v="12"/>
  </r>
  <r>
    <x v="14"/>
    <s v="16"/>
    <x v="14"/>
    <x v="299"/>
    <s v="1622"/>
    <s v="Agdenes"/>
    <s v="1"/>
    <s v="Menn"/>
    <x v="0"/>
    <x v="0"/>
    <x v="0"/>
    <x v="21"/>
  </r>
  <r>
    <x v="14"/>
    <s v="16"/>
    <x v="14"/>
    <x v="299"/>
    <s v="1622"/>
    <s v="Agdenes"/>
    <s v="1"/>
    <s v="Menn"/>
    <x v="1"/>
    <x v="1"/>
    <x v="0"/>
    <x v="1"/>
  </r>
  <r>
    <x v="14"/>
    <s v="16"/>
    <x v="14"/>
    <x v="299"/>
    <s v="1622"/>
    <s v="Agdenes"/>
    <s v="1"/>
    <s v="Menn"/>
    <x v="2"/>
    <x v="2"/>
    <x v="0"/>
    <x v="2"/>
  </r>
  <r>
    <x v="14"/>
    <s v="16"/>
    <x v="14"/>
    <x v="299"/>
    <s v="1622"/>
    <s v="Agdenes"/>
    <s v="1"/>
    <s v="Menn"/>
    <x v="3"/>
    <x v="3"/>
    <x v="0"/>
    <x v="63"/>
  </r>
  <r>
    <x v="14"/>
    <s v="16"/>
    <x v="14"/>
    <x v="299"/>
    <s v="1622"/>
    <s v="Agdenes"/>
    <s v="1"/>
    <s v="Menn"/>
    <x v="4"/>
    <x v="4"/>
    <x v="0"/>
    <x v="50"/>
  </r>
  <r>
    <x v="14"/>
    <s v="16"/>
    <x v="14"/>
    <x v="299"/>
    <s v="1622"/>
    <s v="Agdenes"/>
    <s v="1"/>
    <s v="Menn"/>
    <x v="5"/>
    <x v="5"/>
    <x v="0"/>
    <x v="15"/>
  </r>
  <r>
    <x v="14"/>
    <s v="16"/>
    <x v="14"/>
    <x v="299"/>
    <s v="1622"/>
    <s v="Agdenes"/>
    <s v="2"/>
    <s v="Kvinner"/>
    <x v="0"/>
    <x v="0"/>
    <x v="1"/>
    <x v="19"/>
  </r>
  <r>
    <x v="14"/>
    <s v="16"/>
    <x v="14"/>
    <x v="299"/>
    <s v="1622"/>
    <s v="Agdenes"/>
    <s v="2"/>
    <s v="Kvinner"/>
    <x v="1"/>
    <x v="1"/>
    <x v="1"/>
    <x v="1"/>
  </r>
  <r>
    <x v="14"/>
    <s v="16"/>
    <x v="14"/>
    <x v="299"/>
    <s v="1622"/>
    <s v="Agdenes"/>
    <s v="2"/>
    <s v="Kvinner"/>
    <x v="2"/>
    <x v="2"/>
    <x v="1"/>
    <x v="19"/>
  </r>
  <r>
    <x v="14"/>
    <s v="16"/>
    <x v="14"/>
    <x v="299"/>
    <s v="1622"/>
    <s v="Agdenes"/>
    <s v="2"/>
    <s v="Kvinner"/>
    <x v="3"/>
    <x v="3"/>
    <x v="1"/>
    <x v="6"/>
  </r>
  <r>
    <x v="14"/>
    <s v="16"/>
    <x v="14"/>
    <x v="299"/>
    <s v="1622"/>
    <s v="Agdenes"/>
    <s v="2"/>
    <s v="Kvinner"/>
    <x v="4"/>
    <x v="4"/>
    <x v="1"/>
    <x v="6"/>
  </r>
  <r>
    <x v="14"/>
    <s v="16"/>
    <x v="14"/>
    <x v="299"/>
    <s v="1622"/>
    <s v="Agdenes"/>
    <s v="2"/>
    <s v="Kvinner"/>
    <x v="5"/>
    <x v="5"/>
    <x v="1"/>
    <x v="5"/>
  </r>
  <r>
    <x v="14"/>
    <s v="16"/>
    <x v="14"/>
    <x v="299"/>
    <s v="1622"/>
    <s v="Agdenes"/>
    <s v="1"/>
    <s v="Menn"/>
    <x v="0"/>
    <x v="0"/>
    <x v="1"/>
    <x v="7"/>
  </r>
  <r>
    <x v="14"/>
    <s v="16"/>
    <x v="14"/>
    <x v="299"/>
    <s v="1622"/>
    <s v="Agdenes"/>
    <s v="1"/>
    <s v="Menn"/>
    <x v="1"/>
    <x v="1"/>
    <x v="1"/>
    <x v="1"/>
  </r>
  <r>
    <x v="14"/>
    <s v="16"/>
    <x v="14"/>
    <x v="299"/>
    <s v="1622"/>
    <s v="Agdenes"/>
    <s v="1"/>
    <s v="Menn"/>
    <x v="2"/>
    <x v="2"/>
    <x v="1"/>
    <x v="14"/>
  </r>
  <r>
    <x v="14"/>
    <s v="16"/>
    <x v="14"/>
    <x v="299"/>
    <s v="1622"/>
    <s v="Agdenes"/>
    <s v="1"/>
    <s v="Menn"/>
    <x v="3"/>
    <x v="3"/>
    <x v="1"/>
    <x v="73"/>
  </r>
  <r>
    <x v="14"/>
    <s v="16"/>
    <x v="14"/>
    <x v="299"/>
    <s v="1622"/>
    <s v="Agdenes"/>
    <s v="1"/>
    <s v="Menn"/>
    <x v="4"/>
    <x v="4"/>
    <x v="1"/>
    <x v="35"/>
  </r>
  <r>
    <x v="14"/>
    <s v="16"/>
    <x v="14"/>
    <x v="299"/>
    <s v="1622"/>
    <s v="Agdenes"/>
    <s v="1"/>
    <s v="Menn"/>
    <x v="5"/>
    <x v="5"/>
    <x v="1"/>
    <x v="2"/>
  </r>
  <r>
    <x v="14"/>
    <s v="16"/>
    <x v="14"/>
    <x v="299"/>
    <s v="1622"/>
    <s v="Agdenes"/>
    <s v="2"/>
    <s v="Kvinner"/>
    <x v="0"/>
    <x v="0"/>
    <x v="2"/>
    <x v="12"/>
  </r>
  <r>
    <x v="14"/>
    <s v="16"/>
    <x v="14"/>
    <x v="299"/>
    <s v="1622"/>
    <s v="Agdenes"/>
    <s v="2"/>
    <s v="Kvinner"/>
    <x v="1"/>
    <x v="1"/>
    <x v="2"/>
    <x v="1"/>
  </r>
  <r>
    <x v="14"/>
    <s v="16"/>
    <x v="14"/>
    <x v="299"/>
    <s v="1622"/>
    <s v="Agdenes"/>
    <s v="2"/>
    <s v="Kvinner"/>
    <x v="2"/>
    <x v="2"/>
    <x v="2"/>
    <x v="12"/>
  </r>
  <r>
    <x v="14"/>
    <s v="16"/>
    <x v="14"/>
    <x v="299"/>
    <s v="1622"/>
    <s v="Agdenes"/>
    <s v="2"/>
    <s v="Kvinner"/>
    <x v="3"/>
    <x v="3"/>
    <x v="2"/>
    <x v="19"/>
  </r>
  <r>
    <x v="14"/>
    <s v="16"/>
    <x v="14"/>
    <x v="299"/>
    <s v="1622"/>
    <s v="Agdenes"/>
    <s v="2"/>
    <s v="Kvinner"/>
    <x v="4"/>
    <x v="4"/>
    <x v="2"/>
    <x v="21"/>
  </r>
  <r>
    <x v="14"/>
    <s v="16"/>
    <x v="14"/>
    <x v="299"/>
    <s v="1622"/>
    <s v="Agdenes"/>
    <s v="2"/>
    <s v="Kvinner"/>
    <x v="5"/>
    <x v="5"/>
    <x v="2"/>
    <x v="12"/>
  </r>
  <r>
    <x v="14"/>
    <s v="16"/>
    <x v="14"/>
    <x v="299"/>
    <s v="1622"/>
    <s v="Agdenes"/>
    <s v="1"/>
    <s v="Menn"/>
    <x v="0"/>
    <x v="0"/>
    <x v="2"/>
    <x v="15"/>
  </r>
  <r>
    <x v="14"/>
    <s v="16"/>
    <x v="14"/>
    <x v="299"/>
    <s v="1622"/>
    <s v="Agdenes"/>
    <s v="1"/>
    <s v="Menn"/>
    <x v="1"/>
    <x v="1"/>
    <x v="2"/>
    <x v="39"/>
  </r>
  <r>
    <x v="14"/>
    <s v="16"/>
    <x v="14"/>
    <x v="299"/>
    <s v="1622"/>
    <s v="Agdenes"/>
    <s v="1"/>
    <s v="Menn"/>
    <x v="2"/>
    <x v="2"/>
    <x v="2"/>
    <x v="36"/>
  </r>
  <r>
    <x v="14"/>
    <s v="16"/>
    <x v="14"/>
    <x v="299"/>
    <s v="1622"/>
    <s v="Agdenes"/>
    <s v="1"/>
    <s v="Menn"/>
    <x v="3"/>
    <x v="3"/>
    <x v="2"/>
    <x v="38"/>
  </r>
  <r>
    <x v="14"/>
    <s v="16"/>
    <x v="14"/>
    <x v="299"/>
    <s v="1622"/>
    <s v="Agdenes"/>
    <s v="1"/>
    <s v="Menn"/>
    <x v="4"/>
    <x v="4"/>
    <x v="2"/>
    <x v="8"/>
  </r>
  <r>
    <x v="14"/>
    <s v="16"/>
    <x v="14"/>
    <x v="299"/>
    <s v="1622"/>
    <s v="Agdenes"/>
    <s v="1"/>
    <s v="Menn"/>
    <x v="5"/>
    <x v="5"/>
    <x v="2"/>
    <x v="21"/>
  </r>
  <r>
    <x v="14"/>
    <s v="16"/>
    <x v="14"/>
    <x v="299"/>
    <s v="1622"/>
    <s v="Agdenes"/>
    <s v="2"/>
    <s v="Kvinner"/>
    <x v="0"/>
    <x v="0"/>
    <x v="3"/>
    <x v="0"/>
  </r>
  <r>
    <x v="14"/>
    <s v="16"/>
    <x v="14"/>
    <x v="299"/>
    <s v="1622"/>
    <s v="Agdenes"/>
    <s v="2"/>
    <s v="Kvinner"/>
    <x v="1"/>
    <x v="1"/>
    <x v="3"/>
    <x v="23"/>
  </r>
  <r>
    <x v="14"/>
    <s v="16"/>
    <x v="14"/>
    <x v="299"/>
    <s v="1622"/>
    <s v="Agdenes"/>
    <s v="2"/>
    <s v="Kvinner"/>
    <x v="2"/>
    <x v="2"/>
    <x v="3"/>
    <x v="7"/>
  </r>
  <r>
    <x v="14"/>
    <s v="16"/>
    <x v="14"/>
    <x v="299"/>
    <s v="1622"/>
    <s v="Agdenes"/>
    <s v="2"/>
    <s v="Kvinner"/>
    <x v="3"/>
    <x v="3"/>
    <x v="3"/>
    <x v="5"/>
  </r>
  <r>
    <x v="14"/>
    <s v="16"/>
    <x v="14"/>
    <x v="299"/>
    <s v="1622"/>
    <s v="Agdenes"/>
    <s v="2"/>
    <s v="Kvinner"/>
    <x v="4"/>
    <x v="4"/>
    <x v="3"/>
    <x v="7"/>
  </r>
  <r>
    <x v="14"/>
    <s v="16"/>
    <x v="14"/>
    <x v="299"/>
    <s v="1622"/>
    <s v="Agdenes"/>
    <s v="2"/>
    <s v="Kvinner"/>
    <x v="5"/>
    <x v="5"/>
    <x v="3"/>
    <x v="23"/>
  </r>
  <r>
    <x v="14"/>
    <s v="16"/>
    <x v="14"/>
    <x v="299"/>
    <s v="1622"/>
    <s v="Agdenes"/>
    <s v="1"/>
    <s v="Menn"/>
    <x v="0"/>
    <x v="0"/>
    <x v="3"/>
    <x v="7"/>
  </r>
  <r>
    <x v="14"/>
    <s v="16"/>
    <x v="14"/>
    <x v="299"/>
    <s v="1622"/>
    <s v="Agdenes"/>
    <s v="1"/>
    <s v="Menn"/>
    <x v="1"/>
    <x v="1"/>
    <x v="3"/>
    <x v="23"/>
  </r>
  <r>
    <x v="14"/>
    <s v="16"/>
    <x v="14"/>
    <x v="299"/>
    <s v="1622"/>
    <s v="Agdenes"/>
    <s v="1"/>
    <s v="Menn"/>
    <x v="2"/>
    <x v="2"/>
    <x v="3"/>
    <x v="2"/>
  </r>
  <r>
    <x v="14"/>
    <s v="16"/>
    <x v="14"/>
    <x v="299"/>
    <s v="1622"/>
    <s v="Agdenes"/>
    <s v="1"/>
    <s v="Menn"/>
    <x v="3"/>
    <x v="3"/>
    <x v="3"/>
    <x v="28"/>
  </r>
  <r>
    <x v="14"/>
    <s v="16"/>
    <x v="14"/>
    <x v="299"/>
    <s v="1622"/>
    <s v="Agdenes"/>
    <s v="1"/>
    <s v="Menn"/>
    <x v="4"/>
    <x v="4"/>
    <x v="3"/>
    <x v="63"/>
  </r>
  <r>
    <x v="14"/>
    <s v="16"/>
    <x v="14"/>
    <x v="299"/>
    <s v="1622"/>
    <s v="Agdenes"/>
    <s v="1"/>
    <s v="Menn"/>
    <x v="5"/>
    <x v="5"/>
    <x v="3"/>
    <x v="15"/>
  </r>
  <r>
    <x v="14"/>
    <s v="16"/>
    <x v="14"/>
    <x v="299"/>
    <s v="1622"/>
    <s v="Agdenes"/>
    <s v="2"/>
    <s v="Kvinner"/>
    <x v="0"/>
    <x v="0"/>
    <x v="4"/>
    <x v="19"/>
  </r>
  <r>
    <x v="14"/>
    <s v="16"/>
    <x v="14"/>
    <x v="299"/>
    <s v="1622"/>
    <s v="Agdenes"/>
    <s v="2"/>
    <s v="Kvinner"/>
    <x v="1"/>
    <x v="1"/>
    <x v="4"/>
    <x v="39"/>
  </r>
  <r>
    <x v="14"/>
    <s v="16"/>
    <x v="14"/>
    <x v="299"/>
    <s v="1622"/>
    <s v="Agdenes"/>
    <s v="2"/>
    <s v="Kvinner"/>
    <x v="2"/>
    <x v="2"/>
    <x v="4"/>
    <x v="19"/>
  </r>
  <r>
    <x v="14"/>
    <s v="16"/>
    <x v="14"/>
    <x v="299"/>
    <s v="1622"/>
    <s v="Agdenes"/>
    <s v="2"/>
    <s v="Kvinner"/>
    <x v="3"/>
    <x v="3"/>
    <x v="4"/>
    <x v="7"/>
  </r>
  <r>
    <x v="14"/>
    <s v="16"/>
    <x v="14"/>
    <x v="299"/>
    <s v="1622"/>
    <s v="Agdenes"/>
    <s v="2"/>
    <s v="Kvinner"/>
    <x v="4"/>
    <x v="4"/>
    <x v="4"/>
    <x v="7"/>
  </r>
  <r>
    <x v="14"/>
    <s v="16"/>
    <x v="14"/>
    <x v="299"/>
    <s v="1622"/>
    <s v="Agdenes"/>
    <s v="2"/>
    <s v="Kvinner"/>
    <x v="5"/>
    <x v="5"/>
    <x v="4"/>
    <x v="1"/>
  </r>
  <r>
    <x v="14"/>
    <s v="16"/>
    <x v="14"/>
    <x v="299"/>
    <s v="1622"/>
    <s v="Agdenes"/>
    <s v="1"/>
    <s v="Menn"/>
    <x v="0"/>
    <x v="0"/>
    <x v="4"/>
    <x v="5"/>
  </r>
  <r>
    <x v="14"/>
    <s v="16"/>
    <x v="14"/>
    <x v="299"/>
    <s v="1622"/>
    <s v="Agdenes"/>
    <s v="1"/>
    <s v="Menn"/>
    <x v="1"/>
    <x v="1"/>
    <x v="4"/>
    <x v="19"/>
  </r>
  <r>
    <x v="14"/>
    <s v="16"/>
    <x v="14"/>
    <x v="299"/>
    <s v="1622"/>
    <s v="Agdenes"/>
    <s v="1"/>
    <s v="Menn"/>
    <x v="2"/>
    <x v="2"/>
    <x v="4"/>
    <x v="2"/>
  </r>
  <r>
    <x v="14"/>
    <s v="16"/>
    <x v="14"/>
    <x v="299"/>
    <s v="1622"/>
    <s v="Agdenes"/>
    <s v="1"/>
    <s v="Menn"/>
    <x v="3"/>
    <x v="3"/>
    <x v="4"/>
    <x v="16"/>
  </r>
  <r>
    <x v="14"/>
    <s v="16"/>
    <x v="14"/>
    <x v="299"/>
    <s v="1622"/>
    <s v="Agdenes"/>
    <s v="1"/>
    <s v="Menn"/>
    <x v="4"/>
    <x v="4"/>
    <x v="4"/>
    <x v="28"/>
  </r>
  <r>
    <x v="14"/>
    <s v="16"/>
    <x v="14"/>
    <x v="299"/>
    <s v="1622"/>
    <s v="Agdenes"/>
    <s v="1"/>
    <s v="Menn"/>
    <x v="5"/>
    <x v="5"/>
    <x v="4"/>
    <x v="21"/>
  </r>
  <r>
    <x v="14"/>
    <s v="16"/>
    <x v="14"/>
    <x v="299"/>
    <s v="1622"/>
    <s v="Agdenes"/>
    <s v="2"/>
    <s v="Kvinner"/>
    <x v="0"/>
    <x v="0"/>
    <x v="5"/>
    <x v="0"/>
  </r>
  <r>
    <x v="14"/>
    <s v="16"/>
    <x v="14"/>
    <x v="299"/>
    <s v="1622"/>
    <s v="Agdenes"/>
    <s v="2"/>
    <s v="Kvinner"/>
    <x v="1"/>
    <x v="1"/>
    <x v="5"/>
    <x v="39"/>
  </r>
  <r>
    <x v="14"/>
    <s v="16"/>
    <x v="14"/>
    <x v="299"/>
    <s v="1622"/>
    <s v="Agdenes"/>
    <s v="2"/>
    <s v="Kvinner"/>
    <x v="2"/>
    <x v="2"/>
    <x v="5"/>
    <x v="5"/>
  </r>
  <r>
    <x v="14"/>
    <s v="16"/>
    <x v="14"/>
    <x v="299"/>
    <s v="1622"/>
    <s v="Agdenes"/>
    <s v="2"/>
    <s v="Kvinner"/>
    <x v="3"/>
    <x v="3"/>
    <x v="5"/>
    <x v="7"/>
  </r>
  <r>
    <x v="14"/>
    <s v="16"/>
    <x v="14"/>
    <x v="299"/>
    <s v="1622"/>
    <s v="Agdenes"/>
    <s v="2"/>
    <s v="Kvinner"/>
    <x v="4"/>
    <x v="4"/>
    <x v="5"/>
    <x v="5"/>
  </r>
  <r>
    <x v="14"/>
    <s v="16"/>
    <x v="14"/>
    <x v="299"/>
    <s v="1622"/>
    <s v="Agdenes"/>
    <s v="2"/>
    <s v="Kvinner"/>
    <x v="5"/>
    <x v="5"/>
    <x v="5"/>
    <x v="0"/>
  </r>
  <r>
    <x v="14"/>
    <s v="16"/>
    <x v="14"/>
    <x v="299"/>
    <s v="1622"/>
    <s v="Agdenes"/>
    <s v="1"/>
    <s v="Menn"/>
    <x v="0"/>
    <x v="0"/>
    <x v="5"/>
    <x v="5"/>
  </r>
  <r>
    <x v="14"/>
    <s v="16"/>
    <x v="14"/>
    <x v="299"/>
    <s v="1622"/>
    <s v="Agdenes"/>
    <s v="1"/>
    <s v="Menn"/>
    <x v="1"/>
    <x v="1"/>
    <x v="5"/>
    <x v="7"/>
  </r>
  <r>
    <x v="14"/>
    <s v="16"/>
    <x v="14"/>
    <x v="299"/>
    <s v="1622"/>
    <s v="Agdenes"/>
    <s v="1"/>
    <s v="Menn"/>
    <x v="2"/>
    <x v="2"/>
    <x v="5"/>
    <x v="15"/>
  </r>
  <r>
    <x v="14"/>
    <s v="16"/>
    <x v="14"/>
    <x v="299"/>
    <s v="1622"/>
    <s v="Agdenes"/>
    <s v="1"/>
    <s v="Menn"/>
    <x v="3"/>
    <x v="3"/>
    <x v="5"/>
    <x v="51"/>
  </r>
  <r>
    <x v="14"/>
    <s v="16"/>
    <x v="14"/>
    <x v="299"/>
    <s v="1622"/>
    <s v="Agdenes"/>
    <s v="1"/>
    <s v="Menn"/>
    <x v="4"/>
    <x v="4"/>
    <x v="5"/>
    <x v="38"/>
  </r>
  <r>
    <x v="14"/>
    <s v="16"/>
    <x v="14"/>
    <x v="299"/>
    <s v="1622"/>
    <s v="Agdenes"/>
    <s v="1"/>
    <s v="Menn"/>
    <x v="5"/>
    <x v="5"/>
    <x v="5"/>
    <x v="21"/>
  </r>
  <r>
    <x v="14"/>
    <s v="16"/>
    <x v="14"/>
    <x v="299"/>
    <s v="1622"/>
    <s v="Agdenes"/>
    <s v="2"/>
    <s v="Kvinner"/>
    <x v="0"/>
    <x v="0"/>
    <x v="6"/>
    <x v="1"/>
  </r>
  <r>
    <x v="14"/>
    <s v="16"/>
    <x v="14"/>
    <x v="299"/>
    <s v="1622"/>
    <s v="Agdenes"/>
    <s v="2"/>
    <s v="Kvinner"/>
    <x v="1"/>
    <x v="1"/>
    <x v="6"/>
    <x v="1"/>
  </r>
  <r>
    <x v="14"/>
    <s v="16"/>
    <x v="14"/>
    <x v="299"/>
    <s v="1622"/>
    <s v="Agdenes"/>
    <s v="2"/>
    <s v="Kvinner"/>
    <x v="2"/>
    <x v="2"/>
    <x v="6"/>
    <x v="5"/>
  </r>
  <r>
    <x v="14"/>
    <s v="16"/>
    <x v="14"/>
    <x v="299"/>
    <s v="1622"/>
    <s v="Agdenes"/>
    <s v="2"/>
    <s v="Kvinner"/>
    <x v="3"/>
    <x v="3"/>
    <x v="6"/>
    <x v="6"/>
  </r>
  <r>
    <x v="14"/>
    <s v="16"/>
    <x v="14"/>
    <x v="299"/>
    <s v="1622"/>
    <s v="Agdenes"/>
    <s v="2"/>
    <s v="Kvinner"/>
    <x v="4"/>
    <x v="4"/>
    <x v="6"/>
    <x v="23"/>
  </r>
  <r>
    <x v="14"/>
    <s v="16"/>
    <x v="14"/>
    <x v="299"/>
    <s v="1622"/>
    <s v="Agdenes"/>
    <s v="2"/>
    <s v="Kvinner"/>
    <x v="5"/>
    <x v="5"/>
    <x v="6"/>
    <x v="1"/>
  </r>
  <r>
    <x v="14"/>
    <s v="16"/>
    <x v="14"/>
    <x v="299"/>
    <s v="1622"/>
    <s v="Agdenes"/>
    <s v="1"/>
    <s v="Menn"/>
    <x v="0"/>
    <x v="0"/>
    <x v="6"/>
    <x v="0"/>
  </r>
  <r>
    <x v="14"/>
    <s v="16"/>
    <x v="14"/>
    <x v="299"/>
    <s v="1622"/>
    <s v="Agdenes"/>
    <s v="1"/>
    <s v="Menn"/>
    <x v="1"/>
    <x v="1"/>
    <x v="6"/>
    <x v="36"/>
  </r>
  <r>
    <x v="14"/>
    <s v="16"/>
    <x v="14"/>
    <x v="299"/>
    <s v="1622"/>
    <s v="Agdenes"/>
    <s v="1"/>
    <s v="Menn"/>
    <x v="2"/>
    <x v="2"/>
    <x v="6"/>
    <x v="14"/>
  </r>
  <r>
    <x v="14"/>
    <s v="16"/>
    <x v="14"/>
    <x v="299"/>
    <s v="1622"/>
    <s v="Agdenes"/>
    <s v="1"/>
    <s v="Menn"/>
    <x v="3"/>
    <x v="3"/>
    <x v="6"/>
    <x v="51"/>
  </r>
  <r>
    <x v="14"/>
    <s v="16"/>
    <x v="14"/>
    <x v="299"/>
    <s v="1622"/>
    <s v="Agdenes"/>
    <s v="1"/>
    <s v="Menn"/>
    <x v="4"/>
    <x v="4"/>
    <x v="6"/>
    <x v="16"/>
  </r>
  <r>
    <x v="14"/>
    <s v="16"/>
    <x v="14"/>
    <x v="299"/>
    <s v="1622"/>
    <s v="Agdenes"/>
    <s v="1"/>
    <s v="Menn"/>
    <x v="5"/>
    <x v="5"/>
    <x v="6"/>
    <x v="36"/>
  </r>
  <r>
    <x v="14"/>
    <s v="16"/>
    <x v="14"/>
    <x v="299"/>
    <s v="1622"/>
    <s v="Agdenes"/>
    <s v="2"/>
    <s v="Kvinner"/>
    <x v="0"/>
    <x v="0"/>
    <x v="7"/>
    <x v="23"/>
  </r>
  <r>
    <x v="14"/>
    <s v="16"/>
    <x v="14"/>
    <x v="299"/>
    <s v="1622"/>
    <s v="Agdenes"/>
    <s v="2"/>
    <s v="Kvinner"/>
    <x v="1"/>
    <x v="1"/>
    <x v="7"/>
    <x v="39"/>
  </r>
  <r>
    <x v="14"/>
    <s v="16"/>
    <x v="14"/>
    <x v="299"/>
    <s v="1622"/>
    <s v="Agdenes"/>
    <s v="2"/>
    <s v="Kvinner"/>
    <x v="2"/>
    <x v="2"/>
    <x v="7"/>
    <x v="19"/>
  </r>
  <r>
    <x v="14"/>
    <s v="16"/>
    <x v="14"/>
    <x v="299"/>
    <s v="1622"/>
    <s v="Agdenes"/>
    <s v="2"/>
    <s v="Kvinner"/>
    <x v="3"/>
    <x v="3"/>
    <x v="7"/>
    <x v="6"/>
  </r>
  <r>
    <x v="14"/>
    <s v="16"/>
    <x v="14"/>
    <x v="299"/>
    <s v="1622"/>
    <s v="Agdenes"/>
    <s v="2"/>
    <s v="Kvinner"/>
    <x v="4"/>
    <x v="4"/>
    <x v="7"/>
    <x v="0"/>
  </r>
  <r>
    <x v="14"/>
    <s v="16"/>
    <x v="14"/>
    <x v="299"/>
    <s v="1622"/>
    <s v="Agdenes"/>
    <s v="2"/>
    <s v="Kvinner"/>
    <x v="5"/>
    <x v="5"/>
    <x v="7"/>
    <x v="39"/>
  </r>
  <r>
    <x v="14"/>
    <s v="16"/>
    <x v="14"/>
    <x v="299"/>
    <s v="1622"/>
    <s v="Agdenes"/>
    <s v="1"/>
    <s v="Menn"/>
    <x v="0"/>
    <x v="0"/>
    <x v="7"/>
    <x v="1"/>
  </r>
  <r>
    <x v="14"/>
    <s v="16"/>
    <x v="14"/>
    <x v="299"/>
    <s v="1622"/>
    <s v="Agdenes"/>
    <s v="1"/>
    <s v="Menn"/>
    <x v="1"/>
    <x v="1"/>
    <x v="7"/>
    <x v="6"/>
  </r>
  <r>
    <x v="14"/>
    <s v="16"/>
    <x v="14"/>
    <x v="299"/>
    <s v="1622"/>
    <s v="Agdenes"/>
    <s v="1"/>
    <s v="Menn"/>
    <x v="2"/>
    <x v="2"/>
    <x v="7"/>
    <x v="4"/>
  </r>
  <r>
    <x v="14"/>
    <s v="16"/>
    <x v="14"/>
    <x v="299"/>
    <s v="1622"/>
    <s v="Agdenes"/>
    <s v="1"/>
    <s v="Menn"/>
    <x v="3"/>
    <x v="3"/>
    <x v="7"/>
    <x v="45"/>
  </r>
  <r>
    <x v="14"/>
    <s v="16"/>
    <x v="14"/>
    <x v="299"/>
    <s v="1622"/>
    <s v="Agdenes"/>
    <s v="1"/>
    <s v="Menn"/>
    <x v="4"/>
    <x v="4"/>
    <x v="7"/>
    <x v="41"/>
  </r>
  <r>
    <x v="14"/>
    <s v="16"/>
    <x v="14"/>
    <x v="299"/>
    <s v="1622"/>
    <s v="Agdenes"/>
    <s v="1"/>
    <s v="Menn"/>
    <x v="5"/>
    <x v="5"/>
    <x v="7"/>
    <x v="36"/>
  </r>
  <r>
    <x v="14"/>
    <s v="16"/>
    <x v="14"/>
    <x v="300"/>
    <s v="1624"/>
    <s v="Rissa"/>
    <s v="2"/>
    <s v="Kvinner"/>
    <x v="0"/>
    <x v="0"/>
    <x v="0"/>
    <x v="13"/>
  </r>
  <r>
    <x v="14"/>
    <s v="16"/>
    <x v="14"/>
    <x v="300"/>
    <s v="1624"/>
    <s v="Rissa"/>
    <s v="2"/>
    <s v="Kvinner"/>
    <x v="1"/>
    <x v="1"/>
    <x v="0"/>
    <x v="12"/>
  </r>
  <r>
    <x v="14"/>
    <s v="16"/>
    <x v="14"/>
    <x v="300"/>
    <s v="1624"/>
    <s v="Rissa"/>
    <s v="2"/>
    <s v="Kvinner"/>
    <x v="2"/>
    <x v="2"/>
    <x v="0"/>
    <x v="28"/>
  </r>
  <r>
    <x v="14"/>
    <s v="16"/>
    <x v="14"/>
    <x v="300"/>
    <s v="1624"/>
    <s v="Rissa"/>
    <s v="2"/>
    <s v="Kvinner"/>
    <x v="3"/>
    <x v="3"/>
    <x v="0"/>
    <x v="51"/>
  </r>
  <r>
    <x v="14"/>
    <s v="16"/>
    <x v="14"/>
    <x v="300"/>
    <s v="1624"/>
    <s v="Rissa"/>
    <s v="2"/>
    <s v="Kvinner"/>
    <x v="4"/>
    <x v="4"/>
    <x v="0"/>
    <x v="56"/>
  </r>
  <r>
    <x v="14"/>
    <s v="16"/>
    <x v="14"/>
    <x v="300"/>
    <s v="1624"/>
    <s v="Rissa"/>
    <s v="2"/>
    <s v="Kvinner"/>
    <x v="5"/>
    <x v="5"/>
    <x v="0"/>
    <x v="15"/>
  </r>
  <r>
    <x v="14"/>
    <s v="16"/>
    <x v="14"/>
    <x v="300"/>
    <s v="1624"/>
    <s v="Rissa"/>
    <s v="1"/>
    <s v="Menn"/>
    <x v="0"/>
    <x v="0"/>
    <x v="0"/>
    <x v="55"/>
  </r>
  <r>
    <x v="14"/>
    <s v="16"/>
    <x v="14"/>
    <x v="300"/>
    <s v="1624"/>
    <s v="Rissa"/>
    <s v="1"/>
    <s v="Menn"/>
    <x v="1"/>
    <x v="1"/>
    <x v="0"/>
    <x v="5"/>
  </r>
  <r>
    <x v="14"/>
    <s v="16"/>
    <x v="14"/>
    <x v="300"/>
    <s v="1624"/>
    <s v="Rissa"/>
    <s v="1"/>
    <s v="Menn"/>
    <x v="2"/>
    <x v="2"/>
    <x v="0"/>
    <x v="60"/>
  </r>
  <r>
    <x v="14"/>
    <s v="16"/>
    <x v="14"/>
    <x v="300"/>
    <s v="1624"/>
    <s v="Rissa"/>
    <s v="1"/>
    <s v="Menn"/>
    <x v="3"/>
    <x v="3"/>
    <x v="0"/>
    <x v="52"/>
  </r>
  <r>
    <x v="14"/>
    <s v="16"/>
    <x v="14"/>
    <x v="300"/>
    <s v="1624"/>
    <s v="Rissa"/>
    <s v="1"/>
    <s v="Menn"/>
    <x v="4"/>
    <x v="4"/>
    <x v="0"/>
    <x v="78"/>
  </r>
  <r>
    <x v="14"/>
    <s v="16"/>
    <x v="14"/>
    <x v="300"/>
    <s v="1624"/>
    <s v="Rissa"/>
    <s v="1"/>
    <s v="Menn"/>
    <x v="5"/>
    <x v="5"/>
    <x v="0"/>
    <x v="41"/>
  </r>
  <r>
    <x v="14"/>
    <s v="16"/>
    <x v="14"/>
    <x v="300"/>
    <s v="1624"/>
    <s v="Rissa"/>
    <s v="2"/>
    <s v="Kvinner"/>
    <x v="0"/>
    <x v="0"/>
    <x v="1"/>
    <x v="12"/>
  </r>
  <r>
    <x v="14"/>
    <s v="16"/>
    <x v="14"/>
    <x v="300"/>
    <s v="1624"/>
    <s v="Rissa"/>
    <s v="2"/>
    <s v="Kvinner"/>
    <x v="1"/>
    <x v="1"/>
    <x v="1"/>
    <x v="1"/>
  </r>
  <r>
    <x v="14"/>
    <s v="16"/>
    <x v="14"/>
    <x v="300"/>
    <s v="1624"/>
    <s v="Rissa"/>
    <s v="2"/>
    <s v="Kvinner"/>
    <x v="2"/>
    <x v="2"/>
    <x v="1"/>
    <x v="45"/>
  </r>
  <r>
    <x v="14"/>
    <s v="16"/>
    <x v="14"/>
    <x v="300"/>
    <s v="1624"/>
    <s v="Rissa"/>
    <s v="2"/>
    <s v="Kvinner"/>
    <x v="3"/>
    <x v="3"/>
    <x v="1"/>
    <x v="3"/>
  </r>
  <r>
    <x v="14"/>
    <s v="16"/>
    <x v="14"/>
    <x v="300"/>
    <s v="1624"/>
    <s v="Rissa"/>
    <s v="2"/>
    <s v="Kvinner"/>
    <x v="4"/>
    <x v="4"/>
    <x v="1"/>
    <x v="56"/>
  </r>
  <r>
    <x v="14"/>
    <s v="16"/>
    <x v="14"/>
    <x v="300"/>
    <s v="1624"/>
    <s v="Rissa"/>
    <s v="2"/>
    <s v="Kvinner"/>
    <x v="5"/>
    <x v="5"/>
    <x v="1"/>
    <x v="6"/>
  </r>
  <r>
    <x v="14"/>
    <s v="16"/>
    <x v="14"/>
    <x v="300"/>
    <s v="1624"/>
    <s v="Rissa"/>
    <s v="1"/>
    <s v="Menn"/>
    <x v="0"/>
    <x v="0"/>
    <x v="1"/>
    <x v="3"/>
  </r>
  <r>
    <x v="14"/>
    <s v="16"/>
    <x v="14"/>
    <x v="300"/>
    <s v="1624"/>
    <s v="Rissa"/>
    <s v="1"/>
    <s v="Menn"/>
    <x v="1"/>
    <x v="1"/>
    <x v="1"/>
    <x v="12"/>
  </r>
  <r>
    <x v="14"/>
    <s v="16"/>
    <x v="14"/>
    <x v="300"/>
    <s v="1624"/>
    <s v="Rissa"/>
    <s v="1"/>
    <s v="Menn"/>
    <x v="2"/>
    <x v="2"/>
    <x v="1"/>
    <x v="50"/>
  </r>
  <r>
    <x v="14"/>
    <s v="16"/>
    <x v="14"/>
    <x v="300"/>
    <s v="1624"/>
    <s v="Rissa"/>
    <s v="1"/>
    <s v="Menn"/>
    <x v="3"/>
    <x v="3"/>
    <x v="1"/>
    <x v="71"/>
  </r>
  <r>
    <x v="14"/>
    <s v="16"/>
    <x v="14"/>
    <x v="300"/>
    <s v="1624"/>
    <s v="Rissa"/>
    <s v="1"/>
    <s v="Menn"/>
    <x v="4"/>
    <x v="4"/>
    <x v="1"/>
    <x v="47"/>
  </r>
  <r>
    <x v="14"/>
    <s v="16"/>
    <x v="14"/>
    <x v="300"/>
    <s v="1624"/>
    <s v="Rissa"/>
    <s v="1"/>
    <s v="Menn"/>
    <x v="5"/>
    <x v="5"/>
    <x v="1"/>
    <x v="27"/>
  </r>
  <r>
    <x v="14"/>
    <s v="16"/>
    <x v="14"/>
    <x v="300"/>
    <s v="1624"/>
    <s v="Rissa"/>
    <s v="2"/>
    <s v="Kvinner"/>
    <x v="0"/>
    <x v="0"/>
    <x v="2"/>
    <x v="13"/>
  </r>
  <r>
    <x v="14"/>
    <s v="16"/>
    <x v="14"/>
    <x v="300"/>
    <s v="1624"/>
    <s v="Rissa"/>
    <s v="2"/>
    <s v="Kvinner"/>
    <x v="1"/>
    <x v="1"/>
    <x v="2"/>
    <x v="1"/>
  </r>
  <r>
    <x v="14"/>
    <s v="16"/>
    <x v="14"/>
    <x v="300"/>
    <s v="1624"/>
    <s v="Rissa"/>
    <s v="2"/>
    <s v="Kvinner"/>
    <x v="2"/>
    <x v="2"/>
    <x v="2"/>
    <x v="56"/>
  </r>
  <r>
    <x v="14"/>
    <s v="16"/>
    <x v="14"/>
    <x v="300"/>
    <s v="1624"/>
    <s v="Rissa"/>
    <s v="2"/>
    <s v="Kvinner"/>
    <x v="3"/>
    <x v="3"/>
    <x v="2"/>
    <x v="40"/>
  </r>
  <r>
    <x v="14"/>
    <s v="16"/>
    <x v="14"/>
    <x v="300"/>
    <s v="1624"/>
    <s v="Rissa"/>
    <s v="2"/>
    <s v="Kvinner"/>
    <x v="4"/>
    <x v="4"/>
    <x v="2"/>
    <x v="11"/>
  </r>
  <r>
    <x v="14"/>
    <s v="16"/>
    <x v="14"/>
    <x v="300"/>
    <s v="1624"/>
    <s v="Rissa"/>
    <s v="2"/>
    <s v="Kvinner"/>
    <x v="5"/>
    <x v="5"/>
    <x v="2"/>
    <x v="5"/>
  </r>
  <r>
    <x v="14"/>
    <s v="16"/>
    <x v="14"/>
    <x v="300"/>
    <s v="1624"/>
    <s v="Rissa"/>
    <s v="1"/>
    <s v="Menn"/>
    <x v="0"/>
    <x v="0"/>
    <x v="2"/>
    <x v="20"/>
  </r>
  <r>
    <x v="14"/>
    <s v="16"/>
    <x v="14"/>
    <x v="300"/>
    <s v="1624"/>
    <s v="Rissa"/>
    <s v="1"/>
    <s v="Menn"/>
    <x v="1"/>
    <x v="1"/>
    <x v="2"/>
    <x v="7"/>
  </r>
  <r>
    <x v="14"/>
    <s v="16"/>
    <x v="14"/>
    <x v="300"/>
    <s v="1624"/>
    <s v="Rissa"/>
    <s v="1"/>
    <s v="Menn"/>
    <x v="2"/>
    <x v="2"/>
    <x v="2"/>
    <x v="72"/>
  </r>
  <r>
    <x v="14"/>
    <s v="16"/>
    <x v="14"/>
    <x v="300"/>
    <s v="1624"/>
    <s v="Rissa"/>
    <s v="1"/>
    <s v="Menn"/>
    <x v="3"/>
    <x v="3"/>
    <x v="2"/>
    <x v="64"/>
  </r>
  <r>
    <x v="14"/>
    <s v="16"/>
    <x v="14"/>
    <x v="300"/>
    <s v="1624"/>
    <s v="Rissa"/>
    <s v="1"/>
    <s v="Menn"/>
    <x v="4"/>
    <x v="4"/>
    <x v="2"/>
    <x v="57"/>
  </r>
  <r>
    <x v="14"/>
    <s v="16"/>
    <x v="14"/>
    <x v="300"/>
    <s v="1624"/>
    <s v="Rissa"/>
    <s v="1"/>
    <s v="Menn"/>
    <x v="5"/>
    <x v="5"/>
    <x v="2"/>
    <x v="27"/>
  </r>
  <r>
    <x v="14"/>
    <s v="16"/>
    <x v="14"/>
    <x v="300"/>
    <s v="1624"/>
    <s v="Rissa"/>
    <s v="2"/>
    <s v="Kvinner"/>
    <x v="0"/>
    <x v="0"/>
    <x v="3"/>
    <x v="6"/>
  </r>
  <r>
    <x v="14"/>
    <s v="16"/>
    <x v="14"/>
    <x v="300"/>
    <s v="1624"/>
    <s v="Rissa"/>
    <s v="2"/>
    <s v="Kvinner"/>
    <x v="1"/>
    <x v="1"/>
    <x v="3"/>
    <x v="5"/>
  </r>
  <r>
    <x v="14"/>
    <s v="16"/>
    <x v="14"/>
    <x v="300"/>
    <s v="1624"/>
    <s v="Rissa"/>
    <s v="2"/>
    <s v="Kvinner"/>
    <x v="2"/>
    <x v="2"/>
    <x v="3"/>
    <x v="45"/>
  </r>
  <r>
    <x v="14"/>
    <s v="16"/>
    <x v="14"/>
    <x v="300"/>
    <s v="1624"/>
    <s v="Rissa"/>
    <s v="2"/>
    <s v="Kvinner"/>
    <x v="3"/>
    <x v="3"/>
    <x v="3"/>
    <x v="56"/>
  </r>
  <r>
    <x v="14"/>
    <s v="16"/>
    <x v="14"/>
    <x v="300"/>
    <s v="1624"/>
    <s v="Rissa"/>
    <s v="2"/>
    <s v="Kvinner"/>
    <x v="4"/>
    <x v="4"/>
    <x v="3"/>
    <x v="3"/>
  </r>
  <r>
    <x v="14"/>
    <s v="16"/>
    <x v="14"/>
    <x v="300"/>
    <s v="1624"/>
    <s v="Rissa"/>
    <s v="2"/>
    <s v="Kvinner"/>
    <x v="5"/>
    <x v="5"/>
    <x v="3"/>
    <x v="19"/>
  </r>
  <r>
    <x v="14"/>
    <s v="16"/>
    <x v="14"/>
    <x v="300"/>
    <s v="1624"/>
    <s v="Rissa"/>
    <s v="1"/>
    <s v="Menn"/>
    <x v="0"/>
    <x v="0"/>
    <x v="3"/>
    <x v="3"/>
  </r>
  <r>
    <x v="14"/>
    <s v="16"/>
    <x v="14"/>
    <x v="300"/>
    <s v="1624"/>
    <s v="Rissa"/>
    <s v="1"/>
    <s v="Menn"/>
    <x v="1"/>
    <x v="1"/>
    <x v="3"/>
    <x v="6"/>
  </r>
  <r>
    <x v="14"/>
    <s v="16"/>
    <x v="14"/>
    <x v="300"/>
    <s v="1624"/>
    <s v="Rissa"/>
    <s v="1"/>
    <s v="Menn"/>
    <x v="2"/>
    <x v="2"/>
    <x v="3"/>
    <x v="35"/>
  </r>
  <r>
    <x v="14"/>
    <s v="16"/>
    <x v="14"/>
    <x v="300"/>
    <s v="1624"/>
    <s v="Rissa"/>
    <s v="1"/>
    <s v="Menn"/>
    <x v="3"/>
    <x v="3"/>
    <x v="3"/>
    <x v="64"/>
  </r>
  <r>
    <x v="14"/>
    <s v="16"/>
    <x v="14"/>
    <x v="300"/>
    <s v="1624"/>
    <s v="Rissa"/>
    <s v="1"/>
    <s v="Menn"/>
    <x v="4"/>
    <x v="4"/>
    <x v="3"/>
    <x v="68"/>
  </r>
  <r>
    <x v="14"/>
    <s v="16"/>
    <x v="14"/>
    <x v="300"/>
    <s v="1624"/>
    <s v="Rissa"/>
    <s v="1"/>
    <s v="Menn"/>
    <x v="5"/>
    <x v="5"/>
    <x v="3"/>
    <x v="41"/>
  </r>
  <r>
    <x v="14"/>
    <s v="16"/>
    <x v="14"/>
    <x v="300"/>
    <s v="1624"/>
    <s v="Rissa"/>
    <s v="2"/>
    <s v="Kvinner"/>
    <x v="0"/>
    <x v="0"/>
    <x v="4"/>
    <x v="19"/>
  </r>
  <r>
    <x v="14"/>
    <s v="16"/>
    <x v="14"/>
    <x v="300"/>
    <s v="1624"/>
    <s v="Rissa"/>
    <s v="2"/>
    <s v="Kvinner"/>
    <x v="1"/>
    <x v="1"/>
    <x v="4"/>
    <x v="5"/>
  </r>
  <r>
    <x v="14"/>
    <s v="16"/>
    <x v="14"/>
    <x v="300"/>
    <s v="1624"/>
    <s v="Rissa"/>
    <s v="2"/>
    <s v="Kvinner"/>
    <x v="2"/>
    <x v="2"/>
    <x v="4"/>
    <x v="20"/>
  </r>
  <r>
    <x v="14"/>
    <s v="16"/>
    <x v="14"/>
    <x v="300"/>
    <s v="1624"/>
    <s v="Rissa"/>
    <s v="2"/>
    <s v="Kvinner"/>
    <x v="3"/>
    <x v="3"/>
    <x v="4"/>
    <x v="4"/>
  </r>
  <r>
    <x v="14"/>
    <s v="16"/>
    <x v="14"/>
    <x v="300"/>
    <s v="1624"/>
    <s v="Rissa"/>
    <s v="2"/>
    <s v="Kvinner"/>
    <x v="4"/>
    <x v="4"/>
    <x v="4"/>
    <x v="2"/>
  </r>
  <r>
    <x v="14"/>
    <s v="16"/>
    <x v="14"/>
    <x v="300"/>
    <s v="1624"/>
    <s v="Rissa"/>
    <s v="2"/>
    <s v="Kvinner"/>
    <x v="5"/>
    <x v="5"/>
    <x v="4"/>
    <x v="12"/>
  </r>
  <r>
    <x v="14"/>
    <s v="16"/>
    <x v="14"/>
    <x v="300"/>
    <s v="1624"/>
    <s v="Rissa"/>
    <s v="1"/>
    <s v="Menn"/>
    <x v="0"/>
    <x v="0"/>
    <x v="4"/>
    <x v="40"/>
  </r>
  <r>
    <x v="14"/>
    <s v="16"/>
    <x v="14"/>
    <x v="300"/>
    <s v="1624"/>
    <s v="Rissa"/>
    <s v="1"/>
    <s v="Menn"/>
    <x v="1"/>
    <x v="1"/>
    <x v="4"/>
    <x v="12"/>
  </r>
  <r>
    <x v="14"/>
    <s v="16"/>
    <x v="14"/>
    <x v="300"/>
    <s v="1624"/>
    <s v="Rissa"/>
    <s v="1"/>
    <s v="Menn"/>
    <x v="2"/>
    <x v="2"/>
    <x v="4"/>
    <x v="45"/>
  </r>
  <r>
    <x v="14"/>
    <s v="16"/>
    <x v="14"/>
    <x v="300"/>
    <s v="1624"/>
    <s v="Rissa"/>
    <s v="1"/>
    <s v="Menn"/>
    <x v="3"/>
    <x v="3"/>
    <x v="4"/>
    <x v="69"/>
  </r>
  <r>
    <x v="14"/>
    <s v="16"/>
    <x v="14"/>
    <x v="300"/>
    <s v="1624"/>
    <s v="Rissa"/>
    <s v="1"/>
    <s v="Menn"/>
    <x v="4"/>
    <x v="4"/>
    <x v="4"/>
    <x v="37"/>
  </r>
  <r>
    <x v="14"/>
    <s v="16"/>
    <x v="14"/>
    <x v="300"/>
    <s v="1624"/>
    <s v="Rissa"/>
    <s v="1"/>
    <s v="Menn"/>
    <x v="5"/>
    <x v="5"/>
    <x v="4"/>
    <x v="27"/>
  </r>
  <r>
    <x v="14"/>
    <s v="16"/>
    <x v="14"/>
    <x v="300"/>
    <s v="1624"/>
    <s v="Rissa"/>
    <s v="2"/>
    <s v="Kvinner"/>
    <x v="0"/>
    <x v="0"/>
    <x v="5"/>
    <x v="19"/>
  </r>
  <r>
    <x v="14"/>
    <s v="16"/>
    <x v="14"/>
    <x v="300"/>
    <s v="1624"/>
    <s v="Rissa"/>
    <s v="2"/>
    <s v="Kvinner"/>
    <x v="1"/>
    <x v="1"/>
    <x v="5"/>
    <x v="5"/>
  </r>
  <r>
    <x v="14"/>
    <s v="16"/>
    <x v="14"/>
    <x v="300"/>
    <s v="1624"/>
    <s v="Rissa"/>
    <s v="2"/>
    <s v="Kvinner"/>
    <x v="2"/>
    <x v="2"/>
    <x v="5"/>
    <x v="2"/>
  </r>
  <r>
    <x v="14"/>
    <s v="16"/>
    <x v="14"/>
    <x v="300"/>
    <s v="1624"/>
    <s v="Rissa"/>
    <s v="2"/>
    <s v="Kvinner"/>
    <x v="3"/>
    <x v="3"/>
    <x v="5"/>
    <x v="20"/>
  </r>
  <r>
    <x v="14"/>
    <s v="16"/>
    <x v="14"/>
    <x v="300"/>
    <s v="1624"/>
    <s v="Rissa"/>
    <s v="2"/>
    <s v="Kvinner"/>
    <x v="4"/>
    <x v="4"/>
    <x v="5"/>
    <x v="6"/>
  </r>
  <r>
    <x v="14"/>
    <s v="16"/>
    <x v="14"/>
    <x v="300"/>
    <s v="1624"/>
    <s v="Rissa"/>
    <s v="2"/>
    <s v="Kvinner"/>
    <x v="5"/>
    <x v="5"/>
    <x v="5"/>
    <x v="5"/>
  </r>
  <r>
    <x v="14"/>
    <s v="16"/>
    <x v="14"/>
    <x v="300"/>
    <s v="1624"/>
    <s v="Rissa"/>
    <s v="1"/>
    <s v="Menn"/>
    <x v="0"/>
    <x v="0"/>
    <x v="5"/>
    <x v="11"/>
  </r>
  <r>
    <x v="14"/>
    <s v="16"/>
    <x v="14"/>
    <x v="300"/>
    <s v="1624"/>
    <s v="Rissa"/>
    <s v="1"/>
    <s v="Menn"/>
    <x v="1"/>
    <x v="1"/>
    <x v="5"/>
    <x v="19"/>
  </r>
  <r>
    <x v="14"/>
    <s v="16"/>
    <x v="14"/>
    <x v="300"/>
    <s v="1624"/>
    <s v="Rissa"/>
    <s v="1"/>
    <s v="Menn"/>
    <x v="2"/>
    <x v="2"/>
    <x v="5"/>
    <x v="28"/>
  </r>
  <r>
    <x v="14"/>
    <s v="16"/>
    <x v="14"/>
    <x v="300"/>
    <s v="1624"/>
    <s v="Rissa"/>
    <s v="1"/>
    <s v="Menn"/>
    <x v="3"/>
    <x v="3"/>
    <x v="5"/>
    <x v="9"/>
  </r>
  <r>
    <x v="14"/>
    <s v="16"/>
    <x v="14"/>
    <x v="300"/>
    <s v="1624"/>
    <s v="Rissa"/>
    <s v="1"/>
    <s v="Menn"/>
    <x v="4"/>
    <x v="4"/>
    <x v="5"/>
    <x v="33"/>
  </r>
  <r>
    <x v="14"/>
    <s v="16"/>
    <x v="14"/>
    <x v="300"/>
    <s v="1624"/>
    <s v="Rissa"/>
    <s v="1"/>
    <s v="Menn"/>
    <x v="5"/>
    <x v="5"/>
    <x v="5"/>
    <x v="72"/>
  </r>
  <r>
    <x v="14"/>
    <s v="16"/>
    <x v="14"/>
    <x v="300"/>
    <s v="1624"/>
    <s v="Rissa"/>
    <s v="2"/>
    <s v="Kvinner"/>
    <x v="0"/>
    <x v="0"/>
    <x v="6"/>
    <x v="5"/>
  </r>
  <r>
    <x v="14"/>
    <s v="16"/>
    <x v="14"/>
    <x v="300"/>
    <s v="1624"/>
    <s v="Rissa"/>
    <s v="2"/>
    <s v="Kvinner"/>
    <x v="1"/>
    <x v="1"/>
    <x v="6"/>
    <x v="0"/>
  </r>
  <r>
    <x v="14"/>
    <s v="16"/>
    <x v="14"/>
    <x v="300"/>
    <s v="1624"/>
    <s v="Rissa"/>
    <s v="2"/>
    <s v="Kvinner"/>
    <x v="2"/>
    <x v="2"/>
    <x v="6"/>
    <x v="6"/>
  </r>
  <r>
    <x v="14"/>
    <s v="16"/>
    <x v="14"/>
    <x v="300"/>
    <s v="1624"/>
    <s v="Rissa"/>
    <s v="2"/>
    <s v="Kvinner"/>
    <x v="3"/>
    <x v="3"/>
    <x v="6"/>
    <x v="14"/>
  </r>
  <r>
    <x v="14"/>
    <s v="16"/>
    <x v="14"/>
    <x v="300"/>
    <s v="1624"/>
    <s v="Rissa"/>
    <s v="2"/>
    <s v="Kvinner"/>
    <x v="4"/>
    <x v="4"/>
    <x v="6"/>
    <x v="21"/>
  </r>
  <r>
    <x v="14"/>
    <s v="16"/>
    <x v="14"/>
    <x v="300"/>
    <s v="1624"/>
    <s v="Rissa"/>
    <s v="2"/>
    <s v="Kvinner"/>
    <x v="5"/>
    <x v="5"/>
    <x v="6"/>
    <x v="13"/>
  </r>
  <r>
    <x v="14"/>
    <s v="16"/>
    <x v="14"/>
    <x v="300"/>
    <s v="1624"/>
    <s v="Rissa"/>
    <s v="1"/>
    <s v="Menn"/>
    <x v="0"/>
    <x v="0"/>
    <x v="6"/>
    <x v="32"/>
  </r>
  <r>
    <x v="14"/>
    <s v="16"/>
    <x v="14"/>
    <x v="300"/>
    <s v="1624"/>
    <s v="Rissa"/>
    <s v="1"/>
    <s v="Menn"/>
    <x v="1"/>
    <x v="1"/>
    <x v="6"/>
    <x v="13"/>
  </r>
  <r>
    <x v="14"/>
    <s v="16"/>
    <x v="14"/>
    <x v="300"/>
    <s v="1624"/>
    <s v="Rissa"/>
    <s v="1"/>
    <s v="Menn"/>
    <x v="2"/>
    <x v="2"/>
    <x v="6"/>
    <x v="51"/>
  </r>
  <r>
    <x v="14"/>
    <s v="16"/>
    <x v="14"/>
    <x v="300"/>
    <s v="1624"/>
    <s v="Rissa"/>
    <s v="1"/>
    <s v="Menn"/>
    <x v="3"/>
    <x v="3"/>
    <x v="6"/>
    <x v="18"/>
  </r>
  <r>
    <x v="14"/>
    <s v="16"/>
    <x v="14"/>
    <x v="300"/>
    <s v="1624"/>
    <s v="Rissa"/>
    <s v="1"/>
    <s v="Menn"/>
    <x v="4"/>
    <x v="4"/>
    <x v="6"/>
    <x v="34"/>
  </r>
  <r>
    <x v="14"/>
    <s v="16"/>
    <x v="14"/>
    <x v="300"/>
    <s v="1624"/>
    <s v="Rissa"/>
    <s v="1"/>
    <s v="Menn"/>
    <x v="5"/>
    <x v="5"/>
    <x v="6"/>
    <x v="72"/>
  </r>
  <r>
    <x v="14"/>
    <s v="16"/>
    <x v="14"/>
    <x v="300"/>
    <s v="1624"/>
    <s v="Rissa"/>
    <s v="2"/>
    <s v="Kvinner"/>
    <x v="0"/>
    <x v="0"/>
    <x v="7"/>
    <x v="12"/>
  </r>
  <r>
    <x v="14"/>
    <s v="16"/>
    <x v="14"/>
    <x v="300"/>
    <s v="1624"/>
    <s v="Rissa"/>
    <s v="2"/>
    <s v="Kvinner"/>
    <x v="1"/>
    <x v="1"/>
    <x v="7"/>
    <x v="23"/>
  </r>
  <r>
    <x v="14"/>
    <s v="16"/>
    <x v="14"/>
    <x v="300"/>
    <s v="1624"/>
    <s v="Rissa"/>
    <s v="2"/>
    <s v="Kvinner"/>
    <x v="2"/>
    <x v="2"/>
    <x v="7"/>
    <x v="15"/>
  </r>
  <r>
    <x v="14"/>
    <s v="16"/>
    <x v="14"/>
    <x v="300"/>
    <s v="1624"/>
    <s v="Rissa"/>
    <s v="2"/>
    <s v="Kvinner"/>
    <x v="3"/>
    <x v="3"/>
    <x v="7"/>
    <x v="3"/>
  </r>
  <r>
    <x v="14"/>
    <s v="16"/>
    <x v="14"/>
    <x v="300"/>
    <s v="1624"/>
    <s v="Rissa"/>
    <s v="2"/>
    <s v="Kvinner"/>
    <x v="4"/>
    <x v="4"/>
    <x v="7"/>
    <x v="6"/>
  </r>
  <r>
    <x v="14"/>
    <s v="16"/>
    <x v="14"/>
    <x v="300"/>
    <s v="1624"/>
    <s v="Rissa"/>
    <s v="2"/>
    <s v="Kvinner"/>
    <x v="5"/>
    <x v="5"/>
    <x v="7"/>
    <x v="13"/>
  </r>
  <r>
    <x v="14"/>
    <s v="16"/>
    <x v="14"/>
    <x v="300"/>
    <s v="1624"/>
    <s v="Rissa"/>
    <s v="1"/>
    <s v="Menn"/>
    <x v="0"/>
    <x v="0"/>
    <x v="7"/>
    <x v="3"/>
  </r>
  <r>
    <x v="14"/>
    <s v="16"/>
    <x v="14"/>
    <x v="300"/>
    <s v="1624"/>
    <s v="Rissa"/>
    <s v="1"/>
    <s v="Menn"/>
    <x v="1"/>
    <x v="1"/>
    <x v="7"/>
    <x v="5"/>
  </r>
  <r>
    <x v="14"/>
    <s v="16"/>
    <x v="14"/>
    <x v="300"/>
    <s v="1624"/>
    <s v="Rissa"/>
    <s v="1"/>
    <s v="Menn"/>
    <x v="2"/>
    <x v="2"/>
    <x v="7"/>
    <x v="46"/>
  </r>
  <r>
    <x v="14"/>
    <s v="16"/>
    <x v="14"/>
    <x v="300"/>
    <s v="1624"/>
    <s v="Rissa"/>
    <s v="1"/>
    <s v="Menn"/>
    <x v="3"/>
    <x v="3"/>
    <x v="7"/>
    <x v="95"/>
  </r>
  <r>
    <x v="14"/>
    <s v="16"/>
    <x v="14"/>
    <x v="300"/>
    <s v="1624"/>
    <s v="Rissa"/>
    <s v="1"/>
    <s v="Menn"/>
    <x v="4"/>
    <x v="4"/>
    <x v="7"/>
    <x v="33"/>
  </r>
  <r>
    <x v="14"/>
    <s v="16"/>
    <x v="14"/>
    <x v="300"/>
    <s v="1624"/>
    <s v="Rissa"/>
    <s v="1"/>
    <s v="Menn"/>
    <x v="5"/>
    <x v="5"/>
    <x v="7"/>
    <x v="38"/>
  </r>
  <r>
    <x v="14"/>
    <s v="16"/>
    <x v="14"/>
    <x v="301"/>
    <s v="1627"/>
    <s v="Bjugn"/>
    <s v="2"/>
    <s v="Kvinner"/>
    <x v="0"/>
    <x v="0"/>
    <x v="0"/>
    <x v="12"/>
  </r>
  <r>
    <x v="14"/>
    <s v="16"/>
    <x v="14"/>
    <x v="301"/>
    <s v="1627"/>
    <s v="Bjugn"/>
    <s v="2"/>
    <s v="Kvinner"/>
    <x v="1"/>
    <x v="1"/>
    <x v="0"/>
    <x v="0"/>
  </r>
  <r>
    <x v="14"/>
    <s v="16"/>
    <x v="14"/>
    <x v="301"/>
    <s v="1627"/>
    <s v="Bjugn"/>
    <s v="2"/>
    <s v="Kvinner"/>
    <x v="2"/>
    <x v="2"/>
    <x v="0"/>
    <x v="6"/>
  </r>
  <r>
    <x v="14"/>
    <s v="16"/>
    <x v="14"/>
    <x v="301"/>
    <s v="1627"/>
    <s v="Bjugn"/>
    <s v="2"/>
    <s v="Kvinner"/>
    <x v="3"/>
    <x v="3"/>
    <x v="0"/>
    <x v="4"/>
  </r>
  <r>
    <x v="14"/>
    <s v="16"/>
    <x v="14"/>
    <x v="301"/>
    <s v="1627"/>
    <s v="Bjugn"/>
    <s v="2"/>
    <s v="Kvinner"/>
    <x v="4"/>
    <x v="4"/>
    <x v="0"/>
    <x v="13"/>
  </r>
  <r>
    <x v="14"/>
    <s v="16"/>
    <x v="14"/>
    <x v="301"/>
    <s v="1627"/>
    <s v="Bjugn"/>
    <s v="2"/>
    <s v="Kvinner"/>
    <x v="5"/>
    <x v="5"/>
    <x v="0"/>
    <x v="19"/>
  </r>
  <r>
    <x v="14"/>
    <s v="16"/>
    <x v="14"/>
    <x v="301"/>
    <s v="1627"/>
    <s v="Bjugn"/>
    <s v="1"/>
    <s v="Menn"/>
    <x v="0"/>
    <x v="0"/>
    <x v="0"/>
    <x v="7"/>
  </r>
  <r>
    <x v="14"/>
    <s v="16"/>
    <x v="14"/>
    <x v="301"/>
    <s v="1627"/>
    <s v="Bjugn"/>
    <s v="1"/>
    <s v="Menn"/>
    <x v="1"/>
    <x v="1"/>
    <x v="0"/>
    <x v="13"/>
  </r>
  <r>
    <x v="14"/>
    <s v="16"/>
    <x v="14"/>
    <x v="301"/>
    <s v="1627"/>
    <s v="Bjugn"/>
    <s v="1"/>
    <s v="Menn"/>
    <x v="2"/>
    <x v="2"/>
    <x v="0"/>
    <x v="2"/>
  </r>
  <r>
    <x v="14"/>
    <s v="16"/>
    <x v="14"/>
    <x v="301"/>
    <s v="1627"/>
    <s v="Bjugn"/>
    <s v="1"/>
    <s v="Menn"/>
    <x v="3"/>
    <x v="3"/>
    <x v="0"/>
    <x v="10"/>
  </r>
  <r>
    <x v="14"/>
    <s v="16"/>
    <x v="14"/>
    <x v="301"/>
    <s v="1627"/>
    <s v="Bjugn"/>
    <s v="1"/>
    <s v="Menn"/>
    <x v="4"/>
    <x v="4"/>
    <x v="0"/>
    <x v="50"/>
  </r>
  <r>
    <x v="14"/>
    <s v="16"/>
    <x v="14"/>
    <x v="301"/>
    <s v="1627"/>
    <s v="Bjugn"/>
    <s v="1"/>
    <s v="Menn"/>
    <x v="5"/>
    <x v="5"/>
    <x v="0"/>
    <x v="6"/>
  </r>
  <r>
    <x v="14"/>
    <s v="16"/>
    <x v="14"/>
    <x v="301"/>
    <s v="1627"/>
    <s v="Bjugn"/>
    <s v="2"/>
    <s v="Kvinner"/>
    <x v="0"/>
    <x v="0"/>
    <x v="1"/>
    <x v="23"/>
  </r>
  <r>
    <x v="14"/>
    <s v="16"/>
    <x v="14"/>
    <x v="301"/>
    <s v="1627"/>
    <s v="Bjugn"/>
    <s v="2"/>
    <s v="Kvinner"/>
    <x v="1"/>
    <x v="1"/>
    <x v="1"/>
    <x v="1"/>
  </r>
  <r>
    <x v="14"/>
    <s v="16"/>
    <x v="14"/>
    <x v="301"/>
    <s v="1627"/>
    <s v="Bjugn"/>
    <s v="2"/>
    <s v="Kvinner"/>
    <x v="2"/>
    <x v="2"/>
    <x v="1"/>
    <x v="7"/>
  </r>
  <r>
    <x v="14"/>
    <s v="16"/>
    <x v="14"/>
    <x v="301"/>
    <s v="1627"/>
    <s v="Bjugn"/>
    <s v="2"/>
    <s v="Kvinner"/>
    <x v="3"/>
    <x v="3"/>
    <x v="1"/>
    <x v="36"/>
  </r>
  <r>
    <x v="14"/>
    <s v="16"/>
    <x v="14"/>
    <x v="301"/>
    <s v="1627"/>
    <s v="Bjugn"/>
    <s v="2"/>
    <s v="Kvinner"/>
    <x v="4"/>
    <x v="4"/>
    <x v="1"/>
    <x v="15"/>
  </r>
  <r>
    <x v="14"/>
    <s v="16"/>
    <x v="14"/>
    <x v="301"/>
    <s v="1627"/>
    <s v="Bjugn"/>
    <s v="2"/>
    <s v="Kvinner"/>
    <x v="5"/>
    <x v="5"/>
    <x v="1"/>
    <x v="19"/>
  </r>
  <r>
    <x v="14"/>
    <s v="16"/>
    <x v="14"/>
    <x v="301"/>
    <s v="1627"/>
    <s v="Bjugn"/>
    <s v="1"/>
    <s v="Menn"/>
    <x v="0"/>
    <x v="0"/>
    <x v="1"/>
    <x v="5"/>
  </r>
  <r>
    <x v="14"/>
    <s v="16"/>
    <x v="14"/>
    <x v="301"/>
    <s v="1627"/>
    <s v="Bjugn"/>
    <s v="1"/>
    <s v="Menn"/>
    <x v="1"/>
    <x v="1"/>
    <x v="1"/>
    <x v="21"/>
  </r>
  <r>
    <x v="14"/>
    <s v="16"/>
    <x v="14"/>
    <x v="301"/>
    <s v="1627"/>
    <s v="Bjugn"/>
    <s v="1"/>
    <s v="Menn"/>
    <x v="2"/>
    <x v="2"/>
    <x v="1"/>
    <x v="56"/>
  </r>
  <r>
    <x v="14"/>
    <s v="16"/>
    <x v="14"/>
    <x v="301"/>
    <s v="1627"/>
    <s v="Bjugn"/>
    <s v="1"/>
    <s v="Menn"/>
    <x v="3"/>
    <x v="3"/>
    <x v="1"/>
    <x v="33"/>
  </r>
  <r>
    <x v="14"/>
    <s v="16"/>
    <x v="14"/>
    <x v="301"/>
    <s v="1627"/>
    <s v="Bjugn"/>
    <s v="1"/>
    <s v="Menn"/>
    <x v="4"/>
    <x v="4"/>
    <x v="1"/>
    <x v="73"/>
  </r>
  <r>
    <x v="14"/>
    <s v="16"/>
    <x v="14"/>
    <x v="301"/>
    <s v="1627"/>
    <s v="Bjugn"/>
    <s v="1"/>
    <s v="Menn"/>
    <x v="5"/>
    <x v="5"/>
    <x v="1"/>
    <x v="6"/>
  </r>
  <r>
    <x v="14"/>
    <s v="16"/>
    <x v="14"/>
    <x v="301"/>
    <s v="1627"/>
    <s v="Bjugn"/>
    <s v="2"/>
    <s v="Kvinner"/>
    <x v="0"/>
    <x v="0"/>
    <x v="2"/>
    <x v="12"/>
  </r>
  <r>
    <x v="14"/>
    <s v="16"/>
    <x v="14"/>
    <x v="301"/>
    <s v="1627"/>
    <s v="Bjugn"/>
    <s v="2"/>
    <s v="Kvinner"/>
    <x v="1"/>
    <x v="1"/>
    <x v="2"/>
    <x v="23"/>
  </r>
  <r>
    <x v="14"/>
    <s v="16"/>
    <x v="14"/>
    <x v="301"/>
    <s v="1627"/>
    <s v="Bjugn"/>
    <s v="2"/>
    <s v="Kvinner"/>
    <x v="2"/>
    <x v="2"/>
    <x v="2"/>
    <x v="23"/>
  </r>
  <r>
    <x v="14"/>
    <s v="16"/>
    <x v="14"/>
    <x v="301"/>
    <s v="1627"/>
    <s v="Bjugn"/>
    <s v="2"/>
    <s v="Kvinner"/>
    <x v="3"/>
    <x v="3"/>
    <x v="2"/>
    <x v="14"/>
  </r>
  <r>
    <x v="14"/>
    <s v="16"/>
    <x v="14"/>
    <x v="301"/>
    <s v="1627"/>
    <s v="Bjugn"/>
    <s v="2"/>
    <s v="Kvinner"/>
    <x v="4"/>
    <x v="4"/>
    <x v="2"/>
    <x v="7"/>
  </r>
  <r>
    <x v="14"/>
    <s v="16"/>
    <x v="14"/>
    <x v="301"/>
    <s v="1627"/>
    <s v="Bjugn"/>
    <s v="2"/>
    <s v="Kvinner"/>
    <x v="5"/>
    <x v="5"/>
    <x v="2"/>
    <x v="19"/>
  </r>
  <r>
    <x v="14"/>
    <s v="16"/>
    <x v="14"/>
    <x v="301"/>
    <s v="1627"/>
    <s v="Bjugn"/>
    <s v="1"/>
    <s v="Menn"/>
    <x v="0"/>
    <x v="0"/>
    <x v="2"/>
    <x v="23"/>
  </r>
  <r>
    <x v="14"/>
    <s v="16"/>
    <x v="14"/>
    <x v="301"/>
    <s v="1627"/>
    <s v="Bjugn"/>
    <s v="1"/>
    <s v="Menn"/>
    <x v="1"/>
    <x v="1"/>
    <x v="2"/>
    <x v="2"/>
  </r>
  <r>
    <x v="14"/>
    <s v="16"/>
    <x v="14"/>
    <x v="301"/>
    <s v="1627"/>
    <s v="Bjugn"/>
    <s v="1"/>
    <s v="Menn"/>
    <x v="2"/>
    <x v="2"/>
    <x v="2"/>
    <x v="20"/>
  </r>
  <r>
    <x v="14"/>
    <s v="16"/>
    <x v="14"/>
    <x v="301"/>
    <s v="1627"/>
    <s v="Bjugn"/>
    <s v="1"/>
    <s v="Menn"/>
    <x v="3"/>
    <x v="3"/>
    <x v="2"/>
    <x v="35"/>
  </r>
  <r>
    <x v="14"/>
    <s v="16"/>
    <x v="14"/>
    <x v="301"/>
    <s v="1627"/>
    <s v="Bjugn"/>
    <s v="1"/>
    <s v="Menn"/>
    <x v="4"/>
    <x v="4"/>
    <x v="2"/>
    <x v="41"/>
  </r>
  <r>
    <x v="14"/>
    <s v="16"/>
    <x v="14"/>
    <x v="301"/>
    <s v="1627"/>
    <s v="Bjugn"/>
    <s v="1"/>
    <s v="Menn"/>
    <x v="5"/>
    <x v="5"/>
    <x v="2"/>
    <x v="13"/>
  </r>
  <r>
    <x v="14"/>
    <s v="16"/>
    <x v="14"/>
    <x v="301"/>
    <s v="1627"/>
    <s v="Bjugn"/>
    <s v="2"/>
    <s v="Kvinner"/>
    <x v="0"/>
    <x v="0"/>
    <x v="3"/>
    <x v="6"/>
  </r>
  <r>
    <x v="14"/>
    <s v="16"/>
    <x v="14"/>
    <x v="301"/>
    <s v="1627"/>
    <s v="Bjugn"/>
    <s v="2"/>
    <s v="Kvinner"/>
    <x v="1"/>
    <x v="1"/>
    <x v="3"/>
    <x v="0"/>
  </r>
  <r>
    <x v="14"/>
    <s v="16"/>
    <x v="14"/>
    <x v="301"/>
    <s v="1627"/>
    <s v="Bjugn"/>
    <s v="2"/>
    <s v="Kvinner"/>
    <x v="2"/>
    <x v="2"/>
    <x v="3"/>
    <x v="19"/>
  </r>
  <r>
    <x v="14"/>
    <s v="16"/>
    <x v="14"/>
    <x v="301"/>
    <s v="1627"/>
    <s v="Bjugn"/>
    <s v="2"/>
    <s v="Kvinner"/>
    <x v="3"/>
    <x v="3"/>
    <x v="3"/>
    <x v="13"/>
  </r>
  <r>
    <x v="14"/>
    <s v="16"/>
    <x v="14"/>
    <x v="301"/>
    <s v="1627"/>
    <s v="Bjugn"/>
    <s v="2"/>
    <s v="Kvinner"/>
    <x v="4"/>
    <x v="4"/>
    <x v="3"/>
    <x v="12"/>
  </r>
  <r>
    <x v="14"/>
    <s v="16"/>
    <x v="14"/>
    <x v="301"/>
    <s v="1627"/>
    <s v="Bjugn"/>
    <s v="2"/>
    <s v="Kvinner"/>
    <x v="5"/>
    <x v="5"/>
    <x v="3"/>
    <x v="1"/>
  </r>
  <r>
    <x v="14"/>
    <s v="16"/>
    <x v="14"/>
    <x v="301"/>
    <s v="1627"/>
    <s v="Bjugn"/>
    <s v="1"/>
    <s v="Menn"/>
    <x v="0"/>
    <x v="0"/>
    <x v="3"/>
    <x v="7"/>
  </r>
  <r>
    <x v="14"/>
    <s v="16"/>
    <x v="14"/>
    <x v="301"/>
    <s v="1627"/>
    <s v="Bjugn"/>
    <s v="1"/>
    <s v="Menn"/>
    <x v="1"/>
    <x v="1"/>
    <x v="3"/>
    <x v="4"/>
  </r>
  <r>
    <x v="14"/>
    <s v="16"/>
    <x v="14"/>
    <x v="301"/>
    <s v="1627"/>
    <s v="Bjugn"/>
    <s v="1"/>
    <s v="Menn"/>
    <x v="2"/>
    <x v="2"/>
    <x v="3"/>
    <x v="46"/>
  </r>
  <r>
    <x v="14"/>
    <s v="16"/>
    <x v="14"/>
    <x v="301"/>
    <s v="1627"/>
    <s v="Bjugn"/>
    <s v="1"/>
    <s v="Menn"/>
    <x v="3"/>
    <x v="3"/>
    <x v="3"/>
    <x v="60"/>
  </r>
  <r>
    <x v="14"/>
    <s v="16"/>
    <x v="14"/>
    <x v="301"/>
    <s v="1627"/>
    <s v="Bjugn"/>
    <s v="1"/>
    <s v="Menn"/>
    <x v="4"/>
    <x v="4"/>
    <x v="3"/>
    <x v="51"/>
  </r>
  <r>
    <x v="14"/>
    <s v="16"/>
    <x v="14"/>
    <x v="301"/>
    <s v="1627"/>
    <s v="Bjugn"/>
    <s v="1"/>
    <s v="Menn"/>
    <x v="5"/>
    <x v="5"/>
    <x v="3"/>
    <x v="15"/>
  </r>
  <r>
    <x v="14"/>
    <s v="16"/>
    <x v="14"/>
    <x v="301"/>
    <s v="1627"/>
    <s v="Bjugn"/>
    <s v="2"/>
    <s v="Kvinner"/>
    <x v="0"/>
    <x v="0"/>
    <x v="4"/>
    <x v="12"/>
  </r>
  <r>
    <x v="14"/>
    <s v="16"/>
    <x v="14"/>
    <x v="301"/>
    <s v="1627"/>
    <s v="Bjugn"/>
    <s v="2"/>
    <s v="Kvinner"/>
    <x v="1"/>
    <x v="1"/>
    <x v="4"/>
    <x v="19"/>
  </r>
  <r>
    <x v="14"/>
    <s v="16"/>
    <x v="14"/>
    <x v="301"/>
    <s v="1627"/>
    <s v="Bjugn"/>
    <s v="2"/>
    <s v="Kvinner"/>
    <x v="2"/>
    <x v="2"/>
    <x v="4"/>
    <x v="12"/>
  </r>
  <r>
    <x v="14"/>
    <s v="16"/>
    <x v="14"/>
    <x v="301"/>
    <s v="1627"/>
    <s v="Bjugn"/>
    <s v="2"/>
    <s v="Kvinner"/>
    <x v="3"/>
    <x v="3"/>
    <x v="4"/>
    <x v="21"/>
  </r>
  <r>
    <x v="14"/>
    <s v="16"/>
    <x v="14"/>
    <x v="301"/>
    <s v="1627"/>
    <s v="Bjugn"/>
    <s v="2"/>
    <s v="Kvinner"/>
    <x v="4"/>
    <x v="4"/>
    <x v="4"/>
    <x v="19"/>
  </r>
  <r>
    <x v="14"/>
    <s v="16"/>
    <x v="14"/>
    <x v="301"/>
    <s v="1627"/>
    <s v="Bjugn"/>
    <s v="2"/>
    <s v="Kvinner"/>
    <x v="5"/>
    <x v="5"/>
    <x v="4"/>
    <x v="7"/>
  </r>
  <r>
    <x v="14"/>
    <s v="16"/>
    <x v="14"/>
    <x v="301"/>
    <s v="1627"/>
    <s v="Bjugn"/>
    <s v="1"/>
    <s v="Menn"/>
    <x v="0"/>
    <x v="0"/>
    <x v="4"/>
    <x v="5"/>
  </r>
  <r>
    <x v="14"/>
    <s v="16"/>
    <x v="14"/>
    <x v="301"/>
    <s v="1627"/>
    <s v="Bjugn"/>
    <s v="1"/>
    <s v="Menn"/>
    <x v="1"/>
    <x v="1"/>
    <x v="4"/>
    <x v="21"/>
  </r>
  <r>
    <x v="14"/>
    <s v="16"/>
    <x v="14"/>
    <x v="301"/>
    <s v="1627"/>
    <s v="Bjugn"/>
    <s v="1"/>
    <s v="Menn"/>
    <x v="2"/>
    <x v="2"/>
    <x v="4"/>
    <x v="32"/>
  </r>
  <r>
    <x v="14"/>
    <s v="16"/>
    <x v="14"/>
    <x v="301"/>
    <s v="1627"/>
    <s v="Bjugn"/>
    <s v="1"/>
    <s v="Menn"/>
    <x v="3"/>
    <x v="3"/>
    <x v="4"/>
    <x v="68"/>
  </r>
  <r>
    <x v="14"/>
    <s v="16"/>
    <x v="14"/>
    <x v="301"/>
    <s v="1627"/>
    <s v="Bjugn"/>
    <s v="1"/>
    <s v="Menn"/>
    <x v="4"/>
    <x v="4"/>
    <x v="4"/>
    <x v="38"/>
  </r>
  <r>
    <x v="14"/>
    <s v="16"/>
    <x v="14"/>
    <x v="301"/>
    <s v="1627"/>
    <s v="Bjugn"/>
    <s v="1"/>
    <s v="Menn"/>
    <x v="5"/>
    <x v="5"/>
    <x v="4"/>
    <x v="36"/>
  </r>
  <r>
    <x v="14"/>
    <s v="16"/>
    <x v="14"/>
    <x v="301"/>
    <s v="1627"/>
    <s v="Bjugn"/>
    <s v="2"/>
    <s v="Kvinner"/>
    <x v="0"/>
    <x v="0"/>
    <x v="5"/>
    <x v="19"/>
  </r>
  <r>
    <x v="14"/>
    <s v="16"/>
    <x v="14"/>
    <x v="301"/>
    <s v="1627"/>
    <s v="Bjugn"/>
    <s v="2"/>
    <s v="Kvinner"/>
    <x v="1"/>
    <x v="1"/>
    <x v="5"/>
    <x v="12"/>
  </r>
  <r>
    <x v="14"/>
    <s v="16"/>
    <x v="14"/>
    <x v="301"/>
    <s v="1627"/>
    <s v="Bjugn"/>
    <s v="2"/>
    <s v="Kvinner"/>
    <x v="2"/>
    <x v="2"/>
    <x v="5"/>
    <x v="1"/>
  </r>
  <r>
    <x v="14"/>
    <s v="16"/>
    <x v="14"/>
    <x v="301"/>
    <s v="1627"/>
    <s v="Bjugn"/>
    <s v="2"/>
    <s v="Kvinner"/>
    <x v="3"/>
    <x v="3"/>
    <x v="5"/>
    <x v="21"/>
  </r>
  <r>
    <x v="14"/>
    <s v="16"/>
    <x v="14"/>
    <x v="301"/>
    <s v="1627"/>
    <s v="Bjugn"/>
    <s v="2"/>
    <s v="Kvinner"/>
    <x v="4"/>
    <x v="4"/>
    <x v="5"/>
    <x v="12"/>
  </r>
  <r>
    <x v="14"/>
    <s v="16"/>
    <x v="14"/>
    <x v="301"/>
    <s v="1627"/>
    <s v="Bjugn"/>
    <s v="2"/>
    <s v="Kvinner"/>
    <x v="5"/>
    <x v="5"/>
    <x v="5"/>
    <x v="5"/>
  </r>
  <r>
    <x v="14"/>
    <s v="16"/>
    <x v="14"/>
    <x v="301"/>
    <s v="1627"/>
    <s v="Bjugn"/>
    <s v="1"/>
    <s v="Menn"/>
    <x v="0"/>
    <x v="0"/>
    <x v="5"/>
    <x v="1"/>
  </r>
  <r>
    <x v="14"/>
    <s v="16"/>
    <x v="14"/>
    <x v="301"/>
    <s v="1627"/>
    <s v="Bjugn"/>
    <s v="1"/>
    <s v="Menn"/>
    <x v="1"/>
    <x v="1"/>
    <x v="5"/>
    <x v="15"/>
  </r>
  <r>
    <x v="14"/>
    <s v="16"/>
    <x v="14"/>
    <x v="301"/>
    <s v="1627"/>
    <s v="Bjugn"/>
    <s v="1"/>
    <s v="Menn"/>
    <x v="2"/>
    <x v="2"/>
    <x v="5"/>
    <x v="51"/>
  </r>
  <r>
    <x v="14"/>
    <s v="16"/>
    <x v="14"/>
    <x v="301"/>
    <s v="1627"/>
    <s v="Bjugn"/>
    <s v="1"/>
    <s v="Menn"/>
    <x v="3"/>
    <x v="3"/>
    <x v="5"/>
    <x v="61"/>
  </r>
  <r>
    <x v="14"/>
    <s v="16"/>
    <x v="14"/>
    <x v="301"/>
    <s v="1627"/>
    <s v="Bjugn"/>
    <s v="1"/>
    <s v="Menn"/>
    <x v="4"/>
    <x v="4"/>
    <x v="5"/>
    <x v="16"/>
  </r>
  <r>
    <x v="14"/>
    <s v="16"/>
    <x v="14"/>
    <x v="301"/>
    <s v="1627"/>
    <s v="Bjugn"/>
    <s v="1"/>
    <s v="Menn"/>
    <x v="5"/>
    <x v="5"/>
    <x v="5"/>
    <x v="14"/>
  </r>
  <r>
    <x v="14"/>
    <s v="16"/>
    <x v="14"/>
    <x v="301"/>
    <s v="1627"/>
    <s v="Bjugn"/>
    <s v="2"/>
    <s v="Kvinner"/>
    <x v="0"/>
    <x v="0"/>
    <x v="6"/>
    <x v="19"/>
  </r>
  <r>
    <x v="14"/>
    <s v="16"/>
    <x v="14"/>
    <x v="301"/>
    <s v="1627"/>
    <s v="Bjugn"/>
    <s v="2"/>
    <s v="Kvinner"/>
    <x v="1"/>
    <x v="1"/>
    <x v="6"/>
    <x v="19"/>
  </r>
  <r>
    <x v="14"/>
    <s v="16"/>
    <x v="14"/>
    <x v="301"/>
    <s v="1627"/>
    <s v="Bjugn"/>
    <s v="2"/>
    <s v="Kvinner"/>
    <x v="2"/>
    <x v="2"/>
    <x v="6"/>
    <x v="12"/>
  </r>
  <r>
    <x v="14"/>
    <s v="16"/>
    <x v="14"/>
    <x v="301"/>
    <s v="1627"/>
    <s v="Bjugn"/>
    <s v="2"/>
    <s v="Kvinner"/>
    <x v="3"/>
    <x v="3"/>
    <x v="6"/>
    <x v="36"/>
  </r>
  <r>
    <x v="14"/>
    <s v="16"/>
    <x v="14"/>
    <x v="301"/>
    <s v="1627"/>
    <s v="Bjugn"/>
    <s v="2"/>
    <s v="Kvinner"/>
    <x v="4"/>
    <x v="4"/>
    <x v="6"/>
    <x v="19"/>
  </r>
  <r>
    <x v="14"/>
    <s v="16"/>
    <x v="14"/>
    <x v="301"/>
    <s v="1627"/>
    <s v="Bjugn"/>
    <s v="2"/>
    <s v="Kvinner"/>
    <x v="5"/>
    <x v="5"/>
    <x v="6"/>
    <x v="6"/>
  </r>
  <r>
    <x v="14"/>
    <s v="16"/>
    <x v="14"/>
    <x v="301"/>
    <s v="1627"/>
    <s v="Bjugn"/>
    <s v="1"/>
    <s v="Menn"/>
    <x v="0"/>
    <x v="0"/>
    <x v="6"/>
    <x v="21"/>
  </r>
  <r>
    <x v="14"/>
    <s v="16"/>
    <x v="14"/>
    <x v="301"/>
    <s v="1627"/>
    <s v="Bjugn"/>
    <s v="1"/>
    <s v="Menn"/>
    <x v="1"/>
    <x v="1"/>
    <x v="6"/>
    <x v="7"/>
  </r>
  <r>
    <x v="14"/>
    <s v="16"/>
    <x v="14"/>
    <x v="301"/>
    <s v="1627"/>
    <s v="Bjugn"/>
    <s v="1"/>
    <s v="Menn"/>
    <x v="2"/>
    <x v="2"/>
    <x v="6"/>
    <x v="16"/>
  </r>
  <r>
    <x v="14"/>
    <s v="16"/>
    <x v="14"/>
    <x v="301"/>
    <s v="1627"/>
    <s v="Bjugn"/>
    <s v="1"/>
    <s v="Menn"/>
    <x v="3"/>
    <x v="3"/>
    <x v="6"/>
    <x v="61"/>
  </r>
  <r>
    <x v="14"/>
    <s v="16"/>
    <x v="14"/>
    <x v="301"/>
    <s v="1627"/>
    <s v="Bjugn"/>
    <s v="1"/>
    <s v="Menn"/>
    <x v="4"/>
    <x v="4"/>
    <x v="6"/>
    <x v="16"/>
  </r>
  <r>
    <x v="14"/>
    <s v="16"/>
    <x v="14"/>
    <x v="301"/>
    <s v="1627"/>
    <s v="Bjugn"/>
    <s v="1"/>
    <s v="Menn"/>
    <x v="5"/>
    <x v="5"/>
    <x v="6"/>
    <x v="21"/>
  </r>
  <r>
    <x v="14"/>
    <s v="16"/>
    <x v="14"/>
    <x v="301"/>
    <s v="1627"/>
    <s v="Bjugn"/>
    <s v="2"/>
    <s v="Kvinner"/>
    <x v="0"/>
    <x v="0"/>
    <x v="7"/>
    <x v="23"/>
  </r>
  <r>
    <x v="14"/>
    <s v="16"/>
    <x v="14"/>
    <x v="301"/>
    <s v="1627"/>
    <s v="Bjugn"/>
    <s v="2"/>
    <s v="Kvinner"/>
    <x v="1"/>
    <x v="1"/>
    <x v="7"/>
    <x v="1"/>
  </r>
  <r>
    <x v="14"/>
    <s v="16"/>
    <x v="14"/>
    <x v="301"/>
    <s v="1627"/>
    <s v="Bjugn"/>
    <s v="2"/>
    <s v="Kvinner"/>
    <x v="2"/>
    <x v="2"/>
    <x v="7"/>
    <x v="19"/>
  </r>
  <r>
    <x v="14"/>
    <s v="16"/>
    <x v="14"/>
    <x v="301"/>
    <s v="1627"/>
    <s v="Bjugn"/>
    <s v="2"/>
    <s v="Kvinner"/>
    <x v="3"/>
    <x v="3"/>
    <x v="7"/>
    <x v="2"/>
  </r>
  <r>
    <x v="14"/>
    <s v="16"/>
    <x v="14"/>
    <x v="301"/>
    <s v="1627"/>
    <s v="Bjugn"/>
    <s v="2"/>
    <s v="Kvinner"/>
    <x v="4"/>
    <x v="4"/>
    <x v="7"/>
    <x v="1"/>
  </r>
  <r>
    <x v="14"/>
    <s v="16"/>
    <x v="14"/>
    <x v="301"/>
    <s v="1627"/>
    <s v="Bjugn"/>
    <s v="2"/>
    <s v="Kvinner"/>
    <x v="5"/>
    <x v="5"/>
    <x v="7"/>
    <x v="19"/>
  </r>
  <r>
    <x v="14"/>
    <s v="16"/>
    <x v="14"/>
    <x v="301"/>
    <s v="1627"/>
    <s v="Bjugn"/>
    <s v="1"/>
    <s v="Menn"/>
    <x v="0"/>
    <x v="0"/>
    <x v="7"/>
    <x v="6"/>
  </r>
  <r>
    <x v="14"/>
    <s v="16"/>
    <x v="14"/>
    <x v="301"/>
    <s v="1627"/>
    <s v="Bjugn"/>
    <s v="1"/>
    <s v="Menn"/>
    <x v="1"/>
    <x v="1"/>
    <x v="7"/>
    <x v="1"/>
  </r>
  <r>
    <x v="14"/>
    <s v="16"/>
    <x v="14"/>
    <x v="301"/>
    <s v="1627"/>
    <s v="Bjugn"/>
    <s v="1"/>
    <s v="Menn"/>
    <x v="2"/>
    <x v="2"/>
    <x v="7"/>
    <x v="63"/>
  </r>
  <r>
    <x v="14"/>
    <s v="16"/>
    <x v="14"/>
    <x v="301"/>
    <s v="1627"/>
    <s v="Bjugn"/>
    <s v="1"/>
    <s v="Menn"/>
    <x v="3"/>
    <x v="3"/>
    <x v="7"/>
    <x v="60"/>
  </r>
  <r>
    <x v="14"/>
    <s v="16"/>
    <x v="14"/>
    <x v="301"/>
    <s v="1627"/>
    <s v="Bjugn"/>
    <s v="1"/>
    <s v="Menn"/>
    <x v="4"/>
    <x v="4"/>
    <x v="7"/>
    <x v="32"/>
  </r>
  <r>
    <x v="14"/>
    <s v="16"/>
    <x v="14"/>
    <x v="301"/>
    <s v="1627"/>
    <s v="Bjugn"/>
    <s v="1"/>
    <s v="Menn"/>
    <x v="5"/>
    <x v="5"/>
    <x v="7"/>
    <x v="36"/>
  </r>
  <r>
    <x v="14"/>
    <s v="16"/>
    <x v="14"/>
    <x v="302"/>
    <s v="1630"/>
    <s v="Åfjord"/>
    <s v="2"/>
    <s v="Kvinner"/>
    <x v="0"/>
    <x v="0"/>
    <x v="0"/>
    <x v="36"/>
  </r>
  <r>
    <x v="14"/>
    <s v="16"/>
    <x v="14"/>
    <x v="302"/>
    <s v="1630"/>
    <s v="Åfjord"/>
    <s v="2"/>
    <s v="Kvinner"/>
    <x v="1"/>
    <x v="1"/>
    <x v="0"/>
    <x v="0"/>
  </r>
  <r>
    <x v="14"/>
    <s v="16"/>
    <x v="14"/>
    <x v="302"/>
    <s v="1630"/>
    <s v="Åfjord"/>
    <s v="2"/>
    <s v="Kvinner"/>
    <x v="2"/>
    <x v="2"/>
    <x v="0"/>
    <x v="36"/>
  </r>
  <r>
    <x v="14"/>
    <s v="16"/>
    <x v="14"/>
    <x v="302"/>
    <s v="1630"/>
    <s v="Åfjord"/>
    <s v="2"/>
    <s v="Kvinner"/>
    <x v="3"/>
    <x v="3"/>
    <x v="0"/>
    <x v="20"/>
  </r>
  <r>
    <x v="14"/>
    <s v="16"/>
    <x v="14"/>
    <x v="302"/>
    <s v="1630"/>
    <s v="Åfjord"/>
    <s v="2"/>
    <s v="Kvinner"/>
    <x v="4"/>
    <x v="4"/>
    <x v="0"/>
    <x v="14"/>
  </r>
  <r>
    <x v="14"/>
    <s v="16"/>
    <x v="14"/>
    <x v="302"/>
    <s v="1630"/>
    <s v="Åfjord"/>
    <s v="2"/>
    <s v="Kvinner"/>
    <x v="5"/>
    <x v="5"/>
    <x v="0"/>
    <x v="1"/>
  </r>
  <r>
    <x v="14"/>
    <s v="16"/>
    <x v="14"/>
    <x v="302"/>
    <s v="1630"/>
    <s v="Åfjord"/>
    <s v="1"/>
    <s v="Menn"/>
    <x v="0"/>
    <x v="0"/>
    <x v="0"/>
    <x v="41"/>
  </r>
  <r>
    <x v="14"/>
    <s v="16"/>
    <x v="14"/>
    <x v="302"/>
    <s v="1630"/>
    <s v="Åfjord"/>
    <s v="1"/>
    <s v="Menn"/>
    <x v="1"/>
    <x v="1"/>
    <x v="0"/>
    <x v="12"/>
  </r>
  <r>
    <x v="14"/>
    <s v="16"/>
    <x v="14"/>
    <x v="302"/>
    <s v="1630"/>
    <s v="Åfjord"/>
    <s v="1"/>
    <s v="Menn"/>
    <x v="2"/>
    <x v="2"/>
    <x v="0"/>
    <x v="41"/>
  </r>
  <r>
    <x v="14"/>
    <s v="16"/>
    <x v="14"/>
    <x v="302"/>
    <s v="1630"/>
    <s v="Åfjord"/>
    <s v="1"/>
    <s v="Menn"/>
    <x v="3"/>
    <x v="3"/>
    <x v="0"/>
    <x v="59"/>
  </r>
  <r>
    <x v="14"/>
    <s v="16"/>
    <x v="14"/>
    <x v="302"/>
    <s v="1630"/>
    <s v="Åfjord"/>
    <s v="1"/>
    <s v="Menn"/>
    <x v="4"/>
    <x v="4"/>
    <x v="0"/>
    <x v="35"/>
  </r>
  <r>
    <x v="14"/>
    <s v="16"/>
    <x v="14"/>
    <x v="302"/>
    <s v="1630"/>
    <s v="Åfjord"/>
    <s v="1"/>
    <s v="Menn"/>
    <x v="5"/>
    <x v="5"/>
    <x v="0"/>
    <x v="51"/>
  </r>
  <r>
    <x v="14"/>
    <s v="16"/>
    <x v="14"/>
    <x v="302"/>
    <s v="1630"/>
    <s v="Åfjord"/>
    <s v="2"/>
    <s v="Kvinner"/>
    <x v="0"/>
    <x v="0"/>
    <x v="1"/>
    <x v="15"/>
  </r>
  <r>
    <x v="14"/>
    <s v="16"/>
    <x v="14"/>
    <x v="302"/>
    <s v="1630"/>
    <s v="Åfjord"/>
    <s v="2"/>
    <s v="Kvinner"/>
    <x v="1"/>
    <x v="1"/>
    <x v="1"/>
    <x v="23"/>
  </r>
  <r>
    <x v="14"/>
    <s v="16"/>
    <x v="14"/>
    <x v="302"/>
    <s v="1630"/>
    <s v="Åfjord"/>
    <s v="2"/>
    <s v="Kvinner"/>
    <x v="2"/>
    <x v="2"/>
    <x v="1"/>
    <x v="36"/>
  </r>
  <r>
    <x v="14"/>
    <s v="16"/>
    <x v="14"/>
    <x v="302"/>
    <s v="1630"/>
    <s v="Åfjord"/>
    <s v="2"/>
    <s v="Kvinner"/>
    <x v="3"/>
    <x v="3"/>
    <x v="1"/>
    <x v="14"/>
  </r>
  <r>
    <x v="14"/>
    <s v="16"/>
    <x v="14"/>
    <x v="302"/>
    <s v="1630"/>
    <s v="Åfjord"/>
    <s v="2"/>
    <s v="Kvinner"/>
    <x v="4"/>
    <x v="4"/>
    <x v="1"/>
    <x v="40"/>
  </r>
  <r>
    <x v="14"/>
    <s v="16"/>
    <x v="14"/>
    <x v="302"/>
    <s v="1630"/>
    <s v="Åfjord"/>
    <s v="2"/>
    <s v="Kvinner"/>
    <x v="5"/>
    <x v="5"/>
    <x v="1"/>
    <x v="1"/>
  </r>
  <r>
    <x v="14"/>
    <s v="16"/>
    <x v="14"/>
    <x v="302"/>
    <s v="1630"/>
    <s v="Åfjord"/>
    <s v="1"/>
    <s v="Menn"/>
    <x v="0"/>
    <x v="0"/>
    <x v="1"/>
    <x v="45"/>
  </r>
  <r>
    <x v="14"/>
    <s v="16"/>
    <x v="14"/>
    <x v="302"/>
    <s v="1630"/>
    <s v="Åfjord"/>
    <s v="1"/>
    <s v="Menn"/>
    <x v="1"/>
    <x v="1"/>
    <x v="1"/>
    <x v="13"/>
  </r>
  <r>
    <x v="14"/>
    <s v="16"/>
    <x v="14"/>
    <x v="302"/>
    <s v="1630"/>
    <s v="Åfjord"/>
    <s v="1"/>
    <s v="Menn"/>
    <x v="2"/>
    <x v="2"/>
    <x v="1"/>
    <x v="46"/>
  </r>
  <r>
    <x v="14"/>
    <s v="16"/>
    <x v="14"/>
    <x v="302"/>
    <s v="1630"/>
    <s v="Åfjord"/>
    <s v="1"/>
    <s v="Menn"/>
    <x v="3"/>
    <x v="3"/>
    <x v="1"/>
    <x v="52"/>
  </r>
  <r>
    <x v="14"/>
    <s v="16"/>
    <x v="14"/>
    <x v="302"/>
    <s v="1630"/>
    <s v="Åfjord"/>
    <s v="1"/>
    <s v="Menn"/>
    <x v="4"/>
    <x v="4"/>
    <x v="1"/>
    <x v="73"/>
  </r>
  <r>
    <x v="14"/>
    <s v="16"/>
    <x v="14"/>
    <x v="302"/>
    <s v="1630"/>
    <s v="Åfjord"/>
    <s v="1"/>
    <s v="Menn"/>
    <x v="5"/>
    <x v="5"/>
    <x v="1"/>
    <x v="32"/>
  </r>
  <r>
    <x v="14"/>
    <s v="16"/>
    <x v="14"/>
    <x v="302"/>
    <s v="1630"/>
    <s v="Åfjord"/>
    <s v="2"/>
    <s v="Kvinner"/>
    <x v="0"/>
    <x v="0"/>
    <x v="2"/>
    <x v="14"/>
  </r>
  <r>
    <x v="14"/>
    <s v="16"/>
    <x v="14"/>
    <x v="302"/>
    <s v="1630"/>
    <s v="Åfjord"/>
    <s v="2"/>
    <s v="Kvinner"/>
    <x v="1"/>
    <x v="1"/>
    <x v="2"/>
    <x v="12"/>
  </r>
  <r>
    <x v="14"/>
    <s v="16"/>
    <x v="14"/>
    <x v="302"/>
    <s v="1630"/>
    <s v="Åfjord"/>
    <s v="2"/>
    <s v="Kvinner"/>
    <x v="2"/>
    <x v="2"/>
    <x v="2"/>
    <x v="2"/>
  </r>
  <r>
    <x v="14"/>
    <s v="16"/>
    <x v="14"/>
    <x v="302"/>
    <s v="1630"/>
    <s v="Åfjord"/>
    <s v="2"/>
    <s v="Kvinner"/>
    <x v="3"/>
    <x v="3"/>
    <x v="2"/>
    <x v="24"/>
  </r>
  <r>
    <x v="14"/>
    <s v="16"/>
    <x v="14"/>
    <x v="302"/>
    <s v="1630"/>
    <s v="Åfjord"/>
    <s v="2"/>
    <s v="Kvinner"/>
    <x v="4"/>
    <x v="4"/>
    <x v="2"/>
    <x v="15"/>
  </r>
  <r>
    <x v="14"/>
    <s v="16"/>
    <x v="14"/>
    <x v="302"/>
    <s v="1630"/>
    <s v="Åfjord"/>
    <s v="2"/>
    <s v="Kvinner"/>
    <x v="5"/>
    <x v="5"/>
    <x v="2"/>
    <x v="0"/>
  </r>
  <r>
    <x v="14"/>
    <s v="16"/>
    <x v="14"/>
    <x v="302"/>
    <s v="1630"/>
    <s v="Åfjord"/>
    <s v="1"/>
    <s v="Menn"/>
    <x v="0"/>
    <x v="0"/>
    <x v="2"/>
    <x v="46"/>
  </r>
  <r>
    <x v="14"/>
    <s v="16"/>
    <x v="14"/>
    <x v="302"/>
    <s v="1630"/>
    <s v="Åfjord"/>
    <s v="1"/>
    <s v="Menn"/>
    <x v="1"/>
    <x v="1"/>
    <x v="2"/>
    <x v="13"/>
  </r>
  <r>
    <x v="14"/>
    <s v="16"/>
    <x v="14"/>
    <x v="302"/>
    <s v="1630"/>
    <s v="Åfjord"/>
    <s v="1"/>
    <s v="Menn"/>
    <x v="2"/>
    <x v="2"/>
    <x v="2"/>
    <x v="11"/>
  </r>
  <r>
    <x v="14"/>
    <s v="16"/>
    <x v="14"/>
    <x v="302"/>
    <s v="1630"/>
    <s v="Åfjord"/>
    <s v="1"/>
    <s v="Menn"/>
    <x v="3"/>
    <x v="3"/>
    <x v="2"/>
    <x v="70"/>
  </r>
  <r>
    <x v="14"/>
    <s v="16"/>
    <x v="14"/>
    <x v="302"/>
    <s v="1630"/>
    <s v="Åfjord"/>
    <s v="1"/>
    <s v="Menn"/>
    <x v="4"/>
    <x v="4"/>
    <x v="2"/>
    <x v="38"/>
  </r>
  <r>
    <x v="14"/>
    <s v="16"/>
    <x v="14"/>
    <x v="302"/>
    <s v="1630"/>
    <s v="Åfjord"/>
    <s v="1"/>
    <s v="Menn"/>
    <x v="5"/>
    <x v="5"/>
    <x v="2"/>
    <x v="11"/>
  </r>
  <r>
    <x v="14"/>
    <s v="16"/>
    <x v="14"/>
    <x v="302"/>
    <s v="1630"/>
    <s v="Åfjord"/>
    <s v="2"/>
    <s v="Kvinner"/>
    <x v="0"/>
    <x v="0"/>
    <x v="3"/>
    <x v="20"/>
  </r>
  <r>
    <x v="14"/>
    <s v="16"/>
    <x v="14"/>
    <x v="302"/>
    <s v="1630"/>
    <s v="Åfjord"/>
    <s v="2"/>
    <s v="Kvinner"/>
    <x v="1"/>
    <x v="1"/>
    <x v="3"/>
    <x v="19"/>
  </r>
  <r>
    <x v="14"/>
    <s v="16"/>
    <x v="14"/>
    <x v="302"/>
    <s v="1630"/>
    <s v="Åfjord"/>
    <s v="2"/>
    <s v="Kvinner"/>
    <x v="2"/>
    <x v="2"/>
    <x v="3"/>
    <x v="21"/>
  </r>
  <r>
    <x v="14"/>
    <s v="16"/>
    <x v="14"/>
    <x v="302"/>
    <s v="1630"/>
    <s v="Åfjord"/>
    <s v="2"/>
    <s v="Kvinner"/>
    <x v="3"/>
    <x v="3"/>
    <x v="3"/>
    <x v="24"/>
  </r>
  <r>
    <x v="14"/>
    <s v="16"/>
    <x v="14"/>
    <x v="302"/>
    <s v="1630"/>
    <s v="Åfjord"/>
    <s v="2"/>
    <s v="Kvinner"/>
    <x v="4"/>
    <x v="4"/>
    <x v="3"/>
    <x v="6"/>
  </r>
  <r>
    <x v="14"/>
    <s v="16"/>
    <x v="14"/>
    <x v="302"/>
    <s v="1630"/>
    <s v="Åfjord"/>
    <s v="2"/>
    <s v="Kvinner"/>
    <x v="5"/>
    <x v="5"/>
    <x v="3"/>
    <x v="1"/>
  </r>
  <r>
    <x v="14"/>
    <s v="16"/>
    <x v="14"/>
    <x v="302"/>
    <s v="1630"/>
    <s v="Åfjord"/>
    <s v="1"/>
    <s v="Menn"/>
    <x v="0"/>
    <x v="0"/>
    <x v="3"/>
    <x v="11"/>
  </r>
  <r>
    <x v="14"/>
    <s v="16"/>
    <x v="14"/>
    <x v="302"/>
    <s v="1630"/>
    <s v="Åfjord"/>
    <s v="1"/>
    <s v="Menn"/>
    <x v="1"/>
    <x v="1"/>
    <x v="3"/>
    <x v="21"/>
  </r>
  <r>
    <x v="14"/>
    <s v="16"/>
    <x v="14"/>
    <x v="302"/>
    <s v="1630"/>
    <s v="Åfjord"/>
    <s v="1"/>
    <s v="Menn"/>
    <x v="2"/>
    <x v="2"/>
    <x v="3"/>
    <x v="4"/>
  </r>
  <r>
    <x v="14"/>
    <s v="16"/>
    <x v="14"/>
    <x v="302"/>
    <s v="1630"/>
    <s v="Åfjord"/>
    <s v="1"/>
    <s v="Menn"/>
    <x v="3"/>
    <x v="3"/>
    <x v="3"/>
    <x v="74"/>
  </r>
  <r>
    <x v="14"/>
    <s v="16"/>
    <x v="14"/>
    <x v="302"/>
    <s v="1630"/>
    <s v="Åfjord"/>
    <s v="1"/>
    <s v="Menn"/>
    <x v="4"/>
    <x v="4"/>
    <x v="3"/>
    <x v="28"/>
  </r>
  <r>
    <x v="14"/>
    <s v="16"/>
    <x v="14"/>
    <x v="302"/>
    <s v="1630"/>
    <s v="Åfjord"/>
    <s v="1"/>
    <s v="Menn"/>
    <x v="5"/>
    <x v="5"/>
    <x v="3"/>
    <x v="56"/>
  </r>
  <r>
    <x v="14"/>
    <s v="16"/>
    <x v="14"/>
    <x v="302"/>
    <s v="1630"/>
    <s v="Åfjord"/>
    <s v="2"/>
    <s v="Kvinner"/>
    <x v="0"/>
    <x v="0"/>
    <x v="4"/>
    <x v="7"/>
  </r>
  <r>
    <x v="14"/>
    <s v="16"/>
    <x v="14"/>
    <x v="302"/>
    <s v="1630"/>
    <s v="Åfjord"/>
    <s v="2"/>
    <s v="Kvinner"/>
    <x v="1"/>
    <x v="1"/>
    <x v="4"/>
    <x v="19"/>
  </r>
  <r>
    <x v="14"/>
    <s v="16"/>
    <x v="14"/>
    <x v="302"/>
    <s v="1630"/>
    <s v="Åfjord"/>
    <s v="2"/>
    <s v="Kvinner"/>
    <x v="2"/>
    <x v="2"/>
    <x v="4"/>
    <x v="15"/>
  </r>
  <r>
    <x v="14"/>
    <s v="16"/>
    <x v="14"/>
    <x v="302"/>
    <s v="1630"/>
    <s v="Åfjord"/>
    <s v="2"/>
    <s v="Kvinner"/>
    <x v="3"/>
    <x v="3"/>
    <x v="4"/>
    <x v="40"/>
  </r>
  <r>
    <x v="14"/>
    <s v="16"/>
    <x v="14"/>
    <x v="302"/>
    <s v="1630"/>
    <s v="Åfjord"/>
    <s v="2"/>
    <s v="Kvinner"/>
    <x v="4"/>
    <x v="4"/>
    <x v="4"/>
    <x v="13"/>
  </r>
  <r>
    <x v="14"/>
    <s v="16"/>
    <x v="14"/>
    <x v="302"/>
    <s v="1630"/>
    <s v="Åfjord"/>
    <s v="2"/>
    <s v="Kvinner"/>
    <x v="5"/>
    <x v="5"/>
    <x v="4"/>
    <x v="1"/>
  </r>
  <r>
    <x v="14"/>
    <s v="16"/>
    <x v="14"/>
    <x v="302"/>
    <s v="1630"/>
    <s v="Åfjord"/>
    <s v="1"/>
    <s v="Menn"/>
    <x v="0"/>
    <x v="0"/>
    <x v="4"/>
    <x v="15"/>
  </r>
  <r>
    <x v="14"/>
    <s v="16"/>
    <x v="14"/>
    <x v="302"/>
    <s v="1630"/>
    <s v="Åfjord"/>
    <s v="1"/>
    <s v="Menn"/>
    <x v="1"/>
    <x v="1"/>
    <x v="4"/>
    <x v="24"/>
  </r>
  <r>
    <x v="14"/>
    <s v="16"/>
    <x v="14"/>
    <x v="302"/>
    <s v="1630"/>
    <s v="Åfjord"/>
    <s v="1"/>
    <s v="Menn"/>
    <x v="2"/>
    <x v="2"/>
    <x v="4"/>
    <x v="11"/>
  </r>
  <r>
    <x v="14"/>
    <s v="16"/>
    <x v="14"/>
    <x v="302"/>
    <s v="1630"/>
    <s v="Åfjord"/>
    <s v="1"/>
    <s v="Menn"/>
    <x v="3"/>
    <x v="3"/>
    <x v="4"/>
    <x v="9"/>
  </r>
  <r>
    <x v="14"/>
    <s v="16"/>
    <x v="14"/>
    <x v="302"/>
    <s v="1630"/>
    <s v="Åfjord"/>
    <s v="1"/>
    <s v="Menn"/>
    <x v="4"/>
    <x v="4"/>
    <x v="4"/>
    <x v="35"/>
  </r>
  <r>
    <x v="14"/>
    <s v="16"/>
    <x v="14"/>
    <x v="302"/>
    <s v="1630"/>
    <s v="Åfjord"/>
    <s v="1"/>
    <s v="Menn"/>
    <x v="5"/>
    <x v="5"/>
    <x v="4"/>
    <x v="32"/>
  </r>
  <r>
    <x v="14"/>
    <s v="16"/>
    <x v="14"/>
    <x v="302"/>
    <s v="1630"/>
    <s v="Åfjord"/>
    <s v="2"/>
    <s v="Kvinner"/>
    <x v="0"/>
    <x v="0"/>
    <x v="5"/>
    <x v="13"/>
  </r>
  <r>
    <x v="14"/>
    <s v="16"/>
    <x v="14"/>
    <x v="302"/>
    <s v="1630"/>
    <s v="Åfjord"/>
    <s v="2"/>
    <s v="Kvinner"/>
    <x v="1"/>
    <x v="1"/>
    <x v="5"/>
    <x v="7"/>
  </r>
  <r>
    <x v="14"/>
    <s v="16"/>
    <x v="14"/>
    <x v="302"/>
    <s v="1630"/>
    <s v="Åfjord"/>
    <s v="2"/>
    <s v="Kvinner"/>
    <x v="2"/>
    <x v="2"/>
    <x v="5"/>
    <x v="21"/>
  </r>
  <r>
    <x v="14"/>
    <s v="16"/>
    <x v="14"/>
    <x v="302"/>
    <s v="1630"/>
    <s v="Åfjord"/>
    <s v="2"/>
    <s v="Kvinner"/>
    <x v="3"/>
    <x v="3"/>
    <x v="5"/>
    <x v="20"/>
  </r>
  <r>
    <x v="14"/>
    <s v="16"/>
    <x v="14"/>
    <x v="302"/>
    <s v="1630"/>
    <s v="Åfjord"/>
    <s v="2"/>
    <s v="Kvinner"/>
    <x v="4"/>
    <x v="4"/>
    <x v="5"/>
    <x v="7"/>
  </r>
  <r>
    <x v="14"/>
    <s v="16"/>
    <x v="14"/>
    <x v="302"/>
    <s v="1630"/>
    <s v="Åfjord"/>
    <s v="2"/>
    <s v="Kvinner"/>
    <x v="5"/>
    <x v="5"/>
    <x v="5"/>
    <x v="1"/>
  </r>
  <r>
    <x v="14"/>
    <s v="16"/>
    <x v="14"/>
    <x v="302"/>
    <s v="1630"/>
    <s v="Åfjord"/>
    <s v="1"/>
    <s v="Menn"/>
    <x v="0"/>
    <x v="0"/>
    <x v="5"/>
    <x v="14"/>
  </r>
  <r>
    <x v="14"/>
    <s v="16"/>
    <x v="14"/>
    <x v="302"/>
    <s v="1630"/>
    <s v="Åfjord"/>
    <s v="1"/>
    <s v="Menn"/>
    <x v="1"/>
    <x v="1"/>
    <x v="5"/>
    <x v="20"/>
  </r>
  <r>
    <x v="14"/>
    <s v="16"/>
    <x v="14"/>
    <x v="302"/>
    <s v="1630"/>
    <s v="Åfjord"/>
    <s v="1"/>
    <s v="Menn"/>
    <x v="2"/>
    <x v="2"/>
    <x v="5"/>
    <x v="51"/>
  </r>
  <r>
    <x v="14"/>
    <s v="16"/>
    <x v="14"/>
    <x v="302"/>
    <s v="1630"/>
    <s v="Åfjord"/>
    <s v="1"/>
    <s v="Menn"/>
    <x v="3"/>
    <x v="3"/>
    <x v="5"/>
    <x v="76"/>
  </r>
  <r>
    <x v="14"/>
    <s v="16"/>
    <x v="14"/>
    <x v="302"/>
    <s v="1630"/>
    <s v="Åfjord"/>
    <s v="1"/>
    <s v="Menn"/>
    <x v="4"/>
    <x v="4"/>
    <x v="5"/>
    <x v="35"/>
  </r>
  <r>
    <x v="14"/>
    <s v="16"/>
    <x v="14"/>
    <x v="302"/>
    <s v="1630"/>
    <s v="Åfjord"/>
    <s v="1"/>
    <s v="Menn"/>
    <x v="5"/>
    <x v="5"/>
    <x v="5"/>
    <x v="55"/>
  </r>
  <r>
    <x v="14"/>
    <s v="16"/>
    <x v="14"/>
    <x v="302"/>
    <s v="1630"/>
    <s v="Åfjord"/>
    <s v="2"/>
    <s v="Kvinner"/>
    <x v="0"/>
    <x v="0"/>
    <x v="6"/>
    <x v="19"/>
  </r>
  <r>
    <x v="14"/>
    <s v="16"/>
    <x v="14"/>
    <x v="302"/>
    <s v="1630"/>
    <s v="Åfjord"/>
    <s v="2"/>
    <s v="Kvinner"/>
    <x v="1"/>
    <x v="1"/>
    <x v="6"/>
    <x v="12"/>
  </r>
  <r>
    <x v="14"/>
    <s v="16"/>
    <x v="14"/>
    <x v="302"/>
    <s v="1630"/>
    <s v="Åfjord"/>
    <s v="2"/>
    <s v="Kvinner"/>
    <x v="2"/>
    <x v="2"/>
    <x v="6"/>
    <x v="13"/>
  </r>
  <r>
    <x v="14"/>
    <s v="16"/>
    <x v="14"/>
    <x v="302"/>
    <s v="1630"/>
    <s v="Åfjord"/>
    <s v="2"/>
    <s v="Kvinner"/>
    <x v="3"/>
    <x v="3"/>
    <x v="6"/>
    <x v="40"/>
  </r>
  <r>
    <x v="14"/>
    <s v="16"/>
    <x v="14"/>
    <x v="302"/>
    <s v="1630"/>
    <s v="Åfjord"/>
    <s v="2"/>
    <s v="Kvinner"/>
    <x v="4"/>
    <x v="4"/>
    <x v="6"/>
    <x v="7"/>
  </r>
  <r>
    <x v="14"/>
    <s v="16"/>
    <x v="14"/>
    <x v="302"/>
    <s v="1630"/>
    <s v="Åfjord"/>
    <s v="2"/>
    <s v="Kvinner"/>
    <x v="5"/>
    <x v="5"/>
    <x v="6"/>
    <x v="19"/>
  </r>
  <r>
    <x v="14"/>
    <s v="16"/>
    <x v="14"/>
    <x v="302"/>
    <s v="1630"/>
    <s v="Åfjord"/>
    <s v="1"/>
    <s v="Menn"/>
    <x v="0"/>
    <x v="0"/>
    <x v="6"/>
    <x v="14"/>
  </r>
  <r>
    <x v="14"/>
    <s v="16"/>
    <x v="14"/>
    <x v="302"/>
    <s v="1630"/>
    <s v="Åfjord"/>
    <s v="1"/>
    <s v="Menn"/>
    <x v="1"/>
    <x v="1"/>
    <x v="6"/>
    <x v="21"/>
  </r>
  <r>
    <x v="14"/>
    <s v="16"/>
    <x v="14"/>
    <x v="302"/>
    <s v="1630"/>
    <s v="Åfjord"/>
    <s v="1"/>
    <s v="Menn"/>
    <x v="2"/>
    <x v="2"/>
    <x v="6"/>
    <x v="31"/>
  </r>
  <r>
    <x v="14"/>
    <s v="16"/>
    <x v="14"/>
    <x v="302"/>
    <s v="1630"/>
    <s v="Åfjord"/>
    <s v="1"/>
    <s v="Menn"/>
    <x v="3"/>
    <x v="3"/>
    <x v="6"/>
    <x v="85"/>
  </r>
  <r>
    <x v="14"/>
    <s v="16"/>
    <x v="14"/>
    <x v="302"/>
    <s v="1630"/>
    <s v="Åfjord"/>
    <s v="1"/>
    <s v="Menn"/>
    <x v="4"/>
    <x v="4"/>
    <x v="6"/>
    <x v="58"/>
  </r>
  <r>
    <x v="14"/>
    <s v="16"/>
    <x v="14"/>
    <x v="302"/>
    <s v="1630"/>
    <s v="Åfjord"/>
    <s v="1"/>
    <s v="Menn"/>
    <x v="5"/>
    <x v="5"/>
    <x v="6"/>
    <x v="56"/>
  </r>
  <r>
    <x v="14"/>
    <s v="16"/>
    <x v="14"/>
    <x v="302"/>
    <s v="1630"/>
    <s v="Åfjord"/>
    <s v="2"/>
    <s v="Kvinner"/>
    <x v="0"/>
    <x v="0"/>
    <x v="7"/>
    <x v="0"/>
  </r>
  <r>
    <x v="14"/>
    <s v="16"/>
    <x v="14"/>
    <x v="302"/>
    <s v="1630"/>
    <s v="Åfjord"/>
    <s v="2"/>
    <s v="Kvinner"/>
    <x v="1"/>
    <x v="1"/>
    <x v="7"/>
    <x v="12"/>
  </r>
  <r>
    <x v="14"/>
    <s v="16"/>
    <x v="14"/>
    <x v="302"/>
    <s v="1630"/>
    <s v="Åfjord"/>
    <s v="2"/>
    <s v="Kvinner"/>
    <x v="2"/>
    <x v="2"/>
    <x v="7"/>
    <x v="15"/>
  </r>
  <r>
    <x v="14"/>
    <s v="16"/>
    <x v="14"/>
    <x v="302"/>
    <s v="1630"/>
    <s v="Åfjord"/>
    <s v="2"/>
    <s v="Kvinner"/>
    <x v="3"/>
    <x v="3"/>
    <x v="7"/>
    <x v="55"/>
  </r>
  <r>
    <x v="14"/>
    <s v="16"/>
    <x v="14"/>
    <x v="302"/>
    <s v="1630"/>
    <s v="Åfjord"/>
    <s v="2"/>
    <s v="Kvinner"/>
    <x v="4"/>
    <x v="4"/>
    <x v="7"/>
    <x v="6"/>
  </r>
  <r>
    <x v="14"/>
    <s v="16"/>
    <x v="14"/>
    <x v="302"/>
    <s v="1630"/>
    <s v="Åfjord"/>
    <s v="2"/>
    <s v="Kvinner"/>
    <x v="5"/>
    <x v="5"/>
    <x v="7"/>
    <x v="1"/>
  </r>
  <r>
    <x v="14"/>
    <s v="16"/>
    <x v="14"/>
    <x v="302"/>
    <s v="1630"/>
    <s v="Åfjord"/>
    <s v="1"/>
    <s v="Menn"/>
    <x v="0"/>
    <x v="0"/>
    <x v="7"/>
    <x v="14"/>
  </r>
  <r>
    <x v="14"/>
    <s v="16"/>
    <x v="14"/>
    <x v="302"/>
    <s v="1630"/>
    <s v="Åfjord"/>
    <s v="1"/>
    <s v="Menn"/>
    <x v="1"/>
    <x v="1"/>
    <x v="7"/>
    <x v="4"/>
  </r>
  <r>
    <x v="14"/>
    <s v="16"/>
    <x v="14"/>
    <x v="302"/>
    <s v="1630"/>
    <s v="Åfjord"/>
    <s v="1"/>
    <s v="Menn"/>
    <x v="2"/>
    <x v="2"/>
    <x v="7"/>
    <x v="30"/>
  </r>
  <r>
    <x v="14"/>
    <s v="16"/>
    <x v="14"/>
    <x v="302"/>
    <s v="1630"/>
    <s v="Åfjord"/>
    <s v="1"/>
    <s v="Menn"/>
    <x v="3"/>
    <x v="3"/>
    <x v="7"/>
    <x v="17"/>
  </r>
  <r>
    <x v="14"/>
    <s v="16"/>
    <x v="14"/>
    <x v="302"/>
    <s v="1630"/>
    <s v="Åfjord"/>
    <s v="1"/>
    <s v="Menn"/>
    <x v="4"/>
    <x v="4"/>
    <x v="7"/>
    <x v="22"/>
  </r>
  <r>
    <x v="14"/>
    <s v="16"/>
    <x v="14"/>
    <x v="302"/>
    <s v="1630"/>
    <s v="Åfjord"/>
    <s v="1"/>
    <s v="Menn"/>
    <x v="5"/>
    <x v="5"/>
    <x v="7"/>
    <x v="4"/>
  </r>
  <r>
    <x v="14"/>
    <s v="16"/>
    <x v="14"/>
    <x v="303"/>
    <s v="1632"/>
    <s v="Roan"/>
    <s v="2"/>
    <s v="Kvinner"/>
    <x v="0"/>
    <x v="0"/>
    <x v="0"/>
    <x v="5"/>
  </r>
  <r>
    <x v="14"/>
    <s v="16"/>
    <x v="14"/>
    <x v="303"/>
    <s v="1632"/>
    <s v="Roan"/>
    <s v="2"/>
    <s v="Kvinner"/>
    <x v="1"/>
    <x v="1"/>
    <x v="0"/>
    <x v="23"/>
  </r>
  <r>
    <x v="14"/>
    <s v="16"/>
    <x v="14"/>
    <x v="303"/>
    <s v="1632"/>
    <s v="Roan"/>
    <s v="2"/>
    <s v="Kvinner"/>
    <x v="2"/>
    <x v="2"/>
    <x v="0"/>
    <x v="21"/>
  </r>
  <r>
    <x v="14"/>
    <s v="16"/>
    <x v="14"/>
    <x v="303"/>
    <s v="1632"/>
    <s v="Roan"/>
    <s v="2"/>
    <s v="Kvinner"/>
    <x v="3"/>
    <x v="3"/>
    <x v="0"/>
    <x v="5"/>
  </r>
  <r>
    <x v="14"/>
    <s v="16"/>
    <x v="14"/>
    <x v="303"/>
    <s v="1632"/>
    <s v="Roan"/>
    <s v="2"/>
    <s v="Kvinner"/>
    <x v="4"/>
    <x v="4"/>
    <x v="0"/>
    <x v="13"/>
  </r>
  <r>
    <x v="14"/>
    <s v="16"/>
    <x v="14"/>
    <x v="303"/>
    <s v="1632"/>
    <s v="Roan"/>
    <s v="2"/>
    <s v="Kvinner"/>
    <x v="5"/>
    <x v="5"/>
    <x v="0"/>
    <x v="23"/>
  </r>
  <r>
    <x v="14"/>
    <s v="16"/>
    <x v="14"/>
    <x v="303"/>
    <s v="1632"/>
    <s v="Roan"/>
    <s v="1"/>
    <s v="Menn"/>
    <x v="0"/>
    <x v="0"/>
    <x v="0"/>
    <x v="21"/>
  </r>
  <r>
    <x v="14"/>
    <s v="16"/>
    <x v="14"/>
    <x v="303"/>
    <s v="1632"/>
    <s v="Roan"/>
    <s v="1"/>
    <s v="Menn"/>
    <x v="1"/>
    <x v="1"/>
    <x v="0"/>
    <x v="5"/>
  </r>
  <r>
    <x v="14"/>
    <s v="16"/>
    <x v="14"/>
    <x v="303"/>
    <s v="1632"/>
    <s v="Roan"/>
    <s v="1"/>
    <s v="Menn"/>
    <x v="2"/>
    <x v="2"/>
    <x v="0"/>
    <x v="46"/>
  </r>
  <r>
    <x v="14"/>
    <s v="16"/>
    <x v="14"/>
    <x v="303"/>
    <s v="1632"/>
    <s v="Roan"/>
    <s v="1"/>
    <s v="Menn"/>
    <x v="3"/>
    <x v="3"/>
    <x v="0"/>
    <x v="35"/>
  </r>
  <r>
    <x v="14"/>
    <s v="16"/>
    <x v="14"/>
    <x v="303"/>
    <s v="1632"/>
    <s v="Roan"/>
    <s v="1"/>
    <s v="Menn"/>
    <x v="4"/>
    <x v="4"/>
    <x v="0"/>
    <x v="16"/>
  </r>
  <r>
    <x v="14"/>
    <s v="16"/>
    <x v="14"/>
    <x v="303"/>
    <s v="1632"/>
    <s v="Roan"/>
    <s v="1"/>
    <s v="Menn"/>
    <x v="5"/>
    <x v="5"/>
    <x v="0"/>
    <x v="6"/>
  </r>
  <r>
    <x v="14"/>
    <s v="16"/>
    <x v="14"/>
    <x v="303"/>
    <s v="1632"/>
    <s v="Roan"/>
    <s v="2"/>
    <s v="Kvinner"/>
    <x v="0"/>
    <x v="0"/>
    <x v="1"/>
    <x v="12"/>
  </r>
  <r>
    <x v="14"/>
    <s v="16"/>
    <x v="14"/>
    <x v="303"/>
    <s v="1632"/>
    <s v="Roan"/>
    <s v="2"/>
    <s v="Kvinner"/>
    <x v="1"/>
    <x v="1"/>
    <x v="1"/>
    <x v="0"/>
  </r>
  <r>
    <x v="14"/>
    <s v="16"/>
    <x v="14"/>
    <x v="303"/>
    <s v="1632"/>
    <s v="Roan"/>
    <s v="2"/>
    <s v="Kvinner"/>
    <x v="2"/>
    <x v="2"/>
    <x v="1"/>
    <x v="15"/>
  </r>
  <r>
    <x v="14"/>
    <s v="16"/>
    <x v="14"/>
    <x v="303"/>
    <s v="1632"/>
    <s v="Roan"/>
    <s v="2"/>
    <s v="Kvinner"/>
    <x v="3"/>
    <x v="3"/>
    <x v="1"/>
    <x v="21"/>
  </r>
  <r>
    <x v="14"/>
    <s v="16"/>
    <x v="14"/>
    <x v="303"/>
    <s v="1632"/>
    <s v="Roan"/>
    <s v="2"/>
    <s v="Kvinner"/>
    <x v="4"/>
    <x v="4"/>
    <x v="1"/>
    <x v="13"/>
  </r>
  <r>
    <x v="14"/>
    <s v="16"/>
    <x v="14"/>
    <x v="303"/>
    <s v="1632"/>
    <s v="Roan"/>
    <s v="2"/>
    <s v="Kvinner"/>
    <x v="5"/>
    <x v="5"/>
    <x v="1"/>
    <x v="23"/>
  </r>
  <r>
    <x v="14"/>
    <s v="16"/>
    <x v="14"/>
    <x v="303"/>
    <s v="1632"/>
    <s v="Roan"/>
    <s v="1"/>
    <s v="Menn"/>
    <x v="0"/>
    <x v="0"/>
    <x v="1"/>
    <x v="13"/>
  </r>
  <r>
    <x v="14"/>
    <s v="16"/>
    <x v="14"/>
    <x v="303"/>
    <s v="1632"/>
    <s v="Roan"/>
    <s v="1"/>
    <s v="Menn"/>
    <x v="1"/>
    <x v="1"/>
    <x v="1"/>
    <x v="1"/>
  </r>
  <r>
    <x v="14"/>
    <s v="16"/>
    <x v="14"/>
    <x v="303"/>
    <s v="1632"/>
    <s v="Roan"/>
    <s v="1"/>
    <s v="Menn"/>
    <x v="2"/>
    <x v="2"/>
    <x v="1"/>
    <x v="46"/>
  </r>
  <r>
    <x v="14"/>
    <s v="16"/>
    <x v="14"/>
    <x v="303"/>
    <s v="1632"/>
    <s v="Roan"/>
    <s v="1"/>
    <s v="Menn"/>
    <x v="3"/>
    <x v="3"/>
    <x v="1"/>
    <x v="32"/>
  </r>
  <r>
    <x v="14"/>
    <s v="16"/>
    <x v="14"/>
    <x v="303"/>
    <s v="1632"/>
    <s v="Roan"/>
    <s v="1"/>
    <s v="Menn"/>
    <x v="4"/>
    <x v="4"/>
    <x v="1"/>
    <x v="27"/>
  </r>
  <r>
    <x v="14"/>
    <s v="16"/>
    <x v="14"/>
    <x v="303"/>
    <s v="1632"/>
    <s v="Roan"/>
    <s v="1"/>
    <s v="Menn"/>
    <x v="5"/>
    <x v="5"/>
    <x v="1"/>
    <x v="6"/>
  </r>
  <r>
    <x v="14"/>
    <s v="16"/>
    <x v="14"/>
    <x v="303"/>
    <s v="1632"/>
    <s v="Roan"/>
    <s v="2"/>
    <s v="Kvinner"/>
    <x v="0"/>
    <x v="0"/>
    <x v="2"/>
    <x v="12"/>
  </r>
  <r>
    <x v="14"/>
    <s v="16"/>
    <x v="14"/>
    <x v="303"/>
    <s v="1632"/>
    <s v="Roan"/>
    <s v="2"/>
    <s v="Kvinner"/>
    <x v="1"/>
    <x v="1"/>
    <x v="2"/>
    <x v="19"/>
  </r>
  <r>
    <x v="14"/>
    <s v="16"/>
    <x v="14"/>
    <x v="303"/>
    <s v="1632"/>
    <s v="Roan"/>
    <s v="2"/>
    <s v="Kvinner"/>
    <x v="2"/>
    <x v="2"/>
    <x v="2"/>
    <x v="7"/>
  </r>
  <r>
    <x v="14"/>
    <s v="16"/>
    <x v="14"/>
    <x v="303"/>
    <s v="1632"/>
    <s v="Roan"/>
    <s v="2"/>
    <s v="Kvinner"/>
    <x v="3"/>
    <x v="3"/>
    <x v="2"/>
    <x v="15"/>
  </r>
  <r>
    <x v="14"/>
    <s v="16"/>
    <x v="14"/>
    <x v="303"/>
    <s v="1632"/>
    <s v="Roan"/>
    <s v="2"/>
    <s v="Kvinner"/>
    <x v="4"/>
    <x v="4"/>
    <x v="2"/>
    <x v="5"/>
  </r>
  <r>
    <x v="14"/>
    <s v="16"/>
    <x v="14"/>
    <x v="303"/>
    <s v="1632"/>
    <s v="Roan"/>
    <s v="2"/>
    <s v="Kvinner"/>
    <x v="5"/>
    <x v="5"/>
    <x v="2"/>
    <x v="23"/>
  </r>
  <r>
    <x v="14"/>
    <s v="16"/>
    <x v="14"/>
    <x v="303"/>
    <s v="1632"/>
    <s v="Roan"/>
    <s v="1"/>
    <s v="Menn"/>
    <x v="0"/>
    <x v="0"/>
    <x v="2"/>
    <x v="14"/>
  </r>
  <r>
    <x v="14"/>
    <s v="16"/>
    <x v="14"/>
    <x v="303"/>
    <s v="1632"/>
    <s v="Roan"/>
    <s v="1"/>
    <s v="Menn"/>
    <x v="1"/>
    <x v="1"/>
    <x v="2"/>
    <x v="12"/>
  </r>
  <r>
    <x v="14"/>
    <s v="16"/>
    <x v="14"/>
    <x v="303"/>
    <s v="1632"/>
    <s v="Roan"/>
    <s v="1"/>
    <s v="Menn"/>
    <x v="2"/>
    <x v="2"/>
    <x v="2"/>
    <x v="11"/>
  </r>
  <r>
    <x v="14"/>
    <s v="16"/>
    <x v="14"/>
    <x v="303"/>
    <s v="1632"/>
    <s v="Roan"/>
    <s v="1"/>
    <s v="Menn"/>
    <x v="3"/>
    <x v="3"/>
    <x v="2"/>
    <x v="50"/>
  </r>
  <r>
    <x v="14"/>
    <s v="16"/>
    <x v="14"/>
    <x v="303"/>
    <s v="1632"/>
    <s v="Roan"/>
    <s v="1"/>
    <s v="Menn"/>
    <x v="4"/>
    <x v="4"/>
    <x v="2"/>
    <x v="51"/>
  </r>
  <r>
    <x v="14"/>
    <s v="16"/>
    <x v="14"/>
    <x v="303"/>
    <s v="1632"/>
    <s v="Roan"/>
    <s v="1"/>
    <s v="Menn"/>
    <x v="5"/>
    <x v="5"/>
    <x v="2"/>
    <x v="13"/>
  </r>
  <r>
    <x v="14"/>
    <s v="16"/>
    <x v="14"/>
    <x v="303"/>
    <s v="1632"/>
    <s v="Roan"/>
    <s v="2"/>
    <s v="Kvinner"/>
    <x v="0"/>
    <x v="0"/>
    <x v="3"/>
    <x v="5"/>
  </r>
  <r>
    <x v="14"/>
    <s v="16"/>
    <x v="14"/>
    <x v="303"/>
    <s v="1632"/>
    <s v="Roan"/>
    <s v="2"/>
    <s v="Kvinner"/>
    <x v="1"/>
    <x v="1"/>
    <x v="3"/>
    <x v="19"/>
  </r>
  <r>
    <x v="14"/>
    <s v="16"/>
    <x v="14"/>
    <x v="303"/>
    <s v="1632"/>
    <s v="Roan"/>
    <s v="2"/>
    <s v="Kvinner"/>
    <x v="2"/>
    <x v="2"/>
    <x v="3"/>
    <x v="6"/>
  </r>
  <r>
    <x v="14"/>
    <s v="16"/>
    <x v="14"/>
    <x v="303"/>
    <s v="1632"/>
    <s v="Roan"/>
    <s v="2"/>
    <s v="Kvinner"/>
    <x v="3"/>
    <x v="3"/>
    <x v="3"/>
    <x v="40"/>
  </r>
  <r>
    <x v="14"/>
    <s v="16"/>
    <x v="14"/>
    <x v="303"/>
    <s v="1632"/>
    <s v="Roan"/>
    <s v="2"/>
    <s v="Kvinner"/>
    <x v="4"/>
    <x v="4"/>
    <x v="3"/>
    <x v="7"/>
  </r>
  <r>
    <x v="14"/>
    <s v="16"/>
    <x v="14"/>
    <x v="303"/>
    <s v="1632"/>
    <s v="Roan"/>
    <s v="2"/>
    <s v="Kvinner"/>
    <x v="5"/>
    <x v="5"/>
    <x v="3"/>
    <x v="39"/>
  </r>
  <r>
    <x v="14"/>
    <s v="16"/>
    <x v="14"/>
    <x v="303"/>
    <s v="1632"/>
    <s v="Roan"/>
    <s v="1"/>
    <s v="Menn"/>
    <x v="0"/>
    <x v="0"/>
    <x v="3"/>
    <x v="6"/>
  </r>
  <r>
    <x v="14"/>
    <s v="16"/>
    <x v="14"/>
    <x v="303"/>
    <s v="1632"/>
    <s v="Roan"/>
    <s v="1"/>
    <s v="Menn"/>
    <x v="1"/>
    <x v="1"/>
    <x v="3"/>
    <x v="15"/>
  </r>
  <r>
    <x v="14"/>
    <s v="16"/>
    <x v="14"/>
    <x v="303"/>
    <s v="1632"/>
    <s v="Roan"/>
    <s v="1"/>
    <s v="Menn"/>
    <x v="2"/>
    <x v="2"/>
    <x v="3"/>
    <x v="27"/>
  </r>
  <r>
    <x v="14"/>
    <s v="16"/>
    <x v="14"/>
    <x v="303"/>
    <s v="1632"/>
    <s v="Roan"/>
    <s v="1"/>
    <s v="Menn"/>
    <x v="3"/>
    <x v="3"/>
    <x v="3"/>
    <x v="25"/>
  </r>
  <r>
    <x v="14"/>
    <s v="16"/>
    <x v="14"/>
    <x v="303"/>
    <s v="1632"/>
    <s v="Roan"/>
    <s v="1"/>
    <s v="Menn"/>
    <x v="4"/>
    <x v="4"/>
    <x v="3"/>
    <x v="56"/>
  </r>
  <r>
    <x v="14"/>
    <s v="16"/>
    <x v="14"/>
    <x v="303"/>
    <s v="1632"/>
    <s v="Roan"/>
    <s v="1"/>
    <s v="Menn"/>
    <x v="5"/>
    <x v="5"/>
    <x v="3"/>
    <x v="21"/>
  </r>
  <r>
    <x v="14"/>
    <s v="16"/>
    <x v="14"/>
    <x v="303"/>
    <s v="1632"/>
    <s v="Roan"/>
    <s v="2"/>
    <s v="Kvinner"/>
    <x v="0"/>
    <x v="0"/>
    <x v="4"/>
    <x v="1"/>
  </r>
  <r>
    <x v="14"/>
    <s v="16"/>
    <x v="14"/>
    <x v="303"/>
    <s v="1632"/>
    <s v="Roan"/>
    <s v="2"/>
    <s v="Kvinner"/>
    <x v="1"/>
    <x v="1"/>
    <x v="4"/>
    <x v="19"/>
  </r>
  <r>
    <x v="14"/>
    <s v="16"/>
    <x v="14"/>
    <x v="303"/>
    <s v="1632"/>
    <s v="Roan"/>
    <s v="2"/>
    <s v="Kvinner"/>
    <x v="2"/>
    <x v="2"/>
    <x v="4"/>
    <x v="5"/>
  </r>
  <r>
    <x v="14"/>
    <s v="16"/>
    <x v="14"/>
    <x v="303"/>
    <s v="1632"/>
    <s v="Roan"/>
    <s v="2"/>
    <s v="Kvinner"/>
    <x v="3"/>
    <x v="3"/>
    <x v="4"/>
    <x v="15"/>
  </r>
  <r>
    <x v="14"/>
    <s v="16"/>
    <x v="14"/>
    <x v="303"/>
    <s v="1632"/>
    <s v="Roan"/>
    <s v="2"/>
    <s v="Kvinner"/>
    <x v="4"/>
    <x v="4"/>
    <x v="4"/>
    <x v="12"/>
  </r>
  <r>
    <x v="14"/>
    <s v="16"/>
    <x v="14"/>
    <x v="303"/>
    <s v="1632"/>
    <s v="Roan"/>
    <s v="2"/>
    <s v="Kvinner"/>
    <x v="5"/>
    <x v="5"/>
    <x v="4"/>
    <x v="39"/>
  </r>
  <r>
    <x v="14"/>
    <s v="16"/>
    <x v="14"/>
    <x v="303"/>
    <s v="1632"/>
    <s v="Roan"/>
    <s v="1"/>
    <s v="Menn"/>
    <x v="0"/>
    <x v="0"/>
    <x v="4"/>
    <x v="6"/>
  </r>
  <r>
    <x v="14"/>
    <s v="16"/>
    <x v="14"/>
    <x v="303"/>
    <s v="1632"/>
    <s v="Roan"/>
    <s v="1"/>
    <s v="Menn"/>
    <x v="1"/>
    <x v="1"/>
    <x v="4"/>
    <x v="19"/>
  </r>
  <r>
    <x v="14"/>
    <s v="16"/>
    <x v="14"/>
    <x v="303"/>
    <s v="1632"/>
    <s v="Roan"/>
    <s v="1"/>
    <s v="Menn"/>
    <x v="2"/>
    <x v="2"/>
    <x v="4"/>
    <x v="32"/>
  </r>
  <r>
    <x v="14"/>
    <s v="16"/>
    <x v="14"/>
    <x v="303"/>
    <s v="1632"/>
    <s v="Roan"/>
    <s v="1"/>
    <s v="Menn"/>
    <x v="3"/>
    <x v="3"/>
    <x v="4"/>
    <x v="31"/>
  </r>
  <r>
    <x v="14"/>
    <s v="16"/>
    <x v="14"/>
    <x v="303"/>
    <s v="1632"/>
    <s v="Roan"/>
    <s v="1"/>
    <s v="Menn"/>
    <x v="4"/>
    <x v="4"/>
    <x v="4"/>
    <x v="4"/>
  </r>
  <r>
    <x v="14"/>
    <s v="16"/>
    <x v="14"/>
    <x v="303"/>
    <s v="1632"/>
    <s v="Roan"/>
    <s v="1"/>
    <s v="Menn"/>
    <x v="5"/>
    <x v="5"/>
    <x v="4"/>
    <x v="2"/>
  </r>
  <r>
    <x v="14"/>
    <s v="16"/>
    <x v="14"/>
    <x v="303"/>
    <s v="1632"/>
    <s v="Roan"/>
    <s v="2"/>
    <s v="Kvinner"/>
    <x v="0"/>
    <x v="0"/>
    <x v="5"/>
    <x v="1"/>
  </r>
  <r>
    <x v="14"/>
    <s v="16"/>
    <x v="14"/>
    <x v="303"/>
    <s v="1632"/>
    <s v="Roan"/>
    <s v="2"/>
    <s v="Kvinner"/>
    <x v="1"/>
    <x v="1"/>
    <x v="5"/>
    <x v="19"/>
  </r>
  <r>
    <x v="14"/>
    <s v="16"/>
    <x v="14"/>
    <x v="303"/>
    <s v="1632"/>
    <s v="Roan"/>
    <s v="2"/>
    <s v="Kvinner"/>
    <x v="2"/>
    <x v="2"/>
    <x v="5"/>
    <x v="12"/>
  </r>
  <r>
    <x v="14"/>
    <s v="16"/>
    <x v="14"/>
    <x v="303"/>
    <s v="1632"/>
    <s v="Roan"/>
    <s v="2"/>
    <s v="Kvinner"/>
    <x v="3"/>
    <x v="3"/>
    <x v="5"/>
    <x v="2"/>
  </r>
  <r>
    <x v="14"/>
    <s v="16"/>
    <x v="14"/>
    <x v="303"/>
    <s v="1632"/>
    <s v="Roan"/>
    <s v="2"/>
    <s v="Kvinner"/>
    <x v="4"/>
    <x v="4"/>
    <x v="5"/>
    <x v="12"/>
  </r>
  <r>
    <x v="14"/>
    <s v="16"/>
    <x v="14"/>
    <x v="303"/>
    <s v="1632"/>
    <s v="Roan"/>
    <s v="2"/>
    <s v="Kvinner"/>
    <x v="5"/>
    <x v="5"/>
    <x v="5"/>
    <x v="23"/>
  </r>
  <r>
    <x v="14"/>
    <s v="16"/>
    <x v="14"/>
    <x v="303"/>
    <s v="1632"/>
    <s v="Roan"/>
    <s v="1"/>
    <s v="Menn"/>
    <x v="0"/>
    <x v="0"/>
    <x v="5"/>
    <x v="7"/>
  </r>
  <r>
    <x v="14"/>
    <s v="16"/>
    <x v="14"/>
    <x v="303"/>
    <s v="1632"/>
    <s v="Roan"/>
    <s v="1"/>
    <s v="Menn"/>
    <x v="1"/>
    <x v="1"/>
    <x v="5"/>
    <x v="19"/>
  </r>
  <r>
    <x v="14"/>
    <s v="16"/>
    <x v="14"/>
    <x v="303"/>
    <s v="1632"/>
    <s v="Roan"/>
    <s v="1"/>
    <s v="Menn"/>
    <x v="2"/>
    <x v="2"/>
    <x v="5"/>
    <x v="56"/>
  </r>
  <r>
    <x v="14"/>
    <s v="16"/>
    <x v="14"/>
    <x v="303"/>
    <s v="1632"/>
    <s v="Roan"/>
    <s v="1"/>
    <s v="Menn"/>
    <x v="3"/>
    <x v="3"/>
    <x v="5"/>
    <x v="38"/>
  </r>
  <r>
    <x v="14"/>
    <s v="16"/>
    <x v="14"/>
    <x v="303"/>
    <s v="1632"/>
    <s v="Roan"/>
    <s v="1"/>
    <s v="Menn"/>
    <x v="4"/>
    <x v="4"/>
    <x v="5"/>
    <x v="11"/>
  </r>
  <r>
    <x v="14"/>
    <s v="16"/>
    <x v="14"/>
    <x v="303"/>
    <s v="1632"/>
    <s v="Roan"/>
    <s v="1"/>
    <s v="Menn"/>
    <x v="5"/>
    <x v="5"/>
    <x v="5"/>
    <x v="2"/>
  </r>
  <r>
    <x v="14"/>
    <s v="16"/>
    <x v="14"/>
    <x v="303"/>
    <s v="1632"/>
    <s v="Roan"/>
    <s v="2"/>
    <s v="Kvinner"/>
    <x v="0"/>
    <x v="0"/>
    <x v="6"/>
    <x v="0"/>
  </r>
  <r>
    <x v="14"/>
    <s v="16"/>
    <x v="14"/>
    <x v="303"/>
    <s v="1632"/>
    <s v="Roan"/>
    <s v="2"/>
    <s v="Kvinner"/>
    <x v="1"/>
    <x v="1"/>
    <x v="6"/>
    <x v="1"/>
  </r>
  <r>
    <x v="14"/>
    <s v="16"/>
    <x v="14"/>
    <x v="303"/>
    <s v="1632"/>
    <s v="Roan"/>
    <s v="2"/>
    <s v="Kvinner"/>
    <x v="2"/>
    <x v="2"/>
    <x v="6"/>
    <x v="19"/>
  </r>
  <r>
    <x v="14"/>
    <s v="16"/>
    <x v="14"/>
    <x v="303"/>
    <s v="1632"/>
    <s v="Roan"/>
    <s v="2"/>
    <s v="Kvinner"/>
    <x v="3"/>
    <x v="3"/>
    <x v="6"/>
    <x v="36"/>
  </r>
  <r>
    <x v="14"/>
    <s v="16"/>
    <x v="14"/>
    <x v="303"/>
    <s v="1632"/>
    <s v="Roan"/>
    <s v="2"/>
    <s v="Kvinner"/>
    <x v="4"/>
    <x v="4"/>
    <x v="6"/>
    <x v="5"/>
  </r>
  <r>
    <x v="14"/>
    <s v="16"/>
    <x v="14"/>
    <x v="303"/>
    <s v="1632"/>
    <s v="Roan"/>
    <s v="2"/>
    <s v="Kvinner"/>
    <x v="5"/>
    <x v="5"/>
    <x v="6"/>
    <x v="0"/>
  </r>
  <r>
    <x v="14"/>
    <s v="16"/>
    <x v="14"/>
    <x v="303"/>
    <s v="1632"/>
    <s v="Roan"/>
    <s v="1"/>
    <s v="Menn"/>
    <x v="0"/>
    <x v="0"/>
    <x v="6"/>
    <x v="5"/>
  </r>
  <r>
    <x v="14"/>
    <s v="16"/>
    <x v="14"/>
    <x v="303"/>
    <s v="1632"/>
    <s v="Roan"/>
    <s v="1"/>
    <s v="Menn"/>
    <x v="1"/>
    <x v="1"/>
    <x v="6"/>
    <x v="5"/>
  </r>
  <r>
    <x v="14"/>
    <s v="16"/>
    <x v="14"/>
    <x v="303"/>
    <s v="1632"/>
    <s v="Roan"/>
    <s v="1"/>
    <s v="Menn"/>
    <x v="2"/>
    <x v="2"/>
    <x v="6"/>
    <x v="14"/>
  </r>
  <r>
    <x v="14"/>
    <s v="16"/>
    <x v="14"/>
    <x v="303"/>
    <s v="1632"/>
    <s v="Roan"/>
    <s v="1"/>
    <s v="Menn"/>
    <x v="3"/>
    <x v="3"/>
    <x v="6"/>
    <x v="16"/>
  </r>
  <r>
    <x v="14"/>
    <s v="16"/>
    <x v="14"/>
    <x v="303"/>
    <s v="1632"/>
    <s v="Roan"/>
    <s v="1"/>
    <s v="Menn"/>
    <x v="4"/>
    <x v="4"/>
    <x v="6"/>
    <x v="11"/>
  </r>
  <r>
    <x v="14"/>
    <s v="16"/>
    <x v="14"/>
    <x v="303"/>
    <s v="1632"/>
    <s v="Roan"/>
    <s v="1"/>
    <s v="Menn"/>
    <x v="5"/>
    <x v="5"/>
    <x v="6"/>
    <x v="21"/>
  </r>
  <r>
    <x v="14"/>
    <s v="16"/>
    <x v="14"/>
    <x v="303"/>
    <s v="1632"/>
    <s v="Roan"/>
    <s v="2"/>
    <s v="Kvinner"/>
    <x v="0"/>
    <x v="0"/>
    <x v="7"/>
    <x v="23"/>
  </r>
  <r>
    <x v="14"/>
    <s v="16"/>
    <x v="14"/>
    <x v="303"/>
    <s v="1632"/>
    <s v="Roan"/>
    <s v="2"/>
    <s v="Kvinner"/>
    <x v="1"/>
    <x v="1"/>
    <x v="7"/>
    <x v="1"/>
  </r>
  <r>
    <x v="14"/>
    <s v="16"/>
    <x v="14"/>
    <x v="303"/>
    <s v="1632"/>
    <s v="Roan"/>
    <s v="2"/>
    <s v="Kvinner"/>
    <x v="2"/>
    <x v="2"/>
    <x v="7"/>
    <x v="12"/>
  </r>
  <r>
    <x v="14"/>
    <s v="16"/>
    <x v="14"/>
    <x v="303"/>
    <s v="1632"/>
    <s v="Roan"/>
    <s v="2"/>
    <s v="Kvinner"/>
    <x v="3"/>
    <x v="3"/>
    <x v="7"/>
    <x v="13"/>
  </r>
  <r>
    <x v="14"/>
    <s v="16"/>
    <x v="14"/>
    <x v="303"/>
    <s v="1632"/>
    <s v="Roan"/>
    <s v="2"/>
    <s v="Kvinner"/>
    <x v="4"/>
    <x v="4"/>
    <x v="7"/>
    <x v="5"/>
  </r>
  <r>
    <x v="14"/>
    <s v="16"/>
    <x v="14"/>
    <x v="303"/>
    <s v="1632"/>
    <s v="Roan"/>
    <s v="2"/>
    <s v="Kvinner"/>
    <x v="5"/>
    <x v="5"/>
    <x v="7"/>
    <x v="12"/>
  </r>
  <r>
    <x v="14"/>
    <s v="16"/>
    <x v="14"/>
    <x v="303"/>
    <s v="1632"/>
    <s v="Roan"/>
    <s v="1"/>
    <s v="Menn"/>
    <x v="0"/>
    <x v="0"/>
    <x v="7"/>
    <x v="19"/>
  </r>
  <r>
    <x v="14"/>
    <s v="16"/>
    <x v="14"/>
    <x v="303"/>
    <s v="1632"/>
    <s v="Roan"/>
    <s v="1"/>
    <s v="Menn"/>
    <x v="1"/>
    <x v="1"/>
    <x v="7"/>
    <x v="7"/>
  </r>
  <r>
    <x v="14"/>
    <s v="16"/>
    <x v="14"/>
    <x v="303"/>
    <s v="1632"/>
    <s v="Roan"/>
    <s v="1"/>
    <s v="Menn"/>
    <x v="2"/>
    <x v="2"/>
    <x v="7"/>
    <x v="24"/>
  </r>
  <r>
    <x v="14"/>
    <s v="16"/>
    <x v="14"/>
    <x v="303"/>
    <s v="1632"/>
    <s v="Roan"/>
    <s v="1"/>
    <s v="Menn"/>
    <x v="3"/>
    <x v="3"/>
    <x v="7"/>
    <x v="41"/>
  </r>
  <r>
    <x v="14"/>
    <s v="16"/>
    <x v="14"/>
    <x v="303"/>
    <s v="1632"/>
    <s v="Roan"/>
    <s v="1"/>
    <s v="Menn"/>
    <x v="4"/>
    <x v="4"/>
    <x v="7"/>
    <x v="3"/>
  </r>
  <r>
    <x v="14"/>
    <s v="16"/>
    <x v="14"/>
    <x v="303"/>
    <s v="1632"/>
    <s v="Roan"/>
    <s v="1"/>
    <s v="Menn"/>
    <x v="5"/>
    <x v="5"/>
    <x v="7"/>
    <x v="2"/>
  </r>
  <r>
    <x v="14"/>
    <s v="16"/>
    <x v="14"/>
    <x v="304"/>
    <s v="1633"/>
    <s v="Osen"/>
    <s v="2"/>
    <s v="Kvinner"/>
    <x v="0"/>
    <x v="0"/>
    <x v="0"/>
    <x v="0"/>
  </r>
  <r>
    <x v="14"/>
    <s v="16"/>
    <x v="14"/>
    <x v="304"/>
    <s v="1633"/>
    <s v="Osen"/>
    <s v="2"/>
    <s v="Kvinner"/>
    <x v="1"/>
    <x v="1"/>
    <x v="0"/>
    <x v="23"/>
  </r>
  <r>
    <x v="14"/>
    <s v="16"/>
    <x v="14"/>
    <x v="304"/>
    <s v="1633"/>
    <s v="Osen"/>
    <s v="2"/>
    <s v="Kvinner"/>
    <x v="2"/>
    <x v="2"/>
    <x v="0"/>
    <x v="0"/>
  </r>
  <r>
    <x v="14"/>
    <s v="16"/>
    <x v="14"/>
    <x v="304"/>
    <s v="1633"/>
    <s v="Osen"/>
    <s v="2"/>
    <s v="Kvinner"/>
    <x v="3"/>
    <x v="3"/>
    <x v="0"/>
    <x v="5"/>
  </r>
  <r>
    <x v="14"/>
    <s v="16"/>
    <x v="14"/>
    <x v="304"/>
    <s v="1633"/>
    <s v="Osen"/>
    <s v="2"/>
    <s v="Kvinner"/>
    <x v="4"/>
    <x v="4"/>
    <x v="0"/>
    <x v="23"/>
  </r>
  <r>
    <x v="14"/>
    <s v="16"/>
    <x v="14"/>
    <x v="304"/>
    <s v="1633"/>
    <s v="Osen"/>
    <s v="2"/>
    <s v="Kvinner"/>
    <x v="5"/>
    <x v="5"/>
    <x v="0"/>
    <x v="39"/>
  </r>
  <r>
    <x v="14"/>
    <s v="16"/>
    <x v="14"/>
    <x v="304"/>
    <s v="1633"/>
    <s v="Osen"/>
    <s v="1"/>
    <s v="Menn"/>
    <x v="0"/>
    <x v="0"/>
    <x v="0"/>
    <x v="1"/>
  </r>
  <r>
    <x v="14"/>
    <s v="16"/>
    <x v="14"/>
    <x v="304"/>
    <s v="1633"/>
    <s v="Osen"/>
    <s v="1"/>
    <s v="Menn"/>
    <x v="1"/>
    <x v="1"/>
    <x v="0"/>
    <x v="5"/>
  </r>
  <r>
    <x v="14"/>
    <s v="16"/>
    <x v="14"/>
    <x v="304"/>
    <s v="1633"/>
    <s v="Osen"/>
    <s v="1"/>
    <s v="Menn"/>
    <x v="2"/>
    <x v="2"/>
    <x v="0"/>
    <x v="14"/>
  </r>
  <r>
    <x v="14"/>
    <s v="16"/>
    <x v="14"/>
    <x v="304"/>
    <s v="1633"/>
    <s v="Osen"/>
    <s v="1"/>
    <s v="Menn"/>
    <x v="3"/>
    <x v="3"/>
    <x v="0"/>
    <x v="55"/>
  </r>
  <r>
    <x v="14"/>
    <s v="16"/>
    <x v="14"/>
    <x v="304"/>
    <s v="1633"/>
    <s v="Osen"/>
    <s v="1"/>
    <s v="Menn"/>
    <x v="4"/>
    <x v="4"/>
    <x v="0"/>
    <x v="20"/>
  </r>
  <r>
    <x v="14"/>
    <s v="16"/>
    <x v="14"/>
    <x v="304"/>
    <s v="1633"/>
    <s v="Osen"/>
    <s v="1"/>
    <s v="Menn"/>
    <x v="5"/>
    <x v="5"/>
    <x v="0"/>
    <x v="13"/>
  </r>
  <r>
    <x v="14"/>
    <s v="16"/>
    <x v="14"/>
    <x v="304"/>
    <s v="1633"/>
    <s v="Osen"/>
    <s v="2"/>
    <s v="Kvinner"/>
    <x v="0"/>
    <x v="0"/>
    <x v="1"/>
    <x v="23"/>
  </r>
  <r>
    <x v="14"/>
    <s v="16"/>
    <x v="14"/>
    <x v="304"/>
    <s v="1633"/>
    <s v="Osen"/>
    <s v="2"/>
    <s v="Kvinner"/>
    <x v="1"/>
    <x v="1"/>
    <x v="1"/>
    <x v="23"/>
  </r>
  <r>
    <x v="14"/>
    <s v="16"/>
    <x v="14"/>
    <x v="304"/>
    <s v="1633"/>
    <s v="Osen"/>
    <s v="2"/>
    <s v="Kvinner"/>
    <x v="2"/>
    <x v="2"/>
    <x v="1"/>
    <x v="1"/>
  </r>
  <r>
    <x v="14"/>
    <s v="16"/>
    <x v="14"/>
    <x v="304"/>
    <s v="1633"/>
    <s v="Osen"/>
    <s v="2"/>
    <s v="Kvinner"/>
    <x v="3"/>
    <x v="3"/>
    <x v="1"/>
    <x v="5"/>
  </r>
  <r>
    <x v="14"/>
    <s v="16"/>
    <x v="14"/>
    <x v="304"/>
    <s v="1633"/>
    <s v="Osen"/>
    <s v="2"/>
    <s v="Kvinner"/>
    <x v="4"/>
    <x v="4"/>
    <x v="1"/>
    <x v="39"/>
  </r>
  <r>
    <x v="14"/>
    <s v="16"/>
    <x v="14"/>
    <x v="304"/>
    <s v="1633"/>
    <s v="Osen"/>
    <s v="2"/>
    <s v="Kvinner"/>
    <x v="5"/>
    <x v="5"/>
    <x v="1"/>
    <x v="39"/>
  </r>
  <r>
    <x v="14"/>
    <s v="16"/>
    <x v="14"/>
    <x v="304"/>
    <s v="1633"/>
    <s v="Osen"/>
    <s v="1"/>
    <s v="Menn"/>
    <x v="0"/>
    <x v="0"/>
    <x v="1"/>
    <x v="19"/>
  </r>
  <r>
    <x v="14"/>
    <s v="16"/>
    <x v="14"/>
    <x v="304"/>
    <s v="1633"/>
    <s v="Osen"/>
    <s v="1"/>
    <s v="Menn"/>
    <x v="1"/>
    <x v="1"/>
    <x v="1"/>
    <x v="19"/>
  </r>
  <r>
    <x v="14"/>
    <s v="16"/>
    <x v="14"/>
    <x v="304"/>
    <s v="1633"/>
    <s v="Osen"/>
    <s v="1"/>
    <s v="Menn"/>
    <x v="2"/>
    <x v="2"/>
    <x v="1"/>
    <x v="20"/>
  </r>
  <r>
    <x v="14"/>
    <s v="16"/>
    <x v="14"/>
    <x v="304"/>
    <s v="1633"/>
    <s v="Osen"/>
    <s v="1"/>
    <s v="Menn"/>
    <x v="3"/>
    <x v="3"/>
    <x v="1"/>
    <x v="40"/>
  </r>
  <r>
    <x v="14"/>
    <s v="16"/>
    <x v="14"/>
    <x v="304"/>
    <s v="1633"/>
    <s v="Osen"/>
    <s v="1"/>
    <s v="Menn"/>
    <x v="4"/>
    <x v="4"/>
    <x v="1"/>
    <x v="40"/>
  </r>
  <r>
    <x v="14"/>
    <s v="16"/>
    <x v="14"/>
    <x v="304"/>
    <s v="1633"/>
    <s v="Osen"/>
    <s v="1"/>
    <s v="Menn"/>
    <x v="5"/>
    <x v="5"/>
    <x v="1"/>
    <x v="12"/>
  </r>
  <r>
    <x v="14"/>
    <s v="16"/>
    <x v="14"/>
    <x v="304"/>
    <s v="1633"/>
    <s v="Osen"/>
    <s v="2"/>
    <s v="Kvinner"/>
    <x v="0"/>
    <x v="0"/>
    <x v="2"/>
    <x v="23"/>
  </r>
  <r>
    <x v="14"/>
    <s v="16"/>
    <x v="14"/>
    <x v="304"/>
    <s v="1633"/>
    <s v="Osen"/>
    <s v="2"/>
    <s v="Kvinner"/>
    <x v="1"/>
    <x v="1"/>
    <x v="2"/>
    <x v="39"/>
  </r>
  <r>
    <x v="14"/>
    <s v="16"/>
    <x v="14"/>
    <x v="304"/>
    <s v="1633"/>
    <s v="Osen"/>
    <s v="2"/>
    <s v="Kvinner"/>
    <x v="2"/>
    <x v="2"/>
    <x v="2"/>
    <x v="23"/>
  </r>
  <r>
    <x v="14"/>
    <s v="16"/>
    <x v="14"/>
    <x v="304"/>
    <s v="1633"/>
    <s v="Osen"/>
    <s v="2"/>
    <s v="Kvinner"/>
    <x v="3"/>
    <x v="3"/>
    <x v="2"/>
    <x v="7"/>
  </r>
  <r>
    <x v="14"/>
    <s v="16"/>
    <x v="14"/>
    <x v="304"/>
    <s v="1633"/>
    <s v="Osen"/>
    <s v="2"/>
    <s v="Kvinner"/>
    <x v="4"/>
    <x v="4"/>
    <x v="2"/>
    <x v="0"/>
  </r>
  <r>
    <x v="14"/>
    <s v="16"/>
    <x v="14"/>
    <x v="304"/>
    <s v="1633"/>
    <s v="Osen"/>
    <s v="2"/>
    <s v="Kvinner"/>
    <x v="5"/>
    <x v="5"/>
    <x v="2"/>
    <x v="39"/>
  </r>
  <r>
    <x v="14"/>
    <s v="16"/>
    <x v="14"/>
    <x v="304"/>
    <s v="1633"/>
    <s v="Osen"/>
    <s v="1"/>
    <s v="Menn"/>
    <x v="0"/>
    <x v="0"/>
    <x v="2"/>
    <x v="7"/>
  </r>
  <r>
    <x v="14"/>
    <s v="16"/>
    <x v="14"/>
    <x v="304"/>
    <s v="1633"/>
    <s v="Osen"/>
    <s v="1"/>
    <s v="Menn"/>
    <x v="1"/>
    <x v="1"/>
    <x v="2"/>
    <x v="12"/>
  </r>
  <r>
    <x v="14"/>
    <s v="16"/>
    <x v="14"/>
    <x v="304"/>
    <s v="1633"/>
    <s v="Osen"/>
    <s v="1"/>
    <s v="Menn"/>
    <x v="2"/>
    <x v="2"/>
    <x v="2"/>
    <x v="2"/>
  </r>
  <r>
    <x v="14"/>
    <s v="16"/>
    <x v="14"/>
    <x v="304"/>
    <s v="1633"/>
    <s v="Osen"/>
    <s v="1"/>
    <s v="Menn"/>
    <x v="3"/>
    <x v="3"/>
    <x v="2"/>
    <x v="56"/>
  </r>
  <r>
    <x v="14"/>
    <s v="16"/>
    <x v="14"/>
    <x v="304"/>
    <s v="1633"/>
    <s v="Osen"/>
    <s v="1"/>
    <s v="Menn"/>
    <x v="4"/>
    <x v="4"/>
    <x v="2"/>
    <x v="56"/>
  </r>
  <r>
    <x v="14"/>
    <s v="16"/>
    <x v="14"/>
    <x v="304"/>
    <s v="1633"/>
    <s v="Osen"/>
    <s v="1"/>
    <s v="Menn"/>
    <x v="5"/>
    <x v="5"/>
    <x v="2"/>
    <x v="12"/>
  </r>
  <r>
    <x v="14"/>
    <s v="16"/>
    <x v="14"/>
    <x v="304"/>
    <s v="1633"/>
    <s v="Osen"/>
    <s v="2"/>
    <s v="Kvinner"/>
    <x v="0"/>
    <x v="0"/>
    <x v="3"/>
    <x v="23"/>
  </r>
  <r>
    <x v="14"/>
    <s v="16"/>
    <x v="14"/>
    <x v="304"/>
    <s v="1633"/>
    <s v="Osen"/>
    <s v="2"/>
    <s v="Kvinner"/>
    <x v="1"/>
    <x v="1"/>
    <x v="3"/>
    <x v="39"/>
  </r>
  <r>
    <x v="14"/>
    <s v="16"/>
    <x v="14"/>
    <x v="304"/>
    <s v="1633"/>
    <s v="Osen"/>
    <s v="2"/>
    <s v="Kvinner"/>
    <x v="2"/>
    <x v="2"/>
    <x v="3"/>
    <x v="0"/>
  </r>
  <r>
    <x v="14"/>
    <s v="16"/>
    <x v="14"/>
    <x v="304"/>
    <s v="1633"/>
    <s v="Osen"/>
    <s v="2"/>
    <s v="Kvinner"/>
    <x v="3"/>
    <x v="3"/>
    <x v="3"/>
    <x v="7"/>
  </r>
  <r>
    <x v="14"/>
    <s v="16"/>
    <x v="14"/>
    <x v="304"/>
    <s v="1633"/>
    <s v="Osen"/>
    <s v="2"/>
    <s v="Kvinner"/>
    <x v="4"/>
    <x v="4"/>
    <x v="3"/>
    <x v="0"/>
  </r>
  <r>
    <x v="14"/>
    <s v="16"/>
    <x v="14"/>
    <x v="304"/>
    <s v="1633"/>
    <s v="Osen"/>
    <s v="2"/>
    <s v="Kvinner"/>
    <x v="5"/>
    <x v="5"/>
    <x v="3"/>
    <x v="39"/>
  </r>
  <r>
    <x v="14"/>
    <s v="16"/>
    <x v="14"/>
    <x v="304"/>
    <s v="1633"/>
    <s v="Osen"/>
    <s v="1"/>
    <s v="Menn"/>
    <x v="0"/>
    <x v="0"/>
    <x v="3"/>
    <x v="5"/>
  </r>
  <r>
    <x v="14"/>
    <s v="16"/>
    <x v="14"/>
    <x v="304"/>
    <s v="1633"/>
    <s v="Osen"/>
    <s v="1"/>
    <s v="Menn"/>
    <x v="1"/>
    <x v="1"/>
    <x v="3"/>
    <x v="12"/>
  </r>
  <r>
    <x v="14"/>
    <s v="16"/>
    <x v="14"/>
    <x v="304"/>
    <s v="1633"/>
    <s v="Osen"/>
    <s v="1"/>
    <s v="Menn"/>
    <x v="2"/>
    <x v="2"/>
    <x v="3"/>
    <x v="21"/>
  </r>
  <r>
    <x v="14"/>
    <s v="16"/>
    <x v="14"/>
    <x v="304"/>
    <s v="1633"/>
    <s v="Osen"/>
    <s v="1"/>
    <s v="Menn"/>
    <x v="3"/>
    <x v="3"/>
    <x v="3"/>
    <x v="51"/>
  </r>
  <r>
    <x v="14"/>
    <s v="16"/>
    <x v="14"/>
    <x v="304"/>
    <s v="1633"/>
    <s v="Osen"/>
    <s v="1"/>
    <s v="Menn"/>
    <x v="4"/>
    <x v="4"/>
    <x v="3"/>
    <x v="40"/>
  </r>
  <r>
    <x v="14"/>
    <s v="16"/>
    <x v="14"/>
    <x v="304"/>
    <s v="1633"/>
    <s v="Osen"/>
    <s v="1"/>
    <s v="Menn"/>
    <x v="5"/>
    <x v="5"/>
    <x v="3"/>
    <x v="5"/>
  </r>
  <r>
    <x v="14"/>
    <s v="16"/>
    <x v="14"/>
    <x v="304"/>
    <s v="1633"/>
    <s v="Osen"/>
    <s v="2"/>
    <s v="Kvinner"/>
    <x v="0"/>
    <x v="0"/>
    <x v="4"/>
    <x v="0"/>
  </r>
  <r>
    <x v="14"/>
    <s v="16"/>
    <x v="14"/>
    <x v="304"/>
    <s v="1633"/>
    <s v="Osen"/>
    <s v="2"/>
    <s v="Kvinner"/>
    <x v="1"/>
    <x v="1"/>
    <x v="4"/>
    <x v="23"/>
  </r>
  <r>
    <x v="14"/>
    <s v="16"/>
    <x v="14"/>
    <x v="304"/>
    <s v="1633"/>
    <s v="Osen"/>
    <s v="2"/>
    <s v="Kvinner"/>
    <x v="2"/>
    <x v="2"/>
    <x v="4"/>
    <x v="19"/>
  </r>
  <r>
    <x v="14"/>
    <s v="16"/>
    <x v="14"/>
    <x v="304"/>
    <s v="1633"/>
    <s v="Osen"/>
    <s v="2"/>
    <s v="Kvinner"/>
    <x v="3"/>
    <x v="3"/>
    <x v="4"/>
    <x v="12"/>
  </r>
  <r>
    <x v="14"/>
    <s v="16"/>
    <x v="14"/>
    <x v="304"/>
    <s v="1633"/>
    <s v="Osen"/>
    <s v="2"/>
    <s v="Kvinner"/>
    <x v="4"/>
    <x v="4"/>
    <x v="4"/>
    <x v="23"/>
  </r>
  <r>
    <x v="14"/>
    <s v="16"/>
    <x v="14"/>
    <x v="304"/>
    <s v="1633"/>
    <s v="Osen"/>
    <s v="2"/>
    <s v="Kvinner"/>
    <x v="5"/>
    <x v="5"/>
    <x v="4"/>
    <x v="39"/>
  </r>
  <r>
    <x v="14"/>
    <s v="16"/>
    <x v="14"/>
    <x v="304"/>
    <s v="1633"/>
    <s v="Osen"/>
    <s v="1"/>
    <s v="Menn"/>
    <x v="0"/>
    <x v="0"/>
    <x v="4"/>
    <x v="1"/>
  </r>
  <r>
    <x v="14"/>
    <s v="16"/>
    <x v="14"/>
    <x v="304"/>
    <s v="1633"/>
    <s v="Osen"/>
    <s v="1"/>
    <s v="Menn"/>
    <x v="1"/>
    <x v="1"/>
    <x v="4"/>
    <x v="1"/>
  </r>
  <r>
    <x v="14"/>
    <s v="16"/>
    <x v="14"/>
    <x v="304"/>
    <s v="1633"/>
    <s v="Osen"/>
    <s v="1"/>
    <s v="Menn"/>
    <x v="2"/>
    <x v="2"/>
    <x v="4"/>
    <x v="20"/>
  </r>
  <r>
    <x v="14"/>
    <s v="16"/>
    <x v="14"/>
    <x v="304"/>
    <s v="1633"/>
    <s v="Osen"/>
    <s v="1"/>
    <s v="Menn"/>
    <x v="3"/>
    <x v="3"/>
    <x v="4"/>
    <x v="41"/>
  </r>
  <r>
    <x v="14"/>
    <s v="16"/>
    <x v="14"/>
    <x v="304"/>
    <s v="1633"/>
    <s v="Osen"/>
    <s v="1"/>
    <s v="Menn"/>
    <x v="4"/>
    <x v="4"/>
    <x v="4"/>
    <x v="3"/>
  </r>
  <r>
    <x v="14"/>
    <s v="16"/>
    <x v="14"/>
    <x v="304"/>
    <s v="1633"/>
    <s v="Osen"/>
    <s v="1"/>
    <s v="Menn"/>
    <x v="5"/>
    <x v="5"/>
    <x v="4"/>
    <x v="1"/>
  </r>
  <r>
    <x v="14"/>
    <s v="16"/>
    <x v="14"/>
    <x v="304"/>
    <s v="1633"/>
    <s v="Osen"/>
    <s v="2"/>
    <s v="Kvinner"/>
    <x v="0"/>
    <x v="0"/>
    <x v="5"/>
    <x v="0"/>
  </r>
  <r>
    <x v="14"/>
    <s v="16"/>
    <x v="14"/>
    <x v="304"/>
    <s v="1633"/>
    <s v="Osen"/>
    <s v="2"/>
    <s v="Kvinner"/>
    <x v="1"/>
    <x v="1"/>
    <x v="5"/>
    <x v="39"/>
  </r>
  <r>
    <x v="14"/>
    <s v="16"/>
    <x v="14"/>
    <x v="304"/>
    <s v="1633"/>
    <s v="Osen"/>
    <s v="2"/>
    <s v="Kvinner"/>
    <x v="2"/>
    <x v="2"/>
    <x v="5"/>
    <x v="19"/>
  </r>
  <r>
    <x v="14"/>
    <s v="16"/>
    <x v="14"/>
    <x v="304"/>
    <s v="1633"/>
    <s v="Osen"/>
    <s v="2"/>
    <s v="Kvinner"/>
    <x v="3"/>
    <x v="3"/>
    <x v="5"/>
    <x v="12"/>
  </r>
  <r>
    <x v="14"/>
    <s v="16"/>
    <x v="14"/>
    <x v="304"/>
    <s v="1633"/>
    <s v="Osen"/>
    <s v="2"/>
    <s v="Kvinner"/>
    <x v="4"/>
    <x v="4"/>
    <x v="5"/>
    <x v="23"/>
  </r>
  <r>
    <x v="14"/>
    <s v="16"/>
    <x v="14"/>
    <x v="304"/>
    <s v="1633"/>
    <s v="Osen"/>
    <s v="2"/>
    <s v="Kvinner"/>
    <x v="5"/>
    <x v="5"/>
    <x v="5"/>
    <x v="39"/>
  </r>
  <r>
    <x v="14"/>
    <s v="16"/>
    <x v="14"/>
    <x v="304"/>
    <s v="1633"/>
    <s v="Osen"/>
    <s v="1"/>
    <s v="Menn"/>
    <x v="0"/>
    <x v="0"/>
    <x v="5"/>
    <x v="23"/>
  </r>
  <r>
    <x v="14"/>
    <s v="16"/>
    <x v="14"/>
    <x v="304"/>
    <s v="1633"/>
    <s v="Osen"/>
    <s v="1"/>
    <s v="Menn"/>
    <x v="1"/>
    <x v="1"/>
    <x v="5"/>
    <x v="5"/>
  </r>
  <r>
    <x v="14"/>
    <s v="16"/>
    <x v="14"/>
    <x v="304"/>
    <s v="1633"/>
    <s v="Osen"/>
    <s v="1"/>
    <s v="Menn"/>
    <x v="2"/>
    <x v="2"/>
    <x v="5"/>
    <x v="36"/>
  </r>
  <r>
    <x v="14"/>
    <s v="16"/>
    <x v="14"/>
    <x v="304"/>
    <s v="1633"/>
    <s v="Osen"/>
    <s v="1"/>
    <s v="Menn"/>
    <x v="3"/>
    <x v="3"/>
    <x v="5"/>
    <x v="56"/>
  </r>
  <r>
    <x v="14"/>
    <s v="16"/>
    <x v="14"/>
    <x v="304"/>
    <s v="1633"/>
    <s v="Osen"/>
    <s v="1"/>
    <s v="Menn"/>
    <x v="4"/>
    <x v="4"/>
    <x v="5"/>
    <x v="11"/>
  </r>
  <r>
    <x v="14"/>
    <s v="16"/>
    <x v="14"/>
    <x v="304"/>
    <s v="1633"/>
    <s v="Osen"/>
    <s v="1"/>
    <s v="Menn"/>
    <x v="5"/>
    <x v="5"/>
    <x v="5"/>
    <x v="19"/>
  </r>
  <r>
    <x v="14"/>
    <s v="16"/>
    <x v="14"/>
    <x v="304"/>
    <s v="1633"/>
    <s v="Osen"/>
    <s v="2"/>
    <s v="Kvinner"/>
    <x v="0"/>
    <x v="0"/>
    <x v="6"/>
    <x v="39"/>
  </r>
  <r>
    <x v="14"/>
    <s v="16"/>
    <x v="14"/>
    <x v="304"/>
    <s v="1633"/>
    <s v="Osen"/>
    <s v="2"/>
    <s v="Kvinner"/>
    <x v="1"/>
    <x v="1"/>
    <x v="6"/>
    <x v="39"/>
  </r>
  <r>
    <x v="14"/>
    <s v="16"/>
    <x v="14"/>
    <x v="304"/>
    <s v="1633"/>
    <s v="Osen"/>
    <s v="2"/>
    <s v="Kvinner"/>
    <x v="2"/>
    <x v="2"/>
    <x v="6"/>
    <x v="1"/>
  </r>
  <r>
    <x v="14"/>
    <s v="16"/>
    <x v="14"/>
    <x v="304"/>
    <s v="1633"/>
    <s v="Osen"/>
    <s v="2"/>
    <s v="Kvinner"/>
    <x v="3"/>
    <x v="3"/>
    <x v="6"/>
    <x v="7"/>
  </r>
  <r>
    <x v="14"/>
    <s v="16"/>
    <x v="14"/>
    <x v="304"/>
    <s v="1633"/>
    <s v="Osen"/>
    <s v="2"/>
    <s v="Kvinner"/>
    <x v="4"/>
    <x v="4"/>
    <x v="6"/>
    <x v="39"/>
  </r>
  <r>
    <x v="14"/>
    <s v="16"/>
    <x v="14"/>
    <x v="304"/>
    <s v="1633"/>
    <s v="Osen"/>
    <s v="2"/>
    <s v="Kvinner"/>
    <x v="5"/>
    <x v="5"/>
    <x v="6"/>
    <x v="39"/>
  </r>
  <r>
    <x v="14"/>
    <s v="16"/>
    <x v="14"/>
    <x v="304"/>
    <s v="1633"/>
    <s v="Osen"/>
    <s v="1"/>
    <s v="Menn"/>
    <x v="0"/>
    <x v="0"/>
    <x v="6"/>
    <x v="0"/>
  </r>
  <r>
    <x v="14"/>
    <s v="16"/>
    <x v="14"/>
    <x v="304"/>
    <s v="1633"/>
    <s v="Osen"/>
    <s v="1"/>
    <s v="Menn"/>
    <x v="1"/>
    <x v="1"/>
    <x v="6"/>
    <x v="7"/>
  </r>
  <r>
    <x v="14"/>
    <s v="16"/>
    <x v="14"/>
    <x v="304"/>
    <s v="1633"/>
    <s v="Osen"/>
    <s v="1"/>
    <s v="Menn"/>
    <x v="2"/>
    <x v="2"/>
    <x v="6"/>
    <x v="24"/>
  </r>
  <r>
    <x v="14"/>
    <s v="16"/>
    <x v="14"/>
    <x v="304"/>
    <s v="1633"/>
    <s v="Osen"/>
    <s v="1"/>
    <s v="Menn"/>
    <x v="3"/>
    <x v="3"/>
    <x v="6"/>
    <x v="55"/>
  </r>
  <r>
    <x v="14"/>
    <s v="16"/>
    <x v="14"/>
    <x v="304"/>
    <s v="1633"/>
    <s v="Osen"/>
    <s v="1"/>
    <s v="Menn"/>
    <x v="4"/>
    <x v="4"/>
    <x v="6"/>
    <x v="4"/>
  </r>
  <r>
    <x v="14"/>
    <s v="16"/>
    <x v="14"/>
    <x v="304"/>
    <s v="1633"/>
    <s v="Osen"/>
    <s v="1"/>
    <s v="Menn"/>
    <x v="5"/>
    <x v="5"/>
    <x v="6"/>
    <x v="5"/>
  </r>
  <r>
    <x v="14"/>
    <s v="16"/>
    <x v="14"/>
    <x v="304"/>
    <s v="1633"/>
    <s v="Osen"/>
    <s v="2"/>
    <s v="Kvinner"/>
    <x v="0"/>
    <x v="0"/>
    <x v="7"/>
    <x v="39"/>
  </r>
  <r>
    <x v="14"/>
    <s v="16"/>
    <x v="14"/>
    <x v="304"/>
    <s v="1633"/>
    <s v="Osen"/>
    <s v="2"/>
    <s v="Kvinner"/>
    <x v="1"/>
    <x v="1"/>
    <x v="7"/>
    <x v="39"/>
  </r>
  <r>
    <x v="14"/>
    <s v="16"/>
    <x v="14"/>
    <x v="304"/>
    <s v="1633"/>
    <s v="Osen"/>
    <s v="2"/>
    <s v="Kvinner"/>
    <x v="2"/>
    <x v="2"/>
    <x v="7"/>
    <x v="23"/>
  </r>
  <r>
    <x v="14"/>
    <s v="16"/>
    <x v="14"/>
    <x v="304"/>
    <s v="1633"/>
    <s v="Osen"/>
    <s v="2"/>
    <s v="Kvinner"/>
    <x v="3"/>
    <x v="3"/>
    <x v="7"/>
    <x v="19"/>
  </r>
  <r>
    <x v="14"/>
    <s v="16"/>
    <x v="14"/>
    <x v="304"/>
    <s v="1633"/>
    <s v="Osen"/>
    <s v="2"/>
    <s v="Kvinner"/>
    <x v="4"/>
    <x v="4"/>
    <x v="7"/>
    <x v="0"/>
  </r>
  <r>
    <x v="14"/>
    <s v="16"/>
    <x v="14"/>
    <x v="304"/>
    <s v="1633"/>
    <s v="Osen"/>
    <s v="2"/>
    <s v="Kvinner"/>
    <x v="5"/>
    <x v="5"/>
    <x v="7"/>
    <x v="39"/>
  </r>
  <r>
    <x v="14"/>
    <s v="16"/>
    <x v="14"/>
    <x v="304"/>
    <s v="1633"/>
    <s v="Osen"/>
    <s v="1"/>
    <s v="Menn"/>
    <x v="0"/>
    <x v="0"/>
    <x v="7"/>
    <x v="23"/>
  </r>
  <r>
    <x v="14"/>
    <s v="16"/>
    <x v="14"/>
    <x v="304"/>
    <s v="1633"/>
    <s v="Osen"/>
    <s v="1"/>
    <s v="Menn"/>
    <x v="1"/>
    <x v="1"/>
    <x v="7"/>
    <x v="19"/>
  </r>
  <r>
    <x v="14"/>
    <s v="16"/>
    <x v="14"/>
    <x v="304"/>
    <s v="1633"/>
    <s v="Osen"/>
    <s v="1"/>
    <s v="Menn"/>
    <x v="2"/>
    <x v="2"/>
    <x v="7"/>
    <x v="36"/>
  </r>
  <r>
    <x v="14"/>
    <s v="16"/>
    <x v="14"/>
    <x v="304"/>
    <s v="1633"/>
    <s v="Osen"/>
    <s v="1"/>
    <s v="Menn"/>
    <x v="3"/>
    <x v="3"/>
    <x v="7"/>
    <x v="32"/>
  </r>
  <r>
    <x v="14"/>
    <s v="16"/>
    <x v="14"/>
    <x v="304"/>
    <s v="1633"/>
    <s v="Osen"/>
    <s v="1"/>
    <s v="Menn"/>
    <x v="4"/>
    <x v="4"/>
    <x v="7"/>
    <x v="14"/>
  </r>
  <r>
    <x v="14"/>
    <s v="16"/>
    <x v="14"/>
    <x v="304"/>
    <s v="1633"/>
    <s v="Osen"/>
    <s v="1"/>
    <s v="Menn"/>
    <x v="5"/>
    <x v="5"/>
    <x v="7"/>
    <x v="19"/>
  </r>
  <r>
    <x v="14"/>
    <s v="16"/>
    <x v="14"/>
    <x v="305"/>
    <s v="1634"/>
    <s v="Oppdal"/>
    <s v="2"/>
    <s v="Kvinner"/>
    <x v="0"/>
    <x v="0"/>
    <x v="0"/>
    <x v="12"/>
  </r>
  <r>
    <x v="14"/>
    <s v="16"/>
    <x v="14"/>
    <x v="305"/>
    <s v="1634"/>
    <s v="Oppdal"/>
    <s v="2"/>
    <s v="Kvinner"/>
    <x v="1"/>
    <x v="1"/>
    <x v="0"/>
    <x v="5"/>
  </r>
  <r>
    <x v="14"/>
    <s v="16"/>
    <x v="14"/>
    <x v="305"/>
    <s v="1634"/>
    <s v="Oppdal"/>
    <s v="2"/>
    <s v="Kvinner"/>
    <x v="2"/>
    <x v="2"/>
    <x v="0"/>
    <x v="16"/>
  </r>
  <r>
    <x v="14"/>
    <s v="16"/>
    <x v="14"/>
    <x v="305"/>
    <s v="1634"/>
    <s v="Oppdal"/>
    <s v="2"/>
    <s v="Kvinner"/>
    <x v="3"/>
    <x v="3"/>
    <x v="0"/>
    <x v="34"/>
  </r>
  <r>
    <x v="14"/>
    <s v="16"/>
    <x v="14"/>
    <x v="305"/>
    <s v="1634"/>
    <s v="Oppdal"/>
    <s v="2"/>
    <s v="Kvinner"/>
    <x v="4"/>
    <x v="4"/>
    <x v="0"/>
    <x v="50"/>
  </r>
  <r>
    <x v="14"/>
    <s v="16"/>
    <x v="14"/>
    <x v="305"/>
    <s v="1634"/>
    <s v="Oppdal"/>
    <s v="2"/>
    <s v="Kvinner"/>
    <x v="5"/>
    <x v="5"/>
    <x v="0"/>
    <x v="21"/>
  </r>
  <r>
    <x v="14"/>
    <s v="16"/>
    <x v="14"/>
    <x v="305"/>
    <s v="1634"/>
    <s v="Oppdal"/>
    <s v="1"/>
    <s v="Menn"/>
    <x v="0"/>
    <x v="0"/>
    <x v="0"/>
    <x v="27"/>
  </r>
  <r>
    <x v="14"/>
    <s v="16"/>
    <x v="14"/>
    <x v="305"/>
    <s v="1634"/>
    <s v="Oppdal"/>
    <s v="1"/>
    <s v="Menn"/>
    <x v="1"/>
    <x v="1"/>
    <x v="0"/>
    <x v="14"/>
  </r>
  <r>
    <x v="14"/>
    <s v="16"/>
    <x v="14"/>
    <x v="305"/>
    <s v="1634"/>
    <s v="Oppdal"/>
    <s v="1"/>
    <s v="Menn"/>
    <x v="2"/>
    <x v="2"/>
    <x v="0"/>
    <x v="10"/>
  </r>
  <r>
    <x v="14"/>
    <s v="16"/>
    <x v="14"/>
    <x v="305"/>
    <s v="1634"/>
    <s v="Oppdal"/>
    <s v="1"/>
    <s v="Menn"/>
    <x v="3"/>
    <x v="3"/>
    <x v="0"/>
    <x v="79"/>
  </r>
  <r>
    <x v="14"/>
    <s v="16"/>
    <x v="14"/>
    <x v="305"/>
    <s v="1634"/>
    <s v="Oppdal"/>
    <s v="1"/>
    <s v="Menn"/>
    <x v="4"/>
    <x v="4"/>
    <x v="0"/>
    <x v="44"/>
  </r>
  <r>
    <x v="14"/>
    <s v="16"/>
    <x v="14"/>
    <x v="305"/>
    <s v="1634"/>
    <s v="Oppdal"/>
    <s v="1"/>
    <s v="Menn"/>
    <x v="5"/>
    <x v="5"/>
    <x v="0"/>
    <x v="45"/>
  </r>
  <r>
    <x v="14"/>
    <s v="16"/>
    <x v="14"/>
    <x v="305"/>
    <s v="1634"/>
    <s v="Oppdal"/>
    <s v="2"/>
    <s v="Kvinner"/>
    <x v="0"/>
    <x v="0"/>
    <x v="1"/>
    <x v="7"/>
  </r>
  <r>
    <x v="14"/>
    <s v="16"/>
    <x v="14"/>
    <x v="305"/>
    <s v="1634"/>
    <s v="Oppdal"/>
    <s v="2"/>
    <s v="Kvinner"/>
    <x v="1"/>
    <x v="1"/>
    <x v="1"/>
    <x v="12"/>
  </r>
  <r>
    <x v="14"/>
    <s v="16"/>
    <x v="14"/>
    <x v="305"/>
    <s v="1634"/>
    <s v="Oppdal"/>
    <s v="2"/>
    <s v="Kvinner"/>
    <x v="2"/>
    <x v="2"/>
    <x v="1"/>
    <x v="11"/>
  </r>
  <r>
    <x v="14"/>
    <s v="16"/>
    <x v="14"/>
    <x v="305"/>
    <s v="1634"/>
    <s v="Oppdal"/>
    <s v="2"/>
    <s v="Kvinner"/>
    <x v="3"/>
    <x v="3"/>
    <x v="1"/>
    <x v="31"/>
  </r>
  <r>
    <x v="14"/>
    <s v="16"/>
    <x v="14"/>
    <x v="305"/>
    <s v="1634"/>
    <s v="Oppdal"/>
    <s v="2"/>
    <s v="Kvinner"/>
    <x v="4"/>
    <x v="4"/>
    <x v="1"/>
    <x v="73"/>
  </r>
  <r>
    <x v="14"/>
    <s v="16"/>
    <x v="14"/>
    <x v="305"/>
    <s v="1634"/>
    <s v="Oppdal"/>
    <s v="2"/>
    <s v="Kvinner"/>
    <x v="5"/>
    <x v="5"/>
    <x v="1"/>
    <x v="15"/>
  </r>
  <r>
    <x v="14"/>
    <s v="16"/>
    <x v="14"/>
    <x v="305"/>
    <s v="1634"/>
    <s v="Oppdal"/>
    <s v="1"/>
    <s v="Menn"/>
    <x v="0"/>
    <x v="0"/>
    <x v="1"/>
    <x v="11"/>
  </r>
  <r>
    <x v="14"/>
    <s v="16"/>
    <x v="14"/>
    <x v="305"/>
    <s v="1634"/>
    <s v="Oppdal"/>
    <s v="1"/>
    <s v="Menn"/>
    <x v="1"/>
    <x v="1"/>
    <x v="1"/>
    <x v="14"/>
  </r>
  <r>
    <x v="14"/>
    <s v="16"/>
    <x v="14"/>
    <x v="305"/>
    <s v="1634"/>
    <s v="Oppdal"/>
    <s v="1"/>
    <s v="Menn"/>
    <x v="2"/>
    <x v="2"/>
    <x v="1"/>
    <x v="62"/>
  </r>
  <r>
    <x v="14"/>
    <s v="16"/>
    <x v="14"/>
    <x v="305"/>
    <s v="1634"/>
    <s v="Oppdal"/>
    <s v="1"/>
    <s v="Menn"/>
    <x v="3"/>
    <x v="3"/>
    <x v="1"/>
    <x v="65"/>
  </r>
  <r>
    <x v="14"/>
    <s v="16"/>
    <x v="14"/>
    <x v="305"/>
    <s v="1634"/>
    <s v="Oppdal"/>
    <s v="1"/>
    <s v="Menn"/>
    <x v="4"/>
    <x v="4"/>
    <x v="1"/>
    <x v="69"/>
  </r>
  <r>
    <x v="14"/>
    <s v="16"/>
    <x v="14"/>
    <x v="305"/>
    <s v="1634"/>
    <s v="Oppdal"/>
    <s v="1"/>
    <s v="Menn"/>
    <x v="5"/>
    <x v="5"/>
    <x v="1"/>
    <x v="32"/>
  </r>
  <r>
    <x v="14"/>
    <s v="16"/>
    <x v="14"/>
    <x v="305"/>
    <s v="1634"/>
    <s v="Oppdal"/>
    <s v="2"/>
    <s v="Kvinner"/>
    <x v="0"/>
    <x v="0"/>
    <x v="2"/>
    <x v="7"/>
  </r>
  <r>
    <x v="14"/>
    <s v="16"/>
    <x v="14"/>
    <x v="305"/>
    <s v="1634"/>
    <s v="Oppdal"/>
    <s v="2"/>
    <s v="Kvinner"/>
    <x v="1"/>
    <x v="1"/>
    <x v="2"/>
    <x v="12"/>
  </r>
  <r>
    <x v="14"/>
    <s v="16"/>
    <x v="14"/>
    <x v="305"/>
    <s v="1634"/>
    <s v="Oppdal"/>
    <s v="2"/>
    <s v="Kvinner"/>
    <x v="2"/>
    <x v="2"/>
    <x v="2"/>
    <x v="20"/>
  </r>
  <r>
    <x v="14"/>
    <s v="16"/>
    <x v="14"/>
    <x v="305"/>
    <s v="1634"/>
    <s v="Oppdal"/>
    <s v="2"/>
    <s v="Kvinner"/>
    <x v="3"/>
    <x v="3"/>
    <x v="2"/>
    <x v="25"/>
  </r>
  <r>
    <x v="14"/>
    <s v="16"/>
    <x v="14"/>
    <x v="305"/>
    <s v="1634"/>
    <s v="Oppdal"/>
    <s v="2"/>
    <s v="Kvinner"/>
    <x v="4"/>
    <x v="4"/>
    <x v="2"/>
    <x v="8"/>
  </r>
  <r>
    <x v="14"/>
    <s v="16"/>
    <x v="14"/>
    <x v="305"/>
    <s v="1634"/>
    <s v="Oppdal"/>
    <s v="2"/>
    <s v="Kvinner"/>
    <x v="5"/>
    <x v="5"/>
    <x v="2"/>
    <x v="14"/>
  </r>
  <r>
    <x v="14"/>
    <s v="16"/>
    <x v="14"/>
    <x v="305"/>
    <s v="1634"/>
    <s v="Oppdal"/>
    <s v="1"/>
    <s v="Menn"/>
    <x v="0"/>
    <x v="0"/>
    <x v="2"/>
    <x v="32"/>
  </r>
  <r>
    <x v="14"/>
    <s v="16"/>
    <x v="14"/>
    <x v="305"/>
    <s v="1634"/>
    <s v="Oppdal"/>
    <s v="1"/>
    <s v="Menn"/>
    <x v="1"/>
    <x v="1"/>
    <x v="2"/>
    <x v="36"/>
  </r>
  <r>
    <x v="14"/>
    <s v="16"/>
    <x v="14"/>
    <x v="305"/>
    <s v="1634"/>
    <s v="Oppdal"/>
    <s v="1"/>
    <s v="Menn"/>
    <x v="2"/>
    <x v="2"/>
    <x v="2"/>
    <x v="8"/>
  </r>
  <r>
    <x v="14"/>
    <s v="16"/>
    <x v="14"/>
    <x v="305"/>
    <s v="1634"/>
    <s v="Oppdal"/>
    <s v="1"/>
    <s v="Menn"/>
    <x v="3"/>
    <x v="3"/>
    <x v="2"/>
    <x v="82"/>
  </r>
  <r>
    <x v="14"/>
    <s v="16"/>
    <x v="14"/>
    <x v="305"/>
    <s v="1634"/>
    <s v="Oppdal"/>
    <s v="1"/>
    <s v="Menn"/>
    <x v="4"/>
    <x v="4"/>
    <x v="2"/>
    <x v="85"/>
  </r>
  <r>
    <x v="14"/>
    <s v="16"/>
    <x v="14"/>
    <x v="305"/>
    <s v="1634"/>
    <s v="Oppdal"/>
    <s v="1"/>
    <s v="Menn"/>
    <x v="5"/>
    <x v="5"/>
    <x v="2"/>
    <x v="27"/>
  </r>
  <r>
    <x v="14"/>
    <s v="16"/>
    <x v="14"/>
    <x v="305"/>
    <s v="1634"/>
    <s v="Oppdal"/>
    <s v="2"/>
    <s v="Kvinner"/>
    <x v="0"/>
    <x v="0"/>
    <x v="3"/>
    <x v="14"/>
  </r>
  <r>
    <x v="14"/>
    <s v="16"/>
    <x v="14"/>
    <x v="305"/>
    <s v="1634"/>
    <s v="Oppdal"/>
    <s v="2"/>
    <s v="Kvinner"/>
    <x v="1"/>
    <x v="1"/>
    <x v="3"/>
    <x v="12"/>
  </r>
  <r>
    <x v="14"/>
    <s v="16"/>
    <x v="14"/>
    <x v="305"/>
    <s v="1634"/>
    <s v="Oppdal"/>
    <s v="2"/>
    <s v="Kvinner"/>
    <x v="2"/>
    <x v="2"/>
    <x v="3"/>
    <x v="14"/>
  </r>
  <r>
    <x v="14"/>
    <s v="16"/>
    <x v="14"/>
    <x v="305"/>
    <s v="1634"/>
    <s v="Oppdal"/>
    <s v="2"/>
    <s v="Kvinner"/>
    <x v="3"/>
    <x v="3"/>
    <x v="3"/>
    <x v="34"/>
  </r>
  <r>
    <x v="14"/>
    <s v="16"/>
    <x v="14"/>
    <x v="305"/>
    <s v="1634"/>
    <s v="Oppdal"/>
    <s v="2"/>
    <s v="Kvinner"/>
    <x v="4"/>
    <x v="4"/>
    <x v="3"/>
    <x v="28"/>
  </r>
  <r>
    <x v="14"/>
    <s v="16"/>
    <x v="14"/>
    <x v="305"/>
    <s v="1634"/>
    <s v="Oppdal"/>
    <s v="2"/>
    <s v="Kvinner"/>
    <x v="5"/>
    <x v="5"/>
    <x v="3"/>
    <x v="15"/>
  </r>
  <r>
    <x v="14"/>
    <s v="16"/>
    <x v="14"/>
    <x v="305"/>
    <s v="1634"/>
    <s v="Oppdal"/>
    <s v="1"/>
    <s v="Menn"/>
    <x v="0"/>
    <x v="0"/>
    <x v="3"/>
    <x v="55"/>
  </r>
  <r>
    <x v="14"/>
    <s v="16"/>
    <x v="14"/>
    <x v="305"/>
    <s v="1634"/>
    <s v="Oppdal"/>
    <s v="1"/>
    <s v="Menn"/>
    <x v="1"/>
    <x v="1"/>
    <x v="3"/>
    <x v="4"/>
  </r>
  <r>
    <x v="14"/>
    <s v="16"/>
    <x v="14"/>
    <x v="305"/>
    <s v="1634"/>
    <s v="Oppdal"/>
    <s v="1"/>
    <s v="Menn"/>
    <x v="2"/>
    <x v="2"/>
    <x v="3"/>
    <x v="62"/>
  </r>
  <r>
    <x v="14"/>
    <s v="16"/>
    <x v="14"/>
    <x v="305"/>
    <s v="1634"/>
    <s v="Oppdal"/>
    <s v="1"/>
    <s v="Menn"/>
    <x v="3"/>
    <x v="3"/>
    <x v="3"/>
    <x v="65"/>
  </r>
  <r>
    <x v="14"/>
    <s v="16"/>
    <x v="14"/>
    <x v="305"/>
    <s v="1634"/>
    <s v="Oppdal"/>
    <s v="1"/>
    <s v="Menn"/>
    <x v="4"/>
    <x v="4"/>
    <x v="3"/>
    <x v="76"/>
  </r>
  <r>
    <x v="14"/>
    <s v="16"/>
    <x v="14"/>
    <x v="305"/>
    <s v="1634"/>
    <s v="Oppdal"/>
    <s v="1"/>
    <s v="Menn"/>
    <x v="5"/>
    <x v="5"/>
    <x v="3"/>
    <x v="73"/>
  </r>
  <r>
    <x v="14"/>
    <s v="16"/>
    <x v="14"/>
    <x v="305"/>
    <s v="1634"/>
    <s v="Oppdal"/>
    <s v="2"/>
    <s v="Kvinner"/>
    <x v="0"/>
    <x v="0"/>
    <x v="4"/>
    <x v="12"/>
  </r>
  <r>
    <x v="14"/>
    <s v="16"/>
    <x v="14"/>
    <x v="305"/>
    <s v="1634"/>
    <s v="Oppdal"/>
    <s v="2"/>
    <s v="Kvinner"/>
    <x v="1"/>
    <x v="1"/>
    <x v="4"/>
    <x v="5"/>
  </r>
  <r>
    <x v="14"/>
    <s v="16"/>
    <x v="14"/>
    <x v="305"/>
    <s v="1634"/>
    <s v="Oppdal"/>
    <s v="2"/>
    <s v="Kvinner"/>
    <x v="2"/>
    <x v="2"/>
    <x v="4"/>
    <x v="15"/>
  </r>
  <r>
    <x v="14"/>
    <s v="16"/>
    <x v="14"/>
    <x v="305"/>
    <s v="1634"/>
    <s v="Oppdal"/>
    <s v="2"/>
    <s v="Kvinner"/>
    <x v="3"/>
    <x v="3"/>
    <x v="4"/>
    <x v="31"/>
  </r>
  <r>
    <x v="14"/>
    <s v="16"/>
    <x v="14"/>
    <x v="305"/>
    <s v="1634"/>
    <s v="Oppdal"/>
    <s v="2"/>
    <s v="Kvinner"/>
    <x v="4"/>
    <x v="4"/>
    <x v="4"/>
    <x v="32"/>
  </r>
  <r>
    <x v="14"/>
    <s v="16"/>
    <x v="14"/>
    <x v="305"/>
    <s v="1634"/>
    <s v="Oppdal"/>
    <s v="2"/>
    <s v="Kvinner"/>
    <x v="5"/>
    <x v="5"/>
    <x v="4"/>
    <x v="21"/>
  </r>
  <r>
    <x v="14"/>
    <s v="16"/>
    <x v="14"/>
    <x v="305"/>
    <s v="1634"/>
    <s v="Oppdal"/>
    <s v="1"/>
    <s v="Menn"/>
    <x v="0"/>
    <x v="0"/>
    <x v="4"/>
    <x v="3"/>
  </r>
  <r>
    <x v="14"/>
    <s v="16"/>
    <x v="14"/>
    <x v="305"/>
    <s v="1634"/>
    <s v="Oppdal"/>
    <s v="1"/>
    <s v="Menn"/>
    <x v="1"/>
    <x v="1"/>
    <x v="4"/>
    <x v="15"/>
  </r>
  <r>
    <x v="14"/>
    <s v="16"/>
    <x v="14"/>
    <x v="305"/>
    <s v="1634"/>
    <s v="Oppdal"/>
    <s v="1"/>
    <s v="Menn"/>
    <x v="2"/>
    <x v="2"/>
    <x v="4"/>
    <x v="63"/>
  </r>
  <r>
    <x v="14"/>
    <s v="16"/>
    <x v="14"/>
    <x v="305"/>
    <s v="1634"/>
    <s v="Oppdal"/>
    <s v="1"/>
    <s v="Menn"/>
    <x v="3"/>
    <x v="3"/>
    <x v="4"/>
    <x v="65"/>
  </r>
  <r>
    <x v="14"/>
    <s v="16"/>
    <x v="14"/>
    <x v="305"/>
    <s v="1634"/>
    <s v="Oppdal"/>
    <s v="1"/>
    <s v="Menn"/>
    <x v="4"/>
    <x v="4"/>
    <x v="4"/>
    <x v="18"/>
  </r>
  <r>
    <x v="14"/>
    <s v="16"/>
    <x v="14"/>
    <x v="305"/>
    <s v="1634"/>
    <s v="Oppdal"/>
    <s v="1"/>
    <s v="Menn"/>
    <x v="5"/>
    <x v="5"/>
    <x v="4"/>
    <x v="38"/>
  </r>
  <r>
    <x v="14"/>
    <s v="16"/>
    <x v="14"/>
    <x v="305"/>
    <s v="1634"/>
    <s v="Oppdal"/>
    <s v="2"/>
    <s v="Kvinner"/>
    <x v="0"/>
    <x v="0"/>
    <x v="5"/>
    <x v="5"/>
  </r>
  <r>
    <x v="14"/>
    <s v="16"/>
    <x v="14"/>
    <x v="305"/>
    <s v="1634"/>
    <s v="Oppdal"/>
    <s v="2"/>
    <s v="Kvinner"/>
    <x v="1"/>
    <x v="1"/>
    <x v="5"/>
    <x v="7"/>
  </r>
  <r>
    <x v="14"/>
    <s v="16"/>
    <x v="14"/>
    <x v="305"/>
    <s v="1634"/>
    <s v="Oppdal"/>
    <s v="2"/>
    <s v="Kvinner"/>
    <x v="2"/>
    <x v="2"/>
    <x v="5"/>
    <x v="36"/>
  </r>
  <r>
    <x v="14"/>
    <s v="16"/>
    <x v="14"/>
    <x v="305"/>
    <s v="1634"/>
    <s v="Oppdal"/>
    <s v="2"/>
    <s v="Kvinner"/>
    <x v="3"/>
    <x v="3"/>
    <x v="5"/>
    <x v="8"/>
  </r>
  <r>
    <x v="14"/>
    <s v="16"/>
    <x v="14"/>
    <x v="305"/>
    <s v="1634"/>
    <s v="Oppdal"/>
    <s v="2"/>
    <s v="Kvinner"/>
    <x v="4"/>
    <x v="4"/>
    <x v="5"/>
    <x v="32"/>
  </r>
  <r>
    <x v="14"/>
    <s v="16"/>
    <x v="14"/>
    <x v="305"/>
    <s v="1634"/>
    <s v="Oppdal"/>
    <s v="2"/>
    <s v="Kvinner"/>
    <x v="5"/>
    <x v="5"/>
    <x v="5"/>
    <x v="21"/>
  </r>
  <r>
    <x v="14"/>
    <s v="16"/>
    <x v="14"/>
    <x v="305"/>
    <s v="1634"/>
    <s v="Oppdal"/>
    <s v="1"/>
    <s v="Menn"/>
    <x v="0"/>
    <x v="0"/>
    <x v="5"/>
    <x v="51"/>
  </r>
  <r>
    <x v="14"/>
    <s v="16"/>
    <x v="14"/>
    <x v="305"/>
    <s v="1634"/>
    <s v="Oppdal"/>
    <s v="1"/>
    <s v="Menn"/>
    <x v="1"/>
    <x v="1"/>
    <x v="5"/>
    <x v="4"/>
  </r>
  <r>
    <x v="14"/>
    <s v="16"/>
    <x v="14"/>
    <x v="305"/>
    <s v="1634"/>
    <s v="Oppdal"/>
    <s v="1"/>
    <s v="Menn"/>
    <x v="2"/>
    <x v="2"/>
    <x v="5"/>
    <x v="38"/>
  </r>
  <r>
    <x v="14"/>
    <s v="16"/>
    <x v="14"/>
    <x v="305"/>
    <s v="1634"/>
    <s v="Oppdal"/>
    <s v="1"/>
    <s v="Menn"/>
    <x v="3"/>
    <x v="3"/>
    <x v="5"/>
    <x v="54"/>
  </r>
  <r>
    <x v="14"/>
    <s v="16"/>
    <x v="14"/>
    <x v="305"/>
    <s v="1634"/>
    <s v="Oppdal"/>
    <s v="1"/>
    <s v="Menn"/>
    <x v="4"/>
    <x v="4"/>
    <x v="5"/>
    <x v="18"/>
  </r>
  <r>
    <x v="14"/>
    <s v="16"/>
    <x v="14"/>
    <x v="305"/>
    <s v="1634"/>
    <s v="Oppdal"/>
    <s v="1"/>
    <s v="Menn"/>
    <x v="5"/>
    <x v="5"/>
    <x v="5"/>
    <x v="8"/>
  </r>
  <r>
    <x v="14"/>
    <s v="16"/>
    <x v="14"/>
    <x v="305"/>
    <s v="1634"/>
    <s v="Oppdal"/>
    <s v="2"/>
    <s v="Kvinner"/>
    <x v="0"/>
    <x v="0"/>
    <x v="6"/>
    <x v="13"/>
  </r>
  <r>
    <x v="14"/>
    <s v="16"/>
    <x v="14"/>
    <x v="305"/>
    <s v="1634"/>
    <s v="Oppdal"/>
    <s v="2"/>
    <s v="Kvinner"/>
    <x v="1"/>
    <x v="1"/>
    <x v="6"/>
    <x v="6"/>
  </r>
  <r>
    <x v="14"/>
    <s v="16"/>
    <x v="14"/>
    <x v="305"/>
    <s v="1634"/>
    <s v="Oppdal"/>
    <s v="2"/>
    <s v="Kvinner"/>
    <x v="2"/>
    <x v="2"/>
    <x v="6"/>
    <x v="2"/>
  </r>
  <r>
    <x v="14"/>
    <s v="16"/>
    <x v="14"/>
    <x v="305"/>
    <s v="1634"/>
    <s v="Oppdal"/>
    <s v="2"/>
    <s v="Kvinner"/>
    <x v="3"/>
    <x v="3"/>
    <x v="6"/>
    <x v="32"/>
  </r>
  <r>
    <x v="14"/>
    <s v="16"/>
    <x v="14"/>
    <x v="305"/>
    <s v="1634"/>
    <s v="Oppdal"/>
    <s v="2"/>
    <s v="Kvinner"/>
    <x v="4"/>
    <x v="4"/>
    <x v="6"/>
    <x v="51"/>
  </r>
  <r>
    <x v="14"/>
    <s v="16"/>
    <x v="14"/>
    <x v="305"/>
    <s v="1634"/>
    <s v="Oppdal"/>
    <s v="2"/>
    <s v="Kvinner"/>
    <x v="5"/>
    <x v="5"/>
    <x v="6"/>
    <x v="4"/>
  </r>
  <r>
    <x v="14"/>
    <s v="16"/>
    <x v="14"/>
    <x v="305"/>
    <s v="1634"/>
    <s v="Oppdal"/>
    <s v="1"/>
    <s v="Menn"/>
    <x v="0"/>
    <x v="0"/>
    <x v="6"/>
    <x v="4"/>
  </r>
  <r>
    <x v="14"/>
    <s v="16"/>
    <x v="14"/>
    <x v="305"/>
    <s v="1634"/>
    <s v="Oppdal"/>
    <s v="1"/>
    <s v="Menn"/>
    <x v="1"/>
    <x v="1"/>
    <x v="6"/>
    <x v="7"/>
  </r>
  <r>
    <x v="14"/>
    <s v="16"/>
    <x v="14"/>
    <x v="305"/>
    <s v="1634"/>
    <s v="Oppdal"/>
    <s v="1"/>
    <s v="Menn"/>
    <x v="2"/>
    <x v="2"/>
    <x v="6"/>
    <x v="63"/>
  </r>
  <r>
    <x v="14"/>
    <s v="16"/>
    <x v="14"/>
    <x v="305"/>
    <s v="1634"/>
    <s v="Oppdal"/>
    <s v="1"/>
    <s v="Menn"/>
    <x v="3"/>
    <x v="3"/>
    <x v="6"/>
    <x v="91"/>
  </r>
  <r>
    <x v="14"/>
    <s v="16"/>
    <x v="14"/>
    <x v="305"/>
    <s v="1634"/>
    <s v="Oppdal"/>
    <s v="1"/>
    <s v="Menn"/>
    <x v="4"/>
    <x v="4"/>
    <x v="6"/>
    <x v="85"/>
  </r>
  <r>
    <x v="14"/>
    <s v="16"/>
    <x v="14"/>
    <x v="305"/>
    <s v="1634"/>
    <s v="Oppdal"/>
    <s v="1"/>
    <s v="Menn"/>
    <x v="5"/>
    <x v="5"/>
    <x v="6"/>
    <x v="11"/>
  </r>
  <r>
    <x v="14"/>
    <s v="16"/>
    <x v="14"/>
    <x v="305"/>
    <s v="1634"/>
    <s v="Oppdal"/>
    <s v="2"/>
    <s v="Kvinner"/>
    <x v="0"/>
    <x v="0"/>
    <x v="7"/>
    <x v="12"/>
  </r>
  <r>
    <x v="14"/>
    <s v="16"/>
    <x v="14"/>
    <x v="305"/>
    <s v="1634"/>
    <s v="Oppdal"/>
    <s v="2"/>
    <s v="Kvinner"/>
    <x v="1"/>
    <x v="1"/>
    <x v="7"/>
    <x v="1"/>
  </r>
  <r>
    <x v="14"/>
    <s v="16"/>
    <x v="14"/>
    <x v="305"/>
    <s v="1634"/>
    <s v="Oppdal"/>
    <s v="2"/>
    <s v="Kvinner"/>
    <x v="2"/>
    <x v="2"/>
    <x v="7"/>
    <x v="14"/>
  </r>
  <r>
    <x v="14"/>
    <s v="16"/>
    <x v="14"/>
    <x v="305"/>
    <s v="1634"/>
    <s v="Oppdal"/>
    <s v="2"/>
    <s v="Kvinner"/>
    <x v="3"/>
    <x v="3"/>
    <x v="7"/>
    <x v="16"/>
  </r>
  <r>
    <x v="14"/>
    <s v="16"/>
    <x v="14"/>
    <x v="305"/>
    <s v="1634"/>
    <s v="Oppdal"/>
    <s v="2"/>
    <s v="Kvinner"/>
    <x v="4"/>
    <x v="4"/>
    <x v="7"/>
    <x v="51"/>
  </r>
  <r>
    <x v="14"/>
    <s v="16"/>
    <x v="14"/>
    <x v="305"/>
    <s v="1634"/>
    <s v="Oppdal"/>
    <s v="2"/>
    <s v="Kvinner"/>
    <x v="5"/>
    <x v="5"/>
    <x v="7"/>
    <x v="15"/>
  </r>
  <r>
    <x v="14"/>
    <s v="16"/>
    <x v="14"/>
    <x v="305"/>
    <s v="1634"/>
    <s v="Oppdal"/>
    <s v="1"/>
    <s v="Menn"/>
    <x v="0"/>
    <x v="0"/>
    <x v="7"/>
    <x v="13"/>
  </r>
  <r>
    <x v="14"/>
    <s v="16"/>
    <x v="14"/>
    <x v="305"/>
    <s v="1634"/>
    <s v="Oppdal"/>
    <s v="1"/>
    <s v="Menn"/>
    <x v="1"/>
    <x v="1"/>
    <x v="7"/>
    <x v="5"/>
  </r>
  <r>
    <x v="14"/>
    <s v="16"/>
    <x v="14"/>
    <x v="305"/>
    <s v="1634"/>
    <s v="Oppdal"/>
    <s v="1"/>
    <s v="Menn"/>
    <x v="2"/>
    <x v="2"/>
    <x v="7"/>
    <x v="28"/>
  </r>
  <r>
    <x v="14"/>
    <s v="16"/>
    <x v="14"/>
    <x v="305"/>
    <s v="1634"/>
    <s v="Oppdal"/>
    <s v="1"/>
    <s v="Menn"/>
    <x v="3"/>
    <x v="3"/>
    <x v="7"/>
    <x v="42"/>
  </r>
  <r>
    <x v="14"/>
    <s v="16"/>
    <x v="14"/>
    <x v="305"/>
    <s v="1634"/>
    <s v="Oppdal"/>
    <s v="1"/>
    <s v="Menn"/>
    <x v="4"/>
    <x v="4"/>
    <x v="7"/>
    <x v="76"/>
  </r>
  <r>
    <x v="14"/>
    <s v="16"/>
    <x v="14"/>
    <x v="305"/>
    <s v="1634"/>
    <s v="Oppdal"/>
    <s v="1"/>
    <s v="Menn"/>
    <x v="5"/>
    <x v="5"/>
    <x v="7"/>
    <x v="36"/>
  </r>
  <r>
    <x v="14"/>
    <s v="16"/>
    <x v="14"/>
    <x v="306"/>
    <s v="1635"/>
    <s v="Rennebu"/>
    <s v="2"/>
    <s v="Kvinner"/>
    <x v="0"/>
    <x v="0"/>
    <x v="0"/>
    <x v="36"/>
  </r>
  <r>
    <x v="14"/>
    <s v="16"/>
    <x v="14"/>
    <x v="306"/>
    <s v="1635"/>
    <s v="Rennebu"/>
    <s v="2"/>
    <s v="Kvinner"/>
    <x v="1"/>
    <x v="1"/>
    <x v="0"/>
    <x v="14"/>
  </r>
  <r>
    <x v="14"/>
    <s v="16"/>
    <x v="14"/>
    <x v="306"/>
    <s v="1635"/>
    <s v="Rennebu"/>
    <s v="2"/>
    <s v="Kvinner"/>
    <x v="2"/>
    <x v="2"/>
    <x v="0"/>
    <x v="41"/>
  </r>
  <r>
    <x v="14"/>
    <s v="16"/>
    <x v="14"/>
    <x v="306"/>
    <s v="1635"/>
    <s v="Rennebu"/>
    <s v="2"/>
    <s v="Kvinner"/>
    <x v="3"/>
    <x v="3"/>
    <x v="0"/>
    <x v="51"/>
  </r>
  <r>
    <x v="14"/>
    <s v="16"/>
    <x v="14"/>
    <x v="306"/>
    <s v="1635"/>
    <s v="Rennebu"/>
    <s v="2"/>
    <s v="Kvinner"/>
    <x v="4"/>
    <x v="4"/>
    <x v="0"/>
    <x v="32"/>
  </r>
  <r>
    <x v="14"/>
    <s v="16"/>
    <x v="14"/>
    <x v="306"/>
    <s v="1635"/>
    <s v="Rennebu"/>
    <s v="2"/>
    <s v="Kvinner"/>
    <x v="5"/>
    <x v="5"/>
    <x v="0"/>
    <x v="7"/>
  </r>
  <r>
    <x v="14"/>
    <s v="16"/>
    <x v="14"/>
    <x v="306"/>
    <s v="1635"/>
    <s v="Rennebu"/>
    <s v="1"/>
    <s v="Menn"/>
    <x v="0"/>
    <x v="0"/>
    <x v="0"/>
    <x v="40"/>
  </r>
  <r>
    <x v="14"/>
    <s v="16"/>
    <x v="14"/>
    <x v="306"/>
    <s v="1635"/>
    <s v="Rennebu"/>
    <s v="1"/>
    <s v="Menn"/>
    <x v="1"/>
    <x v="1"/>
    <x v="0"/>
    <x v="14"/>
  </r>
  <r>
    <x v="14"/>
    <s v="16"/>
    <x v="14"/>
    <x v="306"/>
    <s v="1635"/>
    <s v="Rennebu"/>
    <s v="1"/>
    <s v="Menn"/>
    <x v="2"/>
    <x v="2"/>
    <x v="0"/>
    <x v="25"/>
  </r>
  <r>
    <x v="14"/>
    <s v="16"/>
    <x v="14"/>
    <x v="306"/>
    <s v="1635"/>
    <s v="Rennebu"/>
    <s v="1"/>
    <s v="Menn"/>
    <x v="3"/>
    <x v="3"/>
    <x v="0"/>
    <x v="75"/>
  </r>
  <r>
    <x v="14"/>
    <s v="16"/>
    <x v="14"/>
    <x v="306"/>
    <s v="1635"/>
    <s v="Rennebu"/>
    <s v="1"/>
    <s v="Menn"/>
    <x v="4"/>
    <x v="4"/>
    <x v="0"/>
    <x v="29"/>
  </r>
  <r>
    <x v="14"/>
    <s v="16"/>
    <x v="14"/>
    <x v="306"/>
    <s v="1635"/>
    <s v="Rennebu"/>
    <s v="1"/>
    <s v="Menn"/>
    <x v="5"/>
    <x v="5"/>
    <x v="0"/>
    <x v="55"/>
  </r>
  <r>
    <x v="14"/>
    <s v="16"/>
    <x v="14"/>
    <x v="306"/>
    <s v="1635"/>
    <s v="Rennebu"/>
    <s v="2"/>
    <s v="Kvinner"/>
    <x v="0"/>
    <x v="0"/>
    <x v="1"/>
    <x v="21"/>
  </r>
  <r>
    <x v="14"/>
    <s v="16"/>
    <x v="14"/>
    <x v="306"/>
    <s v="1635"/>
    <s v="Rennebu"/>
    <s v="2"/>
    <s v="Kvinner"/>
    <x v="1"/>
    <x v="1"/>
    <x v="1"/>
    <x v="2"/>
  </r>
  <r>
    <x v="14"/>
    <s v="16"/>
    <x v="14"/>
    <x v="306"/>
    <s v="1635"/>
    <s v="Rennebu"/>
    <s v="2"/>
    <s v="Kvinner"/>
    <x v="2"/>
    <x v="2"/>
    <x v="1"/>
    <x v="32"/>
  </r>
  <r>
    <x v="14"/>
    <s v="16"/>
    <x v="14"/>
    <x v="306"/>
    <s v="1635"/>
    <s v="Rennebu"/>
    <s v="2"/>
    <s v="Kvinner"/>
    <x v="3"/>
    <x v="3"/>
    <x v="1"/>
    <x v="56"/>
  </r>
  <r>
    <x v="14"/>
    <s v="16"/>
    <x v="14"/>
    <x v="306"/>
    <s v="1635"/>
    <s v="Rennebu"/>
    <s v="2"/>
    <s v="Kvinner"/>
    <x v="4"/>
    <x v="4"/>
    <x v="1"/>
    <x v="51"/>
  </r>
  <r>
    <x v="14"/>
    <s v="16"/>
    <x v="14"/>
    <x v="306"/>
    <s v="1635"/>
    <s v="Rennebu"/>
    <s v="2"/>
    <s v="Kvinner"/>
    <x v="5"/>
    <x v="5"/>
    <x v="1"/>
    <x v="5"/>
  </r>
  <r>
    <x v="14"/>
    <s v="16"/>
    <x v="14"/>
    <x v="306"/>
    <s v="1635"/>
    <s v="Rennebu"/>
    <s v="1"/>
    <s v="Menn"/>
    <x v="0"/>
    <x v="0"/>
    <x v="1"/>
    <x v="36"/>
  </r>
  <r>
    <x v="14"/>
    <s v="16"/>
    <x v="14"/>
    <x v="306"/>
    <s v="1635"/>
    <s v="Rennebu"/>
    <s v="1"/>
    <s v="Menn"/>
    <x v="1"/>
    <x v="1"/>
    <x v="1"/>
    <x v="55"/>
  </r>
  <r>
    <x v="14"/>
    <s v="16"/>
    <x v="14"/>
    <x v="306"/>
    <s v="1635"/>
    <s v="Rennebu"/>
    <s v="1"/>
    <s v="Menn"/>
    <x v="2"/>
    <x v="2"/>
    <x v="1"/>
    <x v="60"/>
  </r>
  <r>
    <x v="14"/>
    <s v="16"/>
    <x v="14"/>
    <x v="306"/>
    <s v="1635"/>
    <s v="Rennebu"/>
    <s v="1"/>
    <s v="Menn"/>
    <x v="3"/>
    <x v="3"/>
    <x v="1"/>
    <x v="71"/>
  </r>
  <r>
    <x v="14"/>
    <s v="16"/>
    <x v="14"/>
    <x v="306"/>
    <s v="1635"/>
    <s v="Rennebu"/>
    <s v="1"/>
    <s v="Menn"/>
    <x v="4"/>
    <x v="4"/>
    <x v="1"/>
    <x v="95"/>
  </r>
  <r>
    <x v="14"/>
    <s v="16"/>
    <x v="14"/>
    <x v="306"/>
    <s v="1635"/>
    <s v="Rennebu"/>
    <s v="1"/>
    <s v="Menn"/>
    <x v="5"/>
    <x v="5"/>
    <x v="1"/>
    <x v="41"/>
  </r>
  <r>
    <x v="14"/>
    <s v="16"/>
    <x v="14"/>
    <x v="306"/>
    <s v="1635"/>
    <s v="Rennebu"/>
    <s v="2"/>
    <s v="Kvinner"/>
    <x v="0"/>
    <x v="0"/>
    <x v="2"/>
    <x v="36"/>
  </r>
  <r>
    <x v="14"/>
    <s v="16"/>
    <x v="14"/>
    <x v="306"/>
    <s v="1635"/>
    <s v="Rennebu"/>
    <s v="2"/>
    <s v="Kvinner"/>
    <x v="1"/>
    <x v="1"/>
    <x v="2"/>
    <x v="2"/>
  </r>
  <r>
    <x v="14"/>
    <s v="16"/>
    <x v="14"/>
    <x v="306"/>
    <s v="1635"/>
    <s v="Rennebu"/>
    <s v="2"/>
    <s v="Kvinner"/>
    <x v="2"/>
    <x v="2"/>
    <x v="2"/>
    <x v="46"/>
  </r>
  <r>
    <x v="14"/>
    <s v="16"/>
    <x v="14"/>
    <x v="306"/>
    <s v="1635"/>
    <s v="Rennebu"/>
    <s v="2"/>
    <s v="Kvinner"/>
    <x v="3"/>
    <x v="3"/>
    <x v="2"/>
    <x v="56"/>
  </r>
  <r>
    <x v="14"/>
    <s v="16"/>
    <x v="14"/>
    <x v="306"/>
    <s v="1635"/>
    <s v="Rennebu"/>
    <s v="2"/>
    <s v="Kvinner"/>
    <x v="4"/>
    <x v="4"/>
    <x v="2"/>
    <x v="56"/>
  </r>
  <r>
    <x v="14"/>
    <s v="16"/>
    <x v="14"/>
    <x v="306"/>
    <s v="1635"/>
    <s v="Rennebu"/>
    <s v="2"/>
    <s v="Kvinner"/>
    <x v="5"/>
    <x v="5"/>
    <x v="2"/>
    <x v="6"/>
  </r>
  <r>
    <x v="14"/>
    <s v="16"/>
    <x v="14"/>
    <x v="306"/>
    <s v="1635"/>
    <s v="Rennebu"/>
    <s v="1"/>
    <s v="Menn"/>
    <x v="0"/>
    <x v="0"/>
    <x v="2"/>
    <x v="24"/>
  </r>
  <r>
    <x v="14"/>
    <s v="16"/>
    <x v="14"/>
    <x v="306"/>
    <s v="1635"/>
    <s v="Rennebu"/>
    <s v="1"/>
    <s v="Menn"/>
    <x v="1"/>
    <x v="1"/>
    <x v="2"/>
    <x v="55"/>
  </r>
  <r>
    <x v="14"/>
    <s v="16"/>
    <x v="14"/>
    <x v="306"/>
    <s v="1635"/>
    <s v="Rennebu"/>
    <s v="1"/>
    <s v="Menn"/>
    <x v="2"/>
    <x v="2"/>
    <x v="2"/>
    <x v="73"/>
  </r>
  <r>
    <x v="14"/>
    <s v="16"/>
    <x v="14"/>
    <x v="306"/>
    <s v="1635"/>
    <s v="Rennebu"/>
    <s v="1"/>
    <s v="Menn"/>
    <x v="3"/>
    <x v="3"/>
    <x v="2"/>
    <x v="17"/>
  </r>
  <r>
    <x v="14"/>
    <s v="16"/>
    <x v="14"/>
    <x v="306"/>
    <s v="1635"/>
    <s v="Rennebu"/>
    <s v="1"/>
    <s v="Menn"/>
    <x v="4"/>
    <x v="4"/>
    <x v="2"/>
    <x v="37"/>
  </r>
  <r>
    <x v="14"/>
    <s v="16"/>
    <x v="14"/>
    <x v="306"/>
    <s v="1635"/>
    <s v="Rennebu"/>
    <s v="1"/>
    <s v="Menn"/>
    <x v="5"/>
    <x v="5"/>
    <x v="2"/>
    <x v="51"/>
  </r>
  <r>
    <x v="14"/>
    <s v="16"/>
    <x v="14"/>
    <x v="306"/>
    <s v="1635"/>
    <s v="Rennebu"/>
    <s v="2"/>
    <s v="Kvinner"/>
    <x v="0"/>
    <x v="0"/>
    <x v="3"/>
    <x v="2"/>
  </r>
  <r>
    <x v="14"/>
    <s v="16"/>
    <x v="14"/>
    <x v="306"/>
    <s v="1635"/>
    <s v="Rennebu"/>
    <s v="2"/>
    <s v="Kvinner"/>
    <x v="1"/>
    <x v="1"/>
    <x v="3"/>
    <x v="36"/>
  </r>
  <r>
    <x v="14"/>
    <s v="16"/>
    <x v="14"/>
    <x v="306"/>
    <s v="1635"/>
    <s v="Rennebu"/>
    <s v="2"/>
    <s v="Kvinner"/>
    <x v="2"/>
    <x v="2"/>
    <x v="3"/>
    <x v="55"/>
  </r>
  <r>
    <x v="14"/>
    <s v="16"/>
    <x v="14"/>
    <x v="306"/>
    <s v="1635"/>
    <s v="Rennebu"/>
    <s v="2"/>
    <s v="Kvinner"/>
    <x v="3"/>
    <x v="3"/>
    <x v="3"/>
    <x v="3"/>
  </r>
  <r>
    <x v="14"/>
    <s v="16"/>
    <x v="14"/>
    <x v="306"/>
    <s v="1635"/>
    <s v="Rennebu"/>
    <s v="2"/>
    <s v="Kvinner"/>
    <x v="4"/>
    <x v="4"/>
    <x v="3"/>
    <x v="40"/>
  </r>
  <r>
    <x v="14"/>
    <s v="16"/>
    <x v="14"/>
    <x v="306"/>
    <s v="1635"/>
    <s v="Rennebu"/>
    <s v="2"/>
    <s v="Kvinner"/>
    <x v="5"/>
    <x v="5"/>
    <x v="3"/>
    <x v="6"/>
  </r>
  <r>
    <x v="14"/>
    <s v="16"/>
    <x v="14"/>
    <x v="306"/>
    <s v="1635"/>
    <s v="Rennebu"/>
    <s v="1"/>
    <s v="Menn"/>
    <x v="0"/>
    <x v="0"/>
    <x v="3"/>
    <x v="40"/>
  </r>
  <r>
    <x v="14"/>
    <s v="16"/>
    <x v="14"/>
    <x v="306"/>
    <s v="1635"/>
    <s v="Rennebu"/>
    <s v="1"/>
    <s v="Menn"/>
    <x v="1"/>
    <x v="1"/>
    <x v="3"/>
    <x v="20"/>
  </r>
  <r>
    <x v="14"/>
    <s v="16"/>
    <x v="14"/>
    <x v="306"/>
    <s v="1635"/>
    <s v="Rennebu"/>
    <s v="1"/>
    <s v="Menn"/>
    <x v="2"/>
    <x v="2"/>
    <x v="3"/>
    <x v="38"/>
  </r>
  <r>
    <x v="14"/>
    <s v="16"/>
    <x v="14"/>
    <x v="306"/>
    <s v="1635"/>
    <s v="Rennebu"/>
    <s v="1"/>
    <s v="Menn"/>
    <x v="3"/>
    <x v="3"/>
    <x v="3"/>
    <x v="59"/>
  </r>
  <r>
    <x v="14"/>
    <s v="16"/>
    <x v="14"/>
    <x v="306"/>
    <s v="1635"/>
    <s v="Rennebu"/>
    <s v="1"/>
    <s v="Menn"/>
    <x v="4"/>
    <x v="4"/>
    <x v="3"/>
    <x v="10"/>
  </r>
  <r>
    <x v="14"/>
    <s v="16"/>
    <x v="14"/>
    <x v="306"/>
    <s v="1635"/>
    <s v="Rennebu"/>
    <s v="1"/>
    <s v="Menn"/>
    <x v="5"/>
    <x v="5"/>
    <x v="3"/>
    <x v="40"/>
  </r>
  <r>
    <x v="14"/>
    <s v="16"/>
    <x v="14"/>
    <x v="306"/>
    <s v="1635"/>
    <s v="Rennebu"/>
    <s v="2"/>
    <s v="Kvinner"/>
    <x v="0"/>
    <x v="0"/>
    <x v="4"/>
    <x v="21"/>
  </r>
  <r>
    <x v="14"/>
    <s v="16"/>
    <x v="14"/>
    <x v="306"/>
    <s v="1635"/>
    <s v="Rennebu"/>
    <s v="2"/>
    <s v="Kvinner"/>
    <x v="1"/>
    <x v="1"/>
    <x v="4"/>
    <x v="2"/>
  </r>
  <r>
    <x v="14"/>
    <s v="16"/>
    <x v="14"/>
    <x v="306"/>
    <s v="1635"/>
    <s v="Rennebu"/>
    <s v="2"/>
    <s v="Kvinner"/>
    <x v="2"/>
    <x v="2"/>
    <x v="4"/>
    <x v="4"/>
  </r>
  <r>
    <x v="14"/>
    <s v="16"/>
    <x v="14"/>
    <x v="306"/>
    <s v="1635"/>
    <s v="Rennebu"/>
    <s v="2"/>
    <s v="Kvinner"/>
    <x v="3"/>
    <x v="3"/>
    <x v="4"/>
    <x v="3"/>
  </r>
  <r>
    <x v="14"/>
    <s v="16"/>
    <x v="14"/>
    <x v="306"/>
    <s v="1635"/>
    <s v="Rennebu"/>
    <s v="2"/>
    <s v="Kvinner"/>
    <x v="4"/>
    <x v="4"/>
    <x v="4"/>
    <x v="3"/>
  </r>
  <r>
    <x v="14"/>
    <s v="16"/>
    <x v="14"/>
    <x v="306"/>
    <s v="1635"/>
    <s v="Rennebu"/>
    <s v="2"/>
    <s v="Kvinner"/>
    <x v="5"/>
    <x v="5"/>
    <x v="4"/>
    <x v="36"/>
  </r>
  <r>
    <x v="14"/>
    <s v="16"/>
    <x v="14"/>
    <x v="306"/>
    <s v="1635"/>
    <s v="Rennebu"/>
    <s v="1"/>
    <s v="Menn"/>
    <x v="0"/>
    <x v="0"/>
    <x v="4"/>
    <x v="56"/>
  </r>
  <r>
    <x v="14"/>
    <s v="16"/>
    <x v="14"/>
    <x v="306"/>
    <s v="1635"/>
    <s v="Rennebu"/>
    <s v="1"/>
    <s v="Menn"/>
    <x v="1"/>
    <x v="1"/>
    <x v="4"/>
    <x v="21"/>
  </r>
  <r>
    <x v="14"/>
    <s v="16"/>
    <x v="14"/>
    <x v="306"/>
    <s v="1635"/>
    <s v="Rennebu"/>
    <s v="1"/>
    <s v="Menn"/>
    <x v="2"/>
    <x v="2"/>
    <x v="4"/>
    <x v="35"/>
  </r>
  <r>
    <x v="14"/>
    <s v="16"/>
    <x v="14"/>
    <x v="306"/>
    <s v="1635"/>
    <s v="Rennebu"/>
    <s v="1"/>
    <s v="Menn"/>
    <x v="3"/>
    <x v="3"/>
    <x v="4"/>
    <x v="25"/>
  </r>
  <r>
    <x v="14"/>
    <s v="16"/>
    <x v="14"/>
    <x v="306"/>
    <s v="1635"/>
    <s v="Rennebu"/>
    <s v="1"/>
    <s v="Menn"/>
    <x v="4"/>
    <x v="4"/>
    <x v="4"/>
    <x v="61"/>
  </r>
  <r>
    <x v="14"/>
    <s v="16"/>
    <x v="14"/>
    <x v="306"/>
    <s v="1635"/>
    <s v="Rennebu"/>
    <s v="1"/>
    <s v="Menn"/>
    <x v="5"/>
    <x v="5"/>
    <x v="4"/>
    <x v="38"/>
  </r>
  <r>
    <x v="14"/>
    <s v="16"/>
    <x v="14"/>
    <x v="306"/>
    <s v="1635"/>
    <s v="Rennebu"/>
    <s v="2"/>
    <s v="Kvinner"/>
    <x v="0"/>
    <x v="0"/>
    <x v="5"/>
    <x v="21"/>
  </r>
  <r>
    <x v="14"/>
    <s v="16"/>
    <x v="14"/>
    <x v="306"/>
    <s v="1635"/>
    <s v="Rennebu"/>
    <s v="2"/>
    <s v="Kvinner"/>
    <x v="1"/>
    <x v="1"/>
    <x v="5"/>
    <x v="2"/>
  </r>
  <r>
    <x v="14"/>
    <s v="16"/>
    <x v="14"/>
    <x v="306"/>
    <s v="1635"/>
    <s v="Rennebu"/>
    <s v="2"/>
    <s v="Kvinner"/>
    <x v="2"/>
    <x v="2"/>
    <x v="5"/>
    <x v="6"/>
  </r>
  <r>
    <x v="14"/>
    <s v="16"/>
    <x v="14"/>
    <x v="306"/>
    <s v="1635"/>
    <s v="Rennebu"/>
    <s v="2"/>
    <s v="Kvinner"/>
    <x v="3"/>
    <x v="3"/>
    <x v="5"/>
    <x v="20"/>
  </r>
  <r>
    <x v="14"/>
    <s v="16"/>
    <x v="14"/>
    <x v="306"/>
    <s v="1635"/>
    <s v="Rennebu"/>
    <s v="2"/>
    <s v="Kvinner"/>
    <x v="4"/>
    <x v="4"/>
    <x v="5"/>
    <x v="4"/>
  </r>
  <r>
    <x v="14"/>
    <s v="16"/>
    <x v="14"/>
    <x v="306"/>
    <s v="1635"/>
    <s v="Rennebu"/>
    <s v="2"/>
    <s v="Kvinner"/>
    <x v="5"/>
    <x v="5"/>
    <x v="5"/>
    <x v="6"/>
  </r>
  <r>
    <x v="14"/>
    <s v="16"/>
    <x v="14"/>
    <x v="306"/>
    <s v="1635"/>
    <s v="Rennebu"/>
    <s v="1"/>
    <s v="Menn"/>
    <x v="0"/>
    <x v="0"/>
    <x v="5"/>
    <x v="40"/>
  </r>
  <r>
    <x v="14"/>
    <s v="16"/>
    <x v="14"/>
    <x v="306"/>
    <s v="1635"/>
    <s v="Rennebu"/>
    <s v="1"/>
    <s v="Menn"/>
    <x v="1"/>
    <x v="1"/>
    <x v="5"/>
    <x v="24"/>
  </r>
  <r>
    <x v="14"/>
    <s v="16"/>
    <x v="14"/>
    <x v="306"/>
    <s v="1635"/>
    <s v="Rennebu"/>
    <s v="1"/>
    <s v="Menn"/>
    <x v="2"/>
    <x v="2"/>
    <x v="5"/>
    <x v="28"/>
  </r>
  <r>
    <x v="14"/>
    <s v="16"/>
    <x v="14"/>
    <x v="306"/>
    <s v="1635"/>
    <s v="Rennebu"/>
    <s v="1"/>
    <s v="Menn"/>
    <x v="3"/>
    <x v="3"/>
    <x v="5"/>
    <x v="61"/>
  </r>
  <r>
    <x v="14"/>
    <s v="16"/>
    <x v="14"/>
    <x v="306"/>
    <s v="1635"/>
    <s v="Rennebu"/>
    <s v="1"/>
    <s v="Menn"/>
    <x v="4"/>
    <x v="4"/>
    <x v="5"/>
    <x v="33"/>
  </r>
  <r>
    <x v="14"/>
    <s v="16"/>
    <x v="14"/>
    <x v="306"/>
    <s v="1635"/>
    <s v="Rennebu"/>
    <s v="1"/>
    <s v="Menn"/>
    <x v="5"/>
    <x v="5"/>
    <x v="5"/>
    <x v="27"/>
  </r>
  <r>
    <x v="14"/>
    <s v="16"/>
    <x v="14"/>
    <x v="306"/>
    <s v="1635"/>
    <s v="Rennebu"/>
    <s v="2"/>
    <s v="Kvinner"/>
    <x v="0"/>
    <x v="0"/>
    <x v="6"/>
    <x v="13"/>
  </r>
  <r>
    <x v="14"/>
    <s v="16"/>
    <x v="14"/>
    <x v="306"/>
    <s v="1635"/>
    <s v="Rennebu"/>
    <s v="2"/>
    <s v="Kvinner"/>
    <x v="1"/>
    <x v="1"/>
    <x v="6"/>
    <x v="14"/>
  </r>
  <r>
    <x v="14"/>
    <s v="16"/>
    <x v="14"/>
    <x v="306"/>
    <s v="1635"/>
    <s v="Rennebu"/>
    <s v="2"/>
    <s v="Kvinner"/>
    <x v="2"/>
    <x v="2"/>
    <x v="6"/>
    <x v="20"/>
  </r>
  <r>
    <x v="14"/>
    <s v="16"/>
    <x v="14"/>
    <x v="306"/>
    <s v="1635"/>
    <s v="Rennebu"/>
    <s v="2"/>
    <s v="Kvinner"/>
    <x v="3"/>
    <x v="3"/>
    <x v="6"/>
    <x v="40"/>
  </r>
  <r>
    <x v="14"/>
    <s v="16"/>
    <x v="14"/>
    <x v="306"/>
    <s v="1635"/>
    <s v="Rennebu"/>
    <s v="2"/>
    <s v="Kvinner"/>
    <x v="4"/>
    <x v="4"/>
    <x v="6"/>
    <x v="14"/>
  </r>
  <r>
    <x v="14"/>
    <s v="16"/>
    <x v="14"/>
    <x v="306"/>
    <s v="1635"/>
    <s v="Rennebu"/>
    <s v="2"/>
    <s v="Kvinner"/>
    <x v="5"/>
    <x v="5"/>
    <x v="6"/>
    <x v="7"/>
  </r>
  <r>
    <x v="14"/>
    <s v="16"/>
    <x v="14"/>
    <x v="306"/>
    <s v="1635"/>
    <s v="Rennebu"/>
    <s v="1"/>
    <s v="Menn"/>
    <x v="0"/>
    <x v="0"/>
    <x v="6"/>
    <x v="46"/>
  </r>
  <r>
    <x v="14"/>
    <s v="16"/>
    <x v="14"/>
    <x v="306"/>
    <s v="1635"/>
    <s v="Rennebu"/>
    <s v="1"/>
    <s v="Menn"/>
    <x v="1"/>
    <x v="1"/>
    <x v="6"/>
    <x v="36"/>
  </r>
  <r>
    <x v="14"/>
    <s v="16"/>
    <x v="14"/>
    <x v="306"/>
    <s v="1635"/>
    <s v="Rennebu"/>
    <s v="1"/>
    <s v="Menn"/>
    <x v="2"/>
    <x v="2"/>
    <x v="6"/>
    <x v="38"/>
  </r>
  <r>
    <x v="14"/>
    <s v="16"/>
    <x v="14"/>
    <x v="306"/>
    <s v="1635"/>
    <s v="Rennebu"/>
    <s v="1"/>
    <s v="Menn"/>
    <x v="3"/>
    <x v="3"/>
    <x v="6"/>
    <x v="29"/>
  </r>
  <r>
    <x v="14"/>
    <s v="16"/>
    <x v="14"/>
    <x v="306"/>
    <s v="1635"/>
    <s v="Rennebu"/>
    <s v="1"/>
    <s v="Menn"/>
    <x v="4"/>
    <x v="4"/>
    <x v="6"/>
    <x v="61"/>
  </r>
  <r>
    <x v="14"/>
    <s v="16"/>
    <x v="14"/>
    <x v="306"/>
    <s v="1635"/>
    <s v="Rennebu"/>
    <s v="1"/>
    <s v="Menn"/>
    <x v="5"/>
    <x v="5"/>
    <x v="6"/>
    <x v="45"/>
  </r>
  <r>
    <x v="14"/>
    <s v="16"/>
    <x v="14"/>
    <x v="306"/>
    <s v="1635"/>
    <s v="Rennebu"/>
    <s v="2"/>
    <s v="Kvinner"/>
    <x v="0"/>
    <x v="0"/>
    <x v="7"/>
    <x v="23"/>
  </r>
  <r>
    <x v="14"/>
    <s v="16"/>
    <x v="14"/>
    <x v="306"/>
    <s v="1635"/>
    <s v="Rennebu"/>
    <s v="2"/>
    <s v="Kvinner"/>
    <x v="1"/>
    <x v="1"/>
    <x v="7"/>
    <x v="23"/>
  </r>
  <r>
    <x v="14"/>
    <s v="16"/>
    <x v="14"/>
    <x v="306"/>
    <s v="1635"/>
    <s v="Rennebu"/>
    <s v="2"/>
    <s v="Kvinner"/>
    <x v="2"/>
    <x v="2"/>
    <x v="7"/>
    <x v="7"/>
  </r>
  <r>
    <x v="14"/>
    <s v="16"/>
    <x v="14"/>
    <x v="306"/>
    <s v="1635"/>
    <s v="Rennebu"/>
    <s v="2"/>
    <s v="Kvinner"/>
    <x v="3"/>
    <x v="3"/>
    <x v="7"/>
    <x v="24"/>
  </r>
  <r>
    <x v="14"/>
    <s v="16"/>
    <x v="14"/>
    <x v="306"/>
    <s v="1635"/>
    <s v="Rennebu"/>
    <s v="2"/>
    <s v="Kvinner"/>
    <x v="4"/>
    <x v="4"/>
    <x v="7"/>
    <x v="15"/>
  </r>
  <r>
    <x v="14"/>
    <s v="16"/>
    <x v="14"/>
    <x v="306"/>
    <s v="1635"/>
    <s v="Rennebu"/>
    <s v="2"/>
    <s v="Kvinner"/>
    <x v="5"/>
    <x v="5"/>
    <x v="7"/>
    <x v="7"/>
  </r>
  <r>
    <x v="14"/>
    <s v="16"/>
    <x v="14"/>
    <x v="306"/>
    <s v="1635"/>
    <s v="Rennebu"/>
    <s v="1"/>
    <s v="Menn"/>
    <x v="0"/>
    <x v="0"/>
    <x v="7"/>
    <x v="15"/>
  </r>
  <r>
    <x v="14"/>
    <s v="16"/>
    <x v="14"/>
    <x v="306"/>
    <s v="1635"/>
    <s v="Rennebu"/>
    <s v="1"/>
    <s v="Menn"/>
    <x v="1"/>
    <x v="1"/>
    <x v="7"/>
    <x v="12"/>
  </r>
  <r>
    <x v="14"/>
    <s v="16"/>
    <x v="14"/>
    <x v="306"/>
    <s v="1635"/>
    <s v="Rennebu"/>
    <s v="1"/>
    <s v="Menn"/>
    <x v="2"/>
    <x v="2"/>
    <x v="7"/>
    <x v="27"/>
  </r>
  <r>
    <x v="14"/>
    <s v="16"/>
    <x v="14"/>
    <x v="306"/>
    <s v="1635"/>
    <s v="Rennebu"/>
    <s v="1"/>
    <s v="Menn"/>
    <x v="3"/>
    <x v="3"/>
    <x v="7"/>
    <x v="18"/>
  </r>
  <r>
    <x v="14"/>
    <s v="16"/>
    <x v="14"/>
    <x v="306"/>
    <s v="1635"/>
    <s v="Rennebu"/>
    <s v="1"/>
    <s v="Menn"/>
    <x v="4"/>
    <x v="4"/>
    <x v="7"/>
    <x v="34"/>
  </r>
  <r>
    <x v="14"/>
    <s v="16"/>
    <x v="14"/>
    <x v="306"/>
    <s v="1635"/>
    <s v="Rennebu"/>
    <s v="1"/>
    <s v="Menn"/>
    <x v="5"/>
    <x v="5"/>
    <x v="7"/>
    <x v="55"/>
  </r>
  <r>
    <x v="14"/>
    <s v="16"/>
    <x v="14"/>
    <x v="307"/>
    <s v="1636"/>
    <s v="Meldal"/>
    <s v="2"/>
    <s v="Kvinner"/>
    <x v="0"/>
    <x v="0"/>
    <x v="0"/>
    <x v="0"/>
  </r>
  <r>
    <x v="14"/>
    <s v="16"/>
    <x v="14"/>
    <x v="307"/>
    <s v="1636"/>
    <s v="Meldal"/>
    <s v="2"/>
    <s v="Kvinner"/>
    <x v="1"/>
    <x v="1"/>
    <x v="0"/>
    <x v="1"/>
  </r>
  <r>
    <x v="14"/>
    <s v="16"/>
    <x v="14"/>
    <x v="307"/>
    <s v="1636"/>
    <s v="Meldal"/>
    <s v="2"/>
    <s v="Kvinner"/>
    <x v="2"/>
    <x v="2"/>
    <x v="0"/>
    <x v="13"/>
  </r>
  <r>
    <x v="14"/>
    <s v="16"/>
    <x v="14"/>
    <x v="307"/>
    <s v="1636"/>
    <s v="Meldal"/>
    <s v="2"/>
    <s v="Kvinner"/>
    <x v="3"/>
    <x v="3"/>
    <x v="0"/>
    <x v="20"/>
  </r>
  <r>
    <x v="14"/>
    <s v="16"/>
    <x v="14"/>
    <x v="307"/>
    <s v="1636"/>
    <s v="Meldal"/>
    <s v="2"/>
    <s v="Kvinner"/>
    <x v="4"/>
    <x v="4"/>
    <x v="0"/>
    <x v="21"/>
  </r>
  <r>
    <x v="14"/>
    <s v="16"/>
    <x v="14"/>
    <x v="307"/>
    <s v="1636"/>
    <s v="Meldal"/>
    <s v="2"/>
    <s v="Kvinner"/>
    <x v="5"/>
    <x v="5"/>
    <x v="0"/>
    <x v="0"/>
  </r>
  <r>
    <x v="14"/>
    <s v="16"/>
    <x v="14"/>
    <x v="307"/>
    <s v="1636"/>
    <s v="Meldal"/>
    <s v="1"/>
    <s v="Menn"/>
    <x v="0"/>
    <x v="0"/>
    <x v="0"/>
    <x v="5"/>
  </r>
  <r>
    <x v="14"/>
    <s v="16"/>
    <x v="14"/>
    <x v="307"/>
    <s v="1636"/>
    <s v="Meldal"/>
    <s v="1"/>
    <s v="Menn"/>
    <x v="1"/>
    <x v="1"/>
    <x v="0"/>
    <x v="13"/>
  </r>
  <r>
    <x v="14"/>
    <s v="16"/>
    <x v="14"/>
    <x v="307"/>
    <s v="1636"/>
    <s v="Meldal"/>
    <s v="1"/>
    <s v="Menn"/>
    <x v="2"/>
    <x v="2"/>
    <x v="0"/>
    <x v="11"/>
  </r>
  <r>
    <x v="14"/>
    <s v="16"/>
    <x v="14"/>
    <x v="307"/>
    <s v="1636"/>
    <s v="Meldal"/>
    <s v="1"/>
    <s v="Menn"/>
    <x v="3"/>
    <x v="3"/>
    <x v="0"/>
    <x v="26"/>
  </r>
  <r>
    <x v="14"/>
    <s v="16"/>
    <x v="14"/>
    <x v="307"/>
    <s v="1636"/>
    <s v="Meldal"/>
    <s v="1"/>
    <s v="Menn"/>
    <x v="4"/>
    <x v="4"/>
    <x v="0"/>
    <x v="33"/>
  </r>
  <r>
    <x v="14"/>
    <s v="16"/>
    <x v="14"/>
    <x v="307"/>
    <s v="1636"/>
    <s v="Meldal"/>
    <s v="1"/>
    <s v="Menn"/>
    <x v="5"/>
    <x v="5"/>
    <x v="0"/>
    <x v="7"/>
  </r>
  <r>
    <x v="14"/>
    <s v="16"/>
    <x v="14"/>
    <x v="307"/>
    <s v="1636"/>
    <s v="Meldal"/>
    <s v="2"/>
    <s v="Kvinner"/>
    <x v="0"/>
    <x v="0"/>
    <x v="1"/>
    <x v="0"/>
  </r>
  <r>
    <x v="14"/>
    <s v="16"/>
    <x v="14"/>
    <x v="307"/>
    <s v="1636"/>
    <s v="Meldal"/>
    <s v="2"/>
    <s v="Kvinner"/>
    <x v="1"/>
    <x v="1"/>
    <x v="1"/>
    <x v="19"/>
  </r>
  <r>
    <x v="14"/>
    <s v="16"/>
    <x v="14"/>
    <x v="307"/>
    <s v="1636"/>
    <s v="Meldal"/>
    <s v="2"/>
    <s v="Kvinner"/>
    <x v="2"/>
    <x v="2"/>
    <x v="1"/>
    <x v="21"/>
  </r>
  <r>
    <x v="14"/>
    <s v="16"/>
    <x v="14"/>
    <x v="307"/>
    <s v="1636"/>
    <s v="Meldal"/>
    <s v="2"/>
    <s v="Kvinner"/>
    <x v="3"/>
    <x v="3"/>
    <x v="1"/>
    <x v="2"/>
  </r>
  <r>
    <x v="14"/>
    <s v="16"/>
    <x v="14"/>
    <x v="307"/>
    <s v="1636"/>
    <s v="Meldal"/>
    <s v="2"/>
    <s v="Kvinner"/>
    <x v="4"/>
    <x v="4"/>
    <x v="1"/>
    <x v="15"/>
  </r>
  <r>
    <x v="14"/>
    <s v="16"/>
    <x v="14"/>
    <x v="307"/>
    <s v="1636"/>
    <s v="Meldal"/>
    <s v="2"/>
    <s v="Kvinner"/>
    <x v="5"/>
    <x v="5"/>
    <x v="1"/>
    <x v="0"/>
  </r>
  <r>
    <x v="14"/>
    <s v="16"/>
    <x v="14"/>
    <x v="307"/>
    <s v="1636"/>
    <s v="Meldal"/>
    <s v="1"/>
    <s v="Menn"/>
    <x v="0"/>
    <x v="0"/>
    <x v="1"/>
    <x v="13"/>
  </r>
  <r>
    <x v="14"/>
    <s v="16"/>
    <x v="14"/>
    <x v="307"/>
    <s v="1636"/>
    <s v="Meldal"/>
    <s v="1"/>
    <s v="Menn"/>
    <x v="1"/>
    <x v="1"/>
    <x v="1"/>
    <x v="6"/>
  </r>
  <r>
    <x v="14"/>
    <s v="16"/>
    <x v="14"/>
    <x v="307"/>
    <s v="1636"/>
    <s v="Meldal"/>
    <s v="1"/>
    <s v="Menn"/>
    <x v="2"/>
    <x v="2"/>
    <x v="1"/>
    <x v="11"/>
  </r>
  <r>
    <x v="14"/>
    <s v="16"/>
    <x v="14"/>
    <x v="307"/>
    <s v="1636"/>
    <s v="Meldal"/>
    <s v="1"/>
    <s v="Menn"/>
    <x v="3"/>
    <x v="3"/>
    <x v="1"/>
    <x v="22"/>
  </r>
  <r>
    <x v="14"/>
    <s v="16"/>
    <x v="14"/>
    <x v="307"/>
    <s v="1636"/>
    <s v="Meldal"/>
    <s v="1"/>
    <s v="Menn"/>
    <x v="4"/>
    <x v="4"/>
    <x v="1"/>
    <x v="60"/>
  </r>
  <r>
    <x v="14"/>
    <s v="16"/>
    <x v="14"/>
    <x v="307"/>
    <s v="1636"/>
    <s v="Meldal"/>
    <s v="1"/>
    <s v="Menn"/>
    <x v="5"/>
    <x v="5"/>
    <x v="1"/>
    <x v="2"/>
  </r>
  <r>
    <x v="14"/>
    <s v="16"/>
    <x v="14"/>
    <x v="307"/>
    <s v="1636"/>
    <s v="Meldal"/>
    <s v="2"/>
    <s v="Kvinner"/>
    <x v="0"/>
    <x v="0"/>
    <x v="2"/>
    <x v="19"/>
  </r>
  <r>
    <x v="14"/>
    <s v="16"/>
    <x v="14"/>
    <x v="307"/>
    <s v="1636"/>
    <s v="Meldal"/>
    <s v="2"/>
    <s v="Kvinner"/>
    <x v="1"/>
    <x v="1"/>
    <x v="2"/>
    <x v="19"/>
  </r>
  <r>
    <x v="14"/>
    <s v="16"/>
    <x v="14"/>
    <x v="307"/>
    <s v="1636"/>
    <s v="Meldal"/>
    <s v="2"/>
    <s v="Kvinner"/>
    <x v="2"/>
    <x v="2"/>
    <x v="2"/>
    <x v="15"/>
  </r>
  <r>
    <x v="14"/>
    <s v="16"/>
    <x v="14"/>
    <x v="307"/>
    <s v="1636"/>
    <s v="Meldal"/>
    <s v="2"/>
    <s v="Kvinner"/>
    <x v="3"/>
    <x v="3"/>
    <x v="2"/>
    <x v="2"/>
  </r>
  <r>
    <x v="14"/>
    <s v="16"/>
    <x v="14"/>
    <x v="307"/>
    <s v="1636"/>
    <s v="Meldal"/>
    <s v="2"/>
    <s v="Kvinner"/>
    <x v="4"/>
    <x v="4"/>
    <x v="2"/>
    <x v="13"/>
  </r>
  <r>
    <x v="14"/>
    <s v="16"/>
    <x v="14"/>
    <x v="307"/>
    <s v="1636"/>
    <s v="Meldal"/>
    <s v="2"/>
    <s v="Kvinner"/>
    <x v="5"/>
    <x v="5"/>
    <x v="2"/>
    <x v="0"/>
  </r>
  <r>
    <x v="14"/>
    <s v="16"/>
    <x v="14"/>
    <x v="307"/>
    <s v="1636"/>
    <s v="Meldal"/>
    <s v="1"/>
    <s v="Menn"/>
    <x v="0"/>
    <x v="0"/>
    <x v="2"/>
    <x v="36"/>
  </r>
  <r>
    <x v="14"/>
    <s v="16"/>
    <x v="14"/>
    <x v="307"/>
    <s v="1636"/>
    <s v="Meldal"/>
    <s v="1"/>
    <s v="Menn"/>
    <x v="1"/>
    <x v="1"/>
    <x v="2"/>
    <x v="13"/>
  </r>
  <r>
    <x v="14"/>
    <s v="16"/>
    <x v="14"/>
    <x v="307"/>
    <s v="1636"/>
    <s v="Meldal"/>
    <s v="1"/>
    <s v="Menn"/>
    <x v="2"/>
    <x v="2"/>
    <x v="2"/>
    <x v="46"/>
  </r>
  <r>
    <x v="14"/>
    <s v="16"/>
    <x v="14"/>
    <x v="307"/>
    <s v="1636"/>
    <s v="Meldal"/>
    <s v="1"/>
    <s v="Menn"/>
    <x v="3"/>
    <x v="3"/>
    <x v="2"/>
    <x v="25"/>
  </r>
  <r>
    <x v="14"/>
    <s v="16"/>
    <x v="14"/>
    <x v="307"/>
    <s v="1636"/>
    <s v="Meldal"/>
    <s v="1"/>
    <s v="Menn"/>
    <x v="4"/>
    <x v="4"/>
    <x v="2"/>
    <x v="62"/>
  </r>
  <r>
    <x v="14"/>
    <s v="16"/>
    <x v="14"/>
    <x v="307"/>
    <s v="1636"/>
    <s v="Meldal"/>
    <s v="1"/>
    <s v="Menn"/>
    <x v="5"/>
    <x v="5"/>
    <x v="2"/>
    <x v="4"/>
  </r>
  <r>
    <x v="14"/>
    <s v="16"/>
    <x v="14"/>
    <x v="307"/>
    <s v="1636"/>
    <s v="Meldal"/>
    <s v="2"/>
    <s v="Kvinner"/>
    <x v="0"/>
    <x v="0"/>
    <x v="3"/>
    <x v="12"/>
  </r>
  <r>
    <x v="14"/>
    <s v="16"/>
    <x v="14"/>
    <x v="307"/>
    <s v="1636"/>
    <s v="Meldal"/>
    <s v="2"/>
    <s v="Kvinner"/>
    <x v="1"/>
    <x v="1"/>
    <x v="3"/>
    <x v="19"/>
  </r>
  <r>
    <x v="14"/>
    <s v="16"/>
    <x v="14"/>
    <x v="307"/>
    <s v="1636"/>
    <s v="Meldal"/>
    <s v="2"/>
    <s v="Kvinner"/>
    <x v="2"/>
    <x v="2"/>
    <x v="3"/>
    <x v="21"/>
  </r>
  <r>
    <x v="14"/>
    <s v="16"/>
    <x v="14"/>
    <x v="307"/>
    <s v="1636"/>
    <s v="Meldal"/>
    <s v="2"/>
    <s v="Kvinner"/>
    <x v="3"/>
    <x v="3"/>
    <x v="3"/>
    <x v="24"/>
  </r>
  <r>
    <x v="14"/>
    <s v="16"/>
    <x v="14"/>
    <x v="307"/>
    <s v="1636"/>
    <s v="Meldal"/>
    <s v="2"/>
    <s v="Kvinner"/>
    <x v="4"/>
    <x v="4"/>
    <x v="3"/>
    <x v="13"/>
  </r>
  <r>
    <x v="14"/>
    <s v="16"/>
    <x v="14"/>
    <x v="307"/>
    <s v="1636"/>
    <s v="Meldal"/>
    <s v="2"/>
    <s v="Kvinner"/>
    <x v="5"/>
    <x v="5"/>
    <x v="3"/>
    <x v="19"/>
  </r>
  <r>
    <x v="14"/>
    <s v="16"/>
    <x v="14"/>
    <x v="307"/>
    <s v="1636"/>
    <s v="Meldal"/>
    <s v="1"/>
    <s v="Menn"/>
    <x v="0"/>
    <x v="0"/>
    <x v="3"/>
    <x v="13"/>
  </r>
  <r>
    <x v="14"/>
    <s v="16"/>
    <x v="14"/>
    <x v="307"/>
    <s v="1636"/>
    <s v="Meldal"/>
    <s v="1"/>
    <s v="Menn"/>
    <x v="1"/>
    <x v="1"/>
    <x v="3"/>
    <x v="19"/>
  </r>
  <r>
    <x v="14"/>
    <s v="16"/>
    <x v="14"/>
    <x v="307"/>
    <s v="1636"/>
    <s v="Meldal"/>
    <s v="1"/>
    <s v="Menn"/>
    <x v="2"/>
    <x v="2"/>
    <x v="3"/>
    <x v="56"/>
  </r>
  <r>
    <x v="14"/>
    <s v="16"/>
    <x v="14"/>
    <x v="307"/>
    <s v="1636"/>
    <s v="Meldal"/>
    <s v="1"/>
    <s v="Menn"/>
    <x v="3"/>
    <x v="3"/>
    <x v="3"/>
    <x v="60"/>
  </r>
  <r>
    <x v="14"/>
    <s v="16"/>
    <x v="14"/>
    <x v="307"/>
    <s v="1636"/>
    <s v="Meldal"/>
    <s v="1"/>
    <s v="Menn"/>
    <x v="4"/>
    <x v="4"/>
    <x v="3"/>
    <x v="61"/>
  </r>
  <r>
    <x v="14"/>
    <s v="16"/>
    <x v="14"/>
    <x v="307"/>
    <s v="1636"/>
    <s v="Meldal"/>
    <s v="1"/>
    <s v="Menn"/>
    <x v="5"/>
    <x v="5"/>
    <x v="3"/>
    <x v="2"/>
  </r>
  <r>
    <x v="14"/>
    <s v="16"/>
    <x v="14"/>
    <x v="307"/>
    <s v="1636"/>
    <s v="Meldal"/>
    <s v="2"/>
    <s v="Kvinner"/>
    <x v="0"/>
    <x v="0"/>
    <x v="4"/>
    <x v="0"/>
  </r>
  <r>
    <x v="14"/>
    <s v="16"/>
    <x v="14"/>
    <x v="307"/>
    <s v="1636"/>
    <s v="Meldal"/>
    <s v="2"/>
    <s v="Kvinner"/>
    <x v="1"/>
    <x v="1"/>
    <x v="4"/>
    <x v="1"/>
  </r>
  <r>
    <x v="14"/>
    <s v="16"/>
    <x v="14"/>
    <x v="307"/>
    <s v="1636"/>
    <s v="Meldal"/>
    <s v="2"/>
    <s v="Kvinner"/>
    <x v="2"/>
    <x v="2"/>
    <x v="4"/>
    <x v="5"/>
  </r>
  <r>
    <x v="14"/>
    <s v="16"/>
    <x v="14"/>
    <x v="307"/>
    <s v="1636"/>
    <s v="Meldal"/>
    <s v="2"/>
    <s v="Kvinner"/>
    <x v="3"/>
    <x v="3"/>
    <x v="4"/>
    <x v="36"/>
  </r>
  <r>
    <x v="14"/>
    <s v="16"/>
    <x v="14"/>
    <x v="307"/>
    <s v="1636"/>
    <s v="Meldal"/>
    <s v="2"/>
    <s v="Kvinner"/>
    <x v="4"/>
    <x v="4"/>
    <x v="4"/>
    <x v="5"/>
  </r>
  <r>
    <x v="14"/>
    <s v="16"/>
    <x v="14"/>
    <x v="307"/>
    <s v="1636"/>
    <s v="Meldal"/>
    <s v="2"/>
    <s v="Kvinner"/>
    <x v="5"/>
    <x v="5"/>
    <x v="4"/>
    <x v="0"/>
  </r>
  <r>
    <x v="14"/>
    <s v="16"/>
    <x v="14"/>
    <x v="307"/>
    <s v="1636"/>
    <s v="Meldal"/>
    <s v="1"/>
    <s v="Menn"/>
    <x v="0"/>
    <x v="0"/>
    <x v="4"/>
    <x v="5"/>
  </r>
  <r>
    <x v="14"/>
    <s v="16"/>
    <x v="14"/>
    <x v="307"/>
    <s v="1636"/>
    <s v="Meldal"/>
    <s v="1"/>
    <s v="Menn"/>
    <x v="1"/>
    <x v="1"/>
    <x v="4"/>
    <x v="1"/>
  </r>
  <r>
    <x v="14"/>
    <s v="16"/>
    <x v="14"/>
    <x v="307"/>
    <s v="1636"/>
    <s v="Meldal"/>
    <s v="1"/>
    <s v="Menn"/>
    <x v="2"/>
    <x v="2"/>
    <x v="4"/>
    <x v="55"/>
  </r>
  <r>
    <x v="14"/>
    <s v="16"/>
    <x v="14"/>
    <x v="307"/>
    <s v="1636"/>
    <s v="Meldal"/>
    <s v="1"/>
    <s v="Menn"/>
    <x v="3"/>
    <x v="3"/>
    <x v="4"/>
    <x v="72"/>
  </r>
  <r>
    <x v="14"/>
    <s v="16"/>
    <x v="14"/>
    <x v="307"/>
    <s v="1636"/>
    <s v="Meldal"/>
    <s v="1"/>
    <s v="Menn"/>
    <x v="4"/>
    <x v="4"/>
    <x v="4"/>
    <x v="33"/>
  </r>
  <r>
    <x v="14"/>
    <s v="16"/>
    <x v="14"/>
    <x v="307"/>
    <s v="1636"/>
    <s v="Meldal"/>
    <s v="1"/>
    <s v="Menn"/>
    <x v="5"/>
    <x v="5"/>
    <x v="4"/>
    <x v="3"/>
  </r>
  <r>
    <x v="14"/>
    <s v="16"/>
    <x v="14"/>
    <x v="307"/>
    <s v="1636"/>
    <s v="Meldal"/>
    <s v="2"/>
    <s v="Kvinner"/>
    <x v="0"/>
    <x v="0"/>
    <x v="5"/>
    <x v="23"/>
  </r>
  <r>
    <x v="14"/>
    <s v="16"/>
    <x v="14"/>
    <x v="307"/>
    <s v="1636"/>
    <s v="Meldal"/>
    <s v="2"/>
    <s v="Kvinner"/>
    <x v="1"/>
    <x v="1"/>
    <x v="5"/>
    <x v="0"/>
  </r>
  <r>
    <x v="14"/>
    <s v="16"/>
    <x v="14"/>
    <x v="307"/>
    <s v="1636"/>
    <s v="Meldal"/>
    <s v="2"/>
    <s v="Kvinner"/>
    <x v="2"/>
    <x v="2"/>
    <x v="5"/>
    <x v="19"/>
  </r>
  <r>
    <x v="14"/>
    <s v="16"/>
    <x v="14"/>
    <x v="307"/>
    <s v="1636"/>
    <s v="Meldal"/>
    <s v="2"/>
    <s v="Kvinner"/>
    <x v="3"/>
    <x v="3"/>
    <x v="5"/>
    <x v="2"/>
  </r>
  <r>
    <x v="14"/>
    <s v="16"/>
    <x v="14"/>
    <x v="307"/>
    <s v="1636"/>
    <s v="Meldal"/>
    <s v="2"/>
    <s v="Kvinner"/>
    <x v="4"/>
    <x v="4"/>
    <x v="5"/>
    <x v="5"/>
  </r>
  <r>
    <x v="14"/>
    <s v="16"/>
    <x v="14"/>
    <x v="307"/>
    <s v="1636"/>
    <s v="Meldal"/>
    <s v="2"/>
    <s v="Kvinner"/>
    <x v="5"/>
    <x v="5"/>
    <x v="5"/>
    <x v="1"/>
  </r>
  <r>
    <x v="14"/>
    <s v="16"/>
    <x v="14"/>
    <x v="307"/>
    <s v="1636"/>
    <s v="Meldal"/>
    <s v="1"/>
    <s v="Menn"/>
    <x v="0"/>
    <x v="0"/>
    <x v="5"/>
    <x v="15"/>
  </r>
  <r>
    <x v="14"/>
    <s v="16"/>
    <x v="14"/>
    <x v="307"/>
    <s v="1636"/>
    <s v="Meldal"/>
    <s v="1"/>
    <s v="Menn"/>
    <x v="1"/>
    <x v="1"/>
    <x v="5"/>
    <x v="0"/>
  </r>
  <r>
    <x v="14"/>
    <s v="16"/>
    <x v="14"/>
    <x v="307"/>
    <s v="1636"/>
    <s v="Meldal"/>
    <s v="1"/>
    <s v="Menn"/>
    <x v="2"/>
    <x v="2"/>
    <x v="5"/>
    <x v="11"/>
  </r>
  <r>
    <x v="14"/>
    <s v="16"/>
    <x v="14"/>
    <x v="307"/>
    <s v="1636"/>
    <s v="Meldal"/>
    <s v="1"/>
    <s v="Menn"/>
    <x v="3"/>
    <x v="3"/>
    <x v="5"/>
    <x v="72"/>
  </r>
  <r>
    <x v="14"/>
    <s v="16"/>
    <x v="14"/>
    <x v="307"/>
    <s v="1636"/>
    <s v="Meldal"/>
    <s v="1"/>
    <s v="Menn"/>
    <x v="4"/>
    <x v="4"/>
    <x v="5"/>
    <x v="38"/>
  </r>
  <r>
    <x v="14"/>
    <s v="16"/>
    <x v="14"/>
    <x v="307"/>
    <s v="1636"/>
    <s v="Meldal"/>
    <s v="1"/>
    <s v="Menn"/>
    <x v="5"/>
    <x v="5"/>
    <x v="5"/>
    <x v="3"/>
  </r>
  <r>
    <x v="14"/>
    <s v="16"/>
    <x v="14"/>
    <x v="307"/>
    <s v="1636"/>
    <s v="Meldal"/>
    <s v="2"/>
    <s v="Kvinner"/>
    <x v="0"/>
    <x v="0"/>
    <x v="6"/>
    <x v="12"/>
  </r>
  <r>
    <x v="14"/>
    <s v="16"/>
    <x v="14"/>
    <x v="307"/>
    <s v="1636"/>
    <s v="Meldal"/>
    <s v="2"/>
    <s v="Kvinner"/>
    <x v="1"/>
    <x v="1"/>
    <x v="6"/>
    <x v="1"/>
  </r>
  <r>
    <x v="14"/>
    <s v="16"/>
    <x v="14"/>
    <x v="307"/>
    <s v="1636"/>
    <s v="Meldal"/>
    <s v="2"/>
    <s v="Kvinner"/>
    <x v="2"/>
    <x v="2"/>
    <x v="6"/>
    <x v="6"/>
  </r>
  <r>
    <x v="14"/>
    <s v="16"/>
    <x v="14"/>
    <x v="307"/>
    <s v="1636"/>
    <s v="Meldal"/>
    <s v="2"/>
    <s v="Kvinner"/>
    <x v="3"/>
    <x v="3"/>
    <x v="6"/>
    <x v="21"/>
  </r>
  <r>
    <x v="14"/>
    <s v="16"/>
    <x v="14"/>
    <x v="307"/>
    <s v="1636"/>
    <s v="Meldal"/>
    <s v="2"/>
    <s v="Kvinner"/>
    <x v="4"/>
    <x v="4"/>
    <x v="6"/>
    <x v="7"/>
  </r>
  <r>
    <x v="14"/>
    <s v="16"/>
    <x v="14"/>
    <x v="307"/>
    <s v="1636"/>
    <s v="Meldal"/>
    <s v="2"/>
    <s v="Kvinner"/>
    <x v="5"/>
    <x v="5"/>
    <x v="6"/>
    <x v="23"/>
  </r>
  <r>
    <x v="14"/>
    <s v="16"/>
    <x v="14"/>
    <x v="307"/>
    <s v="1636"/>
    <s v="Meldal"/>
    <s v="1"/>
    <s v="Menn"/>
    <x v="0"/>
    <x v="0"/>
    <x v="6"/>
    <x v="7"/>
  </r>
  <r>
    <x v="14"/>
    <s v="16"/>
    <x v="14"/>
    <x v="307"/>
    <s v="1636"/>
    <s v="Meldal"/>
    <s v="1"/>
    <s v="Menn"/>
    <x v="1"/>
    <x v="1"/>
    <x v="6"/>
    <x v="1"/>
  </r>
  <r>
    <x v="14"/>
    <s v="16"/>
    <x v="14"/>
    <x v="307"/>
    <s v="1636"/>
    <s v="Meldal"/>
    <s v="1"/>
    <s v="Menn"/>
    <x v="2"/>
    <x v="2"/>
    <x v="6"/>
    <x v="55"/>
  </r>
  <r>
    <x v="14"/>
    <s v="16"/>
    <x v="14"/>
    <x v="307"/>
    <s v="1636"/>
    <s v="Meldal"/>
    <s v="1"/>
    <s v="Menn"/>
    <x v="3"/>
    <x v="3"/>
    <x v="6"/>
    <x v="8"/>
  </r>
  <r>
    <x v="14"/>
    <s v="16"/>
    <x v="14"/>
    <x v="307"/>
    <s v="1636"/>
    <s v="Meldal"/>
    <s v="1"/>
    <s v="Menn"/>
    <x v="4"/>
    <x v="4"/>
    <x v="6"/>
    <x v="63"/>
  </r>
  <r>
    <x v="14"/>
    <s v="16"/>
    <x v="14"/>
    <x v="307"/>
    <s v="1636"/>
    <s v="Meldal"/>
    <s v="1"/>
    <s v="Menn"/>
    <x v="5"/>
    <x v="5"/>
    <x v="6"/>
    <x v="20"/>
  </r>
  <r>
    <x v="14"/>
    <s v="16"/>
    <x v="14"/>
    <x v="307"/>
    <s v="1636"/>
    <s v="Meldal"/>
    <s v="2"/>
    <s v="Kvinner"/>
    <x v="0"/>
    <x v="0"/>
    <x v="7"/>
    <x v="19"/>
  </r>
  <r>
    <x v="14"/>
    <s v="16"/>
    <x v="14"/>
    <x v="307"/>
    <s v="1636"/>
    <s v="Meldal"/>
    <s v="2"/>
    <s v="Kvinner"/>
    <x v="1"/>
    <x v="1"/>
    <x v="7"/>
    <x v="23"/>
  </r>
  <r>
    <x v="14"/>
    <s v="16"/>
    <x v="14"/>
    <x v="307"/>
    <s v="1636"/>
    <s v="Meldal"/>
    <s v="2"/>
    <s v="Kvinner"/>
    <x v="2"/>
    <x v="2"/>
    <x v="7"/>
    <x v="12"/>
  </r>
  <r>
    <x v="14"/>
    <s v="16"/>
    <x v="14"/>
    <x v="307"/>
    <s v="1636"/>
    <s v="Meldal"/>
    <s v="2"/>
    <s v="Kvinner"/>
    <x v="3"/>
    <x v="3"/>
    <x v="7"/>
    <x v="36"/>
  </r>
  <r>
    <x v="14"/>
    <s v="16"/>
    <x v="14"/>
    <x v="307"/>
    <s v="1636"/>
    <s v="Meldal"/>
    <s v="2"/>
    <s v="Kvinner"/>
    <x v="4"/>
    <x v="4"/>
    <x v="7"/>
    <x v="12"/>
  </r>
  <r>
    <x v="14"/>
    <s v="16"/>
    <x v="14"/>
    <x v="307"/>
    <s v="1636"/>
    <s v="Meldal"/>
    <s v="2"/>
    <s v="Kvinner"/>
    <x v="5"/>
    <x v="5"/>
    <x v="7"/>
    <x v="23"/>
  </r>
  <r>
    <x v="14"/>
    <s v="16"/>
    <x v="14"/>
    <x v="307"/>
    <s v="1636"/>
    <s v="Meldal"/>
    <s v="1"/>
    <s v="Menn"/>
    <x v="0"/>
    <x v="0"/>
    <x v="7"/>
    <x v="5"/>
  </r>
  <r>
    <x v="14"/>
    <s v="16"/>
    <x v="14"/>
    <x v="307"/>
    <s v="1636"/>
    <s v="Meldal"/>
    <s v="1"/>
    <s v="Menn"/>
    <x v="1"/>
    <x v="1"/>
    <x v="7"/>
    <x v="1"/>
  </r>
  <r>
    <x v="14"/>
    <s v="16"/>
    <x v="14"/>
    <x v="307"/>
    <s v="1636"/>
    <s v="Meldal"/>
    <s v="1"/>
    <s v="Menn"/>
    <x v="2"/>
    <x v="2"/>
    <x v="7"/>
    <x v="55"/>
  </r>
  <r>
    <x v="14"/>
    <s v="16"/>
    <x v="14"/>
    <x v="307"/>
    <s v="1636"/>
    <s v="Meldal"/>
    <s v="1"/>
    <s v="Menn"/>
    <x v="3"/>
    <x v="3"/>
    <x v="7"/>
    <x v="41"/>
  </r>
  <r>
    <x v="14"/>
    <s v="16"/>
    <x v="14"/>
    <x v="307"/>
    <s v="1636"/>
    <s v="Meldal"/>
    <s v="1"/>
    <s v="Menn"/>
    <x v="4"/>
    <x v="4"/>
    <x v="7"/>
    <x v="50"/>
  </r>
  <r>
    <x v="14"/>
    <s v="16"/>
    <x v="14"/>
    <x v="307"/>
    <s v="1636"/>
    <s v="Meldal"/>
    <s v="1"/>
    <s v="Menn"/>
    <x v="5"/>
    <x v="5"/>
    <x v="7"/>
    <x v="21"/>
  </r>
  <r>
    <x v="14"/>
    <s v="16"/>
    <x v="14"/>
    <x v="308"/>
    <s v="1638"/>
    <s v="Orkdal"/>
    <s v="2"/>
    <s v="Kvinner"/>
    <x v="0"/>
    <x v="0"/>
    <x v="0"/>
    <x v="21"/>
  </r>
  <r>
    <x v="14"/>
    <s v="16"/>
    <x v="14"/>
    <x v="308"/>
    <s v="1638"/>
    <s v="Orkdal"/>
    <s v="2"/>
    <s v="Kvinner"/>
    <x v="1"/>
    <x v="1"/>
    <x v="0"/>
    <x v="5"/>
  </r>
  <r>
    <x v="14"/>
    <s v="16"/>
    <x v="14"/>
    <x v="308"/>
    <s v="1638"/>
    <s v="Orkdal"/>
    <s v="2"/>
    <s v="Kvinner"/>
    <x v="2"/>
    <x v="2"/>
    <x v="0"/>
    <x v="2"/>
  </r>
  <r>
    <x v="14"/>
    <s v="16"/>
    <x v="14"/>
    <x v="308"/>
    <s v="1638"/>
    <s v="Orkdal"/>
    <s v="2"/>
    <s v="Kvinner"/>
    <x v="3"/>
    <x v="3"/>
    <x v="0"/>
    <x v="27"/>
  </r>
  <r>
    <x v="14"/>
    <s v="16"/>
    <x v="14"/>
    <x v="308"/>
    <s v="1638"/>
    <s v="Orkdal"/>
    <s v="2"/>
    <s v="Kvinner"/>
    <x v="4"/>
    <x v="4"/>
    <x v="0"/>
    <x v="16"/>
  </r>
  <r>
    <x v="14"/>
    <s v="16"/>
    <x v="14"/>
    <x v="308"/>
    <s v="1638"/>
    <s v="Orkdal"/>
    <s v="2"/>
    <s v="Kvinner"/>
    <x v="5"/>
    <x v="5"/>
    <x v="0"/>
    <x v="6"/>
  </r>
  <r>
    <x v="14"/>
    <s v="16"/>
    <x v="14"/>
    <x v="308"/>
    <s v="1638"/>
    <s v="Orkdal"/>
    <s v="1"/>
    <s v="Menn"/>
    <x v="0"/>
    <x v="0"/>
    <x v="0"/>
    <x v="50"/>
  </r>
  <r>
    <x v="14"/>
    <s v="16"/>
    <x v="14"/>
    <x v="308"/>
    <s v="1638"/>
    <s v="Orkdal"/>
    <s v="1"/>
    <s v="Menn"/>
    <x v="1"/>
    <x v="1"/>
    <x v="0"/>
    <x v="2"/>
  </r>
  <r>
    <x v="14"/>
    <s v="16"/>
    <x v="14"/>
    <x v="308"/>
    <s v="1638"/>
    <s v="Orkdal"/>
    <s v="1"/>
    <s v="Menn"/>
    <x v="2"/>
    <x v="2"/>
    <x v="0"/>
    <x v="41"/>
  </r>
  <r>
    <x v="14"/>
    <s v="16"/>
    <x v="14"/>
    <x v="308"/>
    <s v="1638"/>
    <s v="Orkdal"/>
    <s v="1"/>
    <s v="Menn"/>
    <x v="3"/>
    <x v="3"/>
    <x v="0"/>
    <x v="9"/>
  </r>
  <r>
    <x v="14"/>
    <s v="16"/>
    <x v="14"/>
    <x v="308"/>
    <s v="1638"/>
    <s v="Orkdal"/>
    <s v="1"/>
    <s v="Menn"/>
    <x v="4"/>
    <x v="4"/>
    <x v="0"/>
    <x v="95"/>
  </r>
  <r>
    <x v="14"/>
    <s v="16"/>
    <x v="14"/>
    <x v="308"/>
    <s v="1638"/>
    <s v="Orkdal"/>
    <s v="1"/>
    <s v="Menn"/>
    <x v="5"/>
    <x v="5"/>
    <x v="0"/>
    <x v="45"/>
  </r>
  <r>
    <x v="14"/>
    <s v="16"/>
    <x v="14"/>
    <x v="308"/>
    <s v="1638"/>
    <s v="Orkdal"/>
    <s v="2"/>
    <s v="Kvinner"/>
    <x v="0"/>
    <x v="0"/>
    <x v="1"/>
    <x v="1"/>
  </r>
  <r>
    <x v="14"/>
    <s v="16"/>
    <x v="14"/>
    <x v="308"/>
    <s v="1638"/>
    <s v="Orkdal"/>
    <s v="2"/>
    <s v="Kvinner"/>
    <x v="1"/>
    <x v="1"/>
    <x v="1"/>
    <x v="0"/>
  </r>
  <r>
    <x v="14"/>
    <s v="16"/>
    <x v="14"/>
    <x v="308"/>
    <s v="1638"/>
    <s v="Orkdal"/>
    <s v="2"/>
    <s v="Kvinner"/>
    <x v="2"/>
    <x v="2"/>
    <x v="1"/>
    <x v="21"/>
  </r>
  <r>
    <x v="14"/>
    <s v="16"/>
    <x v="14"/>
    <x v="308"/>
    <s v="1638"/>
    <s v="Orkdal"/>
    <s v="2"/>
    <s v="Kvinner"/>
    <x v="3"/>
    <x v="3"/>
    <x v="1"/>
    <x v="24"/>
  </r>
  <r>
    <x v="14"/>
    <s v="16"/>
    <x v="14"/>
    <x v="308"/>
    <s v="1638"/>
    <s v="Orkdal"/>
    <s v="2"/>
    <s v="Kvinner"/>
    <x v="4"/>
    <x v="4"/>
    <x v="1"/>
    <x v="51"/>
  </r>
  <r>
    <x v="14"/>
    <s v="16"/>
    <x v="14"/>
    <x v="308"/>
    <s v="1638"/>
    <s v="Orkdal"/>
    <s v="2"/>
    <s v="Kvinner"/>
    <x v="5"/>
    <x v="5"/>
    <x v="1"/>
    <x v="5"/>
  </r>
  <r>
    <x v="14"/>
    <s v="16"/>
    <x v="14"/>
    <x v="308"/>
    <s v="1638"/>
    <s v="Orkdal"/>
    <s v="1"/>
    <s v="Menn"/>
    <x v="0"/>
    <x v="0"/>
    <x v="1"/>
    <x v="0"/>
  </r>
  <r>
    <x v="14"/>
    <s v="16"/>
    <x v="14"/>
    <x v="308"/>
    <s v="1638"/>
    <s v="Orkdal"/>
    <s v="1"/>
    <s v="Menn"/>
    <x v="1"/>
    <x v="1"/>
    <x v="1"/>
    <x v="0"/>
  </r>
  <r>
    <x v="14"/>
    <s v="16"/>
    <x v="14"/>
    <x v="308"/>
    <s v="1638"/>
    <s v="Orkdal"/>
    <s v="1"/>
    <s v="Menn"/>
    <x v="2"/>
    <x v="2"/>
    <x v="1"/>
    <x v="3"/>
  </r>
  <r>
    <x v="14"/>
    <s v="16"/>
    <x v="14"/>
    <x v="308"/>
    <s v="1638"/>
    <s v="Orkdal"/>
    <s v="1"/>
    <s v="Menn"/>
    <x v="3"/>
    <x v="3"/>
    <x v="1"/>
    <x v="18"/>
  </r>
  <r>
    <x v="14"/>
    <s v="16"/>
    <x v="14"/>
    <x v="308"/>
    <s v="1638"/>
    <s v="Orkdal"/>
    <s v="1"/>
    <s v="Menn"/>
    <x v="4"/>
    <x v="4"/>
    <x v="1"/>
    <x v="10"/>
  </r>
  <r>
    <x v="14"/>
    <s v="16"/>
    <x v="14"/>
    <x v="308"/>
    <s v="1638"/>
    <s v="Orkdal"/>
    <s v="1"/>
    <s v="Menn"/>
    <x v="5"/>
    <x v="5"/>
    <x v="1"/>
    <x v="55"/>
  </r>
  <r>
    <x v="14"/>
    <s v="16"/>
    <x v="14"/>
    <x v="308"/>
    <s v="1638"/>
    <s v="Orkdal"/>
    <s v="2"/>
    <s v="Kvinner"/>
    <x v="0"/>
    <x v="0"/>
    <x v="2"/>
    <x v="0"/>
  </r>
  <r>
    <x v="14"/>
    <s v="16"/>
    <x v="14"/>
    <x v="308"/>
    <s v="1638"/>
    <s v="Orkdal"/>
    <s v="2"/>
    <s v="Kvinner"/>
    <x v="1"/>
    <x v="1"/>
    <x v="2"/>
    <x v="23"/>
  </r>
  <r>
    <x v="14"/>
    <s v="16"/>
    <x v="14"/>
    <x v="308"/>
    <s v="1638"/>
    <s v="Orkdal"/>
    <s v="2"/>
    <s v="Kvinner"/>
    <x v="2"/>
    <x v="2"/>
    <x v="2"/>
    <x v="36"/>
  </r>
  <r>
    <x v="14"/>
    <s v="16"/>
    <x v="14"/>
    <x v="308"/>
    <s v="1638"/>
    <s v="Orkdal"/>
    <s v="2"/>
    <s v="Kvinner"/>
    <x v="3"/>
    <x v="3"/>
    <x v="2"/>
    <x v="24"/>
  </r>
  <r>
    <x v="14"/>
    <s v="16"/>
    <x v="14"/>
    <x v="308"/>
    <s v="1638"/>
    <s v="Orkdal"/>
    <s v="2"/>
    <s v="Kvinner"/>
    <x v="4"/>
    <x v="4"/>
    <x v="2"/>
    <x v="55"/>
  </r>
  <r>
    <x v="14"/>
    <s v="16"/>
    <x v="14"/>
    <x v="308"/>
    <s v="1638"/>
    <s v="Orkdal"/>
    <s v="2"/>
    <s v="Kvinner"/>
    <x v="5"/>
    <x v="5"/>
    <x v="2"/>
    <x v="5"/>
  </r>
  <r>
    <x v="14"/>
    <s v="16"/>
    <x v="14"/>
    <x v="308"/>
    <s v="1638"/>
    <s v="Orkdal"/>
    <s v="1"/>
    <s v="Menn"/>
    <x v="0"/>
    <x v="0"/>
    <x v="2"/>
    <x v="19"/>
  </r>
  <r>
    <x v="14"/>
    <s v="16"/>
    <x v="14"/>
    <x v="308"/>
    <s v="1638"/>
    <s v="Orkdal"/>
    <s v="1"/>
    <s v="Menn"/>
    <x v="1"/>
    <x v="1"/>
    <x v="2"/>
    <x v="19"/>
  </r>
  <r>
    <x v="14"/>
    <s v="16"/>
    <x v="14"/>
    <x v="308"/>
    <s v="1638"/>
    <s v="Orkdal"/>
    <s v="1"/>
    <s v="Menn"/>
    <x v="2"/>
    <x v="2"/>
    <x v="2"/>
    <x v="24"/>
  </r>
  <r>
    <x v="14"/>
    <s v="16"/>
    <x v="14"/>
    <x v="308"/>
    <s v="1638"/>
    <s v="Orkdal"/>
    <s v="1"/>
    <s v="Menn"/>
    <x v="3"/>
    <x v="3"/>
    <x v="2"/>
    <x v="29"/>
  </r>
  <r>
    <x v="14"/>
    <s v="16"/>
    <x v="14"/>
    <x v="308"/>
    <s v="1638"/>
    <s v="Orkdal"/>
    <s v="1"/>
    <s v="Menn"/>
    <x v="4"/>
    <x v="4"/>
    <x v="2"/>
    <x v="60"/>
  </r>
  <r>
    <x v="14"/>
    <s v="16"/>
    <x v="14"/>
    <x v="308"/>
    <s v="1638"/>
    <s v="Orkdal"/>
    <s v="1"/>
    <s v="Menn"/>
    <x v="5"/>
    <x v="5"/>
    <x v="2"/>
    <x v="24"/>
  </r>
  <r>
    <x v="14"/>
    <s v="16"/>
    <x v="14"/>
    <x v="308"/>
    <s v="1638"/>
    <s v="Orkdal"/>
    <s v="2"/>
    <s v="Kvinner"/>
    <x v="0"/>
    <x v="0"/>
    <x v="3"/>
    <x v="19"/>
  </r>
  <r>
    <x v="14"/>
    <s v="16"/>
    <x v="14"/>
    <x v="308"/>
    <s v="1638"/>
    <s v="Orkdal"/>
    <s v="2"/>
    <s v="Kvinner"/>
    <x v="1"/>
    <x v="1"/>
    <x v="3"/>
    <x v="23"/>
  </r>
  <r>
    <x v="14"/>
    <s v="16"/>
    <x v="14"/>
    <x v="308"/>
    <s v="1638"/>
    <s v="Orkdal"/>
    <s v="2"/>
    <s v="Kvinner"/>
    <x v="2"/>
    <x v="2"/>
    <x v="3"/>
    <x v="7"/>
  </r>
  <r>
    <x v="14"/>
    <s v="16"/>
    <x v="14"/>
    <x v="308"/>
    <s v="1638"/>
    <s v="Orkdal"/>
    <s v="2"/>
    <s v="Kvinner"/>
    <x v="3"/>
    <x v="3"/>
    <x v="3"/>
    <x v="20"/>
  </r>
  <r>
    <x v="14"/>
    <s v="16"/>
    <x v="14"/>
    <x v="308"/>
    <s v="1638"/>
    <s v="Orkdal"/>
    <s v="2"/>
    <s v="Kvinner"/>
    <x v="4"/>
    <x v="4"/>
    <x v="3"/>
    <x v="40"/>
  </r>
  <r>
    <x v="14"/>
    <s v="16"/>
    <x v="14"/>
    <x v="308"/>
    <s v="1638"/>
    <s v="Orkdal"/>
    <s v="2"/>
    <s v="Kvinner"/>
    <x v="5"/>
    <x v="5"/>
    <x v="3"/>
    <x v="5"/>
  </r>
  <r>
    <x v="14"/>
    <s v="16"/>
    <x v="14"/>
    <x v="308"/>
    <s v="1638"/>
    <s v="Orkdal"/>
    <s v="1"/>
    <s v="Menn"/>
    <x v="0"/>
    <x v="0"/>
    <x v="3"/>
    <x v="0"/>
  </r>
  <r>
    <x v="14"/>
    <s v="16"/>
    <x v="14"/>
    <x v="308"/>
    <s v="1638"/>
    <s v="Orkdal"/>
    <s v="1"/>
    <s v="Menn"/>
    <x v="1"/>
    <x v="1"/>
    <x v="3"/>
    <x v="0"/>
  </r>
  <r>
    <x v="14"/>
    <s v="16"/>
    <x v="14"/>
    <x v="308"/>
    <s v="1638"/>
    <s v="Orkdal"/>
    <s v="1"/>
    <s v="Menn"/>
    <x v="2"/>
    <x v="2"/>
    <x v="3"/>
    <x v="4"/>
  </r>
  <r>
    <x v="14"/>
    <s v="16"/>
    <x v="14"/>
    <x v="308"/>
    <s v="1638"/>
    <s v="Orkdal"/>
    <s v="1"/>
    <s v="Menn"/>
    <x v="3"/>
    <x v="3"/>
    <x v="3"/>
    <x v="10"/>
  </r>
  <r>
    <x v="14"/>
    <s v="16"/>
    <x v="14"/>
    <x v="308"/>
    <s v="1638"/>
    <s v="Orkdal"/>
    <s v="1"/>
    <s v="Menn"/>
    <x v="4"/>
    <x v="4"/>
    <x v="3"/>
    <x v="72"/>
  </r>
  <r>
    <x v="14"/>
    <s v="16"/>
    <x v="14"/>
    <x v="308"/>
    <s v="1638"/>
    <s v="Orkdal"/>
    <s v="1"/>
    <s v="Menn"/>
    <x v="5"/>
    <x v="5"/>
    <x v="3"/>
    <x v="4"/>
  </r>
  <r>
    <x v="14"/>
    <s v="16"/>
    <x v="14"/>
    <x v="308"/>
    <s v="1638"/>
    <s v="Orkdal"/>
    <s v="2"/>
    <s v="Kvinner"/>
    <x v="0"/>
    <x v="0"/>
    <x v="4"/>
    <x v="1"/>
  </r>
  <r>
    <x v="14"/>
    <s v="16"/>
    <x v="14"/>
    <x v="308"/>
    <s v="1638"/>
    <s v="Orkdal"/>
    <s v="2"/>
    <s v="Kvinner"/>
    <x v="1"/>
    <x v="1"/>
    <x v="4"/>
    <x v="19"/>
  </r>
  <r>
    <x v="14"/>
    <s v="16"/>
    <x v="14"/>
    <x v="308"/>
    <s v="1638"/>
    <s v="Orkdal"/>
    <s v="2"/>
    <s v="Kvinner"/>
    <x v="2"/>
    <x v="2"/>
    <x v="4"/>
    <x v="6"/>
  </r>
  <r>
    <x v="14"/>
    <s v="16"/>
    <x v="14"/>
    <x v="308"/>
    <s v="1638"/>
    <s v="Orkdal"/>
    <s v="2"/>
    <s v="Kvinner"/>
    <x v="3"/>
    <x v="3"/>
    <x v="4"/>
    <x v="14"/>
  </r>
  <r>
    <x v="14"/>
    <s v="16"/>
    <x v="14"/>
    <x v="308"/>
    <s v="1638"/>
    <s v="Orkdal"/>
    <s v="2"/>
    <s v="Kvinner"/>
    <x v="4"/>
    <x v="4"/>
    <x v="4"/>
    <x v="4"/>
  </r>
  <r>
    <x v="14"/>
    <s v="16"/>
    <x v="14"/>
    <x v="308"/>
    <s v="1638"/>
    <s v="Orkdal"/>
    <s v="2"/>
    <s v="Kvinner"/>
    <x v="5"/>
    <x v="5"/>
    <x v="4"/>
    <x v="7"/>
  </r>
  <r>
    <x v="14"/>
    <s v="16"/>
    <x v="14"/>
    <x v="308"/>
    <s v="1638"/>
    <s v="Orkdal"/>
    <s v="1"/>
    <s v="Menn"/>
    <x v="0"/>
    <x v="0"/>
    <x v="4"/>
    <x v="0"/>
  </r>
  <r>
    <x v="14"/>
    <s v="16"/>
    <x v="14"/>
    <x v="308"/>
    <s v="1638"/>
    <s v="Orkdal"/>
    <s v="1"/>
    <s v="Menn"/>
    <x v="1"/>
    <x v="1"/>
    <x v="4"/>
    <x v="1"/>
  </r>
  <r>
    <x v="14"/>
    <s v="16"/>
    <x v="14"/>
    <x v="308"/>
    <s v="1638"/>
    <s v="Orkdal"/>
    <s v="1"/>
    <s v="Menn"/>
    <x v="2"/>
    <x v="2"/>
    <x v="4"/>
    <x v="3"/>
  </r>
  <r>
    <x v="14"/>
    <s v="16"/>
    <x v="14"/>
    <x v="308"/>
    <s v="1638"/>
    <s v="Orkdal"/>
    <s v="1"/>
    <s v="Menn"/>
    <x v="3"/>
    <x v="3"/>
    <x v="4"/>
    <x v="73"/>
  </r>
  <r>
    <x v="14"/>
    <s v="16"/>
    <x v="14"/>
    <x v="308"/>
    <s v="1638"/>
    <s v="Orkdal"/>
    <s v="1"/>
    <s v="Menn"/>
    <x v="4"/>
    <x v="4"/>
    <x v="4"/>
    <x v="8"/>
  </r>
  <r>
    <x v="14"/>
    <s v="16"/>
    <x v="14"/>
    <x v="308"/>
    <s v="1638"/>
    <s v="Orkdal"/>
    <s v="1"/>
    <s v="Menn"/>
    <x v="5"/>
    <x v="5"/>
    <x v="4"/>
    <x v="28"/>
  </r>
  <r>
    <x v="14"/>
    <s v="16"/>
    <x v="14"/>
    <x v="308"/>
    <s v="1638"/>
    <s v="Orkdal"/>
    <s v="2"/>
    <s v="Kvinner"/>
    <x v="0"/>
    <x v="0"/>
    <x v="5"/>
    <x v="1"/>
  </r>
  <r>
    <x v="14"/>
    <s v="16"/>
    <x v="14"/>
    <x v="308"/>
    <s v="1638"/>
    <s v="Orkdal"/>
    <s v="2"/>
    <s v="Kvinner"/>
    <x v="1"/>
    <x v="1"/>
    <x v="5"/>
    <x v="23"/>
  </r>
  <r>
    <x v="14"/>
    <s v="16"/>
    <x v="14"/>
    <x v="308"/>
    <s v="1638"/>
    <s v="Orkdal"/>
    <s v="2"/>
    <s v="Kvinner"/>
    <x v="2"/>
    <x v="2"/>
    <x v="5"/>
    <x v="13"/>
  </r>
  <r>
    <x v="14"/>
    <s v="16"/>
    <x v="14"/>
    <x v="308"/>
    <s v="1638"/>
    <s v="Orkdal"/>
    <s v="2"/>
    <s v="Kvinner"/>
    <x v="3"/>
    <x v="3"/>
    <x v="5"/>
    <x v="14"/>
  </r>
  <r>
    <x v="14"/>
    <s v="16"/>
    <x v="14"/>
    <x v="308"/>
    <s v="1638"/>
    <s v="Orkdal"/>
    <s v="2"/>
    <s v="Kvinner"/>
    <x v="4"/>
    <x v="4"/>
    <x v="5"/>
    <x v="2"/>
  </r>
  <r>
    <x v="14"/>
    <s v="16"/>
    <x v="14"/>
    <x v="308"/>
    <s v="1638"/>
    <s v="Orkdal"/>
    <s v="2"/>
    <s v="Kvinner"/>
    <x v="5"/>
    <x v="5"/>
    <x v="5"/>
    <x v="7"/>
  </r>
  <r>
    <x v="14"/>
    <s v="16"/>
    <x v="14"/>
    <x v="308"/>
    <s v="1638"/>
    <s v="Orkdal"/>
    <s v="1"/>
    <s v="Menn"/>
    <x v="0"/>
    <x v="0"/>
    <x v="5"/>
    <x v="0"/>
  </r>
  <r>
    <x v="14"/>
    <s v="16"/>
    <x v="14"/>
    <x v="308"/>
    <s v="1638"/>
    <s v="Orkdal"/>
    <s v="1"/>
    <s v="Menn"/>
    <x v="1"/>
    <x v="1"/>
    <x v="5"/>
    <x v="23"/>
  </r>
  <r>
    <x v="14"/>
    <s v="16"/>
    <x v="14"/>
    <x v="308"/>
    <s v="1638"/>
    <s v="Orkdal"/>
    <s v="1"/>
    <s v="Menn"/>
    <x v="2"/>
    <x v="2"/>
    <x v="5"/>
    <x v="4"/>
  </r>
  <r>
    <x v="14"/>
    <s v="16"/>
    <x v="14"/>
    <x v="308"/>
    <s v="1638"/>
    <s v="Orkdal"/>
    <s v="1"/>
    <s v="Menn"/>
    <x v="3"/>
    <x v="3"/>
    <x v="5"/>
    <x v="16"/>
  </r>
  <r>
    <x v="14"/>
    <s v="16"/>
    <x v="14"/>
    <x v="308"/>
    <s v="1638"/>
    <s v="Orkdal"/>
    <s v="1"/>
    <s v="Menn"/>
    <x v="4"/>
    <x v="4"/>
    <x v="5"/>
    <x v="34"/>
  </r>
  <r>
    <x v="14"/>
    <s v="16"/>
    <x v="14"/>
    <x v="308"/>
    <s v="1638"/>
    <s v="Orkdal"/>
    <s v="1"/>
    <s v="Menn"/>
    <x v="5"/>
    <x v="5"/>
    <x v="5"/>
    <x v="32"/>
  </r>
  <r>
    <x v="14"/>
    <s v="16"/>
    <x v="14"/>
    <x v="308"/>
    <s v="1638"/>
    <s v="Orkdal"/>
    <s v="2"/>
    <s v="Kvinner"/>
    <x v="0"/>
    <x v="0"/>
    <x v="6"/>
    <x v="5"/>
  </r>
  <r>
    <x v="14"/>
    <s v="16"/>
    <x v="14"/>
    <x v="308"/>
    <s v="1638"/>
    <s v="Orkdal"/>
    <s v="2"/>
    <s v="Kvinner"/>
    <x v="1"/>
    <x v="1"/>
    <x v="6"/>
    <x v="0"/>
  </r>
  <r>
    <x v="14"/>
    <s v="16"/>
    <x v="14"/>
    <x v="308"/>
    <s v="1638"/>
    <s v="Orkdal"/>
    <s v="2"/>
    <s v="Kvinner"/>
    <x v="2"/>
    <x v="2"/>
    <x v="6"/>
    <x v="13"/>
  </r>
  <r>
    <x v="14"/>
    <s v="16"/>
    <x v="14"/>
    <x v="308"/>
    <s v="1638"/>
    <s v="Orkdal"/>
    <s v="2"/>
    <s v="Kvinner"/>
    <x v="3"/>
    <x v="3"/>
    <x v="6"/>
    <x v="3"/>
  </r>
  <r>
    <x v="14"/>
    <s v="16"/>
    <x v="14"/>
    <x v="308"/>
    <s v="1638"/>
    <s v="Orkdal"/>
    <s v="2"/>
    <s v="Kvinner"/>
    <x v="4"/>
    <x v="4"/>
    <x v="6"/>
    <x v="14"/>
  </r>
  <r>
    <x v="14"/>
    <s v="16"/>
    <x v="14"/>
    <x v="308"/>
    <s v="1638"/>
    <s v="Orkdal"/>
    <s v="2"/>
    <s v="Kvinner"/>
    <x v="5"/>
    <x v="5"/>
    <x v="6"/>
    <x v="6"/>
  </r>
  <r>
    <x v="14"/>
    <s v="16"/>
    <x v="14"/>
    <x v="308"/>
    <s v="1638"/>
    <s v="Orkdal"/>
    <s v="1"/>
    <s v="Menn"/>
    <x v="0"/>
    <x v="0"/>
    <x v="6"/>
    <x v="19"/>
  </r>
  <r>
    <x v="14"/>
    <s v="16"/>
    <x v="14"/>
    <x v="308"/>
    <s v="1638"/>
    <s v="Orkdal"/>
    <s v="1"/>
    <s v="Menn"/>
    <x v="1"/>
    <x v="1"/>
    <x v="6"/>
    <x v="23"/>
  </r>
  <r>
    <x v="14"/>
    <s v="16"/>
    <x v="14"/>
    <x v="308"/>
    <s v="1638"/>
    <s v="Orkdal"/>
    <s v="1"/>
    <s v="Menn"/>
    <x v="2"/>
    <x v="2"/>
    <x v="6"/>
    <x v="4"/>
  </r>
  <r>
    <x v="14"/>
    <s v="16"/>
    <x v="14"/>
    <x v="308"/>
    <s v="1638"/>
    <s v="Orkdal"/>
    <s v="1"/>
    <s v="Menn"/>
    <x v="3"/>
    <x v="3"/>
    <x v="6"/>
    <x v="16"/>
  </r>
  <r>
    <x v="14"/>
    <s v="16"/>
    <x v="14"/>
    <x v="308"/>
    <s v="1638"/>
    <s v="Orkdal"/>
    <s v="1"/>
    <s v="Menn"/>
    <x v="4"/>
    <x v="4"/>
    <x v="6"/>
    <x v="27"/>
  </r>
  <r>
    <x v="14"/>
    <s v="16"/>
    <x v="14"/>
    <x v="308"/>
    <s v="1638"/>
    <s v="Orkdal"/>
    <s v="1"/>
    <s v="Menn"/>
    <x v="5"/>
    <x v="5"/>
    <x v="6"/>
    <x v="16"/>
  </r>
  <r>
    <x v="14"/>
    <s v="16"/>
    <x v="14"/>
    <x v="308"/>
    <s v="1638"/>
    <s v="Orkdal"/>
    <s v="2"/>
    <s v="Kvinner"/>
    <x v="0"/>
    <x v="0"/>
    <x v="7"/>
    <x v="0"/>
  </r>
  <r>
    <x v="14"/>
    <s v="16"/>
    <x v="14"/>
    <x v="308"/>
    <s v="1638"/>
    <s v="Orkdal"/>
    <s v="2"/>
    <s v="Kvinner"/>
    <x v="1"/>
    <x v="1"/>
    <x v="7"/>
    <x v="19"/>
  </r>
  <r>
    <x v="14"/>
    <s v="16"/>
    <x v="14"/>
    <x v="308"/>
    <s v="1638"/>
    <s v="Orkdal"/>
    <s v="2"/>
    <s v="Kvinner"/>
    <x v="2"/>
    <x v="2"/>
    <x v="7"/>
    <x v="6"/>
  </r>
  <r>
    <x v="14"/>
    <s v="16"/>
    <x v="14"/>
    <x v="308"/>
    <s v="1638"/>
    <s v="Orkdal"/>
    <s v="2"/>
    <s v="Kvinner"/>
    <x v="3"/>
    <x v="3"/>
    <x v="7"/>
    <x v="36"/>
  </r>
  <r>
    <x v="14"/>
    <s v="16"/>
    <x v="14"/>
    <x v="308"/>
    <s v="1638"/>
    <s v="Orkdal"/>
    <s v="2"/>
    <s v="Kvinner"/>
    <x v="4"/>
    <x v="4"/>
    <x v="7"/>
    <x v="15"/>
  </r>
  <r>
    <x v="14"/>
    <s v="16"/>
    <x v="14"/>
    <x v="308"/>
    <s v="1638"/>
    <s v="Orkdal"/>
    <s v="2"/>
    <s v="Kvinner"/>
    <x v="5"/>
    <x v="5"/>
    <x v="7"/>
    <x v="13"/>
  </r>
  <r>
    <x v="14"/>
    <s v="16"/>
    <x v="14"/>
    <x v="308"/>
    <s v="1638"/>
    <s v="Orkdal"/>
    <s v="1"/>
    <s v="Menn"/>
    <x v="0"/>
    <x v="0"/>
    <x v="7"/>
    <x v="0"/>
  </r>
  <r>
    <x v="14"/>
    <s v="16"/>
    <x v="14"/>
    <x v="308"/>
    <s v="1638"/>
    <s v="Orkdal"/>
    <s v="1"/>
    <s v="Menn"/>
    <x v="1"/>
    <x v="1"/>
    <x v="7"/>
    <x v="23"/>
  </r>
  <r>
    <x v="14"/>
    <s v="16"/>
    <x v="14"/>
    <x v="308"/>
    <s v="1638"/>
    <s v="Orkdal"/>
    <s v="1"/>
    <s v="Menn"/>
    <x v="2"/>
    <x v="2"/>
    <x v="7"/>
    <x v="11"/>
  </r>
  <r>
    <x v="14"/>
    <s v="16"/>
    <x v="14"/>
    <x v="308"/>
    <s v="1638"/>
    <s v="Orkdal"/>
    <s v="1"/>
    <s v="Menn"/>
    <x v="3"/>
    <x v="3"/>
    <x v="7"/>
    <x v="38"/>
  </r>
  <r>
    <x v="14"/>
    <s v="16"/>
    <x v="14"/>
    <x v="308"/>
    <s v="1638"/>
    <s v="Orkdal"/>
    <s v="1"/>
    <s v="Menn"/>
    <x v="4"/>
    <x v="4"/>
    <x v="7"/>
    <x v="51"/>
  </r>
  <r>
    <x v="14"/>
    <s v="16"/>
    <x v="14"/>
    <x v="308"/>
    <s v="1638"/>
    <s v="Orkdal"/>
    <s v="1"/>
    <s v="Menn"/>
    <x v="5"/>
    <x v="5"/>
    <x v="7"/>
    <x v="55"/>
  </r>
  <r>
    <x v="14"/>
    <s v="16"/>
    <x v="14"/>
    <x v="309"/>
    <s v="1640"/>
    <s v="Røros"/>
    <s v="2"/>
    <s v="Kvinner"/>
    <x v="0"/>
    <x v="0"/>
    <x v="0"/>
    <x v="36"/>
  </r>
  <r>
    <x v="14"/>
    <s v="16"/>
    <x v="14"/>
    <x v="309"/>
    <s v="1640"/>
    <s v="Røros"/>
    <s v="2"/>
    <s v="Kvinner"/>
    <x v="1"/>
    <x v="1"/>
    <x v="0"/>
    <x v="12"/>
  </r>
  <r>
    <x v="14"/>
    <s v="16"/>
    <x v="14"/>
    <x v="309"/>
    <s v="1640"/>
    <s v="Røros"/>
    <s v="2"/>
    <s v="Kvinner"/>
    <x v="2"/>
    <x v="2"/>
    <x v="0"/>
    <x v="5"/>
  </r>
  <r>
    <x v="14"/>
    <s v="16"/>
    <x v="14"/>
    <x v="309"/>
    <s v="1640"/>
    <s v="Røros"/>
    <s v="2"/>
    <s v="Kvinner"/>
    <x v="3"/>
    <x v="3"/>
    <x v="0"/>
    <x v="36"/>
  </r>
  <r>
    <x v="14"/>
    <s v="16"/>
    <x v="14"/>
    <x v="309"/>
    <s v="1640"/>
    <s v="Røros"/>
    <s v="2"/>
    <s v="Kvinner"/>
    <x v="4"/>
    <x v="4"/>
    <x v="0"/>
    <x v="15"/>
  </r>
  <r>
    <x v="14"/>
    <s v="16"/>
    <x v="14"/>
    <x v="309"/>
    <s v="1640"/>
    <s v="Røros"/>
    <s v="2"/>
    <s v="Kvinner"/>
    <x v="5"/>
    <x v="5"/>
    <x v="0"/>
    <x v="19"/>
  </r>
  <r>
    <x v="14"/>
    <s v="16"/>
    <x v="14"/>
    <x v="309"/>
    <s v="1640"/>
    <s v="Røros"/>
    <s v="1"/>
    <s v="Menn"/>
    <x v="0"/>
    <x v="0"/>
    <x v="0"/>
    <x v="46"/>
  </r>
  <r>
    <x v="14"/>
    <s v="16"/>
    <x v="14"/>
    <x v="309"/>
    <s v="1640"/>
    <s v="Røros"/>
    <s v="1"/>
    <s v="Menn"/>
    <x v="1"/>
    <x v="1"/>
    <x v="0"/>
    <x v="4"/>
  </r>
  <r>
    <x v="14"/>
    <s v="16"/>
    <x v="14"/>
    <x v="309"/>
    <s v="1640"/>
    <s v="Røros"/>
    <s v="1"/>
    <s v="Menn"/>
    <x v="2"/>
    <x v="2"/>
    <x v="0"/>
    <x v="41"/>
  </r>
  <r>
    <x v="14"/>
    <s v="16"/>
    <x v="14"/>
    <x v="309"/>
    <s v="1640"/>
    <s v="Røros"/>
    <s v="1"/>
    <s v="Menn"/>
    <x v="3"/>
    <x v="3"/>
    <x v="0"/>
    <x v="75"/>
  </r>
  <r>
    <x v="14"/>
    <s v="16"/>
    <x v="14"/>
    <x v="309"/>
    <s v="1640"/>
    <s v="Røros"/>
    <s v="1"/>
    <s v="Menn"/>
    <x v="4"/>
    <x v="4"/>
    <x v="0"/>
    <x v="63"/>
  </r>
  <r>
    <x v="14"/>
    <s v="16"/>
    <x v="14"/>
    <x v="309"/>
    <s v="1640"/>
    <s v="Røros"/>
    <s v="1"/>
    <s v="Menn"/>
    <x v="5"/>
    <x v="5"/>
    <x v="0"/>
    <x v="4"/>
  </r>
  <r>
    <x v="14"/>
    <s v="16"/>
    <x v="14"/>
    <x v="309"/>
    <s v="1640"/>
    <s v="Røros"/>
    <s v="2"/>
    <s v="Kvinner"/>
    <x v="0"/>
    <x v="0"/>
    <x v="1"/>
    <x v="6"/>
  </r>
  <r>
    <x v="14"/>
    <s v="16"/>
    <x v="14"/>
    <x v="309"/>
    <s v="1640"/>
    <s v="Røros"/>
    <s v="2"/>
    <s v="Kvinner"/>
    <x v="1"/>
    <x v="1"/>
    <x v="1"/>
    <x v="6"/>
  </r>
  <r>
    <x v="14"/>
    <s v="16"/>
    <x v="14"/>
    <x v="309"/>
    <s v="1640"/>
    <s v="Røros"/>
    <s v="2"/>
    <s v="Kvinner"/>
    <x v="2"/>
    <x v="2"/>
    <x v="1"/>
    <x v="1"/>
  </r>
  <r>
    <x v="14"/>
    <s v="16"/>
    <x v="14"/>
    <x v="309"/>
    <s v="1640"/>
    <s v="Røros"/>
    <s v="2"/>
    <s v="Kvinner"/>
    <x v="3"/>
    <x v="3"/>
    <x v="1"/>
    <x v="21"/>
  </r>
  <r>
    <x v="14"/>
    <s v="16"/>
    <x v="14"/>
    <x v="309"/>
    <s v="1640"/>
    <s v="Røros"/>
    <s v="2"/>
    <s v="Kvinner"/>
    <x v="4"/>
    <x v="4"/>
    <x v="1"/>
    <x v="6"/>
  </r>
  <r>
    <x v="14"/>
    <s v="16"/>
    <x v="14"/>
    <x v="309"/>
    <s v="1640"/>
    <s v="Røros"/>
    <s v="2"/>
    <s v="Kvinner"/>
    <x v="5"/>
    <x v="5"/>
    <x v="1"/>
    <x v="1"/>
  </r>
  <r>
    <x v="14"/>
    <s v="16"/>
    <x v="14"/>
    <x v="309"/>
    <s v="1640"/>
    <s v="Røros"/>
    <s v="1"/>
    <s v="Menn"/>
    <x v="0"/>
    <x v="0"/>
    <x v="1"/>
    <x v="56"/>
  </r>
  <r>
    <x v="14"/>
    <s v="16"/>
    <x v="14"/>
    <x v="309"/>
    <s v="1640"/>
    <s v="Røros"/>
    <s v="1"/>
    <s v="Menn"/>
    <x v="1"/>
    <x v="1"/>
    <x v="1"/>
    <x v="5"/>
  </r>
  <r>
    <x v="14"/>
    <s v="16"/>
    <x v="14"/>
    <x v="309"/>
    <s v="1640"/>
    <s v="Røros"/>
    <s v="1"/>
    <s v="Menn"/>
    <x v="2"/>
    <x v="2"/>
    <x v="1"/>
    <x v="45"/>
  </r>
  <r>
    <x v="14"/>
    <s v="16"/>
    <x v="14"/>
    <x v="309"/>
    <s v="1640"/>
    <s v="Røros"/>
    <s v="1"/>
    <s v="Menn"/>
    <x v="3"/>
    <x v="3"/>
    <x v="1"/>
    <x v="95"/>
  </r>
  <r>
    <x v="14"/>
    <s v="16"/>
    <x v="14"/>
    <x v="309"/>
    <s v="1640"/>
    <s v="Røros"/>
    <s v="1"/>
    <s v="Menn"/>
    <x v="4"/>
    <x v="4"/>
    <x v="1"/>
    <x v="28"/>
  </r>
  <r>
    <x v="14"/>
    <s v="16"/>
    <x v="14"/>
    <x v="309"/>
    <s v="1640"/>
    <s v="Røros"/>
    <s v="1"/>
    <s v="Menn"/>
    <x v="5"/>
    <x v="5"/>
    <x v="1"/>
    <x v="24"/>
  </r>
  <r>
    <x v="14"/>
    <s v="16"/>
    <x v="14"/>
    <x v="309"/>
    <s v="1640"/>
    <s v="Røros"/>
    <s v="2"/>
    <s v="Kvinner"/>
    <x v="0"/>
    <x v="0"/>
    <x v="2"/>
    <x v="2"/>
  </r>
  <r>
    <x v="14"/>
    <s v="16"/>
    <x v="14"/>
    <x v="309"/>
    <s v="1640"/>
    <s v="Røros"/>
    <s v="2"/>
    <s v="Kvinner"/>
    <x v="1"/>
    <x v="1"/>
    <x v="2"/>
    <x v="6"/>
  </r>
  <r>
    <x v="14"/>
    <s v="16"/>
    <x v="14"/>
    <x v="309"/>
    <s v="1640"/>
    <s v="Røros"/>
    <s v="2"/>
    <s v="Kvinner"/>
    <x v="2"/>
    <x v="2"/>
    <x v="2"/>
    <x v="6"/>
  </r>
  <r>
    <x v="14"/>
    <s v="16"/>
    <x v="14"/>
    <x v="309"/>
    <s v="1640"/>
    <s v="Røros"/>
    <s v="2"/>
    <s v="Kvinner"/>
    <x v="3"/>
    <x v="3"/>
    <x v="2"/>
    <x v="36"/>
  </r>
  <r>
    <x v="14"/>
    <s v="16"/>
    <x v="14"/>
    <x v="309"/>
    <s v="1640"/>
    <s v="Røros"/>
    <s v="2"/>
    <s v="Kvinner"/>
    <x v="4"/>
    <x v="4"/>
    <x v="2"/>
    <x v="21"/>
  </r>
  <r>
    <x v="14"/>
    <s v="16"/>
    <x v="14"/>
    <x v="309"/>
    <s v="1640"/>
    <s v="Røros"/>
    <s v="2"/>
    <s v="Kvinner"/>
    <x v="5"/>
    <x v="5"/>
    <x v="2"/>
    <x v="1"/>
  </r>
  <r>
    <x v="14"/>
    <s v="16"/>
    <x v="14"/>
    <x v="309"/>
    <s v="1640"/>
    <s v="Røros"/>
    <s v="1"/>
    <s v="Menn"/>
    <x v="0"/>
    <x v="0"/>
    <x v="2"/>
    <x v="11"/>
  </r>
  <r>
    <x v="14"/>
    <s v="16"/>
    <x v="14"/>
    <x v="309"/>
    <s v="1640"/>
    <s v="Røros"/>
    <s v="1"/>
    <s v="Menn"/>
    <x v="1"/>
    <x v="1"/>
    <x v="2"/>
    <x v="1"/>
  </r>
  <r>
    <x v="14"/>
    <s v="16"/>
    <x v="14"/>
    <x v="309"/>
    <s v="1640"/>
    <s v="Røros"/>
    <s v="1"/>
    <s v="Menn"/>
    <x v="2"/>
    <x v="2"/>
    <x v="2"/>
    <x v="45"/>
  </r>
  <r>
    <x v="14"/>
    <s v="16"/>
    <x v="14"/>
    <x v="309"/>
    <s v="1640"/>
    <s v="Røros"/>
    <s v="1"/>
    <s v="Menn"/>
    <x v="3"/>
    <x v="3"/>
    <x v="2"/>
    <x v="68"/>
  </r>
  <r>
    <x v="14"/>
    <s v="16"/>
    <x v="14"/>
    <x v="309"/>
    <s v="1640"/>
    <s v="Røros"/>
    <s v="1"/>
    <s v="Menn"/>
    <x v="4"/>
    <x v="4"/>
    <x v="2"/>
    <x v="73"/>
  </r>
  <r>
    <x v="14"/>
    <s v="16"/>
    <x v="14"/>
    <x v="309"/>
    <s v="1640"/>
    <s v="Røros"/>
    <s v="1"/>
    <s v="Menn"/>
    <x v="5"/>
    <x v="5"/>
    <x v="2"/>
    <x v="2"/>
  </r>
  <r>
    <x v="14"/>
    <s v="16"/>
    <x v="14"/>
    <x v="309"/>
    <s v="1640"/>
    <s v="Røros"/>
    <s v="2"/>
    <s v="Kvinner"/>
    <x v="0"/>
    <x v="0"/>
    <x v="3"/>
    <x v="36"/>
  </r>
  <r>
    <x v="14"/>
    <s v="16"/>
    <x v="14"/>
    <x v="309"/>
    <s v="1640"/>
    <s v="Røros"/>
    <s v="2"/>
    <s v="Kvinner"/>
    <x v="1"/>
    <x v="1"/>
    <x v="3"/>
    <x v="12"/>
  </r>
  <r>
    <x v="14"/>
    <s v="16"/>
    <x v="14"/>
    <x v="309"/>
    <s v="1640"/>
    <s v="Røros"/>
    <s v="2"/>
    <s v="Kvinner"/>
    <x v="2"/>
    <x v="2"/>
    <x v="3"/>
    <x v="6"/>
  </r>
  <r>
    <x v="14"/>
    <s v="16"/>
    <x v="14"/>
    <x v="309"/>
    <s v="1640"/>
    <s v="Røros"/>
    <s v="2"/>
    <s v="Kvinner"/>
    <x v="3"/>
    <x v="3"/>
    <x v="3"/>
    <x v="13"/>
  </r>
  <r>
    <x v="14"/>
    <s v="16"/>
    <x v="14"/>
    <x v="309"/>
    <s v="1640"/>
    <s v="Røros"/>
    <s v="2"/>
    <s v="Kvinner"/>
    <x v="4"/>
    <x v="4"/>
    <x v="3"/>
    <x v="6"/>
  </r>
  <r>
    <x v="14"/>
    <s v="16"/>
    <x v="14"/>
    <x v="309"/>
    <s v="1640"/>
    <s v="Røros"/>
    <s v="2"/>
    <s v="Kvinner"/>
    <x v="5"/>
    <x v="5"/>
    <x v="3"/>
    <x v="12"/>
  </r>
  <r>
    <x v="14"/>
    <s v="16"/>
    <x v="14"/>
    <x v="309"/>
    <s v="1640"/>
    <s v="Røros"/>
    <s v="1"/>
    <s v="Menn"/>
    <x v="0"/>
    <x v="0"/>
    <x v="3"/>
    <x v="20"/>
  </r>
  <r>
    <x v="14"/>
    <s v="16"/>
    <x v="14"/>
    <x v="309"/>
    <s v="1640"/>
    <s v="Røros"/>
    <s v="1"/>
    <s v="Menn"/>
    <x v="1"/>
    <x v="1"/>
    <x v="3"/>
    <x v="13"/>
  </r>
  <r>
    <x v="14"/>
    <s v="16"/>
    <x v="14"/>
    <x v="309"/>
    <s v="1640"/>
    <s v="Røros"/>
    <s v="1"/>
    <s v="Menn"/>
    <x v="2"/>
    <x v="2"/>
    <x v="3"/>
    <x v="41"/>
  </r>
  <r>
    <x v="14"/>
    <s v="16"/>
    <x v="14"/>
    <x v="309"/>
    <s v="1640"/>
    <s v="Røros"/>
    <s v="1"/>
    <s v="Menn"/>
    <x v="3"/>
    <x v="3"/>
    <x v="3"/>
    <x v="30"/>
  </r>
  <r>
    <x v="14"/>
    <s v="16"/>
    <x v="14"/>
    <x v="309"/>
    <s v="1640"/>
    <s v="Røros"/>
    <s v="1"/>
    <s v="Menn"/>
    <x v="4"/>
    <x v="4"/>
    <x v="3"/>
    <x v="34"/>
  </r>
  <r>
    <x v="14"/>
    <s v="16"/>
    <x v="14"/>
    <x v="309"/>
    <s v="1640"/>
    <s v="Røros"/>
    <s v="1"/>
    <s v="Menn"/>
    <x v="5"/>
    <x v="5"/>
    <x v="3"/>
    <x v="14"/>
  </r>
  <r>
    <x v="14"/>
    <s v="16"/>
    <x v="14"/>
    <x v="309"/>
    <s v="1640"/>
    <s v="Røros"/>
    <s v="2"/>
    <s v="Kvinner"/>
    <x v="0"/>
    <x v="0"/>
    <x v="4"/>
    <x v="2"/>
  </r>
  <r>
    <x v="14"/>
    <s v="16"/>
    <x v="14"/>
    <x v="309"/>
    <s v="1640"/>
    <s v="Røros"/>
    <s v="2"/>
    <s v="Kvinner"/>
    <x v="1"/>
    <x v="1"/>
    <x v="4"/>
    <x v="19"/>
  </r>
  <r>
    <x v="14"/>
    <s v="16"/>
    <x v="14"/>
    <x v="309"/>
    <s v="1640"/>
    <s v="Røros"/>
    <s v="2"/>
    <s v="Kvinner"/>
    <x v="2"/>
    <x v="2"/>
    <x v="4"/>
    <x v="13"/>
  </r>
  <r>
    <x v="14"/>
    <s v="16"/>
    <x v="14"/>
    <x v="309"/>
    <s v="1640"/>
    <s v="Røros"/>
    <s v="2"/>
    <s v="Kvinner"/>
    <x v="3"/>
    <x v="3"/>
    <x v="4"/>
    <x v="12"/>
  </r>
  <r>
    <x v="14"/>
    <s v="16"/>
    <x v="14"/>
    <x v="309"/>
    <s v="1640"/>
    <s v="Røros"/>
    <s v="2"/>
    <s v="Kvinner"/>
    <x v="4"/>
    <x v="4"/>
    <x v="4"/>
    <x v="5"/>
  </r>
  <r>
    <x v="14"/>
    <s v="16"/>
    <x v="14"/>
    <x v="309"/>
    <s v="1640"/>
    <s v="Røros"/>
    <s v="2"/>
    <s v="Kvinner"/>
    <x v="5"/>
    <x v="5"/>
    <x v="4"/>
    <x v="39"/>
  </r>
  <r>
    <x v="14"/>
    <s v="16"/>
    <x v="14"/>
    <x v="309"/>
    <s v="1640"/>
    <s v="Røros"/>
    <s v="1"/>
    <s v="Menn"/>
    <x v="0"/>
    <x v="0"/>
    <x v="4"/>
    <x v="20"/>
  </r>
  <r>
    <x v="14"/>
    <s v="16"/>
    <x v="14"/>
    <x v="309"/>
    <s v="1640"/>
    <s v="Røros"/>
    <s v="1"/>
    <s v="Menn"/>
    <x v="1"/>
    <x v="1"/>
    <x v="4"/>
    <x v="6"/>
  </r>
  <r>
    <x v="14"/>
    <s v="16"/>
    <x v="14"/>
    <x v="309"/>
    <s v="1640"/>
    <s v="Røros"/>
    <s v="1"/>
    <s v="Menn"/>
    <x v="2"/>
    <x v="2"/>
    <x v="4"/>
    <x v="45"/>
  </r>
  <r>
    <x v="14"/>
    <s v="16"/>
    <x v="14"/>
    <x v="309"/>
    <s v="1640"/>
    <s v="Røros"/>
    <s v="1"/>
    <s v="Menn"/>
    <x v="3"/>
    <x v="3"/>
    <x v="4"/>
    <x v="62"/>
  </r>
  <r>
    <x v="14"/>
    <s v="16"/>
    <x v="14"/>
    <x v="309"/>
    <s v="1640"/>
    <s v="Røros"/>
    <s v="1"/>
    <s v="Menn"/>
    <x v="4"/>
    <x v="4"/>
    <x v="4"/>
    <x v="73"/>
  </r>
  <r>
    <x v="14"/>
    <s v="16"/>
    <x v="14"/>
    <x v="309"/>
    <s v="1640"/>
    <s v="Røros"/>
    <s v="1"/>
    <s v="Menn"/>
    <x v="5"/>
    <x v="5"/>
    <x v="4"/>
    <x v="15"/>
  </r>
  <r>
    <x v="14"/>
    <s v="16"/>
    <x v="14"/>
    <x v="309"/>
    <s v="1640"/>
    <s v="Røros"/>
    <s v="2"/>
    <s v="Kvinner"/>
    <x v="0"/>
    <x v="0"/>
    <x v="5"/>
    <x v="6"/>
  </r>
  <r>
    <x v="14"/>
    <s v="16"/>
    <x v="14"/>
    <x v="309"/>
    <s v="1640"/>
    <s v="Røros"/>
    <s v="2"/>
    <s v="Kvinner"/>
    <x v="1"/>
    <x v="1"/>
    <x v="5"/>
    <x v="15"/>
  </r>
  <r>
    <x v="14"/>
    <s v="16"/>
    <x v="14"/>
    <x v="309"/>
    <s v="1640"/>
    <s v="Røros"/>
    <s v="2"/>
    <s v="Kvinner"/>
    <x v="2"/>
    <x v="2"/>
    <x v="5"/>
    <x v="15"/>
  </r>
  <r>
    <x v="14"/>
    <s v="16"/>
    <x v="14"/>
    <x v="309"/>
    <s v="1640"/>
    <s v="Røros"/>
    <s v="2"/>
    <s v="Kvinner"/>
    <x v="3"/>
    <x v="3"/>
    <x v="5"/>
    <x v="19"/>
  </r>
  <r>
    <x v="14"/>
    <s v="16"/>
    <x v="14"/>
    <x v="309"/>
    <s v="1640"/>
    <s v="Røros"/>
    <s v="2"/>
    <s v="Kvinner"/>
    <x v="4"/>
    <x v="4"/>
    <x v="5"/>
    <x v="7"/>
  </r>
  <r>
    <x v="14"/>
    <s v="16"/>
    <x v="14"/>
    <x v="309"/>
    <s v="1640"/>
    <s v="Røros"/>
    <s v="2"/>
    <s v="Kvinner"/>
    <x v="5"/>
    <x v="5"/>
    <x v="5"/>
    <x v="1"/>
  </r>
  <r>
    <x v="14"/>
    <s v="16"/>
    <x v="14"/>
    <x v="309"/>
    <s v="1640"/>
    <s v="Røros"/>
    <s v="1"/>
    <s v="Menn"/>
    <x v="0"/>
    <x v="0"/>
    <x v="5"/>
    <x v="15"/>
  </r>
  <r>
    <x v="14"/>
    <s v="16"/>
    <x v="14"/>
    <x v="309"/>
    <s v="1640"/>
    <s v="Røros"/>
    <s v="1"/>
    <s v="Menn"/>
    <x v="1"/>
    <x v="1"/>
    <x v="5"/>
    <x v="7"/>
  </r>
  <r>
    <x v="14"/>
    <s v="16"/>
    <x v="14"/>
    <x v="309"/>
    <s v="1640"/>
    <s v="Røros"/>
    <s v="1"/>
    <s v="Menn"/>
    <x v="2"/>
    <x v="2"/>
    <x v="5"/>
    <x v="45"/>
  </r>
  <r>
    <x v="14"/>
    <s v="16"/>
    <x v="14"/>
    <x v="309"/>
    <s v="1640"/>
    <s v="Røros"/>
    <s v="1"/>
    <s v="Menn"/>
    <x v="3"/>
    <x v="3"/>
    <x v="5"/>
    <x v="72"/>
  </r>
  <r>
    <x v="14"/>
    <s v="16"/>
    <x v="14"/>
    <x v="309"/>
    <s v="1640"/>
    <s v="Røros"/>
    <s v="1"/>
    <s v="Menn"/>
    <x v="4"/>
    <x v="4"/>
    <x v="5"/>
    <x v="29"/>
  </r>
  <r>
    <x v="14"/>
    <s v="16"/>
    <x v="14"/>
    <x v="309"/>
    <s v="1640"/>
    <s v="Røros"/>
    <s v="1"/>
    <s v="Menn"/>
    <x v="5"/>
    <x v="5"/>
    <x v="5"/>
    <x v="13"/>
  </r>
  <r>
    <x v="14"/>
    <s v="16"/>
    <x v="14"/>
    <x v="309"/>
    <s v="1640"/>
    <s v="Røros"/>
    <s v="2"/>
    <s v="Kvinner"/>
    <x v="0"/>
    <x v="0"/>
    <x v="6"/>
    <x v="12"/>
  </r>
  <r>
    <x v="14"/>
    <s v="16"/>
    <x v="14"/>
    <x v="309"/>
    <s v="1640"/>
    <s v="Røros"/>
    <s v="2"/>
    <s v="Kvinner"/>
    <x v="1"/>
    <x v="1"/>
    <x v="6"/>
    <x v="15"/>
  </r>
  <r>
    <x v="14"/>
    <s v="16"/>
    <x v="14"/>
    <x v="309"/>
    <s v="1640"/>
    <s v="Røros"/>
    <s v="2"/>
    <s v="Kvinner"/>
    <x v="2"/>
    <x v="2"/>
    <x v="6"/>
    <x v="5"/>
  </r>
  <r>
    <x v="14"/>
    <s v="16"/>
    <x v="14"/>
    <x v="309"/>
    <s v="1640"/>
    <s v="Røros"/>
    <s v="2"/>
    <s v="Kvinner"/>
    <x v="3"/>
    <x v="3"/>
    <x v="6"/>
    <x v="23"/>
  </r>
  <r>
    <x v="14"/>
    <s v="16"/>
    <x v="14"/>
    <x v="309"/>
    <s v="1640"/>
    <s v="Røros"/>
    <s v="2"/>
    <s v="Kvinner"/>
    <x v="4"/>
    <x v="4"/>
    <x v="6"/>
    <x v="12"/>
  </r>
  <r>
    <x v="14"/>
    <s v="16"/>
    <x v="14"/>
    <x v="309"/>
    <s v="1640"/>
    <s v="Røros"/>
    <s v="2"/>
    <s v="Kvinner"/>
    <x v="5"/>
    <x v="5"/>
    <x v="6"/>
    <x v="12"/>
  </r>
  <r>
    <x v="14"/>
    <s v="16"/>
    <x v="14"/>
    <x v="309"/>
    <s v="1640"/>
    <s v="Røros"/>
    <s v="1"/>
    <s v="Menn"/>
    <x v="0"/>
    <x v="0"/>
    <x v="6"/>
    <x v="2"/>
  </r>
  <r>
    <x v="14"/>
    <s v="16"/>
    <x v="14"/>
    <x v="309"/>
    <s v="1640"/>
    <s v="Røros"/>
    <s v="1"/>
    <s v="Menn"/>
    <x v="1"/>
    <x v="1"/>
    <x v="6"/>
    <x v="13"/>
  </r>
  <r>
    <x v="14"/>
    <s v="16"/>
    <x v="14"/>
    <x v="309"/>
    <s v="1640"/>
    <s v="Røros"/>
    <s v="1"/>
    <s v="Menn"/>
    <x v="2"/>
    <x v="2"/>
    <x v="6"/>
    <x v="46"/>
  </r>
  <r>
    <x v="14"/>
    <s v="16"/>
    <x v="14"/>
    <x v="309"/>
    <s v="1640"/>
    <s v="Røros"/>
    <s v="1"/>
    <s v="Menn"/>
    <x v="3"/>
    <x v="3"/>
    <x v="6"/>
    <x v="8"/>
  </r>
  <r>
    <x v="14"/>
    <s v="16"/>
    <x v="14"/>
    <x v="309"/>
    <s v="1640"/>
    <s v="Røros"/>
    <s v="1"/>
    <s v="Menn"/>
    <x v="4"/>
    <x v="4"/>
    <x v="6"/>
    <x v="60"/>
  </r>
  <r>
    <x v="14"/>
    <s v="16"/>
    <x v="14"/>
    <x v="309"/>
    <s v="1640"/>
    <s v="Røros"/>
    <s v="1"/>
    <s v="Menn"/>
    <x v="5"/>
    <x v="5"/>
    <x v="6"/>
    <x v="6"/>
  </r>
  <r>
    <x v="14"/>
    <s v="16"/>
    <x v="14"/>
    <x v="309"/>
    <s v="1640"/>
    <s v="Røros"/>
    <s v="2"/>
    <s v="Kvinner"/>
    <x v="0"/>
    <x v="0"/>
    <x v="7"/>
    <x v="0"/>
  </r>
  <r>
    <x v="14"/>
    <s v="16"/>
    <x v="14"/>
    <x v="309"/>
    <s v="1640"/>
    <s v="Røros"/>
    <s v="2"/>
    <s v="Kvinner"/>
    <x v="1"/>
    <x v="1"/>
    <x v="7"/>
    <x v="5"/>
  </r>
  <r>
    <x v="14"/>
    <s v="16"/>
    <x v="14"/>
    <x v="309"/>
    <s v="1640"/>
    <s v="Røros"/>
    <s v="2"/>
    <s v="Kvinner"/>
    <x v="2"/>
    <x v="2"/>
    <x v="7"/>
    <x v="12"/>
  </r>
  <r>
    <x v="14"/>
    <s v="16"/>
    <x v="14"/>
    <x v="309"/>
    <s v="1640"/>
    <s v="Røros"/>
    <s v="2"/>
    <s v="Kvinner"/>
    <x v="3"/>
    <x v="3"/>
    <x v="7"/>
    <x v="23"/>
  </r>
  <r>
    <x v="14"/>
    <s v="16"/>
    <x v="14"/>
    <x v="309"/>
    <s v="1640"/>
    <s v="Røros"/>
    <s v="2"/>
    <s v="Kvinner"/>
    <x v="4"/>
    <x v="4"/>
    <x v="7"/>
    <x v="1"/>
  </r>
  <r>
    <x v="14"/>
    <s v="16"/>
    <x v="14"/>
    <x v="309"/>
    <s v="1640"/>
    <s v="Røros"/>
    <s v="2"/>
    <s v="Kvinner"/>
    <x v="5"/>
    <x v="5"/>
    <x v="7"/>
    <x v="23"/>
  </r>
  <r>
    <x v="14"/>
    <s v="16"/>
    <x v="14"/>
    <x v="309"/>
    <s v="1640"/>
    <s v="Røros"/>
    <s v="1"/>
    <s v="Menn"/>
    <x v="0"/>
    <x v="0"/>
    <x v="7"/>
    <x v="21"/>
  </r>
  <r>
    <x v="14"/>
    <s v="16"/>
    <x v="14"/>
    <x v="309"/>
    <s v="1640"/>
    <s v="Røros"/>
    <s v="1"/>
    <s v="Menn"/>
    <x v="1"/>
    <x v="1"/>
    <x v="7"/>
    <x v="13"/>
  </r>
  <r>
    <x v="14"/>
    <s v="16"/>
    <x v="14"/>
    <x v="309"/>
    <s v="1640"/>
    <s v="Røros"/>
    <s v="1"/>
    <s v="Menn"/>
    <x v="2"/>
    <x v="2"/>
    <x v="7"/>
    <x v="55"/>
  </r>
  <r>
    <x v="14"/>
    <s v="16"/>
    <x v="14"/>
    <x v="309"/>
    <s v="1640"/>
    <s v="Røros"/>
    <s v="1"/>
    <s v="Menn"/>
    <x v="3"/>
    <x v="3"/>
    <x v="7"/>
    <x v="63"/>
  </r>
  <r>
    <x v="14"/>
    <s v="16"/>
    <x v="14"/>
    <x v="309"/>
    <s v="1640"/>
    <s v="Røros"/>
    <s v="1"/>
    <s v="Menn"/>
    <x v="4"/>
    <x v="4"/>
    <x v="7"/>
    <x v="34"/>
  </r>
  <r>
    <x v="14"/>
    <s v="16"/>
    <x v="14"/>
    <x v="309"/>
    <s v="1640"/>
    <s v="Røros"/>
    <s v="1"/>
    <s v="Menn"/>
    <x v="5"/>
    <x v="5"/>
    <x v="7"/>
    <x v="2"/>
  </r>
  <r>
    <x v="14"/>
    <s v="16"/>
    <x v="14"/>
    <x v="310"/>
    <s v="1644"/>
    <s v="Holtålen"/>
    <s v="2"/>
    <s v="Kvinner"/>
    <x v="0"/>
    <x v="0"/>
    <x v="0"/>
    <x v="12"/>
  </r>
  <r>
    <x v="14"/>
    <s v="16"/>
    <x v="14"/>
    <x v="310"/>
    <s v="1644"/>
    <s v="Holtålen"/>
    <s v="2"/>
    <s v="Kvinner"/>
    <x v="1"/>
    <x v="1"/>
    <x v="0"/>
    <x v="23"/>
  </r>
  <r>
    <x v="14"/>
    <s v="16"/>
    <x v="14"/>
    <x v="310"/>
    <s v="1644"/>
    <s v="Holtålen"/>
    <s v="2"/>
    <s v="Kvinner"/>
    <x v="2"/>
    <x v="2"/>
    <x v="0"/>
    <x v="0"/>
  </r>
  <r>
    <x v="14"/>
    <s v="16"/>
    <x v="14"/>
    <x v="310"/>
    <s v="1644"/>
    <s v="Holtålen"/>
    <s v="2"/>
    <s v="Kvinner"/>
    <x v="3"/>
    <x v="3"/>
    <x v="0"/>
    <x v="1"/>
  </r>
  <r>
    <x v="14"/>
    <s v="16"/>
    <x v="14"/>
    <x v="310"/>
    <s v="1644"/>
    <s v="Holtålen"/>
    <s v="2"/>
    <s v="Kvinner"/>
    <x v="4"/>
    <x v="4"/>
    <x v="0"/>
    <x v="5"/>
  </r>
  <r>
    <x v="14"/>
    <s v="16"/>
    <x v="14"/>
    <x v="310"/>
    <s v="1644"/>
    <s v="Holtålen"/>
    <s v="2"/>
    <s v="Kvinner"/>
    <x v="5"/>
    <x v="5"/>
    <x v="0"/>
    <x v="1"/>
  </r>
  <r>
    <x v="14"/>
    <s v="16"/>
    <x v="14"/>
    <x v="310"/>
    <s v="1644"/>
    <s v="Holtålen"/>
    <s v="1"/>
    <s v="Menn"/>
    <x v="0"/>
    <x v="0"/>
    <x v="0"/>
    <x v="0"/>
  </r>
  <r>
    <x v="14"/>
    <s v="16"/>
    <x v="14"/>
    <x v="310"/>
    <s v="1644"/>
    <s v="Holtålen"/>
    <s v="1"/>
    <s v="Menn"/>
    <x v="1"/>
    <x v="1"/>
    <x v="0"/>
    <x v="39"/>
  </r>
  <r>
    <x v="14"/>
    <s v="16"/>
    <x v="14"/>
    <x v="310"/>
    <s v="1644"/>
    <s v="Holtålen"/>
    <s v="1"/>
    <s v="Menn"/>
    <x v="2"/>
    <x v="2"/>
    <x v="0"/>
    <x v="19"/>
  </r>
  <r>
    <x v="14"/>
    <s v="16"/>
    <x v="14"/>
    <x v="310"/>
    <s v="1644"/>
    <s v="Holtålen"/>
    <s v="1"/>
    <s v="Menn"/>
    <x v="3"/>
    <x v="3"/>
    <x v="0"/>
    <x v="16"/>
  </r>
  <r>
    <x v="14"/>
    <s v="16"/>
    <x v="14"/>
    <x v="310"/>
    <s v="1644"/>
    <s v="Holtålen"/>
    <s v="1"/>
    <s v="Menn"/>
    <x v="4"/>
    <x v="4"/>
    <x v="0"/>
    <x v="51"/>
  </r>
  <r>
    <x v="14"/>
    <s v="16"/>
    <x v="14"/>
    <x v="310"/>
    <s v="1644"/>
    <s v="Holtålen"/>
    <s v="1"/>
    <s v="Menn"/>
    <x v="5"/>
    <x v="5"/>
    <x v="0"/>
    <x v="15"/>
  </r>
  <r>
    <x v="14"/>
    <s v="16"/>
    <x v="14"/>
    <x v="310"/>
    <s v="1644"/>
    <s v="Holtålen"/>
    <s v="2"/>
    <s v="Kvinner"/>
    <x v="0"/>
    <x v="0"/>
    <x v="1"/>
    <x v="7"/>
  </r>
  <r>
    <x v="14"/>
    <s v="16"/>
    <x v="14"/>
    <x v="310"/>
    <s v="1644"/>
    <s v="Holtålen"/>
    <s v="2"/>
    <s v="Kvinner"/>
    <x v="1"/>
    <x v="1"/>
    <x v="1"/>
    <x v="39"/>
  </r>
  <r>
    <x v="14"/>
    <s v="16"/>
    <x v="14"/>
    <x v="310"/>
    <s v="1644"/>
    <s v="Holtålen"/>
    <s v="2"/>
    <s v="Kvinner"/>
    <x v="2"/>
    <x v="2"/>
    <x v="1"/>
    <x v="1"/>
  </r>
  <r>
    <x v="14"/>
    <s v="16"/>
    <x v="14"/>
    <x v="310"/>
    <s v="1644"/>
    <s v="Holtålen"/>
    <s v="2"/>
    <s v="Kvinner"/>
    <x v="3"/>
    <x v="3"/>
    <x v="1"/>
    <x v="5"/>
  </r>
  <r>
    <x v="14"/>
    <s v="16"/>
    <x v="14"/>
    <x v="310"/>
    <s v="1644"/>
    <s v="Holtålen"/>
    <s v="2"/>
    <s v="Kvinner"/>
    <x v="4"/>
    <x v="4"/>
    <x v="1"/>
    <x v="19"/>
  </r>
  <r>
    <x v="14"/>
    <s v="16"/>
    <x v="14"/>
    <x v="310"/>
    <s v="1644"/>
    <s v="Holtålen"/>
    <s v="2"/>
    <s v="Kvinner"/>
    <x v="5"/>
    <x v="5"/>
    <x v="1"/>
    <x v="12"/>
  </r>
  <r>
    <x v="14"/>
    <s v="16"/>
    <x v="14"/>
    <x v="310"/>
    <s v="1644"/>
    <s v="Holtålen"/>
    <s v="1"/>
    <s v="Menn"/>
    <x v="0"/>
    <x v="0"/>
    <x v="1"/>
    <x v="12"/>
  </r>
  <r>
    <x v="14"/>
    <s v="16"/>
    <x v="14"/>
    <x v="310"/>
    <s v="1644"/>
    <s v="Holtålen"/>
    <s v="1"/>
    <s v="Menn"/>
    <x v="1"/>
    <x v="1"/>
    <x v="1"/>
    <x v="23"/>
  </r>
  <r>
    <x v="14"/>
    <s v="16"/>
    <x v="14"/>
    <x v="310"/>
    <s v="1644"/>
    <s v="Holtålen"/>
    <s v="1"/>
    <s v="Menn"/>
    <x v="2"/>
    <x v="2"/>
    <x v="1"/>
    <x v="7"/>
  </r>
  <r>
    <x v="14"/>
    <s v="16"/>
    <x v="14"/>
    <x v="310"/>
    <s v="1644"/>
    <s v="Holtålen"/>
    <s v="1"/>
    <s v="Menn"/>
    <x v="3"/>
    <x v="3"/>
    <x v="1"/>
    <x v="46"/>
  </r>
  <r>
    <x v="14"/>
    <s v="16"/>
    <x v="14"/>
    <x v="310"/>
    <s v="1644"/>
    <s v="Holtålen"/>
    <s v="1"/>
    <s v="Menn"/>
    <x v="4"/>
    <x v="4"/>
    <x v="1"/>
    <x v="51"/>
  </r>
  <r>
    <x v="14"/>
    <s v="16"/>
    <x v="14"/>
    <x v="310"/>
    <s v="1644"/>
    <s v="Holtålen"/>
    <s v="1"/>
    <s v="Menn"/>
    <x v="5"/>
    <x v="5"/>
    <x v="1"/>
    <x v="14"/>
  </r>
  <r>
    <x v="14"/>
    <s v="16"/>
    <x v="14"/>
    <x v="310"/>
    <s v="1644"/>
    <s v="Holtålen"/>
    <s v="2"/>
    <s v="Kvinner"/>
    <x v="0"/>
    <x v="0"/>
    <x v="2"/>
    <x v="1"/>
  </r>
  <r>
    <x v="14"/>
    <s v="16"/>
    <x v="14"/>
    <x v="310"/>
    <s v="1644"/>
    <s v="Holtålen"/>
    <s v="2"/>
    <s v="Kvinner"/>
    <x v="1"/>
    <x v="1"/>
    <x v="2"/>
    <x v="1"/>
  </r>
  <r>
    <x v="14"/>
    <s v="16"/>
    <x v="14"/>
    <x v="310"/>
    <s v="1644"/>
    <s v="Holtålen"/>
    <s v="2"/>
    <s v="Kvinner"/>
    <x v="2"/>
    <x v="2"/>
    <x v="2"/>
    <x v="0"/>
  </r>
  <r>
    <x v="14"/>
    <s v="16"/>
    <x v="14"/>
    <x v="310"/>
    <s v="1644"/>
    <s v="Holtålen"/>
    <s v="2"/>
    <s v="Kvinner"/>
    <x v="3"/>
    <x v="3"/>
    <x v="2"/>
    <x v="7"/>
  </r>
  <r>
    <x v="14"/>
    <s v="16"/>
    <x v="14"/>
    <x v="310"/>
    <s v="1644"/>
    <s v="Holtålen"/>
    <s v="2"/>
    <s v="Kvinner"/>
    <x v="4"/>
    <x v="4"/>
    <x v="2"/>
    <x v="15"/>
  </r>
  <r>
    <x v="14"/>
    <s v="16"/>
    <x v="14"/>
    <x v="310"/>
    <s v="1644"/>
    <s v="Holtålen"/>
    <s v="2"/>
    <s v="Kvinner"/>
    <x v="5"/>
    <x v="5"/>
    <x v="2"/>
    <x v="23"/>
  </r>
  <r>
    <x v="14"/>
    <s v="16"/>
    <x v="14"/>
    <x v="310"/>
    <s v="1644"/>
    <s v="Holtålen"/>
    <s v="1"/>
    <s v="Menn"/>
    <x v="0"/>
    <x v="0"/>
    <x v="2"/>
    <x v="12"/>
  </r>
  <r>
    <x v="14"/>
    <s v="16"/>
    <x v="14"/>
    <x v="310"/>
    <s v="1644"/>
    <s v="Holtålen"/>
    <s v="1"/>
    <s v="Menn"/>
    <x v="1"/>
    <x v="1"/>
    <x v="2"/>
    <x v="39"/>
  </r>
  <r>
    <x v="14"/>
    <s v="16"/>
    <x v="14"/>
    <x v="310"/>
    <s v="1644"/>
    <s v="Holtålen"/>
    <s v="1"/>
    <s v="Menn"/>
    <x v="2"/>
    <x v="2"/>
    <x v="2"/>
    <x v="15"/>
  </r>
  <r>
    <x v="14"/>
    <s v="16"/>
    <x v="14"/>
    <x v="310"/>
    <s v="1644"/>
    <s v="Holtålen"/>
    <s v="1"/>
    <s v="Menn"/>
    <x v="3"/>
    <x v="3"/>
    <x v="2"/>
    <x v="11"/>
  </r>
  <r>
    <x v="14"/>
    <s v="16"/>
    <x v="14"/>
    <x v="310"/>
    <s v="1644"/>
    <s v="Holtålen"/>
    <s v="1"/>
    <s v="Menn"/>
    <x v="4"/>
    <x v="4"/>
    <x v="2"/>
    <x v="56"/>
  </r>
  <r>
    <x v="14"/>
    <s v="16"/>
    <x v="14"/>
    <x v="310"/>
    <s v="1644"/>
    <s v="Holtålen"/>
    <s v="1"/>
    <s v="Menn"/>
    <x v="5"/>
    <x v="5"/>
    <x v="2"/>
    <x v="7"/>
  </r>
  <r>
    <x v="14"/>
    <s v="16"/>
    <x v="14"/>
    <x v="310"/>
    <s v="1644"/>
    <s v="Holtålen"/>
    <s v="2"/>
    <s v="Kvinner"/>
    <x v="0"/>
    <x v="0"/>
    <x v="3"/>
    <x v="19"/>
  </r>
  <r>
    <x v="14"/>
    <s v="16"/>
    <x v="14"/>
    <x v="310"/>
    <s v="1644"/>
    <s v="Holtålen"/>
    <s v="2"/>
    <s v="Kvinner"/>
    <x v="1"/>
    <x v="1"/>
    <x v="3"/>
    <x v="1"/>
  </r>
  <r>
    <x v="14"/>
    <s v="16"/>
    <x v="14"/>
    <x v="310"/>
    <s v="1644"/>
    <s v="Holtålen"/>
    <s v="2"/>
    <s v="Kvinner"/>
    <x v="2"/>
    <x v="2"/>
    <x v="3"/>
    <x v="1"/>
  </r>
  <r>
    <x v="14"/>
    <s v="16"/>
    <x v="14"/>
    <x v="310"/>
    <s v="1644"/>
    <s v="Holtålen"/>
    <s v="2"/>
    <s v="Kvinner"/>
    <x v="3"/>
    <x v="3"/>
    <x v="3"/>
    <x v="7"/>
  </r>
  <r>
    <x v="14"/>
    <s v="16"/>
    <x v="14"/>
    <x v="310"/>
    <s v="1644"/>
    <s v="Holtålen"/>
    <s v="2"/>
    <s v="Kvinner"/>
    <x v="4"/>
    <x v="4"/>
    <x v="3"/>
    <x v="7"/>
  </r>
  <r>
    <x v="14"/>
    <s v="16"/>
    <x v="14"/>
    <x v="310"/>
    <s v="1644"/>
    <s v="Holtålen"/>
    <s v="2"/>
    <s v="Kvinner"/>
    <x v="5"/>
    <x v="5"/>
    <x v="3"/>
    <x v="23"/>
  </r>
  <r>
    <x v="14"/>
    <s v="16"/>
    <x v="14"/>
    <x v="310"/>
    <s v="1644"/>
    <s v="Holtålen"/>
    <s v="1"/>
    <s v="Menn"/>
    <x v="0"/>
    <x v="0"/>
    <x v="3"/>
    <x v="5"/>
  </r>
  <r>
    <x v="14"/>
    <s v="16"/>
    <x v="14"/>
    <x v="310"/>
    <s v="1644"/>
    <s v="Holtålen"/>
    <s v="1"/>
    <s v="Menn"/>
    <x v="1"/>
    <x v="1"/>
    <x v="3"/>
    <x v="23"/>
  </r>
  <r>
    <x v="14"/>
    <s v="16"/>
    <x v="14"/>
    <x v="310"/>
    <s v="1644"/>
    <s v="Holtålen"/>
    <s v="1"/>
    <s v="Menn"/>
    <x v="2"/>
    <x v="2"/>
    <x v="3"/>
    <x v="7"/>
  </r>
  <r>
    <x v="14"/>
    <s v="16"/>
    <x v="14"/>
    <x v="310"/>
    <s v="1644"/>
    <s v="Holtålen"/>
    <s v="1"/>
    <s v="Menn"/>
    <x v="3"/>
    <x v="3"/>
    <x v="3"/>
    <x v="4"/>
  </r>
  <r>
    <x v="14"/>
    <s v="16"/>
    <x v="14"/>
    <x v="310"/>
    <s v="1644"/>
    <s v="Holtålen"/>
    <s v="1"/>
    <s v="Menn"/>
    <x v="4"/>
    <x v="4"/>
    <x v="3"/>
    <x v="20"/>
  </r>
  <r>
    <x v="14"/>
    <s v="16"/>
    <x v="14"/>
    <x v="310"/>
    <s v="1644"/>
    <s v="Holtålen"/>
    <s v="1"/>
    <s v="Menn"/>
    <x v="5"/>
    <x v="5"/>
    <x v="3"/>
    <x v="13"/>
  </r>
  <r>
    <x v="14"/>
    <s v="16"/>
    <x v="14"/>
    <x v="310"/>
    <s v="1644"/>
    <s v="Holtålen"/>
    <s v="2"/>
    <s v="Kvinner"/>
    <x v="0"/>
    <x v="0"/>
    <x v="4"/>
    <x v="0"/>
  </r>
  <r>
    <x v="14"/>
    <s v="16"/>
    <x v="14"/>
    <x v="310"/>
    <s v="1644"/>
    <s v="Holtålen"/>
    <s v="2"/>
    <s v="Kvinner"/>
    <x v="1"/>
    <x v="1"/>
    <x v="4"/>
    <x v="19"/>
  </r>
  <r>
    <x v="14"/>
    <s v="16"/>
    <x v="14"/>
    <x v="310"/>
    <s v="1644"/>
    <s v="Holtålen"/>
    <s v="2"/>
    <s v="Kvinner"/>
    <x v="2"/>
    <x v="2"/>
    <x v="4"/>
    <x v="0"/>
  </r>
  <r>
    <x v="14"/>
    <s v="16"/>
    <x v="14"/>
    <x v="310"/>
    <s v="1644"/>
    <s v="Holtålen"/>
    <s v="2"/>
    <s v="Kvinner"/>
    <x v="3"/>
    <x v="3"/>
    <x v="4"/>
    <x v="12"/>
  </r>
  <r>
    <x v="14"/>
    <s v="16"/>
    <x v="14"/>
    <x v="310"/>
    <s v="1644"/>
    <s v="Holtålen"/>
    <s v="2"/>
    <s v="Kvinner"/>
    <x v="4"/>
    <x v="4"/>
    <x v="4"/>
    <x v="1"/>
  </r>
  <r>
    <x v="14"/>
    <s v="16"/>
    <x v="14"/>
    <x v="310"/>
    <s v="1644"/>
    <s v="Holtålen"/>
    <s v="2"/>
    <s v="Kvinner"/>
    <x v="5"/>
    <x v="5"/>
    <x v="4"/>
    <x v="23"/>
  </r>
  <r>
    <x v="14"/>
    <s v="16"/>
    <x v="14"/>
    <x v="310"/>
    <s v="1644"/>
    <s v="Holtålen"/>
    <s v="1"/>
    <s v="Menn"/>
    <x v="0"/>
    <x v="0"/>
    <x v="4"/>
    <x v="19"/>
  </r>
  <r>
    <x v="14"/>
    <s v="16"/>
    <x v="14"/>
    <x v="310"/>
    <s v="1644"/>
    <s v="Holtålen"/>
    <s v="1"/>
    <s v="Menn"/>
    <x v="1"/>
    <x v="1"/>
    <x v="4"/>
    <x v="0"/>
  </r>
  <r>
    <x v="14"/>
    <s v="16"/>
    <x v="14"/>
    <x v="310"/>
    <s v="1644"/>
    <s v="Holtålen"/>
    <s v="1"/>
    <s v="Menn"/>
    <x v="2"/>
    <x v="2"/>
    <x v="4"/>
    <x v="19"/>
  </r>
  <r>
    <x v="14"/>
    <s v="16"/>
    <x v="14"/>
    <x v="310"/>
    <s v="1644"/>
    <s v="Holtålen"/>
    <s v="1"/>
    <s v="Menn"/>
    <x v="3"/>
    <x v="3"/>
    <x v="4"/>
    <x v="3"/>
  </r>
  <r>
    <x v="14"/>
    <s v="16"/>
    <x v="14"/>
    <x v="310"/>
    <s v="1644"/>
    <s v="Holtålen"/>
    <s v="1"/>
    <s v="Menn"/>
    <x v="4"/>
    <x v="4"/>
    <x v="4"/>
    <x v="4"/>
  </r>
  <r>
    <x v="14"/>
    <s v="16"/>
    <x v="14"/>
    <x v="310"/>
    <s v="1644"/>
    <s v="Holtålen"/>
    <s v="1"/>
    <s v="Menn"/>
    <x v="5"/>
    <x v="5"/>
    <x v="4"/>
    <x v="36"/>
  </r>
  <r>
    <x v="14"/>
    <s v="16"/>
    <x v="14"/>
    <x v="310"/>
    <s v="1644"/>
    <s v="Holtålen"/>
    <s v="2"/>
    <s v="Kvinner"/>
    <x v="0"/>
    <x v="0"/>
    <x v="5"/>
    <x v="1"/>
  </r>
  <r>
    <x v="14"/>
    <s v="16"/>
    <x v="14"/>
    <x v="310"/>
    <s v="1644"/>
    <s v="Holtålen"/>
    <s v="2"/>
    <s v="Kvinner"/>
    <x v="1"/>
    <x v="1"/>
    <x v="5"/>
    <x v="1"/>
  </r>
  <r>
    <x v="14"/>
    <s v="16"/>
    <x v="14"/>
    <x v="310"/>
    <s v="1644"/>
    <s v="Holtålen"/>
    <s v="2"/>
    <s v="Kvinner"/>
    <x v="2"/>
    <x v="2"/>
    <x v="5"/>
    <x v="1"/>
  </r>
  <r>
    <x v="14"/>
    <s v="16"/>
    <x v="14"/>
    <x v="310"/>
    <s v="1644"/>
    <s v="Holtålen"/>
    <s v="2"/>
    <s v="Kvinner"/>
    <x v="3"/>
    <x v="3"/>
    <x v="5"/>
    <x v="5"/>
  </r>
  <r>
    <x v="14"/>
    <s v="16"/>
    <x v="14"/>
    <x v="310"/>
    <s v="1644"/>
    <s v="Holtålen"/>
    <s v="2"/>
    <s v="Kvinner"/>
    <x v="4"/>
    <x v="4"/>
    <x v="5"/>
    <x v="1"/>
  </r>
  <r>
    <x v="14"/>
    <s v="16"/>
    <x v="14"/>
    <x v="310"/>
    <s v="1644"/>
    <s v="Holtålen"/>
    <s v="2"/>
    <s v="Kvinner"/>
    <x v="5"/>
    <x v="5"/>
    <x v="5"/>
    <x v="23"/>
  </r>
  <r>
    <x v="14"/>
    <s v="16"/>
    <x v="14"/>
    <x v="310"/>
    <s v="1644"/>
    <s v="Holtålen"/>
    <s v="1"/>
    <s v="Menn"/>
    <x v="0"/>
    <x v="0"/>
    <x v="5"/>
    <x v="0"/>
  </r>
  <r>
    <x v="14"/>
    <s v="16"/>
    <x v="14"/>
    <x v="310"/>
    <s v="1644"/>
    <s v="Holtålen"/>
    <s v="1"/>
    <s v="Menn"/>
    <x v="1"/>
    <x v="1"/>
    <x v="5"/>
    <x v="0"/>
  </r>
  <r>
    <x v="14"/>
    <s v="16"/>
    <x v="14"/>
    <x v="310"/>
    <s v="1644"/>
    <s v="Holtålen"/>
    <s v="1"/>
    <s v="Menn"/>
    <x v="2"/>
    <x v="2"/>
    <x v="5"/>
    <x v="5"/>
  </r>
  <r>
    <x v="14"/>
    <s v="16"/>
    <x v="14"/>
    <x v="310"/>
    <s v="1644"/>
    <s v="Holtålen"/>
    <s v="1"/>
    <s v="Menn"/>
    <x v="3"/>
    <x v="3"/>
    <x v="5"/>
    <x v="24"/>
  </r>
  <r>
    <x v="14"/>
    <s v="16"/>
    <x v="14"/>
    <x v="310"/>
    <s v="1644"/>
    <s v="Holtålen"/>
    <s v="1"/>
    <s v="Menn"/>
    <x v="4"/>
    <x v="4"/>
    <x v="5"/>
    <x v="4"/>
  </r>
  <r>
    <x v="14"/>
    <s v="16"/>
    <x v="14"/>
    <x v="310"/>
    <s v="1644"/>
    <s v="Holtålen"/>
    <s v="1"/>
    <s v="Menn"/>
    <x v="5"/>
    <x v="5"/>
    <x v="5"/>
    <x v="2"/>
  </r>
  <r>
    <x v="14"/>
    <s v="16"/>
    <x v="14"/>
    <x v="310"/>
    <s v="1644"/>
    <s v="Holtålen"/>
    <s v="2"/>
    <s v="Kvinner"/>
    <x v="0"/>
    <x v="0"/>
    <x v="6"/>
    <x v="1"/>
  </r>
  <r>
    <x v="14"/>
    <s v="16"/>
    <x v="14"/>
    <x v="310"/>
    <s v="1644"/>
    <s v="Holtålen"/>
    <s v="2"/>
    <s v="Kvinner"/>
    <x v="1"/>
    <x v="1"/>
    <x v="6"/>
    <x v="39"/>
  </r>
  <r>
    <x v="14"/>
    <s v="16"/>
    <x v="14"/>
    <x v="310"/>
    <s v="1644"/>
    <s v="Holtålen"/>
    <s v="2"/>
    <s v="Kvinner"/>
    <x v="2"/>
    <x v="2"/>
    <x v="6"/>
    <x v="1"/>
  </r>
  <r>
    <x v="14"/>
    <s v="16"/>
    <x v="14"/>
    <x v="310"/>
    <s v="1644"/>
    <s v="Holtålen"/>
    <s v="2"/>
    <s v="Kvinner"/>
    <x v="3"/>
    <x v="3"/>
    <x v="6"/>
    <x v="12"/>
  </r>
  <r>
    <x v="14"/>
    <s v="16"/>
    <x v="14"/>
    <x v="310"/>
    <s v="1644"/>
    <s v="Holtålen"/>
    <s v="2"/>
    <s v="Kvinner"/>
    <x v="4"/>
    <x v="4"/>
    <x v="6"/>
    <x v="0"/>
  </r>
  <r>
    <x v="14"/>
    <s v="16"/>
    <x v="14"/>
    <x v="310"/>
    <s v="1644"/>
    <s v="Holtålen"/>
    <s v="2"/>
    <s v="Kvinner"/>
    <x v="5"/>
    <x v="5"/>
    <x v="6"/>
    <x v="1"/>
  </r>
  <r>
    <x v="14"/>
    <s v="16"/>
    <x v="14"/>
    <x v="310"/>
    <s v="1644"/>
    <s v="Holtålen"/>
    <s v="1"/>
    <s v="Menn"/>
    <x v="0"/>
    <x v="0"/>
    <x v="6"/>
    <x v="0"/>
  </r>
  <r>
    <x v="14"/>
    <s v="16"/>
    <x v="14"/>
    <x v="310"/>
    <s v="1644"/>
    <s v="Holtålen"/>
    <s v="1"/>
    <s v="Menn"/>
    <x v="1"/>
    <x v="1"/>
    <x v="6"/>
    <x v="23"/>
  </r>
  <r>
    <x v="14"/>
    <s v="16"/>
    <x v="14"/>
    <x v="310"/>
    <s v="1644"/>
    <s v="Holtålen"/>
    <s v="1"/>
    <s v="Menn"/>
    <x v="2"/>
    <x v="2"/>
    <x v="6"/>
    <x v="12"/>
  </r>
  <r>
    <x v="14"/>
    <s v="16"/>
    <x v="14"/>
    <x v="310"/>
    <s v="1644"/>
    <s v="Holtålen"/>
    <s v="1"/>
    <s v="Menn"/>
    <x v="3"/>
    <x v="3"/>
    <x v="6"/>
    <x v="4"/>
  </r>
  <r>
    <x v="14"/>
    <s v="16"/>
    <x v="14"/>
    <x v="310"/>
    <s v="1644"/>
    <s v="Holtålen"/>
    <s v="1"/>
    <s v="Menn"/>
    <x v="4"/>
    <x v="4"/>
    <x v="6"/>
    <x v="14"/>
  </r>
  <r>
    <x v="14"/>
    <s v="16"/>
    <x v="14"/>
    <x v="310"/>
    <s v="1644"/>
    <s v="Holtålen"/>
    <s v="1"/>
    <s v="Menn"/>
    <x v="5"/>
    <x v="5"/>
    <x v="6"/>
    <x v="14"/>
  </r>
  <r>
    <x v="14"/>
    <s v="16"/>
    <x v="14"/>
    <x v="310"/>
    <s v="1644"/>
    <s v="Holtålen"/>
    <s v="2"/>
    <s v="Kvinner"/>
    <x v="0"/>
    <x v="0"/>
    <x v="7"/>
    <x v="23"/>
  </r>
  <r>
    <x v="14"/>
    <s v="16"/>
    <x v="14"/>
    <x v="310"/>
    <s v="1644"/>
    <s v="Holtålen"/>
    <s v="2"/>
    <s v="Kvinner"/>
    <x v="1"/>
    <x v="1"/>
    <x v="7"/>
    <x v="0"/>
  </r>
  <r>
    <x v="14"/>
    <s v="16"/>
    <x v="14"/>
    <x v="310"/>
    <s v="1644"/>
    <s v="Holtålen"/>
    <s v="2"/>
    <s v="Kvinner"/>
    <x v="2"/>
    <x v="2"/>
    <x v="7"/>
    <x v="23"/>
  </r>
  <r>
    <x v="14"/>
    <s v="16"/>
    <x v="14"/>
    <x v="310"/>
    <s v="1644"/>
    <s v="Holtålen"/>
    <s v="2"/>
    <s v="Kvinner"/>
    <x v="3"/>
    <x v="3"/>
    <x v="7"/>
    <x v="12"/>
  </r>
  <r>
    <x v="14"/>
    <s v="16"/>
    <x v="14"/>
    <x v="310"/>
    <s v="1644"/>
    <s v="Holtålen"/>
    <s v="2"/>
    <s v="Kvinner"/>
    <x v="4"/>
    <x v="4"/>
    <x v="7"/>
    <x v="0"/>
  </r>
  <r>
    <x v="14"/>
    <s v="16"/>
    <x v="14"/>
    <x v="310"/>
    <s v="1644"/>
    <s v="Holtålen"/>
    <s v="2"/>
    <s v="Kvinner"/>
    <x v="5"/>
    <x v="5"/>
    <x v="7"/>
    <x v="1"/>
  </r>
  <r>
    <x v="14"/>
    <s v="16"/>
    <x v="14"/>
    <x v="310"/>
    <s v="1644"/>
    <s v="Holtålen"/>
    <s v="1"/>
    <s v="Menn"/>
    <x v="0"/>
    <x v="0"/>
    <x v="7"/>
    <x v="23"/>
  </r>
  <r>
    <x v="14"/>
    <s v="16"/>
    <x v="14"/>
    <x v="310"/>
    <s v="1644"/>
    <s v="Holtålen"/>
    <s v="1"/>
    <s v="Menn"/>
    <x v="1"/>
    <x v="1"/>
    <x v="7"/>
    <x v="39"/>
  </r>
  <r>
    <x v="14"/>
    <s v="16"/>
    <x v="14"/>
    <x v="310"/>
    <s v="1644"/>
    <s v="Holtålen"/>
    <s v="1"/>
    <s v="Menn"/>
    <x v="2"/>
    <x v="2"/>
    <x v="7"/>
    <x v="19"/>
  </r>
  <r>
    <x v="14"/>
    <s v="16"/>
    <x v="14"/>
    <x v="310"/>
    <s v="1644"/>
    <s v="Holtålen"/>
    <s v="1"/>
    <s v="Menn"/>
    <x v="3"/>
    <x v="3"/>
    <x v="7"/>
    <x v="4"/>
  </r>
  <r>
    <x v="14"/>
    <s v="16"/>
    <x v="14"/>
    <x v="310"/>
    <s v="1644"/>
    <s v="Holtålen"/>
    <s v="1"/>
    <s v="Menn"/>
    <x v="4"/>
    <x v="4"/>
    <x v="7"/>
    <x v="14"/>
  </r>
  <r>
    <x v="14"/>
    <s v="16"/>
    <x v="14"/>
    <x v="310"/>
    <s v="1644"/>
    <s v="Holtålen"/>
    <s v="1"/>
    <s v="Menn"/>
    <x v="5"/>
    <x v="5"/>
    <x v="7"/>
    <x v="2"/>
  </r>
  <r>
    <x v="14"/>
    <s v="16"/>
    <x v="14"/>
    <x v="311"/>
    <s v="1648"/>
    <s v="Midtre Gauldal"/>
    <s v="2"/>
    <s v="Kvinner"/>
    <x v="0"/>
    <x v="0"/>
    <x v="0"/>
    <x v="20"/>
  </r>
  <r>
    <x v="14"/>
    <s v="16"/>
    <x v="14"/>
    <x v="311"/>
    <s v="1648"/>
    <s v="Midtre Gauldal"/>
    <s v="2"/>
    <s v="Kvinner"/>
    <x v="1"/>
    <x v="1"/>
    <x v="0"/>
    <x v="1"/>
  </r>
  <r>
    <x v="14"/>
    <s v="16"/>
    <x v="14"/>
    <x v="311"/>
    <s v="1648"/>
    <s v="Midtre Gauldal"/>
    <s v="2"/>
    <s v="Kvinner"/>
    <x v="2"/>
    <x v="2"/>
    <x v="0"/>
    <x v="45"/>
  </r>
  <r>
    <x v="14"/>
    <s v="16"/>
    <x v="14"/>
    <x v="311"/>
    <s v="1648"/>
    <s v="Midtre Gauldal"/>
    <s v="2"/>
    <s v="Kvinner"/>
    <x v="3"/>
    <x v="3"/>
    <x v="0"/>
    <x v="63"/>
  </r>
  <r>
    <x v="14"/>
    <s v="16"/>
    <x v="14"/>
    <x v="311"/>
    <s v="1648"/>
    <s v="Midtre Gauldal"/>
    <s v="2"/>
    <s v="Kvinner"/>
    <x v="4"/>
    <x v="4"/>
    <x v="0"/>
    <x v="16"/>
  </r>
  <r>
    <x v="14"/>
    <s v="16"/>
    <x v="14"/>
    <x v="311"/>
    <s v="1648"/>
    <s v="Midtre Gauldal"/>
    <s v="2"/>
    <s v="Kvinner"/>
    <x v="5"/>
    <x v="5"/>
    <x v="0"/>
    <x v="21"/>
  </r>
  <r>
    <x v="14"/>
    <s v="16"/>
    <x v="14"/>
    <x v="311"/>
    <s v="1648"/>
    <s v="Midtre Gauldal"/>
    <s v="1"/>
    <s v="Menn"/>
    <x v="0"/>
    <x v="0"/>
    <x v="0"/>
    <x v="11"/>
  </r>
  <r>
    <x v="14"/>
    <s v="16"/>
    <x v="14"/>
    <x v="311"/>
    <s v="1648"/>
    <s v="Midtre Gauldal"/>
    <s v="1"/>
    <s v="Menn"/>
    <x v="1"/>
    <x v="1"/>
    <x v="0"/>
    <x v="15"/>
  </r>
  <r>
    <x v="14"/>
    <s v="16"/>
    <x v="14"/>
    <x v="311"/>
    <s v="1648"/>
    <s v="Midtre Gauldal"/>
    <s v="1"/>
    <s v="Menn"/>
    <x v="2"/>
    <x v="2"/>
    <x v="0"/>
    <x v="29"/>
  </r>
  <r>
    <x v="14"/>
    <s v="16"/>
    <x v="14"/>
    <x v="311"/>
    <s v="1648"/>
    <s v="Midtre Gauldal"/>
    <s v="1"/>
    <s v="Menn"/>
    <x v="3"/>
    <x v="3"/>
    <x v="0"/>
    <x v="102"/>
  </r>
  <r>
    <x v="14"/>
    <s v="16"/>
    <x v="14"/>
    <x v="311"/>
    <s v="1648"/>
    <s v="Midtre Gauldal"/>
    <s v="1"/>
    <s v="Menn"/>
    <x v="4"/>
    <x v="4"/>
    <x v="0"/>
    <x v="78"/>
  </r>
  <r>
    <x v="14"/>
    <s v="16"/>
    <x v="14"/>
    <x v="311"/>
    <s v="1648"/>
    <s v="Midtre Gauldal"/>
    <s v="1"/>
    <s v="Menn"/>
    <x v="5"/>
    <x v="5"/>
    <x v="0"/>
    <x v="41"/>
  </r>
  <r>
    <x v="14"/>
    <s v="16"/>
    <x v="14"/>
    <x v="311"/>
    <s v="1648"/>
    <s v="Midtre Gauldal"/>
    <s v="2"/>
    <s v="Kvinner"/>
    <x v="0"/>
    <x v="0"/>
    <x v="1"/>
    <x v="13"/>
  </r>
  <r>
    <x v="14"/>
    <s v="16"/>
    <x v="14"/>
    <x v="311"/>
    <s v="1648"/>
    <s v="Midtre Gauldal"/>
    <s v="2"/>
    <s v="Kvinner"/>
    <x v="1"/>
    <x v="1"/>
    <x v="1"/>
    <x v="12"/>
  </r>
  <r>
    <x v="14"/>
    <s v="16"/>
    <x v="14"/>
    <x v="311"/>
    <s v="1648"/>
    <s v="Midtre Gauldal"/>
    <s v="2"/>
    <s v="Kvinner"/>
    <x v="2"/>
    <x v="2"/>
    <x v="1"/>
    <x v="16"/>
  </r>
  <r>
    <x v="14"/>
    <s v="16"/>
    <x v="14"/>
    <x v="311"/>
    <s v="1648"/>
    <s v="Midtre Gauldal"/>
    <s v="2"/>
    <s v="Kvinner"/>
    <x v="3"/>
    <x v="3"/>
    <x v="1"/>
    <x v="73"/>
  </r>
  <r>
    <x v="14"/>
    <s v="16"/>
    <x v="14"/>
    <x v="311"/>
    <s v="1648"/>
    <s v="Midtre Gauldal"/>
    <s v="2"/>
    <s v="Kvinner"/>
    <x v="4"/>
    <x v="4"/>
    <x v="1"/>
    <x v="27"/>
  </r>
  <r>
    <x v="14"/>
    <s v="16"/>
    <x v="14"/>
    <x v="311"/>
    <s v="1648"/>
    <s v="Midtre Gauldal"/>
    <s v="2"/>
    <s v="Kvinner"/>
    <x v="5"/>
    <x v="5"/>
    <x v="1"/>
    <x v="2"/>
  </r>
  <r>
    <x v="14"/>
    <s v="16"/>
    <x v="14"/>
    <x v="311"/>
    <s v="1648"/>
    <s v="Midtre Gauldal"/>
    <s v="1"/>
    <s v="Menn"/>
    <x v="0"/>
    <x v="0"/>
    <x v="1"/>
    <x v="20"/>
  </r>
  <r>
    <x v="14"/>
    <s v="16"/>
    <x v="14"/>
    <x v="311"/>
    <s v="1648"/>
    <s v="Midtre Gauldal"/>
    <s v="1"/>
    <s v="Menn"/>
    <x v="1"/>
    <x v="1"/>
    <x v="1"/>
    <x v="1"/>
  </r>
  <r>
    <x v="14"/>
    <s v="16"/>
    <x v="14"/>
    <x v="311"/>
    <s v="1648"/>
    <s v="Midtre Gauldal"/>
    <s v="1"/>
    <s v="Menn"/>
    <x v="2"/>
    <x v="2"/>
    <x v="1"/>
    <x v="62"/>
  </r>
  <r>
    <x v="14"/>
    <s v="16"/>
    <x v="14"/>
    <x v="311"/>
    <s v="1648"/>
    <s v="Midtre Gauldal"/>
    <s v="1"/>
    <s v="Menn"/>
    <x v="3"/>
    <x v="3"/>
    <x v="1"/>
    <x v="104"/>
  </r>
  <r>
    <x v="14"/>
    <s v="16"/>
    <x v="14"/>
    <x v="311"/>
    <s v="1648"/>
    <s v="Midtre Gauldal"/>
    <s v="1"/>
    <s v="Menn"/>
    <x v="4"/>
    <x v="4"/>
    <x v="1"/>
    <x v="52"/>
  </r>
  <r>
    <x v="14"/>
    <s v="16"/>
    <x v="14"/>
    <x v="311"/>
    <s v="1648"/>
    <s v="Midtre Gauldal"/>
    <s v="1"/>
    <s v="Menn"/>
    <x v="5"/>
    <x v="5"/>
    <x v="1"/>
    <x v="16"/>
  </r>
  <r>
    <x v="14"/>
    <s v="16"/>
    <x v="14"/>
    <x v="311"/>
    <s v="1648"/>
    <s v="Midtre Gauldal"/>
    <s v="2"/>
    <s v="Kvinner"/>
    <x v="0"/>
    <x v="0"/>
    <x v="2"/>
    <x v="14"/>
  </r>
  <r>
    <x v="14"/>
    <s v="16"/>
    <x v="14"/>
    <x v="311"/>
    <s v="1648"/>
    <s v="Midtre Gauldal"/>
    <s v="2"/>
    <s v="Kvinner"/>
    <x v="1"/>
    <x v="1"/>
    <x v="2"/>
    <x v="7"/>
  </r>
  <r>
    <x v="14"/>
    <s v="16"/>
    <x v="14"/>
    <x v="311"/>
    <s v="1648"/>
    <s v="Midtre Gauldal"/>
    <s v="2"/>
    <s v="Kvinner"/>
    <x v="2"/>
    <x v="2"/>
    <x v="2"/>
    <x v="45"/>
  </r>
  <r>
    <x v="14"/>
    <s v="16"/>
    <x v="14"/>
    <x v="311"/>
    <s v="1648"/>
    <s v="Midtre Gauldal"/>
    <s v="2"/>
    <s v="Kvinner"/>
    <x v="3"/>
    <x v="3"/>
    <x v="2"/>
    <x v="28"/>
  </r>
  <r>
    <x v="14"/>
    <s v="16"/>
    <x v="14"/>
    <x v="311"/>
    <s v="1648"/>
    <s v="Midtre Gauldal"/>
    <s v="2"/>
    <s v="Kvinner"/>
    <x v="4"/>
    <x v="4"/>
    <x v="2"/>
    <x v="51"/>
  </r>
  <r>
    <x v="14"/>
    <s v="16"/>
    <x v="14"/>
    <x v="311"/>
    <s v="1648"/>
    <s v="Midtre Gauldal"/>
    <s v="2"/>
    <s v="Kvinner"/>
    <x v="5"/>
    <x v="5"/>
    <x v="2"/>
    <x v="36"/>
  </r>
  <r>
    <x v="14"/>
    <s v="16"/>
    <x v="14"/>
    <x v="311"/>
    <s v="1648"/>
    <s v="Midtre Gauldal"/>
    <s v="1"/>
    <s v="Menn"/>
    <x v="0"/>
    <x v="0"/>
    <x v="2"/>
    <x v="2"/>
  </r>
  <r>
    <x v="14"/>
    <s v="16"/>
    <x v="14"/>
    <x v="311"/>
    <s v="1648"/>
    <s v="Midtre Gauldal"/>
    <s v="1"/>
    <s v="Menn"/>
    <x v="1"/>
    <x v="1"/>
    <x v="2"/>
    <x v="5"/>
  </r>
  <r>
    <x v="14"/>
    <s v="16"/>
    <x v="14"/>
    <x v="311"/>
    <s v="1648"/>
    <s v="Midtre Gauldal"/>
    <s v="1"/>
    <s v="Menn"/>
    <x v="2"/>
    <x v="2"/>
    <x v="2"/>
    <x v="62"/>
  </r>
  <r>
    <x v="14"/>
    <s v="16"/>
    <x v="14"/>
    <x v="311"/>
    <s v="1648"/>
    <s v="Midtre Gauldal"/>
    <s v="1"/>
    <s v="Menn"/>
    <x v="3"/>
    <x v="3"/>
    <x v="2"/>
    <x v="92"/>
  </r>
  <r>
    <x v="14"/>
    <s v="16"/>
    <x v="14"/>
    <x v="311"/>
    <s v="1648"/>
    <s v="Midtre Gauldal"/>
    <s v="1"/>
    <s v="Menn"/>
    <x v="4"/>
    <x v="4"/>
    <x v="2"/>
    <x v="52"/>
  </r>
  <r>
    <x v="14"/>
    <s v="16"/>
    <x v="14"/>
    <x v="311"/>
    <s v="1648"/>
    <s v="Midtre Gauldal"/>
    <s v="1"/>
    <s v="Menn"/>
    <x v="5"/>
    <x v="5"/>
    <x v="2"/>
    <x v="45"/>
  </r>
  <r>
    <x v="14"/>
    <s v="16"/>
    <x v="14"/>
    <x v="311"/>
    <s v="1648"/>
    <s v="Midtre Gauldal"/>
    <s v="2"/>
    <s v="Kvinner"/>
    <x v="0"/>
    <x v="0"/>
    <x v="3"/>
    <x v="21"/>
  </r>
  <r>
    <x v="14"/>
    <s v="16"/>
    <x v="14"/>
    <x v="311"/>
    <s v="1648"/>
    <s v="Midtre Gauldal"/>
    <s v="2"/>
    <s v="Kvinner"/>
    <x v="1"/>
    <x v="1"/>
    <x v="3"/>
    <x v="7"/>
  </r>
  <r>
    <x v="14"/>
    <s v="16"/>
    <x v="14"/>
    <x v="311"/>
    <s v="1648"/>
    <s v="Midtre Gauldal"/>
    <s v="2"/>
    <s v="Kvinner"/>
    <x v="2"/>
    <x v="2"/>
    <x v="3"/>
    <x v="40"/>
  </r>
  <r>
    <x v="14"/>
    <s v="16"/>
    <x v="14"/>
    <x v="311"/>
    <s v="1648"/>
    <s v="Midtre Gauldal"/>
    <s v="2"/>
    <s v="Kvinner"/>
    <x v="3"/>
    <x v="3"/>
    <x v="3"/>
    <x v="8"/>
  </r>
  <r>
    <x v="14"/>
    <s v="16"/>
    <x v="14"/>
    <x v="311"/>
    <s v="1648"/>
    <s v="Midtre Gauldal"/>
    <s v="2"/>
    <s v="Kvinner"/>
    <x v="4"/>
    <x v="4"/>
    <x v="3"/>
    <x v="32"/>
  </r>
  <r>
    <x v="14"/>
    <s v="16"/>
    <x v="14"/>
    <x v="311"/>
    <s v="1648"/>
    <s v="Midtre Gauldal"/>
    <s v="2"/>
    <s v="Kvinner"/>
    <x v="5"/>
    <x v="5"/>
    <x v="3"/>
    <x v="21"/>
  </r>
  <r>
    <x v="14"/>
    <s v="16"/>
    <x v="14"/>
    <x v="311"/>
    <s v="1648"/>
    <s v="Midtre Gauldal"/>
    <s v="1"/>
    <s v="Menn"/>
    <x v="0"/>
    <x v="0"/>
    <x v="3"/>
    <x v="2"/>
  </r>
  <r>
    <x v="14"/>
    <s v="16"/>
    <x v="14"/>
    <x v="311"/>
    <s v="1648"/>
    <s v="Midtre Gauldal"/>
    <s v="1"/>
    <s v="Menn"/>
    <x v="1"/>
    <x v="1"/>
    <x v="3"/>
    <x v="15"/>
  </r>
  <r>
    <x v="14"/>
    <s v="16"/>
    <x v="14"/>
    <x v="311"/>
    <s v="1648"/>
    <s v="Midtre Gauldal"/>
    <s v="1"/>
    <s v="Menn"/>
    <x v="2"/>
    <x v="2"/>
    <x v="3"/>
    <x v="50"/>
  </r>
  <r>
    <x v="14"/>
    <s v="16"/>
    <x v="14"/>
    <x v="311"/>
    <s v="1648"/>
    <s v="Midtre Gauldal"/>
    <s v="1"/>
    <s v="Menn"/>
    <x v="3"/>
    <x v="3"/>
    <x v="3"/>
    <x v="80"/>
  </r>
  <r>
    <x v="14"/>
    <s v="16"/>
    <x v="14"/>
    <x v="311"/>
    <s v="1648"/>
    <s v="Midtre Gauldal"/>
    <s v="1"/>
    <s v="Menn"/>
    <x v="4"/>
    <x v="4"/>
    <x v="3"/>
    <x v="69"/>
  </r>
  <r>
    <x v="14"/>
    <s v="16"/>
    <x v="14"/>
    <x v="311"/>
    <s v="1648"/>
    <s v="Midtre Gauldal"/>
    <s v="1"/>
    <s v="Menn"/>
    <x v="5"/>
    <x v="5"/>
    <x v="3"/>
    <x v="11"/>
  </r>
  <r>
    <x v="14"/>
    <s v="16"/>
    <x v="14"/>
    <x v="311"/>
    <s v="1648"/>
    <s v="Midtre Gauldal"/>
    <s v="2"/>
    <s v="Kvinner"/>
    <x v="0"/>
    <x v="0"/>
    <x v="4"/>
    <x v="13"/>
  </r>
  <r>
    <x v="14"/>
    <s v="16"/>
    <x v="14"/>
    <x v="311"/>
    <s v="1648"/>
    <s v="Midtre Gauldal"/>
    <s v="2"/>
    <s v="Kvinner"/>
    <x v="1"/>
    <x v="1"/>
    <x v="4"/>
    <x v="21"/>
  </r>
  <r>
    <x v="14"/>
    <s v="16"/>
    <x v="14"/>
    <x v="311"/>
    <s v="1648"/>
    <s v="Midtre Gauldal"/>
    <s v="2"/>
    <s v="Kvinner"/>
    <x v="2"/>
    <x v="2"/>
    <x v="4"/>
    <x v="56"/>
  </r>
  <r>
    <x v="14"/>
    <s v="16"/>
    <x v="14"/>
    <x v="311"/>
    <s v="1648"/>
    <s v="Midtre Gauldal"/>
    <s v="2"/>
    <s v="Kvinner"/>
    <x v="3"/>
    <x v="3"/>
    <x v="4"/>
    <x v="63"/>
  </r>
  <r>
    <x v="14"/>
    <s v="16"/>
    <x v="14"/>
    <x v="311"/>
    <s v="1648"/>
    <s v="Midtre Gauldal"/>
    <s v="2"/>
    <s v="Kvinner"/>
    <x v="4"/>
    <x v="4"/>
    <x v="4"/>
    <x v="11"/>
  </r>
  <r>
    <x v="14"/>
    <s v="16"/>
    <x v="14"/>
    <x v="311"/>
    <s v="1648"/>
    <s v="Midtre Gauldal"/>
    <s v="2"/>
    <s v="Kvinner"/>
    <x v="5"/>
    <x v="5"/>
    <x v="4"/>
    <x v="21"/>
  </r>
  <r>
    <x v="14"/>
    <s v="16"/>
    <x v="14"/>
    <x v="311"/>
    <s v="1648"/>
    <s v="Midtre Gauldal"/>
    <s v="1"/>
    <s v="Menn"/>
    <x v="0"/>
    <x v="0"/>
    <x v="4"/>
    <x v="6"/>
  </r>
  <r>
    <x v="14"/>
    <s v="16"/>
    <x v="14"/>
    <x v="311"/>
    <s v="1648"/>
    <s v="Midtre Gauldal"/>
    <s v="1"/>
    <s v="Menn"/>
    <x v="1"/>
    <x v="1"/>
    <x v="4"/>
    <x v="12"/>
  </r>
  <r>
    <x v="14"/>
    <s v="16"/>
    <x v="14"/>
    <x v="311"/>
    <s v="1648"/>
    <s v="Midtre Gauldal"/>
    <s v="1"/>
    <s v="Menn"/>
    <x v="2"/>
    <x v="2"/>
    <x v="4"/>
    <x v="46"/>
  </r>
  <r>
    <x v="14"/>
    <s v="16"/>
    <x v="14"/>
    <x v="311"/>
    <s v="1648"/>
    <s v="Midtre Gauldal"/>
    <s v="1"/>
    <s v="Menn"/>
    <x v="3"/>
    <x v="3"/>
    <x v="4"/>
    <x v="64"/>
  </r>
  <r>
    <x v="14"/>
    <s v="16"/>
    <x v="14"/>
    <x v="311"/>
    <s v="1648"/>
    <s v="Midtre Gauldal"/>
    <s v="1"/>
    <s v="Menn"/>
    <x v="4"/>
    <x v="4"/>
    <x v="4"/>
    <x v="69"/>
  </r>
  <r>
    <x v="14"/>
    <s v="16"/>
    <x v="14"/>
    <x v="311"/>
    <s v="1648"/>
    <s v="Midtre Gauldal"/>
    <s v="1"/>
    <s v="Menn"/>
    <x v="5"/>
    <x v="5"/>
    <x v="4"/>
    <x v="32"/>
  </r>
  <r>
    <x v="14"/>
    <s v="16"/>
    <x v="14"/>
    <x v="311"/>
    <s v="1648"/>
    <s v="Midtre Gauldal"/>
    <s v="2"/>
    <s v="Kvinner"/>
    <x v="0"/>
    <x v="0"/>
    <x v="5"/>
    <x v="7"/>
  </r>
  <r>
    <x v="14"/>
    <s v="16"/>
    <x v="14"/>
    <x v="311"/>
    <s v="1648"/>
    <s v="Midtre Gauldal"/>
    <s v="2"/>
    <s v="Kvinner"/>
    <x v="1"/>
    <x v="1"/>
    <x v="5"/>
    <x v="5"/>
  </r>
  <r>
    <x v="14"/>
    <s v="16"/>
    <x v="14"/>
    <x v="311"/>
    <s v="1648"/>
    <s v="Midtre Gauldal"/>
    <s v="2"/>
    <s v="Kvinner"/>
    <x v="2"/>
    <x v="2"/>
    <x v="5"/>
    <x v="55"/>
  </r>
  <r>
    <x v="14"/>
    <s v="16"/>
    <x v="14"/>
    <x v="311"/>
    <s v="1648"/>
    <s v="Midtre Gauldal"/>
    <s v="2"/>
    <s v="Kvinner"/>
    <x v="3"/>
    <x v="3"/>
    <x v="5"/>
    <x v="51"/>
  </r>
  <r>
    <x v="14"/>
    <s v="16"/>
    <x v="14"/>
    <x v="311"/>
    <s v="1648"/>
    <s v="Midtre Gauldal"/>
    <s v="2"/>
    <s v="Kvinner"/>
    <x v="4"/>
    <x v="4"/>
    <x v="5"/>
    <x v="46"/>
  </r>
  <r>
    <x v="14"/>
    <s v="16"/>
    <x v="14"/>
    <x v="311"/>
    <s v="1648"/>
    <s v="Midtre Gauldal"/>
    <s v="2"/>
    <s v="Kvinner"/>
    <x v="5"/>
    <x v="5"/>
    <x v="5"/>
    <x v="36"/>
  </r>
  <r>
    <x v="14"/>
    <s v="16"/>
    <x v="14"/>
    <x v="311"/>
    <s v="1648"/>
    <s v="Midtre Gauldal"/>
    <s v="1"/>
    <s v="Menn"/>
    <x v="0"/>
    <x v="0"/>
    <x v="5"/>
    <x v="20"/>
  </r>
  <r>
    <x v="14"/>
    <s v="16"/>
    <x v="14"/>
    <x v="311"/>
    <s v="1648"/>
    <s v="Midtre Gauldal"/>
    <s v="1"/>
    <s v="Menn"/>
    <x v="1"/>
    <x v="1"/>
    <x v="5"/>
    <x v="5"/>
  </r>
  <r>
    <x v="14"/>
    <s v="16"/>
    <x v="14"/>
    <x v="311"/>
    <s v="1648"/>
    <s v="Midtre Gauldal"/>
    <s v="1"/>
    <s v="Menn"/>
    <x v="2"/>
    <x v="2"/>
    <x v="5"/>
    <x v="27"/>
  </r>
  <r>
    <x v="14"/>
    <s v="16"/>
    <x v="14"/>
    <x v="311"/>
    <s v="1648"/>
    <s v="Midtre Gauldal"/>
    <s v="1"/>
    <s v="Menn"/>
    <x v="3"/>
    <x v="3"/>
    <x v="5"/>
    <x v="17"/>
  </r>
  <r>
    <x v="14"/>
    <s v="16"/>
    <x v="14"/>
    <x v="311"/>
    <s v="1648"/>
    <s v="Midtre Gauldal"/>
    <s v="1"/>
    <s v="Menn"/>
    <x v="4"/>
    <x v="4"/>
    <x v="5"/>
    <x v="70"/>
  </r>
  <r>
    <x v="14"/>
    <s v="16"/>
    <x v="14"/>
    <x v="311"/>
    <s v="1648"/>
    <s v="Midtre Gauldal"/>
    <s v="1"/>
    <s v="Menn"/>
    <x v="5"/>
    <x v="5"/>
    <x v="5"/>
    <x v="73"/>
  </r>
  <r>
    <x v="14"/>
    <s v="16"/>
    <x v="14"/>
    <x v="311"/>
    <s v="1648"/>
    <s v="Midtre Gauldal"/>
    <s v="2"/>
    <s v="Kvinner"/>
    <x v="0"/>
    <x v="0"/>
    <x v="6"/>
    <x v="5"/>
  </r>
  <r>
    <x v="14"/>
    <s v="16"/>
    <x v="14"/>
    <x v="311"/>
    <s v="1648"/>
    <s v="Midtre Gauldal"/>
    <s v="2"/>
    <s v="Kvinner"/>
    <x v="1"/>
    <x v="1"/>
    <x v="6"/>
    <x v="12"/>
  </r>
  <r>
    <x v="14"/>
    <s v="16"/>
    <x v="14"/>
    <x v="311"/>
    <s v="1648"/>
    <s v="Midtre Gauldal"/>
    <s v="2"/>
    <s v="Kvinner"/>
    <x v="2"/>
    <x v="2"/>
    <x v="6"/>
    <x v="2"/>
  </r>
  <r>
    <x v="14"/>
    <s v="16"/>
    <x v="14"/>
    <x v="311"/>
    <s v="1648"/>
    <s v="Midtre Gauldal"/>
    <s v="2"/>
    <s v="Kvinner"/>
    <x v="3"/>
    <x v="3"/>
    <x v="6"/>
    <x v="28"/>
  </r>
  <r>
    <x v="14"/>
    <s v="16"/>
    <x v="14"/>
    <x v="311"/>
    <s v="1648"/>
    <s v="Midtre Gauldal"/>
    <s v="2"/>
    <s v="Kvinner"/>
    <x v="4"/>
    <x v="4"/>
    <x v="6"/>
    <x v="11"/>
  </r>
  <r>
    <x v="14"/>
    <s v="16"/>
    <x v="14"/>
    <x v="311"/>
    <s v="1648"/>
    <s v="Midtre Gauldal"/>
    <s v="2"/>
    <s v="Kvinner"/>
    <x v="5"/>
    <x v="5"/>
    <x v="6"/>
    <x v="36"/>
  </r>
  <r>
    <x v="14"/>
    <s v="16"/>
    <x v="14"/>
    <x v="311"/>
    <s v="1648"/>
    <s v="Midtre Gauldal"/>
    <s v="1"/>
    <s v="Menn"/>
    <x v="0"/>
    <x v="0"/>
    <x v="6"/>
    <x v="36"/>
  </r>
  <r>
    <x v="14"/>
    <s v="16"/>
    <x v="14"/>
    <x v="311"/>
    <s v="1648"/>
    <s v="Midtre Gauldal"/>
    <s v="1"/>
    <s v="Menn"/>
    <x v="1"/>
    <x v="1"/>
    <x v="6"/>
    <x v="5"/>
  </r>
  <r>
    <x v="14"/>
    <s v="16"/>
    <x v="14"/>
    <x v="311"/>
    <s v="1648"/>
    <s v="Midtre Gauldal"/>
    <s v="1"/>
    <s v="Menn"/>
    <x v="2"/>
    <x v="2"/>
    <x v="6"/>
    <x v="51"/>
  </r>
  <r>
    <x v="14"/>
    <s v="16"/>
    <x v="14"/>
    <x v="311"/>
    <s v="1648"/>
    <s v="Midtre Gauldal"/>
    <s v="1"/>
    <s v="Menn"/>
    <x v="3"/>
    <x v="3"/>
    <x v="6"/>
    <x v="95"/>
  </r>
  <r>
    <x v="14"/>
    <s v="16"/>
    <x v="14"/>
    <x v="311"/>
    <s v="1648"/>
    <s v="Midtre Gauldal"/>
    <s v="1"/>
    <s v="Menn"/>
    <x v="4"/>
    <x v="4"/>
    <x v="6"/>
    <x v="52"/>
  </r>
  <r>
    <x v="14"/>
    <s v="16"/>
    <x v="14"/>
    <x v="311"/>
    <s v="1648"/>
    <s v="Midtre Gauldal"/>
    <s v="1"/>
    <s v="Menn"/>
    <x v="5"/>
    <x v="5"/>
    <x v="6"/>
    <x v="35"/>
  </r>
  <r>
    <x v="14"/>
    <s v="16"/>
    <x v="14"/>
    <x v="311"/>
    <s v="1648"/>
    <s v="Midtre Gauldal"/>
    <s v="2"/>
    <s v="Kvinner"/>
    <x v="0"/>
    <x v="0"/>
    <x v="7"/>
    <x v="0"/>
  </r>
  <r>
    <x v="14"/>
    <s v="16"/>
    <x v="14"/>
    <x v="311"/>
    <s v="1648"/>
    <s v="Midtre Gauldal"/>
    <s v="2"/>
    <s v="Kvinner"/>
    <x v="1"/>
    <x v="1"/>
    <x v="7"/>
    <x v="39"/>
  </r>
  <r>
    <x v="14"/>
    <s v="16"/>
    <x v="14"/>
    <x v="311"/>
    <s v="1648"/>
    <s v="Midtre Gauldal"/>
    <s v="2"/>
    <s v="Kvinner"/>
    <x v="2"/>
    <x v="2"/>
    <x v="7"/>
    <x v="24"/>
  </r>
  <r>
    <x v="14"/>
    <s v="16"/>
    <x v="14"/>
    <x v="311"/>
    <s v="1648"/>
    <s v="Midtre Gauldal"/>
    <s v="2"/>
    <s v="Kvinner"/>
    <x v="3"/>
    <x v="3"/>
    <x v="7"/>
    <x v="45"/>
  </r>
  <r>
    <x v="14"/>
    <s v="16"/>
    <x v="14"/>
    <x v="311"/>
    <s v="1648"/>
    <s v="Midtre Gauldal"/>
    <s v="2"/>
    <s v="Kvinner"/>
    <x v="4"/>
    <x v="4"/>
    <x v="7"/>
    <x v="4"/>
  </r>
  <r>
    <x v="14"/>
    <s v="16"/>
    <x v="14"/>
    <x v="311"/>
    <s v="1648"/>
    <s v="Midtre Gauldal"/>
    <s v="2"/>
    <s v="Kvinner"/>
    <x v="5"/>
    <x v="5"/>
    <x v="7"/>
    <x v="13"/>
  </r>
  <r>
    <x v="14"/>
    <s v="16"/>
    <x v="14"/>
    <x v="311"/>
    <s v="1648"/>
    <s v="Midtre Gauldal"/>
    <s v="1"/>
    <s v="Menn"/>
    <x v="0"/>
    <x v="0"/>
    <x v="7"/>
    <x v="5"/>
  </r>
  <r>
    <x v="14"/>
    <s v="16"/>
    <x v="14"/>
    <x v="311"/>
    <s v="1648"/>
    <s v="Midtre Gauldal"/>
    <s v="1"/>
    <s v="Menn"/>
    <x v="1"/>
    <x v="1"/>
    <x v="7"/>
    <x v="0"/>
  </r>
  <r>
    <x v="14"/>
    <s v="16"/>
    <x v="14"/>
    <x v="311"/>
    <s v="1648"/>
    <s v="Midtre Gauldal"/>
    <s v="1"/>
    <s v="Menn"/>
    <x v="2"/>
    <x v="2"/>
    <x v="7"/>
    <x v="16"/>
  </r>
  <r>
    <x v="14"/>
    <s v="16"/>
    <x v="14"/>
    <x v="311"/>
    <s v="1648"/>
    <s v="Midtre Gauldal"/>
    <s v="1"/>
    <s v="Menn"/>
    <x v="3"/>
    <x v="3"/>
    <x v="7"/>
    <x v="25"/>
  </r>
  <r>
    <x v="14"/>
    <s v="16"/>
    <x v="14"/>
    <x v="311"/>
    <s v="1648"/>
    <s v="Midtre Gauldal"/>
    <s v="1"/>
    <s v="Menn"/>
    <x v="4"/>
    <x v="4"/>
    <x v="7"/>
    <x v="74"/>
  </r>
  <r>
    <x v="14"/>
    <s v="16"/>
    <x v="14"/>
    <x v="311"/>
    <s v="1648"/>
    <s v="Midtre Gauldal"/>
    <s v="1"/>
    <s v="Menn"/>
    <x v="5"/>
    <x v="5"/>
    <x v="7"/>
    <x v="41"/>
  </r>
  <r>
    <x v="14"/>
    <s v="16"/>
    <x v="14"/>
    <x v="312"/>
    <s v="1653"/>
    <s v="Melhus"/>
    <s v="2"/>
    <s v="Kvinner"/>
    <x v="0"/>
    <x v="0"/>
    <x v="0"/>
    <x v="2"/>
  </r>
  <r>
    <x v="14"/>
    <s v="16"/>
    <x v="14"/>
    <x v="312"/>
    <s v="1653"/>
    <s v="Melhus"/>
    <s v="2"/>
    <s v="Kvinner"/>
    <x v="1"/>
    <x v="1"/>
    <x v="0"/>
    <x v="15"/>
  </r>
  <r>
    <x v="14"/>
    <s v="16"/>
    <x v="14"/>
    <x v="312"/>
    <s v="1653"/>
    <s v="Melhus"/>
    <s v="2"/>
    <s v="Kvinner"/>
    <x v="2"/>
    <x v="2"/>
    <x v="0"/>
    <x v="40"/>
  </r>
  <r>
    <x v="14"/>
    <s v="16"/>
    <x v="14"/>
    <x v="312"/>
    <s v="1653"/>
    <s v="Melhus"/>
    <s v="2"/>
    <s v="Kvinner"/>
    <x v="3"/>
    <x v="3"/>
    <x v="0"/>
    <x v="41"/>
  </r>
  <r>
    <x v="14"/>
    <s v="16"/>
    <x v="14"/>
    <x v="312"/>
    <s v="1653"/>
    <s v="Melhus"/>
    <s v="2"/>
    <s v="Kvinner"/>
    <x v="4"/>
    <x v="4"/>
    <x v="0"/>
    <x v="41"/>
  </r>
  <r>
    <x v="14"/>
    <s v="16"/>
    <x v="14"/>
    <x v="312"/>
    <s v="1653"/>
    <s v="Melhus"/>
    <s v="2"/>
    <s v="Kvinner"/>
    <x v="5"/>
    <x v="5"/>
    <x v="0"/>
    <x v="21"/>
  </r>
  <r>
    <x v="14"/>
    <s v="16"/>
    <x v="14"/>
    <x v="312"/>
    <s v="1653"/>
    <s v="Melhus"/>
    <s v="1"/>
    <s v="Menn"/>
    <x v="0"/>
    <x v="0"/>
    <x v="0"/>
    <x v="56"/>
  </r>
  <r>
    <x v="14"/>
    <s v="16"/>
    <x v="14"/>
    <x v="312"/>
    <s v="1653"/>
    <s v="Melhus"/>
    <s v="1"/>
    <s v="Menn"/>
    <x v="1"/>
    <x v="1"/>
    <x v="0"/>
    <x v="21"/>
  </r>
  <r>
    <x v="14"/>
    <s v="16"/>
    <x v="14"/>
    <x v="312"/>
    <s v="1653"/>
    <s v="Melhus"/>
    <s v="1"/>
    <s v="Menn"/>
    <x v="2"/>
    <x v="2"/>
    <x v="0"/>
    <x v="61"/>
  </r>
  <r>
    <x v="14"/>
    <s v="16"/>
    <x v="14"/>
    <x v="312"/>
    <s v="1653"/>
    <s v="Melhus"/>
    <s v="1"/>
    <s v="Menn"/>
    <x v="3"/>
    <x v="3"/>
    <x v="0"/>
    <x v="42"/>
  </r>
  <r>
    <x v="14"/>
    <s v="16"/>
    <x v="14"/>
    <x v="312"/>
    <s v="1653"/>
    <s v="Melhus"/>
    <s v="1"/>
    <s v="Menn"/>
    <x v="4"/>
    <x v="4"/>
    <x v="0"/>
    <x v="87"/>
  </r>
  <r>
    <x v="14"/>
    <s v="16"/>
    <x v="14"/>
    <x v="312"/>
    <s v="1653"/>
    <s v="Melhus"/>
    <s v="1"/>
    <s v="Menn"/>
    <x v="5"/>
    <x v="5"/>
    <x v="0"/>
    <x v="73"/>
  </r>
  <r>
    <x v="14"/>
    <s v="16"/>
    <x v="14"/>
    <x v="312"/>
    <s v="1653"/>
    <s v="Melhus"/>
    <s v="2"/>
    <s v="Kvinner"/>
    <x v="0"/>
    <x v="0"/>
    <x v="1"/>
    <x v="5"/>
  </r>
  <r>
    <x v="14"/>
    <s v="16"/>
    <x v="14"/>
    <x v="312"/>
    <s v="1653"/>
    <s v="Melhus"/>
    <s v="2"/>
    <s v="Kvinner"/>
    <x v="1"/>
    <x v="1"/>
    <x v="1"/>
    <x v="5"/>
  </r>
  <r>
    <x v="14"/>
    <s v="16"/>
    <x v="14"/>
    <x v="312"/>
    <s v="1653"/>
    <s v="Melhus"/>
    <s v="2"/>
    <s v="Kvinner"/>
    <x v="2"/>
    <x v="2"/>
    <x v="1"/>
    <x v="4"/>
  </r>
  <r>
    <x v="14"/>
    <s v="16"/>
    <x v="14"/>
    <x v="312"/>
    <s v="1653"/>
    <s v="Melhus"/>
    <s v="2"/>
    <s v="Kvinner"/>
    <x v="3"/>
    <x v="3"/>
    <x v="1"/>
    <x v="38"/>
  </r>
  <r>
    <x v="14"/>
    <s v="16"/>
    <x v="14"/>
    <x v="312"/>
    <s v="1653"/>
    <s v="Melhus"/>
    <s v="2"/>
    <s v="Kvinner"/>
    <x v="4"/>
    <x v="4"/>
    <x v="1"/>
    <x v="27"/>
  </r>
  <r>
    <x v="14"/>
    <s v="16"/>
    <x v="14"/>
    <x v="312"/>
    <s v="1653"/>
    <s v="Melhus"/>
    <s v="2"/>
    <s v="Kvinner"/>
    <x v="5"/>
    <x v="5"/>
    <x v="1"/>
    <x v="6"/>
  </r>
  <r>
    <x v="14"/>
    <s v="16"/>
    <x v="14"/>
    <x v="312"/>
    <s v="1653"/>
    <s v="Melhus"/>
    <s v="1"/>
    <s v="Menn"/>
    <x v="0"/>
    <x v="0"/>
    <x v="1"/>
    <x v="40"/>
  </r>
  <r>
    <x v="14"/>
    <s v="16"/>
    <x v="14"/>
    <x v="312"/>
    <s v="1653"/>
    <s v="Melhus"/>
    <s v="1"/>
    <s v="Menn"/>
    <x v="1"/>
    <x v="1"/>
    <x v="1"/>
    <x v="36"/>
  </r>
  <r>
    <x v="14"/>
    <s v="16"/>
    <x v="14"/>
    <x v="312"/>
    <s v="1653"/>
    <s v="Melhus"/>
    <s v="1"/>
    <s v="Menn"/>
    <x v="2"/>
    <x v="2"/>
    <x v="1"/>
    <x v="34"/>
  </r>
  <r>
    <x v="14"/>
    <s v="16"/>
    <x v="14"/>
    <x v="312"/>
    <s v="1653"/>
    <s v="Melhus"/>
    <s v="1"/>
    <s v="Menn"/>
    <x v="3"/>
    <x v="3"/>
    <x v="1"/>
    <x v="74"/>
  </r>
  <r>
    <x v="14"/>
    <s v="16"/>
    <x v="14"/>
    <x v="312"/>
    <s v="1653"/>
    <s v="Melhus"/>
    <s v="1"/>
    <s v="Menn"/>
    <x v="4"/>
    <x v="4"/>
    <x v="1"/>
    <x v="93"/>
  </r>
  <r>
    <x v="14"/>
    <s v="16"/>
    <x v="14"/>
    <x v="312"/>
    <s v="1653"/>
    <s v="Melhus"/>
    <s v="1"/>
    <s v="Menn"/>
    <x v="5"/>
    <x v="5"/>
    <x v="1"/>
    <x v="45"/>
  </r>
  <r>
    <x v="14"/>
    <s v="16"/>
    <x v="14"/>
    <x v="312"/>
    <s v="1653"/>
    <s v="Melhus"/>
    <s v="2"/>
    <s v="Kvinner"/>
    <x v="0"/>
    <x v="0"/>
    <x v="2"/>
    <x v="7"/>
  </r>
  <r>
    <x v="14"/>
    <s v="16"/>
    <x v="14"/>
    <x v="312"/>
    <s v="1653"/>
    <s v="Melhus"/>
    <s v="2"/>
    <s v="Kvinner"/>
    <x v="1"/>
    <x v="1"/>
    <x v="2"/>
    <x v="23"/>
  </r>
  <r>
    <x v="14"/>
    <s v="16"/>
    <x v="14"/>
    <x v="312"/>
    <s v="1653"/>
    <s v="Melhus"/>
    <s v="2"/>
    <s v="Kvinner"/>
    <x v="2"/>
    <x v="2"/>
    <x v="2"/>
    <x v="20"/>
  </r>
  <r>
    <x v="14"/>
    <s v="16"/>
    <x v="14"/>
    <x v="312"/>
    <s v="1653"/>
    <s v="Melhus"/>
    <s v="2"/>
    <s v="Kvinner"/>
    <x v="3"/>
    <x v="3"/>
    <x v="2"/>
    <x v="45"/>
  </r>
  <r>
    <x v="14"/>
    <s v="16"/>
    <x v="14"/>
    <x v="312"/>
    <s v="1653"/>
    <s v="Melhus"/>
    <s v="2"/>
    <s v="Kvinner"/>
    <x v="4"/>
    <x v="4"/>
    <x v="2"/>
    <x v="27"/>
  </r>
  <r>
    <x v="14"/>
    <s v="16"/>
    <x v="14"/>
    <x v="312"/>
    <s v="1653"/>
    <s v="Melhus"/>
    <s v="2"/>
    <s v="Kvinner"/>
    <x v="5"/>
    <x v="5"/>
    <x v="2"/>
    <x v="6"/>
  </r>
  <r>
    <x v="14"/>
    <s v="16"/>
    <x v="14"/>
    <x v="312"/>
    <s v="1653"/>
    <s v="Melhus"/>
    <s v="1"/>
    <s v="Menn"/>
    <x v="0"/>
    <x v="0"/>
    <x v="2"/>
    <x v="24"/>
  </r>
  <r>
    <x v="14"/>
    <s v="16"/>
    <x v="14"/>
    <x v="312"/>
    <s v="1653"/>
    <s v="Melhus"/>
    <s v="1"/>
    <s v="Menn"/>
    <x v="1"/>
    <x v="1"/>
    <x v="2"/>
    <x v="21"/>
  </r>
  <r>
    <x v="14"/>
    <s v="16"/>
    <x v="14"/>
    <x v="312"/>
    <s v="1653"/>
    <s v="Melhus"/>
    <s v="1"/>
    <s v="Menn"/>
    <x v="2"/>
    <x v="2"/>
    <x v="2"/>
    <x v="35"/>
  </r>
  <r>
    <x v="14"/>
    <s v="16"/>
    <x v="14"/>
    <x v="312"/>
    <s v="1653"/>
    <s v="Melhus"/>
    <s v="1"/>
    <s v="Menn"/>
    <x v="3"/>
    <x v="3"/>
    <x v="2"/>
    <x v="75"/>
  </r>
  <r>
    <x v="14"/>
    <s v="16"/>
    <x v="14"/>
    <x v="312"/>
    <s v="1653"/>
    <s v="Melhus"/>
    <s v="1"/>
    <s v="Menn"/>
    <x v="4"/>
    <x v="4"/>
    <x v="2"/>
    <x v="54"/>
  </r>
  <r>
    <x v="14"/>
    <s v="16"/>
    <x v="14"/>
    <x v="312"/>
    <s v="1653"/>
    <s v="Melhus"/>
    <s v="1"/>
    <s v="Menn"/>
    <x v="5"/>
    <x v="5"/>
    <x v="2"/>
    <x v="45"/>
  </r>
  <r>
    <x v="14"/>
    <s v="16"/>
    <x v="14"/>
    <x v="312"/>
    <s v="1653"/>
    <s v="Melhus"/>
    <s v="2"/>
    <s v="Kvinner"/>
    <x v="0"/>
    <x v="0"/>
    <x v="3"/>
    <x v="6"/>
  </r>
  <r>
    <x v="14"/>
    <s v="16"/>
    <x v="14"/>
    <x v="312"/>
    <s v="1653"/>
    <s v="Melhus"/>
    <s v="2"/>
    <s v="Kvinner"/>
    <x v="1"/>
    <x v="1"/>
    <x v="3"/>
    <x v="19"/>
  </r>
  <r>
    <x v="14"/>
    <s v="16"/>
    <x v="14"/>
    <x v="312"/>
    <s v="1653"/>
    <s v="Melhus"/>
    <s v="2"/>
    <s v="Kvinner"/>
    <x v="2"/>
    <x v="2"/>
    <x v="3"/>
    <x v="21"/>
  </r>
  <r>
    <x v="14"/>
    <s v="16"/>
    <x v="14"/>
    <x v="312"/>
    <s v="1653"/>
    <s v="Melhus"/>
    <s v="2"/>
    <s v="Kvinner"/>
    <x v="3"/>
    <x v="3"/>
    <x v="3"/>
    <x v="63"/>
  </r>
  <r>
    <x v="14"/>
    <s v="16"/>
    <x v="14"/>
    <x v="312"/>
    <s v="1653"/>
    <s v="Melhus"/>
    <s v="2"/>
    <s v="Kvinner"/>
    <x v="4"/>
    <x v="4"/>
    <x v="3"/>
    <x v="51"/>
  </r>
  <r>
    <x v="14"/>
    <s v="16"/>
    <x v="14"/>
    <x v="312"/>
    <s v="1653"/>
    <s v="Melhus"/>
    <s v="2"/>
    <s v="Kvinner"/>
    <x v="5"/>
    <x v="5"/>
    <x v="3"/>
    <x v="6"/>
  </r>
  <r>
    <x v="14"/>
    <s v="16"/>
    <x v="14"/>
    <x v="312"/>
    <s v="1653"/>
    <s v="Melhus"/>
    <s v="1"/>
    <s v="Menn"/>
    <x v="0"/>
    <x v="0"/>
    <x v="3"/>
    <x v="20"/>
  </r>
  <r>
    <x v="14"/>
    <s v="16"/>
    <x v="14"/>
    <x v="312"/>
    <s v="1653"/>
    <s v="Melhus"/>
    <s v="1"/>
    <s v="Menn"/>
    <x v="1"/>
    <x v="1"/>
    <x v="3"/>
    <x v="21"/>
  </r>
  <r>
    <x v="14"/>
    <s v="16"/>
    <x v="14"/>
    <x v="312"/>
    <s v="1653"/>
    <s v="Melhus"/>
    <s v="1"/>
    <s v="Menn"/>
    <x v="2"/>
    <x v="2"/>
    <x v="3"/>
    <x v="34"/>
  </r>
  <r>
    <x v="14"/>
    <s v="16"/>
    <x v="14"/>
    <x v="312"/>
    <s v="1653"/>
    <s v="Melhus"/>
    <s v="1"/>
    <s v="Menn"/>
    <x v="3"/>
    <x v="3"/>
    <x v="3"/>
    <x v="47"/>
  </r>
  <r>
    <x v="14"/>
    <s v="16"/>
    <x v="14"/>
    <x v="312"/>
    <s v="1653"/>
    <s v="Melhus"/>
    <s v="1"/>
    <s v="Menn"/>
    <x v="4"/>
    <x v="4"/>
    <x v="3"/>
    <x v="47"/>
  </r>
  <r>
    <x v="14"/>
    <s v="16"/>
    <x v="14"/>
    <x v="312"/>
    <s v="1653"/>
    <s v="Melhus"/>
    <s v="1"/>
    <s v="Menn"/>
    <x v="5"/>
    <x v="5"/>
    <x v="3"/>
    <x v="63"/>
  </r>
  <r>
    <x v="14"/>
    <s v="16"/>
    <x v="14"/>
    <x v="312"/>
    <s v="1653"/>
    <s v="Melhus"/>
    <s v="2"/>
    <s v="Kvinner"/>
    <x v="0"/>
    <x v="0"/>
    <x v="4"/>
    <x v="12"/>
  </r>
  <r>
    <x v="14"/>
    <s v="16"/>
    <x v="14"/>
    <x v="312"/>
    <s v="1653"/>
    <s v="Melhus"/>
    <s v="2"/>
    <s v="Kvinner"/>
    <x v="1"/>
    <x v="1"/>
    <x v="4"/>
    <x v="5"/>
  </r>
  <r>
    <x v="14"/>
    <s v="16"/>
    <x v="14"/>
    <x v="312"/>
    <s v="1653"/>
    <s v="Melhus"/>
    <s v="2"/>
    <s v="Kvinner"/>
    <x v="2"/>
    <x v="2"/>
    <x v="4"/>
    <x v="20"/>
  </r>
  <r>
    <x v="14"/>
    <s v="16"/>
    <x v="14"/>
    <x v="312"/>
    <s v="1653"/>
    <s v="Melhus"/>
    <s v="2"/>
    <s v="Kvinner"/>
    <x v="3"/>
    <x v="3"/>
    <x v="4"/>
    <x v="32"/>
  </r>
  <r>
    <x v="14"/>
    <s v="16"/>
    <x v="14"/>
    <x v="312"/>
    <s v="1653"/>
    <s v="Melhus"/>
    <s v="2"/>
    <s v="Kvinner"/>
    <x v="4"/>
    <x v="4"/>
    <x v="4"/>
    <x v="24"/>
  </r>
  <r>
    <x v="14"/>
    <s v="16"/>
    <x v="14"/>
    <x v="312"/>
    <s v="1653"/>
    <s v="Melhus"/>
    <s v="2"/>
    <s v="Kvinner"/>
    <x v="5"/>
    <x v="5"/>
    <x v="4"/>
    <x v="21"/>
  </r>
  <r>
    <x v="14"/>
    <s v="16"/>
    <x v="14"/>
    <x v="312"/>
    <s v="1653"/>
    <s v="Melhus"/>
    <s v="1"/>
    <s v="Menn"/>
    <x v="0"/>
    <x v="0"/>
    <x v="4"/>
    <x v="12"/>
  </r>
  <r>
    <x v="14"/>
    <s v="16"/>
    <x v="14"/>
    <x v="312"/>
    <s v="1653"/>
    <s v="Melhus"/>
    <s v="1"/>
    <s v="Menn"/>
    <x v="1"/>
    <x v="1"/>
    <x v="4"/>
    <x v="15"/>
  </r>
  <r>
    <x v="14"/>
    <s v="16"/>
    <x v="14"/>
    <x v="312"/>
    <s v="1653"/>
    <s v="Melhus"/>
    <s v="1"/>
    <s v="Menn"/>
    <x v="2"/>
    <x v="2"/>
    <x v="4"/>
    <x v="31"/>
  </r>
  <r>
    <x v="14"/>
    <s v="16"/>
    <x v="14"/>
    <x v="312"/>
    <s v="1653"/>
    <s v="Melhus"/>
    <s v="1"/>
    <s v="Menn"/>
    <x v="3"/>
    <x v="3"/>
    <x v="4"/>
    <x v="71"/>
  </r>
  <r>
    <x v="14"/>
    <s v="16"/>
    <x v="14"/>
    <x v="312"/>
    <s v="1653"/>
    <s v="Melhus"/>
    <s v="1"/>
    <s v="Menn"/>
    <x v="4"/>
    <x v="4"/>
    <x v="4"/>
    <x v="74"/>
  </r>
  <r>
    <x v="14"/>
    <s v="16"/>
    <x v="14"/>
    <x v="312"/>
    <s v="1653"/>
    <s v="Melhus"/>
    <s v="1"/>
    <s v="Menn"/>
    <x v="5"/>
    <x v="5"/>
    <x v="4"/>
    <x v="72"/>
  </r>
  <r>
    <x v="14"/>
    <s v="16"/>
    <x v="14"/>
    <x v="312"/>
    <s v="1653"/>
    <s v="Melhus"/>
    <s v="2"/>
    <s v="Kvinner"/>
    <x v="0"/>
    <x v="0"/>
    <x v="5"/>
    <x v="0"/>
  </r>
  <r>
    <x v="14"/>
    <s v="16"/>
    <x v="14"/>
    <x v="312"/>
    <s v="1653"/>
    <s v="Melhus"/>
    <s v="2"/>
    <s v="Kvinner"/>
    <x v="1"/>
    <x v="1"/>
    <x v="5"/>
    <x v="1"/>
  </r>
  <r>
    <x v="14"/>
    <s v="16"/>
    <x v="14"/>
    <x v="312"/>
    <s v="1653"/>
    <s v="Melhus"/>
    <s v="2"/>
    <s v="Kvinner"/>
    <x v="2"/>
    <x v="2"/>
    <x v="5"/>
    <x v="15"/>
  </r>
  <r>
    <x v="14"/>
    <s v="16"/>
    <x v="14"/>
    <x v="312"/>
    <s v="1653"/>
    <s v="Melhus"/>
    <s v="2"/>
    <s v="Kvinner"/>
    <x v="3"/>
    <x v="3"/>
    <x v="5"/>
    <x v="40"/>
  </r>
  <r>
    <x v="14"/>
    <s v="16"/>
    <x v="14"/>
    <x v="312"/>
    <s v="1653"/>
    <s v="Melhus"/>
    <s v="2"/>
    <s v="Kvinner"/>
    <x v="4"/>
    <x v="4"/>
    <x v="5"/>
    <x v="24"/>
  </r>
  <r>
    <x v="14"/>
    <s v="16"/>
    <x v="14"/>
    <x v="312"/>
    <s v="1653"/>
    <s v="Melhus"/>
    <s v="2"/>
    <s v="Kvinner"/>
    <x v="5"/>
    <x v="5"/>
    <x v="5"/>
    <x v="13"/>
  </r>
  <r>
    <x v="14"/>
    <s v="16"/>
    <x v="14"/>
    <x v="312"/>
    <s v="1653"/>
    <s v="Melhus"/>
    <s v="1"/>
    <s v="Menn"/>
    <x v="0"/>
    <x v="0"/>
    <x v="5"/>
    <x v="2"/>
  </r>
  <r>
    <x v="14"/>
    <s v="16"/>
    <x v="14"/>
    <x v="312"/>
    <s v="1653"/>
    <s v="Melhus"/>
    <s v="1"/>
    <s v="Menn"/>
    <x v="1"/>
    <x v="1"/>
    <x v="5"/>
    <x v="13"/>
  </r>
  <r>
    <x v="14"/>
    <s v="16"/>
    <x v="14"/>
    <x v="312"/>
    <s v="1653"/>
    <s v="Melhus"/>
    <s v="1"/>
    <s v="Menn"/>
    <x v="2"/>
    <x v="2"/>
    <x v="5"/>
    <x v="8"/>
  </r>
  <r>
    <x v="14"/>
    <s v="16"/>
    <x v="14"/>
    <x v="312"/>
    <s v="1653"/>
    <s v="Melhus"/>
    <s v="1"/>
    <s v="Menn"/>
    <x v="3"/>
    <x v="3"/>
    <x v="5"/>
    <x v="9"/>
  </r>
  <r>
    <x v="14"/>
    <s v="16"/>
    <x v="14"/>
    <x v="312"/>
    <s v="1653"/>
    <s v="Melhus"/>
    <s v="1"/>
    <s v="Menn"/>
    <x v="4"/>
    <x v="4"/>
    <x v="5"/>
    <x v="59"/>
  </r>
  <r>
    <x v="14"/>
    <s v="16"/>
    <x v="14"/>
    <x v="312"/>
    <s v="1653"/>
    <s v="Melhus"/>
    <s v="1"/>
    <s v="Menn"/>
    <x v="5"/>
    <x v="5"/>
    <x v="5"/>
    <x v="35"/>
  </r>
  <r>
    <x v="14"/>
    <s v="16"/>
    <x v="14"/>
    <x v="312"/>
    <s v="1653"/>
    <s v="Melhus"/>
    <s v="2"/>
    <s v="Kvinner"/>
    <x v="0"/>
    <x v="0"/>
    <x v="6"/>
    <x v="12"/>
  </r>
  <r>
    <x v="14"/>
    <s v="16"/>
    <x v="14"/>
    <x v="312"/>
    <s v="1653"/>
    <s v="Melhus"/>
    <s v="2"/>
    <s v="Kvinner"/>
    <x v="1"/>
    <x v="1"/>
    <x v="6"/>
    <x v="19"/>
  </r>
  <r>
    <x v="14"/>
    <s v="16"/>
    <x v="14"/>
    <x v="312"/>
    <s v="1653"/>
    <s v="Melhus"/>
    <s v="2"/>
    <s v="Kvinner"/>
    <x v="2"/>
    <x v="2"/>
    <x v="6"/>
    <x v="7"/>
  </r>
  <r>
    <x v="14"/>
    <s v="16"/>
    <x v="14"/>
    <x v="312"/>
    <s v="1653"/>
    <s v="Melhus"/>
    <s v="2"/>
    <s v="Kvinner"/>
    <x v="3"/>
    <x v="3"/>
    <x v="6"/>
    <x v="40"/>
  </r>
  <r>
    <x v="14"/>
    <s v="16"/>
    <x v="14"/>
    <x v="312"/>
    <s v="1653"/>
    <s v="Melhus"/>
    <s v="2"/>
    <s v="Kvinner"/>
    <x v="4"/>
    <x v="4"/>
    <x v="6"/>
    <x v="56"/>
  </r>
  <r>
    <x v="14"/>
    <s v="16"/>
    <x v="14"/>
    <x v="312"/>
    <s v="1653"/>
    <s v="Melhus"/>
    <s v="2"/>
    <s v="Kvinner"/>
    <x v="5"/>
    <x v="5"/>
    <x v="6"/>
    <x v="7"/>
  </r>
  <r>
    <x v="14"/>
    <s v="16"/>
    <x v="14"/>
    <x v="312"/>
    <s v="1653"/>
    <s v="Melhus"/>
    <s v="1"/>
    <s v="Menn"/>
    <x v="0"/>
    <x v="0"/>
    <x v="6"/>
    <x v="40"/>
  </r>
  <r>
    <x v="14"/>
    <s v="16"/>
    <x v="14"/>
    <x v="312"/>
    <s v="1653"/>
    <s v="Melhus"/>
    <s v="1"/>
    <s v="Menn"/>
    <x v="1"/>
    <x v="1"/>
    <x v="6"/>
    <x v="5"/>
  </r>
  <r>
    <x v="14"/>
    <s v="16"/>
    <x v="14"/>
    <x v="312"/>
    <s v="1653"/>
    <s v="Melhus"/>
    <s v="1"/>
    <s v="Menn"/>
    <x v="2"/>
    <x v="2"/>
    <x v="6"/>
    <x v="73"/>
  </r>
  <r>
    <x v="14"/>
    <s v="16"/>
    <x v="14"/>
    <x v="312"/>
    <s v="1653"/>
    <s v="Melhus"/>
    <s v="1"/>
    <s v="Menn"/>
    <x v="3"/>
    <x v="3"/>
    <x v="6"/>
    <x v="57"/>
  </r>
  <r>
    <x v="14"/>
    <s v="16"/>
    <x v="14"/>
    <x v="312"/>
    <s v="1653"/>
    <s v="Melhus"/>
    <s v="1"/>
    <s v="Menn"/>
    <x v="4"/>
    <x v="4"/>
    <x v="6"/>
    <x v="17"/>
  </r>
  <r>
    <x v="14"/>
    <s v="16"/>
    <x v="14"/>
    <x v="312"/>
    <s v="1653"/>
    <s v="Melhus"/>
    <s v="1"/>
    <s v="Menn"/>
    <x v="5"/>
    <x v="5"/>
    <x v="6"/>
    <x v="35"/>
  </r>
  <r>
    <x v="14"/>
    <s v="16"/>
    <x v="14"/>
    <x v="312"/>
    <s v="1653"/>
    <s v="Melhus"/>
    <s v="2"/>
    <s v="Kvinner"/>
    <x v="0"/>
    <x v="0"/>
    <x v="7"/>
    <x v="0"/>
  </r>
  <r>
    <x v="14"/>
    <s v="16"/>
    <x v="14"/>
    <x v="312"/>
    <s v="1653"/>
    <s v="Melhus"/>
    <s v="2"/>
    <s v="Kvinner"/>
    <x v="1"/>
    <x v="1"/>
    <x v="7"/>
    <x v="39"/>
  </r>
  <r>
    <x v="14"/>
    <s v="16"/>
    <x v="14"/>
    <x v="312"/>
    <s v="1653"/>
    <s v="Melhus"/>
    <s v="2"/>
    <s v="Kvinner"/>
    <x v="2"/>
    <x v="2"/>
    <x v="7"/>
    <x v="7"/>
  </r>
  <r>
    <x v="14"/>
    <s v="16"/>
    <x v="14"/>
    <x v="312"/>
    <s v="1653"/>
    <s v="Melhus"/>
    <s v="2"/>
    <s v="Kvinner"/>
    <x v="3"/>
    <x v="3"/>
    <x v="7"/>
    <x v="13"/>
  </r>
  <r>
    <x v="14"/>
    <s v="16"/>
    <x v="14"/>
    <x v="312"/>
    <s v="1653"/>
    <s v="Melhus"/>
    <s v="2"/>
    <s v="Kvinner"/>
    <x v="4"/>
    <x v="4"/>
    <x v="7"/>
    <x v="2"/>
  </r>
  <r>
    <x v="14"/>
    <s v="16"/>
    <x v="14"/>
    <x v="312"/>
    <s v="1653"/>
    <s v="Melhus"/>
    <s v="2"/>
    <s v="Kvinner"/>
    <x v="5"/>
    <x v="5"/>
    <x v="7"/>
    <x v="7"/>
  </r>
  <r>
    <x v="14"/>
    <s v="16"/>
    <x v="14"/>
    <x v="312"/>
    <s v="1653"/>
    <s v="Melhus"/>
    <s v="1"/>
    <s v="Menn"/>
    <x v="0"/>
    <x v="0"/>
    <x v="7"/>
    <x v="13"/>
  </r>
  <r>
    <x v="14"/>
    <s v="16"/>
    <x v="14"/>
    <x v="312"/>
    <s v="1653"/>
    <s v="Melhus"/>
    <s v="1"/>
    <s v="Menn"/>
    <x v="1"/>
    <x v="1"/>
    <x v="7"/>
    <x v="1"/>
  </r>
  <r>
    <x v="14"/>
    <s v="16"/>
    <x v="14"/>
    <x v="312"/>
    <s v="1653"/>
    <s v="Melhus"/>
    <s v="1"/>
    <s v="Menn"/>
    <x v="2"/>
    <x v="2"/>
    <x v="7"/>
    <x v="2"/>
  </r>
  <r>
    <x v="14"/>
    <s v="16"/>
    <x v="14"/>
    <x v="312"/>
    <s v="1653"/>
    <s v="Melhus"/>
    <s v="1"/>
    <s v="Menn"/>
    <x v="3"/>
    <x v="3"/>
    <x v="7"/>
    <x v="9"/>
  </r>
  <r>
    <x v="14"/>
    <s v="16"/>
    <x v="14"/>
    <x v="312"/>
    <s v="1653"/>
    <s v="Melhus"/>
    <s v="1"/>
    <s v="Menn"/>
    <x v="4"/>
    <x v="4"/>
    <x v="7"/>
    <x v="85"/>
  </r>
  <r>
    <x v="14"/>
    <s v="16"/>
    <x v="14"/>
    <x v="312"/>
    <s v="1653"/>
    <s v="Melhus"/>
    <s v="1"/>
    <s v="Menn"/>
    <x v="5"/>
    <x v="5"/>
    <x v="7"/>
    <x v="34"/>
  </r>
  <r>
    <x v="14"/>
    <s v="16"/>
    <x v="14"/>
    <x v="313"/>
    <s v="1657"/>
    <s v="Skaun"/>
    <s v="2"/>
    <s v="Kvinner"/>
    <x v="0"/>
    <x v="0"/>
    <x v="0"/>
    <x v="1"/>
  </r>
  <r>
    <x v="14"/>
    <s v="16"/>
    <x v="14"/>
    <x v="313"/>
    <s v="1657"/>
    <s v="Skaun"/>
    <s v="2"/>
    <s v="Kvinner"/>
    <x v="1"/>
    <x v="1"/>
    <x v="0"/>
    <x v="23"/>
  </r>
  <r>
    <x v="14"/>
    <s v="16"/>
    <x v="14"/>
    <x v="313"/>
    <s v="1657"/>
    <s v="Skaun"/>
    <s v="2"/>
    <s v="Kvinner"/>
    <x v="2"/>
    <x v="2"/>
    <x v="0"/>
    <x v="23"/>
  </r>
  <r>
    <x v="14"/>
    <s v="16"/>
    <x v="14"/>
    <x v="313"/>
    <s v="1657"/>
    <s v="Skaun"/>
    <s v="2"/>
    <s v="Kvinner"/>
    <x v="3"/>
    <x v="3"/>
    <x v="0"/>
    <x v="15"/>
  </r>
  <r>
    <x v="14"/>
    <s v="16"/>
    <x v="14"/>
    <x v="313"/>
    <s v="1657"/>
    <s v="Skaun"/>
    <s v="2"/>
    <s v="Kvinner"/>
    <x v="4"/>
    <x v="4"/>
    <x v="0"/>
    <x v="12"/>
  </r>
  <r>
    <x v="14"/>
    <s v="16"/>
    <x v="14"/>
    <x v="313"/>
    <s v="1657"/>
    <s v="Skaun"/>
    <s v="2"/>
    <s v="Kvinner"/>
    <x v="5"/>
    <x v="5"/>
    <x v="0"/>
    <x v="19"/>
  </r>
  <r>
    <x v="14"/>
    <s v="16"/>
    <x v="14"/>
    <x v="313"/>
    <s v="1657"/>
    <s v="Skaun"/>
    <s v="1"/>
    <s v="Menn"/>
    <x v="0"/>
    <x v="0"/>
    <x v="0"/>
    <x v="12"/>
  </r>
  <r>
    <x v="14"/>
    <s v="16"/>
    <x v="14"/>
    <x v="313"/>
    <s v="1657"/>
    <s v="Skaun"/>
    <s v="1"/>
    <s v="Menn"/>
    <x v="1"/>
    <x v="1"/>
    <x v="0"/>
    <x v="1"/>
  </r>
  <r>
    <x v="14"/>
    <s v="16"/>
    <x v="14"/>
    <x v="313"/>
    <s v="1657"/>
    <s v="Skaun"/>
    <s v="1"/>
    <s v="Menn"/>
    <x v="2"/>
    <x v="2"/>
    <x v="0"/>
    <x v="15"/>
  </r>
  <r>
    <x v="14"/>
    <s v="16"/>
    <x v="14"/>
    <x v="313"/>
    <s v="1657"/>
    <s v="Skaun"/>
    <s v="1"/>
    <s v="Menn"/>
    <x v="3"/>
    <x v="3"/>
    <x v="0"/>
    <x v="16"/>
  </r>
  <r>
    <x v="14"/>
    <s v="16"/>
    <x v="14"/>
    <x v="313"/>
    <s v="1657"/>
    <s v="Skaun"/>
    <s v="1"/>
    <s v="Menn"/>
    <x v="4"/>
    <x v="4"/>
    <x v="0"/>
    <x v="28"/>
  </r>
  <r>
    <x v="14"/>
    <s v="16"/>
    <x v="14"/>
    <x v="313"/>
    <s v="1657"/>
    <s v="Skaun"/>
    <s v="1"/>
    <s v="Menn"/>
    <x v="5"/>
    <x v="5"/>
    <x v="0"/>
    <x v="7"/>
  </r>
  <r>
    <x v="14"/>
    <s v="16"/>
    <x v="14"/>
    <x v="313"/>
    <s v="1657"/>
    <s v="Skaun"/>
    <s v="2"/>
    <s v="Kvinner"/>
    <x v="0"/>
    <x v="0"/>
    <x v="1"/>
    <x v="1"/>
  </r>
  <r>
    <x v="14"/>
    <s v="16"/>
    <x v="14"/>
    <x v="313"/>
    <s v="1657"/>
    <s v="Skaun"/>
    <s v="2"/>
    <s v="Kvinner"/>
    <x v="1"/>
    <x v="1"/>
    <x v="1"/>
    <x v="39"/>
  </r>
  <r>
    <x v="14"/>
    <s v="16"/>
    <x v="14"/>
    <x v="313"/>
    <s v="1657"/>
    <s v="Skaun"/>
    <s v="2"/>
    <s v="Kvinner"/>
    <x v="2"/>
    <x v="2"/>
    <x v="1"/>
    <x v="0"/>
  </r>
  <r>
    <x v="14"/>
    <s v="16"/>
    <x v="14"/>
    <x v="313"/>
    <s v="1657"/>
    <s v="Skaun"/>
    <s v="2"/>
    <s v="Kvinner"/>
    <x v="3"/>
    <x v="3"/>
    <x v="1"/>
    <x v="6"/>
  </r>
  <r>
    <x v="14"/>
    <s v="16"/>
    <x v="14"/>
    <x v="313"/>
    <s v="1657"/>
    <s v="Skaun"/>
    <s v="2"/>
    <s v="Kvinner"/>
    <x v="4"/>
    <x v="4"/>
    <x v="1"/>
    <x v="7"/>
  </r>
  <r>
    <x v="14"/>
    <s v="16"/>
    <x v="14"/>
    <x v="313"/>
    <s v="1657"/>
    <s v="Skaun"/>
    <s v="2"/>
    <s v="Kvinner"/>
    <x v="5"/>
    <x v="5"/>
    <x v="1"/>
    <x v="12"/>
  </r>
  <r>
    <x v="14"/>
    <s v="16"/>
    <x v="14"/>
    <x v="313"/>
    <s v="1657"/>
    <s v="Skaun"/>
    <s v="1"/>
    <s v="Menn"/>
    <x v="0"/>
    <x v="0"/>
    <x v="1"/>
    <x v="12"/>
  </r>
  <r>
    <x v="14"/>
    <s v="16"/>
    <x v="14"/>
    <x v="313"/>
    <s v="1657"/>
    <s v="Skaun"/>
    <s v="1"/>
    <s v="Menn"/>
    <x v="1"/>
    <x v="1"/>
    <x v="1"/>
    <x v="39"/>
  </r>
  <r>
    <x v="14"/>
    <s v="16"/>
    <x v="14"/>
    <x v="313"/>
    <s v="1657"/>
    <s v="Skaun"/>
    <s v="1"/>
    <s v="Menn"/>
    <x v="2"/>
    <x v="2"/>
    <x v="1"/>
    <x v="15"/>
  </r>
  <r>
    <x v="14"/>
    <s v="16"/>
    <x v="14"/>
    <x v="313"/>
    <s v="1657"/>
    <s v="Skaun"/>
    <s v="1"/>
    <s v="Menn"/>
    <x v="3"/>
    <x v="3"/>
    <x v="1"/>
    <x v="63"/>
  </r>
  <r>
    <x v="14"/>
    <s v="16"/>
    <x v="14"/>
    <x v="313"/>
    <s v="1657"/>
    <s v="Skaun"/>
    <s v="1"/>
    <s v="Menn"/>
    <x v="4"/>
    <x v="4"/>
    <x v="1"/>
    <x v="8"/>
  </r>
  <r>
    <x v="14"/>
    <s v="16"/>
    <x v="14"/>
    <x v="313"/>
    <s v="1657"/>
    <s v="Skaun"/>
    <s v="1"/>
    <s v="Menn"/>
    <x v="5"/>
    <x v="5"/>
    <x v="1"/>
    <x v="36"/>
  </r>
  <r>
    <x v="14"/>
    <s v="16"/>
    <x v="14"/>
    <x v="313"/>
    <s v="1657"/>
    <s v="Skaun"/>
    <s v="2"/>
    <s v="Kvinner"/>
    <x v="0"/>
    <x v="0"/>
    <x v="2"/>
    <x v="1"/>
  </r>
  <r>
    <x v="14"/>
    <s v="16"/>
    <x v="14"/>
    <x v="313"/>
    <s v="1657"/>
    <s v="Skaun"/>
    <s v="2"/>
    <s v="Kvinner"/>
    <x v="1"/>
    <x v="1"/>
    <x v="2"/>
    <x v="39"/>
  </r>
  <r>
    <x v="14"/>
    <s v="16"/>
    <x v="14"/>
    <x v="313"/>
    <s v="1657"/>
    <s v="Skaun"/>
    <s v="2"/>
    <s v="Kvinner"/>
    <x v="2"/>
    <x v="2"/>
    <x v="2"/>
    <x v="0"/>
  </r>
  <r>
    <x v="14"/>
    <s v="16"/>
    <x v="14"/>
    <x v="313"/>
    <s v="1657"/>
    <s v="Skaun"/>
    <s v="2"/>
    <s v="Kvinner"/>
    <x v="3"/>
    <x v="3"/>
    <x v="2"/>
    <x v="5"/>
  </r>
  <r>
    <x v="14"/>
    <s v="16"/>
    <x v="14"/>
    <x v="313"/>
    <s v="1657"/>
    <s v="Skaun"/>
    <s v="2"/>
    <s v="Kvinner"/>
    <x v="4"/>
    <x v="4"/>
    <x v="2"/>
    <x v="12"/>
  </r>
  <r>
    <x v="14"/>
    <s v="16"/>
    <x v="14"/>
    <x v="313"/>
    <s v="1657"/>
    <s v="Skaun"/>
    <s v="2"/>
    <s v="Kvinner"/>
    <x v="5"/>
    <x v="5"/>
    <x v="2"/>
    <x v="19"/>
  </r>
  <r>
    <x v="14"/>
    <s v="16"/>
    <x v="14"/>
    <x v="313"/>
    <s v="1657"/>
    <s v="Skaun"/>
    <s v="1"/>
    <s v="Menn"/>
    <x v="0"/>
    <x v="0"/>
    <x v="2"/>
    <x v="12"/>
  </r>
  <r>
    <x v="14"/>
    <s v="16"/>
    <x v="14"/>
    <x v="313"/>
    <s v="1657"/>
    <s v="Skaun"/>
    <s v="1"/>
    <s v="Menn"/>
    <x v="1"/>
    <x v="1"/>
    <x v="2"/>
    <x v="1"/>
  </r>
  <r>
    <x v="14"/>
    <s v="16"/>
    <x v="14"/>
    <x v="313"/>
    <s v="1657"/>
    <s v="Skaun"/>
    <s v="1"/>
    <s v="Menn"/>
    <x v="2"/>
    <x v="2"/>
    <x v="2"/>
    <x v="6"/>
  </r>
  <r>
    <x v="14"/>
    <s v="16"/>
    <x v="14"/>
    <x v="313"/>
    <s v="1657"/>
    <s v="Skaun"/>
    <s v="1"/>
    <s v="Menn"/>
    <x v="3"/>
    <x v="3"/>
    <x v="2"/>
    <x v="73"/>
  </r>
  <r>
    <x v="14"/>
    <s v="16"/>
    <x v="14"/>
    <x v="313"/>
    <s v="1657"/>
    <s v="Skaun"/>
    <s v="1"/>
    <s v="Menn"/>
    <x v="4"/>
    <x v="4"/>
    <x v="2"/>
    <x v="16"/>
  </r>
  <r>
    <x v="14"/>
    <s v="16"/>
    <x v="14"/>
    <x v="313"/>
    <s v="1657"/>
    <s v="Skaun"/>
    <s v="1"/>
    <s v="Menn"/>
    <x v="5"/>
    <x v="5"/>
    <x v="2"/>
    <x v="15"/>
  </r>
  <r>
    <x v="14"/>
    <s v="16"/>
    <x v="14"/>
    <x v="313"/>
    <s v="1657"/>
    <s v="Skaun"/>
    <s v="2"/>
    <s v="Kvinner"/>
    <x v="0"/>
    <x v="0"/>
    <x v="3"/>
    <x v="5"/>
  </r>
  <r>
    <x v="14"/>
    <s v="16"/>
    <x v="14"/>
    <x v="313"/>
    <s v="1657"/>
    <s v="Skaun"/>
    <s v="2"/>
    <s v="Kvinner"/>
    <x v="1"/>
    <x v="1"/>
    <x v="3"/>
    <x v="23"/>
  </r>
  <r>
    <x v="14"/>
    <s v="16"/>
    <x v="14"/>
    <x v="313"/>
    <s v="1657"/>
    <s v="Skaun"/>
    <s v="2"/>
    <s v="Kvinner"/>
    <x v="2"/>
    <x v="2"/>
    <x v="3"/>
    <x v="0"/>
  </r>
  <r>
    <x v="14"/>
    <s v="16"/>
    <x v="14"/>
    <x v="313"/>
    <s v="1657"/>
    <s v="Skaun"/>
    <s v="2"/>
    <s v="Kvinner"/>
    <x v="3"/>
    <x v="3"/>
    <x v="3"/>
    <x v="1"/>
  </r>
  <r>
    <x v="14"/>
    <s v="16"/>
    <x v="14"/>
    <x v="313"/>
    <s v="1657"/>
    <s v="Skaun"/>
    <s v="2"/>
    <s v="Kvinner"/>
    <x v="4"/>
    <x v="4"/>
    <x v="3"/>
    <x v="12"/>
  </r>
  <r>
    <x v="14"/>
    <s v="16"/>
    <x v="14"/>
    <x v="313"/>
    <s v="1657"/>
    <s v="Skaun"/>
    <s v="2"/>
    <s v="Kvinner"/>
    <x v="5"/>
    <x v="5"/>
    <x v="3"/>
    <x v="19"/>
  </r>
  <r>
    <x v="14"/>
    <s v="16"/>
    <x v="14"/>
    <x v="313"/>
    <s v="1657"/>
    <s v="Skaun"/>
    <s v="1"/>
    <s v="Menn"/>
    <x v="0"/>
    <x v="0"/>
    <x v="3"/>
    <x v="1"/>
  </r>
  <r>
    <x v="14"/>
    <s v="16"/>
    <x v="14"/>
    <x v="313"/>
    <s v="1657"/>
    <s v="Skaun"/>
    <s v="1"/>
    <s v="Menn"/>
    <x v="1"/>
    <x v="1"/>
    <x v="3"/>
    <x v="1"/>
  </r>
  <r>
    <x v="14"/>
    <s v="16"/>
    <x v="14"/>
    <x v="313"/>
    <s v="1657"/>
    <s v="Skaun"/>
    <s v="1"/>
    <s v="Menn"/>
    <x v="2"/>
    <x v="2"/>
    <x v="3"/>
    <x v="19"/>
  </r>
  <r>
    <x v="14"/>
    <s v="16"/>
    <x v="14"/>
    <x v="313"/>
    <s v="1657"/>
    <s v="Skaun"/>
    <s v="1"/>
    <s v="Menn"/>
    <x v="3"/>
    <x v="3"/>
    <x v="3"/>
    <x v="16"/>
  </r>
  <r>
    <x v="14"/>
    <s v="16"/>
    <x v="14"/>
    <x v="313"/>
    <s v="1657"/>
    <s v="Skaun"/>
    <s v="1"/>
    <s v="Menn"/>
    <x v="4"/>
    <x v="4"/>
    <x v="3"/>
    <x v="55"/>
  </r>
  <r>
    <x v="14"/>
    <s v="16"/>
    <x v="14"/>
    <x v="313"/>
    <s v="1657"/>
    <s v="Skaun"/>
    <s v="1"/>
    <s v="Menn"/>
    <x v="5"/>
    <x v="5"/>
    <x v="3"/>
    <x v="5"/>
  </r>
  <r>
    <x v="14"/>
    <s v="16"/>
    <x v="14"/>
    <x v="313"/>
    <s v="1657"/>
    <s v="Skaun"/>
    <s v="2"/>
    <s v="Kvinner"/>
    <x v="0"/>
    <x v="0"/>
    <x v="4"/>
    <x v="39"/>
  </r>
  <r>
    <x v="14"/>
    <s v="16"/>
    <x v="14"/>
    <x v="313"/>
    <s v="1657"/>
    <s v="Skaun"/>
    <s v="2"/>
    <s v="Kvinner"/>
    <x v="1"/>
    <x v="1"/>
    <x v="4"/>
    <x v="39"/>
  </r>
  <r>
    <x v="14"/>
    <s v="16"/>
    <x v="14"/>
    <x v="313"/>
    <s v="1657"/>
    <s v="Skaun"/>
    <s v="2"/>
    <s v="Kvinner"/>
    <x v="2"/>
    <x v="2"/>
    <x v="4"/>
    <x v="19"/>
  </r>
  <r>
    <x v="14"/>
    <s v="16"/>
    <x v="14"/>
    <x v="313"/>
    <s v="1657"/>
    <s v="Skaun"/>
    <s v="2"/>
    <s v="Kvinner"/>
    <x v="3"/>
    <x v="3"/>
    <x v="4"/>
    <x v="5"/>
  </r>
  <r>
    <x v="14"/>
    <s v="16"/>
    <x v="14"/>
    <x v="313"/>
    <s v="1657"/>
    <s v="Skaun"/>
    <s v="2"/>
    <s v="Kvinner"/>
    <x v="4"/>
    <x v="4"/>
    <x v="4"/>
    <x v="19"/>
  </r>
  <r>
    <x v="14"/>
    <s v="16"/>
    <x v="14"/>
    <x v="313"/>
    <s v="1657"/>
    <s v="Skaun"/>
    <s v="2"/>
    <s v="Kvinner"/>
    <x v="5"/>
    <x v="5"/>
    <x v="4"/>
    <x v="12"/>
  </r>
  <r>
    <x v="14"/>
    <s v="16"/>
    <x v="14"/>
    <x v="313"/>
    <s v="1657"/>
    <s v="Skaun"/>
    <s v="1"/>
    <s v="Menn"/>
    <x v="0"/>
    <x v="0"/>
    <x v="4"/>
    <x v="1"/>
  </r>
  <r>
    <x v="14"/>
    <s v="16"/>
    <x v="14"/>
    <x v="313"/>
    <s v="1657"/>
    <s v="Skaun"/>
    <s v="1"/>
    <s v="Menn"/>
    <x v="1"/>
    <x v="1"/>
    <x v="4"/>
    <x v="23"/>
  </r>
  <r>
    <x v="14"/>
    <s v="16"/>
    <x v="14"/>
    <x v="313"/>
    <s v="1657"/>
    <s v="Skaun"/>
    <s v="1"/>
    <s v="Menn"/>
    <x v="2"/>
    <x v="2"/>
    <x v="4"/>
    <x v="5"/>
  </r>
  <r>
    <x v="14"/>
    <s v="16"/>
    <x v="14"/>
    <x v="313"/>
    <s v="1657"/>
    <s v="Skaun"/>
    <s v="1"/>
    <s v="Menn"/>
    <x v="3"/>
    <x v="3"/>
    <x v="4"/>
    <x v="41"/>
  </r>
  <r>
    <x v="14"/>
    <s v="16"/>
    <x v="14"/>
    <x v="313"/>
    <s v="1657"/>
    <s v="Skaun"/>
    <s v="1"/>
    <s v="Menn"/>
    <x v="4"/>
    <x v="4"/>
    <x v="4"/>
    <x v="16"/>
  </r>
  <r>
    <x v="14"/>
    <s v="16"/>
    <x v="14"/>
    <x v="313"/>
    <s v="1657"/>
    <s v="Skaun"/>
    <s v="1"/>
    <s v="Menn"/>
    <x v="5"/>
    <x v="5"/>
    <x v="4"/>
    <x v="14"/>
  </r>
  <r>
    <x v="14"/>
    <s v="16"/>
    <x v="14"/>
    <x v="313"/>
    <s v="1657"/>
    <s v="Skaun"/>
    <s v="2"/>
    <s v="Kvinner"/>
    <x v="0"/>
    <x v="0"/>
    <x v="5"/>
    <x v="0"/>
  </r>
  <r>
    <x v="14"/>
    <s v="16"/>
    <x v="14"/>
    <x v="313"/>
    <s v="1657"/>
    <s v="Skaun"/>
    <s v="2"/>
    <s v="Kvinner"/>
    <x v="1"/>
    <x v="1"/>
    <x v="5"/>
    <x v="23"/>
  </r>
  <r>
    <x v="14"/>
    <s v="16"/>
    <x v="14"/>
    <x v="313"/>
    <s v="1657"/>
    <s v="Skaun"/>
    <s v="2"/>
    <s v="Kvinner"/>
    <x v="2"/>
    <x v="2"/>
    <x v="5"/>
    <x v="1"/>
  </r>
  <r>
    <x v="14"/>
    <s v="16"/>
    <x v="14"/>
    <x v="313"/>
    <s v="1657"/>
    <s v="Skaun"/>
    <s v="2"/>
    <s v="Kvinner"/>
    <x v="3"/>
    <x v="3"/>
    <x v="5"/>
    <x v="12"/>
  </r>
  <r>
    <x v="14"/>
    <s v="16"/>
    <x v="14"/>
    <x v="313"/>
    <s v="1657"/>
    <s v="Skaun"/>
    <s v="2"/>
    <s v="Kvinner"/>
    <x v="4"/>
    <x v="4"/>
    <x v="5"/>
    <x v="12"/>
  </r>
  <r>
    <x v="14"/>
    <s v="16"/>
    <x v="14"/>
    <x v="313"/>
    <s v="1657"/>
    <s v="Skaun"/>
    <s v="2"/>
    <s v="Kvinner"/>
    <x v="5"/>
    <x v="5"/>
    <x v="5"/>
    <x v="19"/>
  </r>
  <r>
    <x v="14"/>
    <s v="16"/>
    <x v="14"/>
    <x v="313"/>
    <s v="1657"/>
    <s v="Skaun"/>
    <s v="1"/>
    <s v="Menn"/>
    <x v="0"/>
    <x v="0"/>
    <x v="5"/>
    <x v="0"/>
  </r>
  <r>
    <x v="14"/>
    <s v="16"/>
    <x v="14"/>
    <x v="313"/>
    <s v="1657"/>
    <s v="Skaun"/>
    <s v="1"/>
    <s v="Menn"/>
    <x v="1"/>
    <x v="1"/>
    <x v="5"/>
    <x v="1"/>
  </r>
  <r>
    <x v="14"/>
    <s v="16"/>
    <x v="14"/>
    <x v="313"/>
    <s v="1657"/>
    <s v="Skaun"/>
    <s v="1"/>
    <s v="Menn"/>
    <x v="2"/>
    <x v="2"/>
    <x v="5"/>
    <x v="5"/>
  </r>
  <r>
    <x v="14"/>
    <s v="16"/>
    <x v="14"/>
    <x v="313"/>
    <s v="1657"/>
    <s v="Skaun"/>
    <s v="1"/>
    <s v="Menn"/>
    <x v="3"/>
    <x v="3"/>
    <x v="5"/>
    <x v="55"/>
  </r>
  <r>
    <x v="14"/>
    <s v="16"/>
    <x v="14"/>
    <x v="313"/>
    <s v="1657"/>
    <s v="Skaun"/>
    <s v="1"/>
    <s v="Menn"/>
    <x v="4"/>
    <x v="4"/>
    <x v="5"/>
    <x v="32"/>
  </r>
  <r>
    <x v="14"/>
    <s v="16"/>
    <x v="14"/>
    <x v="313"/>
    <s v="1657"/>
    <s v="Skaun"/>
    <s v="1"/>
    <s v="Menn"/>
    <x v="5"/>
    <x v="5"/>
    <x v="5"/>
    <x v="40"/>
  </r>
  <r>
    <x v="14"/>
    <s v="16"/>
    <x v="14"/>
    <x v="313"/>
    <s v="1657"/>
    <s v="Skaun"/>
    <s v="2"/>
    <s v="Kvinner"/>
    <x v="0"/>
    <x v="0"/>
    <x v="6"/>
    <x v="0"/>
  </r>
  <r>
    <x v="14"/>
    <s v="16"/>
    <x v="14"/>
    <x v="313"/>
    <s v="1657"/>
    <s v="Skaun"/>
    <s v="2"/>
    <s v="Kvinner"/>
    <x v="1"/>
    <x v="1"/>
    <x v="6"/>
    <x v="39"/>
  </r>
  <r>
    <x v="14"/>
    <s v="16"/>
    <x v="14"/>
    <x v="313"/>
    <s v="1657"/>
    <s v="Skaun"/>
    <s v="2"/>
    <s v="Kvinner"/>
    <x v="2"/>
    <x v="2"/>
    <x v="6"/>
    <x v="0"/>
  </r>
  <r>
    <x v="14"/>
    <s v="16"/>
    <x v="14"/>
    <x v="313"/>
    <s v="1657"/>
    <s v="Skaun"/>
    <s v="2"/>
    <s v="Kvinner"/>
    <x v="3"/>
    <x v="3"/>
    <x v="6"/>
    <x v="12"/>
  </r>
  <r>
    <x v="14"/>
    <s v="16"/>
    <x v="14"/>
    <x v="313"/>
    <s v="1657"/>
    <s v="Skaun"/>
    <s v="2"/>
    <s v="Kvinner"/>
    <x v="4"/>
    <x v="4"/>
    <x v="6"/>
    <x v="19"/>
  </r>
  <r>
    <x v="14"/>
    <s v="16"/>
    <x v="14"/>
    <x v="313"/>
    <s v="1657"/>
    <s v="Skaun"/>
    <s v="2"/>
    <s v="Kvinner"/>
    <x v="5"/>
    <x v="5"/>
    <x v="6"/>
    <x v="1"/>
  </r>
  <r>
    <x v="14"/>
    <s v="16"/>
    <x v="14"/>
    <x v="313"/>
    <s v="1657"/>
    <s v="Skaun"/>
    <s v="1"/>
    <s v="Menn"/>
    <x v="0"/>
    <x v="0"/>
    <x v="6"/>
    <x v="23"/>
  </r>
  <r>
    <x v="14"/>
    <s v="16"/>
    <x v="14"/>
    <x v="313"/>
    <s v="1657"/>
    <s v="Skaun"/>
    <s v="1"/>
    <s v="Menn"/>
    <x v="1"/>
    <x v="1"/>
    <x v="6"/>
    <x v="23"/>
  </r>
  <r>
    <x v="14"/>
    <s v="16"/>
    <x v="14"/>
    <x v="313"/>
    <s v="1657"/>
    <s v="Skaun"/>
    <s v="1"/>
    <s v="Menn"/>
    <x v="2"/>
    <x v="2"/>
    <x v="6"/>
    <x v="13"/>
  </r>
  <r>
    <x v="14"/>
    <s v="16"/>
    <x v="14"/>
    <x v="313"/>
    <s v="1657"/>
    <s v="Skaun"/>
    <s v="1"/>
    <s v="Menn"/>
    <x v="3"/>
    <x v="3"/>
    <x v="6"/>
    <x v="40"/>
  </r>
  <r>
    <x v="14"/>
    <s v="16"/>
    <x v="14"/>
    <x v="313"/>
    <s v="1657"/>
    <s v="Skaun"/>
    <s v="1"/>
    <s v="Menn"/>
    <x v="4"/>
    <x v="4"/>
    <x v="6"/>
    <x v="46"/>
  </r>
  <r>
    <x v="14"/>
    <s v="16"/>
    <x v="14"/>
    <x v="313"/>
    <s v="1657"/>
    <s v="Skaun"/>
    <s v="1"/>
    <s v="Menn"/>
    <x v="5"/>
    <x v="5"/>
    <x v="6"/>
    <x v="56"/>
  </r>
  <r>
    <x v="14"/>
    <s v="16"/>
    <x v="14"/>
    <x v="313"/>
    <s v="1657"/>
    <s v="Skaun"/>
    <s v="2"/>
    <s v="Kvinner"/>
    <x v="0"/>
    <x v="0"/>
    <x v="7"/>
    <x v="39"/>
  </r>
  <r>
    <x v="14"/>
    <s v="16"/>
    <x v="14"/>
    <x v="313"/>
    <s v="1657"/>
    <s v="Skaun"/>
    <s v="2"/>
    <s v="Kvinner"/>
    <x v="1"/>
    <x v="1"/>
    <x v="7"/>
    <x v="39"/>
  </r>
  <r>
    <x v="14"/>
    <s v="16"/>
    <x v="14"/>
    <x v="313"/>
    <s v="1657"/>
    <s v="Skaun"/>
    <s v="2"/>
    <s v="Kvinner"/>
    <x v="2"/>
    <x v="2"/>
    <x v="7"/>
    <x v="19"/>
  </r>
  <r>
    <x v="14"/>
    <s v="16"/>
    <x v="14"/>
    <x v="313"/>
    <s v="1657"/>
    <s v="Skaun"/>
    <s v="2"/>
    <s v="Kvinner"/>
    <x v="3"/>
    <x v="3"/>
    <x v="7"/>
    <x v="7"/>
  </r>
  <r>
    <x v="14"/>
    <s v="16"/>
    <x v="14"/>
    <x v="313"/>
    <s v="1657"/>
    <s v="Skaun"/>
    <s v="2"/>
    <s v="Kvinner"/>
    <x v="4"/>
    <x v="4"/>
    <x v="7"/>
    <x v="0"/>
  </r>
  <r>
    <x v="14"/>
    <s v="16"/>
    <x v="14"/>
    <x v="313"/>
    <s v="1657"/>
    <s v="Skaun"/>
    <s v="2"/>
    <s v="Kvinner"/>
    <x v="5"/>
    <x v="5"/>
    <x v="7"/>
    <x v="23"/>
  </r>
  <r>
    <x v="14"/>
    <s v="16"/>
    <x v="14"/>
    <x v="313"/>
    <s v="1657"/>
    <s v="Skaun"/>
    <s v="1"/>
    <s v="Menn"/>
    <x v="0"/>
    <x v="0"/>
    <x v="7"/>
    <x v="23"/>
  </r>
  <r>
    <x v="14"/>
    <s v="16"/>
    <x v="14"/>
    <x v="313"/>
    <s v="1657"/>
    <s v="Skaun"/>
    <s v="1"/>
    <s v="Menn"/>
    <x v="1"/>
    <x v="1"/>
    <x v="7"/>
    <x v="23"/>
  </r>
  <r>
    <x v="14"/>
    <s v="16"/>
    <x v="14"/>
    <x v="313"/>
    <s v="1657"/>
    <s v="Skaun"/>
    <s v="1"/>
    <s v="Menn"/>
    <x v="2"/>
    <x v="2"/>
    <x v="7"/>
    <x v="6"/>
  </r>
  <r>
    <x v="14"/>
    <s v="16"/>
    <x v="14"/>
    <x v="313"/>
    <s v="1657"/>
    <s v="Skaun"/>
    <s v="1"/>
    <s v="Menn"/>
    <x v="3"/>
    <x v="3"/>
    <x v="7"/>
    <x v="3"/>
  </r>
  <r>
    <x v="14"/>
    <s v="16"/>
    <x v="14"/>
    <x v="313"/>
    <s v="1657"/>
    <s v="Skaun"/>
    <s v="1"/>
    <s v="Menn"/>
    <x v="4"/>
    <x v="4"/>
    <x v="7"/>
    <x v="55"/>
  </r>
  <r>
    <x v="14"/>
    <s v="16"/>
    <x v="14"/>
    <x v="313"/>
    <s v="1657"/>
    <s v="Skaun"/>
    <s v="1"/>
    <s v="Menn"/>
    <x v="5"/>
    <x v="5"/>
    <x v="7"/>
    <x v="40"/>
  </r>
  <r>
    <x v="14"/>
    <s v="16"/>
    <x v="14"/>
    <x v="314"/>
    <s v="1662"/>
    <s v="Klæbu"/>
    <s v="2"/>
    <s v="Kvinner"/>
    <x v="0"/>
    <x v="0"/>
    <x v="0"/>
    <x v="39"/>
  </r>
  <r>
    <x v="14"/>
    <s v="16"/>
    <x v="14"/>
    <x v="314"/>
    <s v="1662"/>
    <s v="Klæbu"/>
    <s v="2"/>
    <s v="Kvinner"/>
    <x v="1"/>
    <x v="1"/>
    <x v="0"/>
    <x v="39"/>
  </r>
  <r>
    <x v="14"/>
    <s v="16"/>
    <x v="14"/>
    <x v="314"/>
    <s v="1662"/>
    <s v="Klæbu"/>
    <s v="2"/>
    <s v="Kvinner"/>
    <x v="2"/>
    <x v="2"/>
    <x v="0"/>
    <x v="39"/>
  </r>
  <r>
    <x v="14"/>
    <s v="16"/>
    <x v="14"/>
    <x v="314"/>
    <s v="1662"/>
    <s v="Klæbu"/>
    <s v="2"/>
    <s v="Kvinner"/>
    <x v="3"/>
    <x v="3"/>
    <x v="0"/>
    <x v="19"/>
  </r>
  <r>
    <x v="14"/>
    <s v="16"/>
    <x v="14"/>
    <x v="314"/>
    <s v="1662"/>
    <s v="Klæbu"/>
    <s v="2"/>
    <s v="Kvinner"/>
    <x v="4"/>
    <x v="4"/>
    <x v="0"/>
    <x v="19"/>
  </r>
  <r>
    <x v="14"/>
    <s v="16"/>
    <x v="14"/>
    <x v="314"/>
    <s v="1662"/>
    <s v="Klæbu"/>
    <s v="2"/>
    <s v="Kvinner"/>
    <x v="5"/>
    <x v="5"/>
    <x v="0"/>
    <x v="1"/>
  </r>
  <r>
    <x v="14"/>
    <s v="16"/>
    <x v="14"/>
    <x v="314"/>
    <s v="1662"/>
    <s v="Klæbu"/>
    <s v="1"/>
    <s v="Menn"/>
    <x v="0"/>
    <x v="0"/>
    <x v="0"/>
    <x v="39"/>
  </r>
  <r>
    <x v="14"/>
    <s v="16"/>
    <x v="14"/>
    <x v="314"/>
    <s v="1662"/>
    <s v="Klæbu"/>
    <s v="1"/>
    <s v="Menn"/>
    <x v="1"/>
    <x v="1"/>
    <x v="0"/>
    <x v="39"/>
  </r>
  <r>
    <x v="14"/>
    <s v="16"/>
    <x v="14"/>
    <x v="314"/>
    <s v="1662"/>
    <s v="Klæbu"/>
    <s v="1"/>
    <s v="Menn"/>
    <x v="2"/>
    <x v="2"/>
    <x v="0"/>
    <x v="19"/>
  </r>
  <r>
    <x v="14"/>
    <s v="16"/>
    <x v="14"/>
    <x v="314"/>
    <s v="1662"/>
    <s v="Klæbu"/>
    <s v="1"/>
    <s v="Menn"/>
    <x v="3"/>
    <x v="3"/>
    <x v="0"/>
    <x v="15"/>
  </r>
  <r>
    <x v="14"/>
    <s v="16"/>
    <x v="14"/>
    <x v="314"/>
    <s v="1662"/>
    <s v="Klæbu"/>
    <s v="1"/>
    <s v="Menn"/>
    <x v="4"/>
    <x v="4"/>
    <x v="0"/>
    <x v="0"/>
  </r>
  <r>
    <x v="14"/>
    <s v="16"/>
    <x v="14"/>
    <x v="314"/>
    <s v="1662"/>
    <s v="Klæbu"/>
    <s v="1"/>
    <s v="Menn"/>
    <x v="5"/>
    <x v="5"/>
    <x v="0"/>
    <x v="5"/>
  </r>
  <r>
    <x v="14"/>
    <s v="16"/>
    <x v="14"/>
    <x v="314"/>
    <s v="1662"/>
    <s v="Klæbu"/>
    <s v="2"/>
    <s v="Kvinner"/>
    <x v="0"/>
    <x v="0"/>
    <x v="1"/>
    <x v="39"/>
  </r>
  <r>
    <x v="14"/>
    <s v="16"/>
    <x v="14"/>
    <x v="314"/>
    <s v="1662"/>
    <s v="Klæbu"/>
    <s v="2"/>
    <s v="Kvinner"/>
    <x v="1"/>
    <x v="1"/>
    <x v="1"/>
    <x v="39"/>
  </r>
  <r>
    <x v="14"/>
    <s v="16"/>
    <x v="14"/>
    <x v="314"/>
    <s v="1662"/>
    <s v="Klæbu"/>
    <s v="2"/>
    <s v="Kvinner"/>
    <x v="2"/>
    <x v="2"/>
    <x v="1"/>
    <x v="0"/>
  </r>
  <r>
    <x v="14"/>
    <s v="16"/>
    <x v="14"/>
    <x v="314"/>
    <s v="1662"/>
    <s v="Klæbu"/>
    <s v="2"/>
    <s v="Kvinner"/>
    <x v="3"/>
    <x v="3"/>
    <x v="1"/>
    <x v="1"/>
  </r>
  <r>
    <x v="14"/>
    <s v="16"/>
    <x v="14"/>
    <x v="314"/>
    <s v="1662"/>
    <s v="Klæbu"/>
    <s v="2"/>
    <s v="Kvinner"/>
    <x v="4"/>
    <x v="4"/>
    <x v="1"/>
    <x v="0"/>
  </r>
  <r>
    <x v="14"/>
    <s v="16"/>
    <x v="14"/>
    <x v="314"/>
    <s v="1662"/>
    <s v="Klæbu"/>
    <s v="2"/>
    <s v="Kvinner"/>
    <x v="5"/>
    <x v="5"/>
    <x v="1"/>
    <x v="1"/>
  </r>
  <r>
    <x v="14"/>
    <s v="16"/>
    <x v="14"/>
    <x v="314"/>
    <s v="1662"/>
    <s v="Klæbu"/>
    <s v="1"/>
    <s v="Menn"/>
    <x v="0"/>
    <x v="0"/>
    <x v="1"/>
    <x v="23"/>
  </r>
  <r>
    <x v="14"/>
    <s v="16"/>
    <x v="14"/>
    <x v="314"/>
    <s v="1662"/>
    <s v="Klæbu"/>
    <s v="1"/>
    <s v="Menn"/>
    <x v="1"/>
    <x v="1"/>
    <x v="1"/>
    <x v="23"/>
  </r>
  <r>
    <x v="14"/>
    <s v="16"/>
    <x v="14"/>
    <x v="314"/>
    <s v="1662"/>
    <s v="Klæbu"/>
    <s v="1"/>
    <s v="Menn"/>
    <x v="2"/>
    <x v="2"/>
    <x v="1"/>
    <x v="19"/>
  </r>
  <r>
    <x v="14"/>
    <s v="16"/>
    <x v="14"/>
    <x v="314"/>
    <s v="1662"/>
    <s v="Klæbu"/>
    <s v="1"/>
    <s v="Menn"/>
    <x v="3"/>
    <x v="3"/>
    <x v="1"/>
    <x v="21"/>
  </r>
  <r>
    <x v="14"/>
    <s v="16"/>
    <x v="14"/>
    <x v="314"/>
    <s v="1662"/>
    <s v="Klæbu"/>
    <s v="1"/>
    <s v="Menn"/>
    <x v="4"/>
    <x v="4"/>
    <x v="1"/>
    <x v="19"/>
  </r>
  <r>
    <x v="14"/>
    <s v="16"/>
    <x v="14"/>
    <x v="314"/>
    <s v="1662"/>
    <s v="Klæbu"/>
    <s v="1"/>
    <s v="Menn"/>
    <x v="5"/>
    <x v="5"/>
    <x v="1"/>
    <x v="12"/>
  </r>
  <r>
    <x v="14"/>
    <s v="16"/>
    <x v="14"/>
    <x v="314"/>
    <s v="1662"/>
    <s v="Klæbu"/>
    <s v="2"/>
    <s v="Kvinner"/>
    <x v="0"/>
    <x v="0"/>
    <x v="2"/>
    <x v="0"/>
  </r>
  <r>
    <x v="14"/>
    <s v="16"/>
    <x v="14"/>
    <x v="314"/>
    <s v="1662"/>
    <s v="Klæbu"/>
    <s v="2"/>
    <s v="Kvinner"/>
    <x v="1"/>
    <x v="1"/>
    <x v="2"/>
    <x v="23"/>
  </r>
  <r>
    <x v="14"/>
    <s v="16"/>
    <x v="14"/>
    <x v="314"/>
    <s v="1662"/>
    <s v="Klæbu"/>
    <s v="2"/>
    <s v="Kvinner"/>
    <x v="2"/>
    <x v="2"/>
    <x v="2"/>
    <x v="39"/>
  </r>
  <r>
    <x v="14"/>
    <s v="16"/>
    <x v="14"/>
    <x v="314"/>
    <s v="1662"/>
    <s v="Klæbu"/>
    <s v="2"/>
    <s v="Kvinner"/>
    <x v="3"/>
    <x v="3"/>
    <x v="2"/>
    <x v="19"/>
  </r>
  <r>
    <x v="14"/>
    <s v="16"/>
    <x v="14"/>
    <x v="314"/>
    <s v="1662"/>
    <s v="Klæbu"/>
    <s v="2"/>
    <s v="Kvinner"/>
    <x v="4"/>
    <x v="4"/>
    <x v="2"/>
    <x v="0"/>
  </r>
  <r>
    <x v="14"/>
    <s v="16"/>
    <x v="14"/>
    <x v="314"/>
    <s v="1662"/>
    <s v="Klæbu"/>
    <s v="2"/>
    <s v="Kvinner"/>
    <x v="5"/>
    <x v="5"/>
    <x v="2"/>
    <x v="0"/>
  </r>
  <r>
    <x v="14"/>
    <s v="16"/>
    <x v="14"/>
    <x v="314"/>
    <s v="1662"/>
    <s v="Klæbu"/>
    <s v="1"/>
    <s v="Menn"/>
    <x v="0"/>
    <x v="0"/>
    <x v="2"/>
    <x v="0"/>
  </r>
  <r>
    <x v="14"/>
    <s v="16"/>
    <x v="14"/>
    <x v="314"/>
    <s v="1662"/>
    <s v="Klæbu"/>
    <s v="1"/>
    <s v="Menn"/>
    <x v="1"/>
    <x v="1"/>
    <x v="2"/>
    <x v="23"/>
  </r>
  <r>
    <x v="14"/>
    <s v="16"/>
    <x v="14"/>
    <x v="314"/>
    <s v="1662"/>
    <s v="Klæbu"/>
    <s v="1"/>
    <s v="Menn"/>
    <x v="2"/>
    <x v="2"/>
    <x v="2"/>
    <x v="0"/>
  </r>
  <r>
    <x v="14"/>
    <s v="16"/>
    <x v="14"/>
    <x v="314"/>
    <s v="1662"/>
    <s v="Klæbu"/>
    <s v="1"/>
    <s v="Menn"/>
    <x v="3"/>
    <x v="3"/>
    <x v="2"/>
    <x v="36"/>
  </r>
  <r>
    <x v="14"/>
    <s v="16"/>
    <x v="14"/>
    <x v="314"/>
    <s v="1662"/>
    <s v="Klæbu"/>
    <s v="1"/>
    <s v="Menn"/>
    <x v="4"/>
    <x v="4"/>
    <x v="2"/>
    <x v="1"/>
  </r>
  <r>
    <x v="14"/>
    <s v="16"/>
    <x v="14"/>
    <x v="314"/>
    <s v="1662"/>
    <s v="Klæbu"/>
    <s v="1"/>
    <s v="Menn"/>
    <x v="5"/>
    <x v="5"/>
    <x v="2"/>
    <x v="5"/>
  </r>
  <r>
    <x v="14"/>
    <s v="16"/>
    <x v="14"/>
    <x v="314"/>
    <s v="1662"/>
    <s v="Klæbu"/>
    <s v="2"/>
    <s v="Kvinner"/>
    <x v="0"/>
    <x v="0"/>
    <x v="3"/>
    <x v="39"/>
  </r>
  <r>
    <x v="14"/>
    <s v="16"/>
    <x v="14"/>
    <x v="314"/>
    <s v="1662"/>
    <s v="Klæbu"/>
    <s v="2"/>
    <s v="Kvinner"/>
    <x v="1"/>
    <x v="1"/>
    <x v="3"/>
    <x v="0"/>
  </r>
  <r>
    <x v="14"/>
    <s v="16"/>
    <x v="14"/>
    <x v="314"/>
    <s v="1662"/>
    <s v="Klæbu"/>
    <s v="2"/>
    <s v="Kvinner"/>
    <x v="2"/>
    <x v="2"/>
    <x v="3"/>
    <x v="39"/>
  </r>
  <r>
    <x v="14"/>
    <s v="16"/>
    <x v="14"/>
    <x v="314"/>
    <s v="1662"/>
    <s v="Klæbu"/>
    <s v="2"/>
    <s v="Kvinner"/>
    <x v="3"/>
    <x v="3"/>
    <x v="3"/>
    <x v="19"/>
  </r>
  <r>
    <x v="14"/>
    <s v="16"/>
    <x v="14"/>
    <x v="314"/>
    <s v="1662"/>
    <s v="Klæbu"/>
    <s v="2"/>
    <s v="Kvinner"/>
    <x v="4"/>
    <x v="4"/>
    <x v="3"/>
    <x v="23"/>
  </r>
  <r>
    <x v="14"/>
    <s v="16"/>
    <x v="14"/>
    <x v="314"/>
    <s v="1662"/>
    <s v="Klæbu"/>
    <s v="2"/>
    <s v="Kvinner"/>
    <x v="5"/>
    <x v="5"/>
    <x v="3"/>
    <x v="0"/>
  </r>
  <r>
    <x v="14"/>
    <s v="16"/>
    <x v="14"/>
    <x v="314"/>
    <s v="1662"/>
    <s v="Klæbu"/>
    <s v="1"/>
    <s v="Menn"/>
    <x v="0"/>
    <x v="0"/>
    <x v="3"/>
    <x v="39"/>
  </r>
  <r>
    <x v="14"/>
    <s v="16"/>
    <x v="14"/>
    <x v="314"/>
    <s v="1662"/>
    <s v="Klæbu"/>
    <s v="1"/>
    <s v="Menn"/>
    <x v="1"/>
    <x v="1"/>
    <x v="3"/>
    <x v="39"/>
  </r>
  <r>
    <x v="14"/>
    <s v="16"/>
    <x v="14"/>
    <x v="314"/>
    <s v="1662"/>
    <s v="Klæbu"/>
    <s v="1"/>
    <s v="Menn"/>
    <x v="2"/>
    <x v="2"/>
    <x v="3"/>
    <x v="39"/>
  </r>
  <r>
    <x v="14"/>
    <s v="16"/>
    <x v="14"/>
    <x v="314"/>
    <s v="1662"/>
    <s v="Klæbu"/>
    <s v="1"/>
    <s v="Menn"/>
    <x v="3"/>
    <x v="3"/>
    <x v="3"/>
    <x v="2"/>
  </r>
  <r>
    <x v="14"/>
    <s v="16"/>
    <x v="14"/>
    <x v="314"/>
    <s v="1662"/>
    <s v="Klæbu"/>
    <s v="1"/>
    <s v="Menn"/>
    <x v="4"/>
    <x v="4"/>
    <x v="3"/>
    <x v="1"/>
  </r>
  <r>
    <x v="14"/>
    <s v="16"/>
    <x v="14"/>
    <x v="314"/>
    <s v="1662"/>
    <s v="Klæbu"/>
    <s v="1"/>
    <s v="Menn"/>
    <x v="5"/>
    <x v="5"/>
    <x v="3"/>
    <x v="12"/>
  </r>
  <r>
    <x v="14"/>
    <s v="16"/>
    <x v="14"/>
    <x v="314"/>
    <s v="1662"/>
    <s v="Klæbu"/>
    <s v="2"/>
    <s v="Kvinner"/>
    <x v="0"/>
    <x v="0"/>
    <x v="4"/>
    <x v="23"/>
  </r>
  <r>
    <x v="14"/>
    <s v="16"/>
    <x v="14"/>
    <x v="314"/>
    <s v="1662"/>
    <s v="Klæbu"/>
    <s v="2"/>
    <s v="Kvinner"/>
    <x v="1"/>
    <x v="1"/>
    <x v="4"/>
    <x v="0"/>
  </r>
  <r>
    <x v="14"/>
    <s v="16"/>
    <x v="14"/>
    <x v="314"/>
    <s v="1662"/>
    <s v="Klæbu"/>
    <s v="2"/>
    <s v="Kvinner"/>
    <x v="2"/>
    <x v="2"/>
    <x v="4"/>
    <x v="39"/>
  </r>
  <r>
    <x v="14"/>
    <s v="16"/>
    <x v="14"/>
    <x v="314"/>
    <s v="1662"/>
    <s v="Klæbu"/>
    <s v="2"/>
    <s v="Kvinner"/>
    <x v="3"/>
    <x v="3"/>
    <x v="4"/>
    <x v="0"/>
  </r>
  <r>
    <x v="14"/>
    <s v="16"/>
    <x v="14"/>
    <x v="314"/>
    <s v="1662"/>
    <s v="Klæbu"/>
    <s v="2"/>
    <s v="Kvinner"/>
    <x v="4"/>
    <x v="4"/>
    <x v="4"/>
    <x v="0"/>
  </r>
  <r>
    <x v="14"/>
    <s v="16"/>
    <x v="14"/>
    <x v="314"/>
    <s v="1662"/>
    <s v="Klæbu"/>
    <s v="2"/>
    <s v="Kvinner"/>
    <x v="5"/>
    <x v="5"/>
    <x v="4"/>
    <x v="1"/>
  </r>
  <r>
    <x v="14"/>
    <s v="16"/>
    <x v="14"/>
    <x v="314"/>
    <s v="1662"/>
    <s v="Klæbu"/>
    <s v="1"/>
    <s v="Menn"/>
    <x v="0"/>
    <x v="0"/>
    <x v="4"/>
    <x v="39"/>
  </r>
  <r>
    <x v="14"/>
    <s v="16"/>
    <x v="14"/>
    <x v="314"/>
    <s v="1662"/>
    <s v="Klæbu"/>
    <s v="1"/>
    <s v="Menn"/>
    <x v="1"/>
    <x v="1"/>
    <x v="4"/>
    <x v="23"/>
  </r>
  <r>
    <x v="14"/>
    <s v="16"/>
    <x v="14"/>
    <x v="314"/>
    <s v="1662"/>
    <s v="Klæbu"/>
    <s v="1"/>
    <s v="Menn"/>
    <x v="2"/>
    <x v="2"/>
    <x v="4"/>
    <x v="23"/>
  </r>
  <r>
    <x v="14"/>
    <s v="16"/>
    <x v="14"/>
    <x v="314"/>
    <s v="1662"/>
    <s v="Klæbu"/>
    <s v="1"/>
    <s v="Menn"/>
    <x v="3"/>
    <x v="3"/>
    <x v="4"/>
    <x v="36"/>
  </r>
  <r>
    <x v="14"/>
    <s v="16"/>
    <x v="14"/>
    <x v="314"/>
    <s v="1662"/>
    <s v="Klæbu"/>
    <s v="1"/>
    <s v="Menn"/>
    <x v="4"/>
    <x v="4"/>
    <x v="4"/>
    <x v="19"/>
  </r>
  <r>
    <x v="14"/>
    <s v="16"/>
    <x v="14"/>
    <x v="314"/>
    <s v="1662"/>
    <s v="Klæbu"/>
    <s v="1"/>
    <s v="Menn"/>
    <x v="5"/>
    <x v="5"/>
    <x v="4"/>
    <x v="19"/>
  </r>
  <r>
    <x v="14"/>
    <s v="16"/>
    <x v="14"/>
    <x v="314"/>
    <s v="1662"/>
    <s v="Klæbu"/>
    <s v="2"/>
    <s v="Kvinner"/>
    <x v="0"/>
    <x v="0"/>
    <x v="5"/>
    <x v="39"/>
  </r>
  <r>
    <x v="14"/>
    <s v="16"/>
    <x v="14"/>
    <x v="314"/>
    <s v="1662"/>
    <s v="Klæbu"/>
    <s v="2"/>
    <s v="Kvinner"/>
    <x v="1"/>
    <x v="1"/>
    <x v="5"/>
    <x v="1"/>
  </r>
  <r>
    <x v="14"/>
    <s v="16"/>
    <x v="14"/>
    <x v="314"/>
    <s v="1662"/>
    <s v="Klæbu"/>
    <s v="2"/>
    <s v="Kvinner"/>
    <x v="2"/>
    <x v="2"/>
    <x v="5"/>
    <x v="23"/>
  </r>
  <r>
    <x v="14"/>
    <s v="16"/>
    <x v="14"/>
    <x v="314"/>
    <s v="1662"/>
    <s v="Klæbu"/>
    <s v="2"/>
    <s v="Kvinner"/>
    <x v="3"/>
    <x v="3"/>
    <x v="5"/>
    <x v="23"/>
  </r>
  <r>
    <x v="14"/>
    <s v="16"/>
    <x v="14"/>
    <x v="314"/>
    <s v="1662"/>
    <s v="Klæbu"/>
    <s v="2"/>
    <s v="Kvinner"/>
    <x v="4"/>
    <x v="4"/>
    <x v="5"/>
    <x v="0"/>
  </r>
  <r>
    <x v="14"/>
    <s v="16"/>
    <x v="14"/>
    <x v="314"/>
    <s v="1662"/>
    <s v="Klæbu"/>
    <s v="2"/>
    <s v="Kvinner"/>
    <x v="5"/>
    <x v="5"/>
    <x v="5"/>
    <x v="19"/>
  </r>
  <r>
    <x v="14"/>
    <s v="16"/>
    <x v="14"/>
    <x v="314"/>
    <s v="1662"/>
    <s v="Klæbu"/>
    <s v="1"/>
    <s v="Menn"/>
    <x v="0"/>
    <x v="0"/>
    <x v="5"/>
    <x v="39"/>
  </r>
  <r>
    <x v="14"/>
    <s v="16"/>
    <x v="14"/>
    <x v="314"/>
    <s v="1662"/>
    <s v="Klæbu"/>
    <s v="1"/>
    <s v="Menn"/>
    <x v="1"/>
    <x v="1"/>
    <x v="5"/>
    <x v="39"/>
  </r>
  <r>
    <x v="14"/>
    <s v="16"/>
    <x v="14"/>
    <x v="314"/>
    <s v="1662"/>
    <s v="Klæbu"/>
    <s v="1"/>
    <s v="Menn"/>
    <x v="2"/>
    <x v="2"/>
    <x v="5"/>
    <x v="23"/>
  </r>
  <r>
    <x v="14"/>
    <s v="16"/>
    <x v="14"/>
    <x v="314"/>
    <s v="1662"/>
    <s v="Klæbu"/>
    <s v="1"/>
    <s v="Menn"/>
    <x v="3"/>
    <x v="3"/>
    <x v="5"/>
    <x v="21"/>
  </r>
  <r>
    <x v="14"/>
    <s v="16"/>
    <x v="14"/>
    <x v="314"/>
    <s v="1662"/>
    <s v="Klæbu"/>
    <s v="1"/>
    <s v="Menn"/>
    <x v="4"/>
    <x v="4"/>
    <x v="5"/>
    <x v="12"/>
  </r>
  <r>
    <x v="14"/>
    <s v="16"/>
    <x v="14"/>
    <x v="314"/>
    <s v="1662"/>
    <s v="Klæbu"/>
    <s v="1"/>
    <s v="Menn"/>
    <x v="5"/>
    <x v="5"/>
    <x v="5"/>
    <x v="23"/>
  </r>
  <r>
    <x v="14"/>
    <s v="16"/>
    <x v="14"/>
    <x v="314"/>
    <s v="1662"/>
    <s v="Klæbu"/>
    <s v="2"/>
    <s v="Kvinner"/>
    <x v="0"/>
    <x v="0"/>
    <x v="6"/>
    <x v="39"/>
  </r>
  <r>
    <x v="14"/>
    <s v="16"/>
    <x v="14"/>
    <x v="314"/>
    <s v="1662"/>
    <s v="Klæbu"/>
    <s v="2"/>
    <s v="Kvinner"/>
    <x v="1"/>
    <x v="1"/>
    <x v="6"/>
    <x v="23"/>
  </r>
  <r>
    <x v="14"/>
    <s v="16"/>
    <x v="14"/>
    <x v="314"/>
    <s v="1662"/>
    <s v="Klæbu"/>
    <s v="2"/>
    <s v="Kvinner"/>
    <x v="2"/>
    <x v="2"/>
    <x v="6"/>
    <x v="0"/>
  </r>
  <r>
    <x v="14"/>
    <s v="16"/>
    <x v="14"/>
    <x v="314"/>
    <s v="1662"/>
    <s v="Klæbu"/>
    <s v="2"/>
    <s v="Kvinner"/>
    <x v="3"/>
    <x v="3"/>
    <x v="6"/>
    <x v="1"/>
  </r>
  <r>
    <x v="14"/>
    <s v="16"/>
    <x v="14"/>
    <x v="314"/>
    <s v="1662"/>
    <s v="Klæbu"/>
    <s v="2"/>
    <s v="Kvinner"/>
    <x v="4"/>
    <x v="4"/>
    <x v="6"/>
    <x v="0"/>
  </r>
  <r>
    <x v="14"/>
    <s v="16"/>
    <x v="14"/>
    <x v="314"/>
    <s v="1662"/>
    <s v="Klæbu"/>
    <s v="2"/>
    <s v="Kvinner"/>
    <x v="5"/>
    <x v="5"/>
    <x v="6"/>
    <x v="19"/>
  </r>
  <r>
    <x v="14"/>
    <s v="16"/>
    <x v="14"/>
    <x v="314"/>
    <s v="1662"/>
    <s v="Klæbu"/>
    <s v="1"/>
    <s v="Menn"/>
    <x v="0"/>
    <x v="0"/>
    <x v="6"/>
    <x v="39"/>
  </r>
  <r>
    <x v="14"/>
    <s v="16"/>
    <x v="14"/>
    <x v="314"/>
    <s v="1662"/>
    <s v="Klæbu"/>
    <s v="1"/>
    <s v="Menn"/>
    <x v="1"/>
    <x v="1"/>
    <x v="6"/>
    <x v="39"/>
  </r>
  <r>
    <x v="14"/>
    <s v="16"/>
    <x v="14"/>
    <x v="314"/>
    <s v="1662"/>
    <s v="Klæbu"/>
    <s v="1"/>
    <s v="Menn"/>
    <x v="2"/>
    <x v="2"/>
    <x v="6"/>
    <x v="0"/>
  </r>
  <r>
    <x v="14"/>
    <s v="16"/>
    <x v="14"/>
    <x v="314"/>
    <s v="1662"/>
    <s v="Klæbu"/>
    <s v="1"/>
    <s v="Menn"/>
    <x v="3"/>
    <x v="3"/>
    <x v="6"/>
    <x v="21"/>
  </r>
  <r>
    <x v="14"/>
    <s v="16"/>
    <x v="14"/>
    <x v="314"/>
    <s v="1662"/>
    <s v="Klæbu"/>
    <s v="1"/>
    <s v="Menn"/>
    <x v="4"/>
    <x v="4"/>
    <x v="6"/>
    <x v="5"/>
  </r>
  <r>
    <x v="14"/>
    <s v="16"/>
    <x v="14"/>
    <x v="314"/>
    <s v="1662"/>
    <s v="Klæbu"/>
    <s v="1"/>
    <s v="Menn"/>
    <x v="5"/>
    <x v="5"/>
    <x v="6"/>
    <x v="23"/>
  </r>
  <r>
    <x v="14"/>
    <s v="16"/>
    <x v="14"/>
    <x v="314"/>
    <s v="1662"/>
    <s v="Klæbu"/>
    <s v="2"/>
    <s v="Kvinner"/>
    <x v="0"/>
    <x v="0"/>
    <x v="7"/>
    <x v="39"/>
  </r>
  <r>
    <x v="14"/>
    <s v="16"/>
    <x v="14"/>
    <x v="314"/>
    <s v="1662"/>
    <s v="Klæbu"/>
    <s v="2"/>
    <s v="Kvinner"/>
    <x v="1"/>
    <x v="1"/>
    <x v="7"/>
    <x v="39"/>
  </r>
  <r>
    <x v="14"/>
    <s v="16"/>
    <x v="14"/>
    <x v="314"/>
    <s v="1662"/>
    <s v="Klæbu"/>
    <s v="2"/>
    <s v="Kvinner"/>
    <x v="2"/>
    <x v="2"/>
    <x v="7"/>
    <x v="1"/>
  </r>
  <r>
    <x v="14"/>
    <s v="16"/>
    <x v="14"/>
    <x v="314"/>
    <s v="1662"/>
    <s v="Klæbu"/>
    <s v="2"/>
    <s v="Kvinner"/>
    <x v="3"/>
    <x v="3"/>
    <x v="7"/>
    <x v="23"/>
  </r>
  <r>
    <x v="14"/>
    <s v="16"/>
    <x v="14"/>
    <x v="314"/>
    <s v="1662"/>
    <s v="Klæbu"/>
    <s v="2"/>
    <s v="Kvinner"/>
    <x v="4"/>
    <x v="4"/>
    <x v="7"/>
    <x v="23"/>
  </r>
  <r>
    <x v="14"/>
    <s v="16"/>
    <x v="14"/>
    <x v="314"/>
    <s v="1662"/>
    <s v="Klæbu"/>
    <s v="2"/>
    <s v="Kvinner"/>
    <x v="5"/>
    <x v="5"/>
    <x v="7"/>
    <x v="0"/>
  </r>
  <r>
    <x v="14"/>
    <s v="16"/>
    <x v="14"/>
    <x v="314"/>
    <s v="1662"/>
    <s v="Klæbu"/>
    <s v="1"/>
    <s v="Menn"/>
    <x v="0"/>
    <x v="0"/>
    <x v="7"/>
    <x v="39"/>
  </r>
  <r>
    <x v="14"/>
    <s v="16"/>
    <x v="14"/>
    <x v="314"/>
    <s v="1662"/>
    <s v="Klæbu"/>
    <s v="1"/>
    <s v="Menn"/>
    <x v="1"/>
    <x v="1"/>
    <x v="7"/>
    <x v="39"/>
  </r>
  <r>
    <x v="14"/>
    <s v="16"/>
    <x v="14"/>
    <x v="314"/>
    <s v="1662"/>
    <s v="Klæbu"/>
    <s v="1"/>
    <s v="Menn"/>
    <x v="2"/>
    <x v="2"/>
    <x v="7"/>
    <x v="0"/>
  </r>
  <r>
    <x v="14"/>
    <s v="16"/>
    <x v="14"/>
    <x v="314"/>
    <s v="1662"/>
    <s v="Klæbu"/>
    <s v="1"/>
    <s v="Menn"/>
    <x v="3"/>
    <x v="3"/>
    <x v="7"/>
    <x v="13"/>
  </r>
  <r>
    <x v="14"/>
    <s v="16"/>
    <x v="14"/>
    <x v="314"/>
    <s v="1662"/>
    <s v="Klæbu"/>
    <s v="1"/>
    <s v="Menn"/>
    <x v="4"/>
    <x v="4"/>
    <x v="7"/>
    <x v="6"/>
  </r>
  <r>
    <x v="14"/>
    <s v="16"/>
    <x v="14"/>
    <x v="314"/>
    <s v="1662"/>
    <s v="Klæbu"/>
    <s v="1"/>
    <s v="Menn"/>
    <x v="5"/>
    <x v="5"/>
    <x v="7"/>
    <x v="39"/>
  </r>
  <r>
    <x v="14"/>
    <s v="16"/>
    <x v="14"/>
    <x v="315"/>
    <s v="1663"/>
    <s v="Malvik"/>
    <s v="2"/>
    <s v="Kvinner"/>
    <x v="0"/>
    <x v="0"/>
    <x v="0"/>
    <x v="23"/>
  </r>
  <r>
    <x v="14"/>
    <s v="16"/>
    <x v="14"/>
    <x v="315"/>
    <s v="1663"/>
    <s v="Malvik"/>
    <s v="2"/>
    <s v="Kvinner"/>
    <x v="1"/>
    <x v="1"/>
    <x v="0"/>
    <x v="39"/>
  </r>
  <r>
    <x v="14"/>
    <s v="16"/>
    <x v="14"/>
    <x v="315"/>
    <s v="1663"/>
    <s v="Malvik"/>
    <s v="2"/>
    <s v="Kvinner"/>
    <x v="2"/>
    <x v="2"/>
    <x v="0"/>
    <x v="1"/>
  </r>
  <r>
    <x v="14"/>
    <s v="16"/>
    <x v="14"/>
    <x v="315"/>
    <s v="1663"/>
    <s v="Malvik"/>
    <s v="2"/>
    <s v="Kvinner"/>
    <x v="3"/>
    <x v="3"/>
    <x v="0"/>
    <x v="1"/>
  </r>
  <r>
    <x v="14"/>
    <s v="16"/>
    <x v="14"/>
    <x v="315"/>
    <s v="1663"/>
    <s v="Malvik"/>
    <s v="2"/>
    <s v="Kvinner"/>
    <x v="4"/>
    <x v="4"/>
    <x v="0"/>
    <x v="5"/>
  </r>
  <r>
    <x v="14"/>
    <s v="16"/>
    <x v="14"/>
    <x v="315"/>
    <s v="1663"/>
    <s v="Malvik"/>
    <s v="2"/>
    <s v="Kvinner"/>
    <x v="5"/>
    <x v="5"/>
    <x v="0"/>
    <x v="23"/>
  </r>
  <r>
    <x v="14"/>
    <s v="16"/>
    <x v="14"/>
    <x v="315"/>
    <s v="1663"/>
    <s v="Malvik"/>
    <s v="1"/>
    <s v="Menn"/>
    <x v="0"/>
    <x v="0"/>
    <x v="0"/>
    <x v="23"/>
  </r>
  <r>
    <x v="14"/>
    <s v="16"/>
    <x v="14"/>
    <x v="315"/>
    <s v="1663"/>
    <s v="Malvik"/>
    <s v="1"/>
    <s v="Menn"/>
    <x v="1"/>
    <x v="1"/>
    <x v="0"/>
    <x v="1"/>
  </r>
  <r>
    <x v="14"/>
    <s v="16"/>
    <x v="14"/>
    <x v="315"/>
    <s v="1663"/>
    <s v="Malvik"/>
    <s v="1"/>
    <s v="Menn"/>
    <x v="2"/>
    <x v="2"/>
    <x v="0"/>
    <x v="12"/>
  </r>
  <r>
    <x v="14"/>
    <s v="16"/>
    <x v="14"/>
    <x v="315"/>
    <s v="1663"/>
    <s v="Malvik"/>
    <s v="1"/>
    <s v="Menn"/>
    <x v="3"/>
    <x v="3"/>
    <x v="0"/>
    <x v="24"/>
  </r>
  <r>
    <x v="14"/>
    <s v="16"/>
    <x v="14"/>
    <x v="315"/>
    <s v="1663"/>
    <s v="Malvik"/>
    <s v="1"/>
    <s v="Menn"/>
    <x v="4"/>
    <x v="4"/>
    <x v="0"/>
    <x v="6"/>
  </r>
  <r>
    <x v="14"/>
    <s v="16"/>
    <x v="14"/>
    <x v="315"/>
    <s v="1663"/>
    <s v="Malvik"/>
    <s v="1"/>
    <s v="Menn"/>
    <x v="5"/>
    <x v="5"/>
    <x v="0"/>
    <x v="15"/>
  </r>
  <r>
    <x v="14"/>
    <s v="16"/>
    <x v="14"/>
    <x v="315"/>
    <s v="1663"/>
    <s v="Malvik"/>
    <s v="2"/>
    <s v="Kvinner"/>
    <x v="0"/>
    <x v="0"/>
    <x v="1"/>
    <x v="39"/>
  </r>
  <r>
    <x v="14"/>
    <s v="16"/>
    <x v="14"/>
    <x v="315"/>
    <s v="1663"/>
    <s v="Malvik"/>
    <s v="2"/>
    <s v="Kvinner"/>
    <x v="1"/>
    <x v="1"/>
    <x v="1"/>
    <x v="23"/>
  </r>
  <r>
    <x v="14"/>
    <s v="16"/>
    <x v="14"/>
    <x v="315"/>
    <s v="1663"/>
    <s v="Malvik"/>
    <s v="2"/>
    <s v="Kvinner"/>
    <x v="2"/>
    <x v="2"/>
    <x v="1"/>
    <x v="1"/>
  </r>
  <r>
    <x v="14"/>
    <s v="16"/>
    <x v="14"/>
    <x v="315"/>
    <s v="1663"/>
    <s v="Malvik"/>
    <s v="2"/>
    <s v="Kvinner"/>
    <x v="3"/>
    <x v="3"/>
    <x v="1"/>
    <x v="0"/>
  </r>
  <r>
    <x v="14"/>
    <s v="16"/>
    <x v="14"/>
    <x v="315"/>
    <s v="1663"/>
    <s v="Malvik"/>
    <s v="2"/>
    <s v="Kvinner"/>
    <x v="4"/>
    <x v="4"/>
    <x v="1"/>
    <x v="7"/>
  </r>
  <r>
    <x v="14"/>
    <s v="16"/>
    <x v="14"/>
    <x v="315"/>
    <s v="1663"/>
    <s v="Malvik"/>
    <s v="2"/>
    <s v="Kvinner"/>
    <x v="5"/>
    <x v="5"/>
    <x v="1"/>
    <x v="39"/>
  </r>
  <r>
    <x v="14"/>
    <s v="16"/>
    <x v="14"/>
    <x v="315"/>
    <s v="1663"/>
    <s v="Malvik"/>
    <s v="1"/>
    <s v="Menn"/>
    <x v="0"/>
    <x v="0"/>
    <x v="1"/>
    <x v="0"/>
  </r>
  <r>
    <x v="14"/>
    <s v="16"/>
    <x v="14"/>
    <x v="315"/>
    <s v="1663"/>
    <s v="Malvik"/>
    <s v="1"/>
    <s v="Menn"/>
    <x v="1"/>
    <x v="1"/>
    <x v="1"/>
    <x v="23"/>
  </r>
  <r>
    <x v="14"/>
    <s v="16"/>
    <x v="14"/>
    <x v="315"/>
    <s v="1663"/>
    <s v="Malvik"/>
    <s v="1"/>
    <s v="Menn"/>
    <x v="2"/>
    <x v="2"/>
    <x v="1"/>
    <x v="12"/>
  </r>
  <r>
    <x v="14"/>
    <s v="16"/>
    <x v="14"/>
    <x v="315"/>
    <s v="1663"/>
    <s v="Malvik"/>
    <s v="1"/>
    <s v="Menn"/>
    <x v="3"/>
    <x v="3"/>
    <x v="1"/>
    <x v="40"/>
  </r>
  <r>
    <x v="14"/>
    <s v="16"/>
    <x v="14"/>
    <x v="315"/>
    <s v="1663"/>
    <s v="Malvik"/>
    <s v="1"/>
    <s v="Menn"/>
    <x v="4"/>
    <x v="4"/>
    <x v="1"/>
    <x v="13"/>
  </r>
  <r>
    <x v="14"/>
    <s v="16"/>
    <x v="14"/>
    <x v="315"/>
    <s v="1663"/>
    <s v="Malvik"/>
    <s v="1"/>
    <s v="Menn"/>
    <x v="5"/>
    <x v="5"/>
    <x v="1"/>
    <x v="21"/>
  </r>
  <r>
    <x v="14"/>
    <s v="16"/>
    <x v="14"/>
    <x v="315"/>
    <s v="1663"/>
    <s v="Malvik"/>
    <s v="2"/>
    <s v="Kvinner"/>
    <x v="0"/>
    <x v="0"/>
    <x v="2"/>
    <x v="0"/>
  </r>
  <r>
    <x v="14"/>
    <s v="16"/>
    <x v="14"/>
    <x v="315"/>
    <s v="1663"/>
    <s v="Malvik"/>
    <s v="2"/>
    <s v="Kvinner"/>
    <x v="1"/>
    <x v="1"/>
    <x v="2"/>
    <x v="23"/>
  </r>
  <r>
    <x v="14"/>
    <s v="16"/>
    <x v="14"/>
    <x v="315"/>
    <s v="1663"/>
    <s v="Malvik"/>
    <s v="2"/>
    <s v="Kvinner"/>
    <x v="2"/>
    <x v="2"/>
    <x v="2"/>
    <x v="0"/>
  </r>
  <r>
    <x v="14"/>
    <s v="16"/>
    <x v="14"/>
    <x v="315"/>
    <s v="1663"/>
    <s v="Malvik"/>
    <s v="2"/>
    <s v="Kvinner"/>
    <x v="3"/>
    <x v="3"/>
    <x v="2"/>
    <x v="39"/>
  </r>
  <r>
    <x v="14"/>
    <s v="16"/>
    <x v="14"/>
    <x v="315"/>
    <s v="1663"/>
    <s v="Malvik"/>
    <s v="2"/>
    <s v="Kvinner"/>
    <x v="4"/>
    <x v="4"/>
    <x v="2"/>
    <x v="13"/>
  </r>
  <r>
    <x v="14"/>
    <s v="16"/>
    <x v="14"/>
    <x v="315"/>
    <s v="1663"/>
    <s v="Malvik"/>
    <s v="2"/>
    <s v="Kvinner"/>
    <x v="5"/>
    <x v="5"/>
    <x v="2"/>
    <x v="0"/>
  </r>
  <r>
    <x v="14"/>
    <s v="16"/>
    <x v="14"/>
    <x v="315"/>
    <s v="1663"/>
    <s v="Malvik"/>
    <s v="1"/>
    <s v="Menn"/>
    <x v="0"/>
    <x v="0"/>
    <x v="2"/>
    <x v="1"/>
  </r>
  <r>
    <x v="14"/>
    <s v="16"/>
    <x v="14"/>
    <x v="315"/>
    <s v="1663"/>
    <s v="Malvik"/>
    <s v="1"/>
    <s v="Menn"/>
    <x v="1"/>
    <x v="1"/>
    <x v="2"/>
    <x v="23"/>
  </r>
  <r>
    <x v="14"/>
    <s v="16"/>
    <x v="14"/>
    <x v="315"/>
    <s v="1663"/>
    <s v="Malvik"/>
    <s v="1"/>
    <s v="Menn"/>
    <x v="2"/>
    <x v="2"/>
    <x v="2"/>
    <x v="1"/>
  </r>
  <r>
    <x v="14"/>
    <s v="16"/>
    <x v="14"/>
    <x v="315"/>
    <s v="1663"/>
    <s v="Malvik"/>
    <s v="1"/>
    <s v="Menn"/>
    <x v="3"/>
    <x v="3"/>
    <x v="2"/>
    <x v="40"/>
  </r>
  <r>
    <x v="14"/>
    <s v="16"/>
    <x v="14"/>
    <x v="315"/>
    <s v="1663"/>
    <s v="Malvik"/>
    <s v="1"/>
    <s v="Menn"/>
    <x v="4"/>
    <x v="4"/>
    <x v="2"/>
    <x v="15"/>
  </r>
  <r>
    <x v="14"/>
    <s v="16"/>
    <x v="14"/>
    <x v="315"/>
    <s v="1663"/>
    <s v="Malvik"/>
    <s v="1"/>
    <s v="Menn"/>
    <x v="5"/>
    <x v="5"/>
    <x v="2"/>
    <x v="7"/>
  </r>
  <r>
    <x v="14"/>
    <s v="16"/>
    <x v="14"/>
    <x v="315"/>
    <s v="1663"/>
    <s v="Malvik"/>
    <s v="2"/>
    <s v="Kvinner"/>
    <x v="0"/>
    <x v="0"/>
    <x v="3"/>
    <x v="23"/>
  </r>
  <r>
    <x v="14"/>
    <s v="16"/>
    <x v="14"/>
    <x v="315"/>
    <s v="1663"/>
    <s v="Malvik"/>
    <s v="2"/>
    <s v="Kvinner"/>
    <x v="1"/>
    <x v="1"/>
    <x v="3"/>
    <x v="23"/>
  </r>
  <r>
    <x v="14"/>
    <s v="16"/>
    <x v="14"/>
    <x v="315"/>
    <s v="1663"/>
    <s v="Malvik"/>
    <s v="2"/>
    <s v="Kvinner"/>
    <x v="2"/>
    <x v="2"/>
    <x v="3"/>
    <x v="23"/>
  </r>
  <r>
    <x v="14"/>
    <s v="16"/>
    <x v="14"/>
    <x v="315"/>
    <s v="1663"/>
    <s v="Malvik"/>
    <s v="2"/>
    <s v="Kvinner"/>
    <x v="3"/>
    <x v="3"/>
    <x v="3"/>
    <x v="39"/>
  </r>
  <r>
    <x v="14"/>
    <s v="16"/>
    <x v="14"/>
    <x v="315"/>
    <s v="1663"/>
    <s v="Malvik"/>
    <s v="2"/>
    <s v="Kvinner"/>
    <x v="4"/>
    <x v="4"/>
    <x v="3"/>
    <x v="7"/>
  </r>
  <r>
    <x v="14"/>
    <s v="16"/>
    <x v="14"/>
    <x v="315"/>
    <s v="1663"/>
    <s v="Malvik"/>
    <s v="2"/>
    <s v="Kvinner"/>
    <x v="5"/>
    <x v="5"/>
    <x v="3"/>
    <x v="0"/>
  </r>
  <r>
    <x v="14"/>
    <s v="16"/>
    <x v="14"/>
    <x v="315"/>
    <s v="1663"/>
    <s v="Malvik"/>
    <s v="1"/>
    <s v="Menn"/>
    <x v="0"/>
    <x v="0"/>
    <x v="3"/>
    <x v="23"/>
  </r>
  <r>
    <x v="14"/>
    <s v="16"/>
    <x v="14"/>
    <x v="315"/>
    <s v="1663"/>
    <s v="Malvik"/>
    <s v="1"/>
    <s v="Menn"/>
    <x v="1"/>
    <x v="1"/>
    <x v="3"/>
    <x v="23"/>
  </r>
  <r>
    <x v="14"/>
    <s v="16"/>
    <x v="14"/>
    <x v="315"/>
    <s v="1663"/>
    <s v="Malvik"/>
    <s v="1"/>
    <s v="Menn"/>
    <x v="2"/>
    <x v="2"/>
    <x v="3"/>
    <x v="19"/>
  </r>
  <r>
    <x v="14"/>
    <s v="16"/>
    <x v="14"/>
    <x v="315"/>
    <s v="1663"/>
    <s v="Malvik"/>
    <s v="1"/>
    <s v="Menn"/>
    <x v="3"/>
    <x v="3"/>
    <x v="3"/>
    <x v="3"/>
  </r>
  <r>
    <x v="14"/>
    <s v="16"/>
    <x v="14"/>
    <x v="315"/>
    <s v="1663"/>
    <s v="Malvik"/>
    <s v="1"/>
    <s v="Menn"/>
    <x v="4"/>
    <x v="4"/>
    <x v="3"/>
    <x v="6"/>
  </r>
  <r>
    <x v="14"/>
    <s v="16"/>
    <x v="14"/>
    <x v="315"/>
    <s v="1663"/>
    <s v="Malvik"/>
    <s v="1"/>
    <s v="Menn"/>
    <x v="5"/>
    <x v="5"/>
    <x v="3"/>
    <x v="7"/>
  </r>
  <r>
    <x v="14"/>
    <s v="16"/>
    <x v="14"/>
    <x v="315"/>
    <s v="1663"/>
    <s v="Malvik"/>
    <s v="2"/>
    <s v="Kvinner"/>
    <x v="0"/>
    <x v="0"/>
    <x v="4"/>
    <x v="39"/>
  </r>
  <r>
    <x v="14"/>
    <s v="16"/>
    <x v="14"/>
    <x v="315"/>
    <s v="1663"/>
    <s v="Malvik"/>
    <s v="2"/>
    <s v="Kvinner"/>
    <x v="1"/>
    <x v="1"/>
    <x v="4"/>
    <x v="39"/>
  </r>
  <r>
    <x v="14"/>
    <s v="16"/>
    <x v="14"/>
    <x v="315"/>
    <s v="1663"/>
    <s v="Malvik"/>
    <s v="2"/>
    <s v="Kvinner"/>
    <x v="2"/>
    <x v="2"/>
    <x v="4"/>
    <x v="39"/>
  </r>
  <r>
    <x v="14"/>
    <s v="16"/>
    <x v="14"/>
    <x v="315"/>
    <s v="1663"/>
    <s v="Malvik"/>
    <s v="2"/>
    <s v="Kvinner"/>
    <x v="3"/>
    <x v="3"/>
    <x v="4"/>
    <x v="23"/>
  </r>
  <r>
    <x v="14"/>
    <s v="16"/>
    <x v="14"/>
    <x v="315"/>
    <s v="1663"/>
    <s v="Malvik"/>
    <s v="2"/>
    <s v="Kvinner"/>
    <x v="4"/>
    <x v="4"/>
    <x v="4"/>
    <x v="5"/>
  </r>
  <r>
    <x v="14"/>
    <s v="16"/>
    <x v="14"/>
    <x v="315"/>
    <s v="1663"/>
    <s v="Malvik"/>
    <s v="2"/>
    <s v="Kvinner"/>
    <x v="5"/>
    <x v="5"/>
    <x v="4"/>
    <x v="1"/>
  </r>
  <r>
    <x v="14"/>
    <s v="16"/>
    <x v="14"/>
    <x v="315"/>
    <s v="1663"/>
    <s v="Malvik"/>
    <s v="1"/>
    <s v="Menn"/>
    <x v="0"/>
    <x v="0"/>
    <x v="4"/>
    <x v="1"/>
  </r>
  <r>
    <x v="14"/>
    <s v="16"/>
    <x v="14"/>
    <x v="315"/>
    <s v="1663"/>
    <s v="Malvik"/>
    <s v="1"/>
    <s v="Menn"/>
    <x v="1"/>
    <x v="1"/>
    <x v="4"/>
    <x v="23"/>
  </r>
  <r>
    <x v="14"/>
    <s v="16"/>
    <x v="14"/>
    <x v="315"/>
    <s v="1663"/>
    <s v="Malvik"/>
    <s v="1"/>
    <s v="Menn"/>
    <x v="2"/>
    <x v="2"/>
    <x v="4"/>
    <x v="7"/>
  </r>
  <r>
    <x v="14"/>
    <s v="16"/>
    <x v="14"/>
    <x v="315"/>
    <s v="1663"/>
    <s v="Malvik"/>
    <s v="1"/>
    <s v="Menn"/>
    <x v="3"/>
    <x v="3"/>
    <x v="4"/>
    <x v="36"/>
  </r>
  <r>
    <x v="14"/>
    <s v="16"/>
    <x v="14"/>
    <x v="315"/>
    <s v="1663"/>
    <s v="Malvik"/>
    <s v="1"/>
    <s v="Menn"/>
    <x v="4"/>
    <x v="4"/>
    <x v="4"/>
    <x v="36"/>
  </r>
  <r>
    <x v="14"/>
    <s v="16"/>
    <x v="14"/>
    <x v="315"/>
    <s v="1663"/>
    <s v="Malvik"/>
    <s v="1"/>
    <s v="Menn"/>
    <x v="5"/>
    <x v="5"/>
    <x v="4"/>
    <x v="21"/>
  </r>
  <r>
    <x v="14"/>
    <s v="16"/>
    <x v="14"/>
    <x v="315"/>
    <s v="1663"/>
    <s v="Malvik"/>
    <s v="2"/>
    <s v="Kvinner"/>
    <x v="0"/>
    <x v="0"/>
    <x v="5"/>
    <x v="39"/>
  </r>
  <r>
    <x v="14"/>
    <s v="16"/>
    <x v="14"/>
    <x v="315"/>
    <s v="1663"/>
    <s v="Malvik"/>
    <s v="2"/>
    <s v="Kvinner"/>
    <x v="1"/>
    <x v="1"/>
    <x v="5"/>
    <x v="39"/>
  </r>
  <r>
    <x v="14"/>
    <s v="16"/>
    <x v="14"/>
    <x v="315"/>
    <s v="1663"/>
    <s v="Malvik"/>
    <s v="2"/>
    <s v="Kvinner"/>
    <x v="2"/>
    <x v="2"/>
    <x v="5"/>
    <x v="39"/>
  </r>
  <r>
    <x v="14"/>
    <s v="16"/>
    <x v="14"/>
    <x v="315"/>
    <s v="1663"/>
    <s v="Malvik"/>
    <s v="2"/>
    <s v="Kvinner"/>
    <x v="3"/>
    <x v="3"/>
    <x v="5"/>
    <x v="23"/>
  </r>
  <r>
    <x v="14"/>
    <s v="16"/>
    <x v="14"/>
    <x v="315"/>
    <s v="1663"/>
    <s v="Malvik"/>
    <s v="2"/>
    <s v="Kvinner"/>
    <x v="4"/>
    <x v="4"/>
    <x v="5"/>
    <x v="5"/>
  </r>
  <r>
    <x v="14"/>
    <s v="16"/>
    <x v="14"/>
    <x v="315"/>
    <s v="1663"/>
    <s v="Malvik"/>
    <s v="2"/>
    <s v="Kvinner"/>
    <x v="5"/>
    <x v="5"/>
    <x v="5"/>
    <x v="12"/>
  </r>
  <r>
    <x v="14"/>
    <s v="16"/>
    <x v="14"/>
    <x v="315"/>
    <s v="1663"/>
    <s v="Malvik"/>
    <s v="1"/>
    <s v="Menn"/>
    <x v="0"/>
    <x v="0"/>
    <x v="5"/>
    <x v="1"/>
  </r>
  <r>
    <x v="14"/>
    <s v="16"/>
    <x v="14"/>
    <x v="315"/>
    <s v="1663"/>
    <s v="Malvik"/>
    <s v="1"/>
    <s v="Menn"/>
    <x v="1"/>
    <x v="1"/>
    <x v="5"/>
    <x v="39"/>
  </r>
  <r>
    <x v="14"/>
    <s v="16"/>
    <x v="14"/>
    <x v="315"/>
    <s v="1663"/>
    <s v="Malvik"/>
    <s v="1"/>
    <s v="Menn"/>
    <x v="2"/>
    <x v="2"/>
    <x v="5"/>
    <x v="19"/>
  </r>
  <r>
    <x v="14"/>
    <s v="16"/>
    <x v="14"/>
    <x v="315"/>
    <s v="1663"/>
    <s v="Malvik"/>
    <s v="1"/>
    <s v="Menn"/>
    <x v="3"/>
    <x v="3"/>
    <x v="5"/>
    <x v="21"/>
  </r>
  <r>
    <x v="14"/>
    <s v="16"/>
    <x v="14"/>
    <x v="315"/>
    <s v="1663"/>
    <s v="Malvik"/>
    <s v="1"/>
    <s v="Menn"/>
    <x v="4"/>
    <x v="4"/>
    <x v="5"/>
    <x v="14"/>
  </r>
  <r>
    <x v="14"/>
    <s v="16"/>
    <x v="14"/>
    <x v="315"/>
    <s v="1663"/>
    <s v="Malvik"/>
    <s v="1"/>
    <s v="Menn"/>
    <x v="5"/>
    <x v="5"/>
    <x v="5"/>
    <x v="36"/>
  </r>
  <r>
    <x v="14"/>
    <s v="16"/>
    <x v="14"/>
    <x v="315"/>
    <s v="1663"/>
    <s v="Malvik"/>
    <s v="2"/>
    <s v="Kvinner"/>
    <x v="0"/>
    <x v="0"/>
    <x v="6"/>
    <x v="39"/>
  </r>
  <r>
    <x v="14"/>
    <s v="16"/>
    <x v="14"/>
    <x v="315"/>
    <s v="1663"/>
    <s v="Malvik"/>
    <s v="2"/>
    <s v="Kvinner"/>
    <x v="1"/>
    <x v="1"/>
    <x v="6"/>
    <x v="23"/>
  </r>
  <r>
    <x v="14"/>
    <s v="16"/>
    <x v="14"/>
    <x v="315"/>
    <s v="1663"/>
    <s v="Malvik"/>
    <s v="2"/>
    <s v="Kvinner"/>
    <x v="2"/>
    <x v="2"/>
    <x v="6"/>
    <x v="39"/>
  </r>
  <r>
    <x v="14"/>
    <s v="16"/>
    <x v="14"/>
    <x v="315"/>
    <s v="1663"/>
    <s v="Malvik"/>
    <s v="2"/>
    <s v="Kvinner"/>
    <x v="3"/>
    <x v="3"/>
    <x v="6"/>
    <x v="39"/>
  </r>
  <r>
    <x v="14"/>
    <s v="16"/>
    <x v="14"/>
    <x v="315"/>
    <s v="1663"/>
    <s v="Malvik"/>
    <s v="2"/>
    <s v="Kvinner"/>
    <x v="4"/>
    <x v="4"/>
    <x v="6"/>
    <x v="1"/>
  </r>
  <r>
    <x v="14"/>
    <s v="16"/>
    <x v="14"/>
    <x v="315"/>
    <s v="1663"/>
    <s v="Malvik"/>
    <s v="2"/>
    <s v="Kvinner"/>
    <x v="5"/>
    <x v="5"/>
    <x v="6"/>
    <x v="7"/>
  </r>
  <r>
    <x v="14"/>
    <s v="16"/>
    <x v="14"/>
    <x v="315"/>
    <s v="1663"/>
    <s v="Malvik"/>
    <s v="1"/>
    <s v="Menn"/>
    <x v="0"/>
    <x v="0"/>
    <x v="6"/>
    <x v="1"/>
  </r>
  <r>
    <x v="14"/>
    <s v="16"/>
    <x v="14"/>
    <x v="315"/>
    <s v="1663"/>
    <s v="Malvik"/>
    <s v="1"/>
    <s v="Menn"/>
    <x v="1"/>
    <x v="1"/>
    <x v="6"/>
    <x v="39"/>
  </r>
  <r>
    <x v="14"/>
    <s v="16"/>
    <x v="14"/>
    <x v="315"/>
    <s v="1663"/>
    <s v="Malvik"/>
    <s v="1"/>
    <s v="Menn"/>
    <x v="2"/>
    <x v="2"/>
    <x v="6"/>
    <x v="1"/>
  </r>
  <r>
    <x v="14"/>
    <s v="16"/>
    <x v="14"/>
    <x v="315"/>
    <s v="1663"/>
    <s v="Malvik"/>
    <s v="1"/>
    <s v="Menn"/>
    <x v="3"/>
    <x v="3"/>
    <x v="6"/>
    <x v="21"/>
  </r>
  <r>
    <x v="14"/>
    <s v="16"/>
    <x v="14"/>
    <x v="315"/>
    <s v="1663"/>
    <s v="Malvik"/>
    <s v="1"/>
    <s v="Menn"/>
    <x v="4"/>
    <x v="4"/>
    <x v="6"/>
    <x v="2"/>
  </r>
  <r>
    <x v="14"/>
    <s v="16"/>
    <x v="14"/>
    <x v="315"/>
    <s v="1663"/>
    <s v="Malvik"/>
    <s v="1"/>
    <s v="Menn"/>
    <x v="5"/>
    <x v="5"/>
    <x v="6"/>
    <x v="21"/>
  </r>
  <r>
    <x v="14"/>
    <s v="16"/>
    <x v="14"/>
    <x v="315"/>
    <s v="1663"/>
    <s v="Malvik"/>
    <s v="2"/>
    <s v="Kvinner"/>
    <x v="0"/>
    <x v="0"/>
    <x v="7"/>
    <x v="39"/>
  </r>
  <r>
    <x v="14"/>
    <s v="16"/>
    <x v="14"/>
    <x v="315"/>
    <s v="1663"/>
    <s v="Malvik"/>
    <s v="2"/>
    <s v="Kvinner"/>
    <x v="1"/>
    <x v="1"/>
    <x v="7"/>
    <x v="39"/>
  </r>
  <r>
    <x v="14"/>
    <s v="16"/>
    <x v="14"/>
    <x v="315"/>
    <s v="1663"/>
    <s v="Malvik"/>
    <s v="2"/>
    <s v="Kvinner"/>
    <x v="2"/>
    <x v="2"/>
    <x v="7"/>
    <x v="39"/>
  </r>
  <r>
    <x v="14"/>
    <s v="16"/>
    <x v="14"/>
    <x v="315"/>
    <s v="1663"/>
    <s v="Malvik"/>
    <s v="2"/>
    <s v="Kvinner"/>
    <x v="3"/>
    <x v="3"/>
    <x v="7"/>
    <x v="23"/>
  </r>
  <r>
    <x v="14"/>
    <s v="16"/>
    <x v="14"/>
    <x v="315"/>
    <s v="1663"/>
    <s v="Malvik"/>
    <s v="2"/>
    <s v="Kvinner"/>
    <x v="4"/>
    <x v="4"/>
    <x v="7"/>
    <x v="1"/>
  </r>
  <r>
    <x v="14"/>
    <s v="16"/>
    <x v="14"/>
    <x v="315"/>
    <s v="1663"/>
    <s v="Malvik"/>
    <s v="2"/>
    <s v="Kvinner"/>
    <x v="5"/>
    <x v="5"/>
    <x v="7"/>
    <x v="23"/>
  </r>
  <r>
    <x v="14"/>
    <s v="16"/>
    <x v="14"/>
    <x v="315"/>
    <s v="1663"/>
    <s v="Malvik"/>
    <s v="1"/>
    <s v="Menn"/>
    <x v="0"/>
    <x v="0"/>
    <x v="7"/>
    <x v="19"/>
  </r>
  <r>
    <x v="14"/>
    <s v="16"/>
    <x v="14"/>
    <x v="315"/>
    <s v="1663"/>
    <s v="Malvik"/>
    <s v="1"/>
    <s v="Menn"/>
    <x v="1"/>
    <x v="1"/>
    <x v="7"/>
    <x v="23"/>
  </r>
  <r>
    <x v="14"/>
    <s v="16"/>
    <x v="14"/>
    <x v="315"/>
    <s v="1663"/>
    <s v="Malvik"/>
    <s v="1"/>
    <s v="Menn"/>
    <x v="2"/>
    <x v="2"/>
    <x v="7"/>
    <x v="5"/>
  </r>
  <r>
    <x v="14"/>
    <s v="16"/>
    <x v="14"/>
    <x v="315"/>
    <s v="1663"/>
    <s v="Malvik"/>
    <s v="1"/>
    <s v="Menn"/>
    <x v="3"/>
    <x v="3"/>
    <x v="7"/>
    <x v="36"/>
  </r>
  <r>
    <x v="14"/>
    <s v="16"/>
    <x v="14"/>
    <x v="315"/>
    <s v="1663"/>
    <s v="Malvik"/>
    <s v="1"/>
    <s v="Menn"/>
    <x v="4"/>
    <x v="4"/>
    <x v="7"/>
    <x v="15"/>
  </r>
  <r>
    <x v="14"/>
    <s v="16"/>
    <x v="14"/>
    <x v="315"/>
    <s v="1663"/>
    <s v="Malvik"/>
    <s v="1"/>
    <s v="Menn"/>
    <x v="5"/>
    <x v="5"/>
    <x v="7"/>
    <x v="5"/>
  </r>
  <r>
    <x v="14"/>
    <s v="16"/>
    <x v="14"/>
    <x v="316"/>
    <s v="1664"/>
    <s v="Selbu"/>
    <s v="2"/>
    <s v="Kvinner"/>
    <x v="0"/>
    <x v="0"/>
    <x v="0"/>
    <x v="6"/>
  </r>
  <r>
    <x v="14"/>
    <s v="16"/>
    <x v="14"/>
    <x v="316"/>
    <s v="1664"/>
    <s v="Selbu"/>
    <s v="2"/>
    <s v="Kvinner"/>
    <x v="1"/>
    <x v="1"/>
    <x v="0"/>
    <x v="15"/>
  </r>
  <r>
    <x v="14"/>
    <s v="16"/>
    <x v="14"/>
    <x v="316"/>
    <s v="1664"/>
    <s v="Selbu"/>
    <s v="2"/>
    <s v="Kvinner"/>
    <x v="2"/>
    <x v="2"/>
    <x v="0"/>
    <x v="6"/>
  </r>
  <r>
    <x v="14"/>
    <s v="16"/>
    <x v="14"/>
    <x v="316"/>
    <s v="1664"/>
    <s v="Selbu"/>
    <s v="2"/>
    <s v="Kvinner"/>
    <x v="3"/>
    <x v="3"/>
    <x v="0"/>
    <x v="36"/>
  </r>
  <r>
    <x v="14"/>
    <s v="16"/>
    <x v="14"/>
    <x v="316"/>
    <s v="1664"/>
    <s v="Selbu"/>
    <s v="2"/>
    <s v="Kvinner"/>
    <x v="4"/>
    <x v="4"/>
    <x v="0"/>
    <x v="24"/>
  </r>
  <r>
    <x v="14"/>
    <s v="16"/>
    <x v="14"/>
    <x v="316"/>
    <s v="1664"/>
    <s v="Selbu"/>
    <s v="2"/>
    <s v="Kvinner"/>
    <x v="5"/>
    <x v="5"/>
    <x v="0"/>
    <x v="23"/>
  </r>
  <r>
    <x v="14"/>
    <s v="16"/>
    <x v="14"/>
    <x v="316"/>
    <s v="1664"/>
    <s v="Selbu"/>
    <s v="1"/>
    <s v="Menn"/>
    <x v="0"/>
    <x v="0"/>
    <x v="0"/>
    <x v="32"/>
  </r>
  <r>
    <x v="14"/>
    <s v="16"/>
    <x v="14"/>
    <x v="316"/>
    <s v="1664"/>
    <s v="Selbu"/>
    <s v="1"/>
    <s v="Menn"/>
    <x v="1"/>
    <x v="1"/>
    <x v="0"/>
    <x v="20"/>
  </r>
  <r>
    <x v="14"/>
    <s v="16"/>
    <x v="14"/>
    <x v="316"/>
    <s v="1664"/>
    <s v="Selbu"/>
    <s v="1"/>
    <s v="Menn"/>
    <x v="2"/>
    <x v="2"/>
    <x v="0"/>
    <x v="46"/>
  </r>
  <r>
    <x v="14"/>
    <s v="16"/>
    <x v="14"/>
    <x v="316"/>
    <s v="1664"/>
    <s v="Selbu"/>
    <s v="1"/>
    <s v="Menn"/>
    <x v="3"/>
    <x v="3"/>
    <x v="0"/>
    <x v="61"/>
  </r>
  <r>
    <x v="14"/>
    <s v="16"/>
    <x v="14"/>
    <x v="316"/>
    <s v="1664"/>
    <s v="Selbu"/>
    <s v="1"/>
    <s v="Menn"/>
    <x v="4"/>
    <x v="4"/>
    <x v="0"/>
    <x v="10"/>
  </r>
  <r>
    <x v="14"/>
    <s v="16"/>
    <x v="14"/>
    <x v="316"/>
    <s v="1664"/>
    <s v="Selbu"/>
    <s v="1"/>
    <s v="Menn"/>
    <x v="5"/>
    <x v="5"/>
    <x v="0"/>
    <x v="28"/>
  </r>
  <r>
    <x v="14"/>
    <s v="16"/>
    <x v="14"/>
    <x v="316"/>
    <s v="1664"/>
    <s v="Selbu"/>
    <s v="2"/>
    <s v="Kvinner"/>
    <x v="0"/>
    <x v="0"/>
    <x v="1"/>
    <x v="12"/>
  </r>
  <r>
    <x v="14"/>
    <s v="16"/>
    <x v="14"/>
    <x v="316"/>
    <s v="1664"/>
    <s v="Selbu"/>
    <s v="2"/>
    <s v="Kvinner"/>
    <x v="1"/>
    <x v="1"/>
    <x v="1"/>
    <x v="6"/>
  </r>
  <r>
    <x v="14"/>
    <s v="16"/>
    <x v="14"/>
    <x v="316"/>
    <s v="1664"/>
    <s v="Selbu"/>
    <s v="2"/>
    <s v="Kvinner"/>
    <x v="2"/>
    <x v="2"/>
    <x v="1"/>
    <x v="6"/>
  </r>
  <r>
    <x v="14"/>
    <s v="16"/>
    <x v="14"/>
    <x v="316"/>
    <s v="1664"/>
    <s v="Selbu"/>
    <s v="2"/>
    <s v="Kvinner"/>
    <x v="3"/>
    <x v="3"/>
    <x v="1"/>
    <x v="2"/>
  </r>
  <r>
    <x v="14"/>
    <s v="16"/>
    <x v="14"/>
    <x v="316"/>
    <s v="1664"/>
    <s v="Selbu"/>
    <s v="2"/>
    <s v="Kvinner"/>
    <x v="4"/>
    <x v="4"/>
    <x v="1"/>
    <x v="20"/>
  </r>
  <r>
    <x v="14"/>
    <s v="16"/>
    <x v="14"/>
    <x v="316"/>
    <s v="1664"/>
    <s v="Selbu"/>
    <s v="2"/>
    <s v="Kvinner"/>
    <x v="5"/>
    <x v="5"/>
    <x v="1"/>
    <x v="1"/>
  </r>
  <r>
    <x v="14"/>
    <s v="16"/>
    <x v="14"/>
    <x v="316"/>
    <s v="1664"/>
    <s v="Selbu"/>
    <s v="1"/>
    <s v="Menn"/>
    <x v="0"/>
    <x v="0"/>
    <x v="1"/>
    <x v="73"/>
  </r>
  <r>
    <x v="14"/>
    <s v="16"/>
    <x v="14"/>
    <x v="316"/>
    <s v="1664"/>
    <s v="Selbu"/>
    <s v="1"/>
    <s v="Menn"/>
    <x v="1"/>
    <x v="1"/>
    <x v="1"/>
    <x v="21"/>
  </r>
  <r>
    <x v="14"/>
    <s v="16"/>
    <x v="14"/>
    <x v="316"/>
    <s v="1664"/>
    <s v="Selbu"/>
    <s v="1"/>
    <s v="Menn"/>
    <x v="2"/>
    <x v="2"/>
    <x v="1"/>
    <x v="32"/>
  </r>
  <r>
    <x v="14"/>
    <s v="16"/>
    <x v="14"/>
    <x v="316"/>
    <s v="1664"/>
    <s v="Selbu"/>
    <s v="1"/>
    <s v="Menn"/>
    <x v="3"/>
    <x v="3"/>
    <x v="1"/>
    <x v="25"/>
  </r>
  <r>
    <x v="14"/>
    <s v="16"/>
    <x v="14"/>
    <x v="316"/>
    <s v="1664"/>
    <s v="Selbu"/>
    <s v="1"/>
    <s v="Menn"/>
    <x v="4"/>
    <x v="4"/>
    <x v="1"/>
    <x v="61"/>
  </r>
  <r>
    <x v="14"/>
    <s v="16"/>
    <x v="14"/>
    <x v="316"/>
    <s v="1664"/>
    <s v="Selbu"/>
    <s v="1"/>
    <s v="Menn"/>
    <x v="5"/>
    <x v="5"/>
    <x v="1"/>
    <x v="41"/>
  </r>
  <r>
    <x v="14"/>
    <s v="16"/>
    <x v="14"/>
    <x v="316"/>
    <s v="1664"/>
    <s v="Selbu"/>
    <s v="2"/>
    <s v="Kvinner"/>
    <x v="0"/>
    <x v="0"/>
    <x v="2"/>
    <x v="12"/>
  </r>
  <r>
    <x v="14"/>
    <s v="16"/>
    <x v="14"/>
    <x v="316"/>
    <s v="1664"/>
    <s v="Selbu"/>
    <s v="2"/>
    <s v="Kvinner"/>
    <x v="1"/>
    <x v="1"/>
    <x v="2"/>
    <x v="19"/>
  </r>
  <r>
    <x v="14"/>
    <s v="16"/>
    <x v="14"/>
    <x v="316"/>
    <s v="1664"/>
    <s v="Selbu"/>
    <s v="2"/>
    <s v="Kvinner"/>
    <x v="2"/>
    <x v="2"/>
    <x v="2"/>
    <x v="5"/>
  </r>
  <r>
    <x v="14"/>
    <s v="16"/>
    <x v="14"/>
    <x v="316"/>
    <s v="1664"/>
    <s v="Selbu"/>
    <s v="2"/>
    <s v="Kvinner"/>
    <x v="3"/>
    <x v="3"/>
    <x v="2"/>
    <x v="36"/>
  </r>
  <r>
    <x v="14"/>
    <s v="16"/>
    <x v="14"/>
    <x v="316"/>
    <s v="1664"/>
    <s v="Selbu"/>
    <s v="2"/>
    <s v="Kvinner"/>
    <x v="4"/>
    <x v="4"/>
    <x v="2"/>
    <x v="2"/>
  </r>
  <r>
    <x v="14"/>
    <s v="16"/>
    <x v="14"/>
    <x v="316"/>
    <s v="1664"/>
    <s v="Selbu"/>
    <s v="2"/>
    <s v="Kvinner"/>
    <x v="5"/>
    <x v="5"/>
    <x v="2"/>
    <x v="19"/>
  </r>
  <r>
    <x v="14"/>
    <s v="16"/>
    <x v="14"/>
    <x v="316"/>
    <s v="1664"/>
    <s v="Selbu"/>
    <s v="1"/>
    <s v="Menn"/>
    <x v="0"/>
    <x v="0"/>
    <x v="2"/>
    <x v="8"/>
  </r>
  <r>
    <x v="14"/>
    <s v="16"/>
    <x v="14"/>
    <x v="316"/>
    <s v="1664"/>
    <s v="Selbu"/>
    <s v="1"/>
    <s v="Menn"/>
    <x v="1"/>
    <x v="1"/>
    <x v="2"/>
    <x v="21"/>
  </r>
  <r>
    <x v="14"/>
    <s v="16"/>
    <x v="14"/>
    <x v="316"/>
    <s v="1664"/>
    <s v="Selbu"/>
    <s v="1"/>
    <s v="Menn"/>
    <x v="2"/>
    <x v="2"/>
    <x v="2"/>
    <x v="32"/>
  </r>
  <r>
    <x v="14"/>
    <s v="16"/>
    <x v="14"/>
    <x v="316"/>
    <s v="1664"/>
    <s v="Selbu"/>
    <s v="1"/>
    <s v="Menn"/>
    <x v="3"/>
    <x v="3"/>
    <x v="2"/>
    <x v="50"/>
  </r>
  <r>
    <x v="14"/>
    <s v="16"/>
    <x v="14"/>
    <x v="316"/>
    <s v="1664"/>
    <s v="Selbu"/>
    <s v="1"/>
    <s v="Menn"/>
    <x v="4"/>
    <x v="4"/>
    <x v="2"/>
    <x v="33"/>
  </r>
  <r>
    <x v="14"/>
    <s v="16"/>
    <x v="14"/>
    <x v="316"/>
    <s v="1664"/>
    <s v="Selbu"/>
    <s v="1"/>
    <s v="Menn"/>
    <x v="5"/>
    <x v="5"/>
    <x v="2"/>
    <x v="73"/>
  </r>
  <r>
    <x v="14"/>
    <s v="16"/>
    <x v="14"/>
    <x v="316"/>
    <s v="1664"/>
    <s v="Selbu"/>
    <s v="2"/>
    <s v="Kvinner"/>
    <x v="0"/>
    <x v="0"/>
    <x v="3"/>
    <x v="6"/>
  </r>
  <r>
    <x v="14"/>
    <s v="16"/>
    <x v="14"/>
    <x v="316"/>
    <s v="1664"/>
    <s v="Selbu"/>
    <s v="2"/>
    <s v="Kvinner"/>
    <x v="1"/>
    <x v="1"/>
    <x v="3"/>
    <x v="19"/>
  </r>
  <r>
    <x v="14"/>
    <s v="16"/>
    <x v="14"/>
    <x v="316"/>
    <s v="1664"/>
    <s v="Selbu"/>
    <s v="2"/>
    <s v="Kvinner"/>
    <x v="2"/>
    <x v="2"/>
    <x v="3"/>
    <x v="12"/>
  </r>
  <r>
    <x v="14"/>
    <s v="16"/>
    <x v="14"/>
    <x v="316"/>
    <s v="1664"/>
    <s v="Selbu"/>
    <s v="2"/>
    <s v="Kvinner"/>
    <x v="3"/>
    <x v="3"/>
    <x v="3"/>
    <x v="2"/>
  </r>
  <r>
    <x v="14"/>
    <s v="16"/>
    <x v="14"/>
    <x v="316"/>
    <s v="1664"/>
    <s v="Selbu"/>
    <s v="2"/>
    <s v="Kvinner"/>
    <x v="4"/>
    <x v="4"/>
    <x v="3"/>
    <x v="21"/>
  </r>
  <r>
    <x v="14"/>
    <s v="16"/>
    <x v="14"/>
    <x v="316"/>
    <s v="1664"/>
    <s v="Selbu"/>
    <s v="2"/>
    <s v="Kvinner"/>
    <x v="5"/>
    <x v="5"/>
    <x v="3"/>
    <x v="7"/>
  </r>
  <r>
    <x v="14"/>
    <s v="16"/>
    <x v="14"/>
    <x v="316"/>
    <s v="1664"/>
    <s v="Selbu"/>
    <s v="1"/>
    <s v="Menn"/>
    <x v="0"/>
    <x v="0"/>
    <x v="3"/>
    <x v="27"/>
  </r>
  <r>
    <x v="14"/>
    <s v="16"/>
    <x v="14"/>
    <x v="316"/>
    <s v="1664"/>
    <s v="Selbu"/>
    <s v="1"/>
    <s v="Menn"/>
    <x v="1"/>
    <x v="1"/>
    <x v="3"/>
    <x v="20"/>
  </r>
  <r>
    <x v="14"/>
    <s v="16"/>
    <x v="14"/>
    <x v="316"/>
    <s v="1664"/>
    <s v="Selbu"/>
    <s v="1"/>
    <s v="Menn"/>
    <x v="2"/>
    <x v="2"/>
    <x v="3"/>
    <x v="63"/>
  </r>
  <r>
    <x v="14"/>
    <s v="16"/>
    <x v="14"/>
    <x v="316"/>
    <s v="1664"/>
    <s v="Selbu"/>
    <s v="1"/>
    <s v="Menn"/>
    <x v="3"/>
    <x v="3"/>
    <x v="3"/>
    <x v="8"/>
  </r>
  <r>
    <x v="14"/>
    <s v="16"/>
    <x v="14"/>
    <x v="316"/>
    <s v="1664"/>
    <s v="Selbu"/>
    <s v="1"/>
    <s v="Menn"/>
    <x v="4"/>
    <x v="4"/>
    <x v="3"/>
    <x v="33"/>
  </r>
  <r>
    <x v="14"/>
    <s v="16"/>
    <x v="14"/>
    <x v="316"/>
    <s v="1664"/>
    <s v="Selbu"/>
    <s v="1"/>
    <s v="Menn"/>
    <x v="5"/>
    <x v="5"/>
    <x v="3"/>
    <x v="28"/>
  </r>
  <r>
    <x v="14"/>
    <s v="16"/>
    <x v="14"/>
    <x v="316"/>
    <s v="1664"/>
    <s v="Selbu"/>
    <s v="2"/>
    <s v="Kvinner"/>
    <x v="0"/>
    <x v="0"/>
    <x v="4"/>
    <x v="6"/>
  </r>
  <r>
    <x v="14"/>
    <s v="16"/>
    <x v="14"/>
    <x v="316"/>
    <s v="1664"/>
    <s v="Selbu"/>
    <s v="2"/>
    <s v="Kvinner"/>
    <x v="1"/>
    <x v="1"/>
    <x v="4"/>
    <x v="12"/>
  </r>
  <r>
    <x v="14"/>
    <s v="16"/>
    <x v="14"/>
    <x v="316"/>
    <s v="1664"/>
    <s v="Selbu"/>
    <s v="2"/>
    <s v="Kvinner"/>
    <x v="2"/>
    <x v="2"/>
    <x v="4"/>
    <x v="5"/>
  </r>
  <r>
    <x v="14"/>
    <s v="16"/>
    <x v="14"/>
    <x v="316"/>
    <s v="1664"/>
    <s v="Selbu"/>
    <s v="2"/>
    <s v="Kvinner"/>
    <x v="3"/>
    <x v="3"/>
    <x v="4"/>
    <x v="21"/>
  </r>
  <r>
    <x v="14"/>
    <s v="16"/>
    <x v="14"/>
    <x v="316"/>
    <s v="1664"/>
    <s v="Selbu"/>
    <s v="2"/>
    <s v="Kvinner"/>
    <x v="4"/>
    <x v="4"/>
    <x v="4"/>
    <x v="12"/>
  </r>
  <r>
    <x v="14"/>
    <s v="16"/>
    <x v="14"/>
    <x v="316"/>
    <s v="1664"/>
    <s v="Selbu"/>
    <s v="2"/>
    <s v="Kvinner"/>
    <x v="5"/>
    <x v="5"/>
    <x v="4"/>
    <x v="6"/>
  </r>
  <r>
    <x v="14"/>
    <s v="16"/>
    <x v="14"/>
    <x v="316"/>
    <s v="1664"/>
    <s v="Selbu"/>
    <s v="1"/>
    <s v="Menn"/>
    <x v="0"/>
    <x v="0"/>
    <x v="4"/>
    <x v="14"/>
  </r>
  <r>
    <x v="14"/>
    <s v="16"/>
    <x v="14"/>
    <x v="316"/>
    <s v="1664"/>
    <s v="Selbu"/>
    <s v="1"/>
    <s v="Menn"/>
    <x v="1"/>
    <x v="1"/>
    <x v="4"/>
    <x v="21"/>
  </r>
  <r>
    <x v="14"/>
    <s v="16"/>
    <x v="14"/>
    <x v="316"/>
    <s v="1664"/>
    <s v="Selbu"/>
    <s v="1"/>
    <s v="Menn"/>
    <x v="2"/>
    <x v="2"/>
    <x v="4"/>
    <x v="55"/>
  </r>
  <r>
    <x v="14"/>
    <s v="16"/>
    <x v="14"/>
    <x v="316"/>
    <s v="1664"/>
    <s v="Selbu"/>
    <s v="1"/>
    <s v="Menn"/>
    <x v="3"/>
    <x v="3"/>
    <x v="4"/>
    <x v="73"/>
  </r>
  <r>
    <x v="14"/>
    <s v="16"/>
    <x v="14"/>
    <x v="316"/>
    <s v="1664"/>
    <s v="Selbu"/>
    <s v="1"/>
    <s v="Menn"/>
    <x v="4"/>
    <x v="4"/>
    <x v="4"/>
    <x v="61"/>
  </r>
  <r>
    <x v="14"/>
    <s v="16"/>
    <x v="14"/>
    <x v="316"/>
    <s v="1664"/>
    <s v="Selbu"/>
    <s v="1"/>
    <s v="Menn"/>
    <x v="5"/>
    <x v="5"/>
    <x v="4"/>
    <x v="8"/>
  </r>
  <r>
    <x v="14"/>
    <s v="16"/>
    <x v="14"/>
    <x v="316"/>
    <s v="1664"/>
    <s v="Selbu"/>
    <s v="2"/>
    <s v="Kvinner"/>
    <x v="0"/>
    <x v="0"/>
    <x v="5"/>
    <x v="12"/>
  </r>
  <r>
    <x v="14"/>
    <s v="16"/>
    <x v="14"/>
    <x v="316"/>
    <s v="1664"/>
    <s v="Selbu"/>
    <s v="2"/>
    <s v="Kvinner"/>
    <x v="1"/>
    <x v="1"/>
    <x v="5"/>
    <x v="1"/>
  </r>
  <r>
    <x v="14"/>
    <s v="16"/>
    <x v="14"/>
    <x v="316"/>
    <s v="1664"/>
    <s v="Selbu"/>
    <s v="2"/>
    <s v="Kvinner"/>
    <x v="2"/>
    <x v="2"/>
    <x v="5"/>
    <x v="15"/>
  </r>
  <r>
    <x v="14"/>
    <s v="16"/>
    <x v="14"/>
    <x v="316"/>
    <s v="1664"/>
    <s v="Selbu"/>
    <s v="2"/>
    <s v="Kvinner"/>
    <x v="3"/>
    <x v="3"/>
    <x v="5"/>
    <x v="21"/>
  </r>
  <r>
    <x v="14"/>
    <s v="16"/>
    <x v="14"/>
    <x v="316"/>
    <s v="1664"/>
    <s v="Selbu"/>
    <s v="2"/>
    <s v="Kvinner"/>
    <x v="4"/>
    <x v="4"/>
    <x v="5"/>
    <x v="0"/>
  </r>
  <r>
    <x v="14"/>
    <s v="16"/>
    <x v="14"/>
    <x v="316"/>
    <s v="1664"/>
    <s v="Selbu"/>
    <s v="2"/>
    <s v="Kvinner"/>
    <x v="5"/>
    <x v="5"/>
    <x v="5"/>
    <x v="15"/>
  </r>
  <r>
    <x v="14"/>
    <s v="16"/>
    <x v="14"/>
    <x v="316"/>
    <s v="1664"/>
    <s v="Selbu"/>
    <s v="1"/>
    <s v="Menn"/>
    <x v="0"/>
    <x v="0"/>
    <x v="5"/>
    <x v="56"/>
  </r>
  <r>
    <x v="14"/>
    <s v="16"/>
    <x v="14"/>
    <x v="316"/>
    <s v="1664"/>
    <s v="Selbu"/>
    <s v="1"/>
    <s v="Menn"/>
    <x v="1"/>
    <x v="1"/>
    <x v="5"/>
    <x v="14"/>
  </r>
  <r>
    <x v="14"/>
    <s v="16"/>
    <x v="14"/>
    <x v="316"/>
    <s v="1664"/>
    <s v="Selbu"/>
    <s v="1"/>
    <s v="Menn"/>
    <x v="2"/>
    <x v="2"/>
    <x v="5"/>
    <x v="11"/>
  </r>
  <r>
    <x v="14"/>
    <s v="16"/>
    <x v="14"/>
    <x v="316"/>
    <s v="1664"/>
    <s v="Selbu"/>
    <s v="1"/>
    <s v="Menn"/>
    <x v="3"/>
    <x v="3"/>
    <x v="5"/>
    <x v="8"/>
  </r>
  <r>
    <x v="14"/>
    <s v="16"/>
    <x v="14"/>
    <x v="316"/>
    <s v="1664"/>
    <s v="Selbu"/>
    <s v="1"/>
    <s v="Menn"/>
    <x v="4"/>
    <x v="4"/>
    <x v="5"/>
    <x v="62"/>
  </r>
  <r>
    <x v="14"/>
    <s v="16"/>
    <x v="14"/>
    <x v="316"/>
    <s v="1664"/>
    <s v="Selbu"/>
    <s v="1"/>
    <s v="Menn"/>
    <x v="5"/>
    <x v="5"/>
    <x v="5"/>
    <x v="35"/>
  </r>
  <r>
    <x v="14"/>
    <s v="16"/>
    <x v="14"/>
    <x v="316"/>
    <s v="1664"/>
    <s v="Selbu"/>
    <s v="2"/>
    <s v="Kvinner"/>
    <x v="0"/>
    <x v="0"/>
    <x v="6"/>
    <x v="0"/>
  </r>
  <r>
    <x v="14"/>
    <s v="16"/>
    <x v="14"/>
    <x v="316"/>
    <s v="1664"/>
    <s v="Selbu"/>
    <s v="2"/>
    <s v="Kvinner"/>
    <x v="1"/>
    <x v="1"/>
    <x v="6"/>
    <x v="19"/>
  </r>
  <r>
    <x v="14"/>
    <s v="16"/>
    <x v="14"/>
    <x v="316"/>
    <s v="1664"/>
    <s v="Selbu"/>
    <s v="2"/>
    <s v="Kvinner"/>
    <x v="2"/>
    <x v="2"/>
    <x v="6"/>
    <x v="15"/>
  </r>
  <r>
    <x v="14"/>
    <s v="16"/>
    <x v="14"/>
    <x v="316"/>
    <s v="1664"/>
    <s v="Selbu"/>
    <s v="2"/>
    <s v="Kvinner"/>
    <x v="3"/>
    <x v="3"/>
    <x v="6"/>
    <x v="15"/>
  </r>
  <r>
    <x v="14"/>
    <s v="16"/>
    <x v="14"/>
    <x v="316"/>
    <s v="1664"/>
    <s v="Selbu"/>
    <s v="2"/>
    <s v="Kvinner"/>
    <x v="4"/>
    <x v="4"/>
    <x v="6"/>
    <x v="0"/>
  </r>
  <r>
    <x v="14"/>
    <s v="16"/>
    <x v="14"/>
    <x v="316"/>
    <s v="1664"/>
    <s v="Selbu"/>
    <s v="2"/>
    <s v="Kvinner"/>
    <x v="5"/>
    <x v="5"/>
    <x v="6"/>
    <x v="6"/>
  </r>
  <r>
    <x v="14"/>
    <s v="16"/>
    <x v="14"/>
    <x v="316"/>
    <s v="1664"/>
    <s v="Selbu"/>
    <s v="1"/>
    <s v="Menn"/>
    <x v="0"/>
    <x v="0"/>
    <x v="6"/>
    <x v="24"/>
  </r>
  <r>
    <x v="14"/>
    <s v="16"/>
    <x v="14"/>
    <x v="316"/>
    <s v="1664"/>
    <s v="Selbu"/>
    <s v="1"/>
    <s v="Menn"/>
    <x v="1"/>
    <x v="1"/>
    <x v="6"/>
    <x v="20"/>
  </r>
  <r>
    <x v="14"/>
    <s v="16"/>
    <x v="14"/>
    <x v="316"/>
    <s v="1664"/>
    <s v="Selbu"/>
    <s v="1"/>
    <s v="Menn"/>
    <x v="2"/>
    <x v="2"/>
    <x v="6"/>
    <x v="55"/>
  </r>
  <r>
    <x v="14"/>
    <s v="16"/>
    <x v="14"/>
    <x v="316"/>
    <s v="1664"/>
    <s v="Selbu"/>
    <s v="1"/>
    <s v="Menn"/>
    <x v="3"/>
    <x v="3"/>
    <x v="6"/>
    <x v="38"/>
  </r>
  <r>
    <x v="14"/>
    <s v="16"/>
    <x v="14"/>
    <x v="316"/>
    <s v="1664"/>
    <s v="Selbu"/>
    <s v="1"/>
    <s v="Menn"/>
    <x v="4"/>
    <x v="4"/>
    <x v="6"/>
    <x v="72"/>
  </r>
  <r>
    <x v="14"/>
    <s v="16"/>
    <x v="14"/>
    <x v="316"/>
    <s v="1664"/>
    <s v="Selbu"/>
    <s v="1"/>
    <s v="Menn"/>
    <x v="5"/>
    <x v="5"/>
    <x v="6"/>
    <x v="72"/>
  </r>
  <r>
    <x v="14"/>
    <s v="16"/>
    <x v="14"/>
    <x v="316"/>
    <s v="1664"/>
    <s v="Selbu"/>
    <s v="2"/>
    <s v="Kvinner"/>
    <x v="0"/>
    <x v="0"/>
    <x v="7"/>
    <x v="7"/>
  </r>
  <r>
    <x v="14"/>
    <s v="16"/>
    <x v="14"/>
    <x v="316"/>
    <s v="1664"/>
    <s v="Selbu"/>
    <s v="2"/>
    <s v="Kvinner"/>
    <x v="1"/>
    <x v="1"/>
    <x v="7"/>
    <x v="0"/>
  </r>
  <r>
    <x v="14"/>
    <s v="16"/>
    <x v="14"/>
    <x v="316"/>
    <s v="1664"/>
    <s v="Selbu"/>
    <s v="2"/>
    <s v="Kvinner"/>
    <x v="2"/>
    <x v="2"/>
    <x v="7"/>
    <x v="5"/>
  </r>
  <r>
    <x v="14"/>
    <s v="16"/>
    <x v="14"/>
    <x v="316"/>
    <s v="1664"/>
    <s v="Selbu"/>
    <s v="2"/>
    <s v="Kvinner"/>
    <x v="3"/>
    <x v="3"/>
    <x v="7"/>
    <x v="21"/>
  </r>
  <r>
    <x v="14"/>
    <s v="16"/>
    <x v="14"/>
    <x v="316"/>
    <s v="1664"/>
    <s v="Selbu"/>
    <s v="2"/>
    <s v="Kvinner"/>
    <x v="4"/>
    <x v="4"/>
    <x v="7"/>
    <x v="23"/>
  </r>
  <r>
    <x v="14"/>
    <s v="16"/>
    <x v="14"/>
    <x v="316"/>
    <s v="1664"/>
    <s v="Selbu"/>
    <s v="2"/>
    <s v="Kvinner"/>
    <x v="5"/>
    <x v="5"/>
    <x v="7"/>
    <x v="6"/>
  </r>
  <r>
    <x v="14"/>
    <s v="16"/>
    <x v="14"/>
    <x v="316"/>
    <s v="1664"/>
    <s v="Selbu"/>
    <s v="1"/>
    <s v="Menn"/>
    <x v="0"/>
    <x v="0"/>
    <x v="7"/>
    <x v="32"/>
  </r>
  <r>
    <x v="14"/>
    <s v="16"/>
    <x v="14"/>
    <x v="316"/>
    <s v="1664"/>
    <s v="Selbu"/>
    <s v="1"/>
    <s v="Menn"/>
    <x v="1"/>
    <x v="1"/>
    <x v="7"/>
    <x v="15"/>
  </r>
  <r>
    <x v="14"/>
    <s v="16"/>
    <x v="14"/>
    <x v="316"/>
    <s v="1664"/>
    <s v="Selbu"/>
    <s v="1"/>
    <s v="Menn"/>
    <x v="2"/>
    <x v="2"/>
    <x v="7"/>
    <x v="20"/>
  </r>
  <r>
    <x v="14"/>
    <s v="16"/>
    <x v="14"/>
    <x v="316"/>
    <s v="1664"/>
    <s v="Selbu"/>
    <s v="1"/>
    <s v="Menn"/>
    <x v="3"/>
    <x v="3"/>
    <x v="7"/>
    <x v="38"/>
  </r>
  <r>
    <x v="14"/>
    <s v="16"/>
    <x v="14"/>
    <x v="316"/>
    <s v="1664"/>
    <s v="Selbu"/>
    <s v="1"/>
    <s v="Menn"/>
    <x v="4"/>
    <x v="4"/>
    <x v="7"/>
    <x v="31"/>
  </r>
  <r>
    <x v="14"/>
    <s v="16"/>
    <x v="14"/>
    <x v="316"/>
    <s v="1664"/>
    <s v="Selbu"/>
    <s v="1"/>
    <s v="Menn"/>
    <x v="5"/>
    <x v="5"/>
    <x v="7"/>
    <x v="63"/>
  </r>
  <r>
    <x v="14"/>
    <s v="16"/>
    <x v="14"/>
    <x v="317"/>
    <s v="1665"/>
    <s v="Tydal"/>
    <s v="2"/>
    <s v="Kvinner"/>
    <x v="0"/>
    <x v="0"/>
    <x v="0"/>
    <x v="0"/>
  </r>
  <r>
    <x v="14"/>
    <s v="16"/>
    <x v="14"/>
    <x v="317"/>
    <s v="1665"/>
    <s v="Tydal"/>
    <s v="2"/>
    <s v="Kvinner"/>
    <x v="1"/>
    <x v="1"/>
    <x v="0"/>
    <x v="23"/>
  </r>
  <r>
    <x v="14"/>
    <s v="16"/>
    <x v="14"/>
    <x v="317"/>
    <s v="1665"/>
    <s v="Tydal"/>
    <s v="2"/>
    <s v="Kvinner"/>
    <x v="2"/>
    <x v="2"/>
    <x v="0"/>
    <x v="19"/>
  </r>
  <r>
    <x v="14"/>
    <s v="16"/>
    <x v="14"/>
    <x v="317"/>
    <s v="1665"/>
    <s v="Tydal"/>
    <s v="2"/>
    <s v="Kvinner"/>
    <x v="3"/>
    <x v="3"/>
    <x v="0"/>
    <x v="5"/>
  </r>
  <r>
    <x v="14"/>
    <s v="16"/>
    <x v="14"/>
    <x v="317"/>
    <s v="1665"/>
    <s v="Tydal"/>
    <s v="2"/>
    <s v="Kvinner"/>
    <x v="4"/>
    <x v="4"/>
    <x v="0"/>
    <x v="39"/>
  </r>
  <r>
    <x v="14"/>
    <s v="16"/>
    <x v="14"/>
    <x v="317"/>
    <s v="1665"/>
    <s v="Tydal"/>
    <s v="2"/>
    <s v="Kvinner"/>
    <x v="5"/>
    <x v="5"/>
    <x v="0"/>
    <x v="0"/>
  </r>
  <r>
    <x v="14"/>
    <s v="16"/>
    <x v="14"/>
    <x v="317"/>
    <s v="1665"/>
    <s v="Tydal"/>
    <s v="1"/>
    <s v="Menn"/>
    <x v="0"/>
    <x v="0"/>
    <x v="0"/>
    <x v="19"/>
  </r>
  <r>
    <x v="14"/>
    <s v="16"/>
    <x v="14"/>
    <x v="317"/>
    <s v="1665"/>
    <s v="Tydal"/>
    <s v="1"/>
    <s v="Menn"/>
    <x v="1"/>
    <x v="1"/>
    <x v="0"/>
    <x v="12"/>
  </r>
  <r>
    <x v="14"/>
    <s v="16"/>
    <x v="14"/>
    <x v="317"/>
    <s v="1665"/>
    <s v="Tydal"/>
    <s v="1"/>
    <s v="Menn"/>
    <x v="2"/>
    <x v="2"/>
    <x v="0"/>
    <x v="15"/>
  </r>
  <r>
    <x v="14"/>
    <s v="16"/>
    <x v="14"/>
    <x v="317"/>
    <s v="1665"/>
    <s v="Tydal"/>
    <s v="1"/>
    <s v="Menn"/>
    <x v="3"/>
    <x v="3"/>
    <x v="0"/>
    <x v="24"/>
  </r>
  <r>
    <x v="14"/>
    <s v="16"/>
    <x v="14"/>
    <x v="317"/>
    <s v="1665"/>
    <s v="Tydal"/>
    <s v="1"/>
    <s v="Menn"/>
    <x v="4"/>
    <x v="4"/>
    <x v="0"/>
    <x v="15"/>
  </r>
  <r>
    <x v="14"/>
    <s v="16"/>
    <x v="14"/>
    <x v="317"/>
    <s v="1665"/>
    <s v="Tydal"/>
    <s v="1"/>
    <s v="Menn"/>
    <x v="5"/>
    <x v="5"/>
    <x v="0"/>
    <x v="15"/>
  </r>
  <r>
    <x v="14"/>
    <s v="16"/>
    <x v="14"/>
    <x v="317"/>
    <s v="1665"/>
    <s v="Tydal"/>
    <s v="2"/>
    <s v="Kvinner"/>
    <x v="0"/>
    <x v="0"/>
    <x v="1"/>
    <x v="23"/>
  </r>
  <r>
    <x v="14"/>
    <s v="16"/>
    <x v="14"/>
    <x v="317"/>
    <s v="1665"/>
    <s v="Tydal"/>
    <s v="2"/>
    <s v="Kvinner"/>
    <x v="1"/>
    <x v="1"/>
    <x v="1"/>
    <x v="23"/>
  </r>
  <r>
    <x v="14"/>
    <s v="16"/>
    <x v="14"/>
    <x v="317"/>
    <s v="1665"/>
    <s v="Tydal"/>
    <s v="2"/>
    <s v="Kvinner"/>
    <x v="2"/>
    <x v="2"/>
    <x v="1"/>
    <x v="12"/>
  </r>
  <r>
    <x v="14"/>
    <s v="16"/>
    <x v="14"/>
    <x v="317"/>
    <s v="1665"/>
    <s v="Tydal"/>
    <s v="2"/>
    <s v="Kvinner"/>
    <x v="3"/>
    <x v="3"/>
    <x v="1"/>
    <x v="19"/>
  </r>
  <r>
    <x v="14"/>
    <s v="16"/>
    <x v="14"/>
    <x v="317"/>
    <s v="1665"/>
    <s v="Tydal"/>
    <s v="2"/>
    <s v="Kvinner"/>
    <x v="4"/>
    <x v="4"/>
    <x v="1"/>
    <x v="39"/>
  </r>
  <r>
    <x v="14"/>
    <s v="16"/>
    <x v="14"/>
    <x v="317"/>
    <s v="1665"/>
    <s v="Tydal"/>
    <s v="2"/>
    <s v="Kvinner"/>
    <x v="5"/>
    <x v="5"/>
    <x v="1"/>
    <x v="23"/>
  </r>
  <r>
    <x v="14"/>
    <s v="16"/>
    <x v="14"/>
    <x v="317"/>
    <s v="1665"/>
    <s v="Tydal"/>
    <s v="1"/>
    <s v="Menn"/>
    <x v="0"/>
    <x v="0"/>
    <x v="1"/>
    <x v="1"/>
  </r>
  <r>
    <x v="14"/>
    <s v="16"/>
    <x v="14"/>
    <x v="317"/>
    <s v="1665"/>
    <s v="Tydal"/>
    <s v="1"/>
    <s v="Menn"/>
    <x v="1"/>
    <x v="1"/>
    <x v="1"/>
    <x v="12"/>
  </r>
  <r>
    <x v="14"/>
    <s v="16"/>
    <x v="14"/>
    <x v="317"/>
    <s v="1665"/>
    <s v="Tydal"/>
    <s v="1"/>
    <s v="Menn"/>
    <x v="2"/>
    <x v="2"/>
    <x v="1"/>
    <x v="13"/>
  </r>
  <r>
    <x v="14"/>
    <s v="16"/>
    <x v="14"/>
    <x v="317"/>
    <s v="1665"/>
    <s v="Tydal"/>
    <s v="1"/>
    <s v="Menn"/>
    <x v="3"/>
    <x v="3"/>
    <x v="1"/>
    <x v="24"/>
  </r>
  <r>
    <x v="14"/>
    <s v="16"/>
    <x v="14"/>
    <x v="317"/>
    <s v="1665"/>
    <s v="Tydal"/>
    <s v="1"/>
    <s v="Menn"/>
    <x v="4"/>
    <x v="4"/>
    <x v="1"/>
    <x v="21"/>
  </r>
  <r>
    <x v="14"/>
    <s v="16"/>
    <x v="14"/>
    <x v="317"/>
    <s v="1665"/>
    <s v="Tydal"/>
    <s v="1"/>
    <s v="Menn"/>
    <x v="5"/>
    <x v="5"/>
    <x v="1"/>
    <x v="13"/>
  </r>
  <r>
    <x v="14"/>
    <s v="16"/>
    <x v="14"/>
    <x v="317"/>
    <s v="1665"/>
    <s v="Tydal"/>
    <s v="2"/>
    <s v="Kvinner"/>
    <x v="0"/>
    <x v="0"/>
    <x v="2"/>
    <x v="0"/>
  </r>
  <r>
    <x v="14"/>
    <s v="16"/>
    <x v="14"/>
    <x v="317"/>
    <s v="1665"/>
    <s v="Tydal"/>
    <s v="2"/>
    <s v="Kvinner"/>
    <x v="1"/>
    <x v="1"/>
    <x v="2"/>
    <x v="23"/>
  </r>
  <r>
    <x v="14"/>
    <s v="16"/>
    <x v="14"/>
    <x v="317"/>
    <s v="1665"/>
    <s v="Tydal"/>
    <s v="2"/>
    <s v="Kvinner"/>
    <x v="2"/>
    <x v="2"/>
    <x v="2"/>
    <x v="0"/>
  </r>
  <r>
    <x v="14"/>
    <s v="16"/>
    <x v="14"/>
    <x v="317"/>
    <s v="1665"/>
    <s v="Tydal"/>
    <s v="2"/>
    <s v="Kvinner"/>
    <x v="3"/>
    <x v="3"/>
    <x v="2"/>
    <x v="0"/>
  </r>
  <r>
    <x v="14"/>
    <s v="16"/>
    <x v="14"/>
    <x v="317"/>
    <s v="1665"/>
    <s v="Tydal"/>
    <s v="2"/>
    <s v="Kvinner"/>
    <x v="4"/>
    <x v="4"/>
    <x v="2"/>
    <x v="1"/>
  </r>
  <r>
    <x v="14"/>
    <s v="16"/>
    <x v="14"/>
    <x v="317"/>
    <s v="1665"/>
    <s v="Tydal"/>
    <s v="2"/>
    <s v="Kvinner"/>
    <x v="5"/>
    <x v="5"/>
    <x v="2"/>
    <x v="23"/>
  </r>
  <r>
    <x v="14"/>
    <s v="16"/>
    <x v="14"/>
    <x v="317"/>
    <s v="1665"/>
    <s v="Tydal"/>
    <s v="1"/>
    <s v="Menn"/>
    <x v="0"/>
    <x v="0"/>
    <x v="2"/>
    <x v="0"/>
  </r>
  <r>
    <x v="14"/>
    <s v="16"/>
    <x v="14"/>
    <x v="317"/>
    <s v="1665"/>
    <s v="Tydal"/>
    <s v="1"/>
    <s v="Menn"/>
    <x v="1"/>
    <x v="1"/>
    <x v="2"/>
    <x v="1"/>
  </r>
  <r>
    <x v="14"/>
    <s v="16"/>
    <x v="14"/>
    <x v="317"/>
    <s v="1665"/>
    <s v="Tydal"/>
    <s v="1"/>
    <s v="Menn"/>
    <x v="2"/>
    <x v="2"/>
    <x v="2"/>
    <x v="12"/>
  </r>
  <r>
    <x v="14"/>
    <s v="16"/>
    <x v="14"/>
    <x v="317"/>
    <s v="1665"/>
    <s v="Tydal"/>
    <s v="1"/>
    <s v="Menn"/>
    <x v="3"/>
    <x v="3"/>
    <x v="2"/>
    <x v="3"/>
  </r>
  <r>
    <x v="14"/>
    <s v="16"/>
    <x v="14"/>
    <x v="317"/>
    <s v="1665"/>
    <s v="Tydal"/>
    <s v="1"/>
    <s v="Menn"/>
    <x v="4"/>
    <x v="4"/>
    <x v="2"/>
    <x v="15"/>
  </r>
  <r>
    <x v="14"/>
    <s v="16"/>
    <x v="14"/>
    <x v="317"/>
    <s v="1665"/>
    <s v="Tydal"/>
    <s v="1"/>
    <s v="Menn"/>
    <x v="5"/>
    <x v="5"/>
    <x v="2"/>
    <x v="13"/>
  </r>
  <r>
    <x v="14"/>
    <s v="16"/>
    <x v="14"/>
    <x v="317"/>
    <s v="1665"/>
    <s v="Tydal"/>
    <s v="2"/>
    <s v="Kvinner"/>
    <x v="0"/>
    <x v="0"/>
    <x v="3"/>
    <x v="0"/>
  </r>
  <r>
    <x v="14"/>
    <s v="16"/>
    <x v="14"/>
    <x v="317"/>
    <s v="1665"/>
    <s v="Tydal"/>
    <s v="2"/>
    <s v="Kvinner"/>
    <x v="1"/>
    <x v="1"/>
    <x v="3"/>
    <x v="1"/>
  </r>
  <r>
    <x v="14"/>
    <s v="16"/>
    <x v="14"/>
    <x v="317"/>
    <s v="1665"/>
    <s v="Tydal"/>
    <s v="2"/>
    <s v="Kvinner"/>
    <x v="2"/>
    <x v="2"/>
    <x v="3"/>
    <x v="0"/>
  </r>
  <r>
    <x v="14"/>
    <s v="16"/>
    <x v="14"/>
    <x v="317"/>
    <s v="1665"/>
    <s v="Tydal"/>
    <s v="2"/>
    <s v="Kvinner"/>
    <x v="3"/>
    <x v="3"/>
    <x v="3"/>
    <x v="19"/>
  </r>
  <r>
    <x v="14"/>
    <s v="16"/>
    <x v="14"/>
    <x v="317"/>
    <s v="1665"/>
    <s v="Tydal"/>
    <s v="2"/>
    <s v="Kvinner"/>
    <x v="4"/>
    <x v="4"/>
    <x v="3"/>
    <x v="0"/>
  </r>
  <r>
    <x v="14"/>
    <s v="16"/>
    <x v="14"/>
    <x v="317"/>
    <s v="1665"/>
    <s v="Tydal"/>
    <s v="2"/>
    <s v="Kvinner"/>
    <x v="5"/>
    <x v="5"/>
    <x v="3"/>
    <x v="39"/>
  </r>
  <r>
    <x v="14"/>
    <s v="16"/>
    <x v="14"/>
    <x v="317"/>
    <s v="1665"/>
    <s v="Tydal"/>
    <s v="1"/>
    <s v="Menn"/>
    <x v="0"/>
    <x v="0"/>
    <x v="3"/>
    <x v="23"/>
  </r>
  <r>
    <x v="14"/>
    <s v="16"/>
    <x v="14"/>
    <x v="317"/>
    <s v="1665"/>
    <s v="Tydal"/>
    <s v="1"/>
    <s v="Menn"/>
    <x v="1"/>
    <x v="1"/>
    <x v="3"/>
    <x v="0"/>
  </r>
  <r>
    <x v="14"/>
    <s v="16"/>
    <x v="14"/>
    <x v="317"/>
    <s v="1665"/>
    <s v="Tydal"/>
    <s v="1"/>
    <s v="Menn"/>
    <x v="2"/>
    <x v="2"/>
    <x v="3"/>
    <x v="5"/>
  </r>
  <r>
    <x v="14"/>
    <s v="16"/>
    <x v="14"/>
    <x v="317"/>
    <s v="1665"/>
    <s v="Tydal"/>
    <s v="1"/>
    <s v="Menn"/>
    <x v="3"/>
    <x v="3"/>
    <x v="3"/>
    <x v="4"/>
  </r>
  <r>
    <x v="14"/>
    <s v="16"/>
    <x v="14"/>
    <x v="317"/>
    <s v="1665"/>
    <s v="Tydal"/>
    <s v="1"/>
    <s v="Menn"/>
    <x v="4"/>
    <x v="4"/>
    <x v="3"/>
    <x v="14"/>
  </r>
  <r>
    <x v="14"/>
    <s v="16"/>
    <x v="14"/>
    <x v="317"/>
    <s v="1665"/>
    <s v="Tydal"/>
    <s v="1"/>
    <s v="Menn"/>
    <x v="5"/>
    <x v="5"/>
    <x v="3"/>
    <x v="6"/>
  </r>
  <r>
    <x v="14"/>
    <s v="16"/>
    <x v="14"/>
    <x v="317"/>
    <s v="1665"/>
    <s v="Tydal"/>
    <s v="2"/>
    <s v="Kvinner"/>
    <x v="0"/>
    <x v="0"/>
    <x v="4"/>
    <x v="23"/>
  </r>
  <r>
    <x v="14"/>
    <s v="16"/>
    <x v="14"/>
    <x v="317"/>
    <s v="1665"/>
    <s v="Tydal"/>
    <s v="2"/>
    <s v="Kvinner"/>
    <x v="1"/>
    <x v="1"/>
    <x v="4"/>
    <x v="0"/>
  </r>
  <r>
    <x v="14"/>
    <s v="16"/>
    <x v="14"/>
    <x v="317"/>
    <s v="1665"/>
    <s v="Tydal"/>
    <s v="2"/>
    <s v="Kvinner"/>
    <x v="2"/>
    <x v="2"/>
    <x v="4"/>
    <x v="0"/>
  </r>
  <r>
    <x v="14"/>
    <s v="16"/>
    <x v="14"/>
    <x v="317"/>
    <s v="1665"/>
    <s v="Tydal"/>
    <s v="2"/>
    <s v="Kvinner"/>
    <x v="3"/>
    <x v="3"/>
    <x v="4"/>
    <x v="0"/>
  </r>
  <r>
    <x v="14"/>
    <s v="16"/>
    <x v="14"/>
    <x v="317"/>
    <s v="1665"/>
    <s v="Tydal"/>
    <s v="2"/>
    <s v="Kvinner"/>
    <x v="4"/>
    <x v="4"/>
    <x v="4"/>
    <x v="0"/>
  </r>
  <r>
    <x v="14"/>
    <s v="16"/>
    <x v="14"/>
    <x v="317"/>
    <s v="1665"/>
    <s v="Tydal"/>
    <s v="2"/>
    <s v="Kvinner"/>
    <x v="5"/>
    <x v="5"/>
    <x v="4"/>
    <x v="39"/>
  </r>
  <r>
    <x v="14"/>
    <s v="16"/>
    <x v="14"/>
    <x v="317"/>
    <s v="1665"/>
    <s v="Tydal"/>
    <s v="1"/>
    <s v="Menn"/>
    <x v="0"/>
    <x v="0"/>
    <x v="4"/>
    <x v="23"/>
  </r>
  <r>
    <x v="14"/>
    <s v="16"/>
    <x v="14"/>
    <x v="317"/>
    <s v="1665"/>
    <s v="Tydal"/>
    <s v="1"/>
    <s v="Menn"/>
    <x v="1"/>
    <x v="1"/>
    <x v="4"/>
    <x v="1"/>
  </r>
  <r>
    <x v="14"/>
    <s v="16"/>
    <x v="14"/>
    <x v="317"/>
    <s v="1665"/>
    <s v="Tydal"/>
    <s v="1"/>
    <s v="Menn"/>
    <x v="2"/>
    <x v="2"/>
    <x v="4"/>
    <x v="19"/>
  </r>
  <r>
    <x v="14"/>
    <s v="16"/>
    <x v="14"/>
    <x v="317"/>
    <s v="1665"/>
    <s v="Tydal"/>
    <s v="1"/>
    <s v="Menn"/>
    <x v="3"/>
    <x v="3"/>
    <x v="4"/>
    <x v="20"/>
  </r>
  <r>
    <x v="14"/>
    <s v="16"/>
    <x v="14"/>
    <x v="317"/>
    <s v="1665"/>
    <s v="Tydal"/>
    <s v="1"/>
    <s v="Menn"/>
    <x v="4"/>
    <x v="4"/>
    <x v="4"/>
    <x v="36"/>
  </r>
  <r>
    <x v="14"/>
    <s v="16"/>
    <x v="14"/>
    <x v="317"/>
    <s v="1665"/>
    <s v="Tydal"/>
    <s v="1"/>
    <s v="Menn"/>
    <x v="5"/>
    <x v="5"/>
    <x v="4"/>
    <x v="15"/>
  </r>
  <r>
    <x v="14"/>
    <s v="16"/>
    <x v="14"/>
    <x v="317"/>
    <s v="1665"/>
    <s v="Tydal"/>
    <s v="2"/>
    <s v="Kvinner"/>
    <x v="0"/>
    <x v="0"/>
    <x v="5"/>
    <x v="23"/>
  </r>
  <r>
    <x v="14"/>
    <s v="16"/>
    <x v="14"/>
    <x v="317"/>
    <s v="1665"/>
    <s v="Tydal"/>
    <s v="2"/>
    <s v="Kvinner"/>
    <x v="1"/>
    <x v="1"/>
    <x v="5"/>
    <x v="0"/>
  </r>
  <r>
    <x v="14"/>
    <s v="16"/>
    <x v="14"/>
    <x v="317"/>
    <s v="1665"/>
    <s v="Tydal"/>
    <s v="2"/>
    <s v="Kvinner"/>
    <x v="2"/>
    <x v="2"/>
    <x v="5"/>
    <x v="23"/>
  </r>
  <r>
    <x v="14"/>
    <s v="16"/>
    <x v="14"/>
    <x v="317"/>
    <s v="1665"/>
    <s v="Tydal"/>
    <s v="2"/>
    <s v="Kvinner"/>
    <x v="3"/>
    <x v="3"/>
    <x v="5"/>
    <x v="1"/>
  </r>
  <r>
    <x v="14"/>
    <s v="16"/>
    <x v="14"/>
    <x v="317"/>
    <s v="1665"/>
    <s v="Tydal"/>
    <s v="2"/>
    <s v="Kvinner"/>
    <x v="4"/>
    <x v="4"/>
    <x v="5"/>
    <x v="1"/>
  </r>
  <r>
    <x v="14"/>
    <s v="16"/>
    <x v="14"/>
    <x v="317"/>
    <s v="1665"/>
    <s v="Tydal"/>
    <s v="2"/>
    <s v="Kvinner"/>
    <x v="5"/>
    <x v="5"/>
    <x v="5"/>
    <x v="39"/>
  </r>
  <r>
    <x v="14"/>
    <s v="16"/>
    <x v="14"/>
    <x v="317"/>
    <s v="1665"/>
    <s v="Tydal"/>
    <s v="1"/>
    <s v="Menn"/>
    <x v="0"/>
    <x v="0"/>
    <x v="5"/>
    <x v="0"/>
  </r>
  <r>
    <x v="14"/>
    <s v="16"/>
    <x v="14"/>
    <x v="317"/>
    <s v="1665"/>
    <s v="Tydal"/>
    <s v="1"/>
    <s v="Menn"/>
    <x v="1"/>
    <x v="1"/>
    <x v="5"/>
    <x v="0"/>
  </r>
  <r>
    <x v="14"/>
    <s v="16"/>
    <x v="14"/>
    <x v="317"/>
    <s v="1665"/>
    <s v="Tydal"/>
    <s v="1"/>
    <s v="Menn"/>
    <x v="2"/>
    <x v="2"/>
    <x v="5"/>
    <x v="7"/>
  </r>
  <r>
    <x v="14"/>
    <s v="16"/>
    <x v="14"/>
    <x v="317"/>
    <s v="1665"/>
    <s v="Tydal"/>
    <s v="1"/>
    <s v="Menn"/>
    <x v="3"/>
    <x v="3"/>
    <x v="5"/>
    <x v="14"/>
  </r>
  <r>
    <x v="14"/>
    <s v="16"/>
    <x v="14"/>
    <x v="317"/>
    <s v="1665"/>
    <s v="Tydal"/>
    <s v="1"/>
    <s v="Menn"/>
    <x v="4"/>
    <x v="4"/>
    <x v="5"/>
    <x v="15"/>
  </r>
  <r>
    <x v="14"/>
    <s v="16"/>
    <x v="14"/>
    <x v="317"/>
    <s v="1665"/>
    <s v="Tydal"/>
    <s v="1"/>
    <s v="Menn"/>
    <x v="5"/>
    <x v="5"/>
    <x v="5"/>
    <x v="7"/>
  </r>
  <r>
    <x v="14"/>
    <s v="16"/>
    <x v="14"/>
    <x v="317"/>
    <s v="1665"/>
    <s v="Tydal"/>
    <s v="2"/>
    <s v="Kvinner"/>
    <x v="0"/>
    <x v="0"/>
    <x v="6"/>
    <x v="39"/>
  </r>
  <r>
    <x v="14"/>
    <s v="16"/>
    <x v="14"/>
    <x v="317"/>
    <s v="1665"/>
    <s v="Tydal"/>
    <s v="2"/>
    <s v="Kvinner"/>
    <x v="1"/>
    <x v="1"/>
    <x v="6"/>
    <x v="0"/>
  </r>
  <r>
    <x v="14"/>
    <s v="16"/>
    <x v="14"/>
    <x v="317"/>
    <s v="1665"/>
    <s v="Tydal"/>
    <s v="2"/>
    <s v="Kvinner"/>
    <x v="2"/>
    <x v="2"/>
    <x v="6"/>
    <x v="0"/>
  </r>
  <r>
    <x v="14"/>
    <s v="16"/>
    <x v="14"/>
    <x v="317"/>
    <s v="1665"/>
    <s v="Tydal"/>
    <s v="2"/>
    <s v="Kvinner"/>
    <x v="3"/>
    <x v="3"/>
    <x v="6"/>
    <x v="23"/>
  </r>
  <r>
    <x v="14"/>
    <s v="16"/>
    <x v="14"/>
    <x v="317"/>
    <s v="1665"/>
    <s v="Tydal"/>
    <s v="2"/>
    <s v="Kvinner"/>
    <x v="4"/>
    <x v="4"/>
    <x v="6"/>
    <x v="1"/>
  </r>
  <r>
    <x v="14"/>
    <s v="16"/>
    <x v="14"/>
    <x v="317"/>
    <s v="1665"/>
    <s v="Tydal"/>
    <s v="2"/>
    <s v="Kvinner"/>
    <x v="5"/>
    <x v="5"/>
    <x v="6"/>
    <x v="39"/>
  </r>
  <r>
    <x v="14"/>
    <s v="16"/>
    <x v="14"/>
    <x v="317"/>
    <s v="1665"/>
    <s v="Tydal"/>
    <s v="1"/>
    <s v="Menn"/>
    <x v="0"/>
    <x v="0"/>
    <x v="6"/>
    <x v="39"/>
  </r>
  <r>
    <x v="14"/>
    <s v="16"/>
    <x v="14"/>
    <x v="317"/>
    <s v="1665"/>
    <s v="Tydal"/>
    <s v="1"/>
    <s v="Menn"/>
    <x v="1"/>
    <x v="1"/>
    <x v="6"/>
    <x v="19"/>
  </r>
  <r>
    <x v="14"/>
    <s v="16"/>
    <x v="14"/>
    <x v="317"/>
    <s v="1665"/>
    <s v="Tydal"/>
    <s v="1"/>
    <s v="Menn"/>
    <x v="2"/>
    <x v="2"/>
    <x v="6"/>
    <x v="5"/>
  </r>
  <r>
    <x v="14"/>
    <s v="16"/>
    <x v="14"/>
    <x v="317"/>
    <s v="1665"/>
    <s v="Tydal"/>
    <s v="1"/>
    <s v="Menn"/>
    <x v="3"/>
    <x v="3"/>
    <x v="6"/>
    <x v="14"/>
  </r>
  <r>
    <x v="14"/>
    <s v="16"/>
    <x v="14"/>
    <x v="317"/>
    <s v="1665"/>
    <s v="Tydal"/>
    <s v="1"/>
    <s v="Menn"/>
    <x v="4"/>
    <x v="4"/>
    <x v="6"/>
    <x v="13"/>
  </r>
  <r>
    <x v="14"/>
    <s v="16"/>
    <x v="14"/>
    <x v="317"/>
    <s v="1665"/>
    <s v="Tydal"/>
    <s v="1"/>
    <s v="Menn"/>
    <x v="5"/>
    <x v="5"/>
    <x v="6"/>
    <x v="6"/>
  </r>
  <r>
    <x v="14"/>
    <s v="16"/>
    <x v="14"/>
    <x v="317"/>
    <s v="1665"/>
    <s v="Tydal"/>
    <s v="2"/>
    <s v="Kvinner"/>
    <x v="0"/>
    <x v="0"/>
    <x v="7"/>
    <x v="39"/>
  </r>
  <r>
    <x v="14"/>
    <s v="16"/>
    <x v="14"/>
    <x v="317"/>
    <s v="1665"/>
    <s v="Tydal"/>
    <s v="2"/>
    <s v="Kvinner"/>
    <x v="1"/>
    <x v="1"/>
    <x v="7"/>
    <x v="23"/>
  </r>
  <r>
    <x v="14"/>
    <s v="16"/>
    <x v="14"/>
    <x v="317"/>
    <s v="1665"/>
    <s v="Tydal"/>
    <s v="2"/>
    <s v="Kvinner"/>
    <x v="2"/>
    <x v="2"/>
    <x v="7"/>
    <x v="23"/>
  </r>
  <r>
    <x v="14"/>
    <s v="16"/>
    <x v="14"/>
    <x v="317"/>
    <s v="1665"/>
    <s v="Tydal"/>
    <s v="2"/>
    <s v="Kvinner"/>
    <x v="3"/>
    <x v="3"/>
    <x v="7"/>
    <x v="23"/>
  </r>
  <r>
    <x v="14"/>
    <s v="16"/>
    <x v="14"/>
    <x v="317"/>
    <s v="1665"/>
    <s v="Tydal"/>
    <s v="2"/>
    <s v="Kvinner"/>
    <x v="4"/>
    <x v="4"/>
    <x v="7"/>
    <x v="23"/>
  </r>
  <r>
    <x v="14"/>
    <s v="16"/>
    <x v="14"/>
    <x v="317"/>
    <s v="1665"/>
    <s v="Tydal"/>
    <s v="2"/>
    <s v="Kvinner"/>
    <x v="5"/>
    <x v="5"/>
    <x v="7"/>
    <x v="23"/>
  </r>
  <r>
    <x v="14"/>
    <s v="16"/>
    <x v="14"/>
    <x v="317"/>
    <s v="1665"/>
    <s v="Tydal"/>
    <s v="1"/>
    <s v="Menn"/>
    <x v="0"/>
    <x v="0"/>
    <x v="7"/>
    <x v="23"/>
  </r>
  <r>
    <x v="14"/>
    <s v="16"/>
    <x v="14"/>
    <x v="317"/>
    <s v="1665"/>
    <s v="Tydal"/>
    <s v="1"/>
    <s v="Menn"/>
    <x v="1"/>
    <x v="1"/>
    <x v="7"/>
    <x v="23"/>
  </r>
  <r>
    <x v="14"/>
    <s v="16"/>
    <x v="14"/>
    <x v="317"/>
    <s v="1665"/>
    <s v="Tydal"/>
    <s v="1"/>
    <s v="Menn"/>
    <x v="2"/>
    <x v="2"/>
    <x v="7"/>
    <x v="1"/>
  </r>
  <r>
    <x v="14"/>
    <s v="16"/>
    <x v="14"/>
    <x v="317"/>
    <s v="1665"/>
    <s v="Tydal"/>
    <s v="1"/>
    <s v="Menn"/>
    <x v="3"/>
    <x v="3"/>
    <x v="7"/>
    <x v="4"/>
  </r>
  <r>
    <x v="14"/>
    <s v="16"/>
    <x v="14"/>
    <x v="317"/>
    <s v="1665"/>
    <s v="Tydal"/>
    <s v="1"/>
    <s v="Menn"/>
    <x v="4"/>
    <x v="4"/>
    <x v="7"/>
    <x v="36"/>
  </r>
  <r>
    <x v="14"/>
    <s v="16"/>
    <x v="14"/>
    <x v="317"/>
    <s v="1665"/>
    <s v="Tydal"/>
    <s v="1"/>
    <s v="Menn"/>
    <x v="5"/>
    <x v="5"/>
    <x v="7"/>
    <x v="7"/>
  </r>
  <r>
    <x v="15"/>
    <s v="17"/>
    <x v="15"/>
    <x v="318"/>
    <s v="1702"/>
    <s v="Steinkjer"/>
    <s v="2"/>
    <s v="Kvinner"/>
    <x v="0"/>
    <x v="0"/>
    <x v="0"/>
    <x v="41"/>
  </r>
  <r>
    <x v="15"/>
    <s v="17"/>
    <x v="15"/>
    <x v="318"/>
    <s v="1702"/>
    <s v="Steinkjer"/>
    <s v="2"/>
    <s v="Kvinner"/>
    <x v="1"/>
    <x v="1"/>
    <x v="0"/>
    <x v="11"/>
  </r>
  <r>
    <x v="15"/>
    <s v="17"/>
    <x v="15"/>
    <x v="318"/>
    <s v="1702"/>
    <s v="Steinkjer"/>
    <s v="2"/>
    <s v="Kvinner"/>
    <x v="2"/>
    <x v="2"/>
    <x v="0"/>
    <x v="30"/>
  </r>
  <r>
    <x v="15"/>
    <s v="17"/>
    <x v="15"/>
    <x v="318"/>
    <s v="1702"/>
    <s v="Steinkjer"/>
    <s v="2"/>
    <s v="Kvinner"/>
    <x v="3"/>
    <x v="3"/>
    <x v="0"/>
    <x v="30"/>
  </r>
  <r>
    <x v="15"/>
    <s v="17"/>
    <x v="15"/>
    <x v="318"/>
    <s v="1702"/>
    <s v="Steinkjer"/>
    <s v="2"/>
    <s v="Kvinner"/>
    <x v="4"/>
    <x v="4"/>
    <x v="0"/>
    <x v="8"/>
  </r>
  <r>
    <x v="15"/>
    <s v="17"/>
    <x v="15"/>
    <x v="318"/>
    <s v="1702"/>
    <s v="Steinkjer"/>
    <s v="2"/>
    <s v="Kvinner"/>
    <x v="5"/>
    <x v="5"/>
    <x v="0"/>
    <x v="24"/>
  </r>
  <r>
    <x v="15"/>
    <s v="17"/>
    <x v="15"/>
    <x v="318"/>
    <s v="1702"/>
    <s v="Steinkjer"/>
    <s v="1"/>
    <s v="Menn"/>
    <x v="0"/>
    <x v="0"/>
    <x v="0"/>
    <x v="26"/>
  </r>
  <r>
    <x v="15"/>
    <s v="17"/>
    <x v="15"/>
    <x v="318"/>
    <s v="1702"/>
    <s v="Steinkjer"/>
    <s v="1"/>
    <s v="Menn"/>
    <x v="1"/>
    <x v="1"/>
    <x v="0"/>
    <x v="72"/>
  </r>
  <r>
    <x v="15"/>
    <s v="17"/>
    <x v="15"/>
    <x v="318"/>
    <s v="1702"/>
    <s v="Steinkjer"/>
    <s v="1"/>
    <s v="Menn"/>
    <x v="2"/>
    <x v="2"/>
    <x v="0"/>
    <x v="146"/>
  </r>
  <r>
    <x v="15"/>
    <s v="17"/>
    <x v="15"/>
    <x v="318"/>
    <s v="1702"/>
    <s v="Steinkjer"/>
    <s v="1"/>
    <s v="Menn"/>
    <x v="3"/>
    <x v="3"/>
    <x v="0"/>
    <x v="156"/>
  </r>
  <r>
    <x v="15"/>
    <s v="17"/>
    <x v="15"/>
    <x v="318"/>
    <s v="1702"/>
    <s v="Steinkjer"/>
    <s v="1"/>
    <s v="Menn"/>
    <x v="4"/>
    <x v="4"/>
    <x v="0"/>
    <x v="152"/>
  </r>
  <r>
    <x v="15"/>
    <s v="17"/>
    <x v="15"/>
    <x v="318"/>
    <s v="1702"/>
    <s v="Steinkjer"/>
    <s v="1"/>
    <s v="Menn"/>
    <x v="5"/>
    <x v="5"/>
    <x v="0"/>
    <x v="18"/>
  </r>
  <r>
    <x v="15"/>
    <s v="17"/>
    <x v="15"/>
    <x v="318"/>
    <s v="1702"/>
    <s v="Steinkjer"/>
    <s v="2"/>
    <s v="Kvinner"/>
    <x v="0"/>
    <x v="0"/>
    <x v="1"/>
    <x v="56"/>
  </r>
  <r>
    <x v="15"/>
    <s v="17"/>
    <x v="15"/>
    <x v="318"/>
    <s v="1702"/>
    <s v="Steinkjer"/>
    <s v="2"/>
    <s v="Kvinner"/>
    <x v="1"/>
    <x v="1"/>
    <x v="1"/>
    <x v="2"/>
  </r>
  <r>
    <x v="15"/>
    <s v="17"/>
    <x v="15"/>
    <x v="318"/>
    <s v="1702"/>
    <s v="Steinkjer"/>
    <s v="2"/>
    <s v="Kvinner"/>
    <x v="2"/>
    <x v="2"/>
    <x v="1"/>
    <x v="62"/>
  </r>
  <r>
    <x v="15"/>
    <s v="17"/>
    <x v="15"/>
    <x v="318"/>
    <s v="1702"/>
    <s v="Steinkjer"/>
    <s v="2"/>
    <s v="Kvinner"/>
    <x v="3"/>
    <x v="3"/>
    <x v="1"/>
    <x v="10"/>
  </r>
  <r>
    <x v="15"/>
    <s v="17"/>
    <x v="15"/>
    <x v="318"/>
    <s v="1702"/>
    <s v="Steinkjer"/>
    <s v="2"/>
    <s v="Kvinner"/>
    <x v="4"/>
    <x v="4"/>
    <x v="1"/>
    <x v="8"/>
  </r>
  <r>
    <x v="15"/>
    <s v="17"/>
    <x v="15"/>
    <x v="318"/>
    <s v="1702"/>
    <s v="Steinkjer"/>
    <s v="2"/>
    <s v="Kvinner"/>
    <x v="5"/>
    <x v="5"/>
    <x v="1"/>
    <x v="14"/>
  </r>
  <r>
    <x v="15"/>
    <s v="17"/>
    <x v="15"/>
    <x v="318"/>
    <s v="1702"/>
    <s v="Steinkjer"/>
    <s v="1"/>
    <s v="Menn"/>
    <x v="0"/>
    <x v="0"/>
    <x v="1"/>
    <x v="60"/>
  </r>
  <r>
    <x v="15"/>
    <s v="17"/>
    <x v="15"/>
    <x v="318"/>
    <s v="1702"/>
    <s v="Steinkjer"/>
    <s v="1"/>
    <s v="Menn"/>
    <x v="1"/>
    <x v="1"/>
    <x v="1"/>
    <x v="63"/>
  </r>
  <r>
    <x v="15"/>
    <s v="17"/>
    <x v="15"/>
    <x v="318"/>
    <s v="1702"/>
    <s v="Steinkjer"/>
    <s v="1"/>
    <s v="Menn"/>
    <x v="2"/>
    <x v="2"/>
    <x v="1"/>
    <x v="117"/>
  </r>
  <r>
    <x v="15"/>
    <s v="17"/>
    <x v="15"/>
    <x v="318"/>
    <s v="1702"/>
    <s v="Steinkjer"/>
    <s v="1"/>
    <s v="Menn"/>
    <x v="3"/>
    <x v="3"/>
    <x v="1"/>
    <x v="156"/>
  </r>
  <r>
    <x v="15"/>
    <s v="17"/>
    <x v="15"/>
    <x v="318"/>
    <s v="1702"/>
    <s v="Steinkjer"/>
    <s v="1"/>
    <s v="Menn"/>
    <x v="4"/>
    <x v="4"/>
    <x v="1"/>
    <x v="157"/>
  </r>
  <r>
    <x v="15"/>
    <s v="17"/>
    <x v="15"/>
    <x v="318"/>
    <s v="1702"/>
    <s v="Steinkjer"/>
    <s v="1"/>
    <s v="Menn"/>
    <x v="5"/>
    <x v="5"/>
    <x v="1"/>
    <x v="59"/>
  </r>
  <r>
    <x v="15"/>
    <s v="17"/>
    <x v="15"/>
    <x v="318"/>
    <s v="1702"/>
    <s v="Steinkjer"/>
    <s v="2"/>
    <s v="Kvinner"/>
    <x v="0"/>
    <x v="0"/>
    <x v="2"/>
    <x v="11"/>
  </r>
  <r>
    <x v="15"/>
    <s v="17"/>
    <x v="15"/>
    <x v="318"/>
    <s v="1702"/>
    <s v="Steinkjer"/>
    <s v="2"/>
    <s v="Kvinner"/>
    <x v="1"/>
    <x v="1"/>
    <x v="2"/>
    <x v="11"/>
  </r>
  <r>
    <x v="15"/>
    <s v="17"/>
    <x v="15"/>
    <x v="318"/>
    <s v="1702"/>
    <s v="Steinkjer"/>
    <s v="2"/>
    <s v="Kvinner"/>
    <x v="2"/>
    <x v="2"/>
    <x v="2"/>
    <x v="73"/>
  </r>
  <r>
    <x v="15"/>
    <s v="17"/>
    <x v="15"/>
    <x v="318"/>
    <s v="1702"/>
    <s v="Steinkjer"/>
    <s v="2"/>
    <s v="Kvinner"/>
    <x v="3"/>
    <x v="3"/>
    <x v="2"/>
    <x v="61"/>
  </r>
  <r>
    <x v="15"/>
    <s v="17"/>
    <x v="15"/>
    <x v="318"/>
    <s v="1702"/>
    <s v="Steinkjer"/>
    <s v="2"/>
    <s v="Kvinner"/>
    <x v="4"/>
    <x v="4"/>
    <x v="2"/>
    <x v="31"/>
  </r>
  <r>
    <x v="15"/>
    <s v="17"/>
    <x v="15"/>
    <x v="318"/>
    <s v="1702"/>
    <s v="Steinkjer"/>
    <s v="2"/>
    <s v="Kvinner"/>
    <x v="5"/>
    <x v="5"/>
    <x v="2"/>
    <x v="13"/>
  </r>
  <r>
    <x v="15"/>
    <s v="17"/>
    <x v="15"/>
    <x v="318"/>
    <s v="1702"/>
    <s v="Steinkjer"/>
    <s v="1"/>
    <s v="Menn"/>
    <x v="0"/>
    <x v="0"/>
    <x v="2"/>
    <x v="26"/>
  </r>
  <r>
    <x v="15"/>
    <s v="17"/>
    <x v="15"/>
    <x v="318"/>
    <s v="1702"/>
    <s v="Steinkjer"/>
    <s v="1"/>
    <s v="Menn"/>
    <x v="1"/>
    <x v="1"/>
    <x v="2"/>
    <x v="72"/>
  </r>
  <r>
    <x v="15"/>
    <s v="17"/>
    <x v="15"/>
    <x v="318"/>
    <s v="1702"/>
    <s v="Steinkjer"/>
    <s v="1"/>
    <s v="Menn"/>
    <x v="2"/>
    <x v="2"/>
    <x v="2"/>
    <x v="105"/>
  </r>
  <r>
    <x v="15"/>
    <s v="17"/>
    <x v="15"/>
    <x v="318"/>
    <s v="1702"/>
    <s v="Steinkjer"/>
    <s v="1"/>
    <s v="Menn"/>
    <x v="3"/>
    <x v="3"/>
    <x v="2"/>
    <x v="158"/>
  </r>
  <r>
    <x v="15"/>
    <s v="17"/>
    <x v="15"/>
    <x v="318"/>
    <s v="1702"/>
    <s v="Steinkjer"/>
    <s v="1"/>
    <s v="Menn"/>
    <x v="4"/>
    <x v="4"/>
    <x v="2"/>
    <x v="100"/>
  </r>
  <r>
    <x v="15"/>
    <s v="17"/>
    <x v="15"/>
    <x v="318"/>
    <s v="1702"/>
    <s v="Steinkjer"/>
    <s v="1"/>
    <s v="Menn"/>
    <x v="5"/>
    <x v="5"/>
    <x v="2"/>
    <x v="76"/>
  </r>
  <r>
    <x v="15"/>
    <s v="17"/>
    <x v="15"/>
    <x v="318"/>
    <s v="1702"/>
    <s v="Steinkjer"/>
    <s v="2"/>
    <s v="Kvinner"/>
    <x v="0"/>
    <x v="0"/>
    <x v="3"/>
    <x v="40"/>
  </r>
  <r>
    <x v="15"/>
    <s v="17"/>
    <x v="15"/>
    <x v="318"/>
    <s v="1702"/>
    <s v="Steinkjer"/>
    <s v="2"/>
    <s v="Kvinner"/>
    <x v="1"/>
    <x v="1"/>
    <x v="3"/>
    <x v="4"/>
  </r>
  <r>
    <x v="15"/>
    <s v="17"/>
    <x v="15"/>
    <x v="318"/>
    <s v="1702"/>
    <s v="Steinkjer"/>
    <s v="2"/>
    <s v="Kvinner"/>
    <x v="2"/>
    <x v="2"/>
    <x v="3"/>
    <x v="27"/>
  </r>
  <r>
    <x v="15"/>
    <s v="17"/>
    <x v="15"/>
    <x v="318"/>
    <s v="1702"/>
    <s v="Steinkjer"/>
    <s v="2"/>
    <s v="Kvinner"/>
    <x v="3"/>
    <x v="3"/>
    <x v="3"/>
    <x v="62"/>
  </r>
  <r>
    <x v="15"/>
    <s v="17"/>
    <x v="15"/>
    <x v="318"/>
    <s v="1702"/>
    <s v="Steinkjer"/>
    <s v="2"/>
    <s v="Kvinner"/>
    <x v="4"/>
    <x v="4"/>
    <x v="3"/>
    <x v="35"/>
  </r>
  <r>
    <x v="15"/>
    <s v="17"/>
    <x v="15"/>
    <x v="318"/>
    <s v="1702"/>
    <s v="Steinkjer"/>
    <s v="2"/>
    <s v="Kvinner"/>
    <x v="5"/>
    <x v="5"/>
    <x v="3"/>
    <x v="5"/>
  </r>
  <r>
    <x v="15"/>
    <s v="17"/>
    <x v="15"/>
    <x v="318"/>
    <s v="1702"/>
    <s v="Steinkjer"/>
    <s v="1"/>
    <s v="Menn"/>
    <x v="0"/>
    <x v="0"/>
    <x v="3"/>
    <x v="10"/>
  </r>
  <r>
    <x v="15"/>
    <s v="17"/>
    <x v="15"/>
    <x v="318"/>
    <s v="1702"/>
    <s v="Steinkjer"/>
    <s v="1"/>
    <s v="Menn"/>
    <x v="1"/>
    <x v="1"/>
    <x v="3"/>
    <x v="41"/>
  </r>
  <r>
    <x v="15"/>
    <s v="17"/>
    <x v="15"/>
    <x v="318"/>
    <s v="1702"/>
    <s v="Steinkjer"/>
    <s v="1"/>
    <s v="Menn"/>
    <x v="2"/>
    <x v="2"/>
    <x v="3"/>
    <x v="107"/>
  </r>
  <r>
    <x v="15"/>
    <s v="17"/>
    <x v="15"/>
    <x v="318"/>
    <s v="1702"/>
    <s v="Steinkjer"/>
    <s v="1"/>
    <s v="Menn"/>
    <x v="3"/>
    <x v="3"/>
    <x v="3"/>
    <x v="137"/>
  </r>
  <r>
    <x v="15"/>
    <s v="17"/>
    <x v="15"/>
    <x v="318"/>
    <s v="1702"/>
    <s v="Steinkjer"/>
    <s v="1"/>
    <s v="Menn"/>
    <x v="4"/>
    <x v="4"/>
    <x v="3"/>
    <x v="159"/>
  </r>
  <r>
    <x v="15"/>
    <s v="17"/>
    <x v="15"/>
    <x v="318"/>
    <s v="1702"/>
    <s v="Steinkjer"/>
    <s v="1"/>
    <s v="Menn"/>
    <x v="5"/>
    <x v="5"/>
    <x v="3"/>
    <x v="68"/>
  </r>
  <r>
    <x v="15"/>
    <s v="17"/>
    <x v="15"/>
    <x v="318"/>
    <s v="1702"/>
    <s v="Steinkjer"/>
    <s v="2"/>
    <s v="Kvinner"/>
    <x v="0"/>
    <x v="0"/>
    <x v="4"/>
    <x v="14"/>
  </r>
  <r>
    <x v="15"/>
    <s v="17"/>
    <x v="15"/>
    <x v="318"/>
    <s v="1702"/>
    <s v="Steinkjer"/>
    <s v="2"/>
    <s v="Kvinner"/>
    <x v="1"/>
    <x v="1"/>
    <x v="4"/>
    <x v="24"/>
  </r>
  <r>
    <x v="15"/>
    <s v="17"/>
    <x v="15"/>
    <x v="318"/>
    <s v="1702"/>
    <s v="Steinkjer"/>
    <s v="2"/>
    <s v="Kvinner"/>
    <x v="2"/>
    <x v="2"/>
    <x v="4"/>
    <x v="73"/>
  </r>
  <r>
    <x v="15"/>
    <s v="17"/>
    <x v="15"/>
    <x v="318"/>
    <s v="1702"/>
    <s v="Steinkjer"/>
    <s v="2"/>
    <s v="Kvinner"/>
    <x v="3"/>
    <x v="3"/>
    <x v="4"/>
    <x v="28"/>
  </r>
  <r>
    <x v="15"/>
    <s v="17"/>
    <x v="15"/>
    <x v="318"/>
    <s v="1702"/>
    <s v="Steinkjer"/>
    <s v="2"/>
    <s v="Kvinner"/>
    <x v="4"/>
    <x v="4"/>
    <x v="4"/>
    <x v="45"/>
  </r>
  <r>
    <x v="15"/>
    <s v="17"/>
    <x v="15"/>
    <x v="318"/>
    <s v="1702"/>
    <s v="Steinkjer"/>
    <s v="2"/>
    <s v="Kvinner"/>
    <x v="5"/>
    <x v="5"/>
    <x v="4"/>
    <x v="15"/>
  </r>
  <r>
    <x v="15"/>
    <s v="17"/>
    <x v="15"/>
    <x v="318"/>
    <s v="1702"/>
    <s v="Steinkjer"/>
    <s v="1"/>
    <s v="Menn"/>
    <x v="0"/>
    <x v="0"/>
    <x v="4"/>
    <x v="51"/>
  </r>
  <r>
    <x v="15"/>
    <s v="17"/>
    <x v="15"/>
    <x v="318"/>
    <s v="1702"/>
    <s v="Steinkjer"/>
    <s v="1"/>
    <s v="Menn"/>
    <x v="1"/>
    <x v="1"/>
    <x v="4"/>
    <x v="63"/>
  </r>
  <r>
    <x v="15"/>
    <s v="17"/>
    <x v="15"/>
    <x v="318"/>
    <s v="1702"/>
    <s v="Steinkjer"/>
    <s v="1"/>
    <s v="Menn"/>
    <x v="2"/>
    <x v="2"/>
    <x v="4"/>
    <x v="82"/>
  </r>
  <r>
    <x v="15"/>
    <s v="17"/>
    <x v="15"/>
    <x v="318"/>
    <s v="1702"/>
    <s v="Steinkjer"/>
    <s v="1"/>
    <s v="Menn"/>
    <x v="3"/>
    <x v="3"/>
    <x v="4"/>
    <x v="120"/>
  </r>
  <r>
    <x v="15"/>
    <s v="17"/>
    <x v="15"/>
    <x v="318"/>
    <s v="1702"/>
    <s v="Steinkjer"/>
    <s v="1"/>
    <s v="Menn"/>
    <x v="4"/>
    <x v="4"/>
    <x v="4"/>
    <x v="131"/>
  </r>
  <r>
    <x v="15"/>
    <s v="17"/>
    <x v="15"/>
    <x v="318"/>
    <s v="1702"/>
    <s v="Steinkjer"/>
    <s v="1"/>
    <s v="Menn"/>
    <x v="5"/>
    <x v="5"/>
    <x v="4"/>
    <x v="52"/>
  </r>
  <r>
    <x v="15"/>
    <s v="17"/>
    <x v="15"/>
    <x v="318"/>
    <s v="1702"/>
    <s v="Steinkjer"/>
    <s v="2"/>
    <s v="Kvinner"/>
    <x v="0"/>
    <x v="0"/>
    <x v="5"/>
    <x v="36"/>
  </r>
  <r>
    <x v="15"/>
    <s v="17"/>
    <x v="15"/>
    <x v="318"/>
    <s v="1702"/>
    <s v="Steinkjer"/>
    <s v="2"/>
    <s v="Kvinner"/>
    <x v="1"/>
    <x v="1"/>
    <x v="5"/>
    <x v="56"/>
  </r>
  <r>
    <x v="15"/>
    <s v="17"/>
    <x v="15"/>
    <x v="318"/>
    <s v="1702"/>
    <s v="Steinkjer"/>
    <s v="2"/>
    <s v="Kvinner"/>
    <x v="2"/>
    <x v="2"/>
    <x v="5"/>
    <x v="72"/>
  </r>
  <r>
    <x v="15"/>
    <s v="17"/>
    <x v="15"/>
    <x v="318"/>
    <s v="1702"/>
    <s v="Steinkjer"/>
    <s v="2"/>
    <s v="Kvinner"/>
    <x v="3"/>
    <x v="3"/>
    <x v="5"/>
    <x v="41"/>
  </r>
  <r>
    <x v="15"/>
    <s v="17"/>
    <x v="15"/>
    <x v="318"/>
    <s v="1702"/>
    <s v="Steinkjer"/>
    <s v="2"/>
    <s v="Kvinner"/>
    <x v="4"/>
    <x v="4"/>
    <x v="5"/>
    <x v="11"/>
  </r>
  <r>
    <x v="15"/>
    <s v="17"/>
    <x v="15"/>
    <x v="318"/>
    <s v="1702"/>
    <s v="Steinkjer"/>
    <s v="2"/>
    <s v="Kvinner"/>
    <x v="5"/>
    <x v="5"/>
    <x v="5"/>
    <x v="21"/>
  </r>
  <r>
    <x v="15"/>
    <s v="17"/>
    <x v="15"/>
    <x v="318"/>
    <s v="1702"/>
    <s v="Steinkjer"/>
    <s v="1"/>
    <s v="Menn"/>
    <x v="0"/>
    <x v="0"/>
    <x v="5"/>
    <x v="72"/>
  </r>
  <r>
    <x v="15"/>
    <s v="17"/>
    <x v="15"/>
    <x v="318"/>
    <s v="1702"/>
    <s v="Steinkjer"/>
    <s v="1"/>
    <s v="Menn"/>
    <x v="1"/>
    <x v="1"/>
    <x v="5"/>
    <x v="41"/>
  </r>
  <r>
    <x v="15"/>
    <s v="17"/>
    <x v="15"/>
    <x v="318"/>
    <s v="1702"/>
    <s v="Steinkjer"/>
    <s v="1"/>
    <s v="Menn"/>
    <x v="2"/>
    <x v="2"/>
    <x v="5"/>
    <x v="48"/>
  </r>
  <r>
    <x v="15"/>
    <s v="17"/>
    <x v="15"/>
    <x v="318"/>
    <s v="1702"/>
    <s v="Steinkjer"/>
    <s v="1"/>
    <s v="Menn"/>
    <x v="3"/>
    <x v="3"/>
    <x v="5"/>
    <x v="157"/>
  </r>
  <r>
    <x v="15"/>
    <s v="17"/>
    <x v="15"/>
    <x v="318"/>
    <s v="1702"/>
    <s v="Steinkjer"/>
    <s v="1"/>
    <s v="Menn"/>
    <x v="4"/>
    <x v="4"/>
    <x v="5"/>
    <x v="99"/>
  </r>
  <r>
    <x v="15"/>
    <s v="17"/>
    <x v="15"/>
    <x v="318"/>
    <s v="1702"/>
    <s v="Steinkjer"/>
    <s v="1"/>
    <s v="Menn"/>
    <x v="5"/>
    <x v="5"/>
    <x v="5"/>
    <x v="44"/>
  </r>
  <r>
    <x v="15"/>
    <s v="17"/>
    <x v="15"/>
    <x v="318"/>
    <s v="1702"/>
    <s v="Steinkjer"/>
    <s v="2"/>
    <s v="Kvinner"/>
    <x v="0"/>
    <x v="0"/>
    <x v="6"/>
    <x v="36"/>
  </r>
  <r>
    <x v="15"/>
    <s v="17"/>
    <x v="15"/>
    <x v="318"/>
    <s v="1702"/>
    <s v="Steinkjer"/>
    <s v="2"/>
    <s v="Kvinner"/>
    <x v="1"/>
    <x v="1"/>
    <x v="6"/>
    <x v="41"/>
  </r>
  <r>
    <x v="15"/>
    <s v="17"/>
    <x v="15"/>
    <x v="318"/>
    <s v="1702"/>
    <s v="Steinkjer"/>
    <s v="2"/>
    <s v="Kvinner"/>
    <x v="2"/>
    <x v="2"/>
    <x v="6"/>
    <x v="72"/>
  </r>
  <r>
    <x v="15"/>
    <s v="17"/>
    <x v="15"/>
    <x v="318"/>
    <s v="1702"/>
    <s v="Steinkjer"/>
    <s v="2"/>
    <s v="Kvinner"/>
    <x v="3"/>
    <x v="3"/>
    <x v="6"/>
    <x v="45"/>
  </r>
  <r>
    <x v="15"/>
    <s v="17"/>
    <x v="15"/>
    <x v="318"/>
    <s v="1702"/>
    <s v="Steinkjer"/>
    <s v="2"/>
    <s v="Kvinner"/>
    <x v="4"/>
    <x v="4"/>
    <x v="6"/>
    <x v="46"/>
  </r>
  <r>
    <x v="15"/>
    <s v="17"/>
    <x v="15"/>
    <x v="318"/>
    <s v="1702"/>
    <s v="Steinkjer"/>
    <s v="2"/>
    <s v="Kvinner"/>
    <x v="5"/>
    <x v="5"/>
    <x v="6"/>
    <x v="2"/>
  </r>
  <r>
    <x v="15"/>
    <s v="17"/>
    <x v="15"/>
    <x v="318"/>
    <s v="1702"/>
    <s v="Steinkjer"/>
    <s v="1"/>
    <s v="Menn"/>
    <x v="0"/>
    <x v="0"/>
    <x v="6"/>
    <x v="72"/>
  </r>
  <r>
    <x v="15"/>
    <s v="17"/>
    <x v="15"/>
    <x v="318"/>
    <s v="1702"/>
    <s v="Steinkjer"/>
    <s v="1"/>
    <s v="Menn"/>
    <x v="1"/>
    <x v="1"/>
    <x v="6"/>
    <x v="16"/>
  </r>
  <r>
    <x v="15"/>
    <s v="17"/>
    <x v="15"/>
    <x v="318"/>
    <s v="1702"/>
    <s v="Steinkjer"/>
    <s v="1"/>
    <s v="Menn"/>
    <x v="2"/>
    <x v="2"/>
    <x v="6"/>
    <x v="113"/>
  </r>
  <r>
    <x v="15"/>
    <s v="17"/>
    <x v="15"/>
    <x v="318"/>
    <s v="1702"/>
    <s v="Steinkjer"/>
    <s v="1"/>
    <s v="Menn"/>
    <x v="3"/>
    <x v="3"/>
    <x v="6"/>
    <x v="160"/>
  </r>
  <r>
    <x v="15"/>
    <s v="17"/>
    <x v="15"/>
    <x v="318"/>
    <s v="1702"/>
    <s v="Steinkjer"/>
    <s v="1"/>
    <s v="Menn"/>
    <x v="4"/>
    <x v="4"/>
    <x v="6"/>
    <x v="161"/>
  </r>
  <r>
    <x v="15"/>
    <s v="17"/>
    <x v="15"/>
    <x v="318"/>
    <s v="1702"/>
    <s v="Steinkjer"/>
    <s v="1"/>
    <s v="Menn"/>
    <x v="5"/>
    <x v="5"/>
    <x v="6"/>
    <x v="74"/>
  </r>
  <r>
    <x v="15"/>
    <s v="17"/>
    <x v="15"/>
    <x v="318"/>
    <s v="1702"/>
    <s v="Steinkjer"/>
    <s v="2"/>
    <s v="Kvinner"/>
    <x v="0"/>
    <x v="0"/>
    <x v="7"/>
    <x v="15"/>
  </r>
  <r>
    <x v="15"/>
    <s v="17"/>
    <x v="15"/>
    <x v="318"/>
    <s v="1702"/>
    <s v="Steinkjer"/>
    <s v="2"/>
    <s v="Kvinner"/>
    <x v="1"/>
    <x v="1"/>
    <x v="7"/>
    <x v="36"/>
  </r>
  <r>
    <x v="15"/>
    <s v="17"/>
    <x v="15"/>
    <x v="318"/>
    <s v="1702"/>
    <s v="Steinkjer"/>
    <s v="2"/>
    <s v="Kvinner"/>
    <x v="2"/>
    <x v="2"/>
    <x v="7"/>
    <x v="63"/>
  </r>
  <r>
    <x v="15"/>
    <s v="17"/>
    <x v="15"/>
    <x v="318"/>
    <s v="1702"/>
    <s v="Steinkjer"/>
    <s v="2"/>
    <s v="Kvinner"/>
    <x v="3"/>
    <x v="3"/>
    <x v="7"/>
    <x v="63"/>
  </r>
  <r>
    <x v="15"/>
    <s v="17"/>
    <x v="15"/>
    <x v="318"/>
    <s v="1702"/>
    <s v="Steinkjer"/>
    <s v="2"/>
    <s v="Kvinner"/>
    <x v="4"/>
    <x v="4"/>
    <x v="7"/>
    <x v="20"/>
  </r>
  <r>
    <x v="15"/>
    <s v="17"/>
    <x v="15"/>
    <x v="318"/>
    <s v="1702"/>
    <s v="Steinkjer"/>
    <s v="2"/>
    <s v="Kvinner"/>
    <x v="5"/>
    <x v="5"/>
    <x v="7"/>
    <x v="15"/>
  </r>
  <r>
    <x v="15"/>
    <s v="17"/>
    <x v="15"/>
    <x v="318"/>
    <s v="1702"/>
    <s v="Steinkjer"/>
    <s v="1"/>
    <s v="Menn"/>
    <x v="0"/>
    <x v="0"/>
    <x v="7"/>
    <x v="35"/>
  </r>
  <r>
    <x v="15"/>
    <s v="17"/>
    <x v="15"/>
    <x v="318"/>
    <s v="1702"/>
    <s v="Steinkjer"/>
    <s v="1"/>
    <s v="Menn"/>
    <x v="1"/>
    <x v="1"/>
    <x v="7"/>
    <x v="11"/>
  </r>
  <r>
    <x v="15"/>
    <s v="17"/>
    <x v="15"/>
    <x v="318"/>
    <s v="1702"/>
    <s v="Steinkjer"/>
    <s v="1"/>
    <s v="Menn"/>
    <x v="2"/>
    <x v="2"/>
    <x v="7"/>
    <x v="91"/>
  </r>
  <r>
    <x v="15"/>
    <s v="17"/>
    <x v="15"/>
    <x v="318"/>
    <s v="1702"/>
    <s v="Steinkjer"/>
    <s v="1"/>
    <s v="Menn"/>
    <x v="3"/>
    <x v="3"/>
    <x v="7"/>
    <x v="103"/>
  </r>
  <r>
    <x v="15"/>
    <s v="17"/>
    <x v="15"/>
    <x v="318"/>
    <s v="1702"/>
    <s v="Steinkjer"/>
    <s v="1"/>
    <s v="Menn"/>
    <x v="4"/>
    <x v="4"/>
    <x v="7"/>
    <x v="155"/>
  </r>
  <r>
    <x v="15"/>
    <s v="17"/>
    <x v="15"/>
    <x v="318"/>
    <s v="1702"/>
    <s v="Steinkjer"/>
    <s v="1"/>
    <s v="Menn"/>
    <x v="5"/>
    <x v="5"/>
    <x v="7"/>
    <x v="25"/>
  </r>
  <r>
    <x v="15"/>
    <s v="17"/>
    <x v="15"/>
    <x v="319"/>
    <s v="1703"/>
    <s v="Namsos"/>
    <s v="2"/>
    <s v="Kvinner"/>
    <x v="0"/>
    <x v="0"/>
    <x v="0"/>
    <x v="23"/>
  </r>
  <r>
    <x v="15"/>
    <s v="17"/>
    <x v="15"/>
    <x v="319"/>
    <s v="1703"/>
    <s v="Namsos"/>
    <s v="2"/>
    <s v="Kvinner"/>
    <x v="1"/>
    <x v="1"/>
    <x v="0"/>
    <x v="19"/>
  </r>
  <r>
    <x v="15"/>
    <s v="17"/>
    <x v="15"/>
    <x v="319"/>
    <s v="1703"/>
    <s v="Namsos"/>
    <s v="2"/>
    <s v="Kvinner"/>
    <x v="2"/>
    <x v="2"/>
    <x v="0"/>
    <x v="1"/>
  </r>
  <r>
    <x v="15"/>
    <s v="17"/>
    <x v="15"/>
    <x v="319"/>
    <s v="1703"/>
    <s v="Namsos"/>
    <s v="2"/>
    <s v="Kvinner"/>
    <x v="3"/>
    <x v="3"/>
    <x v="0"/>
    <x v="6"/>
  </r>
  <r>
    <x v="15"/>
    <s v="17"/>
    <x v="15"/>
    <x v="319"/>
    <s v="1703"/>
    <s v="Namsos"/>
    <s v="2"/>
    <s v="Kvinner"/>
    <x v="4"/>
    <x v="4"/>
    <x v="0"/>
    <x v="0"/>
  </r>
  <r>
    <x v="15"/>
    <s v="17"/>
    <x v="15"/>
    <x v="319"/>
    <s v="1703"/>
    <s v="Namsos"/>
    <s v="2"/>
    <s v="Kvinner"/>
    <x v="5"/>
    <x v="5"/>
    <x v="0"/>
    <x v="19"/>
  </r>
  <r>
    <x v="15"/>
    <s v="17"/>
    <x v="15"/>
    <x v="319"/>
    <s v="1703"/>
    <s v="Namsos"/>
    <s v="1"/>
    <s v="Menn"/>
    <x v="0"/>
    <x v="0"/>
    <x v="0"/>
    <x v="1"/>
  </r>
  <r>
    <x v="15"/>
    <s v="17"/>
    <x v="15"/>
    <x v="319"/>
    <s v="1703"/>
    <s v="Namsos"/>
    <s v="1"/>
    <s v="Menn"/>
    <x v="1"/>
    <x v="1"/>
    <x v="0"/>
    <x v="13"/>
  </r>
  <r>
    <x v="15"/>
    <s v="17"/>
    <x v="15"/>
    <x v="319"/>
    <s v="1703"/>
    <s v="Namsos"/>
    <s v="1"/>
    <s v="Menn"/>
    <x v="2"/>
    <x v="2"/>
    <x v="0"/>
    <x v="46"/>
  </r>
  <r>
    <x v="15"/>
    <s v="17"/>
    <x v="15"/>
    <x v="319"/>
    <s v="1703"/>
    <s v="Namsos"/>
    <s v="1"/>
    <s v="Menn"/>
    <x v="3"/>
    <x v="3"/>
    <x v="0"/>
    <x v="31"/>
  </r>
  <r>
    <x v="15"/>
    <s v="17"/>
    <x v="15"/>
    <x v="319"/>
    <s v="1703"/>
    <s v="Namsos"/>
    <s v="1"/>
    <s v="Menn"/>
    <x v="4"/>
    <x v="4"/>
    <x v="0"/>
    <x v="58"/>
  </r>
  <r>
    <x v="15"/>
    <s v="17"/>
    <x v="15"/>
    <x v="319"/>
    <s v="1703"/>
    <s v="Namsos"/>
    <s v="1"/>
    <s v="Menn"/>
    <x v="5"/>
    <x v="5"/>
    <x v="0"/>
    <x v="4"/>
  </r>
  <r>
    <x v="15"/>
    <s v="17"/>
    <x v="15"/>
    <x v="319"/>
    <s v="1703"/>
    <s v="Namsos"/>
    <s v="2"/>
    <s v="Kvinner"/>
    <x v="0"/>
    <x v="0"/>
    <x v="1"/>
    <x v="39"/>
  </r>
  <r>
    <x v="15"/>
    <s v="17"/>
    <x v="15"/>
    <x v="319"/>
    <s v="1703"/>
    <s v="Namsos"/>
    <s v="2"/>
    <s v="Kvinner"/>
    <x v="1"/>
    <x v="1"/>
    <x v="1"/>
    <x v="19"/>
  </r>
  <r>
    <x v="15"/>
    <s v="17"/>
    <x v="15"/>
    <x v="319"/>
    <s v="1703"/>
    <s v="Namsos"/>
    <s v="2"/>
    <s v="Kvinner"/>
    <x v="2"/>
    <x v="2"/>
    <x v="1"/>
    <x v="7"/>
  </r>
  <r>
    <x v="15"/>
    <s v="17"/>
    <x v="15"/>
    <x v="319"/>
    <s v="1703"/>
    <s v="Namsos"/>
    <s v="2"/>
    <s v="Kvinner"/>
    <x v="3"/>
    <x v="3"/>
    <x v="1"/>
    <x v="21"/>
  </r>
  <r>
    <x v="15"/>
    <s v="17"/>
    <x v="15"/>
    <x v="319"/>
    <s v="1703"/>
    <s v="Namsos"/>
    <s v="2"/>
    <s v="Kvinner"/>
    <x v="4"/>
    <x v="4"/>
    <x v="1"/>
    <x v="19"/>
  </r>
  <r>
    <x v="15"/>
    <s v="17"/>
    <x v="15"/>
    <x v="319"/>
    <s v="1703"/>
    <s v="Namsos"/>
    <s v="2"/>
    <s v="Kvinner"/>
    <x v="5"/>
    <x v="5"/>
    <x v="1"/>
    <x v="19"/>
  </r>
  <r>
    <x v="15"/>
    <s v="17"/>
    <x v="15"/>
    <x v="319"/>
    <s v="1703"/>
    <s v="Namsos"/>
    <s v="1"/>
    <s v="Menn"/>
    <x v="0"/>
    <x v="0"/>
    <x v="1"/>
    <x v="7"/>
  </r>
  <r>
    <x v="15"/>
    <s v="17"/>
    <x v="15"/>
    <x v="319"/>
    <s v="1703"/>
    <s v="Namsos"/>
    <s v="1"/>
    <s v="Menn"/>
    <x v="1"/>
    <x v="1"/>
    <x v="1"/>
    <x v="6"/>
  </r>
  <r>
    <x v="15"/>
    <s v="17"/>
    <x v="15"/>
    <x v="319"/>
    <s v="1703"/>
    <s v="Namsos"/>
    <s v="1"/>
    <s v="Menn"/>
    <x v="2"/>
    <x v="2"/>
    <x v="1"/>
    <x v="51"/>
  </r>
  <r>
    <x v="15"/>
    <s v="17"/>
    <x v="15"/>
    <x v="319"/>
    <s v="1703"/>
    <s v="Namsos"/>
    <s v="1"/>
    <s v="Menn"/>
    <x v="3"/>
    <x v="3"/>
    <x v="1"/>
    <x v="50"/>
  </r>
  <r>
    <x v="15"/>
    <s v="17"/>
    <x v="15"/>
    <x v="319"/>
    <s v="1703"/>
    <s v="Namsos"/>
    <s v="1"/>
    <s v="Menn"/>
    <x v="4"/>
    <x v="4"/>
    <x v="1"/>
    <x v="62"/>
  </r>
  <r>
    <x v="15"/>
    <s v="17"/>
    <x v="15"/>
    <x v="319"/>
    <s v="1703"/>
    <s v="Namsos"/>
    <s v="1"/>
    <s v="Menn"/>
    <x v="5"/>
    <x v="5"/>
    <x v="1"/>
    <x v="14"/>
  </r>
  <r>
    <x v="15"/>
    <s v="17"/>
    <x v="15"/>
    <x v="319"/>
    <s v="1703"/>
    <s v="Namsos"/>
    <s v="2"/>
    <s v="Kvinner"/>
    <x v="0"/>
    <x v="0"/>
    <x v="2"/>
    <x v="23"/>
  </r>
  <r>
    <x v="15"/>
    <s v="17"/>
    <x v="15"/>
    <x v="319"/>
    <s v="1703"/>
    <s v="Namsos"/>
    <s v="2"/>
    <s v="Kvinner"/>
    <x v="1"/>
    <x v="1"/>
    <x v="2"/>
    <x v="12"/>
  </r>
  <r>
    <x v="15"/>
    <s v="17"/>
    <x v="15"/>
    <x v="319"/>
    <s v="1703"/>
    <s v="Namsos"/>
    <s v="2"/>
    <s v="Kvinner"/>
    <x v="2"/>
    <x v="2"/>
    <x v="2"/>
    <x v="12"/>
  </r>
  <r>
    <x v="15"/>
    <s v="17"/>
    <x v="15"/>
    <x v="319"/>
    <s v="1703"/>
    <s v="Namsos"/>
    <s v="2"/>
    <s v="Kvinner"/>
    <x v="3"/>
    <x v="3"/>
    <x v="2"/>
    <x v="13"/>
  </r>
  <r>
    <x v="15"/>
    <s v="17"/>
    <x v="15"/>
    <x v="319"/>
    <s v="1703"/>
    <s v="Namsos"/>
    <s v="2"/>
    <s v="Kvinner"/>
    <x v="4"/>
    <x v="4"/>
    <x v="2"/>
    <x v="7"/>
  </r>
  <r>
    <x v="15"/>
    <s v="17"/>
    <x v="15"/>
    <x v="319"/>
    <s v="1703"/>
    <s v="Namsos"/>
    <s v="2"/>
    <s v="Kvinner"/>
    <x v="5"/>
    <x v="5"/>
    <x v="2"/>
    <x v="1"/>
  </r>
  <r>
    <x v="15"/>
    <s v="17"/>
    <x v="15"/>
    <x v="319"/>
    <s v="1703"/>
    <s v="Namsos"/>
    <s v="1"/>
    <s v="Menn"/>
    <x v="0"/>
    <x v="0"/>
    <x v="2"/>
    <x v="7"/>
  </r>
  <r>
    <x v="15"/>
    <s v="17"/>
    <x v="15"/>
    <x v="319"/>
    <s v="1703"/>
    <s v="Namsos"/>
    <s v="1"/>
    <s v="Menn"/>
    <x v="1"/>
    <x v="1"/>
    <x v="2"/>
    <x v="15"/>
  </r>
  <r>
    <x v="15"/>
    <s v="17"/>
    <x v="15"/>
    <x v="319"/>
    <s v="1703"/>
    <s v="Namsos"/>
    <s v="1"/>
    <s v="Menn"/>
    <x v="2"/>
    <x v="2"/>
    <x v="2"/>
    <x v="40"/>
  </r>
  <r>
    <x v="15"/>
    <s v="17"/>
    <x v="15"/>
    <x v="319"/>
    <s v="1703"/>
    <s v="Namsos"/>
    <s v="1"/>
    <s v="Menn"/>
    <x v="3"/>
    <x v="3"/>
    <x v="2"/>
    <x v="35"/>
  </r>
  <r>
    <x v="15"/>
    <s v="17"/>
    <x v="15"/>
    <x v="319"/>
    <s v="1703"/>
    <s v="Namsos"/>
    <s v="1"/>
    <s v="Menn"/>
    <x v="4"/>
    <x v="4"/>
    <x v="2"/>
    <x v="33"/>
  </r>
  <r>
    <x v="15"/>
    <s v="17"/>
    <x v="15"/>
    <x v="319"/>
    <s v="1703"/>
    <s v="Namsos"/>
    <s v="1"/>
    <s v="Menn"/>
    <x v="5"/>
    <x v="5"/>
    <x v="2"/>
    <x v="5"/>
  </r>
  <r>
    <x v="15"/>
    <s v="17"/>
    <x v="15"/>
    <x v="319"/>
    <s v="1703"/>
    <s v="Namsos"/>
    <s v="2"/>
    <s v="Kvinner"/>
    <x v="0"/>
    <x v="0"/>
    <x v="3"/>
    <x v="39"/>
  </r>
  <r>
    <x v="15"/>
    <s v="17"/>
    <x v="15"/>
    <x v="319"/>
    <s v="1703"/>
    <s v="Namsos"/>
    <s v="2"/>
    <s v="Kvinner"/>
    <x v="1"/>
    <x v="1"/>
    <x v="3"/>
    <x v="23"/>
  </r>
  <r>
    <x v="15"/>
    <s v="17"/>
    <x v="15"/>
    <x v="319"/>
    <s v="1703"/>
    <s v="Namsos"/>
    <s v="2"/>
    <s v="Kvinner"/>
    <x v="2"/>
    <x v="2"/>
    <x v="3"/>
    <x v="5"/>
  </r>
  <r>
    <x v="15"/>
    <s v="17"/>
    <x v="15"/>
    <x v="319"/>
    <s v="1703"/>
    <s v="Namsos"/>
    <s v="2"/>
    <s v="Kvinner"/>
    <x v="3"/>
    <x v="3"/>
    <x v="3"/>
    <x v="1"/>
  </r>
  <r>
    <x v="15"/>
    <s v="17"/>
    <x v="15"/>
    <x v="319"/>
    <s v="1703"/>
    <s v="Namsos"/>
    <s v="2"/>
    <s v="Kvinner"/>
    <x v="4"/>
    <x v="4"/>
    <x v="3"/>
    <x v="7"/>
  </r>
  <r>
    <x v="15"/>
    <s v="17"/>
    <x v="15"/>
    <x v="319"/>
    <s v="1703"/>
    <s v="Namsos"/>
    <s v="2"/>
    <s v="Kvinner"/>
    <x v="5"/>
    <x v="5"/>
    <x v="3"/>
    <x v="23"/>
  </r>
  <r>
    <x v="15"/>
    <s v="17"/>
    <x v="15"/>
    <x v="319"/>
    <s v="1703"/>
    <s v="Namsos"/>
    <s v="1"/>
    <s v="Menn"/>
    <x v="0"/>
    <x v="0"/>
    <x v="3"/>
    <x v="5"/>
  </r>
  <r>
    <x v="15"/>
    <s v="17"/>
    <x v="15"/>
    <x v="319"/>
    <s v="1703"/>
    <s v="Namsos"/>
    <s v="1"/>
    <s v="Menn"/>
    <x v="1"/>
    <x v="1"/>
    <x v="3"/>
    <x v="13"/>
  </r>
  <r>
    <x v="15"/>
    <s v="17"/>
    <x v="15"/>
    <x v="319"/>
    <s v="1703"/>
    <s v="Namsos"/>
    <s v="1"/>
    <s v="Menn"/>
    <x v="2"/>
    <x v="2"/>
    <x v="3"/>
    <x v="40"/>
  </r>
  <r>
    <x v="15"/>
    <s v="17"/>
    <x v="15"/>
    <x v="319"/>
    <s v="1703"/>
    <s v="Namsos"/>
    <s v="1"/>
    <s v="Menn"/>
    <x v="3"/>
    <x v="3"/>
    <x v="3"/>
    <x v="16"/>
  </r>
  <r>
    <x v="15"/>
    <s v="17"/>
    <x v="15"/>
    <x v="319"/>
    <s v="1703"/>
    <s v="Namsos"/>
    <s v="1"/>
    <s v="Menn"/>
    <x v="4"/>
    <x v="4"/>
    <x v="3"/>
    <x v="62"/>
  </r>
  <r>
    <x v="15"/>
    <s v="17"/>
    <x v="15"/>
    <x v="319"/>
    <s v="1703"/>
    <s v="Namsos"/>
    <s v="1"/>
    <s v="Menn"/>
    <x v="5"/>
    <x v="5"/>
    <x v="3"/>
    <x v="13"/>
  </r>
  <r>
    <x v="15"/>
    <s v="17"/>
    <x v="15"/>
    <x v="319"/>
    <s v="1703"/>
    <s v="Namsos"/>
    <s v="2"/>
    <s v="Kvinner"/>
    <x v="0"/>
    <x v="0"/>
    <x v="4"/>
    <x v="23"/>
  </r>
  <r>
    <x v="15"/>
    <s v="17"/>
    <x v="15"/>
    <x v="319"/>
    <s v="1703"/>
    <s v="Namsos"/>
    <s v="2"/>
    <s v="Kvinner"/>
    <x v="1"/>
    <x v="1"/>
    <x v="4"/>
    <x v="0"/>
  </r>
  <r>
    <x v="15"/>
    <s v="17"/>
    <x v="15"/>
    <x v="319"/>
    <s v="1703"/>
    <s v="Namsos"/>
    <s v="2"/>
    <s v="Kvinner"/>
    <x v="2"/>
    <x v="2"/>
    <x v="4"/>
    <x v="12"/>
  </r>
  <r>
    <x v="15"/>
    <s v="17"/>
    <x v="15"/>
    <x v="319"/>
    <s v="1703"/>
    <s v="Namsos"/>
    <s v="2"/>
    <s v="Kvinner"/>
    <x v="3"/>
    <x v="3"/>
    <x v="4"/>
    <x v="1"/>
  </r>
  <r>
    <x v="15"/>
    <s v="17"/>
    <x v="15"/>
    <x v="319"/>
    <s v="1703"/>
    <s v="Namsos"/>
    <s v="2"/>
    <s v="Kvinner"/>
    <x v="4"/>
    <x v="4"/>
    <x v="4"/>
    <x v="19"/>
  </r>
  <r>
    <x v="15"/>
    <s v="17"/>
    <x v="15"/>
    <x v="319"/>
    <s v="1703"/>
    <s v="Namsos"/>
    <s v="2"/>
    <s v="Kvinner"/>
    <x v="5"/>
    <x v="5"/>
    <x v="4"/>
    <x v="0"/>
  </r>
  <r>
    <x v="15"/>
    <s v="17"/>
    <x v="15"/>
    <x v="319"/>
    <s v="1703"/>
    <s v="Namsos"/>
    <s v="1"/>
    <s v="Menn"/>
    <x v="0"/>
    <x v="0"/>
    <x v="4"/>
    <x v="12"/>
  </r>
  <r>
    <x v="15"/>
    <s v="17"/>
    <x v="15"/>
    <x v="319"/>
    <s v="1703"/>
    <s v="Namsos"/>
    <s v="1"/>
    <s v="Menn"/>
    <x v="1"/>
    <x v="1"/>
    <x v="4"/>
    <x v="7"/>
  </r>
  <r>
    <x v="15"/>
    <s v="17"/>
    <x v="15"/>
    <x v="319"/>
    <s v="1703"/>
    <s v="Namsos"/>
    <s v="1"/>
    <s v="Menn"/>
    <x v="2"/>
    <x v="2"/>
    <x v="4"/>
    <x v="11"/>
  </r>
  <r>
    <x v="15"/>
    <s v="17"/>
    <x v="15"/>
    <x v="319"/>
    <s v="1703"/>
    <s v="Namsos"/>
    <s v="1"/>
    <s v="Menn"/>
    <x v="3"/>
    <x v="3"/>
    <x v="4"/>
    <x v="63"/>
  </r>
  <r>
    <x v="15"/>
    <s v="17"/>
    <x v="15"/>
    <x v="319"/>
    <s v="1703"/>
    <s v="Namsos"/>
    <s v="1"/>
    <s v="Menn"/>
    <x v="4"/>
    <x v="4"/>
    <x v="4"/>
    <x v="33"/>
  </r>
  <r>
    <x v="15"/>
    <s v="17"/>
    <x v="15"/>
    <x v="319"/>
    <s v="1703"/>
    <s v="Namsos"/>
    <s v="1"/>
    <s v="Menn"/>
    <x v="5"/>
    <x v="5"/>
    <x v="4"/>
    <x v="4"/>
  </r>
  <r>
    <x v="15"/>
    <s v="17"/>
    <x v="15"/>
    <x v="319"/>
    <s v="1703"/>
    <s v="Namsos"/>
    <s v="2"/>
    <s v="Kvinner"/>
    <x v="0"/>
    <x v="0"/>
    <x v="5"/>
    <x v="23"/>
  </r>
  <r>
    <x v="15"/>
    <s v="17"/>
    <x v="15"/>
    <x v="319"/>
    <s v="1703"/>
    <s v="Namsos"/>
    <s v="2"/>
    <s v="Kvinner"/>
    <x v="1"/>
    <x v="1"/>
    <x v="5"/>
    <x v="39"/>
  </r>
  <r>
    <x v="15"/>
    <s v="17"/>
    <x v="15"/>
    <x v="319"/>
    <s v="1703"/>
    <s v="Namsos"/>
    <s v="2"/>
    <s v="Kvinner"/>
    <x v="2"/>
    <x v="2"/>
    <x v="5"/>
    <x v="19"/>
  </r>
  <r>
    <x v="15"/>
    <s v="17"/>
    <x v="15"/>
    <x v="319"/>
    <s v="1703"/>
    <s v="Namsos"/>
    <s v="2"/>
    <s v="Kvinner"/>
    <x v="3"/>
    <x v="3"/>
    <x v="5"/>
    <x v="19"/>
  </r>
  <r>
    <x v="15"/>
    <s v="17"/>
    <x v="15"/>
    <x v="319"/>
    <s v="1703"/>
    <s v="Namsos"/>
    <s v="2"/>
    <s v="Kvinner"/>
    <x v="4"/>
    <x v="4"/>
    <x v="5"/>
    <x v="12"/>
  </r>
  <r>
    <x v="15"/>
    <s v="17"/>
    <x v="15"/>
    <x v="319"/>
    <s v="1703"/>
    <s v="Namsos"/>
    <s v="2"/>
    <s v="Kvinner"/>
    <x v="5"/>
    <x v="5"/>
    <x v="5"/>
    <x v="23"/>
  </r>
  <r>
    <x v="15"/>
    <s v="17"/>
    <x v="15"/>
    <x v="319"/>
    <s v="1703"/>
    <s v="Namsos"/>
    <s v="1"/>
    <s v="Menn"/>
    <x v="0"/>
    <x v="0"/>
    <x v="5"/>
    <x v="7"/>
  </r>
  <r>
    <x v="15"/>
    <s v="17"/>
    <x v="15"/>
    <x v="319"/>
    <s v="1703"/>
    <s v="Namsos"/>
    <s v="1"/>
    <s v="Menn"/>
    <x v="1"/>
    <x v="1"/>
    <x v="5"/>
    <x v="13"/>
  </r>
  <r>
    <x v="15"/>
    <s v="17"/>
    <x v="15"/>
    <x v="319"/>
    <s v="1703"/>
    <s v="Namsos"/>
    <s v="1"/>
    <s v="Menn"/>
    <x v="2"/>
    <x v="2"/>
    <x v="5"/>
    <x v="41"/>
  </r>
  <r>
    <x v="15"/>
    <s v="17"/>
    <x v="15"/>
    <x v="319"/>
    <s v="1703"/>
    <s v="Namsos"/>
    <s v="1"/>
    <s v="Menn"/>
    <x v="3"/>
    <x v="3"/>
    <x v="5"/>
    <x v="32"/>
  </r>
  <r>
    <x v="15"/>
    <s v="17"/>
    <x v="15"/>
    <x v="319"/>
    <s v="1703"/>
    <s v="Namsos"/>
    <s v="1"/>
    <s v="Menn"/>
    <x v="4"/>
    <x v="4"/>
    <x v="5"/>
    <x v="34"/>
  </r>
  <r>
    <x v="15"/>
    <s v="17"/>
    <x v="15"/>
    <x v="319"/>
    <s v="1703"/>
    <s v="Namsos"/>
    <s v="1"/>
    <s v="Menn"/>
    <x v="5"/>
    <x v="5"/>
    <x v="5"/>
    <x v="24"/>
  </r>
  <r>
    <x v="15"/>
    <s v="17"/>
    <x v="15"/>
    <x v="319"/>
    <s v="1703"/>
    <s v="Namsos"/>
    <s v="2"/>
    <s v="Kvinner"/>
    <x v="0"/>
    <x v="0"/>
    <x v="6"/>
    <x v="0"/>
  </r>
  <r>
    <x v="15"/>
    <s v="17"/>
    <x v="15"/>
    <x v="319"/>
    <s v="1703"/>
    <s v="Namsos"/>
    <s v="2"/>
    <s v="Kvinner"/>
    <x v="1"/>
    <x v="1"/>
    <x v="6"/>
    <x v="39"/>
  </r>
  <r>
    <x v="15"/>
    <s v="17"/>
    <x v="15"/>
    <x v="319"/>
    <s v="1703"/>
    <s v="Namsos"/>
    <s v="2"/>
    <s v="Kvinner"/>
    <x v="2"/>
    <x v="2"/>
    <x v="6"/>
    <x v="7"/>
  </r>
  <r>
    <x v="15"/>
    <s v="17"/>
    <x v="15"/>
    <x v="319"/>
    <s v="1703"/>
    <s v="Namsos"/>
    <s v="2"/>
    <s v="Kvinner"/>
    <x v="3"/>
    <x v="3"/>
    <x v="6"/>
    <x v="14"/>
  </r>
  <r>
    <x v="15"/>
    <s v="17"/>
    <x v="15"/>
    <x v="319"/>
    <s v="1703"/>
    <s v="Namsos"/>
    <s v="2"/>
    <s v="Kvinner"/>
    <x v="4"/>
    <x v="4"/>
    <x v="6"/>
    <x v="13"/>
  </r>
  <r>
    <x v="15"/>
    <s v="17"/>
    <x v="15"/>
    <x v="319"/>
    <s v="1703"/>
    <s v="Namsos"/>
    <s v="2"/>
    <s v="Kvinner"/>
    <x v="5"/>
    <x v="5"/>
    <x v="6"/>
    <x v="23"/>
  </r>
  <r>
    <x v="15"/>
    <s v="17"/>
    <x v="15"/>
    <x v="319"/>
    <s v="1703"/>
    <s v="Namsos"/>
    <s v="1"/>
    <s v="Menn"/>
    <x v="0"/>
    <x v="0"/>
    <x v="6"/>
    <x v="1"/>
  </r>
  <r>
    <x v="15"/>
    <s v="17"/>
    <x v="15"/>
    <x v="319"/>
    <s v="1703"/>
    <s v="Namsos"/>
    <s v="1"/>
    <s v="Menn"/>
    <x v="1"/>
    <x v="1"/>
    <x v="6"/>
    <x v="21"/>
  </r>
  <r>
    <x v="15"/>
    <s v="17"/>
    <x v="15"/>
    <x v="319"/>
    <s v="1703"/>
    <s v="Namsos"/>
    <s v="1"/>
    <s v="Menn"/>
    <x v="2"/>
    <x v="2"/>
    <x v="6"/>
    <x v="41"/>
  </r>
  <r>
    <x v="15"/>
    <s v="17"/>
    <x v="15"/>
    <x v="319"/>
    <s v="1703"/>
    <s v="Namsos"/>
    <s v="1"/>
    <s v="Menn"/>
    <x v="3"/>
    <x v="3"/>
    <x v="6"/>
    <x v="50"/>
  </r>
  <r>
    <x v="15"/>
    <s v="17"/>
    <x v="15"/>
    <x v="319"/>
    <s v="1703"/>
    <s v="Namsos"/>
    <s v="1"/>
    <s v="Menn"/>
    <x v="4"/>
    <x v="4"/>
    <x v="6"/>
    <x v="61"/>
  </r>
  <r>
    <x v="15"/>
    <s v="17"/>
    <x v="15"/>
    <x v="319"/>
    <s v="1703"/>
    <s v="Namsos"/>
    <s v="1"/>
    <s v="Menn"/>
    <x v="5"/>
    <x v="5"/>
    <x v="6"/>
    <x v="56"/>
  </r>
  <r>
    <x v="15"/>
    <s v="17"/>
    <x v="15"/>
    <x v="319"/>
    <s v="1703"/>
    <s v="Namsos"/>
    <s v="2"/>
    <s v="Kvinner"/>
    <x v="0"/>
    <x v="0"/>
    <x v="7"/>
    <x v="23"/>
  </r>
  <r>
    <x v="15"/>
    <s v="17"/>
    <x v="15"/>
    <x v="319"/>
    <s v="1703"/>
    <s v="Namsos"/>
    <s v="2"/>
    <s v="Kvinner"/>
    <x v="1"/>
    <x v="1"/>
    <x v="7"/>
    <x v="0"/>
  </r>
  <r>
    <x v="15"/>
    <s v="17"/>
    <x v="15"/>
    <x v="319"/>
    <s v="1703"/>
    <s v="Namsos"/>
    <s v="2"/>
    <s v="Kvinner"/>
    <x v="2"/>
    <x v="2"/>
    <x v="7"/>
    <x v="5"/>
  </r>
  <r>
    <x v="15"/>
    <s v="17"/>
    <x v="15"/>
    <x v="319"/>
    <s v="1703"/>
    <s v="Namsos"/>
    <s v="2"/>
    <s v="Kvinner"/>
    <x v="3"/>
    <x v="3"/>
    <x v="7"/>
    <x v="6"/>
  </r>
  <r>
    <x v="15"/>
    <s v="17"/>
    <x v="15"/>
    <x v="319"/>
    <s v="1703"/>
    <s v="Namsos"/>
    <s v="2"/>
    <s v="Kvinner"/>
    <x v="4"/>
    <x v="4"/>
    <x v="7"/>
    <x v="7"/>
  </r>
  <r>
    <x v="15"/>
    <s v="17"/>
    <x v="15"/>
    <x v="319"/>
    <s v="1703"/>
    <s v="Namsos"/>
    <s v="2"/>
    <s v="Kvinner"/>
    <x v="5"/>
    <x v="5"/>
    <x v="7"/>
    <x v="23"/>
  </r>
  <r>
    <x v="15"/>
    <s v="17"/>
    <x v="15"/>
    <x v="319"/>
    <s v="1703"/>
    <s v="Namsos"/>
    <s v="1"/>
    <s v="Menn"/>
    <x v="0"/>
    <x v="0"/>
    <x v="7"/>
    <x v="12"/>
  </r>
  <r>
    <x v="15"/>
    <s v="17"/>
    <x v="15"/>
    <x v="319"/>
    <s v="1703"/>
    <s v="Namsos"/>
    <s v="1"/>
    <s v="Menn"/>
    <x v="1"/>
    <x v="1"/>
    <x v="7"/>
    <x v="12"/>
  </r>
  <r>
    <x v="15"/>
    <s v="17"/>
    <x v="15"/>
    <x v="319"/>
    <s v="1703"/>
    <s v="Namsos"/>
    <s v="1"/>
    <s v="Menn"/>
    <x v="2"/>
    <x v="2"/>
    <x v="7"/>
    <x v="51"/>
  </r>
  <r>
    <x v="15"/>
    <s v="17"/>
    <x v="15"/>
    <x v="319"/>
    <s v="1703"/>
    <s v="Namsos"/>
    <s v="1"/>
    <s v="Menn"/>
    <x v="3"/>
    <x v="3"/>
    <x v="7"/>
    <x v="50"/>
  </r>
  <r>
    <x v="15"/>
    <s v="17"/>
    <x v="15"/>
    <x v="319"/>
    <s v="1703"/>
    <s v="Namsos"/>
    <s v="1"/>
    <s v="Menn"/>
    <x v="4"/>
    <x v="4"/>
    <x v="7"/>
    <x v="8"/>
  </r>
  <r>
    <x v="15"/>
    <s v="17"/>
    <x v="15"/>
    <x v="319"/>
    <s v="1703"/>
    <s v="Namsos"/>
    <s v="1"/>
    <s v="Menn"/>
    <x v="5"/>
    <x v="5"/>
    <x v="7"/>
    <x v="11"/>
  </r>
  <r>
    <x v="15"/>
    <s v="17"/>
    <x v="15"/>
    <x v="320"/>
    <s v="1711"/>
    <s v="Meråker"/>
    <s v="2"/>
    <s v="Kvinner"/>
    <x v="0"/>
    <x v="0"/>
    <x v="0"/>
    <x v="0"/>
  </r>
  <r>
    <x v="15"/>
    <s v="17"/>
    <x v="15"/>
    <x v="320"/>
    <s v="1711"/>
    <s v="Meråker"/>
    <s v="2"/>
    <s v="Kvinner"/>
    <x v="1"/>
    <x v="1"/>
    <x v="0"/>
    <x v="39"/>
  </r>
  <r>
    <x v="15"/>
    <s v="17"/>
    <x v="15"/>
    <x v="320"/>
    <s v="1711"/>
    <s v="Meråker"/>
    <s v="2"/>
    <s v="Kvinner"/>
    <x v="2"/>
    <x v="2"/>
    <x v="0"/>
    <x v="12"/>
  </r>
  <r>
    <x v="15"/>
    <s v="17"/>
    <x v="15"/>
    <x v="320"/>
    <s v="1711"/>
    <s v="Meråker"/>
    <s v="2"/>
    <s v="Kvinner"/>
    <x v="3"/>
    <x v="3"/>
    <x v="0"/>
    <x v="19"/>
  </r>
  <r>
    <x v="15"/>
    <s v="17"/>
    <x v="15"/>
    <x v="320"/>
    <s v="1711"/>
    <s v="Meråker"/>
    <s v="2"/>
    <s v="Kvinner"/>
    <x v="4"/>
    <x v="4"/>
    <x v="0"/>
    <x v="12"/>
  </r>
  <r>
    <x v="15"/>
    <s v="17"/>
    <x v="15"/>
    <x v="320"/>
    <s v="1711"/>
    <s v="Meråker"/>
    <s v="2"/>
    <s v="Kvinner"/>
    <x v="5"/>
    <x v="5"/>
    <x v="0"/>
    <x v="39"/>
  </r>
  <r>
    <x v="15"/>
    <s v="17"/>
    <x v="15"/>
    <x v="320"/>
    <s v="1711"/>
    <s v="Meråker"/>
    <s v="1"/>
    <s v="Menn"/>
    <x v="0"/>
    <x v="0"/>
    <x v="0"/>
    <x v="0"/>
  </r>
  <r>
    <x v="15"/>
    <s v="17"/>
    <x v="15"/>
    <x v="320"/>
    <s v="1711"/>
    <s v="Meråker"/>
    <s v="1"/>
    <s v="Menn"/>
    <x v="1"/>
    <x v="1"/>
    <x v="0"/>
    <x v="23"/>
  </r>
  <r>
    <x v="15"/>
    <s v="17"/>
    <x v="15"/>
    <x v="320"/>
    <s v="1711"/>
    <s v="Meråker"/>
    <s v="1"/>
    <s v="Menn"/>
    <x v="2"/>
    <x v="2"/>
    <x v="0"/>
    <x v="15"/>
  </r>
  <r>
    <x v="15"/>
    <s v="17"/>
    <x v="15"/>
    <x v="320"/>
    <s v="1711"/>
    <s v="Meråker"/>
    <s v="1"/>
    <s v="Menn"/>
    <x v="3"/>
    <x v="3"/>
    <x v="0"/>
    <x v="14"/>
  </r>
  <r>
    <x v="15"/>
    <s v="17"/>
    <x v="15"/>
    <x v="320"/>
    <s v="1711"/>
    <s v="Meråker"/>
    <s v="1"/>
    <s v="Menn"/>
    <x v="4"/>
    <x v="4"/>
    <x v="0"/>
    <x v="55"/>
  </r>
  <r>
    <x v="15"/>
    <s v="17"/>
    <x v="15"/>
    <x v="320"/>
    <s v="1711"/>
    <s v="Meråker"/>
    <s v="1"/>
    <s v="Menn"/>
    <x v="5"/>
    <x v="5"/>
    <x v="0"/>
    <x v="0"/>
  </r>
  <r>
    <x v="15"/>
    <s v="17"/>
    <x v="15"/>
    <x v="320"/>
    <s v="1711"/>
    <s v="Meråker"/>
    <s v="2"/>
    <s v="Kvinner"/>
    <x v="0"/>
    <x v="0"/>
    <x v="1"/>
    <x v="23"/>
  </r>
  <r>
    <x v="15"/>
    <s v="17"/>
    <x v="15"/>
    <x v="320"/>
    <s v="1711"/>
    <s v="Meråker"/>
    <s v="2"/>
    <s v="Kvinner"/>
    <x v="1"/>
    <x v="1"/>
    <x v="1"/>
    <x v="23"/>
  </r>
  <r>
    <x v="15"/>
    <s v="17"/>
    <x v="15"/>
    <x v="320"/>
    <s v="1711"/>
    <s v="Meråker"/>
    <s v="2"/>
    <s v="Kvinner"/>
    <x v="2"/>
    <x v="2"/>
    <x v="1"/>
    <x v="12"/>
  </r>
  <r>
    <x v="15"/>
    <s v="17"/>
    <x v="15"/>
    <x v="320"/>
    <s v="1711"/>
    <s v="Meråker"/>
    <s v="2"/>
    <s v="Kvinner"/>
    <x v="3"/>
    <x v="3"/>
    <x v="1"/>
    <x v="12"/>
  </r>
  <r>
    <x v="15"/>
    <s v="17"/>
    <x v="15"/>
    <x v="320"/>
    <s v="1711"/>
    <s v="Meråker"/>
    <s v="2"/>
    <s v="Kvinner"/>
    <x v="4"/>
    <x v="4"/>
    <x v="1"/>
    <x v="5"/>
  </r>
  <r>
    <x v="15"/>
    <s v="17"/>
    <x v="15"/>
    <x v="320"/>
    <s v="1711"/>
    <s v="Meråker"/>
    <s v="2"/>
    <s v="Kvinner"/>
    <x v="5"/>
    <x v="5"/>
    <x v="1"/>
    <x v="23"/>
  </r>
  <r>
    <x v="15"/>
    <s v="17"/>
    <x v="15"/>
    <x v="320"/>
    <s v="1711"/>
    <s v="Meråker"/>
    <s v="1"/>
    <s v="Menn"/>
    <x v="0"/>
    <x v="0"/>
    <x v="1"/>
    <x v="39"/>
  </r>
  <r>
    <x v="15"/>
    <s v="17"/>
    <x v="15"/>
    <x v="320"/>
    <s v="1711"/>
    <s v="Meråker"/>
    <s v="1"/>
    <s v="Menn"/>
    <x v="1"/>
    <x v="1"/>
    <x v="1"/>
    <x v="23"/>
  </r>
  <r>
    <x v="15"/>
    <s v="17"/>
    <x v="15"/>
    <x v="320"/>
    <s v="1711"/>
    <s v="Meråker"/>
    <s v="1"/>
    <s v="Menn"/>
    <x v="2"/>
    <x v="2"/>
    <x v="1"/>
    <x v="21"/>
  </r>
  <r>
    <x v="15"/>
    <s v="17"/>
    <x v="15"/>
    <x v="320"/>
    <s v="1711"/>
    <s v="Meråker"/>
    <s v="1"/>
    <s v="Menn"/>
    <x v="3"/>
    <x v="3"/>
    <x v="1"/>
    <x v="21"/>
  </r>
  <r>
    <x v="15"/>
    <s v="17"/>
    <x v="15"/>
    <x v="320"/>
    <s v="1711"/>
    <s v="Meråker"/>
    <s v="1"/>
    <s v="Menn"/>
    <x v="4"/>
    <x v="4"/>
    <x v="1"/>
    <x v="55"/>
  </r>
  <r>
    <x v="15"/>
    <s v="17"/>
    <x v="15"/>
    <x v="320"/>
    <s v="1711"/>
    <s v="Meråker"/>
    <s v="1"/>
    <s v="Menn"/>
    <x v="5"/>
    <x v="5"/>
    <x v="1"/>
    <x v="1"/>
  </r>
  <r>
    <x v="15"/>
    <s v="17"/>
    <x v="15"/>
    <x v="320"/>
    <s v="1711"/>
    <s v="Meråker"/>
    <s v="2"/>
    <s v="Kvinner"/>
    <x v="0"/>
    <x v="0"/>
    <x v="2"/>
    <x v="0"/>
  </r>
  <r>
    <x v="15"/>
    <s v="17"/>
    <x v="15"/>
    <x v="320"/>
    <s v="1711"/>
    <s v="Meråker"/>
    <s v="2"/>
    <s v="Kvinner"/>
    <x v="1"/>
    <x v="1"/>
    <x v="2"/>
    <x v="23"/>
  </r>
  <r>
    <x v="15"/>
    <s v="17"/>
    <x v="15"/>
    <x v="320"/>
    <s v="1711"/>
    <s v="Meråker"/>
    <s v="2"/>
    <s v="Kvinner"/>
    <x v="2"/>
    <x v="2"/>
    <x v="2"/>
    <x v="7"/>
  </r>
  <r>
    <x v="15"/>
    <s v="17"/>
    <x v="15"/>
    <x v="320"/>
    <s v="1711"/>
    <s v="Meråker"/>
    <s v="2"/>
    <s v="Kvinner"/>
    <x v="3"/>
    <x v="3"/>
    <x v="2"/>
    <x v="0"/>
  </r>
  <r>
    <x v="15"/>
    <s v="17"/>
    <x v="15"/>
    <x v="320"/>
    <s v="1711"/>
    <s v="Meråker"/>
    <s v="2"/>
    <s v="Kvinner"/>
    <x v="4"/>
    <x v="4"/>
    <x v="2"/>
    <x v="12"/>
  </r>
  <r>
    <x v="15"/>
    <s v="17"/>
    <x v="15"/>
    <x v="320"/>
    <s v="1711"/>
    <s v="Meråker"/>
    <s v="2"/>
    <s v="Kvinner"/>
    <x v="5"/>
    <x v="5"/>
    <x v="2"/>
    <x v="39"/>
  </r>
  <r>
    <x v="15"/>
    <s v="17"/>
    <x v="15"/>
    <x v="320"/>
    <s v="1711"/>
    <s v="Meråker"/>
    <s v="1"/>
    <s v="Menn"/>
    <x v="0"/>
    <x v="0"/>
    <x v="2"/>
    <x v="23"/>
  </r>
  <r>
    <x v="15"/>
    <s v="17"/>
    <x v="15"/>
    <x v="320"/>
    <s v="1711"/>
    <s v="Meråker"/>
    <s v="1"/>
    <s v="Menn"/>
    <x v="1"/>
    <x v="1"/>
    <x v="2"/>
    <x v="23"/>
  </r>
  <r>
    <x v="15"/>
    <s v="17"/>
    <x v="15"/>
    <x v="320"/>
    <s v="1711"/>
    <s v="Meråker"/>
    <s v="1"/>
    <s v="Menn"/>
    <x v="2"/>
    <x v="2"/>
    <x v="2"/>
    <x v="36"/>
  </r>
  <r>
    <x v="15"/>
    <s v="17"/>
    <x v="15"/>
    <x v="320"/>
    <s v="1711"/>
    <s v="Meråker"/>
    <s v="1"/>
    <s v="Menn"/>
    <x v="3"/>
    <x v="3"/>
    <x v="2"/>
    <x v="14"/>
  </r>
  <r>
    <x v="15"/>
    <s v="17"/>
    <x v="15"/>
    <x v="320"/>
    <s v="1711"/>
    <s v="Meråker"/>
    <s v="1"/>
    <s v="Menn"/>
    <x v="4"/>
    <x v="4"/>
    <x v="2"/>
    <x v="20"/>
  </r>
  <r>
    <x v="15"/>
    <s v="17"/>
    <x v="15"/>
    <x v="320"/>
    <s v="1711"/>
    <s v="Meråker"/>
    <s v="1"/>
    <s v="Menn"/>
    <x v="5"/>
    <x v="5"/>
    <x v="2"/>
    <x v="0"/>
  </r>
  <r>
    <x v="15"/>
    <s v="17"/>
    <x v="15"/>
    <x v="320"/>
    <s v="1711"/>
    <s v="Meråker"/>
    <s v="2"/>
    <s v="Kvinner"/>
    <x v="0"/>
    <x v="0"/>
    <x v="3"/>
    <x v="0"/>
  </r>
  <r>
    <x v="15"/>
    <s v="17"/>
    <x v="15"/>
    <x v="320"/>
    <s v="1711"/>
    <s v="Meråker"/>
    <s v="2"/>
    <s v="Kvinner"/>
    <x v="1"/>
    <x v="1"/>
    <x v="3"/>
    <x v="39"/>
  </r>
  <r>
    <x v="15"/>
    <s v="17"/>
    <x v="15"/>
    <x v="320"/>
    <s v="1711"/>
    <s v="Meråker"/>
    <s v="2"/>
    <s v="Kvinner"/>
    <x v="2"/>
    <x v="2"/>
    <x v="3"/>
    <x v="5"/>
  </r>
  <r>
    <x v="15"/>
    <s v="17"/>
    <x v="15"/>
    <x v="320"/>
    <s v="1711"/>
    <s v="Meråker"/>
    <s v="2"/>
    <s v="Kvinner"/>
    <x v="3"/>
    <x v="3"/>
    <x v="3"/>
    <x v="0"/>
  </r>
  <r>
    <x v="15"/>
    <s v="17"/>
    <x v="15"/>
    <x v="320"/>
    <s v="1711"/>
    <s v="Meråker"/>
    <s v="2"/>
    <s v="Kvinner"/>
    <x v="4"/>
    <x v="4"/>
    <x v="3"/>
    <x v="6"/>
  </r>
  <r>
    <x v="15"/>
    <s v="17"/>
    <x v="15"/>
    <x v="320"/>
    <s v="1711"/>
    <s v="Meråker"/>
    <s v="2"/>
    <s v="Kvinner"/>
    <x v="5"/>
    <x v="5"/>
    <x v="3"/>
    <x v="39"/>
  </r>
  <r>
    <x v="15"/>
    <s v="17"/>
    <x v="15"/>
    <x v="320"/>
    <s v="1711"/>
    <s v="Meråker"/>
    <s v="1"/>
    <s v="Menn"/>
    <x v="0"/>
    <x v="0"/>
    <x v="3"/>
    <x v="0"/>
  </r>
  <r>
    <x v="15"/>
    <s v="17"/>
    <x v="15"/>
    <x v="320"/>
    <s v="1711"/>
    <s v="Meråker"/>
    <s v="1"/>
    <s v="Menn"/>
    <x v="1"/>
    <x v="1"/>
    <x v="3"/>
    <x v="23"/>
  </r>
  <r>
    <x v="15"/>
    <s v="17"/>
    <x v="15"/>
    <x v="320"/>
    <s v="1711"/>
    <s v="Meråker"/>
    <s v="1"/>
    <s v="Menn"/>
    <x v="2"/>
    <x v="2"/>
    <x v="3"/>
    <x v="21"/>
  </r>
  <r>
    <x v="15"/>
    <s v="17"/>
    <x v="15"/>
    <x v="320"/>
    <s v="1711"/>
    <s v="Meråker"/>
    <s v="1"/>
    <s v="Menn"/>
    <x v="3"/>
    <x v="3"/>
    <x v="3"/>
    <x v="2"/>
  </r>
  <r>
    <x v="15"/>
    <s v="17"/>
    <x v="15"/>
    <x v="320"/>
    <s v="1711"/>
    <s v="Meråker"/>
    <s v="1"/>
    <s v="Menn"/>
    <x v="4"/>
    <x v="4"/>
    <x v="3"/>
    <x v="24"/>
  </r>
  <r>
    <x v="15"/>
    <s v="17"/>
    <x v="15"/>
    <x v="320"/>
    <s v="1711"/>
    <s v="Meråker"/>
    <s v="1"/>
    <s v="Menn"/>
    <x v="5"/>
    <x v="5"/>
    <x v="3"/>
    <x v="0"/>
  </r>
  <r>
    <x v="15"/>
    <s v="17"/>
    <x v="15"/>
    <x v="320"/>
    <s v="1711"/>
    <s v="Meråker"/>
    <s v="2"/>
    <s v="Kvinner"/>
    <x v="0"/>
    <x v="0"/>
    <x v="4"/>
    <x v="23"/>
  </r>
  <r>
    <x v="15"/>
    <s v="17"/>
    <x v="15"/>
    <x v="320"/>
    <s v="1711"/>
    <s v="Meråker"/>
    <s v="2"/>
    <s v="Kvinner"/>
    <x v="1"/>
    <x v="1"/>
    <x v="4"/>
    <x v="0"/>
  </r>
  <r>
    <x v="15"/>
    <s v="17"/>
    <x v="15"/>
    <x v="320"/>
    <s v="1711"/>
    <s v="Meråker"/>
    <s v="2"/>
    <s v="Kvinner"/>
    <x v="2"/>
    <x v="2"/>
    <x v="4"/>
    <x v="1"/>
  </r>
  <r>
    <x v="15"/>
    <s v="17"/>
    <x v="15"/>
    <x v="320"/>
    <s v="1711"/>
    <s v="Meråker"/>
    <s v="2"/>
    <s v="Kvinner"/>
    <x v="3"/>
    <x v="3"/>
    <x v="4"/>
    <x v="1"/>
  </r>
  <r>
    <x v="15"/>
    <s v="17"/>
    <x v="15"/>
    <x v="320"/>
    <s v="1711"/>
    <s v="Meråker"/>
    <s v="2"/>
    <s v="Kvinner"/>
    <x v="4"/>
    <x v="4"/>
    <x v="4"/>
    <x v="7"/>
  </r>
  <r>
    <x v="15"/>
    <s v="17"/>
    <x v="15"/>
    <x v="320"/>
    <s v="1711"/>
    <s v="Meråker"/>
    <s v="2"/>
    <s v="Kvinner"/>
    <x v="5"/>
    <x v="5"/>
    <x v="4"/>
    <x v="0"/>
  </r>
  <r>
    <x v="15"/>
    <s v="17"/>
    <x v="15"/>
    <x v="320"/>
    <s v="1711"/>
    <s v="Meråker"/>
    <s v="1"/>
    <s v="Menn"/>
    <x v="0"/>
    <x v="0"/>
    <x v="4"/>
    <x v="1"/>
  </r>
  <r>
    <x v="15"/>
    <s v="17"/>
    <x v="15"/>
    <x v="320"/>
    <s v="1711"/>
    <s v="Meråker"/>
    <s v="1"/>
    <s v="Menn"/>
    <x v="1"/>
    <x v="1"/>
    <x v="4"/>
    <x v="0"/>
  </r>
  <r>
    <x v="15"/>
    <s v="17"/>
    <x v="15"/>
    <x v="320"/>
    <s v="1711"/>
    <s v="Meråker"/>
    <s v="1"/>
    <s v="Menn"/>
    <x v="2"/>
    <x v="2"/>
    <x v="4"/>
    <x v="21"/>
  </r>
  <r>
    <x v="15"/>
    <s v="17"/>
    <x v="15"/>
    <x v="320"/>
    <s v="1711"/>
    <s v="Meråker"/>
    <s v="1"/>
    <s v="Menn"/>
    <x v="3"/>
    <x v="3"/>
    <x v="4"/>
    <x v="2"/>
  </r>
  <r>
    <x v="15"/>
    <s v="17"/>
    <x v="15"/>
    <x v="320"/>
    <s v="1711"/>
    <s v="Meråker"/>
    <s v="1"/>
    <s v="Menn"/>
    <x v="4"/>
    <x v="4"/>
    <x v="4"/>
    <x v="3"/>
  </r>
  <r>
    <x v="15"/>
    <s v="17"/>
    <x v="15"/>
    <x v="320"/>
    <s v="1711"/>
    <s v="Meråker"/>
    <s v="1"/>
    <s v="Menn"/>
    <x v="5"/>
    <x v="5"/>
    <x v="4"/>
    <x v="12"/>
  </r>
  <r>
    <x v="15"/>
    <s v="17"/>
    <x v="15"/>
    <x v="320"/>
    <s v="1711"/>
    <s v="Meråker"/>
    <s v="2"/>
    <s v="Kvinner"/>
    <x v="0"/>
    <x v="0"/>
    <x v="5"/>
    <x v="0"/>
  </r>
  <r>
    <x v="15"/>
    <s v="17"/>
    <x v="15"/>
    <x v="320"/>
    <s v="1711"/>
    <s v="Meråker"/>
    <s v="2"/>
    <s v="Kvinner"/>
    <x v="1"/>
    <x v="1"/>
    <x v="5"/>
    <x v="0"/>
  </r>
  <r>
    <x v="15"/>
    <s v="17"/>
    <x v="15"/>
    <x v="320"/>
    <s v="1711"/>
    <s v="Meråker"/>
    <s v="2"/>
    <s v="Kvinner"/>
    <x v="2"/>
    <x v="2"/>
    <x v="5"/>
    <x v="0"/>
  </r>
  <r>
    <x v="15"/>
    <s v="17"/>
    <x v="15"/>
    <x v="320"/>
    <s v="1711"/>
    <s v="Meråker"/>
    <s v="2"/>
    <s v="Kvinner"/>
    <x v="3"/>
    <x v="3"/>
    <x v="5"/>
    <x v="19"/>
  </r>
  <r>
    <x v="15"/>
    <s v="17"/>
    <x v="15"/>
    <x v="320"/>
    <s v="1711"/>
    <s v="Meråker"/>
    <s v="2"/>
    <s v="Kvinner"/>
    <x v="4"/>
    <x v="4"/>
    <x v="5"/>
    <x v="5"/>
  </r>
  <r>
    <x v="15"/>
    <s v="17"/>
    <x v="15"/>
    <x v="320"/>
    <s v="1711"/>
    <s v="Meråker"/>
    <s v="2"/>
    <s v="Kvinner"/>
    <x v="5"/>
    <x v="5"/>
    <x v="5"/>
    <x v="23"/>
  </r>
  <r>
    <x v="15"/>
    <s v="17"/>
    <x v="15"/>
    <x v="320"/>
    <s v="1711"/>
    <s v="Meråker"/>
    <s v="1"/>
    <s v="Menn"/>
    <x v="0"/>
    <x v="0"/>
    <x v="5"/>
    <x v="12"/>
  </r>
  <r>
    <x v="15"/>
    <s v="17"/>
    <x v="15"/>
    <x v="320"/>
    <s v="1711"/>
    <s v="Meråker"/>
    <s v="1"/>
    <s v="Menn"/>
    <x v="1"/>
    <x v="1"/>
    <x v="5"/>
    <x v="23"/>
  </r>
  <r>
    <x v="15"/>
    <s v="17"/>
    <x v="15"/>
    <x v="320"/>
    <s v="1711"/>
    <s v="Meråker"/>
    <s v="1"/>
    <s v="Menn"/>
    <x v="2"/>
    <x v="2"/>
    <x v="5"/>
    <x v="21"/>
  </r>
  <r>
    <x v="15"/>
    <s v="17"/>
    <x v="15"/>
    <x v="320"/>
    <s v="1711"/>
    <s v="Meråker"/>
    <s v="1"/>
    <s v="Menn"/>
    <x v="3"/>
    <x v="3"/>
    <x v="5"/>
    <x v="3"/>
  </r>
  <r>
    <x v="15"/>
    <s v="17"/>
    <x v="15"/>
    <x v="320"/>
    <s v="1711"/>
    <s v="Meråker"/>
    <s v="1"/>
    <s v="Menn"/>
    <x v="4"/>
    <x v="4"/>
    <x v="5"/>
    <x v="14"/>
  </r>
  <r>
    <x v="15"/>
    <s v="17"/>
    <x v="15"/>
    <x v="320"/>
    <s v="1711"/>
    <s v="Meråker"/>
    <s v="1"/>
    <s v="Menn"/>
    <x v="5"/>
    <x v="5"/>
    <x v="5"/>
    <x v="12"/>
  </r>
  <r>
    <x v="15"/>
    <s v="17"/>
    <x v="15"/>
    <x v="320"/>
    <s v="1711"/>
    <s v="Meråker"/>
    <s v="2"/>
    <s v="Kvinner"/>
    <x v="0"/>
    <x v="0"/>
    <x v="6"/>
    <x v="39"/>
  </r>
  <r>
    <x v="15"/>
    <s v="17"/>
    <x v="15"/>
    <x v="320"/>
    <s v="1711"/>
    <s v="Meråker"/>
    <s v="2"/>
    <s v="Kvinner"/>
    <x v="1"/>
    <x v="1"/>
    <x v="6"/>
    <x v="23"/>
  </r>
  <r>
    <x v="15"/>
    <s v="17"/>
    <x v="15"/>
    <x v="320"/>
    <s v="1711"/>
    <s v="Meråker"/>
    <s v="2"/>
    <s v="Kvinner"/>
    <x v="2"/>
    <x v="2"/>
    <x v="6"/>
    <x v="23"/>
  </r>
  <r>
    <x v="15"/>
    <s v="17"/>
    <x v="15"/>
    <x v="320"/>
    <s v="1711"/>
    <s v="Meråker"/>
    <s v="2"/>
    <s v="Kvinner"/>
    <x v="3"/>
    <x v="3"/>
    <x v="6"/>
    <x v="19"/>
  </r>
  <r>
    <x v="15"/>
    <s v="17"/>
    <x v="15"/>
    <x v="320"/>
    <s v="1711"/>
    <s v="Meråker"/>
    <s v="2"/>
    <s v="Kvinner"/>
    <x v="4"/>
    <x v="4"/>
    <x v="6"/>
    <x v="6"/>
  </r>
  <r>
    <x v="15"/>
    <s v="17"/>
    <x v="15"/>
    <x v="320"/>
    <s v="1711"/>
    <s v="Meråker"/>
    <s v="2"/>
    <s v="Kvinner"/>
    <x v="5"/>
    <x v="5"/>
    <x v="6"/>
    <x v="1"/>
  </r>
  <r>
    <x v="15"/>
    <s v="17"/>
    <x v="15"/>
    <x v="320"/>
    <s v="1711"/>
    <s v="Meråker"/>
    <s v="1"/>
    <s v="Menn"/>
    <x v="0"/>
    <x v="0"/>
    <x v="6"/>
    <x v="1"/>
  </r>
  <r>
    <x v="15"/>
    <s v="17"/>
    <x v="15"/>
    <x v="320"/>
    <s v="1711"/>
    <s v="Meråker"/>
    <s v="1"/>
    <s v="Menn"/>
    <x v="1"/>
    <x v="1"/>
    <x v="6"/>
    <x v="39"/>
  </r>
  <r>
    <x v="15"/>
    <s v="17"/>
    <x v="15"/>
    <x v="320"/>
    <s v="1711"/>
    <s v="Meråker"/>
    <s v="1"/>
    <s v="Menn"/>
    <x v="2"/>
    <x v="2"/>
    <x v="6"/>
    <x v="6"/>
  </r>
  <r>
    <x v="15"/>
    <s v="17"/>
    <x v="15"/>
    <x v="320"/>
    <s v="1711"/>
    <s v="Meråker"/>
    <s v="1"/>
    <s v="Menn"/>
    <x v="3"/>
    <x v="3"/>
    <x v="6"/>
    <x v="40"/>
  </r>
  <r>
    <x v="15"/>
    <s v="17"/>
    <x v="15"/>
    <x v="320"/>
    <s v="1711"/>
    <s v="Meråker"/>
    <s v="1"/>
    <s v="Menn"/>
    <x v="4"/>
    <x v="4"/>
    <x v="6"/>
    <x v="14"/>
  </r>
  <r>
    <x v="15"/>
    <s v="17"/>
    <x v="15"/>
    <x v="320"/>
    <s v="1711"/>
    <s v="Meråker"/>
    <s v="1"/>
    <s v="Menn"/>
    <x v="5"/>
    <x v="5"/>
    <x v="6"/>
    <x v="5"/>
  </r>
  <r>
    <x v="15"/>
    <s v="17"/>
    <x v="15"/>
    <x v="320"/>
    <s v="1711"/>
    <s v="Meråker"/>
    <s v="2"/>
    <s v="Kvinner"/>
    <x v="0"/>
    <x v="0"/>
    <x v="7"/>
    <x v="39"/>
  </r>
  <r>
    <x v="15"/>
    <s v="17"/>
    <x v="15"/>
    <x v="320"/>
    <s v="1711"/>
    <s v="Meråker"/>
    <s v="2"/>
    <s v="Kvinner"/>
    <x v="1"/>
    <x v="1"/>
    <x v="7"/>
    <x v="39"/>
  </r>
  <r>
    <x v="15"/>
    <s v="17"/>
    <x v="15"/>
    <x v="320"/>
    <s v="1711"/>
    <s v="Meråker"/>
    <s v="2"/>
    <s v="Kvinner"/>
    <x v="2"/>
    <x v="2"/>
    <x v="7"/>
    <x v="23"/>
  </r>
  <r>
    <x v="15"/>
    <s v="17"/>
    <x v="15"/>
    <x v="320"/>
    <s v="1711"/>
    <s v="Meråker"/>
    <s v="2"/>
    <s v="Kvinner"/>
    <x v="3"/>
    <x v="3"/>
    <x v="7"/>
    <x v="0"/>
  </r>
  <r>
    <x v="15"/>
    <s v="17"/>
    <x v="15"/>
    <x v="320"/>
    <s v="1711"/>
    <s v="Meråker"/>
    <s v="2"/>
    <s v="Kvinner"/>
    <x v="4"/>
    <x v="4"/>
    <x v="7"/>
    <x v="6"/>
  </r>
  <r>
    <x v="15"/>
    <s v="17"/>
    <x v="15"/>
    <x v="320"/>
    <s v="1711"/>
    <s v="Meråker"/>
    <s v="2"/>
    <s v="Kvinner"/>
    <x v="5"/>
    <x v="5"/>
    <x v="7"/>
    <x v="23"/>
  </r>
  <r>
    <x v="15"/>
    <s v="17"/>
    <x v="15"/>
    <x v="320"/>
    <s v="1711"/>
    <s v="Meråker"/>
    <s v="1"/>
    <s v="Menn"/>
    <x v="0"/>
    <x v="0"/>
    <x v="7"/>
    <x v="39"/>
  </r>
  <r>
    <x v="15"/>
    <s v="17"/>
    <x v="15"/>
    <x v="320"/>
    <s v="1711"/>
    <s v="Meråker"/>
    <s v="1"/>
    <s v="Menn"/>
    <x v="1"/>
    <x v="1"/>
    <x v="7"/>
    <x v="23"/>
  </r>
  <r>
    <x v="15"/>
    <s v="17"/>
    <x v="15"/>
    <x v="320"/>
    <s v="1711"/>
    <s v="Meråker"/>
    <s v="1"/>
    <s v="Menn"/>
    <x v="2"/>
    <x v="2"/>
    <x v="7"/>
    <x v="7"/>
  </r>
  <r>
    <x v="15"/>
    <s v="17"/>
    <x v="15"/>
    <x v="320"/>
    <s v="1711"/>
    <s v="Meråker"/>
    <s v="1"/>
    <s v="Menn"/>
    <x v="3"/>
    <x v="3"/>
    <x v="7"/>
    <x v="3"/>
  </r>
  <r>
    <x v="15"/>
    <s v="17"/>
    <x v="15"/>
    <x v="320"/>
    <s v="1711"/>
    <s v="Meråker"/>
    <s v="1"/>
    <s v="Menn"/>
    <x v="4"/>
    <x v="4"/>
    <x v="7"/>
    <x v="21"/>
  </r>
  <r>
    <x v="15"/>
    <s v="17"/>
    <x v="15"/>
    <x v="320"/>
    <s v="1711"/>
    <s v="Meråker"/>
    <s v="1"/>
    <s v="Menn"/>
    <x v="5"/>
    <x v="5"/>
    <x v="7"/>
    <x v="15"/>
  </r>
  <r>
    <x v="15"/>
    <s v="17"/>
    <x v="15"/>
    <x v="321"/>
    <s v="1714"/>
    <s v="Stjørdal"/>
    <s v="2"/>
    <s v="Kvinner"/>
    <x v="0"/>
    <x v="0"/>
    <x v="0"/>
    <x v="5"/>
  </r>
  <r>
    <x v="15"/>
    <s v="17"/>
    <x v="15"/>
    <x v="321"/>
    <s v="1714"/>
    <s v="Stjørdal"/>
    <s v="2"/>
    <s v="Kvinner"/>
    <x v="1"/>
    <x v="1"/>
    <x v="0"/>
    <x v="39"/>
  </r>
  <r>
    <x v="15"/>
    <s v="17"/>
    <x v="15"/>
    <x v="321"/>
    <s v="1714"/>
    <s v="Stjørdal"/>
    <s v="2"/>
    <s v="Kvinner"/>
    <x v="2"/>
    <x v="2"/>
    <x v="0"/>
    <x v="56"/>
  </r>
  <r>
    <x v="15"/>
    <s v="17"/>
    <x v="15"/>
    <x v="321"/>
    <s v="1714"/>
    <s v="Stjørdal"/>
    <s v="2"/>
    <s v="Kvinner"/>
    <x v="3"/>
    <x v="3"/>
    <x v="0"/>
    <x v="32"/>
  </r>
  <r>
    <x v="15"/>
    <s v="17"/>
    <x v="15"/>
    <x v="321"/>
    <s v="1714"/>
    <s v="Stjørdal"/>
    <s v="2"/>
    <s v="Kvinner"/>
    <x v="4"/>
    <x v="4"/>
    <x v="0"/>
    <x v="50"/>
  </r>
  <r>
    <x v="15"/>
    <s v="17"/>
    <x v="15"/>
    <x v="321"/>
    <s v="1714"/>
    <s v="Stjørdal"/>
    <s v="2"/>
    <s v="Kvinner"/>
    <x v="5"/>
    <x v="5"/>
    <x v="0"/>
    <x v="20"/>
  </r>
  <r>
    <x v="15"/>
    <s v="17"/>
    <x v="15"/>
    <x v="321"/>
    <s v="1714"/>
    <s v="Stjørdal"/>
    <s v="1"/>
    <s v="Menn"/>
    <x v="0"/>
    <x v="0"/>
    <x v="0"/>
    <x v="14"/>
  </r>
  <r>
    <x v="15"/>
    <s v="17"/>
    <x v="15"/>
    <x v="321"/>
    <s v="1714"/>
    <s v="Stjørdal"/>
    <s v="1"/>
    <s v="Menn"/>
    <x v="1"/>
    <x v="1"/>
    <x v="0"/>
    <x v="15"/>
  </r>
  <r>
    <x v="15"/>
    <s v="17"/>
    <x v="15"/>
    <x v="321"/>
    <s v="1714"/>
    <s v="Stjørdal"/>
    <s v="1"/>
    <s v="Menn"/>
    <x v="2"/>
    <x v="2"/>
    <x v="0"/>
    <x v="62"/>
  </r>
  <r>
    <x v="15"/>
    <s v="17"/>
    <x v="15"/>
    <x v="321"/>
    <s v="1714"/>
    <s v="Stjørdal"/>
    <s v="1"/>
    <s v="Menn"/>
    <x v="3"/>
    <x v="3"/>
    <x v="0"/>
    <x v="77"/>
  </r>
  <r>
    <x v="15"/>
    <s v="17"/>
    <x v="15"/>
    <x v="321"/>
    <s v="1714"/>
    <s v="Stjørdal"/>
    <s v="1"/>
    <s v="Menn"/>
    <x v="4"/>
    <x v="4"/>
    <x v="0"/>
    <x v="66"/>
  </r>
  <r>
    <x v="15"/>
    <s v="17"/>
    <x v="15"/>
    <x v="321"/>
    <s v="1714"/>
    <s v="Stjørdal"/>
    <s v="1"/>
    <s v="Menn"/>
    <x v="5"/>
    <x v="5"/>
    <x v="0"/>
    <x v="27"/>
  </r>
  <r>
    <x v="15"/>
    <s v="17"/>
    <x v="15"/>
    <x v="321"/>
    <s v="1714"/>
    <s v="Stjørdal"/>
    <s v="2"/>
    <s v="Kvinner"/>
    <x v="0"/>
    <x v="0"/>
    <x v="1"/>
    <x v="1"/>
  </r>
  <r>
    <x v="15"/>
    <s v="17"/>
    <x v="15"/>
    <x v="321"/>
    <s v="1714"/>
    <s v="Stjørdal"/>
    <s v="2"/>
    <s v="Kvinner"/>
    <x v="1"/>
    <x v="1"/>
    <x v="1"/>
    <x v="19"/>
  </r>
  <r>
    <x v="15"/>
    <s v="17"/>
    <x v="15"/>
    <x v="321"/>
    <s v="1714"/>
    <s v="Stjørdal"/>
    <s v="2"/>
    <s v="Kvinner"/>
    <x v="2"/>
    <x v="2"/>
    <x v="1"/>
    <x v="21"/>
  </r>
  <r>
    <x v="15"/>
    <s v="17"/>
    <x v="15"/>
    <x v="321"/>
    <s v="1714"/>
    <s v="Stjørdal"/>
    <s v="2"/>
    <s v="Kvinner"/>
    <x v="3"/>
    <x v="3"/>
    <x v="1"/>
    <x v="41"/>
  </r>
  <r>
    <x v="15"/>
    <s v="17"/>
    <x v="15"/>
    <x v="321"/>
    <s v="1714"/>
    <s v="Stjørdal"/>
    <s v="2"/>
    <s v="Kvinner"/>
    <x v="4"/>
    <x v="4"/>
    <x v="1"/>
    <x v="38"/>
  </r>
  <r>
    <x v="15"/>
    <s v="17"/>
    <x v="15"/>
    <x v="321"/>
    <s v="1714"/>
    <s v="Stjørdal"/>
    <s v="2"/>
    <s v="Kvinner"/>
    <x v="5"/>
    <x v="5"/>
    <x v="1"/>
    <x v="40"/>
  </r>
  <r>
    <x v="15"/>
    <s v="17"/>
    <x v="15"/>
    <x v="321"/>
    <s v="1714"/>
    <s v="Stjørdal"/>
    <s v="1"/>
    <s v="Menn"/>
    <x v="0"/>
    <x v="0"/>
    <x v="1"/>
    <x v="15"/>
  </r>
  <r>
    <x v="15"/>
    <s v="17"/>
    <x v="15"/>
    <x v="321"/>
    <s v="1714"/>
    <s v="Stjørdal"/>
    <s v="1"/>
    <s v="Menn"/>
    <x v="1"/>
    <x v="1"/>
    <x v="1"/>
    <x v="5"/>
  </r>
  <r>
    <x v="15"/>
    <s v="17"/>
    <x v="15"/>
    <x v="321"/>
    <s v="1714"/>
    <s v="Stjørdal"/>
    <s v="1"/>
    <s v="Menn"/>
    <x v="2"/>
    <x v="2"/>
    <x v="1"/>
    <x v="35"/>
  </r>
  <r>
    <x v="15"/>
    <s v="17"/>
    <x v="15"/>
    <x v="321"/>
    <s v="1714"/>
    <s v="Stjørdal"/>
    <s v="1"/>
    <s v="Menn"/>
    <x v="3"/>
    <x v="3"/>
    <x v="1"/>
    <x v="93"/>
  </r>
  <r>
    <x v="15"/>
    <s v="17"/>
    <x v="15"/>
    <x v="321"/>
    <s v="1714"/>
    <s v="Stjørdal"/>
    <s v="1"/>
    <s v="Menn"/>
    <x v="4"/>
    <x v="4"/>
    <x v="1"/>
    <x v="106"/>
  </r>
  <r>
    <x v="15"/>
    <s v="17"/>
    <x v="15"/>
    <x v="321"/>
    <s v="1714"/>
    <s v="Stjørdal"/>
    <s v="1"/>
    <s v="Menn"/>
    <x v="5"/>
    <x v="5"/>
    <x v="1"/>
    <x v="33"/>
  </r>
  <r>
    <x v="15"/>
    <s v="17"/>
    <x v="15"/>
    <x v="321"/>
    <s v="1714"/>
    <s v="Stjørdal"/>
    <s v="2"/>
    <s v="Kvinner"/>
    <x v="0"/>
    <x v="0"/>
    <x v="2"/>
    <x v="19"/>
  </r>
  <r>
    <x v="15"/>
    <s v="17"/>
    <x v="15"/>
    <x v="321"/>
    <s v="1714"/>
    <s v="Stjørdal"/>
    <s v="2"/>
    <s v="Kvinner"/>
    <x v="1"/>
    <x v="1"/>
    <x v="2"/>
    <x v="0"/>
  </r>
  <r>
    <x v="15"/>
    <s v="17"/>
    <x v="15"/>
    <x v="321"/>
    <s v="1714"/>
    <s v="Stjørdal"/>
    <s v="2"/>
    <s v="Kvinner"/>
    <x v="2"/>
    <x v="2"/>
    <x v="2"/>
    <x v="13"/>
  </r>
  <r>
    <x v="15"/>
    <s v="17"/>
    <x v="15"/>
    <x v="321"/>
    <s v="1714"/>
    <s v="Stjørdal"/>
    <s v="2"/>
    <s v="Kvinner"/>
    <x v="3"/>
    <x v="3"/>
    <x v="2"/>
    <x v="46"/>
  </r>
  <r>
    <x v="15"/>
    <s v="17"/>
    <x v="15"/>
    <x v="321"/>
    <s v="1714"/>
    <s v="Stjørdal"/>
    <s v="2"/>
    <s v="Kvinner"/>
    <x v="4"/>
    <x v="4"/>
    <x v="2"/>
    <x v="27"/>
  </r>
  <r>
    <x v="15"/>
    <s v="17"/>
    <x v="15"/>
    <x v="321"/>
    <s v="1714"/>
    <s v="Stjørdal"/>
    <s v="2"/>
    <s v="Kvinner"/>
    <x v="5"/>
    <x v="5"/>
    <x v="2"/>
    <x v="3"/>
  </r>
  <r>
    <x v="15"/>
    <s v="17"/>
    <x v="15"/>
    <x v="321"/>
    <s v="1714"/>
    <s v="Stjørdal"/>
    <s v="1"/>
    <s v="Menn"/>
    <x v="0"/>
    <x v="0"/>
    <x v="2"/>
    <x v="21"/>
  </r>
  <r>
    <x v="15"/>
    <s v="17"/>
    <x v="15"/>
    <x v="321"/>
    <s v="1714"/>
    <s v="Stjørdal"/>
    <s v="1"/>
    <s v="Menn"/>
    <x v="1"/>
    <x v="1"/>
    <x v="2"/>
    <x v="7"/>
  </r>
  <r>
    <x v="15"/>
    <s v="17"/>
    <x v="15"/>
    <x v="321"/>
    <s v="1714"/>
    <s v="Stjørdal"/>
    <s v="1"/>
    <s v="Menn"/>
    <x v="2"/>
    <x v="2"/>
    <x v="2"/>
    <x v="28"/>
  </r>
  <r>
    <x v="15"/>
    <s v="17"/>
    <x v="15"/>
    <x v="321"/>
    <s v="1714"/>
    <s v="Stjørdal"/>
    <s v="1"/>
    <s v="Menn"/>
    <x v="3"/>
    <x v="3"/>
    <x v="2"/>
    <x v="78"/>
  </r>
  <r>
    <x v="15"/>
    <s v="17"/>
    <x v="15"/>
    <x v="321"/>
    <s v="1714"/>
    <s v="Stjørdal"/>
    <s v="1"/>
    <s v="Menn"/>
    <x v="4"/>
    <x v="4"/>
    <x v="2"/>
    <x v="81"/>
  </r>
  <r>
    <x v="15"/>
    <s v="17"/>
    <x v="15"/>
    <x v="321"/>
    <s v="1714"/>
    <s v="Stjørdal"/>
    <s v="1"/>
    <s v="Menn"/>
    <x v="5"/>
    <x v="5"/>
    <x v="2"/>
    <x v="8"/>
  </r>
  <r>
    <x v="15"/>
    <s v="17"/>
    <x v="15"/>
    <x v="321"/>
    <s v="1714"/>
    <s v="Stjørdal"/>
    <s v="2"/>
    <s v="Kvinner"/>
    <x v="0"/>
    <x v="0"/>
    <x v="3"/>
    <x v="23"/>
  </r>
  <r>
    <x v="15"/>
    <s v="17"/>
    <x v="15"/>
    <x v="321"/>
    <s v="1714"/>
    <s v="Stjørdal"/>
    <s v="2"/>
    <s v="Kvinner"/>
    <x v="1"/>
    <x v="1"/>
    <x v="3"/>
    <x v="19"/>
  </r>
  <r>
    <x v="15"/>
    <s v="17"/>
    <x v="15"/>
    <x v="321"/>
    <s v="1714"/>
    <s v="Stjørdal"/>
    <s v="2"/>
    <s v="Kvinner"/>
    <x v="2"/>
    <x v="2"/>
    <x v="3"/>
    <x v="15"/>
  </r>
  <r>
    <x v="15"/>
    <s v="17"/>
    <x v="15"/>
    <x v="321"/>
    <s v="1714"/>
    <s v="Stjørdal"/>
    <s v="2"/>
    <s v="Kvinner"/>
    <x v="3"/>
    <x v="3"/>
    <x v="3"/>
    <x v="51"/>
  </r>
  <r>
    <x v="15"/>
    <s v="17"/>
    <x v="15"/>
    <x v="321"/>
    <s v="1714"/>
    <s v="Stjørdal"/>
    <s v="2"/>
    <s v="Kvinner"/>
    <x v="4"/>
    <x v="4"/>
    <x v="3"/>
    <x v="55"/>
  </r>
  <r>
    <x v="15"/>
    <s v="17"/>
    <x v="15"/>
    <x v="321"/>
    <s v="1714"/>
    <s v="Stjørdal"/>
    <s v="2"/>
    <s v="Kvinner"/>
    <x v="5"/>
    <x v="5"/>
    <x v="3"/>
    <x v="11"/>
  </r>
  <r>
    <x v="15"/>
    <s v="17"/>
    <x v="15"/>
    <x v="321"/>
    <s v="1714"/>
    <s v="Stjørdal"/>
    <s v="1"/>
    <s v="Menn"/>
    <x v="0"/>
    <x v="0"/>
    <x v="3"/>
    <x v="40"/>
  </r>
  <r>
    <x v="15"/>
    <s v="17"/>
    <x v="15"/>
    <x v="321"/>
    <s v="1714"/>
    <s v="Stjørdal"/>
    <s v="1"/>
    <s v="Menn"/>
    <x v="1"/>
    <x v="1"/>
    <x v="3"/>
    <x v="12"/>
  </r>
  <r>
    <x v="15"/>
    <s v="17"/>
    <x v="15"/>
    <x v="321"/>
    <s v="1714"/>
    <s v="Stjørdal"/>
    <s v="1"/>
    <s v="Menn"/>
    <x v="2"/>
    <x v="2"/>
    <x v="3"/>
    <x v="63"/>
  </r>
  <r>
    <x v="15"/>
    <s v="17"/>
    <x v="15"/>
    <x v="321"/>
    <s v="1714"/>
    <s v="Stjørdal"/>
    <s v="1"/>
    <s v="Menn"/>
    <x v="3"/>
    <x v="3"/>
    <x v="3"/>
    <x v="49"/>
  </r>
  <r>
    <x v="15"/>
    <s v="17"/>
    <x v="15"/>
    <x v="321"/>
    <s v="1714"/>
    <s v="Stjørdal"/>
    <s v="1"/>
    <s v="Menn"/>
    <x v="4"/>
    <x v="4"/>
    <x v="3"/>
    <x v="84"/>
  </r>
  <r>
    <x v="15"/>
    <s v="17"/>
    <x v="15"/>
    <x v="321"/>
    <s v="1714"/>
    <s v="Stjørdal"/>
    <s v="1"/>
    <s v="Menn"/>
    <x v="5"/>
    <x v="5"/>
    <x v="3"/>
    <x v="63"/>
  </r>
  <r>
    <x v="15"/>
    <s v="17"/>
    <x v="15"/>
    <x v="321"/>
    <s v="1714"/>
    <s v="Stjørdal"/>
    <s v="2"/>
    <s v="Kvinner"/>
    <x v="0"/>
    <x v="0"/>
    <x v="4"/>
    <x v="0"/>
  </r>
  <r>
    <x v="15"/>
    <s v="17"/>
    <x v="15"/>
    <x v="321"/>
    <s v="1714"/>
    <s v="Stjørdal"/>
    <s v="2"/>
    <s v="Kvinner"/>
    <x v="1"/>
    <x v="1"/>
    <x v="4"/>
    <x v="0"/>
  </r>
  <r>
    <x v="15"/>
    <s v="17"/>
    <x v="15"/>
    <x v="321"/>
    <s v="1714"/>
    <s v="Stjørdal"/>
    <s v="2"/>
    <s v="Kvinner"/>
    <x v="2"/>
    <x v="2"/>
    <x v="4"/>
    <x v="14"/>
  </r>
  <r>
    <x v="15"/>
    <s v="17"/>
    <x v="15"/>
    <x v="321"/>
    <s v="1714"/>
    <s v="Stjørdal"/>
    <s v="2"/>
    <s v="Kvinner"/>
    <x v="3"/>
    <x v="3"/>
    <x v="4"/>
    <x v="56"/>
  </r>
  <r>
    <x v="15"/>
    <s v="17"/>
    <x v="15"/>
    <x v="321"/>
    <s v="1714"/>
    <s v="Stjørdal"/>
    <s v="2"/>
    <s v="Kvinner"/>
    <x v="4"/>
    <x v="4"/>
    <x v="4"/>
    <x v="20"/>
  </r>
  <r>
    <x v="15"/>
    <s v="17"/>
    <x v="15"/>
    <x v="321"/>
    <s v="1714"/>
    <s v="Stjørdal"/>
    <s v="2"/>
    <s v="Kvinner"/>
    <x v="5"/>
    <x v="5"/>
    <x v="4"/>
    <x v="3"/>
  </r>
  <r>
    <x v="15"/>
    <s v="17"/>
    <x v="15"/>
    <x v="321"/>
    <s v="1714"/>
    <s v="Stjørdal"/>
    <s v="1"/>
    <s v="Menn"/>
    <x v="0"/>
    <x v="0"/>
    <x v="4"/>
    <x v="14"/>
  </r>
  <r>
    <x v="15"/>
    <s v="17"/>
    <x v="15"/>
    <x v="321"/>
    <s v="1714"/>
    <s v="Stjørdal"/>
    <s v="1"/>
    <s v="Menn"/>
    <x v="1"/>
    <x v="1"/>
    <x v="4"/>
    <x v="7"/>
  </r>
  <r>
    <x v="15"/>
    <s v="17"/>
    <x v="15"/>
    <x v="321"/>
    <s v="1714"/>
    <s v="Stjørdal"/>
    <s v="1"/>
    <s v="Menn"/>
    <x v="2"/>
    <x v="2"/>
    <x v="4"/>
    <x v="46"/>
  </r>
  <r>
    <x v="15"/>
    <s v="17"/>
    <x v="15"/>
    <x v="321"/>
    <s v="1714"/>
    <s v="Stjørdal"/>
    <s v="1"/>
    <s v="Menn"/>
    <x v="3"/>
    <x v="3"/>
    <x v="4"/>
    <x v="67"/>
  </r>
  <r>
    <x v="15"/>
    <s v="17"/>
    <x v="15"/>
    <x v="321"/>
    <s v="1714"/>
    <s v="Stjørdal"/>
    <s v="1"/>
    <s v="Menn"/>
    <x v="4"/>
    <x v="4"/>
    <x v="4"/>
    <x v="92"/>
  </r>
  <r>
    <x v="15"/>
    <s v="17"/>
    <x v="15"/>
    <x v="321"/>
    <s v="1714"/>
    <s v="Stjørdal"/>
    <s v="1"/>
    <s v="Menn"/>
    <x v="5"/>
    <x v="5"/>
    <x v="4"/>
    <x v="62"/>
  </r>
  <r>
    <x v="15"/>
    <s v="17"/>
    <x v="15"/>
    <x v="321"/>
    <s v="1714"/>
    <s v="Stjørdal"/>
    <s v="2"/>
    <s v="Kvinner"/>
    <x v="0"/>
    <x v="0"/>
    <x v="5"/>
    <x v="19"/>
  </r>
  <r>
    <x v="15"/>
    <s v="17"/>
    <x v="15"/>
    <x v="321"/>
    <s v="1714"/>
    <s v="Stjørdal"/>
    <s v="2"/>
    <s v="Kvinner"/>
    <x v="1"/>
    <x v="1"/>
    <x v="5"/>
    <x v="1"/>
  </r>
  <r>
    <x v="15"/>
    <s v="17"/>
    <x v="15"/>
    <x v="321"/>
    <s v="1714"/>
    <s v="Stjørdal"/>
    <s v="2"/>
    <s v="Kvinner"/>
    <x v="2"/>
    <x v="2"/>
    <x v="5"/>
    <x v="36"/>
  </r>
  <r>
    <x v="15"/>
    <s v="17"/>
    <x v="15"/>
    <x v="321"/>
    <s v="1714"/>
    <s v="Stjørdal"/>
    <s v="2"/>
    <s v="Kvinner"/>
    <x v="3"/>
    <x v="3"/>
    <x v="5"/>
    <x v="56"/>
  </r>
  <r>
    <x v="15"/>
    <s v="17"/>
    <x v="15"/>
    <x v="321"/>
    <s v="1714"/>
    <s v="Stjørdal"/>
    <s v="2"/>
    <s v="Kvinner"/>
    <x v="4"/>
    <x v="4"/>
    <x v="5"/>
    <x v="36"/>
  </r>
  <r>
    <x v="15"/>
    <s v="17"/>
    <x v="15"/>
    <x v="321"/>
    <s v="1714"/>
    <s v="Stjørdal"/>
    <s v="2"/>
    <s v="Kvinner"/>
    <x v="5"/>
    <x v="5"/>
    <x v="5"/>
    <x v="40"/>
  </r>
  <r>
    <x v="15"/>
    <s v="17"/>
    <x v="15"/>
    <x v="321"/>
    <s v="1714"/>
    <s v="Stjørdal"/>
    <s v="1"/>
    <s v="Menn"/>
    <x v="0"/>
    <x v="0"/>
    <x v="5"/>
    <x v="20"/>
  </r>
  <r>
    <x v="15"/>
    <s v="17"/>
    <x v="15"/>
    <x v="321"/>
    <s v="1714"/>
    <s v="Stjørdal"/>
    <s v="1"/>
    <s v="Menn"/>
    <x v="1"/>
    <x v="1"/>
    <x v="5"/>
    <x v="7"/>
  </r>
  <r>
    <x v="15"/>
    <s v="17"/>
    <x v="15"/>
    <x v="321"/>
    <s v="1714"/>
    <s v="Stjørdal"/>
    <s v="1"/>
    <s v="Menn"/>
    <x v="2"/>
    <x v="2"/>
    <x v="5"/>
    <x v="32"/>
  </r>
  <r>
    <x v="15"/>
    <s v="17"/>
    <x v="15"/>
    <x v="321"/>
    <s v="1714"/>
    <s v="Stjørdal"/>
    <s v="1"/>
    <s v="Menn"/>
    <x v="3"/>
    <x v="3"/>
    <x v="5"/>
    <x v="83"/>
  </r>
  <r>
    <x v="15"/>
    <s v="17"/>
    <x v="15"/>
    <x v="321"/>
    <s v="1714"/>
    <s v="Stjørdal"/>
    <s v="1"/>
    <s v="Menn"/>
    <x v="4"/>
    <x v="4"/>
    <x v="5"/>
    <x v="93"/>
  </r>
  <r>
    <x v="15"/>
    <s v="17"/>
    <x v="15"/>
    <x v="321"/>
    <s v="1714"/>
    <s v="Stjørdal"/>
    <s v="1"/>
    <s v="Menn"/>
    <x v="5"/>
    <x v="5"/>
    <x v="5"/>
    <x v="61"/>
  </r>
  <r>
    <x v="15"/>
    <s v="17"/>
    <x v="15"/>
    <x v="321"/>
    <s v="1714"/>
    <s v="Stjørdal"/>
    <s v="2"/>
    <s v="Kvinner"/>
    <x v="0"/>
    <x v="0"/>
    <x v="6"/>
    <x v="19"/>
  </r>
  <r>
    <x v="15"/>
    <s v="17"/>
    <x v="15"/>
    <x v="321"/>
    <s v="1714"/>
    <s v="Stjørdal"/>
    <s v="2"/>
    <s v="Kvinner"/>
    <x v="1"/>
    <x v="1"/>
    <x v="6"/>
    <x v="1"/>
  </r>
  <r>
    <x v="15"/>
    <s v="17"/>
    <x v="15"/>
    <x v="321"/>
    <s v="1714"/>
    <s v="Stjørdal"/>
    <s v="2"/>
    <s v="Kvinner"/>
    <x v="2"/>
    <x v="2"/>
    <x v="6"/>
    <x v="21"/>
  </r>
  <r>
    <x v="15"/>
    <s v="17"/>
    <x v="15"/>
    <x v="321"/>
    <s v="1714"/>
    <s v="Stjørdal"/>
    <s v="2"/>
    <s v="Kvinner"/>
    <x v="3"/>
    <x v="3"/>
    <x v="6"/>
    <x v="3"/>
  </r>
  <r>
    <x v="15"/>
    <s v="17"/>
    <x v="15"/>
    <x v="321"/>
    <s v="1714"/>
    <s v="Stjørdal"/>
    <s v="2"/>
    <s v="Kvinner"/>
    <x v="4"/>
    <x v="4"/>
    <x v="6"/>
    <x v="36"/>
  </r>
  <r>
    <x v="15"/>
    <s v="17"/>
    <x v="15"/>
    <x v="321"/>
    <s v="1714"/>
    <s v="Stjørdal"/>
    <s v="2"/>
    <s v="Kvinner"/>
    <x v="5"/>
    <x v="5"/>
    <x v="6"/>
    <x v="46"/>
  </r>
  <r>
    <x v="15"/>
    <s v="17"/>
    <x v="15"/>
    <x v="321"/>
    <s v="1714"/>
    <s v="Stjørdal"/>
    <s v="1"/>
    <s v="Menn"/>
    <x v="0"/>
    <x v="0"/>
    <x v="6"/>
    <x v="11"/>
  </r>
  <r>
    <x v="15"/>
    <s v="17"/>
    <x v="15"/>
    <x v="321"/>
    <s v="1714"/>
    <s v="Stjørdal"/>
    <s v="1"/>
    <s v="Menn"/>
    <x v="1"/>
    <x v="1"/>
    <x v="6"/>
    <x v="13"/>
  </r>
  <r>
    <x v="15"/>
    <s v="17"/>
    <x v="15"/>
    <x v="321"/>
    <s v="1714"/>
    <s v="Stjørdal"/>
    <s v="1"/>
    <s v="Menn"/>
    <x v="2"/>
    <x v="2"/>
    <x v="6"/>
    <x v="16"/>
  </r>
  <r>
    <x v="15"/>
    <s v="17"/>
    <x v="15"/>
    <x v="321"/>
    <s v="1714"/>
    <s v="Stjørdal"/>
    <s v="1"/>
    <s v="Menn"/>
    <x v="3"/>
    <x v="3"/>
    <x v="6"/>
    <x v="52"/>
  </r>
  <r>
    <x v="15"/>
    <s v="17"/>
    <x v="15"/>
    <x v="321"/>
    <s v="1714"/>
    <s v="Stjørdal"/>
    <s v="1"/>
    <s v="Menn"/>
    <x v="4"/>
    <x v="4"/>
    <x v="6"/>
    <x v="54"/>
  </r>
  <r>
    <x v="15"/>
    <s v="17"/>
    <x v="15"/>
    <x v="321"/>
    <s v="1714"/>
    <s v="Stjørdal"/>
    <s v="1"/>
    <s v="Menn"/>
    <x v="5"/>
    <x v="5"/>
    <x v="6"/>
    <x v="68"/>
  </r>
  <r>
    <x v="15"/>
    <s v="17"/>
    <x v="15"/>
    <x v="321"/>
    <s v="1714"/>
    <s v="Stjørdal"/>
    <s v="2"/>
    <s v="Kvinner"/>
    <x v="0"/>
    <x v="0"/>
    <x v="7"/>
    <x v="5"/>
  </r>
  <r>
    <x v="15"/>
    <s v="17"/>
    <x v="15"/>
    <x v="321"/>
    <s v="1714"/>
    <s v="Stjørdal"/>
    <s v="2"/>
    <s v="Kvinner"/>
    <x v="1"/>
    <x v="1"/>
    <x v="7"/>
    <x v="39"/>
  </r>
  <r>
    <x v="15"/>
    <s v="17"/>
    <x v="15"/>
    <x v="321"/>
    <s v="1714"/>
    <s v="Stjørdal"/>
    <s v="2"/>
    <s v="Kvinner"/>
    <x v="2"/>
    <x v="2"/>
    <x v="7"/>
    <x v="15"/>
  </r>
  <r>
    <x v="15"/>
    <s v="17"/>
    <x v="15"/>
    <x v="321"/>
    <s v="1714"/>
    <s v="Stjørdal"/>
    <s v="2"/>
    <s v="Kvinner"/>
    <x v="3"/>
    <x v="3"/>
    <x v="7"/>
    <x v="2"/>
  </r>
  <r>
    <x v="15"/>
    <s v="17"/>
    <x v="15"/>
    <x v="321"/>
    <s v="1714"/>
    <s v="Stjørdal"/>
    <s v="2"/>
    <s v="Kvinner"/>
    <x v="4"/>
    <x v="4"/>
    <x v="7"/>
    <x v="6"/>
  </r>
  <r>
    <x v="15"/>
    <s v="17"/>
    <x v="15"/>
    <x v="321"/>
    <s v="1714"/>
    <s v="Stjørdal"/>
    <s v="2"/>
    <s v="Kvinner"/>
    <x v="5"/>
    <x v="5"/>
    <x v="7"/>
    <x v="24"/>
  </r>
  <r>
    <x v="15"/>
    <s v="17"/>
    <x v="15"/>
    <x v="321"/>
    <s v="1714"/>
    <s v="Stjørdal"/>
    <s v="1"/>
    <s v="Menn"/>
    <x v="0"/>
    <x v="0"/>
    <x v="7"/>
    <x v="2"/>
  </r>
  <r>
    <x v="15"/>
    <s v="17"/>
    <x v="15"/>
    <x v="321"/>
    <s v="1714"/>
    <s v="Stjørdal"/>
    <s v="1"/>
    <s v="Menn"/>
    <x v="1"/>
    <x v="1"/>
    <x v="7"/>
    <x v="5"/>
  </r>
  <r>
    <x v="15"/>
    <s v="17"/>
    <x v="15"/>
    <x v="321"/>
    <s v="1714"/>
    <s v="Stjørdal"/>
    <s v="1"/>
    <s v="Menn"/>
    <x v="2"/>
    <x v="2"/>
    <x v="7"/>
    <x v="8"/>
  </r>
  <r>
    <x v="15"/>
    <s v="17"/>
    <x v="15"/>
    <x v="321"/>
    <s v="1714"/>
    <s v="Stjørdal"/>
    <s v="1"/>
    <s v="Menn"/>
    <x v="3"/>
    <x v="3"/>
    <x v="7"/>
    <x v="47"/>
  </r>
  <r>
    <x v="15"/>
    <s v="17"/>
    <x v="15"/>
    <x v="321"/>
    <s v="1714"/>
    <s v="Stjørdal"/>
    <s v="1"/>
    <s v="Menn"/>
    <x v="4"/>
    <x v="4"/>
    <x v="7"/>
    <x v="70"/>
  </r>
  <r>
    <x v="15"/>
    <s v="17"/>
    <x v="15"/>
    <x v="321"/>
    <s v="1714"/>
    <s v="Stjørdal"/>
    <s v="1"/>
    <s v="Menn"/>
    <x v="5"/>
    <x v="5"/>
    <x v="7"/>
    <x v="60"/>
  </r>
  <r>
    <x v="15"/>
    <s v="17"/>
    <x v="15"/>
    <x v="322"/>
    <s v="1717"/>
    <s v="Frosta"/>
    <s v="2"/>
    <s v="Kvinner"/>
    <x v="0"/>
    <x v="0"/>
    <x v="0"/>
    <x v="7"/>
  </r>
  <r>
    <x v="15"/>
    <s v="17"/>
    <x v="15"/>
    <x v="322"/>
    <s v="1717"/>
    <s v="Frosta"/>
    <s v="2"/>
    <s v="Kvinner"/>
    <x v="1"/>
    <x v="1"/>
    <x v="0"/>
    <x v="1"/>
  </r>
  <r>
    <x v="15"/>
    <s v="17"/>
    <x v="15"/>
    <x v="322"/>
    <s v="1717"/>
    <s v="Frosta"/>
    <s v="2"/>
    <s v="Kvinner"/>
    <x v="2"/>
    <x v="2"/>
    <x v="0"/>
    <x v="51"/>
  </r>
  <r>
    <x v="15"/>
    <s v="17"/>
    <x v="15"/>
    <x v="322"/>
    <s v="1717"/>
    <s v="Frosta"/>
    <s v="2"/>
    <s v="Kvinner"/>
    <x v="3"/>
    <x v="3"/>
    <x v="0"/>
    <x v="38"/>
  </r>
  <r>
    <x v="15"/>
    <s v="17"/>
    <x v="15"/>
    <x v="322"/>
    <s v="1717"/>
    <s v="Frosta"/>
    <s v="2"/>
    <s v="Kvinner"/>
    <x v="4"/>
    <x v="4"/>
    <x v="0"/>
    <x v="45"/>
  </r>
  <r>
    <x v="15"/>
    <s v="17"/>
    <x v="15"/>
    <x v="322"/>
    <s v="1717"/>
    <s v="Frosta"/>
    <s v="2"/>
    <s v="Kvinner"/>
    <x v="5"/>
    <x v="5"/>
    <x v="0"/>
    <x v="5"/>
  </r>
  <r>
    <x v="15"/>
    <s v="17"/>
    <x v="15"/>
    <x v="322"/>
    <s v="1717"/>
    <s v="Frosta"/>
    <s v="1"/>
    <s v="Menn"/>
    <x v="0"/>
    <x v="0"/>
    <x v="0"/>
    <x v="14"/>
  </r>
  <r>
    <x v="15"/>
    <s v="17"/>
    <x v="15"/>
    <x v="322"/>
    <s v="1717"/>
    <s v="Frosta"/>
    <s v="1"/>
    <s v="Menn"/>
    <x v="1"/>
    <x v="1"/>
    <x v="0"/>
    <x v="1"/>
  </r>
  <r>
    <x v="15"/>
    <s v="17"/>
    <x v="15"/>
    <x v="322"/>
    <s v="1717"/>
    <s v="Frosta"/>
    <s v="1"/>
    <s v="Menn"/>
    <x v="2"/>
    <x v="2"/>
    <x v="0"/>
    <x v="45"/>
  </r>
  <r>
    <x v="15"/>
    <s v="17"/>
    <x v="15"/>
    <x v="322"/>
    <s v="1717"/>
    <s v="Frosta"/>
    <s v="1"/>
    <s v="Menn"/>
    <x v="3"/>
    <x v="3"/>
    <x v="0"/>
    <x v="22"/>
  </r>
  <r>
    <x v="15"/>
    <s v="17"/>
    <x v="15"/>
    <x v="322"/>
    <s v="1717"/>
    <s v="Frosta"/>
    <s v="1"/>
    <s v="Menn"/>
    <x v="4"/>
    <x v="4"/>
    <x v="0"/>
    <x v="58"/>
  </r>
  <r>
    <x v="15"/>
    <s v="17"/>
    <x v="15"/>
    <x v="322"/>
    <s v="1717"/>
    <s v="Frosta"/>
    <s v="1"/>
    <s v="Menn"/>
    <x v="5"/>
    <x v="5"/>
    <x v="0"/>
    <x v="46"/>
  </r>
  <r>
    <x v="15"/>
    <s v="17"/>
    <x v="15"/>
    <x v="322"/>
    <s v="1717"/>
    <s v="Frosta"/>
    <s v="2"/>
    <s v="Kvinner"/>
    <x v="0"/>
    <x v="0"/>
    <x v="1"/>
    <x v="6"/>
  </r>
  <r>
    <x v="15"/>
    <s v="17"/>
    <x v="15"/>
    <x v="322"/>
    <s v="1717"/>
    <s v="Frosta"/>
    <s v="2"/>
    <s v="Kvinner"/>
    <x v="1"/>
    <x v="1"/>
    <x v="1"/>
    <x v="0"/>
  </r>
  <r>
    <x v="15"/>
    <s v="17"/>
    <x v="15"/>
    <x v="322"/>
    <s v="1717"/>
    <s v="Frosta"/>
    <s v="2"/>
    <s v="Kvinner"/>
    <x v="2"/>
    <x v="2"/>
    <x v="1"/>
    <x v="55"/>
  </r>
  <r>
    <x v="15"/>
    <s v="17"/>
    <x v="15"/>
    <x v="322"/>
    <s v="1717"/>
    <s v="Frosta"/>
    <s v="2"/>
    <s v="Kvinner"/>
    <x v="3"/>
    <x v="3"/>
    <x v="1"/>
    <x v="28"/>
  </r>
  <r>
    <x v="15"/>
    <s v="17"/>
    <x v="15"/>
    <x v="322"/>
    <s v="1717"/>
    <s v="Frosta"/>
    <s v="2"/>
    <s v="Kvinner"/>
    <x v="4"/>
    <x v="4"/>
    <x v="1"/>
    <x v="41"/>
  </r>
  <r>
    <x v="15"/>
    <s v="17"/>
    <x v="15"/>
    <x v="322"/>
    <s v="1717"/>
    <s v="Frosta"/>
    <s v="2"/>
    <s v="Kvinner"/>
    <x v="5"/>
    <x v="5"/>
    <x v="1"/>
    <x v="12"/>
  </r>
  <r>
    <x v="15"/>
    <s v="17"/>
    <x v="15"/>
    <x v="322"/>
    <s v="1717"/>
    <s v="Frosta"/>
    <s v="1"/>
    <s v="Menn"/>
    <x v="0"/>
    <x v="0"/>
    <x v="1"/>
    <x v="14"/>
  </r>
  <r>
    <x v="15"/>
    <s v="17"/>
    <x v="15"/>
    <x v="322"/>
    <s v="1717"/>
    <s v="Frosta"/>
    <s v="1"/>
    <s v="Menn"/>
    <x v="1"/>
    <x v="1"/>
    <x v="1"/>
    <x v="5"/>
  </r>
  <r>
    <x v="15"/>
    <s v="17"/>
    <x v="15"/>
    <x v="322"/>
    <s v="1717"/>
    <s v="Frosta"/>
    <s v="1"/>
    <s v="Menn"/>
    <x v="2"/>
    <x v="2"/>
    <x v="1"/>
    <x v="32"/>
  </r>
  <r>
    <x v="15"/>
    <s v="17"/>
    <x v="15"/>
    <x v="322"/>
    <s v="1717"/>
    <s v="Frosta"/>
    <s v="1"/>
    <s v="Menn"/>
    <x v="3"/>
    <x v="3"/>
    <x v="1"/>
    <x v="18"/>
  </r>
  <r>
    <x v="15"/>
    <s v="17"/>
    <x v="15"/>
    <x v="322"/>
    <s v="1717"/>
    <s v="Frosta"/>
    <s v="1"/>
    <s v="Menn"/>
    <x v="4"/>
    <x v="4"/>
    <x v="1"/>
    <x v="50"/>
  </r>
  <r>
    <x v="15"/>
    <s v="17"/>
    <x v="15"/>
    <x v="322"/>
    <s v="1717"/>
    <s v="Frosta"/>
    <s v="1"/>
    <s v="Menn"/>
    <x v="5"/>
    <x v="5"/>
    <x v="1"/>
    <x v="11"/>
  </r>
  <r>
    <x v="15"/>
    <s v="17"/>
    <x v="15"/>
    <x v="322"/>
    <s v="1717"/>
    <s v="Frosta"/>
    <s v="2"/>
    <s v="Kvinner"/>
    <x v="0"/>
    <x v="0"/>
    <x v="2"/>
    <x v="21"/>
  </r>
  <r>
    <x v="15"/>
    <s v="17"/>
    <x v="15"/>
    <x v="322"/>
    <s v="1717"/>
    <s v="Frosta"/>
    <s v="2"/>
    <s v="Kvinner"/>
    <x v="1"/>
    <x v="1"/>
    <x v="2"/>
    <x v="13"/>
  </r>
  <r>
    <x v="15"/>
    <s v="17"/>
    <x v="15"/>
    <x v="322"/>
    <s v="1717"/>
    <s v="Frosta"/>
    <s v="2"/>
    <s v="Kvinner"/>
    <x v="2"/>
    <x v="2"/>
    <x v="2"/>
    <x v="73"/>
  </r>
  <r>
    <x v="15"/>
    <s v="17"/>
    <x v="15"/>
    <x v="322"/>
    <s v="1717"/>
    <s v="Frosta"/>
    <s v="2"/>
    <s v="Kvinner"/>
    <x v="3"/>
    <x v="3"/>
    <x v="2"/>
    <x v="38"/>
  </r>
  <r>
    <x v="15"/>
    <s v="17"/>
    <x v="15"/>
    <x v="322"/>
    <s v="1717"/>
    <s v="Frosta"/>
    <s v="2"/>
    <s v="Kvinner"/>
    <x v="4"/>
    <x v="4"/>
    <x v="2"/>
    <x v="20"/>
  </r>
  <r>
    <x v="15"/>
    <s v="17"/>
    <x v="15"/>
    <x v="322"/>
    <s v="1717"/>
    <s v="Frosta"/>
    <s v="2"/>
    <s v="Kvinner"/>
    <x v="5"/>
    <x v="5"/>
    <x v="2"/>
    <x v="7"/>
  </r>
  <r>
    <x v="15"/>
    <s v="17"/>
    <x v="15"/>
    <x v="322"/>
    <s v="1717"/>
    <s v="Frosta"/>
    <s v="1"/>
    <s v="Menn"/>
    <x v="0"/>
    <x v="0"/>
    <x v="2"/>
    <x v="21"/>
  </r>
  <r>
    <x v="15"/>
    <s v="17"/>
    <x v="15"/>
    <x v="322"/>
    <s v="1717"/>
    <s v="Frosta"/>
    <s v="1"/>
    <s v="Menn"/>
    <x v="1"/>
    <x v="1"/>
    <x v="2"/>
    <x v="14"/>
  </r>
  <r>
    <x v="15"/>
    <s v="17"/>
    <x v="15"/>
    <x v="322"/>
    <s v="1717"/>
    <s v="Frosta"/>
    <s v="1"/>
    <s v="Menn"/>
    <x v="2"/>
    <x v="2"/>
    <x v="2"/>
    <x v="50"/>
  </r>
  <r>
    <x v="15"/>
    <s v="17"/>
    <x v="15"/>
    <x v="322"/>
    <s v="1717"/>
    <s v="Frosta"/>
    <s v="1"/>
    <s v="Menn"/>
    <x v="3"/>
    <x v="3"/>
    <x v="2"/>
    <x v="22"/>
  </r>
  <r>
    <x v="15"/>
    <s v="17"/>
    <x v="15"/>
    <x v="322"/>
    <s v="1717"/>
    <s v="Frosta"/>
    <s v="1"/>
    <s v="Menn"/>
    <x v="4"/>
    <x v="4"/>
    <x v="2"/>
    <x v="34"/>
  </r>
  <r>
    <x v="15"/>
    <s v="17"/>
    <x v="15"/>
    <x v="322"/>
    <s v="1717"/>
    <s v="Frosta"/>
    <s v="1"/>
    <s v="Menn"/>
    <x v="5"/>
    <x v="5"/>
    <x v="2"/>
    <x v="4"/>
  </r>
  <r>
    <x v="15"/>
    <s v="17"/>
    <x v="15"/>
    <x v="322"/>
    <s v="1717"/>
    <s v="Frosta"/>
    <s v="2"/>
    <s v="Kvinner"/>
    <x v="0"/>
    <x v="0"/>
    <x v="3"/>
    <x v="7"/>
  </r>
  <r>
    <x v="15"/>
    <s v="17"/>
    <x v="15"/>
    <x v="322"/>
    <s v="1717"/>
    <s v="Frosta"/>
    <s v="2"/>
    <s v="Kvinner"/>
    <x v="1"/>
    <x v="1"/>
    <x v="3"/>
    <x v="13"/>
  </r>
  <r>
    <x v="15"/>
    <s v="17"/>
    <x v="15"/>
    <x v="322"/>
    <s v="1717"/>
    <s v="Frosta"/>
    <s v="2"/>
    <s v="Kvinner"/>
    <x v="2"/>
    <x v="2"/>
    <x v="3"/>
    <x v="41"/>
  </r>
  <r>
    <x v="15"/>
    <s v="17"/>
    <x v="15"/>
    <x v="322"/>
    <s v="1717"/>
    <s v="Frosta"/>
    <s v="2"/>
    <s v="Kvinner"/>
    <x v="3"/>
    <x v="3"/>
    <x v="3"/>
    <x v="45"/>
  </r>
  <r>
    <x v="15"/>
    <s v="17"/>
    <x v="15"/>
    <x v="322"/>
    <s v="1717"/>
    <s v="Frosta"/>
    <s v="2"/>
    <s v="Kvinner"/>
    <x v="4"/>
    <x v="4"/>
    <x v="3"/>
    <x v="14"/>
  </r>
  <r>
    <x v="15"/>
    <s v="17"/>
    <x v="15"/>
    <x v="322"/>
    <s v="1717"/>
    <s v="Frosta"/>
    <s v="2"/>
    <s v="Kvinner"/>
    <x v="5"/>
    <x v="5"/>
    <x v="3"/>
    <x v="12"/>
  </r>
  <r>
    <x v="15"/>
    <s v="17"/>
    <x v="15"/>
    <x v="322"/>
    <s v="1717"/>
    <s v="Frosta"/>
    <s v="1"/>
    <s v="Menn"/>
    <x v="0"/>
    <x v="0"/>
    <x v="3"/>
    <x v="2"/>
  </r>
  <r>
    <x v="15"/>
    <s v="17"/>
    <x v="15"/>
    <x v="322"/>
    <s v="1717"/>
    <s v="Frosta"/>
    <s v="1"/>
    <s v="Menn"/>
    <x v="1"/>
    <x v="1"/>
    <x v="3"/>
    <x v="6"/>
  </r>
  <r>
    <x v="15"/>
    <s v="17"/>
    <x v="15"/>
    <x v="322"/>
    <s v="1717"/>
    <s v="Frosta"/>
    <s v="1"/>
    <s v="Menn"/>
    <x v="2"/>
    <x v="2"/>
    <x v="3"/>
    <x v="28"/>
  </r>
  <r>
    <x v="15"/>
    <s v="17"/>
    <x v="15"/>
    <x v="322"/>
    <s v="1717"/>
    <s v="Frosta"/>
    <s v="1"/>
    <s v="Menn"/>
    <x v="3"/>
    <x v="3"/>
    <x v="3"/>
    <x v="30"/>
  </r>
  <r>
    <x v="15"/>
    <s v="17"/>
    <x v="15"/>
    <x v="322"/>
    <s v="1717"/>
    <s v="Frosta"/>
    <s v="1"/>
    <s v="Menn"/>
    <x v="4"/>
    <x v="4"/>
    <x v="3"/>
    <x v="72"/>
  </r>
  <r>
    <x v="15"/>
    <s v="17"/>
    <x v="15"/>
    <x v="322"/>
    <s v="1717"/>
    <s v="Frosta"/>
    <s v="1"/>
    <s v="Menn"/>
    <x v="5"/>
    <x v="5"/>
    <x v="3"/>
    <x v="36"/>
  </r>
  <r>
    <x v="15"/>
    <s v="17"/>
    <x v="15"/>
    <x v="322"/>
    <s v="1717"/>
    <s v="Frosta"/>
    <s v="2"/>
    <s v="Kvinner"/>
    <x v="0"/>
    <x v="0"/>
    <x v="4"/>
    <x v="23"/>
  </r>
  <r>
    <x v="15"/>
    <s v="17"/>
    <x v="15"/>
    <x v="322"/>
    <s v="1717"/>
    <s v="Frosta"/>
    <s v="2"/>
    <s v="Kvinner"/>
    <x v="1"/>
    <x v="1"/>
    <x v="4"/>
    <x v="12"/>
  </r>
  <r>
    <x v="15"/>
    <s v="17"/>
    <x v="15"/>
    <x v="322"/>
    <s v="1717"/>
    <s v="Frosta"/>
    <s v="2"/>
    <s v="Kvinner"/>
    <x v="2"/>
    <x v="2"/>
    <x v="4"/>
    <x v="41"/>
  </r>
  <r>
    <x v="15"/>
    <s v="17"/>
    <x v="15"/>
    <x v="322"/>
    <s v="1717"/>
    <s v="Frosta"/>
    <s v="2"/>
    <s v="Kvinner"/>
    <x v="3"/>
    <x v="3"/>
    <x v="4"/>
    <x v="46"/>
  </r>
  <r>
    <x v="15"/>
    <s v="17"/>
    <x v="15"/>
    <x v="322"/>
    <s v="1717"/>
    <s v="Frosta"/>
    <s v="2"/>
    <s v="Kvinner"/>
    <x v="4"/>
    <x v="4"/>
    <x v="4"/>
    <x v="20"/>
  </r>
  <r>
    <x v="15"/>
    <s v="17"/>
    <x v="15"/>
    <x v="322"/>
    <s v="1717"/>
    <s v="Frosta"/>
    <s v="2"/>
    <s v="Kvinner"/>
    <x v="5"/>
    <x v="5"/>
    <x v="4"/>
    <x v="5"/>
  </r>
  <r>
    <x v="15"/>
    <s v="17"/>
    <x v="15"/>
    <x v="322"/>
    <s v="1717"/>
    <s v="Frosta"/>
    <s v="1"/>
    <s v="Menn"/>
    <x v="0"/>
    <x v="0"/>
    <x v="4"/>
    <x v="5"/>
  </r>
  <r>
    <x v="15"/>
    <s v="17"/>
    <x v="15"/>
    <x v="322"/>
    <s v="1717"/>
    <s v="Frosta"/>
    <s v="1"/>
    <s v="Menn"/>
    <x v="1"/>
    <x v="1"/>
    <x v="4"/>
    <x v="5"/>
  </r>
  <r>
    <x v="15"/>
    <s v="17"/>
    <x v="15"/>
    <x v="322"/>
    <s v="1717"/>
    <s v="Frosta"/>
    <s v="1"/>
    <s v="Menn"/>
    <x v="2"/>
    <x v="2"/>
    <x v="4"/>
    <x v="27"/>
  </r>
  <r>
    <x v="15"/>
    <s v="17"/>
    <x v="15"/>
    <x v="322"/>
    <s v="1717"/>
    <s v="Frosta"/>
    <s v="1"/>
    <s v="Menn"/>
    <x v="3"/>
    <x v="3"/>
    <x v="4"/>
    <x v="61"/>
  </r>
  <r>
    <x v="15"/>
    <s v="17"/>
    <x v="15"/>
    <x v="322"/>
    <s v="1717"/>
    <s v="Frosta"/>
    <s v="1"/>
    <s v="Menn"/>
    <x v="4"/>
    <x v="4"/>
    <x v="4"/>
    <x v="32"/>
  </r>
  <r>
    <x v="15"/>
    <s v="17"/>
    <x v="15"/>
    <x v="322"/>
    <s v="1717"/>
    <s v="Frosta"/>
    <s v="1"/>
    <s v="Menn"/>
    <x v="5"/>
    <x v="5"/>
    <x v="4"/>
    <x v="24"/>
  </r>
  <r>
    <x v="15"/>
    <s v="17"/>
    <x v="15"/>
    <x v="322"/>
    <s v="1717"/>
    <s v="Frosta"/>
    <s v="2"/>
    <s v="Kvinner"/>
    <x v="0"/>
    <x v="0"/>
    <x v="5"/>
    <x v="12"/>
  </r>
  <r>
    <x v="15"/>
    <s v="17"/>
    <x v="15"/>
    <x v="322"/>
    <s v="1717"/>
    <s v="Frosta"/>
    <s v="2"/>
    <s v="Kvinner"/>
    <x v="1"/>
    <x v="1"/>
    <x v="5"/>
    <x v="19"/>
  </r>
  <r>
    <x v="15"/>
    <s v="17"/>
    <x v="15"/>
    <x v="322"/>
    <s v="1717"/>
    <s v="Frosta"/>
    <s v="2"/>
    <s v="Kvinner"/>
    <x v="2"/>
    <x v="2"/>
    <x v="5"/>
    <x v="46"/>
  </r>
  <r>
    <x v="15"/>
    <s v="17"/>
    <x v="15"/>
    <x v="322"/>
    <s v="1717"/>
    <s v="Frosta"/>
    <s v="2"/>
    <s v="Kvinner"/>
    <x v="3"/>
    <x v="3"/>
    <x v="5"/>
    <x v="40"/>
  </r>
  <r>
    <x v="15"/>
    <s v="17"/>
    <x v="15"/>
    <x v="322"/>
    <s v="1717"/>
    <s v="Frosta"/>
    <s v="2"/>
    <s v="Kvinner"/>
    <x v="4"/>
    <x v="4"/>
    <x v="5"/>
    <x v="14"/>
  </r>
  <r>
    <x v="15"/>
    <s v="17"/>
    <x v="15"/>
    <x v="322"/>
    <s v="1717"/>
    <s v="Frosta"/>
    <s v="2"/>
    <s v="Kvinner"/>
    <x v="5"/>
    <x v="5"/>
    <x v="5"/>
    <x v="7"/>
  </r>
  <r>
    <x v="15"/>
    <s v="17"/>
    <x v="15"/>
    <x v="322"/>
    <s v="1717"/>
    <s v="Frosta"/>
    <s v="1"/>
    <s v="Menn"/>
    <x v="0"/>
    <x v="0"/>
    <x v="5"/>
    <x v="21"/>
  </r>
  <r>
    <x v="15"/>
    <s v="17"/>
    <x v="15"/>
    <x v="322"/>
    <s v="1717"/>
    <s v="Frosta"/>
    <s v="1"/>
    <s v="Menn"/>
    <x v="1"/>
    <x v="1"/>
    <x v="5"/>
    <x v="7"/>
  </r>
  <r>
    <x v="15"/>
    <s v="17"/>
    <x v="15"/>
    <x v="322"/>
    <s v="1717"/>
    <s v="Frosta"/>
    <s v="1"/>
    <s v="Menn"/>
    <x v="2"/>
    <x v="2"/>
    <x v="5"/>
    <x v="16"/>
  </r>
  <r>
    <x v="15"/>
    <s v="17"/>
    <x v="15"/>
    <x v="322"/>
    <s v="1717"/>
    <s v="Frosta"/>
    <s v="1"/>
    <s v="Menn"/>
    <x v="3"/>
    <x v="3"/>
    <x v="5"/>
    <x v="61"/>
  </r>
  <r>
    <x v="15"/>
    <s v="17"/>
    <x v="15"/>
    <x v="322"/>
    <s v="1717"/>
    <s v="Frosta"/>
    <s v="1"/>
    <s v="Menn"/>
    <x v="4"/>
    <x v="4"/>
    <x v="5"/>
    <x v="20"/>
  </r>
  <r>
    <x v="15"/>
    <s v="17"/>
    <x v="15"/>
    <x v="322"/>
    <s v="1717"/>
    <s v="Frosta"/>
    <s v="1"/>
    <s v="Menn"/>
    <x v="5"/>
    <x v="5"/>
    <x v="5"/>
    <x v="55"/>
  </r>
  <r>
    <x v="15"/>
    <s v="17"/>
    <x v="15"/>
    <x v="322"/>
    <s v="1717"/>
    <s v="Frosta"/>
    <s v="2"/>
    <s v="Kvinner"/>
    <x v="0"/>
    <x v="0"/>
    <x v="6"/>
    <x v="0"/>
  </r>
  <r>
    <x v="15"/>
    <s v="17"/>
    <x v="15"/>
    <x v="322"/>
    <s v="1717"/>
    <s v="Frosta"/>
    <s v="2"/>
    <s v="Kvinner"/>
    <x v="1"/>
    <x v="1"/>
    <x v="6"/>
    <x v="12"/>
  </r>
  <r>
    <x v="15"/>
    <s v="17"/>
    <x v="15"/>
    <x v="322"/>
    <s v="1717"/>
    <s v="Frosta"/>
    <s v="2"/>
    <s v="Kvinner"/>
    <x v="2"/>
    <x v="2"/>
    <x v="6"/>
    <x v="55"/>
  </r>
  <r>
    <x v="15"/>
    <s v="17"/>
    <x v="15"/>
    <x v="322"/>
    <s v="1717"/>
    <s v="Frosta"/>
    <s v="2"/>
    <s v="Kvinner"/>
    <x v="3"/>
    <x v="3"/>
    <x v="6"/>
    <x v="56"/>
  </r>
  <r>
    <x v="15"/>
    <s v="17"/>
    <x v="15"/>
    <x v="322"/>
    <s v="1717"/>
    <s v="Frosta"/>
    <s v="2"/>
    <s v="Kvinner"/>
    <x v="4"/>
    <x v="4"/>
    <x v="6"/>
    <x v="2"/>
  </r>
  <r>
    <x v="15"/>
    <s v="17"/>
    <x v="15"/>
    <x v="322"/>
    <s v="1717"/>
    <s v="Frosta"/>
    <s v="2"/>
    <s v="Kvinner"/>
    <x v="5"/>
    <x v="5"/>
    <x v="6"/>
    <x v="7"/>
  </r>
  <r>
    <x v="15"/>
    <s v="17"/>
    <x v="15"/>
    <x v="322"/>
    <s v="1717"/>
    <s v="Frosta"/>
    <s v="1"/>
    <s v="Menn"/>
    <x v="0"/>
    <x v="0"/>
    <x v="6"/>
    <x v="15"/>
  </r>
  <r>
    <x v="15"/>
    <s v="17"/>
    <x v="15"/>
    <x v="322"/>
    <s v="1717"/>
    <s v="Frosta"/>
    <s v="1"/>
    <s v="Menn"/>
    <x v="1"/>
    <x v="1"/>
    <x v="6"/>
    <x v="13"/>
  </r>
  <r>
    <x v="15"/>
    <s v="17"/>
    <x v="15"/>
    <x v="322"/>
    <s v="1717"/>
    <s v="Frosta"/>
    <s v="1"/>
    <s v="Menn"/>
    <x v="2"/>
    <x v="2"/>
    <x v="6"/>
    <x v="46"/>
  </r>
  <r>
    <x v="15"/>
    <s v="17"/>
    <x v="15"/>
    <x v="322"/>
    <s v="1717"/>
    <s v="Frosta"/>
    <s v="1"/>
    <s v="Menn"/>
    <x v="3"/>
    <x v="3"/>
    <x v="6"/>
    <x v="61"/>
  </r>
  <r>
    <x v="15"/>
    <s v="17"/>
    <x v="15"/>
    <x v="322"/>
    <s v="1717"/>
    <s v="Frosta"/>
    <s v="1"/>
    <s v="Menn"/>
    <x v="4"/>
    <x v="4"/>
    <x v="6"/>
    <x v="3"/>
  </r>
  <r>
    <x v="15"/>
    <s v="17"/>
    <x v="15"/>
    <x v="322"/>
    <s v="1717"/>
    <s v="Frosta"/>
    <s v="1"/>
    <s v="Menn"/>
    <x v="5"/>
    <x v="5"/>
    <x v="6"/>
    <x v="40"/>
  </r>
  <r>
    <x v="15"/>
    <s v="17"/>
    <x v="15"/>
    <x v="322"/>
    <s v="1717"/>
    <s v="Frosta"/>
    <s v="2"/>
    <s v="Kvinner"/>
    <x v="0"/>
    <x v="0"/>
    <x v="7"/>
    <x v="1"/>
  </r>
  <r>
    <x v="15"/>
    <s v="17"/>
    <x v="15"/>
    <x v="322"/>
    <s v="1717"/>
    <s v="Frosta"/>
    <s v="2"/>
    <s v="Kvinner"/>
    <x v="1"/>
    <x v="1"/>
    <x v="7"/>
    <x v="0"/>
  </r>
  <r>
    <x v="15"/>
    <s v="17"/>
    <x v="15"/>
    <x v="322"/>
    <s v="1717"/>
    <s v="Frosta"/>
    <s v="2"/>
    <s v="Kvinner"/>
    <x v="2"/>
    <x v="2"/>
    <x v="7"/>
    <x v="14"/>
  </r>
  <r>
    <x v="15"/>
    <s v="17"/>
    <x v="15"/>
    <x v="322"/>
    <s v="1717"/>
    <s v="Frosta"/>
    <s v="2"/>
    <s v="Kvinner"/>
    <x v="3"/>
    <x v="3"/>
    <x v="7"/>
    <x v="55"/>
  </r>
  <r>
    <x v="15"/>
    <s v="17"/>
    <x v="15"/>
    <x v="322"/>
    <s v="1717"/>
    <s v="Frosta"/>
    <s v="2"/>
    <s v="Kvinner"/>
    <x v="4"/>
    <x v="4"/>
    <x v="7"/>
    <x v="15"/>
  </r>
  <r>
    <x v="15"/>
    <s v="17"/>
    <x v="15"/>
    <x v="322"/>
    <s v="1717"/>
    <s v="Frosta"/>
    <s v="2"/>
    <s v="Kvinner"/>
    <x v="5"/>
    <x v="5"/>
    <x v="7"/>
    <x v="6"/>
  </r>
  <r>
    <x v="15"/>
    <s v="17"/>
    <x v="15"/>
    <x v="322"/>
    <s v="1717"/>
    <s v="Frosta"/>
    <s v="1"/>
    <s v="Menn"/>
    <x v="0"/>
    <x v="0"/>
    <x v="7"/>
    <x v="19"/>
  </r>
  <r>
    <x v="15"/>
    <s v="17"/>
    <x v="15"/>
    <x v="322"/>
    <s v="1717"/>
    <s v="Frosta"/>
    <s v="1"/>
    <s v="Menn"/>
    <x v="1"/>
    <x v="1"/>
    <x v="7"/>
    <x v="13"/>
  </r>
  <r>
    <x v="15"/>
    <s v="17"/>
    <x v="15"/>
    <x v="322"/>
    <s v="1717"/>
    <s v="Frosta"/>
    <s v="1"/>
    <s v="Menn"/>
    <x v="2"/>
    <x v="2"/>
    <x v="7"/>
    <x v="40"/>
  </r>
  <r>
    <x v="15"/>
    <s v="17"/>
    <x v="15"/>
    <x v="322"/>
    <s v="1717"/>
    <s v="Frosta"/>
    <s v="1"/>
    <s v="Menn"/>
    <x v="3"/>
    <x v="3"/>
    <x v="7"/>
    <x v="35"/>
  </r>
  <r>
    <x v="15"/>
    <s v="17"/>
    <x v="15"/>
    <x v="322"/>
    <s v="1717"/>
    <s v="Frosta"/>
    <s v="1"/>
    <s v="Menn"/>
    <x v="4"/>
    <x v="4"/>
    <x v="7"/>
    <x v="46"/>
  </r>
  <r>
    <x v="15"/>
    <s v="17"/>
    <x v="15"/>
    <x v="322"/>
    <s v="1717"/>
    <s v="Frosta"/>
    <s v="1"/>
    <s v="Menn"/>
    <x v="5"/>
    <x v="5"/>
    <x v="7"/>
    <x v="4"/>
  </r>
  <r>
    <x v="15"/>
    <s v="17"/>
    <x v="15"/>
    <x v="323"/>
    <s v="1718"/>
    <s v="Leksvik"/>
    <s v="2"/>
    <s v="Kvinner"/>
    <x v="0"/>
    <x v="0"/>
    <x v="0"/>
    <x v="1"/>
  </r>
  <r>
    <x v="15"/>
    <s v="17"/>
    <x v="15"/>
    <x v="323"/>
    <s v="1718"/>
    <s v="Leksvik"/>
    <s v="2"/>
    <s v="Kvinner"/>
    <x v="1"/>
    <x v="1"/>
    <x v="0"/>
    <x v="19"/>
  </r>
  <r>
    <x v="15"/>
    <s v="17"/>
    <x v="15"/>
    <x v="323"/>
    <s v="1718"/>
    <s v="Leksvik"/>
    <s v="2"/>
    <s v="Kvinner"/>
    <x v="2"/>
    <x v="2"/>
    <x v="0"/>
    <x v="12"/>
  </r>
  <r>
    <x v="15"/>
    <s v="17"/>
    <x v="15"/>
    <x v="323"/>
    <s v="1718"/>
    <s v="Leksvik"/>
    <s v="2"/>
    <s v="Kvinner"/>
    <x v="3"/>
    <x v="3"/>
    <x v="0"/>
    <x v="13"/>
  </r>
  <r>
    <x v="15"/>
    <s v="17"/>
    <x v="15"/>
    <x v="323"/>
    <s v="1718"/>
    <s v="Leksvik"/>
    <s v="2"/>
    <s v="Kvinner"/>
    <x v="4"/>
    <x v="4"/>
    <x v="0"/>
    <x v="20"/>
  </r>
  <r>
    <x v="15"/>
    <s v="17"/>
    <x v="15"/>
    <x v="323"/>
    <s v="1718"/>
    <s v="Leksvik"/>
    <s v="2"/>
    <s v="Kvinner"/>
    <x v="5"/>
    <x v="5"/>
    <x v="0"/>
    <x v="7"/>
  </r>
  <r>
    <x v="15"/>
    <s v="17"/>
    <x v="15"/>
    <x v="323"/>
    <s v="1718"/>
    <s v="Leksvik"/>
    <s v="1"/>
    <s v="Menn"/>
    <x v="0"/>
    <x v="0"/>
    <x v="0"/>
    <x v="7"/>
  </r>
  <r>
    <x v="15"/>
    <s v="17"/>
    <x v="15"/>
    <x v="323"/>
    <s v="1718"/>
    <s v="Leksvik"/>
    <s v="1"/>
    <s v="Menn"/>
    <x v="1"/>
    <x v="1"/>
    <x v="0"/>
    <x v="1"/>
  </r>
  <r>
    <x v="15"/>
    <s v="17"/>
    <x v="15"/>
    <x v="323"/>
    <s v="1718"/>
    <s v="Leksvik"/>
    <s v="1"/>
    <s v="Menn"/>
    <x v="2"/>
    <x v="2"/>
    <x v="0"/>
    <x v="4"/>
  </r>
  <r>
    <x v="15"/>
    <s v="17"/>
    <x v="15"/>
    <x v="323"/>
    <s v="1718"/>
    <s v="Leksvik"/>
    <s v="1"/>
    <s v="Menn"/>
    <x v="3"/>
    <x v="3"/>
    <x v="0"/>
    <x v="16"/>
  </r>
  <r>
    <x v="15"/>
    <s v="17"/>
    <x v="15"/>
    <x v="323"/>
    <s v="1718"/>
    <s v="Leksvik"/>
    <s v="1"/>
    <s v="Menn"/>
    <x v="4"/>
    <x v="4"/>
    <x v="0"/>
    <x v="50"/>
  </r>
  <r>
    <x v="15"/>
    <s v="17"/>
    <x v="15"/>
    <x v="323"/>
    <s v="1718"/>
    <s v="Leksvik"/>
    <s v="1"/>
    <s v="Menn"/>
    <x v="5"/>
    <x v="5"/>
    <x v="0"/>
    <x v="4"/>
  </r>
  <r>
    <x v="15"/>
    <s v="17"/>
    <x v="15"/>
    <x v="323"/>
    <s v="1718"/>
    <s v="Leksvik"/>
    <s v="2"/>
    <s v="Kvinner"/>
    <x v="0"/>
    <x v="0"/>
    <x v="1"/>
    <x v="39"/>
  </r>
  <r>
    <x v="15"/>
    <s v="17"/>
    <x v="15"/>
    <x v="323"/>
    <s v="1718"/>
    <s v="Leksvik"/>
    <s v="2"/>
    <s v="Kvinner"/>
    <x v="1"/>
    <x v="1"/>
    <x v="1"/>
    <x v="1"/>
  </r>
  <r>
    <x v="15"/>
    <s v="17"/>
    <x v="15"/>
    <x v="323"/>
    <s v="1718"/>
    <s v="Leksvik"/>
    <s v="2"/>
    <s v="Kvinner"/>
    <x v="2"/>
    <x v="2"/>
    <x v="1"/>
    <x v="12"/>
  </r>
  <r>
    <x v="15"/>
    <s v="17"/>
    <x v="15"/>
    <x v="323"/>
    <s v="1718"/>
    <s v="Leksvik"/>
    <s v="2"/>
    <s v="Kvinner"/>
    <x v="3"/>
    <x v="3"/>
    <x v="1"/>
    <x v="36"/>
  </r>
  <r>
    <x v="15"/>
    <s v="17"/>
    <x v="15"/>
    <x v="323"/>
    <s v="1718"/>
    <s v="Leksvik"/>
    <s v="2"/>
    <s v="Kvinner"/>
    <x v="4"/>
    <x v="4"/>
    <x v="1"/>
    <x v="36"/>
  </r>
  <r>
    <x v="15"/>
    <s v="17"/>
    <x v="15"/>
    <x v="323"/>
    <s v="1718"/>
    <s v="Leksvik"/>
    <s v="2"/>
    <s v="Kvinner"/>
    <x v="5"/>
    <x v="5"/>
    <x v="1"/>
    <x v="12"/>
  </r>
  <r>
    <x v="15"/>
    <s v="17"/>
    <x v="15"/>
    <x v="323"/>
    <s v="1718"/>
    <s v="Leksvik"/>
    <s v="1"/>
    <s v="Menn"/>
    <x v="0"/>
    <x v="0"/>
    <x v="1"/>
    <x v="1"/>
  </r>
  <r>
    <x v="15"/>
    <s v="17"/>
    <x v="15"/>
    <x v="323"/>
    <s v="1718"/>
    <s v="Leksvik"/>
    <s v="1"/>
    <s v="Menn"/>
    <x v="1"/>
    <x v="1"/>
    <x v="1"/>
    <x v="19"/>
  </r>
  <r>
    <x v="15"/>
    <s v="17"/>
    <x v="15"/>
    <x v="323"/>
    <s v="1718"/>
    <s v="Leksvik"/>
    <s v="1"/>
    <s v="Menn"/>
    <x v="2"/>
    <x v="2"/>
    <x v="1"/>
    <x v="24"/>
  </r>
  <r>
    <x v="15"/>
    <s v="17"/>
    <x v="15"/>
    <x v="323"/>
    <s v="1718"/>
    <s v="Leksvik"/>
    <s v="1"/>
    <s v="Menn"/>
    <x v="3"/>
    <x v="3"/>
    <x v="1"/>
    <x v="16"/>
  </r>
  <r>
    <x v="15"/>
    <s v="17"/>
    <x v="15"/>
    <x v="323"/>
    <s v="1718"/>
    <s v="Leksvik"/>
    <s v="1"/>
    <s v="Menn"/>
    <x v="4"/>
    <x v="4"/>
    <x v="1"/>
    <x v="34"/>
  </r>
  <r>
    <x v="15"/>
    <s v="17"/>
    <x v="15"/>
    <x v="323"/>
    <s v="1718"/>
    <s v="Leksvik"/>
    <s v="1"/>
    <s v="Menn"/>
    <x v="5"/>
    <x v="5"/>
    <x v="1"/>
    <x v="36"/>
  </r>
  <r>
    <x v="15"/>
    <s v="17"/>
    <x v="15"/>
    <x v="323"/>
    <s v="1718"/>
    <s v="Leksvik"/>
    <s v="2"/>
    <s v="Kvinner"/>
    <x v="0"/>
    <x v="0"/>
    <x v="2"/>
    <x v="0"/>
  </r>
  <r>
    <x v="15"/>
    <s v="17"/>
    <x v="15"/>
    <x v="323"/>
    <s v="1718"/>
    <s v="Leksvik"/>
    <s v="2"/>
    <s v="Kvinner"/>
    <x v="1"/>
    <x v="1"/>
    <x v="2"/>
    <x v="0"/>
  </r>
  <r>
    <x v="15"/>
    <s v="17"/>
    <x v="15"/>
    <x v="323"/>
    <s v="1718"/>
    <s v="Leksvik"/>
    <s v="2"/>
    <s v="Kvinner"/>
    <x v="2"/>
    <x v="2"/>
    <x v="2"/>
    <x v="12"/>
  </r>
  <r>
    <x v="15"/>
    <s v="17"/>
    <x v="15"/>
    <x v="323"/>
    <s v="1718"/>
    <s v="Leksvik"/>
    <s v="2"/>
    <s v="Kvinner"/>
    <x v="3"/>
    <x v="3"/>
    <x v="2"/>
    <x v="15"/>
  </r>
  <r>
    <x v="15"/>
    <s v="17"/>
    <x v="15"/>
    <x v="323"/>
    <s v="1718"/>
    <s v="Leksvik"/>
    <s v="2"/>
    <s v="Kvinner"/>
    <x v="4"/>
    <x v="4"/>
    <x v="2"/>
    <x v="2"/>
  </r>
  <r>
    <x v="15"/>
    <s v="17"/>
    <x v="15"/>
    <x v="323"/>
    <s v="1718"/>
    <s v="Leksvik"/>
    <s v="2"/>
    <s v="Kvinner"/>
    <x v="5"/>
    <x v="5"/>
    <x v="2"/>
    <x v="12"/>
  </r>
  <r>
    <x v="15"/>
    <s v="17"/>
    <x v="15"/>
    <x v="323"/>
    <s v="1718"/>
    <s v="Leksvik"/>
    <s v="1"/>
    <s v="Menn"/>
    <x v="0"/>
    <x v="0"/>
    <x v="2"/>
    <x v="7"/>
  </r>
  <r>
    <x v="15"/>
    <s v="17"/>
    <x v="15"/>
    <x v="323"/>
    <s v="1718"/>
    <s v="Leksvik"/>
    <s v="1"/>
    <s v="Menn"/>
    <x v="1"/>
    <x v="1"/>
    <x v="2"/>
    <x v="19"/>
  </r>
  <r>
    <x v="15"/>
    <s v="17"/>
    <x v="15"/>
    <x v="323"/>
    <s v="1718"/>
    <s v="Leksvik"/>
    <s v="1"/>
    <s v="Menn"/>
    <x v="2"/>
    <x v="2"/>
    <x v="2"/>
    <x v="20"/>
  </r>
  <r>
    <x v="15"/>
    <s v="17"/>
    <x v="15"/>
    <x v="323"/>
    <s v="1718"/>
    <s v="Leksvik"/>
    <s v="1"/>
    <s v="Menn"/>
    <x v="3"/>
    <x v="3"/>
    <x v="2"/>
    <x v="45"/>
  </r>
  <r>
    <x v="15"/>
    <s v="17"/>
    <x v="15"/>
    <x v="323"/>
    <s v="1718"/>
    <s v="Leksvik"/>
    <s v="1"/>
    <s v="Menn"/>
    <x v="4"/>
    <x v="4"/>
    <x v="2"/>
    <x v="34"/>
  </r>
  <r>
    <x v="15"/>
    <s v="17"/>
    <x v="15"/>
    <x v="323"/>
    <s v="1718"/>
    <s v="Leksvik"/>
    <s v="1"/>
    <s v="Menn"/>
    <x v="5"/>
    <x v="5"/>
    <x v="2"/>
    <x v="2"/>
  </r>
  <r>
    <x v="15"/>
    <s v="17"/>
    <x v="15"/>
    <x v="323"/>
    <s v="1718"/>
    <s v="Leksvik"/>
    <s v="2"/>
    <s v="Kvinner"/>
    <x v="0"/>
    <x v="0"/>
    <x v="3"/>
    <x v="7"/>
  </r>
  <r>
    <x v="15"/>
    <s v="17"/>
    <x v="15"/>
    <x v="323"/>
    <s v="1718"/>
    <s v="Leksvik"/>
    <s v="2"/>
    <s v="Kvinner"/>
    <x v="1"/>
    <x v="1"/>
    <x v="3"/>
    <x v="0"/>
  </r>
  <r>
    <x v="15"/>
    <s v="17"/>
    <x v="15"/>
    <x v="323"/>
    <s v="1718"/>
    <s v="Leksvik"/>
    <s v="2"/>
    <s v="Kvinner"/>
    <x v="2"/>
    <x v="2"/>
    <x v="3"/>
    <x v="12"/>
  </r>
  <r>
    <x v="15"/>
    <s v="17"/>
    <x v="15"/>
    <x v="323"/>
    <s v="1718"/>
    <s v="Leksvik"/>
    <s v="2"/>
    <s v="Kvinner"/>
    <x v="3"/>
    <x v="3"/>
    <x v="3"/>
    <x v="21"/>
  </r>
  <r>
    <x v="15"/>
    <s v="17"/>
    <x v="15"/>
    <x v="323"/>
    <s v="1718"/>
    <s v="Leksvik"/>
    <s v="2"/>
    <s v="Kvinner"/>
    <x v="4"/>
    <x v="4"/>
    <x v="3"/>
    <x v="14"/>
  </r>
  <r>
    <x v="15"/>
    <s v="17"/>
    <x v="15"/>
    <x v="323"/>
    <s v="1718"/>
    <s v="Leksvik"/>
    <s v="2"/>
    <s v="Kvinner"/>
    <x v="5"/>
    <x v="5"/>
    <x v="3"/>
    <x v="12"/>
  </r>
  <r>
    <x v="15"/>
    <s v="17"/>
    <x v="15"/>
    <x v="323"/>
    <s v="1718"/>
    <s v="Leksvik"/>
    <s v="1"/>
    <s v="Menn"/>
    <x v="0"/>
    <x v="0"/>
    <x v="3"/>
    <x v="13"/>
  </r>
  <r>
    <x v="15"/>
    <s v="17"/>
    <x v="15"/>
    <x v="323"/>
    <s v="1718"/>
    <s v="Leksvik"/>
    <s v="1"/>
    <s v="Menn"/>
    <x v="1"/>
    <x v="1"/>
    <x v="3"/>
    <x v="1"/>
  </r>
  <r>
    <x v="15"/>
    <s v="17"/>
    <x v="15"/>
    <x v="323"/>
    <s v="1718"/>
    <s v="Leksvik"/>
    <s v="1"/>
    <s v="Menn"/>
    <x v="2"/>
    <x v="2"/>
    <x v="3"/>
    <x v="20"/>
  </r>
  <r>
    <x v="15"/>
    <s v="17"/>
    <x v="15"/>
    <x v="323"/>
    <s v="1718"/>
    <s v="Leksvik"/>
    <s v="1"/>
    <s v="Menn"/>
    <x v="3"/>
    <x v="3"/>
    <x v="3"/>
    <x v="32"/>
  </r>
  <r>
    <x v="15"/>
    <s v="17"/>
    <x v="15"/>
    <x v="323"/>
    <s v="1718"/>
    <s v="Leksvik"/>
    <s v="1"/>
    <s v="Menn"/>
    <x v="4"/>
    <x v="4"/>
    <x v="3"/>
    <x v="28"/>
  </r>
  <r>
    <x v="15"/>
    <s v="17"/>
    <x v="15"/>
    <x v="323"/>
    <s v="1718"/>
    <s v="Leksvik"/>
    <s v="1"/>
    <s v="Menn"/>
    <x v="5"/>
    <x v="5"/>
    <x v="3"/>
    <x v="24"/>
  </r>
  <r>
    <x v="15"/>
    <s v="17"/>
    <x v="15"/>
    <x v="323"/>
    <s v="1718"/>
    <s v="Leksvik"/>
    <s v="2"/>
    <s v="Kvinner"/>
    <x v="0"/>
    <x v="0"/>
    <x v="4"/>
    <x v="23"/>
  </r>
  <r>
    <x v="15"/>
    <s v="17"/>
    <x v="15"/>
    <x v="323"/>
    <s v="1718"/>
    <s v="Leksvik"/>
    <s v="2"/>
    <s v="Kvinner"/>
    <x v="1"/>
    <x v="1"/>
    <x v="4"/>
    <x v="19"/>
  </r>
  <r>
    <x v="15"/>
    <s v="17"/>
    <x v="15"/>
    <x v="323"/>
    <s v="1718"/>
    <s v="Leksvik"/>
    <s v="2"/>
    <s v="Kvinner"/>
    <x v="2"/>
    <x v="2"/>
    <x v="4"/>
    <x v="19"/>
  </r>
  <r>
    <x v="15"/>
    <s v="17"/>
    <x v="15"/>
    <x v="323"/>
    <s v="1718"/>
    <s v="Leksvik"/>
    <s v="2"/>
    <s v="Kvinner"/>
    <x v="3"/>
    <x v="3"/>
    <x v="4"/>
    <x v="19"/>
  </r>
  <r>
    <x v="15"/>
    <s v="17"/>
    <x v="15"/>
    <x v="323"/>
    <s v="1718"/>
    <s v="Leksvik"/>
    <s v="2"/>
    <s v="Kvinner"/>
    <x v="4"/>
    <x v="4"/>
    <x v="4"/>
    <x v="2"/>
  </r>
  <r>
    <x v="15"/>
    <s v="17"/>
    <x v="15"/>
    <x v="323"/>
    <s v="1718"/>
    <s v="Leksvik"/>
    <s v="2"/>
    <s v="Kvinner"/>
    <x v="5"/>
    <x v="5"/>
    <x v="4"/>
    <x v="19"/>
  </r>
  <r>
    <x v="15"/>
    <s v="17"/>
    <x v="15"/>
    <x v="323"/>
    <s v="1718"/>
    <s v="Leksvik"/>
    <s v="1"/>
    <s v="Menn"/>
    <x v="0"/>
    <x v="0"/>
    <x v="4"/>
    <x v="12"/>
  </r>
  <r>
    <x v="15"/>
    <s v="17"/>
    <x v="15"/>
    <x v="323"/>
    <s v="1718"/>
    <s v="Leksvik"/>
    <s v="1"/>
    <s v="Menn"/>
    <x v="1"/>
    <x v="1"/>
    <x v="4"/>
    <x v="5"/>
  </r>
  <r>
    <x v="15"/>
    <s v="17"/>
    <x v="15"/>
    <x v="323"/>
    <s v="1718"/>
    <s v="Leksvik"/>
    <s v="1"/>
    <s v="Menn"/>
    <x v="2"/>
    <x v="2"/>
    <x v="4"/>
    <x v="4"/>
  </r>
  <r>
    <x v="15"/>
    <s v="17"/>
    <x v="15"/>
    <x v="323"/>
    <s v="1718"/>
    <s v="Leksvik"/>
    <s v="1"/>
    <s v="Menn"/>
    <x v="3"/>
    <x v="3"/>
    <x v="4"/>
    <x v="41"/>
  </r>
  <r>
    <x v="15"/>
    <s v="17"/>
    <x v="15"/>
    <x v="323"/>
    <s v="1718"/>
    <s v="Leksvik"/>
    <s v="1"/>
    <s v="Menn"/>
    <x v="4"/>
    <x v="4"/>
    <x v="4"/>
    <x v="16"/>
  </r>
  <r>
    <x v="15"/>
    <s v="17"/>
    <x v="15"/>
    <x v="323"/>
    <s v="1718"/>
    <s v="Leksvik"/>
    <s v="1"/>
    <s v="Menn"/>
    <x v="5"/>
    <x v="5"/>
    <x v="4"/>
    <x v="41"/>
  </r>
  <r>
    <x v="15"/>
    <s v="17"/>
    <x v="15"/>
    <x v="323"/>
    <s v="1718"/>
    <s v="Leksvik"/>
    <s v="2"/>
    <s v="Kvinner"/>
    <x v="0"/>
    <x v="0"/>
    <x v="5"/>
    <x v="19"/>
  </r>
  <r>
    <x v="15"/>
    <s v="17"/>
    <x v="15"/>
    <x v="323"/>
    <s v="1718"/>
    <s v="Leksvik"/>
    <s v="2"/>
    <s v="Kvinner"/>
    <x v="1"/>
    <x v="1"/>
    <x v="5"/>
    <x v="1"/>
  </r>
  <r>
    <x v="15"/>
    <s v="17"/>
    <x v="15"/>
    <x v="323"/>
    <s v="1718"/>
    <s v="Leksvik"/>
    <s v="2"/>
    <s v="Kvinner"/>
    <x v="2"/>
    <x v="2"/>
    <x v="5"/>
    <x v="19"/>
  </r>
  <r>
    <x v="15"/>
    <s v="17"/>
    <x v="15"/>
    <x v="323"/>
    <s v="1718"/>
    <s v="Leksvik"/>
    <s v="2"/>
    <s v="Kvinner"/>
    <x v="3"/>
    <x v="3"/>
    <x v="5"/>
    <x v="12"/>
  </r>
  <r>
    <x v="15"/>
    <s v="17"/>
    <x v="15"/>
    <x v="323"/>
    <s v="1718"/>
    <s v="Leksvik"/>
    <s v="2"/>
    <s v="Kvinner"/>
    <x v="4"/>
    <x v="4"/>
    <x v="5"/>
    <x v="7"/>
  </r>
  <r>
    <x v="15"/>
    <s v="17"/>
    <x v="15"/>
    <x v="323"/>
    <s v="1718"/>
    <s v="Leksvik"/>
    <s v="2"/>
    <s v="Kvinner"/>
    <x v="5"/>
    <x v="5"/>
    <x v="5"/>
    <x v="7"/>
  </r>
  <r>
    <x v="15"/>
    <s v="17"/>
    <x v="15"/>
    <x v="323"/>
    <s v="1718"/>
    <s v="Leksvik"/>
    <s v="1"/>
    <s v="Menn"/>
    <x v="0"/>
    <x v="0"/>
    <x v="5"/>
    <x v="12"/>
  </r>
  <r>
    <x v="15"/>
    <s v="17"/>
    <x v="15"/>
    <x v="323"/>
    <s v="1718"/>
    <s v="Leksvik"/>
    <s v="1"/>
    <s v="Menn"/>
    <x v="1"/>
    <x v="1"/>
    <x v="5"/>
    <x v="23"/>
  </r>
  <r>
    <x v="15"/>
    <s v="17"/>
    <x v="15"/>
    <x v="323"/>
    <s v="1718"/>
    <s v="Leksvik"/>
    <s v="1"/>
    <s v="Menn"/>
    <x v="2"/>
    <x v="2"/>
    <x v="5"/>
    <x v="36"/>
  </r>
  <r>
    <x v="15"/>
    <s v="17"/>
    <x v="15"/>
    <x v="323"/>
    <s v="1718"/>
    <s v="Leksvik"/>
    <s v="1"/>
    <s v="Menn"/>
    <x v="3"/>
    <x v="3"/>
    <x v="5"/>
    <x v="40"/>
  </r>
  <r>
    <x v="15"/>
    <s v="17"/>
    <x v="15"/>
    <x v="323"/>
    <s v="1718"/>
    <s v="Leksvik"/>
    <s v="1"/>
    <s v="Menn"/>
    <x v="4"/>
    <x v="4"/>
    <x v="5"/>
    <x v="28"/>
  </r>
  <r>
    <x v="15"/>
    <s v="17"/>
    <x v="15"/>
    <x v="323"/>
    <s v="1718"/>
    <s v="Leksvik"/>
    <s v="1"/>
    <s v="Menn"/>
    <x v="5"/>
    <x v="5"/>
    <x v="5"/>
    <x v="51"/>
  </r>
  <r>
    <x v="15"/>
    <s v="17"/>
    <x v="15"/>
    <x v="323"/>
    <s v="1718"/>
    <s v="Leksvik"/>
    <s v="2"/>
    <s v="Kvinner"/>
    <x v="0"/>
    <x v="0"/>
    <x v="6"/>
    <x v="1"/>
  </r>
  <r>
    <x v="15"/>
    <s v="17"/>
    <x v="15"/>
    <x v="323"/>
    <s v="1718"/>
    <s v="Leksvik"/>
    <s v="2"/>
    <s v="Kvinner"/>
    <x v="1"/>
    <x v="1"/>
    <x v="6"/>
    <x v="23"/>
  </r>
  <r>
    <x v="15"/>
    <s v="17"/>
    <x v="15"/>
    <x v="323"/>
    <s v="1718"/>
    <s v="Leksvik"/>
    <s v="2"/>
    <s v="Kvinner"/>
    <x v="2"/>
    <x v="2"/>
    <x v="6"/>
    <x v="19"/>
  </r>
  <r>
    <x v="15"/>
    <s v="17"/>
    <x v="15"/>
    <x v="323"/>
    <s v="1718"/>
    <s v="Leksvik"/>
    <s v="2"/>
    <s v="Kvinner"/>
    <x v="3"/>
    <x v="3"/>
    <x v="6"/>
    <x v="12"/>
  </r>
  <r>
    <x v="15"/>
    <s v="17"/>
    <x v="15"/>
    <x v="323"/>
    <s v="1718"/>
    <s v="Leksvik"/>
    <s v="2"/>
    <s v="Kvinner"/>
    <x v="4"/>
    <x v="4"/>
    <x v="6"/>
    <x v="19"/>
  </r>
  <r>
    <x v="15"/>
    <s v="17"/>
    <x v="15"/>
    <x v="323"/>
    <s v="1718"/>
    <s v="Leksvik"/>
    <s v="2"/>
    <s v="Kvinner"/>
    <x v="5"/>
    <x v="5"/>
    <x v="6"/>
    <x v="7"/>
  </r>
  <r>
    <x v="15"/>
    <s v="17"/>
    <x v="15"/>
    <x v="323"/>
    <s v="1718"/>
    <s v="Leksvik"/>
    <s v="1"/>
    <s v="Menn"/>
    <x v="0"/>
    <x v="0"/>
    <x v="6"/>
    <x v="5"/>
  </r>
  <r>
    <x v="15"/>
    <s v="17"/>
    <x v="15"/>
    <x v="323"/>
    <s v="1718"/>
    <s v="Leksvik"/>
    <s v="1"/>
    <s v="Menn"/>
    <x v="1"/>
    <x v="1"/>
    <x v="6"/>
    <x v="0"/>
  </r>
  <r>
    <x v="15"/>
    <s v="17"/>
    <x v="15"/>
    <x v="323"/>
    <s v="1718"/>
    <s v="Leksvik"/>
    <s v="1"/>
    <s v="Menn"/>
    <x v="2"/>
    <x v="2"/>
    <x v="6"/>
    <x v="15"/>
  </r>
  <r>
    <x v="15"/>
    <s v="17"/>
    <x v="15"/>
    <x v="323"/>
    <s v="1718"/>
    <s v="Leksvik"/>
    <s v="1"/>
    <s v="Menn"/>
    <x v="3"/>
    <x v="3"/>
    <x v="6"/>
    <x v="56"/>
  </r>
  <r>
    <x v="15"/>
    <s v="17"/>
    <x v="15"/>
    <x v="323"/>
    <s v="1718"/>
    <s v="Leksvik"/>
    <s v="1"/>
    <s v="Menn"/>
    <x v="4"/>
    <x v="4"/>
    <x v="6"/>
    <x v="41"/>
  </r>
  <r>
    <x v="15"/>
    <s v="17"/>
    <x v="15"/>
    <x v="323"/>
    <s v="1718"/>
    <s v="Leksvik"/>
    <s v="1"/>
    <s v="Menn"/>
    <x v="5"/>
    <x v="5"/>
    <x v="6"/>
    <x v="46"/>
  </r>
  <r>
    <x v="15"/>
    <s v="17"/>
    <x v="15"/>
    <x v="323"/>
    <s v="1718"/>
    <s v="Leksvik"/>
    <s v="2"/>
    <s v="Kvinner"/>
    <x v="0"/>
    <x v="0"/>
    <x v="7"/>
    <x v="19"/>
  </r>
  <r>
    <x v="15"/>
    <s v="17"/>
    <x v="15"/>
    <x v="323"/>
    <s v="1718"/>
    <s v="Leksvik"/>
    <s v="2"/>
    <s v="Kvinner"/>
    <x v="1"/>
    <x v="1"/>
    <x v="7"/>
    <x v="0"/>
  </r>
  <r>
    <x v="15"/>
    <s v="17"/>
    <x v="15"/>
    <x v="323"/>
    <s v="1718"/>
    <s v="Leksvik"/>
    <s v="2"/>
    <s v="Kvinner"/>
    <x v="2"/>
    <x v="2"/>
    <x v="7"/>
    <x v="19"/>
  </r>
  <r>
    <x v="15"/>
    <s v="17"/>
    <x v="15"/>
    <x v="323"/>
    <s v="1718"/>
    <s v="Leksvik"/>
    <s v="2"/>
    <s v="Kvinner"/>
    <x v="3"/>
    <x v="3"/>
    <x v="7"/>
    <x v="23"/>
  </r>
  <r>
    <x v="15"/>
    <s v="17"/>
    <x v="15"/>
    <x v="323"/>
    <s v="1718"/>
    <s v="Leksvik"/>
    <s v="2"/>
    <s v="Kvinner"/>
    <x v="4"/>
    <x v="4"/>
    <x v="7"/>
    <x v="5"/>
  </r>
  <r>
    <x v="15"/>
    <s v="17"/>
    <x v="15"/>
    <x v="323"/>
    <s v="1718"/>
    <s v="Leksvik"/>
    <s v="2"/>
    <s v="Kvinner"/>
    <x v="5"/>
    <x v="5"/>
    <x v="7"/>
    <x v="6"/>
  </r>
  <r>
    <x v="15"/>
    <s v="17"/>
    <x v="15"/>
    <x v="323"/>
    <s v="1718"/>
    <s v="Leksvik"/>
    <s v="1"/>
    <s v="Menn"/>
    <x v="0"/>
    <x v="0"/>
    <x v="7"/>
    <x v="13"/>
  </r>
  <r>
    <x v="15"/>
    <s v="17"/>
    <x v="15"/>
    <x v="323"/>
    <s v="1718"/>
    <s v="Leksvik"/>
    <s v="1"/>
    <s v="Menn"/>
    <x v="1"/>
    <x v="1"/>
    <x v="7"/>
    <x v="1"/>
  </r>
  <r>
    <x v="15"/>
    <s v="17"/>
    <x v="15"/>
    <x v="323"/>
    <s v="1718"/>
    <s v="Leksvik"/>
    <s v="1"/>
    <s v="Menn"/>
    <x v="2"/>
    <x v="2"/>
    <x v="7"/>
    <x v="14"/>
  </r>
  <r>
    <x v="15"/>
    <s v="17"/>
    <x v="15"/>
    <x v="323"/>
    <s v="1718"/>
    <s v="Leksvik"/>
    <s v="1"/>
    <s v="Menn"/>
    <x v="3"/>
    <x v="3"/>
    <x v="7"/>
    <x v="11"/>
  </r>
  <r>
    <x v="15"/>
    <s v="17"/>
    <x v="15"/>
    <x v="323"/>
    <s v="1718"/>
    <s v="Leksvik"/>
    <s v="1"/>
    <s v="Menn"/>
    <x v="4"/>
    <x v="4"/>
    <x v="7"/>
    <x v="45"/>
  </r>
  <r>
    <x v="15"/>
    <s v="17"/>
    <x v="15"/>
    <x v="323"/>
    <s v="1718"/>
    <s v="Leksvik"/>
    <s v="1"/>
    <s v="Menn"/>
    <x v="5"/>
    <x v="5"/>
    <x v="7"/>
    <x v="3"/>
  </r>
  <r>
    <x v="15"/>
    <s v="17"/>
    <x v="15"/>
    <x v="324"/>
    <s v="1719"/>
    <s v="Levanger"/>
    <s v="2"/>
    <s v="Kvinner"/>
    <x v="0"/>
    <x v="0"/>
    <x v="0"/>
    <x v="4"/>
  </r>
  <r>
    <x v="15"/>
    <s v="17"/>
    <x v="15"/>
    <x v="324"/>
    <s v="1719"/>
    <s v="Levanger"/>
    <s v="2"/>
    <s v="Kvinner"/>
    <x v="1"/>
    <x v="1"/>
    <x v="0"/>
    <x v="14"/>
  </r>
  <r>
    <x v="15"/>
    <s v="17"/>
    <x v="15"/>
    <x v="324"/>
    <s v="1719"/>
    <s v="Levanger"/>
    <s v="2"/>
    <s v="Kvinner"/>
    <x v="2"/>
    <x v="2"/>
    <x v="0"/>
    <x v="35"/>
  </r>
  <r>
    <x v="15"/>
    <s v="17"/>
    <x v="15"/>
    <x v="324"/>
    <s v="1719"/>
    <s v="Levanger"/>
    <s v="2"/>
    <s v="Kvinner"/>
    <x v="3"/>
    <x v="3"/>
    <x v="0"/>
    <x v="30"/>
  </r>
  <r>
    <x v="15"/>
    <s v="17"/>
    <x v="15"/>
    <x v="324"/>
    <s v="1719"/>
    <s v="Levanger"/>
    <s v="2"/>
    <s v="Kvinner"/>
    <x v="4"/>
    <x v="4"/>
    <x v="0"/>
    <x v="30"/>
  </r>
  <r>
    <x v="15"/>
    <s v="17"/>
    <x v="15"/>
    <x v="324"/>
    <s v="1719"/>
    <s v="Levanger"/>
    <s v="2"/>
    <s v="Kvinner"/>
    <x v="5"/>
    <x v="5"/>
    <x v="0"/>
    <x v="13"/>
  </r>
  <r>
    <x v="15"/>
    <s v="17"/>
    <x v="15"/>
    <x v="324"/>
    <s v="1719"/>
    <s v="Levanger"/>
    <s v="1"/>
    <s v="Menn"/>
    <x v="0"/>
    <x v="0"/>
    <x v="0"/>
    <x v="83"/>
  </r>
  <r>
    <x v="15"/>
    <s v="17"/>
    <x v="15"/>
    <x v="324"/>
    <s v="1719"/>
    <s v="Levanger"/>
    <s v="1"/>
    <s v="Menn"/>
    <x v="1"/>
    <x v="1"/>
    <x v="0"/>
    <x v="8"/>
  </r>
  <r>
    <x v="15"/>
    <s v="17"/>
    <x v="15"/>
    <x v="324"/>
    <s v="1719"/>
    <s v="Levanger"/>
    <s v="1"/>
    <s v="Menn"/>
    <x v="2"/>
    <x v="2"/>
    <x v="0"/>
    <x v="123"/>
  </r>
  <r>
    <x v="15"/>
    <s v="17"/>
    <x v="15"/>
    <x v="324"/>
    <s v="1719"/>
    <s v="Levanger"/>
    <s v="1"/>
    <s v="Menn"/>
    <x v="3"/>
    <x v="3"/>
    <x v="0"/>
    <x v="162"/>
  </r>
  <r>
    <x v="15"/>
    <s v="17"/>
    <x v="15"/>
    <x v="324"/>
    <s v="1719"/>
    <s v="Levanger"/>
    <s v="1"/>
    <s v="Menn"/>
    <x v="4"/>
    <x v="4"/>
    <x v="0"/>
    <x v="138"/>
  </r>
  <r>
    <x v="15"/>
    <s v="17"/>
    <x v="15"/>
    <x v="324"/>
    <s v="1719"/>
    <s v="Levanger"/>
    <s v="1"/>
    <s v="Menn"/>
    <x v="5"/>
    <x v="5"/>
    <x v="0"/>
    <x v="38"/>
  </r>
  <r>
    <x v="15"/>
    <s v="17"/>
    <x v="15"/>
    <x v="324"/>
    <s v="1719"/>
    <s v="Levanger"/>
    <s v="2"/>
    <s v="Kvinner"/>
    <x v="0"/>
    <x v="0"/>
    <x v="1"/>
    <x v="20"/>
  </r>
  <r>
    <x v="15"/>
    <s v="17"/>
    <x v="15"/>
    <x v="324"/>
    <s v="1719"/>
    <s v="Levanger"/>
    <s v="2"/>
    <s v="Kvinner"/>
    <x v="1"/>
    <x v="1"/>
    <x v="1"/>
    <x v="20"/>
  </r>
  <r>
    <x v="15"/>
    <s v="17"/>
    <x v="15"/>
    <x v="324"/>
    <s v="1719"/>
    <s v="Levanger"/>
    <s v="2"/>
    <s v="Kvinner"/>
    <x v="2"/>
    <x v="2"/>
    <x v="1"/>
    <x v="73"/>
  </r>
  <r>
    <x v="15"/>
    <s v="17"/>
    <x v="15"/>
    <x v="324"/>
    <s v="1719"/>
    <s v="Levanger"/>
    <s v="2"/>
    <s v="Kvinner"/>
    <x v="3"/>
    <x v="3"/>
    <x v="1"/>
    <x v="31"/>
  </r>
  <r>
    <x v="15"/>
    <s v="17"/>
    <x v="15"/>
    <x v="324"/>
    <s v="1719"/>
    <s v="Levanger"/>
    <s v="2"/>
    <s v="Kvinner"/>
    <x v="4"/>
    <x v="4"/>
    <x v="1"/>
    <x v="60"/>
  </r>
  <r>
    <x v="15"/>
    <s v="17"/>
    <x v="15"/>
    <x v="324"/>
    <s v="1719"/>
    <s v="Levanger"/>
    <s v="2"/>
    <s v="Kvinner"/>
    <x v="5"/>
    <x v="5"/>
    <x v="1"/>
    <x v="36"/>
  </r>
  <r>
    <x v="15"/>
    <s v="17"/>
    <x v="15"/>
    <x v="324"/>
    <s v="1719"/>
    <s v="Levanger"/>
    <s v="1"/>
    <s v="Menn"/>
    <x v="0"/>
    <x v="0"/>
    <x v="1"/>
    <x v="70"/>
  </r>
  <r>
    <x v="15"/>
    <s v="17"/>
    <x v="15"/>
    <x v="324"/>
    <s v="1719"/>
    <s v="Levanger"/>
    <s v="1"/>
    <s v="Menn"/>
    <x v="1"/>
    <x v="1"/>
    <x v="1"/>
    <x v="28"/>
  </r>
  <r>
    <x v="15"/>
    <s v="17"/>
    <x v="15"/>
    <x v="324"/>
    <s v="1719"/>
    <s v="Levanger"/>
    <s v="1"/>
    <s v="Menn"/>
    <x v="2"/>
    <x v="2"/>
    <x v="1"/>
    <x v="48"/>
  </r>
  <r>
    <x v="15"/>
    <s v="17"/>
    <x v="15"/>
    <x v="324"/>
    <s v="1719"/>
    <s v="Levanger"/>
    <s v="1"/>
    <s v="Menn"/>
    <x v="3"/>
    <x v="3"/>
    <x v="1"/>
    <x v="163"/>
  </r>
  <r>
    <x v="15"/>
    <s v="17"/>
    <x v="15"/>
    <x v="324"/>
    <s v="1719"/>
    <s v="Levanger"/>
    <s v="1"/>
    <s v="Menn"/>
    <x v="4"/>
    <x v="4"/>
    <x v="1"/>
    <x v="138"/>
  </r>
  <r>
    <x v="15"/>
    <s v="17"/>
    <x v="15"/>
    <x v="324"/>
    <s v="1719"/>
    <s v="Levanger"/>
    <s v="1"/>
    <s v="Menn"/>
    <x v="5"/>
    <x v="5"/>
    <x v="1"/>
    <x v="31"/>
  </r>
  <r>
    <x v="15"/>
    <s v="17"/>
    <x v="15"/>
    <x v="324"/>
    <s v="1719"/>
    <s v="Levanger"/>
    <s v="2"/>
    <s v="Kvinner"/>
    <x v="0"/>
    <x v="0"/>
    <x v="2"/>
    <x v="14"/>
  </r>
  <r>
    <x v="15"/>
    <s v="17"/>
    <x v="15"/>
    <x v="324"/>
    <s v="1719"/>
    <s v="Levanger"/>
    <s v="2"/>
    <s v="Kvinner"/>
    <x v="1"/>
    <x v="1"/>
    <x v="2"/>
    <x v="14"/>
  </r>
  <r>
    <x v="15"/>
    <s v="17"/>
    <x v="15"/>
    <x v="324"/>
    <s v="1719"/>
    <s v="Levanger"/>
    <s v="2"/>
    <s v="Kvinner"/>
    <x v="2"/>
    <x v="2"/>
    <x v="2"/>
    <x v="41"/>
  </r>
  <r>
    <x v="15"/>
    <s v="17"/>
    <x v="15"/>
    <x v="324"/>
    <s v="1719"/>
    <s v="Levanger"/>
    <s v="2"/>
    <s v="Kvinner"/>
    <x v="3"/>
    <x v="3"/>
    <x v="2"/>
    <x v="25"/>
  </r>
  <r>
    <x v="15"/>
    <s v="17"/>
    <x v="15"/>
    <x v="324"/>
    <s v="1719"/>
    <s v="Levanger"/>
    <s v="2"/>
    <s v="Kvinner"/>
    <x v="4"/>
    <x v="4"/>
    <x v="2"/>
    <x v="50"/>
  </r>
  <r>
    <x v="15"/>
    <s v="17"/>
    <x v="15"/>
    <x v="324"/>
    <s v="1719"/>
    <s v="Levanger"/>
    <s v="2"/>
    <s v="Kvinner"/>
    <x v="5"/>
    <x v="5"/>
    <x v="2"/>
    <x v="13"/>
  </r>
  <r>
    <x v="15"/>
    <s v="17"/>
    <x v="15"/>
    <x v="324"/>
    <s v="1719"/>
    <s v="Levanger"/>
    <s v="1"/>
    <s v="Menn"/>
    <x v="0"/>
    <x v="0"/>
    <x v="2"/>
    <x v="78"/>
  </r>
  <r>
    <x v="15"/>
    <s v="17"/>
    <x v="15"/>
    <x v="324"/>
    <s v="1719"/>
    <s v="Levanger"/>
    <s v="1"/>
    <s v="Menn"/>
    <x v="1"/>
    <x v="1"/>
    <x v="2"/>
    <x v="27"/>
  </r>
  <r>
    <x v="15"/>
    <s v="17"/>
    <x v="15"/>
    <x v="324"/>
    <s v="1719"/>
    <s v="Levanger"/>
    <s v="1"/>
    <s v="Menn"/>
    <x v="2"/>
    <x v="2"/>
    <x v="2"/>
    <x v="79"/>
  </r>
  <r>
    <x v="15"/>
    <s v="17"/>
    <x v="15"/>
    <x v="324"/>
    <s v="1719"/>
    <s v="Levanger"/>
    <s v="1"/>
    <s v="Menn"/>
    <x v="3"/>
    <x v="3"/>
    <x v="2"/>
    <x v="164"/>
  </r>
  <r>
    <x v="15"/>
    <s v="17"/>
    <x v="15"/>
    <x v="324"/>
    <s v="1719"/>
    <s v="Levanger"/>
    <s v="1"/>
    <s v="Menn"/>
    <x v="4"/>
    <x v="4"/>
    <x v="2"/>
    <x v="130"/>
  </r>
  <r>
    <x v="15"/>
    <s v="17"/>
    <x v="15"/>
    <x v="324"/>
    <s v="1719"/>
    <s v="Levanger"/>
    <s v="1"/>
    <s v="Menn"/>
    <x v="5"/>
    <x v="5"/>
    <x v="2"/>
    <x v="35"/>
  </r>
  <r>
    <x v="15"/>
    <s v="17"/>
    <x v="15"/>
    <x v="324"/>
    <s v="1719"/>
    <s v="Levanger"/>
    <s v="2"/>
    <s v="Kvinner"/>
    <x v="0"/>
    <x v="0"/>
    <x v="3"/>
    <x v="55"/>
  </r>
  <r>
    <x v="15"/>
    <s v="17"/>
    <x v="15"/>
    <x v="324"/>
    <s v="1719"/>
    <s v="Levanger"/>
    <s v="2"/>
    <s v="Kvinner"/>
    <x v="1"/>
    <x v="1"/>
    <x v="3"/>
    <x v="36"/>
  </r>
  <r>
    <x v="15"/>
    <s v="17"/>
    <x v="15"/>
    <x v="324"/>
    <s v="1719"/>
    <s v="Levanger"/>
    <s v="2"/>
    <s v="Kvinner"/>
    <x v="2"/>
    <x v="2"/>
    <x v="3"/>
    <x v="45"/>
  </r>
  <r>
    <x v="15"/>
    <s v="17"/>
    <x v="15"/>
    <x v="324"/>
    <s v="1719"/>
    <s v="Levanger"/>
    <s v="2"/>
    <s v="Kvinner"/>
    <x v="3"/>
    <x v="3"/>
    <x v="3"/>
    <x v="50"/>
  </r>
  <r>
    <x v="15"/>
    <s v="17"/>
    <x v="15"/>
    <x v="324"/>
    <s v="1719"/>
    <s v="Levanger"/>
    <s v="2"/>
    <s v="Kvinner"/>
    <x v="4"/>
    <x v="4"/>
    <x v="3"/>
    <x v="62"/>
  </r>
  <r>
    <x v="15"/>
    <s v="17"/>
    <x v="15"/>
    <x v="324"/>
    <s v="1719"/>
    <s v="Levanger"/>
    <s v="2"/>
    <s v="Kvinner"/>
    <x v="5"/>
    <x v="5"/>
    <x v="3"/>
    <x v="6"/>
  </r>
  <r>
    <x v="15"/>
    <s v="17"/>
    <x v="15"/>
    <x v="324"/>
    <s v="1719"/>
    <s v="Levanger"/>
    <s v="1"/>
    <s v="Menn"/>
    <x v="0"/>
    <x v="0"/>
    <x v="3"/>
    <x v="52"/>
  </r>
  <r>
    <x v="15"/>
    <s v="17"/>
    <x v="15"/>
    <x v="324"/>
    <s v="1719"/>
    <s v="Levanger"/>
    <s v="1"/>
    <s v="Menn"/>
    <x v="1"/>
    <x v="1"/>
    <x v="3"/>
    <x v="50"/>
  </r>
  <r>
    <x v="15"/>
    <s v="17"/>
    <x v="15"/>
    <x v="324"/>
    <s v="1719"/>
    <s v="Levanger"/>
    <s v="1"/>
    <s v="Menn"/>
    <x v="2"/>
    <x v="2"/>
    <x v="3"/>
    <x v="84"/>
  </r>
  <r>
    <x v="15"/>
    <s v="17"/>
    <x v="15"/>
    <x v="324"/>
    <s v="1719"/>
    <s v="Levanger"/>
    <s v="1"/>
    <s v="Menn"/>
    <x v="3"/>
    <x v="3"/>
    <x v="3"/>
    <x v="165"/>
  </r>
  <r>
    <x v="15"/>
    <s v="17"/>
    <x v="15"/>
    <x v="324"/>
    <s v="1719"/>
    <s v="Levanger"/>
    <s v="1"/>
    <s v="Menn"/>
    <x v="4"/>
    <x v="4"/>
    <x v="3"/>
    <x v="123"/>
  </r>
  <r>
    <x v="15"/>
    <s v="17"/>
    <x v="15"/>
    <x v="324"/>
    <s v="1719"/>
    <s v="Levanger"/>
    <s v="1"/>
    <s v="Menn"/>
    <x v="5"/>
    <x v="5"/>
    <x v="3"/>
    <x v="61"/>
  </r>
  <r>
    <x v="15"/>
    <s v="17"/>
    <x v="15"/>
    <x v="324"/>
    <s v="1719"/>
    <s v="Levanger"/>
    <s v="2"/>
    <s v="Kvinner"/>
    <x v="0"/>
    <x v="0"/>
    <x v="4"/>
    <x v="2"/>
  </r>
  <r>
    <x v="15"/>
    <s v="17"/>
    <x v="15"/>
    <x v="324"/>
    <s v="1719"/>
    <s v="Levanger"/>
    <s v="2"/>
    <s v="Kvinner"/>
    <x v="1"/>
    <x v="1"/>
    <x v="4"/>
    <x v="15"/>
  </r>
  <r>
    <x v="15"/>
    <s v="17"/>
    <x v="15"/>
    <x v="324"/>
    <s v="1719"/>
    <s v="Levanger"/>
    <s v="2"/>
    <s v="Kvinner"/>
    <x v="2"/>
    <x v="2"/>
    <x v="4"/>
    <x v="41"/>
  </r>
  <r>
    <x v="15"/>
    <s v="17"/>
    <x v="15"/>
    <x v="324"/>
    <s v="1719"/>
    <s v="Levanger"/>
    <s v="2"/>
    <s v="Kvinner"/>
    <x v="3"/>
    <x v="3"/>
    <x v="4"/>
    <x v="28"/>
  </r>
  <r>
    <x v="15"/>
    <s v="17"/>
    <x v="15"/>
    <x v="324"/>
    <s v="1719"/>
    <s v="Levanger"/>
    <s v="2"/>
    <s v="Kvinner"/>
    <x v="4"/>
    <x v="4"/>
    <x v="4"/>
    <x v="63"/>
  </r>
  <r>
    <x v="15"/>
    <s v="17"/>
    <x v="15"/>
    <x v="324"/>
    <s v="1719"/>
    <s v="Levanger"/>
    <s v="2"/>
    <s v="Kvinner"/>
    <x v="5"/>
    <x v="5"/>
    <x v="4"/>
    <x v="13"/>
  </r>
  <r>
    <x v="15"/>
    <s v="17"/>
    <x v="15"/>
    <x v="324"/>
    <s v="1719"/>
    <s v="Levanger"/>
    <s v="1"/>
    <s v="Menn"/>
    <x v="0"/>
    <x v="0"/>
    <x v="4"/>
    <x v="59"/>
  </r>
  <r>
    <x v="15"/>
    <s v="17"/>
    <x v="15"/>
    <x v="324"/>
    <s v="1719"/>
    <s v="Levanger"/>
    <s v="1"/>
    <s v="Menn"/>
    <x v="1"/>
    <x v="1"/>
    <x v="4"/>
    <x v="45"/>
  </r>
  <r>
    <x v="15"/>
    <s v="17"/>
    <x v="15"/>
    <x v="324"/>
    <s v="1719"/>
    <s v="Levanger"/>
    <s v="1"/>
    <s v="Menn"/>
    <x v="2"/>
    <x v="2"/>
    <x v="4"/>
    <x v="52"/>
  </r>
  <r>
    <x v="15"/>
    <s v="17"/>
    <x v="15"/>
    <x v="324"/>
    <s v="1719"/>
    <s v="Levanger"/>
    <s v="1"/>
    <s v="Menn"/>
    <x v="3"/>
    <x v="3"/>
    <x v="4"/>
    <x v="98"/>
  </r>
  <r>
    <x v="15"/>
    <s v="17"/>
    <x v="15"/>
    <x v="324"/>
    <s v="1719"/>
    <s v="Levanger"/>
    <s v="1"/>
    <s v="Menn"/>
    <x v="4"/>
    <x v="4"/>
    <x v="4"/>
    <x v="102"/>
  </r>
  <r>
    <x v="15"/>
    <s v="17"/>
    <x v="15"/>
    <x v="324"/>
    <s v="1719"/>
    <s v="Levanger"/>
    <s v="1"/>
    <s v="Menn"/>
    <x v="5"/>
    <x v="5"/>
    <x v="4"/>
    <x v="61"/>
  </r>
  <r>
    <x v="15"/>
    <s v="17"/>
    <x v="15"/>
    <x v="324"/>
    <s v="1719"/>
    <s v="Levanger"/>
    <s v="2"/>
    <s v="Kvinner"/>
    <x v="0"/>
    <x v="0"/>
    <x v="5"/>
    <x v="20"/>
  </r>
  <r>
    <x v="15"/>
    <s v="17"/>
    <x v="15"/>
    <x v="324"/>
    <s v="1719"/>
    <s v="Levanger"/>
    <s v="2"/>
    <s v="Kvinner"/>
    <x v="1"/>
    <x v="1"/>
    <x v="5"/>
    <x v="15"/>
  </r>
  <r>
    <x v="15"/>
    <s v="17"/>
    <x v="15"/>
    <x v="324"/>
    <s v="1719"/>
    <s v="Levanger"/>
    <s v="2"/>
    <s v="Kvinner"/>
    <x v="2"/>
    <x v="2"/>
    <x v="5"/>
    <x v="40"/>
  </r>
  <r>
    <x v="15"/>
    <s v="17"/>
    <x v="15"/>
    <x v="324"/>
    <s v="1719"/>
    <s v="Levanger"/>
    <s v="2"/>
    <s v="Kvinner"/>
    <x v="3"/>
    <x v="3"/>
    <x v="5"/>
    <x v="51"/>
  </r>
  <r>
    <x v="15"/>
    <s v="17"/>
    <x v="15"/>
    <x v="324"/>
    <s v="1719"/>
    <s v="Levanger"/>
    <s v="2"/>
    <s v="Kvinner"/>
    <x v="4"/>
    <x v="4"/>
    <x v="5"/>
    <x v="41"/>
  </r>
  <r>
    <x v="15"/>
    <s v="17"/>
    <x v="15"/>
    <x v="324"/>
    <s v="1719"/>
    <s v="Levanger"/>
    <s v="2"/>
    <s v="Kvinner"/>
    <x v="5"/>
    <x v="5"/>
    <x v="5"/>
    <x v="21"/>
  </r>
  <r>
    <x v="15"/>
    <s v="17"/>
    <x v="15"/>
    <x v="324"/>
    <s v="1719"/>
    <s v="Levanger"/>
    <s v="1"/>
    <s v="Menn"/>
    <x v="0"/>
    <x v="0"/>
    <x v="5"/>
    <x v="9"/>
  </r>
  <r>
    <x v="15"/>
    <s v="17"/>
    <x v="15"/>
    <x v="324"/>
    <s v="1719"/>
    <s v="Levanger"/>
    <s v="1"/>
    <s v="Menn"/>
    <x v="1"/>
    <x v="1"/>
    <x v="5"/>
    <x v="32"/>
  </r>
  <r>
    <x v="15"/>
    <s v="17"/>
    <x v="15"/>
    <x v="324"/>
    <s v="1719"/>
    <s v="Levanger"/>
    <s v="1"/>
    <s v="Menn"/>
    <x v="2"/>
    <x v="2"/>
    <x v="5"/>
    <x v="69"/>
  </r>
  <r>
    <x v="15"/>
    <s v="17"/>
    <x v="15"/>
    <x v="324"/>
    <s v="1719"/>
    <s v="Levanger"/>
    <s v="1"/>
    <s v="Menn"/>
    <x v="3"/>
    <x v="3"/>
    <x v="5"/>
    <x v="159"/>
  </r>
  <r>
    <x v="15"/>
    <s v="17"/>
    <x v="15"/>
    <x v="324"/>
    <s v="1719"/>
    <s v="Levanger"/>
    <s v="1"/>
    <s v="Menn"/>
    <x v="4"/>
    <x v="4"/>
    <x v="5"/>
    <x v="127"/>
  </r>
  <r>
    <x v="15"/>
    <s v="17"/>
    <x v="15"/>
    <x v="324"/>
    <s v="1719"/>
    <s v="Levanger"/>
    <s v="1"/>
    <s v="Menn"/>
    <x v="5"/>
    <x v="5"/>
    <x v="5"/>
    <x v="60"/>
  </r>
  <r>
    <x v="15"/>
    <s v="17"/>
    <x v="15"/>
    <x v="324"/>
    <s v="1719"/>
    <s v="Levanger"/>
    <s v="2"/>
    <s v="Kvinner"/>
    <x v="0"/>
    <x v="0"/>
    <x v="6"/>
    <x v="4"/>
  </r>
  <r>
    <x v="15"/>
    <s v="17"/>
    <x v="15"/>
    <x v="324"/>
    <s v="1719"/>
    <s v="Levanger"/>
    <s v="2"/>
    <s v="Kvinner"/>
    <x v="1"/>
    <x v="1"/>
    <x v="6"/>
    <x v="21"/>
  </r>
  <r>
    <x v="15"/>
    <s v="17"/>
    <x v="15"/>
    <x v="324"/>
    <s v="1719"/>
    <s v="Levanger"/>
    <s v="2"/>
    <s v="Kvinner"/>
    <x v="2"/>
    <x v="2"/>
    <x v="6"/>
    <x v="3"/>
  </r>
  <r>
    <x v="15"/>
    <s v="17"/>
    <x v="15"/>
    <x v="324"/>
    <s v="1719"/>
    <s v="Levanger"/>
    <s v="2"/>
    <s v="Kvinner"/>
    <x v="3"/>
    <x v="3"/>
    <x v="6"/>
    <x v="45"/>
  </r>
  <r>
    <x v="15"/>
    <s v="17"/>
    <x v="15"/>
    <x v="324"/>
    <s v="1719"/>
    <s v="Levanger"/>
    <s v="2"/>
    <s v="Kvinner"/>
    <x v="4"/>
    <x v="4"/>
    <x v="6"/>
    <x v="11"/>
  </r>
  <r>
    <x v="15"/>
    <s v="17"/>
    <x v="15"/>
    <x v="324"/>
    <s v="1719"/>
    <s v="Levanger"/>
    <s v="2"/>
    <s v="Kvinner"/>
    <x v="5"/>
    <x v="5"/>
    <x v="6"/>
    <x v="21"/>
  </r>
  <r>
    <x v="15"/>
    <s v="17"/>
    <x v="15"/>
    <x v="324"/>
    <s v="1719"/>
    <s v="Levanger"/>
    <s v="1"/>
    <s v="Menn"/>
    <x v="0"/>
    <x v="0"/>
    <x v="6"/>
    <x v="47"/>
  </r>
  <r>
    <x v="15"/>
    <s v="17"/>
    <x v="15"/>
    <x v="324"/>
    <s v="1719"/>
    <s v="Levanger"/>
    <s v="1"/>
    <s v="Menn"/>
    <x v="1"/>
    <x v="1"/>
    <x v="6"/>
    <x v="38"/>
  </r>
  <r>
    <x v="15"/>
    <s v="17"/>
    <x v="15"/>
    <x v="324"/>
    <s v="1719"/>
    <s v="Levanger"/>
    <s v="1"/>
    <s v="Menn"/>
    <x v="2"/>
    <x v="2"/>
    <x v="6"/>
    <x v="78"/>
  </r>
  <r>
    <x v="15"/>
    <s v="17"/>
    <x v="15"/>
    <x v="324"/>
    <s v="1719"/>
    <s v="Levanger"/>
    <s v="1"/>
    <s v="Menn"/>
    <x v="3"/>
    <x v="3"/>
    <x v="6"/>
    <x v="131"/>
  </r>
  <r>
    <x v="15"/>
    <s v="17"/>
    <x v="15"/>
    <x v="324"/>
    <s v="1719"/>
    <s v="Levanger"/>
    <s v="1"/>
    <s v="Menn"/>
    <x v="4"/>
    <x v="4"/>
    <x v="6"/>
    <x v="125"/>
  </r>
  <r>
    <x v="15"/>
    <s v="17"/>
    <x v="15"/>
    <x v="324"/>
    <s v="1719"/>
    <s v="Levanger"/>
    <s v="1"/>
    <s v="Menn"/>
    <x v="5"/>
    <x v="5"/>
    <x v="6"/>
    <x v="72"/>
  </r>
  <r>
    <x v="15"/>
    <s v="17"/>
    <x v="15"/>
    <x v="324"/>
    <s v="1719"/>
    <s v="Levanger"/>
    <s v="2"/>
    <s v="Kvinner"/>
    <x v="0"/>
    <x v="0"/>
    <x v="7"/>
    <x v="11"/>
  </r>
  <r>
    <x v="15"/>
    <s v="17"/>
    <x v="15"/>
    <x v="324"/>
    <s v="1719"/>
    <s v="Levanger"/>
    <s v="2"/>
    <s v="Kvinner"/>
    <x v="1"/>
    <x v="1"/>
    <x v="7"/>
    <x v="13"/>
  </r>
  <r>
    <x v="15"/>
    <s v="17"/>
    <x v="15"/>
    <x v="324"/>
    <s v="1719"/>
    <s v="Levanger"/>
    <s v="2"/>
    <s v="Kvinner"/>
    <x v="2"/>
    <x v="2"/>
    <x v="7"/>
    <x v="24"/>
  </r>
  <r>
    <x v="15"/>
    <s v="17"/>
    <x v="15"/>
    <x v="324"/>
    <s v="1719"/>
    <s v="Levanger"/>
    <s v="2"/>
    <s v="Kvinner"/>
    <x v="3"/>
    <x v="3"/>
    <x v="7"/>
    <x v="16"/>
  </r>
  <r>
    <x v="15"/>
    <s v="17"/>
    <x v="15"/>
    <x v="324"/>
    <s v="1719"/>
    <s v="Levanger"/>
    <s v="2"/>
    <s v="Kvinner"/>
    <x v="4"/>
    <x v="4"/>
    <x v="7"/>
    <x v="24"/>
  </r>
  <r>
    <x v="15"/>
    <s v="17"/>
    <x v="15"/>
    <x v="324"/>
    <s v="1719"/>
    <s v="Levanger"/>
    <s v="2"/>
    <s v="Kvinner"/>
    <x v="5"/>
    <x v="5"/>
    <x v="7"/>
    <x v="14"/>
  </r>
  <r>
    <x v="15"/>
    <s v="17"/>
    <x v="15"/>
    <x v="324"/>
    <s v="1719"/>
    <s v="Levanger"/>
    <s v="1"/>
    <s v="Menn"/>
    <x v="0"/>
    <x v="0"/>
    <x v="7"/>
    <x v="85"/>
  </r>
  <r>
    <x v="15"/>
    <s v="17"/>
    <x v="15"/>
    <x v="324"/>
    <s v="1719"/>
    <s v="Levanger"/>
    <s v="1"/>
    <s v="Menn"/>
    <x v="1"/>
    <x v="1"/>
    <x v="7"/>
    <x v="63"/>
  </r>
  <r>
    <x v="15"/>
    <s v="17"/>
    <x v="15"/>
    <x v="324"/>
    <s v="1719"/>
    <s v="Levanger"/>
    <s v="1"/>
    <s v="Menn"/>
    <x v="2"/>
    <x v="2"/>
    <x v="7"/>
    <x v="64"/>
  </r>
  <r>
    <x v="15"/>
    <s v="17"/>
    <x v="15"/>
    <x v="324"/>
    <s v="1719"/>
    <s v="Levanger"/>
    <s v="1"/>
    <s v="Menn"/>
    <x v="3"/>
    <x v="3"/>
    <x v="7"/>
    <x v="97"/>
  </r>
  <r>
    <x v="15"/>
    <s v="17"/>
    <x v="15"/>
    <x v="324"/>
    <s v="1719"/>
    <s v="Levanger"/>
    <s v="1"/>
    <s v="Menn"/>
    <x v="4"/>
    <x v="4"/>
    <x v="7"/>
    <x v="129"/>
  </r>
  <r>
    <x v="15"/>
    <s v="17"/>
    <x v="15"/>
    <x v="324"/>
    <s v="1719"/>
    <s v="Levanger"/>
    <s v="1"/>
    <s v="Menn"/>
    <x v="5"/>
    <x v="5"/>
    <x v="7"/>
    <x v="35"/>
  </r>
  <r>
    <x v="15"/>
    <s v="17"/>
    <x v="15"/>
    <x v="325"/>
    <s v="1721"/>
    <s v="Verdal"/>
    <s v="2"/>
    <s v="Kvinner"/>
    <x v="0"/>
    <x v="0"/>
    <x v="0"/>
    <x v="13"/>
  </r>
  <r>
    <x v="15"/>
    <s v="17"/>
    <x v="15"/>
    <x v="325"/>
    <s v="1721"/>
    <s v="Verdal"/>
    <s v="2"/>
    <s v="Kvinner"/>
    <x v="1"/>
    <x v="1"/>
    <x v="0"/>
    <x v="36"/>
  </r>
  <r>
    <x v="15"/>
    <s v="17"/>
    <x v="15"/>
    <x v="325"/>
    <s v="1721"/>
    <s v="Verdal"/>
    <s v="2"/>
    <s v="Kvinner"/>
    <x v="2"/>
    <x v="2"/>
    <x v="0"/>
    <x v="38"/>
  </r>
  <r>
    <x v="15"/>
    <s v="17"/>
    <x v="15"/>
    <x v="325"/>
    <s v="1721"/>
    <s v="Verdal"/>
    <s v="2"/>
    <s v="Kvinner"/>
    <x v="3"/>
    <x v="3"/>
    <x v="0"/>
    <x v="62"/>
  </r>
  <r>
    <x v="15"/>
    <s v="17"/>
    <x v="15"/>
    <x v="325"/>
    <s v="1721"/>
    <s v="Verdal"/>
    <s v="2"/>
    <s v="Kvinner"/>
    <x v="4"/>
    <x v="4"/>
    <x v="0"/>
    <x v="25"/>
  </r>
  <r>
    <x v="15"/>
    <s v="17"/>
    <x v="15"/>
    <x v="325"/>
    <s v="1721"/>
    <s v="Verdal"/>
    <s v="2"/>
    <s v="Kvinner"/>
    <x v="5"/>
    <x v="5"/>
    <x v="0"/>
    <x v="7"/>
  </r>
  <r>
    <x v="15"/>
    <s v="17"/>
    <x v="15"/>
    <x v="325"/>
    <s v="1721"/>
    <s v="Verdal"/>
    <s v="1"/>
    <s v="Menn"/>
    <x v="0"/>
    <x v="0"/>
    <x v="0"/>
    <x v="38"/>
  </r>
  <r>
    <x v="15"/>
    <s v="17"/>
    <x v="15"/>
    <x v="325"/>
    <s v="1721"/>
    <s v="Verdal"/>
    <s v="1"/>
    <s v="Menn"/>
    <x v="1"/>
    <x v="1"/>
    <x v="0"/>
    <x v="13"/>
  </r>
  <r>
    <x v="15"/>
    <s v="17"/>
    <x v="15"/>
    <x v="325"/>
    <s v="1721"/>
    <s v="Verdal"/>
    <s v="1"/>
    <s v="Menn"/>
    <x v="2"/>
    <x v="2"/>
    <x v="0"/>
    <x v="9"/>
  </r>
  <r>
    <x v="15"/>
    <s v="17"/>
    <x v="15"/>
    <x v="325"/>
    <s v="1721"/>
    <s v="Verdal"/>
    <s v="1"/>
    <s v="Menn"/>
    <x v="3"/>
    <x v="3"/>
    <x v="0"/>
    <x v="90"/>
  </r>
  <r>
    <x v="15"/>
    <s v="17"/>
    <x v="15"/>
    <x v="325"/>
    <s v="1721"/>
    <s v="Verdal"/>
    <s v="1"/>
    <s v="Menn"/>
    <x v="4"/>
    <x v="4"/>
    <x v="0"/>
    <x v="79"/>
  </r>
  <r>
    <x v="15"/>
    <s v="17"/>
    <x v="15"/>
    <x v="325"/>
    <s v="1721"/>
    <s v="Verdal"/>
    <s v="1"/>
    <s v="Menn"/>
    <x v="5"/>
    <x v="5"/>
    <x v="0"/>
    <x v="46"/>
  </r>
  <r>
    <x v="15"/>
    <s v="17"/>
    <x v="15"/>
    <x v="325"/>
    <s v="1721"/>
    <s v="Verdal"/>
    <s v="2"/>
    <s v="Kvinner"/>
    <x v="0"/>
    <x v="0"/>
    <x v="1"/>
    <x v="7"/>
  </r>
  <r>
    <x v="15"/>
    <s v="17"/>
    <x v="15"/>
    <x v="325"/>
    <s v="1721"/>
    <s v="Verdal"/>
    <s v="2"/>
    <s v="Kvinner"/>
    <x v="1"/>
    <x v="1"/>
    <x v="1"/>
    <x v="13"/>
  </r>
  <r>
    <x v="15"/>
    <s v="17"/>
    <x v="15"/>
    <x v="325"/>
    <s v="1721"/>
    <s v="Verdal"/>
    <s v="2"/>
    <s v="Kvinner"/>
    <x v="2"/>
    <x v="2"/>
    <x v="1"/>
    <x v="56"/>
  </r>
  <r>
    <x v="15"/>
    <s v="17"/>
    <x v="15"/>
    <x v="325"/>
    <s v="1721"/>
    <s v="Verdal"/>
    <s v="2"/>
    <s v="Kvinner"/>
    <x v="3"/>
    <x v="3"/>
    <x v="1"/>
    <x v="58"/>
  </r>
  <r>
    <x v="15"/>
    <s v="17"/>
    <x v="15"/>
    <x v="325"/>
    <s v="1721"/>
    <s v="Verdal"/>
    <s v="2"/>
    <s v="Kvinner"/>
    <x v="4"/>
    <x v="4"/>
    <x v="1"/>
    <x v="33"/>
  </r>
  <r>
    <x v="15"/>
    <s v="17"/>
    <x v="15"/>
    <x v="325"/>
    <s v="1721"/>
    <s v="Verdal"/>
    <s v="2"/>
    <s v="Kvinner"/>
    <x v="5"/>
    <x v="5"/>
    <x v="1"/>
    <x v="7"/>
  </r>
  <r>
    <x v="15"/>
    <s v="17"/>
    <x v="15"/>
    <x v="325"/>
    <s v="1721"/>
    <s v="Verdal"/>
    <s v="1"/>
    <s v="Menn"/>
    <x v="0"/>
    <x v="0"/>
    <x v="1"/>
    <x v="35"/>
  </r>
  <r>
    <x v="15"/>
    <s v="17"/>
    <x v="15"/>
    <x v="325"/>
    <s v="1721"/>
    <s v="Verdal"/>
    <s v="1"/>
    <s v="Menn"/>
    <x v="1"/>
    <x v="1"/>
    <x v="1"/>
    <x v="14"/>
  </r>
  <r>
    <x v="15"/>
    <s v="17"/>
    <x v="15"/>
    <x v="325"/>
    <s v="1721"/>
    <s v="Verdal"/>
    <s v="1"/>
    <s v="Menn"/>
    <x v="2"/>
    <x v="2"/>
    <x v="1"/>
    <x v="75"/>
  </r>
  <r>
    <x v="15"/>
    <s v="17"/>
    <x v="15"/>
    <x v="325"/>
    <s v="1721"/>
    <s v="Verdal"/>
    <s v="1"/>
    <s v="Menn"/>
    <x v="3"/>
    <x v="3"/>
    <x v="1"/>
    <x v="125"/>
  </r>
  <r>
    <x v="15"/>
    <s v="17"/>
    <x v="15"/>
    <x v="325"/>
    <s v="1721"/>
    <s v="Verdal"/>
    <s v="1"/>
    <s v="Menn"/>
    <x v="4"/>
    <x v="4"/>
    <x v="1"/>
    <x v="65"/>
  </r>
  <r>
    <x v="15"/>
    <s v="17"/>
    <x v="15"/>
    <x v="325"/>
    <s v="1721"/>
    <s v="Verdal"/>
    <s v="1"/>
    <s v="Menn"/>
    <x v="5"/>
    <x v="5"/>
    <x v="1"/>
    <x v="45"/>
  </r>
  <r>
    <x v="15"/>
    <s v="17"/>
    <x v="15"/>
    <x v="325"/>
    <s v="1721"/>
    <s v="Verdal"/>
    <s v="2"/>
    <s v="Kvinner"/>
    <x v="0"/>
    <x v="0"/>
    <x v="2"/>
    <x v="36"/>
  </r>
  <r>
    <x v="15"/>
    <s v="17"/>
    <x v="15"/>
    <x v="325"/>
    <s v="1721"/>
    <s v="Verdal"/>
    <s v="2"/>
    <s v="Kvinner"/>
    <x v="1"/>
    <x v="1"/>
    <x v="2"/>
    <x v="7"/>
  </r>
  <r>
    <x v="15"/>
    <s v="17"/>
    <x v="15"/>
    <x v="325"/>
    <s v="1721"/>
    <s v="Verdal"/>
    <s v="2"/>
    <s v="Kvinner"/>
    <x v="2"/>
    <x v="2"/>
    <x v="2"/>
    <x v="3"/>
  </r>
  <r>
    <x v="15"/>
    <s v="17"/>
    <x v="15"/>
    <x v="325"/>
    <s v="1721"/>
    <s v="Verdal"/>
    <s v="2"/>
    <s v="Kvinner"/>
    <x v="3"/>
    <x v="3"/>
    <x v="2"/>
    <x v="73"/>
  </r>
  <r>
    <x v="15"/>
    <s v="17"/>
    <x v="15"/>
    <x v="325"/>
    <s v="1721"/>
    <s v="Verdal"/>
    <s v="2"/>
    <s v="Kvinner"/>
    <x v="4"/>
    <x v="4"/>
    <x v="2"/>
    <x v="72"/>
  </r>
  <r>
    <x v="15"/>
    <s v="17"/>
    <x v="15"/>
    <x v="325"/>
    <s v="1721"/>
    <s v="Verdal"/>
    <s v="2"/>
    <s v="Kvinner"/>
    <x v="5"/>
    <x v="5"/>
    <x v="2"/>
    <x v="21"/>
  </r>
  <r>
    <x v="15"/>
    <s v="17"/>
    <x v="15"/>
    <x v="325"/>
    <s v="1721"/>
    <s v="Verdal"/>
    <s v="1"/>
    <s v="Menn"/>
    <x v="0"/>
    <x v="0"/>
    <x v="2"/>
    <x v="27"/>
  </r>
  <r>
    <x v="15"/>
    <s v="17"/>
    <x v="15"/>
    <x v="325"/>
    <s v="1721"/>
    <s v="Verdal"/>
    <s v="1"/>
    <s v="Menn"/>
    <x v="1"/>
    <x v="1"/>
    <x v="2"/>
    <x v="3"/>
  </r>
  <r>
    <x v="15"/>
    <s v="17"/>
    <x v="15"/>
    <x v="325"/>
    <s v="1721"/>
    <s v="Verdal"/>
    <s v="1"/>
    <s v="Menn"/>
    <x v="2"/>
    <x v="2"/>
    <x v="2"/>
    <x v="26"/>
  </r>
  <r>
    <x v="15"/>
    <s v="17"/>
    <x v="15"/>
    <x v="325"/>
    <s v="1721"/>
    <s v="Verdal"/>
    <s v="1"/>
    <s v="Menn"/>
    <x v="3"/>
    <x v="3"/>
    <x v="2"/>
    <x v="128"/>
  </r>
  <r>
    <x v="15"/>
    <s v="17"/>
    <x v="15"/>
    <x v="325"/>
    <s v="1721"/>
    <s v="Verdal"/>
    <s v="1"/>
    <s v="Menn"/>
    <x v="4"/>
    <x v="4"/>
    <x v="2"/>
    <x v="49"/>
  </r>
  <r>
    <x v="15"/>
    <s v="17"/>
    <x v="15"/>
    <x v="325"/>
    <s v="1721"/>
    <s v="Verdal"/>
    <s v="1"/>
    <s v="Menn"/>
    <x v="5"/>
    <x v="5"/>
    <x v="2"/>
    <x v="16"/>
  </r>
  <r>
    <x v="15"/>
    <s v="17"/>
    <x v="15"/>
    <x v="325"/>
    <s v="1721"/>
    <s v="Verdal"/>
    <s v="2"/>
    <s v="Kvinner"/>
    <x v="0"/>
    <x v="0"/>
    <x v="3"/>
    <x v="3"/>
  </r>
  <r>
    <x v="15"/>
    <s v="17"/>
    <x v="15"/>
    <x v="325"/>
    <s v="1721"/>
    <s v="Verdal"/>
    <s v="2"/>
    <s v="Kvinner"/>
    <x v="1"/>
    <x v="1"/>
    <x v="3"/>
    <x v="6"/>
  </r>
  <r>
    <x v="15"/>
    <s v="17"/>
    <x v="15"/>
    <x v="325"/>
    <s v="1721"/>
    <s v="Verdal"/>
    <s v="2"/>
    <s v="Kvinner"/>
    <x v="2"/>
    <x v="2"/>
    <x v="3"/>
    <x v="40"/>
  </r>
  <r>
    <x v="15"/>
    <s v="17"/>
    <x v="15"/>
    <x v="325"/>
    <s v="1721"/>
    <s v="Verdal"/>
    <s v="2"/>
    <s v="Kvinner"/>
    <x v="3"/>
    <x v="3"/>
    <x v="3"/>
    <x v="41"/>
  </r>
  <r>
    <x v="15"/>
    <s v="17"/>
    <x v="15"/>
    <x v="325"/>
    <s v="1721"/>
    <s v="Verdal"/>
    <s v="2"/>
    <s v="Kvinner"/>
    <x v="4"/>
    <x v="4"/>
    <x v="3"/>
    <x v="45"/>
  </r>
  <r>
    <x v="15"/>
    <s v="17"/>
    <x v="15"/>
    <x v="325"/>
    <s v="1721"/>
    <s v="Verdal"/>
    <s v="2"/>
    <s v="Kvinner"/>
    <x v="5"/>
    <x v="5"/>
    <x v="3"/>
    <x v="24"/>
  </r>
  <r>
    <x v="15"/>
    <s v="17"/>
    <x v="15"/>
    <x v="325"/>
    <s v="1721"/>
    <s v="Verdal"/>
    <s v="1"/>
    <s v="Menn"/>
    <x v="0"/>
    <x v="0"/>
    <x v="3"/>
    <x v="35"/>
  </r>
  <r>
    <x v="15"/>
    <s v="17"/>
    <x v="15"/>
    <x v="325"/>
    <s v="1721"/>
    <s v="Verdal"/>
    <s v="1"/>
    <s v="Menn"/>
    <x v="1"/>
    <x v="1"/>
    <x v="3"/>
    <x v="15"/>
  </r>
  <r>
    <x v="15"/>
    <s v="17"/>
    <x v="15"/>
    <x v="325"/>
    <s v="1721"/>
    <s v="Verdal"/>
    <s v="1"/>
    <s v="Menn"/>
    <x v="2"/>
    <x v="2"/>
    <x v="3"/>
    <x v="60"/>
  </r>
  <r>
    <x v="15"/>
    <s v="17"/>
    <x v="15"/>
    <x v="325"/>
    <s v="1721"/>
    <s v="Verdal"/>
    <s v="1"/>
    <s v="Menn"/>
    <x v="3"/>
    <x v="3"/>
    <x v="3"/>
    <x v="79"/>
  </r>
  <r>
    <x v="15"/>
    <s v="17"/>
    <x v="15"/>
    <x v="325"/>
    <s v="1721"/>
    <s v="Verdal"/>
    <s v="1"/>
    <s v="Menn"/>
    <x v="4"/>
    <x v="4"/>
    <x v="3"/>
    <x v="83"/>
  </r>
  <r>
    <x v="15"/>
    <s v="17"/>
    <x v="15"/>
    <x v="325"/>
    <s v="1721"/>
    <s v="Verdal"/>
    <s v="1"/>
    <s v="Menn"/>
    <x v="5"/>
    <x v="5"/>
    <x v="3"/>
    <x v="41"/>
  </r>
  <r>
    <x v="15"/>
    <s v="17"/>
    <x v="15"/>
    <x v="325"/>
    <s v="1721"/>
    <s v="Verdal"/>
    <s v="2"/>
    <s v="Kvinner"/>
    <x v="0"/>
    <x v="0"/>
    <x v="4"/>
    <x v="21"/>
  </r>
  <r>
    <x v="15"/>
    <s v="17"/>
    <x v="15"/>
    <x v="325"/>
    <s v="1721"/>
    <s v="Verdal"/>
    <s v="2"/>
    <s v="Kvinner"/>
    <x v="1"/>
    <x v="1"/>
    <x v="4"/>
    <x v="5"/>
  </r>
  <r>
    <x v="15"/>
    <s v="17"/>
    <x v="15"/>
    <x v="325"/>
    <s v="1721"/>
    <s v="Verdal"/>
    <s v="2"/>
    <s v="Kvinner"/>
    <x v="2"/>
    <x v="2"/>
    <x v="4"/>
    <x v="36"/>
  </r>
  <r>
    <x v="15"/>
    <s v="17"/>
    <x v="15"/>
    <x v="325"/>
    <s v="1721"/>
    <s v="Verdal"/>
    <s v="2"/>
    <s v="Kvinner"/>
    <x v="3"/>
    <x v="3"/>
    <x v="4"/>
    <x v="28"/>
  </r>
  <r>
    <x v="15"/>
    <s v="17"/>
    <x v="15"/>
    <x v="325"/>
    <s v="1721"/>
    <s v="Verdal"/>
    <s v="2"/>
    <s v="Kvinner"/>
    <x v="4"/>
    <x v="4"/>
    <x v="4"/>
    <x v="11"/>
  </r>
  <r>
    <x v="15"/>
    <s v="17"/>
    <x v="15"/>
    <x v="325"/>
    <s v="1721"/>
    <s v="Verdal"/>
    <s v="2"/>
    <s v="Kvinner"/>
    <x v="5"/>
    <x v="5"/>
    <x v="4"/>
    <x v="36"/>
  </r>
  <r>
    <x v="15"/>
    <s v="17"/>
    <x v="15"/>
    <x v="325"/>
    <s v="1721"/>
    <s v="Verdal"/>
    <s v="1"/>
    <s v="Menn"/>
    <x v="0"/>
    <x v="0"/>
    <x v="4"/>
    <x v="46"/>
  </r>
  <r>
    <x v="15"/>
    <s v="17"/>
    <x v="15"/>
    <x v="325"/>
    <s v="1721"/>
    <s v="Verdal"/>
    <s v="1"/>
    <s v="Menn"/>
    <x v="1"/>
    <x v="1"/>
    <x v="4"/>
    <x v="4"/>
  </r>
  <r>
    <x v="15"/>
    <s v="17"/>
    <x v="15"/>
    <x v="325"/>
    <s v="1721"/>
    <s v="Verdal"/>
    <s v="1"/>
    <s v="Menn"/>
    <x v="2"/>
    <x v="2"/>
    <x v="4"/>
    <x v="72"/>
  </r>
  <r>
    <x v="15"/>
    <s v="17"/>
    <x v="15"/>
    <x v="325"/>
    <s v="1721"/>
    <s v="Verdal"/>
    <s v="1"/>
    <s v="Menn"/>
    <x v="3"/>
    <x v="3"/>
    <x v="4"/>
    <x v="107"/>
  </r>
  <r>
    <x v="15"/>
    <s v="17"/>
    <x v="15"/>
    <x v="325"/>
    <s v="1721"/>
    <s v="Verdal"/>
    <s v="1"/>
    <s v="Menn"/>
    <x v="4"/>
    <x v="4"/>
    <x v="4"/>
    <x v="93"/>
  </r>
  <r>
    <x v="15"/>
    <s v="17"/>
    <x v="15"/>
    <x v="325"/>
    <s v="1721"/>
    <s v="Verdal"/>
    <s v="1"/>
    <s v="Menn"/>
    <x v="5"/>
    <x v="5"/>
    <x v="4"/>
    <x v="45"/>
  </r>
  <r>
    <x v="15"/>
    <s v="17"/>
    <x v="15"/>
    <x v="325"/>
    <s v="1721"/>
    <s v="Verdal"/>
    <s v="2"/>
    <s v="Kvinner"/>
    <x v="0"/>
    <x v="0"/>
    <x v="5"/>
    <x v="15"/>
  </r>
  <r>
    <x v="15"/>
    <s v="17"/>
    <x v="15"/>
    <x v="325"/>
    <s v="1721"/>
    <s v="Verdal"/>
    <s v="2"/>
    <s v="Kvinner"/>
    <x v="1"/>
    <x v="1"/>
    <x v="5"/>
    <x v="7"/>
  </r>
  <r>
    <x v="15"/>
    <s v="17"/>
    <x v="15"/>
    <x v="325"/>
    <s v="1721"/>
    <s v="Verdal"/>
    <s v="2"/>
    <s v="Kvinner"/>
    <x v="2"/>
    <x v="2"/>
    <x v="5"/>
    <x v="6"/>
  </r>
  <r>
    <x v="15"/>
    <s v="17"/>
    <x v="15"/>
    <x v="325"/>
    <s v="1721"/>
    <s v="Verdal"/>
    <s v="2"/>
    <s v="Kvinner"/>
    <x v="3"/>
    <x v="3"/>
    <x v="5"/>
    <x v="41"/>
  </r>
  <r>
    <x v="15"/>
    <s v="17"/>
    <x v="15"/>
    <x v="325"/>
    <s v="1721"/>
    <s v="Verdal"/>
    <s v="2"/>
    <s v="Kvinner"/>
    <x v="4"/>
    <x v="4"/>
    <x v="5"/>
    <x v="24"/>
  </r>
  <r>
    <x v="15"/>
    <s v="17"/>
    <x v="15"/>
    <x v="325"/>
    <s v="1721"/>
    <s v="Verdal"/>
    <s v="2"/>
    <s v="Kvinner"/>
    <x v="5"/>
    <x v="5"/>
    <x v="5"/>
    <x v="14"/>
  </r>
  <r>
    <x v="15"/>
    <s v="17"/>
    <x v="15"/>
    <x v="325"/>
    <s v="1721"/>
    <s v="Verdal"/>
    <s v="1"/>
    <s v="Menn"/>
    <x v="0"/>
    <x v="0"/>
    <x v="5"/>
    <x v="16"/>
  </r>
  <r>
    <x v="15"/>
    <s v="17"/>
    <x v="15"/>
    <x v="325"/>
    <s v="1721"/>
    <s v="Verdal"/>
    <s v="1"/>
    <s v="Menn"/>
    <x v="1"/>
    <x v="1"/>
    <x v="5"/>
    <x v="24"/>
  </r>
  <r>
    <x v="15"/>
    <s v="17"/>
    <x v="15"/>
    <x v="325"/>
    <s v="1721"/>
    <s v="Verdal"/>
    <s v="1"/>
    <s v="Menn"/>
    <x v="2"/>
    <x v="2"/>
    <x v="5"/>
    <x v="31"/>
  </r>
  <r>
    <x v="15"/>
    <s v="17"/>
    <x v="15"/>
    <x v="325"/>
    <s v="1721"/>
    <s v="Verdal"/>
    <s v="1"/>
    <s v="Menn"/>
    <x v="3"/>
    <x v="3"/>
    <x v="5"/>
    <x v="67"/>
  </r>
  <r>
    <x v="15"/>
    <s v="17"/>
    <x v="15"/>
    <x v="325"/>
    <s v="1721"/>
    <s v="Verdal"/>
    <s v="1"/>
    <s v="Menn"/>
    <x v="4"/>
    <x v="4"/>
    <x v="5"/>
    <x v="84"/>
  </r>
  <r>
    <x v="15"/>
    <s v="17"/>
    <x v="15"/>
    <x v="325"/>
    <s v="1721"/>
    <s v="Verdal"/>
    <s v="1"/>
    <s v="Menn"/>
    <x v="5"/>
    <x v="5"/>
    <x v="5"/>
    <x v="51"/>
  </r>
  <r>
    <x v="15"/>
    <s v="17"/>
    <x v="15"/>
    <x v="325"/>
    <s v="1721"/>
    <s v="Verdal"/>
    <s v="2"/>
    <s v="Kvinner"/>
    <x v="0"/>
    <x v="0"/>
    <x v="6"/>
    <x v="2"/>
  </r>
  <r>
    <x v="15"/>
    <s v="17"/>
    <x v="15"/>
    <x v="325"/>
    <s v="1721"/>
    <s v="Verdal"/>
    <s v="2"/>
    <s v="Kvinner"/>
    <x v="1"/>
    <x v="1"/>
    <x v="6"/>
    <x v="7"/>
  </r>
  <r>
    <x v="15"/>
    <s v="17"/>
    <x v="15"/>
    <x v="325"/>
    <s v="1721"/>
    <s v="Verdal"/>
    <s v="2"/>
    <s v="Kvinner"/>
    <x v="2"/>
    <x v="2"/>
    <x v="6"/>
    <x v="15"/>
  </r>
  <r>
    <x v="15"/>
    <s v="17"/>
    <x v="15"/>
    <x v="325"/>
    <s v="1721"/>
    <s v="Verdal"/>
    <s v="2"/>
    <s v="Kvinner"/>
    <x v="3"/>
    <x v="3"/>
    <x v="6"/>
    <x v="56"/>
  </r>
  <r>
    <x v="15"/>
    <s v="17"/>
    <x v="15"/>
    <x v="325"/>
    <s v="1721"/>
    <s v="Verdal"/>
    <s v="2"/>
    <s v="Kvinner"/>
    <x v="4"/>
    <x v="4"/>
    <x v="6"/>
    <x v="14"/>
  </r>
  <r>
    <x v="15"/>
    <s v="17"/>
    <x v="15"/>
    <x v="325"/>
    <s v="1721"/>
    <s v="Verdal"/>
    <s v="2"/>
    <s v="Kvinner"/>
    <x v="5"/>
    <x v="5"/>
    <x v="6"/>
    <x v="2"/>
  </r>
  <r>
    <x v="15"/>
    <s v="17"/>
    <x v="15"/>
    <x v="325"/>
    <s v="1721"/>
    <s v="Verdal"/>
    <s v="1"/>
    <s v="Menn"/>
    <x v="0"/>
    <x v="0"/>
    <x v="6"/>
    <x v="28"/>
  </r>
  <r>
    <x v="15"/>
    <s v="17"/>
    <x v="15"/>
    <x v="325"/>
    <s v="1721"/>
    <s v="Verdal"/>
    <s v="1"/>
    <s v="Menn"/>
    <x v="1"/>
    <x v="1"/>
    <x v="6"/>
    <x v="15"/>
  </r>
  <r>
    <x v="15"/>
    <s v="17"/>
    <x v="15"/>
    <x v="325"/>
    <s v="1721"/>
    <s v="Verdal"/>
    <s v="1"/>
    <s v="Menn"/>
    <x v="2"/>
    <x v="2"/>
    <x v="6"/>
    <x v="72"/>
  </r>
  <r>
    <x v="15"/>
    <s v="17"/>
    <x v="15"/>
    <x v="325"/>
    <s v="1721"/>
    <s v="Verdal"/>
    <s v="1"/>
    <s v="Menn"/>
    <x v="3"/>
    <x v="3"/>
    <x v="6"/>
    <x v="80"/>
  </r>
  <r>
    <x v="15"/>
    <s v="17"/>
    <x v="15"/>
    <x v="325"/>
    <s v="1721"/>
    <s v="Verdal"/>
    <s v="1"/>
    <s v="Menn"/>
    <x v="4"/>
    <x v="4"/>
    <x v="6"/>
    <x v="77"/>
  </r>
  <r>
    <x v="15"/>
    <s v="17"/>
    <x v="15"/>
    <x v="325"/>
    <s v="1721"/>
    <s v="Verdal"/>
    <s v="1"/>
    <s v="Menn"/>
    <x v="5"/>
    <x v="5"/>
    <x v="6"/>
    <x v="40"/>
  </r>
  <r>
    <x v="15"/>
    <s v="17"/>
    <x v="15"/>
    <x v="325"/>
    <s v="1721"/>
    <s v="Verdal"/>
    <s v="2"/>
    <s v="Kvinner"/>
    <x v="0"/>
    <x v="0"/>
    <x v="7"/>
    <x v="14"/>
  </r>
  <r>
    <x v="15"/>
    <s v="17"/>
    <x v="15"/>
    <x v="325"/>
    <s v="1721"/>
    <s v="Verdal"/>
    <s v="2"/>
    <s v="Kvinner"/>
    <x v="1"/>
    <x v="1"/>
    <x v="7"/>
    <x v="7"/>
  </r>
  <r>
    <x v="15"/>
    <s v="17"/>
    <x v="15"/>
    <x v="325"/>
    <s v="1721"/>
    <s v="Verdal"/>
    <s v="2"/>
    <s v="Kvinner"/>
    <x v="2"/>
    <x v="2"/>
    <x v="7"/>
    <x v="2"/>
  </r>
  <r>
    <x v="15"/>
    <s v="17"/>
    <x v="15"/>
    <x v="325"/>
    <s v="1721"/>
    <s v="Verdal"/>
    <s v="2"/>
    <s v="Kvinner"/>
    <x v="3"/>
    <x v="3"/>
    <x v="7"/>
    <x v="56"/>
  </r>
  <r>
    <x v="15"/>
    <s v="17"/>
    <x v="15"/>
    <x v="325"/>
    <s v="1721"/>
    <s v="Verdal"/>
    <s v="2"/>
    <s v="Kvinner"/>
    <x v="4"/>
    <x v="4"/>
    <x v="7"/>
    <x v="2"/>
  </r>
  <r>
    <x v="15"/>
    <s v="17"/>
    <x v="15"/>
    <x v="325"/>
    <s v="1721"/>
    <s v="Verdal"/>
    <s v="2"/>
    <s v="Kvinner"/>
    <x v="5"/>
    <x v="5"/>
    <x v="7"/>
    <x v="12"/>
  </r>
  <r>
    <x v="15"/>
    <s v="17"/>
    <x v="15"/>
    <x v="325"/>
    <s v="1721"/>
    <s v="Verdal"/>
    <s v="1"/>
    <s v="Menn"/>
    <x v="0"/>
    <x v="0"/>
    <x v="7"/>
    <x v="68"/>
  </r>
  <r>
    <x v="15"/>
    <s v="17"/>
    <x v="15"/>
    <x v="325"/>
    <s v="1721"/>
    <s v="Verdal"/>
    <s v="1"/>
    <s v="Menn"/>
    <x v="1"/>
    <x v="1"/>
    <x v="7"/>
    <x v="2"/>
  </r>
  <r>
    <x v="15"/>
    <s v="17"/>
    <x v="15"/>
    <x v="325"/>
    <s v="1721"/>
    <s v="Verdal"/>
    <s v="1"/>
    <s v="Menn"/>
    <x v="2"/>
    <x v="2"/>
    <x v="7"/>
    <x v="38"/>
  </r>
  <r>
    <x v="15"/>
    <s v="17"/>
    <x v="15"/>
    <x v="325"/>
    <s v="1721"/>
    <s v="Verdal"/>
    <s v="1"/>
    <s v="Menn"/>
    <x v="3"/>
    <x v="3"/>
    <x v="7"/>
    <x v="65"/>
  </r>
  <r>
    <x v="15"/>
    <s v="17"/>
    <x v="15"/>
    <x v="325"/>
    <s v="1721"/>
    <s v="Verdal"/>
    <s v="1"/>
    <s v="Menn"/>
    <x v="4"/>
    <x v="4"/>
    <x v="7"/>
    <x v="91"/>
  </r>
  <r>
    <x v="15"/>
    <s v="17"/>
    <x v="15"/>
    <x v="325"/>
    <s v="1721"/>
    <s v="Verdal"/>
    <s v="1"/>
    <s v="Menn"/>
    <x v="5"/>
    <x v="5"/>
    <x v="7"/>
    <x v="11"/>
  </r>
  <r>
    <x v="15"/>
    <s v="17"/>
    <x v="15"/>
    <x v="326"/>
    <s v="1724"/>
    <s v="Verran"/>
    <s v="2"/>
    <s v="Kvinner"/>
    <x v="0"/>
    <x v="0"/>
    <x v="0"/>
    <x v="1"/>
  </r>
  <r>
    <x v="15"/>
    <s v="17"/>
    <x v="15"/>
    <x v="326"/>
    <s v="1724"/>
    <s v="Verran"/>
    <s v="2"/>
    <s v="Kvinner"/>
    <x v="1"/>
    <x v="1"/>
    <x v="0"/>
    <x v="19"/>
  </r>
  <r>
    <x v="15"/>
    <s v="17"/>
    <x v="15"/>
    <x v="326"/>
    <s v="1724"/>
    <s v="Verran"/>
    <s v="2"/>
    <s v="Kvinner"/>
    <x v="2"/>
    <x v="2"/>
    <x v="0"/>
    <x v="1"/>
  </r>
  <r>
    <x v="15"/>
    <s v="17"/>
    <x v="15"/>
    <x v="326"/>
    <s v="1724"/>
    <s v="Verran"/>
    <s v="2"/>
    <s v="Kvinner"/>
    <x v="3"/>
    <x v="3"/>
    <x v="0"/>
    <x v="2"/>
  </r>
  <r>
    <x v="15"/>
    <s v="17"/>
    <x v="15"/>
    <x v="326"/>
    <s v="1724"/>
    <s v="Verran"/>
    <s v="2"/>
    <s v="Kvinner"/>
    <x v="4"/>
    <x v="4"/>
    <x v="0"/>
    <x v="19"/>
  </r>
  <r>
    <x v="15"/>
    <s v="17"/>
    <x v="15"/>
    <x v="326"/>
    <s v="1724"/>
    <s v="Verran"/>
    <s v="2"/>
    <s v="Kvinner"/>
    <x v="5"/>
    <x v="5"/>
    <x v="0"/>
    <x v="23"/>
  </r>
  <r>
    <x v="15"/>
    <s v="17"/>
    <x v="15"/>
    <x v="326"/>
    <s v="1724"/>
    <s v="Verran"/>
    <s v="1"/>
    <s v="Menn"/>
    <x v="0"/>
    <x v="0"/>
    <x v="0"/>
    <x v="12"/>
  </r>
  <r>
    <x v="15"/>
    <s v="17"/>
    <x v="15"/>
    <x v="326"/>
    <s v="1724"/>
    <s v="Verran"/>
    <s v="1"/>
    <s v="Menn"/>
    <x v="1"/>
    <x v="1"/>
    <x v="0"/>
    <x v="23"/>
  </r>
  <r>
    <x v="15"/>
    <s v="17"/>
    <x v="15"/>
    <x v="326"/>
    <s v="1724"/>
    <s v="Verran"/>
    <s v="1"/>
    <s v="Menn"/>
    <x v="2"/>
    <x v="2"/>
    <x v="0"/>
    <x v="36"/>
  </r>
  <r>
    <x v="15"/>
    <s v="17"/>
    <x v="15"/>
    <x v="326"/>
    <s v="1724"/>
    <s v="Verran"/>
    <s v="1"/>
    <s v="Menn"/>
    <x v="3"/>
    <x v="3"/>
    <x v="0"/>
    <x v="27"/>
  </r>
  <r>
    <x v="15"/>
    <s v="17"/>
    <x v="15"/>
    <x v="326"/>
    <s v="1724"/>
    <s v="Verran"/>
    <s v="1"/>
    <s v="Menn"/>
    <x v="4"/>
    <x v="4"/>
    <x v="0"/>
    <x v="20"/>
  </r>
  <r>
    <x v="15"/>
    <s v="17"/>
    <x v="15"/>
    <x v="326"/>
    <s v="1724"/>
    <s v="Verran"/>
    <s v="1"/>
    <s v="Menn"/>
    <x v="5"/>
    <x v="5"/>
    <x v="0"/>
    <x v="12"/>
  </r>
  <r>
    <x v="15"/>
    <s v="17"/>
    <x v="15"/>
    <x v="326"/>
    <s v="1724"/>
    <s v="Verran"/>
    <s v="2"/>
    <s v="Kvinner"/>
    <x v="0"/>
    <x v="0"/>
    <x v="1"/>
    <x v="19"/>
  </r>
  <r>
    <x v="15"/>
    <s v="17"/>
    <x v="15"/>
    <x v="326"/>
    <s v="1724"/>
    <s v="Verran"/>
    <s v="2"/>
    <s v="Kvinner"/>
    <x v="1"/>
    <x v="1"/>
    <x v="1"/>
    <x v="0"/>
  </r>
  <r>
    <x v="15"/>
    <s v="17"/>
    <x v="15"/>
    <x v="326"/>
    <s v="1724"/>
    <s v="Verran"/>
    <s v="2"/>
    <s v="Kvinner"/>
    <x v="2"/>
    <x v="2"/>
    <x v="1"/>
    <x v="19"/>
  </r>
  <r>
    <x v="15"/>
    <s v="17"/>
    <x v="15"/>
    <x v="326"/>
    <s v="1724"/>
    <s v="Verran"/>
    <s v="2"/>
    <s v="Kvinner"/>
    <x v="3"/>
    <x v="3"/>
    <x v="1"/>
    <x v="21"/>
  </r>
  <r>
    <x v="15"/>
    <s v="17"/>
    <x v="15"/>
    <x v="326"/>
    <s v="1724"/>
    <s v="Verran"/>
    <s v="2"/>
    <s v="Kvinner"/>
    <x v="4"/>
    <x v="4"/>
    <x v="1"/>
    <x v="5"/>
  </r>
  <r>
    <x v="15"/>
    <s v="17"/>
    <x v="15"/>
    <x v="326"/>
    <s v="1724"/>
    <s v="Verran"/>
    <s v="2"/>
    <s v="Kvinner"/>
    <x v="5"/>
    <x v="5"/>
    <x v="1"/>
    <x v="39"/>
  </r>
  <r>
    <x v="15"/>
    <s v="17"/>
    <x v="15"/>
    <x v="326"/>
    <s v="1724"/>
    <s v="Verran"/>
    <s v="1"/>
    <s v="Menn"/>
    <x v="0"/>
    <x v="0"/>
    <x v="1"/>
    <x v="12"/>
  </r>
  <r>
    <x v="15"/>
    <s v="17"/>
    <x v="15"/>
    <x v="326"/>
    <s v="1724"/>
    <s v="Verran"/>
    <s v="1"/>
    <s v="Menn"/>
    <x v="1"/>
    <x v="1"/>
    <x v="1"/>
    <x v="0"/>
  </r>
  <r>
    <x v="15"/>
    <s v="17"/>
    <x v="15"/>
    <x v="326"/>
    <s v="1724"/>
    <s v="Verran"/>
    <s v="1"/>
    <s v="Menn"/>
    <x v="2"/>
    <x v="2"/>
    <x v="1"/>
    <x v="21"/>
  </r>
  <r>
    <x v="15"/>
    <s v="17"/>
    <x v="15"/>
    <x v="326"/>
    <s v="1724"/>
    <s v="Verran"/>
    <s v="1"/>
    <s v="Menn"/>
    <x v="3"/>
    <x v="3"/>
    <x v="1"/>
    <x v="38"/>
  </r>
  <r>
    <x v="15"/>
    <s v="17"/>
    <x v="15"/>
    <x v="326"/>
    <s v="1724"/>
    <s v="Verran"/>
    <s v="1"/>
    <s v="Menn"/>
    <x v="4"/>
    <x v="4"/>
    <x v="1"/>
    <x v="36"/>
  </r>
  <r>
    <x v="15"/>
    <s v="17"/>
    <x v="15"/>
    <x v="326"/>
    <s v="1724"/>
    <s v="Verran"/>
    <s v="1"/>
    <s v="Menn"/>
    <x v="5"/>
    <x v="5"/>
    <x v="1"/>
    <x v="19"/>
  </r>
  <r>
    <x v="15"/>
    <s v="17"/>
    <x v="15"/>
    <x v="326"/>
    <s v="1724"/>
    <s v="Verran"/>
    <s v="2"/>
    <s v="Kvinner"/>
    <x v="0"/>
    <x v="0"/>
    <x v="2"/>
    <x v="19"/>
  </r>
  <r>
    <x v="15"/>
    <s v="17"/>
    <x v="15"/>
    <x v="326"/>
    <s v="1724"/>
    <s v="Verran"/>
    <s v="2"/>
    <s v="Kvinner"/>
    <x v="1"/>
    <x v="1"/>
    <x v="2"/>
    <x v="0"/>
  </r>
  <r>
    <x v="15"/>
    <s v="17"/>
    <x v="15"/>
    <x v="326"/>
    <s v="1724"/>
    <s v="Verran"/>
    <s v="2"/>
    <s v="Kvinner"/>
    <x v="2"/>
    <x v="2"/>
    <x v="2"/>
    <x v="12"/>
  </r>
  <r>
    <x v="15"/>
    <s v="17"/>
    <x v="15"/>
    <x v="326"/>
    <s v="1724"/>
    <s v="Verran"/>
    <s v="2"/>
    <s v="Kvinner"/>
    <x v="3"/>
    <x v="3"/>
    <x v="2"/>
    <x v="2"/>
  </r>
  <r>
    <x v="15"/>
    <s v="17"/>
    <x v="15"/>
    <x v="326"/>
    <s v="1724"/>
    <s v="Verran"/>
    <s v="2"/>
    <s v="Kvinner"/>
    <x v="4"/>
    <x v="4"/>
    <x v="2"/>
    <x v="19"/>
  </r>
  <r>
    <x v="15"/>
    <s v="17"/>
    <x v="15"/>
    <x v="326"/>
    <s v="1724"/>
    <s v="Verran"/>
    <s v="2"/>
    <s v="Kvinner"/>
    <x v="5"/>
    <x v="5"/>
    <x v="2"/>
    <x v="23"/>
  </r>
  <r>
    <x v="15"/>
    <s v="17"/>
    <x v="15"/>
    <x v="326"/>
    <s v="1724"/>
    <s v="Verran"/>
    <s v="1"/>
    <s v="Menn"/>
    <x v="0"/>
    <x v="0"/>
    <x v="2"/>
    <x v="5"/>
  </r>
  <r>
    <x v="15"/>
    <s v="17"/>
    <x v="15"/>
    <x v="326"/>
    <s v="1724"/>
    <s v="Verran"/>
    <s v="1"/>
    <s v="Menn"/>
    <x v="1"/>
    <x v="1"/>
    <x v="2"/>
    <x v="19"/>
  </r>
  <r>
    <x v="15"/>
    <s v="17"/>
    <x v="15"/>
    <x v="326"/>
    <s v="1724"/>
    <s v="Verran"/>
    <s v="1"/>
    <s v="Menn"/>
    <x v="2"/>
    <x v="2"/>
    <x v="2"/>
    <x v="6"/>
  </r>
  <r>
    <x v="15"/>
    <s v="17"/>
    <x v="15"/>
    <x v="326"/>
    <s v="1724"/>
    <s v="Verran"/>
    <s v="1"/>
    <s v="Menn"/>
    <x v="3"/>
    <x v="3"/>
    <x v="2"/>
    <x v="32"/>
  </r>
  <r>
    <x v="15"/>
    <s v="17"/>
    <x v="15"/>
    <x v="326"/>
    <s v="1724"/>
    <s v="Verran"/>
    <s v="1"/>
    <s v="Menn"/>
    <x v="4"/>
    <x v="4"/>
    <x v="2"/>
    <x v="3"/>
  </r>
  <r>
    <x v="15"/>
    <s v="17"/>
    <x v="15"/>
    <x v="326"/>
    <s v="1724"/>
    <s v="Verran"/>
    <s v="1"/>
    <s v="Menn"/>
    <x v="5"/>
    <x v="5"/>
    <x v="2"/>
    <x v="1"/>
  </r>
  <r>
    <x v="15"/>
    <s v="17"/>
    <x v="15"/>
    <x v="326"/>
    <s v="1724"/>
    <s v="Verran"/>
    <s v="2"/>
    <s v="Kvinner"/>
    <x v="0"/>
    <x v="0"/>
    <x v="3"/>
    <x v="5"/>
  </r>
  <r>
    <x v="15"/>
    <s v="17"/>
    <x v="15"/>
    <x v="326"/>
    <s v="1724"/>
    <s v="Verran"/>
    <s v="2"/>
    <s v="Kvinner"/>
    <x v="1"/>
    <x v="1"/>
    <x v="3"/>
    <x v="0"/>
  </r>
  <r>
    <x v="15"/>
    <s v="17"/>
    <x v="15"/>
    <x v="326"/>
    <s v="1724"/>
    <s v="Verran"/>
    <s v="2"/>
    <s v="Kvinner"/>
    <x v="2"/>
    <x v="2"/>
    <x v="3"/>
    <x v="0"/>
  </r>
  <r>
    <x v="15"/>
    <s v="17"/>
    <x v="15"/>
    <x v="326"/>
    <s v="1724"/>
    <s v="Verran"/>
    <s v="2"/>
    <s v="Kvinner"/>
    <x v="3"/>
    <x v="3"/>
    <x v="3"/>
    <x v="15"/>
  </r>
  <r>
    <x v="15"/>
    <s v="17"/>
    <x v="15"/>
    <x v="326"/>
    <s v="1724"/>
    <s v="Verran"/>
    <s v="2"/>
    <s v="Kvinner"/>
    <x v="4"/>
    <x v="4"/>
    <x v="3"/>
    <x v="1"/>
  </r>
  <r>
    <x v="15"/>
    <s v="17"/>
    <x v="15"/>
    <x v="326"/>
    <s v="1724"/>
    <s v="Verran"/>
    <s v="2"/>
    <s v="Kvinner"/>
    <x v="5"/>
    <x v="5"/>
    <x v="3"/>
    <x v="0"/>
  </r>
  <r>
    <x v="15"/>
    <s v="17"/>
    <x v="15"/>
    <x v="326"/>
    <s v="1724"/>
    <s v="Verran"/>
    <s v="1"/>
    <s v="Menn"/>
    <x v="0"/>
    <x v="0"/>
    <x v="3"/>
    <x v="12"/>
  </r>
  <r>
    <x v="15"/>
    <s v="17"/>
    <x v="15"/>
    <x v="326"/>
    <s v="1724"/>
    <s v="Verran"/>
    <s v="1"/>
    <s v="Menn"/>
    <x v="1"/>
    <x v="1"/>
    <x v="3"/>
    <x v="23"/>
  </r>
  <r>
    <x v="15"/>
    <s v="17"/>
    <x v="15"/>
    <x v="326"/>
    <s v="1724"/>
    <s v="Verran"/>
    <s v="1"/>
    <s v="Menn"/>
    <x v="2"/>
    <x v="2"/>
    <x v="3"/>
    <x v="7"/>
  </r>
  <r>
    <x v="15"/>
    <s v="17"/>
    <x v="15"/>
    <x v="326"/>
    <s v="1724"/>
    <s v="Verran"/>
    <s v="1"/>
    <s v="Menn"/>
    <x v="3"/>
    <x v="3"/>
    <x v="3"/>
    <x v="32"/>
  </r>
  <r>
    <x v="15"/>
    <s v="17"/>
    <x v="15"/>
    <x v="326"/>
    <s v="1724"/>
    <s v="Verran"/>
    <s v="1"/>
    <s v="Menn"/>
    <x v="4"/>
    <x v="4"/>
    <x v="3"/>
    <x v="56"/>
  </r>
  <r>
    <x v="15"/>
    <s v="17"/>
    <x v="15"/>
    <x v="326"/>
    <s v="1724"/>
    <s v="Verran"/>
    <s v="1"/>
    <s v="Menn"/>
    <x v="5"/>
    <x v="5"/>
    <x v="3"/>
    <x v="1"/>
  </r>
  <r>
    <x v="15"/>
    <s v="17"/>
    <x v="15"/>
    <x v="326"/>
    <s v="1724"/>
    <s v="Verran"/>
    <s v="2"/>
    <s v="Kvinner"/>
    <x v="0"/>
    <x v="0"/>
    <x v="4"/>
    <x v="23"/>
  </r>
  <r>
    <x v="15"/>
    <s v="17"/>
    <x v="15"/>
    <x v="326"/>
    <s v="1724"/>
    <s v="Verran"/>
    <s v="2"/>
    <s v="Kvinner"/>
    <x v="1"/>
    <x v="1"/>
    <x v="4"/>
    <x v="23"/>
  </r>
  <r>
    <x v="15"/>
    <s v="17"/>
    <x v="15"/>
    <x v="326"/>
    <s v="1724"/>
    <s v="Verran"/>
    <s v="2"/>
    <s v="Kvinner"/>
    <x v="2"/>
    <x v="2"/>
    <x v="4"/>
    <x v="23"/>
  </r>
  <r>
    <x v="15"/>
    <s v="17"/>
    <x v="15"/>
    <x v="326"/>
    <s v="1724"/>
    <s v="Verran"/>
    <s v="2"/>
    <s v="Kvinner"/>
    <x v="3"/>
    <x v="3"/>
    <x v="4"/>
    <x v="21"/>
  </r>
  <r>
    <x v="15"/>
    <s v="17"/>
    <x v="15"/>
    <x v="326"/>
    <s v="1724"/>
    <s v="Verran"/>
    <s v="2"/>
    <s v="Kvinner"/>
    <x v="4"/>
    <x v="4"/>
    <x v="4"/>
    <x v="1"/>
  </r>
  <r>
    <x v="15"/>
    <s v="17"/>
    <x v="15"/>
    <x v="326"/>
    <s v="1724"/>
    <s v="Verran"/>
    <s v="2"/>
    <s v="Kvinner"/>
    <x v="5"/>
    <x v="5"/>
    <x v="4"/>
    <x v="0"/>
  </r>
  <r>
    <x v="15"/>
    <s v="17"/>
    <x v="15"/>
    <x v="326"/>
    <s v="1724"/>
    <s v="Verran"/>
    <s v="1"/>
    <s v="Menn"/>
    <x v="0"/>
    <x v="0"/>
    <x v="4"/>
    <x v="0"/>
  </r>
  <r>
    <x v="15"/>
    <s v="17"/>
    <x v="15"/>
    <x v="326"/>
    <s v="1724"/>
    <s v="Verran"/>
    <s v="1"/>
    <s v="Menn"/>
    <x v="1"/>
    <x v="1"/>
    <x v="4"/>
    <x v="19"/>
  </r>
  <r>
    <x v="15"/>
    <s v="17"/>
    <x v="15"/>
    <x v="326"/>
    <s v="1724"/>
    <s v="Verran"/>
    <s v="1"/>
    <s v="Menn"/>
    <x v="2"/>
    <x v="2"/>
    <x v="4"/>
    <x v="5"/>
  </r>
  <r>
    <x v="15"/>
    <s v="17"/>
    <x v="15"/>
    <x v="326"/>
    <s v="1724"/>
    <s v="Verran"/>
    <s v="1"/>
    <s v="Menn"/>
    <x v="3"/>
    <x v="3"/>
    <x v="4"/>
    <x v="27"/>
  </r>
  <r>
    <x v="15"/>
    <s v="17"/>
    <x v="15"/>
    <x v="326"/>
    <s v="1724"/>
    <s v="Verran"/>
    <s v="1"/>
    <s v="Menn"/>
    <x v="4"/>
    <x v="4"/>
    <x v="4"/>
    <x v="56"/>
  </r>
  <r>
    <x v="15"/>
    <s v="17"/>
    <x v="15"/>
    <x v="326"/>
    <s v="1724"/>
    <s v="Verran"/>
    <s v="1"/>
    <s v="Menn"/>
    <x v="5"/>
    <x v="5"/>
    <x v="4"/>
    <x v="0"/>
  </r>
  <r>
    <x v="15"/>
    <s v="17"/>
    <x v="15"/>
    <x v="326"/>
    <s v="1724"/>
    <s v="Verran"/>
    <s v="2"/>
    <s v="Kvinner"/>
    <x v="0"/>
    <x v="0"/>
    <x v="5"/>
    <x v="39"/>
  </r>
  <r>
    <x v="15"/>
    <s v="17"/>
    <x v="15"/>
    <x v="326"/>
    <s v="1724"/>
    <s v="Verran"/>
    <s v="2"/>
    <s v="Kvinner"/>
    <x v="1"/>
    <x v="1"/>
    <x v="5"/>
    <x v="39"/>
  </r>
  <r>
    <x v="15"/>
    <s v="17"/>
    <x v="15"/>
    <x v="326"/>
    <s v="1724"/>
    <s v="Verran"/>
    <s v="2"/>
    <s v="Kvinner"/>
    <x v="2"/>
    <x v="2"/>
    <x v="5"/>
    <x v="23"/>
  </r>
  <r>
    <x v="15"/>
    <s v="17"/>
    <x v="15"/>
    <x v="326"/>
    <s v="1724"/>
    <s v="Verran"/>
    <s v="2"/>
    <s v="Kvinner"/>
    <x v="3"/>
    <x v="3"/>
    <x v="5"/>
    <x v="15"/>
  </r>
  <r>
    <x v="15"/>
    <s v="17"/>
    <x v="15"/>
    <x v="326"/>
    <s v="1724"/>
    <s v="Verran"/>
    <s v="2"/>
    <s v="Kvinner"/>
    <x v="4"/>
    <x v="4"/>
    <x v="5"/>
    <x v="19"/>
  </r>
  <r>
    <x v="15"/>
    <s v="17"/>
    <x v="15"/>
    <x v="326"/>
    <s v="1724"/>
    <s v="Verran"/>
    <s v="2"/>
    <s v="Kvinner"/>
    <x v="5"/>
    <x v="5"/>
    <x v="5"/>
    <x v="23"/>
  </r>
  <r>
    <x v="15"/>
    <s v="17"/>
    <x v="15"/>
    <x v="326"/>
    <s v="1724"/>
    <s v="Verran"/>
    <s v="1"/>
    <s v="Menn"/>
    <x v="0"/>
    <x v="0"/>
    <x v="5"/>
    <x v="23"/>
  </r>
  <r>
    <x v="15"/>
    <s v="17"/>
    <x v="15"/>
    <x v="326"/>
    <s v="1724"/>
    <s v="Verran"/>
    <s v="1"/>
    <s v="Menn"/>
    <x v="1"/>
    <x v="1"/>
    <x v="5"/>
    <x v="12"/>
  </r>
  <r>
    <x v="15"/>
    <s v="17"/>
    <x v="15"/>
    <x v="326"/>
    <s v="1724"/>
    <s v="Verran"/>
    <s v="1"/>
    <s v="Menn"/>
    <x v="2"/>
    <x v="2"/>
    <x v="5"/>
    <x v="5"/>
  </r>
  <r>
    <x v="15"/>
    <s v="17"/>
    <x v="15"/>
    <x v="326"/>
    <s v="1724"/>
    <s v="Verran"/>
    <s v="1"/>
    <s v="Menn"/>
    <x v="3"/>
    <x v="3"/>
    <x v="5"/>
    <x v="63"/>
  </r>
  <r>
    <x v="15"/>
    <s v="17"/>
    <x v="15"/>
    <x v="326"/>
    <s v="1724"/>
    <s v="Verran"/>
    <s v="1"/>
    <s v="Menn"/>
    <x v="4"/>
    <x v="4"/>
    <x v="5"/>
    <x v="3"/>
  </r>
  <r>
    <x v="15"/>
    <s v="17"/>
    <x v="15"/>
    <x v="326"/>
    <s v="1724"/>
    <s v="Verran"/>
    <s v="1"/>
    <s v="Menn"/>
    <x v="5"/>
    <x v="5"/>
    <x v="5"/>
    <x v="19"/>
  </r>
  <r>
    <x v="15"/>
    <s v="17"/>
    <x v="15"/>
    <x v="326"/>
    <s v="1724"/>
    <s v="Verran"/>
    <s v="2"/>
    <s v="Kvinner"/>
    <x v="0"/>
    <x v="0"/>
    <x v="6"/>
    <x v="39"/>
  </r>
  <r>
    <x v="15"/>
    <s v="17"/>
    <x v="15"/>
    <x v="326"/>
    <s v="1724"/>
    <s v="Verran"/>
    <s v="2"/>
    <s v="Kvinner"/>
    <x v="1"/>
    <x v="1"/>
    <x v="6"/>
    <x v="0"/>
  </r>
  <r>
    <x v="15"/>
    <s v="17"/>
    <x v="15"/>
    <x v="326"/>
    <s v="1724"/>
    <s v="Verran"/>
    <s v="2"/>
    <s v="Kvinner"/>
    <x v="2"/>
    <x v="2"/>
    <x v="6"/>
    <x v="23"/>
  </r>
  <r>
    <x v="15"/>
    <s v="17"/>
    <x v="15"/>
    <x v="326"/>
    <s v="1724"/>
    <s v="Verran"/>
    <s v="2"/>
    <s v="Kvinner"/>
    <x v="3"/>
    <x v="3"/>
    <x v="6"/>
    <x v="13"/>
  </r>
  <r>
    <x v="15"/>
    <s v="17"/>
    <x v="15"/>
    <x v="326"/>
    <s v="1724"/>
    <s v="Verran"/>
    <s v="2"/>
    <s v="Kvinner"/>
    <x v="4"/>
    <x v="4"/>
    <x v="6"/>
    <x v="7"/>
  </r>
  <r>
    <x v="15"/>
    <s v="17"/>
    <x v="15"/>
    <x v="326"/>
    <s v="1724"/>
    <s v="Verran"/>
    <s v="2"/>
    <s v="Kvinner"/>
    <x v="5"/>
    <x v="5"/>
    <x v="6"/>
    <x v="39"/>
  </r>
  <r>
    <x v="15"/>
    <s v="17"/>
    <x v="15"/>
    <x v="326"/>
    <s v="1724"/>
    <s v="Verran"/>
    <s v="1"/>
    <s v="Menn"/>
    <x v="0"/>
    <x v="0"/>
    <x v="6"/>
    <x v="23"/>
  </r>
  <r>
    <x v="15"/>
    <s v="17"/>
    <x v="15"/>
    <x v="326"/>
    <s v="1724"/>
    <s v="Verran"/>
    <s v="1"/>
    <s v="Menn"/>
    <x v="1"/>
    <x v="1"/>
    <x v="6"/>
    <x v="19"/>
  </r>
  <r>
    <x v="15"/>
    <s v="17"/>
    <x v="15"/>
    <x v="326"/>
    <s v="1724"/>
    <s v="Verran"/>
    <s v="1"/>
    <s v="Menn"/>
    <x v="2"/>
    <x v="2"/>
    <x v="6"/>
    <x v="5"/>
  </r>
  <r>
    <x v="15"/>
    <s v="17"/>
    <x v="15"/>
    <x v="326"/>
    <s v="1724"/>
    <s v="Verran"/>
    <s v="1"/>
    <s v="Menn"/>
    <x v="3"/>
    <x v="3"/>
    <x v="6"/>
    <x v="45"/>
  </r>
  <r>
    <x v="15"/>
    <s v="17"/>
    <x v="15"/>
    <x v="326"/>
    <s v="1724"/>
    <s v="Verran"/>
    <s v="1"/>
    <s v="Menn"/>
    <x v="4"/>
    <x v="4"/>
    <x v="6"/>
    <x v="3"/>
  </r>
  <r>
    <x v="15"/>
    <s v="17"/>
    <x v="15"/>
    <x v="326"/>
    <s v="1724"/>
    <s v="Verran"/>
    <s v="1"/>
    <s v="Menn"/>
    <x v="5"/>
    <x v="5"/>
    <x v="6"/>
    <x v="19"/>
  </r>
  <r>
    <x v="15"/>
    <s v="17"/>
    <x v="15"/>
    <x v="326"/>
    <s v="1724"/>
    <s v="Verran"/>
    <s v="2"/>
    <s v="Kvinner"/>
    <x v="0"/>
    <x v="0"/>
    <x v="7"/>
    <x v="39"/>
  </r>
  <r>
    <x v="15"/>
    <s v="17"/>
    <x v="15"/>
    <x v="326"/>
    <s v="1724"/>
    <s v="Verran"/>
    <s v="2"/>
    <s v="Kvinner"/>
    <x v="1"/>
    <x v="1"/>
    <x v="7"/>
    <x v="23"/>
  </r>
  <r>
    <x v="15"/>
    <s v="17"/>
    <x v="15"/>
    <x v="326"/>
    <s v="1724"/>
    <s v="Verran"/>
    <s v="2"/>
    <s v="Kvinner"/>
    <x v="2"/>
    <x v="2"/>
    <x v="7"/>
    <x v="0"/>
  </r>
  <r>
    <x v="15"/>
    <s v="17"/>
    <x v="15"/>
    <x v="326"/>
    <s v="1724"/>
    <s v="Verran"/>
    <s v="2"/>
    <s v="Kvinner"/>
    <x v="3"/>
    <x v="3"/>
    <x v="7"/>
    <x v="6"/>
  </r>
  <r>
    <x v="15"/>
    <s v="17"/>
    <x v="15"/>
    <x v="326"/>
    <s v="1724"/>
    <s v="Verran"/>
    <s v="2"/>
    <s v="Kvinner"/>
    <x v="4"/>
    <x v="4"/>
    <x v="7"/>
    <x v="12"/>
  </r>
  <r>
    <x v="15"/>
    <s v="17"/>
    <x v="15"/>
    <x v="326"/>
    <s v="1724"/>
    <s v="Verran"/>
    <s v="2"/>
    <s v="Kvinner"/>
    <x v="5"/>
    <x v="5"/>
    <x v="7"/>
    <x v="39"/>
  </r>
  <r>
    <x v="15"/>
    <s v="17"/>
    <x v="15"/>
    <x v="326"/>
    <s v="1724"/>
    <s v="Verran"/>
    <s v="1"/>
    <s v="Menn"/>
    <x v="0"/>
    <x v="0"/>
    <x v="7"/>
    <x v="39"/>
  </r>
  <r>
    <x v="15"/>
    <s v="17"/>
    <x v="15"/>
    <x v="326"/>
    <s v="1724"/>
    <s v="Verran"/>
    <s v="1"/>
    <s v="Menn"/>
    <x v="1"/>
    <x v="1"/>
    <x v="7"/>
    <x v="12"/>
  </r>
  <r>
    <x v="15"/>
    <s v="17"/>
    <x v="15"/>
    <x v="326"/>
    <s v="1724"/>
    <s v="Verran"/>
    <s v="1"/>
    <s v="Menn"/>
    <x v="2"/>
    <x v="2"/>
    <x v="7"/>
    <x v="5"/>
  </r>
  <r>
    <x v="15"/>
    <s v="17"/>
    <x v="15"/>
    <x v="326"/>
    <s v="1724"/>
    <s v="Verran"/>
    <s v="1"/>
    <s v="Menn"/>
    <x v="3"/>
    <x v="3"/>
    <x v="7"/>
    <x v="28"/>
  </r>
  <r>
    <x v="15"/>
    <s v="17"/>
    <x v="15"/>
    <x v="326"/>
    <s v="1724"/>
    <s v="Verran"/>
    <s v="1"/>
    <s v="Menn"/>
    <x v="4"/>
    <x v="4"/>
    <x v="7"/>
    <x v="4"/>
  </r>
  <r>
    <x v="15"/>
    <s v="17"/>
    <x v="15"/>
    <x v="326"/>
    <s v="1724"/>
    <s v="Verran"/>
    <s v="1"/>
    <s v="Menn"/>
    <x v="5"/>
    <x v="5"/>
    <x v="7"/>
    <x v="12"/>
  </r>
  <r>
    <x v="15"/>
    <s v="17"/>
    <x v="15"/>
    <x v="327"/>
    <s v="1725"/>
    <s v="Namdalseid"/>
    <s v="2"/>
    <s v="Kvinner"/>
    <x v="0"/>
    <x v="0"/>
    <x v="0"/>
    <x v="19"/>
  </r>
  <r>
    <x v="15"/>
    <s v="17"/>
    <x v="15"/>
    <x v="327"/>
    <s v="1725"/>
    <s v="Namdalseid"/>
    <s v="2"/>
    <s v="Kvinner"/>
    <x v="1"/>
    <x v="1"/>
    <x v="0"/>
    <x v="1"/>
  </r>
  <r>
    <x v="15"/>
    <s v="17"/>
    <x v="15"/>
    <x v="327"/>
    <s v="1725"/>
    <s v="Namdalseid"/>
    <s v="2"/>
    <s v="Kvinner"/>
    <x v="2"/>
    <x v="2"/>
    <x v="0"/>
    <x v="21"/>
  </r>
  <r>
    <x v="15"/>
    <s v="17"/>
    <x v="15"/>
    <x v="327"/>
    <s v="1725"/>
    <s v="Namdalseid"/>
    <s v="2"/>
    <s v="Kvinner"/>
    <x v="3"/>
    <x v="3"/>
    <x v="0"/>
    <x v="24"/>
  </r>
  <r>
    <x v="15"/>
    <s v="17"/>
    <x v="15"/>
    <x v="327"/>
    <s v="1725"/>
    <s v="Namdalseid"/>
    <s v="2"/>
    <s v="Kvinner"/>
    <x v="4"/>
    <x v="4"/>
    <x v="0"/>
    <x v="13"/>
  </r>
  <r>
    <x v="15"/>
    <s v="17"/>
    <x v="15"/>
    <x v="327"/>
    <s v="1725"/>
    <s v="Namdalseid"/>
    <s v="2"/>
    <s v="Kvinner"/>
    <x v="5"/>
    <x v="5"/>
    <x v="0"/>
    <x v="39"/>
  </r>
  <r>
    <x v="15"/>
    <s v="17"/>
    <x v="15"/>
    <x v="327"/>
    <s v="1725"/>
    <s v="Namdalseid"/>
    <s v="1"/>
    <s v="Menn"/>
    <x v="0"/>
    <x v="0"/>
    <x v="0"/>
    <x v="5"/>
  </r>
  <r>
    <x v="15"/>
    <s v="17"/>
    <x v="15"/>
    <x v="327"/>
    <s v="1725"/>
    <s v="Namdalseid"/>
    <s v="1"/>
    <s v="Menn"/>
    <x v="1"/>
    <x v="1"/>
    <x v="0"/>
    <x v="19"/>
  </r>
  <r>
    <x v="15"/>
    <s v="17"/>
    <x v="15"/>
    <x v="327"/>
    <s v="1725"/>
    <s v="Namdalseid"/>
    <s v="1"/>
    <s v="Menn"/>
    <x v="2"/>
    <x v="2"/>
    <x v="0"/>
    <x v="41"/>
  </r>
  <r>
    <x v="15"/>
    <s v="17"/>
    <x v="15"/>
    <x v="327"/>
    <s v="1725"/>
    <s v="Namdalseid"/>
    <s v="1"/>
    <s v="Menn"/>
    <x v="3"/>
    <x v="3"/>
    <x v="0"/>
    <x v="26"/>
  </r>
  <r>
    <x v="15"/>
    <s v="17"/>
    <x v="15"/>
    <x v="327"/>
    <s v="1725"/>
    <s v="Namdalseid"/>
    <s v="1"/>
    <s v="Menn"/>
    <x v="4"/>
    <x v="4"/>
    <x v="0"/>
    <x v="72"/>
  </r>
  <r>
    <x v="15"/>
    <s v="17"/>
    <x v="15"/>
    <x v="327"/>
    <s v="1725"/>
    <s v="Namdalseid"/>
    <s v="1"/>
    <s v="Menn"/>
    <x v="5"/>
    <x v="5"/>
    <x v="0"/>
    <x v="2"/>
  </r>
  <r>
    <x v="15"/>
    <s v="17"/>
    <x v="15"/>
    <x v="327"/>
    <s v="1725"/>
    <s v="Namdalseid"/>
    <s v="2"/>
    <s v="Kvinner"/>
    <x v="0"/>
    <x v="0"/>
    <x v="1"/>
    <x v="1"/>
  </r>
  <r>
    <x v="15"/>
    <s v="17"/>
    <x v="15"/>
    <x v="327"/>
    <s v="1725"/>
    <s v="Namdalseid"/>
    <s v="2"/>
    <s v="Kvinner"/>
    <x v="1"/>
    <x v="1"/>
    <x v="1"/>
    <x v="1"/>
  </r>
  <r>
    <x v="15"/>
    <s v="17"/>
    <x v="15"/>
    <x v="327"/>
    <s v="1725"/>
    <s v="Namdalseid"/>
    <s v="2"/>
    <s v="Kvinner"/>
    <x v="2"/>
    <x v="2"/>
    <x v="1"/>
    <x v="15"/>
  </r>
  <r>
    <x v="15"/>
    <s v="17"/>
    <x v="15"/>
    <x v="327"/>
    <s v="1725"/>
    <s v="Namdalseid"/>
    <s v="2"/>
    <s v="Kvinner"/>
    <x v="3"/>
    <x v="3"/>
    <x v="1"/>
    <x v="24"/>
  </r>
  <r>
    <x v="15"/>
    <s v="17"/>
    <x v="15"/>
    <x v="327"/>
    <s v="1725"/>
    <s v="Namdalseid"/>
    <s v="2"/>
    <s v="Kvinner"/>
    <x v="4"/>
    <x v="4"/>
    <x v="1"/>
    <x v="7"/>
  </r>
  <r>
    <x v="15"/>
    <s v="17"/>
    <x v="15"/>
    <x v="327"/>
    <s v="1725"/>
    <s v="Namdalseid"/>
    <s v="2"/>
    <s v="Kvinner"/>
    <x v="5"/>
    <x v="5"/>
    <x v="1"/>
    <x v="1"/>
  </r>
  <r>
    <x v="15"/>
    <s v="17"/>
    <x v="15"/>
    <x v="327"/>
    <s v="1725"/>
    <s v="Namdalseid"/>
    <s v="1"/>
    <s v="Menn"/>
    <x v="0"/>
    <x v="0"/>
    <x v="1"/>
    <x v="12"/>
  </r>
  <r>
    <x v="15"/>
    <s v="17"/>
    <x v="15"/>
    <x v="327"/>
    <s v="1725"/>
    <s v="Namdalseid"/>
    <s v="1"/>
    <s v="Menn"/>
    <x v="1"/>
    <x v="1"/>
    <x v="1"/>
    <x v="0"/>
  </r>
  <r>
    <x v="15"/>
    <s v="17"/>
    <x v="15"/>
    <x v="327"/>
    <s v="1725"/>
    <s v="Namdalseid"/>
    <s v="1"/>
    <s v="Menn"/>
    <x v="2"/>
    <x v="2"/>
    <x v="1"/>
    <x v="45"/>
  </r>
  <r>
    <x v="15"/>
    <s v="17"/>
    <x v="15"/>
    <x v="327"/>
    <s v="1725"/>
    <s v="Namdalseid"/>
    <s v="1"/>
    <s v="Menn"/>
    <x v="3"/>
    <x v="3"/>
    <x v="1"/>
    <x v="30"/>
  </r>
  <r>
    <x v="15"/>
    <s v="17"/>
    <x v="15"/>
    <x v="327"/>
    <s v="1725"/>
    <s v="Namdalseid"/>
    <s v="1"/>
    <s v="Menn"/>
    <x v="4"/>
    <x v="4"/>
    <x v="1"/>
    <x v="73"/>
  </r>
  <r>
    <x v="15"/>
    <s v="17"/>
    <x v="15"/>
    <x v="327"/>
    <s v="1725"/>
    <s v="Namdalseid"/>
    <s v="1"/>
    <s v="Menn"/>
    <x v="5"/>
    <x v="5"/>
    <x v="1"/>
    <x v="4"/>
  </r>
  <r>
    <x v="15"/>
    <s v="17"/>
    <x v="15"/>
    <x v="327"/>
    <s v="1725"/>
    <s v="Namdalseid"/>
    <s v="2"/>
    <s v="Kvinner"/>
    <x v="0"/>
    <x v="0"/>
    <x v="2"/>
    <x v="19"/>
  </r>
  <r>
    <x v="15"/>
    <s v="17"/>
    <x v="15"/>
    <x v="327"/>
    <s v="1725"/>
    <s v="Namdalseid"/>
    <s v="2"/>
    <s v="Kvinner"/>
    <x v="1"/>
    <x v="1"/>
    <x v="2"/>
    <x v="1"/>
  </r>
  <r>
    <x v="15"/>
    <s v="17"/>
    <x v="15"/>
    <x v="327"/>
    <s v="1725"/>
    <s v="Namdalseid"/>
    <s v="2"/>
    <s v="Kvinner"/>
    <x v="2"/>
    <x v="2"/>
    <x v="2"/>
    <x v="13"/>
  </r>
  <r>
    <x v="15"/>
    <s v="17"/>
    <x v="15"/>
    <x v="327"/>
    <s v="1725"/>
    <s v="Namdalseid"/>
    <s v="2"/>
    <s v="Kvinner"/>
    <x v="3"/>
    <x v="3"/>
    <x v="2"/>
    <x v="4"/>
  </r>
  <r>
    <x v="15"/>
    <s v="17"/>
    <x v="15"/>
    <x v="327"/>
    <s v="1725"/>
    <s v="Namdalseid"/>
    <s v="2"/>
    <s v="Kvinner"/>
    <x v="4"/>
    <x v="4"/>
    <x v="2"/>
    <x v="7"/>
  </r>
  <r>
    <x v="15"/>
    <s v="17"/>
    <x v="15"/>
    <x v="327"/>
    <s v="1725"/>
    <s v="Namdalseid"/>
    <s v="2"/>
    <s v="Kvinner"/>
    <x v="5"/>
    <x v="5"/>
    <x v="2"/>
    <x v="0"/>
  </r>
  <r>
    <x v="15"/>
    <s v="17"/>
    <x v="15"/>
    <x v="327"/>
    <s v="1725"/>
    <s v="Namdalseid"/>
    <s v="1"/>
    <s v="Menn"/>
    <x v="0"/>
    <x v="0"/>
    <x v="2"/>
    <x v="13"/>
  </r>
  <r>
    <x v="15"/>
    <s v="17"/>
    <x v="15"/>
    <x v="327"/>
    <s v="1725"/>
    <s v="Namdalseid"/>
    <s v="1"/>
    <s v="Menn"/>
    <x v="1"/>
    <x v="1"/>
    <x v="2"/>
    <x v="0"/>
  </r>
  <r>
    <x v="15"/>
    <s v="17"/>
    <x v="15"/>
    <x v="327"/>
    <s v="1725"/>
    <s v="Namdalseid"/>
    <s v="1"/>
    <s v="Menn"/>
    <x v="2"/>
    <x v="2"/>
    <x v="2"/>
    <x v="51"/>
  </r>
  <r>
    <x v="15"/>
    <s v="17"/>
    <x v="15"/>
    <x v="327"/>
    <s v="1725"/>
    <s v="Namdalseid"/>
    <s v="1"/>
    <s v="Menn"/>
    <x v="3"/>
    <x v="3"/>
    <x v="2"/>
    <x v="30"/>
  </r>
  <r>
    <x v="15"/>
    <s v="17"/>
    <x v="15"/>
    <x v="327"/>
    <s v="1725"/>
    <s v="Namdalseid"/>
    <s v="1"/>
    <s v="Menn"/>
    <x v="4"/>
    <x v="4"/>
    <x v="2"/>
    <x v="35"/>
  </r>
  <r>
    <x v="15"/>
    <s v="17"/>
    <x v="15"/>
    <x v="327"/>
    <s v="1725"/>
    <s v="Namdalseid"/>
    <s v="1"/>
    <s v="Menn"/>
    <x v="5"/>
    <x v="5"/>
    <x v="2"/>
    <x v="2"/>
  </r>
  <r>
    <x v="15"/>
    <s v="17"/>
    <x v="15"/>
    <x v="327"/>
    <s v="1725"/>
    <s v="Namdalseid"/>
    <s v="2"/>
    <s v="Kvinner"/>
    <x v="0"/>
    <x v="0"/>
    <x v="3"/>
    <x v="23"/>
  </r>
  <r>
    <x v="15"/>
    <s v="17"/>
    <x v="15"/>
    <x v="327"/>
    <s v="1725"/>
    <s v="Namdalseid"/>
    <s v="2"/>
    <s v="Kvinner"/>
    <x v="1"/>
    <x v="1"/>
    <x v="3"/>
    <x v="19"/>
  </r>
  <r>
    <x v="15"/>
    <s v="17"/>
    <x v="15"/>
    <x v="327"/>
    <s v="1725"/>
    <s v="Namdalseid"/>
    <s v="2"/>
    <s v="Kvinner"/>
    <x v="2"/>
    <x v="2"/>
    <x v="3"/>
    <x v="6"/>
  </r>
  <r>
    <x v="15"/>
    <s v="17"/>
    <x v="15"/>
    <x v="327"/>
    <s v="1725"/>
    <s v="Namdalseid"/>
    <s v="2"/>
    <s v="Kvinner"/>
    <x v="3"/>
    <x v="3"/>
    <x v="3"/>
    <x v="4"/>
  </r>
  <r>
    <x v="15"/>
    <s v="17"/>
    <x v="15"/>
    <x v="327"/>
    <s v="1725"/>
    <s v="Namdalseid"/>
    <s v="2"/>
    <s v="Kvinner"/>
    <x v="4"/>
    <x v="4"/>
    <x v="3"/>
    <x v="12"/>
  </r>
  <r>
    <x v="15"/>
    <s v="17"/>
    <x v="15"/>
    <x v="327"/>
    <s v="1725"/>
    <s v="Namdalseid"/>
    <s v="2"/>
    <s v="Kvinner"/>
    <x v="5"/>
    <x v="5"/>
    <x v="3"/>
    <x v="0"/>
  </r>
  <r>
    <x v="15"/>
    <s v="17"/>
    <x v="15"/>
    <x v="327"/>
    <s v="1725"/>
    <s v="Namdalseid"/>
    <s v="1"/>
    <s v="Menn"/>
    <x v="0"/>
    <x v="0"/>
    <x v="3"/>
    <x v="7"/>
  </r>
  <r>
    <x v="15"/>
    <s v="17"/>
    <x v="15"/>
    <x v="327"/>
    <s v="1725"/>
    <s v="Namdalseid"/>
    <s v="1"/>
    <s v="Menn"/>
    <x v="1"/>
    <x v="1"/>
    <x v="3"/>
    <x v="19"/>
  </r>
  <r>
    <x v="15"/>
    <s v="17"/>
    <x v="15"/>
    <x v="327"/>
    <s v="1725"/>
    <s v="Namdalseid"/>
    <s v="1"/>
    <s v="Menn"/>
    <x v="2"/>
    <x v="2"/>
    <x v="3"/>
    <x v="51"/>
  </r>
  <r>
    <x v="15"/>
    <s v="17"/>
    <x v="15"/>
    <x v="327"/>
    <s v="1725"/>
    <s v="Namdalseid"/>
    <s v="1"/>
    <s v="Menn"/>
    <x v="3"/>
    <x v="3"/>
    <x v="3"/>
    <x v="26"/>
  </r>
  <r>
    <x v="15"/>
    <s v="17"/>
    <x v="15"/>
    <x v="327"/>
    <s v="1725"/>
    <s v="Namdalseid"/>
    <s v="1"/>
    <s v="Menn"/>
    <x v="4"/>
    <x v="4"/>
    <x v="3"/>
    <x v="38"/>
  </r>
  <r>
    <x v="15"/>
    <s v="17"/>
    <x v="15"/>
    <x v="327"/>
    <s v="1725"/>
    <s v="Namdalseid"/>
    <s v="1"/>
    <s v="Menn"/>
    <x v="5"/>
    <x v="5"/>
    <x v="3"/>
    <x v="36"/>
  </r>
  <r>
    <x v="15"/>
    <s v="17"/>
    <x v="15"/>
    <x v="327"/>
    <s v="1725"/>
    <s v="Namdalseid"/>
    <s v="2"/>
    <s v="Kvinner"/>
    <x v="0"/>
    <x v="0"/>
    <x v="4"/>
    <x v="39"/>
  </r>
  <r>
    <x v="15"/>
    <s v="17"/>
    <x v="15"/>
    <x v="327"/>
    <s v="1725"/>
    <s v="Namdalseid"/>
    <s v="2"/>
    <s v="Kvinner"/>
    <x v="1"/>
    <x v="1"/>
    <x v="4"/>
    <x v="0"/>
  </r>
  <r>
    <x v="15"/>
    <s v="17"/>
    <x v="15"/>
    <x v="327"/>
    <s v="1725"/>
    <s v="Namdalseid"/>
    <s v="2"/>
    <s v="Kvinner"/>
    <x v="2"/>
    <x v="2"/>
    <x v="4"/>
    <x v="15"/>
  </r>
  <r>
    <x v="15"/>
    <s v="17"/>
    <x v="15"/>
    <x v="327"/>
    <s v="1725"/>
    <s v="Namdalseid"/>
    <s v="2"/>
    <s v="Kvinner"/>
    <x v="3"/>
    <x v="3"/>
    <x v="4"/>
    <x v="2"/>
  </r>
  <r>
    <x v="15"/>
    <s v="17"/>
    <x v="15"/>
    <x v="327"/>
    <s v="1725"/>
    <s v="Namdalseid"/>
    <s v="2"/>
    <s v="Kvinner"/>
    <x v="4"/>
    <x v="4"/>
    <x v="4"/>
    <x v="5"/>
  </r>
  <r>
    <x v="15"/>
    <s v="17"/>
    <x v="15"/>
    <x v="327"/>
    <s v="1725"/>
    <s v="Namdalseid"/>
    <s v="2"/>
    <s v="Kvinner"/>
    <x v="5"/>
    <x v="5"/>
    <x v="4"/>
    <x v="0"/>
  </r>
  <r>
    <x v="15"/>
    <s v="17"/>
    <x v="15"/>
    <x v="327"/>
    <s v="1725"/>
    <s v="Namdalseid"/>
    <s v="1"/>
    <s v="Menn"/>
    <x v="0"/>
    <x v="0"/>
    <x v="4"/>
    <x v="12"/>
  </r>
  <r>
    <x v="15"/>
    <s v="17"/>
    <x v="15"/>
    <x v="327"/>
    <s v="1725"/>
    <s v="Namdalseid"/>
    <s v="1"/>
    <s v="Menn"/>
    <x v="1"/>
    <x v="1"/>
    <x v="4"/>
    <x v="19"/>
  </r>
  <r>
    <x v="15"/>
    <s v="17"/>
    <x v="15"/>
    <x v="327"/>
    <s v="1725"/>
    <s v="Namdalseid"/>
    <s v="1"/>
    <s v="Menn"/>
    <x v="2"/>
    <x v="2"/>
    <x v="4"/>
    <x v="46"/>
  </r>
  <r>
    <x v="15"/>
    <s v="17"/>
    <x v="15"/>
    <x v="327"/>
    <s v="1725"/>
    <s v="Namdalseid"/>
    <s v="1"/>
    <s v="Menn"/>
    <x v="3"/>
    <x v="3"/>
    <x v="4"/>
    <x v="31"/>
  </r>
  <r>
    <x v="15"/>
    <s v="17"/>
    <x v="15"/>
    <x v="327"/>
    <s v="1725"/>
    <s v="Namdalseid"/>
    <s v="1"/>
    <s v="Menn"/>
    <x v="4"/>
    <x v="4"/>
    <x v="4"/>
    <x v="33"/>
  </r>
  <r>
    <x v="15"/>
    <s v="17"/>
    <x v="15"/>
    <x v="327"/>
    <s v="1725"/>
    <s v="Namdalseid"/>
    <s v="1"/>
    <s v="Menn"/>
    <x v="5"/>
    <x v="5"/>
    <x v="4"/>
    <x v="36"/>
  </r>
  <r>
    <x v="15"/>
    <s v="17"/>
    <x v="15"/>
    <x v="327"/>
    <s v="1725"/>
    <s v="Namdalseid"/>
    <s v="2"/>
    <s v="Kvinner"/>
    <x v="0"/>
    <x v="0"/>
    <x v="5"/>
    <x v="23"/>
  </r>
  <r>
    <x v="15"/>
    <s v="17"/>
    <x v="15"/>
    <x v="327"/>
    <s v="1725"/>
    <s v="Namdalseid"/>
    <s v="2"/>
    <s v="Kvinner"/>
    <x v="1"/>
    <x v="1"/>
    <x v="5"/>
    <x v="23"/>
  </r>
  <r>
    <x v="15"/>
    <s v="17"/>
    <x v="15"/>
    <x v="327"/>
    <s v="1725"/>
    <s v="Namdalseid"/>
    <s v="2"/>
    <s v="Kvinner"/>
    <x v="2"/>
    <x v="2"/>
    <x v="5"/>
    <x v="7"/>
  </r>
  <r>
    <x v="15"/>
    <s v="17"/>
    <x v="15"/>
    <x v="327"/>
    <s v="1725"/>
    <s v="Namdalseid"/>
    <s v="2"/>
    <s v="Kvinner"/>
    <x v="3"/>
    <x v="3"/>
    <x v="5"/>
    <x v="36"/>
  </r>
  <r>
    <x v="15"/>
    <s v="17"/>
    <x v="15"/>
    <x v="327"/>
    <s v="1725"/>
    <s v="Namdalseid"/>
    <s v="2"/>
    <s v="Kvinner"/>
    <x v="4"/>
    <x v="4"/>
    <x v="5"/>
    <x v="7"/>
  </r>
  <r>
    <x v="15"/>
    <s v="17"/>
    <x v="15"/>
    <x v="327"/>
    <s v="1725"/>
    <s v="Namdalseid"/>
    <s v="2"/>
    <s v="Kvinner"/>
    <x v="5"/>
    <x v="5"/>
    <x v="5"/>
    <x v="0"/>
  </r>
  <r>
    <x v="15"/>
    <s v="17"/>
    <x v="15"/>
    <x v="327"/>
    <s v="1725"/>
    <s v="Namdalseid"/>
    <s v="1"/>
    <s v="Menn"/>
    <x v="0"/>
    <x v="0"/>
    <x v="5"/>
    <x v="12"/>
  </r>
  <r>
    <x v="15"/>
    <s v="17"/>
    <x v="15"/>
    <x v="327"/>
    <s v="1725"/>
    <s v="Namdalseid"/>
    <s v="1"/>
    <s v="Menn"/>
    <x v="1"/>
    <x v="1"/>
    <x v="5"/>
    <x v="0"/>
  </r>
  <r>
    <x v="15"/>
    <s v="17"/>
    <x v="15"/>
    <x v="327"/>
    <s v="1725"/>
    <s v="Namdalseid"/>
    <s v="1"/>
    <s v="Menn"/>
    <x v="2"/>
    <x v="2"/>
    <x v="5"/>
    <x v="11"/>
  </r>
  <r>
    <x v="15"/>
    <s v="17"/>
    <x v="15"/>
    <x v="327"/>
    <s v="1725"/>
    <s v="Namdalseid"/>
    <s v="1"/>
    <s v="Menn"/>
    <x v="3"/>
    <x v="3"/>
    <x v="5"/>
    <x v="16"/>
  </r>
  <r>
    <x v="15"/>
    <s v="17"/>
    <x v="15"/>
    <x v="327"/>
    <s v="1725"/>
    <s v="Namdalseid"/>
    <s v="1"/>
    <s v="Menn"/>
    <x v="4"/>
    <x v="4"/>
    <x v="5"/>
    <x v="61"/>
  </r>
  <r>
    <x v="15"/>
    <s v="17"/>
    <x v="15"/>
    <x v="327"/>
    <s v="1725"/>
    <s v="Namdalseid"/>
    <s v="1"/>
    <s v="Menn"/>
    <x v="5"/>
    <x v="5"/>
    <x v="5"/>
    <x v="36"/>
  </r>
  <r>
    <x v="15"/>
    <s v="17"/>
    <x v="15"/>
    <x v="327"/>
    <s v="1725"/>
    <s v="Namdalseid"/>
    <s v="2"/>
    <s v="Kvinner"/>
    <x v="0"/>
    <x v="0"/>
    <x v="6"/>
    <x v="23"/>
  </r>
  <r>
    <x v="15"/>
    <s v="17"/>
    <x v="15"/>
    <x v="327"/>
    <s v="1725"/>
    <s v="Namdalseid"/>
    <s v="2"/>
    <s v="Kvinner"/>
    <x v="1"/>
    <x v="1"/>
    <x v="6"/>
    <x v="39"/>
  </r>
  <r>
    <x v="15"/>
    <s v="17"/>
    <x v="15"/>
    <x v="327"/>
    <s v="1725"/>
    <s v="Namdalseid"/>
    <s v="2"/>
    <s v="Kvinner"/>
    <x v="2"/>
    <x v="2"/>
    <x v="6"/>
    <x v="6"/>
  </r>
  <r>
    <x v="15"/>
    <s v="17"/>
    <x v="15"/>
    <x v="327"/>
    <s v="1725"/>
    <s v="Namdalseid"/>
    <s v="2"/>
    <s v="Kvinner"/>
    <x v="3"/>
    <x v="3"/>
    <x v="6"/>
    <x v="2"/>
  </r>
  <r>
    <x v="15"/>
    <s v="17"/>
    <x v="15"/>
    <x v="327"/>
    <s v="1725"/>
    <s v="Namdalseid"/>
    <s v="2"/>
    <s v="Kvinner"/>
    <x v="4"/>
    <x v="4"/>
    <x v="6"/>
    <x v="5"/>
  </r>
  <r>
    <x v="15"/>
    <s v="17"/>
    <x v="15"/>
    <x v="327"/>
    <s v="1725"/>
    <s v="Namdalseid"/>
    <s v="2"/>
    <s v="Kvinner"/>
    <x v="5"/>
    <x v="5"/>
    <x v="6"/>
    <x v="1"/>
  </r>
  <r>
    <x v="15"/>
    <s v="17"/>
    <x v="15"/>
    <x v="327"/>
    <s v="1725"/>
    <s v="Namdalseid"/>
    <s v="1"/>
    <s v="Menn"/>
    <x v="0"/>
    <x v="0"/>
    <x v="6"/>
    <x v="12"/>
  </r>
  <r>
    <x v="15"/>
    <s v="17"/>
    <x v="15"/>
    <x v="327"/>
    <s v="1725"/>
    <s v="Namdalseid"/>
    <s v="1"/>
    <s v="Menn"/>
    <x v="1"/>
    <x v="1"/>
    <x v="6"/>
    <x v="19"/>
  </r>
  <r>
    <x v="15"/>
    <s v="17"/>
    <x v="15"/>
    <x v="327"/>
    <s v="1725"/>
    <s v="Namdalseid"/>
    <s v="1"/>
    <s v="Menn"/>
    <x v="2"/>
    <x v="2"/>
    <x v="6"/>
    <x v="3"/>
  </r>
  <r>
    <x v="15"/>
    <s v="17"/>
    <x v="15"/>
    <x v="327"/>
    <s v="1725"/>
    <s v="Namdalseid"/>
    <s v="1"/>
    <s v="Menn"/>
    <x v="3"/>
    <x v="3"/>
    <x v="6"/>
    <x v="27"/>
  </r>
  <r>
    <x v="15"/>
    <s v="17"/>
    <x v="15"/>
    <x v="327"/>
    <s v="1725"/>
    <s v="Namdalseid"/>
    <s v="1"/>
    <s v="Menn"/>
    <x v="4"/>
    <x v="4"/>
    <x v="6"/>
    <x v="30"/>
  </r>
  <r>
    <x v="15"/>
    <s v="17"/>
    <x v="15"/>
    <x v="327"/>
    <s v="1725"/>
    <s v="Namdalseid"/>
    <s v="1"/>
    <s v="Menn"/>
    <x v="5"/>
    <x v="5"/>
    <x v="6"/>
    <x v="15"/>
  </r>
  <r>
    <x v="15"/>
    <s v="17"/>
    <x v="15"/>
    <x v="327"/>
    <s v="1725"/>
    <s v="Namdalseid"/>
    <s v="2"/>
    <s v="Kvinner"/>
    <x v="0"/>
    <x v="0"/>
    <x v="7"/>
    <x v="23"/>
  </r>
  <r>
    <x v="15"/>
    <s v="17"/>
    <x v="15"/>
    <x v="327"/>
    <s v="1725"/>
    <s v="Namdalseid"/>
    <s v="2"/>
    <s v="Kvinner"/>
    <x v="1"/>
    <x v="1"/>
    <x v="7"/>
    <x v="39"/>
  </r>
  <r>
    <x v="15"/>
    <s v="17"/>
    <x v="15"/>
    <x v="327"/>
    <s v="1725"/>
    <s v="Namdalseid"/>
    <s v="2"/>
    <s v="Kvinner"/>
    <x v="2"/>
    <x v="2"/>
    <x v="7"/>
    <x v="13"/>
  </r>
  <r>
    <x v="15"/>
    <s v="17"/>
    <x v="15"/>
    <x v="327"/>
    <s v="1725"/>
    <s v="Namdalseid"/>
    <s v="2"/>
    <s v="Kvinner"/>
    <x v="3"/>
    <x v="3"/>
    <x v="7"/>
    <x v="14"/>
  </r>
  <r>
    <x v="15"/>
    <s v="17"/>
    <x v="15"/>
    <x v="327"/>
    <s v="1725"/>
    <s v="Namdalseid"/>
    <s v="2"/>
    <s v="Kvinner"/>
    <x v="4"/>
    <x v="4"/>
    <x v="7"/>
    <x v="7"/>
  </r>
  <r>
    <x v="15"/>
    <s v="17"/>
    <x v="15"/>
    <x v="327"/>
    <s v="1725"/>
    <s v="Namdalseid"/>
    <s v="2"/>
    <s v="Kvinner"/>
    <x v="5"/>
    <x v="5"/>
    <x v="7"/>
    <x v="23"/>
  </r>
  <r>
    <x v="15"/>
    <s v="17"/>
    <x v="15"/>
    <x v="327"/>
    <s v="1725"/>
    <s v="Namdalseid"/>
    <s v="1"/>
    <s v="Menn"/>
    <x v="0"/>
    <x v="0"/>
    <x v="7"/>
    <x v="0"/>
  </r>
  <r>
    <x v="15"/>
    <s v="17"/>
    <x v="15"/>
    <x v="327"/>
    <s v="1725"/>
    <s v="Namdalseid"/>
    <s v="1"/>
    <s v="Menn"/>
    <x v="1"/>
    <x v="1"/>
    <x v="7"/>
    <x v="23"/>
  </r>
  <r>
    <x v="15"/>
    <s v="17"/>
    <x v="15"/>
    <x v="327"/>
    <s v="1725"/>
    <s v="Namdalseid"/>
    <s v="1"/>
    <s v="Menn"/>
    <x v="2"/>
    <x v="2"/>
    <x v="7"/>
    <x v="55"/>
  </r>
  <r>
    <x v="15"/>
    <s v="17"/>
    <x v="15"/>
    <x v="327"/>
    <s v="1725"/>
    <s v="Namdalseid"/>
    <s v="1"/>
    <s v="Menn"/>
    <x v="3"/>
    <x v="3"/>
    <x v="7"/>
    <x v="41"/>
  </r>
  <r>
    <x v="15"/>
    <s v="17"/>
    <x v="15"/>
    <x v="327"/>
    <s v="1725"/>
    <s v="Namdalseid"/>
    <s v="1"/>
    <s v="Menn"/>
    <x v="4"/>
    <x v="4"/>
    <x v="7"/>
    <x v="61"/>
  </r>
  <r>
    <x v="15"/>
    <s v="17"/>
    <x v="15"/>
    <x v="327"/>
    <s v="1725"/>
    <s v="Namdalseid"/>
    <s v="1"/>
    <s v="Menn"/>
    <x v="5"/>
    <x v="5"/>
    <x v="7"/>
    <x v="6"/>
  </r>
  <r>
    <x v="15"/>
    <s v="17"/>
    <x v="15"/>
    <x v="328"/>
    <s v="1736"/>
    <s v="Snåsa"/>
    <s v="2"/>
    <s v="Kvinner"/>
    <x v="0"/>
    <x v="0"/>
    <x v="0"/>
    <x v="7"/>
  </r>
  <r>
    <x v="15"/>
    <s v="17"/>
    <x v="15"/>
    <x v="328"/>
    <s v="1736"/>
    <s v="Snåsa"/>
    <s v="2"/>
    <s v="Kvinner"/>
    <x v="1"/>
    <x v="1"/>
    <x v="0"/>
    <x v="0"/>
  </r>
  <r>
    <x v="15"/>
    <s v="17"/>
    <x v="15"/>
    <x v="328"/>
    <s v="1736"/>
    <s v="Snåsa"/>
    <s v="2"/>
    <s v="Kvinner"/>
    <x v="2"/>
    <x v="2"/>
    <x v="0"/>
    <x v="2"/>
  </r>
  <r>
    <x v="15"/>
    <s v="17"/>
    <x v="15"/>
    <x v="328"/>
    <s v="1736"/>
    <s v="Snåsa"/>
    <s v="2"/>
    <s v="Kvinner"/>
    <x v="3"/>
    <x v="3"/>
    <x v="0"/>
    <x v="20"/>
  </r>
  <r>
    <x v="15"/>
    <s v="17"/>
    <x v="15"/>
    <x v="328"/>
    <s v="1736"/>
    <s v="Snåsa"/>
    <s v="2"/>
    <s v="Kvinner"/>
    <x v="4"/>
    <x v="4"/>
    <x v="0"/>
    <x v="5"/>
  </r>
  <r>
    <x v="15"/>
    <s v="17"/>
    <x v="15"/>
    <x v="328"/>
    <s v="1736"/>
    <s v="Snåsa"/>
    <s v="2"/>
    <s v="Kvinner"/>
    <x v="5"/>
    <x v="5"/>
    <x v="0"/>
    <x v="0"/>
  </r>
  <r>
    <x v="15"/>
    <s v="17"/>
    <x v="15"/>
    <x v="328"/>
    <s v="1736"/>
    <s v="Snåsa"/>
    <s v="1"/>
    <s v="Menn"/>
    <x v="0"/>
    <x v="0"/>
    <x v="0"/>
    <x v="16"/>
  </r>
  <r>
    <x v="15"/>
    <s v="17"/>
    <x v="15"/>
    <x v="328"/>
    <s v="1736"/>
    <s v="Snåsa"/>
    <s v="1"/>
    <s v="Menn"/>
    <x v="1"/>
    <x v="1"/>
    <x v="0"/>
    <x v="13"/>
  </r>
  <r>
    <x v="15"/>
    <s v="17"/>
    <x v="15"/>
    <x v="328"/>
    <s v="1736"/>
    <s v="Snåsa"/>
    <s v="1"/>
    <s v="Menn"/>
    <x v="2"/>
    <x v="2"/>
    <x v="0"/>
    <x v="32"/>
  </r>
  <r>
    <x v="15"/>
    <s v="17"/>
    <x v="15"/>
    <x v="328"/>
    <s v="1736"/>
    <s v="Snåsa"/>
    <s v="1"/>
    <s v="Menn"/>
    <x v="3"/>
    <x v="3"/>
    <x v="0"/>
    <x v="70"/>
  </r>
  <r>
    <x v="15"/>
    <s v="17"/>
    <x v="15"/>
    <x v="328"/>
    <s v="1736"/>
    <s v="Snåsa"/>
    <s v="1"/>
    <s v="Menn"/>
    <x v="4"/>
    <x v="4"/>
    <x v="0"/>
    <x v="34"/>
  </r>
  <r>
    <x v="15"/>
    <s v="17"/>
    <x v="15"/>
    <x v="328"/>
    <s v="1736"/>
    <s v="Snåsa"/>
    <s v="1"/>
    <s v="Menn"/>
    <x v="5"/>
    <x v="5"/>
    <x v="0"/>
    <x v="46"/>
  </r>
  <r>
    <x v="15"/>
    <s v="17"/>
    <x v="15"/>
    <x v="328"/>
    <s v="1736"/>
    <s v="Snåsa"/>
    <s v="2"/>
    <s v="Kvinner"/>
    <x v="0"/>
    <x v="0"/>
    <x v="1"/>
    <x v="12"/>
  </r>
  <r>
    <x v="15"/>
    <s v="17"/>
    <x v="15"/>
    <x v="328"/>
    <s v="1736"/>
    <s v="Snåsa"/>
    <s v="2"/>
    <s v="Kvinner"/>
    <x v="1"/>
    <x v="1"/>
    <x v="1"/>
    <x v="19"/>
  </r>
  <r>
    <x v="15"/>
    <s v="17"/>
    <x v="15"/>
    <x v="328"/>
    <s v="1736"/>
    <s v="Snåsa"/>
    <s v="2"/>
    <s v="Kvinner"/>
    <x v="2"/>
    <x v="2"/>
    <x v="1"/>
    <x v="6"/>
  </r>
  <r>
    <x v="15"/>
    <s v="17"/>
    <x v="15"/>
    <x v="328"/>
    <s v="1736"/>
    <s v="Snåsa"/>
    <s v="2"/>
    <s v="Kvinner"/>
    <x v="3"/>
    <x v="3"/>
    <x v="1"/>
    <x v="40"/>
  </r>
  <r>
    <x v="15"/>
    <s v="17"/>
    <x v="15"/>
    <x v="328"/>
    <s v="1736"/>
    <s v="Snåsa"/>
    <s v="2"/>
    <s v="Kvinner"/>
    <x v="4"/>
    <x v="4"/>
    <x v="1"/>
    <x v="7"/>
  </r>
  <r>
    <x v="15"/>
    <s v="17"/>
    <x v="15"/>
    <x v="328"/>
    <s v="1736"/>
    <s v="Snåsa"/>
    <s v="2"/>
    <s v="Kvinner"/>
    <x v="5"/>
    <x v="5"/>
    <x v="1"/>
    <x v="19"/>
  </r>
  <r>
    <x v="15"/>
    <s v="17"/>
    <x v="15"/>
    <x v="328"/>
    <s v="1736"/>
    <s v="Snåsa"/>
    <s v="1"/>
    <s v="Menn"/>
    <x v="0"/>
    <x v="0"/>
    <x v="1"/>
    <x v="46"/>
  </r>
  <r>
    <x v="15"/>
    <s v="17"/>
    <x v="15"/>
    <x v="328"/>
    <s v="1736"/>
    <s v="Snåsa"/>
    <s v="1"/>
    <s v="Menn"/>
    <x v="1"/>
    <x v="1"/>
    <x v="1"/>
    <x v="13"/>
  </r>
  <r>
    <x v="15"/>
    <s v="17"/>
    <x v="15"/>
    <x v="328"/>
    <s v="1736"/>
    <s v="Snåsa"/>
    <s v="1"/>
    <s v="Menn"/>
    <x v="2"/>
    <x v="2"/>
    <x v="1"/>
    <x v="16"/>
  </r>
  <r>
    <x v="15"/>
    <s v="17"/>
    <x v="15"/>
    <x v="328"/>
    <s v="1736"/>
    <s v="Snåsa"/>
    <s v="1"/>
    <s v="Menn"/>
    <x v="3"/>
    <x v="3"/>
    <x v="1"/>
    <x v="17"/>
  </r>
  <r>
    <x v="15"/>
    <s v="17"/>
    <x v="15"/>
    <x v="328"/>
    <s v="1736"/>
    <s v="Snåsa"/>
    <s v="1"/>
    <s v="Menn"/>
    <x v="4"/>
    <x v="4"/>
    <x v="1"/>
    <x v="61"/>
  </r>
  <r>
    <x v="15"/>
    <s v="17"/>
    <x v="15"/>
    <x v="328"/>
    <s v="1736"/>
    <s v="Snåsa"/>
    <s v="1"/>
    <s v="Menn"/>
    <x v="5"/>
    <x v="5"/>
    <x v="1"/>
    <x v="46"/>
  </r>
  <r>
    <x v="15"/>
    <s v="17"/>
    <x v="15"/>
    <x v="328"/>
    <s v="1736"/>
    <s v="Snåsa"/>
    <s v="2"/>
    <s v="Kvinner"/>
    <x v="0"/>
    <x v="0"/>
    <x v="2"/>
    <x v="21"/>
  </r>
  <r>
    <x v="15"/>
    <s v="17"/>
    <x v="15"/>
    <x v="328"/>
    <s v="1736"/>
    <s v="Snåsa"/>
    <s v="2"/>
    <s v="Kvinner"/>
    <x v="1"/>
    <x v="1"/>
    <x v="2"/>
    <x v="19"/>
  </r>
  <r>
    <x v="15"/>
    <s v="17"/>
    <x v="15"/>
    <x v="328"/>
    <s v="1736"/>
    <s v="Snåsa"/>
    <s v="2"/>
    <s v="Kvinner"/>
    <x v="2"/>
    <x v="2"/>
    <x v="2"/>
    <x v="15"/>
  </r>
  <r>
    <x v="15"/>
    <s v="17"/>
    <x v="15"/>
    <x v="328"/>
    <s v="1736"/>
    <s v="Snåsa"/>
    <s v="2"/>
    <s v="Kvinner"/>
    <x v="3"/>
    <x v="3"/>
    <x v="2"/>
    <x v="24"/>
  </r>
  <r>
    <x v="15"/>
    <s v="17"/>
    <x v="15"/>
    <x v="328"/>
    <s v="1736"/>
    <s v="Snåsa"/>
    <s v="2"/>
    <s v="Kvinner"/>
    <x v="4"/>
    <x v="4"/>
    <x v="2"/>
    <x v="7"/>
  </r>
  <r>
    <x v="15"/>
    <s v="17"/>
    <x v="15"/>
    <x v="328"/>
    <s v="1736"/>
    <s v="Snåsa"/>
    <s v="2"/>
    <s v="Kvinner"/>
    <x v="5"/>
    <x v="5"/>
    <x v="2"/>
    <x v="1"/>
  </r>
  <r>
    <x v="15"/>
    <s v="17"/>
    <x v="15"/>
    <x v="328"/>
    <s v="1736"/>
    <s v="Snåsa"/>
    <s v="1"/>
    <s v="Menn"/>
    <x v="0"/>
    <x v="0"/>
    <x v="2"/>
    <x v="24"/>
  </r>
  <r>
    <x v="15"/>
    <s v="17"/>
    <x v="15"/>
    <x v="328"/>
    <s v="1736"/>
    <s v="Snåsa"/>
    <s v="1"/>
    <s v="Menn"/>
    <x v="1"/>
    <x v="1"/>
    <x v="2"/>
    <x v="55"/>
  </r>
  <r>
    <x v="15"/>
    <s v="17"/>
    <x v="15"/>
    <x v="328"/>
    <s v="1736"/>
    <s v="Snåsa"/>
    <s v="1"/>
    <s v="Menn"/>
    <x v="2"/>
    <x v="2"/>
    <x v="2"/>
    <x v="45"/>
  </r>
  <r>
    <x v="15"/>
    <s v="17"/>
    <x v="15"/>
    <x v="328"/>
    <s v="1736"/>
    <s v="Snåsa"/>
    <s v="1"/>
    <s v="Menn"/>
    <x v="3"/>
    <x v="3"/>
    <x v="2"/>
    <x v="57"/>
  </r>
  <r>
    <x v="15"/>
    <s v="17"/>
    <x v="15"/>
    <x v="328"/>
    <s v="1736"/>
    <s v="Snåsa"/>
    <s v="1"/>
    <s v="Menn"/>
    <x v="4"/>
    <x v="4"/>
    <x v="2"/>
    <x v="61"/>
  </r>
  <r>
    <x v="15"/>
    <s v="17"/>
    <x v="15"/>
    <x v="328"/>
    <s v="1736"/>
    <s v="Snåsa"/>
    <s v="1"/>
    <s v="Menn"/>
    <x v="5"/>
    <x v="5"/>
    <x v="2"/>
    <x v="20"/>
  </r>
  <r>
    <x v="15"/>
    <s v="17"/>
    <x v="15"/>
    <x v="328"/>
    <s v="1736"/>
    <s v="Snåsa"/>
    <s v="2"/>
    <s v="Kvinner"/>
    <x v="0"/>
    <x v="0"/>
    <x v="3"/>
    <x v="13"/>
  </r>
  <r>
    <x v="15"/>
    <s v="17"/>
    <x v="15"/>
    <x v="328"/>
    <s v="1736"/>
    <s v="Snåsa"/>
    <s v="2"/>
    <s v="Kvinner"/>
    <x v="1"/>
    <x v="1"/>
    <x v="3"/>
    <x v="12"/>
  </r>
  <r>
    <x v="15"/>
    <s v="17"/>
    <x v="15"/>
    <x v="328"/>
    <s v="1736"/>
    <s v="Snåsa"/>
    <s v="2"/>
    <s v="Kvinner"/>
    <x v="2"/>
    <x v="2"/>
    <x v="3"/>
    <x v="7"/>
  </r>
  <r>
    <x v="15"/>
    <s v="17"/>
    <x v="15"/>
    <x v="328"/>
    <s v="1736"/>
    <s v="Snåsa"/>
    <s v="2"/>
    <s v="Kvinner"/>
    <x v="3"/>
    <x v="3"/>
    <x v="3"/>
    <x v="55"/>
  </r>
  <r>
    <x v="15"/>
    <s v="17"/>
    <x v="15"/>
    <x v="328"/>
    <s v="1736"/>
    <s v="Snåsa"/>
    <s v="2"/>
    <s v="Kvinner"/>
    <x v="4"/>
    <x v="4"/>
    <x v="3"/>
    <x v="19"/>
  </r>
  <r>
    <x v="15"/>
    <s v="17"/>
    <x v="15"/>
    <x v="328"/>
    <s v="1736"/>
    <s v="Snåsa"/>
    <s v="2"/>
    <s v="Kvinner"/>
    <x v="5"/>
    <x v="5"/>
    <x v="3"/>
    <x v="19"/>
  </r>
  <r>
    <x v="15"/>
    <s v="17"/>
    <x v="15"/>
    <x v="328"/>
    <s v="1736"/>
    <s v="Snåsa"/>
    <s v="1"/>
    <s v="Menn"/>
    <x v="0"/>
    <x v="0"/>
    <x v="3"/>
    <x v="21"/>
  </r>
  <r>
    <x v="15"/>
    <s v="17"/>
    <x v="15"/>
    <x v="328"/>
    <s v="1736"/>
    <s v="Snåsa"/>
    <s v="1"/>
    <s v="Menn"/>
    <x v="1"/>
    <x v="1"/>
    <x v="3"/>
    <x v="20"/>
  </r>
  <r>
    <x v="15"/>
    <s v="17"/>
    <x v="15"/>
    <x v="328"/>
    <s v="1736"/>
    <s v="Snåsa"/>
    <s v="1"/>
    <s v="Menn"/>
    <x v="2"/>
    <x v="2"/>
    <x v="3"/>
    <x v="55"/>
  </r>
  <r>
    <x v="15"/>
    <s v="17"/>
    <x v="15"/>
    <x v="328"/>
    <s v="1736"/>
    <s v="Snåsa"/>
    <s v="1"/>
    <s v="Menn"/>
    <x v="3"/>
    <x v="3"/>
    <x v="3"/>
    <x v="71"/>
  </r>
  <r>
    <x v="15"/>
    <s v="17"/>
    <x v="15"/>
    <x v="328"/>
    <s v="1736"/>
    <s v="Snåsa"/>
    <s v="1"/>
    <s v="Menn"/>
    <x v="4"/>
    <x v="4"/>
    <x v="3"/>
    <x v="62"/>
  </r>
  <r>
    <x v="15"/>
    <s v="17"/>
    <x v="15"/>
    <x v="328"/>
    <s v="1736"/>
    <s v="Snåsa"/>
    <s v="1"/>
    <s v="Menn"/>
    <x v="5"/>
    <x v="5"/>
    <x v="3"/>
    <x v="20"/>
  </r>
  <r>
    <x v="15"/>
    <s v="17"/>
    <x v="15"/>
    <x v="328"/>
    <s v="1736"/>
    <s v="Snåsa"/>
    <s v="2"/>
    <s v="Kvinner"/>
    <x v="0"/>
    <x v="0"/>
    <x v="4"/>
    <x v="5"/>
  </r>
  <r>
    <x v="15"/>
    <s v="17"/>
    <x v="15"/>
    <x v="328"/>
    <s v="1736"/>
    <s v="Snåsa"/>
    <s v="2"/>
    <s v="Kvinner"/>
    <x v="1"/>
    <x v="1"/>
    <x v="4"/>
    <x v="12"/>
  </r>
  <r>
    <x v="15"/>
    <s v="17"/>
    <x v="15"/>
    <x v="328"/>
    <s v="1736"/>
    <s v="Snåsa"/>
    <s v="2"/>
    <s v="Kvinner"/>
    <x v="2"/>
    <x v="2"/>
    <x v="4"/>
    <x v="5"/>
  </r>
  <r>
    <x v="15"/>
    <s v="17"/>
    <x v="15"/>
    <x v="328"/>
    <s v="1736"/>
    <s v="Snåsa"/>
    <s v="2"/>
    <s v="Kvinner"/>
    <x v="3"/>
    <x v="3"/>
    <x v="4"/>
    <x v="21"/>
  </r>
  <r>
    <x v="15"/>
    <s v="17"/>
    <x v="15"/>
    <x v="328"/>
    <s v="1736"/>
    <s v="Snåsa"/>
    <s v="2"/>
    <s v="Kvinner"/>
    <x v="4"/>
    <x v="4"/>
    <x v="4"/>
    <x v="1"/>
  </r>
  <r>
    <x v="15"/>
    <s v="17"/>
    <x v="15"/>
    <x v="328"/>
    <s v="1736"/>
    <s v="Snåsa"/>
    <s v="2"/>
    <s v="Kvinner"/>
    <x v="5"/>
    <x v="5"/>
    <x v="4"/>
    <x v="12"/>
  </r>
  <r>
    <x v="15"/>
    <s v="17"/>
    <x v="15"/>
    <x v="328"/>
    <s v="1736"/>
    <s v="Snåsa"/>
    <s v="1"/>
    <s v="Menn"/>
    <x v="0"/>
    <x v="0"/>
    <x v="4"/>
    <x v="6"/>
  </r>
  <r>
    <x v="15"/>
    <s v="17"/>
    <x v="15"/>
    <x v="328"/>
    <s v="1736"/>
    <s v="Snåsa"/>
    <s v="1"/>
    <s v="Menn"/>
    <x v="1"/>
    <x v="1"/>
    <x v="4"/>
    <x v="20"/>
  </r>
  <r>
    <x v="15"/>
    <s v="17"/>
    <x v="15"/>
    <x v="328"/>
    <s v="1736"/>
    <s v="Snåsa"/>
    <s v="1"/>
    <s v="Menn"/>
    <x v="2"/>
    <x v="2"/>
    <x v="4"/>
    <x v="24"/>
  </r>
  <r>
    <x v="15"/>
    <s v="17"/>
    <x v="15"/>
    <x v="328"/>
    <s v="1736"/>
    <s v="Snåsa"/>
    <s v="1"/>
    <s v="Menn"/>
    <x v="3"/>
    <x v="3"/>
    <x v="4"/>
    <x v="76"/>
  </r>
  <r>
    <x v="15"/>
    <s v="17"/>
    <x v="15"/>
    <x v="328"/>
    <s v="1736"/>
    <s v="Snåsa"/>
    <s v="1"/>
    <s v="Menn"/>
    <x v="4"/>
    <x v="4"/>
    <x v="4"/>
    <x v="50"/>
  </r>
  <r>
    <x v="15"/>
    <s v="17"/>
    <x v="15"/>
    <x v="328"/>
    <s v="1736"/>
    <s v="Snåsa"/>
    <s v="1"/>
    <s v="Menn"/>
    <x v="5"/>
    <x v="5"/>
    <x v="4"/>
    <x v="4"/>
  </r>
  <r>
    <x v="15"/>
    <s v="17"/>
    <x v="15"/>
    <x v="328"/>
    <s v="1736"/>
    <s v="Snåsa"/>
    <s v="2"/>
    <s v="Kvinner"/>
    <x v="0"/>
    <x v="0"/>
    <x v="5"/>
    <x v="13"/>
  </r>
  <r>
    <x v="15"/>
    <s v="17"/>
    <x v="15"/>
    <x v="328"/>
    <s v="1736"/>
    <s v="Snåsa"/>
    <s v="2"/>
    <s v="Kvinner"/>
    <x v="1"/>
    <x v="1"/>
    <x v="5"/>
    <x v="19"/>
  </r>
  <r>
    <x v="15"/>
    <s v="17"/>
    <x v="15"/>
    <x v="328"/>
    <s v="1736"/>
    <s v="Snåsa"/>
    <s v="2"/>
    <s v="Kvinner"/>
    <x v="2"/>
    <x v="2"/>
    <x v="5"/>
    <x v="12"/>
  </r>
  <r>
    <x v="15"/>
    <s v="17"/>
    <x v="15"/>
    <x v="328"/>
    <s v="1736"/>
    <s v="Snåsa"/>
    <s v="2"/>
    <s v="Kvinner"/>
    <x v="3"/>
    <x v="3"/>
    <x v="5"/>
    <x v="36"/>
  </r>
  <r>
    <x v="15"/>
    <s v="17"/>
    <x v="15"/>
    <x v="328"/>
    <s v="1736"/>
    <s v="Snåsa"/>
    <s v="2"/>
    <s v="Kvinner"/>
    <x v="4"/>
    <x v="4"/>
    <x v="5"/>
    <x v="12"/>
  </r>
  <r>
    <x v="15"/>
    <s v="17"/>
    <x v="15"/>
    <x v="328"/>
    <s v="1736"/>
    <s v="Snåsa"/>
    <s v="2"/>
    <s v="Kvinner"/>
    <x v="5"/>
    <x v="5"/>
    <x v="5"/>
    <x v="1"/>
  </r>
  <r>
    <x v="15"/>
    <s v="17"/>
    <x v="15"/>
    <x v="328"/>
    <s v="1736"/>
    <s v="Snåsa"/>
    <s v="1"/>
    <s v="Menn"/>
    <x v="0"/>
    <x v="0"/>
    <x v="5"/>
    <x v="4"/>
  </r>
  <r>
    <x v="15"/>
    <s v="17"/>
    <x v="15"/>
    <x v="328"/>
    <s v="1736"/>
    <s v="Snåsa"/>
    <s v="1"/>
    <s v="Menn"/>
    <x v="1"/>
    <x v="1"/>
    <x v="5"/>
    <x v="14"/>
  </r>
  <r>
    <x v="15"/>
    <s v="17"/>
    <x v="15"/>
    <x v="328"/>
    <s v="1736"/>
    <s v="Snåsa"/>
    <s v="1"/>
    <s v="Menn"/>
    <x v="2"/>
    <x v="2"/>
    <x v="5"/>
    <x v="46"/>
  </r>
  <r>
    <x v="15"/>
    <s v="17"/>
    <x v="15"/>
    <x v="328"/>
    <s v="1736"/>
    <s v="Snåsa"/>
    <s v="1"/>
    <s v="Menn"/>
    <x v="3"/>
    <x v="3"/>
    <x v="5"/>
    <x v="29"/>
  </r>
  <r>
    <x v="15"/>
    <s v="17"/>
    <x v="15"/>
    <x v="328"/>
    <s v="1736"/>
    <s v="Snåsa"/>
    <s v="1"/>
    <s v="Menn"/>
    <x v="4"/>
    <x v="4"/>
    <x v="5"/>
    <x v="31"/>
  </r>
  <r>
    <x v="15"/>
    <s v="17"/>
    <x v="15"/>
    <x v="328"/>
    <s v="1736"/>
    <s v="Snåsa"/>
    <s v="1"/>
    <s v="Menn"/>
    <x v="5"/>
    <x v="5"/>
    <x v="5"/>
    <x v="24"/>
  </r>
  <r>
    <x v="15"/>
    <s v="17"/>
    <x v="15"/>
    <x v="328"/>
    <s v="1736"/>
    <s v="Snåsa"/>
    <s v="2"/>
    <s v="Kvinner"/>
    <x v="0"/>
    <x v="0"/>
    <x v="6"/>
    <x v="6"/>
  </r>
  <r>
    <x v="15"/>
    <s v="17"/>
    <x v="15"/>
    <x v="328"/>
    <s v="1736"/>
    <s v="Snåsa"/>
    <s v="2"/>
    <s v="Kvinner"/>
    <x v="1"/>
    <x v="1"/>
    <x v="6"/>
    <x v="12"/>
  </r>
  <r>
    <x v="15"/>
    <s v="17"/>
    <x v="15"/>
    <x v="328"/>
    <s v="1736"/>
    <s v="Snåsa"/>
    <s v="2"/>
    <s v="Kvinner"/>
    <x v="2"/>
    <x v="2"/>
    <x v="6"/>
    <x v="19"/>
  </r>
  <r>
    <x v="15"/>
    <s v="17"/>
    <x v="15"/>
    <x v="328"/>
    <s v="1736"/>
    <s v="Snåsa"/>
    <s v="2"/>
    <s v="Kvinner"/>
    <x v="3"/>
    <x v="3"/>
    <x v="6"/>
    <x v="13"/>
  </r>
  <r>
    <x v="15"/>
    <s v="17"/>
    <x v="15"/>
    <x v="328"/>
    <s v="1736"/>
    <s v="Snåsa"/>
    <s v="2"/>
    <s v="Kvinner"/>
    <x v="4"/>
    <x v="4"/>
    <x v="6"/>
    <x v="6"/>
  </r>
  <r>
    <x v="15"/>
    <s v="17"/>
    <x v="15"/>
    <x v="328"/>
    <s v="1736"/>
    <s v="Snåsa"/>
    <s v="2"/>
    <s v="Kvinner"/>
    <x v="5"/>
    <x v="5"/>
    <x v="6"/>
    <x v="0"/>
  </r>
  <r>
    <x v="15"/>
    <s v="17"/>
    <x v="15"/>
    <x v="328"/>
    <s v="1736"/>
    <s v="Snåsa"/>
    <s v="1"/>
    <s v="Menn"/>
    <x v="0"/>
    <x v="0"/>
    <x v="6"/>
    <x v="20"/>
  </r>
  <r>
    <x v="15"/>
    <s v="17"/>
    <x v="15"/>
    <x v="328"/>
    <s v="1736"/>
    <s v="Snåsa"/>
    <s v="1"/>
    <s v="Menn"/>
    <x v="1"/>
    <x v="1"/>
    <x v="6"/>
    <x v="21"/>
  </r>
  <r>
    <x v="15"/>
    <s v="17"/>
    <x v="15"/>
    <x v="328"/>
    <s v="1736"/>
    <s v="Snåsa"/>
    <s v="1"/>
    <s v="Menn"/>
    <x v="2"/>
    <x v="2"/>
    <x v="6"/>
    <x v="32"/>
  </r>
  <r>
    <x v="15"/>
    <s v="17"/>
    <x v="15"/>
    <x v="328"/>
    <s v="1736"/>
    <s v="Snåsa"/>
    <s v="1"/>
    <s v="Menn"/>
    <x v="3"/>
    <x v="3"/>
    <x v="6"/>
    <x v="61"/>
  </r>
  <r>
    <x v="15"/>
    <s v="17"/>
    <x v="15"/>
    <x v="328"/>
    <s v="1736"/>
    <s v="Snåsa"/>
    <s v="1"/>
    <s v="Menn"/>
    <x v="4"/>
    <x v="4"/>
    <x v="6"/>
    <x v="50"/>
  </r>
  <r>
    <x v="15"/>
    <s v="17"/>
    <x v="15"/>
    <x v="328"/>
    <s v="1736"/>
    <s v="Snåsa"/>
    <s v="1"/>
    <s v="Menn"/>
    <x v="5"/>
    <x v="5"/>
    <x v="6"/>
    <x v="56"/>
  </r>
  <r>
    <x v="15"/>
    <s v="17"/>
    <x v="15"/>
    <x v="328"/>
    <s v="1736"/>
    <s v="Snåsa"/>
    <s v="2"/>
    <s v="Kvinner"/>
    <x v="0"/>
    <x v="0"/>
    <x v="7"/>
    <x v="23"/>
  </r>
  <r>
    <x v="15"/>
    <s v="17"/>
    <x v="15"/>
    <x v="328"/>
    <s v="1736"/>
    <s v="Snåsa"/>
    <s v="2"/>
    <s v="Kvinner"/>
    <x v="1"/>
    <x v="1"/>
    <x v="7"/>
    <x v="7"/>
  </r>
  <r>
    <x v="15"/>
    <s v="17"/>
    <x v="15"/>
    <x v="328"/>
    <s v="1736"/>
    <s v="Snåsa"/>
    <s v="2"/>
    <s v="Kvinner"/>
    <x v="2"/>
    <x v="2"/>
    <x v="7"/>
    <x v="0"/>
  </r>
  <r>
    <x v="15"/>
    <s v="17"/>
    <x v="15"/>
    <x v="328"/>
    <s v="1736"/>
    <s v="Snåsa"/>
    <s v="2"/>
    <s v="Kvinner"/>
    <x v="3"/>
    <x v="3"/>
    <x v="7"/>
    <x v="21"/>
  </r>
  <r>
    <x v="15"/>
    <s v="17"/>
    <x v="15"/>
    <x v="328"/>
    <s v="1736"/>
    <s v="Snåsa"/>
    <s v="2"/>
    <s v="Kvinner"/>
    <x v="4"/>
    <x v="4"/>
    <x v="7"/>
    <x v="12"/>
  </r>
  <r>
    <x v="15"/>
    <s v="17"/>
    <x v="15"/>
    <x v="328"/>
    <s v="1736"/>
    <s v="Snåsa"/>
    <s v="2"/>
    <s v="Kvinner"/>
    <x v="5"/>
    <x v="5"/>
    <x v="7"/>
    <x v="39"/>
  </r>
  <r>
    <x v="15"/>
    <s v="17"/>
    <x v="15"/>
    <x v="328"/>
    <s v="1736"/>
    <s v="Snåsa"/>
    <s v="1"/>
    <s v="Menn"/>
    <x v="0"/>
    <x v="0"/>
    <x v="7"/>
    <x v="20"/>
  </r>
  <r>
    <x v="15"/>
    <s v="17"/>
    <x v="15"/>
    <x v="328"/>
    <s v="1736"/>
    <s v="Snåsa"/>
    <s v="1"/>
    <s v="Menn"/>
    <x v="1"/>
    <x v="1"/>
    <x v="7"/>
    <x v="15"/>
  </r>
  <r>
    <x v="15"/>
    <s v="17"/>
    <x v="15"/>
    <x v="328"/>
    <s v="1736"/>
    <s v="Snåsa"/>
    <s v="1"/>
    <s v="Menn"/>
    <x v="2"/>
    <x v="2"/>
    <x v="7"/>
    <x v="2"/>
  </r>
  <r>
    <x v="15"/>
    <s v="17"/>
    <x v="15"/>
    <x v="328"/>
    <s v="1736"/>
    <s v="Snåsa"/>
    <s v="1"/>
    <s v="Menn"/>
    <x v="3"/>
    <x v="3"/>
    <x v="7"/>
    <x v="50"/>
  </r>
  <r>
    <x v="15"/>
    <s v="17"/>
    <x v="15"/>
    <x v="328"/>
    <s v="1736"/>
    <s v="Snåsa"/>
    <s v="1"/>
    <s v="Menn"/>
    <x v="4"/>
    <x v="4"/>
    <x v="7"/>
    <x v="50"/>
  </r>
  <r>
    <x v="15"/>
    <s v="17"/>
    <x v="15"/>
    <x v="328"/>
    <s v="1736"/>
    <s v="Snåsa"/>
    <s v="1"/>
    <s v="Menn"/>
    <x v="5"/>
    <x v="5"/>
    <x v="7"/>
    <x v="24"/>
  </r>
  <r>
    <x v="15"/>
    <s v="17"/>
    <x v="15"/>
    <x v="329"/>
    <s v="1738"/>
    <s v="Lierne"/>
    <s v="2"/>
    <s v="Kvinner"/>
    <x v="0"/>
    <x v="0"/>
    <x v="0"/>
    <x v="0"/>
  </r>
  <r>
    <x v="15"/>
    <s v="17"/>
    <x v="15"/>
    <x v="329"/>
    <s v="1738"/>
    <s v="Lierne"/>
    <s v="2"/>
    <s v="Kvinner"/>
    <x v="1"/>
    <x v="1"/>
    <x v="0"/>
    <x v="39"/>
  </r>
  <r>
    <x v="15"/>
    <s v="17"/>
    <x v="15"/>
    <x v="329"/>
    <s v="1738"/>
    <s v="Lierne"/>
    <s v="2"/>
    <s v="Kvinner"/>
    <x v="2"/>
    <x v="2"/>
    <x v="0"/>
    <x v="1"/>
  </r>
  <r>
    <x v="15"/>
    <s v="17"/>
    <x v="15"/>
    <x v="329"/>
    <s v="1738"/>
    <s v="Lierne"/>
    <s v="2"/>
    <s v="Kvinner"/>
    <x v="3"/>
    <x v="3"/>
    <x v="0"/>
    <x v="5"/>
  </r>
  <r>
    <x v="15"/>
    <s v="17"/>
    <x v="15"/>
    <x v="329"/>
    <s v="1738"/>
    <s v="Lierne"/>
    <s v="2"/>
    <s v="Kvinner"/>
    <x v="4"/>
    <x v="4"/>
    <x v="0"/>
    <x v="5"/>
  </r>
  <r>
    <x v="15"/>
    <s v="17"/>
    <x v="15"/>
    <x v="329"/>
    <s v="1738"/>
    <s v="Lierne"/>
    <s v="2"/>
    <s v="Kvinner"/>
    <x v="5"/>
    <x v="5"/>
    <x v="0"/>
    <x v="1"/>
  </r>
  <r>
    <x v="15"/>
    <s v="17"/>
    <x v="15"/>
    <x v="329"/>
    <s v="1738"/>
    <s v="Lierne"/>
    <s v="1"/>
    <s v="Menn"/>
    <x v="0"/>
    <x v="0"/>
    <x v="0"/>
    <x v="36"/>
  </r>
  <r>
    <x v="15"/>
    <s v="17"/>
    <x v="15"/>
    <x v="329"/>
    <s v="1738"/>
    <s v="Lierne"/>
    <s v="1"/>
    <s v="Menn"/>
    <x v="1"/>
    <x v="1"/>
    <x v="0"/>
    <x v="7"/>
  </r>
  <r>
    <x v="15"/>
    <s v="17"/>
    <x v="15"/>
    <x v="329"/>
    <s v="1738"/>
    <s v="Lierne"/>
    <s v="1"/>
    <s v="Menn"/>
    <x v="2"/>
    <x v="2"/>
    <x v="0"/>
    <x v="24"/>
  </r>
  <r>
    <x v="15"/>
    <s v="17"/>
    <x v="15"/>
    <x v="329"/>
    <s v="1738"/>
    <s v="Lierne"/>
    <s v="1"/>
    <s v="Menn"/>
    <x v="3"/>
    <x v="3"/>
    <x v="0"/>
    <x v="35"/>
  </r>
  <r>
    <x v="15"/>
    <s v="17"/>
    <x v="15"/>
    <x v="329"/>
    <s v="1738"/>
    <s v="Lierne"/>
    <s v="1"/>
    <s v="Menn"/>
    <x v="4"/>
    <x v="4"/>
    <x v="0"/>
    <x v="33"/>
  </r>
  <r>
    <x v="15"/>
    <s v="17"/>
    <x v="15"/>
    <x v="329"/>
    <s v="1738"/>
    <s v="Lierne"/>
    <s v="1"/>
    <s v="Menn"/>
    <x v="5"/>
    <x v="5"/>
    <x v="0"/>
    <x v="15"/>
  </r>
  <r>
    <x v="15"/>
    <s v="17"/>
    <x v="15"/>
    <x v="329"/>
    <s v="1738"/>
    <s v="Lierne"/>
    <s v="2"/>
    <s v="Kvinner"/>
    <x v="0"/>
    <x v="0"/>
    <x v="1"/>
    <x v="0"/>
  </r>
  <r>
    <x v="15"/>
    <s v="17"/>
    <x v="15"/>
    <x v="329"/>
    <s v="1738"/>
    <s v="Lierne"/>
    <s v="2"/>
    <s v="Kvinner"/>
    <x v="1"/>
    <x v="1"/>
    <x v="1"/>
    <x v="39"/>
  </r>
  <r>
    <x v="15"/>
    <s v="17"/>
    <x v="15"/>
    <x v="329"/>
    <s v="1738"/>
    <s v="Lierne"/>
    <s v="2"/>
    <s v="Kvinner"/>
    <x v="2"/>
    <x v="2"/>
    <x v="1"/>
    <x v="5"/>
  </r>
  <r>
    <x v="15"/>
    <s v="17"/>
    <x v="15"/>
    <x v="329"/>
    <s v="1738"/>
    <s v="Lierne"/>
    <s v="2"/>
    <s v="Kvinner"/>
    <x v="3"/>
    <x v="3"/>
    <x v="1"/>
    <x v="12"/>
  </r>
  <r>
    <x v="15"/>
    <s v="17"/>
    <x v="15"/>
    <x v="329"/>
    <s v="1738"/>
    <s v="Lierne"/>
    <s v="2"/>
    <s v="Kvinner"/>
    <x v="4"/>
    <x v="4"/>
    <x v="1"/>
    <x v="6"/>
  </r>
  <r>
    <x v="15"/>
    <s v="17"/>
    <x v="15"/>
    <x v="329"/>
    <s v="1738"/>
    <s v="Lierne"/>
    <s v="2"/>
    <s v="Kvinner"/>
    <x v="5"/>
    <x v="5"/>
    <x v="1"/>
    <x v="19"/>
  </r>
  <r>
    <x v="15"/>
    <s v="17"/>
    <x v="15"/>
    <x v="329"/>
    <s v="1738"/>
    <s v="Lierne"/>
    <s v="1"/>
    <s v="Menn"/>
    <x v="0"/>
    <x v="0"/>
    <x v="1"/>
    <x v="5"/>
  </r>
  <r>
    <x v="15"/>
    <s v="17"/>
    <x v="15"/>
    <x v="329"/>
    <s v="1738"/>
    <s v="Lierne"/>
    <s v="1"/>
    <s v="Menn"/>
    <x v="1"/>
    <x v="1"/>
    <x v="1"/>
    <x v="5"/>
  </r>
  <r>
    <x v="15"/>
    <s v="17"/>
    <x v="15"/>
    <x v="329"/>
    <s v="1738"/>
    <s v="Lierne"/>
    <s v="1"/>
    <s v="Menn"/>
    <x v="2"/>
    <x v="2"/>
    <x v="1"/>
    <x v="3"/>
  </r>
  <r>
    <x v="15"/>
    <s v="17"/>
    <x v="15"/>
    <x v="329"/>
    <s v="1738"/>
    <s v="Lierne"/>
    <s v="1"/>
    <s v="Menn"/>
    <x v="3"/>
    <x v="3"/>
    <x v="1"/>
    <x v="72"/>
  </r>
  <r>
    <x v="15"/>
    <s v="17"/>
    <x v="15"/>
    <x v="329"/>
    <s v="1738"/>
    <s v="Lierne"/>
    <s v="1"/>
    <s v="Menn"/>
    <x v="4"/>
    <x v="4"/>
    <x v="1"/>
    <x v="62"/>
  </r>
  <r>
    <x v="15"/>
    <s v="17"/>
    <x v="15"/>
    <x v="329"/>
    <s v="1738"/>
    <s v="Lierne"/>
    <s v="1"/>
    <s v="Menn"/>
    <x v="5"/>
    <x v="5"/>
    <x v="1"/>
    <x v="13"/>
  </r>
  <r>
    <x v="15"/>
    <s v="17"/>
    <x v="15"/>
    <x v="329"/>
    <s v="1738"/>
    <s v="Lierne"/>
    <s v="2"/>
    <s v="Kvinner"/>
    <x v="0"/>
    <x v="0"/>
    <x v="2"/>
    <x v="1"/>
  </r>
  <r>
    <x v="15"/>
    <s v="17"/>
    <x v="15"/>
    <x v="329"/>
    <s v="1738"/>
    <s v="Lierne"/>
    <s v="2"/>
    <s v="Kvinner"/>
    <x v="1"/>
    <x v="1"/>
    <x v="2"/>
    <x v="23"/>
  </r>
  <r>
    <x v="15"/>
    <s v="17"/>
    <x v="15"/>
    <x v="329"/>
    <s v="1738"/>
    <s v="Lierne"/>
    <s v="2"/>
    <s v="Kvinner"/>
    <x v="2"/>
    <x v="2"/>
    <x v="2"/>
    <x v="12"/>
  </r>
  <r>
    <x v="15"/>
    <s v="17"/>
    <x v="15"/>
    <x v="329"/>
    <s v="1738"/>
    <s v="Lierne"/>
    <s v="2"/>
    <s v="Kvinner"/>
    <x v="3"/>
    <x v="3"/>
    <x v="2"/>
    <x v="12"/>
  </r>
  <r>
    <x v="15"/>
    <s v="17"/>
    <x v="15"/>
    <x v="329"/>
    <s v="1738"/>
    <s v="Lierne"/>
    <s v="2"/>
    <s v="Kvinner"/>
    <x v="4"/>
    <x v="4"/>
    <x v="2"/>
    <x v="7"/>
  </r>
  <r>
    <x v="15"/>
    <s v="17"/>
    <x v="15"/>
    <x v="329"/>
    <s v="1738"/>
    <s v="Lierne"/>
    <s v="2"/>
    <s v="Kvinner"/>
    <x v="5"/>
    <x v="5"/>
    <x v="2"/>
    <x v="1"/>
  </r>
  <r>
    <x v="15"/>
    <s v="17"/>
    <x v="15"/>
    <x v="329"/>
    <s v="1738"/>
    <s v="Lierne"/>
    <s v="1"/>
    <s v="Menn"/>
    <x v="0"/>
    <x v="0"/>
    <x v="2"/>
    <x v="1"/>
  </r>
  <r>
    <x v="15"/>
    <s v="17"/>
    <x v="15"/>
    <x v="329"/>
    <s v="1738"/>
    <s v="Lierne"/>
    <s v="1"/>
    <s v="Menn"/>
    <x v="1"/>
    <x v="1"/>
    <x v="2"/>
    <x v="6"/>
  </r>
  <r>
    <x v="15"/>
    <s v="17"/>
    <x v="15"/>
    <x v="329"/>
    <s v="1738"/>
    <s v="Lierne"/>
    <s v="1"/>
    <s v="Menn"/>
    <x v="2"/>
    <x v="2"/>
    <x v="2"/>
    <x v="56"/>
  </r>
  <r>
    <x v="15"/>
    <s v="17"/>
    <x v="15"/>
    <x v="329"/>
    <s v="1738"/>
    <s v="Lierne"/>
    <s v="1"/>
    <s v="Menn"/>
    <x v="3"/>
    <x v="3"/>
    <x v="2"/>
    <x v="50"/>
  </r>
  <r>
    <x v="15"/>
    <s v="17"/>
    <x v="15"/>
    <x v="329"/>
    <s v="1738"/>
    <s v="Lierne"/>
    <s v="1"/>
    <s v="Menn"/>
    <x v="4"/>
    <x v="4"/>
    <x v="2"/>
    <x v="34"/>
  </r>
  <r>
    <x v="15"/>
    <s v="17"/>
    <x v="15"/>
    <x v="329"/>
    <s v="1738"/>
    <s v="Lierne"/>
    <s v="1"/>
    <s v="Menn"/>
    <x v="5"/>
    <x v="5"/>
    <x v="2"/>
    <x v="13"/>
  </r>
  <r>
    <x v="15"/>
    <s v="17"/>
    <x v="15"/>
    <x v="329"/>
    <s v="1738"/>
    <s v="Lierne"/>
    <s v="2"/>
    <s v="Kvinner"/>
    <x v="0"/>
    <x v="0"/>
    <x v="3"/>
    <x v="23"/>
  </r>
  <r>
    <x v="15"/>
    <s v="17"/>
    <x v="15"/>
    <x v="329"/>
    <s v="1738"/>
    <s v="Lierne"/>
    <s v="2"/>
    <s v="Kvinner"/>
    <x v="1"/>
    <x v="1"/>
    <x v="3"/>
    <x v="39"/>
  </r>
  <r>
    <x v="15"/>
    <s v="17"/>
    <x v="15"/>
    <x v="329"/>
    <s v="1738"/>
    <s v="Lierne"/>
    <s v="2"/>
    <s v="Kvinner"/>
    <x v="2"/>
    <x v="2"/>
    <x v="3"/>
    <x v="5"/>
  </r>
  <r>
    <x v="15"/>
    <s v="17"/>
    <x v="15"/>
    <x v="329"/>
    <s v="1738"/>
    <s v="Lierne"/>
    <s v="2"/>
    <s v="Kvinner"/>
    <x v="3"/>
    <x v="3"/>
    <x v="3"/>
    <x v="19"/>
  </r>
  <r>
    <x v="15"/>
    <s v="17"/>
    <x v="15"/>
    <x v="329"/>
    <s v="1738"/>
    <s v="Lierne"/>
    <s v="2"/>
    <s v="Kvinner"/>
    <x v="4"/>
    <x v="4"/>
    <x v="3"/>
    <x v="12"/>
  </r>
  <r>
    <x v="15"/>
    <s v="17"/>
    <x v="15"/>
    <x v="329"/>
    <s v="1738"/>
    <s v="Lierne"/>
    <s v="2"/>
    <s v="Kvinner"/>
    <x v="5"/>
    <x v="5"/>
    <x v="3"/>
    <x v="39"/>
  </r>
  <r>
    <x v="15"/>
    <s v="17"/>
    <x v="15"/>
    <x v="329"/>
    <s v="1738"/>
    <s v="Lierne"/>
    <s v="1"/>
    <s v="Menn"/>
    <x v="0"/>
    <x v="0"/>
    <x v="3"/>
    <x v="19"/>
  </r>
  <r>
    <x v="15"/>
    <s v="17"/>
    <x v="15"/>
    <x v="329"/>
    <s v="1738"/>
    <s v="Lierne"/>
    <s v="1"/>
    <s v="Menn"/>
    <x v="1"/>
    <x v="1"/>
    <x v="3"/>
    <x v="15"/>
  </r>
  <r>
    <x v="15"/>
    <s v="17"/>
    <x v="15"/>
    <x v="329"/>
    <s v="1738"/>
    <s v="Lierne"/>
    <s v="1"/>
    <s v="Menn"/>
    <x v="2"/>
    <x v="2"/>
    <x v="3"/>
    <x v="14"/>
  </r>
  <r>
    <x v="15"/>
    <s v="17"/>
    <x v="15"/>
    <x v="329"/>
    <s v="1738"/>
    <s v="Lierne"/>
    <s v="1"/>
    <s v="Menn"/>
    <x v="3"/>
    <x v="3"/>
    <x v="3"/>
    <x v="16"/>
  </r>
  <r>
    <x v="15"/>
    <s v="17"/>
    <x v="15"/>
    <x v="329"/>
    <s v="1738"/>
    <s v="Lierne"/>
    <s v="1"/>
    <s v="Menn"/>
    <x v="4"/>
    <x v="4"/>
    <x v="3"/>
    <x v="16"/>
  </r>
  <r>
    <x v="15"/>
    <s v="17"/>
    <x v="15"/>
    <x v="329"/>
    <s v="1738"/>
    <s v="Lierne"/>
    <s v="1"/>
    <s v="Menn"/>
    <x v="5"/>
    <x v="5"/>
    <x v="3"/>
    <x v="5"/>
  </r>
  <r>
    <x v="15"/>
    <s v="17"/>
    <x v="15"/>
    <x v="329"/>
    <s v="1738"/>
    <s v="Lierne"/>
    <s v="2"/>
    <s v="Kvinner"/>
    <x v="0"/>
    <x v="0"/>
    <x v="4"/>
    <x v="23"/>
  </r>
  <r>
    <x v="15"/>
    <s v="17"/>
    <x v="15"/>
    <x v="329"/>
    <s v="1738"/>
    <s v="Lierne"/>
    <s v="2"/>
    <s v="Kvinner"/>
    <x v="1"/>
    <x v="1"/>
    <x v="4"/>
    <x v="39"/>
  </r>
  <r>
    <x v="15"/>
    <s v="17"/>
    <x v="15"/>
    <x v="329"/>
    <s v="1738"/>
    <s v="Lierne"/>
    <s v="2"/>
    <s v="Kvinner"/>
    <x v="2"/>
    <x v="2"/>
    <x v="4"/>
    <x v="12"/>
  </r>
  <r>
    <x v="15"/>
    <s v="17"/>
    <x v="15"/>
    <x v="329"/>
    <s v="1738"/>
    <s v="Lierne"/>
    <s v="2"/>
    <s v="Kvinner"/>
    <x v="3"/>
    <x v="3"/>
    <x v="4"/>
    <x v="23"/>
  </r>
  <r>
    <x v="15"/>
    <s v="17"/>
    <x v="15"/>
    <x v="329"/>
    <s v="1738"/>
    <s v="Lierne"/>
    <s v="2"/>
    <s v="Kvinner"/>
    <x v="4"/>
    <x v="4"/>
    <x v="4"/>
    <x v="12"/>
  </r>
  <r>
    <x v="15"/>
    <s v="17"/>
    <x v="15"/>
    <x v="329"/>
    <s v="1738"/>
    <s v="Lierne"/>
    <s v="2"/>
    <s v="Kvinner"/>
    <x v="5"/>
    <x v="5"/>
    <x v="4"/>
    <x v="1"/>
  </r>
  <r>
    <x v="15"/>
    <s v="17"/>
    <x v="15"/>
    <x v="329"/>
    <s v="1738"/>
    <s v="Lierne"/>
    <s v="1"/>
    <s v="Menn"/>
    <x v="0"/>
    <x v="0"/>
    <x v="4"/>
    <x v="1"/>
  </r>
  <r>
    <x v="15"/>
    <s v="17"/>
    <x v="15"/>
    <x v="329"/>
    <s v="1738"/>
    <s v="Lierne"/>
    <s v="1"/>
    <s v="Menn"/>
    <x v="1"/>
    <x v="1"/>
    <x v="4"/>
    <x v="13"/>
  </r>
  <r>
    <x v="15"/>
    <s v="17"/>
    <x v="15"/>
    <x v="329"/>
    <s v="1738"/>
    <s v="Lierne"/>
    <s v="1"/>
    <s v="Menn"/>
    <x v="2"/>
    <x v="2"/>
    <x v="4"/>
    <x v="21"/>
  </r>
  <r>
    <x v="15"/>
    <s v="17"/>
    <x v="15"/>
    <x v="329"/>
    <s v="1738"/>
    <s v="Lierne"/>
    <s v="1"/>
    <s v="Menn"/>
    <x v="3"/>
    <x v="3"/>
    <x v="4"/>
    <x v="27"/>
  </r>
  <r>
    <x v="15"/>
    <s v="17"/>
    <x v="15"/>
    <x v="329"/>
    <s v="1738"/>
    <s v="Lierne"/>
    <s v="1"/>
    <s v="Menn"/>
    <x v="4"/>
    <x v="4"/>
    <x v="4"/>
    <x v="38"/>
  </r>
  <r>
    <x v="15"/>
    <s v="17"/>
    <x v="15"/>
    <x v="329"/>
    <s v="1738"/>
    <s v="Lierne"/>
    <s v="1"/>
    <s v="Menn"/>
    <x v="5"/>
    <x v="5"/>
    <x v="4"/>
    <x v="2"/>
  </r>
  <r>
    <x v="15"/>
    <s v="17"/>
    <x v="15"/>
    <x v="329"/>
    <s v="1738"/>
    <s v="Lierne"/>
    <s v="2"/>
    <s v="Kvinner"/>
    <x v="0"/>
    <x v="0"/>
    <x v="5"/>
    <x v="0"/>
  </r>
  <r>
    <x v="15"/>
    <s v="17"/>
    <x v="15"/>
    <x v="329"/>
    <s v="1738"/>
    <s v="Lierne"/>
    <s v="2"/>
    <s v="Kvinner"/>
    <x v="1"/>
    <x v="1"/>
    <x v="5"/>
    <x v="0"/>
  </r>
  <r>
    <x v="15"/>
    <s v="17"/>
    <x v="15"/>
    <x v="329"/>
    <s v="1738"/>
    <s v="Lierne"/>
    <s v="2"/>
    <s v="Kvinner"/>
    <x v="2"/>
    <x v="2"/>
    <x v="5"/>
    <x v="12"/>
  </r>
  <r>
    <x v="15"/>
    <s v="17"/>
    <x v="15"/>
    <x v="329"/>
    <s v="1738"/>
    <s v="Lierne"/>
    <s v="2"/>
    <s v="Kvinner"/>
    <x v="3"/>
    <x v="3"/>
    <x v="5"/>
    <x v="0"/>
  </r>
  <r>
    <x v="15"/>
    <s v="17"/>
    <x v="15"/>
    <x v="329"/>
    <s v="1738"/>
    <s v="Lierne"/>
    <s v="2"/>
    <s v="Kvinner"/>
    <x v="4"/>
    <x v="4"/>
    <x v="5"/>
    <x v="19"/>
  </r>
  <r>
    <x v="15"/>
    <s v="17"/>
    <x v="15"/>
    <x v="329"/>
    <s v="1738"/>
    <s v="Lierne"/>
    <s v="2"/>
    <s v="Kvinner"/>
    <x v="5"/>
    <x v="5"/>
    <x v="5"/>
    <x v="0"/>
  </r>
  <r>
    <x v="15"/>
    <s v="17"/>
    <x v="15"/>
    <x v="329"/>
    <s v="1738"/>
    <s v="Lierne"/>
    <s v="1"/>
    <s v="Menn"/>
    <x v="0"/>
    <x v="0"/>
    <x v="5"/>
    <x v="0"/>
  </r>
  <r>
    <x v="15"/>
    <s v="17"/>
    <x v="15"/>
    <x v="329"/>
    <s v="1738"/>
    <s v="Lierne"/>
    <s v="1"/>
    <s v="Menn"/>
    <x v="1"/>
    <x v="1"/>
    <x v="5"/>
    <x v="5"/>
  </r>
  <r>
    <x v="15"/>
    <s v="17"/>
    <x v="15"/>
    <x v="329"/>
    <s v="1738"/>
    <s v="Lierne"/>
    <s v="1"/>
    <s v="Menn"/>
    <x v="2"/>
    <x v="2"/>
    <x v="5"/>
    <x v="14"/>
  </r>
  <r>
    <x v="15"/>
    <s v="17"/>
    <x v="15"/>
    <x v="329"/>
    <s v="1738"/>
    <s v="Lierne"/>
    <s v="1"/>
    <s v="Menn"/>
    <x v="3"/>
    <x v="3"/>
    <x v="5"/>
    <x v="45"/>
  </r>
  <r>
    <x v="15"/>
    <s v="17"/>
    <x v="15"/>
    <x v="329"/>
    <s v="1738"/>
    <s v="Lierne"/>
    <s v="1"/>
    <s v="Menn"/>
    <x v="4"/>
    <x v="4"/>
    <x v="5"/>
    <x v="16"/>
  </r>
  <r>
    <x v="15"/>
    <s v="17"/>
    <x v="15"/>
    <x v="329"/>
    <s v="1738"/>
    <s v="Lierne"/>
    <s v="1"/>
    <s v="Menn"/>
    <x v="5"/>
    <x v="5"/>
    <x v="5"/>
    <x v="2"/>
  </r>
  <r>
    <x v="15"/>
    <s v="17"/>
    <x v="15"/>
    <x v="329"/>
    <s v="1738"/>
    <s v="Lierne"/>
    <s v="2"/>
    <s v="Kvinner"/>
    <x v="0"/>
    <x v="0"/>
    <x v="6"/>
    <x v="23"/>
  </r>
  <r>
    <x v="15"/>
    <s v="17"/>
    <x v="15"/>
    <x v="329"/>
    <s v="1738"/>
    <s v="Lierne"/>
    <s v="2"/>
    <s v="Kvinner"/>
    <x v="1"/>
    <x v="1"/>
    <x v="6"/>
    <x v="23"/>
  </r>
  <r>
    <x v="15"/>
    <s v="17"/>
    <x v="15"/>
    <x v="329"/>
    <s v="1738"/>
    <s v="Lierne"/>
    <s v="2"/>
    <s v="Kvinner"/>
    <x v="2"/>
    <x v="2"/>
    <x v="6"/>
    <x v="5"/>
  </r>
  <r>
    <x v="15"/>
    <s v="17"/>
    <x v="15"/>
    <x v="329"/>
    <s v="1738"/>
    <s v="Lierne"/>
    <s v="2"/>
    <s v="Kvinner"/>
    <x v="3"/>
    <x v="3"/>
    <x v="6"/>
    <x v="0"/>
  </r>
  <r>
    <x v="15"/>
    <s v="17"/>
    <x v="15"/>
    <x v="329"/>
    <s v="1738"/>
    <s v="Lierne"/>
    <s v="2"/>
    <s v="Kvinner"/>
    <x v="4"/>
    <x v="4"/>
    <x v="6"/>
    <x v="12"/>
  </r>
  <r>
    <x v="15"/>
    <s v="17"/>
    <x v="15"/>
    <x v="329"/>
    <s v="1738"/>
    <s v="Lierne"/>
    <s v="2"/>
    <s v="Kvinner"/>
    <x v="5"/>
    <x v="5"/>
    <x v="6"/>
    <x v="23"/>
  </r>
  <r>
    <x v="15"/>
    <s v="17"/>
    <x v="15"/>
    <x v="329"/>
    <s v="1738"/>
    <s v="Lierne"/>
    <s v="1"/>
    <s v="Menn"/>
    <x v="0"/>
    <x v="0"/>
    <x v="6"/>
    <x v="12"/>
  </r>
  <r>
    <x v="15"/>
    <s v="17"/>
    <x v="15"/>
    <x v="329"/>
    <s v="1738"/>
    <s v="Lierne"/>
    <s v="1"/>
    <s v="Menn"/>
    <x v="1"/>
    <x v="1"/>
    <x v="6"/>
    <x v="5"/>
  </r>
  <r>
    <x v="15"/>
    <s v="17"/>
    <x v="15"/>
    <x v="329"/>
    <s v="1738"/>
    <s v="Lierne"/>
    <s v="1"/>
    <s v="Menn"/>
    <x v="2"/>
    <x v="2"/>
    <x v="6"/>
    <x v="4"/>
  </r>
  <r>
    <x v="15"/>
    <s v="17"/>
    <x v="15"/>
    <x v="329"/>
    <s v="1738"/>
    <s v="Lierne"/>
    <s v="1"/>
    <s v="Menn"/>
    <x v="3"/>
    <x v="3"/>
    <x v="6"/>
    <x v="51"/>
  </r>
  <r>
    <x v="15"/>
    <s v="17"/>
    <x v="15"/>
    <x v="329"/>
    <s v="1738"/>
    <s v="Lierne"/>
    <s v="1"/>
    <s v="Menn"/>
    <x v="4"/>
    <x v="4"/>
    <x v="6"/>
    <x v="41"/>
  </r>
  <r>
    <x v="15"/>
    <s v="17"/>
    <x v="15"/>
    <x v="329"/>
    <s v="1738"/>
    <s v="Lierne"/>
    <s v="1"/>
    <s v="Menn"/>
    <x v="5"/>
    <x v="5"/>
    <x v="6"/>
    <x v="4"/>
  </r>
  <r>
    <x v="15"/>
    <s v="17"/>
    <x v="15"/>
    <x v="329"/>
    <s v="1738"/>
    <s v="Lierne"/>
    <s v="2"/>
    <s v="Kvinner"/>
    <x v="0"/>
    <x v="0"/>
    <x v="7"/>
    <x v="39"/>
  </r>
  <r>
    <x v="15"/>
    <s v="17"/>
    <x v="15"/>
    <x v="329"/>
    <s v="1738"/>
    <s v="Lierne"/>
    <s v="2"/>
    <s v="Kvinner"/>
    <x v="1"/>
    <x v="1"/>
    <x v="7"/>
    <x v="39"/>
  </r>
  <r>
    <x v="15"/>
    <s v="17"/>
    <x v="15"/>
    <x v="329"/>
    <s v="1738"/>
    <s v="Lierne"/>
    <s v="2"/>
    <s v="Kvinner"/>
    <x v="2"/>
    <x v="2"/>
    <x v="7"/>
    <x v="12"/>
  </r>
  <r>
    <x v="15"/>
    <s v="17"/>
    <x v="15"/>
    <x v="329"/>
    <s v="1738"/>
    <s v="Lierne"/>
    <s v="2"/>
    <s v="Kvinner"/>
    <x v="3"/>
    <x v="3"/>
    <x v="7"/>
    <x v="0"/>
  </r>
  <r>
    <x v="15"/>
    <s v="17"/>
    <x v="15"/>
    <x v="329"/>
    <s v="1738"/>
    <s v="Lierne"/>
    <s v="2"/>
    <s v="Kvinner"/>
    <x v="4"/>
    <x v="4"/>
    <x v="7"/>
    <x v="23"/>
  </r>
  <r>
    <x v="15"/>
    <s v="17"/>
    <x v="15"/>
    <x v="329"/>
    <s v="1738"/>
    <s v="Lierne"/>
    <s v="2"/>
    <s v="Kvinner"/>
    <x v="5"/>
    <x v="5"/>
    <x v="7"/>
    <x v="23"/>
  </r>
  <r>
    <x v="15"/>
    <s v="17"/>
    <x v="15"/>
    <x v="329"/>
    <s v="1738"/>
    <s v="Lierne"/>
    <s v="1"/>
    <s v="Menn"/>
    <x v="0"/>
    <x v="0"/>
    <x v="7"/>
    <x v="0"/>
  </r>
  <r>
    <x v="15"/>
    <s v="17"/>
    <x v="15"/>
    <x v="329"/>
    <s v="1738"/>
    <s v="Lierne"/>
    <s v="1"/>
    <s v="Menn"/>
    <x v="1"/>
    <x v="1"/>
    <x v="7"/>
    <x v="12"/>
  </r>
  <r>
    <x v="15"/>
    <s v="17"/>
    <x v="15"/>
    <x v="329"/>
    <s v="1738"/>
    <s v="Lierne"/>
    <s v="1"/>
    <s v="Menn"/>
    <x v="2"/>
    <x v="2"/>
    <x v="7"/>
    <x v="21"/>
  </r>
  <r>
    <x v="15"/>
    <s v="17"/>
    <x v="15"/>
    <x v="329"/>
    <s v="1738"/>
    <s v="Lierne"/>
    <s v="1"/>
    <s v="Menn"/>
    <x v="3"/>
    <x v="3"/>
    <x v="7"/>
    <x v="45"/>
  </r>
  <r>
    <x v="15"/>
    <s v="17"/>
    <x v="15"/>
    <x v="329"/>
    <s v="1738"/>
    <s v="Lierne"/>
    <s v="1"/>
    <s v="Menn"/>
    <x v="4"/>
    <x v="4"/>
    <x v="7"/>
    <x v="51"/>
  </r>
  <r>
    <x v="15"/>
    <s v="17"/>
    <x v="15"/>
    <x v="329"/>
    <s v="1738"/>
    <s v="Lierne"/>
    <s v="1"/>
    <s v="Menn"/>
    <x v="5"/>
    <x v="5"/>
    <x v="7"/>
    <x v="14"/>
  </r>
  <r>
    <x v="15"/>
    <s v="17"/>
    <x v="15"/>
    <x v="330"/>
    <s v="1739"/>
    <s v="Røyrvik"/>
    <s v="2"/>
    <s v="Kvinner"/>
    <x v="0"/>
    <x v="0"/>
    <x v="0"/>
    <x v="39"/>
  </r>
  <r>
    <x v="15"/>
    <s v="17"/>
    <x v="15"/>
    <x v="330"/>
    <s v="1739"/>
    <s v="Røyrvik"/>
    <s v="2"/>
    <s v="Kvinner"/>
    <x v="1"/>
    <x v="1"/>
    <x v="0"/>
    <x v="23"/>
  </r>
  <r>
    <x v="15"/>
    <s v="17"/>
    <x v="15"/>
    <x v="330"/>
    <s v="1739"/>
    <s v="Røyrvik"/>
    <s v="2"/>
    <s v="Kvinner"/>
    <x v="2"/>
    <x v="2"/>
    <x v="0"/>
    <x v="23"/>
  </r>
  <r>
    <x v="15"/>
    <s v="17"/>
    <x v="15"/>
    <x v="330"/>
    <s v="1739"/>
    <s v="Røyrvik"/>
    <s v="2"/>
    <s v="Kvinner"/>
    <x v="3"/>
    <x v="3"/>
    <x v="0"/>
    <x v="1"/>
  </r>
  <r>
    <x v="15"/>
    <s v="17"/>
    <x v="15"/>
    <x v="330"/>
    <s v="1739"/>
    <s v="Røyrvik"/>
    <s v="2"/>
    <s v="Kvinner"/>
    <x v="4"/>
    <x v="4"/>
    <x v="0"/>
    <x v="1"/>
  </r>
  <r>
    <x v="15"/>
    <s v="17"/>
    <x v="15"/>
    <x v="330"/>
    <s v="1739"/>
    <s v="Røyrvik"/>
    <s v="2"/>
    <s v="Kvinner"/>
    <x v="5"/>
    <x v="5"/>
    <x v="0"/>
    <x v="1"/>
  </r>
  <r>
    <x v="15"/>
    <s v="17"/>
    <x v="15"/>
    <x v="330"/>
    <s v="1739"/>
    <s v="Røyrvik"/>
    <s v="1"/>
    <s v="Menn"/>
    <x v="0"/>
    <x v="0"/>
    <x v="0"/>
    <x v="0"/>
  </r>
  <r>
    <x v="15"/>
    <s v="17"/>
    <x v="15"/>
    <x v="330"/>
    <s v="1739"/>
    <s v="Røyrvik"/>
    <s v="1"/>
    <s v="Menn"/>
    <x v="1"/>
    <x v="1"/>
    <x v="0"/>
    <x v="39"/>
  </r>
  <r>
    <x v="15"/>
    <s v="17"/>
    <x v="15"/>
    <x v="330"/>
    <s v="1739"/>
    <s v="Røyrvik"/>
    <s v="1"/>
    <s v="Menn"/>
    <x v="2"/>
    <x v="2"/>
    <x v="0"/>
    <x v="1"/>
  </r>
  <r>
    <x v="15"/>
    <s v="17"/>
    <x v="15"/>
    <x v="330"/>
    <s v="1739"/>
    <s v="Røyrvik"/>
    <s v="1"/>
    <s v="Menn"/>
    <x v="3"/>
    <x v="3"/>
    <x v="0"/>
    <x v="2"/>
  </r>
  <r>
    <x v="15"/>
    <s v="17"/>
    <x v="15"/>
    <x v="330"/>
    <s v="1739"/>
    <s v="Røyrvik"/>
    <s v="1"/>
    <s v="Menn"/>
    <x v="4"/>
    <x v="4"/>
    <x v="0"/>
    <x v="13"/>
  </r>
  <r>
    <x v="15"/>
    <s v="17"/>
    <x v="15"/>
    <x v="330"/>
    <s v="1739"/>
    <s v="Røyrvik"/>
    <s v="1"/>
    <s v="Menn"/>
    <x v="5"/>
    <x v="5"/>
    <x v="0"/>
    <x v="0"/>
  </r>
  <r>
    <x v="15"/>
    <s v="17"/>
    <x v="15"/>
    <x v="330"/>
    <s v="1739"/>
    <s v="Røyrvik"/>
    <s v="2"/>
    <s v="Kvinner"/>
    <x v="0"/>
    <x v="0"/>
    <x v="1"/>
    <x v="39"/>
  </r>
  <r>
    <x v="15"/>
    <s v="17"/>
    <x v="15"/>
    <x v="330"/>
    <s v="1739"/>
    <s v="Røyrvik"/>
    <s v="2"/>
    <s v="Kvinner"/>
    <x v="1"/>
    <x v="1"/>
    <x v="1"/>
    <x v="0"/>
  </r>
  <r>
    <x v="15"/>
    <s v="17"/>
    <x v="15"/>
    <x v="330"/>
    <s v="1739"/>
    <s v="Røyrvik"/>
    <s v="2"/>
    <s v="Kvinner"/>
    <x v="2"/>
    <x v="2"/>
    <x v="1"/>
    <x v="39"/>
  </r>
  <r>
    <x v="15"/>
    <s v="17"/>
    <x v="15"/>
    <x v="330"/>
    <s v="1739"/>
    <s v="Røyrvik"/>
    <s v="2"/>
    <s v="Kvinner"/>
    <x v="3"/>
    <x v="3"/>
    <x v="1"/>
    <x v="1"/>
  </r>
  <r>
    <x v="15"/>
    <s v="17"/>
    <x v="15"/>
    <x v="330"/>
    <s v="1739"/>
    <s v="Røyrvik"/>
    <s v="2"/>
    <s v="Kvinner"/>
    <x v="4"/>
    <x v="4"/>
    <x v="1"/>
    <x v="0"/>
  </r>
  <r>
    <x v="15"/>
    <s v="17"/>
    <x v="15"/>
    <x v="330"/>
    <s v="1739"/>
    <s v="Røyrvik"/>
    <s v="2"/>
    <s v="Kvinner"/>
    <x v="5"/>
    <x v="5"/>
    <x v="1"/>
    <x v="0"/>
  </r>
  <r>
    <x v="15"/>
    <s v="17"/>
    <x v="15"/>
    <x v="330"/>
    <s v="1739"/>
    <s v="Røyrvik"/>
    <s v="1"/>
    <s v="Menn"/>
    <x v="0"/>
    <x v="0"/>
    <x v="1"/>
    <x v="1"/>
  </r>
  <r>
    <x v="15"/>
    <s v="17"/>
    <x v="15"/>
    <x v="330"/>
    <s v="1739"/>
    <s v="Røyrvik"/>
    <s v="1"/>
    <s v="Menn"/>
    <x v="1"/>
    <x v="1"/>
    <x v="1"/>
    <x v="23"/>
  </r>
  <r>
    <x v="15"/>
    <s v="17"/>
    <x v="15"/>
    <x v="330"/>
    <s v="1739"/>
    <s v="Røyrvik"/>
    <s v="1"/>
    <s v="Menn"/>
    <x v="2"/>
    <x v="2"/>
    <x v="1"/>
    <x v="0"/>
  </r>
  <r>
    <x v="15"/>
    <s v="17"/>
    <x v="15"/>
    <x v="330"/>
    <s v="1739"/>
    <s v="Røyrvik"/>
    <s v="1"/>
    <s v="Menn"/>
    <x v="3"/>
    <x v="3"/>
    <x v="1"/>
    <x v="15"/>
  </r>
  <r>
    <x v="15"/>
    <s v="17"/>
    <x v="15"/>
    <x v="330"/>
    <s v="1739"/>
    <s v="Røyrvik"/>
    <s v="1"/>
    <s v="Menn"/>
    <x v="4"/>
    <x v="4"/>
    <x v="1"/>
    <x v="6"/>
  </r>
  <r>
    <x v="15"/>
    <s v="17"/>
    <x v="15"/>
    <x v="330"/>
    <s v="1739"/>
    <s v="Røyrvik"/>
    <s v="1"/>
    <s v="Menn"/>
    <x v="5"/>
    <x v="5"/>
    <x v="1"/>
    <x v="1"/>
  </r>
  <r>
    <x v="15"/>
    <s v="17"/>
    <x v="15"/>
    <x v="330"/>
    <s v="1739"/>
    <s v="Røyrvik"/>
    <s v="2"/>
    <s v="Kvinner"/>
    <x v="0"/>
    <x v="0"/>
    <x v="2"/>
    <x v="0"/>
  </r>
  <r>
    <x v="15"/>
    <s v="17"/>
    <x v="15"/>
    <x v="330"/>
    <s v="1739"/>
    <s v="Røyrvik"/>
    <s v="2"/>
    <s v="Kvinner"/>
    <x v="1"/>
    <x v="1"/>
    <x v="2"/>
    <x v="0"/>
  </r>
  <r>
    <x v="15"/>
    <s v="17"/>
    <x v="15"/>
    <x v="330"/>
    <s v="1739"/>
    <s v="Røyrvik"/>
    <s v="2"/>
    <s v="Kvinner"/>
    <x v="2"/>
    <x v="2"/>
    <x v="2"/>
    <x v="39"/>
  </r>
  <r>
    <x v="15"/>
    <s v="17"/>
    <x v="15"/>
    <x v="330"/>
    <s v="1739"/>
    <s v="Røyrvik"/>
    <s v="2"/>
    <s v="Kvinner"/>
    <x v="3"/>
    <x v="3"/>
    <x v="2"/>
    <x v="39"/>
  </r>
  <r>
    <x v="15"/>
    <s v="17"/>
    <x v="15"/>
    <x v="330"/>
    <s v="1739"/>
    <s v="Røyrvik"/>
    <s v="2"/>
    <s v="Kvinner"/>
    <x v="4"/>
    <x v="4"/>
    <x v="2"/>
    <x v="1"/>
  </r>
  <r>
    <x v="15"/>
    <s v="17"/>
    <x v="15"/>
    <x v="330"/>
    <s v="1739"/>
    <s v="Røyrvik"/>
    <s v="2"/>
    <s v="Kvinner"/>
    <x v="5"/>
    <x v="5"/>
    <x v="2"/>
    <x v="23"/>
  </r>
  <r>
    <x v="15"/>
    <s v="17"/>
    <x v="15"/>
    <x v="330"/>
    <s v="1739"/>
    <s v="Røyrvik"/>
    <s v="1"/>
    <s v="Menn"/>
    <x v="0"/>
    <x v="0"/>
    <x v="2"/>
    <x v="0"/>
  </r>
  <r>
    <x v="15"/>
    <s v="17"/>
    <x v="15"/>
    <x v="330"/>
    <s v="1739"/>
    <s v="Røyrvik"/>
    <s v="1"/>
    <s v="Menn"/>
    <x v="1"/>
    <x v="1"/>
    <x v="2"/>
    <x v="1"/>
  </r>
  <r>
    <x v="15"/>
    <s v="17"/>
    <x v="15"/>
    <x v="330"/>
    <s v="1739"/>
    <s v="Røyrvik"/>
    <s v="1"/>
    <s v="Menn"/>
    <x v="2"/>
    <x v="2"/>
    <x v="2"/>
    <x v="0"/>
  </r>
  <r>
    <x v="15"/>
    <s v="17"/>
    <x v="15"/>
    <x v="330"/>
    <s v="1739"/>
    <s v="Røyrvik"/>
    <s v="1"/>
    <s v="Menn"/>
    <x v="3"/>
    <x v="3"/>
    <x v="2"/>
    <x v="21"/>
  </r>
  <r>
    <x v="15"/>
    <s v="17"/>
    <x v="15"/>
    <x v="330"/>
    <s v="1739"/>
    <s v="Røyrvik"/>
    <s v="1"/>
    <s v="Menn"/>
    <x v="4"/>
    <x v="4"/>
    <x v="2"/>
    <x v="6"/>
  </r>
  <r>
    <x v="15"/>
    <s v="17"/>
    <x v="15"/>
    <x v="330"/>
    <s v="1739"/>
    <s v="Røyrvik"/>
    <s v="1"/>
    <s v="Menn"/>
    <x v="5"/>
    <x v="5"/>
    <x v="2"/>
    <x v="19"/>
  </r>
  <r>
    <x v="15"/>
    <s v="17"/>
    <x v="15"/>
    <x v="330"/>
    <s v="1739"/>
    <s v="Røyrvik"/>
    <s v="2"/>
    <s v="Kvinner"/>
    <x v="0"/>
    <x v="0"/>
    <x v="3"/>
    <x v="23"/>
  </r>
  <r>
    <x v="15"/>
    <s v="17"/>
    <x v="15"/>
    <x v="330"/>
    <s v="1739"/>
    <s v="Røyrvik"/>
    <s v="2"/>
    <s v="Kvinner"/>
    <x v="1"/>
    <x v="1"/>
    <x v="3"/>
    <x v="0"/>
  </r>
  <r>
    <x v="15"/>
    <s v="17"/>
    <x v="15"/>
    <x v="330"/>
    <s v="1739"/>
    <s v="Røyrvik"/>
    <s v="2"/>
    <s v="Kvinner"/>
    <x v="2"/>
    <x v="2"/>
    <x v="3"/>
    <x v="39"/>
  </r>
  <r>
    <x v="15"/>
    <s v="17"/>
    <x v="15"/>
    <x v="330"/>
    <s v="1739"/>
    <s v="Røyrvik"/>
    <s v="2"/>
    <s v="Kvinner"/>
    <x v="3"/>
    <x v="3"/>
    <x v="3"/>
    <x v="39"/>
  </r>
  <r>
    <x v="15"/>
    <s v="17"/>
    <x v="15"/>
    <x v="330"/>
    <s v="1739"/>
    <s v="Røyrvik"/>
    <s v="2"/>
    <s v="Kvinner"/>
    <x v="4"/>
    <x v="4"/>
    <x v="3"/>
    <x v="1"/>
  </r>
  <r>
    <x v="15"/>
    <s v="17"/>
    <x v="15"/>
    <x v="330"/>
    <s v="1739"/>
    <s v="Røyrvik"/>
    <s v="2"/>
    <s v="Kvinner"/>
    <x v="5"/>
    <x v="5"/>
    <x v="3"/>
    <x v="0"/>
  </r>
  <r>
    <x v="15"/>
    <s v="17"/>
    <x v="15"/>
    <x v="330"/>
    <s v="1739"/>
    <s v="Røyrvik"/>
    <s v="1"/>
    <s v="Menn"/>
    <x v="0"/>
    <x v="0"/>
    <x v="3"/>
    <x v="1"/>
  </r>
  <r>
    <x v="15"/>
    <s v="17"/>
    <x v="15"/>
    <x v="330"/>
    <s v="1739"/>
    <s v="Røyrvik"/>
    <s v="1"/>
    <s v="Menn"/>
    <x v="1"/>
    <x v="1"/>
    <x v="3"/>
    <x v="23"/>
  </r>
  <r>
    <x v="15"/>
    <s v="17"/>
    <x v="15"/>
    <x v="330"/>
    <s v="1739"/>
    <s v="Røyrvik"/>
    <s v="1"/>
    <s v="Menn"/>
    <x v="2"/>
    <x v="2"/>
    <x v="3"/>
    <x v="1"/>
  </r>
  <r>
    <x v="15"/>
    <s v="17"/>
    <x v="15"/>
    <x v="330"/>
    <s v="1739"/>
    <s v="Røyrvik"/>
    <s v="1"/>
    <s v="Menn"/>
    <x v="3"/>
    <x v="3"/>
    <x v="3"/>
    <x v="15"/>
  </r>
  <r>
    <x v="15"/>
    <s v="17"/>
    <x v="15"/>
    <x v="330"/>
    <s v="1739"/>
    <s v="Røyrvik"/>
    <s v="1"/>
    <s v="Menn"/>
    <x v="4"/>
    <x v="4"/>
    <x v="3"/>
    <x v="15"/>
  </r>
  <r>
    <x v="15"/>
    <s v="17"/>
    <x v="15"/>
    <x v="330"/>
    <s v="1739"/>
    <s v="Røyrvik"/>
    <s v="1"/>
    <s v="Menn"/>
    <x v="5"/>
    <x v="5"/>
    <x v="3"/>
    <x v="0"/>
  </r>
  <r>
    <x v="15"/>
    <s v="17"/>
    <x v="15"/>
    <x v="330"/>
    <s v="1739"/>
    <s v="Røyrvik"/>
    <s v="2"/>
    <s v="Kvinner"/>
    <x v="0"/>
    <x v="0"/>
    <x v="4"/>
    <x v="23"/>
  </r>
  <r>
    <x v="15"/>
    <s v="17"/>
    <x v="15"/>
    <x v="330"/>
    <s v="1739"/>
    <s v="Røyrvik"/>
    <s v="2"/>
    <s v="Kvinner"/>
    <x v="1"/>
    <x v="1"/>
    <x v="4"/>
    <x v="0"/>
  </r>
  <r>
    <x v="15"/>
    <s v="17"/>
    <x v="15"/>
    <x v="330"/>
    <s v="1739"/>
    <s v="Røyrvik"/>
    <s v="2"/>
    <s v="Kvinner"/>
    <x v="2"/>
    <x v="2"/>
    <x v="4"/>
    <x v="23"/>
  </r>
  <r>
    <x v="15"/>
    <s v="17"/>
    <x v="15"/>
    <x v="330"/>
    <s v="1739"/>
    <s v="Røyrvik"/>
    <s v="2"/>
    <s v="Kvinner"/>
    <x v="3"/>
    <x v="3"/>
    <x v="4"/>
    <x v="39"/>
  </r>
  <r>
    <x v="15"/>
    <s v="17"/>
    <x v="15"/>
    <x v="330"/>
    <s v="1739"/>
    <s v="Røyrvik"/>
    <s v="2"/>
    <s v="Kvinner"/>
    <x v="4"/>
    <x v="4"/>
    <x v="4"/>
    <x v="0"/>
  </r>
  <r>
    <x v="15"/>
    <s v="17"/>
    <x v="15"/>
    <x v="330"/>
    <s v="1739"/>
    <s v="Røyrvik"/>
    <s v="2"/>
    <s v="Kvinner"/>
    <x v="5"/>
    <x v="5"/>
    <x v="4"/>
    <x v="23"/>
  </r>
  <r>
    <x v="15"/>
    <s v="17"/>
    <x v="15"/>
    <x v="330"/>
    <s v="1739"/>
    <s v="Røyrvik"/>
    <s v="1"/>
    <s v="Menn"/>
    <x v="0"/>
    <x v="0"/>
    <x v="4"/>
    <x v="0"/>
  </r>
  <r>
    <x v="15"/>
    <s v="17"/>
    <x v="15"/>
    <x v="330"/>
    <s v="1739"/>
    <s v="Røyrvik"/>
    <s v="1"/>
    <s v="Menn"/>
    <x v="1"/>
    <x v="1"/>
    <x v="4"/>
    <x v="1"/>
  </r>
  <r>
    <x v="15"/>
    <s v="17"/>
    <x v="15"/>
    <x v="330"/>
    <s v="1739"/>
    <s v="Røyrvik"/>
    <s v="1"/>
    <s v="Menn"/>
    <x v="2"/>
    <x v="2"/>
    <x v="4"/>
    <x v="19"/>
  </r>
  <r>
    <x v="15"/>
    <s v="17"/>
    <x v="15"/>
    <x v="330"/>
    <s v="1739"/>
    <s v="Røyrvik"/>
    <s v="1"/>
    <s v="Menn"/>
    <x v="3"/>
    <x v="3"/>
    <x v="4"/>
    <x v="7"/>
  </r>
  <r>
    <x v="15"/>
    <s v="17"/>
    <x v="15"/>
    <x v="330"/>
    <s v="1739"/>
    <s v="Røyrvik"/>
    <s v="1"/>
    <s v="Menn"/>
    <x v="4"/>
    <x v="4"/>
    <x v="4"/>
    <x v="7"/>
  </r>
  <r>
    <x v="15"/>
    <s v="17"/>
    <x v="15"/>
    <x v="330"/>
    <s v="1739"/>
    <s v="Røyrvik"/>
    <s v="1"/>
    <s v="Menn"/>
    <x v="5"/>
    <x v="5"/>
    <x v="4"/>
    <x v="12"/>
  </r>
  <r>
    <x v="15"/>
    <s v="17"/>
    <x v="15"/>
    <x v="330"/>
    <s v="1739"/>
    <s v="Røyrvik"/>
    <s v="2"/>
    <s v="Kvinner"/>
    <x v="0"/>
    <x v="0"/>
    <x v="5"/>
    <x v="23"/>
  </r>
  <r>
    <x v="15"/>
    <s v="17"/>
    <x v="15"/>
    <x v="330"/>
    <s v="1739"/>
    <s v="Røyrvik"/>
    <s v="2"/>
    <s v="Kvinner"/>
    <x v="1"/>
    <x v="1"/>
    <x v="5"/>
    <x v="23"/>
  </r>
  <r>
    <x v="15"/>
    <s v="17"/>
    <x v="15"/>
    <x v="330"/>
    <s v="1739"/>
    <s v="Røyrvik"/>
    <s v="2"/>
    <s v="Kvinner"/>
    <x v="2"/>
    <x v="2"/>
    <x v="5"/>
    <x v="23"/>
  </r>
  <r>
    <x v="15"/>
    <s v="17"/>
    <x v="15"/>
    <x v="330"/>
    <s v="1739"/>
    <s v="Røyrvik"/>
    <s v="2"/>
    <s v="Kvinner"/>
    <x v="3"/>
    <x v="3"/>
    <x v="5"/>
    <x v="39"/>
  </r>
  <r>
    <x v="15"/>
    <s v="17"/>
    <x v="15"/>
    <x v="330"/>
    <s v="1739"/>
    <s v="Røyrvik"/>
    <s v="2"/>
    <s v="Kvinner"/>
    <x v="4"/>
    <x v="4"/>
    <x v="5"/>
    <x v="23"/>
  </r>
  <r>
    <x v="15"/>
    <s v="17"/>
    <x v="15"/>
    <x v="330"/>
    <s v="1739"/>
    <s v="Røyrvik"/>
    <s v="2"/>
    <s v="Kvinner"/>
    <x v="5"/>
    <x v="5"/>
    <x v="5"/>
    <x v="39"/>
  </r>
  <r>
    <x v="15"/>
    <s v="17"/>
    <x v="15"/>
    <x v="330"/>
    <s v="1739"/>
    <s v="Røyrvik"/>
    <s v="1"/>
    <s v="Menn"/>
    <x v="0"/>
    <x v="0"/>
    <x v="5"/>
    <x v="0"/>
  </r>
  <r>
    <x v="15"/>
    <s v="17"/>
    <x v="15"/>
    <x v="330"/>
    <s v="1739"/>
    <s v="Røyrvik"/>
    <s v="1"/>
    <s v="Menn"/>
    <x v="1"/>
    <x v="1"/>
    <x v="5"/>
    <x v="0"/>
  </r>
  <r>
    <x v="15"/>
    <s v="17"/>
    <x v="15"/>
    <x v="330"/>
    <s v="1739"/>
    <s v="Røyrvik"/>
    <s v="1"/>
    <s v="Menn"/>
    <x v="2"/>
    <x v="2"/>
    <x v="5"/>
    <x v="1"/>
  </r>
  <r>
    <x v="15"/>
    <s v="17"/>
    <x v="15"/>
    <x v="330"/>
    <s v="1739"/>
    <s v="Røyrvik"/>
    <s v="1"/>
    <s v="Menn"/>
    <x v="3"/>
    <x v="3"/>
    <x v="5"/>
    <x v="12"/>
  </r>
  <r>
    <x v="15"/>
    <s v="17"/>
    <x v="15"/>
    <x v="330"/>
    <s v="1739"/>
    <s v="Røyrvik"/>
    <s v="1"/>
    <s v="Menn"/>
    <x v="4"/>
    <x v="4"/>
    <x v="5"/>
    <x v="15"/>
  </r>
  <r>
    <x v="15"/>
    <s v="17"/>
    <x v="15"/>
    <x v="330"/>
    <s v="1739"/>
    <s v="Røyrvik"/>
    <s v="1"/>
    <s v="Menn"/>
    <x v="5"/>
    <x v="5"/>
    <x v="5"/>
    <x v="19"/>
  </r>
  <r>
    <x v="15"/>
    <s v="17"/>
    <x v="15"/>
    <x v="330"/>
    <s v="1739"/>
    <s v="Røyrvik"/>
    <s v="2"/>
    <s v="Kvinner"/>
    <x v="0"/>
    <x v="0"/>
    <x v="6"/>
    <x v="23"/>
  </r>
  <r>
    <x v="15"/>
    <s v="17"/>
    <x v="15"/>
    <x v="330"/>
    <s v="1739"/>
    <s v="Røyrvik"/>
    <s v="2"/>
    <s v="Kvinner"/>
    <x v="1"/>
    <x v="1"/>
    <x v="6"/>
    <x v="23"/>
  </r>
  <r>
    <x v="15"/>
    <s v="17"/>
    <x v="15"/>
    <x v="330"/>
    <s v="1739"/>
    <s v="Røyrvik"/>
    <s v="2"/>
    <s v="Kvinner"/>
    <x v="2"/>
    <x v="2"/>
    <x v="6"/>
    <x v="1"/>
  </r>
  <r>
    <x v="15"/>
    <s v="17"/>
    <x v="15"/>
    <x v="330"/>
    <s v="1739"/>
    <s v="Røyrvik"/>
    <s v="2"/>
    <s v="Kvinner"/>
    <x v="3"/>
    <x v="3"/>
    <x v="6"/>
    <x v="23"/>
  </r>
  <r>
    <x v="15"/>
    <s v="17"/>
    <x v="15"/>
    <x v="330"/>
    <s v="1739"/>
    <s v="Røyrvik"/>
    <s v="2"/>
    <s v="Kvinner"/>
    <x v="4"/>
    <x v="4"/>
    <x v="6"/>
    <x v="23"/>
  </r>
  <r>
    <x v="15"/>
    <s v="17"/>
    <x v="15"/>
    <x v="330"/>
    <s v="1739"/>
    <s v="Røyrvik"/>
    <s v="2"/>
    <s v="Kvinner"/>
    <x v="5"/>
    <x v="5"/>
    <x v="6"/>
    <x v="39"/>
  </r>
  <r>
    <x v="15"/>
    <s v="17"/>
    <x v="15"/>
    <x v="330"/>
    <s v="1739"/>
    <s v="Røyrvik"/>
    <s v="1"/>
    <s v="Menn"/>
    <x v="0"/>
    <x v="0"/>
    <x v="6"/>
    <x v="39"/>
  </r>
  <r>
    <x v="15"/>
    <s v="17"/>
    <x v="15"/>
    <x v="330"/>
    <s v="1739"/>
    <s v="Røyrvik"/>
    <s v="1"/>
    <s v="Menn"/>
    <x v="1"/>
    <x v="1"/>
    <x v="6"/>
    <x v="1"/>
  </r>
  <r>
    <x v="15"/>
    <s v="17"/>
    <x v="15"/>
    <x v="330"/>
    <s v="1739"/>
    <s v="Røyrvik"/>
    <s v="1"/>
    <s v="Menn"/>
    <x v="2"/>
    <x v="2"/>
    <x v="6"/>
    <x v="19"/>
  </r>
  <r>
    <x v="15"/>
    <s v="17"/>
    <x v="15"/>
    <x v="330"/>
    <s v="1739"/>
    <s v="Røyrvik"/>
    <s v="1"/>
    <s v="Menn"/>
    <x v="3"/>
    <x v="3"/>
    <x v="6"/>
    <x v="12"/>
  </r>
  <r>
    <x v="15"/>
    <s v="17"/>
    <x v="15"/>
    <x v="330"/>
    <s v="1739"/>
    <s v="Røyrvik"/>
    <s v="1"/>
    <s v="Menn"/>
    <x v="4"/>
    <x v="4"/>
    <x v="6"/>
    <x v="13"/>
  </r>
  <r>
    <x v="15"/>
    <s v="17"/>
    <x v="15"/>
    <x v="330"/>
    <s v="1739"/>
    <s v="Røyrvik"/>
    <s v="1"/>
    <s v="Menn"/>
    <x v="5"/>
    <x v="5"/>
    <x v="6"/>
    <x v="12"/>
  </r>
  <r>
    <x v="15"/>
    <s v="17"/>
    <x v="15"/>
    <x v="330"/>
    <s v="1739"/>
    <s v="Røyrvik"/>
    <s v="2"/>
    <s v="Kvinner"/>
    <x v="0"/>
    <x v="0"/>
    <x v="7"/>
    <x v="39"/>
  </r>
  <r>
    <x v="15"/>
    <s v="17"/>
    <x v="15"/>
    <x v="330"/>
    <s v="1739"/>
    <s v="Røyrvik"/>
    <s v="2"/>
    <s v="Kvinner"/>
    <x v="1"/>
    <x v="1"/>
    <x v="7"/>
    <x v="39"/>
  </r>
  <r>
    <x v="15"/>
    <s v="17"/>
    <x v="15"/>
    <x v="330"/>
    <s v="1739"/>
    <s v="Røyrvik"/>
    <s v="2"/>
    <s v="Kvinner"/>
    <x v="2"/>
    <x v="2"/>
    <x v="7"/>
    <x v="0"/>
  </r>
  <r>
    <x v="15"/>
    <s v="17"/>
    <x v="15"/>
    <x v="330"/>
    <s v="1739"/>
    <s v="Røyrvik"/>
    <s v="2"/>
    <s v="Kvinner"/>
    <x v="3"/>
    <x v="3"/>
    <x v="7"/>
    <x v="39"/>
  </r>
  <r>
    <x v="15"/>
    <s v="17"/>
    <x v="15"/>
    <x v="330"/>
    <s v="1739"/>
    <s v="Røyrvik"/>
    <s v="2"/>
    <s v="Kvinner"/>
    <x v="4"/>
    <x v="4"/>
    <x v="7"/>
    <x v="23"/>
  </r>
  <r>
    <x v="15"/>
    <s v="17"/>
    <x v="15"/>
    <x v="330"/>
    <s v="1739"/>
    <s v="Røyrvik"/>
    <s v="2"/>
    <s v="Kvinner"/>
    <x v="5"/>
    <x v="5"/>
    <x v="7"/>
    <x v="39"/>
  </r>
  <r>
    <x v="15"/>
    <s v="17"/>
    <x v="15"/>
    <x v="330"/>
    <s v="1739"/>
    <s v="Røyrvik"/>
    <s v="1"/>
    <s v="Menn"/>
    <x v="0"/>
    <x v="0"/>
    <x v="7"/>
    <x v="23"/>
  </r>
  <r>
    <x v="15"/>
    <s v="17"/>
    <x v="15"/>
    <x v="330"/>
    <s v="1739"/>
    <s v="Røyrvik"/>
    <s v="1"/>
    <s v="Menn"/>
    <x v="1"/>
    <x v="1"/>
    <x v="7"/>
    <x v="0"/>
  </r>
  <r>
    <x v="15"/>
    <s v="17"/>
    <x v="15"/>
    <x v="330"/>
    <s v="1739"/>
    <s v="Røyrvik"/>
    <s v="1"/>
    <s v="Menn"/>
    <x v="2"/>
    <x v="2"/>
    <x v="7"/>
    <x v="5"/>
  </r>
  <r>
    <x v="15"/>
    <s v="17"/>
    <x v="15"/>
    <x v="330"/>
    <s v="1739"/>
    <s v="Røyrvik"/>
    <s v="1"/>
    <s v="Menn"/>
    <x v="3"/>
    <x v="3"/>
    <x v="7"/>
    <x v="0"/>
  </r>
  <r>
    <x v="15"/>
    <s v="17"/>
    <x v="15"/>
    <x v="330"/>
    <s v="1739"/>
    <s v="Røyrvik"/>
    <s v="1"/>
    <s v="Menn"/>
    <x v="4"/>
    <x v="4"/>
    <x v="7"/>
    <x v="15"/>
  </r>
  <r>
    <x v="15"/>
    <s v="17"/>
    <x v="15"/>
    <x v="330"/>
    <s v="1739"/>
    <s v="Røyrvik"/>
    <s v="1"/>
    <s v="Menn"/>
    <x v="5"/>
    <x v="5"/>
    <x v="7"/>
    <x v="6"/>
  </r>
  <r>
    <x v="15"/>
    <s v="17"/>
    <x v="15"/>
    <x v="331"/>
    <s v="1740"/>
    <s v="Namsskogan"/>
    <s v="2"/>
    <s v="Kvinner"/>
    <x v="0"/>
    <x v="0"/>
    <x v="0"/>
    <x v="23"/>
  </r>
  <r>
    <x v="15"/>
    <s v="17"/>
    <x v="15"/>
    <x v="331"/>
    <s v="1740"/>
    <s v="Namsskogan"/>
    <s v="2"/>
    <s v="Kvinner"/>
    <x v="1"/>
    <x v="1"/>
    <x v="0"/>
    <x v="39"/>
  </r>
  <r>
    <x v="15"/>
    <s v="17"/>
    <x v="15"/>
    <x v="331"/>
    <s v="1740"/>
    <s v="Namsskogan"/>
    <s v="2"/>
    <s v="Kvinner"/>
    <x v="2"/>
    <x v="2"/>
    <x v="0"/>
    <x v="5"/>
  </r>
  <r>
    <x v="15"/>
    <s v="17"/>
    <x v="15"/>
    <x v="331"/>
    <s v="1740"/>
    <s v="Namsskogan"/>
    <s v="2"/>
    <s v="Kvinner"/>
    <x v="3"/>
    <x v="3"/>
    <x v="0"/>
    <x v="23"/>
  </r>
  <r>
    <x v="15"/>
    <s v="17"/>
    <x v="15"/>
    <x v="331"/>
    <s v="1740"/>
    <s v="Namsskogan"/>
    <s v="2"/>
    <s v="Kvinner"/>
    <x v="4"/>
    <x v="4"/>
    <x v="0"/>
    <x v="0"/>
  </r>
  <r>
    <x v="15"/>
    <s v="17"/>
    <x v="15"/>
    <x v="331"/>
    <s v="1740"/>
    <s v="Namsskogan"/>
    <s v="2"/>
    <s v="Kvinner"/>
    <x v="5"/>
    <x v="5"/>
    <x v="0"/>
    <x v="23"/>
  </r>
  <r>
    <x v="15"/>
    <s v="17"/>
    <x v="15"/>
    <x v="331"/>
    <s v="1740"/>
    <s v="Namsskogan"/>
    <s v="1"/>
    <s v="Menn"/>
    <x v="0"/>
    <x v="0"/>
    <x v="0"/>
    <x v="12"/>
  </r>
  <r>
    <x v="15"/>
    <s v="17"/>
    <x v="15"/>
    <x v="331"/>
    <s v="1740"/>
    <s v="Namsskogan"/>
    <s v="1"/>
    <s v="Menn"/>
    <x v="1"/>
    <x v="1"/>
    <x v="0"/>
    <x v="39"/>
  </r>
  <r>
    <x v="15"/>
    <s v="17"/>
    <x v="15"/>
    <x v="331"/>
    <s v="1740"/>
    <s v="Namsskogan"/>
    <s v="1"/>
    <s v="Menn"/>
    <x v="2"/>
    <x v="2"/>
    <x v="0"/>
    <x v="0"/>
  </r>
  <r>
    <x v="15"/>
    <s v="17"/>
    <x v="15"/>
    <x v="331"/>
    <s v="1740"/>
    <s v="Namsskogan"/>
    <s v="1"/>
    <s v="Menn"/>
    <x v="3"/>
    <x v="3"/>
    <x v="0"/>
    <x v="21"/>
  </r>
  <r>
    <x v="15"/>
    <s v="17"/>
    <x v="15"/>
    <x v="331"/>
    <s v="1740"/>
    <s v="Namsskogan"/>
    <s v="1"/>
    <s v="Menn"/>
    <x v="4"/>
    <x v="4"/>
    <x v="0"/>
    <x v="7"/>
  </r>
  <r>
    <x v="15"/>
    <s v="17"/>
    <x v="15"/>
    <x v="331"/>
    <s v="1740"/>
    <s v="Namsskogan"/>
    <s v="1"/>
    <s v="Menn"/>
    <x v="5"/>
    <x v="5"/>
    <x v="0"/>
    <x v="12"/>
  </r>
  <r>
    <x v="15"/>
    <s v="17"/>
    <x v="15"/>
    <x v="331"/>
    <s v="1740"/>
    <s v="Namsskogan"/>
    <s v="2"/>
    <s v="Kvinner"/>
    <x v="0"/>
    <x v="0"/>
    <x v="1"/>
    <x v="0"/>
  </r>
  <r>
    <x v="15"/>
    <s v="17"/>
    <x v="15"/>
    <x v="331"/>
    <s v="1740"/>
    <s v="Namsskogan"/>
    <s v="2"/>
    <s v="Kvinner"/>
    <x v="1"/>
    <x v="1"/>
    <x v="1"/>
    <x v="39"/>
  </r>
  <r>
    <x v="15"/>
    <s v="17"/>
    <x v="15"/>
    <x v="331"/>
    <s v="1740"/>
    <s v="Namsskogan"/>
    <s v="2"/>
    <s v="Kvinner"/>
    <x v="2"/>
    <x v="2"/>
    <x v="1"/>
    <x v="19"/>
  </r>
  <r>
    <x v="15"/>
    <s v="17"/>
    <x v="15"/>
    <x v="331"/>
    <s v="1740"/>
    <s v="Namsskogan"/>
    <s v="2"/>
    <s v="Kvinner"/>
    <x v="3"/>
    <x v="3"/>
    <x v="1"/>
    <x v="0"/>
  </r>
  <r>
    <x v="15"/>
    <s v="17"/>
    <x v="15"/>
    <x v="331"/>
    <s v="1740"/>
    <s v="Namsskogan"/>
    <s v="2"/>
    <s v="Kvinner"/>
    <x v="4"/>
    <x v="4"/>
    <x v="1"/>
    <x v="23"/>
  </r>
  <r>
    <x v="15"/>
    <s v="17"/>
    <x v="15"/>
    <x v="331"/>
    <s v="1740"/>
    <s v="Namsskogan"/>
    <s v="2"/>
    <s v="Kvinner"/>
    <x v="5"/>
    <x v="5"/>
    <x v="1"/>
    <x v="23"/>
  </r>
  <r>
    <x v="15"/>
    <s v="17"/>
    <x v="15"/>
    <x v="331"/>
    <s v="1740"/>
    <s v="Namsskogan"/>
    <s v="1"/>
    <s v="Menn"/>
    <x v="0"/>
    <x v="0"/>
    <x v="1"/>
    <x v="5"/>
  </r>
  <r>
    <x v="15"/>
    <s v="17"/>
    <x v="15"/>
    <x v="331"/>
    <s v="1740"/>
    <s v="Namsskogan"/>
    <s v="1"/>
    <s v="Menn"/>
    <x v="1"/>
    <x v="1"/>
    <x v="1"/>
    <x v="23"/>
  </r>
  <r>
    <x v="15"/>
    <s v="17"/>
    <x v="15"/>
    <x v="331"/>
    <s v="1740"/>
    <s v="Namsskogan"/>
    <s v="1"/>
    <s v="Menn"/>
    <x v="2"/>
    <x v="2"/>
    <x v="1"/>
    <x v="19"/>
  </r>
  <r>
    <x v="15"/>
    <s v="17"/>
    <x v="15"/>
    <x v="331"/>
    <s v="1740"/>
    <s v="Namsskogan"/>
    <s v="1"/>
    <s v="Menn"/>
    <x v="3"/>
    <x v="3"/>
    <x v="1"/>
    <x v="13"/>
  </r>
  <r>
    <x v="15"/>
    <s v="17"/>
    <x v="15"/>
    <x v="331"/>
    <s v="1740"/>
    <s v="Namsskogan"/>
    <s v="1"/>
    <s v="Menn"/>
    <x v="4"/>
    <x v="4"/>
    <x v="1"/>
    <x v="14"/>
  </r>
  <r>
    <x v="15"/>
    <s v="17"/>
    <x v="15"/>
    <x v="331"/>
    <s v="1740"/>
    <s v="Namsskogan"/>
    <s v="1"/>
    <s v="Menn"/>
    <x v="5"/>
    <x v="5"/>
    <x v="1"/>
    <x v="1"/>
  </r>
  <r>
    <x v="15"/>
    <s v="17"/>
    <x v="15"/>
    <x v="331"/>
    <s v="1740"/>
    <s v="Namsskogan"/>
    <s v="2"/>
    <s v="Kvinner"/>
    <x v="0"/>
    <x v="0"/>
    <x v="2"/>
    <x v="23"/>
  </r>
  <r>
    <x v="15"/>
    <s v="17"/>
    <x v="15"/>
    <x v="331"/>
    <s v="1740"/>
    <s v="Namsskogan"/>
    <s v="2"/>
    <s v="Kvinner"/>
    <x v="1"/>
    <x v="1"/>
    <x v="2"/>
    <x v="39"/>
  </r>
  <r>
    <x v="15"/>
    <s v="17"/>
    <x v="15"/>
    <x v="331"/>
    <s v="1740"/>
    <s v="Namsskogan"/>
    <s v="2"/>
    <s v="Kvinner"/>
    <x v="2"/>
    <x v="2"/>
    <x v="2"/>
    <x v="1"/>
  </r>
  <r>
    <x v="15"/>
    <s v="17"/>
    <x v="15"/>
    <x v="331"/>
    <s v="1740"/>
    <s v="Namsskogan"/>
    <s v="2"/>
    <s v="Kvinner"/>
    <x v="3"/>
    <x v="3"/>
    <x v="2"/>
    <x v="0"/>
  </r>
  <r>
    <x v="15"/>
    <s v="17"/>
    <x v="15"/>
    <x v="331"/>
    <s v="1740"/>
    <s v="Namsskogan"/>
    <s v="2"/>
    <s v="Kvinner"/>
    <x v="4"/>
    <x v="4"/>
    <x v="2"/>
    <x v="23"/>
  </r>
  <r>
    <x v="15"/>
    <s v="17"/>
    <x v="15"/>
    <x v="331"/>
    <s v="1740"/>
    <s v="Namsskogan"/>
    <s v="2"/>
    <s v="Kvinner"/>
    <x v="5"/>
    <x v="5"/>
    <x v="2"/>
    <x v="23"/>
  </r>
  <r>
    <x v="15"/>
    <s v="17"/>
    <x v="15"/>
    <x v="331"/>
    <s v="1740"/>
    <s v="Namsskogan"/>
    <s v="1"/>
    <s v="Menn"/>
    <x v="0"/>
    <x v="0"/>
    <x v="2"/>
    <x v="1"/>
  </r>
  <r>
    <x v="15"/>
    <s v="17"/>
    <x v="15"/>
    <x v="331"/>
    <s v="1740"/>
    <s v="Namsskogan"/>
    <s v="1"/>
    <s v="Menn"/>
    <x v="1"/>
    <x v="1"/>
    <x v="2"/>
    <x v="39"/>
  </r>
  <r>
    <x v="15"/>
    <s v="17"/>
    <x v="15"/>
    <x v="331"/>
    <s v="1740"/>
    <s v="Namsskogan"/>
    <s v="1"/>
    <s v="Menn"/>
    <x v="2"/>
    <x v="2"/>
    <x v="2"/>
    <x v="0"/>
  </r>
  <r>
    <x v="15"/>
    <s v="17"/>
    <x v="15"/>
    <x v="331"/>
    <s v="1740"/>
    <s v="Namsskogan"/>
    <s v="1"/>
    <s v="Menn"/>
    <x v="3"/>
    <x v="3"/>
    <x v="2"/>
    <x v="7"/>
  </r>
  <r>
    <x v="15"/>
    <s v="17"/>
    <x v="15"/>
    <x v="331"/>
    <s v="1740"/>
    <s v="Namsskogan"/>
    <s v="1"/>
    <s v="Menn"/>
    <x v="4"/>
    <x v="4"/>
    <x v="2"/>
    <x v="36"/>
  </r>
  <r>
    <x v="15"/>
    <s v="17"/>
    <x v="15"/>
    <x v="331"/>
    <s v="1740"/>
    <s v="Namsskogan"/>
    <s v="1"/>
    <s v="Menn"/>
    <x v="5"/>
    <x v="5"/>
    <x v="2"/>
    <x v="23"/>
  </r>
  <r>
    <x v="15"/>
    <s v="17"/>
    <x v="15"/>
    <x v="331"/>
    <s v="1740"/>
    <s v="Namsskogan"/>
    <s v="2"/>
    <s v="Kvinner"/>
    <x v="0"/>
    <x v="0"/>
    <x v="3"/>
    <x v="23"/>
  </r>
  <r>
    <x v="15"/>
    <s v="17"/>
    <x v="15"/>
    <x v="331"/>
    <s v="1740"/>
    <s v="Namsskogan"/>
    <s v="2"/>
    <s v="Kvinner"/>
    <x v="1"/>
    <x v="1"/>
    <x v="3"/>
    <x v="39"/>
  </r>
  <r>
    <x v="15"/>
    <s v="17"/>
    <x v="15"/>
    <x v="331"/>
    <s v="1740"/>
    <s v="Namsskogan"/>
    <s v="2"/>
    <s v="Kvinner"/>
    <x v="2"/>
    <x v="2"/>
    <x v="3"/>
    <x v="5"/>
  </r>
  <r>
    <x v="15"/>
    <s v="17"/>
    <x v="15"/>
    <x v="331"/>
    <s v="1740"/>
    <s v="Namsskogan"/>
    <s v="2"/>
    <s v="Kvinner"/>
    <x v="3"/>
    <x v="3"/>
    <x v="3"/>
    <x v="0"/>
  </r>
  <r>
    <x v="15"/>
    <s v="17"/>
    <x v="15"/>
    <x v="331"/>
    <s v="1740"/>
    <s v="Namsskogan"/>
    <s v="2"/>
    <s v="Kvinner"/>
    <x v="4"/>
    <x v="4"/>
    <x v="3"/>
    <x v="0"/>
  </r>
  <r>
    <x v="15"/>
    <s v="17"/>
    <x v="15"/>
    <x v="331"/>
    <s v="1740"/>
    <s v="Namsskogan"/>
    <s v="2"/>
    <s v="Kvinner"/>
    <x v="5"/>
    <x v="5"/>
    <x v="3"/>
    <x v="23"/>
  </r>
  <r>
    <x v="15"/>
    <s v="17"/>
    <x v="15"/>
    <x v="331"/>
    <s v="1740"/>
    <s v="Namsskogan"/>
    <s v="1"/>
    <s v="Menn"/>
    <x v="0"/>
    <x v="0"/>
    <x v="3"/>
    <x v="0"/>
  </r>
  <r>
    <x v="15"/>
    <s v="17"/>
    <x v="15"/>
    <x v="331"/>
    <s v="1740"/>
    <s v="Namsskogan"/>
    <s v="1"/>
    <s v="Menn"/>
    <x v="1"/>
    <x v="1"/>
    <x v="3"/>
    <x v="39"/>
  </r>
  <r>
    <x v="15"/>
    <s v="17"/>
    <x v="15"/>
    <x v="331"/>
    <s v="1740"/>
    <s v="Namsskogan"/>
    <s v="1"/>
    <s v="Menn"/>
    <x v="2"/>
    <x v="2"/>
    <x v="3"/>
    <x v="19"/>
  </r>
  <r>
    <x v="15"/>
    <s v="17"/>
    <x v="15"/>
    <x v="331"/>
    <s v="1740"/>
    <s v="Namsskogan"/>
    <s v="1"/>
    <s v="Menn"/>
    <x v="3"/>
    <x v="3"/>
    <x v="3"/>
    <x v="7"/>
  </r>
  <r>
    <x v="15"/>
    <s v="17"/>
    <x v="15"/>
    <x v="331"/>
    <s v="1740"/>
    <s v="Namsskogan"/>
    <s v="1"/>
    <s v="Menn"/>
    <x v="4"/>
    <x v="4"/>
    <x v="3"/>
    <x v="15"/>
  </r>
  <r>
    <x v="15"/>
    <s v="17"/>
    <x v="15"/>
    <x v="331"/>
    <s v="1740"/>
    <s v="Namsskogan"/>
    <s v="1"/>
    <s v="Menn"/>
    <x v="5"/>
    <x v="5"/>
    <x v="3"/>
    <x v="19"/>
  </r>
  <r>
    <x v="15"/>
    <s v="17"/>
    <x v="15"/>
    <x v="331"/>
    <s v="1740"/>
    <s v="Namsskogan"/>
    <s v="2"/>
    <s v="Kvinner"/>
    <x v="0"/>
    <x v="0"/>
    <x v="4"/>
    <x v="23"/>
  </r>
  <r>
    <x v="15"/>
    <s v="17"/>
    <x v="15"/>
    <x v="331"/>
    <s v="1740"/>
    <s v="Namsskogan"/>
    <s v="2"/>
    <s v="Kvinner"/>
    <x v="1"/>
    <x v="1"/>
    <x v="4"/>
    <x v="23"/>
  </r>
  <r>
    <x v="15"/>
    <s v="17"/>
    <x v="15"/>
    <x v="331"/>
    <s v="1740"/>
    <s v="Namsskogan"/>
    <s v="2"/>
    <s v="Kvinner"/>
    <x v="2"/>
    <x v="2"/>
    <x v="4"/>
    <x v="12"/>
  </r>
  <r>
    <x v="15"/>
    <s v="17"/>
    <x v="15"/>
    <x v="331"/>
    <s v="1740"/>
    <s v="Namsskogan"/>
    <s v="2"/>
    <s v="Kvinner"/>
    <x v="3"/>
    <x v="3"/>
    <x v="4"/>
    <x v="19"/>
  </r>
  <r>
    <x v="15"/>
    <s v="17"/>
    <x v="15"/>
    <x v="331"/>
    <s v="1740"/>
    <s v="Namsskogan"/>
    <s v="2"/>
    <s v="Kvinner"/>
    <x v="4"/>
    <x v="4"/>
    <x v="4"/>
    <x v="0"/>
  </r>
  <r>
    <x v="15"/>
    <s v="17"/>
    <x v="15"/>
    <x v="331"/>
    <s v="1740"/>
    <s v="Namsskogan"/>
    <s v="2"/>
    <s v="Kvinner"/>
    <x v="5"/>
    <x v="5"/>
    <x v="4"/>
    <x v="23"/>
  </r>
  <r>
    <x v="15"/>
    <s v="17"/>
    <x v="15"/>
    <x v="331"/>
    <s v="1740"/>
    <s v="Namsskogan"/>
    <s v="1"/>
    <s v="Menn"/>
    <x v="0"/>
    <x v="0"/>
    <x v="4"/>
    <x v="1"/>
  </r>
  <r>
    <x v="15"/>
    <s v="17"/>
    <x v="15"/>
    <x v="331"/>
    <s v="1740"/>
    <s v="Namsskogan"/>
    <s v="1"/>
    <s v="Menn"/>
    <x v="1"/>
    <x v="1"/>
    <x v="4"/>
    <x v="39"/>
  </r>
  <r>
    <x v="15"/>
    <s v="17"/>
    <x v="15"/>
    <x v="331"/>
    <s v="1740"/>
    <s v="Namsskogan"/>
    <s v="1"/>
    <s v="Menn"/>
    <x v="2"/>
    <x v="2"/>
    <x v="4"/>
    <x v="12"/>
  </r>
  <r>
    <x v="15"/>
    <s v="17"/>
    <x v="15"/>
    <x v="331"/>
    <s v="1740"/>
    <s v="Namsskogan"/>
    <s v="1"/>
    <s v="Menn"/>
    <x v="3"/>
    <x v="3"/>
    <x v="4"/>
    <x v="5"/>
  </r>
  <r>
    <x v="15"/>
    <s v="17"/>
    <x v="15"/>
    <x v="331"/>
    <s v="1740"/>
    <s v="Namsskogan"/>
    <s v="1"/>
    <s v="Menn"/>
    <x v="4"/>
    <x v="4"/>
    <x v="4"/>
    <x v="7"/>
  </r>
  <r>
    <x v="15"/>
    <s v="17"/>
    <x v="15"/>
    <x v="331"/>
    <s v="1740"/>
    <s v="Namsskogan"/>
    <s v="1"/>
    <s v="Menn"/>
    <x v="5"/>
    <x v="5"/>
    <x v="4"/>
    <x v="7"/>
  </r>
  <r>
    <x v="15"/>
    <s v="17"/>
    <x v="15"/>
    <x v="331"/>
    <s v="1740"/>
    <s v="Namsskogan"/>
    <s v="2"/>
    <s v="Kvinner"/>
    <x v="0"/>
    <x v="0"/>
    <x v="5"/>
    <x v="39"/>
  </r>
  <r>
    <x v="15"/>
    <s v="17"/>
    <x v="15"/>
    <x v="331"/>
    <s v="1740"/>
    <s v="Namsskogan"/>
    <s v="2"/>
    <s v="Kvinner"/>
    <x v="1"/>
    <x v="1"/>
    <x v="5"/>
    <x v="23"/>
  </r>
  <r>
    <x v="15"/>
    <s v="17"/>
    <x v="15"/>
    <x v="331"/>
    <s v="1740"/>
    <s v="Namsskogan"/>
    <s v="2"/>
    <s v="Kvinner"/>
    <x v="2"/>
    <x v="2"/>
    <x v="5"/>
    <x v="19"/>
  </r>
  <r>
    <x v="15"/>
    <s v="17"/>
    <x v="15"/>
    <x v="331"/>
    <s v="1740"/>
    <s v="Namsskogan"/>
    <s v="2"/>
    <s v="Kvinner"/>
    <x v="3"/>
    <x v="3"/>
    <x v="5"/>
    <x v="19"/>
  </r>
  <r>
    <x v="15"/>
    <s v="17"/>
    <x v="15"/>
    <x v="331"/>
    <s v="1740"/>
    <s v="Namsskogan"/>
    <s v="2"/>
    <s v="Kvinner"/>
    <x v="4"/>
    <x v="4"/>
    <x v="5"/>
    <x v="23"/>
  </r>
  <r>
    <x v="15"/>
    <s v="17"/>
    <x v="15"/>
    <x v="331"/>
    <s v="1740"/>
    <s v="Namsskogan"/>
    <s v="2"/>
    <s v="Kvinner"/>
    <x v="5"/>
    <x v="5"/>
    <x v="5"/>
    <x v="0"/>
  </r>
  <r>
    <x v="15"/>
    <s v="17"/>
    <x v="15"/>
    <x v="331"/>
    <s v="1740"/>
    <s v="Namsskogan"/>
    <s v="1"/>
    <s v="Menn"/>
    <x v="0"/>
    <x v="0"/>
    <x v="5"/>
    <x v="0"/>
  </r>
  <r>
    <x v="15"/>
    <s v="17"/>
    <x v="15"/>
    <x v="331"/>
    <s v="1740"/>
    <s v="Namsskogan"/>
    <s v="1"/>
    <s v="Menn"/>
    <x v="1"/>
    <x v="1"/>
    <x v="5"/>
    <x v="39"/>
  </r>
  <r>
    <x v="15"/>
    <s v="17"/>
    <x v="15"/>
    <x v="331"/>
    <s v="1740"/>
    <s v="Namsskogan"/>
    <s v="1"/>
    <s v="Menn"/>
    <x v="2"/>
    <x v="2"/>
    <x v="5"/>
    <x v="12"/>
  </r>
  <r>
    <x v="15"/>
    <s v="17"/>
    <x v="15"/>
    <x v="331"/>
    <s v="1740"/>
    <s v="Namsskogan"/>
    <s v="1"/>
    <s v="Menn"/>
    <x v="3"/>
    <x v="3"/>
    <x v="5"/>
    <x v="12"/>
  </r>
  <r>
    <x v="15"/>
    <s v="17"/>
    <x v="15"/>
    <x v="331"/>
    <s v="1740"/>
    <s v="Namsskogan"/>
    <s v="1"/>
    <s v="Menn"/>
    <x v="4"/>
    <x v="4"/>
    <x v="5"/>
    <x v="7"/>
  </r>
  <r>
    <x v="15"/>
    <s v="17"/>
    <x v="15"/>
    <x v="331"/>
    <s v="1740"/>
    <s v="Namsskogan"/>
    <s v="1"/>
    <s v="Menn"/>
    <x v="5"/>
    <x v="5"/>
    <x v="5"/>
    <x v="5"/>
  </r>
  <r>
    <x v="15"/>
    <s v="17"/>
    <x v="15"/>
    <x v="331"/>
    <s v="1740"/>
    <s v="Namsskogan"/>
    <s v="2"/>
    <s v="Kvinner"/>
    <x v="0"/>
    <x v="0"/>
    <x v="6"/>
    <x v="1"/>
  </r>
  <r>
    <x v="15"/>
    <s v="17"/>
    <x v="15"/>
    <x v="331"/>
    <s v="1740"/>
    <s v="Namsskogan"/>
    <s v="2"/>
    <s v="Kvinner"/>
    <x v="1"/>
    <x v="1"/>
    <x v="6"/>
    <x v="0"/>
  </r>
  <r>
    <x v="15"/>
    <s v="17"/>
    <x v="15"/>
    <x v="331"/>
    <s v="1740"/>
    <s v="Namsskogan"/>
    <s v="2"/>
    <s v="Kvinner"/>
    <x v="2"/>
    <x v="2"/>
    <x v="6"/>
    <x v="1"/>
  </r>
  <r>
    <x v="15"/>
    <s v="17"/>
    <x v="15"/>
    <x v="331"/>
    <s v="1740"/>
    <s v="Namsskogan"/>
    <s v="2"/>
    <s v="Kvinner"/>
    <x v="3"/>
    <x v="3"/>
    <x v="6"/>
    <x v="19"/>
  </r>
  <r>
    <x v="15"/>
    <s v="17"/>
    <x v="15"/>
    <x v="331"/>
    <s v="1740"/>
    <s v="Namsskogan"/>
    <s v="2"/>
    <s v="Kvinner"/>
    <x v="4"/>
    <x v="4"/>
    <x v="6"/>
    <x v="23"/>
  </r>
  <r>
    <x v="15"/>
    <s v="17"/>
    <x v="15"/>
    <x v="331"/>
    <s v="1740"/>
    <s v="Namsskogan"/>
    <s v="2"/>
    <s v="Kvinner"/>
    <x v="5"/>
    <x v="5"/>
    <x v="6"/>
    <x v="0"/>
  </r>
  <r>
    <x v="15"/>
    <s v="17"/>
    <x v="15"/>
    <x v="331"/>
    <s v="1740"/>
    <s v="Namsskogan"/>
    <s v="1"/>
    <s v="Menn"/>
    <x v="0"/>
    <x v="0"/>
    <x v="6"/>
    <x v="1"/>
  </r>
  <r>
    <x v="15"/>
    <s v="17"/>
    <x v="15"/>
    <x v="331"/>
    <s v="1740"/>
    <s v="Namsskogan"/>
    <s v="1"/>
    <s v="Menn"/>
    <x v="1"/>
    <x v="1"/>
    <x v="6"/>
    <x v="23"/>
  </r>
  <r>
    <x v="15"/>
    <s v="17"/>
    <x v="15"/>
    <x v="331"/>
    <s v="1740"/>
    <s v="Namsskogan"/>
    <s v="1"/>
    <s v="Menn"/>
    <x v="2"/>
    <x v="2"/>
    <x v="6"/>
    <x v="7"/>
  </r>
  <r>
    <x v="15"/>
    <s v="17"/>
    <x v="15"/>
    <x v="331"/>
    <s v="1740"/>
    <s v="Namsskogan"/>
    <s v="1"/>
    <s v="Menn"/>
    <x v="3"/>
    <x v="3"/>
    <x v="6"/>
    <x v="5"/>
  </r>
  <r>
    <x v="15"/>
    <s v="17"/>
    <x v="15"/>
    <x v="331"/>
    <s v="1740"/>
    <s v="Namsskogan"/>
    <s v="1"/>
    <s v="Menn"/>
    <x v="4"/>
    <x v="4"/>
    <x v="6"/>
    <x v="5"/>
  </r>
  <r>
    <x v="15"/>
    <s v="17"/>
    <x v="15"/>
    <x v="331"/>
    <s v="1740"/>
    <s v="Namsskogan"/>
    <s v="1"/>
    <s v="Menn"/>
    <x v="5"/>
    <x v="5"/>
    <x v="6"/>
    <x v="7"/>
  </r>
  <r>
    <x v="15"/>
    <s v="17"/>
    <x v="15"/>
    <x v="331"/>
    <s v="1740"/>
    <s v="Namsskogan"/>
    <s v="2"/>
    <s v="Kvinner"/>
    <x v="0"/>
    <x v="0"/>
    <x v="7"/>
    <x v="23"/>
  </r>
  <r>
    <x v="15"/>
    <s v="17"/>
    <x v="15"/>
    <x v="331"/>
    <s v="1740"/>
    <s v="Namsskogan"/>
    <s v="2"/>
    <s v="Kvinner"/>
    <x v="1"/>
    <x v="1"/>
    <x v="7"/>
    <x v="19"/>
  </r>
  <r>
    <x v="15"/>
    <s v="17"/>
    <x v="15"/>
    <x v="331"/>
    <s v="1740"/>
    <s v="Namsskogan"/>
    <s v="2"/>
    <s v="Kvinner"/>
    <x v="2"/>
    <x v="2"/>
    <x v="7"/>
    <x v="0"/>
  </r>
  <r>
    <x v="15"/>
    <s v="17"/>
    <x v="15"/>
    <x v="331"/>
    <s v="1740"/>
    <s v="Namsskogan"/>
    <s v="2"/>
    <s v="Kvinner"/>
    <x v="3"/>
    <x v="3"/>
    <x v="7"/>
    <x v="1"/>
  </r>
  <r>
    <x v="15"/>
    <s v="17"/>
    <x v="15"/>
    <x v="331"/>
    <s v="1740"/>
    <s v="Namsskogan"/>
    <s v="2"/>
    <s v="Kvinner"/>
    <x v="4"/>
    <x v="4"/>
    <x v="7"/>
    <x v="23"/>
  </r>
  <r>
    <x v="15"/>
    <s v="17"/>
    <x v="15"/>
    <x v="331"/>
    <s v="1740"/>
    <s v="Namsskogan"/>
    <s v="2"/>
    <s v="Kvinner"/>
    <x v="5"/>
    <x v="5"/>
    <x v="7"/>
    <x v="0"/>
  </r>
  <r>
    <x v="15"/>
    <s v="17"/>
    <x v="15"/>
    <x v="331"/>
    <s v="1740"/>
    <s v="Namsskogan"/>
    <s v="1"/>
    <s v="Menn"/>
    <x v="0"/>
    <x v="0"/>
    <x v="7"/>
    <x v="0"/>
  </r>
  <r>
    <x v="15"/>
    <s v="17"/>
    <x v="15"/>
    <x v="331"/>
    <s v="1740"/>
    <s v="Namsskogan"/>
    <s v="1"/>
    <s v="Menn"/>
    <x v="1"/>
    <x v="1"/>
    <x v="7"/>
    <x v="39"/>
  </r>
  <r>
    <x v="15"/>
    <s v="17"/>
    <x v="15"/>
    <x v="331"/>
    <s v="1740"/>
    <s v="Namsskogan"/>
    <s v="1"/>
    <s v="Menn"/>
    <x v="2"/>
    <x v="2"/>
    <x v="7"/>
    <x v="5"/>
  </r>
  <r>
    <x v="15"/>
    <s v="17"/>
    <x v="15"/>
    <x v="331"/>
    <s v="1740"/>
    <s v="Namsskogan"/>
    <s v="1"/>
    <s v="Menn"/>
    <x v="3"/>
    <x v="3"/>
    <x v="7"/>
    <x v="12"/>
  </r>
  <r>
    <x v="15"/>
    <s v="17"/>
    <x v="15"/>
    <x v="331"/>
    <s v="1740"/>
    <s v="Namsskogan"/>
    <s v="1"/>
    <s v="Menn"/>
    <x v="4"/>
    <x v="4"/>
    <x v="7"/>
    <x v="7"/>
  </r>
  <r>
    <x v="15"/>
    <s v="17"/>
    <x v="15"/>
    <x v="331"/>
    <s v="1740"/>
    <s v="Namsskogan"/>
    <s v="1"/>
    <s v="Menn"/>
    <x v="5"/>
    <x v="5"/>
    <x v="7"/>
    <x v="6"/>
  </r>
  <r>
    <x v="15"/>
    <s v="17"/>
    <x v="15"/>
    <x v="332"/>
    <s v="1742"/>
    <s v="Grong"/>
    <s v="2"/>
    <s v="Kvinner"/>
    <x v="0"/>
    <x v="0"/>
    <x v="0"/>
    <x v="23"/>
  </r>
  <r>
    <x v="15"/>
    <s v="17"/>
    <x v="15"/>
    <x v="332"/>
    <s v="1742"/>
    <s v="Grong"/>
    <s v="2"/>
    <s v="Kvinner"/>
    <x v="1"/>
    <x v="1"/>
    <x v="0"/>
    <x v="39"/>
  </r>
  <r>
    <x v="15"/>
    <s v="17"/>
    <x v="15"/>
    <x v="332"/>
    <s v="1742"/>
    <s v="Grong"/>
    <s v="2"/>
    <s v="Kvinner"/>
    <x v="2"/>
    <x v="2"/>
    <x v="0"/>
    <x v="12"/>
  </r>
  <r>
    <x v="15"/>
    <s v="17"/>
    <x v="15"/>
    <x v="332"/>
    <s v="1742"/>
    <s v="Grong"/>
    <s v="2"/>
    <s v="Kvinner"/>
    <x v="3"/>
    <x v="3"/>
    <x v="0"/>
    <x v="14"/>
  </r>
  <r>
    <x v="15"/>
    <s v="17"/>
    <x v="15"/>
    <x v="332"/>
    <s v="1742"/>
    <s v="Grong"/>
    <s v="2"/>
    <s v="Kvinner"/>
    <x v="4"/>
    <x v="4"/>
    <x v="0"/>
    <x v="1"/>
  </r>
  <r>
    <x v="15"/>
    <s v="17"/>
    <x v="15"/>
    <x v="332"/>
    <s v="1742"/>
    <s v="Grong"/>
    <s v="2"/>
    <s v="Kvinner"/>
    <x v="5"/>
    <x v="5"/>
    <x v="0"/>
    <x v="1"/>
  </r>
  <r>
    <x v="15"/>
    <s v="17"/>
    <x v="15"/>
    <x v="332"/>
    <s v="1742"/>
    <s v="Grong"/>
    <s v="1"/>
    <s v="Menn"/>
    <x v="0"/>
    <x v="0"/>
    <x v="0"/>
    <x v="19"/>
  </r>
  <r>
    <x v="15"/>
    <s v="17"/>
    <x v="15"/>
    <x v="332"/>
    <s v="1742"/>
    <s v="Grong"/>
    <s v="1"/>
    <s v="Menn"/>
    <x v="1"/>
    <x v="1"/>
    <x v="0"/>
    <x v="0"/>
  </r>
  <r>
    <x v="15"/>
    <s v="17"/>
    <x v="15"/>
    <x v="332"/>
    <s v="1742"/>
    <s v="Grong"/>
    <s v="1"/>
    <s v="Menn"/>
    <x v="2"/>
    <x v="2"/>
    <x v="0"/>
    <x v="20"/>
  </r>
  <r>
    <x v="15"/>
    <s v="17"/>
    <x v="15"/>
    <x v="332"/>
    <s v="1742"/>
    <s v="Grong"/>
    <s v="1"/>
    <s v="Menn"/>
    <x v="3"/>
    <x v="3"/>
    <x v="0"/>
    <x v="41"/>
  </r>
  <r>
    <x v="15"/>
    <s v="17"/>
    <x v="15"/>
    <x v="332"/>
    <s v="1742"/>
    <s v="Grong"/>
    <s v="1"/>
    <s v="Menn"/>
    <x v="4"/>
    <x v="4"/>
    <x v="0"/>
    <x v="41"/>
  </r>
  <r>
    <x v="15"/>
    <s v="17"/>
    <x v="15"/>
    <x v="332"/>
    <s v="1742"/>
    <s v="Grong"/>
    <s v="1"/>
    <s v="Menn"/>
    <x v="5"/>
    <x v="5"/>
    <x v="0"/>
    <x v="6"/>
  </r>
  <r>
    <x v="15"/>
    <s v="17"/>
    <x v="15"/>
    <x v="332"/>
    <s v="1742"/>
    <s v="Grong"/>
    <s v="2"/>
    <s v="Kvinner"/>
    <x v="0"/>
    <x v="0"/>
    <x v="1"/>
    <x v="39"/>
  </r>
  <r>
    <x v="15"/>
    <s v="17"/>
    <x v="15"/>
    <x v="332"/>
    <s v="1742"/>
    <s v="Grong"/>
    <s v="2"/>
    <s v="Kvinner"/>
    <x v="1"/>
    <x v="1"/>
    <x v="1"/>
    <x v="23"/>
  </r>
  <r>
    <x v="15"/>
    <s v="17"/>
    <x v="15"/>
    <x v="332"/>
    <s v="1742"/>
    <s v="Grong"/>
    <s v="2"/>
    <s v="Kvinner"/>
    <x v="2"/>
    <x v="2"/>
    <x v="1"/>
    <x v="5"/>
  </r>
  <r>
    <x v="15"/>
    <s v="17"/>
    <x v="15"/>
    <x v="332"/>
    <s v="1742"/>
    <s v="Grong"/>
    <s v="2"/>
    <s v="Kvinner"/>
    <x v="3"/>
    <x v="3"/>
    <x v="1"/>
    <x v="2"/>
  </r>
  <r>
    <x v="15"/>
    <s v="17"/>
    <x v="15"/>
    <x v="332"/>
    <s v="1742"/>
    <s v="Grong"/>
    <s v="2"/>
    <s v="Kvinner"/>
    <x v="4"/>
    <x v="4"/>
    <x v="1"/>
    <x v="12"/>
  </r>
  <r>
    <x v="15"/>
    <s v="17"/>
    <x v="15"/>
    <x v="332"/>
    <s v="1742"/>
    <s v="Grong"/>
    <s v="2"/>
    <s v="Kvinner"/>
    <x v="5"/>
    <x v="5"/>
    <x v="1"/>
    <x v="19"/>
  </r>
  <r>
    <x v="15"/>
    <s v="17"/>
    <x v="15"/>
    <x v="332"/>
    <s v="1742"/>
    <s v="Grong"/>
    <s v="1"/>
    <s v="Menn"/>
    <x v="0"/>
    <x v="0"/>
    <x v="1"/>
    <x v="19"/>
  </r>
  <r>
    <x v="15"/>
    <s v="17"/>
    <x v="15"/>
    <x v="332"/>
    <s v="1742"/>
    <s v="Grong"/>
    <s v="1"/>
    <s v="Menn"/>
    <x v="1"/>
    <x v="1"/>
    <x v="1"/>
    <x v="23"/>
  </r>
  <r>
    <x v="15"/>
    <s v="17"/>
    <x v="15"/>
    <x v="332"/>
    <s v="1742"/>
    <s v="Grong"/>
    <s v="1"/>
    <s v="Menn"/>
    <x v="2"/>
    <x v="2"/>
    <x v="1"/>
    <x v="20"/>
  </r>
  <r>
    <x v="15"/>
    <s v="17"/>
    <x v="15"/>
    <x v="332"/>
    <s v="1742"/>
    <s v="Grong"/>
    <s v="1"/>
    <s v="Menn"/>
    <x v="3"/>
    <x v="3"/>
    <x v="1"/>
    <x v="45"/>
  </r>
  <r>
    <x v="15"/>
    <s v="17"/>
    <x v="15"/>
    <x v="332"/>
    <s v="1742"/>
    <s v="Grong"/>
    <s v="1"/>
    <s v="Menn"/>
    <x v="4"/>
    <x v="4"/>
    <x v="1"/>
    <x v="51"/>
  </r>
  <r>
    <x v="15"/>
    <s v="17"/>
    <x v="15"/>
    <x v="332"/>
    <s v="1742"/>
    <s v="Grong"/>
    <s v="1"/>
    <s v="Menn"/>
    <x v="5"/>
    <x v="5"/>
    <x v="1"/>
    <x v="6"/>
  </r>
  <r>
    <x v="15"/>
    <s v="17"/>
    <x v="15"/>
    <x v="332"/>
    <s v="1742"/>
    <s v="Grong"/>
    <s v="2"/>
    <s v="Kvinner"/>
    <x v="0"/>
    <x v="0"/>
    <x v="2"/>
    <x v="39"/>
  </r>
  <r>
    <x v="15"/>
    <s v="17"/>
    <x v="15"/>
    <x v="332"/>
    <s v="1742"/>
    <s v="Grong"/>
    <s v="2"/>
    <s v="Kvinner"/>
    <x v="1"/>
    <x v="1"/>
    <x v="2"/>
    <x v="23"/>
  </r>
  <r>
    <x v="15"/>
    <s v="17"/>
    <x v="15"/>
    <x v="332"/>
    <s v="1742"/>
    <s v="Grong"/>
    <s v="2"/>
    <s v="Kvinner"/>
    <x v="2"/>
    <x v="2"/>
    <x v="2"/>
    <x v="5"/>
  </r>
  <r>
    <x v="15"/>
    <s v="17"/>
    <x v="15"/>
    <x v="332"/>
    <s v="1742"/>
    <s v="Grong"/>
    <s v="2"/>
    <s v="Kvinner"/>
    <x v="3"/>
    <x v="3"/>
    <x v="2"/>
    <x v="21"/>
  </r>
  <r>
    <x v="15"/>
    <s v="17"/>
    <x v="15"/>
    <x v="332"/>
    <s v="1742"/>
    <s v="Grong"/>
    <s v="2"/>
    <s v="Kvinner"/>
    <x v="4"/>
    <x v="4"/>
    <x v="2"/>
    <x v="19"/>
  </r>
  <r>
    <x v="15"/>
    <s v="17"/>
    <x v="15"/>
    <x v="332"/>
    <s v="1742"/>
    <s v="Grong"/>
    <s v="2"/>
    <s v="Kvinner"/>
    <x v="5"/>
    <x v="5"/>
    <x v="2"/>
    <x v="1"/>
  </r>
  <r>
    <x v="15"/>
    <s v="17"/>
    <x v="15"/>
    <x v="332"/>
    <s v="1742"/>
    <s v="Grong"/>
    <s v="1"/>
    <s v="Menn"/>
    <x v="0"/>
    <x v="0"/>
    <x v="2"/>
    <x v="1"/>
  </r>
  <r>
    <x v="15"/>
    <s v="17"/>
    <x v="15"/>
    <x v="332"/>
    <s v="1742"/>
    <s v="Grong"/>
    <s v="1"/>
    <s v="Menn"/>
    <x v="1"/>
    <x v="1"/>
    <x v="2"/>
    <x v="0"/>
  </r>
  <r>
    <x v="15"/>
    <s v="17"/>
    <x v="15"/>
    <x v="332"/>
    <s v="1742"/>
    <s v="Grong"/>
    <s v="1"/>
    <s v="Menn"/>
    <x v="2"/>
    <x v="2"/>
    <x v="2"/>
    <x v="4"/>
  </r>
  <r>
    <x v="15"/>
    <s v="17"/>
    <x v="15"/>
    <x v="332"/>
    <s v="1742"/>
    <s v="Grong"/>
    <s v="1"/>
    <s v="Menn"/>
    <x v="3"/>
    <x v="3"/>
    <x v="2"/>
    <x v="11"/>
  </r>
  <r>
    <x v="15"/>
    <s v="17"/>
    <x v="15"/>
    <x v="332"/>
    <s v="1742"/>
    <s v="Grong"/>
    <s v="1"/>
    <s v="Menn"/>
    <x v="4"/>
    <x v="4"/>
    <x v="2"/>
    <x v="45"/>
  </r>
  <r>
    <x v="15"/>
    <s v="17"/>
    <x v="15"/>
    <x v="332"/>
    <s v="1742"/>
    <s v="Grong"/>
    <s v="1"/>
    <s v="Menn"/>
    <x v="5"/>
    <x v="5"/>
    <x v="2"/>
    <x v="15"/>
  </r>
  <r>
    <x v="15"/>
    <s v="17"/>
    <x v="15"/>
    <x v="332"/>
    <s v="1742"/>
    <s v="Grong"/>
    <s v="2"/>
    <s v="Kvinner"/>
    <x v="0"/>
    <x v="0"/>
    <x v="3"/>
    <x v="39"/>
  </r>
  <r>
    <x v="15"/>
    <s v="17"/>
    <x v="15"/>
    <x v="332"/>
    <s v="1742"/>
    <s v="Grong"/>
    <s v="2"/>
    <s v="Kvinner"/>
    <x v="1"/>
    <x v="1"/>
    <x v="3"/>
    <x v="23"/>
  </r>
  <r>
    <x v="15"/>
    <s v="17"/>
    <x v="15"/>
    <x v="332"/>
    <s v="1742"/>
    <s v="Grong"/>
    <s v="2"/>
    <s v="Kvinner"/>
    <x v="2"/>
    <x v="2"/>
    <x v="3"/>
    <x v="1"/>
  </r>
  <r>
    <x v="15"/>
    <s v="17"/>
    <x v="15"/>
    <x v="332"/>
    <s v="1742"/>
    <s v="Grong"/>
    <s v="2"/>
    <s v="Kvinner"/>
    <x v="3"/>
    <x v="3"/>
    <x v="3"/>
    <x v="36"/>
  </r>
  <r>
    <x v="15"/>
    <s v="17"/>
    <x v="15"/>
    <x v="332"/>
    <s v="1742"/>
    <s v="Grong"/>
    <s v="2"/>
    <s v="Kvinner"/>
    <x v="4"/>
    <x v="4"/>
    <x v="3"/>
    <x v="19"/>
  </r>
  <r>
    <x v="15"/>
    <s v="17"/>
    <x v="15"/>
    <x v="332"/>
    <s v="1742"/>
    <s v="Grong"/>
    <s v="2"/>
    <s v="Kvinner"/>
    <x v="5"/>
    <x v="5"/>
    <x v="3"/>
    <x v="1"/>
  </r>
  <r>
    <x v="15"/>
    <s v="17"/>
    <x v="15"/>
    <x v="332"/>
    <s v="1742"/>
    <s v="Grong"/>
    <s v="1"/>
    <s v="Menn"/>
    <x v="0"/>
    <x v="0"/>
    <x v="3"/>
    <x v="0"/>
  </r>
  <r>
    <x v="15"/>
    <s v="17"/>
    <x v="15"/>
    <x v="332"/>
    <s v="1742"/>
    <s v="Grong"/>
    <s v="1"/>
    <s v="Menn"/>
    <x v="1"/>
    <x v="1"/>
    <x v="3"/>
    <x v="0"/>
  </r>
  <r>
    <x v="15"/>
    <s v="17"/>
    <x v="15"/>
    <x v="332"/>
    <s v="1742"/>
    <s v="Grong"/>
    <s v="1"/>
    <s v="Menn"/>
    <x v="2"/>
    <x v="2"/>
    <x v="3"/>
    <x v="15"/>
  </r>
  <r>
    <x v="15"/>
    <s v="17"/>
    <x v="15"/>
    <x v="332"/>
    <s v="1742"/>
    <s v="Grong"/>
    <s v="1"/>
    <s v="Menn"/>
    <x v="3"/>
    <x v="3"/>
    <x v="3"/>
    <x v="45"/>
  </r>
  <r>
    <x v="15"/>
    <s v="17"/>
    <x v="15"/>
    <x v="332"/>
    <s v="1742"/>
    <s v="Grong"/>
    <s v="1"/>
    <s v="Menn"/>
    <x v="4"/>
    <x v="4"/>
    <x v="3"/>
    <x v="41"/>
  </r>
  <r>
    <x v="15"/>
    <s v="17"/>
    <x v="15"/>
    <x v="332"/>
    <s v="1742"/>
    <s v="Grong"/>
    <s v="1"/>
    <s v="Menn"/>
    <x v="5"/>
    <x v="5"/>
    <x v="3"/>
    <x v="13"/>
  </r>
  <r>
    <x v="15"/>
    <s v="17"/>
    <x v="15"/>
    <x v="332"/>
    <s v="1742"/>
    <s v="Grong"/>
    <s v="2"/>
    <s v="Kvinner"/>
    <x v="0"/>
    <x v="0"/>
    <x v="4"/>
    <x v="39"/>
  </r>
  <r>
    <x v="15"/>
    <s v="17"/>
    <x v="15"/>
    <x v="332"/>
    <s v="1742"/>
    <s v="Grong"/>
    <s v="2"/>
    <s v="Kvinner"/>
    <x v="1"/>
    <x v="1"/>
    <x v="4"/>
    <x v="23"/>
  </r>
  <r>
    <x v="15"/>
    <s v="17"/>
    <x v="15"/>
    <x v="332"/>
    <s v="1742"/>
    <s v="Grong"/>
    <s v="2"/>
    <s v="Kvinner"/>
    <x v="2"/>
    <x v="2"/>
    <x v="4"/>
    <x v="5"/>
  </r>
  <r>
    <x v="15"/>
    <s v="17"/>
    <x v="15"/>
    <x v="332"/>
    <s v="1742"/>
    <s v="Grong"/>
    <s v="2"/>
    <s v="Kvinner"/>
    <x v="3"/>
    <x v="3"/>
    <x v="4"/>
    <x v="13"/>
  </r>
  <r>
    <x v="15"/>
    <s v="17"/>
    <x v="15"/>
    <x v="332"/>
    <s v="1742"/>
    <s v="Grong"/>
    <s v="2"/>
    <s v="Kvinner"/>
    <x v="4"/>
    <x v="4"/>
    <x v="4"/>
    <x v="0"/>
  </r>
  <r>
    <x v="15"/>
    <s v="17"/>
    <x v="15"/>
    <x v="332"/>
    <s v="1742"/>
    <s v="Grong"/>
    <s v="2"/>
    <s v="Kvinner"/>
    <x v="5"/>
    <x v="5"/>
    <x v="4"/>
    <x v="23"/>
  </r>
  <r>
    <x v="15"/>
    <s v="17"/>
    <x v="15"/>
    <x v="332"/>
    <s v="1742"/>
    <s v="Grong"/>
    <s v="1"/>
    <s v="Menn"/>
    <x v="0"/>
    <x v="0"/>
    <x v="4"/>
    <x v="23"/>
  </r>
  <r>
    <x v="15"/>
    <s v="17"/>
    <x v="15"/>
    <x v="332"/>
    <s v="1742"/>
    <s v="Grong"/>
    <s v="1"/>
    <s v="Menn"/>
    <x v="1"/>
    <x v="1"/>
    <x v="4"/>
    <x v="0"/>
  </r>
  <r>
    <x v="15"/>
    <s v="17"/>
    <x v="15"/>
    <x v="332"/>
    <s v="1742"/>
    <s v="Grong"/>
    <s v="1"/>
    <s v="Menn"/>
    <x v="2"/>
    <x v="2"/>
    <x v="4"/>
    <x v="7"/>
  </r>
  <r>
    <x v="15"/>
    <s v="17"/>
    <x v="15"/>
    <x v="332"/>
    <s v="1742"/>
    <s v="Grong"/>
    <s v="1"/>
    <s v="Menn"/>
    <x v="3"/>
    <x v="3"/>
    <x v="4"/>
    <x v="51"/>
  </r>
  <r>
    <x v="15"/>
    <s v="17"/>
    <x v="15"/>
    <x v="332"/>
    <s v="1742"/>
    <s v="Grong"/>
    <s v="1"/>
    <s v="Menn"/>
    <x v="4"/>
    <x v="4"/>
    <x v="4"/>
    <x v="32"/>
  </r>
  <r>
    <x v="15"/>
    <s v="17"/>
    <x v="15"/>
    <x v="332"/>
    <s v="1742"/>
    <s v="Grong"/>
    <s v="1"/>
    <s v="Menn"/>
    <x v="5"/>
    <x v="5"/>
    <x v="4"/>
    <x v="2"/>
  </r>
  <r>
    <x v="15"/>
    <s v="17"/>
    <x v="15"/>
    <x v="332"/>
    <s v="1742"/>
    <s v="Grong"/>
    <s v="2"/>
    <s v="Kvinner"/>
    <x v="0"/>
    <x v="0"/>
    <x v="5"/>
    <x v="39"/>
  </r>
  <r>
    <x v="15"/>
    <s v="17"/>
    <x v="15"/>
    <x v="332"/>
    <s v="1742"/>
    <s v="Grong"/>
    <s v="2"/>
    <s v="Kvinner"/>
    <x v="1"/>
    <x v="1"/>
    <x v="5"/>
    <x v="23"/>
  </r>
  <r>
    <x v="15"/>
    <s v="17"/>
    <x v="15"/>
    <x v="332"/>
    <s v="1742"/>
    <s v="Grong"/>
    <s v="2"/>
    <s v="Kvinner"/>
    <x v="2"/>
    <x v="2"/>
    <x v="5"/>
    <x v="6"/>
  </r>
  <r>
    <x v="15"/>
    <s v="17"/>
    <x v="15"/>
    <x v="332"/>
    <s v="1742"/>
    <s v="Grong"/>
    <s v="2"/>
    <s v="Kvinner"/>
    <x v="3"/>
    <x v="3"/>
    <x v="5"/>
    <x v="21"/>
  </r>
  <r>
    <x v="15"/>
    <s v="17"/>
    <x v="15"/>
    <x v="332"/>
    <s v="1742"/>
    <s v="Grong"/>
    <s v="2"/>
    <s v="Kvinner"/>
    <x v="4"/>
    <x v="4"/>
    <x v="5"/>
    <x v="19"/>
  </r>
  <r>
    <x v="15"/>
    <s v="17"/>
    <x v="15"/>
    <x v="332"/>
    <s v="1742"/>
    <s v="Grong"/>
    <s v="2"/>
    <s v="Kvinner"/>
    <x v="5"/>
    <x v="5"/>
    <x v="5"/>
    <x v="23"/>
  </r>
  <r>
    <x v="15"/>
    <s v="17"/>
    <x v="15"/>
    <x v="332"/>
    <s v="1742"/>
    <s v="Grong"/>
    <s v="1"/>
    <s v="Menn"/>
    <x v="0"/>
    <x v="0"/>
    <x v="5"/>
    <x v="0"/>
  </r>
  <r>
    <x v="15"/>
    <s v="17"/>
    <x v="15"/>
    <x v="332"/>
    <s v="1742"/>
    <s v="Grong"/>
    <s v="1"/>
    <s v="Menn"/>
    <x v="1"/>
    <x v="1"/>
    <x v="5"/>
    <x v="23"/>
  </r>
  <r>
    <x v="15"/>
    <s v="17"/>
    <x v="15"/>
    <x v="332"/>
    <s v="1742"/>
    <s v="Grong"/>
    <s v="1"/>
    <s v="Menn"/>
    <x v="2"/>
    <x v="2"/>
    <x v="5"/>
    <x v="15"/>
  </r>
  <r>
    <x v="15"/>
    <s v="17"/>
    <x v="15"/>
    <x v="332"/>
    <s v="1742"/>
    <s v="Grong"/>
    <s v="1"/>
    <s v="Menn"/>
    <x v="3"/>
    <x v="3"/>
    <x v="5"/>
    <x v="55"/>
  </r>
  <r>
    <x v="15"/>
    <s v="17"/>
    <x v="15"/>
    <x v="332"/>
    <s v="1742"/>
    <s v="Grong"/>
    <s v="1"/>
    <s v="Menn"/>
    <x v="4"/>
    <x v="4"/>
    <x v="5"/>
    <x v="16"/>
  </r>
  <r>
    <x v="15"/>
    <s v="17"/>
    <x v="15"/>
    <x v="332"/>
    <s v="1742"/>
    <s v="Grong"/>
    <s v="1"/>
    <s v="Menn"/>
    <x v="5"/>
    <x v="5"/>
    <x v="5"/>
    <x v="36"/>
  </r>
  <r>
    <x v="15"/>
    <s v="17"/>
    <x v="15"/>
    <x v="332"/>
    <s v="1742"/>
    <s v="Grong"/>
    <s v="2"/>
    <s v="Kvinner"/>
    <x v="0"/>
    <x v="0"/>
    <x v="6"/>
    <x v="39"/>
  </r>
  <r>
    <x v="15"/>
    <s v="17"/>
    <x v="15"/>
    <x v="332"/>
    <s v="1742"/>
    <s v="Grong"/>
    <s v="2"/>
    <s v="Kvinner"/>
    <x v="1"/>
    <x v="1"/>
    <x v="6"/>
    <x v="23"/>
  </r>
  <r>
    <x v="15"/>
    <s v="17"/>
    <x v="15"/>
    <x v="332"/>
    <s v="1742"/>
    <s v="Grong"/>
    <s v="2"/>
    <s v="Kvinner"/>
    <x v="2"/>
    <x v="2"/>
    <x v="6"/>
    <x v="19"/>
  </r>
  <r>
    <x v="15"/>
    <s v="17"/>
    <x v="15"/>
    <x v="332"/>
    <s v="1742"/>
    <s v="Grong"/>
    <s v="2"/>
    <s v="Kvinner"/>
    <x v="3"/>
    <x v="3"/>
    <x v="6"/>
    <x v="6"/>
  </r>
  <r>
    <x v="15"/>
    <s v="17"/>
    <x v="15"/>
    <x v="332"/>
    <s v="1742"/>
    <s v="Grong"/>
    <s v="2"/>
    <s v="Kvinner"/>
    <x v="4"/>
    <x v="4"/>
    <x v="6"/>
    <x v="13"/>
  </r>
  <r>
    <x v="15"/>
    <s v="17"/>
    <x v="15"/>
    <x v="332"/>
    <s v="1742"/>
    <s v="Grong"/>
    <s v="2"/>
    <s v="Kvinner"/>
    <x v="5"/>
    <x v="5"/>
    <x v="6"/>
    <x v="23"/>
  </r>
  <r>
    <x v="15"/>
    <s v="17"/>
    <x v="15"/>
    <x v="332"/>
    <s v="1742"/>
    <s v="Grong"/>
    <s v="1"/>
    <s v="Menn"/>
    <x v="0"/>
    <x v="0"/>
    <x v="6"/>
    <x v="0"/>
  </r>
  <r>
    <x v="15"/>
    <s v="17"/>
    <x v="15"/>
    <x v="332"/>
    <s v="1742"/>
    <s v="Grong"/>
    <s v="1"/>
    <s v="Menn"/>
    <x v="1"/>
    <x v="1"/>
    <x v="6"/>
    <x v="1"/>
  </r>
  <r>
    <x v="15"/>
    <s v="17"/>
    <x v="15"/>
    <x v="332"/>
    <s v="1742"/>
    <s v="Grong"/>
    <s v="1"/>
    <s v="Menn"/>
    <x v="2"/>
    <x v="2"/>
    <x v="6"/>
    <x v="15"/>
  </r>
  <r>
    <x v="15"/>
    <s v="17"/>
    <x v="15"/>
    <x v="332"/>
    <s v="1742"/>
    <s v="Grong"/>
    <s v="1"/>
    <s v="Menn"/>
    <x v="3"/>
    <x v="3"/>
    <x v="6"/>
    <x v="56"/>
  </r>
  <r>
    <x v="15"/>
    <s v="17"/>
    <x v="15"/>
    <x v="332"/>
    <s v="1742"/>
    <s v="Grong"/>
    <s v="1"/>
    <s v="Menn"/>
    <x v="4"/>
    <x v="4"/>
    <x v="6"/>
    <x v="51"/>
  </r>
  <r>
    <x v="15"/>
    <s v="17"/>
    <x v="15"/>
    <x v="332"/>
    <s v="1742"/>
    <s v="Grong"/>
    <s v="1"/>
    <s v="Menn"/>
    <x v="5"/>
    <x v="5"/>
    <x v="6"/>
    <x v="15"/>
  </r>
  <r>
    <x v="15"/>
    <s v="17"/>
    <x v="15"/>
    <x v="332"/>
    <s v="1742"/>
    <s v="Grong"/>
    <s v="2"/>
    <s v="Kvinner"/>
    <x v="0"/>
    <x v="0"/>
    <x v="7"/>
    <x v="1"/>
  </r>
  <r>
    <x v="15"/>
    <s v="17"/>
    <x v="15"/>
    <x v="332"/>
    <s v="1742"/>
    <s v="Grong"/>
    <s v="2"/>
    <s v="Kvinner"/>
    <x v="1"/>
    <x v="1"/>
    <x v="7"/>
    <x v="23"/>
  </r>
  <r>
    <x v="15"/>
    <s v="17"/>
    <x v="15"/>
    <x v="332"/>
    <s v="1742"/>
    <s v="Grong"/>
    <s v="2"/>
    <s v="Kvinner"/>
    <x v="2"/>
    <x v="2"/>
    <x v="7"/>
    <x v="1"/>
  </r>
  <r>
    <x v="15"/>
    <s v="17"/>
    <x v="15"/>
    <x v="332"/>
    <s v="1742"/>
    <s v="Grong"/>
    <s v="2"/>
    <s v="Kvinner"/>
    <x v="3"/>
    <x v="3"/>
    <x v="7"/>
    <x v="5"/>
  </r>
  <r>
    <x v="15"/>
    <s v="17"/>
    <x v="15"/>
    <x v="332"/>
    <s v="1742"/>
    <s v="Grong"/>
    <s v="2"/>
    <s v="Kvinner"/>
    <x v="4"/>
    <x v="4"/>
    <x v="7"/>
    <x v="5"/>
  </r>
  <r>
    <x v="15"/>
    <s v="17"/>
    <x v="15"/>
    <x v="332"/>
    <s v="1742"/>
    <s v="Grong"/>
    <s v="2"/>
    <s v="Kvinner"/>
    <x v="5"/>
    <x v="5"/>
    <x v="7"/>
    <x v="0"/>
  </r>
  <r>
    <x v="15"/>
    <s v="17"/>
    <x v="15"/>
    <x v="332"/>
    <s v="1742"/>
    <s v="Grong"/>
    <s v="1"/>
    <s v="Menn"/>
    <x v="0"/>
    <x v="0"/>
    <x v="7"/>
    <x v="23"/>
  </r>
  <r>
    <x v="15"/>
    <s v="17"/>
    <x v="15"/>
    <x v="332"/>
    <s v="1742"/>
    <s v="Grong"/>
    <s v="1"/>
    <s v="Menn"/>
    <x v="1"/>
    <x v="1"/>
    <x v="7"/>
    <x v="12"/>
  </r>
  <r>
    <x v="15"/>
    <s v="17"/>
    <x v="15"/>
    <x v="332"/>
    <s v="1742"/>
    <s v="Grong"/>
    <s v="1"/>
    <s v="Menn"/>
    <x v="2"/>
    <x v="2"/>
    <x v="7"/>
    <x v="6"/>
  </r>
  <r>
    <x v="15"/>
    <s v="17"/>
    <x v="15"/>
    <x v="332"/>
    <s v="1742"/>
    <s v="Grong"/>
    <s v="1"/>
    <s v="Menn"/>
    <x v="3"/>
    <x v="3"/>
    <x v="7"/>
    <x v="55"/>
  </r>
  <r>
    <x v="15"/>
    <s v="17"/>
    <x v="15"/>
    <x v="332"/>
    <s v="1742"/>
    <s v="Grong"/>
    <s v="1"/>
    <s v="Menn"/>
    <x v="4"/>
    <x v="4"/>
    <x v="7"/>
    <x v="45"/>
  </r>
  <r>
    <x v="15"/>
    <s v="17"/>
    <x v="15"/>
    <x v="332"/>
    <s v="1742"/>
    <s v="Grong"/>
    <s v="1"/>
    <s v="Menn"/>
    <x v="5"/>
    <x v="5"/>
    <x v="7"/>
    <x v="7"/>
  </r>
  <r>
    <x v="15"/>
    <s v="17"/>
    <x v="15"/>
    <x v="333"/>
    <s v="1743"/>
    <s v="Høylandet"/>
    <s v="2"/>
    <s v="Kvinner"/>
    <x v="0"/>
    <x v="0"/>
    <x v="0"/>
    <x v="0"/>
  </r>
  <r>
    <x v="15"/>
    <s v="17"/>
    <x v="15"/>
    <x v="333"/>
    <s v="1743"/>
    <s v="Høylandet"/>
    <s v="2"/>
    <s v="Kvinner"/>
    <x v="1"/>
    <x v="1"/>
    <x v="0"/>
    <x v="0"/>
  </r>
  <r>
    <x v="15"/>
    <s v="17"/>
    <x v="15"/>
    <x v="333"/>
    <s v="1743"/>
    <s v="Høylandet"/>
    <s v="2"/>
    <s v="Kvinner"/>
    <x v="2"/>
    <x v="2"/>
    <x v="0"/>
    <x v="1"/>
  </r>
  <r>
    <x v="15"/>
    <s v="17"/>
    <x v="15"/>
    <x v="333"/>
    <s v="1743"/>
    <s v="Høylandet"/>
    <s v="2"/>
    <s v="Kvinner"/>
    <x v="3"/>
    <x v="3"/>
    <x v="0"/>
    <x v="5"/>
  </r>
  <r>
    <x v="15"/>
    <s v="17"/>
    <x v="15"/>
    <x v="333"/>
    <s v="1743"/>
    <s v="Høylandet"/>
    <s v="2"/>
    <s v="Kvinner"/>
    <x v="4"/>
    <x v="4"/>
    <x v="0"/>
    <x v="7"/>
  </r>
  <r>
    <x v="15"/>
    <s v="17"/>
    <x v="15"/>
    <x v="333"/>
    <s v="1743"/>
    <s v="Høylandet"/>
    <s v="2"/>
    <s v="Kvinner"/>
    <x v="5"/>
    <x v="5"/>
    <x v="0"/>
    <x v="1"/>
  </r>
  <r>
    <x v="15"/>
    <s v="17"/>
    <x v="15"/>
    <x v="333"/>
    <s v="1743"/>
    <s v="Høylandet"/>
    <s v="1"/>
    <s v="Menn"/>
    <x v="0"/>
    <x v="0"/>
    <x v="0"/>
    <x v="6"/>
  </r>
  <r>
    <x v="15"/>
    <s v="17"/>
    <x v="15"/>
    <x v="333"/>
    <s v="1743"/>
    <s v="Høylandet"/>
    <s v="1"/>
    <s v="Menn"/>
    <x v="1"/>
    <x v="1"/>
    <x v="0"/>
    <x v="0"/>
  </r>
  <r>
    <x v="15"/>
    <s v="17"/>
    <x v="15"/>
    <x v="333"/>
    <s v="1743"/>
    <s v="Høylandet"/>
    <s v="1"/>
    <s v="Menn"/>
    <x v="2"/>
    <x v="2"/>
    <x v="0"/>
    <x v="16"/>
  </r>
  <r>
    <x v="15"/>
    <s v="17"/>
    <x v="15"/>
    <x v="333"/>
    <s v="1743"/>
    <s v="Høylandet"/>
    <s v="1"/>
    <s v="Menn"/>
    <x v="3"/>
    <x v="3"/>
    <x v="0"/>
    <x v="45"/>
  </r>
  <r>
    <x v="15"/>
    <s v="17"/>
    <x v="15"/>
    <x v="333"/>
    <s v="1743"/>
    <s v="Høylandet"/>
    <s v="1"/>
    <s v="Menn"/>
    <x v="4"/>
    <x v="4"/>
    <x v="0"/>
    <x v="55"/>
  </r>
  <r>
    <x v="15"/>
    <s v="17"/>
    <x v="15"/>
    <x v="333"/>
    <s v="1743"/>
    <s v="Høylandet"/>
    <s v="1"/>
    <s v="Menn"/>
    <x v="5"/>
    <x v="5"/>
    <x v="0"/>
    <x v="21"/>
  </r>
  <r>
    <x v="15"/>
    <s v="17"/>
    <x v="15"/>
    <x v="333"/>
    <s v="1743"/>
    <s v="Høylandet"/>
    <s v="2"/>
    <s v="Kvinner"/>
    <x v="0"/>
    <x v="0"/>
    <x v="1"/>
    <x v="39"/>
  </r>
  <r>
    <x v="15"/>
    <s v="17"/>
    <x v="15"/>
    <x v="333"/>
    <s v="1743"/>
    <s v="Høylandet"/>
    <s v="2"/>
    <s v="Kvinner"/>
    <x v="1"/>
    <x v="1"/>
    <x v="1"/>
    <x v="23"/>
  </r>
  <r>
    <x v="15"/>
    <s v="17"/>
    <x v="15"/>
    <x v="333"/>
    <s v="1743"/>
    <s v="Høylandet"/>
    <s v="2"/>
    <s v="Kvinner"/>
    <x v="2"/>
    <x v="2"/>
    <x v="1"/>
    <x v="19"/>
  </r>
  <r>
    <x v="15"/>
    <s v="17"/>
    <x v="15"/>
    <x v="333"/>
    <s v="1743"/>
    <s v="Høylandet"/>
    <s v="2"/>
    <s v="Kvinner"/>
    <x v="3"/>
    <x v="3"/>
    <x v="1"/>
    <x v="1"/>
  </r>
  <r>
    <x v="15"/>
    <s v="17"/>
    <x v="15"/>
    <x v="333"/>
    <s v="1743"/>
    <s v="Høylandet"/>
    <s v="2"/>
    <s v="Kvinner"/>
    <x v="4"/>
    <x v="4"/>
    <x v="1"/>
    <x v="1"/>
  </r>
  <r>
    <x v="15"/>
    <s v="17"/>
    <x v="15"/>
    <x v="333"/>
    <s v="1743"/>
    <s v="Høylandet"/>
    <s v="2"/>
    <s v="Kvinner"/>
    <x v="5"/>
    <x v="5"/>
    <x v="1"/>
    <x v="0"/>
  </r>
  <r>
    <x v="15"/>
    <s v="17"/>
    <x v="15"/>
    <x v="333"/>
    <s v="1743"/>
    <s v="Høylandet"/>
    <s v="1"/>
    <s v="Menn"/>
    <x v="0"/>
    <x v="0"/>
    <x v="1"/>
    <x v="7"/>
  </r>
  <r>
    <x v="15"/>
    <s v="17"/>
    <x v="15"/>
    <x v="333"/>
    <s v="1743"/>
    <s v="Høylandet"/>
    <s v="1"/>
    <s v="Menn"/>
    <x v="1"/>
    <x v="1"/>
    <x v="1"/>
    <x v="12"/>
  </r>
  <r>
    <x v="15"/>
    <s v="17"/>
    <x v="15"/>
    <x v="333"/>
    <s v="1743"/>
    <s v="Høylandet"/>
    <s v="1"/>
    <s v="Menn"/>
    <x v="2"/>
    <x v="2"/>
    <x v="1"/>
    <x v="46"/>
  </r>
  <r>
    <x v="15"/>
    <s v="17"/>
    <x v="15"/>
    <x v="333"/>
    <s v="1743"/>
    <s v="Høylandet"/>
    <s v="1"/>
    <s v="Menn"/>
    <x v="3"/>
    <x v="3"/>
    <x v="1"/>
    <x v="16"/>
  </r>
  <r>
    <x v="15"/>
    <s v="17"/>
    <x v="15"/>
    <x v="333"/>
    <s v="1743"/>
    <s v="Høylandet"/>
    <s v="1"/>
    <s v="Menn"/>
    <x v="4"/>
    <x v="4"/>
    <x v="1"/>
    <x v="56"/>
  </r>
  <r>
    <x v="15"/>
    <s v="17"/>
    <x v="15"/>
    <x v="333"/>
    <s v="1743"/>
    <s v="Høylandet"/>
    <s v="1"/>
    <s v="Menn"/>
    <x v="5"/>
    <x v="5"/>
    <x v="1"/>
    <x v="15"/>
  </r>
  <r>
    <x v="15"/>
    <s v="17"/>
    <x v="15"/>
    <x v="333"/>
    <s v="1743"/>
    <s v="Høylandet"/>
    <s v="2"/>
    <s v="Kvinner"/>
    <x v="0"/>
    <x v="0"/>
    <x v="2"/>
    <x v="39"/>
  </r>
  <r>
    <x v="15"/>
    <s v="17"/>
    <x v="15"/>
    <x v="333"/>
    <s v="1743"/>
    <s v="Høylandet"/>
    <s v="2"/>
    <s v="Kvinner"/>
    <x v="1"/>
    <x v="1"/>
    <x v="2"/>
    <x v="23"/>
  </r>
  <r>
    <x v="15"/>
    <s v="17"/>
    <x v="15"/>
    <x v="333"/>
    <s v="1743"/>
    <s v="Høylandet"/>
    <s v="2"/>
    <s v="Kvinner"/>
    <x v="2"/>
    <x v="2"/>
    <x v="2"/>
    <x v="12"/>
  </r>
  <r>
    <x v="15"/>
    <s v="17"/>
    <x v="15"/>
    <x v="333"/>
    <s v="1743"/>
    <s v="Høylandet"/>
    <s v="2"/>
    <s v="Kvinner"/>
    <x v="3"/>
    <x v="3"/>
    <x v="2"/>
    <x v="19"/>
  </r>
  <r>
    <x v="15"/>
    <s v="17"/>
    <x v="15"/>
    <x v="333"/>
    <s v="1743"/>
    <s v="Høylandet"/>
    <s v="2"/>
    <s v="Kvinner"/>
    <x v="4"/>
    <x v="4"/>
    <x v="2"/>
    <x v="19"/>
  </r>
  <r>
    <x v="15"/>
    <s v="17"/>
    <x v="15"/>
    <x v="333"/>
    <s v="1743"/>
    <s v="Høylandet"/>
    <s v="2"/>
    <s v="Kvinner"/>
    <x v="5"/>
    <x v="5"/>
    <x v="2"/>
    <x v="23"/>
  </r>
  <r>
    <x v="15"/>
    <s v="17"/>
    <x v="15"/>
    <x v="333"/>
    <s v="1743"/>
    <s v="Høylandet"/>
    <s v="1"/>
    <s v="Menn"/>
    <x v="0"/>
    <x v="0"/>
    <x v="2"/>
    <x v="5"/>
  </r>
  <r>
    <x v="15"/>
    <s v="17"/>
    <x v="15"/>
    <x v="333"/>
    <s v="1743"/>
    <s v="Høylandet"/>
    <s v="1"/>
    <s v="Menn"/>
    <x v="1"/>
    <x v="1"/>
    <x v="2"/>
    <x v="0"/>
  </r>
  <r>
    <x v="15"/>
    <s v="17"/>
    <x v="15"/>
    <x v="333"/>
    <s v="1743"/>
    <s v="Høylandet"/>
    <s v="1"/>
    <s v="Menn"/>
    <x v="2"/>
    <x v="2"/>
    <x v="2"/>
    <x v="20"/>
  </r>
  <r>
    <x v="15"/>
    <s v="17"/>
    <x v="15"/>
    <x v="333"/>
    <s v="1743"/>
    <s v="Høylandet"/>
    <s v="1"/>
    <s v="Menn"/>
    <x v="3"/>
    <x v="3"/>
    <x v="2"/>
    <x v="28"/>
  </r>
  <r>
    <x v="15"/>
    <s v="17"/>
    <x v="15"/>
    <x v="333"/>
    <s v="1743"/>
    <s v="Høylandet"/>
    <s v="1"/>
    <s v="Menn"/>
    <x v="4"/>
    <x v="4"/>
    <x v="2"/>
    <x v="55"/>
  </r>
  <r>
    <x v="15"/>
    <s v="17"/>
    <x v="15"/>
    <x v="333"/>
    <s v="1743"/>
    <s v="Høylandet"/>
    <s v="1"/>
    <s v="Menn"/>
    <x v="5"/>
    <x v="5"/>
    <x v="2"/>
    <x v="2"/>
  </r>
  <r>
    <x v="15"/>
    <s v="17"/>
    <x v="15"/>
    <x v="333"/>
    <s v="1743"/>
    <s v="Høylandet"/>
    <s v="2"/>
    <s v="Kvinner"/>
    <x v="0"/>
    <x v="0"/>
    <x v="3"/>
    <x v="23"/>
  </r>
  <r>
    <x v="15"/>
    <s v="17"/>
    <x v="15"/>
    <x v="333"/>
    <s v="1743"/>
    <s v="Høylandet"/>
    <s v="2"/>
    <s v="Kvinner"/>
    <x v="1"/>
    <x v="1"/>
    <x v="3"/>
    <x v="23"/>
  </r>
  <r>
    <x v="15"/>
    <s v="17"/>
    <x v="15"/>
    <x v="333"/>
    <s v="1743"/>
    <s v="Høylandet"/>
    <s v="2"/>
    <s v="Kvinner"/>
    <x v="2"/>
    <x v="2"/>
    <x v="3"/>
    <x v="19"/>
  </r>
  <r>
    <x v="15"/>
    <s v="17"/>
    <x v="15"/>
    <x v="333"/>
    <s v="1743"/>
    <s v="Høylandet"/>
    <s v="2"/>
    <s v="Kvinner"/>
    <x v="3"/>
    <x v="3"/>
    <x v="3"/>
    <x v="19"/>
  </r>
  <r>
    <x v="15"/>
    <s v="17"/>
    <x v="15"/>
    <x v="333"/>
    <s v="1743"/>
    <s v="Høylandet"/>
    <s v="2"/>
    <s v="Kvinner"/>
    <x v="4"/>
    <x v="4"/>
    <x v="3"/>
    <x v="0"/>
  </r>
  <r>
    <x v="15"/>
    <s v="17"/>
    <x v="15"/>
    <x v="333"/>
    <s v="1743"/>
    <s v="Høylandet"/>
    <s v="2"/>
    <s v="Kvinner"/>
    <x v="5"/>
    <x v="5"/>
    <x v="3"/>
    <x v="0"/>
  </r>
  <r>
    <x v="15"/>
    <s v="17"/>
    <x v="15"/>
    <x v="333"/>
    <s v="1743"/>
    <s v="Høylandet"/>
    <s v="1"/>
    <s v="Menn"/>
    <x v="0"/>
    <x v="0"/>
    <x v="3"/>
    <x v="6"/>
  </r>
  <r>
    <x v="15"/>
    <s v="17"/>
    <x v="15"/>
    <x v="333"/>
    <s v="1743"/>
    <s v="Høylandet"/>
    <s v="1"/>
    <s v="Menn"/>
    <x v="1"/>
    <x v="1"/>
    <x v="3"/>
    <x v="39"/>
  </r>
  <r>
    <x v="15"/>
    <s v="17"/>
    <x v="15"/>
    <x v="333"/>
    <s v="1743"/>
    <s v="Høylandet"/>
    <s v="1"/>
    <s v="Menn"/>
    <x v="2"/>
    <x v="2"/>
    <x v="3"/>
    <x v="24"/>
  </r>
  <r>
    <x v="15"/>
    <s v="17"/>
    <x v="15"/>
    <x v="333"/>
    <s v="1743"/>
    <s v="Høylandet"/>
    <s v="1"/>
    <s v="Menn"/>
    <x v="3"/>
    <x v="3"/>
    <x v="3"/>
    <x v="28"/>
  </r>
  <r>
    <x v="15"/>
    <s v="17"/>
    <x v="15"/>
    <x v="333"/>
    <s v="1743"/>
    <s v="Høylandet"/>
    <s v="1"/>
    <s v="Menn"/>
    <x v="4"/>
    <x v="4"/>
    <x v="3"/>
    <x v="24"/>
  </r>
  <r>
    <x v="15"/>
    <s v="17"/>
    <x v="15"/>
    <x v="333"/>
    <s v="1743"/>
    <s v="Høylandet"/>
    <s v="1"/>
    <s v="Menn"/>
    <x v="5"/>
    <x v="5"/>
    <x v="3"/>
    <x v="13"/>
  </r>
  <r>
    <x v="15"/>
    <s v="17"/>
    <x v="15"/>
    <x v="333"/>
    <s v="1743"/>
    <s v="Høylandet"/>
    <s v="2"/>
    <s v="Kvinner"/>
    <x v="0"/>
    <x v="0"/>
    <x v="4"/>
    <x v="0"/>
  </r>
  <r>
    <x v="15"/>
    <s v="17"/>
    <x v="15"/>
    <x v="333"/>
    <s v="1743"/>
    <s v="Høylandet"/>
    <s v="2"/>
    <s v="Kvinner"/>
    <x v="1"/>
    <x v="1"/>
    <x v="4"/>
    <x v="23"/>
  </r>
  <r>
    <x v="15"/>
    <s v="17"/>
    <x v="15"/>
    <x v="333"/>
    <s v="1743"/>
    <s v="Høylandet"/>
    <s v="2"/>
    <s v="Kvinner"/>
    <x v="2"/>
    <x v="2"/>
    <x v="4"/>
    <x v="0"/>
  </r>
  <r>
    <x v="15"/>
    <s v="17"/>
    <x v="15"/>
    <x v="333"/>
    <s v="1743"/>
    <s v="Høylandet"/>
    <s v="2"/>
    <s v="Kvinner"/>
    <x v="3"/>
    <x v="3"/>
    <x v="4"/>
    <x v="19"/>
  </r>
  <r>
    <x v="15"/>
    <s v="17"/>
    <x v="15"/>
    <x v="333"/>
    <s v="1743"/>
    <s v="Høylandet"/>
    <s v="2"/>
    <s v="Kvinner"/>
    <x v="4"/>
    <x v="4"/>
    <x v="4"/>
    <x v="0"/>
  </r>
  <r>
    <x v="15"/>
    <s v="17"/>
    <x v="15"/>
    <x v="333"/>
    <s v="1743"/>
    <s v="Høylandet"/>
    <s v="2"/>
    <s v="Kvinner"/>
    <x v="5"/>
    <x v="5"/>
    <x v="4"/>
    <x v="0"/>
  </r>
  <r>
    <x v="15"/>
    <s v="17"/>
    <x v="15"/>
    <x v="333"/>
    <s v="1743"/>
    <s v="Høylandet"/>
    <s v="1"/>
    <s v="Menn"/>
    <x v="0"/>
    <x v="0"/>
    <x v="4"/>
    <x v="15"/>
  </r>
  <r>
    <x v="15"/>
    <s v="17"/>
    <x v="15"/>
    <x v="333"/>
    <s v="1743"/>
    <s v="Høylandet"/>
    <s v="1"/>
    <s v="Menn"/>
    <x v="1"/>
    <x v="1"/>
    <x v="4"/>
    <x v="39"/>
  </r>
  <r>
    <x v="15"/>
    <s v="17"/>
    <x v="15"/>
    <x v="333"/>
    <s v="1743"/>
    <s v="Høylandet"/>
    <s v="1"/>
    <s v="Menn"/>
    <x v="2"/>
    <x v="2"/>
    <x v="4"/>
    <x v="4"/>
  </r>
  <r>
    <x v="15"/>
    <s v="17"/>
    <x v="15"/>
    <x v="333"/>
    <s v="1743"/>
    <s v="Høylandet"/>
    <s v="1"/>
    <s v="Menn"/>
    <x v="3"/>
    <x v="3"/>
    <x v="4"/>
    <x v="45"/>
  </r>
  <r>
    <x v="15"/>
    <s v="17"/>
    <x v="15"/>
    <x v="333"/>
    <s v="1743"/>
    <s v="Høylandet"/>
    <s v="1"/>
    <s v="Menn"/>
    <x v="4"/>
    <x v="4"/>
    <x v="4"/>
    <x v="20"/>
  </r>
  <r>
    <x v="15"/>
    <s v="17"/>
    <x v="15"/>
    <x v="333"/>
    <s v="1743"/>
    <s v="Høylandet"/>
    <s v="1"/>
    <s v="Menn"/>
    <x v="5"/>
    <x v="5"/>
    <x v="4"/>
    <x v="6"/>
  </r>
  <r>
    <x v="15"/>
    <s v="17"/>
    <x v="15"/>
    <x v="333"/>
    <s v="1743"/>
    <s v="Høylandet"/>
    <s v="2"/>
    <s v="Kvinner"/>
    <x v="0"/>
    <x v="0"/>
    <x v="5"/>
    <x v="19"/>
  </r>
  <r>
    <x v="15"/>
    <s v="17"/>
    <x v="15"/>
    <x v="333"/>
    <s v="1743"/>
    <s v="Høylandet"/>
    <s v="2"/>
    <s v="Kvinner"/>
    <x v="1"/>
    <x v="1"/>
    <x v="5"/>
    <x v="23"/>
  </r>
  <r>
    <x v="15"/>
    <s v="17"/>
    <x v="15"/>
    <x v="333"/>
    <s v="1743"/>
    <s v="Høylandet"/>
    <s v="2"/>
    <s v="Kvinner"/>
    <x v="2"/>
    <x v="2"/>
    <x v="5"/>
    <x v="1"/>
  </r>
  <r>
    <x v="15"/>
    <s v="17"/>
    <x v="15"/>
    <x v="333"/>
    <s v="1743"/>
    <s v="Høylandet"/>
    <s v="2"/>
    <s v="Kvinner"/>
    <x v="3"/>
    <x v="3"/>
    <x v="5"/>
    <x v="19"/>
  </r>
  <r>
    <x v="15"/>
    <s v="17"/>
    <x v="15"/>
    <x v="333"/>
    <s v="1743"/>
    <s v="Høylandet"/>
    <s v="2"/>
    <s v="Kvinner"/>
    <x v="4"/>
    <x v="4"/>
    <x v="5"/>
    <x v="0"/>
  </r>
  <r>
    <x v="15"/>
    <s v="17"/>
    <x v="15"/>
    <x v="333"/>
    <s v="1743"/>
    <s v="Høylandet"/>
    <s v="2"/>
    <s v="Kvinner"/>
    <x v="5"/>
    <x v="5"/>
    <x v="5"/>
    <x v="0"/>
  </r>
  <r>
    <x v="15"/>
    <s v="17"/>
    <x v="15"/>
    <x v="333"/>
    <s v="1743"/>
    <s v="Høylandet"/>
    <s v="1"/>
    <s v="Menn"/>
    <x v="0"/>
    <x v="0"/>
    <x v="5"/>
    <x v="12"/>
  </r>
  <r>
    <x v="15"/>
    <s v="17"/>
    <x v="15"/>
    <x v="333"/>
    <s v="1743"/>
    <s v="Høylandet"/>
    <s v="1"/>
    <s v="Menn"/>
    <x v="1"/>
    <x v="1"/>
    <x v="5"/>
    <x v="39"/>
  </r>
  <r>
    <x v="15"/>
    <s v="17"/>
    <x v="15"/>
    <x v="333"/>
    <s v="1743"/>
    <s v="Høylandet"/>
    <s v="1"/>
    <s v="Menn"/>
    <x v="2"/>
    <x v="2"/>
    <x v="5"/>
    <x v="14"/>
  </r>
  <r>
    <x v="15"/>
    <s v="17"/>
    <x v="15"/>
    <x v="333"/>
    <s v="1743"/>
    <s v="Høylandet"/>
    <s v="1"/>
    <s v="Menn"/>
    <x v="3"/>
    <x v="3"/>
    <x v="5"/>
    <x v="32"/>
  </r>
  <r>
    <x v="15"/>
    <s v="17"/>
    <x v="15"/>
    <x v="333"/>
    <s v="1743"/>
    <s v="Høylandet"/>
    <s v="1"/>
    <s v="Menn"/>
    <x v="4"/>
    <x v="4"/>
    <x v="5"/>
    <x v="24"/>
  </r>
  <r>
    <x v="15"/>
    <s v="17"/>
    <x v="15"/>
    <x v="333"/>
    <s v="1743"/>
    <s v="Høylandet"/>
    <s v="1"/>
    <s v="Menn"/>
    <x v="5"/>
    <x v="5"/>
    <x v="5"/>
    <x v="7"/>
  </r>
  <r>
    <x v="15"/>
    <s v="17"/>
    <x v="15"/>
    <x v="333"/>
    <s v="1743"/>
    <s v="Høylandet"/>
    <s v="2"/>
    <s v="Kvinner"/>
    <x v="0"/>
    <x v="0"/>
    <x v="6"/>
    <x v="0"/>
  </r>
  <r>
    <x v="15"/>
    <s v="17"/>
    <x v="15"/>
    <x v="333"/>
    <s v="1743"/>
    <s v="Høylandet"/>
    <s v="2"/>
    <s v="Kvinner"/>
    <x v="1"/>
    <x v="1"/>
    <x v="6"/>
    <x v="0"/>
  </r>
  <r>
    <x v="15"/>
    <s v="17"/>
    <x v="15"/>
    <x v="333"/>
    <s v="1743"/>
    <s v="Høylandet"/>
    <s v="2"/>
    <s v="Kvinner"/>
    <x v="2"/>
    <x v="2"/>
    <x v="6"/>
    <x v="1"/>
  </r>
  <r>
    <x v="15"/>
    <s v="17"/>
    <x v="15"/>
    <x v="333"/>
    <s v="1743"/>
    <s v="Høylandet"/>
    <s v="2"/>
    <s v="Kvinner"/>
    <x v="3"/>
    <x v="3"/>
    <x v="6"/>
    <x v="1"/>
  </r>
  <r>
    <x v="15"/>
    <s v="17"/>
    <x v="15"/>
    <x v="333"/>
    <s v="1743"/>
    <s v="Høylandet"/>
    <s v="2"/>
    <s v="Kvinner"/>
    <x v="4"/>
    <x v="4"/>
    <x v="6"/>
    <x v="0"/>
  </r>
  <r>
    <x v="15"/>
    <s v="17"/>
    <x v="15"/>
    <x v="333"/>
    <s v="1743"/>
    <s v="Høylandet"/>
    <s v="2"/>
    <s v="Kvinner"/>
    <x v="5"/>
    <x v="5"/>
    <x v="6"/>
    <x v="0"/>
  </r>
  <r>
    <x v="15"/>
    <s v="17"/>
    <x v="15"/>
    <x v="333"/>
    <s v="1743"/>
    <s v="Høylandet"/>
    <s v="1"/>
    <s v="Menn"/>
    <x v="0"/>
    <x v="0"/>
    <x v="6"/>
    <x v="12"/>
  </r>
  <r>
    <x v="15"/>
    <s v="17"/>
    <x v="15"/>
    <x v="333"/>
    <s v="1743"/>
    <s v="Høylandet"/>
    <s v="1"/>
    <s v="Menn"/>
    <x v="1"/>
    <x v="1"/>
    <x v="6"/>
    <x v="23"/>
  </r>
  <r>
    <x v="15"/>
    <s v="17"/>
    <x v="15"/>
    <x v="333"/>
    <s v="1743"/>
    <s v="Høylandet"/>
    <s v="1"/>
    <s v="Menn"/>
    <x v="2"/>
    <x v="2"/>
    <x v="6"/>
    <x v="21"/>
  </r>
  <r>
    <x v="15"/>
    <s v="17"/>
    <x v="15"/>
    <x v="333"/>
    <s v="1743"/>
    <s v="Høylandet"/>
    <s v="1"/>
    <s v="Menn"/>
    <x v="3"/>
    <x v="3"/>
    <x v="6"/>
    <x v="32"/>
  </r>
  <r>
    <x v="15"/>
    <s v="17"/>
    <x v="15"/>
    <x v="333"/>
    <s v="1743"/>
    <s v="Høylandet"/>
    <s v="1"/>
    <s v="Menn"/>
    <x v="4"/>
    <x v="4"/>
    <x v="6"/>
    <x v="2"/>
  </r>
  <r>
    <x v="15"/>
    <s v="17"/>
    <x v="15"/>
    <x v="333"/>
    <s v="1743"/>
    <s v="Høylandet"/>
    <s v="1"/>
    <s v="Menn"/>
    <x v="5"/>
    <x v="5"/>
    <x v="6"/>
    <x v="15"/>
  </r>
  <r>
    <x v="15"/>
    <s v="17"/>
    <x v="15"/>
    <x v="333"/>
    <s v="1743"/>
    <s v="Høylandet"/>
    <s v="2"/>
    <s v="Kvinner"/>
    <x v="0"/>
    <x v="0"/>
    <x v="7"/>
    <x v="23"/>
  </r>
  <r>
    <x v="15"/>
    <s v="17"/>
    <x v="15"/>
    <x v="333"/>
    <s v="1743"/>
    <s v="Høylandet"/>
    <s v="2"/>
    <s v="Kvinner"/>
    <x v="1"/>
    <x v="1"/>
    <x v="7"/>
    <x v="39"/>
  </r>
  <r>
    <x v="15"/>
    <s v="17"/>
    <x v="15"/>
    <x v="333"/>
    <s v="1743"/>
    <s v="Høylandet"/>
    <s v="2"/>
    <s v="Kvinner"/>
    <x v="2"/>
    <x v="2"/>
    <x v="7"/>
    <x v="12"/>
  </r>
  <r>
    <x v="15"/>
    <s v="17"/>
    <x v="15"/>
    <x v="333"/>
    <s v="1743"/>
    <s v="Høylandet"/>
    <s v="2"/>
    <s v="Kvinner"/>
    <x v="3"/>
    <x v="3"/>
    <x v="7"/>
    <x v="19"/>
  </r>
  <r>
    <x v="15"/>
    <s v="17"/>
    <x v="15"/>
    <x v="333"/>
    <s v="1743"/>
    <s v="Høylandet"/>
    <s v="2"/>
    <s v="Kvinner"/>
    <x v="4"/>
    <x v="4"/>
    <x v="7"/>
    <x v="23"/>
  </r>
  <r>
    <x v="15"/>
    <s v="17"/>
    <x v="15"/>
    <x v="333"/>
    <s v="1743"/>
    <s v="Høylandet"/>
    <s v="2"/>
    <s v="Kvinner"/>
    <x v="5"/>
    <x v="5"/>
    <x v="7"/>
    <x v="19"/>
  </r>
  <r>
    <x v="15"/>
    <s v="17"/>
    <x v="15"/>
    <x v="333"/>
    <s v="1743"/>
    <s v="Høylandet"/>
    <s v="1"/>
    <s v="Menn"/>
    <x v="0"/>
    <x v="0"/>
    <x v="7"/>
    <x v="6"/>
  </r>
  <r>
    <x v="15"/>
    <s v="17"/>
    <x v="15"/>
    <x v="333"/>
    <s v="1743"/>
    <s v="Høylandet"/>
    <s v="1"/>
    <s v="Menn"/>
    <x v="1"/>
    <x v="1"/>
    <x v="7"/>
    <x v="23"/>
  </r>
  <r>
    <x v="15"/>
    <s v="17"/>
    <x v="15"/>
    <x v="333"/>
    <s v="1743"/>
    <s v="Høylandet"/>
    <s v="1"/>
    <s v="Menn"/>
    <x v="2"/>
    <x v="2"/>
    <x v="7"/>
    <x v="13"/>
  </r>
  <r>
    <x v="15"/>
    <s v="17"/>
    <x v="15"/>
    <x v="333"/>
    <s v="1743"/>
    <s v="Høylandet"/>
    <s v="1"/>
    <s v="Menn"/>
    <x v="3"/>
    <x v="3"/>
    <x v="7"/>
    <x v="16"/>
  </r>
  <r>
    <x v="15"/>
    <s v="17"/>
    <x v="15"/>
    <x v="333"/>
    <s v="1743"/>
    <s v="Høylandet"/>
    <s v="1"/>
    <s v="Menn"/>
    <x v="4"/>
    <x v="4"/>
    <x v="7"/>
    <x v="55"/>
  </r>
  <r>
    <x v="15"/>
    <s v="17"/>
    <x v="15"/>
    <x v="333"/>
    <s v="1743"/>
    <s v="Høylandet"/>
    <s v="1"/>
    <s v="Menn"/>
    <x v="5"/>
    <x v="5"/>
    <x v="7"/>
    <x v="21"/>
  </r>
  <r>
    <x v="15"/>
    <s v="17"/>
    <x v="15"/>
    <x v="334"/>
    <s v="1744"/>
    <s v="Overhalla"/>
    <s v="2"/>
    <s v="Kvinner"/>
    <x v="0"/>
    <x v="0"/>
    <x v="0"/>
    <x v="2"/>
  </r>
  <r>
    <x v="15"/>
    <s v="17"/>
    <x v="15"/>
    <x v="334"/>
    <s v="1744"/>
    <s v="Overhalla"/>
    <s v="2"/>
    <s v="Kvinner"/>
    <x v="1"/>
    <x v="1"/>
    <x v="0"/>
    <x v="7"/>
  </r>
  <r>
    <x v="15"/>
    <s v="17"/>
    <x v="15"/>
    <x v="334"/>
    <s v="1744"/>
    <s v="Overhalla"/>
    <s v="2"/>
    <s v="Kvinner"/>
    <x v="2"/>
    <x v="2"/>
    <x v="0"/>
    <x v="14"/>
  </r>
  <r>
    <x v="15"/>
    <s v="17"/>
    <x v="15"/>
    <x v="334"/>
    <s v="1744"/>
    <s v="Overhalla"/>
    <s v="2"/>
    <s v="Kvinner"/>
    <x v="3"/>
    <x v="3"/>
    <x v="0"/>
    <x v="40"/>
  </r>
  <r>
    <x v="15"/>
    <s v="17"/>
    <x v="15"/>
    <x v="334"/>
    <s v="1744"/>
    <s v="Overhalla"/>
    <s v="2"/>
    <s v="Kvinner"/>
    <x v="4"/>
    <x v="4"/>
    <x v="0"/>
    <x v="14"/>
  </r>
  <r>
    <x v="15"/>
    <s v="17"/>
    <x v="15"/>
    <x v="334"/>
    <s v="1744"/>
    <s v="Overhalla"/>
    <s v="2"/>
    <s v="Kvinner"/>
    <x v="5"/>
    <x v="5"/>
    <x v="0"/>
    <x v="7"/>
  </r>
  <r>
    <x v="15"/>
    <s v="17"/>
    <x v="15"/>
    <x v="334"/>
    <s v="1744"/>
    <s v="Overhalla"/>
    <s v="1"/>
    <s v="Menn"/>
    <x v="0"/>
    <x v="0"/>
    <x v="0"/>
    <x v="95"/>
  </r>
  <r>
    <x v="15"/>
    <s v="17"/>
    <x v="15"/>
    <x v="334"/>
    <s v="1744"/>
    <s v="Overhalla"/>
    <s v="1"/>
    <s v="Menn"/>
    <x v="1"/>
    <x v="1"/>
    <x v="0"/>
    <x v="21"/>
  </r>
  <r>
    <x v="15"/>
    <s v="17"/>
    <x v="15"/>
    <x v="334"/>
    <s v="1744"/>
    <s v="Overhalla"/>
    <s v="1"/>
    <s v="Menn"/>
    <x v="2"/>
    <x v="2"/>
    <x v="0"/>
    <x v="26"/>
  </r>
  <r>
    <x v="15"/>
    <s v="17"/>
    <x v="15"/>
    <x v="334"/>
    <s v="1744"/>
    <s v="Overhalla"/>
    <s v="1"/>
    <s v="Menn"/>
    <x v="3"/>
    <x v="3"/>
    <x v="0"/>
    <x v="78"/>
  </r>
  <r>
    <x v="15"/>
    <s v="17"/>
    <x v="15"/>
    <x v="334"/>
    <s v="1744"/>
    <s v="Overhalla"/>
    <s v="1"/>
    <s v="Menn"/>
    <x v="4"/>
    <x v="4"/>
    <x v="0"/>
    <x v="25"/>
  </r>
  <r>
    <x v="15"/>
    <s v="17"/>
    <x v="15"/>
    <x v="334"/>
    <s v="1744"/>
    <s v="Overhalla"/>
    <s v="1"/>
    <s v="Menn"/>
    <x v="5"/>
    <x v="5"/>
    <x v="0"/>
    <x v="56"/>
  </r>
  <r>
    <x v="15"/>
    <s v="17"/>
    <x v="15"/>
    <x v="334"/>
    <s v="1744"/>
    <s v="Overhalla"/>
    <s v="2"/>
    <s v="Kvinner"/>
    <x v="0"/>
    <x v="0"/>
    <x v="1"/>
    <x v="14"/>
  </r>
  <r>
    <x v="15"/>
    <s v="17"/>
    <x v="15"/>
    <x v="334"/>
    <s v="1744"/>
    <s v="Overhalla"/>
    <s v="2"/>
    <s v="Kvinner"/>
    <x v="1"/>
    <x v="1"/>
    <x v="1"/>
    <x v="2"/>
  </r>
  <r>
    <x v="15"/>
    <s v="17"/>
    <x v="15"/>
    <x v="334"/>
    <s v="1744"/>
    <s v="Overhalla"/>
    <s v="2"/>
    <s v="Kvinner"/>
    <x v="2"/>
    <x v="2"/>
    <x v="1"/>
    <x v="24"/>
  </r>
  <r>
    <x v="15"/>
    <s v="17"/>
    <x v="15"/>
    <x v="334"/>
    <s v="1744"/>
    <s v="Overhalla"/>
    <s v="2"/>
    <s v="Kvinner"/>
    <x v="3"/>
    <x v="3"/>
    <x v="1"/>
    <x v="3"/>
  </r>
  <r>
    <x v="15"/>
    <s v="17"/>
    <x v="15"/>
    <x v="334"/>
    <s v="1744"/>
    <s v="Overhalla"/>
    <s v="2"/>
    <s v="Kvinner"/>
    <x v="4"/>
    <x v="4"/>
    <x v="1"/>
    <x v="4"/>
  </r>
  <r>
    <x v="15"/>
    <s v="17"/>
    <x v="15"/>
    <x v="334"/>
    <s v="1744"/>
    <s v="Overhalla"/>
    <s v="2"/>
    <s v="Kvinner"/>
    <x v="5"/>
    <x v="5"/>
    <x v="1"/>
    <x v="7"/>
  </r>
  <r>
    <x v="15"/>
    <s v="17"/>
    <x v="15"/>
    <x v="334"/>
    <s v="1744"/>
    <s v="Overhalla"/>
    <s v="1"/>
    <s v="Menn"/>
    <x v="0"/>
    <x v="0"/>
    <x v="1"/>
    <x v="60"/>
  </r>
  <r>
    <x v="15"/>
    <s v="17"/>
    <x v="15"/>
    <x v="334"/>
    <s v="1744"/>
    <s v="Overhalla"/>
    <s v="1"/>
    <s v="Menn"/>
    <x v="1"/>
    <x v="1"/>
    <x v="1"/>
    <x v="20"/>
  </r>
  <r>
    <x v="15"/>
    <s v="17"/>
    <x v="15"/>
    <x v="334"/>
    <s v="1744"/>
    <s v="Overhalla"/>
    <s v="1"/>
    <s v="Menn"/>
    <x v="2"/>
    <x v="2"/>
    <x v="1"/>
    <x v="30"/>
  </r>
  <r>
    <x v="15"/>
    <s v="17"/>
    <x v="15"/>
    <x v="334"/>
    <s v="1744"/>
    <s v="Overhalla"/>
    <s v="1"/>
    <s v="Menn"/>
    <x v="3"/>
    <x v="3"/>
    <x v="1"/>
    <x v="54"/>
  </r>
  <r>
    <x v="15"/>
    <s v="17"/>
    <x v="15"/>
    <x v="334"/>
    <s v="1744"/>
    <s v="Overhalla"/>
    <s v="1"/>
    <s v="Menn"/>
    <x v="4"/>
    <x v="4"/>
    <x v="1"/>
    <x v="29"/>
  </r>
  <r>
    <x v="15"/>
    <s v="17"/>
    <x v="15"/>
    <x v="334"/>
    <s v="1744"/>
    <s v="Overhalla"/>
    <s v="1"/>
    <s v="Menn"/>
    <x v="5"/>
    <x v="5"/>
    <x v="1"/>
    <x v="14"/>
  </r>
  <r>
    <x v="15"/>
    <s v="17"/>
    <x v="15"/>
    <x v="334"/>
    <s v="1744"/>
    <s v="Overhalla"/>
    <s v="2"/>
    <s v="Kvinner"/>
    <x v="0"/>
    <x v="0"/>
    <x v="2"/>
    <x v="2"/>
  </r>
  <r>
    <x v="15"/>
    <s v="17"/>
    <x v="15"/>
    <x v="334"/>
    <s v="1744"/>
    <s v="Overhalla"/>
    <s v="2"/>
    <s v="Kvinner"/>
    <x v="1"/>
    <x v="1"/>
    <x v="2"/>
    <x v="21"/>
  </r>
  <r>
    <x v="15"/>
    <s v="17"/>
    <x v="15"/>
    <x v="334"/>
    <s v="1744"/>
    <s v="Overhalla"/>
    <s v="2"/>
    <s v="Kvinner"/>
    <x v="2"/>
    <x v="2"/>
    <x v="2"/>
    <x v="24"/>
  </r>
  <r>
    <x v="15"/>
    <s v="17"/>
    <x v="15"/>
    <x v="334"/>
    <s v="1744"/>
    <s v="Overhalla"/>
    <s v="2"/>
    <s v="Kvinner"/>
    <x v="3"/>
    <x v="3"/>
    <x v="2"/>
    <x v="3"/>
  </r>
  <r>
    <x v="15"/>
    <s v="17"/>
    <x v="15"/>
    <x v="334"/>
    <s v="1744"/>
    <s v="Overhalla"/>
    <s v="2"/>
    <s v="Kvinner"/>
    <x v="4"/>
    <x v="4"/>
    <x v="2"/>
    <x v="2"/>
  </r>
  <r>
    <x v="15"/>
    <s v="17"/>
    <x v="15"/>
    <x v="334"/>
    <s v="1744"/>
    <s v="Overhalla"/>
    <s v="2"/>
    <s v="Kvinner"/>
    <x v="5"/>
    <x v="5"/>
    <x v="2"/>
    <x v="7"/>
  </r>
  <r>
    <x v="15"/>
    <s v="17"/>
    <x v="15"/>
    <x v="334"/>
    <s v="1744"/>
    <s v="Overhalla"/>
    <s v="1"/>
    <s v="Menn"/>
    <x v="0"/>
    <x v="0"/>
    <x v="2"/>
    <x v="30"/>
  </r>
  <r>
    <x v="15"/>
    <s v="17"/>
    <x v="15"/>
    <x v="334"/>
    <s v="1744"/>
    <s v="Overhalla"/>
    <s v="1"/>
    <s v="Menn"/>
    <x v="1"/>
    <x v="1"/>
    <x v="2"/>
    <x v="40"/>
  </r>
  <r>
    <x v="15"/>
    <s v="17"/>
    <x v="15"/>
    <x v="334"/>
    <s v="1744"/>
    <s v="Overhalla"/>
    <s v="1"/>
    <s v="Menn"/>
    <x v="2"/>
    <x v="2"/>
    <x v="2"/>
    <x v="22"/>
  </r>
  <r>
    <x v="15"/>
    <s v="17"/>
    <x v="15"/>
    <x v="334"/>
    <s v="1744"/>
    <s v="Overhalla"/>
    <s v="1"/>
    <s v="Menn"/>
    <x v="3"/>
    <x v="3"/>
    <x v="2"/>
    <x v="42"/>
  </r>
  <r>
    <x v="15"/>
    <s v="17"/>
    <x v="15"/>
    <x v="334"/>
    <s v="1744"/>
    <s v="Overhalla"/>
    <s v="1"/>
    <s v="Menn"/>
    <x v="4"/>
    <x v="4"/>
    <x v="2"/>
    <x v="68"/>
  </r>
  <r>
    <x v="15"/>
    <s v="17"/>
    <x v="15"/>
    <x v="334"/>
    <s v="1744"/>
    <s v="Overhalla"/>
    <s v="1"/>
    <s v="Menn"/>
    <x v="5"/>
    <x v="5"/>
    <x v="2"/>
    <x v="2"/>
  </r>
  <r>
    <x v="15"/>
    <s v="17"/>
    <x v="15"/>
    <x v="334"/>
    <s v="1744"/>
    <s v="Overhalla"/>
    <s v="2"/>
    <s v="Kvinner"/>
    <x v="0"/>
    <x v="0"/>
    <x v="3"/>
    <x v="2"/>
  </r>
  <r>
    <x v="15"/>
    <s v="17"/>
    <x v="15"/>
    <x v="334"/>
    <s v="1744"/>
    <s v="Overhalla"/>
    <s v="2"/>
    <s v="Kvinner"/>
    <x v="1"/>
    <x v="1"/>
    <x v="3"/>
    <x v="15"/>
  </r>
  <r>
    <x v="15"/>
    <s v="17"/>
    <x v="15"/>
    <x v="334"/>
    <s v="1744"/>
    <s v="Overhalla"/>
    <s v="2"/>
    <s v="Kvinner"/>
    <x v="2"/>
    <x v="2"/>
    <x v="3"/>
    <x v="20"/>
  </r>
  <r>
    <x v="15"/>
    <s v="17"/>
    <x v="15"/>
    <x v="334"/>
    <s v="1744"/>
    <s v="Overhalla"/>
    <s v="2"/>
    <s v="Kvinner"/>
    <x v="3"/>
    <x v="3"/>
    <x v="3"/>
    <x v="20"/>
  </r>
  <r>
    <x v="15"/>
    <s v="17"/>
    <x v="15"/>
    <x v="334"/>
    <s v="1744"/>
    <s v="Overhalla"/>
    <s v="2"/>
    <s v="Kvinner"/>
    <x v="4"/>
    <x v="4"/>
    <x v="3"/>
    <x v="2"/>
  </r>
  <r>
    <x v="15"/>
    <s v="17"/>
    <x v="15"/>
    <x v="334"/>
    <s v="1744"/>
    <s v="Overhalla"/>
    <s v="2"/>
    <s v="Kvinner"/>
    <x v="5"/>
    <x v="5"/>
    <x v="3"/>
    <x v="1"/>
  </r>
  <r>
    <x v="15"/>
    <s v="17"/>
    <x v="15"/>
    <x v="334"/>
    <s v="1744"/>
    <s v="Overhalla"/>
    <s v="1"/>
    <s v="Menn"/>
    <x v="0"/>
    <x v="0"/>
    <x v="3"/>
    <x v="60"/>
  </r>
  <r>
    <x v="15"/>
    <s v="17"/>
    <x v="15"/>
    <x v="334"/>
    <s v="1744"/>
    <s v="Overhalla"/>
    <s v="1"/>
    <s v="Menn"/>
    <x v="1"/>
    <x v="1"/>
    <x v="3"/>
    <x v="24"/>
  </r>
  <r>
    <x v="15"/>
    <s v="17"/>
    <x v="15"/>
    <x v="334"/>
    <s v="1744"/>
    <s v="Overhalla"/>
    <s v="1"/>
    <s v="Menn"/>
    <x v="2"/>
    <x v="2"/>
    <x v="3"/>
    <x v="29"/>
  </r>
  <r>
    <x v="15"/>
    <s v="17"/>
    <x v="15"/>
    <x v="334"/>
    <s v="1744"/>
    <s v="Overhalla"/>
    <s v="1"/>
    <s v="Menn"/>
    <x v="3"/>
    <x v="3"/>
    <x v="3"/>
    <x v="52"/>
  </r>
  <r>
    <x v="15"/>
    <s v="17"/>
    <x v="15"/>
    <x v="334"/>
    <s v="1744"/>
    <s v="Overhalla"/>
    <s v="1"/>
    <s v="Menn"/>
    <x v="4"/>
    <x v="4"/>
    <x v="3"/>
    <x v="26"/>
  </r>
  <r>
    <x v="15"/>
    <s v="17"/>
    <x v="15"/>
    <x v="334"/>
    <s v="1744"/>
    <s v="Overhalla"/>
    <s v="1"/>
    <s v="Menn"/>
    <x v="5"/>
    <x v="5"/>
    <x v="3"/>
    <x v="55"/>
  </r>
  <r>
    <x v="15"/>
    <s v="17"/>
    <x v="15"/>
    <x v="334"/>
    <s v="1744"/>
    <s v="Overhalla"/>
    <s v="2"/>
    <s v="Kvinner"/>
    <x v="0"/>
    <x v="0"/>
    <x v="4"/>
    <x v="21"/>
  </r>
  <r>
    <x v="15"/>
    <s v="17"/>
    <x v="15"/>
    <x v="334"/>
    <s v="1744"/>
    <s v="Overhalla"/>
    <s v="2"/>
    <s v="Kvinner"/>
    <x v="1"/>
    <x v="1"/>
    <x v="4"/>
    <x v="0"/>
  </r>
  <r>
    <x v="15"/>
    <s v="17"/>
    <x v="15"/>
    <x v="334"/>
    <s v="1744"/>
    <s v="Overhalla"/>
    <s v="2"/>
    <s v="Kvinner"/>
    <x v="2"/>
    <x v="2"/>
    <x v="4"/>
    <x v="14"/>
  </r>
  <r>
    <x v="15"/>
    <s v="17"/>
    <x v="15"/>
    <x v="334"/>
    <s v="1744"/>
    <s v="Overhalla"/>
    <s v="2"/>
    <s v="Kvinner"/>
    <x v="3"/>
    <x v="3"/>
    <x v="4"/>
    <x v="36"/>
  </r>
  <r>
    <x v="15"/>
    <s v="17"/>
    <x v="15"/>
    <x v="334"/>
    <s v="1744"/>
    <s v="Overhalla"/>
    <s v="2"/>
    <s v="Kvinner"/>
    <x v="4"/>
    <x v="4"/>
    <x v="4"/>
    <x v="13"/>
  </r>
  <r>
    <x v="15"/>
    <s v="17"/>
    <x v="15"/>
    <x v="334"/>
    <s v="1744"/>
    <s v="Overhalla"/>
    <s v="2"/>
    <s v="Kvinner"/>
    <x v="5"/>
    <x v="5"/>
    <x v="4"/>
    <x v="5"/>
  </r>
  <r>
    <x v="15"/>
    <s v="17"/>
    <x v="15"/>
    <x v="334"/>
    <s v="1744"/>
    <s v="Overhalla"/>
    <s v="1"/>
    <s v="Menn"/>
    <x v="0"/>
    <x v="0"/>
    <x v="4"/>
    <x v="27"/>
  </r>
  <r>
    <x v="15"/>
    <s v="17"/>
    <x v="15"/>
    <x v="334"/>
    <s v="1744"/>
    <s v="Overhalla"/>
    <s v="1"/>
    <s v="Menn"/>
    <x v="1"/>
    <x v="1"/>
    <x v="4"/>
    <x v="20"/>
  </r>
  <r>
    <x v="15"/>
    <s v="17"/>
    <x v="15"/>
    <x v="334"/>
    <s v="1744"/>
    <s v="Overhalla"/>
    <s v="1"/>
    <s v="Menn"/>
    <x v="2"/>
    <x v="2"/>
    <x v="4"/>
    <x v="26"/>
  </r>
  <r>
    <x v="15"/>
    <s v="17"/>
    <x v="15"/>
    <x v="334"/>
    <s v="1744"/>
    <s v="Overhalla"/>
    <s v="1"/>
    <s v="Menn"/>
    <x v="3"/>
    <x v="3"/>
    <x v="4"/>
    <x v="74"/>
  </r>
  <r>
    <x v="15"/>
    <s v="17"/>
    <x v="15"/>
    <x v="334"/>
    <s v="1744"/>
    <s v="Overhalla"/>
    <s v="1"/>
    <s v="Menn"/>
    <x v="4"/>
    <x v="4"/>
    <x v="4"/>
    <x v="50"/>
  </r>
  <r>
    <x v="15"/>
    <s v="17"/>
    <x v="15"/>
    <x v="334"/>
    <s v="1744"/>
    <s v="Overhalla"/>
    <s v="1"/>
    <s v="Menn"/>
    <x v="5"/>
    <x v="5"/>
    <x v="4"/>
    <x v="46"/>
  </r>
  <r>
    <x v="15"/>
    <s v="17"/>
    <x v="15"/>
    <x v="334"/>
    <s v="1744"/>
    <s v="Overhalla"/>
    <s v="2"/>
    <s v="Kvinner"/>
    <x v="0"/>
    <x v="0"/>
    <x v="5"/>
    <x v="7"/>
  </r>
  <r>
    <x v="15"/>
    <s v="17"/>
    <x v="15"/>
    <x v="334"/>
    <s v="1744"/>
    <s v="Overhalla"/>
    <s v="2"/>
    <s v="Kvinner"/>
    <x v="1"/>
    <x v="1"/>
    <x v="5"/>
    <x v="7"/>
  </r>
  <r>
    <x v="15"/>
    <s v="17"/>
    <x v="15"/>
    <x v="334"/>
    <s v="1744"/>
    <s v="Overhalla"/>
    <s v="2"/>
    <s v="Kvinner"/>
    <x v="2"/>
    <x v="2"/>
    <x v="5"/>
    <x v="15"/>
  </r>
  <r>
    <x v="15"/>
    <s v="17"/>
    <x v="15"/>
    <x v="334"/>
    <s v="1744"/>
    <s v="Overhalla"/>
    <s v="2"/>
    <s v="Kvinner"/>
    <x v="3"/>
    <x v="3"/>
    <x v="5"/>
    <x v="36"/>
  </r>
  <r>
    <x v="15"/>
    <s v="17"/>
    <x v="15"/>
    <x v="334"/>
    <s v="1744"/>
    <s v="Overhalla"/>
    <s v="2"/>
    <s v="Kvinner"/>
    <x v="4"/>
    <x v="4"/>
    <x v="5"/>
    <x v="6"/>
  </r>
  <r>
    <x v="15"/>
    <s v="17"/>
    <x v="15"/>
    <x v="334"/>
    <s v="1744"/>
    <s v="Overhalla"/>
    <s v="2"/>
    <s v="Kvinner"/>
    <x v="5"/>
    <x v="5"/>
    <x v="5"/>
    <x v="19"/>
  </r>
  <r>
    <x v="15"/>
    <s v="17"/>
    <x v="15"/>
    <x v="334"/>
    <s v="1744"/>
    <s v="Overhalla"/>
    <s v="1"/>
    <s v="Menn"/>
    <x v="0"/>
    <x v="0"/>
    <x v="5"/>
    <x v="8"/>
  </r>
  <r>
    <x v="15"/>
    <s v="17"/>
    <x v="15"/>
    <x v="334"/>
    <s v="1744"/>
    <s v="Overhalla"/>
    <s v="1"/>
    <s v="Menn"/>
    <x v="1"/>
    <x v="1"/>
    <x v="5"/>
    <x v="40"/>
  </r>
  <r>
    <x v="15"/>
    <s v="17"/>
    <x v="15"/>
    <x v="334"/>
    <s v="1744"/>
    <s v="Overhalla"/>
    <s v="1"/>
    <s v="Menn"/>
    <x v="2"/>
    <x v="2"/>
    <x v="5"/>
    <x v="62"/>
  </r>
  <r>
    <x v="15"/>
    <s v="17"/>
    <x v="15"/>
    <x v="334"/>
    <s v="1744"/>
    <s v="Overhalla"/>
    <s v="1"/>
    <s v="Menn"/>
    <x v="3"/>
    <x v="3"/>
    <x v="5"/>
    <x v="52"/>
  </r>
  <r>
    <x v="15"/>
    <s v="17"/>
    <x v="15"/>
    <x v="334"/>
    <s v="1744"/>
    <s v="Overhalla"/>
    <s v="1"/>
    <s v="Menn"/>
    <x v="4"/>
    <x v="4"/>
    <x v="5"/>
    <x v="33"/>
  </r>
  <r>
    <x v="15"/>
    <s v="17"/>
    <x v="15"/>
    <x v="334"/>
    <s v="1744"/>
    <s v="Overhalla"/>
    <s v="1"/>
    <s v="Menn"/>
    <x v="5"/>
    <x v="5"/>
    <x v="5"/>
    <x v="56"/>
  </r>
  <r>
    <x v="15"/>
    <s v="17"/>
    <x v="15"/>
    <x v="334"/>
    <s v="1744"/>
    <s v="Overhalla"/>
    <s v="2"/>
    <s v="Kvinner"/>
    <x v="0"/>
    <x v="0"/>
    <x v="6"/>
    <x v="6"/>
  </r>
  <r>
    <x v="15"/>
    <s v="17"/>
    <x v="15"/>
    <x v="334"/>
    <s v="1744"/>
    <s v="Overhalla"/>
    <s v="2"/>
    <s v="Kvinner"/>
    <x v="1"/>
    <x v="1"/>
    <x v="6"/>
    <x v="5"/>
  </r>
  <r>
    <x v="15"/>
    <s v="17"/>
    <x v="15"/>
    <x v="334"/>
    <s v="1744"/>
    <s v="Overhalla"/>
    <s v="2"/>
    <s v="Kvinner"/>
    <x v="2"/>
    <x v="2"/>
    <x v="6"/>
    <x v="13"/>
  </r>
  <r>
    <x v="15"/>
    <s v="17"/>
    <x v="15"/>
    <x v="334"/>
    <s v="1744"/>
    <s v="Overhalla"/>
    <s v="2"/>
    <s v="Kvinner"/>
    <x v="3"/>
    <x v="3"/>
    <x v="6"/>
    <x v="2"/>
  </r>
  <r>
    <x v="15"/>
    <s v="17"/>
    <x v="15"/>
    <x v="334"/>
    <s v="1744"/>
    <s v="Overhalla"/>
    <s v="2"/>
    <s v="Kvinner"/>
    <x v="4"/>
    <x v="4"/>
    <x v="6"/>
    <x v="6"/>
  </r>
  <r>
    <x v="15"/>
    <s v="17"/>
    <x v="15"/>
    <x v="334"/>
    <s v="1744"/>
    <s v="Overhalla"/>
    <s v="2"/>
    <s v="Kvinner"/>
    <x v="5"/>
    <x v="5"/>
    <x v="6"/>
    <x v="19"/>
  </r>
  <r>
    <x v="15"/>
    <s v="17"/>
    <x v="15"/>
    <x v="334"/>
    <s v="1744"/>
    <s v="Overhalla"/>
    <s v="1"/>
    <s v="Menn"/>
    <x v="0"/>
    <x v="0"/>
    <x v="6"/>
    <x v="46"/>
  </r>
  <r>
    <x v="15"/>
    <s v="17"/>
    <x v="15"/>
    <x v="334"/>
    <s v="1744"/>
    <s v="Overhalla"/>
    <s v="1"/>
    <s v="Menn"/>
    <x v="1"/>
    <x v="1"/>
    <x v="6"/>
    <x v="20"/>
  </r>
  <r>
    <x v="15"/>
    <s v="17"/>
    <x v="15"/>
    <x v="334"/>
    <s v="1744"/>
    <s v="Overhalla"/>
    <s v="1"/>
    <s v="Menn"/>
    <x v="2"/>
    <x v="2"/>
    <x v="6"/>
    <x v="34"/>
  </r>
  <r>
    <x v="15"/>
    <s v="17"/>
    <x v="15"/>
    <x v="334"/>
    <s v="1744"/>
    <s v="Overhalla"/>
    <s v="1"/>
    <s v="Menn"/>
    <x v="3"/>
    <x v="3"/>
    <x v="6"/>
    <x v="52"/>
  </r>
  <r>
    <x v="15"/>
    <s v="17"/>
    <x v="15"/>
    <x v="334"/>
    <s v="1744"/>
    <s v="Overhalla"/>
    <s v="1"/>
    <s v="Menn"/>
    <x v="4"/>
    <x v="4"/>
    <x v="6"/>
    <x v="25"/>
  </r>
  <r>
    <x v="15"/>
    <s v="17"/>
    <x v="15"/>
    <x v="334"/>
    <s v="1744"/>
    <s v="Overhalla"/>
    <s v="1"/>
    <s v="Menn"/>
    <x v="5"/>
    <x v="5"/>
    <x v="6"/>
    <x v="45"/>
  </r>
  <r>
    <x v="15"/>
    <s v="17"/>
    <x v="15"/>
    <x v="334"/>
    <s v="1744"/>
    <s v="Overhalla"/>
    <s v="2"/>
    <s v="Kvinner"/>
    <x v="0"/>
    <x v="0"/>
    <x v="7"/>
    <x v="21"/>
  </r>
  <r>
    <x v="15"/>
    <s v="17"/>
    <x v="15"/>
    <x v="334"/>
    <s v="1744"/>
    <s v="Overhalla"/>
    <s v="2"/>
    <s v="Kvinner"/>
    <x v="1"/>
    <x v="1"/>
    <x v="7"/>
    <x v="5"/>
  </r>
  <r>
    <x v="15"/>
    <s v="17"/>
    <x v="15"/>
    <x v="334"/>
    <s v="1744"/>
    <s v="Overhalla"/>
    <s v="2"/>
    <s v="Kvinner"/>
    <x v="2"/>
    <x v="2"/>
    <x v="7"/>
    <x v="13"/>
  </r>
  <r>
    <x v="15"/>
    <s v="17"/>
    <x v="15"/>
    <x v="334"/>
    <s v="1744"/>
    <s v="Overhalla"/>
    <s v="2"/>
    <s v="Kvinner"/>
    <x v="3"/>
    <x v="3"/>
    <x v="7"/>
    <x v="24"/>
  </r>
  <r>
    <x v="15"/>
    <s v="17"/>
    <x v="15"/>
    <x v="334"/>
    <s v="1744"/>
    <s v="Overhalla"/>
    <s v="2"/>
    <s v="Kvinner"/>
    <x v="4"/>
    <x v="4"/>
    <x v="7"/>
    <x v="15"/>
  </r>
  <r>
    <x v="15"/>
    <s v="17"/>
    <x v="15"/>
    <x v="334"/>
    <s v="1744"/>
    <s v="Overhalla"/>
    <s v="2"/>
    <s v="Kvinner"/>
    <x v="5"/>
    <x v="5"/>
    <x v="7"/>
    <x v="19"/>
  </r>
  <r>
    <x v="15"/>
    <s v="17"/>
    <x v="15"/>
    <x v="334"/>
    <s v="1744"/>
    <s v="Overhalla"/>
    <s v="1"/>
    <s v="Menn"/>
    <x v="0"/>
    <x v="0"/>
    <x v="7"/>
    <x v="32"/>
  </r>
  <r>
    <x v="15"/>
    <s v="17"/>
    <x v="15"/>
    <x v="334"/>
    <s v="1744"/>
    <s v="Overhalla"/>
    <s v="1"/>
    <s v="Menn"/>
    <x v="1"/>
    <x v="1"/>
    <x v="7"/>
    <x v="19"/>
  </r>
  <r>
    <x v="15"/>
    <s v="17"/>
    <x v="15"/>
    <x v="334"/>
    <s v="1744"/>
    <s v="Overhalla"/>
    <s v="1"/>
    <s v="Menn"/>
    <x v="2"/>
    <x v="2"/>
    <x v="7"/>
    <x v="31"/>
  </r>
  <r>
    <x v="15"/>
    <s v="17"/>
    <x v="15"/>
    <x v="334"/>
    <s v="1744"/>
    <s v="Overhalla"/>
    <s v="1"/>
    <s v="Menn"/>
    <x v="3"/>
    <x v="3"/>
    <x v="7"/>
    <x v="69"/>
  </r>
  <r>
    <x v="15"/>
    <s v="17"/>
    <x v="15"/>
    <x v="334"/>
    <s v="1744"/>
    <s v="Overhalla"/>
    <s v="1"/>
    <s v="Menn"/>
    <x v="4"/>
    <x v="4"/>
    <x v="7"/>
    <x v="60"/>
  </r>
  <r>
    <x v="15"/>
    <s v="17"/>
    <x v="15"/>
    <x v="334"/>
    <s v="1744"/>
    <s v="Overhalla"/>
    <s v="1"/>
    <s v="Menn"/>
    <x v="5"/>
    <x v="5"/>
    <x v="7"/>
    <x v="3"/>
  </r>
  <r>
    <x v="15"/>
    <s v="17"/>
    <x v="15"/>
    <x v="335"/>
    <s v="1748"/>
    <s v="Fosnes"/>
    <s v="2"/>
    <s v="Kvinner"/>
    <x v="0"/>
    <x v="0"/>
    <x v="0"/>
    <x v="39"/>
  </r>
  <r>
    <x v="15"/>
    <s v="17"/>
    <x v="15"/>
    <x v="335"/>
    <s v="1748"/>
    <s v="Fosnes"/>
    <s v="2"/>
    <s v="Kvinner"/>
    <x v="1"/>
    <x v="1"/>
    <x v="0"/>
    <x v="39"/>
  </r>
  <r>
    <x v="15"/>
    <s v="17"/>
    <x v="15"/>
    <x v="335"/>
    <s v="1748"/>
    <s v="Fosnes"/>
    <s v="2"/>
    <s v="Kvinner"/>
    <x v="2"/>
    <x v="2"/>
    <x v="0"/>
    <x v="19"/>
  </r>
  <r>
    <x v="15"/>
    <s v="17"/>
    <x v="15"/>
    <x v="335"/>
    <s v="1748"/>
    <s v="Fosnes"/>
    <s v="2"/>
    <s v="Kvinner"/>
    <x v="3"/>
    <x v="3"/>
    <x v="0"/>
    <x v="12"/>
  </r>
  <r>
    <x v="15"/>
    <s v="17"/>
    <x v="15"/>
    <x v="335"/>
    <s v="1748"/>
    <s v="Fosnes"/>
    <s v="2"/>
    <s v="Kvinner"/>
    <x v="4"/>
    <x v="4"/>
    <x v="0"/>
    <x v="19"/>
  </r>
  <r>
    <x v="15"/>
    <s v="17"/>
    <x v="15"/>
    <x v="335"/>
    <s v="1748"/>
    <s v="Fosnes"/>
    <s v="2"/>
    <s v="Kvinner"/>
    <x v="5"/>
    <x v="5"/>
    <x v="0"/>
    <x v="0"/>
  </r>
  <r>
    <x v="15"/>
    <s v="17"/>
    <x v="15"/>
    <x v="335"/>
    <s v="1748"/>
    <s v="Fosnes"/>
    <s v="1"/>
    <s v="Menn"/>
    <x v="0"/>
    <x v="0"/>
    <x v="0"/>
    <x v="0"/>
  </r>
  <r>
    <x v="15"/>
    <s v="17"/>
    <x v="15"/>
    <x v="335"/>
    <s v="1748"/>
    <s v="Fosnes"/>
    <s v="1"/>
    <s v="Menn"/>
    <x v="1"/>
    <x v="1"/>
    <x v="0"/>
    <x v="1"/>
  </r>
  <r>
    <x v="15"/>
    <s v="17"/>
    <x v="15"/>
    <x v="335"/>
    <s v="1748"/>
    <s v="Fosnes"/>
    <s v="1"/>
    <s v="Menn"/>
    <x v="2"/>
    <x v="2"/>
    <x v="0"/>
    <x v="13"/>
  </r>
  <r>
    <x v="15"/>
    <s v="17"/>
    <x v="15"/>
    <x v="335"/>
    <s v="1748"/>
    <s v="Fosnes"/>
    <s v="1"/>
    <s v="Menn"/>
    <x v="3"/>
    <x v="3"/>
    <x v="0"/>
    <x v="21"/>
  </r>
  <r>
    <x v="15"/>
    <s v="17"/>
    <x v="15"/>
    <x v="335"/>
    <s v="1748"/>
    <s v="Fosnes"/>
    <s v="1"/>
    <s v="Menn"/>
    <x v="4"/>
    <x v="4"/>
    <x v="0"/>
    <x v="3"/>
  </r>
  <r>
    <x v="15"/>
    <s v="17"/>
    <x v="15"/>
    <x v="335"/>
    <s v="1748"/>
    <s v="Fosnes"/>
    <s v="1"/>
    <s v="Menn"/>
    <x v="5"/>
    <x v="5"/>
    <x v="0"/>
    <x v="19"/>
  </r>
  <r>
    <x v="15"/>
    <s v="17"/>
    <x v="15"/>
    <x v="335"/>
    <s v="1748"/>
    <s v="Fosnes"/>
    <s v="2"/>
    <s v="Kvinner"/>
    <x v="0"/>
    <x v="0"/>
    <x v="1"/>
    <x v="39"/>
  </r>
  <r>
    <x v="15"/>
    <s v="17"/>
    <x v="15"/>
    <x v="335"/>
    <s v="1748"/>
    <s v="Fosnes"/>
    <s v="2"/>
    <s v="Kvinner"/>
    <x v="1"/>
    <x v="1"/>
    <x v="1"/>
    <x v="39"/>
  </r>
  <r>
    <x v="15"/>
    <s v="17"/>
    <x v="15"/>
    <x v="335"/>
    <s v="1748"/>
    <s v="Fosnes"/>
    <s v="2"/>
    <s v="Kvinner"/>
    <x v="2"/>
    <x v="2"/>
    <x v="1"/>
    <x v="23"/>
  </r>
  <r>
    <x v="15"/>
    <s v="17"/>
    <x v="15"/>
    <x v="335"/>
    <s v="1748"/>
    <s v="Fosnes"/>
    <s v="2"/>
    <s v="Kvinner"/>
    <x v="3"/>
    <x v="3"/>
    <x v="1"/>
    <x v="19"/>
  </r>
  <r>
    <x v="15"/>
    <s v="17"/>
    <x v="15"/>
    <x v="335"/>
    <s v="1748"/>
    <s v="Fosnes"/>
    <s v="2"/>
    <s v="Kvinner"/>
    <x v="4"/>
    <x v="4"/>
    <x v="1"/>
    <x v="1"/>
  </r>
  <r>
    <x v="15"/>
    <s v="17"/>
    <x v="15"/>
    <x v="335"/>
    <s v="1748"/>
    <s v="Fosnes"/>
    <s v="2"/>
    <s v="Kvinner"/>
    <x v="5"/>
    <x v="5"/>
    <x v="1"/>
    <x v="1"/>
  </r>
  <r>
    <x v="15"/>
    <s v="17"/>
    <x v="15"/>
    <x v="335"/>
    <s v="1748"/>
    <s v="Fosnes"/>
    <s v="1"/>
    <s v="Menn"/>
    <x v="0"/>
    <x v="0"/>
    <x v="1"/>
    <x v="23"/>
  </r>
  <r>
    <x v="15"/>
    <s v="17"/>
    <x v="15"/>
    <x v="335"/>
    <s v="1748"/>
    <s v="Fosnes"/>
    <s v="1"/>
    <s v="Menn"/>
    <x v="1"/>
    <x v="1"/>
    <x v="1"/>
    <x v="1"/>
  </r>
  <r>
    <x v="15"/>
    <s v="17"/>
    <x v="15"/>
    <x v="335"/>
    <s v="1748"/>
    <s v="Fosnes"/>
    <s v="1"/>
    <s v="Menn"/>
    <x v="2"/>
    <x v="2"/>
    <x v="1"/>
    <x v="6"/>
  </r>
  <r>
    <x v="15"/>
    <s v="17"/>
    <x v="15"/>
    <x v="335"/>
    <s v="1748"/>
    <s v="Fosnes"/>
    <s v="1"/>
    <s v="Menn"/>
    <x v="3"/>
    <x v="3"/>
    <x v="1"/>
    <x v="2"/>
  </r>
  <r>
    <x v="15"/>
    <s v="17"/>
    <x v="15"/>
    <x v="335"/>
    <s v="1748"/>
    <s v="Fosnes"/>
    <s v="1"/>
    <s v="Menn"/>
    <x v="4"/>
    <x v="4"/>
    <x v="1"/>
    <x v="15"/>
  </r>
  <r>
    <x v="15"/>
    <s v="17"/>
    <x v="15"/>
    <x v="335"/>
    <s v="1748"/>
    <s v="Fosnes"/>
    <s v="1"/>
    <s v="Menn"/>
    <x v="5"/>
    <x v="5"/>
    <x v="1"/>
    <x v="19"/>
  </r>
  <r>
    <x v="15"/>
    <s v="17"/>
    <x v="15"/>
    <x v="335"/>
    <s v="1748"/>
    <s v="Fosnes"/>
    <s v="2"/>
    <s v="Kvinner"/>
    <x v="0"/>
    <x v="0"/>
    <x v="2"/>
    <x v="39"/>
  </r>
  <r>
    <x v="15"/>
    <s v="17"/>
    <x v="15"/>
    <x v="335"/>
    <s v="1748"/>
    <s v="Fosnes"/>
    <s v="2"/>
    <s v="Kvinner"/>
    <x v="1"/>
    <x v="1"/>
    <x v="2"/>
    <x v="39"/>
  </r>
  <r>
    <x v="15"/>
    <s v="17"/>
    <x v="15"/>
    <x v="335"/>
    <s v="1748"/>
    <s v="Fosnes"/>
    <s v="2"/>
    <s v="Kvinner"/>
    <x v="2"/>
    <x v="2"/>
    <x v="2"/>
    <x v="12"/>
  </r>
  <r>
    <x v="15"/>
    <s v="17"/>
    <x v="15"/>
    <x v="335"/>
    <s v="1748"/>
    <s v="Fosnes"/>
    <s v="2"/>
    <s v="Kvinner"/>
    <x v="3"/>
    <x v="3"/>
    <x v="2"/>
    <x v="19"/>
  </r>
  <r>
    <x v="15"/>
    <s v="17"/>
    <x v="15"/>
    <x v="335"/>
    <s v="1748"/>
    <s v="Fosnes"/>
    <s v="2"/>
    <s v="Kvinner"/>
    <x v="4"/>
    <x v="4"/>
    <x v="2"/>
    <x v="12"/>
  </r>
  <r>
    <x v="15"/>
    <s v="17"/>
    <x v="15"/>
    <x v="335"/>
    <s v="1748"/>
    <s v="Fosnes"/>
    <s v="2"/>
    <s v="Kvinner"/>
    <x v="5"/>
    <x v="5"/>
    <x v="2"/>
    <x v="23"/>
  </r>
  <r>
    <x v="15"/>
    <s v="17"/>
    <x v="15"/>
    <x v="335"/>
    <s v="1748"/>
    <s v="Fosnes"/>
    <s v="1"/>
    <s v="Menn"/>
    <x v="0"/>
    <x v="0"/>
    <x v="2"/>
    <x v="1"/>
  </r>
  <r>
    <x v="15"/>
    <s v="17"/>
    <x v="15"/>
    <x v="335"/>
    <s v="1748"/>
    <s v="Fosnes"/>
    <s v="1"/>
    <s v="Menn"/>
    <x v="1"/>
    <x v="1"/>
    <x v="2"/>
    <x v="1"/>
  </r>
  <r>
    <x v="15"/>
    <s v="17"/>
    <x v="15"/>
    <x v="335"/>
    <s v="1748"/>
    <s v="Fosnes"/>
    <s v="1"/>
    <s v="Menn"/>
    <x v="2"/>
    <x v="2"/>
    <x v="2"/>
    <x v="13"/>
  </r>
  <r>
    <x v="15"/>
    <s v="17"/>
    <x v="15"/>
    <x v="335"/>
    <s v="1748"/>
    <s v="Fosnes"/>
    <s v="1"/>
    <s v="Menn"/>
    <x v="3"/>
    <x v="3"/>
    <x v="2"/>
    <x v="36"/>
  </r>
  <r>
    <x v="15"/>
    <s v="17"/>
    <x v="15"/>
    <x v="335"/>
    <s v="1748"/>
    <s v="Fosnes"/>
    <s v="1"/>
    <s v="Menn"/>
    <x v="4"/>
    <x v="4"/>
    <x v="2"/>
    <x v="15"/>
  </r>
  <r>
    <x v="15"/>
    <s v="17"/>
    <x v="15"/>
    <x v="335"/>
    <s v="1748"/>
    <s v="Fosnes"/>
    <s v="1"/>
    <s v="Menn"/>
    <x v="5"/>
    <x v="5"/>
    <x v="2"/>
    <x v="0"/>
  </r>
  <r>
    <x v="15"/>
    <s v="17"/>
    <x v="15"/>
    <x v="335"/>
    <s v="1748"/>
    <s v="Fosnes"/>
    <s v="2"/>
    <s v="Kvinner"/>
    <x v="0"/>
    <x v="0"/>
    <x v="3"/>
    <x v="39"/>
  </r>
  <r>
    <x v="15"/>
    <s v="17"/>
    <x v="15"/>
    <x v="335"/>
    <s v="1748"/>
    <s v="Fosnes"/>
    <s v="2"/>
    <s v="Kvinner"/>
    <x v="1"/>
    <x v="1"/>
    <x v="3"/>
    <x v="23"/>
  </r>
  <r>
    <x v="15"/>
    <s v="17"/>
    <x v="15"/>
    <x v="335"/>
    <s v="1748"/>
    <s v="Fosnes"/>
    <s v="2"/>
    <s v="Kvinner"/>
    <x v="2"/>
    <x v="2"/>
    <x v="3"/>
    <x v="1"/>
  </r>
  <r>
    <x v="15"/>
    <s v="17"/>
    <x v="15"/>
    <x v="335"/>
    <s v="1748"/>
    <s v="Fosnes"/>
    <s v="2"/>
    <s v="Kvinner"/>
    <x v="3"/>
    <x v="3"/>
    <x v="3"/>
    <x v="19"/>
  </r>
  <r>
    <x v="15"/>
    <s v="17"/>
    <x v="15"/>
    <x v="335"/>
    <s v="1748"/>
    <s v="Fosnes"/>
    <s v="2"/>
    <s v="Kvinner"/>
    <x v="4"/>
    <x v="4"/>
    <x v="3"/>
    <x v="1"/>
  </r>
  <r>
    <x v="15"/>
    <s v="17"/>
    <x v="15"/>
    <x v="335"/>
    <s v="1748"/>
    <s v="Fosnes"/>
    <s v="2"/>
    <s v="Kvinner"/>
    <x v="5"/>
    <x v="5"/>
    <x v="3"/>
    <x v="39"/>
  </r>
  <r>
    <x v="15"/>
    <s v="17"/>
    <x v="15"/>
    <x v="335"/>
    <s v="1748"/>
    <s v="Fosnes"/>
    <s v="1"/>
    <s v="Menn"/>
    <x v="0"/>
    <x v="0"/>
    <x v="3"/>
    <x v="0"/>
  </r>
  <r>
    <x v="15"/>
    <s v="17"/>
    <x v="15"/>
    <x v="335"/>
    <s v="1748"/>
    <s v="Fosnes"/>
    <s v="1"/>
    <s v="Menn"/>
    <x v="1"/>
    <x v="1"/>
    <x v="3"/>
    <x v="19"/>
  </r>
  <r>
    <x v="15"/>
    <s v="17"/>
    <x v="15"/>
    <x v="335"/>
    <s v="1748"/>
    <s v="Fosnes"/>
    <s v="1"/>
    <s v="Menn"/>
    <x v="2"/>
    <x v="2"/>
    <x v="3"/>
    <x v="15"/>
  </r>
  <r>
    <x v="15"/>
    <s v="17"/>
    <x v="15"/>
    <x v="335"/>
    <s v="1748"/>
    <s v="Fosnes"/>
    <s v="1"/>
    <s v="Menn"/>
    <x v="3"/>
    <x v="3"/>
    <x v="3"/>
    <x v="32"/>
  </r>
  <r>
    <x v="15"/>
    <s v="17"/>
    <x v="15"/>
    <x v="335"/>
    <s v="1748"/>
    <s v="Fosnes"/>
    <s v="1"/>
    <s v="Menn"/>
    <x v="4"/>
    <x v="4"/>
    <x v="3"/>
    <x v="36"/>
  </r>
  <r>
    <x v="15"/>
    <s v="17"/>
    <x v="15"/>
    <x v="335"/>
    <s v="1748"/>
    <s v="Fosnes"/>
    <s v="1"/>
    <s v="Menn"/>
    <x v="5"/>
    <x v="5"/>
    <x v="3"/>
    <x v="12"/>
  </r>
  <r>
    <x v="15"/>
    <s v="17"/>
    <x v="15"/>
    <x v="335"/>
    <s v="1748"/>
    <s v="Fosnes"/>
    <s v="2"/>
    <s v="Kvinner"/>
    <x v="0"/>
    <x v="0"/>
    <x v="4"/>
    <x v="0"/>
  </r>
  <r>
    <x v="15"/>
    <s v="17"/>
    <x v="15"/>
    <x v="335"/>
    <s v="1748"/>
    <s v="Fosnes"/>
    <s v="2"/>
    <s v="Kvinner"/>
    <x v="1"/>
    <x v="1"/>
    <x v="4"/>
    <x v="39"/>
  </r>
  <r>
    <x v="15"/>
    <s v="17"/>
    <x v="15"/>
    <x v="335"/>
    <s v="1748"/>
    <s v="Fosnes"/>
    <s v="2"/>
    <s v="Kvinner"/>
    <x v="2"/>
    <x v="2"/>
    <x v="4"/>
    <x v="1"/>
  </r>
  <r>
    <x v="15"/>
    <s v="17"/>
    <x v="15"/>
    <x v="335"/>
    <s v="1748"/>
    <s v="Fosnes"/>
    <s v="2"/>
    <s v="Kvinner"/>
    <x v="3"/>
    <x v="3"/>
    <x v="4"/>
    <x v="1"/>
  </r>
  <r>
    <x v="15"/>
    <s v="17"/>
    <x v="15"/>
    <x v="335"/>
    <s v="1748"/>
    <s v="Fosnes"/>
    <s v="2"/>
    <s v="Kvinner"/>
    <x v="4"/>
    <x v="4"/>
    <x v="4"/>
    <x v="1"/>
  </r>
  <r>
    <x v="15"/>
    <s v="17"/>
    <x v="15"/>
    <x v="335"/>
    <s v="1748"/>
    <s v="Fosnes"/>
    <s v="2"/>
    <s v="Kvinner"/>
    <x v="5"/>
    <x v="5"/>
    <x v="4"/>
    <x v="39"/>
  </r>
  <r>
    <x v="15"/>
    <s v="17"/>
    <x v="15"/>
    <x v="335"/>
    <s v="1748"/>
    <s v="Fosnes"/>
    <s v="1"/>
    <s v="Menn"/>
    <x v="0"/>
    <x v="0"/>
    <x v="4"/>
    <x v="23"/>
  </r>
  <r>
    <x v="15"/>
    <s v="17"/>
    <x v="15"/>
    <x v="335"/>
    <s v="1748"/>
    <s v="Fosnes"/>
    <s v="1"/>
    <s v="Menn"/>
    <x v="1"/>
    <x v="1"/>
    <x v="4"/>
    <x v="1"/>
  </r>
  <r>
    <x v="15"/>
    <s v="17"/>
    <x v="15"/>
    <x v="335"/>
    <s v="1748"/>
    <s v="Fosnes"/>
    <s v="1"/>
    <s v="Menn"/>
    <x v="2"/>
    <x v="2"/>
    <x v="4"/>
    <x v="2"/>
  </r>
  <r>
    <x v="15"/>
    <s v="17"/>
    <x v="15"/>
    <x v="335"/>
    <s v="1748"/>
    <s v="Fosnes"/>
    <s v="1"/>
    <s v="Menn"/>
    <x v="3"/>
    <x v="3"/>
    <x v="4"/>
    <x v="45"/>
  </r>
  <r>
    <x v="15"/>
    <s v="17"/>
    <x v="15"/>
    <x v="335"/>
    <s v="1748"/>
    <s v="Fosnes"/>
    <s v="1"/>
    <s v="Menn"/>
    <x v="4"/>
    <x v="4"/>
    <x v="4"/>
    <x v="21"/>
  </r>
  <r>
    <x v="15"/>
    <s v="17"/>
    <x v="15"/>
    <x v="335"/>
    <s v="1748"/>
    <s v="Fosnes"/>
    <s v="1"/>
    <s v="Menn"/>
    <x v="5"/>
    <x v="5"/>
    <x v="4"/>
    <x v="19"/>
  </r>
  <r>
    <x v="15"/>
    <s v="17"/>
    <x v="15"/>
    <x v="335"/>
    <s v="1748"/>
    <s v="Fosnes"/>
    <s v="2"/>
    <s v="Kvinner"/>
    <x v="0"/>
    <x v="0"/>
    <x v="5"/>
    <x v="1"/>
  </r>
  <r>
    <x v="15"/>
    <s v="17"/>
    <x v="15"/>
    <x v="335"/>
    <s v="1748"/>
    <s v="Fosnes"/>
    <s v="2"/>
    <s v="Kvinner"/>
    <x v="1"/>
    <x v="1"/>
    <x v="5"/>
    <x v="39"/>
  </r>
  <r>
    <x v="15"/>
    <s v="17"/>
    <x v="15"/>
    <x v="335"/>
    <s v="1748"/>
    <s v="Fosnes"/>
    <s v="2"/>
    <s v="Kvinner"/>
    <x v="2"/>
    <x v="2"/>
    <x v="5"/>
    <x v="23"/>
  </r>
  <r>
    <x v="15"/>
    <s v="17"/>
    <x v="15"/>
    <x v="335"/>
    <s v="1748"/>
    <s v="Fosnes"/>
    <s v="2"/>
    <s v="Kvinner"/>
    <x v="3"/>
    <x v="3"/>
    <x v="5"/>
    <x v="0"/>
  </r>
  <r>
    <x v="15"/>
    <s v="17"/>
    <x v="15"/>
    <x v="335"/>
    <s v="1748"/>
    <s v="Fosnes"/>
    <s v="2"/>
    <s v="Kvinner"/>
    <x v="4"/>
    <x v="4"/>
    <x v="5"/>
    <x v="0"/>
  </r>
  <r>
    <x v="15"/>
    <s v="17"/>
    <x v="15"/>
    <x v="335"/>
    <s v="1748"/>
    <s v="Fosnes"/>
    <s v="2"/>
    <s v="Kvinner"/>
    <x v="5"/>
    <x v="5"/>
    <x v="5"/>
    <x v="23"/>
  </r>
  <r>
    <x v="15"/>
    <s v="17"/>
    <x v="15"/>
    <x v="335"/>
    <s v="1748"/>
    <s v="Fosnes"/>
    <s v="1"/>
    <s v="Menn"/>
    <x v="0"/>
    <x v="0"/>
    <x v="5"/>
    <x v="7"/>
  </r>
  <r>
    <x v="15"/>
    <s v="17"/>
    <x v="15"/>
    <x v="335"/>
    <s v="1748"/>
    <s v="Fosnes"/>
    <s v="1"/>
    <s v="Menn"/>
    <x v="1"/>
    <x v="1"/>
    <x v="5"/>
    <x v="1"/>
  </r>
  <r>
    <x v="15"/>
    <s v="17"/>
    <x v="15"/>
    <x v="335"/>
    <s v="1748"/>
    <s v="Fosnes"/>
    <s v="1"/>
    <s v="Menn"/>
    <x v="2"/>
    <x v="2"/>
    <x v="5"/>
    <x v="2"/>
  </r>
  <r>
    <x v="15"/>
    <s v="17"/>
    <x v="15"/>
    <x v="335"/>
    <s v="1748"/>
    <s v="Fosnes"/>
    <s v="1"/>
    <s v="Menn"/>
    <x v="3"/>
    <x v="3"/>
    <x v="5"/>
    <x v="51"/>
  </r>
  <r>
    <x v="15"/>
    <s v="17"/>
    <x v="15"/>
    <x v="335"/>
    <s v="1748"/>
    <s v="Fosnes"/>
    <s v="1"/>
    <s v="Menn"/>
    <x v="4"/>
    <x v="4"/>
    <x v="5"/>
    <x v="15"/>
  </r>
  <r>
    <x v="15"/>
    <s v="17"/>
    <x v="15"/>
    <x v="335"/>
    <s v="1748"/>
    <s v="Fosnes"/>
    <s v="1"/>
    <s v="Menn"/>
    <x v="5"/>
    <x v="5"/>
    <x v="5"/>
    <x v="5"/>
  </r>
  <r>
    <x v="15"/>
    <s v="17"/>
    <x v="15"/>
    <x v="335"/>
    <s v="1748"/>
    <s v="Fosnes"/>
    <s v="2"/>
    <s v="Kvinner"/>
    <x v="0"/>
    <x v="0"/>
    <x v="6"/>
    <x v="5"/>
  </r>
  <r>
    <x v="15"/>
    <s v="17"/>
    <x v="15"/>
    <x v="335"/>
    <s v="1748"/>
    <s v="Fosnes"/>
    <s v="2"/>
    <s v="Kvinner"/>
    <x v="1"/>
    <x v="1"/>
    <x v="6"/>
    <x v="39"/>
  </r>
  <r>
    <x v="15"/>
    <s v="17"/>
    <x v="15"/>
    <x v="335"/>
    <s v="1748"/>
    <s v="Fosnes"/>
    <s v="2"/>
    <s v="Kvinner"/>
    <x v="2"/>
    <x v="2"/>
    <x v="6"/>
    <x v="0"/>
  </r>
  <r>
    <x v="15"/>
    <s v="17"/>
    <x v="15"/>
    <x v="335"/>
    <s v="1748"/>
    <s v="Fosnes"/>
    <s v="2"/>
    <s v="Kvinner"/>
    <x v="3"/>
    <x v="3"/>
    <x v="6"/>
    <x v="0"/>
  </r>
  <r>
    <x v="15"/>
    <s v="17"/>
    <x v="15"/>
    <x v="335"/>
    <s v="1748"/>
    <s v="Fosnes"/>
    <s v="2"/>
    <s v="Kvinner"/>
    <x v="4"/>
    <x v="4"/>
    <x v="6"/>
    <x v="0"/>
  </r>
  <r>
    <x v="15"/>
    <s v="17"/>
    <x v="15"/>
    <x v="335"/>
    <s v="1748"/>
    <s v="Fosnes"/>
    <s v="2"/>
    <s v="Kvinner"/>
    <x v="5"/>
    <x v="5"/>
    <x v="6"/>
    <x v="0"/>
  </r>
  <r>
    <x v="15"/>
    <s v="17"/>
    <x v="15"/>
    <x v="335"/>
    <s v="1748"/>
    <s v="Fosnes"/>
    <s v="1"/>
    <s v="Menn"/>
    <x v="0"/>
    <x v="0"/>
    <x v="6"/>
    <x v="6"/>
  </r>
  <r>
    <x v="15"/>
    <s v="17"/>
    <x v="15"/>
    <x v="335"/>
    <s v="1748"/>
    <s v="Fosnes"/>
    <s v="1"/>
    <s v="Menn"/>
    <x v="1"/>
    <x v="1"/>
    <x v="6"/>
    <x v="0"/>
  </r>
  <r>
    <x v="15"/>
    <s v="17"/>
    <x v="15"/>
    <x v="335"/>
    <s v="1748"/>
    <s v="Fosnes"/>
    <s v="1"/>
    <s v="Menn"/>
    <x v="2"/>
    <x v="2"/>
    <x v="6"/>
    <x v="14"/>
  </r>
  <r>
    <x v="15"/>
    <s v="17"/>
    <x v="15"/>
    <x v="335"/>
    <s v="1748"/>
    <s v="Fosnes"/>
    <s v="1"/>
    <s v="Menn"/>
    <x v="3"/>
    <x v="3"/>
    <x v="6"/>
    <x v="11"/>
  </r>
  <r>
    <x v="15"/>
    <s v="17"/>
    <x v="15"/>
    <x v="335"/>
    <s v="1748"/>
    <s v="Fosnes"/>
    <s v="1"/>
    <s v="Menn"/>
    <x v="4"/>
    <x v="4"/>
    <x v="6"/>
    <x v="5"/>
  </r>
  <r>
    <x v="15"/>
    <s v="17"/>
    <x v="15"/>
    <x v="335"/>
    <s v="1748"/>
    <s v="Fosnes"/>
    <s v="1"/>
    <s v="Menn"/>
    <x v="5"/>
    <x v="5"/>
    <x v="6"/>
    <x v="12"/>
  </r>
  <r>
    <x v="15"/>
    <s v="17"/>
    <x v="15"/>
    <x v="335"/>
    <s v="1748"/>
    <s v="Fosnes"/>
    <s v="2"/>
    <s v="Kvinner"/>
    <x v="0"/>
    <x v="0"/>
    <x v="7"/>
    <x v="19"/>
  </r>
  <r>
    <x v="15"/>
    <s v="17"/>
    <x v="15"/>
    <x v="335"/>
    <s v="1748"/>
    <s v="Fosnes"/>
    <s v="2"/>
    <s v="Kvinner"/>
    <x v="1"/>
    <x v="1"/>
    <x v="7"/>
    <x v="1"/>
  </r>
  <r>
    <x v="15"/>
    <s v="17"/>
    <x v="15"/>
    <x v="335"/>
    <s v="1748"/>
    <s v="Fosnes"/>
    <s v="2"/>
    <s v="Kvinner"/>
    <x v="2"/>
    <x v="2"/>
    <x v="7"/>
    <x v="0"/>
  </r>
  <r>
    <x v="15"/>
    <s v="17"/>
    <x v="15"/>
    <x v="335"/>
    <s v="1748"/>
    <s v="Fosnes"/>
    <s v="2"/>
    <s v="Kvinner"/>
    <x v="3"/>
    <x v="3"/>
    <x v="7"/>
    <x v="0"/>
  </r>
  <r>
    <x v="15"/>
    <s v="17"/>
    <x v="15"/>
    <x v="335"/>
    <s v="1748"/>
    <s v="Fosnes"/>
    <s v="2"/>
    <s v="Kvinner"/>
    <x v="4"/>
    <x v="4"/>
    <x v="7"/>
    <x v="0"/>
  </r>
  <r>
    <x v="15"/>
    <s v="17"/>
    <x v="15"/>
    <x v="335"/>
    <s v="1748"/>
    <s v="Fosnes"/>
    <s v="2"/>
    <s v="Kvinner"/>
    <x v="5"/>
    <x v="5"/>
    <x v="7"/>
    <x v="23"/>
  </r>
  <r>
    <x v="15"/>
    <s v="17"/>
    <x v="15"/>
    <x v="335"/>
    <s v="1748"/>
    <s v="Fosnes"/>
    <s v="1"/>
    <s v="Menn"/>
    <x v="0"/>
    <x v="0"/>
    <x v="7"/>
    <x v="1"/>
  </r>
  <r>
    <x v="15"/>
    <s v="17"/>
    <x v="15"/>
    <x v="335"/>
    <s v="1748"/>
    <s v="Fosnes"/>
    <s v="1"/>
    <s v="Menn"/>
    <x v="1"/>
    <x v="1"/>
    <x v="7"/>
    <x v="0"/>
  </r>
  <r>
    <x v="15"/>
    <s v="17"/>
    <x v="15"/>
    <x v="335"/>
    <s v="1748"/>
    <s v="Fosnes"/>
    <s v="1"/>
    <s v="Menn"/>
    <x v="2"/>
    <x v="2"/>
    <x v="7"/>
    <x v="14"/>
  </r>
  <r>
    <x v="15"/>
    <s v="17"/>
    <x v="15"/>
    <x v="335"/>
    <s v="1748"/>
    <s v="Fosnes"/>
    <s v="1"/>
    <s v="Menn"/>
    <x v="3"/>
    <x v="3"/>
    <x v="7"/>
    <x v="3"/>
  </r>
  <r>
    <x v="15"/>
    <s v="17"/>
    <x v="15"/>
    <x v="335"/>
    <s v="1748"/>
    <s v="Fosnes"/>
    <s v="1"/>
    <s v="Menn"/>
    <x v="4"/>
    <x v="4"/>
    <x v="7"/>
    <x v="6"/>
  </r>
  <r>
    <x v="15"/>
    <s v="17"/>
    <x v="15"/>
    <x v="335"/>
    <s v="1748"/>
    <s v="Fosnes"/>
    <s v="1"/>
    <s v="Menn"/>
    <x v="5"/>
    <x v="5"/>
    <x v="7"/>
    <x v="12"/>
  </r>
  <r>
    <x v="15"/>
    <s v="17"/>
    <x v="15"/>
    <x v="336"/>
    <s v="1749"/>
    <s v="Flatanger"/>
    <s v="2"/>
    <s v="Kvinner"/>
    <x v="0"/>
    <x v="0"/>
    <x v="0"/>
    <x v="0"/>
  </r>
  <r>
    <x v="15"/>
    <s v="17"/>
    <x v="15"/>
    <x v="336"/>
    <s v="1749"/>
    <s v="Flatanger"/>
    <s v="2"/>
    <s v="Kvinner"/>
    <x v="1"/>
    <x v="1"/>
    <x v="0"/>
    <x v="39"/>
  </r>
  <r>
    <x v="15"/>
    <s v="17"/>
    <x v="15"/>
    <x v="336"/>
    <s v="1749"/>
    <s v="Flatanger"/>
    <s v="2"/>
    <s v="Kvinner"/>
    <x v="2"/>
    <x v="2"/>
    <x v="0"/>
    <x v="23"/>
  </r>
  <r>
    <x v="15"/>
    <s v="17"/>
    <x v="15"/>
    <x v="336"/>
    <s v="1749"/>
    <s v="Flatanger"/>
    <s v="2"/>
    <s v="Kvinner"/>
    <x v="3"/>
    <x v="3"/>
    <x v="0"/>
    <x v="12"/>
  </r>
  <r>
    <x v="15"/>
    <s v="17"/>
    <x v="15"/>
    <x v="336"/>
    <s v="1749"/>
    <s v="Flatanger"/>
    <s v="2"/>
    <s v="Kvinner"/>
    <x v="4"/>
    <x v="4"/>
    <x v="0"/>
    <x v="1"/>
  </r>
  <r>
    <x v="15"/>
    <s v="17"/>
    <x v="15"/>
    <x v="336"/>
    <s v="1749"/>
    <s v="Flatanger"/>
    <s v="2"/>
    <s v="Kvinner"/>
    <x v="5"/>
    <x v="5"/>
    <x v="0"/>
    <x v="23"/>
  </r>
  <r>
    <x v="15"/>
    <s v="17"/>
    <x v="15"/>
    <x v="336"/>
    <s v="1749"/>
    <s v="Flatanger"/>
    <s v="1"/>
    <s v="Menn"/>
    <x v="0"/>
    <x v="0"/>
    <x v="0"/>
    <x v="6"/>
  </r>
  <r>
    <x v="15"/>
    <s v="17"/>
    <x v="15"/>
    <x v="336"/>
    <s v="1749"/>
    <s v="Flatanger"/>
    <s v="1"/>
    <s v="Menn"/>
    <x v="1"/>
    <x v="1"/>
    <x v="0"/>
    <x v="0"/>
  </r>
  <r>
    <x v="15"/>
    <s v="17"/>
    <x v="15"/>
    <x v="336"/>
    <s v="1749"/>
    <s v="Flatanger"/>
    <s v="1"/>
    <s v="Menn"/>
    <x v="2"/>
    <x v="2"/>
    <x v="0"/>
    <x v="36"/>
  </r>
  <r>
    <x v="15"/>
    <s v="17"/>
    <x v="15"/>
    <x v="336"/>
    <s v="1749"/>
    <s v="Flatanger"/>
    <s v="1"/>
    <s v="Menn"/>
    <x v="3"/>
    <x v="3"/>
    <x v="0"/>
    <x v="11"/>
  </r>
  <r>
    <x v="15"/>
    <s v="17"/>
    <x v="15"/>
    <x v="336"/>
    <s v="1749"/>
    <s v="Flatanger"/>
    <s v="1"/>
    <s v="Menn"/>
    <x v="4"/>
    <x v="4"/>
    <x v="0"/>
    <x v="40"/>
  </r>
  <r>
    <x v="15"/>
    <s v="17"/>
    <x v="15"/>
    <x v="336"/>
    <s v="1749"/>
    <s v="Flatanger"/>
    <s v="1"/>
    <s v="Menn"/>
    <x v="5"/>
    <x v="5"/>
    <x v="0"/>
    <x v="13"/>
  </r>
  <r>
    <x v="15"/>
    <s v="17"/>
    <x v="15"/>
    <x v="336"/>
    <s v="1749"/>
    <s v="Flatanger"/>
    <s v="2"/>
    <s v="Kvinner"/>
    <x v="0"/>
    <x v="0"/>
    <x v="1"/>
    <x v="23"/>
  </r>
  <r>
    <x v="15"/>
    <s v="17"/>
    <x v="15"/>
    <x v="336"/>
    <s v="1749"/>
    <s v="Flatanger"/>
    <s v="2"/>
    <s v="Kvinner"/>
    <x v="1"/>
    <x v="1"/>
    <x v="1"/>
    <x v="23"/>
  </r>
  <r>
    <x v="15"/>
    <s v="17"/>
    <x v="15"/>
    <x v="336"/>
    <s v="1749"/>
    <s v="Flatanger"/>
    <s v="2"/>
    <s v="Kvinner"/>
    <x v="2"/>
    <x v="2"/>
    <x v="1"/>
    <x v="39"/>
  </r>
  <r>
    <x v="15"/>
    <s v="17"/>
    <x v="15"/>
    <x v="336"/>
    <s v="1749"/>
    <s v="Flatanger"/>
    <s v="2"/>
    <s v="Kvinner"/>
    <x v="3"/>
    <x v="3"/>
    <x v="1"/>
    <x v="12"/>
  </r>
  <r>
    <x v="15"/>
    <s v="17"/>
    <x v="15"/>
    <x v="336"/>
    <s v="1749"/>
    <s v="Flatanger"/>
    <s v="2"/>
    <s v="Kvinner"/>
    <x v="4"/>
    <x v="4"/>
    <x v="1"/>
    <x v="12"/>
  </r>
  <r>
    <x v="15"/>
    <s v="17"/>
    <x v="15"/>
    <x v="336"/>
    <s v="1749"/>
    <s v="Flatanger"/>
    <s v="2"/>
    <s v="Kvinner"/>
    <x v="5"/>
    <x v="5"/>
    <x v="1"/>
    <x v="39"/>
  </r>
  <r>
    <x v="15"/>
    <s v="17"/>
    <x v="15"/>
    <x v="336"/>
    <s v="1749"/>
    <s v="Flatanger"/>
    <s v="1"/>
    <s v="Menn"/>
    <x v="0"/>
    <x v="0"/>
    <x v="1"/>
    <x v="13"/>
  </r>
  <r>
    <x v="15"/>
    <s v="17"/>
    <x v="15"/>
    <x v="336"/>
    <s v="1749"/>
    <s v="Flatanger"/>
    <s v="1"/>
    <s v="Menn"/>
    <x v="1"/>
    <x v="1"/>
    <x v="1"/>
    <x v="23"/>
  </r>
  <r>
    <x v="15"/>
    <s v="17"/>
    <x v="15"/>
    <x v="336"/>
    <s v="1749"/>
    <s v="Flatanger"/>
    <s v="1"/>
    <s v="Menn"/>
    <x v="2"/>
    <x v="2"/>
    <x v="1"/>
    <x v="2"/>
  </r>
  <r>
    <x v="15"/>
    <s v="17"/>
    <x v="15"/>
    <x v="336"/>
    <s v="1749"/>
    <s v="Flatanger"/>
    <s v="1"/>
    <s v="Menn"/>
    <x v="3"/>
    <x v="3"/>
    <x v="1"/>
    <x v="63"/>
  </r>
  <r>
    <x v="15"/>
    <s v="17"/>
    <x v="15"/>
    <x v="336"/>
    <s v="1749"/>
    <s v="Flatanger"/>
    <s v="1"/>
    <s v="Menn"/>
    <x v="4"/>
    <x v="4"/>
    <x v="1"/>
    <x v="4"/>
  </r>
  <r>
    <x v="15"/>
    <s v="17"/>
    <x v="15"/>
    <x v="336"/>
    <s v="1749"/>
    <s v="Flatanger"/>
    <s v="1"/>
    <s v="Menn"/>
    <x v="5"/>
    <x v="5"/>
    <x v="1"/>
    <x v="21"/>
  </r>
  <r>
    <x v="15"/>
    <s v="17"/>
    <x v="15"/>
    <x v="336"/>
    <s v="1749"/>
    <s v="Flatanger"/>
    <s v="2"/>
    <s v="Kvinner"/>
    <x v="0"/>
    <x v="0"/>
    <x v="2"/>
    <x v="23"/>
  </r>
  <r>
    <x v="15"/>
    <s v="17"/>
    <x v="15"/>
    <x v="336"/>
    <s v="1749"/>
    <s v="Flatanger"/>
    <s v="2"/>
    <s v="Kvinner"/>
    <x v="1"/>
    <x v="1"/>
    <x v="2"/>
    <x v="0"/>
  </r>
  <r>
    <x v="15"/>
    <s v="17"/>
    <x v="15"/>
    <x v="336"/>
    <s v="1749"/>
    <s v="Flatanger"/>
    <s v="2"/>
    <s v="Kvinner"/>
    <x v="2"/>
    <x v="2"/>
    <x v="2"/>
    <x v="39"/>
  </r>
  <r>
    <x v="15"/>
    <s v="17"/>
    <x v="15"/>
    <x v="336"/>
    <s v="1749"/>
    <s v="Flatanger"/>
    <s v="2"/>
    <s v="Kvinner"/>
    <x v="3"/>
    <x v="3"/>
    <x v="2"/>
    <x v="1"/>
  </r>
  <r>
    <x v="15"/>
    <s v="17"/>
    <x v="15"/>
    <x v="336"/>
    <s v="1749"/>
    <s v="Flatanger"/>
    <s v="2"/>
    <s v="Kvinner"/>
    <x v="4"/>
    <x v="4"/>
    <x v="2"/>
    <x v="7"/>
  </r>
  <r>
    <x v="15"/>
    <s v="17"/>
    <x v="15"/>
    <x v="336"/>
    <s v="1749"/>
    <s v="Flatanger"/>
    <s v="2"/>
    <s v="Kvinner"/>
    <x v="5"/>
    <x v="5"/>
    <x v="2"/>
    <x v="23"/>
  </r>
  <r>
    <x v="15"/>
    <s v="17"/>
    <x v="15"/>
    <x v="336"/>
    <s v="1749"/>
    <s v="Flatanger"/>
    <s v="1"/>
    <s v="Menn"/>
    <x v="0"/>
    <x v="0"/>
    <x v="2"/>
    <x v="5"/>
  </r>
  <r>
    <x v="15"/>
    <s v="17"/>
    <x v="15"/>
    <x v="336"/>
    <s v="1749"/>
    <s v="Flatanger"/>
    <s v="1"/>
    <s v="Menn"/>
    <x v="1"/>
    <x v="1"/>
    <x v="2"/>
    <x v="19"/>
  </r>
  <r>
    <x v="15"/>
    <s v="17"/>
    <x v="15"/>
    <x v="336"/>
    <s v="1749"/>
    <s v="Flatanger"/>
    <s v="1"/>
    <s v="Menn"/>
    <x v="2"/>
    <x v="2"/>
    <x v="2"/>
    <x v="3"/>
  </r>
  <r>
    <x v="15"/>
    <s v="17"/>
    <x v="15"/>
    <x v="336"/>
    <s v="1749"/>
    <s v="Flatanger"/>
    <s v="1"/>
    <s v="Menn"/>
    <x v="3"/>
    <x v="3"/>
    <x v="2"/>
    <x v="28"/>
  </r>
  <r>
    <x v="15"/>
    <s v="17"/>
    <x v="15"/>
    <x v="336"/>
    <s v="1749"/>
    <s v="Flatanger"/>
    <s v="1"/>
    <s v="Menn"/>
    <x v="4"/>
    <x v="4"/>
    <x v="2"/>
    <x v="4"/>
  </r>
  <r>
    <x v="15"/>
    <s v="17"/>
    <x v="15"/>
    <x v="336"/>
    <s v="1749"/>
    <s v="Flatanger"/>
    <s v="1"/>
    <s v="Menn"/>
    <x v="5"/>
    <x v="5"/>
    <x v="2"/>
    <x v="21"/>
  </r>
  <r>
    <x v="15"/>
    <s v="17"/>
    <x v="15"/>
    <x v="336"/>
    <s v="1749"/>
    <s v="Flatanger"/>
    <s v="2"/>
    <s v="Kvinner"/>
    <x v="0"/>
    <x v="0"/>
    <x v="3"/>
    <x v="19"/>
  </r>
  <r>
    <x v="15"/>
    <s v="17"/>
    <x v="15"/>
    <x v="336"/>
    <s v="1749"/>
    <s v="Flatanger"/>
    <s v="2"/>
    <s v="Kvinner"/>
    <x v="1"/>
    <x v="1"/>
    <x v="3"/>
    <x v="39"/>
  </r>
  <r>
    <x v="15"/>
    <s v="17"/>
    <x v="15"/>
    <x v="336"/>
    <s v="1749"/>
    <s v="Flatanger"/>
    <s v="2"/>
    <s v="Kvinner"/>
    <x v="2"/>
    <x v="2"/>
    <x v="3"/>
    <x v="19"/>
  </r>
  <r>
    <x v="15"/>
    <s v="17"/>
    <x v="15"/>
    <x v="336"/>
    <s v="1749"/>
    <s v="Flatanger"/>
    <s v="2"/>
    <s v="Kvinner"/>
    <x v="3"/>
    <x v="3"/>
    <x v="3"/>
    <x v="1"/>
  </r>
  <r>
    <x v="15"/>
    <s v="17"/>
    <x v="15"/>
    <x v="336"/>
    <s v="1749"/>
    <s v="Flatanger"/>
    <s v="2"/>
    <s v="Kvinner"/>
    <x v="4"/>
    <x v="4"/>
    <x v="3"/>
    <x v="12"/>
  </r>
  <r>
    <x v="15"/>
    <s v="17"/>
    <x v="15"/>
    <x v="336"/>
    <s v="1749"/>
    <s v="Flatanger"/>
    <s v="2"/>
    <s v="Kvinner"/>
    <x v="5"/>
    <x v="5"/>
    <x v="3"/>
    <x v="39"/>
  </r>
  <r>
    <x v="15"/>
    <s v="17"/>
    <x v="15"/>
    <x v="336"/>
    <s v="1749"/>
    <s v="Flatanger"/>
    <s v="1"/>
    <s v="Menn"/>
    <x v="0"/>
    <x v="0"/>
    <x v="3"/>
    <x v="7"/>
  </r>
  <r>
    <x v="15"/>
    <s v="17"/>
    <x v="15"/>
    <x v="336"/>
    <s v="1749"/>
    <s v="Flatanger"/>
    <s v="1"/>
    <s v="Menn"/>
    <x v="1"/>
    <x v="1"/>
    <x v="3"/>
    <x v="12"/>
  </r>
  <r>
    <x v="15"/>
    <s v="17"/>
    <x v="15"/>
    <x v="336"/>
    <s v="1749"/>
    <s v="Flatanger"/>
    <s v="1"/>
    <s v="Menn"/>
    <x v="2"/>
    <x v="2"/>
    <x v="3"/>
    <x v="46"/>
  </r>
  <r>
    <x v="15"/>
    <s v="17"/>
    <x v="15"/>
    <x v="336"/>
    <s v="1749"/>
    <s v="Flatanger"/>
    <s v="1"/>
    <s v="Menn"/>
    <x v="3"/>
    <x v="3"/>
    <x v="3"/>
    <x v="8"/>
  </r>
  <r>
    <x v="15"/>
    <s v="17"/>
    <x v="15"/>
    <x v="336"/>
    <s v="1749"/>
    <s v="Flatanger"/>
    <s v="1"/>
    <s v="Menn"/>
    <x v="4"/>
    <x v="4"/>
    <x v="3"/>
    <x v="20"/>
  </r>
  <r>
    <x v="15"/>
    <s v="17"/>
    <x v="15"/>
    <x v="336"/>
    <s v="1749"/>
    <s v="Flatanger"/>
    <s v="1"/>
    <s v="Menn"/>
    <x v="5"/>
    <x v="5"/>
    <x v="3"/>
    <x v="6"/>
  </r>
  <r>
    <x v="15"/>
    <s v="17"/>
    <x v="15"/>
    <x v="336"/>
    <s v="1749"/>
    <s v="Flatanger"/>
    <s v="2"/>
    <s v="Kvinner"/>
    <x v="0"/>
    <x v="0"/>
    <x v="4"/>
    <x v="1"/>
  </r>
  <r>
    <x v="15"/>
    <s v="17"/>
    <x v="15"/>
    <x v="336"/>
    <s v="1749"/>
    <s v="Flatanger"/>
    <s v="2"/>
    <s v="Kvinner"/>
    <x v="1"/>
    <x v="1"/>
    <x v="4"/>
    <x v="23"/>
  </r>
  <r>
    <x v="15"/>
    <s v="17"/>
    <x v="15"/>
    <x v="336"/>
    <s v="1749"/>
    <s v="Flatanger"/>
    <s v="2"/>
    <s v="Kvinner"/>
    <x v="2"/>
    <x v="2"/>
    <x v="4"/>
    <x v="19"/>
  </r>
  <r>
    <x v="15"/>
    <s v="17"/>
    <x v="15"/>
    <x v="336"/>
    <s v="1749"/>
    <s v="Flatanger"/>
    <s v="2"/>
    <s v="Kvinner"/>
    <x v="3"/>
    <x v="3"/>
    <x v="4"/>
    <x v="0"/>
  </r>
  <r>
    <x v="15"/>
    <s v="17"/>
    <x v="15"/>
    <x v="336"/>
    <s v="1749"/>
    <s v="Flatanger"/>
    <s v="2"/>
    <s v="Kvinner"/>
    <x v="4"/>
    <x v="4"/>
    <x v="4"/>
    <x v="19"/>
  </r>
  <r>
    <x v="15"/>
    <s v="17"/>
    <x v="15"/>
    <x v="336"/>
    <s v="1749"/>
    <s v="Flatanger"/>
    <s v="2"/>
    <s v="Kvinner"/>
    <x v="5"/>
    <x v="5"/>
    <x v="4"/>
    <x v="23"/>
  </r>
  <r>
    <x v="15"/>
    <s v="17"/>
    <x v="15"/>
    <x v="336"/>
    <s v="1749"/>
    <s v="Flatanger"/>
    <s v="1"/>
    <s v="Menn"/>
    <x v="0"/>
    <x v="0"/>
    <x v="4"/>
    <x v="21"/>
  </r>
  <r>
    <x v="15"/>
    <s v="17"/>
    <x v="15"/>
    <x v="336"/>
    <s v="1749"/>
    <s v="Flatanger"/>
    <s v="1"/>
    <s v="Menn"/>
    <x v="1"/>
    <x v="1"/>
    <x v="4"/>
    <x v="13"/>
  </r>
  <r>
    <x v="15"/>
    <s v="17"/>
    <x v="15"/>
    <x v="336"/>
    <s v="1749"/>
    <s v="Flatanger"/>
    <s v="1"/>
    <s v="Menn"/>
    <x v="2"/>
    <x v="2"/>
    <x v="4"/>
    <x v="27"/>
  </r>
  <r>
    <x v="15"/>
    <s v="17"/>
    <x v="15"/>
    <x v="336"/>
    <s v="1749"/>
    <s v="Flatanger"/>
    <s v="1"/>
    <s v="Menn"/>
    <x v="3"/>
    <x v="3"/>
    <x v="4"/>
    <x v="28"/>
  </r>
  <r>
    <x v="15"/>
    <s v="17"/>
    <x v="15"/>
    <x v="336"/>
    <s v="1749"/>
    <s v="Flatanger"/>
    <s v="1"/>
    <s v="Menn"/>
    <x v="4"/>
    <x v="4"/>
    <x v="4"/>
    <x v="24"/>
  </r>
  <r>
    <x v="15"/>
    <s v="17"/>
    <x v="15"/>
    <x v="336"/>
    <s v="1749"/>
    <s v="Flatanger"/>
    <s v="1"/>
    <s v="Menn"/>
    <x v="5"/>
    <x v="5"/>
    <x v="4"/>
    <x v="2"/>
  </r>
  <r>
    <x v="15"/>
    <s v="17"/>
    <x v="15"/>
    <x v="336"/>
    <s v="1749"/>
    <s v="Flatanger"/>
    <s v="2"/>
    <s v="Kvinner"/>
    <x v="0"/>
    <x v="0"/>
    <x v="5"/>
    <x v="19"/>
  </r>
  <r>
    <x v="15"/>
    <s v="17"/>
    <x v="15"/>
    <x v="336"/>
    <s v="1749"/>
    <s v="Flatanger"/>
    <s v="2"/>
    <s v="Kvinner"/>
    <x v="1"/>
    <x v="1"/>
    <x v="5"/>
    <x v="23"/>
  </r>
  <r>
    <x v="15"/>
    <s v="17"/>
    <x v="15"/>
    <x v="336"/>
    <s v="1749"/>
    <s v="Flatanger"/>
    <s v="2"/>
    <s v="Kvinner"/>
    <x v="2"/>
    <x v="2"/>
    <x v="5"/>
    <x v="1"/>
  </r>
  <r>
    <x v="15"/>
    <s v="17"/>
    <x v="15"/>
    <x v="336"/>
    <s v="1749"/>
    <s v="Flatanger"/>
    <s v="2"/>
    <s v="Kvinner"/>
    <x v="3"/>
    <x v="3"/>
    <x v="5"/>
    <x v="0"/>
  </r>
  <r>
    <x v="15"/>
    <s v="17"/>
    <x v="15"/>
    <x v="336"/>
    <s v="1749"/>
    <s v="Flatanger"/>
    <s v="2"/>
    <s v="Kvinner"/>
    <x v="4"/>
    <x v="4"/>
    <x v="5"/>
    <x v="23"/>
  </r>
  <r>
    <x v="15"/>
    <s v="17"/>
    <x v="15"/>
    <x v="336"/>
    <s v="1749"/>
    <s v="Flatanger"/>
    <s v="2"/>
    <s v="Kvinner"/>
    <x v="5"/>
    <x v="5"/>
    <x v="5"/>
    <x v="23"/>
  </r>
  <r>
    <x v="15"/>
    <s v="17"/>
    <x v="15"/>
    <x v="336"/>
    <s v="1749"/>
    <s v="Flatanger"/>
    <s v="1"/>
    <s v="Menn"/>
    <x v="0"/>
    <x v="0"/>
    <x v="5"/>
    <x v="2"/>
  </r>
  <r>
    <x v="15"/>
    <s v="17"/>
    <x v="15"/>
    <x v="336"/>
    <s v="1749"/>
    <s v="Flatanger"/>
    <s v="1"/>
    <s v="Menn"/>
    <x v="1"/>
    <x v="1"/>
    <x v="5"/>
    <x v="21"/>
  </r>
  <r>
    <x v="15"/>
    <s v="17"/>
    <x v="15"/>
    <x v="336"/>
    <s v="1749"/>
    <s v="Flatanger"/>
    <s v="1"/>
    <s v="Menn"/>
    <x v="2"/>
    <x v="2"/>
    <x v="5"/>
    <x v="56"/>
  </r>
  <r>
    <x v="15"/>
    <s v="17"/>
    <x v="15"/>
    <x v="336"/>
    <s v="1749"/>
    <s v="Flatanger"/>
    <s v="1"/>
    <s v="Menn"/>
    <x v="3"/>
    <x v="3"/>
    <x v="5"/>
    <x v="8"/>
  </r>
  <r>
    <x v="15"/>
    <s v="17"/>
    <x v="15"/>
    <x v="336"/>
    <s v="1749"/>
    <s v="Flatanger"/>
    <s v="1"/>
    <s v="Menn"/>
    <x v="4"/>
    <x v="4"/>
    <x v="5"/>
    <x v="3"/>
  </r>
  <r>
    <x v="15"/>
    <s v="17"/>
    <x v="15"/>
    <x v="336"/>
    <s v="1749"/>
    <s v="Flatanger"/>
    <s v="1"/>
    <s v="Menn"/>
    <x v="5"/>
    <x v="5"/>
    <x v="5"/>
    <x v="36"/>
  </r>
  <r>
    <x v="15"/>
    <s v="17"/>
    <x v="15"/>
    <x v="336"/>
    <s v="1749"/>
    <s v="Flatanger"/>
    <s v="2"/>
    <s v="Kvinner"/>
    <x v="0"/>
    <x v="0"/>
    <x v="6"/>
    <x v="19"/>
  </r>
  <r>
    <x v="15"/>
    <s v="17"/>
    <x v="15"/>
    <x v="336"/>
    <s v="1749"/>
    <s v="Flatanger"/>
    <s v="2"/>
    <s v="Kvinner"/>
    <x v="1"/>
    <x v="1"/>
    <x v="6"/>
    <x v="39"/>
  </r>
  <r>
    <x v="15"/>
    <s v="17"/>
    <x v="15"/>
    <x v="336"/>
    <s v="1749"/>
    <s v="Flatanger"/>
    <s v="2"/>
    <s v="Kvinner"/>
    <x v="2"/>
    <x v="2"/>
    <x v="6"/>
    <x v="0"/>
  </r>
  <r>
    <x v="15"/>
    <s v="17"/>
    <x v="15"/>
    <x v="336"/>
    <s v="1749"/>
    <s v="Flatanger"/>
    <s v="2"/>
    <s v="Kvinner"/>
    <x v="3"/>
    <x v="3"/>
    <x v="6"/>
    <x v="1"/>
  </r>
  <r>
    <x v="15"/>
    <s v="17"/>
    <x v="15"/>
    <x v="336"/>
    <s v="1749"/>
    <s v="Flatanger"/>
    <s v="2"/>
    <s v="Kvinner"/>
    <x v="4"/>
    <x v="4"/>
    <x v="6"/>
    <x v="23"/>
  </r>
  <r>
    <x v="15"/>
    <s v="17"/>
    <x v="15"/>
    <x v="336"/>
    <s v="1749"/>
    <s v="Flatanger"/>
    <s v="2"/>
    <s v="Kvinner"/>
    <x v="5"/>
    <x v="5"/>
    <x v="6"/>
    <x v="1"/>
  </r>
  <r>
    <x v="15"/>
    <s v="17"/>
    <x v="15"/>
    <x v="336"/>
    <s v="1749"/>
    <s v="Flatanger"/>
    <s v="1"/>
    <s v="Menn"/>
    <x v="0"/>
    <x v="0"/>
    <x v="6"/>
    <x v="2"/>
  </r>
  <r>
    <x v="15"/>
    <s v="17"/>
    <x v="15"/>
    <x v="336"/>
    <s v="1749"/>
    <s v="Flatanger"/>
    <s v="1"/>
    <s v="Menn"/>
    <x v="1"/>
    <x v="1"/>
    <x v="6"/>
    <x v="13"/>
  </r>
  <r>
    <x v="15"/>
    <s v="17"/>
    <x v="15"/>
    <x v="336"/>
    <s v="1749"/>
    <s v="Flatanger"/>
    <s v="1"/>
    <s v="Menn"/>
    <x v="2"/>
    <x v="2"/>
    <x v="6"/>
    <x v="20"/>
  </r>
  <r>
    <x v="15"/>
    <s v="17"/>
    <x v="15"/>
    <x v="336"/>
    <s v="1749"/>
    <s v="Flatanger"/>
    <s v="1"/>
    <s v="Menn"/>
    <x v="3"/>
    <x v="3"/>
    <x v="6"/>
    <x v="73"/>
  </r>
  <r>
    <x v="15"/>
    <s v="17"/>
    <x v="15"/>
    <x v="336"/>
    <s v="1749"/>
    <s v="Flatanger"/>
    <s v="1"/>
    <s v="Menn"/>
    <x v="4"/>
    <x v="4"/>
    <x v="6"/>
    <x v="3"/>
  </r>
  <r>
    <x v="15"/>
    <s v="17"/>
    <x v="15"/>
    <x v="336"/>
    <s v="1749"/>
    <s v="Flatanger"/>
    <s v="1"/>
    <s v="Menn"/>
    <x v="5"/>
    <x v="5"/>
    <x v="6"/>
    <x v="21"/>
  </r>
  <r>
    <x v="15"/>
    <s v="17"/>
    <x v="15"/>
    <x v="336"/>
    <s v="1749"/>
    <s v="Flatanger"/>
    <s v="2"/>
    <s v="Kvinner"/>
    <x v="0"/>
    <x v="0"/>
    <x v="7"/>
    <x v="39"/>
  </r>
  <r>
    <x v="15"/>
    <s v="17"/>
    <x v="15"/>
    <x v="336"/>
    <s v="1749"/>
    <s v="Flatanger"/>
    <s v="2"/>
    <s v="Kvinner"/>
    <x v="1"/>
    <x v="1"/>
    <x v="7"/>
    <x v="39"/>
  </r>
  <r>
    <x v="15"/>
    <s v="17"/>
    <x v="15"/>
    <x v="336"/>
    <s v="1749"/>
    <s v="Flatanger"/>
    <s v="2"/>
    <s v="Kvinner"/>
    <x v="2"/>
    <x v="2"/>
    <x v="7"/>
    <x v="1"/>
  </r>
  <r>
    <x v="15"/>
    <s v="17"/>
    <x v="15"/>
    <x v="336"/>
    <s v="1749"/>
    <s v="Flatanger"/>
    <s v="2"/>
    <s v="Kvinner"/>
    <x v="3"/>
    <x v="3"/>
    <x v="7"/>
    <x v="1"/>
  </r>
  <r>
    <x v="15"/>
    <s v="17"/>
    <x v="15"/>
    <x v="336"/>
    <s v="1749"/>
    <s v="Flatanger"/>
    <s v="2"/>
    <s v="Kvinner"/>
    <x v="4"/>
    <x v="4"/>
    <x v="7"/>
    <x v="23"/>
  </r>
  <r>
    <x v="15"/>
    <s v="17"/>
    <x v="15"/>
    <x v="336"/>
    <s v="1749"/>
    <s v="Flatanger"/>
    <s v="2"/>
    <s v="Kvinner"/>
    <x v="5"/>
    <x v="5"/>
    <x v="7"/>
    <x v="23"/>
  </r>
  <r>
    <x v="15"/>
    <s v="17"/>
    <x v="15"/>
    <x v="336"/>
    <s v="1749"/>
    <s v="Flatanger"/>
    <s v="1"/>
    <s v="Menn"/>
    <x v="0"/>
    <x v="0"/>
    <x v="7"/>
    <x v="15"/>
  </r>
  <r>
    <x v="15"/>
    <s v="17"/>
    <x v="15"/>
    <x v="336"/>
    <s v="1749"/>
    <s v="Flatanger"/>
    <s v="1"/>
    <s v="Menn"/>
    <x v="1"/>
    <x v="1"/>
    <x v="7"/>
    <x v="13"/>
  </r>
  <r>
    <x v="15"/>
    <s v="17"/>
    <x v="15"/>
    <x v="336"/>
    <s v="1749"/>
    <s v="Flatanger"/>
    <s v="1"/>
    <s v="Menn"/>
    <x v="2"/>
    <x v="2"/>
    <x v="7"/>
    <x v="46"/>
  </r>
  <r>
    <x v="15"/>
    <s v="17"/>
    <x v="15"/>
    <x v="336"/>
    <s v="1749"/>
    <s v="Flatanger"/>
    <s v="1"/>
    <s v="Menn"/>
    <x v="3"/>
    <x v="3"/>
    <x v="7"/>
    <x v="38"/>
  </r>
  <r>
    <x v="15"/>
    <s v="17"/>
    <x v="15"/>
    <x v="336"/>
    <s v="1749"/>
    <s v="Flatanger"/>
    <s v="1"/>
    <s v="Menn"/>
    <x v="4"/>
    <x v="4"/>
    <x v="7"/>
    <x v="40"/>
  </r>
  <r>
    <x v="15"/>
    <s v="17"/>
    <x v="15"/>
    <x v="336"/>
    <s v="1749"/>
    <s v="Flatanger"/>
    <s v="1"/>
    <s v="Menn"/>
    <x v="5"/>
    <x v="5"/>
    <x v="7"/>
    <x v="2"/>
  </r>
  <r>
    <x v="15"/>
    <s v="17"/>
    <x v="15"/>
    <x v="337"/>
    <s v="1750"/>
    <s v="Vikna"/>
    <s v="2"/>
    <s v="Kvinner"/>
    <x v="0"/>
    <x v="0"/>
    <x v="0"/>
    <x v="0"/>
  </r>
  <r>
    <x v="15"/>
    <s v="17"/>
    <x v="15"/>
    <x v="337"/>
    <s v="1750"/>
    <s v="Vikna"/>
    <s v="2"/>
    <s v="Kvinner"/>
    <x v="1"/>
    <x v="1"/>
    <x v="0"/>
    <x v="12"/>
  </r>
  <r>
    <x v="15"/>
    <s v="17"/>
    <x v="15"/>
    <x v="337"/>
    <s v="1750"/>
    <s v="Vikna"/>
    <s v="2"/>
    <s v="Kvinner"/>
    <x v="2"/>
    <x v="2"/>
    <x v="0"/>
    <x v="15"/>
  </r>
  <r>
    <x v="15"/>
    <s v="17"/>
    <x v="15"/>
    <x v="337"/>
    <s v="1750"/>
    <s v="Vikna"/>
    <s v="2"/>
    <s v="Kvinner"/>
    <x v="3"/>
    <x v="3"/>
    <x v="0"/>
    <x v="20"/>
  </r>
  <r>
    <x v="15"/>
    <s v="17"/>
    <x v="15"/>
    <x v="337"/>
    <s v="1750"/>
    <s v="Vikna"/>
    <s v="2"/>
    <s v="Kvinner"/>
    <x v="4"/>
    <x v="4"/>
    <x v="0"/>
    <x v="7"/>
  </r>
  <r>
    <x v="15"/>
    <s v="17"/>
    <x v="15"/>
    <x v="337"/>
    <s v="1750"/>
    <s v="Vikna"/>
    <s v="2"/>
    <s v="Kvinner"/>
    <x v="5"/>
    <x v="5"/>
    <x v="0"/>
    <x v="0"/>
  </r>
  <r>
    <x v="15"/>
    <s v="17"/>
    <x v="15"/>
    <x v="337"/>
    <s v="1750"/>
    <s v="Vikna"/>
    <s v="1"/>
    <s v="Menn"/>
    <x v="0"/>
    <x v="0"/>
    <x v="0"/>
    <x v="21"/>
  </r>
  <r>
    <x v="15"/>
    <s v="17"/>
    <x v="15"/>
    <x v="337"/>
    <s v="1750"/>
    <s v="Vikna"/>
    <s v="1"/>
    <s v="Menn"/>
    <x v="1"/>
    <x v="1"/>
    <x v="0"/>
    <x v="11"/>
  </r>
  <r>
    <x v="15"/>
    <s v="17"/>
    <x v="15"/>
    <x v="337"/>
    <s v="1750"/>
    <s v="Vikna"/>
    <s v="1"/>
    <s v="Menn"/>
    <x v="2"/>
    <x v="2"/>
    <x v="0"/>
    <x v="54"/>
  </r>
  <r>
    <x v="15"/>
    <s v="17"/>
    <x v="15"/>
    <x v="337"/>
    <s v="1750"/>
    <s v="Vikna"/>
    <s v="1"/>
    <s v="Menn"/>
    <x v="3"/>
    <x v="3"/>
    <x v="0"/>
    <x v="53"/>
  </r>
  <r>
    <x v="15"/>
    <s v="17"/>
    <x v="15"/>
    <x v="337"/>
    <s v="1750"/>
    <s v="Vikna"/>
    <s v="1"/>
    <s v="Menn"/>
    <x v="4"/>
    <x v="4"/>
    <x v="0"/>
    <x v="60"/>
  </r>
  <r>
    <x v="15"/>
    <s v="17"/>
    <x v="15"/>
    <x v="337"/>
    <s v="1750"/>
    <s v="Vikna"/>
    <s v="1"/>
    <s v="Menn"/>
    <x v="5"/>
    <x v="5"/>
    <x v="0"/>
    <x v="46"/>
  </r>
  <r>
    <x v="15"/>
    <s v="17"/>
    <x v="15"/>
    <x v="337"/>
    <s v="1750"/>
    <s v="Vikna"/>
    <s v="2"/>
    <s v="Kvinner"/>
    <x v="0"/>
    <x v="0"/>
    <x v="1"/>
    <x v="0"/>
  </r>
  <r>
    <x v="15"/>
    <s v="17"/>
    <x v="15"/>
    <x v="337"/>
    <s v="1750"/>
    <s v="Vikna"/>
    <s v="2"/>
    <s v="Kvinner"/>
    <x v="1"/>
    <x v="1"/>
    <x v="1"/>
    <x v="23"/>
  </r>
  <r>
    <x v="15"/>
    <s v="17"/>
    <x v="15"/>
    <x v="337"/>
    <s v="1750"/>
    <s v="Vikna"/>
    <s v="2"/>
    <s v="Kvinner"/>
    <x v="2"/>
    <x v="2"/>
    <x v="1"/>
    <x v="6"/>
  </r>
  <r>
    <x v="15"/>
    <s v="17"/>
    <x v="15"/>
    <x v="337"/>
    <s v="1750"/>
    <s v="Vikna"/>
    <s v="2"/>
    <s v="Kvinner"/>
    <x v="3"/>
    <x v="3"/>
    <x v="1"/>
    <x v="7"/>
  </r>
  <r>
    <x v="15"/>
    <s v="17"/>
    <x v="15"/>
    <x v="337"/>
    <s v="1750"/>
    <s v="Vikna"/>
    <s v="2"/>
    <s v="Kvinner"/>
    <x v="4"/>
    <x v="4"/>
    <x v="1"/>
    <x v="6"/>
  </r>
  <r>
    <x v="15"/>
    <s v="17"/>
    <x v="15"/>
    <x v="337"/>
    <s v="1750"/>
    <s v="Vikna"/>
    <s v="2"/>
    <s v="Kvinner"/>
    <x v="5"/>
    <x v="5"/>
    <x v="1"/>
    <x v="23"/>
  </r>
  <r>
    <x v="15"/>
    <s v="17"/>
    <x v="15"/>
    <x v="337"/>
    <s v="1750"/>
    <s v="Vikna"/>
    <s v="1"/>
    <s v="Menn"/>
    <x v="0"/>
    <x v="0"/>
    <x v="1"/>
    <x v="7"/>
  </r>
  <r>
    <x v="15"/>
    <s v="17"/>
    <x v="15"/>
    <x v="337"/>
    <s v="1750"/>
    <s v="Vikna"/>
    <s v="1"/>
    <s v="Menn"/>
    <x v="1"/>
    <x v="1"/>
    <x v="1"/>
    <x v="56"/>
  </r>
  <r>
    <x v="15"/>
    <s v="17"/>
    <x v="15"/>
    <x v="337"/>
    <s v="1750"/>
    <s v="Vikna"/>
    <s v="1"/>
    <s v="Menn"/>
    <x v="2"/>
    <x v="2"/>
    <x v="1"/>
    <x v="54"/>
  </r>
  <r>
    <x v="15"/>
    <s v="17"/>
    <x v="15"/>
    <x v="337"/>
    <s v="1750"/>
    <s v="Vikna"/>
    <s v="1"/>
    <s v="Menn"/>
    <x v="3"/>
    <x v="3"/>
    <x v="1"/>
    <x v="77"/>
  </r>
  <r>
    <x v="15"/>
    <s v="17"/>
    <x v="15"/>
    <x v="337"/>
    <s v="1750"/>
    <s v="Vikna"/>
    <s v="1"/>
    <s v="Menn"/>
    <x v="4"/>
    <x v="4"/>
    <x v="1"/>
    <x v="60"/>
  </r>
  <r>
    <x v="15"/>
    <s v="17"/>
    <x v="15"/>
    <x v="337"/>
    <s v="1750"/>
    <s v="Vikna"/>
    <s v="1"/>
    <s v="Menn"/>
    <x v="5"/>
    <x v="5"/>
    <x v="1"/>
    <x v="24"/>
  </r>
  <r>
    <x v="15"/>
    <s v="17"/>
    <x v="15"/>
    <x v="337"/>
    <s v="1750"/>
    <s v="Vikna"/>
    <s v="2"/>
    <s v="Kvinner"/>
    <x v="0"/>
    <x v="0"/>
    <x v="2"/>
    <x v="0"/>
  </r>
  <r>
    <x v="15"/>
    <s v="17"/>
    <x v="15"/>
    <x v="337"/>
    <s v="1750"/>
    <s v="Vikna"/>
    <s v="2"/>
    <s v="Kvinner"/>
    <x v="1"/>
    <x v="1"/>
    <x v="2"/>
    <x v="1"/>
  </r>
  <r>
    <x v="15"/>
    <s v="17"/>
    <x v="15"/>
    <x v="337"/>
    <s v="1750"/>
    <s v="Vikna"/>
    <s v="2"/>
    <s v="Kvinner"/>
    <x v="2"/>
    <x v="2"/>
    <x v="2"/>
    <x v="36"/>
  </r>
  <r>
    <x v="15"/>
    <s v="17"/>
    <x v="15"/>
    <x v="337"/>
    <s v="1750"/>
    <s v="Vikna"/>
    <s v="2"/>
    <s v="Kvinner"/>
    <x v="3"/>
    <x v="3"/>
    <x v="2"/>
    <x v="4"/>
  </r>
  <r>
    <x v="15"/>
    <s v="17"/>
    <x v="15"/>
    <x v="337"/>
    <s v="1750"/>
    <s v="Vikna"/>
    <s v="2"/>
    <s v="Kvinner"/>
    <x v="4"/>
    <x v="4"/>
    <x v="2"/>
    <x v="6"/>
  </r>
  <r>
    <x v="15"/>
    <s v="17"/>
    <x v="15"/>
    <x v="337"/>
    <s v="1750"/>
    <s v="Vikna"/>
    <s v="2"/>
    <s v="Kvinner"/>
    <x v="5"/>
    <x v="5"/>
    <x v="2"/>
    <x v="23"/>
  </r>
  <r>
    <x v="15"/>
    <s v="17"/>
    <x v="15"/>
    <x v="337"/>
    <s v="1750"/>
    <s v="Vikna"/>
    <s v="1"/>
    <s v="Menn"/>
    <x v="0"/>
    <x v="0"/>
    <x v="2"/>
    <x v="2"/>
  </r>
  <r>
    <x v="15"/>
    <s v="17"/>
    <x v="15"/>
    <x v="337"/>
    <s v="1750"/>
    <s v="Vikna"/>
    <s v="1"/>
    <s v="Menn"/>
    <x v="1"/>
    <x v="1"/>
    <x v="2"/>
    <x v="51"/>
  </r>
  <r>
    <x v="15"/>
    <s v="17"/>
    <x v="15"/>
    <x v="337"/>
    <s v="1750"/>
    <s v="Vikna"/>
    <s v="1"/>
    <s v="Menn"/>
    <x v="2"/>
    <x v="2"/>
    <x v="2"/>
    <x v="82"/>
  </r>
  <r>
    <x v="15"/>
    <s v="17"/>
    <x v="15"/>
    <x v="337"/>
    <s v="1750"/>
    <s v="Vikna"/>
    <s v="1"/>
    <s v="Menn"/>
    <x v="3"/>
    <x v="3"/>
    <x v="2"/>
    <x v="66"/>
  </r>
  <r>
    <x v="15"/>
    <s v="17"/>
    <x v="15"/>
    <x v="337"/>
    <s v="1750"/>
    <s v="Vikna"/>
    <s v="1"/>
    <s v="Menn"/>
    <x v="4"/>
    <x v="4"/>
    <x v="2"/>
    <x v="25"/>
  </r>
  <r>
    <x v="15"/>
    <s v="17"/>
    <x v="15"/>
    <x v="337"/>
    <s v="1750"/>
    <s v="Vikna"/>
    <s v="1"/>
    <s v="Menn"/>
    <x v="5"/>
    <x v="5"/>
    <x v="2"/>
    <x v="40"/>
  </r>
  <r>
    <x v="15"/>
    <s v="17"/>
    <x v="15"/>
    <x v="337"/>
    <s v="1750"/>
    <s v="Vikna"/>
    <s v="2"/>
    <s v="Kvinner"/>
    <x v="0"/>
    <x v="0"/>
    <x v="3"/>
    <x v="1"/>
  </r>
  <r>
    <x v="15"/>
    <s v="17"/>
    <x v="15"/>
    <x v="337"/>
    <s v="1750"/>
    <s v="Vikna"/>
    <s v="2"/>
    <s v="Kvinner"/>
    <x v="1"/>
    <x v="1"/>
    <x v="3"/>
    <x v="23"/>
  </r>
  <r>
    <x v="15"/>
    <s v="17"/>
    <x v="15"/>
    <x v="337"/>
    <s v="1750"/>
    <s v="Vikna"/>
    <s v="2"/>
    <s v="Kvinner"/>
    <x v="2"/>
    <x v="2"/>
    <x v="3"/>
    <x v="13"/>
  </r>
  <r>
    <x v="15"/>
    <s v="17"/>
    <x v="15"/>
    <x v="337"/>
    <s v="1750"/>
    <s v="Vikna"/>
    <s v="2"/>
    <s v="Kvinner"/>
    <x v="3"/>
    <x v="3"/>
    <x v="3"/>
    <x v="2"/>
  </r>
  <r>
    <x v="15"/>
    <s v="17"/>
    <x v="15"/>
    <x v="337"/>
    <s v="1750"/>
    <s v="Vikna"/>
    <s v="2"/>
    <s v="Kvinner"/>
    <x v="4"/>
    <x v="4"/>
    <x v="3"/>
    <x v="15"/>
  </r>
  <r>
    <x v="15"/>
    <s v="17"/>
    <x v="15"/>
    <x v="337"/>
    <s v="1750"/>
    <s v="Vikna"/>
    <s v="2"/>
    <s v="Kvinner"/>
    <x v="5"/>
    <x v="5"/>
    <x v="3"/>
    <x v="23"/>
  </r>
  <r>
    <x v="15"/>
    <s v="17"/>
    <x v="15"/>
    <x v="337"/>
    <s v="1750"/>
    <s v="Vikna"/>
    <s v="1"/>
    <s v="Menn"/>
    <x v="0"/>
    <x v="0"/>
    <x v="3"/>
    <x v="55"/>
  </r>
  <r>
    <x v="15"/>
    <s v="17"/>
    <x v="15"/>
    <x v="337"/>
    <s v="1750"/>
    <s v="Vikna"/>
    <s v="1"/>
    <s v="Menn"/>
    <x v="1"/>
    <x v="1"/>
    <x v="3"/>
    <x v="41"/>
  </r>
  <r>
    <x v="15"/>
    <s v="17"/>
    <x v="15"/>
    <x v="337"/>
    <s v="1750"/>
    <s v="Vikna"/>
    <s v="1"/>
    <s v="Menn"/>
    <x v="2"/>
    <x v="2"/>
    <x v="3"/>
    <x v="96"/>
  </r>
  <r>
    <x v="15"/>
    <s v="17"/>
    <x v="15"/>
    <x v="337"/>
    <s v="1750"/>
    <s v="Vikna"/>
    <s v="1"/>
    <s v="Menn"/>
    <x v="3"/>
    <x v="3"/>
    <x v="3"/>
    <x v="128"/>
  </r>
  <r>
    <x v="15"/>
    <s v="17"/>
    <x v="15"/>
    <x v="337"/>
    <s v="1750"/>
    <s v="Vikna"/>
    <s v="1"/>
    <s v="Menn"/>
    <x v="4"/>
    <x v="4"/>
    <x v="3"/>
    <x v="26"/>
  </r>
  <r>
    <x v="15"/>
    <s v="17"/>
    <x v="15"/>
    <x v="337"/>
    <s v="1750"/>
    <s v="Vikna"/>
    <s v="1"/>
    <s v="Menn"/>
    <x v="5"/>
    <x v="5"/>
    <x v="3"/>
    <x v="2"/>
  </r>
  <r>
    <x v="15"/>
    <s v="17"/>
    <x v="15"/>
    <x v="337"/>
    <s v="1750"/>
    <s v="Vikna"/>
    <s v="2"/>
    <s v="Kvinner"/>
    <x v="0"/>
    <x v="0"/>
    <x v="4"/>
    <x v="23"/>
  </r>
  <r>
    <x v="15"/>
    <s v="17"/>
    <x v="15"/>
    <x v="337"/>
    <s v="1750"/>
    <s v="Vikna"/>
    <s v="2"/>
    <s v="Kvinner"/>
    <x v="1"/>
    <x v="1"/>
    <x v="4"/>
    <x v="0"/>
  </r>
  <r>
    <x v="15"/>
    <s v="17"/>
    <x v="15"/>
    <x v="337"/>
    <s v="1750"/>
    <s v="Vikna"/>
    <s v="2"/>
    <s v="Kvinner"/>
    <x v="2"/>
    <x v="2"/>
    <x v="4"/>
    <x v="19"/>
  </r>
  <r>
    <x v="15"/>
    <s v="17"/>
    <x v="15"/>
    <x v="337"/>
    <s v="1750"/>
    <s v="Vikna"/>
    <s v="2"/>
    <s v="Kvinner"/>
    <x v="3"/>
    <x v="3"/>
    <x v="4"/>
    <x v="13"/>
  </r>
  <r>
    <x v="15"/>
    <s v="17"/>
    <x v="15"/>
    <x v="337"/>
    <s v="1750"/>
    <s v="Vikna"/>
    <s v="2"/>
    <s v="Kvinner"/>
    <x v="4"/>
    <x v="4"/>
    <x v="4"/>
    <x v="13"/>
  </r>
  <r>
    <x v="15"/>
    <s v="17"/>
    <x v="15"/>
    <x v="337"/>
    <s v="1750"/>
    <s v="Vikna"/>
    <s v="2"/>
    <s v="Kvinner"/>
    <x v="5"/>
    <x v="5"/>
    <x v="4"/>
    <x v="23"/>
  </r>
  <r>
    <x v="15"/>
    <s v="17"/>
    <x v="15"/>
    <x v="337"/>
    <s v="1750"/>
    <s v="Vikna"/>
    <s v="1"/>
    <s v="Menn"/>
    <x v="0"/>
    <x v="0"/>
    <x v="4"/>
    <x v="32"/>
  </r>
  <r>
    <x v="15"/>
    <s v="17"/>
    <x v="15"/>
    <x v="337"/>
    <s v="1750"/>
    <s v="Vikna"/>
    <s v="1"/>
    <s v="Menn"/>
    <x v="1"/>
    <x v="1"/>
    <x v="4"/>
    <x v="46"/>
  </r>
  <r>
    <x v="15"/>
    <s v="17"/>
    <x v="15"/>
    <x v="337"/>
    <s v="1750"/>
    <s v="Vikna"/>
    <s v="1"/>
    <s v="Menn"/>
    <x v="2"/>
    <x v="2"/>
    <x v="4"/>
    <x v="64"/>
  </r>
  <r>
    <x v="15"/>
    <s v="17"/>
    <x v="15"/>
    <x v="337"/>
    <s v="1750"/>
    <s v="Vikna"/>
    <s v="1"/>
    <s v="Menn"/>
    <x v="3"/>
    <x v="3"/>
    <x v="4"/>
    <x v="119"/>
  </r>
  <r>
    <x v="15"/>
    <s v="17"/>
    <x v="15"/>
    <x v="337"/>
    <s v="1750"/>
    <s v="Vikna"/>
    <s v="1"/>
    <s v="Menn"/>
    <x v="4"/>
    <x v="4"/>
    <x v="4"/>
    <x v="68"/>
  </r>
  <r>
    <x v="15"/>
    <s v="17"/>
    <x v="15"/>
    <x v="337"/>
    <s v="1750"/>
    <s v="Vikna"/>
    <s v="1"/>
    <s v="Menn"/>
    <x v="5"/>
    <x v="5"/>
    <x v="4"/>
    <x v="20"/>
  </r>
  <r>
    <x v="15"/>
    <s v="17"/>
    <x v="15"/>
    <x v="337"/>
    <s v="1750"/>
    <s v="Vikna"/>
    <s v="2"/>
    <s v="Kvinner"/>
    <x v="0"/>
    <x v="0"/>
    <x v="5"/>
    <x v="0"/>
  </r>
  <r>
    <x v="15"/>
    <s v="17"/>
    <x v="15"/>
    <x v="337"/>
    <s v="1750"/>
    <s v="Vikna"/>
    <s v="2"/>
    <s v="Kvinner"/>
    <x v="1"/>
    <x v="1"/>
    <x v="5"/>
    <x v="23"/>
  </r>
  <r>
    <x v="15"/>
    <s v="17"/>
    <x v="15"/>
    <x v="337"/>
    <s v="1750"/>
    <s v="Vikna"/>
    <s v="2"/>
    <s v="Kvinner"/>
    <x v="2"/>
    <x v="2"/>
    <x v="5"/>
    <x v="13"/>
  </r>
  <r>
    <x v="15"/>
    <s v="17"/>
    <x v="15"/>
    <x v="337"/>
    <s v="1750"/>
    <s v="Vikna"/>
    <s v="2"/>
    <s v="Kvinner"/>
    <x v="3"/>
    <x v="3"/>
    <x v="5"/>
    <x v="15"/>
  </r>
  <r>
    <x v="15"/>
    <s v="17"/>
    <x v="15"/>
    <x v="337"/>
    <s v="1750"/>
    <s v="Vikna"/>
    <s v="2"/>
    <s v="Kvinner"/>
    <x v="4"/>
    <x v="4"/>
    <x v="5"/>
    <x v="15"/>
  </r>
  <r>
    <x v="15"/>
    <s v="17"/>
    <x v="15"/>
    <x v="337"/>
    <s v="1750"/>
    <s v="Vikna"/>
    <s v="2"/>
    <s v="Kvinner"/>
    <x v="5"/>
    <x v="5"/>
    <x v="5"/>
    <x v="23"/>
  </r>
  <r>
    <x v="15"/>
    <s v="17"/>
    <x v="15"/>
    <x v="337"/>
    <s v="1750"/>
    <s v="Vikna"/>
    <s v="1"/>
    <s v="Menn"/>
    <x v="0"/>
    <x v="0"/>
    <x v="5"/>
    <x v="27"/>
  </r>
  <r>
    <x v="15"/>
    <s v="17"/>
    <x v="15"/>
    <x v="337"/>
    <s v="1750"/>
    <s v="Vikna"/>
    <s v="1"/>
    <s v="Menn"/>
    <x v="1"/>
    <x v="1"/>
    <x v="5"/>
    <x v="3"/>
  </r>
  <r>
    <x v="15"/>
    <s v="17"/>
    <x v="15"/>
    <x v="337"/>
    <s v="1750"/>
    <s v="Vikna"/>
    <s v="1"/>
    <s v="Menn"/>
    <x v="2"/>
    <x v="2"/>
    <x v="5"/>
    <x v="49"/>
  </r>
  <r>
    <x v="15"/>
    <s v="17"/>
    <x v="15"/>
    <x v="337"/>
    <s v="1750"/>
    <s v="Vikna"/>
    <s v="1"/>
    <s v="Menn"/>
    <x v="3"/>
    <x v="3"/>
    <x v="5"/>
    <x v="125"/>
  </r>
  <r>
    <x v="15"/>
    <s v="17"/>
    <x v="15"/>
    <x v="337"/>
    <s v="1750"/>
    <s v="Vikna"/>
    <s v="1"/>
    <s v="Menn"/>
    <x v="4"/>
    <x v="4"/>
    <x v="5"/>
    <x v="58"/>
  </r>
  <r>
    <x v="15"/>
    <s v="17"/>
    <x v="15"/>
    <x v="337"/>
    <s v="1750"/>
    <s v="Vikna"/>
    <s v="1"/>
    <s v="Menn"/>
    <x v="5"/>
    <x v="5"/>
    <x v="5"/>
    <x v="40"/>
  </r>
  <r>
    <x v="15"/>
    <s v="17"/>
    <x v="15"/>
    <x v="337"/>
    <s v="1750"/>
    <s v="Vikna"/>
    <s v="2"/>
    <s v="Kvinner"/>
    <x v="0"/>
    <x v="0"/>
    <x v="6"/>
    <x v="19"/>
  </r>
  <r>
    <x v="15"/>
    <s v="17"/>
    <x v="15"/>
    <x v="337"/>
    <s v="1750"/>
    <s v="Vikna"/>
    <s v="2"/>
    <s v="Kvinner"/>
    <x v="1"/>
    <x v="1"/>
    <x v="6"/>
    <x v="39"/>
  </r>
  <r>
    <x v="15"/>
    <s v="17"/>
    <x v="15"/>
    <x v="337"/>
    <s v="1750"/>
    <s v="Vikna"/>
    <s v="2"/>
    <s v="Kvinner"/>
    <x v="2"/>
    <x v="2"/>
    <x v="6"/>
    <x v="15"/>
  </r>
  <r>
    <x v="15"/>
    <s v="17"/>
    <x v="15"/>
    <x v="337"/>
    <s v="1750"/>
    <s v="Vikna"/>
    <s v="2"/>
    <s v="Kvinner"/>
    <x v="3"/>
    <x v="3"/>
    <x v="6"/>
    <x v="14"/>
  </r>
  <r>
    <x v="15"/>
    <s v="17"/>
    <x v="15"/>
    <x v="337"/>
    <s v="1750"/>
    <s v="Vikna"/>
    <s v="2"/>
    <s v="Kvinner"/>
    <x v="4"/>
    <x v="4"/>
    <x v="6"/>
    <x v="21"/>
  </r>
  <r>
    <x v="15"/>
    <s v="17"/>
    <x v="15"/>
    <x v="337"/>
    <s v="1750"/>
    <s v="Vikna"/>
    <s v="2"/>
    <s v="Kvinner"/>
    <x v="5"/>
    <x v="5"/>
    <x v="6"/>
    <x v="0"/>
  </r>
  <r>
    <x v="15"/>
    <s v="17"/>
    <x v="15"/>
    <x v="337"/>
    <s v="1750"/>
    <s v="Vikna"/>
    <s v="1"/>
    <s v="Menn"/>
    <x v="0"/>
    <x v="0"/>
    <x v="6"/>
    <x v="46"/>
  </r>
  <r>
    <x v="15"/>
    <s v="17"/>
    <x v="15"/>
    <x v="337"/>
    <s v="1750"/>
    <s v="Vikna"/>
    <s v="1"/>
    <s v="Menn"/>
    <x v="1"/>
    <x v="1"/>
    <x v="6"/>
    <x v="35"/>
  </r>
  <r>
    <x v="15"/>
    <s v="17"/>
    <x v="15"/>
    <x v="337"/>
    <s v="1750"/>
    <s v="Vikna"/>
    <s v="1"/>
    <s v="Menn"/>
    <x v="2"/>
    <x v="2"/>
    <x v="6"/>
    <x v="93"/>
  </r>
  <r>
    <x v="15"/>
    <s v="17"/>
    <x v="15"/>
    <x v="337"/>
    <s v="1750"/>
    <s v="Vikna"/>
    <s v="1"/>
    <s v="Menn"/>
    <x v="3"/>
    <x v="3"/>
    <x v="6"/>
    <x v="117"/>
  </r>
  <r>
    <x v="15"/>
    <s v="17"/>
    <x v="15"/>
    <x v="337"/>
    <s v="1750"/>
    <s v="Vikna"/>
    <s v="1"/>
    <s v="Menn"/>
    <x v="4"/>
    <x v="4"/>
    <x v="6"/>
    <x v="61"/>
  </r>
  <r>
    <x v="15"/>
    <s v="17"/>
    <x v="15"/>
    <x v="337"/>
    <s v="1750"/>
    <s v="Vikna"/>
    <s v="1"/>
    <s v="Menn"/>
    <x v="5"/>
    <x v="5"/>
    <x v="6"/>
    <x v="24"/>
  </r>
  <r>
    <x v="15"/>
    <s v="17"/>
    <x v="15"/>
    <x v="337"/>
    <s v="1750"/>
    <s v="Vikna"/>
    <s v="2"/>
    <s v="Kvinner"/>
    <x v="0"/>
    <x v="0"/>
    <x v="7"/>
    <x v="0"/>
  </r>
  <r>
    <x v="15"/>
    <s v="17"/>
    <x v="15"/>
    <x v="337"/>
    <s v="1750"/>
    <s v="Vikna"/>
    <s v="2"/>
    <s v="Kvinner"/>
    <x v="1"/>
    <x v="1"/>
    <x v="7"/>
    <x v="0"/>
  </r>
  <r>
    <x v="15"/>
    <s v="17"/>
    <x v="15"/>
    <x v="337"/>
    <s v="1750"/>
    <s v="Vikna"/>
    <s v="2"/>
    <s v="Kvinner"/>
    <x v="2"/>
    <x v="2"/>
    <x v="7"/>
    <x v="5"/>
  </r>
  <r>
    <x v="15"/>
    <s v="17"/>
    <x v="15"/>
    <x v="337"/>
    <s v="1750"/>
    <s v="Vikna"/>
    <s v="2"/>
    <s v="Kvinner"/>
    <x v="3"/>
    <x v="3"/>
    <x v="7"/>
    <x v="15"/>
  </r>
  <r>
    <x v="15"/>
    <s v="17"/>
    <x v="15"/>
    <x v="337"/>
    <s v="1750"/>
    <s v="Vikna"/>
    <s v="2"/>
    <s v="Kvinner"/>
    <x v="4"/>
    <x v="4"/>
    <x v="7"/>
    <x v="15"/>
  </r>
  <r>
    <x v="15"/>
    <s v="17"/>
    <x v="15"/>
    <x v="337"/>
    <s v="1750"/>
    <s v="Vikna"/>
    <s v="2"/>
    <s v="Kvinner"/>
    <x v="5"/>
    <x v="5"/>
    <x v="7"/>
    <x v="39"/>
  </r>
  <r>
    <x v="15"/>
    <s v="17"/>
    <x v="15"/>
    <x v="337"/>
    <s v="1750"/>
    <s v="Vikna"/>
    <s v="1"/>
    <s v="Menn"/>
    <x v="0"/>
    <x v="0"/>
    <x v="7"/>
    <x v="14"/>
  </r>
  <r>
    <x v="15"/>
    <s v="17"/>
    <x v="15"/>
    <x v="337"/>
    <s v="1750"/>
    <s v="Vikna"/>
    <s v="1"/>
    <s v="Menn"/>
    <x v="1"/>
    <x v="1"/>
    <x v="7"/>
    <x v="50"/>
  </r>
  <r>
    <x v="15"/>
    <s v="17"/>
    <x v="15"/>
    <x v="337"/>
    <s v="1750"/>
    <s v="Vikna"/>
    <s v="1"/>
    <s v="Menn"/>
    <x v="2"/>
    <x v="2"/>
    <x v="7"/>
    <x v="77"/>
  </r>
  <r>
    <x v="15"/>
    <s v="17"/>
    <x v="15"/>
    <x v="337"/>
    <s v="1750"/>
    <s v="Vikna"/>
    <s v="1"/>
    <s v="Menn"/>
    <x v="3"/>
    <x v="3"/>
    <x v="7"/>
    <x v="132"/>
  </r>
  <r>
    <x v="15"/>
    <s v="17"/>
    <x v="15"/>
    <x v="337"/>
    <s v="1750"/>
    <s v="Vikna"/>
    <s v="1"/>
    <s v="Menn"/>
    <x v="4"/>
    <x v="4"/>
    <x v="7"/>
    <x v="31"/>
  </r>
  <r>
    <x v="15"/>
    <s v="17"/>
    <x v="15"/>
    <x v="337"/>
    <s v="1750"/>
    <s v="Vikna"/>
    <s v="1"/>
    <s v="Menn"/>
    <x v="5"/>
    <x v="5"/>
    <x v="7"/>
    <x v="4"/>
  </r>
  <r>
    <x v="15"/>
    <s v="17"/>
    <x v="15"/>
    <x v="338"/>
    <s v="1751"/>
    <s v="Nærøy"/>
    <s v="2"/>
    <s v="Kvinner"/>
    <x v="0"/>
    <x v="0"/>
    <x v="0"/>
    <x v="13"/>
  </r>
  <r>
    <x v="15"/>
    <s v="17"/>
    <x v="15"/>
    <x v="338"/>
    <s v="1751"/>
    <s v="Nærøy"/>
    <s v="2"/>
    <s v="Kvinner"/>
    <x v="1"/>
    <x v="1"/>
    <x v="0"/>
    <x v="0"/>
  </r>
  <r>
    <x v="15"/>
    <s v="17"/>
    <x v="15"/>
    <x v="338"/>
    <s v="1751"/>
    <s v="Nærøy"/>
    <s v="2"/>
    <s v="Kvinner"/>
    <x v="2"/>
    <x v="2"/>
    <x v="0"/>
    <x v="6"/>
  </r>
  <r>
    <x v="15"/>
    <s v="17"/>
    <x v="15"/>
    <x v="338"/>
    <s v="1751"/>
    <s v="Nærøy"/>
    <s v="2"/>
    <s v="Kvinner"/>
    <x v="3"/>
    <x v="3"/>
    <x v="0"/>
    <x v="11"/>
  </r>
  <r>
    <x v="15"/>
    <s v="17"/>
    <x v="15"/>
    <x v="338"/>
    <s v="1751"/>
    <s v="Nærøy"/>
    <s v="2"/>
    <s v="Kvinner"/>
    <x v="4"/>
    <x v="4"/>
    <x v="0"/>
    <x v="36"/>
  </r>
  <r>
    <x v="15"/>
    <s v="17"/>
    <x v="15"/>
    <x v="338"/>
    <s v="1751"/>
    <s v="Nærøy"/>
    <s v="2"/>
    <s v="Kvinner"/>
    <x v="5"/>
    <x v="5"/>
    <x v="0"/>
    <x v="5"/>
  </r>
  <r>
    <x v="15"/>
    <s v="17"/>
    <x v="15"/>
    <x v="338"/>
    <s v="1751"/>
    <s v="Nærøy"/>
    <s v="1"/>
    <s v="Menn"/>
    <x v="0"/>
    <x v="0"/>
    <x v="0"/>
    <x v="8"/>
  </r>
  <r>
    <x v="15"/>
    <s v="17"/>
    <x v="15"/>
    <x v="338"/>
    <s v="1751"/>
    <s v="Nærøy"/>
    <s v="1"/>
    <s v="Menn"/>
    <x v="1"/>
    <x v="1"/>
    <x v="0"/>
    <x v="20"/>
  </r>
  <r>
    <x v="15"/>
    <s v="17"/>
    <x v="15"/>
    <x v="338"/>
    <s v="1751"/>
    <s v="Nærøy"/>
    <s v="1"/>
    <s v="Menn"/>
    <x v="2"/>
    <x v="2"/>
    <x v="0"/>
    <x v="68"/>
  </r>
  <r>
    <x v="15"/>
    <s v="17"/>
    <x v="15"/>
    <x v="338"/>
    <s v="1751"/>
    <s v="Nærøy"/>
    <s v="1"/>
    <s v="Menn"/>
    <x v="3"/>
    <x v="3"/>
    <x v="0"/>
    <x v="113"/>
  </r>
  <r>
    <x v="15"/>
    <s v="17"/>
    <x v="15"/>
    <x v="338"/>
    <s v="1751"/>
    <s v="Nærøy"/>
    <s v="1"/>
    <s v="Menn"/>
    <x v="4"/>
    <x v="4"/>
    <x v="0"/>
    <x v="75"/>
  </r>
  <r>
    <x v="15"/>
    <s v="17"/>
    <x v="15"/>
    <x v="338"/>
    <s v="1751"/>
    <s v="Nærøy"/>
    <s v="1"/>
    <s v="Menn"/>
    <x v="5"/>
    <x v="5"/>
    <x v="0"/>
    <x v="41"/>
  </r>
  <r>
    <x v="15"/>
    <s v="17"/>
    <x v="15"/>
    <x v="338"/>
    <s v="1751"/>
    <s v="Nærøy"/>
    <s v="2"/>
    <s v="Kvinner"/>
    <x v="0"/>
    <x v="0"/>
    <x v="1"/>
    <x v="6"/>
  </r>
  <r>
    <x v="15"/>
    <s v="17"/>
    <x v="15"/>
    <x v="338"/>
    <s v="1751"/>
    <s v="Nærøy"/>
    <s v="2"/>
    <s v="Kvinner"/>
    <x v="1"/>
    <x v="1"/>
    <x v="1"/>
    <x v="19"/>
  </r>
  <r>
    <x v="15"/>
    <s v="17"/>
    <x v="15"/>
    <x v="338"/>
    <s v="1751"/>
    <s v="Nærøy"/>
    <s v="2"/>
    <s v="Kvinner"/>
    <x v="2"/>
    <x v="2"/>
    <x v="1"/>
    <x v="6"/>
  </r>
  <r>
    <x v="15"/>
    <s v="17"/>
    <x v="15"/>
    <x v="338"/>
    <s v="1751"/>
    <s v="Nærøy"/>
    <s v="2"/>
    <s v="Kvinner"/>
    <x v="3"/>
    <x v="3"/>
    <x v="1"/>
    <x v="46"/>
  </r>
  <r>
    <x v="15"/>
    <s v="17"/>
    <x v="15"/>
    <x v="338"/>
    <s v="1751"/>
    <s v="Nærøy"/>
    <s v="2"/>
    <s v="Kvinner"/>
    <x v="4"/>
    <x v="4"/>
    <x v="1"/>
    <x v="15"/>
  </r>
  <r>
    <x v="15"/>
    <s v="17"/>
    <x v="15"/>
    <x v="338"/>
    <s v="1751"/>
    <s v="Nærøy"/>
    <s v="2"/>
    <s v="Kvinner"/>
    <x v="5"/>
    <x v="5"/>
    <x v="1"/>
    <x v="0"/>
  </r>
  <r>
    <x v="15"/>
    <s v="17"/>
    <x v="15"/>
    <x v="338"/>
    <s v="1751"/>
    <s v="Nærøy"/>
    <s v="1"/>
    <s v="Menn"/>
    <x v="0"/>
    <x v="0"/>
    <x v="1"/>
    <x v="11"/>
  </r>
  <r>
    <x v="15"/>
    <s v="17"/>
    <x v="15"/>
    <x v="338"/>
    <s v="1751"/>
    <s v="Nærøy"/>
    <s v="1"/>
    <s v="Menn"/>
    <x v="1"/>
    <x v="1"/>
    <x v="1"/>
    <x v="20"/>
  </r>
  <r>
    <x v="15"/>
    <s v="17"/>
    <x v="15"/>
    <x v="338"/>
    <s v="1751"/>
    <s v="Nærøy"/>
    <s v="1"/>
    <s v="Menn"/>
    <x v="2"/>
    <x v="2"/>
    <x v="1"/>
    <x v="58"/>
  </r>
  <r>
    <x v="15"/>
    <s v="17"/>
    <x v="15"/>
    <x v="338"/>
    <s v="1751"/>
    <s v="Nærøy"/>
    <s v="1"/>
    <s v="Menn"/>
    <x v="3"/>
    <x v="3"/>
    <x v="1"/>
    <x v="119"/>
  </r>
  <r>
    <x v="15"/>
    <s v="17"/>
    <x v="15"/>
    <x v="338"/>
    <s v="1751"/>
    <s v="Nærøy"/>
    <s v="1"/>
    <s v="Menn"/>
    <x v="4"/>
    <x v="4"/>
    <x v="1"/>
    <x v="68"/>
  </r>
  <r>
    <x v="15"/>
    <s v="17"/>
    <x v="15"/>
    <x v="338"/>
    <s v="1751"/>
    <s v="Nærøy"/>
    <s v="1"/>
    <s v="Menn"/>
    <x v="5"/>
    <x v="5"/>
    <x v="1"/>
    <x v="32"/>
  </r>
  <r>
    <x v="15"/>
    <s v="17"/>
    <x v="15"/>
    <x v="338"/>
    <s v="1751"/>
    <s v="Nærøy"/>
    <s v="2"/>
    <s v="Kvinner"/>
    <x v="0"/>
    <x v="0"/>
    <x v="2"/>
    <x v="13"/>
  </r>
  <r>
    <x v="15"/>
    <s v="17"/>
    <x v="15"/>
    <x v="338"/>
    <s v="1751"/>
    <s v="Nærøy"/>
    <s v="2"/>
    <s v="Kvinner"/>
    <x v="1"/>
    <x v="1"/>
    <x v="2"/>
    <x v="0"/>
  </r>
  <r>
    <x v="15"/>
    <s v="17"/>
    <x v="15"/>
    <x v="338"/>
    <s v="1751"/>
    <s v="Nærøy"/>
    <s v="2"/>
    <s v="Kvinner"/>
    <x v="2"/>
    <x v="2"/>
    <x v="2"/>
    <x v="1"/>
  </r>
  <r>
    <x v="15"/>
    <s v="17"/>
    <x v="15"/>
    <x v="338"/>
    <s v="1751"/>
    <s v="Nærøy"/>
    <s v="2"/>
    <s v="Kvinner"/>
    <x v="3"/>
    <x v="3"/>
    <x v="2"/>
    <x v="51"/>
  </r>
  <r>
    <x v="15"/>
    <s v="17"/>
    <x v="15"/>
    <x v="338"/>
    <s v="1751"/>
    <s v="Nærøy"/>
    <s v="2"/>
    <s v="Kvinner"/>
    <x v="4"/>
    <x v="4"/>
    <x v="2"/>
    <x v="6"/>
  </r>
  <r>
    <x v="15"/>
    <s v="17"/>
    <x v="15"/>
    <x v="338"/>
    <s v="1751"/>
    <s v="Nærøy"/>
    <s v="2"/>
    <s v="Kvinner"/>
    <x v="5"/>
    <x v="5"/>
    <x v="2"/>
    <x v="0"/>
  </r>
  <r>
    <x v="15"/>
    <s v="17"/>
    <x v="15"/>
    <x v="338"/>
    <s v="1751"/>
    <s v="Nærøy"/>
    <s v="1"/>
    <s v="Menn"/>
    <x v="0"/>
    <x v="0"/>
    <x v="2"/>
    <x v="38"/>
  </r>
  <r>
    <x v="15"/>
    <s v="17"/>
    <x v="15"/>
    <x v="338"/>
    <s v="1751"/>
    <s v="Nærøy"/>
    <s v="1"/>
    <s v="Menn"/>
    <x v="1"/>
    <x v="1"/>
    <x v="2"/>
    <x v="15"/>
  </r>
  <r>
    <x v="15"/>
    <s v="17"/>
    <x v="15"/>
    <x v="338"/>
    <s v="1751"/>
    <s v="Nærøy"/>
    <s v="1"/>
    <s v="Menn"/>
    <x v="2"/>
    <x v="2"/>
    <x v="2"/>
    <x v="26"/>
  </r>
  <r>
    <x v="15"/>
    <s v="17"/>
    <x v="15"/>
    <x v="338"/>
    <s v="1751"/>
    <s v="Nærøy"/>
    <s v="1"/>
    <s v="Menn"/>
    <x v="3"/>
    <x v="3"/>
    <x v="2"/>
    <x v="127"/>
  </r>
  <r>
    <x v="15"/>
    <s v="17"/>
    <x v="15"/>
    <x v="338"/>
    <s v="1751"/>
    <s v="Nærøy"/>
    <s v="1"/>
    <s v="Menn"/>
    <x v="4"/>
    <x v="4"/>
    <x v="2"/>
    <x v="22"/>
  </r>
  <r>
    <x v="15"/>
    <s v="17"/>
    <x v="15"/>
    <x v="338"/>
    <s v="1751"/>
    <s v="Nærøy"/>
    <s v="1"/>
    <s v="Menn"/>
    <x v="5"/>
    <x v="5"/>
    <x v="2"/>
    <x v="20"/>
  </r>
  <r>
    <x v="15"/>
    <s v="17"/>
    <x v="15"/>
    <x v="338"/>
    <s v="1751"/>
    <s v="Nærøy"/>
    <s v="2"/>
    <s v="Kvinner"/>
    <x v="0"/>
    <x v="0"/>
    <x v="3"/>
    <x v="15"/>
  </r>
  <r>
    <x v="15"/>
    <s v="17"/>
    <x v="15"/>
    <x v="338"/>
    <s v="1751"/>
    <s v="Nærøy"/>
    <s v="2"/>
    <s v="Kvinner"/>
    <x v="1"/>
    <x v="1"/>
    <x v="3"/>
    <x v="19"/>
  </r>
  <r>
    <x v="15"/>
    <s v="17"/>
    <x v="15"/>
    <x v="338"/>
    <s v="1751"/>
    <s v="Nærøy"/>
    <s v="2"/>
    <s v="Kvinner"/>
    <x v="2"/>
    <x v="2"/>
    <x v="3"/>
    <x v="19"/>
  </r>
  <r>
    <x v="15"/>
    <s v="17"/>
    <x v="15"/>
    <x v="338"/>
    <s v="1751"/>
    <s v="Nærøy"/>
    <s v="2"/>
    <s v="Kvinner"/>
    <x v="3"/>
    <x v="3"/>
    <x v="3"/>
    <x v="40"/>
  </r>
  <r>
    <x v="15"/>
    <s v="17"/>
    <x v="15"/>
    <x v="338"/>
    <s v="1751"/>
    <s v="Nærøy"/>
    <s v="2"/>
    <s v="Kvinner"/>
    <x v="4"/>
    <x v="4"/>
    <x v="3"/>
    <x v="21"/>
  </r>
  <r>
    <x v="15"/>
    <s v="17"/>
    <x v="15"/>
    <x v="338"/>
    <s v="1751"/>
    <s v="Nærøy"/>
    <s v="2"/>
    <s v="Kvinner"/>
    <x v="5"/>
    <x v="5"/>
    <x v="3"/>
    <x v="23"/>
  </r>
  <r>
    <x v="15"/>
    <s v="17"/>
    <x v="15"/>
    <x v="338"/>
    <s v="1751"/>
    <s v="Nærøy"/>
    <s v="1"/>
    <s v="Menn"/>
    <x v="0"/>
    <x v="0"/>
    <x v="3"/>
    <x v="56"/>
  </r>
  <r>
    <x v="15"/>
    <s v="17"/>
    <x v="15"/>
    <x v="338"/>
    <s v="1751"/>
    <s v="Nærøy"/>
    <s v="1"/>
    <s v="Menn"/>
    <x v="1"/>
    <x v="1"/>
    <x v="3"/>
    <x v="24"/>
  </r>
  <r>
    <x v="15"/>
    <s v="17"/>
    <x v="15"/>
    <x v="338"/>
    <s v="1751"/>
    <s v="Nærøy"/>
    <s v="1"/>
    <s v="Menn"/>
    <x v="2"/>
    <x v="2"/>
    <x v="3"/>
    <x v="26"/>
  </r>
  <r>
    <x v="15"/>
    <s v="17"/>
    <x v="15"/>
    <x v="338"/>
    <s v="1751"/>
    <s v="Nærøy"/>
    <s v="1"/>
    <s v="Menn"/>
    <x v="3"/>
    <x v="3"/>
    <x v="3"/>
    <x v="48"/>
  </r>
  <r>
    <x v="15"/>
    <s v="17"/>
    <x v="15"/>
    <x v="338"/>
    <s v="1751"/>
    <s v="Nærøy"/>
    <s v="1"/>
    <s v="Menn"/>
    <x v="4"/>
    <x v="4"/>
    <x v="3"/>
    <x v="18"/>
  </r>
  <r>
    <x v="15"/>
    <s v="17"/>
    <x v="15"/>
    <x v="338"/>
    <s v="1751"/>
    <s v="Nærøy"/>
    <s v="1"/>
    <s v="Menn"/>
    <x v="5"/>
    <x v="5"/>
    <x v="3"/>
    <x v="15"/>
  </r>
  <r>
    <x v="15"/>
    <s v="17"/>
    <x v="15"/>
    <x v="338"/>
    <s v="1751"/>
    <s v="Nærøy"/>
    <s v="2"/>
    <s v="Kvinner"/>
    <x v="0"/>
    <x v="0"/>
    <x v="4"/>
    <x v="5"/>
  </r>
  <r>
    <x v="15"/>
    <s v="17"/>
    <x v="15"/>
    <x v="338"/>
    <s v="1751"/>
    <s v="Nærøy"/>
    <s v="2"/>
    <s v="Kvinner"/>
    <x v="1"/>
    <x v="1"/>
    <x v="4"/>
    <x v="1"/>
  </r>
  <r>
    <x v="15"/>
    <s v="17"/>
    <x v="15"/>
    <x v="338"/>
    <s v="1751"/>
    <s v="Nærøy"/>
    <s v="2"/>
    <s v="Kvinner"/>
    <x v="2"/>
    <x v="2"/>
    <x v="4"/>
    <x v="19"/>
  </r>
  <r>
    <x v="15"/>
    <s v="17"/>
    <x v="15"/>
    <x v="338"/>
    <s v="1751"/>
    <s v="Nærøy"/>
    <s v="2"/>
    <s v="Kvinner"/>
    <x v="3"/>
    <x v="3"/>
    <x v="4"/>
    <x v="3"/>
  </r>
  <r>
    <x v="15"/>
    <s v="17"/>
    <x v="15"/>
    <x v="338"/>
    <s v="1751"/>
    <s v="Nærøy"/>
    <s v="2"/>
    <s v="Kvinner"/>
    <x v="4"/>
    <x v="4"/>
    <x v="4"/>
    <x v="21"/>
  </r>
  <r>
    <x v="15"/>
    <s v="17"/>
    <x v="15"/>
    <x v="338"/>
    <s v="1751"/>
    <s v="Nærøy"/>
    <s v="2"/>
    <s v="Kvinner"/>
    <x v="5"/>
    <x v="5"/>
    <x v="4"/>
    <x v="0"/>
  </r>
  <r>
    <x v="15"/>
    <s v="17"/>
    <x v="15"/>
    <x v="338"/>
    <s v="1751"/>
    <s v="Nærøy"/>
    <s v="1"/>
    <s v="Menn"/>
    <x v="0"/>
    <x v="0"/>
    <x v="4"/>
    <x v="56"/>
  </r>
  <r>
    <x v="15"/>
    <s v="17"/>
    <x v="15"/>
    <x v="338"/>
    <s v="1751"/>
    <s v="Nærøy"/>
    <s v="1"/>
    <s v="Menn"/>
    <x v="1"/>
    <x v="1"/>
    <x v="4"/>
    <x v="15"/>
  </r>
  <r>
    <x v="15"/>
    <s v="17"/>
    <x v="15"/>
    <x v="338"/>
    <s v="1751"/>
    <s v="Nærøy"/>
    <s v="1"/>
    <s v="Menn"/>
    <x v="2"/>
    <x v="2"/>
    <x v="4"/>
    <x v="61"/>
  </r>
  <r>
    <x v="15"/>
    <s v="17"/>
    <x v="15"/>
    <x v="338"/>
    <s v="1751"/>
    <s v="Nærøy"/>
    <s v="1"/>
    <s v="Menn"/>
    <x v="3"/>
    <x v="3"/>
    <x v="4"/>
    <x v="113"/>
  </r>
  <r>
    <x v="15"/>
    <s v="17"/>
    <x v="15"/>
    <x v="338"/>
    <s v="1751"/>
    <s v="Nærøy"/>
    <s v="1"/>
    <s v="Menn"/>
    <x v="4"/>
    <x v="4"/>
    <x v="4"/>
    <x v="22"/>
  </r>
  <r>
    <x v="15"/>
    <s v="17"/>
    <x v="15"/>
    <x v="338"/>
    <s v="1751"/>
    <s v="Nærøy"/>
    <s v="1"/>
    <s v="Menn"/>
    <x v="5"/>
    <x v="5"/>
    <x v="4"/>
    <x v="40"/>
  </r>
  <r>
    <x v="15"/>
    <s v="17"/>
    <x v="15"/>
    <x v="338"/>
    <s v="1751"/>
    <s v="Nærøy"/>
    <s v="2"/>
    <s v="Kvinner"/>
    <x v="0"/>
    <x v="0"/>
    <x v="5"/>
    <x v="7"/>
  </r>
  <r>
    <x v="15"/>
    <s v="17"/>
    <x v="15"/>
    <x v="338"/>
    <s v="1751"/>
    <s v="Nærøy"/>
    <s v="2"/>
    <s v="Kvinner"/>
    <x v="1"/>
    <x v="1"/>
    <x v="5"/>
    <x v="19"/>
  </r>
  <r>
    <x v="15"/>
    <s v="17"/>
    <x v="15"/>
    <x v="338"/>
    <s v="1751"/>
    <s v="Nærøy"/>
    <s v="2"/>
    <s v="Kvinner"/>
    <x v="2"/>
    <x v="2"/>
    <x v="5"/>
    <x v="19"/>
  </r>
  <r>
    <x v="15"/>
    <s v="17"/>
    <x v="15"/>
    <x v="338"/>
    <s v="1751"/>
    <s v="Nærøy"/>
    <s v="2"/>
    <s v="Kvinner"/>
    <x v="3"/>
    <x v="3"/>
    <x v="5"/>
    <x v="4"/>
  </r>
  <r>
    <x v="15"/>
    <s v="17"/>
    <x v="15"/>
    <x v="338"/>
    <s v="1751"/>
    <s v="Nærøy"/>
    <s v="2"/>
    <s v="Kvinner"/>
    <x v="4"/>
    <x v="4"/>
    <x v="5"/>
    <x v="13"/>
  </r>
  <r>
    <x v="15"/>
    <s v="17"/>
    <x v="15"/>
    <x v="338"/>
    <s v="1751"/>
    <s v="Nærøy"/>
    <s v="2"/>
    <s v="Kvinner"/>
    <x v="5"/>
    <x v="5"/>
    <x v="5"/>
    <x v="23"/>
  </r>
  <r>
    <x v="15"/>
    <s v="17"/>
    <x v="15"/>
    <x v="338"/>
    <s v="1751"/>
    <s v="Nærøy"/>
    <s v="1"/>
    <s v="Menn"/>
    <x v="0"/>
    <x v="0"/>
    <x v="5"/>
    <x v="55"/>
  </r>
  <r>
    <x v="15"/>
    <s v="17"/>
    <x v="15"/>
    <x v="338"/>
    <s v="1751"/>
    <s v="Nærøy"/>
    <s v="1"/>
    <s v="Menn"/>
    <x v="1"/>
    <x v="1"/>
    <x v="5"/>
    <x v="2"/>
  </r>
  <r>
    <x v="15"/>
    <s v="17"/>
    <x v="15"/>
    <x v="338"/>
    <s v="1751"/>
    <s v="Nærøy"/>
    <s v="1"/>
    <s v="Menn"/>
    <x v="2"/>
    <x v="2"/>
    <x v="5"/>
    <x v="10"/>
  </r>
  <r>
    <x v="15"/>
    <s v="17"/>
    <x v="15"/>
    <x v="338"/>
    <s v="1751"/>
    <s v="Nærøy"/>
    <s v="1"/>
    <s v="Menn"/>
    <x v="3"/>
    <x v="3"/>
    <x v="5"/>
    <x v="79"/>
  </r>
  <r>
    <x v="15"/>
    <s v="17"/>
    <x v="15"/>
    <x v="338"/>
    <s v="1751"/>
    <s v="Nærøy"/>
    <s v="1"/>
    <s v="Menn"/>
    <x v="4"/>
    <x v="4"/>
    <x v="5"/>
    <x v="95"/>
  </r>
  <r>
    <x v="15"/>
    <s v="17"/>
    <x v="15"/>
    <x v="338"/>
    <s v="1751"/>
    <s v="Nærøy"/>
    <s v="1"/>
    <s v="Menn"/>
    <x v="5"/>
    <x v="5"/>
    <x v="5"/>
    <x v="46"/>
  </r>
  <r>
    <x v="15"/>
    <s v="17"/>
    <x v="15"/>
    <x v="338"/>
    <s v="1751"/>
    <s v="Nærøy"/>
    <s v="2"/>
    <s v="Kvinner"/>
    <x v="0"/>
    <x v="0"/>
    <x v="6"/>
    <x v="19"/>
  </r>
  <r>
    <x v="15"/>
    <s v="17"/>
    <x v="15"/>
    <x v="338"/>
    <s v="1751"/>
    <s v="Nærøy"/>
    <s v="2"/>
    <s v="Kvinner"/>
    <x v="1"/>
    <x v="1"/>
    <x v="6"/>
    <x v="7"/>
  </r>
  <r>
    <x v="15"/>
    <s v="17"/>
    <x v="15"/>
    <x v="338"/>
    <s v="1751"/>
    <s v="Nærøy"/>
    <s v="2"/>
    <s v="Kvinner"/>
    <x v="2"/>
    <x v="2"/>
    <x v="6"/>
    <x v="5"/>
  </r>
  <r>
    <x v="15"/>
    <s v="17"/>
    <x v="15"/>
    <x v="338"/>
    <s v="1751"/>
    <s v="Nærøy"/>
    <s v="2"/>
    <s v="Kvinner"/>
    <x v="3"/>
    <x v="3"/>
    <x v="6"/>
    <x v="20"/>
  </r>
  <r>
    <x v="15"/>
    <s v="17"/>
    <x v="15"/>
    <x v="338"/>
    <s v="1751"/>
    <s v="Nærøy"/>
    <s v="2"/>
    <s v="Kvinner"/>
    <x v="4"/>
    <x v="4"/>
    <x v="6"/>
    <x v="19"/>
  </r>
  <r>
    <x v="15"/>
    <s v="17"/>
    <x v="15"/>
    <x v="338"/>
    <s v="1751"/>
    <s v="Nærøy"/>
    <s v="2"/>
    <s v="Kvinner"/>
    <x v="5"/>
    <x v="5"/>
    <x v="6"/>
    <x v="1"/>
  </r>
  <r>
    <x v="15"/>
    <s v="17"/>
    <x v="15"/>
    <x v="338"/>
    <s v="1751"/>
    <s v="Nærøy"/>
    <s v="1"/>
    <s v="Menn"/>
    <x v="0"/>
    <x v="0"/>
    <x v="6"/>
    <x v="51"/>
  </r>
  <r>
    <x v="15"/>
    <s v="17"/>
    <x v="15"/>
    <x v="338"/>
    <s v="1751"/>
    <s v="Nærøy"/>
    <s v="1"/>
    <s v="Menn"/>
    <x v="1"/>
    <x v="1"/>
    <x v="6"/>
    <x v="21"/>
  </r>
  <r>
    <x v="15"/>
    <s v="17"/>
    <x v="15"/>
    <x v="338"/>
    <s v="1751"/>
    <s v="Nærøy"/>
    <s v="1"/>
    <s v="Menn"/>
    <x v="2"/>
    <x v="2"/>
    <x v="6"/>
    <x v="31"/>
  </r>
  <r>
    <x v="15"/>
    <s v="17"/>
    <x v="15"/>
    <x v="338"/>
    <s v="1751"/>
    <s v="Nærøy"/>
    <s v="1"/>
    <s v="Menn"/>
    <x v="3"/>
    <x v="3"/>
    <x v="6"/>
    <x v="92"/>
  </r>
  <r>
    <x v="15"/>
    <s v="17"/>
    <x v="15"/>
    <x v="338"/>
    <s v="1751"/>
    <s v="Nærøy"/>
    <s v="1"/>
    <s v="Menn"/>
    <x v="4"/>
    <x v="4"/>
    <x v="6"/>
    <x v="37"/>
  </r>
  <r>
    <x v="15"/>
    <s v="17"/>
    <x v="15"/>
    <x v="338"/>
    <s v="1751"/>
    <s v="Nærøy"/>
    <s v="1"/>
    <s v="Menn"/>
    <x v="5"/>
    <x v="5"/>
    <x v="6"/>
    <x v="41"/>
  </r>
  <r>
    <x v="15"/>
    <s v="17"/>
    <x v="15"/>
    <x v="338"/>
    <s v="1751"/>
    <s v="Nærøy"/>
    <s v="2"/>
    <s v="Kvinner"/>
    <x v="0"/>
    <x v="0"/>
    <x v="7"/>
    <x v="5"/>
  </r>
  <r>
    <x v="15"/>
    <s v="17"/>
    <x v="15"/>
    <x v="338"/>
    <s v="1751"/>
    <s v="Nærøy"/>
    <s v="2"/>
    <s v="Kvinner"/>
    <x v="1"/>
    <x v="1"/>
    <x v="7"/>
    <x v="19"/>
  </r>
  <r>
    <x v="15"/>
    <s v="17"/>
    <x v="15"/>
    <x v="338"/>
    <s v="1751"/>
    <s v="Nærøy"/>
    <s v="2"/>
    <s v="Kvinner"/>
    <x v="2"/>
    <x v="2"/>
    <x v="7"/>
    <x v="12"/>
  </r>
  <r>
    <x v="15"/>
    <s v="17"/>
    <x v="15"/>
    <x v="338"/>
    <s v="1751"/>
    <s v="Nærøy"/>
    <s v="2"/>
    <s v="Kvinner"/>
    <x v="3"/>
    <x v="3"/>
    <x v="7"/>
    <x v="6"/>
  </r>
  <r>
    <x v="15"/>
    <s v="17"/>
    <x v="15"/>
    <x v="338"/>
    <s v="1751"/>
    <s v="Nærøy"/>
    <s v="2"/>
    <s v="Kvinner"/>
    <x v="4"/>
    <x v="4"/>
    <x v="7"/>
    <x v="19"/>
  </r>
  <r>
    <x v="15"/>
    <s v="17"/>
    <x v="15"/>
    <x v="338"/>
    <s v="1751"/>
    <s v="Nærøy"/>
    <s v="2"/>
    <s v="Kvinner"/>
    <x v="5"/>
    <x v="5"/>
    <x v="7"/>
    <x v="0"/>
  </r>
  <r>
    <x v="15"/>
    <s v="17"/>
    <x v="15"/>
    <x v="338"/>
    <s v="1751"/>
    <s v="Nærøy"/>
    <s v="1"/>
    <s v="Menn"/>
    <x v="0"/>
    <x v="0"/>
    <x v="7"/>
    <x v="41"/>
  </r>
  <r>
    <x v="15"/>
    <s v="17"/>
    <x v="15"/>
    <x v="338"/>
    <s v="1751"/>
    <s v="Nærøy"/>
    <s v="1"/>
    <s v="Menn"/>
    <x v="1"/>
    <x v="1"/>
    <x v="7"/>
    <x v="4"/>
  </r>
  <r>
    <x v="15"/>
    <s v="17"/>
    <x v="15"/>
    <x v="338"/>
    <s v="1751"/>
    <s v="Nærøy"/>
    <s v="1"/>
    <s v="Menn"/>
    <x v="2"/>
    <x v="2"/>
    <x v="7"/>
    <x v="61"/>
  </r>
  <r>
    <x v="15"/>
    <s v="17"/>
    <x v="15"/>
    <x v="338"/>
    <s v="1751"/>
    <s v="Nærøy"/>
    <s v="1"/>
    <s v="Menn"/>
    <x v="3"/>
    <x v="3"/>
    <x v="7"/>
    <x v="96"/>
  </r>
  <r>
    <x v="15"/>
    <s v="17"/>
    <x v="15"/>
    <x v="338"/>
    <s v="1751"/>
    <s v="Nærøy"/>
    <s v="1"/>
    <s v="Menn"/>
    <x v="4"/>
    <x v="4"/>
    <x v="7"/>
    <x v="95"/>
  </r>
  <r>
    <x v="15"/>
    <s v="17"/>
    <x v="15"/>
    <x v="338"/>
    <s v="1751"/>
    <s v="Nærøy"/>
    <s v="1"/>
    <s v="Menn"/>
    <x v="5"/>
    <x v="5"/>
    <x v="7"/>
    <x v="24"/>
  </r>
  <r>
    <x v="15"/>
    <s v="17"/>
    <x v="15"/>
    <x v="339"/>
    <s v="1755"/>
    <s v="Leka"/>
    <s v="2"/>
    <s v="Kvinner"/>
    <x v="0"/>
    <x v="0"/>
    <x v="0"/>
    <x v="0"/>
  </r>
  <r>
    <x v="15"/>
    <s v="17"/>
    <x v="15"/>
    <x v="339"/>
    <s v="1755"/>
    <s v="Leka"/>
    <s v="2"/>
    <s v="Kvinner"/>
    <x v="1"/>
    <x v="1"/>
    <x v="0"/>
    <x v="1"/>
  </r>
  <r>
    <x v="15"/>
    <s v="17"/>
    <x v="15"/>
    <x v="339"/>
    <s v="1755"/>
    <s v="Leka"/>
    <s v="2"/>
    <s v="Kvinner"/>
    <x v="2"/>
    <x v="2"/>
    <x v="0"/>
    <x v="1"/>
  </r>
  <r>
    <x v="15"/>
    <s v="17"/>
    <x v="15"/>
    <x v="339"/>
    <s v="1755"/>
    <s v="Leka"/>
    <s v="2"/>
    <s v="Kvinner"/>
    <x v="3"/>
    <x v="3"/>
    <x v="0"/>
    <x v="21"/>
  </r>
  <r>
    <x v="15"/>
    <s v="17"/>
    <x v="15"/>
    <x v="339"/>
    <s v="1755"/>
    <s v="Leka"/>
    <s v="2"/>
    <s v="Kvinner"/>
    <x v="4"/>
    <x v="4"/>
    <x v="0"/>
    <x v="7"/>
  </r>
  <r>
    <x v="15"/>
    <s v="17"/>
    <x v="15"/>
    <x v="339"/>
    <s v="1755"/>
    <s v="Leka"/>
    <s v="2"/>
    <s v="Kvinner"/>
    <x v="5"/>
    <x v="5"/>
    <x v="0"/>
    <x v="0"/>
  </r>
  <r>
    <x v="15"/>
    <s v="17"/>
    <x v="15"/>
    <x v="339"/>
    <s v="1755"/>
    <s v="Leka"/>
    <s v="1"/>
    <s v="Menn"/>
    <x v="0"/>
    <x v="0"/>
    <x v="0"/>
    <x v="20"/>
  </r>
  <r>
    <x v="15"/>
    <s v="17"/>
    <x v="15"/>
    <x v="339"/>
    <s v="1755"/>
    <s v="Leka"/>
    <s v="1"/>
    <s v="Menn"/>
    <x v="1"/>
    <x v="1"/>
    <x v="0"/>
    <x v="19"/>
  </r>
  <r>
    <x v="15"/>
    <s v="17"/>
    <x v="15"/>
    <x v="339"/>
    <s v="1755"/>
    <s v="Leka"/>
    <s v="1"/>
    <s v="Menn"/>
    <x v="2"/>
    <x v="2"/>
    <x v="0"/>
    <x v="24"/>
  </r>
  <r>
    <x v="15"/>
    <s v="17"/>
    <x v="15"/>
    <x v="339"/>
    <s v="1755"/>
    <s v="Leka"/>
    <s v="1"/>
    <s v="Menn"/>
    <x v="3"/>
    <x v="3"/>
    <x v="0"/>
    <x v="45"/>
  </r>
  <r>
    <x v="15"/>
    <s v="17"/>
    <x v="15"/>
    <x v="339"/>
    <s v="1755"/>
    <s v="Leka"/>
    <s v="1"/>
    <s v="Menn"/>
    <x v="4"/>
    <x v="4"/>
    <x v="0"/>
    <x v="11"/>
  </r>
  <r>
    <x v="15"/>
    <s v="17"/>
    <x v="15"/>
    <x v="339"/>
    <s v="1755"/>
    <s v="Leka"/>
    <s v="1"/>
    <s v="Menn"/>
    <x v="5"/>
    <x v="5"/>
    <x v="0"/>
    <x v="5"/>
  </r>
  <r>
    <x v="15"/>
    <s v="17"/>
    <x v="15"/>
    <x v="339"/>
    <s v="1755"/>
    <s v="Leka"/>
    <s v="2"/>
    <s v="Kvinner"/>
    <x v="0"/>
    <x v="0"/>
    <x v="1"/>
    <x v="1"/>
  </r>
  <r>
    <x v="15"/>
    <s v="17"/>
    <x v="15"/>
    <x v="339"/>
    <s v="1755"/>
    <s v="Leka"/>
    <s v="2"/>
    <s v="Kvinner"/>
    <x v="1"/>
    <x v="1"/>
    <x v="1"/>
    <x v="0"/>
  </r>
  <r>
    <x v="15"/>
    <s v="17"/>
    <x v="15"/>
    <x v="339"/>
    <s v="1755"/>
    <s v="Leka"/>
    <s v="2"/>
    <s v="Kvinner"/>
    <x v="2"/>
    <x v="2"/>
    <x v="1"/>
    <x v="19"/>
  </r>
  <r>
    <x v="15"/>
    <s v="17"/>
    <x v="15"/>
    <x v="339"/>
    <s v="1755"/>
    <s v="Leka"/>
    <s v="2"/>
    <s v="Kvinner"/>
    <x v="3"/>
    <x v="3"/>
    <x v="1"/>
    <x v="6"/>
  </r>
  <r>
    <x v="15"/>
    <s v="17"/>
    <x v="15"/>
    <x v="339"/>
    <s v="1755"/>
    <s v="Leka"/>
    <s v="2"/>
    <s v="Kvinner"/>
    <x v="4"/>
    <x v="4"/>
    <x v="1"/>
    <x v="7"/>
  </r>
  <r>
    <x v="15"/>
    <s v="17"/>
    <x v="15"/>
    <x v="339"/>
    <s v="1755"/>
    <s v="Leka"/>
    <s v="2"/>
    <s v="Kvinner"/>
    <x v="5"/>
    <x v="5"/>
    <x v="1"/>
    <x v="23"/>
  </r>
  <r>
    <x v="15"/>
    <s v="17"/>
    <x v="15"/>
    <x v="339"/>
    <s v="1755"/>
    <s v="Leka"/>
    <s v="1"/>
    <s v="Menn"/>
    <x v="0"/>
    <x v="0"/>
    <x v="1"/>
    <x v="6"/>
  </r>
  <r>
    <x v="15"/>
    <s v="17"/>
    <x v="15"/>
    <x v="339"/>
    <s v="1755"/>
    <s v="Leka"/>
    <s v="1"/>
    <s v="Menn"/>
    <x v="1"/>
    <x v="1"/>
    <x v="1"/>
    <x v="19"/>
  </r>
  <r>
    <x v="15"/>
    <s v="17"/>
    <x v="15"/>
    <x v="339"/>
    <s v="1755"/>
    <s v="Leka"/>
    <s v="1"/>
    <s v="Menn"/>
    <x v="2"/>
    <x v="2"/>
    <x v="1"/>
    <x v="14"/>
  </r>
  <r>
    <x v="15"/>
    <s v="17"/>
    <x v="15"/>
    <x v="339"/>
    <s v="1755"/>
    <s v="Leka"/>
    <s v="1"/>
    <s v="Menn"/>
    <x v="3"/>
    <x v="3"/>
    <x v="1"/>
    <x v="41"/>
  </r>
  <r>
    <x v="15"/>
    <s v="17"/>
    <x v="15"/>
    <x v="339"/>
    <s v="1755"/>
    <s v="Leka"/>
    <s v="1"/>
    <s v="Menn"/>
    <x v="4"/>
    <x v="4"/>
    <x v="1"/>
    <x v="46"/>
  </r>
  <r>
    <x v="15"/>
    <s v="17"/>
    <x v="15"/>
    <x v="339"/>
    <s v="1755"/>
    <s v="Leka"/>
    <s v="1"/>
    <s v="Menn"/>
    <x v="5"/>
    <x v="5"/>
    <x v="1"/>
    <x v="7"/>
  </r>
  <r>
    <x v="15"/>
    <s v="17"/>
    <x v="15"/>
    <x v="339"/>
    <s v="1755"/>
    <s v="Leka"/>
    <s v="2"/>
    <s v="Kvinner"/>
    <x v="0"/>
    <x v="0"/>
    <x v="2"/>
    <x v="12"/>
  </r>
  <r>
    <x v="15"/>
    <s v="17"/>
    <x v="15"/>
    <x v="339"/>
    <s v="1755"/>
    <s v="Leka"/>
    <s v="2"/>
    <s v="Kvinner"/>
    <x v="1"/>
    <x v="1"/>
    <x v="2"/>
    <x v="39"/>
  </r>
  <r>
    <x v="15"/>
    <s v="17"/>
    <x v="15"/>
    <x v="339"/>
    <s v="1755"/>
    <s v="Leka"/>
    <s v="2"/>
    <s v="Kvinner"/>
    <x v="2"/>
    <x v="2"/>
    <x v="2"/>
    <x v="19"/>
  </r>
  <r>
    <x v="15"/>
    <s v="17"/>
    <x v="15"/>
    <x v="339"/>
    <s v="1755"/>
    <s v="Leka"/>
    <s v="2"/>
    <s v="Kvinner"/>
    <x v="3"/>
    <x v="3"/>
    <x v="2"/>
    <x v="6"/>
  </r>
  <r>
    <x v="15"/>
    <s v="17"/>
    <x v="15"/>
    <x v="339"/>
    <s v="1755"/>
    <s v="Leka"/>
    <s v="2"/>
    <s v="Kvinner"/>
    <x v="4"/>
    <x v="4"/>
    <x v="2"/>
    <x v="5"/>
  </r>
  <r>
    <x v="15"/>
    <s v="17"/>
    <x v="15"/>
    <x v="339"/>
    <s v="1755"/>
    <s v="Leka"/>
    <s v="2"/>
    <s v="Kvinner"/>
    <x v="5"/>
    <x v="5"/>
    <x v="2"/>
    <x v="39"/>
  </r>
  <r>
    <x v="15"/>
    <s v="17"/>
    <x v="15"/>
    <x v="339"/>
    <s v="1755"/>
    <s v="Leka"/>
    <s v="1"/>
    <s v="Menn"/>
    <x v="0"/>
    <x v="0"/>
    <x v="2"/>
    <x v="15"/>
  </r>
  <r>
    <x v="15"/>
    <s v="17"/>
    <x v="15"/>
    <x v="339"/>
    <s v="1755"/>
    <s v="Leka"/>
    <s v="1"/>
    <s v="Menn"/>
    <x v="1"/>
    <x v="1"/>
    <x v="2"/>
    <x v="12"/>
  </r>
  <r>
    <x v="15"/>
    <s v="17"/>
    <x v="15"/>
    <x v="339"/>
    <s v="1755"/>
    <s v="Leka"/>
    <s v="1"/>
    <s v="Menn"/>
    <x v="2"/>
    <x v="2"/>
    <x v="2"/>
    <x v="24"/>
  </r>
  <r>
    <x v="15"/>
    <s v="17"/>
    <x v="15"/>
    <x v="339"/>
    <s v="1755"/>
    <s v="Leka"/>
    <s v="1"/>
    <s v="Menn"/>
    <x v="3"/>
    <x v="3"/>
    <x v="2"/>
    <x v="11"/>
  </r>
  <r>
    <x v="15"/>
    <s v="17"/>
    <x v="15"/>
    <x v="339"/>
    <s v="1755"/>
    <s v="Leka"/>
    <s v="1"/>
    <s v="Menn"/>
    <x v="4"/>
    <x v="4"/>
    <x v="2"/>
    <x v="46"/>
  </r>
  <r>
    <x v="15"/>
    <s v="17"/>
    <x v="15"/>
    <x v="339"/>
    <s v="1755"/>
    <s v="Leka"/>
    <s v="1"/>
    <s v="Menn"/>
    <x v="5"/>
    <x v="5"/>
    <x v="2"/>
    <x v="5"/>
  </r>
  <r>
    <x v="15"/>
    <s v="17"/>
    <x v="15"/>
    <x v="339"/>
    <s v="1755"/>
    <s v="Leka"/>
    <s v="2"/>
    <s v="Kvinner"/>
    <x v="0"/>
    <x v="0"/>
    <x v="3"/>
    <x v="19"/>
  </r>
  <r>
    <x v="15"/>
    <s v="17"/>
    <x v="15"/>
    <x v="339"/>
    <s v="1755"/>
    <s v="Leka"/>
    <s v="2"/>
    <s v="Kvinner"/>
    <x v="1"/>
    <x v="1"/>
    <x v="3"/>
    <x v="39"/>
  </r>
  <r>
    <x v="15"/>
    <s v="17"/>
    <x v="15"/>
    <x v="339"/>
    <s v="1755"/>
    <s v="Leka"/>
    <s v="2"/>
    <s v="Kvinner"/>
    <x v="2"/>
    <x v="2"/>
    <x v="3"/>
    <x v="12"/>
  </r>
  <r>
    <x v="15"/>
    <s v="17"/>
    <x v="15"/>
    <x v="339"/>
    <s v="1755"/>
    <s v="Leka"/>
    <s v="2"/>
    <s v="Kvinner"/>
    <x v="3"/>
    <x v="3"/>
    <x v="3"/>
    <x v="5"/>
  </r>
  <r>
    <x v="15"/>
    <s v="17"/>
    <x v="15"/>
    <x v="339"/>
    <s v="1755"/>
    <s v="Leka"/>
    <s v="2"/>
    <s v="Kvinner"/>
    <x v="4"/>
    <x v="4"/>
    <x v="3"/>
    <x v="5"/>
  </r>
  <r>
    <x v="15"/>
    <s v="17"/>
    <x v="15"/>
    <x v="339"/>
    <s v="1755"/>
    <s v="Leka"/>
    <s v="2"/>
    <s v="Kvinner"/>
    <x v="5"/>
    <x v="5"/>
    <x v="3"/>
    <x v="23"/>
  </r>
  <r>
    <x v="15"/>
    <s v="17"/>
    <x v="15"/>
    <x v="339"/>
    <s v="1755"/>
    <s v="Leka"/>
    <s v="1"/>
    <s v="Menn"/>
    <x v="0"/>
    <x v="0"/>
    <x v="3"/>
    <x v="5"/>
  </r>
  <r>
    <x v="15"/>
    <s v="17"/>
    <x v="15"/>
    <x v="339"/>
    <s v="1755"/>
    <s v="Leka"/>
    <s v="1"/>
    <s v="Menn"/>
    <x v="1"/>
    <x v="1"/>
    <x v="3"/>
    <x v="5"/>
  </r>
  <r>
    <x v="15"/>
    <s v="17"/>
    <x v="15"/>
    <x v="339"/>
    <s v="1755"/>
    <s v="Leka"/>
    <s v="1"/>
    <s v="Menn"/>
    <x v="2"/>
    <x v="2"/>
    <x v="3"/>
    <x v="20"/>
  </r>
  <r>
    <x v="15"/>
    <s v="17"/>
    <x v="15"/>
    <x v="339"/>
    <s v="1755"/>
    <s v="Leka"/>
    <s v="1"/>
    <s v="Menn"/>
    <x v="3"/>
    <x v="3"/>
    <x v="3"/>
    <x v="51"/>
  </r>
  <r>
    <x v="15"/>
    <s v="17"/>
    <x v="15"/>
    <x v="339"/>
    <s v="1755"/>
    <s v="Leka"/>
    <s v="1"/>
    <s v="Menn"/>
    <x v="4"/>
    <x v="4"/>
    <x v="3"/>
    <x v="11"/>
  </r>
  <r>
    <x v="15"/>
    <s v="17"/>
    <x v="15"/>
    <x v="339"/>
    <s v="1755"/>
    <s v="Leka"/>
    <s v="1"/>
    <s v="Menn"/>
    <x v="5"/>
    <x v="5"/>
    <x v="3"/>
    <x v="13"/>
  </r>
  <r>
    <x v="15"/>
    <s v="17"/>
    <x v="15"/>
    <x v="339"/>
    <s v="1755"/>
    <s v="Leka"/>
    <s v="2"/>
    <s v="Kvinner"/>
    <x v="0"/>
    <x v="0"/>
    <x v="4"/>
    <x v="12"/>
  </r>
  <r>
    <x v="15"/>
    <s v="17"/>
    <x v="15"/>
    <x v="339"/>
    <s v="1755"/>
    <s v="Leka"/>
    <s v="2"/>
    <s v="Kvinner"/>
    <x v="1"/>
    <x v="1"/>
    <x v="4"/>
    <x v="39"/>
  </r>
  <r>
    <x v="15"/>
    <s v="17"/>
    <x v="15"/>
    <x v="339"/>
    <s v="1755"/>
    <s v="Leka"/>
    <s v="2"/>
    <s v="Kvinner"/>
    <x v="2"/>
    <x v="2"/>
    <x v="4"/>
    <x v="1"/>
  </r>
  <r>
    <x v="15"/>
    <s v="17"/>
    <x v="15"/>
    <x v="339"/>
    <s v="1755"/>
    <s v="Leka"/>
    <s v="2"/>
    <s v="Kvinner"/>
    <x v="3"/>
    <x v="3"/>
    <x v="4"/>
    <x v="12"/>
  </r>
  <r>
    <x v="15"/>
    <s v="17"/>
    <x v="15"/>
    <x v="339"/>
    <s v="1755"/>
    <s v="Leka"/>
    <s v="2"/>
    <s v="Kvinner"/>
    <x v="4"/>
    <x v="4"/>
    <x v="4"/>
    <x v="7"/>
  </r>
  <r>
    <x v="15"/>
    <s v="17"/>
    <x v="15"/>
    <x v="339"/>
    <s v="1755"/>
    <s v="Leka"/>
    <s v="2"/>
    <s v="Kvinner"/>
    <x v="5"/>
    <x v="5"/>
    <x v="4"/>
    <x v="23"/>
  </r>
  <r>
    <x v="15"/>
    <s v="17"/>
    <x v="15"/>
    <x v="339"/>
    <s v="1755"/>
    <s v="Leka"/>
    <s v="1"/>
    <s v="Menn"/>
    <x v="0"/>
    <x v="0"/>
    <x v="4"/>
    <x v="12"/>
  </r>
  <r>
    <x v="15"/>
    <s v="17"/>
    <x v="15"/>
    <x v="339"/>
    <s v="1755"/>
    <s v="Leka"/>
    <s v="1"/>
    <s v="Menn"/>
    <x v="1"/>
    <x v="1"/>
    <x v="4"/>
    <x v="7"/>
  </r>
  <r>
    <x v="15"/>
    <s v="17"/>
    <x v="15"/>
    <x v="339"/>
    <s v="1755"/>
    <s v="Leka"/>
    <s v="1"/>
    <s v="Menn"/>
    <x v="2"/>
    <x v="2"/>
    <x v="4"/>
    <x v="20"/>
  </r>
  <r>
    <x v="15"/>
    <s v="17"/>
    <x v="15"/>
    <x v="339"/>
    <s v="1755"/>
    <s v="Leka"/>
    <s v="1"/>
    <s v="Menn"/>
    <x v="3"/>
    <x v="3"/>
    <x v="4"/>
    <x v="56"/>
  </r>
  <r>
    <x v="15"/>
    <s v="17"/>
    <x v="15"/>
    <x v="339"/>
    <s v="1755"/>
    <s v="Leka"/>
    <s v="1"/>
    <s v="Menn"/>
    <x v="4"/>
    <x v="4"/>
    <x v="4"/>
    <x v="40"/>
  </r>
  <r>
    <x v="15"/>
    <s v="17"/>
    <x v="15"/>
    <x v="339"/>
    <s v="1755"/>
    <s v="Leka"/>
    <s v="1"/>
    <s v="Menn"/>
    <x v="5"/>
    <x v="5"/>
    <x v="4"/>
    <x v="6"/>
  </r>
  <r>
    <x v="15"/>
    <s v="17"/>
    <x v="15"/>
    <x v="339"/>
    <s v="1755"/>
    <s v="Leka"/>
    <s v="2"/>
    <s v="Kvinner"/>
    <x v="0"/>
    <x v="0"/>
    <x v="5"/>
    <x v="39"/>
  </r>
  <r>
    <x v="15"/>
    <s v="17"/>
    <x v="15"/>
    <x v="339"/>
    <s v="1755"/>
    <s v="Leka"/>
    <s v="2"/>
    <s v="Kvinner"/>
    <x v="1"/>
    <x v="1"/>
    <x v="5"/>
    <x v="23"/>
  </r>
  <r>
    <x v="15"/>
    <s v="17"/>
    <x v="15"/>
    <x v="339"/>
    <s v="1755"/>
    <s v="Leka"/>
    <s v="2"/>
    <s v="Kvinner"/>
    <x v="2"/>
    <x v="2"/>
    <x v="5"/>
    <x v="1"/>
  </r>
  <r>
    <x v="15"/>
    <s v="17"/>
    <x v="15"/>
    <x v="339"/>
    <s v="1755"/>
    <s v="Leka"/>
    <s v="2"/>
    <s v="Kvinner"/>
    <x v="3"/>
    <x v="3"/>
    <x v="5"/>
    <x v="12"/>
  </r>
  <r>
    <x v="15"/>
    <s v="17"/>
    <x v="15"/>
    <x v="339"/>
    <s v="1755"/>
    <s v="Leka"/>
    <s v="2"/>
    <s v="Kvinner"/>
    <x v="4"/>
    <x v="4"/>
    <x v="5"/>
    <x v="12"/>
  </r>
  <r>
    <x v="15"/>
    <s v="17"/>
    <x v="15"/>
    <x v="339"/>
    <s v="1755"/>
    <s v="Leka"/>
    <s v="2"/>
    <s v="Kvinner"/>
    <x v="5"/>
    <x v="5"/>
    <x v="5"/>
    <x v="19"/>
  </r>
  <r>
    <x v="15"/>
    <s v="17"/>
    <x v="15"/>
    <x v="339"/>
    <s v="1755"/>
    <s v="Leka"/>
    <s v="1"/>
    <s v="Menn"/>
    <x v="0"/>
    <x v="0"/>
    <x v="5"/>
    <x v="0"/>
  </r>
  <r>
    <x v="15"/>
    <s v="17"/>
    <x v="15"/>
    <x v="339"/>
    <s v="1755"/>
    <s v="Leka"/>
    <s v="1"/>
    <s v="Menn"/>
    <x v="1"/>
    <x v="1"/>
    <x v="5"/>
    <x v="0"/>
  </r>
  <r>
    <x v="15"/>
    <s v="17"/>
    <x v="15"/>
    <x v="339"/>
    <s v="1755"/>
    <s v="Leka"/>
    <s v="1"/>
    <s v="Menn"/>
    <x v="2"/>
    <x v="2"/>
    <x v="5"/>
    <x v="36"/>
  </r>
  <r>
    <x v="15"/>
    <s v="17"/>
    <x v="15"/>
    <x v="339"/>
    <s v="1755"/>
    <s v="Leka"/>
    <s v="1"/>
    <s v="Menn"/>
    <x v="3"/>
    <x v="3"/>
    <x v="5"/>
    <x v="56"/>
  </r>
  <r>
    <x v="15"/>
    <s v="17"/>
    <x v="15"/>
    <x v="339"/>
    <s v="1755"/>
    <s v="Leka"/>
    <s v="1"/>
    <s v="Menn"/>
    <x v="4"/>
    <x v="4"/>
    <x v="5"/>
    <x v="24"/>
  </r>
  <r>
    <x v="15"/>
    <s v="17"/>
    <x v="15"/>
    <x v="339"/>
    <s v="1755"/>
    <s v="Leka"/>
    <s v="1"/>
    <s v="Menn"/>
    <x v="5"/>
    <x v="5"/>
    <x v="5"/>
    <x v="13"/>
  </r>
  <r>
    <x v="15"/>
    <s v="17"/>
    <x v="15"/>
    <x v="339"/>
    <s v="1755"/>
    <s v="Leka"/>
    <s v="2"/>
    <s v="Kvinner"/>
    <x v="0"/>
    <x v="0"/>
    <x v="6"/>
    <x v="1"/>
  </r>
  <r>
    <x v="15"/>
    <s v="17"/>
    <x v="15"/>
    <x v="339"/>
    <s v="1755"/>
    <s v="Leka"/>
    <s v="2"/>
    <s v="Kvinner"/>
    <x v="1"/>
    <x v="1"/>
    <x v="6"/>
    <x v="1"/>
  </r>
  <r>
    <x v="15"/>
    <s v="17"/>
    <x v="15"/>
    <x v="339"/>
    <s v="1755"/>
    <s v="Leka"/>
    <s v="2"/>
    <s v="Kvinner"/>
    <x v="2"/>
    <x v="2"/>
    <x v="6"/>
    <x v="12"/>
  </r>
  <r>
    <x v="15"/>
    <s v="17"/>
    <x v="15"/>
    <x v="339"/>
    <s v="1755"/>
    <s v="Leka"/>
    <s v="2"/>
    <s v="Kvinner"/>
    <x v="3"/>
    <x v="3"/>
    <x v="6"/>
    <x v="12"/>
  </r>
  <r>
    <x v="15"/>
    <s v="17"/>
    <x v="15"/>
    <x v="339"/>
    <s v="1755"/>
    <s v="Leka"/>
    <s v="2"/>
    <s v="Kvinner"/>
    <x v="4"/>
    <x v="4"/>
    <x v="6"/>
    <x v="1"/>
  </r>
  <r>
    <x v="15"/>
    <s v="17"/>
    <x v="15"/>
    <x v="339"/>
    <s v="1755"/>
    <s v="Leka"/>
    <s v="2"/>
    <s v="Kvinner"/>
    <x v="5"/>
    <x v="5"/>
    <x v="6"/>
    <x v="5"/>
  </r>
  <r>
    <x v="15"/>
    <s v="17"/>
    <x v="15"/>
    <x v="339"/>
    <s v="1755"/>
    <s v="Leka"/>
    <s v="1"/>
    <s v="Menn"/>
    <x v="0"/>
    <x v="0"/>
    <x v="6"/>
    <x v="13"/>
  </r>
  <r>
    <x v="15"/>
    <s v="17"/>
    <x v="15"/>
    <x v="339"/>
    <s v="1755"/>
    <s v="Leka"/>
    <s v="1"/>
    <s v="Menn"/>
    <x v="1"/>
    <x v="1"/>
    <x v="6"/>
    <x v="1"/>
  </r>
  <r>
    <x v="15"/>
    <s v="17"/>
    <x v="15"/>
    <x v="339"/>
    <s v="1755"/>
    <s v="Leka"/>
    <s v="1"/>
    <s v="Menn"/>
    <x v="2"/>
    <x v="2"/>
    <x v="6"/>
    <x v="20"/>
  </r>
  <r>
    <x v="15"/>
    <s v="17"/>
    <x v="15"/>
    <x v="339"/>
    <s v="1755"/>
    <s v="Leka"/>
    <s v="1"/>
    <s v="Menn"/>
    <x v="3"/>
    <x v="3"/>
    <x v="6"/>
    <x v="41"/>
  </r>
  <r>
    <x v="15"/>
    <s v="17"/>
    <x v="15"/>
    <x v="339"/>
    <s v="1755"/>
    <s v="Leka"/>
    <s v="1"/>
    <s v="Menn"/>
    <x v="4"/>
    <x v="4"/>
    <x v="6"/>
    <x v="56"/>
  </r>
  <r>
    <x v="15"/>
    <s v="17"/>
    <x v="15"/>
    <x v="339"/>
    <s v="1755"/>
    <s v="Leka"/>
    <s v="1"/>
    <s v="Menn"/>
    <x v="5"/>
    <x v="5"/>
    <x v="6"/>
    <x v="6"/>
  </r>
  <r>
    <x v="15"/>
    <s v="17"/>
    <x v="15"/>
    <x v="339"/>
    <s v="1755"/>
    <s v="Leka"/>
    <s v="2"/>
    <s v="Kvinner"/>
    <x v="0"/>
    <x v="0"/>
    <x v="7"/>
    <x v="0"/>
  </r>
  <r>
    <x v="15"/>
    <s v="17"/>
    <x v="15"/>
    <x v="339"/>
    <s v="1755"/>
    <s v="Leka"/>
    <s v="2"/>
    <s v="Kvinner"/>
    <x v="1"/>
    <x v="1"/>
    <x v="7"/>
    <x v="23"/>
  </r>
  <r>
    <x v="15"/>
    <s v="17"/>
    <x v="15"/>
    <x v="339"/>
    <s v="1755"/>
    <s v="Leka"/>
    <s v="2"/>
    <s v="Kvinner"/>
    <x v="2"/>
    <x v="2"/>
    <x v="7"/>
    <x v="23"/>
  </r>
  <r>
    <x v="15"/>
    <s v="17"/>
    <x v="15"/>
    <x v="339"/>
    <s v="1755"/>
    <s v="Leka"/>
    <s v="2"/>
    <s v="Kvinner"/>
    <x v="3"/>
    <x v="3"/>
    <x v="7"/>
    <x v="1"/>
  </r>
  <r>
    <x v="15"/>
    <s v="17"/>
    <x v="15"/>
    <x v="339"/>
    <s v="1755"/>
    <s v="Leka"/>
    <s v="2"/>
    <s v="Kvinner"/>
    <x v="4"/>
    <x v="4"/>
    <x v="7"/>
    <x v="1"/>
  </r>
  <r>
    <x v="15"/>
    <s v="17"/>
    <x v="15"/>
    <x v="339"/>
    <s v="1755"/>
    <s v="Leka"/>
    <s v="2"/>
    <s v="Kvinner"/>
    <x v="5"/>
    <x v="5"/>
    <x v="7"/>
    <x v="1"/>
  </r>
  <r>
    <x v="15"/>
    <s v="17"/>
    <x v="15"/>
    <x v="339"/>
    <s v="1755"/>
    <s v="Leka"/>
    <s v="1"/>
    <s v="Menn"/>
    <x v="0"/>
    <x v="0"/>
    <x v="7"/>
    <x v="23"/>
  </r>
  <r>
    <x v="15"/>
    <s v="17"/>
    <x v="15"/>
    <x v="339"/>
    <s v="1755"/>
    <s v="Leka"/>
    <s v="1"/>
    <s v="Menn"/>
    <x v="1"/>
    <x v="1"/>
    <x v="7"/>
    <x v="1"/>
  </r>
  <r>
    <x v="15"/>
    <s v="17"/>
    <x v="15"/>
    <x v="339"/>
    <s v="1755"/>
    <s v="Leka"/>
    <s v="1"/>
    <s v="Menn"/>
    <x v="2"/>
    <x v="2"/>
    <x v="7"/>
    <x v="6"/>
  </r>
  <r>
    <x v="15"/>
    <s v="17"/>
    <x v="15"/>
    <x v="339"/>
    <s v="1755"/>
    <s v="Leka"/>
    <s v="1"/>
    <s v="Menn"/>
    <x v="3"/>
    <x v="3"/>
    <x v="7"/>
    <x v="56"/>
  </r>
  <r>
    <x v="15"/>
    <s v="17"/>
    <x v="15"/>
    <x v="339"/>
    <s v="1755"/>
    <s v="Leka"/>
    <s v="1"/>
    <s v="Menn"/>
    <x v="4"/>
    <x v="4"/>
    <x v="7"/>
    <x v="3"/>
  </r>
  <r>
    <x v="15"/>
    <s v="17"/>
    <x v="15"/>
    <x v="339"/>
    <s v="1755"/>
    <s v="Leka"/>
    <s v="1"/>
    <s v="Menn"/>
    <x v="5"/>
    <x v="5"/>
    <x v="7"/>
    <x v="13"/>
  </r>
  <r>
    <x v="15"/>
    <s v="17"/>
    <x v="15"/>
    <x v="340"/>
    <s v="1756"/>
    <s v="Inderøy"/>
    <s v="2"/>
    <s v="Kvinner"/>
    <x v="0"/>
    <x v="0"/>
    <x v="0"/>
    <x v="36"/>
  </r>
  <r>
    <x v="15"/>
    <s v="17"/>
    <x v="15"/>
    <x v="340"/>
    <s v="1756"/>
    <s v="Inderøy"/>
    <s v="2"/>
    <s v="Kvinner"/>
    <x v="1"/>
    <x v="1"/>
    <x v="0"/>
    <x v="19"/>
  </r>
  <r>
    <x v="15"/>
    <s v="17"/>
    <x v="15"/>
    <x v="340"/>
    <s v="1756"/>
    <s v="Inderøy"/>
    <s v="2"/>
    <s v="Kvinner"/>
    <x v="2"/>
    <x v="2"/>
    <x v="0"/>
    <x v="20"/>
  </r>
  <r>
    <x v="15"/>
    <s v="17"/>
    <x v="15"/>
    <x v="340"/>
    <s v="1756"/>
    <s v="Inderøy"/>
    <s v="2"/>
    <s v="Kvinner"/>
    <x v="3"/>
    <x v="3"/>
    <x v="0"/>
    <x v="63"/>
  </r>
  <r>
    <x v="15"/>
    <s v="17"/>
    <x v="15"/>
    <x v="340"/>
    <s v="1756"/>
    <s v="Inderøy"/>
    <s v="2"/>
    <s v="Kvinner"/>
    <x v="4"/>
    <x v="4"/>
    <x v="0"/>
    <x v="3"/>
  </r>
  <r>
    <x v="15"/>
    <s v="17"/>
    <x v="15"/>
    <x v="340"/>
    <s v="1756"/>
    <s v="Inderøy"/>
    <s v="2"/>
    <s v="Kvinner"/>
    <x v="5"/>
    <x v="5"/>
    <x v="0"/>
    <x v="15"/>
  </r>
  <r>
    <x v="15"/>
    <s v="17"/>
    <x v="15"/>
    <x v="340"/>
    <s v="1756"/>
    <s v="Inderøy"/>
    <s v="1"/>
    <s v="Menn"/>
    <x v="0"/>
    <x v="0"/>
    <x v="0"/>
    <x v="32"/>
  </r>
  <r>
    <x v="15"/>
    <s v="17"/>
    <x v="15"/>
    <x v="340"/>
    <s v="1756"/>
    <s v="Inderøy"/>
    <s v="1"/>
    <s v="Menn"/>
    <x v="1"/>
    <x v="1"/>
    <x v="0"/>
    <x v="21"/>
  </r>
  <r>
    <x v="15"/>
    <s v="17"/>
    <x v="15"/>
    <x v="340"/>
    <s v="1756"/>
    <s v="Inderøy"/>
    <s v="1"/>
    <s v="Menn"/>
    <x v="2"/>
    <x v="2"/>
    <x v="0"/>
    <x v="62"/>
  </r>
  <r>
    <x v="15"/>
    <s v="17"/>
    <x v="15"/>
    <x v="340"/>
    <s v="1756"/>
    <s v="Inderøy"/>
    <s v="1"/>
    <s v="Menn"/>
    <x v="3"/>
    <x v="3"/>
    <x v="0"/>
    <x v="92"/>
  </r>
  <r>
    <x v="15"/>
    <s v="17"/>
    <x v="15"/>
    <x v="340"/>
    <s v="1756"/>
    <s v="Inderøy"/>
    <s v="1"/>
    <s v="Menn"/>
    <x v="4"/>
    <x v="4"/>
    <x v="0"/>
    <x v="71"/>
  </r>
  <r>
    <x v="15"/>
    <s v="17"/>
    <x v="15"/>
    <x v="340"/>
    <s v="1756"/>
    <s v="Inderøy"/>
    <s v="1"/>
    <s v="Menn"/>
    <x v="5"/>
    <x v="5"/>
    <x v="0"/>
    <x v="11"/>
  </r>
  <r>
    <x v="15"/>
    <s v="17"/>
    <x v="15"/>
    <x v="340"/>
    <s v="1756"/>
    <s v="Inderøy"/>
    <s v="2"/>
    <s v="Kvinner"/>
    <x v="0"/>
    <x v="0"/>
    <x v="1"/>
    <x v="15"/>
  </r>
  <r>
    <x v="15"/>
    <s v="17"/>
    <x v="15"/>
    <x v="340"/>
    <s v="1756"/>
    <s v="Inderøy"/>
    <s v="2"/>
    <s v="Kvinner"/>
    <x v="1"/>
    <x v="1"/>
    <x v="1"/>
    <x v="19"/>
  </r>
  <r>
    <x v="15"/>
    <s v="17"/>
    <x v="15"/>
    <x v="340"/>
    <s v="1756"/>
    <s v="Inderøy"/>
    <s v="2"/>
    <s v="Kvinner"/>
    <x v="2"/>
    <x v="2"/>
    <x v="1"/>
    <x v="36"/>
  </r>
  <r>
    <x v="15"/>
    <s v="17"/>
    <x v="15"/>
    <x v="340"/>
    <s v="1756"/>
    <s v="Inderøy"/>
    <s v="2"/>
    <s v="Kvinner"/>
    <x v="3"/>
    <x v="3"/>
    <x v="1"/>
    <x v="51"/>
  </r>
  <r>
    <x v="15"/>
    <s v="17"/>
    <x v="15"/>
    <x v="340"/>
    <s v="1756"/>
    <s v="Inderøy"/>
    <s v="2"/>
    <s v="Kvinner"/>
    <x v="4"/>
    <x v="4"/>
    <x v="1"/>
    <x v="40"/>
  </r>
  <r>
    <x v="15"/>
    <s v="17"/>
    <x v="15"/>
    <x v="340"/>
    <s v="1756"/>
    <s v="Inderøy"/>
    <s v="2"/>
    <s v="Kvinner"/>
    <x v="5"/>
    <x v="5"/>
    <x v="1"/>
    <x v="12"/>
  </r>
  <r>
    <x v="15"/>
    <s v="17"/>
    <x v="15"/>
    <x v="340"/>
    <s v="1756"/>
    <s v="Inderøy"/>
    <s v="1"/>
    <s v="Menn"/>
    <x v="0"/>
    <x v="0"/>
    <x v="1"/>
    <x v="11"/>
  </r>
  <r>
    <x v="15"/>
    <s v="17"/>
    <x v="15"/>
    <x v="340"/>
    <s v="1756"/>
    <s v="Inderøy"/>
    <s v="1"/>
    <s v="Menn"/>
    <x v="1"/>
    <x v="1"/>
    <x v="1"/>
    <x v="14"/>
  </r>
  <r>
    <x v="15"/>
    <s v="17"/>
    <x v="15"/>
    <x v="340"/>
    <s v="1756"/>
    <s v="Inderøy"/>
    <s v="1"/>
    <s v="Menn"/>
    <x v="2"/>
    <x v="2"/>
    <x v="1"/>
    <x v="50"/>
  </r>
  <r>
    <x v="15"/>
    <s v="17"/>
    <x v="15"/>
    <x v="340"/>
    <s v="1756"/>
    <s v="Inderøy"/>
    <s v="1"/>
    <s v="Menn"/>
    <x v="3"/>
    <x v="3"/>
    <x v="1"/>
    <x v="67"/>
  </r>
  <r>
    <x v="15"/>
    <s v="17"/>
    <x v="15"/>
    <x v="340"/>
    <s v="1756"/>
    <s v="Inderøy"/>
    <s v="1"/>
    <s v="Menn"/>
    <x v="4"/>
    <x v="4"/>
    <x v="1"/>
    <x v="59"/>
  </r>
  <r>
    <x v="15"/>
    <s v="17"/>
    <x v="15"/>
    <x v="340"/>
    <s v="1756"/>
    <s v="Inderøy"/>
    <s v="1"/>
    <s v="Menn"/>
    <x v="5"/>
    <x v="5"/>
    <x v="1"/>
    <x v="32"/>
  </r>
  <r>
    <x v="15"/>
    <s v="17"/>
    <x v="15"/>
    <x v="340"/>
    <s v="1756"/>
    <s v="Inderøy"/>
    <s v="2"/>
    <s v="Kvinner"/>
    <x v="0"/>
    <x v="0"/>
    <x v="2"/>
    <x v="36"/>
  </r>
  <r>
    <x v="15"/>
    <s v="17"/>
    <x v="15"/>
    <x v="340"/>
    <s v="1756"/>
    <s v="Inderøy"/>
    <s v="2"/>
    <s v="Kvinner"/>
    <x v="1"/>
    <x v="1"/>
    <x v="2"/>
    <x v="12"/>
  </r>
  <r>
    <x v="15"/>
    <s v="17"/>
    <x v="15"/>
    <x v="340"/>
    <s v="1756"/>
    <s v="Inderøy"/>
    <s v="2"/>
    <s v="Kvinner"/>
    <x v="2"/>
    <x v="2"/>
    <x v="2"/>
    <x v="14"/>
  </r>
  <r>
    <x v="15"/>
    <s v="17"/>
    <x v="15"/>
    <x v="340"/>
    <s v="1756"/>
    <s v="Inderøy"/>
    <s v="2"/>
    <s v="Kvinner"/>
    <x v="3"/>
    <x v="3"/>
    <x v="2"/>
    <x v="32"/>
  </r>
  <r>
    <x v="15"/>
    <s v="17"/>
    <x v="15"/>
    <x v="340"/>
    <s v="1756"/>
    <s v="Inderøy"/>
    <s v="2"/>
    <s v="Kvinner"/>
    <x v="4"/>
    <x v="4"/>
    <x v="2"/>
    <x v="11"/>
  </r>
  <r>
    <x v="15"/>
    <s v="17"/>
    <x v="15"/>
    <x v="340"/>
    <s v="1756"/>
    <s v="Inderøy"/>
    <s v="2"/>
    <s v="Kvinner"/>
    <x v="5"/>
    <x v="5"/>
    <x v="2"/>
    <x v="1"/>
  </r>
  <r>
    <x v="15"/>
    <s v="17"/>
    <x v="15"/>
    <x v="340"/>
    <s v="1756"/>
    <s v="Inderøy"/>
    <s v="1"/>
    <s v="Menn"/>
    <x v="0"/>
    <x v="0"/>
    <x v="2"/>
    <x v="46"/>
  </r>
  <r>
    <x v="15"/>
    <s v="17"/>
    <x v="15"/>
    <x v="340"/>
    <s v="1756"/>
    <s v="Inderøy"/>
    <s v="1"/>
    <s v="Menn"/>
    <x v="1"/>
    <x v="1"/>
    <x v="2"/>
    <x v="14"/>
  </r>
  <r>
    <x v="15"/>
    <s v="17"/>
    <x v="15"/>
    <x v="340"/>
    <s v="1756"/>
    <s v="Inderøy"/>
    <s v="1"/>
    <s v="Menn"/>
    <x v="2"/>
    <x v="2"/>
    <x v="2"/>
    <x v="50"/>
  </r>
  <r>
    <x v="15"/>
    <s v="17"/>
    <x v="15"/>
    <x v="340"/>
    <s v="1756"/>
    <s v="Inderøy"/>
    <s v="1"/>
    <s v="Menn"/>
    <x v="3"/>
    <x v="3"/>
    <x v="2"/>
    <x v="54"/>
  </r>
  <r>
    <x v="15"/>
    <s v="17"/>
    <x v="15"/>
    <x v="340"/>
    <s v="1756"/>
    <s v="Inderøy"/>
    <s v="1"/>
    <s v="Menn"/>
    <x v="4"/>
    <x v="4"/>
    <x v="2"/>
    <x v="64"/>
  </r>
  <r>
    <x v="15"/>
    <s v="17"/>
    <x v="15"/>
    <x v="340"/>
    <s v="1756"/>
    <s v="Inderøy"/>
    <s v="1"/>
    <s v="Menn"/>
    <x v="5"/>
    <x v="5"/>
    <x v="2"/>
    <x v="51"/>
  </r>
  <r>
    <x v="15"/>
    <s v="17"/>
    <x v="15"/>
    <x v="340"/>
    <s v="1756"/>
    <s v="Inderøy"/>
    <s v="2"/>
    <s v="Kvinner"/>
    <x v="0"/>
    <x v="0"/>
    <x v="3"/>
    <x v="14"/>
  </r>
  <r>
    <x v="15"/>
    <s v="17"/>
    <x v="15"/>
    <x v="340"/>
    <s v="1756"/>
    <s v="Inderøy"/>
    <s v="2"/>
    <s v="Kvinner"/>
    <x v="1"/>
    <x v="1"/>
    <x v="3"/>
    <x v="13"/>
  </r>
  <r>
    <x v="15"/>
    <s v="17"/>
    <x v="15"/>
    <x v="340"/>
    <s v="1756"/>
    <s v="Inderøy"/>
    <s v="2"/>
    <s v="Kvinner"/>
    <x v="2"/>
    <x v="2"/>
    <x v="3"/>
    <x v="13"/>
  </r>
  <r>
    <x v="15"/>
    <s v="17"/>
    <x v="15"/>
    <x v="340"/>
    <s v="1756"/>
    <s v="Inderøy"/>
    <s v="2"/>
    <s v="Kvinner"/>
    <x v="3"/>
    <x v="3"/>
    <x v="3"/>
    <x v="56"/>
  </r>
  <r>
    <x v="15"/>
    <s v="17"/>
    <x v="15"/>
    <x v="340"/>
    <s v="1756"/>
    <s v="Inderøy"/>
    <s v="2"/>
    <s v="Kvinner"/>
    <x v="4"/>
    <x v="4"/>
    <x v="3"/>
    <x v="24"/>
  </r>
  <r>
    <x v="15"/>
    <s v="17"/>
    <x v="15"/>
    <x v="340"/>
    <s v="1756"/>
    <s v="Inderøy"/>
    <s v="2"/>
    <s v="Kvinner"/>
    <x v="5"/>
    <x v="5"/>
    <x v="3"/>
    <x v="1"/>
  </r>
  <r>
    <x v="15"/>
    <s v="17"/>
    <x v="15"/>
    <x v="340"/>
    <s v="1756"/>
    <s v="Inderøy"/>
    <s v="1"/>
    <s v="Menn"/>
    <x v="0"/>
    <x v="0"/>
    <x v="3"/>
    <x v="46"/>
  </r>
  <r>
    <x v="15"/>
    <s v="17"/>
    <x v="15"/>
    <x v="340"/>
    <s v="1756"/>
    <s v="Inderøy"/>
    <s v="1"/>
    <s v="Menn"/>
    <x v="1"/>
    <x v="1"/>
    <x v="3"/>
    <x v="2"/>
  </r>
  <r>
    <x v="15"/>
    <s v="17"/>
    <x v="15"/>
    <x v="340"/>
    <s v="1756"/>
    <s v="Inderøy"/>
    <s v="1"/>
    <s v="Menn"/>
    <x v="2"/>
    <x v="2"/>
    <x v="3"/>
    <x v="50"/>
  </r>
  <r>
    <x v="15"/>
    <s v="17"/>
    <x v="15"/>
    <x v="340"/>
    <s v="1756"/>
    <s v="Inderøy"/>
    <s v="1"/>
    <s v="Menn"/>
    <x v="3"/>
    <x v="3"/>
    <x v="3"/>
    <x v="42"/>
  </r>
  <r>
    <x v="15"/>
    <s v="17"/>
    <x v="15"/>
    <x v="340"/>
    <s v="1756"/>
    <s v="Inderøy"/>
    <s v="1"/>
    <s v="Menn"/>
    <x v="4"/>
    <x v="4"/>
    <x v="3"/>
    <x v="59"/>
  </r>
  <r>
    <x v="15"/>
    <s v="17"/>
    <x v="15"/>
    <x v="340"/>
    <s v="1756"/>
    <s v="Inderøy"/>
    <s v="1"/>
    <s v="Menn"/>
    <x v="5"/>
    <x v="5"/>
    <x v="3"/>
    <x v="20"/>
  </r>
  <r>
    <x v="15"/>
    <s v="17"/>
    <x v="15"/>
    <x v="340"/>
    <s v="1756"/>
    <s v="Inderøy"/>
    <s v="2"/>
    <s v="Kvinner"/>
    <x v="0"/>
    <x v="0"/>
    <x v="4"/>
    <x v="12"/>
  </r>
  <r>
    <x v="15"/>
    <s v="17"/>
    <x v="15"/>
    <x v="340"/>
    <s v="1756"/>
    <s v="Inderøy"/>
    <s v="2"/>
    <s v="Kvinner"/>
    <x v="1"/>
    <x v="1"/>
    <x v="4"/>
    <x v="1"/>
  </r>
  <r>
    <x v="15"/>
    <s v="17"/>
    <x v="15"/>
    <x v="340"/>
    <s v="1756"/>
    <s v="Inderøy"/>
    <s v="2"/>
    <s v="Kvinner"/>
    <x v="2"/>
    <x v="2"/>
    <x v="4"/>
    <x v="13"/>
  </r>
  <r>
    <x v="15"/>
    <s v="17"/>
    <x v="15"/>
    <x v="340"/>
    <s v="1756"/>
    <s v="Inderøy"/>
    <s v="2"/>
    <s v="Kvinner"/>
    <x v="3"/>
    <x v="3"/>
    <x v="4"/>
    <x v="20"/>
  </r>
  <r>
    <x v="15"/>
    <s v="17"/>
    <x v="15"/>
    <x v="340"/>
    <s v="1756"/>
    <s v="Inderøy"/>
    <s v="2"/>
    <s v="Kvinner"/>
    <x v="4"/>
    <x v="4"/>
    <x v="4"/>
    <x v="4"/>
  </r>
  <r>
    <x v="15"/>
    <s v="17"/>
    <x v="15"/>
    <x v="340"/>
    <s v="1756"/>
    <s v="Inderøy"/>
    <s v="2"/>
    <s v="Kvinner"/>
    <x v="5"/>
    <x v="5"/>
    <x v="4"/>
    <x v="1"/>
  </r>
  <r>
    <x v="15"/>
    <s v="17"/>
    <x v="15"/>
    <x v="340"/>
    <s v="1756"/>
    <s v="Inderøy"/>
    <s v="1"/>
    <s v="Menn"/>
    <x v="0"/>
    <x v="0"/>
    <x v="4"/>
    <x v="40"/>
  </r>
  <r>
    <x v="15"/>
    <s v="17"/>
    <x v="15"/>
    <x v="340"/>
    <s v="1756"/>
    <s v="Inderøy"/>
    <s v="1"/>
    <s v="Menn"/>
    <x v="1"/>
    <x v="1"/>
    <x v="4"/>
    <x v="21"/>
  </r>
  <r>
    <x v="15"/>
    <s v="17"/>
    <x v="15"/>
    <x v="340"/>
    <s v="1756"/>
    <s v="Inderøy"/>
    <s v="1"/>
    <s v="Menn"/>
    <x v="2"/>
    <x v="2"/>
    <x v="4"/>
    <x v="73"/>
  </r>
  <r>
    <x v="15"/>
    <s v="17"/>
    <x v="15"/>
    <x v="340"/>
    <s v="1756"/>
    <s v="Inderøy"/>
    <s v="1"/>
    <s v="Menn"/>
    <x v="3"/>
    <x v="3"/>
    <x v="4"/>
    <x v="69"/>
  </r>
  <r>
    <x v="15"/>
    <s v="17"/>
    <x v="15"/>
    <x v="340"/>
    <s v="1756"/>
    <s v="Inderøy"/>
    <s v="1"/>
    <s v="Menn"/>
    <x v="4"/>
    <x v="4"/>
    <x v="4"/>
    <x v="57"/>
  </r>
  <r>
    <x v="15"/>
    <s v="17"/>
    <x v="15"/>
    <x v="340"/>
    <s v="1756"/>
    <s v="Inderøy"/>
    <s v="1"/>
    <s v="Menn"/>
    <x v="5"/>
    <x v="5"/>
    <x v="4"/>
    <x v="51"/>
  </r>
  <r>
    <x v="15"/>
    <s v="17"/>
    <x v="15"/>
    <x v="340"/>
    <s v="1756"/>
    <s v="Inderøy"/>
    <s v="2"/>
    <s v="Kvinner"/>
    <x v="0"/>
    <x v="0"/>
    <x v="5"/>
    <x v="19"/>
  </r>
  <r>
    <x v="15"/>
    <s v="17"/>
    <x v="15"/>
    <x v="340"/>
    <s v="1756"/>
    <s v="Inderøy"/>
    <s v="2"/>
    <s v="Kvinner"/>
    <x v="1"/>
    <x v="1"/>
    <x v="5"/>
    <x v="12"/>
  </r>
  <r>
    <x v="15"/>
    <s v="17"/>
    <x v="15"/>
    <x v="340"/>
    <s v="1756"/>
    <s v="Inderøy"/>
    <s v="2"/>
    <s v="Kvinner"/>
    <x v="2"/>
    <x v="2"/>
    <x v="5"/>
    <x v="7"/>
  </r>
  <r>
    <x v="15"/>
    <s v="17"/>
    <x v="15"/>
    <x v="340"/>
    <s v="1756"/>
    <s v="Inderøy"/>
    <s v="2"/>
    <s v="Kvinner"/>
    <x v="3"/>
    <x v="3"/>
    <x v="5"/>
    <x v="21"/>
  </r>
  <r>
    <x v="15"/>
    <s v="17"/>
    <x v="15"/>
    <x v="340"/>
    <s v="1756"/>
    <s v="Inderøy"/>
    <s v="2"/>
    <s v="Kvinner"/>
    <x v="4"/>
    <x v="4"/>
    <x v="5"/>
    <x v="14"/>
  </r>
  <r>
    <x v="15"/>
    <s v="17"/>
    <x v="15"/>
    <x v="340"/>
    <s v="1756"/>
    <s v="Inderøy"/>
    <s v="2"/>
    <s v="Kvinner"/>
    <x v="5"/>
    <x v="5"/>
    <x v="5"/>
    <x v="19"/>
  </r>
  <r>
    <x v="15"/>
    <s v="17"/>
    <x v="15"/>
    <x v="340"/>
    <s v="1756"/>
    <s v="Inderøy"/>
    <s v="1"/>
    <s v="Menn"/>
    <x v="0"/>
    <x v="0"/>
    <x v="5"/>
    <x v="21"/>
  </r>
  <r>
    <x v="15"/>
    <s v="17"/>
    <x v="15"/>
    <x v="340"/>
    <s v="1756"/>
    <s v="Inderøy"/>
    <s v="1"/>
    <s v="Menn"/>
    <x v="1"/>
    <x v="1"/>
    <x v="5"/>
    <x v="2"/>
  </r>
  <r>
    <x v="15"/>
    <s v="17"/>
    <x v="15"/>
    <x v="340"/>
    <s v="1756"/>
    <s v="Inderøy"/>
    <s v="1"/>
    <s v="Menn"/>
    <x v="2"/>
    <x v="2"/>
    <x v="5"/>
    <x v="28"/>
  </r>
  <r>
    <x v="15"/>
    <s v="17"/>
    <x v="15"/>
    <x v="340"/>
    <s v="1756"/>
    <s v="Inderøy"/>
    <s v="1"/>
    <s v="Menn"/>
    <x v="3"/>
    <x v="3"/>
    <x v="5"/>
    <x v="17"/>
  </r>
  <r>
    <x v="15"/>
    <s v="17"/>
    <x v="15"/>
    <x v="340"/>
    <s v="1756"/>
    <s v="Inderøy"/>
    <s v="1"/>
    <s v="Menn"/>
    <x v="4"/>
    <x v="4"/>
    <x v="5"/>
    <x v="68"/>
  </r>
  <r>
    <x v="15"/>
    <s v="17"/>
    <x v="15"/>
    <x v="340"/>
    <s v="1756"/>
    <s v="Inderøy"/>
    <s v="1"/>
    <s v="Menn"/>
    <x v="5"/>
    <x v="5"/>
    <x v="5"/>
    <x v="16"/>
  </r>
  <r>
    <x v="15"/>
    <s v="17"/>
    <x v="15"/>
    <x v="340"/>
    <s v="1756"/>
    <s v="Inderøy"/>
    <s v="2"/>
    <s v="Kvinner"/>
    <x v="0"/>
    <x v="0"/>
    <x v="6"/>
    <x v="5"/>
  </r>
  <r>
    <x v="15"/>
    <s v="17"/>
    <x v="15"/>
    <x v="340"/>
    <s v="1756"/>
    <s v="Inderøy"/>
    <s v="2"/>
    <s v="Kvinner"/>
    <x v="1"/>
    <x v="1"/>
    <x v="6"/>
    <x v="0"/>
  </r>
  <r>
    <x v="15"/>
    <s v="17"/>
    <x v="15"/>
    <x v="340"/>
    <s v="1756"/>
    <s v="Inderøy"/>
    <s v="2"/>
    <s v="Kvinner"/>
    <x v="2"/>
    <x v="2"/>
    <x v="6"/>
    <x v="12"/>
  </r>
  <r>
    <x v="15"/>
    <s v="17"/>
    <x v="15"/>
    <x v="340"/>
    <s v="1756"/>
    <s v="Inderøy"/>
    <s v="2"/>
    <s v="Kvinner"/>
    <x v="3"/>
    <x v="3"/>
    <x v="6"/>
    <x v="36"/>
  </r>
  <r>
    <x v="15"/>
    <s v="17"/>
    <x v="15"/>
    <x v="340"/>
    <s v="1756"/>
    <s v="Inderøy"/>
    <s v="2"/>
    <s v="Kvinner"/>
    <x v="4"/>
    <x v="4"/>
    <x v="6"/>
    <x v="4"/>
  </r>
  <r>
    <x v="15"/>
    <s v="17"/>
    <x v="15"/>
    <x v="340"/>
    <s v="1756"/>
    <s v="Inderøy"/>
    <s v="2"/>
    <s v="Kvinner"/>
    <x v="5"/>
    <x v="5"/>
    <x v="6"/>
    <x v="5"/>
  </r>
  <r>
    <x v="15"/>
    <s v="17"/>
    <x v="15"/>
    <x v="340"/>
    <s v="1756"/>
    <s v="Inderøy"/>
    <s v="1"/>
    <s v="Menn"/>
    <x v="0"/>
    <x v="0"/>
    <x v="6"/>
    <x v="4"/>
  </r>
  <r>
    <x v="15"/>
    <s v="17"/>
    <x v="15"/>
    <x v="340"/>
    <s v="1756"/>
    <s v="Inderøy"/>
    <s v="1"/>
    <s v="Menn"/>
    <x v="1"/>
    <x v="1"/>
    <x v="6"/>
    <x v="4"/>
  </r>
  <r>
    <x v="15"/>
    <s v="17"/>
    <x v="15"/>
    <x v="340"/>
    <s v="1756"/>
    <s v="Inderøy"/>
    <s v="1"/>
    <s v="Menn"/>
    <x v="2"/>
    <x v="2"/>
    <x v="6"/>
    <x v="32"/>
  </r>
  <r>
    <x v="15"/>
    <s v="17"/>
    <x v="15"/>
    <x v="340"/>
    <s v="1756"/>
    <s v="Inderøy"/>
    <s v="1"/>
    <s v="Menn"/>
    <x v="3"/>
    <x v="3"/>
    <x v="6"/>
    <x v="18"/>
  </r>
  <r>
    <x v="15"/>
    <s v="17"/>
    <x v="15"/>
    <x v="340"/>
    <s v="1756"/>
    <s v="Inderøy"/>
    <s v="1"/>
    <s v="Menn"/>
    <x v="4"/>
    <x v="4"/>
    <x v="6"/>
    <x v="29"/>
  </r>
  <r>
    <x v="15"/>
    <s v="17"/>
    <x v="15"/>
    <x v="340"/>
    <s v="1756"/>
    <s v="Inderøy"/>
    <s v="1"/>
    <s v="Menn"/>
    <x v="5"/>
    <x v="5"/>
    <x v="6"/>
    <x v="45"/>
  </r>
  <r>
    <x v="15"/>
    <s v="17"/>
    <x v="15"/>
    <x v="340"/>
    <s v="1756"/>
    <s v="Inderøy"/>
    <s v="2"/>
    <s v="Kvinner"/>
    <x v="0"/>
    <x v="0"/>
    <x v="7"/>
    <x v="12"/>
  </r>
  <r>
    <x v="15"/>
    <s v="17"/>
    <x v="15"/>
    <x v="340"/>
    <s v="1756"/>
    <s v="Inderøy"/>
    <s v="2"/>
    <s v="Kvinner"/>
    <x v="1"/>
    <x v="1"/>
    <x v="7"/>
    <x v="23"/>
  </r>
  <r>
    <x v="15"/>
    <s v="17"/>
    <x v="15"/>
    <x v="340"/>
    <s v="1756"/>
    <s v="Inderøy"/>
    <s v="2"/>
    <s v="Kvinner"/>
    <x v="2"/>
    <x v="2"/>
    <x v="7"/>
    <x v="6"/>
  </r>
  <r>
    <x v="15"/>
    <s v="17"/>
    <x v="15"/>
    <x v="340"/>
    <s v="1756"/>
    <s v="Inderøy"/>
    <s v="2"/>
    <s v="Kvinner"/>
    <x v="3"/>
    <x v="3"/>
    <x v="7"/>
    <x v="2"/>
  </r>
  <r>
    <x v="15"/>
    <s v="17"/>
    <x v="15"/>
    <x v="340"/>
    <s v="1756"/>
    <s v="Inderøy"/>
    <s v="2"/>
    <s v="Kvinner"/>
    <x v="4"/>
    <x v="4"/>
    <x v="7"/>
    <x v="21"/>
  </r>
  <r>
    <x v="15"/>
    <s v="17"/>
    <x v="15"/>
    <x v="340"/>
    <s v="1756"/>
    <s v="Inderøy"/>
    <s v="2"/>
    <s v="Kvinner"/>
    <x v="5"/>
    <x v="5"/>
    <x v="7"/>
    <x v="15"/>
  </r>
  <r>
    <x v="15"/>
    <s v="17"/>
    <x v="15"/>
    <x v="340"/>
    <s v="1756"/>
    <s v="Inderøy"/>
    <s v="1"/>
    <s v="Menn"/>
    <x v="0"/>
    <x v="0"/>
    <x v="7"/>
    <x v="13"/>
  </r>
  <r>
    <x v="15"/>
    <s v="17"/>
    <x v="15"/>
    <x v="340"/>
    <s v="1756"/>
    <s v="Inderøy"/>
    <s v="1"/>
    <s v="Menn"/>
    <x v="1"/>
    <x v="1"/>
    <x v="7"/>
    <x v="13"/>
  </r>
  <r>
    <x v="15"/>
    <s v="17"/>
    <x v="15"/>
    <x v="340"/>
    <s v="1756"/>
    <s v="Inderøy"/>
    <s v="1"/>
    <s v="Menn"/>
    <x v="2"/>
    <x v="2"/>
    <x v="7"/>
    <x v="28"/>
  </r>
  <r>
    <x v="15"/>
    <s v="17"/>
    <x v="15"/>
    <x v="340"/>
    <s v="1756"/>
    <s v="Inderøy"/>
    <s v="1"/>
    <s v="Menn"/>
    <x v="3"/>
    <x v="3"/>
    <x v="7"/>
    <x v="22"/>
  </r>
  <r>
    <x v="15"/>
    <s v="17"/>
    <x v="15"/>
    <x v="340"/>
    <s v="1756"/>
    <s v="Inderøy"/>
    <s v="1"/>
    <s v="Menn"/>
    <x v="4"/>
    <x v="4"/>
    <x v="7"/>
    <x v="33"/>
  </r>
  <r>
    <x v="15"/>
    <s v="17"/>
    <x v="15"/>
    <x v="340"/>
    <s v="1756"/>
    <s v="Inderøy"/>
    <s v="1"/>
    <s v="Menn"/>
    <x v="5"/>
    <x v="5"/>
    <x v="7"/>
    <x v="28"/>
  </r>
  <r>
    <x v="16"/>
    <s v="18"/>
    <x v="16"/>
    <x v="341"/>
    <s v="1804"/>
    <s v="Bodø"/>
    <s v="2"/>
    <s v="Kvinner"/>
    <x v="0"/>
    <x v="0"/>
    <x v="0"/>
    <x v="19"/>
  </r>
  <r>
    <x v="16"/>
    <s v="18"/>
    <x v="16"/>
    <x v="341"/>
    <s v="1804"/>
    <s v="Bodø"/>
    <s v="2"/>
    <s v="Kvinner"/>
    <x v="1"/>
    <x v="1"/>
    <x v="0"/>
    <x v="5"/>
  </r>
  <r>
    <x v="16"/>
    <s v="18"/>
    <x v="16"/>
    <x v="341"/>
    <s v="1804"/>
    <s v="Bodø"/>
    <s v="2"/>
    <s v="Kvinner"/>
    <x v="2"/>
    <x v="2"/>
    <x v="0"/>
    <x v="2"/>
  </r>
  <r>
    <x v="16"/>
    <s v="18"/>
    <x v="16"/>
    <x v="341"/>
    <s v="1804"/>
    <s v="Bodø"/>
    <s v="2"/>
    <s v="Kvinner"/>
    <x v="3"/>
    <x v="3"/>
    <x v="0"/>
    <x v="2"/>
  </r>
  <r>
    <x v="16"/>
    <s v="18"/>
    <x v="16"/>
    <x v="341"/>
    <s v="1804"/>
    <s v="Bodø"/>
    <s v="2"/>
    <s v="Kvinner"/>
    <x v="4"/>
    <x v="4"/>
    <x v="0"/>
    <x v="55"/>
  </r>
  <r>
    <x v="16"/>
    <s v="18"/>
    <x v="16"/>
    <x v="341"/>
    <s v="1804"/>
    <s v="Bodø"/>
    <s v="2"/>
    <s v="Kvinner"/>
    <x v="5"/>
    <x v="5"/>
    <x v="0"/>
    <x v="0"/>
  </r>
  <r>
    <x v="16"/>
    <s v="18"/>
    <x v="16"/>
    <x v="341"/>
    <s v="1804"/>
    <s v="Bodø"/>
    <s v="1"/>
    <s v="Menn"/>
    <x v="0"/>
    <x v="0"/>
    <x v="0"/>
    <x v="21"/>
  </r>
  <r>
    <x v="16"/>
    <s v="18"/>
    <x v="16"/>
    <x v="341"/>
    <s v="1804"/>
    <s v="Bodø"/>
    <s v="1"/>
    <s v="Menn"/>
    <x v="1"/>
    <x v="1"/>
    <x v="0"/>
    <x v="20"/>
  </r>
  <r>
    <x v="16"/>
    <s v="18"/>
    <x v="16"/>
    <x v="341"/>
    <s v="1804"/>
    <s v="Bodø"/>
    <s v="1"/>
    <s v="Menn"/>
    <x v="2"/>
    <x v="2"/>
    <x v="0"/>
    <x v="68"/>
  </r>
  <r>
    <x v="16"/>
    <s v="18"/>
    <x v="16"/>
    <x v="341"/>
    <s v="1804"/>
    <s v="Bodø"/>
    <s v="1"/>
    <s v="Menn"/>
    <x v="3"/>
    <x v="3"/>
    <x v="0"/>
    <x v="65"/>
  </r>
  <r>
    <x v="16"/>
    <s v="18"/>
    <x v="16"/>
    <x v="341"/>
    <s v="1804"/>
    <s v="Bodø"/>
    <s v="1"/>
    <s v="Menn"/>
    <x v="4"/>
    <x v="4"/>
    <x v="0"/>
    <x v="9"/>
  </r>
  <r>
    <x v="16"/>
    <s v="18"/>
    <x v="16"/>
    <x v="341"/>
    <s v="1804"/>
    <s v="Bodø"/>
    <s v="1"/>
    <s v="Menn"/>
    <x v="5"/>
    <x v="5"/>
    <x v="0"/>
    <x v="11"/>
  </r>
  <r>
    <x v="16"/>
    <s v="18"/>
    <x v="16"/>
    <x v="341"/>
    <s v="1804"/>
    <s v="Bodø"/>
    <s v="2"/>
    <s v="Kvinner"/>
    <x v="0"/>
    <x v="0"/>
    <x v="1"/>
    <x v="1"/>
  </r>
  <r>
    <x v="16"/>
    <s v="18"/>
    <x v="16"/>
    <x v="341"/>
    <s v="1804"/>
    <s v="Bodø"/>
    <s v="2"/>
    <s v="Kvinner"/>
    <x v="1"/>
    <x v="1"/>
    <x v="1"/>
    <x v="12"/>
  </r>
  <r>
    <x v="16"/>
    <s v="18"/>
    <x v="16"/>
    <x v="341"/>
    <s v="1804"/>
    <s v="Bodø"/>
    <s v="2"/>
    <s v="Kvinner"/>
    <x v="2"/>
    <x v="2"/>
    <x v="1"/>
    <x v="15"/>
  </r>
  <r>
    <x v="16"/>
    <s v="18"/>
    <x v="16"/>
    <x v="341"/>
    <s v="1804"/>
    <s v="Bodø"/>
    <s v="2"/>
    <s v="Kvinner"/>
    <x v="3"/>
    <x v="3"/>
    <x v="1"/>
    <x v="20"/>
  </r>
  <r>
    <x v="16"/>
    <s v="18"/>
    <x v="16"/>
    <x v="341"/>
    <s v="1804"/>
    <s v="Bodø"/>
    <s v="2"/>
    <s v="Kvinner"/>
    <x v="4"/>
    <x v="4"/>
    <x v="1"/>
    <x v="4"/>
  </r>
  <r>
    <x v="16"/>
    <s v="18"/>
    <x v="16"/>
    <x v="341"/>
    <s v="1804"/>
    <s v="Bodø"/>
    <s v="2"/>
    <s v="Kvinner"/>
    <x v="5"/>
    <x v="5"/>
    <x v="1"/>
    <x v="0"/>
  </r>
  <r>
    <x v="16"/>
    <s v="18"/>
    <x v="16"/>
    <x v="341"/>
    <s v="1804"/>
    <s v="Bodø"/>
    <s v="1"/>
    <s v="Menn"/>
    <x v="0"/>
    <x v="0"/>
    <x v="1"/>
    <x v="15"/>
  </r>
  <r>
    <x v="16"/>
    <s v="18"/>
    <x v="16"/>
    <x v="341"/>
    <s v="1804"/>
    <s v="Bodø"/>
    <s v="1"/>
    <s v="Menn"/>
    <x v="1"/>
    <x v="1"/>
    <x v="1"/>
    <x v="2"/>
  </r>
  <r>
    <x v="16"/>
    <s v="18"/>
    <x v="16"/>
    <x v="341"/>
    <s v="1804"/>
    <s v="Bodø"/>
    <s v="1"/>
    <s v="Menn"/>
    <x v="2"/>
    <x v="2"/>
    <x v="1"/>
    <x v="37"/>
  </r>
  <r>
    <x v="16"/>
    <s v="18"/>
    <x v="16"/>
    <x v="341"/>
    <s v="1804"/>
    <s v="Bodø"/>
    <s v="1"/>
    <s v="Menn"/>
    <x v="3"/>
    <x v="3"/>
    <x v="1"/>
    <x v="49"/>
  </r>
  <r>
    <x v="16"/>
    <s v="18"/>
    <x v="16"/>
    <x v="341"/>
    <s v="1804"/>
    <s v="Bodø"/>
    <s v="1"/>
    <s v="Menn"/>
    <x v="4"/>
    <x v="4"/>
    <x v="1"/>
    <x v="71"/>
  </r>
  <r>
    <x v="16"/>
    <s v="18"/>
    <x v="16"/>
    <x v="341"/>
    <s v="1804"/>
    <s v="Bodø"/>
    <s v="1"/>
    <s v="Menn"/>
    <x v="5"/>
    <x v="5"/>
    <x v="1"/>
    <x v="27"/>
  </r>
  <r>
    <x v="16"/>
    <s v="18"/>
    <x v="16"/>
    <x v="341"/>
    <s v="1804"/>
    <s v="Bodø"/>
    <s v="2"/>
    <s v="Kvinner"/>
    <x v="0"/>
    <x v="0"/>
    <x v="2"/>
    <x v="19"/>
  </r>
  <r>
    <x v="16"/>
    <s v="18"/>
    <x v="16"/>
    <x v="341"/>
    <s v="1804"/>
    <s v="Bodø"/>
    <s v="2"/>
    <s v="Kvinner"/>
    <x v="1"/>
    <x v="1"/>
    <x v="2"/>
    <x v="12"/>
  </r>
  <r>
    <x v="16"/>
    <s v="18"/>
    <x v="16"/>
    <x v="341"/>
    <s v="1804"/>
    <s v="Bodø"/>
    <s v="2"/>
    <s v="Kvinner"/>
    <x v="2"/>
    <x v="2"/>
    <x v="2"/>
    <x v="15"/>
  </r>
  <r>
    <x v="16"/>
    <s v="18"/>
    <x v="16"/>
    <x v="341"/>
    <s v="1804"/>
    <s v="Bodø"/>
    <s v="2"/>
    <s v="Kvinner"/>
    <x v="3"/>
    <x v="3"/>
    <x v="2"/>
    <x v="21"/>
  </r>
  <r>
    <x v="16"/>
    <s v="18"/>
    <x v="16"/>
    <x v="341"/>
    <s v="1804"/>
    <s v="Bodø"/>
    <s v="2"/>
    <s v="Kvinner"/>
    <x v="4"/>
    <x v="4"/>
    <x v="2"/>
    <x v="3"/>
  </r>
  <r>
    <x v="16"/>
    <s v="18"/>
    <x v="16"/>
    <x v="341"/>
    <s v="1804"/>
    <s v="Bodø"/>
    <s v="2"/>
    <s v="Kvinner"/>
    <x v="5"/>
    <x v="5"/>
    <x v="2"/>
    <x v="19"/>
  </r>
  <r>
    <x v="16"/>
    <s v="18"/>
    <x v="16"/>
    <x v="341"/>
    <s v="1804"/>
    <s v="Bodø"/>
    <s v="1"/>
    <s v="Menn"/>
    <x v="0"/>
    <x v="0"/>
    <x v="2"/>
    <x v="12"/>
  </r>
  <r>
    <x v="16"/>
    <s v="18"/>
    <x v="16"/>
    <x v="341"/>
    <s v="1804"/>
    <s v="Bodø"/>
    <s v="1"/>
    <s v="Menn"/>
    <x v="1"/>
    <x v="1"/>
    <x v="2"/>
    <x v="55"/>
  </r>
  <r>
    <x v="16"/>
    <s v="18"/>
    <x v="16"/>
    <x v="341"/>
    <s v="1804"/>
    <s v="Bodø"/>
    <s v="1"/>
    <s v="Menn"/>
    <x v="2"/>
    <x v="2"/>
    <x v="2"/>
    <x v="37"/>
  </r>
  <r>
    <x v="16"/>
    <s v="18"/>
    <x v="16"/>
    <x v="341"/>
    <s v="1804"/>
    <s v="Bodø"/>
    <s v="1"/>
    <s v="Menn"/>
    <x v="3"/>
    <x v="3"/>
    <x v="2"/>
    <x v="82"/>
  </r>
  <r>
    <x v="16"/>
    <s v="18"/>
    <x v="16"/>
    <x v="341"/>
    <s v="1804"/>
    <s v="Bodø"/>
    <s v="1"/>
    <s v="Menn"/>
    <x v="4"/>
    <x v="4"/>
    <x v="2"/>
    <x v="9"/>
  </r>
  <r>
    <x v="16"/>
    <s v="18"/>
    <x v="16"/>
    <x v="341"/>
    <s v="1804"/>
    <s v="Bodø"/>
    <s v="1"/>
    <s v="Menn"/>
    <x v="5"/>
    <x v="5"/>
    <x v="2"/>
    <x v="46"/>
  </r>
  <r>
    <x v="16"/>
    <s v="18"/>
    <x v="16"/>
    <x v="341"/>
    <s v="1804"/>
    <s v="Bodø"/>
    <s v="2"/>
    <s v="Kvinner"/>
    <x v="0"/>
    <x v="0"/>
    <x v="3"/>
    <x v="39"/>
  </r>
  <r>
    <x v="16"/>
    <s v="18"/>
    <x v="16"/>
    <x v="341"/>
    <s v="1804"/>
    <s v="Bodø"/>
    <s v="2"/>
    <s v="Kvinner"/>
    <x v="1"/>
    <x v="1"/>
    <x v="3"/>
    <x v="23"/>
  </r>
  <r>
    <x v="16"/>
    <s v="18"/>
    <x v="16"/>
    <x v="341"/>
    <s v="1804"/>
    <s v="Bodø"/>
    <s v="2"/>
    <s v="Kvinner"/>
    <x v="2"/>
    <x v="2"/>
    <x v="3"/>
    <x v="5"/>
  </r>
  <r>
    <x v="16"/>
    <s v="18"/>
    <x v="16"/>
    <x v="341"/>
    <s v="1804"/>
    <s v="Bodø"/>
    <s v="2"/>
    <s v="Kvinner"/>
    <x v="3"/>
    <x v="3"/>
    <x v="3"/>
    <x v="6"/>
  </r>
  <r>
    <x v="16"/>
    <s v="18"/>
    <x v="16"/>
    <x v="341"/>
    <s v="1804"/>
    <s v="Bodø"/>
    <s v="2"/>
    <s v="Kvinner"/>
    <x v="4"/>
    <x v="4"/>
    <x v="3"/>
    <x v="4"/>
  </r>
  <r>
    <x v="16"/>
    <s v="18"/>
    <x v="16"/>
    <x v="341"/>
    <s v="1804"/>
    <s v="Bodø"/>
    <s v="2"/>
    <s v="Kvinner"/>
    <x v="5"/>
    <x v="5"/>
    <x v="3"/>
    <x v="23"/>
  </r>
  <r>
    <x v="16"/>
    <s v="18"/>
    <x v="16"/>
    <x v="341"/>
    <s v="1804"/>
    <s v="Bodø"/>
    <s v="1"/>
    <s v="Menn"/>
    <x v="0"/>
    <x v="0"/>
    <x v="3"/>
    <x v="5"/>
  </r>
  <r>
    <x v="16"/>
    <s v="18"/>
    <x v="16"/>
    <x v="341"/>
    <s v="1804"/>
    <s v="Bodø"/>
    <s v="1"/>
    <s v="Menn"/>
    <x v="1"/>
    <x v="1"/>
    <x v="3"/>
    <x v="4"/>
  </r>
  <r>
    <x v="16"/>
    <s v="18"/>
    <x v="16"/>
    <x v="341"/>
    <s v="1804"/>
    <s v="Bodø"/>
    <s v="1"/>
    <s v="Menn"/>
    <x v="2"/>
    <x v="2"/>
    <x v="3"/>
    <x v="33"/>
  </r>
  <r>
    <x v="16"/>
    <s v="18"/>
    <x v="16"/>
    <x v="341"/>
    <s v="1804"/>
    <s v="Bodø"/>
    <s v="1"/>
    <s v="Menn"/>
    <x v="3"/>
    <x v="3"/>
    <x v="3"/>
    <x v="42"/>
  </r>
  <r>
    <x v="16"/>
    <s v="18"/>
    <x v="16"/>
    <x v="341"/>
    <s v="1804"/>
    <s v="Bodø"/>
    <s v="1"/>
    <s v="Menn"/>
    <x v="4"/>
    <x v="4"/>
    <x v="3"/>
    <x v="10"/>
  </r>
  <r>
    <x v="16"/>
    <s v="18"/>
    <x v="16"/>
    <x v="341"/>
    <s v="1804"/>
    <s v="Bodø"/>
    <s v="1"/>
    <s v="Menn"/>
    <x v="5"/>
    <x v="5"/>
    <x v="3"/>
    <x v="32"/>
  </r>
  <r>
    <x v="16"/>
    <s v="18"/>
    <x v="16"/>
    <x v="341"/>
    <s v="1804"/>
    <s v="Bodø"/>
    <s v="2"/>
    <s v="Kvinner"/>
    <x v="0"/>
    <x v="0"/>
    <x v="4"/>
    <x v="0"/>
  </r>
  <r>
    <x v="16"/>
    <s v="18"/>
    <x v="16"/>
    <x v="341"/>
    <s v="1804"/>
    <s v="Bodø"/>
    <s v="2"/>
    <s v="Kvinner"/>
    <x v="1"/>
    <x v="1"/>
    <x v="4"/>
    <x v="19"/>
  </r>
  <r>
    <x v="16"/>
    <s v="18"/>
    <x v="16"/>
    <x v="341"/>
    <s v="1804"/>
    <s v="Bodø"/>
    <s v="2"/>
    <s v="Kvinner"/>
    <x v="2"/>
    <x v="2"/>
    <x v="4"/>
    <x v="6"/>
  </r>
  <r>
    <x v="16"/>
    <s v="18"/>
    <x v="16"/>
    <x v="341"/>
    <s v="1804"/>
    <s v="Bodø"/>
    <s v="2"/>
    <s v="Kvinner"/>
    <x v="3"/>
    <x v="3"/>
    <x v="4"/>
    <x v="7"/>
  </r>
  <r>
    <x v="16"/>
    <s v="18"/>
    <x v="16"/>
    <x v="341"/>
    <s v="1804"/>
    <s v="Bodø"/>
    <s v="2"/>
    <s v="Kvinner"/>
    <x v="4"/>
    <x v="4"/>
    <x v="4"/>
    <x v="21"/>
  </r>
  <r>
    <x v="16"/>
    <s v="18"/>
    <x v="16"/>
    <x v="341"/>
    <s v="1804"/>
    <s v="Bodø"/>
    <s v="2"/>
    <s v="Kvinner"/>
    <x v="5"/>
    <x v="5"/>
    <x v="4"/>
    <x v="19"/>
  </r>
  <r>
    <x v="16"/>
    <s v="18"/>
    <x v="16"/>
    <x v="341"/>
    <s v="1804"/>
    <s v="Bodø"/>
    <s v="1"/>
    <s v="Menn"/>
    <x v="0"/>
    <x v="0"/>
    <x v="4"/>
    <x v="7"/>
  </r>
  <r>
    <x v="16"/>
    <s v="18"/>
    <x v="16"/>
    <x v="341"/>
    <s v="1804"/>
    <s v="Bodø"/>
    <s v="1"/>
    <s v="Menn"/>
    <x v="1"/>
    <x v="1"/>
    <x v="4"/>
    <x v="3"/>
  </r>
  <r>
    <x v="16"/>
    <s v="18"/>
    <x v="16"/>
    <x v="341"/>
    <s v="1804"/>
    <s v="Bodø"/>
    <s v="1"/>
    <s v="Menn"/>
    <x v="2"/>
    <x v="2"/>
    <x v="4"/>
    <x v="61"/>
  </r>
  <r>
    <x v="16"/>
    <s v="18"/>
    <x v="16"/>
    <x v="341"/>
    <s v="1804"/>
    <s v="Bodø"/>
    <s v="1"/>
    <s v="Menn"/>
    <x v="3"/>
    <x v="3"/>
    <x v="4"/>
    <x v="17"/>
  </r>
  <r>
    <x v="16"/>
    <s v="18"/>
    <x v="16"/>
    <x v="341"/>
    <s v="1804"/>
    <s v="Bodø"/>
    <s v="1"/>
    <s v="Menn"/>
    <x v="4"/>
    <x v="4"/>
    <x v="4"/>
    <x v="37"/>
  </r>
  <r>
    <x v="16"/>
    <s v="18"/>
    <x v="16"/>
    <x v="341"/>
    <s v="1804"/>
    <s v="Bodø"/>
    <s v="1"/>
    <s v="Menn"/>
    <x v="5"/>
    <x v="5"/>
    <x v="4"/>
    <x v="61"/>
  </r>
  <r>
    <x v="16"/>
    <s v="18"/>
    <x v="16"/>
    <x v="341"/>
    <s v="1804"/>
    <s v="Bodø"/>
    <s v="2"/>
    <s v="Kvinner"/>
    <x v="0"/>
    <x v="0"/>
    <x v="5"/>
    <x v="0"/>
  </r>
  <r>
    <x v="16"/>
    <s v="18"/>
    <x v="16"/>
    <x v="341"/>
    <s v="1804"/>
    <s v="Bodø"/>
    <s v="2"/>
    <s v="Kvinner"/>
    <x v="1"/>
    <x v="1"/>
    <x v="5"/>
    <x v="19"/>
  </r>
  <r>
    <x v="16"/>
    <s v="18"/>
    <x v="16"/>
    <x v="341"/>
    <s v="1804"/>
    <s v="Bodø"/>
    <s v="2"/>
    <s v="Kvinner"/>
    <x v="2"/>
    <x v="2"/>
    <x v="5"/>
    <x v="15"/>
  </r>
  <r>
    <x v="16"/>
    <s v="18"/>
    <x v="16"/>
    <x v="341"/>
    <s v="1804"/>
    <s v="Bodø"/>
    <s v="2"/>
    <s v="Kvinner"/>
    <x v="3"/>
    <x v="3"/>
    <x v="5"/>
    <x v="13"/>
  </r>
  <r>
    <x v="16"/>
    <s v="18"/>
    <x v="16"/>
    <x v="341"/>
    <s v="1804"/>
    <s v="Bodø"/>
    <s v="2"/>
    <s v="Kvinner"/>
    <x v="4"/>
    <x v="4"/>
    <x v="5"/>
    <x v="13"/>
  </r>
  <r>
    <x v="16"/>
    <s v="18"/>
    <x v="16"/>
    <x v="341"/>
    <s v="1804"/>
    <s v="Bodø"/>
    <s v="2"/>
    <s v="Kvinner"/>
    <x v="5"/>
    <x v="5"/>
    <x v="5"/>
    <x v="12"/>
  </r>
  <r>
    <x v="16"/>
    <s v="18"/>
    <x v="16"/>
    <x v="341"/>
    <s v="1804"/>
    <s v="Bodø"/>
    <s v="1"/>
    <s v="Menn"/>
    <x v="0"/>
    <x v="0"/>
    <x v="5"/>
    <x v="12"/>
  </r>
  <r>
    <x v="16"/>
    <s v="18"/>
    <x v="16"/>
    <x v="341"/>
    <s v="1804"/>
    <s v="Bodø"/>
    <s v="1"/>
    <s v="Menn"/>
    <x v="1"/>
    <x v="1"/>
    <x v="5"/>
    <x v="20"/>
  </r>
  <r>
    <x v="16"/>
    <s v="18"/>
    <x v="16"/>
    <x v="341"/>
    <s v="1804"/>
    <s v="Bodø"/>
    <s v="1"/>
    <s v="Menn"/>
    <x v="2"/>
    <x v="2"/>
    <x v="5"/>
    <x v="61"/>
  </r>
  <r>
    <x v="16"/>
    <s v="18"/>
    <x v="16"/>
    <x v="341"/>
    <s v="1804"/>
    <s v="Bodø"/>
    <s v="1"/>
    <s v="Menn"/>
    <x v="3"/>
    <x v="3"/>
    <x v="5"/>
    <x v="71"/>
  </r>
  <r>
    <x v="16"/>
    <s v="18"/>
    <x v="16"/>
    <x v="341"/>
    <s v="1804"/>
    <s v="Bodø"/>
    <s v="1"/>
    <s v="Menn"/>
    <x v="4"/>
    <x v="4"/>
    <x v="5"/>
    <x v="58"/>
  </r>
  <r>
    <x v="16"/>
    <s v="18"/>
    <x v="16"/>
    <x v="341"/>
    <s v="1804"/>
    <s v="Bodø"/>
    <s v="1"/>
    <s v="Menn"/>
    <x v="5"/>
    <x v="5"/>
    <x v="5"/>
    <x v="30"/>
  </r>
  <r>
    <x v="16"/>
    <s v="18"/>
    <x v="16"/>
    <x v="341"/>
    <s v="1804"/>
    <s v="Bodø"/>
    <s v="2"/>
    <s v="Kvinner"/>
    <x v="0"/>
    <x v="0"/>
    <x v="6"/>
    <x v="5"/>
  </r>
  <r>
    <x v="16"/>
    <s v="18"/>
    <x v="16"/>
    <x v="341"/>
    <s v="1804"/>
    <s v="Bodø"/>
    <s v="2"/>
    <s v="Kvinner"/>
    <x v="1"/>
    <x v="1"/>
    <x v="6"/>
    <x v="5"/>
  </r>
  <r>
    <x v="16"/>
    <s v="18"/>
    <x v="16"/>
    <x v="341"/>
    <s v="1804"/>
    <s v="Bodø"/>
    <s v="2"/>
    <s v="Kvinner"/>
    <x v="2"/>
    <x v="2"/>
    <x v="6"/>
    <x v="13"/>
  </r>
  <r>
    <x v="16"/>
    <s v="18"/>
    <x v="16"/>
    <x v="341"/>
    <s v="1804"/>
    <s v="Bodø"/>
    <s v="2"/>
    <s v="Kvinner"/>
    <x v="3"/>
    <x v="3"/>
    <x v="6"/>
    <x v="13"/>
  </r>
  <r>
    <x v="16"/>
    <s v="18"/>
    <x v="16"/>
    <x v="341"/>
    <s v="1804"/>
    <s v="Bodø"/>
    <s v="2"/>
    <s v="Kvinner"/>
    <x v="4"/>
    <x v="4"/>
    <x v="6"/>
    <x v="15"/>
  </r>
  <r>
    <x v="16"/>
    <s v="18"/>
    <x v="16"/>
    <x v="341"/>
    <s v="1804"/>
    <s v="Bodø"/>
    <s v="2"/>
    <s v="Kvinner"/>
    <x v="5"/>
    <x v="5"/>
    <x v="6"/>
    <x v="5"/>
  </r>
  <r>
    <x v="16"/>
    <s v="18"/>
    <x v="16"/>
    <x v="341"/>
    <s v="1804"/>
    <s v="Bodø"/>
    <s v="1"/>
    <s v="Menn"/>
    <x v="0"/>
    <x v="0"/>
    <x v="6"/>
    <x v="36"/>
  </r>
  <r>
    <x v="16"/>
    <s v="18"/>
    <x v="16"/>
    <x v="341"/>
    <s v="1804"/>
    <s v="Bodø"/>
    <s v="1"/>
    <s v="Menn"/>
    <x v="1"/>
    <x v="1"/>
    <x v="6"/>
    <x v="24"/>
  </r>
  <r>
    <x v="16"/>
    <s v="18"/>
    <x v="16"/>
    <x v="341"/>
    <s v="1804"/>
    <s v="Bodø"/>
    <s v="1"/>
    <s v="Menn"/>
    <x v="2"/>
    <x v="2"/>
    <x v="6"/>
    <x v="26"/>
  </r>
  <r>
    <x v="16"/>
    <s v="18"/>
    <x v="16"/>
    <x v="341"/>
    <s v="1804"/>
    <s v="Bodø"/>
    <s v="1"/>
    <s v="Menn"/>
    <x v="3"/>
    <x v="3"/>
    <x v="6"/>
    <x v="57"/>
  </r>
  <r>
    <x v="16"/>
    <s v="18"/>
    <x v="16"/>
    <x v="341"/>
    <s v="1804"/>
    <s v="Bodø"/>
    <s v="1"/>
    <s v="Menn"/>
    <x v="4"/>
    <x v="4"/>
    <x v="6"/>
    <x v="37"/>
  </r>
  <r>
    <x v="16"/>
    <s v="18"/>
    <x v="16"/>
    <x v="341"/>
    <s v="1804"/>
    <s v="Bodø"/>
    <s v="1"/>
    <s v="Menn"/>
    <x v="5"/>
    <x v="5"/>
    <x v="6"/>
    <x v="35"/>
  </r>
  <r>
    <x v="16"/>
    <s v="18"/>
    <x v="16"/>
    <x v="341"/>
    <s v="1804"/>
    <s v="Bodø"/>
    <s v="2"/>
    <s v="Kvinner"/>
    <x v="0"/>
    <x v="0"/>
    <x v="7"/>
    <x v="1"/>
  </r>
  <r>
    <x v="16"/>
    <s v="18"/>
    <x v="16"/>
    <x v="341"/>
    <s v="1804"/>
    <s v="Bodø"/>
    <s v="2"/>
    <s v="Kvinner"/>
    <x v="1"/>
    <x v="1"/>
    <x v="7"/>
    <x v="1"/>
  </r>
  <r>
    <x v="16"/>
    <s v="18"/>
    <x v="16"/>
    <x v="341"/>
    <s v="1804"/>
    <s v="Bodø"/>
    <s v="2"/>
    <s v="Kvinner"/>
    <x v="2"/>
    <x v="2"/>
    <x v="7"/>
    <x v="36"/>
  </r>
  <r>
    <x v="16"/>
    <s v="18"/>
    <x v="16"/>
    <x v="341"/>
    <s v="1804"/>
    <s v="Bodø"/>
    <s v="2"/>
    <s v="Kvinner"/>
    <x v="3"/>
    <x v="3"/>
    <x v="7"/>
    <x v="5"/>
  </r>
  <r>
    <x v="16"/>
    <s v="18"/>
    <x v="16"/>
    <x v="341"/>
    <s v="1804"/>
    <s v="Bodø"/>
    <s v="2"/>
    <s v="Kvinner"/>
    <x v="4"/>
    <x v="4"/>
    <x v="7"/>
    <x v="36"/>
  </r>
  <r>
    <x v="16"/>
    <s v="18"/>
    <x v="16"/>
    <x v="341"/>
    <s v="1804"/>
    <s v="Bodø"/>
    <s v="2"/>
    <s v="Kvinner"/>
    <x v="5"/>
    <x v="5"/>
    <x v="7"/>
    <x v="1"/>
  </r>
  <r>
    <x v="16"/>
    <s v="18"/>
    <x v="16"/>
    <x v="341"/>
    <s v="1804"/>
    <s v="Bodø"/>
    <s v="1"/>
    <s v="Menn"/>
    <x v="0"/>
    <x v="0"/>
    <x v="7"/>
    <x v="6"/>
  </r>
  <r>
    <x v="16"/>
    <s v="18"/>
    <x v="16"/>
    <x v="341"/>
    <s v="1804"/>
    <s v="Bodø"/>
    <s v="1"/>
    <s v="Menn"/>
    <x v="1"/>
    <x v="1"/>
    <x v="7"/>
    <x v="15"/>
  </r>
  <r>
    <x v="16"/>
    <s v="18"/>
    <x v="16"/>
    <x v="341"/>
    <s v="1804"/>
    <s v="Bodø"/>
    <s v="1"/>
    <s v="Menn"/>
    <x v="2"/>
    <x v="2"/>
    <x v="7"/>
    <x v="33"/>
  </r>
  <r>
    <x v="16"/>
    <s v="18"/>
    <x v="16"/>
    <x v="341"/>
    <s v="1804"/>
    <s v="Bodø"/>
    <s v="1"/>
    <s v="Menn"/>
    <x v="3"/>
    <x v="3"/>
    <x v="7"/>
    <x v="26"/>
  </r>
  <r>
    <x v="16"/>
    <s v="18"/>
    <x v="16"/>
    <x v="341"/>
    <s v="1804"/>
    <s v="Bodø"/>
    <s v="1"/>
    <s v="Menn"/>
    <x v="4"/>
    <x v="4"/>
    <x v="7"/>
    <x v="61"/>
  </r>
  <r>
    <x v="16"/>
    <s v="18"/>
    <x v="16"/>
    <x v="341"/>
    <s v="1804"/>
    <s v="Bodø"/>
    <s v="1"/>
    <s v="Menn"/>
    <x v="5"/>
    <x v="5"/>
    <x v="7"/>
    <x v="8"/>
  </r>
  <r>
    <x v="16"/>
    <s v="18"/>
    <x v="16"/>
    <x v="342"/>
    <s v="1805"/>
    <s v="Narvik"/>
    <s v="2"/>
    <s v="Kvinner"/>
    <x v="0"/>
    <x v="0"/>
    <x v="0"/>
    <x v="23"/>
  </r>
  <r>
    <x v="16"/>
    <s v="18"/>
    <x v="16"/>
    <x v="342"/>
    <s v="1805"/>
    <s v="Narvik"/>
    <s v="2"/>
    <s v="Kvinner"/>
    <x v="1"/>
    <x v="1"/>
    <x v="0"/>
    <x v="23"/>
  </r>
  <r>
    <x v="16"/>
    <s v="18"/>
    <x v="16"/>
    <x v="342"/>
    <s v="1805"/>
    <s v="Narvik"/>
    <s v="2"/>
    <s v="Kvinner"/>
    <x v="2"/>
    <x v="2"/>
    <x v="0"/>
    <x v="0"/>
  </r>
  <r>
    <x v="16"/>
    <s v="18"/>
    <x v="16"/>
    <x v="342"/>
    <s v="1805"/>
    <s v="Narvik"/>
    <s v="2"/>
    <s v="Kvinner"/>
    <x v="3"/>
    <x v="3"/>
    <x v="0"/>
    <x v="23"/>
  </r>
  <r>
    <x v="16"/>
    <s v="18"/>
    <x v="16"/>
    <x v="342"/>
    <s v="1805"/>
    <s v="Narvik"/>
    <s v="2"/>
    <s v="Kvinner"/>
    <x v="4"/>
    <x v="4"/>
    <x v="0"/>
    <x v="1"/>
  </r>
  <r>
    <x v="16"/>
    <s v="18"/>
    <x v="16"/>
    <x v="342"/>
    <s v="1805"/>
    <s v="Narvik"/>
    <s v="2"/>
    <s v="Kvinner"/>
    <x v="5"/>
    <x v="5"/>
    <x v="0"/>
    <x v="39"/>
  </r>
  <r>
    <x v="16"/>
    <s v="18"/>
    <x v="16"/>
    <x v="342"/>
    <s v="1805"/>
    <s v="Narvik"/>
    <s v="1"/>
    <s v="Menn"/>
    <x v="0"/>
    <x v="0"/>
    <x v="0"/>
    <x v="0"/>
  </r>
  <r>
    <x v="16"/>
    <s v="18"/>
    <x v="16"/>
    <x v="342"/>
    <s v="1805"/>
    <s v="Narvik"/>
    <s v="1"/>
    <s v="Menn"/>
    <x v="1"/>
    <x v="1"/>
    <x v="0"/>
    <x v="12"/>
  </r>
  <r>
    <x v="16"/>
    <s v="18"/>
    <x v="16"/>
    <x v="342"/>
    <s v="1805"/>
    <s v="Narvik"/>
    <s v="1"/>
    <s v="Menn"/>
    <x v="2"/>
    <x v="2"/>
    <x v="0"/>
    <x v="20"/>
  </r>
  <r>
    <x v="16"/>
    <s v="18"/>
    <x v="16"/>
    <x v="342"/>
    <s v="1805"/>
    <s v="Narvik"/>
    <s v="1"/>
    <s v="Menn"/>
    <x v="3"/>
    <x v="3"/>
    <x v="0"/>
    <x v="2"/>
  </r>
  <r>
    <x v="16"/>
    <s v="18"/>
    <x v="16"/>
    <x v="342"/>
    <s v="1805"/>
    <s v="Narvik"/>
    <s v="1"/>
    <s v="Menn"/>
    <x v="4"/>
    <x v="4"/>
    <x v="0"/>
    <x v="13"/>
  </r>
  <r>
    <x v="16"/>
    <s v="18"/>
    <x v="16"/>
    <x v="342"/>
    <s v="1805"/>
    <s v="Narvik"/>
    <s v="1"/>
    <s v="Menn"/>
    <x v="5"/>
    <x v="5"/>
    <x v="0"/>
    <x v="19"/>
  </r>
  <r>
    <x v="16"/>
    <s v="18"/>
    <x v="16"/>
    <x v="342"/>
    <s v="1805"/>
    <s v="Narvik"/>
    <s v="2"/>
    <s v="Kvinner"/>
    <x v="0"/>
    <x v="0"/>
    <x v="1"/>
    <x v="39"/>
  </r>
  <r>
    <x v="16"/>
    <s v="18"/>
    <x v="16"/>
    <x v="342"/>
    <s v="1805"/>
    <s v="Narvik"/>
    <s v="2"/>
    <s v="Kvinner"/>
    <x v="1"/>
    <x v="1"/>
    <x v="1"/>
    <x v="19"/>
  </r>
  <r>
    <x v="16"/>
    <s v="18"/>
    <x v="16"/>
    <x v="342"/>
    <s v="1805"/>
    <s v="Narvik"/>
    <s v="2"/>
    <s v="Kvinner"/>
    <x v="2"/>
    <x v="2"/>
    <x v="1"/>
    <x v="23"/>
  </r>
  <r>
    <x v="16"/>
    <s v="18"/>
    <x v="16"/>
    <x v="342"/>
    <s v="1805"/>
    <s v="Narvik"/>
    <s v="2"/>
    <s v="Kvinner"/>
    <x v="3"/>
    <x v="3"/>
    <x v="1"/>
    <x v="1"/>
  </r>
  <r>
    <x v="16"/>
    <s v="18"/>
    <x v="16"/>
    <x v="342"/>
    <s v="1805"/>
    <s v="Narvik"/>
    <s v="2"/>
    <s v="Kvinner"/>
    <x v="4"/>
    <x v="4"/>
    <x v="1"/>
    <x v="1"/>
  </r>
  <r>
    <x v="16"/>
    <s v="18"/>
    <x v="16"/>
    <x v="342"/>
    <s v="1805"/>
    <s v="Narvik"/>
    <s v="2"/>
    <s v="Kvinner"/>
    <x v="5"/>
    <x v="5"/>
    <x v="1"/>
    <x v="39"/>
  </r>
  <r>
    <x v="16"/>
    <s v="18"/>
    <x v="16"/>
    <x v="342"/>
    <s v="1805"/>
    <s v="Narvik"/>
    <s v="1"/>
    <s v="Menn"/>
    <x v="0"/>
    <x v="0"/>
    <x v="1"/>
    <x v="23"/>
  </r>
  <r>
    <x v="16"/>
    <s v="18"/>
    <x v="16"/>
    <x v="342"/>
    <s v="1805"/>
    <s v="Narvik"/>
    <s v="1"/>
    <s v="Menn"/>
    <x v="1"/>
    <x v="1"/>
    <x v="1"/>
    <x v="1"/>
  </r>
  <r>
    <x v="16"/>
    <s v="18"/>
    <x v="16"/>
    <x v="342"/>
    <s v="1805"/>
    <s v="Narvik"/>
    <s v="1"/>
    <s v="Menn"/>
    <x v="2"/>
    <x v="2"/>
    <x v="1"/>
    <x v="4"/>
  </r>
  <r>
    <x v="16"/>
    <s v="18"/>
    <x v="16"/>
    <x v="342"/>
    <s v="1805"/>
    <s v="Narvik"/>
    <s v="1"/>
    <s v="Menn"/>
    <x v="3"/>
    <x v="3"/>
    <x v="1"/>
    <x v="36"/>
  </r>
  <r>
    <x v="16"/>
    <s v="18"/>
    <x v="16"/>
    <x v="342"/>
    <s v="1805"/>
    <s v="Narvik"/>
    <s v="1"/>
    <s v="Menn"/>
    <x v="4"/>
    <x v="4"/>
    <x v="1"/>
    <x v="21"/>
  </r>
  <r>
    <x v="16"/>
    <s v="18"/>
    <x v="16"/>
    <x v="342"/>
    <s v="1805"/>
    <s v="Narvik"/>
    <s v="1"/>
    <s v="Menn"/>
    <x v="5"/>
    <x v="5"/>
    <x v="1"/>
    <x v="12"/>
  </r>
  <r>
    <x v="16"/>
    <s v="18"/>
    <x v="16"/>
    <x v="342"/>
    <s v="1805"/>
    <s v="Narvik"/>
    <s v="2"/>
    <s v="Kvinner"/>
    <x v="0"/>
    <x v="0"/>
    <x v="2"/>
    <x v="39"/>
  </r>
  <r>
    <x v="16"/>
    <s v="18"/>
    <x v="16"/>
    <x v="342"/>
    <s v="1805"/>
    <s v="Narvik"/>
    <s v="2"/>
    <s v="Kvinner"/>
    <x v="1"/>
    <x v="1"/>
    <x v="2"/>
    <x v="1"/>
  </r>
  <r>
    <x v="16"/>
    <s v="18"/>
    <x v="16"/>
    <x v="342"/>
    <s v="1805"/>
    <s v="Narvik"/>
    <s v="2"/>
    <s v="Kvinner"/>
    <x v="2"/>
    <x v="2"/>
    <x v="2"/>
    <x v="12"/>
  </r>
  <r>
    <x v="16"/>
    <s v="18"/>
    <x v="16"/>
    <x v="342"/>
    <s v="1805"/>
    <s v="Narvik"/>
    <s v="2"/>
    <s v="Kvinner"/>
    <x v="3"/>
    <x v="3"/>
    <x v="2"/>
    <x v="0"/>
  </r>
  <r>
    <x v="16"/>
    <s v="18"/>
    <x v="16"/>
    <x v="342"/>
    <s v="1805"/>
    <s v="Narvik"/>
    <s v="2"/>
    <s v="Kvinner"/>
    <x v="4"/>
    <x v="4"/>
    <x v="2"/>
    <x v="1"/>
  </r>
  <r>
    <x v="16"/>
    <s v="18"/>
    <x v="16"/>
    <x v="342"/>
    <s v="1805"/>
    <s v="Narvik"/>
    <s v="2"/>
    <s v="Kvinner"/>
    <x v="5"/>
    <x v="5"/>
    <x v="2"/>
    <x v="39"/>
  </r>
  <r>
    <x v="16"/>
    <s v="18"/>
    <x v="16"/>
    <x v="342"/>
    <s v="1805"/>
    <s v="Narvik"/>
    <s v="1"/>
    <s v="Menn"/>
    <x v="0"/>
    <x v="0"/>
    <x v="2"/>
    <x v="23"/>
  </r>
  <r>
    <x v="16"/>
    <s v="18"/>
    <x v="16"/>
    <x v="342"/>
    <s v="1805"/>
    <s v="Narvik"/>
    <s v="1"/>
    <s v="Menn"/>
    <x v="1"/>
    <x v="1"/>
    <x v="2"/>
    <x v="19"/>
  </r>
  <r>
    <x v="16"/>
    <s v="18"/>
    <x v="16"/>
    <x v="342"/>
    <s v="1805"/>
    <s v="Narvik"/>
    <s v="1"/>
    <s v="Menn"/>
    <x v="2"/>
    <x v="2"/>
    <x v="2"/>
    <x v="20"/>
  </r>
  <r>
    <x v="16"/>
    <s v="18"/>
    <x v="16"/>
    <x v="342"/>
    <s v="1805"/>
    <s v="Narvik"/>
    <s v="1"/>
    <s v="Menn"/>
    <x v="3"/>
    <x v="3"/>
    <x v="2"/>
    <x v="36"/>
  </r>
  <r>
    <x v="16"/>
    <s v="18"/>
    <x v="16"/>
    <x v="342"/>
    <s v="1805"/>
    <s v="Narvik"/>
    <s v="1"/>
    <s v="Menn"/>
    <x v="4"/>
    <x v="4"/>
    <x v="2"/>
    <x v="15"/>
  </r>
  <r>
    <x v="16"/>
    <s v="18"/>
    <x v="16"/>
    <x v="342"/>
    <s v="1805"/>
    <s v="Narvik"/>
    <s v="1"/>
    <s v="Menn"/>
    <x v="5"/>
    <x v="5"/>
    <x v="2"/>
    <x v="19"/>
  </r>
  <r>
    <x v="16"/>
    <s v="18"/>
    <x v="16"/>
    <x v="342"/>
    <s v="1805"/>
    <s v="Narvik"/>
    <s v="2"/>
    <s v="Kvinner"/>
    <x v="0"/>
    <x v="0"/>
    <x v="3"/>
    <x v="39"/>
  </r>
  <r>
    <x v="16"/>
    <s v="18"/>
    <x v="16"/>
    <x v="342"/>
    <s v="1805"/>
    <s v="Narvik"/>
    <s v="2"/>
    <s v="Kvinner"/>
    <x v="1"/>
    <x v="1"/>
    <x v="3"/>
    <x v="39"/>
  </r>
  <r>
    <x v="16"/>
    <s v="18"/>
    <x v="16"/>
    <x v="342"/>
    <s v="1805"/>
    <s v="Narvik"/>
    <s v="2"/>
    <s v="Kvinner"/>
    <x v="2"/>
    <x v="2"/>
    <x v="3"/>
    <x v="1"/>
  </r>
  <r>
    <x v="16"/>
    <s v="18"/>
    <x v="16"/>
    <x v="342"/>
    <s v="1805"/>
    <s v="Narvik"/>
    <s v="2"/>
    <s v="Kvinner"/>
    <x v="3"/>
    <x v="3"/>
    <x v="3"/>
    <x v="39"/>
  </r>
  <r>
    <x v="16"/>
    <s v="18"/>
    <x v="16"/>
    <x v="342"/>
    <s v="1805"/>
    <s v="Narvik"/>
    <s v="2"/>
    <s v="Kvinner"/>
    <x v="4"/>
    <x v="4"/>
    <x v="3"/>
    <x v="0"/>
  </r>
  <r>
    <x v="16"/>
    <s v="18"/>
    <x v="16"/>
    <x v="342"/>
    <s v="1805"/>
    <s v="Narvik"/>
    <s v="2"/>
    <s v="Kvinner"/>
    <x v="5"/>
    <x v="5"/>
    <x v="3"/>
    <x v="39"/>
  </r>
  <r>
    <x v="16"/>
    <s v="18"/>
    <x v="16"/>
    <x v="342"/>
    <s v="1805"/>
    <s v="Narvik"/>
    <s v="1"/>
    <s v="Menn"/>
    <x v="0"/>
    <x v="0"/>
    <x v="3"/>
    <x v="0"/>
  </r>
  <r>
    <x v="16"/>
    <s v="18"/>
    <x v="16"/>
    <x v="342"/>
    <s v="1805"/>
    <s v="Narvik"/>
    <s v="1"/>
    <s v="Menn"/>
    <x v="1"/>
    <x v="1"/>
    <x v="3"/>
    <x v="23"/>
  </r>
  <r>
    <x v="16"/>
    <s v="18"/>
    <x v="16"/>
    <x v="342"/>
    <s v="1805"/>
    <s v="Narvik"/>
    <s v="1"/>
    <s v="Menn"/>
    <x v="2"/>
    <x v="2"/>
    <x v="3"/>
    <x v="1"/>
  </r>
  <r>
    <x v="16"/>
    <s v="18"/>
    <x v="16"/>
    <x v="342"/>
    <s v="1805"/>
    <s v="Narvik"/>
    <s v="1"/>
    <s v="Menn"/>
    <x v="3"/>
    <x v="3"/>
    <x v="3"/>
    <x v="7"/>
  </r>
  <r>
    <x v="16"/>
    <s v="18"/>
    <x v="16"/>
    <x v="342"/>
    <s v="1805"/>
    <s v="Narvik"/>
    <s v="1"/>
    <s v="Menn"/>
    <x v="4"/>
    <x v="4"/>
    <x v="3"/>
    <x v="15"/>
  </r>
  <r>
    <x v="16"/>
    <s v="18"/>
    <x v="16"/>
    <x v="342"/>
    <s v="1805"/>
    <s v="Narvik"/>
    <s v="1"/>
    <s v="Menn"/>
    <x v="5"/>
    <x v="5"/>
    <x v="3"/>
    <x v="0"/>
  </r>
  <r>
    <x v="16"/>
    <s v="18"/>
    <x v="16"/>
    <x v="342"/>
    <s v="1805"/>
    <s v="Narvik"/>
    <s v="2"/>
    <s v="Kvinner"/>
    <x v="0"/>
    <x v="0"/>
    <x v="4"/>
    <x v="0"/>
  </r>
  <r>
    <x v="16"/>
    <s v="18"/>
    <x v="16"/>
    <x v="342"/>
    <s v="1805"/>
    <s v="Narvik"/>
    <s v="2"/>
    <s v="Kvinner"/>
    <x v="1"/>
    <x v="1"/>
    <x v="4"/>
    <x v="39"/>
  </r>
  <r>
    <x v="16"/>
    <s v="18"/>
    <x v="16"/>
    <x v="342"/>
    <s v="1805"/>
    <s v="Narvik"/>
    <s v="2"/>
    <s v="Kvinner"/>
    <x v="2"/>
    <x v="2"/>
    <x v="4"/>
    <x v="1"/>
  </r>
  <r>
    <x v="16"/>
    <s v="18"/>
    <x v="16"/>
    <x v="342"/>
    <s v="1805"/>
    <s v="Narvik"/>
    <s v="2"/>
    <s v="Kvinner"/>
    <x v="3"/>
    <x v="3"/>
    <x v="4"/>
    <x v="39"/>
  </r>
  <r>
    <x v="16"/>
    <s v="18"/>
    <x v="16"/>
    <x v="342"/>
    <s v="1805"/>
    <s v="Narvik"/>
    <s v="2"/>
    <s v="Kvinner"/>
    <x v="4"/>
    <x v="4"/>
    <x v="4"/>
    <x v="19"/>
  </r>
  <r>
    <x v="16"/>
    <s v="18"/>
    <x v="16"/>
    <x v="342"/>
    <s v="1805"/>
    <s v="Narvik"/>
    <s v="2"/>
    <s v="Kvinner"/>
    <x v="5"/>
    <x v="5"/>
    <x v="4"/>
    <x v="23"/>
  </r>
  <r>
    <x v="16"/>
    <s v="18"/>
    <x v="16"/>
    <x v="342"/>
    <s v="1805"/>
    <s v="Narvik"/>
    <s v="1"/>
    <s v="Menn"/>
    <x v="0"/>
    <x v="0"/>
    <x v="4"/>
    <x v="23"/>
  </r>
  <r>
    <x v="16"/>
    <s v="18"/>
    <x v="16"/>
    <x v="342"/>
    <s v="1805"/>
    <s v="Narvik"/>
    <s v="1"/>
    <s v="Menn"/>
    <x v="1"/>
    <x v="1"/>
    <x v="4"/>
    <x v="23"/>
  </r>
  <r>
    <x v="16"/>
    <s v="18"/>
    <x v="16"/>
    <x v="342"/>
    <s v="1805"/>
    <s v="Narvik"/>
    <s v="1"/>
    <s v="Menn"/>
    <x v="2"/>
    <x v="2"/>
    <x v="4"/>
    <x v="1"/>
  </r>
  <r>
    <x v="16"/>
    <s v="18"/>
    <x v="16"/>
    <x v="342"/>
    <s v="1805"/>
    <s v="Narvik"/>
    <s v="1"/>
    <s v="Menn"/>
    <x v="3"/>
    <x v="3"/>
    <x v="4"/>
    <x v="5"/>
  </r>
  <r>
    <x v="16"/>
    <s v="18"/>
    <x v="16"/>
    <x v="342"/>
    <s v="1805"/>
    <s v="Narvik"/>
    <s v="1"/>
    <s v="Menn"/>
    <x v="4"/>
    <x v="4"/>
    <x v="4"/>
    <x v="13"/>
  </r>
  <r>
    <x v="16"/>
    <s v="18"/>
    <x v="16"/>
    <x v="342"/>
    <s v="1805"/>
    <s v="Narvik"/>
    <s v="1"/>
    <s v="Menn"/>
    <x v="5"/>
    <x v="5"/>
    <x v="4"/>
    <x v="5"/>
  </r>
  <r>
    <x v="16"/>
    <s v="18"/>
    <x v="16"/>
    <x v="342"/>
    <s v="1805"/>
    <s v="Narvik"/>
    <s v="2"/>
    <s v="Kvinner"/>
    <x v="0"/>
    <x v="0"/>
    <x v="5"/>
    <x v="0"/>
  </r>
  <r>
    <x v="16"/>
    <s v="18"/>
    <x v="16"/>
    <x v="342"/>
    <s v="1805"/>
    <s v="Narvik"/>
    <s v="2"/>
    <s v="Kvinner"/>
    <x v="1"/>
    <x v="1"/>
    <x v="5"/>
    <x v="23"/>
  </r>
  <r>
    <x v="16"/>
    <s v="18"/>
    <x v="16"/>
    <x v="342"/>
    <s v="1805"/>
    <s v="Narvik"/>
    <s v="2"/>
    <s v="Kvinner"/>
    <x v="2"/>
    <x v="2"/>
    <x v="5"/>
    <x v="0"/>
  </r>
  <r>
    <x v="16"/>
    <s v="18"/>
    <x v="16"/>
    <x v="342"/>
    <s v="1805"/>
    <s v="Narvik"/>
    <s v="2"/>
    <s v="Kvinner"/>
    <x v="3"/>
    <x v="3"/>
    <x v="5"/>
    <x v="39"/>
  </r>
  <r>
    <x v="16"/>
    <s v="18"/>
    <x v="16"/>
    <x v="342"/>
    <s v="1805"/>
    <s v="Narvik"/>
    <s v="2"/>
    <s v="Kvinner"/>
    <x v="4"/>
    <x v="4"/>
    <x v="5"/>
    <x v="0"/>
  </r>
  <r>
    <x v="16"/>
    <s v="18"/>
    <x v="16"/>
    <x v="342"/>
    <s v="1805"/>
    <s v="Narvik"/>
    <s v="2"/>
    <s v="Kvinner"/>
    <x v="5"/>
    <x v="5"/>
    <x v="5"/>
    <x v="0"/>
  </r>
  <r>
    <x v="16"/>
    <s v="18"/>
    <x v="16"/>
    <x v="342"/>
    <s v="1805"/>
    <s v="Narvik"/>
    <s v="1"/>
    <s v="Menn"/>
    <x v="0"/>
    <x v="0"/>
    <x v="5"/>
    <x v="1"/>
  </r>
  <r>
    <x v="16"/>
    <s v="18"/>
    <x v="16"/>
    <x v="342"/>
    <s v="1805"/>
    <s v="Narvik"/>
    <s v="1"/>
    <s v="Menn"/>
    <x v="1"/>
    <x v="1"/>
    <x v="5"/>
    <x v="23"/>
  </r>
  <r>
    <x v="16"/>
    <s v="18"/>
    <x v="16"/>
    <x v="342"/>
    <s v="1805"/>
    <s v="Narvik"/>
    <s v="1"/>
    <s v="Menn"/>
    <x v="2"/>
    <x v="2"/>
    <x v="5"/>
    <x v="1"/>
  </r>
  <r>
    <x v="16"/>
    <s v="18"/>
    <x v="16"/>
    <x v="342"/>
    <s v="1805"/>
    <s v="Narvik"/>
    <s v="1"/>
    <s v="Menn"/>
    <x v="3"/>
    <x v="3"/>
    <x v="5"/>
    <x v="1"/>
  </r>
  <r>
    <x v="16"/>
    <s v="18"/>
    <x v="16"/>
    <x v="342"/>
    <s v="1805"/>
    <s v="Narvik"/>
    <s v="1"/>
    <s v="Menn"/>
    <x v="4"/>
    <x v="4"/>
    <x v="5"/>
    <x v="21"/>
  </r>
  <r>
    <x v="16"/>
    <s v="18"/>
    <x v="16"/>
    <x v="342"/>
    <s v="1805"/>
    <s v="Narvik"/>
    <s v="1"/>
    <s v="Menn"/>
    <x v="5"/>
    <x v="5"/>
    <x v="5"/>
    <x v="15"/>
  </r>
  <r>
    <x v="16"/>
    <s v="18"/>
    <x v="16"/>
    <x v="342"/>
    <s v="1805"/>
    <s v="Narvik"/>
    <s v="2"/>
    <s v="Kvinner"/>
    <x v="0"/>
    <x v="0"/>
    <x v="6"/>
    <x v="0"/>
  </r>
  <r>
    <x v="16"/>
    <s v="18"/>
    <x v="16"/>
    <x v="342"/>
    <s v="1805"/>
    <s v="Narvik"/>
    <s v="2"/>
    <s v="Kvinner"/>
    <x v="1"/>
    <x v="1"/>
    <x v="6"/>
    <x v="39"/>
  </r>
  <r>
    <x v="16"/>
    <s v="18"/>
    <x v="16"/>
    <x v="342"/>
    <s v="1805"/>
    <s v="Narvik"/>
    <s v="2"/>
    <s v="Kvinner"/>
    <x v="2"/>
    <x v="2"/>
    <x v="6"/>
    <x v="23"/>
  </r>
  <r>
    <x v="16"/>
    <s v="18"/>
    <x v="16"/>
    <x v="342"/>
    <s v="1805"/>
    <s v="Narvik"/>
    <s v="2"/>
    <s v="Kvinner"/>
    <x v="3"/>
    <x v="3"/>
    <x v="6"/>
    <x v="23"/>
  </r>
  <r>
    <x v="16"/>
    <s v="18"/>
    <x v="16"/>
    <x v="342"/>
    <s v="1805"/>
    <s v="Narvik"/>
    <s v="2"/>
    <s v="Kvinner"/>
    <x v="4"/>
    <x v="4"/>
    <x v="6"/>
    <x v="0"/>
  </r>
  <r>
    <x v="16"/>
    <s v="18"/>
    <x v="16"/>
    <x v="342"/>
    <s v="1805"/>
    <s v="Narvik"/>
    <s v="2"/>
    <s v="Kvinner"/>
    <x v="5"/>
    <x v="5"/>
    <x v="6"/>
    <x v="23"/>
  </r>
  <r>
    <x v="16"/>
    <s v="18"/>
    <x v="16"/>
    <x v="342"/>
    <s v="1805"/>
    <s v="Narvik"/>
    <s v="1"/>
    <s v="Menn"/>
    <x v="0"/>
    <x v="0"/>
    <x v="6"/>
    <x v="39"/>
  </r>
  <r>
    <x v="16"/>
    <s v="18"/>
    <x v="16"/>
    <x v="342"/>
    <s v="1805"/>
    <s v="Narvik"/>
    <s v="1"/>
    <s v="Menn"/>
    <x v="1"/>
    <x v="1"/>
    <x v="6"/>
    <x v="39"/>
  </r>
  <r>
    <x v="16"/>
    <s v="18"/>
    <x v="16"/>
    <x v="342"/>
    <s v="1805"/>
    <s v="Narvik"/>
    <s v="1"/>
    <s v="Menn"/>
    <x v="2"/>
    <x v="2"/>
    <x v="6"/>
    <x v="1"/>
  </r>
  <r>
    <x v="16"/>
    <s v="18"/>
    <x v="16"/>
    <x v="342"/>
    <s v="1805"/>
    <s v="Narvik"/>
    <s v="1"/>
    <s v="Menn"/>
    <x v="3"/>
    <x v="3"/>
    <x v="6"/>
    <x v="12"/>
  </r>
  <r>
    <x v="16"/>
    <s v="18"/>
    <x v="16"/>
    <x v="342"/>
    <s v="1805"/>
    <s v="Narvik"/>
    <s v="1"/>
    <s v="Menn"/>
    <x v="4"/>
    <x v="4"/>
    <x v="6"/>
    <x v="12"/>
  </r>
  <r>
    <x v="16"/>
    <s v="18"/>
    <x v="16"/>
    <x v="342"/>
    <s v="1805"/>
    <s v="Narvik"/>
    <s v="1"/>
    <s v="Menn"/>
    <x v="5"/>
    <x v="5"/>
    <x v="6"/>
    <x v="6"/>
  </r>
  <r>
    <x v="16"/>
    <s v="18"/>
    <x v="16"/>
    <x v="342"/>
    <s v="1805"/>
    <s v="Narvik"/>
    <s v="2"/>
    <s v="Kvinner"/>
    <x v="0"/>
    <x v="0"/>
    <x v="7"/>
    <x v="23"/>
  </r>
  <r>
    <x v="16"/>
    <s v="18"/>
    <x v="16"/>
    <x v="342"/>
    <s v="1805"/>
    <s v="Narvik"/>
    <s v="2"/>
    <s v="Kvinner"/>
    <x v="1"/>
    <x v="1"/>
    <x v="7"/>
    <x v="0"/>
  </r>
  <r>
    <x v="16"/>
    <s v="18"/>
    <x v="16"/>
    <x v="342"/>
    <s v="1805"/>
    <s v="Narvik"/>
    <s v="2"/>
    <s v="Kvinner"/>
    <x v="2"/>
    <x v="2"/>
    <x v="7"/>
    <x v="39"/>
  </r>
  <r>
    <x v="16"/>
    <s v="18"/>
    <x v="16"/>
    <x v="342"/>
    <s v="1805"/>
    <s v="Narvik"/>
    <s v="2"/>
    <s v="Kvinner"/>
    <x v="3"/>
    <x v="3"/>
    <x v="7"/>
    <x v="23"/>
  </r>
  <r>
    <x v="16"/>
    <s v="18"/>
    <x v="16"/>
    <x v="342"/>
    <s v="1805"/>
    <s v="Narvik"/>
    <s v="2"/>
    <s v="Kvinner"/>
    <x v="4"/>
    <x v="4"/>
    <x v="7"/>
    <x v="23"/>
  </r>
  <r>
    <x v="16"/>
    <s v="18"/>
    <x v="16"/>
    <x v="342"/>
    <s v="1805"/>
    <s v="Narvik"/>
    <s v="2"/>
    <s v="Kvinner"/>
    <x v="5"/>
    <x v="5"/>
    <x v="7"/>
    <x v="0"/>
  </r>
  <r>
    <x v="16"/>
    <s v="18"/>
    <x v="16"/>
    <x v="342"/>
    <s v="1805"/>
    <s v="Narvik"/>
    <s v="1"/>
    <s v="Menn"/>
    <x v="0"/>
    <x v="0"/>
    <x v="7"/>
    <x v="39"/>
  </r>
  <r>
    <x v="16"/>
    <s v="18"/>
    <x v="16"/>
    <x v="342"/>
    <s v="1805"/>
    <s v="Narvik"/>
    <s v="1"/>
    <s v="Menn"/>
    <x v="1"/>
    <x v="1"/>
    <x v="7"/>
    <x v="39"/>
  </r>
  <r>
    <x v="16"/>
    <s v="18"/>
    <x v="16"/>
    <x v="342"/>
    <s v="1805"/>
    <s v="Narvik"/>
    <s v="1"/>
    <s v="Menn"/>
    <x v="2"/>
    <x v="2"/>
    <x v="7"/>
    <x v="0"/>
  </r>
  <r>
    <x v="16"/>
    <s v="18"/>
    <x v="16"/>
    <x v="342"/>
    <s v="1805"/>
    <s v="Narvik"/>
    <s v="1"/>
    <s v="Menn"/>
    <x v="3"/>
    <x v="3"/>
    <x v="7"/>
    <x v="5"/>
  </r>
  <r>
    <x v="16"/>
    <s v="18"/>
    <x v="16"/>
    <x v="342"/>
    <s v="1805"/>
    <s v="Narvik"/>
    <s v="1"/>
    <s v="Menn"/>
    <x v="4"/>
    <x v="4"/>
    <x v="7"/>
    <x v="36"/>
  </r>
  <r>
    <x v="16"/>
    <s v="18"/>
    <x v="16"/>
    <x v="342"/>
    <s v="1805"/>
    <s v="Narvik"/>
    <s v="1"/>
    <s v="Menn"/>
    <x v="5"/>
    <x v="5"/>
    <x v="7"/>
    <x v="5"/>
  </r>
  <r>
    <x v="16"/>
    <s v="18"/>
    <x v="16"/>
    <x v="343"/>
    <s v="1811"/>
    <s v="Bindal"/>
    <s v="2"/>
    <s v="Kvinner"/>
    <x v="0"/>
    <x v="0"/>
    <x v="0"/>
    <x v="23"/>
  </r>
  <r>
    <x v="16"/>
    <s v="18"/>
    <x v="16"/>
    <x v="343"/>
    <s v="1811"/>
    <s v="Bindal"/>
    <s v="2"/>
    <s v="Kvinner"/>
    <x v="1"/>
    <x v="1"/>
    <x v="0"/>
    <x v="19"/>
  </r>
  <r>
    <x v="16"/>
    <s v="18"/>
    <x v="16"/>
    <x v="343"/>
    <s v="1811"/>
    <s v="Bindal"/>
    <s v="2"/>
    <s v="Kvinner"/>
    <x v="2"/>
    <x v="2"/>
    <x v="0"/>
    <x v="0"/>
  </r>
  <r>
    <x v="16"/>
    <s v="18"/>
    <x v="16"/>
    <x v="343"/>
    <s v="1811"/>
    <s v="Bindal"/>
    <s v="2"/>
    <s v="Kvinner"/>
    <x v="3"/>
    <x v="3"/>
    <x v="0"/>
    <x v="5"/>
  </r>
  <r>
    <x v="16"/>
    <s v="18"/>
    <x v="16"/>
    <x v="343"/>
    <s v="1811"/>
    <s v="Bindal"/>
    <s v="2"/>
    <s v="Kvinner"/>
    <x v="4"/>
    <x v="4"/>
    <x v="0"/>
    <x v="15"/>
  </r>
  <r>
    <x v="16"/>
    <s v="18"/>
    <x v="16"/>
    <x v="343"/>
    <s v="1811"/>
    <s v="Bindal"/>
    <s v="2"/>
    <s v="Kvinner"/>
    <x v="5"/>
    <x v="5"/>
    <x v="0"/>
    <x v="39"/>
  </r>
  <r>
    <x v="16"/>
    <s v="18"/>
    <x v="16"/>
    <x v="343"/>
    <s v="1811"/>
    <s v="Bindal"/>
    <s v="1"/>
    <s v="Menn"/>
    <x v="0"/>
    <x v="0"/>
    <x v="0"/>
    <x v="5"/>
  </r>
  <r>
    <x v="16"/>
    <s v="18"/>
    <x v="16"/>
    <x v="343"/>
    <s v="1811"/>
    <s v="Bindal"/>
    <s v="1"/>
    <s v="Menn"/>
    <x v="1"/>
    <x v="1"/>
    <x v="0"/>
    <x v="1"/>
  </r>
  <r>
    <x v="16"/>
    <s v="18"/>
    <x v="16"/>
    <x v="343"/>
    <s v="1811"/>
    <s v="Bindal"/>
    <s v="1"/>
    <s v="Menn"/>
    <x v="2"/>
    <x v="2"/>
    <x v="0"/>
    <x v="15"/>
  </r>
  <r>
    <x v="16"/>
    <s v="18"/>
    <x v="16"/>
    <x v="343"/>
    <s v="1811"/>
    <s v="Bindal"/>
    <s v="1"/>
    <s v="Menn"/>
    <x v="3"/>
    <x v="3"/>
    <x v="0"/>
    <x v="32"/>
  </r>
  <r>
    <x v="16"/>
    <s v="18"/>
    <x v="16"/>
    <x v="343"/>
    <s v="1811"/>
    <s v="Bindal"/>
    <s v="1"/>
    <s v="Menn"/>
    <x v="4"/>
    <x v="4"/>
    <x v="0"/>
    <x v="28"/>
  </r>
  <r>
    <x v="16"/>
    <s v="18"/>
    <x v="16"/>
    <x v="343"/>
    <s v="1811"/>
    <s v="Bindal"/>
    <s v="1"/>
    <s v="Menn"/>
    <x v="5"/>
    <x v="5"/>
    <x v="0"/>
    <x v="5"/>
  </r>
  <r>
    <x v="16"/>
    <s v="18"/>
    <x v="16"/>
    <x v="343"/>
    <s v="1811"/>
    <s v="Bindal"/>
    <s v="2"/>
    <s v="Kvinner"/>
    <x v="0"/>
    <x v="0"/>
    <x v="1"/>
    <x v="23"/>
  </r>
  <r>
    <x v="16"/>
    <s v="18"/>
    <x v="16"/>
    <x v="343"/>
    <s v="1811"/>
    <s v="Bindal"/>
    <s v="2"/>
    <s v="Kvinner"/>
    <x v="1"/>
    <x v="1"/>
    <x v="1"/>
    <x v="0"/>
  </r>
  <r>
    <x v="16"/>
    <s v="18"/>
    <x v="16"/>
    <x v="343"/>
    <s v="1811"/>
    <s v="Bindal"/>
    <s v="2"/>
    <s v="Kvinner"/>
    <x v="2"/>
    <x v="2"/>
    <x v="1"/>
    <x v="0"/>
  </r>
  <r>
    <x v="16"/>
    <s v="18"/>
    <x v="16"/>
    <x v="343"/>
    <s v="1811"/>
    <s v="Bindal"/>
    <s v="2"/>
    <s v="Kvinner"/>
    <x v="3"/>
    <x v="3"/>
    <x v="1"/>
    <x v="5"/>
  </r>
  <r>
    <x v="16"/>
    <s v="18"/>
    <x v="16"/>
    <x v="343"/>
    <s v="1811"/>
    <s v="Bindal"/>
    <s v="2"/>
    <s v="Kvinner"/>
    <x v="4"/>
    <x v="4"/>
    <x v="1"/>
    <x v="7"/>
  </r>
  <r>
    <x v="16"/>
    <s v="18"/>
    <x v="16"/>
    <x v="343"/>
    <s v="1811"/>
    <s v="Bindal"/>
    <s v="2"/>
    <s v="Kvinner"/>
    <x v="5"/>
    <x v="5"/>
    <x v="1"/>
    <x v="39"/>
  </r>
  <r>
    <x v="16"/>
    <s v="18"/>
    <x v="16"/>
    <x v="343"/>
    <s v="1811"/>
    <s v="Bindal"/>
    <s v="1"/>
    <s v="Menn"/>
    <x v="0"/>
    <x v="0"/>
    <x v="1"/>
    <x v="1"/>
  </r>
  <r>
    <x v="16"/>
    <s v="18"/>
    <x v="16"/>
    <x v="343"/>
    <s v="1811"/>
    <s v="Bindal"/>
    <s v="1"/>
    <s v="Menn"/>
    <x v="1"/>
    <x v="1"/>
    <x v="1"/>
    <x v="0"/>
  </r>
  <r>
    <x v="16"/>
    <s v="18"/>
    <x v="16"/>
    <x v="343"/>
    <s v="1811"/>
    <s v="Bindal"/>
    <s v="1"/>
    <s v="Menn"/>
    <x v="2"/>
    <x v="2"/>
    <x v="1"/>
    <x v="6"/>
  </r>
  <r>
    <x v="16"/>
    <s v="18"/>
    <x v="16"/>
    <x v="343"/>
    <s v="1811"/>
    <s v="Bindal"/>
    <s v="1"/>
    <s v="Menn"/>
    <x v="3"/>
    <x v="3"/>
    <x v="1"/>
    <x v="55"/>
  </r>
  <r>
    <x v="16"/>
    <s v="18"/>
    <x v="16"/>
    <x v="343"/>
    <s v="1811"/>
    <s v="Bindal"/>
    <s v="1"/>
    <s v="Menn"/>
    <x v="4"/>
    <x v="4"/>
    <x v="1"/>
    <x v="38"/>
  </r>
  <r>
    <x v="16"/>
    <s v="18"/>
    <x v="16"/>
    <x v="343"/>
    <s v="1811"/>
    <s v="Bindal"/>
    <s v="1"/>
    <s v="Menn"/>
    <x v="5"/>
    <x v="5"/>
    <x v="1"/>
    <x v="7"/>
  </r>
  <r>
    <x v="16"/>
    <s v="18"/>
    <x v="16"/>
    <x v="343"/>
    <s v="1811"/>
    <s v="Bindal"/>
    <s v="2"/>
    <s v="Kvinner"/>
    <x v="0"/>
    <x v="0"/>
    <x v="2"/>
    <x v="39"/>
  </r>
  <r>
    <x v="16"/>
    <s v="18"/>
    <x v="16"/>
    <x v="343"/>
    <s v="1811"/>
    <s v="Bindal"/>
    <s v="2"/>
    <s v="Kvinner"/>
    <x v="1"/>
    <x v="1"/>
    <x v="2"/>
    <x v="23"/>
  </r>
  <r>
    <x v="16"/>
    <s v="18"/>
    <x v="16"/>
    <x v="343"/>
    <s v="1811"/>
    <s v="Bindal"/>
    <s v="2"/>
    <s v="Kvinner"/>
    <x v="2"/>
    <x v="2"/>
    <x v="2"/>
    <x v="1"/>
  </r>
  <r>
    <x v="16"/>
    <s v="18"/>
    <x v="16"/>
    <x v="343"/>
    <s v="1811"/>
    <s v="Bindal"/>
    <s v="2"/>
    <s v="Kvinner"/>
    <x v="3"/>
    <x v="3"/>
    <x v="2"/>
    <x v="5"/>
  </r>
  <r>
    <x v="16"/>
    <s v="18"/>
    <x v="16"/>
    <x v="343"/>
    <s v="1811"/>
    <s v="Bindal"/>
    <s v="2"/>
    <s v="Kvinner"/>
    <x v="4"/>
    <x v="4"/>
    <x v="2"/>
    <x v="19"/>
  </r>
  <r>
    <x v="16"/>
    <s v="18"/>
    <x v="16"/>
    <x v="343"/>
    <s v="1811"/>
    <s v="Bindal"/>
    <s v="2"/>
    <s v="Kvinner"/>
    <x v="5"/>
    <x v="5"/>
    <x v="2"/>
    <x v="23"/>
  </r>
  <r>
    <x v="16"/>
    <s v="18"/>
    <x v="16"/>
    <x v="343"/>
    <s v="1811"/>
    <s v="Bindal"/>
    <s v="1"/>
    <s v="Menn"/>
    <x v="0"/>
    <x v="0"/>
    <x v="2"/>
    <x v="5"/>
  </r>
  <r>
    <x v="16"/>
    <s v="18"/>
    <x v="16"/>
    <x v="343"/>
    <s v="1811"/>
    <s v="Bindal"/>
    <s v="1"/>
    <s v="Menn"/>
    <x v="1"/>
    <x v="1"/>
    <x v="2"/>
    <x v="23"/>
  </r>
  <r>
    <x v="16"/>
    <s v="18"/>
    <x v="16"/>
    <x v="343"/>
    <s v="1811"/>
    <s v="Bindal"/>
    <s v="1"/>
    <s v="Menn"/>
    <x v="2"/>
    <x v="2"/>
    <x v="2"/>
    <x v="13"/>
  </r>
  <r>
    <x v="16"/>
    <s v="18"/>
    <x v="16"/>
    <x v="343"/>
    <s v="1811"/>
    <s v="Bindal"/>
    <s v="1"/>
    <s v="Menn"/>
    <x v="3"/>
    <x v="3"/>
    <x v="2"/>
    <x v="20"/>
  </r>
  <r>
    <x v="16"/>
    <s v="18"/>
    <x v="16"/>
    <x v="343"/>
    <s v="1811"/>
    <s v="Bindal"/>
    <s v="1"/>
    <s v="Menn"/>
    <x v="4"/>
    <x v="4"/>
    <x v="2"/>
    <x v="27"/>
  </r>
  <r>
    <x v="16"/>
    <s v="18"/>
    <x v="16"/>
    <x v="343"/>
    <s v="1811"/>
    <s v="Bindal"/>
    <s v="1"/>
    <s v="Menn"/>
    <x v="5"/>
    <x v="5"/>
    <x v="2"/>
    <x v="7"/>
  </r>
  <r>
    <x v="16"/>
    <s v="18"/>
    <x v="16"/>
    <x v="343"/>
    <s v="1811"/>
    <s v="Bindal"/>
    <s v="2"/>
    <s v="Kvinner"/>
    <x v="0"/>
    <x v="0"/>
    <x v="3"/>
    <x v="23"/>
  </r>
  <r>
    <x v="16"/>
    <s v="18"/>
    <x v="16"/>
    <x v="343"/>
    <s v="1811"/>
    <s v="Bindal"/>
    <s v="2"/>
    <s v="Kvinner"/>
    <x v="1"/>
    <x v="1"/>
    <x v="3"/>
    <x v="23"/>
  </r>
  <r>
    <x v="16"/>
    <s v="18"/>
    <x v="16"/>
    <x v="343"/>
    <s v="1811"/>
    <s v="Bindal"/>
    <s v="2"/>
    <s v="Kvinner"/>
    <x v="2"/>
    <x v="2"/>
    <x v="3"/>
    <x v="0"/>
  </r>
  <r>
    <x v="16"/>
    <s v="18"/>
    <x v="16"/>
    <x v="343"/>
    <s v="1811"/>
    <s v="Bindal"/>
    <s v="2"/>
    <s v="Kvinner"/>
    <x v="3"/>
    <x v="3"/>
    <x v="3"/>
    <x v="19"/>
  </r>
  <r>
    <x v="16"/>
    <s v="18"/>
    <x v="16"/>
    <x v="343"/>
    <s v="1811"/>
    <s v="Bindal"/>
    <s v="2"/>
    <s v="Kvinner"/>
    <x v="4"/>
    <x v="4"/>
    <x v="3"/>
    <x v="1"/>
  </r>
  <r>
    <x v="16"/>
    <s v="18"/>
    <x v="16"/>
    <x v="343"/>
    <s v="1811"/>
    <s v="Bindal"/>
    <s v="2"/>
    <s v="Kvinner"/>
    <x v="5"/>
    <x v="5"/>
    <x v="3"/>
    <x v="23"/>
  </r>
  <r>
    <x v="16"/>
    <s v="18"/>
    <x v="16"/>
    <x v="343"/>
    <s v="1811"/>
    <s v="Bindal"/>
    <s v="1"/>
    <s v="Menn"/>
    <x v="0"/>
    <x v="0"/>
    <x v="3"/>
    <x v="12"/>
  </r>
  <r>
    <x v="16"/>
    <s v="18"/>
    <x v="16"/>
    <x v="343"/>
    <s v="1811"/>
    <s v="Bindal"/>
    <s v="1"/>
    <s v="Menn"/>
    <x v="1"/>
    <x v="1"/>
    <x v="3"/>
    <x v="1"/>
  </r>
  <r>
    <x v="16"/>
    <s v="18"/>
    <x v="16"/>
    <x v="343"/>
    <s v="1811"/>
    <s v="Bindal"/>
    <s v="1"/>
    <s v="Menn"/>
    <x v="2"/>
    <x v="2"/>
    <x v="3"/>
    <x v="13"/>
  </r>
  <r>
    <x v="16"/>
    <s v="18"/>
    <x v="16"/>
    <x v="343"/>
    <s v="1811"/>
    <s v="Bindal"/>
    <s v="1"/>
    <s v="Menn"/>
    <x v="3"/>
    <x v="3"/>
    <x v="3"/>
    <x v="4"/>
  </r>
  <r>
    <x v="16"/>
    <s v="18"/>
    <x v="16"/>
    <x v="343"/>
    <s v="1811"/>
    <s v="Bindal"/>
    <s v="1"/>
    <s v="Menn"/>
    <x v="4"/>
    <x v="4"/>
    <x v="3"/>
    <x v="56"/>
  </r>
  <r>
    <x v="16"/>
    <s v="18"/>
    <x v="16"/>
    <x v="343"/>
    <s v="1811"/>
    <s v="Bindal"/>
    <s v="1"/>
    <s v="Menn"/>
    <x v="5"/>
    <x v="5"/>
    <x v="3"/>
    <x v="6"/>
  </r>
  <r>
    <x v="16"/>
    <s v="18"/>
    <x v="16"/>
    <x v="343"/>
    <s v="1811"/>
    <s v="Bindal"/>
    <s v="2"/>
    <s v="Kvinner"/>
    <x v="0"/>
    <x v="0"/>
    <x v="4"/>
    <x v="0"/>
  </r>
  <r>
    <x v="16"/>
    <s v="18"/>
    <x v="16"/>
    <x v="343"/>
    <s v="1811"/>
    <s v="Bindal"/>
    <s v="2"/>
    <s v="Kvinner"/>
    <x v="1"/>
    <x v="1"/>
    <x v="4"/>
    <x v="1"/>
  </r>
  <r>
    <x v="16"/>
    <s v="18"/>
    <x v="16"/>
    <x v="343"/>
    <s v="1811"/>
    <s v="Bindal"/>
    <s v="2"/>
    <s v="Kvinner"/>
    <x v="2"/>
    <x v="2"/>
    <x v="4"/>
    <x v="39"/>
  </r>
  <r>
    <x v="16"/>
    <s v="18"/>
    <x v="16"/>
    <x v="343"/>
    <s v="1811"/>
    <s v="Bindal"/>
    <s v="2"/>
    <s v="Kvinner"/>
    <x v="3"/>
    <x v="3"/>
    <x v="4"/>
    <x v="19"/>
  </r>
  <r>
    <x v="16"/>
    <s v="18"/>
    <x v="16"/>
    <x v="343"/>
    <s v="1811"/>
    <s v="Bindal"/>
    <s v="2"/>
    <s v="Kvinner"/>
    <x v="4"/>
    <x v="4"/>
    <x v="4"/>
    <x v="19"/>
  </r>
  <r>
    <x v="16"/>
    <s v="18"/>
    <x v="16"/>
    <x v="343"/>
    <s v="1811"/>
    <s v="Bindal"/>
    <s v="2"/>
    <s v="Kvinner"/>
    <x v="5"/>
    <x v="5"/>
    <x v="4"/>
    <x v="0"/>
  </r>
  <r>
    <x v="16"/>
    <s v="18"/>
    <x v="16"/>
    <x v="343"/>
    <s v="1811"/>
    <s v="Bindal"/>
    <s v="1"/>
    <s v="Menn"/>
    <x v="0"/>
    <x v="0"/>
    <x v="4"/>
    <x v="23"/>
  </r>
  <r>
    <x v="16"/>
    <s v="18"/>
    <x v="16"/>
    <x v="343"/>
    <s v="1811"/>
    <s v="Bindal"/>
    <s v="1"/>
    <s v="Menn"/>
    <x v="1"/>
    <x v="1"/>
    <x v="4"/>
    <x v="0"/>
  </r>
  <r>
    <x v="16"/>
    <s v="18"/>
    <x v="16"/>
    <x v="343"/>
    <s v="1811"/>
    <s v="Bindal"/>
    <s v="1"/>
    <s v="Menn"/>
    <x v="2"/>
    <x v="2"/>
    <x v="4"/>
    <x v="36"/>
  </r>
  <r>
    <x v="16"/>
    <s v="18"/>
    <x v="16"/>
    <x v="343"/>
    <s v="1811"/>
    <s v="Bindal"/>
    <s v="1"/>
    <s v="Menn"/>
    <x v="3"/>
    <x v="3"/>
    <x v="4"/>
    <x v="24"/>
  </r>
  <r>
    <x v="16"/>
    <s v="18"/>
    <x v="16"/>
    <x v="343"/>
    <s v="1811"/>
    <s v="Bindal"/>
    <s v="1"/>
    <s v="Menn"/>
    <x v="4"/>
    <x v="4"/>
    <x v="4"/>
    <x v="11"/>
  </r>
  <r>
    <x v="16"/>
    <s v="18"/>
    <x v="16"/>
    <x v="343"/>
    <s v="1811"/>
    <s v="Bindal"/>
    <s v="1"/>
    <s v="Menn"/>
    <x v="5"/>
    <x v="5"/>
    <x v="4"/>
    <x v="36"/>
  </r>
  <r>
    <x v="16"/>
    <s v="18"/>
    <x v="16"/>
    <x v="343"/>
    <s v="1811"/>
    <s v="Bindal"/>
    <s v="2"/>
    <s v="Kvinner"/>
    <x v="0"/>
    <x v="0"/>
    <x v="5"/>
    <x v="39"/>
  </r>
  <r>
    <x v="16"/>
    <s v="18"/>
    <x v="16"/>
    <x v="343"/>
    <s v="1811"/>
    <s v="Bindal"/>
    <s v="2"/>
    <s v="Kvinner"/>
    <x v="1"/>
    <x v="1"/>
    <x v="5"/>
    <x v="0"/>
  </r>
  <r>
    <x v="16"/>
    <s v="18"/>
    <x v="16"/>
    <x v="343"/>
    <s v="1811"/>
    <s v="Bindal"/>
    <s v="2"/>
    <s v="Kvinner"/>
    <x v="2"/>
    <x v="2"/>
    <x v="5"/>
    <x v="23"/>
  </r>
  <r>
    <x v="16"/>
    <s v="18"/>
    <x v="16"/>
    <x v="343"/>
    <s v="1811"/>
    <s v="Bindal"/>
    <s v="2"/>
    <s v="Kvinner"/>
    <x v="3"/>
    <x v="3"/>
    <x v="5"/>
    <x v="19"/>
  </r>
  <r>
    <x v="16"/>
    <s v="18"/>
    <x v="16"/>
    <x v="343"/>
    <s v="1811"/>
    <s v="Bindal"/>
    <s v="2"/>
    <s v="Kvinner"/>
    <x v="4"/>
    <x v="4"/>
    <x v="5"/>
    <x v="19"/>
  </r>
  <r>
    <x v="16"/>
    <s v="18"/>
    <x v="16"/>
    <x v="343"/>
    <s v="1811"/>
    <s v="Bindal"/>
    <s v="2"/>
    <s v="Kvinner"/>
    <x v="5"/>
    <x v="5"/>
    <x v="5"/>
    <x v="0"/>
  </r>
  <r>
    <x v="16"/>
    <s v="18"/>
    <x v="16"/>
    <x v="343"/>
    <s v="1811"/>
    <s v="Bindal"/>
    <s v="1"/>
    <s v="Menn"/>
    <x v="0"/>
    <x v="0"/>
    <x v="5"/>
    <x v="39"/>
  </r>
  <r>
    <x v="16"/>
    <s v="18"/>
    <x v="16"/>
    <x v="343"/>
    <s v="1811"/>
    <s v="Bindal"/>
    <s v="1"/>
    <s v="Menn"/>
    <x v="1"/>
    <x v="1"/>
    <x v="5"/>
    <x v="12"/>
  </r>
  <r>
    <x v="16"/>
    <s v="18"/>
    <x v="16"/>
    <x v="343"/>
    <s v="1811"/>
    <s v="Bindal"/>
    <s v="1"/>
    <s v="Menn"/>
    <x v="2"/>
    <x v="2"/>
    <x v="5"/>
    <x v="13"/>
  </r>
  <r>
    <x v="16"/>
    <s v="18"/>
    <x v="16"/>
    <x v="343"/>
    <s v="1811"/>
    <s v="Bindal"/>
    <s v="1"/>
    <s v="Menn"/>
    <x v="3"/>
    <x v="3"/>
    <x v="5"/>
    <x v="55"/>
  </r>
  <r>
    <x v="16"/>
    <s v="18"/>
    <x v="16"/>
    <x v="343"/>
    <s v="1811"/>
    <s v="Bindal"/>
    <s v="1"/>
    <s v="Menn"/>
    <x v="4"/>
    <x v="4"/>
    <x v="5"/>
    <x v="46"/>
  </r>
  <r>
    <x v="16"/>
    <s v="18"/>
    <x v="16"/>
    <x v="343"/>
    <s v="1811"/>
    <s v="Bindal"/>
    <s v="1"/>
    <s v="Menn"/>
    <x v="5"/>
    <x v="5"/>
    <x v="5"/>
    <x v="36"/>
  </r>
  <r>
    <x v="16"/>
    <s v="18"/>
    <x v="16"/>
    <x v="343"/>
    <s v="1811"/>
    <s v="Bindal"/>
    <s v="2"/>
    <s v="Kvinner"/>
    <x v="0"/>
    <x v="0"/>
    <x v="6"/>
    <x v="39"/>
  </r>
  <r>
    <x v="16"/>
    <s v="18"/>
    <x v="16"/>
    <x v="343"/>
    <s v="1811"/>
    <s v="Bindal"/>
    <s v="2"/>
    <s v="Kvinner"/>
    <x v="1"/>
    <x v="1"/>
    <x v="6"/>
    <x v="39"/>
  </r>
  <r>
    <x v="16"/>
    <s v="18"/>
    <x v="16"/>
    <x v="343"/>
    <s v="1811"/>
    <s v="Bindal"/>
    <s v="2"/>
    <s v="Kvinner"/>
    <x v="2"/>
    <x v="2"/>
    <x v="6"/>
    <x v="12"/>
  </r>
  <r>
    <x v="16"/>
    <s v="18"/>
    <x v="16"/>
    <x v="343"/>
    <s v="1811"/>
    <s v="Bindal"/>
    <s v="2"/>
    <s v="Kvinner"/>
    <x v="3"/>
    <x v="3"/>
    <x v="6"/>
    <x v="0"/>
  </r>
  <r>
    <x v="16"/>
    <s v="18"/>
    <x v="16"/>
    <x v="343"/>
    <s v="1811"/>
    <s v="Bindal"/>
    <s v="2"/>
    <s v="Kvinner"/>
    <x v="4"/>
    <x v="4"/>
    <x v="6"/>
    <x v="19"/>
  </r>
  <r>
    <x v="16"/>
    <s v="18"/>
    <x v="16"/>
    <x v="343"/>
    <s v="1811"/>
    <s v="Bindal"/>
    <s v="2"/>
    <s v="Kvinner"/>
    <x v="5"/>
    <x v="5"/>
    <x v="6"/>
    <x v="0"/>
  </r>
  <r>
    <x v="16"/>
    <s v="18"/>
    <x v="16"/>
    <x v="343"/>
    <s v="1811"/>
    <s v="Bindal"/>
    <s v="1"/>
    <s v="Menn"/>
    <x v="0"/>
    <x v="0"/>
    <x v="6"/>
    <x v="23"/>
  </r>
  <r>
    <x v="16"/>
    <s v="18"/>
    <x v="16"/>
    <x v="343"/>
    <s v="1811"/>
    <s v="Bindal"/>
    <s v="1"/>
    <s v="Menn"/>
    <x v="1"/>
    <x v="1"/>
    <x v="6"/>
    <x v="0"/>
  </r>
  <r>
    <x v="16"/>
    <s v="18"/>
    <x v="16"/>
    <x v="343"/>
    <s v="1811"/>
    <s v="Bindal"/>
    <s v="1"/>
    <s v="Menn"/>
    <x v="2"/>
    <x v="2"/>
    <x v="6"/>
    <x v="5"/>
  </r>
  <r>
    <x v="16"/>
    <s v="18"/>
    <x v="16"/>
    <x v="343"/>
    <s v="1811"/>
    <s v="Bindal"/>
    <s v="1"/>
    <s v="Menn"/>
    <x v="3"/>
    <x v="3"/>
    <x v="6"/>
    <x v="55"/>
  </r>
  <r>
    <x v="16"/>
    <s v="18"/>
    <x v="16"/>
    <x v="343"/>
    <s v="1811"/>
    <s v="Bindal"/>
    <s v="1"/>
    <s v="Menn"/>
    <x v="4"/>
    <x v="4"/>
    <x v="6"/>
    <x v="56"/>
  </r>
  <r>
    <x v="16"/>
    <s v="18"/>
    <x v="16"/>
    <x v="343"/>
    <s v="1811"/>
    <s v="Bindal"/>
    <s v="1"/>
    <s v="Menn"/>
    <x v="5"/>
    <x v="5"/>
    <x v="6"/>
    <x v="2"/>
  </r>
  <r>
    <x v="16"/>
    <s v="18"/>
    <x v="16"/>
    <x v="343"/>
    <s v="1811"/>
    <s v="Bindal"/>
    <s v="2"/>
    <s v="Kvinner"/>
    <x v="0"/>
    <x v="0"/>
    <x v="7"/>
    <x v="39"/>
  </r>
  <r>
    <x v="16"/>
    <s v="18"/>
    <x v="16"/>
    <x v="343"/>
    <s v="1811"/>
    <s v="Bindal"/>
    <s v="2"/>
    <s v="Kvinner"/>
    <x v="1"/>
    <x v="1"/>
    <x v="7"/>
    <x v="39"/>
  </r>
  <r>
    <x v="16"/>
    <s v="18"/>
    <x v="16"/>
    <x v="343"/>
    <s v="1811"/>
    <s v="Bindal"/>
    <s v="2"/>
    <s v="Kvinner"/>
    <x v="2"/>
    <x v="2"/>
    <x v="7"/>
    <x v="0"/>
  </r>
  <r>
    <x v="16"/>
    <s v="18"/>
    <x v="16"/>
    <x v="343"/>
    <s v="1811"/>
    <s v="Bindal"/>
    <s v="2"/>
    <s v="Kvinner"/>
    <x v="3"/>
    <x v="3"/>
    <x v="7"/>
    <x v="1"/>
  </r>
  <r>
    <x v="16"/>
    <s v="18"/>
    <x v="16"/>
    <x v="343"/>
    <s v="1811"/>
    <s v="Bindal"/>
    <s v="2"/>
    <s v="Kvinner"/>
    <x v="4"/>
    <x v="4"/>
    <x v="7"/>
    <x v="12"/>
  </r>
  <r>
    <x v="16"/>
    <s v="18"/>
    <x v="16"/>
    <x v="343"/>
    <s v="1811"/>
    <s v="Bindal"/>
    <s v="2"/>
    <s v="Kvinner"/>
    <x v="5"/>
    <x v="5"/>
    <x v="7"/>
    <x v="23"/>
  </r>
  <r>
    <x v="16"/>
    <s v="18"/>
    <x v="16"/>
    <x v="343"/>
    <s v="1811"/>
    <s v="Bindal"/>
    <s v="1"/>
    <s v="Menn"/>
    <x v="0"/>
    <x v="0"/>
    <x v="7"/>
    <x v="0"/>
  </r>
  <r>
    <x v="16"/>
    <s v="18"/>
    <x v="16"/>
    <x v="343"/>
    <s v="1811"/>
    <s v="Bindal"/>
    <s v="1"/>
    <s v="Menn"/>
    <x v="1"/>
    <x v="1"/>
    <x v="7"/>
    <x v="23"/>
  </r>
  <r>
    <x v="16"/>
    <s v="18"/>
    <x v="16"/>
    <x v="343"/>
    <s v="1811"/>
    <s v="Bindal"/>
    <s v="1"/>
    <s v="Menn"/>
    <x v="2"/>
    <x v="2"/>
    <x v="7"/>
    <x v="6"/>
  </r>
  <r>
    <x v="16"/>
    <s v="18"/>
    <x v="16"/>
    <x v="343"/>
    <s v="1811"/>
    <s v="Bindal"/>
    <s v="1"/>
    <s v="Menn"/>
    <x v="3"/>
    <x v="3"/>
    <x v="7"/>
    <x v="20"/>
  </r>
  <r>
    <x v="16"/>
    <s v="18"/>
    <x v="16"/>
    <x v="343"/>
    <s v="1811"/>
    <s v="Bindal"/>
    <s v="1"/>
    <s v="Menn"/>
    <x v="4"/>
    <x v="4"/>
    <x v="7"/>
    <x v="3"/>
  </r>
  <r>
    <x v="16"/>
    <s v="18"/>
    <x v="16"/>
    <x v="343"/>
    <s v="1811"/>
    <s v="Bindal"/>
    <s v="1"/>
    <s v="Menn"/>
    <x v="5"/>
    <x v="5"/>
    <x v="7"/>
    <x v="6"/>
  </r>
  <r>
    <x v="16"/>
    <s v="18"/>
    <x v="16"/>
    <x v="344"/>
    <s v="1812"/>
    <s v="Sømna"/>
    <s v="2"/>
    <s v="Kvinner"/>
    <x v="0"/>
    <x v="0"/>
    <x v="0"/>
    <x v="36"/>
  </r>
  <r>
    <x v="16"/>
    <s v="18"/>
    <x v="16"/>
    <x v="344"/>
    <s v="1812"/>
    <s v="Sømna"/>
    <s v="2"/>
    <s v="Kvinner"/>
    <x v="1"/>
    <x v="1"/>
    <x v="0"/>
    <x v="1"/>
  </r>
  <r>
    <x v="16"/>
    <s v="18"/>
    <x v="16"/>
    <x v="344"/>
    <s v="1812"/>
    <s v="Sømna"/>
    <s v="2"/>
    <s v="Kvinner"/>
    <x v="2"/>
    <x v="2"/>
    <x v="0"/>
    <x v="21"/>
  </r>
  <r>
    <x v="16"/>
    <s v="18"/>
    <x v="16"/>
    <x v="344"/>
    <s v="1812"/>
    <s v="Sømna"/>
    <s v="2"/>
    <s v="Kvinner"/>
    <x v="3"/>
    <x v="3"/>
    <x v="0"/>
    <x v="20"/>
  </r>
  <r>
    <x v="16"/>
    <s v="18"/>
    <x v="16"/>
    <x v="344"/>
    <s v="1812"/>
    <s v="Sømna"/>
    <s v="2"/>
    <s v="Kvinner"/>
    <x v="4"/>
    <x v="4"/>
    <x v="0"/>
    <x v="15"/>
  </r>
  <r>
    <x v="16"/>
    <s v="18"/>
    <x v="16"/>
    <x v="344"/>
    <s v="1812"/>
    <s v="Sømna"/>
    <s v="2"/>
    <s v="Kvinner"/>
    <x v="5"/>
    <x v="5"/>
    <x v="0"/>
    <x v="1"/>
  </r>
  <r>
    <x v="16"/>
    <s v="18"/>
    <x v="16"/>
    <x v="344"/>
    <s v="1812"/>
    <s v="Sømna"/>
    <s v="1"/>
    <s v="Menn"/>
    <x v="0"/>
    <x v="0"/>
    <x v="0"/>
    <x v="2"/>
  </r>
  <r>
    <x v="16"/>
    <s v="18"/>
    <x v="16"/>
    <x v="344"/>
    <s v="1812"/>
    <s v="Sømna"/>
    <s v="1"/>
    <s v="Menn"/>
    <x v="1"/>
    <x v="1"/>
    <x v="0"/>
    <x v="6"/>
  </r>
  <r>
    <x v="16"/>
    <s v="18"/>
    <x v="16"/>
    <x v="344"/>
    <s v="1812"/>
    <s v="Sømna"/>
    <s v="1"/>
    <s v="Menn"/>
    <x v="2"/>
    <x v="2"/>
    <x v="0"/>
    <x v="28"/>
  </r>
  <r>
    <x v="16"/>
    <s v="18"/>
    <x v="16"/>
    <x v="344"/>
    <s v="1812"/>
    <s v="Sømna"/>
    <s v="1"/>
    <s v="Menn"/>
    <x v="3"/>
    <x v="3"/>
    <x v="0"/>
    <x v="18"/>
  </r>
  <r>
    <x v="16"/>
    <s v="18"/>
    <x v="16"/>
    <x v="344"/>
    <s v="1812"/>
    <s v="Sømna"/>
    <s v="1"/>
    <s v="Menn"/>
    <x v="4"/>
    <x v="4"/>
    <x v="0"/>
    <x v="35"/>
  </r>
  <r>
    <x v="16"/>
    <s v="18"/>
    <x v="16"/>
    <x v="344"/>
    <s v="1812"/>
    <s v="Sømna"/>
    <s v="1"/>
    <s v="Menn"/>
    <x v="5"/>
    <x v="5"/>
    <x v="0"/>
    <x v="21"/>
  </r>
  <r>
    <x v="16"/>
    <s v="18"/>
    <x v="16"/>
    <x v="344"/>
    <s v="1812"/>
    <s v="Sømna"/>
    <s v="2"/>
    <s v="Kvinner"/>
    <x v="0"/>
    <x v="0"/>
    <x v="1"/>
    <x v="5"/>
  </r>
  <r>
    <x v="16"/>
    <s v="18"/>
    <x v="16"/>
    <x v="344"/>
    <s v="1812"/>
    <s v="Sømna"/>
    <s v="2"/>
    <s v="Kvinner"/>
    <x v="1"/>
    <x v="1"/>
    <x v="1"/>
    <x v="5"/>
  </r>
  <r>
    <x v="16"/>
    <s v="18"/>
    <x v="16"/>
    <x v="344"/>
    <s v="1812"/>
    <s v="Sømna"/>
    <s v="2"/>
    <s v="Kvinner"/>
    <x v="2"/>
    <x v="2"/>
    <x v="1"/>
    <x v="13"/>
  </r>
  <r>
    <x v="16"/>
    <s v="18"/>
    <x v="16"/>
    <x v="344"/>
    <s v="1812"/>
    <s v="Sømna"/>
    <s v="2"/>
    <s v="Kvinner"/>
    <x v="3"/>
    <x v="3"/>
    <x v="1"/>
    <x v="24"/>
  </r>
  <r>
    <x v="16"/>
    <s v="18"/>
    <x v="16"/>
    <x v="344"/>
    <s v="1812"/>
    <s v="Sømna"/>
    <s v="2"/>
    <s v="Kvinner"/>
    <x v="4"/>
    <x v="4"/>
    <x v="1"/>
    <x v="13"/>
  </r>
  <r>
    <x v="16"/>
    <s v="18"/>
    <x v="16"/>
    <x v="344"/>
    <s v="1812"/>
    <s v="Sømna"/>
    <s v="2"/>
    <s v="Kvinner"/>
    <x v="5"/>
    <x v="5"/>
    <x v="1"/>
    <x v="1"/>
  </r>
  <r>
    <x v="16"/>
    <s v="18"/>
    <x v="16"/>
    <x v="344"/>
    <s v="1812"/>
    <s v="Sømna"/>
    <s v="1"/>
    <s v="Menn"/>
    <x v="0"/>
    <x v="0"/>
    <x v="1"/>
    <x v="6"/>
  </r>
  <r>
    <x v="16"/>
    <s v="18"/>
    <x v="16"/>
    <x v="344"/>
    <s v="1812"/>
    <s v="Sømna"/>
    <s v="1"/>
    <s v="Menn"/>
    <x v="1"/>
    <x v="1"/>
    <x v="1"/>
    <x v="13"/>
  </r>
  <r>
    <x v="16"/>
    <s v="18"/>
    <x v="16"/>
    <x v="344"/>
    <s v="1812"/>
    <s v="Sømna"/>
    <s v="1"/>
    <s v="Menn"/>
    <x v="2"/>
    <x v="2"/>
    <x v="1"/>
    <x v="51"/>
  </r>
  <r>
    <x v="16"/>
    <s v="18"/>
    <x v="16"/>
    <x v="344"/>
    <s v="1812"/>
    <s v="Sømna"/>
    <s v="1"/>
    <s v="Menn"/>
    <x v="3"/>
    <x v="3"/>
    <x v="1"/>
    <x v="26"/>
  </r>
  <r>
    <x v="16"/>
    <s v="18"/>
    <x v="16"/>
    <x v="344"/>
    <s v="1812"/>
    <s v="Sømna"/>
    <s v="1"/>
    <s v="Menn"/>
    <x v="4"/>
    <x v="4"/>
    <x v="1"/>
    <x v="38"/>
  </r>
  <r>
    <x v="16"/>
    <s v="18"/>
    <x v="16"/>
    <x v="344"/>
    <s v="1812"/>
    <s v="Sømna"/>
    <s v="1"/>
    <s v="Menn"/>
    <x v="5"/>
    <x v="5"/>
    <x v="1"/>
    <x v="21"/>
  </r>
  <r>
    <x v="16"/>
    <s v="18"/>
    <x v="16"/>
    <x v="344"/>
    <s v="1812"/>
    <s v="Sømna"/>
    <s v="2"/>
    <s v="Kvinner"/>
    <x v="0"/>
    <x v="0"/>
    <x v="2"/>
    <x v="6"/>
  </r>
  <r>
    <x v="16"/>
    <s v="18"/>
    <x v="16"/>
    <x v="344"/>
    <s v="1812"/>
    <s v="Sømna"/>
    <s v="2"/>
    <s v="Kvinner"/>
    <x v="1"/>
    <x v="1"/>
    <x v="2"/>
    <x v="19"/>
  </r>
  <r>
    <x v="16"/>
    <s v="18"/>
    <x v="16"/>
    <x v="344"/>
    <s v="1812"/>
    <s v="Sømna"/>
    <s v="2"/>
    <s v="Kvinner"/>
    <x v="2"/>
    <x v="2"/>
    <x v="2"/>
    <x v="13"/>
  </r>
  <r>
    <x v="16"/>
    <s v="18"/>
    <x v="16"/>
    <x v="344"/>
    <s v="1812"/>
    <s v="Sømna"/>
    <s v="2"/>
    <s v="Kvinner"/>
    <x v="3"/>
    <x v="3"/>
    <x v="2"/>
    <x v="24"/>
  </r>
  <r>
    <x v="16"/>
    <s v="18"/>
    <x v="16"/>
    <x v="344"/>
    <s v="1812"/>
    <s v="Sømna"/>
    <s v="2"/>
    <s v="Kvinner"/>
    <x v="4"/>
    <x v="4"/>
    <x v="2"/>
    <x v="15"/>
  </r>
  <r>
    <x v="16"/>
    <s v="18"/>
    <x v="16"/>
    <x v="344"/>
    <s v="1812"/>
    <s v="Sømna"/>
    <s v="2"/>
    <s v="Kvinner"/>
    <x v="5"/>
    <x v="5"/>
    <x v="2"/>
    <x v="1"/>
  </r>
  <r>
    <x v="16"/>
    <s v="18"/>
    <x v="16"/>
    <x v="344"/>
    <s v="1812"/>
    <s v="Sømna"/>
    <s v="1"/>
    <s v="Menn"/>
    <x v="0"/>
    <x v="0"/>
    <x v="2"/>
    <x v="21"/>
  </r>
  <r>
    <x v="16"/>
    <s v="18"/>
    <x v="16"/>
    <x v="344"/>
    <s v="1812"/>
    <s v="Sømna"/>
    <s v="1"/>
    <s v="Menn"/>
    <x v="1"/>
    <x v="1"/>
    <x v="2"/>
    <x v="19"/>
  </r>
  <r>
    <x v="16"/>
    <s v="18"/>
    <x v="16"/>
    <x v="344"/>
    <s v="1812"/>
    <s v="Sømna"/>
    <s v="1"/>
    <s v="Menn"/>
    <x v="2"/>
    <x v="2"/>
    <x v="2"/>
    <x v="16"/>
  </r>
  <r>
    <x v="16"/>
    <s v="18"/>
    <x v="16"/>
    <x v="344"/>
    <s v="1812"/>
    <s v="Sømna"/>
    <s v="1"/>
    <s v="Menn"/>
    <x v="3"/>
    <x v="3"/>
    <x v="2"/>
    <x v="58"/>
  </r>
  <r>
    <x v="16"/>
    <s v="18"/>
    <x v="16"/>
    <x v="344"/>
    <s v="1812"/>
    <s v="Sømna"/>
    <s v="1"/>
    <s v="Menn"/>
    <x v="4"/>
    <x v="4"/>
    <x v="2"/>
    <x v="62"/>
  </r>
  <r>
    <x v="16"/>
    <s v="18"/>
    <x v="16"/>
    <x v="344"/>
    <s v="1812"/>
    <s v="Sømna"/>
    <s v="1"/>
    <s v="Menn"/>
    <x v="5"/>
    <x v="5"/>
    <x v="2"/>
    <x v="15"/>
  </r>
  <r>
    <x v="16"/>
    <s v="18"/>
    <x v="16"/>
    <x v="344"/>
    <s v="1812"/>
    <s v="Sømna"/>
    <s v="2"/>
    <s v="Kvinner"/>
    <x v="0"/>
    <x v="0"/>
    <x v="3"/>
    <x v="6"/>
  </r>
  <r>
    <x v="16"/>
    <s v="18"/>
    <x v="16"/>
    <x v="344"/>
    <s v="1812"/>
    <s v="Sømna"/>
    <s v="2"/>
    <s v="Kvinner"/>
    <x v="1"/>
    <x v="1"/>
    <x v="3"/>
    <x v="19"/>
  </r>
  <r>
    <x v="16"/>
    <s v="18"/>
    <x v="16"/>
    <x v="344"/>
    <s v="1812"/>
    <s v="Sømna"/>
    <s v="2"/>
    <s v="Kvinner"/>
    <x v="2"/>
    <x v="2"/>
    <x v="3"/>
    <x v="12"/>
  </r>
  <r>
    <x v="16"/>
    <s v="18"/>
    <x v="16"/>
    <x v="344"/>
    <s v="1812"/>
    <s v="Sømna"/>
    <s v="2"/>
    <s v="Kvinner"/>
    <x v="3"/>
    <x v="3"/>
    <x v="3"/>
    <x v="2"/>
  </r>
  <r>
    <x v="16"/>
    <s v="18"/>
    <x v="16"/>
    <x v="344"/>
    <s v="1812"/>
    <s v="Sømna"/>
    <s v="2"/>
    <s v="Kvinner"/>
    <x v="4"/>
    <x v="4"/>
    <x v="3"/>
    <x v="6"/>
  </r>
  <r>
    <x v="16"/>
    <s v="18"/>
    <x v="16"/>
    <x v="344"/>
    <s v="1812"/>
    <s v="Sømna"/>
    <s v="2"/>
    <s v="Kvinner"/>
    <x v="5"/>
    <x v="5"/>
    <x v="3"/>
    <x v="0"/>
  </r>
  <r>
    <x v="16"/>
    <s v="18"/>
    <x v="16"/>
    <x v="344"/>
    <s v="1812"/>
    <s v="Sømna"/>
    <s v="1"/>
    <s v="Menn"/>
    <x v="0"/>
    <x v="0"/>
    <x v="3"/>
    <x v="24"/>
  </r>
  <r>
    <x v="16"/>
    <s v="18"/>
    <x v="16"/>
    <x v="344"/>
    <s v="1812"/>
    <s v="Sømna"/>
    <s v="1"/>
    <s v="Menn"/>
    <x v="1"/>
    <x v="1"/>
    <x v="3"/>
    <x v="7"/>
  </r>
  <r>
    <x v="16"/>
    <s v="18"/>
    <x v="16"/>
    <x v="344"/>
    <s v="1812"/>
    <s v="Sømna"/>
    <s v="1"/>
    <s v="Menn"/>
    <x v="2"/>
    <x v="2"/>
    <x v="3"/>
    <x v="28"/>
  </r>
  <r>
    <x v="16"/>
    <s v="18"/>
    <x v="16"/>
    <x v="344"/>
    <s v="1812"/>
    <s v="Sømna"/>
    <s v="1"/>
    <s v="Menn"/>
    <x v="3"/>
    <x v="3"/>
    <x v="3"/>
    <x v="26"/>
  </r>
  <r>
    <x v="16"/>
    <s v="18"/>
    <x v="16"/>
    <x v="344"/>
    <s v="1812"/>
    <s v="Sømna"/>
    <s v="1"/>
    <s v="Menn"/>
    <x v="4"/>
    <x v="4"/>
    <x v="3"/>
    <x v="31"/>
  </r>
  <r>
    <x v="16"/>
    <s v="18"/>
    <x v="16"/>
    <x v="344"/>
    <s v="1812"/>
    <s v="Sømna"/>
    <s v="1"/>
    <s v="Menn"/>
    <x v="5"/>
    <x v="5"/>
    <x v="3"/>
    <x v="13"/>
  </r>
  <r>
    <x v="16"/>
    <s v="18"/>
    <x v="16"/>
    <x v="344"/>
    <s v="1812"/>
    <s v="Sømna"/>
    <s v="2"/>
    <s v="Kvinner"/>
    <x v="0"/>
    <x v="0"/>
    <x v="4"/>
    <x v="1"/>
  </r>
  <r>
    <x v="16"/>
    <s v="18"/>
    <x v="16"/>
    <x v="344"/>
    <s v="1812"/>
    <s v="Sømna"/>
    <s v="2"/>
    <s v="Kvinner"/>
    <x v="1"/>
    <x v="1"/>
    <x v="4"/>
    <x v="12"/>
  </r>
  <r>
    <x v="16"/>
    <s v="18"/>
    <x v="16"/>
    <x v="344"/>
    <s v="1812"/>
    <s v="Sømna"/>
    <s v="2"/>
    <s v="Kvinner"/>
    <x v="2"/>
    <x v="2"/>
    <x v="4"/>
    <x v="12"/>
  </r>
  <r>
    <x v="16"/>
    <s v="18"/>
    <x v="16"/>
    <x v="344"/>
    <s v="1812"/>
    <s v="Sømna"/>
    <s v="2"/>
    <s v="Kvinner"/>
    <x v="3"/>
    <x v="3"/>
    <x v="4"/>
    <x v="4"/>
  </r>
  <r>
    <x v="16"/>
    <s v="18"/>
    <x v="16"/>
    <x v="344"/>
    <s v="1812"/>
    <s v="Sømna"/>
    <s v="2"/>
    <s v="Kvinner"/>
    <x v="4"/>
    <x v="4"/>
    <x v="4"/>
    <x v="5"/>
  </r>
  <r>
    <x v="16"/>
    <s v="18"/>
    <x v="16"/>
    <x v="344"/>
    <s v="1812"/>
    <s v="Sømna"/>
    <s v="2"/>
    <s v="Kvinner"/>
    <x v="5"/>
    <x v="5"/>
    <x v="4"/>
    <x v="19"/>
  </r>
  <r>
    <x v="16"/>
    <s v="18"/>
    <x v="16"/>
    <x v="344"/>
    <s v="1812"/>
    <s v="Sømna"/>
    <s v="1"/>
    <s v="Menn"/>
    <x v="0"/>
    <x v="0"/>
    <x v="4"/>
    <x v="7"/>
  </r>
  <r>
    <x v="16"/>
    <s v="18"/>
    <x v="16"/>
    <x v="344"/>
    <s v="1812"/>
    <s v="Sømna"/>
    <s v="1"/>
    <s v="Menn"/>
    <x v="1"/>
    <x v="1"/>
    <x v="4"/>
    <x v="7"/>
  </r>
  <r>
    <x v="16"/>
    <s v="18"/>
    <x v="16"/>
    <x v="344"/>
    <s v="1812"/>
    <s v="Sømna"/>
    <s v="1"/>
    <s v="Menn"/>
    <x v="2"/>
    <x v="2"/>
    <x v="4"/>
    <x v="32"/>
  </r>
  <r>
    <x v="16"/>
    <s v="18"/>
    <x v="16"/>
    <x v="344"/>
    <s v="1812"/>
    <s v="Sømna"/>
    <s v="1"/>
    <s v="Menn"/>
    <x v="3"/>
    <x v="3"/>
    <x v="4"/>
    <x v="10"/>
  </r>
  <r>
    <x v="16"/>
    <s v="18"/>
    <x v="16"/>
    <x v="344"/>
    <s v="1812"/>
    <s v="Sømna"/>
    <s v="1"/>
    <s v="Menn"/>
    <x v="4"/>
    <x v="4"/>
    <x v="4"/>
    <x v="73"/>
  </r>
  <r>
    <x v="16"/>
    <s v="18"/>
    <x v="16"/>
    <x v="344"/>
    <s v="1812"/>
    <s v="Sømna"/>
    <s v="1"/>
    <s v="Menn"/>
    <x v="5"/>
    <x v="5"/>
    <x v="4"/>
    <x v="20"/>
  </r>
  <r>
    <x v="16"/>
    <s v="18"/>
    <x v="16"/>
    <x v="344"/>
    <s v="1812"/>
    <s v="Sømna"/>
    <s v="2"/>
    <s v="Kvinner"/>
    <x v="0"/>
    <x v="0"/>
    <x v="5"/>
    <x v="19"/>
  </r>
  <r>
    <x v="16"/>
    <s v="18"/>
    <x v="16"/>
    <x v="344"/>
    <s v="1812"/>
    <s v="Sømna"/>
    <s v="2"/>
    <s v="Kvinner"/>
    <x v="1"/>
    <x v="1"/>
    <x v="5"/>
    <x v="23"/>
  </r>
  <r>
    <x v="16"/>
    <s v="18"/>
    <x v="16"/>
    <x v="344"/>
    <s v="1812"/>
    <s v="Sømna"/>
    <s v="2"/>
    <s v="Kvinner"/>
    <x v="2"/>
    <x v="2"/>
    <x v="5"/>
    <x v="7"/>
  </r>
  <r>
    <x v="16"/>
    <s v="18"/>
    <x v="16"/>
    <x v="344"/>
    <s v="1812"/>
    <s v="Sømna"/>
    <s v="2"/>
    <s v="Kvinner"/>
    <x v="3"/>
    <x v="3"/>
    <x v="5"/>
    <x v="4"/>
  </r>
  <r>
    <x v="16"/>
    <s v="18"/>
    <x v="16"/>
    <x v="344"/>
    <s v="1812"/>
    <s v="Sømna"/>
    <s v="2"/>
    <s v="Kvinner"/>
    <x v="4"/>
    <x v="4"/>
    <x v="5"/>
    <x v="0"/>
  </r>
  <r>
    <x v="16"/>
    <s v="18"/>
    <x v="16"/>
    <x v="344"/>
    <s v="1812"/>
    <s v="Sømna"/>
    <s v="2"/>
    <s v="Kvinner"/>
    <x v="5"/>
    <x v="5"/>
    <x v="5"/>
    <x v="19"/>
  </r>
  <r>
    <x v="16"/>
    <s v="18"/>
    <x v="16"/>
    <x v="344"/>
    <s v="1812"/>
    <s v="Sømna"/>
    <s v="1"/>
    <s v="Menn"/>
    <x v="0"/>
    <x v="0"/>
    <x v="5"/>
    <x v="12"/>
  </r>
  <r>
    <x v="16"/>
    <s v="18"/>
    <x v="16"/>
    <x v="344"/>
    <s v="1812"/>
    <s v="Sømna"/>
    <s v="1"/>
    <s v="Menn"/>
    <x v="1"/>
    <x v="1"/>
    <x v="5"/>
    <x v="6"/>
  </r>
  <r>
    <x v="16"/>
    <s v="18"/>
    <x v="16"/>
    <x v="344"/>
    <s v="1812"/>
    <s v="Sømna"/>
    <s v="1"/>
    <s v="Menn"/>
    <x v="2"/>
    <x v="2"/>
    <x v="5"/>
    <x v="51"/>
  </r>
  <r>
    <x v="16"/>
    <s v="18"/>
    <x v="16"/>
    <x v="344"/>
    <s v="1812"/>
    <s v="Sømna"/>
    <s v="1"/>
    <s v="Menn"/>
    <x v="3"/>
    <x v="3"/>
    <x v="5"/>
    <x v="25"/>
  </r>
  <r>
    <x v="16"/>
    <s v="18"/>
    <x v="16"/>
    <x v="344"/>
    <s v="1812"/>
    <s v="Sømna"/>
    <s v="1"/>
    <s v="Menn"/>
    <x v="4"/>
    <x v="4"/>
    <x v="5"/>
    <x v="38"/>
  </r>
  <r>
    <x v="16"/>
    <s v="18"/>
    <x v="16"/>
    <x v="344"/>
    <s v="1812"/>
    <s v="Sømna"/>
    <s v="1"/>
    <s v="Menn"/>
    <x v="5"/>
    <x v="5"/>
    <x v="5"/>
    <x v="4"/>
  </r>
  <r>
    <x v="16"/>
    <s v="18"/>
    <x v="16"/>
    <x v="344"/>
    <s v="1812"/>
    <s v="Sømna"/>
    <s v="2"/>
    <s v="Kvinner"/>
    <x v="0"/>
    <x v="0"/>
    <x v="6"/>
    <x v="19"/>
  </r>
  <r>
    <x v="16"/>
    <s v="18"/>
    <x v="16"/>
    <x v="344"/>
    <s v="1812"/>
    <s v="Sømna"/>
    <s v="2"/>
    <s v="Kvinner"/>
    <x v="1"/>
    <x v="1"/>
    <x v="6"/>
    <x v="0"/>
  </r>
  <r>
    <x v="16"/>
    <s v="18"/>
    <x v="16"/>
    <x v="344"/>
    <s v="1812"/>
    <s v="Sømna"/>
    <s v="2"/>
    <s v="Kvinner"/>
    <x v="2"/>
    <x v="2"/>
    <x v="6"/>
    <x v="7"/>
  </r>
  <r>
    <x v="16"/>
    <s v="18"/>
    <x v="16"/>
    <x v="344"/>
    <s v="1812"/>
    <s v="Sømna"/>
    <s v="2"/>
    <s v="Kvinner"/>
    <x v="3"/>
    <x v="3"/>
    <x v="6"/>
    <x v="36"/>
  </r>
  <r>
    <x v="16"/>
    <s v="18"/>
    <x v="16"/>
    <x v="344"/>
    <s v="1812"/>
    <s v="Sømna"/>
    <s v="2"/>
    <s v="Kvinner"/>
    <x v="4"/>
    <x v="4"/>
    <x v="6"/>
    <x v="7"/>
  </r>
  <r>
    <x v="16"/>
    <s v="18"/>
    <x v="16"/>
    <x v="344"/>
    <s v="1812"/>
    <s v="Sømna"/>
    <s v="2"/>
    <s v="Kvinner"/>
    <x v="5"/>
    <x v="5"/>
    <x v="6"/>
    <x v="1"/>
  </r>
  <r>
    <x v="16"/>
    <s v="18"/>
    <x v="16"/>
    <x v="344"/>
    <s v="1812"/>
    <s v="Sømna"/>
    <s v="1"/>
    <s v="Menn"/>
    <x v="0"/>
    <x v="0"/>
    <x v="6"/>
    <x v="5"/>
  </r>
  <r>
    <x v="16"/>
    <s v="18"/>
    <x v="16"/>
    <x v="344"/>
    <s v="1812"/>
    <s v="Sømna"/>
    <s v="1"/>
    <s v="Menn"/>
    <x v="1"/>
    <x v="1"/>
    <x v="6"/>
    <x v="12"/>
  </r>
  <r>
    <x v="16"/>
    <s v="18"/>
    <x v="16"/>
    <x v="344"/>
    <s v="1812"/>
    <s v="Sømna"/>
    <s v="1"/>
    <s v="Menn"/>
    <x v="2"/>
    <x v="2"/>
    <x v="6"/>
    <x v="41"/>
  </r>
  <r>
    <x v="16"/>
    <s v="18"/>
    <x v="16"/>
    <x v="344"/>
    <s v="1812"/>
    <s v="Sømna"/>
    <s v="1"/>
    <s v="Menn"/>
    <x v="3"/>
    <x v="3"/>
    <x v="6"/>
    <x v="25"/>
  </r>
  <r>
    <x v="16"/>
    <s v="18"/>
    <x v="16"/>
    <x v="344"/>
    <s v="1812"/>
    <s v="Sømna"/>
    <s v="1"/>
    <s v="Menn"/>
    <x v="4"/>
    <x v="4"/>
    <x v="6"/>
    <x v="27"/>
  </r>
  <r>
    <x v="16"/>
    <s v="18"/>
    <x v="16"/>
    <x v="344"/>
    <s v="1812"/>
    <s v="Sømna"/>
    <s v="1"/>
    <s v="Menn"/>
    <x v="5"/>
    <x v="5"/>
    <x v="6"/>
    <x v="40"/>
  </r>
  <r>
    <x v="16"/>
    <s v="18"/>
    <x v="16"/>
    <x v="344"/>
    <s v="1812"/>
    <s v="Sømna"/>
    <s v="2"/>
    <s v="Kvinner"/>
    <x v="0"/>
    <x v="0"/>
    <x v="7"/>
    <x v="12"/>
  </r>
  <r>
    <x v="16"/>
    <s v="18"/>
    <x v="16"/>
    <x v="344"/>
    <s v="1812"/>
    <s v="Sømna"/>
    <s v="2"/>
    <s v="Kvinner"/>
    <x v="1"/>
    <x v="1"/>
    <x v="7"/>
    <x v="1"/>
  </r>
  <r>
    <x v="16"/>
    <s v="18"/>
    <x v="16"/>
    <x v="344"/>
    <s v="1812"/>
    <s v="Sømna"/>
    <s v="2"/>
    <s v="Kvinner"/>
    <x v="2"/>
    <x v="2"/>
    <x v="7"/>
    <x v="19"/>
  </r>
  <r>
    <x v="16"/>
    <s v="18"/>
    <x v="16"/>
    <x v="344"/>
    <s v="1812"/>
    <s v="Sømna"/>
    <s v="2"/>
    <s v="Kvinner"/>
    <x v="3"/>
    <x v="3"/>
    <x v="7"/>
    <x v="36"/>
  </r>
  <r>
    <x v="16"/>
    <s v="18"/>
    <x v="16"/>
    <x v="344"/>
    <s v="1812"/>
    <s v="Sømna"/>
    <s v="2"/>
    <s v="Kvinner"/>
    <x v="4"/>
    <x v="4"/>
    <x v="7"/>
    <x v="5"/>
  </r>
  <r>
    <x v="16"/>
    <s v="18"/>
    <x v="16"/>
    <x v="344"/>
    <s v="1812"/>
    <s v="Sømna"/>
    <s v="2"/>
    <s v="Kvinner"/>
    <x v="5"/>
    <x v="5"/>
    <x v="7"/>
    <x v="1"/>
  </r>
  <r>
    <x v="16"/>
    <s v="18"/>
    <x v="16"/>
    <x v="344"/>
    <s v="1812"/>
    <s v="Sømna"/>
    <s v="1"/>
    <s v="Menn"/>
    <x v="0"/>
    <x v="0"/>
    <x v="7"/>
    <x v="5"/>
  </r>
  <r>
    <x v="16"/>
    <s v="18"/>
    <x v="16"/>
    <x v="344"/>
    <s v="1812"/>
    <s v="Sømna"/>
    <s v="1"/>
    <s v="Menn"/>
    <x v="1"/>
    <x v="1"/>
    <x v="7"/>
    <x v="7"/>
  </r>
  <r>
    <x v="16"/>
    <s v="18"/>
    <x v="16"/>
    <x v="344"/>
    <s v="1812"/>
    <s v="Sømna"/>
    <s v="1"/>
    <s v="Menn"/>
    <x v="2"/>
    <x v="2"/>
    <x v="7"/>
    <x v="20"/>
  </r>
  <r>
    <x v="16"/>
    <s v="18"/>
    <x v="16"/>
    <x v="344"/>
    <s v="1812"/>
    <s v="Sømna"/>
    <s v="1"/>
    <s v="Menn"/>
    <x v="3"/>
    <x v="3"/>
    <x v="7"/>
    <x v="34"/>
  </r>
  <r>
    <x v="16"/>
    <s v="18"/>
    <x v="16"/>
    <x v="344"/>
    <s v="1812"/>
    <s v="Sømna"/>
    <s v="1"/>
    <s v="Menn"/>
    <x v="4"/>
    <x v="4"/>
    <x v="7"/>
    <x v="46"/>
  </r>
  <r>
    <x v="16"/>
    <s v="18"/>
    <x v="16"/>
    <x v="344"/>
    <s v="1812"/>
    <s v="Sømna"/>
    <s v="1"/>
    <s v="Menn"/>
    <x v="5"/>
    <x v="5"/>
    <x v="7"/>
    <x v="3"/>
  </r>
  <r>
    <x v="16"/>
    <s v="18"/>
    <x v="16"/>
    <x v="345"/>
    <s v="1813"/>
    <s v="Brønnøy"/>
    <s v="2"/>
    <s v="Kvinner"/>
    <x v="0"/>
    <x v="0"/>
    <x v="0"/>
    <x v="1"/>
  </r>
  <r>
    <x v="16"/>
    <s v="18"/>
    <x v="16"/>
    <x v="345"/>
    <s v="1813"/>
    <s v="Brønnøy"/>
    <s v="2"/>
    <s v="Kvinner"/>
    <x v="1"/>
    <x v="1"/>
    <x v="0"/>
    <x v="6"/>
  </r>
  <r>
    <x v="16"/>
    <s v="18"/>
    <x v="16"/>
    <x v="345"/>
    <s v="1813"/>
    <s v="Brønnøy"/>
    <s v="2"/>
    <s v="Kvinner"/>
    <x v="2"/>
    <x v="2"/>
    <x v="0"/>
    <x v="24"/>
  </r>
  <r>
    <x v="16"/>
    <s v="18"/>
    <x v="16"/>
    <x v="345"/>
    <s v="1813"/>
    <s v="Brønnøy"/>
    <s v="2"/>
    <s v="Kvinner"/>
    <x v="3"/>
    <x v="3"/>
    <x v="0"/>
    <x v="14"/>
  </r>
  <r>
    <x v="16"/>
    <s v="18"/>
    <x v="16"/>
    <x v="345"/>
    <s v="1813"/>
    <s v="Brønnøy"/>
    <s v="2"/>
    <s v="Kvinner"/>
    <x v="4"/>
    <x v="4"/>
    <x v="0"/>
    <x v="7"/>
  </r>
  <r>
    <x v="16"/>
    <s v="18"/>
    <x v="16"/>
    <x v="345"/>
    <s v="1813"/>
    <s v="Brønnøy"/>
    <s v="2"/>
    <s v="Kvinner"/>
    <x v="5"/>
    <x v="5"/>
    <x v="0"/>
    <x v="7"/>
  </r>
  <r>
    <x v="16"/>
    <s v="18"/>
    <x v="16"/>
    <x v="345"/>
    <s v="1813"/>
    <s v="Brønnøy"/>
    <s v="1"/>
    <s v="Menn"/>
    <x v="0"/>
    <x v="0"/>
    <x v="0"/>
    <x v="40"/>
  </r>
  <r>
    <x v="16"/>
    <s v="18"/>
    <x v="16"/>
    <x v="345"/>
    <s v="1813"/>
    <s v="Brønnøy"/>
    <s v="1"/>
    <s v="Menn"/>
    <x v="1"/>
    <x v="1"/>
    <x v="0"/>
    <x v="4"/>
  </r>
  <r>
    <x v="16"/>
    <s v="18"/>
    <x v="16"/>
    <x v="345"/>
    <s v="1813"/>
    <s v="Brønnøy"/>
    <s v="1"/>
    <s v="Menn"/>
    <x v="2"/>
    <x v="2"/>
    <x v="0"/>
    <x v="61"/>
  </r>
  <r>
    <x v="16"/>
    <s v="18"/>
    <x v="16"/>
    <x v="345"/>
    <s v="1813"/>
    <s v="Brønnøy"/>
    <s v="1"/>
    <s v="Menn"/>
    <x v="3"/>
    <x v="3"/>
    <x v="0"/>
    <x v="91"/>
  </r>
  <r>
    <x v="16"/>
    <s v="18"/>
    <x v="16"/>
    <x v="345"/>
    <s v="1813"/>
    <s v="Brønnøy"/>
    <s v="1"/>
    <s v="Menn"/>
    <x v="4"/>
    <x v="4"/>
    <x v="0"/>
    <x v="95"/>
  </r>
  <r>
    <x v="16"/>
    <s v="18"/>
    <x v="16"/>
    <x v="345"/>
    <s v="1813"/>
    <s v="Brønnøy"/>
    <s v="1"/>
    <s v="Menn"/>
    <x v="5"/>
    <x v="5"/>
    <x v="0"/>
    <x v="40"/>
  </r>
  <r>
    <x v="16"/>
    <s v="18"/>
    <x v="16"/>
    <x v="345"/>
    <s v="1813"/>
    <s v="Brønnøy"/>
    <s v="2"/>
    <s v="Kvinner"/>
    <x v="0"/>
    <x v="0"/>
    <x v="1"/>
    <x v="19"/>
  </r>
  <r>
    <x v="16"/>
    <s v="18"/>
    <x v="16"/>
    <x v="345"/>
    <s v="1813"/>
    <s v="Brønnøy"/>
    <s v="2"/>
    <s v="Kvinner"/>
    <x v="1"/>
    <x v="1"/>
    <x v="1"/>
    <x v="12"/>
  </r>
  <r>
    <x v="16"/>
    <s v="18"/>
    <x v="16"/>
    <x v="345"/>
    <s v="1813"/>
    <s v="Brønnøy"/>
    <s v="2"/>
    <s v="Kvinner"/>
    <x v="2"/>
    <x v="2"/>
    <x v="1"/>
    <x v="3"/>
  </r>
  <r>
    <x v="16"/>
    <s v="18"/>
    <x v="16"/>
    <x v="345"/>
    <s v="1813"/>
    <s v="Brønnøy"/>
    <s v="2"/>
    <s v="Kvinner"/>
    <x v="3"/>
    <x v="3"/>
    <x v="1"/>
    <x v="2"/>
  </r>
  <r>
    <x v="16"/>
    <s v="18"/>
    <x v="16"/>
    <x v="345"/>
    <s v="1813"/>
    <s v="Brønnøy"/>
    <s v="2"/>
    <s v="Kvinner"/>
    <x v="4"/>
    <x v="4"/>
    <x v="1"/>
    <x v="7"/>
  </r>
  <r>
    <x v="16"/>
    <s v="18"/>
    <x v="16"/>
    <x v="345"/>
    <s v="1813"/>
    <s v="Brønnøy"/>
    <s v="2"/>
    <s v="Kvinner"/>
    <x v="5"/>
    <x v="5"/>
    <x v="1"/>
    <x v="7"/>
  </r>
  <r>
    <x v="16"/>
    <s v="18"/>
    <x v="16"/>
    <x v="345"/>
    <s v="1813"/>
    <s v="Brønnøy"/>
    <s v="1"/>
    <s v="Menn"/>
    <x v="0"/>
    <x v="0"/>
    <x v="1"/>
    <x v="11"/>
  </r>
  <r>
    <x v="16"/>
    <s v="18"/>
    <x v="16"/>
    <x v="345"/>
    <s v="1813"/>
    <s v="Brønnøy"/>
    <s v="1"/>
    <s v="Menn"/>
    <x v="1"/>
    <x v="1"/>
    <x v="1"/>
    <x v="2"/>
  </r>
  <r>
    <x v="16"/>
    <s v="18"/>
    <x v="16"/>
    <x v="345"/>
    <s v="1813"/>
    <s v="Brønnøy"/>
    <s v="1"/>
    <s v="Menn"/>
    <x v="2"/>
    <x v="2"/>
    <x v="1"/>
    <x v="31"/>
  </r>
  <r>
    <x v="16"/>
    <s v="18"/>
    <x v="16"/>
    <x v="345"/>
    <s v="1813"/>
    <s v="Brønnøy"/>
    <s v="1"/>
    <s v="Menn"/>
    <x v="3"/>
    <x v="3"/>
    <x v="1"/>
    <x v="52"/>
  </r>
  <r>
    <x v="16"/>
    <s v="18"/>
    <x v="16"/>
    <x v="345"/>
    <s v="1813"/>
    <s v="Brønnøy"/>
    <s v="1"/>
    <s v="Menn"/>
    <x v="4"/>
    <x v="4"/>
    <x v="1"/>
    <x v="26"/>
  </r>
  <r>
    <x v="16"/>
    <s v="18"/>
    <x v="16"/>
    <x v="345"/>
    <s v="1813"/>
    <s v="Brønnøy"/>
    <s v="1"/>
    <s v="Menn"/>
    <x v="5"/>
    <x v="5"/>
    <x v="1"/>
    <x v="55"/>
  </r>
  <r>
    <x v="16"/>
    <s v="18"/>
    <x v="16"/>
    <x v="345"/>
    <s v="1813"/>
    <s v="Brønnøy"/>
    <s v="2"/>
    <s v="Kvinner"/>
    <x v="0"/>
    <x v="0"/>
    <x v="2"/>
    <x v="12"/>
  </r>
  <r>
    <x v="16"/>
    <s v="18"/>
    <x v="16"/>
    <x v="345"/>
    <s v="1813"/>
    <s v="Brønnøy"/>
    <s v="2"/>
    <s v="Kvinner"/>
    <x v="1"/>
    <x v="1"/>
    <x v="2"/>
    <x v="1"/>
  </r>
  <r>
    <x v="16"/>
    <s v="18"/>
    <x v="16"/>
    <x v="345"/>
    <s v="1813"/>
    <s v="Brønnøy"/>
    <s v="2"/>
    <s v="Kvinner"/>
    <x v="2"/>
    <x v="2"/>
    <x v="2"/>
    <x v="13"/>
  </r>
  <r>
    <x v="16"/>
    <s v="18"/>
    <x v="16"/>
    <x v="345"/>
    <s v="1813"/>
    <s v="Brønnøy"/>
    <s v="2"/>
    <s v="Kvinner"/>
    <x v="3"/>
    <x v="3"/>
    <x v="2"/>
    <x v="24"/>
  </r>
  <r>
    <x v="16"/>
    <s v="18"/>
    <x v="16"/>
    <x v="345"/>
    <s v="1813"/>
    <s v="Brønnøy"/>
    <s v="2"/>
    <s v="Kvinner"/>
    <x v="4"/>
    <x v="4"/>
    <x v="2"/>
    <x v="21"/>
  </r>
  <r>
    <x v="16"/>
    <s v="18"/>
    <x v="16"/>
    <x v="345"/>
    <s v="1813"/>
    <s v="Brønnøy"/>
    <s v="2"/>
    <s v="Kvinner"/>
    <x v="5"/>
    <x v="5"/>
    <x v="2"/>
    <x v="5"/>
  </r>
  <r>
    <x v="16"/>
    <s v="18"/>
    <x v="16"/>
    <x v="345"/>
    <s v="1813"/>
    <s v="Brønnøy"/>
    <s v="1"/>
    <s v="Menn"/>
    <x v="0"/>
    <x v="0"/>
    <x v="2"/>
    <x v="40"/>
  </r>
  <r>
    <x v="16"/>
    <s v="18"/>
    <x v="16"/>
    <x v="345"/>
    <s v="1813"/>
    <s v="Brønnøy"/>
    <s v="1"/>
    <s v="Menn"/>
    <x v="1"/>
    <x v="1"/>
    <x v="2"/>
    <x v="15"/>
  </r>
  <r>
    <x v="16"/>
    <s v="18"/>
    <x v="16"/>
    <x v="345"/>
    <s v="1813"/>
    <s v="Brønnøy"/>
    <s v="1"/>
    <s v="Menn"/>
    <x v="2"/>
    <x v="2"/>
    <x v="2"/>
    <x v="34"/>
  </r>
  <r>
    <x v="16"/>
    <s v="18"/>
    <x v="16"/>
    <x v="345"/>
    <s v="1813"/>
    <s v="Brønnøy"/>
    <s v="1"/>
    <s v="Menn"/>
    <x v="3"/>
    <x v="3"/>
    <x v="2"/>
    <x v="76"/>
  </r>
  <r>
    <x v="16"/>
    <s v="18"/>
    <x v="16"/>
    <x v="345"/>
    <s v="1813"/>
    <s v="Brønnøy"/>
    <s v="1"/>
    <s v="Menn"/>
    <x v="4"/>
    <x v="4"/>
    <x v="2"/>
    <x v="50"/>
  </r>
  <r>
    <x v="16"/>
    <s v="18"/>
    <x v="16"/>
    <x v="345"/>
    <s v="1813"/>
    <s v="Brønnøy"/>
    <s v="1"/>
    <s v="Menn"/>
    <x v="5"/>
    <x v="5"/>
    <x v="2"/>
    <x v="4"/>
  </r>
  <r>
    <x v="16"/>
    <s v="18"/>
    <x v="16"/>
    <x v="345"/>
    <s v="1813"/>
    <s v="Brønnøy"/>
    <s v="2"/>
    <s v="Kvinner"/>
    <x v="0"/>
    <x v="0"/>
    <x v="3"/>
    <x v="7"/>
  </r>
  <r>
    <x v="16"/>
    <s v="18"/>
    <x v="16"/>
    <x v="345"/>
    <s v="1813"/>
    <s v="Brønnøy"/>
    <s v="2"/>
    <s v="Kvinner"/>
    <x v="1"/>
    <x v="1"/>
    <x v="3"/>
    <x v="12"/>
  </r>
  <r>
    <x v="16"/>
    <s v="18"/>
    <x v="16"/>
    <x v="345"/>
    <s v="1813"/>
    <s v="Brønnøy"/>
    <s v="2"/>
    <s v="Kvinner"/>
    <x v="2"/>
    <x v="2"/>
    <x v="3"/>
    <x v="21"/>
  </r>
  <r>
    <x v="16"/>
    <s v="18"/>
    <x v="16"/>
    <x v="345"/>
    <s v="1813"/>
    <s v="Brønnøy"/>
    <s v="2"/>
    <s v="Kvinner"/>
    <x v="3"/>
    <x v="3"/>
    <x v="3"/>
    <x v="36"/>
  </r>
  <r>
    <x v="16"/>
    <s v="18"/>
    <x v="16"/>
    <x v="345"/>
    <s v="1813"/>
    <s v="Brønnøy"/>
    <s v="2"/>
    <s v="Kvinner"/>
    <x v="4"/>
    <x v="4"/>
    <x v="3"/>
    <x v="6"/>
  </r>
  <r>
    <x v="16"/>
    <s v="18"/>
    <x v="16"/>
    <x v="345"/>
    <s v="1813"/>
    <s v="Brønnøy"/>
    <s v="2"/>
    <s v="Kvinner"/>
    <x v="5"/>
    <x v="5"/>
    <x v="3"/>
    <x v="1"/>
  </r>
  <r>
    <x v="16"/>
    <s v="18"/>
    <x v="16"/>
    <x v="345"/>
    <s v="1813"/>
    <s v="Brønnøy"/>
    <s v="1"/>
    <s v="Menn"/>
    <x v="0"/>
    <x v="0"/>
    <x v="3"/>
    <x v="51"/>
  </r>
  <r>
    <x v="16"/>
    <s v="18"/>
    <x v="16"/>
    <x v="345"/>
    <s v="1813"/>
    <s v="Brønnøy"/>
    <s v="1"/>
    <s v="Menn"/>
    <x v="1"/>
    <x v="1"/>
    <x v="3"/>
    <x v="6"/>
  </r>
  <r>
    <x v="16"/>
    <s v="18"/>
    <x v="16"/>
    <x v="345"/>
    <s v="1813"/>
    <s v="Brønnøy"/>
    <s v="1"/>
    <s v="Menn"/>
    <x v="2"/>
    <x v="2"/>
    <x v="3"/>
    <x v="31"/>
  </r>
  <r>
    <x v="16"/>
    <s v="18"/>
    <x v="16"/>
    <x v="345"/>
    <s v="1813"/>
    <s v="Brønnøy"/>
    <s v="1"/>
    <s v="Menn"/>
    <x v="3"/>
    <x v="3"/>
    <x v="3"/>
    <x v="18"/>
  </r>
  <r>
    <x v="16"/>
    <s v="18"/>
    <x v="16"/>
    <x v="345"/>
    <s v="1813"/>
    <s v="Brønnøy"/>
    <s v="1"/>
    <s v="Menn"/>
    <x v="4"/>
    <x v="4"/>
    <x v="3"/>
    <x v="30"/>
  </r>
  <r>
    <x v="16"/>
    <s v="18"/>
    <x v="16"/>
    <x v="345"/>
    <s v="1813"/>
    <s v="Brønnøy"/>
    <s v="1"/>
    <s v="Menn"/>
    <x v="5"/>
    <x v="5"/>
    <x v="3"/>
    <x v="14"/>
  </r>
  <r>
    <x v="16"/>
    <s v="18"/>
    <x v="16"/>
    <x v="345"/>
    <s v="1813"/>
    <s v="Brønnøy"/>
    <s v="2"/>
    <s v="Kvinner"/>
    <x v="0"/>
    <x v="0"/>
    <x v="4"/>
    <x v="1"/>
  </r>
  <r>
    <x v="16"/>
    <s v="18"/>
    <x v="16"/>
    <x v="345"/>
    <s v="1813"/>
    <s v="Brønnøy"/>
    <s v="2"/>
    <s v="Kvinner"/>
    <x v="1"/>
    <x v="1"/>
    <x v="4"/>
    <x v="1"/>
  </r>
  <r>
    <x v="16"/>
    <s v="18"/>
    <x v="16"/>
    <x v="345"/>
    <s v="1813"/>
    <s v="Brønnøy"/>
    <s v="2"/>
    <s v="Kvinner"/>
    <x v="2"/>
    <x v="2"/>
    <x v="4"/>
    <x v="12"/>
  </r>
  <r>
    <x v="16"/>
    <s v="18"/>
    <x v="16"/>
    <x v="345"/>
    <s v="1813"/>
    <s v="Brønnøy"/>
    <s v="2"/>
    <s v="Kvinner"/>
    <x v="3"/>
    <x v="3"/>
    <x v="4"/>
    <x v="2"/>
  </r>
  <r>
    <x v="16"/>
    <s v="18"/>
    <x v="16"/>
    <x v="345"/>
    <s v="1813"/>
    <s v="Brønnøy"/>
    <s v="2"/>
    <s v="Kvinner"/>
    <x v="4"/>
    <x v="4"/>
    <x v="4"/>
    <x v="12"/>
  </r>
  <r>
    <x v="16"/>
    <s v="18"/>
    <x v="16"/>
    <x v="345"/>
    <s v="1813"/>
    <s v="Brønnøy"/>
    <s v="2"/>
    <s v="Kvinner"/>
    <x v="5"/>
    <x v="5"/>
    <x v="4"/>
    <x v="12"/>
  </r>
  <r>
    <x v="16"/>
    <s v="18"/>
    <x v="16"/>
    <x v="345"/>
    <s v="1813"/>
    <s v="Brønnøy"/>
    <s v="1"/>
    <s v="Menn"/>
    <x v="0"/>
    <x v="0"/>
    <x v="4"/>
    <x v="14"/>
  </r>
  <r>
    <x v="16"/>
    <s v="18"/>
    <x v="16"/>
    <x v="345"/>
    <s v="1813"/>
    <s v="Brønnøy"/>
    <s v="1"/>
    <s v="Menn"/>
    <x v="1"/>
    <x v="1"/>
    <x v="4"/>
    <x v="15"/>
  </r>
  <r>
    <x v="16"/>
    <s v="18"/>
    <x v="16"/>
    <x v="345"/>
    <s v="1813"/>
    <s v="Brønnøy"/>
    <s v="1"/>
    <s v="Menn"/>
    <x v="2"/>
    <x v="2"/>
    <x v="4"/>
    <x v="35"/>
  </r>
  <r>
    <x v="16"/>
    <s v="18"/>
    <x v="16"/>
    <x v="345"/>
    <s v="1813"/>
    <s v="Brønnøy"/>
    <s v="1"/>
    <s v="Menn"/>
    <x v="3"/>
    <x v="3"/>
    <x v="4"/>
    <x v="75"/>
  </r>
  <r>
    <x v="16"/>
    <s v="18"/>
    <x v="16"/>
    <x v="345"/>
    <s v="1813"/>
    <s v="Brønnøy"/>
    <s v="1"/>
    <s v="Menn"/>
    <x v="4"/>
    <x v="4"/>
    <x v="4"/>
    <x v="30"/>
  </r>
  <r>
    <x v="16"/>
    <s v="18"/>
    <x v="16"/>
    <x v="345"/>
    <s v="1813"/>
    <s v="Brønnøy"/>
    <s v="1"/>
    <s v="Menn"/>
    <x v="5"/>
    <x v="5"/>
    <x v="4"/>
    <x v="11"/>
  </r>
  <r>
    <x v="16"/>
    <s v="18"/>
    <x v="16"/>
    <x v="345"/>
    <s v="1813"/>
    <s v="Brønnøy"/>
    <s v="2"/>
    <s v="Kvinner"/>
    <x v="0"/>
    <x v="0"/>
    <x v="5"/>
    <x v="7"/>
  </r>
  <r>
    <x v="16"/>
    <s v="18"/>
    <x v="16"/>
    <x v="345"/>
    <s v="1813"/>
    <s v="Brønnøy"/>
    <s v="2"/>
    <s v="Kvinner"/>
    <x v="1"/>
    <x v="1"/>
    <x v="5"/>
    <x v="0"/>
  </r>
  <r>
    <x v="16"/>
    <s v="18"/>
    <x v="16"/>
    <x v="345"/>
    <s v="1813"/>
    <s v="Brønnøy"/>
    <s v="2"/>
    <s v="Kvinner"/>
    <x v="2"/>
    <x v="2"/>
    <x v="5"/>
    <x v="7"/>
  </r>
  <r>
    <x v="16"/>
    <s v="18"/>
    <x v="16"/>
    <x v="345"/>
    <s v="1813"/>
    <s v="Brønnøy"/>
    <s v="2"/>
    <s v="Kvinner"/>
    <x v="3"/>
    <x v="3"/>
    <x v="5"/>
    <x v="36"/>
  </r>
  <r>
    <x v="16"/>
    <s v="18"/>
    <x v="16"/>
    <x v="345"/>
    <s v="1813"/>
    <s v="Brønnøy"/>
    <s v="2"/>
    <s v="Kvinner"/>
    <x v="4"/>
    <x v="4"/>
    <x v="5"/>
    <x v="12"/>
  </r>
  <r>
    <x v="16"/>
    <s v="18"/>
    <x v="16"/>
    <x v="345"/>
    <s v="1813"/>
    <s v="Brønnøy"/>
    <s v="2"/>
    <s v="Kvinner"/>
    <x v="5"/>
    <x v="5"/>
    <x v="5"/>
    <x v="5"/>
  </r>
  <r>
    <x v="16"/>
    <s v="18"/>
    <x v="16"/>
    <x v="345"/>
    <s v="1813"/>
    <s v="Brønnøy"/>
    <s v="1"/>
    <s v="Menn"/>
    <x v="0"/>
    <x v="0"/>
    <x v="5"/>
    <x v="20"/>
  </r>
  <r>
    <x v="16"/>
    <s v="18"/>
    <x v="16"/>
    <x v="345"/>
    <s v="1813"/>
    <s v="Brønnøy"/>
    <s v="1"/>
    <s v="Menn"/>
    <x v="1"/>
    <x v="1"/>
    <x v="5"/>
    <x v="19"/>
  </r>
  <r>
    <x v="16"/>
    <s v="18"/>
    <x v="16"/>
    <x v="345"/>
    <s v="1813"/>
    <s v="Brønnøy"/>
    <s v="1"/>
    <s v="Menn"/>
    <x v="2"/>
    <x v="2"/>
    <x v="5"/>
    <x v="72"/>
  </r>
  <r>
    <x v="16"/>
    <s v="18"/>
    <x v="16"/>
    <x v="345"/>
    <s v="1813"/>
    <s v="Brønnøy"/>
    <s v="1"/>
    <s v="Menn"/>
    <x v="3"/>
    <x v="3"/>
    <x v="5"/>
    <x v="30"/>
  </r>
  <r>
    <x v="16"/>
    <s v="18"/>
    <x v="16"/>
    <x v="345"/>
    <s v="1813"/>
    <s v="Brønnøy"/>
    <s v="1"/>
    <s v="Menn"/>
    <x v="4"/>
    <x v="4"/>
    <x v="5"/>
    <x v="58"/>
  </r>
  <r>
    <x v="16"/>
    <s v="18"/>
    <x v="16"/>
    <x v="345"/>
    <s v="1813"/>
    <s v="Brønnøy"/>
    <s v="1"/>
    <s v="Menn"/>
    <x v="5"/>
    <x v="5"/>
    <x v="5"/>
    <x v="27"/>
  </r>
  <r>
    <x v="16"/>
    <s v="18"/>
    <x v="16"/>
    <x v="345"/>
    <s v="1813"/>
    <s v="Brønnøy"/>
    <s v="2"/>
    <s v="Kvinner"/>
    <x v="0"/>
    <x v="0"/>
    <x v="6"/>
    <x v="12"/>
  </r>
  <r>
    <x v="16"/>
    <s v="18"/>
    <x v="16"/>
    <x v="345"/>
    <s v="1813"/>
    <s v="Brønnøy"/>
    <s v="2"/>
    <s v="Kvinner"/>
    <x v="1"/>
    <x v="1"/>
    <x v="6"/>
    <x v="5"/>
  </r>
  <r>
    <x v="16"/>
    <s v="18"/>
    <x v="16"/>
    <x v="345"/>
    <s v="1813"/>
    <s v="Brønnøy"/>
    <s v="2"/>
    <s v="Kvinner"/>
    <x v="2"/>
    <x v="2"/>
    <x v="6"/>
    <x v="6"/>
  </r>
  <r>
    <x v="16"/>
    <s v="18"/>
    <x v="16"/>
    <x v="345"/>
    <s v="1813"/>
    <s v="Brønnøy"/>
    <s v="2"/>
    <s v="Kvinner"/>
    <x v="3"/>
    <x v="3"/>
    <x v="6"/>
    <x v="2"/>
  </r>
  <r>
    <x v="16"/>
    <s v="18"/>
    <x v="16"/>
    <x v="345"/>
    <s v="1813"/>
    <s v="Brønnøy"/>
    <s v="2"/>
    <s v="Kvinner"/>
    <x v="4"/>
    <x v="4"/>
    <x v="6"/>
    <x v="5"/>
  </r>
  <r>
    <x v="16"/>
    <s v="18"/>
    <x v="16"/>
    <x v="345"/>
    <s v="1813"/>
    <s v="Brønnøy"/>
    <s v="2"/>
    <s v="Kvinner"/>
    <x v="5"/>
    <x v="5"/>
    <x v="6"/>
    <x v="5"/>
  </r>
  <r>
    <x v="16"/>
    <s v="18"/>
    <x v="16"/>
    <x v="345"/>
    <s v="1813"/>
    <s v="Brønnøy"/>
    <s v="1"/>
    <s v="Menn"/>
    <x v="0"/>
    <x v="0"/>
    <x v="6"/>
    <x v="4"/>
  </r>
  <r>
    <x v="16"/>
    <s v="18"/>
    <x v="16"/>
    <x v="345"/>
    <s v="1813"/>
    <s v="Brønnøy"/>
    <s v="1"/>
    <s v="Menn"/>
    <x v="1"/>
    <x v="1"/>
    <x v="6"/>
    <x v="7"/>
  </r>
  <r>
    <x v="16"/>
    <s v="18"/>
    <x v="16"/>
    <x v="345"/>
    <s v="1813"/>
    <s v="Brønnøy"/>
    <s v="1"/>
    <s v="Menn"/>
    <x v="2"/>
    <x v="2"/>
    <x v="6"/>
    <x v="34"/>
  </r>
  <r>
    <x v="16"/>
    <s v="18"/>
    <x v="16"/>
    <x v="345"/>
    <s v="1813"/>
    <s v="Brønnøy"/>
    <s v="1"/>
    <s v="Menn"/>
    <x v="3"/>
    <x v="3"/>
    <x v="6"/>
    <x v="10"/>
  </r>
  <r>
    <x v="16"/>
    <s v="18"/>
    <x v="16"/>
    <x v="345"/>
    <s v="1813"/>
    <s v="Brønnøy"/>
    <s v="1"/>
    <s v="Menn"/>
    <x v="4"/>
    <x v="4"/>
    <x v="6"/>
    <x v="26"/>
  </r>
  <r>
    <x v="16"/>
    <s v="18"/>
    <x v="16"/>
    <x v="345"/>
    <s v="1813"/>
    <s v="Brønnøy"/>
    <s v="1"/>
    <s v="Menn"/>
    <x v="5"/>
    <x v="5"/>
    <x v="6"/>
    <x v="32"/>
  </r>
  <r>
    <x v="16"/>
    <s v="18"/>
    <x v="16"/>
    <x v="345"/>
    <s v="1813"/>
    <s v="Brønnøy"/>
    <s v="2"/>
    <s v="Kvinner"/>
    <x v="0"/>
    <x v="0"/>
    <x v="7"/>
    <x v="1"/>
  </r>
  <r>
    <x v="16"/>
    <s v="18"/>
    <x v="16"/>
    <x v="345"/>
    <s v="1813"/>
    <s v="Brønnøy"/>
    <s v="2"/>
    <s v="Kvinner"/>
    <x v="1"/>
    <x v="1"/>
    <x v="7"/>
    <x v="0"/>
  </r>
  <r>
    <x v="16"/>
    <s v="18"/>
    <x v="16"/>
    <x v="345"/>
    <s v="1813"/>
    <s v="Brønnøy"/>
    <s v="2"/>
    <s v="Kvinner"/>
    <x v="2"/>
    <x v="2"/>
    <x v="7"/>
    <x v="7"/>
  </r>
  <r>
    <x v="16"/>
    <s v="18"/>
    <x v="16"/>
    <x v="345"/>
    <s v="1813"/>
    <s v="Brønnøy"/>
    <s v="2"/>
    <s v="Kvinner"/>
    <x v="3"/>
    <x v="3"/>
    <x v="7"/>
    <x v="36"/>
  </r>
  <r>
    <x v="16"/>
    <s v="18"/>
    <x v="16"/>
    <x v="345"/>
    <s v="1813"/>
    <s v="Brønnøy"/>
    <s v="2"/>
    <s v="Kvinner"/>
    <x v="4"/>
    <x v="4"/>
    <x v="7"/>
    <x v="12"/>
  </r>
  <r>
    <x v="16"/>
    <s v="18"/>
    <x v="16"/>
    <x v="345"/>
    <s v="1813"/>
    <s v="Brønnøy"/>
    <s v="2"/>
    <s v="Kvinner"/>
    <x v="5"/>
    <x v="5"/>
    <x v="7"/>
    <x v="19"/>
  </r>
  <r>
    <x v="16"/>
    <s v="18"/>
    <x v="16"/>
    <x v="345"/>
    <s v="1813"/>
    <s v="Brønnøy"/>
    <s v="1"/>
    <s v="Menn"/>
    <x v="0"/>
    <x v="0"/>
    <x v="7"/>
    <x v="7"/>
  </r>
  <r>
    <x v="16"/>
    <s v="18"/>
    <x v="16"/>
    <x v="345"/>
    <s v="1813"/>
    <s v="Brønnøy"/>
    <s v="1"/>
    <s v="Menn"/>
    <x v="1"/>
    <x v="1"/>
    <x v="7"/>
    <x v="6"/>
  </r>
  <r>
    <x v="16"/>
    <s v="18"/>
    <x v="16"/>
    <x v="345"/>
    <s v="1813"/>
    <s v="Brønnøy"/>
    <s v="1"/>
    <s v="Menn"/>
    <x v="2"/>
    <x v="2"/>
    <x v="7"/>
    <x v="63"/>
  </r>
  <r>
    <x v="16"/>
    <s v="18"/>
    <x v="16"/>
    <x v="345"/>
    <s v="1813"/>
    <s v="Brønnøy"/>
    <s v="1"/>
    <s v="Menn"/>
    <x v="3"/>
    <x v="3"/>
    <x v="7"/>
    <x v="62"/>
  </r>
  <r>
    <x v="16"/>
    <s v="18"/>
    <x v="16"/>
    <x v="345"/>
    <s v="1813"/>
    <s v="Brønnøy"/>
    <s v="1"/>
    <s v="Menn"/>
    <x v="4"/>
    <x v="4"/>
    <x v="7"/>
    <x v="33"/>
  </r>
  <r>
    <x v="16"/>
    <s v="18"/>
    <x v="16"/>
    <x v="345"/>
    <s v="1813"/>
    <s v="Brønnøy"/>
    <s v="1"/>
    <s v="Menn"/>
    <x v="5"/>
    <x v="5"/>
    <x v="7"/>
    <x v="55"/>
  </r>
  <r>
    <x v="16"/>
    <s v="18"/>
    <x v="16"/>
    <x v="346"/>
    <s v="1815"/>
    <s v="Vega"/>
    <s v="2"/>
    <s v="Kvinner"/>
    <x v="0"/>
    <x v="0"/>
    <x v="0"/>
    <x v="7"/>
  </r>
  <r>
    <x v="16"/>
    <s v="18"/>
    <x v="16"/>
    <x v="346"/>
    <s v="1815"/>
    <s v="Vega"/>
    <s v="2"/>
    <s v="Kvinner"/>
    <x v="1"/>
    <x v="1"/>
    <x v="0"/>
    <x v="39"/>
  </r>
  <r>
    <x v="16"/>
    <s v="18"/>
    <x v="16"/>
    <x v="346"/>
    <s v="1815"/>
    <s v="Vega"/>
    <s v="2"/>
    <s v="Kvinner"/>
    <x v="2"/>
    <x v="2"/>
    <x v="0"/>
    <x v="12"/>
  </r>
  <r>
    <x v="16"/>
    <s v="18"/>
    <x v="16"/>
    <x v="346"/>
    <s v="1815"/>
    <s v="Vega"/>
    <s v="2"/>
    <s v="Kvinner"/>
    <x v="3"/>
    <x v="3"/>
    <x v="0"/>
    <x v="6"/>
  </r>
  <r>
    <x v="16"/>
    <s v="18"/>
    <x v="16"/>
    <x v="346"/>
    <s v="1815"/>
    <s v="Vega"/>
    <s v="2"/>
    <s v="Kvinner"/>
    <x v="4"/>
    <x v="4"/>
    <x v="0"/>
    <x v="12"/>
  </r>
  <r>
    <x v="16"/>
    <s v="18"/>
    <x v="16"/>
    <x v="346"/>
    <s v="1815"/>
    <s v="Vega"/>
    <s v="2"/>
    <s v="Kvinner"/>
    <x v="5"/>
    <x v="5"/>
    <x v="0"/>
    <x v="1"/>
  </r>
  <r>
    <x v="16"/>
    <s v="18"/>
    <x v="16"/>
    <x v="346"/>
    <s v="1815"/>
    <s v="Vega"/>
    <s v="1"/>
    <s v="Menn"/>
    <x v="0"/>
    <x v="0"/>
    <x v="0"/>
    <x v="5"/>
  </r>
  <r>
    <x v="16"/>
    <s v="18"/>
    <x v="16"/>
    <x v="346"/>
    <s v="1815"/>
    <s v="Vega"/>
    <s v="1"/>
    <s v="Menn"/>
    <x v="1"/>
    <x v="1"/>
    <x v="0"/>
    <x v="12"/>
  </r>
  <r>
    <x v="16"/>
    <s v="18"/>
    <x v="16"/>
    <x v="346"/>
    <s v="1815"/>
    <s v="Vega"/>
    <s v="1"/>
    <s v="Menn"/>
    <x v="2"/>
    <x v="2"/>
    <x v="0"/>
    <x v="46"/>
  </r>
  <r>
    <x v="16"/>
    <s v="18"/>
    <x v="16"/>
    <x v="346"/>
    <s v="1815"/>
    <s v="Vega"/>
    <s v="1"/>
    <s v="Menn"/>
    <x v="3"/>
    <x v="3"/>
    <x v="0"/>
    <x v="72"/>
  </r>
  <r>
    <x v="16"/>
    <s v="18"/>
    <x v="16"/>
    <x v="346"/>
    <s v="1815"/>
    <s v="Vega"/>
    <s v="1"/>
    <s v="Menn"/>
    <x v="4"/>
    <x v="4"/>
    <x v="0"/>
    <x v="34"/>
  </r>
  <r>
    <x v="16"/>
    <s v="18"/>
    <x v="16"/>
    <x v="346"/>
    <s v="1815"/>
    <s v="Vega"/>
    <s v="1"/>
    <s v="Menn"/>
    <x v="5"/>
    <x v="5"/>
    <x v="0"/>
    <x v="14"/>
  </r>
  <r>
    <x v="16"/>
    <s v="18"/>
    <x v="16"/>
    <x v="346"/>
    <s v="1815"/>
    <s v="Vega"/>
    <s v="2"/>
    <s v="Kvinner"/>
    <x v="0"/>
    <x v="0"/>
    <x v="1"/>
    <x v="1"/>
  </r>
  <r>
    <x v="16"/>
    <s v="18"/>
    <x v="16"/>
    <x v="346"/>
    <s v="1815"/>
    <s v="Vega"/>
    <s v="2"/>
    <s v="Kvinner"/>
    <x v="1"/>
    <x v="1"/>
    <x v="1"/>
    <x v="39"/>
  </r>
  <r>
    <x v="16"/>
    <s v="18"/>
    <x v="16"/>
    <x v="346"/>
    <s v="1815"/>
    <s v="Vega"/>
    <s v="2"/>
    <s v="Kvinner"/>
    <x v="2"/>
    <x v="2"/>
    <x v="1"/>
    <x v="7"/>
  </r>
  <r>
    <x v="16"/>
    <s v="18"/>
    <x v="16"/>
    <x v="346"/>
    <s v="1815"/>
    <s v="Vega"/>
    <s v="2"/>
    <s v="Kvinner"/>
    <x v="3"/>
    <x v="3"/>
    <x v="1"/>
    <x v="13"/>
  </r>
  <r>
    <x v="16"/>
    <s v="18"/>
    <x v="16"/>
    <x v="346"/>
    <s v="1815"/>
    <s v="Vega"/>
    <s v="2"/>
    <s v="Kvinner"/>
    <x v="4"/>
    <x v="4"/>
    <x v="1"/>
    <x v="1"/>
  </r>
  <r>
    <x v="16"/>
    <s v="18"/>
    <x v="16"/>
    <x v="346"/>
    <s v="1815"/>
    <s v="Vega"/>
    <s v="2"/>
    <s v="Kvinner"/>
    <x v="5"/>
    <x v="5"/>
    <x v="1"/>
    <x v="1"/>
  </r>
  <r>
    <x v="16"/>
    <s v="18"/>
    <x v="16"/>
    <x v="346"/>
    <s v="1815"/>
    <s v="Vega"/>
    <s v="1"/>
    <s v="Menn"/>
    <x v="0"/>
    <x v="0"/>
    <x v="1"/>
    <x v="6"/>
  </r>
  <r>
    <x v="16"/>
    <s v="18"/>
    <x v="16"/>
    <x v="346"/>
    <s v="1815"/>
    <s v="Vega"/>
    <s v="1"/>
    <s v="Menn"/>
    <x v="1"/>
    <x v="1"/>
    <x v="1"/>
    <x v="36"/>
  </r>
  <r>
    <x v="16"/>
    <s v="18"/>
    <x v="16"/>
    <x v="346"/>
    <s v="1815"/>
    <s v="Vega"/>
    <s v="1"/>
    <s v="Menn"/>
    <x v="2"/>
    <x v="2"/>
    <x v="1"/>
    <x v="41"/>
  </r>
  <r>
    <x v="16"/>
    <s v="18"/>
    <x v="16"/>
    <x v="346"/>
    <s v="1815"/>
    <s v="Vega"/>
    <s v="1"/>
    <s v="Menn"/>
    <x v="3"/>
    <x v="3"/>
    <x v="1"/>
    <x v="35"/>
  </r>
  <r>
    <x v="16"/>
    <s v="18"/>
    <x v="16"/>
    <x v="346"/>
    <s v="1815"/>
    <s v="Vega"/>
    <s v="1"/>
    <s v="Menn"/>
    <x v="4"/>
    <x v="4"/>
    <x v="1"/>
    <x v="72"/>
  </r>
  <r>
    <x v="16"/>
    <s v="18"/>
    <x v="16"/>
    <x v="346"/>
    <s v="1815"/>
    <s v="Vega"/>
    <s v="1"/>
    <s v="Menn"/>
    <x v="5"/>
    <x v="5"/>
    <x v="1"/>
    <x v="36"/>
  </r>
  <r>
    <x v="16"/>
    <s v="18"/>
    <x v="16"/>
    <x v="346"/>
    <s v="1815"/>
    <s v="Vega"/>
    <s v="2"/>
    <s v="Kvinner"/>
    <x v="0"/>
    <x v="0"/>
    <x v="2"/>
    <x v="1"/>
  </r>
  <r>
    <x v="16"/>
    <s v="18"/>
    <x v="16"/>
    <x v="346"/>
    <s v="1815"/>
    <s v="Vega"/>
    <s v="2"/>
    <s v="Kvinner"/>
    <x v="1"/>
    <x v="1"/>
    <x v="2"/>
    <x v="0"/>
  </r>
  <r>
    <x v="16"/>
    <s v="18"/>
    <x v="16"/>
    <x v="346"/>
    <s v="1815"/>
    <s v="Vega"/>
    <s v="2"/>
    <s v="Kvinner"/>
    <x v="2"/>
    <x v="2"/>
    <x v="2"/>
    <x v="19"/>
  </r>
  <r>
    <x v="16"/>
    <s v="18"/>
    <x v="16"/>
    <x v="346"/>
    <s v="1815"/>
    <s v="Vega"/>
    <s v="2"/>
    <s v="Kvinner"/>
    <x v="3"/>
    <x v="3"/>
    <x v="2"/>
    <x v="6"/>
  </r>
  <r>
    <x v="16"/>
    <s v="18"/>
    <x v="16"/>
    <x v="346"/>
    <s v="1815"/>
    <s v="Vega"/>
    <s v="2"/>
    <s v="Kvinner"/>
    <x v="4"/>
    <x v="4"/>
    <x v="2"/>
    <x v="7"/>
  </r>
  <r>
    <x v="16"/>
    <s v="18"/>
    <x v="16"/>
    <x v="346"/>
    <s v="1815"/>
    <s v="Vega"/>
    <s v="2"/>
    <s v="Kvinner"/>
    <x v="5"/>
    <x v="5"/>
    <x v="2"/>
    <x v="23"/>
  </r>
  <r>
    <x v="16"/>
    <s v="18"/>
    <x v="16"/>
    <x v="346"/>
    <s v="1815"/>
    <s v="Vega"/>
    <s v="1"/>
    <s v="Menn"/>
    <x v="0"/>
    <x v="0"/>
    <x v="2"/>
    <x v="7"/>
  </r>
  <r>
    <x v="16"/>
    <s v="18"/>
    <x v="16"/>
    <x v="346"/>
    <s v="1815"/>
    <s v="Vega"/>
    <s v="1"/>
    <s v="Menn"/>
    <x v="1"/>
    <x v="1"/>
    <x v="2"/>
    <x v="5"/>
  </r>
  <r>
    <x v="16"/>
    <s v="18"/>
    <x v="16"/>
    <x v="346"/>
    <s v="1815"/>
    <s v="Vega"/>
    <s v="1"/>
    <s v="Menn"/>
    <x v="2"/>
    <x v="2"/>
    <x v="2"/>
    <x v="4"/>
  </r>
  <r>
    <x v="16"/>
    <s v="18"/>
    <x v="16"/>
    <x v="346"/>
    <s v="1815"/>
    <s v="Vega"/>
    <s v="1"/>
    <s v="Menn"/>
    <x v="3"/>
    <x v="3"/>
    <x v="2"/>
    <x v="72"/>
  </r>
  <r>
    <x v="16"/>
    <s v="18"/>
    <x v="16"/>
    <x v="346"/>
    <s v="1815"/>
    <s v="Vega"/>
    <s v="1"/>
    <s v="Menn"/>
    <x v="4"/>
    <x v="4"/>
    <x v="2"/>
    <x v="8"/>
  </r>
  <r>
    <x v="16"/>
    <s v="18"/>
    <x v="16"/>
    <x v="346"/>
    <s v="1815"/>
    <s v="Vega"/>
    <s v="1"/>
    <s v="Menn"/>
    <x v="5"/>
    <x v="5"/>
    <x v="2"/>
    <x v="21"/>
  </r>
  <r>
    <x v="16"/>
    <s v="18"/>
    <x v="16"/>
    <x v="346"/>
    <s v="1815"/>
    <s v="Vega"/>
    <s v="2"/>
    <s v="Kvinner"/>
    <x v="0"/>
    <x v="0"/>
    <x v="3"/>
    <x v="1"/>
  </r>
  <r>
    <x v="16"/>
    <s v="18"/>
    <x v="16"/>
    <x v="346"/>
    <s v="1815"/>
    <s v="Vega"/>
    <s v="2"/>
    <s v="Kvinner"/>
    <x v="1"/>
    <x v="1"/>
    <x v="3"/>
    <x v="39"/>
  </r>
  <r>
    <x v="16"/>
    <s v="18"/>
    <x v="16"/>
    <x v="346"/>
    <s v="1815"/>
    <s v="Vega"/>
    <s v="2"/>
    <s v="Kvinner"/>
    <x v="2"/>
    <x v="2"/>
    <x v="3"/>
    <x v="12"/>
  </r>
  <r>
    <x v="16"/>
    <s v="18"/>
    <x v="16"/>
    <x v="346"/>
    <s v="1815"/>
    <s v="Vega"/>
    <s v="2"/>
    <s v="Kvinner"/>
    <x v="3"/>
    <x v="3"/>
    <x v="3"/>
    <x v="6"/>
  </r>
  <r>
    <x v="16"/>
    <s v="18"/>
    <x v="16"/>
    <x v="346"/>
    <s v="1815"/>
    <s v="Vega"/>
    <s v="2"/>
    <s v="Kvinner"/>
    <x v="4"/>
    <x v="4"/>
    <x v="3"/>
    <x v="6"/>
  </r>
  <r>
    <x v="16"/>
    <s v="18"/>
    <x v="16"/>
    <x v="346"/>
    <s v="1815"/>
    <s v="Vega"/>
    <s v="2"/>
    <s v="Kvinner"/>
    <x v="5"/>
    <x v="5"/>
    <x v="3"/>
    <x v="39"/>
  </r>
  <r>
    <x v="16"/>
    <s v="18"/>
    <x v="16"/>
    <x v="346"/>
    <s v="1815"/>
    <s v="Vega"/>
    <s v="1"/>
    <s v="Menn"/>
    <x v="0"/>
    <x v="0"/>
    <x v="3"/>
    <x v="7"/>
  </r>
  <r>
    <x v="16"/>
    <s v="18"/>
    <x v="16"/>
    <x v="346"/>
    <s v="1815"/>
    <s v="Vega"/>
    <s v="1"/>
    <s v="Menn"/>
    <x v="1"/>
    <x v="1"/>
    <x v="3"/>
    <x v="5"/>
  </r>
  <r>
    <x v="16"/>
    <s v="18"/>
    <x v="16"/>
    <x v="346"/>
    <s v="1815"/>
    <s v="Vega"/>
    <s v="1"/>
    <s v="Menn"/>
    <x v="2"/>
    <x v="2"/>
    <x v="3"/>
    <x v="3"/>
  </r>
  <r>
    <x v="16"/>
    <s v="18"/>
    <x v="16"/>
    <x v="346"/>
    <s v="1815"/>
    <s v="Vega"/>
    <s v="1"/>
    <s v="Menn"/>
    <x v="3"/>
    <x v="3"/>
    <x v="3"/>
    <x v="8"/>
  </r>
  <r>
    <x v="16"/>
    <s v="18"/>
    <x v="16"/>
    <x v="346"/>
    <s v="1815"/>
    <s v="Vega"/>
    <s v="1"/>
    <s v="Menn"/>
    <x v="4"/>
    <x v="4"/>
    <x v="3"/>
    <x v="8"/>
  </r>
  <r>
    <x v="16"/>
    <s v="18"/>
    <x v="16"/>
    <x v="346"/>
    <s v="1815"/>
    <s v="Vega"/>
    <s v="1"/>
    <s v="Menn"/>
    <x v="5"/>
    <x v="5"/>
    <x v="3"/>
    <x v="6"/>
  </r>
  <r>
    <x v="16"/>
    <s v="18"/>
    <x v="16"/>
    <x v="346"/>
    <s v="1815"/>
    <s v="Vega"/>
    <s v="2"/>
    <s v="Kvinner"/>
    <x v="0"/>
    <x v="0"/>
    <x v="4"/>
    <x v="1"/>
  </r>
  <r>
    <x v="16"/>
    <s v="18"/>
    <x v="16"/>
    <x v="346"/>
    <s v="1815"/>
    <s v="Vega"/>
    <s v="2"/>
    <s v="Kvinner"/>
    <x v="1"/>
    <x v="1"/>
    <x v="4"/>
    <x v="39"/>
  </r>
  <r>
    <x v="16"/>
    <s v="18"/>
    <x v="16"/>
    <x v="346"/>
    <s v="1815"/>
    <s v="Vega"/>
    <s v="2"/>
    <s v="Kvinner"/>
    <x v="2"/>
    <x v="2"/>
    <x v="4"/>
    <x v="19"/>
  </r>
  <r>
    <x v="16"/>
    <s v="18"/>
    <x v="16"/>
    <x v="346"/>
    <s v="1815"/>
    <s v="Vega"/>
    <s v="2"/>
    <s v="Kvinner"/>
    <x v="3"/>
    <x v="3"/>
    <x v="4"/>
    <x v="6"/>
  </r>
  <r>
    <x v="16"/>
    <s v="18"/>
    <x v="16"/>
    <x v="346"/>
    <s v="1815"/>
    <s v="Vega"/>
    <s v="2"/>
    <s v="Kvinner"/>
    <x v="4"/>
    <x v="4"/>
    <x v="4"/>
    <x v="19"/>
  </r>
  <r>
    <x v="16"/>
    <s v="18"/>
    <x v="16"/>
    <x v="346"/>
    <s v="1815"/>
    <s v="Vega"/>
    <s v="2"/>
    <s v="Kvinner"/>
    <x v="5"/>
    <x v="5"/>
    <x v="4"/>
    <x v="39"/>
  </r>
  <r>
    <x v="16"/>
    <s v="18"/>
    <x v="16"/>
    <x v="346"/>
    <s v="1815"/>
    <s v="Vega"/>
    <s v="1"/>
    <s v="Menn"/>
    <x v="0"/>
    <x v="0"/>
    <x v="4"/>
    <x v="1"/>
  </r>
  <r>
    <x v="16"/>
    <s v="18"/>
    <x v="16"/>
    <x v="346"/>
    <s v="1815"/>
    <s v="Vega"/>
    <s v="1"/>
    <s v="Menn"/>
    <x v="1"/>
    <x v="1"/>
    <x v="4"/>
    <x v="0"/>
  </r>
  <r>
    <x v="16"/>
    <s v="18"/>
    <x v="16"/>
    <x v="346"/>
    <s v="1815"/>
    <s v="Vega"/>
    <s v="1"/>
    <s v="Menn"/>
    <x v="2"/>
    <x v="2"/>
    <x v="4"/>
    <x v="3"/>
  </r>
  <r>
    <x v="16"/>
    <s v="18"/>
    <x v="16"/>
    <x v="346"/>
    <s v="1815"/>
    <s v="Vega"/>
    <s v="1"/>
    <s v="Menn"/>
    <x v="3"/>
    <x v="3"/>
    <x v="4"/>
    <x v="38"/>
  </r>
  <r>
    <x v="16"/>
    <s v="18"/>
    <x v="16"/>
    <x v="346"/>
    <s v="1815"/>
    <s v="Vega"/>
    <s v="1"/>
    <s v="Menn"/>
    <x v="4"/>
    <x v="4"/>
    <x v="4"/>
    <x v="72"/>
  </r>
  <r>
    <x v="16"/>
    <s v="18"/>
    <x v="16"/>
    <x v="346"/>
    <s v="1815"/>
    <s v="Vega"/>
    <s v="1"/>
    <s v="Menn"/>
    <x v="5"/>
    <x v="5"/>
    <x v="4"/>
    <x v="4"/>
  </r>
  <r>
    <x v="16"/>
    <s v="18"/>
    <x v="16"/>
    <x v="346"/>
    <s v="1815"/>
    <s v="Vega"/>
    <s v="2"/>
    <s v="Kvinner"/>
    <x v="0"/>
    <x v="0"/>
    <x v="5"/>
    <x v="19"/>
  </r>
  <r>
    <x v="16"/>
    <s v="18"/>
    <x v="16"/>
    <x v="346"/>
    <s v="1815"/>
    <s v="Vega"/>
    <s v="2"/>
    <s v="Kvinner"/>
    <x v="1"/>
    <x v="1"/>
    <x v="5"/>
    <x v="39"/>
  </r>
  <r>
    <x v="16"/>
    <s v="18"/>
    <x v="16"/>
    <x v="346"/>
    <s v="1815"/>
    <s v="Vega"/>
    <s v="2"/>
    <s v="Kvinner"/>
    <x v="2"/>
    <x v="2"/>
    <x v="5"/>
    <x v="1"/>
  </r>
  <r>
    <x v="16"/>
    <s v="18"/>
    <x v="16"/>
    <x v="346"/>
    <s v="1815"/>
    <s v="Vega"/>
    <s v="2"/>
    <s v="Kvinner"/>
    <x v="3"/>
    <x v="3"/>
    <x v="5"/>
    <x v="6"/>
  </r>
  <r>
    <x v="16"/>
    <s v="18"/>
    <x v="16"/>
    <x v="346"/>
    <s v="1815"/>
    <s v="Vega"/>
    <s v="2"/>
    <s v="Kvinner"/>
    <x v="4"/>
    <x v="4"/>
    <x v="5"/>
    <x v="5"/>
  </r>
  <r>
    <x v="16"/>
    <s v="18"/>
    <x v="16"/>
    <x v="346"/>
    <s v="1815"/>
    <s v="Vega"/>
    <s v="2"/>
    <s v="Kvinner"/>
    <x v="5"/>
    <x v="5"/>
    <x v="5"/>
    <x v="39"/>
  </r>
  <r>
    <x v="16"/>
    <s v="18"/>
    <x v="16"/>
    <x v="346"/>
    <s v="1815"/>
    <s v="Vega"/>
    <s v="1"/>
    <s v="Menn"/>
    <x v="0"/>
    <x v="0"/>
    <x v="5"/>
    <x v="19"/>
  </r>
  <r>
    <x v="16"/>
    <s v="18"/>
    <x v="16"/>
    <x v="346"/>
    <s v="1815"/>
    <s v="Vega"/>
    <s v="1"/>
    <s v="Menn"/>
    <x v="1"/>
    <x v="1"/>
    <x v="5"/>
    <x v="1"/>
  </r>
  <r>
    <x v="16"/>
    <s v="18"/>
    <x v="16"/>
    <x v="346"/>
    <s v="1815"/>
    <s v="Vega"/>
    <s v="1"/>
    <s v="Menn"/>
    <x v="2"/>
    <x v="2"/>
    <x v="5"/>
    <x v="4"/>
  </r>
  <r>
    <x v="16"/>
    <s v="18"/>
    <x v="16"/>
    <x v="346"/>
    <s v="1815"/>
    <s v="Vega"/>
    <s v="1"/>
    <s v="Menn"/>
    <x v="3"/>
    <x v="3"/>
    <x v="5"/>
    <x v="35"/>
  </r>
  <r>
    <x v="16"/>
    <s v="18"/>
    <x v="16"/>
    <x v="346"/>
    <s v="1815"/>
    <s v="Vega"/>
    <s v="1"/>
    <s v="Menn"/>
    <x v="4"/>
    <x v="4"/>
    <x v="5"/>
    <x v="28"/>
  </r>
  <r>
    <x v="16"/>
    <s v="18"/>
    <x v="16"/>
    <x v="346"/>
    <s v="1815"/>
    <s v="Vega"/>
    <s v="1"/>
    <s v="Menn"/>
    <x v="5"/>
    <x v="5"/>
    <x v="5"/>
    <x v="24"/>
  </r>
  <r>
    <x v="16"/>
    <s v="18"/>
    <x v="16"/>
    <x v="346"/>
    <s v="1815"/>
    <s v="Vega"/>
    <s v="2"/>
    <s v="Kvinner"/>
    <x v="0"/>
    <x v="0"/>
    <x v="6"/>
    <x v="23"/>
  </r>
  <r>
    <x v="16"/>
    <s v="18"/>
    <x v="16"/>
    <x v="346"/>
    <s v="1815"/>
    <s v="Vega"/>
    <s v="2"/>
    <s v="Kvinner"/>
    <x v="1"/>
    <x v="1"/>
    <x v="6"/>
    <x v="0"/>
  </r>
  <r>
    <x v="16"/>
    <s v="18"/>
    <x v="16"/>
    <x v="346"/>
    <s v="1815"/>
    <s v="Vega"/>
    <s v="2"/>
    <s v="Kvinner"/>
    <x v="2"/>
    <x v="2"/>
    <x v="6"/>
    <x v="1"/>
  </r>
  <r>
    <x v="16"/>
    <s v="18"/>
    <x v="16"/>
    <x v="346"/>
    <s v="1815"/>
    <s v="Vega"/>
    <s v="2"/>
    <s v="Kvinner"/>
    <x v="3"/>
    <x v="3"/>
    <x v="6"/>
    <x v="6"/>
  </r>
  <r>
    <x v="16"/>
    <s v="18"/>
    <x v="16"/>
    <x v="346"/>
    <s v="1815"/>
    <s v="Vega"/>
    <s v="2"/>
    <s v="Kvinner"/>
    <x v="4"/>
    <x v="4"/>
    <x v="6"/>
    <x v="19"/>
  </r>
  <r>
    <x v="16"/>
    <s v="18"/>
    <x v="16"/>
    <x v="346"/>
    <s v="1815"/>
    <s v="Vega"/>
    <s v="2"/>
    <s v="Kvinner"/>
    <x v="5"/>
    <x v="5"/>
    <x v="6"/>
    <x v="39"/>
  </r>
  <r>
    <x v="16"/>
    <s v="18"/>
    <x v="16"/>
    <x v="346"/>
    <s v="1815"/>
    <s v="Vega"/>
    <s v="1"/>
    <s v="Menn"/>
    <x v="0"/>
    <x v="0"/>
    <x v="6"/>
    <x v="12"/>
  </r>
  <r>
    <x v="16"/>
    <s v="18"/>
    <x v="16"/>
    <x v="346"/>
    <s v="1815"/>
    <s v="Vega"/>
    <s v="1"/>
    <s v="Menn"/>
    <x v="1"/>
    <x v="1"/>
    <x v="6"/>
    <x v="5"/>
  </r>
  <r>
    <x v="16"/>
    <s v="18"/>
    <x v="16"/>
    <x v="346"/>
    <s v="1815"/>
    <s v="Vega"/>
    <s v="1"/>
    <s v="Menn"/>
    <x v="2"/>
    <x v="2"/>
    <x v="6"/>
    <x v="20"/>
  </r>
  <r>
    <x v="16"/>
    <s v="18"/>
    <x v="16"/>
    <x v="346"/>
    <s v="1815"/>
    <s v="Vega"/>
    <s v="1"/>
    <s v="Menn"/>
    <x v="3"/>
    <x v="3"/>
    <x v="6"/>
    <x v="28"/>
  </r>
  <r>
    <x v="16"/>
    <s v="18"/>
    <x v="16"/>
    <x v="346"/>
    <s v="1815"/>
    <s v="Vega"/>
    <s v="1"/>
    <s v="Menn"/>
    <x v="4"/>
    <x v="4"/>
    <x v="6"/>
    <x v="8"/>
  </r>
  <r>
    <x v="16"/>
    <s v="18"/>
    <x v="16"/>
    <x v="346"/>
    <s v="1815"/>
    <s v="Vega"/>
    <s v="1"/>
    <s v="Menn"/>
    <x v="5"/>
    <x v="5"/>
    <x v="6"/>
    <x v="20"/>
  </r>
  <r>
    <x v="16"/>
    <s v="18"/>
    <x v="16"/>
    <x v="346"/>
    <s v="1815"/>
    <s v="Vega"/>
    <s v="2"/>
    <s v="Kvinner"/>
    <x v="0"/>
    <x v="0"/>
    <x v="7"/>
    <x v="39"/>
  </r>
  <r>
    <x v="16"/>
    <s v="18"/>
    <x v="16"/>
    <x v="346"/>
    <s v="1815"/>
    <s v="Vega"/>
    <s v="2"/>
    <s v="Kvinner"/>
    <x v="1"/>
    <x v="1"/>
    <x v="7"/>
    <x v="1"/>
  </r>
  <r>
    <x v="16"/>
    <s v="18"/>
    <x v="16"/>
    <x v="346"/>
    <s v="1815"/>
    <s v="Vega"/>
    <s v="2"/>
    <s v="Kvinner"/>
    <x v="2"/>
    <x v="2"/>
    <x v="7"/>
    <x v="1"/>
  </r>
  <r>
    <x v="16"/>
    <s v="18"/>
    <x v="16"/>
    <x v="346"/>
    <s v="1815"/>
    <s v="Vega"/>
    <s v="2"/>
    <s v="Kvinner"/>
    <x v="3"/>
    <x v="3"/>
    <x v="7"/>
    <x v="21"/>
  </r>
  <r>
    <x v="16"/>
    <s v="18"/>
    <x v="16"/>
    <x v="346"/>
    <s v="1815"/>
    <s v="Vega"/>
    <s v="2"/>
    <s v="Kvinner"/>
    <x v="4"/>
    <x v="4"/>
    <x v="7"/>
    <x v="19"/>
  </r>
  <r>
    <x v="16"/>
    <s v="18"/>
    <x v="16"/>
    <x v="346"/>
    <s v="1815"/>
    <s v="Vega"/>
    <s v="2"/>
    <s v="Kvinner"/>
    <x v="5"/>
    <x v="5"/>
    <x v="7"/>
    <x v="23"/>
  </r>
  <r>
    <x v="16"/>
    <s v="18"/>
    <x v="16"/>
    <x v="346"/>
    <s v="1815"/>
    <s v="Vega"/>
    <s v="1"/>
    <s v="Menn"/>
    <x v="0"/>
    <x v="0"/>
    <x v="7"/>
    <x v="0"/>
  </r>
  <r>
    <x v="16"/>
    <s v="18"/>
    <x v="16"/>
    <x v="346"/>
    <s v="1815"/>
    <s v="Vega"/>
    <s v="1"/>
    <s v="Menn"/>
    <x v="1"/>
    <x v="1"/>
    <x v="7"/>
    <x v="13"/>
  </r>
  <r>
    <x v="16"/>
    <s v="18"/>
    <x v="16"/>
    <x v="346"/>
    <s v="1815"/>
    <s v="Vega"/>
    <s v="1"/>
    <s v="Menn"/>
    <x v="2"/>
    <x v="2"/>
    <x v="7"/>
    <x v="3"/>
  </r>
  <r>
    <x v="16"/>
    <s v="18"/>
    <x v="16"/>
    <x v="346"/>
    <s v="1815"/>
    <s v="Vega"/>
    <s v="1"/>
    <s v="Menn"/>
    <x v="3"/>
    <x v="3"/>
    <x v="7"/>
    <x v="27"/>
  </r>
  <r>
    <x v="16"/>
    <s v="18"/>
    <x v="16"/>
    <x v="346"/>
    <s v="1815"/>
    <s v="Vega"/>
    <s v="1"/>
    <s v="Menn"/>
    <x v="4"/>
    <x v="4"/>
    <x v="7"/>
    <x v="45"/>
  </r>
  <r>
    <x v="16"/>
    <s v="18"/>
    <x v="16"/>
    <x v="346"/>
    <s v="1815"/>
    <s v="Vega"/>
    <s v="1"/>
    <s v="Menn"/>
    <x v="5"/>
    <x v="5"/>
    <x v="7"/>
    <x v="15"/>
  </r>
  <r>
    <x v="16"/>
    <s v="18"/>
    <x v="16"/>
    <x v="347"/>
    <s v="1816"/>
    <s v="Vevelstad"/>
    <s v="2"/>
    <s v="Kvinner"/>
    <x v="0"/>
    <x v="0"/>
    <x v="0"/>
    <x v="39"/>
  </r>
  <r>
    <x v="16"/>
    <s v="18"/>
    <x v="16"/>
    <x v="347"/>
    <s v="1816"/>
    <s v="Vevelstad"/>
    <s v="2"/>
    <s v="Kvinner"/>
    <x v="1"/>
    <x v="1"/>
    <x v="0"/>
    <x v="39"/>
  </r>
  <r>
    <x v="16"/>
    <s v="18"/>
    <x v="16"/>
    <x v="347"/>
    <s v="1816"/>
    <s v="Vevelstad"/>
    <s v="2"/>
    <s v="Kvinner"/>
    <x v="2"/>
    <x v="2"/>
    <x v="0"/>
    <x v="1"/>
  </r>
  <r>
    <x v="16"/>
    <s v="18"/>
    <x v="16"/>
    <x v="347"/>
    <s v="1816"/>
    <s v="Vevelstad"/>
    <s v="2"/>
    <s v="Kvinner"/>
    <x v="3"/>
    <x v="3"/>
    <x v="0"/>
    <x v="5"/>
  </r>
  <r>
    <x v="16"/>
    <s v="18"/>
    <x v="16"/>
    <x v="347"/>
    <s v="1816"/>
    <s v="Vevelstad"/>
    <s v="2"/>
    <s v="Kvinner"/>
    <x v="4"/>
    <x v="4"/>
    <x v="0"/>
    <x v="19"/>
  </r>
  <r>
    <x v="16"/>
    <s v="18"/>
    <x v="16"/>
    <x v="347"/>
    <s v="1816"/>
    <s v="Vevelstad"/>
    <s v="2"/>
    <s v="Kvinner"/>
    <x v="5"/>
    <x v="5"/>
    <x v="0"/>
    <x v="0"/>
  </r>
  <r>
    <x v="16"/>
    <s v="18"/>
    <x v="16"/>
    <x v="347"/>
    <s v="1816"/>
    <s v="Vevelstad"/>
    <s v="1"/>
    <s v="Menn"/>
    <x v="0"/>
    <x v="0"/>
    <x v="0"/>
    <x v="0"/>
  </r>
  <r>
    <x v="16"/>
    <s v="18"/>
    <x v="16"/>
    <x v="347"/>
    <s v="1816"/>
    <s v="Vevelstad"/>
    <s v="1"/>
    <s v="Menn"/>
    <x v="1"/>
    <x v="1"/>
    <x v="0"/>
    <x v="23"/>
  </r>
  <r>
    <x v="16"/>
    <s v="18"/>
    <x v="16"/>
    <x v="347"/>
    <s v="1816"/>
    <s v="Vevelstad"/>
    <s v="1"/>
    <s v="Menn"/>
    <x v="2"/>
    <x v="2"/>
    <x v="0"/>
    <x v="12"/>
  </r>
  <r>
    <x v="16"/>
    <s v="18"/>
    <x v="16"/>
    <x v="347"/>
    <s v="1816"/>
    <s v="Vevelstad"/>
    <s v="1"/>
    <s v="Menn"/>
    <x v="3"/>
    <x v="3"/>
    <x v="0"/>
    <x v="15"/>
  </r>
  <r>
    <x v="16"/>
    <s v="18"/>
    <x v="16"/>
    <x v="347"/>
    <s v="1816"/>
    <s v="Vevelstad"/>
    <s v="1"/>
    <s v="Menn"/>
    <x v="4"/>
    <x v="4"/>
    <x v="0"/>
    <x v="55"/>
  </r>
  <r>
    <x v="16"/>
    <s v="18"/>
    <x v="16"/>
    <x v="347"/>
    <s v="1816"/>
    <s v="Vevelstad"/>
    <s v="1"/>
    <s v="Menn"/>
    <x v="5"/>
    <x v="5"/>
    <x v="0"/>
    <x v="19"/>
  </r>
  <r>
    <x v="16"/>
    <s v="18"/>
    <x v="16"/>
    <x v="347"/>
    <s v="1816"/>
    <s v="Vevelstad"/>
    <s v="2"/>
    <s v="Kvinner"/>
    <x v="0"/>
    <x v="0"/>
    <x v="1"/>
    <x v="39"/>
  </r>
  <r>
    <x v="16"/>
    <s v="18"/>
    <x v="16"/>
    <x v="347"/>
    <s v="1816"/>
    <s v="Vevelstad"/>
    <s v="2"/>
    <s v="Kvinner"/>
    <x v="1"/>
    <x v="1"/>
    <x v="1"/>
    <x v="39"/>
  </r>
  <r>
    <x v="16"/>
    <s v="18"/>
    <x v="16"/>
    <x v="347"/>
    <s v="1816"/>
    <s v="Vevelstad"/>
    <s v="2"/>
    <s v="Kvinner"/>
    <x v="2"/>
    <x v="2"/>
    <x v="1"/>
    <x v="23"/>
  </r>
  <r>
    <x v="16"/>
    <s v="18"/>
    <x v="16"/>
    <x v="347"/>
    <s v="1816"/>
    <s v="Vevelstad"/>
    <s v="2"/>
    <s v="Kvinner"/>
    <x v="3"/>
    <x v="3"/>
    <x v="1"/>
    <x v="1"/>
  </r>
  <r>
    <x v="16"/>
    <s v="18"/>
    <x v="16"/>
    <x v="347"/>
    <s v="1816"/>
    <s v="Vevelstad"/>
    <s v="2"/>
    <s v="Kvinner"/>
    <x v="4"/>
    <x v="4"/>
    <x v="1"/>
    <x v="5"/>
  </r>
  <r>
    <x v="16"/>
    <s v="18"/>
    <x v="16"/>
    <x v="347"/>
    <s v="1816"/>
    <s v="Vevelstad"/>
    <s v="2"/>
    <s v="Kvinner"/>
    <x v="5"/>
    <x v="5"/>
    <x v="1"/>
    <x v="0"/>
  </r>
  <r>
    <x v="16"/>
    <s v="18"/>
    <x v="16"/>
    <x v="347"/>
    <s v="1816"/>
    <s v="Vevelstad"/>
    <s v="1"/>
    <s v="Menn"/>
    <x v="0"/>
    <x v="0"/>
    <x v="1"/>
    <x v="39"/>
  </r>
  <r>
    <x v="16"/>
    <s v="18"/>
    <x v="16"/>
    <x v="347"/>
    <s v="1816"/>
    <s v="Vevelstad"/>
    <s v="1"/>
    <s v="Menn"/>
    <x v="1"/>
    <x v="1"/>
    <x v="1"/>
    <x v="39"/>
  </r>
  <r>
    <x v="16"/>
    <s v="18"/>
    <x v="16"/>
    <x v="347"/>
    <s v="1816"/>
    <s v="Vevelstad"/>
    <s v="1"/>
    <s v="Menn"/>
    <x v="2"/>
    <x v="2"/>
    <x v="1"/>
    <x v="5"/>
  </r>
  <r>
    <x v="16"/>
    <s v="18"/>
    <x v="16"/>
    <x v="347"/>
    <s v="1816"/>
    <s v="Vevelstad"/>
    <s v="1"/>
    <s v="Menn"/>
    <x v="3"/>
    <x v="3"/>
    <x v="1"/>
    <x v="6"/>
  </r>
  <r>
    <x v="16"/>
    <s v="18"/>
    <x v="16"/>
    <x v="347"/>
    <s v="1816"/>
    <s v="Vevelstad"/>
    <s v="1"/>
    <s v="Menn"/>
    <x v="4"/>
    <x v="4"/>
    <x v="1"/>
    <x v="46"/>
  </r>
  <r>
    <x v="16"/>
    <s v="18"/>
    <x v="16"/>
    <x v="347"/>
    <s v="1816"/>
    <s v="Vevelstad"/>
    <s v="1"/>
    <s v="Menn"/>
    <x v="5"/>
    <x v="5"/>
    <x v="1"/>
    <x v="7"/>
  </r>
  <r>
    <x v="16"/>
    <s v="18"/>
    <x v="16"/>
    <x v="347"/>
    <s v="1816"/>
    <s v="Vevelstad"/>
    <s v="2"/>
    <s v="Kvinner"/>
    <x v="0"/>
    <x v="0"/>
    <x v="2"/>
    <x v="39"/>
  </r>
  <r>
    <x v="16"/>
    <s v="18"/>
    <x v="16"/>
    <x v="347"/>
    <s v="1816"/>
    <s v="Vevelstad"/>
    <s v="2"/>
    <s v="Kvinner"/>
    <x v="1"/>
    <x v="1"/>
    <x v="2"/>
    <x v="0"/>
  </r>
  <r>
    <x v="16"/>
    <s v="18"/>
    <x v="16"/>
    <x v="347"/>
    <s v="1816"/>
    <s v="Vevelstad"/>
    <s v="2"/>
    <s v="Kvinner"/>
    <x v="2"/>
    <x v="2"/>
    <x v="2"/>
    <x v="23"/>
  </r>
  <r>
    <x v="16"/>
    <s v="18"/>
    <x v="16"/>
    <x v="347"/>
    <s v="1816"/>
    <s v="Vevelstad"/>
    <s v="2"/>
    <s v="Kvinner"/>
    <x v="3"/>
    <x v="3"/>
    <x v="2"/>
    <x v="19"/>
  </r>
  <r>
    <x v="16"/>
    <s v="18"/>
    <x v="16"/>
    <x v="347"/>
    <s v="1816"/>
    <s v="Vevelstad"/>
    <s v="2"/>
    <s v="Kvinner"/>
    <x v="4"/>
    <x v="4"/>
    <x v="2"/>
    <x v="19"/>
  </r>
  <r>
    <x v="16"/>
    <s v="18"/>
    <x v="16"/>
    <x v="347"/>
    <s v="1816"/>
    <s v="Vevelstad"/>
    <s v="2"/>
    <s v="Kvinner"/>
    <x v="5"/>
    <x v="5"/>
    <x v="2"/>
    <x v="0"/>
  </r>
  <r>
    <x v="16"/>
    <s v="18"/>
    <x v="16"/>
    <x v="347"/>
    <s v="1816"/>
    <s v="Vevelstad"/>
    <s v="1"/>
    <s v="Menn"/>
    <x v="0"/>
    <x v="0"/>
    <x v="2"/>
    <x v="19"/>
  </r>
  <r>
    <x v="16"/>
    <s v="18"/>
    <x v="16"/>
    <x v="347"/>
    <s v="1816"/>
    <s v="Vevelstad"/>
    <s v="1"/>
    <s v="Menn"/>
    <x v="1"/>
    <x v="1"/>
    <x v="2"/>
    <x v="23"/>
  </r>
  <r>
    <x v="16"/>
    <s v="18"/>
    <x v="16"/>
    <x v="347"/>
    <s v="1816"/>
    <s v="Vevelstad"/>
    <s v="1"/>
    <s v="Menn"/>
    <x v="2"/>
    <x v="2"/>
    <x v="2"/>
    <x v="20"/>
  </r>
  <r>
    <x v="16"/>
    <s v="18"/>
    <x v="16"/>
    <x v="347"/>
    <s v="1816"/>
    <s v="Vevelstad"/>
    <s v="1"/>
    <s v="Menn"/>
    <x v="3"/>
    <x v="3"/>
    <x v="2"/>
    <x v="13"/>
  </r>
  <r>
    <x v="16"/>
    <s v="18"/>
    <x v="16"/>
    <x v="347"/>
    <s v="1816"/>
    <s v="Vevelstad"/>
    <s v="1"/>
    <s v="Menn"/>
    <x v="4"/>
    <x v="4"/>
    <x v="2"/>
    <x v="11"/>
  </r>
  <r>
    <x v="16"/>
    <s v="18"/>
    <x v="16"/>
    <x v="347"/>
    <s v="1816"/>
    <s v="Vevelstad"/>
    <s v="1"/>
    <s v="Menn"/>
    <x v="5"/>
    <x v="5"/>
    <x v="2"/>
    <x v="23"/>
  </r>
  <r>
    <x v="16"/>
    <s v="18"/>
    <x v="16"/>
    <x v="347"/>
    <s v="1816"/>
    <s v="Vevelstad"/>
    <s v="2"/>
    <s v="Kvinner"/>
    <x v="0"/>
    <x v="0"/>
    <x v="3"/>
    <x v="39"/>
  </r>
  <r>
    <x v="16"/>
    <s v="18"/>
    <x v="16"/>
    <x v="347"/>
    <s v="1816"/>
    <s v="Vevelstad"/>
    <s v="2"/>
    <s v="Kvinner"/>
    <x v="1"/>
    <x v="1"/>
    <x v="3"/>
    <x v="1"/>
  </r>
  <r>
    <x v="16"/>
    <s v="18"/>
    <x v="16"/>
    <x v="347"/>
    <s v="1816"/>
    <s v="Vevelstad"/>
    <s v="2"/>
    <s v="Kvinner"/>
    <x v="2"/>
    <x v="2"/>
    <x v="3"/>
    <x v="1"/>
  </r>
  <r>
    <x v="16"/>
    <s v="18"/>
    <x v="16"/>
    <x v="347"/>
    <s v="1816"/>
    <s v="Vevelstad"/>
    <s v="2"/>
    <s v="Kvinner"/>
    <x v="3"/>
    <x v="3"/>
    <x v="3"/>
    <x v="0"/>
  </r>
  <r>
    <x v="16"/>
    <s v="18"/>
    <x v="16"/>
    <x v="347"/>
    <s v="1816"/>
    <s v="Vevelstad"/>
    <s v="2"/>
    <s v="Kvinner"/>
    <x v="4"/>
    <x v="4"/>
    <x v="3"/>
    <x v="1"/>
  </r>
  <r>
    <x v="16"/>
    <s v="18"/>
    <x v="16"/>
    <x v="347"/>
    <s v="1816"/>
    <s v="Vevelstad"/>
    <s v="2"/>
    <s v="Kvinner"/>
    <x v="5"/>
    <x v="5"/>
    <x v="3"/>
    <x v="0"/>
  </r>
  <r>
    <x v="16"/>
    <s v="18"/>
    <x v="16"/>
    <x v="347"/>
    <s v="1816"/>
    <s v="Vevelstad"/>
    <s v="1"/>
    <s v="Menn"/>
    <x v="0"/>
    <x v="0"/>
    <x v="3"/>
    <x v="23"/>
  </r>
  <r>
    <x v="16"/>
    <s v="18"/>
    <x v="16"/>
    <x v="347"/>
    <s v="1816"/>
    <s v="Vevelstad"/>
    <s v="1"/>
    <s v="Menn"/>
    <x v="1"/>
    <x v="1"/>
    <x v="3"/>
    <x v="23"/>
  </r>
  <r>
    <x v="16"/>
    <s v="18"/>
    <x v="16"/>
    <x v="347"/>
    <s v="1816"/>
    <s v="Vevelstad"/>
    <s v="1"/>
    <s v="Menn"/>
    <x v="2"/>
    <x v="2"/>
    <x v="3"/>
    <x v="36"/>
  </r>
  <r>
    <x v="16"/>
    <s v="18"/>
    <x v="16"/>
    <x v="347"/>
    <s v="1816"/>
    <s v="Vevelstad"/>
    <s v="1"/>
    <s v="Menn"/>
    <x v="3"/>
    <x v="3"/>
    <x v="3"/>
    <x v="21"/>
  </r>
  <r>
    <x v="16"/>
    <s v="18"/>
    <x v="16"/>
    <x v="347"/>
    <s v="1816"/>
    <s v="Vevelstad"/>
    <s v="1"/>
    <s v="Menn"/>
    <x v="4"/>
    <x v="4"/>
    <x v="3"/>
    <x v="3"/>
  </r>
  <r>
    <x v="16"/>
    <s v="18"/>
    <x v="16"/>
    <x v="347"/>
    <s v="1816"/>
    <s v="Vevelstad"/>
    <s v="1"/>
    <s v="Menn"/>
    <x v="5"/>
    <x v="5"/>
    <x v="3"/>
    <x v="1"/>
  </r>
  <r>
    <x v="16"/>
    <s v="18"/>
    <x v="16"/>
    <x v="347"/>
    <s v="1816"/>
    <s v="Vevelstad"/>
    <s v="2"/>
    <s v="Kvinner"/>
    <x v="0"/>
    <x v="0"/>
    <x v="4"/>
    <x v="39"/>
  </r>
  <r>
    <x v="16"/>
    <s v="18"/>
    <x v="16"/>
    <x v="347"/>
    <s v="1816"/>
    <s v="Vevelstad"/>
    <s v="2"/>
    <s v="Kvinner"/>
    <x v="1"/>
    <x v="1"/>
    <x v="4"/>
    <x v="39"/>
  </r>
  <r>
    <x v="16"/>
    <s v="18"/>
    <x v="16"/>
    <x v="347"/>
    <s v="1816"/>
    <s v="Vevelstad"/>
    <s v="2"/>
    <s v="Kvinner"/>
    <x v="2"/>
    <x v="2"/>
    <x v="4"/>
    <x v="19"/>
  </r>
  <r>
    <x v="16"/>
    <s v="18"/>
    <x v="16"/>
    <x v="347"/>
    <s v="1816"/>
    <s v="Vevelstad"/>
    <s v="2"/>
    <s v="Kvinner"/>
    <x v="3"/>
    <x v="3"/>
    <x v="4"/>
    <x v="0"/>
  </r>
  <r>
    <x v="16"/>
    <s v="18"/>
    <x v="16"/>
    <x v="347"/>
    <s v="1816"/>
    <s v="Vevelstad"/>
    <s v="2"/>
    <s v="Kvinner"/>
    <x v="4"/>
    <x v="4"/>
    <x v="4"/>
    <x v="1"/>
  </r>
  <r>
    <x v="16"/>
    <s v="18"/>
    <x v="16"/>
    <x v="347"/>
    <s v="1816"/>
    <s v="Vevelstad"/>
    <s v="2"/>
    <s v="Kvinner"/>
    <x v="5"/>
    <x v="5"/>
    <x v="4"/>
    <x v="1"/>
  </r>
  <r>
    <x v="16"/>
    <s v="18"/>
    <x v="16"/>
    <x v="347"/>
    <s v="1816"/>
    <s v="Vevelstad"/>
    <s v="1"/>
    <s v="Menn"/>
    <x v="0"/>
    <x v="0"/>
    <x v="4"/>
    <x v="1"/>
  </r>
  <r>
    <x v="16"/>
    <s v="18"/>
    <x v="16"/>
    <x v="347"/>
    <s v="1816"/>
    <s v="Vevelstad"/>
    <s v="1"/>
    <s v="Menn"/>
    <x v="1"/>
    <x v="1"/>
    <x v="4"/>
    <x v="0"/>
  </r>
  <r>
    <x v="16"/>
    <s v="18"/>
    <x v="16"/>
    <x v="347"/>
    <s v="1816"/>
    <s v="Vevelstad"/>
    <s v="1"/>
    <s v="Menn"/>
    <x v="2"/>
    <x v="2"/>
    <x v="4"/>
    <x v="13"/>
  </r>
  <r>
    <x v="16"/>
    <s v="18"/>
    <x v="16"/>
    <x v="347"/>
    <s v="1816"/>
    <s v="Vevelstad"/>
    <s v="1"/>
    <s v="Menn"/>
    <x v="3"/>
    <x v="3"/>
    <x v="4"/>
    <x v="21"/>
  </r>
  <r>
    <x v="16"/>
    <s v="18"/>
    <x v="16"/>
    <x v="347"/>
    <s v="1816"/>
    <s v="Vevelstad"/>
    <s v="1"/>
    <s v="Menn"/>
    <x v="4"/>
    <x v="4"/>
    <x v="4"/>
    <x v="4"/>
  </r>
  <r>
    <x v="16"/>
    <s v="18"/>
    <x v="16"/>
    <x v="347"/>
    <s v="1816"/>
    <s v="Vevelstad"/>
    <s v="1"/>
    <s v="Menn"/>
    <x v="5"/>
    <x v="5"/>
    <x v="4"/>
    <x v="5"/>
  </r>
  <r>
    <x v="16"/>
    <s v="18"/>
    <x v="16"/>
    <x v="347"/>
    <s v="1816"/>
    <s v="Vevelstad"/>
    <s v="2"/>
    <s v="Kvinner"/>
    <x v="0"/>
    <x v="0"/>
    <x v="5"/>
    <x v="23"/>
  </r>
  <r>
    <x v="16"/>
    <s v="18"/>
    <x v="16"/>
    <x v="347"/>
    <s v="1816"/>
    <s v="Vevelstad"/>
    <s v="2"/>
    <s v="Kvinner"/>
    <x v="1"/>
    <x v="1"/>
    <x v="5"/>
    <x v="0"/>
  </r>
  <r>
    <x v="16"/>
    <s v="18"/>
    <x v="16"/>
    <x v="347"/>
    <s v="1816"/>
    <s v="Vevelstad"/>
    <s v="2"/>
    <s v="Kvinner"/>
    <x v="2"/>
    <x v="2"/>
    <x v="5"/>
    <x v="19"/>
  </r>
  <r>
    <x v="16"/>
    <s v="18"/>
    <x v="16"/>
    <x v="347"/>
    <s v="1816"/>
    <s v="Vevelstad"/>
    <s v="2"/>
    <s v="Kvinner"/>
    <x v="3"/>
    <x v="3"/>
    <x v="5"/>
    <x v="19"/>
  </r>
  <r>
    <x v="16"/>
    <s v="18"/>
    <x v="16"/>
    <x v="347"/>
    <s v="1816"/>
    <s v="Vevelstad"/>
    <s v="2"/>
    <s v="Kvinner"/>
    <x v="4"/>
    <x v="4"/>
    <x v="5"/>
    <x v="12"/>
  </r>
  <r>
    <x v="16"/>
    <s v="18"/>
    <x v="16"/>
    <x v="347"/>
    <s v="1816"/>
    <s v="Vevelstad"/>
    <s v="2"/>
    <s v="Kvinner"/>
    <x v="5"/>
    <x v="5"/>
    <x v="5"/>
    <x v="0"/>
  </r>
  <r>
    <x v="16"/>
    <s v="18"/>
    <x v="16"/>
    <x v="347"/>
    <s v="1816"/>
    <s v="Vevelstad"/>
    <s v="1"/>
    <s v="Menn"/>
    <x v="0"/>
    <x v="0"/>
    <x v="5"/>
    <x v="19"/>
  </r>
  <r>
    <x v="16"/>
    <s v="18"/>
    <x v="16"/>
    <x v="347"/>
    <s v="1816"/>
    <s v="Vevelstad"/>
    <s v="1"/>
    <s v="Menn"/>
    <x v="1"/>
    <x v="1"/>
    <x v="5"/>
    <x v="23"/>
  </r>
  <r>
    <x v="16"/>
    <s v="18"/>
    <x v="16"/>
    <x v="347"/>
    <s v="1816"/>
    <s v="Vevelstad"/>
    <s v="1"/>
    <s v="Menn"/>
    <x v="2"/>
    <x v="2"/>
    <x v="5"/>
    <x v="36"/>
  </r>
  <r>
    <x v="16"/>
    <s v="18"/>
    <x v="16"/>
    <x v="347"/>
    <s v="1816"/>
    <s v="Vevelstad"/>
    <s v="1"/>
    <s v="Menn"/>
    <x v="3"/>
    <x v="3"/>
    <x v="5"/>
    <x v="15"/>
  </r>
  <r>
    <x v="16"/>
    <s v="18"/>
    <x v="16"/>
    <x v="347"/>
    <s v="1816"/>
    <s v="Vevelstad"/>
    <s v="1"/>
    <s v="Menn"/>
    <x v="4"/>
    <x v="4"/>
    <x v="5"/>
    <x v="36"/>
  </r>
  <r>
    <x v="16"/>
    <s v="18"/>
    <x v="16"/>
    <x v="347"/>
    <s v="1816"/>
    <s v="Vevelstad"/>
    <s v="1"/>
    <s v="Menn"/>
    <x v="5"/>
    <x v="5"/>
    <x v="5"/>
    <x v="7"/>
  </r>
  <r>
    <x v="16"/>
    <s v="18"/>
    <x v="16"/>
    <x v="347"/>
    <s v="1816"/>
    <s v="Vevelstad"/>
    <s v="2"/>
    <s v="Kvinner"/>
    <x v="0"/>
    <x v="0"/>
    <x v="6"/>
    <x v="23"/>
  </r>
  <r>
    <x v="16"/>
    <s v="18"/>
    <x v="16"/>
    <x v="347"/>
    <s v="1816"/>
    <s v="Vevelstad"/>
    <s v="2"/>
    <s v="Kvinner"/>
    <x v="1"/>
    <x v="1"/>
    <x v="6"/>
    <x v="39"/>
  </r>
  <r>
    <x v="16"/>
    <s v="18"/>
    <x v="16"/>
    <x v="347"/>
    <s v="1816"/>
    <s v="Vevelstad"/>
    <s v="2"/>
    <s v="Kvinner"/>
    <x v="2"/>
    <x v="2"/>
    <x v="6"/>
    <x v="1"/>
  </r>
  <r>
    <x v="16"/>
    <s v="18"/>
    <x v="16"/>
    <x v="347"/>
    <s v="1816"/>
    <s v="Vevelstad"/>
    <s v="2"/>
    <s v="Kvinner"/>
    <x v="3"/>
    <x v="3"/>
    <x v="6"/>
    <x v="12"/>
  </r>
  <r>
    <x v="16"/>
    <s v="18"/>
    <x v="16"/>
    <x v="347"/>
    <s v="1816"/>
    <s v="Vevelstad"/>
    <s v="2"/>
    <s v="Kvinner"/>
    <x v="4"/>
    <x v="4"/>
    <x v="6"/>
    <x v="0"/>
  </r>
  <r>
    <x v="16"/>
    <s v="18"/>
    <x v="16"/>
    <x v="347"/>
    <s v="1816"/>
    <s v="Vevelstad"/>
    <s v="2"/>
    <s v="Kvinner"/>
    <x v="5"/>
    <x v="5"/>
    <x v="6"/>
    <x v="0"/>
  </r>
  <r>
    <x v="16"/>
    <s v="18"/>
    <x v="16"/>
    <x v="347"/>
    <s v="1816"/>
    <s v="Vevelstad"/>
    <s v="1"/>
    <s v="Menn"/>
    <x v="0"/>
    <x v="0"/>
    <x v="6"/>
    <x v="1"/>
  </r>
  <r>
    <x v="16"/>
    <s v="18"/>
    <x v="16"/>
    <x v="347"/>
    <s v="1816"/>
    <s v="Vevelstad"/>
    <s v="1"/>
    <s v="Menn"/>
    <x v="1"/>
    <x v="1"/>
    <x v="6"/>
    <x v="23"/>
  </r>
  <r>
    <x v="16"/>
    <s v="18"/>
    <x v="16"/>
    <x v="347"/>
    <s v="1816"/>
    <s v="Vevelstad"/>
    <s v="1"/>
    <s v="Menn"/>
    <x v="2"/>
    <x v="2"/>
    <x v="6"/>
    <x v="13"/>
  </r>
  <r>
    <x v="16"/>
    <s v="18"/>
    <x v="16"/>
    <x v="347"/>
    <s v="1816"/>
    <s v="Vevelstad"/>
    <s v="1"/>
    <s v="Menn"/>
    <x v="3"/>
    <x v="3"/>
    <x v="6"/>
    <x v="21"/>
  </r>
  <r>
    <x v="16"/>
    <s v="18"/>
    <x v="16"/>
    <x v="347"/>
    <s v="1816"/>
    <s v="Vevelstad"/>
    <s v="1"/>
    <s v="Menn"/>
    <x v="4"/>
    <x v="4"/>
    <x v="6"/>
    <x v="36"/>
  </r>
  <r>
    <x v="16"/>
    <s v="18"/>
    <x v="16"/>
    <x v="347"/>
    <s v="1816"/>
    <s v="Vevelstad"/>
    <s v="1"/>
    <s v="Menn"/>
    <x v="5"/>
    <x v="5"/>
    <x v="6"/>
    <x v="12"/>
  </r>
  <r>
    <x v="16"/>
    <s v="18"/>
    <x v="16"/>
    <x v="347"/>
    <s v="1816"/>
    <s v="Vevelstad"/>
    <s v="2"/>
    <s v="Kvinner"/>
    <x v="0"/>
    <x v="0"/>
    <x v="7"/>
    <x v="39"/>
  </r>
  <r>
    <x v="16"/>
    <s v="18"/>
    <x v="16"/>
    <x v="347"/>
    <s v="1816"/>
    <s v="Vevelstad"/>
    <s v="2"/>
    <s v="Kvinner"/>
    <x v="1"/>
    <x v="1"/>
    <x v="7"/>
    <x v="39"/>
  </r>
  <r>
    <x v="16"/>
    <s v="18"/>
    <x v="16"/>
    <x v="347"/>
    <s v="1816"/>
    <s v="Vevelstad"/>
    <s v="2"/>
    <s v="Kvinner"/>
    <x v="2"/>
    <x v="2"/>
    <x v="7"/>
    <x v="23"/>
  </r>
  <r>
    <x v="16"/>
    <s v="18"/>
    <x v="16"/>
    <x v="347"/>
    <s v="1816"/>
    <s v="Vevelstad"/>
    <s v="2"/>
    <s v="Kvinner"/>
    <x v="3"/>
    <x v="3"/>
    <x v="7"/>
    <x v="19"/>
  </r>
  <r>
    <x v="16"/>
    <s v="18"/>
    <x v="16"/>
    <x v="347"/>
    <s v="1816"/>
    <s v="Vevelstad"/>
    <s v="2"/>
    <s v="Kvinner"/>
    <x v="4"/>
    <x v="4"/>
    <x v="7"/>
    <x v="0"/>
  </r>
  <r>
    <x v="16"/>
    <s v="18"/>
    <x v="16"/>
    <x v="347"/>
    <s v="1816"/>
    <s v="Vevelstad"/>
    <s v="2"/>
    <s v="Kvinner"/>
    <x v="5"/>
    <x v="5"/>
    <x v="7"/>
    <x v="23"/>
  </r>
  <r>
    <x v="16"/>
    <s v="18"/>
    <x v="16"/>
    <x v="347"/>
    <s v="1816"/>
    <s v="Vevelstad"/>
    <s v="1"/>
    <s v="Menn"/>
    <x v="0"/>
    <x v="0"/>
    <x v="7"/>
    <x v="1"/>
  </r>
  <r>
    <x v="16"/>
    <s v="18"/>
    <x v="16"/>
    <x v="347"/>
    <s v="1816"/>
    <s v="Vevelstad"/>
    <s v="1"/>
    <s v="Menn"/>
    <x v="1"/>
    <x v="1"/>
    <x v="7"/>
    <x v="23"/>
  </r>
  <r>
    <x v="16"/>
    <s v="18"/>
    <x v="16"/>
    <x v="347"/>
    <s v="1816"/>
    <s v="Vevelstad"/>
    <s v="1"/>
    <s v="Menn"/>
    <x v="2"/>
    <x v="2"/>
    <x v="7"/>
    <x v="7"/>
  </r>
  <r>
    <x v="16"/>
    <s v="18"/>
    <x v="16"/>
    <x v="347"/>
    <s v="1816"/>
    <s v="Vevelstad"/>
    <s v="1"/>
    <s v="Menn"/>
    <x v="3"/>
    <x v="3"/>
    <x v="7"/>
    <x v="2"/>
  </r>
  <r>
    <x v="16"/>
    <s v="18"/>
    <x v="16"/>
    <x v="347"/>
    <s v="1816"/>
    <s v="Vevelstad"/>
    <s v="1"/>
    <s v="Menn"/>
    <x v="4"/>
    <x v="4"/>
    <x v="7"/>
    <x v="13"/>
  </r>
  <r>
    <x v="16"/>
    <s v="18"/>
    <x v="16"/>
    <x v="347"/>
    <s v="1816"/>
    <s v="Vevelstad"/>
    <s v="1"/>
    <s v="Menn"/>
    <x v="5"/>
    <x v="5"/>
    <x v="7"/>
    <x v="7"/>
  </r>
  <r>
    <x v="16"/>
    <s v="18"/>
    <x v="16"/>
    <x v="348"/>
    <s v="1818"/>
    <s v="Herøy (Nordl.)"/>
    <s v="2"/>
    <s v="Kvinner"/>
    <x v="0"/>
    <x v="0"/>
    <x v="0"/>
    <x v="23"/>
  </r>
  <r>
    <x v="16"/>
    <s v="18"/>
    <x v="16"/>
    <x v="348"/>
    <s v="1818"/>
    <s v="Herøy (Nordl.)"/>
    <s v="2"/>
    <s v="Kvinner"/>
    <x v="1"/>
    <x v="1"/>
    <x v="0"/>
    <x v="5"/>
  </r>
  <r>
    <x v="16"/>
    <s v="18"/>
    <x v="16"/>
    <x v="348"/>
    <s v="1818"/>
    <s v="Herøy (Nordl.)"/>
    <s v="2"/>
    <s v="Kvinner"/>
    <x v="2"/>
    <x v="2"/>
    <x v="0"/>
    <x v="23"/>
  </r>
  <r>
    <x v="16"/>
    <s v="18"/>
    <x v="16"/>
    <x v="348"/>
    <s v="1818"/>
    <s v="Herøy (Nordl.)"/>
    <s v="2"/>
    <s v="Kvinner"/>
    <x v="3"/>
    <x v="3"/>
    <x v="0"/>
    <x v="19"/>
  </r>
  <r>
    <x v="16"/>
    <s v="18"/>
    <x v="16"/>
    <x v="348"/>
    <s v="1818"/>
    <s v="Herøy (Nordl.)"/>
    <s v="2"/>
    <s v="Kvinner"/>
    <x v="4"/>
    <x v="4"/>
    <x v="0"/>
    <x v="1"/>
  </r>
  <r>
    <x v="16"/>
    <s v="18"/>
    <x v="16"/>
    <x v="348"/>
    <s v="1818"/>
    <s v="Herøy (Nordl.)"/>
    <s v="2"/>
    <s v="Kvinner"/>
    <x v="5"/>
    <x v="5"/>
    <x v="0"/>
    <x v="39"/>
  </r>
  <r>
    <x v="16"/>
    <s v="18"/>
    <x v="16"/>
    <x v="348"/>
    <s v="1818"/>
    <s v="Herøy (Nordl.)"/>
    <s v="1"/>
    <s v="Menn"/>
    <x v="0"/>
    <x v="0"/>
    <x v="0"/>
    <x v="5"/>
  </r>
  <r>
    <x v="16"/>
    <s v="18"/>
    <x v="16"/>
    <x v="348"/>
    <s v="1818"/>
    <s v="Herøy (Nordl.)"/>
    <s v="1"/>
    <s v="Menn"/>
    <x v="1"/>
    <x v="1"/>
    <x v="0"/>
    <x v="21"/>
  </r>
  <r>
    <x v="16"/>
    <s v="18"/>
    <x v="16"/>
    <x v="348"/>
    <s v="1818"/>
    <s v="Herøy (Nordl.)"/>
    <s v="1"/>
    <s v="Menn"/>
    <x v="2"/>
    <x v="2"/>
    <x v="0"/>
    <x v="45"/>
  </r>
  <r>
    <x v="16"/>
    <s v="18"/>
    <x v="16"/>
    <x v="348"/>
    <s v="1818"/>
    <s v="Herøy (Nordl.)"/>
    <s v="1"/>
    <s v="Menn"/>
    <x v="3"/>
    <x v="3"/>
    <x v="0"/>
    <x v="73"/>
  </r>
  <r>
    <x v="16"/>
    <s v="18"/>
    <x v="16"/>
    <x v="348"/>
    <s v="1818"/>
    <s v="Herøy (Nordl.)"/>
    <s v="1"/>
    <s v="Menn"/>
    <x v="4"/>
    <x v="4"/>
    <x v="0"/>
    <x v="72"/>
  </r>
  <r>
    <x v="16"/>
    <s v="18"/>
    <x v="16"/>
    <x v="348"/>
    <s v="1818"/>
    <s v="Herøy (Nordl.)"/>
    <s v="1"/>
    <s v="Menn"/>
    <x v="5"/>
    <x v="5"/>
    <x v="0"/>
    <x v="6"/>
  </r>
  <r>
    <x v="16"/>
    <s v="18"/>
    <x v="16"/>
    <x v="348"/>
    <s v="1818"/>
    <s v="Herøy (Nordl.)"/>
    <s v="2"/>
    <s v="Kvinner"/>
    <x v="0"/>
    <x v="0"/>
    <x v="1"/>
    <x v="39"/>
  </r>
  <r>
    <x v="16"/>
    <s v="18"/>
    <x v="16"/>
    <x v="348"/>
    <s v="1818"/>
    <s v="Herøy (Nordl.)"/>
    <s v="2"/>
    <s v="Kvinner"/>
    <x v="1"/>
    <x v="1"/>
    <x v="1"/>
    <x v="39"/>
  </r>
  <r>
    <x v="16"/>
    <s v="18"/>
    <x v="16"/>
    <x v="348"/>
    <s v="1818"/>
    <s v="Herøy (Nordl.)"/>
    <s v="2"/>
    <s v="Kvinner"/>
    <x v="2"/>
    <x v="2"/>
    <x v="1"/>
    <x v="23"/>
  </r>
  <r>
    <x v="16"/>
    <s v="18"/>
    <x v="16"/>
    <x v="348"/>
    <s v="1818"/>
    <s v="Herøy (Nordl.)"/>
    <s v="2"/>
    <s v="Kvinner"/>
    <x v="3"/>
    <x v="3"/>
    <x v="1"/>
    <x v="12"/>
  </r>
  <r>
    <x v="16"/>
    <s v="18"/>
    <x v="16"/>
    <x v="348"/>
    <s v="1818"/>
    <s v="Herøy (Nordl.)"/>
    <s v="2"/>
    <s v="Kvinner"/>
    <x v="4"/>
    <x v="4"/>
    <x v="1"/>
    <x v="19"/>
  </r>
  <r>
    <x v="16"/>
    <s v="18"/>
    <x v="16"/>
    <x v="348"/>
    <s v="1818"/>
    <s v="Herøy (Nordl.)"/>
    <s v="2"/>
    <s v="Kvinner"/>
    <x v="5"/>
    <x v="5"/>
    <x v="1"/>
    <x v="39"/>
  </r>
  <r>
    <x v="16"/>
    <s v="18"/>
    <x v="16"/>
    <x v="348"/>
    <s v="1818"/>
    <s v="Herøy (Nordl.)"/>
    <s v="1"/>
    <s v="Menn"/>
    <x v="0"/>
    <x v="0"/>
    <x v="1"/>
    <x v="1"/>
  </r>
  <r>
    <x v="16"/>
    <s v="18"/>
    <x v="16"/>
    <x v="348"/>
    <s v="1818"/>
    <s v="Herøy (Nordl.)"/>
    <s v="1"/>
    <s v="Menn"/>
    <x v="1"/>
    <x v="1"/>
    <x v="1"/>
    <x v="15"/>
  </r>
  <r>
    <x v="16"/>
    <s v="18"/>
    <x v="16"/>
    <x v="348"/>
    <s v="1818"/>
    <s v="Herøy (Nordl.)"/>
    <s v="1"/>
    <s v="Menn"/>
    <x v="2"/>
    <x v="2"/>
    <x v="1"/>
    <x v="3"/>
  </r>
  <r>
    <x v="16"/>
    <s v="18"/>
    <x v="16"/>
    <x v="348"/>
    <s v="1818"/>
    <s v="Herøy (Nordl.)"/>
    <s v="1"/>
    <s v="Menn"/>
    <x v="3"/>
    <x v="3"/>
    <x v="1"/>
    <x v="28"/>
  </r>
  <r>
    <x v="16"/>
    <s v="18"/>
    <x v="16"/>
    <x v="348"/>
    <s v="1818"/>
    <s v="Herøy (Nordl.)"/>
    <s v="1"/>
    <s v="Menn"/>
    <x v="4"/>
    <x v="4"/>
    <x v="1"/>
    <x v="72"/>
  </r>
  <r>
    <x v="16"/>
    <s v="18"/>
    <x v="16"/>
    <x v="348"/>
    <s v="1818"/>
    <s v="Herøy (Nordl.)"/>
    <s v="1"/>
    <s v="Menn"/>
    <x v="5"/>
    <x v="5"/>
    <x v="1"/>
    <x v="15"/>
  </r>
  <r>
    <x v="16"/>
    <s v="18"/>
    <x v="16"/>
    <x v="348"/>
    <s v="1818"/>
    <s v="Herøy (Nordl.)"/>
    <s v="2"/>
    <s v="Kvinner"/>
    <x v="0"/>
    <x v="0"/>
    <x v="2"/>
    <x v="39"/>
  </r>
  <r>
    <x v="16"/>
    <s v="18"/>
    <x v="16"/>
    <x v="348"/>
    <s v="1818"/>
    <s v="Herøy (Nordl.)"/>
    <s v="2"/>
    <s v="Kvinner"/>
    <x v="1"/>
    <x v="1"/>
    <x v="2"/>
    <x v="39"/>
  </r>
  <r>
    <x v="16"/>
    <s v="18"/>
    <x v="16"/>
    <x v="348"/>
    <s v="1818"/>
    <s v="Herøy (Nordl.)"/>
    <s v="2"/>
    <s v="Kvinner"/>
    <x v="2"/>
    <x v="2"/>
    <x v="2"/>
    <x v="39"/>
  </r>
  <r>
    <x v="16"/>
    <s v="18"/>
    <x v="16"/>
    <x v="348"/>
    <s v="1818"/>
    <s v="Herøy (Nordl.)"/>
    <s v="2"/>
    <s v="Kvinner"/>
    <x v="3"/>
    <x v="3"/>
    <x v="2"/>
    <x v="5"/>
  </r>
  <r>
    <x v="16"/>
    <s v="18"/>
    <x v="16"/>
    <x v="348"/>
    <s v="1818"/>
    <s v="Herøy (Nordl.)"/>
    <s v="2"/>
    <s v="Kvinner"/>
    <x v="4"/>
    <x v="4"/>
    <x v="2"/>
    <x v="19"/>
  </r>
  <r>
    <x v="16"/>
    <s v="18"/>
    <x v="16"/>
    <x v="348"/>
    <s v="1818"/>
    <s v="Herøy (Nordl.)"/>
    <s v="2"/>
    <s v="Kvinner"/>
    <x v="5"/>
    <x v="5"/>
    <x v="2"/>
    <x v="39"/>
  </r>
  <r>
    <x v="16"/>
    <s v="18"/>
    <x v="16"/>
    <x v="348"/>
    <s v="1818"/>
    <s v="Herøy (Nordl.)"/>
    <s v="1"/>
    <s v="Menn"/>
    <x v="0"/>
    <x v="0"/>
    <x v="2"/>
    <x v="1"/>
  </r>
  <r>
    <x v="16"/>
    <s v="18"/>
    <x v="16"/>
    <x v="348"/>
    <s v="1818"/>
    <s v="Herøy (Nordl.)"/>
    <s v="1"/>
    <s v="Menn"/>
    <x v="1"/>
    <x v="1"/>
    <x v="2"/>
    <x v="21"/>
  </r>
  <r>
    <x v="16"/>
    <s v="18"/>
    <x v="16"/>
    <x v="348"/>
    <s v="1818"/>
    <s v="Herøy (Nordl.)"/>
    <s v="1"/>
    <s v="Menn"/>
    <x v="2"/>
    <x v="2"/>
    <x v="2"/>
    <x v="24"/>
  </r>
  <r>
    <x v="16"/>
    <s v="18"/>
    <x v="16"/>
    <x v="348"/>
    <s v="1818"/>
    <s v="Herøy (Nordl.)"/>
    <s v="1"/>
    <s v="Menn"/>
    <x v="3"/>
    <x v="3"/>
    <x v="2"/>
    <x v="63"/>
  </r>
  <r>
    <x v="16"/>
    <s v="18"/>
    <x v="16"/>
    <x v="348"/>
    <s v="1818"/>
    <s v="Herøy (Nordl.)"/>
    <s v="1"/>
    <s v="Menn"/>
    <x v="4"/>
    <x v="4"/>
    <x v="2"/>
    <x v="8"/>
  </r>
  <r>
    <x v="16"/>
    <s v="18"/>
    <x v="16"/>
    <x v="348"/>
    <s v="1818"/>
    <s v="Herøy (Nordl.)"/>
    <s v="1"/>
    <s v="Menn"/>
    <x v="5"/>
    <x v="5"/>
    <x v="2"/>
    <x v="21"/>
  </r>
  <r>
    <x v="16"/>
    <s v="18"/>
    <x v="16"/>
    <x v="348"/>
    <s v="1818"/>
    <s v="Herøy (Nordl.)"/>
    <s v="2"/>
    <s v="Kvinner"/>
    <x v="0"/>
    <x v="0"/>
    <x v="3"/>
    <x v="23"/>
  </r>
  <r>
    <x v="16"/>
    <s v="18"/>
    <x v="16"/>
    <x v="348"/>
    <s v="1818"/>
    <s v="Herøy (Nordl.)"/>
    <s v="2"/>
    <s v="Kvinner"/>
    <x v="1"/>
    <x v="1"/>
    <x v="3"/>
    <x v="39"/>
  </r>
  <r>
    <x v="16"/>
    <s v="18"/>
    <x v="16"/>
    <x v="348"/>
    <s v="1818"/>
    <s v="Herøy (Nordl.)"/>
    <s v="2"/>
    <s v="Kvinner"/>
    <x v="2"/>
    <x v="2"/>
    <x v="3"/>
    <x v="23"/>
  </r>
  <r>
    <x v="16"/>
    <s v="18"/>
    <x v="16"/>
    <x v="348"/>
    <s v="1818"/>
    <s v="Herøy (Nordl.)"/>
    <s v="2"/>
    <s v="Kvinner"/>
    <x v="3"/>
    <x v="3"/>
    <x v="3"/>
    <x v="7"/>
  </r>
  <r>
    <x v="16"/>
    <s v="18"/>
    <x v="16"/>
    <x v="348"/>
    <s v="1818"/>
    <s v="Herøy (Nordl.)"/>
    <s v="2"/>
    <s v="Kvinner"/>
    <x v="4"/>
    <x v="4"/>
    <x v="3"/>
    <x v="19"/>
  </r>
  <r>
    <x v="16"/>
    <s v="18"/>
    <x v="16"/>
    <x v="348"/>
    <s v="1818"/>
    <s v="Herøy (Nordl.)"/>
    <s v="2"/>
    <s v="Kvinner"/>
    <x v="5"/>
    <x v="5"/>
    <x v="3"/>
    <x v="39"/>
  </r>
  <r>
    <x v="16"/>
    <s v="18"/>
    <x v="16"/>
    <x v="348"/>
    <s v="1818"/>
    <s v="Herøy (Nordl.)"/>
    <s v="1"/>
    <s v="Menn"/>
    <x v="0"/>
    <x v="0"/>
    <x v="3"/>
    <x v="1"/>
  </r>
  <r>
    <x v="16"/>
    <s v="18"/>
    <x v="16"/>
    <x v="348"/>
    <s v="1818"/>
    <s v="Herøy (Nordl.)"/>
    <s v="1"/>
    <s v="Menn"/>
    <x v="1"/>
    <x v="1"/>
    <x v="3"/>
    <x v="21"/>
  </r>
  <r>
    <x v="16"/>
    <s v="18"/>
    <x v="16"/>
    <x v="348"/>
    <s v="1818"/>
    <s v="Herøy (Nordl.)"/>
    <s v="1"/>
    <s v="Menn"/>
    <x v="2"/>
    <x v="2"/>
    <x v="3"/>
    <x v="56"/>
  </r>
  <r>
    <x v="16"/>
    <s v="18"/>
    <x v="16"/>
    <x v="348"/>
    <s v="1818"/>
    <s v="Herøy (Nordl.)"/>
    <s v="1"/>
    <s v="Menn"/>
    <x v="3"/>
    <x v="3"/>
    <x v="3"/>
    <x v="28"/>
  </r>
  <r>
    <x v="16"/>
    <s v="18"/>
    <x v="16"/>
    <x v="348"/>
    <s v="1818"/>
    <s v="Herøy (Nordl.)"/>
    <s v="1"/>
    <s v="Menn"/>
    <x v="4"/>
    <x v="4"/>
    <x v="3"/>
    <x v="45"/>
  </r>
  <r>
    <x v="16"/>
    <s v="18"/>
    <x v="16"/>
    <x v="348"/>
    <s v="1818"/>
    <s v="Herøy (Nordl.)"/>
    <s v="1"/>
    <s v="Menn"/>
    <x v="5"/>
    <x v="5"/>
    <x v="3"/>
    <x v="7"/>
  </r>
  <r>
    <x v="16"/>
    <s v="18"/>
    <x v="16"/>
    <x v="348"/>
    <s v="1818"/>
    <s v="Herøy (Nordl.)"/>
    <s v="2"/>
    <s v="Kvinner"/>
    <x v="0"/>
    <x v="0"/>
    <x v="4"/>
    <x v="0"/>
  </r>
  <r>
    <x v="16"/>
    <s v="18"/>
    <x v="16"/>
    <x v="348"/>
    <s v="1818"/>
    <s v="Herøy (Nordl.)"/>
    <s v="2"/>
    <s v="Kvinner"/>
    <x v="1"/>
    <x v="1"/>
    <x v="4"/>
    <x v="23"/>
  </r>
  <r>
    <x v="16"/>
    <s v="18"/>
    <x v="16"/>
    <x v="348"/>
    <s v="1818"/>
    <s v="Herøy (Nordl.)"/>
    <s v="2"/>
    <s v="Kvinner"/>
    <x v="2"/>
    <x v="2"/>
    <x v="4"/>
    <x v="39"/>
  </r>
  <r>
    <x v="16"/>
    <s v="18"/>
    <x v="16"/>
    <x v="348"/>
    <s v="1818"/>
    <s v="Herøy (Nordl.)"/>
    <s v="2"/>
    <s v="Kvinner"/>
    <x v="3"/>
    <x v="3"/>
    <x v="4"/>
    <x v="19"/>
  </r>
  <r>
    <x v="16"/>
    <s v="18"/>
    <x v="16"/>
    <x v="348"/>
    <s v="1818"/>
    <s v="Herøy (Nordl.)"/>
    <s v="2"/>
    <s v="Kvinner"/>
    <x v="4"/>
    <x v="4"/>
    <x v="4"/>
    <x v="12"/>
  </r>
  <r>
    <x v="16"/>
    <s v="18"/>
    <x v="16"/>
    <x v="348"/>
    <s v="1818"/>
    <s v="Herøy (Nordl.)"/>
    <s v="2"/>
    <s v="Kvinner"/>
    <x v="5"/>
    <x v="5"/>
    <x v="4"/>
    <x v="39"/>
  </r>
  <r>
    <x v="16"/>
    <s v="18"/>
    <x v="16"/>
    <x v="348"/>
    <s v="1818"/>
    <s v="Herøy (Nordl.)"/>
    <s v="1"/>
    <s v="Menn"/>
    <x v="0"/>
    <x v="0"/>
    <x v="4"/>
    <x v="19"/>
  </r>
  <r>
    <x v="16"/>
    <s v="18"/>
    <x v="16"/>
    <x v="348"/>
    <s v="1818"/>
    <s v="Herøy (Nordl.)"/>
    <s v="1"/>
    <s v="Menn"/>
    <x v="1"/>
    <x v="1"/>
    <x v="4"/>
    <x v="4"/>
  </r>
  <r>
    <x v="16"/>
    <s v="18"/>
    <x v="16"/>
    <x v="348"/>
    <s v="1818"/>
    <s v="Herøy (Nordl.)"/>
    <s v="1"/>
    <s v="Menn"/>
    <x v="2"/>
    <x v="2"/>
    <x v="4"/>
    <x v="35"/>
  </r>
  <r>
    <x v="16"/>
    <s v="18"/>
    <x v="16"/>
    <x v="348"/>
    <s v="1818"/>
    <s v="Herøy (Nordl.)"/>
    <s v="1"/>
    <s v="Menn"/>
    <x v="3"/>
    <x v="3"/>
    <x v="4"/>
    <x v="38"/>
  </r>
  <r>
    <x v="16"/>
    <s v="18"/>
    <x v="16"/>
    <x v="348"/>
    <s v="1818"/>
    <s v="Herøy (Nordl.)"/>
    <s v="1"/>
    <s v="Menn"/>
    <x v="4"/>
    <x v="4"/>
    <x v="4"/>
    <x v="8"/>
  </r>
  <r>
    <x v="16"/>
    <s v="18"/>
    <x v="16"/>
    <x v="348"/>
    <s v="1818"/>
    <s v="Herøy (Nordl.)"/>
    <s v="1"/>
    <s v="Menn"/>
    <x v="5"/>
    <x v="5"/>
    <x v="4"/>
    <x v="24"/>
  </r>
  <r>
    <x v="16"/>
    <s v="18"/>
    <x v="16"/>
    <x v="348"/>
    <s v="1818"/>
    <s v="Herøy (Nordl.)"/>
    <s v="2"/>
    <s v="Kvinner"/>
    <x v="0"/>
    <x v="0"/>
    <x v="5"/>
    <x v="0"/>
  </r>
  <r>
    <x v="16"/>
    <s v="18"/>
    <x v="16"/>
    <x v="348"/>
    <s v="1818"/>
    <s v="Herøy (Nordl.)"/>
    <s v="2"/>
    <s v="Kvinner"/>
    <x v="1"/>
    <x v="1"/>
    <x v="5"/>
    <x v="0"/>
  </r>
  <r>
    <x v="16"/>
    <s v="18"/>
    <x v="16"/>
    <x v="348"/>
    <s v="1818"/>
    <s v="Herøy (Nordl.)"/>
    <s v="2"/>
    <s v="Kvinner"/>
    <x v="2"/>
    <x v="2"/>
    <x v="5"/>
    <x v="23"/>
  </r>
  <r>
    <x v="16"/>
    <s v="18"/>
    <x v="16"/>
    <x v="348"/>
    <s v="1818"/>
    <s v="Herøy (Nordl.)"/>
    <s v="2"/>
    <s v="Kvinner"/>
    <x v="3"/>
    <x v="3"/>
    <x v="5"/>
    <x v="1"/>
  </r>
  <r>
    <x v="16"/>
    <s v="18"/>
    <x v="16"/>
    <x v="348"/>
    <s v="1818"/>
    <s v="Herøy (Nordl.)"/>
    <s v="2"/>
    <s v="Kvinner"/>
    <x v="4"/>
    <x v="4"/>
    <x v="5"/>
    <x v="19"/>
  </r>
  <r>
    <x v="16"/>
    <s v="18"/>
    <x v="16"/>
    <x v="348"/>
    <s v="1818"/>
    <s v="Herøy (Nordl.)"/>
    <s v="2"/>
    <s v="Kvinner"/>
    <x v="5"/>
    <x v="5"/>
    <x v="5"/>
    <x v="39"/>
  </r>
  <r>
    <x v="16"/>
    <s v="18"/>
    <x v="16"/>
    <x v="348"/>
    <s v="1818"/>
    <s v="Herøy (Nordl.)"/>
    <s v="1"/>
    <s v="Menn"/>
    <x v="0"/>
    <x v="0"/>
    <x v="5"/>
    <x v="0"/>
  </r>
  <r>
    <x v="16"/>
    <s v="18"/>
    <x v="16"/>
    <x v="348"/>
    <s v="1818"/>
    <s v="Herøy (Nordl.)"/>
    <s v="1"/>
    <s v="Menn"/>
    <x v="1"/>
    <x v="1"/>
    <x v="5"/>
    <x v="5"/>
  </r>
  <r>
    <x v="16"/>
    <s v="18"/>
    <x v="16"/>
    <x v="348"/>
    <s v="1818"/>
    <s v="Herøy (Nordl.)"/>
    <s v="1"/>
    <s v="Menn"/>
    <x v="2"/>
    <x v="2"/>
    <x v="5"/>
    <x v="63"/>
  </r>
  <r>
    <x v="16"/>
    <s v="18"/>
    <x v="16"/>
    <x v="348"/>
    <s v="1818"/>
    <s v="Herøy (Nordl.)"/>
    <s v="1"/>
    <s v="Menn"/>
    <x v="3"/>
    <x v="3"/>
    <x v="5"/>
    <x v="16"/>
  </r>
  <r>
    <x v="16"/>
    <s v="18"/>
    <x v="16"/>
    <x v="348"/>
    <s v="1818"/>
    <s v="Herøy (Nordl.)"/>
    <s v="1"/>
    <s v="Menn"/>
    <x v="4"/>
    <x v="4"/>
    <x v="5"/>
    <x v="8"/>
  </r>
  <r>
    <x v="16"/>
    <s v="18"/>
    <x v="16"/>
    <x v="348"/>
    <s v="1818"/>
    <s v="Herøy (Nordl.)"/>
    <s v="1"/>
    <s v="Menn"/>
    <x v="5"/>
    <x v="5"/>
    <x v="5"/>
    <x v="3"/>
  </r>
  <r>
    <x v="16"/>
    <s v="18"/>
    <x v="16"/>
    <x v="348"/>
    <s v="1818"/>
    <s v="Herøy (Nordl.)"/>
    <s v="2"/>
    <s v="Kvinner"/>
    <x v="0"/>
    <x v="0"/>
    <x v="6"/>
    <x v="39"/>
  </r>
  <r>
    <x v="16"/>
    <s v="18"/>
    <x v="16"/>
    <x v="348"/>
    <s v="1818"/>
    <s v="Herøy (Nordl.)"/>
    <s v="2"/>
    <s v="Kvinner"/>
    <x v="1"/>
    <x v="1"/>
    <x v="6"/>
    <x v="23"/>
  </r>
  <r>
    <x v="16"/>
    <s v="18"/>
    <x v="16"/>
    <x v="348"/>
    <s v="1818"/>
    <s v="Herøy (Nordl.)"/>
    <s v="2"/>
    <s v="Kvinner"/>
    <x v="2"/>
    <x v="2"/>
    <x v="6"/>
    <x v="23"/>
  </r>
  <r>
    <x v="16"/>
    <s v="18"/>
    <x v="16"/>
    <x v="348"/>
    <s v="1818"/>
    <s v="Herøy (Nordl.)"/>
    <s v="2"/>
    <s v="Kvinner"/>
    <x v="3"/>
    <x v="3"/>
    <x v="6"/>
    <x v="1"/>
  </r>
  <r>
    <x v="16"/>
    <s v="18"/>
    <x v="16"/>
    <x v="348"/>
    <s v="1818"/>
    <s v="Herøy (Nordl.)"/>
    <s v="2"/>
    <s v="Kvinner"/>
    <x v="4"/>
    <x v="4"/>
    <x v="6"/>
    <x v="1"/>
  </r>
  <r>
    <x v="16"/>
    <s v="18"/>
    <x v="16"/>
    <x v="348"/>
    <s v="1818"/>
    <s v="Herøy (Nordl.)"/>
    <s v="2"/>
    <s v="Kvinner"/>
    <x v="5"/>
    <x v="5"/>
    <x v="6"/>
    <x v="39"/>
  </r>
  <r>
    <x v="16"/>
    <s v="18"/>
    <x v="16"/>
    <x v="348"/>
    <s v="1818"/>
    <s v="Herøy (Nordl.)"/>
    <s v="1"/>
    <s v="Menn"/>
    <x v="0"/>
    <x v="0"/>
    <x v="6"/>
    <x v="12"/>
  </r>
  <r>
    <x v="16"/>
    <s v="18"/>
    <x v="16"/>
    <x v="348"/>
    <s v="1818"/>
    <s v="Herøy (Nordl.)"/>
    <s v="1"/>
    <s v="Menn"/>
    <x v="1"/>
    <x v="1"/>
    <x v="6"/>
    <x v="5"/>
  </r>
  <r>
    <x v="16"/>
    <s v="18"/>
    <x v="16"/>
    <x v="348"/>
    <s v="1818"/>
    <s v="Herøy (Nordl.)"/>
    <s v="1"/>
    <s v="Menn"/>
    <x v="2"/>
    <x v="2"/>
    <x v="6"/>
    <x v="51"/>
  </r>
  <r>
    <x v="16"/>
    <s v="18"/>
    <x v="16"/>
    <x v="348"/>
    <s v="1818"/>
    <s v="Herøy (Nordl.)"/>
    <s v="1"/>
    <s v="Menn"/>
    <x v="3"/>
    <x v="3"/>
    <x v="6"/>
    <x v="35"/>
  </r>
  <r>
    <x v="16"/>
    <s v="18"/>
    <x v="16"/>
    <x v="348"/>
    <s v="1818"/>
    <s v="Herøy (Nordl.)"/>
    <s v="1"/>
    <s v="Menn"/>
    <x v="4"/>
    <x v="4"/>
    <x v="6"/>
    <x v="35"/>
  </r>
  <r>
    <x v="16"/>
    <s v="18"/>
    <x v="16"/>
    <x v="348"/>
    <s v="1818"/>
    <s v="Herøy (Nordl.)"/>
    <s v="1"/>
    <s v="Menn"/>
    <x v="5"/>
    <x v="5"/>
    <x v="6"/>
    <x v="4"/>
  </r>
  <r>
    <x v="16"/>
    <s v="18"/>
    <x v="16"/>
    <x v="348"/>
    <s v="1818"/>
    <s v="Herøy (Nordl.)"/>
    <s v="2"/>
    <s v="Kvinner"/>
    <x v="0"/>
    <x v="0"/>
    <x v="7"/>
    <x v="23"/>
  </r>
  <r>
    <x v="16"/>
    <s v="18"/>
    <x v="16"/>
    <x v="348"/>
    <s v="1818"/>
    <s v="Herøy (Nordl.)"/>
    <s v="2"/>
    <s v="Kvinner"/>
    <x v="1"/>
    <x v="1"/>
    <x v="7"/>
    <x v="1"/>
  </r>
  <r>
    <x v="16"/>
    <s v="18"/>
    <x v="16"/>
    <x v="348"/>
    <s v="1818"/>
    <s v="Herøy (Nordl.)"/>
    <s v="2"/>
    <s v="Kvinner"/>
    <x v="2"/>
    <x v="2"/>
    <x v="7"/>
    <x v="23"/>
  </r>
  <r>
    <x v="16"/>
    <s v="18"/>
    <x v="16"/>
    <x v="348"/>
    <s v="1818"/>
    <s v="Herøy (Nordl.)"/>
    <s v="2"/>
    <s v="Kvinner"/>
    <x v="3"/>
    <x v="3"/>
    <x v="7"/>
    <x v="1"/>
  </r>
  <r>
    <x v="16"/>
    <s v="18"/>
    <x v="16"/>
    <x v="348"/>
    <s v="1818"/>
    <s v="Herøy (Nordl.)"/>
    <s v="2"/>
    <s v="Kvinner"/>
    <x v="4"/>
    <x v="4"/>
    <x v="7"/>
    <x v="1"/>
  </r>
  <r>
    <x v="16"/>
    <s v="18"/>
    <x v="16"/>
    <x v="348"/>
    <s v="1818"/>
    <s v="Herøy (Nordl.)"/>
    <s v="2"/>
    <s v="Kvinner"/>
    <x v="5"/>
    <x v="5"/>
    <x v="7"/>
    <x v="39"/>
  </r>
  <r>
    <x v="16"/>
    <s v="18"/>
    <x v="16"/>
    <x v="348"/>
    <s v="1818"/>
    <s v="Herøy (Nordl.)"/>
    <s v="1"/>
    <s v="Menn"/>
    <x v="0"/>
    <x v="0"/>
    <x v="7"/>
    <x v="39"/>
  </r>
  <r>
    <x v="16"/>
    <s v="18"/>
    <x v="16"/>
    <x v="348"/>
    <s v="1818"/>
    <s v="Herøy (Nordl.)"/>
    <s v="1"/>
    <s v="Menn"/>
    <x v="1"/>
    <x v="1"/>
    <x v="7"/>
    <x v="19"/>
  </r>
  <r>
    <x v="16"/>
    <s v="18"/>
    <x v="16"/>
    <x v="348"/>
    <s v="1818"/>
    <s v="Herøy (Nordl.)"/>
    <s v="1"/>
    <s v="Menn"/>
    <x v="2"/>
    <x v="2"/>
    <x v="7"/>
    <x v="41"/>
  </r>
  <r>
    <x v="16"/>
    <s v="18"/>
    <x v="16"/>
    <x v="348"/>
    <s v="1818"/>
    <s v="Herøy (Nordl.)"/>
    <s v="1"/>
    <s v="Menn"/>
    <x v="3"/>
    <x v="3"/>
    <x v="7"/>
    <x v="40"/>
  </r>
  <r>
    <x v="16"/>
    <s v="18"/>
    <x v="16"/>
    <x v="348"/>
    <s v="1818"/>
    <s v="Herøy (Nordl.)"/>
    <s v="1"/>
    <s v="Menn"/>
    <x v="4"/>
    <x v="4"/>
    <x v="7"/>
    <x v="38"/>
  </r>
  <r>
    <x v="16"/>
    <s v="18"/>
    <x v="16"/>
    <x v="348"/>
    <s v="1818"/>
    <s v="Herøy (Nordl.)"/>
    <s v="1"/>
    <s v="Menn"/>
    <x v="5"/>
    <x v="5"/>
    <x v="7"/>
    <x v="4"/>
  </r>
  <r>
    <x v="16"/>
    <s v="18"/>
    <x v="16"/>
    <x v="349"/>
    <s v="1820"/>
    <s v="Alstahaug"/>
    <s v="2"/>
    <s v="Kvinner"/>
    <x v="0"/>
    <x v="0"/>
    <x v="0"/>
    <x v="7"/>
  </r>
  <r>
    <x v="16"/>
    <s v="18"/>
    <x v="16"/>
    <x v="349"/>
    <s v="1820"/>
    <s v="Alstahaug"/>
    <s v="2"/>
    <s v="Kvinner"/>
    <x v="1"/>
    <x v="1"/>
    <x v="0"/>
    <x v="19"/>
  </r>
  <r>
    <x v="16"/>
    <s v="18"/>
    <x v="16"/>
    <x v="349"/>
    <s v="1820"/>
    <s v="Alstahaug"/>
    <s v="2"/>
    <s v="Kvinner"/>
    <x v="2"/>
    <x v="2"/>
    <x v="0"/>
    <x v="19"/>
  </r>
  <r>
    <x v="16"/>
    <s v="18"/>
    <x v="16"/>
    <x v="349"/>
    <s v="1820"/>
    <s v="Alstahaug"/>
    <s v="2"/>
    <s v="Kvinner"/>
    <x v="3"/>
    <x v="3"/>
    <x v="0"/>
    <x v="56"/>
  </r>
  <r>
    <x v="16"/>
    <s v="18"/>
    <x v="16"/>
    <x v="349"/>
    <s v="1820"/>
    <s v="Alstahaug"/>
    <s v="2"/>
    <s v="Kvinner"/>
    <x v="4"/>
    <x v="4"/>
    <x v="0"/>
    <x v="13"/>
  </r>
  <r>
    <x v="16"/>
    <s v="18"/>
    <x v="16"/>
    <x v="349"/>
    <s v="1820"/>
    <s v="Alstahaug"/>
    <s v="2"/>
    <s v="Kvinner"/>
    <x v="5"/>
    <x v="5"/>
    <x v="0"/>
    <x v="23"/>
  </r>
  <r>
    <x v="16"/>
    <s v="18"/>
    <x v="16"/>
    <x v="349"/>
    <s v="1820"/>
    <s v="Alstahaug"/>
    <s v="1"/>
    <s v="Menn"/>
    <x v="0"/>
    <x v="0"/>
    <x v="0"/>
    <x v="15"/>
  </r>
  <r>
    <x v="16"/>
    <s v="18"/>
    <x v="16"/>
    <x v="349"/>
    <s v="1820"/>
    <s v="Alstahaug"/>
    <s v="1"/>
    <s v="Menn"/>
    <x v="1"/>
    <x v="1"/>
    <x v="0"/>
    <x v="15"/>
  </r>
  <r>
    <x v="16"/>
    <s v="18"/>
    <x v="16"/>
    <x v="349"/>
    <s v="1820"/>
    <s v="Alstahaug"/>
    <s v="1"/>
    <s v="Menn"/>
    <x v="2"/>
    <x v="2"/>
    <x v="0"/>
    <x v="56"/>
  </r>
  <r>
    <x v="16"/>
    <s v="18"/>
    <x v="16"/>
    <x v="349"/>
    <s v="1820"/>
    <s v="Alstahaug"/>
    <s v="1"/>
    <s v="Menn"/>
    <x v="3"/>
    <x v="3"/>
    <x v="0"/>
    <x v="29"/>
  </r>
  <r>
    <x v="16"/>
    <s v="18"/>
    <x v="16"/>
    <x v="349"/>
    <s v="1820"/>
    <s v="Alstahaug"/>
    <s v="1"/>
    <s v="Menn"/>
    <x v="4"/>
    <x v="4"/>
    <x v="0"/>
    <x v="35"/>
  </r>
  <r>
    <x v="16"/>
    <s v="18"/>
    <x v="16"/>
    <x v="349"/>
    <s v="1820"/>
    <s v="Alstahaug"/>
    <s v="1"/>
    <s v="Menn"/>
    <x v="5"/>
    <x v="5"/>
    <x v="0"/>
    <x v="5"/>
  </r>
  <r>
    <x v="16"/>
    <s v="18"/>
    <x v="16"/>
    <x v="349"/>
    <s v="1820"/>
    <s v="Alstahaug"/>
    <s v="2"/>
    <s v="Kvinner"/>
    <x v="0"/>
    <x v="0"/>
    <x v="1"/>
    <x v="5"/>
  </r>
  <r>
    <x v="16"/>
    <s v="18"/>
    <x v="16"/>
    <x v="349"/>
    <s v="1820"/>
    <s v="Alstahaug"/>
    <s v="2"/>
    <s v="Kvinner"/>
    <x v="1"/>
    <x v="1"/>
    <x v="1"/>
    <x v="19"/>
  </r>
  <r>
    <x v="16"/>
    <s v="18"/>
    <x v="16"/>
    <x v="349"/>
    <s v="1820"/>
    <s v="Alstahaug"/>
    <s v="2"/>
    <s v="Kvinner"/>
    <x v="2"/>
    <x v="2"/>
    <x v="1"/>
    <x v="12"/>
  </r>
  <r>
    <x v="16"/>
    <s v="18"/>
    <x v="16"/>
    <x v="349"/>
    <s v="1820"/>
    <s v="Alstahaug"/>
    <s v="2"/>
    <s v="Kvinner"/>
    <x v="3"/>
    <x v="3"/>
    <x v="1"/>
    <x v="20"/>
  </r>
  <r>
    <x v="16"/>
    <s v="18"/>
    <x v="16"/>
    <x v="349"/>
    <s v="1820"/>
    <s v="Alstahaug"/>
    <s v="2"/>
    <s v="Kvinner"/>
    <x v="4"/>
    <x v="4"/>
    <x v="1"/>
    <x v="15"/>
  </r>
  <r>
    <x v="16"/>
    <s v="18"/>
    <x v="16"/>
    <x v="349"/>
    <s v="1820"/>
    <s v="Alstahaug"/>
    <s v="2"/>
    <s v="Kvinner"/>
    <x v="5"/>
    <x v="5"/>
    <x v="1"/>
    <x v="39"/>
  </r>
  <r>
    <x v="16"/>
    <s v="18"/>
    <x v="16"/>
    <x v="349"/>
    <s v="1820"/>
    <s v="Alstahaug"/>
    <s v="1"/>
    <s v="Menn"/>
    <x v="0"/>
    <x v="0"/>
    <x v="1"/>
    <x v="36"/>
  </r>
  <r>
    <x v="16"/>
    <s v="18"/>
    <x v="16"/>
    <x v="349"/>
    <s v="1820"/>
    <s v="Alstahaug"/>
    <s v="1"/>
    <s v="Menn"/>
    <x v="1"/>
    <x v="1"/>
    <x v="1"/>
    <x v="15"/>
  </r>
  <r>
    <x v="16"/>
    <s v="18"/>
    <x v="16"/>
    <x v="349"/>
    <s v="1820"/>
    <s v="Alstahaug"/>
    <s v="1"/>
    <s v="Menn"/>
    <x v="2"/>
    <x v="2"/>
    <x v="1"/>
    <x v="27"/>
  </r>
  <r>
    <x v="16"/>
    <s v="18"/>
    <x v="16"/>
    <x v="349"/>
    <s v="1820"/>
    <s v="Alstahaug"/>
    <s v="1"/>
    <s v="Menn"/>
    <x v="3"/>
    <x v="3"/>
    <x v="1"/>
    <x v="18"/>
  </r>
  <r>
    <x v="16"/>
    <s v="18"/>
    <x v="16"/>
    <x v="349"/>
    <s v="1820"/>
    <s v="Alstahaug"/>
    <s v="1"/>
    <s v="Menn"/>
    <x v="4"/>
    <x v="4"/>
    <x v="1"/>
    <x v="34"/>
  </r>
  <r>
    <x v="16"/>
    <s v="18"/>
    <x v="16"/>
    <x v="349"/>
    <s v="1820"/>
    <s v="Alstahaug"/>
    <s v="1"/>
    <s v="Menn"/>
    <x v="5"/>
    <x v="5"/>
    <x v="1"/>
    <x v="7"/>
  </r>
  <r>
    <x v="16"/>
    <s v="18"/>
    <x v="16"/>
    <x v="349"/>
    <s v="1820"/>
    <s v="Alstahaug"/>
    <s v="2"/>
    <s v="Kvinner"/>
    <x v="0"/>
    <x v="0"/>
    <x v="2"/>
    <x v="7"/>
  </r>
  <r>
    <x v="16"/>
    <s v="18"/>
    <x v="16"/>
    <x v="349"/>
    <s v="1820"/>
    <s v="Alstahaug"/>
    <s v="2"/>
    <s v="Kvinner"/>
    <x v="1"/>
    <x v="1"/>
    <x v="2"/>
    <x v="19"/>
  </r>
  <r>
    <x v="16"/>
    <s v="18"/>
    <x v="16"/>
    <x v="349"/>
    <s v="1820"/>
    <s v="Alstahaug"/>
    <s v="2"/>
    <s v="Kvinner"/>
    <x v="2"/>
    <x v="2"/>
    <x v="2"/>
    <x v="12"/>
  </r>
  <r>
    <x v="16"/>
    <s v="18"/>
    <x v="16"/>
    <x v="349"/>
    <s v="1820"/>
    <s v="Alstahaug"/>
    <s v="2"/>
    <s v="Kvinner"/>
    <x v="3"/>
    <x v="3"/>
    <x v="2"/>
    <x v="3"/>
  </r>
  <r>
    <x v="16"/>
    <s v="18"/>
    <x v="16"/>
    <x v="349"/>
    <s v="1820"/>
    <s v="Alstahaug"/>
    <s v="2"/>
    <s v="Kvinner"/>
    <x v="4"/>
    <x v="4"/>
    <x v="2"/>
    <x v="13"/>
  </r>
  <r>
    <x v="16"/>
    <s v="18"/>
    <x v="16"/>
    <x v="349"/>
    <s v="1820"/>
    <s v="Alstahaug"/>
    <s v="2"/>
    <s v="Kvinner"/>
    <x v="5"/>
    <x v="5"/>
    <x v="2"/>
    <x v="23"/>
  </r>
  <r>
    <x v="16"/>
    <s v="18"/>
    <x v="16"/>
    <x v="349"/>
    <s v="1820"/>
    <s v="Alstahaug"/>
    <s v="1"/>
    <s v="Menn"/>
    <x v="0"/>
    <x v="0"/>
    <x v="2"/>
    <x v="13"/>
  </r>
  <r>
    <x v="16"/>
    <s v="18"/>
    <x v="16"/>
    <x v="349"/>
    <s v="1820"/>
    <s v="Alstahaug"/>
    <s v="1"/>
    <s v="Menn"/>
    <x v="1"/>
    <x v="1"/>
    <x v="2"/>
    <x v="15"/>
  </r>
  <r>
    <x v="16"/>
    <s v="18"/>
    <x v="16"/>
    <x v="349"/>
    <s v="1820"/>
    <s v="Alstahaug"/>
    <s v="1"/>
    <s v="Menn"/>
    <x v="2"/>
    <x v="2"/>
    <x v="2"/>
    <x v="38"/>
  </r>
  <r>
    <x v="16"/>
    <s v="18"/>
    <x v="16"/>
    <x v="349"/>
    <s v="1820"/>
    <s v="Alstahaug"/>
    <s v="1"/>
    <s v="Menn"/>
    <x v="3"/>
    <x v="3"/>
    <x v="2"/>
    <x v="76"/>
  </r>
  <r>
    <x v="16"/>
    <s v="18"/>
    <x v="16"/>
    <x v="349"/>
    <s v="1820"/>
    <s v="Alstahaug"/>
    <s v="1"/>
    <s v="Menn"/>
    <x v="4"/>
    <x v="4"/>
    <x v="2"/>
    <x v="72"/>
  </r>
  <r>
    <x v="16"/>
    <s v="18"/>
    <x v="16"/>
    <x v="349"/>
    <s v="1820"/>
    <s v="Alstahaug"/>
    <s v="1"/>
    <s v="Menn"/>
    <x v="5"/>
    <x v="5"/>
    <x v="2"/>
    <x v="7"/>
  </r>
  <r>
    <x v="16"/>
    <s v="18"/>
    <x v="16"/>
    <x v="349"/>
    <s v="1820"/>
    <s v="Alstahaug"/>
    <s v="2"/>
    <s v="Kvinner"/>
    <x v="0"/>
    <x v="0"/>
    <x v="3"/>
    <x v="6"/>
  </r>
  <r>
    <x v="16"/>
    <s v="18"/>
    <x v="16"/>
    <x v="349"/>
    <s v="1820"/>
    <s v="Alstahaug"/>
    <s v="2"/>
    <s v="Kvinner"/>
    <x v="1"/>
    <x v="1"/>
    <x v="3"/>
    <x v="19"/>
  </r>
  <r>
    <x v="16"/>
    <s v="18"/>
    <x v="16"/>
    <x v="349"/>
    <s v="1820"/>
    <s v="Alstahaug"/>
    <s v="2"/>
    <s v="Kvinner"/>
    <x v="2"/>
    <x v="2"/>
    <x v="3"/>
    <x v="12"/>
  </r>
  <r>
    <x v="16"/>
    <s v="18"/>
    <x v="16"/>
    <x v="349"/>
    <s v="1820"/>
    <s v="Alstahaug"/>
    <s v="2"/>
    <s v="Kvinner"/>
    <x v="3"/>
    <x v="3"/>
    <x v="3"/>
    <x v="2"/>
  </r>
  <r>
    <x v="16"/>
    <s v="18"/>
    <x v="16"/>
    <x v="349"/>
    <s v="1820"/>
    <s v="Alstahaug"/>
    <s v="2"/>
    <s v="Kvinner"/>
    <x v="4"/>
    <x v="4"/>
    <x v="3"/>
    <x v="13"/>
  </r>
  <r>
    <x v="16"/>
    <s v="18"/>
    <x v="16"/>
    <x v="349"/>
    <s v="1820"/>
    <s v="Alstahaug"/>
    <s v="2"/>
    <s v="Kvinner"/>
    <x v="5"/>
    <x v="5"/>
    <x v="3"/>
    <x v="23"/>
  </r>
  <r>
    <x v="16"/>
    <s v="18"/>
    <x v="16"/>
    <x v="349"/>
    <s v="1820"/>
    <s v="Alstahaug"/>
    <s v="1"/>
    <s v="Menn"/>
    <x v="0"/>
    <x v="0"/>
    <x v="3"/>
    <x v="2"/>
  </r>
  <r>
    <x v="16"/>
    <s v="18"/>
    <x v="16"/>
    <x v="349"/>
    <s v="1820"/>
    <s v="Alstahaug"/>
    <s v="1"/>
    <s v="Menn"/>
    <x v="1"/>
    <x v="1"/>
    <x v="3"/>
    <x v="21"/>
  </r>
  <r>
    <x v="16"/>
    <s v="18"/>
    <x v="16"/>
    <x v="349"/>
    <s v="1820"/>
    <s v="Alstahaug"/>
    <s v="1"/>
    <s v="Menn"/>
    <x v="2"/>
    <x v="2"/>
    <x v="3"/>
    <x v="8"/>
  </r>
  <r>
    <x v="16"/>
    <s v="18"/>
    <x v="16"/>
    <x v="349"/>
    <s v="1820"/>
    <s v="Alstahaug"/>
    <s v="1"/>
    <s v="Menn"/>
    <x v="3"/>
    <x v="3"/>
    <x v="3"/>
    <x v="22"/>
  </r>
  <r>
    <x v="16"/>
    <s v="18"/>
    <x v="16"/>
    <x v="349"/>
    <s v="1820"/>
    <s v="Alstahaug"/>
    <s v="1"/>
    <s v="Menn"/>
    <x v="4"/>
    <x v="4"/>
    <x v="3"/>
    <x v="50"/>
  </r>
  <r>
    <x v="16"/>
    <s v="18"/>
    <x v="16"/>
    <x v="349"/>
    <s v="1820"/>
    <s v="Alstahaug"/>
    <s v="1"/>
    <s v="Menn"/>
    <x v="5"/>
    <x v="5"/>
    <x v="3"/>
    <x v="6"/>
  </r>
  <r>
    <x v="16"/>
    <s v="18"/>
    <x v="16"/>
    <x v="349"/>
    <s v="1820"/>
    <s v="Alstahaug"/>
    <s v="2"/>
    <s v="Kvinner"/>
    <x v="0"/>
    <x v="0"/>
    <x v="4"/>
    <x v="7"/>
  </r>
  <r>
    <x v="16"/>
    <s v="18"/>
    <x v="16"/>
    <x v="349"/>
    <s v="1820"/>
    <s v="Alstahaug"/>
    <s v="2"/>
    <s v="Kvinner"/>
    <x v="1"/>
    <x v="1"/>
    <x v="4"/>
    <x v="5"/>
  </r>
  <r>
    <x v="16"/>
    <s v="18"/>
    <x v="16"/>
    <x v="349"/>
    <s v="1820"/>
    <s v="Alstahaug"/>
    <s v="2"/>
    <s v="Kvinner"/>
    <x v="2"/>
    <x v="2"/>
    <x v="4"/>
    <x v="1"/>
  </r>
  <r>
    <x v="16"/>
    <s v="18"/>
    <x v="16"/>
    <x v="349"/>
    <s v="1820"/>
    <s v="Alstahaug"/>
    <s v="2"/>
    <s v="Kvinner"/>
    <x v="3"/>
    <x v="3"/>
    <x v="4"/>
    <x v="14"/>
  </r>
  <r>
    <x v="16"/>
    <s v="18"/>
    <x v="16"/>
    <x v="349"/>
    <s v="1820"/>
    <s v="Alstahaug"/>
    <s v="2"/>
    <s v="Kvinner"/>
    <x v="4"/>
    <x v="4"/>
    <x v="4"/>
    <x v="13"/>
  </r>
  <r>
    <x v="16"/>
    <s v="18"/>
    <x v="16"/>
    <x v="349"/>
    <s v="1820"/>
    <s v="Alstahaug"/>
    <s v="2"/>
    <s v="Kvinner"/>
    <x v="5"/>
    <x v="5"/>
    <x v="4"/>
    <x v="39"/>
  </r>
  <r>
    <x v="16"/>
    <s v="18"/>
    <x v="16"/>
    <x v="349"/>
    <s v="1820"/>
    <s v="Alstahaug"/>
    <s v="1"/>
    <s v="Menn"/>
    <x v="0"/>
    <x v="0"/>
    <x v="4"/>
    <x v="6"/>
  </r>
  <r>
    <x v="16"/>
    <s v="18"/>
    <x v="16"/>
    <x v="349"/>
    <s v="1820"/>
    <s v="Alstahaug"/>
    <s v="1"/>
    <s v="Menn"/>
    <x v="1"/>
    <x v="1"/>
    <x v="4"/>
    <x v="13"/>
  </r>
  <r>
    <x v="16"/>
    <s v="18"/>
    <x v="16"/>
    <x v="349"/>
    <s v="1820"/>
    <s v="Alstahaug"/>
    <s v="1"/>
    <s v="Menn"/>
    <x v="2"/>
    <x v="2"/>
    <x v="4"/>
    <x v="63"/>
  </r>
  <r>
    <x v="16"/>
    <s v="18"/>
    <x v="16"/>
    <x v="349"/>
    <s v="1820"/>
    <s v="Alstahaug"/>
    <s v="1"/>
    <s v="Menn"/>
    <x v="3"/>
    <x v="3"/>
    <x v="4"/>
    <x v="68"/>
  </r>
  <r>
    <x v="16"/>
    <s v="18"/>
    <x v="16"/>
    <x v="349"/>
    <s v="1820"/>
    <s v="Alstahaug"/>
    <s v="1"/>
    <s v="Menn"/>
    <x v="4"/>
    <x v="4"/>
    <x v="4"/>
    <x v="10"/>
  </r>
  <r>
    <x v="16"/>
    <s v="18"/>
    <x v="16"/>
    <x v="349"/>
    <s v="1820"/>
    <s v="Alstahaug"/>
    <s v="1"/>
    <s v="Menn"/>
    <x v="5"/>
    <x v="5"/>
    <x v="4"/>
    <x v="15"/>
  </r>
  <r>
    <x v="16"/>
    <s v="18"/>
    <x v="16"/>
    <x v="349"/>
    <s v="1820"/>
    <s v="Alstahaug"/>
    <s v="2"/>
    <s v="Kvinner"/>
    <x v="0"/>
    <x v="0"/>
    <x v="5"/>
    <x v="13"/>
  </r>
  <r>
    <x v="16"/>
    <s v="18"/>
    <x v="16"/>
    <x v="349"/>
    <s v="1820"/>
    <s v="Alstahaug"/>
    <s v="2"/>
    <s v="Kvinner"/>
    <x v="1"/>
    <x v="1"/>
    <x v="5"/>
    <x v="1"/>
  </r>
  <r>
    <x v="16"/>
    <s v="18"/>
    <x v="16"/>
    <x v="349"/>
    <s v="1820"/>
    <s v="Alstahaug"/>
    <s v="2"/>
    <s v="Kvinner"/>
    <x v="2"/>
    <x v="2"/>
    <x v="5"/>
    <x v="5"/>
  </r>
  <r>
    <x v="16"/>
    <s v="18"/>
    <x v="16"/>
    <x v="349"/>
    <s v="1820"/>
    <s v="Alstahaug"/>
    <s v="2"/>
    <s v="Kvinner"/>
    <x v="3"/>
    <x v="3"/>
    <x v="5"/>
    <x v="21"/>
  </r>
  <r>
    <x v="16"/>
    <s v="18"/>
    <x v="16"/>
    <x v="349"/>
    <s v="1820"/>
    <s v="Alstahaug"/>
    <s v="2"/>
    <s v="Kvinner"/>
    <x v="4"/>
    <x v="4"/>
    <x v="5"/>
    <x v="5"/>
  </r>
  <r>
    <x v="16"/>
    <s v="18"/>
    <x v="16"/>
    <x v="349"/>
    <s v="1820"/>
    <s v="Alstahaug"/>
    <s v="2"/>
    <s v="Kvinner"/>
    <x v="5"/>
    <x v="5"/>
    <x v="5"/>
    <x v="0"/>
  </r>
  <r>
    <x v="16"/>
    <s v="18"/>
    <x v="16"/>
    <x v="349"/>
    <s v="1820"/>
    <s v="Alstahaug"/>
    <s v="1"/>
    <s v="Menn"/>
    <x v="0"/>
    <x v="0"/>
    <x v="5"/>
    <x v="5"/>
  </r>
  <r>
    <x v="16"/>
    <s v="18"/>
    <x v="16"/>
    <x v="349"/>
    <s v="1820"/>
    <s v="Alstahaug"/>
    <s v="1"/>
    <s v="Menn"/>
    <x v="1"/>
    <x v="1"/>
    <x v="5"/>
    <x v="21"/>
  </r>
  <r>
    <x v="16"/>
    <s v="18"/>
    <x v="16"/>
    <x v="349"/>
    <s v="1820"/>
    <s v="Alstahaug"/>
    <s v="1"/>
    <s v="Menn"/>
    <x v="2"/>
    <x v="2"/>
    <x v="5"/>
    <x v="28"/>
  </r>
  <r>
    <x v="16"/>
    <s v="18"/>
    <x v="16"/>
    <x v="349"/>
    <s v="1820"/>
    <s v="Alstahaug"/>
    <s v="1"/>
    <s v="Menn"/>
    <x v="3"/>
    <x v="3"/>
    <x v="5"/>
    <x v="68"/>
  </r>
  <r>
    <x v="16"/>
    <s v="18"/>
    <x v="16"/>
    <x v="349"/>
    <s v="1820"/>
    <s v="Alstahaug"/>
    <s v="1"/>
    <s v="Menn"/>
    <x v="4"/>
    <x v="4"/>
    <x v="5"/>
    <x v="33"/>
  </r>
  <r>
    <x v="16"/>
    <s v="18"/>
    <x v="16"/>
    <x v="349"/>
    <s v="1820"/>
    <s v="Alstahaug"/>
    <s v="1"/>
    <s v="Menn"/>
    <x v="5"/>
    <x v="5"/>
    <x v="5"/>
    <x v="2"/>
  </r>
  <r>
    <x v="16"/>
    <s v="18"/>
    <x v="16"/>
    <x v="349"/>
    <s v="1820"/>
    <s v="Alstahaug"/>
    <s v="2"/>
    <s v="Kvinner"/>
    <x v="0"/>
    <x v="0"/>
    <x v="6"/>
    <x v="15"/>
  </r>
  <r>
    <x v="16"/>
    <s v="18"/>
    <x v="16"/>
    <x v="349"/>
    <s v="1820"/>
    <s v="Alstahaug"/>
    <s v="2"/>
    <s v="Kvinner"/>
    <x v="1"/>
    <x v="1"/>
    <x v="6"/>
    <x v="23"/>
  </r>
  <r>
    <x v="16"/>
    <s v="18"/>
    <x v="16"/>
    <x v="349"/>
    <s v="1820"/>
    <s v="Alstahaug"/>
    <s v="2"/>
    <s v="Kvinner"/>
    <x v="2"/>
    <x v="2"/>
    <x v="6"/>
    <x v="12"/>
  </r>
  <r>
    <x v="16"/>
    <s v="18"/>
    <x v="16"/>
    <x v="349"/>
    <s v="1820"/>
    <s v="Alstahaug"/>
    <s v="2"/>
    <s v="Kvinner"/>
    <x v="3"/>
    <x v="3"/>
    <x v="6"/>
    <x v="21"/>
  </r>
  <r>
    <x v="16"/>
    <s v="18"/>
    <x v="16"/>
    <x v="349"/>
    <s v="1820"/>
    <s v="Alstahaug"/>
    <s v="2"/>
    <s v="Kvinner"/>
    <x v="4"/>
    <x v="4"/>
    <x v="6"/>
    <x v="6"/>
  </r>
  <r>
    <x v="16"/>
    <s v="18"/>
    <x v="16"/>
    <x v="349"/>
    <s v="1820"/>
    <s v="Alstahaug"/>
    <s v="2"/>
    <s v="Kvinner"/>
    <x v="5"/>
    <x v="5"/>
    <x v="6"/>
    <x v="0"/>
  </r>
  <r>
    <x v="16"/>
    <s v="18"/>
    <x v="16"/>
    <x v="349"/>
    <s v="1820"/>
    <s v="Alstahaug"/>
    <s v="1"/>
    <s v="Menn"/>
    <x v="0"/>
    <x v="0"/>
    <x v="6"/>
    <x v="19"/>
  </r>
  <r>
    <x v="16"/>
    <s v="18"/>
    <x v="16"/>
    <x v="349"/>
    <s v="1820"/>
    <s v="Alstahaug"/>
    <s v="1"/>
    <s v="Menn"/>
    <x v="1"/>
    <x v="1"/>
    <x v="6"/>
    <x v="6"/>
  </r>
  <r>
    <x v="16"/>
    <s v="18"/>
    <x v="16"/>
    <x v="349"/>
    <s v="1820"/>
    <s v="Alstahaug"/>
    <s v="1"/>
    <s v="Menn"/>
    <x v="2"/>
    <x v="2"/>
    <x v="6"/>
    <x v="63"/>
  </r>
  <r>
    <x v="16"/>
    <s v="18"/>
    <x v="16"/>
    <x v="349"/>
    <s v="1820"/>
    <s v="Alstahaug"/>
    <s v="1"/>
    <s v="Menn"/>
    <x v="3"/>
    <x v="3"/>
    <x v="6"/>
    <x v="58"/>
  </r>
  <r>
    <x v="16"/>
    <s v="18"/>
    <x v="16"/>
    <x v="349"/>
    <s v="1820"/>
    <s v="Alstahaug"/>
    <s v="1"/>
    <s v="Menn"/>
    <x v="4"/>
    <x v="4"/>
    <x v="6"/>
    <x v="60"/>
  </r>
  <r>
    <x v="16"/>
    <s v="18"/>
    <x v="16"/>
    <x v="349"/>
    <s v="1820"/>
    <s v="Alstahaug"/>
    <s v="1"/>
    <s v="Menn"/>
    <x v="5"/>
    <x v="5"/>
    <x v="6"/>
    <x v="36"/>
  </r>
  <r>
    <x v="16"/>
    <s v="18"/>
    <x v="16"/>
    <x v="349"/>
    <s v="1820"/>
    <s v="Alstahaug"/>
    <s v="2"/>
    <s v="Kvinner"/>
    <x v="0"/>
    <x v="0"/>
    <x v="7"/>
    <x v="39"/>
  </r>
  <r>
    <x v="16"/>
    <s v="18"/>
    <x v="16"/>
    <x v="349"/>
    <s v="1820"/>
    <s v="Alstahaug"/>
    <s v="2"/>
    <s v="Kvinner"/>
    <x v="1"/>
    <x v="1"/>
    <x v="7"/>
    <x v="0"/>
  </r>
  <r>
    <x v="16"/>
    <s v="18"/>
    <x v="16"/>
    <x v="349"/>
    <s v="1820"/>
    <s v="Alstahaug"/>
    <s v="2"/>
    <s v="Kvinner"/>
    <x v="2"/>
    <x v="2"/>
    <x v="7"/>
    <x v="23"/>
  </r>
  <r>
    <x v="16"/>
    <s v="18"/>
    <x v="16"/>
    <x v="349"/>
    <s v="1820"/>
    <s v="Alstahaug"/>
    <s v="2"/>
    <s v="Kvinner"/>
    <x v="3"/>
    <x v="3"/>
    <x v="7"/>
    <x v="13"/>
  </r>
  <r>
    <x v="16"/>
    <s v="18"/>
    <x v="16"/>
    <x v="349"/>
    <s v="1820"/>
    <s v="Alstahaug"/>
    <s v="2"/>
    <s v="Kvinner"/>
    <x v="4"/>
    <x v="4"/>
    <x v="7"/>
    <x v="7"/>
  </r>
  <r>
    <x v="16"/>
    <s v="18"/>
    <x v="16"/>
    <x v="349"/>
    <s v="1820"/>
    <s v="Alstahaug"/>
    <s v="2"/>
    <s v="Kvinner"/>
    <x v="5"/>
    <x v="5"/>
    <x v="7"/>
    <x v="1"/>
  </r>
  <r>
    <x v="16"/>
    <s v="18"/>
    <x v="16"/>
    <x v="349"/>
    <s v="1820"/>
    <s v="Alstahaug"/>
    <s v="1"/>
    <s v="Menn"/>
    <x v="0"/>
    <x v="0"/>
    <x v="7"/>
    <x v="23"/>
  </r>
  <r>
    <x v="16"/>
    <s v="18"/>
    <x v="16"/>
    <x v="349"/>
    <s v="1820"/>
    <s v="Alstahaug"/>
    <s v="1"/>
    <s v="Menn"/>
    <x v="1"/>
    <x v="1"/>
    <x v="7"/>
    <x v="21"/>
  </r>
  <r>
    <x v="16"/>
    <s v="18"/>
    <x v="16"/>
    <x v="349"/>
    <s v="1820"/>
    <s v="Alstahaug"/>
    <s v="1"/>
    <s v="Menn"/>
    <x v="2"/>
    <x v="2"/>
    <x v="7"/>
    <x v="45"/>
  </r>
  <r>
    <x v="16"/>
    <s v="18"/>
    <x v="16"/>
    <x v="349"/>
    <s v="1820"/>
    <s v="Alstahaug"/>
    <s v="1"/>
    <s v="Menn"/>
    <x v="3"/>
    <x v="3"/>
    <x v="7"/>
    <x v="62"/>
  </r>
  <r>
    <x v="16"/>
    <s v="18"/>
    <x v="16"/>
    <x v="349"/>
    <s v="1820"/>
    <s v="Alstahaug"/>
    <s v="1"/>
    <s v="Menn"/>
    <x v="4"/>
    <x v="4"/>
    <x v="7"/>
    <x v="31"/>
  </r>
  <r>
    <x v="16"/>
    <s v="18"/>
    <x v="16"/>
    <x v="349"/>
    <s v="1820"/>
    <s v="Alstahaug"/>
    <s v="1"/>
    <s v="Menn"/>
    <x v="5"/>
    <x v="5"/>
    <x v="7"/>
    <x v="14"/>
  </r>
  <r>
    <x v="16"/>
    <s v="18"/>
    <x v="16"/>
    <x v="350"/>
    <s v="1822"/>
    <s v="Leirfjord"/>
    <s v="2"/>
    <s v="Kvinner"/>
    <x v="0"/>
    <x v="0"/>
    <x v="0"/>
    <x v="21"/>
  </r>
  <r>
    <x v="16"/>
    <s v="18"/>
    <x v="16"/>
    <x v="350"/>
    <s v="1822"/>
    <s v="Leirfjord"/>
    <s v="2"/>
    <s v="Kvinner"/>
    <x v="1"/>
    <x v="1"/>
    <x v="0"/>
    <x v="5"/>
  </r>
  <r>
    <x v="16"/>
    <s v="18"/>
    <x v="16"/>
    <x v="350"/>
    <s v="1822"/>
    <s v="Leirfjord"/>
    <s v="2"/>
    <s v="Kvinner"/>
    <x v="2"/>
    <x v="2"/>
    <x v="0"/>
    <x v="6"/>
  </r>
  <r>
    <x v="16"/>
    <s v="18"/>
    <x v="16"/>
    <x v="350"/>
    <s v="1822"/>
    <s v="Leirfjord"/>
    <s v="2"/>
    <s v="Kvinner"/>
    <x v="3"/>
    <x v="3"/>
    <x v="0"/>
    <x v="21"/>
  </r>
  <r>
    <x v="16"/>
    <s v="18"/>
    <x v="16"/>
    <x v="350"/>
    <s v="1822"/>
    <s v="Leirfjord"/>
    <s v="2"/>
    <s v="Kvinner"/>
    <x v="4"/>
    <x v="4"/>
    <x v="0"/>
    <x v="12"/>
  </r>
  <r>
    <x v="16"/>
    <s v="18"/>
    <x v="16"/>
    <x v="350"/>
    <s v="1822"/>
    <s v="Leirfjord"/>
    <s v="2"/>
    <s v="Kvinner"/>
    <x v="5"/>
    <x v="5"/>
    <x v="0"/>
    <x v="1"/>
  </r>
  <r>
    <x v="16"/>
    <s v="18"/>
    <x v="16"/>
    <x v="350"/>
    <s v="1822"/>
    <s v="Leirfjord"/>
    <s v="1"/>
    <s v="Menn"/>
    <x v="0"/>
    <x v="0"/>
    <x v="0"/>
    <x v="46"/>
  </r>
  <r>
    <x v="16"/>
    <s v="18"/>
    <x v="16"/>
    <x v="350"/>
    <s v="1822"/>
    <s v="Leirfjord"/>
    <s v="1"/>
    <s v="Menn"/>
    <x v="1"/>
    <x v="1"/>
    <x v="0"/>
    <x v="15"/>
  </r>
  <r>
    <x v="16"/>
    <s v="18"/>
    <x v="16"/>
    <x v="350"/>
    <s v="1822"/>
    <s v="Leirfjord"/>
    <s v="1"/>
    <s v="Menn"/>
    <x v="2"/>
    <x v="2"/>
    <x v="0"/>
    <x v="3"/>
  </r>
  <r>
    <x v="16"/>
    <s v="18"/>
    <x v="16"/>
    <x v="350"/>
    <s v="1822"/>
    <s v="Leirfjord"/>
    <s v="1"/>
    <s v="Menn"/>
    <x v="3"/>
    <x v="3"/>
    <x v="0"/>
    <x v="61"/>
  </r>
  <r>
    <x v="16"/>
    <s v="18"/>
    <x v="16"/>
    <x v="350"/>
    <s v="1822"/>
    <s v="Leirfjord"/>
    <s v="1"/>
    <s v="Menn"/>
    <x v="4"/>
    <x v="4"/>
    <x v="0"/>
    <x v="28"/>
  </r>
  <r>
    <x v="16"/>
    <s v="18"/>
    <x v="16"/>
    <x v="350"/>
    <s v="1822"/>
    <s v="Leirfjord"/>
    <s v="1"/>
    <s v="Menn"/>
    <x v="5"/>
    <x v="5"/>
    <x v="0"/>
    <x v="7"/>
  </r>
  <r>
    <x v="16"/>
    <s v="18"/>
    <x v="16"/>
    <x v="350"/>
    <s v="1822"/>
    <s v="Leirfjord"/>
    <s v="2"/>
    <s v="Kvinner"/>
    <x v="0"/>
    <x v="0"/>
    <x v="1"/>
    <x v="12"/>
  </r>
  <r>
    <x v="16"/>
    <s v="18"/>
    <x v="16"/>
    <x v="350"/>
    <s v="1822"/>
    <s v="Leirfjord"/>
    <s v="2"/>
    <s v="Kvinner"/>
    <x v="1"/>
    <x v="1"/>
    <x v="1"/>
    <x v="19"/>
  </r>
  <r>
    <x v="16"/>
    <s v="18"/>
    <x v="16"/>
    <x v="350"/>
    <s v="1822"/>
    <s v="Leirfjord"/>
    <s v="2"/>
    <s v="Kvinner"/>
    <x v="2"/>
    <x v="2"/>
    <x v="1"/>
    <x v="12"/>
  </r>
  <r>
    <x v="16"/>
    <s v="18"/>
    <x v="16"/>
    <x v="350"/>
    <s v="1822"/>
    <s v="Leirfjord"/>
    <s v="2"/>
    <s v="Kvinner"/>
    <x v="3"/>
    <x v="3"/>
    <x v="1"/>
    <x v="15"/>
  </r>
  <r>
    <x v="16"/>
    <s v="18"/>
    <x v="16"/>
    <x v="350"/>
    <s v="1822"/>
    <s v="Leirfjord"/>
    <s v="2"/>
    <s v="Kvinner"/>
    <x v="4"/>
    <x v="4"/>
    <x v="1"/>
    <x v="5"/>
  </r>
  <r>
    <x v="16"/>
    <s v="18"/>
    <x v="16"/>
    <x v="350"/>
    <s v="1822"/>
    <s v="Leirfjord"/>
    <s v="2"/>
    <s v="Kvinner"/>
    <x v="5"/>
    <x v="5"/>
    <x v="1"/>
    <x v="23"/>
  </r>
  <r>
    <x v="16"/>
    <s v="18"/>
    <x v="16"/>
    <x v="350"/>
    <s v="1822"/>
    <s v="Leirfjord"/>
    <s v="1"/>
    <s v="Menn"/>
    <x v="0"/>
    <x v="0"/>
    <x v="1"/>
    <x v="41"/>
  </r>
  <r>
    <x v="16"/>
    <s v="18"/>
    <x v="16"/>
    <x v="350"/>
    <s v="1822"/>
    <s v="Leirfjord"/>
    <s v="1"/>
    <s v="Menn"/>
    <x v="1"/>
    <x v="1"/>
    <x v="1"/>
    <x v="15"/>
  </r>
  <r>
    <x v="16"/>
    <s v="18"/>
    <x v="16"/>
    <x v="350"/>
    <s v="1822"/>
    <s v="Leirfjord"/>
    <s v="1"/>
    <s v="Menn"/>
    <x v="2"/>
    <x v="2"/>
    <x v="1"/>
    <x v="14"/>
  </r>
  <r>
    <x v="16"/>
    <s v="18"/>
    <x v="16"/>
    <x v="350"/>
    <s v="1822"/>
    <s v="Leirfjord"/>
    <s v="1"/>
    <s v="Menn"/>
    <x v="3"/>
    <x v="3"/>
    <x v="1"/>
    <x v="60"/>
  </r>
  <r>
    <x v="16"/>
    <s v="18"/>
    <x v="16"/>
    <x v="350"/>
    <s v="1822"/>
    <s v="Leirfjord"/>
    <s v="1"/>
    <s v="Menn"/>
    <x v="4"/>
    <x v="4"/>
    <x v="1"/>
    <x v="27"/>
  </r>
  <r>
    <x v="16"/>
    <s v="18"/>
    <x v="16"/>
    <x v="350"/>
    <s v="1822"/>
    <s v="Leirfjord"/>
    <s v="1"/>
    <s v="Menn"/>
    <x v="5"/>
    <x v="5"/>
    <x v="1"/>
    <x v="5"/>
  </r>
  <r>
    <x v="16"/>
    <s v="18"/>
    <x v="16"/>
    <x v="350"/>
    <s v="1822"/>
    <s v="Leirfjord"/>
    <s v="2"/>
    <s v="Kvinner"/>
    <x v="0"/>
    <x v="0"/>
    <x v="2"/>
    <x v="5"/>
  </r>
  <r>
    <x v="16"/>
    <s v="18"/>
    <x v="16"/>
    <x v="350"/>
    <s v="1822"/>
    <s v="Leirfjord"/>
    <s v="2"/>
    <s v="Kvinner"/>
    <x v="1"/>
    <x v="1"/>
    <x v="2"/>
    <x v="23"/>
  </r>
  <r>
    <x v="16"/>
    <s v="18"/>
    <x v="16"/>
    <x v="350"/>
    <s v="1822"/>
    <s v="Leirfjord"/>
    <s v="2"/>
    <s v="Kvinner"/>
    <x v="2"/>
    <x v="2"/>
    <x v="2"/>
    <x v="6"/>
  </r>
  <r>
    <x v="16"/>
    <s v="18"/>
    <x v="16"/>
    <x v="350"/>
    <s v="1822"/>
    <s v="Leirfjord"/>
    <s v="2"/>
    <s v="Kvinner"/>
    <x v="3"/>
    <x v="3"/>
    <x v="2"/>
    <x v="6"/>
  </r>
  <r>
    <x v="16"/>
    <s v="18"/>
    <x v="16"/>
    <x v="350"/>
    <s v="1822"/>
    <s v="Leirfjord"/>
    <s v="2"/>
    <s v="Kvinner"/>
    <x v="4"/>
    <x v="4"/>
    <x v="2"/>
    <x v="5"/>
  </r>
  <r>
    <x v="16"/>
    <s v="18"/>
    <x v="16"/>
    <x v="350"/>
    <s v="1822"/>
    <s v="Leirfjord"/>
    <s v="2"/>
    <s v="Kvinner"/>
    <x v="5"/>
    <x v="5"/>
    <x v="2"/>
    <x v="23"/>
  </r>
  <r>
    <x v="16"/>
    <s v="18"/>
    <x v="16"/>
    <x v="350"/>
    <s v="1822"/>
    <s v="Leirfjord"/>
    <s v="1"/>
    <s v="Menn"/>
    <x v="0"/>
    <x v="0"/>
    <x v="2"/>
    <x v="14"/>
  </r>
  <r>
    <x v="16"/>
    <s v="18"/>
    <x v="16"/>
    <x v="350"/>
    <s v="1822"/>
    <s v="Leirfjord"/>
    <s v="1"/>
    <s v="Menn"/>
    <x v="1"/>
    <x v="1"/>
    <x v="2"/>
    <x v="13"/>
  </r>
  <r>
    <x v="16"/>
    <s v="18"/>
    <x v="16"/>
    <x v="350"/>
    <s v="1822"/>
    <s v="Leirfjord"/>
    <s v="1"/>
    <s v="Menn"/>
    <x v="2"/>
    <x v="2"/>
    <x v="2"/>
    <x v="36"/>
  </r>
  <r>
    <x v="16"/>
    <s v="18"/>
    <x v="16"/>
    <x v="350"/>
    <s v="1822"/>
    <s v="Leirfjord"/>
    <s v="1"/>
    <s v="Menn"/>
    <x v="3"/>
    <x v="3"/>
    <x v="2"/>
    <x v="8"/>
  </r>
  <r>
    <x v="16"/>
    <s v="18"/>
    <x v="16"/>
    <x v="350"/>
    <s v="1822"/>
    <s v="Leirfjord"/>
    <s v="1"/>
    <s v="Menn"/>
    <x v="4"/>
    <x v="4"/>
    <x v="2"/>
    <x v="45"/>
  </r>
  <r>
    <x v="16"/>
    <s v="18"/>
    <x v="16"/>
    <x v="350"/>
    <s v="1822"/>
    <s v="Leirfjord"/>
    <s v="1"/>
    <s v="Menn"/>
    <x v="5"/>
    <x v="5"/>
    <x v="2"/>
    <x v="5"/>
  </r>
  <r>
    <x v="16"/>
    <s v="18"/>
    <x v="16"/>
    <x v="350"/>
    <s v="1822"/>
    <s v="Leirfjord"/>
    <s v="2"/>
    <s v="Kvinner"/>
    <x v="0"/>
    <x v="0"/>
    <x v="3"/>
    <x v="5"/>
  </r>
  <r>
    <x v="16"/>
    <s v="18"/>
    <x v="16"/>
    <x v="350"/>
    <s v="1822"/>
    <s v="Leirfjord"/>
    <s v="2"/>
    <s v="Kvinner"/>
    <x v="1"/>
    <x v="1"/>
    <x v="3"/>
    <x v="0"/>
  </r>
  <r>
    <x v="16"/>
    <s v="18"/>
    <x v="16"/>
    <x v="350"/>
    <s v="1822"/>
    <s v="Leirfjord"/>
    <s v="2"/>
    <s v="Kvinner"/>
    <x v="2"/>
    <x v="2"/>
    <x v="3"/>
    <x v="6"/>
  </r>
  <r>
    <x v="16"/>
    <s v="18"/>
    <x v="16"/>
    <x v="350"/>
    <s v="1822"/>
    <s v="Leirfjord"/>
    <s v="2"/>
    <s v="Kvinner"/>
    <x v="3"/>
    <x v="3"/>
    <x v="3"/>
    <x v="6"/>
  </r>
  <r>
    <x v="16"/>
    <s v="18"/>
    <x v="16"/>
    <x v="350"/>
    <s v="1822"/>
    <s v="Leirfjord"/>
    <s v="2"/>
    <s v="Kvinner"/>
    <x v="4"/>
    <x v="4"/>
    <x v="3"/>
    <x v="13"/>
  </r>
  <r>
    <x v="16"/>
    <s v="18"/>
    <x v="16"/>
    <x v="350"/>
    <s v="1822"/>
    <s v="Leirfjord"/>
    <s v="2"/>
    <s v="Kvinner"/>
    <x v="5"/>
    <x v="5"/>
    <x v="3"/>
    <x v="39"/>
  </r>
  <r>
    <x v="16"/>
    <s v="18"/>
    <x v="16"/>
    <x v="350"/>
    <s v="1822"/>
    <s v="Leirfjord"/>
    <s v="1"/>
    <s v="Menn"/>
    <x v="0"/>
    <x v="0"/>
    <x v="3"/>
    <x v="21"/>
  </r>
  <r>
    <x v="16"/>
    <s v="18"/>
    <x v="16"/>
    <x v="350"/>
    <s v="1822"/>
    <s v="Leirfjord"/>
    <s v="1"/>
    <s v="Menn"/>
    <x v="1"/>
    <x v="1"/>
    <x v="3"/>
    <x v="2"/>
  </r>
  <r>
    <x v="16"/>
    <s v="18"/>
    <x v="16"/>
    <x v="350"/>
    <s v="1822"/>
    <s v="Leirfjord"/>
    <s v="1"/>
    <s v="Menn"/>
    <x v="2"/>
    <x v="2"/>
    <x v="3"/>
    <x v="20"/>
  </r>
  <r>
    <x v="16"/>
    <s v="18"/>
    <x v="16"/>
    <x v="350"/>
    <s v="1822"/>
    <s v="Leirfjord"/>
    <s v="1"/>
    <s v="Menn"/>
    <x v="3"/>
    <x v="3"/>
    <x v="3"/>
    <x v="45"/>
  </r>
  <r>
    <x v="16"/>
    <s v="18"/>
    <x v="16"/>
    <x v="350"/>
    <s v="1822"/>
    <s v="Leirfjord"/>
    <s v="1"/>
    <s v="Menn"/>
    <x v="4"/>
    <x v="4"/>
    <x v="3"/>
    <x v="27"/>
  </r>
  <r>
    <x v="16"/>
    <s v="18"/>
    <x v="16"/>
    <x v="350"/>
    <s v="1822"/>
    <s v="Leirfjord"/>
    <s v="1"/>
    <s v="Menn"/>
    <x v="5"/>
    <x v="5"/>
    <x v="3"/>
    <x v="5"/>
  </r>
  <r>
    <x v="16"/>
    <s v="18"/>
    <x v="16"/>
    <x v="350"/>
    <s v="1822"/>
    <s v="Leirfjord"/>
    <s v="2"/>
    <s v="Kvinner"/>
    <x v="0"/>
    <x v="0"/>
    <x v="4"/>
    <x v="12"/>
  </r>
  <r>
    <x v="16"/>
    <s v="18"/>
    <x v="16"/>
    <x v="350"/>
    <s v="1822"/>
    <s v="Leirfjord"/>
    <s v="2"/>
    <s v="Kvinner"/>
    <x v="1"/>
    <x v="1"/>
    <x v="4"/>
    <x v="0"/>
  </r>
  <r>
    <x v="16"/>
    <s v="18"/>
    <x v="16"/>
    <x v="350"/>
    <s v="1822"/>
    <s v="Leirfjord"/>
    <s v="2"/>
    <s v="Kvinner"/>
    <x v="2"/>
    <x v="2"/>
    <x v="4"/>
    <x v="6"/>
  </r>
  <r>
    <x v="16"/>
    <s v="18"/>
    <x v="16"/>
    <x v="350"/>
    <s v="1822"/>
    <s v="Leirfjord"/>
    <s v="2"/>
    <s v="Kvinner"/>
    <x v="3"/>
    <x v="3"/>
    <x v="4"/>
    <x v="7"/>
  </r>
  <r>
    <x v="16"/>
    <s v="18"/>
    <x v="16"/>
    <x v="350"/>
    <s v="1822"/>
    <s v="Leirfjord"/>
    <s v="2"/>
    <s v="Kvinner"/>
    <x v="4"/>
    <x v="4"/>
    <x v="4"/>
    <x v="6"/>
  </r>
  <r>
    <x v="16"/>
    <s v="18"/>
    <x v="16"/>
    <x v="350"/>
    <s v="1822"/>
    <s v="Leirfjord"/>
    <s v="2"/>
    <s v="Kvinner"/>
    <x v="5"/>
    <x v="5"/>
    <x v="4"/>
    <x v="23"/>
  </r>
  <r>
    <x v="16"/>
    <s v="18"/>
    <x v="16"/>
    <x v="350"/>
    <s v="1822"/>
    <s v="Leirfjord"/>
    <s v="1"/>
    <s v="Menn"/>
    <x v="0"/>
    <x v="0"/>
    <x v="4"/>
    <x v="21"/>
  </r>
  <r>
    <x v="16"/>
    <s v="18"/>
    <x v="16"/>
    <x v="350"/>
    <s v="1822"/>
    <s v="Leirfjord"/>
    <s v="1"/>
    <s v="Menn"/>
    <x v="1"/>
    <x v="1"/>
    <x v="4"/>
    <x v="13"/>
  </r>
  <r>
    <x v="16"/>
    <s v="18"/>
    <x v="16"/>
    <x v="350"/>
    <s v="1822"/>
    <s v="Leirfjord"/>
    <s v="1"/>
    <s v="Menn"/>
    <x v="2"/>
    <x v="2"/>
    <x v="4"/>
    <x v="40"/>
  </r>
  <r>
    <x v="16"/>
    <s v="18"/>
    <x v="16"/>
    <x v="350"/>
    <s v="1822"/>
    <s v="Leirfjord"/>
    <s v="1"/>
    <s v="Menn"/>
    <x v="3"/>
    <x v="3"/>
    <x v="4"/>
    <x v="27"/>
  </r>
  <r>
    <x v="16"/>
    <s v="18"/>
    <x v="16"/>
    <x v="350"/>
    <s v="1822"/>
    <s v="Leirfjord"/>
    <s v="1"/>
    <s v="Menn"/>
    <x v="4"/>
    <x v="4"/>
    <x v="4"/>
    <x v="27"/>
  </r>
  <r>
    <x v="16"/>
    <s v="18"/>
    <x v="16"/>
    <x v="350"/>
    <s v="1822"/>
    <s v="Leirfjord"/>
    <s v="1"/>
    <s v="Menn"/>
    <x v="5"/>
    <x v="5"/>
    <x v="4"/>
    <x v="5"/>
  </r>
  <r>
    <x v="16"/>
    <s v="18"/>
    <x v="16"/>
    <x v="350"/>
    <s v="1822"/>
    <s v="Leirfjord"/>
    <s v="2"/>
    <s v="Kvinner"/>
    <x v="0"/>
    <x v="0"/>
    <x v="5"/>
    <x v="5"/>
  </r>
  <r>
    <x v="16"/>
    <s v="18"/>
    <x v="16"/>
    <x v="350"/>
    <s v="1822"/>
    <s v="Leirfjord"/>
    <s v="2"/>
    <s v="Kvinner"/>
    <x v="1"/>
    <x v="1"/>
    <x v="5"/>
    <x v="12"/>
  </r>
  <r>
    <x v="16"/>
    <s v="18"/>
    <x v="16"/>
    <x v="350"/>
    <s v="1822"/>
    <s v="Leirfjord"/>
    <s v="2"/>
    <s v="Kvinner"/>
    <x v="2"/>
    <x v="2"/>
    <x v="5"/>
    <x v="6"/>
  </r>
  <r>
    <x v="16"/>
    <s v="18"/>
    <x v="16"/>
    <x v="350"/>
    <s v="1822"/>
    <s v="Leirfjord"/>
    <s v="2"/>
    <s v="Kvinner"/>
    <x v="3"/>
    <x v="3"/>
    <x v="5"/>
    <x v="19"/>
  </r>
  <r>
    <x v="16"/>
    <s v="18"/>
    <x v="16"/>
    <x v="350"/>
    <s v="1822"/>
    <s v="Leirfjord"/>
    <s v="2"/>
    <s v="Kvinner"/>
    <x v="4"/>
    <x v="4"/>
    <x v="5"/>
    <x v="13"/>
  </r>
  <r>
    <x v="16"/>
    <s v="18"/>
    <x v="16"/>
    <x v="350"/>
    <s v="1822"/>
    <s v="Leirfjord"/>
    <s v="2"/>
    <s v="Kvinner"/>
    <x v="5"/>
    <x v="5"/>
    <x v="5"/>
    <x v="39"/>
  </r>
  <r>
    <x v="16"/>
    <s v="18"/>
    <x v="16"/>
    <x v="350"/>
    <s v="1822"/>
    <s v="Leirfjord"/>
    <s v="1"/>
    <s v="Menn"/>
    <x v="0"/>
    <x v="0"/>
    <x v="5"/>
    <x v="13"/>
  </r>
  <r>
    <x v="16"/>
    <s v="18"/>
    <x v="16"/>
    <x v="350"/>
    <s v="1822"/>
    <s v="Leirfjord"/>
    <s v="1"/>
    <s v="Menn"/>
    <x v="1"/>
    <x v="1"/>
    <x v="5"/>
    <x v="21"/>
  </r>
  <r>
    <x v="16"/>
    <s v="18"/>
    <x v="16"/>
    <x v="350"/>
    <s v="1822"/>
    <s v="Leirfjord"/>
    <s v="1"/>
    <s v="Menn"/>
    <x v="2"/>
    <x v="2"/>
    <x v="5"/>
    <x v="51"/>
  </r>
  <r>
    <x v="16"/>
    <s v="18"/>
    <x v="16"/>
    <x v="350"/>
    <s v="1822"/>
    <s v="Leirfjord"/>
    <s v="1"/>
    <s v="Menn"/>
    <x v="3"/>
    <x v="3"/>
    <x v="5"/>
    <x v="46"/>
  </r>
  <r>
    <x v="16"/>
    <s v="18"/>
    <x v="16"/>
    <x v="350"/>
    <s v="1822"/>
    <s v="Leirfjord"/>
    <s v="1"/>
    <s v="Menn"/>
    <x v="4"/>
    <x v="4"/>
    <x v="5"/>
    <x v="41"/>
  </r>
  <r>
    <x v="16"/>
    <s v="18"/>
    <x v="16"/>
    <x v="350"/>
    <s v="1822"/>
    <s v="Leirfjord"/>
    <s v="1"/>
    <s v="Menn"/>
    <x v="5"/>
    <x v="5"/>
    <x v="5"/>
    <x v="5"/>
  </r>
  <r>
    <x v="16"/>
    <s v="18"/>
    <x v="16"/>
    <x v="350"/>
    <s v="1822"/>
    <s v="Leirfjord"/>
    <s v="2"/>
    <s v="Kvinner"/>
    <x v="0"/>
    <x v="0"/>
    <x v="6"/>
    <x v="7"/>
  </r>
  <r>
    <x v="16"/>
    <s v="18"/>
    <x v="16"/>
    <x v="350"/>
    <s v="1822"/>
    <s v="Leirfjord"/>
    <s v="2"/>
    <s v="Kvinner"/>
    <x v="1"/>
    <x v="1"/>
    <x v="6"/>
    <x v="19"/>
  </r>
  <r>
    <x v="16"/>
    <s v="18"/>
    <x v="16"/>
    <x v="350"/>
    <s v="1822"/>
    <s v="Leirfjord"/>
    <s v="2"/>
    <s v="Kvinner"/>
    <x v="2"/>
    <x v="2"/>
    <x v="6"/>
    <x v="14"/>
  </r>
  <r>
    <x v="16"/>
    <s v="18"/>
    <x v="16"/>
    <x v="350"/>
    <s v="1822"/>
    <s v="Leirfjord"/>
    <s v="2"/>
    <s v="Kvinner"/>
    <x v="3"/>
    <x v="3"/>
    <x v="6"/>
    <x v="12"/>
  </r>
  <r>
    <x v="16"/>
    <s v="18"/>
    <x v="16"/>
    <x v="350"/>
    <s v="1822"/>
    <s v="Leirfjord"/>
    <s v="2"/>
    <s v="Kvinner"/>
    <x v="4"/>
    <x v="4"/>
    <x v="6"/>
    <x v="6"/>
  </r>
  <r>
    <x v="16"/>
    <s v="18"/>
    <x v="16"/>
    <x v="350"/>
    <s v="1822"/>
    <s v="Leirfjord"/>
    <s v="2"/>
    <s v="Kvinner"/>
    <x v="5"/>
    <x v="5"/>
    <x v="6"/>
    <x v="39"/>
  </r>
  <r>
    <x v="16"/>
    <s v="18"/>
    <x v="16"/>
    <x v="350"/>
    <s v="1822"/>
    <s v="Leirfjord"/>
    <s v="1"/>
    <s v="Menn"/>
    <x v="0"/>
    <x v="0"/>
    <x v="6"/>
    <x v="13"/>
  </r>
  <r>
    <x v="16"/>
    <s v="18"/>
    <x v="16"/>
    <x v="350"/>
    <s v="1822"/>
    <s v="Leirfjord"/>
    <s v="1"/>
    <s v="Menn"/>
    <x v="1"/>
    <x v="1"/>
    <x v="6"/>
    <x v="7"/>
  </r>
  <r>
    <x v="16"/>
    <s v="18"/>
    <x v="16"/>
    <x v="350"/>
    <s v="1822"/>
    <s v="Leirfjord"/>
    <s v="1"/>
    <s v="Menn"/>
    <x v="2"/>
    <x v="2"/>
    <x v="6"/>
    <x v="46"/>
  </r>
  <r>
    <x v="16"/>
    <s v="18"/>
    <x v="16"/>
    <x v="350"/>
    <s v="1822"/>
    <s v="Leirfjord"/>
    <s v="1"/>
    <s v="Menn"/>
    <x v="3"/>
    <x v="3"/>
    <x v="6"/>
    <x v="11"/>
  </r>
  <r>
    <x v="16"/>
    <s v="18"/>
    <x v="16"/>
    <x v="350"/>
    <s v="1822"/>
    <s v="Leirfjord"/>
    <s v="1"/>
    <s v="Menn"/>
    <x v="4"/>
    <x v="4"/>
    <x v="6"/>
    <x v="46"/>
  </r>
  <r>
    <x v="16"/>
    <s v="18"/>
    <x v="16"/>
    <x v="350"/>
    <s v="1822"/>
    <s v="Leirfjord"/>
    <s v="1"/>
    <s v="Menn"/>
    <x v="5"/>
    <x v="5"/>
    <x v="6"/>
    <x v="5"/>
  </r>
  <r>
    <x v="16"/>
    <s v="18"/>
    <x v="16"/>
    <x v="350"/>
    <s v="1822"/>
    <s v="Leirfjord"/>
    <s v="2"/>
    <s v="Kvinner"/>
    <x v="0"/>
    <x v="0"/>
    <x v="7"/>
    <x v="1"/>
  </r>
  <r>
    <x v="16"/>
    <s v="18"/>
    <x v="16"/>
    <x v="350"/>
    <s v="1822"/>
    <s v="Leirfjord"/>
    <s v="2"/>
    <s v="Kvinner"/>
    <x v="1"/>
    <x v="1"/>
    <x v="7"/>
    <x v="39"/>
  </r>
  <r>
    <x v="16"/>
    <s v="18"/>
    <x v="16"/>
    <x v="350"/>
    <s v="1822"/>
    <s v="Leirfjord"/>
    <s v="2"/>
    <s v="Kvinner"/>
    <x v="2"/>
    <x v="2"/>
    <x v="7"/>
    <x v="5"/>
  </r>
  <r>
    <x v="16"/>
    <s v="18"/>
    <x v="16"/>
    <x v="350"/>
    <s v="1822"/>
    <s v="Leirfjord"/>
    <s v="2"/>
    <s v="Kvinner"/>
    <x v="3"/>
    <x v="3"/>
    <x v="7"/>
    <x v="7"/>
  </r>
  <r>
    <x v="16"/>
    <s v="18"/>
    <x v="16"/>
    <x v="350"/>
    <s v="1822"/>
    <s v="Leirfjord"/>
    <s v="2"/>
    <s v="Kvinner"/>
    <x v="4"/>
    <x v="4"/>
    <x v="7"/>
    <x v="13"/>
  </r>
  <r>
    <x v="16"/>
    <s v="18"/>
    <x v="16"/>
    <x v="350"/>
    <s v="1822"/>
    <s v="Leirfjord"/>
    <s v="2"/>
    <s v="Kvinner"/>
    <x v="5"/>
    <x v="5"/>
    <x v="7"/>
    <x v="23"/>
  </r>
  <r>
    <x v="16"/>
    <s v="18"/>
    <x v="16"/>
    <x v="350"/>
    <s v="1822"/>
    <s v="Leirfjord"/>
    <s v="1"/>
    <s v="Menn"/>
    <x v="0"/>
    <x v="0"/>
    <x v="7"/>
    <x v="12"/>
  </r>
  <r>
    <x v="16"/>
    <s v="18"/>
    <x v="16"/>
    <x v="350"/>
    <s v="1822"/>
    <s v="Leirfjord"/>
    <s v="1"/>
    <s v="Menn"/>
    <x v="1"/>
    <x v="1"/>
    <x v="7"/>
    <x v="7"/>
  </r>
  <r>
    <x v="16"/>
    <s v="18"/>
    <x v="16"/>
    <x v="350"/>
    <s v="1822"/>
    <s v="Leirfjord"/>
    <s v="1"/>
    <s v="Menn"/>
    <x v="2"/>
    <x v="2"/>
    <x v="7"/>
    <x v="51"/>
  </r>
  <r>
    <x v="16"/>
    <s v="18"/>
    <x v="16"/>
    <x v="350"/>
    <s v="1822"/>
    <s v="Leirfjord"/>
    <s v="1"/>
    <s v="Menn"/>
    <x v="3"/>
    <x v="3"/>
    <x v="7"/>
    <x v="40"/>
  </r>
  <r>
    <x v="16"/>
    <s v="18"/>
    <x v="16"/>
    <x v="350"/>
    <s v="1822"/>
    <s v="Leirfjord"/>
    <s v="1"/>
    <s v="Menn"/>
    <x v="4"/>
    <x v="4"/>
    <x v="7"/>
    <x v="51"/>
  </r>
  <r>
    <x v="16"/>
    <s v="18"/>
    <x v="16"/>
    <x v="350"/>
    <s v="1822"/>
    <s v="Leirfjord"/>
    <s v="1"/>
    <s v="Menn"/>
    <x v="5"/>
    <x v="5"/>
    <x v="7"/>
    <x v="7"/>
  </r>
  <r>
    <x v="16"/>
    <s v="18"/>
    <x v="16"/>
    <x v="351"/>
    <s v="1824"/>
    <s v="Vefsn"/>
    <s v="2"/>
    <s v="Kvinner"/>
    <x v="0"/>
    <x v="0"/>
    <x v="0"/>
    <x v="0"/>
  </r>
  <r>
    <x v="16"/>
    <s v="18"/>
    <x v="16"/>
    <x v="351"/>
    <s v="1824"/>
    <s v="Vefsn"/>
    <s v="2"/>
    <s v="Kvinner"/>
    <x v="1"/>
    <x v="1"/>
    <x v="0"/>
    <x v="0"/>
  </r>
  <r>
    <x v="16"/>
    <s v="18"/>
    <x v="16"/>
    <x v="351"/>
    <s v="1824"/>
    <s v="Vefsn"/>
    <s v="2"/>
    <s v="Kvinner"/>
    <x v="2"/>
    <x v="2"/>
    <x v="0"/>
    <x v="7"/>
  </r>
  <r>
    <x v="16"/>
    <s v="18"/>
    <x v="16"/>
    <x v="351"/>
    <s v="1824"/>
    <s v="Vefsn"/>
    <s v="2"/>
    <s v="Kvinner"/>
    <x v="3"/>
    <x v="3"/>
    <x v="0"/>
    <x v="56"/>
  </r>
  <r>
    <x v="16"/>
    <s v="18"/>
    <x v="16"/>
    <x v="351"/>
    <s v="1824"/>
    <s v="Vefsn"/>
    <s v="2"/>
    <s v="Kvinner"/>
    <x v="4"/>
    <x v="4"/>
    <x v="0"/>
    <x v="3"/>
  </r>
  <r>
    <x v="16"/>
    <s v="18"/>
    <x v="16"/>
    <x v="351"/>
    <s v="1824"/>
    <s v="Vefsn"/>
    <s v="2"/>
    <s v="Kvinner"/>
    <x v="5"/>
    <x v="5"/>
    <x v="0"/>
    <x v="36"/>
  </r>
  <r>
    <x v="16"/>
    <s v="18"/>
    <x v="16"/>
    <x v="351"/>
    <s v="1824"/>
    <s v="Vefsn"/>
    <s v="1"/>
    <s v="Menn"/>
    <x v="0"/>
    <x v="0"/>
    <x v="0"/>
    <x v="36"/>
  </r>
  <r>
    <x v="16"/>
    <s v="18"/>
    <x v="16"/>
    <x v="351"/>
    <s v="1824"/>
    <s v="Vefsn"/>
    <s v="1"/>
    <s v="Menn"/>
    <x v="1"/>
    <x v="1"/>
    <x v="0"/>
    <x v="5"/>
  </r>
  <r>
    <x v="16"/>
    <s v="18"/>
    <x v="16"/>
    <x v="351"/>
    <s v="1824"/>
    <s v="Vefsn"/>
    <s v="1"/>
    <s v="Menn"/>
    <x v="2"/>
    <x v="2"/>
    <x v="0"/>
    <x v="56"/>
  </r>
  <r>
    <x v="16"/>
    <s v="18"/>
    <x v="16"/>
    <x v="351"/>
    <s v="1824"/>
    <s v="Vefsn"/>
    <s v="1"/>
    <s v="Menn"/>
    <x v="3"/>
    <x v="3"/>
    <x v="0"/>
    <x v="8"/>
  </r>
  <r>
    <x v="16"/>
    <s v="18"/>
    <x v="16"/>
    <x v="351"/>
    <s v="1824"/>
    <s v="Vefsn"/>
    <s v="1"/>
    <s v="Menn"/>
    <x v="4"/>
    <x v="4"/>
    <x v="0"/>
    <x v="22"/>
  </r>
  <r>
    <x v="16"/>
    <s v="18"/>
    <x v="16"/>
    <x v="351"/>
    <s v="1824"/>
    <s v="Vefsn"/>
    <s v="1"/>
    <s v="Menn"/>
    <x v="5"/>
    <x v="5"/>
    <x v="0"/>
    <x v="46"/>
  </r>
  <r>
    <x v="16"/>
    <s v="18"/>
    <x v="16"/>
    <x v="351"/>
    <s v="1824"/>
    <s v="Vefsn"/>
    <s v="2"/>
    <s v="Kvinner"/>
    <x v="0"/>
    <x v="0"/>
    <x v="1"/>
    <x v="5"/>
  </r>
  <r>
    <x v="16"/>
    <s v="18"/>
    <x v="16"/>
    <x v="351"/>
    <s v="1824"/>
    <s v="Vefsn"/>
    <s v="2"/>
    <s v="Kvinner"/>
    <x v="1"/>
    <x v="1"/>
    <x v="1"/>
    <x v="5"/>
  </r>
  <r>
    <x v="16"/>
    <s v="18"/>
    <x v="16"/>
    <x v="351"/>
    <s v="1824"/>
    <s v="Vefsn"/>
    <s v="2"/>
    <s v="Kvinner"/>
    <x v="2"/>
    <x v="2"/>
    <x v="1"/>
    <x v="19"/>
  </r>
  <r>
    <x v="16"/>
    <s v="18"/>
    <x v="16"/>
    <x v="351"/>
    <s v="1824"/>
    <s v="Vefsn"/>
    <s v="2"/>
    <s v="Kvinner"/>
    <x v="3"/>
    <x v="3"/>
    <x v="1"/>
    <x v="56"/>
  </r>
  <r>
    <x v="16"/>
    <s v="18"/>
    <x v="16"/>
    <x v="351"/>
    <s v="1824"/>
    <s v="Vefsn"/>
    <s v="2"/>
    <s v="Kvinner"/>
    <x v="4"/>
    <x v="4"/>
    <x v="1"/>
    <x v="24"/>
  </r>
  <r>
    <x v="16"/>
    <s v="18"/>
    <x v="16"/>
    <x v="351"/>
    <s v="1824"/>
    <s v="Vefsn"/>
    <s v="2"/>
    <s v="Kvinner"/>
    <x v="5"/>
    <x v="5"/>
    <x v="1"/>
    <x v="12"/>
  </r>
  <r>
    <x v="16"/>
    <s v="18"/>
    <x v="16"/>
    <x v="351"/>
    <s v="1824"/>
    <s v="Vefsn"/>
    <s v="1"/>
    <s v="Menn"/>
    <x v="0"/>
    <x v="0"/>
    <x v="1"/>
    <x v="4"/>
  </r>
  <r>
    <x v="16"/>
    <s v="18"/>
    <x v="16"/>
    <x v="351"/>
    <s v="1824"/>
    <s v="Vefsn"/>
    <s v="1"/>
    <s v="Menn"/>
    <x v="1"/>
    <x v="1"/>
    <x v="1"/>
    <x v="12"/>
  </r>
  <r>
    <x v="16"/>
    <s v="18"/>
    <x v="16"/>
    <x v="351"/>
    <s v="1824"/>
    <s v="Vefsn"/>
    <s v="1"/>
    <s v="Menn"/>
    <x v="2"/>
    <x v="2"/>
    <x v="1"/>
    <x v="63"/>
  </r>
  <r>
    <x v="16"/>
    <s v="18"/>
    <x v="16"/>
    <x v="351"/>
    <s v="1824"/>
    <s v="Vefsn"/>
    <s v="1"/>
    <s v="Menn"/>
    <x v="3"/>
    <x v="3"/>
    <x v="1"/>
    <x v="35"/>
  </r>
  <r>
    <x v="16"/>
    <s v="18"/>
    <x v="16"/>
    <x v="351"/>
    <s v="1824"/>
    <s v="Vefsn"/>
    <s v="1"/>
    <s v="Menn"/>
    <x v="4"/>
    <x v="4"/>
    <x v="1"/>
    <x v="69"/>
  </r>
  <r>
    <x v="16"/>
    <s v="18"/>
    <x v="16"/>
    <x v="351"/>
    <s v="1824"/>
    <s v="Vefsn"/>
    <s v="1"/>
    <s v="Menn"/>
    <x v="5"/>
    <x v="5"/>
    <x v="1"/>
    <x v="46"/>
  </r>
  <r>
    <x v="16"/>
    <s v="18"/>
    <x v="16"/>
    <x v="351"/>
    <s v="1824"/>
    <s v="Vefsn"/>
    <s v="2"/>
    <s v="Kvinner"/>
    <x v="0"/>
    <x v="0"/>
    <x v="2"/>
    <x v="12"/>
  </r>
  <r>
    <x v="16"/>
    <s v="18"/>
    <x v="16"/>
    <x v="351"/>
    <s v="1824"/>
    <s v="Vefsn"/>
    <s v="2"/>
    <s v="Kvinner"/>
    <x v="1"/>
    <x v="1"/>
    <x v="2"/>
    <x v="12"/>
  </r>
  <r>
    <x v="16"/>
    <s v="18"/>
    <x v="16"/>
    <x v="351"/>
    <s v="1824"/>
    <s v="Vefsn"/>
    <s v="2"/>
    <s v="Kvinner"/>
    <x v="2"/>
    <x v="2"/>
    <x v="2"/>
    <x v="13"/>
  </r>
  <r>
    <x v="16"/>
    <s v="18"/>
    <x v="16"/>
    <x v="351"/>
    <s v="1824"/>
    <s v="Vefsn"/>
    <s v="2"/>
    <s v="Kvinner"/>
    <x v="3"/>
    <x v="3"/>
    <x v="2"/>
    <x v="20"/>
  </r>
  <r>
    <x v="16"/>
    <s v="18"/>
    <x v="16"/>
    <x v="351"/>
    <s v="1824"/>
    <s v="Vefsn"/>
    <s v="2"/>
    <s v="Kvinner"/>
    <x v="4"/>
    <x v="4"/>
    <x v="2"/>
    <x v="24"/>
  </r>
  <r>
    <x v="16"/>
    <s v="18"/>
    <x v="16"/>
    <x v="351"/>
    <s v="1824"/>
    <s v="Vefsn"/>
    <s v="2"/>
    <s v="Kvinner"/>
    <x v="5"/>
    <x v="5"/>
    <x v="2"/>
    <x v="7"/>
  </r>
  <r>
    <x v="16"/>
    <s v="18"/>
    <x v="16"/>
    <x v="351"/>
    <s v="1824"/>
    <s v="Vefsn"/>
    <s v="1"/>
    <s v="Menn"/>
    <x v="0"/>
    <x v="0"/>
    <x v="2"/>
    <x v="36"/>
  </r>
  <r>
    <x v="16"/>
    <s v="18"/>
    <x v="16"/>
    <x v="351"/>
    <s v="1824"/>
    <s v="Vefsn"/>
    <s v="1"/>
    <s v="Menn"/>
    <x v="1"/>
    <x v="1"/>
    <x v="2"/>
    <x v="13"/>
  </r>
  <r>
    <x v="16"/>
    <s v="18"/>
    <x v="16"/>
    <x v="351"/>
    <s v="1824"/>
    <s v="Vefsn"/>
    <s v="1"/>
    <s v="Menn"/>
    <x v="2"/>
    <x v="2"/>
    <x v="2"/>
    <x v="41"/>
  </r>
  <r>
    <x v="16"/>
    <s v="18"/>
    <x v="16"/>
    <x v="351"/>
    <s v="1824"/>
    <s v="Vefsn"/>
    <s v="1"/>
    <s v="Menn"/>
    <x v="3"/>
    <x v="3"/>
    <x v="2"/>
    <x v="63"/>
  </r>
  <r>
    <x v="16"/>
    <s v="18"/>
    <x v="16"/>
    <x v="351"/>
    <s v="1824"/>
    <s v="Vefsn"/>
    <s v="1"/>
    <s v="Menn"/>
    <x v="4"/>
    <x v="4"/>
    <x v="2"/>
    <x v="30"/>
  </r>
  <r>
    <x v="16"/>
    <s v="18"/>
    <x v="16"/>
    <x v="351"/>
    <s v="1824"/>
    <s v="Vefsn"/>
    <s v="1"/>
    <s v="Menn"/>
    <x v="5"/>
    <x v="5"/>
    <x v="2"/>
    <x v="3"/>
  </r>
  <r>
    <x v="16"/>
    <s v="18"/>
    <x v="16"/>
    <x v="351"/>
    <s v="1824"/>
    <s v="Vefsn"/>
    <s v="2"/>
    <s v="Kvinner"/>
    <x v="0"/>
    <x v="0"/>
    <x v="3"/>
    <x v="1"/>
  </r>
  <r>
    <x v="16"/>
    <s v="18"/>
    <x v="16"/>
    <x v="351"/>
    <s v="1824"/>
    <s v="Vefsn"/>
    <s v="2"/>
    <s v="Kvinner"/>
    <x v="1"/>
    <x v="1"/>
    <x v="3"/>
    <x v="0"/>
  </r>
  <r>
    <x v="16"/>
    <s v="18"/>
    <x v="16"/>
    <x v="351"/>
    <s v="1824"/>
    <s v="Vefsn"/>
    <s v="2"/>
    <s v="Kvinner"/>
    <x v="2"/>
    <x v="2"/>
    <x v="3"/>
    <x v="15"/>
  </r>
  <r>
    <x v="16"/>
    <s v="18"/>
    <x v="16"/>
    <x v="351"/>
    <s v="1824"/>
    <s v="Vefsn"/>
    <s v="2"/>
    <s v="Kvinner"/>
    <x v="3"/>
    <x v="3"/>
    <x v="3"/>
    <x v="2"/>
  </r>
  <r>
    <x v="16"/>
    <s v="18"/>
    <x v="16"/>
    <x v="351"/>
    <s v="1824"/>
    <s v="Vefsn"/>
    <s v="2"/>
    <s v="Kvinner"/>
    <x v="4"/>
    <x v="4"/>
    <x v="3"/>
    <x v="36"/>
  </r>
  <r>
    <x v="16"/>
    <s v="18"/>
    <x v="16"/>
    <x v="351"/>
    <s v="1824"/>
    <s v="Vefsn"/>
    <s v="2"/>
    <s v="Kvinner"/>
    <x v="5"/>
    <x v="5"/>
    <x v="3"/>
    <x v="13"/>
  </r>
  <r>
    <x v="16"/>
    <s v="18"/>
    <x v="16"/>
    <x v="351"/>
    <s v="1824"/>
    <s v="Vefsn"/>
    <s v="1"/>
    <s v="Menn"/>
    <x v="0"/>
    <x v="0"/>
    <x v="3"/>
    <x v="36"/>
  </r>
  <r>
    <x v="16"/>
    <s v="18"/>
    <x v="16"/>
    <x v="351"/>
    <s v="1824"/>
    <s v="Vefsn"/>
    <s v="1"/>
    <s v="Menn"/>
    <x v="1"/>
    <x v="1"/>
    <x v="3"/>
    <x v="5"/>
  </r>
  <r>
    <x v="16"/>
    <s v="18"/>
    <x v="16"/>
    <x v="351"/>
    <s v="1824"/>
    <s v="Vefsn"/>
    <s v="1"/>
    <s v="Menn"/>
    <x v="2"/>
    <x v="2"/>
    <x v="3"/>
    <x v="38"/>
  </r>
  <r>
    <x v="16"/>
    <s v="18"/>
    <x v="16"/>
    <x v="351"/>
    <s v="1824"/>
    <s v="Vefsn"/>
    <s v="1"/>
    <s v="Menn"/>
    <x v="3"/>
    <x v="3"/>
    <x v="3"/>
    <x v="32"/>
  </r>
  <r>
    <x v="16"/>
    <s v="18"/>
    <x v="16"/>
    <x v="351"/>
    <s v="1824"/>
    <s v="Vefsn"/>
    <s v="1"/>
    <s v="Menn"/>
    <x v="4"/>
    <x v="4"/>
    <x v="3"/>
    <x v="37"/>
  </r>
  <r>
    <x v="16"/>
    <s v="18"/>
    <x v="16"/>
    <x v="351"/>
    <s v="1824"/>
    <s v="Vefsn"/>
    <s v="1"/>
    <s v="Menn"/>
    <x v="5"/>
    <x v="5"/>
    <x v="3"/>
    <x v="20"/>
  </r>
  <r>
    <x v="16"/>
    <s v="18"/>
    <x v="16"/>
    <x v="351"/>
    <s v="1824"/>
    <s v="Vefsn"/>
    <s v="2"/>
    <s v="Kvinner"/>
    <x v="0"/>
    <x v="0"/>
    <x v="4"/>
    <x v="12"/>
  </r>
  <r>
    <x v="16"/>
    <s v="18"/>
    <x v="16"/>
    <x v="351"/>
    <s v="1824"/>
    <s v="Vefsn"/>
    <s v="2"/>
    <s v="Kvinner"/>
    <x v="1"/>
    <x v="1"/>
    <x v="4"/>
    <x v="12"/>
  </r>
  <r>
    <x v="16"/>
    <s v="18"/>
    <x v="16"/>
    <x v="351"/>
    <s v="1824"/>
    <s v="Vefsn"/>
    <s v="2"/>
    <s v="Kvinner"/>
    <x v="2"/>
    <x v="2"/>
    <x v="4"/>
    <x v="24"/>
  </r>
  <r>
    <x v="16"/>
    <s v="18"/>
    <x v="16"/>
    <x v="351"/>
    <s v="1824"/>
    <s v="Vefsn"/>
    <s v="2"/>
    <s v="Kvinner"/>
    <x v="3"/>
    <x v="3"/>
    <x v="4"/>
    <x v="24"/>
  </r>
  <r>
    <x v="16"/>
    <s v="18"/>
    <x v="16"/>
    <x v="351"/>
    <s v="1824"/>
    <s v="Vefsn"/>
    <s v="2"/>
    <s v="Kvinner"/>
    <x v="4"/>
    <x v="4"/>
    <x v="4"/>
    <x v="24"/>
  </r>
  <r>
    <x v="16"/>
    <s v="18"/>
    <x v="16"/>
    <x v="351"/>
    <s v="1824"/>
    <s v="Vefsn"/>
    <s v="2"/>
    <s v="Kvinner"/>
    <x v="5"/>
    <x v="5"/>
    <x v="4"/>
    <x v="13"/>
  </r>
  <r>
    <x v="16"/>
    <s v="18"/>
    <x v="16"/>
    <x v="351"/>
    <s v="1824"/>
    <s v="Vefsn"/>
    <s v="1"/>
    <s v="Menn"/>
    <x v="0"/>
    <x v="0"/>
    <x v="4"/>
    <x v="7"/>
  </r>
  <r>
    <x v="16"/>
    <s v="18"/>
    <x v="16"/>
    <x v="351"/>
    <s v="1824"/>
    <s v="Vefsn"/>
    <s v="1"/>
    <s v="Menn"/>
    <x v="1"/>
    <x v="1"/>
    <x v="4"/>
    <x v="15"/>
  </r>
  <r>
    <x v="16"/>
    <s v="18"/>
    <x v="16"/>
    <x v="351"/>
    <s v="1824"/>
    <s v="Vefsn"/>
    <s v="1"/>
    <s v="Menn"/>
    <x v="2"/>
    <x v="2"/>
    <x v="4"/>
    <x v="27"/>
  </r>
  <r>
    <x v="16"/>
    <s v="18"/>
    <x v="16"/>
    <x v="351"/>
    <s v="1824"/>
    <s v="Vefsn"/>
    <s v="1"/>
    <s v="Menn"/>
    <x v="3"/>
    <x v="3"/>
    <x v="4"/>
    <x v="46"/>
  </r>
  <r>
    <x v="16"/>
    <s v="18"/>
    <x v="16"/>
    <x v="351"/>
    <s v="1824"/>
    <s v="Vefsn"/>
    <s v="1"/>
    <s v="Menn"/>
    <x v="4"/>
    <x v="4"/>
    <x v="4"/>
    <x v="75"/>
  </r>
  <r>
    <x v="16"/>
    <s v="18"/>
    <x v="16"/>
    <x v="351"/>
    <s v="1824"/>
    <s v="Vefsn"/>
    <s v="1"/>
    <s v="Menn"/>
    <x v="5"/>
    <x v="5"/>
    <x v="4"/>
    <x v="16"/>
  </r>
  <r>
    <x v="16"/>
    <s v="18"/>
    <x v="16"/>
    <x v="351"/>
    <s v="1824"/>
    <s v="Vefsn"/>
    <s v="2"/>
    <s v="Kvinner"/>
    <x v="0"/>
    <x v="0"/>
    <x v="5"/>
    <x v="19"/>
  </r>
  <r>
    <x v="16"/>
    <s v="18"/>
    <x v="16"/>
    <x v="351"/>
    <s v="1824"/>
    <s v="Vefsn"/>
    <s v="2"/>
    <s v="Kvinner"/>
    <x v="1"/>
    <x v="1"/>
    <x v="5"/>
    <x v="0"/>
  </r>
  <r>
    <x v="16"/>
    <s v="18"/>
    <x v="16"/>
    <x v="351"/>
    <s v="1824"/>
    <s v="Vefsn"/>
    <s v="2"/>
    <s v="Kvinner"/>
    <x v="2"/>
    <x v="2"/>
    <x v="5"/>
    <x v="4"/>
  </r>
  <r>
    <x v="16"/>
    <s v="18"/>
    <x v="16"/>
    <x v="351"/>
    <s v="1824"/>
    <s v="Vefsn"/>
    <s v="2"/>
    <s v="Kvinner"/>
    <x v="3"/>
    <x v="3"/>
    <x v="5"/>
    <x v="21"/>
  </r>
  <r>
    <x v="16"/>
    <s v="18"/>
    <x v="16"/>
    <x v="351"/>
    <s v="1824"/>
    <s v="Vefsn"/>
    <s v="2"/>
    <s v="Kvinner"/>
    <x v="4"/>
    <x v="4"/>
    <x v="5"/>
    <x v="20"/>
  </r>
  <r>
    <x v="16"/>
    <s v="18"/>
    <x v="16"/>
    <x v="351"/>
    <s v="1824"/>
    <s v="Vefsn"/>
    <s v="2"/>
    <s v="Kvinner"/>
    <x v="5"/>
    <x v="5"/>
    <x v="5"/>
    <x v="7"/>
  </r>
  <r>
    <x v="16"/>
    <s v="18"/>
    <x v="16"/>
    <x v="351"/>
    <s v="1824"/>
    <s v="Vefsn"/>
    <s v="1"/>
    <s v="Menn"/>
    <x v="0"/>
    <x v="0"/>
    <x v="5"/>
    <x v="2"/>
  </r>
  <r>
    <x v="16"/>
    <s v="18"/>
    <x v="16"/>
    <x v="351"/>
    <s v="1824"/>
    <s v="Vefsn"/>
    <s v="1"/>
    <s v="Menn"/>
    <x v="1"/>
    <x v="1"/>
    <x v="5"/>
    <x v="6"/>
  </r>
  <r>
    <x v="16"/>
    <s v="18"/>
    <x v="16"/>
    <x v="351"/>
    <s v="1824"/>
    <s v="Vefsn"/>
    <s v="1"/>
    <s v="Menn"/>
    <x v="2"/>
    <x v="2"/>
    <x v="5"/>
    <x v="16"/>
  </r>
  <r>
    <x v="16"/>
    <s v="18"/>
    <x v="16"/>
    <x v="351"/>
    <s v="1824"/>
    <s v="Vefsn"/>
    <s v="1"/>
    <s v="Menn"/>
    <x v="3"/>
    <x v="3"/>
    <x v="5"/>
    <x v="41"/>
  </r>
  <r>
    <x v="16"/>
    <s v="18"/>
    <x v="16"/>
    <x v="351"/>
    <s v="1824"/>
    <s v="Vefsn"/>
    <s v="1"/>
    <s v="Menn"/>
    <x v="4"/>
    <x v="4"/>
    <x v="5"/>
    <x v="26"/>
  </r>
  <r>
    <x v="16"/>
    <s v="18"/>
    <x v="16"/>
    <x v="351"/>
    <s v="1824"/>
    <s v="Vefsn"/>
    <s v="1"/>
    <s v="Menn"/>
    <x v="5"/>
    <x v="5"/>
    <x v="5"/>
    <x v="27"/>
  </r>
  <r>
    <x v="16"/>
    <s v="18"/>
    <x v="16"/>
    <x v="351"/>
    <s v="1824"/>
    <s v="Vefsn"/>
    <s v="2"/>
    <s v="Kvinner"/>
    <x v="0"/>
    <x v="0"/>
    <x v="6"/>
    <x v="6"/>
  </r>
  <r>
    <x v="16"/>
    <s v="18"/>
    <x v="16"/>
    <x v="351"/>
    <s v="1824"/>
    <s v="Vefsn"/>
    <s v="2"/>
    <s v="Kvinner"/>
    <x v="1"/>
    <x v="1"/>
    <x v="6"/>
    <x v="0"/>
  </r>
  <r>
    <x v="16"/>
    <s v="18"/>
    <x v="16"/>
    <x v="351"/>
    <s v="1824"/>
    <s v="Vefsn"/>
    <s v="2"/>
    <s v="Kvinner"/>
    <x v="2"/>
    <x v="2"/>
    <x v="6"/>
    <x v="13"/>
  </r>
  <r>
    <x v="16"/>
    <s v="18"/>
    <x v="16"/>
    <x v="351"/>
    <s v="1824"/>
    <s v="Vefsn"/>
    <s v="2"/>
    <s v="Kvinner"/>
    <x v="3"/>
    <x v="3"/>
    <x v="6"/>
    <x v="14"/>
  </r>
  <r>
    <x v="16"/>
    <s v="18"/>
    <x v="16"/>
    <x v="351"/>
    <s v="1824"/>
    <s v="Vefsn"/>
    <s v="2"/>
    <s v="Kvinner"/>
    <x v="4"/>
    <x v="4"/>
    <x v="6"/>
    <x v="21"/>
  </r>
  <r>
    <x v="16"/>
    <s v="18"/>
    <x v="16"/>
    <x v="351"/>
    <s v="1824"/>
    <s v="Vefsn"/>
    <s v="2"/>
    <s v="Kvinner"/>
    <x v="5"/>
    <x v="5"/>
    <x v="6"/>
    <x v="7"/>
  </r>
  <r>
    <x v="16"/>
    <s v="18"/>
    <x v="16"/>
    <x v="351"/>
    <s v="1824"/>
    <s v="Vefsn"/>
    <s v="1"/>
    <s v="Menn"/>
    <x v="0"/>
    <x v="0"/>
    <x v="6"/>
    <x v="12"/>
  </r>
  <r>
    <x v="16"/>
    <s v="18"/>
    <x v="16"/>
    <x v="351"/>
    <s v="1824"/>
    <s v="Vefsn"/>
    <s v="1"/>
    <s v="Menn"/>
    <x v="1"/>
    <x v="1"/>
    <x v="6"/>
    <x v="15"/>
  </r>
  <r>
    <x v="16"/>
    <s v="18"/>
    <x v="16"/>
    <x v="351"/>
    <s v="1824"/>
    <s v="Vefsn"/>
    <s v="1"/>
    <s v="Menn"/>
    <x v="2"/>
    <x v="2"/>
    <x v="6"/>
    <x v="40"/>
  </r>
  <r>
    <x v="16"/>
    <s v="18"/>
    <x v="16"/>
    <x v="351"/>
    <s v="1824"/>
    <s v="Vefsn"/>
    <s v="1"/>
    <s v="Menn"/>
    <x v="3"/>
    <x v="3"/>
    <x v="6"/>
    <x v="16"/>
  </r>
  <r>
    <x v="16"/>
    <s v="18"/>
    <x v="16"/>
    <x v="351"/>
    <s v="1824"/>
    <s v="Vefsn"/>
    <s v="1"/>
    <s v="Menn"/>
    <x v="4"/>
    <x v="4"/>
    <x v="6"/>
    <x v="10"/>
  </r>
  <r>
    <x v="16"/>
    <s v="18"/>
    <x v="16"/>
    <x v="351"/>
    <s v="1824"/>
    <s v="Vefsn"/>
    <s v="1"/>
    <s v="Menn"/>
    <x v="5"/>
    <x v="5"/>
    <x v="6"/>
    <x v="63"/>
  </r>
  <r>
    <x v="16"/>
    <s v="18"/>
    <x v="16"/>
    <x v="351"/>
    <s v="1824"/>
    <s v="Vefsn"/>
    <s v="2"/>
    <s v="Kvinner"/>
    <x v="0"/>
    <x v="0"/>
    <x v="7"/>
    <x v="12"/>
  </r>
  <r>
    <x v="16"/>
    <s v="18"/>
    <x v="16"/>
    <x v="351"/>
    <s v="1824"/>
    <s v="Vefsn"/>
    <s v="2"/>
    <s v="Kvinner"/>
    <x v="1"/>
    <x v="1"/>
    <x v="7"/>
    <x v="1"/>
  </r>
  <r>
    <x v="16"/>
    <s v="18"/>
    <x v="16"/>
    <x v="351"/>
    <s v="1824"/>
    <s v="Vefsn"/>
    <s v="2"/>
    <s v="Kvinner"/>
    <x v="2"/>
    <x v="2"/>
    <x v="7"/>
    <x v="13"/>
  </r>
  <r>
    <x v="16"/>
    <s v="18"/>
    <x v="16"/>
    <x v="351"/>
    <s v="1824"/>
    <s v="Vefsn"/>
    <s v="2"/>
    <s v="Kvinner"/>
    <x v="3"/>
    <x v="3"/>
    <x v="7"/>
    <x v="7"/>
  </r>
  <r>
    <x v="16"/>
    <s v="18"/>
    <x v="16"/>
    <x v="351"/>
    <s v="1824"/>
    <s v="Vefsn"/>
    <s v="2"/>
    <s v="Kvinner"/>
    <x v="4"/>
    <x v="4"/>
    <x v="7"/>
    <x v="21"/>
  </r>
  <r>
    <x v="16"/>
    <s v="18"/>
    <x v="16"/>
    <x v="351"/>
    <s v="1824"/>
    <s v="Vefsn"/>
    <s v="2"/>
    <s v="Kvinner"/>
    <x v="5"/>
    <x v="5"/>
    <x v="7"/>
    <x v="19"/>
  </r>
  <r>
    <x v="16"/>
    <s v="18"/>
    <x v="16"/>
    <x v="351"/>
    <s v="1824"/>
    <s v="Vefsn"/>
    <s v="1"/>
    <s v="Menn"/>
    <x v="0"/>
    <x v="0"/>
    <x v="7"/>
    <x v="5"/>
  </r>
  <r>
    <x v="16"/>
    <s v="18"/>
    <x v="16"/>
    <x v="351"/>
    <s v="1824"/>
    <s v="Vefsn"/>
    <s v="1"/>
    <s v="Menn"/>
    <x v="1"/>
    <x v="1"/>
    <x v="7"/>
    <x v="7"/>
  </r>
  <r>
    <x v="16"/>
    <s v="18"/>
    <x v="16"/>
    <x v="351"/>
    <s v="1824"/>
    <s v="Vefsn"/>
    <s v="1"/>
    <s v="Menn"/>
    <x v="2"/>
    <x v="2"/>
    <x v="7"/>
    <x v="56"/>
  </r>
  <r>
    <x v="16"/>
    <s v="18"/>
    <x v="16"/>
    <x v="351"/>
    <s v="1824"/>
    <s v="Vefsn"/>
    <s v="1"/>
    <s v="Menn"/>
    <x v="3"/>
    <x v="3"/>
    <x v="7"/>
    <x v="63"/>
  </r>
  <r>
    <x v="16"/>
    <s v="18"/>
    <x v="16"/>
    <x v="351"/>
    <s v="1824"/>
    <s v="Vefsn"/>
    <s v="1"/>
    <s v="Menn"/>
    <x v="4"/>
    <x v="4"/>
    <x v="7"/>
    <x v="58"/>
  </r>
  <r>
    <x v="16"/>
    <s v="18"/>
    <x v="16"/>
    <x v="351"/>
    <s v="1824"/>
    <s v="Vefsn"/>
    <s v="1"/>
    <s v="Menn"/>
    <x v="5"/>
    <x v="5"/>
    <x v="7"/>
    <x v="45"/>
  </r>
  <r>
    <x v="16"/>
    <s v="18"/>
    <x v="16"/>
    <x v="352"/>
    <s v="1825"/>
    <s v="Grane"/>
    <s v="2"/>
    <s v="Kvinner"/>
    <x v="0"/>
    <x v="0"/>
    <x v="0"/>
    <x v="23"/>
  </r>
  <r>
    <x v="16"/>
    <s v="18"/>
    <x v="16"/>
    <x v="352"/>
    <s v="1825"/>
    <s v="Grane"/>
    <s v="2"/>
    <s v="Kvinner"/>
    <x v="1"/>
    <x v="1"/>
    <x v="0"/>
    <x v="39"/>
  </r>
  <r>
    <x v="16"/>
    <s v="18"/>
    <x v="16"/>
    <x v="352"/>
    <s v="1825"/>
    <s v="Grane"/>
    <s v="2"/>
    <s v="Kvinner"/>
    <x v="2"/>
    <x v="2"/>
    <x v="0"/>
    <x v="23"/>
  </r>
  <r>
    <x v="16"/>
    <s v="18"/>
    <x v="16"/>
    <x v="352"/>
    <s v="1825"/>
    <s v="Grane"/>
    <s v="2"/>
    <s v="Kvinner"/>
    <x v="3"/>
    <x v="3"/>
    <x v="0"/>
    <x v="1"/>
  </r>
  <r>
    <x v="16"/>
    <s v="18"/>
    <x v="16"/>
    <x v="352"/>
    <s v="1825"/>
    <s v="Grane"/>
    <s v="2"/>
    <s v="Kvinner"/>
    <x v="4"/>
    <x v="4"/>
    <x v="0"/>
    <x v="0"/>
  </r>
  <r>
    <x v="16"/>
    <s v="18"/>
    <x v="16"/>
    <x v="352"/>
    <s v="1825"/>
    <s v="Grane"/>
    <s v="2"/>
    <s v="Kvinner"/>
    <x v="5"/>
    <x v="5"/>
    <x v="0"/>
    <x v="0"/>
  </r>
  <r>
    <x v="16"/>
    <s v="18"/>
    <x v="16"/>
    <x v="352"/>
    <s v="1825"/>
    <s v="Grane"/>
    <s v="1"/>
    <s v="Menn"/>
    <x v="0"/>
    <x v="0"/>
    <x v="0"/>
    <x v="0"/>
  </r>
  <r>
    <x v="16"/>
    <s v="18"/>
    <x v="16"/>
    <x v="352"/>
    <s v="1825"/>
    <s v="Grane"/>
    <s v="1"/>
    <s v="Menn"/>
    <x v="1"/>
    <x v="1"/>
    <x v="0"/>
    <x v="1"/>
  </r>
  <r>
    <x v="16"/>
    <s v="18"/>
    <x v="16"/>
    <x v="352"/>
    <s v="1825"/>
    <s v="Grane"/>
    <s v="1"/>
    <s v="Menn"/>
    <x v="2"/>
    <x v="2"/>
    <x v="0"/>
    <x v="36"/>
  </r>
  <r>
    <x v="16"/>
    <s v="18"/>
    <x v="16"/>
    <x v="352"/>
    <s v="1825"/>
    <s v="Grane"/>
    <s v="1"/>
    <s v="Menn"/>
    <x v="3"/>
    <x v="3"/>
    <x v="0"/>
    <x v="46"/>
  </r>
  <r>
    <x v="16"/>
    <s v="18"/>
    <x v="16"/>
    <x v="352"/>
    <s v="1825"/>
    <s v="Grane"/>
    <s v="1"/>
    <s v="Menn"/>
    <x v="4"/>
    <x v="4"/>
    <x v="0"/>
    <x v="2"/>
  </r>
  <r>
    <x v="16"/>
    <s v="18"/>
    <x v="16"/>
    <x v="352"/>
    <s v="1825"/>
    <s v="Grane"/>
    <s v="1"/>
    <s v="Menn"/>
    <x v="5"/>
    <x v="5"/>
    <x v="0"/>
    <x v="21"/>
  </r>
  <r>
    <x v="16"/>
    <s v="18"/>
    <x v="16"/>
    <x v="352"/>
    <s v="1825"/>
    <s v="Grane"/>
    <s v="2"/>
    <s v="Kvinner"/>
    <x v="0"/>
    <x v="0"/>
    <x v="1"/>
    <x v="1"/>
  </r>
  <r>
    <x v="16"/>
    <s v="18"/>
    <x v="16"/>
    <x v="352"/>
    <s v="1825"/>
    <s v="Grane"/>
    <s v="2"/>
    <s v="Kvinner"/>
    <x v="1"/>
    <x v="1"/>
    <x v="1"/>
    <x v="0"/>
  </r>
  <r>
    <x v="16"/>
    <s v="18"/>
    <x v="16"/>
    <x v="352"/>
    <s v="1825"/>
    <s v="Grane"/>
    <s v="2"/>
    <s v="Kvinner"/>
    <x v="2"/>
    <x v="2"/>
    <x v="1"/>
    <x v="23"/>
  </r>
  <r>
    <x v="16"/>
    <s v="18"/>
    <x v="16"/>
    <x v="352"/>
    <s v="1825"/>
    <s v="Grane"/>
    <s v="2"/>
    <s v="Kvinner"/>
    <x v="3"/>
    <x v="3"/>
    <x v="1"/>
    <x v="0"/>
  </r>
  <r>
    <x v="16"/>
    <s v="18"/>
    <x v="16"/>
    <x v="352"/>
    <s v="1825"/>
    <s v="Grane"/>
    <s v="2"/>
    <s v="Kvinner"/>
    <x v="4"/>
    <x v="4"/>
    <x v="1"/>
    <x v="1"/>
  </r>
  <r>
    <x v="16"/>
    <s v="18"/>
    <x v="16"/>
    <x v="352"/>
    <s v="1825"/>
    <s v="Grane"/>
    <s v="2"/>
    <s v="Kvinner"/>
    <x v="5"/>
    <x v="5"/>
    <x v="1"/>
    <x v="19"/>
  </r>
  <r>
    <x v="16"/>
    <s v="18"/>
    <x v="16"/>
    <x v="352"/>
    <s v="1825"/>
    <s v="Grane"/>
    <s v="1"/>
    <s v="Menn"/>
    <x v="0"/>
    <x v="0"/>
    <x v="1"/>
    <x v="12"/>
  </r>
  <r>
    <x v="16"/>
    <s v="18"/>
    <x v="16"/>
    <x v="352"/>
    <s v="1825"/>
    <s v="Grane"/>
    <s v="1"/>
    <s v="Menn"/>
    <x v="1"/>
    <x v="1"/>
    <x v="1"/>
    <x v="0"/>
  </r>
  <r>
    <x v="16"/>
    <s v="18"/>
    <x v="16"/>
    <x v="352"/>
    <s v="1825"/>
    <s v="Grane"/>
    <s v="1"/>
    <s v="Menn"/>
    <x v="2"/>
    <x v="2"/>
    <x v="1"/>
    <x v="36"/>
  </r>
  <r>
    <x v="16"/>
    <s v="18"/>
    <x v="16"/>
    <x v="352"/>
    <s v="1825"/>
    <s v="Grane"/>
    <s v="1"/>
    <s v="Menn"/>
    <x v="3"/>
    <x v="3"/>
    <x v="1"/>
    <x v="51"/>
  </r>
  <r>
    <x v="16"/>
    <s v="18"/>
    <x v="16"/>
    <x v="352"/>
    <s v="1825"/>
    <s v="Grane"/>
    <s v="1"/>
    <s v="Menn"/>
    <x v="4"/>
    <x v="4"/>
    <x v="1"/>
    <x v="21"/>
  </r>
  <r>
    <x v="16"/>
    <s v="18"/>
    <x v="16"/>
    <x v="352"/>
    <s v="1825"/>
    <s v="Grane"/>
    <s v="1"/>
    <s v="Menn"/>
    <x v="5"/>
    <x v="5"/>
    <x v="1"/>
    <x v="15"/>
  </r>
  <r>
    <x v="16"/>
    <s v="18"/>
    <x v="16"/>
    <x v="352"/>
    <s v="1825"/>
    <s v="Grane"/>
    <s v="2"/>
    <s v="Kvinner"/>
    <x v="0"/>
    <x v="0"/>
    <x v="2"/>
    <x v="39"/>
  </r>
  <r>
    <x v="16"/>
    <s v="18"/>
    <x v="16"/>
    <x v="352"/>
    <s v="1825"/>
    <s v="Grane"/>
    <s v="2"/>
    <s v="Kvinner"/>
    <x v="1"/>
    <x v="1"/>
    <x v="2"/>
    <x v="39"/>
  </r>
  <r>
    <x v="16"/>
    <s v="18"/>
    <x v="16"/>
    <x v="352"/>
    <s v="1825"/>
    <s v="Grane"/>
    <s v="2"/>
    <s v="Kvinner"/>
    <x v="2"/>
    <x v="2"/>
    <x v="2"/>
    <x v="23"/>
  </r>
  <r>
    <x v="16"/>
    <s v="18"/>
    <x v="16"/>
    <x v="352"/>
    <s v="1825"/>
    <s v="Grane"/>
    <s v="2"/>
    <s v="Kvinner"/>
    <x v="3"/>
    <x v="3"/>
    <x v="2"/>
    <x v="19"/>
  </r>
  <r>
    <x v="16"/>
    <s v="18"/>
    <x v="16"/>
    <x v="352"/>
    <s v="1825"/>
    <s v="Grane"/>
    <s v="2"/>
    <s v="Kvinner"/>
    <x v="4"/>
    <x v="4"/>
    <x v="2"/>
    <x v="1"/>
  </r>
  <r>
    <x v="16"/>
    <s v="18"/>
    <x v="16"/>
    <x v="352"/>
    <s v="1825"/>
    <s v="Grane"/>
    <s v="2"/>
    <s v="Kvinner"/>
    <x v="5"/>
    <x v="5"/>
    <x v="2"/>
    <x v="0"/>
  </r>
  <r>
    <x v="16"/>
    <s v="18"/>
    <x v="16"/>
    <x v="352"/>
    <s v="1825"/>
    <s v="Grane"/>
    <s v="1"/>
    <s v="Menn"/>
    <x v="0"/>
    <x v="0"/>
    <x v="2"/>
    <x v="1"/>
  </r>
  <r>
    <x v="16"/>
    <s v="18"/>
    <x v="16"/>
    <x v="352"/>
    <s v="1825"/>
    <s v="Grane"/>
    <s v="1"/>
    <s v="Menn"/>
    <x v="1"/>
    <x v="1"/>
    <x v="2"/>
    <x v="0"/>
  </r>
  <r>
    <x v="16"/>
    <s v="18"/>
    <x v="16"/>
    <x v="352"/>
    <s v="1825"/>
    <s v="Grane"/>
    <s v="1"/>
    <s v="Menn"/>
    <x v="2"/>
    <x v="2"/>
    <x v="2"/>
    <x v="7"/>
  </r>
  <r>
    <x v="16"/>
    <s v="18"/>
    <x v="16"/>
    <x v="352"/>
    <s v="1825"/>
    <s v="Grane"/>
    <s v="1"/>
    <s v="Menn"/>
    <x v="3"/>
    <x v="3"/>
    <x v="2"/>
    <x v="56"/>
  </r>
  <r>
    <x v="16"/>
    <s v="18"/>
    <x v="16"/>
    <x v="352"/>
    <s v="1825"/>
    <s v="Grane"/>
    <s v="1"/>
    <s v="Menn"/>
    <x v="4"/>
    <x v="4"/>
    <x v="2"/>
    <x v="15"/>
  </r>
  <r>
    <x v="16"/>
    <s v="18"/>
    <x v="16"/>
    <x v="352"/>
    <s v="1825"/>
    <s v="Grane"/>
    <s v="1"/>
    <s v="Menn"/>
    <x v="5"/>
    <x v="5"/>
    <x v="2"/>
    <x v="7"/>
  </r>
  <r>
    <x v="16"/>
    <s v="18"/>
    <x v="16"/>
    <x v="352"/>
    <s v="1825"/>
    <s v="Grane"/>
    <s v="2"/>
    <s v="Kvinner"/>
    <x v="0"/>
    <x v="0"/>
    <x v="3"/>
    <x v="0"/>
  </r>
  <r>
    <x v="16"/>
    <s v="18"/>
    <x v="16"/>
    <x v="352"/>
    <s v="1825"/>
    <s v="Grane"/>
    <s v="2"/>
    <s v="Kvinner"/>
    <x v="1"/>
    <x v="1"/>
    <x v="3"/>
    <x v="39"/>
  </r>
  <r>
    <x v="16"/>
    <s v="18"/>
    <x v="16"/>
    <x v="352"/>
    <s v="1825"/>
    <s v="Grane"/>
    <s v="2"/>
    <s v="Kvinner"/>
    <x v="2"/>
    <x v="2"/>
    <x v="3"/>
    <x v="39"/>
  </r>
  <r>
    <x v="16"/>
    <s v="18"/>
    <x v="16"/>
    <x v="352"/>
    <s v="1825"/>
    <s v="Grane"/>
    <s v="2"/>
    <s v="Kvinner"/>
    <x v="3"/>
    <x v="3"/>
    <x v="3"/>
    <x v="19"/>
  </r>
  <r>
    <x v="16"/>
    <s v="18"/>
    <x v="16"/>
    <x v="352"/>
    <s v="1825"/>
    <s v="Grane"/>
    <s v="2"/>
    <s v="Kvinner"/>
    <x v="4"/>
    <x v="4"/>
    <x v="3"/>
    <x v="23"/>
  </r>
  <r>
    <x v="16"/>
    <s v="18"/>
    <x v="16"/>
    <x v="352"/>
    <s v="1825"/>
    <s v="Grane"/>
    <s v="2"/>
    <s v="Kvinner"/>
    <x v="5"/>
    <x v="5"/>
    <x v="3"/>
    <x v="0"/>
  </r>
  <r>
    <x v="16"/>
    <s v="18"/>
    <x v="16"/>
    <x v="352"/>
    <s v="1825"/>
    <s v="Grane"/>
    <s v="1"/>
    <s v="Menn"/>
    <x v="0"/>
    <x v="0"/>
    <x v="3"/>
    <x v="5"/>
  </r>
  <r>
    <x v="16"/>
    <s v="18"/>
    <x v="16"/>
    <x v="352"/>
    <s v="1825"/>
    <s v="Grane"/>
    <s v="1"/>
    <s v="Menn"/>
    <x v="1"/>
    <x v="1"/>
    <x v="3"/>
    <x v="23"/>
  </r>
  <r>
    <x v="16"/>
    <s v="18"/>
    <x v="16"/>
    <x v="352"/>
    <s v="1825"/>
    <s v="Grane"/>
    <s v="1"/>
    <s v="Menn"/>
    <x v="2"/>
    <x v="2"/>
    <x v="3"/>
    <x v="19"/>
  </r>
  <r>
    <x v="16"/>
    <s v="18"/>
    <x v="16"/>
    <x v="352"/>
    <s v="1825"/>
    <s v="Grane"/>
    <s v="1"/>
    <s v="Menn"/>
    <x v="3"/>
    <x v="3"/>
    <x v="3"/>
    <x v="51"/>
  </r>
  <r>
    <x v="16"/>
    <s v="18"/>
    <x v="16"/>
    <x v="352"/>
    <s v="1825"/>
    <s v="Grane"/>
    <s v="1"/>
    <s v="Menn"/>
    <x v="4"/>
    <x v="4"/>
    <x v="3"/>
    <x v="36"/>
  </r>
  <r>
    <x v="16"/>
    <s v="18"/>
    <x v="16"/>
    <x v="352"/>
    <s v="1825"/>
    <s v="Grane"/>
    <s v="1"/>
    <s v="Menn"/>
    <x v="5"/>
    <x v="5"/>
    <x v="3"/>
    <x v="19"/>
  </r>
  <r>
    <x v="16"/>
    <s v="18"/>
    <x v="16"/>
    <x v="352"/>
    <s v="1825"/>
    <s v="Grane"/>
    <s v="2"/>
    <s v="Kvinner"/>
    <x v="0"/>
    <x v="0"/>
    <x v="4"/>
    <x v="39"/>
  </r>
  <r>
    <x v="16"/>
    <s v="18"/>
    <x v="16"/>
    <x v="352"/>
    <s v="1825"/>
    <s v="Grane"/>
    <s v="2"/>
    <s v="Kvinner"/>
    <x v="1"/>
    <x v="1"/>
    <x v="4"/>
    <x v="23"/>
  </r>
  <r>
    <x v="16"/>
    <s v="18"/>
    <x v="16"/>
    <x v="352"/>
    <s v="1825"/>
    <s v="Grane"/>
    <s v="2"/>
    <s v="Kvinner"/>
    <x v="2"/>
    <x v="2"/>
    <x v="4"/>
    <x v="23"/>
  </r>
  <r>
    <x v="16"/>
    <s v="18"/>
    <x v="16"/>
    <x v="352"/>
    <s v="1825"/>
    <s v="Grane"/>
    <s v="2"/>
    <s v="Kvinner"/>
    <x v="3"/>
    <x v="3"/>
    <x v="4"/>
    <x v="12"/>
  </r>
  <r>
    <x v="16"/>
    <s v="18"/>
    <x v="16"/>
    <x v="352"/>
    <s v="1825"/>
    <s v="Grane"/>
    <s v="2"/>
    <s v="Kvinner"/>
    <x v="4"/>
    <x v="4"/>
    <x v="4"/>
    <x v="0"/>
  </r>
  <r>
    <x v="16"/>
    <s v="18"/>
    <x v="16"/>
    <x v="352"/>
    <s v="1825"/>
    <s v="Grane"/>
    <s v="2"/>
    <s v="Kvinner"/>
    <x v="5"/>
    <x v="5"/>
    <x v="4"/>
    <x v="1"/>
  </r>
  <r>
    <x v="16"/>
    <s v="18"/>
    <x v="16"/>
    <x v="352"/>
    <s v="1825"/>
    <s v="Grane"/>
    <s v="1"/>
    <s v="Menn"/>
    <x v="0"/>
    <x v="0"/>
    <x v="4"/>
    <x v="1"/>
  </r>
  <r>
    <x v="16"/>
    <s v="18"/>
    <x v="16"/>
    <x v="352"/>
    <s v="1825"/>
    <s v="Grane"/>
    <s v="1"/>
    <s v="Menn"/>
    <x v="1"/>
    <x v="1"/>
    <x v="4"/>
    <x v="19"/>
  </r>
  <r>
    <x v="16"/>
    <s v="18"/>
    <x v="16"/>
    <x v="352"/>
    <s v="1825"/>
    <s v="Grane"/>
    <s v="1"/>
    <s v="Menn"/>
    <x v="2"/>
    <x v="2"/>
    <x v="4"/>
    <x v="5"/>
  </r>
  <r>
    <x v="16"/>
    <s v="18"/>
    <x v="16"/>
    <x v="352"/>
    <s v="1825"/>
    <s v="Grane"/>
    <s v="1"/>
    <s v="Menn"/>
    <x v="3"/>
    <x v="3"/>
    <x v="4"/>
    <x v="11"/>
  </r>
  <r>
    <x v="16"/>
    <s v="18"/>
    <x v="16"/>
    <x v="352"/>
    <s v="1825"/>
    <s v="Grane"/>
    <s v="1"/>
    <s v="Menn"/>
    <x v="4"/>
    <x v="4"/>
    <x v="4"/>
    <x v="2"/>
  </r>
  <r>
    <x v="16"/>
    <s v="18"/>
    <x v="16"/>
    <x v="352"/>
    <s v="1825"/>
    <s v="Grane"/>
    <s v="1"/>
    <s v="Menn"/>
    <x v="5"/>
    <x v="5"/>
    <x v="4"/>
    <x v="12"/>
  </r>
  <r>
    <x v="16"/>
    <s v="18"/>
    <x v="16"/>
    <x v="352"/>
    <s v="1825"/>
    <s v="Grane"/>
    <s v="2"/>
    <s v="Kvinner"/>
    <x v="0"/>
    <x v="0"/>
    <x v="5"/>
    <x v="23"/>
  </r>
  <r>
    <x v="16"/>
    <s v="18"/>
    <x v="16"/>
    <x v="352"/>
    <s v="1825"/>
    <s v="Grane"/>
    <s v="2"/>
    <s v="Kvinner"/>
    <x v="1"/>
    <x v="1"/>
    <x v="5"/>
    <x v="39"/>
  </r>
  <r>
    <x v="16"/>
    <s v="18"/>
    <x v="16"/>
    <x v="352"/>
    <s v="1825"/>
    <s v="Grane"/>
    <s v="2"/>
    <s v="Kvinner"/>
    <x v="2"/>
    <x v="2"/>
    <x v="5"/>
    <x v="23"/>
  </r>
  <r>
    <x v="16"/>
    <s v="18"/>
    <x v="16"/>
    <x v="352"/>
    <s v="1825"/>
    <s v="Grane"/>
    <s v="2"/>
    <s v="Kvinner"/>
    <x v="3"/>
    <x v="3"/>
    <x v="5"/>
    <x v="12"/>
  </r>
  <r>
    <x v="16"/>
    <s v="18"/>
    <x v="16"/>
    <x v="352"/>
    <s v="1825"/>
    <s v="Grane"/>
    <s v="2"/>
    <s v="Kvinner"/>
    <x v="4"/>
    <x v="4"/>
    <x v="5"/>
    <x v="0"/>
  </r>
  <r>
    <x v="16"/>
    <s v="18"/>
    <x v="16"/>
    <x v="352"/>
    <s v="1825"/>
    <s v="Grane"/>
    <s v="2"/>
    <s v="Kvinner"/>
    <x v="5"/>
    <x v="5"/>
    <x v="5"/>
    <x v="0"/>
  </r>
  <r>
    <x v="16"/>
    <s v="18"/>
    <x v="16"/>
    <x v="352"/>
    <s v="1825"/>
    <s v="Grane"/>
    <s v="1"/>
    <s v="Menn"/>
    <x v="0"/>
    <x v="0"/>
    <x v="5"/>
    <x v="1"/>
  </r>
  <r>
    <x v="16"/>
    <s v="18"/>
    <x v="16"/>
    <x v="352"/>
    <s v="1825"/>
    <s v="Grane"/>
    <s v="1"/>
    <s v="Menn"/>
    <x v="1"/>
    <x v="1"/>
    <x v="5"/>
    <x v="0"/>
  </r>
  <r>
    <x v="16"/>
    <s v="18"/>
    <x v="16"/>
    <x v="352"/>
    <s v="1825"/>
    <s v="Grane"/>
    <s v="1"/>
    <s v="Menn"/>
    <x v="2"/>
    <x v="2"/>
    <x v="5"/>
    <x v="6"/>
  </r>
  <r>
    <x v="16"/>
    <s v="18"/>
    <x v="16"/>
    <x v="352"/>
    <s v="1825"/>
    <s v="Grane"/>
    <s v="1"/>
    <s v="Menn"/>
    <x v="3"/>
    <x v="3"/>
    <x v="5"/>
    <x v="20"/>
  </r>
  <r>
    <x v="16"/>
    <s v="18"/>
    <x v="16"/>
    <x v="352"/>
    <s v="1825"/>
    <s v="Grane"/>
    <s v="1"/>
    <s v="Menn"/>
    <x v="4"/>
    <x v="4"/>
    <x v="5"/>
    <x v="2"/>
  </r>
  <r>
    <x v="16"/>
    <s v="18"/>
    <x v="16"/>
    <x v="352"/>
    <s v="1825"/>
    <s v="Grane"/>
    <s v="1"/>
    <s v="Menn"/>
    <x v="5"/>
    <x v="5"/>
    <x v="5"/>
    <x v="12"/>
  </r>
  <r>
    <x v="16"/>
    <s v="18"/>
    <x v="16"/>
    <x v="352"/>
    <s v="1825"/>
    <s v="Grane"/>
    <s v="2"/>
    <s v="Kvinner"/>
    <x v="0"/>
    <x v="0"/>
    <x v="6"/>
    <x v="0"/>
  </r>
  <r>
    <x v="16"/>
    <s v="18"/>
    <x v="16"/>
    <x v="352"/>
    <s v="1825"/>
    <s v="Grane"/>
    <s v="2"/>
    <s v="Kvinner"/>
    <x v="1"/>
    <x v="1"/>
    <x v="6"/>
    <x v="23"/>
  </r>
  <r>
    <x v="16"/>
    <s v="18"/>
    <x v="16"/>
    <x v="352"/>
    <s v="1825"/>
    <s v="Grane"/>
    <s v="2"/>
    <s v="Kvinner"/>
    <x v="2"/>
    <x v="2"/>
    <x v="6"/>
    <x v="23"/>
  </r>
  <r>
    <x v="16"/>
    <s v="18"/>
    <x v="16"/>
    <x v="352"/>
    <s v="1825"/>
    <s v="Grane"/>
    <s v="2"/>
    <s v="Kvinner"/>
    <x v="3"/>
    <x v="3"/>
    <x v="6"/>
    <x v="12"/>
  </r>
  <r>
    <x v="16"/>
    <s v="18"/>
    <x v="16"/>
    <x v="352"/>
    <s v="1825"/>
    <s v="Grane"/>
    <s v="2"/>
    <s v="Kvinner"/>
    <x v="4"/>
    <x v="4"/>
    <x v="6"/>
    <x v="23"/>
  </r>
  <r>
    <x v="16"/>
    <s v="18"/>
    <x v="16"/>
    <x v="352"/>
    <s v="1825"/>
    <s v="Grane"/>
    <s v="2"/>
    <s v="Kvinner"/>
    <x v="5"/>
    <x v="5"/>
    <x v="6"/>
    <x v="0"/>
  </r>
  <r>
    <x v="16"/>
    <s v="18"/>
    <x v="16"/>
    <x v="352"/>
    <s v="1825"/>
    <s v="Grane"/>
    <s v="1"/>
    <s v="Menn"/>
    <x v="0"/>
    <x v="0"/>
    <x v="6"/>
    <x v="1"/>
  </r>
  <r>
    <x v="16"/>
    <s v="18"/>
    <x v="16"/>
    <x v="352"/>
    <s v="1825"/>
    <s v="Grane"/>
    <s v="1"/>
    <s v="Menn"/>
    <x v="1"/>
    <x v="1"/>
    <x v="6"/>
    <x v="0"/>
  </r>
  <r>
    <x v="16"/>
    <s v="18"/>
    <x v="16"/>
    <x v="352"/>
    <s v="1825"/>
    <s v="Grane"/>
    <s v="1"/>
    <s v="Menn"/>
    <x v="2"/>
    <x v="2"/>
    <x v="6"/>
    <x v="12"/>
  </r>
  <r>
    <x v="16"/>
    <s v="18"/>
    <x v="16"/>
    <x v="352"/>
    <s v="1825"/>
    <s v="Grane"/>
    <s v="1"/>
    <s v="Menn"/>
    <x v="3"/>
    <x v="3"/>
    <x v="6"/>
    <x v="14"/>
  </r>
  <r>
    <x v="16"/>
    <s v="18"/>
    <x v="16"/>
    <x v="352"/>
    <s v="1825"/>
    <s v="Grane"/>
    <s v="1"/>
    <s v="Menn"/>
    <x v="4"/>
    <x v="4"/>
    <x v="6"/>
    <x v="36"/>
  </r>
  <r>
    <x v="16"/>
    <s v="18"/>
    <x v="16"/>
    <x v="352"/>
    <s v="1825"/>
    <s v="Grane"/>
    <s v="1"/>
    <s v="Menn"/>
    <x v="5"/>
    <x v="5"/>
    <x v="6"/>
    <x v="5"/>
  </r>
  <r>
    <x v="16"/>
    <s v="18"/>
    <x v="16"/>
    <x v="352"/>
    <s v="1825"/>
    <s v="Grane"/>
    <s v="2"/>
    <s v="Kvinner"/>
    <x v="0"/>
    <x v="0"/>
    <x v="7"/>
    <x v="23"/>
  </r>
  <r>
    <x v="16"/>
    <s v="18"/>
    <x v="16"/>
    <x v="352"/>
    <s v="1825"/>
    <s v="Grane"/>
    <s v="2"/>
    <s v="Kvinner"/>
    <x v="1"/>
    <x v="1"/>
    <x v="7"/>
    <x v="23"/>
  </r>
  <r>
    <x v="16"/>
    <s v="18"/>
    <x v="16"/>
    <x v="352"/>
    <s v="1825"/>
    <s v="Grane"/>
    <s v="2"/>
    <s v="Kvinner"/>
    <x v="2"/>
    <x v="2"/>
    <x v="7"/>
    <x v="39"/>
  </r>
  <r>
    <x v="16"/>
    <s v="18"/>
    <x v="16"/>
    <x v="352"/>
    <s v="1825"/>
    <s v="Grane"/>
    <s v="2"/>
    <s v="Kvinner"/>
    <x v="3"/>
    <x v="3"/>
    <x v="7"/>
    <x v="0"/>
  </r>
  <r>
    <x v="16"/>
    <s v="18"/>
    <x v="16"/>
    <x v="352"/>
    <s v="1825"/>
    <s v="Grane"/>
    <s v="2"/>
    <s v="Kvinner"/>
    <x v="4"/>
    <x v="4"/>
    <x v="7"/>
    <x v="39"/>
  </r>
  <r>
    <x v="16"/>
    <s v="18"/>
    <x v="16"/>
    <x v="352"/>
    <s v="1825"/>
    <s v="Grane"/>
    <s v="2"/>
    <s v="Kvinner"/>
    <x v="5"/>
    <x v="5"/>
    <x v="7"/>
    <x v="39"/>
  </r>
  <r>
    <x v="16"/>
    <s v="18"/>
    <x v="16"/>
    <x v="352"/>
    <s v="1825"/>
    <s v="Grane"/>
    <s v="1"/>
    <s v="Menn"/>
    <x v="0"/>
    <x v="0"/>
    <x v="7"/>
    <x v="1"/>
  </r>
  <r>
    <x v="16"/>
    <s v="18"/>
    <x v="16"/>
    <x v="352"/>
    <s v="1825"/>
    <s v="Grane"/>
    <s v="1"/>
    <s v="Menn"/>
    <x v="1"/>
    <x v="1"/>
    <x v="7"/>
    <x v="23"/>
  </r>
  <r>
    <x v="16"/>
    <s v="18"/>
    <x v="16"/>
    <x v="352"/>
    <s v="1825"/>
    <s v="Grane"/>
    <s v="1"/>
    <s v="Menn"/>
    <x v="2"/>
    <x v="2"/>
    <x v="7"/>
    <x v="1"/>
  </r>
  <r>
    <x v="16"/>
    <s v="18"/>
    <x v="16"/>
    <x v="352"/>
    <s v="1825"/>
    <s v="Grane"/>
    <s v="1"/>
    <s v="Menn"/>
    <x v="3"/>
    <x v="3"/>
    <x v="7"/>
    <x v="20"/>
  </r>
  <r>
    <x v="16"/>
    <s v="18"/>
    <x v="16"/>
    <x v="352"/>
    <s v="1825"/>
    <s v="Grane"/>
    <s v="1"/>
    <s v="Menn"/>
    <x v="4"/>
    <x v="4"/>
    <x v="7"/>
    <x v="21"/>
  </r>
  <r>
    <x v="16"/>
    <s v="18"/>
    <x v="16"/>
    <x v="352"/>
    <s v="1825"/>
    <s v="Grane"/>
    <s v="1"/>
    <s v="Menn"/>
    <x v="5"/>
    <x v="5"/>
    <x v="7"/>
    <x v="6"/>
  </r>
  <r>
    <x v="16"/>
    <s v="18"/>
    <x v="16"/>
    <x v="353"/>
    <s v="1826"/>
    <s v="Hattfjelldal"/>
    <s v="2"/>
    <s v="Kvinner"/>
    <x v="0"/>
    <x v="0"/>
    <x v="0"/>
    <x v="19"/>
  </r>
  <r>
    <x v="16"/>
    <s v="18"/>
    <x v="16"/>
    <x v="353"/>
    <s v="1826"/>
    <s v="Hattfjelldal"/>
    <s v="2"/>
    <s v="Kvinner"/>
    <x v="1"/>
    <x v="1"/>
    <x v="0"/>
    <x v="19"/>
  </r>
  <r>
    <x v="16"/>
    <s v="18"/>
    <x v="16"/>
    <x v="353"/>
    <s v="1826"/>
    <s v="Hattfjelldal"/>
    <s v="2"/>
    <s v="Kvinner"/>
    <x v="2"/>
    <x v="2"/>
    <x v="0"/>
    <x v="19"/>
  </r>
  <r>
    <x v="16"/>
    <s v="18"/>
    <x v="16"/>
    <x v="353"/>
    <s v="1826"/>
    <s v="Hattfjelldal"/>
    <s v="2"/>
    <s v="Kvinner"/>
    <x v="3"/>
    <x v="3"/>
    <x v="0"/>
    <x v="4"/>
  </r>
  <r>
    <x v="16"/>
    <s v="18"/>
    <x v="16"/>
    <x v="353"/>
    <s v="1826"/>
    <s v="Hattfjelldal"/>
    <s v="2"/>
    <s v="Kvinner"/>
    <x v="4"/>
    <x v="4"/>
    <x v="0"/>
    <x v="14"/>
  </r>
  <r>
    <x v="16"/>
    <s v="18"/>
    <x v="16"/>
    <x v="353"/>
    <s v="1826"/>
    <s v="Hattfjelldal"/>
    <s v="2"/>
    <s v="Kvinner"/>
    <x v="5"/>
    <x v="5"/>
    <x v="0"/>
    <x v="0"/>
  </r>
  <r>
    <x v="16"/>
    <s v="18"/>
    <x v="16"/>
    <x v="353"/>
    <s v="1826"/>
    <s v="Hattfjelldal"/>
    <s v="1"/>
    <s v="Menn"/>
    <x v="0"/>
    <x v="0"/>
    <x v="0"/>
    <x v="15"/>
  </r>
  <r>
    <x v="16"/>
    <s v="18"/>
    <x v="16"/>
    <x v="353"/>
    <s v="1826"/>
    <s v="Hattfjelldal"/>
    <s v="1"/>
    <s v="Menn"/>
    <x v="1"/>
    <x v="1"/>
    <x v="0"/>
    <x v="5"/>
  </r>
  <r>
    <x v="16"/>
    <s v="18"/>
    <x v="16"/>
    <x v="353"/>
    <s v="1826"/>
    <s v="Hattfjelldal"/>
    <s v="1"/>
    <s v="Menn"/>
    <x v="2"/>
    <x v="2"/>
    <x v="0"/>
    <x v="55"/>
  </r>
  <r>
    <x v="16"/>
    <s v="18"/>
    <x v="16"/>
    <x v="353"/>
    <s v="1826"/>
    <s v="Hattfjelldal"/>
    <s v="1"/>
    <s v="Menn"/>
    <x v="3"/>
    <x v="3"/>
    <x v="0"/>
    <x v="27"/>
  </r>
  <r>
    <x v="16"/>
    <s v="18"/>
    <x v="16"/>
    <x v="353"/>
    <s v="1826"/>
    <s v="Hattfjelldal"/>
    <s v="1"/>
    <s v="Menn"/>
    <x v="4"/>
    <x v="4"/>
    <x v="0"/>
    <x v="63"/>
  </r>
  <r>
    <x v="16"/>
    <s v="18"/>
    <x v="16"/>
    <x v="353"/>
    <s v="1826"/>
    <s v="Hattfjelldal"/>
    <s v="1"/>
    <s v="Menn"/>
    <x v="5"/>
    <x v="5"/>
    <x v="0"/>
    <x v="15"/>
  </r>
  <r>
    <x v="16"/>
    <s v="18"/>
    <x v="16"/>
    <x v="353"/>
    <s v="1826"/>
    <s v="Hattfjelldal"/>
    <s v="2"/>
    <s v="Kvinner"/>
    <x v="0"/>
    <x v="0"/>
    <x v="1"/>
    <x v="0"/>
  </r>
  <r>
    <x v="16"/>
    <s v="18"/>
    <x v="16"/>
    <x v="353"/>
    <s v="1826"/>
    <s v="Hattfjelldal"/>
    <s v="2"/>
    <s v="Kvinner"/>
    <x v="1"/>
    <x v="1"/>
    <x v="1"/>
    <x v="23"/>
  </r>
  <r>
    <x v="16"/>
    <s v="18"/>
    <x v="16"/>
    <x v="353"/>
    <s v="1826"/>
    <s v="Hattfjelldal"/>
    <s v="2"/>
    <s v="Kvinner"/>
    <x v="2"/>
    <x v="2"/>
    <x v="1"/>
    <x v="5"/>
  </r>
  <r>
    <x v="16"/>
    <s v="18"/>
    <x v="16"/>
    <x v="353"/>
    <s v="1826"/>
    <s v="Hattfjelldal"/>
    <s v="2"/>
    <s v="Kvinner"/>
    <x v="3"/>
    <x v="3"/>
    <x v="1"/>
    <x v="3"/>
  </r>
  <r>
    <x v="16"/>
    <s v="18"/>
    <x v="16"/>
    <x v="353"/>
    <s v="1826"/>
    <s v="Hattfjelldal"/>
    <s v="2"/>
    <s v="Kvinner"/>
    <x v="4"/>
    <x v="4"/>
    <x v="1"/>
    <x v="36"/>
  </r>
  <r>
    <x v="16"/>
    <s v="18"/>
    <x v="16"/>
    <x v="353"/>
    <s v="1826"/>
    <s v="Hattfjelldal"/>
    <s v="2"/>
    <s v="Kvinner"/>
    <x v="5"/>
    <x v="5"/>
    <x v="1"/>
    <x v="1"/>
  </r>
  <r>
    <x v="16"/>
    <s v="18"/>
    <x v="16"/>
    <x v="353"/>
    <s v="1826"/>
    <s v="Hattfjelldal"/>
    <s v="1"/>
    <s v="Menn"/>
    <x v="0"/>
    <x v="0"/>
    <x v="1"/>
    <x v="15"/>
  </r>
  <r>
    <x v="16"/>
    <s v="18"/>
    <x v="16"/>
    <x v="353"/>
    <s v="1826"/>
    <s v="Hattfjelldal"/>
    <s v="1"/>
    <s v="Menn"/>
    <x v="1"/>
    <x v="1"/>
    <x v="1"/>
    <x v="19"/>
  </r>
  <r>
    <x v="16"/>
    <s v="18"/>
    <x v="16"/>
    <x v="353"/>
    <s v="1826"/>
    <s v="Hattfjelldal"/>
    <s v="1"/>
    <s v="Menn"/>
    <x v="2"/>
    <x v="2"/>
    <x v="1"/>
    <x v="56"/>
  </r>
  <r>
    <x v="16"/>
    <s v="18"/>
    <x v="16"/>
    <x v="353"/>
    <s v="1826"/>
    <s v="Hattfjelldal"/>
    <s v="1"/>
    <s v="Menn"/>
    <x v="3"/>
    <x v="3"/>
    <x v="1"/>
    <x v="51"/>
  </r>
  <r>
    <x v="16"/>
    <s v="18"/>
    <x v="16"/>
    <x v="353"/>
    <s v="1826"/>
    <s v="Hattfjelldal"/>
    <s v="1"/>
    <s v="Menn"/>
    <x v="4"/>
    <x v="4"/>
    <x v="1"/>
    <x v="45"/>
  </r>
  <r>
    <x v="16"/>
    <s v="18"/>
    <x v="16"/>
    <x v="353"/>
    <s v="1826"/>
    <s v="Hattfjelldal"/>
    <s v="1"/>
    <s v="Menn"/>
    <x v="5"/>
    <x v="5"/>
    <x v="1"/>
    <x v="4"/>
  </r>
  <r>
    <x v="16"/>
    <s v="18"/>
    <x v="16"/>
    <x v="353"/>
    <s v="1826"/>
    <s v="Hattfjelldal"/>
    <s v="2"/>
    <s v="Kvinner"/>
    <x v="0"/>
    <x v="0"/>
    <x v="2"/>
    <x v="12"/>
  </r>
  <r>
    <x v="16"/>
    <s v="18"/>
    <x v="16"/>
    <x v="353"/>
    <s v="1826"/>
    <s v="Hattfjelldal"/>
    <s v="2"/>
    <s v="Kvinner"/>
    <x v="1"/>
    <x v="1"/>
    <x v="2"/>
    <x v="1"/>
  </r>
  <r>
    <x v="16"/>
    <s v="18"/>
    <x v="16"/>
    <x v="353"/>
    <s v="1826"/>
    <s v="Hattfjelldal"/>
    <s v="2"/>
    <s v="Kvinner"/>
    <x v="2"/>
    <x v="2"/>
    <x v="2"/>
    <x v="19"/>
  </r>
  <r>
    <x v="16"/>
    <s v="18"/>
    <x v="16"/>
    <x v="353"/>
    <s v="1826"/>
    <s v="Hattfjelldal"/>
    <s v="2"/>
    <s v="Kvinner"/>
    <x v="3"/>
    <x v="3"/>
    <x v="2"/>
    <x v="4"/>
  </r>
  <r>
    <x v="16"/>
    <s v="18"/>
    <x v="16"/>
    <x v="353"/>
    <s v="1826"/>
    <s v="Hattfjelldal"/>
    <s v="2"/>
    <s v="Kvinner"/>
    <x v="4"/>
    <x v="4"/>
    <x v="2"/>
    <x v="21"/>
  </r>
  <r>
    <x v="16"/>
    <s v="18"/>
    <x v="16"/>
    <x v="353"/>
    <s v="1826"/>
    <s v="Hattfjelldal"/>
    <s v="2"/>
    <s v="Kvinner"/>
    <x v="5"/>
    <x v="5"/>
    <x v="2"/>
    <x v="19"/>
  </r>
  <r>
    <x v="16"/>
    <s v="18"/>
    <x v="16"/>
    <x v="353"/>
    <s v="1826"/>
    <s v="Hattfjelldal"/>
    <s v="1"/>
    <s v="Menn"/>
    <x v="0"/>
    <x v="0"/>
    <x v="2"/>
    <x v="36"/>
  </r>
  <r>
    <x v="16"/>
    <s v="18"/>
    <x v="16"/>
    <x v="353"/>
    <s v="1826"/>
    <s v="Hattfjelldal"/>
    <s v="1"/>
    <s v="Menn"/>
    <x v="1"/>
    <x v="1"/>
    <x v="2"/>
    <x v="7"/>
  </r>
  <r>
    <x v="16"/>
    <s v="18"/>
    <x v="16"/>
    <x v="353"/>
    <s v="1826"/>
    <s v="Hattfjelldal"/>
    <s v="1"/>
    <s v="Menn"/>
    <x v="2"/>
    <x v="2"/>
    <x v="2"/>
    <x v="51"/>
  </r>
  <r>
    <x v="16"/>
    <s v="18"/>
    <x v="16"/>
    <x v="353"/>
    <s v="1826"/>
    <s v="Hattfjelldal"/>
    <s v="1"/>
    <s v="Menn"/>
    <x v="3"/>
    <x v="3"/>
    <x v="2"/>
    <x v="45"/>
  </r>
  <r>
    <x v="16"/>
    <s v="18"/>
    <x v="16"/>
    <x v="353"/>
    <s v="1826"/>
    <s v="Hattfjelldal"/>
    <s v="1"/>
    <s v="Menn"/>
    <x v="4"/>
    <x v="4"/>
    <x v="2"/>
    <x v="27"/>
  </r>
  <r>
    <x v="16"/>
    <s v="18"/>
    <x v="16"/>
    <x v="353"/>
    <s v="1826"/>
    <s v="Hattfjelldal"/>
    <s v="1"/>
    <s v="Menn"/>
    <x v="5"/>
    <x v="5"/>
    <x v="2"/>
    <x v="40"/>
  </r>
  <r>
    <x v="16"/>
    <s v="18"/>
    <x v="16"/>
    <x v="353"/>
    <s v="1826"/>
    <s v="Hattfjelldal"/>
    <s v="2"/>
    <s v="Kvinner"/>
    <x v="0"/>
    <x v="0"/>
    <x v="3"/>
    <x v="0"/>
  </r>
  <r>
    <x v="16"/>
    <s v="18"/>
    <x v="16"/>
    <x v="353"/>
    <s v="1826"/>
    <s v="Hattfjelldal"/>
    <s v="2"/>
    <s v="Kvinner"/>
    <x v="1"/>
    <x v="1"/>
    <x v="3"/>
    <x v="39"/>
  </r>
  <r>
    <x v="16"/>
    <s v="18"/>
    <x v="16"/>
    <x v="353"/>
    <s v="1826"/>
    <s v="Hattfjelldal"/>
    <s v="2"/>
    <s v="Kvinner"/>
    <x v="2"/>
    <x v="2"/>
    <x v="3"/>
    <x v="12"/>
  </r>
  <r>
    <x v="16"/>
    <s v="18"/>
    <x v="16"/>
    <x v="353"/>
    <s v="1826"/>
    <s v="Hattfjelldal"/>
    <s v="2"/>
    <s v="Kvinner"/>
    <x v="3"/>
    <x v="3"/>
    <x v="3"/>
    <x v="13"/>
  </r>
  <r>
    <x v="16"/>
    <s v="18"/>
    <x v="16"/>
    <x v="353"/>
    <s v="1826"/>
    <s v="Hattfjelldal"/>
    <s v="2"/>
    <s v="Kvinner"/>
    <x v="4"/>
    <x v="4"/>
    <x v="3"/>
    <x v="6"/>
  </r>
  <r>
    <x v="16"/>
    <s v="18"/>
    <x v="16"/>
    <x v="353"/>
    <s v="1826"/>
    <s v="Hattfjelldal"/>
    <s v="2"/>
    <s v="Kvinner"/>
    <x v="5"/>
    <x v="5"/>
    <x v="3"/>
    <x v="0"/>
  </r>
  <r>
    <x v="16"/>
    <s v="18"/>
    <x v="16"/>
    <x v="353"/>
    <s v="1826"/>
    <s v="Hattfjelldal"/>
    <s v="1"/>
    <s v="Menn"/>
    <x v="0"/>
    <x v="0"/>
    <x v="3"/>
    <x v="13"/>
  </r>
  <r>
    <x v="16"/>
    <s v="18"/>
    <x v="16"/>
    <x v="353"/>
    <s v="1826"/>
    <s v="Hattfjelldal"/>
    <s v="1"/>
    <s v="Menn"/>
    <x v="1"/>
    <x v="1"/>
    <x v="3"/>
    <x v="6"/>
  </r>
  <r>
    <x v="16"/>
    <s v="18"/>
    <x v="16"/>
    <x v="353"/>
    <s v="1826"/>
    <s v="Hattfjelldal"/>
    <s v="1"/>
    <s v="Menn"/>
    <x v="2"/>
    <x v="2"/>
    <x v="3"/>
    <x v="40"/>
  </r>
  <r>
    <x v="16"/>
    <s v="18"/>
    <x v="16"/>
    <x v="353"/>
    <s v="1826"/>
    <s v="Hattfjelldal"/>
    <s v="1"/>
    <s v="Menn"/>
    <x v="3"/>
    <x v="3"/>
    <x v="3"/>
    <x v="45"/>
  </r>
  <r>
    <x v="16"/>
    <s v="18"/>
    <x v="16"/>
    <x v="353"/>
    <s v="1826"/>
    <s v="Hattfjelldal"/>
    <s v="1"/>
    <s v="Menn"/>
    <x v="4"/>
    <x v="4"/>
    <x v="3"/>
    <x v="51"/>
  </r>
  <r>
    <x v="16"/>
    <s v="18"/>
    <x v="16"/>
    <x v="353"/>
    <s v="1826"/>
    <s v="Hattfjelldal"/>
    <s v="1"/>
    <s v="Menn"/>
    <x v="5"/>
    <x v="5"/>
    <x v="3"/>
    <x v="21"/>
  </r>
  <r>
    <x v="16"/>
    <s v="18"/>
    <x v="16"/>
    <x v="353"/>
    <s v="1826"/>
    <s v="Hattfjelldal"/>
    <s v="2"/>
    <s v="Kvinner"/>
    <x v="0"/>
    <x v="0"/>
    <x v="4"/>
    <x v="0"/>
  </r>
  <r>
    <x v="16"/>
    <s v="18"/>
    <x v="16"/>
    <x v="353"/>
    <s v="1826"/>
    <s v="Hattfjelldal"/>
    <s v="2"/>
    <s v="Kvinner"/>
    <x v="1"/>
    <x v="1"/>
    <x v="4"/>
    <x v="23"/>
  </r>
  <r>
    <x v="16"/>
    <s v="18"/>
    <x v="16"/>
    <x v="353"/>
    <s v="1826"/>
    <s v="Hattfjelldal"/>
    <s v="2"/>
    <s v="Kvinner"/>
    <x v="2"/>
    <x v="2"/>
    <x v="4"/>
    <x v="0"/>
  </r>
  <r>
    <x v="16"/>
    <s v="18"/>
    <x v="16"/>
    <x v="353"/>
    <s v="1826"/>
    <s v="Hattfjelldal"/>
    <s v="2"/>
    <s v="Kvinner"/>
    <x v="3"/>
    <x v="3"/>
    <x v="4"/>
    <x v="6"/>
  </r>
  <r>
    <x v="16"/>
    <s v="18"/>
    <x v="16"/>
    <x v="353"/>
    <s v="1826"/>
    <s v="Hattfjelldal"/>
    <s v="2"/>
    <s v="Kvinner"/>
    <x v="4"/>
    <x v="4"/>
    <x v="4"/>
    <x v="13"/>
  </r>
  <r>
    <x v="16"/>
    <s v="18"/>
    <x v="16"/>
    <x v="353"/>
    <s v="1826"/>
    <s v="Hattfjelldal"/>
    <s v="2"/>
    <s v="Kvinner"/>
    <x v="5"/>
    <x v="5"/>
    <x v="4"/>
    <x v="19"/>
  </r>
  <r>
    <x v="16"/>
    <s v="18"/>
    <x v="16"/>
    <x v="353"/>
    <s v="1826"/>
    <s v="Hattfjelldal"/>
    <s v="1"/>
    <s v="Menn"/>
    <x v="0"/>
    <x v="0"/>
    <x v="4"/>
    <x v="12"/>
  </r>
  <r>
    <x v="16"/>
    <s v="18"/>
    <x v="16"/>
    <x v="353"/>
    <s v="1826"/>
    <s v="Hattfjelldal"/>
    <s v="1"/>
    <s v="Menn"/>
    <x v="1"/>
    <x v="1"/>
    <x v="4"/>
    <x v="12"/>
  </r>
  <r>
    <x v="16"/>
    <s v="18"/>
    <x v="16"/>
    <x v="353"/>
    <s v="1826"/>
    <s v="Hattfjelldal"/>
    <s v="1"/>
    <s v="Menn"/>
    <x v="2"/>
    <x v="2"/>
    <x v="4"/>
    <x v="14"/>
  </r>
  <r>
    <x v="16"/>
    <s v="18"/>
    <x v="16"/>
    <x v="353"/>
    <s v="1826"/>
    <s v="Hattfjelldal"/>
    <s v="1"/>
    <s v="Menn"/>
    <x v="3"/>
    <x v="3"/>
    <x v="4"/>
    <x v="27"/>
  </r>
  <r>
    <x v="16"/>
    <s v="18"/>
    <x v="16"/>
    <x v="353"/>
    <s v="1826"/>
    <s v="Hattfjelldal"/>
    <s v="1"/>
    <s v="Menn"/>
    <x v="4"/>
    <x v="4"/>
    <x v="4"/>
    <x v="55"/>
  </r>
  <r>
    <x v="16"/>
    <s v="18"/>
    <x v="16"/>
    <x v="353"/>
    <s v="1826"/>
    <s v="Hattfjelldal"/>
    <s v="1"/>
    <s v="Menn"/>
    <x v="5"/>
    <x v="5"/>
    <x v="4"/>
    <x v="24"/>
  </r>
  <r>
    <x v="16"/>
    <s v="18"/>
    <x v="16"/>
    <x v="353"/>
    <s v="1826"/>
    <s v="Hattfjelldal"/>
    <s v="2"/>
    <s v="Kvinner"/>
    <x v="0"/>
    <x v="0"/>
    <x v="5"/>
    <x v="23"/>
  </r>
  <r>
    <x v="16"/>
    <s v="18"/>
    <x v="16"/>
    <x v="353"/>
    <s v="1826"/>
    <s v="Hattfjelldal"/>
    <s v="2"/>
    <s v="Kvinner"/>
    <x v="1"/>
    <x v="1"/>
    <x v="5"/>
    <x v="23"/>
  </r>
  <r>
    <x v="16"/>
    <s v="18"/>
    <x v="16"/>
    <x v="353"/>
    <s v="1826"/>
    <s v="Hattfjelldal"/>
    <s v="2"/>
    <s v="Kvinner"/>
    <x v="2"/>
    <x v="2"/>
    <x v="5"/>
    <x v="23"/>
  </r>
  <r>
    <x v="16"/>
    <s v="18"/>
    <x v="16"/>
    <x v="353"/>
    <s v="1826"/>
    <s v="Hattfjelldal"/>
    <s v="2"/>
    <s v="Kvinner"/>
    <x v="3"/>
    <x v="3"/>
    <x v="5"/>
    <x v="5"/>
  </r>
  <r>
    <x v="16"/>
    <s v="18"/>
    <x v="16"/>
    <x v="353"/>
    <s v="1826"/>
    <s v="Hattfjelldal"/>
    <s v="2"/>
    <s v="Kvinner"/>
    <x v="4"/>
    <x v="4"/>
    <x v="5"/>
    <x v="13"/>
  </r>
  <r>
    <x v="16"/>
    <s v="18"/>
    <x v="16"/>
    <x v="353"/>
    <s v="1826"/>
    <s v="Hattfjelldal"/>
    <s v="2"/>
    <s v="Kvinner"/>
    <x v="5"/>
    <x v="5"/>
    <x v="5"/>
    <x v="0"/>
  </r>
  <r>
    <x v="16"/>
    <s v="18"/>
    <x v="16"/>
    <x v="353"/>
    <s v="1826"/>
    <s v="Hattfjelldal"/>
    <s v="1"/>
    <s v="Menn"/>
    <x v="0"/>
    <x v="0"/>
    <x v="5"/>
    <x v="6"/>
  </r>
  <r>
    <x v="16"/>
    <s v="18"/>
    <x v="16"/>
    <x v="353"/>
    <s v="1826"/>
    <s v="Hattfjelldal"/>
    <s v="1"/>
    <s v="Menn"/>
    <x v="1"/>
    <x v="1"/>
    <x v="5"/>
    <x v="1"/>
  </r>
  <r>
    <x v="16"/>
    <s v="18"/>
    <x v="16"/>
    <x v="353"/>
    <s v="1826"/>
    <s v="Hattfjelldal"/>
    <s v="1"/>
    <s v="Menn"/>
    <x v="2"/>
    <x v="2"/>
    <x v="5"/>
    <x v="24"/>
  </r>
  <r>
    <x v="16"/>
    <s v="18"/>
    <x v="16"/>
    <x v="353"/>
    <s v="1826"/>
    <s v="Hattfjelldal"/>
    <s v="1"/>
    <s v="Menn"/>
    <x v="3"/>
    <x v="3"/>
    <x v="5"/>
    <x v="45"/>
  </r>
  <r>
    <x v="16"/>
    <s v="18"/>
    <x v="16"/>
    <x v="353"/>
    <s v="1826"/>
    <s v="Hattfjelldal"/>
    <s v="1"/>
    <s v="Menn"/>
    <x v="4"/>
    <x v="4"/>
    <x v="5"/>
    <x v="3"/>
  </r>
  <r>
    <x v="16"/>
    <s v="18"/>
    <x v="16"/>
    <x v="353"/>
    <s v="1826"/>
    <s v="Hattfjelldal"/>
    <s v="1"/>
    <s v="Menn"/>
    <x v="5"/>
    <x v="5"/>
    <x v="5"/>
    <x v="3"/>
  </r>
  <r>
    <x v="16"/>
    <s v="18"/>
    <x v="16"/>
    <x v="353"/>
    <s v="1826"/>
    <s v="Hattfjelldal"/>
    <s v="2"/>
    <s v="Kvinner"/>
    <x v="0"/>
    <x v="0"/>
    <x v="6"/>
    <x v="0"/>
  </r>
  <r>
    <x v="16"/>
    <s v="18"/>
    <x v="16"/>
    <x v="353"/>
    <s v="1826"/>
    <s v="Hattfjelldal"/>
    <s v="2"/>
    <s v="Kvinner"/>
    <x v="1"/>
    <x v="1"/>
    <x v="6"/>
    <x v="39"/>
  </r>
  <r>
    <x v="16"/>
    <s v="18"/>
    <x v="16"/>
    <x v="353"/>
    <s v="1826"/>
    <s v="Hattfjelldal"/>
    <s v="2"/>
    <s v="Kvinner"/>
    <x v="2"/>
    <x v="2"/>
    <x v="6"/>
    <x v="12"/>
  </r>
  <r>
    <x v="16"/>
    <s v="18"/>
    <x v="16"/>
    <x v="353"/>
    <s v="1826"/>
    <s v="Hattfjelldal"/>
    <s v="2"/>
    <s v="Kvinner"/>
    <x v="3"/>
    <x v="3"/>
    <x v="6"/>
    <x v="12"/>
  </r>
  <r>
    <x v="16"/>
    <s v="18"/>
    <x v="16"/>
    <x v="353"/>
    <s v="1826"/>
    <s v="Hattfjelldal"/>
    <s v="2"/>
    <s v="Kvinner"/>
    <x v="4"/>
    <x v="4"/>
    <x v="6"/>
    <x v="15"/>
  </r>
  <r>
    <x v="16"/>
    <s v="18"/>
    <x v="16"/>
    <x v="353"/>
    <s v="1826"/>
    <s v="Hattfjelldal"/>
    <s v="2"/>
    <s v="Kvinner"/>
    <x v="5"/>
    <x v="5"/>
    <x v="6"/>
    <x v="0"/>
  </r>
  <r>
    <x v="16"/>
    <s v="18"/>
    <x v="16"/>
    <x v="353"/>
    <s v="1826"/>
    <s v="Hattfjelldal"/>
    <s v="1"/>
    <s v="Menn"/>
    <x v="0"/>
    <x v="0"/>
    <x v="6"/>
    <x v="5"/>
  </r>
  <r>
    <x v="16"/>
    <s v="18"/>
    <x v="16"/>
    <x v="353"/>
    <s v="1826"/>
    <s v="Hattfjelldal"/>
    <s v="1"/>
    <s v="Menn"/>
    <x v="1"/>
    <x v="1"/>
    <x v="6"/>
    <x v="12"/>
  </r>
  <r>
    <x v="16"/>
    <s v="18"/>
    <x v="16"/>
    <x v="353"/>
    <s v="1826"/>
    <s v="Hattfjelldal"/>
    <s v="1"/>
    <s v="Menn"/>
    <x v="2"/>
    <x v="2"/>
    <x v="6"/>
    <x v="4"/>
  </r>
  <r>
    <x v="16"/>
    <s v="18"/>
    <x v="16"/>
    <x v="353"/>
    <s v="1826"/>
    <s v="Hattfjelldal"/>
    <s v="1"/>
    <s v="Menn"/>
    <x v="3"/>
    <x v="3"/>
    <x v="6"/>
    <x v="11"/>
  </r>
  <r>
    <x v="16"/>
    <s v="18"/>
    <x v="16"/>
    <x v="353"/>
    <s v="1826"/>
    <s v="Hattfjelldal"/>
    <s v="1"/>
    <s v="Menn"/>
    <x v="4"/>
    <x v="4"/>
    <x v="6"/>
    <x v="11"/>
  </r>
  <r>
    <x v="16"/>
    <s v="18"/>
    <x v="16"/>
    <x v="353"/>
    <s v="1826"/>
    <s v="Hattfjelldal"/>
    <s v="1"/>
    <s v="Menn"/>
    <x v="5"/>
    <x v="5"/>
    <x v="6"/>
    <x v="4"/>
  </r>
  <r>
    <x v="16"/>
    <s v="18"/>
    <x v="16"/>
    <x v="353"/>
    <s v="1826"/>
    <s v="Hattfjelldal"/>
    <s v="2"/>
    <s v="Kvinner"/>
    <x v="0"/>
    <x v="0"/>
    <x v="7"/>
    <x v="19"/>
  </r>
  <r>
    <x v="16"/>
    <s v="18"/>
    <x v="16"/>
    <x v="353"/>
    <s v="1826"/>
    <s v="Hattfjelldal"/>
    <s v="2"/>
    <s v="Kvinner"/>
    <x v="1"/>
    <x v="1"/>
    <x v="7"/>
    <x v="0"/>
  </r>
  <r>
    <x v="16"/>
    <s v="18"/>
    <x v="16"/>
    <x v="353"/>
    <s v="1826"/>
    <s v="Hattfjelldal"/>
    <s v="2"/>
    <s v="Kvinner"/>
    <x v="2"/>
    <x v="2"/>
    <x v="7"/>
    <x v="5"/>
  </r>
  <r>
    <x v="16"/>
    <s v="18"/>
    <x v="16"/>
    <x v="353"/>
    <s v="1826"/>
    <s v="Hattfjelldal"/>
    <s v="2"/>
    <s v="Kvinner"/>
    <x v="3"/>
    <x v="3"/>
    <x v="7"/>
    <x v="6"/>
  </r>
  <r>
    <x v="16"/>
    <s v="18"/>
    <x v="16"/>
    <x v="353"/>
    <s v="1826"/>
    <s v="Hattfjelldal"/>
    <s v="2"/>
    <s v="Kvinner"/>
    <x v="4"/>
    <x v="4"/>
    <x v="7"/>
    <x v="1"/>
  </r>
  <r>
    <x v="16"/>
    <s v="18"/>
    <x v="16"/>
    <x v="353"/>
    <s v="1826"/>
    <s v="Hattfjelldal"/>
    <s v="2"/>
    <s v="Kvinner"/>
    <x v="5"/>
    <x v="5"/>
    <x v="7"/>
    <x v="23"/>
  </r>
  <r>
    <x v="16"/>
    <s v="18"/>
    <x v="16"/>
    <x v="353"/>
    <s v="1826"/>
    <s v="Hattfjelldal"/>
    <s v="1"/>
    <s v="Menn"/>
    <x v="0"/>
    <x v="0"/>
    <x v="7"/>
    <x v="1"/>
  </r>
  <r>
    <x v="16"/>
    <s v="18"/>
    <x v="16"/>
    <x v="353"/>
    <s v="1826"/>
    <s v="Hattfjelldal"/>
    <s v="1"/>
    <s v="Menn"/>
    <x v="1"/>
    <x v="1"/>
    <x v="7"/>
    <x v="7"/>
  </r>
  <r>
    <x v="16"/>
    <s v="18"/>
    <x v="16"/>
    <x v="353"/>
    <s v="1826"/>
    <s v="Hattfjelldal"/>
    <s v="1"/>
    <s v="Menn"/>
    <x v="2"/>
    <x v="2"/>
    <x v="7"/>
    <x v="24"/>
  </r>
  <r>
    <x v="16"/>
    <s v="18"/>
    <x v="16"/>
    <x v="353"/>
    <s v="1826"/>
    <s v="Hattfjelldal"/>
    <s v="1"/>
    <s v="Menn"/>
    <x v="3"/>
    <x v="3"/>
    <x v="7"/>
    <x v="27"/>
  </r>
  <r>
    <x v="16"/>
    <s v="18"/>
    <x v="16"/>
    <x v="353"/>
    <s v="1826"/>
    <s v="Hattfjelldal"/>
    <s v="1"/>
    <s v="Menn"/>
    <x v="4"/>
    <x v="4"/>
    <x v="7"/>
    <x v="56"/>
  </r>
  <r>
    <x v="16"/>
    <s v="18"/>
    <x v="16"/>
    <x v="353"/>
    <s v="1826"/>
    <s v="Hattfjelldal"/>
    <s v="1"/>
    <s v="Menn"/>
    <x v="5"/>
    <x v="5"/>
    <x v="7"/>
    <x v="21"/>
  </r>
  <r>
    <x v="16"/>
    <s v="18"/>
    <x v="16"/>
    <x v="354"/>
    <s v="1827"/>
    <s v="Dønna"/>
    <s v="2"/>
    <s v="Kvinner"/>
    <x v="0"/>
    <x v="0"/>
    <x v="0"/>
    <x v="12"/>
  </r>
  <r>
    <x v="16"/>
    <s v="18"/>
    <x v="16"/>
    <x v="354"/>
    <s v="1827"/>
    <s v="Dønna"/>
    <s v="2"/>
    <s v="Kvinner"/>
    <x v="1"/>
    <x v="1"/>
    <x v="0"/>
    <x v="0"/>
  </r>
  <r>
    <x v="16"/>
    <s v="18"/>
    <x v="16"/>
    <x v="354"/>
    <s v="1827"/>
    <s v="Dønna"/>
    <s v="2"/>
    <s v="Kvinner"/>
    <x v="2"/>
    <x v="2"/>
    <x v="0"/>
    <x v="19"/>
  </r>
  <r>
    <x v="16"/>
    <s v="18"/>
    <x v="16"/>
    <x v="354"/>
    <s v="1827"/>
    <s v="Dønna"/>
    <s v="2"/>
    <s v="Kvinner"/>
    <x v="3"/>
    <x v="3"/>
    <x v="0"/>
    <x v="21"/>
  </r>
  <r>
    <x v="16"/>
    <s v="18"/>
    <x v="16"/>
    <x v="354"/>
    <s v="1827"/>
    <s v="Dønna"/>
    <s v="2"/>
    <s v="Kvinner"/>
    <x v="4"/>
    <x v="4"/>
    <x v="0"/>
    <x v="19"/>
  </r>
  <r>
    <x v="16"/>
    <s v="18"/>
    <x v="16"/>
    <x v="354"/>
    <s v="1827"/>
    <s v="Dønna"/>
    <s v="2"/>
    <s v="Kvinner"/>
    <x v="5"/>
    <x v="5"/>
    <x v="0"/>
    <x v="23"/>
  </r>
  <r>
    <x v="16"/>
    <s v="18"/>
    <x v="16"/>
    <x v="354"/>
    <s v="1827"/>
    <s v="Dønna"/>
    <s v="1"/>
    <s v="Menn"/>
    <x v="0"/>
    <x v="0"/>
    <x v="0"/>
    <x v="5"/>
  </r>
  <r>
    <x v="16"/>
    <s v="18"/>
    <x v="16"/>
    <x v="354"/>
    <s v="1827"/>
    <s v="Dønna"/>
    <s v="1"/>
    <s v="Menn"/>
    <x v="1"/>
    <x v="1"/>
    <x v="0"/>
    <x v="19"/>
  </r>
  <r>
    <x v="16"/>
    <s v="18"/>
    <x v="16"/>
    <x v="354"/>
    <s v="1827"/>
    <s v="Dønna"/>
    <s v="1"/>
    <s v="Menn"/>
    <x v="2"/>
    <x v="2"/>
    <x v="0"/>
    <x v="24"/>
  </r>
  <r>
    <x v="16"/>
    <s v="18"/>
    <x v="16"/>
    <x v="354"/>
    <s v="1827"/>
    <s v="Dønna"/>
    <s v="1"/>
    <s v="Menn"/>
    <x v="3"/>
    <x v="3"/>
    <x v="0"/>
    <x v="61"/>
  </r>
  <r>
    <x v="16"/>
    <s v="18"/>
    <x v="16"/>
    <x v="354"/>
    <s v="1827"/>
    <s v="Dønna"/>
    <s v="1"/>
    <s v="Menn"/>
    <x v="4"/>
    <x v="4"/>
    <x v="0"/>
    <x v="45"/>
  </r>
  <r>
    <x v="16"/>
    <s v="18"/>
    <x v="16"/>
    <x v="354"/>
    <s v="1827"/>
    <s v="Dønna"/>
    <s v="1"/>
    <s v="Menn"/>
    <x v="5"/>
    <x v="5"/>
    <x v="0"/>
    <x v="7"/>
  </r>
  <r>
    <x v="16"/>
    <s v="18"/>
    <x v="16"/>
    <x v="354"/>
    <s v="1827"/>
    <s v="Dønna"/>
    <s v="2"/>
    <s v="Kvinner"/>
    <x v="0"/>
    <x v="0"/>
    <x v="1"/>
    <x v="0"/>
  </r>
  <r>
    <x v="16"/>
    <s v="18"/>
    <x v="16"/>
    <x v="354"/>
    <s v="1827"/>
    <s v="Dønna"/>
    <s v="2"/>
    <s v="Kvinner"/>
    <x v="1"/>
    <x v="1"/>
    <x v="1"/>
    <x v="12"/>
  </r>
  <r>
    <x v="16"/>
    <s v="18"/>
    <x v="16"/>
    <x v="354"/>
    <s v="1827"/>
    <s v="Dønna"/>
    <s v="2"/>
    <s v="Kvinner"/>
    <x v="2"/>
    <x v="2"/>
    <x v="1"/>
    <x v="19"/>
  </r>
  <r>
    <x v="16"/>
    <s v="18"/>
    <x v="16"/>
    <x v="354"/>
    <s v="1827"/>
    <s v="Dønna"/>
    <s v="2"/>
    <s v="Kvinner"/>
    <x v="3"/>
    <x v="3"/>
    <x v="1"/>
    <x v="6"/>
  </r>
  <r>
    <x v="16"/>
    <s v="18"/>
    <x v="16"/>
    <x v="354"/>
    <s v="1827"/>
    <s v="Dønna"/>
    <s v="2"/>
    <s v="Kvinner"/>
    <x v="4"/>
    <x v="4"/>
    <x v="1"/>
    <x v="19"/>
  </r>
  <r>
    <x v="16"/>
    <s v="18"/>
    <x v="16"/>
    <x v="354"/>
    <s v="1827"/>
    <s v="Dønna"/>
    <s v="2"/>
    <s v="Kvinner"/>
    <x v="5"/>
    <x v="5"/>
    <x v="1"/>
    <x v="0"/>
  </r>
  <r>
    <x v="16"/>
    <s v="18"/>
    <x v="16"/>
    <x v="354"/>
    <s v="1827"/>
    <s v="Dønna"/>
    <s v="1"/>
    <s v="Menn"/>
    <x v="0"/>
    <x v="0"/>
    <x v="1"/>
    <x v="13"/>
  </r>
  <r>
    <x v="16"/>
    <s v="18"/>
    <x v="16"/>
    <x v="354"/>
    <s v="1827"/>
    <s v="Dønna"/>
    <s v="1"/>
    <s v="Menn"/>
    <x v="1"/>
    <x v="1"/>
    <x v="1"/>
    <x v="19"/>
  </r>
  <r>
    <x v="16"/>
    <s v="18"/>
    <x v="16"/>
    <x v="354"/>
    <s v="1827"/>
    <s v="Dønna"/>
    <s v="1"/>
    <s v="Menn"/>
    <x v="2"/>
    <x v="2"/>
    <x v="1"/>
    <x v="24"/>
  </r>
  <r>
    <x v="16"/>
    <s v="18"/>
    <x v="16"/>
    <x v="354"/>
    <s v="1827"/>
    <s v="Dønna"/>
    <s v="1"/>
    <s v="Menn"/>
    <x v="3"/>
    <x v="3"/>
    <x v="1"/>
    <x v="62"/>
  </r>
  <r>
    <x v="16"/>
    <s v="18"/>
    <x v="16"/>
    <x v="354"/>
    <s v="1827"/>
    <s v="Dønna"/>
    <s v="1"/>
    <s v="Menn"/>
    <x v="4"/>
    <x v="4"/>
    <x v="1"/>
    <x v="16"/>
  </r>
  <r>
    <x v="16"/>
    <s v="18"/>
    <x v="16"/>
    <x v="354"/>
    <s v="1827"/>
    <s v="Dønna"/>
    <s v="1"/>
    <s v="Menn"/>
    <x v="5"/>
    <x v="5"/>
    <x v="1"/>
    <x v="5"/>
  </r>
  <r>
    <x v="16"/>
    <s v="18"/>
    <x v="16"/>
    <x v="354"/>
    <s v="1827"/>
    <s v="Dønna"/>
    <s v="2"/>
    <s v="Kvinner"/>
    <x v="0"/>
    <x v="0"/>
    <x v="2"/>
    <x v="23"/>
  </r>
  <r>
    <x v="16"/>
    <s v="18"/>
    <x v="16"/>
    <x v="354"/>
    <s v="1827"/>
    <s v="Dønna"/>
    <s v="2"/>
    <s v="Kvinner"/>
    <x v="1"/>
    <x v="1"/>
    <x v="2"/>
    <x v="0"/>
  </r>
  <r>
    <x v="16"/>
    <s v="18"/>
    <x v="16"/>
    <x v="354"/>
    <s v="1827"/>
    <s v="Dønna"/>
    <s v="2"/>
    <s v="Kvinner"/>
    <x v="2"/>
    <x v="2"/>
    <x v="2"/>
    <x v="19"/>
  </r>
  <r>
    <x v="16"/>
    <s v="18"/>
    <x v="16"/>
    <x v="354"/>
    <s v="1827"/>
    <s v="Dønna"/>
    <s v="2"/>
    <s v="Kvinner"/>
    <x v="3"/>
    <x v="3"/>
    <x v="2"/>
    <x v="14"/>
  </r>
  <r>
    <x v="16"/>
    <s v="18"/>
    <x v="16"/>
    <x v="354"/>
    <s v="1827"/>
    <s v="Dønna"/>
    <s v="2"/>
    <s v="Kvinner"/>
    <x v="4"/>
    <x v="4"/>
    <x v="2"/>
    <x v="19"/>
  </r>
  <r>
    <x v="16"/>
    <s v="18"/>
    <x v="16"/>
    <x v="354"/>
    <s v="1827"/>
    <s v="Dønna"/>
    <s v="2"/>
    <s v="Kvinner"/>
    <x v="5"/>
    <x v="5"/>
    <x v="2"/>
    <x v="39"/>
  </r>
  <r>
    <x v="16"/>
    <s v="18"/>
    <x v="16"/>
    <x v="354"/>
    <s v="1827"/>
    <s v="Dønna"/>
    <s v="1"/>
    <s v="Menn"/>
    <x v="0"/>
    <x v="0"/>
    <x v="2"/>
    <x v="36"/>
  </r>
  <r>
    <x v="16"/>
    <s v="18"/>
    <x v="16"/>
    <x v="354"/>
    <s v="1827"/>
    <s v="Dønna"/>
    <s v="1"/>
    <s v="Menn"/>
    <x v="1"/>
    <x v="1"/>
    <x v="2"/>
    <x v="7"/>
  </r>
  <r>
    <x v="16"/>
    <s v="18"/>
    <x v="16"/>
    <x v="354"/>
    <s v="1827"/>
    <s v="Dønna"/>
    <s v="1"/>
    <s v="Menn"/>
    <x v="2"/>
    <x v="2"/>
    <x v="2"/>
    <x v="46"/>
  </r>
  <r>
    <x v="16"/>
    <s v="18"/>
    <x v="16"/>
    <x v="354"/>
    <s v="1827"/>
    <s v="Dønna"/>
    <s v="1"/>
    <s v="Menn"/>
    <x v="3"/>
    <x v="3"/>
    <x v="2"/>
    <x v="62"/>
  </r>
  <r>
    <x v="16"/>
    <s v="18"/>
    <x v="16"/>
    <x v="354"/>
    <s v="1827"/>
    <s v="Dønna"/>
    <s v="1"/>
    <s v="Menn"/>
    <x v="4"/>
    <x v="4"/>
    <x v="2"/>
    <x v="32"/>
  </r>
  <r>
    <x v="16"/>
    <s v="18"/>
    <x v="16"/>
    <x v="354"/>
    <s v="1827"/>
    <s v="Dønna"/>
    <s v="1"/>
    <s v="Menn"/>
    <x v="5"/>
    <x v="5"/>
    <x v="2"/>
    <x v="12"/>
  </r>
  <r>
    <x v="16"/>
    <s v="18"/>
    <x v="16"/>
    <x v="354"/>
    <s v="1827"/>
    <s v="Dønna"/>
    <s v="2"/>
    <s v="Kvinner"/>
    <x v="0"/>
    <x v="0"/>
    <x v="3"/>
    <x v="23"/>
  </r>
  <r>
    <x v="16"/>
    <s v="18"/>
    <x v="16"/>
    <x v="354"/>
    <s v="1827"/>
    <s v="Dønna"/>
    <s v="2"/>
    <s v="Kvinner"/>
    <x v="1"/>
    <x v="1"/>
    <x v="3"/>
    <x v="1"/>
  </r>
  <r>
    <x v="16"/>
    <s v="18"/>
    <x v="16"/>
    <x v="354"/>
    <s v="1827"/>
    <s v="Dønna"/>
    <s v="2"/>
    <s v="Kvinner"/>
    <x v="2"/>
    <x v="2"/>
    <x v="3"/>
    <x v="1"/>
  </r>
  <r>
    <x v="16"/>
    <s v="18"/>
    <x v="16"/>
    <x v="354"/>
    <s v="1827"/>
    <s v="Dønna"/>
    <s v="2"/>
    <s v="Kvinner"/>
    <x v="3"/>
    <x v="3"/>
    <x v="3"/>
    <x v="6"/>
  </r>
  <r>
    <x v="16"/>
    <s v="18"/>
    <x v="16"/>
    <x v="354"/>
    <s v="1827"/>
    <s v="Dønna"/>
    <s v="2"/>
    <s v="Kvinner"/>
    <x v="4"/>
    <x v="4"/>
    <x v="3"/>
    <x v="5"/>
  </r>
  <r>
    <x v="16"/>
    <s v="18"/>
    <x v="16"/>
    <x v="354"/>
    <s v="1827"/>
    <s v="Dønna"/>
    <s v="2"/>
    <s v="Kvinner"/>
    <x v="5"/>
    <x v="5"/>
    <x v="3"/>
    <x v="1"/>
  </r>
  <r>
    <x v="16"/>
    <s v="18"/>
    <x v="16"/>
    <x v="354"/>
    <s v="1827"/>
    <s v="Dønna"/>
    <s v="1"/>
    <s v="Menn"/>
    <x v="0"/>
    <x v="0"/>
    <x v="3"/>
    <x v="36"/>
  </r>
  <r>
    <x v="16"/>
    <s v="18"/>
    <x v="16"/>
    <x v="354"/>
    <s v="1827"/>
    <s v="Dønna"/>
    <s v="1"/>
    <s v="Menn"/>
    <x v="1"/>
    <x v="1"/>
    <x v="3"/>
    <x v="15"/>
  </r>
  <r>
    <x v="16"/>
    <s v="18"/>
    <x v="16"/>
    <x v="354"/>
    <s v="1827"/>
    <s v="Dønna"/>
    <s v="1"/>
    <s v="Menn"/>
    <x v="2"/>
    <x v="2"/>
    <x v="3"/>
    <x v="56"/>
  </r>
  <r>
    <x v="16"/>
    <s v="18"/>
    <x v="16"/>
    <x v="354"/>
    <s v="1827"/>
    <s v="Dønna"/>
    <s v="1"/>
    <s v="Menn"/>
    <x v="3"/>
    <x v="3"/>
    <x v="3"/>
    <x v="50"/>
  </r>
  <r>
    <x v="16"/>
    <s v="18"/>
    <x v="16"/>
    <x v="354"/>
    <s v="1827"/>
    <s v="Dønna"/>
    <s v="1"/>
    <s v="Menn"/>
    <x v="4"/>
    <x v="4"/>
    <x v="3"/>
    <x v="16"/>
  </r>
  <r>
    <x v="16"/>
    <s v="18"/>
    <x v="16"/>
    <x v="354"/>
    <s v="1827"/>
    <s v="Dønna"/>
    <s v="1"/>
    <s v="Menn"/>
    <x v="5"/>
    <x v="5"/>
    <x v="3"/>
    <x v="5"/>
  </r>
  <r>
    <x v="16"/>
    <s v="18"/>
    <x v="16"/>
    <x v="354"/>
    <s v="1827"/>
    <s v="Dønna"/>
    <s v="2"/>
    <s v="Kvinner"/>
    <x v="0"/>
    <x v="0"/>
    <x v="4"/>
    <x v="0"/>
  </r>
  <r>
    <x v="16"/>
    <s v="18"/>
    <x v="16"/>
    <x v="354"/>
    <s v="1827"/>
    <s v="Dønna"/>
    <s v="2"/>
    <s v="Kvinner"/>
    <x v="1"/>
    <x v="1"/>
    <x v="4"/>
    <x v="19"/>
  </r>
  <r>
    <x v="16"/>
    <s v="18"/>
    <x v="16"/>
    <x v="354"/>
    <s v="1827"/>
    <s v="Dønna"/>
    <s v="2"/>
    <s v="Kvinner"/>
    <x v="2"/>
    <x v="2"/>
    <x v="4"/>
    <x v="1"/>
  </r>
  <r>
    <x v="16"/>
    <s v="18"/>
    <x v="16"/>
    <x v="354"/>
    <s v="1827"/>
    <s v="Dønna"/>
    <s v="2"/>
    <s v="Kvinner"/>
    <x v="3"/>
    <x v="3"/>
    <x v="4"/>
    <x v="12"/>
  </r>
  <r>
    <x v="16"/>
    <s v="18"/>
    <x v="16"/>
    <x v="354"/>
    <s v="1827"/>
    <s v="Dønna"/>
    <s v="2"/>
    <s v="Kvinner"/>
    <x v="4"/>
    <x v="4"/>
    <x v="4"/>
    <x v="19"/>
  </r>
  <r>
    <x v="16"/>
    <s v="18"/>
    <x v="16"/>
    <x v="354"/>
    <s v="1827"/>
    <s v="Dønna"/>
    <s v="2"/>
    <s v="Kvinner"/>
    <x v="5"/>
    <x v="5"/>
    <x v="4"/>
    <x v="1"/>
  </r>
  <r>
    <x v="16"/>
    <s v="18"/>
    <x v="16"/>
    <x v="354"/>
    <s v="1827"/>
    <s v="Dønna"/>
    <s v="1"/>
    <s v="Menn"/>
    <x v="0"/>
    <x v="0"/>
    <x v="4"/>
    <x v="13"/>
  </r>
  <r>
    <x v="16"/>
    <s v="18"/>
    <x v="16"/>
    <x v="354"/>
    <s v="1827"/>
    <s v="Dønna"/>
    <s v="1"/>
    <s v="Menn"/>
    <x v="1"/>
    <x v="1"/>
    <x v="4"/>
    <x v="12"/>
  </r>
  <r>
    <x v="16"/>
    <s v="18"/>
    <x v="16"/>
    <x v="354"/>
    <s v="1827"/>
    <s v="Dønna"/>
    <s v="1"/>
    <s v="Menn"/>
    <x v="2"/>
    <x v="2"/>
    <x v="4"/>
    <x v="3"/>
  </r>
  <r>
    <x v="16"/>
    <s v="18"/>
    <x v="16"/>
    <x v="354"/>
    <s v="1827"/>
    <s v="Dønna"/>
    <s v="1"/>
    <s v="Menn"/>
    <x v="3"/>
    <x v="3"/>
    <x v="4"/>
    <x v="16"/>
  </r>
  <r>
    <x v="16"/>
    <s v="18"/>
    <x v="16"/>
    <x v="354"/>
    <s v="1827"/>
    <s v="Dønna"/>
    <s v="1"/>
    <s v="Menn"/>
    <x v="4"/>
    <x v="4"/>
    <x v="4"/>
    <x v="41"/>
  </r>
  <r>
    <x v="16"/>
    <s v="18"/>
    <x v="16"/>
    <x v="354"/>
    <s v="1827"/>
    <s v="Dønna"/>
    <s v="1"/>
    <s v="Menn"/>
    <x v="5"/>
    <x v="5"/>
    <x v="4"/>
    <x v="13"/>
  </r>
  <r>
    <x v="16"/>
    <s v="18"/>
    <x v="16"/>
    <x v="354"/>
    <s v="1827"/>
    <s v="Dønna"/>
    <s v="2"/>
    <s v="Kvinner"/>
    <x v="0"/>
    <x v="0"/>
    <x v="5"/>
    <x v="0"/>
  </r>
  <r>
    <x v="16"/>
    <s v="18"/>
    <x v="16"/>
    <x v="354"/>
    <s v="1827"/>
    <s v="Dønna"/>
    <s v="2"/>
    <s v="Kvinner"/>
    <x v="1"/>
    <x v="1"/>
    <x v="5"/>
    <x v="0"/>
  </r>
  <r>
    <x v="16"/>
    <s v="18"/>
    <x v="16"/>
    <x v="354"/>
    <s v="1827"/>
    <s v="Dønna"/>
    <s v="2"/>
    <s v="Kvinner"/>
    <x v="2"/>
    <x v="2"/>
    <x v="5"/>
    <x v="0"/>
  </r>
  <r>
    <x v="16"/>
    <s v="18"/>
    <x v="16"/>
    <x v="354"/>
    <s v="1827"/>
    <s v="Dønna"/>
    <s v="2"/>
    <s v="Kvinner"/>
    <x v="3"/>
    <x v="3"/>
    <x v="5"/>
    <x v="1"/>
  </r>
  <r>
    <x v="16"/>
    <s v="18"/>
    <x v="16"/>
    <x v="354"/>
    <s v="1827"/>
    <s v="Dønna"/>
    <s v="2"/>
    <s v="Kvinner"/>
    <x v="4"/>
    <x v="4"/>
    <x v="5"/>
    <x v="1"/>
  </r>
  <r>
    <x v="16"/>
    <s v="18"/>
    <x v="16"/>
    <x v="354"/>
    <s v="1827"/>
    <s v="Dønna"/>
    <s v="2"/>
    <s v="Kvinner"/>
    <x v="5"/>
    <x v="5"/>
    <x v="5"/>
    <x v="39"/>
  </r>
  <r>
    <x v="16"/>
    <s v="18"/>
    <x v="16"/>
    <x v="354"/>
    <s v="1827"/>
    <s v="Dønna"/>
    <s v="1"/>
    <s v="Menn"/>
    <x v="0"/>
    <x v="0"/>
    <x v="5"/>
    <x v="15"/>
  </r>
  <r>
    <x v="16"/>
    <s v="18"/>
    <x v="16"/>
    <x v="354"/>
    <s v="1827"/>
    <s v="Dønna"/>
    <s v="1"/>
    <s v="Menn"/>
    <x v="1"/>
    <x v="1"/>
    <x v="5"/>
    <x v="7"/>
  </r>
  <r>
    <x v="16"/>
    <s v="18"/>
    <x v="16"/>
    <x v="354"/>
    <s v="1827"/>
    <s v="Dønna"/>
    <s v="1"/>
    <s v="Menn"/>
    <x v="2"/>
    <x v="2"/>
    <x v="5"/>
    <x v="55"/>
  </r>
  <r>
    <x v="16"/>
    <s v="18"/>
    <x v="16"/>
    <x v="354"/>
    <s v="1827"/>
    <s v="Dønna"/>
    <s v="1"/>
    <s v="Menn"/>
    <x v="3"/>
    <x v="3"/>
    <x v="5"/>
    <x v="27"/>
  </r>
  <r>
    <x v="16"/>
    <s v="18"/>
    <x v="16"/>
    <x v="354"/>
    <s v="1827"/>
    <s v="Dønna"/>
    <s v="1"/>
    <s v="Menn"/>
    <x v="4"/>
    <x v="4"/>
    <x v="5"/>
    <x v="56"/>
  </r>
  <r>
    <x v="16"/>
    <s v="18"/>
    <x v="16"/>
    <x v="354"/>
    <s v="1827"/>
    <s v="Dønna"/>
    <s v="1"/>
    <s v="Menn"/>
    <x v="5"/>
    <x v="5"/>
    <x v="5"/>
    <x v="2"/>
  </r>
  <r>
    <x v="16"/>
    <s v="18"/>
    <x v="16"/>
    <x v="354"/>
    <s v="1827"/>
    <s v="Dønna"/>
    <s v="2"/>
    <s v="Kvinner"/>
    <x v="0"/>
    <x v="0"/>
    <x v="6"/>
    <x v="0"/>
  </r>
  <r>
    <x v="16"/>
    <s v="18"/>
    <x v="16"/>
    <x v="354"/>
    <s v="1827"/>
    <s v="Dønna"/>
    <s v="2"/>
    <s v="Kvinner"/>
    <x v="1"/>
    <x v="1"/>
    <x v="6"/>
    <x v="0"/>
  </r>
  <r>
    <x v="16"/>
    <s v="18"/>
    <x v="16"/>
    <x v="354"/>
    <s v="1827"/>
    <s v="Dønna"/>
    <s v="2"/>
    <s v="Kvinner"/>
    <x v="2"/>
    <x v="2"/>
    <x v="6"/>
    <x v="1"/>
  </r>
  <r>
    <x v="16"/>
    <s v="18"/>
    <x v="16"/>
    <x v="354"/>
    <s v="1827"/>
    <s v="Dønna"/>
    <s v="2"/>
    <s v="Kvinner"/>
    <x v="3"/>
    <x v="3"/>
    <x v="6"/>
    <x v="5"/>
  </r>
  <r>
    <x v="16"/>
    <s v="18"/>
    <x v="16"/>
    <x v="354"/>
    <s v="1827"/>
    <s v="Dønna"/>
    <s v="2"/>
    <s v="Kvinner"/>
    <x v="4"/>
    <x v="4"/>
    <x v="6"/>
    <x v="23"/>
  </r>
  <r>
    <x v="16"/>
    <s v="18"/>
    <x v="16"/>
    <x v="354"/>
    <s v="1827"/>
    <s v="Dønna"/>
    <s v="2"/>
    <s v="Kvinner"/>
    <x v="5"/>
    <x v="5"/>
    <x v="6"/>
    <x v="39"/>
  </r>
  <r>
    <x v="16"/>
    <s v="18"/>
    <x v="16"/>
    <x v="354"/>
    <s v="1827"/>
    <s v="Dønna"/>
    <s v="1"/>
    <s v="Menn"/>
    <x v="0"/>
    <x v="0"/>
    <x v="6"/>
    <x v="19"/>
  </r>
  <r>
    <x v="16"/>
    <s v="18"/>
    <x v="16"/>
    <x v="354"/>
    <s v="1827"/>
    <s v="Dønna"/>
    <s v="1"/>
    <s v="Menn"/>
    <x v="1"/>
    <x v="1"/>
    <x v="6"/>
    <x v="4"/>
  </r>
  <r>
    <x v="16"/>
    <s v="18"/>
    <x v="16"/>
    <x v="354"/>
    <s v="1827"/>
    <s v="Dønna"/>
    <s v="1"/>
    <s v="Menn"/>
    <x v="2"/>
    <x v="2"/>
    <x v="6"/>
    <x v="3"/>
  </r>
  <r>
    <x v="16"/>
    <s v="18"/>
    <x v="16"/>
    <x v="354"/>
    <s v="1827"/>
    <s v="Dønna"/>
    <s v="1"/>
    <s v="Menn"/>
    <x v="3"/>
    <x v="3"/>
    <x v="6"/>
    <x v="16"/>
  </r>
  <r>
    <x v="16"/>
    <s v="18"/>
    <x v="16"/>
    <x v="354"/>
    <s v="1827"/>
    <s v="Dønna"/>
    <s v="1"/>
    <s v="Menn"/>
    <x v="4"/>
    <x v="4"/>
    <x v="6"/>
    <x v="27"/>
  </r>
  <r>
    <x v="16"/>
    <s v="18"/>
    <x v="16"/>
    <x v="354"/>
    <s v="1827"/>
    <s v="Dønna"/>
    <s v="1"/>
    <s v="Menn"/>
    <x v="5"/>
    <x v="5"/>
    <x v="6"/>
    <x v="2"/>
  </r>
  <r>
    <x v="16"/>
    <s v="18"/>
    <x v="16"/>
    <x v="354"/>
    <s v="1827"/>
    <s v="Dønna"/>
    <s v="2"/>
    <s v="Kvinner"/>
    <x v="0"/>
    <x v="0"/>
    <x v="7"/>
    <x v="39"/>
  </r>
  <r>
    <x v="16"/>
    <s v="18"/>
    <x v="16"/>
    <x v="354"/>
    <s v="1827"/>
    <s v="Dønna"/>
    <s v="2"/>
    <s v="Kvinner"/>
    <x v="1"/>
    <x v="1"/>
    <x v="7"/>
    <x v="23"/>
  </r>
  <r>
    <x v="16"/>
    <s v="18"/>
    <x v="16"/>
    <x v="354"/>
    <s v="1827"/>
    <s v="Dønna"/>
    <s v="2"/>
    <s v="Kvinner"/>
    <x v="2"/>
    <x v="2"/>
    <x v="7"/>
    <x v="1"/>
  </r>
  <r>
    <x v="16"/>
    <s v="18"/>
    <x v="16"/>
    <x v="354"/>
    <s v="1827"/>
    <s v="Dønna"/>
    <s v="2"/>
    <s v="Kvinner"/>
    <x v="3"/>
    <x v="3"/>
    <x v="7"/>
    <x v="19"/>
  </r>
  <r>
    <x v="16"/>
    <s v="18"/>
    <x v="16"/>
    <x v="354"/>
    <s v="1827"/>
    <s v="Dønna"/>
    <s v="2"/>
    <s v="Kvinner"/>
    <x v="4"/>
    <x v="4"/>
    <x v="7"/>
    <x v="0"/>
  </r>
  <r>
    <x v="16"/>
    <s v="18"/>
    <x v="16"/>
    <x v="354"/>
    <s v="1827"/>
    <s v="Dønna"/>
    <s v="2"/>
    <s v="Kvinner"/>
    <x v="5"/>
    <x v="5"/>
    <x v="7"/>
    <x v="23"/>
  </r>
  <r>
    <x v="16"/>
    <s v="18"/>
    <x v="16"/>
    <x v="354"/>
    <s v="1827"/>
    <s v="Dønna"/>
    <s v="1"/>
    <s v="Menn"/>
    <x v="0"/>
    <x v="0"/>
    <x v="7"/>
    <x v="39"/>
  </r>
  <r>
    <x v="16"/>
    <s v="18"/>
    <x v="16"/>
    <x v="354"/>
    <s v="1827"/>
    <s v="Dønna"/>
    <s v="1"/>
    <s v="Menn"/>
    <x v="1"/>
    <x v="1"/>
    <x v="7"/>
    <x v="15"/>
  </r>
  <r>
    <x v="16"/>
    <s v="18"/>
    <x v="16"/>
    <x v="354"/>
    <s v="1827"/>
    <s v="Dønna"/>
    <s v="1"/>
    <s v="Menn"/>
    <x v="2"/>
    <x v="2"/>
    <x v="7"/>
    <x v="55"/>
  </r>
  <r>
    <x v="16"/>
    <s v="18"/>
    <x v="16"/>
    <x v="354"/>
    <s v="1827"/>
    <s v="Dønna"/>
    <s v="1"/>
    <s v="Menn"/>
    <x v="3"/>
    <x v="3"/>
    <x v="7"/>
    <x v="73"/>
  </r>
  <r>
    <x v="16"/>
    <s v="18"/>
    <x v="16"/>
    <x v="354"/>
    <s v="1827"/>
    <s v="Dønna"/>
    <s v="1"/>
    <s v="Menn"/>
    <x v="4"/>
    <x v="4"/>
    <x v="7"/>
    <x v="51"/>
  </r>
  <r>
    <x v="16"/>
    <s v="18"/>
    <x v="16"/>
    <x v="354"/>
    <s v="1827"/>
    <s v="Dønna"/>
    <s v="1"/>
    <s v="Menn"/>
    <x v="5"/>
    <x v="5"/>
    <x v="7"/>
    <x v="2"/>
  </r>
  <r>
    <x v="16"/>
    <s v="18"/>
    <x v="16"/>
    <x v="355"/>
    <s v="1828"/>
    <s v="Nesna"/>
    <s v="2"/>
    <s v="Kvinner"/>
    <x v="0"/>
    <x v="0"/>
    <x v="0"/>
    <x v="1"/>
  </r>
  <r>
    <x v="16"/>
    <s v="18"/>
    <x v="16"/>
    <x v="355"/>
    <s v="1828"/>
    <s v="Nesna"/>
    <s v="2"/>
    <s v="Kvinner"/>
    <x v="1"/>
    <x v="1"/>
    <x v="0"/>
    <x v="5"/>
  </r>
  <r>
    <x v="16"/>
    <s v="18"/>
    <x v="16"/>
    <x v="355"/>
    <s v="1828"/>
    <s v="Nesna"/>
    <s v="2"/>
    <s v="Kvinner"/>
    <x v="2"/>
    <x v="2"/>
    <x v="0"/>
    <x v="6"/>
  </r>
  <r>
    <x v="16"/>
    <s v="18"/>
    <x v="16"/>
    <x v="355"/>
    <s v="1828"/>
    <s v="Nesna"/>
    <s v="2"/>
    <s v="Kvinner"/>
    <x v="3"/>
    <x v="3"/>
    <x v="0"/>
    <x v="12"/>
  </r>
  <r>
    <x v="16"/>
    <s v="18"/>
    <x v="16"/>
    <x v="355"/>
    <s v="1828"/>
    <s v="Nesna"/>
    <s v="2"/>
    <s v="Kvinner"/>
    <x v="4"/>
    <x v="4"/>
    <x v="0"/>
    <x v="7"/>
  </r>
  <r>
    <x v="16"/>
    <s v="18"/>
    <x v="16"/>
    <x v="355"/>
    <s v="1828"/>
    <s v="Nesna"/>
    <s v="2"/>
    <s v="Kvinner"/>
    <x v="5"/>
    <x v="5"/>
    <x v="0"/>
    <x v="19"/>
  </r>
  <r>
    <x v="16"/>
    <s v="18"/>
    <x v="16"/>
    <x v="355"/>
    <s v="1828"/>
    <s v="Nesna"/>
    <s v="1"/>
    <s v="Menn"/>
    <x v="0"/>
    <x v="0"/>
    <x v="0"/>
    <x v="7"/>
  </r>
  <r>
    <x v="16"/>
    <s v="18"/>
    <x v="16"/>
    <x v="355"/>
    <s v="1828"/>
    <s v="Nesna"/>
    <s v="1"/>
    <s v="Menn"/>
    <x v="1"/>
    <x v="1"/>
    <x v="0"/>
    <x v="14"/>
  </r>
  <r>
    <x v="16"/>
    <s v="18"/>
    <x v="16"/>
    <x v="355"/>
    <s v="1828"/>
    <s v="Nesna"/>
    <s v="1"/>
    <s v="Menn"/>
    <x v="2"/>
    <x v="2"/>
    <x v="0"/>
    <x v="51"/>
  </r>
  <r>
    <x v="16"/>
    <s v="18"/>
    <x v="16"/>
    <x v="355"/>
    <s v="1828"/>
    <s v="Nesna"/>
    <s v="1"/>
    <s v="Menn"/>
    <x v="3"/>
    <x v="3"/>
    <x v="0"/>
    <x v="32"/>
  </r>
  <r>
    <x v="16"/>
    <s v="18"/>
    <x v="16"/>
    <x v="355"/>
    <s v="1828"/>
    <s v="Nesna"/>
    <s v="1"/>
    <s v="Menn"/>
    <x v="4"/>
    <x v="4"/>
    <x v="0"/>
    <x v="11"/>
  </r>
  <r>
    <x v="16"/>
    <s v="18"/>
    <x v="16"/>
    <x v="355"/>
    <s v="1828"/>
    <s v="Nesna"/>
    <s v="1"/>
    <s v="Menn"/>
    <x v="5"/>
    <x v="5"/>
    <x v="0"/>
    <x v="7"/>
  </r>
  <r>
    <x v="16"/>
    <s v="18"/>
    <x v="16"/>
    <x v="355"/>
    <s v="1828"/>
    <s v="Nesna"/>
    <s v="2"/>
    <s v="Kvinner"/>
    <x v="0"/>
    <x v="0"/>
    <x v="1"/>
    <x v="0"/>
  </r>
  <r>
    <x v="16"/>
    <s v="18"/>
    <x v="16"/>
    <x v="355"/>
    <s v="1828"/>
    <s v="Nesna"/>
    <s v="2"/>
    <s v="Kvinner"/>
    <x v="1"/>
    <x v="1"/>
    <x v="1"/>
    <x v="6"/>
  </r>
  <r>
    <x v="16"/>
    <s v="18"/>
    <x v="16"/>
    <x v="355"/>
    <s v="1828"/>
    <s v="Nesna"/>
    <s v="2"/>
    <s v="Kvinner"/>
    <x v="2"/>
    <x v="2"/>
    <x v="1"/>
    <x v="5"/>
  </r>
  <r>
    <x v="16"/>
    <s v="18"/>
    <x v="16"/>
    <x v="355"/>
    <s v="1828"/>
    <s v="Nesna"/>
    <s v="2"/>
    <s v="Kvinner"/>
    <x v="3"/>
    <x v="3"/>
    <x v="1"/>
    <x v="5"/>
  </r>
  <r>
    <x v="16"/>
    <s v="18"/>
    <x v="16"/>
    <x v="355"/>
    <s v="1828"/>
    <s v="Nesna"/>
    <s v="2"/>
    <s v="Kvinner"/>
    <x v="4"/>
    <x v="4"/>
    <x v="1"/>
    <x v="5"/>
  </r>
  <r>
    <x v="16"/>
    <s v="18"/>
    <x v="16"/>
    <x v="355"/>
    <s v="1828"/>
    <s v="Nesna"/>
    <s v="2"/>
    <s v="Kvinner"/>
    <x v="5"/>
    <x v="5"/>
    <x v="1"/>
    <x v="1"/>
  </r>
  <r>
    <x v="16"/>
    <s v="18"/>
    <x v="16"/>
    <x v="355"/>
    <s v="1828"/>
    <s v="Nesna"/>
    <s v="1"/>
    <s v="Menn"/>
    <x v="0"/>
    <x v="0"/>
    <x v="1"/>
    <x v="2"/>
  </r>
  <r>
    <x v="16"/>
    <s v="18"/>
    <x v="16"/>
    <x v="355"/>
    <s v="1828"/>
    <s v="Nesna"/>
    <s v="1"/>
    <s v="Menn"/>
    <x v="1"/>
    <x v="1"/>
    <x v="1"/>
    <x v="3"/>
  </r>
  <r>
    <x v="16"/>
    <s v="18"/>
    <x v="16"/>
    <x v="355"/>
    <s v="1828"/>
    <s v="Nesna"/>
    <s v="1"/>
    <s v="Menn"/>
    <x v="2"/>
    <x v="2"/>
    <x v="1"/>
    <x v="41"/>
  </r>
  <r>
    <x v="16"/>
    <s v="18"/>
    <x v="16"/>
    <x v="355"/>
    <s v="1828"/>
    <s v="Nesna"/>
    <s v="1"/>
    <s v="Menn"/>
    <x v="3"/>
    <x v="3"/>
    <x v="1"/>
    <x v="45"/>
  </r>
  <r>
    <x v="16"/>
    <s v="18"/>
    <x v="16"/>
    <x v="355"/>
    <s v="1828"/>
    <s v="Nesna"/>
    <s v="1"/>
    <s v="Menn"/>
    <x v="4"/>
    <x v="4"/>
    <x v="1"/>
    <x v="3"/>
  </r>
  <r>
    <x v="16"/>
    <s v="18"/>
    <x v="16"/>
    <x v="355"/>
    <s v="1828"/>
    <s v="Nesna"/>
    <s v="1"/>
    <s v="Menn"/>
    <x v="5"/>
    <x v="5"/>
    <x v="1"/>
    <x v="12"/>
  </r>
  <r>
    <x v="16"/>
    <s v="18"/>
    <x v="16"/>
    <x v="355"/>
    <s v="1828"/>
    <s v="Nesna"/>
    <s v="2"/>
    <s v="Kvinner"/>
    <x v="0"/>
    <x v="0"/>
    <x v="2"/>
    <x v="23"/>
  </r>
  <r>
    <x v="16"/>
    <s v="18"/>
    <x v="16"/>
    <x v="355"/>
    <s v="1828"/>
    <s v="Nesna"/>
    <s v="2"/>
    <s v="Kvinner"/>
    <x v="1"/>
    <x v="1"/>
    <x v="2"/>
    <x v="5"/>
  </r>
  <r>
    <x v="16"/>
    <s v="18"/>
    <x v="16"/>
    <x v="355"/>
    <s v="1828"/>
    <s v="Nesna"/>
    <s v="2"/>
    <s v="Kvinner"/>
    <x v="2"/>
    <x v="2"/>
    <x v="2"/>
    <x v="6"/>
  </r>
  <r>
    <x v="16"/>
    <s v="18"/>
    <x v="16"/>
    <x v="355"/>
    <s v="1828"/>
    <s v="Nesna"/>
    <s v="2"/>
    <s v="Kvinner"/>
    <x v="3"/>
    <x v="3"/>
    <x v="2"/>
    <x v="19"/>
  </r>
  <r>
    <x v="16"/>
    <s v="18"/>
    <x v="16"/>
    <x v="355"/>
    <s v="1828"/>
    <s v="Nesna"/>
    <s v="2"/>
    <s v="Kvinner"/>
    <x v="4"/>
    <x v="4"/>
    <x v="2"/>
    <x v="5"/>
  </r>
  <r>
    <x v="16"/>
    <s v="18"/>
    <x v="16"/>
    <x v="355"/>
    <s v="1828"/>
    <s v="Nesna"/>
    <s v="2"/>
    <s v="Kvinner"/>
    <x v="5"/>
    <x v="5"/>
    <x v="2"/>
    <x v="1"/>
  </r>
  <r>
    <x v="16"/>
    <s v="18"/>
    <x v="16"/>
    <x v="355"/>
    <s v="1828"/>
    <s v="Nesna"/>
    <s v="1"/>
    <s v="Menn"/>
    <x v="0"/>
    <x v="0"/>
    <x v="2"/>
    <x v="2"/>
  </r>
  <r>
    <x v="16"/>
    <s v="18"/>
    <x v="16"/>
    <x v="355"/>
    <s v="1828"/>
    <s v="Nesna"/>
    <s v="1"/>
    <s v="Menn"/>
    <x v="1"/>
    <x v="1"/>
    <x v="2"/>
    <x v="14"/>
  </r>
  <r>
    <x v="16"/>
    <s v="18"/>
    <x v="16"/>
    <x v="355"/>
    <s v="1828"/>
    <s v="Nesna"/>
    <s v="1"/>
    <s v="Menn"/>
    <x v="2"/>
    <x v="2"/>
    <x v="2"/>
    <x v="40"/>
  </r>
  <r>
    <x v="16"/>
    <s v="18"/>
    <x v="16"/>
    <x v="355"/>
    <s v="1828"/>
    <s v="Nesna"/>
    <s v="1"/>
    <s v="Menn"/>
    <x v="3"/>
    <x v="3"/>
    <x v="2"/>
    <x v="45"/>
  </r>
  <r>
    <x v="16"/>
    <s v="18"/>
    <x v="16"/>
    <x v="355"/>
    <s v="1828"/>
    <s v="Nesna"/>
    <s v="1"/>
    <s v="Menn"/>
    <x v="4"/>
    <x v="4"/>
    <x v="2"/>
    <x v="24"/>
  </r>
  <r>
    <x v="16"/>
    <s v="18"/>
    <x v="16"/>
    <x v="355"/>
    <s v="1828"/>
    <s v="Nesna"/>
    <s v="1"/>
    <s v="Menn"/>
    <x v="5"/>
    <x v="5"/>
    <x v="2"/>
    <x v="5"/>
  </r>
  <r>
    <x v="16"/>
    <s v="18"/>
    <x v="16"/>
    <x v="355"/>
    <s v="1828"/>
    <s v="Nesna"/>
    <s v="2"/>
    <s v="Kvinner"/>
    <x v="0"/>
    <x v="0"/>
    <x v="3"/>
    <x v="1"/>
  </r>
  <r>
    <x v="16"/>
    <s v="18"/>
    <x v="16"/>
    <x v="355"/>
    <s v="1828"/>
    <s v="Nesna"/>
    <s v="2"/>
    <s v="Kvinner"/>
    <x v="1"/>
    <x v="1"/>
    <x v="3"/>
    <x v="12"/>
  </r>
  <r>
    <x v="16"/>
    <s v="18"/>
    <x v="16"/>
    <x v="355"/>
    <s v="1828"/>
    <s v="Nesna"/>
    <s v="2"/>
    <s v="Kvinner"/>
    <x v="2"/>
    <x v="2"/>
    <x v="3"/>
    <x v="19"/>
  </r>
  <r>
    <x v="16"/>
    <s v="18"/>
    <x v="16"/>
    <x v="355"/>
    <s v="1828"/>
    <s v="Nesna"/>
    <s v="2"/>
    <s v="Kvinner"/>
    <x v="3"/>
    <x v="3"/>
    <x v="3"/>
    <x v="5"/>
  </r>
  <r>
    <x v="16"/>
    <s v="18"/>
    <x v="16"/>
    <x v="355"/>
    <s v="1828"/>
    <s v="Nesna"/>
    <s v="2"/>
    <s v="Kvinner"/>
    <x v="4"/>
    <x v="4"/>
    <x v="3"/>
    <x v="7"/>
  </r>
  <r>
    <x v="16"/>
    <s v="18"/>
    <x v="16"/>
    <x v="355"/>
    <s v="1828"/>
    <s v="Nesna"/>
    <s v="2"/>
    <s v="Kvinner"/>
    <x v="5"/>
    <x v="5"/>
    <x v="3"/>
    <x v="0"/>
  </r>
  <r>
    <x v="16"/>
    <s v="18"/>
    <x v="16"/>
    <x v="355"/>
    <s v="1828"/>
    <s v="Nesna"/>
    <s v="1"/>
    <s v="Menn"/>
    <x v="0"/>
    <x v="0"/>
    <x v="3"/>
    <x v="20"/>
  </r>
  <r>
    <x v="16"/>
    <s v="18"/>
    <x v="16"/>
    <x v="355"/>
    <s v="1828"/>
    <s v="Nesna"/>
    <s v="1"/>
    <s v="Menn"/>
    <x v="1"/>
    <x v="1"/>
    <x v="3"/>
    <x v="36"/>
  </r>
  <r>
    <x v="16"/>
    <s v="18"/>
    <x v="16"/>
    <x v="355"/>
    <s v="1828"/>
    <s v="Nesna"/>
    <s v="1"/>
    <s v="Menn"/>
    <x v="2"/>
    <x v="2"/>
    <x v="3"/>
    <x v="55"/>
  </r>
  <r>
    <x v="16"/>
    <s v="18"/>
    <x v="16"/>
    <x v="355"/>
    <s v="1828"/>
    <s v="Nesna"/>
    <s v="1"/>
    <s v="Menn"/>
    <x v="3"/>
    <x v="3"/>
    <x v="3"/>
    <x v="32"/>
  </r>
  <r>
    <x v="16"/>
    <s v="18"/>
    <x v="16"/>
    <x v="355"/>
    <s v="1828"/>
    <s v="Nesna"/>
    <s v="1"/>
    <s v="Menn"/>
    <x v="4"/>
    <x v="4"/>
    <x v="3"/>
    <x v="3"/>
  </r>
  <r>
    <x v="16"/>
    <s v="18"/>
    <x v="16"/>
    <x v="355"/>
    <s v="1828"/>
    <s v="Nesna"/>
    <s v="1"/>
    <s v="Menn"/>
    <x v="5"/>
    <x v="5"/>
    <x v="3"/>
    <x v="6"/>
  </r>
  <r>
    <x v="16"/>
    <s v="18"/>
    <x v="16"/>
    <x v="355"/>
    <s v="1828"/>
    <s v="Nesna"/>
    <s v="2"/>
    <s v="Kvinner"/>
    <x v="0"/>
    <x v="0"/>
    <x v="4"/>
    <x v="5"/>
  </r>
  <r>
    <x v="16"/>
    <s v="18"/>
    <x v="16"/>
    <x v="355"/>
    <s v="1828"/>
    <s v="Nesna"/>
    <s v="2"/>
    <s v="Kvinner"/>
    <x v="1"/>
    <x v="1"/>
    <x v="4"/>
    <x v="1"/>
  </r>
  <r>
    <x v="16"/>
    <s v="18"/>
    <x v="16"/>
    <x v="355"/>
    <s v="1828"/>
    <s v="Nesna"/>
    <s v="2"/>
    <s v="Kvinner"/>
    <x v="2"/>
    <x v="2"/>
    <x v="4"/>
    <x v="0"/>
  </r>
  <r>
    <x v="16"/>
    <s v="18"/>
    <x v="16"/>
    <x v="355"/>
    <s v="1828"/>
    <s v="Nesna"/>
    <s v="2"/>
    <s v="Kvinner"/>
    <x v="3"/>
    <x v="3"/>
    <x v="4"/>
    <x v="23"/>
  </r>
  <r>
    <x v="16"/>
    <s v="18"/>
    <x v="16"/>
    <x v="355"/>
    <s v="1828"/>
    <s v="Nesna"/>
    <s v="2"/>
    <s v="Kvinner"/>
    <x v="4"/>
    <x v="4"/>
    <x v="4"/>
    <x v="5"/>
  </r>
  <r>
    <x v="16"/>
    <s v="18"/>
    <x v="16"/>
    <x v="355"/>
    <s v="1828"/>
    <s v="Nesna"/>
    <s v="2"/>
    <s v="Kvinner"/>
    <x v="5"/>
    <x v="5"/>
    <x v="4"/>
    <x v="1"/>
  </r>
  <r>
    <x v="16"/>
    <s v="18"/>
    <x v="16"/>
    <x v="355"/>
    <s v="1828"/>
    <s v="Nesna"/>
    <s v="1"/>
    <s v="Menn"/>
    <x v="0"/>
    <x v="0"/>
    <x v="4"/>
    <x v="36"/>
  </r>
  <r>
    <x v="16"/>
    <s v="18"/>
    <x v="16"/>
    <x v="355"/>
    <s v="1828"/>
    <s v="Nesna"/>
    <s v="1"/>
    <s v="Menn"/>
    <x v="1"/>
    <x v="1"/>
    <x v="4"/>
    <x v="3"/>
  </r>
  <r>
    <x v="16"/>
    <s v="18"/>
    <x v="16"/>
    <x v="355"/>
    <s v="1828"/>
    <s v="Nesna"/>
    <s v="1"/>
    <s v="Menn"/>
    <x v="2"/>
    <x v="2"/>
    <x v="4"/>
    <x v="40"/>
  </r>
  <r>
    <x v="16"/>
    <s v="18"/>
    <x v="16"/>
    <x v="355"/>
    <s v="1828"/>
    <s v="Nesna"/>
    <s v="1"/>
    <s v="Menn"/>
    <x v="3"/>
    <x v="3"/>
    <x v="4"/>
    <x v="11"/>
  </r>
  <r>
    <x v="16"/>
    <s v="18"/>
    <x v="16"/>
    <x v="355"/>
    <s v="1828"/>
    <s v="Nesna"/>
    <s v="1"/>
    <s v="Menn"/>
    <x v="4"/>
    <x v="4"/>
    <x v="4"/>
    <x v="3"/>
  </r>
  <r>
    <x v="16"/>
    <s v="18"/>
    <x v="16"/>
    <x v="355"/>
    <s v="1828"/>
    <s v="Nesna"/>
    <s v="1"/>
    <s v="Menn"/>
    <x v="5"/>
    <x v="5"/>
    <x v="4"/>
    <x v="6"/>
  </r>
  <r>
    <x v="16"/>
    <s v="18"/>
    <x v="16"/>
    <x v="355"/>
    <s v="1828"/>
    <s v="Nesna"/>
    <s v="2"/>
    <s v="Kvinner"/>
    <x v="0"/>
    <x v="0"/>
    <x v="5"/>
    <x v="0"/>
  </r>
  <r>
    <x v="16"/>
    <s v="18"/>
    <x v="16"/>
    <x v="355"/>
    <s v="1828"/>
    <s v="Nesna"/>
    <s v="2"/>
    <s v="Kvinner"/>
    <x v="1"/>
    <x v="1"/>
    <x v="5"/>
    <x v="12"/>
  </r>
  <r>
    <x v="16"/>
    <s v="18"/>
    <x v="16"/>
    <x v="355"/>
    <s v="1828"/>
    <s v="Nesna"/>
    <s v="2"/>
    <s v="Kvinner"/>
    <x v="2"/>
    <x v="2"/>
    <x v="5"/>
    <x v="23"/>
  </r>
  <r>
    <x v="16"/>
    <s v="18"/>
    <x v="16"/>
    <x v="355"/>
    <s v="1828"/>
    <s v="Nesna"/>
    <s v="2"/>
    <s v="Kvinner"/>
    <x v="3"/>
    <x v="3"/>
    <x v="5"/>
    <x v="0"/>
  </r>
  <r>
    <x v="16"/>
    <s v="18"/>
    <x v="16"/>
    <x v="355"/>
    <s v="1828"/>
    <s v="Nesna"/>
    <s v="2"/>
    <s v="Kvinner"/>
    <x v="4"/>
    <x v="4"/>
    <x v="5"/>
    <x v="19"/>
  </r>
  <r>
    <x v="16"/>
    <s v="18"/>
    <x v="16"/>
    <x v="355"/>
    <s v="1828"/>
    <s v="Nesna"/>
    <s v="2"/>
    <s v="Kvinner"/>
    <x v="5"/>
    <x v="5"/>
    <x v="5"/>
    <x v="0"/>
  </r>
  <r>
    <x v="16"/>
    <s v="18"/>
    <x v="16"/>
    <x v="355"/>
    <s v="1828"/>
    <s v="Nesna"/>
    <s v="1"/>
    <s v="Menn"/>
    <x v="0"/>
    <x v="0"/>
    <x v="5"/>
    <x v="6"/>
  </r>
  <r>
    <x v="16"/>
    <s v="18"/>
    <x v="16"/>
    <x v="355"/>
    <s v="1828"/>
    <s v="Nesna"/>
    <s v="1"/>
    <s v="Menn"/>
    <x v="1"/>
    <x v="1"/>
    <x v="5"/>
    <x v="3"/>
  </r>
  <r>
    <x v="16"/>
    <s v="18"/>
    <x v="16"/>
    <x v="355"/>
    <s v="1828"/>
    <s v="Nesna"/>
    <s v="1"/>
    <s v="Menn"/>
    <x v="2"/>
    <x v="2"/>
    <x v="5"/>
    <x v="56"/>
  </r>
  <r>
    <x v="16"/>
    <s v="18"/>
    <x v="16"/>
    <x v="355"/>
    <s v="1828"/>
    <s v="Nesna"/>
    <s v="1"/>
    <s v="Menn"/>
    <x v="3"/>
    <x v="3"/>
    <x v="5"/>
    <x v="56"/>
  </r>
  <r>
    <x v="16"/>
    <s v="18"/>
    <x v="16"/>
    <x v="355"/>
    <s v="1828"/>
    <s v="Nesna"/>
    <s v="1"/>
    <s v="Menn"/>
    <x v="4"/>
    <x v="4"/>
    <x v="5"/>
    <x v="3"/>
  </r>
  <r>
    <x v="16"/>
    <s v="18"/>
    <x v="16"/>
    <x v="355"/>
    <s v="1828"/>
    <s v="Nesna"/>
    <s v="1"/>
    <s v="Menn"/>
    <x v="5"/>
    <x v="5"/>
    <x v="5"/>
    <x v="12"/>
  </r>
  <r>
    <x v="16"/>
    <s v="18"/>
    <x v="16"/>
    <x v="355"/>
    <s v="1828"/>
    <s v="Nesna"/>
    <s v="2"/>
    <s v="Kvinner"/>
    <x v="0"/>
    <x v="0"/>
    <x v="6"/>
    <x v="1"/>
  </r>
  <r>
    <x v="16"/>
    <s v="18"/>
    <x v="16"/>
    <x v="355"/>
    <s v="1828"/>
    <s v="Nesna"/>
    <s v="2"/>
    <s v="Kvinner"/>
    <x v="1"/>
    <x v="1"/>
    <x v="6"/>
    <x v="7"/>
  </r>
  <r>
    <x v="16"/>
    <s v="18"/>
    <x v="16"/>
    <x v="355"/>
    <s v="1828"/>
    <s v="Nesna"/>
    <s v="2"/>
    <s v="Kvinner"/>
    <x v="2"/>
    <x v="2"/>
    <x v="6"/>
    <x v="1"/>
  </r>
  <r>
    <x v="16"/>
    <s v="18"/>
    <x v="16"/>
    <x v="355"/>
    <s v="1828"/>
    <s v="Nesna"/>
    <s v="2"/>
    <s v="Kvinner"/>
    <x v="3"/>
    <x v="3"/>
    <x v="6"/>
    <x v="23"/>
  </r>
  <r>
    <x v="16"/>
    <s v="18"/>
    <x v="16"/>
    <x v="355"/>
    <s v="1828"/>
    <s v="Nesna"/>
    <s v="2"/>
    <s v="Kvinner"/>
    <x v="4"/>
    <x v="4"/>
    <x v="6"/>
    <x v="1"/>
  </r>
  <r>
    <x v="16"/>
    <s v="18"/>
    <x v="16"/>
    <x v="355"/>
    <s v="1828"/>
    <s v="Nesna"/>
    <s v="2"/>
    <s v="Kvinner"/>
    <x v="5"/>
    <x v="5"/>
    <x v="6"/>
    <x v="0"/>
  </r>
  <r>
    <x v="16"/>
    <s v="18"/>
    <x v="16"/>
    <x v="355"/>
    <s v="1828"/>
    <s v="Nesna"/>
    <s v="1"/>
    <s v="Menn"/>
    <x v="0"/>
    <x v="0"/>
    <x v="6"/>
    <x v="6"/>
  </r>
  <r>
    <x v="16"/>
    <s v="18"/>
    <x v="16"/>
    <x v="355"/>
    <s v="1828"/>
    <s v="Nesna"/>
    <s v="1"/>
    <s v="Menn"/>
    <x v="1"/>
    <x v="1"/>
    <x v="6"/>
    <x v="14"/>
  </r>
  <r>
    <x v="16"/>
    <s v="18"/>
    <x v="16"/>
    <x v="355"/>
    <s v="1828"/>
    <s v="Nesna"/>
    <s v="1"/>
    <s v="Menn"/>
    <x v="2"/>
    <x v="2"/>
    <x v="6"/>
    <x v="3"/>
  </r>
  <r>
    <x v="16"/>
    <s v="18"/>
    <x v="16"/>
    <x v="355"/>
    <s v="1828"/>
    <s v="Nesna"/>
    <s v="1"/>
    <s v="Menn"/>
    <x v="3"/>
    <x v="3"/>
    <x v="6"/>
    <x v="56"/>
  </r>
  <r>
    <x v="16"/>
    <s v="18"/>
    <x v="16"/>
    <x v="355"/>
    <s v="1828"/>
    <s v="Nesna"/>
    <s v="1"/>
    <s v="Menn"/>
    <x v="4"/>
    <x v="4"/>
    <x v="6"/>
    <x v="55"/>
  </r>
  <r>
    <x v="16"/>
    <s v="18"/>
    <x v="16"/>
    <x v="355"/>
    <s v="1828"/>
    <s v="Nesna"/>
    <s v="1"/>
    <s v="Menn"/>
    <x v="5"/>
    <x v="5"/>
    <x v="6"/>
    <x v="5"/>
  </r>
  <r>
    <x v="16"/>
    <s v="18"/>
    <x v="16"/>
    <x v="355"/>
    <s v="1828"/>
    <s v="Nesna"/>
    <s v="2"/>
    <s v="Kvinner"/>
    <x v="0"/>
    <x v="0"/>
    <x v="7"/>
    <x v="0"/>
  </r>
  <r>
    <x v="16"/>
    <s v="18"/>
    <x v="16"/>
    <x v="355"/>
    <s v="1828"/>
    <s v="Nesna"/>
    <s v="2"/>
    <s v="Kvinner"/>
    <x v="1"/>
    <x v="1"/>
    <x v="7"/>
    <x v="12"/>
  </r>
  <r>
    <x v="16"/>
    <s v="18"/>
    <x v="16"/>
    <x v="355"/>
    <s v="1828"/>
    <s v="Nesna"/>
    <s v="2"/>
    <s v="Kvinner"/>
    <x v="2"/>
    <x v="2"/>
    <x v="7"/>
    <x v="12"/>
  </r>
  <r>
    <x v="16"/>
    <s v="18"/>
    <x v="16"/>
    <x v="355"/>
    <s v="1828"/>
    <s v="Nesna"/>
    <s v="2"/>
    <s v="Kvinner"/>
    <x v="3"/>
    <x v="3"/>
    <x v="7"/>
    <x v="0"/>
  </r>
  <r>
    <x v="16"/>
    <s v="18"/>
    <x v="16"/>
    <x v="355"/>
    <s v="1828"/>
    <s v="Nesna"/>
    <s v="2"/>
    <s v="Kvinner"/>
    <x v="4"/>
    <x v="4"/>
    <x v="7"/>
    <x v="19"/>
  </r>
  <r>
    <x v="16"/>
    <s v="18"/>
    <x v="16"/>
    <x v="355"/>
    <s v="1828"/>
    <s v="Nesna"/>
    <s v="2"/>
    <s v="Kvinner"/>
    <x v="5"/>
    <x v="5"/>
    <x v="7"/>
    <x v="23"/>
  </r>
  <r>
    <x v="16"/>
    <s v="18"/>
    <x v="16"/>
    <x v="355"/>
    <s v="1828"/>
    <s v="Nesna"/>
    <s v="1"/>
    <s v="Menn"/>
    <x v="0"/>
    <x v="0"/>
    <x v="7"/>
    <x v="13"/>
  </r>
  <r>
    <x v="16"/>
    <s v="18"/>
    <x v="16"/>
    <x v="355"/>
    <s v="1828"/>
    <s v="Nesna"/>
    <s v="1"/>
    <s v="Menn"/>
    <x v="1"/>
    <x v="1"/>
    <x v="7"/>
    <x v="19"/>
  </r>
  <r>
    <x v="16"/>
    <s v="18"/>
    <x v="16"/>
    <x v="355"/>
    <s v="1828"/>
    <s v="Nesna"/>
    <s v="1"/>
    <s v="Menn"/>
    <x v="2"/>
    <x v="2"/>
    <x v="7"/>
    <x v="40"/>
  </r>
  <r>
    <x v="16"/>
    <s v="18"/>
    <x v="16"/>
    <x v="355"/>
    <s v="1828"/>
    <s v="Nesna"/>
    <s v="1"/>
    <s v="Menn"/>
    <x v="3"/>
    <x v="3"/>
    <x v="7"/>
    <x v="55"/>
  </r>
  <r>
    <x v="16"/>
    <s v="18"/>
    <x v="16"/>
    <x v="355"/>
    <s v="1828"/>
    <s v="Nesna"/>
    <s v="1"/>
    <s v="Menn"/>
    <x v="4"/>
    <x v="4"/>
    <x v="7"/>
    <x v="24"/>
  </r>
  <r>
    <x v="16"/>
    <s v="18"/>
    <x v="16"/>
    <x v="355"/>
    <s v="1828"/>
    <s v="Nesna"/>
    <s v="1"/>
    <s v="Menn"/>
    <x v="5"/>
    <x v="5"/>
    <x v="7"/>
    <x v="15"/>
  </r>
  <r>
    <x v="16"/>
    <s v="18"/>
    <x v="16"/>
    <x v="356"/>
    <s v="1832"/>
    <s v="Hemnes"/>
    <s v="2"/>
    <s v="Kvinner"/>
    <x v="0"/>
    <x v="0"/>
    <x v="0"/>
    <x v="19"/>
  </r>
  <r>
    <x v="16"/>
    <s v="18"/>
    <x v="16"/>
    <x v="356"/>
    <s v="1832"/>
    <s v="Hemnes"/>
    <s v="2"/>
    <s v="Kvinner"/>
    <x v="1"/>
    <x v="1"/>
    <x v="0"/>
    <x v="1"/>
  </r>
  <r>
    <x v="16"/>
    <s v="18"/>
    <x v="16"/>
    <x v="356"/>
    <s v="1832"/>
    <s v="Hemnes"/>
    <s v="2"/>
    <s v="Kvinner"/>
    <x v="2"/>
    <x v="2"/>
    <x v="0"/>
    <x v="7"/>
  </r>
  <r>
    <x v="16"/>
    <s v="18"/>
    <x v="16"/>
    <x v="356"/>
    <s v="1832"/>
    <s v="Hemnes"/>
    <s v="2"/>
    <s v="Kvinner"/>
    <x v="3"/>
    <x v="3"/>
    <x v="0"/>
    <x v="4"/>
  </r>
  <r>
    <x v="16"/>
    <s v="18"/>
    <x v="16"/>
    <x v="356"/>
    <s v="1832"/>
    <s v="Hemnes"/>
    <s v="2"/>
    <s v="Kvinner"/>
    <x v="4"/>
    <x v="4"/>
    <x v="0"/>
    <x v="36"/>
  </r>
  <r>
    <x v="16"/>
    <s v="18"/>
    <x v="16"/>
    <x v="356"/>
    <s v="1832"/>
    <s v="Hemnes"/>
    <s v="2"/>
    <s v="Kvinner"/>
    <x v="5"/>
    <x v="5"/>
    <x v="0"/>
    <x v="1"/>
  </r>
  <r>
    <x v="16"/>
    <s v="18"/>
    <x v="16"/>
    <x v="356"/>
    <s v="1832"/>
    <s v="Hemnes"/>
    <s v="1"/>
    <s v="Menn"/>
    <x v="0"/>
    <x v="0"/>
    <x v="0"/>
    <x v="36"/>
  </r>
  <r>
    <x v="16"/>
    <s v="18"/>
    <x v="16"/>
    <x v="356"/>
    <s v="1832"/>
    <s v="Hemnes"/>
    <s v="1"/>
    <s v="Menn"/>
    <x v="1"/>
    <x v="1"/>
    <x v="0"/>
    <x v="6"/>
  </r>
  <r>
    <x v="16"/>
    <s v="18"/>
    <x v="16"/>
    <x v="356"/>
    <s v="1832"/>
    <s v="Hemnes"/>
    <s v="1"/>
    <s v="Menn"/>
    <x v="2"/>
    <x v="2"/>
    <x v="0"/>
    <x v="63"/>
  </r>
  <r>
    <x v="16"/>
    <s v="18"/>
    <x v="16"/>
    <x v="356"/>
    <s v="1832"/>
    <s v="Hemnes"/>
    <s v="1"/>
    <s v="Menn"/>
    <x v="3"/>
    <x v="3"/>
    <x v="0"/>
    <x v="61"/>
  </r>
  <r>
    <x v="16"/>
    <s v="18"/>
    <x v="16"/>
    <x v="356"/>
    <s v="1832"/>
    <s v="Hemnes"/>
    <s v="1"/>
    <s v="Menn"/>
    <x v="4"/>
    <x v="4"/>
    <x v="0"/>
    <x v="8"/>
  </r>
  <r>
    <x v="16"/>
    <s v="18"/>
    <x v="16"/>
    <x v="356"/>
    <s v="1832"/>
    <s v="Hemnes"/>
    <s v="1"/>
    <s v="Menn"/>
    <x v="5"/>
    <x v="5"/>
    <x v="0"/>
    <x v="20"/>
  </r>
  <r>
    <x v="16"/>
    <s v="18"/>
    <x v="16"/>
    <x v="356"/>
    <s v="1832"/>
    <s v="Hemnes"/>
    <s v="2"/>
    <s v="Kvinner"/>
    <x v="0"/>
    <x v="0"/>
    <x v="1"/>
    <x v="0"/>
  </r>
  <r>
    <x v="16"/>
    <s v="18"/>
    <x v="16"/>
    <x v="356"/>
    <s v="1832"/>
    <s v="Hemnes"/>
    <s v="2"/>
    <s v="Kvinner"/>
    <x v="1"/>
    <x v="1"/>
    <x v="1"/>
    <x v="39"/>
  </r>
  <r>
    <x v="16"/>
    <s v="18"/>
    <x v="16"/>
    <x v="356"/>
    <s v="1832"/>
    <s v="Hemnes"/>
    <s v="2"/>
    <s v="Kvinner"/>
    <x v="2"/>
    <x v="2"/>
    <x v="1"/>
    <x v="14"/>
  </r>
  <r>
    <x v="16"/>
    <s v="18"/>
    <x v="16"/>
    <x v="356"/>
    <s v="1832"/>
    <s v="Hemnes"/>
    <s v="2"/>
    <s v="Kvinner"/>
    <x v="3"/>
    <x v="3"/>
    <x v="1"/>
    <x v="24"/>
  </r>
  <r>
    <x v="16"/>
    <s v="18"/>
    <x v="16"/>
    <x v="356"/>
    <s v="1832"/>
    <s v="Hemnes"/>
    <s v="2"/>
    <s v="Kvinner"/>
    <x v="4"/>
    <x v="4"/>
    <x v="1"/>
    <x v="21"/>
  </r>
  <r>
    <x v="16"/>
    <s v="18"/>
    <x v="16"/>
    <x v="356"/>
    <s v="1832"/>
    <s v="Hemnes"/>
    <s v="2"/>
    <s v="Kvinner"/>
    <x v="5"/>
    <x v="5"/>
    <x v="1"/>
    <x v="1"/>
  </r>
  <r>
    <x v="16"/>
    <s v="18"/>
    <x v="16"/>
    <x v="356"/>
    <s v="1832"/>
    <s v="Hemnes"/>
    <s v="1"/>
    <s v="Menn"/>
    <x v="0"/>
    <x v="0"/>
    <x v="1"/>
    <x v="13"/>
  </r>
  <r>
    <x v="16"/>
    <s v="18"/>
    <x v="16"/>
    <x v="356"/>
    <s v="1832"/>
    <s v="Hemnes"/>
    <s v="1"/>
    <s v="Menn"/>
    <x v="1"/>
    <x v="1"/>
    <x v="1"/>
    <x v="12"/>
  </r>
  <r>
    <x v="16"/>
    <s v="18"/>
    <x v="16"/>
    <x v="356"/>
    <s v="1832"/>
    <s v="Hemnes"/>
    <s v="1"/>
    <s v="Menn"/>
    <x v="2"/>
    <x v="2"/>
    <x v="1"/>
    <x v="63"/>
  </r>
  <r>
    <x v="16"/>
    <s v="18"/>
    <x v="16"/>
    <x v="356"/>
    <s v="1832"/>
    <s v="Hemnes"/>
    <s v="1"/>
    <s v="Menn"/>
    <x v="3"/>
    <x v="3"/>
    <x v="1"/>
    <x v="61"/>
  </r>
  <r>
    <x v="16"/>
    <s v="18"/>
    <x v="16"/>
    <x v="356"/>
    <s v="1832"/>
    <s v="Hemnes"/>
    <s v="1"/>
    <s v="Menn"/>
    <x v="4"/>
    <x v="4"/>
    <x v="1"/>
    <x v="28"/>
  </r>
  <r>
    <x v="16"/>
    <s v="18"/>
    <x v="16"/>
    <x v="356"/>
    <s v="1832"/>
    <s v="Hemnes"/>
    <s v="1"/>
    <s v="Menn"/>
    <x v="5"/>
    <x v="5"/>
    <x v="1"/>
    <x v="14"/>
  </r>
  <r>
    <x v="16"/>
    <s v="18"/>
    <x v="16"/>
    <x v="356"/>
    <s v="1832"/>
    <s v="Hemnes"/>
    <s v="2"/>
    <s v="Kvinner"/>
    <x v="0"/>
    <x v="0"/>
    <x v="2"/>
    <x v="5"/>
  </r>
  <r>
    <x v="16"/>
    <s v="18"/>
    <x v="16"/>
    <x v="356"/>
    <s v="1832"/>
    <s v="Hemnes"/>
    <s v="2"/>
    <s v="Kvinner"/>
    <x v="1"/>
    <x v="1"/>
    <x v="2"/>
    <x v="23"/>
  </r>
  <r>
    <x v="16"/>
    <s v="18"/>
    <x v="16"/>
    <x v="356"/>
    <s v="1832"/>
    <s v="Hemnes"/>
    <s v="2"/>
    <s v="Kvinner"/>
    <x v="2"/>
    <x v="2"/>
    <x v="2"/>
    <x v="15"/>
  </r>
  <r>
    <x v="16"/>
    <s v="18"/>
    <x v="16"/>
    <x v="356"/>
    <s v="1832"/>
    <s v="Hemnes"/>
    <s v="2"/>
    <s v="Kvinner"/>
    <x v="3"/>
    <x v="3"/>
    <x v="2"/>
    <x v="3"/>
  </r>
  <r>
    <x v="16"/>
    <s v="18"/>
    <x v="16"/>
    <x v="356"/>
    <s v="1832"/>
    <s v="Hemnes"/>
    <s v="2"/>
    <s v="Kvinner"/>
    <x v="4"/>
    <x v="4"/>
    <x v="2"/>
    <x v="20"/>
  </r>
  <r>
    <x v="16"/>
    <s v="18"/>
    <x v="16"/>
    <x v="356"/>
    <s v="1832"/>
    <s v="Hemnes"/>
    <s v="2"/>
    <s v="Kvinner"/>
    <x v="5"/>
    <x v="5"/>
    <x v="2"/>
    <x v="23"/>
  </r>
  <r>
    <x v="16"/>
    <s v="18"/>
    <x v="16"/>
    <x v="356"/>
    <s v="1832"/>
    <s v="Hemnes"/>
    <s v="1"/>
    <s v="Menn"/>
    <x v="0"/>
    <x v="0"/>
    <x v="2"/>
    <x v="7"/>
  </r>
  <r>
    <x v="16"/>
    <s v="18"/>
    <x v="16"/>
    <x v="356"/>
    <s v="1832"/>
    <s v="Hemnes"/>
    <s v="1"/>
    <s v="Menn"/>
    <x v="1"/>
    <x v="1"/>
    <x v="2"/>
    <x v="19"/>
  </r>
  <r>
    <x v="16"/>
    <s v="18"/>
    <x v="16"/>
    <x v="356"/>
    <s v="1832"/>
    <s v="Hemnes"/>
    <s v="1"/>
    <s v="Menn"/>
    <x v="2"/>
    <x v="2"/>
    <x v="2"/>
    <x v="16"/>
  </r>
  <r>
    <x v="16"/>
    <s v="18"/>
    <x v="16"/>
    <x v="356"/>
    <s v="1832"/>
    <s v="Hemnes"/>
    <s v="1"/>
    <s v="Menn"/>
    <x v="3"/>
    <x v="3"/>
    <x v="2"/>
    <x v="31"/>
  </r>
  <r>
    <x v="16"/>
    <s v="18"/>
    <x v="16"/>
    <x v="356"/>
    <s v="1832"/>
    <s v="Hemnes"/>
    <s v="1"/>
    <s v="Menn"/>
    <x v="4"/>
    <x v="4"/>
    <x v="2"/>
    <x v="28"/>
  </r>
  <r>
    <x v="16"/>
    <s v="18"/>
    <x v="16"/>
    <x v="356"/>
    <s v="1832"/>
    <s v="Hemnes"/>
    <s v="1"/>
    <s v="Menn"/>
    <x v="5"/>
    <x v="5"/>
    <x v="2"/>
    <x v="4"/>
  </r>
  <r>
    <x v="16"/>
    <s v="18"/>
    <x v="16"/>
    <x v="356"/>
    <s v="1832"/>
    <s v="Hemnes"/>
    <s v="2"/>
    <s v="Kvinner"/>
    <x v="0"/>
    <x v="0"/>
    <x v="3"/>
    <x v="6"/>
  </r>
  <r>
    <x v="16"/>
    <s v="18"/>
    <x v="16"/>
    <x v="356"/>
    <s v="1832"/>
    <s v="Hemnes"/>
    <s v="2"/>
    <s v="Kvinner"/>
    <x v="1"/>
    <x v="1"/>
    <x v="3"/>
    <x v="1"/>
  </r>
  <r>
    <x v="16"/>
    <s v="18"/>
    <x v="16"/>
    <x v="356"/>
    <s v="1832"/>
    <s v="Hemnes"/>
    <s v="2"/>
    <s v="Kvinner"/>
    <x v="2"/>
    <x v="2"/>
    <x v="3"/>
    <x v="15"/>
  </r>
  <r>
    <x v="16"/>
    <s v="18"/>
    <x v="16"/>
    <x v="356"/>
    <s v="1832"/>
    <s v="Hemnes"/>
    <s v="2"/>
    <s v="Kvinner"/>
    <x v="3"/>
    <x v="3"/>
    <x v="3"/>
    <x v="14"/>
  </r>
  <r>
    <x v="16"/>
    <s v="18"/>
    <x v="16"/>
    <x v="356"/>
    <s v="1832"/>
    <s v="Hemnes"/>
    <s v="2"/>
    <s v="Kvinner"/>
    <x v="4"/>
    <x v="4"/>
    <x v="3"/>
    <x v="2"/>
  </r>
  <r>
    <x v="16"/>
    <s v="18"/>
    <x v="16"/>
    <x v="356"/>
    <s v="1832"/>
    <s v="Hemnes"/>
    <s v="2"/>
    <s v="Kvinner"/>
    <x v="5"/>
    <x v="5"/>
    <x v="3"/>
    <x v="0"/>
  </r>
  <r>
    <x v="16"/>
    <s v="18"/>
    <x v="16"/>
    <x v="356"/>
    <s v="1832"/>
    <s v="Hemnes"/>
    <s v="1"/>
    <s v="Menn"/>
    <x v="0"/>
    <x v="0"/>
    <x v="3"/>
    <x v="20"/>
  </r>
  <r>
    <x v="16"/>
    <s v="18"/>
    <x v="16"/>
    <x v="356"/>
    <s v="1832"/>
    <s v="Hemnes"/>
    <s v="1"/>
    <s v="Menn"/>
    <x v="1"/>
    <x v="1"/>
    <x v="3"/>
    <x v="6"/>
  </r>
  <r>
    <x v="16"/>
    <s v="18"/>
    <x v="16"/>
    <x v="356"/>
    <s v="1832"/>
    <s v="Hemnes"/>
    <s v="1"/>
    <s v="Menn"/>
    <x v="2"/>
    <x v="2"/>
    <x v="3"/>
    <x v="51"/>
  </r>
  <r>
    <x v="16"/>
    <s v="18"/>
    <x v="16"/>
    <x v="356"/>
    <s v="1832"/>
    <s v="Hemnes"/>
    <s v="1"/>
    <s v="Menn"/>
    <x v="3"/>
    <x v="3"/>
    <x v="3"/>
    <x v="50"/>
  </r>
  <r>
    <x v="16"/>
    <s v="18"/>
    <x v="16"/>
    <x v="356"/>
    <s v="1832"/>
    <s v="Hemnes"/>
    <s v="1"/>
    <s v="Menn"/>
    <x v="4"/>
    <x v="4"/>
    <x v="3"/>
    <x v="45"/>
  </r>
  <r>
    <x v="16"/>
    <s v="18"/>
    <x v="16"/>
    <x v="356"/>
    <s v="1832"/>
    <s v="Hemnes"/>
    <s v="1"/>
    <s v="Menn"/>
    <x v="5"/>
    <x v="5"/>
    <x v="3"/>
    <x v="2"/>
  </r>
  <r>
    <x v="16"/>
    <s v="18"/>
    <x v="16"/>
    <x v="356"/>
    <s v="1832"/>
    <s v="Hemnes"/>
    <s v="2"/>
    <s v="Kvinner"/>
    <x v="0"/>
    <x v="0"/>
    <x v="4"/>
    <x v="7"/>
  </r>
  <r>
    <x v="16"/>
    <s v="18"/>
    <x v="16"/>
    <x v="356"/>
    <s v="1832"/>
    <s v="Hemnes"/>
    <s v="2"/>
    <s v="Kvinner"/>
    <x v="1"/>
    <x v="1"/>
    <x v="4"/>
    <x v="1"/>
  </r>
  <r>
    <x v="16"/>
    <s v="18"/>
    <x v="16"/>
    <x v="356"/>
    <s v="1832"/>
    <s v="Hemnes"/>
    <s v="2"/>
    <s v="Kvinner"/>
    <x v="2"/>
    <x v="2"/>
    <x v="4"/>
    <x v="5"/>
  </r>
  <r>
    <x v="16"/>
    <s v="18"/>
    <x v="16"/>
    <x v="356"/>
    <s v="1832"/>
    <s v="Hemnes"/>
    <s v="2"/>
    <s v="Kvinner"/>
    <x v="3"/>
    <x v="3"/>
    <x v="4"/>
    <x v="15"/>
  </r>
  <r>
    <x v="16"/>
    <s v="18"/>
    <x v="16"/>
    <x v="356"/>
    <s v="1832"/>
    <s v="Hemnes"/>
    <s v="2"/>
    <s v="Kvinner"/>
    <x v="4"/>
    <x v="4"/>
    <x v="4"/>
    <x v="21"/>
  </r>
  <r>
    <x v="16"/>
    <s v="18"/>
    <x v="16"/>
    <x v="356"/>
    <s v="1832"/>
    <s v="Hemnes"/>
    <s v="2"/>
    <s v="Kvinner"/>
    <x v="5"/>
    <x v="5"/>
    <x v="4"/>
    <x v="1"/>
  </r>
  <r>
    <x v="16"/>
    <s v="18"/>
    <x v="16"/>
    <x v="356"/>
    <s v="1832"/>
    <s v="Hemnes"/>
    <s v="1"/>
    <s v="Menn"/>
    <x v="0"/>
    <x v="0"/>
    <x v="4"/>
    <x v="14"/>
  </r>
  <r>
    <x v="16"/>
    <s v="18"/>
    <x v="16"/>
    <x v="356"/>
    <s v="1832"/>
    <s v="Hemnes"/>
    <s v="1"/>
    <s v="Menn"/>
    <x v="1"/>
    <x v="1"/>
    <x v="4"/>
    <x v="7"/>
  </r>
  <r>
    <x v="16"/>
    <s v="18"/>
    <x v="16"/>
    <x v="356"/>
    <s v="1832"/>
    <s v="Hemnes"/>
    <s v="1"/>
    <s v="Menn"/>
    <x v="2"/>
    <x v="2"/>
    <x v="4"/>
    <x v="56"/>
  </r>
  <r>
    <x v="16"/>
    <s v="18"/>
    <x v="16"/>
    <x v="356"/>
    <s v="1832"/>
    <s v="Hemnes"/>
    <s v="1"/>
    <s v="Menn"/>
    <x v="3"/>
    <x v="3"/>
    <x v="4"/>
    <x v="8"/>
  </r>
  <r>
    <x v="16"/>
    <s v="18"/>
    <x v="16"/>
    <x v="356"/>
    <s v="1832"/>
    <s v="Hemnes"/>
    <s v="1"/>
    <s v="Menn"/>
    <x v="4"/>
    <x v="4"/>
    <x v="4"/>
    <x v="51"/>
  </r>
  <r>
    <x v="16"/>
    <s v="18"/>
    <x v="16"/>
    <x v="356"/>
    <s v="1832"/>
    <s v="Hemnes"/>
    <s v="1"/>
    <s v="Menn"/>
    <x v="5"/>
    <x v="5"/>
    <x v="4"/>
    <x v="3"/>
  </r>
  <r>
    <x v="16"/>
    <s v="18"/>
    <x v="16"/>
    <x v="356"/>
    <s v="1832"/>
    <s v="Hemnes"/>
    <s v="2"/>
    <s v="Kvinner"/>
    <x v="0"/>
    <x v="0"/>
    <x v="5"/>
    <x v="0"/>
  </r>
  <r>
    <x v="16"/>
    <s v="18"/>
    <x v="16"/>
    <x v="356"/>
    <s v="1832"/>
    <s v="Hemnes"/>
    <s v="2"/>
    <s v="Kvinner"/>
    <x v="1"/>
    <x v="1"/>
    <x v="5"/>
    <x v="12"/>
  </r>
  <r>
    <x v="16"/>
    <s v="18"/>
    <x v="16"/>
    <x v="356"/>
    <s v="1832"/>
    <s v="Hemnes"/>
    <s v="2"/>
    <s v="Kvinner"/>
    <x v="2"/>
    <x v="2"/>
    <x v="5"/>
    <x v="12"/>
  </r>
  <r>
    <x v="16"/>
    <s v="18"/>
    <x v="16"/>
    <x v="356"/>
    <s v="1832"/>
    <s v="Hemnes"/>
    <s v="2"/>
    <s v="Kvinner"/>
    <x v="3"/>
    <x v="3"/>
    <x v="5"/>
    <x v="13"/>
  </r>
  <r>
    <x v="16"/>
    <s v="18"/>
    <x v="16"/>
    <x v="356"/>
    <s v="1832"/>
    <s v="Hemnes"/>
    <s v="2"/>
    <s v="Kvinner"/>
    <x v="4"/>
    <x v="4"/>
    <x v="5"/>
    <x v="6"/>
  </r>
  <r>
    <x v="16"/>
    <s v="18"/>
    <x v="16"/>
    <x v="356"/>
    <s v="1832"/>
    <s v="Hemnes"/>
    <s v="2"/>
    <s v="Kvinner"/>
    <x v="5"/>
    <x v="5"/>
    <x v="5"/>
    <x v="39"/>
  </r>
  <r>
    <x v="16"/>
    <s v="18"/>
    <x v="16"/>
    <x v="356"/>
    <s v="1832"/>
    <s v="Hemnes"/>
    <s v="1"/>
    <s v="Menn"/>
    <x v="0"/>
    <x v="0"/>
    <x v="5"/>
    <x v="21"/>
  </r>
  <r>
    <x v="16"/>
    <s v="18"/>
    <x v="16"/>
    <x v="356"/>
    <s v="1832"/>
    <s v="Hemnes"/>
    <s v="1"/>
    <s v="Menn"/>
    <x v="1"/>
    <x v="1"/>
    <x v="5"/>
    <x v="5"/>
  </r>
  <r>
    <x v="16"/>
    <s v="18"/>
    <x v="16"/>
    <x v="356"/>
    <s v="1832"/>
    <s v="Hemnes"/>
    <s v="1"/>
    <s v="Menn"/>
    <x v="2"/>
    <x v="2"/>
    <x v="5"/>
    <x v="51"/>
  </r>
  <r>
    <x v="16"/>
    <s v="18"/>
    <x v="16"/>
    <x v="356"/>
    <s v="1832"/>
    <s v="Hemnes"/>
    <s v="1"/>
    <s v="Menn"/>
    <x v="3"/>
    <x v="3"/>
    <x v="5"/>
    <x v="28"/>
  </r>
  <r>
    <x v="16"/>
    <s v="18"/>
    <x v="16"/>
    <x v="356"/>
    <s v="1832"/>
    <s v="Hemnes"/>
    <s v="1"/>
    <s v="Menn"/>
    <x v="4"/>
    <x v="4"/>
    <x v="5"/>
    <x v="41"/>
  </r>
  <r>
    <x v="16"/>
    <s v="18"/>
    <x v="16"/>
    <x v="356"/>
    <s v="1832"/>
    <s v="Hemnes"/>
    <s v="1"/>
    <s v="Menn"/>
    <x v="5"/>
    <x v="5"/>
    <x v="5"/>
    <x v="4"/>
  </r>
  <r>
    <x v="16"/>
    <s v="18"/>
    <x v="16"/>
    <x v="356"/>
    <s v="1832"/>
    <s v="Hemnes"/>
    <s v="2"/>
    <s v="Kvinner"/>
    <x v="0"/>
    <x v="0"/>
    <x v="6"/>
    <x v="19"/>
  </r>
  <r>
    <x v="16"/>
    <s v="18"/>
    <x v="16"/>
    <x v="356"/>
    <s v="1832"/>
    <s v="Hemnes"/>
    <s v="2"/>
    <s v="Kvinner"/>
    <x v="1"/>
    <x v="1"/>
    <x v="6"/>
    <x v="12"/>
  </r>
  <r>
    <x v="16"/>
    <s v="18"/>
    <x v="16"/>
    <x v="356"/>
    <s v="1832"/>
    <s v="Hemnes"/>
    <s v="2"/>
    <s v="Kvinner"/>
    <x v="2"/>
    <x v="2"/>
    <x v="6"/>
    <x v="5"/>
  </r>
  <r>
    <x v="16"/>
    <s v="18"/>
    <x v="16"/>
    <x v="356"/>
    <s v="1832"/>
    <s v="Hemnes"/>
    <s v="2"/>
    <s v="Kvinner"/>
    <x v="3"/>
    <x v="3"/>
    <x v="6"/>
    <x v="7"/>
  </r>
  <r>
    <x v="16"/>
    <s v="18"/>
    <x v="16"/>
    <x v="356"/>
    <s v="1832"/>
    <s v="Hemnes"/>
    <s v="2"/>
    <s v="Kvinner"/>
    <x v="4"/>
    <x v="4"/>
    <x v="6"/>
    <x v="6"/>
  </r>
  <r>
    <x v="16"/>
    <s v="18"/>
    <x v="16"/>
    <x v="356"/>
    <s v="1832"/>
    <s v="Hemnes"/>
    <s v="2"/>
    <s v="Kvinner"/>
    <x v="5"/>
    <x v="5"/>
    <x v="6"/>
    <x v="39"/>
  </r>
  <r>
    <x v="16"/>
    <s v="18"/>
    <x v="16"/>
    <x v="356"/>
    <s v="1832"/>
    <s v="Hemnes"/>
    <s v="1"/>
    <s v="Menn"/>
    <x v="0"/>
    <x v="0"/>
    <x v="6"/>
    <x v="7"/>
  </r>
  <r>
    <x v="16"/>
    <s v="18"/>
    <x v="16"/>
    <x v="356"/>
    <s v="1832"/>
    <s v="Hemnes"/>
    <s v="1"/>
    <s v="Menn"/>
    <x v="1"/>
    <x v="1"/>
    <x v="6"/>
    <x v="13"/>
  </r>
  <r>
    <x v="16"/>
    <s v="18"/>
    <x v="16"/>
    <x v="356"/>
    <s v="1832"/>
    <s v="Hemnes"/>
    <s v="1"/>
    <s v="Menn"/>
    <x v="2"/>
    <x v="2"/>
    <x v="6"/>
    <x v="4"/>
  </r>
  <r>
    <x v="16"/>
    <s v="18"/>
    <x v="16"/>
    <x v="356"/>
    <s v="1832"/>
    <s v="Hemnes"/>
    <s v="1"/>
    <s v="Menn"/>
    <x v="3"/>
    <x v="3"/>
    <x v="6"/>
    <x v="32"/>
  </r>
  <r>
    <x v="16"/>
    <s v="18"/>
    <x v="16"/>
    <x v="356"/>
    <s v="1832"/>
    <s v="Hemnes"/>
    <s v="1"/>
    <s v="Menn"/>
    <x v="4"/>
    <x v="4"/>
    <x v="6"/>
    <x v="11"/>
  </r>
  <r>
    <x v="16"/>
    <s v="18"/>
    <x v="16"/>
    <x v="356"/>
    <s v="1832"/>
    <s v="Hemnes"/>
    <s v="1"/>
    <s v="Menn"/>
    <x v="5"/>
    <x v="5"/>
    <x v="6"/>
    <x v="4"/>
  </r>
  <r>
    <x v="16"/>
    <s v="18"/>
    <x v="16"/>
    <x v="356"/>
    <s v="1832"/>
    <s v="Hemnes"/>
    <s v="2"/>
    <s v="Kvinner"/>
    <x v="0"/>
    <x v="0"/>
    <x v="7"/>
    <x v="23"/>
  </r>
  <r>
    <x v="16"/>
    <s v="18"/>
    <x v="16"/>
    <x v="356"/>
    <s v="1832"/>
    <s v="Hemnes"/>
    <s v="2"/>
    <s v="Kvinner"/>
    <x v="1"/>
    <x v="1"/>
    <x v="7"/>
    <x v="0"/>
  </r>
  <r>
    <x v="16"/>
    <s v="18"/>
    <x v="16"/>
    <x v="356"/>
    <s v="1832"/>
    <s v="Hemnes"/>
    <s v="2"/>
    <s v="Kvinner"/>
    <x v="2"/>
    <x v="2"/>
    <x v="7"/>
    <x v="1"/>
  </r>
  <r>
    <x v="16"/>
    <s v="18"/>
    <x v="16"/>
    <x v="356"/>
    <s v="1832"/>
    <s v="Hemnes"/>
    <s v="2"/>
    <s v="Kvinner"/>
    <x v="3"/>
    <x v="3"/>
    <x v="7"/>
    <x v="13"/>
  </r>
  <r>
    <x v="16"/>
    <s v="18"/>
    <x v="16"/>
    <x v="356"/>
    <s v="1832"/>
    <s v="Hemnes"/>
    <s v="2"/>
    <s v="Kvinner"/>
    <x v="4"/>
    <x v="4"/>
    <x v="7"/>
    <x v="5"/>
  </r>
  <r>
    <x v="16"/>
    <s v="18"/>
    <x v="16"/>
    <x v="356"/>
    <s v="1832"/>
    <s v="Hemnes"/>
    <s v="2"/>
    <s v="Kvinner"/>
    <x v="5"/>
    <x v="5"/>
    <x v="7"/>
    <x v="0"/>
  </r>
  <r>
    <x v="16"/>
    <s v="18"/>
    <x v="16"/>
    <x v="356"/>
    <s v="1832"/>
    <s v="Hemnes"/>
    <s v="1"/>
    <s v="Menn"/>
    <x v="0"/>
    <x v="0"/>
    <x v="7"/>
    <x v="19"/>
  </r>
  <r>
    <x v="16"/>
    <s v="18"/>
    <x v="16"/>
    <x v="356"/>
    <s v="1832"/>
    <s v="Hemnes"/>
    <s v="1"/>
    <s v="Menn"/>
    <x v="1"/>
    <x v="1"/>
    <x v="7"/>
    <x v="6"/>
  </r>
  <r>
    <x v="16"/>
    <s v="18"/>
    <x v="16"/>
    <x v="356"/>
    <s v="1832"/>
    <s v="Hemnes"/>
    <s v="1"/>
    <s v="Menn"/>
    <x v="2"/>
    <x v="2"/>
    <x v="7"/>
    <x v="24"/>
  </r>
  <r>
    <x v="16"/>
    <s v="18"/>
    <x v="16"/>
    <x v="356"/>
    <s v="1832"/>
    <s v="Hemnes"/>
    <s v="1"/>
    <s v="Menn"/>
    <x v="3"/>
    <x v="3"/>
    <x v="7"/>
    <x v="51"/>
  </r>
  <r>
    <x v="16"/>
    <s v="18"/>
    <x v="16"/>
    <x v="356"/>
    <s v="1832"/>
    <s v="Hemnes"/>
    <s v="1"/>
    <s v="Menn"/>
    <x v="4"/>
    <x v="4"/>
    <x v="7"/>
    <x v="27"/>
  </r>
  <r>
    <x v="16"/>
    <s v="18"/>
    <x v="16"/>
    <x v="356"/>
    <s v="1832"/>
    <s v="Hemnes"/>
    <s v="1"/>
    <s v="Menn"/>
    <x v="5"/>
    <x v="5"/>
    <x v="7"/>
    <x v="15"/>
  </r>
  <r>
    <x v="16"/>
    <s v="18"/>
    <x v="16"/>
    <x v="357"/>
    <s v="1833"/>
    <s v="Rana"/>
    <s v="2"/>
    <s v="Kvinner"/>
    <x v="0"/>
    <x v="0"/>
    <x v="0"/>
    <x v="13"/>
  </r>
  <r>
    <x v="16"/>
    <s v="18"/>
    <x v="16"/>
    <x v="357"/>
    <s v="1833"/>
    <s v="Rana"/>
    <s v="2"/>
    <s v="Kvinner"/>
    <x v="1"/>
    <x v="1"/>
    <x v="0"/>
    <x v="5"/>
  </r>
  <r>
    <x v="16"/>
    <s v="18"/>
    <x v="16"/>
    <x v="357"/>
    <s v="1833"/>
    <s v="Rana"/>
    <s v="2"/>
    <s v="Kvinner"/>
    <x v="2"/>
    <x v="2"/>
    <x v="0"/>
    <x v="2"/>
  </r>
  <r>
    <x v="16"/>
    <s v="18"/>
    <x v="16"/>
    <x v="357"/>
    <s v="1833"/>
    <s v="Rana"/>
    <s v="2"/>
    <s v="Kvinner"/>
    <x v="3"/>
    <x v="3"/>
    <x v="0"/>
    <x v="24"/>
  </r>
  <r>
    <x v="16"/>
    <s v="18"/>
    <x v="16"/>
    <x v="357"/>
    <s v="1833"/>
    <s v="Rana"/>
    <s v="2"/>
    <s v="Kvinner"/>
    <x v="4"/>
    <x v="4"/>
    <x v="0"/>
    <x v="20"/>
  </r>
  <r>
    <x v="16"/>
    <s v="18"/>
    <x v="16"/>
    <x v="357"/>
    <s v="1833"/>
    <s v="Rana"/>
    <s v="2"/>
    <s v="Kvinner"/>
    <x v="5"/>
    <x v="5"/>
    <x v="0"/>
    <x v="19"/>
  </r>
  <r>
    <x v="16"/>
    <s v="18"/>
    <x v="16"/>
    <x v="357"/>
    <s v="1833"/>
    <s v="Rana"/>
    <s v="1"/>
    <s v="Menn"/>
    <x v="0"/>
    <x v="0"/>
    <x v="0"/>
    <x v="21"/>
  </r>
  <r>
    <x v="16"/>
    <s v="18"/>
    <x v="16"/>
    <x v="357"/>
    <s v="1833"/>
    <s v="Rana"/>
    <s v="1"/>
    <s v="Menn"/>
    <x v="1"/>
    <x v="1"/>
    <x v="0"/>
    <x v="5"/>
  </r>
  <r>
    <x v="16"/>
    <s v="18"/>
    <x v="16"/>
    <x v="357"/>
    <s v="1833"/>
    <s v="Rana"/>
    <s v="1"/>
    <s v="Menn"/>
    <x v="2"/>
    <x v="2"/>
    <x v="0"/>
    <x v="16"/>
  </r>
  <r>
    <x v="16"/>
    <s v="18"/>
    <x v="16"/>
    <x v="357"/>
    <s v="1833"/>
    <s v="Rana"/>
    <s v="1"/>
    <s v="Menn"/>
    <x v="3"/>
    <x v="3"/>
    <x v="0"/>
    <x v="30"/>
  </r>
  <r>
    <x v="16"/>
    <s v="18"/>
    <x v="16"/>
    <x v="357"/>
    <s v="1833"/>
    <s v="Rana"/>
    <s v="1"/>
    <s v="Menn"/>
    <x v="4"/>
    <x v="4"/>
    <x v="0"/>
    <x v="22"/>
  </r>
  <r>
    <x v="16"/>
    <s v="18"/>
    <x v="16"/>
    <x v="357"/>
    <s v="1833"/>
    <s v="Rana"/>
    <s v="1"/>
    <s v="Menn"/>
    <x v="5"/>
    <x v="5"/>
    <x v="0"/>
    <x v="24"/>
  </r>
  <r>
    <x v="16"/>
    <s v="18"/>
    <x v="16"/>
    <x v="357"/>
    <s v="1833"/>
    <s v="Rana"/>
    <s v="2"/>
    <s v="Kvinner"/>
    <x v="0"/>
    <x v="0"/>
    <x v="1"/>
    <x v="5"/>
  </r>
  <r>
    <x v="16"/>
    <s v="18"/>
    <x v="16"/>
    <x v="357"/>
    <s v="1833"/>
    <s v="Rana"/>
    <s v="2"/>
    <s v="Kvinner"/>
    <x v="1"/>
    <x v="1"/>
    <x v="1"/>
    <x v="5"/>
  </r>
  <r>
    <x v="16"/>
    <s v="18"/>
    <x v="16"/>
    <x v="357"/>
    <s v="1833"/>
    <s v="Rana"/>
    <s v="2"/>
    <s v="Kvinner"/>
    <x v="2"/>
    <x v="2"/>
    <x v="1"/>
    <x v="15"/>
  </r>
  <r>
    <x v="16"/>
    <s v="18"/>
    <x v="16"/>
    <x v="357"/>
    <s v="1833"/>
    <s v="Rana"/>
    <s v="2"/>
    <s v="Kvinner"/>
    <x v="3"/>
    <x v="3"/>
    <x v="1"/>
    <x v="40"/>
  </r>
  <r>
    <x v="16"/>
    <s v="18"/>
    <x v="16"/>
    <x v="357"/>
    <s v="1833"/>
    <s v="Rana"/>
    <s v="2"/>
    <s v="Kvinner"/>
    <x v="4"/>
    <x v="4"/>
    <x v="1"/>
    <x v="14"/>
  </r>
  <r>
    <x v="16"/>
    <s v="18"/>
    <x v="16"/>
    <x v="357"/>
    <s v="1833"/>
    <s v="Rana"/>
    <s v="2"/>
    <s v="Kvinner"/>
    <x v="5"/>
    <x v="5"/>
    <x v="1"/>
    <x v="19"/>
  </r>
  <r>
    <x v="16"/>
    <s v="18"/>
    <x v="16"/>
    <x v="357"/>
    <s v="1833"/>
    <s v="Rana"/>
    <s v="1"/>
    <s v="Menn"/>
    <x v="0"/>
    <x v="0"/>
    <x v="1"/>
    <x v="40"/>
  </r>
  <r>
    <x v="16"/>
    <s v="18"/>
    <x v="16"/>
    <x v="357"/>
    <s v="1833"/>
    <s v="Rana"/>
    <s v="1"/>
    <s v="Menn"/>
    <x v="1"/>
    <x v="1"/>
    <x v="1"/>
    <x v="13"/>
  </r>
  <r>
    <x v="16"/>
    <s v="18"/>
    <x v="16"/>
    <x v="357"/>
    <s v="1833"/>
    <s v="Rana"/>
    <s v="1"/>
    <s v="Menn"/>
    <x v="2"/>
    <x v="2"/>
    <x v="1"/>
    <x v="38"/>
  </r>
  <r>
    <x v="16"/>
    <s v="18"/>
    <x v="16"/>
    <x v="357"/>
    <s v="1833"/>
    <s v="Rana"/>
    <s v="1"/>
    <s v="Menn"/>
    <x v="3"/>
    <x v="3"/>
    <x v="1"/>
    <x v="25"/>
  </r>
  <r>
    <x v="16"/>
    <s v="18"/>
    <x v="16"/>
    <x v="357"/>
    <s v="1833"/>
    <s v="Rana"/>
    <s v="1"/>
    <s v="Menn"/>
    <x v="4"/>
    <x v="4"/>
    <x v="1"/>
    <x v="25"/>
  </r>
  <r>
    <x v="16"/>
    <s v="18"/>
    <x v="16"/>
    <x v="357"/>
    <s v="1833"/>
    <s v="Rana"/>
    <s v="1"/>
    <s v="Menn"/>
    <x v="5"/>
    <x v="5"/>
    <x v="1"/>
    <x v="45"/>
  </r>
  <r>
    <x v="16"/>
    <s v="18"/>
    <x v="16"/>
    <x v="357"/>
    <s v="1833"/>
    <s v="Rana"/>
    <s v="2"/>
    <s v="Kvinner"/>
    <x v="0"/>
    <x v="0"/>
    <x v="2"/>
    <x v="7"/>
  </r>
  <r>
    <x v="16"/>
    <s v="18"/>
    <x v="16"/>
    <x v="357"/>
    <s v="1833"/>
    <s v="Rana"/>
    <s v="2"/>
    <s v="Kvinner"/>
    <x v="1"/>
    <x v="1"/>
    <x v="2"/>
    <x v="12"/>
  </r>
  <r>
    <x v="16"/>
    <s v="18"/>
    <x v="16"/>
    <x v="357"/>
    <s v="1833"/>
    <s v="Rana"/>
    <s v="2"/>
    <s v="Kvinner"/>
    <x v="2"/>
    <x v="2"/>
    <x v="2"/>
    <x v="21"/>
  </r>
  <r>
    <x v="16"/>
    <s v="18"/>
    <x v="16"/>
    <x v="357"/>
    <s v="1833"/>
    <s v="Rana"/>
    <s v="2"/>
    <s v="Kvinner"/>
    <x v="3"/>
    <x v="3"/>
    <x v="2"/>
    <x v="36"/>
  </r>
  <r>
    <x v="16"/>
    <s v="18"/>
    <x v="16"/>
    <x v="357"/>
    <s v="1833"/>
    <s v="Rana"/>
    <s v="2"/>
    <s v="Kvinner"/>
    <x v="4"/>
    <x v="4"/>
    <x v="2"/>
    <x v="20"/>
  </r>
  <r>
    <x v="16"/>
    <s v="18"/>
    <x v="16"/>
    <x v="357"/>
    <s v="1833"/>
    <s v="Rana"/>
    <s v="2"/>
    <s v="Kvinner"/>
    <x v="5"/>
    <x v="5"/>
    <x v="2"/>
    <x v="1"/>
  </r>
  <r>
    <x v="16"/>
    <s v="18"/>
    <x v="16"/>
    <x v="357"/>
    <s v="1833"/>
    <s v="Rana"/>
    <s v="1"/>
    <s v="Menn"/>
    <x v="0"/>
    <x v="0"/>
    <x v="2"/>
    <x v="4"/>
  </r>
  <r>
    <x v="16"/>
    <s v="18"/>
    <x v="16"/>
    <x v="357"/>
    <s v="1833"/>
    <s v="Rana"/>
    <s v="1"/>
    <s v="Menn"/>
    <x v="1"/>
    <x v="1"/>
    <x v="2"/>
    <x v="36"/>
  </r>
  <r>
    <x v="16"/>
    <s v="18"/>
    <x v="16"/>
    <x v="357"/>
    <s v="1833"/>
    <s v="Rana"/>
    <s v="1"/>
    <s v="Menn"/>
    <x v="2"/>
    <x v="2"/>
    <x v="2"/>
    <x v="27"/>
  </r>
  <r>
    <x v="16"/>
    <s v="18"/>
    <x v="16"/>
    <x v="357"/>
    <s v="1833"/>
    <s v="Rana"/>
    <s v="1"/>
    <s v="Menn"/>
    <x v="3"/>
    <x v="3"/>
    <x v="2"/>
    <x v="33"/>
  </r>
  <r>
    <x v="16"/>
    <s v="18"/>
    <x v="16"/>
    <x v="357"/>
    <s v="1833"/>
    <s v="Rana"/>
    <s v="1"/>
    <s v="Menn"/>
    <x v="4"/>
    <x v="4"/>
    <x v="2"/>
    <x v="30"/>
  </r>
  <r>
    <x v="16"/>
    <s v="18"/>
    <x v="16"/>
    <x v="357"/>
    <s v="1833"/>
    <s v="Rana"/>
    <s v="1"/>
    <s v="Menn"/>
    <x v="5"/>
    <x v="5"/>
    <x v="2"/>
    <x v="51"/>
  </r>
  <r>
    <x v="16"/>
    <s v="18"/>
    <x v="16"/>
    <x v="357"/>
    <s v="1833"/>
    <s v="Rana"/>
    <s v="2"/>
    <s v="Kvinner"/>
    <x v="0"/>
    <x v="0"/>
    <x v="3"/>
    <x v="19"/>
  </r>
  <r>
    <x v="16"/>
    <s v="18"/>
    <x v="16"/>
    <x v="357"/>
    <s v="1833"/>
    <s v="Rana"/>
    <s v="2"/>
    <s v="Kvinner"/>
    <x v="1"/>
    <x v="1"/>
    <x v="3"/>
    <x v="0"/>
  </r>
  <r>
    <x v="16"/>
    <s v="18"/>
    <x v="16"/>
    <x v="357"/>
    <s v="1833"/>
    <s v="Rana"/>
    <s v="2"/>
    <s v="Kvinner"/>
    <x v="2"/>
    <x v="2"/>
    <x v="3"/>
    <x v="13"/>
  </r>
  <r>
    <x v="16"/>
    <s v="18"/>
    <x v="16"/>
    <x v="357"/>
    <s v="1833"/>
    <s v="Rana"/>
    <s v="2"/>
    <s v="Kvinner"/>
    <x v="3"/>
    <x v="3"/>
    <x v="3"/>
    <x v="14"/>
  </r>
  <r>
    <x v="16"/>
    <s v="18"/>
    <x v="16"/>
    <x v="357"/>
    <s v="1833"/>
    <s v="Rana"/>
    <s v="2"/>
    <s v="Kvinner"/>
    <x v="4"/>
    <x v="4"/>
    <x v="3"/>
    <x v="2"/>
  </r>
  <r>
    <x v="16"/>
    <s v="18"/>
    <x v="16"/>
    <x v="357"/>
    <s v="1833"/>
    <s v="Rana"/>
    <s v="2"/>
    <s v="Kvinner"/>
    <x v="5"/>
    <x v="5"/>
    <x v="3"/>
    <x v="23"/>
  </r>
  <r>
    <x v="16"/>
    <s v="18"/>
    <x v="16"/>
    <x v="357"/>
    <s v="1833"/>
    <s v="Rana"/>
    <s v="1"/>
    <s v="Menn"/>
    <x v="0"/>
    <x v="0"/>
    <x v="3"/>
    <x v="14"/>
  </r>
  <r>
    <x v="16"/>
    <s v="18"/>
    <x v="16"/>
    <x v="357"/>
    <s v="1833"/>
    <s v="Rana"/>
    <s v="1"/>
    <s v="Menn"/>
    <x v="1"/>
    <x v="1"/>
    <x v="3"/>
    <x v="15"/>
  </r>
  <r>
    <x v="16"/>
    <s v="18"/>
    <x v="16"/>
    <x v="357"/>
    <s v="1833"/>
    <s v="Rana"/>
    <s v="1"/>
    <s v="Menn"/>
    <x v="2"/>
    <x v="2"/>
    <x v="3"/>
    <x v="46"/>
  </r>
  <r>
    <x v="16"/>
    <s v="18"/>
    <x v="16"/>
    <x v="357"/>
    <s v="1833"/>
    <s v="Rana"/>
    <s v="1"/>
    <s v="Menn"/>
    <x v="3"/>
    <x v="3"/>
    <x v="3"/>
    <x v="58"/>
  </r>
  <r>
    <x v="16"/>
    <s v="18"/>
    <x v="16"/>
    <x v="357"/>
    <s v="1833"/>
    <s v="Rana"/>
    <s v="1"/>
    <s v="Menn"/>
    <x v="4"/>
    <x v="4"/>
    <x v="3"/>
    <x v="34"/>
  </r>
  <r>
    <x v="16"/>
    <s v="18"/>
    <x v="16"/>
    <x v="357"/>
    <s v="1833"/>
    <s v="Rana"/>
    <s v="1"/>
    <s v="Menn"/>
    <x v="5"/>
    <x v="5"/>
    <x v="3"/>
    <x v="11"/>
  </r>
  <r>
    <x v="16"/>
    <s v="18"/>
    <x v="16"/>
    <x v="357"/>
    <s v="1833"/>
    <s v="Rana"/>
    <s v="2"/>
    <s v="Kvinner"/>
    <x v="0"/>
    <x v="0"/>
    <x v="4"/>
    <x v="1"/>
  </r>
  <r>
    <x v="16"/>
    <s v="18"/>
    <x v="16"/>
    <x v="357"/>
    <s v="1833"/>
    <s v="Rana"/>
    <s v="2"/>
    <s v="Kvinner"/>
    <x v="1"/>
    <x v="1"/>
    <x v="4"/>
    <x v="1"/>
  </r>
  <r>
    <x v="16"/>
    <s v="18"/>
    <x v="16"/>
    <x v="357"/>
    <s v="1833"/>
    <s v="Rana"/>
    <s v="2"/>
    <s v="Kvinner"/>
    <x v="2"/>
    <x v="2"/>
    <x v="4"/>
    <x v="15"/>
  </r>
  <r>
    <x v="16"/>
    <s v="18"/>
    <x v="16"/>
    <x v="357"/>
    <s v="1833"/>
    <s v="Rana"/>
    <s v="2"/>
    <s v="Kvinner"/>
    <x v="3"/>
    <x v="3"/>
    <x v="4"/>
    <x v="13"/>
  </r>
  <r>
    <x v="16"/>
    <s v="18"/>
    <x v="16"/>
    <x v="357"/>
    <s v="1833"/>
    <s v="Rana"/>
    <s v="2"/>
    <s v="Kvinner"/>
    <x v="4"/>
    <x v="4"/>
    <x v="4"/>
    <x v="13"/>
  </r>
  <r>
    <x v="16"/>
    <s v="18"/>
    <x v="16"/>
    <x v="357"/>
    <s v="1833"/>
    <s v="Rana"/>
    <s v="2"/>
    <s v="Kvinner"/>
    <x v="5"/>
    <x v="5"/>
    <x v="4"/>
    <x v="12"/>
  </r>
  <r>
    <x v="16"/>
    <s v="18"/>
    <x v="16"/>
    <x v="357"/>
    <s v="1833"/>
    <s v="Rana"/>
    <s v="1"/>
    <s v="Menn"/>
    <x v="0"/>
    <x v="0"/>
    <x v="4"/>
    <x v="21"/>
  </r>
  <r>
    <x v="16"/>
    <s v="18"/>
    <x v="16"/>
    <x v="357"/>
    <s v="1833"/>
    <s v="Rana"/>
    <s v="1"/>
    <s v="Menn"/>
    <x v="1"/>
    <x v="1"/>
    <x v="4"/>
    <x v="21"/>
  </r>
  <r>
    <x v="16"/>
    <s v="18"/>
    <x v="16"/>
    <x v="357"/>
    <s v="1833"/>
    <s v="Rana"/>
    <s v="1"/>
    <s v="Menn"/>
    <x v="2"/>
    <x v="2"/>
    <x v="4"/>
    <x v="51"/>
  </r>
  <r>
    <x v="16"/>
    <s v="18"/>
    <x v="16"/>
    <x v="357"/>
    <s v="1833"/>
    <s v="Rana"/>
    <s v="1"/>
    <s v="Menn"/>
    <x v="3"/>
    <x v="3"/>
    <x v="4"/>
    <x v="34"/>
  </r>
  <r>
    <x v="16"/>
    <s v="18"/>
    <x v="16"/>
    <x v="357"/>
    <s v="1833"/>
    <s v="Rana"/>
    <s v="1"/>
    <s v="Menn"/>
    <x v="4"/>
    <x v="4"/>
    <x v="4"/>
    <x v="73"/>
  </r>
  <r>
    <x v="16"/>
    <s v="18"/>
    <x v="16"/>
    <x v="357"/>
    <s v="1833"/>
    <s v="Rana"/>
    <s v="1"/>
    <s v="Menn"/>
    <x v="5"/>
    <x v="5"/>
    <x v="4"/>
    <x v="73"/>
  </r>
  <r>
    <x v="16"/>
    <s v="18"/>
    <x v="16"/>
    <x v="357"/>
    <s v="1833"/>
    <s v="Rana"/>
    <s v="2"/>
    <s v="Kvinner"/>
    <x v="0"/>
    <x v="0"/>
    <x v="5"/>
    <x v="12"/>
  </r>
  <r>
    <x v="16"/>
    <s v="18"/>
    <x v="16"/>
    <x v="357"/>
    <s v="1833"/>
    <s v="Rana"/>
    <s v="2"/>
    <s v="Kvinner"/>
    <x v="1"/>
    <x v="1"/>
    <x v="5"/>
    <x v="19"/>
  </r>
  <r>
    <x v="16"/>
    <s v="18"/>
    <x v="16"/>
    <x v="357"/>
    <s v="1833"/>
    <s v="Rana"/>
    <s v="2"/>
    <s v="Kvinner"/>
    <x v="2"/>
    <x v="2"/>
    <x v="5"/>
    <x v="21"/>
  </r>
  <r>
    <x v="16"/>
    <s v="18"/>
    <x v="16"/>
    <x v="357"/>
    <s v="1833"/>
    <s v="Rana"/>
    <s v="2"/>
    <s v="Kvinner"/>
    <x v="3"/>
    <x v="3"/>
    <x v="5"/>
    <x v="2"/>
  </r>
  <r>
    <x v="16"/>
    <s v="18"/>
    <x v="16"/>
    <x v="357"/>
    <s v="1833"/>
    <s v="Rana"/>
    <s v="2"/>
    <s v="Kvinner"/>
    <x v="4"/>
    <x v="4"/>
    <x v="5"/>
    <x v="5"/>
  </r>
  <r>
    <x v="16"/>
    <s v="18"/>
    <x v="16"/>
    <x v="357"/>
    <s v="1833"/>
    <s v="Rana"/>
    <s v="2"/>
    <s v="Kvinner"/>
    <x v="5"/>
    <x v="5"/>
    <x v="5"/>
    <x v="7"/>
  </r>
  <r>
    <x v="16"/>
    <s v="18"/>
    <x v="16"/>
    <x v="357"/>
    <s v="1833"/>
    <s v="Rana"/>
    <s v="1"/>
    <s v="Menn"/>
    <x v="0"/>
    <x v="0"/>
    <x v="5"/>
    <x v="15"/>
  </r>
  <r>
    <x v="16"/>
    <s v="18"/>
    <x v="16"/>
    <x v="357"/>
    <s v="1833"/>
    <s v="Rana"/>
    <s v="1"/>
    <s v="Menn"/>
    <x v="1"/>
    <x v="1"/>
    <x v="5"/>
    <x v="14"/>
  </r>
  <r>
    <x v="16"/>
    <s v="18"/>
    <x v="16"/>
    <x v="357"/>
    <s v="1833"/>
    <s v="Rana"/>
    <s v="1"/>
    <s v="Menn"/>
    <x v="2"/>
    <x v="2"/>
    <x v="5"/>
    <x v="56"/>
  </r>
  <r>
    <x v="16"/>
    <s v="18"/>
    <x v="16"/>
    <x v="357"/>
    <s v="1833"/>
    <s v="Rana"/>
    <s v="1"/>
    <s v="Menn"/>
    <x v="3"/>
    <x v="3"/>
    <x v="5"/>
    <x v="35"/>
  </r>
  <r>
    <x v="16"/>
    <s v="18"/>
    <x v="16"/>
    <x v="357"/>
    <s v="1833"/>
    <s v="Rana"/>
    <s v="1"/>
    <s v="Menn"/>
    <x v="4"/>
    <x v="4"/>
    <x v="5"/>
    <x v="50"/>
  </r>
  <r>
    <x v="16"/>
    <s v="18"/>
    <x v="16"/>
    <x v="357"/>
    <s v="1833"/>
    <s v="Rana"/>
    <s v="1"/>
    <s v="Menn"/>
    <x v="5"/>
    <x v="5"/>
    <x v="5"/>
    <x v="38"/>
  </r>
  <r>
    <x v="16"/>
    <s v="18"/>
    <x v="16"/>
    <x v="357"/>
    <s v="1833"/>
    <s v="Rana"/>
    <s v="2"/>
    <s v="Kvinner"/>
    <x v="0"/>
    <x v="0"/>
    <x v="6"/>
    <x v="5"/>
  </r>
  <r>
    <x v="16"/>
    <s v="18"/>
    <x v="16"/>
    <x v="357"/>
    <s v="1833"/>
    <s v="Rana"/>
    <s v="2"/>
    <s v="Kvinner"/>
    <x v="1"/>
    <x v="1"/>
    <x v="6"/>
    <x v="23"/>
  </r>
  <r>
    <x v="16"/>
    <s v="18"/>
    <x v="16"/>
    <x v="357"/>
    <s v="1833"/>
    <s v="Rana"/>
    <s v="2"/>
    <s v="Kvinner"/>
    <x v="2"/>
    <x v="2"/>
    <x v="6"/>
    <x v="15"/>
  </r>
  <r>
    <x v="16"/>
    <s v="18"/>
    <x v="16"/>
    <x v="357"/>
    <s v="1833"/>
    <s v="Rana"/>
    <s v="2"/>
    <s v="Kvinner"/>
    <x v="3"/>
    <x v="3"/>
    <x v="6"/>
    <x v="2"/>
  </r>
  <r>
    <x v="16"/>
    <s v="18"/>
    <x v="16"/>
    <x v="357"/>
    <s v="1833"/>
    <s v="Rana"/>
    <s v="2"/>
    <s v="Kvinner"/>
    <x v="4"/>
    <x v="4"/>
    <x v="6"/>
    <x v="6"/>
  </r>
  <r>
    <x v="16"/>
    <s v="18"/>
    <x v="16"/>
    <x v="357"/>
    <s v="1833"/>
    <s v="Rana"/>
    <s v="2"/>
    <s v="Kvinner"/>
    <x v="5"/>
    <x v="5"/>
    <x v="6"/>
    <x v="19"/>
  </r>
  <r>
    <x v="16"/>
    <s v="18"/>
    <x v="16"/>
    <x v="357"/>
    <s v="1833"/>
    <s v="Rana"/>
    <s v="1"/>
    <s v="Menn"/>
    <x v="0"/>
    <x v="0"/>
    <x v="6"/>
    <x v="6"/>
  </r>
  <r>
    <x v="16"/>
    <s v="18"/>
    <x v="16"/>
    <x v="357"/>
    <s v="1833"/>
    <s v="Rana"/>
    <s v="1"/>
    <s v="Menn"/>
    <x v="1"/>
    <x v="1"/>
    <x v="6"/>
    <x v="13"/>
  </r>
  <r>
    <x v="16"/>
    <s v="18"/>
    <x v="16"/>
    <x v="357"/>
    <s v="1833"/>
    <s v="Rana"/>
    <s v="1"/>
    <s v="Menn"/>
    <x v="2"/>
    <x v="2"/>
    <x v="6"/>
    <x v="51"/>
  </r>
  <r>
    <x v="16"/>
    <s v="18"/>
    <x v="16"/>
    <x v="357"/>
    <s v="1833"/>
    <s v="Rana"/>
    <s v="1"/>
    <s v="Menn"/>
    <x v="3"/>
    <x v="3"/>
    <x v="6"/>
    <x v="61"/>
  </r>
  <r>
    <x v="16"/>
    <s v="18"/>
    <x v="16"/>
    <x v="357"/>
    <s v="1833"/>
    <s v="Rana"/>
    <s v="1"/>
    <s v="Menn"/>
    <x v="4"/>
    <x v="4"/>
    <x v="6"/>
    <x v="62"/>
  </r>
  <r>
    <x v="16"/>
    <s v="18"/>
    <x v="16"/>
    <x v="357"/>
    <s v="1833"/>
    <s v="Rana"/>
    <s v="1"/>
    <s v="Menn"/>
    <x v="5"/>
    <x v="5"/>
    <x v="6"/>
    <x v="63"/>
  </r>
  <r>
    <x v="16"/>
    <s v="18"/>
    <x v="16"/>
    <x v="357"/>
    <s v="1833"/>
    <s v="Rana"/>
    <s v="2"/>
    <s v="Kvinner"/>
    <x v="0"/>
    <x v="0"/>
    <x v="7"/>
    <x v="1"/>
  </r>
  <r>
    <x v="16"/>
    <s v="18"/>
    <x v="16"/>
    <x v="357"/>
    <s v="1833"/>
    <s v="Rana"/>
    <s v="2"/>
    <s v="Kvinner"/>
    <x v="1"/>
    <x v="1"/>
    <x v="7"/>
    <x v="0"/>
  </r>
  <r>
    <x v="16"/>
    <s v="18"/>
    <x v="16"/>
    <x v="357"/>
    <s v="1833"/>
    <s v="Rana"/>
    <s v="2"/>
    <s v="Kvinner"/>
    <x v="2"/>
    <x v="2"/>
    <x v="7"/>
    <x v="14"/>
  </r>
  <r>
    <x v="16"/>
    <s v="18"/>
    <x v="16"/>
    <x v="357"/>
    <s v="1833"/>
    <s v="Rana"/>
    <s v="2"/>
    <s v="Kvinner"/>
    <x v="3"/>
    <x v="3"/>
    <x v="7"/>
    <x v="21"/>
  </r>
  <r>
    <x v="16"/>
    <s v="18"/>
    <x v="16"/>
    <x v="357"/>
    <s v="1833"/>
    <s v="Rana"/>
    <s v="2"/>
    <s v="Kvinner"/>
    <x v="4"/>
    <x v="4"/>
    <x v="7"/>
    <x v="6"/>
  </r>
  <r>
    <x v="16"/>
    <s v="18"/>
    <x v="16"/>
    <x v="357"/>
    <s v="1833"/>
    <s v="Rana"/>
    <s v="2"/>
    <s v="Kvinner"/>
    <x v="5"/>
    <x v="5"/>
    <x v="7"/>
    <x v="12"/>
  </r>
  <r>
    <x v="16"/>
    <s v="18"/>
    <x v="16"/>
    <x v="357"/>
    <s v="1833"/>
    <s v="Rana"/>
    <s v="1"/>
    <s v="Menn"/>
    <x v="0"/>
    <x v="0"/>
    <x v="7"/>
    <x v="21"/>
  </r>
  <r>
    <x v="16"/>
    <s v="18"/>
    <x v="16"/>
    <x v="357"/>
    <s v="1833"/>
    <s v="Rana"/>
    <s v="1"/>
    <s v="Menn"/>
    <x v="1"/>
    <x v="1"/>
    <x v="7"/>
    <x v="5"/>
  </r>
  <r>
    <x v="16"/>
    <s v="18"/>
    <x v="16"/>
    <x v="357"/>
    <s v="1833"/>
    <s v="Rana"/>
    <s v="1"/>
    <s v="Menn"/>
    <x v="2"/>
    <x v="2"/>
    <x v="7"/>
    <x v="32"/>
  </r>
  <r>
    <x v="16"/>
    <s v="18"/>
    <x v="16"/>
    <x v="357"/>
    <s v="1833"/>
    <s v="Rana"/>
    <s v="1"/>
    <s v="Menn"/>
    <x v="3"/>
    <x v="3"/>
    <x v="7"/>
    <x v="31"/>
  </r>
  <r>
    <x v="16"/>
    <s v="18"/>
    <x v="16"/>
    <x v="357"/>
    <s v="1833"/>
    <s v="Rana"/>
    <s v="1"/>
    <s v="Menn"/>
    <x v="4"/>
    <x v="4"/>
    <x v="7"/>
    <x v="38"/>
  </r>
  <r>
    <x v="16"/>
    <s v="18"/>
    <x v="16"/>
    <x v="357"/>
    <s v="1833"/>
    <s v="Rana"/>
    <s v="1"/>
    <s v="Menn"/>
    <x v="5"/>
    <x v="5"/>
    <x v="7"/>
    <x v="16"/>
  </r>
  <r>
    <x v="16"/>
    <s v="18"/>
    <x v="16"/>
    <x v="358"/>
    <s v="1834"/>
    <s v="Lurøy"/>
    <s v="2"/>
    <s v="Kvinner"/>
    <x v="0"/>
    <x v="0"/>
    <x v="0"/>
    <x v="0"/>
  </r>
  <r>
    <x v="16"/>
    <s v="18"/>
    <x v="16"/>
    <x v="358"/>
    <s v="1834"/>
    <s v="Lurøy"/>
    <s v="2"/>
    <s v="Kvinner"/>
    <x v="1"/>
    <x v="1"/>
    <x v="0"/>
    <x v="23"/>
  </r>
  <r>
    <x v="16"/>
    <s v="18"/>
    <x v="16"/>
    <x v="358"/>
    <s v="1834"/>
    <s v="Lurøy"/>
    <s v="2"/>
    <s v="Kvinner"/>
    <x v="2"/>
    <x v="2"/>
    <x v="0"/>
    <x v="24"/>
  </r>
  <r>
    <x v="16"/>
    <s v="18"/>
    <x v="16"/>
    <x v="358"/>
    <s v="1834"/>
    <s v="Lurøy"/>
    <s v="2"/>
    <s v="Kvinner"/>
    <x v="3"/>
    <x v="3"/>
    <x v="0"/>
    <x v="6"/>
  </r>
  <r>
    <x v="16"/>
    <s v="18"/>
    <x v="16"/>
    <x v="358"/>
    <s v="1834"/>
    <s v="Lurøy"/>
    <s v="2"/>
    <s v="Kvinner"/>
    <x v="4"/>
    <x v="4"/>
    <x v="0"/>
    <x v="13"/>
  </r>
  <r>
    <x v="16"/>
    <s v="18"/>
    <x v="16"/>
    <x v="358"/>
    <s v="1834"/>
    <s v="Lurøy"/>
    <s v="2"/>
    <s v="Kvinner"/>
    <x v="5"/>
    <x v="5"/>
    <x v="0"/>
    <x v="19"/>
  </r>
  <r>
    <x v="16"/>
    <s v="18"/>
    <x v="16"/>
    <x v="358"/>
    <s v="1834"/>
    <s v="Lurøy"/>
    <s v="1"/>
    <s v="Menn"/>
    <x v="0"/>
    <x v="0"/>
    <x v="0"/>
    <x v="13"/>
  </r>
  <r>
    <x v="16"/>
    <s v="18"/>
    <x v="16"/>
    <x v="358"/>
    <s v="1834"/>
    <s v="Lurøy"/>
    <s v="1"/>
    <s v="Menn"/>
    <x v="1"/>
    <x v="1"/>
    <x v="0"/>
    <x v="21"/>
  </r>
  <r>
    <x v="16"/>
    <s v="18"/>
    <x v="16"/>
    <x v="358"/>
    <s v="1834"/>
    <s v="Lurøy"/>
    <s v="1"/>
    <s v="Menn"/>
    <x v="2"/>
    <x v="2"/>
    <x v="0"/>
    <x v="28"/>
  </r>
  <r>
    <x v="16"/>
    <s v="18"/>
    <x v="16"/>
    <x v="358"/>
    <s v="1834"/>
    <s v="Lurøy"/>
    <s v="1"/>
    <s v="Menn"/>
    <x v="3"/>
    <x v="3"/>
    <x v="0"/>
    <x v="26"/>
  </r>
  <r>
    <x v="16"/>
    <s v="18"/>
    <x v="16"/>
    <x v="358"/>
    <s v="1834"/>
    <s v="Lurøy"/>
    <s v="1"/>
    <s v="Menn"/>
    <x v="4"/>
    <x v="4"/>
    <x v="0"/>
    <x v="31"/>
  </r>
  <r>
    <x v="16"/>
    <s v="18"/>
    <x v="16"/>
    <x v="358"/>
    <s v="1834"/>
    <s v="Lurøy"/>
    <s v="1"/>
    <s v="Menn"/>
    <x v="5"/>
    <x v="5"/>
    <x v="0"/>
    <x v="24"/>
  </r>
  <r>
    <x v="16"/>
    <s v="18"/>
    <x v="16"/>
    <x v="358"/>
    <s v="1834"/>
    <s v="Lurøy"/>
    <s v="2"/>
    <s v="Kvinner"/>
    <x v="0"/>
    <x v="0"/>
    <x v="1"/>
    <x v="0"/>
  </r>
  <r>
    <x v="16"/>
    <s v="18"/>
    <x v="16"/>
    <x v="358"/>
    <s v="1834"/>
    <s v="Lurøy"/>
    <s v="2"/>
    <s v="Kvinner"/>
    <x v="1"/>
    <x v="1"/>
    <x v="1"/>
    <x v="39"/>
  </r>
  <r>
    <x v="16"/>
    <s v="18"/>
    <x v="16"/>
    <x v="358"/>
    <s v="1834"/>
    <s v="Lurøy"/>
    <s v="2"/>
    <s v="Kvinner"/>
    <x v="2"/>
    <x v="2"/>
    <x v="1"/>
    <x v="14"/>
  </r>
  <r>
    <x v="16"/>
    <s v="18"/>
    <x v="16"/>
    <x v="358"/>
    <s v="1834"/>
    <s v="Lurøy"/>
    <s v="2"/>
    <s v="Kvinner"/>
    <x v="3"/>
    <x v="3"/>
    <x v="1"/>
    <x v="5"/>
  </r>
  <r>
    <x v="16"/>
    <s v="18"/>
    <x v="16"/>
    <x v="358"/>
    <s v="1834"/>
    <s v="Lurøy"/>
    <s v="2"/>
    <s v="Kvinner"/>
    <x v="4"/>
    <x v="4"/>
    <x v="1"/>
    <x v="13"/>
  </r>
  <r>
    <x v="16"/>
    <s v="18"/>
    <x v="16"/>
    <x v="358"/>
    <s v="1834"/>
    <s v="Lurøy"/>
    <s v="2"/>
    <s v="Kvinner"/>
    <x v="5"/>
    <x v="5"/>
    <x v="1"/>
    <x v="12"/>
  </r>
  <r>
    <x v="16"/>
    <s v="18"/>
    <x v="16"/>
    <x v="358"/>
    <s v="1834"/>
    <s v="Lurøy"/>
    <s v="1"/>
    <s v="Menn"/>
    <x v="0"/>
    <x v="0"/>
    <x v="1"/>
    <x v="21"/>
  </r>
  <r>
    <x v="16"/>
    <s v="18"/>
    <x v="16"/>
    <x v="358"/>
    <s v="1834"/>
    <s v="Lurøy"/>
    <s v="1"/>
    <s v="Menn"/>
    <x v="1"/>
    <x v="1"/>
    <x v="1"/>
    <x v="15"/>
  </r>
  <r>
    <x v="16"/>
    <s v="18"/>
    <x v="16"/>
    <x v="358"/>
    <s v="1834"/>
    <s v="Lurøy"/>
    <s v="1"/>
    <s v="Menn"/>
    <x v="2"/>
    <x v="2"/>
    <x v="1"/>
    <x v="63"/>
  </r>
  <r>
    <x v="16"/>
    <s v="18"/>
    <x v="16"/>
    <x v="358"/>
    <s v="1834"/>
    <s v="Lurøy"/>
    <s v="1"/>
    <s v="Menn"/>
    <x v="3"/>
    <x v="3"/>
    <x v="1"/>
    <x v="30"/>
  </r>
  <r>
    <x v="16"/>
    <s v="18"/>
    <x v="16"/>
    <x v="358"/>
    <s v="1834"/>
    <s v="Lurøy"/>
    <s v="1"/>
    <s v="Menn"/>
    <x v="4"/>
    <x v="4"/>
    <x v="1"/>
    <x v="25"/>
  </r>
  <r>
    <x v="16"/>
    <s v="18"/>
    <x v="16"/>
    <x v="358"/>
    <s v="1834"/>
    <s v="Lurøy"/>
    <s v="1"/>
    <s v="Menn"/>
    <x v="5"/>
    <x v="5"/>
    <x v="1"/>
    <x v="3"/>
  </r>
  <r>
    <x v="16"/>
    <s v="18"/>
    <x v="16"/>
    <x v="358"/>
    <s v="1834"/>
    <s v="Lurøy"/>
    <s v="2"/>
    <s v="Kvinner"/>
    <x v="0"/>
    <x v="0"/>
    <x v="2"/>
    <x v="1"/>
  </r>
  <r>
    <x v="16"/>
    <s v="18"/>
    <x v="16"/>
    <x v="358"/>
    <s v="1834"/>
    <s v="Lurøy"/>
    <s v="2"/>
    <s v="Kvinner"/>
    <x v="1"/>
    <x v="1"/>
    <x v="2"/>
    <x v="1"/>
  </r>
  <r>
    <x v="16"/>
    <s v="18"/>
    <x v="16"/>
    <x v="358"/>
    <s v="1834"/>
    <s v="Lurøy"/>
    <s v="2"/>
    <s v="Kvinner"/>
    <x v="2"/>
    <x v="2"/>
    <x v="2"/>
    <x v="15"/>
  </r>
  <r>
    <x v="16"/>
    <s v="18"/>
    <x v="16"/>
    <x v="358"/>
    <s v="1834"/>
    <s v="Lurøy"/>
    <s v="2"/>
    <s v="Kvinner"/>
    <x v="3"/>
    <x v="3"/>
    <x v="2"/>
    <x v="6"/>
  </r>
  <r>
    <x v="16"/>
    <s v="18"/>
    <x v="16"/>
    <x v="358"/>
    <s v="1834"/>
    <s v="Lurøy"/>
    <s v="2"/>
    <s v="Kvinner"/>
    <x v="4"/>
    <x v="4"/>
    <x v="2"/>
    <x v="7"/>
  </r>
  <r>
    <x v="16"/>
    <s v="18"/>
    <x v="16"/>
    <x v="358"/>
    <s v="1834"/>
    <s v="Lurøy"/>
    <s v="2"/>
    <s v="Kvinner"/>
    <x v="5"/>
    <x v="5"/>
    <x v="2"/>
    <x v="19"/>
  </r>
  <r>
    <x v="16"/>
    <s v="18"/>
    <x v="16"/>
    <x v="358"/>
    <s v="1834"/>
    <s v="Lurøy"/>
    <s v="1"/>
    <s v="Menn"/>
    <x v="0"/>
    <x v="0"/>
    <x v="2"/>
    <x v="5"/>
  </r>
  <r>
    <x v="16"/>
    <s v="18"/>
    <x v="16"/>
    <x v="358"/>
    <s v="1834"/>
    <s v="Lurøy"/>
    <s v="1"/>
    <s v="Menn"/>
    <x v="1"/>
    <x v="1"/>
    <x v="2"/>
    <x v="36"/>
  </r>
  <r>
    <x v="16"/>
    <s v="18"/>
    <x v="16"/>
    <x v="358"/>
    <s v="1834"/>
    <s v="Lurøy"/>
    <s v="1"/>
    <s v="Menn"/>
    <x v="2"/>
    <x v="2"/>
    <x v="2"/>
    <x v="32"/>
  </r>
  <r>
    <x v="16"/>
    <s v="18"/>
    <x v="16"/>
    <x v="358"/>
    <s v="1834"/>
    <s v="Lurøy"/>
    <s v="1"/>
    <s v="Menn"/>
    <x v="3"/>
    <x v="3"/>
    <x v="2"/>
    <x v="25"/>
  </r>
  <r>
    <x v="16"/>
    <s v="18"/>
    <x v="16"/>
    <x v="358"/>
    <s v="1834"/>
    <s v="Lurøy"/>
    <s v="1"/>
    <s v="Menn"/>
    <x v="4"/>
    <x v="4"/>
    <x v="2"/>
    <x v="31"/>
  </r>
  <r>
    <x v="16"/>
    <s v="18"/>
    <x v="16"/>
    <x v="358"/>
    <s v="1834"/>
    <s v="Lurøy"/>
    <s v="1"/>
    <s v="Menn"/>
    <x v="5"/>
    <x v="5"/>
    <x v="2"/>
    <x v="2"/>
  </r>
  <r>
    <x v="16"/>
    <s v="18"/>
    <x v="16"/>
    <x v="358"/>
    <s v="1834"/>
    <s v="Lurøy"/>
    <s v="2"/>
    <s v="Kvinner"/>
    <x v="0"/>
    <x v="0"/>
    <x v="3"/>
    <x v="1"/>
  </r>
  <r>
    <x v="16"/>
    <s v="18"/>
    <x v="16"/>
    <x v="358"/>
    <s v="1834"/>
    <s v="Lurøy"/>
    <s v="2"/>
    <s v="Kvinner"/>
    <x v="1"/>
    <x v="1"/>
    <x v="3"/>
    <x v="1"/>
  </r>
  <r>
    <x v="16"/>
    <s v="18"/>
    <x v="16"/>
    <x v="358"/>
    <s v="1834"/>
    <s v="Lurøy"/>
    <s v="2"/>
    <s v="Kvinner"/>
    <x v="2"/>
    <x v="2"/>
    <x v="3"/>
    <x v="13"/>
  </r>
  <r>
    <x v="16"/>
    <s v="18"/>
    <x v="16"/>
    <x v="358"/>
    <s v="1834"/>
    <s v="Lurøy"/>
    <s v="2"/>
    <s v="Kvinner"/>
    <x v="3"/>
    <x v="3"/>
    <x v="3"/>
    <x v="5"/>
  </r>
  <r>
    <x v="16"/>
    <s v="18"/>
    <x v="16"/>
    <x v="358"/>
    <s v="1834"/>
    <s v="Lurøy"/>
    <s v="2"/>
    <s v="Kvinner"/>
    <x v="4"/>
    <x v="4"/>
    <x v="3"/>
    <x v="6"/>
  </r>
  <r>
    <x v="16"/>
    <s v="18"/>
    <x v="16"/>
    <x v="358"/>
    <s v="1834"/>
    <s v="Lurøy"/>
    <s v="2"/>
    <s v="Kvinner"/>
    <x v="5"/>
    <x v="5"/>
    <x v="3"/>
    <x v="0"/>
  </r>
  <r>
    <x v="16"/>
    <s v="18"/>
    <x v="16"/>
    <x v="358"/>
    <s v="1834"/>
    <s v="Lurøy"/>
    <s v="1"/>
    <s v="Menn"/>
    <x v="0"/>
    <x v="0"/>
    <x v="3"/>
    <x v="5"/>
  </r>
  <r>
    <x v="16"/>
    <s v="18"/>
    <x v="16"/>
    <x v="358"/>
    <s v="1834"/>
    <s v="Lurøy"/>
    <s v="1"/>
    <s v="Menn"/>
    <x v="1"/>
    <x v="1"/>
    <x v="3"/>
    <x v="14"/>
  </r>
  <r>
    <x v="16"/>
    <s v="18"/>
    <x v="16"/>
    <x v="358"/>
    <s v="1834"/>
    <s v="Lurøy"/>
    <s v="1"/>
    <s v="Menn"/>
    <x v="2"/>
    <x v="2"/>
    <x v="3"/>
    <x v="38"/>
  </r>
  <r>
    <x v="16"/>
    <s v="18"/>
    <x v="16"/>
    <x v="358"/>
    <s v="1834"/>
    <s v="Lurøy"/>
    <s v="1"/>
    <s v="Menn"/>
    <x v="3"/>
    <x v="3"/>
    <x v="3"/>
    <x v="25"/>
  </r>
  <r>
    <x v="16"/>
    <s v="18"/>
    <x v="16"/>
    <x v="358"/>
    <s v="1834"/>
    <s v="Lurøy"/>
    <s v="1"/>
    <s v="Menn"/>
    <x v="4"/>
    <x v="4"/>
    <x v="3"/>
    <x v="60"/>
  </r>
  <r>
    <x v="16"/>
    <s v="18"/>
    <x v="16"/>
    <x v="358"/>
    <s v="1834"/>
    <s v="Lurøy"/>
    <s v="1"/>
    <s v="Menn"/>
    <x v="5"/>
    <x v="5"/>
    <x v="3"/>
    <x v="2"/>
  </r>
  <r>
    <x v="16"/>
    <s v="18"/>
    <x v="16"/>
    <x v="358"/>
    <s v="1834"/>
    <s v="Lurøy"/>
    <s v="2"/>
    <s v="Kvinner"/>
    <x v="0"/>
    <x v="0"/>
    <x v="4"/>
    <x v="19"/>
  </r>
  <r>
    <x v="16"/>
    <s v="18"/>
    <x v="16"/>
    <x v="358"/>
    <s v="1834"/>
    <s v="Lurøy"/>
    <s v="2"/>
    <s v="Kvinner"/>
    <x v="1"/>
    <x v="1"/>
    <x v="4"/>
    <x v="1"/>
  </r>
  <r>
    <x v="16"/>
    <s v="18"/>
    <x v="16"/>
    <x v="358"/>
    <s v="1834"/>
    <s v="Lurøy"/>
    <s v="2"/>
    <s v="Kvinner"/>
    <x v="2"/>
    <x v="2"/>
    <x v="4"/>
    <x v="15"/>
  </r>
  <r>
    <x v="16"/>
    <s v="18"/>
    <x v="16"/>
    <x v="358"/>
    <s v="1834"/>
    <s v="Lurøy"/>
    <s v="2"/>
    <s v="Kvinner"/>
    <x v="3"/>
    <x v="3"/>
    <x v="4"/>
    <x v="7"/>
  </r>
  <r>
    <x v="16"/>
    <s v="18"/>
    <x v="16"/>
    <x v="358"/>
    <s v="1834"/>
    <s v="Lurøy"/>
    <s v="2"/>
    <s v="Kvinner"/>
    <x v="4"/>
    <x v="4"/>
    <x v="4"/>
    <x v="6"/>
  </r>
  <r>
    <x v="16"/>
    <s v="18"/>
    <x v="16"/>
    <x v="358"/>
    <s v="1834"/>
    <s v="Lurøy"/>
    <s v="2"/>
    <s v="Kvinner"/>
    <x v="5"/>
    <x v="5"/>
    <x v="4"/>
    <x v="0"/>
  </r>
  <r>
    <x v="16"/>
    <s v="18"/>
    <x v="16"/>
    <x v="358"/>
    <s v="1834"/>
    <s v="Lurøy"/>
    <s v="1"/>
    <s v="Menn"/>
    <x v="0"/>
    <x v="0"/>
    <x v="4"/>
    <x v="12"/>
  </r>
  <r>
    <x v="16"/>
    <s v="18"/>
    <x v="16"/>
    <x v="358"/>
    <s v="1834"/>
    <s v="Lurøy"/>
    <s v="1"/>
    <s v="Menn"/>
    <x v="1"/>
    <x v="1"/>
    <x v="4"/>
    <x v="36"/>
  </r>
  <r>
    <x v="16"/>
    <s v="18"/>
    <x v="16"/>
    <x v="358"/>
    <s v="1834"/>
    <s v="Lurøy"/>
    <s v="1"/>
    <s v="Menn"/>
    <x v="2"/>
    <x v="2"/>
    <x v="4"/>
    <x v="27"/>
  </r>
  <r>
    <x v="16"/>
    <s v="18"/>
    <x v="16"/>
    <x v="358"/>
    <s v="1834"/>
    <s v="Lurøy"/>
    <s v="1"/>
    <s v="Menn"/>
    <x v="3"/>
    <x v="3"/>
    <x v="4"/>
    <x v="33"/>
  </r>
  <r>
    <x v="16"/>
    <s v="18"/>
    <x v="16"/>
    <x v="358"/>
    <s v="1834"/>
    <s v="Lurøy"/>
    <s v="1"/>
    <s v="Menn"/>
    <x v="4"/>
    <x v="4"/>
    <x v="4"/>
    <x v="34"/>
  </r>
  <r>
    <x v="16"/>
    <s v="18"/>
    <x v="16"/>
    <x v="358"/>
    <s v="1834"/>
    <s v="Lurøy"/>
    <s v="1"/>
    <s v="Menn"/>
    <x v="5"/>
    <x v="5"/>
    <x v="4"/>
    <x v="24"/>
  </r>
  <r>
    <x v="16"/>
    <s v="18"/>
    <x v="16"/>
    <x v="358"/>
    <s v="1834"/>
    <s v="Lurøy"/>
    <s v="2"/>
    <s v="Kvinner"/>
    <x v="0"/>
    <x v="0"/>
    <x v="5"/>
    <x v="23"/>
  </r>
  <r>
    <x v="16"/>
    <s v="18"/>
    <x v="16"/>
    <x v="358"/>
    <s v="1834"/>
    <s v="Lurøy"/>
    <s v="2"/>
    <s v="Kvinner"/>
    <x v="1"/>
    <x v="1"/>
    <x v="5"/>
    <x v="12"/>
  </r>
  <r>
    <x v="16"/>
    <s v="18"/>
    <x v="16"/>
    <x v="358"/>
    <s v="1834"/>
    <s v="Lurøy"/>
    <s v="2"/>
    <s v="Kvinner"/>
    <x v="2"/>
    <x v="2"/>
    <x v="5"/>
    <x v="21"/>
  </r>
  <r>
    <x v="16"/>
    <s v="18"/>
    <x v="16"/>
    <x v="358"/>
    <s v="1834"/>
    <s v="Lurøy"/>
    <s v="2"/>
    <s v="Kvinner"/>
    <x v="3"/>
    <x v="3"/>
    <x v="5"/>
    <x v="1"/>
  </r>
  <r>
    <x v="16"/>
    <s v="18"/>
    <x v="16"/>
    <x v="358"/>
    <s v="1834"/>
    <s v="Lurøy"/>
    <s v="2"/>
    <s v="Kvinner"/>
    <x v="4"/>
    <x v="4"/>
    <x v="5"/>
    <x v="7"/>
  </r>
  <r>
    <x v="16"/>
    <s v="18"/>
    <x v="16"/>
    <x v="358"/>
    <s v="1834"/>
    <s v="Lurøy"/>
    <s v="2"/>
    <s v="Kvinner"/>
    <x v="5"/>
    <x v="5"/>
    <x v="5"/>
    <x v="0"/>
  </r>
  <r>
    <x v="16"/>
    <s v="18"/>
    <x v="16"/>
    <x v="358"/>
    <s v="1834"/>
    <s v="Lurøy"/>
    <s v="1"/>
    <s v="Menn"/>
    <x v="0"/>
    <x v="0"/>
    <x v="5"/>
    <x v="7"/>
  </r>
  <r>
    <x v="16"/>
    <s v="18"/>
    <x v="16"/>
    <x v="358"/>
    <s v="1834"/>
    <s v="Lurøy"/>
    <s v="1"/>
    <s v="Menn"/>
    <x v="1"/>
    <x v="1"/>
    <x v="5"/>
    <x v="13"/>
  </r>
  <r>
    <x v="16"/>
    <s v="18"/>
    <x v="16"/>
    <x v="358"/>
    <s v="1834"/>
    <s v="Lurøy"/>
    <s v="1"/>
    <s v="Menn"/>
    <x v="2"/>
    <x v="2"/>
    <x v="5"/>
    <x v="41"/>
  </r>
  <r>
    <x v="16"/>
    <s v="18"/>
    <x v="16"/>
    <x v="358"/>
    <s v="1834"/>
    <s v="Lurøy"/>
    <s v="1"/>
    <s v="Menn"/>
    <x v="3"/>
    <x v="3"/>
    <x v="5"/>
    <x v="62"/>
  </r>
  <r>
    <x v="16"/>
    <s v="18"/>
    <x v="16"/>
    <x v="358"/>
    <s v="1834"/>
    <s v="Lurøy"/>
    <s v="1"/>
    <s v="Menn"/>
    <x v="4"/>
    <x v="4"/>
    <x v="5"/>
    <x v="72"/>
  </r>
  <r>
    <x v="16"/>
    <s v="18"/>
    <x v="16"/>
    <x v="358"/>
    <s v="1834"/>
    <s v="Lurøy"/>
    <s v="1"/>
    <s v="Menn"/>
    <x v="5"/>
    <x v="5"/>
    <x v="5"/>
    <x v="3"/>
  </r>
  <r>
    <x v="16"/>
    <s v="18"/>
    <x v="16"/>
    <x v="358"/>
    <s v="1834"/>
    <s v="Lurøy"/>
    <s v="2"/>
    <s v="Kvinner"/>
    <x v="0"/>
    <x v="0"/>
    <x v="6"/>
    <x v="19"/>
  </r>
  <r>
    <x v="16"/>
    <s v="18"/>
    <x v="16"/>
    <x v="358"/>
    <s v="1834"/>
    <s v="Lurøy"/>
    <s v="2"/>
    <s v="Kvinner"/>
    <x v="1"/>
    <x v="1"/>
    <x v="6"/>
    <x v="19"/>
  </r>
  <r>
    <x v="16"/>
    <s v="18"/>
    <x v="16"/>
    <x v="358"/>
    <s v="1834"/>
    <s v="Lurøy"/>
    <s v="2"/>
    <s v="Kvinner"/>
    <x v="2"/>
    <x v="2"/>
    <x v="6"/>
    <x v="15"/>
  </r>
  <r>
    <x v="16"/>
    <s v="18"/>
    <x v="16"/>
    <x v="358"/>
    <s v="1834"/>
    <s v="Lurøy"/>
    <s v="2"/>
    <s v="Kvinner"/>
    <x v="3"/>
    <x v="3"/>
    <x v="6"/>
    <x v="19"/>
  </r>
  <r>
    <x v="16"/>
    <s v="18"/>
    <x v="16"/>
    <x v="358"/>
    <s v="1834"/>
    <s v="Lurøy"/>
    <s v="2"/>
    <s v="Kvinner"/>
    <x v="4"/>
    <x v="4"/>
    <x v="6"/>
    <x v="7"/>
  </r>
  <r>
    <x v="16"/>
    <s v="18"/>
    <x v="16"/>
    <x v="358"/>
    <s v="1834"/>
    <s v="Lurøy"/>
    <s v="2"/>
    <s v="Kvinner"/>
    <x v="5"/>
    <x v="5"/>
    <x v="6"/>
    <x v="1"/>
  </r>
  <r>
    <x v="16"/>
    <s v="18"/>
    <x v="16"/>
    <x v="358"/>
    <s v="1834"/>
    <s v="Lurøy"/>
    <s v="1"/>
    <s v="Menn"/>
    <x v="0"/>
    <x v="0"/>
    <x v="6"/>
    <x v="7"/>
  </r>
  <r>
    <x v="16"/>
    <s v="18"/>
    <x v="16"/>
    <x v="358"/>
    <s v="1834"/>
    <s v="Lurøy"/>
    <s v="1"/>
    <s v="Menn"/>
    <x v="1"/>
    <x v="1"/>
    <x v="6"/>
    <x v="13"/>
  </r>
  <r>
    <x v="16"/>
    <s v="18"/>
    <x v="16"/>
    <x v="358"/>
    <s v="1834"/>
    <s v="Lurøy"/>
    <s v="1"/>
    <s v="Menn"/>
    <x v="2"/>
    <x v="2"/>
    <x v="6"/>
    <x v="16"/>
  </r>
  <r>
    <x v="16"/>
    <s v="18"/>
    <x v="16"/>
    <x v="358"/>
    <s v="1834"/>
    <s v="Lurøy"/>
    <s v="1"/>
    <s v="Menn"/>
    <x v="3"/>
    <x v="3"/>
    <x v="6"/>
    <x v="31"/>
  </r>
  <r>
    <x v="16"/>
    <s v="18"/>
    <x v="16"/>
    <x v="358"/>
    <s v="1834"/>
    <s v="Lurøy"/>
    <s v="1"/>
    <s v="Menn"/>
    <x v="4"/>
    <x v="4"/>
    <x v="6"/>
    <x v="72"/>
  </r>
  <r>
    <x v="16"/>
    <s v="18"/>
    <x v="16"/>
    <x v="358"/>
    <s v="1834"/>
    <s v="Lurøy"/>
    <s v="1"/>
    <s v="Menn"/>
    <x v="5"/>
    <x v="5"/>
    <x v="6"/>
    <x v="24"/>
  </r>
  <r>
    <x v="16"/>
    <s v="18"/>
    <x v="16"/>
    <x v="358"/>
    <s v="1834"/>
    <s v="Lurøy"/>
    <s v="2"/>
    <s v="Kvinner"/>
    <x v="0"/>
    <x v="0"/>
    <x v="7"/>
    <x v="0"/>
  </r>
  <r>
    <x v="16"/>
    <s v="18"/>
    <x v="16"/>
    <x v="358"/>
    <s v="1834"/>
    <s v="Lurøy"/>
    <s v="2"/>
    <s v="Kvinner"/>
    <x v="1"/>
    <x v="1"/>
    <x v="7"/>
    <x v="39"/>
  </r>
  <r>
    <x v="16"/>
    <s v="18"/>
    <x v="16"/>
    <x v="358"/>
    <s v="1834"/>
    <s v="Lurøy"/>
    <s v="2"/>
    <s v="Kvinner"/>
    <x v="2"/>
    <x v="2"/>
    <x v="7"/>
    <x v="15"/>
  </r>
  <r>
    <x v="16"/>
    <s v="18"/>
    <x v="16"/>
    <x v="358"/>
    <s v="1834"/>
    <s v="Lurøy"/>
    <s v="2"/>
    <s v="Kvinner"/>
    <x v="3"/>
    <x v="3"/>
    <x v="7"/>
    <x v="19"/>
  </r>
  <r>
    <x v="16"/>
    <s v="18"/>
    <x v="16"/>
    <x v="358"/>
    <s v="1834"/>
    <s v="Lurøy"/>
    <s v="2"/>
    <s v="Kvinner"/>
    <x v="4"/>
    <x v="4"/>
    <x v="7"/>
    <x v="5"/>
  </r>
  <r>
    <x v="16"/>
    <s v="18"/>
    <x v="16"/>
    <x v="358"/>
    <s v="1834"/>
    <s v="Lurøy"/>
    <s v="2"/>
    <s v="Kvinner"/>
    <x v="5"/>
    <x v="5"/>
    <x v="7"/>
    <x v="0"/>
  </r>
  <r>
    <x v="16"/>
    <s v="18"/>
    <x v="16"/>
    <x v="358"/>
    <s v="1834"/>
    <s v="Lurøy"/>
    <s v="1"/>
    <s v="Menn"/>
    <x v="0"/>
    <x v="0"/>
    <x v="7"/>
    <x v="12"/>
  </r>
  <r>
    <x v="16"/>
    <s v="18"/>
    <x v="16"/>
    <x v="358"/>
    <s v="1834"/>
    <s v="Lurøy"/>
    <s v="1"/>
    <s v="Menn"/>
    <x v="1"/>
    <x v="1"/>
    <x v="7"/>
    <x v="6"/>
  </r>
  <r>
    <x v="16"/>
    <s v="18"/>
    <x v="16"/>
    <x v="358"/>
    <s v="1834"/>
    <s v="Lurøy"/>
    <s v="1"/>
    <s v="Menn"/>
    <x v="2"/>
    <x v="2"/>
    <x v="7"/>
    <x v="46"/>
  </r>
  <r>
    <x v="16"/>
    <s v="18"/>
    <x v="16"/>
    <x v="358"/>
    <s v="1834"/>
    <s v="Lurøy"/>
    <s v="1"/>
    <s v="Menn"/>
    <x v="3"/>
    <x v="3"/>
    <x v="7"/>
    <x v="8"/>
  </r>
  <r>
    <x v="16"/>
    <s v="18"/>
    <x v="16"/>
    <x v="358"/>
    <s v="1834"/>
    <s v="Lurøy"/>
    <s v="1"/>
    <s v="Menn"/>
    <x v="4"/>
    <x v="4"/>
    <x v="7"/>
    <x v="50"/>
  </r>
  <r>
    <x v="16"/>
    <s v="18"/>
    <x v="16"/>
    <x v="358"/>
    <s v="1834"/>
    <s v="Lurøy"/>
    <s v="1"/>
    <s v="Menn"/>
    <x v="5"/>
    <x v="5"/>
    <x v="7"/>
    <x v="3"/>
  </r>
  <r>
    <x v="16"/>
    <s v="18"/>
    <x v="16"/>
    <x v="359"/>
    <s v="1835"/>
    <s v="Træna"/>
    <s v="2"/>
    <s v="Kvinner"/>
    <x v="0"/>
    <x v="0"/>
    <x v="0"/>
    <x v="39"/>
  </r>
  <r>
    <x v="16"/>
    <s v="18"/>
    <x v="16"/>
    <x v="359"/>
    <s v="1835"/>
    <s v="Træna"/>
    <s v="2"/>
    <s v="Kvinner"/>
    <x v="1"/>
    <x v="1"/>
    <x v="0"/>
    <x v="39"/>
  </r>
  <r>
    <x v="16"/>
    <s v="18"/>
    <x v="16"/>
    <x v="359"/>
    <s v="1835"/>
    <s v="Træna"/>
    <s v="2"/>
    <s v="Kvinner"/>
    <x v="2"/>
    <x v="2"/>
    <x v="0"/>
    <x v="39"/>
  </r>
  <r>
    <x v="16"/>
    <s v="18"/>
    <x v="16"/>
    <x v="359"/>
    <s v="1835"/>
    <s v="Træna"/>
    <s v="2"/>
    <s v="Kvinner"/>
    <x v="3"/>
    <x v="3"/>
    <x v="0"/>
    <x v="23"/>
  </r>
  <r>
    <x v="16"/>
    <s v="18"/>
    <x v="16"/>
    <x v="359"/>
    <s v="1835"/>
    <s v="Træna"/>
    <s v="2"/>
    <s v="Kvinner"/>
    <x v="4"/>
    <x v="4"/>
    <x v="0"/>
    <x v="39"/>
  </r>
  <r>
    <x v="16"/>
    <s v="18"/>
    <x v="16"/>
    <x v="359"/>
    <s v="1835"/>
    <s v="Træna"/>
    <s v="2"/>
    <s v="Kvinner"/>
    <x v="5"/>
    <x v="5"/>
    <x v="0"/>
    <x v="39"/>
  </r>
  <r>
    <x v="16"/>
    <s v="18"/>
    <x v="16"/>
    <x v="359"/>
    <s v="1835"/>
    <s v="Træna"/>
    <s v="1"/>
    <s v="Menn"/>
    <x v="0"/>
    <x v="0"/>
    <x v="0"/>
    <x v="1"/>
  </r>
  <r>
    <x v="16"/>
    <s v="18"/>
    <x v="16"/>
    <x v="359"/>
    <s v="1835"/>
    <s v="Træna"/>
    <s v="1"/>
    <s v="Menn"/>
    <x v="1"/>
    <x v="1"/>
    <x v="0"/>
    <x v="19"/>
  </r>
  <r>
    <x v="16"/>
    <s v="18"/>
    <x v="16"/>
    <x v="359"/>
    <s v="1835"/>
    <s v="Træna"/>
    <s v="1"/>
    <s v="Menn"/>
    <x v="2"/>
    <x v="2"/>
    <x v="0"/>
    <x v="13"/>
  </r>
  <r>
    <x v="16"/>
    <s v="18"/>
    <x v="16"/>
    <x v="359"/>
    <s v="1835"/>
    <s v="Træna"/>
    <s v="1"/>
    <s v="Menn"/>
    <x v="3"/>
    <x v="3"/>
    <x v="0"/>
    <x v="3"/>
  </r>
  <r>
    <x v="16"/>
    <s v="18"/>
    <x v="16"/>
    <x v="359"/>
    <s v="1835"/>
    <s v="Træna"/>
    <s v="1"/>
    <s v="Menn"/>
    <x v="4"/>
    <x v="4"/>
    <x v="0"/>
    <x v="2"/>
  </r>
  <r>
    <x v="16"/>
    <s v="18"/>
    <x v="16"/>
    <x v="359"/>
    <s v="1835"/>
    <s v="Træna"/>
    <s v="1"/>
    <s v="Menn"/>
    <x v="5"/>
    <x v="5"/>
    <x v="0"/>
    <x v="12"/>
  </r>
  <r>
    <x v="16"/>
    <s v="18"/>
    <x v="16"/>
    <x v="359"/>
    <s v="1835"/>
    <s v="Træna"/>
    <s v="2"/>
    <s v="Kvinner"/>
    <x v="0"/>
    <x v="0"/>
    <x v="1"/>
    <x v="39"/>
  </r>
  <r>
    <x v="16"/>
    <s v="18"/>
    <x v="16"/>
    <x v="359"/>
    <s v="1835"/>
    <s v="Træna"/>
    <s v="2"/>
    <s v="Kvinner"/>
    <x v="1"/>
    <x v="1"/>
    <x v="1"/>
    <x v="39"/>
  </r>
  <r>
    <x v="16"/>
    <s v="18"/>
    <x v="16"/>
    <x v="359"/>
    <s v="1835"/>
    <s v="Træna"/>
    <s v="2"/>
    <s v="Kvinner"/>
    <x v="2"/>
    <x v="2"/>
    <x v="1"/>
    <x v="23"/>
  </r>
  <r>
    <x v="16"/>
    <s v="18"/>
    <x v="16"/>
    <x v="359"/>
    <s v="1835"/>
    <s v="Træna"/>
    <s v="2"/>
    <s v="Kvinner"/>
    <x v="3"/>
    <x v="3"/>
    <x v="1"/>
    <x v="23"/>
  </r>
  <r>
    <x v="16"/>
    <s v="18"/>
    <x v="16"/>
    <x v="359"/>
    <s v="1835"/>
    <s v="Træna"/>
    <s v="2"/>
    <s v="Kvinner"/>
    <x v="4"/>
    <x v="4"/>
    <x v="1"/>
    <x v="23"/>
  </r>
  <r>
    <x v="16"/>
    <s v="18"/>
    <x v="16"/>
    <x v="359"/>
    <s v="1835"/>
    <s v="Træna"/>
    <s v="2"/>
    <s v="Kvinner"/>
    <x v="5"/>
    <x v="5"/>
    <x v="1"/>
    <x v="39"/>
  </r>
  <r>
    <x v="16"/>
    <s v="18"/>
    <x v="16"/>
    <x v="359"/>
    <s v="1835"/>
    <s v="Træna"/>
    <s v="1"/>
    <s v="Menn"/>
    <x v="0"/>
    <x v="0"/>
    <x v="1"/>
    <x v="23"/>
  </r>
  <r>
    <x v="16"/>
    <s v="18"/>
    <x v="16"/>
    <x v="359"/>
    <s v="1835"/>
    <s v="Træna"/>
    <s v="1"/>
    <s v="Menn"/>
    <x v="1"/>
    <x v="1"/>
    <x v="1"/>
    <x v="1"/>
  </r>
  <r>
    <x v="16"/>
    <s v="18"/>
    <x v="16"/>
    <x v="359"/>
    <s v="1835"/>
    <s v="Træna"/>
    <s v="1"/>
    <s v="Menn"/>
    <x v="2"/>
    <x v="2"/>
    <x v="1"/>
    <x v="5"/>
  </r>
  <r>
    <x v="16"/>
    <s v="18"/>
    <x v="16"/>
    <x v="359"/>
    <s v="1835"/>
    <s v="Træna"/>
    <s v="1"/>
    <s v="Menn"/>
    <x v="3"/>
    <x v="3"/>
    <x v="1"/>
    <x v="24"/>
  </r>
  <r>
    <x v="16"/>
    <s v="18"/>
    <x v="16"/>
    <x v="359"/>
    <s v="1835"/>
    <s v="Træna"/>
    <s v="1"/>
    <s v="Menn"/>
    <x v="4"/>
    <x v="4"/>
    <x v="1"/>
    <x v="21"/>
  </r>
  <r>
    <x v="16"/>
    <s v="18"/>
    <x v="16"/>
    <x v="359"/>
    <s v="1835"/>
    <s v="Træna"/>
    <s v="1"/>
    <s v="Menn"/>
    <x v="5"/>
    <x v="5"/>
    <x v="1"/>
    <x v="19"/>
  </r>
  <r>
    <x v="16"/>
    <s v="18"/>
    <x v="16"/>
    <x v="359"/>
    <s v="1835"/>
    <s v="Træna"/>
    <s v="2"/>
    <s v="Kvinner"/>
    <x v="0"/>
    <x v="0"/>
    <x v="2"/>
    <x v="39"/>
  </r>
  <r>
    <x v="16"/>
    <s v="18"/>
    <x v="16"/>
    <x v="359"/>
    <s v="1835"/>
    <s v="Træna"/>
    <s v="2"/>
    <s v="Kvinner"/>
    <x v="1"/>
    <x v="1"/>
    <x v="2"/>
    <x v="39"/>
  </r>
  <r>
    <x v="16"/>
    <s v="18"/>
    <x v="16"/>
    <x v="359"/>
    <s v="1835"/>
    <s v="Træna"/>
    <s v="2"/>
    <s v="Kvinner"/>
    <x v="2"/>
    <x v="2"/>
    <x v="2"/>
    <x v="0"/>
  </r>
  <r>
    <x v="16"/>
    <s v="18"/>
    <x v="16"/>
    <x v="359"/>
    <s v="1835"/>
    <s v="Træna"/>
    <s v="2"/>
    <s v="Kvinner"/>
    <x v="3"/>
    <x v="3"/>
    <x v="2"/>
    <x v="23"/>
  </r>
  <r>
    <x v="16"/>
    <s v="18"/>
    <x v="16"/>
    <x v="359"/>
    <s v="1835"/>
    <s v="Træna"/>
    <s v="2"/>
    <s v="Kvinner"/>
    <x v="4"/>
    <x v="4"/>
    <x v="2"/>
    <x v="39"/>
  </r>
  <r>
    <x v="16"/>
    <s v="18"/>
    <x v="16"/>
    <x v="359"/>
    <s v="1835"/>
    <s v="Træna"/>
    <s v="2"/>
    <s v="Kvinner"/>
    <x v="5"/>
    <x v="5"/>
    <x v="2"/>
    <x v="39"/>
  </r>
  <r>
    <x v="16"/>
    <s v="18"/>
    <x v="16"/>
    <x v="359"/>
    <s v="1835"/>
    <s v="Træna"/>
    <s v="1"/>
    <s v="Menn"/>
    <x v="0"/>
    <x v="0"/>
    <x v="2"/>
    <x v="39"/>
  </r>
  <r>
    <x v="16"/>
    <s v="18"/>
    <x v="16"/>
    <x v="359"/>
    <s v="1835"/>
    <s v="Træna"/>
    <s v="1"/>
    <s v="Menn"/>
    <x v="1"/>
    <x v="1"/>
    <x v="2"/>
    <x v="0"/>
  </r>
  <r>
    <x v="16"/>
    <s v="18"/>
    <x v="16"/>
    <x v="359"/>
    <s v="1835"/>
    <s v="Træna"/>
    <s v="1"/>
    <s v="Menn"/>
    <x v="2"/>
    <x v="2"/>
    <x v="2"/>
    <x v="12"/>
  </r>
  <r>
    <x v="16"/>
    <s v="18"/>
    <x v="16"/>
    <x v="359"/>
    <s v="1835"/>
    <s v="Træna"/>
    <s v="1"/>
    <s v="Menn"/>
    <x v="3"/>
    <x v="3"/>
    <x v="2"/>
    <x v="4"/>
  </r>
  <r>
    <x v="16"/>
    <s v="18"/>
    <x v="16"/>
    <x v="359"/>
    <s v="1835"/>
    <s v="Træna"/>
    <s v="1"/>
    <s v="Menn"/>
    <x v="4"/>
    <x v="4"/>
    <x v="2"/>
    <x v="36"/>
  </r>
  <r>
    <x v="16"/>
    <s v="18"/>
    <x v="16"/>
    <x v="359"/>
    <s v="1835"/>
    <s v="Træna"/>
    <s v="1"/>
    <s v="Menn"/>
    <x v="5"/>
    <x v="5"/>
    <x v="2"/>
    <x v="7"/>
  </r>
  <r>
    <x v="16"/>
    <s v="18"/>
    <x v="16"/>
    <x v="359"/>
    <s v="1835"/>
    <s v="Træna"/>
    <s v="2"/>
    <s v="Kvinner"/>
    <x v="0"/>
    <x v="0"/>
    <x v="3"/>
    <x v="39"/>
  </r>
  <r>
    <x v="16"/>
    <s v="18"/>
    <x v="16"/>
    <x v="359"/>
    <s v="1835"/>
    <s v="Træna"/>
    <s v="2"/>
    <s v="Kvinner"/>
    <x v="1"/>
    <x v="1"/>
    <x v="3"/>
    <x v="39"/>
  </r>
  <r>
    <x v="16"/>
    <s v="18"/>
    <x v="16"/>
    <x v="359"/>
    <s v="1835"/>
    <s v="Træna"/>
    <s v="2"/>
    <s v="Kvinner"/>
    <x v="2"/>
    <x v="2"/>
    <x v="3"/>
    <x v="39"/>
  </r>
  <r>
    <x v="16"/>
    <s v="18"/>
    <x v="16"/>
    <x v="359"/>
    <s v="1835"/>
    <s v="Træna"/>
    <s v="2"/>
    <s v="Kvinner"/>
    <x v="3"/>
    <x v="3"/>
    <x v="3"/>
    <x v="0"/>
  </r>
  <r>
    <x v="16"/>
    <s v="18"/>
    <x v="16"/>
    <x v="359"/>
    <s v="1835"/>
    <s v="Træna"/>
    <s v="2"/>
    <s v="Kvinner"/>
    <x v="4"/>
    <x v="4"/>
    <x v="3"/>
    <x v="39"/>
  </r>
  <r>
    <x v="16"/>
    <s v="18"/>
    <x v="16"/>
    <x v="359"/>
    <s v="1835"/>
    <s v="Træna"/>
    <s v="2"/>
    <s v="Kvinner"/>
    <x v="5"/>
    <x v="5"/>
    <x v="3"/>
    <x v="39"/>
  </r>
  <r>
    <x v="16"/>
    <s v="18"/>
    <x v="16"/>
    <x v="359"/>
    <s v="1835"/>
    <s v="Træna"/>
    <s v="1"/>
    <s v="Menn"/>
    <x v="0"/>
    <x v="0"/>
    <x v="3"/>
    <x v="39"/>
  </r>
  <r>
    <x v="16"/>
    <s v="18"/>
    <x v="16"/>
    <x v="359"/>
    <s v="1835"/>
    <s v="Træna"/>
    <s v="1"/>
    <s v="Menn"/>
    <x v="1"/>
    <x v="1"/>
    <x v="3"/>
    <x v="23"/>
  </r>
  <r>
    <x v="16"/>
    <s v="18"/>
    <x v="16"/>
    <x v="359"/>
    <s v="1835"/>
    <s v="Træna"/>
    <s v="1"/>
    <s v="Menn"/>
    <x v="2"/>
    <x v="2"/>
    <x v="3"/>
    <x v="7"/>
  </r>
  <r>
    <x v="16"/>
    <s v="18"/>
    <x v="16"/>
    <x v="359"/>
    <s v="1835"/>
    <s v="Træna"/>
    <s v="1"/>
    <s v="Menn"/>
    <x v="3"/>
    <x v="3"/>
    <x v="3"/>
    <x v="24"/>
  </r>
  <r>
    <x v="16"/>
    <s v="18"/>
    <x v="16"/>
    <x v="359"/>
    <s v="1835"/>
    <s v="Træna"/>
    <s v="1"/>
    <s v="Menn"/>
    <x v="4"/>
    <x v="4"/>
    <x v="3"/>
    <x v="14"/>
  </r>
  <r>
    <x v="16"/>
    <s v="18"/>
    <x v="16"/>
    <x v="359"/>
    <s v="1835"/>
    <s v="Træna"/>
    <s v="1"/>
    <s v="Menn"/>
    <x v="5"/>
    <x v="5"/>
    <x v="3"/>
    <x v="1"/>
  </r>
  <r>
    <x v="16"/>
    <s v="18"/>
    <x v="16"/>
    <x v="359"/>
    <s v="1835"/>
    <s v="Træna"/>
    <s v="2"/>
    <s v="Kvinner"/>
    <x v="0"/>
    <x v="0"/>
    <x v="4"/>
    <x v="39"/>
  </r>
  <r>
    <x v="16"/>
    <s v="18"/>
    <x v="16"/>
    <x v="359"/>
    <s v="1835"/>
    <s v="Træna"/>
    <s v="2"/>
    <s v="Kvinner"/>
    <x v="1"/>
    <x v="1"/>
    <x v="4"/>
    <x v="39"/>
  </r>
  <r>
    <x v="16"/>
    <s v="18"/>
    <x v="16"/>
    <x v="359"/>
    <s v="1835"/>
    <s v="Træna"/>
    <s v="2"/>
    <s v="Kvinner"/>
    <x v="2"/>
    <x v="2"/>
    <x v="4"/>
    <x v="39"/>
  </r>
  <r>
    <x v="16"/>
    <s v="18"/>
    <x v="16"/>
    <x v="359"/>
    <s v="1835"/>
    <s v="Træna"/>
    <s v="2"/>
    <s v="Kvinner"/>
    <x v="3"/>
    <x v="3"/>
    <x v="4"/>
    <x v="39"/>
  </r>
  <r>
    <x v="16"/>
    <s v="18"/>
    <x v="16"/>
    <x v="359"/>
    <s v="1835"/>
    <s v="Træna"/>
    <s v="2"/>
    <s v="Kvinner"/>
    <x v="4"/>
    <x v="4"/>
    <x v="4"/>
    <x v="39"/>
  </r>
  <r>
    <x v="16"/>
    <s v="18"/>
    <x v="16"/>
    <x v="359"/>
    <s v="1835"/>
    <s v="Træna"/>
    <s v="2"/>
    <s v="Kvinner"/>
    <x v="5"/>
    <x v="5"/>
    <x v="4"/>
    <x v="39"/>
  </r>
  <r>
    <x v="16"/>
    <s v="18"/>
    <x v="16"/>
    <x v="359"/>
    <s v="1835"/>
    <s v="Træna"/>
    <s v="1"/>
    <s v="Menn"/>
    <x v="0"/>
    <x v="0"/>
    <x v="4"/>
    <x v="39"/>
  </r>
  <r>
    <x v="16"/>
    <s v="18"/>
    <x v="16"/>
    <x v="359"/>
    <s v="1835"/>
    <s v="Træna"/>
    <s v="1"/>
    <s v="Menn"/>
    <x v="1"/>
    <x v="1"/>
    <x v="4"/>
    <x v="39"/>
  </r>
  <r>
    <x v="16"/>
    <s v="18"/>
    <x v="16"/>
    <x v="359"/>
    <s v="1835"/>
    <s v="Træna"/>
    <s v="1"/>
    <s v="Menn"/>
    <x v="2"/>
    <x v="2"/>
    <x v="4"/>
    <x v="12"/>
  </r>
  <r>
    <x v="16"/>
    <s v="18"/>
    <x v="16"/>
    <x v="359"/>
    <s v="1835"/>
    <s v="Træna"/>
    <s v="1"/>
    <s v="Menn"/>
    <x v="3"/>
    <x v="3"/>
    <x v="4"/>
    <x v="36"/>
  </r>
  <r>
    <x v="16"/>
    <s v="18"/>
    <x v="16"/>
    <x v="359"/>
    <s v="1835"/>
    <s v="Træna"/>
    <s v="1"/>
    <s v="Menn"/>
    <x v="4"/>
    <x v="4"/>
    <x v="4"/>
    <x v="20"/>
  </r>
  <r>
    <x v="16"/>
    <s v="18"/>
    <x v="16"/>
    <x v="359"/>
    <s v="1835"/>
    <s v="Træna"/>
    <s v="1"/>
    <s v="Menn"/>
    <x v="5"/>
    <x v="5"/>
    <x v="4"/>
    <x v="19"/>
  </r>
  <r>
    <x v="16"/>
    <s v="18"/>
    <x v="16"/>
    <x v="359"/>
    <s v="1835"/>
    <s v="Træna"/>
    <s v="2"/>
    <s v="Kvinner"/>
    <x v="0"/>
    <x v="0"/>
    <x v="5"/>
    <x v="39"/>
  </r>
  <r>
    <x v="16"/>
    <s v="18"/>
    <x v="16"/>
    <x v="359"/>
    <s v="1835"/>
    <s v="Træna"/>
    <s v="2"/>
    <s v="Kvinner"/>
    <x v="1"/>
    <x v="1"/>
    <x v="5"/>
    <x v="39"/>
  </r>
  <r>
    <x v="16"/>
    <s v="18"/>
    <x v="16"/>
    <x v="359"/>
    <s v="1835"/>
    <s v="Træna"/>
    <s v="2"/>
    <s v="Kvinner"/>
    <x v="2"/>
    <x v="2"/>
    <x v="5"/>
    <x v="39"/>
  </r>
  <r>
    <x v="16"/>
    <s v="18"/>
    <x v="16"/>
    <x v="359"/>
    <s v="1835"/>
    <s v="Træna"/>
    <s v="2"/>
    <s v="Kvinner"/>
    <x v="3"/>
    <x v="3"/>
    <x v="5"/>
    <x v="39"/>
  </r>
  <r>
    <x v="16"/>
    <s v="18"/>
    <x v="16"/>
    <x v="359"/>
    <s v="1835"/>
    <s v="Træna"/>
    <s v="2"/>
    <s v="Kvinner"/>
    <x v="4"/>
    <x v="4"/>
    <x v="5"/>
    <x v="39"/>
  </r>
  <r>
    <x v="16"/>
    <s v="18"/>
    <x v="16"/>
    <x v="359"/>
    <s v="1835"/>
    <s v="Træna"/>
    <s v="2"/>
    <s v="Kvinner"/>
    <x v="5"/>
    <x v="5"/>
    <x v="5"/>
    <x v="39"/>
  </r>
  <r>
    <x v="16"/>
    <s v="18"/>
    <x v="16"/>
    <x v="359"/>
    <s v="1835"/>
    <s v="Træna"/>
    <s v="1"/>
    <s v="Menn"/>
    <x v="0"/>
    <x v="0"/>
    <x v="5"/>
    <x v="39"/>
  </r>
  <r>
    <x v="16"/>
    <s v="18"/>
    <x v="16"/>
    <x v="359"/>
    <s v="1835"/>
    <s v="Træna"/>
    <s v="1"/>
    <s v="Menn"/>
    <x v="1"/>
    <x v="1"/>
    <x v="5"/>
    <x v="39"/>
  </r>
  <r>
    <x v="16"/>
    <s v="18"/>
    <x v="16"/>
    <x v="359"/>
    <s v="1835"/>
    <s v="Træna"/>
    <s v="1"/>
    <s v="Menn"/>
    <x v="2"/>
    <x v="2"/>
    <x v="5"/>
    <x v="19"/>
  </r>
  <r>
    <x v="16"/>
    <s v="18"/>
    <x v="16"/>
    <x v="359"/>
    <s v="1835"/>
    <s v="Træna"/>
    <s v="1"/>
    <s v="Menn"/>
    <x v="3"/>
    <x v="3"/>
    <x v="5"/>
    <x v="36"/>
  </r>
  <r>
    <x v="16"/>
    <s v="18"/>
    <x v="16"/>
    <x v="359"/>
    <s v="1835"/>
    <s v="Træna"/>
    <s v="1"/>
    <s v="Menn"/>
    <x v="4"/>
    <x v="4"/>
    <x v="5"/>
    <x v="20"/>
  </r>
  <r>
    <x v="16"/>
    <s v="18"/>
    <x v="16"/>
    <x v="359"/>
    <s v="1835"/>
    <s v="Træna"/>
    <s v="1"/>
    <s v="Menn"/>
    <x v="5"/>
    <x v="5"/>
    <x v="5"/>
    <x v="12"/>
  </r>
  <r>
    <x v="16"/>
    <s v="18"/>
    <x v="16"/>
    <x v="359"/>
    <s v="1835"/>
    <s v="Træna"/>
    <s v="2"/>
    <s v="Kvinner"/>
    <x v="0"/>
    <x v="0"/>
    <x v="6"/>
    <x v="39"/>
  </r>
  <r>
    <x v="16"/>
    <s v="18"/>
    <x v="16"/>
    <x v="359"/>
    <s v="1835"/>
    <s v="Træna"/>
    <s v="2"/>
    <s v="Kvinner"/>
    <x v="1"/>
    <x v="1"/>
    <x v="6"/>
    <x v="39"/>
  </r>
  <r>
    <x v="16"/>
    <s v="18"/>
    <x v="16"/>
    <x v="359"/>
    <s v="1835"/>
    <s v="Træna"/>
    <s v="2"/>
    <s v="Kvinner"/>
    <x v="2"/>
    <x v="2"/>
    <x v="6"/>
    <x v="39"/>
  </r>
  <r>
    <x v="16"/>
    <s v="18"/>
    <x v="16"/>
    <x v="359"/>
    <s v="1835"/>
    <s v="Træna"/>
    <s v="2"/>
    <s v="Kvinner"/>
    <x v="3"/>
    <x v="3"/>
    <x v="6"/>
    <x v="39"/>
  </r>
  <r>
    <x v="16"/>
    <s v="18"/>
    <x v="16"/>
    <x v="359"/>
    <s v="1835"/>
    <s v="Træna"/>
    <s v="2"/>
    <s v="Kvinner"/>
    <x v="4"/>
    <x v="4"/>
    <x v="6"/>
    <x v="39"/>
  </r>
  <r>
    <x v="16"/>
    <s v="18"/>
    <x v="16"/>
    <x v="359"/>
    <s v="1835"/>
    <s v="Træna"/>
    <s v="2"/>
    <s v="Kvinner"/>
    <x v="5"/>
    <x v="5"/>
    <x v="6"/>
    <x v="39"/>
  </r>
  <r>
    <x v="16"/>
    <s v="18"/>
    <x v="16"/>
    <x v="359"/>
    <s v="1835"/>
    <s v="Træna"/>
    <s v="1"/>
    <s v="Menn"/>
    <x v="0"/>
    <x v="0"/>
    <x v="6"/>
    <x v="23"/>
  </r>
  <r>
    <x v="16"/>
    <s v="18"/>
    <x v="16"/>
    <x v="359"/>
    <s v="1835"/>
    <s v="Træna"/>
    <s v="1"/>
    <s v="Menn"/>
    <x v="1"/>
    <x v="1"/>
    <x v="6"/>
    <x v="39"/>
  </r>
  <r>
    <x v="16"/>
    <s v="18"/>
    <x v="16"/>
    <x v="359"/>
    <s v="1835"/>
    <s v="Træna"/>
    <s v="1"/>
    <s v="Menn"/>
    <x v="2"/>
    <x v="2"/>
    <x v="6"/>
    <x v="12"/>
  </r>
  <r>
    <x v="16"/>
    <s v="18"/>
    <x v="16"/>
    <x v="359"/>
    <s v="1835"/>
    <s v="Træna"/>
    <s v="1"/>
    <s v="Menn"/>
    <x v="3"/>
    <x v="3"/>
    <x v="6"/>
    <x v="21"/>
  </r>
  <r>
    <x v="16"/>
    <s v="18"/>
    <x v="16"/>
    <x v="359"/>
    <s v="1835"/>
    <s v="Træna"/>
    <s v="1"/>
    <s v="Menn"/>
    <x v="4"/>
    <x v="4"/>
    <x v="6"/>
    <x v="36"/>
  </r>
  <r>
    <x v="16"/>
    <s v="18"/>
    <x v="16"/>
    <x v="359"/>
    <s v="1835"/>
    <s v="Træna"/>
    <s v="1"/>
    <s v="Menn"/>
    <x v="5"/>
    <x v="5"/>
    <x v="6"/>
    <x v="12"/>
  </r>
  <r>
    <x v="16"/>
    <s v="18"/>
    <x v="16"/>
    <x v="359"/>
    <s v="1835"/>
    <s v="Træna"/>
    <s v="2"/>
    <s v="Kvinner"/>
    <x v="0"/>
    <x v="0"/>
    <x v="7"/>
    <x v="39"/>
  </r>
  <r>
    <x v="16"/>
    <s v="18"/>
    <x v="16"/>
    <x v="359"/>
    <s v="1835"/>
    <s v="Træna"/>
    <s v="2"/>
    <s v="Kvinner"/>
    <x v="1"/>
    <x v="1"/>
    <x v="7"/>
    <x v="23"/>
  </r>
  <r>
    <x v="16"/>
    <s v="18"/>
    <x v="16"/>
    <x v="359"/>
    <s v="1835"/>
    <s v="Træna"/>
    <s v="2"/>
    <s v="Kvinner"/>
    <x v="2"/>
    <x v="2"/>
    <x v="7"/>
    <x v="39"/>
  </r>
  <r>
    <x v="16"/>
    <s v="18"/>
    <x v="16"/>
    <x v="359"/>
    <s v="1835"/>
    <s v="Træna"/>
    <s v="2"/>
    <s v="Kvinner"/>
    <x v="3"/>
    <x v="3"/>
    <x v="7"/>
    <x v="39"/>
  </r>
  <r>
    <x v="16"/>
    <s v="18"/>
    <x v="16"/>
    <x v="359"/>
    <s v="1835"/>
    <s v="Træna"/>
    <s v="2"/>
    <s v="Kvinner"/>
    <x v="4"/>
    <x v="4"/>
    <x v="7"/>
    <x v="39"/>
  </r>
  <r>
    <x v="16"/>
    <s v="18"/>
    <x v="16"/>
    <x v="359"/>
    <s v="1835"/>
    <s v="Træna"/>
    <s v="2"/>
    <s v="Kvinner"/>
    <x v="5"/>
    <x v="5"/>
    <x v="7"/>
    <x v="39"/>
  </r>
  <r>
    <x v="16"/>
    <s v="18"/>
    <x v="16"/>
    <x v="359"/>
    <s v="1835"/>
    <s v="Træna"/>
    <s v="1"/>
    <s v="Menn"/>
    <x v="0"/>
    <x v="0"/>
    <x v="7"/>
    <x v="23"/>
  </r>
  <r>
    <x v="16"/>
    <s v="18"/>
    <x v="16"/>
    <x v="359"/>
    <s v="1835"/>
    <s v="Træna"/>
    <s v="1"/>
    <s v="Menn"/>
    <x v="1"/>
    <x v="1"/>
    <x v="7"/>
    <x v="23"/>
  </r>
  <r>
    <x v="16"/>
    <s v="18"/>
    <x v="16"/>
    <x v="359"/>
    <s v="1835"/>
    <s v="Træna"/>
    <s v="1"/>
    <s v="Menn"/>
    <x v="2"/>
    <x v="2"/>
    <x v="7"/>
    <x v="12"/>
  </r>
  <r>
    <x v="16"/>
    <s v="18"/>
    <x v="16"/>
    <x v="359"/>
    <s v="1835"/>
    <s v="Træna"/>
    <s v="1"/>
    <s v="Menn"/>
    <x v="3"/>
    <x v="3"/>
    <x v="7"/>
    <x v="6"/>
  </r>
  <r>
    <x v="16"/>
    <s v="18"/>
    <x v="16"/>
    <x v="359"/>
    <s v="1835"/>
    <s v="Træna"/>
    <s v="1"/>
    <s v="Menn"/>
    <x v="4"/>
    <x v="4"/>
    <x v="7"/>
    <x v="15"/>
  </r>
  <r>
    <x v="16"/>
    <s v="18"/>
    <x v="16"/>
    <x v="359"/>
    <s v="1835"/>
    <s v="Træna"/>
    <s v="1"/>
    <s v="Menn"/>
    <x v="5"/>
    <x v="5"/>
    <x v="7"/>
    <x v="5"/>
  </r>
  <r>
    <x v="16"/>
    <s v="18"/>
    <x v="16"/>
    <x v="360"/>
    <s v="1836"/>
    <s v="Rødøy"/>
    <s v="2"/>
    <s v="Kvinner"/>
    <x v="0"/>
    <x v="0"/>
    <x v="0"/>
    <x v="23"/>
  </r>
  <r>
    <x v="16"/>
    <s v="18"/>
    <x v="16"/>
    <x v="360"/>
    <s v="1836"/>
    <s v="Rødøy"/>
    <s v="2"/>
    <s v="Kvinner"/>
    <x v="1"/>
    <x v="1"/>
    <x v="0"/>
    <x v="0"/>
  </r>
  <r>
    <x v="16"/>
    <s v="18"/>
    <x v="16"/>
    <x v="360"/>
    <s v="1836"/>
    <s v="Rødøy"/>
    <s v="2"/>
    <s v="Kvinner"/>
    <x v="2"/>
    <x v="2"/>
    <x v="0"/>
    <x v="0"/>
  </r>
  <r>
    <x v="16"/>
    <s v="18"/>
    <x v="16"/>
    <x v="360"/>
    <s v="1836"/>
    <s v="Rødøy"/>
    <s v="2"/>
    <s v="Kvinner"/>
    <x v="3"/>
    <x v="3"/>
    <x v="0"/>
    <x v="12"/>
  </r>
  <r>
    <x v="16"/>
    <s v="18"/>
    <x v="16"/>
    <x v="360"/>
    <s v="1836"/>
    <s v="Rødøy"/>
    <s v="2"/>
    <s v="Kvinner"/>
    <x v="4"/>
    <x v="4"/>
    <x v="0"/>
    <x v="12"/>
  </r>
  <r>
    <x v="16"/>
    <s v="18"/>
    <x v="16"/>
    <x v="360"/>
    <s v="1836"/>
    <s v="Rødøy"/>
    <s v="2"/>
    <s v="Kvinner"/>
    <x v="5"/>
    <x v="5"/>
    <x v="0"/>
    <x v="23"/>
  </r>
  <r>
    <x v="16"/>
    <s v="18"/>
    <x v="16"/>
    <x v="360"/>
    <s v="1836"/>
    <s v="Rødøy"/>
    <s v="1"/>
    <s v="Menn"/>
    <x v="0"/>
    <x v="0"/>
    <x v="0"/>
    <x v="1"/>
  </r>
  <r>
    <x v="16"/>
    <s v="18"/>
    <x v="16"/>
    <x v="360"/>
    <s v="1836"/>
    <s v="Rødøy"/>
    <s v="1"/>
    <s v="Menn"/>
    <x v="1"/>
    <x v="1"/>
    <x v="0"/>
    <x v="7"/>
  </r>
  <r>
    <x v="16"/>
    <s v="18"/>
    <x v="16"/>
    <x v="360"/>
    <s v="1836"/>
    <s v="Rødøy"/>
    <s v="1"/>
    <s v="Menn"/>
    <x v="2"/>
    <x v="2"/>
    <x v="0"/>
    <x v="11"/>
  </r>
  <r>
    <x v="16"/>
    <s v="18"/>
    <x v="16"/>
    <x v="360"/>
    <s v="1836"/>
    <s v="Rødøy"/>
    <s v="1"/>
    <s v="Menn"/>
    <x v="3"/>
    <x v="3"/>
    <x v="0"/>
    <x v="73"/>
  </r>
  <r>
    <x v="16"/>
    <s v="18"/>
    <x v="16"/>
    <x v="360"/>
    <s v="1836"/>
    <s v="Rødøy"/>
    <s v="1"/>
    <s v="Menn"/>
    <x v="4"/>
    <x v="4"/>
    <x v="0"/>
    <x v="16"/>
  </r>
  <r>
    <x v="16"/>
    <s v="18"/>
    <x v="16"/>
    <x v="360"/>
    <s v="1836"/>
    <s v="Rødøy"/>
    <s v="1"/>
    <s v="Menn"/>
    <x v="5"/>
    <x v="5"/>
    <x v="0"/>
    <x v="36"/>
  </r>
  <r>
    <x v="16"/>
    <s v="18"/>
    <x v="16"/>
    <x v="360"/>
    <s v="1836"/>
    <s v="Rødøy"/>
    <s v="2"/>
    <s v="Kvinner"/>
    <x v="0"/>
    <x v="0"/>
    <x v="1"/>
    <x v="23"/>
  </r>
  <r>
    <x v="16"/>
    <s v="18"/>
    <x v="16"/>
    <x v="360"/>
    <s v="1836"/>
    <s v="Rødøy"/>
    <s v="2"/>
    <s v="Kvinner"/>
    <x v="1"/>
    <x v="1"/>
    <x v="1"/>
    <x v="0"/>
  </r>
  <r>
    <x v="16"/>
    <s v="18"/>
    <x v="16"/>
    <x v="360"/>
    <s v="1836"/>
    <s v="Rødøy"/>
    <s v="2"/>
    <s v="Kvinner"/>
    <x v="2"/>
    <x v="2"/>
    <x v="1"/>
    <x v="0"/>
  </r>
  <r>
    <x v="16"/>
    <s v="18"/>
    <x v="16"/>
    <x v="360"/>
    <s v="1836"/>
    <s v="Rødøy"/>
    <s v="2"/>
    <s v="Kvinner"/>
    <x v="3"/>
    <x v="3"/>
    <x v="1"/>
    <x v="7"/>
  </r>
  <r>
    <x v="16"/>
    <s v="18"/>
    <x v="16"/>
    <x v="360"/>
    <s v="1836"/>
    <s v="Rødøy"/>
    <s v="2"/>
    <s v="Kvinner"/>
    <x v="4"/>
    <x v="4"/>
    <x v="1"/>
    <x v="7"/>
  </r>
  <r>
    <x v="16"/>
    <s v="18"/>
    <x v="16"/>
    <x v="360"/>
    <s v="1836"/>
    <s v="Rødøy"/>
    <s v="2"/>
    <s v="Kvinner"/>
    <x v="5"/>
    <x v="5"/>
    <x v="1"/>
    <x v="0"/>
  </r>
  <r>
    <x v="16"/>
    <s v="18"/>
    <x v="16"/>
    <x v="360"/>
    <s v="1836"/>
    <s v="Rødøy"/>
    <s v="1"/>
    <s v="Menn"/>
    <x v="0"/>
    <x v="0"/>
    <x v="1"/>
    <x v="19"/>
  </r>
  <r>
    <x v="16"/>
    <s v="18"/>
    <x v="16"/>
    <x v="360"/>
    <s v="1836"/>
    <s v="Rødøy"/>
    <s v="1"/>
    <s v="Menn"/>
    <x v="1"/>
    <x v="1"/>
    <x v="1"/>
    <x v="7"/>
  </r>
  <r>
    <x v="16"/>
    <s v="18"/>
    <x v="16"/>
    <x v="360"/>
    <s v="1836"/>
    <s v="Rødøy"/>
    <s v="1"/>
    <s v="Menn"/>
    <x v="2"/>
    <x v="2"/>
    <x v="1"/>
    <x v="55"/>
  </r>
  <r>
    <x v="16"/>
    <s v="18"/>
    <x v="16"/>
    <x v="360"/>
    <s v="1836"/>
    <s v="Rødøy"/>
    <s v="1"/>
    <s v="Menn"/>
    <x v="3"/>
    <x v="3"/>
    <x v="1"/>
    <x v="73"/>
  </r>
  <r>
    <x v="16"/>
    <s v="18"/>
    <x v="16"/>
    <x v="360"/>
    <s v="1836"/>
    <s v="Rødøy"/>
    <s v="1"/>
    <s v="Menn"/>
    <x v="4"/>
    <x v="4"/>
    <x v="1"/>
    <x v="28"/>
  </r>
  <r>
    <x v="16"/>
    <s v="18"/>
    <x v="16"/>
    <x v="360"/>
    <s v="1836"/>
    <s v="Rødøy"/>
    <s v="1"/>
    <s v="Menn"/>
    <x v="5"/>
    <x v="5"/>
    <x v="1"/>
    <x v="13"/>
  </r>
  <r>
    <x v="16"/>
    <s v="18"/>
    <x v="16"/>
    <x v="360"/>
    <s v="1836"/>
    <s v="Rødøy"/>
    <s v="2"/>
    <s v="Kvinner"/>
    <x v="0"/>
    <x v="0"/>
    <x v="2"/>
    <x v="1"/>
  </r>
  <r>
    <x v="16"/>
    <s v="18"/>
    <x v="16"/>
    <x v="360"/>
    <s v="1836"/>
    <s v="Rødøy"/>
    <s v="2"/>
    <s v="Kvinner"/>
    <x v="1"/>
    <x v="1"/>
    <x v="2"/>
    <x v="1"/>
  </r>
  <r>
    <x v="16"/>
    <s v="18"/>
    <x v="16"/>
    <x v="360"/>
    <s v="1836"/>
    <s v="Rødøy"/>
    <s v="2"/>
    <s v="Kvinner"/>
    <x v="2"/>
    <x v="2"/>
    <x v="2"/>
    <x v="0"/>
  </r>
  <r>
    <x v="16"/>
    <s v="18"/>
    <x v="16"/>
    <x v="360"/>
    <s v="1836"/>
    <s v="Rødøy"/>
    <s v="2"/>
    <s v="Kvinner"/>
    <x v="3"/>
    <x v="3"/>
    <x v="2"/>
    <x v="12"/>
  </r>
  <r>
    <x v="16"/>
    <s v="18"/>
    <x v="16"/>
    <x v="360"/>
    <s v="1836"/>
    <s v="Rødøy"/>
    <s v="2"/>
    <s v="Kvinner"/>
    <x v="4"/>
    <x v="4"/>
    <x v="2"/>
    <x v="7"/>
  </r>
  <r>
    <x v="16"/>
    <s v="18"/>
    <x v="16"/>
    <x v="360"/>
    <s v="1836"/>
    <s v="Rødøy"/>
    <s v="2"/>
    <s v="Kvinner"/>
    <x v="5"/>
    <x v="5"/>
    <x v="2"/>
    <x v="23"/>
  </r>
  <r>
    <x v="16"/>
    <s v="18"/>
    <x v="16"/>
    <x v="360"/>
    <s v="1836"/>
    <s v="Rødøy"/>
    <s v="1"/>
    <s v="Menn"/>
    <x v="0"/>
    <x v="0"/>
    <x v="2"/>
    <x v="19"/>
  </r>
  <r>
    <x v="16"/>
    <s v="18"/>
    <x v="16"/>
    <x v="360"/>
    <s v="1836"/>
    <s v="Rødøy"/>
    <s v="1"/>
    <s v="Menn"/>
    <x v="1"/>
    <x v="1"/>
    <x v="2"/>
    <x v="12"/>
  </r>
  <r>
    <x v="16"/>
    <s v="18"/>
    <x v="16"/>
    <x v="360"/>
    <s v="1836"/>
    <s v="Rødøy"/>
    <s v="1"/>
    <s v="Menn"/>
    <x v="2"/>
    <x v="2"/>
    <x v="2"/>
    <x v="2"/>
  </r>
  <r>
    <x v="16"/>
    <s v="18"/>
    <x v="16"/>
    <x v="360"/>
    <s v="1836"/>
    <s v="Rødøy"/>
    <s v="1"/>
    <s v="Menn"/>
    <x v="3"/>
    <x v="3"/>
    <x v="2"/>
    <x v="10"/>
  </r>
  <r>
    <x v="16"/>
    <s v="18"/>
    <x v="16"/>
    <x v="360"/>
    <s v="1836"/>
    <s v="Rødøy"/>
    <s v="1"/>
    <s v="Menn"/>
    <x v="4"/>
    <x v="4"/>
    <x v="2"/>
    <x v="16"/>
  </r>
  <r>
    <x v="16"/>
    <s v="18"/>
    <x v="16"/>
    <x v="360"/>
    <s v="1836"/>
    <s v="Rødøy"/>
    <s v="1"/>
    <s v="Menn"/>
    <x v="5"/>
    <x v="5"/>
    <x v="2"/>
    <x v="7"/>
  </r>
  <r>
    <x v="16"/>
    <s v="18"/>
    <x v="16"/>
    <x v="360"/>
    <s v="1836"/>
    <s v="Rødøy"/>
    <s v="2"/>
    <s v="Kvinner"/>
    <x v="0"/>
    <x v="0"/>
    <x v="3"/>
    <x v="0"/>
  </r>
  <r>
    <x v="16"/>
    <s v="18"/>
    <x v="16"/>
    <x v="360"/>
    <s v="1836"/>
    <s v="Rødøy"/>
    <s v="2"/>
    <s v="Kvinner"/>
    <x v="1"/>
    <x v="1"/>
    <x v="3"/>
    <x v="0"/>
  </r>
  <r>
    <x v="16"/>
    <s v="18"/>
    <x v="16"/>
    <x v="360"/>
    <s v="1836"/>
    <s v="Rødøy"/>
    <s v="2"/>
    <s v="Kvinner"/>
    <x v="2"/>
    <x v="2"/>
    <x v="3"/>
    <x v="0"/>
  </r>
  <r>
    <x v="16"/>
    <s v="18"/>
    <x v="16"/>
    <x v="360"/>
    <s v="1836"/>
    <s v="Rødøy"/>
    <s v="2"/>
    <s v="Kvinner"/>
    <x v="3"/>
    <x v="3"/>
    <x v="3"/>
    <x v="19"/>
  </r>
  <r>
    <x v="16"/>
    <s v="18"/>
    <x v="16"/>
    <x v="360"/>
    <s v="1836"/>
    <s v="Rødøy"/>
    <s v="2"/>
    <s v="Kvinner"/>
    <x v="4"/>
    <x v="4"/>
    <x v="3"/>
    <x v="5"/>
  </r>
  <r>
    <x v="16"/>
    <s v="18"/>
    <x v="16"/>
    <x v="360"/>
    <s v="1836"/>
    <s v="Rødøy"/>
    <s v="2"/>
    <s v="Kvinner"/>
    <x v="5"/>
    <x v="5"/>
    <x v="3"/>
    <x v="0"/>
  </r>
  <r>
    <x v="16"/>
    <s v="18"/>
    <x v="16"/>
    <x v="360"/>
    <s v="1836"/>
    <s v="Rødøy"/>
    <s v="1"/>
    <s v="Menn"/>
    <x v="0"/>
    <x v="0"/>
    <x v="3"/>
    <x v="5"/>
  </r>
  <r>
    <x v="16"/>
    <s v="18"/>
    <x v="16"/>
    <x v="360"/>
    <s v="1836"/>
    <s v="Rødøy"/>
    <s v="1"/>
    <s v="Menn"/>
    <x v="1"/>
    <x v="1"/>
    <x v="3"/>
    <x v="19"/>
  </r>
  <r>
    <x v="16"/>
    <s v="18"/>
    <x v="16"/>
    <x v="360"/>
    <s v="1836"/>
    <s v="Rødøy"/>
    <s v="1"/>
    <s v="Menn"/>
    <x v="2"/>
    <x v="2"/>
    <x v="3"/>
    <x v="21"/>
  </r>
  <r>
    <x v="16"/>
    <s v="18"/>
    <x v="16"/>
    <x v="360"/>
    <s v="1836"/>
    <s v="Rødøy"/>
    <s v="1"/>
    <s v="Menn"/>
    <x v="3"/>
    <x v="3"/>
    <x v="3"/>
    <x v="58"/>
  </r>
  <r>
    <x v="16"/>
    <s v="18"/>
    <x v="16"/>
    <x v="360"/>
    <s v="1836"/>
    <s v="Rødøy"/>
    <s v="1"/>
    <s v="Menn"/>
    <x v="4"/>
    <x v="4"/>
    <x v="3"/>
    <x v="32"/>
  </r>
  <r>
    <x v="16"/>
    <s v="18"/>
    <x v="16"/>
    <x v="360"/>
    <s v="1836"/>
    <s v="Rødøy"/>
    <s v="1"/>
    <s v="Menn"/>
    <x v="5"/>
    <x v="5"/>
    <x v="3"/>
    <x v="5"/>
  </r>
  <r>
    <x v="16"/>
    <s v="18"/>
    <x v="16"/>
    <x v="360"/>
    <s v="1836"/>
    <s v="Rødøy"/>
    <s v="2"/>
    <s v="Kvinner"/>
    <x v="0"/>
    <x v="0"/>
    <x v="4"/>
    <x v="39"/>
  </r>
  <r>
    <x v="16"/>
    <s v="18"/>
    <x v="16"/>
    <x v="360"/>
    <s v="1836"/>
    <s v="Rødøy"/>
    <s v="2"/>
    <s v="Kvinner"/>
    <x v="1"/>
    <x v="1"/>
    <x v="4"/>
    <x v="23"/>
  </r>
  <r>
    <x v="16"/>
    <s v="18"/>
    <x v="16"/>
    <x v="360"/>
    <s v="1836"/>
    <s v="Rødøy"/>
    <s v="2"/>
    <s v="Kvinner"/>
    <x v="2"/>
    <x v="2"/>
    <x v="4"/>
    <x v="0"/>
  </r>
  <r>
    <x v="16"/>
    <s v="18"/>
    <x v="16"/>
    <x v="360"/>
    <s v="1836"/>
    <s v="Rødøy"/>
    <s v="2"/>
    <s v="Kvinner"/>
    <x v="3"/>
    <x v="3"/>
    <x v="4"/>
    <x v="19"/>
  </r>
  <r>
    <x v="16"/>
    <s v="18"/>
    <x v="16"/>
    <x v="360"/>
    <s v="1836"/>
    <s v="Rødøy"/>
    <s v="2"/>
    <s v="Kvinner"/>
    <x v="4"/>
    <x v="4"/>
    <x v="4"/>
    <x v="19"/>
  </r>
  <r>
    <x v="16"/>
    <s v="18"/>
    <x v="16"/>
    <x v="360"/>
    <s v="1836"/>
    <s v="Rødøy"/>
    <s v="2"/>
    <s v="Kvinner"/>
    <x v="5"/>
    <x v="5"/>
    <x v="4"/>
    <x v="0"/>
  </r>
  <r>
    <x v="16"/>
    <s v="18"/>
    <x v="16"/>
    <x v="360"/>
    <s v="1836"/>
    <s v="Rødøy"/>
    <s v="1"/>
    <s v="Menn"/>
    <x v="0"/>
    <x v="0"/>
    <x v="4"/>
    <x v="12"/>
  </r>
  <r>
    <x v="16"/>
    <s v="18"/>
    <x v="16"/>
    <x v="360"/>
    <s v="1836"/>
    <s v="Rødøy"/>
    <s v="1"/>
    <s v="Menn"/>
    <x v="1"/>
    <x v="1"/>
    <x v="4"/>
    <x v="5"/>
  </r>
  <r>
    <x v="16"/>
    <s v="18"/>
    <x v="16"/>
    <x v="360"/>
    <s v="1836"/>
    <s v="Rødøy"/>
    <s v="1"/>
    <s v="Menn"/>
    <x v="2"/>
    <x v="2"/>
    <x v="4"/>
    <x v="13"/>
  </r>
  <r>
    <x v="16"/>
    <s v="18"/>
    <x v="16"/>
    <x v="360"/>
    <s v="1836"/>
    <s v="Rødøy"/>
    <s v="1"/>
    <s v="Menn"/>
    <x v="3"/>
    <x v="3"/>
    <x v="4"/>
    <x v="58"/>
  </r>
  <r>
    <x v="16"/>
    <s v="18"/>
    <x v="16"/>
    <x v="360"/>
    <s v="1836"/>
    <s v="Rødøy"/>
    <s v="1"/>
    <s v="Menn"/>
    <x v="4"/>
    <x v="4"/>
    <x v="4"/>
    <x v="45"/>
  </r>
  <r>
    <x v="16"/>
    <s v="18"/>
    <x v="16"/>
    <x v="360"/>
    <s v="1836"/>
    <s v="Rødøy"/>
    <s v="1"/>
    <s v="Menn"/>
    <x v="5"/>
    <x v="5"/>
    <x v="4"/>
    <x v="6"/>
  </r>
  <r>
    <x v="16"/>
    <s v="18"/>
    <x v="16"/>
    <x v="360"/>
    <s v="1836"/>
    <s v="Rødøy"/>
    <s v="2"/>
    <s v="Kvinner"/>
    <x v="0"/>
    <x v="0"/>
    <x v="5"/>
    <x v="23"/>
  </r>
  <r>
    <x v="16"/>
    <s v="18"/>
    <x v="16"/>
    <x v="360"/>
    <s v="1836"/>
    <s v="Rødøy"/>
    <s v="2"/>
    <s v="Kvinner"/>
    <x v="1"/>
    <x v="1"/>
    <x v="5"/>
    <x v="23"/>
  </r>
  <r>
    <x v="16"/>
    <s v="18"/>
    <x v="16"/>
    <x v="360"/>
    <s v="1836"/>
    <s v="Rødøy"/>
    <s v="2"/>
    <s v="Kvinner"/>
    <x v="2"/>
    <x v="2"/>
    <x v="5"/>
    <x v="1"/>
  </r>
  <r>
    <x v="16"/>
    <s v="18"/>
    <x v="16"/>
    <x v="360"/>
    <s v="1836"/>
    <s v="Rødøy"/>
    <s v="2"/>
    <s v="Kvinner"/>
    <x v="3"/>
    <x v="3"/>
    <x v="5"/>
    <x v="19"/>
  </r>
  <r>
    <x v="16"/>
    <s v="18"/>
    <x v="16"/>
    <x v="360"/>
    <s v="1836"/>
    <s v="Rødøy"/>
    <s v="2"/>
    <s v="Kvinner"/>
    <x v="4"/>
    <x v="4"/>
    <x v="5"/>
    <x v="1"/>
  </r>
  <r>
    <x v="16"/>
    <s v="18"/>
    <x v="16"/>
    <x v="360"/>
    <s v="1836"/>
    <s v="Rødøy"/>
    <s v="2"/>
    <s v="Kvinner"/>
    <x v="5"/>
    <x v="5"/>
    <x v="5"/>
    <x v="1"/>
  </r>
  <r>
    <x v="16"/>
    <s v="18"/>
    <x v="16"/>
    <x v="360"/>
    <s v="1836"/>
    <s v="Rødøy"/>
    <s v="1"/>
    <s v="Menn"/>
    <x v="0"/>
    <x v="0"/>
    <x v="5"/>
    <x v="7"/>
  </r>
  <r>
    <x v="16"/>
    <s v="18"/>
    <x v="16"/>
    <x v="360"/>
    <s v="1836"/>
    <s v="Rødøy"/>
    <s v="1"/>
    <s v="Menn"/>
    <x v="1"/>
    <x v="1"/>
    <x v="5"/>
    <x v="5"/>
  </r>
  <r>
    <x v="16"/>
    <s v="18"/>
    <x v="16"/>
    <x v="360"/>
    <s v="1836"/>
    <s v="Rødøy"/>
    <s v="1"/>
    <s v="Menn"/>
    <x v="2"/>
    <x v="2"/>
    <x v="5"/>
    <x v="2"/>
  </r>
  <r>
    <x v="16"/>
    <s v="18"/>
    <x v="16"/>
    <x v="360"/>
    <s v="1836"/>
    <s v="Rødøy"/>
    <s v="1"/>
    <s v="Menn"/>
    <x v="3"/>
    <x v="3"/>
    <x v="5"/>
    <x v="30"/>
  </r>
  <r>
    <x v="16"/>
    <s v="18"/>
    <x v="16"/>
    <x v="360"/>
    <s v="1836"/>
    <s v="Rødøy"/>
    <s v="1"/>
    <s v="Menn"/>
    <x v="4"/>
    <x v="4"/>
    <x v="5"/>
    <x v="45"/>
  </r>
  <r>
    <x v="16"/>
    <s v="18"/>
    <x v="16"/>
    <x v="360"/>
    <s v="1836"/>
    <s v="Rødøy"/>
    <s v="1"/>
    <s v="Menn"/>
    <x v="5"/>
    <x v="5"/>
    <x v="5"/>
    <x v="5"/>
  </r>
  <r>
    <x v="16"/>
    <s v="18"/>
    <x v="16"/>
    <x v="360"/>
    <s v="1836"/>
    <s v="Rødøy"/>
    <s v="2"/>
    <s v="Kvinner"/>
    <x v="0"/>
    <x v="0"/>
    <x v="6"/>
    <x v="19"/>
  </r>
  <r>
    <x v="16"/>
    <s v="18"/>
    <x v="16"/>
    <x v="360"/>
    <s v="1836"/>
    <s v="Rødøy"/>
    <s v="2"/>
    <s v="Kvinner"/>
    <x v="1"/>
    <x v="1"/>
    <x v="6"/>
    <x v="23"/>
  </r>
  <r>
    <x v="16"/>
    <s v="18"/>
    <x v="16"/>
    <x v="360"/>
    <s v="1836"/>
    <s v="Rødøy"/>
    <s v="2"/>
    <s v="Kvinner"/>
    <x v="2"/>
    <x v="2"/>
    <x v="6"/>
    <x v="23"/>
  </r>
  <r>
    <x v="16"/>
    <s v="18"/>
    <x v="16"/>
    <x v="360"/>
    <s v="1836"/>
    <s v="Rødøy"/>
    <s v="2"/>
    <s v="Kvinner"/>
    <x v="3"/>
    <x v="3"/>
    <x v="6"/>
    <x v="0"/>
  </r>
  <r>
    <x v="16"/>
    <s v="18"/>
    <x v="16"/>
    <x v="360"/>
    <s v="1836"/>
    <s v="Rødøy"/>
    <s v="2"/>
    <s v="Kvinner"/>
    <x v="4"/>
    <x v="4"/>
    <x v="6"/>
    <x v="19"/>
  </r>
  <r>
    <x v="16"/>
    <s v="18"/>
    <x v="16"/>
    <x v="360"/>
    <s v="1836"/>
    <s v="Rødøy"/>
    <s v="2"/>
    <s v="Kvinner"/>
    <x v="5"/>
    <x v="5"/>
    <x v="6"/>
    <x v="23"/>
  </r>
  <r>
    <x v="16"/>
    <s v="18"/>
    <x v="16"/>
    <x v="360"/>
    <s v="1836"/>
    <s v="Rødøy"/>
    <s v="1"/>
    <s v="Menn"/>
    <x v="0"/>
    <x v="0"/>
    <x v="6"/>
    <x v="13"/>
  </r>
  <r>
    <x v="16"/>
    <s v="18"/>
    <x v="16"/>
    <x v="360"/>
    <s v="1836"/>
    <s v="Rødøy"/>
    <s v="1"/>
    <s v="Menn"/>
    <x v="1"/>
    <x v="1"/>
    <x v="6"/>
    <x v="6"/>
  </r>
  <r>
    <x v="16"/>
    <s v="18"/>
    <x v="16"/>
    <x v="360"/>
    <s v="1836"/>
    <s v="Rødøy"/>
    <s v="1"/>
    <s v="Menn"/>
    <x v="2"/>
    <x v="2"/>
    <x v="6"/>
    <x v="4"/>
  </r>
  <r>
    <x v="16"/>
    <s v="18"/>
    <x v="16"/>
    <x v="360"/>
    <s v="1836"/>
    <s v="Rødøy"/>
    <s v="1"/>
    <s v="Menn"/>
    <x v="3"/>
    <x v="3"/>
    <x v="6"/>
    <x v="25"/>
  </r>
  <r>
    <x v="16"/>
    <s v="18"/>
    <x v="16"/>
    <x v="360"/>
    <s v="1836"/>
    <s v="Rødøy"/>
    <s v="1"/>
    <s v="Menn"/>
    <x v="4"/>
    <x v="4"/>
    <x v="6"/>
    <x v="51"/>
  </r>
  <r>
    <x v="16"/>
    <s v="18"/>
    <x v="16"/>
    <x v="360"/>
    <s v="1836"/>
    <s v="Rødøy"/>
    <s v="1"/>
    <s v="Menn"/>
    <x v="5"/>
    <x v="5"/>
    <x v="6"/>
    <x v="15"/>
  </r>
  <r>
    <x v="16"/>
    <s v="18"/>
    <x v="16"/>
    <x v="360"/>
    <s v="1836"/>
    <s v="Rødøy"/>
    <s v="2"/>
    <s v="Kvinner"/>
    <x v="0"/>
    <x v="0"/>
    <x v="7"/>
    <x v="0"/>
  </r>
  <r>
    <x v="16"/>
    <s v="18"/>
    <x v="16"/>
    <x v="360"/>
    <s v="1836"/>
    <s v="Rødøy"/>
    <s v="2"/>
    <s v="Kvinner"/>
    <x v="1"/>
    <x v="1"/>
    <x v="7"/>
    <x v="23"/>
  </r>
  <r>
    <x v="16"/>
    <s v="18"/>
    <x v="16"/>
    <x v="360"/>
    <s v="1836"/>
    <s v="Rødøy"/>
    <s v="2"/>
    <s v="Kvinner"/>
    <x v="2"/>
    <x v="2"/>
    <x v="7"/>
    <x v="23"/>
  </r>
  <r>
    <x v="16"/>
    <s v="18"/>
    <x v="16"/>
    <x v="360"/>
    <s v="1836"/>
    <s v="Rødøy"/>
    <s v="2"/>
    <s v="Kvinner"/>
    <x v="3"/>
    <x v="3"/>
    <x v="7"/>
    <x v="23"/>
  </r>
  <r>
    <x v="16"/>
    <s v="18"/>
    <x v="16"/>
    <x v="360"/>
    <s v="1836"/>
    <s v="Rødøy"/>
    <s v="2"/>
    <s v="Kvinner"/>
    <x v="4"/>
    <x v="4"/>
    <x v="7"/>
    <x v="12"/>
  </r>
  <r>
    <x v="16"/>
    <s v="18"/>
    <x v="16"/>
    <x v="360"/>
    <s v="1836"/>
    <s v="Rødøy"/>
    <s v="2"/>
    <s v="Kvinner"/>
    <x v="5"/>
    <x v="5"/>
    <x v="7"/>
    <x v="23"/>
  </r>
  <r>
    <x v="16"/>
    <s v="18"/>
    <x v="16"/>
    <x v="360"/>
    <s v="1836"/>
    <s v="Rødøy"/>
    <s v="1"/>
    <s v="Menn"/>
    <x v="0"/>
    <x v="0"/>
    <x v="7"/>
    <x v="15"/>
  </r>
  <r>
    <x v="16"/>
    <s v="18"/>
    <x v="16"/>
    <x v="360"/>
    <s v="1836"/>
    <s v="Rødøy"/>
    <s v="1"/>
    <s v="Menn"/>
    <x v="1"/>
    <x v="1"/>
    <x v="7"/>
    <x v="5"/>
  </r>
  <r>
    <x v="16"/>
    <s v="18"/>
    <x v="16"/>
    <x v="360"/>
    <s v="1836"/>
    <s v="Rødøy"/>
    <s v="1"/>
    <s v="Menn"/>
    <x v="2"/>
    <x v="2"/>
    <x v="7"/>
    <x v="14"/>
  </r>
  <r>
    <x v="16"/>
    <s v="18"/>
    <x v="16"/>
    <x v="360"/>
    <s v="1836"/>
    <s v="Rødøy"/>
    <s v="1"/>
    <s v="Menn"/>
    <x v="3"/>
    <x v="3"/>
    <x v="7"/>
    <x v="31"/>
  </r>
  <r>
    <x v="16"/>
    <s v="18"/>
    <x v="16"/>
    <x v="360"/>
    <s v="1836"/>
    <s v="Rødøy"/>
    <s v="1"/>
    <s v="Menn"/>
    <x v="4"/>
    <x v="4"/>
    <x v="7"/>
    <x v="27"/>
  </r>
  <r>
    <x v="16"/>
    <s v="18"/>
    <x v="16"/>
    <x v="360"/>
    <s v="1836"/>
    <s v="Rødøy"/>
    <s v="1"/>
    <s v="Menn"/>
    <x v="5"/>
    <x v="5"/>
    <x v="7"/>
    <x v="36"/>
  </r>
  <r>
    <x v="16"/>
    <s v="18"/>
    <x v="16"/>
    <x v="361"/>
    <s v="1837"/>
    <s v="Meløy"/>
    <s v="2"/>
    <s v="Kvinner"/>
    <x v="0"/>
    <x v="0"/>
    <x v="0"/>
    <x v="13"/>
  </r>
  <r>
    <x v="16"/>
    <s v="18"/>
    <x v="16"/>
    <x v="361"/>
    <s v="1837"/>
    <s v="Meløy"/>
    <s v="2"/>
    <s v="Kvinner"/>
    <x v="1"/>
    <x v="1"/>
    <x v="0"/>
    <x v="19"/>
  </r>
  <r>
    <x v="16"/>
    <s v="18"/>
    <x v="16"/>
    <x v="361"/>
    <s v="1837"/>
    <s v="Meløy"/>
    <s v="2"/>
    <s v="Kvinner"/>
    <x v="2"/>
    <x v="2"/>
    <x v="0"/>
    <x v="4"/>
  </r>
  <r>
    <x v="16"/>
    <s v="18"/>
    <x v="16"/>
    <x v="361"/>
    <s v="1837"/>
    <s v="Meløy"/>
    <s v="2"/>
    <s v="Kvinner"/>
    <x v="3"/>
    <x v="3"/>
    <x v="0"/>
    <x v="3"/>
  </r>
  <r>
    <x v="16"/>
    <s v="18"/>
    <x v="16"/>
    <x v="361"/>
    <s v="1837"/>
    <s v="Meløy"/>
    <s v="2"/>
    <s v="Kvinner"/>
    <x v="4"/>
    <x v="4"/>
    <x v="0"/>
    <x v="6"/>
  </r>
  <r>
    <x v="16"/>
    <s v="18"/>
    <x v="16"/>
    <x v="361"/>
    <s v="1837"/>
    <s v="Meløy"/>
    <s v="2"/>
    <s v="Kvinner"/>
    <x v="5"/>
    <x v="5"/>
    <x v="0"/>
    <x v="0"/>
  </r>
  <r>
    <x v="16"/>
    <s v="18"/>
    <x v="16"/>
    <x v="361"/>
    <s v="1837"/>
    <s v="Meløy"/>
    <s v="1"/>
    <s v="Menn"/>
    <x v="0"/>
    <x v="0"/>
    <x v="0"/>
    <x v="56"/>
  </r>
  <r>
    <x v="16"/>
    <s v="18"/>
    <x v="16"/>
    <x v="361"/>
    <s v="1837"/>
    <s v="Meløy"/>
    <s v="1"/>
    <s v="Menn"/>
    <x v="1"/>
    <x v="1"/>
    <x v="0"/>
    <x v="15"/>
  </r>
  <r>
    <x v="16"/>
    <s v="18"/>
    <x v="16"/>
    <x v="361"/>
    <s v="1837"/>
    <s v="Meløy"/>
    <s v="1"/>
    <s v="Menn"/>
    <x v="2"/>
    <x v="2"/>
    <x v="0"/>
    <x v="37"/>
  </r>
  <r>
    <x v="16"/>
    <s v="18"/>
    <x v="16"/>
    <x v="361"/>
    <s v="1837"/>
    <s v="Meløy"/>
    <s v="1"/>
    <s v="Menn"/>
    <x v="3"/>
    <x v="3"/>
    <x v="0"/>
    <x v="17"/>
  </r>
  <r>
    <x v="16"/>
    <s v="18"/>
    <x v="16"/>
    <x v="361"/>
    <s v="1837"/>
    <s v="Meløy"/>
    <s v="1"/>
    <s v="Menn"/>
    <x v="4"/>
    <x v="4"/>
    <x v="0"/>
    <x v="33"/>
  </r>
  <r>
    <x v="16"/>
    <s v="18"/>
    <x v="16"/>
    <x v="361"/>
    <s v="1837"/>
    <s v="Meløy"/>
    <s v="1"/>
    <s v="Menn"/>
    <x v="5"/>
    <x v="5"/>
    <x v="0"/>
    <x v="24"/>
  </r>
  <r>
    <x v="16"/>
    <s v="18"/>
    <x v="16"/>
    <x v="361"/>
    <s v="1837"/>
    <s v="Meløy"/>
    <s v="2"/>
    <s v="Kvinner"/>
    <x v="0"/>
    <x v="0"/>
    <x v="1"/>
    <x v="7"/>
  </r>
  <r>
    <x v="16"/>
    <s v="18"/>
    <x v="16"/>
    <x v="361"/>
    <s v="1837"/>
    <s v="Meløy"/>
    <s v="2"/>
    <s v="Kvinner"/>
    <x v="1"/>
    <x v="1"/>
    <x v="1"/>
    <x v="6"/>
  </r>
  <r>
    <x v="16"/>
    <s v="18"/>
    <x v="16"/>
    <x v="361"/>
    <s v="1837"/>
    <s v="Meløy"/>
    <s v="2"/>
    <s v="Kvinner"/>
    <x v="2"/>
    <x v="2"/>
    <x v="1"/>
    <x v="36"/>
  </r>
  <r>
    <x v="16"/>
    <s v="18"/>
    <x v="16"/>
    <x v="361"/>
    <s v="1837"/>
    <s v="Meløy"/>
    <s v="2"/>
    <s v="Kvinner"/>
    <x v="3"/>
    <x v="3"/>
    <x v="1"/>
    <x v="20"/>
  </r>
  <r>
    <x v="16"/>
    <s v="18"/>
    <x v="16"/>
    <x v="361"/>
    <s v="1837"/>
    <s v="Meløy"/>
    <s v="2"/>
    <s v="Kvinner"/>
    <x v="4"/>
    <x v="4"/>
    <x v="1"/>
    <x v="12"/>
  </r>
  <r>
    <x v="16"/>
    <s v="18"/>
    <x v="16"/>
    <x v="361"/>
    <s v="1837"/>
    <s v="Meløy"/>
    <s v="2"/>
    <s v="Kvinner"/>
    <x v="5"/>
    <x v="5"/>
    <x v="1"/>
    <x v="0"/>
  </r>
  <r>
    <x v="16"/>
    <s v="18"/>
    <x v="16"/>
    <x v="361"/>
    <s v="1837"/>
    <s v="Meløy"/>
    <s v="1"/>
    <s v="Menn"/>
    <x v="0"/>
    <x v="0"/>
    <x v="1"/>
    <x v="40"/>
  </r>
  <r>
    <x v="16"/>
    <s v="18"/>
    <x v="16"/>
    <x v="361"/>
    <s v="1837"/>
    <s v="Meløy"/>
    <s v="1"/>
    <s v="Menn"/>
    <x v="1"/>
    <x v="1"/>
    <x v="1"/>
    <x v="6"/>
  </r>
  <r>
    <x v="16"/>
    <s v="18"/>
    <x v="16"/>
    <x v="361"/>
    <s v="1837"/>
    <s v="Meløy"/>
    <s v="1"/>
    <s v="Menn"/>
    <x v="2"/>
    <x v="2"/>
    <x v="1"/>
    <x v="26"/>
  </r>
  <r>
    <x v="16"/>
    <s v="18"/>
    <x v="16"/>
    <x v="361"/>
    <s v="1837"/>
    <s v="Meløy"/>
    <s v="1"/>
    <s v="Menn"/>
    <x v="3"/>
    <x v="3"/>
    <x v="1"/>
    <x v="69"/>
  </r>
  <r>
    <x v="16"/>
    <s v="18"/>
    <x v="16"/>
    <x v="361"/>
    <s v="1837"/>
    <s v="Meløy"/>
    <s v="1"/>
    <s v="Menn"/>
    <x v="4"/>
    <x v="4"/>
    <x v="1"/>
    <x v="60"/>
  </r>
  <r>
    <x v="16"/>
    <s v="18"/>
    <x v="16"/>
    <x v="361"/>
    <s v="1837"/>
    <s v="Meløy"/>
    <s v="1"/>
    <s v="Menn"/>
    <x v="5"/>
    <x v="5"/>
    <x v="1"/>
    <x v="20"/>
  </r>
  <r>
    <x v="16"/>
    <s v="18"/>
    <x v="16"/>
    <x v="361"/>
    <s v="1837"/>
    <s v="Meløy"/>
    <s v="2"/>
    <s v="Kvinner"/>
    <x v="0"/>
    <x v="0"/>
    <x v="2"/>
    <x v="6"/>
  </r>
  <r>
    <x v="16"/>
    <s v="18"/>
    <x v="16"/>
    <x v="361"/>
    <s v="1837"/>
    <s v="Meløy"/>
    <s v="2"/>
    <s v="Kvinner"/>
    <x v="1"/>
    <x v="1"/>
    <x v="2"/>
    <x v="12"/>
  </r>
  <r>
    <x v="16"/>
    <s v="18"/>
    <x v="16"/>
    <x v="361"/>
    <s v="1837"/>
    <s v="Meløy"/>
    <s v="2"/>
    <s v="Kvinner"/>
    <x v="2"/>
    <x v="2"/>
    <x v="2"/>
    <x v="6"/>
  </r>
  <r>
    <x v="16"/>
    <s v="18"/>
    <x v="16"/>
    <x v="361"/>
    <s v="1837"/>
    <s v="Meløy"/>
    <s v="2"/>
    <s v="Kvinner"/>
    <x v="3"/>
    <x v="3"/>
    <x v="2"/>
    <x v="24"/>
  </r>
  <r>
    <x v="16"/>
    <s v="18"/>
    <x v="16"/>
    <x v="361"/>
    <s v="1837"/>
    <s v="Meløy"/>
    <s v="2"/>
    <s v="Kvinner"/>
    <x v="4"/>
    <x v="4"/>
    <x v="2"/>
    <x v="6"/>
  </r>
  <r>
    <x v="16"/>
    <s v="18"/>
    <x v="16"/>
    <x v="361"/>
    <s v="1837"/>
    <s v="Meløy"/>
    <s v="2"/>
    <s v="Kvinner"/>
    <x v="5"/>
    <x v="5"/>
    <x v="2"/>
    <x v="23"/>
  </r>
  <r>
    <x v="16"/>
    <s v="18"/>
    <x v="16"/>
    <x v="361"/>
    <s v="1837"/>
    <s v="Meløy"/>
    <s v="1"/>
    <s v="Menn"/>
    <x v="0"/>
    <x v="0"/>
    <x v="2"/>
    <x v="3"/>
  </r>
  <r>
    <x v="16"/>
    <s v="18"/>
    <x v="16"/>
    <x v="361"/>
    <s v="1837"/>
    <s v="Meløy"/>
    <s v="1"/>
    <s v="Menn"/>
    <x v="1"/>
    <x v="1"/>
    <x v="2"/>
    <x v="24"/>
  </r>
  <r>
    <x v="16"/>
    <s v="18"/>
    <x v="16"/>
    <x v="361"/>
    <s v="1837"/>
    <s v="Meløy"/>
    <s v="1"/>
    <s v="Menn"/>
    <x v="2"/>
    <x v="2"/>
    <x v="2"/>
    <x v="58"/>
  </r>
  <r>
    <x v="16"/>
    <s v="18"/>
    <x v="16"/>
    <x v="361"/>
    <s v="1837"/>
    <s v="Meløy"/>
    <s v="1"/>
    <s v="Menn"/>
    <x v="3"/>
    <x v="3"/>
    <x v="2"/>
    <x v="75"/>
  </r>
  <r>
    <x v="16"/>
    <s v="18"/>
    <x v="16"/>
    <x v="361"/>
    <s v="1837"/>
    <s v="Meløy"/>
    <s v="1"/>
    <s v="Menn"/>
    <x v="4"/>
    <x v="4"/>
    <x v="2"/>
    <x v="34"/>
  </r>
  <r>
    <x v="16"/>
    <s v="18"/>
    <x v="16"/>
    <x v="361"/>
    <s v="1837"/>
    <s v="Meløy"/>
    <s v="1"/>
    <s v="Menn"/>
    <x v="5"/>
    <x v="5"/>
    <x v="2"/>
    <x v="4"/>
  </r>
  <r>
    <x v="16"/>
    <s v="18"/>
    <x v="16"/>
    <x v="361"/>
    <s v="1837"/>
    <s v="Meløy"/>
    <s v="2"/>
    <s v="Kvinner"/>
    <x v="0"/>
    <x v="0"/>
    <x v="3"/>
    <x v="36"/>
  </r>
  <r>
    <x v="16"/>
    <s v="18"/>
    <x v="16"/>
    <x v="361"/>
    <s v="1837"/>
    <s v="Meløy"/>
    <s v="2"/>
    <s v="Kvinner"/>
    <x v="1"/>
    <x v="1"/>
    <x v="3"/>
    <x v="6"/>
  </r>
  <r>
    <x v="16"/>
    <s v="18"/>
    <x v="16"/>
    <x v="361"/>
    <s v="1837"/>
    <s v="Meløy"/>
    <s v="2"/>
    <s v="Kvinner"/>
    <x v="2"/>
    <x v="2"/>
    <x v="3"/>
    <x v="15"/>
  </r>
  <r>
    <x v="16"/>
    <s v="18"/>
    <x v="16"/>
    <x v="361"/>
    <s v="1837"/>
    <s v="Meløy"/>
    <s v="2"/>
    <s v="Kvinner"/>
    <x v="3"/>
    <x v="3"/>
    <x v="3"/>
    <x v="4"/>
  </r>
  <r>
    <x v="16"/>
    <s v="18"/>
    <x v="16"/>
    <x v="361"/>
    <s v="1837"/>
    <s v="Meløy"/>
    <s v="2"/>
    <s v="Kvinner"/>
    <x v="4"/>
    <x v="4"/>
    <x v="3"/>
    <x v="7"/>
  </r>
  <r>
    <x v="16"/>
    <s v="18"/>
    <x v="16"/>
    <x v="361"/>
    <s v="1837"/>
    <s v="Meløy"/>
    <s v="2"/>
    <s v="Kvinner"/>
    <x v="5"/>
    <x v="5"/>
    <x v="3"/>
    <x v="39"/>
  </r>
  <r>
    <x v="16"/>
    <s v="18"/>
    <x v="16"/>
    <x v="361"/>
    <s v="1837"/>
    <s v="Meløy"/>
    <s v="1"/>
    <s v="Menn"/>
    <x v="0"/>
    <x v="0"/>
    <x v="3"/>
    <x v="55"/>
  </r>
  <r>
    <x v="16"/>
    <s v="18"/>
    <x v="16"/>
    <x v="361"/>
    <s v="1837"/>
    <s v="Meløy"/>
    <s v="1"/>
    <s v="Menn"/>
    <x v="1"/>
    <x v="1"/>
    <x v="3"/>
    <x v="15"/>
  </r>
  <r>
    <x v="16"/>
    <s v="18"/>
    <x v="16"/>
    <x v="361"/>
    <s v="1837"/>
    <s v="Meløy"/>
    <s v="1"/>
    <s v="Menn"/>
    <x v="2"/>
    <x v="2"/>
    <x v="3"/>
    <x v="29"/>
  </r>
  <r>
    <x v="16"/>
    <s v="18"/>
    <x v="16"/>
    <x v="361"/>
    <s v="1837"/>
    <s v="Meløy"/>
    <s v="1"/>
    <s v="Menn"/>
    <x v="3"/>
    <x v="3"/>
    <x v="3"/>
    <x v="71"/>
  </r>
  <r>
    <x v="16"/>
    <s v="18"/>
    <x v="16"/>
    <x v="361"/>
    <s v="1837"/>
    <s v="Meløy"/>
    <s v="1"/>
    <s v="Menn"/>
    <x v="4"/>
    <x v="4"/>
    <x v="3"/>
    <x v="10"/>
  </r>
  <r>
    <x v="16"/>
    <s v="18"/>
    <x v="16"/>
    <x v="361"/>
    <s v="1837"/>
    <s v="Meløy"/>
    <s v="1"/>
    <s v="Menn"/>
    <x v="5"/>
    <x v="5"/>
    <x v="3"/>
    <x v="4"/>
  </r>
  <r>
    <x v="16"/>
    <s v="18"/>
    <x v="16"/>
    <x v="361"/>
    <s v="1837"/>
    <s v="Meløy"/>
    <s v="2"/>
    <s v="Kvinner"/>
    <x v="0"/>
    <x v="0"/>
    <x v="4"/>
    <x v="15"/>
  </r>
  <r>
    <x v="16"/>
    <s v="18"/>
    <x v="16"/>
    <x v="361"/>
    <s v="1837"/>
    <s v="Meløy"/>
    <s v="2"/>
    <s v="Kvinner"/>
    <x v="1"/>
    <x v="1"/>
    <x v="4"/>
    <x v="12"/>
  </r>
  <r>
    <x v="16"/>
    <s v="18"/>
    <x v="16"/>
    <x v="361"/>
    <s v="1837"/>
    <s v="Meløy"/>
    <s v="2"/>
    <s v="Kvinner"/>
    <x v="2"/>
    <x v="2"/>
    <x v="4"/>
    <x v="15"/>
  </r>
  <r>
    <x v="16"/>
    <s v="18"/>
    <x v="16"/>
    <x v="361"/>
    <s v="1837"/>
    <s v="Meløy"/>
    <s v="2"/>
    <s v="Kvinner"/>
    <x v="3"/>
    <x v="3"/>
    <x v="4"/>
    <x v="36"/>
  </r>
  <r>
    <x v="16"/>
    <s v="18"/>
    <x v="16"/>
    <x v="361"/>
    <s v="1837"/>
    <s v="Meløy"/>
    <s v="2"/>
    <s v="Kvinner"/>
    <x v="4"/>
    <x v="4"/>
    <x v="4"/>
    <x v="5"/>
  </r>
  <r>
    <x v="16"/>
    <s v="18"/>
    <x v="16"/>
    <x v="361"/>
    <s v="1837"/>
    <s v="Meløy"/>
    <s v="2"/>
    <s v="Kvinner"/>
    <x v="5"/>
    <x v="5"/>
    <x v="4"/>
    <x v="39"/>
  </r>
  <r>
    <x v="16"/>
    <s v="18"/>
    <x v="16"/>
    <x v="361"/>
    <s v="1837"/>
    <s v="Meløy"/>
    <s v="1"/>
    <s v="Menn"/>
    <x v="0"/>
    <x v="0"/>
    <x v="4"/>
    <x v="46"/>
  </r>
  <r>
    <x v="16"/>
    <s v="18"/>
    <x v="16"/>
    <x v="361"/>
    <s v="1837"/>
    <s v="Meløy"/>
    <s v="1"/>
    <s v="Menn"/>
    <x v="1"/>
    <x v="1"/>
    <x v="4"/>
    <x v="3"/>
  </r>
  <r>
    <x v="16"/>
    <s v="18"/>
    <x v="16"/>
    <x v="361"/>
    <s v="1837"/>
    <s v="Meløy"/>
    <s v="1"/>
    <s v="Menn"/>
    <x v="2"/>
    <x v="2"/>
    <x v="4"/>
    <x v="10"/>
  </r>
  <r>
    <x v="16"/>
    <s v="18"/>
    <x v="16"/>
    <x v="361"/>
    <s v="1837"/>
    <s v="Meløy"/>
    <s v="1"/>
    <s v="Menn"/>
    <x v="3"/>
    <x v="3"/>
    <x v="4"/>
    <x v="69"/>
  </r>
  <r>
    <x v="16"/>
    <s v="18"/>
    <x v="16"/>
    <x v="361"/>
    <s v="1837"/>
    <s v="Meløy"/>
    <s v="1"/>
    <s v="Menn"/>
    <x v="4"/>
    <x v="4"/>
    <x v="4"/>
    <x v="68"/>
  </r>
  <r>
    <x v="16"/>
    <s v="18"/>
    <x v="16"/>
    <x v="361"/>
    <s v="1837"/>
    <s v="Meløy"/>
    <s v="1"/>
    <s v="Menn"/>
    <x v="5"/>
    <x v="5"/>
    <x v="4"/>
    <x v="3"/>
  </r>
  <r>
    <x v="16"/>
    <s v="18"/>
    <x v="16"/>
    <x v="361"/>
    <s v="1837"/>
    <s v="Meløy"/>
    <s v="2"/>
    <s v="Kvinner"/>
    <x v="0"/>
    <x v="0"/>
    <x v="5"/>
    <x v="5"/>
  </r>
  <r>
    <x v="16"/>
    <s v="18"/>
    <x v="16"/>
    <x v="361"/>
    <s v="1837"/>
    <s v="Meløy"/>
    <s v="2"/>
    <s v="Kvinner"/>
    <x v="1"/>
    <x v="1"/>
    <x v="5"/>
    <x v="19"/>
  </r>
  <r>
    <x v="16"/>
    <s v="18"/>
    <x v="16"/>
    <x v="361"/>
    <s v="1837"/>
    <s v="Meløy"/>
    <s v="2"/>
    <s v="Kvinner"/>
    <x v="2"/>
    <x v="2"/>
    <x v="5"/>
    <x v="15"/>
  </r>
  <r>
    <x v="16"/>
    <s v="18"/>
    <x v="16"/>
    <x v="361"/>
    <s v="1837"/>
    <s v="Meløy"/>
    <s v="2"/>
    <s v="Kvinner"/>
    <x v="3"/>
    <x v="3"/>
    <x v="5"/>
    <x v="20"/>
  </r>
  <r>
    <x v="16"/>
    <s v="18"/>
    <x v="16"/>
    <x v="361"/>
    <s v="1837"/>
    <s v="Meløy"/>
    <s v="2"/>
    <s v="Kvinner"/>
    <x v="4"/>
    <x v="4"/>
    <x v="5"/>
    <x v="6"/>
  </r>
  <r>
    <x v="16"/>
    <s v="18"/>
    <x v="16"/>
    <x v="361"/>
    <s v="1837"/>
    <s v="Meløy"/>
    <s v="2"/>
    <s v="Kvinner"/>
    <x v="5"/>
    <x v="5"/>
    <x v="5"/>
    <x v="39"/>
  </r>
  <r>
    <x v="16"/>
    <s v="18"/>
    <x v="16"/>
    <x v="361"/>
    <s v="1837"/>
    <s v="Meløy"/>
    <s v="1"/>
    <s v="Menn"/>
    <x v="0"/>
    <x v="0"/>
    <x v="5"/>
    <x v="15"/>
  </r>
  <r>
    <x v="16"/>
    <s v="18"/>
    <x v="16"/>
    <x v="361"/>
    <s v="1837"/>
    <s v="Meløy"/>
    <s v="1"/>
    <s v="Menn"/>
    <x v="1"/>
    <x v="1"/>
    <x v="5"/>
    <x v="41"/>
  </r>
  <r>
    <x v="16"/>
    <s v="18"/>
    <x v="16"/>
    <x v="361"/>
    <s v="1837"/>
    <s v="Meløy"/>
    <s v="1"/>
    <s v="Menn"/>
    <x v="2"/>
    <x v="2"/>
    <x v="5"/>
    <x v="30"/>
  </r>
  <r>
    <x v="16"/>
    <s v="18"/>
    <x v="16"/>
    <x v="361"/>
    <s v="1837"/>
    <s v="Meløy"/>
    <s v="1"/>
    <s v="Menn"/>
    <x v="3"/>
    <x v="3"/>
    <x v="5"/>
    <x v="17"/>
  </r>
  <r>
    <x v="16"/>
    <s v="18"/>
    <x v="16"/>
    <x v="361"/>
    <s v="1837"/>
    <s v="Meløy"/>
    <s v="1"/>
    <s v="Menn"/>
    <x v="4"/>
    <x v="4"/>
    <x v="5"/>
    <x v="62"/>
  </r>
  <r>
    <x v="16"/>
    <s v="18"/>
    <x v="16"/>
    <x v="361"/>
    <s v="1837"/>
    <s v="Meløy"/>
    <s v="1"/>
    <s v="Menn"/>
    <x v="5"/>
    <x v="5"/>
    <x v="5"/>
    <x v="11"/>
  </r>
  <r>
    <x v="16"/>
    <s v="18"/>
    <x v="16"/>
    <x v="361"/>
    <s v="1837"/>
    <s v="Meløy"/>
    <s v="2"/>
    <s v="Kvinner"/>
    <x v="0"/>
    <x v="0"/>
    <x v="6"/>
    <x v="1"/>
  </r>
  <r>
    <x v="16"/>
    <s v="18"/>
    <x v="16"/>
    <x v="361"/>
    <s v="1837"/>
    <s v="Meløy"/>
    <s v="2"/>
    <s v="Kvinner"/>
    <x v="1"/>
    <x v="1"/>
    <x v="6"/>
    <x v="5"/>
  </r>
  <r>
    <x v="16"/>
    <s v="18"/>
    <x v="16"/>
    <x v="361"/>
    <s v="1837"/>
    <s v="Meløy"/>
    <s v="2"/>
    <s v="Kvinner"/>
    <x v="2"/>
    <x v="2"/>
    <x v="6"/>
    <x v="36"/>
  </r>
  <r>
    <x v="16"/>
    <s v="18"/>
    <x v="16"/>
    <x v="361"/>
    <s v="1837"/>
    <s v="Meløy"/>
    <s v="2"/>
    <s v="Kvinner"/>
    <x v="3"/>
    <x v="3"/>
    <x v="6"/>
    <x v="20"/>
  </r>
  <r>
    <x v="16"/>
    <s v="18"/>
    <x v="16"/>
    <x v="361"/>
    <s v="1837"/>
    <s v="Meløy"/>
    <s v="2"/>
    <s v="Kvinner"/>
    <x v="4"/>
    <x v="4"/>
    <x v="6"/>
    <x v="7"/>
  </r>
  <r>
    <x v="16"/>
    <s v="18"/>
    <x v="16"/>
    <x v="361"/>
    <s v="1837"/>
    <s v="Meløy"/>
    <s v="2"/>
    <s v="Kvinner"/>
    <x v="5"/>
    <x v="5"/>
    <x v="6"/>
    <x v="23"/>
  </r>
  <r>
    <x v="16"/>
    <s v="18"/>
    <x v="16"/>
    <x v="361"/>
    <s v="1837"/>
    <s v="Meløy"/>
    <s v="1"/>
    <s v="Menn"/>
    <x v="0"/>
    <x v="0"/>
    <x v="6"/>
    <x v="36"/>
  </r>
  <r>
    <x v="16"/>
    <s v="18"/>
    <x v="16"/>
    <x v="361"/>
    <s v="1837"/>
    <s v="Meløy"/>
    <s v="1"/>
    <s v="Menn"/>
    <x v="1"/>
    <x v="1"/>
    <x v="6"/>
    <x v="46"/>
  </r>
  <r>
    <x v="16"/>
    <s v="18"/>
    <x v="16"/>
    <x v="361"/>
    <s v="1837"/>
    <s v="Meløy"/>
    <s v="1"/>
    <s v="Menn"/>
    <x v="2"/>
    <x v="2"/>
    <x v="6"/>
    <x v="25"/>
  </r>
  <r>
    <x v="16"/>
    <s v="18"/>
    <x v="16"/>
    <x v="361"/>
    <s v="1837"/>
    <s v="Meløy"/>
    <s v="1"/>
    <s v="Menn"/>
    <x v="3"/>
    <x v="3"/>
    <x v="6"/>
    <x v="71"/>
  </r>
  <r>
    <x v="16"/>
    <s v="18"/>
    <x v="16"/>
    <x v="361"/>
    <s v="1837"/>
    <s v="Meløy"/>
    <s v="1"/>
    <s v="Menn"/>
    <x v="4"/>
    <x v="4"/>
    <x v="6"/>
    <x v="31"/>
  </r>
  <r>
    <x v="16"/>
    <s v="18"/>
    <x v="16"/>
    <x v="361"/>
    <s v="1837"/>
    <s v="Meløy"/>
    <s v="1"/>
    <s v="Menn"/>
    <x v="5"/>
    <x v="5"/>
    <x v="6"/>
    <x v="41"/>
  </r>
  <r>
    <x v="16"/>
    <s v="18"/>
    <x v="16"/>
    <x v="361"/>
    <s v="1837"/>
    <s v="Meløy"/>
    <s v="2"/>
    <s v="Kvinner"/>
    <x v="0"/>
    <x v="0"/>
    <x v="7"/>
    <x v="1"/>
  </r>
  <r>
    <x v="16"/>
    <s v="18"/>
    <x v="16"/>
    <x v="361"/>
    <s v="1837"/>
    <s v="Meløy"/>
    <s v="2"/>
    <s v="Kvinner"/>
    <x v="1"/>
    <x v="1"/>
    <x v="7"/>
    <x v="12"/>
  </r>
  <r>
    <x v="16"/>
    <s v="18"/>
    <x v="16"/>
    <x v="361"/>
    <s v="1837"/>
    <s v="Meløy"/>
    <s v="2"/>
    <s v="Kvinner"/>
    <x v="2"/>
    <x v="2"/>
    <x v="7"/>
    <x v="4"/>
  </r>
  <r>
    <x v="16"/>
    <s v="18"/>
    <x v="16"/>
    <x v="361"/>
    <s v="1837"/>
    <s v="Meløy"/>
    <s v="2"/>
    <s v="Kvinner"/>
    <x v="3"/>
    <x v="3"/>
    <x v="7"/>
    <x v="20"/>
  </r>
  <r>
    <x v="16"/>
    <s v="18"/>
    <x v="16"/>
    <x v="361"/>
    <s v="1837"/>
    <s v="Meløy"/>
    <s v="2"/>
    <s v="Kvinner"/>
    <x v="4"/>
    <x v="4"/>
    <x v="7"/>
    <x v="7"/>
  </r>
  <r>
    <x v="16"/>
    <s v="18"/>
    <x v="16"/>
    <x v="361"/>
    <s v="1837"/>
    <s v="Meløy"/>
    <s v="2"/>
    <s v="Kvinner"/>
    <x v="5"/>
    <x v="5"/>
    <x v="7"/>
    <x v="0"/>
  </r>
  <r>
    <x v="16"/>
    <s v="18"/>
    <x v="16"/>
    <x v="361"/>
    <s v="1837"/>
    <s v="Meløy"/>
    <s v="1"/>
    <s v="Menn"/>
    <x v="0"/>
    <x v="0"/>
    <x v="7"/>
    <x v="7"/>
  </r>
  <r>
    <x v="16"/>
    <s v="18"/>
    <x v="16"/>
    <x v="361"/>
    <s v="1837"/>
    <s v="Meløy"/>
    <s v="1"/>
    <s v="Menn"/>
    <x v="1"/>
    <x v="1"/>
    <x v="7"/>
    <x v="56"/>
  </r>
  <r>
    <x v="16"/>
    <s v="18"/>
    <x v="16"/>
    <x v="361"/>
    <s v="1837"/>
    <s v="Meløy"/>
    <s v="1"/>
    <s v="Menn"/>
    <x v="2"/>
    <x v="2"/>
    <x v="7"/>
    <x v="37"/>
  </r>
  <r>
    <x v="16"/>
    <s v="18"/>
    <x v="16"/>
    <x v="361"/>
    <s v="1837"/>
    <s v="Meløy"/>
    <s v="1"/>
    <s v="Menn"/>
    <x v="3"/>
    <x v="3"/>
    <x v="7"/>
    <x v="85"/>
  </r>
  <r>
    <x v="16"/>
    <s v="18"/>
    <x v="16"/>
    <x v="361"/>
    <s v="1837"/>
    <s v="Meløy"/>
    <s v="1"/>
    <s v="Menn"/>
    <x v="4"/>
    <x v="4"/>
    <x v="7"/>
    <x v="31"/>
  </r>
  <r>
    <x v="16"/>
    <s v="18"/>
    <x v="16"/>
    <x v="361"/>
    <s v="1837"/>
    <s v="Meløy"/>
    <s v="1"/>
    <s v="Menn"/>
    <x v="5"/>
    <x v="5"/>
    <x v="7"/>
    <x v="51"/>
  </r>
  <r>
    <x v="16"/>
    <s v="18"/>
    <x v="16"/>
    <x v="362"/>
    <s v="1838"/>
    <s v="Gildeskål"/>
    <s v="2"/>
    <s v="Kvinner"/>
    <x v="0"/>
    <x v="0"/>
    <x v="0"/>
    <x v="7"/>
  </r>
  <r>
    <x v="16"/>
    <s v="18"/>
    <x v="16"/>
    <x v="362"/>
    <s v="1838"/>
    <s v="Gildeskål"/>
    <s v="2"/>
    <s v="Kvinner"/>
    <x v="1"/>
    <x v="1"/>
    <x v="0"/>
    <x v="19"/>
  </r>
  <r>
    <x v="16"/>
    <s v="18"/>
    <x v="16"/>
    <x v="362"/>
    <s v="1838"/>
    <s v="Gildeskål"/>
    <s v="2"/>
    <s v="Kvinner"/>
    <x v="2"/>
    <x v="2"/>
    <x v="0"/>
    <x v="19"/>
  </r>
  <r>
    <x v="16"/>
    <s v="18"/>
    <x v="16"/>
    <x v="362"/>
    <s v="1838"/>
    <s v="Gildeskål"/>
    <s v="2"/>
    <s v="Kvinner"/>
    <x v="3"/>
    <x v="3"/>
    <x v="0"/>
    <x v="1"/>
  </r>
  <r>
    <x v="16"/>
    <s v="18"/>
    <x v="16"/>
    <x v="362"/>
    <s v="1838"/>
    <s v="Gildeskål"/>
    <s v="2"/>
    <s v="Kvinner"/>
    <x v="4"/>
    <x v="4"/>
    <x v="0"/>
    <x v="12"/>
  </r>
  <r>
    <x v="16"/>
    <s v="18"/>
    <x v="16"/>
    <x v="362"/>
    <s v="1838"/>
    <s v="Gildeskål"/>
    <s v="2"/>
    <s v="Kvinner"/>
    <x v="5"/>
    <x v="5"/>
    <x v="0"/>
    <x v="0"/>
  </r>
  <r>
    <x v="16"/>
    <s v="18"/>
    <x v="16"/>
    <x v="362"/>
    <s v="1838"/>
    <s v="Gildeskål"/>
    <s v="1"/>
    <s v="Menn"/>
    <x v="0"/>
    <x v="0"/>
    <x v="0"/>
    <x v="13"/>
  </r>
  <r>
    <x v="16"/>
    <s v="18"/>
    <x v="16"/>
    <x v="362"/>
    <s v="1838"/>
    <s v="Gildeskål"/>
    <s v="1"/>
    <s v="Menn"/>
    <x v="1"/>
    <x v="1"/>
    <x v="0"/>
    <x v="36"/>
  </r>
  <r>
    <x v="16"/>
    <s v="18"/>
    <x v="16"/>
    <x v="362"/>
    <s v="1838"/>
    <s v="Gildeskål"/>
    <s v="1"/>
    <s v="Menn"/>
    <x v="2"/>
    <x v="2"/>
    <x v="0"/>
    <x v="68"/>
  </r>
  <r>
    <x v="16"/>
    <s v="18"/>
    <x v="16"/>
    <x v="362"/>
    <s v="1838"/>
    <s v="Gildeskål"/>
    <s v="1"/>
    <s v="Menn"/>
    <x v="3"/>
    <x v="3"/>
    <x v="0"/>
    <x v="10"/>
  </r>
  <r>
    <x v="16"/>
    <s v="18"/>
    <x v="16"/>
    <x v="362"/>
    <s v="1838"/>
    <s v="Gildeskål"/>
    <s v="1"/>
    <s v="Menn"/>
    <x v="4"/>
    <x v="4"/>
    <x v="0"/>
    <x v="56"/>
  </r>
  <r>
    <x v="16"/>
    <s v="18"/>
    <x v="16"/>
    <x v="362"/>
    <s v="1838"/>
    <s v="Gildeskål"/>
    <s v="1"/>
    <s v="Menn"/>
    <x v="5"/>
    <x v="5"/>
    <x v="0"/>
    <x v="5"/>
  </r>
  <r>
    <x v="16"/>
    <s v="18"/>
    <x v="16"/>
    <x v="362"/>
    <s v="1838"/>
    <s v="Gildeskål"/>
    <s v="2"/>
    <s v="Kvinner"/>
    <x v="0"/>
    <x v="0"/>
    <x v="1"/>
    <x v="5"/>
  </r>
  <r>
    <x v="16"/>
    <s v="18"/>
    <x v="16"/>
    <x v="362"/>
    <s v="1838"/>
    <s v="Gildeskål"/>
    <s v="2"/>
    <s v="Kvinner"/>
    <x v="1"/>
    <x v="1"/>
    <x v="1"/>
    <x v="1"/>
  </r>
  <r>
    <x v="16"/>
    <s v="18"/>
    <x v="16"/>
    <x v="362"/>
    <s v="1838"/>
    <s v="Gildeskål"/>
    <s v="2"/>
    <s v="Kvinner"/>
    <x v="2"/>
    <x v="2"/>
    <x v="1"/>
    <x v="19"/>
  </r>
  <r>
    <x v="16"/>
    <s v="18"/>
    <x v="16"/>
    <x v="362"/>
    <s v="1838"/>
    <s v="Gildeskål"/>
    <s v="2"/>
    <s v="Kvinner"/>
    <x v="3"/>
    <x v="3"/>
    <x v="1"/>
    <x v="7"/>
  </r>
  <r>
    <x v="16"/>
    <s v="18"/>
    <x v="16"/>
    <x v="362"/>
    <s v="1838"/>
    <s v="Gildeskål"/>
    <s v="2"/>
    <s v="Kvinner"/>
    <x v="4"/>
    <x v="4"/>
    <x v="1"/>
    <x v="0"/>
  </r>
  <r>
    <x v="16"/>
    <s v="18"/>
    <x v="16"/>
    <x v="362"/>
    <s v="1838"/>
    <s v="Gildeskål"/>
    <s v="2"/>
    <s v="Kvinner"/>
    <x v="5"/>
    <x v="5"/>
    <x v="1"/>
    <x v="0"/>
  </r>
  <r>
    <x v="16"/>
    <s v="18"/>
    <x v="16"/>
    <x v="362"/>
    <s v="1838"/>
    <s v="Gildeskål"/>
    <s v="1"/>
    <s v="Menn"/>
    <x v="0"/>
    <x v="0"/>
    <x v="1"/>
    <x v="7"/>
  </r>
  <r>
    <x v="16"/>
    <s v="18"/>
    <x v="16"/>
    <x v="362"/>
    <s v="1838"/>
    <s v="Gildeskål"/>
    <s v="1"/>
    <s v="Menn"/>
    <x v="1"/>
    <x v="1"/>
    <x v="1"/>
    <x v="21"/>
  </r>
  <r>
    <x v="16"/>
    <s v="18"/>
    <x v="16"/>
    <x v="362"/>
    <s v="1838"/>
    <s v="Gildeskål"/>
    <s v="1"/>
    <s v="Menn"/>
    <x v="2"/>
    <x v="2"/>
    <x v="1"/>
    <x v="50"/>
  </r>
  <r>
    <x v="16"/>
    <s v="18"/>
    <x v="16"/>
    <x v="362"/>
    <s v="1838"/>
    <s v="Gildeskål"/>
    <s v="1"/>
    <s v="Menn"/>
    <x v="3"/>
    <x v="3"/>
    <x v="1"/>
    <x v="33"/>
  </r>
  <r>
    <x v="16"/>
    <s v="18"/>
    <x v="16"/>
    <x v="362"/>
    <s v="1838"/>
    <s v="Gildeskål"/>
    <s v="1"/>
    <s v="Menn"/>
    <x v="4"/>
    <x v="4"/>
    <x v="1"/>
    <x v="55"/>
  </r>
  <r>
    <x v="16"/>
    <s v="18"/>
    <x v="16"/>
    <x v="362"/>
    <s v="1838"/>
    <s v="Gildeskål"/>
    <s v="1"/>
    <s v="Menn"/>
    <x v="5"/>
    <x v="5"/>
    <x v="1"/>
    <x v="13"/>
  </r>
  <r>
    <x v="16"/>
    <s v="18"/>
    <x v="16"/>
    <x v="362"/>
    <s v="1838"/>
    <s v="Gildeskål"/>
    <s v="2"/>
    <s v="Kvinner"/>
    <x v="0"/>
    <x v="0"/>
    <x v="2"/>
    <x v="1"/>
  </r>
  <r>
    <x v="16"/>
    <s v="18"/>
    <x v="16"/>
    <x v="362"/>
    <s v="1838"/>
    <s v="Gildeskål"/>
    <s v="2"/>
    <s v="Kvinner"/>
    <x v="1"/>
    <x v="1"/>
    <x v="2"/>
    <x v="23"/>
  </r>
  <r>
    <x v="16"/>
    <s v="18"/>
    <x v="16"/>
    <x v="362"/>
    <s v="1838"/>
    <s v="Gildeskål"/>
    <s v="2"/>
    <s v="Kvinner"/>
    <x v="2"/>
    <x v="2"/>
    <x v="2"/>
    <x v="7"/>
  </r>
  <r>
    <x v="16"/>
    <s v="18"/>
    <x v="16"/>
    <x v="362"/>
    <s v="1838"/>
    <s v="Gildeskål"/>
    <s v="2"/>
    <s v="Kvinner"/>
    <x v="3"/>
    <x v="3"/>
    <x v="2"/>
    <x v="7"/>
  </r>
  <r>
    <x v="16"/>
    <s v="18"/>
    <x v="16"/>
    <x v="362"/>
    <s v="1838"/>
    <s v="Gildeskål"/>
    <s v="2"/>
    <s v="Kvinner"/>
    <x v="4"/>
    <x v="4"/>
    <x v="2"/>
    <x v="19"/>
  </r>
  <r>
    <x v="16"/>
    <s v="18"/>
    <x v="16"/>
    <x v="362"/>
    <s v="1838"/>
    <s v="Gildeskål"/>
    <s v="2"/>
    <s v="Kvinner"/>
    <x v="5"/>
    <x v="5"/>
    <x v="2"/>
    <x v="23"/>
  </r>
  <r>
    <x v="16"/>
    <s v="18"/>
    <x v="16"/>
    <x v="362"/>
    <s v="1838"/>
    <s v="Gildeskål"/>
    <s v="1"/>
    <s v="Menn"/>
    <x v="0"/>
    <x v="0"/>
    <x v="2"/>
    <x v="19"/>
  </r>
  <r>
    <x v="16"/>
    <s v="18"/>
    <x v="16"/>
    <x v="362"/>
    <s v="1838"/>
    <s v="Gildeskål"/>
    <s v="1"/>
    <s v="Menn"/>
    <x v="1"/>
    <x v="1"/>
    <x v="2"/>
    <x v="7"/>
  </r>
  <r>
    <x v="16"/>
    <s v="18"/>
    <x v="16"/>
    <x v="362"/>
    <s v="1838"/>
    <s v="Gildeskål"/>
    <s v="1"/>
    <s v="Menn"/>
    <x v="2"/>
    <x v="2"/>
    <x v="2"/>
    <x v="27"/>
  </r>
  <r>
    <x v="16"/>
    <s v="18"/>
    <x v="16"/>
    <x v="362"/>
    <s v="1838"/>
    <s v="Gildeskål"/>
    <s v="1"/>
    <s v="Menn"/>
    <x v="3"/>
    <x v="3"/>
    <x v="2"/>
    <x v="60"/>
  </r>
  <r>
    <x v="16"/>
    <s v="18"/>
    <x v="16"/>
    <x v="362"/>
    <s v="1838"/>
    <s v="Gildeskål"/>
    <s v="1"/>
    <s v="Menn"/>
    <x v="4"/>
    <x v="4"/>
    <x v="2"/>
    <x v="55"/>
  </r>
  <r>
    <x v="16"/>
    <s v="18"/>
    <x v="16"/>
    <x v="362"/>
    <s v="1838"/>
    <s v="Gildeskål"/>
    <s v="1"/>
    <s v="Menn"/>
    <x v="5"/>
    <x v="5"/>
    <x v="2"/>
    <x v="12"/>
  </r>
  <r>
    <x v="16"/>
    <s v="18"/>
    <x v="16"/>
    <x v="362"/>
    <s v="1838"/>
    <s v="Gildeskål"/>
    <s v="2"/>
    <s v="Kvinner"/>
    <x v="0"/>
    <x v="0"/>
    <x v="3"/>
    <x v="1"/>
  </r>
  <r>
    <x v="16"/>
    <s v="18"/>
    <x v="16"/>
    <x v="362"/>
    <s v="1838"/>
    <s v="Gildeskål"/>
    <s v="2"/>
    <s v="Kvinner"/>
    <x v="1"/>
    <x v="1"/>
    <x v="3"/>
    <x v="23"/>
  </r>
  <r>
    <x v="16"/>
    <s v="18"/>
    <x v="16"/>
    <x v="362"/>
    <s v="1838"/>
    <s v="Gildeskål"/>
    <s v="2"/>
    <s v="Kvinner"/>
    <x v="2"/>
    <x v="2"/>
    <x v="3"/>
    <x v="12"/>
  </r>
  <r>
    <x v="16"/>
    <s v="18"/>
    <x v="16"/>
    <x v="362"/>
    <s v="1838"/>
    <s v="Gildeskål"/>
    <s v="2"/>
    <s v="Kvinner"/>
    <x v="3"/>
    <x v="3"/>
    <x v="3"/>
    <x v="1"/>
  </r>
  <r>
    <x v="16"/>
    <s v="18"/>
    <x v="16"/>
    <x v="362"/>
    <s v="1838"/>
    <s v="Gildeskål"/>
    <s v="2"/>
    <s v="Kvinner"/>
    <x v="4"/>
    <x v="4"/>
    <x v="3"/>
    <x v="0"/>
  </r>
  <r>
    <x v="16"/>
    <s v="18"/>
    <x v="16"/>
    <x v="362"/>
    <s v="1838"/>
    <s v="Gildeskål"/>
    <s v="2"/>
    <s v="Kvinner"/>
    <x v="5"/>
    <x v="5"/>
    <x v="3"/>
    <x v="23"/>
  </r>
  <r>
    <x v="16"/>
    <s v="18"/>
    <x v="16"/>
    <x v="362"/>
    <s v="1838"/>
    <s v="Gildeskål"/>
    <s v="1"/>
    <s v="Menn"/>
    <x v="0"/>
    <x v="0"/>
    <x v="3"/>
    <x v="2"/>
  </r>
  <r>
    <x v="16"/>
    <s v="18"/>
    <x v="16"/>
    <x v="362"/>
    <s v="1838"/>
    <s v="Gildeskål"/>
    <s v="1"/>
    <s v="Menn"/>
    <x v="1"/>
    <x v="1"/>
    <x v="3"/>
    <x v="13"/>
  </r>
  <r>
    <x v="16"/>
    <s v="18"/>
    <x v="16"/>
    <x v="362"/>
    <s v="1838"/>
    <s v="Gildeskål"/>
    <s v="1"/>
    <s v="Menn"/>
    <x v="2"/>
    <x v="2"/>
    <x v="3"/>
    <x v="8"/>
  </r>
  <r>
    <x v="16"/>
    <s v="18"/>
    <x v="16"/>
    <x v="362"/>
    <s v="1838"/>
    <s v="Gildeskål"/>
    <s v="1"/>
    <s v="Menn"/>
    <x v="3"/>
    <x v="3"/>
    <x v="3"/>
    <x v="28"/>
  </r>
  <r>
    <x v="16"/>
    <s v="18"/>
    <x v="16"/>
    <x v="362"/>
    <s v="1838"/>
    <s v="Gildeskål"/>
    <s v="1"/>
    <s v="Menn"/>
    <x v="4"/>
    <x v="4"/>
    <x v="3"/>
    <x v="3"/>
  </r>
  <r>
    <x v="16"/>
    <s v="18"/>
    <x v="16"/>
    <x v="362"/>
    <s v="1838"/>
    <s v="Gildeskål"/>
    <s v="1"/>
    <s v="Menn"/>
    <x v="5"/>
    <x v="5"/>
    <x v="3"/>
    <x v="12"/>
  </r>
  <r>
    <x v="16"/>
    <s v="18"/>
    <x v="16"/>
    <x v="362"/>
    <s v="1838"/>
    <s v="Gildeskål"/>
    <s v="2"/>
    <s v="Kvinner"/>
    <x v="0"/>
    <x v="0"/>
    <x v="4"/>
    <x v="1"/>
  </r>
  <r>
    <x v="16"/>
    <s v="18"/>
    <x v="16"/>
    <x v="362"/>
    <s v="1838"/>
    <s v="Gildeskål"/>
    <s v="2"/>
    <s v="Kvinner"/>
    <x v="1"/>
    <x v="1"/>
    <x v="4"/>
    <x v="1"/>
  </r>
  <r>
    <x v="16"/>
    <s v="18"/>
    <x v="16"/>
    <x v="362"/>
    <s v="1838"/>
    <s v="Gildeskål"/>
    <s v="2"/>
    <s v="Kvinner"/>
    <x v="2"/>
    <x v="2"/>
    <x v="4"/>
    <x v="19"/>
  </r>
  <r>
    <x v="16"/>
    <s v="18"/>
    <x v="16"/>
    <x v="362"/>
    <s v="1838"/>
    <s v="Gildeskål"/>
    <s v="2"/>
    <s v="Kvinner"/>
    <x v="3"/>
    <x v="3"/>
    <x v="4"/>
    <x v="5"/>
  </r>
  <r>
    <x v="16"/>
    <s v="18"/>
    <x v="16"/>
    <x v="362"/>
    <s v="1838"/>
    <s v="Gildeskål"/>
    <s v="2"/>
    <s v="Kvinner"/>
    <x v="4"/>
    <x v="4"/>
    <x v="4"/>
    <x v="23"/>
  </r>
  <r>
    <x v="16"/>
    <s v="18"/>
    <x v="16"/>
    <x v="362"/>
    <s v="1838"/>
    <s v="Gildeskål"/>
    <s v="2"/>
    <s v="Kvinner"/>
    <x v="5"/>
    <x v="5"/>
    <x v="4"/>
    <x v="0"/>
  </r>
  <r>
    <x v="16"/>
    <s v="18"/>
    <x v="16"/>
    <x v="362"/>
    <s v="1838"/>
    <s v="Gildeskål"/>
    <s v="1"/>
    <s v="Menn"/>
    <x v="0"/>
    <x v="0"/>
    <x v="4"/>
    <x v="15"/>
  </r>
  <r>
    <x v="16"/>
    <s v="18"/>
    <x v="16"/>
    <x v="362"/>
    <s v="1838"/>
    <s v="Gildeskål"/>
    <s v="1"/>
    <s v="Menn"/>
    <x v="1"/>
    <x v="1"/>
    <x v="4"/>
    <x v="15"/>
  </r>
  <r>
    <x v="16"/>
    <s v="18"/>
    <x v="16"/>
    <x v="362"/>
    <s v="1838"/>
    <s v="Gildeskål"/>
    <s v="1"/>
    <s v="Menn"/>
    <x v="2"/>
    <x v="2"/>
    <x v="4"/>
    <x v="45"/>
  </r>
  <r>
    <x v="16"/>
    <s v="18"/>
    <x v="16"/>
    <x v="362"/>
    <s v="1838"/>
    <s v="Gildeskål"/>
    <s v="1"/>
    <s v="Menn"/>
    <x v="3"/>
    <x v="3"/>
    <x v="4"/>
    <x v="35"/>
  </r>
  <r>
    <x v="16"/>
    <s v="18"/>
    <x v="16"/>
    <x v="362"/>
    <s v="1838"/>
    <s v="Gildeskål"/>
    <s v="1"/>
    <s v="Menn"/>
    <x v="4"/>
    <x v="4"/>
    <x v="4"/>
    <x v="55"/>
  </r>
  <r>
    <x v="16"/>
    <s v="18"/>
    <x v="16"/>
    <x v="362"/>
    <s v="1838"/>
    <s v="Gildeskål"/>
    <s v="1"/>
    <s v="Menn"/>
    <x v="5"/>
    <x v="5"/>
    <x v="4"/>
    <x v="5"/>
  </r>
  <r>
    <x v="16"/>
    <s v="18"/>
    <x v="16"/>
    <x v="362"/>
    <s v="1838"/>
    <s v="Gildeskål"/>
    <s v="2"/>
    <s v="Kvinner"/>
    <x v="0"/>
    <x v="0"/>
    <x v="5"/>
    <x v="1"/>
  </r>
  <r>
    <x v="16"/>
    <s v="18"/>
    <x v="16"/>
    <x v="362"/>
    <s v="1838"/>
    <s v="Gildeskål"/>
    <s v="2"/>
    <s v="Kvinner"/>
    <x v="1"/>
    <x v="1"/>
    <x v="5"/>
    <x v="12"/>
  </r>
  <r>
    <x v="16"/>
    <s v="18"/>
    <x v="16"/>
    <x v="362"/>
    <s v="1838"/>
    <s v="Gildeskål"/>
    <s v="2"/>
    <s v="Kvinner"/>
    <x v="2"/>
    <x v="2"/>
    <x v="5"/>
    <x v="19"/>
  </r>
  <r>
    <x v="16"/>
    <s v="18"/>
    <x v="16"/>
    <x v="362"/>
    <s v="1838"/>
    <s v="Gildeskål"/>
    <s v="2"/>
    <s v="Kvinner"/>
    <x v="3"/>
    <x v="3"/>
    <x v="5"/>
    <x v="5"/>
  </r>
  <r>
    <x v="16"/>
    <s v="18"/>
    <x v="16"/>
    <x v="362"/>
    <s v="1838"/>
    <s v="Gildeskål"/>
    <s v="2"/>
    <s v="Kvinner"/>
    <x v="4"/>
    <x v="4"/>
    <x v="5"/>
    <x v="23"/>
  </r>
  <r>
    <x v="16"/>
    <s v="18"/>
    <x v="16"/>
    <x v="362"/>
    <s v="1838"/>
    <s v="Gildeskål"/>
    <s v="2"/>
    <s v="Kvinner"/>
    <x v="5"/>
    <x v="5"/>
    <x v="5"/>
    <x v="23"/>
  </r>
  <r>
    <x v="16"/>
    <s v="18"/>
    <x v="16"/>
    <x v="362"/>
    <s v="1838"/>
    <s v="Gildeskål"/>
    <s v="1"/>
    <s v="Menn"/>
    <x v="0"/>
    <x v="0"/>
    <x v="5"/>
    <x v="5"/>
  </r>
  <r>
    <x v="16"/>
    <s v="18"/>
    <x v="16"/>
    <x v="362"/>
    <s v="1838"/>
    <s v="Gildeskål"/>
    <s v="1"/>
    <s v="Menn"/>
    <x v="1"/>
    <x v="1"/>
    <x v="5"/>
    <x v="13"/>
  </r>
  <r>
    <x v="16"/>
    <s v="18"/>
    <x v="16"/>
    <x v="362"/>
    <s v="1838"/>
    <s v="Gildeskål"/>
    <s v="1"/>
    <s v="Menn"/>
    <x v="2"/>
    <x v="2"/>
    <x v="5"/>
    <x v="3"/>
  </r>
  <r>
    <x v="16"/>
    <s v="18"/>
    <x v="16"/>
    <x v="362"/>
    <s v="1838"/>
    <s v="Gildeskål"/>
    <s v="1"/>
    <s v="Menn"/>
    <x v="3"/>
    <x v="3"/>
    <x v="5"/>
    <x v="27"/>
  </r>
  <r>
    <x v="16"/>
    <s v="18"/>
    <x v="16"/>
    <x v="362"/>
    <s v="1838"/>
    <s v="Gildeskål"/>
    <s v="1"/>
    <s v="Menn"/>
    <x v="4"/>
    <x v="4"/>
    <x v="5"/>
    <x v="46"/>
  </r>
  <r>
    <x v="16"/>
    <s v="18"/>
    <x v="16"/>
    <x v="362"/>
    <s v="1838"/>
    <s v="Gildeskål"/>
    <s v="1"/>
    <s v="Menn"/>
    <x v="5"/>
    <x v="5"/>
    <x v="5"/>
    <x v="12"/>
  </r>
  <r>
    <x v="16"/>
    <s v="18"/>
    <x v="16"/>
    <x v="362"/>
    <s v="1838"/>
    <s v="Gildeskål"/>
    <s v="2"/>
    <s v="Kvinner"/>
    <x v="0"/>
    <x v="0"/>
    <x v="6"/>
    <x v="19"/>
  </r>
  <r>
    <x v="16"/>
    <s v="18"/>
    <x v="16"/>
    <x v="362"/>
    <s v="1838"/>
    <s v="Gildeskål"/>
    <s v="2"/>
    <s v="Kvinner"/>
    <x v="1"/>
    <x v="1"/>
    <x v="6"/>
    <x v="5"/>
  </r>
  <r>
    <x v="16"/>
    <s v="18"/>
    <x v="16"/>
    <x v="362"/>
    <s v="1838"/>
    <s v="Gildeskål"/>
    <s v="2"/>
    <s v="Kvinner"/>
    <x v="2"/>
    <x v="2"/>
    <x v="6"/>
    <x v="12"/>
  </r>
  <r>
    <x v="16"/>
    <s v="18"/>
    <x v="16"/>
    <x v="362"/>
    <s v="1838"/>
    <s v="Gildeskål"/>
    <s v="2"/>
    <s v="Kvinner"/>
    <x v="3"/>
    <x v="3"/>
    <x v="6"/>
    <x v="5"/>
  </r>
  <r>
    <x v="16"/>
    <s v="18"/>
    <x v="16"/>
    <x v="362"/>
    <s v="1838"/>
    <s v="Gildeskål"/>
    <s v="2"/>
    <s v="Kvinner"/>
    <x v="4"/>
    <x v="4"/>
    <x v="6"/>
    <x v="23"/>
  </r>
  <r>
    <x v="16"/>
    <s v="18"/>
    <x v="16"/>
    <x v="362"/>
    <s v="1838"/>
    <s v="Gildeskål"/>
    <s v="2"/>
    <s v="Kvinner"/>
    <x v="5"/>
    <x v="5"/>
    <x v="6"/>
    <x v="0"/>
  </r>
  <r>
    <x v="16"/>
    <s v="18"/>
    <x v="16"/>
    <x v="362"/>
    <s v="1838"/>
    <s v="Gildeskål"/>
    <s v="1"/>
    <s v="Menn"/>
    <x v="0"/>
    <x v="0"/>
    <x v="6"/>
    <x v="36"/>
  </r>
  <r>
    <x v="16"/>
    <s v="18"/>
    <x v="16"/>
    <x v="362"/>
    <s v="1838"/>
    <s v="Gildeskål"/>
    <s v="1"/>
    <s v="Menn"/>
    <x v="1"/>
    <x v="1"/>
    <x v="6"/>
    <x v="7"/>
  </r>
  <r>
    <x v="16"/>
    <s v="18"/>
    <x v="16"/>
    <x v="362"/>
    <s v="1838"/>
    <s v="Gildeskål"/>
    <s v="1"/>
    <s v="Menn"/>
    <x v="2"/>
    <x v="2"/>
    <x v="6"/>
    <x v="16"/>
  </r>
  <r>
    <x v="16"/>
    <s v="18"/>
    <x v="16"/>
    <x v="362"/>
    <s v="1838"/>
    <s v="Gildeskål"/>
    <s v="1"/>
    <s v="Menn"/>
    <x v="3"/>
    <x v="3"/>
    <x v="6"/>
    <x v="63"/>
  </r>
  <r>
    <x v="16"/>
    <s v="18"/>
    <x v="16"/>
    <x v="362"/>
    <s v="1838"/>
    <s v="Gildeskål"/>
    <s v="1"/>
    <s v="Menn"/>
    <x v="4"/>
    <x v="4"/>
    <x v="6"/>
    <x v="56"/>
  </r>
  <r>
    <x v="16"/>
    <s v="18"/>
    <x v="16"/>
    <x v="362"/>
    <s v="1838"/>
    <s v="Gildeskål"/>
    <s v="1"/>
    <s v="Menn"/>
    <x v="5"/>
    <x v="5"/>
    <x v="6"/>
    <x v="12"/>
  </r>
  <r>
    <x v="16"/>
    <s v="18"/>
    <x v="16"/>
    <x v="362"/>
    <s v="1838"/>
    <s v="Gildeskål"/>
    <s v="2"/>
    <s v="Kvinner"/>
    <x v="0"/>
    <x v="0"/>
    <x v="7"/>
    <x v="0"/>
  </r>
  <r>
    <x v="16"/>
    <s v="18"/>
    <x v="16"/>
    <x v="362"/>
    <s v="1838"/>
    <s v="Gildeskål"/>
    <s v="2"/>
    <s v="Kvinner"/>
    <x v="1"/>
    <x v="1"/>
    <x v="7"/>
    <x v="19"/>
  </r>
  <r>
    <x v="16"/>
    <s v="18"/>
    <x v="16"/>
    <x v="362"/>
    <s v="1838"/>
    <s v="Gildeskål"/>
    <s v="2"/>
    <s v="Kvinner"/>
    <x v="2"/>
    <x v="2"/>
    <x v="7"/>
    <x v="12"/>
  </r>
  <r>
    <x v="16"/>
    <s v="18"/>
    <x v="16"/>
    <x v="362"/>
    <s v="1838"/>
    <s v="Gildeskål"/>
    <s v="2"/>
    <s v="Kvinner"/>
    <x v="3"/>
    <x v="3"/>
    <x v="7"/>
    <x v="36"/>
  </r>
  <r>
    <x v="16"/>
    <s v="18"/>
    <x v="16"/>
    <x v="362"/>
    <s v="1838"/>
    <s v="Gildeskål"/>
    <s v="2"/>
    <s v="Kvinner"/>
    <x v="4"/>
    <x v="4"/>
    <x v="7"/>
    <x v="23"/>
  </r>
  <r>
    <x v="16"/>
    <s v="18"/>
    <x v="16"/>
    <x v="362"/>
    <s v="1838"/>
    <s v="Gildeskål"/>
    <s v="2"/>
    <s v="Kvinner"/>
    <x v="5"/>
    <x v="5"/>
    <x v="7"/>
    <x v="23"/>
  </r>
  <r>
    <x v="16"/>
    <s v="18"/>
    <x v="16"/>
    <x v="362"/>
    <s v="1838"/>
    <s v="Gildeskål"/>
    <s v="1"/>
    <s v="Menn"/>
    <x v="0"/>
    <x v="0"/>
    <x v="7"/>
    <x v="2"/>
  </r>
  <r>
    <x v="16"/>
    <s v="18"/>
    <x v="16"/>
    <x v="362"/>
    <s v="1838"/>
    <s v="Gildeskål"/>
    <s v="1"/>
    <s v="Menn"/>
    <x v="1"/>
    <x v="1"/>
    <x v="7"/>
    <x v="15"/>
  </r>
  <r>
    <x v="16"/>
    <s v="18"/>
    <x v="16"/>
    <x v="362"/>
    <s v="1838"/>
    <s v="Gildeskål"/>
    <s v="1"/>
    <s v="Menn"/>
    <x v="2"/>
    <x v="2"/>
    <x v="7"/>
    <x v="32"/>
  </r>
  <r>
    <x v="16"/>
    <s v="18"/>
    <x v="16"/>
    <x v="362"/>
    <s v="1838"/>
    <s v="Gildeskål"/>
    <s v="1"/>
    <s v="Menn"/>
    <x v="3"/>
    <x v="3"/>
    <x v="7"/>
    <x v="31"/>
  </r>
  <r>
    <x v="16"/>
    <s v="18"/>
    <x v="16"/>
    <x v="362"/>
    <s v="1838"/>
    <s v="Gildeskål"/>
    <s v="1"/>
    <s v="Menn"/>
    <x v="4"/>
    <x v="4"/>
    <x v="7"/>
    <x v="46"/>
  </r>
  <r>
    <x v="16"/>
    <s v="18"/>
    <x v="16"/>
    <x v="362"/>
    <s v="1838"/>
    <s v="Gildeskål"/>
    <s v="1"/>
    <s v="Menn"/>
    <x v="5"/>
    <x v="5"/>
    <x v="7"/>
    <x v="7"/>
  </r>
  <r>
    <x v="16"/>
    <s v="18"/>
    <x v="16"/>
    <x v="363"/>
    <s v="1839"/>
    <s v="Beiarn"/>
    <s v="2"/>
    <s v="Kvinner"/>
    <x v="0"/>
    <x v="0"/>
    <x v="0"/>
    <x v="39"/>
  </r>
  <r>
    <x v="16"/>
    <s v="18"/>
    <x v="16"/>
    <x v="363"/>
    <s v="1839"/>
    <s v="Beiarn"/>
    <s v="2"/>
    <s v="Kvinner"/>
    <x v="1"/>
    <x v="1"/>
    <x v="0"/>
    <x v="0"/>
  </r>
  <r>
    <x v="16"/>
    <s v="18"/>
    <x v="16"/>
    <x v="363"/>
    <s v="1839"/>
    <s v="Beiarn"/>
    <s v="2"/>
    <s v="Kvinner"/>
    <x v="2"/>
    <x v="2"/>
    <x v="0"/>
    <x v="6"/>
  </r>
  <r>
    <x v="16"/>
    <s v="18"/>
    <x v="16"/>
    <x v="363"/>
    <s v="1839"/>
    <s v="Beiarn"/>
    <s v="2"/>
    <s v="Kvinner"/>
    <x v="3"/>
    <x v="3"/>
    <x v="0"/>
    <x v="19"/>
  </r>
  <r>
    <x v="16"/>
    <s v="18"/>
    <x v="16"/>
    <x v="363"/>
    <s v="1839"/>
    <s v="Beiarn"/>
    <s v="2"/>
    <s v="Kvinner"/>
    <x v="4"/>
    <x v="4"/>
    <x v="0"/>
    <x v="5"/>
  </r>
  <r>
    <x v="16"/>
    <s v="18"/>
    <x v="16"/>
    <x v="363"/>
    <s v="1839"/>
    <s v="Beiarn"/>
    <s v="2"/>
    <s v="Kvinner"/>
    <x v="5"/>
    <x v="5"/>
    <x v="0"/>
    <x v="0"/>
  </r>
  <r>
    <x v="16"/>
    <s v="18"/>
    <x v="16"/>
    <x v="363"/>
    <s v="1839"/>
    <s v="Beiarn"/>
    <s v="1"/>
    <s v="Menn"/>
    <x v="0"/>
    <x v="0"/>
    <x v="0"/>
    <x v="23"/>
  </r>
  <r>
    <x v="16"/>
    <s v="18"/>
    <x v="16"/>
    <x v="363"/>
    <s v="1839"/>
    <s v="Beiarn"/>
    <s v="1"/>
    <s v="Menn"/>
    <x v="1"/>
    <x v="1"/>
    <x v="0"/>
    <x v="1"/>
  </r>
  <r>
    <x v="16"/>
    <s v="18"/>
    <x v="16"/>
    <x v="363"/>
    <s v="1839"/>
    <s v="Beiarn"/>
    <s v="1"/>
    <s v="Menn"/>
    <x v="2"/>
    <x v="2"/>
    <x v="0"/>
    <x v="13"/>
  </r>
  <r>
    <x v="16"/>
    <s v="18"/>
    <x v="16"/>
    <x v="363"/>
    <s v="1839"/>
    <s v="Beiarn"/>
    <s v="1"/>
    <s v="Menn"/>
    <x v="3"/>
    <x v="3"/>
    <x v="0"/>
    <x v="24"/>
  </r>
  <r>
    <x v="16"/>
    <s v="18"/>
    <x v="16"/>
    <x v="363"/>
    <s v="1839"/>
    <s v="Beiarn"/>
    <s v="1"/>
    <s v="Menn"/>
    <x v="4"/>
    <x v="4"/>
    <x v="0"/>
    <x v="32"/>
  </r>
  <r>
    <x v="16"/>
    <s v="18"/>
    <x v="16"/>
    <x v="363"/>
    <s v="1839"/>
    <s v="Beiarn"/>
    <s v="1"/>
    <s v="Menn"/>
    <x v="5"/>
    <x v="5"/>
    <x v="0"/>
    <x v="13"/>
  </r>
  <r>
    <x v="16"/>
    <s v="18"/>
    <x v="16"/>
    <x v="363"/>
    <s v="1839"/>
    <s v="Beiarn"/>
    <s v="2"/>
    <s v="Kvinner"/>
    <x v="0"/>
    <x v="0"/>
    <x v="1"/>
    <x v="39"/>
  </r>
  <r>
    <x v="16"/>
    <s v="18"/>
    <x v="16"/>
    <x v="363"/>
    <s v="1839"/>
    <s v="Beiarn"/>
    <s v="2"/>
    <s v="Kvinner"/>
    <x v="1"/>
    <x v="1"/>
    <x v="1"/>
    <x v="0"/>
  </r>
  <r>
    <x v="16"/>
    <s v="18"/>
    <x v="16"/>
    <x v="363"/>
    <s v="1839"/>
    <s v="Beiarn"/>
    <s v="2"/>
    <s v="Kvinner"/>
    <x v="2"/>
    <x v="2"/>
    <x v="1"/>
    <x v="19"/>
  </r>
  <r>
    <x v="16"/>
    <s v="18"/>
    <x v="16"/>
    <x v="363"/>
    <s v="1839"/>
    <s v="Beiarn"/>
    <s v="2"/>
    <s v="Kvinner"/>
    <x v="3"/>
    <x v="3"/>
    <x v="1"/>
    <x v="1"/>
  </r>
  <r>
    <x v="16"/>
    <s v="18"/>
    <x v="16"/>
    <x v="363"/>
    <s v="1839"/>
    <s v="Beiarn"/>
    <s v="2"/>
    <s v="Kvinner"/>
    <x v="4"/>
    <x v="4"/>
    <x v="1"/>
    <x v="5"/>
  </r>
  <r>
    <x v="16"/>
    <s v="18"/>
    <x v="16"/>
    <x v="363"/>
    <s v="1839"/>
    <s v="Beiarn"/>
    <s v="2"/>
    <s v="Kvinner"/>
    <x v="5"/>
    <x v="5"/>
    <x v="1"/>
    <x v="19"/>
  </r>
  <r>
    <x v="16"/>
    <s v="18"/>
    <x v="16"/>
    <x v="363"/>
    <s v="1839"/>
    <s v="Beiarn"/>
    <s v="1"/>
    <s v="Menn"/>
    <x v="0"/>
    <x v="0"/>
    <x v="1"/>
    <x v="1"/>
  </r>
  <r>
    <x v="16"/>
    <s v="18"/>
    <x v="16"/>
    <x v="363"/>
    <s v="1839"/>
    <s v="Beiarn"/>
    <s v="1"/>
    <s v="Menn"/>
    <x v="1"/>
    <x v="1"/>
    <x v="1"/>
    <x v="0"/>
  </r>
  <r>
    <x v="16"/>
    <s v="18"/>
    <x v="16"/>
    <x v="363"/>
    <s v="1839"/>
    <s v="Beiarn"/>
    <s v="1"/>
    <s v="Menn"/>
    <x v="2"/>
    <x v="2"/>
    <x v="1"/>
    <x v="7"/>
  </r>
  <r>
    <x v="16"/>
    <s v="18"/>
    <x v="16"/>
    <x v="363"/>
    <s v="1839"/>
    <s v="Beiarn"/>
    <s v="1"/>
    <s v="Menn"/>
    <x v="3"/>
    <x v="3"/>
    <x v="1"/>
    <x v="20"/>
  </r>
  <r>
    <x v="16"/>
    <s v="18"/>
    <x v="16"/>
    <x v="363"/>
    <s v="1839"/>
    <s v="Beiarn"/>
    <s v="1"/>
    <s v="Menn"/>
    <x v="4"/>
    <x v="4"/>
    <x v="1"/>
    <x v="32"/>
  </r>
  <r>
    <x v="16"/>
    <s v="18"/>
    <x v="16"/>
    <x v="363"/>
    <s v="1839"/>
    <s v="Beiarn"/>
    <s v="1"/>
    <s v="Menn"/>
    <x v="5"/>
    <x v="5"/>
    <x v="1"/>
    <x v="21"/>
  </r>
  <r>
    <x v="16"/>
    <s v="18"/>
    <x v="16"/>
    <x v="363"/>
    <s v="1839"/>
    <s v="Beiarn"/>
    <s v="2"/>
    <s v="Kvinner"/>
    <x v="0"/>
    <x v="0"/>
    <x v="2"/>
    <x v="23"/>
  </r>
  <r>
    <x v="16"/>
    <s v="18"/>
    <x v="16"/>
    <x v="363"/>
    <s v="1839"/>
    <s v="Beiarn"/>
    <s v="2"/>
    <s v="Kvinner"/>
    <x v="1"/>
    <x v="1"/>
    <x v="2"/>
    <x v="23"/>
  </r>
  <r>
    <x v="16"/>
    <s v="18"/>
    <x v="16"/>
    <x v="363"/>
    <s v="1839"/>
    <s v="Beiarn"/>
    <s v="2"/>
    <s v="Kvinner"/>
    <x v="2"/>
    <x v="2"/>
    <x v="2"/>
    <x v="12"/>
  </r>
  <r>
    <x v="16"/>
    <s v="18"/>
    <x v="16"/>
    <x v="363"/>
    <s v="1839"/>
    <s v="Beiarn"/>
    <s v="2"/>
    <s v="Kvinner"/>
    <x v="3"/>
    <x v="3"/>
    <x v="2"/>
    <x v="1"/>
  </r>
  <r>
    <x v="16"/>
    <s v="18"/>
    <x v="16"/>
    <x v="363"/>
    <s v="1839"/>
    <s v="Beiarn"/>
    <s v="2"/>
    <s v="Kvinner"/>
    <x v="4"/>
    <x v="4"/>
    <x v="2"/>
    <x v="1"/>
  </r>
  <r>
    <x v="16"/>
    <s v="18"/>
    <x v="16"/>
    <x v="363"/>
    <s v="1839"/>
    <s v="Beiarn"/>
    <s v="2"/>
    <s v="Kvinner"/>
    <x v="5"/>
    <x v="5"/>
    <x v="2"/>
    <x v="0"/>
  </r>
  <r>
    <x v="16"/>
    <s v="18"/>
    <x v="16"/>
    <x v="363"/>
    <s v="1839"/>
    <s v="Beiarn"/>
    <s v="1"/>
    <s v="Menn"/>
    <x v="0"/>
    <x v="0"/>
    <x v="2"/>
    <x v="0"/>
  </r>
  <r>
    <x v="16"/>
    <s v="18"/>
    <x v="16"/>
    <x v="363"/>
    <s v="1839"/>
    <s v="Beiarn"/>
    <s v="1"/>
    <s v="Menn"/>
    <x v="1"/>
    <x v="1"/>
    <x v="2"/>
    <x v="39"/>
  </r>
  <r>
    <x v="16"/>
    <s v="18"/>
    <x v="16"/>
    <x v="363"/>
    <s v="1839"/>
    <s v="Beiarn"/>
    <s v="1"/>
    <s v="Menn"/>
    <x v="2"/>
    <x v="2"/>
    <x v="2"/>
    <x v="7"/>
  </r>
  <r>
    <x v="16"/>
    <s v="18"/>
    <x v="16"/>
    <x v="363"/>
    <s v="1839"/>
    <s v="Beiarn"/>
    <s v="1"/>
    <s v="Menn"/>
    <x v="3"/>
    <x v="3"/>
    <x v="2"/>
    <x v="14"/>
  </r>
  <r>
    <x v="16"/>
    <s v="18"/>
    <x v="16"/>
    <x v="363"/>
    <s v="1839"/>
    <s v="Beiarn"/>
    <s v="1"/>
    <s v="Menn"/>
    <x v="4"/>
    <x v="4"/>
    <x v="2"/>
    <x v="24"/>
  </r>
  <r>
    <x v="16"/>
    <s v="18"/>
    <x v="16"/>
    <x v="363"/>
    <s v="1839"/>
    <s v="Beiarn"/>
    <s v="1"/>
    <s v="Menn"/>
    <x v="5"/>
    <x v="5"/>
    <x v="2"/>
    <x v="12"/>
  </r>
  <r>
    <x v="16"/>
    <s v="18"/>
    <x v="16"/>
    <x v="363"/>
    <s v="1839"/>
    <s v="Beiarn"/>
    <s v="2"/>
    <s v="Kvinner"/>
    <x v="0"/>
    <x v="0"/>
    <x v="3"/>
    <x v="0"/>
  </r>
  <r>
    <x v="16"/>
    <s v="18"/>
    <x v="16"/>
    <x v="363"/>
    <s v="1839"/>
    <s v="Beiarn"/>
    <s v="2"/>
    <s v="Kvinner"/>
    <x v="1"/>
    <x v="1"/>
    <x v="3"/>
    <x v="23"/>
  </r>
  <r>
    <x v="16"/>
    <s v="18"/>
    <x v="16"/>
    <x v="363"/>
    <s v="1839"/>
    <s v="Beiarn"/>
    <s v="2"/>
    <s v="Kvinner"/>
    <x v="2"/>
    <x v="2"/>
    <x v="3"/>
    <x v="1"/>
  </r>
  <r>
    <x v="16"/>
    <s v="18"/>
    <x v="16"/>
    <x v="363"/>
    <s v="1839"/>
    <s v="Beiarn"/>
    <s v="2"/>
    <s v="Kvinner"/>
    <x v="3"/>
    <x v="3"/>
    <x v="3"/>
    <x v="19"/>
  </r>
  <r>
    <x v="16"/>
    <s v="18"/>
    <x v="16"/>
    <x v="363"/>
    <s v="1839"/>
    <s v="Beiarn"/>
    <s v="2"/>
    <s v="Kvinner"/>
    <x v="4"/>
    <x v="4"/>
    <x v="3"/>
    <x v="5"/>
  </r>
  <r>
    <x v="16"/>
    <s v="18"/>
    <x v="16"/>
    <x v="363"/>
    <s v="1839"/>
    <s v="Beiarn"/>
    <s v="2"/>
    <s v="Kvinner"/>
    <x v="5"/>
    <x v="5"/>
    <x v="3"/>
    <x v="0"/>
  </r>
  <r>
    <x v="16"/>
    <s v="18"/>
    <x v="16"/>
    <x v="363"/>
    <s v="1839"/>
    <s v="Beiarn"/>
    <s v="1"/>
    <s v="Menn"/>
    <x v="0"/>
    <x v="0"/>
    <x v="3"/>
    <x v="1"/>
  </r>
  <r>
    <x v="16"/>
    <s v="18"/>
    <x v="16"/>
    <x v="363"/>
    <s v="1839"/>
    <s v="Beiarn"/>
    <s v="1"/>
    <s v="Menn"/>
    <x v="1"/>
    <x v="1"/>
    <x v="3"/>
    <x v="23"/>
  </r>
  <r>
    <x v="16"/>
    <s v="18"/>
    <x v="16"/>
    <x v="363"/>
    <s v="1839"/>
    <s v="Beiarn"/>
    <s v="1"/>
    <s v="Menn"/>
    <x v="2"/>
    <x v="2"/>
    <x v="3"/>
    <x v="5"/>
  </r>
  <r>
    <x v="16"/>
    <s v="18"/>
    <x v="16"/>
    <x v="363"/>
    <s v="1839"/>
    <s v="Beiarn"/>
    <s v="1"/>
    <s v="Menn"/>
    <x v="3"/>
    <x v="3"/>
    <x v="3"/>
    <x v="2"/>
  </r>
  <r>
    <x v="16"/>
    <s v="18"/>
    <x v="16"/>
    <x v="363"/>
    <s v="1839"/>
    <s v="Beiarn"/>
    <s v="1"/>
    <s v="Menn"/>
    <x v="4"/>
    <x v="4"/>
    <x v="3"/>
    <x v="3"/>
  </r>
  <r>
    <x v="16"/>
    <s v="18"/>
    <x v="16"/>
    <x v="363"/>
    <s v="1839"/>
    <s v="Beiarn"/>
    <s v="1"/>
    <s v="Menn"/>
    <x v="5"/>
    <x v="5"/>
    <x v="3"/>
    <x v="7"/>
  </r>
  <r>
    <x v="16"/>
    <s v="18"/>
    <x v="16"/>
    <x v="363"/>
    <s v="1839"/>
    <s v="Beiarn"/>
    <s v="2"/>
    <s v="Kvinner"/>
    <x v="0"/>
    <x v="0"/>
    <x v="4"/>
    <x v="39"/>
  </r>
  <r>
    <x v="16"/>
    <s v="18"/>
    <x v="16"/>
    <x v="363"/>
    <s v="1839"/>
    <s v="Beiarn"/>
    <s v="2"/>
    <s v="Kvinner"/>
    <x v="1"/>
    <x v="1"/>
    <x v="4"/>
    <x v="39"/>
  </r>
  <r>
    <x v="16"/>
    <s v="18"/>
    <x v="16"/>
    <x v="363"/>
    <s v="1839"/>
    <s v="Beiarn"/>
    <s v="2"/>
    <s v="Kvinner"/>
    <x v="2"/>
    <x v="2"/>
    <x v="4"/>
    <x v="1"/>
  </r>
  <r>
    <x v="16"/>
    <s v="18"/>
    <x v="16"/>
    <x v="363"/>
    <s v="1839"/>
    <s v="Beiarn"/>
    <s v="2"/>
    <s v="Kvinner"/>
    <x v="3"/>
    <x v="3"/>
    <x v="4"/>
    <x v="0"/>
  </r>
  <r>
    <x v="16"/>
    <s v="18"/>
    <x v="16"/>
    <x v="363"/>
    <s v="1839"/>
    <s v="Beiarn"/>
    <s v="2"/>
    <s v="Kvinner"/>
    <x v="4"/>
    <x v="4"/>
    <x v="4"/>
    <x v="19"/>
  </r>
  <r>
    <x v="16"/>
    <s v="18"/>
    <x v="16"/>
    <x v="363"/>
    <s v="1839"/>
    <s v="Beiarn"/>
    <s v="2"/>
    <s v="Kvinner"/>
    <x v="5"/>
    <x v="5"/>
    <x v="4"/>
    <x v="19"/>
  </r>
  <r>
    <x v="16"/>
    <s v="18"/>
    <x v="16"/>
    <x v="363"/>
    <s v="1839"/>
    <s v="Beiarn"/>
    <s v="1"/>
    <s v="Menn"/>
    <x v="0"/>
    <x v="0"/>
    <x v="4"/>
    <x v="39"/>
  </r>
  <r>
    <x v="16"/>
    <s v="18"/>
    <x v="16"/>
    <x v="363"/>
    <s v="1839"/>
    <s v="Beiarn"/>
    <s v="1"/>
    <s v="Menn"/>
    <x v="1"/>
    <x v="1"/>
    <x v="4"/>
    <x v="23"/>
  </r>
  <r>
    <x v="16"/>
    <s v="18"/>
    <x v="16"/>
    <x v="363"/>
    <s v="1839"/>
    <s v="Beiarn"/>
    <s v="1"/>
    <s v="Menn"/>
    <x v="2"/>
    <x v="2"/>
    <x v="4"/>
    <x v="5"/>
  </r>
  <r>
    <x v="16"/>
    <s v="18"/>
    <x v="16"/>
    <x v="363"/>
    <s v="1839"/>
    <s v="Beiarn"/>
    <s v="1"/>
    <s v="Menn"/>
    <x v="3"/>
    <x v="3"/>
    <x v="4"/>
    <x v="36"/>
  </r>
  <r>
    <x v="16"/>
    <s v="18"/>
    <x v="16"/>
    <x v="363"/>
    <s v="1839"/>
    <s v="Beiarn"/>
    <s v="1"/>
    <s v="Menn"/>
    <x v="4"/>
    <x v="4"/>
    <x v="4"/>
    <x v="3"/>
  </r>
  <r>
    <x v="16"/>
    <s v="18"/>
    <x v="16"/>
    <x v="363"/>
    <s v="1839"/>
    <s v="Beiarn"/>
    <s v="1"/>
    <s v="Menn"/>
    <x v="5"/>
    <x v="5"/>
    <x v="4"/>
    <x v="13"/>
  </r>
  <r>
    <x v="16"/>
    <s v="18"/>
    <x v="16"/>
    <x v="363"/>
    <s v="1839"/>
    <s v="Beiarn"/>
    <s v="2"/>
    <s v="Kvinner"/>
    <x v="0"/>
    <x v="0"/>
    <x v="5"/>
    <x v="23"/>
  </r>
  <r>
    <x v="16"/>
    <s v="18"/>
    <x v="16"/>
    <x v="363"/>
    <s v="1839"/>
    <s v="Beiarn"/>
    <s v="2"/>
    <s v="Kvinner"/>
    <x v="1"/>
    <x v="1"/>
    <x v="5"/>
    <x v="39"/>
  </r>
  <r>
    <x v="16"/>
    <s v="18"/>
    <x v="16"/>
    <x v="363"/>
    <s v="1839"/>
    <s v="Beiarn"/>
    <s v="2"/>
    <s v="Kvinner"/>
    <x v="2"/>
    <x v="2"/>
    <x v="5"/>
    <x v="1"/>
  </r>
  <r>
    <x v="16"/>
    <s v="18"/>
    <x v="16"/>
    <x v="363"/>
    <s v="1839"/>
    <s v="Beiarn"/>
    <s v="2"/>
    <s v="Kvinner"/>
    <x v="3"/>
    <x v="3"/>
    <x v="5"/>
    <x v="23"/>
  </r>
  <r>
    <x v="16"/>
    <s v="18"/>
    <x v="16"/>
    <x v="363"/>
    <s v="1839"/>
    <s v="Beiarn"/>
    <s v="2"/>
    <s v="Kvinner"/>
    <x v="4"/>
    <x v="4"/>
    <x v="5"/>
    <x v="0"/>
  </r>
  <r>
    <x v="16"/>
    <s v="18"/>
    <x v="16"/>
    <x v="363"/>
    <s v="1839"/>
    <s v="Beiarn"/>
    <s v="2"/>
    <s v="Kvinner"/>
    <x v="5"/>
    <x v="5"/>
    <x v="5"/>
    <x v="12"/>
  </r>
  <r>
    <x v="16"/>
    <s v="18"/>
    <x v="16"/>
    <x v="363"/>
    <s v="1839"/>
    <s v="Beiarn"/>
    <s v="1"/>
    <s v="Menn"/>
    <x v="0"/>
    <x v="0"/>
    <x v="5"/>
    <x v="23"/>
  </r>
  <r>
    <x v="16"/>
    <s v="18"/>
    <x v="16"/>
    <x v="363"/>
    <s v="1839"/>
    <s v="Beiarn"/>
    <s v="1"/>
    <s v="Menn"/>
    <x v="1"/>
    <x v="1"/>
    <x v="5"/>
    <x v="23"/>
  </r>
  <r>
    <x v="16"/>
    <s v="18"/>
    <x v="16"/>
    <x v="363"/>
    <s v="1839"/>
    <s v="Beiarn"/>
    <s v="1"/>
    <s v="Menn"/>
    <x v="2"/>
    <x v="2"/>
    <x v="5"/>
    <x v="19"/>
  </r>
  <r>
    <x v="16"/>
    <s v="18"/>
    <x v="16"/>
    <x v="363"/>
    <s v="1839"/>
    <s v="Beiarn"/>
    <s v="1"/>
    <s v="Menn"/>
    <x v="3"/>
    <x v="3"/>
    <x v="5"/>
    <x v="14"/>
  </r>
  <r>
    <x v="16"/>
    <s v="18"/>
    <x v="16"/>
    <x v="363"/>
    <s v="1839"/>
    <s v="Beiarn"/>
    <s v="1"/>
    <s v="Menn"/>
    <x v="4"/>
    <x v="4"/>
    <x v="5"/>
    <x v="4"/>
  </r>
  <r>
    <x v="16"/>
    <s v="18"/>
    <x v="16"/>
    <x v="363"/>
    <s v="1839"/>
    <s v="Beiarn"/>
    <s v="1"/>
    <s v="Menn"/>
    <x v="5"/>
    <x v="5"/>
    <x v="5"/>
    <x v="14"/>
  </r>
  <r>
    <x v="16"/>
    <s v="18"/>
    <x v="16"/>
    <x v="363"/>
    <s v="1839"/>
    <s v="Beiarn"/>
    <s v="2"/>
    <s v="Kvinner"/>
    <x v="0"/>
    <x v="0"/>
    <x v="6"/>
    <x v="23"/>
  </r>
  <r>
    <x v="16"/>
    <s v="18"/>
    <x v="16"/>
    <x v="363"/>
    <s v="1839"/>
    <s v="Beiarn"/>
    <s v="2"/>
    <s v="Kvinner"/>
    <x v="1"/>
    <x v="1"/>
    <x v="6"/>
    <x v="23"/>
  </r>
  <r>
    <x v="16"/>
    <s v="18"/>
    <x v="16"/>
    <x v="363"/>
    <s v="1839"/>
    <s v="Beiarn"/>
    <s v="2"/>
    <s v="Kvinner"/>
    <x v="2"/>
    <x v="2"/>
    <x v="6"/>
    <x v="19"/>
  </r>
  <r>
    <x v="16"/>
    <s v="18"/>
    <x v="16"/>
    <x v="363"/>
    <s v="1839"/>
    <s v="Beiarn"/>
    <s v="2"/>
    <s v="Kvinner"/>
    <x v="3"/>
    <x v="3"/>
    <x v="6"/>
    <x v="39"/>
  </r>
  <r>
    <x v="16"/>
    <s v="18"/>
    <x v="16"/>
    <x v="363"/>
    <s v="1839"/>
    <s v="Beiarn"/>
    <s v="2"/>
    <s v="Kvinner"/>
    <x v="4"/>
    <x v="4"/>
    <x v="6"/>
    <x v="23"/>
  </r>
  <r>
    <x v="16"/>
    <s v="18"/>
    <x v="16"/>
    <x v="363"/>
    <s v="1839"/>
    <s v="Beiarn"/>
    <s v="2"/>
    <s v="Kvinner"/>
    <x v="5"/>
    <x v="5"/>
    <x v="6"/>
    <x v="12"/>
  </r>
  <r>
    <x v="16"/>
    <s v="18"/>
    <x v="16"/>
    <x v="363"/>
    <s v="1839"/>
    <s v="Beiarn"/>
    <s v="1"/>
    <s v="Menn"/>
    <x v="0"/>
    <x v="0"/>
    <x v="6"/>
    <x v="23"/>
  </r>
  <r>
    <x v="16"/>
    <s v="18"/>
    <x v="16"/>
    <x v="363"/>
    <s v="1839"/>
    <s v="Beiarn"/>
    <s v="1"/>
    <s v="Menn"/>
    <x v="1"/>
    <x v="1"/>
    <x v="6"/>
    <x v="23"/>
  </r>
  <r>
    <x v="16"/>
    <s v="18"/>
    <x v="16"/>
    <x v="363"/>
    <s v="1839"/>
    <s v="Beiarn"/>
    <s v="1"/>
    <s v="Menn"/>
    <x v="2"/>
    <x v="2"/>
    <x v="6"/>
    <x v="1"/>
  </r>
  <r>
    <x v="16"/>
    <s v="18"/>
    <x v="16"/>
    <x v="363"/>
    <s v="1839"/>
    <s v="Beiarn"/>
    <s v="1"/>
    <s v="Menn"/>
    <x v="3"/>
    <x v="3"/>
    <x v="6"/>
    <x v="36"/>
  </r>
  <r>
    <x v="16"/>
    <s v="18"/>
    <x v="16"/>
    <x v="363"/>
    <s v="1839"/>
    <s v="Beiarn"/>
    <s v="1"/>
    <s v="Menn"/>
    <x v="4"/>
    <x v="4"/>
    <x v="6"/>
    <x v="4"/>
  </r>
  <r>
    <x v="16"/>
    <s v="18"/>
    <x v="16"/>
    <x v="363"/>
    <s v="1839"/>
    <s v="Beiarn"/>
    <s v="1"/>
    <s v="Menn"/>
    <x v="5"/>
    <x v="5"/>
    <x v="6"/>
    <x v="15"/>
  </r>
  <r>
    <x v="16"/>
    <s v="18"/>
    <x v="16"/>
    <x v="363"/>
    <s v="1839"/>
    <s v="Beiarn"/>
    <s v="2"/>
    <s v="Kvinner"/>
    <x v="0"/>
    <x v="0"/>
    <x v="7"/>
    <x v="39"/>
  </r>
  <r>
    <x v="16"/>
    <s v="18"/>
    <x v="16"/>
    <x v="363"/>
    <s v="1839"/>
    <s v="Beiarn"/>
    <s v="2"/>
    <s v="Kvinner"/>
    <x v="1"/>
    <x v="1"/>
    <x v="7"/>
    <x v="39"/>
  </r>
  <r>
    <x v="16"/>
    <s v="18"/>
    <x v="16"/>
    <x v="363"/>
    <s v="1839"/>
    <s v="Beiarn"/>
    <s v="2"/>
    <s v="Kvinner"/>
    <x v="2"/>
    <x v="2"/>
    <x v="7"/>
    <x v="0"/>
  </r>
  <r>
    <x v="16"/>
    <s v="18"/>
    <x v="16"/>
    <x v="363"/>
    <s v="1839"/>
    <s v="Beiarn"/>
    <s v="2"/>
    <s v="Kvinner"/>
    <x v="3"/>
    <x v="3"/>
    <x v="7"/>
    <x v="23"/>
  </r>
  <r>
    <x v="16"/>
    <s v="18"/>
    <x v="16"/>
    <x v="363"/>
    <s v="1839"/>
    <s v="Beiarn"/>
    <s v="2"/>
    <s v="Kvinner"/>
    <x v="4"/>
    <x v="4"/>
    <x v="7"/>
    <x v="23"/>
  </r>
  <r>
    <x v="16"/>
    <s v="18"/>
    <x v="16"/>
    <x v="363"/>
    <s v="1839"/>
    <s v="Beiarn"/>
    <s v="2"/>
    <s v="Kvinner"/>
    <x v="5"/>
    <x v="5"/>
    <x v="7"/>
    <x v="12"/>
  </r>
  <r>
    <x v="16"/>
    <s v="18"/>
    <x v="16"/>
    <x v="363"/>
    <s v="1839"/>
    <s v="Beiarn"/>
    <s v="1"/>
    <s v="Menn"/>
    <x v="0"/>
    <x v="0"/>
    <x v="7"/>
    <x v="39"/>
  </r>
  <r>
    <x v="16"/>
    <s v="18"/>
    <x v="16"/>
    <x v="363"/>
    <s v="1839"/>
    <s v="Beiarn"/>
    <s v="1"/>
    <s v="Menn"/>
    <x v="1"/>
    <x v="1"/>
    <x v="7"/>
    <x v="39"/>
  </r>
  <r>
    <x v="16"/>
    <s v="18"/>
    <x v="16"/>
    <x v="363"/>
    <s v="1839"/>
    <s v="Beiarn"/>
    <s v="1"/>
    <s v="Menn"/>
    <x v="2"/>
    <x v="2"/>
    <x v="7"/>
    <x v="23"/>
  </r>
  <r>
    <x v="16"/>
    <s v="18"/>
    <x v="16"/>
    <x v="363"/>
    <s v="1839"/>
    <s v="Beiarn"/>
    <s v="1"/>
    <s v="Menn"/>
    <x v="3"/>
    <x v="3"/>
    <x v="7"/>
    <x v="15"/>
  </r>
  <r>
    <x v="16"/>
    <s v="18"/>
    <x v="16"/>
    <x v="363"/>
    <s v="1839"/>
    <s v="Beiarn"/>
    <s v="1"/>
    <s v="Menn"/>
    <x v="4"/>
    <x v="4"/>
    <x v="7"/>
    <x v="4"/>
  </r>
  <r>
    <x v="16"/>
    <s v="18"/>
    <x v="16"/>
    <x v="363"/>
    <s v="1839"/>
    <s v="Beiarn"/>
    <s v="1"/>
    <s v="Menn"/>
    <x v="5"/>
    <x v="5"/>
    <x v="7"/>
    <x v="5"/>
  </r>
  <r>
    <x v="16"/>
    <s v="18"/>
    <x v="16"/>
    <x v="364"/>
    <s v="1840"/>
    <s v="Saltdal"/>
    <s v="2"/>
    <s v="Kvinner"/>
    <x v="0"/>
    <x v="0"/>
    <x v="0"/>
    <x v="23"/>
  </r>
  <r>
    <x v="16"/>
    <s v="18"/>
    <x v="16"/>
    <x v="364"/>
    <s v="1840"/>
    <s v="Saltdal"/>
    <s v="2"/>
    <s v="Kvinner"/>
    <x v="1"/>
    <x v="1"/>
    <x v="0"/>
    <x v="23"/>
  </r>
  <r>
    <x v="16"/>
    <s v="18"/>
    <x v="16"/>
    <x v="364"/>
    <s v="1840"/>
    <s v="Saltdal"/>
    <s v="2"/>
    <s v="Kvinner"/>
    <x v="2"/>
    <x v="2"/>
    <x v="0"/>
    <x v="0"/>
  </r>
  <r>
    <x v="16"/>
    <s v="18"/>
    <x v="16"/>
    <x v="364"/>
    <s v="1840"/>
    <s v="Saltdal"/>
    <s v="2"/>
    <s v="Kvinner"/>
    <x v="3"/>
    <x v="3"/>
    <x v="0"/>
    <x v="6"/>
  </r>
  <r>
    <x v="16"/>
    <s v="18"/>
    <x v="16"/>
    <x v="364"/>
    <s v="1840"/>
    <s v="Saltdal"/>
    <s v="2"/>
    <s v="Kvinner"/>
    <x v="4"/>
    <x v="4"/>
    <x v="0"/>
    <x v="5"/>
  </r>
  <r>
    <x v="16"/>
    <s v="18"/>
    <x v="16"/>
    <x v="364"/>
    <s v="1840"/>
    <s v="Saltdal"/>
    <s v="2"/>
    <s v="Kvinner"/>
    <x v="5"/>
    <x v="5"/>
    <x v="0"/>
    <x v="0"/>
  </r>
  <r>
    <x v="16"/>
    <s v="18"/>
    <x v="16"/>
    <x v="364"/>
    <s v="1840"/>
    <s v="Saltdal"/>
    <s v="1"/>
    <s v="Menn"/>
    <x v="0"/>
    <x v="0"/>
    <x v="0"/>
    <x v="39"/>
  </r>
  <r>
    <x v="16"/>
    <s v="18"/>
    <x v="16"/>
    <x v="364"/>
    <s v="1840"/>
    <s v="Saltdal"/>
    <s v="1"/>
    <s v="Menn"/>
    <x v="1"/>
    <x v="1"/>
    <x v="0"/>
    <x v="19"/>
  </r>
  <r>
    <x v="16"/>
    <s v="18"/>
    <x v="16"/>
    <x v="364"/>
    <s v="1840"/>
    <s v="Saltdal"/>
    <s v="1"/>
    <s v="Menn"/>
    <x v="2"/>
    <x v="2"/>
    <x v="0"/>
    <x v="21"/>
  </r>
  <r>
    <x v="16"/>
    <s v="18"/>
    <x v="16"/>
    <x v="364"/>
    <s v="1840"/>
    <s v="Saltdal"/>
    <s v="1"/>
    <s v="Menn"/>
    <x v="3"/>
    <x v="3"/>
    <x v="0"/>
    <x v="40"/>
  </r>
  <r>
    <x v="16"/>
    <s v="18"/>
    <x v="16"/>
    <x v="364"/>
    <s v="1840"/>
    <s v="Saltdal"/>
    <s v="1"/>
    <s v="Menn"/>
    <x v="4"/>
    <x v="4"/>
    <x v="0"/>
    <x v="3"/>
  </r>
  <r>
    <x v="16"/>
    <s v="18"/>
    <x v="16"/>
    <x v="364"/>
    <s v="1840"/>
    <s v="Saltdal"/>
    <s v="1"/>
    <s v="Menn"/>
    <x v="5"/>
    <x v="5"/>
    <x v="0"/>
    <x v="12"/>
  </r>
  <r>
    <x v="16"/>
    <s v="18"/>
    <x v="16"/>
    <x v="364"/>
    <s v="1840"/>
    <s v="Saltdal"/>
    <s v="2"/>
    <s v="Kvinner"/>
    <x v="0"/>
    <x v="0"/>
    <x v="1"/>
    <x v="39"/>
  </r>
  <r>
    <x v="16"/>
    <s v="18"/>
    <x v="16"/>
    <x v="364"/>
    <s v="1840"/>
    <s v="Saltdal"/>
    <s v="2"/>
    <s v="Kvinner"/>
    <x v="1"/>
    <x v="1"/>
    <x v="1"/>
    <x v="39"/>
  </r>
  <r>
    <x v="16"/>
    <s v="18"/>
    <x v="16"/>
    <x v="364"/>
    <s v="1840"/>
    <s v="Saltdal"/>
    <s v="2"/>
    <s v="Kvinner"/>
    <x v="2"/>
    <x v="2"/>
    <x v="1"/>
    <x v="0"/>
  </r>
  <r>
    <x v="16"/>
    <s v="18"/>
    <x v="16"/>
    <x v="364"/>
    <s v="1840"/>
    <s v="Saltdal"/>
    <s v="2"/>
    <s v="Kvinner"/>
    <x v="3"/>
    <x v="3"/>
    <x v="1"/>
    <x v="0"/>
  </r>
  <r>
    <x v="16"/>
    <s v="18"/>
    <x v="16"/>
    <x v="364"/>
    <s v="1840"/>
    <s v="Saltdal"/>
    <s v="2"/>
    <s v="Kvinner"/>
    <x v="4"/>
    <x v="4"/>
    <x v="1"/>
    <x v="6"/>
  </r>
  <r>
    <x v="16"/>
    <s v="18"/>
    <x v="16"/>
    <x v="364"/>
    <s v="1840"/>
    <s v="Saltdal"/>
    <s v="2"/>
    <s v="Kvinner"/>
    <x v="5"/>
    <x v="5"/>
    <x v="1"/>
    <x v="0"/>
  </r>
  <r>
    <x v="16"/>
    <s v="18"/>
    <x v="16"/>
    <x v="364"/>
    <s v="1840"/>
    <s v="Saltdal"/>
    <s v="1"/>
    <s v="Menn"/>
    <x v="0"/>
    <x v="0"/>
    <x v="1"/>
    <x v="0"/>
  </r>
  <r>
    <x v="16"/>
    <s v="18"/>
    <x v="16"/>
    <x v="364"/>
    <s v="1840"/>
    <s v="Saltdal"/>
    <s v="1"/>
    <s v="Menn"/>
    <x v="1"/>
    <x v="1"/>
    <x v="1"/>
    <x v="0"/>
  </r>
  <r>
    <x v="16"/>
    <s v="18"/>
    <x v="16"/>
    <x v="364"/>
    <s v="1840"/>
    <s v="Saltdal"/>
    <s v="1"/>
    <s v="Menn"/>
    <x v="2"/>
    <x v="2"/>
    <x v="1"/>
    <x v="36"/>
  </r>
  <r>
    <x v="16"/>
    <s v="18"/>
    <x v="16"/>
    <x v="364"/>
    <s v="1840"/>
    <s v="Saltdal"/>
    <s v="1"/>
    <s v="Menn"/>
    <x v="3"/>
    <x v="3"/>
    <x v="1"/>
    <x v="3"/>
  </r>
  <r>
    <x v="16"/>
    <s v="18"/>
    <x v="16"/>
    <x v="364"/>
    <s v="1840"/>
    <s v="Saltdal"/>
    <s v="1"/>
    <s v="Menn"/>
    <x v="4"/>
    <x v="4"/>
    <x v="1"/>
    <x v="56"/>
  </r>
  <r>
    <x v="16"/>
    <s v="18"/>
    <x v="16"/>
    <x v="364"/>
    <s v="1840"/>
    <s v="Saltdal"/>
    <s v="1"/>
    <s v="Menn"/>
    <x v="5"/>
    <x v="5"/>
    <x v="1"/>
    <x v="12"/>
  </r>
  <r>
    <x v="16"/>
    <s v="18"/>
    <x v="16"/>
    <x v="364"/>
    <s v="1840"/>
    <s v="Saltdal"/>
    <s v="2"/>
    <s v="Kvinner"/>
    <x v="0"/>
    <x v="0"/>
    <x v="2"/>
    <x v="39"/>
  </r>
  <r>
    <x v="16"/>
    <s v="18"/>
    <x v="16"/>
    <x v="364"/>
    <s v="1840"/>
    <s v="Saltdal"/>
    <s v="2"/>
    <s v="Kvinner"/>
    <x v="1"/>
    <x v="1"/>
    <x v="2"/>
    <x v="23"/>
  </r>
  <r>
    <x v="16"/>
    <s v="18"/>
    <x v="16"/>
    <x v="364"/>
    <s v="1840"/>
    <s v="Saltdal"/>
    <s v="2"/>
    <s v="Kvinner"/>
    <x v="2"/>
    <x v="2"/>
    <x v="2"/>
    <x v="0"/>
  </r>
  <r>
    <x v="16"/>
    <s v="18"/>
    <x v="16"/>
    <x v="364"/>
    <s v="1840"/>
    <s v="Saltdal"/>
    <s v="2"/>
    <s v="Kvinner"/>
    <x v="3"/>
    <x v="3"/>
    <x v="2"/>
    <x v="12"/>
  </r>
  <r>
    <x v="16"/>
    <s v="18"/>
    <x v="16"/>
    <x v="364"/>
    <s v="1840"/>
    <s v="Saltdal"/>
    <s v="2"/>
    <s v="Kvinner"/>
    <x v="4"/>
    <x v="4"/>
    <x v="2"/>
    <x v="13"/>
  </r>
  <r>
    <x v="16"/>
    <s v="18"/>
    <x v="16"/>
    <x v="364"/>
    <s v="1840"/>
    <s v="Saltdal"/>
    <s v="2"/>
    <s v="Kvinner"/>
    <x v="5"/>
    <x v="5"/>
    <x v="2"/>
    <x v="39"/>
  </r>
  <r>
    <x v="16"/>
    <s v="18"/>
    <x v="16"/>
    <x v="364"/>
    <s v="1840"/>
    <s v="Saltdal"/>
    <s v="1"/>
    <s v="Menn"/>
    <x v="0"/>
    <x v="0"/>
    <x v="2"/>
    <x v="39"/>
  </r>
  <r>
    <x v="16"/>
    <s v="18"/>
    <x v="16"/>
    <x v="364"/>
    <s v="1840"/>
    <s v="Saltdal"/>
    <s v="1"/>
    <s v="Menn"/>
    <x v="1"/>
    <x v="1"/>
    <x v="2"/>
    <x v="1"/>
  </r>
  <r>
    <x v="16"/>
    <s v="18"/>
    <x v="16"/>
    <x v="364"/>
    <s v="1840"/>
    <s v="Saltdal"/>
    <s v="1"/>
    <s v="Menn"/>
    <x v="2"/>
    <x v="2"/>
    <x v="2"/>
    <x v="13"/>
  </r>
  <r>
    <x v="16"/>
    <s v="18"/>
    <x v="16"/>
    <x v="364"/>
    <s v="1840"/>
    <s v="Saltdal"/>
    <s v="1"/>
    <s v="Menn"/>
    <x v="3"/>
    <x v="3"/>
    <x v="2"/>
    <x v="51"/>
  </r>
  <r>
    <x v="16"/>
    <s v="18"/>
    <x v="16"/>
    <x v="364"/>
    <s v="1840"/>
    <s v="Saltdal"/>
    <s v="1"/>
    <s v="Menn"/>
    <x v="4"/>
    <x v="4"/>
    <x v="2"/>
    <x v="3"/>
  </r>
  <r>
    <x v="16"/>
    <s v="18"/>
    <x v="16"/>
    <x v="364"/>
    <s v="1840"/>
    <s v="Saltdal"/>
    <s v="1"/>
    <s v="Menn"/>
    <x v="5"/>
    <x v="5"/>
    <x v="2"/>
    <x v="5"/>
  </r>
  <r>
    <x v="16"/>
    <s v="18"/>
    <x v="16"/>
    <x v="364"/>
    <s v="1840"/>
    <s v="Saltdal"/>
    <s v="2"/>
    <s v="Kvinner"/>
    <x v="0"/>
    <x v="0"/>
    <x v="3"/>
    <x v="39"/>
  </r>
  <r>
    <x v="16"/>
    <s v="18"/>
    <x v="16"/>
    <x v="364"/>
    <s v="1840"/>
    <s v="Saltdal"/>
    <s v="2"/>
    <s v="Kvinner"/>
    <x v="1"/>
    <x v="1"/>
    <x v="3"/>
    <x v="39"/>
  </r>
  <r>
    <x v="16"/>
    <s v="18"/>
    <x v="16"/>
    <x v="364"/>
    <s v="1840"/>
    <s v="Saltdal"/>
    <s v="2"/>
    <s v="Kvinner"/>
    <x v="2"/>
    <x v="2"/>
    <x v="3"/>
    <x v="1"/>
  </r>
  <r>
    <x v="16"/>
    <s v="18"/>
    <x v="16"/>
    <x v="364"/>
    <s v="1840"/>
    <s v="Saltdal"/>
    <s v="2"/>
    <s v="Kvinner"/>
    <x v="3"/>
    <x v="3"/>
    <x v="3"/>
    <x v="5"/>
  </r>
  <r>
    <x v="16"/>
    <s v="18"/>
    <x v="16"/>
    <x v="364"/>
    <s v="1840"/>
    <s v="Saltdal"/>
    <s v="2"/>
    <s v="Kvinner"/>
    <x v="4"/>
    <x v="4"/>
    <x v="3"/>
    <x v="5"/>
  </r>
  <r>
    <x v="16"/>
    <s v="18"/>
    <x v="16"/>
    <x v="364"/>
    <s v="1840"/>
    <s v="Saltdal"/>
    <s v="2"/>
    <s v="Kvinner"/>
    <x v="5"/>
    <x v="5"/>
    <x v="3"/>
    <x v="1"/>
  </r>
  <r>
    <x v="16"/>
    <s v="18"/>
    <x v="16"/>
    <x v="364"/>
    <s v="1840"/>
    <s v="Saltdal"/>
    <s v="1"/>
    <s v="Menn"/>
    <x v="0"/>
    <x v="0"/>
    <x v="3"/>
    <x v="0"/>
  </r>
  <r>
    <x v="16"/>
    <s v="18"/>
    <x v="16"/>
    <x v="364"/>
    <s v="1840"/>
    <s v="Saltdal"/>
    <s v="1"/>
    <s v="Menn"/>
    <x v="1"/>
    <x v="1"/>
    <x v="3"/>
    <x v="0"/>
  </r>
  <r>
    <x v="16"/>
    <s v="18"/>
    <x v="16"/>
    <x v="364"/>
    <s v="1840"/>
    <s v="Saltdal"/>
    <s v="1"/>
    <s v="Menn"/>
    <x v="2"/>
    <x v="2"/>
    <x v="3"/>
    <x v="15"/>
  </r>
  <r>
    <x v="16"/>
    <s v="18"/>
    <x v="16"/>
    <x v="364"/>
    <s v="1840"/>
    <s v="Saltdal"/>
    <s v="1"/>
    <s v="Menn"/>
    <x v="3"/>
    <x v="3"/>
    <x v="3"/>
    <x v="4"/>
  </r>
  <r>
    <x v="16"/>
    <s v="18"/>
    <x v="16"/>
    <x v="364"/>
    <s v="1840"/>
    <s v="Saltdal"/>
    <s v="1"/>
    <s v="Menn"/>
    <x v="4"/>
    <x v="4"/>
    <x v="3"/>
    <x v="24"/>
  </r>
  <r>
    <x v="16"/>
    <s v="18"/>
    <x v="16"/>
    <x v="364"/>
    <s v="1840"/>
    <s v="Saltdal"/>
    <s v="1"/>
    <s v="Menn"/>
    <x v="5"/>
    <x v="5"/>
    <x v="3"/>
    <x v="7"/>
  </r>
  <r>
    <x v="16"/>
    <s v="18"/>
    <x v="16"/>
    <x v="364"/>
    <s v="1840"/>
    <s v="Saltdal"/>
    <s v="2"/>
    <s v="Kvinner"/>
    <x v="0"/>
    <x v="0"/>
    <x v="4"/>
    <x v="39"/>
  </r>
  <r>
    <x v="16"/>
    <s v="18"/>
    <x v="16"/>
    <x v="364"/>
    <s v="1840"/>
    <s v="Saltdal"/>
    <s v="2"/>
    <s v="Kvinner"/>
    <x v="1"/>
    <x v="1"/>
    <x v="4"/>
    <x v="39"/>
  </r>
  <r>
    <x v="16"/>
    <s v="18"/>
    <x v="16"/>
    <x v="364"/>
    <s v="1840"/>
    <s v="Saltdal"/>
    <s v="2"/>
    <s v="Kvinner"/>
    <x v="2"/>
    <x v="2"/>
    <x v="4"/>
    <x v="0"/>
  </r>
  <r>
    <x v="16"/>
    <s v="18"/>
    <x v="16"/>
    <x v="364"/>
    <s v="1840"/>
    <s v="Saltdal"/>
    <s v="2"/>
    <s v="Kvinner"/>
    <x v="3"/>
    <x v="3"/>
    <x v="4"/>
    <x v="12"/>
  </r>
  <r>
    <x v="16"/>
    <s v="18"/>
    <x v="16"/>
    <x v="364"/>
    <s v="1840"/>
    <s v="Saltdal"/>
    <s v="2"/>
    <s v="Kvinner"/>
    <x v="4"/>
    <x v="4"/>
    <x v="4"/>
    <x v="5"/>
  </r>
  <r>
    <x v="16"/>
    <s v="18"/>
    <x v="16"/>
    <x v="364"/>
    <s v="1840"/>
    <s v="Saltdal"/>
    <s v="2"/>
    <s v="Kvinner"/>
    <x v="5"/>
    <x v="5"/>
    <x v="4"/>
    <x v="19"/>
  </r>
  <r>
    <x v="16"/>
    <s v="18"/>
    <x v="16"/>
    <x v="364"/>
    <s v="1840"/>
    <s v="Saltdal"/>
    <s v="1"/>
    <s v="Menn"/>
    <x v="0"/>
    <x v="0"/>
    <x v="4"/>
    <x v="1"/>
  </r>
  <r>
    <x v="16"/>
    <s v="18"/>
    <x v="16"/>
    <x v="364"/>
    <s v="1840"/>
    <s v="Saltdal"/>
    <s v="1"/>
    <s v="Menn"/>
    <x v="1"/>
    <x v="1"/>
    <x v="4"/>
    <x v="0"/>
  </r>
  <r>
    <x v="16"/>
    <s v="18"/>
    <x v="16"/>
    <x v="364"/>
    <s v="1840"/>
    <s v="Saltdal"/>
    <s v="1"/>
    <s v="Menn"/>
    <x v="2"/>
    <x v="2"/>
    <x v="4"/>
    <x v="14"/>
  </r>
  <r>
    <x v="16"/>
    <s v="18"/>
    <x v="16"/>
    <x v="364"/>
    <s v="1840"/>
    <s v="Saltdal"/>
    <s v="1"/>
    <s v="Menn"/>
    <x v="3"/>
    <x v="3"/>
    <x v="4"/>
    <x v="20"/>
  </r>
  <r>
    <x v="16"/>
    <s v="18"/>
    <x v="16"/>
    <x v="364"/>
    <s v="1840"/>
    <s v="Saltdal"/>
    <s v="1"/>
    <s v="Menn"/>
    <x v="4"/>
    <x v="4"/>
    <x v="4"/>
    <x v="40"/>
  </r>
  <r>
    <x v="16"/>
    <s v="18"/>
    <x v="16"/>
    <x v="364"/>
    <s v="1840"/>
    <s v="Saltdal"/>
    <s v="1"/>
    <s v="Menn"/>
    <x v="5"/>
    <x v="5"/>
    <x v="4"/>
    <x v="7"/>
  </r>
  <r>
    <x v="16"/>
    <s v="18"/>
    <x v="16"/>
    <x v="364"/>
    <s v="1840"/>
    <s v="Saltdal"/>
    <s v="2"/>
    <s v="Kvinner"/>
    <x v="0"/>
    <x v="0"/>
    <x v="5"/>
    <x v="23"/>
  </r>
  <r>
    <x v="16"/>
    <s v="18"/>
    <x v="16"/>
    <x v="364"/>
    <s v="1840"/>
    <s v="Saltdal"/>
    <s v="2"/>
    <s v="Kvinner"/>
    <x v="1"/>
    <x v="1"/>
    <x v="5"/>
    <x v="39"/>
  </r>
  <r>
    <x v="16"/>
    <s v="18"/>
    <x v="16"/>
    <x v="364"/>
    <s v="1840"/>
    <s v="Saltdal"/>
    <s v="2"/>
    <s v="Kvinner"/>
    <x v="2"/>
    <x v="2"/>
    <x v="5"/>
    <x v="1"/>
  </r>
  <r>
    <x v="16"/>
    <s v="18"/>
    <x v="16"/>
    <x v="364"/>
    <s v="1840"/>
    <s v="Saltdal"/>
    <s v="2"/>
    <s v="Kvinner"/>
    <x v="3"/>
    <x v="3"/>
    <x v="5"/>
    <x v="19"/>
  </r>
  <r>
    <x v="16"/>
    <s v="18"/>
    <x v="16"/>
    <x v="364"/>
    <s v="1840"/>
    <s v="Saltdal"/>
    <s v="2"/>
    <s v="Kvinner"/>
    <x v="4"/>
    <x v="4"/>
    <x v="5"/>
    <x v="12"/>
  </r>
  <r>
    <x v="16"/>
    <s v="18"/>
    <x v="16"/>
    <x v="364"/>
    <s v="1840"/>
    <s v="Saltdal"/>
    <s v="2"/>
    <s v="Kvinner"/>
    <x v="5"/>
    <x v="5"/>
    <x v="5"/>
    <x v="0"/>
  </r>
  <r>
    <x v="16"/>
    <s v="18"/>
    <x v="16"/>
    <x v="364"/>
    <s v="1840"/>
    <s v="Saltdal"/>
    <s v="1"/>
    <s v="Menn"/>
    <x v="0"/>
    <x v="0"/>
    <x v="5"/>
    <x v="23"/>
  </r>
  <r>
    <x v="16"/>
    <s v="18"/>
    <x v="16"/>
    <x v="364"/>
    <s v="1840"/>
    <s v="Saltdal"/>
    <s v="1"/>
    <s v="Menn"/>
    <x v="1"/>
    <x v="1"/>
    <x v="5"/>
    <x v="39"/>
  </r>
  <r>
    <x v="16"/>
    <s v="18"/>
    <x v="16"/>
    <x v="364"/>
    <s v="1840"/>
    <s v="Saltdal"/>
    <s v="1"/>
    <s v="Menn"/>
    <x v="2"/>
    <x v="2"/>
    <x v="5"/>
    <x v="2"/>
  </r>
  <r>
    <x v="16"/>
    <s v="18"/>
    <x v="16"/>
    <x v="364"/>
    <s v="1840"/>
    <s v="Saltdal"/>
    <s v="1"/>
    <s v="Menn"/>
    <x v="3"/>
    <x v="3"/>
    <x v="5"/>
    <x v="36"/>
  </r>
  <r>
    <x v="16"/>
    <s v="18"/>
    <x v="16"/>
    <x v="364"/>
    <s v="1840"/>
    <s v="Saltdal"/>
    <s v="1"/>
    <s v="Menn"/>
    <x v="4"/>
    <x v="4"/>
    <x v="5"/>
    <x v="4"/>
  </r>
  <r>
    <x v="16"/>
    <s v="18"/>
    <x v="16"/>
    <x v="364"/>
    <s v="1840"/>
    <s v="Saltdal"/>
    <s v="1"/>
    <s v="Menn"/>
    <x v="5"/>
    <x v="5"/>
    <x v="5"/>
    <x v="6"/>
  </r>
  <r>
    <x v="16"/>
    <s v="18"/>
    <x v="16"/>
    <x v="364"/>
    <s v="1840"/>
    <s v="Saltdal"/>
    <s v="2"/>
    <s v="Kvinner"/>
    <x v="0"/>
    <x v="0"/>
    <x v="6"/>
    <x v="19"/>
  </r>
  <r>
    <x v="16"/>
    <s v="18"/>
    <x v="16"/>
    <x v="364"/>
    <s v="1840"/>
    <s v="Saltdal"/>
    <s v="2"/>
    <s v="Kvinner"/>
    <x v="1"/>
    <x v="1"/>
    <x v="6"/>
    <x v="0"/>
  </r>
  <r>
    <x v="16"/>
    <s v="18"/>
    <x v="16"/>
    <x v="364"/>
    <s v="1840"/>
    <s v="Saltdal"/>
    <s v="2"/>
    <s v="Kvinner"/>
    <x v="2"/>
    <x v="2"/>
    <x v="6"/>
    <x v="23"/>
  </r>
  <r>
    <x v="16"/>
    <s v="18"/>
    <x v="16"/>
    <x v="364"/>
    <s v="1840"/>
    <s v="Saltdal"/>
    <s v="2"/>
    <s v="Kvinner"/>
    <x v="3"/>
    <x v="3"/>
    <x v="6"/>
    <x v="1"/>
  </r>
  <r>
    <x v="16"/>
    <s v="18"/>
    <x v="16"/>
    <x v="364"/>
    <s v="1840"/>
    <s v="Saltdal"/>
    <s v="2"/>
    <s v="Kvinner"/>
    <x v="4"/>
    <x v="4"/>
    <x v="6"/>
    <x v="19"/>
  </r>
  <r>
    <x v="16"/>
    <s v="18"/>
    <x v="16"/>
    <x v="364"/>
    <s v="1840"/>
    <s v="Saltdal"/>
    <s v="2"/>
    <s v="Kvinner"/>
    <x v="5"/>
    <x v="5"/>
    <x v="6"/>
    <x v="23"/>
  </r>
  <r>
    <x v="16"/>
    <s v="18"/>
    <x v="16"/>
    <x v="364"/>
    <s v="1840"/>
    <s v="Saltdal"/>
    <s v="1"/>
    <s v="Menn"/>
    <x v="0"/>
    <x v="0"/>
    <x v="6"/>
    <x v="0"/>
  </r>
  <r>
    <x v="16"/>
    <s v="18"/>
    <x v="16"/>
    <x v="364"/>
    <s v="1840"/>
    <s v="Saltdal"/>
    <s v="1"/>
    <s v="Menn"/>
    <x v="1"/>
    <x v="1"/>
    <x v="6"/>
    <x v="0"/>
  </r>
  <r>
    <x v="16"/>
    <s v="18"/>
    <x v="16"/>
    <x v="364"/>
    <s v="1840"/>
    <s v="Saltdal"/>
    <s v="1"/>
    <s v="Menn"/>
    <x v="2"/>
    <x v="2"/>
    <x v="6"/>
    <x v="2"/>
  </r>
  <r>
    <x v="16"/>
    <s v="18"/>
    <x v="16"/>
    <x v="364"/>
    <s v="1840"/>
    <s v="Saltdal"/>
    <s v="1"/>
    <s v="Menn"/>
    <x v="3"/>
    <x v="3"/>
    <x v="6"/>
    <x v="36"/>
  </r>
  <r>
    <x v="16"/>
    <s v="18"/>
    <x v="16"/>
    <x v="364"/>
    <s v="1840"/>
    <s v="Saltdal"/>
    <s v="1"/>
    <s v="Menn"/>
    <x v="4"/>
    <x v="4"/>
    <x v="6"/>
    <x v="36"/>
  </r>
  <r>
    <x v="16"/>
    <s v="18"/>
    <x v="16"/>
    <x v="364"/>
    <s v="1840"/>
    <s v="Saltdal"/>
    <s v="1"/>
    <s v="Menn"/>
    <x v="5"/>
    <x v="5"/>
    <x v="6"/>
    <x v="15"/>
  </r>
  <r>
    <x v="16"/>
    <s v="18"/>
    <x v="16"/>
    <x v="364"/>
    <s v="1840"/>
    <s v="Saltdal"/>
    <s v="2"/>
    <s v="Kvinner"/>
    <x v="0"/>
    <x v="0"/>
    <x v="7"/>
    <x v="23"/>
  </r>
  <r>
    <x v="16"/>
    <s v="18"/>
    <x v="16"/>
    <x v="364"/>
    <s v="1840"/>
    <s v="Saltdal"/>
    <s v="2"/>
    <s v="Kvinner"/>
    <x v="1"/>
    <x v="1"/>
    <x v="7"/>
    <x v="23"/>
  </r>
  <r>
    <x v="16"/>
    <s v="18"/>
    <x v="16"/>
    <x v="364"/>
    <s v="1840"/>
    <s v="Saltdal"/>
    <s v="2"/>
    <s v="Kvinner"/>
    <x v="2"/>
    <x v="2"/>
    <x v="7"/>
    <x v="1"/>
  </r>
  <r>
    <x v="16"/>
    <s v="18"/>
    <x v="16"/>
    <x v="364"/>
    <s v="1840"/>
    <s v="Saltdal"/>
    <s v="2"/>
    <s v="Kvinner"/>
    <x v="3"/>
    <x v="3"/>
    <x v="7"/>
    <x v="12"/>
  </r>
  <r>
    <x v="16"/>
    <s v="18"/>
    <x v="16"/>
    <x v="364"/>
    <s v="1840"/>
    <s v="Saltdal"/>
    <s v="2"/>
    <s v="Kvinner"/>
    <x v="4"/>
    <x v="4"/>
    <x v="7"/>
    <x v="1"/>
  </r>
  <r>
    <x v="16"/>
    <s v="18"/>
    <x v="16"/>
    <x v="364"/>
    <s v="1840"/>
    <s v="Saltdal"/>
    <s v="2"/>
    <s v="Kvinner"/>
    <x v="5"/>
    <x v="5"/>
    <x v="7"/>
    <x v="23"/>
  </r>
  <r>
    <x v="16"/>
    <s v="18"/>
    <x v="16"/>
    <x v="364"/>
    <s v="1840"/>
    <s v="Saltdal"/>
    <s v="1"/>
    <s v="Menn"/>
    <x v="0"/>
    <x v="0"/>
    <x v="7"/>
    <x v="23"/>
  </r>
  <r>
    <x v="16"/>
    <s v="18"/>
    <x v="16"/>
    <x v="364"/>
    <s v="1840"/>
    <s v="Saltdal"/>
    <s v="1"/>
    <s v="Menn"/>
    <x v="1"/>
    <x v="1"/>
    <x v="7"/>
    <x v="0"/>
  </r>
  <r>
    <x v="16"/>
    <s v="18"/>
    <x v="16"/>
    <x v="364"/>
    <s v="1840"/>
    <s v="Saltdal"/>
    <s v="1"/>
    <s v="Menn"/>
    <x v="2"/>
    <x v="2"/>
    <x v="7"/>
    <x v="2"/>
  </r>
  <r>
    <x v="16"/>
    <s v="18"/>
    <x v="16"/>
    <x v="364"/>
    <s v="1840"/>
    <s v="Saltdal"/>
    <s v="1"/>
    <s v="Menn"/>
    <x v="3"/>
    <x v="3"/>
    <x v="7"/>
    <x v="2"/>
  </r>
  <r>
    <x v="16"/>
    <s v="18"/>
    <x v="16"/>
    <x v="364"/>
    <s v="1840"/>
    <s v="Saltdal"/>
    <s v="1"/>
    <s v="Menn"/>
    <x v="4"/>
    <x v="4"/>
    <x v="7"/>
    <x v="14"/>
  </r>
  <r>
    <x v="16"/>
    <s v="18"/>
    <x v="16"/>
    <x v="364"/>
    <s v="1840"/>
    <s v="Saltdal"/>
    <s v="1"/>
    <s v="Menn"/>
    <x v="5"/>
    <x v="5"/>
    <x v="7"/>
    <x v="6"/>
  </r>
  <r>
    <x v="16"/>
    <s v="18"/>
    <x v="16"/>
    <x v="365"/>
    <s v="1841"/>
    <s v="Fauske"/>
    <s v="2"/>
    <s v="Kvinner"/>
    <x v="0"/>
    <x v="0"/>
    <x v="0"/>
    <x v="23"/>
  </r>
  <r>
    <x v="16"/>
    <s v="18"/>
    <x v="16"/>
    <x v="365"/>
    <s v="1841"/>
    <s v="Fauske"/>
    <s v="2"/>
    <s v="Kvinner"/>
    <x v="1"/>
    <x v="1"/>
    <x v="0"/>
    <x v="23"/>
  </r>
  <r>
    <x v="16"/>
    <s v="18"/>
    <x v="16"/>
    <x v="365"/>
    <s v="1841"/>
    <s v="Fauske"/>
    <s v="2"/>
    <s v="Kvinner"/>
    <x v="2"/>
    <x v="2"/>
    <x v="0"/>
    <x v="1"/>
  </r>
  <r>
    <x v="16"/>
    <s v="18"/>
    <x v="16"/>
    <x v="365"/>
    <s v="1841"/>
    <s v="Fauske"/>
    <s v="2"/>
    <s v="Kvinner"/>
    <x v="3"/>
    <x v="3"/>
    <x v="0"/>
    <x v="2"/>
  </r>
  <r>
    <x v="16"/>
    <s v="18"/>
    <x v="16"/>
    <x v="365"/>
    <s v="1841"/>
    <s v="Fauske"/>
    <s v="2"/>
    <s v="Kvinner"/>
    <x v="4"/>
    <x v="4"/>
    <x v="0"/>
    <x v="13"/>
  </r>
  <r>
    <x v="16"/>
    <s v="18"/>
    <x v="16"/>
    <x v="365"/>
    <s v="1841"/>
    <s v="Fauske"/>
    <s v="2"/>
    <s v="Kvinner"/>
    <x v="5"/>
    <x v="5"/>
    <x v="0"/>
    <x v="1"/>
  </r>
  <r>
    <x v="16"/>
    <s v="18"/>
    <x v="16"/>
    <x v="365"/>
    <s v="1841"/>
    <s v="Fauske"/>
    <s v="1"/>
    <s v="Menn"/>
    <x v="0"/>
    <x v="0"/>
    <x v="0"/>
    <x v="0"/>
  </r>
  <r>
    <x v="16"/>
    <s v="18"/>
    <x v="16"/>
    <x v="365"/>
    <s v="1841"/>
    <s v="Fauske"/>
    <s v="1"/>
    <s v="Menn"/>
    <x v="1"/>
    <x v="1"/>
    <x v="0"/>
    <x v="5"/>
  </r>
  <r>
    <x v="16"/>
    <s v="18"/>
    <x v="16"/>
    <x v="365"/>
    <s v="1841"/>
    <s v="Fauske"/>
    <s v="1"/>
    <s v="Menn"/>
    <x v="2"/>
    <x v="2"/>
    <x v="0"/>
    <x v="46"/>
  </r>
  <r>
    <x v="16"/>
    <s v="18"/>
    <x v="16"/>
    <x v="365"/>
    <s v="1841"/>
    <s v="Fauske"/>
    <s v="1"/>
    <s v="Menn"/>
    <x v="3"/>
    <x v="3"/>
    <x v="0"/>
    <x v="3"/>
  </r>
  <r>
    <x v="16"/>
    <s v="18"/>
    <x v="16"/>
    <x v="365"/>
    <s v="1841"/>
    <s v="Fauske"/>
    <s v="1"/>
    <s v="Menn"/>
    <x v="4"/>
    <x v="4"/>
    <x v="0"/>
    <x v="11"/>
  </r>
  <r>
    <x v="16"/>
    <s v="18"/>
    <x v="16"/>
    <x v="365"/>
    <s v="1841"/>
    <s v="Fauske"/>
    <s v="1"/>
    <s v="Menn"/>
    <x v="5"/>
    <x v="5"/>
    <x v="0"/>
    <x v="15"/>
  </r>
  <r>
    <x v="16"/>
    <s v="18"/>
    <x v="16"/>
    <x v="365"/>
    <s v="1841"/>
    <s v="Fauske"/>
    <s v="2"/>
    <s v="Kvinner"/>
    <x v="0"/>
    <x v="0"/>
    <x v="1"/>
    <x v="23"/>
  </r>
  <r>
    <x v="16"/>
    <s v="18"/>
    <x v="16"/>
    <x v="365"/>
    <s v="1841"/>
    <s v="Fauske"/>
    <s v="2"/>
    <s v="Kvinner"/>
    <x v="1"/>
    <x v="1"/>
    <x v="1"/>
    <x v="0"/>
  </r>
  <r>
    <x v="16"/>
    <s v="18"/>
    <x v="16"/>
    <x v="365"/>
    <s v="1841"/>
    <s v="Fauske"/>
    <s v="2"/>
    <s v="Kvinner"/>
    <x v="2"/>
    <x v="2"/>
    <x v="1"/>
    <x v="0"/>
  </r>
  <r>
    <x v="16"/>
    <s v="18"/>
    <x v="16"/>
    <x v="365"/>
    <s v="1841"/>
    <s v="Fauske"/>
    <s v="2"/>
    <s v="Kvinner"/>
    <x v="3"/>
    <x v="3"/>
    <x v="1"/>
    <x v="21"/>
  </r>
  <r>
    <x v="16"/>
    <s v="18"/>
    <x v="16"/>
    <x v="365"/>
    <s v="1841"/>
    <s v="Fauske"/>
    <s v="2"/>
    <s v="Kvinner"/>
    <x v="4"/>
    <x v="4"/>
    <x v="1"/>
    <x v="13"/>
  </r>
  <r>
    <x v="16"/>
    <s v="18"/>
    <x v="16"/>
    <x v="365"/>
    <s v="1841"/>
    <s v="Fauske"/>
    <s v="2"/>
    <s v="Kvinner"/>
    <x v="5"/>
    <x v="5"/>
    <x v="1"/>
    <x v="12"/>
  </r>
  <r>
    <x v="16"/>
    <s v="18"/>
    <x v="16"/>
    <x v="365"/>
    <s v="1841"/>
    <s v="Fauske"/>
    <s v="1"/>
    <s v="Menn"/>
    <x v="0"/>
    <x v="0"/>
    <x v="1"/>
    <x v="0"/>
  </r>
  <r>
    <x v="16"/>
    <s v="18"/>
    <x v="16"/>
    <x v="365"/>
    <s v="1841"/>
    <s v="Fauske"/>
    <s v="1"/>
    <s v="Menn"/>
    <x v="1"/>
    <x v="1"/>
    <x v="1"/>
    <x v="1"/>
  </r>
  <r>
    <x v="16"/>
    <s v="18"/>
    <x v="16"/>
    <x v="365"/>
    <s v="1841"/>
    <s v="Fauske"/>
    <s v="1"/>
    <s v="Menn"/>
    <x v="2"/>
    <x v="2"/>
    <x v="1"/>
    <x v="24"/>
  </r>
  <r>
    <x v="16"/>
    <s v="18"/>
    <x v="16"/>
    <x v="365"/>
    <s v="1841"/>
    <s v="Fauske"/>
    <s v="1"/>
    <s v="Menn"/>
    <x v="3"/>
    <x v="3"/>
    <x v="1"/>
    <x v="4"/>
  </r>
  <r>
    <x v="16"/>
    <s v="18"/>
    <x v="16"/>
    <x v="365"/>
    <s v="1841"/>
    <s v="Fauske"/>
    <s v="1"/>
    <s v="Menn"/>
    <x v="4"/>
    <x v="4"/>
    <x v="1"/>
    <x v="56"/>
  </r>
  <r>
    <x v="16"/>
    <s v="18"/>
    <x v="16"/>
    <x v="365"/>
    <s v="1841"/>
    <s v="Fauske"/>
    <s v="1"/>
    <s v="Menn"/>
    <x v="5"/>
    <x v="5"/>
    <x v="1"/>
    <x v="15"/>
  </r>
  <r>
    <x v="16"/>
    <s v="18"/>
    <x v="16"/>
    <x v="365"/>
    <s v="1841"/>
    <s v="Fauske"/>
    <s v="2"/>
    <s v="Kvinner"/>
    <x v="0"/>
    <x v="0"/>
    <x v="2"/>
    <x v="1"/>
  </r>
  <r>
    <x v="16"/>
    <s v="18"/>
    <x v="16"/>
    <x v="365"/>
    <s v="1841"/>
    <s v="Fauske"/>
    <s v="2"/>
    <s v="Kvinner"/>
    <x v="1"/>
    <x v="1"/>
    <x v="2"/>
    <x v="0"/>
  </r>
  <r>
    <x v="16"/>
    <s v="18"/>
    <x v="16"/>
    <x v="365"/>
    <s v="1841"/>
    <s v="Fauske"/>
    <s v="2"/>
    <s v="Kvinner"/>
    <x v="2"/>
    <x v="2"/>
    <x v="2"/>
    <x v="19"/>
  </r>
  <r>
    <x v="16"/>
    <s v="18"/>
    <x v="16"/>
    <x v="365"/>
    <s v="1841"/>
    <s v="Fauske"/>
    <s v="2"/>
    <s v="Kvinner"/>
    <x v="3"/>
    <x v="3"/>
    <x v="2"/>
    <x v="15"/>
  </r>
  <r>
    <x v="16"/>
    <s v="18"/>
    <x v="16"/>
    <x v="365"/>
    <s v="1841"/>
    <s v="Fauske"/>
    <s v="2"/>
    <s v="Kvinner"/>
    <x v="4"/>
    <x v="4"/>
    <x v="2"/>
    <x v="15"/>
  </r>
  <r>
    <x v="16"/>
    <s v="18"/>
    <x v="16"/>
    <x v="365"/>
    <s v="1841"/>
    <s v="Fauske"/>
    <s v="2"/>
    <s v="Kvinner"/>
    <x v="5"/>
    <x v="5"/>
    <x v="2"/>
    <x v="12"/>
  </r>
  <r>
    <x v="16"/>
    <s v="18"/>
    <x v="16"/>
    <x v="365"/>
    <s v="1841"/>
    <s v="Fauske"/>
    <s v="1"/>
    <s v="Menn"/>
    <x v="0"/>
    <x v="0"/>
    <x v="2"/>
    <x v="1"/>
  </r>
  <r>
    <x v="16"/>
    <s v="18"/>
    <x v="16"/>
    <x v="365"/>
    <s v="1841"/>
    <s v="Fauske"/>
    <s v="1"/>
    <s v="Menn"/>
    <x v="1"/>
    <x v="1"/>
    <x v="2"/>
    <x v="19"/>
  </r>
  <r>
    <x v="16"/>
    <s v="18"/>
    <x v="16"/>
    <x v="365"/>
    <s v="1841"/>
    <s v="Fauske"/>
    <s v="1"/>
    <s v="Menn"/>
    <x v="2"/>
    <x v="2"/>
    <x v="2"/>
    <x v="4"/>
  </r>
  <r>
    <x v="16"/>
    <s v="18"/>
    <x v="16"/>
    <x v="365"/>
    <s v="1841"/>
    <s v="Fauske"/>
    <s v="1"/>
    <s v="Menn"/>
    <x v="3"/>
    <x v="3"/>
    <x v="2"/>
    <x v="2"/>
  </r>
  <r>
    <x v="16"/>
    <s v="18"/>
    <x v="16"/>
    <x v="365"/>
    <s v="1841"/>
    <s v="Fauske"/>
    <s v="1"/>
    <s v="Menn"/>
    <x v="4"/>
    <x v="4"/>
    <x v="2"/>
    <x v="55"/>
  </r>
  <r>
    <x v="16"/>
    <s v="18"/>
    <x v="16"/>
    <x v="365"/>
    <s v="1841"/>
    <s v="Fauske"/>
    <s v="1"/>
    <s v="Menn"/>
    <x v="5"/>
    <x v="5"/>
    <x v="2"/>
    <x v="15"/>
  </r>
  <r>
    <x v="16"/>
    <s v="18"/>
    <x v="16"/>
    <x v="365"/>
    <s v="1841"/>
    <s v="Fauske"/>
    <s v="2"/>
    <s v="Kvinner"/>
    <x v="0"/>
    <x v="0"/>
    <x v="3"/>
    <x v="19"/>
  </r>
  <r>
    <x v="16"/>
    <s v="18"/>
    <x v="16"/>
    <x v="365"/>
    <s v="1841"/>
    <s v="Fauske"/>
    <s v="2"/>
    <s v="Kvinner"/>
    <x v="1"/>
    <x v="1"/>
    <x v="3"/>
    <x v="1"/>
  </r>
  <r>
    <x v="16"/>
    <s v="18"/>
    <x v="16"/>
    <x v="365"/>
    <s v="1841"/>
    <s v="Fauske"/>
    <s v="2"/>
    <s v="Kvinner"/>
    <x v="2"/>
    <x v="2"/>
    <x v="3"/>
    <x v="19"/>
  </r>
  <r>
    <x v="16"/>
    <s v="18"/>
    <x v="16"/>
    <x v="365"/>
    <s v="1841"/>
    <s v="Fauske"/>
    <s v="2"/>
    <s v="Kvinner"/>
    <x v="3"/>
    <x v="3"/>
    <x v="3"/>
    <x v="13"/>
  </r>
  <r>
    <x v="16"/>
    <s v="18"/>
    <x v="16"/>
    <x v="365"/>
    <s v="1841"/>
    <s v="Fauske"/>
    <s v="2"/>
    <s v="Kvinner"/>
    <x v="4"/>
    <x v="4"/>
    <x v="3"/>
    <x v="15"/>
  </r>
  <r>
    <x v="16"/>
    <s v="18"/>
    <x v="16"/>
    <x v="365"/>
    <s v="1841"/>
    <s v="Fauske"/>
    <s v="2"/>
    <s v="Kvinner"/>
    <x v="5"/>
    <x v="5"/>
    <x v="3"/>
    <x v="23"/>
  </r>
  <r>
    <x v="16"/>
    <s v="18"/>
    <x v="16"/>
    <x v="365"/>
    <s v="1841"/>
    <s v="Fauske"/>
    <s v="1"/>
    <s v="Menn"/>
    <x v="0"/>
    <x v="0"/>
    <x v="3"/>
    <x v="5"/>
  </r>
  <r>
    <x v="16"/>
    <s v="18"/>
    <x v="16"/>
    <x v="365"/>
    <s v="1841"/>
    <s v="Fauske"/>
    <s v="1"/>
    <s v="Menn"/>
    <x v="1"/>
    <x v="1"/>
    <x v="3"/>
    <x v="19"/>
  </r>
  <r>
    <x v="16"/>
    <s v="18"/>
    <x v="16"/>
    <x v="365"/>
    <s v="1841"/>
    <s v="Fauske"/>
    <s v="1"/>
    <s v="Menn"/>
    <x v="2"/>
    <x v="2"/>
    <x v="3"/>
    <x v="15"/>
  </r>
  <r>
    <x v="16"/>
    <s v="18"/>
    <x v="16"/>
    <x v="365"/>
    <s v="1841"/>
    <s v="Fauske"/>
    <s v="1"/>
    <s v="Menn"/>
    <x v="3"/>
    <x v="3"/>
    <x v="3"/>
    <x v="40"/>
  </r>
  <r>
    <x v="16"/>
    <s v="18"/>
    <x v="16"/>
    <x v="365"/>
    <s v="1841"/>
    <s v="Fauske"/>
    <s v="1"/>
    <s v="Menn"/>
    <x v="4"/>
    <x v="4"/>
    <x v="3"/>
    <x v="56"/>
  </r>
  <r>
    <x v="16"/>
    <s v="18"/>
    <x v="16"/>
    <x v="365"/>
    <s v="1841"/>
    <s v="Fauske"/>
    <s v="1"/>
    <s v="Menn"/>
    <x v="5"/>
    <x v="5"/>
    <x v="3"/>
    <x v="15"/>
  </r>
  <r>
    <x v="16"/>
    <s v="18"/>
    <x v="16"/>
    <x v="365"/>
    <s v="1841"/>
    <s v="Fauske"/>
    <s v="2"/>
    <s v="Kvinner"/>
    <x v="0"/>
    <x v="0"/>
    <x v="4"/>
    <x v="0"/>
  </r>
  <r>
    <x v="16"/>
    <s v="18"/>
    <x v="16"/>
    <x v="365"/>
    <s v="1841"/>
    <s v="Fauske"/>
    <s v="2"/>
    <s v="Kvinner"/>
    <x v="1"/>
    <x v="1"/>
    <x v="4"/>
    <x v="23"/>
  </r>
  <r>
    <x v="16"/>
    <s v="18"/>
    <x v="16"/>
    <x v="365"/>
    <s v="1841"/>
    <s v="Fauske"/>
    <s v="2"/>
    <s v="Kvinner"/>
    <x v="2"/>
    <x v="2"/>
    <x v="4"/>
    <x v="1"/>
  </r>
  <r>
    <x v="16"/>
    <s v="18"/>
    <x v="16"/>
    <x v="365"/>
    <s v="1841"/>
    <s v="Fauske"/>
    <s v="2"/>
    <s v="Kvinner"/>
    <x v="3"/>
    <x v="3"/>
    <x v="4"/>
    <x v="5"/>
  </r>
  <r>
    <x v="16"/>
    <s v="18"/>
    <x v="16"/>
    <x v="365"/>
    <s v="1841"/>
    <s v="Fauske"/>
    <s v="2"/>
    <s v="Kvinner"/>
    <x v="4"/>
    <x v="4"/>
    <x v="4"/>
    <x v="21"/>
  </r>
  <r>
    <x v="16"/>
    <s v="18"/>
    <x v="16"/>
    <x v="365"/>
    <s v="1841"/>
    <s v="Fauske"/>
    <s v="2"/>
    <s v="Kvinner"/>
    <x v="5"/>
    <x v="5"/>
    <x v="4"/>
    <x v="19"/>
  </r>
  <r>
    <x v="16"/>
    <s v="18"/>
    <x v="16"/>
    <x v="365"/>
    <s v="1841"/>
    <s v="Fauske"/>
    <s v="1"/>
    <s v="Menn"/>
    <x v="0"/>
    <x v="0"/>
    <x v="4"/>
    <x v="1"/>
  </r>
  <r>
    <x v="16"/>
    <s v="18"/>
    <x v="16"/>
    <x v="365"/>
    <s v="1841"/>
    <s v="Fauske"/>
    <s v="1"/>
    <s v="Menn"/>
    <x v="1"/>
    <x v="1"/>
    <x v="4"/>
    <x v="19"/>
  </r>
  <r>
    <x v="16"/>
    <s v="18"/>
    <x v="16"/>
    <x v="365"/>
    <s v="1841"/>
    <s v="Fauske"/>
    <s v="1"/>
    <s v="Menn"/>
    <x v="2"/>
    <x v="2"/>
    <x v="4"/>
    <x v="15"/>
  </r>
  <r>
    <x v="16"/>
    <s v="18"/>
    <x v="16"/>
    <x v="365"/>
    <s v="1841"/>
    <s v="Fauske"/>
    <s v="1"/>
    <s v="Menn"/>
    <x v="3"/>
    <x v="3"/>
    <x v="4"/>
    <x v="14"/>
  </r>
  <r>
    <x v="16"/>
    <s v="18"/>
    <x v="16"/>
    <x v="365"/>
    <s v="1841"/>
    <s v="Fauske"/>
    <s v="1"/>
    <s v="Menn"/>
    <x v="4"/>
    <x v="4"/>
    <x v="4"/>
    <x v="24"/>
  </r>
  <r>
    <x v="16"/>
    <s v="18"/>
    <x v="16"/>
    <x v="365"/>
    <s v="1841"/>
    <s v="Fauske"/>
    <s v="1"/>
    <s v="Menn"/>
    <x v="5"/>
    <x v="5"/>
    <x v="4"/>
    <x v="2"/>
  </r>
  <r>
    <x v="16"/>
    <s v="18"/>
    <x v="16"/>
    <x v="365"/>
    <s v="1841"/>
    <s v="Fauske"/>
    <s v="2"/>
    <s v="Kvinner"/>
    <x v="0"/>
    <x v="0"/>
    <x v="5"/>
    <x v="0"/>
  </r>
  <r>
    <x v="16"/>
    <s v="18"/>
    <x v="16"/>
    <x v="365"/>
    <s v="1841"/>
    <s v="Fauske"/>
    <s v="2"/>
    <s v="Kvinner"/>
    <x v="1"/>
    <x v="1"/>
    <x v="5"/>
    <x v="23"/>
  </r>
  <r>
    <x v="16"/>
    <s v="18"/>
    <x v="16"/>
    <x v="365"/>
    <s v="1841"/>
    <s v="Fauske"/>
    <s v="2"/>
    <s v="Kvinner"/>
    <x v="2"/>
    <x v="2"/>
    <x v="5"/>
    <x v="23"/>
  </r>
  <r>
    <x v="16"/>
    <s v="18"/>
    <x v="16"/>
    <x v="365"/>
    <s v="1841"/>
    <s v="Fauske"/>
    <s v="2"/>
    <s v="Kvinner"/>
    <x v="3"/>
    <x v="3"/>
    <x v="5"/>
    <x v="5"/>
  </r>
  <r>
    <x v="16"/>
    <s v="18"/>
    <x v="16"/>
    <x v="365"/>
    <s v="1841"/>
    <s v="Fauske"/>
    <s v="2"/>
    <s v="Kvinner"/>
    <x v="4"/>
    <x v="4"/>
    <x v="5"/>
    <x v="36"/>
  </r>
  <r>
    <x v="16"/>
    <s v="18"/>
    <x v="16"/>
    <x v="365"/>
    <s v="1841"/>
    <s v="Fauske"/>
    <s v="2"/>
    <s v="Kvinner"/>
    <x v="5"/>
    <x v="5"/>
    <x v="5"/>
    <x v="19"/>
  </r>
  <r>
    <x v="16"/>
    <s v="18"/>
    <x v="16"/>
    <x v="365"/>
    <s v="1841"/>
    <s v="Fauske"/>
    <s v="1"/>
    <s v="Menn"/>
    <x v="0"/>
    <x v="0"/>
    <x v="5"/>
    <x v="1"/>
  </r>
  <r>
    <x v="16"/>
    <s v="18"/>
    <x v="16"/>
    <x v="365"/>
    <s v="1841"/>
    <s v="Fauske"/>
    <s v="1"/>
    <s v="Menn"/>
    <x v="1"/>
    <x v="1"/>
    <x v="5"/>
    <x v="0"/>
  </r>
  <r>
    <x v="16"/>
    <s v="18"/>
    <x v="16"/>
    <x v="365"/>
    <s v="1841"/>
    <s v="Fauske"/>
    <s v="1"/>
    <s v="Menn"/>
    <x v="2"/>
    <x v="2"/>
    <x v="5"/>
    <x v="6"/>
  </r>
  <r>
    <x v="16"/>
    <s v="18"/>
    <x v="16"/>
    <x v="365"/>
    <s v="1841"/>
    <s v="Fauske"/>
    <s v="1"/>
    <s v="Menn"/>
    <x v="3"/>
    <x v="3"/>
    <x v="5"/>
    <x v="56"/>
  </r>
  <r>
    <x v="16"/>
    <s v="18"/>
    <x v="16"/>
    <x v="365"/>
    <s v="1841"/>
    <s v="Fauske"/>
    <s v="1"/>
    <s v="Menn"/>
    <x v="4"/>
    <x v="4"/>
    <x v="5"/>
    <x v="3"/>
  </r>
  <r>
    <x v="16"/>
    <s v="18"/>
    <x v="16"/>
    <x v="365"/>
    <s v="1841"/>
    <s v="Fauske"/>
    <s v="1"/>
    <s v="Menn"/>
    <x v="5"/>
    <x v="5"/>
    <x v="5"/>
    <x v="20"/>
  </r>
  <r>
    <x v="16"/>
    <s v="18"/>
    <x v="16"/>
    <x v="365"/>
    <s v="1841"/>
    <s v="Fauske"/>
    <s v="2"/>
    <s v="Kvinner"/>
    <x v="0"/>
    <x v="0"/>
    <x v="6"/>
    <x v="0"/>
  </r>
  <r>
    <x v="16"/>
    <s v="18"/>
    <x v="16"/>
    <x v="365"/>
    <s v="1841"/>
    <s v="Fauske"/>
    <s v="2"/>
    <s v="Kvinner"/>
    <x v="1"/>
    <x v="1"/>
    <x v="6"/>
    <x v="1"/>
  </r>
  <r>
    <x v="16"/>
    <s v="18"/>
    <x v="16"/>
    <x v="365"/>
    <s v="1841"/>
    <s v="Fauske"/>
    <s v="2"/>
    <s v="Kvinner"/>
    <x v="2"/>
    <x v="2"/>
    <x v="6"/>
    <x v="0"/>
  </r>
  <r>
    <x v="16"/>
    <s v="18"/>
    <x v="16"/>
    <x v="365"/>
    <s v="1841"/>
    <s v="Fauske"/>
    <s v="2"/>
    <s v="Kvinner"/>
    <x v="3"/>
    <x v="3"/>
    <x v="6"/>
    <x v="5"/>
  </r>
  <r>
    <x v="16"/>
    <s v="18"/>
    <x v="16"/>
    <x v="365"/>
    <s v="1841"/>
    <s v="Fauske"/>
    <s v="2"/>
    <s v="Kvinner"/>
    <x v="4"/>
    <x v="4"/>
    <x v="6"/>
    <x v="21"/>
  </r>
  <r>
    <x v="16"/>
    <s v="18"/>
    <x v="16"/>
    <x v="365"/>
    <s v="1841"/>
    <s v="Fauske"/>
    <s v="2"/>
    <s v="Kvinner"/>
    <x v="5"/>
    <x v="5"/>
    <x v="6"/>
    <x v="19"/>
  </r>
  <r>
    <x v="16"/>
    <s v="18"/>
    <x v="16"/>
    <x v="365"/>
    <s v="1841"/>
    <s v="Fauske"/>
    <s v="1"/>
    <s v="Menn"/>
    <x v="0"/>
    <x v="0"/>
    <x v="6"/>
    <x v="1"/>
  </r>
  <r>
    <x v="16"/>
    <s v="18"/>
    <x v="16"/>
    <x v="365"/>
    <s v="1841"/>
    <s v="Fauske"/>
    <s v="1"/>
    <s v="Menn"/>
    <x v="1"/>
    <x v="1"/>
    <x v="6"/>
    <x v="12"/>
  </r>
  <r>
    <x v="16"/>
    <s v="18"/>
    <x v="16"/>
    <x v="365"/>
    <s v="1841"/>
    <s v="Fauske"/>
    <s v="1"/>
    <s v="Menn"/>
    <x v="2"/>
    <x v="2"/>
    <x v="6"/>
    <x v="2"/>
  </r>
  <r>
    <x v="16"/>
    <s v="18"/>
    <x v="16"/>
    <x v="365"/>
    <s v="1841"/>
    <s v="Fauske"/>
    <s v="1"/>
    <s v="Menn"/>
    <x v="3"/>
    <x v="3"/>
    <x v="6"/>
    <x v="51"/>
  </r>
  <r>
    <x v="16"/>
    <s v="18"/>
    <x v="16"/>
    <x v="365"/>
    <s v="1841"/>
    <s v="Fauske"/>
    <s v="1"/>
    <s v="Menn"/>
    <x v="4"/>
    <x v="4"/>
    <x v="6"/>
    <x v="46"/>
  </r>
  <r>
    <x v="16"/>
    <s v="18"/>
    <x v="16"/>
    <x v="365"/>
    <s v="1841"/>
    <s v="Fauske"/>
    <s v="1"/>
    <s v="Menn"/>
    <x v="5"/>
    <x v="5"/>
    <x v="6"/>
    <x v="24"/>
  </r>
  <r>
    <x v="16"/>
    <s v="18"/>
    <x v="16"/>
    <x v="365"/>
    <s v="1841"/>
    <s v="Fauske"/>
    <s v="2"/>
    <s v="Kvinner"/>
    <x v="0"/>
    <x v="0"/>
    <x v="7"/>
    <x v="23"/>
  </r>
  <r>
    <x v="16"/>
    <s v="18"/>
    <x v="16"/>
    <x v="365"/>
    <s v="1841"/>
    <s v="Fauske"/>
    <s v="2"/>
    <s v="Kvinner"/>
    <x v="1"/>
    <x v="1"/>
    <x v="7"/>
    <x v="23"/>
  </r>
  <r>
    <x v="16"/>
    <s v="18"/>
    <x v="16"/>
    <x v="365"/>
    <s v="1841"/>
    <s v="Fauske"/>
    <s v="2"/>
    <s v="Kvinner"/>
    <x v="2"/>
    <x v="2"/>
    <x v="7"/>
    <x v="1"/>
  </r>
  <r>
    <x v="16"/>
    <s v="18"/>
    <x v="16"/>
    <x v="365"/>
    <s v="1841"/>
    <s v="Fauske"/>
    <s v="2"/>
    <s v="Kvinner"/>
    <x v="3"/>
    <x v="3"/>
    <x v="7"/>
    <x v="7"/>
  </r>
  <r>
    <x v="16"/>
    <s v="18"/>
    <x v="16"/>
    <x v="365"/>
    <s v="1841"/>
    <s v="Fauske"/>
    <s v="2"/>
    <s v="Kvinner"/>
    <x v="4"/>
    <x v="4"/>
    <x v="7"/>
    <x v="6"/>
  </r>
  <r>
    <x v="16"/>
    <s v="18"/>
    <x v="16"/>
    <x v="365"/>
    <s v="1841"/>
    <s v="Fauske"/>
    <s v="2"/>
    <s v="Kvinner"/>
    <x v="5"/>
    <x v="5"/>
    <x v="7"/>
    <x v="12"/>
  </r>
  <r>
    <x v="16"/>
    <s v="18"/>
    <x v="16"/>
    <x v="365"/>
    <s v="1841"/>
    <s v="Fauske"/>
    <s v="1"/>
    <s v="Menn"/>
    <x v="0"/>
    <x v="0"/>
    <x v="7"/>
    <x v="19"/>
  </r>
  <r>
    <x v="16"/>
    <s v="18"/>
    <x v="16"/>
    <x v="365"/>
    <s v="1841"/>
    <s v="Fauske"/>
    <s v="1"/>
    <s v="Menn"/>
    <x v="1"/>
    <x v="1"/>
    <x v="7"/>
    <x v="1"/>
  </r>
  <r>
    <x v="16"/>
    <s v="18"/>
    <x v="16"/>
    <x v="365"/>
    <s v="1841"/>
    <s v="Fauske"/>
    <s v="1"/>
    <s v="Menn"/>
    <x v="2"/>
    <x v="2"/>
    <x v="7"/>
    <x v="21"/>
  </r>
  <r>
    <x v="16"/>
    <s v="18"/>
    <x v="16"/>
    <x v="365"/>
    <s v="1841"/>
    <s v="Fauske"/>
    <s v="1"/>
    <s v="Menn"/>
    <x v="3"/>
    <x v="3"/>
    <x v="7"/>
    <x v="55"/>
  </r>
  <r>
    <x v="16"/>
    <s v="18"/>
    <x v="16"/>
    <x v="365"/>
    <s v="1841"/>
    <s v="Fauske"/>
    <s v="1"/>
    <s v="Menn"/>
    <x v="4"/>
    <x v="4"/>
    <x v="7"/>
    <x v="46"/>
  </r>
  <r>
    <x v="16"/>
    <s v="18"/>
    <x v="16"/>
    <x v="365"/>
    <s v="1841"/>
    <s v="Fauske"/>
    <s v="1"/>
    <s v="Menn"/>
    <x v="5"/>
    <x v="5"/>
    <x v="7"/>
    <x v="6"/>
  </r>
  <r>
    <x v="16"/>
    <s v="18"/>
    <x v="16"/>
    <x v="366"/>
    <s v="1845"/>
    <s v="Sørfold"/>
    <s v="2"/>
    <s v="Kvinner"/>
    <x v="0"/>
    <x v="0"/>
    <x v="0"/>
    <x v="1"/>
  </r>
  <r>
    <x v="16"/>
    <s v="18"/>
    <x v="16"/>
    <x v="366"/>
    <s v="1845"/>
    <s v="Sørfold"/>
    <s v="2"/>
    <s v="Kvinner"/>
    <x v="1"/>
    <x v="1"/>
    <x v="0"/>
    <x v="23"/>
  </r>
  <r>
    <x v="16"/>
    <s v="18"/>
    <x v="16"/>
    <x v="366"/>
    <s v="1845"/>
    <s v="Sørfold"/>
    <s v="2"/>
    <s v="Kvinner"/>
    <x v="2"/>
    <x v="2"/>
    <x v="0"/>
    <x v="5"/>
  </r>
  <r>
    <x v="16"/>
    <s v="18"/>
    <x v="16"/>
    <x v="366"/>
    <s v="1845"/>
    <s v="Sørfold"/>
    <s v="2"/>
    <s v="Kvinner"/>
    <x v="3"/>
    <x v="3"/>
    <x v="0"/>
    <x v="6"/>
  </r>
  <r>
    <x v="16"/>
    <s v="18"/>
    <x v="16"/>
    <x v="366"/>
    <s v="1845"/>
    <s v="Sørfold"/>
    <s v="2"/>
    <s v="Kvinner"/>
    <x v="4"/>
    <x v="4"/>
    <x v="0"/>
    <x v="5"/>
  </r>
  <r>
    <x v="16"/>
    <s v="18"/>
    <x v="16"/>
    <x v="366"/>
    <s v="1845"/>
    <s v="Sørfold"/>
    <s v="2"/>
    <s v="Kvinner"/>
    <x v="5"/>
    <x v="5"/>
    <x v="0"/>
    <x v="23"/>
  </r>
  <r>
    <x v="16"/>
    <s v="18"/>
    <x v="16"/>
    <x v="366"/>
    <s v="1845"/>
    <s v="Sørfold"/>
    <s v="1"/>
    <s v="Menn"/>
    <x v="0"/>
    <x v="0"/>
    <x v="0"/>
    <x v="7"/>
  </r>
  <r>
    <x v="16"/>
    <s v="18"/>
    <x v="16"/>
    <x v="366"/>
    <s v="1845"/>
    <s v="Sørfold"/>
    <s v="1"/>
    <s v="Menn"/>
    <x v="1"/>
    <x v="1"/>
    <x v="0"/>
    <x v="23"/>
  </r>
  <r>
    <x v="16"/>
    <s v="18"/>
    <x v="16"/>
    <x v="366"/>
    <s v="1845"/>
    <s v="Sørfold"/>
    <s v="1"/>
    <s v="Menn"/>
    <x v="2"/>
    <x v="2"/>
    <x v="0"/>
    <x v="3"/>
  </r>
  <r>
    <x v="16"/>
    <s v="18"/>
    <x v="16"/>
    <x v="366"/>
    <s v="1845"/>
    <s v="Sørfold"/>
    <s v="1"/>
    <s v="Menn"/>
    <x v="3"/>
    <x v="3"/>
    <x v="0"/>
    <x v="46"/>
  </r>
  <r>
    <x v="16"/>
    <s v="18"/>
    <x v="16"/>
    <x v="366"/>
    <s v="1845"/>
    <s v="Sørfold"/>
    <s v="1"/>
    <s v="Menn"/>
    <x v="4"/>
    <x v="4"/>
    <x v="0"/>
    <x v="4"/>
  </r>
  <r>
    <x v="16"/>
    <s v="18"/>
    <x v="16"/>
    <x v="366"/>
    <s v="1845"/>
    <s v="Sørfold"/>
    <s v="1"/>
    <s v="Menn"/>
    <x v="5"/>
    <x v="5"/>
    <x v="0"/>
    <x v="6"/>
  </r>
  <r>
    <x v="16"/>
    <s v="18"/>
    <x v="16"/>
    <x v="366"/>
    <s v="1845"/>
    <s v="Sørfold"/>
    <s v="2"/>
    <s v="Kvinner"/>
    <x v="0"/>
    <x v="0"/>
    <x v="1"/>
    <x v="23"/>
  </r>
  <r>
    <x v="16"/>
    <s v="18"/>
    <x v="16"/>
    <x v="366"/>
    <s v="1845"/>
    <s v="Sørfold"/>
    <s v="2"/>
    <s v="Kvinner"/>
    <x v="1"/>
    <x v="1"/>
    <x v="1"/>
    <x v="0"/>
  </r>
  <r>
    <x v="16"/>
    <s v="18"/>
    <x v="16"/>
    <x v="366"/>
    <s v="1845"/>
    <s v="Sørfold"/>
    <s v="2"/>
    <s v="Kvinner"/>
    <x v="2"/>
    <x v="2"/>
    <x v="1"/>
    <x v="1"/>
  </r>
  <r>
    <x v="16"/>
    <s v="18"/>
    <x v="16"/>
    <x v="366"/>
    <s v="1845"/>
    <s v="Sørfold"/>
    <s v="2"/>
    <s v="Kvinner"/>
    <x v="3"/>
    <x v="3"/>
    <x v="1"/>
    <x v="13"/>
  </r>
  <r>
    <x v="16"/>
    <s v="18"/>
    <x v="16"/>
    <x v="366"/>
    <s v="1845"/>
    <s v="Sørfold"/>
    <s v="2"/>
    <s v="Kvinner"/>
    <x v="4"/>
    <x v="4"/>
    <x v="1"/>
    <x v="12"/>
  </r>
  <r>
    <x v="16"/>
    <s v="18"/>
    <x v="16"/>
    <x v="366"/>
    <s v="1845"/>
    <s v="Sørfold"/>
    <s v="2"/>
    <s v="Kvinner"/>
    <x v="5"/>
    <x v="5"/>
    <x v="1"/>
    <x v="23"/>
  </r>
  <r>
    <x v="16"/>
    <s v="18"/>
    <x v="16"/>
    <x v="366"/>
    <s v="1845"/>
    <s v="Sørfold"/>
    <s v="1"/>
    <s v="Menn"/>
    <x v="0"/>
    <x v="0"/>
    <x v="1"/>
    <x v="6"/>
  </r>
  <r>
    <x v="16"/>
    <s v="18"/>
    <x v="16"/>
    <x v="366"/>
    <s v="1845"/>
    <s v="Sørfold"/>
    <s v="1"/>
    <s v="Menn"/>
    <x v="1"/>
    <x v="1"/>
    <x v="1"/>
    <x v="0"/>
  </r>
  <r>
    <x v="16"/>
    <s v="18"/>
    <x v="16"/>
    <x v="366"/>
    <s v="1845"/>
    <s v="Sørfold"/>
    <s v="1"/>
    <s v="Menn"/>
    <x v="2"/>
    <x v="2"/>
    <x v="1"/>
    <x v="40"/>
  </r>
  <r>
    <x v="16"/>
    <s v="18"/>
    <x v="16"/>
    <x v="366"/>
    <s v="1845"/>
    <s v="Sørfold"/>
    <s v="1"/>
    <s v="Menn"/>
    <x v="3"/>
    <x v="3"/>
    <x v="1"/>
    <x v="56"/>
  </r>
  <r>
    <x v="16"/>
    <s v="18"/>
    <x v="16"/>
    <x v="366"/>
    <s v="1845"/>
    <s v="Sørfold"/>
    <s v="1"/>
    <s v="Menn"/>
    <x v="4"/>
    <x v="4"/>
    <x v="1"/>
    <x v="2"/>
  </r>
  <r>
    <x v="16"/>
    <s v="18"/>
    <x v="16"/>
    <x v="366"/>
    <s v="1845"/>
    <s v="Sørfold"/>
    <s v="1"/>
    <s v="Menn"/>
    <x v="5"/>
    <x v="5"/>
    <x v="1"/>
    <x v="12"/>
  </r>
  <r>
    <x v="16"/>
    <s v="18"/>
    <x v="16"/>
    <x v="366"/>
    <s v="1845"/>
    <s v="Sørfold"/>
    <s v="2"/>
    <s v="Kvinner"/>
    <x v="0"/>
    <x v="0"/>
    <x v="2"/>
    <x v="0"/>
  </r>
  <r>
    <x v="16"/>
    <s v="18"/>
    <x v="16"/>
    <x v="366"/>
    <s v="1845"/>
    <s v="Sørfold"/>
    <s v="2"/>
    <s v="Kvinner"/>
    <x v="1"/>
    <x v="1"/>
    <x v="2"/>
    <x v="39"/>
  </r>
  <r>
    <x v="16"/>
    <s v="18"/>
    <x v="16"/>
    <x v="366"/>
    <s v="1845"/>
    <s v="Sørfold"/>
    <s v="2"/>
    <s v="Kvinner"/>
    <x v="2"/>
    <x v="2"/>
    <x v="2"/>
    <x v="1"/>
  </r>
  <r>
    <x v="16"/>
    <s v="18"/>
    <x v="16"/>
    <x v="366"/>
    <s v="1845"/>
    <s v="Sørfold"/>
    <s v="2"/>
    <s v="Kvinner"/>
    <x v="3"/>
    <x v="3"/>
    <x v="2"/>
    <x v="5"/>
  </r>
  <r>
    <x v="16"/>
    <s v="18"/>
    <x v="16"/>
    <x v="366"/>
    <s v="1845"/>
    <s v="Sørfold"/>
    <s v="2"/>
    <s v="Kvinner"/>
    <x v="4"/>
    <x v="4"/>
    <x v="2"/>
    <x v="1"/>
  </r>
  <r>
    <x v="16"/>
    <s v="18"/>
    <x v="16"/>
    <x v="366"/>
    <s v="1845"/>
    <s v="Sørfold"/>
    <s v="2"/>
    <s v="Kvinner"/>
    <x v="5"/>
    <x v="5"/>
    <x v="2"/>
    <x v="0"/>
  </r>
  <r>
    <x v="16"/>
    <s v="18"/>
    <x v="16"/>
    <x v="366"/>
    <s v="1845"/>
    <s v="Sørfold"/>
    <s v="1"/>
    <s v="Menn"/>
    <x v="0"/>
    <x v="0"/>
    <x v="2"/>
    <x v="21"/>
  </r>
  <r>
    <x v="16"/>
    <s v="18"/>
    <x v="16"/>
    <x v="366"/>
    <s v="1845"/>
    <s v="Sørfold"/>
    <s v="1"/>
    <s v="Menn"/>
    <x v="1"/>
    <x v="1"/>
    <x v="2"/>
    <x v="1"/>
  </r>
  <r>
    <x v="16"/>
    <s v="18"/>
    <x v="16"/>
    <x v="366"/>
    <s v="1845"/>
    <s v="Sørfold"/>
    <s v="1"/>
    <s v="Menn"/>
    <x v="2"/>
    <x v="2"/>
    <x v="2"/>
    <x v="40"/>
  </r>
  <r>
    <x v="16"/>
    <s v="18"/>
    <x v="16"/>
    <x v="366"/>
    <s v="1845"/>
    <s v="Sørfold"/>
    <s v="1"/>
    <s v="Menn"/>
    <x v="3"/>
    <x v="3"/>
    <x v="2"/>
    <x v="11"/>
  </r>
  <r>
    <x v="16"/>
    <s v="18"/>
    <x v="16"/>
    <x v="366"/>
    <s v="1845"/>
    <s v="Sørfold"/>
    <s v="1"/>
    <s v="Menn"/>
    <x v="4"/>
    <x v="4"/>
    <x v="2"/>
    <x v="4"/>
  </r>
  <r>
    <x v="16"/>
    <s v="18"/>
    <x v="16"/>
    <x v="366"/>
    <s v="1845"/>
    <s v="Sørfold"/>
    <s v="1"/>
    <s v="Menn"/>
    <x v="5"/>
    <x v="5"/>
    <x v="2"/>
    <x v="12"/>
  </r>
  <r>
    <x v="16"/>
    <s v="18"/>
    <x v="16"/>
    <x v="366"/>
    <s v="1845"/>
    <s v="Sørfold"/>
    <s v="2"/>
    <s v="Kvinner"/>
    <x v="0"/>
    <x v="0"/>
    <x v="3"/>
    <x v="1"/>
  </r>
  <r>
    <x v="16"/>
    <s v="18"/>
    <x v="16"/>
    <x v="366"/>
    <s v="1845"/>
    <s v="Sørfold"/>
    <s v="2"/>
    <s v="Kvinner"/>
    <x v="1"/>
    <x v="1"/>
    <x v="3"/>
    <x v="39"/>
  </r>
  <r>
    <x v="16"/>
    <s v="18"/>
    <x v="16"/>
    <x v="366"/>
    <s v="1845"/>
    <s v="Sørfold"/>
    <s v="2"/>
    <s v="Kvinner"/>
    <x v="2"/>
    <x v="2"/>
    <x v="3"/>
    <x v="19"/>
  </r>
  <r>
    <x v="16"/>
    <s v="18"/>
    <x v="16"/>
    <x v="366"/>
    <s v="1845"/>
    <s v="Sørfold"/>
    <s v="2"/>
    <s v="Kvinner"/>
    <x v="3"/>
    <x v="3"/>
    <x v="3"/>
    <x v="12"/>
  </r>
  <r>
    <x v="16"/>
    <s v="18"/>
    <x v="16"/>
    <x v="366"/>
    <s v="1845"/>
    <s v="Sørfold"/>
    <s v="2"/>
    <s v="Kvinner"/>
    <x v="4"/>
    <x v="4"/>
    <x v="3"/>
    <x v="19"/>
  </r>
  <r>
    <x v="16"/>
    <s v="18"/>
    <x v="16"/>
    <x v="366"/>
    <s v="1845"/>
    <s v="Sørfold"/>
    <s v="2"/>
    <s v="Kvinner"/>
    <x v="5"/>
    <x v="5"/>
    <x v="3"/>
    <x v="23"/>
  </r>
  <r>
    <x v="16"/>
    <s v="18"/>
    <x v="16"/>
    <x v="366"/>
    <s v="1845"/>
    <s v="Sørfold"/>
    <s v="1"/>
    <s v="Menn"/>
    <x v="0"/>
    <x v="0"/>
    <x v="3"/>
    <x v="15"/>
  </r>
  <r>
    <x v="16"/>
    <s v="18"/>
    <x v="16"/>
    <x v="366"/>
    <s v="1845"/>
    <s v="Sørfold"/>
    <s v="1"/>
    <s v="Menn"/>
    <x v="1"/>
    <x v="1"/>
    <x v="3"/>
    <x v="7"/>
  </r>
  <r>
    <x v="16"/>
    <s v="18"/>
    <x v="16"/>
    <x v="366"/>
    <s v="1845"/>
    <s v="Sørfold"/>
    <s v="1"/>
    <s v="Menn"/>
    <x v="2"/>
    <x v="2"/>
    <x v="3"/>
    <x v="4"/>
  </r>
  <r>
    <x v="16"/>
    <s v="18"/>
    <x v="16"/>
    <x v="366"/>
    <s v="1845"/>
    <s v="Sørfold"/>
    <s v="1"/>
    <s v="Menn"/>
    <x v="3"/>
    <x v="3"/>
    <x v="3"/>
    <x v="11"/>
  </r>
  <r>
    <x v="16"/>
    <s v="18"/>
    <x v="16"/>
    <x v="366"/>
    <s v="1845"/>
    <s v="Sørfold"/>
    <s v="1"/>
    <s v="Menn"/>
    <x v="4"/>
    <x v="4"/>
    <x v="3"/>
    <x v="36"/>
  </r>
  <r>
    <x v="16"/>
    <s v="18"/>
    <x v="16"/>
    <x v="366"/>
    <s v="1845"/>
    <s v="Sørfold"/>
    <s v="1"/>
    <s v="Menn"/>
    <x v="5"/>
    <x v="5"/>
    <x v="3"/>
    <x v="12"/>
  </r>
  <r>
    <x v="16"/>
    <s v="18"/>
    <x v="16"/>
    <x v="366"/>
    <s v="1845"/>
    <s v="Sørfold"/>
    <s v="2"/>
    <s v="Kvinner"/>
    <x v="0"/>
    <x v="0"/>
    <x v="4"/>
    <x v="1"/>
  </r>
  <r>
    <x v="16"/>
    <s v="18"/>
    <x v="16"/>
    <x v="366"/>
    <s v="1845"/>
    <s v="Sørfold"/>
    <s v="2"/>
    <s v="Kvinner"/>
    <x v="1"/>
    <x v="1"/>
    <x v="4"/>
    <x v="23"/>
  </r>
  <r>
    <x v="16"/>
    <s v="18"/>
    <x v="16"/>
    <x v="366"/>
    <s v="1845"/>
    <s v="Sørfold"/>
    <s v="2"/>
    <s v="Kvinner"/>
    <x v="2"/>
    <x v="2"/>
    <x v="4"/>
    <x v="0"/>
  </r>
  <r>
    <x v="16"/>
    <s v="18"/>
    <x v="16"/>
    <x v="366"/>
    <s v="1845"/>
    <s v="Sørfold"/>
    <s v="2"/>
    <s v="Kvinner"/>
    <x v="3"/>
    <x v="3"/>
    <x v="4"/>
    <x v="1"/>
  </r>
  <r>
    <x v="16"/>
    <s v="18"/>
    <x v="16"/>
    <x v="366"/>
    <s v="1845"/>
    <s v="Sørfold"/>
    <s v="2"/>
    <s v="Kvinner"/>
    <x v="4"/>
    <x v="4"/>
    <x v="4"/>
    <x v="0"/>
  </r>
  <r>
    <x v="16"/>
    <s v="18"/>
    <x v="16"/>
    <x v="366"/>
    <s v="1845"/>
    <s v="Sørfold"/>
    <s v="2"/>
    <s v="Kvinner"/>
    <x v="5"/>
    <x v="5"/>
    <x v="4"/>
    <x v="23"/>
  </r>
  <r>
    <x v="16"/>
    <s v="18"/>
    <x v="16"/>
    <x v="366"/>
    <s v="1845"/>
    <s v="Sørfold"/>
    <s v="1"/>
    <s v="Menn"/>
    <x v="0"/>
    <x v="0"/>
    <x v="4"/>
    <x v="6"/>
  </r>
  <r>
    <x v="16"/>
    <s v="18"/>
    <x v="16"/>
    <x v="366"/>
    <s v="1845"/>
    <s v="Sørfold"/>
    <s v="1"/>
    <s v="Menn"/>
    <x v="1"/>
    <x v="1"/>
    <x v="4"/>
    <x v="6"/>
  </r>
  <r>
    <x v="16"/>
    <s v="18"/>
    <x v="16"/>
    <x v="366"/>
    <s v="1845"/>
    <s v="Sørfold"/>
    <s v="1"/>
    <s v="Menn"/>
    <x v="2"/>
    <x v="2"/>
    <x v="4"/>
    <x v="3"/>
  </r>
  <r>
    <x v="16"/>
    <s v="18"/>
    <x v="16"/>
    <x v="366"/>
    <s v="1845"/>
    <s v="Sørfold"/>
    <s v="1"/>
    <s v="Menn"/>
    <x v="3"/>
    <x v="3"/>
    <x v="4"/>
    <x v="55"/>
  </r>
  <r>
    <x v="16"/>
    <s v="18"/>
    <x v="16"/>
    <x v="366"/>
    <s v="1845"/>
    <s v="Sørfold"/>
    <s v="1"/>
    <s v="Menn"/>
    <x v="4"/>
    <x v="4"/>
    <x v="4"/>
    <x v="15"/>
  </r>
  <r>
    <x v="16"/>
    <s v="18"/>
    <x v="16"/>
    <x v="366"/>
    <s v="1845"/>
    <s v="Sørfold"/>
    <s v="1"/>
    <s v="Menn"/>
    <x v="5"/>
    <x v="5"/>
    <x v="4"/>
    <x v="19"/>
  </r>
  <r>
    <x v="16"/>
    <s v="18"/>
    <x v="16"/>
    <x v="366"/>
    <s v="1845"/>
    <s v="Sørfold"/>
    <s v="2"/>
    <s v="Kvinner"/>
    <x v="0"/>
    <x v="0"/>
    <x v="5"/>
    <x v="23"/>
  </r>
  <r>
    <x v="16"/>
    <s v="18"/>
    <x v="16"/>
    <x v="366"/>
    <s v="1845"/>
    <s v="Sørfold"/>
    <s v="2"/>
    <s v="Kvinner"/>
    <x v="1"/>
    <x v="1"/>
    <x v="5"/>
    <x v="1"/>
  </r>
  <r>
    <x v="16"/>
    <s v="18"/>
    <x v="16"/>
    <x v="366"/>
    <s v="1845"/>
    <s v="Sørfold"/>
    <s v="2"/>
    <s v="Kvinner"/>
    <x v="2"/>
    <x v="2"/>
    <x v="5"/>
    <x v="19"/>
  </r>
  <r>
    <x v="16"/>
    <s v="18"/>
    <x v="16"/>
    <x v="366"/>
    <s v="1845"/>
    <s v="Sørfold"/>
    <s v="2"/>
    <s v="Kvinner"/>
    <x v="3"/>
    <x v="3"/>
    <x v="5"/>
    <x v="1"/>
  </r>
  <r>
    <x v="16"/>
    <s v="18"/>
    <x v="16"/>
    <x v="366"/>
    <s v="1845"/>
    <s v="Sørfold"/>
    <s v="2"/>
    <s v="Kvinner"/>
    <x v="4"/>
    <x v="4"/>
    <x v="5"/>
    <x v="23"/>
  </r>
  <r>
    <x v="16"/>
    <s v="18"/>
    <x v="16"/>
    <x v="366"/>
    <s v="1845"/>
    <s v="Sørfold"/>
    <s v="2"/>
    <s v="Kvinner"/>
    <x v="5"/>
    <x v="5"/>
    <x v="5"/>
    <x v="23"/>
  </r>
  <r>
    <x v="16"/>
    <s v="18"/>
    <x v="16"/>
    <x v="366"/>
    <s v="1845"/>
    <s v="Sørfold"/>
    <s v="1"/>
    <s v="Menn"/>
    <x v="0"/>
    <x v="0"/>
    <x v="5"/>
    <x v="7"/>
  </r>
  <r>
    <x v="16"/>
    <s v="18"/>
    <x v="16"/>
    <x v="366"/>
    <s v="1845"/>
    <s v="Sørfold"/>
    <s v="1"/>
    <s v="Menn"/>
    <x v="1"/>
    <x v="1"/>
    <x v="5"/>
    <x v="1"/>
  </r>
  <r>
    <x v="16"/>
    <s v="18"/>
    <x v="16"/>
    <x v="366"/>
    <s v="1845"/>
    <s v="Sørfold"/>
    <s v="1"/>
    <s v="Menn"/>
    <x v="2"/>
    <x v="2"/>
    <x v="5"/>
    <x v="20"/>
  </r>
  <r>
    <x v="16"/>
    <s v="18"/>
    <x v="16"/>
    <x v="366"/>
    <s v="1845"/>
    <s v="Sørfold"/>
    <s v="1"/>
    <s v="Menn"/>
    <x v="3"/>
    <x v="3"/>
    <x v="5"/>
    <x v="55"/>
  </r>
  <r>
    <x v="16"/>
    <s v="18"/>
    <x v="16"/>
    <x v="366"/>
    <s v="1845"/>
    <s v="Sørfold"/>
    <s v="1"/>
    <s v="Menn"/>
    <x v="4"/>
    <x v="4"/>
    <x v="5"/>
    <x v="6"/>
  </r>
  <r>
    <x v="16"/>
    <s v="18"/>
    <x v="16"/>
    <x v="366"/>
    <s v="1845"/>
    <s v="Sørfold"/>
    <s v="1"/>
    <s v="Menn"/>
    <x v="5"/>
    <x v="5"/>
    <x v="5"/>
    <x v="1"/>
  </r>
  <r>
    <x v="16"/>
    <s v="18"/>
    <x v="16"/>
    <x v="366"/>
    <s v="1845"/>
    <s v="Sørfold"/>
    <s v="2"/>
    <s v="Kvinner"/>
    <x v="0"/>
    <x v="0"/>
    <x v="6"/>
    <x v="39"/>
  </r>
  <r>
    <x v="16"/>
    <s v="18"/>
    <x v="16"/>
    <x v="366"/>
    <s v="1845"/>
    <s v="Sørfold"/>
    <s v="2"/>
    <s v="Kvinner"/>
    <x v="1"/>
    <x v="1"/>
    <x v="6"/>
    <x v="1"/>
  </r>
  <r>
    <x v="16"/>
    <s v="18"/>
    <x v="16"/>
    <x v="366"/>
    <s v="1845"/>
    <s v="Sørfold"/>
    <s v="2"/>
    <s v="Kvinner"/>
    <x v="2"/>
    <x v="2"/>
    <x v="6"/>
    <x v="1"/>
  </r>
  <r>
    <x v="16"/>
    <s v="18"/>
    <x v="16"/>
    <x v="366"/>
    <s v="1845"/>
    <s v="Sørfold"/>
    <s v="2"/>
    <s v="Kvinner"/>
    <x v="3"/>
    <x v="3"/>
    <x v="6"/>
    <x v="1"/>
  </r>
  <r>
    <x v="16"/>
    <s v="18"/>
    <x v="16"/>
    <x v="366"/>
    <s v="1845"/>
    <s v="Sørfold"/>
    <s v="2"/>
    <s v="Kvinner"/>
    <x v="4"/>
    <x v="4"/>
    <x v="6"/>
    <x v="39"/>
  </r>
  <r>
    <x v="16"/>
    <s v="18"/>
    <x v="16"/>
    <x v="366"/>
    <s v="1845"/>
    <s v="Sørfold"/>
    <s v="2"/>
    <s v="Kvinner"/>
    <x v="5"/>
    <x v="5"/>
    <x v="6"/>
    <x v="0"/>
  </r>
  <r>
    <x v="16"/>
    <s v="18"/>
    <x v="16"/>
    <x v="366"/>
    <s v="1845"/>
    <s v="Sørfold"/>
    <s v="1"/>
    <s v="Menn"/>
    <x v="0"/>
    <x v="0"/>
    <x v="6"/>
    <x v="7"/>
  </r>
  <r>
    <x v="16"/>
    <s v="18"/>
    <x v="16"/>
    <x v="366"/>
    <s v="1845"/>
    <s v="Sørfold"/>
    <s v="1"/>
    <s v="Menn"/>
    <x v="1"/>
    <x v="1"/>
    <x v="6"/>
    <x v="5"/>
  </r>
  <r>
    <x v="16"/>
    <s v="18"/>
    <x v="16"/>
    <x v="366"/>
    <s v="1845"/>
    <s v="Sørfold"/>
    <s v="1"/>
    <s v="Menn"/>
    <x v="2"/>
    <x v="2"/>
    <x v="6"/>
    <x v="21"/>
  </r>
  <r>
    <x v="16"/>
    <s v="18"/>
    <x v="16"/>
    <x v="366"/>
    <s v="1845"/>
    <s v="Sørfold"/>
    <s v="1"/>
    <s v="Menn"/>
    <x v="3"/>
    <x v="3"/>
    <x v="6"/>
    <x v="55"/>
  </r>
  <r>
    <x v="16"/>
    <s v="18"/>
    <x v="16"/>
    <x v="366"/>
    <s v="1845"/>
    <s v="Sørfold"/>
    <s v="1"/>
    <s v="Menn"/>
    <x v="4"/>
    <x v="4"/>
    <x v="6"/>
    <x v="6"/>
  </r>
  <r>
    <x v="16"/>
    <s v="18"/>
    <x v="16"/>
    <x v="366"/>
    <s v="1845"/>
    <s v="Sørfold"/>
    <s v="1"/>
    <s v="Menn"/>
    <x v="5"/>
    <x v="5"/>
    <x v="6"/>
    <x v="12"/>
  </r>
  <r>
    <x v="16"/>
    <s v="18"/>
    <x v="16"/>
    <x v="366"/>
    <s v="1845"/>
    <s v="Sørfold"/>
    <s v="2"/>
    <s v="Kvinner"/>
    <x v="0"/>
    <x v="0"/>
    <x v="7"/>
    <x v="0"/>
  </r>
  <r>
    <x v="16"/>
    <s v="18"/>
    <x v="16"/>
    <x v="366"/>
    <s v="1845"/>
    <s v="Sørfold"/>
    <s v="2"/>
    <s v="Kvinner"/>
    <x v="1"/>
    <x v="1"/>
    <x v="7"/>
    <x v="23"/>
  </r>
  <r>
    <x v="16"/>
    <s v="18"/>
    <x v="16"/>
    <x v="366"/>
    <s v="1845"/>
    <s v="Sørfold"/>
    <s v="2"/>
    <s v="Kvinner"/>
    <x v="2"/>
    <x v="2"/>
    <x v="7"/>
    <x v="0"/>
  </r>
  <r>
    <x v="16"/>
    <s v="18"/>
    <x v="16"/>
    <x v="366"/>
    <s v="1845"/>
    <s v="Sørfold"/>
    <s v="2"/>
    <s v="Kvinner"/>
    <x v="3"/>
    <x v="3"/>
    <x v="7"/>
    <x v="12"/>
  </r>
  <r>
    <x v="16"/>
    <s v="18"/>
    <x v="16"/>
    <x v="366"/>
    <s v="1845"/>
    <s v="Sørfold"/>
    <s v="2"/>
    <s v="Kvinner"/>
    <x v="4"/>
    <x v="4"/>
    <x v="7"/>
    <x v="23"/>
  </r>
  <r>
    <x v="16"/>
    <s v="18"/>
    <x v="16"/>
    <x v="366"/>
    <s v="1845"/>
    <s v="Sørfold"/>
    <s v="2"/>
    <s v="Kvinner"/>
    <x v="5"/>
    <x v="5"/>
    <x v="7"/>
    <x v="19"/>
  </r>
  <r>
    <x v="16"/>
    <s v="18"/>
    <x v="16"/>
    <x v="366"/>
    <s v="1845"/>
    <s v="Sørfold"/>
    <s v="1"/>
    <s v="Menn"/>
    <x v="0"/>
    <x v="0"/>
    <x v="7"/>
    <x v="6"/>
  </r>
  <r>
    <x v="16"/>
    <s v="18"/>
    <x v="16"/>
    <x v="366"/>
    <s v="1845"/>
    <s v="Sørfold"/>
    <s v="1"/>
    <s v="Menn"/>
    <x v="1"/>
    <x v="1"/>
    <x v="7"/>
    <x v="15"/>
  </r>
  <r>
    <x v="16"/>
    <s v="18"/>
    <x v="16"/>
    <x v="366"/>
    <s v="1845"/>
    <s v="Sørfold"/>
    <s v="1"/>
    <s v="Menn"/>
    <x v="2"/>
    <x v="2"/>
    <x v="7"/>
    <x v="36"/>
  </r>
  <r>
    <x v="16"/>
    <s v="18"/>
    <x v="16"/>
    <x v="366"/>
    <s v="1845"/>
    <s v="Sørfold"/>
    <s v="1"/>
    <s v="Menn"/>
    <x v="3"/>
    <x v="3"/>
    <x v="7"/>
    <x v="11"/>
  </r>
  <r>
    <x v="16"/>
    <s v="18"/>
    <x v="16"/>
    <x v="366"/>
    <s v="1845"/>
    <s v="Sørfold"/>
    <s v="1"/>
    <s v="Menn"/>
    <x v="4"/>
    <x v="4"/>
    <x v="7"/>
    <x v="5"/>
  </r>
  <r>
    <x v="16"/>
    <s v="18"/>
    <x v="16"/>
    <x v="366"/>
    <s v="1845"/>
    <s v="Sørfold"/>
    <s v="1"/>
    <s v="Menn"/>
    <x v="5"/>
    <x v="5"/>
    <x v="7"/>
    <x v="12"/>
  </r>
  <r>
    <x v="16"/>
    <s v="18"/>
    <x v="16"/>
    <x v="367"/>
    <s v="1848"/>
    <s v="Steigen"/>
    <s v="2"/>
    <s v="Kvinner"/>
    <x v="0"/>
    <x v="0"/>
    <x v="0"/>
    <x v="21"/>
  </r>
  <r>
    <x v="16"/>
    <s v="18"/>
    <x v="16"/>
    <x v="367"/>
    <s v="1848"/>
    <s v="Steigen"/>
    <s v="2"/>
    <s v="Kvinner"/>
    <x v="1"/>
    <x v="1"/>
    <x v="0"/>
    <x v="1"/>
  </r>
  <r>
    <x v="16"/>
    <s v="18"/>
    <x v="16"/>
    <x v="367"/>
    <s v="1848"/>
    <s v="Steigen"/>
    <s v="2"/>
    <s v="Kvinner"/>
    <x v="2"/>
    <x v="2"/>
    <x v="0"/>
    <x v="15"/>
  </r>
  <r>
    <x v="16"/>
    <s v="18"/>
    <x v="16"/>
    <x v="367"/>
    <s v="1848"/>
    <s v="Steigen"/>
    <s v="2"/>
    <s v="Kvinner"/>
    <x v="3"/>
    <x v="3"/>
    <x v="0"/>
    <x v="41"/>
  </r>
  <r>
    <x v="16"/>
    <s v="18"/>
    <x v="16"/>
    <x v="367"/>
    <s v="1848"/>
    <s v="Steigen"/>
    <s v="2"/>
    <s v="Kvinner"/>
    <x v="4"/>
    <x v="4"/>
    <x v="0"/>
    <x v="3"/>
  </r>
  <r>
    <x v="16"/>
    <s v="18"/>
    <x v="16"/>
    <x v="367"/>
    <s v="1848"/>
    <s v="Steigen"/>
    <s v="2"/>
    <s v="Kvinner"/>
    <x v="5"/>
    <x v="5"/>
    <x v="0"/>
    <x v="23"/>
  </r>
  <r>
    <x v="16"/>
    <s v="18"/>
    <x v="16"/>
    <x v="367"/>
    <s v="1848"/>
    <s v="Steigen"/>
    <s v="1"/>
    <s v="Menn"/>
    <x v="0"/>
    <x v="0"/>
    <x v="0"/>
    <x v="11"/>
  </r>
  <r>
    <x v="16"/>
    <s v="18"/>
    <x v="16"/>
    <x v="367"/>
    <s v="1848"/>
    <s v="Steigen"/>
    <s v="1"/>
    <s v="Menn"/>
    <x v="1"/>
    <x v="1"/>
    <x v="0"/>
    <x v="20"/>
  </r>
  <r>
    <x v="16"/>
    <s v="18"/>
    <x v="16"/>
    <x v="367"/>
    <s v="1848"/>
    <s v="Steigen"/>
    <s v="1"/>
    <s v="Menn"/>
    <x v="2"/>
    <x v="2"/>
    <x v="0"/>
    <x v="76"/>
  </r>
  <r>
    <x v="16"/>
    <s v="18"/>
    <x v="16"/>
    <x v="367"/>
    <s v="1848"/>
    <s v="Steigen"/>
    <s v="1"/>
    <s v="Menn"/>
    <x v="3"/>
    <x v="3"/>
    <x v="0"/>
    <x v="83"/>
  </r>
  <r>
    <x v="16"/>
    <s v="18"/>
    <x v="16"/>
    <x v="367"/>
    <s v="1848"/>
    <s v="Steigen"/>
    <s v="1"/>
    <s v="Menn"/>
    <x v="4"/>
    <x v="4"/>
    <x v="0"/>
    <x v="95"/>
  </r>
  <r>
    <x v="16"/>
    <s v="18"/>
    <x v="16"/>
    <x v="367"/>
    <s v="1848"/>
    <s v="Steigen"/>
    <s v="1"/>
    <s v="Menn"/>
    <x v="5"/>
    <x v="5"/>
    <x v="0"/>
    <x v="14"/>
  </r>
  <r>
    <x v="16"/>
    <s v="18"/>
    <x v="16"/>
    <x v="367"/>
    <s v="1848"/>
    <s v="Steigen"/>
    <s v="2"/>
    <s v="Kvinner"/>
    <x v="0"/>
    <x v="0"/>
    <x v="1"/>
    <x v="2"/>
  </r>
  <r>
    <x v="16"/>
    <s v="18"/>
    <x v="16"/>
    <x v="367"/>
    <s v="1848"/>
    <s v="Steigen"/>
    <s v="2"/>
    <s v="Kvinner"/>
    <x v="1"/>
    <x v="1"/>
    <x v="1"/>
    <x v="19"/>
  </r>
  <r>
    <x v="16"/>
    <s v="18"/>
    <x v="16"/>
    <x v="367"/>
    <s v="1848"/>
    <s v="Steigen"/>
    <s v="2"/>
    <s v="Kvinner"/>
    <x v="2"/>
    <x v="2"/>
    <x v="1"/>
    <x v="36"/>
  </r>
  <r>
    <x v="16"/>
    <s v="18"/>
    <x v="16"/>
    <x v="367"/>
    <s v="1848"/>
    <s v="Steigen"/>
    <s v="2"/>
    <s v="Kvinner"/>
    <x v="3"/>
    <x v="3"/>
    <x v="1"/>
    <x v="46"/>
  </r>
  <r>
    <x v="16"/>
    <s v="18"/>
    <x v="16"/>
    <x v="367"/>
    <s v="1848"/>
    <s v="Steigen"/>
    <s v="2"/>
    <s v="Kvinner"/>
    <x v="4"/>
    <x v="4"/>
    <x v="1"/>
    <x v="20"/>
  </r>
  <r>
    <x v="16"/>
    <s v="18"/>
    <x v="16"/>
    <x v="367"/>
    <s v="1848"/>
    <s v="Steigen"/>
    <s v="2"/>
    <s v="Kvinner"/>
    <x v="5"/>
    <x v="5"/>
    <x v="1"/>
    <x v="0"/>
  </r>
  <r>
    <x v="16"/>
    <s v="18"/>
    <x v="16"/>
    <x v="367"/>
    <s v="1848"/>
    <s v="Steigen"/>
    <s v="1"/>
    <s v="Menn"/>
    <x v="0"/>
    <x v="0"/>
    <x v="1"/>
    <x v="11"/>
  </r>
  <r>
    <x v="16"/>
    <s v="18"/>
    <x v="16"/>
    <x v="367"/>
    <s v="1848"/>
    <s v="Steigen"/>
    <s v="1"/>
    <s v="Menn"/>
    <x v="1"/>
    <x v="1"/>
    <x v="1"/>
    <x v="11"/>
  </r>
  <r>
    <x v="16"/>
    <s v="18"/>
    <x v="16"/>
    <x v="367"/>
    <s v="1848"/>
    <s v="Steigen"/>
    <s v="1"/>
    <s v="Menn"/>
    <x v="2"/>
    <x v="2"/>
    <x v="1"/>
    <x v="91"/>
  </r>
  <r>
    <x v="16"/>
    <s v="18"/>
    <x v="16"/>
    <x v="367"/>
    <s v="1848"/>
    <s v="Steigen"/>
    <s v="1"/>
    <s v="Menn"/>
    <x v="3"/>
    <x v="3"/>
    <x v="1"/>
    <x v="65"/>
  </r>
  <r>
    <x v="16"/>
    <s v="18"/>
    <x v="16"/>
    <x v="367"/>
    <s v="1848"/>
    <s v="Steigen"/>
    <s v="1"/>
    <s v="Menn"/>
    <x v="4"/>
    <x v="4"/>
    <x v="1"/>
    <x v="57"/>
  </r>
  <r>
    <x v="16"/>
    <s v="18"/>
    <x v="16"/>
    <x v="367"/>
    <s v="1848"/>
    <s v="Steigen"/>
    <s v="1"/>
    <s v="Menn"/>
    <x v="5"/>
    <x v="5"/>
    <x v="1"/>
    <x v="11"/>
  </r>
  <r>
    <x v="16"/>
    <s v="18"/>
    <x v="16"/>
    <x v="367"/>
    <s v="1848"/>
    <s v="Steigen"/>
    <s v="2"/>
    <s v="Kvinner"/>
    <x v="0"/>
    <x v="0"/>
    <x v="2"/>
    <x v="4"/>
  </r>
  <r>
    <x v="16"/>
    <s v="18"/>
    <x v="16"/>
    <x v="367"/>
    <s v="1848"/>
    <s v="Steigen"/>
    <s v="2"/>
    <s v="Kvinner"/>
    <x v="1"/>
    <x v="1"/>
    <x v="2"/>
    <x v="1"/>
  </r>
  <r>
    <x v="16"/>
    <s v="18"/>
    <x v="16"/>
    <x v="367"/>
    <s v="1848"/>
    <s v="Steigen"/>
    <s v="2"/>
    <s v="Kvinner"/>
    <x v="2"/>
    <x v="2"/>
    <x v="2"/>
    <x v="15"/>
  </r>
  <r>
    <x v="16"/>
    <s v="18"/>
    <x v="16"/>
    <x v="367"/>
    <s v="1848"/>
    <s v="Steigen"/>
    <s v="2"/>
    <s v="Kvinner"/>
    <x v="3"/>
    <x v="3"/>
    <x v="2"/>
    <x v="45"/>
  </r>
  <r>
    <x v="16"/>
    <s v="18"/>
    <x v="16"/>
    <x v="367"/>
    <s v="1848"/>
    <s v="Steigen"/>
    <s v="2"/>
    <s v="Kvinner"/>
    <x v="4"/>
    <x v="4"/>
    <x v="2"/>
    <x v="14"/>
  </r>
  <r>
    <x v="16"/>
    <s v="18"/>
    <x v="16"/>
    <x v="367"/>
    <s v="1848"/>
    <s v="Steigen"/>
    <s v="2"/>
    <s v="Kvinner"/>
    <x v="5"/>
    <x v="5"/>
    <x v="2"/>
    <x v="0"/>
  </r>
  <r>
    <x v="16"/>
    <s v="18"/>
    <x v="16"/>
    <x v="367"/>
    <s v="1848"/>
    <s v="Steigen"/>
    <s v="1"/>
    <s v="Menn"/>
    <x v="0"/>
    <x v="0"/>
    <x v="2"/>
    <x v="11"/>
  </r>
  <r>
    <x v="16"/>
    <s v="18"/>
    <x v="16"/>
    <x v="367"/>
    <s v="1848"/>
    <s v="Steigen"/>
    <s v="1"/>
    <s v="Menn"/>
    <x v="1"/>
    <x v="1"/>
    <x v="2"/>
    <x v="51"/>
  </r>
  <r>
    <x v="16"/>
    <s v="18"/>
    <x v="16"/>
    <x v="367"/>
    <s v="1848"/>
    <s v="Steigen"/>
    <s v="1"/>
    <s v="Menn"/>
    <x v="2"/>
    <x v="2"/>
    <x v="2"/>
    <x v="82"/>
  </r>
  <r>
    <x v="16"/>
    <s v="18"/>
    <x v="16"/>
    <x v="367"/>
    <s v="1848"/>
    <s v="Steigen"/>
    <s v="1"/>
    <s v="Menn"/>
    <x v="3"/>
    <x v="3"/>
    <x v="2"/>
    <x v="91"/>
  </r>
  <r>
    <x v="16"/>
    <s v="18"/>
    <x v="16"/>
    <x v="367"/>
    <s v="1848"/>
    <s v="Steigen"/>
    <s v="1"/>
    <s v="Menn"/>
    <x v="4"/>
    <x v="4"/>
    <x v="2"/>
    <x v="37"/>
  </r>
  <r>
    <x v="16"/>
    <s v="18"/>
    <x v="16"/>
    <x v="367"/>
    <s v="1848"/>
    <s v="Steigen"/>
    <s v="1"/>
    <s v="Menn"/>
    <x v="5"/>
    <x v="5"/>
    <x v="2"/>
    <x v="24"/>
  </r>
  <r>
    <x v="16"/>
    <s v="18"/>
    <x v="16"/>
    <x v="367"/>
    <s v="1848"/>
    <s v="Steigen"/>
    <s v="2"/>
    <s v="Kvinner"/>
    <x v="0"/>
    <x v="0"/>
    <x v="3"/>
    <x v="6"/>
  </r>
  <r>
    <x v="16"/>
    <s v="18"/>
    <x v="16"/>
    <x v="367"/>
    <s v="1848"/>
    <s v="Steigen"/>
    <s v="2"/>
    <s v="Kvinner"/>
    <x v="1"/>
    <x v="1"/>
    <x v="3"/>
    <x v="12"/>
  </r>
  <r>
    <x v="16"/>
    <s v="18"/>
    <x v="16"/>
    <x v="367"/>
    <s v="1848"/>
    <s v="Steigen"/>
    <s v="2"/>
    <s v="Kvinner"/>
    <x v="2"/>
    <x v="2"/>
    <x v="3"/>
    <x v="36"/>
  </r>
  <r>
    <x v="16"/>
    <s v="18"/>
    <x v="16"/>
    <x v="367"/>
    <s v="1848"/>
    <s v="Steigen"/>
    <s v="2"/>
    <s v="Kvinner"/>
    <x v="3"/>
    <x v="3"/>
    <x v="3"/>
    <x v="56"/>
  </r>
  <r>
    <x v="16"/>
    <s v="18"/>
    <x v="16"/>
    <x v="367"/>
    <s v="1848"/>
    <s v="Steigen"/>
    <s v="2"/>
    <s v="Kvinner"/>
    <x v="4"/>
    <x v="4"/>
    <x v="3"/>
    <x v="56"/>
  </r>
  <r>
    <x v="16"/>
    <s v="18"/>
    <x v="16"/>
    <x v="367"/>
    <s v="1848"/>
    <s v="Steigen"/>
    <s v="2"/>
    <s v="Kvinner"/>
    <x v="5"/>
    <x v="5"/>
    <x v="3"/>
    <x v="23"/>
  </r>
  <r>
    <x v="16"/>
    <s v="18"/>
    <x v="16"/>
    <x v="367"/>
    <s v="1848"/>
    <s v="Steigen"/>
    <s v="1"/>
    <s v="Menn"/>
    <x v="0"/>
    <x v="0"/>
    <x v="3"/>
    <x v="56"/>
  </r>
  <r>
    <x v="16"/>
    <s v="18"/>
    <x v="16"/>
    <x v="367"/>
    <s v="1848"/>
    <s v="Steigen"/>
    <s v="1"/>
    <s v="Menn"/>
    <x v="1"/>
    <x v="1"/>
    <x v="3"/>
    <x v="56"/>
  </r>
  <r>
    <x v="16"/>
    <s v="18"/>
    <x v="16"/>
    <x v="367"/>
    <s v="1848"/>
    <s v="Steigen"/>
    <s v="1"/>
    <s v="Menn"/>
    <x v="2"/>
    <x v="2"/>
    <x v="3"/>
    <x v="87"/>
  </r>
  <r>
    <x v="16"/>
    <s v="18"/>
    <x v="16"/>
    <x v="367"/>
    <s v="1848"/>
    <s v="Steigen"/>
    <s v="1"/>
    <s v="Menn"/>
    <x v="3"/>
    <x v="3"/>
    <x v="3"/>
    <x v="78"/>
  </r>
  <r>
    <x v="16"/>
    <s v="18"/>
    <x v="16"/>
    <x v="367"/>
    <s v="1848"/>
    <s v="Steigen"/>
    <s v="1"/>
    <s v="Menn"/>
    <x v="4"/>
    <x v="4"/>
    <x v="3"/>
    <x v="25"/>
  </r>
  <r>
    <x v="16"/>
    <s v="18"/>
    <x v="16"/>
    <x v="367"/>
    <s v="1848"/>
    <s v="Steigen"/>
    <s v="1"/>
    <s v="Menn"/>
    <x v="5"/>
    <x v="5"/>
    <x v="3"/>
    <x v="24"/>
  </r>
  <r>
    <x v="16"/>
    <s v="18"/>
    <x v="16"/>
    <x v="367"/>
    <s v="1848"/>
    <s v="Steigen"/>
    <s v="2"/>
    <s v="Kvinner"/>
    <x v="0"/>
    <x v="0"/>
    <x v="4"/>
    <x v="1"/>
  </r>
  <r>
    <x v="16"/>
    <s v="18"/>
    <x v="16"/>
    <x v="367"/>
    <s v="1848"/>
    <s v="Steigen"/>
    <s v="2"/>
    <s v="Kvinner"/>
    <x v="1"/>
    <x v="1"/>
    <x v="4"/>
    <x v="19"/>
  </r>
  <r>
    <x v="16"/>
    <s v="18"/>
    <x v="16"/>
    <x v="367"/>
    <s v="1848"/>
    <s v="Steigen"/>
    <s v="2"/>
    <s v="Kvinner"/>
    <x v="2"/>
    <x v="2"/>
    <x v="4"/>
    <x v="36"/>
  </r>
  <r>
    <x v="16"/>
    <s v="18"/>
    <x v="16"/>
    <x v="367"/>
    <s v="1848"/>
    <s v="Steigen"/>
    <s v="2"/>
    <s v="Kvinner"/>
    <x v="3"/>
    <x v="3"/>
    <x v="4"/>
    <x v="24"/>
  </r>
  <r>
    <x v="16"/>
    <s v="18"/>
    <x v="16"/>
    <x v="367"/>
    <s v="1848"/>
    <s v="Steigen"/>
    <s v="2"/>
    <s v="Kvinner"/>
    <x v="4"/>
    <x v="4"/>
    <x v="4"/>
    <x v="24"/>
  </r>
  <r>
    <x v="16"/>
    <s v="18"/>
    <x v="16"/>
    <x v="367"/>
    <s v="1848"/>
    <s v="Steigen"/>
    <s v="2"/>
    <s v="Kvinner"/>
    <x v="5"/>
    <x v="5"/>
    <x v="4"/>
    <x v="1"/>
  </r>
  <r>
    <x v="16"/>
    <s v="18"/>
    <x v="16"/>
    <x v="367"/>
    <s v="1848"/>
    <s v="Steigen"/>
    <s v="1"/>
    <s v="Menn"/>
    <x v="0"/>
    <x v="0"/>
    <x v="4"/>
    <x v="21"/>
  </r>
  <r>
    <x v="16"/>
    <s v="18"/>
    <x v="16"/>
    <x v="367"/>
    <s v="1848"/>
    <s v="Steigen"/>
    <s v="1"/>
    <s v="Menn"/>
    <x v="1"/>
    <x v="1"/>
    <x v="4"/>
    <x v="4"/>
  </r>
  <r>
    <x v="16"/>
    <s v="18"/>
    <x v="16"/>
    <x v="367"/>
    <s v="1848"/>
    <s v="Steigen"/>
    <s v="1"/>
    <s v="Menn"/>
    <x v="2"/>
    <x v="2"/>
    <x v="4"/>
    <x v="18"/>
  </r>
  <r>
    <x v="16"/>
    <s v="18"/>
    <x v="16"/>
    <x v="367"/>
    <s v="1848"/>
    <s v="Steigen"/>
    <s v="1"/>
    <s v="Menn"/>
    <x v="3"/>
    <x v="3"/>
    <x v="4"/>
    <x v="87"/>
  </r>
  <r>
    <x v="16"/>
    <s v="18"/>
    <x v="16"/>
    <x v="367"/>
    <s v="1848"/>
    <s v="Steigen"/>
    <s v="1"/>
    <s v="Menn"/>
    <x v="4"/>
    <x v="4"/>
    <x v="4"/>
    <x v="62"/>
  </r>
  <r>
    <x v="16"/>
    <s v="18"/>
    <x v="16"/>
    <x v="367"/>
    <s v="1848"/>
    <s v="Steigen"/>
    <s v="1"/>
    <s v="Menn"/>
    <x v="5"/>
    <x v="5"/>
    <x v="4"/>
    <x v="46"/>
  </r>
  <r>
    <x v="16"/>
    <s v="18"/>
    <x v="16"/>
    <x v="367"/>
    <s v="1848"/>
    <s v="Steigen"/>
    <s v="2"/>
    <s v="Kvinner"/>
    <x v="0"/>
    <x v="0"/>
    <x v="5"/>
    <x v="19"/>
  </r>
  <r>
    <x v="16"/>
    <s v="18"/>
    <x v="16"/>
    <x v="367"/>
    <s v="1848"/>
    <s v="Steigen"/>
    <s v="2"/>
    <s v="Kvinner"/>
    <x v="1"/>
    <x v="1"/>
    <x v="5"/>
    <x v="1"/>
  </r>
  <r>
    <x v="16"/>
    <s v="18"/>
    <x v="16"/>
    <x v="367"/>
    <s v="1848"/>
    <s v="Steigen"/>
    <s v="2"/>
    <s v="Kvinner"/>
    <x v="2"/>
    <x v="2"/>
    <x v="5"/>
    <x v="4"/>
  </r>
  <r>
    <x v="16"/>
    <s v="18"/>
    <x v="16"/>
    <x v="367"/>
    <s v="1848"/>
    <s v="Steigen"/>
    <s v="2"/>
    <s v="Kvinner"/>
    <x v="3"/>
    <x v="3"/>
    <x v="5"/>
    <x v="55"/>
  </r>
  <r>
    <x v="16"/>
    <s v="18"/>
    <x v="16"/>
    <x v="367"/>
    <s v="1848"/>
    <s v="Steigen"/>
    <s v="2"/>
    <s v="Kvinner"/>
    <x v="4"/>
    <x v="4"/>
    <x v="5"/>
    <x v="4"/>
  </r>
  <r>
    <x v="16"/>
    <s v="18"/>
    <x v="16"/>
    <x v="367"/>
    <s v="1848"/>
    <s v="Steigen"/>
    <s v="2"/>
    <s v="Kvinner"/>
    <x v="5"/>
    <x v="5"/>
    <x v="5"/>
    <x v="0"/>
  </r>
  <r>
    <x v="16"/>
    <s v="18"/>
    <x v="16"/>
    <x v="367"/>
    <s v="1848"/>
    <s v="Steigen"/>
    <s v="1"/>
    <s v="Menn"/>
    <x v="0"/>
    <x v="0"/>
    <x v="5"/>
    <x v="4"/>
  </r>
  <r>
    <x v="16"/>
    <s v="18"/>
    <x v="16"/>
    <x v="367"/>
    <s v="1848"/>
    <s v="Steigen"/>
    <s v="1"/>
    <s v="Menn"/>
    <x v="1"/>
    <x v="1"/>
    <x v="5"/>
    <x v="24"/>
  </r>
  <r>
    <x v="16"/>
    <s v="18"/>
    <x v="16"/>
    <x v="367"/>
    <s v="1848"/>
    <s v="Steigen"/>
    <s v="1"/>
    <s v="Menn"/>
    <x v="2"/>
    <x v="2"/>
    <x v="5"/>
    <x v="29"/>
  </r>
  <r>
    <x v="16"/>
    <s v="18"/>
    <x v="16"/>
    <x v="367"/>
    <s v="1848"/>
    <s v="Steigen"/>
    <s v="1"/>
    <s v="Menn"/>
    <x v="3"/>
    <x v="3"/>
    <x v="5"/>
    <x v="78"/>
  </r>
  <r>
    <x v="16"/>
    <s v="18"/>
    <x v="16"/>
    <x v="367"/>
    <s v="1848"/>
    <s v="Steigen"/>
    <s v="1"/>
    <s v="Menn"/>
    <x v="4"/>
    <x v="4"/>
    <x v="5"/>
    <x v="60"/>
  </r>
  <r>
    <x v="16"/>
    <s v="18"/>
    <x v="16"/>
    <x v="367"/>
    <s v="1848"/>
    <s v="Steigen"/>
    <s v="1"/>
    <s v="Menn"/>
    <x v="5"/>
    <x v="5"/>
    <x v="5"/>
    <x v="41"/>
  </r>
  <r>
    <x v="16"/>
    <s v="18"/>
    <x v="16"/>
    <x v="367"/>
    <s v="1848"/>
    <s v="Steigen"/>
    <s v="2"/>
    <s v="Kvinner"/>
    <x v="0"/>
    <x v="0"/>
    <x v="6"/>
    <x v="1"/>
  </r>
  <r>
    <x v="16"/>
    <s v="18"/>
    <x v="16"/>
    <x v="367"/>
    <s v="1848"/>
    <s v="Steigen"/>
    <s v="2"/>
    <s v="Kvinner"/>
    <x v="1"/>
    <x v="1"/>
    <x v="6"/>
    <x v="12"/>
  </r>
  <r>
    <x v="16"/>
    <s v="18"/>
    <x v="16"/>
    <x v="367"/>
    <s v="1848"/>
    <s v="Steigen"/>
    <s v="2"/>
    <s v="Kvinner"/>
    <x v="2"/>
    <x v="2"/>
    <x v="6"/>
    <x v="13"/>
  </r>
  <r>
    <x v="16"/>
    <s v="18"/>
    <x v="16"/>
    <x v="367"/>
    <s v="1848"/>
    <s v="Steigen"/>
    <s v="2"/>
    <s v="Kvinner"/>
    <x v="3"/>
    <x v="3"/>
    <x v="6"/>
    <x v="56"/>
  </r>
  <r>
    <x v="16"/>
    <s v="18"/>
    <x v="16"/>
    <x v="367"/>
    <s v="1848"/>
    <s v="Steigen"/>
    <s v="2"/>
    <s v="Kvinner"/>
    <x v="4"/>
    <x v="4"/>
    <x v="6"/>
    <x v="4"/>
  </r>
  <r>
    <x v="16"/>
    <s v="18"/>
    <x v="16"/>
    <x v="367"/>
    <s v="1848"/>
    <s v="Steigen"/>
    <s v="2"/>
    <s v="Kvinner"/>
    <x v="5"/>
    <x v="5"/>
    <x v="6"/>
    <x v="1"/>
  </r>
  <r>
    <x v="16"/>
    <s v="18"/>
    <x v="16"/>
    <x v="367"/>
    <s v="1848"/>
    <s v="Steigen"/>
    <s v="1"/>
    <s v="Menn"/>
    <x v="0"/>
    <x v="0"/>
    <x v="6"/>
    <x v="6"/>
  </r>
  <r>
    <x v="16"/>
    <s v="18"/>
    <x v="16"/>
    <x v="367"/>
    <s v="1848"/>
    <s v="Steigen"/>
    <s v="1"/>
    <s v="Menn"/>
    <x v="1"/>
    <x v="1"/>
    <x v="6"/>
    <x v="3"/>
  </r>
  <r>
    <x v="16"/>
    <s v="18"/>
    <x v="16"/>
    <x v="367"/>
    <s v="1848"/>
    <s v="Steigen"/>
    <s v="1"/>
    <s v="Menn"/>
    <x v="2"/>
    <x v="2"/>
    <x v="6"/>
    <x v="30"/>
  </r>
  <r>
    <x v="16"/>
    <s v="18"/>
    <x v="16"/>
    <x v="367"/>
    <s v="1848"/>
    <s v="Steigen"/>
    <s v="1"/>
    <s v="Menn"/>
    <x v="3"/>
    <x v="3"/>
    <x v="6"/>
    <x v="85"/>
  </r>
  <r>
    <x v="16"/>
    <s v="18"/>
    <x v="16"/>
    <x v="367"/>
    <s v="1848"/>
    <s v="Steigen"/>
    <s v="1"/>
    <s v="Menn"/>
    <x v="4"/>
    <x v="4"/>
    <x v="6"/>
    <x v="60"/>
  </r>
  <r>
    <x v="16"/>
    <s v="18"/>
    <x v="16"/>
    <x v="367"/>
    <s v="1848"/>
    <s v="Steigen"/>
    <s v="1"/>
    <s v="Menn"/>
    <x v="5"/>
    <x v="5"/>
    <x v="6"/>
    <x v="46"/>
  </r>
  <r>
    <x v="16"/>
    <s v="18"/>
    <x v="16"/>
    <x v="367"/>
    <s v="1848"/>
    <s v="Steigen"/>
    <s v="2"/>
    <s v="Kvinner"/>
    <x v="0"/>
    <x v="0"/>
    <x v="7"/>
    <x v="7"/>
  </r>
  <r>
    <x v="16"/>
    <s v="18"/>
    <x v="16"/>
    <x v="367"/>
    <s v="1848"/>
    <s v="Steigen"/>
    <s v="2"/>
    <s v="Kvinner"/>
    <x v="1"/>
    <x v="1"/>
    <x v="7"/>
    <x v="19"/>
  </r>
  <r>
    <x v="16"/>
    <s v="18"/>
    <x v="16"/>
    <x v="367"/>
    <s v="1848"/>
    <s v="Steigen"/>
    <s v="2"/>
    <s v="Kvinner"/>
    <x v="2"/>
    <x v="2"/>
    <x v="7"/>
    <x v="14"/>
  </r>
  <r>
    <x v="16"/>
    <s v="18"/>
    <x v="16"/>
    <x v="367"/>
    <s v="1848"/>
    <s v="Steigen"/>
    <s v="2"/>
    <s v="Kvinner"/>
    <x v="3"/>
    <x v="3"/>
    <x v="7"/>
    <x v="56"/>
  </r>
  <r>
    <x v="16"/>
    <s v="18"/>
    <x v="16"/>
    <x v="367"/>
    <s v="1848"/>
    <s v="Steigen"/>
    <s v="2"/>
    <s v="Kvinner"/>
    <x v="4"/>
    <x v="4"/>
    <x v="7"/>
    <x v="14"/>
  </r>
  <r>
    <x v="16"/>
    <s v="18"/>
    <x v="16"/>
    <x v="367"/>
    <s v="1848"/>
    <s v="Steigen"/>
    <s v="2"/>
    <s v="Kvinner"/>
    <x v="5"/>
    <x v="5"/>
    <x v="7"/>
    <x v="1"/>
  </r>
  <r>
    <x v="16"/>
    <s v="18"/>
    <x v="16"/>
    <x v="367"/>
    <s v="1848"/>
    <s v="Steigen"/>
    <s v="1"/>
    <s v="Menn"/>
    <x v="0"/>
    <x v="0"/>
    <x v="7"/>
    <x v="21"/>
  </r>
  <r>
    <x v="16"/>
    <s v="18"/>
    <x v="16"/>
    <x v="367"/>
    <s v="1848"/>
    <s v="Steigen"/>
    <s v="1"/>
    <s v="Menn"/>
    <x v="1"/>
    <x v="1"/>
    <x v="7"/>
    <x v="2"/>
  </r>
  <r>
    <x v="16"/>
    <s v="18"/>
    <x v="16"/>
    <x v="367"/>
    <s v="1848"/>
    <s v="Steigen"/>
    <s v="1"/>
    <s v="Menn"/>
    <x v="2"/>
    <x v="2"/>
    <x v="7"/>
    <x v="9"/>
  </r>
  <r>
    <x v="16"/>
    <s v="18"/>
    <x v="16"/>
    <x v="367"/>
    <s v="1848"/>
    <s v="Steigen"/>
    <s v="1"/>
    <s v="Menn"/>
    <x v="3"/>
    <x v="3"/>
    <x v="7"/>
    <x v="85"/>
  </r>
  <r>
    <x v="16"/>
    <s v="18"/>
    <x v="16"/>
    <x v="367"/>
    <s v="1848"/>
    <s v="Steigen"/>
    <s v="1"/>
    <s v="Menn"/>
    <x v="4"/>
    <x v="4"/>
    <x v="7"/>
    <x v="25"/>
  </r>
  <r>
    <x v="16"/>
    <s v="18"/>
    <x v="16"/>
    <x v="367"/>
    <s v="1848"/>
    <s v="Steigen"/>
    <s v="1"/>
    <s v="Menn"/>
    <x v="5"/>
    <x v="5"/>
    <x v="7"/>
    <x v="40"/>
  </r>
  <r>
    <x v="16"/>
    <s v="18"/>
    <x v="16"/>
    <x v="368"/>
    <s v="1849"/>
    <s v="Hamarøy"/>
    <s v="2"/>
    <s v="Kvinner"/>
    <x v="0"/>
    <x v="0"/>
    <x v="0"/>
    <x v="23"/>
  </r>
  <r>
    <x v="16"/>
    <s v="18"/>
    <x v="16"/>
    <x v="368"/>
    <s v="1849"/>
    <s v="Hamarøy"/>
    <s v="2"/>
    <s v="Kvinner"/>
    <x v="1"/>
    <x v="1"/>
    <x v="0"/>
    <x v="23"/>
  </r>
  <r>
    <x v="16"/>
    <s v="18"/>
    <x v="16"/>
    <x v="368"/>
    <s v="1849"/>
    <s v="Hamarøy"/>
    <s v="2"/>
    <s v="Kvinner"/>
    <x v="2"/>
    <x v="2"/>
    <x v="0"/>
    <x v="0"/>
  </r>
  <r>
    <x v="16"/>
    <s v="18"/>
    <x v="16"/>
    <x v="368"/>
    <s v="1849"/>
    <s v="Hamarøy"/>
    <s v="2"/>
    <s v="Kvinner"/>
    <x v="3"/>
    <x v="3"/>
    <x v="0"/>
    <x v="12"/>
  </r>
  <r>
    <x v="16"/>
    <s v="18"/>
    <x v="16"/>
    <x v="368"/>
    <s v="1849"/>
    <s v="Hamarøy"/>
    <s v="2"/>
    <s v="Kvinner"/>
    <x v="4"/>
    <x v="4"/>
    <x v="0"/>
    <x v="5"/>
  </r>
  <r>
    <x v="16"/>
    <s v="18"/>
    <x v="16"/>
    <x v="368"/>
    <s v="1849"/>
    <s v="Hamarøy"/>
    <s v="2"/>
    <s v="Kvinner"/>
    <x v="5"/>
    <x v="5"/>
    <x v="0"/>
    <x v="23"/>
  </r>
  <r>
    <x v="16"/>
    <s v="18"/>
    <x v="16"/>
    <x v="368"/>
    <s v="1849"/>
    <s v="Hamarøy"/>
    <s v="1"/>
    <s v="Menn"/>
    <x v="0"/>
    <x v="0"/>
    <x v="0"/>
    <x v="19"/>
  </r>
  <r>
    <x v="16"/>
    <s v="18"/>
    <x v="16"/>
    <x v="368"/>
    <s v="1849"/>
    <s v="Hamarøy"/>
    <s v="1"/>
    <s v="Menn"/>
    <x v="1"/>
    <x v="1"/>
    <x v="0"/>
    <x v="39"/>
  </r>
  <r>
    <x v="16"/>
    <s v="18"/>
    <x v="16"/>
    <x v="368"/>
    <s v="1849"/>
    <s v="Hamarøy"/>
    <s v="1"/>
    <s v="Menn"/>
    <x v="2"/>
    <x v="2"/>
    <x v="0"/>
    <x v="21"/>
  </r>
  <r>
    <x v="16"/>
    <s v="18"/>
    <x v="16"/>
    <x v="368"/>
    <s v="1849"/>
    <s v="Hamarøy"/>
    <s v="1"/>
    <s v="Menn"/>
    <x v="3"/>
    <x v="3"/>
    <x v="0"/>
    <x v="3"/>
  </r>
  <r>
    <x v="16"/>
    <s v="18"/>
    <x v="16"/>
    <x v="368"/>
    <s v="1849"/>
    <s v="Hamarøy"/>
    <s v="1"/>
    <s v="Menn"/>
    <x v="4"/>
    <x v="4"/>
    <x v="0"/>
    <x v="24"/>
  </r>
  <r>
    <x v="16"/>
    <s v="18"/>
    <x v="16"/>
    <x v="368"/>
    <s v="1849"/>
    <s v="Hamarøy"/>
    <s v="1"/>
    <s v="Menn"/>
    <x v="5"/>
    <x v="5"/>
    <x v="0"/>
    <x v="5"/>
  </r>
  <r>
    <x v="16"/>
    <s v="18"/>
    <x v="16"/>
    <x v="368"/>
    <s v="1849"/>
    <s v="Hamarøy"/>
    <s v="2"/>
    <s v="Kvinner"/>
    <x v="0"/>
    <x v="0"/>
    <x v="1"/>
    <x v="0"/>
  </r>
  <r>
    <x v="16"/>
    <s v="18"/>
    <x v="16"/>
    <x v="368"/>
    <s v="1849"/>
    <s v="Hamarøy"/>
    <s v="2"/>
    <s v="Kvinner"/>
    <x v="1"/>
    <x v="1"/>
    <x v="1"/>
    <x v="39"/>
  </r>
  <r>
    <x v="16"/>
    <s v="18"/>
    <x v="16"/>
    <x v="368"/>
    <s v="1849"/>
    <s v="Hamarøy"/>
    <s v="2"/>
    <s v="Kvinner"/>
    <x v="2"/>
    <x v="2"/>
    <x v="1"/>
    <x v="5"/>
  </r>
  <r>
    <x v="16"/>
    <s v="18"/>
    <x v="16"/>
    <x v="368"/>
    <s v="1849"/>
    <s v="Hamarøy"/>
    <s v="2"/>
    <s v="Kvinner"/>
    <x v="3"/>
    <x v="3"/>
    <x v="1"/>
    <x v="5"/>
  </r>
  <r>
    <x v="16"/>
    <s v="18"/>
    <x v="16"/>
    <x v="368"/>
    <s v="1849"/>
    <s v="Hamarøy"/>
    <s v="2"/>
    <s v="Kvinner"/>
    <x v="4"/>
    <x v="4"/>
    <x v="1"/>
    <x v="5"/>
  </r>
  <r>
    <x v="16"/>
    <s v="18"/>
    <x v="16"/>
    <x v="368"/>
    <s v="1849"/>
    <s v="Hamarøy"/>
    <s v="2"/>
    <s v="Kvinner"/>
    <x v="5"/>
    <x v="5"/>
    <x v="1"/>
    <x v="23"/>
  </r>
  <r>
    <x v="16"/>
    <s v="18"/>
    <x v="16"/>
    <x v="368"/>
    <s v="1849"/>
    <s v="Hamarøy"/>
    <s v="1"/>
    <s v="Menn"/>
    <x v="0"/>
    <x v="0"/>
    <x v="1"/>
    <x v="19"/>
  </r>
  <r>
    <x v="16"/>
    <s v="18"/>
    <x v="16"/>
    <x v="368"/>
    <s v="1849"/>
    <s v="Hamarøy"/>
    <s v="1"/>
    <s v="Menn"/>
    <x v="1"/>
    <x v="1"/>
    <x v="1"/>
    <x v="0"/>
  </r>
  <r>
    <x v="16"/>
    <s v="18"/>
    <x v="16"/>
    <x v="368"/>
    <s v="1849"/>
    <s v="Hamarøy"/>
    <s v="1"/>
    <s v="Menn"/>
    <x v="2"/>
    <x v="2"/>
    <x v="1"/>
    <x v="6"/>
  </r>
  <r>
    <x v="16"/>
    <s v="18"/>
    <x v="16"/>
    <x v="368"/>
    <s v="1849"/>
    <s v="Hamarøy"/>
    <s v="1"/>
    <s v="Menn"/>
    <x v="3"/>
    <x v="3"/>
    <x v="1"/>
    <x v="24"/>
  </r>
  <r>
    <x v="16"/>
    <s v="18"/>
    <x v="16"/>
    <x v="368"/>
    <s v="1849"/>
    <s v="Hamarøy"/>
    <s v="1"/>
    <s v="Menn"/>
    <x v="4"/>
    <x v="4"/>
    <x v="1"/>
    <x v="3"/>
  </r>
  <r>
    <x v="16"/>
    <s v="18"/>
    <x v="16"/>
    <x v="368"/>
    <s v="1849"/>
    <s v="Hamarøy"/>
    <s v="1"/>
    <s v="Menn"/>
    <x v="5"/>
    <x v="5"/>
    <x v="1"/>
    <x v="12"/>
  </r>
  <r>
    <x v="16"/>
    <s v="18"/>
    <x v="16"/>
    <x v="368"/>
    <s v="1849"/>
    <s v="Hamarøy"/>
    <s v="2"/>
    <s v="Kvinner"/>
    <x v="0"/>
    <x v="0"/>
    <x v="2"/>
    <x v="0"/>
  </r>
  <r>
    <x v="16"/>
    <s v="18"/>
    <x v="16"/>
    <x v="368"/>
    <s v="1849"/>
    <s v="Hamarøy"/>
    <s v="2"/>
    <s v="Kvinner"/>
    <x v="1"/>
    <x v="1"/>
    <x v="2"/>
    <x v="39"/>
  </r>
  <r>
    <x v="16"/>
    <s v="18"/>
    <x v="16"/>
    <x v="368"/>
    <s v="1849"/>
    <s v="Hamarøy"/>
    <s v="2"/>
    <s v="Kvinner"/>
    <x v="2"/>
    <x v="2"/>
    <x v="2"/>
    <x v="5"/>
  </r>
  <r>
    <x v="16"/>
    <s v="18"/>
    <x v="16"/>
    <x v="368"/>
    <s v="1849"/>
    <s v="Hamarøy"/>
    <s v="2"/>
    <s v="Kvinner"/>
    <x v="3"/>
    <x v="3"/>
    <x v="2"/>
    <x v="1"/>
  </r>
  <r>
    <x v="16"/>
    <s v="18"/>
    <x v="16"/>
    <x v="368"/>
    <s v="1849"/>
    <s v="Hamarøy"/>
    <s v="2"/>
    <s v="Kvinner"/>
    <x v="4"/>
    <x v="4"/>
    <x v="2"/>
    <x v="19"/>
  </r>
  <r>
    <x v="16"/>
    <s v="18"/>
    <x v="16"/>
    <x v="368"/>
    <s v="1849"/>
    <s v="Hamarøy"/>
    <s v="2"/>
    <s v="Kvinner"/>
    <x v="5"/>
    <x v="5"/>
    <x v="2"/>
    <x v="39"/>
  </r>
  <r>
    <x v="16"/>
    <s v="18"/>
    <x v="16"/>
    <x v="368"/>
    <s v="1849"/>
    <s v="Hamarøy"/>
    <s v="1"/>
    <s v="Menn"/>
    <x v="0"/>
    <x v="0"/>
    <x v="2"/>
    <x v="1"/>
  </r>
  <r>
    <x v="16"/>
    <s v="18"/>
    <x v="16"/>
    <x v="368"/>
    <s v="1849"/>
    <s v="Hamarøy"/>
    <s v="1"/>
    <s v="Menn"/>
    <x v="1"/>
    <x v="1"/>
    <x v="2"/>
    <x v="1"/>
  </r>
  <r>
    <x v="16"/>
    <s v="18"/>
    <x v="16"/>
    <x v="368"/>
    <s v="1849"/>
    <s v="Hamarøy"/>
    <s v="1"/>
    <s v="Menn"/>
    <x v="2"/>
    <x v="2"/>
    <x v="2"/>
    <x v="21"/>
  </r>
  <r>
    <x v="16"/>
    <s v="18"/>
    <x v="16"/>
    <x v="368"/>
    <s v="1849"/>
    <s v="Hamarøy"/>
    <s v="1"/>
    <s v="Menn"/>
    <x v="3"/>
    <x v="3"/>
    <x v="2"/>
    <x v="20"/>
  </r>
  <r>
    <x v="16"/>
    <s v="18"/>
    <x v="16"/>
    <x v="368"/>
    <s v="1849"/>
    <s v="Hamarøy"/>
    <s v="1"/>
    <s v="Menn"/>
    <x v="4"/>
    <x v="4"/>
    <x v="2"/>
    <x v="2"/>
  </r>
  <r>
    <x v="16"/>
    <s v="18"/>
    <x v="16"/>
    <x v="368"/>
    <s v="1849"/>
    <s v="Hamarøy"/>
    <s v="1"/>
    <s v="Menn"/>
    <x v="5"/>
    <x v="5"/>
    <x v="2"/>
    <x v="0"/>
  </r>
  <r>
    <x v="16"/>
    <s v="18"/>
    <x v="16"/>
    <x v="368"/>
    <s v="1849"/>
    <s v="Hamarøy"/>
    <s v="2"/>
    <s v="Kvinner"/>
    <x v="0"/>
    <x v="0"/>
    <x v="3"/>
    <x v="0"/>
  </r>
  <r>
    <x v="16"/>
    <s v="18"/>
    <x v="16"/>
    <x v="368"/>
    <s v="1849"/>
    <s v="Hamarøy"/>
    <s v="2"/>
    <s v="Kvinner"/>
    <x v="1"/>
    <x v="1"/>
    <x v="3"/>
    <x v="39"/>
  </r>
  <r>
    <x v="16"/>
    <s v="18"/>
    <x v="16"/>
    <x v="368"/>
    <s v="1849"/>
    <s v="Hamarøy"/>
    <s v="2"/>
    <s v="Kvinner"/>
    <x v="2"/>
    <x v="2"/>
    <x v="3"/>
    <x v="12"/>
  </r>
  <r>
    <x v="16"/>
    <s v="18"/>
    <x v="16"/>
    <x v="368"/>
    <s v="1849"/>
    <s v="Hamarøy"/>
    <s v="2"/>
    <s v="Kvinner"/>
    <x v="3"/>
    <x v="3"/>
    <x v="3"/>
    <x v="12"/>
  </r>
  <r>
    <x v="16"/>
    <s v="18"/>
    <x v="16"/>
    <x v="368"/>
    <s v="1849"/>
    <s v="Hamarøy"/>
    <s v="2"/>
    <s v="Kvinner"/>
    <x v="4"/>
    <x v="4"/>
    <x v="3"/>
    <x v="1"/>
  </r>
  <r>
    <x v="16"/>
    <s v="18"/>
    <x v="16"/>
    <x v="368"/>
    <s v="1849"/>
    <s v="Hamarøy"/>
    <s v="2"/>
    <s v="Kvinner"/>
    <x v="5"/>
    <x v="5"/>
    <x v="3"/>
    <x v="23"/>
  </r>
  <r>
    <x v="16"/>
    <s v="18"/>
    <x v="16"/>
    <x v="368"/>
    <s v="1849"/>
    <s v="Hamarøy"/>
    <s v="1"/>
    <s v="Menn"/>
    <x v="0"/>
    <x v="0"/>
    <x v="3"/>
    <x v="39"/>
  </r>
  <r>
    <x v="16"/>
    <s v="18"/>
    <x v="16"/>
    <x v="368"/>
    <s v="1849"/>
    <s v="Hamarøy"/>
    <s v="1"/>
    <s v="Menn"/>
    <x v="1"/>
    <x v="1"/>
    <x v="3"/>
    <x v="12"/>
  </r>
  <r>
    <x v="16"/>
    <s v="18"/>
    <x v="16"/>
    <x v="368"/>
    <s v="1849"/>
    <s v="Hamarøy"/>
    <s v="1"/>
    <s v="Menn"/>
    <x v="2"/>
    <x v="2"/>
    <x v="3"/>
    <x v="13"/>
  </r>
  <r>
    <x v="16"/>
    <s v="18"/>
    <x v="16"/>
    <x v="368"/>
    <s v="1849"/>
    <s v="Hamarøy"/>
    <s v="1"/>
    <s v="Menn"/>
    <x v="3"/>
    <x v="3"/>
    <x v="3"/>
    <x v="20"/>
  </r>
  <r>
    <x v="16"/>
    <s v="18"/>
    <x v="16"/>
    <x v="368"/>
    <s v="1849"/>
    <s v="Hamarøy"/>
    <s v="1"/>
    <s v="Menn"/>
    <x v="4"/>
    <x v="4"/>
    <x v="3"/>
    <x v="36"/>
  </r>
  <r>
    <x v="16"/>
    <s v="18"/>
    <x v="16"/>
    <x v="368"/>
    <s v="1849"/>
    <s v="Hamarøy"/>
    <s v="1"/>
    <s v="Menn"/>
    <x v="5"/>
    <x v="5"/>
    <x v="3"/>
    <x v="0"/>
  </r>
  <r>
    <x v="16"/>
    <s v="18"/>
    <x v="16"/>
    <x v="368"/>
    <s v="1849"/>
    <s v="Hamarøy"/>
    <s v="2"/>
    <s v="Kvinner"/>
    <x v="0"/>
    <x v="0"/>
    <x v="4"/>
    <x v="0"/>
  </r>
  <r>
    <x v="16"/>
    <s v="18"/>
    <x v="16"/>
    <x v="368"/>
    <s v="1849"/>
    <s v="Hamarøy"/>
    <s v="2"/>
    <s v="Kvinner"/>
    <x v="1"/>
    <x v="1"/>
    <x v="4"/>
    <x v="39"/>
  </r>
  <r>
    <x v="16"/>
    <s v="18"/>
    <x v="16"/>
    <x v="368"/>
    <s v="1849"/>
    <s v="Hamarøy"/>
    <s v="2"/>
    <s v="Kvinner"/>
    <x v="2"/>
    <x v="2"/>
    <x v="4"/>
    <x v="12"/>
  </r>
  <r>
    <x v="16"/>
    <s v="18"/>
    <x v="16"/>
    <x v="368"/>
    <s v="1849"/>
    <s v="Hamarøy"/>
    <s v="2"/>
    <s v="Kvinner"/>
    <x v="3"/>
    <x v="3"/>
    <x v="4"/>
    <x v="12"/>
  </r>
  <r>
    <x v="16"/>
    <s v="18"/>
    <x v="16"/>
    <x v="368"/>
    <s v="1849"/>
    <s v="Hamarøy"/>
    <s v="2"/>
    <s v="Kvinner"/>
    <x v="4"/>
    <x v="4"/>
    <x v="4"/>
    <x v="0"/>
  </r>
  <r>
    <x v="16"/>
    <s v="18"/>
    <x v="16"/>
    <x v="368"/>
    <s v="1849"/>
    <s v="Hamarøy"/>
    <s v="2"/>
    <s v="Kvinner"/>
    <x v="5"/>
    <x v="5"/>
    <x v="4"/>
    <x v="0"/>
  </r>
  <r>
    <x v="16"/>
    <s v="18"/>
    <x v="16"/>
    <x v="368"/>
    <s v="1849"/>
    <s v="Hamarøy"/>
    <s v="1"/>
    <s v="Menn"/>
    <x v="0"/>
    <x v="0"/>
    <x v="4"/>
    <x v="23"/>
  </r>
  <r>
    <x v="16"/>
    <s v="18"/>
    <x v="16"/>
    <x v="368"/>
    <s v="1849"/>
    <s v="Hamarøy"/>
    <s v="1"/>
    <s v="Menn"/>
    <x v="1"/>
    <x v="1"/>
    <x v="4"/>
    <x v="0"/>
  </r>
  <r>
    <x v="16"/>
    <s v="18"/>
    <x v="16"/>
    <x v="368"/>
    <s v="1849"/>
    <s v="Hamarøy"/>
    <s v="1"/>
    <s v="Menn"/>
    <x v="2"/>
    <x v="2"/>
    <x v="4"/>
    <x v="15"/>
  </r>
  <r>
    <x v="16"/>
    <s v="18"/>
    <x v="16"/>
    <x v="368"/>
    <s v="1849"/>
    <s v="Hamarøy"/>
    <s v="1"/>
    <s v="Menn"/>
    <x v="3"/>
    <x v="3"/>
    <x v="4"/>
    <x v="20"/>
  </r>
  <r>
    <x v="16"/>
    <s v="18"/>
    <x v="16"/>
    <x v="368"/>
    <s v="1849"/>
    <s v="Hamarøy"/>
    <s v="1"/>
    <s v="Menn"/>
    <x v="4"/>
    <x v="4"/>
    <x v="4"/>
    <x v="21"/>
  </r>
  <r>
    <x v="16"/>
    <s v="18"/>
    <x v="16"/>
    <x v="368"/>
    <s v="1849"/>
    <s v="Hamarøy"/>
    <s v="1"/>
    <s v="Menn"/>
    <x v="5"/>
    <x v="5"/>
    <x v="4"/>
    <x v="12"/>
  </r>
  <r>
    <x v="16"/>
    <s v="18"/>
    <x v="16"/>
    <x v="368"/>
    <s v="1849"/>
    <s v="Hamarøy"/>
    <s v="2"/>
    <s v="Kvinner"/>
    <x v="0"/>
    <x v="0"/>
    <x v="5"/>
    <x v="23"/>
  </r>
  <r>
    <x v="16"/>
    <s v="18"/>
    <x v="16"/>
    <x v="368"/>
    <s v="1849"/>
    <s v="Hamarøy"/>
    <s v="2"/>
    <s v="Kvinner"/>
    <x v="1"/>
    <x v="1"/>
    <x v="5"/>
    <x v="39"/>
  </r>
  <r>
    <x v="16"/>
    <s v="18"/>
    <x v="16"/>
    <x v="368"/>
    <s v="1849"/>
    <s v="Hamarøy"/>
    <s v="2"/>
    <s v="Kvinner"/>
    <x v="2"/>
    <x v="2"/>
    <x v="5"/>
    <x v="1"/>
  </r>
  <r>
    <x v="16"/>
    <s v="18"/>
    <x v="16"/>
    <x v="368"/>
    <s v="1849"/>
    <s v="Hamarøy"/>
    <s v="2"/>
    <s v="Kvinner"/>
    <x v="3"/>
    <x v="3"/>
    <x v="5"/>
    <x v="6"/>
  </r>
  <r>
    <x v="16"/>
    <s v="18"/>
    <x v="16"/>
    <x v="368"/>
    <s v="1849"/>
    <s v="Hamarøy"/>
    <s v="2"/>
    <s v="Kvinner"/>
    <x v="4"/>
    <x v="4"/>
    <x v="5"/>
    <x v="1"/>
  </r>
  <r>
    <x v="16"/>
    <s v="18"/>
    <x v="16"/>
    <x v="368"/>
    <s v="1849"/>
    <s v="Hamarøy"/>
    <s v="2"/>
    <s v="Kvinner"/>
    <x v="5"/>
    <x v="5"/>
    <x v="5"/>
    <x v="0"/>
  </r>
  <r>
    <x v="16"/>
    <s v="18"/>
    <x v="16"/>
    <x v="368"/>
    <s v="1849"/>
    <s v="Hamarøy"/>
    <s v="1"/>
    <s v="Menn"/>
    <x v="0"/>
    <x v="0"/>
    <x v="5"/>
    <x v="39"/>
  </r>
  <r>
    <x v="16"/>
    <s v="18"/>
    <x v="16"/>
    <x v="368"/>
    <s v="1849"/>
    <s v="Hamarøy"/>
    <s v="1"/>
    <s v="Menn"/>
    <x v="1"/>
    <x v="1"/>
    <x v="5"/>
    <x v="39"/>
  </r>
  <r>
    <x v="16"/>
    <s v="18"/>
    <x v="16"/>
    <x v="368"/>
    <s v="1849"/>
    <s v="Hamarøy"/>
    <s v="1"/>
    <s v="Menn"/>
    <x v="2"/>
    <x v="2"/>
    <x v="5"/>
    <x v="21"/>
  </r>
  <r>
    <x v="16"/>
    <s v="18"/>
    <x v="16"/>
    <x v="368"/>
    <s v="1849"/>
    <s v="Hamarøy"/>
    <s v="1"/>
    <s v="Menn"/>
    <x v="3"/>
    <x v="3"/>
    <x v="5"/>
    <x v="36"/>
  </r>
  <r>
    <x v="16"/>
    <s v="18"/>
    <x v="16"/>
    <x v="368"/>
    <s v="1849"/>
    <s v="Hamarøy"/>
    <s v="1"/>
    <s v="Menn"/>
    <x v="4"/>
    <x v="4"/>
    <x v="5"/>
    <x v="36"/>
  </r>
  <r>
    <x v="16"/>
    <s v="18"/>
    <x v="16"/>
    <x v="368"/>
    <s v="1849"/>
    <s v="Hamarøy"/>
    <s v="1"/>
    <s v="Menn"/>
    <x v="5"/>
    <x v="5"/>
    <x v="5"/>
    <x v="12"/>
  </r>
  <r>
    <x v="16"/>
    <s v="18"/>
    <x v="16"/>
    <x v="368"/>
    <s v="1849"/>
    <s v="Hamarøy"/>
    <s v="2"/>
    <s v="Kvinner"/>
    <x v="0"/>
    <x v="0"/>
    <x v="6"/>
    <x v="0"/>
  </r>
  <r>
    <x v="16"/>
    <s v="18"/>
    <x v="16"/>
    <x v="368"/>
    <s v="1849"/>
    <s v="Hamarøy"/>
    <s v="2"/>
    <s v="Kvinner"/>
    <x v="1"/>
    <x v="1"/>
    <x v="6"/>
    <x v="23"/>
  </r>
  <r>
    <x v="16"/>
    <s v="18"/>
    <x v="16"/>
    <x v="368"/>
    <s v="1849"/>
    <s v="Hamarøy"/>
    <s v="2"/>
    <s v="Kvinner"/>
    <x v="2"/>
    <x v="2"/>
    <x v="6"/>
    <x v="1"/>
  </r>
  <r>
    <x v="16"/>
    <s v="18"/>
    <x v="16"/>
    <x v="368"/>
    <s v="1849"/>
    <s v="Hamarøy"/>
    <s v="2"/>
    <s v="Kvinner"/>
    <x v="3"/>
    <x v="3"/>
    <x v="6"/>
    <x v="5"/>
  </r>
  <r>
    <x v="16"/>
    <s v="18"/>
    <x v="16"/>
    <x v="368"/>
    <s v="1849"/>
    <s v="Hamarøy"/>
    <s v="2"/>
    <s v="Kvinner"/>
    <x v="4"/>
    <x v="4"/>
    <x v="6"/>
    <x v="39"/>
  </r>
  <r>
    <x v="16"/>
    <s v="18"/>
    <x v="16"/>
    <x v="368"/>
    <s v="1849"/>
    <s v="Hamarøy"/>
    <s v="2"/>
    <s v="Kvinner"/>
    <x v="5"/>
    <x v="5"/>
    <x v="6"/>
    <x v="23"/>
  </r>
  <r>
    <x v="16"/>
    <s v="18"/>
    <x v="16"/>
    <x v="368"/>
    <s v="1849"/>
    <s v="Hamarøy"/>
    <s v="1"/>
    <s v="Menn"/>
    <x v="0"/>
    <x v="0"/>
    <x v="6"/>
    <x v="39"/>
  </r>
  <r>
    <x v="16"/>
    <s v="18"/>
    <x v="16"/>
    <x v="368"/>
    <s v="1849"/>
    <s v="Hamarøy"/>
    <s v="1"/>
    <s v="Menn"/>
    <x v="1"/>
    <x v="1"/>
    <x v="6"/>
    <x v="23"/>
  </r>
  <r>
    <x v="16"/>
    <s v="18"/>
    <x v="16"/>
    <x v="368"/>
    <s v="1849"/>
    <s v="Hamarøy"/>
    <s v="1"/>
    <s v="Menn"/>
    <x v="2"/>
    <x v="2"/>
    <x v="6"/>
    <x v="36"/>
  </r>
  <r>
    <x v="16"/>
    <s v="18"/>
    <x v="16"/>
    <x v="368"/>
    <s v="1849"/>
    <s v="Hamarøy"/>
    <s v="1"/>
    <s v="Menn"/>
    <x v="3"/>
    <x v="3"/>
    <x v="6"/>
    <x v="21"/>
  </r>
  <r>
    <x v="16"/>
    <s v="18"/>
    <x v="16"/>
    <x v="368"/>
    <s v="1849"/>
    <s v="Hamarøy"/>
    <s v="1"/>
    <s v="Menn"/>
    <x v="4"/>
    <x v="4"/>
    <x v="6"/>
    <x v="14"/>
  </r>
  <r>
    <x v="16"/>
    <s v="18"/>
    <x v="16"/>
    <x v="368"/>
    <s v="1849"/>
    <s v="Hamarøy"/>
    <s v="1"/>
    <s v="Menn"/>
    <x v="5"/>
    <x v="5"/>
    <x v="6"/>
    <x v="12"/>
  </r>
  <r>
    <x v="16"/>
    <s v="18"/>
    <x v="16"/>
    <x v="368"/>
    <s v="1849"/>
    <s v="Hamarøy"/>
    <s v="2"/>
    <s v="Kvinner"/>
    <x v="0"/>
    <x v="0"/>
    <x v="7"/>
    <x v="23"/>
  </r>
  <r>
    <x v="16"/>
    <s v="18"/>
    <x v="16"/>
    <x v="368"/>
    <s v="1849"/>
    <s v="Hamarøy"/>
    <s v="2"/>
    <s v="Kvinner"/>
    <x v="1"/>
    <x v="1"/>
    <x v="7"/>
    <x v="0"/>
  </r>
  <r>
    <x v="16"/>
    <s v="18"/>
    <x v="16"/>
    <x v="368"/>
    <s v="1849"/>
    <s v="Hamarøy"/>
    <s v="2"/>
    <s v="Kvinner"/>
    <x v="2"/>
    <x v="2"/>
    <x v="7"/>
    <x v="0"/>
  </r>
  <r>
    <x v="16"/>
    <s v="18"/>
    <x v="16"/>
    <x v="368"/>
    <s v="1849"/>
    <s v="Hamarøy"/>
    <s v="2"/>
    <s v="Kvinner"/>
    <x v="3"/>
    <x v="3"/>
    <x v="7"/>
    <x v="12"/>
  </r>
  <r>
    <x v="16"/>
    <s v="18"/>
    <x v="16"/>
    <x v="368"/>
    <s v="1849"/>
    <s v="Hamarøy"/>
    <s v="2"/>
    <s v="Kvinner"/>
    <x v="4"/>
    <x v="4"/>
    <x v="7"/>
    <x v="1"/>
  </r>
  <r>
    <x v="16"/>
    <s v="18"/>
    <x v="16"/>
    <x v="368"/>
    <s v="1849"/>
    <s v="Hamarøy"/>
    <s v="2"/>
    <s v="Kvinner"/>
    <x v="5"/>
    <x v="5"/>
    <x v="7"/>
    <x v="39"/>
  </r>
  <r>
    <x v="16"/>
    <s v="18"/>
    <x v="16"/>
    <x v="368"/>
    <s v="1849"/>
    <s v="Hamarøy"/>
    <s v="1"/>
    <s v="Menn"/>
    <x v="0"/>
    <x v="0"/>
    <x v="7"/>
    <x v="0"/>
  </r>
  <r>
    <x v="16"/>
    <s v="18"/>
    <x v="16"/>
    <x v="368"/>
    <s v="1849"/>
    <s v="Hamarøy"/>
    <s v="1"/>
    <s v="Menn"/>
    <x v="1"/>
    <x v="1"/>
    <x v="7"/>
    <x v="1"/>
  </r>
  <r>
    <x v="16"/>
    <s v="18"/>
    <x v="16"/>
    <x v="368"/>
    <s v="1849"/>
    <s v="Hamarøy"/>
    <s v="1"/>
    <s v="Menn"/>
    <x v="2"/>
    <x v="2"/>
    <x v="7"/>
    <x v="15"/>
  </r>
  <r>
    <x v="16"/>
    <s v="18"/>
    <x v="16"/>
    <x v="368"/>
    <s v="1849"/>
    <s v="Hamarøy"/>
    <s v="1"/>
    <s v="Menn"/>
    <x v="3"/>
    <x v="3"/>
    <x v="7"/>
    <x v="13"/>
  </r>
  <r>
    <x v="16"/>
    <s v="18"/>
    <x v="16"/>
    <x v="368"/>
    <s v="1849"/>
    <s v="Hamarøy"/>
    <s v="1"/>
    <s v="Menn"/>
    <x v="4"/>
    <x v="4"/>
    <x v="7"/>
    <x v="24"/>
  </r>
  <r>
    <x v="16"/>
    <s v="18"/>
    <x v="16"/>
    <x v="368"/>
    <s v="1849"/>
    <s v="Hamarøy"/>
    <s v="1"/>
    <s v="Menn"/>
    <x v="5"/>
    <x v="5"/>
    <x v="7"/>
    <x v="6"/>
  </r>
  <r>
    <x v="16"/>
    <s v="18"/>
    <x v="16"/>
    <x v="369"/>
    <s v="1850"/>
    <s v="Tysfjord"/>
    <s v="2"/>
    <s v="Kvinner"/>
    <x v="0"/>
    <x v="0"/>
    <x v="0"/>
    <x v="39"/>
  </r>
  <r>
    <x v="16"/>
    <s v="18"/>
    <x v="16"/>
    <x v="369"/>
    <s v="1850"/>
    <s v="Tysfjord"/>
    <s v="2"/>
    <s v="Kvinner"/>
    <x v="1"/>
    <x v="1"/>
    <x v="0"/>
    <x v="39"/>
  </r>
  <r>
    <x v="16"/>
    <s v="18"/>
    <x v="16"/>
    <x v="369"/>
    <s v="1850"/>
    <s v="Tysfjord"/>
    <s v="2"/>
    <s v="Kvinner"/>
    <x v="2"/>
    <x v="2"/>
    <x v="0"/>
    <x v="23"/>
  </r>
  <r>
    <x v="16"/>
    <s v="18"/>
    <x v="16"/>
    <x v="369"/>
    <s v="1850"/>
    <s v="Tysfjord"/>
    <s v="2"/>
    <s v="Kvinner"/>
    <x v="3"/>
    <x v="3"/>
    <x v="0"/>
    <x v="0"/>
  </r>
  <r>
    <x v="16"/>
    <s v="18"/>
    <x v="16"/>
    <x v="369"/>
    <s v="1850"/>
    <s v="Tysfjord"/>
    <s v="2"/>
    <s v="Kvinner"/>
    <x v="4"/>
    <x v="4"/>
    <x v="0"/>
    <x v="39"/>
  </r>
  <r>
    <x v="16"/>
    <s v="18"/>
    <x v="16"/>
    <x v="369"/>
    <s v="1850"/>
    <s v="Tysfjord"/>
    <s v="2"/>
    <s v="Kvinner"/>
    <x v="5"/>
    <x v="5"/>
    <x v="0"/>
    <x v="39"/>
  </r>
  <r>
    <x v="16"/>
    <s v="18"/>
    <x v="16"/>
    <x v="369"/>
    <s v="1850"/>
    <s v="Tysfjord"/>
    <s v="1"/>
    <s v="Menn"/>
    <x v="0"/>
    <x v="0"/>
    <x v="0"/>
    <x v="19"/>
  </r>
  <r>
    <x v="16"/>
    <s v="18"/>
    <x v="16"/>
    <x v="369"/>
    <s v="1850"/>
    <s v="Tysfjord"/>
    <s v="1"/>
    <s v="Menn"/>
    <x v="1"/>
    <x v="1"/>
    <x v="0"/>
    <x v="19"/>
  </r>
  <r>
    <x v="16"/>
    <s v="18"/>
    <x v="16"/>
    <x v="369"/>
    <s v="1850"/>
    <s v="Tysfjord"/>
    <s v="1"/>
    <s v="Menn"/>
    <x v="2"/>
    <x v="2"/>
    <x v="0"/>
    <x v="20"/>
  </r>
  <r>
    <x v="16"/>
    <s v="18"/>
    <x v="16"/>
    <x v="369"/>
    <s v="1850"/>
    <s v="Tysfjord"/>
    <s v="1"/>
    <s v="Menn"/>
    <x v="3"/>
    <x v="3"/>
    <x v="0"/>
    <x v="13"/>
  </r>
  <r>
    <x v="16"/>
    <s v="18"/>
    <x v="16"/>
    <x v="369"/>
    <s v="1850"/>
    <s v="Tysfjord"/>
    <s v="1"/>
    <s v="Menn"/>
    <x v="4"/>
    <x v="4"/>
    <x v="0"/>
    <x v="4"/>
  </r>
  <r>
    <x v="16"/>
    <s v="18"/>
    <x v="16"/>
    <x v="369"/>
    <s v="1850"/>
    <s v="Tysfjord"/>
    <s v="1"/>
    <s v="Menn"/>
    <x v="5"/>
    <x v="5"/>
    <x v="0"/>
    <x v="23"/>
  </r>
  <r>
    <x v="16"/>
    <s v="18"/>
    <x v="16"/>
    <x v="369"/>
    <s v="1850"/>
    <s v="Tysfjord"/>
    <s v="2"/>
    <s v="Kvinner"/>
    <x v="0"/>
    <x v="0"/>
    <x v="1"/>
    <x v="39"/>
  </r>
  <r>
    <x v="16"/>
    <s v="18"/>
    <x v="16"/>
    <x v="369"/>
    <s v="1850"/>
    <s v="Tysfjord"/>
    <s v="2"/>
    <s v="Kvinner"/>
    <x v="1"/>
    <x v="1"/>
    <x v="1"/>
    <x v="39"/>
  </r>
  <r>
    <x v="16"/>
    <s v="18"/>
    <x v="16"/>
    <x v="369"/>
    <s v="1850"/>
    <s v="Tysfjord"/>
    <s v="2"/>
    <s v="Kvinner"/>
    <x v="2"/>
    <x v="2"/>
    <x v="1"/>
    <x v="39"/>
  </r>
  <r>
    <x v="16"/>
    <s v="18"/>
    <x v="16"/>
    <x v="369"/>
    <s v="1850"/>
    <s v="Tysfjord"/>
    <s v="2"/>
    <s v="Kvinner"/>
    <x v="3"/>
    <x v="3"/>
    <x v="1"/>
    <x v="23"/>
  </r>
  <r>
    <x v="16"/>
    <s v="18"/>
    <x v="16"/>
    <x v="369"/>
    <s v="1850"/>
    <s v="Tysfjord"/>
    <s v="2"/>
    <s v="Kvinner"/>
    <x v="4"/>
    <x v="4"/>
    <x v="1"/>
    <x v="23"/>
  </r>
  <r>
    <x v="16"/>
    <s v="18"/>
    <x v="16"/>
    <x v="369"/>
    <s v="1850"/>
    <s v="Tysfjord"/>
    <s v="2"/>
    <s v="Kvinner"/>
    <x v="5"/>
    <x v="5"/>
    <x v="1"/>
    <x v="39"/>
  </r>
  <r>
    <x v="16"/>
    <s v="18"/>
    <x v="16"/>
    <x v="369"/>
    <s v="1850"/>
    <s v="Tysfjord"/>
    <s v="1"/>
    <s v="Menn"/>
    <x v="0"/>
    <x v="0"/>
    <x v="1"/>
    <x v="7"/>
  </r>
  <r>
    <x v="16"/>
    <s v="18"/>
    <x v="16"/>
    <x v="369"/>
    <s v="1850"/>
    <s v="Tysfjord"/>
    <s v="1"/>
    <s v="Menn"/>
    <x v="1"/>
    <x v="1"/>
    <x v="1"/>
    <x v="5"/>
  </r>
  <r>
    <x v="16"/>
    <s v="18"/>
    <x v="16"/>
    <x v="369"/>
    <s v="1850"/>
    <s v="Tysfjord"/>
    <s v="1"/>
    <s v="Menn"/>
    <x v="2"/>
    <x v="2"/>
    <x v="1"/>
    <x v="11"/>
  </r>
  <r>
    <x v="16"/>
    <s v="18"/>
    <x v="16"/>
    <x v="369"/>
    <s v="1850"/>
    <s v="Tysfjord"/>
    <s v="1"/>
    <s v="Menn"/>
    <x v="3"/>
    <x v="3"/>
    <x v="1"/>
    <x v="36"/>
  </r>
  <r>
    <x v="16"/>
    <s v="18"/>
    <x v="16"/>
    <x v="369"/>
    <s v="1850"/>
    <s v="Tysfjord"/>
    <s v="1"/>
    <s v="Menn"/>
    <x v="4"/>
    <x v="4"/>
    <x v="1"/>
    <x v="4"/>
  </r>
  <r>
    <x v="16"/>
    <s v="18"/>
    <x v="16"/>
    <x v="369"/>
    <s v="1850"/>
    <s v="Tysfjord"/>
    <s v="1"/>
    <s v="Menn"/>
    <x v="5"/>
    <x v="5"/>
    <x v="1"/>
    <x v="1"/>
  </r>
  <r>
    <x v="16"/>
    <s v="18"/>
    <x v="16"/>
    <x v="369"/>
    <s v="1850"/>
    <s v="Tysfjord"/>
    <s v="2"/>
    <s v="Kvinner"/>
    <x v="0"/>
    <x v="0"/>
    <x v="2"/>
    <x v="23"/>
  </r>
  <r>
    <x v="16"/>
    <s v="18"/>
    <x v="16"/>
    <x v="369"/>
    <s v="1850"/>
    <s v="Tysfjord"/>
    <s v="2"/>
    <s v="Kvinner"/>
    <x v="1"/>
    <x v="1"/>
    <x v="2"/>
    <x v="23"/>
  </r>
  <r>
    <x v="16"/>
    <s v="18"/>
    <x v="16"/>
    <x v="369"/>
    <s v="1850"/>
    <s v="Tysfjord"/>
    <s v="2"/>
    <s v="Kvinner"/>
    <x v="2"/>
    <x v="2"/>
    <x v="2"/>
    <x v="39"/>
  </r>
  <r>
    <x v="16"/>
    <s v="18"/>
    <x v="16"/>
    <x v="369"/>
    <s v="1850"/>
    <s v="Tysfjord"/>
    <s v="2"/>
    <s v="Kvinner"/>
    <x v="3"/>
    <x v="3"/>
    <x v="2"/>
    <x v="23"/>
  </r>
  <r>
    <x v="16"/>
    <s v="18"/>
    <x v="16"/>
    <x v="369"/>
    <s v="1850"/>
    <s v="Tysfjord"/>
    <s v="2"/>
    <s v="Kvinner"/>
    <x v="4"/>
    <x v="4"/>
    <x v="2"/>
    <x v="39"/>
  </r>
  <r>
    <x v="16"/>
    <s v="18"/>
    <x v="16"/>
    <x v="369"/>
    <s v="1850"/>
    <s v="Tysfjord"/>
    <s v="2"/>
    <s v="Kvinner"/>
    <x v="5"/>
    <x v="5"/>
    <x v="2"/>
    <x v="39"/>
  </r>
  <r>
    <x v="16"/>
    <s v="18"/>
    <x v="16"/>
    <x v="369"/>
    <s v="1850"/>
    <s v="Tysfjord"/>
    <s v="1"/>
    <s v="Menn"/>
    <x v="0"/>
    <x v="0"/>
    <x v="2"/>
    <x v="5"/>
  </r>
  <r>
    <x v="16"/>
    <s v="18"/>
    <x v="16"/>
    <x v="369"/>
    <s v="1850"/>
    <s v="Tysfjord"/>
    <s v="1"/>
    <s v="Menn"/>
    <x v="1"/>
    <x v="1"/>
    <x v="2"/>
    <x v="13"/>
  </r>
  <r>
    <x v="16"/>
    <s v="18"/>
    <x v="16"/>
    <x v="369"/>
    <s v="1850"/>
    <s v="Tysfjord"/>
    <s v="1"/>
    <s v="Menn"/>
    <x v="2"/>
    <x v="2"/>
    <x v="2"/>
    <x v="41"/>
  </r>
  <r>
    <x v="16"/>
    <s v="18"/>
    <x v="16"/>
    <x v="369"/>
    <s v="1850"/>
    <s v="Tysfjord"/>
    <s v="1"/>
    <s v="Menn"/>
    <x v="3"/>
    <x v="3"/>
    <x v="2"/>
    <x v="12"/>
  </r>
  <r>
    <x v="16"/>
    <s v="18"/>
    <x v="16"/>
    <x v="369"/>
    <s v="1850"/>
    <s v="Tysfjord"/>
    <s v="1"/>
    <s v="Menn"/>
    <x v="4"/>
    <x v="4"/>
    <x v="2"/>
    <x v="14"/>
  </r>
  <r>
    <x v="16"/>
    <s v="18"/>
    <x v="16"/>
    <x v="369"/>
    <s v="1850"/>
    <s v="Tysfjord"/>
    <s v="1"/>
    <s v="Menn"/>
    <x v="5"/>
    <x v="5"/>
    <x v="2"/>
    <x v="0"/>
  </r>
  <r>
    <x v="16"/>
    <s v="18"/>
    <x v="16"/>
    <x v="369"/>
    <s v="1850"/>
    <s v="Tysfjord"/>
    <s v="2"/>
    <s v="Kvinner"/>
    <x v="0"/>
    <x v="0"/>
    <x v="3"/>
    <x v="23"/>
  </r>
  <r>
    <x v="16"/>
    <s v="18"/>
    <x v="16"/>
    <x v="369"/>
    <s v="1850"/>
    <s v="Tysfjord"/>
    <s v="2"/>
    <s v="Kvinner"/>
    <x v="1"/>
    <x v="1"/>
    <x v="3"/>
    <x v="39"/>
  </r>
  <r>
    <x v="16"/>
    <s v="18"/>
    <x v="16"/>
    <x v="369"/>
    <s v="1850"/>
    <s v="Tysfjord"/>
    <s v="2"/>
    <s v="Kvinner"/>
    <x v="2"/>
    <x v="2"/>
    <x v="3"/>
    <x v="23"/>
  </r>
  <r>
    <x v="16"/>
    <s v="18"/>
    <x v="16"/>
    <x v="369"/>
    <s v="1850"/>
    <s v="Tysfjord"/>
    <s v="2"/>
    <s v="Kvinner"/>
    <x v="3"/>
    <x v="3"/>
    <x v="3"/>
    <x v="23"/>
  </r>
  <r>
    <x v="16"/>
    <s v="18"/>
    <x v="16"/>
    <x v="369"/>
    <s v="1850"/>
    <s v="Tysfjord"/>
    <s v="2"/>
    <s v="Kvinner"/>
    <x v="4"/>
    <x v="4"/>
    <x v="3"/>
    <x v="39"/>
  </r>
  <r>
    <x v="16"/>
    <s v="18"/>
    <x v="16"/>
    <x v="369"/>
    <s v="1850"/>
    <s v="Tysfjord"/>
    <s v="2"/>
    <s v="Kvinner"/>
    <x v="5"/>
    <x v="5"/>
    <x v="3"/>
    <x v="23"/>
  </r>
  <r>
    <x v="16"/>
    <s v="18"/>
    <x v="16"/>
    <x v="369"/>
    <s v="1850"/>
    <s v="Tysfjord"/>
    <s v="1"/>
    <s v="Menn"/>
    <x v="0"/>
    <x v="0"/>
    <x v="3"/>
    <x v="12"/>
  </r>
  <r>
    <x v="16"/>
    <s v="18"/>
    <x v="16"/>
    <x v="369"/>
    <s v="1850"/>
    <s v="Tysfjord"/>
    <s v="1"/>
    <s v="Menn"/>
    <x v="1"/>
    <x v="1"/>
    <x v="3"/>
    <x v="6"/>
  </r>
  <r>
    <x v="16"/>
    <s v="18"/>
    <x v="16"/>
    <x v="369"/>
    <s v="1850"/>
    <s v="Tysfjord"/>
    <s v="1"/>
    <s v="Menn"/>
    <x v="2"/>
    <x v="2"/>
    <x v="3"/>
    <x v="41"/>
  </r>
  <r>
    <x v="16"/>
    <s v="18"/>
    <x v="16"/>
    <x v="369"/>
    <s v="1850"/>
    <s v="Tysfjord"/>
    <s v="1"/>
    <s v="Menn"/>
    <x v="3"/>
    <x v="3"/>
    <x v="3"/>
    <x v="5"/>
  </r>
  <r>
    <x v="16"/>
    <s v="18"/>
    <x v="16"/>
    <x v="369"/>
    <s v="1850"/>
    <s v="Tysfjord"/>
    <s v="1"/>
    <s v="Menn"/>
    <x v="4"/>
    <x v="4"/>
    <x v="3"/>
    <x v="13"/>
  </r>
  <r>
    <x v="16"/>
    <s v="18"/>
    <x v="16"/>
    <x v="369"/>
    <s v="1850"/>
    <s v="Tysfjord"/>
    <s v="1"/>
    <s v="Menn"/>
    <x v="5"/>
    <x v="5"/>
    <x v="3"/>
    <x v="0"/>
  </r>
  <r>
    <x v="16"/>
    <s v="18"/>
    <x v="16"/>
    <x v="369"/>
    <s v="1850"/>
    <s v="Tysfjord"/>
    <s v="2"/>
    <s v="Kvinner"/>
    <x v="0"/>
    <x v="0"/>
    <x v="4"/>
    <x v="39"/>
  </r>
  <r>
    <x v="16"/>
    <s v="18"/>
    <x v="16"/>
    <x v="369"/>
    <s v="1850"/>
    <s v="Tysfjord"/>
    <s v="2"/>
    <s v="Kvinner"/>
    <x v="1"/>
    <x v="1"/>
    <x v="4"/>
    <x v="39"/>
  </r>
  <r>
    <x v="16"/>
    <s v="18"/>
    <x v="16"/>
    <x v="369"/>
    <s v="1850"/>
    <s v="Tysfjord"/>
    <s v="2"/>
    <s v="Kvinner"/>
    <x v="2"/>
    <x v="2"/>
    <x v="4"/>
    <x v="1"/>
  </r>
  <r>
    <x v="16"/>
    <s v="18"/>
    <x v="16"/>
    <x v="369"/>
    <s v="1850"/>
    <s v="Tysfjord"/>
    <s v="2"/>
    <s v="Kvinner"/>
    <x v="3"/>
    <x v="3"/>
    <x v="4"/>
    <x v="39"/>
  </r>
  <r>
    <x v="16"/>
    <s v="18"/>
    <x v="16"/>
    <x v="369"/>
    <s v="1850"/>
    <s v="Tysfjord"/>
    <s v="2"/>
    <s v="Kvinner"/>
    <x v="4"/>
    <x v="4"/>
    <x v="4"/>
    <x v="39"/>
  </r>
  <r>
    <x v="16"/>
    <s v="18"/>
    <x v="16"/>
    <x v="369"/>
    <s v="1850"/>
    <s v="Tysfjord"/>
    <s v="2"/>
    <s v="Kvinner"/>
    <x v="5"/>
    <x v="5"/>
    <x v="4"/>
    <x v="23"/>
  </r>
  <r>
    <x v="16"/>
    <s v="18"/>
    <x v="16"/>
    <x v="369"/>
    <s v="1850"/>
    <s v="Tysfjord"/>
    <s v="1"/>
    <s v="Menn"/>
    <x v="0"/>
    <x v="0"/>
    <x v="4"/>
    <x v="23"/>
  </r>
  <r>
    <x v="16"/>
    <s v="18"/>
    <x v="16"/>
    <x v="369"/>
    <s v="1850"/>
    <s v="Tysfjord"/>
    <s v="1"/>
    <s v="Menn"/>
    <x v="1"/>
    <x v="1"/>
    <x v="4"/>
    <x v="0"/>
  </r>
  <r>
    <x v="16"/>
    <s v="18"/>
    <x v="16"/>
    <x v="369"/>
    <s v="1850"/>
    <s v="Tysfjord"/>
    <s v="1"/>
    <s v="Menn"/>
    <x v="2"/>
    <x v="2"/>
    <x v="4"/>
    <x v="14"/>
  </r>
  <r>
    <x v="16"/>
    <s v="18"/>
    <x v="16"/>
    <x v="369"/>
    <s v="1850"/>
    <s v="Tysfjord"/>
    <s v="1"/>
    <s v="Menn"/>
    <x v="3"/>
    <x v="3"/>
    <x v="4"/>
    <x v="19"/>
  </r>
  <r>
    <x v="16"/>
    <s v="18"/>
    <x v="16"/>
    <x v="369"/>
    <s v="1850"/>
    <s v="Tysfjord"/>
    <s v="1"/>
    <s v="Menn"/>
    <x v="4"/>
    <x v="4"/>
    <x v="4"/>
    <x v="4"/>
  </r>
  <r>
    <x v="16"/>
    <s v="18"/>
    <x v="16"/>
    <x v="369"/>
    <s v="1850"/>
    <s v="Tysfjord"/>
    <s v="1"/>
    <s v="Menn"/>
    <x v="5"/>
    <x v="5"/>
    <x v="4"/>
    <x v="1"/>
  </r>
  <r>
    <x v="16"/>
    <s v="18"/>
    <x v="16"/>
    <x v="369"/>
    <s v="1850"/>
    <s v="Tysfjord"/>
    <s v="2"/>
    <s v="Kvinner"/>
    <x v="0"/>
    <x v="0"/>
    <x v="5"/>
    <x v="39"/>
  </r>
  <r>
    <x v="16"/>
    <s v="18"/>
    <x v="16"/>
    <x v="369"/>
    <s v="1850"/>
    <s v="Tysfjord"/>
    <s v="2"/>
    <s v="Kvinner"/>
    <x v="1"/>
    <x v="1"/>
    <x v="5"/>
    <x v="39"/>
  </r>
  <r>
    <x v="16"/>
    <s v="18"/>
    <x v="16"/>
    <x v="369"/>
    <s v="1850"/>
    <s v="Tysfjord"/>
    <s v="2"/>
    <s v="Kvinner"/>
    <x v="2"/>
    <x v="2"/>
    <x v="5"/>
    <x v="1"/>
  </r>
  <r>
    <x v="16"/>
    <s v="18"/>
    <x v="16"/>
    <x v="369"/>
    <s v="1850"/>
    <s v="Tysfjord"/>
    <s v="2"/>
    <s v="Kvinner"/>
    <x v="3"/>
    <x v="3"/>
    <x v="5"/>
    <x v="39"/>
  </r>
  <r>
    <x v="16"/>
    <s v="18"/>
    <x v="16"/>
    <x v="369"/>
    <s v="1850"/>
    <s v="Tysfjord"/>
    <s v="2"/>
    <s v="Kvinner"/>
    <x v="4"/>
    <x v="4"/>
    <x v="5"/>
    <x v="39"/>
  </r>
  <r>
    <x v="16"/>
    <s v="18"/>
    <x v="16"/>
    <x v="369"/>
    <s v="1850"/>
    <s v="Tysfjord"/>
    <s v="2"/>
    <s v="Kvinner"/>
    <x v="5"/>
    <x v="5"/>
    <x v="5"/>
    <x v="39"/>
  </r>
  <r>
    <x v="16"/>
    <s v="18"/>
    <x v="16"/>
    <x v="369"/>
    <s v="1850"/>
    <s v="Tysfjord"/>
    <s v="1"/>
    <s v="Menn"/>
    <x v="0"/>
    <x v="0"/>
    <x v="5"/>
    <x v="0"/>
  </r>
  <r>
    <x v="16"/>
    <s v="18"/>
    <x v="16"/>
    <x v="369"/>
    <s v="1850"/>
    <s v="Tysfjord"/>
    <s v="1"/>
    <s v="Menn"/>
    <x v="1"/>
    <x v="1"/>
    <x v="5"/>
    <x v="1"/>
  </r>
  <r>
    <x v="16"/>
    <s v="18"/>
    <x v="16"/>
    <x v="369"/>
    <s v="1850"/>
    <s v="Tysfjord"/>
    <s v="1"/>
    <s v="Menn"/>
    <x v="2"/>
    <x v="2"/>
    <x v="5"/>
    <x v="21"/>
  </r>
  <r>
    <x v="16"/>
    <s v="18"/>
    <x v="16"/>
    <x v="369"/>
    <s v="1850"/>
    <s v="Tysfjord"/>
    <s v="1"/>
    <s v="Menn"/>
    <x v="3"/>
    <x v="3"/>
    <x v="5"/>
    <x v="19"/>
  </r>
  <r>
    <x v="16"/>
    <s v="18"/>
    <x v="16"/>
    <x v="369"/>
    <s v="1850"/>
    <s v="Tysfjord"/>
    <s v="1"/>
    <s v="Menn"/>
    <x v="4"/>
    <x v="4"/>
    <x v="5"/>
    <x v="21"/>
  </r>
  <r>
    <x v="16"/>
    <s v="18"/>
    <x v="16"/>
    <x v="369"/>
    <s v="1850"/>
    <s v="Tysfjord"/>
    <s v="1"/>
    <s v="Menn"/>
    <x v="5"/>
    <x v="5"/>
    <x v="5"/>
    <x v="1"/>
  </r>
  <r>
    <x v="16"/>
    <s v="18"/>
    <x v="16"/>
    <x v="369"/>
    <s v="1850"/>
    <s v="Tysfjord"/>
    <s v="2"/>
    <s v="Kvinner"/>
    <x v="0"/>
    <x v="0"/>
    <x v="6"/>
    <x v="39"/>
  </r>
  <r>
    <x v="16"/>
    <s v="18"/>
    <x v="16"/>
    <x v="369"/>
    <s v="1850"/>
    <s v="Tysfjord"/>
    <s v="2"/>
    <s v="Kvinner"/>
    <x v="1"/>
    <x v="1"/>
    <x v="6"/>
    <x v="39"/>
  </r>
  <r>
    <x v="16"/>
    <s v="18"/>
    <x v="16"/>
    <x v="369"/>
    <s v="1850"/>
    <s v="Tysfjord"/>
    <s v="2"/>
    <s v="Kvinner"/>
    <x v="2"/>
    <x v="2"/>
    <x v="6"/>
    <x v="0"/>
  </r>
  <r>
    <x v="16"/>
    <s v="18"/>
    <x v="16"/>
    <x v="369"/>
    <s v="1850"/>
    <s v="Tysfjord"/>
    <s v="2"/>
    <s v="Kvinner"/>
    <x v="3"/>
    <x v="3"/>
    <x v="6"/>
    <x v="39"/>
  </r>
  <r>
    <x v="16"/>
    <s v="18"/>
    <x v="16"/>
    <x v="369"/>
    <s v="1850"/>
    <s v="Tysfjord"/>
    <s v="2"/>
    <s v="Kvinner"/>
    <x v="4"/>
    <x v="4"/>
    <x v="6"/>
    <x v="39"/>
  </r>
  <r>
    <x v="16"/>
    <s v="18"/>
    <x v="16"/>
    <x v="369"/>
    <s v="1850"/>
    <s v="Tysfjord"/>
    <s v="2"/>
    <s v="Kvinner"/>
    <x v="5"/>
    <x v="5"/>
    <x v="6"/>
    <x v="39"/>
  </r>
  <r>
    <x v="16"/>
    <s v="18"/>
    <x v="16"/>
    <x v="369"/>
    <s v="1850"/>
    <s v="Tysfjord"/>
    <s v="1"/>
    <s v="Menn"/>
    <x v="0"/>
    <x v="0"/>
    <x v="6"/>
    <x v="19"/>
  </r>
  <r>
    <x v="16"/>
    <s v="18"/>
    <x v="16"/>
    <x v="369"/>
    <s v="1850"/>
    <s v="Tysfjord"/>
    <s v="1"/>
    <s v="Menn"/>
    <x v="1"/>
    <x v="1"/>
    <x v="6"/>
    <x v="23"/>
  </r>
  <r>
    <x v="16"/>
    <s v="18"/>
    <x v="16"/>
    <x v="369"/>
    <s v="1850"/>
    <s v="Tysfjord"/>
    <s v="1"/>
    <s v="Menn"/>
    <x v="2"/>
    <x v="2"/>
    <x v="6"/>
    <x v="14"/>
  </r>
  <r>
    <x v="16"/>
    <s v="18"/>
    <x v="16"/>
    <x v="369"/>
    <s v="1850"/>
    <s v="Tysfjord"/>
    <s v="1"/>
    <s v="Menn"/>
    <x v="3"/>
    <x v="3"/>
    <x v="6"/>
    <x v="5"/>
  </r>
  <r>
    <x v="16"/>
    <s v="18"/>
    <x v="16"/>
    <x v="369"/>
    <s v="1850"/>
    <s v="Tysfjord"/>
    <s v="1"/>
    <s v="Menn"/>
    <x v="4"/>
    <x v="4"/>
    <x v="6"/>
    <x v="21"/>
  </r>
  <r>
    <x v="16"/>
    <s v="18"/>
    <x v="16"/>
    <x v="369"/>
    <s v="1850"/>
    <s v="Tysfjord"/>
    <s v="1"/>
    <s v="Menn"/>
    <x v="5"/>
    <x v="5"/>
    <x v="6"/>
    <x v="1"/>
  </r>
  <r>
    <x v="16"/>
    <s v="18"/>
    <x v="16"/>
    <x v="369"/>
    <s v="1850"/>
    <s v="Tysfjord"/>
    <s v="2"/>
    <s v="Kvinner"/>
    <x v="0"/>
    <x v="0"/>
    <x v="7"/>
    <x v="39"/>
  </r>
  <r>
    <x v="16"/>
    <s v="18"/>
    <x v="16"/>
    <x v="369"/>
    <s v="1850"/>
    <s v="Tysfjord"/>
    <s v="2"/>
    <s v="Kvinner"/>
    <x v="1"/>
    <x v="1"/>
    <x v="7"/>
    <x v="39"/>
  </r>
  <r>
    <x v="16"/>
    <s v="18"/>
    <x v="16"/>
    <x v="369"/>
    <s v="1850"/>
    <s v="Tysfjord"/>
    <s v="2"/>
    <s v="Kvinner"/>
    <x v="2"/>
    <x v="2"/>
    <x v="7"/>
    <x v="0"/>
  </r>
  <r>
    <x v="16"/>
    <s v="18"/>
    <x v="16"/>
    <x v="369"/>
    <s v="1850"/>
    <s v="Tysfjord"/>
    <s v="2"/>
    <s v="Kvinner"/>
    <x v="3"/>
    <x v="3"/>
    <x v="7"/>
    <x v="39"/>
  </r>
  <r>
    <x v="16"/>
    <s v="18"/>
    <x v="16"/>
    <x v="369"/>
    <s v="1850"/>
    <s v="Tysfjord"/>
    <s v="2"/>
    <s v="Kvinner"/>
    <x v="4"/>
    <x v="4"/>
    <x v="7"/>
    <x v="23"/>
  </r>
  <r>
    <x v="16"/>
    <s v="18"/>
    <x v="16"/>
    <x v="369"/>
    <s v="1850"/>
    <s v="Tysfjord"/>
    <s v="2"/>
    <s v="Kvinner"/>
    <x v="5"/>
    <x v="5"/>
    <x v="7"/>
    <x v="39"/>
  </r>
  <r>
    <x v="16"/>
    <s v="18"/>
    <x v="16"/>
    <x v="369"/>
    <s v="1850"/>
    <s v="Tysfjord"/>
    <s v="1"/>
    <s v="Menn"/>
    <x v="0"/>
    <x v="0"/>
    <x v="7"/>
    <x v="0"/>
  </r>
  <r>
    <x v="16"/>
    <s v="18"/>
    <x v="16"/>
    <x v="369"/>
    <s v="1850"/>
    <s v="Tysfjord"/>
    <s v="1"/>
    <s v="Menn"/>
    <x v="1"/>
    <x v="1"/>
    <x v="7"/>
    <x v="23"/>
  </r>
  <r>
    <x v="16"/>
    <s v="18"/>
    <x v="16"/>
    <x v="369"/>
    <s v="1850"/>
    <s v="Tysfjord"/>
    <s v="1"/>
    <s v="Menn"/>
    <x v="2"/>
    <x v="2"/>
    <x v="7"/>
    <x v="2"/>
  </r>
  <r>
    <x v="16"/>
    <s v="18"/>
    <x v="16"/>
    <x v="369"/>
    <s v="1850"/>
    <s v="Tysfjord"/>
    <s v="1"/>
    <s v="Menn"/>
    <x v="3"/>
    <x v="3"/>
    <x v="7"/>
    <x v="5"/>
  </r>
  <r>
    <x v="16"/>
    <s v="18"/>
    <x v="16"/>
    <x v="369"/>
    <s v="1850"/>
    <s v="Tysfjord"/>
    <s v="1"/>
    <s v="Menn"/>
    <x v="4"/>
    <x v="4"/>
    <x v="7"/>
    <x v="6"/>
  </r>
  <r>
    <x v="16"/>
    <s v="18"/>
    <x v="16"/>
    <x v="369"/>
    <s v="1850"/>
    <s v="Tysfjord"/>
    <s v="1"/>
    <s v="Menn"/>
    <x v="5"/>
    <x v="5"/>
    <x v="7"/>
    <x v="12"/>
  </r>
  <r>
    <x v="16"/>
    <s v="18"/>
    <x v="16"/>
    <x v="370"/>
    <s v="1851"/>
    <s v="Lødingen"/>
    <s v="2"/>
    <s v="Kvinner"/>
    <x v="0"/>
    <x v="0"/>
    <x v="0"/>
    <x v="39"/>
  </r>
  <r>
    <x v="16"/>
    <s v="18"/>
    <x v="16"/>
    <x v="370"/>
    <s v="1851"/>
    <s v="Lødingen"/>
    <s v="2"/>
    <s v="Kvinner"/>
    <x v="1"/>
    <x v="1"/>
    <x v="0"/>
    <x v="0"/>
  </r>
  <r>
    <x v="16"/>
    <s v="18"/>
    <x v="16"/>
    <x v="370"/>
    <s v="1851"/>
    <s v="Lødingen"/>
    <s v="2"/>
    <s v="Kvinner"/>
    <x v="2"/>
    <x v="2"/>
    <x v="0"/>
    <x v="19"/>
  </r>
  <r>
    <x v="16"/>
    <s v="18"/>
    <x v="16"/>
    <x v="370"/>
    <s v="1851"/>
    <s v="Lødingen"/>
    <s v="2"/>
    <s v="Kvinner"/>
    <x v="3"/>
    <x v="3"/>
    <x v="0"/>
    <x v="6"/>
  </r>
  <r>
    <x v="16"/>
    <s v="18"/>
    <x v="16"/>
    <x v="370"/>
    <s v="1851"/>
    <s v="Lødingen"/>
    <s v="2"/>
    <s v="Kvinner"/>
    <x v="4"/>
    <x v="4"/>
    <x v="0"/>
    <x v="12"/>
  </r>
  <r>
    <x v="16"/>
    <s v="18"/>
    <x v="16"/>
    <x v="370"/>
    <s v="1851"/>
    <s v="Lødingen"/>
    <s v="2"/>
    <s v="Kvinner"/>
    <x v="5"/>
    <x v="5"/>
    <x v="0"/>
    <x v="39"/>
  </r>
  <r>
    <x v="16"/>
    <s v="18"/>
    <x v="16"/>
    <x v="370"/>
    <s v="1851"/>
    <s v="Lødingen"/>
    <s v="1"/>
    <s v="Menn"/>
    <x v="0"/>
    <x v="0"/>
    <x v="0"/>
    <x v="1"/>
  </r>
  <r>
    <x v="16"/>
    <s v="18"/>
    <x v="16"/>
    <x v="370"/>
    <s v="1851"/>
    <s v="Lødingen"/>
    <s v="1"/>
    <s v="Menn"/>
    <x v="1"/>
    <x v="1"/>
    <x v="0"/>
    <x v="7"/>
  </r>
  <r>
    <x v="16"/>
    <s v="18"/>
    <x v="16"/>
    <x v="370"/>
    <s v="1851"/>
    <s v="Lødingen"/>
    <s v="1"/>
    <s v="Menn"/>
    <x v="2"/>
    <x v="2"/>
    <x v="0"/>
    <x v="3"/>
  </r>
  <r>
    <x v="16"/>
    <s v="18"/>
    <x v="16"/>
    <x v="370"/>
    <s v="1851"/>
    <s v="Lødingen"/>
    <s v="1"/>
    <s v="Menn"/>
    <x v="3"/>
    <x v="3"/>
    <x v="0"/>
    <x v="36"/>
  </r>
  <r>
    <x v="16"/>
    <s v="18"/>
    <x v="16"/>
    <x v="370"/>
    <s v="1851"/>
    <s v="Lødingen"/>
    <s v="1"/>
    <s v="Menn"/>
    <x v="4"/>
    <x v="4"/>
    <x v="0"/>
    <x v="24"/>
  </r>
  <r>
    <x v="16"/>
    <s v="18"/>
    <x v="16"/>
    <x v="370"/>
    <s v="1851"/>
    <s v="Lødingen"/>
    <s v="1"/>
    <s v="Menn"/>
    <x v="5"/>
    <x v="5"/>
    <x v="0"/>
    <x v="2"/>
  </r>
  <r>
    <x v="16"/>
    <s v="18"/>
    <x v="16"/>
    <x v="370"/>
    <s v="1851"/>
    <s v="Lødingen"/>
    <s v="2"/>
    <s v="Kvinner"/>
    <x v="0"/>
    <x v="0"/>
    <x v="1"/>
    <x v="39"/>
  </r>
  <r>
    <x v="16"/>
    <s v="18"/>
    <x v="16"/>
    <x v="370"/>
    <s v="1851"/>
    <s v="Lødingen"/>
    <s v="2"/>
    <s v="Kvinner"/>
    <x v="1"/>
    <x v="1"/>
    <x v="1"/>
    <x v="1"/>
  </r>
  <r>
    <x v="16"/>
    <s v="18"/>
    <x v="16"/>
    <x v="370"/>
    <s v="1851"/>
    <s v="Lødingen"/>
    <s v="2"/>
    <s v="Kvinner"/>
    <x v="2"/>
    <x v="2"/>
    <x v="1"/>
    <x v="1"/>
  </r>
  <r>
    <x v="16"/>
    <s v="18"/>
    <x v="16"/>
    <x v="370"/>
    <s v="1851"/>
    <s v="Lødingen"/>
    <s v="2"/>
    <s v="Kvinner"/>
    <x v="3"/>
    <x v="3"/>
    <x v="1"/>
    <x v="7"/>
  </r>
  <r>
    <x v="16"/>
    <s v="18"/>
    <x v="16"/>
    <x v="370"/>
    <s v="1851"/>
    <s v="Lødingen"/>
    <s v="2"/>
    <s v="Kvinner"/>
    <x v="4"/>
    <x v="4"/>
    <x v="1"/>
    <x v="19"/>
  </r>
  <r>
    <x v="16"/>
    <s v="18"/>
    <x v="16"/>
    <x v="370"/>
    <s v="1851"/>
    <s v="Lødingen"/>
    <s v="2"/>
    <s v="Kvinner"/>
    <x v="5"/>
    <x v="5"/>
    <x v="1"/>
    <x v="23"/>
  </r>
  <r>
    <x v="16"/>
    <s v="18"/>
    <x v="16"/>
    <x v="370"/>
    <s v="1851"/>
    <s v="Lødingen"/>
    <s v="1"/>
    <s v="Menn"/>
    <x v="0"/>
    <x v="0"/>
    <x v="1"/>
    <x v="19"/>
  </r>
  <r>
    <x v="16"/>
    <s v="18"/>
    <x v="16"/>
    <x v="370"/>
    <s v="1851"/>
    <s v="Lødingen"/>
    <s v="1"/>
    <s v="Menn"/>
    <x v="1"/>
    <x v="1"/>
    <x v="1"/>
    <x v="12"/>
  </r>
  <r>
    <x v="16"/>
    <s v="18"/>
    <x v="16"/>
    <x v="370"/>
    <s v="1851"/>
    <s v="Lødingen"/>
    <s v="1"/>
    <s v="Menn"/>
    <x v="2"/>
    <x v="2"/>
    <x v="1"/>
    <x v="3"/>
  </r>
  <r>
    <x v="16"/>
    <s v="18"/>
    <x v="16"/>
    <x v="370"/>
    <s v="1851"/>
    <s v="Lødingen"/>
    <s v="1"/>
    <s v="Menn"/>
    <x v="3"/>
    <x v="3"/>
    <x v="1"/>
    <x v="14"/>
  </r>
  <r>
    <x v="16"/>
    <s v="18"/>
    <x v="16"/>
    <x v="370"/>
    <s v="1851"/>
    <s v="Lødingen"/>
    <s v="1"/>
    <s v="Menn"/>
    <x v="4"/>
    <x v="4"/>
    <x v="1"/>
    <x v="24"/>
  </r>
  <r>
    <x v="16"/>
    <s v="18"/>
    <x v="16"/>
    <x v="370"/>
    <s v="1851"/>
    <s v="Lødingen"/>
    <s v="1"/>
    <s v="Menn"/>
    <x v="5"/>
    <x v="5"/>
    <x v="1"/>
    <x v="36"/>
  </r>
  <r>
    <x v="16"/>
    <s v="18"/>
    <x v="16"/>
    <x v="370"/>
    <s v="1851"/>
    <s v="Lødingen"/>
    <s v="2"/>
    <s v="Kvinner"/>
    <x v="0"/>
    <x v="0"/>
    <x v="2"/>
    <x v="23"/>
  </r>
  <r>
    <x v="16"/>
    <s v="18"/>
    <x v="16"/>
    <x v="370"/>
    <s v="1851"/>
    <s v="Lødingen"/>
    <s v="2"/>
    <s v="Kvinner"/>
    <x v="1"/>
    <x v="1"/>
    <x v="2"/>
    <x v="23"/>
  </r>
  <r>
    <x v="16"/>
    <s v="18"/>
    <x v="16"/>
    <x v="370"/>
    <s v="1851"/>
    <s v="Lødingen"/>
    <s v="2"/>
    <s v="Kvinner"/>
    <x v="2"/>
    <x v="2"/>
    <x v="2"/>
    <x v="0"/>
  </r>
  <r>
    <x v="16"/>
    <s v="18"/>
    <x v="16"/>
    <x v="370"/>
    <s v="1851"/>
    <s v="Lødingen"/>
    <s v="2"/>
    <s v="Kvinner"/>
    <x v="3"/>
    <x v="3"/>
    <x v="2"/>
    <x v="6"/>
  </r>
  <r>
    <x v="16"/>
    <s v="18"/>
    <x v="16"/>
    <x v="370"/>
    <s v="1851"/>
    <s v="Lødingen"/>
    <s v="2"/>
    <s v="Kvinner"/>
    <x v="4"/>
    <x v="4"/>
    <x v="2"/>
    <x v="1"/>
  </r>
  <r>
    <x v="16"/>
    <s v="18"/>
    <x v="16"/>
    <x v="370"/>
    <s v="1851"/>
    <s v="Lødingen"/>
    <s v="2"/>
    <s v="Kvinner"/>
    <x v="5"/>
    <x v="5"/>
    <x v="2"/>
    <x v="39"/>
  </r>
  <r>
    <x v="16"/>
    <s v="18"/>
    <x v="16"/>
    <x v="370"/>
    <s v="1851"/>
    <s v="Lødingen"/>
    <s v="1"/>
    <s v="Menn"/>
    <x v="0"/>
    <x v="0"/>
    <x v="2"/>
    <x v="0"/>
  </r>
  <r>
    <x v="16"/>
    <s v="18"/>
    <x v="16"/>
    <x v="370"/>
    <s v="1851"/>
    <s v="Lødingen"/>
    <s v="1"/>
    <s v="Menn"/>
    <x v="1"/>
    <x v="1"/>
    <x v="2"/>
    <x v="1"/>
  </r>
  <r>
    <x v="16"/>
    <s v="18"/>
    <x v="16"/>
    <x v="370"/>
    <s v="1851"/>
    <s v="Lødingen"/>
    <s v="1"/>
    <s v="Menn"/>
    <x v="2"/>
    <x v="2"/>
    <x v="2"/>
    <x v="55"/>
  </r>
  <r>
    <x v="16"/>
    <s v="18"/>
    <x v="16"/>
    <x v="370"/>
    <s v="1851"/>
    <s v="Lødingen"/>
    <s v="1"/>
    <s v="Menn"/>
    <x v="3"/>
    <x v="3"/>
    <x v="2"/>
    <x v="14"/>
  </r>
  <r>
    <x v="16"/>
    <s v="18"/>
    <x v="16"/>
    <x v="370"/>
    <s v="1851"/>
    <s v="Lødingen"/>
    <s v="1"/>
    <s v="Menn"/>
    <x v="4"/>
    <x v="4"/>
    <x v="2"/>
    <x v="4"/>
  </r>
  <r>
    <x v="16"/>
    <s v="18"/>
    <x v="16"/>
    <x v="370"/>
    <s v="1851"/>
    <s v="Lødingen"/>
    <s v="1"/>
    <s v="Menn"/>
    <x v="5"/>
    <x v="5"/>
    <x v="2"/>
    <x v="6"/>
  </r>
  <r>
    <x v="16"/>
    <s v="18"/>
    <x v="16"/>
    <x v="370"/>
    <s v="1851"/>
    <s v="Lødingen"/>
    <s v="2"/>
    <s v="Kvinner"/>
    <x v="0"/>
    <x v="0"/>
    <x v="3"/>
    <x v="0"/>
  </r>
  <r>
    <x v="16"/>
    <s v="18"/>
    <x v="16"/>
    <x v="370"/>
    <s v="1851"/>
    <s v="Lødingen"/>
    <s v="2"/>
    <s v="Kvinner"/>
    <x v="1"/>
    <x v="1"/>
    <x v="3"/>
    <x v="23"/>
  </r>
  <r>
    <x v="16"/>
    <s v="18"/>
    <x v="16"/>
    <x v="370"/>
    <s v="1851"/>
    <s v="Lødingen"/>
    <s v="2"/>
    <s v="Kvinner"/>
    <x v="2"/>
    <x v="2"/>
    <x v="3"/>
    <x v="0"/>
  </r>
  <r>
    <x v="16"/>
    <s v="18"/>
    <x v="16"/>
    <x v="370"/>
    <s v="1851"/>
    <s v="Lødingen"/>
    <s v="2"/>
    <s v="Kvinner"/>
    <x v="3"/>
    <x v="3"/>
    <x v="3"/>
    <x v="7"/>
  </r>
  <r>
    <x v="16"/>
    <s v="18"/>
    <x v="16"/>
    <x v="370"/>
    <s v="1851"/>
    <s v="Lødingen"/>
    <s v="2"/>
    <s v="Kvinner"/>
    <x v="4"/>
    <x v="4"/>
    <x v="3"/>
    <x v="19"/>
  </r>
  <r>
    <x v="16"/>
    <s v="18"/>
    <x v="16"/>
    <x v="370"/>
    <s v="1851"/>
    <s v="Lødingen"/>
    <s v="2"/>
    <s v="Kvinner"/>
    <x v="5"/>
    <x v="5"/>
    <x v="3"/>
    <x v="39"/>
  </r>
  <r>
    <x v="16"/>
    <s v="18"/>
    <x v="16"/>
    <x v="370"/>
    <s v="1851"/>
    <s v="Lødingen"/>
    <s v="1"/>
    <s v="Menn"/>
    <x v="0"/>
    <x v="0"/>
    <x v="3"/>
    <x v="5"/>
  </r>
  <r>
    <x v="16"/>
    <s v="18"/>
    <x v="16"/>
    <x v="370"/>
    <s v="1851"/>
    <s v="Lødingen"/>
    <s v="1"/>
    <s v="Menn"/>
    <x v="1"/>
    <x v="1"/>
    <x v="3"/>
    <x v="5"/>
  </r>
  <r>
    <x v="16"/>
    <s v="18"/>
    <x v="16"/>
    <x v="370"/>
    <s v="1851"/>
    <s v="Lødingen"/>
    <s v="1"/>
    <s v="Menn"/>
    <x v="2"/>
    <x v="2"/>
    <x v="3"/>
    <x v="20"/>
  </r>
  <r>
    <x v="16"/>
    <s v="18"/>
    <x v="16"/>
    <x v="370"/>
    <s v="1851"/>
    <s v="Lødingen"/>
    <s v="1"/>
    <s v="Menn"/>
    <x v="3"/>
    <x v="3"/>
    <x v="3"/>
    <x v="2"/>
  </r>
  <r>
    <x v="16"/>
    <s v="18"/>
    <x v="16"/>
    <x v="370"/>
    <s v="1851"/>
    <s v="Lødingen"/>
    <s v="1"/>
    <s v="Menn"/>
    <x v="4"/>
    <x v="4"/>
    <x v="3"/>
    <x v="36"/>
  </r>
  <r>
    <x v="16"/>
    <s v="18"/>
    <x v="16"/>
    <x v="370"/>
    <s v="1851"/>
    <s v="Lødingen"/>
    <s v="1"/>
    <s v="Menn"/>
    <x v="5"/>
    <x v="5"/>
    <x v="3"/>
    <x v="15"/>
  </r>
  <r>
    <x v="16"/>
    <s v="18"/>
    <x v="16"/>
    <x v="370"/>
    <s v="1851"/>
    <s v="Lødingen"/>
    <s v="2"/>
    <s v="Kvinner"/>
    <x v="0"/>
    <x v="0"/>
    <x v="4"/>
    <x v="23"/>
  </r>
  <r>
    <x v="16"/>
    <s v="18"/>
    <x v="16"/>
    <x v="370"/>
    <s v="1851"/>
    <s v="Lødingen"/>
    <s v="2"/>
    <s v="Kvinner"/>
    <x v="1"/>
    <x v="1"/>
    <x v="4"/>
    <x v="0"/>
  </r>
  <r>
    <x v="16"/>
    <s v="18"/>
    <x v="16"/>
    <x v="370"/>
    <s v="1851"/>
    <s v="Lødingen"/>
    <s v="2"/>
    <s v="Kvinner"/>
    <x v="2"/>
    <x v="2"/>
    <x v="4"/>
    <x v="0"/>
  </r>
  <r>
    <x v="16"/>
    <s v="18"/>
    <x v="16"/>
    <x v="370"/>
    <s v="1851"/>
    <s v="Lødingen"/>
    <s v="2"/>
    <s v="Kvinner"/>
    <x v="3"/>
    <x v="3"/>
    <x v="4"/>
    <x v="7"/>
  </r>
  <r>
    <x v="16"/>
    <s v="18"/>
    <x v="16"/>
    <x v="370"/>
    <s v="1851"/>
    <s v="Lødingen"/>
    <s v="2"/>
    <s v="Kvinner"/>
    <x v="4"/>
    <x v="4"/>
    <x v="4"/>
    <x v="1"/>
  </r>
  <r>
    <x v="16"/>
    <s v="18"/>
    <x v="16"/>
    <x v="370"/>
    <s v="1851"/>
    <s v="Lødingen"/>
    <s v="2"/>
    <s v="Kvinner"/>
    <x v="5"/>
    <x v="5"/>
    <x v="4"/>
    <x v="23"/>
  </r>
  <r>
    <x v="16"/>
    <s v="18"/>
    <x v="16"/>
    <x v="370"/>
    <s v="1851"/>
    <s v="Lødingen"/>
    <s v="1"/>
    <s v="Menn"/>
    <x v="0"/>
    <x v="0"/>
    <x v="4"/>
    <x v="0"/>
  </r>
  <r>
    <x v="16"/>
    <s v="18"/>
    <x v="16"/>
    <x v="370"/>
    <s v="1851"/>
    <s v="Lødingen"/>
    <s v="1"/>
    <s v="Menn"/>
    <x v="1"/>
    <x v="1"/>
    <x v="4"/>
    <x v="5"/>
  </r>
  <r>
    <x v="16"/>
    <s v="18"/>
    <x v="16"/>
    <x v="370"/>
    <s v="1851"/>
    <s v="Lødingen"/>
    <s v="1"/>
    <s v="Menn"/>
    <x v="2"/>
    <x v="2"/>
    <x v="4"/>
    <x v="2"/>
  </r>
  <r>
    <x v="16"/>
    <s v="18"/>
    <x v="16"/>
    <x v="370"/>
    <s v="1851"/>
    <s v="Lødingen"/>
    <s v="1"/>
    <s v="Menn"/>
    <x v="3"/>
    <x v="3"/>
    <x v="4"/>
    <x v="36"/>
  </r>
  <r>
    <x v="16"/>
    <s v="18"/>
    <x v="16"/>
    <x v="370"/>
    <s v="1851"/>
    <s v="Lødingen"/>
    <s v="1"/>
    <s v="Menn"/>
    <x v="4"/>
    <x v="4"/>
    <x v="4"/>
    <x v="36"/>
  </r>
  <r>
    <x v="16"/>
    <s v="18"/>
    <x v="16"/>
    <x v="370"/>
    <s v="1851"/>
    <s v="Lødingen"/>
    <s v="1"/>
    <s v="Menn"/>
    <x v="5"/>
    <x v="5"/>
    <x v="4"/>
    <x v="13"/>
  </r>
  <r>
    <x v="16"/>
    <s v="18"/>
    <x v="16"/>
    <x v="370"/>
    <s v="1851"/>
    <s v="Lødingen"/>
    <s v="2"/>
    <s v="Kvinner"/>
    <x v="0"/>
    <x v="0"/>
    <x v="5"/>
    <x v="23"/>
  </r>
  <r>
    <x v="16"/>
    <s v="18"/>
    <x v="16"/>
    <x v="370"/>
    <s v="1851"/>
    <s v="Lødingen"/>
    <s v="2"/>
    <s v="Kvinner"/>
    <x v="1"/>
    <x v="1"/>
    <x v="5"/>
    <x v="39"/>
  </r>
  <r>
    <x v="16"/>
    <s v="18"/>
    <x v="16"/>
    <x v="370"/>
    <s v="1851"/>
    <s v="Lødingen"/>
    <s v="2"/>
    <s v="Kvinner"/>
    <x v="2"/>
    <x v="2"/>
    <x v="5"/>
    <x v="1"/>
  </r>
  <r>
    <x v="16"/>
    <s v="18"/>
    <x v="16"/>
    <x v="370"/>
    <s v="1851"/>
    <s v="Lødingen"/>
    <s v="2"/>
    <s v="Kvinner"/>
    <x v="3"/>
    <x v="3"/>
    <x v="5"/>
    <x v="6"/>
  </r>
  <r>
    <x v="16"/>
    <s v="18"/>
    <x v="16"/>
    <x v="370"/>
    <s v="1851"/>
    <s v="Lødingen"/>
    <s v="2"/>
    <s v="Kvinner"/>
    <x v="4"/>
    <x v="4"/>
    <x v="5"/>
    <x v="19"/>
  </r>
  <r>
    <x v="16"/>
    <s v="18"/>
    <x v="16"/>
    <x v="370"/>
    <s v="1851"/>
    <s v="Lødingen"/>
    <s v="2"/>
    <s v="Kvinner"/>
    <x v="5"/>
    <x v="5"/>
    <x v="5"/>
    <x v="23"/>
  </r>
  <r>
    <x v="16"/>
    <s v="18"/>
    <x v="16"/>
    <x v="370"/>
    <s v="1851"/>
    <s v="Lødingen"/>
    <s v="1"/>
    <s v="Menn"/>
    <x v="0"/>
    <x v="0"/>
    <x v="5"/>
    <x v="19"/>
  </r>
  <r>
    <x v="16"/>
    <s v="18"/>
    <x v="16"/>
    <x v="370"/>
    <s v="1851"/>
    <s v="Lødingen"/>
    <s v="1"/>
    <s v="Menn"/>
    <x v="1"/>
    <x v="1"/>
    <x v="5"/>
    <x v="23"/>
  </r>
  <r>
    <x v="16"/>
    <s v="18"/>
    <x v="16"/>
    <x v="370"/>
    <s v="1851"/>
    <s v="Lødingen"/>
    <s v="1"/>
    <s v="Menn"/>
    <x v="2"/>
    <x v="2"/>
    <x v="5"/>
    <x v="20"/>
  </r>
  <r>
    <x v="16"/>
    <s v="18"/>
    <x v="16"/>
    <x v="370"/>
    <s v="1851"/>
    <s v="Lødingen"/>
    <s v="1"/>
    <s v="Menn"/>
    <x v="3"/>
    <x v="3"/>
    <x v="5"/>
    <x v="21"/>
  </r>
  <r>
    <x v="16"/>
    <s v="18"/>
    <x v="16"/>
    <x v="370"/>
    <s v="1851"/>
    <s v="Lødingen"/>
    <s v="1"/>
    <s v="Menn"/>
    <x v="4"/>
    <x v="4"/>
    <x v="5"/>
    <x v="14"/>
  </r>
  <r>
    <x v="16"/>
    <s v="18"/>
    <x v="16"/>
    <x v="370"/>
    <s v="1851"/>
    <s v="Lødingen"/>
    <s v="1"/>
    <s v="Menn"/>
    <x v="5"/>
    <x v="5"/>
    <x v="5"/>
    <x v="13"/>
  </r>
  <r>
    <x v="16"/>
    <s v="18"/>
    <x v="16"/>
    <x v="370"/>
    <s v="1851"/>
    <s v="Lødingen"/>
    <s v="2"/>
    <s v="Kvinner"/>
    <x v="0"/>
    <x v="0"/>
    <x v="6"/>
    <x v="0"/>
  </r>
  <r>
    <x v="16"/>
    <s v="18"/>
    <x v="16"/>
    <x v="370"/>
    <s v="1851"/>
    <s v="Lødingen"/>
    <s v="2"/>
    <s v="Kvinner"/>
    <x v="1"/>
    <x v="1"/>
    <x v="6"/>
    <x v="23"/>
  </r>
  <r>
    <x v="16"/>
    <s v="18"/>
    <x v="16"/>
    <x v="370"/>
    <s v="1851"/>
    <s v="Lødingen"/>
    <s v="2"/>
    <s v="Kvinner"/>
    <x v="2"/>
    <x v="2"/>
    <x v="6"/>
    <x v="23"/>
  </r>
  <r>
    <x v="16"/>
    <s v="18"/>
    <x v="16"/>
    <x v="370"/>
    <s v="1851"/>
    <s v="Lødingen"/>
    <s v="2"/>
    <s v="Kvinner"/>
    <x v="3"/>
    <x v="3"/>
    <x v="6"/>
    <x v="6"/>
  </r>
  <r>
    <x v="16"/>
    <s v="18"/>
    <x v="16"/>
    <x v="370"/>
    <s v="1851"/>
    <s v="Lødingen"/>
    <s v="2"/>
    <s v="Kvinner"/>
    <x v="4"/>
    <x v="4"/>
    <x v="6"/>
    <x v="12"/>
  </r>
  <r>
    <x v="16"/>
    <s v="18"/>
    <x v="16"/>
    <x v="370"/>
    <s v="1851"/>
    <s v="Lødingen"/>
    <s v="2"/>
    <s v="Kvinner"/>
    <x v="5"/>
    <x v="5"/>
    <x v="6"/>
    <x v="39"/>
  </r>
  <r>
    <x v="16"/>
    <s v="18"/>
    <x v="16"/>
    <x v="370"/>
    <s v="1851"/>
    <s v="Lødingen"/>
    <s v="1"/>
    <s v="Menn"/>
    <x v="0"/>
    <x v="0"/>
    <x v="6"/>
    <x v="19"/>
  </r>
  <r>
    <x v="16"/>
    <s v="18"/>
    <x v="16"/>
    <x v="370"/>
    <s v="1851"/>
    <s v="Lødingen"/>
    <s v="1"/>
    <s v="Menn"/>
    <x v="1"/>
    <x v="1"/>
    <x v="6"/>
    <x v="12"/>
  </r>
  <r>
    <x v="16"/>
    <s v="18"/>
    <x v="16"/>
    <x v="370"/>
    <s v="1851"/>
    <s v="Lødingen"/>
    <s v="1"/>
    <s v="Menn"/>
    <x v="2"/>
    <x v="2"/>
    <x v="6"/>
    <x v="55"/>
  </r>
  <r>
    <x v="16"/>
    <s v="18"/>
    <x v="16"/>
    <x v="370"/>
    <s v="1851"/>
    <s v="Lødingen"/>
    <s v="1"/>
    <s v="Menn"/>
    <x v="3"/>
    <x v="3"/>
    <x v="6"/>
    <x v="36"/>
  </r>
  <r>
    <x v="16"/>
    <s v="18"/>
    <x v="16"/>
    <x v="370"/>
    <s v="1851"/>
    <s v="Lødingen"/>
    <s v="1"/>
    <s v="Menn"/>
    <x v="4"/>
    <x v="4"/>
    <x v="6"/>
    <x v="14"/>
  </r>
  <r>
    <x v="16"/>
    <s v="18"/>
    <x v="16"/>
    <x v="370"/>
    <s v="1851"/>
    <s v="Lødingen"/>
    <s v="1"/>
    <s v="Menn"/>
    <x v="5"/>
    <x v="5"/>
    <x v="6"/>
    <x v="15"/>
  </r>
  <r>
    <x v="16"/>
    <s v="18"/>
    <x v="16"/>
    <x v="370"/>
    <s v="1851"/>
    <s v="Lødingen"/>
    <s v="2"/>
    <s v="Kvinner"/>
    <x v="0"/>
    <x v="0"/>
    <x v="7"/>
    <x v="39"/>
  </r>
  <r>
    <x v="16"/>
    <s v="18"/>
    <x v="16"/>
    <x v="370"/>
    <s v="1851"/>
    <s v="Lødingen"/>
    <s v="2"/>
    <s v="Kvinner"/>
    <x v="1"/>
    <x v="1"/>
    <x v="7"/>
    <x v="23"/>
  </r>
  <r>
    <x v="16"/>
    <s v="18"/>
    <x v="16"/>
    <x v="370"/>
    <s v="1851"/>
    <s v="Lødingen"/>
    <s v="2"/>
    <s v="Kvinner"/>
    <x v="2"/>
    <x v="2"/>
    <x v="7"/>
    <x v="1"/>
  </r>
  <r>
    <x v="16"/>
    <s v="18"/>
    <x v="16"/>
    <x v="370"/>
    <s v="1851"/>
    <s v="Lødingen"/>
    <s v="2"/>
    <s v="Kvinner"/>
    <x v="3"/>
    <x v="3"/>
    <x v="7"/>
    <x v="6"/>
  </r>
  <r>
    <x v="16"/>
    <s v="18"/>
    <x v="16"/>
    <x v="370"/>
    <s v="1851"/>
    <s v="Lødingen"/>
    <s v="2"/>
    <s v="Kvinner"/>
    <x v="4"/>
    <x v="4"/>
    <x v="7"/>
    <x v="1"/>
  </r>
  <r>
    <x v="16"/>
    <s v="18"/>
    <x v="16"/>
    <x v="370"/>
    <s v="1851"/>
    <s v="Lødingen"/>
    <s v="2"/>
    <s v="Kvinner"/>
    <x v="5"/>
    <x v="5"/>
    <x v="7"/>
    <x v="39"/>
  </r>
  <r>
    <x v="16"/>
    <s v="18"/>
    <x v="16"/>
    <x v="370"/>
    <s v="1851"/>
    <s v="Lødingen"/>
    <s v="1"/>
    <s v="Menn"/>
    <x v="0"/>
    <x v="0"/>
    <x v="7"/>
    <x v="1"/>
  </r>
  <r>
    <x v="16"/>
    <s v="18"/>
    <x v="16"/>
    <x v="370"/>
    <s v="1851"/>
    <s v="Lødingen"/>
    <s v="1"/>
    <s v="Menn"/>
    <x v="1"/>
    <x v="1"/>
    <x v="7"/>
    <x v="5"/>
  </r>
  <r>
    <x v="16"/>
    <s v="18"/>
    <x v="16"/>
    <x v="370"/>
    <s v="1851"/>
    <s v="Lødingen"/>
    <s v="1"/>
    <s v="Menn"/>
    <x v="2"/>
    <x v="2"/>
    <x v="7"/>
    <x v="32"/>
  </r>
  <r>
    <x v="16"/>
    <s v="18"/>
    <x v="16"/>
    <x v="370"/>
    <s v="1851"/>
    <s v="Lødingen"/>
    <s v="1"/>
    <s v="Menn"/>
    <x v="3"/>
    <x v="3"/>
    <x v="7"/>
    <x v="2"/>
  </r>
  <r>
    <x v="16"/>
    <s v="18"/>
    <x v="16"/>
    <x v="370"/>
    <s v="1851"/>
    <s v="Lødingen"/>
    <s v="1"/>
    <s v="Menn"/>
    <x v="4"/>
    <x v="4"/>
    <x v="7"/>
    <x v="15"/>
  </r>
  <r>
    <x v="16"/>
    <s v="18"/>
    <x v="16"/>
    <x v="370"/>
    <s v="1851"/>
    <s v="Lødingen"/>
    <s v="1"/>
    <s v="Menn"/>
    <x v="5"/>
    <x v="5"/>
    <x v="7"/>
    <x v="12"/>
  </r>
  <r>
    <x v="16"/>
    <s v="18"/>
    <x v="16"/>
    <x v="371"/>
    <s v="1852"/>
    <s v="Tjeldsund"/>
    <s v="2"/>
    <s v="Kvinner"/>
    <x v="0"/>
    <x v="0"/>
    <x v="0"/>
    <x v="39"/>
  </r>
  <r>
    <x v="16"/>
    <s v="18"/>
    <x v="16"/>
    <x v="371"/>
    <s v="1852"/>
    <s v="Tjeldsund"/>
    <s v="2"/>
    <s v="Kvinner"/>
    <x v="1"/>
    <x v="1"/>
    <x v="0"/>
    <x v="0"/>
  </r>
  <r>
    <x v="16"/>
    <s v="18"/>
    <x v="16"/>
    <x v="371"/>
    <s v="1852"/>
    <s v="Tjeldsund"/>
    <s v="2"/>
    <s v="Kvinner"/>
    <x v="2"/>
    <x v="2"/>
    <x v="0"/>
    <x v="23"/>
  </r>
  <r>
    <x v="16"/>
    <s v="18"/>
    <x v="16"/>
    <x v="371"/>
    <s v="1852"/>
    <s v="Tjeldsund"/>
    <s v="2"/>
    <s v="Kvinner"/>
    <x v="3"/>
    <x v="3"/>
    <x v="0"/>
    <x v="1"/>
  </r>
  <r>
    <x v="16"/>
    <s v="18"/>
    <x v="16"/>
    <x v="371"/>
    <s v="1852"/>
    <s v="Tjeldsund"/>
    <s v="2"/>
    <s v="Kvinner"/>
    <x v="4"/>
    <x v="4"/>
    <x v="0"/>
    <x v="23"/>
  </r>
  <r>
    <x v="16"/>
    <s v="18"/>
    <x v="16"/>
    <x v="371"/>
    <s v="1852"/>
    <s v="Tjeldsund"/>
    <s v="2"/>
    <s v="Kvinner"/>
    <x v="5"/>
    <x v="5"/>
    <x v="0"/>
    <x v="39"/>
  </r>
  <r>
    <x v="16"/>
    <s v="18"/>
    <x v="16"/>
    <x v="371"/>
    <s v="1852"/>
    <s v="Tjeldsund"/>
    <s v="1"/>
    <s v="Menn"/>
    <x v="0"/>
    <x v="0"/>
    <x v="0"/>
    <x v="23"/>
  </r>
  <r>
    <x v="16"/>
    <s v="18"/>
    <x v="16"/>
    <x v="371"/>
    <s v="1852"/>
    <s v="Tjeldsund"/>
    <s v="1"/>
    <s v="Menn"/>
    <x v="1"/>
    <x v="1"/>
    <x v="0"/>
    <x v="0"/>
  </r>
  <r>
    <x v="16"/>
    <s v="18"/>
    <x v="16"/>
    <x v="371"/>
    <s v="1852"/>
    <s v="Tjeldsund"/>
    <s v="1"/>
    <s v="Menn"/>
    <x v="2"/>
    <x v="2"/>
    <x v="0"/>
    <x v="5"/>
  </r>
  <r>
    <x v="16"/>
    <s v="18"/>
    <x v="16"/>
    <x v="371"/>
    <s v="1852"/>
    <s v="Tjeldsund"/>
    <s v="1"/>
    <s v="Menn"/>
    <x v="3"/>
    <x v="3"/>
    <x v="0"/>
    <x v="19"/>
  </r>
  <r>
    <x v="16"/>
    <s v="18"/>
    <x v="16"/>
    <x v="371"/>
    <s v="1852"/>
    <s v="Tjeldsund"/>
    <s v="1"/>
    <s v="Menn"/>
    <x v="4"/>
    <x v="4"/>
    <x v="0"/>
    <x v="6"/>
  </r>
  <r>
    <x v="16"/>
    <s v="18"/>
    <x v="16"/>
    <x v="371"/>
    <s v="1852"/>
    <s v="Tjeldsund"/>
    <s v="1"/>
    <s v="Menn"/>
    <x v="5"/>
    <x v="5"/>
    <x v="0"/>
    <x v="0"/>
  </r>
  <r>
    <x v="16"/>
    <s v="18"/>
    <x v="16"/>
    <x v="371"/>
    <s v="1852"/>
    <s v="Tjeldsund"/>
    <s v="2"/>
    <s v="Kvinner"/>
    <x v="0"/>
    <x v="0"/>
    <x v="1"/>
    <x v="23"/>
  </r>
  <r>
    <x v="16"/>
    <s v="18"/>
    <x v="16"/>
    <x v="371"/>
    <s v="1852"/>
    <s v="Tjeldsund"/>
    <s v="2"/>
    <s v="Kvinner"/>
    <x v="1"/>
    <x v="1"/>
    <x v="1"/>
    <x v="0"/>
  </r>
  <r>
    <x v="16"/>
    <s v="18"/>
    <x v="16"/>
    <x v="371"/>
    <s v="1852"/>
    <s v="Tjeldsund"/>
    <s v="2"/>
    <s v="Kvinner"/>
    <x v="2"/>
    <x v="2"/>
    <x v="1"/>
    <x v="0"/>
  </r>
  <r>
    <x v="16"/>
    <s v="18"/>
    <x v="16"/>
    <x v="371"/>
    <s v="1852"/>
    <s v="Tjeldsund"/>
    <s v="2"/>
    <s v="Kvinner"/>
    <x v="3"/>
    <x v="3"/>
    <x v="1"/>
    <x v="1"/>
  </r>
  <r>
    <x v="16"/>
    <s v="18"/>
    <x v="16"/>
    <x v="371"/>
    <s v="1852"/>
    <s v="Tjeldsund"/>
    <s v="2"/>
    <s v="Kvinner"/>
    <x v="4"/>
    <x v="4"/>
    <x v="1"/>
    <x v="23"/>
  </r>
  <r>
    <x v="16"/>
    <s v="18"/>
    <x v="16"/>
    <x v="371"/>
    <s v="1852"/>
    <s v="Tjeldsund"/>
    <s v="2"/>
    <s v="Kvinner"/>
    <x v="5"/>
    <x v="5"/>
    <x v="1"/>
    <x v="39"/>
  </r>
  <r>
    <x v="16"/>
    <s v="18"/>
    <x v="16"/>
    <x v="371"/>
    <s v="1852"/>
    <s v="Tjeldsund"/>
    <s v="1"/>
    <s v="Menn"/>
    <x v="0"/>
    <x v="0"/>
    <x v="1"/>
    <x v="39"/>
  </r>
  <r>
    <x v="16"/>
    <s v="18"/>
    <x v="16"/>
    <x v="371"/>
    <s v="1852"/>
    <s v="Tjeldsund"/>
    <s v="1"/>
    <s v="Menn"/>
    <x v="1"/>
    <x v="1"/>
    <x v="1"/>
    <x v="23"/>
  </r>
  <r>
    <x v="16"/>
    <s v="18"/>
    <x v="16"/>
    <x v="371"/>
    <s v="1852"/>
    <s v="Tjeldsund"/>
    <s v="1"/>
    <s v="Menn"/>
    <x v="2"/>
    <x v="2"/>
    <x v="1"/>
    <x v="12"/>
  </r>
  <r>
    <x v="16"/>
    <s v="18"/>
    <x v="16"/>
    <x v="371"/>
    <s v="1852"/>
    <s v="Tjeldsund"/>
    <s v="1"/>
    <s v="Menn"/>
    <x v="3"/>
    <x v="3"/>
    <x v="1"/>
    <x v="0"/>
  </r>
  <r>
    <x v="16"/>
    <s v="18"/>
    <x v="16"/>
    <x v="371"/>
    <s v="1852"/>
    <s v="Tjeldsund"/>
    <s v="1"/>
    <s v="Menn"/>
    <x v="4"/>
    <x v="4"/>
    <x v="1"/>
    <x v="36"/>
  </r>
  <r>
    <x v="16"/>
    <s v="18"/>
    <x v="16"/>
    <x v="371"/>
    <s v="1852"/>
    <s v="Tjeldsund"/>
    <s v="1"/>
    <s v="Menn"/>
    <x v="5"/>
    <x v="5"/>
    <x v="1"/>
    <x v="0"/>
  </r>
  <r>
    <x v="16"/>
    <s v="18"/>
    <x v="16"/>
    <x v="371"/>
    <s v="1852"/>
    <s v="Tjeldsund"/>
    <s v="2"/>
    <s v="Kvinner"/>
    <x v="0"/>
    <x v="0"/>
    <x v="2"/>
    <x v="39"/>
  </r>
  <r>
    <x v="16"/>
    <s v="18"/>
    <x v="16"/>
    <x v="371"/>
    <s v="1852"/>
    <s v="Tjeldsund"/>
    <s v="2"/>
    <s v="Kvinner"/>
    <x v="1"/>
    <x v="1"/>
    <x v="2"/>
    <x v="23"/>
  </r>
  <r>
    <x v="16"/>
    <s v="18"/>
    <x v="16"/>
    <x v="371"/>
    <s v="1852"/>
    <s v="Tjeldsund"/>
    <s v="2"/>
    <s v="Kvinner"/>
    <x v="2"/>
    <x v="2"/>
    <x v="2"/>
    <x v="23"/>
  </r>
  <r>
    <x v="16"/>
    <s v="18"/>
    <x v="16"/>
    <x v="371"/>
    <s v="1852"/>
    <s v="Tjeldsund"/>
    <s v="2"/>
    <s v="Kvinner"/>
    <x v="3"/>
    <x v="3"/>
    <x v="2"/>
    <x v="23"/>
  </r>
  <r>
    <x v="16"/>
    <s v="18"/>
    <x v="16"/>
    <x v="371"/>
    <s v="1852"/>
    <s v="Tjeldsund"/>
    <s v="2"/>
    <s v="Kvinner"/>
    <x v="4"/>
    <x v="4"/>
    <x v="2"/>
    <x v="0"/>
  </r>
  <r>
    <x v="16"/>
    <s v="18"/>
    <x v="16"/>
    <x v="371"/>
    <s v="1852"/>
    <s v="Tjeldsund"/>
    <s v="2"/>
    <s v="Kvinner"/>
    <x v="5"/>
    <x v="5"/>
    <x v="2"/>
    <x v="39"/>
  </r>
  <r>
    <x v="16"/>
    <s v="18"/>
    <x v="16"/>
    <x v="371"/>
    <s v="1852"/>
    <s v="Tjeldsund"/>
    <s v="1"/>
    <s v="Menn"/>
    <x v="0"/>
    <x v="0"/>
    <x v="2"/>
    <x v="23"/>
  </r>
  <r>
    <x v="16"/>
    <s v="18"/>
    <x v="16"/>
    <x v="371"/>
    <s v="1852"/>
    <s v="Tjeldsund"/>
    <s v="1"/>
    <s v="Menn"/>
    <x v="1"/>
    <x v="1"/>
    <x v="2"/>
    <x v="39"/>
  </r>
  <r>
    <x v="16"/>
    <s v="18"/>
    <x v="16"/>
    <x v="371"/>
    <s v="1852"/>
    <s v="Tjeldsund"/>
    <s v="1"/>
    <s v="Menn"/>
    <x v="2"/>
    <x v="2"/>
    <x v="2"/>
    <x v="0"/>
  </r>
  <r>
    <x v="16"/>
    <s v="18"/>
    <x v="16"/>
    <x v="371"/>
    <s v="1852"/>
    <s v="Tjeldsund"/>
    <s v="1"/>
    <s v="Menn"/>
    <x v="3"/>
    <x v="3"/>
    <x v="2"/>
    <x v="12"/>
  </r>
  <r>
    <x v="16"/>
    <s v="18"/>
    <x v="16"/>
    <x v="371"/>
    <s v="1852"/>
    <s v="Tjeldsund"/>
    <s v="1"/>
    <s v="Menn"/>
    <x v="4"/>
    <x v="4"/>
    <x v="2"/>
    <x v="6"/>
  </r>
  <r>
    <x v="16"/>
    <s v="18"/>
    <x v="16"/>
    <x v="371"/>
    <s v="1852"/>
    <s v="Tjeldsund"/>
    <s v="1"/>
    <s v="Menn"/>
    <x v="5"/>
    <x v="5"/>
    <x v="2"/>
    <x v="23"/>
  </r>
  <r>
    <x v="16"/>
    <s v="18"/>
    <x v="16"/>
    <x v="371"/>
    <s v="1852"/>
    <s v="Tjeldsund"/>
    <s v="2"/>
    <s v="Kvinner"/>
    <x v="0"/>
    <x v="0"/>
    <x v="3"/>
    <x v="39"/>
  </r>
  <r>
    <x v="16"/>
    <s v="18"/>
    <x v="16"/>
    <x v="371"/>
    <s v="1852"/>
    <s v="Tjeldsund"/>
    <s v="2"/>
    <s v="Kvinner"/>
    <x v="1"/>
    <x v="1"/>
    <x v="3"/>
    <x v="39"/>
  </r>
  <r>
    <x v="16"/>
    <s v="18"/>
    <x v="16"/>
    <x v="371"/>
    <s v="1852"/>
    <s v="Tjeldsund"/>
    <s v="2"/>
    <s v="Kvinner"/>
    <x v="2"/>
    <x v="2"/>
    <x v="3"/>
    <x v="0"/>
  </r>
  <r>
    <x v="16"/>
    <s v="18"/>
    <x v="16"/>
    <x v="371"/>
    <s v="1852"/>
    <s v="Tjeldsund"/>
    <s v="2"/>
    <s v="Kvinner"/>
    <x v="3"/>
    <x v="3"/>
    <x v="3"/>
    <x v="23"/>
  </r>
  <r>
    <x v="16"/>
    <s v="18"/>
    <x v="16"/>
    <x v="371"/>
    <s v="1852"/>
    <s v="Tjeldsund"/>
    <s v="2"/>
    <s v="Kvinner"/>
    <x v="4"/>
    <x v="4"/>
    <x v="3"/>
    <x v="0"/>
  </r>
  <r>
    <x v="16"/>
    <s v="18"/>
    <x v="16"/>
    <x v="371"/>
    <s v="1852"/>
    <s v="Tjeldsund"/>
    <s v="2"/>
    <s v="Kvinner"/>
    <x v="5"/>
    <x v="5"/>
    <x v="3"/>
    <x v="39"/>
  </r>
  <r>
    <x v="16"/>
    <s v="18"/>
    <x v="16"/>
    <x v="371"/>
    <s v="1852"/>
    <s v="Tjeldsund"/>
    <s v="1"/>
    <s v="Menn"/>
    <x v="0"/>
    <x v="0"/>
    <x v="3"/>
    <x v="23"/>
  </r>
  <r>
    <x v="16"/>
    <s v="18"/>
    <x v="16"/>
    <x v="371"/>
    <s v="1852"/>
    <s v="Tjeldsund"/>
    <s v="1"/>
    <s v="Menn"/>
    <x v="1"/>
    <x v="1"/>
    <x v="3"/>
    <x v="39"/>
  </r>
  <r>
    <x v="16"/>
    <s v="18"/>
    <x v="16"/>
    <x v="371"/>
    <s v="1852"/>
    <s v="Tjeldsund"/>
    <s v="1"/>
    <s v="Menn"/>
    <x v="2"/>
    <x v="2"/>
    <x v="3"/>
    <x v="23"/>
  </r>
  <r>
    <x v="16"/>
    <s v="18"/>
    <x v="16"/>
    <x v="371"/>
    <s v="1852"/>
    <s v="Tjeldsund"/>
    <s v="1"/>
    <s v="Menn"/>
    <x v="3"/>
    <x v="3"/>
    <x v="3"/>
    <x v="19"/>
  </r>
  <r>
    <x v="16"/>
    <s v="18"/>
    <x v="16"/>
    <x v="371"/>
    <s v="1852"/>
    <s v="Tjeldsund"/>
    <s v="1"/>
    <s v="Menn"/>
    <x v="4"/>
    <x v="4"/>
    <x v="3"/>
    <x v="36"/>
  </r>
  <r>
    <x v="16"/>
    <s v="18"/>
    <x v="16"/>
    <x v="371"/>
    <s v="1852"/>
    <s v="Tjeldsund"/>
    <s v="1"/>
    <s v="Menn"/>
    <x v="5"/>
    <x v="5"/>
    <x v="3"/>
    <x v="23"/>
  </r>
  <r>
    <x v="16"/>
    <s v="18"/>
    <x v="16"/>
    <x v="371"/>
    <s v="1852"/>
    <s v="Tjeldsund"/>
    <s v="2"/>
    <s v="Kvinner"/>
    <x v="0"/>
    <x v="0"/>
    <x v="4"/>
    <x v="39"/>
  </r>
  <r>
    <x v="16"/>
    <s v="18"/>
    <x v="16"/>
    <x v="371"/>
    <s v="1852"/>
    <s v="Tjeldsund"/>
    <s v="2"/>
    <s v="Kvinner"/>
    <x v="1"/>
    <x v="1"/>
    <x v="4"/>
    <x v="39"/>
  </r>
  <r>
    <x v="16"/>
    <s v="18"/>
    <x v="16"/>
    <x v="371"/>
    <s v="1852"/>
    <s v="Tjeldsund"/>
    <s v="2"/>
    <s v="Kvinner"/>
    <x v="2"/>
    <x v="2"/>
    <x v="4"/>
    <x v="23"/>
  </r>
  <r>
    <x v="16"/>
    <s v="18"/>
    <x v="16"/>
    <x v="371"/>
    <s v="1852"/>
    <s v="Tjeldsund"/>
    <s v="2"/>
    <s v="Kvinner"/>
    <x v="3"/>
    <x v="3"/>
    <x v="4"/>
    <x v="0"/>
  </r>
  <r>
    <x v="16"/>
    <s v="18"/>
    <x v="16"/>
    <x v="371"/>
    <s v="1852"/>
    <s v="Tjeldsund"/>
    <s v="2"/>
    <s v="Kvinner"/>
    <x v="4"/>
    <x v="4"/>
    <x v="4"/>
    <x v="0"/>
  </r>
  <r>
    <x v="16"/>
    <s v="18"/>
    <x v="16"/>
    <x v="371"/>
    <s v="1852"/>
    <s v="Tjeldsund"/>
    <s v="2"/>
    <s v="Kvinner"/>
    <x v="5"/>
    <x v="5"/>
    <x v="4"/>
    <x v="39"/>
  </r>
  <r>
    <x v="16"/>
    <s v="18"/>
    <x v="16"/>
    <x v="371"/>
    <s v="1852"/>
    <s v="Tjeldsund"/>
    <s v="1"/>
    <s v="Menn"/>
    <x v="0"/>
    <x v="0"/>
    <x v="4"/>
    <x v="23"/>
  </r>
  <r>
    <x v="16"/>
    <s v="18"/>
    <x v="16"/>
    <x v="371"/>
    <s v="1852"/>
    <s v="Tjeldsund"/>
    <s v="1"/>
    <s v="Menn"/>
    <x v="1"/>
    <x v="1"/>
    <x v="4"/>
    <x v="23"/>
  </r>
  <r>
    <x v="16"/>
    <s v="18"/>
    <x v="16"/>
    <x v="371"/>
    <s v="1852"/>
    <s v="Tjeldsund"/>
    <s v="1"/>
    <s v="Menn"/>
    <x v="2"/>
    <x v="2"/>
    <x v="4"/>
    <x v="23"/>
  </r>
  <r>
    <x v="16"/>
    <s v="18"/>
    <x v="16"/>
    <x v="371"/>
    <s v="1852"/>
    <s v="Tjeldsund"/>
    <s v="1"/>
    <s v="Menn"/>
    <x v="3"/>
    <x v="3"/>
    <x v="4"/>
    <x v="5"/>
  </r>
  <r>
    <x v="16"/>
    <s v="18"/>
    <x v="16"/>
    <x v="371"/>
    <s v="1852"/>
    <s v="Tjeldsund"/>
    <s v="1"/>
    <s v="Menn"/>
    <x v="4"/>
    <x v="4"/>
    <x v="4"/>
    <x v="6"/>
  </r>
  <r>
    <x v="16"/>
    <s v="18"/>
    <x v="16"/>
    <x v="371"/>
    <s v="1852"/>
    <s v="Tjeldsund"/>
    <s v="1"/>
    <s v="Menn"/>
    <x v="5"/>
    <x v="5"/>
    <x v="4"/>
    <x v="1"/>
  </r>
  <r>
    <x v="16"/>
    <s v="18"/>
    <x v="16"/>
    <x v="371"/>
    <s v="1852"/>
    <s v="Tjeldsund"/>
    <s v="2"/>
    <s v="Kvinner"/>
    <x v="0"/>
    <x v="0"/>
    <x v="5"/>
    <x v="39"/>
  </r>
  <r>
    <x v="16"/>
    <s v="18"/>
    <x v="16"/>
    <x v="371"/>
    <s v="1852"/>
    <s v="Tjeldsund"/>
    <s v="2"/>
    <s v="Kvinner"/>
    <x v="1"/>
    <x v="1"/>
    <x v="5"/>
    <x v="23"/>
  </r>
  <r>
    <x v="16"/>
    <s v="18"/>
    <x v="16"/>
    <x v="371"/>
    <s v="1852"/>
    <s v="Tjeldsund"/>
    <s v="2"/>
    <s v="Kvinner"/>
    <x v="2"/>
    <x v="2"/>
    <x v="5"/>
    <x v="39"/>
  </r>
  <r>
    <x v="16"/>
    <s v="18"/>
    <x v="16"/>
    <x v="371"/>
    <s v="1852"/>
    <s v="Tjeldsund"/>
    <s v="2"/>
    <s v="Kvinner"/>
    <x v="3"/>
    <x v="3"/>
    <x v="5"/>
    <x v="23"/>
  </r>
  <r>
    <x v="16"/>
    <s v="18"/>
    <x v="16"/>
    <x v="371"/>
    <s v="1852"/>
    <s v="Tjeldsund"/>
    <s v="2"/>
    <s v="Kvinner"/>
    <x v="4"/>
    <x v="4"/>
    <x v="5"/>
    <x v="1"/>
  </r>
  <r>
    <x v="16"/>
    <s v="18"/>
    <x v="16"/>
    <x v="371"/>
    <s v="1852"/>
    <s v="Tjeldsund"/>
    <s v="2"/>
    <s v="Kvinner"/>
    <x v="5"/>
    <x v="5"/>
    <x v="5"/>
    <x v="0"/>
  </r>
  <r>
    <x v="16"/>
    <s v="18"/>
    <x v="16"/>
    <x v="371"/>
    <s v="1852"/>
    <s v="Tjeldsund"/>
    <s v="1"/>
    <s v="Menn"/>
    <x v="0"/>
    <x v="0"/>
    <x v="5"/>
    <x v="23"/>
  </r>
  <r>
    <x v="16"/>
    <s v="18"/>
    <x v="16"/>
    <x v="371"/>
    <s v="1852"/>
    <s v="Tjeldsund"/>
    <s v="1"/>
    <s v="Menn"/>
    <x v="1"/>
    <x v="1"/>
    <x v="5"/>
    <x v="39"/>
  </r>
  <r>
    <x v="16"/>
    <s v="18"/>
    <x v="16"/>
    <x v="371"/>
    <s v="1852"/>
    <s v="Tjeldsund"/>
    <s v="1"/>
    <s v="Menn"/>
    <x v="2"/>
    <x v="2"/>
    <x v="5"/>
    <x v="23"/>
  </r>
  <r>
    <x v="16"/>
    <s v="18"/>
    <x v="16"/>
    <x v="371"/>
    <s v="1852"/>
    <s v="Tjeldsund"/>
    <s v="1"/>
    <s v="Menn"/>
    <x v="3"/>
    <x v="3"/>
    <x v="5"/>
    <x v="5"/>
  </r>
  <r>
    <x v="16"/>
    <s v="18"/>
    <x v="16"/>
    <x v="371"/>
    <s v="1852"/>
    <s v="Tjeldsund"/>
    <s v="1"/>
    <s v="Menn"/>
    <x v="4"/>
    <x v="4"/>
    <x v="5"/>
    <x v="13"/>
  </r>
  <r>
    <x v="16"/>
    <s v="18"/>
    <x v="16"/>
    <x v="371"/>
    <s v="1852"/>
    <s v="Tjeldsund"/>
    <s v="1"/>
    <s v="Menn"/>
    <x v="5"/>
    <x v="5"/>
    <x v="5"/>
    <x v="1"/>
  </r>
  <r>
    <x v="16"/>
    <s v="18"/>
    <x v="16"/>
    <x v="371"/>
    <s v="1852"/>
    <s v="Tjeldsund"/>
    <s v="2"/>
    <s v="Kvinner"/>
    <x v="0"/>
    <x v="0"/>
    <x v="6"/>
    <x v="39"/>
  </r>
  <r>
    <x v="16"/>
    <s v="18"/>
    <x v="16"/>
    <x v="371"/>
    <s v="1852"/>
    <s v="Tjeldsund"/>
    <s v="2"/>
    <s v="Kvinner"/>
    <x v="1"/>
    <x v="1"/>
    <x v="6"/>
    <x v="23"/>
  </r>
  <r>
    <x v="16"/>
    <s v="18"/>
    <x v="16"/>
    <x v="371"/>
    <s v="1852"/>
    <s v="Tjeldsund"/>
    <s v="2"/>
    <s v="Kvinner"/>
    <x v="2"/>
    <x v="2"/>
    <x v="6"/>
    <x v="23"/>
  </r>
  <r>
    <x v="16"/>
    <s v="18"/>
    <x v="16"/>
    <x v="371"/>
    <s v="1852"/>
    <s v="Tjeldsund"/>
    <s v="2"/>
    <s v="Kvinner"/>
    <x v="3"/>
    <x v="3"/>
    <x v="6"/>
    <x v="23"/>
  </r>
  <r>
    <x v="16"/>
    <s v="18"/>
    <x v="16"/>
    <x v="371"/>
    <s v="1852"/>
    <s v="Tjeldsund"/>
    <s v="2"/>
    <s v="Kvinner"/>
    <x v="4"/>
    <x v="4"/>
    <x v="6"/>
    <x v="1"/>
  </r>
  <r>
    <x v="16"/>
    <s v="18"/>
    <x v="16"/>
    <x v="371"/>
    <s v="1852"/>
    <s v="Tjeldsund"/>
    <s v="2"/>
    <s v="Kvinner"/>
    <x v="5"/>
    <x v="5"/>
    <x v="6"/>
    <x v="0"/>
  </r>
  <r>
    <x v="16"/>
    <s v="18"/>
    <x v="16"/>
    <x v="371"/>
    <s v="1852"/>
    <s v="Tjeldsund"/>
    <s v="1"/>
    <s v="Menn"/>
    <x v="0"/>
    <x v="0"/>
    <x v="6"/>
    <x v="39"/>
  </r>
  <r>
    <x v="16"/>
    <s v="18"/>
    <x v="16"/>
    <x v="371"/>
    <s v="1852"/>
    <s v="Tjeldsund"/>
    <s v="1"/>
    <s v="Menn"/>
    <x v="1"/>
    <x v="1"/>
    <x v="6"/>
    <x v="39"/>
  </r>
  <r>
    <x v="16"/>
    <s v="18"/>
    <x v="16"/>
    <x v="371"/>
    <s v="1852"/>
    <s v="Tjeldsund"/>
    <s v="1"/>
    <s v="Menn"/>
    <x v="2"/>
    <x v="2"/>
    <x v="6"/>
    <x v="23"/>
  </r>
  <r>
    <x v="16"/>
    <s v="18"/>
    <x v="16"/>
    <x v="371"/>
    <s v="1852"/>
    <s v="Tjeldsund"/>
    <s v="1"/>
    <s v="Menn"/>
    <x v="3"/>
    <x v="3"/>
    <x v="6"/>
    <x v="5"/>
  </r>
  <r>
    <x v="16"/>
    <s v="18"/>
    <x v="16"/>
    <x v="371"/>
    <s v="1852"/>
    <s v="Tjeldsund"/>
    <s v="1"/>
    <s v="Menn"/>
    <x v="4"/>
    <x v="4"/>
    <x v="6"/>
    <x v="5"/>
  </r>
  <r>
    <x v="16"/>
    <s v="18"/>
    <x v="16"/>
    <x v="371"/>
    <s v="1852"/>
    <s v="Tjeldsund"/>
    <s v="1"/>
    <s v="Menn"/>
    <x v="5"/>
    <x v="5"/>
    <x v="6"/>
    <x v="12"/>
  </r>
  <r>
    <x v="16"/>
    <s v="18"/>
    <x v="16"/>
    <x v="371"/>
    <s v="1852"/>
    <s v="Tjeldsund"/>
    <s v="2"/>
    <s v="Kvinner"/>
    <x v="0"/>
    <x v="0"/>
    <x v="7"/>
    <x v="39"/>
  </r>
  <r>
    <x v="16"/>
    <s v="18"/>
    <x v="16"/>
    <x v="371"/>
    <s v="1852"/>
    <s v="Tjeldsund"/>
    <s v="2"/>
    <s v="Kvinner"/>
    <x v="1"/>
    <x v="1"/>
    <x v="7"/>
    <x v="39"/>
  </r>
  <r>
    <x v="16"/>
    <s v="18"/>
    <x v="16"/>
    <x v="371"/>
    <s v="1852"/>
    <s v="Tjeldsund"/>
    <s v="2"/>
    <s v="Kvinner"/>
    <x v="2"/>
    <x v="2"/>
    <x v="7"/>
    <x v="39"/>
  </r>
  <r>
    <x v="16"/>
    <s v="18"/>
    <x v="16"/>
    <x v="371"/>
    <s v="1852"/>
    <s v="Tjeldsund"/>
    <s v="2"/>
    <s v="Kvinner"/>
    <x v="3"/>
    <x v="3"/>
    <x v="7"/>
    <x v="39"/>
  </r>
  <r>
    <x v="16"/>
    <s v="18"/>
    <x v="16"/>
    <x v="371"/>
    <s v="1852"/>
    <s v="Tjeldsund"/>
    <s v="2"/>
    <s v="Kvinner"/>
    <x v="4"/>
    <x v="4"/>
    <x v="7"/>
    <x v="0"/>
  </r>
  <r>
    <x v="16"/>
    <s v="18"/>
    <x v="16"/>
    <x v="371"/>
    <s v="1852"/>
    <s v="Tjeldsund"/>
    <s v="2"/>
    <s v="Kvinner"/>
    <x v="5"/>
    <x v="5"/>
    <x v="7"/>
    <x v="39"/>
  </r>
  <r>
    <x v="16"/>
    <s v="18"/>
    <x v="16"/>
    <x v="371"/>
    <s v="1852"/>
    <s v="Tjeldsund"/>
    <s v="1"/>
    <s v="Menn"/>
    <x v="0"/>
    <x v="0"/>
    <x v="7"/>
    <x v="23"/>
  </r>
  <r>
    <x v="16"/>
    <s v="18"/>
    <x v="16"/>
    <x v="371"/>
    <s v="1852"/>
    <s v="Tjeldsund"/>
    <s v="1"/>
    <s v="Menn"/>
    <x v="1"/>
    <x v="1"/>
    <x v="7"/>
    <x v="39"/>
  </r>
  <r>
    <x v="16"/>
    <s v="18"/>
    <x v="16"/>
    <x v="371"/>
    <s v="1852"/>
    <s v="Tjeldsund"/>
    <s v="1"/>
    <s v="Menn"/>
    <x v="2"/>
    <x v="2"/>
    <x v="7"/>
    <x v="23"/>
  </r>
  <r>
    <x v="16"/>
    <s v="18"/>
    <x v="16"/>
    <x v="371"/>
    <s v="1852"/>
    <s v="Tjeldsund"/>
    <s v="1"/>
    <s v="Menn"/>
    <x v="3"/>
    <x v="3"/>
    <x v="7"/>
    <x v="19"/>
  </r>
  <r>
    <x v="16"/>
    <s v="18"/>
    <x v="16"/>
    <x v="371"/>
    <s v="1852"/>
    <s v="Tjeldsund"/>
    <s v="1"/>
    <s v="Menn"/>
    <x v="4"/>
    <x v="4"/>
    <x v="7"/>
    <x v="19"/>
  </r>
  <r>
    <x v="16"/>
    <s v="18"/>
    <x v="16"/>
    <x v="371"/>
    <s v="1852"/>
    <s v="Tjeldsund"/>
    <s v="1"/>
    <s v="Menn"/>
    <x v="5"/>
    <x v="5"/>
    <x v="7"/>
    <x v="12"/>
  </r>
  <r>
    <x v="16"/>
    <s v="18"/>
    <x v="16"/>
    <x v="372"/>
    <s v="1853"/>
    <s v="Evenes"/>
    <s v="2"/>
    <s v="Kvinner"/>
    <x v="0"/>
    <x v="0"/>
    <x v="0"/>
    <x v="39"/>
  </r>
  <r>
    <x v="16"/>
    <s v="18"/>
    <x v="16"/>
    <x v="372"/>
    <s v="1853"/>
    <s v="Evenes"/>
    <s v="2"/>
    <s v="Kvinner"/>
    <x v="1"/>
    <x v="1"/>
    <x v="0"/>
    <x v="39"/>
  </r>
  <r>
    <x v="16"/>
    <s v="18"/>
    <x v="16"/>
    <x v="372"/>
    <s v="1853"/>
    <s v="Evenes"/>
    <s v="2"/>
    <s v="Kvinner"/>
    <x v="2"/>
    <x v="2"/>
    <x v="0"/>
    <x v="39"/>
  </r>
  <r>
    <x v="16"/>
    <s v="18"/>
    <x v="16"/>
    <x v="372"/>
    <s v="1853"/>
    <s v="Evenes"/>
    <s v="2"/>
    <s v="Kvinner"/>
    <x v="3"/>
    <x v="3"/>
    <x v="0"/>
    <x v="23"/>
  </r>
  <r>
    <x v="16"/>
    <s v="18"/>
    <x v="16"/>
    <x v="372"/>
    <s v="1853"/>
    <s v="Evenes"/>
    <s v="2"/>
    <s v="Kvinner"/>
    <x v="4"/>
    <x v="4"/>
    <x v="0"/>
    <x v="0"/>
  </r>
  <r>
    <x v="16"/>
    <s v="18"/>
    <x v="16"/>
    <x v="372"/>
    <s v="1853"/>
    <s v="Evenes"/>
    <s v="2"/>
    <s v="Kvinner"/>
    <x v="5"/>
    <x v="5"/>
    <x v="0"/>
    <x v="39"/>
  </r>
  <r>
    <x v="16"/>
    <s v="18"/>
    <x v="16"/>
    <x v="372"/>
    <s v="1853"/>
    <s v="Evenes"/>
    <s v="1"/>
    <s v="Menn"/>
    <x v="0"/>
    <x v="0"/>
    <x v="0"/>
    <x v="0"/>
  </r>
  <r>
    <x v="16"/>
    <s v="18"/>
    <x v="16"/>
    <x v="372"/>
    <s v="1853"/>
    <s v="Evenes"/>
    <s v="1"/>
    <s v="Menn"/>
    <x v="1"/>
    <x v="1"/>
    <x v="0"/>
    <x v="0"/>
  </r>
  <r>
    <x v="16"/>
    <s v="18"/>
    <x v="16"/>
    <x v="372"/>
    <s v="1853"/>
    <s v="Evenes"/>
    <s v="1"/>
    <s v="Menn"/>
    <x v="2"/>
    <x v="2"/>
    <x v="0"/>
    <x v="12"/>
  </r>
  <r>
    <x v="16"/>
    <s v="18"/>
    <x v="16"/>
    <x v="372"/>
    <s v="1853"/>
    <s v="Evenes"/>
    <s v="1"/>
    <s v="Menn"/>
    <x v="3"/>
    <x v="3"/>
    <x v="0"/>
    <x v="1"/>
  </r>
  <r>
    <x v="16"/>
    <s v="18"/>
    <x v="16"/>
    <x v="372"/>
    <s v="1853"/>
    <s v="Evenes"/>
    <s v="1"/>
    <s v="Menn"/>
    <x v="4"/>
    <x v="4"/>
    <x v="0"/>
    <x v="5"/>
  </r>
  <r>
    <x v="16"/>
    <s v="18"/>
    <x v="16"/>
    <x v="372"/>
    <s v="1853"/>
    <s v="Evenes"/>
    <s v="1"/>
    <s v="Menn"/>
    <x v="5"/>
    <x v="5"/>
    <x v="0"/>
    <x v="39"/>
  </r>
  <r>
    <x v="16"/>
    <s v="18"/>
    <x v="16"/>
    <x v="372"/>
    <s v="1853"/>
    <s v="Evenes"/>
    <s v="2"/>
    <s v="Kvinner"/>
    <x v="0"/>
    <x v="0"/>
    <x v="1"/>
    <x v="39"/>
  </r>
  <r>
    <x v="16"/>
    <s v="18"/>
    <x v="16"/>
    <x v="372"/>
    <s v="1853"/>
    <s v="Evenes"/>
    <s v="2"/>
    <s v="Kvinner"/>
    <x v="1"/>
    <x v="1"/>
    <x v="1"/>
    <x v="39"/>
  </r>
  <r>
    <x v="16"/>
    <s v="18"/>
    <x v="16"/>
    <x v="372"/>
    <s v="1853"/>
    <s v="Evenes"/>
    <s v="2"/>
    <s v="Kvinner"/>
    <x v="2"/>
    <x v="2"/>
    <x v="1"/>
    <x v="39"/>
  </r>
  <r>
    <x v="16"/>
    <s v="18"/>
    <x v="16"/>
    <x v="372"/>
    <s v="1853"/>
    <s v="Evenes"/>
    <s v="2"/>
    <s v="Kvinner"/>
    <x v="3"/>
    <x v="3"/>
    <x v="1"/>
    <x v="23"/>
  </r>
  <r>
    <x v="16"/>
    <s v="18"/>
    <x v="16"/>
    <x v="372"/>
    <s v="1853"/>
    <s v="Evenes"/>
    <s v="2"/>
    <s v="Kvinner"/>
    <x v="4"/>
    <x v="4"/>
    <x v="1"/>
    <x v="0"/>
  </r>
  <r>
    <x v="16"/>
    <s v="18"/>
    <x v="16"/>
    <x v="372"/>
    <s v="1853"/>
    <s v="Evenes"/>
    <s v="2"/>
    <s v="Kvinner"/>
    <x v="5"/>
    <x v="5"/>
    <x v="1"/>
    <x v="39"/>
  </r>
  <r>
    <x v="16"/>
    <s v="18"/>
    <x v="16"/>
    <x v="372"/>
    <s v="1853"/>
    <s v="Evenes"/>
    <s v="1"/>
    <s v="Menn"/>
    <x v="0"/>
    <x v="0"/>
    <x v="1"/>
    <x v="12"/>
  </r>
  <r>
    <x v="16"/>
    <s v="18"/>
    <x v="16"/>
    <x v="372"/>
    <s v="1853"/>
    <s v="Evenes"/>
    <s v="1"/>
    <s v="Menn"/>
    <x v="1"/>
    <x v="1"/>
    <x v="1"/>
    <x v="0"/>
  </r>
  <r>
    <x v="16"/>
    <s v="18"/>
    <x v="16"/>
    <x v="372"/>
    <s v="1853"/>
    <s v="Evenes"/>
    <s v="1"/>
    <s v="Menn"/>
    <x v="2"/>
    <x v="2"/>
    <x v="1"/>
    <x v="5"/>
  </r>
  <r>
    <x v="16"/>
    <s v="18"/>
    <x v="16"/>
    <x v="372"/>
    <s v="1853"/>
    <s v="Evenes"/>
    <s v="1"/>
    <s v="Menn"/>
    <x v="3"/>
    <x v="3"/>
    <x v="1"/>
    <x v="1"/>
  </r>
  <r>
    <x v="16"/>
    <s v="18"/>
    <x v="16"/>
    <x v="372"/>
    <s v="1853"/>
    <s v="Evenes"/>
    <s v="1"/>
    <s v="Menn"/>
    <x v="4"/>
    <x v="4"/>
    <x v="1"/>
    <x v="1"/>
  </r>
  <r>
    <x v="16"/>
    <s v="18"/>
    <x v="16"/>
    <x v="372"/>
    <s v="1853"/>
    <s v="Evenes"/>
    <s v="1"/>
    <s v="Menn"/>
    <x v="5"/>
    <x v="5"/>
    <x v="1"/>
    <x v="23"/>
  </r>
  <r>
    <x v="16"/>
    <s v="18"/>
    <x v="16"/>
    <x v="372"/>
    <s v="1853"/>
    <s v="Evenes"/>
    <s v="2"/>
    <s v="Kvinner"/>
    <x v="0"/>
    <x v="0"/>
    <x v="2"/>
    <x v="39"/>
  </r>
  <r>
    <x v="16"/>
    <s v="18"/>
    <x v="16"/>
    <x v="372"/>
    <s v="1853"/>
    <s v="Evenes"/>
    <s v="2"/>
    <s v="Kvinner"/>
    <x v="1"/>
    <x v="1"/>
    <x v="2"/>
    <x v="39"/>
  </r>
  <r>
    <x v="16"/>
    <s v="18"/>
    <x v="16"/>
    <x v="372"/>
    <s v="1853"/>
    <s v="Evenes"/>
    <s v="2"/>
    <s v="Kvinner"/>
    <x v="2"/>
    <x v="2"/>
    <x v="2"/>
    <x v="39"/>
  </r>
  <r>
    <x v="16"/>
    <s v="18"/>
    <x v="16"/>
    <x v="372"/>
    <s v="1853"/>
    <s v="Evenes"/>
    <s v="2"/>
    <s v="Kvinner"/>
    <x v="3"/>
    <x v="3"/>
    <x v="2"/>
    <x v="23"/>
  </r>
  <r>
    <x v="16"/>
    <s v="18"/>
    <x v="16"/>
    <x v="372"/>
    <s v="1853"/>
    <s v="Evenes"/>
    <s v="2"/>
    <s v="Kvinner"/>
    <x v="4"/>
    <x v="4"/>
    <x v="2"/>
    <x v="1"/>
  </r>
  <r>
    <x v="16"/>
    <s v="18"/>
    <x v="16"/>
    <x v="372"/>
    <s v="1853"/>
    <s v="Evenes"/>
    <s v="2"/>
    <s v="Kvinner"/>
    <x v="5"/>
    <x v="5"/>
    <x v="2"/>
    <x v="39"/>
  </r>
  <r>
    <x v="16"/>
    <s v="18"/>
    <x v="16"/>
    <x v="372"/>
    <s v="1853"/>
    <s v="Evenes"/>
    <s v="1"/>
    <s v="Menn"/>
    <x v="0"/>
    <x v="0"/>
    <x v="2"/>
    <x v="12"/>
  </r>
  <r>
    <x v="16"/>
    <s v="18"/>
    <x v="16"/>
    <x v="372"/>
    <s v="1853"/>
    <s v="Evenes"/>
    <s v="1"/>
    <s v="Menn"/>
    <x v="1"/>
    <x v="1"/>
    <x v="2"/>
    <x v="23"/>
  </r>
  <r>
    <x v="16"/>
    <s v="18"/>
    <x v="16"/>
    <x v="372"/>
    <s v="1853"/>
    <s v="Evenes"/>
    <s v="1"/>
    <s v="Menn"/>
    <x v="2"/>
    <x v="2"/>
    <x v="2"/>
    <x v="1"/>
  </r>
  <r>
    <x v="16"/>
    <s v="18"/>
    <x v="16"/>
    <x v="372"/>
    <s v="1853"/>
    <s v="Evenes"/>
    <s v="1"/>
    <s v="Menn"/>
    <x v="3"/>
    <x v="3"/>
    <x v="2"/>
    <x v="0"/>
  </r>
  <r>
    <x v="16"/>
    <s v="18"/>
    <x v="16"/>
    <x v="372"/>
    <s v="1853"/>
    <s v="Evenes"/>
    <s v="1"/>
    <s v="Menn"/>
    <x v="4"/>
    <x v="4"/>
    <x v="2"/>
    <x v="19"/>
  </r>
  <r>
    <x v="16"/>
    <s v="18"/>
    <x v="16"/>
    <x v="372"/>
    <s v="1853"/>
    <s v="Evenes"/>
    <s v="1"/>
    <s v="Menn"/>
    <x v="5"/>
    <x v="5"/>
    <x v="2"/>
    <x v="23"/>
  </r>
  <r>
    <x v="16"/>
    <s v="18"/>
    <x v="16"/>
    <x v="372"/>
    <s v="1853"/>
    <s v="Evenes"/>
    <s v="2"/>
    <s v="Kvinner"/>
    <x v="0"/>
    <x v="0"/>
    <x v="3"/>
    <x v="39"/>
  </r>
  <r>
    <x v="16"/>
    <s v="18"/>
    <x v="16"/>
    <x v="372"/>
    <s v="1853"/>
    <s v="Evenes"/>
    <s v="2"/>
    <s v="Kvinner"/>
    <x v="1"/>
    <x v="1"/>
    <x v="3"/>
    <x v="39"/>
  </r>
  <r>
    <x v="16"/>
    <s v="18"/>
    <x v="16"/>
    <x v="372"/>
    <s v="1853"/>
    <s v="Evenes"/>
    <s v="2"/>
    <s v="Kvinner"/>
    <x v="2"/>
    <x v="2"/>
    <x v="3"/>
    <x v="0"/>
  </r>
  <r>
    <x v="16"/>
    <s v="18"/>
    <x v="16"/>
    <x v="372"/>
    <s v="1853"/>
    <s v="Evenes"/>
    <s v="2"/>
    <s v="Kvinner"/>
    <x v="3"/>
    <x v="3"/>
    <x v="3"/>
    <x v="0"/>
  </r>
  <r>
    <x v="16"/>
    <s v="18"/>
    <x v="16"/>
    <x v="372"/>
    <s v="1853"/>
    <s v="Evenes"/>
    <s v="2"/>
    <s v="Kvinner"/>
    <x v="4"/>
    <x v="4"/>
    <x v="3"/>
    <x v="12"/>
  </r>
  <r>
    <x v="16"/>
    <s v="18"/>
    <x v="16"/>
    <x v="372"/>
    <s v="1853"/>
    <s v="Evenes"/>
    <s v="2"/>
    <s v="Kvinner"/>
    <x v="5"/>
    <x v="5"/>
    <x v="3"/>
    <x v="23"/>
  </r>
  <r>
    <x v="16"/>
    <s v="18"/>
    <x v="16"/>
    <x v="372"/>
    <s v="1853"/>
    <s v="Evenes"/>
    <s v="1"/>
    <s v="Menn"/>
    <x v="0"/>
    <x v="0"/>
    <x v="3"/>
    <x v="12"/>
  </r>
  <r>
    <x v="16"/>
    <s v="18"/>
    <x v="16"/>
    <x v="372"/>
    <s v="1853"/>
    <s v="Evenes"/>
    <s v="1"/>
    <s v="Menn"/>
    <x v="1"/>
    <x v="1"/>
    <x v="3"/>
    <x v="23"/>
  </r>
  <r>
    <x v="16"/>
    <s v="18"/>
    <x v="16"/>
    <x v="372"/>
    <s v="1853"/>
    <s v="Evenes"/>
    <s v="1"/>
    <s v="Menn"/>
    <x v="2"/>
    <x v="2"/>
    <x v="3"/>
    <x v="12"/>
  </r>
  <r>
    <x v="16"/>
    <s v="18"/>
    <x v="16"/>
    <x v="372"/>
    <s v="1853"/>
    <s v="Evenes"/>
    <s v="1"/>
    <s v="Menn"/>
    <x v="3"/>
    <x v="3"/>
    <x v="3"/>
    <x v="5"/>
  </r>
  <r>
    <x v="16"/>
    <s v="18"/>
    <x v="16"/>
    <x v="372"/>
    <s v="1853"/>
    <s v="Evenes"/>
    <s v="1"/>
    <s v="Menn"/>
    <x v="4"/>
    <x v="4"/>
    <x v="3"/>
    <x v="12"/>
  </r>
  <r>
    <x v="16"/>
    <s v="18"/>
    <x v="16"/>
    <x v="372"/>
    <s v="1853"/>
    <s v="Evenes"/>
    <s v="1"/>
    <s v="Menn"/>
    <x v="5"/>
    <x v="5"/>
    <x v="3"/>
    <x v="19"/>
  </r>
  <r>
    <x v="16"/>
    <s v="18"/>
    <x v="16"/>
    <x v="372"/>
    <s v="1853"/>
    <s v="Evenes"/>
    <s v="2"/>
    <s v="Kvinner"/>
    <x v="0"/>
    <x v="0"/>
    <x v="4"/>
    <x v="39"/>
  </r>
  <r>
    <x v="16"/>
    <s v="18"/>
    <x v="16"/>
    <x v="372"/>
    <s v="1853"/>
    <s v="Evenes"/>
    <s v="2"/>
    <s v="Kvinner"/>
    <x v="1"/>
    <x v="1"/>
    <x v="4"/>
    <x v="39"/>
  </r>
  <r>
    <x v="16"/>
    <s v="18"/>
    <x v="16"/>
    <x v="372"/>
    <s v="1853"/>
    <s v="Evenes"/>
    <s v="2"/>
    <s v="Kvinner"/>
    <x v="2"/>
    <x v="2"/>
    <x v="4"/>
    <x v="39"/>
  </r>
  <r>
    <x v="16"/>
    <s v="18"/>
    <x v="16"/>
    <x v="372"/>
    <s v="1853"/>
    <s v="Evenes"/>
    <s v="2"/>
    <s v="Kvinner"/>
    <x v="3"/>
    <x v="3"/>
    <x v="4"/>
    <x v="0"/>
  </r>
  <r>
    <x v="16"/>
    <s v="18"/>
    <x v="16"/>
    <x v="372"/>
    <s v="1853"/>
    <s v="Evenes"/>
    <s v="2"/>
    <s v="Kvinner"/>
    <x v="4"/>
    <x v="4"/>
    <x v="4"/>
    <x v="19"/>
  </r>
  <r>
    <x v="16"/>
    <s v="18"/>
    <x v="16"/>
    <x v="372"/>
    <s v="1853"/>
    <s v="Evenes"/>
    <s v="2"/>
    <s v="Kvinner"/>
    <x v="5"/>
    <x v="5"/>
    <x v="4"/>
    <x v="23"/>
  </r>
  <r>
    <x v="16"/>
    <s v="18"/>
    <x v="16"/>
    <x v="372"/>
    <s v="1853"/>
    <s v="Evenes"/>
    <s v="1"/>
    <s v="Menn"/>
    <x v="0"/>
    <x v="0"/>
    <x v="4"/>
    <x v="1"/>
  </r>
  <r>
    <x v="16"/>
    <s v="18"/>
    <x v="16"/>
    <x v="372"/>
    <s v="1853"/>
    <s v="Evenes"/>
    <s v="1"/>
    <s v="Menn"/>
    <x v="1"/>
    <x v="1"/>
    <x v="4"/>
    <x v="0"/>
  </r>
  <r>
    <x v="16"/>
    <s v="18"/>
    <x v="16"/>
    <x v="372"/>
    <s v="1853"/>
    <s v="Evenes"/>
    <s v="1"/>
    <s v="Menn"/>
    <x v="2"/>
    <x v="2"/>
    <x v="4"/>
    <x v="23"/>
  </r>
  <r>
    <x v="16"/>
    <s v="18"/>
    <x v="16"/>
    <x v="372"/>
    <s v="1853"/>
    <s v="Evenes"/>
    <s v="1"/>
    <s v="Menn"/>
    <x v="3"/>
    <x v="3"/>
    <x v="4"/>
    <x v="19"/>
  </r>
  <r>
    <x v="16"/>
    <s v="18"/>
    <x v="16"/>
    <x v="372"/>
    <s v="1853"/>
    <s v="Evenes"/>
    <s v="1"/>
    <s v="Menn"/>
    <x v="4"/>
    <x v="4"/>
    <x v="4"/>
    <x v="19"/>
  </r>
  <r>
    <x v="16"/>
    <s v="18"/>
    <x v="16"/>
    <x v="372"/>
    <s v="1853"/>
    <s v="Evenes"/>
    <s v="1"/>
    <s v="Menn"/>
    <x v="5"/>
    <x v="5"/>
    <x v="4"/>
    <x v="1"/>
  </r>
  <r>
    <x v="16"/>
    <s v="18"/>
    <x v="16"/>
    <x v="372"/>
    <s v="1853"/>
    <s v="Evenes"/>
    <s v="2"/>
    <s v="Kvinner"/>
    <x v="0"/>
    <x v="0"/>
    <x v="5"/>
    <x v="23"/>
  </r>
  <r>
    <x v="16"/>
    <s v="18"/>
    <x v="16"/>
    <x v="372"/>
    <s v="1853"/>
    <s v="Evenes"/>
    <s v="2"/>
    <s v="Kvinner"/>
    <x v="1"/>
    <x v="1"/>
    <x v="5"/>
    <x v="23"/>
  </r>
  <r>
    <x v="16"/>
    <s v="18"/>
    <x v="16"/>
    <x v="372"/>
    <s v="1853"/>
    <s v="Evenes"/>
    <s v="2"/>
    <s v="Kvinner"/>
    <x v="2"/>
    <x v="2"/>
    <x v="5"/>
    <x v="23"/>
  </r>
  <r>
    <x v="16"/>
    <s v="18"/>
    <x v="16"/>
    <x v="372"/>
    <s v="1853"/>
    <s v="Evenes"/>
    <s v="2"/>
    <s v="Kvinner"/>
    <x v="3"/>
    <x v="3"/>
    <x v="5"/>
    <x v="23"/>
  </r>
  <r>
    <x v="16"/>
    <s v="18"/>
    <x v="16"/>
    <x v="372"/>
    <s v="1853"/>
    <s v="Evenes"/>
    <s v="2"/>
    <s v="Kvinner"/>
    <x v="4"/>
    <x v="4"/>
    <x v="5"/>
    <x v="0"/>
  </r>
  <r>
    <x v="16"/>
    <s v="18"/>
    <x v="16"/>
    <x v="372"/>
    <s v="1853"/>
    <s v="Evenes"/>
    <s v="2"/>
    <s v="Kvinner"/>
    <x v="5"/>
    <x v="5"/>
    <x v="5"/>
    <x v="39"/>
  </r>
  <r>
    <x v="16"/>
    <s v="18"/>
    <x v="16"/>
    <x v="372"/>
    <s v="1853"/>
    <s v="Evenes"/>
    <s v="1"/>
    <s v="Menn"/>
    <x v="0"/>
    <x v="0"/>
    <x v="5"/>
    <x v="0"/>
  </r>
  <r>
    <x v="16"/>
    <s v="18"/>
    <x v="16"/>
    <x v="372"/>
    <s v="1853"/>
    <s v="Evenes"/>
    <s v="1"/>
    <s v="Menn"/>
    <x v="1"/>
    <x v="1"/>
    <x v="5"/>
    <x v="0"/>
  </r>
  <r>
    <x v="16"/>
    <s v="18"/>
    <x v="16"/>
    <x v="372"/>
    <s v="1853"/>
    <s v="Evenes"/>
    <s v="1"/>
    <s v="Menn"/>
    <x v="2"/>
    <x v="2"/>
    <x v="5"/>
    <x v="0"/>
  </r>
  <r>
    <x v="16"/>
    <s v="18"/>
    <x v="16"/>
    <x v="372"/>
    <s v="1853"/>
    <s v="Evenes"/>
    <s v="1"/>
    <s v="Menn"/>
    <x v="3"/>
    <x v="3"/>
    <x v="5"/>
    <x v="5"/>
  </r>
  <r>
    <x v="16"/>
    <s v="18"/>
    <x v="16"/>
    <x v="372"/>
    <s v="1853"/>
    <s v="Evenes"/>
    <s v="1"/>
    <s v="Menn"/>
    <x v="4"/>
    <x v="4"/>
    <x v="5"/>
    <x v="0"/>
  </r>
  <r>
    <x v="16"/>
    <s v="18"/>
    <x v="16"/>
    <x v="372"/>
    <s v="1853"/>
    <s v="Evenes"/>
    <s v="1"/>
    <s v="Menn"/>
    <x v="5"/>
    <x v="5"/>
    <x v="5"/>
    <x v="23"/>
  </r>
  <r>
    <x v="16"/>
    <s v="18"/>
    <x v="16"/>
    <x v="372"/>
    <s v="1853"/>
    <s v="Evenes"/>
    <s v="2"/>
    <s v="Kvinner"/>
    <x v="0"/>
    <x v="0"/>
    <x v="6"/>
    <x v="0"/>
  </r>
  <r>
    <x v="16"/>
    <s v="18"/>
    <x v="16"/>
    <x v="372"/>
    <s v="1853"/>
    <s v="Evenes"/>
    <s v="2"/>
    <s v="Kvinner"/>
    <x v="1"/>
    <x v="1"/>
    <x v="6"/>
    <x v="23"/>
  </r>
  <r>
    <x v="16"/>
    <s v="18"/>
    <x v="16"/>
    <x v="372"/>
    <s v="1853"/>
    <s v="Evenes"/>
    <s v="2"/>
    <s v="Kvinner"/>
    <x v="2"/>
    <x v="2"/>
    <x v="6"/>
    <x v="23"/>
  </r>
  <r>
    <x v="16"/>
    <s v="18"/>
    <x v="16"/>
    <x v="372"/>
    <s v="1853"/>
    <s v="Evenes"/>
    <s v="2"/>
    <s v="Kvinner"/>
    <x v="3"/>
    <x v="3"/>
    <x v="6"/>
    <x v="23"/>
  </r>
  <r>
    <x v="16"/>
    <s v="18"/>
    <x v="16"/>
    <x v="372"/>
    <s v="1853"/>
    <s v="Evenes"/>
    <s v="2"/>
    <s v="Kvinner"/>
    <x v="4"/>
    <x v="4"/>
    <x v="6"/>
    <x v="23"/>
  </r>
  <r>
    <x v="16"/>
    <s v="18"/>
    <x v="16"/>
    <x v="372"/>
    <s v="1853"/>
    <s v="Evenes"/>
    <s v="2"/>
    <s v="Kvinner"/>
    <x v="5"/>
    <x v="5"/>
    <x v="6"/>
    <x v="23"/>
  </r>
  <r>
    <x v="16"/>
    <s v="18"/>
    <x v="16"/>
    <x v="372"/>
    <s v="1853"/>
    <s v="Evenes"/>
    <s v="1"/>
    <s v="Menn"/>
    <x v="0"/>
    <x v="0"/>
    <x v="6"/>
    <x v="1"/>
  </r>
  <r>
    <x v="16"/>
    <s v="18"/>
    <x v="16"/>
    <x v="372"/>
    <s v="1853"/>
    <s v="Evenes"/>
    <s v="1"/>
    <s v="Menn"/>
    <x v="1"/>
    <x v="1"/>
    <x v="6"/>
    <x v="23"/>
  </r>
  <r>
    <x v="16"/>
    <s v="18"/>
    <x v="16"/>
    <x v="372"/>
    <s v="1853"/>
    <s v="Evenes"/>
    <s v="1"/>
    <s v="Menn"/>
    <x v="2"/>
    <x v="2"/>
    <x v="6"/>
    <x v="23"/>
  </r>
  <r>
    <x v="16"/>
    <s v="18"/>
    <x v="16"/>
    <x v="372"/>
    <s v="1853"/>
    <s v="Evenes"/>
    <s v="1"/>
    <s v="Menn"/>
    <x v="3"/>
    <x v="3"/>
    <x v="6"/>
    <x v="12"/>
  </r>
  <r>
    <x v="16"/>
    <s v="18"/>
    <x v="16"/>
    <x v="372"/>
    <s v="1853"/>
    <s v="Evenes"/>
    <s v="1"/>
    <s v="Menn"/>
    <x v="4"/>
    <x v="4"/>
    <x v="6"/>
    <x v="0"/>
  </r>
  <r>
    <x v="16"/>
    <s v="18"/>
    <x v="16"/>
    <x v="372"/>
    <s v="1853"/>
    <s v="Evenes"/>
    <s v="1"/>
    <s v="Menn"/>
    <x v="5"/>
    <x v="5"/>
    <x v="6"/>
    <x v="19"/>
  </r>
  <r>
    <x v="16"/>
    <s v="18"/>
    <x v="16"/>
    <x v="372"/>
    <s v="1853"/>
    <s v="Evenes"/>
    <s v="2"/>
    <s v="Kvinner"/>
    <x v="0"/>
    <x v="0"/>
    <x v="7"/>
    <x v="39"/>
  </r>
  <r>
    <x v="16"/>
    <s v="18"/>
    <x v="16"/>
    <x v="372"/>
    <s v="1853"/>
    <s v="Evenes"/>
    <s v="2"/>
    <s v="Kvinner"/>
    <x v="1"/>
    <x v="1"/>
    <x v="7"/>
    <x v="23"/>
  </r>
  <r>
    <x v="16"/>
    <s v="18"/>
    <x v="16"/>
    <x v="372"/>
    <s v="1853"/>
    <s v="Evenes"/>
    <s v="2"/>
    <s v="Kvinner"/>
    <x v="2"/>
    <x v="2"/>
    <x v="7"/>
    <x v="39"/>
  </r>
  <r>
    <x v="16"/>
    <s v="18"/>
    <x v="16"/>
    <x v="372"/>
    <s v="1853"/>
    <s v="Evenes"/>
    <s v="2"/>
    <s v="Kvinner"/>
    <x v="3"/>
    <x v="3"/>
    <x v="7"/>
    <x v="23"/>
  </r>
  <r>
    <x v="16"/>
    <s v="18"/>
    <x v="16"/>
    <x v="372"/>
    <s v="1853"/>
    <s v="Evenes"/>
    <s v="2"/>
    <s v="Kvinner"/>
    <x v="4"/>
    <x v="4"/>
    <x v="7"/>
    <x v="0"/>
  </r>
  <r>
    <x v="16"/>
    <s v="18"/>
    <x v="16"/>
    <x v="372"/>
    <s v="1853"/>
    <s v="Evenes"/>
    <s v="2"/>
    <s v="Kvinner"/>
    <x v="5"/>
    <x v="5"/>
    <x v="7"/>
    <x v="0"/>
  </r>
  <r>
    <x v="16"/>
    <s v="18"/>
    <x v="16"/>
    <x v="372"/>
    <s v="1853"/>
    <s v="Evenes"/>
    <s v="1"/>
    <s v="Menn"/>
    <x v="0"/>
    <x v="0"/>
    <x v="7"/>
    <x v="0"/>
  </r>
  <r>
    <x v="16"/>
    <s v="18"/>
    <x v="16"/>
    <x v="372"/>
    <s v="1853"/>
    <s v="Evenes"/>
    <s v="1"/>
    <s v="Menn"/>
    <x v="1"/>
    <x v="1"/>
    <x v="7"/>
    <x v="23"/>
  </r>
  <r>
    <x v="16"/>
    <s v="18"/>
    <x v="16"/>
    <x v="372"/>
    <s v="1853"/>
    <s v="Evenes"/>
    <s v="1"/>
    <s v="Menn"/>
    <x v="2"/>
    <x v="2"/>
    <x v="7"/>
    <x v="23"/>
  </r>
  <r>
    <x v="16"/>
    <s v="18"/>
    <x v="16"/>
    <x v="372"/>
    <s v="1853"/>
    <s v="Evenes"/>
    <s v="1"/>
    <s v="Menn"/>
    <x v="3"/>
    <x v="3"/>
    <x v="7"/>
    <x v="0"/>
  </r>
  <r>
    <x v="16"/>
    <s v="18"/>
    <x v="16"/>
    <x v="372"/>
    <s v="1853"/>
    <s v="Evenes"/>
    <s v="1"/>
    <s v="Menn"/>
    <x v="4"/>
    <x v="4"/>
    <x v="7"/>
    <x v="19"/>
  </r>
  <r>
    <x v="16"/>
    <s v="18"/>
    <x v="16"/>
    <x v="372"/>
    <s v="1853"/>
    <s v="Evenes"/>
    <s v="1"/>
    <s v="Menn"/>
    <x v="5"/>
    <x v="5"/>
    <x v="7"/>
    <x v="0"/>
  </r>
  <r>
    <x v="16"/>
    <s v="18"/>
    <x v="16"/>
    <x v="373"/>
    <s v="1854"/>
    <s v="Ballangen"/>
    <s v="2"/>
    <s v="Kvinner"/>
    <x v="0"/>
    <x v="0"/>
    <x v="0"/>
    <x v="0"/>
  </r>
  <r>
    <x v="16"/>
    <s v="18"/>
    <x v="16"/>
    <x v="373"/>
    <s v="1854"/>
    <s v="Ballangen"/>
    <s v="2"/>
    <s v="Kvinner"/>
    <x v="1"/>
    <x v="1"/>
    <x v="0"/>
    <x v="39"/>
  </r>
  <r>
    <x v="16"/>
    <s v="18"/>
    <x v="16"/>
    <x v="373"/>
    <s v="1854"/>
    <s v="Ballangen"/>
    <s v="2"/>
    <s v="Kvinner"/>
    <x v="2"/>
    <x v="2"/>
    <x v="0"/>
    <x v="0"/>
  </r>
  <r>
    <x v="16"/>
    <s v="18"/>
    <x v="16"/>
    <x v="373"/>
    <s v="1854"/>
    <s v="Ballangen"/>
    <s v="2"/>
    <s v="Kvinner"/>
    <x v="3"/>
    <x v="3"/>
    <x v="0"/>
    <x v="12"/>
  </r>
  <r>
    <x v="16"/>
    <s v="18"/>
    <x v="16"/>
    <x v="373"/>
    <s v="1854"/>
    <s v="Ballangen"/>
    <s v="2"/>
    <s v="Kvinner"/>
    <x v="4"/>
    <x v="4"/>
    <x v="0"/>
    <x v="0"/>
  </r>
  <r>
    <x v="16"/>
    <s v="18"/>
    <x v="16"/>
    <x v="373"/>
    <s v="1854"/>
    <s v="Ballangen"/>
    <s v="2"/>
    <s v="Kvinner"/>
    <x v="5"/>
    <x v="5"/>
    <x v="0"/>
    <x v="39"/>
  </r>
  <r>
    <x v="16"/>
    <s v="18"/>
    <x v="16"/>
    <x v="373"/>
    <s v="1854"/>
    <s v="Ballangen"/>
    <s v="1"/>
    <s v="Menn"/>
    <x v="0"/>
    <x v="0"/>
    <x v="0"/>
    <x v="0"/>
  </r>
  <r>
    <x v="16"/>
    <s v="18"/>
    <x v="16"/>
    <x v="373"/>
    <s v="1854"/>
    <s v="Ballangen"/>
    <s v="1"/>
    <s v="Menn"/>
    <x v="1"/>
    <x v="1"/>
    <x v="0"/>
    <x v="0"/>
  </r>
  <r>
    <x v="16"/>
    <s v="18"/>
    <x v="16"/>
    <x v="373"/>
    <s v="1854"/>
    <s v="Ballangen"/>
    <s v="1"/>
    <s v="Menn"/>
    <x v="2"/>
    <x v="2"/>
    <x v="0"/>
    <x v="14"/>
  </r>
  <r>
    <x v="16"/>
    <s v="18"/>
    <x v="16"/>
    <x v="373"/>
    <s v="1854"/>
    <s v="Ballangen"/>
    <s v="1"/>
    <s v="Menn"/>
    <x v="3"/>
    <x v="3"/>
    <x v="0"/>
    <x v="40"/>
  </r>
  <r>
    <x v="16"/>
    <s v="18"/>
    <x v="16"/>
    <x v="373"/>
    <s v="1854"/>
    <s v="Ballangen"/>
    <s v="1"/>
    <s v="Menn"/>
    <x v="4"/>
    <x v="4"/>
    <x v="0"/>
    <x v="36"/>
  </r>
  <r>
    <x v="16"/>
    <s v="18"/>
    <x v="16"/>
    <x v="373"/>
    <s v="1854"/>
    <s v="Ballangen"/>
    <s v="1"/>
    <s v="Menn"/>
    <x v="5"/>
    <x v="5"/>
    <x v="0"/>
    <x v="0"/>
  </r>
  <r>
    <x v="16"/>
    <s v="18"/>
    <x v="16"/>
    <x v="373"/>
    <s v="1854"/>
    <s v="Ballangen"/>
    <s v="2"/>
    <s v="Kvinner"/>
    <x v="0"/>
    <x v="0"/>
    <x v="1"/>
    <x v="39"/>
  </r>
  <r>
    <x v="16"/>
    <s v="18"/>
    <x v="16"/>
    <x v="373"/>
    <s v="1854"/>
    <s v="Ballangen"/>
    <s v="2"/>
    <s v="Kvinner"/>
    <x v="1"/>
    <x v="1"/>
    <x v="1"/>
    <x v="39"/>
  </r>
  <r>
    <x v="16"/>
    <s v="18"/>
    <x v="16"/>
    <x v="373"/>
    <s v="1854"/>
    <s v="Ballangen"/>
    <s v="2"/>
    <s v="Kvinner"/>
    <x v="2"/>
    <x v="2"/>
    <x v="1"/>
    <x v="23"/>
  </r>
  <r>
    <x v="16"/>
    <s v="18"/>
    <x v="16"/>
    <x v="373"/>
    <s v="1854"/>
    <s v="Ballangen"/>
    <s v="2"/>
    <s v="Kvinner"/>
    <x v="3"/>
    <x v="3"/>
    <x v="1"/>
    <x v="1"/>
  </r>
  <r>
    <x v="16"/>
    <s v="18"/>
    <x v="16"/>
    <x v="373"/>
    <s v="1854"/>
    <s v="Ballangen"/>
    <s v="2"/>
    <s v="Kvinner"/>
    <x v="4"/>
    <x v="4"/>
    <x v="1"/>
    <x v="1"/>
  </r>
  <r>
    <x v="16"/>
    <s v="18"/>
    <x v="16"/>
    <x v="373"/>
    <s v="1854"/>
    <s v="Ballangen"/>
    <s v="2"/>
    <s v="Kvinner"/>
    <x v="5"/>
    <x v="5"/>
    <x v="1"/>
    <x v="39"/>
  </r>
  <r>
    <x v="16"/>
    <s v="18"/>
    <x v="16"/>
    <x v="373"/>
    <s v="1854"/>
    <s v="Ballangen"/>
    <s v="1"/>
    <s v="Menn"/>
    <x v="0"/>
    <x v="0"/>
    <x v="1"/>
    <x v="1"/>
  </r>
  <r>
    <x v="16"/>
    <s v="18"/>
    <x v="16"/>
    <x v="373"/>
    <s v="1854"/>
    <s v="Ballangen"/>
    <s v="1"/>
    <s v="Menn"/>
    <x v="1"/>
    <x v="1"/>
    <x v="1"/>
    <x v="1"/>
  </r>
  <r>
    <x v="16"/>
    <s v="18"/>
    <x v="16"/>
    <x v="373"/>
    <s v="1854"/>
    <s v="Ballangen"/>
    <s v="1"/>
    <s v="Menn"/>
    <x v="2"/>
    <x v="2"/>
    <x v="1"/>
    <x v="36"/>
  </r>
  <r>
    <x v="16"/>
    <s v="18"/>
    <x v="16"/>
    <x v="373"/>
    <s v="1854"/>
    <s v="Ballangen"/>
    <s v="1"/>
    <s v="Menn"/>
    <x v="3"/>
    <x v="3"/>
    <x v="1"/>
    <x v="55"/>
  </r>
  <r>
    <x v="16"/>
    <s v="18"/>
    <x v="16"/>
    <x v="373"/>
    <s v="1854"/>
    <s v="Ballangen"/>
    <s v="1"/>
    <s v="Menn"/>
    <x v="4"/>
    <x v="4"/>
    <x v="1"/>
    <x v="36"/>
  </r>
  <r>
    <x v="16"/>
    <s v="18"/>
    <x v="16"/>
    <x v="373"/>
    <s v="1854"/>
    <s v="Ballangen"/>
    <s v="1"/>
    <s v="Menn"/>
    <x v="5"/>
    <x v="5"/>
    <x v="1"/>
    <x v="1"/>
  </r>
  <r>
    <x v="16"/>
    <s v="18"/>
    <x v="16"/>
    <x v="373"/>
    <s v="1854"/>
    <s v="Ballangen"/>
    <s v="2"/>
    <s v="Kvinner"/>
    <x v="0"/>
    <x v="0"/>
    <x v="2"/>
    <x v="23"/>
  </r>
  <r>
    <x v="16"/>
    <s v="18"/>
    <x v="16"/>
    <x v="373"/>
    <s v="1854"/>
    <s v="Ballangen"/>
    <s v="2"/>
    <s v="Kvinner"/>
    <x v="1"/>
    <x v="1"/>
    <x v="2"/>
    <x v="39"/>
  </r>
  <r>
    <x v="16"/>
    <s v="18"/>
    <x v="16"/>
    <x v="373"/>
    <s v="1854"/>
    <s v="Ballangen"/>
    <s v="2"/>
    <s v="Kvinner"/>
    <x v="2"/>
    <x v="2"/>
    <x v="2"/>
    <x v="0"/>
  </r>
  <r>
    <x v="16"/>
    <s v="18"/>
    <x v="16"/>
    <x v="373"/>
    <s v="1854"/>
    <s v="Ballangen"/>
    <s v="2"/>
    <s v="Kvinner"/>
    <x v="3"/>
    <x v="3"/>
    <x v="2"/>
    <x v="1"/>
  </r>
  <r>
    <x v="16"/>
    <s v="18"/>
    <x v="16"/>
    <x v="373"/>
    <s v="1854"/>
    <s v="Ballangen"/>
    <s v="2"/>
    <s v="Kvinner"/>
    <x v="4"/>
    <x v="4"/>
    <x v="2"/>
    <x v="19"/>
  </r>
  <r>
    <x v="16"/>
    <s v="18"/>
    <x v="16"/>
    <x v="373"/>
    <s v="1854"/>
    <s v="Ballangen"/>
    <s v="2"/>
    <s v="Kvinner"/>
    <x v="5"/>
    <x v="5"/>
    <x v="2"/>
    <x v="39"/>
  </r>
  <r>
    <x v="16"/>
    <s v="18"/>
    <x v="16"/>
    <x v="373"/>
    <s v="1854"/>
    <s v="Ballangen"/>
    <s v="1"/>
    <s v="Menn"/>
    <x v="0"/>
    <x v="0"/>
    <x v="2"/>
    <x v="19"/>
  </r>
  <r>
    <x v="16"/>
    <s v="18"/>
    <x v="16"/>
    <x v="373"/>
    <s v="1854"/>
    <s v="Ballangen"/>
    <s v="1"/>
    <s v="Menn"/>
    <x v="1"/>
    <x v="1"/>
    <x v="2"/>
    <x v="1"/>
  </r>
  <r>
    <x v="16"/>
    <s v="18"/>
    <x v="16"/>
    <x v="373"/>
    <s v="1854"/>
    <s v="Ballangen"/>
    <s v="1"/>
    <s v="Menn"/>
    <x v="2"/>
    <x v="2"/>
    <x v="2"/>
    <x v="36"/>
  </r>
  <r>
    <x v="16"/>
    <s v="18"/>
    <x v="16"/>
    <x v="373"/>
    <s v="1854"/>
    <s v="Ballangen"/>
    <s v="1"/>
    <s v="Menn"/>
    <x v="3"/>
    <x v="3"/>
    <x v="2"/>
    <x v="41"/>
  </r>
  <r>
    <x v="16"/>
    <s v="18"/>
    <x v="16"/>
    <x v="373"/>
    <s v="1854"/>
    <s v="Ballangen"/>
    <s v="1"/>
    <s v="Menn"/>
    <x v="4"/>
    <x v="4"/>
    <x v="2"/>
    <x v="15"/>
  </r>
  <r>
    <x v="16"/>
    <s v="18"/>
    <x v="16"/>
    <x v="373"/>
    <s v="1854"/>
    <s v="Ballangen"/>
    <s v="1"/>
    <s v="Menn"/>
    <x v="5"/>
    <x v="5"/>
    <x v="2"/>
    <x v="0"/>
  </r>
  <r>
    <x v="16"/>
    <s v="18"/>
    <x v="16"/>
    <x v="373"/>
    <s v="1854"/>
    <s v="Ballangen"/>
    <s v="2"/>
    <s v="Kvinner"/>
    <x v="0"/>
    <x v="0"/>
    <x v="3"/>
    <x v="0"/>
  </r>
  <r>
    <x v="16"/>
    <s v="18"/>
    <x v="16"/>
    <x v="373"/>
    <s v="1854"/>
    <s v="Ballangen"/>
    <s v="2"/>
    <s v="Kvinner"/>
    <x v="1"/>
    <x v="1"/>
    <x v="3"/>
    <x v="23"/>
  </r>
  <r>
    <x v="16"/>
    <s v="18"/>
    <x v="16"/>
    <x v="373"/>
    <s v="1854"/>
    <s v="Ballangen"/>
    <s v="2"/>
    <s v="Kvinner"/>
    <x v="2"/>
    <x v="2"/>
    <x v="3"/>
    <x v="0"/>
  </r>
  <r>
    <x v="16"/>
    <s v="18"/>
    <x v="16"/>
    <x v="373"/>
    <s v="1854"/>
    <s v="Ballangen"/>
    <s v="2"/>
    <s v="Kvinner"/>
    <x v="3"/>
    <x v="3"/>
    <x v="3"/>
    <x v="0"/>
  </r>
  <r>
    <x v="16"/>
    <s v="18"/>
    <x v="16"/>
    <x v="373"/>
    <s v="1854"/>
    <s v="Ballangen"/>
    <s v="2"/>
    <s v="Kvinner"/>
    <x v="4"/>
    <x v="4"/>
    <x v="3"/>
    <x v="1"/>
  </r>
  <r>
    <x v="16"/>
    <s v="18"/>
    <x v="16"/>
    <x v="373"/>
    <s v="1854"/>
    <s v="Ballangen"/>
    <s v="2"/>
    <s v="Kvinner"/>
    <x v="5"/>
    <x v="5"/>
    <x v="3"/>
    <x v="39"/>
  </r>
  <r>
    <x v="16"/>
    <s v="18"/>
    <x v="16"/>
    <x v="373"/>
    <s v="1854"/>
    <s v="Ballangen"/>
    <s v="1"/>
    <s v="Menn"/>
    <x v="0"/>
    <x v="0"/>
    <x v="3"/>
    <x v="1"/>
  </r>
  <r>
    <x v="16"/>
    <s v="18"/>
    <x v="16"/>
    <x v="373"/>
    <s v="1854"/>
    <s v="Ballangen"/>
    <s v="1"/>
    <s v="Menn"/>
    <x v="1"/>
    <x v="1"/>
    <x v="3"/>
    <x v="23"/>
  </r>
  <r>
    <x v="16"/>
    <s v="18"/>
    <x v="16"/>
    <x v="373"/>
    <s v="1854"/>
    <s v="Ballangen"/>
    <s v="1"/>
    <s v="Menn"/>
    <x v="2"/>
    <x v="2"/>
    <x v="3"/>
    <x v="21"/>
  </r>
  <r>
    <x v="16"/>
    <s v="18"/>
    <x v="16"/>
    <x v="373"/>
    <s v="1854"/>
    <s v="Ballangen"/>
    <s v="1"/>
    <s v="Menn"/>
    <x v="3"/>
    <x v="3"/>
    <x v="3"/>
    <x v="3"/>
  </r>
  <r>
    <x v="16"/>
    <s v="18"/>
    <x v="16"/>
    <x v="373"/>
    <s v="1854"/>
    <s v="Ballangen"/>
    <s v="1"/>
    <s v="Menn"/>
    <x v="4"/>
    <x v="4"/>
    <x v="3"/>
    <x v="13"/>
  </r>
  <r>
    <x v="16"/>
    <s v="18"/>
    <x v="16"/>
    <x v="373"/>
    <s v="1854"/>
    <s v="Ballangen"/>
    <s v="1"/>
    <s v="Menn"/>
    <x v="5"/>
    <x v="5"/>
    <x v="3"/>
    <x v="1"/>
  </r>
  <r>
    <x v="16"/>
    <s v="18"/>
    <x v="16"/>
    <x v="373"/>
    <s v="1854"/>
    <s v="Ballangen"/>
    <s v="2"/>
    <s v="Kvinner"/>
    <x v="0"/>
    <x v="0"/>
    <x v="4"/>
    <x v="39"/>
  </r>
  <r>
    <x v="16"/>
    <s v="18"/>
    <x v="16"/>
    <x v="373"/>
    <s v="1854"/>
    <s v="Ballangen"/>
    <s v="2"/>
    <s v="Kvinner"/>
    <x v="1"/>
    <x v="1"/>
    <x v="4"/>
    <x v="23"/>
  </r>
  <r>
    <x v="16"/>
    <s v="18"/>
    <x v="16"/>
    <x v="373"/>
    <s v="1854"/>
    <s v="Ballangen"/>
    <s v="2"/>
    <s v="Kvinner"/>
    <x v="2"/>
    <x v="2"/>
    <x v="4"/>
    <x v="0"/>
  </r>
  <r>
    <x v="16"/>
    <s v="18"/>
    <x v="16"/>
    <x v="373"/>
    <s v="1854"/>
    <s v="Ballangen"/>
    <s v="2"/>
    <s v="Kvinner"/>
    <x v="3"/>
    <x v="3"/>
    <x v="4"/>
    <x v="0"/>
  </r>
  <r>
    <x v="16"/>
    <s v="18"/>
    <x v="16"/>
    <x v="373"/>
    <s v="1854"/>
    <s v="Ballangen"/>
    <s v="2"/>
    <s v="Kvinner"/>
    <x v="4"/>
    <x v="4"/>
    <x v="4"/>
    <x v="1"/>
  </r>
  <r>
    <x v="16"/>
    <s v="18"/>
    <x v="16"/>
    <x v="373"/>
    <s v="1854"/>
    <s v="Ballangen"/>
    <s v="2"/>
    <s v="Kvinner"/>
    <x v="5"/>
    <x v="5"/>
    <x v="4"/>
    <x v="39"/>
  </r>
  <r>
    <x v="16"/>
    <s v="18"/>
    <x v="16"/>
    <x v="373"/>
    <s v="1854"/>
    <s v="Ballangen"/>
    <s v="1"/>
    <s v="Menn"/>
    <x v="0"/>
    <x v="0"/>
    <x v="4"/>
    <x v="1"/>
  </r>
  <r>
    <x v="16"/>
    <s v="18"/>
    <x v="16"/>
    <x v="373"/>
    <s v="1854"/>
    <s v="Ballangen"/>
    <s v="1"/>
    <s v="Menn"/>
    <x v="1"/>
    <x v="1"/>
    <x v="4"/>
    <x v="0"/>
  </r>
  <r>
    <x v="16"/>
    <s v="18"/>
    <x v="16"/>
    <x v="373"/>
    <s v="1854"/>
    <s v="Ballangen"/>
    <s v="1"/>
    <s v="Menn"/>
    <x v="2"/>
    <x v="2"/>
    <x v="4"/>
    <x v="36"/>
  </r>
  <r>
    <x v="16"/>
    <s v="18"/>
    <x v="16"/>
    <x v="373"/>
    <s v="1854"/>
    <s v="Ballangen"/>
    <s v="1"/>
    <s v="Menn"/>
    <x v="3"/>
    <x v="3"/>
    <x v="4"/>
    <x v="20"/>
  </r>
  <r>
    <x v="16"/>
    <s v="18"/>
    <x v="16"/>
    <x v="373"/>
    <s v="1854"/>
    <s v="Ballangen"/>
    <s v="1"/>
    <s v="Menn"/>
    <x v="4"/>
    <x v="4"/>
    <x v="4"/>
    <x v="36"/>
  </r>
  <r>
    <x v="16"/>
    <s v="18"/>
    <x v="16"/>
    <x v="373"/>
    <s v="1854"/>
    <s v="Ballangen"/>
    <s v="1"/>
    <s v="Menn"/>
    <x v="5"/>
    <x v="5"/>
    <x v="4"/>
    <x v="19"/>
  </r>
  <r>
    <x v="16"/>
    <s v="18"/>
    <x v="16"/>
    <x v="373"/>
    <s v="1854"/>
    <s v="Ballangen"/>
    <s v="2"/>
    <s v="Kvinner"/>
    <x v="0"/>
    <x v="0"/>
    <x v="5"/>
    <x v="1"/>
  </r>
  <r>
    <x v="16"/>
    <s v="18"/>
    <x v="16"/>
    <x v="373"/>
    <s v="1854"/>
    <s v="Ballangen"/>
    <s v="2"/>
    <s v="Kvinner"/>
    <x v="1"/>
    <x v="1"/>
    <x v="5"/>
    <x v="39"/>
  </r>
  <r>
    <x v="16"/>
    <s v="18"/>
    <x v="16"/>
    <x v="373"/>
    <s v="1854"/>
    <s v="Ballangen"/>
    <s v="2"/>
    <s v="Kvinner"/>
    <x v="2"/>
    <x v="2"/>
    <x v="5"/>
    <x v="1"/>
  </r>
  <r>
    <x v="16"/>
    <s v="18"/>
    <x v="16"/>
    <x v="373"/>
    <s v="1854"/>
    <s v="Ballangen"/>
    <s v="2"/>
    <s v="Kvinner"/>
    <x v="3"/>
    <x v="3"/>
    <x v="5"/>
    <x v="0"/>
  </r>
  <r>
    <x v="16"/>
    <s v="18"/>
    <x v="16"/>
    <x v="373"/>
    <s v="1854"/>
    <s v="Ballangen"/>
    <s v="2"/>
    <s v="Kvinner"/>
    <x v="4"/>
    <x v="4"/>
    <x v="5"/>
    <x v="0"/>
  </r>
  <r>
    <x v="16"/>
    <s v="18"/>
    <x v="16"/>
    <x v="373"/>
    <s v="1854"/>
    <s v="Ballangen"/>
    <s v="2"/>
    <s v="Kvinner"/>
    <x v="5"/>
    <x v="5"/>
    <x v="5"/>
    <x v="39"/>
  </r>
  <r>
    <x v="16"/>
    <s v="18"/>
    <x v="16"/>
    <x v="373"/>
    <s v="1854"/>
    <s v="Ballangen"/>
    <s v="1"/>
    <s v="Menn"/>
    <x v="0"/>
    <x v="0"/>
    <x v="5"/>
    <x v="0"/>
  </r>
  <r>
    <x v="16"/>
    <s v="18"/>
    <x v="16"/>
    <x v="373"/>
    <s v="1854"/>
    <s v="Ballangen"/>
    <s v="1"/>
    <s v="Menn"/>
    <x v="1"/>
    <x v="1"/>
    <x v="5"/>
    <x v="0"/>
  </r>
  <r>
    <x v="16"/>
    <s v="18"/>
    <x v="16"/>
    <x v="373"/>
    <s v="1854"/>
    <s v="Ballangen"/>
    <s v="1"/>
    <s v="Menn"/>
    <x v="2"/>
    <x v="2"/>
    <x v="5"/>
    <x v="36"/>
  </r>
  <r>
    <x v="16"/>
    <s v="18"/>
    <x v="16"/>
    <x v="373"/>
    <s v="1854"/>
    <s v="Ballangen"/>
    <s v="1"/>
    <s v="Menn"/>
    <x v="3"/>
    <x v="3"/>
    <x v="5"/>
    <x v="20"/>
  </r>
  <r>
    <x v="16"/>
    <s v="18"/>
    <x v="16"/>
    <x v="373"/>
    <s v="1854"/>
    <s v="Ballangen"/>
    <s v="1"/>
    <s v="Menn"/>
    <x v="4"/>
    <x v="4"/>
    <x v="5"/>
    <x v="36"/>
  </r>
  <r>
    <x v="16"/>
    <s v="18"/>
    <x v="16"/>
    <x v="373"/>
    <s v="1854"/>
    <s v="Ballangen"/>
    <s v="1"/>
    <s v="Menn"/>
    <x v="5"/>
    <x v="5"/>
    <x v="5"/>
    <x v="19"/>
  </r>
  <r>
    <x v="16"/>
    <s v="18"/>
    <x v="16"/>
    <x v="373"/>
    <s v="1854"/>
    <s v="Ballangen"/>
    <s v="2"/>
    <s v="Kvinner"/>
    <x v="0"/>
    <x v="0"/>
    <x v="6"/>
    <x v="1"/>
  </r>
  <r>
    <x v="16"/>
    <s v="18"/>
    <x v="16"/>
    <x v="373"/>
    <s v="1854"/>
    <s v="Ballangen"/>
    <s v="2"/>
    <s v="Kvinner"/>
    <x v="1"/>
    <x v="1"/>
    <x v="6"/>
    <x v="23"/>
  </r>
  <r>
    <x v="16"/>
    <s v="18"/>
    <x v="16"/>
    <x v="373"/>
    <s v="1854"/>
    <s v="Ballangen"/>
    <s v="2"/>
    <s v="Kvinner"/>
    <x v="2"/>
    <x v="2"/>
    <x v="6"/>
    <x v="23"/>
  </r>
  <r>
    <x v="16"/>
    <s v="18"/>
    <x v="16"/>
    <x v="373"/>
    <s v="1854"/>
    <s v="Ballangen"/>
    <s v="2"/>
    <s v="Kvinner"/>
    <x v="3"/>
    <x v="3"/>
    <x v="6"/>
    <x v="1"/>
  </r>
  <r>
    <x v="16"/>
    <s v="18"/>
    <x v="16"/>
    <x v="373"/>
    <s v="1854"/>
    <s v="Ballangen"/>
    <s v="2"/>
    <s v="Kvinner"/>
    <x v="4"/>
    <x v="4"/>
    <x v="6"/>
    <x v="23"/>
  </r>
  <r>
    <x v="16"/>
    <s v="18"/>
    <x v="16"/>
    <x v="373"/>
    <s v="1854"/>
    <s v="Ballangen"/>
    <s v="2"/>
    <s v="Kvinner"/>
    <x v="5"/>
    <x v="5"/>
    <x v="6"/>
    <x v="39"/>
  </r>
  <r>
    <x v="16"/>
    <s v="18"/>
    <x v="16"/>
    <x v="373"/>
    <s v="1854"/>
    <s v="Ballangen"/>
    <s v="1"/>
    <s v="Menn"/>
    <x v="0"/>
    <x v="0"/>
    <x v="6"/>
    <x v="0"/>
  </r>
  <r>
    <x v="16"/>
    <s v="18"/>
    <x v="16"/>
    <x v="373"/>
    <s v="1854"/>
    <s v="Ballangen"/>
    <s v="1"/>
    <s v="Menn"/>
    <x v="1"/>
    <x v="1"/>
    <x v="6"/>
    <x v="0"/>
  </r>
  <r>
    <x v="16"/>
    <s v="18"/>
    <x v="16"/>
    <x v="373"/>
    <s v="1854"/>
    <s v="Ballangen"/>
    <s v="1"/>
    <s v="Menn"/>
    <x v="2"/>
    <x v="2"/>
    <x v="6"/>
    <x v="24"/>
  </r>
  <r>
    <x v="16"/>
    <s v="18"/>
    <x v="16"/>
    <x v="373"/>
    <s v="1854"/>
    <s v="Ballangen"/>
    <s v="1"/>
    <s v="Menn"/>
    <x v="3"/>
    <x v="3"/>
    <x v="6"/>
    <x v="3"/>
  </r>
  <r>
    <x v="16"/>
    <s v="18"/>
    <x v="16"/>
    <x v="373"/>
    <s v="1854"/>
    <s v="Ballangen"/>
    <s v="1"/>
    <s v="Menn"/>
    <x v="4"/>
    <x v="4"/>
    <x v="6"/>
    <x v="24"/>
  </r>
  <r>
    <x v="16"/>
    <s v="18"/>
    <x v="16"/>
    <x v="373"/>
    <s v="1854"/>
    <s v="Ballangen"/>
    <s v="1"/>
    <s v="Menn"/>
    <x v="5"/>
    <x v="5"/>
    <x v="6"/>
    <x v="0"/>
  </r>
  <r>
    <x v="16"/>
    <s v="18"/>
    <x v="16"/>
    <x v="373"/>
    <s v="1854"/>
    <s v="Ballangen"/>
    <s v="2"/>
    <s v="Kvinner"/>
    <x v="0"/>
    <x v="0"/>
    <x v="7"/>
    <x v="23"/>
  </r>
  <r>
    <x v="16"/>
    <s v="18"/>
    <x v="16"/>
    <x v="373"/>
    <s v="1854"/>
    <s v="Ballangen"/>
    <s v="2"/>
    <s v="Kvinner"/>
    <x v="1"/>
    <x v="1"/>
    <x v="7"/>
    <x v="39"/>
  </r>
  <r>
    <x v="16"/>
    <s v="18"/>
    <x v="16"/>
    <x v="373"/>
    <s v="1854"/>
    <s v="Ballangen"/>
    <s v="2"/>
    <s v="Kvinner"/>
    <x v="2"/>
    <x v="2"/>
    <x v="7"/>
    <x v="23"/>
  </r>
  <r>
    <x v="16"/>
    <s v="18"/>
    <x v="16"/>
    <x v="373"/>
    <s v="1854"/>
    <s v="Ballangen"/>
    <s v="2"/>
    <s v="Kvinner"/>
    <x v="3"/>
    <x v="3"/>
    <x v="7"/>
    <x v="0"/>
  </r>
  <r>
    <x v="16"/>
    <s v="18"/>
    <x v="16"/>
    <x v="373"/>
    <s v="1854"/>
    <s v="Ballangen"/>
    <s v="2"/>
    <s v="Kvinner"/>
    <x v="4"/>
    <x v="4"/>
    <x v="7"/>
    <x v="23"/>
  </r>
  <r>
    <x v="16"/>
    <s v="18"/>
    <x v="16"/>
    <x v="373"/>
    <s v="1854"/>
    <s v="Ballangen"/>
    <s v="2"/>
    <s v="Kvinner"/>
    <x v="5"/>
    <x v="5"/>
    <x v="7"/>
    <x v="39"/>
  </r>
  <r>
    <x v="16"/>
    <s v="18"/>
    <x v="16"/>
    <x v="373"/>
    <s v="1854"/>
    <s v="Ballangen"/>
    <s v="1"/>
    <s v="Menn"/>
    <x v="0"/>
    <x v="0"/>
    <x v="7"/>
    <x v="23"/>
  </r>
  <r>
    <x v="16"/>
    <s v="18"/>
    <x v="16"/>
    <x v="373"/>
    <s v="1854"/>
    <s v="Ballangen"/>
    <s v="1"/>
    <s v="Menn"/>
    <x v="1"/>
    <x v="1"/>
    <x v="7"/>
    <x v="23"/>
  </r>
  <r>
    <x v="16"/>
    <s v="18"/>
    <x v="16"/>
    <x v="373"/>
    <s v="1854"/>
    <s v="Ballangen"/>
    <s v="1"/>
    <s v="Menn"/>
    <x v="2"/>
    <x v="2"/>
    <x v="7"/>
    <x v="36"/>
  </r>
  <r>
    <x v="16"/>
    <s v="18"/>
    <x v="16"/>
    <x v="373"/>
    <s v="1854"/>
    <s v="Ballangen"/>
    <s v="1"/>
    <s v="Menn"/>
    <x v="3"/>
    <x v="3"/>
    <x v="7"/>
    <x v="14"/>
  </r>
  <r>
    <x v="16"/>
    <s v="18"/>
    <x v="16"/>
    <x v="373"/>
    <s v="1854"/>
    <s v="Ballangen"/>
    <s v="1"/>
    <s v="Menn"/>
    <x v="4"/>
    <x v="4"/>
    <x v="7"/>
    <x v="24"/>
  </r>
  <r>
    <x v="16"/>
    <s v="18"/>
    <x v="16"/>
    <x v="373"/>
    <s v="1854"/>
    <s v="Ballangen"/>
    <s v="1"/>
    <s v="Menn"/>
    <x v="5"/>
    <x v="5"/>
    <x v="7"/>
    <x v="0"/>
  </r>
  <r>
    <x v="16"/>
    <s v="18"/>
    <x v="16"/>
    <x v="374"/>
    <s v="1856"/>
    <s v="Røst"/>
    <s v="2"/>
    <s v="Kvinner"/>
    <x v="0"/>
    <x v="0"/>
    <x v="0"/>
    <x v="39"/>
  </r>
  <r>
    <x v="16"/>
    <s v="18"/>
    <x v="16"/>
    <x v="374"/>
    <s v="1856"/>
    <s v="Røst"/>
    <s v="2"/>
    <s v="Kvinner"/>
    <x v="1"/>
    <x v="1"/>
    <x v="0"/>
    <x v="39"/>
  </r>
  <r>
    <x v="16"/>
    <s v="18"/>
    <x v="16"/>
    <x v="374"/>
    <s v="1856"/>
    <s v="Røst"/>
    <s v="2"/>
    <s v="Kvinner"/>
    <x v="2"/>
    <x v="2"/>
    <x v="0"/>
    <x v="19"/>
  </r>
  <r>
    <x v="16"/>
    <s v="18"/>
    <x v="16"/>
    <x v="374"/>
    <s v="1856"/>
    <s v="Røst"/>
    <s v="2"/>
    <s v="Kvinner"/>
    <x v="3"/>
    <x v="3"/>
    <x v="0"/>
    <x v="39"/>
  </r>
  <r>
    <x v="16"/>
    <s v="18"/>
    <x v="16"/>
    <x v="374"/>
    <s v="1856"/>
    <s v="Røst"/>
    <s v="2"/>
    <s v="Kvinner"/>
    <x v="4"/>
    <x v="4"/>
    <x v="0"/>
    <x v="23"/>
  </r>
  <r>
    <x v="16"/>
    <s v="18"/>
    <x v="16"/>
    <x v="374"/>
    <s v="1856"/>
    <s v="Røst"/>
    <s v="2"/>
    <s v="Kvinner"/>
    <x v="5"/>
    <x v="5"/>
    <x v="0"/>
    <x v="39"/>
  </r>
  <r>
    <x v="16"/>
    <s v="18"/>
    <x v="16"/>
    <x v="374"/>
    <s v="1856"/>
    <s v="Røst"/>
    <s v="1"/>
    <s v="Menn"/>
    <x v="0"/>
    <x v="0"/>
    <x v="0"/>
    <x v="23"/>
  </r>
  <r>
    <x v="16"/>
    <s v="18"/>
    <x v="16"/>
    <x v="374"/>
    <s v="1856"/>
    <s v="Røst"/>
    <s v="1"/>
    <s v="Menn"/>
    <x v="1"/>
    <x v="1"/>
    <x v="0"/>
    <x v="0"/>
  </r>
  <r>
    <x v="16"/>
    <s v="18"/>
    <x v="16"/>
    <x v="374"/>
    <s v="1856"/>
    <s v="Røst"/>
    <s v="1"/>
    <s v="Menn"/>
    <x v="2"/>
    <x v="2"/>
    <x v="0"/>
    <x v="14"/>
  </r>
  <r>
    <x v="16"/>
    <s v="18"/>
    <x v="16"/>
    <x v="374"/>
    <s v="1856"/>
    <s v="Røst"/>
    <s v="1"/>
    <s v="Menn"/>
    <x v="3"/>
    <x v="3"/>
    <x v="0"/>
    <x v="63"/>
  </r>
  <r>
    <x v="16"/>
    <s v="18"/>
    <x v="16"/>
    <x v="374"/>
    <s v="1856"/>
    <s v="Røst"/>
    <s v="1"/>
    <s v="Menn"/>
    <x v="4"/>
    <x v="4"/>
    <x v="0"/>
    <x v="2"/>
  </r>
  <r>
    <x v="16"/>
    <s v="18"/>
    <x v="16"/>
    <x v="374"/>
    <s v="1856"/>
    <s v="Røst"/>
    <s v="1"/>
    <s v="Menn"/>
    <x v="5"/>
    <x v="5"/>
    <x v="0"/>
    <x v="12"/>
  </r>
  <r>
    <x v="16"/>
    <s v="18"/>
    <x v="16"/>
    <x v="374"/>
    <s v="1856"/>
    <s v="Røst"/>
    <s v="2"/>
    <s v="Kvinner"/>
    <x v="0"/>
    <x v="0"/>
    <x v="1"/>
    <x v="39"/>
  </r>
  <r>
    <x v="16"/>
    <s v="18"/>
    <x v="16"/>
    <x v="374"/>
    <s v="1856"/>
    <s v="Røst"/>
    <s v="2"/>
    <s v="Kvinner"/>
    <x v="1"/>
    <x v="1"/>
    <x v="1"/>
    <x v="39"/>
  </r>
  <r>
    <x v="16"/>
    <s v="18"/>
    <x v="16"/>
    <x v="374"/>
    <s v="1856"/>
    <s v="Røst"/>
    <s v="2"/>
    <s v="Kvinner"/>
    <x v="2"/>
    <x v="2"/>
    <x v="1"/>
    <x v="19"/>
  </r>
  <r>
    <x v="16"/>
    <s v="18"/>
    <x v="16"/>
    <x v="374"/>
    <s v="1856"/>
    <s v="Røst"/>
    <s v="2"/>
    <s v="Kvinner"/>
    <x v="3"/>
    <x v="3"/>
    <x v="1"/>
    <x v="0"/>
  </r>
  <r>
    <x v="16"/>
    <s v="18"/>
    <x v="16"/>
    <x v="374"/>
    <s v="1856"/>
    <s v="Røst"/>
    <s v="2"/>
    <s v="Kvinner"/>
    <x v="4"/>
    <x v="4"/>
    <x v="1"/>
    <x v="0"/>
  </r>
  <r>
    <x v="16"/>
    <s v="18"/>
    <x v="16"/>
    <x v="374"/>
    <s v="1856"/>
    <s v="Røst"/>
    <s v="2"/>
    <s v="Kvinner"/>
    <x v="5"/>
    <x v="5"/>
    <x v="1"/>
    <x v="39"/>
  </r>
  <r>
    <x v="16"/>
    <s v="18"/>
    <x v="16"/>
    <x v="374"/>
    <s v="1856"/>
    <s v="Røst"/>
    <s v="1"/>
    <s v="Menn"/>
    <x v="0"/>
    <x v="0"/>
    <x v="1"/>
    <x v="23"/>
  </r>
  <r>
    <x v="16"/>
    <s v="18"/>
    <x v="16"/>
    <x v="374"/>
    <s v="1856"/>
    <s v="Røst"/>
    <s v="1"/>
    <s v="Menn"/>
    <x v="1"/>
    <x v="1"/>
    <x v="1"/>
    <x v="0"/>
  </r>
  <r>
    <x v="16"/>
    <s v="18"/>
    <x v="16"/>
    <x v="374"/>
    <s v="1856"/>
    <s v="Røst"/>
    <s v="1"/>
    <s v="Menn"/>
    <x v="2"/>
    <x v="2"/>
    <x v="1"/>
    <x v="15"/>
  </r>
  <r>
    <x v="16"/>
    <s v="18"/>
    <x v="16"/>
    <x v="374"/>
    <s v="1856"/>
    <s v="Røst"/>
    <s v="1"/>
    <s v="Menn"/>
    <x v="3"/>
    <x v="3"/>
    <x v="1"/>
    <x v="27"/>
  </r>
  <r>
    <x v="16"/>
    <s v="18"/>
    <x v="16"/>
    <x v="374"/>
    <s v="1856"/>
    <s v="Røst"/>
    <s v="1"/>
    <s v="Menn"/>
    <x v="4"/>
    <x v="4"/>
    <x v="1"/>
    <x v="4"/>
  </r>
  <r>
    <x v="16"/>
    <s v="18"/>
    <x v="16"/>
    <x v="374"/>
    <s v="1856"/>
    <s v="Røst"/>
    <s v="1"/>
    <s v="Menn"/>
    <x v="5"/>
    <x v="5"/>
    <x v="1"/>
    <x v="19"/>
  </r>
  <r>
    <x v="16"/>
    <s v="18"/>
    <x v="16"/>
    <x v="374"/>
    <s v="1856"/>
    <s v="Røst"/>
    <s v="2"/>
    <s v="Kvinner"/>
    <x v="0"/>
    <x v="0"/>
    <x v="2"/>
    <x v="39"/>
  </r>
  <r>
    <x v="16"/>
    <s v="18"/>
    <x v="16"/>
    <x v="374"/>
    <s v="1856"/>
    <s v="Røst"/>
    <s v="2"/>
    <s v="Kvinner"/>
    <x v="1"/>
    <x v="1"/>
    <x v="2"/>
    <x v="39"/>
  </r>
  <r>
    <x v="16"/>
    <s v="18"/>
    <x v="16"/>
    <x v="374"/>
    <s v="1856"/>
    <s v="Røst"/>
    <s v="2"/>
    <s v="Kvinner"/>
    <x v="2"/>
    <x v="2"/>
    <x v="2"/>
    <x v="1"/>
  </r>
  <r>
    <x v="16"/>
    <s v="18"/>
    <x v="16"/>
    <x v="374"/>
    <s v="1856"/>
    <s v="Røst"/>
    <s v="2"/>
    <s v="Kvinner"/>
    <x v="3"/>
    <x v="3"/>
    <x v="2"/>
    <x v="23"/>
  </r>
  <r>
    <x v="16"/>
    <s v="18"/>
    <x v="16"/>
    <x v="374"/>
    <s v="1856"/>
    <s v="Røst"/>
    <s v="2"/>
    <s v="Kvinner"/>
    <x v="4"/>
    <x v="4"/>
    <x v="2"/>
    <x v="23"/>
  </r>
  <r>
    <x v="16"/>
    <s v="18"/>
    <x v="16"/>
    <x v="374"/>
    <s v="1856"/>
    <s v="Røst"/>
    <s v="2"/>
    <s v="Kvinner"/>
    <x v="5"/>
    <x v="5"/>
    <x v="2"/>
    <x v="39"/>
  </r>
  <r>
    <x v="16"/>
    <s v="18"/>
    <x v="16"/>
    <x v="374"/>
    <s v="1856"/>
    <s v="Røst"/>
    <s v="1"/>
    <s v="Menn"/>
    <x v="0"/>
    <x v="0"/>
    <x v="2"/>
    <x v="23"/>
  </r>
  <r>
    <x v="16"/>
    <s v="18"/>
    <x v="16"/>
    <x v="374"/>
    <s v="1856"/>
    <s v="Røst"/>
    <s v="1"/>
    <s v="Menn"/>
    <x v="1"/>
    <x v="1"/>
    <x v="2"/>
    <x v="39"/>
  </r>
  <r>
    <x v="16"/>
    <s v="18"/>
    <x v="16"/>
    <x v="374"/>
    <s v="1856"/>
    <s v="Røst"/>
    <s v="1"/>
    <s v="Menn"/>
    <x v="2"/>
    <x v="2"/>
    <x v="2"/>
    <x v="14"/>
  </r>
  <r>
    <x v="16"/>
    <s v="18"/>
    <x v="16"/>
    <x v="374"/>
    <s v="1856"/>
    <s v="Røst"/>
    <s v="1"/>
    <s v="Menn"/>
    <x v="3"/>
    <x v="3"/>
    <x v="2"/>
    <x v="51"/>
  </r>
  <r>
    <x v="16"/>
    <s v="18"/>
    <x v="16"/>
    <x v="374"/>
    <s v="1856"/>
    <s v="Røst"/>
    <s v="1"/>
    <s v="Menn"/>
    <x v="4"/>
    <x v="4"/>
    <x v="2"/>
    <x v="20"/>
  </r>
  <r>
    <x v="16"/>
    <s v="18"/>
    <x v="16"/>
    <x v="374"/>
    <s v="1856"/>
    <s v="Røst"/>
    <s v="1"/>
    <s v="Menn"/>
    <x v="5"/>
    <x v="5"/>
    <x v="2"/>
    <x v="12"/>
  </r>
  <r>
    <x v="16"/>
    <s v="18"/>
    <x v="16"/>
    <x v="374"/>
    <s v="1856"/>
    <s v="Røst"/>
    <s v="2"/>
    <s v="Kvinner"/>
    <x v="0"/>
    <x v="0"/>
    <x v="3"/>
    <x v="39"/>
  </r>
  <r>
    <x v="16"/>
    <s v="18"/>
    <x v="16"/>
    <x v="374"/>
    <s v="1856"/>
    <s v="Røst"/>
    <s v="2"/>
    <s v="Kvinner"/>
    <x v="1"/>
    <x v="1"/>
    <x v="3"/>
    <x v="39"/>
  </r>
  <r>
    <x v="16"/>
    <s v="18"/>
    <x v="16"/>
    <x v="374"/>
    <s v="1856"/>
    <s v="Røst"/>
    <s v="2"/>
    <s v="Kvinner"/>
    <x v="2"/>
    <x v="2"/>
    <x v="3"/>
    <x v="0"/>
  </r>
  <r>
    <x v="16"/>
    <s v="18"/>
    <x v="16"/>
    <x v="374"/>
    <s v="1856"/>
    <s v="Røst"/>
    <s v="2"/>
    <s v="Kvinner"/>
    <x v="3"/>
    <x v="3"/>
    <x v="3"/>
    <x v="39"/>
  </r>
  <r>
    <x v="16"/>
    <s v="18"/>
    <x v="16"/>
    <x v="374"/>
    <s v="1856"/>
    <s v="Røst"/>
    <s v="2"/>
    <s v="Kvinner"/>
    <x v="4"/>
    <x v="4"/>
    <x v="3"/>
    <x v="0"/>
  </r>
  <r>
    <x v="16"/>
    <s v="18"/>
    <x v="16"/>
    <x v="374"/>
    <s v="1856"/>
    <s v="Røst"/>
    <s v="2"/>
    <s v="Kvinner"/>
    <x v="5"/>
    <x v="5"/>
    <x v="3"/>
    <x v="39"/>
  </r>
  <r>
    <x v="16"/>
    <s v="18"/>
    <x v="16"/>
    <x v="374"/>
    <s v="1856"/>
    <s v="Røst"/>
    <s v="1"/>
    <s v="Menn"/>
    <x v="0"/>
    <x v="0"/>
    <x v="3"/>
    <x v="0"/>
  </r>
  <r>
    <x v="16"/>
    <s v="18"/>
    <x v="16"/>
    <x v="374"/>
    <s v="1856"/>
    <s v="Røst"/>
    <s v="1"/>
    <s v="Menn"/>
    <x v="1"/>
    <x v="1"/>
    <x v="3"/>
    <x v="0"/>
  </r>
  <r>
    <x v="16"/>
    <s v="18"/>
    <x v="16"/>
    <x v="374"/>
    <s v="1856"/>
    <s v="Røst"/>
    <s v="1"/>
    <s v="Menn"/>
    <x v="2"/>
    <x v="2"/>
    <x v="3"/>
    <x v="14"/>
  </r>
  <r>
    <x v="16"/>
    <s v="18"/>
    <x v="16"/>
    <x v="374"/>
    <s v="1856"/>
    <s v="Røst"/>
    <s v="1"/>
    <s v="Menn"/>
    <x v="3"/>
    <x v="3"/>
    <x v="3"/>
    <x v="55"/>
  </r>
  <r>
    <x v="16"/>
    <s v="18"/>
    <x v="16"/>
    <x v="374"/>
    <s v="1856"/>
    <s v="Røst"/>
    <s v="1"/>
    <s v="Menn"/>
    <x v="4"/>
    <x v="4"/>
    <x v="3"/>
    <x v="56"/>
  </r>
  <r>
    <x v="16"/>
    <s v="18"/>
    <x v="16"/>
    <x v="374"/>
    <s v="1856"/>
    <s v="Røst"/>
    <s v="1"/>
    <s v="Menn"/>
    <x v="5"/>
    <x v="5"/>
    <x v="3"/>
    <x v="19"/>
  </r>
  <r>
    <x v="16"/>
    <s v="18"/>
    <x v="16"/>
    <x v="374"/>
    <s v="1856"/>
    <s v="Røst"/>
    <s v="2"/>
    <s v="Kvinner"/>
    <x v="0"/>
    <x v="0"/>
    <x v="4"/>
    <x v="39"/>
  </r>
  <r>
    <x v="16"/>
    <s v="18"/>
    <x v="16"/>
    <x v="374"/>
    <s v="1856"/>
    <s v="Røst"/>
    <s v="2"/>
    <s v="Kvinner"/>
    <x v="1"/>
    <x v="1"/>
    <x v="4"/>
    <x v="39"/>
  </r>
  <r>
    <x v="16"/>
    <s v="18"/>
    <x v="16"/>
    <x v="374"/>
    <s v="1856"/>
    <s v="Røst"/>
    <s v="2"/>
    <s v="Kvinner"/>
    <x v="2"/>
    <x v="2"/>
    <x v="4"/>
    <x v="0"/>
  </r>
  <r>
    <x v="16"/>
    <s v="18"/>
    <x v="16"/>
    <x v="374"/>
    <s v="1856"/>
    <s v="Røst"/>
    <s v="2"/>
    <s v="Kvinner"/>
    <x v="3"/>
    <x v="3"/>
    <x v="4"/>
    <x v="39"/>
  </r>
  <r>
    <x v="16"/>
    <s v="18"/>
    <x v="16"/>
    <x v="374"/>
    <s v="1856"/>
    <s v="Røst"/>
    <s v="2"/>
    <s v="Kvinner"/>
    <x v="4"/>
    <x v="4"/>
    <x v="4"/>
    <x v="23"/>
  </r>
  <r>
    <x v="16"/>
    <s v="18"/>
    <x v="16"/>
    <x v="374"/>
    <s v="1856"/>
    <s v="Røst"/>
    <s v="2"/>
    <s v="Kvinner"/>
    <x v="5"/>
    <x v="5"/>
    <x v="4"/>
    <x v="39"/>
  </r>
  <r>
    <x v="16"/>
    <s v="18"/>
    <x v="16"/>
    <x v="374"/>
    <s v="1856"/>
    <s v="Røst"/>
    <s v="1"/>
    <s v="Menn"/>
    <x v="0"/>
    <x v="0"/>
    <x v="4"/>
    <x v="23"/>
  </r>
  <r>
    <x v="16"/>
    <s v="18"/>
    <x v="16"/>
    <x v="374"/>
    <s v="1856"/>
    <s v="Røst"/>
    <s v="1"/>
    <s v="Menn"/>
    <x v="1"/>
    <x v="1"/>
    <x v="4"/>
    <x v="23"/>
  </r>
  <r>
    <x v="16"/>
    <s v="18"/>
    <x v="16"/>
    <x v="374"/>
    <s v="1856"/>
    <s v="Røst"/>
    <s v="1"/>
    <s v="Menn"/>
    <x v="2"/>
    <x v="2"/>
    <x v="4"/>
    <x v="36"/>
  </r>
  <r>
    <x v="16"/>
    <s v="18"/>
    <x v="16"/>
    <x v="374"/>
    <s v="1856"/>
    <s v="Røst"/>
    <s v="1"/>
    <s v="Menn"/>
    <x v="3"/>
    <x v="3"/>
    <x v="4"/>
    <x v="24"/>
  </r>
  <r>
    <x v="16"/>
    <s v="18"/>
    <x v="16"/>
    <x v="374"/>
    <s v="1856"/>
    <s v="Røst"/>
    <s v="1"/>
    <s v="Menn"/>
    <x v="4"/>
    <x v="4"/>
    <x v="4"/>
    <x v="56"/>
  </r>
  <r>
    <x v="16"/>
    <s v="18"/>
    <x v="16"/>
    <x v="374"/>
    <s v="1856"/>
    <s v="Røst"/>
    <s v="1"/>
    <s v="Menn"/>
    <x v="5"/>
    <x v="5"/>
    <x v="4"/>
    <x v="19"/>
  </r>
  <r>
    <x v="16"/>
    <s v="18"/>
    <x v="16"/>
    <x v="374"/>
    <s v="1856"/>
    <s v="Røst"/>
    <s v="2"/>
    <s v="Kvinner"/>
    <x v="0"/>
    <x v="0"/>
    <x v="5"/>
    <x v="39"/>
  </r>
  <r>
    <x v="16"/>
    <s v="18"/>
    <x v="16"/>
    <x v="374"/>
    <s v="1856"/>
    <s v="Røst"/>
    <s v="2"/>
    <s v="Kvinner"/>
    <x v="1"/>
    <x v="1"/>
    <x v="5"/>
    <x v="39"/>
  </r>
  <r>
    <x v="16"/>
    <s v="18"/>
    <x v="16"/>
    <x v="374"/>
    <s v="1856"/>
    <s v="Røst"/>
    <s v="2"/>
    <s v="Kvinner"/>
    <x v="2"/>
    <x v="2"/>
    <x v="5"/>
    <x v="1"/>
  </r>
  <r>
    <x v="16"/>
    <s v="18"/>
    <x v="16"/>
    <x v="374"/>
    <s v="1856"/>
    <s v="Røst"/>
    <s v="2"/>
    <s v="Kvinner"/>
    <x v="3"/>
    <x v="3"/>
    <x v="5"/>
    <x v="39"/>
  </r>
  <r>
    <x v="16"/>
    <s v="18"/>
    <x v="16"/>
    <x v="374"/>
    <s v="1856"/>
    <s v="Røst"/>
    <s v="2"/>
    <s v="Kvinner"/>
    <x v="4"/>
    <x v="4"/>
    <x v="5"/>
    <x v="39"/>
  </r>
  <r>
    <x v="16"/>
    <s v="18"/>
    <x v="16"/>
    <x v="374"/>
    <s v="1856"/>
    <s v="Røst"/>
    <s v="2"/>
    <s v="Kvinner"/>
    <x v="5"/>
    <x v="5"/>
    <x v="5"/>
    <x v="23"/>
  </r>
  <r>
    <x v="16"/>
    <s v="18"/>
    <x v="16"/>
    <x v="374"/>
    <s v="1856"/>
    <s v="Røst"/>
    <s v="1"/>
    <s v="Menn"/>
    <x v="0"/>
    <x v="0"/>
    <x v="5"/>
    <x v="0"/>
  </r>
  <r>
    <x v="16"/>
    <s v="18"/>
    <x v="16"/>
    <x v="374"/>
    <s v="1856"/>
    <s v="Røst"/>
    <s v="1"/>
    <s v="Menn"/>
    <x v="1"/>
    <x v="1"/>
    <x v="5"/>
    <x v="0"/>
  </r>
  <r>
    <x v="16"/>
    <s v="18"/>
    <x v="16"/>
    <x v="374"/>
    <s v="1856"/>
    <s v="Røst"/>
    <s v="1"/>
    <s v="Menn"/>
    <x v="2"/>
    <x v="2"/>
    <x v="5"/>
    <x v="21"/>
  </r>
  <r>
    <x v="16"/>
    <s v="18"/>
    <x v="16"/>
    <x v="374"/>
    <s v="1856"/>
    <s v="Røst"/>
    <s v="1"/>
    <s v="Menn"/>
    <x v="3"/>
    <x v="3"/>
    <x v="5"/>
    <x v="4"/>
  </r>
  <r>
    <x v="16"/>
    <s v="18"/>
    <x v="16"/>
    <x v="374"/>
    <s v="1856"/>
    <s v="Røst"/>
    <s v="1"/>
    <s v="Menn"/>
    <x v="4"/>
    <x v="4"/>
    <x v="5"/>
    <x v="55"/>
  </r>
  <r>
    <x v="16"/>
    <s v="18"/>
    <x v="16"/>
    <x v="374"/>
    <s v="1856"/>
    <s v="Røst"/>
    <s v="1"/>
    <s v="Menn"/>
    <x v="5"/>
    <x v="5"/>
    <x v="5"/>
    <x v="19"/>
  </r>
  <r>
    <x v="16"/>
    <s v="18"/>
    <x v="16"/>
    <x v="374"/>
    <s v="1856"/>
    <s v="Røst"/>
    <s v="2"/>
    <s v="Kvinner"/>
    <x v="0"/>
    <x v="0"/>
    <x v="6"/>
    <x v="39"/>
  </r>
  <r>
    <x v="16"/>
    <s v="18"/>
    <x v="16"/>
    <x v="374"/>
    <s v="1856"/>
    <s v="Røst"/>
    <s v="2"/>
    <s v="Kvinner"/>
    <x v="1"/>
    <x v="1"/>
    <x v="6"/>
    <x v="39"/>
  </r>
  <r>
    <x v="16"/>
    <s v="18"/>
    <x v="16"/>
    <x v="374"/>
    <s v="1856"/>
    <s v="Røst"/>
    <s v="2"/>
    <s v="Kvinner"/>
    <x v="2"/>
    <x v="2"/>
    <x v="6"/>
    <x v="0"/>
  </r>
  <r>
    <x v="16"/>
    <s v="18"/>
    <x v="16"/>
    <x v="374"/>
    <s v="1856"/>
    <s v="Røst"/>
    <s v="2"/>
    <s v="Kvinner"/>
    <x v="3"/>
    <x v="3"/>
    <x v="6"/>
    <x v="39"/>
  </r>
  <r>
    <x v="16"/>
    <s v="18"/>
    <x v="16"/>
    <x v="374"/>
    <s v="1856"/>
    <s v="Røst"/>
    <s v="2"/>
    <s v="Kvinner"/>
    <x v="4"/>
    <x v="4"/>
    <x v="6"/>
    <x v="39"/>
  </r>
  <r>
    <x v="16"/>
    <s v="18"/>
    <x v="16"/>
    <x v="374"/>
    <s v="1856"/>
    <s v="Røst"/>
    <s v="2"/>
    <s v="Kvinner"/>
    <x v="5"/>
    <x v="5"/>
    <x v="6"/>
    <x v="23"/>
  </r>
  <r>
    <x v="16"/>
    <s v="18"/>
    <x v="16"/>
    <x v="374"/>
    <s v="1856"/>
    <s v="Røst"/>
    <s v="1"/>
    <s v="Menn"/>
    <x v="0"/>
    <x v="0"/>
    <x v="6"/>
    <x v="0"/>
  </r>
  <r>
    <x v="16"/>
    <s v="18"/>
    <x v="16"/>
    <x v="374"/>
    <s v="1856"/>
    <s v="Røst"/>
    <s v="1"/>
    <s v="Menn"/>
    <x v="1"/>
    <x v="1"/>
    <x v="6"/>
    <x v="1"/>
  </r>
  <r>
    <x v="16"/>
    <s v="18"/>
    <x v="16"/>
    <x v="374"/>
    <s v="1856"/>
    <s v="Røst"/>
    <s v="1"/>
    <s v="Menn"/>
    <x v="2"/>
    <x v="2"/>
    <x v="6"/>
    <x v="6"/>
  </r>
  <r>
    <x v="16"/>
    <s v="18"/>
    <x v="16"/>
    <x v="374"/>
    <s v="1856"/>
    <s v="Røst"/>
    <s v="1"/>
    <s v="Menn"/>
    <x v="3"/>
    <x v="3"/>
    <x v="6"/>
    <x v="40"/>
  </r>
  <r>
    <x v="16"/>
    <s v="18"/>
    <x v="16"/>
    <x v="374"/>
    <s v="1856"/>
    <s v="Røst"/>
    <s v="1"/>
    <s v="Menn"/>
    <x v="4"/>
    <x v="4"/>
    <x v="6"/>
    <x v="3"/>
  </r>
  <r>
    <x v="16"/>
    <s v="18"/>
    <x v="16"/>
    <x v="374"/>
    <s v="1856"/>
    <s v="Røst"/>
    <s v="1"/>
    <s v="Menn"/>
    <x v="5"/>
    <x v="5"/>
    <x v="6"/>
    <x v="1"/>
  </r>
  <r>
    <x v="16"/>
    <s v="18"/>
    <x v="16"/>
    <x v="374"/>
    <s v="1856"/>
    <s v="Røst"/>
    <s v="2"/>
    <s v="Kvinner"/>
    <x v="0"/>
    <x v="0"/>
    <x v="7"/>
    <x v="39"/>
  </r>
  <r>
    <x v="16"/>
    <s v="18"/>
    <x v="16"/>
    <x v="374"/>
    <s v="1856"/>
    <s v="Røst"/>
    <s v="2"/>
    <s v="Kvinner"/>
    <x v="1"/>
    <x v="1"/>
    <x v="7"/>
    <x v="39"/>
  </r>
  <r>
    <x v="16"/>
    <s v="18"/>
    <x v="16"/>
    <x v="374"/>
    <s v="1856"/>
    <s v="Røst"/>
    <s v="2"/>
    <s v="Kvinner"/>
    <x v="2"/>
    <x v="2"/>
    <x v="7"/>
    <x v="23"/>
  </r>
  <r>
    <x v="16"/>
    <s v="18"/>
    <x v="16"/>
    <x v="374"/>
    <s v="1856"/>
    <s v="Røst"/>
    <s v="2"/>
    <s v="Kvinner"/>
    <x v="3"/>
    <x v="3"/>
    <x v="7"/>
    <x v="39"/>
  </r>
  <r>
    <x v="16"/>
    <s v="18"/>
    <x v="16"/>
    <x v="374"/>
    <s v="1856"/>
    <s v="Røst"/>
    <s v="2"/>
    <s v="Kvinner"/>
    <x v="4"/>
    <x v="4"/>
    <x v="7"/>
    <x v="23"/>
  </r>
  <r>
    <x v="16"/>
    <s v="18"/>
    <x v="16"/>
    <x v="374"/>
    <s v="1856"/>
    <s v="Røst"/>
    <s v="2"/>
    <s v="Kvinner"/>
    <x v="5"/>
    <x v="5"/>
    <x v="7"/>
    <x v="23"/>
  </r>
  <r>
    <x v="16"/>
    <s v="18"/>
    <x v="16"/>
    <x v="374"/>
    <s v="1856"/>
    <s v="Røst"/>
    <s v="1"/>
    <s v="Menn"/>
    <x v="0"/>
    <x v="0"/>
    <x v="7"/>
    <x v="19"/>
  </r>
  <r>
    <x v="16"/>
    <s v="18"/>
    <x v="16"/>
    <x v="374"/>
    <s v="1856"/>
    <s v="Røst"/>
    <s v="1"/>
    <s v="Menn"/>
    <x v="1"/>
    <x v="1"/>
    <x v="7"/>
    <x v="0"/>
  </r>
  <r>
    <x v="16"/>
    <s v="18"/>
    <x v="16"/>
    <x v="374"/>
    <s v="1856"/>
    <s v="Røst"/>
    <s v="1"/>
    <s v="Menn"/>
    <x v="2"/>
    <x v="2"/>
    <x v="7"/>
    <x v="7"/>
  </r>
  <r>
    <x v="16"/>
    <s v="18"/>
    <x v="16"/>
    <x v="374"/>
    <s v="1856"/>
    <s v="Røst"/>
    <s v="1"/>
    <s v="Menn"/>
    <x v="3"/>
    <x v="3"/>
    <x v="7"/>
    <x v="14"/>
  </r>
  <r>
    <x v="16"/>
    <s v="18"/>
    <x v="16"/>
    <x v="374"/>
    <s v="1856"/>
    <s v="Røst"/>
    <s v="1"/>
    <s v="Menn"/>
    <x v="4"/>
    <x v="4"/>
    <x v="7"/>
    <x v="3"/>
  </r>
  <r>
    <x v="16"/>
    <s v="18"/>
    <x v="16"/>
    <x v="374"/>
    <s v="1856"/>
    <s v="Røst"/>
    <s v="1"/>
    <s v="Menn"/>
    <x v="5"/>
    <x v="5"/>
    <x v="7"/>
    <x v="19"/>
  </r>
  <r>
    <x v="16"/>
    <s v="18"/>
    <x v="16"/>
    <x v="375"/>
    <s v="1857"/>
    <s v="Værøy"/>
    <s v="2"/>
    <s v="Kvinner"/>
    <x v="0"/>
    <x v="0"/>
    <x v="0"/>
    <x v="39"/>
  </r>
  <r>
    <x v="16"/>
    <s v="18"/>
    <x v="16"/>
    <x v="375"/>
    <s v="1857"/>
    <s v="Værøy"/>
    <s v="2"/>
    <s v="Kvinner"/>
    <x v="1"/>
    <x v="1"/>
    <x v="0"/>
    <x v="39"/>
  </r>
  <r>
    <x v="16"/>
    <s v="18"/>
    <x v="16"/>
    <x v="375"/>
    <s v="1857"/>
    <s v="Værøy"/>
    <s v="2"/>
    <s v="Kvinner"/>
    <x v="2"/>
    <x v="2"/>
    <x v="0"/>
    <x v="39"/>
  </r>
  <r>
    <x v="16"/>
    <s v="18"/>
    <x v="16"/>
    <x v="375"/>
    <s v="1857"/>
    <s v="Værøy"/>
    <s v="2"/>
    <s v="Kvinner"/>
    <x v="3"/>
    <x v="3"/>
    <x v="0"/>
    <x v="23"/>
  </r>
  <r>
    <x v="16"/>
    <s v="18"/>
    <x v="16"/>
    <x v="375"/>
    <s v="1857"/>
    <s v="Værøy"/>
    <s v="2"/>
    <s v="Kvinner"/>
    <x v="4"/>
    <x v="4"/>
    <x v="0"/>
    <x v="19"/>
  </r>
  <r>
    <x v="16"/>
    <s v="18"/>
    <x v="16"/>
    <x v="375"/>
    <s v="1857"/>
    <s v="Værøy"/>
    <s v="2"/>
    <s v="Kvinner"/>
    <x v="5"/>
    <x v="5"/>
    <x v="0"/>
    <x v="39"/>
  </r>
  <r>
    <x v="16"/>
    <s v="18"/>
    <x v="16"/>
    <x v="375"/>
    <s v="1857"/>
    <s v="Værøy"/>
    <s v="1"/>
    <s v="Menn"/>
    <x v="0"/>
    <x v="0"/>
    <x v="0"/>
    <x v="0"/>
  </r>
  <r>
    <x v="16"/>
    <s v="18"/>
    <x v="16"/>
    <x v="375"/>
    <s v="1857"/>
    <s v="Værøy"/>
    <s v="1"/>
    <s v="Menn"/>
    <x v="1"/>
    <x v="1"/>
    <x v="0"/>
    <x v="19"/>
  </r>
  <r>
    <x v="16"/>
    <s v="18"/>
    <x v="16"/>
    <x v="375"/>
    <s v="1857"/>
    <s v="Værøy"/>
    <s v="1"/>
    <s v="Menn"/>
    <x v="2"/>
    <x v="2"/>
    <x v="0"/>
    <x v="3"/>
  </r>
  <r>
    <x v="16"/>
    <s v="18"/>
    <x v="16"/>
    <x v="375"/>
    <s v="1857"/>
    <s v="Værøy"/>
    <s v="1"/>
    <s v="Menn"/>
    <x v="3"/>
    <x v="3"/>
    <x v="0"/>
    <x v="3"/>
  </r>
  <r>
    <x v="16"/>
    <s v="18"/>
    <x v="16"/>
    <x v="375"/>
    <s v="1857"/>
    <s v="Værøy"/>
    <s v="1"/>
    <s v="Menn"/>
    <x v="4"/>
    <x v="4"/>
    <x v="0"/>
    <x v="20"/>
  </r>
  <r>
    <x v="16"/>
    <s v="18"/>
    <x v="16"/>
    <x v="375"/>
    <s v="1857"/>
    <s v="Værøy"/>
    <s v="1"/>
    <s v="Menn"/>
    <x v="5"/>
    <x v="5"/>
    <x v="0"/>
    <x v="15"/>
  </r>
  <r>
    <x v="16"/>
    <s v="18"/>
    <x v="16"/>
    <x v="375"/>
    <s v="1857"/>
    <s v="Værøy"/>
    <s v="2"/>
    <s v="Kvinner"/>
    <x v="0"/>
    <x v="0"/>
    <x v="1"/>
    <x v="39"/>
  </r>
  <r>
    <x v="16"/>
    <s v="18"/>
    <x v="16"/>
    <x v="375"/>
    <s v="1857"/>
    <s v="Værøy"/>
    <s v="2"/>
    <s v="Kvinner"/>
    <x v="1"/>
    <x v="1"/>
    <x v="1"/>
    <x v="39"/>
  </r>
  <r>
    <x v="16"/>
    <s v="18"/>
    <x v="16"/>
    <x v="375"/>
    <s v="1857"/>
    <s v="Værøy"/>
    <s v="2"/>
    <s v="Kvinner"/>
    <x v="2"/>
    <x v="2"/>
    <x v="1"/>
    <x v="39"/>
  </r>
  <r>
    <x v="16"/>
    <s v="18"/>
    <x v="16"/>
    <x v="375"/>
    <s v="1857"/>
    <s v="Værøy"/>
    <s v="2"/>
    <s v="Kvinner"/>
    <x v="3"/>
    <x v="3"/>
    <x v="1"/>
    <x v="23"/>
  </r>
  <r>
    <x v="16"/>
    <s v="18"/>
    <x v="16"/>
    <x v="375"/>
    <s v="1857"/>
    <s v="Værøy"/>
    <s v="2"/>
    <s v="Kvinner"/>
    <x v="4"/>
    <x v="4"/>
    <x v="1"/>
    <x v="19"/>
  </r>
  <r>
    <x v="16"/>
    <s v="18"/>
    <x v="16"/>
    <x v="375"/>
    <s v="1857"/>
    <s v="Værøy"/>
    <s v="2"/>
    <s v="Kvinner"/>
    <x v="5"/>
    <x v="5"/>
    <x v="1"/>
    <x v="23"/>
  </r>
  <r>
    <x v="16"/>
    <s v="18"/>
    <x v="16"/>
    <x v="375"/>
    <s v="1857"/>
    <s v="Værøy"/>
    <s v="1"/>
    <s v="Menn"/>
    <x v="0"/>
    <x v="0"/>
    <x v="1"/>
    <x v="0"/>
  </r>
  <r>
    <x v="16"/>
    <s v="18"/>
    <x v="16"/>
    <x v="375"/>
    <s v="1857"/>
    <s v="Værøy"/>
    <s v="1"/>
    <s v="Menn"/>
    <x v="1"/>
    <x v="1"/>
    <x v="1"/>
    <x v="19"/>
  </r>
  <r>
    <x v="16"/>
    <s v="18"/>
    <x v="16"/>
    <x v="375"/>
    <s v="1857"/>
    <s v="Værøy"/>
    <s v="1"/>
    <s v="Menn"/>
    <x v="2"/>
    <x v="2"/>
    <x v="1"/>
    <x v="14"/>
  </r>
  <r>
    <x v="16"/>
    <s v="18"/>
    <x v="16"/>
    <x v="375"/>
    <s v="1857"/>
    <s v="Værøy"/>
    <s v="1"/>
    <s v="Menn"/>
    <x v="3"/>
    <x v="3"/>
    <x v="1"/>
    <x v="3"/>
  </r>
  <r>
    <x v="16"/>
    <s v="18"/>
    <x v="16"/>
    <x v="375"/>
    <s v="1857"/>
    <s v="Værøy"/>
    <s v="1"/>
    <s v="Menn"/>
    <x v="4"/>
    <x v="4"/>
    <x v="1"/>
    <x v="20"/>
  </r>
  <r>
    <x v="16"/>
    <s v="18"/>
    <x v="16"/>
    <x v="375"/>
    <s v="1857"/>
    <s v="Værøy"/>
    <s v="1"/>
    <s v="Menn"/>
    <x v="5"/>
    <x v="5"/>
    <x v="1"/>
    <x v="13"/>
  </r>
  <r>
    <x v="16"/>
    <s v="18"/>
    <x v="16"/>
    <x v="375"/>
    <s v="1857"/>
    <s v="Værøy"/>
    <s v="2"/>
    <s v="Kvinner"/>
    <x v="0"/>
    <x v="0"/>
    <x v="2"/>
    <x v="39"/>
  </r>
  <r>
    <x v="16"/>
    <s v="18"/>
    <x v="16"/>
    <x v="375"/>
    <s v="1857"/>
    <s v="Værøy"/>
    <s v="2"/>
    <s v="Kvinner"/>
    <x v="1"/>
    <x v="1"/>
    <x v="2"/>
    <x v="39"/>
  </r>
  <r>
    <x v="16"/>
    <s v="18"/>
    <x v="16"/>
    <x v="375"/>
    <s v="1857"/>
    <s v="Værøy"/>
    <s v="2"/>
    <s v="Kvinner"/>
    <x v="2"/>
    <x v="2"/>
    <x v="2"/>
    <x v="39"/>
  </r>
  <r>
    <x v="16"/>
    <s v="18"/>
    <x v="16"/>
    <x v="375"/>
    <s v="1857"/>
    <s v="Værøy"/>
    <s v="2"/>
    <s v="Kvinner"/>
    <x v="3"/>
    <x v="3"/>
    <x v="2"/>
    <x v="39"/>
  </r>
  <r>
    <x v="16"/>
    <s v="18"/>
    <x v="16"/>
    <x v="375"/>
    <s v="1857"/>
    <s v="Værøy"/>
    <s v="2"/>
    <s v="Kvinner"/>
    <x v="4"/>
    <x v="4"/>
    <x v="2"/>
    <x v="0"/>
  </r>
  <r>
    <x v="16"/>
    <s v="18"/>
    <x v="16"/>
    <x v="375"/>
    <s v="1857"/>
    <s v="Værøy"/>
    <s v="2"/>
    <s v="Kvinner"/>
    <x v="5"/>
    <x v="5"/>
    <x v="2"/>
    <x v="39"/>
  </r>
  <r>
    <x v="16"/>
    <s v="18"/>
    <x v="16"/>
    <x v="375"/>
    <s v="1857"/>
    <s v="Værøy"/>
    <s v="1"/>
    <s v="Menn"/>
    <x v="0"/>
    <x v="0"/>
    <x v="2"/>
    <x v="5"/>
  </r>
  <r>
    <x v="16"/>
    <s v="18"/>
    <x v="16"/>
    <x v="375"/>
    <s v="1857"/>
    <s v="Værøy"/>
    <s v="1"/>
    <s v="Menn"/>
    <x v="1"/>
    <x v="1"/>
    <x v="2"/>
    <x v="0"/>
  </r>
  <r>
    <x v="16"/>
    <s v="18"/>
    <x v="16"/>
    <x v="375"/>
    <s v="1857"/>
    <s v="Værøy"/>
    <s v="1"/>
    <s v="Menn"/>
    <x v="2"/>
    <x v="2"/>
    <x v="2"/>
    <x v="2"/>
  </r>
  <r>
    <x v="16"/>
    <s v="18"/>
    <x v="16"/>
    <x v="375"/>
    <s v="1857"/>
    <s v="Værøy"/>
    <s v="1"/>
    <s v="Menn"/>
    <x v="3"/>
    <x v="3"/>
    <x v="2"/>
    <x v="40"/>
  </r>
  <r>
    <x v="16"/>
    <s v="18"/>
    <x v="16"/>
    <x v="375"/>
    <s v="1857"/>
    <s v="Værøy"/>
    <s v="1"/>
    <s v="Menn"/>
    <x v="4"/>
    <x v="4"/>
    <x v="2"/>
    <x v="3"/>
  </r>
  <r>
    <x v="16"/>
    <s v="18"/>
    <x v="16"/>
    <x v="375"/>
    <s v="1857"/>
    <s v="Værøy"/>
    <s v="1"/>
    <s v="Menn"/>
    <x v="5"/>
    <x v="5"/>
    <x v="2"/>
    <x v="15"/>
  </r>
  <r>
    <x v="16"/>
    <s v="18"/>
    <x v="16"/>
    <x v="375"/>
    <s v="1857"/>
    <s v="Værøy"/>
    <s v="2"/>
    <s v="Kvinner"/>
    <x v="0"/>
    <x v="0"/>
    <x v="3"/>
    <x v="39"/>
  </r>
  <r>
    <x v="16"/>
    <s v="18"/>
    <x v="16"/>
    <x v="375"/>
    <s v="1857"/>
    <s v="Værøy"/>
    <s v="2"/>
    <s v="Kvinner"/>
    <x v="1"/>
    <x v="1"/>
    <x v="3"/>
    <x v="23"/>
  </r>
  <r>
    <x v="16"/>
    <s v="18"/>
    <x v="16"/>
    <x v="375"/>
    <s v="1857"/>
    <s v="Værøy"/>
    <s v="2"/>
    <s v="Kvinner"/>
    <x v="2"/>
    <x v="2"/>
    <x v="3"/>
    <x v="23"/>
  </r>
  <r>
    <x v="16"/>
    <s v="18"/>
    <x v="16"/>
    <x v="375"/>
    <s v="1857"/>
    <s v="Værøy"/>
    <s v="2"/>
    <s v="Kvinner"/>
    <x v="3"/>
    <x v="3"/>
    <x v="3"/>
    <x v="23"/>
  </r>
  <r>
    <x v="16"/>
    <s v="18"/>
    <x v="16"/>
    <x v="375"/>
    <s v="1857"/>
    <s v="Værøy"/>
    <s v="2"/>
    <s v="Kvinner"/>
    <x v="4"/>
    <x v="4"/>
    <x v="3"/>
    <x v="23"/>
  </r>
  <r>
    <x v="16"/>
    <s v="18"/>
    <x v="16"/>
    <x v="375"/>
    <s v="1857"/>
    <s v="Værøy"/>
    <s v="2"/>
    <s v="Kvinner"/>
    <x v="5"/>
    <x v="5"/>
    <x v="3"/>
    <x v="23"/>
  </r>
  <r>
    <x v="16"/>
    <s v="18"/>
    <x v="16"/>
    <x v="375"/>
    <s v="1857"/>
    <s v="Værøy"/>
    <s v="1"/>
    <s v="Menn"/>
    <x v="0"/>
    <x v="0"/>
    <x v="3"/>
    <x v="1"/>
  </r>
  <r>
    <x v="16"/>
    <s v="18"/>
    <x v="16"/>
    <x v="375"/>
    <s v="1857"/>
    <s v="Værøy"/>
    <s v="1"/>
    <s v="Menn"/>
    <x v="1"/>
    <x v="1"/>
    <x v="3"/>
    <x v="0"/>
  </r>
  <r>
    <x v="16"/>
    <s v="18"/>
    <x v="16"/>
    <x v="375"/>
    <s v="1857"/>
    <s v="Værøy"/>
    <s v="1"/>
    <s v="Menn"/>
    <x v="2"/>
    <x v="2"/>
    <x v="3"/>
    <x v="36"/>
  </r>
  <r>
    <x v="16"/>
    <s v="18"/>
    <x v="16"/>
    <x v="375"/>
    <s v="1857"/>
    <s v="Værøy"/>
    <s v="1"/>
    <s v="Menn"/>
    <x v="3"/>
    <x v="3"/>
    <x v="3"/>
    <x v="40"/>
  </r>
  <r>
    <x v="16"/>
    <s v="18"/>
    <x v="16"/>
    <x v="375"/>
    <s v="1857"/>
    <s v="Værøy"/>
    <s v="1"/>
    <s v="Menn"/>
    <x v="4"/>
    <x v="4"/>
    <x v="3"/>
    <x v="4"/>
  </r>
  <r>
    <x v="16"/>
    <s v="18"/>
    <x v="16"/>
    <x v="375"/>
    <s v="1857"/>
    <s v="Værøy"/>
    <s v="1"/>
    <s v="Menn"/>
    <x v="5"/>
    <x v="5"/>
    <x v="3"/>
    <x v="7"/>
  </r>
  <r>
    <x v="16"/>
    <s v="18"/>
    <x v="16"/>
    <x v="375"/>
    <s v="1857"/>
    <s v="Værøy"/>
    <s v="2"/>
    <s v="Kvinner"/>
    <x v="0"/>
    <x v="0"/>
    <x v="4"/>
    <x v="39"/>
  </r>
  <r>
    <x v="16"/>
    <s v="18"/>
    <x v="16"/>
    <x v="375"/>
    <s v="1857"/>
    <s v="Værøy"/>
    <s v="2"/>
    <s v="Kvinner"/>
    <x v="1"/>
    <x v="1"/>
    <x v="4"/>
    <x v="39"/>
  </r>
  <r>
    <x v="16"/>
    <s v="18"/>
    <x v="16"/>
    <x v="375"/>
    <s v="1857"/>
    <s v="Værøy"/>
    <s v="2"/>
    <s v="Kvinner"/>
    <x v="2"/>
    <x v="2"/>
    <x v="4"/>
    <x v="23"/>
  </r>
  <r>
    <x v="16"/>
    <s v="18"/>
    <x v="16"/>
    <x v="375"/>
    <s v="1857"/>
    <s v="Værøy"/>
    <s v="2"/>
    <s v="Kvinner"/>
    <x v="3"/>
    <x v="3"/>
    <x v="4"/>
    <x v="39"/>
  </r>
  <r>
    <x v="16"/>
    <s v="18"/>
    <x v="16"/>
    <x v="375"/>
    <s v="1857"/>
    <s v="Værøy"/>
    <s v="2"/>
    <s v="Kvinner"/>
    <x v="4"/>
    <x v="4"/>
    <x v="4"/>
    <x v="23"/>
  </r>
  <r>
    <x v="16"/>
    <s v="18"/>
    <x v="16"/>
    <x v="375"/>
    <s v="1857"/>
    <s v="Værøy"/>
    <s v="2"/>
    <s v="Kvinner"/>
    <x v="5"/>
    <x v="5"/>
    <x v="4"/>
    <x v="23"/>
  </r>
  <r>
    <x v="16"/>
    <s v="18"/>
    <x v="16"/>
    <x v="375"/>
    <s v="1857"/>
    <s v="Værøy"/>
    <s v="1"/>
    <s v="Menn"/>
    <x v="0"/>
    <x v="0"/>
    <x v="4"/>
    <x v="19"/>
  </r>
  <r>
    <x v="16"/>
    <s v="18"/>
    <x v="16"/>
    <x v="375"/>
    <s v="1857"/>
    <s v="Værøy"/>
    <s v="1"/>
    <s v="Menn"/>
    <x v="1"/>
    <x v="1"/>
    <x v="4"/>
    <x v="0"/>
  </r>
  <r>
    <x v="16"/>
    <s v="18"/>
    <x v="16"/>
    <x v="375"/>
    <s v="1857"/>
    <s v="Værøy"/>
    <s v="1"/>
    <s v="Menn"/>
    <x v="2"/>
    <x v="2"/>
    <x v="4"/>
    <x v="13"/>
  </r>
  <r>
    <x v="16"/>
    <s v="18"/>
    <x v="16"/>
    <x v="375"/>
    <s v="1857"/>
    <s v="Værøy"/>
    <s v="1"/>
    <s v="Menn"/>
    <x v="3"/>
    <x v="3"/>
    <x v="4"/>
    <x v="55"/>
  </r>
  <r>
    <x v="16"/>
    <s v="18"/>
    <x v="16"/>
    <x v="375"/>
    <s v="1857"/>
    <s v="Værøy"/>
    <s v="1"/>
    <s v="Menn"/>
    <x v="4"/>
    <x v="4"/>
    <x v="4"/>
    <x v="4"/>
  </r>
  <r>
    <x v="16"/>
    <s v="18"/>
    <x v="16"/>
    <x v="375"/>
    <s v="1857"/>
    <s v="Værøy"/>
    <s v="1"/>
    <s v="Menn"/>
    <x v="5"/>
    <x v="5"/>
    <x v="4"/>
    <x v="12"/>
  </r>
  <r>
    <x v="16"/>
    <s v="18"/>
    <x v="16"/>
    <x v="375"/>
    <s v="1857"/>
    <s v="Værøy"/>
    <s v="2"/>
    <s v="Kvinner"/>
    <x v="0"/>
    <x v="0"/>
    <x v="5"/>
    <x v="39"/>
  </r>
  <r>
    <x v="16"/>
    <s v="18"/>
    <x v="16"/>
    <x v="375"/>
    <s v="1857"/>
    <s v="Værøy"/>
    <s v="2"/>
    <s v="Kvinner"/>
    <x v="1"/>
    <x v="1"/>
    <x v="5"/>
    <x v="39"/>
  </r>
  <r>
    <x v="16"/>
    <s v="18"/>
    <x v="16"/>
    <x v="375"/>
    <s v="1857"/>
    <s v="Værøy"/>
    <s v="2"/>
    <s v="Kvinner"/>
    <x v="2"/>
    <x v="2"/>
    <x v="5"/>
    <x v="39"/>
  </r>
  <r>
    <x v="16"/>
    <s v="18"/>
    <x v="16"/>
    <x v="375"/>
    <s v="1857"/>
    <s v="Værøy"/>
    <s v="2"/>
    <s v="Kvinner"/>
    <x v="3"/>
    <x v="3"/>
    <x v="5"/>
    <x v="23"/>
  </r>
  <r>
    <x v="16"/>
    <s v="18"/>
    <x v="16"/>
    <x v="375"/>
    <s v="1857"/>
    <s v="Værøy"/>
    <s v="2"/>
    <s v="Kvinner"/>
    <x v="4"/>
    <x v="4"/>
    <x v="5"/>
    <x v="0"/>
  </r>
  <r>
    <x v="16"/>
    <s v="18"/>
    <x v="16"/>
    <x v="375"/>
    <s v="1857"/>
    <s v="Værøy"/>
    <s v="2"/>
    <s v="Kvinner"/>
    <x v="5"/>
    <x v="5"/>
    <x v="5"/>
    <x v="39"/>
  </r>
  <r>
    <x v="16"/>
    <s v="18"/>
    <x v="16"/>
    <x v="375"/>
    <s v="1857"/>
    <s v="Værøy"/>
    <s v="1"/>
    <s v="Menn"/>
    <x v="0"/>
    <x v="0"/>
    <x v="5"/>
    <x v="1"/>
  </r>
  <r>
    <x v="16"/>
    <s v="18"/>
    <x v="16"/>
    <x v="375"/>
    <s v="1857"/>
    <s v="Værøy"/>
    <s v="1"/>
    <s v="Menn"/>
    <x v="1"/>
    <x v="1"/>
    <x v="5"/>
    <x v="19"/>
  </r>
  <r>
    <x v="16"/>
    <s v="18"/>
    <x v="16"/>
    <x v="375"/>
    <s v="1857"/>
    <s v="Værøy"/>
    <s v="1"/>
    <s v="Menn"/>
    <x v="2"/>
    <x v="2"/>
    <x v="5"/>
    <x v="12"/>
  </r>
  <r>
    <x v="16"/>
    <s v="18"/>
    <x v="16"/>
    <x v="375"/>
    <s v="1857"/>
    <s v="Værøy"/>
    <s v="1"/>
    <s v="Menn"/>
    <x v="3"/>
    <x v="3"/>
    <x v="5"/>
    <x v="40"/>
  </r>
  <r>
    <x v="16"/>
    <s v="18"/>
    <x v="16"/>
    <x v="375"/>
    <s v="1857"/>
    <s v="Værøy"/>
    <s v="1"/>
    <s v="Menn"/>
    <x v="4"/>
    <x v="4"/>
    <x v="5"/>
    <x v="24"/>
  </r>
  <r>
    <x v="16"/>
    <s v="18"/>
    <x v="16"/>
    <x v="375"/>
    <s v="1857"/>
    <s v="Værøy"/>
    <s v="1"/>
    <s v="Menn"/>
    <x v="5"/>
    <x v="5"/>
    <x v="5"/>
    <x v="19"/>
  </r>
  <r>
    <x v="16"/>
    <s v="18"/>
    <x v="16"/>
    <x v="375"/>
    <s v="1857"/>
    <s v="Værøy"/>
    <s v="2"/>
    <s v="Kvinner"/>
    <x v="0"/>
    <x v="0"/>
    <x v="6"/>
    <x v="39"/>
  </r>
  <r>
    <x v="16"/>
    <s v="18"/>
    <x v="16"/>
    <x v="375"/>
    <s v="1857"/>
    <s v="Værøy"/>
    <s v="2"/>
    <s v="Kvinner"/>
    <x v="1"/>
    <x v="1"/>
    <x v="6"/>
    <x v="23"/>
  </r>
  <r>
    <x v="16"/>
    <s v="18"/>
    <x v="16"/>
    <x v="375"/>
    <s v="1857"/>
    <s v="Værøy"/>
    <s v="2"/>
    <s v="Kvinner"/>
    <x v="2"/>
    <x v="2"/>
    <x v="6"/>
    <x v="39"/>
  </r>
  <r>
    <x v="16"/>
    <s v="18"/>
    <x v="16"/>
    <x v="375"/>
    <s v="1857"/>
    <s v="Værøy"/>
    <s v="2"/>
    <s v="Kvinner"/>
    <x v="3"/>
    <x v="3"/>
    <x v="6"/>
    <x v="39"/>
  </r>
  <r>
    <x v="16"/>
    <s v="18"/>
    <x v="16"/>
    <x v="375"/>
    <s v="1857"/>
    <s v="Værøy"/>
    <s v="2"/>
    <s v="Kvinner"/>
    <x v="4"/>
    <x v="4"/>
    <x v="6"/>
    <x v="0"/>
  </r>
  <r>
    <x v="16"/>
    <s v="18"/>
    <x v="16"/>
    <x v="375"/>
    <s v="1857"/>
    <s v="Værøy"/>
    <s v="2"/>
    <s v="Kvinner"/>
    <x v="5"/>
    <x v="5"/>
    <x v="6"/>
    <x v="39"/>
  </r>
  <r>
    <x v="16"/>
    <s v="18"/>
    <x v="16"/>
    <x v="375"/>
    <s v="1857"/>
    <s v="Værøy"/>
    <s v="1"/>
    <s v="Menn"/>
    <x v="0"/>
    <x v="0"/>
    <x v="6"/>
    <x v="39"/>
  </r>
  <r>
    <x v="16"/>
    <s v="18"/>
    <x v="16"/>
    <x v="375"/>
    <s v="1857"/>
    <s v="Værøy"/>
    <s v="1"/>
    <s v="Menn"/>
    <x v="1"/>
    <x v="1"/>
    <x v="6"/>
    <x v="12"/>
  </r>
  <r>
    <x v="16"/>
    <s v="18"/>
    <x v="16"/>
    <x v="375"/>
    <s v="1857"/>
    <s v="Værøy"/>
    <s v="1"/>
    <s v="Menn"/>
    <x v="2"/>
    <x v="2"/>
    <x v="6"/>
    <x v="7"/>
  </r>
  <r>
    <x v="16"/>
    <s v="18"/>
    <x v="16"/>
    <x v="375"/>
    <s v="1857"/>
    <s v="Værøy"/>
    <s v="1"/>
    <s v="Menn"/>
    <x v="3"/>
    <x v="3"/>
    <x v="6"/>
    <x v="24"/>
  </r>
  <r>
    <x v="16"/>
    <s v="18"/>
    <x v="16"/>
    <x v="375"/>
    <s v="1857"/>
    <s v="Værøy"/>
    <s v="1"/>
    <s v="Menn"/>
    <x v="4"/>
    <x v="4"/>
    <x v="6"/>
    <x v="4"/>
  </r>
  <r>
    <x v="16"/>
    <s v="18"/>
    <x v="16"/>
    <x v="375"/>
    <s v="1857"/>
    <s v="Værøy"/>
    <s v="1"/>
    <s v="Menn"/>
    <x v="5"/>
    <x v="5"/>
    <x v="6"/>
    <x v="19"/>
  </r>
  <r>
    <x v="16"/>
    <s v="18"/>
    <x v="16"/>
    <x v="375"/>
    <s v="1857"/>
    <s v="Værøy"/>
    <s v="2"/>
    <s v="Kvinner"/>
    <x v="0"/>
    <x v="0"/>
    <x v="7"/>
    <x v="39"/>
  </r>
  <r>
    <x v="16"/>
    <s v="18"/>
    <x v="16"/>
    <x v="375"/>
    <s v="1857"/>
    <s v="Værøy"/>
    <s v="2"/>
    <s v="Kvinner"/>
    <x v="1"/>
    <x v="1"/>
    <x v="7"/>
    <x v="39"/>
  </r>
  <r>
    <x v="16"/>
    <s v="18"/>
    <x v="16"/>
    <x v="375"/>
    <s v="1857"/>
    <s v="Værøy"/>
    <s v="2"/>
    <s v="Kvinner"/>
    <x v="2"/>
    <x v="2"/>
    <x v="7"/>
    <x v="39"/>
  </r>
  <r>
    <x v="16"/>
    <s v="18"/>
    <x v="16"/>
    <x v="375"/>
    <s v="1857"/>
    <s v="Værøy"/>
    <s v="2"/>
    <s v="Kvinner"/>
    <x v="3"/>
    <x v="3"/>
    <x v="7"/>
    <x v="39"/>
  </r>
  <r>
    <x v="16"/>
    <s v="18"/>
    <x v="16"/>
    <x v="375"/>
    <s v="1857"/>
    <s v="Værøy"/>
    <s v="2"/>
    <s v="Kvinner"/>
    <x v="4"/>
    <x v="4"/>
    <x v="7"/>
    <x v="39"/>
  </r>
  <r>
    <x v="16"/>
    <s v="18"/>
    <x v="16"/>
    <x v="375"/>
    <s v="1857"/>
    <s v="Værøy"/>
    <s v="2"/>
    <s v="Kvinner"/>
    <x v="5"/>
    <x v="5"/>
    <x v="7"/>
    <x v="39"/>
  </r>
  <r>
    <x v="16"/>
    <s v="18"/>
    <x v="16"/>
    <x v="375"/>
    <s v="1857"/>
    <s v="Værøy"/>
    <s v="1"/>
    <s v="Menn"/>
    <x v="0"/>
    <x v="0"/>
    <x v="7"/>
    <x v="39"/>
  </r>
  <r>
    <x v="16"/>
    <s v="18"/>
    <x v="16"/>
    <x v="375"/>
    <s v="1857"/>
    <s v="Værøy"/>
    <s v="1"/>
    <s v="Menn"/>
    <x v="1"/>
    <x v="1"/>
    <x v="7"/>
    <x v="12"/>
  </r>
  <r>
    <x v="16"/>
    <s v="18"/>
    <x v="16"/>
    <x v="375"/>
    <s v="1857"/>
    <s v="Værøy"/>
    <s v="1"/>
    <s v="Menn"/>
    <x v="2"/>
    <x v="2"/>
    <x v="7"/>
    <x v="5"/>
  </r>
  <r>
    <x v="16"/>
    <s v="18"/>
    <x v="16"/>
    <x v="375"/>
    <s v="1857"/>
    <s v="Værøy"/>
    <s v="1"/>
    <s v="Menn"/>
    <x v="3"/>
    <x v="3"/>
    <x v="7"/>
    <x v="56"/>
  </r>
  <r>
    <x v="16"/>
    <s v="18"/>
    <x v="16"/>
    <x v="375"/>
    <s v="1857"/>
    <s v="Værøy"/>
    <s v="1"/>
    <s v="Menn"/>
    <x v="4"/>
    <x v="4"/>
    <x v="7"/>
    <x v="36"/>
  </r>
  <r>
    <x v="16"/>
    <s v="18"/>
    <x v="16"/>
    <x v="375"/>
    <s v="1857"/>
    <s v="Værøy"/>
    <s v="1"/>
    <s v="Menn"/>
    <x v="5"/>
    <x v="5"/>
    <x v="7"/>
    <x v="12"/>
  </r>
  <r>
    <x v="16"/>
    <s v="18"/>
    <x v="16"/>
    <x v="376"/>
    <s v="1859"/>
    <s v="Flakstad"/>
    <s v="2"/>
    <s v="Kvinner"/>
    <x v="0"/>
    <x v="0"/>
    <x v="0"/>
    <x v="12"/>
  </r>
  <r>
    <x v="16"/>
    <s v="18"/>
    <x v="16"/>
    <x v="376"/>
    <s v="1859"/>
    <s v="Flakstad"/>
    <s v="2"/>
    <s v="Kvinner"/>
    <x v="1"/>
    <x v="1"/>
    <x v="0"/>
    <x v="39"/>
  </r>
  <r>
    <x v="16"/>
    <s v="18"/>
    <x v="16"/>
    <x v="376"/>
    <s v="1859"/>
    <s v="Flakstad"/>
    <s v="2"/>
    <s v="Kvinner"/>
    <x v="2"/>
    <x v="2"/>
    <x v="0"/>
    <x v="6"/>
  </r>
  <r>
    <x v="16"/>
    <s v="18"/>
    <x v="16"/>
    <x v="376"/>
    <s v="1859"/>
    <s v="Flakstad"/>
    <s v="2"/>
    <s v="Kvinner"/>
    <x v="3"/>
    <x v="3"/>
    <x v="0"/>
    <x v="24"/>
  </r>
  <r>
    <x v="16"/>
    <s v="18"/>
    <x v="16"/>
    <x v="376"/>
    <s v="1859"/>
    <s v="Flakstad"/>
    <s v="2"/>
    <s v="Kvinner"/>
    <x v="4"/>
    <x v="4"/>
    <x v="0"/>
    <x v="15"/>
  </r>
  <r>
    <x v="16"/>
    <s v="18"/>
    <x v="16"/>
    <x v="376"/>
    <s v="1859"/>
    <s v="Flakstad"/>
    <s v="2"/>
    <s v="Kvinner"/>
    <x v="5"/>
    <x v="5"/>
    <x v="0"/>
    <x v="23"/>
  </r>
  <r>
    <x v="16"/>
    <s v="18"/>
    <x v="16"/>
    <x v="376"/>
    <s v="1859"/>
    <s v="Flakstad"/>
    <s v="1"/>
    <s v="Menn"/>
    <x v="0"/>
    <x v="0"/>
    <x v="0"/>
    <x v="4"/>
  </r>
  <r>
    <x v="16"/>
    <s v="18"/>
    <x v="16"/>
    <x v="376"/>
    <s v="1859"/>
    <s v="Flakstad"/>
    <s v="1"/>
    <s v="Menn"/>
    <x v="1"/>
    <x v="1"/>
    <x v="0"/>
    <x v="14"/>
  </r>
  <r>
    <x v="16"/>
    <s v="18"/>
    <x v="16"/>
    <x v="376"/>
    <s v="1859"/>
    <s v="Flakstad"/>
    <s v="1"/>
    <s v="Menn"/>
    <x v="2"/>
    <x v="2"/>
    <x v="0"/>
    <x v="33"/>
  </r>
  <r>
    <x v="16"/>
    <s v="18"/>
    <x v="16"/>
    <x v="376"/>
    <s v="1859"/>
    <s v="Flakstad"/>
    <s v="1"/>
    <s v="Menn"/>
    <x v="3"/>
    <x v="3"/>
    <x v="0"/>
    <x v="10"/>
  </r>
  <r>
    <x v="16"/>
    <s v="18"/>
    <x v="16"/>
    <x v="376"/>
    <s v="1859"/>
    <s v="Flakstad"/>
    <s v="1"/>
    <s v="Menn"/>
    <x v="4"/>
    <x v="4"/>
    <x v="0"/>
    <x v="30"/>
  </r>
  <r>
    <x v="16"/>
    <s v="18"/>
    <x v="16"/>
    <x v="376"/>
    <s v="1859"/>
    <s v="Flakstad"/>
    <s v="1"/>
    <s v="Menn"/>
    <x v="5"/>
    <x v="5"/>
    <x v="0"/>
    <x v="15"/>
  </r>
  <r>
    <x v="16"/>
    <s v="18"/>
    <x v="16"/>
    <x v="376"/>
    <s v="1859"/>
    <s v="Flakstad"/>
    <s v="2"/>
    <s v="Kvinner"/>
    <x v="0"/>
    <x v="0"/>
    <x v="1"/>
    <x v="12"/>
  </r>
  <r>
    <x v="16"/>
    <s v="18"/>
    <x v="16"/>
    <x v="376"/>
    <s v="1859"/>
    <s v="Flakstad"/>
    <s v="2"/>
    <s v="Kvinner"/>
    <x v="1"/>
    <x v="1"/>
    <x v="1"/>
    <x v="39"/>
  </r>
  <r>
    <x v="16"/>
    <s v="18"/>
    <x v="16"/>
    <x v="376"/>
    <s v="1859"/>
    <s v="Flakstad"/>
    <s v="2"/>
    <s v="Kvinner"/>
    <x v="2"/>
    <x v="2"/>
    <x v="1"/>
    <x v="5"/>
  </r>
  <r>
    <x v="16"/>
    <s v="18"/>
    <x v="16"/>
    <x v="376"/>
    <s v="1859"/>
    <s v="Flakstad"/>
    <s v="2"/>
    <s v="Kvinner"/>
    <x v="3"/>
    <x v="3"/>
    <x v="1"/>
    <x v="14"/>
  </r>
  <r>
    <x v="16"/>
    <s v="18"/>
    <x v="16"/>
    <x v="376"/>
    <s v="1859"/>
    <s v="Flakstad"/>
    <s v="2"/>
    <s v="Kvinner"/>
    <x v="4"/>
    <x v="4"/>
    <x v="1"/>
    <x v="15"/>
  </r>
  <r>
    <x v="16"/>
    <s v="18"/>
    <x v="16"/>
    <x v="376"/>
    <s v="1859"/>
    <s v="Flakstad"/>
    <s v="2"/>
    <s v="Kvinner"/>
    <x v="5"/>
    <x v="5"/>
    <x v="1"/>
    <x v="23"/>
  </r>
  <r>
    <x v="16"/>
    <s v="18"/>
    <x v="16"/>
    <x v="376"/>
    <s v="1859"/>
    <s v="Flakstad"/>
    <s v="1"/>
    <s v="Menn"/>
    <x v="0"/>
    <x v="0"/>
    <x v="1"/>
    <x v="15"/>
  </r>
  <r>
    <x v="16"/>
    <s v="18"/>
    <x v="16"/>
    <x v="376"/>
    <s v="1859"/>
    <s v="Flakstad"/>
    <s v="1"/>
    <s v="Menn"/>
    <x v="1"/>
    <x v="1"/>
    <x v="1"/>
    <x v="14"/>
  </r>
  <r>
    <x v="16"/>
    <s v="18"/>
    <x v="16"/>
    <x v="376"/>
    <s v="1859"/>
    <s v="Flakstad"/>
    <s v="1"/>
    <s v="Menn"/>
    <x v="2"/>
    <x v="2"/>
    <x v="1"/>
    <x v="50"/>
  </r>
  <r>
    <x v="16"/>
    <s v="18"/>
    <x v="16"/>
    <x v="376"/>
    <s v="1859"/>
    <s v="Flakstad"/>
    <s v="1"/>
    <s v="Menn"/>
    <x v="3"/>
    <x v="3"/>
    <x v="1"/>
    <x v="25"/>
  </r>
  <r>
    <x v="16"/>
    <s v="18"/>
    <x v="16"/>
    <x v="376"/>
    <s v="1859"/>
    <s v="Flakstad"/>
    <s v="1"/>
    <s v="Menn"/>
    <x v="4"/>
    <x v="4"/>
    <x v="1"/>
    <x v="61"/>
  </r>
  <r>
    <x v="16"/>
    <s v="18"/>
    <x v="16"/>
    <x v="376"/>
    <s v="1859"/>
    <s v="Flakstad"/>
    <s v="1"/>
    <s v="Menn"/>
    <x v="5"/>
    <x v="5"/>
    <x v="1"/>
    <x v="36"/>
  </r>
  <r>
    <x v="16"/>
    <s v="18"/>
    <x v="16"/>
    <x v="376"/>
    <s v="1859"/>
    <s v="Flakstad"/>
    <s v="2"/>
    <s v="Kvinner"/>
    <x v="0"/>
    <x v="0"/>
    <x v="2"/>
    <x v="23"/>
  </r>
  <r>
    <x v="16"/>
    <s v="18"/>
    <x v="16"/>
    <x v="376"/>
    <s v="1859"/>
    <s v="Flakstad"/>
    <s v="2"/>
    <s v="Kvinner"/>
    <x v="1"/>
    <x v="1"/>
    <x v="2"/>
    <x v="19"/>
  </r>
  <r>
    <x v="16"/>
    <s v="18"/>
    <x v="16"/>
    <x v="376"/>
    <s v="1859"/>
    <s v="Flakstad"/>
    <s v="2"/>
    <s v="Kvinner"/>
    <x v="2"/>
    <x v="2"/>
    <x v="2"/>
    <x v="5"/>
  </r>
  <r>
    <x v="16"/>
    <s v="18"/>
    <x v="16"/>
    <x v="376"/>
    <s v="1859"/>
    <s v="Flakstad"/>
    <s v="2"/>
    <s v="Kvinner"/>
    <x v="3"/>
    <x v="3"/>
    <x v="2"/>
    <x v="21"/>
  </r>
  <r>
    <x v="16"/>
    <s v="18"/>
    <x v="16"/>
    <x v="376"/>
    <s v="1859"/>
    <s v="Flakstad"/>
    <s v="2"/>
    <s v="Kvinner"/>
    <x v="4"/>
    <x v="4"/>
    <x v="2"/>
    <x v="15"/>
  </r>
  <r>
    <x v="16"/>
    <s v="18"/>
    <x v="16"/>
    <x v="376"/>
    <s v="1859"/>
    <s v="Flakstad"/>
    <s v="2"/>
    <s v="Kvinner"/>
    <x v="5"/>
    <x v="5"/>
    <x v="2"/>
    <x v="0"/>
  </r>
  <r>
    <x v="16"/>
    <s v="18"/>
    <x v="16"/>
    <x v="376"/>
    <s v="1859"/>
    <s v="Flakstad"/>
    <s v="1"/>
    <s v="Menn"/>
    <x v="0"/>
    <x v="0"/>
    <x v="2"/>
    <x v="13"/>
  </r>
  <r>
    <x v="16"/>
    <s v="18"/>
    <x v="16"/>
    <x v="376"/>
    <s v="1859"/>
    <s v="Flakstad"/>
    <s v="1"/>
    <s v="Menn"/>
    <x v="1"/>
    <x v="1"/>
    <x v="2"/>
    <x v="2"/>
  </r>
  <r>
    <x v="16"/>
    <s v="18"/>
    <x v="16"/>
    <x v="376"/>
    <s v="1859"/>
    <s v="Flakstad"/>
    <s v="1"/>
    <s v="Menn"/>
    <x v="2"/>
    <x v="2"/>
    <x v="2"/>
    <x v="35"/>
  </r>
  <r>
    <x v="16"/>
    <s v="18"/>
    <x v="16"/>
    <x v="376"/>
    <s v="1859"/>
    <s v="Flakstad"/>
    <s v="1"/>
    <s v="Menn"/>
    <x v="3"/>
    <x v="3"/>
    <x v="2"/>
    <x v="29"/>
  </r>
  <r>
    <x v="16"/>
    <s v="18"/>
    <x v="16"/>
    <x v="376"/>
    <s v="1859"/>
    <s v="Flakstad"/>
    <s v="1"/>
    <s v="Menn"/>
    <x v="4"/>
    <x v="4"/>
    <x v="2"/>
    <x v="33"/>
  </r>
  <r>
    <x v="16"/>
    <s v="18"/>
    <x v="16"/>
    <x v="376"/>
    <s v="1859"/>
    <s v="Flakstad"/>
    <s v="1"/>
    <s v="Menn"/>
    <x v="5"/>
    <x v="5"/>
    <x v="2"/>
    <x v="36"/>
  </r>
  <r>
    <x v="16"/>
    <s v="18"/>
    <x v="16"/>
    <x v="376"/>
    <s v="1859"/>
    <s v="Flakstad"/>
    <s v="2"/>
    <s v="Kvinner"/>
    <x v="0"/>
    <x v="0"/>
    <x v="3"/>
    <x v="0"/>
  </r>
  <r>
    <x v="16"/>
    <s v="18"/>
    <x v="16"/>
    <x v="376"/>
    <s v="1859"/>
    <s v="Flakstad"/>
    <s v="2"/>
    <s v="Kvinner"/>
    <x v="1"/>
    <x v="1"/>
    <x v="3"/>
    <x v="1"/>
  </r>
  <r>
    <x v="16"/>
    <s v="18"/>
    <x v="16"/>
    <x v="376"/>
    <s v="1859"/>
    <s v="Flakstad"/>
    <s v="2"/>
    <s v="Kvinner"/>
    <x v="2"/>
    <x v="2"/>
    <x v="3"/>
    <x v="12"/>
  </r>
  <r>
    <x v="16"/>
    <s v="18"/>
    <x v="16"/>
    <x v="376"/>
    <s v="1859"/>
    <s v="Flakstad"/>
    <s v="2"/>
    <s v="Kvinner"/>
    <x v="3"/>
    <x v="3"/>
    <x v="3"/>
    <x v="36"/>
  </r>
  <r>
    <x v="16"/>
    <s v="18"/>
    <x v="16"/>
    <x v="376"/>
    <s v="1859"/>
    <s v="Flakstad"/>
    <s v="2"/>
    <s v="Kvinner"/>
    <x v="4"/>
    <x v="4"/>
    <x v="3"/>
    <x v="6"/>
  </r>
  <r>
    <x v="16"/>
    <s v="18"/>
    <x v="16"/>
    <x v="376"/>
    <s v="1859"/>
    <s v="Flakstad"/>
    <s v="2"/>
    <s v="Kvinner"/>
    <x v="5"/>
    <x v="5"/>
    <x v="3"/>
    <x v="0"/>
  </r>
  <r>
    <x v="16"/>
    <s v="18"/>
    <x v="16"/>
    <x v="376"/>
    <s v="1859"/>
    <s v="Flakstad"/>
    <s v="1"/>
    <s v="Menn"/>
    <x v="0"/>
    <x v="0"/>
    <x v="3"/>
    <x v="7"/>
  </r>
  <r>
    <x v="16"/>
    <s v="18"/>
    <x v="16"/>
    <x v="376"/>
    <s v="1859"/>
    <s v="Flakstad"/>
    <s v="1"/>
    <s v="Menn"/>
    <x v="1"/>
    <x v="1"/>
    <x v="3"/>
    <x v="20"/>
  </r>
  <r>
    <x v="16"/>
    <s v="18"/>
    <x v="16"/>
    <x v="376"/>
    <s v="1859"/>
    <s v="Flakstad"/>
    <s v="1"/>
    <s v="Menn"/>
    <x v="2"/>
    <x v="2"/>
    <x v="3"/>
    <x v="38"/>
  </r>
  <r>
    <x v="16"/>
    <s v="18"/>
    <x v="16"/>
    <x v="376"/>
    <s v="1859"/>
    <s v="Flakstad"/>
    <s v="1"/>
    <s v="Menn"/>
    <x v="3"/>
    <x v="3"/>
    <x v="3"/>
    <x v="30"/>
  </r>
  <r>
    <x v="16"/>
    <s v="18"/>
    <x v="16"/>
    <x v="376"/>
    <s v="1859"/>
    <s v="Flakstad"/>
    <s v="1"/>
    <s v="Menn"/>
    <x v="4"/>
    <x v="4"/>
    <x v="3"/>
    <x v="60"/>
  </r>
  <r>
    <x v="16"/>
    <s v="18"/>
    <x v="16"/>
    <x v="376"/>
    <s v="1859"/>
    <s v="Flakstad"/>
    <s v="1"/>
    <s v="Menn"/>
    <x v="5"/>
    <x v="5"/>
    <x v="3"/>
    <x v="6"/>
  </r>
  <r>
    <x v="16"/>
    <s v="18"/>
    <x v="16"/>
    <x v="376"/>
    <s v="1859"/>
    <s v="Flakstad"/>
    <s v="2"/>
    <s v="Kvinner"/>
    <x v="0"/>
    <x v="0"/>
    <x v="4"/>
    <x v="1"/>
  </r>
  <r>
    <x v="16"/>
    <s v="18"/>
    <x v="16"/>
    <x v="376"/>
    <s v="1859"/>
    <s v="Flakstad"/>
    <s v="2"/>
    <s v="Kvinner"/>
    <x v="1"/>
    <x v="1"/>
    <x v="4"/>
    <x v="0"/>
  </r>
  <r>
    <x v="16"/>
    <s v="18"/>
    <x v="16"/>
    <x v="376"/>
    <s v="1859"/>
    <s v="Flakstad"/>
    <s v="2"/>
    <s v="Kvinner"/>
    <x v="2"/>
    <x v="2"/>
    <x v="4"/>
    <x v="19"/>
  </r>
  <r>
    <x v="16"/>
    <s v="18"/>
    <x v="16"/>
    <x v="376"/>
    <s v="1859"/>
    <s v="Flakstad"/>
    <s v="2"/>
    <s v="Kvinner"/>
    <x v="3"/>
    <x v="3"/>
    <x v="4"/>
    <x v="6"/>
  </r>
  <r>
    <x v="16"/>
    <s v="18"/>
    <x v="16"/>
    <x v="376"/>
    <s v="1859"/>
    <s v="Flakstad"/>
    <s v="2"/>
    <s v="Kvinner"/>
    <x v="4"/>
    <x v="4"/>
    <x v="4"/>
    <x v="6"/>
  </r>
  <r>
    <x v="16"/>
    <s v="18"/>
    <x v="16"/>
    <x v="376"/>
    <s v="1859"/>
    <s v="Flakstad"/>
    <s v="2"/>
    <s v="Kvinner"/>
    <x v="5"/>
    <x v="5"/>
    <x v="4"/>
    <x v="23"/>
  </r>
  <r>
    <x v="16"/>
    <s v="18"/>
    <x v="16"/>
    <x v="376"/>
    <s v="1859"/>
    <s v="Flakstad"/>
    <s v="1"/>
    <s v="Menn"/>
    <x v="0"/>
    <x v="0"/>
    <x v="4"/>
    <x v="5"/>
  </r>
  <r>
    <x v="16"/>
    <s v="18"/>
    <x v="16"/>
    <x v="376"/>
    <s v="1859"/>
    <s v="Flakstad"/>
    <s v="1"/>
    <s v="Menn"/>
    <x v="1"/>
    <x v="1"/>
    <x v="4"/>
    <x v="40"/>
  </r>
  <r>
    <x v="16"/>
    <s v="18"/>
    <x v="16"/>
    <x v="376"/>
    <s v="1859"/>
    <s v="Flakstad"/>
    <s v="1"/>
    <s v="Menn"/>
    <x v="2"/>
    <x v="2"/>
    <x v="4"/>
    <x v="38"/>
  </r>
  <r>
    <x v="16"/>
    <s v="18"/>
    <x v="16"/>
    <x v="376"/>
    <s v="1859"/>
    <s v="Flakstad"/>
    <s v="1"/>
    <s v="Menn"/>
    <x v="3"/>
    <x v="3"/>
    <x v="4"/>
    <x v="58"/>
  </r>
  <r>
    <x v="16"/>
    <s v="18"/>
    <x v="16"/>
    <x v="376"/>
    <s v="1859"/>
    <s v="Flakstad"/>
    <s v="1"/>
    <s v="Menn"/>
    <x v="4"/>
    <x v="4"/>
    <x v="4"/>
    <x v="50"/>
  </r>
  <r>
    <x v="16"/>
    <s v="18"/>
    <x v="16"/>
    <x v="376"/>
    <s v="1859"/>
    <s v="Flakstad"/>
    <s v="1"/>
    <s v="Menn"/>
    <x v="5"/>
    <x v="5"/>
    <x v="4"/>
    <x v="14"/>
  </r>
  <r>
    <x v="16"/>
    <s v="18"/>
    <x v="16"/>
    <x v="376"/>
    <s v="1859"/>
    <s v="Flakstad"/>
    <s v="2"/>
    <s v="Kvinner"/>
    <x v="0"/>
    <x v="0"/>
    <x v="5"/>
    <x v="19"/>
  </r>
  <r>
    <x v="16"/>
    <s v="18"/>
    <x v="16"/>
    <x v="376"/>
    <s v="1859"/>
    <s v="Flakstad"/>
    <s v="2"/>
    <s v="Kvinner"/>
    <x v="1"/>
    <x v="1"/>
    <x v="5"/>
    <x v="1"/>
  </r>
  <r>
    <x v="16"/>
    <s v="18"/>
    <x v="16"/>
    <x v="376"/>
    <s v="1859"/>
    <s v="Flakstad"/>
    <s v="2"/>
    <s v="Kvinner"/>
    <x v="2"/>
    <x v="2"/>
    <x v="5"/>
    <x v="23"/>
  </r>
  <r>
    <x v="16"/>
    <s v="18"/>
    <x v="16"/>
    <x v="376"/>
    <s v="1859"/>
    <s v="Flakstad"/>
    <s v="2"/>
    <s v="Kvinner"/>
    <x v="3"/>
    <x v="3"/>
    <x v="5"/>
    <x v="1"/>
  </r>
  <r>
    <x v="16"/>
    <s v="18"/>
    <x v="16"/>
    <x v="376"/>
    <s v="1859"/>
    <s v="Flakstad"/>
    <s v="2"/>
    <s v="Kvinner"/>
    <x v="4"/>
    <x v="4"/>
    <x v="5"/>
    <x v="13"/>
  </r>
  <r>
    <x v="16"/>
    <s v="18"/>
    <x v="16"/>
    <x v="376"/>
    <s v="1859"/>
    <s v="Flakstad"/>
    <s v="2"/>
    <s v="Kvinner"/>
    <x v="5"/>
    <x v="5"/>
    <x v="5"/>
    <x v="23"/>
  </r>
  <r>
    <x v="16"/>
    <s v="18"/>
    <x v="16"/>
    <x v="376"/>
    <s v="1859"/>
    <s v="Flakstad"/>
    <s v="1"/>
    <s v="Menn"/>
    <x v="0"/>
    <x v="0"/>
    <x v="5"/>
    <x v="12"/>
  </r>
  <r>
    <x v="16"/>
    <s v="18"/>
    <x v="16"/>
    <x v="376"/>
    <s v="1859"/>
    <s v="Flakstad"/>
    <s v="1"/>
    <s v="Menn"/>
    <x v="1"/>
    <x v="1"/>
    <x v="5"/>
    <x v="14"/>
  </r>
  <r>
    <x v="16"/>
    <s v="18"/>
    <x v="16"/>
    <x v="376"/>
    <s v="1859"/>
    <s v="Flakstad"/>
    <s v="1"/>
    <s v="Menn"/>
    <x v="2"/>
    <x v="2"/>
    <x v="5"/>
    <x v="41"/>
  </r>
  <r>
    <x v="16"/>
    <s v="18"/>
    <x v="16"/>
    <x v="376"/>
    <s v="1859"/>
    <s v="Flakstad"/>
    <s v="1"/>
    <s v="Menn"/>
    <x v="3"/>
    <x v="3"/>
    <x v="5"/>
    <x v="60"/>
  </r>
  <r>
    <x v="16"/>
    <s v="18"/>
    <x v="16"/>
    <x v="376"/>
    <s v="1859"/>
    <s v="Flakstad"/>
    <s v="1"/>
    <s v="Menn"/>
    <x v="4"/>
    <x v="4"/>
    <x v="5"/>
    <x v="50"/>
  </r>
  <r>
    <x v="16"/>
    <s v="18"/>
    <x v="16"/>
    <x v="376"/>
    <s v="1859"/>
    <s v="Flakstad"/>
    <s v="1"/>
    <s v="Menn"/>
    <x v="5"/>
    <x v="5"/>
    <x v="5"/>
    <x v="4"/>
  </r>
  <r>
    <x v="16"/>
    <s v="18"/>
    <x v="16"/>
    <x v="376"/>
    <s v="1859"/>
    <s v="Flakstad"/>
    <s v="2"/>
    <s v="Kvinner"/>
    <x v="0"/>
    <x v="0"/>
    <x v="6"/>
    <x v="12"/>
  </r>
  <r>
    <x v="16"/>
    <s v="18"/>
    <x v="16"/>
    <x v="376"/>
    <s v="1859"/>
    <s v="Flakstad"/>
    <s v="2"/>
    <s v="Kvinner"/>
    <x v="1"/>
    <x v="1"/>
    <x v="6"/>
    <x v="23"/>
  </r>
  <r>
    <x v="16"/>
    <s v="18"/>
    <x v="16"/>
    <x v="376"/>
    <s v="1859"/>
    <s v="Flakstad"/>
    <s v="2"/>
    <s v="Kvinner"/>
    <x v="2"/>
    <x v="2"/>
    <x v="6"/>
    <x v="23"/>
  </r>
  <r>
    <x v="16"/>
    <s v="18"/>
    <x v="16"/>
    <x v="376"/>
    <s v="1859"/>
    <s v="Flakstad"/>
    <s v="2"/>
    <s v="Kvinner"/>
    <x v="3"/>
    <x v="3"/>
    <x v="6"/>
    <x v="0"/>
  </r>
  <r>
    <x v="16"/>
    <s v="18"/>
    <x v="16"/>
    <x v="376"/>
    <s v="1859"/>
    <s v="Flakstad"/>
    <s v="2"/>
    <s v="Kvinner"/>
    <x v="4"/>
    <x v="4"/>
    <x v="6"/>
    <x v="21"/>
  </r>
  <r>
    <x v="16"/>
    <s v="18"/>
    <x v="16"/>
    <x v="376"/>
    <s v="1859"/>
    <s v="Flakstad"/>
    <s v="2"/>
    <s v="Kvinner"/>
    <x v="5"/>
    <x v="5"/>
    <x v="6"/>
    <x v="1"/>
  </r>
  <r>
    <x v="16"/>
    <s v="18"/>
    <x v="16"/>
    <x v="376"/>
    <s v="1859"/>
    <s v="Flakstad"/>
    <s v="1"/>
    <s v="Menn"/>
    <x v="0"/>
    <x v="0"/>
    <x v="6"/>
    <x v="19"/>
  </r>
  <r>
    <x v="16"/>
    <s v="18"/>
    <x v="16"/>
    <x v="376"/>
    <s v="1859"/>
    <s v="Flakstad"/>
    <s v="1"/>
    <s v="Menn"/>
    <x v="1"/>
    <x v="1"/>
    <x v="6"/>
    <x v="11"/>
  </r>
  <r>
    <x v="16"/>
    <s v="18"/>
    <x v="16"/>
    <x v="376"/>
    <s v="1859"/>
    <s v="Flakstad"/>
    <s v="1"/>
    <s v="Menn"/>
    <x v="2"/>
    <x v="2"/>
    <x v="6"/>
    <x v="32"/>
  </r>
  <r>
    <x v="16"/>
    <s v="18"/>
    <x v="16"/>
    <x v="376"/>
    <s v="1859"/>
    <s v="Flakstad"/>
    <s v="1"/>
    <s v="Menn"/>
    <x v="3"/>
    <x v="3"/>
    <x v="6"/>
    <x v="62"/>
  </r>
  <r>
    <x v="16"/>
    <s v="18"/>
    <x v="16"/>
    <x v="376"/>
    <s v="1859"/>
    <s v="Flakstad"/>
    <s v="1"/>
    <s v="Menn"/>
    <x v="4"/>
    <x v="4"/>
    <x v="6"/>
    <x v="33"/>
  </r>
  <r>
    <x v="16"/>
    <s v="18"/>
    <x v="16"/>
    <x v="376"/>
    <s v="1859"/>
    <s v="Flakstad"/>
    <s v="1"/>
    <s v="Menn"/>
    <x v="5"/>
    <x v="5"/>
    <x v="6"/>
    <x v="14"/>
  </r>
  <r>
    <x v="16"/>
    <s v="18"/>
    <x v="16"/>
    <x v="376"/>
    <s v="1859"/>
    <s v="Flakstad"/>
    <s v="2"/>
    <s v="Kvinner"/>
    <x v="0"/>
    <x v="0"/>
    <x v="7"/>
    <x v="39"/>
  </r>
  <r>
    <x v="16"/>
    <s v="18"/>
    <x v="16"/>
    <x v="376"/>
    <s v="1859"/>
    <s v="Flakstad"/>
    <s v="2"/>
    <s v="Kvinner"/>
    <x v="1"/>
    <x v="1"/>
    <x v="7"/>
    <x v="0"/>
  </r>
  <r>
    <x v="16"/>
    <s v="18"/>
    <x v="16"/>
    <x v="376"/>
    <s v="1859"/>
    <s v="Flakstad"/>
    <s v="2"/>
    <s v="Kvinner"/>
    <x v="2"/>
    <x v="2"/>
    <x v="7"/>
    <x v="39"/>
  </r>
  <r>
    <x v="16"/>
    <s v="18"/>
    <x v="16"/>
    <x v="376"/>
    <s v="1859"/>
    <s v="Flakstad"/>
    <s v="2"/>
    <s v="Kvinner"/>
    <x v="3"/>
    <x v="3"/>
    <x v="7"/>
    <x v="0"/>
  </r>
  <r>
    <x v="16"/>
    <s v="18"/>
    <x v="16"/>
    <x v="376"/>
    <s v="1859"/>
    <s v="Flakstad"/>
    <s v="2"/>
    <s v="Kvinner"/>
    <x v="4"/>
    <x v="4"/>
    <x v="7"/>
    <x v="19"/>
  </r>
  <r>
    <x v="16"/>
    <s v="18"/>
    <x v="16"/>
    <x v="376"/>
    <s v="1859"/>
    <s v="Flakstad"/>
    <s v="2"/>
    <s v="Kvinner"/>
    <x v="5"/>
    <x v="5"/>
    <x v="7"/>
    <x v="23"/>
  </r>
  <r>
    <x v="16"/>
    <s v="18"/>
    <x v="16"/>
    <x v="376"/>
    <s v="1859"/>
    <s v="Flakstad"/>
    <s v="1"/>
    <s v="Menn"/>
    <x v="0"/>
    <x v="0"/>
    <x v="7"/>
    <x v="0"/>
  </r>
  <r>
    <x v="16"/>
    <s v="18"/>
    <x v="16"/>
    <x v="376"/>
    <s v="1859"/>
    <s v="Flakstad"/>
    <s v="1"/>
    <s v="Menn"/>
    <x v="1"/>
    <x v="1"/>
    <x v="7"/>
    <x v="14"/>
  </r>
  <r>
    <x v="16"/>
    <s v="18"/>
    <x v="16"/>
    <x v="376"/>
    <s v="1859"/>
    <s v="Flakstad"/>
    <s v="1"/>
    <s v="Menn"/>
    <x v="2"/>
    <x v="2"/>
    <x v="7"/>
    <x v="51"/>
  </r>
  <r>
    <x v="16"/>
    <s v="18"/>
    <x v="16"/>
    <x v="376"/>
    <s v="1859"/>
    <s v="Flakstad"/>
    <s v="1"/>
    <s v="Menn"/>
    <x v="3"/>
    <x v="3"/>
    <x v="7"/>
    <x v="62"/>
  </r>
  <r>
    <x v="16"/>
    <s v="18"/>
    <x v="16"/>
    <x v="376"/>
    <s v="1859"/>
    <s v="Flakstad"/>
    <s v="1"/>
    <s v="Menn"/>
    <x v="4"/>
    <x v="4"/>
    <x v="7"/>
    <x v="72"/>
  </r>
  <r>
    <x v="16"/>
    <s v="18"/>
    <x v="16"/>
    <x v="376"/>
    <s v="1859"/>
    <s v="Flakstad"/>
    <s v="1"/>
    <s v="Menn"/>
    <x v="5"/>
    <x v="5"/>
    <x v="7"/>
    <x v="40"/>
  </r>
  <r>
    <x v="16"/>
    <s v="18"/>
    <x v="16"/>
    <x v="377"/>
    <s v="1860"/>
    <s v="Vestvågøy"/>
    <s v="2"/>
    <s v="Kvinner"/>
    <x v="0"/>
    <x v="0"/>
    <x v="0"/>
    <x v="21"/>
  </r>
  <r>
    <x v="16"/>
    <s v="18"/>
    <x v="16"/>
    <x v="377"/>
    <s v="1860"/>
    <s v="Vestvågøy"/>
    <s v="2"/>
    <s v="Kvinner"/>
    <x v="1"/>
    <x v="1"/>
    <x v="0"/>
    <x v="1"/>
  </r>
  <r>
    <x v="16"/>
    <s v="18"/>
    <x v="16"/>
    <x v="377"/>
    <s v="1860"/>
    <s v="Vestvågøy"/>
    <s v="2"/>
    <s v="Kvinner"/>
    <x v="2"/>
    <x v="2"/>
    <x v="0"/>
    <x v="20"/>
  </r>
  <r>
    <x v="16"/>
    <s v="18"/>
    <x v="16"/>
    <x v="377"/>
    <s v="1860"/>
    <s v="Vestvågøy"/>
    <s v="2"/>
    <s v="Kvinner"/>
    <x v="3"/>
    <x v="3"/>
    <x v="0"/>
    <x v="63"/>
  </r>
  <r>
    <x v="16"/>
    <s v="18"/>
    <x v="16"/>
    <x v="377"/>
    <s v="1860"/>
    <s v="Vestvågøy"/>
    <s v="2"/>
    <s v="Kvinner"/>
    <x v="4"/>
    <x v="4"/>
    <x v="0"/>
    <x v="3"/>
  </r>
  <r>
    <x v="16"/>
    <s v="18"/>
    <x v="16"/>
    <x v="377"/>
    <s v="1860"/>
    <s v="Vestvågøy"/>
    <s v="2"/>
    <s v="Kvinner"/>
    <x v="5"/>
    <x v="5"/>
    <x v="0"/>
    <x v="1"/>
  </r>
  <r>
    <x v="16"/>
    <s v="18"/>
    <x v="16"/>
    <x v="377"/>
    <s v="1860"/>
    <s v="Vestvågøy"/>
    <s v="1"/>
    <s v="Menn"/>
    <x v="0"/>
    <x v="0"/>
    <x v="0"/>
    <x v="51"/>
  </r>
  <r>
    <x v="16"/>
    <s v="18"/>
    <x v="16"/>
    <x v="377"/>
    <s v="1860"/>
    <s v="Vestvågøy"/>
    <s v="1"/>
    <s v="Menn"/>
    <x v="1"/>
    <x v="1"/>
    <x v="0"/>
    <x v="50"/>
  </r>
  <r>
    <x v="16"/>
    <s v="18"/>
    <x v="16"/>
    <x v="377"/>
    <s v="1860"/>
    <s v="Vestvågøy"/>
    <s v="1"/>
    <s v="Menn"/>
    <x v="2"/>
    <x v="2"/>
    <x v="0"/>
    <x v="105"/>
  </r>
  <r>
    <x v="16"/>
    <s v="18"/>
    <x v="16"/>
    <x v="377"/>
    <s v="1860"/>
    <s v="Vestvågøy"/>
    <s v="1"/>
    <s v="Menn"/>
    <x v="3"/>
    <x v="3"/>
    <x v="0"/>
    <x v="166"/>
  </r>
  <r>
    <x v="16"/>
    <s v="18"/>
    <x v="16"/>
    <x v="377"/>
    <s v="1860"/>
    <s v="Vestvågøy"/>
    <s v="1"/>
    <s v="Menn"/>
    <x v="4"/>
    <x v="4"/>
    <x v="0"/>
    <x v="167"/>
  </r>
  <r>
    <x v="16"/>
    <s v="18"/>
    <x v="16"/>
    <x v="377"/>
    <s v="1860"/>
    <s v="Vestvågøy"/>
    <s v="1"/>
    <s v="Menn"/>
    <x v="5"/>
    <x v="5"/>
    <x v="0"/>
    <x v="28"/>
  </r>
  <r>
    <x v="16"/>
    <s v="18"/>
    <x v="16"/>
    <x v="377"/>
    <s v="1860"/>
    <s v="Vestvågøy"/>
    <s v="2"/>
    <s v="Kvinner"/>
    <x v="0"/>
    <x v="0"/>
    <x v="1"/>
    <x v="2"/>
  </r>
  <r>
    <x v="16"/>
    <s v="18"/>
    <x v="16"/>
    <x v="377"/>
    <s v="1860"/>
    <s v="Vestvågøy"/>
    <s v="2"/>
    <s v="Kvinner"/>
    <x v="1"/>
    <x v="1"/>
    <x v="1"/>
    <x v="1"/>
  </r>
  <r>
    <x v="16"/>
    <s v="18"/>
    <x v="16"/>
    <x v="377"/>
    <s v="1860"/>
    <s v="Vestvågøy"/>
    <s v="2"/>
    <s v="Kvinner"/>
    <x v="2"/>
    <x v="2"/>
    <x v="1"/>
    <x v="36"/>
  </r>
  <r>
    <x v="16"/>
    <s v="18"/>
    <x v="16"/>
    <x v="377"/>
    <s v="1860"/>
    <s v="Vestvågøy"/>
    <s v="2"/>
    <s v="Kvinner"/>
    <x v="3"/>
    <x v="3"/>
    <x v="1"/>
    <x v="72"/>
  </r>
  <r>
    <x v="16"/>
    <s v="18"/>
    <x v="16"/>
    <x v="377"/>
    <s v="1860"/>
    <s v="Vestvågøy"/>
    <s v="2"/>
    <s v="Kvinner"/>
    <x v="4"/>
    <x v="4"/>
    <x v="1"/>
    <x v="24"/>
  </r>
  <r>
    <x v="16"/>
    <s v="18"/>
    <x v="16"/>
    <x v="377"/>
    <s v="1860"/>
    <s v="Vestvågøy"/>
    <s v="2"/>
    <s v="Kvinner"/>
    <x v="5"/>
    <x v="5"/>
    <x v="1"/>
    <x v="23"/>
  </r>
  <r>
    <x v="16"/>
    <s v="18"/>
    <x v="16"/>
    <x v="377"/>
    <s v="1860"/>
    <s v="Vestvågøy"/>
    <s v="1"/>
    <s v="Menn"/>
    <x v="0"/>
    <x v="0"/>
    <x v="1"/>
    <x v="45"/>
  </r>
  <r>
    <x v="16"/>
    <s v="18"/>
    <x v="16"/>
    <x v="377"/>
    <s v="1860"/>
    <s v="Vestvågøy"/>
    <s v="1"/>
    <s v="Menn"/>
    <x v="1"/>
    <x v="1"/>
    <x v="1"/>
    <x v="56"/>
  </r>
  <r>
    <x v="16"/>
    <s v="18"/>
    <x v="16"/>
    <x v="377"/>
    <s v="1860"/>
    <s v="Vestvågøy"/>
    <s v="1"/>
    <s v="Menn"/>
    <x v="2"/>
    <x v="2"/>
    <x v="1"/>
    <x v="105"/>
  </r>
  <r>
    <x v="16"/>
    <s v="18"/>
    <x v="16"/>
    <x v="377"/>
    <s v="1860"/>
    <s v="Vestvågøy"/>
    <s v="1"/>
    <s v="Menn"/>
    <x v="3"/>
    <x v="3"/>
    <x v="1"/>
    <x v="122"/>
  </r>
  <r>
    <x v="16"/>
    <s v="18"/>
    <x v="16"/>
    <x v="377"/>
    <s v="1860"/>
    <s v="Vestvågøy"/>
    <s v="1"/>
    <s v="Menn"/>
    <x v="4"/>
    <x v="4"/>
    <x v="1"/>
    <x v="161"/>
  </r>
  <r>
    <x v="16"/>
    <s v="18"/>
    <x v="16"/>
    <x v="377"/>
    <s v="1860"/>
    <s v="Vestvågøy"/>
    <s v="1"/>
    <s v="Menn"/>
    <x v="5"/>
    <x v="5"/>
    <x v="1"/>
    <x v="72"/>
  </r>
  <r>
    <x v="16"/>
    <s v="18"/>
    <x v="16"/>
    <x v="377"/>
    <s v="1860"/>
    <s v="Vestvågøy"/>
    <s v="2"/>
    <s v="Kvinner"/>
    <x v="0"/>
    <x v="0"/>
    <x v="2"/>
    <x v="4"/>
  </r>
  <r>
    <x v="16"/>
    <s v="18"/>
    <x v="16"/>
    <x v="377"/>
    <s v="1860"/>
    <s v="Vestvågøy"/>
    <s v="2"/>
    <s v="Kvinner"/>
    <x v="1"/>
    <x v="1"/>
    <x v="2"/>
    <x v="1"/>
  </r>
  <r>
    <x v="16"/>
    <s v="18"/>
    <x v="16"/>
    <x v="377"/>
    <s v="1860"/>
    <s v="Vestvågøy"/>
    <s v="2"/>
    <s v="Kvinner"/>
    <x v="2"/>
    <x v="2"/>
    <x v="2"/>
    <x v="4"/>
  </r>
  <r>
    <x v="16"/>
    <s v="18"/>
    <x v="16"/>
    <x v="377"/>
    <s v="1860"/>
    <s v="Vestvågøy"/>
    <s v="2"/>
    <s v="Kvinner"/>
    <x v="3"/>
    <x v="3"/>
    <x v="2"/>
    <x v="63"/>
  </r>
  <r>
    <x v="16"/>
    <s v="18"/>
    <x v="16"/>
    <x v="377"/>
    <s v="1860"/>
    <s v="Vestvågøy"/>
    <s v="2"/>
    <s v="Kvinner"/>
    <x v="4"/>
    <x v="4"/>
    <x v="2"/>
    <x v="40"/>
  </r>
  <r>
    <x v="16"/>
    <s v="18"/>
    <x v="16"/>
    <x v="377"/>
    <s v="1860"/>
    <s v="Vestvågøy"/>
    <s v="2"/>
    <s v="Kvinner"/>
    <x v="5"/>
    <x v="5"/>
    <x v="2"/>
    <x v="19"/>
  </r>
  <r>
    <x v="16"/>
    <s v="18"/>
    <x v="16"/>
    <x v="377"/>
    <s v="1860"/>
    <s v="Vestvågøy"/>
    <s v="1"/>
    <s v="Menn"/>
    <x v="0"/>
    <x v="0"/>
    <x v="2"/>
    <x v="38"/>
  </r>
  <r>
    <x v="16"/>
    <s v="18"/>
    <x v="16"/>
    <x v="377"/>
    <s v="1860"/>
    <s v="Vestvågøy"/>
    <s v="1"/>
    <s v="Menn"/>
    <x v="1"/>
    <x v="1"/>
    <x v="2"/>
    <x v="35"/>
  </r>
  <r>
    <x v="16"/>
    <s v="18"/>
    <x v="16"/>
    <x v="377"/>
    <s v="1860"/>
    <s v="Vestvågøy"/>
    <s v="1"/>
    <s v="Menn"/>
    <x v="2"/>
    <x v="2"/>
    <x v="2"/>
    <x v="125"/>
  </r>
  <r>
    <x v="16"/>
    <s v="18"/>
    <x v="16"/>
    <x v="377"/>
    <s v="1860"/>
    <s v="Vestvågøy"/>
    <s v="1"/>
    <s v="Menn"/>
    <x v="3"/>
    <x v="3"/>
    <x v="2"/>
    <x v="168"/>
  </r>
  <r>
    <x v="16"/>
    <s v="18"/>
    <x v="16"/>
    <x v="377"/>
    <s v="1860"/>
    <s v="Vestvågøy"/>
    <s v="1"/>
    <s v="Menn"/>
    <x v="4"/>
    <x v="4"/>
    <x v="2"/>
    <x v="169"/>
  </r>
  <r>
    <x v="16"/>
    <s v="18"/>
    <x v="16"/>
    <x v="377"/>
    <s v="1860"/>
    <s v="Vestvågøy"/>
    <s v="1"/>
    <s v="Menn"/>
    <x v="5"/>
    <x v="5"/>
    <x v="2"/>
    <x v="35"/>
  </r>
  <r>
    <x v="16"/>
    <s v="18"/>
    <x v="16"/>
    <x v="377"/>
    <s v="1860"/>
    <s v="Vestvågøy"/>
    <s v="2"/>
    <s v="Kvinner"/>
    <x v="0"/>
    <x v="0"/>
    <x v="3"/>
    <x v="21"/>
  </r>
  <r>
    <x v="16"/>
    <s v="18"/>
    <x v="16"/>
    <x v="377"/>
    <s v="1860"/>
    <s v="Vestvågøy"/>
    <s v="2"/>
    <s v="Kvinner"/>
    <x v="1"/>
    <x v="1"/>
    <x v="3"/>
    <x v="1"/>
  </r>
  <r>
    <x v="16"/>
    <s v="18"/>
    <x v="16"/>
    <x v="377"/>
    <s v="1860"/>
    <s v="Vestvågøy"/>
    <s v="2"/>
    <s v="Kvinner"/>
    <x v="2"/>
    <x v="2"/>
    <x v="3"/>
    <x v="20"/>
  </r>
  <r>
    <x v="16"/>
    <s v="18"/>
    <x v="16"/>
    <x v="377"/>
    <s v="1860"/>
    <s v="Vestvågøy"/>
    <s v="2"/>
    <s v="Kvinner"/>
    <x v="3"/>
    <x v="3"/>
    <x v="3"/>
    <x v="27"/>
  </r>
  <r>
    <x v="16"/>
    <s v="18"/>
    <x v="16"/>
    <x v="377"/>
    <s v="1860"/>
    <s v="Vestvågøy"/>
    <s v="2"/>
    <s v="Kvinner"/>
    <x v="4"/>
    <x v="4"/>
    <x v="3"/>
    <x v="46"/>
  </r>
  <r>
    <x v="16"/>
    <s v="18"/>
    <x v="16"/>
    <x v="377"/>
    <s v="1860"/>
    <s v="Vestvågøy"/>
    <s v="2"/>
    <s v="Kvinner"/>
    <x v="5"/>
    <x v="5"/>
    <x v="3"/>
    <x v="1"/>
  </r>
  <r>
    <x v="16"/>
    <s v="18"/>
    <x v="16"/>
    <x v="377"/>
    <s v="1860"/>
    <s v="Vestvågøy"/>
    <s v="1"/>
    <s v="Menn"/>
    <x v="0"/>
    <x v="0"/>
    <x v="3"/>
    <x v="34"/>
  </r>
  <r>
    <x v="16"/>
    <s v="18"/>
    <x v="16"/>
    <x v="377"/>
    <s v="1860"/>
    <s v="Vestvågøy"/>
    <s v="1"/>
    <s v="Menn"/>
    <x v="1"/>
    <x v="1"/>
    <x v="3"/>
    <x v="38"/>
  </r>
  <r>
    <x v="16"/>
    <s v="18"/>
    <x v="16"/>
    <x v="377"/>
    <s v="1860"/>
    <s v="Vestvågøy"/>
    <s v="1"/>
    <s v="Menn"/>
    <x v="2"/>
    <x v="2"/>
    <x v="3"/>
    <x v="128"/>
  </r>
  <r>
    <x v="16"/>
    <s v="18"/>
    <x v="16"/>
    <x v="377"/>
    <s v="1860"/>
    <s v="Vestvågøy"/>
    <s v="1"/>
    <s v="Menn"/>
    <x v="3"/>
    <x v="3"/>
    <x v="3"/>
    <x v="170"/>
  </r>
  <r>
    <x v="16"/>
    <s v="18"/>
    <x v="16"/>
    <x v="377"/>
    <s v="1860"/>
    <s v="Vestvågøy"/>
    <s v="1"/>
    <s v="Menn"/>
    <x v="4"/>
    <x v="4"/>
    <x v="3"/>
    <x v="146"/>
  </r>
  <r>
    <x v="16"/>
    <s v="18"/>
    <x v="16"/>
    <x v="377"/>
    <s v="1860"/>
    <s v="Vestvågøy"/>
    <s v="1"/>
    <s v="Menn"/>
    <x v="5"/>
    <x v="5"/>
    <x v="3"/>
    <x v="8"/>
  </r>
  <r>
    <x v="16"/>
    <s v="18"/>
    <x v="16"/>
    <x v="377"/>
    <s v="1860"/>
    <s v="Vestvågøy"/>
    <s v="2"/>
    <s v="Kvinner"/>
    <x v="0"/>
    <x v="0"/>
    <x v="4"/>
    <x v="7"/>
  </r>
  <r>
    <x v="16"/>
    <s v="18"/>
    <x v="16"/>
    <x v="377"/>
    <s v="1860"/>
    <s v="Vestvågøy"/>
    <s v="2"/>
    <s v="Kvinner"/>
    <x v="1"/>
    <x v="1"/>
    <x v="4"/>
    <x v="0"/>
  </r>
  <r>
    <x v="16"/>
    <s v="18"/>
    <x v="16"/>
    <x v="377"/>
    <s v="1860"/>
    <s v="Vestvågøy"/>
    <s v="2"/>
    <s v="Kvinner"/>
    <x v="2"/>
    <x v="2"/>
    <x v="4"/>
    <x v="13"/>
  </r>
  <r>
    <x v="16"/>
    <s v="18"/>
    <x v="16"/>
    <x v="377"/>
    <s v="1860"/>
    <s v="Vestvågøy"/>
    <s v="2"/>
    <s v="Kvinner"/>
    <x v="3"/>
    <x v="3"/>
    <x v="4"/>
    <x v="40"/>
  </r>
  <r>
    <x v="16"/>
    <s v="18"/>
    <x v="16"/>
    <x v="377"/>
    <s v="1860"/>
    <s v="Vestvågøy"/>
    <s v="2"/>
    <s v="Kvinner"/>
    <x v="4"/>
    <x v="4"/>
    <x v="4"/>
    <x v="14"/>
  </r>
  <r>
    <x v="16"/>
    <s v="18"/>
    <x v="16"/>
    <x v="377"/>
    <s v="1860"/>
    <s v="Vestvågøy"/>
    <s v="2"/>
    <s v="Kvinner"/>
    <x v="5"/>
    <x v="5"/>
    <x v="4"/>
    <x v="1"/>
  </r>
  <r>
    <x v="16"/>
    <s v="18"/>
    <x v="16"/>
    <x v="377"/>
    <s v="1860"/>
    <s v="Vestvågøy"/>
    <s v="1"/>
    <s v="Menn"/>
    <x v="0"/>
    <x v="0"/>
    <x v="4"/>
    <x v="51"/>
  </r>
  <r>
    <x v="16"/>
    <s v="18"/>
    <x v="16"/>
    <x v="377"/>
    <s v="1860"/>
    <s v="Vestvågøy"/>
    <s v="1"/>
    <s v="Menn"/>
    <x v="1"/>
    <x v="1"/>
    <x v="4"/>
    <x v="11"/>
  </r>
  <r>
    <x v="16"/>
    <s v="18"/>
    <x v="16"/>
    <x v="377"/>
    <s v="1860"/>
    <s v="Vestvågøy"/>
    <s v="1"/>
    <s v="Menn"/>
    <x v="2"/>
    <x v="2"/>
    <x v="4"/>
    <x v="44"/>
  </r>
  <r>
    <x v="16"/>
    <s v="18"/>
    <x v="16"/>
    <x v="377"/>
    <s v="1860"/>
    <s v="Vestvågøy"/>
    <s v="1"/>
    <s v="Menn"/>
    <x v="3"/>
    <x v="3"/>
    <x v="4"/>
    <x v="171"/>
  </r>
  <r>
    <x v="16"/>
    <s v="18"/>
    <x v="16"/>
    <x v="377"/>
    <s v="1860"/>
    <s v="Vestvågøy"/>
    <s v="1"/>
    <s v="Menn"/>
    <x v="4"/>
    <x v="4"/>
    <x v="4"/>
    <x v="90"/>
  </r>
  <r>
    <x v="16"/>
    <s v="18"/>
    <x v="16"/>
    <x v="377"/>
    <s v="1860"/>
    <s v="Vestvågøy"/>
    <s v="1"/>
    <s v="Menn"/>
    <x v="5"/>
    <x v="5"/>
    <x v="4"/>
    <x v="10"/>
  </r>
  <r>
    <x v="16"/>
    <s v="18"/>
    <x v="16"/>
    <x v="377"/>
    <s v="1860"/>
    <s v="Vestvågøy"/>
    <s v="2"/>
    <s v="Kvinner"/>
    <x v="0"/>
    <x v="0"/>
    <x v="5"/>
    <x v="19"/>
  </r>
  <r>
    <x v="16"/>
    <s v="18"/>
    <x v="16"/>
    <x v="377"/>
    <s v="1860"/>
    <s v="Vestvågøy"/>
    <s v="2"/>
    <s v="Kvinner"/>
    <x v="1"/>
    <x v="1"/>
    <x v="5"/>
    <x v="1"/>
  </r>
  <r>
    <x v="16"/>
    <s v="18"/>
    <x v="16"/>
    <x v="377"/>
    <s v="1860"/>
    <s v="Vestvågøy"/>
    <s v="2"/>
    <s v="Kvinner"/>
    <x v="2"/>
    <x v="2"/>
    <x v="5"/>
    <x v="21"/>
  </r>
  <r>
    <x v="16"/>
    <s v="18"/>
    <x v="16"/>
    <x v="377"/>
    <s v="1860"/>
    <s v="Vestvågøy"/>
    <s v="2"/>
    <s v="Kvinner"/>
    <x v="3"/>
    <x v="3"/>
    <x v="5"/>
    <x v="24"/>
  </r>
  <r>
    <x v="16"/>
    <s v="18"/>
    <x v="16"/>
    <x v="377"/>
    <s v="1860"/>
    <s v="Vestvågøy"/>
    <s v="2"/>
    <s v="Kvinner"/>
    <x v="4"/>
    <x v="4"/>
    <x v="5"/>
    <x v="3"/>
  </r>
  <r>
    <x v="16"/>
    <s v="18"/>
    <x v="16"/>
    <x v="377"/>
    <s v="1860"/>
    <s v="Vestvågøy"/>
    <s v="2"/>
    <s v="Kvinner"/>
    <x v="5"/>
    <x v="5"/>
    <x v="5"/>
    <x v="5"/>
  </r>
  <r>
    <x v="16"/>
    <s v="18"/>
    <x v="16"/>
    <x v="377"/>
    <s v="1860"/>
    <s v="Vestvågøy"/>
    <s v="1"/>
    <s v="Menn"/>
    <x v="0"/>
    <x v="0"/>
    <x v="5"/>
    <x v="51"/>
  </r>
  <r>
    <x v="16"/>
    <s v="18"/>
    <x v="16"/>
    <x v="377"/>
    <s v="1860"/>
    <s v="Vestvågøy"/>
    <s v="1"/>
    <s v="Menn"/>
    <x v="1"/>
    <x v="1"/>
    <x v="5"/>
    <x v="41"/>
  </r>
  <r>
    <x v="16"/>
    <s v="18"/>
    <x v="16"/>
    <x v="377"/>
    <s v="1860"/>
    <s v="Vestvågøy"/>
    <s v="1"/>
    <s v="Menn"/>
    <x v="2"/>
    <x v="2"/>
    <x v="5"/>
    <x v="70"/>
  </r>
  <r>
    <x v="16"/>
    <s v="18"/>
    <x v="16"/>
    <x v="377"/>
    <s v="1860"/>
    <s v="Vestvågøy"/>
    <s v="1"/>
    <s v="Menn"/>
    <x v="3"/>
    <x v="3"/>
    <x v="5"/>
    <x v="167"/>
  </r>
  <r>
    <x v="16"/>
    <s v="18"/>
    <x v="16"/>
    <x v="377"/>
    <s v="1860"/>
    <s v="Vestvågøy"/>
    <s v="1"/>
    <s v="Menn"/>
    <x v="4"/>
    <x v="4"/>
    <x v="5"/>
    <x v="113"/>
  </r>
  <r>
    <x v="16"/>
    <s v="18"/>
    <x v="16"/>
    <x v="377"/>
    <s v="1860"/>
    <s v="Vestvågøy"/>
    <s v="1"/>
    <s v="Menn"/>
    <x v="5"/>
    <x v="5"/>
    <x v="5"/>
    <x v="25"/>
  </r>
  <r>
    <x v="16"/>
    <s v="18"/>
    <x v="16"/>
    <x v="377"/>
    <s v="1860"/>
    <s v="Vestvågøy"/>
    <s v="2"/>
    <s v="Kvinner"/>
    <x v="0"/>
    <x v="0"/>
    <x v="6"/>
    <x v="5"/>
  </r>
  <r>
    <x v="16"/>
    <s v="18"/>
    <x v="16"/>
    <x v="377"/>
    <s v="1860"/>
    <s v="Vestvågøy"/>
    <s v="2"/>
    <s v="Kvinner"/>
    <x v="1"/>
    <x v="1"/>
    <x v="6"/>
    <x v="6"/>
  </r>
  <r>
    <x v="16"/>
    <s v="18"/>
    <x v="16"/>
    <x v="377"/>
    <s v="1860"/>
    <s v="Vestvågøy"/>
    <s v="2"/>
    <s v="Kvinner"/>
    <x v="2"/>
    <x v="2"/>
    <x v="6"/>
    <x v="6"/>
  </r>
  <r>
    <x v="16"/>
    <s v="18"/>
    <x v="16"/>
    <x v="377"/>
    <s v="1860"/>
    <s v="Vestvågøy"/>
    <s v="2"/>
    <s v="Kvinner"/>
    <x v="3"/>
    <x v="3"/>
    <x v="6"/>
    <x v="36"/>
  </r>
  <r>
    <x v="16"/>
    <s v="18"/>
    <x v="16"/>
    <x v="377"/>
    <s v="1860"/>
    <s v="Vestvågøy"/>
    <s v="2"/>
    <s v="Kvinner"/>
    <x v="4"/>
    <x v="4"/>
    <x v="6"/>
    <x v="4"/>
  </r>
  <r>
    <x v="16"/>
    <s v="18"/>
    <x v="16"/>
    <x v="377"/>
    <s v="1860"/>
    <s v="Vestvågøy"/>
    <s v="2"/>
    <s v="Kvinner"/>
    <x v="5"/>
    <x v="5"/>
    <x v="6"/>
    <x v="1"/>
  </r>
  <r>
    <x v="16"/>
    <s v="18"/>
    <x v="16"/>
    <x v="377"/>
    <s v="1860"/>
    <s v="Vestvågøy"/>
    <s v="1"/>
    <s v="Menn"/>
    <x v="0"/>
    <x v="0"/>
    <x v="6"/>
    <x v="28"/>
  </r>
  <r>
    <x v="16"/>
    <s v="18"/>
    <x v="16"/>
    <x v="377"/>
    <s v="1860"/>
    <s v="Vestvågøy"/>
    <s v="1"/>
    <s v="Menn"/>
    <x v="1"/>
    <x v="1"/>
    <x v="6"/>
    <x v="28"/>
  </r>
  <r>
    <x v="16"/>
    <s v="18"/>
    <x v="16"/>
    <x v="377"/>
    <s v="1860"/>
    <s v="Vestvågøy"/>
    <s v="1"/>
    <s v="Menn"/>
    <x v="2"/>
    <x v="2"/>
    <x v="6"/>
    <x v="52"/>
  </r>
  <r>
    <x v="16"/>
    <s v="18"/>
    <x v="16"/>
    <x v="377"/>
    <s v="1860"/>
    <s v="Vestvågøy"/>
    <s v="1"/>
    <s v="Menn"/>
    <x v="3"/>
    <x v="3"/>
    <x v="6"/>
    <x v="123"/>
  </r>
  <r>
    <x v="16"/>
    <s v="18"/>
    <x v="16"/>
    <x v="377"/>
    <s v="1860"/>
    <s v="Vestvågøy"/>
    <s v="1"/>
    <s v="Menn"/>
    <x v="4"/>
    <x v="4"/>
    <x v="6"/>
    <x v="94"/>
  </r>
  <r>
    <x v="16"/>
    <s v="18"/>
    <x v="16"/>
    <x v="377"/>
    <s v="1860"/>
    <s v="Vestvågøy"/>
    <s v="1"/>
    <s v="Menn"/>
    <x v="5"/>
    <x v="5"/>
    <x v="6"/>
    <x v="29"/>
  </r>
  <r>
    <x v="16"/>
    <s v="18"/>
    <x v="16"/>
    <x v="377"/>
    <s v="1860"/>
    <s v="Vestvågøy"/>
    <s v="2"/>
    <s v="Kvinner"/>
    <x v="0"/>
    <x v="0"/>
    <x v="7"/>
    <x v="5"/>
  </r>
  <r>
    <x v="16"/>
    <s v="18"/>
    <x v="16"/>
    <x v="377"/>
    <s v="1860"/>
    <s v="Vestvågøy"/>
    <s v="2"/>
    <s v="Kvinner"/>
    <x v="1"/>
    <x v="1"/>
    <x v="7"/>
    <x v="12"/>
  </r>
  <r>
    <x v="16"/>
    <s v="18"/>
    <x v="16"/>
    <x v="377"/>
    <s v="1860"/>
    <s v="Vestvågøy"/>
    <s v="2"/>
    <s v="Kvinner"/>
    <x v="2"/>
    <x v="2"/>
    <x v="7"/>
    <x v="5"/>
  </r>
  <r>
    <x v="16"/>
    <s v="18"/>
    <x v="16"/>
    <x v="377"/>
    <s v="1860"/>
    <s v="Vestvågøy"/>
    <s v="2"/>
    <s v="Kvinner"/>
    <x v="3"/>
    <x v="3"/>
    <x v="7"/>
    <x v="36"/>
  </r>
  <r>
    <x v="16"/>
    <s v="18"/>
    <x v="16"/>
    <x v="377"/>
    <s v="1860"/>
    <s v="Vestvågøy"/>
    <s v="2"/>
    <s v="Kvinner"/>
    <x v="4"/>
    <x v="4"/>
    <x v="7"/>
    <x v="14"/>
  </r>
  <r>
    <x v="16"/>
    <s v="18"/>
    <x v="16"/>
    <x v="377"/>
    <s v="1860"/>
    <s v="Vestvågøy"/>
    <s v="2"/>
    <s v="Kvinner"/>
    <x v="5"/>
    <x v="5"/>
    <x v="7"/>
    <x v="19"/>
  </r>
  <r>
    <x v="16"/>
    <s v="18"/>
    <x v="16"/>
    <x v="377"/>
    <s v="1860"/>
    <s v="Vestvågøy"/>
    <s v="1"/>
    <s v="Menn"/>
    <x v="0"/>
    <x v="0"/>
    <x v="7"/>
    <x v="21"/>
  </r>
  <r>
    <x v="16"/>
    <s v="18"/>
    <x v="16"/>
    <x v="377"/>
    <s v="1860"/>
    <s v="Vestvågøy"/>
    <s v="1"/>
    <s v="Menn"/>
    <x v="1"/>
    <x v="1"/>
    <x v="7"/>
    <x v="28"/>
  </r>
  <r>
    <x v="16"/>
    <s v="18"/>
    <x v="16"/>
    <x v="377"/>
    <s v="1860"/>
    <s v="Vestvågøy"/>
    <s v="1"/>
    <s v="Menn"/>
    <x v="2"/>
    <x v="2"/>
    <x v="7"/>
    <x v="75"/>
  </r>
  <r>
    <x v="16"/>
    <s v="18"/>
    <x v="16"/>
    <x v="377"/>
    <s v="1860"/>
    <s v="Vestvågøy"/>
    <s v="1"/>
    <s v="Menn"/>
    <x v="3"/>
    <x v="3"/>
    <x v="7"/>
    <x v="102"/>
  </r>
  <r>
    <x v="16"/>
    <s v="18"/>
    <x v="16"/>
    <x v="377"/>
    <s v="1860"/>
    <s v="Vestvågøy"/>
    <s v="1"/>
    <s v="Menn"/>
    <x v="4"/>
    <x v="4"/>
    <x v="7"/>
    <x v="94"/>
  </r>
  <r>
    <x v="16"/>
    <s v="18"/>
    <x v="16"/>
    <x v="377"/>
    <s v="1860"/>
    <s v="Vestvågøy"/>
    <s v="1"/>
    <s v="Menn"/>
    <x v="5"/>
    <x v="5"/>
    <x v="7"/>
    <x v="18"/>
  </r>
  <r>
    <x v="16"/>
    <s v="18"/>
    <x v="16"/>
    <x v="378"/>
    <s v="1865"/>
    <s v="Vågan"/>
    <s v="2"/>
    <s v="Kvinner"/>
    <x v="0"/>
    <x v="0"/>
    <x v="0"/>
    <x v="23"/>
  </r>
  <r>
    <x v="16"/>
    <s v="18"/>
    <x v="16"/>
    <x v="378"/>
    <s v="1865"/>
    <s v="Vågan"/>
    <s v="2"/>
    <s v="Kvinner"/>
    <x v="1"/>
    <x v="1"/>
    <x v="0"/>
    <x v="1"/>
  </r>
  <r>
    <x v="16"/>
    <s v="18"/>
    <x v="16"/>
    <x v="378"/>
    <s v="1865"/>
    <s v="Vågan"/>
    <s v="2"/>
    <s v="Kvinner"/>
    <x v="2"/>
    <x v="2"/>
    <x v="0"/>
    <x v="20"/>
  </r>
  <r>
    <x v="16"/>
    <s v="18"/>
    <x v="16"/>
    <x v="378"/>
    <s v="1865"/>
    <s v="Vågan"/>
    <s v="2"/>
    <s v="Kvinner"/>
    <x v="3"/>
    <x v="3"/>
    <x v="0"/>
    <x v="14"/>
  </r>
  <r>
    <x v="16"/>
    <s v="18"/>
    <x v="16"/>
    <x v="378"/>
    <s v="1865"/>
    <s v="Vågan"/>
    <s v="2"/>
    <s v="Kvinner"/>
    <x v="4"/>
    <x v="4"/>
    <x v="0"/>
    <x v="2"/>
  </r>
  <r>
    <x v="16"/>
    <s v="18"/>
    <x v="16"/>
    <x v="378"/>
    <s v="1865"/>
    <s v="Vågan"/>
    <s v="2"/>
    <s v="Kvinner"/>
    <x v="5"/>
    <x v="5"/>
    <x v="0"/>
    <x v="0"/>
  </r>
  <r>
    <x v="16"/>
    <s v="18"/>
    <x v="16"/>
    <x v="378"/>
    <s v="1865"/>
    <s v="Vågan"/>
    <s v="1"/>
    <s v="Menn"/>
    <x v="0"/>
    <x v="0"/>
    <x v="0"/>
    <x v="4"/>
  </r>
  <r>
    <x v="16"/>
    <s v="18"/>
    <x v="16"/>
    <x v="378"/>
    <s v="1865"/>
    <s v="Vågan"/>
    <s v="1"/>
    <s v="Menn"/>
    <x v="1"/>
    <x v="1"/>
    <x v="0"/>
    <x v="15"/>
  </r>
  <r>
    <x v="16"/>
    <s v="18"/>
    <x v="16"/>
    <x v="378"/>
    <s v="1865"/>
    <s v="Vågan"/>
    <s v="1"/>
    <s v="Menn"/>
    <x v="2"/>
    <x v="2"/>
    <x v="0"/>
    <x v="91"/>
  </r>
  <r>
    <x v="16"/>
    <s v="18"/>
    <x v="16"/>
    <x v="378"/>
    <s v="1865"/>
    <s v="Vågan"/>
    <s v="1"/>
    <s v="Menn"/>
    <x v="3"/>
    <x v="3"/>
    <x v="0"/>
    <x v="127"/>
  </r>
  <r>
    <x v="16"/>
    <s v="18"/>
    <x v="16"/>
    <x v="378"/>
    <s v="1865"/>
    <s v="Vågan"/>
    <s v="1"/>
    <s v="Menn"/>
    <x v="4"/>
    <x v="4"/>
    <x v="0"/>
    <x v="66"/>
  </r>
  <r>
    <x v="16"/>
    <s v="18"/>
    <x v="16"/>
    <x v="378"/>
    <s v="1865"/>
    <s v="Vågan"/>
    <s v="1"/>
    <s v="Menn"/>
    <x v="5"/>
    <x v="5"/>
    <x v="0"/>
    <x v="20"/>
  </r>
  <r>
    <x v="16"/>
    <s v="18"/>
    <x v="16"/>
    <x v="378"/>
    <s v="1865"/>
    <s v="Vågan"/>
    <s v="2"/>
    <s v="Kvinner"/>
    <x v="0"/>
    <x v="0"/>
    <x v="1"/>
    <x v="23"/>
  </r>
  <r>
    <x v="16"/>
    <s v="18"/>
    <x v="16"/>
    <x v="378"/>
    <s v="1865"/>
    <s v="Vågan"/>
    <s v="2"/>
    <s v="Kvinner"/>
    <x v="1"/>
    <x v="1"/>
    <x v="1"/>
    <x v="1"/>
  </r>
  <r>
    <x v="16"/>
    <s v="18"/>
    <x v="16"/>
    <x v="378"/>
    <s v="1865"/>
    <s v="Vågan"/>
    <s v="2"/>
    <s v="Kvinner"/>
    <x v="2"/>
    <x v="2"/>
    <x v="1"/>
    <x v="14"/>
  </r>
  <r>
    <x v="16"/>
    <s v="18"/>
    <x v="16"/>
    <x v="378"/>
    <s v="1865"/>
    <s v="Vågan"/>
    <s v="2"/>
    <s v="Kvinner"/>
    <x v="3"/>
    <x v="3"/>
    <x v="1"/>
    <x v="14"/>
  </r>
  <r>
    <x v="16"/>
    <s v="18"/>
    <x v="16"/>
    <x v="378"/>
    <s v="1865"/>
    <s v="Vågan"/>
    <s v="2"/>
    <s v="Kvinner"/>
    <x v="4"/>
    <x v="4"/>
    <x v="1"/>
    <x v="21"/>
  </r>
  <r>
    <x v="16"/>
    <s v="18"/>
    <x v="16"/>
    <x v="378"/>
    <s v="1865"/>
    <s v="Vågan"/>
    <s v="2"/>
    <s v="Kvinner"/>
    <x v="5"/>
    <x v="5"/>
    <x v="1"/>
    <x v="0"/>
  </r>
  <r>
    <x v="16"/>
    <s v="18"/>
    <x v="16"/>
    <x v="378"/>
    <s v="1865"/>
    <s v="Vågan"/>
    <s v="1"/>
    <s v="Menn"/>
    <x v="0"/>
    <x v="0"/>
    <x v="1"/>
    <x v="14"/>
  </r>
  <r>
    <x v="16"/>
    <s v="18"/>
    <x v="16"/>
    <x v="378"/>
    <s v="1865"/>
    <s v="Vågan"/>
    <s v="1"/>
    <s v="Menn"/>
    <x v="1"/>
    <x v="1"/>
    <x v="1"/>
    <x v="36"/>
  </r>
  <r>
    <x v="16"/>
    <s v="18"/>
    <x v="16"/>
    <x v="378"/>
    <s v="1865"/>
    <s v="Vågan"/>
    <s v="1"/>
    <s v="Menn"/>
    <x v="2"/>
    <x v="2"/>
    <x v="1"/>
    <x v="70"/>
  </r>
  <r>
    <x v="16"/>
    <s v="18"/>
    <x v="16"/>
    <x v="378"/>
    <s v="1865"/>
    <s v="Vågan"/>
    <s v="1"/>
    <s v="Menn"/>
    <x v="3"/>
    <x v="3"/>
    <x v="1"/>
    <x v="48"/>
  </r>
  <r>
    <x v="16"/>
    <s v="18"/>
    <x v="16"/>
    <x v="378"/>
    <s v="1865"/>
    <s v="Vågan"/>
    <s v="1"/>
    <s v="Menn"/>
    <x v="4"/>
    <x v="4"/>
    <x v="1"/>
    <x v="84"/>
  </r>
  <r>
    <x v="16"/>
    <s v="18"/>
    <x v="16"/>
    <x v="378"/>
    <s v="1865"/>
    <s v="Vågan"/>
    <s v="1"/>
    <s v="Menn"/>
    <x v="5"/>
    <x v="5"/>
    <x v="1"/>
    <x v="41"/>
  </r>
  <r>
    <x v="16"/>
    <s v="18"/>
    <x v="16"/>
    <x v="378"/>
    <s v="1865"/>
    <s v="Vågan"/>
    <s v="2"/>
    <s v="Kvinner"/>
    <x v="0"/>
    <x v="0"/>
    <x v="2"/>
    <x v="39"/>
  </r>
  <r>
    <x v="16"/>
    <s v="18"/>
    <x v="16"/>
    <x v="378"/>
    <s v="1865"/>
    <s v="Vågan"/>
    <s v="2"/>
    <s v="Kvinner"/>
    <x v="1"/>
    <x v="1"/>
    <x v="2"/>
    <x v="1"/>
  </r>
  <r>
    <x v="16"/>
    <s v="18"/>
    <x v="16"/>
    <x v="378"/>
    <s v="1865"/>
    <s v="Vågan"/>
    <s v="2"/>
    <s v="Kvinner"/>
    <x v="2"/>
    <x v="2"/>
    <x v="2"/>
    <x v="36"/>
  </r>
  <r>
    <x v="16"/>
    <s v="18"/>
    <x v="16"/>
    <x v="378"/>
    <s v="1865"/>
    <s v="Vågan"/>
    <s v="2"/>
    <s v="Kvinner"/>
    <x v="3"/>
    <x v="3"/>
    <x v="2"/>
    <x v="24"/>
  </r>
  <r>
    <x v="16"/>
    <s v="18"/>
    <x v="16"/>
    <x v="378"/>
    <s v="1865"/>
    <s v="Vågan"/>
    <s v="2"/>
    <s v="Kvinner"/>
    <x v="4"/>
    <x v="4"/>
    <x v="2"/>
    <x v="15"/>
  </r>
  <r>
    <x v="16"/>
    <s v="18"/>
    <x v="16"/>
    <x v="378"/>
    <s v="1865"/>
    <s v="Vågan"/>
    <s v="2"/>
    <s v="Kvinner"/>
    <x v="5"/>
    <x v="5"/>
    <x v="2"/>
    <x v="19"/>
  </r>
  <r>
    <x v="16"/>
    <s v="18"/>
    <x v="16"/>
    <x v="378"/>
    <s v="1865"/>
    <s v="Vågan"/>
    <s v="1"/>
    <s v="Menn"/>
    <x v="0"/>
    <x v="0"/>
    <x v="2"/>
    <x v="14"/>
  </r>
  <r>
    <x v="16"/>
    <s v="18"/>
    <x v="16"/>
    <x v="378"/>
    <s v="1865"/>
    <s v="Vågan"/>
    <s v="1"/>
    <s v="Menn"/>
    <x v="1"/>
    <x v="1"/>
    <x v="2"/>
    <x v="4"/>
  </r>
  <r>
    <x v="16"/>
    <s v="18"/>
    <x v="16"/>
    <x v="378"/>
    <s v="1865"/>
    <s v="Vågan"/>
    <s v="1"/>
    <s v="Menn"/>
    <x v="2"/>
    <x v="2"/>
    <x v="2"/>
    <x v="22"/>
  </r>
  <r>
    <x v="16"/>
    <s v="18"/>
    <x v="16"/>
    <x v="378"/>
    <s v="1865"/>
    <s v="Vågan"/>
    <s v="1"/>
    <s v="Menn"/>
    <x v="3"/>
    <x v="3"/>
    <x v="2"/>
    <x v="81"/>
  </r>
  <r>
    <x v="16"/>
    <s v="18"/>
    <x v="16"/>
    <x v="378"/>
    <s v="1865"/>
    <s v="Vågan"/>
    <s v="1"/>
    <s v="Menn"/>
    <x v="4"/>
    <x v="4"/>
    <x v="2"/>
    <x v="84"/>
  </r>
  <r>
    <x v="16"/>
    <s v="18"/>
    <x v="16"/>
    <x v="378"/>
    <s v="1865"/>
    <s v="Vågan"/>
    <s v="1"/>
    <s v="Menn"/>
    <x v="5"/>
    <x v="5"/>
    <x v="2"/>
    <x v="55"/>
  </r>
  <r>
    <x v="16"/>
    <s v="18"/>
    <x v="16"/>
    <x v="378"/>
    <s v="1865"/>
    <s v="Vågan"/>
    <s v="2"/>
    <s v="Kvinner"/>
    <x v="0"/>
    <x v="0"/>
    <x v="3"/>
    <x v="23"/>
  </r>
  <r>
    <x v="16"/>
    <s v="18"/>
    <x v="16"/>
    <x v="378"/>
    <s v="1865"/>
    <s v="Vågan"/>
    <s v="2"/>
    <s v="Kvinner"/>
    <x v="1"/>
    <x v="1"/>
    <x v="3"/>
    <x v="0"/>
  </r>
  <r>
    <x v="16"/>
    <s v="18"/>
    <x v="16"/>
    <x v="378"/>
    <s v="1865"/>
    <s v="Vågan"/>
    <s v="2"/>
    <s v="Kvinner"/>
    <x v="2"/>
    <x v="2"/>
    <x v="3"/>
    <x v="36"/>
  </r>
  <r>
    <x v="16"/>
    <s v="18"/>
    <x v="16"/>
    <x v="378"/>
    <s v="1865"/>
    <s v="Vågan"/>
    <s v="2"/>
    <s v="Kvinner"/>
    <x v="3"/>
    <x v="3"/>
    <x v="3"/>
    <x v="2"/>
  </r>
  <r>
    <x v="16"/>
    <s v="18"/>
    <x v="16"/>
    <x v="378"/>
    <s v="1865"/>
    <s v="Vågan"/>
    <s v="2"/>
    <s v="Kvinner"/>
    <x v="4"/>
    <x v="4"/>
    <x v="3"/>
    <x v="4"/>
  </r>
  <r>
    <x v="16"/>
    <s v="18"/>
    <x v="16"/>
    <x v="378"/>
    <s v="1865"/>
    <s v="Vågan"/>
    <s v="2"/>
    <s v="Kvinner"/>
    <x v="5"/>
    <x v="5"/>
    <x v="3"/>
    <x v="1"/>
  </r>
  <r>
    <x v="16"/>
    <s v="18"/>
    <x v="16"/>
    <x v="378"/>
    <s v="1865"/>
    <s v="Vågan"/>
    <s v="1"/>
    <s v="Menn"/>
    <x v="0"/>
    <x v="0"/>
    <x v="3"/>
    <x v="13"/>
  </r>
  <r>
    <x v="16"/>
    <s v="18"/>
    <x v="16"/>
    <x v="378"/>
    <s v="1865"/>
    <s v="Vågan"/>
    <s v="1"/>
    <s v="Menn"/>
    <x v="1"/>
    <x v="1"/>
    <x v="3"/>
    <x v="20"/>
  </r>
  <r>
    <x v="16"/>
    <s v="18"/>
    <x v="16"/>
    <x v="378"/>
    <s v="1865"/>
    <s v="Vågan"/>
    <s v="1"/>
    <s v="Menn"/>
    <x v="2"/>
    <x v="2"/>
    <x v="3"/>
    <x v="10"/>
  </r>
  <r>
    <x v="16"/>
    <s v="18"/>
    <x v="16"/>
    <x v="378"/>
    <s v="1865"/>
    <s v="Vågan"/>
    <s v="1"/>
    <s v="Menn"/>
    <x v="3"/>
    <x v="3"/>
    <x v="3"/>
    <x v="106"/>
  </r>
  <r>
    <x v="16"/>
    <s v="18"/>
    <x v="16"/>
    <x v="378"/>
    <s v="1865"/>
    <s v="Vågan"/>
    <s v="1"/>
    <s v="Menn"/>
    <x v="4"/>
    <x v="4"/>
    <x v="3"/>
    <x v="44"/>
  </r>
  <r>
    <x v="16"/>
    <s v="18"/>
    <x v="16"/>
    <x v="378"/>
    <s v="1865"/>
    <s v="Vågan"/>
    <s v="1"/>
    <s v="Menn"/>
    <x v="5"/>
    <x v="5"/>
    <x v="3"/>
    <x v="45"/>
  </r>
  <r>
    <x v="16"/>
    <s v="18"/>
    <x v="16"/>
    <x v="378"/>
    <s v="1865"/>
    <s v="Vågan"/>
    <s v="2"/>
    <s v="Kvinner"/>
    <x v="0"/>
    <x v="0"/>
    <x v="4"/>
    <x v="19"/>
  </r>
  <r>
    <x v="16"/>
    <s v="18"/>
    <x v="16"/>
    <x v="378"/>
    <s v="1865"/>
    <s v="Vågan"/>
    <s v="2"/>
    <s v="Kvinner"/>
    <x v="1"/>
    <x v="1"/>
    <x v="4"/>
    <x v="23"/>
  </r>
  <r>
    <x v="16"/>
    <s v="18"/>
    <x v="16"/>
    <x v="378"/>
    <s v="1865"/>
    <s v="Vågan"/>
    <s v="2"/>
    <s v="Kvinner"/>
    <x v="2"/>
    <x v="2"/>
    <x v="4"/>
    <x v="0"/>
  </r>
  <r>
    <x v="16"/>
    <s v="18"/>
    <x v="16"/>
    <x v="378"/>
    <s v="1865"/>
    <s v="Vågan"/>
    <s v="2"/>
    <s v="Kvinner"/>
    <x v="3"/>
    <x v="3"/>
    <x v="4"/>
    <x v="6"/>
  </r>
  <r>
    <x v="16"/>
    <s v="18"/>
    <x v="16"/>
    <x v="378"/>
    <s v="1865"/>
    <s v="Vågan"/>
    <s v="2"/>
    <s v="Kvinner"/>
    <x v="4"/>
    <x v="4"/>
    <x v="4"/>
    <x v="15"/>
  </r>
  <r>
    <x v="16"/>
    <s v="18"/>
    <x v="16"/>
    <x v="378"/>
    <s v="1865"/>
    <s v="Vågan"/>
    <s v="2"/>
    <s v="Kvinner"/>
    <x v="5"/>
    <x v="5"/>
    <x v="4"/>
    <x v="0"/>
  </r>
  <r>
    <x v="16"/>
    <s v="18"/>
    <x v="16"/>
    <x v="378"/>
    <s v="1865"/>
    <s v="Vågan"/>
    <s v="1"/>
    <s v="Menn"/>
    <x v="0"/>
    <x v="0"/>
    <x v="4"/>
    <x v="12"/>
  </r>
  <r>
    <x v="16"/>
    <s v="18"/>
    <x v="16"/>
    <x v="378"/>
    <s v="1865"/>
    <s v="Vågan"/>
    <s v="1"/>
    <s v="Menn"/>
    <x v="1"/>
    <x v="1"/>
    <x v="4"/>
    <x v="36"/>
  </r>
  <r>
    <x v="16"/>
    <s v="18"/>
    <x v="16"/>
    <x v="378"/>
    <s v="1865"/>
    <s v="Vågan"/>
    <s v="1"/>
    <s v="Menn"/>
    <x v="2"/>
    <x v="2"/>
    <x v="4"/>
    <x v="63"/>
  </r>
  <r>
    <x v="16"/>
    <s v="18"/>
    <x v="16"/>
    <x v="378"/>
    <s v="1865"/>
    <s v="Vågan"/>
    <s v="1"/>
    <s v="Menn"/>
    <x v="3"/>
    <x v="3"/>
    <x v="4"/>
    <x v="84"/>
  </r>
  <r>
    <x v="16"/>
    <s v="18"/>
    <x v="16"/>
    <x v="378"/>
    <s v="1865"/>
    <s v="Vågan"/>
    <s v="1"/>
    <s v="Menn"/>
    <x v="4"/>
    <x v="4"/>
    <x v="4"/>
    <x v="59"/>
  </r>
  <r>
    <x v="16"/>
    <s v="18"/>
    <x v="16"/>
    <x v="378"/>
    <s v="1865"/>
    <s v="Vågan"/>
    <s v="1"/>
    <s v="Menn"/>
    <x v="5"/>
    <x v="5"/>
    <x v="4"/>
    <x v="63"/>
  </r>
  <r>
    <x v="16"/>
    <s v="18"/>
    <x v="16"/>
    <x v="378"/>
    <s v="1865"/>
    <s v="Vågan"/>
    <s v="2"/>
    <s v="Kvinner"/>
    <x v="0"/>
    <x v="0"/>
    <x v="5"/>
    <x v="0"/>
  </r>
  <r>
    <x v="16"/>
    <s v="18"/>
    <x v="16"/>
    <x v="378"/>
    <s v="1865"/>
    <s v="Vågan"/>
    <s v="2"/>
    <s v="Kvinner"/>
    <x v="1"/>
    <x v="1"/>
    <x v="5"/>
    <x v="0"/>
  </r>
  <r>
    <x v="16"/>
    <s v="18"/>
    <x v="16"/>
    <x v="378"/>
    <s v="1865"/>
    <s v="Vågan"/>
    <s v="2"/>
    <s v="Kvinner"/>
    <x v="2"/>
    <x v="2"/>
    <x v="5"/>
    <x v="1"/>
  </r>
  <r>
    <x v="16"/>
    <s v="18"/>
    <x v="16"/>
    <x v="378"/>
    <s v="1865"/>
    <s v="Vågan"/>
    <s v="2"/>
    <s v="Kvinner"/>
    <x v="3"/>
    <x v="3"/>
    <x v="5"/>
    <x v="19"/>
  </r>
  <r>
    <x v="16"/>
    <s v="18"/>
    <x v="16"/>
    <x v="378"/>
    <s v="1865"/>
    <s v="Vågan"/>
    <s v="2"/>
    <s v="Kvinner"/>
    <x v="4"/>
    <x v="4"/>
    <x v="5"/>
    <x v="13"/>
  </r>
  <r>
    <x v="16"/>
    <s v="18"/>
    <x v="16"/>
    <x v="378"/>
    <s v="1865"/>
    <s v="Vågan"/>
    <s v="2"/>
    <s v="Kvinner"/>
    <x v="5"/>
    <x v="5"/>
    <x v="5"/>
    <x v="1"/>
  </r>
  <r>
    <x v="16"/>
    <s v="18"/>
    <x v="16"/>
    <x v="378"/>
    <s v="1865"/>
    <s v="Vågan"/>
    <s v="1"/>
    <s v="Menn"/>
    <x v="0"/>
    <x v="0"/>
    <x v="5"/>
    <x v="5"/>
  </r>
  <r>
    <x v="16"/>
    <s v="18"/>
    <x v="16"/>
    <x v="378"/>
    <s v="1865"/>
    <s v="Vågan"/>
    <s v="1"/>
    <s v="Menn"/>
    <x v="1"/>
    <x v="1"/>
    <x v="5"/>
    <x v="2"/>
  </r>
  <r>
    <x v="16"/>
    <s v="18"/>
    <x v="16"/>
    <x v="378"/>
    <s v="1865"/>
    <s v="Vågan"/>
    <s v="1"/>
    <s v="Menn"/>
    <x v="2"/>
    <x v="2"/>
    <x v="5"/>
    <x v="32"/>
  </r>
  <r>
    <x v="16"/>
    <s v="18"/>
    <x v="16"/>
    <x v="378"/>
    <s v="1865"/>
    <s v="Vågan"/>
    <s v="1"/>
    <s v="Menn"/>
    <x v="3"/>
    <x v="3"/>
    <x v="5"/>
    <x v="87"/>
  </r>
  <r>
    <x v="16"/>
    <s v="18"/>
    <x v="16"/>
    <x v="378"/>
    <s v="1865"/>
    <s v="Vågan"/>
    <s v="1"/>
    <s v="Menn"/>
    <x v="4"/>
    <x v="4"/>
    <x v="5"/>
    <x v="70"/>
  </r>
  <r>
    <x v="16"/>
    <s v="18"/>
    <x v="16"/>
    <x v="378"/>
    <s v="1865"/>
    <s v="Vågan"/>
    <s v="1"/>
    <s v="Menn"/>
    <x v="5"/>
    <x v="5"/>
    <x v="5"/>
    <x v="38"/>
  </r>
  <r>
    <x v="16"/>
    <s v="18"/>
    <x v="16"/>
    <x v="378"/>
    <s v="1865"/>
    <s v="Vågan"/>
    <s v="2"/>
    <s v="Kvinner"/>
    <x v="0"/>
    <x v="0"/>
    <x v="6"/>
    <x v="23"/>
  </r>
  <r>
    <x v="16"/>
    <s v="18"/>
    <x v="16"/>
    <x v="378"/>
    <s v="1865"/>
    <s v="Vågan"/>
    <s v="2"/>
    <s v="Kvinner"/>
    <x v="1"/>
    <x v="1"/>
    <x v="6"/>
    <x v="0"/>
  </r>
  <r>
    <x v="16"/>
    <s v="18"/>
    <x v="16"/>
    <x v="378"/>
    <s v="1865"/>
    <s v="Vågan"/>
    <s v="2"/>
    <s v="Kvinner"/>
    <x v="2"/>
    <x v="2"/>
    <x v="6"/>
    <x v="0"/>
  </r>
  <r>
    <x v="16"/>
    <s v="18"/>
    <x v="16"/>
    <x v="378"/>
    <s v="1865"/>
    <s v="Vågan"/>
    <s v="2"/>
    <s v="Kvinner"/>
    <x v="3"/>
    <x v="3"/>
    <x v="6"/>
    <x v="12"/>
  </r>
  <r>
    <x v="16"/>
    <s v="18"/>
    <x v="16"/>
    <x v="378"/>
    <s v="1865"/>
    <s v="Vågan"/>
    <s v="2"/>
    <s v="Kvinner"/>
    <x v="4"/>
    <x v="4"/>
    <x v="6"/>
    <x v="13"/>
  </r>
  <r>
    <x v="16"/>
    <s v="18"/>
    <x v="16"/>
    <x v="378"/>
    <s v="1865"/>
    <s v="Vågan"/>
    <s v="2"/>
    <s v="Kvinner"/>
    <x v="5"/>
    <x v="5"/>
    <x v="6"/>
    <x v="12"/>
  </r>
  <r>
    <x v="16"/>
    <s v="18"/>
    <x v="16"/>
    <x v="378"/>
    <s v="1865"/>
    <s v="Vågan"/>
    <s v="1"/>
    <s v="Menn"/>
    <x v="0"/>
    <x v="0"/>
    <x v="6"/>
    <x v="5"/>
  </r>
  <r>
    <x v="16"/>
    <s v="18"/>
    <x v="16"/>
    <x v="378"/>
    <s v="1865"/>
    <s v="Vågan"/>
    <s v="1"/>
    <s v="Menn"/>
    <x v="1"/>
    <x v="1"/>
    <x v="6"/>
    <x v="6"/>
  </r>
  <r>
    <x v="16"/>
    <s v="18"/>
    <x v="16"/>
    <x v="378"/>
    <s v="1865"/>
    <s v="Vågan"/>
    <s v="1"/>
    <s v="Menn"/>
    <x v="2"/>
    <x v="2"/>
    <x v="6"/>
    <x v="11"/>
  </r>
  <r>
    <x v="16"/>
    <s v="18"/>
    <x v="16"/>
    <x v="378"/>
    <s v="1865"/>
    <s v="Vågan"/>
    <s v="1"/>
    <s v="Menn"/>
    <x v="3"/>
    <x v="3"/>
    <x v="6"/>
    <x v="44"/>
  </r>
  <r>
    <x v="16"/>
    <s v="18"/>
    <x v="16"/>
    <x v="378"/>
    <s v="1865"/>
    <s v="Vågan"/>
    <s v="1"/>
    <s v="Menn"/>
    <x v="4"/>
    <x v="4"/>
    <x v="6"/>
    <x v="9"/>
  </r>
  <r>
    <x v="16"/>
    <s v="18"/>
    <x v="16"/>
    <x v="378"/>
    <s v="1865"/>
    <s v="Vågan"/>
    <s v="1"/>
    <s v="Menn"/>
    <x v="5"/>
    <x v="5"/>
    <x v="6"/>
    <x v="50"/>
  </r>
  <r>
    <x v="16"/>
    <s v="18"/>
    <x v="16"/>
    <x v="378"/>
    <s v="1865"/>
    <s v="Vågan"/>
    <s v="2"/>
    <s v="Kvinner"/>
    <x v="0"/>
    <x v="0"/>
    <x v="7"/>
    <x v="23"/>
  </r>
  <r>
    <x v="16"/>
    <s v="18"/>
    <x v="16"/>
    <x v="378"/>
    <s v="1865"/>
    <s v="Vågan"/>
    <s v="2"/>
    <s v="Kvinner"/>
    <x v="1"/>
    <x v="1"/>
    <x v="7"/>
    <x v="0"/>
  </r>
  <r>
    <x v="16"/>
    <s v="18"/>
    <x v="16"/>
    <x v="378"/>
    <s v="1865"/>
    <s v="Vågan"/>
    <s v="2"/>
    <s v="Kvinner"/>
    <x v="2"/>
    <x v="2"/>
    <x v="7"/>
    <x v="1"/>
  </r>
  <r>
    <x v="16"/>
    <s v="18"/>
    <x v="16"/>
    <x v="378"/>
    <s v="1865"/>
    <s v="Vågan"/>
    <s v="2"/>
    <s v="Kvinner"/>
    <x v="3"/>
    <x v="3"/>
    <x v="7"/>
    <x v="19"/>
  </r>
  <r>
    <x v="16"/>
    <s v="18"/>
    <x v="16"/>
    <x v="378"/>
    <s v="1865"/>
    <s v="Vågan"/>
    <s v="2"/>
    <s v="Kvinner"/>
    <x v="4"/>
    <x v="4"/>
    <x v="7"/>
    <x v="7"/>
  </r>
  <r>
    <x v="16"/>
    <s v="18"/>
    <x v="16"/>
    <x v="378"/>
    <s v="1865"/>
    <s v="Vågan"/>
    <s v="2"/>
    <s v="Kvinner"/>
    <x v="5"/>
    <x v="5"/>
    <x v="7"/>
    <x v="0"/>
  </r>
  <r>
    <x v="16"/>
    <s v="18"/>
    <x v="16"/>
    <x v="378"/>
    <s v="1865"/>
    <s v="Vågan"/>
    <s v="1"/>
    <s v="Menn"/>
    <x v="0"/>
    <x v="0"/>
    <x v="7"/>
    <x v="1"/>
  </r>
  <r>
    <x v="16"/>
    <s v="18"/>
    <x v="16"/>
    <x v="378"/>
    <s v="1865"/>
    <s v="Vågan"/>
    <s v="1"/>
    <s v="Menn"/>
    <x v="1"/>
    <x v="1"/>
    <x v="7"/>
    <x v="13"/>
  </r>
  <r>
    <x v="16"/>
    <s v="18"/>
    <x v="16"/>
    <x v="378"/>
    <s v="1865"/>
    <s v="Vågan"/>
    <s v="1"/>
    <s v="Menn"/>
    <x v="2"/>
    <x v="2"/>
    <x v="7"/>
    <x v="32"/>
  </r>
  <r>
    <x v="16"/>
    <s v="18"/>
    <x v="16"/>
    <x v="378"/>
    <s v="1865"/>
    <s v="Vågan"/>
    <s v="1"/>
    <s v="Menn"/>
    <x v="3"/>
    <x v="3"/>
    <x v="7"/>
    <x v="70"/>
  </r>
  <r>
    <x v="16"/>
    <s v="18"/>
    <x v="16"/>
    <x v="378"/>
    <s v="1865"/>
    <s v="Vågan"/>
    <s v="1"/>
    <s v="Menn"/>
    <x v="4"/>
    <x v="4"/>
    <x v="7"/>
    <x v="37"/>
  </r>
  <r>
    <x v="16"/>
    <s v="18"/>
    <x v="16"/>
    <x v="378"/>
    <s v="1865"/>
    <s v="Vågan"/>
    <s v="1"/>
    <s v="Menn"/>
    <x v="5"/>
    <x v="5"/>
    <x v="7"/>
    <x v="72"/>
  </r>
  <r>
    <x v="16"/>
    <s v="18"/>
    <x v="16"/>
    <x v="379"/>
    <s v="1866"/>
    <s v="Hadsel"/>
    <s v="2"/>
    <s v="Kvinner"/>
    <x v="0"/>
    <x v="0"/>
    <x v="0"/>
    <x v="12"/>
  </r>
  <r>
    <x v="16"/>
    <s v="18"/>
    <x v="16"/>
    <x v="379"/>
    <s v="1866"/>
    <s v="Hadsel"/>
    <s v="2"/>
    <s v="Kvinner"/>
    <x v="1"/>
    <x v="1"/>
    <x v="0"/>
    <x v="23"/>
  </r>
  <r>
    <x v="16"/>
    <s v="18"/>
    <x v="16"/>
    <x v="379"/>
    <s v="1866"/>
    <s v="Hadsel"/>
    <s v="2"/>
    <s v="Kvinner"/>
    <x v="2"/>
    <x v="2"/>
    <x v="0"/>
    <x v="6"/>
  </r>
  <r>
    <x v="16"/>
    <s v="18"/>
    <x v="16"/>
    <x v="379"/>
    <s v="1866"/>
    <s v="Hadsel"/>
    <s v="2"/>
    <s v="Kvinner"/>
    <x v="3"/>
    <x v="3"/>
    <x v="0"/>
    <x v="7"/>
  </r>
  <r>
    <x v="16"/>
    <s v="18"/>
    <x v="16"/>
    <x v="379"/>
    <s v="1866"/>
    <s v="Hadsel"/>
    <s v="2"/>
    <s v="Kvinner"/>
    <x v="4"/>
    <x v="4"/>
    <x v="0"/>
    <x v="12"/>
  </r>
  <r>
    <x v="16"/>
    <s v="18"/>
    <x v="16"/>
    <x v="379"/>
    <s v="1866"/>
    <s v="Hadsel"/>
    <s v="2"/>
    <s v="Kvinner"/>
    <x v="5"/>
    <x v="5"/>
    <x v="0"/>
    <x v="19"/>
  </r>
  <r>
    <x v="16"/>
    <s v="18"/>
    <x v="16"/>
    <x v="379"/>
    <s v="1866"/>
    <s v="Hadsel"/>
    <s v="1"/>
    <s v="Menn"/>
    <x v="0"/>
    <x v="0"/>
    <x v="0"/>
    <x v="40"/>
  </r>
  <r>
    <x v="16"/>
    <s v="18"/>
    <x v="16"/>
    <x v="379"/>
    <s v="1866"/>
    <s v="Hadsel"/>
    <s v="1"/>
    <s v="Menn"/>
    <x v="1"/>
    <x v="1"/>
    <x v="0"/>
    <x v="36"/>
  </r>
  <r>
    <x v="16"/>
    <s v="18"/>
    <x v="16"/>
    <x v="379"/>
    <s v="1866"/>
    <s v="Hadsel"/>
    <s v="1"/>
    <s v="Menn"/>
    <x v="2"/>
    <x v="2"/>
    <x v="0"/>
    <x v="61"/>
  </r>
  <r>
    <x v="16"/>
    <s v="18"/>
    <x v="16"/>
    <x v="379"/>
    <s v="1866"/>
    <s v="Hadsel"/>
    <s v="1"/>
    <s v="Menn"/>
    <x v="3"/>
    <x v="3"/>
    <x v="0"/>
    <x v="64"/>
  </r>
  <r>
    <x v="16"/>
    <s v="18"/>
    <x v="16"/>
    <x v="379"/>
    <s v="1866"/>
    <s v="Hadsel"/>
    <s v="1"/>
    <s v="Menn"/>
    <x v="4"/>
    <x v="4"/>
    <x v="0"/>
    <x v="22"/>
  </r>
  <r>
    <x v="16"/>
    <s v="18"/>
    <x v="16"/>
    <x v="379"/>
    <s v="1866"/>
    <s v="Hadsel"/>
    <s v="1"/>
    <s v="Menn"/>
    <x v="5"/>
    <x v="5"/>
    <x v="0"/>
    <x v="46"/>
  </r>
  <r>
    <x v="16"/>
    <s v="18"/>
    <x v="16"/>
    <x v="379"/>
    <s v="1866"/>
    <s v="Hadsel"/>
    <s v="2"/>
    <s v="Kvinner"/>
    <x v="0"/>
    <x v="0"/>
    <x v="1"/>
    <x v="12"/>
  </r>
  <r>
    <x v="16"/>
    <s v="18"/>
    <x v="16"/>
    <x v="379"/>
    <s v="1866"/>
    <s v="Hadsel"/>
    <s v="2"/>
    <s v="Kvinner"/>
    <x v="1"/>
    <x v="1"/>
    <x v="1"/>
    <x v="0"/>
  </r>
  <r>
    <x v="16"/>
    <s v="18"/>
    <x v="16"/>
    <x v="379"/>
    <s v="1866"/>
    <s v="Hadsel"/>
    <s v="2"/>
    <s v="Kvinner"/>
    <x v="2"/>
    <x v="2"/>
    <x v="1"/>
    <x v="5"/>
  </r>
  <r>
    <x v="16"/>
    <s v="18"/>
    <x v="16"/>
    <x v="379"/>
    <s v="1866"/>
    <s v="Hadsel"/>
    <s v="2"/>
    <s v="Kvinner"/>
    <x v="3"/>
    <x v="3"/>
    <x v="1"/>
    <x v="13"/>
  </r>
  <r>
    <x v="16"/>
    <s v="18"/>
    <x v="16"/>
    <x v="379"/>
    <s v="1866"/>
    <s v="Hadsel"/>
    <s v="2"/>
    <s v="Kvinner"/>
    <x v="4"/>
    <x v="4"/>
    <x v="1"/>
    <x v="1"/>
  </r>
  <r>
    <x v="16"/>
    <s v="18"/>
    <x v="16"/>
    <x v="379"/>
    <s v="1866"/>
    <s v="Hadsel"/>
    <s v="2"/>
    <s v="Kvinner"/>
    <x v="5"/>
    <x v="5"/>
    <x v="1"/>
    <x v="19"/>
  </r>
  <r>
    <x v="16"/>
    <s v="18"/>
    <x v="16"/>
    <x v="379"/>
    <s v="1866"/>
    <s v="Hadsel"/>
    <s v="1"/>
    <s v="Menn"/>
    <x v="0"/>
    <x v="0"/>
    <x v="1"/>
    <x v="15"/>
  </r>
  <r>
    <x v="16"/>
    <s v="18"/>
    <x v="16"/>
    <x v="379"/>
    <s v="1866"/>
    <s v="Hadsel"/>
    <s v="1"/>
    <s v="Menn"/>
    <x v="1"/>
    <x v="1"/>
    <x v="1"/>
    <x v="14"/>
  </r>
  <r>
    <x v="16"/>
    <s v="18"/>
    <x v="16"/>
    <x v="379"/>
    <s v="1866"/>
    <s v="Hadsel"/>
    <s v="1"/>
    <s v="Menn"/>
    <x v="2"/>
    <x v="2"/>
    <x v="1"/>
    <x v="29"/>
  </r>
  <r>
    <x v="16"/>
    <s v="18"/>
    <x v="16"/>
    <x v="379"/>
    <s v="1866"/>
    <s v="Hadsel"/>
    <s v="1"/>
    <s v="Menn"/>
    <x v="3"/>
    <x v="3"/>
    <x v="1"/>
    <x v="71"/>
  </r>
  <r>
    <x v="16"/>
    <s v="18"/>
    <x v="16"/>
    <x v="379"/>
    <s v="1866"/>
    <s v="Hadsel"/>
    <s v="1"/>
    <s v="Menn"/>
    <x v="4"/>
    <x v="4"/>
    <x v="1"/>
    <x v="22"/>
  </r>
  <r>
    <x v="16"/>
    <s v="18"/>
    <x v="16"/>
    <x v="379"/>
    <s v="1866"/>
    <s v="Hadsel"/>
    <s v="1"/>
    <s v="Menn"/>
    <x v="5"/>
    <x v="5"/>
    <x v="1"/>
    <x v="32"/>
  </r>
  <r>
    <x v="16"/>
    <s v="18"/>
    <x v="16"/>
    <x v="379"/>
    <s v="1866"/>
    <s v="Hadsel"/>
    <s v="2"/>
    <s v="Kvinner"/>
    <x v="0"/>
    <x v="0"/>
    <x v="2"/>
    <x v="19"/>
  </r>
  <r>
    <x v="16"/>
    <s v="18"/>
    <x v="16"/>
    <x v="379"/>
    <s v="1866"/>
    <s v="Hadsel"/>
    <s v="2"/>
    <s v="Kvinner"/>
    <x v="1"/>
    <x v="1"/>
    <x v="2"/>
    <x v="1"/>
  </r>
  <r>
    <x v="16"/>
    <s v="18"/>
    <x v="16"/>
    <x v="379"/>
    <s v="1866"/>
    <s v="Hadsel"/>
    <s v="2"/>
    <s v="Kvinner"/>
    <x v="2"/>
    <x v="2"/>
    <x v="2"/>
    <x v="12"/>
  </r>
  <r>
    <x v="16"/>
    <s v="18"/>
    <x v="16"/>
    <x v="379"/>
    <s v="1866"/>
    <s v="Hadsel"/>
    <s v="2"/>
    <s v="Kvinner"/>
    <x v="3"/>
    <x v="3"/>
    <x v="2"/>
    <x v="7"/>
  </r>
  <r>
    <x v="16"/>
    <s v="18"/>
    <x v="16"/>
    <x v="379"/>
    <s v="1866"/>
    <s v="Hadsel"/>
    <s v="2"/>
    <s v="Kvinner"/>
    <x v="4"/>
    <x v="4"/>
    <x v="2"/>
    <x v="19"/>
  </r>
  <r>
    <x v="16"/>
    <s v="18"/>
    <x v="16"/>
    <x v="379"/>
    <s v="1866"/>
    <s v="Hadsel"/>
    <s v="2"/>
    <s v="Kvinner"/>
    <x v="5"/>
    <x v="5"/>
    <x v="2"/>
    <x v="1"/>
  </r>
  <r>
    <x v="16"/>
    <s v="18"/>
    <x v="16"/>
    <x v="379"/>
    <s v="1866"/>
    <s v="Hadsel"/>
    <s v="1"/>
    <s v="Menn"/>
    <x v="0"/>
    <x v="0"/>
    <x v="2"/>
    <x v="14"/>
  </r>
  <r>
    <x v="16"/>
    <s v="18"/>
    <x v="16"/>
    <x v="379"/>
    <s v="1866"/>
    <s v="Hadsel"/>
    <s v="1"/>
    <s v="Menn"/>
    <x v="1"/>
    <x v="1"/>
    <x v="2"/>
    <x v="36"/>
  </r>
  <r>
    <x v="16"/>
    <s v="18"/>
    <x v="16"/>
    <x v="379"/>
    <s v="1866"/>
    <s v="Hadsel"/>
    <s v="1"/>
    <s v="Menn"/>
    <x v="2"/>
    <x v="2"/>
    <x v="2"/>
    <x v="60"/>
  </r>
  <r>
    <x v="16"/>
    <s v="18"/>
    <x v="16"/>
    <x v="379"/>
    <s v="1866"/>
    <s v="Hadsel"/>
    <s v="1"/>
    <s v="Menn"/>
    <x v="3"/>
    <x v="3"/>
    <x v="2"/>
    <x v="71"/>
  </r>
  <r>
    <x v="16"/>
    <s v="18"/>
    <x v="16"/>
    <x v="379"/>
    <s v="1866"/>
    <s v="Hadsel"/>
    <s v="1"/>
    <s v="Menn"/>
    <x v="4"/>
    <x v="4"/>
    <x v="2"/>
    <x v="33"/>
  </r>
  <r>
    <x v="16"/>
    <s v="18"/>
    <x v="16"/>
    <x v="379"/>
    <s v="1866"/>
    <s v="Hadsel"/>
    <s v="1"/>
    <s v="Menn"/>
    <x v="5"/>
    <x v="5"/>
    <x v="2"/>
    <x v="46"/>
  </r>
  <r>
    <x v="16"/>
    <s v="18"/>
    <x v="16"/>
    <x v="379"/>
    <s v="1866"/>
    <s v="Hadsel"/>
    <s v="2"/>
    <s v="Kvinner"/>
    <x v="0"/>
    <x v="0"/>
    <x v="3"/>
    <x v="12"/>
  </r>
  <r>
    <x v="16"/>
    <s v="18"/>
    <x v="16"/>
    <x v="379"/>
    <s v="1866"/>
    <s v="Hadsel"/>
    <s v="2"/>
    <s v="Kvinner"/>
    <x v="1"/>
    <x v="1"/>
    <x v="3"/>
    <x v="0"/>
  </r>
  <r>
    <x v="16"/>
    <s v="18"/>
    <x v="16"/>
    <x v="379"/>
    <s v="1866"/>
    <s v="Hadsel"/>
    <s v="2"/>
    <s v="Kvinner"/>
    <x v="2"/>
    <x v="2"/>
    <x v="3"/>
    <x v="1"/>
  </r>
  <r>
    <x v="16"/>
    <s v="18"/>
    <x v="16"/>
    <x v="379"/>
    <s v="1866"/>
    <s v="Hadsel"/>
    <s v="2"/>
    <s v="Kvinner"/>
    <x v="3"/>
    <x v="3"/>
    <x v="3"/>
    <x v="7"/>
  </r>
  <r>
    <x v="16"/>
    <s v="18"/>
    <x v="16"/>
    <x v="379"/>
    <s v="1866"/>
    <s v="Hadsel"/>
    <s v="2"/>
    <s v="Kvinner"/>
    <x v="4"/>
    <x v="4"/>
    <x v="3"/>
    <x v="19"/>
  </r>
  <r>
    <x v="16"/>
    <s v="18"/>
    <x v="16"/>
    <x v="379"/>
    <s v="1866"/>
    <s v="Hadsel"/>
    <s v="2"/>
    <s v="Kvinner"/>
    <x v="5"/>
    <x v="5"/>
    <x v="3"/>
    <x v="5"/>
  </r>
  <r>
    <x v="16"/>
    <s v="18"/>
    <x v="16"/>
    <x v="379"/>
    <s v="1866"/>
    <s v="Hadsel"/>
    <s v="1"/>
    <s v="Menn"/>
    <x v="0"/>
    <x v="0"/>
    <x v="3"/>
    <x v="2"/>
  </r>
  <r>
    <x v="16"/>
    <s v="18"/>
    <x v="16"/>
    <x v="379"/>
    <s v="1866"/>
    <s v="Hadsel"/>
    <s v="1"/>
    <s v="Menn"/>
    <x v="1"/>
    <x v="1"/>
    <x v="3"/>
    <x v="56"/>
  </r>
  <r>
    <x v="16"/>
    <s v="18"/>
    <x v="16"/>
    <x v="379"/>
    <s v="1866"/>
    <s v="Hadsel"/>
    <s v="1"/>
    <s v="Menn"/>
    <x v="2"/>
    <x v="2"/>
    <x v="3"/>
    <x v="10"/>
  </r>
  <r>
    <x v="16"/>
    <s v="18"/>
    <x v="16"/>
    <x v="379"/>
    <s v="1866"/>
    <s v="Hadsel"/>
    <s v="1"/>
    <s v="Menn"/>
    <x v="3"/>
    <x v="3"/>
    <x v="3"/>
    <x v="69"/>
  </r>
  <r>
    <x v="16"/>
    <s v="18"/>
    <x v="16"/>
    <x v="379"/>
    <s v="1866"/>
    <s v="Hadsel"/>
    <s v="1"/>
    <s v="Menn"/>
    <x v="4"/>
    <x v="4"/>
    <x v="3"/>
    <x v="73"/>
  </r>
  <r>
    <x v="16"/>
    <s v="18"/>
    <x v="16"/>
    <x v="379"/>
    <s v="1866"/>
    <s v="Hadsel"/>
    <s v="1"/>
    <s v="Menn"/>
    <x v="5"/>
    <x v="5"/>
    <x v="3"/>
    <x v="11"/>
  </r>
  <r>
    <x v="16"/>
    <s v="18"/>
    <x v="16"/>
    <x v="379"/>
    <s v="1866"/>
    <s v="Hadsel"/>
    <s v="2"/>
    <s v="Kvinner"/>
    <x v="0"/>
    <x v="0"/>
    <x v="4"/>
    <x v="23"/>
  </r>
  <r>
    <x v="16"/>
    <s v="18"/>
    <x v="16"/>
    <x v="379"/>
    <s v="1866"/>
    <s v="Hadsel"/>
    <s v="2"/>
    <s v="Kvinner"/>
    <x v="1"/>
    <x v="1"/>
    <x v="4"/>
    <x v="39"/>
  </r>
  <r>
    <x v="16"/>
    <s v="18"/>
    <x v="16"/>
    <x v="379"/>
    <s v="1866"/>
    <s v="Hadsel"/>
    <s v="2"/>
    <s v="Kvinner"/>
    <x v="2"/>
    <x v="2"/>
    <x v="4"/>
    <x v="1"/>
  </r>
  <r>
    <x v="16"/>
    <s v="18"/>
    <x v="16"/>
    <x v="379"/>
    <s v="1866"/>
    <s v="Hadsel"/>
    <s v="2"/>
    <s v="Kvinner"/>
    <x v="3"/>
    <x v="3"/>
    <x v="4"/>
    <x v="7"/>
  </r>
  <r>
    <x v="16"/>
    <s v="18"/>
    <x v="16"/>
    <x v="379"/>
    <s v="1866"/>
    <s v="Hadsel"/>
    <s v="2"/>
    <s v="Kvinner"/>
    <x v="4"/>
    <x v="4"/>
    <x v="4"/>
    <x v="12"/>
  </r>
  <r>
    <x v="16"/>
    <s v="18"/>
    <x v="16"/>
    <x v="379"/>
    <s v="1866"/>
    <s v="Hadsel"/>
    <s v="2"/>
    <s v="Kvinner"/>
    <x v="5"/>
    <x v="5"/>
    <x v="4"/>
    <x v="5"/>
  </r>
  <r>
    <x v="16"/>
    <s v="18"/>
    <x v="16"/>
    <x v="379"/>
    <s v="1866"/>
    <s v="Hadsel"/>
    <s v="1"/>
    <s v="Menn"/>
    <x v="0"/>
    <x v="0"/>
    <x v="4"/>
    <x v="4"/>
  </r>
  <r>
    <x v="16"/>
    <s v="18"/>
    <x v="16"/>
    <x v="379"/>
    <s v="1866"/>
    <s v="Hadsel"/>
    <s v="1"/>
    <s v="Menn"/>
    <x v="1"/>
    <x v="1"/>
    <x v="4"/>
    <x v="14"/>
  </r>
  <r>
    <x v="16"/>
    <s v="18"/>
    <x v="16"/>
    <x v="379"/>
    <s v="1866"/>
    <s v="Hadsel"/>
    <s v="1"/>
    <s v="Menn"/>
    <x v="2"/>
    <x v="2"/>
    <x v="4"/>
    <x v="30"/>
  </r>
  <r>
    <x v="16"/>
    <s v="18"/>
    <x v="16"/>
    <x v="379"/>
    <s v="1866"/>
    <s v="Hadsel"/>
    <s v="1"/>
    <s v="Menn"/>
    <x v="3"/>
    <x v="3"/>
    <x v="4"/>
    <x v="57"/>
  </r>
  <r>
    <x v="16"/>
    <s v="18"/>
    <x v="16"/>
    <x v="379"/>
    <s v="1866"/>
    <s v="Hadsel"/>
    <s v="1"/>
    <s v="Menn"/>
    <x v="4"/>
    <x v="4"/>
    <x v="4"/>
    <x v="60"/>
  </r>
  <r>
    <x v="16"/>
    <s v="18"/>
    <x v="16"/>
    <x v="379"/>
    <s v="1866"/>
    <s v="Hadsel"/>
    <s v="1"/>
    <s v="Menn"/>
    <x v="5"/>
    <x v="5"/>
    <x v="4"/>
    <x v="32"/>
  </r>
  <r>
    <x v="16"/>
    <s v="18"/>
    <x v="16"/>
    <x v="379"/>
    <s v="1866"/>
    <s v="Hadsel"/>
    <s v="2"/>
    <s v="Kvinner"/>
    <x v="0"/>
    <x v="0"/>
    <x v="5"/>
    <x v="23"/>
  </r>
  <r>
    <x v="16"/>
    <s v="18"/>
    <x v="16"/>
    <x v="379"/>
    <s v="1866"/>
    <s v="Hadsel"/>
    <s v="2"/>
    <s v="Kvinner"/>
    <x v="1"/>
    <x v="1"/>
    <x v="5"/>
    <x v="0"/>
  </r>
  <r>
    <x v="16"/>
    <s v="18"/>
    <x v="16"/>
    <x v="379"/>
    <s v="1866"/>
    <s v="Hadsel"/>
    <s v="2"/>
    <s v="Kvinner"/>
    <x v="2"/>
    <x v="2"/>
    <x v="5"/>
    <x v="0"/>
  </r>
  <r>
    <x v="16"/>
    <s v="18"/>
    <x v="16"/>
    <x v="379"/>
    <s v="1866"/>
    <s v="Hadsel"/>
    <s v="2"/>
    <s v="Kvinner"/>
    <x v="3"/>
    <x v="3"/>
    <x v="5"/>
    <x v="7"/>
  </r>
  <r>
    <x v="16"/>
    <s v="18"/>
    <x v="16"/>
    <x v="379"/>
    <s v="1866"/>
    <s v="Hadsel"/>
    <s v="2"/>
    <s v="Kvinner"/>
    <x v="4"/>
    <x v="4"/>
    <x v="5"/>
    <x v="7"/>
  </r>
  <r>
    <x v="16"/>
    <s v="18"/>
    <x v="16"/>
    <x v="379"/>
    <s v="1866"/>
    <s v="Hadsel"/>
    <s v="2"/>
    <s v="Kvinner"/>
    <x v="5"/>
    <x v="5"/>
    <x v="5"/>
    <x v="19"/>
  </r>
  <r>
    <x v="16"/>
    <s v="18"/>
    <x v="16"/>
    <x v="379"/>
    <s v="1866"/>
    <s v="Hadsel"/>
    <s v="1"/>
    <s v="Menn"/>
    <x v="0"/>
    <x v="0"/>
    <x v="5"/>
    <x v="3"/>
  </r>
  <r>
    <x v="16"/>
    <s v="18"/>
    <x v="16"/>
    <x v="379"/>
    <s v="1866"/>
    <s v="Hadsel"/>
    <s v="1"/>
    <s v="Menn"/>
    <x v="1"/>
    <x v="1"/>
    <x v="5"/>
    <x v="14"/>
  </r>
  <r>
    <x v="16"/>
    <s v="18"/>
    <x v="16"/>
    <x v="379"/>
    <s v="1866"/>
    <s v="Hadsel"/>
    <s v="1"/>
    <s v="Menn"/>
    <x v="2"/>
    <x v="2"/>
    <x v="5"/>
    <x v="33"/>
  </r>
  <r>
    <x v="16"/>
    <s v="18"/>
    <x v="16"/>
    <x v="379"/>
    <s v="1866"/>
    <s v="Hadsel"/>
    <s v="1"/>
    <s v="Menn"/>
    <x v="3"/>
    <x v="3"/>
    <x v="5"/>
    <x v="71"/>
  </r>
  <r>
    <x v="16"/>
    <s v="18"/>
    <x v="16"/>
    <x v="379"/>
    <s v="1866"/>
    <s v="Hadsel"/>
    <s v="1"/>
    <s v="Menn"/>
    <x v="4"/>
    <x v="4"/>
    <x v="5"/>
    <x v="60"/>
  </r>
  <r>
    <x v="16"/>
    <s v="18"/>
    <x v="16"/>
    <x v="379"/>
    <s v="1866"/>
    <s v="Hadsel"/>
    <s v="1"/>
    <s v="Menn"/>
    <x v="5"/>
    <x v="5"/>
    <x v="5"/>
    <x v="73"/>
  </r>
  <r>
    <x v="16"/>
    <s v="18"/>
    <x v="16"/>
    <x v="379"/>
    <s v="1866"/>
    <s v="Hadsel"/>
    <s v="2"/>
    <s v="Kvinner"/>
    <x v="0"/>
    <x v="0"/>
    <x v="6"/>
    <x v="1"/>
  </r>
  <r>
    <x v="16"/>
    <s v="18"/>
    <x v="16"/>
    <x v="379"/>
    <s v="1866"/>
    <s v="Hadsel"/>
    <s v="2"/>
    <s v="Kvinner"/>
    <x v="1"/>
    <x v="1"/>
    <x v="6"/>
    <x v="12"/>
  </r>
  <r>
    <x v="16"/>
    <s v="18"/>
    <x v="16"/>
    <x v="379"/>
    <s v="1866"/>
    <s v="Hadsel"/>
    <s v="2"/>
    <s v="Kvinner"/>
    <x v="2"/>
    <x v="2"/>
    <x v="6"/>
    <x v="1"/>
  </r>
  <r>
    <x v="16"/>
    <s v="18"/>
    <x v="16"/>
    <x v="379"/>
    <s v="1866"/>
    <s v="Hadsel"/>
    <s v="2"/>
    <s v="Kvinner"/>
    <x v="3"/>
    <x v="3"/>
    <x v="6"/>
    <x v="5"/>
  </r>
  <r>
    <x v="16"/>
    <s v="18"/>
    <x v="16"/>
    <x v="379"/>
    <s v="1866"/>
    <s v="Hadsel"/>
    <s v="2"/>
    <s v="Kvinner"/>
    <x v="4"/>
    <x v="4"/>
    <x v="6"/>
    <x v="5"/>
  </r>
  <r>
    <x v="16"/>
    <s v="18"/>
    <x v="16"/>
    <x v="379"/>
    <s v="1866"/>
    <s v="Hadsel"/>
    <s v="2"/>
    <s v="Kvinner"/>
    <x v="5"/>
    <x v="5"/>
    <x v="6"/>
    <x v="5"/>
  </r>
  <r>
    <x v="16"/>
    <s v="18"/>
    <x v="16"/>
    <x v="379"/>
    <s v="1866"/>
    <s v="Hadsel"/>
    <s v="1"/>
    <s v="Menn"/>
    <x v="0"/>
    <x v="0"/>
    <x v="6"/>
    <x v="2"/>
  </r>
  <r>
    <x v="16"/>
    <s v="18"/>
    <x v="16"/>
    <x v="379"/>
    <s v="1866"/>
    <s v="Hadsel"/>
    <s v="1"/>
    <s v="Menn"/>
    <x v="1"/>
    <x v="1"/>
    <x v="6"/>
    <x v="11"/>
  </r>
  <r>
    <x v="16"/>
    <s v="18"/>
    <x v="16"/>
    <x v="379"/>
    <s v="1866"/>
    <s v="Hadsel"/>
    <s v="1"/>
    <s v="Menn"/>
    <x v="2"/>
    <x v="2"/>
    <x v="6"/>
    <x v="60"/>
  </r>
  <r>
    <x v="16"/>
    <s v="18"/>
    <x v="16"/>
    <x v="379"/>
    <s v="1866"/>
    <s v="Hadsel"/>
    <s v="1"/>
    <s v="Menn"/>
    <x v="3"/>
    <x v="3"/>
    <x v="6"/>
    <x v="64"/>
  </r>
  <r>
    <x v="16"/>
    <s v="18"/>
    <x v="16"/>
    <x v="379"/>
    <s v="1866"/>
    <s v="Hadsel"/>
    <s v="1"/>
    <s v="Menn"/>
    <x v="4"/>
    <x v="4"/>
    <x v="6"/>
    <x v="60"/>
  </r>
  <r>
    <x v="16"/>
    <s v="18"/>
    <x v="16"/>
    <x v="379"/>
    <s v="1866"/>
    <s v="Hadsel"/>
    <s v="1"/>
    <s v="Menn"/>
    <x v="5"/>
    <x v="5"/>
    <x v="6"/>
    <x v="38"/>
  </r>
  <r>
    <x v="16"/>
    <s v="18"/>
    <x v="16"/>
    <x v="379"/>
    <s v="1866"/>
    <s v="Hadsel"/>
    <s v="2"/>
    <s v="Kvinner"/>
    <x v="0"/>
    <x v="0"/>
    <x v="7"/>
    <x v="39"/>
  </r>
  <r>
    <x v="16"/>
    <s v="18"/>
    <x v="16"/>
    <x v="379"/>
    <s v="1866"/>
    <s v="Hadsel"/>
    <s v="2"/>
    <s v="Kvinner"/>
    <x v="1"/>
    <x v="1"/>
    <x v="7"/>
    <x v="19"/>
  </r>
  <r>
    <x v="16"/>
    <s v="18"/>
    <x v="16"/>
    <x v="379"/>
    <s v="1866"/>
    <s v="Hadsel"/>
    <s v="2"/>
    <s v="Kvinner"/>
    <x v="2"/>
    <x v="2"/>
    <x v="7"/>
    <x v="0"/>
  </r>
  <r>
    <x v="16"/>
    <s v="18"/>
    <x v="16"/>
    <x v="379"/>
    <s v="1866"/>
    <s v="Hadsel"/>
    <s v="2"/>
    <s v="Kvinner"/>
    <x v="3"/>
    <x v="3"/>
    <x v="7"/>
    <x v="5"/>
  </r>
  <r>
    <x v="16"/>
    <s v="18"/>
    <x v="16"/>
    <x v="379"/>
    <s v="1866"/>
    <s v="Hadsel"/>
    <s v="2"/>
    <s v="Kvinner"/>
    <x v="4"/>
    <x v="4"/>
    <x v="7"/>
    <x v="7"/>
  </r>
  <r>
    <x v="16"/>
    <s v="18"/>
    <x v="16"/>
    <x v="379"/>
    <s v="1866"/>
    <s v="Hadsel"/>
    <s v="2"/>
    <s v="Kvinner"/>
    <x v="5"/>
    <x v="5"/>
    <x v="7"/>
    <x v="7"/>
  </r>
  <r>
    <x v="16"/>
    <s v="18"/>
    <x v="16"/>
    <x v="379"/>
    <s v="1866"/>
    <s v="Hadsel"/>
    <s v="1"/>
    <s v="Menn"/>
    <x v="0"/>
    <x v="0"/>
    <x v="7"/>
    <x v="5"/>
  </r>
  <r>
    <x v="16"/>
    <s v="18"/>
    <x v="16"/>
    <x v="379"/>
    <s v="1866"/>
    <s v="Hadsel"/>
    <s v="1"/>
    <s v="Menn"/>
    <x v="1"/>
    <x v="1"/>
    <x v="7"/>
    <x v="20"/>
  </r>
  <r>
    <x v="16"/>
    <s v="18"/>
    <x v="16"/>
    <x v="379"/>
    <s v="1866"/>
    <s v="Hadsel"/>
    <s v="1"/>
    <s v="Menn"/>
    <x v="2"/>
    <x v="2"/>
    <x v="7"/>
    <x v="61"/>
  </r>
  <r>
    <x v="16"/>
    <s v="18"/>
    <x v="16"/>
    <x v="379"/>
    <s v="1866"/>
    <s v="Hadsel"/>
    <s v="1"/>
    <s v="Menn"/>
    <x v="3"/>
    <x v="3"/>
    <x v="7"/>
    <x v="87"/>
  </r>
  <r>
    <x v="16"/>
    <s v="18"/>
    <x v="16"/>
    <x v="379"/>
    <s v="1866"/>
    <s v="Hadsel"/>
    <s v="1"/>
    <s v="Menn"/>
    <x v="4"/>
    <x v="4"/>
    <x v="7"/>
    <x v="31"/>
  </r>
  <r>
    <x v="16"/>
    <s v="18"/>
    <x v="16"/>
    <x v="379"/>
    <s v="1866"/>
    <s v="Hadsel"/>
    <s v="1"/>
    <s v="Menn"/>
    <x v="5"/>
    <x v="5"/>
    <x v="7"/>
    <x v="32"/>
  </r>
  <r>
    <x v="16"/>
    <s v="18"/>
    <x v="16"/>
    <x v="380"/>
    <s v="1867"/>
    <s v="Bø (Nordl.)"/>
    <s v="2"/>
    <s v="Kvinner"/>
    <x v="0"/>
    <x v="0"/>
    <x v="0"/>
    <x v="5"/>
  </r>
  <r>
    <x v="16"/>
    <s v="18"/>
    <x v="16"/>
    <x v="380"/>
    <s v="1867"/>
    <s v="Bø (Nordl.)"/>
    <s v="2"/>
    <s v="Kvinner"/>
    <x v="1"/>
    <x v="1"/>
    <x v="0"/>
    <x v="39"/>
  </r>
  <r>
    <x v="16"/>
    <s v="18"/>
    <x v="16"/>
    <x v="380"/>
    <s v="1867"/>
    <s v="Bø (Nordl.)"/>
    <s v="2"/>
    <s v="Kvinner"/>
    <x v="2"/>
    <x v="2"/>
    <x v="0"/>
    <x v="1"/>
  </r>
  <r>
    <x v="16"/>
    <s v="18"/>
    <x v="16"/>
    <x v="380"/>
    <s v="1867"/>
    <s v="Bø (Nordl.)"/>
    <s v="2"/>
    <s v="Kvinner"/>
    <x v="3"/>
    <x v="3"/>
    <x v="0"/>
    <x v="23"/>
  </r>
  <r>
    <x v="16"/>
    <s v="18"/>
    <x v="16"/>
    <x v="380"/>
    <s v="1867"/>
    <s v="Bø (Nordl.)"/>
    <s v="2"/>
    <s v="Kvinner"/>
    <x v="4"/>
    <x v="4"/>
    <x v="0"/>
    <x v="13"/>
  </r>
  <r>
    <x v="16"/>
    <s v="18"/>
    <x v="16"/>
    <x v="380"/>
    <s v="1867"/>
    <s v="Bø (Nordl.)"/>
    <s v="2"/>
    <s v="Kvinner"/>
    <x v="5"/>
    <x v="5"/>
    <x v="0"/>
    <x v="0"/>
  </r>
  <r>
    <x v="16"/>
    <s v="18"/>
    <x v="16"/>
    <x v="380"/>
    <s v="1867"/>
    <s v="Bø (Nordl.)"/>
    <s v="1"/>
    <s v="Menn"/>
    <x v="0"/>
    <x v="0"/>
    <x v="0"/>
    <x v="19"/>
  </r>
  <r>
    <x v="16"/>
    <s v="18"/>
    <x v="16"/>
    <x v="380"/>
    <s v="1867"/>
    <s v="Bø (Nordl.)"/>
    <s v="1"/>
    <s v="Menn"/>
    <x v="1"/>
    <x v="1"/>
    <x v="0"/>
    <x v="12"/>
  </r>
  <r>
    <x v="16"/>
    <s v="18"/>
    <x v="16"/>
    <x v="380"/>
    <s v="1867"/>
    <s v="Bø (Nordl.)"/>
    <s v="1"/>
    <s v="Menn"/>
    <x v="2"/>
    <x v="2"/>
    <x v="0"/>
    <x v="28"/>
  </r>
  <r>
    <x v="16"/>
    <s v="18"/>
    <x v="16"/>
    <x v="380"/>
    <s v="1867"/>
    <s v="Bø (Nordl.)"/>
    <s v="1"/>
    <s v="Menn"/>
    <x v="3"/>
    <x v="3"/>
    <x v="0"/>
    <x v="18"/>
  </r>
  <r>
    <x v="16"/>
    <s v="18"/>
    <x v="16"/>
    <x v="380"/>
    <s v="1867"/>
    <s v="Bø (Nordl.)"/>
    <s v="1"/>
    <s v="Menn"/>
    <x v="4"/>
    <x v="4"/>
    <x v="0"/>
    <x v="34"/>
  </r>
  <r>
    <x v="16"/>
    <s v="18"/>
    <x v="16"/>
    <x v="380"/>
    <s v="1867"/>
    <s v="Bø (Nordl.)"/>
    <s v="1"/>
    <s v="Menn"/>
    <x v="5"/>
    <x v="5"/>
    <x v="0"/>
    <x v="56"/>
  </r>
  <r>
    <x v="16"/>
    <s v="18"/>
    <x v="16"/>
    <x v="380"/>
    <s v="1867"/>
    <s v="Bø (Nordl.)"/>
    <s v="2"/>
    <s v="Kvinner"/>
    <x v="0"/>
    <x v="0"/>
    <x v="1"/>
    <x v="19"/>
  </r>
  <r>
    <x v="16"/>
    <s v="18"/>
    <x v="16"/>
    <x v="380"/>
    <s v="1867"/>
    <s v="Bø (Nordl.)"/>
    <s v="2"/>
    <s v="Kvinner"/>
    <x v="1"/>
    <x v="1"/>
    <x v="1"/>
    <x v="19"/>
  </r>
  <r>
    <x v="16"/>
    <s v="18"/>
    <x v="16"/>
    <x v="380"/>
    <s v="1867"/>
    <s v="Bø (Nordl.)"/>
    <s v="2"/>
    <s v="Kvinner"/>
    <x v="2"/>
    <x v="2"/>
    <x v="1"/>
    <x v="1"/>
  </r>
  <r>
    <x v="16"/>
    <s v="18"/>
    <x v="16"/>
    <x v="380"/>
    <s v="1867"/>
    <s v="Bø (Nordl.)"/>
    <s v="2"/>
    <s v="Kvinner"/>
    <x v="3"/>
    <x v="3"/>
    <x v="1"/>
    <x v="1"/>
  </r>
  <r>
    <x v="16"/>
    <s v="18"/>
    <x v="16"/>
    <x v="380"/>
    <s v="1867"/>
    <s v="Bø (Nordl.)"/>
    <s v="2"/>
    <s v="Kvinner"/>
    <x v="4"/>
    <x v="4"/>
    <x v="1"/>
    <x v="5"/>
  </r>
  <r>
    <x v="16"/>
    <s v="18"/>
    <x v="16"/>
    <x v="380"/>
    <s v="1867"/>
    <s v="Bø (Nordl.)"/>
    <s v="2"/>
    <s v="Kvinner"/>
    <x v="5"/>
    <x v="5"/>
    <x v="1"/>
    <x v="1"/>
  </r>
  <r>
    <x v="16"/>
    <s v="18"/>
    <x v="16"/>
    <x v="380"/>
    <s v="1867"/>
    <s v="Bø (Nordl.)"/>
    <s v="1"/>
    <s v="Menn"/>
    <x v="0"/>
    <x v="0"/>
    <x v="1"/>
    <x v="1"/>
  </r>
  <r>
    <x v="16"/>
    <s v="18"/>
    <x v="16"/>
    <x v="380"/>
    <s v="1867"/>
    <s v="Bø (Nordl.)"/>
    <s v="1"/>
    <s v="Menn"/>
    <x v="1"/>
    <x v="1"/>
    <x v="1"/>
    <x v="12"/>
  </r>
  <r>
    <x v="16"/>
    <s v="18"/>
    <x v="16"/>
    <x v="380"/>
    <s v="1867"/>
    <s v="Bø (Nordl.)"/>
    <s v="1"/>
    <s v="Menn"/>
    <x v="2"/>
    <x v="2"/>
    <x v="1"/>
    <x v="45"/>
  </r>
  <r>
    <x v="16"/>
    <s v="18"/>
    <x v="16"/>
    <x v="380"/>
    <s v="1867"/>
    <s v="Bø (Nordl.)"/>
    <s v="1"/>
    <s v="Menn"/>
    <x v="3"/>
    <x v="3"/>
    <x v="1"/>
    <x v="22"/>
  </r>
  <r>
    <x v="16"/>
    <s v="18"/>
    <x v="16"/>
    <x v="380"/>
    <s v="1867"/>
    <s v="Bø (Nordl.)"/>
    <s v="1"/>
    <s v="Menn"/>
    <x v="4"/>
    <x v="4"/>
    <x v="1"/>
    <x v="60"/>
  </r>
  <r>
    <x v="16"/>
    <s v="18"/>
    <x v="16"/>
    <x v="380"/>
    <s v="1867"/>
    <s v="Bø (Nordl.)"/>
    <s v="1"/>
    <s v="Menn"/>
    <x v="5"/>
    <x v="5"/>
    <x v="1"/>
    <x v="55"/>
  </r>
  <r>
    <x v="16"/>
    <s v="18"/>
    <x v="16"/>
    <x v="380"/>
    <s v="1867"/>
    <s v="Bø (Nordl.)"/>
    <s v="2"/>
    <s v="Kvinner"/>
    <x v="0"/>
    <x v="0"/>
    <x v="2"/>
    <x v="1"/>
  </r>
  <r>
    <x v="16"/>
    <s v="18"/>
    <x v="16"/>
    <x v="380"/>
    <s v="1867"/>
    <s v="Bø (Nordl.)"/>
    <s v="2"/>
    <s v="Kvinner"/>
    <x v="1"/>
    <x v="1"/>
    <x v="2"/>
    <x v="0"/>
  </r>
  <r>
    <x v="16"/>
    <s v="18"/>
    <x v="16"/>
    <x v="380"/>
    <s v="1867"/>
    <s v="Bø (Nordl.)"/>
    <s v="2"/>
    <s v="Kvinner"/>
    <x v="2"/>
    <x v="2"/>
    <x v="2"/>
    <x v="5"/>
  </r>
  <r>
    <x v="16"/>
    <s v="18"/>
    <x v="16"/>
    <x v="380"/>
    <s v="1867"/>
    <s v="Bø (Nordl.)"/>
    <s v="2"/>
    <s v="Kvinner"/>
    <x v="3"/>
    <x v="3"/>
    <x v="2"/>
    <x v="7"/>
  </r>
  <r>
    <x v="16"/>
    <s v="18"/>
    <x v="16"/>
    <x v="380"/>
    <s v="1867"/>
    <s v="Bø (Nordl.)"/>
    <s v="2"/>
    <s v="Kvinner"/>
    <x v="4"/>
    <x v="4"/>
    <x v="2"/>
    <x v="6"/>
  </r>
  <r>
    <x v="16"/>
    <s v="18"/>
    <x v="16"/>
    <x v="380"/>
    <s v="1867"/>
    <s v="Bø (Nordl.)"/>
    <s v="2"/>
    <s v="Kvinner"/>
    <x v="5"/>
    <x v="5"/>
    <x v="2"/>
    <x v="19"/>
  </r>
  <r>
    <x v="16"/>
    <s v="18"/>
    <x v="16"/>
    <x v="380"/>
    <s v="1867"/>
    <s v="Bø (Nordl.)"/>
    <s v="1"/>
    <s v="Menn"/>
    <x v="0"/>
    <x v="0"/>
    <x v="2"/>
    <x v="19"/>
  </r>
  <r>
    <x v="16"/>
    <s v="18"/>
    <x v="16"/>
    <x v="380"/>
    <s v="1867"/>
    <s v="Bø (Nordl.)"/>
    <s v="1"/>
    <s v="Menn"/>
    <x v="1"/>
    <x v="1"/>
    <x v="2"/>
    <x v="19"/>
  </r>
  <r>
    <x v="16"/>
    <s v="18"/>
    <x v="16"/>
    <x v="380"/>
    <s v="1867"/>
    <s v="Bø (Nordl.)"/>
    <s v="1"/>
    <s v="Menn"/>
    <x v="2"/>
    <x v="2"/>
    <x v="2"/>
    <x v="38"/>
  </r>
  <r>
    <x v="16"/>
    <s v="18"/>
    <x v="16"/>
    <x v="380"/>
    <s v="1867"/>
    <s v="Bø (Nordl.)"/>
    <s v="1"/>
    <s v="Menn"/>
    <x v="3"/>
    <x v="3"/>
    <x v="2"/>
    <x v="37"/>
  </r>
  <r>
    <x v="16"/>
    <s v="18"/>
    <x v="16"/>
    <x v="380"/>
    <s v="1867"/>
    <s v="Bø (Nordl.)"/>
    <s v="1"/>
    <s v="Menn"/>
    <x v="4"/>
    <x v="4"/>
    <x v="2"/>
    <x v="16"/>
  </r>
  <r>
    <x v="16"/>
    <s v="18"/>
    <x v="16"/>
    <x v="380"/>
    <s v="1867"/>
    <s v="Bø (Nordl.)"/>
    <s v="1"/>
    <s v="Menn"/>
    <x v="5"/>
    <x v="5"/>
    <x v="2"/>
    <x v="11"/>
  </r>
  <r>
    <x v="16"/>
    <s v="18"/>
    <x v="16"/>
    <x v="380"/>
    <s v="1867"/>
    <s v="Bø (Nordl.)"/>
    <s v="2"/>
    <s v="Kvinner"/>
    <x v="0"/>
    <x v="0"/>
    <x v="3"/>
    <x v="0"/>
  </r>
  <r>
    <x v="16"/>
    <s v="18"/>
    <x v="16"/>
    <x v="380"/>
    <s v="1867"/>
    <s v="Bø (Nordl.)"/>
    <s v="2"/>
    <s v="Kvinner"/>
    <x v="1"/>
    <x v="1"/>
    <x v="3"/>
    <x v="0"/>
  </r>
  <r>
    <x v="16"/>
    <s v="18"/>
    <x v="16"/>
    <x v="380"/>
    <s v="1867"/>
    <s v="Bø (Nordl.)"/>
    <s v="2"/>
    <s v="Kvinner"/>
    <x v="2"/>
    <x v="2"/>
    <x v="3"/>
    <x v="1"/>
  </r>
  <r>
    <x v="16"/>
    <s v="18"/>
    <x v="16"/>
    <x v="380"/>
    <s v="1867"/>
    <s v="Bø (Nordl.)"/>
    <s v="2"/>
    <s v="Kvinner"/>
    <x v="3"/>
    <x v="3"/>
    <x v="3"/>
    <x v="13"/>
  </r>
  <r>
    <x v="16"/>
    <s v="18"/>
    <x v="16"/>
    <x v="380"/>
    <s v="1867"/>
    <s v="Bø (Nordl.)"/>
    <s v="2"/>
    <s v="Kvinner"/>
    <x v="4"/>
    <x v="4"/>
    <x v="3"/>
    <x v="6"/>
  </r>
  <r>
    <x v="16"/>
    <s v="18"/>
    <x v="16"/>
    <x v="380"/>
    <s v="1867"/>
    <s v="Bø (Nordl.)"/>
    <s v="2"/>
    <s v="Kvinner"/>
    <x v="5"/>
    <x v="5"/>
    <x v="3"/>
    <x v="5"/>
  </r>
  <r>
    <x v="16"/>
    <s v="18"/>
    <x v="16"/>
    <x v="380"/>
    <s v="1867"/>
    <s v="Bø (Nordl.)"/>
    <s v="1"/>
    <s v="Menn"/>
    <x v="0"/>
    <x v="0"/>
    <x v="3"/>
    <x v="19"/>
  </r>
  <r>
    <x v="16"/>
    <s v="18"/>
    <x v="16"/>
    <x v="380"/>
    <s v="1867"/>
    <s v="Bø (Nordl.)"/>
    <s v="1"/>
    <s v="Menn"/>
    <x v="1"/>
    <x v="1"/>
    <x v="3"/>
    <x v="7"/>
  </r>
  <r>
    <x v="16"/>
    <s v="18"/>
    <x v="16"/>
    <x v="380"/>
    <s v="1867"/>
    <s v="Bø (Nordl.)"/>
    <s v="1"/>
    <s v="Menn"/>
    <x v="2"/>
    <x v="2"/>
    <x v="3"/>
    <x v="46"/>
  </r>
  <r>
    <x v="16"/>
    <s v="18"/>
    <x v="16"/>
    <x v="380"/>
    <s v="1867"/>
    <s v="Bø (Nordl.)"/>
    <s v="1"/>
    <s v="Menn"/>
    <x v="3"/>
    <x v="3"/>
    <x v="3"/>
    <x v="10"/>
  </r>
  <r>
    <x v="16"/>
    <s v="18"/>
    <x v="16"/>
    <x v="380"/>
    <s v="1867"/>
    <s v="Bø (Nordl.)"/>
    <s v="1"/>
    <s v="Menn"/>
    <x v="4"/>
    <x v="4"/>
    <x v="3"/>
    <x v="32"/>
  </r>
  <r>
    <x v="16"/>
    <s v="18"/>
    <x v="16"/>
    <x v="380"/>
    <s v="1867"/>
    <s v="Bø (Nordl.)"/>
    <s v="1"/>
    <s v="Menn"/>
    <x v="5"/>
    <x v="5"/>
    <x v="3"/>
    <x v="20"/>
  </r>
  <r>
    <x v="16"/>
    <s v="18"/>
    <x v="16"/>
    <x v="380"/>
    <s v="1867"/>
    <s v="Bø (Nordl.)"/>
    <s v="2"/>
    <s v="Kvinner"/>
    <x v="0"/>
    <x v="0"/>
    <x v="4"/>
    <x v="1"/>
  </r>
  <r>
    <x v="16"/>
    <s v="18"/>
    <x v="16"/>
    <x v="380"/>
    <s v="1867"/>
    <s v="Bø (Nordl.)"/>
    <s v="2"/>
    <s v="Kvinner"/>
    <x v="1"/>
    <x v="1"/>
    <x v="4"/>
    <x v="0"/>
  </r>
  <r>
    <x v="16"/>
    <s v="18"/>
    <x v="16"/>
    <x v="380"/>
    <s v="1867"/>
    <s v="Bø (Nordl.)"/>
    <s v="2"/>
    <s v="Kvinner"/>
    <x v="2"/>
    <x v="2"/>
    <x v="4"/>
    <x v="1"/>
  </r>
  <r>
    <x v="16"/>
    <s v="18"/>
    <x v="16"/>
    <x v="380"/>
    <s v="1867"/>
    <s v="Bø (Nordl.)"/>
    <s v="2"/>
    <s v="Kvinner"/>
    <x v="3"/>
    <x v="3"/>
    <x v="4"/>
    <x v="1"/>
  </r>
  <r>
    <x v="16"/>
    <s v="18"/>
    <x v="16"/>
    <x v="380"/>
    <s v="1867"/>
    <s v="Bø (Nordl.)"/>
    <s v="2"/>
    <s v="Kvinner"/>
    <x v="4"/>
    <x v="4"/>
    <x v="4"/>
    <x v="0"/>
  </r>
  <r>
    <x v="16"/>
    <s v="18"/>
    <x v="16"/>
    <x v="380"/>
    <s v="1867"/>
    <s v="Bø (Nordl.)"/>
    <s v="2"/>
    <s v="Kvinner"/>
    <x v="5"/>
    <x v="5"/>
    <x v="4"/>
    <x v="19"/>
  </r>
  <r>
    <x v="16"/>
    <s v="18"/>
    <x v="16"/>
    <x v="380"/>
    <s v="1867"/>
    <s v="Bø (Nordl.)"/>
    <s v="1"/>
    <s v="Menn"/>
    <x v="0"/>
    <x v="0"/>
    <x v="4"/>
    <x v="19"/>
  </r>
  <r>
    <x v="16"/>
    <s v="18"/>
    <x v="16"/>
    <x v="380"/>
    <s v="1867"/>
    <s v="Bø (Nordl.)"/>
    <s v="1"/>
    <s v="Menn"/>
    <x v="1"/>
    <x v="1"/>
    <x v="4"/>
    <x v="12"/>
  </r>
  <r>
    <x v="16"/>
    <s v="18"/>
    <x v="16"/>
    <x v="380"/>
    <s v="1867"/>
    <s v="Bø (Nordl.)"/>
    <s v="1"/>
    <s v="Menn"/>
    <x v="2"/>
    <x v="2"/>
    <x v="4"/>
    <x v="20"/>
  </r>
  <r>
    <x v="16"/>
    <s v="18"/>
    <x v="16"/>
    <x v="380"/>
    <s v="1867"/>
    <s v="Bø (Nordl.)"/>
    <s v="1"/>
    <s v="Menn"/>
    <x v="3"/>
    <x v="3"/>
    <x v="4"/>
    <x v="33"/>
  </r>
  <r>
    <x v="16"/>
    <s v="18"/>
    <x v="16"/>
    <x v="380"/>
    <s v="1867"/>
    <s v="Bø (Nordl.)"/>
    <s v="1"/>
    <s v="Menn"/>
    <x v="4"/>
    <x v="4"/>
    <x v="4"/>
    <x v="32"/>
  </r>
  <r>
    <x v="16"/>
    <s v="18"/>
    <x v="16"/>
    <x v="380"/>
    <s v="1867"/>
    <s v="Bø (Nordl.)"/>
    <s v="1"/>
    <s v="Menn"/>
    <x v="5"/>
    <x v="5"/>
    <x v="4"/>
    <x v="24"/>
  </r>
  <r>
    <x v="16"/>
    <s v="18"/>
    <x v="16"/>
    <x v="380"/>
    <s v="1867"/>
    <s v="Bø (Nordl.)"/>
    <s v="2"/>
    <s v="Kvinner"/>
    <x v="0"/>
    <x v="0"/>
    <x v="5"/>
    <x v="23"/>
  </r>
  <r>
    <x v="16"/>
    <s v="18"/>
    <x v="16"/>
    <x v="380"/>
    <s v="1867"/>
    <s v="Bø (Nordl.)"/>
    <s v="2"/>
    <s v="Kvinner"/>
    <x v="1"/>
    <x v="1"/>
    <x v="5"/>
    <x v="23"/>
  </r>
  <r>
    <x v="16"/>
    <s v="18"/>
    <x v="16"/>
    <x v="380"/>
    <s v="1867"/>
    <s v="Bø (Nordl.)"/>
    <s v="2"/>
    <s v="Kvinner"/>
    <x v="2"/>
    <x v="2"/>
    <x v="5"/>
    <x v="1"/>
  </r>
  <r>
    <x v="16"/>
    <s v="18"/>
    <x v="16"/>
    <x v="380"/>
    <s v="1867"/>
    <s v="Bø (Nordl.)"/>
    <s v="2"/>
    <s v="Kvinner"/>
    <x v="3"/>
    <x v="3"/>
    <x v="5"/>
    <x v="0"/>
  </r>
  <r>
    <x v="16"/>
    <s v="18"/>
    <x v="16"/>
    <x v="380"/>
    <s v="1867"/>
    <s v="Bø (Nordl.)"/>
    <s v="2"/>
    <s v="Kvinner"/>
    <x v="4"/>
    <x v="4"/>
    <x v="5"/>
    <x v="0"/>
  </r>
  <r>
    <x v="16"/>
    <s v="18"/>
    <x v="16"/>
    <x v="380"/>
    <s v="1867"/>
    <s v="Bø (Nordl.)"/>
    <s v="2"/>
    <s v="Kvinner"/>
    <x v="5"/>
    <x v="5"/>
    <x v="5"/>
    <x v="1"/>
  </r>
  <r>
    <x v="16"/>
    <s v="18"/>
    <x v="16"/>
    <x v="380"/>
    <s v="1867"/>
    <s v="Bø (Nordl.)"/>
    <s v="1"/>
    <s v="Menn"/>
    <x v="0"/>
    <x v="0"/>
    <x v="5"/>
    <x v="19"/>
  </r>
  <r>
    <x v="16"/>
    <s v="18"/>
    <x v="16"/>
    <x v="380"/>
    <s v="1867"/>
    <s v="Bø (Nordl.)"/>
    <s v="1"/>
    <s v="Menn"/>
    <x v="1"/>
    <x v="1"/>
    <x v="5"/>
    <x v="1"/>
  </r>
  <r>
    <x v="16"/>
    <s v="18"/>
    <x v="16"/>
    <x v="380"/>
    <s v="1867"/>
    <s v="Bø (Nordl.)"/>
    <s v="1"/>
    <s v="Menn"/>
    <x v="2"/>
    <x v="2"/>
    <x v="5"/>
    <x v="24"/>
  </r>
  <r>
    <x v="16"/>
    <s v="18"/>
    <x v="16"/>
    <x v="380"/>
    <s v="1867"/>
    <s v="Bø (Nordl.)"/>
    <s v="1"/>
    <s v="Menn"/>
    <x v="3"/>
    <x v="3"/>
    <x v="5"/>
    <x v="72"/>
  </r>
  <r>
    <x v="16"/>
    <s v="18"/>
    <x v="16"/>
    <x v="380"/>
    <s v="1867"/>
    <s v="Bø (Nordl.)"/>
    <s v="1"/>
    <s v="Menn"/>
    <x v="4"/>
    <x v="4"/>
    <x v="5"/>
    <x v="16"/>
  </r>
  <r>
    <x v="16"/>
    <s v="18"/>
    <x v="16"/>
    <x v="380"/>
    <s v="1867"/>
    <s v="Bø (Nordl.)"/>
    <s v="1"/>
    <s v="Menn"/>
    <x v="5"/>
    <x v="5"/>
    <x v="5"/>
    <x v="24"/>
  </r>
  <r>
    <x v="16"/>
    <s v="18"/>
    <x v="16"/>
    <x v="380"/>
    <s v="1867"/>
    <s v="Bø (Nordl.)"/>
    <s v="2"/>
    <s v="Kvinner"/>
    <x v="0"/>
    <x v="0"/>
    <x v="6"/>
    <x v="1"/>
  </r>
  <r>
    <x v="16"/>
    <s v="18"/>
    <x v="16"/>
    <x v="380"/>
    <s v="1867"/>
    <s v="Bø (Nordl.)"/>
    <s v="2"/>
    <s v="Kvinner"/>
    <x v="1"/>
    <x v="1"/>
    <x v="6"/>
    <x v="0"/>
  </r>
  <r>
    <x v="16"/>
    <s v="18"/>
    <x v="16"/>
    <x v="380"/>
    <s v="1867"/>
    <s v="Bø (Nordl.)"/>
    <s v="2"/>
    <s v="Kvinner"/>
    <x v="2"/>
    <x v="2"/>
    <x v="6"/>
    <x v="0"/>
  </r>
  <r>
    <x v="16"/>
    <s v="18"/>
    <x v="16"/>
    <x v="380"/>
    <s v="1867"/>
    <s v="Bø (Nordl.)"/>
    <s v="2"/>
    <s v="Kvinner"/>
    <x v="3"/>
    <x v="3"/>
    <x v="6"/>
    <x v="19"/>
  </r>
  <r>
    <x v="16"/>
    <s v="18"/>
    <x v="16"/>
    <x v="380"/>
    <s v="1867"/>
    <s v="Bø (Nordl.)"/>
    <s v="2"/>
    <s v="Kvinner"/>
    <x v="4"/>
    <x v="4"/>
    <x v="6"/>
    <x v="0"/>
  </r>
  <r>
    <x v="16"/>
    <s v="18"/>
    <x v="16"/>
    <x v="380"/>
    <s v="1867"/>
    <s v="Bø (Nordl.)"/>
    <s v="2"/>
    <s v="Kvinner"/>
    <x v="5"/>
    <x v="5"/>
    <x v="6"/>
    <x v="0"/>
  </r>
  <r>
    <x v="16"/>
    <s v="18"/>
    <x v="16"/>
    <x v="380"/>
    <s v="1867"/>
    <s v="Bø (Nordl.)"/>
    <s v="1"/>
    <s v="Menn"/>
    <x v="0"/>
    <x v="0"/>
    <x v="6"/>
    <x v="1"/>
  </r>
  <r>
    <x v="16"/>
    <s v="18"/>
    <x v="16"/>
    <x v="380"/>
    <s v="1867"/>
    <s v="Bø (Nordl.)"/>
    <s v="1"/>
    <s v="Menn"/>
    <x v="1"/>
    <x v="1"/>
    <x v="6"/>
    <x v="12"/>
  </r>
  <r>
    <x v="16"/>
    <s v="18"/>
    <x v="16"/>
    <x v="380"/>
    <s v="1867"/>
    <s v="Bø (Nordl.)"/>
    <s v="1"/>
    <s v="Menn"/>
    <x v="2"/>
    <x v="2"/>
    <x v="6"/>
    <x v="40"/>
  </r>
  <r>
    <x v="16"/>
    <s v="18"/>
    <x v="16"/>
    <x v="380"/>
    <s v="1867"/>
    <s v="Bø (Nordl.)"/>
    <s v="1"/>
    <s v="Menn"/>
    <x v="3"/>
    <x v="3"/>
    <x v="6"/>
    <x v="27"/>
  </r>
  <r>
    <x v="16"/>
    <s v="18"/>
    <x v="16"/>
    <x v="380"/>
    <s v="1867"/>
    <s v="Bø (Nordl.)"/>
    <s v="1"/>
    <s v="Menn"/>
    <x v="4"/>
    <x v="4"/>
    <x v="6"/>
    <x v="72"/>
  </r>
  <r>
    <x v="16"/>
    <s v="18"/>
    <x v="16"/>
    <x v="380"/>
    <s v="1867"/>
    <s v="Bø (Nordl.)"/>
    <s v="1"/>
    <s v="Menn"/>
    <x v="5"/>
    <x v="5"/>
    <x v="6"/>
    <x v="24"/>
  </r>
  <r>
    <x v="16"/>
    <s v="18"/>
    <x v="16"/>
    <x v="380"/>
    <s v="1867"/>
    <s v="Bø (Nordl.)"/>
    <s v="2"/>
    <s v="Kvinner"/>
    <x v="0"/>
    <x v="0"/>
    <x v="7"/>
    <x v="39"/>
  </r>
  <r>
    <x v="16"/>
    <s v="18"/>
    <x v="16"/>
    <x v="380"/>
    <s v="1867"/>
    <s v="Bø (Nordl.)"/>
    <s v="2"/>
    <s v="Kvinner"/>
    <x v="1"/>
    <x v="1"/>
    <x v="7"/>
    <x v="23"/>
  </r>
  <r>
    <x v="16"/>
    <s v="18"/>
    <x v="16"/>
    <x v="380"/>
    <s v="1867"/>
    <s v="Bø (Nordl.)"/>
    <s v="2"/>
    <s v="Kvinner"/>
    <x v="2"/>
    <x v="2"/>
    <x v="7"/>
    <x v="39"/>
  </r>
  <r>
    <x v="16"/>
    <s v="18"/>
    <x v="16"/>
    <x v="380"/>
    <s v="1867"/>
    <s v="Bø (Nordl.)"/>
    <s v="2"/>
    <s v="Kvinner"/>
    <x v="3"/>
    <x v="3"/>
    <x v="7"/>
    <x v="1"/>
  </r>
  <r>
    <x v="16"/>
    <s v="18"/>
    <x v="16"/>
    <x v="380"/>
    <s v="1867"/>
    <s v="Bø (Nordl.)"/>
    <s v="2"/>
    <s v="Kvinner"/>
    <x v="4"/>
    <x v="4"/>
    <x v="7"/>
    <x v="1"/>
  </r>
  <r>
    <x v="16"/>
    <s v="18"/>
    <x v="16"/>
    <x v="380"/>
    <s v="1867"/>
    <s v="Bø (Nordl.)"/>
    <s v="2"/>
    <s v="Kvinner"/>
    <x v="5"/>
    <x v="5"/>
    <x v="7"/>
    <x v="23"/>
  </r>
  <r>
    <x v="16"/>
    <s v="18"/>
    <x v="16"/>
    <x v="380"/>
    <s v="1867"/>
    <s v="Bø (Nordl.)"/>
    <s v="1"/>
    <s v="Menn"/>
    <x v="0"/>
    <x v="0"/>
    <x v="7"/>
    <x v="23"/>
  </r>
  <r>
    <x v="16"/>
    <s v="18"/>
    <x v="16"/>
    <x v="380"/>
    <s v="1867"/>
    <s v="Bø (Nordl.)"/>
    <s v="1"/>
    <s v="Menn"/>
    <x v="1"/>
    <x v="1"/>
    <x v="7"/>
    <x v="1"/>
  </r>
  <r>
    <x v="16"/>
    <s v="18"/>
    <x v="16"/>
    <x v="380"/>
    <s v="1867"/>
    <s v="Bø (Nordl.)"/>
    <s v="1"/>
    <s v="Menn"/>
    <x v="2"/>
    <x v="2"/>
    <x v="7"/>
    <x v="11"/>
  </r>
  <r>
    <x v="16"/>
    <s v="18"/>
    <x v="16"/>
    <x v="380"/>
    <s v="1867"/>
    <s v="Bø (Nordl.)"/>
    <s v="1"/>
    <s v="Menn"/>
    <x v="3"/>
    <x v="3"/>
    <x v="7"/>
    <x v="28"/>
  </r>
  <r>
    <x v="16"/>
    <s v="18"/>
    <x v="16"/>
    <x v="380"/>
    <s v="1867"/>
    <s v="Bø (Nordl.)"/>
    <s v="1"/>
    <s v="Menn"/>
    <x v="4"/>
    <x v="4"/>
    <x v="7"/>
    <x v="28"/>
  </r>
  <r>
    <x v="16"/>
    <s v="18"/>
    <x v="16"/>
    <x v="380"/>
    <s v="1867"/>
    <s v="Bø (Nordl.)"/>
    <s v="1"/>
    <s v="Menn"/>
    <x v="5"/>
    <x v="5"/>
    <x v="7"/>
    <x v="14"/>
  </r>
  <r>
    <x v="16"/>
    <s v="18"/>
    <x v="16"/>
    <x v="381"/>
    <s v="1868"/>
    <s v="Øksnes"/>
    <s v="2"/>
    <s v="Kvinner"/>
    <x v="0"/>
    <x v="0"/>
    <x v="0"/>
    <x v="7"/>
  </r>
  <r>
    <x v="16"/>
    <s v="18"/>
    <x v="16"/>
    <x v="381"/>
    <s v="1868"/>
    <s v="Øksnes"/>
    <s v="2"/>
    <s v="Kvinner"/>
    <x v="1"/>
    <x v="1"/>
    <x v="0"/>
    <x v="19"/>
  </r>
  <r>
    <x v="16"/>
    <s v="18"/>
    <x v="16"/>
    <x v="381"/>
    <s v="1868"/>
    <s v="Øksnes"/>
    <s v="2"/>
    <s v="Kvinner"/>
    <x v="2"/>
    <x v="2"/>
    <x v="0"/>
    <x v="7"/>
  </r>
  <r>
    <x v="16"/>
    <s v="18"/>
    <x v="16"/>
    <x v="381"/>
    <s v="1868"/>
    <s v="Øksnes"/>
    <s v="2"/>
    <s v="Kvinner"/>
    <x v="3"/>
    <x v="3"/>
    <x v="0"/>
    <x v="14"/>
  </r>
  <r>
    <x v="16"/>
    <s v="18"/>
    <x v="16"/>
    <x v="381"/>
    <s v="1868"/>
    <s v="Øksnes"/>
    <s v="2"/>
    <s v="Kvinner"/>
    <x v="4"/>
    <x v="4"/>
    <x v="0"/>
    <x v="7"/>
  </r>
  <r>
    <x v="16"/>
    <s v="18"/>
    <x v="16"/>
    <x v="381"/>
    <s v="1868"/>
    <s v="Øksnes"/>
    <s v="2"/>
    <s v="Kvinner"/>
    <x v="5"/>
    <x v="5"/>
    <x v="0"/>
    <x v="12"/>
  </r>
  <r>
    <x v="16"/>
    <s v="18"/>
    <x v="16"/>
    <x v="381"/>
    <s v="1868"/>
    <s v="Øksnes"/>
    <s v="1"/>
    <s v="Menn"/>
    <x v="0"/>
    <x v="0"/>
    <x v="0"/>
    <x v="56"/>
  </r>
  <r>
    <x v="16"/>
    <s v="18"/>
    <x v="16"/>
    <x v="381"/>
    <s v="1868"/>
    <s v="Øksnes"/>
    <s v="1"/>
    <s v="Menn"/>
    <x v="1"/>
    <x v="1"/>
    <x v="0"/>
    <x v="11"/>
  </r>
  <r>
    <x v="16"/>
    <s v="18"/>
    <x v="16"/>
    <x v="381"/>
    <s v="1868"/>
    <s v="Øksnes"/>
    <s v="1"/>
    <s v="Menn"/>
    <x v="2"/>
    <x v="2"/>
    <x v="0"/>
    <x v="84"/>
  </r>
  <r>
    <x v="16"/>
    <s v="18"/>
    <x v="16"/>
    <x v="381"/>
    <s v="1868"/>
    <s v="Øksnes"/>
    <s v="1"/>
    <s v="Menn"/>
    <x v="3"/>
    <x v="3"/>
    <x v="0"/>
    <x v="84"/>
  </r>
  <r>
    <x v="16"/>
    <s v="18"/>
    <x v="16"/>
    <x v="381"/>
    <s v="1868"/>
    <s v="Øksnes"/>
    <s v="1"/>
    <s v="Menn"/>
    <x v="4"/>
    <x v="4"/>
    <x v="0"/>
    <x v="70"/>
  </r>
  <r>
    <x v="16"/>
    <s v="18"/>
    <x v="16"/>
    <x v="381"/>
    <s v="1868"/>
    <s v="Øksnes"/>
    <s v="1"/>
    <s v="Menn"/>
    <x v="5"/>
    <x v="5"/>
    <x v="0"/>
    <x v="63"/>
  </r>
  <r>
    <x v="16"/>
    <s v="18"/>
    <x v="16"/>
    <x v="381"/>
    <s v="1868"/>
    <s v="Øksnes"/>
    <s v="2"/>
    <s v="Kvinner"/>
    <x v="0"/>
    <x v="0"/>
    <x v="1"/>
    <x v="7"/>
  </r>
  <r>
    <x v="16"/>
    <s v="18"/>
    <x v="16"/>
    <x v="381"/>
    <s v="1868"/>
    <s v="Øksnes"/>
    <s v="2"/>
    <s v="Kvinner"/>
    <x v="1"/>
    <x v="1"/>
    <x v="1"/>
    <x v="0"/>
  </r>
  <r>
    <x v="16"/>
    <s v="18"/>
    <x v="16"/>
    <x v="381"/>
    <s v="1868"/>
    <s v="Øksnes"/>
    <s v="2"/>
    <s v="Kvinner"/>
    <x v="2"/>
    <x v="2"/>
    <x v="1"/>
    <x v="5"/>
  </r>
  <r>
    <x v="16"/>
    <s v="18"/>
    <x v="16"/>
    <x v="381"/>
    <s v="1868"/>
    <s v="Øksnes"/>
    <s v="2"/>
    <s v="Kvinner"/>
    <x v="3"/>
    <x v="3"/>
    <x v="1"/>
    <x v="11"/>
  </r>
  <r>
    <x v="16"/>
    <s v="18"/>
    <x v="16"/>
    <x v="381"/>
    <s v="1868"/>
    <s v="Øksnes"/>
    <s v="2"/>
    <s v="Kvinner"/>
    <x v="4"/>
    <x v="4"/>
    <x v="1"/>
    <x v="5"/>
  </r>
  <r>
    <x v="16"/>
    <s v="18"/>
    <x v="16"/>
    <x v="381"/>
    <s v="1868"/>
    <s v="Øksnes"/>
    <s v="2"/>
    <s v="Kvinner"/>
    <x v="5"/>
    <x v="5"/>
    <x v="1"/>
    <x v="1"/>
  </r>
  <r>
    <x v="16"/>
    <s v="18"/>
    <x v="16"/>
    <x v="381"/>
    <s v="1868"/>
    <s v="Øksnes"/>
    <s v="1"/>
    <s v="Menn"/>
    <x v="0"/>
    <x v="0"/>
    <x v="1"/>
    <x v="41"/>
  </r>
  <r>
    <x v="16"/>
    <s v="18"/>
    <x v="16"/>
    <x v="381"/>
    <s v="1868"/>
    <s v="Øksnes"/>
    <s v="1"/>
    <s v="Menn"/>
    <x v="1"/>
    <x v="1"/>
    <x v="1"/>
    <x v="27"/>
  </r>
  <r>
    <x v="16"/>
    <s v="18"/>
    <x v="16"/>
    <x v="381"/>
    <s v="1868"/>
    <s v="Øksnes"/>
    <s v="1"/>
    <s v="Menn"/>
    <x v="2"/>
    <x v="2"/>
    <x v="1"/>
    <x v="67"/>
  </r>
  <r>
    <x v="16"/>
    <s v="18"/>
    <x v="16"/>
    <x v="381"/>
    <s v="1868"/>
    <s v="Øksnes"/>
    <s v="1"/>
    <s v="Menn"/>
    <x v="3"/>
    <x v="3"/>
    <x v="1"/>
    <x v="81"/>
  </r>
  <r>
    <x v="16"/>
    <s v="18"/>
    <x v="16"/>
    <x v="381"/>
    <s v="1868"/>
    <s v="Øksnes"/>
    <s v="1"/>
    <s v="Menn"/>
    <x v="4"/>
    <x v="4"/>
    <x v="1"/>
    <x v="44"/>
  </r>
  <r>
    <x v="16"/>
    <s v="18"/>
    <x v="16"/>
    <x v="381"/>
    <s v="1868"/>
    <s v="Øksnes"/>
    <s v="1"/>
    <s v="Menn"/>
    <x v="5"/>
    <x v="5"/>
    <x v="1"/>
    <x v="63"/>
  </r>
  <r>
    <x v="16"/>
    <s v="18"/>
    <x v="16"/>
    <x v="381"/>
    <s v="1868"/>
    <s v="Øksnes"/>
    <s v="2"/>
    <s v="Kvinner"/>
    <x v="0"/>
    <x v="0"/>
    <x v="2"/>
    <x v="19"/>
  </r>
  <r>
    <x v="16"/>
    <s v="18"/>
    <x v="16"/>
    <x v="381"/>
    <s v="1868"/>
    <s v="Øksnes"/>
    <s v="2"/>
    <s v="Kvinner"/>
    <x v="1"/>
    <x v="1"/>
    <x v="2"/>
    <x v="5"/>
  </r>
  <r>
    <x v="16"/>
    <s v="18"/>
    <x v="16"/>
    <x v="381"/>
    <s v="1868"/>
    <s v="Øksnes"/>
    <s v="2"/>
    <s v="Kvinner"/>
    <x v="2"/>
    <x v="2"/>
    <x v="2"/>
    <x v="13"/>
  </r>
  <r>
    <x v="16"/>
    <s v="18"/>
    <x v="16"/>
    <x v="381"/>
    <s v="1868"/>
    <s v="Øksnes"/>
    <s v="2"/>
    <s v="Kvinner"/>
    <x v="3"/>
    <x v="3"/>
    <x v="2"/>
    <x v="21"/>
  </r>
  <r>
    <x v="16"/>
    <s v="18"/>
    <x v="16"/>
    <x v="381"/>
    <s v="1868"/>
    <s v="Øksnes"/>
    <s v="2"/>
    <s v="Kvinner"/>
    <x v="4"/>
    <x v="4"/>
    <x v="2"/>
    <x v="6"/>
  </r>
  <r>
    <x v="16"/>
    <s v="18"/>
    <x v="16"/>
    <x v="381"/>
    <s v="1868"/>
    <s v="Øksnes"/>
    <s v="2"/>
    <s v="Kvinner"/>
    <x v="5"/>
    <x v="5"/>
    <x v="2"/>
    <x v="0"/>
  </r>
  <r>
    <x v="16"/>
    <s v="18"/>
    <x v="16"/>
    <x v="381"/>
    <s v="1868"/>
    <s v="Øksnes"/>
    <s v="1"/>
    <s v="Menn"/>
    <x v="0"/>
    <x v="0"/>
    <x v="2"/>
    <x v="4"/>
  </r>
  <r>
    <x v="16"/>
    <s v="18"/>
    <x v="16"/>
    <x v="381"/>
    <s v="1868"/>
    <s v="Øksnes"/>
    <s v="1"/>
    <s v="Menn"/>
    <x v="1"/>
    <x v="1"/>
    <x v="2"/>
    <x v="51"/>
  </r>
  <r>
    <x v="16"/>
    <s v="18"/>
    <x v="16"/>
    <x v="381"/>
    <s v="1868"/>
    <s v="Øksnes"/>
    <s v="1"/>
    <s v="Menn"/>
    <x v="2"/>
    <x v="2"/>
    <x v="2"/>
    <x v="44"/>
  </r>
  <r>
    <x v="16"/>
    <s v="18"/>
    <x v="16"/>
    <x v="381"/>
    <s v="1868"/>
    <s v="Øksnes"/>
    <s v="1"/>
    <s v="Menn"/>
    <x v="3"/>
    <x v="3"/>
    <x v="2"/>
    <x v="96"/>
  </r>
  <r>
    <x v="16"/>
    <s v="18"/>
    <x v="16"/>
    <x v="381"/>
    <s v="1868"/>
    <s v="Øksnes"/>
    <s v="1"/>
    <s v="Menn"/>
    <x v="4"/>
    <x v="4"/>
    <x v="2"/>
    <x v="76"/>
  </r>
  <r>
    <x v="16"/>
    <s v="18"/>
    <x v="16"/>
    <x v="381"/>
    <s v="1868"/>
    <s v="Øksnes"/>
    <s v="1"/>
    <s v="Menn"/>
    <x v="5"/>
    <x v="5"/>
    <x v="2"/>
    <x v="41"/>
  </r>
  <r>
    <x v="16"/>
    <s v="18"/>
    <x v="16"/>
    <x v="381"/>
    <s v="1868"/>
    <s v="Øksnes"/>
    <s v="2"/>
    <s v="Kvinner"/>
    <x v="0"/>
    <x v="0"/>
    <x v="3"/>
    <x v="5"/>
  </r>
  <r>
    <x v="16"/>
    <s v="18"/>
    <x v="16"/>
    <x v="381"/>
    <s v="1868"/>
    <s v="Øksnes"/>
    <s v="2"/>
    <s v="Kvinner"/>
    <x v="1"/>
    <x v="1"/>
    <x v="3"/>
    <x v="19"/>
  </r>
  <r>
    <x v="16"/>
    <s v="18"/>
    <x v="16"/>
    <x v="381"/>
    <s v="1868"/>
    <s v="Øksnes"/>
    <s v="2"/>
    <s v="Kvinner"/>
    <x v="2"/>
    <x v="2"/>
    <x v="3"/>
    <x v="7"/>
  </r>
  <r>
    <x v="16"/>
    <s v="18"/>
    <x v="16"/>
    <x v="381"/>
    <s v="1868"/>
    <s v="Øksnes"/>
    <s v="2"/>
    <s v="Kvinner"/>
    <x v="3"/>
    <x v="3"/>
    <x v="3"/>
    <x v="21"/>
  </r>
  <r>
    <x v="16"/>
    <s v="18"/>
    <x v="16"/>
    <x v="381"/>
    <s v="1868"/>
    <s v="Øksnes"/>
    <s v="2"/>
    <s v="Kvinner"/>
    <x v="4"/>
    <x v="4"/>
    <x v="3"/>
    <x v="5"/>
  </r>
  <r>
    <x v="16"/>
    <s v="18"/>
    <x v="16"/>
    <x v="381"/>
    <s v="1868"/>
    <s v="Øksnes"/>
    <s v="2"/>
    <s v="Kvinner"/>
    <x v="5"/>
    <x v="5"/>
    <x v="3"/>
    <x v="0"/>
  </r>
  <r>
    <x v="16"/>
    <s v="18"/>
    <x v="16"/>
    <x v="381"/>
    <s v="1868"/>
    <s v="Øksnes"/>
    <s v="1"/>
    <s v="Menn"/>
    <x v="0"/>
    <x v="0"/>
    <x v="3"/>
    <x v="14"/>
  </r>
  <r>
    <x v="16"/>
    <s v="18"/>
    <x v="16"/>
    <x v="381"/>
    <s v="1868"/>
    <s v="Øksnes"/>
    <s v="1"/>
    <s v="Menn"/>
    <x v="1"/>
    <x v="1"/>
    <x v="3"/>
    <x v="56"/>
  </r>
  <r>
    <x v="16"/>
    <s v="18"/>
    <x v="16"/>
    <x v="381"/>
    <s v="1868"/>
    <s v="Øksnes"/>
    <s v="1"/>
    <s v="Menn"/>
    <x v="2"/>
    <x v="2"/>
    <x v="3"/>
    <x v="59"/>
  </r>
  <r>
    <x v="16"/>
    <s v="18"/>
    <x v="16"/>
    <x v="381"/>
    <s v="1868"/>
    <s v="Øksnes"/>
    <s v="1"/>
    <s v="Menn"/>
    <x v="3"/>
    <x v="3"/>
    <x v="3"/>
    <x v="93"/>
  </r>
  <r>
    <x v="16"/>
    <s v="18"/>
    <x v="16"/>
    <x v="381"/>
    <s v="1868"/>
    <s v="Øksnes"/>
    <s v="1"/>
    <s v="Menn"/>
    <x v="4"/>
    <x v="4"/>
    <x v="3"/>
    <x v="22"/>
  </r>
  <r>
    <x v="16"/>
    <s v="18"/>
    <x v="16"/>
    <x v="381"/>
    <s v="1868"/>
    <s v="Øksnes"/>
    <s v="1"/>
    <s v="Menn"/>
    <x v="5"/>
    <x v="5"/>
    <x v="3"/>
    <x v="45"/>
  </r>
  <r>
    <x v="16"/>
    <s v="18"/>
    <x v="16"/>
    <x v="381"/>
    <s v="1868"/>
    <s v="Øksnes"/>
    <s v="2"/>
    <s v="Kvinner"/>
    <x v="0"/>
    <x v="0"/>
    <x v="4"/>
    <x v="19"/>
  </r>
  <r>
    <x v="16"/>
    <s v="18"/>
    <x v="16"/>
    <x v="381"/>
    <s v="1868"/>
    <s v="Øksnes"/>
    <s v="2"/>
    <s v="Kvinner"/>
    <x v="1"/>
    <x v="1"/>
    <x v="4"/>
    <x v="7"/>
  </r>
  <r>
    <x v="16"/>
    <s v="18"/>
    <x v="16"/>
    <x v="381"/>
    <s v="1868"/>
    <s v="Øksnes"/>
    <s v="2"/>
    <s v="Kvinner"/>
    <x v="2"/>
    <x v="2"/>
    <x v="4"/>
    <x v="7"/>
  </r>
  <r>
    <x v="16"/>
    <s v="18"/>
    <x v="16"/>
    <x v="381"/>
    <s v="1868"/>
    <s v="Øksnes"/>
    <s v="2"/>
    <s v="Kvinner"/>
    <x v="3"/>
    <x v="3"/>
    <x v="4"/>
    <x v="36"/>
  </r>
  <r>
    <x v="16"/>
    <s v="18"/>
    <x v="16"/>
    <x v="381"/>
    <s v="1868"/>
    <s v="Øksnes"/>
    <s v="2"/>
    <s v="Kvinner"/>
    <x v="4"/>
    <x v="4"/>
    <x v="4"/>
    <x v="7"/>
  </r>
  <r>
    <x v="16"/>
    <s v="18"/>
    <x v="16"/>
    <x v="381"/>
    <s v="1868"/>
    <s v="Øksnes"/>
    <s v="2"/>
    <s v="Kvinner"/>
    <x v="5"/>
    <x v="5"/>
    <x v="4"/>
    <x v="23"/>
  </r>
  <r>
    <x v="16"/>
    <s v="18"/>
    <x v="16"/>
    <x v="381"/>
    <s v="1868"/>
    <s v="Øksnes"/>
    <s v="1"/>
    <s v="Menn"/>
    <x v="0"/>
    <x v="0"/>
    <x v="4"/>
    <x v="20"/>
  </r>
  <r>
    <x v="16"/>
    <s v="18"/>
    <x v="16"/>
    <x v="381"/>
    <s v="1868"/>
    <s v="Øksnes"/>
    <s v="1"/>
    <s v="Menn"/>
    <x v="1"/>
    <x v="1"/>
    <x v="4"/>
    <x v="63"/>
  </r>
  <r>
    <x v="16"/>
    <s v="18"/>
    <x v="16"/>
    <x v="381"/>
    <s v="1868"/>
    <s v="Øksnes"/>
    <s v="1"/>
    <s v="Menn"/>
    <x v="2"/>
    <x v="2"/>
    <x v="4"/>
    <x v="82"/>
  </r>
  <r>
    <x v="16"/>
    <s v="18"/>
    <x v="16"/>
    <x v="381"/>
    <s v="1868"/>
    <s v="Øksnes"/>
    <s v="1"/>
    <s v="Menn"/>
    <x v="3"/>
    <x v="3"/>
    <x v="4"/>
    <x v="66"/>
  </r>
  <r>
    <x v="16"/>
    <s v="18"/>
    <x v="16"/>
    <x v="381"/>
    <s v="1868"/>
    <s v="Øksnes"/>
    <s v="1"/>
    <s v="Menn"/>
    <x v="4"/>
    <x v="4"/>
    <x v="4"/>
    <x v="26"/>
  </r>
  <r>
    <x v="16"/>
    <s v="18"/>
    <x v="16"/>
    <x v="381"/>
    <s v="1868"/>
    <s v="Øksnes"/>
    <s v="1"/>
    <s v="Menn"/>
    <x v="5"/>
    <x v="5"/>
    <x v="4"/>
    <x v="28"/>
  </r>
  <r>
    <x v="16"/>
    <s v="18"/>
    <x v="16"/>
    <x v="381"/>
    <s v="1868"/>
    <s v="Øksnes"/>
    <s v="2"/>
    <s v="Kvinner"/>
    <x v="0"/>
    <x v="0"/>
    <x v="5"/>
    <x v="0"/>
  </r>
  <r>
    <x v="16"/>
    <s v="18"/>
    <x v="16"/>
    <x v="381"/>
    <s v="1868"/>
    <s v="Øksnes"/>
    <s v="2"/>
    <s v="Kvinner"/>
    <x v="1"/>
    <x v="1"/>
    <x v="5"/>
    <x v="36"/>
  </r>
  <r>
    <x v="16"/>
    <s v="18"/>
    <x v="16"/>
    <x v="381"/>
    <s v="1868"/>
    <s v="Øksnes"/>
    <s v="2"/>
    <s v="Kvinner"/>
    <x v="2"/>
    <x v="2"/>
    <x v="5"/>
    <x v="13"/>
  </r>
  <r>
    <x v="16"/>
    <s v="18"/>
    <x v="16"/>
    <x v="381"/>
    <s v="1868"/>
    <s v="Øksnes"/>
    <s v="2"/>
    <s v="Kvinner"/>
    <x v="3"/>
    <x v="3"/>
    <x v="5"/>
    <x v="2"/>
  </r>
  <r>
    <x v="16"/>
    <s v="18"/>
    <x v="16"/>
    <x v="381"/>
    <s v="1868"/>
    <s v="Øksnes"/>
    <s v="2"/>
    <s v="Kvinner"/>
    <x v="4"/>
    <x v="4"/>
    <x v="5"/>
    <x v="7"/>
  </r>
  <r>
    <x v="16"/>
    <s v="18"/>
    <x v="16"/>
    <x v="381"/>
    <s v="1868"/>
    <s v="Øksnes"/>
    <s v="2"/>
    <s v="Kvinner"/>
    <x v="5"/>
    <x v="5"/>
    <x v="5"/>
    <x v="39"/>
  </r>
  <r>
    <x v="16"/>
    <s v="18"/>
    <x v="16"/>
    <x v="381"/>
    <s v="1868"/>
    <s v="Øksnes"/>
    <s v="1"/>
    <s v="Menn"/>
    <x v="0"/>
    <x v="0"/>
    <x v="5"/>
    <x v="55"/>
  </r>
  <r>
    <x v="16"/>
    <s v="18"/>
    <x v="16"/>
    <x v="381"/>
    <s v="1868"/>
    <s v="Øksnes"/>
    <s v="1"/>
    <s v="Menn"/>
    <x v="1"/>
    <x v="1"/>
    <x v="5"/>
    <x v="27"/>
  </r>
  <r>
    <x v="16"/>
    <s v="18"/>
    <x v="16"/>
    <x v="381"/>
    <s v="1868"/>
    <s v="Øksnes"/>
    <s v="1"/>
    <s v="Menn"/>
    <x v="2"/>
    <x v="2"/>
    <x v="5"/>
    <x v="96"/>
  </r>
  <r>
    <x v="16"/>
    <s v="18"/>
    <x v="16"/>
    <x v="381"/>
    <s v="1868"/>
    <s v="Øksnes"/>
    <s v="1"/>
    <s v="Menn"/>
    <x v="3"/>
    <x v="3"/>
    <x v="5"/>
    <x v="79"/>
  </r>
  <r>
    <x v="16"/>
    <s v="18"/>
    <x v="16"/>
    <x v="381"/>
    <s v="1868"/>
    <s v="Øksnes"/>
    <s v="1"/>
    <s v="Menn"/>
    <x v="4"/>
    <x v="4"/>
    <x v="5"/>
    <x v="50"/>
  </r>
  <r>
    <x v="16"/>
    <s v="18"/>
    <x v="16"/>
    <x v="381"/>
    <s v="1868"/>
    <s v="Øksnes"/>
    <s v="1"/>
    <s v="Menn"/>
    <x v="5"/>
    <x v="5"/>
    <x v="5"/>
    <x v="45"/>
  </r>
  <r>
    <x v="16"/>
    <s v="18"/>
    <x v="16"/>
    <x v="381"/>
    <s v="1868"/>
    <s v="Øksnes"/>
    <s v="2"/>
    <s v="Kvinner"/>
    <x v="0"/>
    <x v="0"/>
    <x v="6"/>
    <x v="19"/>
  </r>
  <r>
    <x v="16"/>
    <s v="18"/>
    <x v="16"/>
    <x v="381"/>
    <s v="1868"/>
    <s v="Øksnes"/>
    <s v="2"/>
    <s v="Kvinner"/>
    <x v="1"/>
    <x v="1"/>
    <x v="6"/>
    <x v="12"/>
  </r>
  <r>
    <x v="16"/>
    <s v="18"/>
    <x v="16"/>
    <x v="381"/>
    <s v="1868"/>
    <s v="Øksnes"/>
    <s v="2"/>
    <s v="Kvinner"/>
    <x v="2"/>
    <x v="2"/>
    <x v="6"/>
    <x v="12"/>
  </r>
  <r>
    <x v="16"/>
    <s v="18"/>
    <x v="16"/>
    <x v="381"/>
    <s v="1868"/>
    <s v="Øksnes"/>
    <s v="2"/>
    <s v="Kvinner"/>
    <x v="3"/>
    <x v="3"/>
    <x v="6"/>
    <x v="13"/>
  </r>
  <r>
    <x v="16"/>
    <s v="18"/>
    <x v="16"/>
    <x v="381"/>
    <s v="1868"/>
    <s v="Øksnes"/>
    <s v="2"/>
    <s v="Kvinner"/>
    <x v="4"/>
    <x v="4"/>
    <x v="6"/>
    <x v="1"/>
  </r>
  <r>
    <x v="16"/>
    <s v="18"/>
    <x v="16"/>
    <x v="381"/>
    <s v="1868"/>
    <s v="Øksnes"/>
    <s v="2"/>
    <s v="Kvinner"/>
    <x v="5"/>
    <x v="5"/>
    <x v="6"/>
    <x v="39"/>
  </r>
  <r>
    <x v="16"/>
    <s v="18"/>
    <x v="16"/>
    <x v="381"/>
    <s v="1868"/>
    <s v="Øksnes"/>
    <s v="1"/>
    <s v="Menn"/>
    <x v="0"/>
    <x v="0"/>
    <x v="6"/>
    <x v="20"/>
  </r>
  <r>
    <x v="16"/>
    <s v="18"/>
    <x v="16"/>
    <x v="381"/>
    <s v="1868"/>
    <s v="Øksnes"/>
    <s v="1"/>
    <s v="Menn"/>
    <x v="1"/>
    <x v="1"/>
    <x v="6"/>
    <x v="35"/>
  </r>
  <r>
    <x v="16"/>
    <s v="18"/>
    <x v="16"/>
    <x v="381"/>
    <s v="1868"/>
    <s v="Øksnes"/>
    <s v="1"/>
    <s v="Menn"/>
    <x v="2"/>
    <x v="2"/>
    <x v="6"/>
    <x v="83"/>
  </r>
  <r>
    <x v="16"/>
    <s v="18"/>
    <x v="16"/>
    <x v="381"/>
    <s v="1868"/>
    <s v="Øksnes"/>
    <s v="1"/>
    <s v="Menn"/>
    <x v="3"/>
    <x v="3"/>
    <x v="6"/>
    <x v="81"/>
  </r>
  <r>
    <x v="16"/>
    <s v="18"/>
    <x v="16"/>
    <x v="381"/>
    <s v="1868"/>
    <s v="Øksnes"/>
    <s v="1"/>
    <s v="Menn"/>
    <x v="4"/>
    <x v="4"/>
    <x v="6"/>
    <x v="72"/>
  </r>
  <r>
    <x v="16"/>
    <s v="18"/>
    <x v="16"/>
    <x v="381"/>
    <s v="1868"/>
    <s v="Øksnes"/>
    <s v="1"/>
    <s v="Menn"/>
    <x v="5"/>
    <x v="5"/>
    <x v="6"/>
    <x v="45"/>
  </r>
  <r>
    <x v="16"/>
    <s v="18"/>
    <x v="16"/>
    <x v="381"/>
    <s v="1868"/>
    <s v="Øksnes"/>
    <s v="2"/>
    <s v="Kvinner"/>
    <x v="0"/>
    <x v="0"/>
    <x v="7"/>
    <x v="19"/>
  </r>
  <r>
    <x v="16"/>
    <s v="18"/>
    <x v="16"/>
    <x v="381"/>
    <s v="1868"/>
    <s v="Øksnes"/>
    <s v="2"/>
    <s v="Kvinner"/>
    <x v="1"/>
    <x v="1"/>
    <x v="7"/>
    <x v="12"/>
  </r>
  <r>
    <x v="16"/>
    <s v="18"/>
    <x v="16"/>
    <x v="381"/>
    <s v="1868"/>
    <s v="Øksnes"/>
    <s v="2"/>
    <s v="Kvinner"/>
    <x v="2"/>
    <x v="2"/>
    <x v="7"/>
    <x v="19"/>
  </r>
  <r>
    <x v="16"/>
    <s v="18"/>
    <x v="16"/>
    <x v="381"/>
    <s v="1868"/>
    <s v="Øksnes"/>
    <s v="2"/>
    <s v="Kvinner"/>
    <x v="3"/>
    <x v="3"/>
    <x v="7"/>
    <x v="6"/>
  </r>
  <r>
    <x v="16"/>
    <s v="18"/>
    <x v="16"/>
    <x v="381"/>
    <s v="1868"/>
    <s v="Øksnes"/>
    <s v="2"/>
    <s v="Kvinner"/>
    <x v="4"/>
    <x v="4"/>
    <x v="7"/>
    <x v="12"/>
  </r>
  <r>
    <x v="16"/>
    <s v="18"/>
    <x v="16"/>
    <x v="381"/>
    <s v="1868"/>
    <s v="Øksnes"/>
    <s v="2"/>
    <s v="Kvinner"/>
    <x v="5"/>
    <x v="5"/>
    <x v="7"/>
    <x v="39"/>
  </r>
  <r>
    <x v="16"/>
    <s v="18"/>
    <x v="16"/>
    <x v="381"/>
    <s v="1868"/>
    <s v="Øksnes"/>
    <s v="1"/>
    <s v="Menn"/>
    <x v="0"/>
    <x v="0"/>
    <x v="7"/>
    <x v="12"/>
  </r>
  <r>
    <x v="16"/>
    <s v="18"/>
    <x v="16"/>
    <x v="381"/>
    <s v="1868"/>
    <s v="Øksnes"/>
    <s v="1"/>
    <s v="Menn"/>
    <x v="1"/>
    <x v="1"/>
    <x v="7"/>
    <x v="41"/>
  </r>
  <r>
    <x v="16"/>
    <s v="18"/>
    <x v="16"/>
    <x v="381"/>
    <s v="1868"/>
    <s v="Øksnes"/>
    <s v="1"/>
    <s v="Menn"/>
    <x v="2"/>
    <x v="2"/>
    <x v="7"/>
    <x v="68"/>
  </r>
  <r>
    <x v="16"/>
    <s v="18"/>
    <x v="16"/>
    <x v="381"/>
    <s v="1868"/>
    <s v="Øksnes"/>
    <s v="1"/>
    <s v="Menn"/>
    <x v="3"/>
    <x v="3"/>
    <x v="7"/>
    <x v="49"/>
  </r>
  <r>
    <x v="16"/>
    <s v="18"/>
    <x v="16"/>
    <x v="381"/>
    <s v="1868"/>
    <s v="Øksnes"/>
    <s v="1"/>
    <s v="Menn"/>
    <x v="4"/>
    <x v="4"/>
    <x v="7"/>
    <x v="72"/>
  </r>
  <r>
    <x v="16"/>
    <s v="18"/>
    <x v="16"/>
    <x v="381"/>
    <s v="1868"/>
    <s v="Øksnes"/>
    <s v="1"/>
    <s v="Menn"/>
    <x v="5"/>
    <x v="5"/>
    <x v="7"/>
    <x v="46"/>
  </r>
  <r>
    <x v="16"/>
    <s v="18"/>
    <x v="16"/>
    <x v="382"/>
    <s v="1870"/>
    <s v="Sortland"/>
    <s v="2"/>
    <s v="Kvinner"/>
    <x v="0"/>
    <x v="0"/>
    <x v="0"/>
    <x v="5"/>
  </r>
  <r>
    <x v="16"/>
    <s v="18"/>
    <x v="16"/>
    <x v="382"/>
    <s v="1870"/>
    <s v="Sortland"/>
    <s v="2"/>
    <s v="Kvinner"/>
    <x v="1"/>
    <x v="1"/>
    <x v="0"/>
    <x v="1"/>
  </r>
  <r>
    <x v="16"/>
    <s v="18"/>
    <x v="16"/>
    <x v="382"/>
    <s v="1870"/>
    <s v="Sortland"/>
    <s v="2"/>
    <s v="Kvinner"/>
    <x v="2"/>
    <x v="2"/>
    <x v="0"/>
    <x v="5"/>
  </r>
  <r>
    <x v="16"/>
    <s v="18"/>
    <x v="16"/>
    <x v="382"/>
    <s v="1870"/>
    <s v="Sortland"/>
    <s v="2"/>
    <s v="Kvinner"/>
    <x v="3"/>
    <x v="3"/>
    <x v="0"/>
    <x v="14"/>
  </r>
  <r>
    <x v="16"/>
    <s v="18"/>
    <x v="16"/>
    <x v="382"/>
    <s v="1870"/>
    <s v="Sortland"/>
    <s v="2"/>
    <s v="Kvinner"/>
    <x v="4"/>
    <x v="4"/>
    <x v="0"/>
    <x v="5"/>
  </r>
  <r>
    <x v="16"/>
    <s v="18"/>
    <x v="16"/>
    <x v="382"/>
    <s v="1870"/>
    <s v="Sortland"/>
    <s v="2"/>
    <s v="Kvinner"/>
    <x v="5"/>
    <x v="5"/>
    <x v="0"/>
    <x v="0"/>
  </r>
  <r>
    <x v="16"/>
    <s v="18"/>
    <x v="16"/>
    <x v="382"/>
    <s v="1870"/>
    <s v="Sortland"/>
    <s v="1"/>
    <s v="Menn"/>
    <x v="0"/>
    <x v="0"/>
    <x v="0"/>
    <x v="11"/>
  </r>
  <r>
    <x v="16"/>
    <s v="18"/>
    <x v="16"/>
    <x v="382"/>
    <s v="1870"/>
    <s v="Sortland"/>
    <s v="1"/>
    <s v="Menn"/>
    <x v="1"/>
    <x v="1"/>
    <x v="0"/>
    <x v="13"/>
  </r>
  <r>
    <x v="16"/>
    <s v="18"/>
    <x v="16"/>
    <x v="382"/>
    <s v="1870"/>
    <s v="Sortland"/>
    <s v="1"/>
    <s v="Menn"/>
    <x v="2"/>
    <x v="2"/>
    <x v="0"/>
    <x v="62"/>
  </r>
  <r>
    <x v="16"/>
    <s v="18"/>
    <x v="16"/>
    <x v="382"/>
    <s v="1870"/>
    <s v="Sortland"/>
    <s v="1"/>
    <s v="Menn"/>
    <x v="3"/>
    <x v="3"/>
    <x v="0"/>
    <x v="68"/>
  </r>
  <r>
    <x v="16"/>
    <s v="18"/>
    <x v="16"/>
    <x v="382"/>
    <s v="1870"/>
    <s v="Sortland"/>
    <s v="1"/>
    <s v="Menn"/>
    <x v="4"/>
    <x v="4"/>
    <x v="0"/>
    <x v="60"/>
  </r>
  <r>
    <x v="16"/>
    <s v="18"/>
    <x v="16"/>
    <x v="382"/>
    <s v="1870"/>
    <s v="Sortland"/>
    <s v="1"/>
    <s v="Menn"/>
    <x v="5"/>
    <x v="5"/>
    <x v="0"/>
    <x v="2"/>
  </r>
  <r>
    <x v="16"/>
    <s v="18"/>
    <x v="16"/>
    <x v="382"/>
    <s v="1870"/>
    <s v="Sortland"/>
    <s v="2"/>
    <s v="Kvinner"/>
    <x v="0"/>
    <x v="0"/>
    <x v="1"/>
    <x v="13"/>
  </r>
  <r>
    <x v="16"/>
    <s v="18"/>
    <x v="16"/>
    <x v="382"/>
    <s v="1870"/>
    <s v="Sortland"/>
    <s v="2"/>
    <s v="Kvinner"/>
    <x v="1"/>
    <x v="1"/>
    <x v="1"/>
    <x v="0"/>
  </r>
  <r>
    <x v="16"/>
    <s v="18"/>
    <x v="16"/>
    <x v="382"/>
    <s v="1870"/>
    <s v="Sortland"/>
    <s v="2"/>
    <s v="Kvinner"/>
    <x v="2"/>
    <x v="2"/>
    <x v="1"/>
    <x v="6"/>
  </r>
  <r>
    <x v="16"/>
    <s v="18"/>
    <x v="16"/>
    <x v="382"/>
    <s v="1870"/>
    <s v="Sortland"/>
    <s v="2"/>
    <s v="Kvinner"/>
    <x v="3"/>
    <x v="3"/>
    <x v="1"/>
    <x v="24"/>
  </r>
  <r>
    <x v="16"/>
    <s v="18"/>
    <x v="16"/>
    <x v="382"/>
    <s v="1870"/>
    <s v="Sortland"/>
    <s v="2"/>
    <s v="Kvinner"/>
    <x v="4"/>
    <x v="4"/>
    <x v="1"/>
    <x v="13"/>
  </r>
  <r>
    <x v="16"/>
    <s v="18"/>
    <x v="16"/>
    <x v="382"/>
    <s v="1870"/>
    <s v="Sortland"/>
    <s v="2"/>
    <s v="Kvinner"/>
    <x v="5"/>
    <x v="5"/>
    <x v="1"/>
    <x v="23"/>
  </r>
  <r>
    <x v="16"/>
    <s v="18"/>
    <x v="16"/>
    <x v="382"/>
    <s v="1870"/>
    <s v="Sortland"/>
    <s v="1"/>
    <s v="Menn"/>
    <x v="0"/>
    <x v="0"/>
    <x v="1"/>
    <x v="40"/>
  </r>
  <r>
    <x v="16"/>
    <s v="18"/>
    <x v="16"/>
    <x v="382"/>
    <s v="1870"/>
    <s v="Sortland"/>
    <s v="1"/>
    <s v="Menn"/>
    <x v="1"/>
    <x v="1"/>
    <x v="1"/>
    <x v="14"/>
  </r>
  <r>
    <x v="16"/>
    <s v="18"/>
    <x v="16"/>
    <x v="382"/>
    <s v="1870"/>
    <s v="Sortland"/>
    <s v="1"/>
    <s v="Menn"/>
    <x v="2"/>
    <x v="2"/>
    <x v="1"/>
    <x v="33"/>
  </r>
  <r>
    <x v="16"/>
    <s v="18"/>
    <x v="16"/>
    <x v="382"/>
    <s v="1870"/>
    <s v="Sortland"/>
    <s v="1"/>
    <s v="Menn"/>
    <x v="3"/>
    <x v="3"/>
    <x v="1"/>
    <x v="76"/>
  </r>
  <r>
    <x v="16"/>
    <s v="18"/>
    <x v="16"/>
    <x v="382"/>
    <s v="1870"/>
    <s v="Sortland"/>
    <s v="1"/>
    <s v="Menn"/>
    <x v="4"/>
    <x v="4"/>
    <x v="1"/>
    <x v="31"/>
  </r>
  <r>
    <x v="16"/>
    <s v="18"/>
    <x v="16"/>
    <x v="382"/>
    <s v="1870"/>
    <s v="Sortland"/>
    <s v="1"/>
    <s v="Menn"/>
    <x v="5"/>
    <x v="5"/>
    <x v="1"/>
    <x v="21"/>
  </r>
  <r>
    <x v="16"/>
    <s v="18"/>
    <x v="16"/>
    <x v="382"/>
    <s v="1870"/>
    <s v="Sortland"/>
    <s v="2"/>
    <s v="Kvinner"/>
    <x v="0"/>
    <x v="0"/>
    <x v="2"/>
    <x v="19"/>
  </r>
  <r>
    <x v="16"/>
    <s v="18"/>
    <x v="16"/>
    <x v="382"/>
    <s v="1870"/>
    <s v="Sortland"/>
    <s v="2"/>
    <s v="Kvinner"/>
    <x v="1"/>
    <x v="1"/>
    <x v="2"/>
    <x v="19"/>
  </r>
  <r>
    <x v="16"/>
    <s v="18"/>
    <x v="16"/>
    <x v="382"/>
    <s v="1870"/>
    <s v="Sortland"/>
    <s v="2"/>
    <s v="Kvinner"/>
    <x v="2"/>
    <x v="2"/>
    <x v="2"/>
    <x v="7"/>
  </r>
  <r>
    <x v="16"/>
    <s v="18"/>
    <x v="16"/>
    <x v="382"/>
    <s v="1870"/>
    <s v="Sortland"/>
    <s v="2"/>
    <s v="Kvinner"/>
    <x v="3"/>
    <x v="3"/>
    <x v="2"/>
    <x v="20"/>
  </r>
  <r>
    <x v="16"/>
    <s v="18"/>
    <x v="16"/>
    <x v="382"/>
    <s v="1870"/>
    <s v="Sortland"/>
    <s v="2"/>
    <s v="Kvinner"/>
    <x v="4"/>
    <x v="4"/>
    <x v="2"/>
    <x v="2"/>
  </r>
  <r>
    <x v="16"/>
    <s v="18"/>
    <x v="16"/>
    <x v="382"/>
    <s v="1870"/>
    <s v="Sortland"/>
    <s v="2"/>
    <s v="Kvinner"/>
    <x v="5"/>
    <x v="5"/>
    <x v="2"/>
    <x v="0"/>
  </r>
  <r>
    <x v="16"/>
    <s v="18"/>
    <x v="16"/>
    <x v="382"/>
    <s v="1870"/>
    <s v="Sortland"/>
    <s v="1"/>
    <s v="Menn"/>
    <x v="0"/>
    <x v="0"/>
    <x v="2"/>
    <x v="20"/>
  </r>
  <r>
    <x v="16"/>
    <s v="18"/>
    <x v="16"/>
    <x v="382"/>
    <s v="1870"/>
    <s v="Sortland"/>
    <s v="1"/>
    <s v="Menn"/>
    <x v="1"/>
    <x v="1"/>
    <x v="2"/>
    <x v="13"/>
  </r>
  <r>
    <x v="16"/>
    <s v="18"/>
    <x v="16"/>
    <x v="382"/>
    <s v="1870"/>
    <s v="Sortland"/>
    <s v="1"/>
    <s v="Menn"/>
    <x v="2"/>
    <x v="2"/>
    <x v="2"/>
    <x v="38"/>
  </r>
  <r>
    <x v="16"/>
    <s v="18"/>
    <x v="16"/>
    <x v="382"/>
    <s v="1870"/>
    <s v="Sortland"/>
    <s v="1"/>
    <s v="Menn"/>
    <x v="3"/>
    <x v="3"/>
    <x v="2"/>
    <x v="85"/>
  </r>
  <r>
    <x v="16"/>
    <s v="18"/>
    <x v="16"/>
    <x v="382"/>
    <s v="1870"/>
    <s v="Sortland"/>
    <s v="1"/>
    <s v="Menn"/>
    <x v="4"/>
    <x v="4"/>
    <x v="2"/>
    <x v="33"/>
  </r>
  <r>
    <x v="16"/>
    <s v="18"/>
    <x v="16"/>
    <x v="382"/>
    <s v="1870"/>
    <s v="Sortland"/>
    <s v="1"/>
    <s v="Menn"/>
    <x v="5"/>
    <x v="5"/>
    <x v="2"/>
    <x v="15"/>
  </r>
  <r>
    <x v="16"/>
    <s v="18"/>
    <x v="16"/>
    <x v="382"/>
    <s v="1870"/>
    <s v="Sortland"/>
    <s v="2"/>
    <s v="Kvinner"/>
    <x v="0"/>
    <x v="0"/>
    <x v="3"/>
    <x v="13"/>
  </r>
  <r>
    <x v="16"/>
    <s v="18"/>
    <x v="16"/>
    <x v="382"/>
    <s v="1870"/>
    <s v="Sortland"/>
    <s v="2"/>
    <s v="Kvinner"/>
    <x v="1"/>
    <x v="1"/>
    <x v="3"/>
    <x v="12"/>
  </r>
  <r>
    <x v="16"/>
    <s v="18"/>
    <x v="16"/>
    <x v="382"/>
    <s v="1870"/>
    <s v="Sortland"/>
    <s v="2"/>
    <s v="Kvinner"/>
    <x v="2"/>
    <x v="2"/>
    <x v="3"/>
    <x v="5"/>
  </r>
  <r>
    <x v="16"/>
    <s v="18"/>
    <x v="16"/>
    <x v="382"/>
    <s v="1870"/>
    <s v="Sortland"/>
    <s v="2"/>
    <s v="Kvinner"/>
    <x v="3"/>
    <x v="3"/>
    <x v="3"/>
    <x v="36"/>
  </r>
  <r>
    <x v="16"/>
    <s v="18"/>
    <x v="16"/>
    <x v="382"/>
    <s v="1870"/>
    <s v="Sortland"/>
    <s v="2"/>
    <s v="Kvinner"/>
    <x v="4"/>
    <x v="4"/>
    <x v="3"/>
    <x v="2"/>
  </r>
  <r>
    <x v="16"/>
    <s v="18"/>
    <x v="16"/>
    <x v="382"/>
    <s v="1870"/>
    <s v="Sortland"/>
    <s v="2"/>
    <s v="Kvinner"/>
    <x v="5"/>
    <x v="5"/>
    <x v="3"/>
    <x v="1"/>
  </r>
  <r>
    <x v="16"/>
    <s v="18"/>
    <x v="16"/>
    <x v="382"/>
    <s v="1870"/>
    <s v="Sortland"/>
    <s v="1"/>
    <s v="Menn"/>
    <x v="0"/>
    <x v="0"/>
    <x v="3"/>
    <x v="41"/>
  </r>
  <r>
    <x v="16"/>
    <s v="18"/>
    <x v="16"/>
    <x v="382"/>
    <s v="1870"/>
    <s v="Sortland"/>
    <s v="1"/>
    <s v="Menn"/>
    <x v="1"/>
    <x v="1"/>
    <x v="3"/>
    <x v="15"/>
  </r>
  <r>
    <x v="16"/>
    <s v="18"/>
    <x v="16"/>
    <x v="382"/>
    <s v="1870"/>
    <s v="Sortland"/>
    <s v="1"/>
    <s v="Menn"/>
    <x v="2"/>
    <x v="2"/>
    <x v="3"/>
    <x v="38"/>
  </r>
  <r>
    <x v="16"/>
    <s v="18"/>
    <x v="16"/>
    <x v="382"/>
    <s v="1870"/>
    <s v="Sortland"/>
    <s v="1"/>
    <s v="Menn"/>
    <x v="3"/>
    <x v="3"/>
    <x v="3"/>
    <x v="18"/>
  </r>
  <r>
    <x v="16"/>
    <s v="18"/>
    <x v="16"/>
    <x v="382"/>
    <s v="1870"/>
    <s v="Sortland"/>
    <s v="1"/>
    <s v="Menn"/>
    <x v="4"/>
    <x v="4"/>
    <x v="3"/>
    <x v="33"/>
  </r>
  <r>
    <x v="16"/>
    <s v="18"/>
    <x v="16"/>
    <x v="382"/>
    <s v="1870"/>
    <s v="Sortland"/>
    <s v="1"/>
    <s v="Menn"/>
    <x v="5"/>
    <x v="5"/>
    <x v="3"/>
    <x v="36"/>
  </r>
  <r>
    <x v="16"/>
    <s v="18"/>
    <x v="16"/>
    <x v="382"/>
    <s v="1870"/>
    <s v="Sortland"/>
    <s v="2"/>
    <s v="Kvinner"/>
    <x v="0"/>
    <x v="0"/>
    <x v="4"/>
    <x v="23"/>
  </r>
  <r>
    <x v="16"/>
    <s v="18"/>
    <x v="16"/>
    <x v="382"/>
    <s v="1870"/>
    <s v="Sortland"/>
    <s v="2"/>
    <s v="Kvinner"/>
    <x v="1"/>
    <x v="1"/>
    <x v="4"/>
    <x v="5"/>
  </r>
  <r>
    <x v="16"/>
    <s v="18"/>
    <x v="16"/>
    <x v="382"/>
    <s v="1870"/>
    <s v="Sortland"/>
    <s v="2"/>
    <s v="Kvinner"/>
    <x v="2"/>
    <x v="2"/>
    <x v="4"/>
    <x v="7"/>
  </r>
  <r>
    <x v="16"/>
    <s v="18"/>
    <x v="16"/>
    <x v="382"/>
    <s v="1870"/>
    <s v="Sortland"/>
    <s v="2"/>
    <s v="Kvinner"/>
    <x v="3"/>
    <x v="3"/>
    <x v="4"/>
    <x v="13"/>
  </r>
  <r>
    <x v="16"/>
    <s v="18"/>
    <x v="16"/>
    <x v="382"/>
    <s v="1870"/>
    <s v="Sortland"/>
    <s v="2"/>
    <s v="Kvinner"/>
    <x v="4"/>
    <x v="4"/>
    <x v="4"/>
    <x v="14"/>
  </r>
  <r>
    <x v="16"/>
    <s v="18"/>
    <x v="16"/>
    <x v="382"/>
    <s v="1870"/>
    <s v="Sortland"/>
    <s v="2"/>
    <s v="Kvinner"/>
    <x v="5"/>
    <x v="5"/>
    <x v="4"/>
    <x v="1"/>
  </r>
  <r>
    <x v="16"/>
    <s v="18"/>
    <x v="16"/>
    <x v="382"/>
    <s v="1870"/>
    <s v="Sortland"/>
    <s v="1"/>
    <s v="Menn"/>
    <x v="0"/>
    <x v="0"/>
    <x v="4"/>
    <x v="21"/>
  </r>
  <r>
    <x v="16"/>
    <s v="18"/>
    <x v="16"/>
    <x v="382"/>
    <s v="1870"/>
    <s v="Sortland"/>
    <s v="1"/>
    <s v="Menn"/>
    <x v="1"/>
    <x v="1"/>
    <x v="4"/>
    <x v="20"/>
  </r>
  <r>
    <x v="16"/>
    <s v="18"/>
    <x v="16"/>
    <x v="382"/>
    <s v="1870"/>
    <s v="Sortland"/>
    <s v="1"/>
    <s v="Menn"/>
    <x v="2"/>
    <x v="2"/>
    <x v="4"/>
    <x v="34"/>
  </r>
  <r>
    <x v="16"/>
    <s v="18"/>
    <x v="16"/>
    <x v="382"/>
    <s v="1870"/>
    <s v="Sortland"/>
    <s v="1"/>
    <s v="Menn"/>
    <x v="3"/>
    <x v="3"/>
    <x v="4"/>
    <x v="62"/>
  </r>
  <r>
    <x v="16"/>
    <s v="18"/>
    <x v="16"/>
    <x v="382"/>
    <s v="1870"/>
    <s v="Sortland"/>
    <s v="1"/>
    <s v="Menn"/>
    <x v="4"/>
    <x v="4"/>
    <x v="4"/>
    <x v="34"/>
  </r>
  <r>
    <x v="16"/>
    <s v="18"/>
    <x v="16"/>
    <x v="382"/>
    <s v="1870"/>
    <s v="Sortland"/>
    <s v="1"/>
    <s v="Menn"/>
    <x v="5"/>
    <x v="5"/>
    <x v="4"/>
    <x v="3"/>
  </r>
  <r>
    <x v="16"/>
    <s v="18"/>
    <x v="16"/>
    <x v="382"/>
    <s v="1870"/>
    <s v="Sortland"/>
    <s v="2"/>
    <s v="Kvinner"/>
    <x v="0"/>
    <x v="0"/>
    <x v="5"/>
    <x v="19"/>
  </r>
  <r>
    <x v="16"/>
    <s v="18"/>
    <x v="16"/>
    <x v="382"/>
    <s v="1870"/>
    <s v="Sortland"/>
    <s v="2"/>
    <s v="Kvinner"/>
    <x v="1"/>
    <x v="1"/>
    <x v="5"/>
    <x v="6"/>
  </r>
  <r>
    <x v="16"/>
    <s v="18"/>
    <x v="16"/>
    <x v="382"/>
    <s v="1870"/>
    <s v="Sortland"/>
    <s v="2"/>
    <s v="Kvinner"/>
    <x v="2"/>
    <x v="2"/>
    <x v="5"/>
    <x v="13"/>
  </r>
  <r>
    <x v="16"/>
    <s v="18"/>
    <x v="16"/>
    <x v="382"/>
    <s v="1870"/>
    <s v="Sortland"/>
    <s v="2"/>
    <s v="Kvinner"/>
    <x v="3"/>
    <x v="3"/>
    <x v="5"/>
    <x v="5"/>
  </r>
  <r>
    <x v="16"/>
    <s v="18"/>
    <x v="16"/>
    <x v="382"/>
    <s v="1870"/>
    <s v="Sortland"/>
    <s v="2"/>
    <s v="Kvinner"/>
    <x v="4"/>
    <x v="4"/>
    <x v="5"/>
    <x v="15"/>
  </r>
  <r>
    <x v="16"/>
    <s v="18"/>
    <x v="16"/>
    <x v="382"/>
    <s v="1870"/>
    <s v="Sortland"/>
    <s v="2"/>
    <s v="Kvinner"/>
    <x v="5"/>
    <x v="5"/>
    <x v="5"/>
    <x v="0"/>
  </r>
  <r>
    <x v="16"/>
    <s v="18"/>
    <x v="16"/>
    <x v="382"/>
    <s v="1870"/>
    <s v="Sortland"/>
    <s v="1"/>
    <s v="Menn"/>
    <x v="0"/>
    <x v="0"/>
    <x v="5"/>
    <x v="6"/>
  </r>
  <r>
    <x v="16"/>
    <s v="18"/>
    <x v="16"/>
    <x v="382"/>
    <s v="1870"/>
    <s v="Sortland"/>
    <s v="1"/>
    <s v="Menn"/>
    <x v="1"/>
    <x v="1"/>
    <x v="5"/>
    <x v="40"/>
  </r>
  <r>
    <x v="16"/>
    <s v="18"/>
    <x v="16"/>
    <x v="382"/>
    <s v="1870"/>
    <s v="Sortland"/>
    <s v="1"/>
    <s v="Menn"/>
    <x v="2"/>
    <x v="2"/>
    <x v="5"/>
    <x v="22"/>
  </r>
  <r>
    <x v="16"/>
    <s v="18"/>
    <x v="16"/>
    <x v="382"/>
    <s v="1870"/>
    <s v="Sortland"/>
    <s v="1"/>
    <s v="Menn"/>
    <x v="3"/>
    <x v="3"/>
    <x v="5"/>
    <x v="31"/>
  </r>
  <r>
    <x v="16"/>
    <s v="18"/>
    <x v="16"/>
    <x v="382"/>
    <s v="1870"/>
    <s v="Sortland"/>
    <s v="1"/>
    <s v="Menn"/>
    <x v="4"/>
    <x v="4"/>
    <x v="5"/>
    <x v="34"/>
  </r>
  <r>
    <x v="16"/>
    <s v="18"/>
    <x v="16"/>
    <x v="382"/>
    <s v="1870"/>
    <s v="Sortland"/>
    <s v="1"/>
    <s v="Menn"/>
    <x v="5"/>
    <x v="5"/>
    <x v="5"/>
    <x v="3"/>
  </r>
  <r>
    <x v="16"/>
    <s v="18"/>
    <x v="16"/>
    <x v="382"/>
    <s v="1870"/>
    <s v="Sortland"/>
    <s v="2"/>
    <s v="Kvinner"/>
    <x v="0"/>
    <x v="0"/>
    <x v="6"/>
    <x v="12"/>
  </r>
  <r>
    <x v="16"/>
    <s v="18"/>
    <x v="16"/>
    <x v="382"/>
    <s v="1870"/>
    <s v="Sortland"/>
    <s v="2"/>
    <s v="Kvinner"/>
    <x v="1"/>
    <x v="1"/>
    <x v="6"/>
    <x v="21"/>
  </r>
  <r>
    <x v="16"/>
    <s v="18"/>
    <x v="16"/>
    <x v="382"/>
    <s v="1870"/>
    <s v="Sortland"/>
    <s v="2"/>
    <s v="Kvinner"/>
    <x v="2"/>
    <x v="2"/>
    <x v="6"/>
    <x v="6"/>
  </r>
  <r>
    <x v="16"/>
    <s v="18"/>
    <x v="16"/>
    <x v="382"/>
    <s v="1870"/>
    <s v="Sortland"/>
    <s v="2"/>
    <s v="Kvinner"/>
    <x v="3"/>
    <x v="3"/>
    <x v="6"/>
    <x v="15"/>
  </r>
  <r>
    <x v="16"/>
    <s v="18"/>
    <x v="16"/>
    <x v="382"/>
    <s v="1870"/>
    <s v="Sortland"/>
    <s v="2"/>
    <s v="Kvinner"/>
    <x v="4"/>
    <x v="4"/>
    <x v="6"/>
    <x v="2"/>
  </r>
  <r>
    <x v="16"/>
    <s v="18"/>
    <x v="16"/>
    <x v="382"/>
    <s v="1870"/>
    <s v="Sortland"/>
    <s v="2"/>
    <s v="Kvinner"/>
    <x v="5"/>
    <x v="5"/>
    <x v="6"/>
    <x v="1"/>
  </r>
  <r>
    <x v="16"/>
    <s v="18"/>
    <x v="16"/>
    <x v="382"/>
    <s v="1870"/>
    <s v="Sortland"/>
    <s v="1"/>
    <s v="Menn"/>
    <x v="0"/>
    <x v="0"/>
    <x v="6"/>
    <x v="3"/>
  </r>
  <r>
    <x v="16"/>
    <s v="18"/>
    <x v="16"/>
    <x v="382"/>
    <s v="1870"/>
    <s v="Sortland"/>
    <s v="1"/>
    <s v="Menn"/>
    <x v="1"/>
    <x v="1"/>
    <x v="6"/>
    <x v="51"/>
  </r>
  <r>
    <x v="16"/>
    <s v="18"/>
    <x v="16"/>
    <x v="382"/>
    <s v="1870"/>
    <s v="Sortland"/>
    <s v="1"/>
    <s v="Menn"/>
    <x v="2"/>
    <x v="2"/>
    <x v="6"/>
    <x v="75"/>
  </r>
  <r>
    <x v="16"/>
    <s v="18"/>
    <x v="16"/>
    <x v="382"/>
    <s v="1870"/>
    <s v="Sortland"/>
    <s v="1"/>
    <s v="Menn"/>
    <x v="3"/>
    <x v="3"/>
    <x v="6"/>
    <x v="61"/>
  </r>
  <r>
    <x v="16"/>
    <s v="18"/>
    <x v="16"/>
    <x v="382"/>
    <s v="1870"/>
    <s v="Sortland"/>
    <s v="1"/>
    <s v="Menn"/>
    <x v="4"/>
    <x v="4"/>
    <x v="6"/>
    <x v="33"/>
  </r>
  <r>
    <x v="16"/>
    <s v="18"/>
    <x v="16"/>
    <x v="382"/>
    <s v="1870"/>
    <s v="Sortland"/>
    <s v="1"/>
    <s v="Menn"/>
    <x v="5"/>
    <x v="5"/>
    <x v="6"/>
    <x v="3"/>
  </r>
  <r>
    <x v="16"/>
    <s v="18"/>
    <x v="16"/>
    <x v="382"/>
    <s v="1870"/>
    <s v="Sortland"/>
    <s v="2"/>
    <s v="Kvinner"/>
    <x v="0"/>
    <x v="0"/>
    <x v="7"/>
    <x v="5"/>
  </r>
  <r>
    <x v="16"/>
    <s v="18"/>
    <x v="16"/>
    <x v="382"/>
    <s v="1870"/>
    <s v="Sortland"/>
    <s v="2"/>
    <s v="Kvinner"/>
    <x v="1"/>
    <x v="1"/>
    <x v="7"/>
    <x v="0"/>
  </r>
  <r>
    <x v="16"/>
    <s v="18"/>
    <x v="16"/>
    <x v="382"/>
    <s v="1870"/>
    <s v="Sortland"/>
    <s v="2"/>
    <s v="Kvinner"/>
    <x v="2"/>
    <x v="2"/>
    <x v="7"/>
    <x v="13"/>
  </r>
  <r>
    <x v="16"/>
    <s v="18"/>
    <x v="16"/>
    <x v="382"/>
    <s v="1870"/>
    <s v="Sortland"/>
    <s v="2"/>
    <s v="Kvinner"/>
    <x v="3"/>
    <x v="3"/>
    <x v="7"/>
    <x v="7"/>
  </r>
  <r>
    <x v="16"/>
    <s v="18"/>
    <x v="16"/>
    <x v="382"/>
    <s v="1870"/>
    <s v="Sortland"/>
    <s v="2"/>
    <s v="Kvinner"/>
    <x v="4"/>
    <x v="4"/>
    <x v="7"/>
    <x v="15"/>
  </r>
  <r>
    <x v="16"/>
    <s v="18"/>
    <x v="16"/>
    <x v="382"/>
    <s v="1870"/>
    <s v="Sortland"/>
    <s v="2"/>
    <s v="Kvinner"/>
    <x v="5"/>
    <x v="5"/>
    <x v="7"/>
    <x v="0"/>
  </r>
  <r>
    <x v="16"/>
    <s v="18"/>
    <x v="16"/>
    <x v="382"/>
    <s v="1870"/>
    <s v="Sortland"/>
    <s v="1"/>
    <s v="Menn"/>
    <x v="0"/>
    <x v="0"/>
    <x v="7"/>
    <x v="7"/>
  </r>
  <r>
    <x v="16"/>
    <s v="18"/>
    <x v="16"/>
    <x v="382"/>
    <s v="1870"/>
    <s v="Sortland"/>
    <s v="1"/>
    <s v="Menn"/>
    <x v="1"/>
    <x v="1"/>
    <x v="7"/>
    <x v="36"/>
  </r>
  <r>
    <x v="16"/>
    <s v="18"/>
    <x v="16"/>
    <x v="382"/>
    <s v="1870"/>
    <s v="Sortland"/>
    <s v="1"/>
    <s v="Menn"/>
    <x v="2"/>
    <x v="2"/>
    <x v="7"/>
    <x v="68"/>
  </r>
  <r>
    <x v="16"/>
    <s v="18"/>
    <x v="16"/>
    <x v="382"/>
    <s v="1870"/>
    <s v="Sortland"/>
    <s v="1"/>
    <s v="Menn"/>
    <x v="3"/>
    <x v="3"/>
    <x v="7"/>
    <x v="33"/>
  </r>
  <r>
    <x v="16"/>
    <s v="18"/>
    <x v="16"/>
    <x v="382"/>
    <s v="1870"/>
    <s v="Sortland"/>
    <s v="1"/>
    <s v="Menn"/>
    <x v="4"/>
    <x v="4"/>
    <x v="7"/>
    <x v="31"/>
  </r>
  <r>
    <x v="16"/>
    <s v="18"/>
    <x v="16"/>
    <x v="382"/>
    <s v="1870"/>
    <s v="Sortland"/>
    <s v="1"/>
    <s v="Menn"/>
    <x v="5"/>
    <x v="5"/>
    <x v="7"/>
    <x v="24"/>
  </r>
  <r>
    <x v="16"/>
    <s v="18"/>
    <x v="16"/>
    <x v="383"/>
    <s v="1871"/>
    <s v="Andøy"/>
    <s v="2"/>
    <s v="Kvinner"/>
    <x v="0"/>
    <x v="0"/>
    <x v="0"/>
    <x v="0"/>
  </r>
  <r>
    <x v="16"/>
    <s v="18"/>
    <x v="16"/>
    <x v="383"/>
    <s v="1871"/>
    <s v="Andøy"/>
    <s v="2"/>
    <s v="Kvinner"/>
    <x v="1"/>
    <x v="1"/>
    <x v="0"/>
    <x v="23"/>
  </r>
  <r>
    <x v="16"/>
    <s v="18"/>
    <x v="16"/>
    <x v="383"/>
    <s v="1871"/>
    <s v="Andøy"/>
    <s v="2"/>
    <s v="Kvinner"/>
    <x v="2"/>
    <x v="2"/>
    <x v="0"/>
    <x v="19"/>
  </r>
  <r>
    <x v="16"/>
    <s v="18"/>
    <x v="16"/>
    <x v="383"/>
    <s v="1871"/>
    <s v="Andøy"/>
    <s v="2"/>
    <s v="Kvinner"/>
    <x v="3"/>
    <x v="3"/>
    <x v="0"/>
    <x v="13"/>
  </r>
  <r>
    <x v="16"/>
    <s v="18"/>
    <x v="16"/>
    <x v="383"/>
    <s v="1871"/>
    <s v="Andøy"/>
    <s v="2"/>
    <s v="Kvinner"/>
    <x v="4"/>
    <x v="4"/>
    <x v="0"/>
    <x v="7"/>
  </r>
  <r>
    <x v="16"/>
    <s v="18"/>
    <x v="16"/>
    <x v="383"/>
    <s v="1871"/>
    <s v="Andøy"/>
    <s v="2"/>
    <s v="Kvinner"/>
    <x v="5"/>
    <x v="5"/>
    <x v="0"/>
    <x v="0"/>
  </r>
  <r>
    <x v="16"/>
    <s v="18"/>
    <x v="16"/>
    <x v="383"/>
    <s v="1871"/>
    <s v="Andøy"/>
    <s v="1"/>
    <s v="Menn"/>
    <x v="0"/>
    <x v="0"/>
    <x v="0"/>
    <x v="19"/>
  </r>
  <r>
    <x v="16"/>
    <s v="18"/>
    <x v="16"/>
    <x v="383"/>
    <s v="1871"/>
    <s v="Andøy"/>
    <s v="1"/>
    <s v="Menn"/>
    <x v="1"/>
    <x v="1"/>
    <x v="0"/>
    <x v="7"/>
  </r>
  <r>
    <x v="16"/>
    <s v="18"/>
    <x v="16"/>
    <x v="383"/>
    <s v="1871"/>
    <s v="Andøy"/>
    <s v="1"/>
    <s v="Menn"/>
    <x v="2"/>
    <x v="2"/>
    <x v="0"/>
    <x v="95"/>
  </r>
  <r>
    <x v="16"/>
    <s v="18"/>
    <x v="16"/>
    <x v="383"/>
    <s v="1871"/>
    <s v="Andøy"/>
    <s v="1"/>
    <s v="Menn"/>
    <x v="3"/>
    <x v="3"/>
    <x v="0"/>
    <x v="57"/>
  </r>
  <r>
    <x v="16"/>
    <s v="18"/>
    <x v="16"/>
    <x v="383"/>
    <s v="1871"/>
    <s v="Andøy"/>
    <s v="1"/>
    <s v="Menn"/>
    <x v="4"/>
    <x v="4"/>
    <x v="0"/>
    <x v="29"/>
  </r>
  <r>
    <x v="16"/>
    <s v="18"/>
    <x v="16"/>
    <x v="383"/>
    <s v="1871"/>
    <s v="Andøy"/>
    <s v="1"/>
    <s v="Menn"/>
    <x v="5"/>
    <x v="5"/>
    <x v="0"/>
    <x v="21"/>
  </r>
  <r>
    <x v="16"/>
    <s v="18"/>
    <x v="16"/>
    <x v="383"/>
    <s v="1871"/>
    <s v="Andøy"/>
    <s v="2"/>
    <s v="Kvinner"/>
    <x v="0"/>
    <x v="0"/>
    <x v="1"/>
    <x v="1"/>
  </r>
  <r>
    <x v="16"/>
    <s v="18"/>
    <x v="16"/>
    <x v="383"/>
    <s v="1871"/>
    <s v="Andøy"/>
    <s v="2"/>
    <s v="Kvinner"/>
    <x v="1"/>
    <x v="1"/>
    <x v="1"/>
    <x v="1"/>
  </r>
  <r>
    <x v="16"/>
    <s v="18"/>
    <x v="16"/>
    <x v="383"/>
    <s v="1871"/>
    <s v="Andøy"/>
    <s v="2"/>
    <s v="Kvinner"/>
    <x v="2"/>
    <x v="2"/>
    <x v="1"/>
    <x v="5"/>
  </r>
  <r>
    <x v="16"/>
    <s v="18"/>
    <x v="16"/>
    <x v="383"/>
    <s v="1871"/>
    <s v="Andøy"/>
    <s v="2"/>
    <s v="Kvinner"/>
    <x v="3"/>
    <x v="3"/>
    <x v="1"/>
    <x v="21"/>
  </r>
  <r>
    <x v="16"/>
    <s v="18"/>
    <x v="16"/>
    <x v="383"/>
    <s v="1871"/>
    <s v="Andøy"/>
    <s v="2"/>
    <s v="Kvinner"/>
    <x v="4"/>
    <x v="4"/>
    <x v="1"/>
    <x v="6"/>
  </r>
  <r>
    <x v="16"/>
    <s v="18"/>
    <x v="16"/>
    <x v="383"/>
    <s v="1871"/>
    <s v="Andøy"/>
    <s v="2"/>
    <s v="Kvinner"/>
    <x v="5"/>
    <x v="5"/>
    <x v="1"/>
    <x v="1"/>
  </r>
  <r>
    <x v="16"/>
    <s v="18"/>
    <x v="16"/>
    <x v="383"/>
    <s v="1871"/>
    <s v="Andøy"/>
    <s v="1"/>
    <s v="Menn"/>
    <x v="0"/>
    <x v="0"/>
    <x v="1"/>
    <x v="0"/>
  </r>
  <r>
    <x v="16"/>
    <s v="18"/>
    <x v="16"/>
    <x v="383"/>
    <s v="1871"/>
    <s v="Andøy"/>
    <s v="1"/>
    <s v="Menn"/>
    <x v="1"/>
    <x v="1"/>
    <x v="1"/>
    <x v="21"/>
  </r>
  <r>
    <x v="16"/>
    <s v="18"/>
    <x v="16"/>
    <x v="383"/>
    <s v="1871"/>
    <s v="Andøy"/>
    <s v="1"/>
    <s v="Menn"/>
    <x v="2"/>
    <x v="2"/>
    <x v="1"/>
    <x v="85"/>
  </r>
  <r>
    <x v="16"/>
    <s v="18"/>
    <x v="16"/>
    <x v="383"/>
    <s v="1871"/>
    <s v="Andøy"/>
    <s v="1"/>
    <s v="Menn"/>
    <x v="3"/>
    <x v="3"/>
    <x v="1"/>
    <x v="74"/>
  </r>
  <r>
    <x v="16"/>
    <s v="18"/>
    <x v="16"/>
    <x v="383"/>
    <s v="1871"/>
    <s v="Andøy"/>
    <s v="1"/>
    <s v="Menn"/>
    <x v="4"/>
    <x v="4"/>
    <x v="1"/>
    <x v="18"/>
  </r>
  <r>
    <x v="16"/>
    <s v="18"/>
    <x v="16"/>
    <x v="383"/>
    <s v="1871"/>
    <s v="Andøy"/>
    <s v="1"/>
    <s v="Menn"/>
    <x v="5"/>
    <x v="5"/>
    <x v="1"/>
    <x v="21"/>
  </r>
  <r>
    <x v="16"/>
    <s v="18"/>
    <x v="16"/>
    <x v="383"/>
    <s v="1871"/>
    <s v="Andøy"/>
    <s v="2"/>
    <s v="Kvinner"/>
    <x v="0"/>
    <x v="0"/>
    <x v="2"/>
    <x v="19"/>
  </r>
  <r>
    <x v="16"/>
    <s v="18"/>
    <x v="16"/>
    <x v="383"/>
    <s v="1871"/>
    <s v="Andøy"/>
    <s v="2"/>
    <s v="Kvinner"/>
    <x v="1"/>
    <x v="1"/>
    <x v="2"/>
    <x v="0"/>
  </r>
  <r>
    <x v="16"/>
    <s v="18"/>
    <x v="16"/>
    <x v="383"/>
    <s v="1871"/>
    <s v="Andøy"/>
    <s v="2"/>
    <s v="Kvinner"/>
    <x v="2"/>
    <x v="2"/>
    <x v="2"/>
    <x v="12"/>
  </r>
  <r>
    <x v="16"/>
    <s v="18"/>
    <x v="16"/>
    <x v="383"/>
    <s v="1871"/>
    <s v="Andøy"/>
    <s v="2"/>
    <s v="Kvinner"/>
    <x v="3"/>
    <x v="3"/>
    <x v="2"/>
    <x v="21"/>
  </r>
  <r>
    <x v="16"/>
    <s v="18"/>
    <x v="16"/>
    <x v="383"/>
    <s v="1871"/>
    <s v="Andøy"/>
    <s v="2"/>
    <s v="Kvinner"/>
    <x v="4"/>
    <x v="4"/>
    <x v="2"/>
    <x v="12"/>
  </r>
  <r>
    <x v="16"/>
    <s v="18"/>
    <x v="16"/>
    <x v="383"/>
    <s v="1871"/>
    <s v="Andøy"/>
    <s v="2"/>
    <s v="Kvinner"/>
    <x v="5"/>
    <x v="5"/>
    <x v="2"/>
    <x v="19"/>
  </r>
  <r>
    <x v="16"/>
    <s v="18"/>
    <x v="16"/>
    <x v="383"/>
    <s v="1871"/>
    <s v="Andøy"/>
    <s v="1"/>
    <s v="Menn"/>
    <x v="0"/>
    <x v="0"/>
    <x v="2"/>
    <x v="7"/>
  </r>
  <r>
    <x v="16"/>
    <s v="18"/>
    <x v="16"/>
    <x v="383"/>
    <s v="1871"/>
    <s v="Andøy"/>
    <s v="1"/>
    <s v="Menn"/>
    <x v="1"/>
    <x v="1"/>
    <x v="2"/>
    <x v="2"/>
  </r>
  <r>
    <x v="16"/>
    <s v="18"/>
    <x v="16"/>
    <x v="383"/>
    <s v="1871"/>
    <s v="Andøy"/>
    <s v="1"/>
    <s v="Menn"/>
    <x v="2"/>
    <x v="2"/>
    <x v="2"/>
    <x v="68"/>
  </r>
  <r>
    <x v="16"/>
    <s v="18"/>
    <x v="16"/>
    <x v="383"/>
    <s v="1871"/>
    <s v="Andøy"/>
    <s v="1"/>
    <s v="Menn"/>
    <x v="3"/>
    <x v="3"/>
    <x v="2"/>
    <x v="64"/>
  </r>
  <r>
    <x v="16"/>
    <s v="18"/>
    <x v="16"/>
    <x v="383"/>
    <s v="1871"/>
    <s v="Andøy"/>
    <s v="1"/>
    <s v="Menn"/>
    <x v="4"/>
    <x v="4"/>
    <x v="2"/>
    <x v="25"/>
  </r>
  <r>
    <x v="16"/>
    <s v="18"/>
    <x v="16"/>
    <x v="383"/>
    <s v="1871"/>
    <s v="Andøy"/>
    <s v="1"/>
    <s v="Menn"/>
    <x v="5"/>
    <x v="5"/>
    <x v="2"/>
    <x v="4"/>
  </r>
  <r>
    <x v="16"/>
    <s v="18"/>
    <x v="16"/>
    <x v="383"/>
    <s v="1871"/>
    <s v="Andøy"/>
    <s v="2"/>
    <s v="Kvinner"/>
    <x v="0"/>
    <x v="0"/>
    <x v="3"/>
    <x v="1"/>
  </r>
  <r>
    <x v="16"/>
    <s v="18"/>
    <x v="16"/>
    <x v="383"/>
    <s v="1871"/>
    <s v="Andøy"/>
    <s v="2"/>
    <s v="Kvinner"/>
    <x v="1"/>
    <x v="1"/>
    <x v="3"/>
    <x v="23"/>
  </r>
  <r>
    <x v="16"/>
    <s v="18"/>
    <x v="16"/>
    <x v="383"/>
    <s v="1871"/>
    <s v="Andøy"/>
    <s v="2"/>
    <s v="Kvinner"/>
    <x v="2"/>
    <x v="2"/>
    <x v="3"/>
    <x v="19"/>
  </r>
  <r>
    <x v="16"/>
    <s v="18"/>
    <x v="16"/>
    <x v="383"/>
    <s v="1871"/>
    <s v="Andøy"/>
    <s v="2"/>
    <s v="Kvinner"/>
    <x v="3"/>
    <x v="3"/>
    <x v="3"/>
    <x v="13"/>
  </r>
  <r>
    <x v="16"/>
    <s v="18"/>
    <x v="16"/>
    <x v="383"/>
    <s v="1871"/>
    <s v="Andøy"/>
    <s v="2"/>
    <s v="Kvinner"/>
    <x v="4"/>
    <x v="4"/>
    <x v="3"/>
    <x v="12"/>
  </r>
  <r>
    <x v="16"/>
    <s v="18"/>
    <x v="16"/>
    <x v="383"/>
    <s v="1871"/>
    <s v="Andøy"/>
    <s v="2"/>
    <s v="Kvinner"/>
    <x v="5"/>
    <x v="5"/>
    <x v="3"/>
    <x v="19"/>
  </r>
  <r>
    <x v="16"/>
    <s v="18"/>
    <x v="16"/>
    <x v="383"/>
    <s v="1871"/>
    <s v="Andøy"/>
    <s v="1"/>
    <s v="Menn"/>
    <x v="0"/>
    <x v="0"/>
    <x v="3"/>
    <x v="36"/>
  </r>
  <r>
    <x v="16"/>
    <s v="18"/>
    <x v="16"/>
    <x v="383"/>
    <s v="1871"/>
    <s v="Andøy"/>
    <s v="1"/>
    <s v="Menn"/>
    <x v="1"/>
    <x v="1"/>
    <x v="3"/>
    <x v="5"/>
  </r>
  <r>
    <x v="16"/>
    <s v="18"/>
    <x v="16"/>
    <x v="383"/>
    <s v="1871"/>
    <s v="Andøy"/>
    <s v="1"/>
    <s v="Menn"/>
    <x v="2"/>
    <x v="2"/>
    <x v="3"/>
    <x v="10"/>
  </r>
  <r>
    <x v="16"/>
    <s v="18"/>
    <x v="16"/>
    <x v="383"/>
    <s v="1871"/>
    <s v="Andøy"/>
    <s v="1"/>
    <s v="Menn"/>
    <x v="3"/>
    <x v="3"/>
    <x v="3"/>
    <x v="74"/>
  </r>
  <r>
    <x v="16"/>
    <s v="18"/>
    <x v="16"/>
    <x v="383"/>
    <s v="1871"/>
    <s v="Andøy"/>
    <s v="1"/>
    <s v="Menn"/>
    <x v="4"/>
    <x v="4"/>
    <x v="3"/>
    <x v="34"/>
  </r>
  <r>
    <x v="16"/>
    <s v="18"/>
    <x v="16"/>
    <x v="383"/>
    <s v="1871"/>
    <s v="Andøy"/>
    <s v="1"/>
    <s v="Menn"/>
    <x v="5"/>
    <x v="5"/>
    <x v="3"/>
    <x v="3"/>
  </r>
  <r>
    <x v="16"/>
    <s v="18"/>
    <x v="16"/>
    <x v="383"/>
    <s v="1871"/>
    <s v="Andøy"/>
    <s v="2"/>
    <s v="Kvinner"/>
    <x v="0"/>
    <x v="0"/>
    <x v="4"/>
    <x v="0"/>
  </r>
  <r>
    <x v="16"/>
    <s v="18"/>
    <x v="16"/>
    <x v="383"/>
    <s v="1871"/>
    <s v="Andøy"/>
    <s v="2"/>
    <s v="Kvinner"/>
    <x v="1"/>
    <x v="1"/>
    <x v="4"/>
    <x v="23"/>
  </r>
  <r>
    <x v="16"/>
    <s v="18"/>
    <x v="16"/>
    <x v="383"/>
    <s v="1871"/>
    <s v="Andøy"/>
    <s v="2"/>
    <s v="Kvinner"/>
    <x v="2"/>
    <x v="2"/>
    <x v="4"/>
    <x v="1"/>
  </r>
  <r>
    <x v="16"/>
    <s v="18"/>
    <x v="16"/>
    <x v="383"/>
    <s v="1871"/>
    <s v="Andøy"/>
    <s v="2"/>
    <s v="Kvinner"/>
    <x v="3"/>
    <x v="3"/>
    <x v="4"/>
    <x v="6"/>
  </r>
  <r>
    <x v="16"/>
    <s v="18"/>
    <x v="16"/>
    <x v="383"/>
    <s v="1871"/>
    <s v="Andøy"/>
    <s v="2"/>
    <s v="Kvinner"/>
    <x v="4"/>
    <x v="4"/>
    <x v="4"/>
    <x v="19"/>
  </r>
  <r>
    <x v="16"/>
    <s v="18"/>
    <x v="16"/>
    <x v="383"/>
    <s v="1871"/>
    <s v="Andøy"/>
    <s v="2"/>
    <s v="Kvinner"/>
    <x v="5"/>
    <x v="5"/>
    <x v="4"/>
    <x v="19"/>
  </r>
  <r>
    <x v="16"/>
    <s v="18"/>
    <x v="16"/>
    <x v="383"/>
    <s v="1871"/>
    <s v="Andøy"/>
    <s v="1"/>
    <s v="Menn"/>
    <x v="0"/>
    <x v="0"/>
    <x v="4"/>
    <x v="12"/>
  </r>
  <r>
    <x v="16"/>
    <s v="18"/>
    <x v="16"/>
    <x v="383"/>
    <s v="1871"/>
    <s v="Andøy"/>
    <s v="1"/>
    <s v="Menn"/>
    <x v="1"/>
    <x v="1"/>
    <x v="4"/>
    <x v="2"/>
  </r>
  <r>
    <x v="16"/>
    <s v="18"/>
    <x v="16"/>
    <x v="383"/>
    <s v="1871"/>
    <s v="Andøy"/>
    <s v="1"/>
    <s v="Menn"/>
    <x v="2"/>
    <x v="2"/>
    <x v="4"/>
    <x v="73"/>
  </r>
  <r>
    <x v="16"/>
    <s v="18"/>
    <x v="16"/>
    <x v="383"/>
    <s v="1871"/>
    <s v="Andøy"/>
    <s v="1"/>
    <s v="Menn"/>
    <x v="3"/>
    <x v="3"/>
    <x v="4"/>
    <x v="17"/>
  </r>
  <r>
    <x v="16"/>
    <s v="18"/>
    <x v="16"/>
    <x v="383"/>
    <s v="1871"/>
    <s v="Andøy"/>
    <s v="1"/>
    <s v="Menn"/>
    <x v="4"/>
    <x v="4"/>
    <x v="4"/>
    <x v="35"/>
  </r>
  <r>
    <x v="16"/>
    <s v="18"/>
    <x v="16"/>
    <x v="383"/>
    <s v="1871"/>
    <s v="Andøy"/>
    <s v="1"/>
    <s v="Menn"/>
    <x v="5"/>
    <x v="5"/>
    <x v="4"/>
    <x v="56"/>
  </r>
  <r>
    <x v="16"/>
    <s v="18"/>
    <x v="16"/>
    <x v="383"/>
    <s v="1871"/>
    <s v="Andøy"/>
    <s v="2"/>
    <s v="Kvinner"/>
    <x v="0"/>
    <x v="0"/>
    <x v="5"/>
    <x v="19"/>
  </r>
  <r>
    <x v="16"/>
    <s v="18"/>
    <x v="16"/>
    <x v="383"/>
    <s v="1871"/>
    <s v="Andøy"/>
    <s v="2"/>
    <s v="Kvinner"/>
    <x v="1"/>
    <x v="1"/>
    <x v="5"/>
    <x v="39"/>
  </r>
  <r>
    <x v="16"/>
    <s v="18"/>
    <x v="16"/>
    <x v="383"/>
    <s v="1871"/>
    <s v="Andøy"/>
    <s v="2"/>
    <s v="Kvinner"/>
    <x v="2"/>
    <x v="2"/>
    <x v="5"/>
    <x v="0"/>
  </r>
  <r>
    <x v="16"/>
    <s v="18"/>
    <x v="16"/>
    <x v="383"/>
    <s v="1871"/>
    <s v="Andøy"/>
    <s v="2"/>
    <s v="Kvinner"/>
    <x v="3"/>
    <x v="3"/>
    <x v="5"/>
    <x v="6"/>
  </r>
  <r>
    <x v="16"/>
    <s v="18"/>
    <x v="16"/>
    <x v="383"/>
    <s v="1871"/>
    <s v="Andøy"/>
    <s v="2"/>
    <s v="Kvinner"/>
    <x v="4"/>
    <x v="4"/>
    <x v="5"/>
    <x v="12"/>
  </r>
  <r>
    <x v="16"/>
    <s v="18"/>
    <x v="16"/>
    <x v="383"/>
    <s v="1871"/>
    <s v="Andøy"/>
    <s v="2"/>
    <s v="Kvinner"/>
    <x v="5"/>
    <x v="5"/>
    <x v="5"/>
    <x v="1"/>
  </r>
  <r>
    <x v="16"/>
    <s v="18"/>
    <x v="16"/>
    <x v="383"/>
    <s v="1871"/>
    <s v="Andøy"/>
    <s v="1"/>
    <s v="Menn"/>
    <x v="0"/>
    <x v="0"/>
    <x v="5"/>
    <x v="7"/>
  </r>
  <r>
    <x v="16"/>
    <s v="18"/>
    <x v="16"/>
    <x v="383"/>
    <s v="1871"/>
    <s v="Andøy"/>
    <s v="1"/>
    <s v="Menn"/>
    <x v="1"/>
    <x v="1"/>
    <x v="5"/>
    <x v="12"/>
  </r>
  <r>
    <x v="16"/>
    <s v="18"/>
    <x v="16"/>
    <x v="383"/>
    <s v="1871"/>
    <s v="Andøy"/>
    <s v="1"/>
    <s v="Menn"/>
    <x v="2"/>
    <x v="2"/>
    <x v="5"/>
    <x v="38"/>
  </r>
  <r>
    <x v="16"/>
    <s v="18"/>
    <x v="16"/>
    <x v="383"/>
    <s v="1871"/>
    <s v="Andøy"/>
    <s v="1"/>
    <s v="Menn"/>
    <x v="3"/>
    <x v="3"/>
    <x v="5"/>
    <x v="52"/>
  </r>
  <r>
    <x v="16"/>
    <s v="18"/>
    <x v="16"/>
    <x v="383"/>
    <s v="1871"/>
    <s v="Andøy"/>
    <s v="1"/>
    <s v="Menn"/>
    <x v="4"/>
    <x v="4"/>
    <x v="5"/>
    <x v="31"/>
  </r>
  <r>
    <x v="16"/>
    <s v="18"/>
    <x v="16"/>
    <x v="383"/>
    <s v="1871"/>
    <s v="Andøy"/>
    <s v="1"/>
    <s v="Menn"/>
    <x v="5"/>
    <x v="5"/>
    <x v="5"/>
    <x v="11"/>
  </r>
  <r>
    <x v="16"/>
    <s v="18"/>
    <x v="16"/>
    <x v="383"/>
    <s v="1871"/>
    <s v="Andøy"/>
    <s v="2"/>
    <s v="Kvinner"/>
    <x v="0"/>
    <x v="0"/>
    <x v="6"/>
    <x v="0"/>
  </r>
  <r>
    <x v="16"/>
    <s v="18"/>
    <x v="16"/>
    <x v="383"/>
    <s v="1871"/>
    <s v="Andøy"/>
    <s v="2"/>
    <s v="Kvinner"/>
    <x v="1"/>
    <x v="1"/>
    <x v="6"/>
    <x v="0"/>
  </r>
  <r>
    <x v="16"/>
    <s v="18"/>
    <x v="16"/>
    <x v="383"/>
    <s v="1871"/>
    <s v="Andøy"/>
    <s v="2"/>
    <s v="Kvinner"/>
    <x v="2"/>
    <x v="2"/>
    <x v="6"/>
    <x v="12"/>
  </r>
  <r>
    <x v="16"/>
    <s v="18"/>
    <x v="16"/>
    <x v="383"/>
    <s v="1871"/>
    <s v="Andøy"/>
    <s v="2"/>
    <s v="Kvinner"/>
    <x v="3"/>
    <x v="3"/>
    <x v="6"/>
    <x v="6"/>
  </r>
  <r>
    <x v="16"/>
    <s v="18"/>
    <x v="16"/>
    <x v="383"/>
    <s v="1871"/>
    <s v="Andøy"/>
    <s v="2"/>
    <s v="Kvinner"/>
    <x v="4"/>
    <x v="4"/>
    <x v="6"/>
    <x v="19"/>
  </r>
  <r>
    <x v="16"/>
    <s v="18"/>
    <x v="16"/>
    <x v="383"/>
    <s v="1871"/>
    <s v="Andøy"/>
    <s v="2"/>
    <s v="Kvinner"/>
    <x v="5"/>
    <x v="5"/>
    <x v="6"/>
    <x v="0"/>
  </r>
  <r>
    <x v="16"/>
    <s v="18"/>
    <x v="16"/>
    <x v="383"/>
    <s v="1871"/>
    <s v="Andøy"/>
    <s v="1"/>
    <s v="Menn"/>
    <x v="0"/>
    <x v="0"/>
    <x v="6"/>
    <x v="13"/>
  </r>
  <r>
    <x v="16"/>
    <s v="18"/>
    <x v="16"/>
    <x v="383"/>
    <s v="1871"/>
    <s v="Andøy"/>
    <s v="1"/>
    <s v="Menn"/>
    <x v="1"/>
    <x v="1"/>
    <x v="6"/>
    <x v="5"/>
  </r>
  <r>
    <x v="16"/>
    <s v="18"/>
    <x v="16"/>
    <x v="383"/>
    <s v="1871"/>
    <s v="Andøy"/>
    <s v="1"/>
    <s v="Menn"/>
    <x v="2"/>
    <x v="2"/>
    <x v="6"/>
    <x v="35"/>
  </r>
  <r>
    <x v="16"/>
    <s v="18"/>
    <x v="16"/>
    <x v="383"/>
    <s v="1871"/>
    <s v="Andøy"/>
    <s v="1"/>
    <s v="Menn"/>
    <x v="3"/>
    <x v="3"/>
    <x v="6"/>
    <x v="47"/>
  </r>
  <r>
    <x v="16"/>
    <s v="18"/>
    <x v="16"/>
    <x v="383"/>
    <s v="1871"/>
    <s v="Andøy"/>
    <s v="1"/>
    <s v="Menn"/>
    <x v="4"/>
    <x v="4"/>
    <x v="6"/>
    <x v="50"/>
  </r>
  <r>
    <x v="16"/>
    <s v="18"/>
    <x v="16"/>
    <x v="383"/>
    <s v="1871"/>
    <s v="Andøy"/>
    <s v="1"/>
    <s v="Menn"/>
    <x v="5"/>
    <x v="5"/>
    <x v="6"/>
    <x v="45"/>
  </r>
  <r>
    <x v="16"/>
    <s v="18"/>
    <x v="16"/>
    <x v="383"/>
    <s v="1871"/>
    <s v="Andøy"/>
    <s v="2"/>
    <s v="Kvinner"/>
    <x v="0"/>
    <x v="0"/>
    <x v="7"/>
    <x v="0"/>
  </r>
  <r>
    <x v="16"/>
    <s v="18"/>
    <x v="16"/>
    <x v="383"/>
    <s v="1871"/>
    <s v="Andøy"/>
    <s v="2"/>
    <s v="Kvinner"/>
    <x v="1"/>
    <x v="1"/>
    <x v="7"/>
    <x v="1"/>
  </r>
  <r>
    <x v="16"/>
    <s v="18"/>
    <x v="16"/>
    <x v="383"/>
    <s v="1871"/>
    <s v="Andøy"/>
    <s v="2"/>
    <s v="Kvinner"/>
    <x v="2"/>
    <x v="2"/>
    <x v="7"/>
    <x v="19"/>
  </r>
  <r>
    <x v="16"/>
    <s v="18"/>
    <x v="16"/>
    <x v="383"/>
    <s v="1871"/>
    <s v="Andøy"/>
    <s v="2"/>
    <s v="Kvinner"/>
    <x v="3"/>
    <x v="3"/>
    <x v="7"/>
    <x v="19"/>
  </r>
  <r>
    <x v="16"/>
    <s v="18"/>
    <x v="16"/>
    <x v="383"/>
    <s v="1871"/>
    <s v="Andøy"/>
    <s v="2"/>
    <s v="Kvinner"/>
    <x v="4"/>
    <x v="4"/>
    <x v="7"/>
    <x v="19"/>
  </r>
  <r>
    <x v="16"/>
    <s v="18"/>
    <x v="16"/>
    <x v="383"/>
    <s v="1871"/>
    <s v="Andøy"/>
    <s v="2"/>
    <s v="Kvinner"/>
    <x v="5"/>
    <x v="5"/>
    <x v="7"/>
    <x v="23"/>
  </r>
  <r>
    <x v="16"/>
    <s v="18"/>
    <x v="16"/>
    <x v="383"/>
    <s v="1871"/>
    <s v="Andøy"/>
    <s v="1"/>
    <s v="Menn"/>
    <x v="0"/>
    <x v="0"/>
    <x v="7"/>
    <x v="12"/>
  </r>
  <r>
    <x v="16"/>
    <s v="18"/>
    <x v="16"/>
    <x v="383"/>
    <s v="1871"/>
    <s v="Andøy"/>
    <s v="1"/>
    <s v="Menn"/>
    <x v="1"/>
    <x v="1"/>
    <x v="7"/>
    <x v="21"/>
  </r>
  <r>
    <x v="16"/>
    <s v="18"/>
    <x v="16"/>
    <x v="383"/>
    <s v="1871"/>
    <s v="Andøy"/>
    <s v="1"/>
    <s v="Menn"/>
    <x v="2"/>
    <x v="2"/>
    <x v="7"/>
    <x v="63"/>
  </r>
  <r>
    <x v="16"/>
    <s v="18"/>
    <x v="16"/>
    <x v="383"/>
    <s v="1871"/>
    <s v="Andøy"/>
    <s v="1"/>
    <s v="Menn"/>
    <x v="3"/>
    <x v="3"/>
    <x v="7"/>
    <x v="22"/>
  </r>
  <r>
    <x v="16"/>
    <s v="18"/>
    <x v="16"/>
    <x v="383"/>
    <s v="1871"/>
    <s v="Andøy"/>
    <s v="1"/>
    <s v="Menn"/>
    <x v="4"/>
    <x v="4"/>
    <x v="7"/>
    <x v="73"/>
  </r>
  <r>
    <x v="16"/>
    <s v="18"/>
    <x v="16"/>
    <x v="383"/>
    <s v="1871"/>
    <s v="Andøy"/>
    <s v="1"/>
    <s v="Menn"/>
    <x v="5"/>
    <x v="5"/>
    <x v="7"/>
    <x v="11"/>
  </r>
  <r>
    <x v="16"/>
    <s v="18"/>
    <x v="16"/>
    <x v="384"/>
    <s v="1874"/>
    <s v="Moskenes"/>
    <s v="2"/>
    <s v="Kvinner"/>
    <x v="0"/>
    <x v="0"/>
    <x v="0"/>
    <x v="23"/>
  </r>
  <r>
    <x v="16"/>
    <s v="18"/>
    <x v="16"/>
    <x v="384"/>
    <s v="1874"/>
    <s v="Moskenes"/>
    <s v="2"/>
    <s v="Kvinner"/>
    <x v="1"/>
    <x v="1"/>
    <x v="0"/>
    <x v="39"/>
  </r>
  <r>
    <x v="16"/>
    <s v="18"/>
    <x v="16"/>
    <x v="384"/>
    <s v="1874"/>
    <s v="Moskenes"/>
    <s v="2"/>
    <s v="Kvinner"/>
    <x v="2"/>
    <x v="2"/>
    <x v="0"/>
    <x v="23"/>
  </r>
  <r>
    <x v="16"/>
    <s v="18"/>
    <x v="16"/>
    <x v="384"/>
    <s v="1874"/>
    <s v="Moskenes"/>
    <s v="2"/>
    <s v="Kvinner"/>
    <x v="3"/>
    <x v="3"/>
    <x v="0"/>
    <x v="1"/>
  </r>
  <r>
    <x v="16"/>
    <s v="18"/>
    <x v="16"/>
    <x v="384"/>
    <s v="1874"/>
    <s v="Moskenes"/>
    <s v="2"/>
    <s v="Kvinner"/>
    <x v="4"/>
    <x v="4"/>
    <x v="0"/>
    <x v="0"/>
  </r>
  <r>
    <x v="16"/>
    <s v="18"/>
    <x v="16"/>
    <x v="384"/>
    <s v="1874"/>
    <s v="Moskenes"/>
    <s v="2"/>
    <s v="Kvinner"/>
    <x v="5"/>
    <x v="5"/>
    <x v="0"/>
    <x v="23"/>
  </r>
  <r>
    <x v="16"/>
    <s v="18"/>
    <x v="16"/>
    <x v="384"/>
    <s v="1874"/>
    <s v="Moskenes"/>
    <s v="1"/>
    <s v="Menn"/>
    <x v="0"/>
    <x v="0"/>
    <x v="0"/>
    <x v="7"/>
  </r>
  <r>
    <x v="16"/>
    <s v="18"/>
    <x v="16"/>
    <x v="384"/>
    <s v="1874"/>
    <s v="Moskenes"/>
    <s v="1"/>
    <s v="Menn"/>
    <x v="1"/>
    <x v="1"/>
    <x v="0"/>
    <x v="21"/>
  </r>
  <r>
    <x v="16"/>
    <s v="18"/>
    <x v="16"/>
    <x v="384"/>
    <s v="1874"/>
    <s v="Moskenes"/>
    <s v="1"/>
    <s v="Menn"/>
    <x v="2"/>
    <x v="2"/>
    <x v="0"/>
    <x v="28"/>
  </r>
  <r>
    <x v="16"/>
    <s v="18"/>
    <x v="16"/>
    <x v="384"/>
    <s v="1874"/>
    <s v="Moskenes"/>
    <s v="1"/>
    <s v="Menn"/>
    <x v="3"/>
    <x v="3"/>
    <x v="0"/>
    <x v="60"/>
  </r>
  <r>
    <x v="16"/>
    <s v="18"/>
    <x v="16"/>
    <x v="384"/>
    <s v="1874"/>
    <s v="Moskenes"/>
    <s v="1"/>
    <s v="Menn"/>
    <x v="4"/>
    <x v="4"/>
    <x v="0"/>
    <x v="28"/>
  </r>
  <r>
    <x v="16"/>
    <s v="18"/>
    <x v="16"/>
    <x v="384"/>
    <s v="1874"/>
    <s v="Moskenes"/>
    <s v="1"/>
    <s v="Menn"/>
    <x v="5"/>
    <x v="5"/>
    <x v="0"/>
    <x v="20"/>
  </r>
  <r>
    <x v="16"/>
    <s v="18"/>
    <x v="16"/>
    <x v="384"/>
    <s v="1874"/>
    <s v="Moskenes"/>
    <s v="2"/>
    <s v="Kvinner"/>
    <x v="0"/>
    <x v="0"/>
    <x v="1"/>
    <x v="39"/>
  </r>
  <r>
    <x v="16"/>
    <s v="18"/>
    <x v="16"/>
    <x v="384"/>
    <s v="1874"/>
    <s v="Moskenes"/>
    <s v="2"/>
    <s v="Kvinner"/>
    <x v="1"/>
    <x v="1"/>
    <x v="1"/>
    <x v="39"/>
  </r>
  <r>
    <x v="16"/>
    <s v="18"/>
    <x v="16"/>
    <x v="384"/>
    <s v="1874"/>
    <s v="Moskenes"/>
    <s v="2"/>
    <s v="Kvinner"/>
    <x v="2"/>
    <x v="2"/>
    <x v="1"/>
    <x v="39"/>
  </r>
  <r>
    <x v="16"/>
    <s v="18"/>
    <x v="16"/>
    <x v="384"/>
    <s v="1874"/>
    <s v="Moskenes"/>
    <s v="2"/>
    <s v="Kvinner"/>
    <x v="3"/>
    <x v="3"/>
    <x v="1"/>
    <x v="1"/>
  </r>
  <r>
    <x v="16"/>
    <s v="18"/>
    <x v="16"/>
    <x v="384"/>
    <s v="1874"/>
    <s v="Moskenes"/>
    <s v="2"/>
    <s v="Kvinner"/>
    <x v="4"/>
    <x v="4"/>
    <x v="1"/>
    <x v="23"/>
  </r>
  <r>
    <x v="16"/>
    <s v="18"/>
    <x v="16"/>
    <x v="384"/>
    <s v="1874"/>
    <s v="Moskenes"/>
    <s v="2"/>
    <s v="Kvinner"/>
    <x v="5"/>
    <x v="5"/>
    <x v="1"/>
    <x v="39"/>
  </r>
  <r>
    <x v="16"/>
    <s v="18"/>
    <x v="16"/>
    <x v="384"/>
    <s v="1874"/>
    <s v="Moskenes"/>
    <s v="1"/>
    <s v="Menn"/>
    <x v="0"/>
    <x v="0"/>
    <x v="1"/>
    <x v="12"/>
  </r>
  <r>
    <x v="16"/>
    <s v="18"/>
    <x v="16"/>
    <x v="384"/>
    <s v="1874"/>
    <s v="Moskenes"/>
    <s v="1"/>
    <s v="Menn"/>
    <x v="1"/>
    <x v="1"/>
    <x v="1"/>
    <x v="13"/>
  </r>
  <r>
    <x v="16"/>
    <s v="18"/>
    <x v="16"/>
    <x v="384"/>
    <s v="1874"/>
    <s v="Moskenes"/>
    <s v="1"/>
    <s v="Menn"/>
    <x v="2"/>
    <x v="2"/>
    <x v="1"/>
    <x v="38"/>
  </r>
  <r>
    <x v="16"/>
    <s v="18"/>
    <x v="16"/>
    <x v="384"/>
    <s v="1874"/>
    <s v="Moskenes"/>
    <s v="1"/>
    <s v="Menn"/>
    <x v="3"/>
    <x v="3"/>
    <x v="1"/>
    <x v="34"/>
  </r>
  <r>
    <x v="16"/>
    <s v="18"/>
    <x v="16"/>
    <x v="384"/>
    <s v="1874"/>
    <s v="Moskenes"/>
    <s v="1"/>
    <s v="Menn"/>
    <x v="4"/>
    <x v="4"/>
    <x v="1"/>
    <x v="41"/>
  </r>
  <r>
    <x v="16"/>
    <s v="18"/>
    <x v="16"/>
    <x v="384"/>
    <s v="1874"/>
    <s v="Moskenes"/>
    <s v="1"/>
    <s v="Menn"/>
    <x v="5"/>
    <x v="5"/>
    <x v="1"/>
    <x v="24"/>
  </r>
  <r>
    <x v="16"/>
    <s v="18"/>
    <x v="16"/>
    <x v="384"/>
    <s v="1874"/>
    <s v="Moskenes"/>
    <s v="2"/>
    <s v="Kvinner"/>
    <x v="0"/>
    <x v="0"/>
    <x v="2"/>
    <x v="39"/>
  </r>
  <r>
    <x v="16"/>
    <s v="18"/>
    <x v="16"/>
    <x v="384"/>
    <s v="1874"/>
    <s v="Moskenes"/>
    <s v="2"/>
    <s v="Kvinner"/>
    <x v="1"/>
    <x v="1"/>
    <x v="2"/>
    <x v="39"/>
  </r>
  <r>
    <x v="16"/>
    <s v="18"/>
    <x v="16"/>
    <x v="384"/>
    <s v="1874"/>
    <s v="Moskenes"/>
    <s v="2"/>
    <s v="Kvinner"/>
    <x v="2"/>
    <x v="2"/>
    <x v="2"/>
    <x v="23"/>
  </r>
  <r>
    <x v="16"/>
    <s v="18"/>
    <x v="16"/>
    <x v="384"/>
    <s v="1874"/>
    <s v="Moskenes"/>
    <s v="2"/>
    <s v="Kvinner"/>
    <x v="3"/>
    <x v="3"/>
    <x v="2"/>
    <x v="23"/>
  </r>
  <r>
    <x v="16"/>
    <s v="18"/>
    <x v="16"/>
    <x v="384"/>
    <s v="1874"/>
    <s v="Moskenes"/>
    <s v="2"/>
    <s v="Kvinner"/>
    <x v="4"/>
    <x v="4"/>
    <x v="2"/>
    <x v="0"/>
  </r>
  <r>
    <x v="16"/>
    <s v="18"/>
    <x v="16"/>
    <x v="384"/>
    <s v="1874"/>
    <s v="Moskenes"/>
    <s v="2"/>
    <s v="Kvinner"/>
    <x v="5"/>
    <x v="5"/>
    <x v="2"/>
    <x v="39"/>
  </r>
  <r>
    <x v="16"/>
    <s v="18"/>
    <x v="16"/>
    <x v="384"/>
    <s v="1874"/>
    <s v="Moskenes"/>
    <s v="1"/>
    <s v="Menn"/>
    <x v="0"/>
    <x v="0"/>
    <x v="2"/>
    <x v="6"/>
  </r>
  <r>
    <x v="16"/>
    <s v="18"/>
    <x v="16"/>
    <x v="384"/>
    <s v="1874"/>
    <s v="Moskenes"/>
    <s v="1"/>
    <s v="Menn"/>
    <x v="1"/>
    <x v="1"/>
    <x v="2"/>
    <x v="5"/>
  </r>
  <r>
    <x v="16"/>
    <s v="18"/>
    <x v="16"/>
    <x v="384"/>
    <s v="1874"/>
    <s v="Moskenes"/>
    <s v="1"/>
    <s v="Menn"/>
    <x v="2"/>
    <x v="2"/>
    <x v="2"/>
    <x v="73"/>
  </r>
  <r>
    <x v="16"/>
    <s v="18"/>
    <x v="16"/>
    <x v="384"/>
    <s v="1874"/>
    <s v="Moskenes"/>
    <s v="1"/>
    <s v="Menn"/>
    <x v="3"/>
    <x v="3"/>
    <x v="2"/>
    <x v="73"/>
  </r>
  <r>
    <x v="16"/>
    <s v="18"/>
    <x v="16"/>
    <x v="384"/>
    <s v="1874"/>
    <s v="Moskenes"/>
    <s v="1"/>
    <s v="Menn"/>
    <x v="4"/>
    <x v="4"/>
    <x v="2"/>
    <x v="51"/>
  </r>
  <r>
    <x v="16"/>
    <s v="18"/>
    <x v="16"/>
    <x v="384"/>
    <s v="1874"/>
    <s v="Moskenes"/>
    <s v="1"/>
    <s v="Menn"/>
    <x v="5"/>
    <x v="5"/>
    <x v="2"/>
    <x v="21"/>
  </r>
  <r>
    <x v="16"/>
    <s v="18"/>
    <x v="16"/>
    <x v="384"/>
    <s v="1874"/>
    <s v="Moskenes"/>
    <s v="2"/>
    <s v="Kvinner"/>
    <x v="0"/>
    <x v="0"/>
    <x v="3"/>
    <x v="39"/>
  </r>
  <r>
    <x v="16"/>
    <s v="18"/>
    <x v="16"/>
    <x v="384"/>
    <s v="1874"/>
    <s v="Moskenes"/>
    <s v="2"/>
    <s v="Kvinner"/>
    <x v="1"/>
    <x v="1"/>
    <x v="3"/>
    <x v="39"/>
  </r>
  <r>
    <x v="16"/>
    <s v="18"/>
    <x v="16"/>
    <x v="384"/>
    <s v="1874"/>
    <s v="Moskenes"/>
    <s v="2"/>
    <s v="Kvinner"/>
    <x v="2"/>
    <x v="2"/>
    <x v="3"/>
    <x v="23"/>
  </r>
  <r>
    <x v="16"/>
    <s v="18"/>
    <x v="16"/>
    <x v="384"/>
    <s v="1874"/>
    <s v="Moskenes"/>
    <s v="2"/>
    <s v="Kvinner"/>
    <x v="3"/>
    <x v="3"/>
    <x v="3"/>
    <x v="39"/>
  </r>
  <r>
    <x v="16"/>
    <s v="18"/>
    <x v="16"/>
    <x v="384"/>
    <s v="1874"/>
    <s v="Moskenes"/>
    <s v="2"/>
    <s v="Kvinner"/>
    <x v="4"/>
    <x v="4"/>
    <x v="3"/>
    <x v="0"/>
  </r>
  <r>
    <x v="16"/>
    <s v="18"/>
    <x v="16"/>
    <x v="384"/>
    <s v="1874"/>
    <s v="Moskenes"/>
    <s v="2"/>
    <s v="Kvinner"/>
    <x v="5"/>
    <x v="5"/>
    <x v="3"/>
    <x v="39"/>
  </r>
  <r>
    <x v="16"/>
    <s v="18"/>
    <x v="16"/>
    <x v="384"/>
    <s v="1874"/>
    <s v="Moskenes"/>
    <s v="1"/>
    <s v="Menn"/>
    <x v="0"/>
    <x v="0"/>
    <x v="3"/>
    <x v="1"/>
  </r>
  <r>
    <x v="16"/>
    <s v="18"/>
    <x v="16"/>
    <x v="384"/>
    <s v="1874"/>
    <s v="Moskenes"/>
    <s v="1"/>
    <s v="Menn"/>
    <x v="1"/>
    <x v="1"/>
    <x v="3"/>
    <x v="6"/>
  </r>
  <r>
    <x v="16"/>
    <s v="18"/>
    <x v="16"/>
    <x v="384"/>
    <s v="1874"/>
    <s v="Moskenes"/>
    <s v="1"/>
    <s v="Menn"/>
    <x v="2"/>
    <x v="2"/>
    <x v="3"/>
    <x v="28"/>
  </r>
  <r>
    <x v="16"/>
    <s v="18"/>
    <x v="16"/>
    <x v="384"/>
    <s v="1874"/>
    <s v="Moskenes"/>
    <s v="1"/>
    <s v="Menn"/>
    <x v="3"/>
    <x v="3"/>
    <x v="3"/>
    <x v="35"/>
  </r>
  <r>
    <x v="16"/>
    <s v="18"/>
    <x v="16"/>
    <x v="384"/>
    <s v="1874"/>
    <s v="Moskenes"/>
    <s v="1"/>
    <s v="Menn"/>
    <x v="4"/>
    <x v="4"/>
    <x v="3"/>
    <x v="41"/>
  </r>
  <r>
    <x v="16"/>
    <s v="18"/>
    <x v="16"/>
    <x v="384"/>
    <s v="1874"/>
    <s v="Moskenes"/>
    <s v="1"/>
    <s v="Menn"/>
    <x v="5"/>
    <x v="5"/>
    <x v="3"/>
    <x v="15"/>
  </r>
  <r>
    <x v="16"/>
    <s v="18"/>
    <x v="16"/>
    <x v="384"/>
    <s v="1874"/>
    <s v="Moskenes"/>
    <s v="2"/>
    <s v="Kvinner"/>
    <x v="0"/>
    <x v="0"/>
    <x v="4"/>
    <x v="39"/>
  </r>
  <r>
    <x v="16"/>
    <s v="18"/>
    <x v="16"/>
    <x v="384"/>
    <s v="1874"/>
    <s v="Moskenes"/>
    <s v="2"/>
    <s v="Kvinner"/>
    <x v="1"/>
    <x v="1"/>
    <x v="4"/>
    <x v="39"/>
  </r>
  <r>
    <x v="16"/>
    <s v="18"/>
    <x v="16"/>
    <x v="384"/>
    <s v="1874"/>
    <s v="Moskenes"/>
    <s v="2"/>
    <s v="Kvinner"/>
    <x v="2"/>
    <x v="2"/>
    <x v="4"/>
    <x v="23"/>
  </r>
  <r>
    <x v="16"/>
    <s v="18"/>
    <x v="16"/>
    <x v="384"/>
    <s v="1874"/>
    <s v="Moskenes"/>
    <s v="2"/>
    <s v="Kvinner"/>
    <x v="3"/>
    <x v="3"/>
    <x v="4"/>
    <x v="23"/>
  </r>
  <r>
    <x v="16"/>
    <s v="18"/>
    <x v="16"/>
    <x v="384"/>
    <s v="1874"/>
    <s v="Moskenes"/>
    <s v="2"/>
    <s v="Kvinner"/>
    <x v="4"/>
    <x v="4"/>
    <x v="4"/>
    <x v="0"/>
  </r>
  <r>
    <x v="16"/>
    <s v="18"/>
    <x v="16"/>
    <x v="384"/>
    <s v="1874"/>
    <s v="Moskenes"/>
    <s v="2"/>
    <s v="Kvinner"/>
    <x v="5"/>
    <x v="5"/>
    <x v="4"/>
    <x v="39"/>
  </r>
  <r>
    <x v="16"/>
    <s v="18"/>
    <x v="16"/>
    <x v="384"/>
    <s v="1874"/>
    <s v="Moskenes"/>
    <s v="1"/>
    <s v="Menn"/>
    <x v="0"/>
    <x v="0"/>
    <x v="4"/>
    <x v="12"/>
  </r>
  <r>
    <x v="16"/>
    <s v="18"/>
    <x v="16"/>
    <x v="384"/>
    <s v="1874"/>
    <s v="Moskenes"/>
    <s v="1"/>
    <s v="Menn"/>
    <x v="1"/>
    <x v="1"/>
    <x v="4"/>
    <x v="21"/>
  </r>
  <r>
    <x v="16"/>
    <s v="18"/>
    <x v="16"/>
    <x v="384"/>
    <s v="1874"/>
    <s v="Moskenes"/>
    <s v="1"/>
    <s v="Menn"/>
    <x v="2"/>
    <x v="2"/>
    <x v="4"/>
    <x v="38"/>
  </r>
  <r>
    <x v="16"/>
    <s v="18"/>
    <x v="16"/>
    <x v="384"/>
    <s v="1874"/>
    <s v="Moskenes"/>
    <s v="1"/>
    <s v="Menn"/>
    <x v="3"/>
    <x v="3"/>
    <x v="4"/>
    <x v="35"/>
  </r>
  <r>
    <x v="16"/>
    <s v="18"/>
    <x v="16"/>
    <x v="384"/>
    <s v="1874"/>
    <s v="Moskenes"/>
    <s v="1"/>
    <s v="Menn"/>
    <x v="4"/>
    <x v="4"/>
    <x v="4"/>
    <x v="45"/>
  </r>
  <r>
    <x v="16"/>
    <s v="18"/>
    <x v="16"/>
    <x v="384"/>
    <s v="1874"/>
    <s v="Moskenes"/>
    <s v="1"/>
    <s v="Menn"/>
    <x v="5"/>
    <x v="5"/>
    <x v="4"/>
    <x v="15"/>
  </r>
  <r>
    <x v="16"/>
    <s v="18"/>
    <x v="16"/>
    <x v="384"/>
    <s v="1874"/>
    <s v="Moskenes"/>
    <s v="2"/>
    <s v="Kvinner"/>
    <x v="0"/>
    <x v="0"/>
    <x v="5"/>
    <x v="39"/>
  </r>
  <r>
    <x v="16"/>
    <s v="18"/>
    <x v="16"/>
    <x v="384"/>
    <s v="1874"/>
    <s v="Moskenes"/>
    <s v="2"/>
    <s v="Kvinner"/>
    <x v="1"/>
    <x v="1"/>
    <x v="5"/>
    <x v="39"/>
  </r>
  <r>
    <x v="16"/>
    <s v="18"/>
    <x v="16"/>
    <x v="384"/>
    <s v="1874"/>
    <s v="Moskenes"/>
    <s v="2"/>
    <s v="Kvinner"/>
    <x v="2"/>
    <x v="2"/>
    <x v="5"/>
    <x v="1"/>
  </r>
  <r>
    <x v="16"/>
    <s v="18"/>
    <x v="16"/>
    <x v="384"/>
    <s v="1874"/>
    <s v="Moskenes"/>
    <s v="2"/>
    <s v="Kvinner"/>
    <x v="3"/>
    <x v="3"/>
    <x v="5"/>
    <x v="23"/>
  </r>
  <r>
    <x v="16"/>
    <s v="18"/>
    <x v="16"/>
    <x v="384"/>
    <s v="1874"/>
    <s v="Moskenes"/>
    <s v="2"/>
    <s v="Kvinner"/>
    <x v="4"/>
    <x v="4"/>
    <x v="5"/>
    <x v="23"/>
  </r>
  <r>
    <x v="16"/>
    <s v="18"/>
    <x v="16"/>
    <x v="384"/>
    <s v="1874"/>
    <s v="Moskenes"/>
    <s v="2"/>
    <s v="Kvinner"/>
    <x v="5"/>
    <x v="5"/>
    <x v="5"/>
    <x v="23"/>
  </r>
  <r>
    <x v="16"/>
    <s v="18"/>
    <x v="16"/>
    <x v="384"/>
    <s v="1874"/>
    <s v="Moskenes"/>
    <s v="1"/>
    <s v="Menn"/>
    <x v="0"/>
    <x v="0"/>
    <x v="5"/>
    <x v="1"/>
  </r>
  <r>
    <x v="16"/>
    <s v="18"/>
    <x v="16"/>
    <x v="384"/>
    <s v="1874"/>
    <s v="Moskenes"/>
    <s v="1"/>
    <s v="Menn"/>
    <x v="1"/>
    <x v="1"/>
    <x v="5"/>
    <x v="15"/>
  </r>
  <r>
    <x v="16"/>
    <s v="18"/>
    <x v="16"/>
    <x v="384"/>
    <s v="1874"/>
    <s v="Moskenes"/>
    <s v="1"/>
    <s v="Menn"/>
    <x v="2"/>
    <x v="2"/>
    <x v="5"/>
    <x v="16"/>
  </r>
  <r>
    <x v="16"/>
    <s v="18"/>
    <x v="16"/>
    <x v="384"/>
    <s v="1874"/>
    <s v="Moskenes"/>
    <s v="1"/>
    <s v="Menn"/>
    <x v="3"/>
    <x v="3"/>
    <x v="5"/>
    <x v="73"/>
  </r>
  <r>
    <x v="16"/>
    <s v="18"/>
    <x v="16"/>
    <x v="384"/>
    <s v="1874"/>
    <s v="Moskenes"/>
    <s v="1"/>
    <s v="Menn"/>
    <x v="4"/>
    <x v="4"/>
    <x v="5"/>
    <x v="32"/>
  </r>
  <r>
    <x v="16"/>
    <s v="18"/>
    <x v="16"/>
    <x v="384"/>
    <s v="1874"/>
    <s v="Moskenes"/>
    <s v="1"/>
    <s v="Menn"/>
    <x v="5"/>
    <x v="5"/>
    <x v="5"/>
    <x v="13"/>
  </r>
  <r>
    <x v="16"/>
    <s v="18"/>
    <x v="16"/>
    <x v="384"/>
    <s v="1874"/>
    <s v="Moskenes"/>
    <s v="2"/>
    <s v="Kvinner"/>
    <x v="0"/>
    <x v="0"/>
    <x v="6"/>
    <x v="39"/>
  </r>
  <r>
    <x v="16"/>
    <s v="18"/>
    <x v="16"/>
    <x v="384"/>
    <s v="1874"/>
    <s v="Moskenes"/>
    <s v="2"/>
    <s v="Kvinner"/>
    <x v="1"/>
    <x v="1"/>
    <x v="6"/>
    <x v="39"/>
  </r>
  <r>
    <x v="16"/>
    <s v="18"/>
    <x v="16"/>
    <x v="384"/>
    <s v="1874"/>
    <s v="Moskenes"/>
    <s v="2"/>
    <s v="Kvinner"/>
    <x v="2"/>
    <x v="2"/>
    <x v="6"/>
    <x v="1"/>
  </r>
  <r>
    <x v="16"/>
    <s v="18"/>
    <x v="16"/>
    <x v="384"/>
    <s v="1874"/>
    <s v="Moskenes"/>
    <s v="2"/>
    <s v="Kvinner"/>
    <x v="3"/>
    <x v="3"/>
    <x v="6"/>
    <x v="23"/>
  </r>
  <r>
    <x v="16"/>
    <s v="18"/>
    <x v="16"/>
    <x v="384"/>
    <s v="1874"/>
    <s v="Moskenes"/>
    <s v="2"/>
    <s v="Kvinner"/>
    <x v="4"/>
    <x v="4"/>
    <x v="6"/>
    <x v="23"/>
  </r>
  <r>
    <x v="16"/>
    <s v="18"/>
    <x v="16"/>
    <x v="384"/>
    <s v="1874"/>
    <s v="Moskenes"/>
    <s v="2"/>
    <s v="Kvinner"/>
    <x v="5"/>
    <x v="5"/>
    <x v="6"/>
    <x v="39"/>
  </r>
  <r>
    <x v="16"/>
    <s v="18"/>
    <x v="16"/>
    <x v="384"/>
    <s v="1874"/>
    <s v="Moskenes"/>
    <s v="1"/>
    <s v="Menn"/>
    <x v="0"/>
    <x v="0"/>
    <x v="6"/>
    <x v="19"/>
  </r>
  <r>
    <x v="16"/>
    <s v="18"/>
    <x v="16"/>
    <x v="384"/>
    <s v="1874"/>
    <s v="Moskenes"/>
    <s v="1"/>
    <s v="Menn"/>
    <x v="1"/>
    <x v="1"/>
    <x v="6"/>
    <x v="13"/>
  </r>
  <r>
    <x v="16"/>
    <s v="18"/>
    <x v="16"/>
    <x v="384"/>
    <s v="1874"/>
    <s v="Moskenes"/>
    <s v="1"/>
    <s v="Menn"/>
    <x v="2"/>
    <x v="2"/>
    <x v="6"/>
    <x v="16"/>
  </r>
  <r>
    <x v="16"/>
    <s v="18"/>
    <x v="16"/>
    <x v="384"/>
    <s v="1874"/>
    <s v="Moskenes"/>
    <s v="1"/>
    <s v="Menn"/>
    <x v="3"/>
    <x v="3"/>
    <x v="6"/>
    <x v="73"/>
  </r>
  <r>
    <x v="16"/>
    <s v="18"/>
    <x v="16"/>
    <x v="384"/>
    <s v="1874"/>
    <s v="Moskenes"/>
    <s v="1"/>
    <s v="Menn"/>
    <x v="4"/>
    <x v="4"/>
    <x v="6"/>
    <x v="46"/>
  </r>
  <r>
    <x v="16"/>
    <s v="18"/>
    <x v="16"/>
    <x v="384"/>
    <s v="1874"/>
    <s v="Moskenes"/>
    <s v="1"/>
    <s v="Menn"/>
    <x v="5"/>
    <x v="5"/>
    <x v="6"/>
    <x v="13"/>
  </r>
  <r>
    <x v="16"/>
    <s v="18"/>
    <x v="16"/>
    <x v="384"/>
    <s v="1874"/>
    <s v="Moskenes"/>
    <s v="2"/>
    <s v="Kvinner"/>
    <x v="0"/>
    <x v="0"/>
    <x v="7"/>
    <x v="39"/>
  </r>
  <r>
    <x v="16"/>
    <s v="18"/>
    <x v="16"/>
    <x v="384"/>
    <s v="1874"/>
    <s v="Moskenes"/>
    <s v="2"/>
    <s v="Kvinner"/>
    <x v="1"/>
    <x v="1"/>
    <x v="7"/>
    <x v="39"/>
  </r>
  <r>
    <x v="16"/>
    <s v="18"/>
    <x v="16"/>
    <x v="384"/>
    <s v="1874"/>
    <s v="Moskenes"/>
    <s v="2"/>
    <s v="Kvinner"/>
    <x v="2"/>
    <x v="2"/>
    <x v="7"/>
    <x v="1"/>
  </r>
  <r>
    <x v="16"/>
    <s v="18"/>
    <x v="16"/>
    <x v="384"/>
    <s v="1874"/>
    <s v="Moskenes"/>
    <s v="2"/>
    <s v="Kvinner"/>
    <x v="3"/>
    <x v="3"/>
    <x v="7"/>
    <x v="0"/>
  </r>
  <r>
    <x v="16"/>
    <s v="18"/>
    <x v="16"/>
    <x v="384"/>
    <s v="1874"/>
    <s v="Moskenes"/>
    <s v="2"/>
    <s v="Kvinner"/>
    <x v="4"/>
    <x v="4"/>
    <x v="7"/>
    <x v="0"/>
  </r>
  <r>
    <x v="16"/>
    <s v="18"/>
    <x v="16"/>
    <x v="384"/>
    <s v="1874"/>
    <s v="Moskenes"/>
    <s v="2"/>
    <s v="Kvinner"/>
    <x v="5"/>
    <x v="5"/>
    <x v="7"/>
    <x v="39"/>
  </r>
  <r>
    <x v="16"/>
    <s v="18"/>
    <x v="16"/>
    <x v="384"/>
    <s v="1874"/>
    <s v="Moskenes"/>
    <s v="1"/>
    <s v="Menn"/>
    <x v="0"/>
    <x v="0"/>
    <x v="7"/>
    <x v="6"/>
  </r>
  <r>
    <x v="16"/>
    <s v="18"/>
    <x v="16"/>
    <x v="384"/>
    <s v="1874"/>
    <s v="Moskenes"/>
    <s v="1"/>
    <s v="Menn"/>
    <x v="1"/>
    <x v="1"/>
    <x v="7"/>
    <x v="6"/>
  </r>
  <r>
    <x v="16"/>
    <s v="18"/>
    <x v="16"/>
    <x v="384"/>
    <s v="1874"/>
    <s v="Moskenes"/>
    <s v="1"/>
    <s v="Menn"/>
    <x v="2"/>
    <x v="2"/>
    <x v="7"/>
    <x v="41"/>
  </r>
  <r>
    <x v="16"/>
    <s v="18"/>
    <x v="16"/>
    <x v="384"/>
    <s v="1874"/>
    <s v="Moskenes"/>
    <s v="1"/>
    <s v="Menn"/>
    <x v="3"/>
    <x v="3"/>
    <x v="7"/>
    <x v="63"/>
  </r>
  <r>
    <x v="16"/>
    <s v="18"/>
    <x v="16"/>
    <x v="384"/>
    <s v="1874"/>
    <s v="Moskenes"/>
    <s v="1"/>
    <s v="Menn"/>
    <x v="4"/>
    <x v="4"/>
    <x v="7"/>
    <x v="11"/>
  </r>
  <r>
    <x v="16"/>
    <s v="18"/>
    <x v="16"/>
    <x v="384"/>
    <s v="1874"/>
    <s v="Moskenes"/>
    <s v="1"/>
    <s v="Menn"/>
    <x v="5"/>
    <x v="5"/>
    <x v="7"/>
    <x v="6"/>
  </r>
  <r>
    <x v="17"/>
    <s v="19"/>
    <x v="17"/>
    <x v="385"/>
    <s v="1902"/>
    <s v="Tromsø"/>
    <s v="2"/>
    <s v="Kvinner"/>
    <x v="0"/>
    <x v="0"/>
    <x v="0"/>
    <x v="7"/>
  </r>
  <r>
    <x v="17"/>
    <s v="19"/>
    <x v="17"/>
    <x v="385"/>
    <s v="1902"/>
    <s v="Tromsø"/>
    <s v="2"/>
    <s v="Kvinner"/>
    <x v="1"/>
    <x v="1"/>
    <x v="0"/>
    <x v="5"/>
  </r>
  <r>
    <x v="17"/>
    <s v="19"/>
    <x v="17"/>
    <x v="385"/>
    <s v="1902"/>
    <s v="Tromsø"/>
    <s v="2"/>
    <s v="Kvinner"/>
    <x v="2"/>
    <x v="2"/>
    <x v="0"/>
    <x v="40"/>
  </r>
  <r>
    <x v="17"/>
    <s v="19"/>
    <x v="17"/>
    <x v="385"/>
    <s v="1902"/>
    <s v="Tromsø"/>
    <s v="2"/>
    <s v="Kvinner"/>
    <x v="3"/>
    <x v="3"/>
    <x v="0"/>
    <x v="73"/>
  </r>
  <r>
    <x v="17"/>
    <s v="19"/>
    <x v="17"/>
    <x v="385"/>
    <s v="1902"/>
    <s v="Tromsø"/>
    <s v="2"/>
    <s v="Kvinner"/>
    <x v="4"/>
    <x v="4"/>
    <x v="0"/>
    <x v="45"/>
  </r>
  <r>
    <x v="17"/>
    <s v="19"/>
    <x v="17"/>
    <x v="385"/>
    <s v="1902"/>
    <s v="Tromsø"/>
    <s v="2"/>
    <s v="Kvinner"/>
    <x v="5"/>
    <x v="5"/>
    <x v="0"/>
    <x v="5"/>
  </r>
  <r>
    <x v="17"/>
    <s v="19"/>
    <x v="17"/>
    <x v="385"/>
    <s v="1902"/>
    <s v="Tromsø"/>
    <s v="1"/>
    <s v="Menn"/>
    <x v="0"/>
    <x v="0"/>
    <x v="0"/>
    <x v="45"/>
  </r>
  <r>
    <x v="17"/>
    <s v="19"/>
    <x v="17"/>
    <x v="385"/>
    <s v="1902"/>
    <s v="Tromsø"/>
    <s v="1"/>
    <s v="Menn"/>
    <x v="1"/>
    <x v="1"/>
    <x v="0"/>
    <x v="61"/>
  </r>
  <r>
    <x v="17"/>
    <s v="19"/>
    <x v="17"/>
    <x v="385"/>
    <s v="1902"/>
    <s v="Tromsø"/>
    <s v="1"/>
    <s v="Menn"/>
    <x v="2"/>
    <x v="2"/>
    <x v="0"/>
    <x v="125"/>
  </r>
  <r>
    <x v="17"/>
    <s v="19"/>
    <x v="17"/>
    <x v="385"/>
    <s v="1902"/>
    <s v="Tromsø"/>
    <s v="1"/>
    <s v="Menn"/>
    <x v="3"/>
    <x v="3"/>
    <x v="0"/>
    <x v="147"/>
  </r>
  <r>
    <x v="17"/>
    <s v="19"/>
    <x v="17"/>
    <x v="385"/>
    <s v="1902"/>
    <s v="Tromsø"/>
    <s v="1"/>
    <s v="Menn"/>
    <x v="4"/>
    <x v="4"/>
    <x v="0"/>
    <x v="172"/>
  </r>
  <r>
    <x v="17"/>
    <s v="19"/>
    <x v="17"/>
    <x v="385"/>
    <s v="1902"/>
    <s v="Tromsø"/>
    <s v="1"/>
    <s v="Menn"/>
    <x v="5"/>
    <x v="5"/>
    <x v="0"/>
    <x v="52"/>
  </r>
  <r>
    <x v="17"/>
    <s v="19"/>
    <x v="17"/>
    <x v="385"/>
    <s v="1902"/>
    <s v="Tromsø"/>
    <s v="2"/>
    <s v="Kvinner"/>
    <x v="0"/>
    <x v="0"/>
    <x v="1"/>
    <x v="19"/>
  </r>
  <r>
    <x v="17"/>
    <s v="19"/>
    <x v="17"/>
    <x v="385"/>
    <s v="1902"/>
    <s v="Tromsø"/>
    <s v="2"/>
    <s v="Kvinner"/>
    <x v="1"/>
    <x v="1"/>
    <x v="1"/>
    <x v="0"/>
  </r>
  <r>
    <x v="17"/>
    <s v="19"/>
    <x v="17"/>
    <x v="385"/>
    <s v="1902"/>
    <s v="Tromsø"/>
    <s v="2"/>
    <s v="Kvinner"/>
    <x v="2"/>
    <x v="2"/>
    <x v="1"/>
    <x v="15"/>
  </r>
  <r>
    <x v="17"/>
    <s v="19"/>
    <x v="17"/>
    <x v="385"/>
    <s v="1902"/>
    <s v="Tromsø"/>
    <s v="2"/>
    <s v="Kvinner"/>
    <x v="3"/>
    <x v="3"/>
    <x v="1"/>
    <x v="32"/>
  </r>
  <r>
    <x v="17"/>
    <s v="19"/>
    <x v="17"/>
    <x v="385"/>
    <s v="1902"/>
    <s v="Tromsø"/>
    <s v="2"/>
    <s v="Kvinner"/>
    <x v="4"/>
    <x v="4"/>
    <x v="1"/>
    <x v="45"/>
  </r>
  <r>
    <x v="17"/>
    <s v="19"/>
    <x v="17"/>
    <x v="385"/>
    <s v="1902"/>
    <s v="Tromsø"/>
    <s v="2"/>
    <s v="Kvinner"/>
    <x v="5"/>
    <x v="5"/>
    <x v="1"/>
    <x v="12"/>
  </r>
  <r>
    <x v="17"/>
    <s v="19"/>
    <x v="17"/>
    <x v="385"/>
    <s v="1902"/>
    <s v="Tromsø"/>
    <s v="1"/>
    <s v="Menn"/>
    <x v="0"/>
    <x v="0"/>
    <x v="1"/>
    <x v="46"/>
  </r>
  <r>
    <x v="17"/>
    <s v="19"/>
    <x v="17"/>
    <x v="385"/>
    <s v="1902"/>
    <s v="Tromsø"/>
    <s v="1"/>
    <s v="Menn"/>
    <x v="1"/>
    <x v="1"/>
    <x v="1"/>
    <x v="33"/>
  </r>
  <r>
    <x v="17"/>
    <s v="19"/>
    <x v="17"/>
    <x v="385"/>
    <s v="1902"/>
    <s v="Tromsø"/>
    <s v="1"/>
    <s v="Menn"/>
    <x v="2"/>
    <x v="2"/>
    <x v="1"/>
    <x v="102"/>
  </r>
  <r>
    <x v="17"/>
    <s v="19"/>
    <x v="17"/>
    <x v="385"/>
    <s v="1902"/>
    <s v="Tromsø"/>
    <s v="1"/>
    <s v="Menn"/>
    <x v="3"/>
    <x v="3"/>
    <x v="1"/>
    <x v="164"/>
  </r>
  <r>
    <x v="17"/>
    <s v="19"/>
    <x v="17"/>
    <x v="385"/>
    <s v="1902"/>
    <s v="Tromsø"/>
    <s v="1"/>
    <s v="Menn"/>
    <x v="4"/>
    <x v="4"/>
    <x v="1"/>
    <x v="173"/>
  </r>
  <r>
    <x v="17"/>
    <s v="19"/>
    <x v="17"/>
    <x v="385"/>
    <s v="1902"/>
    <s v="Tromsø"/>
    <s v="1"/>
    <s v="Menn"/>
    <x v="5"/>
    <x v="5"/>
    <x v="1"/>
    <x v="64"/>
  </r>
  <r>
    <x v="17"/>
    <s v="19"/>
    <x v="17"/>
    <x v="385"/>
    <s v="1902"/>
    <s v="Tromsø"/>
    <s v="2"/>
    <s v="Kvinner"/>
    <x v="0"/>
    <x v="0"/>
    <x v="2"/>
    <x v="6"/>
  </r>
  <r>
    <x v="17"/>
    <s v="19"/>
    <x v="17"/>
    <x v="385"/>
    <s v="1902"/>
    <s v="Tromsø"/>
    <s v="2"/>
    <s v="Kvinner"/>
    <x v="1"/>
    <x v="1"/>
    <x v="2"/>
    <x v="5"/>
  </r>
  <r>
    <x v="17"/>
    <s v="19"/>
    <x v="17"/>
    <x v="385"/>
    <s v="1902"/>
    <s v="Tromsø"/>
    <s v="2"/>
    <s v="Kvinner"/>
    <x v="2"/>
    <x v="2"/>
    <x v="2"/>
    <x v="21"/>
  </r>
  <r>
    <x v="17"/>
    <s v="19"/>
    <x v="17"/>
    <x v="385"/>
    <s v="1902"/>
    <s v="Tromsø"/>
    <s v="2"/>
    <s v="Kvinner"/>
    <x v="3"/>
    <x v="3"/>
    <x v="2"/>
    <x v="40"/>
  </r>
  <r>
    <x v="17"/>
    <s v="19"/>
    <x v="17"/>
    <x v="385"/>
    <s v="1902"/>
    <s v="Tromsø"/>
    <s v="2"/>
    <s v="Kvinner"/>
    <x v="4"/>
    <x v="4"/>
    <x v="2"/>
    <x v="32"/>
  </r>
  <r>
    <x v="17"/>
    <s v="19"/>
    <x v="17"/>
    <x v="385"/>
    <s v="1902"/>
    <s v="Tromsø"/>
    <s v="2"/>
    <s v="Kvinner"/>
    <x v="5"/>
    <x v="5"/>
    <x v="2"/>
    <x v="1"/>
  </r>
  <r>
    <x v="17"/>
    <s v="19"/>
    <x v="17"/>
    <x v="385"/>
    <s v="1902"/>
    <s v="Tromsø"/>
    <s v="1"/>
    <s v="Menn"/>
    <x v="0"/>
    <x v="0"/>
    <x v="2"/>
    <x v="11"/>
  </r>
  <r>
    <x v="17"/>
    <s v="19"/>
    <x v="17"/>
    <x v="385"/>
    <s v="1902"/>
    <s v="Tromsø"/>
    <s v="1"/>
    <s v="Menn"/>
    <x v="1"/>
    <x v="1"/>
    <x v="2"/>
    <x v="63"/>
  </r>
  <r>
    <x v="17"/>
    <s v="19"/>
    <x v="17"/>
    <x v="385"/>
    <s v="1902"/>
    <s v="Tromsø"/>
    <s v="1"/>
    <s v="Menn"/>
    <x v="2"/>
    <x v="2"/>
    <x v="2"/>
    <x v="113"/>
  </r>
  <r>
    <x v="17"/>
    <s v="19"/>
    <x v="17"/>
    <x v="385"/>
    <s v="1902"/>
    <s v="Tromsø"/>
    <s v="1"/>
    <s v="Menn"/>
    <x v="3"/>
    <x v="3"/>
    <x v="2"/>
    <x v="173"/>
  </r>
  <r>
    <x v="17"/>
    <s v="19"/>
    <x v="17"/>
    <x v="385"/>
    <s v="1902"/>
    <s v="Tromsø"/>
    <s v="1"/>
    <s v="Menn"/>
    <x v="4"/>
    <x v="4"/>
    <x v="2"/>
    <x v="155"/>
  </r>
  <r>
    <x v="17"/>
    <s v="19"/>
    <x v="17"/>
    <x v="385"/>
    <s v="1902"/>
    <s v="Tromsø"/>
    <s v="1"/>
    <s v="Menn"/>
    <x v="5"/>
    <x v="5"/>
    <x v="2"/>
    <x v="37"/>
  </r>
  <r>
    <x v="17"/>
    <s v="19"/>
    <x v="17"/>
    <x v="385"/>
    <s v="1902"/>
    <s v="Tromsø"/>
    <s v="2"/>
    <s v="Kvinner"/>
    <x v="0"/>
    <x v="0"/>
    <x v="3"/>
    <x v="7"/>
  </r>
  <r>
    <x v="17"/>
    <s v="19"/>
    <x v="17"/>
    <x v="385"/>
    <s v="1902"/>
    <s v="Tromsø"/>
    <s v="2"/>
    <s v="Kvinner"/>
    <x v="1"/>
    <x v="1"/>
    <x v="3"/>
    <x v="5"/>
  </r>
  <r>
    <x v="17"/>
    <s v="19"/>
    <x v="17"/>
    <x v="385"/>
    <s v="1902"/>
    <s v="Tromsø"/>
    <s v="2"/>
    <s v="Kvinner"/>
    <x v="2"/>
    <x v="2"/>
    <x v="3"/>
    <x v="15"/>
  </r>
  <r>
    <x v="17"/>
    <s v="19"/>
    <x v="17"/>
    <x v="385"/>
    <s v="1902"/>
    <s v="Tromsø"/>
    <s v="2"/>
    <s v="Kvinner"/>
    <x v="3"/>
    <x v="3"/>
    <x v="3"/>
    <x v="55"/>
  </r>
  <r>
    <x v="17"/>
    <s v="19"/>
    <x v="17"/>
    <x v="385"/>
    <s v="1902"/>
    <s v="Tromsø"/>
    <s v="2"/>
    <s v="Kvinner"/>
    <x v="4"/>
    <x v="4"/>
    <x v="3"/>
    <x v="46"/>
  </r>
  <r>
    <x v="17"/>
    <s v="19"/>
    <x v="17"/>
    <x v="385"/>
    <s v="1902"/>
    <s v="Tromsø"/>
    <s v="2"/>
    <s v="Kvinner"/>
    <x v="5"/>
    <x v="5"/>
    <x v="3"/>
    <x v="5"/>
  </r>
  <r>
    <x v="17"/>
    <s v="19"/>
    <x v="17"/>
    <x v="385"/>
    <s v="1902"/>
    <s v="Tromsø"/>
    <s v="1"/>
    <s v="Menn"/>
    <x v="0"/>
    <x v="0"/>
    <x v="3"/>
    <x v="46"/>
  </r>
  <r>
    <x v="17"/>
    <s v="19"/>
    <x v="17"/>
    <x v="385"/>
    <s v="1902"/>
    <s v="Tromsø"/>
    <s v="1"/>
    <s v="Menn"/>
    <x v="1"/>
    <x v="1"/>
    <x v="3"/>
    <x v="28"/>
  </r>
  <r>
    <x v="17"/>
    <s v="19"/>
    <x v="17"/>
    <x v="385"/>
    <s v="1902"/>
    <s v="Tromsø"/>
    <s v="1"/>
    <s v="Menn"/>
    <x v="2"/>
    <x v="2"/>
    <x v="3"/>
    <x v="126"/>
  </r>
  <r>
    <x v="17"/>
    <s v="19"/>
    <x v="17"/>
    <x v="385"/>
    <s v="1902"/>
    <s v="Tromsø"/>
    <s v="1"/>
    <s v="Menn"/>
    <x v="3"/>
    <x v="3"/>
    <x v="3"/>
    <x v="115"/>
  </r>
  <r>
    <x v="17"/>
    <s v="19"/>
    <x v="17"/>
    <x v="385"/>
    <s v="1902"/>
    <s v="Tromsø"/>
    <s v="1"/>
    <s v="Menn"/>
    <x v="4"/>
    <x v="4"/>
    <x v="3"/>
    <x v="139"/>
  </r>
  <r>
    <x v="17"/>
    <s v="19"/>
    <x v="17"/>
    <x v="385"/>
    <s v="1902"/>
    <s v="Tromsø"/>
    <s v="1"/>
    <s v="Menn"/>
    <x v="5"/>
    <x v="5"/>
    <x v="3"/>
    <x v="75"/>
  </r>
  <r>
    <x v="17"/>
    <s v="19"/>
    <x v="17"/>
    <x v="385"/>
    <s v="1902"/>
    <s v="Tromsø"/>
    <s v="2"/>
    <s v="Kvinner"/>
    <x v="0"/>
    <x v="0"/>
    <x v="4"/>
    <x v="12"/>
  </r>
  <r>
    <x v="17"/>
    <s v="19"/>
    <x v="17"/>
    <x v="385"/>
    <s v="1902"/>
    <s v="Tromsø"/>
    <s v="2"/>
    <s v="Kvinner"/>
    <x v="1"/>
    <x v="1"/>
    <x v="4"/>
    <x v="12"/>
  </r>
  <r>
    <x v="17"/>
    <s v="19"/>
    <x v="17"/>
    <x v="385"/>
    <s v="1902"/>
    <s v="Tromsø"/>
    <s v="2"/>
    <s v="Kvinner"/>
    <x v="2"/>
    <x v="2"/>
    <x v="4"/>
    <x v="7"/>
  </r>
  <r>
    <x v="17"/>
    <s v="19"/>
    <x v="17"/>
    <x v="385"/>
    <s v="1902"/>
    <s v="Tromsø"/>
    <s v="2"/>
    <s v="Kvinner"/>
    <x v="3"/>
    <x v="3"/>
    <x v="4"/>
    <x v="56"/>
  </r>
  <r>
    <x v="17"/>
    <s v="19"/>
    <x v="17"/>
    <x v="385"/>
    <s v="1902"/>
    <s v="Tromsø"/>
    <s v="2"/>
    <s v="Kvinner"/>
    <x v="4"/>
    <x v="4"/>
    <x v="4"/>
    <x v="55"/>
  </r>
  <r>
    <x v="17"/>
    <s v="19"/>
    <x v="17"/>
    <x v="385"/>
    <s v="1902"/>
    <s v="Tromsø"/>
    <s v="2"/>
    <s v="Kvinner"/>
    <x v="5"/>
    <x v="5"/>
    <x v="4"/>
    <x v="5"/>
  </r>
  <r>
    <x v="17"/>
    <s v="19"/>
    <x v="17"/>
    <x v="385"/>
    <s v="1902"/>
    <s v="Tromsø"/>
    <s v="1"/>
    <s v="Menn"/>
    <x v="0"/>
    <x v="0"/>
    <x v="4"/>
    <x v="24"/>
  </r>
  <r>
    <x v="17"/>
    <s v="19"/>
    <x v="17"/>
    <x v="385"/>
    <s v="1902"/>
    <s v="Tromsø"/>
    <s v="1"/>
    <s v="Menn"/>
    <x v="1"/>
    <x v="1"/>
    <x v="4"/>
    <x v="32"/>
  </r>
  <r>
    <x v="17"/>
    <s v="19"/>
    <x v="17"/>
    <x v="385"/>
    <s v="1902"/>
    <s v="Tromsø"/>
    <s v="1"/>
    <s v="Menn"/>
    <x v="2"/>
    <x v="2"/>
    <x v="4"/>
    <x v="67"/>
  </r>
  <r>
    <x v="17"/>
    <s v="19"/>
    <x v="17"/>
    <x v="385"/>
    <s v="1902"/>
    <s v="Tromsø"/>
    <s v="1"/>
    <s v="Menn"/>
    <x v="3"/>
    <x v="3"/>
    <x v="4"/>
    <x v="98"/>
  </r>
  <r>
    <x v="17"/>
    <s v="19"/>
    <x v="17"/>
    <x v="385"/>
    <s v="1902"/>
    <s v="Tromsø"/>
    <s v="1"/>
    <s v="Menn"/>
    <x v="4"/>
    <x v="4"/>
    <x v="4"/>
    <x v="155"/>
  </r>
  <r>
    <x v="17"/>
    <s v="19"/>
    <x v="17"/>
    <x v="385"/>
    <s v="1902"/>
    <s v="Tromsø"/>
    <s v="1"/>
    <s v="Menn"/>
    <x v="5"/>
    <x v="5"/>
    <x v="4"/>
    <x v="57"/>
  </r>
  <r>
    <x v="17"/>
    <s v="19"/>
    <x v="17"/>
    <x v="385"/>
    <s v="1902"/>
    <s v="Tromsø"/>
    <s v="2"/>
    <s v="Kvinner"/>
    <x v="0"/>
    <x v="0"/>
    <x v="5"/>
    <x v="1"/>
  </r>
  <r>
    <x v="17"/>
    <s v="19"/>
    <x v="17"/>
    <x v="385"/>
    <s v="1902"/>
    <s v="Tromsø"/>
    <s v="2"/>
    <s v="Kvinner"/>
    <x v="1"/>
    <x v="1"/>
    <x v="5"/>
    <x v="19"/>
  </r>
  <r>
    <x v="17"/>
    <s v="19"/>
    <x v="17"/>
    <x v="385"/>
    <s v="1902"/>
    <s v="Tromsø"/>
    <s v="2"/>
    <s v="Kvinner"/>
    <x v="2"/>
    <x v="2"/>
    <x v="5"/>
    <x v="36"/>
  </r>
  <r>
    <x v="17"/>
    <s v="19"/>
    <x v="17"/>
    <x v="385"/>
    <s v="1902"/>
    <s v="Tromsø"/>
    <s v="2"/>
    <s v="Kvinner"/>
    <x v="3"/>
    <x v="3"/>
    <x v="5"/>
    <x v="40"/>
  </r>
  <r>
    <x v="17"/>
    <s v="19"/>
    <x v="17"/>
    <x v="385"/>
    <s v="1902"/>
    <s v="Tromsø"/>
    <s v="2"/>
    <s v="Kvinner"/>
    <x v="4"/>
    <x v="4"/>
    <x v="5"/>
    <x v="56"/>
  </r>
  <r>
    <x v="17"/>
    <s v="19"/>
    <x v="17"/>
    <x v="385"/>
    <s v="1902"/>
    <s v="Tromsø"/>
    <s v="2"/>
    <s v="Kvinner"/>
    <x v="5"/>
    <x v="5"/>
    <x v="5"/>
    <x v="5"/>
  </r>
  <r>
    <x v="17"/>
    <s v="19"/>
    <x v="17"/>
    <x v="385"/>
    <s v="1902"/>
    <s v="Tromsø"/>
    <s v="1"/>
    <s v="Menn"/>
    <x v="0"/>
    <x v="0"/>
    <x v="5"/>
    <x v="2"/>
  </r>
  <r>
    <x v="17"/>
    <s v="19"/>
    <x v="17"/>
    <x v="385"/>
    <s v="1902"/>
    <s v="Tromsø"/>
    <s v="1"/>
    <s v="Menn"/>
    <x v="1"/>
    <x v="1"/>
    <x v="5"/>
    <x v="63"/>
  </r>
  <r>
    <x v="17"/>
    <s v="19"/>
    <x v="17"/>
    <x v="385"/>
    <s v="1902"/>
    <s v="Tromsø"/>
    <s v="1"/>
    <s v="Menn"/>
    <x v="2"/>
    <x v="2"/>
    <x v="5"/>
    <x v="65"/>
  </r>
  <r>
    <x v="17"/>
    <s v="19"/>
    <x v="17"/>
    <x v="385"/>
    <s v="1902"/>
    <s v="Tromsø"/>
    <s v="1"/>
    <s v="Menn"/>
    <x v="3"/>
    <x v="3"/>
    <x v="5"/>
    <x v="174"/>
  </r>
  <r>
    <x v="17"/>
    <s v="19"/>
    <x v="17"/>
    <x v="385"/>
    <s v="1902"/>
    <s v="Tromsø"/>
    <s v="1"/>
    <s v="Menn"/>
    <x v="4"/>
    <x v="4"/>
    <x v="5"/>
    <x v="167"/>
  </r>
  <r>
    <x v="17"/>
    <s v="19"/>
    <x v="17"/>
    <x v="385"/>
    <s v="1902"/>
    <s v="Tromsø"/>
    <s v="1"/>
    <s v="Menn"/>
    <x v="5"/>
    <x v="5"/>
    <x v="5"/>
    <x v="74"/>
  </r>
  <r>
    <x v="17"/>
    <s v="19"/>
    <x v="17"/>
    <x v="385"/>
    <s v="1902"/>
    <s v="Tromsø"/>
    <s v="2"/>
    <s v="Kvinner"/>
    <x v="0"/>
    <x v="0"/>
    <x v="6"/>
    <x v="7"/>
  </r>
  <r>
    <x v="17"/>
    <s v="19"/>
    <x v="17"/>
    <x v="385"/>
    <s v="1902"/>
    <s v="Tromsø"/>
    <s v="2"/>
    <s v="Kvinner"/>
    <x v="1"/>
    <x v="1"/>
    <x v="6"/>
    <x v="6"/>
  </r>
  <r>
    <x v="17"/>
    <s v="19"/>
    <x v="17"/>
    <x v="385"/>
    <s v="1902"/>
    <s v="Tromsø"/>
    <s v="2"/>
    <s v="Kvinner"/>
    <x v="2"/>
    <x v="2"/>
    <x v="6"/>
    <x v="4"/>
  </r>
  <r>
    <x v="17"/>
    <s v="19"/>
    <x v="17"/>
    <x v="385"/>
    <s v="1902"/>
    <s v="Tromsø"/>
    <s v="2"/>
    <s v="Kvinner"/>
    <x v="3"/>
    <x v="3"/>
    <x v="6"/>
    <x v="41"/>
  </r>
  <r>
    <x v="17"/>
    <s v="19"/>
    <x v="17"/>
    <x v="385"/>
    <s v="1902"/>
    <s v="Tromsø"/>
    <s v="2"/>
    <s v="Kvinner"/>
    <x v="4"/>
    <x v="4"/>
    <x v="6"/>
    <x v="56"/>
  </r>
  <r>
    <x v="17"/>
    <s v="19"/>
    <x v="17"/>
    <x v="385"/>
    <s v="1902"/>
    <s v="Tromsø"/>
    <s v="2"/>
    <s v="Kvinner"/>
    <x v="5"/>
    <x v="5"/>
    <x v="6"/>
    <x v="12"/>
  </r>
  <r>
    <x v="17"/>
    <s v="19"/>
    <x v="17"/>
    <x v="385"/>
    <s v="1902"/>
    <s v="Tromsø"/>
    <s v="1"/>
    <s v="Menn"/>
    <x v="0"/>
    <x v="0"/>
    <x v="6"/>
    <x v="40"/>
  </r>
  <r>
    <x v="17"/>
    <s v="19"/>
    <x v="17"/>
    <x v="385"/>
    <s v="1902"/>
    <s v="Tromsø"/>
    <s v="1"/>
    <s v="Menn"/>
    <x v="1"/>
    <x v="1"/>
    <x v="6"/>
    <x v="63"/>
  </r>
  <r>
    <x v="17"/>
    <s v="19"/>
    <x v="17"/>
    <x v="385"/>
    <s v="1902"/>
    <s v="Tromsø"/>
    <s v="1"/>
    <s v="Menn"/>
    <x v="2"/>
    <x v="2"/>
    <x v="6"/>
    <x v="65"/>
  </r>
  <r>
    <x v="17"/>
    <s v="19"/>
    <x v="17"/>
    <x v="385"/>
    <s v="1902"/>
    <s v="Tromsø"/>
    <s v="1"/>
    <s v="Menn"/>
    <x v="3"/>
    <x v="3"/>
    <x v="6"/>
    <x v="150"/>
  </r>
  <r>
    <x v="17"/>
    <s v="19"/>
    <x v="17"/>
    <x v="385"/>
    <s v="1902"/>
    <s v="Tromsø"/>
    <s v="1"/>
    <s v="Menn"/>
    <x v="4"/>
    <x v="4"/>
    <x v="6"/>
    <x v="142"/>
  </r>
  <r>
    <x v="17"/>
    <s v="19"/>
    <x v="17"/>
    <x v="385"/>
    <s v="1902"/>
    <s v="Tromsø"/>
    <s v="1"/>
    <s v="Menn"/>
    <x v="5"/>
    <x v="5"/>
    <x v="6"/>
    <x v="69"/>
  </r>
  <r>
    <x v="17"/>
    <s v="19"/>
    <x v="17"/>
    <x v="385"/>
    <s v="1902"/>
    <s v="Tromsø"/>
    <s v="2"/>
    <s v="Kvinner"/>
    <x v="0"/>
    <x v="0"/>
    <x v="7"/>
    <x v="23"/>
  </r>
  <r>
    <x v="17"/>
    <s v="19"/>
    <x v="17"/>
    <x v="385"/>
    <s v="1902"/>
    <s v="Tromsø"/>
    <s v="2"/>
    <s v="Kvinner"/>
    <x v="1"/>
    <x v="1"/>
    <x v="7"/>
    <x v="19"/>
  </r>
  <r>
    <x v="17"/>
    <s v="19"/>
    <x v="17"/>
    <x v="385"/>
    <s v="1902"/>
    <s v="Tromsø"/>
    <s v="2"/>
    <s v="Kvinner"/>
    <x v="2"/>
    <x v="2"/>
    <x v="7"/>
    <x v="4"/>
  </r>
  <r>
    <x v="17"/>
    <s v="19"/>
    <x v="17"/>
    <x v="385"/>
    <s v="1902"/>
    <s v="Tromsø"/>
    <s v="2"/>
    <s v="Kvinner"/>
    <x v="3"/>
    <x v="3"/>
    <x v="7"/>
    <x v="40"/>
  </r>
  <r>
    <x v="17"/>
    <s v="19"/>
    <x v="17"/>
    <x v="385"/>
    <s v="1902"/>
    <s v="Tromsø"/>
    <s v="2"/>
    <s v="Kvinner"/>
    <x v="4"/>
    <x v="4"/>
    <x v="7"/>
    <x v="14"/>
  </r>
  <r>
    <x v="17"/>
    <s v="19"/>
    <x v="17"/>
    <x v="385"/>
    <s v="1902"/>
    <s v="Tromsø"/>
    <s v="2"/>
    <s v="Kvinner"/>
    <x v="5"/>
    <x v="5"/>
    <x v="7"/>
    <x v="12"/>
  </r>
  <r>
    <x v="17"/>
    <s v="19"/>
    <x v="17"/>
    <x v="385"/>
    <s v="1902"/>
    <s v="Tromsø"/>
    <s v="1"/>
    <s v="Menn"/>
    <x v="0"/>
    <x v="0"/>
    <x v="7"/>
    <x v="5"/>
  </r>
  <r>
    <x v="17"/>
    <s v="19"/>
    <x v="17"/>
    <x v="385"/>
    <s v="1902"/>
    <s v="Tromsø"/>
    <s v="1"/>
    <s v="Menn"/>
    <x v="1"/>
    <x v="1"/>
    <x v="7"/>
    <x v="8"/>
  </r>
  <r>
    <x v="17"/>
    <s v="19"/>
    <x v="17"/>
    <x v="385"/>
    <s v="1902"/>
    <s v="Tromsø"/>
    <s v="1"/>
    <s v="Menn"/>
    <x v="2"/>
    <x v="2"/>
    <x v="7"/>
    <x v="94"/>
  </r>
  <r>
    <x v="17"/>
    <s v="19"/>
    <x v="17"/>
    <x v="385"/>
    <s v="1902"/>
    <s v="Tromsø"/>
    <s v="1"/>
    <s v="Menn"/>
    <x v="3"/>
    <x v="3"/>
    <x v="7"/>
    <x v="159"/>
  </r>
  <r>
    <x v="17"/>
    <s v="19"/>
    <x v="17"/>
    <x v="385"/>
    <s v="1902"/>
    <s v="Tromsø"/>
    <s v="1"/>
    <s v="Menn"/>
    <x v="4"/>
    <x v="4"/>
    <x v="7"/>
    <x v="142"/>
  </r>
  <r>
    <x v="17"/>
    <s v="19"/>
    <x v="17"/>
    <x v="385"/>
    <s v="1902"/>
    <s v="Tromsø"/>
    <s v="1"/>
    <s v="Menn"/>
    <x v="5"/>
    <x v="5"/>
    <x v="7"/>
    <x v="64"/>
  </r>
  <r>
    <x v="17"/>
    <s v="19"/>
    <x v="17"/>
    <x v="386"/>
    <s v="1903"/>
    <s v="Harstad"/>
    <s v="2"/>
    <s v="Kvinner"/>
    <x v="0"/>
    <x v="0"/>
    <x v="0"/>
    <x v="5"/>
  </r>
  <r>
    <x v="17"/>
    <s v="19"/>
    <x v="17"/>
    <x v="386"/>
    <s v="1903"/>
    <s v="Harstad"/>
    <s v="2"/>
    <s v="Kvinner"/>
    <x v="1"/>
    <x v="1"/>
    <x v="0"/>
    <x v="19"/>
  </r>
  <r>
    <x v="17"/>
    <s v="19"/>
    <x v="17"/>
    <x v="386"/>
    <s v="1903"/>
    <s v="Harstad"/>
    <s v="2"/>
    <s v="Kvinner"/>
    <x v="2"/>
    <x v="2"/>
    <x v="0"/>
    <x v="7"/>
  </r>
  <r>
    <x v="17"/>
    <s v="19"/>
    <x v="17"/>
    <x v="386"/>
    <s v="1903"/>
    <s v="Harstad"/>
    <s v="2"/>
    <s v="Kvinner"/>
    <x v="3"/>
    <x v="3"/>
    <x v="0"/>
    <x v="55"/>
  </r>
  <r>
    <x v="17"/>
    <s v="19"/>
    <x v="17"/>
    <x v="386"/>
    <s v="1903"/>
    <s v="Harstad"/>
    <s v="2"/>
    <s v="Kvinner"/>
    <x v="4"/>
    <x v="4"/>
    <x v="0"/>
    <x v="4"/>
  </r>
  <r>
    <x v="17"/>
    <s v="19"/>
    <x v="17"/>
    <x v="386"/>
    <s v="1903"/>
    <s v="Harstad"/>
    <s v="2"/>
    <s v="Kvinner"/>
    <x v="5"/>
    <x v="5"/>
    <x v="0"/>
    <x v="12"/>
  </r>
  <r>
    <x v="17"/>
    <s v="19"/>
    <x v="17"/>
    <x v="386"/>
    <s v="1903"/>
    <s v="Harstad"/>
    <s v="1"/>
    <s v="Menn"/>
    <x v="0"/>
    <x v="0"/>
    <x v="0"/>
    <x v="36"/>
  </r>
  <r>
    <x v="17"/>
    <s v="19"/>
    <x v="17"/>
    <x v="386"/>
    <s v="1903"/>
    <s v="Harstad"/>
    <s v="1"/>
    <s v="Menn"/>
    <x v="1"/>
    <x v="1"/>
    <x v="0"/>
    <x v="36"/>
  </r>
  <r>
    <x v="17"/>
    <s v="19"/>
    <x v="17"/>
    <x v="386"/>
    <s v="1903"/>
    <s v="Harstad"/>
    <s v="1"/>
    <s v="Menn"/>
    <x v="2"/>
    <x v="2"/>
    <x v="0"/>
    <x v="58"/>
  </r>
  <r>
    <x v="17"/>
    <s v="19"/>
    <x v="17"/>
    <x v="386"/>
    <s v="1903"/>
    <s v="Harstad"/>
    <s v="1"/>
    <s v="Menn"/>
    <x v="3"/>
    <x v="3"/>
    <x v="0"/>
    <x v="76"/>
  </r>
  <r>
    <x v="17"/>
    <s v="19"/>
    <x v="17"/>
    <x v="386"/>
    <s v="1903"/>
    <s v="Harstad"/>
    <s v="1"/>
    <s v="Menn"/>
    <x v="4"/>
    <x v="4"/>
    <x v="0"/>
    <x v="57"/>
  </r>
  <r>
    <x v="17"/>
    <s v="19"/>
    <x v="17"/>
    <x v="386"/>
    <s v="1903"/>
    <s v="Harstad"/>
    <s v="1"/>
    <s v="Menn"/>
    <x v="5"/>
    <x v="5"/>
    <x v="0"/>
    <x v="32"/>
  </r>
  <r>
    <x v="17"/>
    <s v="19"/>
    <x v="17"/>
    <x v="386"/>
    <s v="1903"/>
    <s v="Harstad"/>
    <s v="2"/>
    <s v="Kvinner"/>
    <x v="0"/>
    <x v="0"/>
    <x v="1"/>
    <x v="0"/>
  </r>
  <r>
    <x v="17"/>
    <s v="19"/>
    <x v="17"/>
    <x v="386"/>
    <s v="1903"/>
    <s v="Harstad"/>
    <s v="2"/>
    <s v="Kvinner"/>
    <x v="1"/>
    <x v="1"/>
    <x v="1"/>
    <x v="1"/>
  </r>
  <r>
    <x v="17"/>
    <s v="19"/>
    <x v="17"/>
    <x v="386"/>
    <s v="1903"/>
    <s v="Harstad"/>
    <s v="2"/>
    <s v="Kvinner"/>
    <x v="2"/>
    <x v="2"/>
    <x v="1"/>
    <x v="6"/>
  </r>
  <r>
    <x v="17"/>
    <s v="19"/>
    <x v="17"/>
    <x v="386"/>
    <s v="1903"/>
    <s v="Harstad"/>
    <s v="2"/>
    <s v="Kvinner"/>
    <x v="3"/>
    <x v="3"/>
    <x v="1"/>
    <x v="55"/>
  </r>
  <r>
    <x v="17"/>
    <s v="19"/>
    <x v="17"/>
    <x v="386"/>
    <s v="1903"/>
    <s v="Harstad"/>
    <s v="2"/>
    <s v="Kvinner"/>
    <x v="4"/>
    <x v="4"/>
    <x v="1"/>
    <x v="36"/>
  </r>
  <r>
    <x v="17"/>
    <s v="19"/>
    <x v="17"/>
    <x v="386"/>
    <s v="1903"/>
    <s v="Harstad"/>
    <s v="2"/>
    <s v="Kvinner"/>
    <x v="5"/>
    <x v="5"/>
    <x v="1"/>
    <x v="5"/>
  </r>
  <r>
    <x v="17"/>
    <s v="19"/>
    <x v="17"/>
    <x v="386"/>
    <s v="1903"/>
    <s v="Harstad"/>
    <s v="1"/>
    <s v="Menn"/>
    <x v="0"/>
    <x v="0"/>
    <x v="1"/>
    <x v="13"/>
  </r>
  <r>
    <x v="17"/>
    <s v="19"/>
    <x v="17"/>
    <x v="386"/>
    <s v="1903"/>
    <s v="Harstad"/>
    <s v="1"/>
    <s v="Menn"/>
    <x v="1"/>
    <x v="1"/>
    <x v="1"/>
    <x v="40"/>
  </r>
  <r>
    <x v="17"/>
    <s v="19"/>
    <x v="17"/>
    <x v="386"/>
    <s v="1903"/>
    <s v="Harstad"/>
    <s v="1"/>
    <s v="Menn"/>
    <x v="2"/>
    <x v="2"/>
    <x v="1"/>
    <x v="25"/>
  </r>
  <r>
    <x v="17"/>
    <s v="19"/>
    <x v="17"/>
    <x v="386"/>
    <s v="1903"/>
    <s v="Harstad"/>
    <s v="1"/>
    <s v="Menn"/>
    <x v="3"/>
    <x v="3"/>
    <x v="1"/>
    <x v="95"/>
  </r>
  <r>
    <x v="17"/>
    <s v="19"/>
    <x v="17"/>
    <x v="386"/>
    <s v="1903"/>
    <s v="Harstad"/>
    <s v="1"/>
    <s v="Menn"/>
    <x v="4"/>
    <x v="4"/>
    <x v="1"/>
    <x v="71"/>
  </r>
  <r>
    <x v="17"/>
    <s v="19"/>
    <x v="17"/>
    <x v="386"/>
    <s v="1903"/>
    <s v="Harstad"/>
    <s v="1"/>
    <s v="Menn"/>
    <x v="5"/>
    <x v="5"/>
    <x v="1"/>
    <x v="41"/>
  </r>
  <r>
    <x v="17"/>
    <s v="19"/>
    <x v="17"/>
    <x v="386"/>
    <s v="1903"/>
    <s v="Harstad"/>
    <s v="2"/>
    <s v="Kvinner"/>
    <x v="0"/>
    <x v="0"/>
    <x v="2"/>
    <x v="12"/>
  </r>
  <r>
    <x v="17"/>
    <s v="19"/>
    <x v="17"/>
    <x v="386"/>
    <s v="1903"/>
    <s v="Harstad"/>
    <s v="2"/>
    <s v="Kvinner"/>
    <x v="1"/>
    <x v="1"/>
    <x v="2"/>
    <x v="1"/>
  </r>
  <r>
    <x v="17"/>
    <s v="19"/>
    <x v="17"/>
    <x v="386"/>
    <s v="1903"/>
    <s v="Harstad"/>
    <s v="2"/>
    <s v="Kvinner"/>
    <x v="2"/>
    <x v="2"/>
    <x v="2"/>
    <x v="7"/>
  </r>
  <r>
    <x v="17"/>
    <s v="19"/>
    <x v="17"/>
    <x v="386"/>
    <s v="1903"/>
    <s v="Harstad"/>
    <s v="2"/>
    <s v="Kvinner"/>
    <x v="3"/>
    <x v="3"/>
    <x v="2"/>
    <x v="20"/>
  </r>
  <r>
    <x v="17"/>
    <s v="19"/>
    <x v="17"/>
    <x v="386"/>
    <s v="1903"/>
    <s v="Harstad"/>
    <s v="2"/>
    <s v="Kvinner"/>
    <x v="4"/>
    <x v="4"/>
    <x v="2"/>
    <x v="15"/>
  </r>
  <r>
    <x v="17"/>
    <s v="19"/>
    <x v="17"/>
    <x v="386"/>
    <s v="1903"/>
    <s v="Harstad"/>
    <s v="2"/>
    <s v="Kvinner"/>
    <x v="5"/>
    <x v="5"/>
    <x v="2"/>
    <x v="5"/>
  </r>
  <r>
    <x v="17"/>
    <s v="19"/>
    <x v="17"/>
    <x v="386"/>
    <s v="1903"/>
    <s v="Harstad"/>
    <s v="1"/>
    <s v="Menn"/>
    <x v="0"/>
    <x v="0"/>
    <x v="2"/>
    <x v="13"/>
  </r>
  <r>
    <x v="17"/>
    <s v="19"/>
    <x v="17"/>
    <x v="386"/>
    <s v="1903"/>
    <s v="Harstad"/>
    <s v="1"/>
    <s v="Menn"/>
    <x v="1"/>
    <x v="1"/>
    <x v="2"/>
    <x v="14"/>
  </r>
  <r>
    <x v="17"/>
    <s v="19"/>
    <x v="17"/>
    <x v="386"/>
    <s v="1903"/>
    <s v="Harstad"/>
    <s v="1"/>
    <s v="Menn"/>
    <x v="2"/>
    <x v="2"/>
    <x v="2"/>
    <x v="58"/>
  </r>
  <r>
    <x v="17"/>
    <s v="19"/>
    <x v="17"/>
    <x v="386"/>
    <s v="1903"/>
    <s v="Harstad"/>
    <s v="1"/>
    <s v="Menn"/>
    <x v="3"/>
    <x v="3"/>
    <x v="2"/>
    <x v="37"/>
  </r>
  <r>
    <x v="17"/>
    <s v="19"/>
    <x v="17"/>
    <x v="386"/>
    <s v="1903"/>
    <s v="Harstad"/>
    <s v="1"/>
    <s v="Menn"/>
    <x v="4"/>
    <x v="4"/>
    <x v="2"/>
    <x v="17"/>
  </r>
  <r>
    <x v="17"/>
    <s v="19"/>
    <x v="17"/>
    <x v="386"/>
    <s v="1903"/>
    <s v="Harstad"/>
    <s v="1"/>
    <s v="Menn"/>
    <x v="5"/>
    <x v="5"/>
    <x v="2"/>
    <x v="4"/>
  </r>
  <r>
    <x v="17"/>
    <s v="19"/>
    <x v="17"/>
    <x v="386"/>
    <s v="1903"/>
    <s v="Harstad"/>
    <s v="2"/>
    <s v="Kvinner"/>
    <x v="0"/>
    <x v="0"/>
    <x v="3"/>
    <x v="12"/>
  </r>
  <r>
    <x v="17"/>
    <s v="19"/>
    <x v="17"/>
    <x v="386"/>
    <s v="1903"/>
    <s v="Harstad"/>
    <s v="2"/>
    <s v="Kvinner"/>
    <x v="1"/>
    <x v="1"/>
    <x v="3"/>
    <x v="39"/>
  </r>
  <r>
    <x v="17"/>
    <s v="19"/>
    <x v="17"/>
    <x v="386"/>
    <s v="1903"/>
    <s v="Harstad"/>
    <s v="2"/>
    <s v="Kvinner"/>
    <x v="2"/>
    <x v="2"/>
    <x v="3"/>
    <x v="7"/>
  </r>
  <r>
    <x v="17"/>
    <s v="19"/>
    <x v="17"/>
    <x v="386"/>
    <s v="1903"/>
    <s v="Harstad"/>
    <s v="2"/>
    <s v="Kvinner"/>
    <x v="3"/>
    <x v="3"/>
    <x v="3"/>
    <x v="24"/>
  </r>
  <r>
    <x v="17"/>
    <s v="19"/>
    <x v="17"/>
    <x v="386"/>
    <s v="1903"/>
    <s v="Harstad"/>
    <s v="2"/>
    <s v="Kvinner"/>
    <x v="4"/>
    <x v="4"/>
    <x v="3"/>
    <x v="15"/>
  </r>
  <r>
    <x v="17"/>
    <s v="19"/>
    <x v="17"/>
    <x v="386"/>
    <s v="1903"/>
    <s v="Harstad"/>
    <s v="2"/>
    <s v="Kvinner"/>
    <x v="5"/>
    <x v="5"/>
    <x v="3"/>
    <x v="5"/>
  </r>
  <r>
    <x v="17"/>
    <s v="19"/>
    <x v="17"/>
    <x v="386"/>
    <s v="1903"/>
    <s v="Harstad"/>
    <s v="1"/>
    <s v="Menn"/>
    <x v="0"/>
    <x v="0"/>
    <x v="3"/>
    <x v="6"/>
  </r>
  <r>
    <x v="17"/>
    <s v="19"/>
    <x v="17"/>
    <x v="386"/>
    <s v="1903"/>
    <s v="Harstad"/>
    <s v="1"/>
    <s v="Menn"/>
    <x v="1"/>
    <x v="1"/>
    <x v="3"/>
    <x v="13"/>
  </r>
  <r>
    <x v="17"/>
    <s v="19"/>
    <x v="17"/>
    <x v="386"/>
    <s v="1903"/>
    <s v="Harstad"/>
    <s v="1"/>
    <s v="Menn"/>
    <x v="2"/>
    <x v="2"/>
    <x v="3"/>
    <x v="60"/>
  </r>
  <r>
    <x v="17"/>
    <s v="19"/>
    <x v="17"/>
    <x v="386"/>
    <s v="1903"/>
    <s v="Harstad"/>
    <s v="1"/>
    <s v="Menn"/>
    <x v="3"/>
    <x v="3"/>
    <x v="3"/>
    <x v="68"/>
  </r>
  <r>
    <x v="17"/>
    <s v="19"/>
    <x v="17"/>
    <x v="386"/>
    <s v="1903"/>
    <s v="Harstad"/>
    <s v="1"/>
    <s v="Menn"/>
    <x v="4"/>
    <x v="4"/>
    <x v="3"/>
    <x v="68"/>
  </r>
  <r>
    <x v="17"/>
    <s v="19"/>
    <x v="17"/>
    <x v="386"/>
    <s v="1903"/>
    <s v="Harstad"/>
    <s v="1"/>
    <s v="Menn"/>
    <x v="5"/>
    <x v="5"/>
    <x v="3"/>
    <x v="14"/>
  </r>
  <r>
    <x v="17"/>
    <s v="19"/>
    <x v="17"/>
    <x v="386"/>
    <s v="1903"/>
    <s v="Harstad"/>
    <s v="2"/>
    <s v="Kvinner"/>
    <x v="0"/>
    <x v="0"/>
    <x v="4"/>
    <x v="12"/>
  </r>
  <r>
    <x v="17"/>
    <s v="19"/>
    <x v="17"/>
    <x v="386"/>
    <s v="1903"/>
    <s v="Harstad"/>
    <s v="2"/>
    <s v="Kvinner"/>
    <x v="1"/>
    <x v="1"/>
    <x v="4"/>
    <x v="1"/>
  </r>
  <r>
    <x v="17"/>
    <s v="19"/>
    <x v="17"/>
    <x v="386"/>
    <s v="1903"/>
    <s v="Harstad"/>
    <s v="2"/>
    <s v="Kvinner"/>
    <x v="2"/>
    <x v="2"/>
    <x v="4"/>
    <x v="12"/>
  </r>
  <r>
    <x v="17"/>
    <s v="19"/>
    <x v="17"/>
    <x v="386"/>
    <s v="1903"/>
    <s v="Harstad"/>
    <s v="2"/>
    <s v="Kvinner"/>
    <x v="3"/>
    <x v="3"/>
    <x v="4"/>
    <x v="14"/>
  </r>
  <r>
    <x v="17"/>
    <s v="19"/>
    <x v="17"/>
    <x v="386"/>
    <s v="1903"/>
    <s v="Harstad"/>
    <s v="2"/>
    <s v="Kvinner"/>
    <x v="4"/>
    <x v="4"/>
    <x v="4"/>
    <x v="13"/>
  </r>
  <r>
    <x v="17"/>
    <s v="19"/>
    <x v="17"/>
    <x v="386"/>
    <s v="1903"/>
    <s v="Harstad"/>
    <s v="2"/>
    <s v="Kvinner"/>
    <x v="5"/>
    <x v="5"/>
    <x v="4"/>
    <x v="19"/>
  </r>
  <r>
    <x v="17"/>
    <s v="19"/>
    <x v="17"/>
    <x v="386"/>
    <s v="1903"/>
    <s v="Harstad"/>
    <s v="1"/>
    <s v="Menn"/>
    <x v="0"/>
    <x v="0"/>
    <x v="4"/>
    <x v="21"/>
  </r>
  <r>
    <x v="17"/>
    <s v="19"/>
    <x v="17"/>
    <x v="386"/>
    <s v="1903"/>
    <s v="Harstad"/>
    <s v="1"/>
    <s v="Menn"/>
    <x v="1"/>
    <x v="1"/>
    <x v="4"/>
    <x v="6"/>
  </r>
  <r>
    <x v="17"/>
    <s v="19"/>
    <x v="17"/>
    <x v="386"/>
    <s v="1903"/>
    <s v="Harstad"/>
    <s v="1"/>
    <s v="Menn"/>
    <x v="2"/>
    <x v="2"/>
    <x v="4"/>
    <x v="35"/>
  </r>
  <r>
    <x v="17"/>
    <s v="19"/>
    <x v="17"/>
    <x v="386"/>
    <s v="1903"/>
    <s v="Harstad"/>
    <s v="1"/>
    <s v="Menn"/>
    <x v="3"/>
    <x v="3"/>
    <x v="4"/>
    <x v="30"/>
  </r>
  <r>
    <x v="17"/>
    <s v="19"/>
    <x v="17"/>
    <x v="386"/>
    <s v="1903"/>
    <s v="Harstad"/>
    <s v="1"/>
    <s v="Menn"/>
    <x v="4"/>
    <x v="4"/>
    <x v="4"/>
    <x v="68"/>
  </r>
  <r>
    <x v="17"/>
    <s v="19"/>
    <x v="17"/>
    <x v="386"/>
    <s v="1903"/>
    <s v="Harstad"/>
    <s v="1"/>
    <s v="Menn"/>
    <x v="5"/>
    <x v="5"/>
    <x v="4"/>
    <x v="41"/>
  </r>
  <r>
    <x v="17"/>
    <s v="19"/>
    <x v="17"/>
    <x v="386"/>
    <s v="1903"/>
    <s v="Harstad"/>
    <s v="2"/>
    <s v="Kvinner"/>
    <x v="0"/>
    <x v="0"/>
    <x v="5"/>
    <x v="19"/>
  </r>
  <r>
    <x v="17"/>
    <s v="19"/>
    <x v="17"/>
    <x v="386"/>
    <s v="1903"/>
    <s v="Harstad"/>
    <s v="2"/>
    <s v="Kvinner"/>
    <x v="1"/>
    <x v="1"/>
    <x v="5"/>
    <x v="12"/>
  </r>
  <r>
    <x v="17"/>
    <s v="19"/>
    <x v="17"/>
    <x v="386"/>
    <s v="1903"/>
    <s v="Harstad"/>
    <s v="2"/>
    <s v="Kvinner"/>
    <x v="2"/>
    <x v="2"/>
    <x v="5"/>
    <x v="6"/>
  </r>
  <r>
    <x v="17"/>
    <s v="19"/>
    <x v="17"/>
    <x v="386"/>
    <s v="1903"/>
    <s v="Harstad"/>
    <s v="2"/>
    <s v="Kvinner"/>
    <x v="3"/>
    <x v="3"/>
    <x v="5"/>
    <x v="36"/>
  </r>
  <r>
    <x v="17"/>
    <s v="19"/>
    <x v="17"/>
    <x v="386"/>
    <s v="1903"/>
    <s v="Harstad"/>
    <s v="2"/>
    <s v="Kvinner"/>
    <x v="4"/>
    <x v="4"/>
    <x v="5"/>
    <x v="15"/>
  </r>
  <r>
    <x v="17"/>
    <s v="19"/>
    <x v="17"/>
    <x v="386"/>
    <s v="1903"/>
    <s v="Harstad"/>
    <s v="2"/>
    <s v="Kvinner"/>
    <x v="5"/>
    <x v="5"/>
    <x v="5"/>
    <x v="19"/>
  </r>
  <r>
    <x v="17"/>
    <s v="19"/>
    <x v="17"/>
    <x v="386"/>
    <s v="1903"/>
    <s v="Harstad"/>
    <s v="1"/>
    <s v="Menn"/>
    <x v="0"/>
    <x v="0"/>
    <x v="5"/>
    <x v="36"/>
  </r>
  <r>
    <x v="17"/>
    <s v="19"/>
    <x v="17"/>
    <x v="386"/>
    <s v="1903"/>
    <s v="Harstad"/>
    <s v="1"/>
    <s v="Menn"/>
    <x v="1"/>
    <x v="1"/>
    <x v="5"/>
    <x v="13"/>
  </r>
  <r>
    <x v="17"/>
    <s v="19"/>
    <x v="17"/>
    <x v="386"/>
    <s v="1903"/>
    <s v="Harstad"/>
    <s v="1"/>
    <s v="Menn"/>
    <x v="2"/>
    <x v="2"/>
    <x v="5"/>
    <x v="73"/>
  </r>
  <r>
    <x v="17"/>
    <s v="19"/>
    <x v="17"/>
    <x v="386"/>
    <s v="1903"/>
    <s v="Harstad"/>
    <s v="1"/>
    <s v="Menn"/>
    <x v="3"/>
    <x v="3"/>
    <x v="5"/>
    <x v="33"/>
  </r>
  <r>
    <x v="17"/>
    <s v="19"/>
    <x v="17"/>
    <x v="386"/>
    <s v="1903"/>
    <s v="Harstad"/>
    <s v="1"/>
    <s v="Menn"/>
    <x v="4"/>
    <x v="4"/>
    <x v="5"/>
    <x v="22"/>
  </r>
  <r>
    <x v="17"/>
    <s v="19"/>
    <x v="17"/>
    <x v="386"/>
    <s v="1903"/>
    <s v="Harstad"/>
    <s v="1"/>
    <s v="Menn"/>
    <x v="5"/>
    <x v="5"/>
    <x v="5"/>
    <x v="51"/>
  </r>
  <r>
    <x v="17"/>
    <s v="19"/>
    <x v="17"/>
    <x v="386"/>
    <s v="1903"/>
    <s v="Harstad"/>
    <s v="2"/>
    <s v="Kvinner"/>
    <x v="0"/>
    <x v="0"/>
    <x v="6"/>
    <x v="1"/>
  </r>
  <r>
    <x v="17"/>
    <s v="19"/>
    <x v="17"/>
    <x v="386"/>
    <s v="1903"/>
    <s v="Harstad"/>
    <s v="2"/>
    <s v="Kvinner"/>
    <x v="1"/>
    <x v="1"/>
    <x v="6"/>
    <x v="19"/>
  </r>
  <r>
    <x v="17"/>
    <s v="19"/>
    <x v="17"/>
    <x v="386"/>
    <s v="1903"/>
    <s v="Harstad"/>
    <s v="2"/>
    <s v="Kvinner"/>
    <x v="2"/>
    <x v="2"/>
    <x v="6"/>
    <x v="5"/>
  </r>
  <r>
    <x v="17"/>
    <s v="19"/>
    <x v="17"/>
    <x v="386"/>
    <s v="1903"/>
    <s v="Harstad"/>
    <s v="2"/>
    <s v="Kvinner"/>
    <x v="3"/>
    <x v="3"/>
    <x v="6"/>
    <x v="21"/>
  </r>
  <r>
    <x v="17"/>
    <s v="19"/>
    <x v="17"/>
    <x v="386"/>
    <s v="1903"/>
    <s v="Harstad"/>
    <s v="2"/>
    <s v="Kvinner"/>
    <x v="4"/>
    <x v="4"/>
    <x v="6"/>
    <x v="7"/>
  </r>
  <r>
    <x v="17"/>
    <s v="19"/>
    <x v="17"/>
    <x v="386"/>
    <s v="1903"/>
    <s v="Harstad"/>
    <s v="2"/>
    <s v="Kvinner"/>
    <x v="5"/>
    <x v="5"/>
    <x v="6"/>
    <x v="6"/>
  </r>
  <r>
    <x v="17"/>
    <s v="19"/>
    <x v="17"/>
    <x v="386"/>
    <s v="1903"/>
    <s v="Harstad"/>
    <s v="1"/>
    <s v="Menn"/>
    <x v="0"/>
    <x v="0"/>
    <x v="6"/>
    <x v="5"/>
  </r>
  <r>
    <x v="17"/>
    <s v="19"/>
    <x v="17"/>
    <x v="386"/>
    <s v="1903"/>
    <s v="Harstad"/>
    <s v="1"/>
    <s v="Menn"/>
    <x v="1"/>
    <x v="1"/>
    <x v="6"/>
    <x v="13"/>
  </r>
  <r>
    <x v="17"/>
    <s v="19"/>
    <x v="17"/>
    <x v="386"/>
    <s v="1903"/>
    <s v="Harstad"/>
    <s v="1"/>
    <s v="Menn"/>
    <x v="2"/>
    <x v="2"/>
    <x v="6"/>
    <x v="8"/>
  </r>
  <r>
    <x v="17"/>
    <s v="19"/>
    <x v="17"/>
    <x v="386"/>
    <s v="1903"/>
    <s v="Harstad"/>
    <s v="1"/>
    <s v="Menn"/>
    <x v="3"/>
    <x v="3"/>
    <x v="6"/>
    <x v="50"/>
  </r>
  <r>
    <x v="17"/>
    <s v="19"/>
    <x v="17"/>
    <x v="386"/>
    <s v="1903"/>
    <s v="Harstad"/>
    <s v="1"/>
    <s v="Menn"/>
    <x v="4"/>
    <x v="4"/>
    <x v="6"/>
    <x v="29"/>
  </r>
  <r>
    <x v="17"/>
    <s v="19"/>
    <x v="17"/>
    <x v="386"/>
    <s v="1903"/>
    <s v="Harstad"/>
    <s v="1"/>
    <s v="Menn"/>
    <x v="5"/>
    <x v="5"/>
    <x v="6"/>
    <x v="11"/>
  </r>
  <r>
    <x v="17"/>
    <s v="19"/>
    <x v="17"/>
    <x v="386"/>
    <s v="1903"/>
    <s v="Harstad"/>
    <s v="2"/>
    <s v="Kvinner"/>
    <x v="0"/>
    <x v="0"/>
    <x v="7"/>
    <x v="0"/>
  </r>
  <r>
    <x v="17"/>
    <s v="19"/>
    <x v="17"/>
    <x v="386"/>
    <s v="1903"/>
    <s v="Harstad"/>
    <s v="2"/>
    <s v="Kvinner"/>
    <x v="1"/>
    <x v="1"/>
    <x v="7"/>
    <x v="1"/>
  </r>
  <r>
    <x v="17"/>
    <s v="19"/>
    <x v="17"/>
    <x v="386"/>
    <s v="1903"/>
    <s v="Harstad"/>
    <s v="2"/>
    <s v="Kvinner"/>
    <x v="2"/>
    <x v="2"/>
    <x v="7"/>
    <x v="1"/>
  </r>
  <r>
    <x v="17"/>
    <s v="19"/>
    <x v="17"/>
    <x v="386"/>
    <s v="1903"/>
    <s v="Harstad"/>
    <s v="2"/>
    <s v="Kvinner"/>
    <x v="3"/>
    <x v="3"/>
    <x v="7"/>
    <x v="15"/>
  </r>
  <r>
    <x v="17"/>
    <s v="19"/>
    <x v="17"/>
    <x v="386"/>
    <s v="1903"/>
    <s v="Harstad"/>
    <s v="2"/>
    <s v="Kvinner"/>
    <x v="4"/>
    <x v="4"/>
    <x v="7"/>
    <x v="12"/>
  </r>
  <r>
    <x v="17"/>
    <s v="19"/>
    <x v="17"/>
    <x v="386"/>
    <s v="1903"/>
    <s v="Harstad"/>
    <s v="2"/>
    <s v="Kvinner"/>
    <x v="5"/>
    <x v="5"/>
    <x v="7"/>
    <x v="12"/>
  </r>
  <r>
    <x v="17"/>
    <s v="19"/>
    <x v="17"/>
    <x v="386"/>
    <s v="1903"/>
    <s v="Harstad"/>
    <s v="1"/>
    <s v="Menn"/>
    <x v="0"/>
    <x v="0"/>
    <x v="7"/>
    <x v="1"/>
  </r>
  <r>
    <x v="17"/>
    <s v="19"/>
    <x v="17"/>
    <x v="386"/>
    <s v="1903"/>
    <s v="Harstad"/>
    <s v="1"/>
    <s v="Menn"/>
    <x v="1"/>
    <x v="1"/>
    <x v="7"/>
    <x v="13"/>
  </r>
  <r>
    <x v="17"/>
    <s v="19"/>
    <x v="17"/>
    <x v="386"/>
    <s v="1903"/>
    <s v="Harstad"/>
    <s v="1"/>
    <s v="Menn"/>
    <x v="2"/>
    <x v="2"/>
    <x v="7"/>
    <x v="63"/>
  </r>
  <r>
    <x v="17"/>
    <s v="19"/>
    <x v="17"/>
    <x v="386"/>
    <s v="1903"/>
    <s v="Harstad"/>
    <s v="1"/>
    <s v="Menn"/>
    <x v="3"/>
    <x v="3"/>
    <x v="7"/>
    <x v="63"/>
  </r>
  <r>
    <x v="17"/>
    <s v="19"/>
    <x v="17"/>
    <x v="386"/>
    <s v="1903"/>
    <s v="Harstad"/>
    <s v="1"/>
    <s v="Menn"/>
    <x v="4"/>
    <x v="4"/>
    <x v="7"/>
    <x v="73"/>
  </r>
  <r>
    <x v="17"/>
    <s v="19"/>
    <x v="17"/>
    <x v="386"/>
    <s v="1903"/>
    <s v="Harstad"/>
    <s v="1"/>
    <s v="Menn"/>
    <x v="5"/>
    <x v="5"/>
    <x v="7"/>
    <x v="3"/>
  </r>
  <r>
    <x v="17"/>
    <s v="19"/>
    <x v="17"/>
    <x v="387"/>
    <s v="1911"/>
    <s v="Kvæfjord"/>
    <s v="2"/>
    <s v="Kvinner"/>
    <x v="0"/>
    <x v="0"/>
    <x v="0"/>
    <x v="39"/>
  </r>
  <r>
    <x v="17"/>
    <s v="19"/>
    <x v="17"/>
    <x v="387"/>
    <s v="1911"/>
    <s v="Kvæfjord"/>
    <s v="2"/>
    <s v="Kvinner"/>
    <x v="1"/>
    <x v="1"/>
    <x v="0"/>
    <x v="12"/>
  </r>
  <r>
    <x v="17"/>
    <s v="19"/>
    <x v="17"/>
    <x v="387"/>
    <s v="1911"/>
    <s v="Kvæfjord"/>
    <s v="2"/>
    <s v="Kvinner"/>
    <x v="2"/>
    <x v="2"/>
    <x v="0"/>
    <x v="7"/>
  </r>
  <r>
    <x v="17"/>
    <s v="19"/>
    <x v="17"/>
    <x v="387"/>
    <s v="1911"/>
    <s v="Kvæfjord"/>
    <s v="2"/>
    <s v="Kvinner"/>
    <x v="3"/>
    <x v="3"/>
    <x v="0"/>
    <x v="19"/>
  </r>
  <r>
    <x v="17"/>
    <s v="19"/>
    <x v="17"/>
    <x v="387"/>
    <s v="1911"/>
    <s v="Kvæfjord"/>
    <s v="2"/>
    <s v="Kvinner"/>
    <x v="4"/>
    <x v="4"/>
    <x v="0"/>
    <x v="13"/>
  </r>
  <r>
    <x v="17"/>
    <s v="19"/>
    <x v="17"/>
    <x v="387"/>
    <s v="1911"/>
    <s v="Kvæfjord"/>
    <s v="2"/>
    <s v="Kvinner"/>
    <x v="5"/>
    <x v="5"/>
    <x v="0"/>
    <x v="23"/>
  </r>
  <r>
    <x v="17"/>
    <s v="19"/>
    <x v="17"/>
    <x v="387"/>
    <s v="1911"/>
    <s v="Kvæfjord"/>
    <s v="1"/>
    <s v="Menn"/>
    <x v="0"/>
    <x v="0"/>
    <x v="0"/>
    <x v="1"/>
  </r>
  <r>
    <x v="17"/>
    <s v="19"/>
    <x v="17"/>
    <x v="387"/>
    <s v="1911"/>
    <s v="Kvæfjord"/>
    <s v="1"/>
    <s v="Menn"/>
    <x v="1"/>
    <x v="1"/>
    <x v="0"/>
    <x v="1"/>
  </r>
  <r>
    <x v="17"/>
    <s v="19"/>
    <x v="17"/>
    <x v="387"/>
    <s v="1911"/>
    <s v="Kvæfjord"/>
    <s v="1"/>
    <s v="Menn"/>
    <x v="2"/>
    <x v="2"/>
    <x v="0"/>
    <x v="5"/>
  </r>
  <r>
    <x v="17"/>
    <s v="19"/>
    <x v="17"/>
    <x v="387"/>
    <s v="1911"/>
    <s v="Kvæfjord"/>
    <s v="1"/>
    <s v="Menn"/>
    <x v="3"/>
    <x v="3"/>
    <x v="0"/>
    <x v="11"/>
  </r>
  <r>
    <x v="17"/>
    <s v="19"/>
    <x v="17"/>
    <x v="387"/>
    <s v="1911"/>
    <s v="Kvæfjord"/>
    <s v="1"/>
    <s v="Menn"/>
    <x v="4"/>
    <x v="4"/>
    <x v="0"/>
    <x v="32"/>
  </r>
  <r>
    <x v="17"/>
    <s v="19"/>
    <x v="17"/>
    <x v="387"/>
    <s v="1911"/>
    <s v="Kvæfjord"/>
    <s v="1"/>
    <s v="Menn"/>
    <x v="5"/>
    <x v="5"/>
    <x v="0"/>
    <x v="4"/>
  </r>
  <r>
    <x v="17"/>
    <s v="19"/>
    <x v="17"/>
    <x v="387"/>
    <s v="1911"/>
    <s v="Kvæfjord"/>
    <s v="2"/>
    <s v="Kvinner"/>
    <x v="0"/>
    <x v="0"/>
    <x v="1"/>
    <x v="23"/>
  </r>
  <r>
    <x v="17"/>
    <s v="19"/>
    <x v="17"/>
    <x v="387"/>
    <s v="1911"/>
    <s v="Kvæfjord"/>
    <s v="2"/>
    <s v="Kvinner"/>
    <x v="1"/>
    <x v="1"/>
    <x v="1"/>
    <x v="0"/>
  </r>
  <r>
    <x v="17"/>
    <s v="19"/>
    <x v="17"/>
    <x v="387"/>
    <s v="1911"/>
    <s v="Kvæfjord"/>
    <s v="2"/>
    <s v="Kvinner"/>
    <x v="2"/>
    <x v="2"/>
    <x v="1"/>
    <x v="12"/>
  </r>
  <r>
    <x v="17"/>
    <s v="19"/>
    <x v="17"/>
    <x v="387"/>
    <s v="1911"/>
    <s v="Kvæfjord"/>
    <s v="2"/>
    <s v="Kvinner"/>
    <x v="3"/>
    <x v="3"/>
    <x v="1"/>
    <x v="0"/>
  </r>
  <r>
    <x v="17"/>
    <s v="19"/>
    <x v="17"/>
    <x v="387"/>
    <s v="1911"/>
    <s v="Kvæfjord"/>
    <s v="2"/>
    <s v="Kvinner"/>
    <x v="4"/>
    <x v="4"/>
    <x v="1"/>
    <x v="6"/>
  </r>
  <r>
    <x v="17"/>
    <s v="19"/>
    <x v="17"/>
    <x v="387"/>
    <s v="1911"/>
    <s v="Kvæfjord"/>
    <s v="2"/>
    <s v="Kvinner"/>
    <x v="5"/>
    <x v="5"/>
    <x v="1"/>
    <x v="39"/>
  </r>
  <r>
    <x v="17"/>
    <s v="19"/>
    <x v="17"/>
    <x v="387"/>
    <s v="1911"/>
    <s v="Kvæfjord"/>
    <s v="1"/>
    <s v="Menn"/>
    <x v="0"/>
    <x v="0"/>
    <x v="1"/>
    <x v="6"/>
  </r>
  <r>
    <x v="17"/>
    <s v="19"/>
    <x v="17"/>
    <x v="387"/>
    <s v="1911"/>
    <s v="Kvæfjord"/>
    <s v="1"/>
    <s v="Menn"/>
    <x v="1"/>
    <x v="1"/>
    <x v="1"/>
    <x v="0"/>
  </r>
  <r>
    <x v="17"/>
    <s v="19"/>
    <x v="17"/>
    <x v="387"/>
    <s v="1911"/>
    <s v="Kvæfjord"/>
    <s v="1"/>
    <s v="Menn"/>
    <x v="2"/>
    <x v="2"/>
    <x v="1"/>
    <x v="5"/>
  </r>
  <r>
    <x v="17"/>
    <s v="19"/>
    <x v="17"/>
    <x v="387"/>
    <s v="1911"/>
    <s v="Kvæfjord"/>
    <s v="1"/>
    <s v="Menn"/>
    <x v="3"/>
    <x v="3"/>
    <x v="1"/>
    <x v="3"/>
  </r>
  <r>
    <x v="17"/>
    <s v="19"/>
    <x v="17"/>
    <x v="387"/>
    <s v="1911"/>
    <s v="Kvæfjord"/>
    <s v="1"/>
    <s v="Menn"/>
    <x v="4"/>
    <x v="4"/>
    <x v="1"/>
    <x v="27"/>
  </r>
  <r>
    <x v="17"/>
    <s v="19"/>
    <x v="17"/>
    <x v="387"/>
    <s v="1911"/>
    <s v="Kvæfjord"/>
    <s v="1"/>
    <s v="Menn"/>
    <x v="5"/>
    <x v="5"/>
    <x v="1"/>
    <x v="20"/>
  </r>
  <r>
    <x v="17"/>
    <s v="19"/>
    <x v="17"/>
    <x v="387"/>
    <s v="1911"/>
    <s v="Kvæfjord"/>
    <s v="2"/>
    <s v="Kvinner"/>
    <x v="0"/>
    <x v="0"/>
    <x v="2"/>
    <x v="1"/>
  </r>
  <r>
    <x v="17"/>
    <s v="19"/>
    <x v="17"/>
    <x v="387"/>
    <s v="1911"/>
    <s v="Kvæfjord"/>
    <s v="2"/>
    <s v="Kvinner"/>
    <x v="1"/>
    <x v="1"/>
    <x v="2"/>
    <x v="19"/>
  </r>
  <r>
    <x v="17"/>
    <s v="19"/>
    <x v="17"/>
    <x v="387"/>
    <s v="1911"/>
    <s v="Kvæfjord"/>
    <s v="2"/>
    <s v="Kvinner"/>
    <x v="2"/>
    <x v="2"/>
    <x v="2"/>
    <x v="12"/>
  </r>
  <r>
    <x v="17"/>
    <s v="19"/>
    <x v="17"/>
    <x v="387"/>
    <s v="1911"/>
    <s v="Kvæfjord"/>
    <s v="2"/>
    <s v="Kvinner"/>
    <x v="3"/>
    <x v="3"/>
    <x v="2"/>
    <x v="23"/>
  </r>
  <r>
    <x v="17"/>
    <s v="19"/>
    <x v="17"/>
    <x v="387"/>
    <s v="1911"/>
    <s v="Kvæfjord"/>
    <s v="2"/>
    <s v="Kvinner"/>
    <x v="4"/>
    <x v="4"/>
    <x v="2"/>
    <x v="7"/>
  </r>
  <r>
    <x v="17"/>
    <s v="19"/>
    <x v="17"/>
    <x v="387"/>
    <s v="1911"/>
    <s v="Kvæfjord"/>
    <s v="2"/>
    <s v="Kvinner"/>
    <x v="5"/>
    <x v="5"/>
    <x v="2"/>
    <x v="1"/>
  </r>
  <r>
    <x v="17"/>
    <s v="19"/>
    <x v="17"/>
    <x v="387"/>
    <s v="1911"/>
    <s v="Kvæfjord"/>
    <s v="1"/>
    <s v="Menn"/>
    <x v="0"/>
    <x v="0"/>
    <x v="2"/>
    <x v="5"/>
  </r>
  <r>
    <x v="17"/>
    <s v="19"/>
    <x v="17"/>
    <x v="387"/>
    <s v="1911"/>
    <s v="Kvæfjord"/>
    <s v="1"/>
    <s v="Menn"/>
    <x v="1"/>
    <x v="1"/>
    <x v="2"/>
    <x v="19"/>
  </r>
  <r>
    <x v="17"/>
    <s v="19"/>
    <x v="17"/>
    <x v="387"/>
    <s v="1911"/>
    <s v="Kvæfjord"/>
    <s v="1"/>
    <s v="Menn"/>
    <x v="2"/>
    <x v="2"/>
    <x v="2"/>
    <x v="6"/>
  </r>
  <r>
    <x v="17"/>
    <s v="19"/>
    <x v="17"/>
    <x v="387"/>
    <s v="1911"/>
    <s v="Kvæfjord"/>
    <s v="1"/>
    <s v="Menn"/>
    <x v="3"/>
    <x v="3"/>
    <x v="2"/>
    <x v="56"/>
  </r>
  <r>
    <x v="17"/>
    <s v="19"/>
    <x v="17"/>
    <x v="387"/>
    <s v="1911"/>
    <s v="Kvæfjord"/>
    <s v="1"/>
    <s v="Menn"/>
    <x v="4"/>
    <x v="4"/>
    <x v="2"/>
    <x v="11"/>
  </r>
  <r>
    <x v="17"/>
    <s v="19"/>
    <x v="17"/>
    <x v="387"/>
    <s v="1911"/>
    <s v="Kvæfjord"/>
    <s v="1"/>
    <s v="Menn"/>
    <x v="5"/>
    <x v="5"/>
    <x v="2"/>
    <x v="2"/>
  </r>
  <r>
    <x v="17"/>
    <s v="19"/>
    <x v="17"/>
    <x v="387"/>
    <s v="1911"/>
    <s v="Kvæfjord"/>
    <s v="2"/>
    <s v="Kvinner"/>
    <x v="0"/>
    <x v="0"/>
    <x v="3"/>
    <x v="1"/>
  </r>
  <r>
    <x v="17"/>
    <s v="19"/>
    <x v="17"/>
    <x v="387"/>
    <s v="1911"/>
    <s v="Kvæfjord"/>
    <s v="2"/>
    <s v="Kvinner"/>
    <x v="1"/>
    <x v="1"/>
    <x v="3"/>
    <x v="23"/>
  </r>
  <r>
    <x v="17"/>
    <s v="19"/>
    <x v="17"/>
    <x v="387"/>
    <s v="1911"/>
    <s v="Kvæfjord"/>
    <s v="2"/>
    <s v="Kvinner"/>
    <x v="2"/>
    <x v="2"/>
    <x v="3"/>
    <x v="12"/>
  </r>
  <r>
    <x v="17"/>
    <s v="19"/>
    <x v="17"/>
    <x v="387"/>
    <s v="1911"/>
    <s v="Kvæfjord"/>
    <s v="2"/>
    <s v="Kvinner"/>
    <x v="3"/>
    <x v="3"/>
    <x v="3"/>
    <x v="12"/>
  </r>
  <r>
    <x v="17"/>
    <s v="19"/>
    <x v="17"/>
    <x v="387"/>
    <s v="1911"/>
    <s v="Kvæfjord"/>
    <s v="2"/>
    <s v="Kvinner"/>
    <x v="4"/>
    <x v="4"/>
    <x v="3"/>
    <x v="1"/>
  </r>
  <r>
    <x v="17"/>
    <s v="19"/>
    <x v="17"/>
    <x v="387"/>
    <s v="1911"/>
    <s v="Kvæfjord"/>
    <s v="2"/>
    <s v="Kvinner"/>
    <x v="5"/>
    <x v="5"/>
    <x v="3"/>
    <x v="23"/>
  </r>
  <r>
    <x v="17"/>
    <s v="19"/>
    <x v="17"/>
    <x v="387"/>
    <s v="1911"/>
    <s v="Kvæfjord"/>
    <s v="1"/>
    <s v="Menn"/>
    <x v="0"/>
    <x v="0"/>
    <x v="3"/>
    <x v="1"/>
  </r>
  <r>
    <x v="17"/>
    <s v="19"/>
    <x v="17"/>
    <x v="387"/>
    <s v="1911"/>
    <s v="Kvæfjord"/>
    <s v="1"/>
    <s v="Menn"/>
    <x v="1"/>
    <x v="1"/>
    <x v="3"/>
    <x v="1"/>
  </r>
  <r>
    <x v="17"/>
    <s v="19"/>
    <x v="17"/>
    <x v="387"/>
    <s v="1911"/>
    <s v="Kvæfjord"/>
    <s v="1"/>
    <s v="Menn"/>
    <x v="2"/>
    <x v="2"/>
    <x v="3"/>
    <x v="12"/>
  </r>
  <r>
    <x v="17"/>
    <s v="19"/>
    <x v="17"/>
    <x v="387"/>
    <s v="1911"/>
    <s v="Kvæfjord"/>
    <s v="1"/>
    <s v="Menn"/>
    <x v="3"/>
    <x v="3"/>
    <x v="3"/>
    <x v="46"/>
  </r>
  <r>
    <x v="17"/>
    <s v="19"/>
    <x v="17"/>
    <x v="387"/>
    <s v="1911"/>
    <s v="Kvæfjord"/>
    <s v="1"/>
    <s v="Menn"/>
    <x v="4"/>
    <x v="4"/>
    <x v="3"/>
    <x v="56"/>
  </r>
  <r>
    <x v="17"/>
    <s v="19"/>
    <x v="17"/>
    <x v="387"/>
    <s v="1911"/>
    <s v="Kvæfjord"/>
    <s v="1"/>
    <s v="Menn"/>
    <x v="5"/>
    <x v="5"/>
    <x v="3"/>
    <x v="21"/>
  </r>
  <r>
    <x v="17"/>
    <s v="19"/>
    <x v="17"/>
    <x v="387"/>
    <s v="1911"/>
    <s v="Kvæfjord"/>
    <s v="2"/>
    <s v="Kvinner"/>
    <x v="0"/>
    <x v="0"/>
    <x v="4"/>
    <x v="0"/>
  </r>
  <r>
    <x v="17"/>
    <s v="19"/>
    <x v="17"/>
    <x v="387"/>
    <s v="1911"/>
    <s v="Kvæfjord"/>
    <s v="2"/>
    <s v="Kvinner"/>
    <x v="1"/>
    <x v="1"/>
    <x v="4"/>
    <x v="23"/>
  </r>
  <r>
    <x v="17"/>
    <s v="19"/>
    <x v="17"/>
    <x v="387"/>
    <s v="1911"/>
    <s v="Kvæfjord"/>
    <s v="2"/>
    <s v="Kvinner"/>
    <x v="2"/>
    <x v="2"/>
    <x v="4"/>
    <x v="23"/>
  </r>
  <r>
    <x v="17"/>
    <s v="19"/>
    <x v="17"/>
    <x v="387"/>
    <s v="1911"/>
    <s v="Kvæfjord"/>
    <s v="2"/>
    <s v="Kvinner"/>
    <x v="3"/>
    <x v="3"/>
    <x v="4"/>
    <x v="12"/>
  </r>
  <r>
    <x v="17"/>
    <s v="19"/>
    <x v="17"/>
    <x v="387"/>
    <s v="1911"/>
    <s v="Kvæfjord"/>
    <s v="2"/>
    <s v="Kvinner"/>
    <x v="4"/>
    <x v="4"/>
    <x v="4"/>
    <x v="0"/>
  </r>
  <r>
    <x v="17"/>
    <s v="19"/>
    <x v="17"/>
    <x v="387"/>
    <s v="1911"/>
    <s v="Kvæfjord"/>
    <s v="2"/>
    <s v="Kvinner"/>
    <x v="5"/>
    <x v="5"/>
    <x v="4"/>
    <x v="1"/>
  </r>
  <r>
    <x v="17"/>
    <s v="19"/>
    <x v="17"/>
    <x v="387"/>
    <s v="1911"/>
    <s v="Kvæfjord"/>
    <s v="1"/>
    <s v="Menn"/>
    <x v="0"/>
    <x v="0"/>
    <x v="4"/>
    <x v="23"/>
  </r>
  <r>
    <x v="17"/>
    <s v="19"/>
    <x v="17"/>
    <x v="387"/>
    <s v="1911"/>
    <s v="Kvæfjord"/>
    <s v="1"/>
    <s v="Menn"/>
    <x v="1"/>
    <x v="1"/>
    <x v="4"/>
    <x v="19"/>
  </r>
  <r>
    <x v="17"/>
    <s v="19"/>
    <x v="17"/>
    <x v="387"/>
    <s v="1911"/>
    <s v="Kvæfjord"/>
    <s v="1"/>
    <s v="Menn"/>
    <x v="2"/>
    <x v="2"/>
    <x v="4"/>
    <x v="12"/>
  </r>
  <r>
    <x v="17"/>
    <s v="19"/>
    <x v="17"/>
    <x v="387"/>
    <s v="1911"/>
    <s v="Kvæfjord"/>
    <s v="1"/>
    <s v="Menn"/>
    <x v="3"/>
    <x v="3"/>
    <x v="4"/>
    <x v="4"/>
  </r>
  <r>
    <x v="17"/>
    <s v="19"/>
    <x v="17"/>
    <x v="387"/>
    <s v="1911"/>
    <s v="Kvæfjord"/>
    <s v="1"/>
    <s v="Menn"/>
    <x v="4"/>
    <x v="4"/>
    <x v="4"/>
    <x v="11"/>
  </r>
  <r>
    <x v="17"/>
    <s v="19"/>
    <x v="17"/>
    <x v="387"/>
    <s v="1911"/>
    <s v="Kvæfjord"/>
    <s v="1"/>
    <s v="Menn"/>
    <x v="5"/>
    <x v="5"/>
    <x v="4"/>
    <x v="14"/>
  </r>
  <r>
    <x v="17"/>
    <s v="19"/>
    <x v="17"/>
    <x v="387"/>
    <s v="1911"/>
    <s v="Kvæfjord"/>
    <s v="2"/>
    <s v="Kvinner"/>
    <x v="0"/>
    <x v="0"/>
    <x v="5"/>
    <x v="19"/>
  </r>
  <r>
    <x v="17"/>
    <s v="19"/>
    <x v="17"/>
    <x v="387"/>
    <s v="1911"/>
    <s v="Kvæfjord"/>
    <s v="2"/>
    <s v="Kvinner"/>
    <x v="1"/>
    <x v="1"/>
    <x v="5"/>
    <x v="23"/>
  </r>
  <r>
    <x v="17"/>
    <s v="19"/>
    <x v="17"/>
    <x v="387"/>
    <s v="1911"/>
    <s v="Kvæfjord"/>
    <s v="2"/>
    <s v="Kvinner"/>
    <x v="2"/>
    <x v="2"/>
    <x v="5"/>
    <x v="23"/>
  </r>
  <r>
    <x v="17"/>
    <s v="19"/>
    <x v="17"/>
    <x v="387"/>
    <s v="1911"/>
    <s v="Kvæfjord"/>
    <s v="2"/>
    <s v="Kvinner"/>
    <x v="3"/>
    <x v="3"/>
    <x v="5"/>
    <x v="19"/>
  </r>
  <r>
    <x v="17"/>
    <s v="19"/>
    <x v="17"/>
    <x v="387"/>
    <s v="1911"/>
    <s v="Kvæfjord"/>
    <s v="2"/>
    <s v="Kvinner"/>
    <x v="4"/>
    <x v="4"/>
    <x v="5"/>
    <x v="39"/>
  </r>
  <r>
    <x v="17"/>
    <s v="19"/>
    <x v="17"/>
    <x v="387"/>
    <s v="1911"/>
    <s v="Kvæfjord"/>
    <s v="2"/>
    <s v="Kvinner"/>
    <x v="5"/>
    <x v="5"/>
    <x v="5"/>
    <x v="0"/>
  </r>
  <r>
    <x v="17"/>
    <s v="19"/>
    <x v="17"/>
    <x v="387"/>
    <s v="1911"/>
    <s v="Kvæfjord"/>
    <s v="1"/>
    <s v="Menn"/>
    <x v="0"/>
    <x v="0"/>
    <x v="5"/>
    <x v="0"/>
  </r>
  <r>
    <x v="17"/>
    <s v="19"/>
    <x v="17"/>
    <x v="387"/>
    <s v="1911"/>
    <s v="Kvæfjord"/>
    <s v="1"/>
    <s v="Menn"/>
    <x v="1"/>
    <x v="1"/>
    <x v="5"/>
    <x v="19"/>
  </r>
  <r>
    <x v="17"/>
    <s v="19"/>
    <x v="17"/>
    <x v="387"/>
    <s v="1911"/>
    <s v="Kvæfjord"/>
    <s v="1"/>
    <s v="Menn"/>
    <x v="2"/>
    <x v="2"/>
    <x v="5"/>
    <x v="5"/>
  </r>
  <r>
    <x v="17"/>
    <s v="19"/>
    <x v="17"/>
    <x v="387"/>
    <s v="1911"/>
    <s v="Kvæfjord"/>
    <s v="1"/>
    <s v="Menn"/>
    <x v="3"/>
    <x v="3"/>
    <x v="5"/>
    <x v="36"/>
  </r>
  <r>
    <x v="17"/>
    <s v="19"/>
    <x v="17"/>
    <x v="387"/>
    <s v="1911"/>
    <s v="Kvæfjord"/>
    <s v="1"/>
    <s v="Menn"/>
    <x v="4"/>
    <x v="4"/>
    <x v="5"/>
    <x v="46"/>
  </r>
  <r>
    <x v="17"/>
    <s v="19"/>
    <x v="17"/>
    <x v="387"/>
    <s v="1911"/>
    <s v="Kvæfjord"/>
    <s v="1"/>
    <s v="Menn"/>
    <x v="5"/>
    <x v="5"/>
    <x v="5"/>
    <x v="2"/>
  </r>
  <r>
    <x v="17"/>
    <s v="19"/>
    <x v="17"/>
    <x v="387"/>
    <s v="1911"/>
    <s v="Kvæfjord"/>
    <s v="2"/>
    <s v="Kvinner"/>
    <x v="0"/>
    <x v="0"/>
    <x v="6"/>
    <x v="23"/>
  </r>
  <r>
    <x v="17"/>
    <s v="19"/>
    <x v="17"/>
    <x v="387"/>
    <s v="1911"/>
    <s v="Kvæfjord"/>
    <s v="2"/>
    <s v="Kvinner"/>
    <x v="1"/>
    <x v="1"/>
    <x v="6"/>
    <x v="39"/>
  </r>
  <r>
    <x v="17"/>
    <s v="19"/>
    <x v="17"/>
    <x v="387"/>
    <s v="1911"/>
    <s v="Kvæfjord"/>
    <s v="2"/>
    <s v="Kvinner"/>
    <x v="2"/>
    <x v="2"/>
    <x v="6"/>
    <x v="39"/>
  </r>
  <r>
    <x v="17"/>
    <s v="19"/>
    <x v="17"/>
    <x v="387"/>
    <s v="1911"/>
    <s v="Kvæfjord"/>
    <s v="2"/>
    <s v="Kvinner"/>
    <x v="3"/>
    <x v="3"/>
    <x v="6"/>
    <x v="19"/>
  </r>
  <r>
    <x v="17"/>
    <s v="19"/>
    <x v="17"/>
    <x v="387"/>
    <s v="1911"/>
    <s v="Kvæfjord"/>
    <s v="2"/>
    <s v="Kvinner"/>
    <x v="4"/>
    <x v="4"/>
    <x v="6"/>
    <x v="0"/>
  </r>
  <r>
    <x v="17"/>
    <s v="19"/>
    <x v="17"/>
    <x v="387"/>
    <s v="1911"/>
    <s v="Kvæfjord"/>
    <s v="2"/>
    <s v="Kvinner"/>
    <x v="5"/>
    <x v="5"/>
    <x v="6"/>
    <x v="0"/>
  </r>
  <r>
    <x v="17"/>
    <s v="19"/>
    <x v="17"/>
    <x v="387"/>
    <s v="1911"/>
    <s v="Kvæfjord"/>
    <s v="1"/>
    <s v="Menn"/>
    <x v="0"/>
    <x v="0"/>
    <x v="6"/>
    <x v="19"/>
  </r>
  <r>
    <x v="17"/>
    <s v="19"/>
    <x v="17"/>
    <x v="387"/>
    <s v="1911"/>
    <s v="Kvæfjord"/>
    <s v="1"/>
    <s v="Menn"/>
    <x v="1"/>
    <x v="1"/>
    <x v="6"/>
    <x v="12"/>
  </r>
  <r>
    <x v="17"/>
    <s v="19"/>
    <x v="17"/>
    <x v="387"/>
    <s v="1911"/>
    <s v="Kvæfjord"/>
    <s v="1"/>
    <s v="Menn"/>
    <x v="2"/>
    <x v="2"/>
    <x v="6"/>
    <x v="19"/>
  </r>
  <r>
    <x v="17"/>
    <s v="19"/>
    <x v="17"/>
    <x v="387"/>
    <s v="1911"/>
    <s v="Kvæfjord"/>
    <s v="1"/>
    <s v="Menn"/>
    <x v="3"/>
    <x v="3"/>
    <x v="6"/>
    <x v="4"/>
  </r>
  <r>
    <x v="17"/>
    <s v="19"/>
    <x v="17"/>
    <x v="387"/>
    <s v="1911"/>
    <s v="Kvæfjord"/>
    <s v="1"/>
    <s v="Menn"/>
    <x v="4"/>
    <x v="4"/>
    <x v="6"/>
    <x v="56"/>
  </r>
  <r>
    <x v="17"/>
    <s v="19"/>
    <x v="17"/>
    <x v="387"/>
    <s v="1911"/>
    <s v="Kvæfjord"/>
    <s v="1"/>
    <s v="Menn"/>
    <x v="5"/>
    <x v="5"/>
    <x v="6"/>
    <x v="2"/>
  </r>
  <r>
    <x v="17"/>
    <s v="19"/>
    <x v="17"/>
    <x v="387"/>
    <s v="1911"/>
    <s v="Kvæfjord"/>
    <s v="2"/>
    <s v="Kvinner"/>
    <x v="0"/>
    <x v="0"/>
    <x v="7"/>
    <x v="39"/>
  </r>
  <r>
    <x v="17"/>
    <s v="19"/>
    <x v="17"/>
    <x v="387"/>
    <s v="1911"/>
    <s v="Kvæfjord"/>
    <s v="2"/>
    <s v="Kvinner"/>
    <x v="1"/>
    <x v="1"/>
    <x v="7"/>
    <x v="39"/>
  </r>
  <r>
    <x v="17"/>
    <s v="19"/>
    <x v="17"/>
    <x v="387"/>
    <s v="1911"/>
    <s v="Kvæfjord"/>
    <s v="2"/>
    <s v="Kvinner"/>
    <x v="2"/>
    <x v="2"/>
    <x v="7"/>
    <x v="0"/>
  </r>
  <r>
    <x v="17"/>
    <s v="19"/>
    <x v="17"/>
    <x v="387"/>
    <s v="1911"/>
    <s v="Kvæfjord"/>
    <s v="2"/>
    <s v="Kvinner"/>
    <x v="3"/>
    <x v="3"/>
    <x v="7"/>
    <x v="19"/>
  </r>
  <r>
    <x v="17"/>
    <s v="19"/>
    <x v="17"/>
    <x v="387"/>
    <s v="1911"/>
    <s v="Kvæfjord"/>
    <s v="2"/>
    <s v="Kvinner"/>
    <x v="4"/>
    <x v="4"/>
    <x v="7"/>
    <x v="0"/>
  </r>
  <r>
    <x v="17"/>
    <s v="19"/>
    <x v="17"/>
    <x v="387"/>
    <s v="1911"/>
    <s v="Kvæfjord"/>
    <s v="2"/>
    <s v="Kvinner"/>
    <x v="5"/>
    <x v="5"/>
    <x v="7"/>
    <x v="0"/>
  </r>
  <r>
    <x v="17"/>
    <s v="19"/>
    <x v="17"/>
    <x v="387"/>
    <s v="1911"/>
    <s v="Kvæfjord"/>
    <s v="1"/>
    <s v="Menn"/>
    <x v="0"/>
    <x v="0"/>
    <x v="7"/>
    <x v="39"/>
  </r>
  <r>
    <x v="17"/>
    <s v="19"/>
    <x v="17"/>
    <x v="387"/>
    <s v="1911"/>
    <s v="Kvæfjord"/>
    <s v="1"/>
    <s v="Menn"/>
    <x v="1"/>
    <x v="1"/>
    <x v="7"/>
    <x v="23"/>
  </r>
  <r>
    <x v="17"/>
    <s v="19"/>
    <x v="17"/>
    <x v="387"/>
    <s v="1911"/>
    <s v="Kvæfjord"/>
    <s v="1"/>
    <s v="Menn"/>
    <x v="2"/>
    <x v="2"/>
    <x v="7"/>
    <x v="5"/>
  </r>
  <r>
    <x v="17"/>
    <s v="19"/>
    <x v="17"/>
    <x v="387"/>
    <s v="1911"/>
    <s v="Kvæfjord"/>
    <s v="1"/>
    <s v="Menn"/>
    <x v="3"/>
    <x v="3"/>
    <x v="7"/>
    <x v="2"/>
  </r>
  <r>
    <x v="17"/>
    <s v="19"/>
    <x v="17"/>
    <x v="387"/>
    <s v="1911"/>
    <s v="Kvæfjord"/>
    <s v="1"/>
    <s v="Menn"/>
    <x v="4"/>
    <x v="4"/>
    <x v="7"/>
    <x v="55"/>
  </r>
  <r>
    <x v="17"/>
    <s v="19"/>
    <x v="17"/>
    <x v="387"/>
    <s v="1911"/>
    <s v="Kvæfjord"/>
    <s v="1"/>
    <s v="Menn"/>
    <x v="5"/>
    <x v="5"/>
    <x v="7"/>
    <x v="6"/>
  </r>
  <r>
    <x v="17"/>
    <s v="19"/>
    <x v="17"/>
    <x v="388"/>
    <s v="1913"/>
    <s v="Skånland"/>
    <s v="2"/>
    <s v="Kvinner"/>
    <x v="0"/>
    <x v="0"/>
    <x v="0"/>
    <x v="0"/>
  </r>
  <r>
    <x v="17"/>
    <s v="19"/>
    <x v="17"/>
    <x v="388"/>
    <s v="1913"/>
    <s v="Skånland"/>
    <s v="2"/>
    <s v="Kvinner"/>
    <x v="1"/>
    <x v="1"/>
    <x v="0"/>
    <x v="23"/>
  </r>
  <r>
    <x v="17"/>
    <s v="19"/>
    <x v="17"/>
    <x v="388"/>
    <s v="1913"/>
    <s v="Skånland"/>
    <s v="2"/>
    <s v="Kvinner"/>
    <x v="2"/>
    <x v="2"/>
    <x v="0"/>
    <x v="1"/>
  </r>
  <r>
    <x v="17"/>
    <s v="19"/>
    <x v="17"/>
    <x v="388"/>
    <s v="1913"/>
    <s v="Skånland"/>
    <s v="2"/>
    <s v="Kvinner"/>
    <x v="3"/>
    <x v="3"/>
    <x v="0"/>
    <x v="19"/>
  </r>
  <r>
    <x v="17"/>
    <s v="19"/>
    <x v="17"/>
    <x v="388"/>
    <s v="1913"/>
    <s v="Skånland"/>
    <s v="2"/>
    <s v="Kvinner"/>
    <x v="4"/>
    <x v="4"/>
    <x v="0"/>
    <x v="0"/>
  </r>
  <r>
    <x v="17"/>
    <s v="19"/>
    <x v="17"/>
    <x v="388"/>
    <s v="1913"/>
    <s v="Skånland"/>
    <s v="2"/>
    <s v="Kvinner"/>
    <x v="5"/>
    <x v="5"/>
    <x v="0"/>
    <x v="39"/>
  </r>
  <r>
    <x v="17"/>
    <s v="19"/>
    <x v="17"/>
    <x v="388"/>
    <s v="1913"/>
    <s v="Skånland"/>
    <s v="1"/>
    <s v="Menn"/>
    <x v="0"/>
    <x v="0"/>
    <x v="0"/>
    <x v="5"/>
  </r>
  <r>
    <x v="17"/>
    <s v="19"/>
    <x v="17"/>
    <x v="388"/>
    <s v="1913"/>
    <s v="Skånland"/>
    <s v="1"/>
    <s v="Menn"/>
    <x v="1"/>
    <x v="1"/>
    <x v="0"/>
    <x v="1"/>
  </r>
  <r>
    <x v="17"/>
    <s v="19"/>
    <x v="17"/>
    <x v="388"/>
    <s v="1913"/>
    <s v="Skånland"/>
    <s v="1"/>
    <s v="Menn"/>
    <x v="2"/>
    <x v="2"/>
    <x v="0"/>
    <x v="6"/>
  </r>
  <r>
    <x v="17"/>
    <s v="19"/>
    <x v="17"/>
    <x v="388"/>
    <s v="1913"/>
    <s v="Skånland"/>
    <s v="1"/>
    <s v="Menn"/>
    <x v="3"/>
    <x v="3"/>
    <x v="0"/>
    <x v="3"/>
  </r>
  <r>
    <x v="17"/>
    <s v="19"/>
    <x v="17"/>
    <x v="388"/>
    <s v="1913"/>
    <s v="Skånland"/>
    <s v="1"/>
    <s v="Menn"/>
    <x v="4"/>
    <x v="4"/>
    <x v="0"/>
    <x v="4"/>
  </r>
  <r>
    <x v="17"/>
    <s v="19"/>
    <x v="17"/>
    <x v="388"/>
    <s v="1913"/>
    <s v="Skånland"/>
    <s v="1"/>
    <s v="Menn"/>
    <x v="5"/>
    <x v="5"/>
    <x v="0"/>
    <x v="1"/>
  </r>
  <r>
    <x v="17"/>
    <s v="19"/>
    <x v="17"/>
    <x v="388"/>
    <s v="1913"/>
    <s v="Skånland"/>
    <s v="2"/>
    <s v="Kvinner"/>
    <x v="0"/>
    <x v="0"/>
    <x v="1"/>
    <x v="39"/>
  </r>
  <r>
    <x v="17"/>
    <s v="19"/>
    <x v="17"/>
    <x v="388"/>
    <s v="1913"/>
    <s v="Skånland"/>
    <s v="2"/>
    <s v="Kvinner"/>
    <x v="1"/>
    <x v="1"/>
    <x v="1"/>
    <x v="23"/>
  </r>
  <r>
    <x v="17"/>
    <s v="19"/>
    <x v="17"/>
    <x v="388"/>
    <s v="1913"/>
    <s v="Skånland"/>
    <s v="2"/>
    <s v="Kvinner"/>
    <x v="2"/>
    <x v="2"/>
    <x v="1"/>
    <x v="1"/>
  </r>
  <r>
    <x v="17"/>
    <s v="19"/>
    <x v="17"/>
    <x v="388"/>
    <s v="1913"/>
    <s v="Skånland"/>
    <s v="2"/>
    <s v="Kvinner"/>
    <x v="3"/>
    <x v="3"/>
    <x v="1"/>
    <x v="12"/>
  </r>
  <r>
    <x v="17"/>
    <s v="19"/>
    <x v="17"/>
    <x v="388"/>
    <s v="1913"/>
    <s v="Skånland"/>
    <s v="2"/>
    <s v="Kvinner"/>
    <x v="4"/>
    <x v="4"/>
    <x v="1"/>
    <x v="1"/>
  </r>
  <r>
    <x v="17"/>
    <s v="19"/>
    <x v="17"/>
    <x v="388"/>
    <s v="1913"/>
    <s v="Skånland"/>
    <s v="2"/>
    <s v="Kvinner"/>
    <x v="5"/>
    <x v="5"/>
    <x v="1"/>
    <x v="0"/>
  </r>
  <r>
    <x v="17"/>
    <s v="19"/>
    <x v="17"/>
    <x v="388"/>
    <s v="1913"/>
    <s v="Skånland"/>
    <s v="1"/>
    <s v="Menn"/>
    <x v="0"/>
    <x v="0"/>
    <x v="1"/>
    <x v="12"/>
  </r>
  <r>
    <x v="17"/>
    <s v="19"/>
    <x v="17"/>
    <x v="388"/>
    <s v="1913"/>
    <s v="Skånland"/>
    <s v="1"/>
    <s v="Menn"/>
    <x v="1"/>
    <x v="1"/>
    <x v="1"/>
    <x v="19"/>
  </r>
  <r>
    <x v="17"/>
    <s v="19"/>
    <x v="17"/>
    <x v="388"/>
    <s v="1913"/>
    <s v="Skånland"/>
    <s v="1"/>
    <s v="Menn"/>
    <x v="2"/>
    <x v="2"/>
    <x v="1"/>
    <x v="5"/>
  </r>
  <r>
    <x v="17"/>
    <s v="19"/>
    <x v="17"/>
    <x v="388"/>
    <s v="1913"/>
    <s v="Skånland"/>
    <s v="1"/>
    <s v="Menn"/>
    <x v="3"/>
    <x v="3"/>
    <x v="1"/>
    <x v="40"/>
  </r>
  <r>
    <x v="17"/>
    <s v="19"/>
    <x v="17"/>
    <x v="388"/>
    <s v="1913"/>
    <s v="Skånland"/>
    <s v="1"/>
    <s v="Menn"/>
    <x v="4"/>
    <x v="4"/>
    <x v="1"/>
    <x v="36"/>
  </r>
  <r>
    <x v="17"/>
    <s v="19"/>
    <x v="17"/>
    <x v="388"/>
    <s v="1913"/>
    <s v="Skånland"/>
    <s v="1"/>
    <s v="Menn"/>
    <x v="5"/>
    <x v="5"/>
    <x v="1"/>
    <x v="7"/>
  </r>
  <r>
    <x v="17"/>
    <s v="19"/>
    <x v="17"/>
    <x v="388"/>
    <s v="1913"/>
    <s v="Skånland"/>
    <s v="2"/>
    <s v="Kvinner"/>
    <x v="0"/>
    <x v="0"/>
    <x v="2"/>
    <x v="0"/>
  </r>
  <r>
    <x v="17"/>
    <s v="19"/>
    <x v="17"/>
    <x v="388"/>
    <s v="1913"/>
    <s v="Skånland"/>
    <s v="2"/>
    <s v="Kvinner"/>
    <x v="1"/>
    <x v="1"/>
    <x v="2"/>
    <x v="23"/>
  </r>
  <r>
    <x v="17"/>
    <s v="19"/>
    <x v="17"/>
    <x v="388"/>
    <s v="1913"/>
    <s v="Skånland"/>
    <s v="2"/>
    <s v="Kvinner"/>
    <x v="2"/>
    <x v="2"/>
    <x v="2"/>
    <x v="1"/>
  </r>
  <r>
    <x v="17"/>
    <s v="19"/>
    <x v="17"/>
    <x v="388"/>
    <s v="1913"/>
    <s v="Skånland"/>
    <s v="2"/>
    <s v="Kvinner"/>
    <x v="3"/>
    <x v="3"/>
    <x v="2"/>
    <x v="19"/>
  </r>
  <r>
    <x v="17"/>
    <s v="19"/>
    <x v="17"/>
    <x v="388"/>
    <s v="1913"/>
    <s v="Skånland"/>
    <s v="2"/>
    <s v="Kvinner"/>
    <x v="4"/>
    <x v="4"/>
    <x v="2"/>
    <x v="0"/>
  </r>
  <r>
    <x v="17"/>
    <s v="19"/>
    <x v="17"/>
    <x v="388"/>
    <s v="1913"/>
    <s v="Skånland"/>
    <s v="2"/>
    <s v="Kvinner"/>
    <x v="5"/>
    <x v="5"/>
    <x v="2"/>
    <x v="19"/>
  </r>
  <r>
    <x v="17"/>
    <s v="19"/>
    <x v="17"/>
    <x v="388"/>
    <s v="1913"/>
    <s v="Skånland"/>
    <s v="1"/>
    <s v="Menn"/>
    <x v="0"/>
    <x v="0"/>
    <x v="2"/>
    <x v="7"/>
  </r>
  <r>
    <x v="17"/>
    <s v="19"/>
    <x v="17"/>
    <x v="388"/>
    <s v="1913"/>
    <s v="Skånland"/>
    <s v="1"/>
    <s v="Menn"/>
    <x v="1"/>
    <x v="1"/>
    <x v="2"/>
    <x v="12"/>
  </r>
  <r>
    <x v="17"/>
    <s v="19"/>
    <x v="17"/>
    <x v="388"/>
    <s v="1913"/>
    <s v="Skånland"/>
    <s v="1"/>
    <s v="Menn"/>
    <x v="2"/>
    <x v="2"/>
    <x v="2"/>
    <x v="6"/>
  </r>
  <r>
    <x v="17"/>
    <s v="19"/>
    <x v="17"/>
    <x v="388"/>
    <s v="1913"/>
    <s v="Skånland"/>
    <s v="1"/>
    <s v="Menn"/>
    <x v="3"/>
    <x v="3"/>
    <x v="2"/>
    <x v="4"/>
  </r>
  <r>
    <x v="17"/>
    <s v="19"/>
    <x v="17"/>
    <x v="388"/>
    <s v="1913"/>
    <s v="Skånland"/>
    <s v="1"/>
    <s v="Menn"/>
    <x v="4"/>
    <x v="4"/>
    <x v="2"/>
    <x v="4"/>
  </r>
  <r>
    <x v="17"/>
    <s v="19"/>
    <x v="17"/>
    <x v="388"/>
    <s v="1913"/>
    <s v="Skånland"/>
    <s v="1"/>
    <s v="Menn"/>
    <x v="5"/>
    <x v="5"/>
    <x v="2"/>
    <x v="0"/>
  </r>
  <r>
    <x v="17"/>
    <s v="19"/>
    <x v="17"/>
    <x v="388"/>
    <s v="1913"/>
    <s v="Skånland"/>
    <s v="2"/>
    <s v="Kvinner"/>
    <x v="0"/>
    <x v="0"/>
    <x v="3"/>
    <x v="19"/>
  </r>
  <r>
    <x v="17"/>
    <s v="19"/>
    <x v="17"/>
    <x v="388"/>
    <s v="1913"/>
    <s v="Skånland"/>
    <s v="2"/>
    <s v="Kvinner"/>
    <x v="1"/>
    <x v="1"/>
    <x v="3"/>
    <x v="1"/>
  </r>
  <r>
    <x v="17"/>
    <s v="19"/>
    <x v="17"/>
    <x v="388"/>
    <s v="1913"/>
    <s v="Skånland"/>
    <s v="2"/>
    <s v="Kvinner"/>
    <x v="2"/>
    <x v="2"/>
    <x v="3"/>
    <x v="7"/>
  </r>
  <r>
    <x v="17"/>
    <s v="19"/>
    <x v="17"/>
    <x v="388"/>
    <s v="1913"/>
    <s v="Skånland"/>
    <s v="2"/>
    <s v="Kvinner"/>
    <x v="3"/>
    <x v="3"/>
    <x v="3"/>
    <x v="1"/>
  </r>
  <r>
    <x v="17"/>
    <s v="19"/>
    <x v="17"/>
    <x v="388"/>
    <s v="1913"/>
    <s v="Skånland"/>
    <s v="2"/>
    <s v="Kvinner"/>
    <x v="4"/>
    <x v="4"/>
    <x v="3"/>
    <x v="1"/>
  </r>
  <r>
    <x v="17"/>
    <s v="19"/>
    <x v="17"/>
    <x v="388"/>
    <s v="1913"/>
    <s v="Skånland"/>
    <s v="2"/>
    <s v="Kvinner"/>
    <x v="5"/>
    <x v="5"/>
    <x v="3"/>
    <x v="19"/>
  </r>
  <r>
    <x v="17"/>
    <s v="19"/>
    <x v="17"/>
    <x v="388"/>
    <s v="1913"/>
    <s v="Skånland"/>
    <s v="1"/>
    <s v="Menn"/>
    <x v="0"/>
    <x v="0"/>
    <x v="3"/>
    <x v="5"/>
  </r>
  <r>
    <x v="17"/>
    <s v="19"/>
    <x v="17"/>
    <x v="388"/>
    <s v="1913"/>
    <s v="Skånland"/>
    <s v="1"/>
    <s v="Menn"/>
    <x v="1"/>
    <x v="1"/>
    <x v="3"/>
    <x v="7"/>
  </r>
  <r>
    <x v="17"/>
    <s v="19"/>
    <x v="17"/>
    <x v="388"/>
    <s v="1913"/>
    <s v="Skånland"/>
    <s v="1"/>
    <s v="Menn"/>
    <x v="2"/>
    <x v="2"/>
    <x v="3"/>
    <x v="6"/>
  </r>
  <r>
    <x v="17"/>
    <s v="19"/>
    <x v="17"/>
    <x v="388"/>
    <s v="1913"/>
    <s v="Skånland"/>
    <s v="1"/>
    <s v="Menn"/>
    <x v="3"/>
    <x v="3"/>
    <x v="3"/>
    <x v="20"/>
  </r>
  <r>
    <x v="17"/>
    <s v="19"/>
    <x v="17"/>
    <x v="388"/>
    <s v="1913"/>
    <s v="Skånland"/>
    <s v="1"/>
    <s v="Menn"/>
    <x v="4"/>
    <x v="4"/>
    <x v="3"/>
    <x v="36"/>
  </r>
  <r>
    <x v="17"/>
    <s v="19"/>
    <x v="17"/>
    <x v="388"/>
    <s v="1913"/>
    <s v="Skånland"/>
    <s v="1"/>
    <s v="Menn"/>
    <x v="5"/>
    <x v="5"/>
    <x v="3"/>
    <x v="1"/>
  </r>
  <r>
    <x v="17"/>
    <s v="19"/>
    <x v="17"/>
    <x v="388"/>
    <s v="1913"/>
    <s v="Skånland"/>
    <s v="2"/>
    <s v="Kvinner"/>
    <x v="0"/>
    <x v="0"/>
    <x v="4"/>
    <x v="39"/>
  </r>
  <r>
    <x v="17"/>
    <s v="19"/>
    <x v="17"/>
    <x v="388"/>
    <s v="1913"/>
    <s v="Skånland"/>
    <s v="2"/>
    <s v="Kvinner"/>
    <x v="1"/>
    <x v="1"/>
    <x v="4"/>
    <x v="0"/>
  </r>
  <r>
    <x v="17"/>
    <s v="19"/>
    <x v="17"/>
    <x v="388"/>
    <s v="1913"/>
    <s v="Skånland"/>
    <s v="2"/>
    <s v="Kvinner"/>
    <x v="2"/>
    <x v="2"/>
    <x v="4"/>
    <x v="12"/>
  </r>
  <r>
    <x v="17"/>
    <s v="19"/>
    <x v="17"/>
    <x v="388"/>
    <s v="1913"/>
    <s v="Skånland"/>
    <s v="2"/>
    <s v="Kvinner"/>
    <x v="3"/>
    <x v="3"/>
    <x v="4"/>
    <x v="19"/>
  </r>
  <r>
    <x v="17"/>
    <s v="19"/>
    <x v="17"/>
    <x v="388"/>
    <s v="1913"/>
    <s v="Skånland"/>
    <s v="2"/>
    <s v="Kvinner"/>
    <x v="4"/>
    <x v="4"/>
    <x v="4"/>
    <x v="1"/>
  </r>
  <r>
    <x v="17"/>
    <s v="19"/>
    <x v="17"/>
    <x v="388"/>
    <s v="1913"/>
    <s v="Skånland"/>
    <s v="2"/>
    <s v="Kvinner"/>
    <x v="5"/>
    <x v="5"/>
    <x v="4"/>
    <x v="1"/>
  </r>
  <r>
    <x v="17"/>
    <s v="19"/>
    <x v="17"/>
    <x v="388"/>
    <s v="1913"/>
    <s v="Skånland"/>
    <s v="1"/>
    <s v="Menn"/>
    <x v="0"/>
    <x v="0"/>
    <x v="4"/>
    <x v="0"/>
  </r>
  <r>
    <x v="17"/>
    <s v="19"/>
    <x v="17"/>
    <x v="388"/>
    <s v="1913"/>
    <s v="Skånland"/>
    <s v="1"/>
    <s v="Menn"/>
    <x v="1"/>
    <x v="1"/>
    <x v="4"/>
    <x v="7"/>
  </r>
  <r>
    <x v="17"/>
    <s v="19"/>
    <x v="17"/>
    <x v="388"/>
    <s v="1913"/>
    <s v="Skånland"/>
    <s v="1"/>
    <s v="Menn"/>
    <x v="2"/>
    <x v="2"/>
    <x v="4"/>
    <x v="21"/>
  </r>
  <r>
    <x v="17"/>
    <s v="19"/>
    <x v="17"/>
    <x v="388"/>
    <s v="1913"/>
    <s v="Skånland"/>
    <s v="1"/>
    <s v="Menn"/>
    <x v="3"/>
    <x v="3"/>
    <x v="4"/>
    <x v="2"/>
  </r>
  <r>
    <x v="17"/>
    <s v="19"/>
    <x v="17"/>
    <x v="388"/>
    <s v="1913"/>
    <s v="Skånland"/>
    <s v="1"/>
    <s v="Menn"/>
    <x v="4"/>
    <x v="4"/>
    <x v="4"/>
    <x v="4"/>
  </r>
  <r>
    <x v="17"/>
    <s v="19"/>
    <x v="17"/>
    <x v="388"/>
    <s v="1913"/>
    <s v="Skånland"/>
    <s v="1"/>
    <s v="Menn"/>
    <x v="5"/>
    <x v="5"/>
    <x v="4"/>
    <x v="5"/>
  </r>
  <r>
    <x v="17"/>
    <s v="19"/>
    <x v="17"/>
    <x v="388"/>
    <s v="1913"/>
    <s v="Skånland"/>
    <s v="2"/>
    <s v="Kvinner"/>
    <x v="0"/>
    <x v="0"/>
    <x v="5"/>
    <x v="1"/>
  </r>
  <r>
    <x v="17"/>
    <s v="19"/>
    <x v="17"/>
    <x v="388"/>
    <s v="1913"/>
    <s v="Skånland"/>
    <s v="2"/>
    <s v="Kvinner"/>
    <x v="1"/>
    <x v="1"/>
    <x v="5"/>
    <x v="39"/>
  </r>
  <r>
    <x v="17"/>
    <s v="19"/>
    <x v="17"/>
    <x v="388"/>
    <s v="1913"/>
    <s v="Skånland"/>
    <s v="2"/>
    <s v="Kvinner"/>
    <x v="2"/>
    <x v="2"/>
    <x v="5"/>
    <x v="12"/>
  </r>
  <r>
    <x v="17"/>
    <s v="19"/>
    <x v="17"/>
    <x v="388"/>
    <s v="1913"/>
    <s v="Skånland"/>
    <s v="2"/>
    <s v="Kvinner"/>
    <x v="3"/>
    <x v="3"/>
    <x v="5"/>
    <x v="0"/>
  </r>
  <r>
    <x v="17"/>
    <s v="19"/>
    <x v="17"/>
    <x v="388"/>
    <s v="1913"/>
    <s v="Skånland"/>
    <s v="2"/>
    <s v="Kvinner"/>
    <x v="4"/>
    <x v="4"/>
    <x v="5"/>
    <x v="0"/>
  </r>
  <r>
    <x v="17"/>
    <s v="19"/>
    <x v="17"/>
    <x v="388"/>
    <s v="1913"/>
    <s v="Skånland"/>
    <s v="2"/>
    <s v="Kvinner"/>
    <x v="5"/>
    <x v="5"/>
    <x v="5"/>
    <x v="19"/>
  </r>
  <r>
    <x v="17"/>
    <s v="19"/>
    <x v="17"/>
    <x v="388"/>
    <s v="1913"/>
    <s v="Skånland"/>
    <s v="1"/>
    <s v="Menn"/>
    <x v="0"/>
    <x v="0"/>
    <x v="5"/>
    <x v="0"/>
  </r>
  <r>
    <x v="17"/>
    <s v="19"/>
    <x v="17"/>
    <x v="388"/>
    <s v="1913"/>
    <s v="Skånland"/>
    <s v="1"/>
    <s v="Menn"/>
    <x v="1"/>
    <x v="1"/>
    <x v="5"/>
    <x v="5"/>
  </r>
  <r>
    <x v="17"/>
    <s v="19"/>
    <x v="17"/>
    <x v="388"/>
    <s v="1913"/>
    <s v="Skånland"/>
    <s v="1"/>
    <s v="Menn"/>
    <x v="2"/>
    <x v="2"/>
    <x v="5"/>
    <x v="12"/>
  </r>
  <r>
    <x v="17"/>
    <s v="19"/>
    <x v="17"/>
    <x v="388"/>
    <s v="1913"/>
    <s v="Skånland"/>
    <s v="1"/>
    <s v="Menn"/>
    <x v="3"/>
    <x v="3"/>
    <x v="5"/>
    <x v="14"/>
  </r>
  <r>
    <x v="17"/>
    <s v="19"/>
    <x v="17"/>
    <x v="388"/>
    <s v="1913"/>
    <s v="Skånland"/>
    <s v="1"/>
    <s v="Menn"/>
    <x v="4"/>
    <x v="4"/>
    <x v="5"/>
    <x v="2"/>
  </r>
  <r>
    <x v="17"/>
    <s v="19"/>
    <x v="17"/>
    <x v="388"/>
    <s v="1913"/>
    <s v="Skånland"/>
    <s v="1"/>
    <s v="Menn"/>
    <x v="5"/>
    <x v="5"/>
    <x v="5"/>
    <x v="7"/>
  </r>
  <r>
    <x v="17"/>
    <s v="19"/>
    <x v="17"/>
    <x v="388"/>
    <s v="1913"/>
    <s v="Skånland"/>
    <s v="2"/>
    <s v="Kvinner"/>
    <x v="0"/>
    <x v="0"/>
    <x v="6"/>
    <x v="23"/>
  </r>
  <r>
    <x v="17"/>
    <s v="19"/>
    <x v="17"/>
    <x v="388"/>
    <s v="1913"/>
    <s v="Skånland"/>
    <s v="2"/>
    <s v="Kvinner"/>
    <x v="1"/>
    <x v="1"/>
    <x v="6"/>
    <x v="39"/>
  </r>
  <r>
    <x v="17"/>
    <s v="19"/>
    <x v="17"/>
    <x v="388"/>
    <s v="1913"/>
    <s v="Skånland"/>
    <s v="2"/>
    <s v="Kvinner"/>
    <x v="2"/>
    <x v="2"/>
    <x v="6"/>
    <x v="12"/>
  </r>
  <r>
    <x v="17"/>
    <s v="19"/>
    <x v="17"/>
    <x v="388"/>
    <s v="1913"/>
    <s v="Skånland"/>
    <s v="2"/>
    <s v="Kvinner"/>
    <x v="3"/>
    <x v="3"/>
    <x v="6"/>
    <x v="1"/>
  </r>
  <r>
    <x v="17"/>
    <s v="19"/>
    <x v="17"/>
    <x v="388"/>
    <s v="1913"/>
    <s v="Skånland"/>
    <s v="2"/>
    <s v="Kvinner"/>
    <x v="4"/>
    <x v="4"/>
    <x v="6"/>
    <x v="12"/>
  </r>
  <r>
    <x v="17"/>
    <s v="19"/>
    <x v="17"/>
    <x v="388"/>
    <s v="1913"/>
    <s v="Skånland"/>
    <s v="2"/>
    <s v="Kvinner"/>
    <x v="5"/>
    <x v="5"/>
    <x v="6"/>
    <x v="19"/>
  </r>
  <r>
    <x v="17"/>
    <s v="19"/>
    <x v="17"/>
    <x v="388"/>
    <s v="1913"/>
    <s v="Skånland"/>
    <s v="1"/>
    <s v="Menn"/>
    <x v="0"/>
    <x v="0"/>
    <x v="6"/>
    <x v="0"/>
  </r>
  <r>
    <x v="17"/>
    <s v="19"/>
    <x v="17"/>
    <x v="388"/>
    <s v="1913"/>
    <s v="Skånland"/>
    <s v="1"/>
    <s v="Menn"/>
    <x v="1"/>
    <x v="1"/>
    <x v="6"/>
    <x v="19"/>
  </r>
  <r>
    <x v="17"/>
    <s v="19"/>
    <x v="17"/>
    <x v="388"/>
    <s v="1913"/>
    <s v="Skånland"/>
    <s v="1"/>
    <s v="Menn"/>
    <x v="2"/>
    <x v="2"/>
    <x v="6"/>
    <x v="7"/>
  </r>
  <r>
    <x v="17"/>
    <s v="19"/>
    <x v="17"/>
    <x v="388"/>
    <s v="1913"/>
    <s v="Skånland"/>
    <s v="1"/>
    <s v="Menn"/>
    <x v="3"/>
    <x v="3"/>
    <x v="6"/>
    <x v="14"/>
  </r>
  <r>
    <x v="17"/>
    <s v="19"/>
    <x v="17"/>
    <x v="388"/>
    <s v="1913"/>
    <s v="Skånland"/>
    <s v="1"/>
    <s v="Menn"/>
    <x v="4"/>
    <x v="4"/>
    <x v="6"/>
    <x v="20"/>
  </r>
  <r>
    <x v="17"/>
    <s v="19"/>
    <x v="17"/>
    <x v="388"/>
    <s v="1913"/>
    <s v="Skånland"/>
    <s v="1"/>
    <s v="Menn"/>
    <x v="5"/>
    <x v="5"/>
    <x v="6"/>
    <x v="5"/>
  </r>
  <r>
    <x v="17"/>
    <s v="19"/>
    <x v="17"/>
    <x v="388"/>
    <s v="1913"/>
    <s v="Skånland"/>
    <s v="2"/>
    <s v="Kvinner"/>
    <x v="0"/>
    <x v="0"/>
    <x v="7"/>
    <x v="39"/>
  </r>
  <r>
    <x v="17"/>
    <s v="19"/>
    <x v="17"/>
    <x v="388"/>
    <s v="1913"/>
    <s v="Skånland"/>
    <s v="2"/>
    <s v="Kvinner"/>
    <x v="1"/>
    <x v="1"/>
    <x v="7"/>
    <x v="39"/>
  </r>
  <r>
    <x v="17"/>
    <s v="19"/>
    <x v="17"/>
    <x v="388"/>
    <s v="1913"/>
    <s v="Skånland"/>
    <s v="2"/>
    <s v="Kvinner"/>
    <x v="2"/>
    <x v="2"/>
    <x v="7"/>
    <x v="5"/>
  </r>
  <r>
    <x v="17"/>
    <s v="19"/>
    <x v="17"/>
    <x v="388"/>
    <s v="1913"/>
    <s v="Skånland"/>
    <s v="2"/>
    <s v="Kvinner"/>
    <x v="3"/>
    <x v="3"/>
    <x v="7"/>
    <x v="0"/>
  </r>
  <r>
    <x v="17"/>
    <s v="19"/>
    <x v="17"/>
    <x v="388"/>
    <s v="1913"/>
    <s v="Skånland"/>
    <s v="2"/>
    <s v="Kvinner"/>
    <x v="4"/>
    <x v="4"/>
    <x v="7"/>
    <x v="1"/>
  </r>
  <r>
    <x v="17"/>
    <s v="19"/>
    <x v="17"/>
    <x v="388"/>
    <s v="1913"/>
    <s v="Skånland"/>
    <s v="2"/>
    <s v="Kvinner"/>
    <x v="5"/>
    <x v="5"/>
    <x v="7"/>
    <x v="1"/>
  </r>
  <r>
    <x v="17"/>
    <s v="19"/>
    <x v="17"/>
    <x v="388"/>
    <s v="1913"/>
    <s v="Skånland"/>
    <s v="1"/>
    <s v="Menn"/>
    <x v="0"/>
    <x v="0"/>
    <x v="7"/>
    <x v="0"/>
  </r>
  <r>
    <x v="17"/>
    <s v="19"/>
    <x v="17"/>
    <x v="388"/>
    <s v="1913"/>
    <s v="Skånland"/>
    <s v="1"/>
    <s v="Menn"/>
    <x v="1"/>
    <x v="1"/>
    <x v="7"/>
    <x v="39"/>
  </r>
  <r>
    <x v="17"/>
    <s v="19"/>
    <x v="17"/>
    <x v="388"/>
    <s v="1913"/>
    <s v="Skånland"/>
    <s v="1"/>
    <s v="Menn"/>
    <x v="2"/>
    <x v="2"/>
    <x v="7"/>
    <x v="15"/>
  </r>
  <r>
    <x v="17"/>
    <s v="19"/>
    <x v="17"/>
    <x v="388"/>
    <s v="1913"/>
    <s v="Skånland"/>
    <s v="1"/>
    <s v="Menn"/>
    <x v="3"/>
    <x v="3"/>
    <x v="7"/>
    <x v="15"/>
  </r>
  <r>
    <x v="17"/>
    <s v="19"/>
    <x v="17"/>
    <x v="388"/>
    <s v="1913"/>
    <s v="Skånland"/>
    <s v="1"/>
    <s v="Menn"/>
    <x v="4"/>
    <x v="4"/>
    <x v="7"/>
    <x v="2"/>
  </r>
  <r>
    <x v="17"/>
    <s v="19"/>
    <x v="17"/>
    <x v="388"/>
    <s v="1913"/>
    <s v="Skånland"/>
    <s v="1"/>
    <s v="Menn"/>
    <x v="5"/>
    <x v="5"/>
    <x v="7"/>
    <x v="7"/>
  </r>
  <r>
    <x v="17"/>
    <s v="19"/>
    <x v="17"/>
    <x v="389"/>
    <s v="1917"/>
    <s v="Ibestad"/>
    <s v="2"/>
    <s v="Kvinner"/>
    <x v="0"/>
    <x v="0"/>
    <x v="0"/>
    <x v="23"/>
  </r>
  <r>
    <x v="17"/>
    <s v="19"/>
    <x v="17"/>
    <x v="389"/>
    <s v="1917"/>
    <s v="Ibestad"/>
    <s v="2"/>
    <s v="Kvinner"/>
    <x v="1"/>
    <x v="1"/>
    <x v="0"/>
    <x v="0"/>
  </r>
  <r>
    <x v="17"/>
    <s v="19"/>
    <x v="17"/>
    <x v="389"/>
    <s v="1917"/>
    <s v="Ibestad"/>
    <s v="2"/>
    <s v="Kvinner"/>
    <x v="2"/>
    <x v="2"/>
    <x v="0"/>
    <x v="0"/>
  </r>
  <r>
    <x v="17"/>
    <s v="19"/>
    <x v="17"/>
    <x v="389"/>
    <s v="1917"/>
    <s v="Ibestad"/>
    <s v="2"/>
    <s v="Kvinner"/>
    <x v="3"/>
    <x v="3"/>
    <x v="0"/>
    <x v="12"/>
  </r>
  <r>
    <x v="17"/>
    <s v="19"/>
    <x v="17"/>
    <x v="389"/>
    <s v="1917"/>
    <s v="Ibestad"/>
    <s v="2"/>
    <s v="Kvinner"/>
    <x v="4"/>
    <x v="4"/>
    <x v="0"/>
    <x v="19"/>
  </r>
  <r>
    <x v="17"/>
    <s v="19"/>
    <x v="17"/>
    <x v="389"/>
    <s v="1917"/>
    <s v="Ibestad"/>
    <s v="2"/>
    <s v="Kvinner"/>
    <x v="5"/>
    <x v="5"/>
    <x v="0"/>
    <x v="39"/>
  </r>
  <r>
    <x v="17"/>
    <s v="19"/>
    <x v="17"/>
    <x v="389"/>
    <s v="1917"/>
    <s v="Ibestad"/>
    <s v="1"/>
    <s v="Menn"/>
    <x v="0"/>
    <x v="0"/>
    <x v="0"/>
    <x v="12"/>
  </r>
  <r>
    <x v="17"/>
    <s v="19"/>
    <x v="17"/>
    <x v="389"/>
    <s v="1917"/>
    <s v="Ibestad"/>
    <s v="1"/>
    <s v="Menn"/>
    <x v="1"/>
    <x v="1"/>
    <x v="0"/>
    <x v="13"/>
  </r>
  <r>
    <x v="17"/>
    <s v="19"/>
    <x v="17"/>
    <x v="389"/>
    <s v="1917"/>
    <s v="Ibestad"/>
    <s v="1"/>
    <s v="Menn"/>
    <x v="2"/>
    <x v="2"/>
    <x v="0"/>
    <x v="20"/>
  </r>
  <r>
    <x v="17"/>
    <s v="19"/>
    <x v="17"/>
    <x v="389"/>
    <s v="1917"/>
    <s v="Ibestad"/>
    <s v="1"/>
    <s v="Menn"/>
    <x v="3"/>
    <x v="3"/>
    <x v="0"/>
    <x v="45"/>
  </r>
  <r>
    <x v="17"/>
    <s v="19"/>
    <x v="17"/>
    <x v="389"/>
    <s v="1917"/>
    <s v="Ibestad"/>
    <s v="1"/>
    <s v="Menn"/>
    <x v="4"/>
    <x v="4"/>
    <x v="0"/>
    <x v="4"/>
  </r>
  <r>
    <x v="17"/>
    <s v="19"/>
    <x v="17"/>
    <x v="389"/>
    <s v="1917"/>
    <s v="Ibestad"/>
    <s v="1"/>
    <s v="Menn"/>
    <x v="5"/>
    <x v="5"/>
    <x v="0"/>
    <x v="0"/>
  </r>
  <r>
    <x v="17"/>
    <s v="19"/>
    <x v="17"/>
    <x v="389"/>
    <s v="1917"/>
    <s v="Ibestad"/>
    <s v="2"/>
    <s v="Kvinner"/>
    <x v="0"/>
    <x v="0"/>
    <x v="1"/>
    <x v="39"/>
  </r>
  <r>
    <x v="17"/>
    <s v="19"/>
    <x v="17"/>
    <x v="389"/>
    <s v="1917"/>
    <s v="Ibestad"/>
    <s v="2"/>
    <s v="Kvinner"/>
    <x v="1"/>
    <x v="1"/>
    <x v="1"/>
    <x v="0"/>
  </r>
  <r>
    <x v="17"/>
    <s v="19"/>
    <x v="17"/>
    <x v="389"/>
    <s v="1917"/>
    <s v="Ibestad"/>
    <s v="2"/>
    <s v="Kvinner"/>
    <x v="2"/>
    <x v="2"/>
    <x v="1"/>
    <x v="23"/>
  </r>
  <r>
    <x v="17"/>
    <s v="19"/>
    <x v="17"/>
    <x v="389"/>
    <s v="1917"/>
    <s v="Ibestad"/>
    <s v="2"/>
    <s v="Kvinner"/>
    <x v="3"/>
    <x v="3"/>
    <x v="1"/>
    <x v="1"/>
  </r>
  <r>
    <x v="17"/>
    <s v="19"/>
    <x v="17"/>
    <x v="389"/>
    <s v="1917"/>
    <s v="Ibestad"/>
    <s v="2"/>
    <s v="Kvinner"/>
    <x v="4"/>
    <x v="4"/>
    <x v="1"/>
    <x v="19"/>
  </r>
  <r>
    <x v="17"/>
    <s v="19"/>
    <x v="17"/>
    <x v="389"/>
    <s v="1917"/>
    <s v="Ibestad"/>
    <s v="2"/>
    <s v="Kvinner"/>
    <x v="5"/>
    <x v="5"/>
    <x v="1"/>
    <x v="39"/>
  </r>
  <r>
    <x v="17"/>
    <s v="19"/>
    <x v="17"/>
    <x v="389"/>
    <s v="1917"/>
    <s v="Ibestad"/>
    <s v="1"/>
    <s v="Menn"/>
    <x v="0"/>
    <x v="0"/>
    <x v="1"/>
    <x v="1"/>
  </r>
  <r>
    <x v="17"/>
    <s v="19"/>
    <x v="17"/>
    <x v="389"/>
    <s v="1917"/>
    <s v="Ibestad"/>
    <s v="1"/>
    <s v="Menn"/>
    <x v="1"/>
    <x v="1"/>
    <x v="1"/>
    <x v="5"/>
  </r>
  <r>
    <x v="17"/>
    <s v="19"/>
    <x v="17"/>
    <x v="389"/>
    <s v="1917"/>
    <s v="Ibestad"/>
    <s v="1"/>
    <s v="Menn"/>
    <x v="2"/>
    <x v="2"/>
    <x v="1"/>
    <x v="56"/>
  </r>
  <r>
    <x v="17"/>
    <s v="19"/>
    <x v="17"/>
    <x v="389"/>
    <s v="1917"/>
    <s v="Ibestad"/>
    <s v="1"/>
    <s v="Menn"/>
    <x v="3"/>
    <x v="3"/>
    <x v="1"/>
    <x v="41"/>
  </r>
  <r>
    <x v="17"/>
    <s v="19"/>
    <x v="17"/>
    <x v="389"/>
    <s v="1917"/>
    <s v="Ibestad"/>
    <s v="1"/>
    <s v="Menn"/>
    <x v="4"/>
    <x v="4"/>
    <x v="1"/>
    <x v="24"/>
  </r>
  <r>
    <x v="17"/>
    <s v="19"/>
    <x v="17"/>
    <x v="389"/>
    <s v="1917"/>
    <s v="Ibestad"/>
    <s v="1"/>
    <s v="Menn"/>
    <x v="5"/>
    <x v="5"/>
    <x v="1"/>
    <x v="1"/>
  </r>
  <r>
    <x v="17"/>
    <s v="19"/>
    <x v="17"/>
    <x v="389"/>
    <s v="1917"/>
    <s v="Ibestad"/>
    <s v="2"/>
    <s v="Kvinner"/>
    <x v="0"/>
    <x v="0"/>
    <x v="2"/>
    <x v="39"/>
  </r>
  <r>
    <x v="17"/>
    <s v="19"/>
    <x v="17"/>
    <x v="389"/>
    <s v="1917"/>
    <s v="Ibestad"/>
    <s v="2"/>
    <s v="Kvinner"/>
    <x v="1"/>
    <x v="1"/>
    <x v="2"/>
    <x v="39"/>
  </r>
  <r>
    <x v="17"/>
    <s v="19"/>
    <x v="17"/>
    <x v="389"/>
    <s v="1917"/>
    <s v="Ibestad"/>
    <s v="2"/>
    <s v="Kvinner"/>
    <x v="2"/>
    <x v="2"/>
    <x v="2"/>
    <x v="23"/>
  </r>
  <r>
    <x v="17"/>
    <s v="19"/>
    <x v="17"/>
    <x v="389"/>
    <s v="1917"/>
    <s v="Ibestad"/>
    <s v="2"/>
    <s v="Kvinner"/>
    <x v="3"/>
    <x v="3"/>
    <x v="2"/>
    <x v="19"/>
  </r>
  <r>
    <x v="17"/>
    <s v="19"/>
    <x v="17"/>
    <x v="389"/>
    <s v="1917"/>
    <s v="Ibestad"/>
    <s v="2"/>
    <s v="Kvinner"/>
    <x v="4"/>
    <x v="4"/>
    <x v="2"/>
    <x v="1"/>
  </r>
  <r>
    <x v="17"/>
    <s v="19"/>
    <x v="17"/>
    <x v="389"/>
    <s v="1917"/>
    <s v="Ibestad"/>
    <s v="2"/>
    <s v="Kvinner"/>
    <x v="5"/>
    <x v="5"/>
    <x v="2"/>
    <x v="39"/>
  </r>
  <r>
    <x v="17"/>
    <s v="19"/>
    <x v="17"/>
    <x v="389"/>
    <s v="1917"/>
    <s v="Ibestad"/>
    <s v="1"/>
    <s v="Menn"/>
    <x v="0"/>
    <x v="0"/>
    <x v="2"/>
    <x v="5"/>
  </r>
  <r>
    <x v="17"/>
    <s v="19"/>
    <x v="17"/>
    <x v="389"/>
    <s v="1917"/>
    <s v="Ibestad"/>
    <s v="1"/>
    <s v="Menn"/>
    <x v="1"/>
    <x v="1"/>
    <x v="2"/>
    <x v="7"/>
  </r>
  <r>
    <x v="17"/>
    <s v="19"/>
    <x v="17"/>
    <x v="389"/>
    <s v="1917"/>
    <s v="Ibestad"/>
    <s v="1"/>
    <s v="Menn"/>
    <x v="2"/>
    <x v="2"/>
    <x v="2"/>
    <x v="46"/>
  </r>
  <r>
    <x v="17"/>
    <s v="19"/>
    <x v="17"/>
    <x v="389"/>
    <s v="1917"/>
    <s v="Ibestad"/>
    <s v="1"/>
    <s v="Menn"/>
    <x v="3"/>
    <x v="3"/>
    <x v="2"/>
    <x v="51"/>
  </r>
  <r>
    <x v="17"/>
    <s v="19"/>
    <x v="17"/>
    <x v="389"/>
    <s v="1917"/>
    <s v="Ibestad"/>
    <s v="1"/>
    <s v="Menn"/>
    <x v="4"/>
    <x v="4"/>
    <x v="2"/>
    <x v="4"/>
  </r>
  <r>
    <x v="17"/>
    <s v="19"/>
    <x v="17"/>
    <x v="389"/>
    <s v="1917"/>
    <s v="Ibestad"/>
    <s v="1"/>
    <s v="Menn"/>
    <x v="5"/>
    <x v="5"/>
    <x v="2"/>
    <x v="12"/>
  </r>
  <r>
    <x v="17"/>
    <s v="19"/>
    <x v="17"/>
    <x v="389"/>
    <s v="1917"/>
    <s v="Ibestad"/>
    <s v="2"/>
    <s v="Kvinner"/>
    <x v="0"/>
    <x v="0"/>
    <x v="3"/>
    <x v="0"/>
  </r>
  <r>
    <x v="17"/>
    <s v="19"/>
    <x v="17"/>
    <x v="389"/>
    <s v="1917"/>
    <s v="Ibestad"/>
    <s v="2"/>
    <s v="Kvinner"/>
    <x v="1"/>
    <x v="1"/>
    <x v="3"/>
    <x v="0"/>
  </r>
  <r>
    <x v="17"/>
    <s v="19"/>
    <x v="17"/>
    <x v="389"/>
    <s v="1917"/>
    <s v="Ibestad"/>
    <s v="2"/>
    <s v="Kvinner"/>
    <x v="2"/>
    <x v="2"/>
    <x v="3"/>
    <x v="0"/>
  </r>
  <r>
    <x v="17"/>
    <s v="19"/>
    <x v="17"/>
    <x v="389"/>
    <s v="1917"/>
    <s v="Ibestad"/>
    <s v="2"/>
    <s v="Kvinner"/>
    <x v="3"/>
    <x v="3"/>
    <x v="3"/>
    <x v="19"/>
  </r>
  <r>
    <x v="17"/>
    <s v="19"/>
    <x v="17"/>
    <x v="389"/>
    <s v="1917"/>
    <s v="Ibestad"/>
    <s v="2"/>
    <s v="Kvinner"/>
    <x v="4"/>
    <x v="4"/>
    <x v="3"/>
    <x v="1"/>
  </r>
  <r>
    <x v="17"/>
    <s v="19"/>
    <x v="17"/>
    <x v="389"/>
    <s v="1917"/>
    <s v="Ibestad"/>
    <s v="2"/>
    <s v="Kvinner"/>
    <x v="5"/>
    <x v="5"/>
    <x v="3"/>
    <x v="39"/>
  </r>
  <r>
    <x v="17"/>
    <s v="19"/>
    <x v="17"/>
    <x v="389"/>
    <s v="1917"/>
    <s v="Ibestad"/>
    <s v="1"/>
    <s v="Menn"/>
    <x v="0"/>
    <x v="0"/>
    <x v="3"/>
    <x v="15"/>
  </r>
  <r>
    <x v="17"/>
    <s v="19"/>
    <x v="17"/>
    <x v="389"/>
    <s v="1917"/>
    <s v="Ibestad"/>
    <s v="1"/>
    <s v="Menn"/>
    <x v="1"/>
    <x v="1"/>
    <x v="3"/>
    <x v="15"/>
  </r>
  <r>
    <x v="17"/>
    <s v="19"/>
    <x v="17"/>
    <x v="389"/>
    <s v="1917"/>
    <s v="Ibestad"/>
    <s v="1"/>
    <s v="Menn"/>
    <x v="2"/>
    <x v="2"/>
    <x v="3"/>
    <x v="24"/>
  </r>
  <r>
    <x v="17"/>
    <s v="19"/>
    <x v="17"/>
    <x v="389"/>
    <s v="1917"/>
    <s v="Ibestad"/>
    <s v="1"/>
    <s v="Menn"/>
    <x v="3"/>
    <x v="3"/>
    <x v="3"/>
    <x v="63"/>
  </r>
  <r>
    <x v="17"/>
    <s v="19"/>
    <x v="17"/>
    <x v="389"/>
    <s v="1917"/>
    <s v="Ibestad"/>
    <s v="1"/>
    <s v="Menn"/>
    <x v="4"/>
    <x v="4"/>
    <x v="3"/>
    <x v="24"/>
  </r>
  <r>
    <x v="17"/>
    <s v="19"/>
    <x v="17"/>
    <x v="389"/>
    <s v="1917"/>
    <s v="Ibestad"/>
    <s v="1"/>
    <s v="Menn"/>
    <x v="5"/>
    <x v="5"/>
    <x v="3"/>
    <x v="19"/>
  </r>
  <r>
    <x v="17"/>
    <s v="19"/>
    <x v="17"/>
    <x v="389"/>
    <s v="1917"/>
    <s v="Ibestad"/>
    <s v="2"/>
    <s v="Kvinner"/>
    <x v="0"/>
    <x v="0"/>
    <x v="4"/>
    <x v="0"/>
  </r>
  <r>
    <x v="17"/>
    <s v="19"/>
    <x v="17"/>
    <x v="389"/>
    <s v="1917"/>
    <s v="Ibestad"/>
    <s v="2"/>
    <s v="Kvinner"/>
    <x v="1"/>
    <x v="1"/>
    <x v="4"/>
    <x v="23"/>
  </r>
  <r>
    <x v="17"/>
    <s v="19"/>
    <x v="17"/>
    <x v="389"/>
    <s v="1917"/>
    <s v="Ibestad"/>
    <s v="2"/>
    <s v="Kvinner"/>
    <x v="2"/>
    <x v="2"/>
    <x v="4"/>
    <x v="0"/>
  </r>
  <r>
    <x v="17"/>
    <s v="19"/>
    <x v="17"/>
    <x v="389"/>
    <s v="1917"/>
    <s v="Ibestad"/>
    <s v="2"/>
    <s v="Kvinner"/>
    <x v="3"/>
    <x v="3"/>
    <x v="4"/>
    <x v="19"/>
  </r>
  <r>
    <x v="17"/>
    <s v="19"/>
    <x v="17"/>
    <x v="389"/>
    <s v="1917"/>
    <s v="Ibestad"/>
    <s v="2"/>
    <s v="Kvinner"/>
    <x v="4"/>
    <x v="4"/>
    <x v="4"/>
    <x v="0"/>
  </r>
  <r>
    <x v="17"/>
    <s v="19"/>
    <x v="17"/>
    <x v="389"/>
    <s v="1917"/>
    <s v="Ibestad"/>
    <s v="2"/>
    <s v="Kvinner"/>
    <x v="5"/>
    <x v="5"/>
    <x v="4"/>
    <x v="23"/>
  </r>
  <r>
    <x v="17"/>
    <s v="19"/>
    <x v="17"/>
    <x v="389"/>
    <s v="1917"/>
    <s v="Ibestad"/>
    <s v="1"/>
    <s v="Menn"/>
    <x v="0"/>
    <x v="0"/>
    <x v="4"/>
    <x v="5"/>
  </r>
  <r>
    <x v="17"/>
    <s v="19"/>
    <x v="17"/>
    <x v="389"/>
    <s v="1917"/>
    <s v="Ibestad"/>
    <s v="1"/>
    <s v="Menn"/>
    <x v="1"/>
    <x v="1"/>
    <x v="4"/>
    <x v="15"/>
  </r>
  <r>
    <x v="17"/>
    <s v="19"/>
    <x v="17"/>
    <x v="389"/>
    <s v="1917"/>
    <s v="Ibestad"/>
    <s v="1"/>
    <s v="Menn"/>
    <x v="2"/>
    <x v="2"/>
    <x v="4"/>
    <x v="40"/>
  </r>
  <r>
    <x v="17"/>
    <s v="19"/>
    <x v="17"/>
    <x v="389"/>
    <s v="1917"/>
    <s v="Ibestad"/>
    <s v="1"/>
    <s v="Menn"/>
    <x v="3"/>
    <x v="3"/>
    <x v="4"/>
    <x v="27"/>
  </r>
  <r>
    <x v="17"/>
    <s v="19"/>
    <x v="17"/>
    <x v="389"/>
    <s v="1917"/>
    <s v="Ibestad"/>
    <s v="1"/>
    <s v="Menn"/>
    <x v="4"/>
    <x v="4"/>
    <x v="4"/>
    <x v="11"/>
  </r>
  <r>
    <x v="17"/>
    <s v="19"/>
    <x v="17"/>
    <x v="389"/>
    <s v="1917"/>
    <s v="Ibestad"/>
    <s v="1"/>
    <s v="Menn"/>
    <x v="5"/>
    <x v="5"/>
    <x v="4"/>
    <x v="12"/>
  </r>
  <r>
    <x v="17"/>
    <s v="19"/>
    <x v="17"/>
    <x v="389"/>
    <s v="1917"/>
    <s v="Ibestad"/>
    <s v="2"/>
    <s v="Kvinner"/>
    <x v="0"/>
    <x v="0"/>
    <x v="5"/>
    <x v="1"/>
  </r>
  <r>
    <x v="17"/>
    <s v="19"/>
    <x v="17"/>
    <x v="389"/>
    <s v="1917"/>
    <s v="Ibestad"/>
    <s v="2"/>
    <s v="Kvinner"/>
    <x v="1"/>
    <x v="1"/>
    <x v="5"/>
    <x v="23"/>
  </r>
  <r>
    <x v="17"/>
    <s v="19"/>
    <x v="17"/>
    <x v="389"/>
    <s v="1917"/>
    <s v="Ibestad"/>
    <s v="2"/>
    <s v="Kvinner"/>
    <x v="2"/>
    <x v="2"/>
    <x v="5"/>
    <x v="0"/>
  </r>
  <r>
    <x v="17"/>
    <s v="19"/>
    <x v="17"/>
    <x v="389"/>
    <s v="1917"/>
    <s v="Ibestad"/>
    <s v="2"/>
    <s v="Kvinner"/>
    <x v="3"/>
    <x v="3"/>
    <x v="5"/>
    <x v="1"/>
  </r>
  <r>
    <x v="17"/>
    <s v="19"/>
    <x v="17"/>
    <x v="389"/>
    <s v="1917"/>
    <s v="Ibestad"/>
    <s v="2"/>
    <s v="Kvinner"/>
    <x v="4"/>
    <x v="4"/>
    <x v="5"/>
    <x v="0"/>
  </r>
  <r>
    <x v="17"/>
    <s v="19"/>
    <x v="17"/>
    <x v="389"/>
    <s v="1917"/>
    <s v="Ibestad"/>
    <s v="2"/>
    <s v="Kvinner"/>
    <x v="5"/>
    <x v="5"/>
    <x v="5"/>
    <x v="23"/>
  </r>
  <r>
    <x v="17"/>
    <s v="19"/>
    <x v="17"/>
    <x v="389"/>
    <s v="1917"/>
    <s v="Ibestad"/>
    <s v="1"/>
    <s v="Menn"/>
    <x v="0"/>
    <x v="0"/>
    <x v="5"/>
    <x v="13"/>
  </r>
  <r>
    <x v="17"/>
    <s v="19"/>
    <x v="17"/>
    <x v="389"/>
    <s v="1917"/>
    <s v="Ibestad"/>
    <s v="1"/>
    <s v="Menn"/>
    <x v="1"/>
    <x v="1"/>
    <x v="5"/>
    <x v="5"/>
  </r>
  <r>
    <x v="17"/>
    <s v="19"/>
    <x v="17"/>
    <x v="389"/>
    <s v="1917"/>
    <s v="Ibestad"/>
    <s v="1"/>
    <s v="Menn"/>
    <x v="2"/>
    <x v="2"/>
    <x v="5"/>
    <x v="40"/>
  </r>
  <r>
    <x v="17"/>
    <s v="19"/>
    <x v="17"/>
    <x v="389"/>
    <s v="1917"/>
    <s v="Ibestad"/>
    <s v="1"/>
    <s v="Menn"/>
    <x v="3"/>
    <x v="3"/>
    <x v="5"/>
    <x v="27"/>
  </r>
  <r>
    <x v="17"/>
    <s v="19"/>
    <x v="17"/>
    <x v="389"/>
    <s v="1917"/>
    <s v="Ibestad"/>
    <s v="1"/>
    <s v="Menn"/>
    <x v="4"/>
    <x v="4"/>
    <x v="5"/>
    <x v="41"/>
  </r>
  <r>
    <x v="17"/>
    <s v="19"/>
    <x v="17"/>
    <x v="389"/>
    <s v="1917"/>
    <s v="Ibestad"/>
    <s v="1"/>
    <s v="Menn"/>
    <x v="5"/>
    <x v="5"/>
    <x v="5"/>
    <x v="12"/>
  </r>
  <r>
    <x v="17"/>
    <s v="19"/>
    <x v="17"/>
    <x v="389"/>
    <s v="1917"/>
    <s v="Ibestad"/>
    <s v="2"/>
    <s v="Kvinner"/>
    <x v="0"/>
    <x v="0"/>
    <x v="6"/>
    <x v="0"/>
  </r>
  <r>
    <x v="17"/>
    <s v="19"/>
    <x v="17"/>
    <x v="389"/>
    <s v="1917"/>
    <s v="Ibestad"/>
    <s v="2"/>
    <s v="Kvinner"/>
    <x v="1"/>
    <x v="1"/>
    <x v="6"/>
    <x v="23"/>
  </r>
  <r>
    <x v="17"/>
    <s v="19"/>
    <x v="17"/>
    <x v="389"/>
    <s v="1917"/>
    <s v="Ibestad"/>
    <s v="2"/>
    <s v="Kvinner"/>
    <x v="2"/>
    <x v="2"/>
    <x v="6"/>
    <x v="1"/>
  </r>
  <r>
    <x v="17"/>
    <s v="19"/>
    <x v="17"/>
    <x v="389"/>
    <s v="1917"/>
    <s v="Ibestad"/>
    <s v="2"/>
    <s v="Kvinner"/>
    <x v="3"/>
    <x v="3"/>
    <x v="6"/>
    <x v="12"/>
  </r>
  <r>
    <x v="17"/>
    <s v="19"/>
    <x v="17"/>
    <x v="389"/>
    <s v="1917"/>
    <s v="Ibestad"/>
    <s v="2"/>
    <s v="Kvinner"/>
    <x v="4"/>
    <x v="4"/>
    <x v="6"/>
    <x v="23"/>
  </r>
  <r>
    <x v="17"/>
    <s v="19"/>
    <x v="17"/>
    <x v="389"/>
    <s v="1917"/>
    <s v="Ibestad"/>
    <s v="2"/>
    <s v="Kvinner"/>
    <x v="5"/>
    <x v="5"/>
    <x v="6"/>
    <x v="0"/>
  </r>
  <r>
    <x v="17"/>
    <s v="19"/>
    <x v="17"/>
    <x v="389"/>
    <s v="1917"/>
    <s v="Ibestad"/>
    <s v="1"/>
    <s v="Menn"/>
    <x v="0"/>
    <x v="0"/>
    <x v="6"/>
    <x v="13"/>
  </r>
  <r>
    <x v="17"/>
    <s v="19"/>
    <x v="17"/>
    <x v="389"/>
    <s v="1917"/>
    <s v="Ibestad"/>
    <s v="1"/>
    <s v="Menn"/>
    <x v="1"/>
    <x v="1"/>
    <x v="6"/>
    <x v="5"/>
  </r>
  <r>
    <x v="17"/>
    <s v="19"/>
    <x v="17"/>
    <x v="389"/>
    <s v="1917"/>
    <s v="Ibestad"/>
    <s v="1"/>
    <s v="Menn"/>
    <x v="2"/>
    <x v="2"/>
    <x v="6"/>
    <x v="55"/>
  </r>
  <r>
    <x v="17"/>
    <s v="19"/>
    <x v="17"/>
    <x v="389"/>
    <s v="1917"/>
    <s v="Ibestad"/>
    <s v="1"/>
    <s v="Menn"/>
    <x v="3"/>
    <x v="3"/>
    <x v="6"/>
    <x v="16"/>
  </r>
  <r>
    <x v="17"/>
    <s v="19"/>
    <x v="17"/>
    <x v="389"/>
    <s v="1917"/>
    <s v="Ibestad"/>
    <s v="1"/>
    <s v="Menn"/>
    <x v="4"/>
    <x v="4"/>
    <x v="6"/>
    <x v="32"/>
  </r>
  <r>
    <x v="17"/>
    <s v="19"/>
    <x v="17"/>
    <x v="389"/>
    <s v="1917"/>
    <s v="Ibestad"/>
    <s v="1"/>
    <s v="Menn"/>
    <x v="5"/>
    <x v="5"/>
    <x v="6"/>
    <x v="5"/>
  </r>
  <r>
    <x v="17"/>
    <s v="19"/>
    <x v="17"/>
    <x v="389"/>
    <s v="1917"/>
    <s v="Ibestad"/>
    <s v="2"/>
    <s v="Kvinner"/>
    <x v="0"/>
    <x v="0"/>
    <x v="7"/>
    <x v="39"/>
  </r>
  <r>
    <x v="17"/>
    <s v="19"/>
    <x v="17"/>
    <x v="389"/>
    <s v="1917"/>
    <s v="Ibestad"/>
    <s v="2"/>
    <s v="Kvinner"/>
    <x v="1"/>
    <x v="1"/>
    <x v="7"/>
    <x v="39"/>
  </r>
  <r>
    <x v="17"/>
    <s v="19"/>
    <x v="17"/>
    <x v="389"/>
    <s v="1917"/>
    <s v="Ibestad"/>
    <s v="2"/>
    <s v="Kvinner"/>
    <x v="2"/>
    <x v="2"/>
    <x v="7"/>
    <x v="19"/>
  </r>
  <r>
    <x v="17"/>
    <s v="19"/>
    <x v="17"/>
    <x v="389"/>
    <s v="1917"/>
    <s v="Ibestad"/>
    <s v="2"/>
    <s v="Kvinner"/>
    <x v="3"/>
    <x v="3"/>
    <x v="7"/>
    <x v="1"/>
  </r>
  <r>
    <x v="17"/>
    <s v="19"/>
    <x v="17"/>
    <x v="389"/>
    <s v="1917"/>
    <s v="Ibestad"/>
    <s v="2"/>
    <s v="Kvinner"/>
    <x v="4"/>
    <x v="4"/>
    <x v="7"/>
    <x v="23"/>
  </r>
  <r>
    <x v="17"/>
    <s v="19"/>
    <x v="17"/>
    <x v="389"/>
    <s v="1917"/>
    <s v="Ibestad"/>
    <s v="2"/>
    <s v="Kvinner"/>
    <x v="5"/>
    <x v="5"/>
    <x v="7"/>
    <x v="23"/>
  </r>
  <r>
    <x v="17"/>
    <s v="19"/>
    <x v="17"/>
    <x v="389"/>
    <s v="1917"/>
    <s v="Ibestad"/>
    <s v="1"/>
    <s v="Menn"/>
    <x v="0"/>
    <x v="0"/>
    <x v="7"/>
    <x v="0"/>
  </r>
  <r>
    <x v="17"/>
    <s v="19"/>
    <x v="17"/>
    <x v="389"/>
    <s v="1917"/>
    <s v="Ibestad"/>
    <s v="1"/>
    <s v="Menn"/>
    <x v="1"/>
    <x v="1"/>
    <x v="7"/>
    <x v="13"/>
  </r>
  <r>
    <x v="17"/>
    <s v="19"/>
    <x v="17"/>
    <x v="389"/>
    <s v="1917"/>
    <s v="Ibestad"/>
    <s v="1"/>
    <s v="Menn"/>
    <x v="2"/>
    <x v="2"/>
    <x v="7"/>
    <x v="3"/>
  </r>
  <r>
    <x v="17"/>
    <s v="19"/>
    <x v="17"/>
    <x v="389"/>
    <s v="1917"/>
    <s v="Ibestad"/>
    <s v="1"/>
    <s v="Menn"/>
    <x v="3"/>
    <x v="3"/>
    <x v="7"/>
    <x v="38"/>
  </r>
  <r>
    <x v="17"/>
    <s v="19"/>
    <x v="17"/>
    <x v="389"/>
    <s v="1917"/>
    <s v="Ibestad"/>
    <s v="1"/>
    <s v="Menn"/>
    <x v="4"/>
    <x v="4"/>
    <x v="7"/>
    <x v="32"/>
  </r>
  <r>
    <x v="17"/>
    <s v="19"/>
    <x v="17"/>
    <x v="389"/>
    <s v="1917"/>
    <s v="Ibestad"/>
    <s v="1"/>
    <s v="Menn"/>
    <x v="5"/>
    <x v="5"/>
    <x v="7"/>
    <x v="19"/>
  </r>
  <r>
    <x v="17"/>
    <s v="19"/>
    <x v="17"/>
    <x v="390"/>
    <s v="1919"/>
    <s v="Gratangen"/>
    <s v="2"/>
    <s v="Kvinner"/>
    <x v="0"/>
    <x v="0"/>
    <x v="0"/>
    <x v="23"/>
  </r>
  <r>
    <x v="17"/>
    <s v="19"/>
    <x v="17"/>
    <x v="390"/>
    <s v="1919"/>
    <s v="Gratangen"/>
    <s v="2"/>
    <s v="Kvinner"/>
    <x v="1"/>
    <x v="1"/>
    <x v="0"/>
    <x v="39"/>
  </r>
  <r>
    <x v="17"/>
    <s v="19"/>
    <x v="17"/>
    <x v="390"/>
    <s v="1919"/>
    <s v="Gratangen"/>
    <s v="2"/>
    <s v="Kvinner"/>
    <x v="2"/>
    <x v="2"/>
    <x v="0"/>
    <x v="1"/>
  </r>
  <r>
    <x v="17"/>
    <s v="19"/>
    <x v="17"/>
    <x v="390"/>
    <s v="1919"/>
    <s v="Gratangen"/>
    <s v="2"/>
    <s v="Kvinner"/>
    <x v="3"/>
    <x v="3"/>
    <x v="0"/>
    <x v="23"/>
  </r>
  <r>
    <x v="17"/>
    <s v="19"/>
    <x v="17"/>
    <x v="390"/>
    <s v="1919"/>
    <s v="Gratangen"/>
    <s v="2"/>
    <s v="Kvinner"/>
    <x v="4"/>
    <x v="4"/>
    <x v="0"/>
    <x v="19"/>
  </r>
  <r>
    <x v="17"/>
    <s v="19"/>
    <x v="17"/>
    <x v="390"/>
    <s v="1919"/>
    <s v="Gratangen"/>
    <s v="2"/>
    <s v="Kvinner"/>
    <x v="5"/>
    <x v="5"/>
    <x v="0"/>
    <x v="39"/>
  </r>
  <r>
    <x v="17"/>
    <s v="19"/>
    <x v="17"/>
    <x v="390"/>
    <s v="1919"/>
    <s v="Gratangen"/>
    <s v="1"/>
    <s v="Menn"/>
    <x v="0"/>
    <x v="0"/>
    <x v="0"/>
    <x v="0"/>
  </r>
  <r>
    <x v="17"/>
    <s v="19"/>
    <x v="17"/>
    <x v="390"/>
    <s v="1919"/>
    <s v="Gratangen"/>
    <s v="1"/>
    <s v="Menn"/>
    <x v="1"/>
    <x v="1"/>
    <x v="0"/>
    <x v="0"/>
  </r>
  <r>
    <x v="17"/>
    <s v="19"/>
    <x v="17"/>
    <x v="390"/>
    <s v="1919"/>
    <s v="Gratangen"/>
    <s v="1"/>
    <s v="Menn"/>
    <x v="2"/>
    <x v="2"/>
    <x v="0"/>
    <x v="5"/>
  </r>
  <r>
    <x v="17"/>
    <s v="19"/>
    <x v="17"/>
    <x v="390"/>
    <s v="1919"/>
    <s v="Gratangen"/>
    <s v="1"/>
    <s v="Menn"/>
    <x v="3"/>
    <x v="3"/>
    <x v="0"/>
    <x v="21"/>
  </r>
  <r>
    <x v="17"/>
    <s v="19"/>
    <x v="17"/>
    <x v="390"/>
    <s v="1919"/>
    <s v="Gratangen"/>
    <s v="1"/>
    <s v="Menn"/>
    <x v="4"/>
    <x v="4"/>
    <x v="0"/>
    <x v="5"/>
  </r>
  <r>
    <x v="17"/>
    <s v="19"/>
    <x v="17"/>
    <x v="390"/>
    <s v="1919"/>
    <s v="Gratangen"/>
    <s v="1"/>
    <s v="Menn"/>
    <x v="5"/>
    <x v="5"/>
    <x v="0"/>
    <x v="0"/>
  </r>
  <r>
    <x v="17"/>
    <s v="19"/>
    <x v="17"/>
    <x v="390"/>
    <s v="1919"/>
    <s v="Gratangen"/>
    <s v="2"/>
    <s v="Kvinner"/>
    <x v="0"/>
    <x v="0"/>
    <x v="1"/>
    <x v="39"/>
  </r>
  <r>
    <x v="17"/>
    <s v="19"/>
    <x v="17"/>
    <x v="390"/>
    <s v="1919"/>
    <s v="Gratangen"/>
    <s v="2"/>
    <s v="Kvinner"/>
    <x v="1"/>
    <x v="1"/>
    <x v="1"/>
    <x v="39"/>
  </r>
  <r>
    <x v="17"/>
    <s v="19"/>
    <x v="17"/>
    <x v="390"/>
    <s v="1919"/>
    <s v="Gratangen"/>
    <s v="2"/>
    <s v="Kvinner"/>
    <x v="2"/>
    <x v="2"/>
    <x v="1"/>
    <x v="1"/>
  </r>
  <r>
    <x v="17"/>
    <s v="19"/>
    <x v="17"/>
    <x v="390"/>
    <s v="1919"/>
    <s v="Gratangen"/>
    <s v="2"/>
    <s v="Kvinner"/>
    <x v="3"/>
    <x v="3"/>
    <x v="1"/>
    <x v="23"/>
  </r>
  <r>
    <x v="17"/>
    <s v="19"/>
    <x v="17"/>
    <x v="390"/>
    <s v="1919"/>
    <s v="Gratangen"/>
    <s v="2"/>
    <s v="Kvinner"/>
    <x v="4"/>
    <x v="4"/>
    <x v="1"/>
    <x v="1"/>
  </r>
  <r>
    <x v="17"/>
    <s v="19"/>
    <x v="17"/>
    <x v="390"/>
    <s v="1919"/>
    <s v="Gratangen"/>
    <s v="2"/>
    <s v="Kvinner"/>
    <x v="5"/>
    <x v="5"/>
    <x v="1"/>
    <x v="39"/>
  </r>
  <r>
    <x v="17"/>
    <s v="19"/>
    <x v="17"/>
    <x v="390"/>
    <s v="1919"/>
    <s v="Gratangen"/>
    <s v="1"/>
    <s v="Menn"/>
    <x v="0"/>
    <x v="0"/>
    <x v="1"/>
    <x v="0"/>
  </r>
  <r>
    <x v="17"/>
    <s v="19"/>
    <x v="17"/>
    <x v="390"/>
    <s v="1919"/>
    <s v="Gratangen"/>
    <s v="1"/>
    <s v="Menn"/>
    <x v="1"/>
    <x v="1"/>
    <x v="1"/>
    <x v="23"/>
  </r>
  <r>
    <x v="17"/>
    <s v="19"/>
    <x v="17"/>
    <x v="390"/>
    <s v="1919"/>
    <s v="Gratangen"/>
    <s v="1"/>
    <s v="Menn"/>
    <x v="2"/>
    <x v="2"/>
    <x v="1"/>
    <x v="6"/>
  </r>
  <r>
    <x v="17"/>
    <s v="19"/>
    <x v="17"/>
    <x v="390"/>
    <s v="1919"/>
    <s v="Gratangen"/>
    <s v="1"/>
    <s v="Menn"/>
    <x v="3"/>
    <x v="3"/>
    <x v="1"/>
    <x v="15"/>
  </r>
  <r>
    <x v="17"/>
    <s v="19"/>
    <x v="17"/>
    <x v="390"/>
    <s v="1919"/>
    <s v="Gratangen"/>
    <s v="1"/>
    <s v="Menn"/>
    <x v="4"/>
    <x v="4"/>
    <x v="1"/>
    <x v="19"/>
  </r>
  <r>
    <x v="17"/>
    <s v="19"/>
    <x v="17"/>
    <x v="390"/>
    <s v="1919"/>
    <s v="Gratangen"/>
    <s v="1"/>
    <s v="Menn"/>
    <x v="5"/>
    <x v="5"/>
    <x v="1"/>
    <x v="0"/>
  </r>
  <r>
    <x v="17"/>
    <s v="19"/>
    <x v="17"/>
    <x v="390"/>
    <s v="1919"/>
    <s v="Gratangen"/>
    <s v="2"/>
    <s v="Kvinner"/>
    <x v="0"/>
    <x v="0"/>
    <x v="2"/>
    <x v="0"/>
  </r>
  <r>
    <x v="17"/>
    <s v="19"/>
    <x v="17"/>
    <x v="390"/>
    <s v="1919"/>
    <s v="Gratangen"/>
    <s v="2"/>
    <s v="Kvinner"/>
    <x v="1"/>
    <x v="1"/>
    <x v="2"/>
    <x v="23"/>
  </r>
  <r>
    <x v="17"/>
    <s v="19"/>
    <x v="17"/>
    <x v="390"/>
    <s v="1919"/>
    <s v="Gratangen"/>
    <s v="2"/>
    <s v="Kvinner"/>
    <x v="2"/>
    <x v="2"/>
    <x v="2"/>
    <x v="1"/>
  </r>
  <r>
    <x v="17"/>
    <s v="19"/>
    <x v="17"/>
    <x v="390"/>
    <s v="1919"/>
    <s v="Gratangen"/>
    <s v="2"/>
    <s v="Kvinner"/>
    <x v="3"/>
    <x v="3"/>
    <x v="2"/>
    <x v="23"/>
  </r>
  <r>
    <x v="17"/>
    <s v="19"/>
    <x v="17"/>
    <x v="390"/>
    <s v="1919"/>
    <s v="Gratangen"/>
    <s v="2"/>
    <s v="Kvinner"/>
    <x v="4"/>
    <x v="4"/>
    <x v="2"/>
    <x v="19"/>
  </r>
  <r>
    <x v="17"/>
    <s v="19"/>
    <x v="17"/>
    <x v="390"/>
    <s v="1919"/>
    <s v="Gratangen"/>
    <s v="2"/>
    <s v="Kvinner"/>
    <x v="5"/>
    <x v="5"/>
    <x v="2"/>
    <x v="39"/>
  </r>
  <r>
    <x v="17"/>
    <s v="19"/>
    <x v="17"/>
    <x v="390"/>
    <s v="1919"/>
    <s v="Gratangen"/>
    <s v="1"/>
    <s v="Menn"/>
    <x v="0"/>
    <x v="0"/>
    <x v="2"/>
    <x v="1"/>
  </r>
  <r>
    <x v="17"/>
    <s v="19"/>
    <x v="17"/>
    <x v="390"/>
    <s v="1919"/>
    <s v="Gratangen"/>
    <s v="1"/>
    <s v="Menn"/>
    <x v="1"/>
    <x v="1"/>
    <x v="2"/>
    <x v="23"/>
  </r>
  <r>
    <x v="17"/>
    <s v="19"/>
    <x v="17"/>
    <x v="390"/>
    <s v="1919"/>
    <s v="Gratangen"/>
    <s v="1"/>
    <s v="Menn"/>
    <x v="2"/>
    <x v="2"/>
    <x v="2"/>
    <x v="5"/>
  </r>
  <r>
    <x v="17"/>
    <s v="19"/>
    <x v="17"/>
    <x v="390"/>
    <s v="1919"/>
    <s v="Gratangen"/>
    <s v="1"/>
    <s v="Menn"/>
    <x v="3"/>
    <x v="3"/>
    <x v="2"/>
    <x v="6"/>
  </r>
  <r>
    <x v="17"/>
    <s v="19"/>
    <x v="17"/>
    <x v="390"/>
    <s v="1919"/>
    <s v="Gratangen"/>
    <s v="1"/>
    <s v="Menn"/>
    <x v="4"/>
    <x v="4"/>
    <x v="2"/>
    <x v="12"/>
  </r>
  <r>
    <x v="17"/>
    <s v="19"/>
    <x v="17"/>
    <x v="390"/>
    <s v="1919"/>
    <s v="Gratangen"/>
    <s v="1"/>
    <s v="Menn"/>
    <x v="5"/>
    <x v="5"/>
    <x v="2"/>
    <x v="23"/>
  </r>
  <r>
    <x v="17"/>
    <s v="19"/>
    <x v="17"/>
    <x v="390"/>
    <s v="1919"/>
    <s v="Gratangen"/>
    <s v="2"/>
    <s v="Kvinner"/>
    <x v="0"/>
    <x v="0"/>
    <x v="3"/>
    <x v="0"/>
  </r>
  <r>
    <x v="17"/>
    <s v="19"/>
    <x v="17"/>
    <x v="390"/>
    <s v="1919"/>
    <s v="Gratangen"/>
    <s v="2"/>
    <s v="Kvinner"/>
    <x v="1"/>
    <x v="1"/>
    <x v="3"/>
    <x v="39"/>
  </r>
  <r>
    <x v="17"/>
    <s v="19"/>
    <x v="17"/>
    <x v="390"/>
    <s v="1919"/>
    <s v="Gratangen"/>
    <s v="2"/>
    <s v="Kvinner"/>
    <x v="2"/>
    <x v="2"/>
    <x v="3"/>
    <x v="1"/>
  </r>
  <r>
    <x v="17"/>
    <s v="19"/>
    <x v="17"/>
    <x v="390"/>
    <s v="1919"/>
    <s v="Gratangen"/>
    <s v="2"/>
    <s v="Kvinner"/>
    <x v="3"/>
    <x v="3"/>
    <x v="3"/>
    <x v="23"/>
  </r>
  <r>
    <x v="17"/>
    <s v="19"/>
    <x v="17"/>
    <x v="390"/>
    <s v="1919"/>
    <s v="Gratangen"/>
    <s v="2"/>
    <s v="Kvinner"/>
    <x v="4"/>
    <x v="4"/>
    <x v="3"/>
    <x v="1"/>
  </r>
  <r>
    <x v="17"/>
    <s v="19"/>
    <x v="17"/>
    <x v="390"/>
    <s v="1919"/>
    <s v="Gratangen"/>
    <s v="2"/>
    <s v="Kvinner"/>
    <x v="5"/>
    <x v="5"/>
    <x v="3"/>
    <x v="39"/>
  </r>
  <r>
    <x v="17"/>
    <s v="19"/>
    <x v="17"/>
    <x v="390"/>
    <s v="1919"/>
    <s v="Gratangen"/>
    <s v="1"/>
    <s v="Menn"/>
    <x v="0"/>
    <x v="0"/>
    <x v="3"/>
    <x v="19"/>
  </r>
  <r>
    <x v="17"/>
    <s v="19"/>
    <x v="17"/>
    <x v="390"/>
    <s v="1919"/>
    <s v="Gratangen"/>
    <s v="1"/>
    <s v="Menn"/>
    <x v="1"/>
    <x v="1"/>
    <x v="3"/>
    <x v="23"/>
  </r>
  <r>
    <x v="17"/>
    <s v="19"/>
    <x v="17"/>
    <x v="390"/>
    <s v="1919"/>
    <s v="Gratangen"/>
    <s v="1"/>
    <s v="Menn"/>
    <x v="2"/>
    <x v="2"/>
    <x v="3"/>
    <x v="15"/>
  </r>
  <r>
    <x v="17"/>
    <s v="19"/>
    <x v="17"/>
    <x v="390"/>
    <s v="1919"/>
    <s v="Gratangen"/>
    <s v="1"/>
    <s v="Menn"/>
    <x v="3"/>
    <x v="3"/>
    <x v="3"/>
    <x v="12"/>
  </r>
  <r>
    <x v="17"/>
    <s v="19"/>
    <x v="17"/>
    <x v="390"/>
    <s v="1919"/>
    <s v="Gratangen"/>
    <s v="1"/>
    <s v="Menn"/>
    <x v="4"/>
    <x v="4"/>
    <x v="3"/>
    <x v="1"/>
  </r>
  <r>
    <x v="17"/>
    <s v="19"/>
    <x v="17"/>
    <x v="390"/>
    <s v="1919"/>
    <s v="Gratangen"/>
    <s v="1"/>
    <s v="Menn"/>
    <x v="5"/>
    <x v="5"/>
    <x v="3"/>
    <x v="12"/>
  </r>
  <r>
    <x v="17"/>
    <s v="19"/>
    <x v="17"/>
    <x v="390"/>
    <s v="1919"/>
    <s v="Gratangen"/>
    <s v="2"/>
    <s v="Kvinner"/>
    <x v="0"/>
    <x v="0"/>
    <x v="4"/>
    <x v="0"/>
  </r>
  <r>
    <x v="17"/>
    <s v="19"/>
    <x v="17"/>
    <x v="390"/>
    <s v="1919"/>
    <s v="Gratangen"/>
    <s v="2"/>
    <s v="Kvinner"/>
    <x v="1"/>
    <x v="1"/>
    <x v="4"/>
    <x v="23"/>
  </r>
  <r>
    <x v="17"/>
    <s v="19"/>
    <x v="17"/>
    <x v="390"/>
    <s v="1919"/>
    <s v="Gratangen"/>
    <s v="2"/>
    <s v="Kvinner"/>
    <x v="2"/>
    <x v="2"/>
    <x v="4"/>
    <x v="1"/>
  </r>
  <r>
    <x v="17"/>
    <s v="19"/>
    <x v="17"/>
    <x v="390"/>
    <s v="1919"/>
    <s v="Gratangen"/>
    <s v="2"/>
    <s v="Kvinner"/>
    <x v="3"/>
    <x v="3"/>
    <x v="4"/>
    <x v="23"/>
  </r>
  <r>
    <x v="17"/>
    <s v="19"/>
    <x v="17"/>
    <x v="390"/>
    <s v="1919"/>
    <s v="Gratangen"/>
    <s v="2"/>
    <s v="Kvinner"/>
    <x v="4"/>
    <x v="4"/>
    <x v="4"/>
    <x v="1"/>
  </r>
  <r>
    <x v="17"/>
    <s v="19"/>
    <x v="17"/>
    <x v="390"/>
    <s v="1919"/>
    <s v="Gratangen"/>
    <s v="2"/>
    <s v="Kvinner"/>
    <x v="5"/>
    <x v="5"/>
    <x v="4"/>
    <x v="39"/>
  </r>
  <r>
    <x v="17"/>
    <s v="19"/>
    <x v="17"/>
    <x v="390"/>
    <s v="1919"/>
    <s v="Gratangen"/>
    <s v="1"/>
    <s v="Menn"/>
    <x v="0"/>
    <x v="0"/>
    <x v="4"/>
    <x v="23"/>
  </r>
  <r>
    <x v="17"/>
    <s v="19"/>
    <x v="17"/>
    <x v="390"/>
    <s v="1919"/>
    <s v="Gratangen"/>
    <s v="1"/>
    <s v="Menn"/>
    <x v="1"/>
    <x v="1"/>
    <x v="4"/>
    <x v="23"/>
  </r>
  <r>
    <x v="17"/>
    <s v="19"/>
    <x v="17"/>
    <x v="390"/>
    <s v="1919"/>
    <s v="Gratangen"/>
    <s v="1"/>
    <s v="Menn"/>
    <x v="2"/>
    <x v="2"/>
    <x v="4"/>
    <x v="13"/>
  </r>
  <r>
    <x v="17"/>
    <s v="19"/>
    <x v="17"/>
    <x v="390"/>
    <s v="1919"/>
    <s v="Gratangen"/>
    <s v="1"/>
    <s v="Menn"/>
    <x v="3"/>
    <x v="3"/>
    <x v="4"/>
    <x v="15"/>
  </r>
  <r>
    <x v="17"/>
    <s v="19"/>
    <x v="17"/>
    <x v="390"/>
    <s v="1919"/>
    <s v="Gratangen"/>
    <s v="1"/>
    <s v="Menn"/>
    <x v="4"/>
    <x v="4"/>
    <x v="4"/>
    <x v="19"/>
  </r>
  <r>
    <x v="17"/>
    <s v="19"/>
    <x v="17"/>
    <x v="390"/>
    <s v="1919"/>
    <s v="Gratangen"/>
    <s v="1"/>
    <s v="Menn"/>
    <x v="5"/>
    <x v="5"/>
    <x v="4"/>
    <x v="19"/>
  </r>
  <r>
    <x v="17"/>
    <s v="19"/>
    <x v="17"/>
    <x v="390"/>
    <s v="1919"/>
    <s v="Gratangen"/>
    <s v="2"/>
    <s v="Kvinner"/>
    <x v="0"/>
    <x v="0"/>
    <x v="5"/>
    <x v="39"/>
  </r>
  <r>
    <x v="17"/>
    <s v="19"/>
    <x v="17"/>
    <x v="390"/>
    <s v="1919"/>
    <s v="Gratangen"/>
    <s v="2"/>
    <s v="Kvinner"/>
    <x v="1"/>
    <x v="1"/>
    <x v="5"/>
    <x v="23"/>
  </r>
  <r>
    <x v="17"/>
    <s v="19"/>
    <x v="17"/>
    <x v="390"/>
    <s v="1919"/>
    <s v="Gratangen"/>
    <s v="2"/>
    <s v="Kvinner"/>
    <x v="2"/>
    <x v="2"/>
    <x v="5"/>
    <x v="23"/>
  </r>
  <r>
    <x v="17"/>
    <s v="19"/>
    <x v="17"/>
    <x v="390"/>
    <s v="1919"/>
    <s v="Gratangen"/>
    <s v="2"/>
    <s v="Kvinner"/>
    <x v="3"/>
    <x v="3"/>
    <x v="5"/>
    <x v="1"/>
  </r>
  <r>
    <x v="17"/>
    <s v="19"/>
    <x v="17"/>
    <x v="390"/>
    <s v="1919"/>
    <s v="Gratangen"/>
    <s v="2"/>
    <s v="Kvinner"/>
    <x v="4"/>
    <x v="4"/>
    <x v="5"/>
    <x v="23"/>
  </r>
  <r>
    <x v="17"/>
    <s v="19"/>
    <x v="17"/>
    <x v="390"/>
    <s v="1919"/>
    <s v="Gratangen"/>
    <s v="2"/>
    <s v="Kvinner"/>
    <x v="5"/>
    <x v="5"/>
    <x v="5"/>
    <x v="23"/>
  </r>
  <r>
    <x v="17"/>
    <s v="19"/>
    <x v="17"/>
    <x v="390"/>
    <s v="1919"/>
    <s v="Gratangen"/>
    <s v="1"/>
    <s v="Menn"/>
    <x v="0"/>
    <x v="0"/>
    <x v="5"/>
    <x v="23"/>
  </r>
  <r>
    <x v="17"/>
    <s v="19"/>
    <x v="17"/>
    <x v="390"/>
    <s v="1919"/>
    <s v="Gratangen"/>
    <s v="1"/>
    <s v="Menn"/>
    <x v="1"/>
    <x v="1"/>
    <x v="5"/>
    <x v="0"/>
  </r>
  <r>
    <x v="17"/>
    <s v="19"/>
    <x v="17"/>
    <x v="390"/>
    <s v="1919"/>
    <s v="Gratangen"/>
    <s v="1"/>
    <s v="Menn"/>
    <x v="2"/>
    <x v="2"/>
    <x v="5"/>
    <x v="7"/>
  </r>
  <r>
    <x v="17"/>
    <s v="19"/>
    <x v="17"/>
    <x v="390"/>
    <s v="1919"/>
    <s v="Gratangen"/>
    <s v="1"/>
    <s v="Menn"/>
    <x v="3"/>
    <x v="3"/>
    <x v="5"/>
    <x v="5"/>
  </r>
  <r>
    <x v="17"/>
    <s v="19"/>
    <x v="17"/>
    <x v="390"/>
    <s v="1919"/>
    <s v="Gratangen"/>
    <s v="1"/>
    <s v="Menn"/>
    <x v="4"/>
    <x v="4"/>
    <x v="5"/>
    <x v="19"/>
  </r>
  <r>
    <x v="17"/>
    <s v="19"/>
    <x v="17"/>
    <x v="390"/>
    <s v="1919"/>
    <s v="Gratangen"/>
    <s v="1"/>
    <s v="Menn"/>
    <x v="5"/>
    <x v="5"/>
    <x v="5"/>
    <x v="5"/>
  </r>
  <r>
    <x v="17"/>
    <s v="19"/>
    <x v="17"/>
    <x v="390"/>
    <s v="1919"/>
    <s v="Gratangen"/>
    <s v="2"/>
    <s v="Kvinner"/>
    <x v="0"/>
    <x v="0"/>
    <x v="6"/>
    <x v="39"/>
  </r>
  <r>
    <x v="17"/>
    <s v="19"/>
    <x v="17"/>
    <x v="390"/>
    <s v="1919"/>
    <s v="Gratangen"/>
    <s v="2"/>
    <s v="Kvinner"/>
    <x v="1"/>
    <x v="1"/>
    <x v="6"/>
    <x v="23"/>
  </r>
  <r>
    <x v="17"/>
    <s v="19"/>
    <x v="17"/>
    <x v="390"/>
    <s v="1919"/>
    <s v="Gratangen"/>
    <s v="2"/>
    <s v="Kvinner"/>
    <x v="2"/>
    <x v="2"/>
    <x v="6"/>
    <x v="1"/>
  </r>
  <r>
    <x v="17"/>
    <s v="19"/>
    <x v="17"/>
    <x v="390"/>
    <s v="1919"/>
    <s v="Gratangen"/>
    <s v="2"/>
    <s v="Kvinner"/>
    <x v="3"/>
    <x v="3"/>
    <x v="6"/>
    <x v="23"/>
  </r>
  <r>
    <x v="17"/>
    <s v="19"/>
    <x v="17"/>
    <x v="390"/>
    <s v="1919"/>
    <s v="Gratangen"/>
    <s v="2"/>
    <s v="Kvinner"/>
    <x v="4"/>
    <x v="4"/>
    <x v="6"/>
    <x v="0"/>
  </r>
  <r>
    <x v="17"/>
    <s v="19"/>
    <x v="17"/>
    <x v="390"/>
    <s v="1919"/>
    <s v="Gratangen"/>
    <s v="2"/>
    <s v="Kvinner"/>
    <x v="5"/>
    <x v="5"/>
    <x v="6"/>
    <x v="23"/>
  </r>
  <r>
    <x v="17"/>
    <s v="19"/>
    <x v="17"/>
    <x v="390"/>
    <s v="1919"/>
    <s v="Gratangen"/>
    <s v="1"/>
    <s v="Menn"/>
    <x v="0"/>
    <x v="0"/>
    <x v="6"/>
    <x v="0"/>
  </r>
  <r>
    <x v="17"/>
    <s v="19"/>
    <x v="17"/>
    <x v="390"/>
    <s v="1919"/>
    <s v="Gratangen"/>
    <s v="1"/>
    <s v="Menn"/>
    <x v="1"/>
    <x v="1"/>
    <x v="6"/>
    <x v="1"/>
  </r>
  <r>
    <x v="17"/>
    <s v="19"/>
    <x v="17"/>
    <x v="390"/>
    <s v="1919"/>
    <s v="Gratangen"/>
    <s v="1"/>
    <s v="Menn"/>
    <x v="2"/>
    <x v="2"/>
    <x v="6"/>
    <x v="5"/>
  </r>
  <r>
    <x v="17"/>
    <s v="19"/>
    <x v="17"/>
    <x v="390"/>
    <s v="1919"/>
    <s v="Gratangen"/>
    <s v="1"/>
    <s v="Menn"/>
    <x v="3"/>
    <x v="3"/>
    <x v="6"/>
    <x v="6"/>
  </r>
  <r>
    <x v="17"/>
    <s v="19"/>
    <x v="17"/>
    <x v="390"/>
    <s v="1919"/>
    <s v="Gratangen"/>
    <s v="1"/>
    <s v="Menn"/>
    <x v="4"/>
    <x v="4"/>
    <x v="6"/>
    <x v="1"/>
  </r>
  <r>
    <x v="17"/>
    <s v="19"/>
    <x v="17"/>
    <x v="390"/>
    <s v="1919"/>
    <s v="Gratangen"/>
    <s v="1"/>
    <s v="Menn"/>
    <x v="5"/>
    <x v="5"/>
    <x v="6"/>
    <x v="5"/>
  </r>
  <r>
    <x v="17"/>
    <s v="19"/>
    <x v="17"/>
    <x v="390"/>
    <s v="1919"/>
    <s v="Gratangen"/>
    <s v="2"/>
    <s v="Kvinner"/>
    <x v="0"/>
    <x v="0"/>
    <x v="7"/>
    <x v="39"/>
  </r>
  <r>
    <x v="17"/>
    <s v="19"/>
    <x v="17"/>
    <x v="390"/>
    <s v="1919"/>
    <s v="Gratangen"/>
    <s v="2"/>
    <s v="Kvinner"/>
    <x v="1"/>
    <x v="1"/>
    <x v="7"/>
    <x v="39"/>
  </r>
  <r>
    <x v="17"/>
    <s v="19"/>
    <x v="17"/>
    <x v="390"/>
    <s v="1919"/>
    <s v="Gratangen"/>
    <s v="2"/>
    <s v="Kvinner"/>
    <x v="2"/>
    <x v="2"/>
    <x v="7"/>
    <x v="19"/>
  </r>
  <r>
    <x v="17"/>
    <s v="19"/>
    <x v="17"/>
    <x v="390"/>
    <s v="1919"/>
    <s v="Gratangen"/>
    <s v="2"/>
    <s v="Kvinner"/>
    <x v="3"/>
    <x v="3"/>
    <x v="7"/>
    <x v="0"/>
  </r>
  <r>
    <x v="17"/>
    <s v="19"/>
    <x v="17"/>
    <x v="390"/>
    <s v="1919"/>
    <s v="Gratangen"/>
    <s v="2"/>
    <s v="Kvinner"/>
    <x v="4"/>
    <x v="4"/>
    <x v="7"/>
    <x v="23"/>
  </r>
  <r>
    <x v="17"/>
    <s v="19"/>
    <x v="17"/>
    <x v="390"/>
    <s v="1919"/>
    <s v="Gratangen"/>
    <s v="2"/>
    <s v="Kvinner"/>
    <x v="5"/>
    <x v="5"/>
    <x v="7"/>
    <x v="39"/>
  </r>
  <r>
    <x v="17"/>
    <s v="19"/>
    <x v="17"/>
    <x v="390"/>
    <s v="1919"/>
    <s v="Gratangen"/>
    <s v="1"/>
    <s v="Menn"/>
    <x v="0"/>
    <x v="0"/>
    <x v="7"/>
    <x v="23"/>
  </r>
  <r>
    <x v="17"/>
    <s v="19"/>
    <x v="17"/>
    <x v="390"/>
    <s v="1919"/>
    <s v="Gratangen"/>
    <s v="1"/>
    <s v="Menn"/>
    <x v="1"/>
    <x v="1"/>
    <x v="7"/>
    <x v="19"/>
  </r>
  <r>
    <x v="17"/>
    <s v="19"/>
    <x v="17"/>
    <x v="390"/>
    <s v="1919"/>
    <s v="Gratangen"/>
    <s v="1"/>
    <s v="Menn"/>
    <x v="2"/>
    <x v="2"/>
    <x v="7"/>
    <x v="5"/>
  </r>
  <r>
    <x v="17"/>
    <s v="19"/>
    <x v="17"/>
    <x v="390"/>
    <s v="1919"/>
    <s v="Gratangen"/>
    <s v="1"/>
    <s v="Menn"/>
    <x v="3"/>
    <x v="3"/>
    <x v="7"/>
    <x v="13"/>
  </r>
  <r>
    <x v="17"/>
    <s v="19"/>
    <x v="17"/>
    <x v="390"/>
    <s v="1919"/>
    <s v="Gratangen"/>
    <s v="1"/>
    <s v="Menn"/>
    <x v="4"/>
    <x v="4"/>
    <x v="7"/>
    <x v="0"/>
  </r>
  <r>
    <x v="17"/>
    <s v="19"/>
    <x v="17"/>
    <x v="390"/>
    <s v="1919"/>
    <s v="Gratangen"/>
    <s v="1"/>
    <s v="Menn"/>
    <x v="5"/>
    <x v="5"/>
    <x v="7"/>
    <x v="19"/>
  </r>
  <r>
    <x v="17"/>
    <s v="19"/>
    <x v="17"/>
    <x v="391"/>
    <s v="1920"/>
    <s v="Lavangen"/>
    <s v="2"/>
    <s v="Kvinner"/>
    <x v="0"/>
    <x v="0"/>
    <x v="0"/>
    <x v="39"/>
  </r>
  <r>
    <x v="17"/>
    <s v="19"/>
    <x v="17"/>
    <x v="391"/>
    <s v="1920"/>
    <s v="Lavangen"/>
    <s v="2"/>
    <s v="Kvinner"/>
    <x v="1"/>
    <x v="1"/>
    <x v="0"/>
    <x v="23"/>
  </r>
  <r>
    <x v="17"/>
    <s v="19"/>
    <x v="17"/>
    <x v="391"/>
    <s v="1920"/>
    <s v="Lavangen"/>
    <s v="2"/>
    <s v="Kvinner"/>
    <x v="2"/>
    <x v="2"/>
    <x v="0"/>
    <x v="23"/>
  </r>
  <r>
    <x v="17"/>
    <s v="19"/>
    <x v="17"/>
    <x v="391"/>
    <s v="1920"/>
    <s v="Lavangen"/>
    <s v="2"/>
    <s v="Kvinner"/>
    <x v="3"/>
    <x v="3"/>
    <x v="0"/>
    <x v="23"/>
  </r>
  <r>
    <x v="17"/>
    <s v="19"/>
    <x v="17"/>
    <x v="391"/>
    <s v="1920"/>
    <s v="Lavangen"/>
    <s v="2"/>
    <s v="Kvinner"/>
    <x v="4"/>
    <x v="4"/>
    <x v="0"/>
    <x v="39"/>
  </r>
  <r>
    <x v="17"/>
    <s v="19"/>
    <x v="17"/>
    <x v="391"/>
    <s v="1920"/>
    <s v="Lavangen"/>
    <s v="2"/>
    <s v="Kvinner"/>
    <x v="5"/>
    <x v="5"/>
    <x v="0"/>
    <x v="39"/>
  </r>
  <r>
    <x v="17"/>
    <s v="19"/>
    <x v="17"/>
    <x v="391"/>
    <s v="1920"/>
    <s v="Lavangen"/>
    <s v="1"/>
    <s v="Menn"/>
    <x v="0"/>
    <x v="0"/>
    <x v="0"/>
    <x v="23"/>
  </r>
  <r>
    <x v="17"/>
    <s v="19"/>
    <x v="17"/>
    <x v="391"/>
    <s v="1920"/>
    <s v="Lavangen"/>
    <s v="1"/>
    <s v="Menn"/>
    <x v="1"/>
    <x v="1"/>
    <x v="0"/>
    <x v="0"/>
  </r>
  <r>
    <x v="17"/>
    <s v="19"/>
    <x v="17"/>
    <x v="391"/>
    <s v="1920"/>
    <s v="Lavangen"/>
    <s v="1"/>
    <s v="Menn"/>
    <x v="2"/>
    <x v="2"/>
    <x v="0"/>
    <x v="19"/>
  </r>
  <r>
    <x v="17"/>
    <s v="19"/>
    <x v="17"/>
    <x v="391"/>
    <s v="1920"/>
    <s v="Lavangen"/>
    <s v="1"/>
    <s v="Menn"/>
    <x v="3"/>
    <x v="3"/>
    <x v="0"/>
    <x v="1"/>
  </r>
  <r>
    <x v="17"/>
    <s v="19"/>
    <x v="17"/>
    <x v="391"/>
    <s v="1920"/>
    <s v="Lavangen"/>
    <s v="1"/>
    <s v="Menn"/>
    <x v="4"/>
    <x v="4"/>
    <x v="0"/>
    <x v="12"/>
  </r>
  <r>
    <x v="17"/>
    <s v="19"/>
    <x v="17"/>
    <x v="391"/>
    <s v="1920"/>
    <s v="Lavangen"/>
    <s v="1"/>
    <s v="Menn"/>
    <x v="5"/>
    <x v="5"/>
    <x v="0"/>
    <x v="1"/>
  </r>
  <r>
    <x v="17"/>
    <s v="19"/>
    <x v="17"/>
    <x v="391"/>
    <s v="1920"/>
    <s v="Lavangen"/>
    <s v="2"/>
    <s v="Kvinner"/>
    <x v="0"/>
    <x v="0"/>
    <x v="1"/>
    <x v="39"/>
  </r>
  <r>
    <x v="17"/>
    <s v="19"/>
    <x v="17"/>
    <x v="391"/>
    <s v="1920"/>
    <s v="Lavangen"/>
    <s v="2"/>
    <s v="Kvinner"/>
    <x v="1"/>
    <x v="1"/>
    <x v="1"/>
    <x v="23"/>
  </r>
  <r>
    <x v="17"/>
    <s v="19"/>
    <x v="17"/>
    <x v="391"/>
    <s v="1920"/>
    <s v="Lavangen"/>
    <s v="2"/>
    <s v="Kvinner"/>
    <x v="2"/>
    <x v="2"/>
    <x v="1"/>
    <x v="39"/>
  </r>
  <r>
    <x v="17"/>
    <s v="19"/>
    <x v="17"/>
    <x v="391"/>
    <s v="1920"/>
    <s v="Lavangen"/>
    <s v="2"/>
    <s v="Kvinner"/>
    <x v="3"/>
    <x v="3"/>
    <x v="1"/>
    <x v="0"/>
  </r>
  <r>
    <x v="17"/>
    <s v="19"/>
    <x v="17"/>
    <x v="391"/>
    <s v="1920"/>
    <s v="Lavangen"/>
    <s v="2"/>
    <s v="Kvinner"/>
    <x v="4"/>
    <x v="4"/>
    <x v="1"/>
    <x v="0"/>
  </r>
  <r>
    <x v="17"/>
    <s v="19"/>
    <x v="17"/>
    <x v="391"/>
    <s v="1920"/>
    <s v="Lavangen"/>
    <s v="2"/>
    <s v="Kvinner"/>
    <x v="5"/>
    <x v="5"/>
    <x v="1"/>
    <x v="0"/>
  </r>
  <r>
    <x v="17"/>
    <s v="19"/>
    <x v="17"/>
    <x v="391"/>
    <s v="1920"/>
    <s v="Lavangen"/>
    <s v="1"/>
    <s v="Menn"/>
    <x v="0"/>
    <x v="0"/>
    <x v="1"/>
    <x v="23"/>
  </r>
  <r>
    <x v="17"/>
    <s v="19"/>
    <x v="17"/>
    <x v="391"/>
    <s v="1920"/>
    <s v="Lavangen"/>
    <s v="1"/>
    <s v="Menn"/>
    <x v="1"/>
    <x v="1"/>
    <x v="1"/>
    <x v="0"/>
  </r>
  <r>
    <x v="17"/>
    <s v="19"/>
    <x v="17"/>
    <x v="391"/>
    <s v="1920"/>
    <s v="Lavangen"/>
    <s v="1"/>
    <s v="Menn"/>
    <x v="2"/>
    <x v="2"/>
    <x v="1"/>
    <x v="0"/>
  </r>
  <r>
    <x v="17"/>
    <s v="19"/>
    <x v="17"/>
    <x v="391"/>
    <s v="1920"/>
    <s v="Lavangen"/>
    <s v="1"/>
    <s v="Menn"/>
    <x v="3"/>
    <x v="3"/>
    <x v="1"/>
    <x v="19"/>
  </r>
  <r>
    <x v="17"/>
    <s v="19"/>
    <x v="17"/>
    <x v="391"/>
    <s v="1920"/>
    <s v="Lavangen"/>
    <s v="1"/>
    <s v="Menn"/>
    <x v="4"/>
    <x v="4"/>
    <x v="1"/>
    <x v="12"/>
  </r>
  <r>
    <x v="17"/>
    <s v="19"/>
    <x v="17"/>
    <x v="391"/>
    <s v="1920"/>
    <s v="Lavangen"/>
    <s v="1"/>
    <s v="Menn"/>
    <x v="5"/>
    <x v="5"/>
    <x v="1"/>
    <x v="0"/>
  </r>
  <r>
    <x v="17"/>
    <s v="19"/>
    <x v="17"/>
    <x v="391"/>
    <s v="1920"/>
    <s v="Lavangen"/>
    <s v="2"/>
    <s v="Kvinner"/>
    <x v="0"/>
    <x v="0"/>
    <x v="2"/>
    <x v="0"/>
  </r>
  <r>
    <x v="17"/>
    <s v="19"/>
    <x v="17"/>
    <x v="391"/>
    <s v="1920"/>
    <s v="Lavangen"/>
    <s v="2"/>
    <s v="Kvinner"/>
    <x v="1"/>
    <x v="1"/>
    <x v="2"/>
    <x v="0"/>
  </r>
  <r>
    <x v="17"/>
    <s v="19"/>
    <x v="17"/>
    <x v="391"/>
    <s v="1920"/>
    <s v="Lavangen"/>
    <s v="2"/>
    <s v="Kvinner"/>
    <x v="2"/>
    <x v="2"/>
    <x v="2"/>
    <x v="39"/>
  </r>
  <r>
    <x v="17"/>
    <s v="19"/>
    <x v="17"/>
    <x v="391"/>
    <s v="1920"/>
    <s v="Lavangen"/>
    <s v="2"/>
    <s v="Kvinner"/>
    <x v="3"/>
    <x v="3"/>
    <x v="2"/>
    <x v="23"/>
  </r>
  <r>
    <x v="17"/>
    <s v="19"/>
    <x v="17"/>
    <x v="391"/>
    <s v="1920"/>
    <s v="Lavangen"/>
    <s v="2"/>
    <s v="Kvinner"/>
    <x v="4"/>
    <x v="4"/>
    <x v="2"/>
    <x v="39"/>
  </r>
  <r>
    <x v="17"/>
    <s v="19"/>
    <x v="17"/>
    <x v="391"/>
    <s v="1920"/>
    <s v="Lavangen"/>
    <s v="2"/>
    <s v="Kvinner"/>
    <x v="5"/>
    <x v="5"/>
    <x v="2"/>
    <x v="1"/>
  </r>
  <r>
    <x v="17"/>
    <s v="19"/>
    <x v="17"/>
    <x v="391"/>
    <s v="1920"/>
    <s v="Lavangen"/>
    <s v="1"/>
    <s v="Menn"/>
    <x v="0"/>
    <x v="0"/>
    <x v="2"/>
    <x v="39"/>
  </r>
  <r>
    <x v="17"/>
    <s v="19"/>
    <x v="17"/>
    <x v="391"/>
    <s v="1920"/>
    <s v="Lavangen"/>
    <s v="1"/>
    <s v="Menn"/>
    <x v="1"/>
    <x v="1"/>
    <x v="2"/>
    <x v="23"/>
  </r>
  <r>
    <x v="17"/>
    <s v="19"/>
    <x v="17"/>
    <x v="391"/>
    <s v="1920"/>
    <s v="Lavangen"/>
    <s v="1"/>
    <s v="Menn"/>
    <x v="2"/>
    <x v="2"/>
    <x v="2"/>
    <x v="12"/>
  </r>
  <r>
    <x v="17"/>
    <s v="19"/>
    <x v="17"/>
    <x v="391"/>
    <s v="1920"/>
    <s v="Lavangen"/>
    <s v="1"/>
    <s v="Menn"/>
    <x v="3"/>
    <x v="3"/>
    <x v="2"/>
    <x v="19"/>
  </r>
  <r>
    <x v="17"/>
    <s v="19"/>
    <x v="17"/>
    <x v="391"/>
    <s v="1920"/>
    <s v="Lavangen"/>
    <s v="1"/>
    <s v="Menn"/>
    <x v="4"/>
    <x v="4"/>
    <x v="2"/>
    <x v="19"/>
  </r>
  <r>
    <x v="17"/>
    <s v="19"/>
    <x v="17"/>
    <x v="391"/>
    <s v="1920"/>
    <s v="Lavangen"/>
    <s v="1"/>
    <s v="Menn"/>
    <x v="5"/>
    <x v="5"/>
    <x v="2"/>
    <x v="23"/>
  </r>
  <r>
    <x v="17"/>
    <s v="19"/>
    <x v="17"/>
    <x v="391"/>
    <s v="1920"/>
    <s v="Lavangen"/>
    <s v="2"/>
    <s v="Kvinner"/>
    <x v="0"/>
    <x v="0"/>
    <x v="3"/>
    <x v="39"/>
  </r>
  <r>
    <x v="17"/>
    <s v="19"/>
    <x v="17"/>
    <x v="391"/>
    <s v="1920"/>
    <s v="Lavangen"/>
    <s v="2"/>
    <s v="Kvinner"/>
    <x v="1"/>
    <x v="1"/>
    <x v="3"/>
    <x v="23"/>
  </r>
  <r>
    <x v="17"/>
    <s v="19"/>
    <x v="17"/>
    <x v="391"/>
    <s v="1920"/>
    <s v="Lavangen"/>
    <s v="2"/>
    <s v="Kvinner"/>
    <x v="2"/>
    <x v="2"/>
    <x v="3"/>
    <x v="39"/>
  </r>
  <r>
    <x v="17"/>
    <s v="19"/>
    <x v="17"/>
    <x v="391"/>
    <s v="1920"/>
    <s v="Lavangen"/>
    <s v="2"/>
    <s v="Kvinner"/>
    <x v="3"/>
    <x v="3"/>
    <x v="3"/>
    <x v="0"/>
  </r>
  <r>
    <x v="17"/>
    <s v="19"/>
    <x v="17"/>
    <x v="391"/>
    <s v="1920"/>
    <s v="Lavangen"/>
    <s v="2"/>
    <s v="Kvinner"/>
    <x v="4"/>
    <x v="4"/>
    <x v="3"/>
    <x v="39"/>
  </r>
  <r>
    <x v="17"/>
    <s v="19"/>
    <x v="17"/>
    <x v="391"/>
    <s v="1920"/>
    <s v="Lavangen"/>
    <s v="2"/>
    <s v="Kvinner"/>
    <x v="5"/>
    <x v="5"/>
    <x v="3"/>
    <x v="23"/>
  </r>
  <r>
    <x v="17"/>
    <s v="19"/>
    <x v="17"/>
    <x v="391"/>
    <s v="1920"/>
    <s v="Lavangen"/>
    <s v="1"/>
    <s v="Menn"/>
    <x v="0"/>
    <x v="0"/>
    <x v="3"/>
    <x v="23"/>
  </r>
  <r>
    <x v="17"/>
    <s v="19"/>
    <x v="17"/>
    <x v="391"/>
    <s v="1920"/>
    <s v="Lavangen"/>
    <s v="1"/>
    <s v="Menn"/>
    <x v="1"/>
    <x v="1"/>
    <x v="3"/>
    <x v="23"/>
  </r>
  <r>
    <x v="17"/>
    <s v="19"/>
    <x v="17"/>
    <x v="391"/>
    <s v="1920"/>
    <s v="Lavangen"/>
    <s v="1"/>
    <s v="Menn"/>
    <x v="2"/>
    <x v="2"/>
    <x v="3"/>
    <x v="12"/>
  </r>
  <r>
    <x v="17"/>
    <s v="19"/>
    <x v="17"/>
    <x v="391"/>
    <s v="1920"/>
    <s v="Lavangen"/>
    <s v="1"/>
    <s v="Menn"/>
    <x v="3"/>
    <x v="3"/>
    <x v="3"/>
    <x v="1"/>
  </r>
  <r>
    <x v="17"/>
    <s v="19"/>
    <x v="17"/>
    <x v="391"/>
    <s v="1920"/>
    <s v="Lavangen"/>
    <s v="1"/>
    <s v="Menn"/>
    <x v="4"/>
    <x v="4"/>
    <x v="3"/>
    <x v="5"/>
  </r>
  <r>
    <x v="17"/>
    <s v="19"/>
    <x v="17"/>
    <x v="391"/>
    <s v="1920"/>
    <s v="Lavangen"/>
    <s v="1"/>
    <s v="Menn"/>
    <x v="5"/>
    <x v="5"/>
    <x v="3"/>
    <x v="23"/>
  </r>
  <r>
    <x v="17"/>
    <s v="19"/>
    <x v="17"/>
    <x v="391"/>
    <s v="1920"/>
    <s v="Lavangen"/>
    <s v="2"/>
    <s v="Kvinner"/>
    <x v="0"/>
    <x v="0"/>
    <x v="4"/>
    <x v="39"/>
  </r>
  <r>
    <x v="17"/>
    <s v="19"/>
    <x v="17"/>
    <x v="391"/>
    <s v="1920"/>
    <s v="Lavangen"/>
    <s v="2"/>
    <s v="Kvinner"/>
    <x v="1"/>
    <x v="1"/>
    <x v="4"/>
    <x v="23"/>
  </r>
  <r>
    <x v="17"/>
    <s v="19"/>
    <x v="17"/>
    <x v="391"/>
    <s v="1920"/>
    <s v="Lavangen"/>
    <s v="2"/>
    <s v="Kvinner"/>
    <x v="2"/>
    <x v="2"/>
    <x v="4"/>
    <x v="39"/>
  </r>
  <r>
    <x v="17"/>
    <s v="19"/>
    <x v="17"/>
    <x v="391"/>
    <s v="1920"/>
    <s v="Lavangen"/>
    <s v="2"/>
    <s v="Kvinner"/>
    <x v="3"/>
    <x v="3"/>
    <x v="4"/>
    <x v="0"/>
  </r>
  <r>
    <x v="17"/>
    <s v="19"/>
    <x v="17"/>
    <x v="391"/>
    <s v="1920"/>
    <s v="Lavangen"/>
    <s v="2"/>
    <s v="Kvinner"/>
    <x v="4"/>
    <x v="4"/>
    <x v="4"/>
    <x v="39"/>
  </r>
  <r>
    <x v="17"/>
    <s v="19"/>
    <x v="17"/>
    <x v="391"/>
    <s v="1920"/>
    <s v="Lavangen"/>
    <s v="2"/>
    <s v="Kvinner"/>
    <x v="5"/>
    <x v="5"/>
    <x v="4"/>
    <x v="39"/>
  </r>
  <r>
    <x v="17"/>
    <s v="19"/>
    <x v="17"/>
    <x v="391"/>
    <s v="1920"/>
    <s v="Lavangen"/>
    <s v="1"/>
    <s v="Menn"/>
    <x v="0"/>
    <x v="0"/>
    <x v="4"/>
    <x v="1"/>
  </r>
  <r>
    <x v="17"/>
    <s v="19"/>
    <x v="17"/>
    <x v="391"/>
    <s v="1920"/>
    <s v="Lavangen"/>
    <s v="1"/>
    <s v="Menn"/>
    <x v="1"/>
    <x v="1"/>
    <x v="4"/>
    <x v="0"/>
  </r>
  <r>
    <x v="17"/>
    <s v="19"/>
    <x v="17"/>
    <x v="391"/>
    <s v="1920"/>
    <s v="Lavangen"/>
    <s v="1"/>
    <s v="Menn"/>
    <x v="2"/>
    <x v="2"/>
    <x v="4"/>
    <x v="5"/>
  </r>
  <r>
    <x v="17"/>
    <s v="19"/>
    <x v="17"/>
    <x v="391"/>
    <s v="1920"/>
    <s v="Lavangen"/>
    <s v="1"/>
    <s v="Menn"/>
    <x v="3"/>
    <x v="3"/>
    <x v="4"/>
    <x v="0"/>
  </r>
  <r>
    <x v="17"/>
    <s v="19"/>
    <x v="17"/>
    <x v="391"/>
    <s v="1920"/>
    <s v="Lavangen"/>
    <s v="1"/>
    <s v="Menn"/>
    <x v="4"/>
    <x v="4"/>
    <x v="4"/>
    <x v="12"/>
  </r>
  <r>
    <x v="17"/>
    <s v="19"/>
    <x v="17"/>
    <x v="391"/>
    <s v="1920"/>
    <s v="Lavangen"/>
    <s v="1"/>
    <s v="Menn"/>
    <x v="5"/>
    <x v="5"/>
    <x v="4"/>
    <x v="0"/>
  </r>
  <r>
    <x v="17"/>
    <s v="19"/>
    <x v="17"/>
    <x v="391"/>
    <s v="1920"/>
    <s v="Lavangen"/>
    <s v="2"/>
    <s v="Kvinner"/>
    <x v="0"/>
    <x v="0"/>
    <x v="5"/>
    <x v="39"/>
  </r>
  <r>
    <x v="17"/>
    <s v="19"/>
    <x v="17"/>
    <x v="391"/>
    <s v="1920"/>
    <s v="Lavangen"/>
    <s v="2"/>
    <s v="Kvinner"/>
    <x v="1"/>
    <x v="1"/>
    <x v="5"/>
    <x v="23"/>
  </r>
  <r>
    <x v="17"/>
    <s v="19"/>
    <x v="17"/>
    <x v="391"/>
    <s v="1920"/>
    <s v="Lavangen"/>
    <s v="2"/>
    <s v="Kvinner"/>
    <x v="2"/>
    <x v="2"/>
    <x v="5"/>
    <x v="23"/>
  </r>
  <r>
    <x v="17"/>
    <s v="19"/>
    <x v="17"/>
    <x v="391"/>
    <s v="1920"/>
    <s v="Lavangen"/>
    <s v="2"/>
    <s v="Kvinner"/>
    <x v="3"/>
    <x v="3"/>
    <x v="5"/>
    <x v="0"/>
  </r>
  <r>
    <x v="17"/>
    <s v="19"/>
    <x v="17"/>
    <x v="391"/>
    <s v="1920"/>
    <s v="Lavangen"/>
    <s v="2"/>
    <s v="Kvinner"/>
    <x v="4"/>
    <x v="4"/>
    <x v="5"/>
    <x v="39"/>
  </r>
  <r>
    <x v="17"/>
    <s v="19"/>
    <x v="17"/>
    <x v="391"/>
    <s v="1920"/>
    <s v="Lavangen"/>
    <s v="2"/>
    <s v="Kvinner"/>
    <x v="5"/>
    <x v="5"/>
    <x v="5"/>
    <x v="39"/>
  </r>
  <r>
    <x v="17"/>
    <s v="19"/>
    <x v="17"/>
    <x v="391"/>
    <s v="1920"/>
    <s v="Lavangen"/>
    <s v="1"/>
    <s v="Menn"/>
    <x v="0"/>
    <x v="0"/>
    <x v="5"/>
    <x v="0"/>
  </r>
  <r>
    <x v="17"/>
    <s v="19"/>
    <x v="17"/>
    <x v="391"/>
    <s v="1920"/>
    <s v="Lavangen"/>
    <s v="1"/>
    <s v="Menn"/>
    <x v="1"/>
    <x v="1"/>
    <x v="5"/>
    <x v="0"/>
  </r>
  <r>
    <x v="17"/>
    <s v="19"/>
    <x v="17"/>
    <x v="391"/>
    <s v="1920"/>
    <s v="Lavangen"/>
    <s v="1"/>
    <s v="Menn"/>
    <x v="2"/>
    <x v="2"/>
    <x v="5"/>
    <x v="12"/>
  </r>
  <r>
    <x v="17"/>
    <s v="19"/>
    <x v="17"/>
    <x v="391"/>
    <s v="1920"/>
    <s v="Lavangen"/>
    <s v="1"/>
    <s v="Menn"/>
    <x v="3"/>
    <x v="3"/>
    <x v="5"/>
    <x v="19"/>
  </r>
  <r>
    <x v="17"/>
    <s v="19"/>
    <x v="17"/>
    <x v="391"/>
    <s v="1920"/>
    <s v="Lavangen"/>
    <s v="1"/>
    <s v="Menn"/>
    <x v="4"/>
    <x v="4"/>
    <x v="5"/>
    <x v="1"/>
  </r>
  <r>
    <x v="17"/>
    <s v="19"/>
    <x v="17"/>
    <x v="391"/>
    <s v="1920"/>
    <s v="Lavangen"/>
    <s v="1"/>
    <s v="Menn"/>
    <x v="5"/>
    <x v="5"/>
    <x v="5"/>
    <x v="0"/>
  </r>
  <r>
    <x v="17"/>
    <s v="19"/>
    <x v="17"/>
    <x v="391"/>
    <s v="1920"/>
    <s v="Lavangen"/>
    <s v="2"/>
    <s v="Kvinner"/>
    <x v="0"/>
    <x v="0"/>
    <x v="6"/>
    <x v="39"/>
  </r>
  <r>
    <x v="17"/>
    <s v="19"/>
    <x v="17"/>
    <x v="391"/>
    <s v="1920"/>
    <s v="Lavangen"/>
    <s v="2"/>
    <s v="Kvinner"/>
    <x v="1"/>
    <x v="1"/>
    <x v="6"/>
    <x v="23"/>
  </r>
  <r>
    <x v="17"/>
    <s v="19"/>
    <x v="17"/>
    <x v="391"/>
    <s v="1920"/>
    <s v="Lavangen"/>
    <s v="2"/>
    <s v="Kvinner"/>
    <x v="2"/>
    <x v="2"/>
    <x v="6"/>
    <x v="23"/>
  </r>
  <r>
    <x v="17"/>
    <s v="19"/>
    <x v="17"/>
    <x v="391"/>
    <s v="1920"/>
    <s v="Lavangen"/>
    <s v="2"/>
    <s v="Kvinner"/>
    <x v="3"/>
    <x v="3"/>
    <x v="6"/>
    <x v="0"/>
  </r>
  <r>
    <x v="17"/>
    <s v="19"/>
    <x v="17"/>
    <x v="391"/>
    <s v="1920"/>
    <s v="Lavangen"/>
    <s v="2"/>
    <s v="Kvinner"/>
    <x v="4"/>
    <x v="4"/>
    <x v="6"/>
    <x v="23"/>
  </r>
  <r>
    <x v="17"/>
    <s v="19"/>
    <x v="17"/>
    <x v="391"/>
    <s v="1920"/>
    <s v="Lavangen"/>
    <s v="2"/>
    <s v="Kvinner"/>
    <x v="5"/>
    <x v="5"/>
    <x v="6"/>
    <x v="39"/>
  </r>
  <r>
    <x v="17"/>
    <s v="19"/>
    <x v="17"/>
    <x v="391"/>
    <s v="1920"/>
    <s v="Lavangen"/>
    <s v="1"/>
    <s v="Menn"/>
    <x v="0"/>
    <x v="0"/>
    <x v="6"/>
    <x v="23"/>
  </r>
  <r>
    <x v="17"/>
    <s v="19"/>
    <x v="17"/>
    <x v="391"/>
    <s v="1920"/>
    <s v="Lavangen"/>
    <s v="1"/>
    <s v="Menn"/>
    <x v="1"/>
    <x v="1"/>
    <x v="6"/>
    <x v="39"/>
  </r>
  <r>
    <x v="17"/>
    <s v="19"/>
    <x v="17"/>
    <x v="391"/>
    <s v="1920"/>
    <s v="Lavangen"/>
    <s v="1"/>
    <s v="Menn"/>
    <x v="2"/>
    <x v="2"/>
    <x v="6"/>
    <x v="12"/>
  </r>
  <r>
    <x v="17"/>
    <s v="19"/>
    <x v="17"/>
    <x v="391"/>
    <s v="1920"/>
    <s v="Lavangen"/>
    <s v="1"/>
    <s v="Menn"/>
    <x v="3"/>
    <x v="3"/>
    <x v="6"/>
    <x v="1"/>
  </r>
  <r>
    <x v="17"/>
    <s v="19"/>
    <x v="17"/>
    <x v="391"/>
    <s v="1920"/>
    <s v="Lavangen"/>
    <s v="1"/>
    <s v="Menn"/>
    <x v="4"/>
    <x v="4"/>
    <x v="6"/>
    <x v="0"/>
  </r>
  <r>
    <x v="17"/>
    <s v="19"/>
    <x v="17"/>
    <x v="391"/>
    <s v="1920"/>
    <s v="Lavangen"/>
    <s v="1"/>
    <s v="Menn"/>
    <x v="5"/>
    <x v="5"/>
    <x v="6"/>
    <x v="19"/>
  </r>
  <r>
    <x v="17"/>
    <s v="19"/>
    <x v="17"/>
    <x v="391"/>
    <s v="1920"/>
    <s v="Lavangen"/>
    <s v="2"/>
    <s v="Kvinner"/>
    <x v="0"/>
    <x v="0"/>
    <x v="7"/>
    <x v="39"/>
  </r>
  <r>
    <x v="17"/>
    <s v="19"/>
    <x v="17"/>
    <x v="391"/>
    <s v="1920"/>
    <s v="Lavangen"/>
    <s v="2"/>
    <s v="Kvinner"/>
    <x v="1"/>
    <x v="1"/>
    <x v="7"/>
    <x v="39"/>
  </r>
  <r>
    <x v="17"/>
    <s v="19"/>
    <x v="17"/>
    <x v="391"/>
    <s v="1920"/>
    <s v="Lavangen"/>
    <s v="2"/>
    <s v="Kvinner"/>
    <x v="2"/>
    <x v="2"/>
    <x v="7"/>
    <x v="23"/>
  </r>
  <r>
    <x v="17"/>
    <s v="19"/>
    <x v="17"/>
    <x v="391"/>
    <s v="1920"/>
    <s v="Lavangen"/>
    <s v="2"/>
    <s v="Kvinner"/>
    <x v="3"/>
    <x v="3"/>
    <x v="7"/>
    <x v="39"/>
  </r>
  <r>
    <x v="17"/>
    <s v="19"/>
    <x v="17"/>
    <x v="391"/>
    <s v="1920"/>
    <s v="Lavangen"/>
    <s v="2"/>
    <s v="Kvinner"/>
    <x v="4"/>
    <x v="4"/>
    <x v="7"/>
    <x v="23"/>
  </r>
  <r>
    <x v="17"/>
    <s v="19"/>
    <x v="17"/>
    <x v="391"/>
    <s v="1920"/>
    <s v="Lavangen"/>
    <s v="2"/>
    <s v="Kvinner"/>
    <x v="5"/>
    <x v="5"/>
    <x v="7"/>
    <x v="23"/>
  </r>
  <r>
    <x v="17"/>
    <s v="19"/>
    <x v="17"/>
    <x v="391"/>
    <s v="1920"/>
    <s v="Lavangen"/>
    <s v="1"/>
    <s v="Menn"/>
    <x v="0"/>
    <x v="0"/>
    <x v="7"/>
    <x v="23"/>
  </r>
  <r>
    <x v="17"/>
    <s v="19"/>
    <x v="17"/>
    <x v="391"/>
    <s v="1920"/>
    <s v="Lavangen"/>
    <s v="1"/>
    <s v="Menn"/>
    <x v="1"/>
    <x v="1"/>
    <x v="7"/>
    <x v="39"/>
  </r>
  <r>
    <x v="17"/>
    <s v="19"/>
    <x v="17"/>
    <x v="391"/>
    <s v="1920"/>
    <s v="Lavangen"/>
    <s v="1"/>
    <s v="Menn"/>
    <x v="2"/>
    <x v="2"/>
    <x v="7"/>
    <x v="23"/>
  </r>
  <r>
    <x v="17"/>
    <s v="19"/>
    <x v="17"/>
    <x v="391"/>
    <s v="1920"/>
    <s v="Lavangen"/>
    <s v="1"/>
    <s v="Menn"/>
    <x v="3"/>
    <x v="3"/>
    <x v="7"/>
    <x v="1"/>
  </r>
  <r>
    <x v="17"/>
    <s v="19"/>
    <x v="17"/>
    <x v="391"/>
    <s v="1920"/>
    <s v="Lavangen"/>
    <s v="1"/>
    <s v="Menn"/>
    <x v="4"/>
    <x v="4"/>
    <x v="7"/>
    <x v="1"/>
  </r>
  <r>
    <x v="17"/>
    <s v="19"/>
    <x v="17"/>
    <x v="391"/>
    <s v="1920"/>
    <s v="Lavangen"/>
    <s v="1"/>
    <s v="Menn"/>
    <x v="5"/>
    <x v="5"/>
    <x v="7"/>
    <x v="0"/>
  </r>
  <r>
    <x v="17"/>
    <s v="19"/>
    <x v="17"/>
    <x v="392"/>
    <s v="1922"/>
    <s v="Bardu"/>
    <s v="2"/>
    <s v="Kvinner"/>
    <x v="0"/>
    <x v="0"/>
    <x v="0"/>
    <x v="39"/>
  </r>
  <r>
    <x v="17"/>
    <s v="19"/>
    <x v="17"/>
    <x v="392"/>
    <s v="1922"/>
    <s v="Bardu"/>
    <s v="2"/>
    <s v="Kvinner"/>
    <x v="1"/>
    <x v="1"/>
    <x v="0"/>
    <x v="23"/>
  </r>
  <r>
    <x v="17"/>
    <s v="19"/>
    <x v="17"/>
    <x v="392"/>
    <s v="1922"/>
    <s v="Bardu"/>
    <s v="2"/>
    <s v="Kvinner"/>
    <x v="2"/>
    <x v="2"/>
    <x v="0"/>
    <x v="23"/>
  </r>
  <r>
    <x v="17"/>
    <s v="19"/>
    <x v="17"/>
    <x v="392"/>
    <s v="1922"/>
    <s v="Bardu"/>
    <s v="2"/>
    <s v="Kvinner"/>
    <x v="3"/>
    <x v="3"/>
    <x v="0"/>
    <x v="19"/>
  </r>
  <r>
    <x v="17"/>
    <s v="19"/>
    <x v="17"/>
    <x v="392"/>
    <s v="1922"/>
    <s v="Bardu"/>
    <s v="2"/>
    <s v="Kvinner"/>
    <x v="4"/>
    <x v="4"/>
    <x v="0"/>
    <x v="5"/>
  </r>
  <r>
    <x v="17"/>
    <s v="19"/>
    <x v="17"/>
    <x v="392"/>
    <s v="1922"/>
    <s v="Bardu"/>
    <s v="2"/>
    <s v="Kvinner"/>
    <x v="5"/>
    <x v="5"/>
    <x v="0"/>
    <x v="39"/>
  </r>
  <r>
    <x v="17"/>
    <s v="19"/>
    <x v="17"/>
    <x v="392"/>
    <s v="1922"/>
    <s v="Bardu"/>
    <s v="1"/>
    <s v="Menn"/>
    <x v="0"/>
    <x v="0"/>
    <x v="0"/>
    <x v="0"/>
  </r>
  <r>
    <x v="17"/>
    <s v="19"/>
    <x v="17"/>
    <x v="392"/>
    <s v="1922"/>
    <s v="Bardu"/>
    <s v="1"/>
    <s v="Menn"/>
    <x v="1"/>
    <x v="1"/>
    <x v="0"/>
    <x v="39"/>
  </r>
  <r>
    <x v="17"/>
    <s v="19"/>
    <x v="17"/>
    <x v="392"/>
    <s v="1922"/>
    <s v="Bardu"/>
    <s v="1"/>
    <s v="Menn"/>
    <x v="2"/>
    <x v="2"/>
    <x v="0"/>
    <x v="21"/>
  </r>
  <r>
    <x v="17"/>
    <s v="19"/>
    <x v="17"/>
    <x v="392"/>
    <s v="1922"/>
    <s v="Bardu"/>
    <s v="1"/>
    <s v="Menn"/>
    <x v="3"/>
    <x v="3"/>
    <x v="0"/>
    <x v="40"/>
  </r>
  <r>
    <x v="17"/>
    <s v="19"/>
    <x v="17"/>
    <x v="392"/>
    <s v="1922"/>
    <s v="Bardu"/>
    <s v="1"/>
    <s v="Menn"/>
    <x v="4"/>
    <x v="4"/>
    <x v="0"/>
    <x v="40"/>
  </r>
  <r>
    <x v="17"/>
    <s v="19"/>
    <x v="17"/>
    <x v="392"/>
    <s v="1922"/>
    <s v="Bardu"/>
    <s v="1"/>
    <s v="Menn"/>
    <x v="5"/>
    <x v="5"/>
    <x v="0"/>
    <x v="6"/>
  </r>
  <r>
    <x v="17"/>
    <s v="19"/>
    <x v="17"/>
    <x v="392"/>
    <s v="1922"/>
    <s v="Bardu"/>
    <s v="2"/>
    <s v="Kvinner"/>
    <x v="0"/>
    <x v="0"/>
    <x v="1"/>
    <x v="39"/>
  </r>
  <r>
    <x v="17"/>
    <s v="19"/>
    <x v="17"/>
    <x v="392"/>
    <s v="1922"/>
    <s v="Bardu"/>
    <s v="2"/>
    <s v="Kvinner"/>
    <x v="1"/>
    <x v="1"/>
    <x v="1"/>
    <x v="39"/>
  </r>
  <r>
    <x v="17"/>
    <s v="19"/>
    <x v="17"/>
    <x v="392"/>
    <s v="1922"/>
    <s v="Bardu"/>
    <s v="2"/>
    <s v="Kvinner"/>
    <x v="2"/>
    <x v="2"/>
    <x v="1"/>
    <x v="39"/>
  </r>
  <r>
    <x v="17"/>
    <s v="19"/>
    <x v="17"/>
    <x v="392"/>
    <s v="1922"/>
    <s v="Bardu"/>
    <s v="2"/>
    <s v="Kvinner"/>
    <x v="3"/>
    <x v="3"/>
    <x v="1"/>
    <x v="5"/>
  </r>
  <r>
    <x v="17"/>
    <s v="19"/>
    <x v="17"/>
    <x v="392"/>
    <s v="1922"/>
    <s v="Bardu"/>
    <s v="2"/>
    <s v="Kvinner"/>
    <x v="4"/>
    <x v="4"/>
    <x v="1"/>
    <x v="12"/>
  </r>
  <r>
    <x v="17"/>
    <s v="19"/>
    <x v="17"/>
    <x v="392"/>
    <s v="1922"/>
    <s v="Bardu"/>
    <s v="2"/>
    <s v="Kvinner"/>
    <x v="5"/>
    <x v="5"/>
    <x v="1"/>
    <x v="39"/>
  </r>
  <r>
    <x v="17"/>
    <s v="19"/>
    <x v="17"/>
    <x v="392"/>
    <s v="1922"/>
    <s v="Bardu"/>
    <s v="1"/>
    <s v="Menn"/>
    <x v="0"/>
    <x v="0"/>
    <x v="1"/>
    <x v="1"/>
  </r>
  <r>
    <x v="17"/>
    <s v="19"/>
    <x v="17"/>
    <x v="392"/>
    <s v="1922"/>
    <s v="Bardu"/>
    <s v="1"/>
    <s v="Menn"/>
    <x v="1"/>
    <x v="1"/>
    <x v="1"/>
    <x v="23"/>
  </r>
  <r>
    <x v="17"/>
    <s v="19"/>
    <x v="17"/>
    <x v="392"/>
    <s v="1922"/>
    <s v="Bardu"/>
    <s v="1"/>
    <s v="Menn"/>
    <x v="2"/>
    <x v="2"/>
    <x v="1"/>
    <x v="7"/>
  </r>
  <r>
    <x v="17"/>
    <s v="19"/>
    <x v="17"/>
    <x v="392"/>
    <s v="1922"/>
    <s v="Bardu"/>
    <s v="1"/>
    <s v="Menn"/>
    <x v="3"/>
    <x v="3"/>
    <x v="1"/>
    <x v="11"/>
  </r>
  <r>
    <x v="17"/>
    <s v="19"/>
    <x v="17"/>
    <x v="392"/>
    <s v="1922"/>
    <s v="Bardu"/>
    <s v="1"/>
    <s v="Menn"/>
    <x v="4"/>
    <x v="4"/>
    <x v="1"/>
    <x v="55"/>
  </r>
  <r>
    <x v="17"/>
    <s v="19"/>
    <x v="17"/>
    <x v="392"/>
    <s v="1922"/>
    <s v="Bardu"/>
    <s v="1"/>
    <s v="Menn"/>
    <x v="5"/>
    <x v="5"/>
    <x v="1"/>
    <x v="5"/>
  </r>
  <r>
    <x v="17"/>
    <s v="19"/>
    <x v="17"/>
    <x v="392"/>
    <s v="1922"/>
    <s v="Bardu"/>
    <s v="2"/>
    <s v="Kvinner"/>
    <x v="0"/>
    <x v="0"/>
    <x v="2"/>
    <x v="23"/>
  </r>
  <r>
    <x v="17"/>
    <s v="19"/>
    <x v="17"/>
    <x v="392"/>
    <s v="1922"/>
    <s v="Bardu"/>
    <s v="2"/>
    <s v="Kvinner"/>
    <x v="1"/>
    <x v="1"/>
    <x v="2"/>
    <x v="0"/>
  </r>
  <r>
    <x v="17"/>
    <s v="19"/>
    <x v="17"/>
    <x v="392"/>
    <s v="1922"/>
    <s v="Bardu"/>
    <s v="2"/>
    <s v="Kvinner"/>
    <x v="2"/>
    <x v="2"/>
    <x v="2"/>
    <x v="39"/>
  </r>
  <r>
    <x v="17"/>
    <s v="19"/>
    <x v="17"/>
    <x v="392"/>
    <s v="1922"/>
    <s v="Bardu"/>
    <s v="2"/>
    <s v="Kvinner"/>
    <x v="3"/>
    <x v="3"/>
    <x v="2"/>
    <x v="12"/>
  </r>
  <r>
    <x v="17"/>
    <s v="19"/>
    <x v="17"/>
    <x v="392"/>
    <s v="1922"/>
    <s v="Bardu"/>
    <s v="2"/>
    <s v="Kvinner"/>
    <x v="4"/>
    <x v="4"/>
    <x v="2"/>
    <x v="5"/>
  </r>
  <r>
    <x v="17"/>
    <s v="19"/>
    <x v="17"/>
    <x v="392"/>
    <s v="1922"/>
    <s v="Bardu"/>
    <s v="2"/>
    <s v="Kvinner"/>
    <x v="5"/>
    <x v="5"/>
    <x v="2"/>
    <x v="23"/>
  </r>
  <r>
    <x v="17"/>
    <s v="19"/>
    <x v="17"/>
    <x v="392"/>
    <s v="1922"/>
    <s v="Bardu"/>
    <s v="1"/>
    <s v="Menn"/>
    <x v="0"/>
    <x v="0"/>
    <x v="2"/>
    <x v="1"/>
  </r>
  <r>
    <x v="17"/>
    <s v="19"/>
    <x v="17"/>
    <x v="392"/>
    <s v="1922"/>
    <s v="Bardu"/>
    <s v="1"/>
    <s v="Menn"/>
    <x v="1"/>
    <x v="1"/>
    <x v="2"/>
    <x v="23"/>
  </r>
  <r>
    <x v="17"/>
    <s v="19"/>
    <x v="17"/>
    <x v="392"/>
    <s v="1922"/>
    <s v="Bardu"/>
    <s v="1"/>
    <s v="Menn"/>
    <x v="2"/>
    <x v="2"/>
    <x v="2"/>
    <x v="7"/>
  </r>
  <r>
    <x v="17"/>
    <s v="19"/>
    <x v="17"/>
    <x v="392"/>
    <s v="1922"/>
    <s v="Bardu"/>
    <s v="1"/>
    <s v="Menn"/>
    <x v="3"/>
    <x v="3"/>
    <x v="2"/>
    <x v="51"/>
  </r>
  <r>
    <x v="17"/>
    <s v="19"/>
    <x v="17"/>
    <x v="392"/>
    <s v="1922"/>
    <s v="Bardu"/>
    <s v="1"/>
    <s v="Menn"/>
    <x v="4"/>
    <x v="4"/>
    <x v="2"/>
    <x v="24"/>
  </r>
  <r>
    <x v="17"/>
    <s v="19"/>
    <x v="17"/>
    <x v="392"/>
    <s v="1922"/>
    <s v="Bardu"/>
    <s v="1"/>
    <s v="Menn"/>
    <x v="5"/>
    <x v="5"/>
    <x v="2"/>
    <x v="19"/>
  </r>
  <r>
    <x v="17"/>
    <s v="19"/>
    <x v="17"/>
    <x v="392"/>
    <s v="1922"/>
    <s v="Bardu"/>
    <s v="2"/>
    <s v="Kvinner"/>
    <x v="0"/>
    <x v="0"/>
    <x v="3"/>
    <x v="39"/>
  </r>
  <r>
    <x v="17"/>
    <s v="19"/>
    <x v="17"/>
    <x v="392"/>
    <s v="1922"/>
    <s v="Bardu"/>
    <s v="2"/>
    <s v="Kvinner"/>
    <x v="1"/>
    <x v="1"/>
    <x v="3"/>
    <x v="0"/>
  </r>
  <r>
    <x v="17"/>
    <s v="19"/>
    <x v="17"/>
    <x v="392"/>
    <s v="1922"/>
    <s v="Bardu"/>
    <s v="2"/>
    <s v="Kvinner"/>
    <x v="2"/>
    <x v="2"/>
    <x v="3"/>
    <x v="39"/>
  </r>
  <r>
    <x v="17"/>
    <s v="19"/>
    <x v="17"/>
    <x v="392"/>
    <s v="1922"/>
    <s v="Bardu"/>
    <s v="2"/>
    <s v="Kvinner"/>
    <x v="3"/>
    <x v="3"/>
    <x v="3"/>
    <x v="19"/>
  </r>
  <r>
    <x v="17"/>
    <s v="19"/>
    <x v="17"/>
    <x v="392"/>
    <s v="1922"/>
    <s v="Bardu"/>
    <s v="2"/>
    <s v="Kvinner"/>
    <x v="4"/>
    <x v="4"/>
    <x v="3"/>
    <x v="12"/>
  </r>
  <r>
    <x v="17"/>
    <s v="19"/>
    <x v="17"/>
    <x v="392"/>
    <s v="1922"/>
    <s v="Bardu"/>
    <s v="2"/>
    <s v="Kvinner"/>
    <x v="5"/>
    <x v="5"/>
    <x v="3"/>
    <x v="23"/>
  </r>
  <r>
    <x v="17"/>
    <s v="19"/>
    <x v="17"/>
    <x v="392"/>
    <s v="1922"/>
    <s v="Bardu"/>
    <s v="1"/>
    <s v="Menn"/>
    <x v="0"/>
    <x v="0"/>
    <x v="3"/>
    <x v="1"/>
  </r>
  <r>
    <x v="17"/>
    <s v="19"/>
    <x v="17"/>
    <x v="392"/>
    <s v="1922"/>
    <s v="Bardu"/>
    <s v="1"/>
    <s v="Menn"/>
    <x v="1"/>
    <x v="1"/>
    <x v="3"/>
    <x v="23"/>
  </r>
  <r>
    <x v="17"/>
    <s v="19"/>
    <x v="17"/>
    <x v="392"/>
    <s v="1922"/>
    <s v="Bardu"/>
    <s v="1"/>
    <s v="Menn"/>
    <x v="2"/>
    <x v="2"/>
    <x v="3"/>
    <x v="5"/>
  </r>
  <r>
    <x v="17"/>
    <s v="19"/>
    <x v="17"/>
    <x v="392"/>
    <s v="1922"/>
    <s v="Bardu"/>
    <s v="1"/>
    <s v="Menn"/>
    <x v="3"/>
    <x v="3"/>
    <x v="3"/>
    <x v="55"/>
  </r>
  <r>
    <x v="17"/>
    <s v="19"/>
    <x v="17"/>
    <x v="392"/>
    <s v="1922"/>
    <s v="Bardu"/>
    <s v="1"/>
    <s v="Menn"/>
    <x v="4"/>
    <x v="4"/>
    <x v="3"/>
    <x v="40"/>
  </r>
  <r>
    <x v="17"/>
    <s v="19"/>
    <x v="17"/>
    <x v="392"/>
    <s v="1922"/>
    <s v="Bardu"/>
    <s v="1"/>
    <s v="Menn"/>
    <x v="5"/>
    <x v="5"/>
    <x v="3"/>
    <x v="5"/>
  </r>
  <r>
    <x v="17"/>
    <s v="19"/>
    <x v="17"/>
    <x v="392"/>
    <s v="1922"/>
    <s v="Bardu"/>
    <s v="2"/>
    <s v="Kvinner"/>
    <x v="0"/>
    <x v="0"/>
    <x v="4"/>
    <x v="39"/>
  </r>
  <r>
    <x v="17"/>
    <s v="19"/>
    <x v="17"/>
    <x v="392"/>
    <s v="1922"/>
    <s v="Bardu"/>
    <s v="2"/>
    <s v="Kvinner"/>
    <x v="1"/>
    <x v="1"/>
    <x v="4"/>
    <x v="39"/>
  </r>
  <r>
    <x v="17"/>
    <s v="19"/>
    <x v="17"/>
    <x v="392"/>
    <s v="1922"/>
    <s v="Bardu"/>
    <s v="2"/>
    <s v="Kvinner"/>
    <x v="2"/>
    <x v="2"/>
    <x v="4"/>
    <x v="39"/>
  </r>
  <r>
    <x v="17"/>
    <s v="19"/>
    <x v="17"/>
    <x v="392"/>
    <s v="1922"/>
    <s v="Bardu"/>
    <s v="2"/>
    <s v="Kvinner"/>
    <x v="3"/>
    <x v="3"/>
    <x v="4"/>
    <x v="12"/>
  </r>
  <r>
    <x v="17"/>
    <s v="19"/>
    <x v="17"/>
    <x v="392"/>
    <s v="1922"/>
    <s v="Bardu"/>
    <s v="2"/>
    <s v="Kvinner"/>
    <x v="4"/>
    <x v="4"/>
    <x v="4"/>
    <x v="12"/>
  </r>
  <r>
    <x v="17"/>
    <s v="19"/>
    <x v="17"/>
    <x v="392"/>
    <s v="1922"/>
    <s v="Bardu"/>
    <s v="2"/>
    <s v="Kvinner"/>
    <x v="5"/>
    <x v="5"/>
    <x v="4"/>
    <x v="1"/>
  </r>
  <r>
    <x v="17"/>
    <s v="19"/>
    <x v="17"/>
    <x v="392"/>
    <s v="1922"/>
    <s v="Bardu"/>
    <s v="1"/>
    <s v="Menn"/>
    <x v="0"/>
    <x v="0"/>
    <x v="4"/>
    <x v="23"/>
  </r>
  <r>
    <x v="17"/>
    <s v="19"/>
    <x v="17"/>
    <x v="392"/>
    <s v="1922"/>
    <s v="Bardu"/>
    <s v="1"/>
    <s v="Menn"/>
    <x v="1"/>
    <x v="1"/>
    <x v="4"/>
    <x v="39"/>
  </r>
  <r>
    <x v="17"/>
    <s v="19"/>
    <x v="17"/>
    <x v="392"/>
    <s v="1922"/>
    <s v="Bardu"/>
    <s v="1"/>
    <s v="Menn"/>
    <x v="2"/>
    <x v="2"/>
    <x v="4"/>
    <x v="7"/>
  </r>
  <r>
    <x v="17"/>
    <s v="19"/>
    <x v="17"/>
    <x v="392"/>
    <s v="1922"/>
    <s v="Bardu"/>
    <s v="1"/>
    <s v="Menn"/>
    <x v="3"/>
    <x v="3"/>
    <x v="4"/>
    <x v="55"/>
  </r>
  <r>
    <x v="17"/>
    <s v="19"/>
    <x v="17"/>
    <x v="392"/>
    <s v="1922"/>
    <s v="Bardu"/>
    <s v="1"/>
    <s v="Menn"/>
    <x v="4"/>
    <x v="4"/>
    <x v="4"/>
    <x v="4"/>
  </r>
  <r>
    <x v="17"/>
    <s v="19"/>
    <x v="17"/>
    <x v="392"/>
    <s v="1922"/>
    <s v="Bardu"/>
    <s v="1"/>
    <s v="Menn"/>
    <x v="5"/>
    <x v="5"/>
    <x v="4"/>
    <x v="21"/>
  </r>
  <r>
    <x v="17"/>
    <s v="19"/>
    <x v="17"/>
    <x v="392"/>
    <s v="1922"/>
    <s v="Bardu"/>
    <s v="2"/>
    <s v="Kvinner"/>
    <x v="0"/>
    <x v="0"/>
    <x v="5"/>
    <x v="39"/>
  </r>
  <r>
    <x v="17"/>
    <s v="19"/>
    <x v="17"/>
    <x v="392"/>
    <s v="1922"/>
    <s v="Bardu"/>
    <s v="2"/>
    <s v="Kvinner"/>
    <x v="1"/>
    <x v="1"/>
    <x v="5"/>
    <x v="39"/>
  </r>
  <r>
    <x v="17"/>
    <s v="19"/>
    <x v="17"/>
    <x v="392"/>
    <s v="1922"/>
    <s v="Bardu"/>
    <s v="2"/>
    <s v="Kvinner"/>
    <x v="2"/>
    <x v="2"/>
    <x v="5"/>
    <x v="39"/>
  </r>
  <r>
    <x v="17"/>
    <s v="19"/>
    <x v="17"/>
    <x v="392"/>
    <s v="1922"/>
    <s v="Bardu"/>
    <s v="2"/>
    <s v="Kvinner"/>
    <x v="3"/>
    <x v="3"/>
    <x v="5"/>
    <x v="19"/>
  </r>
  <r>
    <x v="17"/>
    <s v="19"/>
    <x v="17"/>
    <x v="392"/>
    <s v="1922"/>
    <s v="Bardu"/>
    <s v="2"/>
    <s v="Kvinner"/>
    <x v="4"/>
    <x v="4"/>
    <x v="5"/>
    <x v="0"/>
  </r>
  <r>
    <x v="17"/>
    <s v="19"/>
    <x v="17"/>
    <x v="392"/>
    <s v="1922"/>
    <s v="Bardu"/>
    <s v="2"/>
    <s v="Kvinner"/>
    <x v="5"/>
    <x v="5"/>
    <x v="5"/>
    <x v="1"/>
  </r>
  <r>
    <x v="17"/>
    <s v="19"/>
    <x v="17"/>
    <x v="392"/>
    <s v="1922"/>
    <s v="Bardu"/>
    <s v="1"/>
    <s v="Menn"/>
    <x v="0"/>
    <x v="0"/>
    <x v="5"/>
    <x v="0"/>
  </r>
  <r>
    <x v="17"/>
    <s v="19"/>
    <x v="17"/>
    <x v="392"/>
    <s v="1922"/>
    <s v="Bardu"/>
    <s v="1"/>
    <s v="Menn"/>
    <x v="1"/>
    <x v="1"/>
    <x v="5"/>
    <x v="23"/>
  </r>
  <r>
    <x v="17"/>
    <s v="19"/>
    <x v="17"/>
    <x v="392"/>
    <s v="1922"/>
    <s v="Bardu"/>
    <s v="1"/>
    <s v="Menn"/>
    <x v="2"/>
    <x v="2"/>
    <x v="5"/>
    <x v="7"/>
  </r>
  <r>
    <x v="17"/>
    <s v="19"/>
    <x v="17"/>
    <x v="392"/>
    <s v="1922"/>
    <s v="Bardu"/>
    <s v="1"/>
    <s v="Menn"/>
    <x v="3"/>
    <x v="3"/>
    <x v="5"/>
    <x v="40"/>
  </r>
  <r>
    <x v="17"/>
    <s v="19"/>
    <x v="17"/>
    <x v="392"/>
    <s v="1922"/>
    <s v="Bardu"/>
    <s v="1"/>
    <s v="Menn"/>
    <x v="4"/>
    <x v="4"/>
    <x v="5"/>
    <x v="4"/>
  </r>
  <r>
    <x v="17"/>
    <s v="19"/>
    <x v="17"/>
    <x v="392"/>
    <s v="1922"/>
    <s v="Bardu"/>
    <s v="1"/>
    <s v="Menn"/>
    <x v="5"/>
    <x v="5"/>
    <x v="5"/>
    <x v="5"/>
  </r>
  <r>
    <x v="17"/>
    <s v="19"/>
    <x v="17"/>
    <x v="392"/>
    <s v="1922"/>
    <s v="Bardu"/>
    <s v="2"/>
    <s v="Kvinner"/>
    <x v="0"/>
    <x v="0"/>
    <x v="6"/>
    <x v="39"/>
  </r>
  <r>
    <x v="17"/>
    <s v="19"/>
    <x v="17"/>
    <x v="392"/>
    <s v="1922"/>
    <s v="Bardu"/>
    <s v="2"/>
    <s v="Kvinner"/>
    <x v="1"/>
    <x v="1"/>
    <x v="6"/>
    <x v="39"/>
  </r>
  <r>
    <x v="17"/>
    <s v="19"/>
    <x v="17"/>
    <x v="392"/>
    <s v="1922"/>
    <s v="Bardu"/>
    <s v="2"/>
    <s v="Kvinner"/>
    <x v="2"/>
    <x v="2"/>
    <x v="6"/>
    <x v="1"/>
  </r>
  <r>
    <x v="17"/>
    <s v="19"/>
    <x v="17"/>
    <x v="392"/>
    <s v="1922"/>
    <s v="Bardu"/>
    <s v="2"/>
    <s v="Kvinner"/>
    <x v="3"/>
    <x v="3"/>
    <x v="6"/>
    <x v="19"/>
  </r>
  <r>
    <x v="17"/>
    <s v="19"/>
    <x v="17"/>
    <x v="392"/>
    <s v="1922"/>
    <s v="Bardu"/>
    <s v="2"/>
    <s v="Kvinner"/>
    <x v="4"/>
    <x v="4"/>
    <x v="6"/>
    <x v="1"/>
  </r>
  <r>
    <x v="17"/>
    <s v="19"/>
    <x v="17"/>
    <x v="392"/>
    <s v="1922"/>
    <s v="Bardu"/>
    <s v="2"/>
    <s v="Kvinner"/>
    <x v="5"/>
    <x v="5"/>
    <x v="6"/>
    <x v="23"/>
  </r>
  <r>
    <x v="17"/>
    <s v="19"/>
    <x v="17"/>
    <x v="392"/>
    <s v="1922"/>
    <s v="Bardu"/>
    <s v="1"/>
    <s v="Menn"/>
    <x v="0"/>
    <x v="0"/>
    <x v="6"/>
    <x v="19"/>
  </r>
  <r>
    <x v="17"/>
    <s v="19"/>
    <x v="17"/>
    <x v="392"/>
    <s v="1922"/>
    <s v="Bardu"/>
    <s v="1"/>
    <s v="Menn"/>
    <x v="1"/>
    <x v="1"/>
    <x v="6"/>
    <x v="23"/>
  </r>
  <r>
    <x v="17"/>
    <s v="19"/>
    <x v="17"/>
    <x v="392"/>
    <s v="1922"/>
    <s v="Bardu"/>
    <s v="1"/>
    <s v="Menn"/>
    <x v="2"/>
    <x v="2"/>
    <x v="6"/>
    <x v="5"/>
  </r>
  <r>
    <x v="17"/>
    <s v="19"/>
    <x v="17"/>
    <x v="392"/>
    <s v="1922"/>
    <s v="Bardu"/>
    <s v="1"/>
    <s v="Menn"/>
    <x v="3"/>
    <x v="3"/>
    <x v="6"/>
    <x v="14"/>
  </r>
  <r>
    <x v="17"/>
    <s v="19"/>
    <x v="17"/>
    <x v="392"/>
    <s v="1922"/>
    <s v="Bardu"/>
    <s v="1"/>
    <s v="Menn"/>
    <x v="4"/>
    <x v="4"/>
    <x v="6"/>
    <x v="4"/>
  </r>
  <r>
    <x v="17"/>
    <s v="19"/>
    <x v="17"/>
    <x v="392"/>
    <s v="1922"/>
    <s v="Bardu"/>
    <s v="1"/>
    <s v="Menn"/>
    <x v="5"/>
    <x v="5"/>
    <x v="6"/>
    <x v="5"/>
  </r>
  <r>
    <x v="17"/>
    <s v="19"/>
    <x v="17"/>
    <x v="392"/>
    <s v="1922"/>
    <s v="Bardu"/>
    <s v="2"/>
    <s v="Kvinner"/>
    <x v="0"/>
    <x v="0"/>
    <x v="7"/>
    <x v="39"/>
  </r>
  <r>
    <x v="17"/>
    <s v="19"/>
    <x v="17"/>
    <x v="392"/>
    <s v="1922"/>
    <s v="Bardu"/>
    <s v="2"/>
    <s v="Kvinner"/>
    <x v="1"/>
    <x v="1"/>
    <x v="7"/>
    <x v="23"/>
  </r>
  <r>
    <x v="17"/>
    <s v="19"/>
    <x v="17"/>
    <x v="392"/>
    <s v="1922"/>
    <s v="Bardu"/>
    <s v="2"/>
    <s v="Kvinner"/>
    <x v="2"/>
    <x v="2"/>
    <x v="7"/>
    <x v="39"/>
  </r>
  <r>
    <x v="17"/>
    <s v="19"/>
    <x v="17"/>
    <x v="392"/>
    <s v="1922"/>
    <s v="Bardu"/>
    <s v="2"/>
    <s v="Kvinner"/>
    <x v="3"/>
    <x v="3"/>
    <x v="7"/>
    <x v="23"/>
  </r>
  <r>
    <x v="17"/>
    <s v="19"/>
    <x v="17"/>
    <x v="392"/>
    <s v="1922"/>
    <s v="Bardu"/>
    <s v="2"/>
    <s v="Kvinner"/>
    <x v="4"/>
    <x v="4"/>
    <x v="7"/>
    <x v="1"/>
  </r>
  <r>
    <x v="17"/>
    <s v="19"/>
    <x v="17"/>
    <x v="392"/>
    <s v="1922"/>
    <s v="Bardu"/>
    <s v="2"/>
    <s v="Kvinner"/>
    <x v="5"/>
    <x v="5"/>
    <x v="7"/>
    <x v="23"/>
  </r>
  <r>
    <x v="17"/>
    <s v="19"/>
    <x v="17"/>
    <x v="392"/>
    <s v="1922"/>
    <s v="Bardu"/>
    <s v="1"/>
    <s v="Menn"/>
    <x v="0"/>
    <x v="0"/>
    <x v="7"/>
    <x v="23"/>
  </r>
  <r>
    <x v="17"/>
    <s v="19"/>
    <x v="17"/>
    <x v="392"/>
    <s v="1922"/>
    <s v="Bardu"/>
    <s v="1"/>
    <s v="Menn"/>
    <x v="1"/>
    <x v="1"/>
    <x v="7"/>
    <x v="23"/>
  </r>
  <r>
    <x v="17"/>
    <s v="19"/>
    <x v="17"/>
    <x v="392"/>
    <s v="1922"/>
    <s v="Bardu"/>
    <s v="1"/>
    <s v="Menn"/>
    <x v="2"/>
    <x v="2"/>
    <x v="7"/>
    <x v="5"/>
  </r>
  <r>
    <x v="17"/>
    <s v="19"/>
    <x v="17"/>
    <x v="392"/>
    <s v="1922"/>
    <s v="Bardu"/>
    <s v="1"/>
    <s v="Menn"/>
    <x v="3"/>
    <x v="3"/>
    <x v="7"/>
    <x v="2"/>
  </r>
  <r>
    <x v="17"/>
    <s v="19"/>
    <x v="17"/>
    <x v="392"/>
    <s v="1922"/>
    <s v="Bardu"/>
    <s v="1"/>
    <s v="Menn"/>
    <x v="4"/>
    <x v="4"/>
    <x v="7"/>
    <x v="14"/>
  </r>
  <r>
    <x v="17"/>
    <s v="19"/>
    <x v="17"/>
    <x v="392"/>
    <s v="1922"/>
    <s v="Bardu"/>
    <s v="1"/>
    <s v="Menn"/>
    <x v="5"/>
    <x v="5"/>
    <x v="7"/>
    <x v="7"/>
  </r>
  <r>
    <x v="17"/>
    <s v="19"/>
    <x v="17"/>
    <x v="393"/>
    <s v="1923"/>
    <s v="Salangen"/>
    <s v="2"/>
    <s v="Kvinner"/>
    <x v="0"/>
    <x v="0"/>
    <x v="0"/>
    <x v="0"/>
  </r>
  <r>
    <x v="17"/>
    <s v="19"/>
    <x v="17"/>
    <x v="393"/>
    <s v="1923"/>
    <s v="Salangen"/>
    <s v="2"/>
    <s v="Kvinner"/>
    <x v="1"/>
    <x v="1"/>
    <x v="0"/>
    <x v="23"/>
  </r>
  <r>
    <x v="17"/>
    <s v="19"/>
    <x v="17"/>
    <x v="393"/>
    <s v="1923"/>
    <s v="Salangen"/>
    <s v="2"/>
    <s v="Kvinner"/>
    <x v="2"/>
    <x v="2"/>
    <x v="0"/>
    <x v="0"/>
  </r>
  <r>
    <x v="17"/>
    <s v="19"/>
    <x v="17"/>
    <x v="393"/>
    <s v="1923"/>
    <s v="Salangen"/>
    <s v="2"/>
    <s v="Kvinner"/>
    <x v="3"/>
    <x v="3"/>
    <x v="0"/>
    <x v="1"/>
  </r>
  <r>
    <x v="17"/>
    <s v="19"/>
    <x v="17"/>
    <x v="393"/>
    <s v="1923"/>
    <s v="Salangen"/>
    <s v="2"/>
    <s v="Kvinner"/>
    <x v="4"/>
    <x v="4"/>
    <x v="0"/>
    <x v="0"/>
  </r>
  <r>
    <x v="17"/>
    <s v="19"/>
    <x v="17"/>
    <x v="393"/>
    <s v="1923"/>
    <s v="Salangen"/>
    <s v="2"/>
    <s v="Kvinner"/>
    <x v="5"/>
    <x v="5"/>
    <x v="0"/>
    <x v="1"/>
  </r>
  <r>
    <x v="17"/>
    <s v="19"/>
    <x v="17"/>
    <x v="393"/>
    <s v="1923"/>
    <s v="Salangen"/>
    <s v="1"/>
    <s v="Menn"/>
    <x v="0"/>
    <x v="0"/>
    <x v="0"/>
    <x v="0"/>
  </r>
  <r>
    <x v="17"/>
    <s v="19"/>
    <x v="17"/>
    <x v="393"/>
    <s v="1923"/>
    <s v="Salangen"/>
    <s v="1"/>
    <s v="Menn"/>
    <x v="1"/>
    <x v="1"/>
    <x v="0"/>
    <x v="19"/>
  </r>
  <r>
    <x v="17"/>
    <s v="19"/>
    <x v="17"/>
    <x v="393"/>
    <s v="1923"/>
    <s v="Salangen"/>
    <s v="1"/>
    <s v="Menn"/>
    <x v="2"/>
    <x v="2"/>
    <x v="0"/>
    <x v="14"/>
  </r>
  <r>
    <x v="17"/>
    <s v="19"/>
    <x v="17"/>
    <x v="393"/>
    <s v="1923"/>
    <s v="Salangen"/>
    <s v="1"/>
    <s v="Menn"/>
    <x v="3"/>
    <x v="3"/>
    <x v="0"/>
    <x v="24"/>
  </r>
  <r>
    <x v="17"/>
    <s v="19"/>
    <x v="17"/>
    <x v="393"/>
    <s v="1923"/>
    <s v="Salangen"/>
    <s v="1"/>
    <s v="Menn"/>
    <x v="4"/>
    <x v="4"/>
    <x v="0"/>
    <x v="24"/>
  </r>
  <r>
    <x v="17"/>
    <s v="19"/>
    <x v="17"/>
    <x v="393"/>
    <s v="1923"/>
    <s v="Salangen"/>
    <s v="1"/>
    <s v="Menn"/>
    <x v="5"/>
    <x v="5"/>
    <x v="0"/>
    <x v="5"/>
  </r>
  <r>
    <x v="17"/>
    <s v="19"/>
    <x v="17"/>
    <x v="393"/>
    <s v="1923"/>
    <s v="Salangen"/>
    <s v="2"/>
    <s v="Kvinner"/>
    <x v="0"/>
    <x v="0"/>
    <x v="1"/>
    <x v="0"/>
  </r>
  <r>
    <x v="17"/>
    <s v="19"/>
    <x v="17"/>
    <x v="393"/>
    <s v="1923"/>
    <s v="Salangen"/>
    <s v="2"/>
    <s v="Kvinner"/>
    <x v="1"/>
    <x v="1"/>
    <x v="1"/>
    <x v="1"/>
  </r>
  <r>
    <x v="17"/>
    <s v="19"/>
    <x v="17"/>
    <x v="393"/>
    <s v="1923"/>
    <s v="Salangen"/>
    <s v="2"/>
    <s v="Kvinner"/>
    <x v="2"/>
    <x v="2"/>
    <x v="1"/>
    <x v="23"/>
  </r>
  <r>
    <x v="17"/>
    <s v="19"/>
    <x v="17"/>
    <x v="393"/>
    <s v="1923"/>
    <s v="Salangen"/>
    <s v="2"/>
    <s v="Kvinner"/>
    <x v="3"/>
    <x v="3"/>
    <x v="1"/>
    <x v="19"/>
  </r>
  <r>
    <x v="17"/>
    <s v="19"/>
    <x v="17"/>
    <x v="393"/>
    <s v="1923"/>
    <s v="Salangen"/>
    <s v="2"/>
    <s v="Kvinner"/>
    <x v="4"/>
    <x v="4"/>
    <x v="1"/>
    <x v="0"/>
  </r>
  <r>
    <x v="17"/>
    <s v="19"/>
    <x v="17"/>
    <x v="393"/>
    <s v="1923"/>
    <s v="Salangen"/>
    <s v="2"/>
    <s v="Kvinner"/>
    <x v="5"/>
    <x v="5"/>
    <x v="1"/>
    <x v="1"/>
  </r>
  <r>
    <x v="17"/>
    <s v="19"/>
    <x v="17"/>
    <x v="393"/>
    <s v="1923"/>
    <s v="Salangen"/>
    <s v="1"/>
    <s v="Menn"/>
    <x v="0"/>
    <x v="0"/>
    <x v="1"/>
    <x v="1"/>
  </r>
  <r>
    <x v="17"/>
    <s v="19"/>
    <x v="17"/>
    <x v="393"/>
    <s v="1923"/>
    <s v="Salangen"/>
    <s v="1"/>
    <s v="Menn"/>
    <x v="1"/>
    <x v="1"/>
    <x v="1"/>
    <x v="12"/>
  </r>
  <r>
    <x v="17"/>
    <s v="19"/>
    <x v="17"/>
    <x v="393"/>
    <s v="1923"/>
    <s v="Salangen"/>
    <s v="1"/>
    <s v="Menn"/>
    <x v="2"/>
    <x v="2"/>
    <x v="1"/>
    <x v="2"/>
  </r>
  <r>
    <x v="17"/>
    <s v="19"/>
    <x v="17"/>
    <x v="393"/>
    <s v="1923"/>
    <s v="Salangen"/>
    <s v="1"/>
    <s v="Menn"/>
    <x v="3"/>
    <x v="3"/>
    <x v="1"/>
    <x v="20"/>
  </r>
  <r>
    <x v="17"/>
    <s v="19"/>
    <x v="17"/>
    <x v="393"/>
    <s v="1923"/>
    <s v="Salangen"/>
    <s v="1"/>
    <s v="Menn"/>
    <x v="4"/>
    <x v="4"/>
    <x v="1"/>
    <x v="14"/>
  </r>
  <r>
    <x v="17"/>
    <s v="19"/>
    <x v="17"/>
    <x v="393"/>
    <s v="1923"/>
    <s v="Salangen"/>
    <s v="1"/>
    <s v="Menn"/>
    <x v="5"/>
    <x v="5"/>
    <x v="1"/>
    <x v="7"/>
  </r>
  <r>
    <x v="17"/>
    <s v="19"/>
    <x v="17"/>
    <x v="393"/>
    <s v="1923"/>
    <s v="Salangen"/>
    <s v="2"/>
    <s v="Kvinner"/>
    <x v="0"/>
    <x v="0"/>
    <x v="2"/>
    <x v="39"/>
  </r>
  <r>
    <x v="17"/>
    <s v="19"/>
    <x v="17"/>
    <x v="393"/>
    <s v="1923"/>
    <s v="Salangen"/>
    <s v="2"/>
    <s v="Kvinner"/>
    <x v="1"/>
    <x v="1"/>
    <x v="2"/>
    <x v="0"/>
  </r>
  <r>
    <x v="17"/>
    <s v="19"/>
    <x v="17"/>
    <x v="393"/>
    <s v="1923"/>
    <s v="Salangen"/>
    <s v="2"/>
    <s v="Kvinner"/>
    <x v="2"/>
    <x v="2"/>
    <x v="2"/>
    <x v="23"/>
  </r>
  <r>
    <x v="17"/>
    <s v="19"/>
    <x v="17"/>
    <x v="393"/>
    <s v="1923"/>
    <s v="Salangen"/>
    <s v="2"/>
    <s v="Kvinner"/>
    <x v="3"/>
    <x v="3"/>
    <x v="2"/>
    <x v="1"/>
  </r>
  <r>
    <x v="17"/>
    <s v="19"/>
    <x v="17"/>
    <x v="393"/>
    <s v="1923"/>
    <s v="Salangen"/>
    <s v="2"/>
    <s v="Kvinner"/>
    <x v="4"/>
    <x v="4"/>
    <x v="2"/>
    <x v="23"/>
  </r>
  <r>
    <x v="17"/>
    <s v="19"/>
    <x v="17"/>
    <x v="393"/>
    <s v="1923"/>
    <s v="Salangen"/>
    <s v="2"/>
    <s v="Kvinner"/>
    <x v="5"/>
    <x v="5"/>
    <x v="2"/>
    <x v="1"/>
  </r>
  <r>
    <x v="17"/>
    <s v="19"/>
    <x v="17"/>
    <x v="393"/>
    <s v="1923"/>
    <s v="Salangen"/>
    <s v="1"/>
    <s v="Menn"/>
    <x v="0"/>
    <x v="0"/>
    <x v="2"/>
    <x v="23"/>
  </r>
  <r>
    <x v="17"/>
    <s v="19"/>
    <x v="17"/>
    <x v="393"/>
    <s v="1923"/>
    <s v="Salangen"/>
    <s v="1"/>
    <s v="Menn"/>
    <x v="1"/>
    <x v="1"/>
    <x v="2"/>
    <x v="39"/>
  </r>
  <r>
    <x v="17"/>
    <s v="19"/>
    <x v="17"/>
    <x v="393"/>
    <s v="1923"/>
    <s v="Salangen"/>
    <s v="1"/>
    <s v="Menn"/>
    <x v="2"/>
    <x v="2"/>
    <x v="2"/>
    <x v="13"/>
  </r>
  <r>
    <x v="17"/>
    <s v="19"/>
    <x v="17"/>
    <x v="393"/>
    <s v="1923"/>
    <s v="Salangen"/>
    <s v="1"/>
    <s v="Menn"/>
    <x v="3"/>
    <x v="3"/>
    <x v="2"/>
    <x v="21"/>
  </r>
  <r>
    <x v="17"/>
    <s v="19"/>
    <x v="17"/>
    <x v="393"/>
    <s v="1923"/>
    <s v="Salangen"/>
    <s v="1"/>
    <s v="Menn"/>
    <x v="4"/>
    <x v="4"/>
    <x v="2"/>
    <x v="14"/>
  </r>
  <r>
    <x v="17"/>
    <s v="19"/>
    <x v="17"/>
    <x v="393"/>
    <s v="1923"/>
    <s v="Salangen"/>
    <s v="1"/>
    <s v="Menn"/>
    <x v="5"/>
    <x v="5"/>
    <x v="2"/>
    <x v="5"/>
  </r>
  <r>
    <x v="17"/>
    <s v="19"/>
    <x v="17"/>
    <x v="393"/>
    <s v="1923"/>
    <s v="Salangen"/>
    <s v="2"/>
    <s v="Kvinner"/>
    <x v="0"/>
    <x v="0"/>
    <x v="3"/>
    <x v="39"/>
  </r>
  <r>
    <x v="17"/>
    <s v="19"/>
    <x v="17"/>
    <x v="393"/>
    <s v="1923"/>
    <s v="Salangen"/>
    <s v="2"/>
    <s v="Kvinner"/>
    <x v="1"/>
    <x v="1"/>
    <x v="3"/>
    <x v="0"/>
  </r>
  <r>
    <x v="17"/>
    <s v="19"/>
    <x v="17"/>
    <x v="393"/>
    <s v="1923"/>
    <s v="Salangen"/>
    <s v="2"/>
    <s v="Kvinner"/>
    <x v="2"/>
    <x v="2"/>
    <x v="3"/>
    <x v="1"/>
  </r>
  <r>
    <x v="17"/>
    <s v="19"/>
    <x v="17"/>
    <x v="393"/>
    <s v="1923"/>
    <s v="Salangen"/>
    <s v="2"/>
    <s v="Kvinner"/>
    <x v="3"/>
    <x v="3"/>
    <x v="3"/>
    <x v="1"/>
  </r>
  <r>
    <x v="17"/>
    <s v="19"/>
    <x v="17"/>
    <x v="393"/>
    <s v="1923"/>
    <s v="Salangen"/>
    <s v="2"/>
    <s v="Kvinner"/>
    <x v="4"/>
    <x v="4"/>
    <x v="3"/>
    <x v="19"/>
  </r>
  <r>
    <x v="17"/>
    <s v="19"/>
    <x v="17"/>
    <x v="393"/>
    <s v="1923"/>
    <s v="Salangen"/>
    <s v="2"/>
    <s v="Kvinner"/>
    <x v="5"/>
    <x v="5"/>
    <x v="3"/>
    <x v="23"/>
  </r>
  <r>
    <x v="17"/>
    <s v="19"/>
    <x v="17"/>
    <x v="393"/>
    <s v="1923"/>
    <s v="Salangen"/>
    <s v="1"/>
    <s v="Menn"/>
    <x v="0"/>
    <x v="0"/>
    <x v="3"/>
    <x v="7"/>
  </r>
  <r>
    <x v="17"/>
    <s v="19"/>
    <x v="17"/>
    <x v="393"/>
    <s v="1923"/>
    <s v="Salangen"/>
    <s v="1"/>
    <s v="Menn"/>
    <x v="1"/>
    <x v="1"/>
    <x v="3"/>
    <x v="5"/>
  </r>
  <r>
    <x v="17"/>
    <s v="19"/>
    <x v="17"/>
    <x v="393"/>
    <s v="1923"/>
    <s v="Salangen"/>
    <s v="1"/>
    <s v="Menn"/>
    <x v="2"/>
    <x v="2"/>
    <x v="3"/>
    <x v="6"/>
  </r>
  <r>
    <x v="17"/>
    <s v="19"/>
    <x v="17"/>
    <x v="393"/>
    <s v="1923"/>
    <s v="Salangen"/>
    <s v="1"/>
    <s v="Menn"/>
    <x v="3"/>
    <x v="3"/>
    <x v="3"/>
    <x v="40"/>
  </r>
  <r>
    <x v="17"/>
    <s v="19"/>
    <x v="17"/>
    <x v="393"/>
    <s v="1923"/>
    <s v="Salangen"/>
    <s v="1"/>
    <s v="Menn"/>
    <x v="4"/>
    <x v="4"/>
    <x v="3"/>
    <x v="14"/>
  </r>
  <r>
    <x v="17"/>
    <s v="19"/>
    <x v="17"/>
    <x v="393"/>
    <s v="1923"/>
    <s v="Salangen"/>
    <s v="1"/>
    <s v="Menn"/>
    <x v="5"/>
    <x v="5"/>
    <x v="3"/>
    <x v="7"/>
  </r>
  <r>
    <x v="17"/>
    <s v="19"/>
    <x v="17"/>
    <x v="393"/>
    <s v="1923"/>
    <s v="Salangen"/>
    <s v="2"/>
    <s v="Kvinner"/>
    <x v="0"/>
    <x v="0"/>
    <x v="4"/>
    <x v="23"/>
  </r>
  <r>
    <x v="17"/>
    <s v="19"/>
    <x v="17"/>
    <x v="393"/>
    <s v="1923"/>
    <s v="Salangen"/>
    <s v="2"/>
    <s v="Kvinner"/>
    <x v="1"/>
    <x v="1"/>
    <x v="4"/>
    <x v="39"/>
  </r>
  <r>
    <x v="17"/>
    <s v="19"/>
    <x v="17"/>
    <x v="393"/>
    <s v="1923"/>
    <s v="Salangen"/>
    <s v="2"/>
    <s v="Kvinner"/>
    <x v="2"/>
    <x v="2"/>
    <x v="4"/>
    <x v="0"/>
  </r>
  <r>
    <x v="17"/>
    <s v="19"/>
    <x v="17"/>
    <x v="393"/>
    <s v="1923"/>
    <s v="Salangen"/>
    <s v="2"/>
    <s v="Kvinner"/>
    <x v="3"/>
    <x v="3"/>
    <x v="4"/>
    <x v="0"/>
  </r>
  <r>
    <x v="17"/>
    <s v="19"/>
    <x v="17"/>
    <x v="393"/>
    <s v="1923"/>
    <s v="Salangen"/>
    <s v="2"/>
    <s v="Kvinner"/>
    <x v="4"/>
    <x v="4"/>
    <x v="4"/>
    <x v="1"/>
  </r>
  <r>
    <x v="17"/>
    <s v="19"/>
    <x v="17"/>
    <x v="393"/>
    <s v="1923"/>
    <s v="Salangen"/>
    <s v="2"/>
    <s v="Kvinner"/>
    <x v="5"/>
    <x v="5"/>
    <x v="4"/>
    <x v="39"/>
  </r>
  <r>
    <x v="17"/>
    <s v="19"/>
    <x v="17"/>
    <x v="393"/>
    <s v="1923"/>
    <s v="Salangen"/>
    <s v="1"/>
    <s v="Menn"/>
    <x v="0"/>
    <x v="0"/>
    <x v="4"/>
    <x v="1"/>
  </r>
  <r>
    <x v="17"/>
    <s v="19"/>
    <x v="17"/>
    <x v="393"/>
    <s v="1923"/>
    <s v="Salangen"/>
    <s v="1"/>
    <s v="Menn"/>
    <x v="1"/>
    <x v="1"/>
    <x v="4"/>
    <x v="19"/>
  </r>
  <r>
    <x v="17"/>
    <s v="19"/>
    <x v="17"/>
    <x v="393"/>
    <s v="1923"/>
    <s v="Salangen"/>
    <s v="1"/>
    <s v="Menn"/>
    <x v="2"/>
    <x v="2"/>
    <x v="4"/>
    <x v="15"/>
  </r>
  <r>
    <x v="17"/>
    <s v="19"/>
    <x v="17"/>
    <x v="393"/>
    <s v="1923"/>
    <s v="Salangen"/>
    <s v="1"/>
    <s v="Menn"/>
    <x v="3"/>
    <x v="3"/>
    <x v="4"/>
    <x v="3"/>
  </r>
  <r>
    <x v="17"/>
    <s v="19"/>
    <x v="17"/>
    <x v="393"/>
    <s v="1923"/>
    <s v="Salangen"/>
    <s v="1"/>
    <s v="Menn"/>
    <x v="4"/>
    <x v="4"/>
    <x v="4"/>
    <x v="14"/>
  </r>
  <r>
    <x v="17"/>
    <s v="19"/>
    <x v="17"/>
    <x v="393"/>
    <s v="1923"/>
    <s v="Salangen"/>
    <s v="1"/>
    <s v="Menn"/>
    <x v="5"/>
    <x v="5"/>
    <x v="4"/>
    <x v="7"/>
  </r>
  <r>
    <x v="17"/>
    <s v="19"/>
    <x v="17"/>
    <x v="393"/>
    <s v="1923"/>
    <s v="Salangen"/>
    <s v="2"/>
    <s v="Kvinner"/>
    <x v="0"/>
    <x v="0"/>
    <x v="5"/>
    <x v="39"/>
  </r>
  <r>
    <x v="17"/>
    <s v="19"/>
    <x v="17"/>
    <x v="393"/>
    <s v="1923"/>
    <s v="Salangen"/>
    <s v="2"/>
    <s v="Kvinner"/>
    <x v="1"/>
    <x v="1"/>
    <x v="5"/>
    <x v="23"/>
  </r>
  <r>
    <x v="17"/>
    <s v="19"/>
    <x v="17"/>
    <x v="393"/>
    <s v="1923"/>
    <s v="Salangen"/>
    <s v="2"/>
    <s v="Kvinner"/>
    <x v="2"/>
    <x v="2"/>
    <x v="5"/>
    <x v="39"/>
  </r>
  <r>
    <x v="17"/>
    <s v="19"/>
    <x v="17"/>
    <x v="393"/>
    <s v="1923"/>
    <s v="Salangen"/>
    <s v="2"/>
    <s v="Kvinner"/>
    <x v="3"/>
    <x v="3"/>
    <x v="5"/>
    <x v="19"/>
  </r>
  <r>
    <x v="17"/>
    <s v="19"/>
    <x v="17"/>
    <x v="393"/>
    <s v="1923"/>
    <s v="Salangen"/>
    <s v="2"/>
    <s v="Kvinner"/>
    <x v="4"/>
    <x v="4"/>
    <x v="5"/>
    <x v="0"/>
  </r>
  <r>
    <x v="17"/>
    <s v="19"/>
    <x v="17"/>
    <x v="393"/>
    <s v="1923"/>
    <s v="Salangen"/>
    <s v="2"/>
    <s v="Kvinner"/>
    <x v="5"/>
    <x v="5"/>
    <x v="5"/>
    <x v="39"/>
  </r>
  <r>
    <x v="17"/>
    <s v="19"/>
    <x v="17"/>
    <x v="393"/>
    <s v="1923"/>
    <s v="Salangen"/>
    <s v="1"/>
    <s v="Menn"/>
    <x v="0"/>
    <x v="0"/>
    <x v="5"/>
    <x v="1"/>
  </r>
  <r>
    <x v="17"/>
    <s v="19"/>
    <x v="17"/>
    <x v="393"/>
    <s v="1923"/>
    <s v="Salangen"/>
    <s v="1"/>
    <s v="Menn"/>
    <x v="1"/>
    <x v="1"/>
    <x v="5"/>
    <x v="7"/>
  </r>
  <r>
    <x v="17"/>
    <s v="19"/>
    <x v="17"/>
    <x v="393"/>
    <s v="1923"/>
    <s v="Salangen"/>
    <s v="1"/>
    <s v="Menn"/>
    <x v="2"/>
    <x v="2"/>
    <x v="5"/>
    <x v="6"/>
  </r>
  <r>
    <x v="17"/>
    <s v="19"/>
    <x v="17"/>
    <x v="393"/>
    <s v="1923"/>
    <s v="Salangen"/>
    <s v="1"/>
    <s v="Menn"/>
    <x v="3"/>
    <x v="3"/>
    <x v="5"/>
    <x v="11"/>
  </r>
  <r>
    <x v="17"/>
    <s v="19"/>
    <x v="17"/>
    <x v="393"/>
    <s v="1923"/>
    <s v="Salangen"/>
    <s v="1"/>
    <s v="Menn"/>
    <x v="4"/>
    <x v="4"/>
    <x v="5"/>
    <x v="21"/>
  </r>
  <r>
    <x v="17"/>
    <s v="19"/>
    <x v="17"/>
    <x v="393"/>
    <s v="1923"/>
    <s v="Salangen"/>
    <s v="1"/>
    <s v="Menn"/>
    <x v="5"/>
    <x v="5"/>
    <x v="5"/>
    <x v="15"/>
  </r>
  <r>
    <x v="17"/>
    <s v="19"/>
    <x v="17"/>
    <x v="393"/>
    <s v="1923"/>
    <s v="Salangen"/>
    <s v="2"/>
    <s v="Kvinner"/>
    <x v="0"/>
    <x v="0"/>
    <x v="6"/>
    <x v="0"/>
  </r>
  <r>
    <x v="17"/>
    <s v="19"/>
    <x v="17"/>
    <x v="393"/>
    <s v="1923"/>
    <s v="Salangen"/>
    <s v="2"/>
    <s v="Kvinner"/>
    <x v="1"/>
    <x v="1"/>
    <x v="6"/>
    <x v="39"/>
  </r>
  <r>
    <x v="17"/>
    <s v="19"/>
    <x v="17"/>
    <x v="393"/>
    <s v="1923"/>
    <s v="Salangen"/>
    <s v="2"/>
    <s v="Kvinner"/>
    <x v="2"/>
    <x v="2"/>
    <x v="6"/>
    <x v="39"/>
  </r>
  <r>
    <x v="17"/>
    <s v="19"/>
    <x v="17"/>
    <x v="393"/>
    <s v="1923"/>
    <s v="Salangen"/>
    <s v="2"/>
    <s v="Kvinner"/>
    <x v="3"/>
    <x v="3"/>
    <x v="6"/>
    <x v="1"/>
  </r>
  <r>
    <x v="17"/>
    <s v="19"/>
    <x v="17"/>
    <x v="393"/>
    <s v="1923"/>
    <s v="Salangen"/>
    <s v="2"/>
    <s v="Kvinner"/>
    <x v="4"/>
    <x v="4"/>
    <x v="6"/>
    <x v="0"/>
  </r>
  <r>
    <x v="17"/>
    <s v="19"/>
    <x v="17"/>
    <x v="393"/>
    <s v="1923"/>
    <s v="Salangen"/>
    <s v="2"/>
    <s v="Kvinner"/>
    <x v="5"/>
    <x v="5"/>
    <x v="6"/>
    <x v="23"/>
  </r>
  <r>
    <x v="17"/>
    <s v="19"/>
    <x v="17"/>
    <x v="393"/>
    <s v="1923"/>
    <s v="Salangen"/>
    <s v="1"/>
    <s v="Menn"/>
    <x v="0"/>
    <x v="0"/>
    <x v="6"/>
    <x v="0"/>
  </r>
  <r>
    <x v="17"/>
    <s v="19"/>
    <x v="17"/>
    <x v="393"/>
    <s v="1923"/>
    <s v="Salangen"/>
    <s v="1"/>
    <s v="Menn"/>
    <x v="1"/>
    <x v="1"/>
    <x v="6"/>
    <x v="7"/>
  </r>
  <r>
    <x v="17"/>
    <s v="19"/>
    <x v="17"/>
    <x v="393"/>
    <s v="1923"/>
    <s v="Salangen"/>
    <s v="1"/>
    <s v="Menn"/>
    <x v="2"/>
    <x v="2"/>
    <x v="6"/>
    <x v="21"/>
  </r>
  <r>
    <x v="17"/>
    <s v="19"/>
    <x v="17"/>
    <x v="393"/>
    <s v="1923"/>
    <s v="Salangen"/>
    <s v="1"/>
    <s v="Menn"/>
    <x v="3"/>
    <x v="3"/>
    <x v="6"/>
    <x v="11"/>
  </r>
  <r>
    <x v="17"/>
    <s v="19"/>
    <x v="17"/>
    <x v="393"/>
    <s v="1923"/>
    <s v="Salangen"/>
    <s v="1"/>
    <s v="Menn"/>
    <x v="4"/>
    <x v="4"/>
    <x v="6"/>
    <x v="21"/>
  </r>
  <r>
    <x v="17"/>
    <s v="19"/>
    <x v="17"/>
    <x v="393"/>
    <s v="1923"/>
    <s v="Salangen"/>
    <s v="1"/>
    <s v="Menn"/>
    <x v="5"/>
    <x v="5"/>
    <x v="6"/>
    <x v="13"/>
  </r>
  <r>
    <x v="17"/>
    <s v="19"/>
    <x v="17"/>
    <x v="393"/>
    <s v="1923"/>
    <s v="Salangen"/>
    <s v="2"/>
    <s v="Kvinner"/>
    <x v="0"/>
    <x v="0"/>
    <x v="7"/>
    <x v="39"/>
  </r>
  <r>
    <x v="17"/>
    <s v="19"/>
    <x v="17"/>
    <x v="393"/>
    <s v="1923"/>
    <s v="Salangen"/>
    <s v="2"/>
    <s v="Kvinner"/>
    <x v="1"/>
    <x v="1"/>
    <x v="7"/>
    <x v="39"/>
  </r>
  <r>
    <x v="17"/>
    <s v="19"/>
    <x v="17"/>
    <x v="393"/>
    <s v="1923"/>
    <s v="Salangen"/>
    <s v="2"/>
    <s v="Kvinner"/>
    <x v="2"/>
    <x v="2"/>
    <x v="7"/>
    <x v="39"/>
  </r>
  <r>
    <x v="17"/>
    <s v="19"/>
    <x v="17"/>
    <x v="393"/>
    <s v="1923"/>
    <s v="Salangen"/>
    <s v="2"/>
    <s v="Kvinner"/>
    <x v="3"/>
    <x v="3"/>
    <x v="7"/>
    <x v="23"/>
  </r>
  <r>
    <x v="17"/>
    <s v="19"/>
    <x v="17"/>
    <x v="393"/>
    <s v="1923"/>
    <s v="Salangen"/>
    <s v="2"/>
    <s v="Kvinner"/>
    <x v="4"/>
    <x v="4"/>
    <x v="7"/>
    <x v="0"/>
  </r>
  <r>
    <x v="17"/>
    <s v="19"/>
    <x v="17"/>
    <x v="393"/>
    <s v="1923"/>
    <s v="Salangen"/>
    <s v="2"/>
    <s v="Kvinner"/>
    <x v="5"/>
    <x v="5"/>
    <x v="7"/>
    <x v="39"/>
  </r>
  <r>
    <x v="17"/>
    <s v="19"/>
    <x v="17"/>
    <x v="393"/>
    <s v="1923"/>
    <s v="Salangen"/>
    <s v="1"/>
    <s v="Menn"/>
    <x v="0"/>
    <x v="0"/>
    <x v="7"/>
    <x v="23"/>
  </r>
  <r>
    <x v="17"/>
    <s v="19"/>
    <x v="17"/>
    <x v="393"/>
    <s v="1923"/>
    <s v="Salangen"/>
    <s v="1"/>
    <s v="Menn"/>
    <x v="1"/>
    <x v="1"/>
    <x v="7"/>
    <x v="12"/>
  </r>
  <r>
    <x v="17"/>
    <s v="19"/>
    <x v="17"/>
    <x v="393"/>
    <s v="1923"/>
    <s v="Salangen"/>
    <s v="1"/>
    <s v="Menn"/>
    <x v="2"/>
    <x v="2"/>
    <x v="7"/>
    <x v="4"/>
  </r>
  <r>
    <x v="17"/>
    <s v="19"/>
    <x v="17"/>
    <x v="393"/>
    <s v="1923"/>
    <s v="Salangen"/>
    <s v="1"/>
    <s v="Menn"/>
    <x v="3"/>
    <x v="3"/>
    <x v="7"/>
    <x v="11"/>
  </r>
  <r>
    <x v="17"/>
    <s v="19"/>
    <x v="17"/>
    <x v="393"/>
    <s v="1923"/>
    <s v="Salangen"/>
    <s v="1"/>
    <s v="Menn"/>
    <x v="4"/>
    <x v="4"/>
    <x v="7"/>
    <x v="13"/>
  </r>
  <r>
    <x v="17"/>
    <s v="19"/>
    <x v="17"/>
    <x v="393"/>
    <s v="1923"/>
    <s v="Salangen"/>
    <s v="1"/>
    <s v="Menn"/>
    <x v="5"/>
    <x v="5"/>
    <x v="7"/>
    <x v="13"/>
  </r>
  <r>
    <x v="17"/>
    <s v="19"/>
    <x v="17"/>
    <x v="394"/>
    <s v="1924"/>
    <s v="Målselv"/>
    <s v="2"/>
    <s v="Kvinner"/>
    <x v="0"/>
    <x v="0"/>
    <x v="0"/>
    <x v="1"/>
  </r>
  <r>
    <x v="17"/>
    <s v="19"/>
    <x v="17"/>
    <x v="394"/>
    <s v="1924"/>
    <s v="Målselv"/>
    <s v="2"/>
    <s v="Kvinner"/>
    <x v="1"/>
    <x v="1"/>
    <x v="0"/>
    <x v="23"/>
  </r>
  <r>
    <x v="17"/>
    <s v="19"/>
    <x v="17"/>
    <x v="394"/>
    <s v="1924"/>
    <s v="Målselv"/>
    <s v="2"/>
    <s v="Kvinner"/>
    <x v="2"/>
    <x v="2"/>
    <x v="0"/>
    <x v="6"/>
  </r>
  <r>
    <x v="17"/>
    <s v="19"/>
    <x v="17"/>
    <x v="394"/>
    <s v="1924"/>
    <s v="Målselv"/>
    <s v="2"/>
    <s v="Kvinner"/>
    <x v="3"/>
    <x v="3"/>
    <x v="0"/>
    <x v="13"/>
  </r>
  <r>
    <x v="17"/>
    <s v="19"/>
    <x v="17"/>
    <x v="394"/>
    <s v="1924"/>
    <s v="Målselv"/>
    <s v="2"/>
    <s v="Kvinner"/>
    <x v="4"/>
    <x v="4"/>
    <x v="0"/>
    <x v="13"/>
  </r>
  <r>
    <x v="17"/>
    <s v="19"/>
    <x v="17"/>
    <x v="394"/>
    <s v="1924"/>
    <s v="Målselv"/>
    <s v="2"/>
    <s v="Kvinner"/>
    <x v="5"/>
    <x v="5"/>
    <x v="0"/>
    <x v="23"/>
  </r>
  <r>
    <x v="17"/>
    <s v="19"/>
    <x v="17"/>
    <x v="394"/>
    <s v="1924"/>
    <s v="Målselv"/>
    <s v="1"/>
    <s v="Menn"/>
    <x v="0"/>
    <x v="0"/>
    <x v="0"/>
    <x v="13"/>
  </r>
  <r>
    <x v="17"/>
    <s v="19"/>
    <x v="17"/>
    <x v="394"/>
    <s v="1924"/>
    <s v="Målselv"/>
    <s v="1"/>
    <s v="Menn"/>
    <x v="1"/>
    <x v="1"/>
    <x v="0"/>
    <x v="19"/>
  </r>
  <r>
    <x v="17"/>
    <s v="19"/>
    <x v="17"/>
    <x v="394"/>
    <s v="1924"/>
    <s v="Målselv"/>
    <s v="1"/>
    <s v="Menn"/>
    <x v="2"/>
    <x v="2"/>
    <x v="0"/>
    <x v="51"/>
  </r>
  <r>
    <x v="17"/>
    <s v="19"/>
    <x v="17"/>
    <x v="394"/>
    <s v="1924"/>
    <s v="Målselv"/>
    <s v="1"/>
    <s v="Menn"/>
    <x v="3"/>
    <x v="3"/>
    <x v="0"/>
    <x v="51"/>
  </r>
  <r>
    <x v="17"/>
    <s v="19"/>
    <x v="17"/>
    <x v="394"/>
    <s v="1924"/>
    <s v="Målselv"/>
    <s v="1"/>
    <s v="Menn"/>
    <x v="4"/>
    <x v="4"/>
    <x v="0"/>
    <x v="41"/>
  </r>
  <r>
    <x v="17"/>
    <s v="19"/>
    <x v="17"/>
    <x v="394"/>
    <s v="1924"/>
    <s v="Målselv"/>
    <s v="1"/>
    <s v="Menn"/>
    <x v="5"/>
    <x v="5"/>
    <x v="0"/>
    <x v="2"/>
  </r>
  <r>
    <x v="17"/>
    <s v="19"/>
    <x v="17"/>
    <x v="394"/>
    <s v="1924"/>
    <s v="Målselv"/>
    <s v="2"/>
    <s v="Kvinner"/>
    <x v="0"/>
    <x v="0"/>
    <x v="1"/>
    <x v="19"/>
  </r>
  <r>
    <x v="17"/>
    <s v="19"/>
    <x v="17"/>
    <x v="394"/>
    <s v="1924"/>
    <s v="Målselv"/>
    <s v="2"/>
    <s v="Kvinner"/>
    <x v="1"/>
    <x v="1"/>
    <x v="1"/>
    <x v="23"/>
  </r>
  <r>
    <x v="17"/>
    <s v="19"/>
    <x v="17"/>
    <x v="394"/>
    <s v="1924"/>
    <s v="Målselv"/>
    <s v="2"/>
    <s v="Kvinner"/>
    <x v="2"/>
    <x v="2"/>
    <x v="1"/>
    <x v="5"/>
  </r>
  <r>
    <x v="17"/>
    <s v="19"/>
    <x v="17"/>
    <x v="394"/>
    <s v="1924"/>
    <s v="Målselv"/>
    <s v="2"/>
    <s v="Kvinner"/>
    <x v="3"/>
    <x v="3"/>
    <x v="1"/>
    <x v="13"/>
  </r>
  <r>
    <x v="17"/>
    <s v="19"/>
    <x v="17"/>
    <x v="394"/>
    <s v="1924"/>
    <s v="Målselv"/>
    <s v="2"/>
    <s v="Kvinner"/>
    <x v="4"/>
    <x v="4"/>
    <x v="1"/>
    <x v="5"/>
  </r>
  <r>
    <x v="17"/>
    <s v="19"/>
    <x v="17"/>
    <x v="394"/>
    <s v="1924"/>
    <s v="Målselv"/>
    <s v="2"/>
    <s v="Kvinner"/>
    <x v="5"/>
    <x v="5"/>
    <x v="1"/>
    <x v="0"/>
  </r>
  <r>
    <x v="17"/>
    <s v="19"/>
    <x v="17"/>
    <x v="394"/>
    <s v="1924"/>
    <s v="Målselv"/>
    <s v="1"/>
    <s v="Menn"/>
    <x v="0"/>
    <x v="0"/>
    <x v="1"/>
    <x v="12"/>
  </r>
  <r>
    <x v="17"/>
    <s v="19"/>
    <x v="17"/>
    <x v="394"/>
    <s v="1924"/>
    <s v="Målselv"/>
    <s v="1"/>
    <s v="Menn"/>
    <x v="1"/>
    <x v="1"/>
    <x v="1"/>
    <x v="12"/>
  </r>
  <r>
    <x v="17"/>
    <s v="19"/>
    <x v="17"/>
    <x v="394"/>
    <s v="1924"/>
    <s v="Målselv"/>
    <s v="1"/>
    <s v="Menn"/>
    <x v="2"/>
    <x v="2"/>
    <x v="1"/>
    <x v="41"/>
  </r>
  <r>
    <x v="17"/>
    <s v="19"/>
    <x v="17"/>
    <x v="394"/>
    <s v="1924"/>
    <s v="Målselv"/>
    <s v="1"/>
    <s v="Menn"/>
    <x v="3"/>
    <x v="3"/>
    <x v="1"/>
    <x v="32"/>
  </r>
  <r>
    <x v="17"/>
    <s v="19"/>
    <x v="17"/>
    <x v="394"/>
    <s v="1924"/>
    <s v="Målselv"/>
    <s v="1"/>
    <s v="Menn"/>
    <x v="4"/>
    <x v="4"/>
    <x v="1"/>
    <x v="32"/>
  </r>
  <r>
    <x v="17"/>
    <s v="19"/>
    <x v="17"/>
    <x v="394"/>
    <s v="1924"/>
    <s v="Målselv"/>
    <s v="1"/>
    <s v="Menn"/>
    <x v="5"/>
    <x v="5"/>
    <x v="1"/>
    <x v="36"/>
  </r>
  <r>
    <x v="17"/>
    <s v="19"/>
    <x v="17"/>
    <x v="394"/>
    <s v="1924"/>
    <s v="Målselv"/>
    <s v="2"/>
    <s v="Kvinner"/>
    <x v="0"/>
    <x v="0"/>
    <x v="2"/>
    <x v="0"/>
  </r>
  <r>
    <x v="17"/>
    <s v="19"/>
    <x v="17"/>
    <x v="394"/>
    <s v="1924"/>
    <s v="Målselv"/>
    <s v="2"/>
    <s v="Kvinner"/>
    <x v="1"/>
    <x v="1"/>
    <x v="2"/>
    <x v="0"/>
  </r>
  <r>
    <x v="17"/>
    <s v="19"/>
    <x v="17"/>
    <x v="394"/>
    <s v="1924"/>
    <s v="Målselv"/>
    <s v="2"/>
    <s v="Kvinner"/>
    <x v="2"/>
    <x v="2"/>
    <x v="2"/>
    <x v="19"/>
  </r>
  <r>
    <x v="17"/>
    <s v="19"/>
    <x v="17"/>
    <x v="394"/>
    <s v="1924"/>
    <s v="Målselv"/>
    <s v="2"/>
    <s v="Kvinner"/>
    <x v="3"/>
    <x v="3"/>
    <x v="2"/>
    <x v="15"/>
  </r>
  <r>
    <x v="17"/>
    <s v="19"/>
    <x v="17"/>
    <x v="394"/>
    <s v="1924"/>
    <s v="Målselv"/>
    <s v="2"/>
    <s v="Kvinner"/>
    <x v="4"/>
    <x v="4"/>
    <x v="2"/>
    <x v="5"/>
  </r>
  <r>
    <x v="17"/>
    <s v="19"/>
    <x v="17"/>
    <x v="394"/>
    <s v="1924"/>
    <s v="Målselv"/>
    <s v="2"/>
    <s v="Kvinner"/>
    <x v="5"/>
    <x v="5"/>
    <x v="2"/>
    <x v="23"/>
  </r>
  <r>
    <x v="17"/>
    <s v="19"/>
    <x v="17"/>
    <x v="394"/>
    <s v="1924"/>
    <s v="Målselv"/>
    <s v="1"/>
    <s v="Menn"/>
    <x v="0"/>
    <x v="0"/>
    <x v="2"/>
    <x v="19"/>
  </r>
  <r>
    <x v="17"/>
    <s v="19"/>
    <x v="17"/>
    <x v="394"/>
    <s v="1924"/>
    <s v="Målselv"/>
    <s v="1"/>
    <s v="Menn"/>
    <x v="1"/>
    <x v="1"/>
    <x v="2"/>
    <x v="12"/>
  </r>
  <r>
    <x v="17"/>
    <s v="19"/>
    <x v="17"/>
    <x v="394"/>
    <s v="1924"/>
    <s v="Målselv"/>
    <s v="1"/>
    <s v="Menn"/>
    <x v="2"/>
    <x v="2"/>
    <x v="2"/>
    <x v="20"/>
  </r>
  <r>
    <x v="17"/>
    <s v="19"/>
    <x v="17"/>
    <x v="394"/>
    <s v="1924"/>
    <s v="Målselv"/>
    <s v="1"/>
    <s v="Menn"/>
    <x v="3"/>
    <x v="3"/>
    <x v="2"/>
    <x v="28"/>
  </r>
  <r>
    <x v="17"/>
    <s v="19"/>
    <x v="17"/>
    <x v="394"/>
    <s v="1924"/>
    <s v="Målselv"/>
    <s v="1"/>
    <s v="Menn"/>
    <x v="4"/>
    <x v="4"/>
    <x v="2"/>
    <x v="55"/>
  </r>
  <r>
    <x v="17"/>
    <s v="19"/>
    <x v="17"/>
    <x v="394"/>
    <s v="1924"/>
    <s v="Målselv"/>
    <s v="1"/>
    <s v="Menn"/>
    <x v="5"/>
    <x v="5"/>
    <x v="2"/>
    <x v="12"/>
  </r>
  <r>
    <x v="17"/>
    <s v="19"/>
    <x v="17"/>
    <x v="394"/>
    <s v="1924"/>
    <s v="Målselv"/>
    <s v="2"/>
    <s v="Kvinner"/>
    <x v="0"/>
    <x v="0"/>
    <x v="3"/>
    <x v="1"/>
  </r>
  <r>
    <x v="17"/>
    <s v="19"/>
    <x v="17"/>
    <x v="394"/>
    <s v="1924"/>
    <s v="Målselv"/>
    <s v="2"/>
    <s v="Kvinner"/>
    <x v="1"/>
    <x v="1"/>
    <x v="3"/>
    <x v="23"/>
  </r>
  <r>
    <x v="17"/>
    <s v="19"/>
    <x v="17"/>
    <x v="394"/>
    <s v="1924"/>
    <s v="Målselv"/>
    <s v="2"/>
    <s v="Kvinner"/>
    <x v="2"/>
    <x v="2"/>
    <x v="3"/>
    <x v="19"/>
  </r>
  <r>
    <x v="17"/>
    <s v="19"/>
    <x v="17"/>
    <x v="394"/>
    <s v="1924"/>
    <s v="Målselv"/>
    <s v="2"/>
    <s v="Kvinner"/>
    <x v="3"/>
    <x v="3"/>
    <x v="3"/>
    <x v="15"/>
  </r>
  <r>
    <x v="17"/>
    <s v="19"/>
    <x v="17"/>
    <x v="394"/>
    <s v="1924"/>
    <s v="Målselv"/>
    <s v="2"/>
    <s v="Kvinner"/>
    <x v="4"/>
    <x v="4"/>
    <x v="3"/>
    <x v="5"/>
  </r>
  <r>
    <x v="17"/>
    <s v="19"/>
    <x v="17"/>
    <x v="394"/>
    <s v="1924"/>
    <s v="Målselv"/>
    <s v="2"/>
    <s v="Kvinner"/>
    <x v="5"/>
    <x v="5"/>
    <x v="3"/>
    <x v="39"/>
  </r>
  <r>
    <x v="17"/>
    <s v="19"/>
    <x v="17"/>
    <x v="394"/>
    <s v="1924"/>
    <s v="Målselv"/>
    <s v="1"/>
    <s v="Menn"/>
    <x v="0"/>
    <x v="0"/>
    <x v="3"/>
    <x v="19"/>
  </r>
  <r>
    <x v="17"/>
    <s v="19"/>
    <x v="17"/>
    <x v="394"/>
    <s v="1924"/>
    <s v="Målselv"/>
    <s v="1"/>
    <s v="Menn"/>
    <x v="1"/>
    <x v="1"/>
    <x v="3"/>
    <x v="1"/>
  </r>
  <r>
    <x v="17"/>
    <s v="19"/>
    <x v="17"/>
    <x v="394"/>
    <s v="1924"/>
    <s v="Målselv"/>
    <s v="1"/>
    <s v="Menn"/>
    <x v="2"/>
    <x v="2"/>
    <x v="3"/>
    <x v="24"/>
  </r>
  <r>
    <x v="17"/>
    <s v="19"/>
    <x v="17"/>
    <x v="394"/>
    <s v="1924"/>
    <s v="Målselv"/>
    <s v="1"/>
    <s v="Menn"/>
    <x v="3"/>
    <x v="3"/>
    <x v="3"/>
    <x v="45"/>
  </r>
  <r>
    <x v="17"/>
    <s v="19"/>
    <x v="17"/>
    <x v="394"/>
    <s v="1924"/>
    <s v="Målselv"/>
    <s v="1"/>
    <s v="Menn"/>
    <x v="4"/>
    <x v="4"/>
    <x v="3"/>
    <x v="55"/>
  </r>
  <r>
    <x v="17"/>
    <s v="19"/>
    <x v="17"/>
    <x v="394"/>
    <s v="1924"/>
    <s v="Målselv"/>
    <s v="1"/>
    <s v="Menn"/>
    <x v="5"/>
    <x v="5"/>
    <x v="3"/>
    <x v="12"/>
  </r>
  <r>
    <x v="17"/>
    <s v="19"/>
    <x v="17"/>
    <x v="394"/>
    <s v="1924"/>
    <s v="Målselv"/>
    <s v="2"/>
    <s v="Kvinner"/>
    <x v="0"/>
    <x v="0"/>
    <x v="4"/>
    <x v="0"/>
  </r>
  <r>
    <x v="17"/>
    <s v="19"/>
    <x v="17"/>
    <x v="394"/>
    <s v="1924"/>
    <s v="Målselv"/>
    <s v="2"/>
    <s v="Kvinner"/>
    <x v="1"/>
    <x v="1"/>
    <x v="4"/>
    <x v="23"/>
  </r>
  <r>
    <x v="17"/>
    <s v="19"/>
    <x v="17"/>
    <x v="394"/>
    <s v="1924"/>
    <s v="Målselv"/>
    <s v="2"/>
    <s v="Kvinner"/>
    <x v="2"/>
    <x v="2"/>
    <x v="4"/>
    <x v="0"/>
  </r>
  <r>
    <x v="17"/>
    <s v="19"/>
    <x v="17"/>
    <x v="394"/>
    <s v="1924"/>
    <s v="Målselv"/>
    <s v="2"/>
    <s v="Kvinner"/>
    <x v="3"/>
    <x v="3"/>
    <x v="4"/>
    <x v="7"/>
  </r>
  <r>
    <x v="17"/>
    <s v="19"/>
    <x v="17"/>
    <x v="394"/>
    <s v="1924"/>
    <s v="Målselv"/>
    <s v="2"/>
    <s v="Kvinner"/>
    <x v="4"/>
    <x v="4"/>
    <x v="4"/>
    <x v="1"/>
  </r>
  <r>
    <x v="17"/>
    <s v="19"/>
    <x v="17"/>
    <x v="394"/>
    <s v="1924"/>
    <s v="Målselv"/>
    <s v="2"/>
    <s v="Kvinner"/>
    <x v="5"/>
    <x v="5"/>
    <x v="4"/>
    <x v="23"/>
  </r>
  <r>
    <x v="17"/>
    <s v="19"/>
    <x v="17"/>
    <x v="394"/>
    <s v="1924"/>
    <s v="Målselv"/>
    <s v="1"/>
    <s v="Menn"/>
    <x v="0"/>
    <x v="0"/>
    <x v="4"/>
    <x v="23"/>
  </r>
  <r>
    <x v="17"/>
    <s v="19"/>
    <x v="17"/>
    <x v="394"/>
    <s v="1924"/>
    <s v="Målselv"/>
    <s v="1"/>
    <s v="Menn"/>
    <x v="1"/>
    <x v="1"/>
    <x v="4"/>
    <x v="23"/>
  </r>
  <r>
    <x v="17"/>
    <s v="19"/>
    <x v="17"/>
    <x v="394"/>
    <s v="1924"/>
    <s v="Målselv"/>
    <s v="1"/>
    <s v="Menn"/>
    <x v="2"/>
    <x v="2"/>
    <x v="4"/>
    <x v="4"/>
  </r>
  <r>
    <x v="17"/>
    <s v="19"/>
    <x v="17"/>
    <x v="394"/>
    <s v="1924"/>
    <s v="Målselv"/>
    <s v="1"/>
    <s v="Menn"/>
    <x v="3"/>
    <x v="3"/>
    <x v="4"/>
    <x v="40"/>
  </r>
  <r>
    <x v="17"/>
    <s v="19"/>
    <x v="17"/>
    <x v="394"/>
    <s v="1924"/>
    <s v="Målselv"/>
    <s v="1"/>
    <s v="Menn"/>
    <x v="4"/>
    <x v="4"/>
    <x v="4"/>
    <x v="46"/>
  </r>
  <r>
    <x v="17"/>
    <s v="19"/>
    <x v="17"/>
    <x v="394"/>
    <s v="1924"/>
    <s v="Målselv"/>
    <s v="1"/>
    <s v="Menn"/>
    <x v="5"/>
    <x v="5"/>
    <x v="4"/>
    <x v="21"/>
  </r>
  <r>
    <x v="17"/>
    <s v="19"/>
    <x v="17"/>
    <x v="394"/>
    <s v="1924"/>
    <s v="Målselv"/>
    <s v="2"/>
    <s v="Kvinner"/>
    <x v="0"/>
    <x v="0"/>
    <x v="5"/>
    <x v="0"/>
  </r>
  <r>
    <x v="17"/>
    <s v="19"/>
    <x v="17"/>
    <x v="394"/>
    <s v="1924"/>
    <s v="Målselv"/>
    <s v="2"/>
    <s v="Kvinner"/>
    <x v="1"/>
    <x v="1"/>
    <x v="5"/>
    <x v="19"/>
  </r>
  <r>
    <x v="17"/>
    <s v="19"/>
    <x v="17"/>
    <x v="394"/>
    <s v="1924"/>
    <s v="Målselv"/>
    <s v="2"/>
    <s v="Kvinner"/>
    <x v="2"/>
    <x v="2"/>
    <x v="5"/>
    <x v="1"/>
  </r>
  <r>
    <x v="17"/>
    <s v="19"/>
    <x v="17"/>
    <x v="394"/>
    <s v="1924"/>
    <s v="Målselv"/>
    <s v="2"/>
    <s v="Kvinner"/>
    <x v="3"/>
    <x v="3"/>
    <x v="5"/>
    <x v="5"/>
  </r>
  <r>
    <x v="17"/>
    <s v="19"/>
    <x v="17"/>
    <x v="394"/>
    <s v="1924"/>
    <s v="Målselv"/>
    <s v="2"/>
    <s v="Kvinner"/>
    <x v="4"/>
    <x v="4"/>
    <x v="5"/>
    <x v="19"/>
  </r>
  <r>
    <x v="17"/>
    <s v="19"/>
    <x v="17"/>
    <x v="394"/>
    <s v="1924"/>
    <s v="Målselv"/>
    <s v="2"/>
    <s v="Kvinner"/>
    <x v="5"/>
    <x v="5"/>
    <x v="5"/>
    <x v="39"/>
  </r>
  <r>
    <x v="17"/>
    <s v="19"/>
    <x v="17"/>
    <x v="394"/>
    <s v="1924"/>
    <s v="Målselv"/>
    <s v="1"/>
    <s v="Menn"/>
    <x v="0"/>
    <x v="0"/>
    <x v="5"/>
    <x v="0"/>
  </r>
  <r>
    <x v="17"/>
    <s v="19"/>
    <x v="17"/>
    <x v="394"/>
    <s v="1924"/>
    <s v="Målselv"/>
    <s v="1"/>
    <s v="Menn"/>
    <x v="1"/>
    <x v="1"/>
    <x v="5"/>
    <x v="1"/>
  </r>
  <r>
    <x v="17"/>
    <s v="19"/>
    <x v="17"/>
    <x v="394"/>
    <s v="1924"/>
    <s v="Målselv"/>
    <s v="1"/>
    <s v="Menn"/>
    <x v="2"/>
    <x v="2"/>
    <x v="5"/>
    <x v="20"/>
  </r>
  <r>
    <x v="17"/>
    <s v="19"/>
    <x v="17"/>
    <x v="394"/>
    <s v="1924"/>
    <s v="Målselv"/>
    <s v="1"/>
    <s v="Menn"/>
    <x v="3"/>
    <x v="3"/>
    <x v="5"/>
    <x v="3"/>
  </r>
  <r>
    <x v="17"/>
    <s v="19"/>
    <x v="17"/>
    <x v="394"/>
    <s v="1924"/>
    <s v="Målselv"/>
    <s v="1"/>
    <s v="Menn"/>
    <x v="4"/>
    <x v="4"/>
    <x v="5"/>
    <x v="11"/>
  </r>
  <r>
    <x v="17"/>
    <s v="19"/>
    <x v="17"/>
    <x v="394"/>
    <s v="1924"/>
    <s v="Målselv"/>
    <s v="1"/>
    <s v="Menn"/>
    <x v="5"/>
    <x v="5"/>
    <x v="5"/>
    <x v="15"/>
  </r>
  <r>
    <x v="17"/>
    <s v="19"/>
    <x v="17"/>
    <x v="394"/>
    <s v="1924"/>
    <s v="Målselv"/>
    <s v="2"/>
    <s v="Kvinner"/>
    <x v="0"/>
    <x v="0"/>
    <x v="6"/>
    <x v="0"/>
  </r>
  <r>
    <x v="17"/>
    <s v="19"/>
    <x v="17"/>
    <x v="394"/>
    <s v="1924"/>
    <s v="Målselv"/>
    <s v="2"/>
    <s v="Kvinner"/>
    <x v="1"/>
    <x v="1"/>
    <x v="6"/>
    <x v="0"/>
  </r>
  <r>
    <x v="17"/>
    <s v="19"/>
    <x v="17"/>
    <x v="394"/>
    <s v="1924"/>
    <s v="Målselv"/>
    <s v="2"/>
    <s v="Kvinner"/>
    <x v="2"/>
    <x v="2"/>
    <x v="6"/>
    <x v="12"/>
  </r>
  <r>
    <x v="17"/>
    <s v="19"/>
    <x v="17"/>
    <x v="394"/>
    <s v="1924"/>
    <s v="Målselv"/>
    <s v="2"/>
    <s v="Kvinner"/>
    <x v="3"/>
    <x v="3"/>
    <x v="6"/>
    <x v="21"/>
  </r>
  <r>
    <x v="17"/>
    <s v="19"/>
    <x v="17"/>
    <x v="394"/>
    <s v="1924"/>
    <s v="Målselv"/>
    <s v="2"/>
    <s v="Kvinner"/>
    <x v="4"/>
    <x v="4"/>
    <x v="6"/>
    <x v="19"/>
  </r>
  <r>
    <x v="17"/>
    <s v="19"/>
    <x v="17"/>
    <x v="394"/>
    <s v="1924"/>
    <s v="Målselv"/>
    <s v="2"/>
    <s v="Kvinner"/>
    <x v="5"/>
    <x v="5"/>
    <x v="6"/>
    <x v="39"/>
  </r>
  <r>
    <x v="17"/>
    <s v="19"/>
    <x v="17"/>
    <x v="394"/>
    <s v="1924"/>
    <s v="Målselv"/>
    <s v="1"/>
    <s v="Menn"/>
    <x v="0"/>
    <x v="0"/>
    <x v="6"/>
    <x v="0"/>
  </r>
  <r>
    <x v="17"/>
    <s v="19"/>
    <x v="17"/>
    <x v="394"/>
    <s v="1924"/>
    <s v="Målselv"/>
    <s v="1"/>
    <s v="Menn"/>
    <x v="1"/>
    <x v="1"/>
    <x v="6"/>
    <x v="23"/>
  </r>
  <r>
    <x v="17"/>
    <s v="19"/>
    <x v="17"/>
    <x v="394"/>
    <s v="1924"/>
    <s v="Målselv"/>
    <s v="1"/>
    <s v="Menn"/>
    <x v="2"/>
    <x v="2"/>
    <x v="6"/>
    <x v="3"/>
  </r>
  <r>
    <x v="17"/>
    <s v="19"/>
    <x v="17"/>
    <x v="394"/>
    <s v="1924"/>
    <s v="Målselv"/>
    <s v="1"/>
    <s v="Menn"/>
    <x v="3"/>
    <x v="3"/>
    <x v="6"/>
    <x v="56"/>
  </r>
  <r>
    <x v="17"/>
    <s v="19"/>
    <x v="17"/>
    <x v="394"/>
    <s v="1924"/>
    <s v="Målselv"/>
    <s v="1"/>
    <s v="Menn"/>
    <x v="4"/>
    <x v="4"/>
    <x v="6"/>
    <x v="45"/>
  </r>
  <r>
    <x v="17"/>
    <s v="19"/>
    <x v="17"/>
    <x v="394"/>
    <s v="1924"/>
    <s v="Målselv"/>
    <s v="1"/>
    <s v="Menn"/>
    <x v="5"/>
    <x v="5"/>
    <x v="6"/>
    <x v="21"/>
  </r>
  <r>
    <x v="17"/>
    <s v="19"/>
    <x v="17"/>
    <x v="394"/>
    <s v="1924"/>
    <s v="Målselv"/>
    <s v="2"/>
    <s v="Kvinner"/>
    <x v="0"/>
    <x v="0"/>
    <x v="7"/>
    <x v="39"/>
  </r>
  <r>
    <x v="17"/>
    <s v="19"/>
    <x v="17"/>
    <x v="394"/>
    <s v="1924"/>
    <s v="Målselv"/>
    <s v="2"/>
    <s v="Kvinner"/>
    <x v="1"/>
    <x v="1"/>
    <x v="7"/>
    <x v="0"/>
  </r>
  <r>
    <x v="17"/>
    <s v="19"/>
    <x v="17"/>
    <x v="394"/>
    <s v="1924"/>
    <s v="Målselv"/>
    <s v="2"/>
    <s v="Kvinner"/>
    <x v="2"/>
    <x v="2"/>
    <x v="7"/>
    <x v="5"/>
  </r>
  <r>
    <x v="17"/>
    <s v="19"/>
    <x v="17"/>
    <x v="394"/>
    <s v="1924"/>
    <s v="Målselv"/>
    <s v="2"/>
    <s v="Kvinner"/>
    <x v="3"/>
    <x v="3"/>
    <x v="7"/>
    <x v="13"/>
  </r>
  <r>
    <x v="17"/>
    <s v="19"/>
    <x v="17"/>
    <x v="394"/>
    <s v="1924"/>
    <s v="Målselv"/>
    <s v="2"/>
    <s v="Kvinner"/>
    <x v="4"/>
    <x v="4"/>
    <x v="7"/>
    <x v="5"/>
  </r>
  <r>
    <x v="17"/>
    <s v="19"/>
    <x v="17"/>
    <x v="394"/>
    <s v="1924"/>
    <s v="Målselv"/>
    <s v="2"/>
    <s v="Kvinner"/>
    <x v="5"/>
    <x v="5"/>
    <x v="7"/>
    <x v="39"/>
  </r>
  <r>
    <x v="17"/>
    <s v="19"/>
    <x v="17"/>
    <x v="394"/>
    <s v="1924"/>
    <s v="Målselv"/>
    <s v="1"/>
    <s v="Menn"/>
    <x v="0"/>
    <x v="0"/>
    <x v="7"/>
    <x v="23"/>
  </r>
  <r>
    <x v="17"/>
    <s v="19"/>
    <x v="17"/>
    <x v="394"/>
    <s v="1924"/>
    <s v="Målselv"/>
    <s v="1"/>
    <s v="Menn"/>
    <x v="1"/>
    <x v="1"/>
    <x v="7"/>
    <x v="1"/>
  </r>
  <r>
    <x v="17"/>
    <s v="19"/>
    <x v="17"/>
    <x v="394"/>
    <s v="1924"/>
    <s v="Målselv"/>
    <s v="1"/>
    <s v="Menn"/>
    <x v="2"/>
    <x v="2"/>
    <x v="7"/>
    <x v="20"/>
  </r>
  <r>
    <x v="17"/>
    <s v="19"/>
    <x v="17"/>
    <x v="394"/>
    <s v="1924"/>
    <s v="Målselv"/>
    <s v="1"/>
    <s v="Menn"/>
    <x v="3"/>
    <x v="3"/>
    <x v="7"/>
    <x v="40"/>
  </r>
  <r>
    <x v="17"/>
    <s v="19"/>
    <x v="17"/>
    <x v="394"/>
    <s v="1924"/>
    <s v="Målselv"/>
    <s v="1"/>
    <s v="Menn"/>
    <x v="4"/>
    <x v="4"/>
    <x v="7"/>
    <x v="32"/>
  </r>
  <r>
    <x v="17"/>
    <s v="19"/>
    <x v="17"/>
    <x v="394"/>
    <s v="1924"/>
    <s v="Målselv"/>
    <s v="1"/>
    <s v="Menn"/>
    <x v="5"/>
    <x v="5"/>
    <x v="7"/>
    <x v="21"/>
  </r>
  <r>
    <x v="17"/>
    <s v="19"/>
    <x v="17"/>
    <x v="395"/>
    <s v="1925"/>
    <s v="Sørreisa"/>
    <s v="2"/>
    <s v="Kvinner"/>
    <x v="0"/>
    <x v="0"/>
    <x v="0"/>
    <x v="39"/>
  </r>
  <r>
    <x v="17"/>
    <s v="19"/>
    <x v="17"/>
    <x v="395"/>
    <s v="1925"/>
    <s v="Sørreisa"/>
    <s v="2"/>
    <s v="Kvinner"/>
    <x v="1"/>
    <x v="1"/>
    <x v="0"/>
    <x v="39"/>
  </r>
  <r>
    <x v="17"/>
    <s v="19"/>
    <x v="17"/>
    <x v="395"/>
    <s v="1925"/>
    <s v="Sørreisa"/>
    <s v="2"/>
    <s v="Kvinner"/>
    <x v="2"/>
    <x v="2"/>
    <x v="0"/>
    <x v="39"/>
  </r>
  <r>
    <x v="17"/>
    <s v="19"/>
    <x v="17"/>
    <x v="395"/>
    <s v="1925"/>
    <s v="Sørreisa"/>
    <s v="2"/>
    <s v="Kvinner"/>
    <x v="3"/>
    <x v="3"/>
    <x v="0"/>
    <x v="39"/>
  </r>
  <r>
    <x v="17"/>
    <s v="19"/>
    <x v="17"/>
    <x v="395"/>
    <s v="1925"/>
    <s v="Sørreisa"/>
    <s v="2"/>
    <s v="Kvinner"/>
    <x v="4"/>
    <x v="4"/>
    <x v="0"/>
    <x v="39"/>
  </r>
  <r>
    <x v="17"/>
    <s v="19"/>
    <x v="17"/>
    <x v="395"/>
    <s v="1925"/>
    <s v="Sørreisa"/>
    <s v="2"/>
    <s v="Kvinner"/>
    <x v="5"/>
    <x v="5"/>
    <x v="0"/>
    <x v="23"/>
  </r>
  <r>
    <x v="17"/>
    <s v="19"/>
    <x v="17"/>
    <x v="395"/>
    <s v="1925"/>
    <s v="Sørreisa"/>
    <s v="1"/>
    <s v="Menn"/>
    <x v="0"/>
    <x v="0"/>
    <x v="0"/>
    <x v="1"/>
  </r>
  <r>
    <x v="17"/>
    <s v="19"/>
    <x v="17"/>
    <x v="395"/>
    <s v="1925"/>
    <s v="Sørreisa"/>
    <s v="1"/>
    <s v="Menn"/>
    <x v="1"/>
    <x v="1"/>
    <x v="0"/>
    <x v="1"/>
  </r>
  <r>
    <x v="17"/>
    <s v="19"/>
    <x v="17"/>
    <x v="395"/>
    <s v="1925"/>
    <s v="Sørreisa"/>
    <s v="1"/>
    <s v="Menn"/>
    <x v="2"/>
    <x v="2"/>
    <x v="0"/>
    <x v="13"/>
  </r>
  <r>
    <x v="17"/>
    <s v="19"/>
    <x v="17"/>
    <x v="395"/>
    <s v="1925"/>
    <s v="Sørreisa"/>
    <s v="1"/>
    <s v="Menn"/>
    <x v="3"/>
    <x v="3"/>
    <x v="0"/>
    <x v="7"/>
  </r>
  <r>
    <x v="17"/>
    <s v="19"/>
    <x v="17"/>
    <x v="395"/>
    <s v="1925"/>
    <s v="Sørreisa"/>
    <s v="1"/>
    <s v="Menn"/>
    <x v="4"/>
    <x v="4"/>
    <x v="0"/>
    <x v="36"/>
  </r>
  <r>
    <x v="17"/>
    <s v="19"/>
    <x v="17"/>
    <x v="395"/>
    <s v="1925"/>
    <s v="Sørreisa"/>
    <s v="1"/>
    <s v="Menn"/>
    <x v="5"/>
    <x v="5"/>
    <x v="0"/>
    <x v="12"/>
  </r>
  <r>
    <x v="17"/>
    <s v="19"/>
    <x v="17"/>
    <x v="395"/>
    <s v="1925"/>
    <s v="Sørreisa"/>
    <s v="2"/>
    <s v="Kvinner"/>
    <x v="0"/>
    <x v="0"/>
    <x v="1"/>
    <x v="39"/>
  </r>
  <r>
    <x v="17"/>
    <s v="19"/>
    <x v="17"/>
    <x v="395"/>
    <s v="1925"/>
    <s v="Sørreisa"/>
    <s v="2"/>
    <s v="Kvinner"/>
    <x v="1"/>
    <x v="1"/>
    <x v="1"/>
    <x v="39"/>
  </r>
  <r>
    <x v="17"/>
    <s v="19"/>
    <x v="17"/>
    <x v="395"/>
    <s v="1925"/>
    <s v="Sørreisa"/>
    <s v="2"/>
    <s v="Kvinner"/>
    <x v="2"/>
    <x v="2"/>
    <x v="1"/>
    <x v="23"/>
  </r>
  <r>
    <x v="17"/>
    <s v="19"/>
    <x v="17"/>
    <x v="395"/>
    <s v="1925"/>
    <s v="Sørreisa"/>
    <s v="2"/>
    <s v="Kvinner"/>
    <x v="3"/>
    <x v="3"/>
    <x v="1"/>
    <x v="39"/>
  </r>
  <r>
    <x v="17"/>
    <s v="19"/>
    <x v="17"/>
    <x v="395"/>
    <s v="1925"/>
    <s v="Sørreisa"/>
    <s v="2"/>
    <s v="Kvinner"/>
    <x v="4"/>
    <x v="4"/>
    <x v="1"/>
    <x v="23"/>
  </r>
  <r>
    <x v="17"/>
    <s v="19"/>
    <x v="17"/>
    <x v="395"/>
    <s v="1925"/>
    <s v="Sørreisa"/>
    <s v="2"/>
    <s v="Kvinner"/>
    <x v="5"/>
    <x v="5"/>
    <x v="1"/>
    <x v="39"/>
  </r>
  <r>
    <x v="17"/>
    <s v="19"/>
    <x v="17"/>
    <x v="395"/>
    <s v="1925"/>
    <s v="Sørreisa"/>
    <s v="1"/>
    <s v="Menn"/>
    <x v="0"/>
    <x v="0"/>
    <x v="1"/>
    <x v="1"/>
  </r>
  <r>
    <x v="17"/>
    <s v="19"/>
    <x v="17"/>
    <x v="395"/>
    <s v="1925"/>
    <s v="Sørreisa"/>
    <s v="1"/>
    <s v="Menn"/>
    <x v="1"/>
    <x v="1"/>
    <x v="1"/>
    <x v="19"/>
  </r>
  <r>
    <x v="17"/>
    <s v="19"/>
    <x v="17"/>
    <x v="395"/>
    <s v="1925"/>
    <s v="Sørreisa"/>
    <s v="1"/>
    <s v="Menn"/>
    <x v="2"/>
    <x v="2"/>
    <x v="1"/>
    <x v="6"/>
  </r>
  <r>
    <x v="17"/>
    <s v="19"/>
    <x v="17"/>
    <x v="395"/>
    <s v="1925"/>
    <s v="Sørreisa"/>
    <s v="1"/>
    <s v="Menn"/>
    <x v="3"/>
    <x v="3"/>
    <x v="1"/>
    <x v="6"/>
  </r>
  <r>
    <x v="17"/>
    <s v="19"/>
    <x v="17"/>
    <x v="395"/>
    <s v="1925"/>
    <s v="Sørreisa"/>
    <s v="1"/>
    <s v="Menn"/>
    <x v="4"/>
    <x v="4"/>
    <x v="1"/>
    <x v="2"/>
  </r>
  <r>
    <x v="17"/>
    <s v="19"/>
    <x v="17"/>
    <x v="395"/>
    <s v="1925"/>
    <s v="Sørreisa"/>
    <s v="1"/>
    <s v="Menn"/>
    <x v="5"/>
    <x v="5"/>
    <x v="1"/>
    <x v="19"/>
  </r>
  <r>
    <x v="17"/>
    <s v="19"/>
    <x v="17"/>
    <x v="395"/>
    <s v="1925"/>
    <s v="Sørreisa"/>
    <s v="2"/>
    <s v="Kvinner"/>
    <x v="0"/>
    <x v="0"/>
    <x v="2"/>
    <x v="23"/>
  </r>
  <r>
    <x v="17"/>
    <s v="19"/>
    <x v="17"/>
    <x v="395"/>
    <s v="1925"/>
    <s v="Sørreisa"/>
    <s v="2"/>
    <s v="Kvinner"/>
    <x v="1"/>
    <x v="1"/>
    <x v="2"/>
    <x v="39"/>
  </r>
  <r>
    <x v="17"/>
    <s v="19"/>
    <x v="17"/>
    <x v="395"/>
    <s v="1925"/>
    <s v="Sørreisa"/>
    <s v="2"/>
    <s v="Kvinner"/>
    <x v="2"/>
    <x v="2"/>
    <x v="2"/>
    <x v="39"/>
  </r>
  <r>
    <x v="17"/>
    <s v="19"/>
    <x v="17"/>
    <x v="395"/>
    <s v="1925"/>
    <s v="Sørreisa"/>
    <s v="2"/>
    <s v="Kvinner"/>
    <x v="3"/>
    <x v="3"/>
    <x v="2"/>
    <x v="39"/>
  </r>
  <r>
    <x v="17"/>
    <s v="19"/>
    <x v="17"/>
    <x v="395"/>
    <s v="1925"/>
    <s v="Sørreisa"/>
    <s v="2"/>
    <s v="Kvinner"/>
    <x v="4"/>
    <x v="4"/>
    <x v="2"/>
    <x v="23"/>
  </r>
  <r>
    <x v="17"/>
    <s v="19"/>
    <x v="17"/>
    <x v="395"/>
    <s v="1925"/>
    <s v="Sørreisa"/>
    <s v="2"/>
    <s v="Kvinner"/>
    <x v="5"/>
    <x v="5"/>
    <x v="2"/>
    <x v="39"/>
  </r>
  <r>
    <x v="17"/>
    <s v="19"/>
    <x v="17"/>
    <x v="395"/>
    <s v="1925"/>
    <s v="Sørreisa"/>
    <s v="1"/>
    <s v="Menn"/>
    <x v="0"/>
    <x v="0"/>
    <x v="2"/>
    <x v="1"/>
  </r>
  <r>
    <x v="17"/>
    <s v="19"/>
    <x v="17"/>
    <x v="395"/>
    <s v="1925"/>
    <s v="Sørreisa"/>
    <s v="1"/>
    <s v="Menn"/>
    <x v="1"/>
    <x v="1"/>
    <x v="2"/>
    <x v="12"/>
  </r>
  <r>
    <x v="17"/>
    <s v="19"/>
    <x v="17"/>
    <x v="395"/>
    <s v="1925"/>
    <s v="Sørreisa"/>
    <s v="1"/>
    <s v="Menn"/>
    <x v="2"/>
    <x v="2"/>
    <x v="2"/>
    <x v="5"/>
  </r>
  <r>
    <x v="17"/>
    <s v="19"/>
    <x v="17"/>
    <x v="395"/>
    <s v="1925"/>
    <s v="Sørreisa"/>
    <s v="1"/>
    <s v="Menn"/>
    <x v="3"/>
    <x v="3"/>
    <x v="2"/>
    <x v="13"/>
  </r>
  <r>
    <x v="17"/>
    <s v="19"/>
    <x v="17"/>
    <x v="395"/>
    <s v="1925"/>
    <s v="Sørreisa"/>
    <s v="1"/>
    <s v="Menn"/>
    <x v="4"/>
    <x v="4"/>
    <x v="2"/>
    <x v="15"/>
  </r>
  <r>
    <x v="17"/>
    <s v="19"/>
    <x v="17"/>
    <x v="395"/>
    <s v="1925"/>
    <s v="Sørreisa"/>
    <s v="1"/>
    <s v="Menn"/>
    <x v="5"/>
    <x v="5"/>
    <x v="2"/>
    <x v="12"/>
  </r>
  <r>
    <x v="17"/>
    <s v="19"/>
    <x v="17"/>
    <x v="395"/>
    <s v="1925"/>
    <s v="Sørreisa"/>
    <s v="2"/>
    <s v="Kvinner"/>
    <x v="0"/>
    <x v="0"/>
    <x v="3"/>
    <x v="23"/>
  </r>
  <r>
    <x v="17"/>
    <s v="19"/>
    <x v="17"/>
    <x v="395"/>
    <s v="1925"/>
    <s v="Sørreisa"/>
    <s v="2"/>
    <s v="Kvinner"/>
    <x v="1"/>
    <x v="1"/>
    <x v="3"/>
    <x v="39"/>
  </r>
  <r>
    <x v="17"/>
    <s v="19"/>
    <x v="17"/>
    <x v="395"/>
    <s v="1925"/>
    <s v="Sørreisa"/>
    <s v="2"/>
    <s v="Kvinner"/>
    <x v="2"/>
    <x v="2"/>
    <x v="3"/>
    <x v="39"/>
  </r>
  <r>
    <x v="17"/>
    <s v="19"/>
    <x v="17"/>
    <x v="395"/>
    <s v="1925"/>
    <s v="Sørreisa"/>
    <s v="2"/>
    <s v="Kvinner"/>
    <x v="3"/>
    <x v="3"/>
    <x v="3"/>
    <x v="39"/>
  </r>
  <r>
    <x v="17"/>
    <s v="19"/>
    <x v="17"/>
    <x v="395"/>
    <s v="1925"/>
    <s v="Sørreisa"/>
    <s v="2"/>
    <s v="Kvinner"/>
    <x v="4"/>
    <x v="4"/>
    <x v="3"/>
    <x v="39"/>
  </r>
  <r>
    <x v="17"/>
    <s v="19"/>
    <x v="17"/>
    <x v="395"/>
    <s v="1925"/>
    <s v="Sørreisa"/>
    <s v="2"/>
    <s v="Kvinner"/>
    <x v="5"/>
    <x v="5"/>
    <x v="3"/>
    <x v="39"/>
  </r>
  <r>
    <x v="17"/>
    <s v="19"/>
    <x v="17"/>
    <x v="395"/>
    <s v="1925"/>
    <s v="Sørreisa"/>
    <s v="1"/>
    <s v="Menn"/>
    <x v="0"/>
    <x v="0"/>
    <x v="3"/>
    <x v="0"/>
  </r>
  <r>
    <x v="17"/>
    <s v="19"/>
    <x v="17"/>
    <x v="395"/>
    <s v="1925"/>
    <s v="Sørreisa"/>
    <s v="1"/>
    <s v="Menn"/>
    <x v="1"/>
    <x v="1"/>
    <x v="3"/>
    <x v="0"/>
  </r>
  <r>
    <x v="17"/>
    <s v="19"/>
    <x v="17"/>
    <x v="395"/>
    <s v="1925"/>
    <s v="Sørreisa"/>
    <s v="1"/>
    <s v="Menn"/>
    <x v="2"/>
    <x v="2"/>
    <x v="3"/>
    <x v="5"/>
  </r>
  <r>
    <x v="17"/>
    <s v="19"/>
    <x v="17"/>
    <x v="395"/>
    <s v="1925"/>
    <s v="Sørreisa"/>
    <s v="1"/>
    <s v="Menn"/>
    <x v="3"/>
    <x v="3"/>
    <x v="3"/>
    <x v="12"/>
  </r>
  <r>
    <x v="17"/>
    <s v="19"/>
    <x v="17"/>
    <x v="395"/>
    <s v="1925"/>
    <s v="Sørreisa"/>
    <s v="1"/>
    <s v="Menn"/>
    <x v="4"/>
    <x v="4"/>
    <x v="3"/>
    <x v="13"/>
  </r>
  <r>
    <x v="17"/>
    <s v="19"/>
    <x v="17"/>
    <x v="395"/>
    <s v="1925"/>
    <s v="Sørreisa"/>
    <s v="1"/>
    <s v="Menn"/>
    <x v="5"/>
    <x v="5"/>
    <x v="3"/>
    <x v="7"/>
  </r>
  <r>
    <x v="17"/>
    <s v="19"/>
    <x v="17"/>
    <x v="395"/>
    <s v="1925"/>
    <s v="Sørreisa"/>
    <s v="2"/>
    <s v="Kvinner"/>
    <x v="0"/>
    <x v="0"/>
    <x v="4"/>
    <x v="23"/>
  </r>
  <r>
    <x v="17"/>
    <s v="19"/>
    <x v="17"/>
    <x v="395"/>
    <s v="1925"/>
    <s v="Sørreisa"/>
    <s v="2"/>
    <s v="Kvinner"/>
    <x v="1"/>
    <x v="1"/>
    <x v="4"/>
    <x v="39"/>
  </r>
  <r>
    <x v="17"/>
    <s v="19"/>
    <x v="17"/>
    <x v="395"/>
    <s v="1925"/>
    <s v="Sørreisa"/>
    <s v="2"/>
    <s v="Kvinner"/>
    <x v="2"/>
    <x v="2"/>
    <x v="4"/>
    <x v="23"/>
  </r>
  <r>
    <x v="17"/>
    <s v="19"/>
    <x v="17"/>
    <x v="395"/>
    <s v="1925"/>
    <s v="Sørreisa"/>
    <s v="2"/>
    <s v="Kvinner"/>
    <x v="3"/>
    <x v="3"/>
    <x v="4"/>
    <x v="39"/>
  </r>
  <r>
    <x v="17"/>
    <s v="19"/>
    <x v="17"/>
    <x v="395"/>
    <s v="1925"/>
    <s v="Sørreisa"/>
    <s v="2"/>
    <s v="Kvinner"/>
    <x v="4"/>
    <x v="4"/>
    <x v="4"/>
    <x v="39"/>
  </r>
  <r>
    <x v="17"/>
    <s v="19"/>
    <x v="17"/>
    <x v="395"/>
    <s v="1925"/>
    <s v="Sørreisa"/>
    <s v="2"/>
    <s v="Kvinner"/>
    <x v="5"/>
    <x v="5"/>
    <x v="4"/>
    <x v="39"/>
  </r>
  <r>
    <x v="17"/>
    <s v="19"/>
    <x v="17"/>
    <x v="395"/>
    <s v="1925"/>
    <s v="Sørreisa"/>
    <s v="1"/>
    <s v="Menn"/>
    <x v="0"/>
    <x v="0"/>
    <x v="4"/>
    <x v="39"/>
  </r>
  <r>
    <x v="17"/>
    <s v="19"/>
    <x v="17"/>
    <x v="395"/>
    <s v="1925"/>
    <s v="Sørreisa"/>
    <s v="1"/>
    <s v="Menn"/>
    <x v="1"/>
    <x v="1"/>
    <x v="4"/>
    <x v="1"/>
  </r>
  <r>
    <x v="17"/>
    <s v="19"/>
    <x v="17"/>
    <x v="395"/>
    <s v="1925"/>
    <s v="Sørreisa"/>
    <s v="1"/>
    <s v="Menn"/>
    <x v="2"/>
    <x v="2"/>
    <x v="4"/>
    <x v="6"/>
  </r>
  <r>
    <x v="17"/>
    <s v="19"/>
    <x v="17"/>
    <x v="395"/>
    <s v="1925"/>
    <s v="Sørreisa"/>
    <s v="1"/>
    <s v="Menn"/>
    <x v="3"/>
    <x v="3"/>
    <x v="4"/>
    <x v="7"/>
  </r>
  <r>
    <x v="17"/>
    <s v="19"/>
    <x v="17"/>
    <x v="395"/>
    <s v="1925"/>
    <s v="Sørreisa"/>
    <s v="1"/>
    <s v="Menn"/>
    <x v="4"/>
    <x v="4"/>
    <x v="4"/>
    <x v="2"/>
  </r>
  <r>
    <x v="17"/>
    <s v="19"/>
    <x v="17"/>
    <x v="395"/>
    <s v="1925"/>
    <s v="Sørreisa"/>
    <s v="1"/>
    <s v="Menn"/>
    <x v="5"/>
    <x v="5"/>
    <x v="4"/>
    <x v="12"/>
  </r>
  <r>
    <x v="17"/>
    <s v="19"/>
    <x v="17"/>
    <x v="395"/>
    <s v="1925"/>
    <s v="Sørreisa"/>
    <s v="2"/>
    <s v="Kvinner"/>
    <x v="0"/>
    <x v="0"/>
    <x v="5"/>
    <x v="39"/>
  </r>
  <r>
    <x v="17"/>
    <s v="19"/>
    <x v="17"/>
    <x v="395"/>
    <s v="1925"/>
    <s v="Sørreisa"/>
    <s v="2"/>
    <s v="Kvinner"/>
    <x v="1"/>
    <x v="1"/>
    <x v="5"/>
    <x v="39"/>
  </r>
  <r>
    <x v="17"/>
    <s v="19"/>
    <x v="17"/>
    <x v="395"/>
    <s v="1925"/>
    <s v="Sørreisa"/>
    <s v="2"/>
    <s v="Kvinner"/>
    <x v="2"/>
    <x v="2"/>
    <x v="5"/>
    <x v="39"/>
  </r>
  <r>
    <x v="17"/>
    <s v="19"/>
    <x v="17"/>
    <x v="395"/>
    <s v="1925"/>
    <s v="Sørreisa"/>
    <s v="2"/>
    <s v="Kvinner"/>
    <x v="3"/>
    <x v="3"/>
    <x v="5"/>
    <x v="39"/>
  </r>
  <r>
    <x v="17"/>
    <s v="19"/>
    <x v="17"/>
    <x v="395"/>
    <s v="1925"/>
    <s v="Sørreisa"/>
    <s v="2"/>
    <s v="Kvinner"/>
    <x v="4"/>
    <x v="4"/>
    <x v="5"/>
    <x v="39"/>
  </r>
  <r>
    <x v="17"/>
    <s v="19"/>
    <x v="17"/>
    <x v="395"/>
    <s v="1925"/>
    <s v="Sørreisa"/>
    <s v="2"/>
    <s v="Kvinner"/>
    <x v="5"/>
    <x v="5"/>
    <x v="5"/>
    <x v="39"/>
  </r>
  <r>
    <x v="17"/>
    <s v="19"/>
    <x v="17"/>
    <x v="395"/>
    <s v="1925"/>
    <s v="Sørreisa"/>
    <s v="1"/>
    <s v="Menn"/>
    <x v="0"/>
    <x v="0"/>
    <x v="5"/>
    <x v="0"/>
  </r>
  <r>
    <x v="17"/>
    <s v="19"/>
    <x v="17"/>
    <x v="395"/>
    <s v="1925"/>
    <s v="Sørreisa"/>
    <s v="1"/>
    <s v="Menn"/>
    <x v="1"/>
    <x v="1"/>
    <x v="5"/>
    <x v="1"/>
  </r>
  <r>
    <x v="17"/>
    <s v="19"/>
    <x v="17"/>
    <x v="395"/>
    <s v="1925"/>
    <s v="Sørreisa"/>
    <s v="1"/>
    <s v="Menn"/>
    <x v="2"/>
    <x v="2"/>
    <x v="5"/>
    <x v="15"/>
  </r>
  <r>
    <x v="17"/>
    <s v="19"/>
    <x v="17"/>
    <x v="395"/>
    <s v="1925"/>
    <s v="Sørreisa"/>
    <s v="1"/>
    <s v="Menn"/>
    <x v="3"/>
    <x v="3"/>
    <x v="5"/>
    <x v="13"/>
  </r>
  <r>
    <x v="17"/>
    <s v="19"/>
    <x v="17"/>
    <x v="395"/>
    <s v="1925"/>
    <s v="Sørreisa"/>
    <s v="1"/>
    <s v="Menn"/>
    <x v="4"/>
    <x v="4"/>
    <x v="5"/>
    <x v="21"/>
  </r>
  <r>
    <x v="17"/>
    <s v="19"/>
    <x v="17"/>
    <x v="395"/>
    <s v="1925"/>
    <s v="Sørreisa"/>
    <s v="1"/>
    <s v="Menn"/>
    <x v="5"/>
    <x v="5"/>
    <x v="5"/>
    <x v="19"/>
  </r>
  <r>
    <x v="17"/>
    <s v="19"/>
    <x v="17"/>
    <x v="395"/>
    <s v="1925"/>
    <s v="Sørreisa"/>
    <s v="2"/>
    <s v="Kvinner"/>
    <x v="0"/>
    <x v="0"/>
    <x v="6"/>
    <x v="23"/>
  </r>
  <r>
    <x v="17"/>
    <s v="19"/>
    <x v="17"/>
    <x v="395"/>
    <s v="1925"/>
    <s v="Sørreisa"/>
    <s v="2"/>
    <s v="Kvinner"/>
    <x v="1"/>
    <x v="1"/>
    <x v="6"/>
    <x v="39"/>
  </r>
  <r>
    <x v="17"/>
    <s v="19"/>
    <x v="17"/>
    <x v="395"/>
    <s v="1925"/>
    <s v="Sørreisa"/>
    <s v="2"/>
    <s v="Kvinner"/>
    <x v="2"/>
    <x v="2"/>
    <x v="6"/>
    <x v="23"/>
  </r>
  <r>
    <x v="17"/>
    <s v="19"/>
    <x v="17"/>
    <x v="395"/>
    <s v="1925"/>
    <s v="Sørreisa"/>
    <s v="2"/>
    <s v="Kvinner"/>
    <x v="3"/>
    <x v="3"/>
    <x v="6"/>
    <x v="23"/>
  </r>
  <r>
    <x v="17"/>
    <s v="19"/>
    <x v="17"/>
    <x v="395"/>
    <s v="1925"/>
    <s v="Sørreisa"/>
    <s v="2"/>
    <s v="Kvinner"/>
    <x v="4"/>
    <x v="4"/>
    <x v="6"/>
    <x v="39"/>
  </r>
  <r>
    <x v="17"/>
    <s v="19"/>
    <x v="17"/>
    <x v="395"/>
    <s v="1925"/>
    <s v="Sørreisa"/>
    <s v="2"/>
    <s v="Kvinner"/>
    <x v="5"/>
    <x v="5"/>
    <x v="6"/>
    <x v="23"/>
  </r>
  <r>
    <x v="17"/>
    <s v="19"/>
    <x v="17"/>
    <x v="395"/>
    <s v="1925"/>
    <s v="Sørreisa"/>
    <s v="1"/>
    <s v="Menn"/>
    <x v="0"/>
    <x v="0"/>
    <x v="6"/>
    <x v="39"/>
  </r>
  <r>
    <x v="17"/>
    <s v="19"/>
    <x v="17"/>
    <x v="395"/>
    <s v="1925"/>
    <s v="Sørreisa"/>
    <s v="1"/>
    <s v="Menn"/>
    <x v="1"/>
    <x v="1"/>
    <x v="6"/>
    <x v="23"/>
  </r>
  <r>
    <x v="17"/>
    <s v="19"/>
    <x v="17"/>
    <x v="395"/>
    <s v="1925"/>
    <s v="Sørreisa"/>
    <s v="1"/>
    <s v="Menn"/>
    <x v="2"/>
    <x v="2"/>
    <x v="6"/>
    <x v="21"/>
  </r>
  <r>
    <x v="17"/>
    <s v="19"/>
    <x v="17"/>
    <x v="395"/>
    <s v="1925"/>
    <s v="Sørreisa"/>
    <s v="1"/>
    <s v="Menn"/>
    <x v="3"/>
    <x v="3"/>
    <x v="6"/>
    <x v="6"/>
  </r>
  <r>
    <x v="17"/>
    <s v="19"/>
    <x v="17"/>
    <x v="395"/>
    <s v="1925"/>
    <s v="Sørreisa"/>
    <s v="1"/>
    <s v="Menn"/>
    <x v="4"/>
    <x v="4"/>
    <x v="6"/>
    <x v="13"/>
  </r>
  <r>
    <x v="17"/>
    <s v="19"/>
    <x v="17"/>
    <x v="395"/>
    <s v="1925"/>
    <s v="Sørreisa"/>
    <s v="1"/>
    <s v="Menn"/>
    <x v="5"/>
    <x v="5"/>
    <x v="6"/>
    <x v="1"/>
  </r>
  <r>
    <x v="17"/>
    <s v="19"/>
    <x v="17"/>
    <x v="395"/>
    <s v="1925"/>
    <s v="Sørreisa"/>
    <s v="2"/>
    <s v="Kvinner"/>
    <x v="0"/>
    <x v="0"/>
    <x v="7"/>
    <x v="23"/>
  </r>
  <r>
    <x v="17"/>
    <s v="19"/>
    <x v="17"/>
    <x v="395"/>
    <s v="1925"/>
    <s v="Sørreisa"/>
    <s v="2"/>
    <s v="Kvinner"/>
    <x v="1"/>
    <x v="1"/>
    <x v="7"/>
    <x v="39"/>
  </r>
  <r>
    <x v="17"/>
    <s v="19"/>
    <x v="17"/>
    <x v="395"/>
    <s v="1925"/>
    <s v="Sørreisa"/>
    <s v="2"/>
    <s v="Kvinner"/>
    <x v="2"/>
    <x v="2"/>
    <x v="7"/>
    <x v="39"/>
  </r>
  <r>
    <x v="17"/>
    <s v="19"/>
    <x v="17"/>
    <x v="395"/>
    <s v="1925"/>
    <s v="Sørreisa"/>
    <s v="2"/>
    <s v="Kvinner"/>
    <x v="3"/>
    <x v="3"/>
    <x v="7"/>
    <x v="23"/>
  </r>
  <r>
    <x v="17"/>
    <s v="19"/>
    <x v="17"/>
    <x v="395"/>
    <s v="1925"/>
    <s v="Sørreisa"/>
    <s v="2"/>
    <s v="Kvinner"/>
    <x v="4"/>
    <x v="4"/>
    <x v="7"/>
    <x v="23"/>
  </r>
  <r>
    <x v="17"/>
    <s v="19"/>
    <x v="17"/>
    <x v="395"/>
    <s v="1925"/>
    <s v="Sørreisa"/>
    <s v="2"/>
    <s v="Kvinner"/>
    <x v="5"/>
    <x v="5"/>
    <x v="7"/>
    <x v="23"/>
  </r>
  <r>
    <x v="17"/>
    <s v="19"/>
    <x v="17"/>
    <x v="395"/>
    <s v="1925"/>
    <s v="Sørreisa"/>
    <s v="1"/>
    <s v="Menn"/>
    <x v="0"/>
    <x v="0"/>
    <x v="7"/>
    <x v="39"/>
  </r>
  <r>
    <x v="17"/>
    <s v="19"/>
    <x v="17"/>
    <x v="395"/>
    <s v="1925"/>
    <s v="Sørreisa"/>
    <s v="1"/>
    <s v="Menn"/>
    <x v="1"/>
    <x v="1"/>
    <x v="7"/>
    <x v="23"/>
  </r>
  <r>
    <x v="17"/>
    <s v="19"/>
    <x v="17"/>
    <x v="395"/>
    <s v="1925"/>
    <s v="Sørreisa"/>
    <s v="1"/>
    <s v="Menn"/>
    <x v="2"/>
    <x v="2"/>
    <x v="7"/>
    <x v="14"/>
  </r>
  <r>
    <x v="17"/>
    <s v="19"/>
    <x v="17"/>
    <x v="395"/>
    <s v="1925"/>
    <s v="Sørreisa"/>
    <s v="1"/>
    <s v="Menn"/>
    <x v="3"/>
    <x v="3"/>
    <x v="7"/>
    <x v="12"/>
  </r>
  <r>
    <x v="17"/>
    <s v="19"/>
    <x v="17"/>
    <x v="395"/>
    <s v="1925"/>
    <s v="Sørreisa"/>
    <s v="1"/>
    <s v="Menn"/>
    <x v="4"/>
    <x v="4"/>
    <x v="7"/>
    <x v="13"/>
  </r>
  <r>
    <x v="17"/>
    <s v="19"/>
    <x v="17"/>
    <x v="395"/>
    <s v="1925"/>
    <s v="Sørreisa"/>
    <s v="1"/>
    <s v="Menn"/>
    <x v="5"/>
    <x v="5"/>
    <x v="7"/>
    <x v="12"/>
  </r>
  <r>
    <x v="17"/>
    <s v="19"/>
    <x v="17"/>
    <x v="396"/>
    <s v="1926"/>
    <s v="Dyrøy"/>
    <s v="2"/>
    <s v="Kvinner"/>
    <x v="0"/>
    <x v="0"/>
    <x v="0"/>
    <x v="23"/>
  </r>
  <r>
    <x v="17"/>
    <s v="19"/>
    <x v="17"/>
    <x v="396"/>
    <s v="1926"/>
    <s v="Dyrøy"/>
    <s v="2"/>
    <s v="Kvinner"/>
    <x v="1"/>
    <x v="1"/>
    <x v="0"/>
    <x v="23"/>
  </r>
  <r>
    <x v="17"/>
    <s v="19"/>
    <x v="17"/>
    <x v="396"/>
    <s v="1926"/>
    <s v="Dyrøy"/>
    <s v="2"/>
    <s v="Kvinner"/>
    <x v="2"/>
    <x v="2"/>
    <x v="0"/>
    <x v="39"/>
  </r>
  <r>
    <x v="17"/>
    <s v="19"/>
    <x v="17"/>
    <x v="396"/>
    <s v="1926"/>
    <s v="Dyrøy"/>
    <s v="2"/>
    <s v="Kvinner"/>
    <x v="3"/>
    <x v="3"/>
    <x v="0"/>
    <x v="1"/>
  </r>
  <r>
    <x v="17"/>
    <s v="19"/>
    <x v="17"/>
    <x v="396"/>
    <s v="1926"/>
    <s v="Dyrøy"/>
    <s v="2"/>
    <s v="Kvinner"/>
    <x v="4"/>
    <x v="4"/>
    <x v="0"/>
    <x v="0"/>
  </r>
  <r>
    <x v="17"/>
    <s v="19"/>
    <x v="17"/>
    <x v="396"/>
    <s v="1926"/>
    <s v="Dyrøy"/>
    <s v="2"/>
    <s v="Kvinner"/>
    <x v="5"/>
    <x v="5"/>
    <x v="0"/>
    <x v="0"/>
  </r>
  <r>
    <x v="17"/>
    <s v="19"/>
    <x v="17"/>
    <x v="396"/>
    <s v="1926"/>
    <s v="Dyrøy"/>
    <s v="1"/>
    <s v="Menn"/>
    <x v="0"/>
    <x v="0"/>
    <x v="0"/>
    <x v="23"/>
  </r>
  <r>
    <x v="17"/>
    <s v="19"/>
    <x v="17"/>
    <x v="396"/>
    <s v="1926"/>
    <s v="Dyrøy"/>
    <s v="1"/>
    <s v="Menn"/>
    <x v="1"/>
    <x v="1"/>
    <x v="0"/>
    <x v="23"/>
  </r>
  <r>
    <x v="17"/>
    <s v="19"/>
    <x v="17"/>
    <x v="396"/>
    <s v="1926"/>
    <s v="Dyrøy"/>
    <s v="1"/>
    <s v="Menn"/>
    <x v="2"/>
    <x v="2"/>
    <x v="0"/>
    <x v="0"/>
  </r>
  <r>
    <x v="17"/>
    <s v="19"/>
    <x v="17"/>
    <x v="396"/>
    <s v="1926"/>
    <s v="Dyrøy"/>
    <s v="1"/>
    <s v="Menn"/>
    <x v="3"/>
    <x v="3"/>
    <x v="0"/>
    <x v="7"/>
  </r>
  <r>
    <x v="17"/>
    <s v="19"/>
    <x v="17"/>
    <x v="396"/>
    <s v="1926"/>
    <s v="Dyrøy"/>
    <s v="1"/>
    <s v="Menn"/>
    <x v="4"/>
    <x v="4"/>
    <x v="0"/>
    <x v="15"/>
  </r>
  <r>
    <x v="17"/>
    <s v="19"/>
    <x v="17"/>
    <x v="396"/>
    <s v="1926"/>
    <s v="Dyrøy"/>
    <s v="1"/>
    <s v="Menn"/>
    <x v="5"/>
    <x v="5"/>
    <x v="0"/>
    <x v="1"/>
  </r>
  <r>
    <x v="17"/>
    <s v="19"/>
    <x v="17"/>
    <x v="396"/>
    <s v="1926"/>
    <s v="Dyrøy"/>
    <s v="2"/>
    <s v="Kvinner"/>
    <x v="0"/>
    <x v="0"/>
    <x v="1"/>
    <x v="39"/>
  </r>
  <r>
    <x v="17"/>
    <s v="19"/>
    <x v="17"/>
    <x v="396"/>
    <s v="1926"/>
    <s v="Dyrøy"/>
    <s v="2"/>
    <s v="Kvinner"/>
    <x v="1"/>
    <x v="1"/>
    <x v="1"/>
    <x v="23"/>
  </r>
  <r>
    <x v="17"/>
    <s v="19"/>
    <x v="17"/>
    <x v="396"/>
    <s v="1926"/>
    <s v="Dyrøy"/>
    <s v="2"/>
    <s v="Kvinner"/>
    <x v="2"/>
    <x v="2"/>
    <x v="1"/>
    <x v="23"/>
  </r>
  <r>
    <x v="17"/>
    <s v="19"/>
    <x v="17"/>
    <x v="396"/>
    <s v="1926"/>
    <s v="Dyrøy"/>
    <s v="2"/>
    <s v="Kvinner"/>
    <x v="3"/>
    <x v="3"/>
    <x v="1"/>
    <x v="1"/>
  </r>
  <r>
    <x v="17"/>
    <s v="19"/>
    <x v="17"/>
    <x v="396"/>
    <s v="1926"/>
    <s v="Dyrøy"/>
    <s v="2"/>
    <s v="Kvinner"/>
    <x v="4"/>
    <x v="4"/>
    <x v="1"/>
    <x v="0"/>
  </r>
  <r>
    <x v="17"/>
    <s v="19"/>
    <x v="17"/>
    <x v="396"/>
    <s v="1926"/>
    <s v="Dyrøy"/>
    <s v="2"/>
    <s v="Kvinner"/>
    <x v="5"/>
    <x v="5"/>
    <x v="1"/>
    <x v="0"/>
  </r>
  <r>
    <x v="17"/>
    <s v="19"/>
    <x v="17"/>
    <x v="396"/>
    <s v="1926"/>
    <s v="Dyrøy"/>
    <s v="1"/>
    <s v="Menn"/>
    <x v="0"/>
    <x v="0"/>
    <x v="1"/>
    <x v="1"/>
  </r>
  <r>
    <x v="17"/>
    <s v="19"/>
    <x v="17"/>
    <x v="396"/>
    <s v="1926"/>
    <s v="Dyrøy"/>
    <s v="1"/>
    <s v="Menn"/>
    <x v="1"/>
    <x v="1"/>
    <x v="1"/>
    <x v="23"/>
  </r>
  <r>
    <x v="17"/>
    <s v="19"/>
    <x v="17"/>
    <x v="396"/>
    <s v="1926"/>
    <s v="Dyrøy"/>
    <s v="1"/>
    <s v="Menn"/>
    <x v="2"/>
    <x v="2"/>
    <x v="1"/>
    <x v="5"/>
  </r>
  <r>
    <x v="17"/>
    <s v="19"/>
    <x v="17"/>
    <x v="396"/>
    <s v="1926"/>
    <s v="Dyrøy"/>
    <s v="1"/>
    <s v="Menn"/>
    <x v="3"/>
    <x v="3"/>
    <x v="1"/>
    <x v="7"/>
  </r>
  <r>
    <x v="17"/>
    <s v="19"/>
    <x v="17"/>
    <x v="396"/>
    <s v="1926"/>
    <s v="Dyrøy"/>
    <s v="1"/>
    <s v="Menn"/>
    <x v="4"/>
    <x v="4"/>
    <x v="1"/>
    <x v="6"/>
  </r>
  <r>
    <x v="17"/>
    <s v="19"/>
    <x v="17"/>
    <x v="396"/>
    <s v="1926"/>
    <s v="Dyrøy"/>
    <s v="1"/>
    <s v="Menn"/>
    <x v="5"/>
    <x v="5"/>
    <x v="1"/>
    <x v="5"/>
  </r>
  <r>
    <x v="17"/>
    <s v="19"/>
    <x v="17"/>
    <x v="396"/>
    <s v="1926"/>
    <s v="Dyrøy"/>
    <s v="2"/>
    <s v="Kvinner"/>
    <x v="0"/>
    <x v="0"/>
    <x v="2"/>
    <x v="39"/>
  </r>
  <r>
    <x v="17"/>
    <s v="19"/>
    <x v="17"/>
    <x v="396"/>
    <s v="1926"/>
    <s v="Dyrøy"/>
    <s v="2"/>
    <s v="Kvinner"/>
    <x v="1"/>
    <x v="1"/>
    <x v="2"/>
    <x v="23"/>
  </r>
  <r>
    <x v="17"/>
    <s v="19"/>
    <x v="17"/>
    <x v="396"/>
    <s v="1926"/>
    <s v="Dyrøy"/>
    <s v="2"/>
    <s v="Kvinner"/>
    <x v="2"/>
    <x v="2"/>
    <x v="2"/>
    <x v="39"/>
  </r>
  <r>
    <x v="17"/>
    <s v="19"/>
    <x v="17"/>
    <x v="396"/>
    <s v="1926"/>
    <s v="Dyrøy"/>
    <s v="2"/>
    <s v="Kvinner"/>
    <x v="3"/>
    <x v="3"/>
    <x v="2"/>
    <x v="1"/>
  </r>
  <r>
    <x v="17"/>
    <s v="19"/>
    <x v="17"/>
    <x v="396"/>
    <s v="1926"/>
    <s v="Dyrøy"/>
    <s v="2"/>
    <s v="Kvinner"/>
    <x v="4"/>
    <x v="4"/>
    <x v="2"/>
    <x v="23"/>
  </r>
  <r>
    <x v="17"/>
    <s v="19"/>
    <x v="17"/>
    <x v="396"/>
    <s v="1926"/>
    <s v="Dyrøy"/>
    <s v="2"/>
    <s v="Kvinner"/>
    <x v="5"/>
    <x v="5"/>
    <x v="2"/>
    <x v="1"/>
  </r>
  <r>
    <x v="17"/>
    <s v="19"/>
    <x v="17"/>
    <x v="396"/>
    <s v="1926"/>
    <s v="Dyrøy"/>
    <s v="1"/>
    <s v="Menn"/>
    <x v="0"/>
    <x v="0"/>
    <x v="2"/>
    <x v="12"/>
  </r>
  <r>
    <x v="17"/>
    <s v="19"/>
    <x v="17"/>
    <x v="396"/>
    <s v="1926"/>
    <s v="Dyrøy"/>
    <s v="1"/>
    <s v="Menn"/>
    <x v="1"/>
    <x v="1"/>
    <x v="2"/>
    <x v="39"/>
  </r>
  <r>
    <x v="17"/>
    <s v="19"/>
    <x v="17"/>
    <x v="396"/>
    <s v="1926"/>
    <s v="Dyrøy"/>
    <s v="1"/>
    <s v="Menn"/>
    <x v="2"/>
    <x v="2"/>
    <x v="2"/>
    <x v="15"/>
  </r>
  <r>
    <x v="17"/>
    <s v="19"/>
    <x v="17"/>
    <x v="396"/>
    <s v="1926"/>
    <s v="Dyrøy"/>
    <s v="1"/>
    <s v="Menn"/>
    <x v="3"/>
    <x v="3"/>
    <x v="2"/>
    <x v="5"/>
  </r>
  <r>
    <x v="17"/>
    <s v="19"/>
    <x v="17"/>
    <x v="396"/>
    <s v="1926"/>
    <s v="Dyrøy"/>
    <s v="1"/>
    <s v="Menn"/>
    <x v="4"/>
    <x v="4"/>
    <x v="2"/>
    <x v="7"/>
  </r>
  <r>
    <x v="17"/>
    <s v="19"/>
    <x v="17"/>
    <x v="396"/>
    <s v="1926"/>
    <s v="Dyrøy"/>
    <s v="1"/>
    <s v="Menn"/>
    <x v="5"/>
    <x v="5"/>
    <x v="2"/>
    <x v="1"/>
  </r>
  <r>
    <x v="17"/>
    <s v="19"/>
    <x v="17"/>
    <x v="396"/>
    <s v="1926"/>
    <s v="Dyrøy"/>
    <s v="2"/>
    <s v="Kvinner"/>
    <x v="0"/>
    <x v="0"/>
    <x v="3"/>
    <x v="23"/>
  </r>
  <r>
    <x v="17"/>
    <s v="19"/>
    <x v="17"/>
    <x v="396"/>
    <s v="1926"/>
    <s v="Dyrøy"/>
    <s v="2"/>
    <s v="Kvinner"/>
    <x v="1"/>
    <x v="1"/>
    <x v="3"/>
    <x v="39"/>
  </r>
  <r>
    <x v="17"/>
    <s v="19"/>
    <x v="17"/>
    <x v="396"/>
    <s v="1926"/>
    <s v="Dyrøy"/>
    <s v="2"/>
    <s v="Kvinner"/>
    <x v="2"/>
    <x v="2"/>
    <x v="3"/>
    <x v="39"/>
  </r>
  <r>
    <x v="17"/>
    <s v="19"/>
    <x v="17"/>
    <x v="396"/>
    <s v="1926"/>
    <s v="Dyrøy"/>
    <s v="2"/>
    <s v="Kvinner"/>
    <x v="3"/>
    <x v="3"/>
    <x v="3"/>
    <x v="1"/>
  </r>
  <r>
    <x v="17"/>
    <s v="19"/>
    <x v="17"/>
    <x v="396"/>
    <s v="1926"/>
    <s v="Dyrøy"/>
    <s v="2"/>
    <s v="Kvinner"/>
    <x v="4"/>
    <x v="4"/>
    <x v="3"/>
    <x v="23"/>
  </r>
  <r>
    <x v="17"/>
    <s v="19"/>
    <x v="17"/>
    <x v="396"/>
    <s v="1926"/>
    <s v="Dyrøy"/>
    <s v="2"/>
    <s v="Kvinner"/>
    <x v="5"/>
    <x v="5"/>
    <x v="3"/>
    <x v="0"/>
  </r>
  <r>
    <x v="17"/>
    <s v="19"/>
    <x v="17"/>
    <x v="396"/>
    <s v="1926"/>
    <s v="Dyrøy"/>
    <s v="1"/>
    <s v="Menn"/>
    <x v="0"/>
    <x v="0"/>
    <x v="3"/>
    <x v="23"/>
  </r>
  <r>
    <x v="17"/>
    <s v="19"/>
    <x v="17"/>
    <x v="396"/>
    <s v="1926"/>
    <s v="Dyrøy"/>
    <s v="1"/>
    <s v="Menn"/>
    <x v="1"/>
    <x v="1"/>
    <x v="3"/>
    <x v="0"/>
  </r>
  <r>
    <x v="17"/>
    <s v="19"/>
    <x v="17"/>
    <x v="396"/>
    <s v="1926"/>
    <s v="Dyrøy"/>
    <s v="1"/>
    <s v="Menn"/>
    <x v="2"/>
    <x v="2"/>
    <x v="3"/>
    <x v="19"/>
  </r>
  <r>
    <x v="17"/>
    <s v="19"/>
    <x v="17"/>
    <x v="396"/>
    <s v="1926"/>
    <s v="Dyrøy"/>
    <s v="1"/>
    <s v="Menn"/>
    <x v="3"/>
    <x v="3"/>
    <x v="3"/>
    <x v="7"/>
  </r>
  <r>
    <x v="17"/>
    <s v="19"/>
    <x v="17"/>
    <x v="396"/>
    <s v="1926"/>
    <s v="Dyrøy"/>
    <s v="1"/>
    <s v="Menn"/>
    <x v="4"/>
    <x v="4"/>
    <x v="3"/>
    <x v="7"/>
  </r>
  <r>
    <x v="17"/>
    <s v="19"/>
    <x v="17"/>
    <x v="396"/>
    <s v="1926"/>
    <s v="Dyrøy"/>
    <s v="1"/>
    <s v="Menn"/>
    <x v="5"/>
    <x v="5"/>
    <x v="3"/>
    <x v="1"/>
  </r>
  <r>
    <x v="17"/>
    <s v="19"/>
    <x v="17"/>
    <x v="396"/>
    <s v="1926"/>
    <s v="Dyrøy"/>
    <s v="2"/>
    <s v="Kvinner"/>
    <x v="0"/>
    <x v="0"/>
    <x v="4"/>
    <x v="39"/>
  </r>
  <r>
    <x v="17"/>
    <s v="19"/>
    <x v="17"/>
    <x v="396"/>
    <s v="1926"/>
    <s v="Dyrøy"/>
    <s v="2"/>
    <s v="Kvinner"/>
    <x v="1"/>
    <x v="1"/>
    <x v="4"/>
    <x v="39"/>
  </r>
  <r>
    <x v="17"/>
    <s v="19"/>
    <x v="17"/>
    <x v="396"/>
    <s v="1926"/>
    <s v="Dyrøy"/>
    <s v="2"/>
    <s v="Kvinner"/>
    <x v="2"/>
    <x v="2"/>
    <x v="4"/>
    <x v="23"/>
  </r>
  <r>
    <x v="17"/>
    <s v="19"/>
    <x v="17"/>
    <x v="396"/>
    <s v="1926"/>
    <s v="Dyrøy"/>
    <s v="2"/>
    <s v="Kvinner"/>
    <x v="3"/>
    <x v="3"/>
    <x v="4"/>
    <x v="0"/>
  </r>
  <r>
    <x v="17"/>
    <s v="19"/>
    <x v="17"/>
    <x v="396"/>
    <s v="1926"/>
    <s v="Dyrøy"/>
    <s v="2"/>
    <s v="Kvinner"/>
    <x v="4"/>
    <x v="4"/>
    <x v="4"/>
    <x v="39"/>
  </r>
  <r>
    <x v="17"/>
    <s v="19"/>
    <x v="17"/>
    <x v="396"/>
    <s v="1926"/>
    <s v="Dyrøy"/>
    <s v="2"/>
    <s v="Kvinner"/>
    <x v="5"/>
    <x v="5"/>
    <x v="4"/>
    <x v="1"/>
  </r>
  <r>
    <x v="17"/>
    <s v="19"/>
    <x v="17"/>
    <x v="396"/>
    <s v="1926"/>
    <s v="Dyrøy"/>
    <s v="1"/>
    <s v="Menn"/>
    <x v="0"/>
    <x v="0"/>
    <x v="4"/>
    <x v="23"/>
  </r>
  <r>
    <x v="17"/>
    <s v="19"/>
    <x v="17"/>
    <x v="396"/>
    <s v="1926"/>
    <s v="Dyrøy"/>
    <s v="1"/>
    <s v="Menn"/>
    <x v="1"/>
    <x v="1"/>
    <x v="4"/>
    <x v="23"/>
  </r>
  <r>
    <x v="17"/>
    <s v="19"/>
    <x v="17"/>
    <x v="396"/>
    <s v="1926"/>
    <s v="Dyrøy"/>
    <s v="1"/>
    <s v="Menn"/>
    <x v="2"/>
    <x v="2"/>
    <x v="4"/>
    <x v="1"/>
  </r>
  <r>
    <x v="17"/>
    <s v="19"/>
    <x v="17"/>
    <x v="396"/>
    <s v="1926"/>
    <s v="Dyrøy"/>
    <s v="1"/>
    <s v="Menn"/>
    <x v="3"/>
    <x v="3"/>
    <x v="4"/>
    <x v="7"/>
  </r>
  <r>
    <x v="17"/>
    <s v="19"/>
    <x v="17"/>
    <x v="396"/>
    <s v="1926"/>
    <s v="Dyrøy"/>
    <s v="1"/>
    <s v="Menn"/>
    <x v="4"/>
    <x v="4"/>
    <x v="4"/>
    <x v="5"/>
  </r>
  <r>
    <x v="17"/>
    <s v="19"/>
    <x v="17"/>
    <x v="396"/>
    <s v="1926"/>
    <s v="Dyrøy"/>
    <s v="1"/>
    <s v="Menn"/>
    <x v="5"/>
    <x v="5"/>
    <x v="4"/>
    <x v="12"/>
  </r>
  <r>
    <x v="17"/>
    <s v="19"/>
    <x v="17"/>
    <x v="396"/>
    <s v="1926"/>
    <s v="Dyrøy"/>
    <s v="2"/>
    <s v="Kvinner"/>
    <x v="0"/>
    <x v="0"/>
    <x v="5"/>
    <x v="23"/>
  </r>
  <r>
    <x v="17"/>
    <s v="19"/>
    <x v="17"/>
    <x v="396"/>
    <s v="1926"/>
    <s v="Dyrøy"/>
    <s v="2"/>
    <s v="Kvinner"/>
    <x v="1"/>
    <x v="1"/>
    <x v="5"/>
    <x v="39"/>
  </r>
  <r>
    <x v="17"/>
    <s v="19"/>
    <x v="17"/>
    <x v="396"/>
    <s v="1926"/>
    <s v="Dyrøy"/>
    <s v="2"/>
    <s v="Kvinner"/>
    <x v="2"/>
    <x v="2"/>
    <x v="5"/>
    <x v="23"/>
  </r>
  <r>
    <x v="17"/>
    <s v="19"/>
    <x v="17"/>
    <x v="396"/>
    <s v="1926"/>
    <s v="Dyrøy"/>
    <s v="2"/>
    <s v="Kvinner"/>
    <x v="3"/>
    <x v="3"/>
    <x v="5"/>
    <x v="0"/>
  </r>
  <r>
    <x v="17"/>
    <s v="19"/>
    <x v="17"/>
    <x v="396"/>
    <s v="1926"/>
    <s v="Dyrøy"/>
    <s v="2"/>
    <s v="Kvinner"/>
    <x v="4"/>
    <x v="4"/>
    <x v="5"/>
    <x v="39"/>
  </r>
  <r>
    <x v="17"/>
    <s v="19"/>
    <x v="17"/>
    <x v="396"/>
    <s v="1926"/>
    <s v="Dyrøy"/>
    <s v="2"/>
    <s v="Kvinner"/>
    <x v="5"/>
    <x v="5"/>
    <x v="5"/>
    <x v="0"/>
  </r>
  <r>
    <x v="17"/>
    <s v="19"/>
    <x v="17"/>
    <x v="396"/>
    <s v="1926"/>
    <s v="Dyrøy"/>
    <s v="1"/>
    <s v="Menn"/>
    <x v="0"/>
    <x v="0"/>
    <x v="5"/>
    <x v="39"/>
  </r>
  <r>
    <x v="17"/>
    <s v="19"/>
    <x v="17"/>
    <x v="396"/>
    <s v="1926"/>
    <s v="Dyrøy"/>
    <s v="1"/>
    <s v="Menn"/>
    <x v="1"/>
    <x v="1"/>
    <x v="5"/>
    <x v="19"/>
  </r>
  <r>
    <x v="17"/>
    <s v="19"/>
    <x v="17"/>
    <x v="396"/>
    <s v="1926"/>
    <s v="Dyrøy"/>
    <s v="1"/>
    <s v="Menn"/>
    <x v="2"/>
    <x v="2"/>
    <x v="5"/>
    <x v="39"/>
  </r>
  <r>
    <x v="17"/>
    <s v="19"/>
    <x v="17"/>
    <x v="396"/>
    <s v="1926"/>
    <s v="Dyrøy"/>
    <s v="1"/>
    <s v="Menn"/>
    <x v="3"/>
    <x v="3"/>
    <x v="5"/>
    <x v="7"/>
  </r>
  <r>
    <x v="17"/>
    <s v="19"/>
    <x v="17"/>
    <x v="396"/>
    <s v="1926"/>
    <s v="Dyrøy"/>
    <s v="1"/>
    <s v="Menn"/>
    <x v="4"/>
    <x v="4"/>
    <x v="5"/>
    <x v="12"/>
  </r>
  <r>
    <x v="17"/>
    <s v="19"/>
    <x v="17"/>
    <x v="396"/>
    <s v="1926"/>
    <s v="Dyrøy"/>
    <s v="1"/>
    <s v="Menn"/>
    <x v="5"/>
    <x v="5"/>
    <x v="5"/>
    <x v="7"/>
  </r>
  <r>
    <x v="17"/>
    <s v="19"/>
    <x v="17"/>
    <x v="396"/>
    <s v="1926"/>
    <s v="Dyrøy"/>
    <s v="2"/>
    <s v="Kvinner"/>
    <x v="0"/>
    <x v="0"/>
    <x v="6"/>
    <x v="39"/>
  </r>
  <r>
    <x v="17"/>
    <s v="19"/>
    <x v="17"/>
    <x v="396"/>
    <s v="1926"/>
    <s v="Dyrøy"/>
    <s v="2"/>
    <s v="Kvinner"/>
    <x v="1"/>
    <x v="1"/>
    <x v="6"/>
    <x v="39"/>
  </r>
  <r>
    <x v="17"/>
    <s v="19"/>
    <x v="17"/>
    <x v="396"/>
    <s v="1926"/>
    <s v="Dyrøy"/>
    <s v="2"/>
    <s v="Kvinner"/>
    <x v="2"/>
    <x v="2"/>
    <x v="6"/>
    <x v="23"/>
  </r>
  <r>
    <x v="17"/>
    <s v="19"/>
    <x v="17"/>
    <x v="396"/>
    <s v="1926"/>
    <s v="Dyrøy"/>
    <s v="2"/>
    <s v="Kvinner"/>
    <x v="3"/>
    <x v="3"/>
    <x v="6"/>
    <x v="0"/>
  </r>
  <r>
    <x v="17"/>
    <s v="19"/>
    <x v="17"/>
    <x v="396"/>
    <s v="1926"/>
    <s v="Dyrøy"/>
    <s v="2"/>
    <s v="Kvinner"/>
    <x v="4"/>
    <x v="4"/>
    <x v="6"/>
    <x v="23"/>
  </r>
  <r>
    <x v="17"/>
    <s v="19"/>
    <x v="17"/>
    <x v="396"/>
    <s v="1926"/>
    <s v="Dyrøy"/>
    <s v="2"/>
    <s v="Kvinner"/>
    <x v="5"/>
    <x v="5"/>
    <x v="6"/>
    <x v="1"/>
  </r>
  <r>
    <x v="17"/>
    <s v="19"/>
    <x v="17"/>
    <x v="396"/>
    <s v="1926"/>
    <s v="Dyrøy"/>
    <s v="1"/>
    <s v="Menn"/>
    <x v="0"/>
    <x v="0"/>
    <x v="6"/>
    <x v="39"/>
  </r>
  <r>
    <x v="17"/>
    <s v="19"/>
    <x v="17"/>
    <x v="396"/>
    <s v="1926"/>
    <s v="Dyrøy"/>
    <s v="1"/>
    <s v="Menn"/>
    <x v="1"/>
    <x v="1"/>
    <x v="6"/>
    <x v="0"/>
  </r>
  <r>
    <x v="17"/>
    <s v="19"/>
    <x v="17"/>
    <x v="396"/>
    <s v="1926"/>
    <s v="Dyrøy"/>
    <s v="1"/>
    <s v="Menn"/>
    <x v="2"/>
    <x v="2"/>
    <x v="6"/>
    <x v="1"/>
  </r>
  <r>
    <x v="17"/>
    <s v="19"/>
    <x v="17"/>
    <x v="396"/>
    <s v="1926"/>
    <s v="Dyrøy"/>
    <s v="1"/>
    <s v="Menn"/>
    <x v="3"/>
    <x v="3"/>
    <x v="6"/>
    <x v="7"/>
  </r>
  <r>
    <x v="17"/>
    <s v="19"/>
    <x v="17"/>
    <x v="396"/>
    <s v="1926"/>
    <s v="Dyrøy"/>
    <s v="1"/>
    <s v="Menn"/>
    <x v="4"/>
    <x v="4"/>
    <x v="6"/>
    <x v="1"/>
  </r>
  <r>
    <x v="17"/>
    <s v="19"/>
    <x v="17"/>
    <x v="396"/>
    <s v="1926"/>
    <s v="Dyrøy"/>
    <s v="1"/>
    <s v="Menn"/>
    <x v="5"/>
    <x v="5"/>
    <x v="6"/>
    <x v="19"/>
  </r>
  <r>
    <x v="17"/>
    <s v="19"/>
    <x v="17"/>
    <x v="396"/>
    <s v="1926"/>
    <s v="Dyrøy"/>
    <s v="2"/>
    <s v="Kvinner"/>
    <x v="0"/>
    <x v="0"/>
    <x v="7"/>
    <x v="39"/>
  </r>
  <r>
    <x v="17"/>
    <s v="19"/>
    <x v="17"/>
    <x v="396"/>
    <s v="1926"/>
    <s v="Dyrøy"/>
    <s v="2"/>
    <s v="Kvinner"/>
    <x v="1"/>
    <x v="1"/>
    <x v="7"/>
    <x v="23"/>
  </r>
  <r>
    <x v="17"/>
    <s v="19"/>
    <x v="17"/>
    <x v="396"/>
    <s v="1926"/>
    <s v="Dyrøy"/>
    <s v="2"/>
    <s v="Kvinner"/>
    <x v="2"/>
    <x v="2"/>
    <x v="7"/>
    <x v="0"/>
  </r>
  <r>
    <x v="17"/>
    <s v="19"/>
    <x v="17"/>
    <x v="396"/>
    <s v="1926"/>
    <s v="Dyrøy"/>
    <s v="2"/>
    <s v="Kvinner"/>
    <x v="3"/>
    <x v="3"/>
    <x v="7"/>
    <x v="39"/>
  </r>
  <r>
    <x v="17"/>
    <s v="19"/>
    <x v="17"/>
    <x v="396"/>
    <s v="1926"/>
    <s v="Dyrøy"/>
    <s v="2"/>
    <s v="Kvinner"/>
    <x v="4"/>
    <x v="4"/>
    <x v="7"/>
    <x v="23"/>
  </r>
  <r>
    <x v="17"/>
    <s v="19"/>
    <x v="17"/>
    <x v="396"/>
    <s v="1926"/>
    <s v="Dyrøy"/>
    <s v="2"/>
    <s v="Kvinner"/>
    <x v="5"/>
    <x v="5"/>
    <x v="7"/>
    <x v="0"/>
  </r>
  <r>
    <x v="17"/>
    <s v="19"/>
    <x v="17"/>
    <x v="396"/>
    <s v="1926"/>
    <s v="Dyrøy"/>
    <s v="1"/>
    <s v="Menn"/>
    <x v="0"/>
    <x v="0"/>
    <x v="7"/>
    <x v="39"/>
  </r>
  <r>
    <x v="17"/>
    <s v="19"/>
    <x v="17"/>
    <x v="396"/>
    <s v="1926"/>
    <s v="Dyrøy"/>
    <s v="1"/>
    <s v="Menn"/>
    <x v="1"/>
    <x v="1"/>
    <x v="7"/>
    <x v="39"/>
  </r>
  <r>
    <x v="17"/>
    <s v="19"/>
    <x v="17"/>
    <x v="396"/>
    <s v="1926"/>
    <s v="Dyrøy"/>
    <s v="1"/>
    <s v="Menn"/>
    <x v="2"/>
    <x v="2"/>
    <x v="7"/>
    <x v="23"/>
  </r>
  <r>
    <x v="17"/>
    <s v="19"/>
    <x v="17"/>
    <x v="396"/>
    <s v="1926"/>
    <s v="Dyrøy"/>
    <s v="1"/>
    <s v="Menn"/>
    <x v="3"/>
    <x v="3"/>
    <x v="7"/>
    <x v="0"/>
  </r>
  <r>
    <x v="17"/>
    <s v="19"/>
    <x v="17"/>
    <x v="396"/>
    <s v="1926"/>
    <s v="Dyrøy"/>
    <s v="1"/>
    <s v="Menn"/>
    <x v="4"/>
    <x v="4"/>
    <x v="7"/>
    <x v="5"/>
  </r>
  <r>
    <x v="17"/>
    <s v="19"/>
    <x v="17"/>
    <x v="396"/>
    <s v="1926"/>
    <s v="Dyrøy"/>
    <s v="1"/>
    <s v="Menn"/>
    <x v="5"/>
    <x v="5"/>
    <x v="7"/>
    <x v="19"/>
  </r>
  <r>
    <x v="17"/>
    <s v="19"/>
    <x v="17"/>
    <x v="397"/>
    <s v="1927"/>
    <s v="Tranøy"/>
    <s v="2"/>
    <s v="Kvinner"/>
    <x v="0"/>
    <x v="0"/>
    <x v="0"/>
    <x v="1"/>
  </r>
  <r>
    <x v="17"/>
    <s v="19"/>
    <x v="17"/>
    <x v="397"/>
    <s v="1927"/>
    <s v="Tranøy"/>
    <s v="2"/>
    <s v="Kvinner"/>
    <x v="1"/>
    <x v="1"/>
    <x v="0"/>
    <x v="23"/>
  </r>
  <r>
    <x v="17"/>
    <s v="19"/>
    <x v="17"/>
    <x v="397"/>
    <s v="1927"/>
    <s v="Tranøy"/>
    <s v="2"/>
    <s v="Kvinner"/>
    <x v="2"/>
    <x v="2"/>
    <x v="0"/>
    <x v="1"/>
  </r>
  <r>
    <x v="17"/>
    <s v="19"/>
    <x v="17"/>
    <x v="397"/>
    <s v="1927"/>
    <s v="Tranøy"/>
    <s v="2"/>
    <s v="Kvinner"/>
    <x v="3"/>
    <x v="3"/>
    <x v="0"/>
    <x v="0"/>
  </r>
  <r>
    <x v="17"/>
    <s v="19"/>
    <x v="17"/>
    <x v="397"/>
    <s v="1927"/>
    <s v="Tranøy"/>
    <s v="2"/>
    <s v="Kvinner"/>
    <x v="4"/>
    <x v="4"/>
    <x v="0"/>
    <x v="19"/>
  </r>
  <r>
    <x v="17"/>
    <s v="19"/>
    <x v="17"/>
    <x v="397"/>
    <s v="1927"/>
    <s v="Tranøy"/>
    <s v="2"/>
    <s v="Kvinner"/>
    <x v="5"/>
    <x v="5"/>
    <x v="0"/>
    <x v="23"/>
  </r>
  <r>
    <x v="17"/>
    <s v="19"/>
    <x v="17"/>
    <x v="397"/>
    <s v="1927"/>
    <s v="Tranøy"/>
    <s v="1"/>
    <s v="Menn"/>
    <x v="0"/>
    <x v="0"/>
    <x v="0"/>
    <x v="5"/>
  </r>
  <r>
    <x v="17"/>
    <s v="19"/>
    <x v="17"/>
    <x v="397"/>
    <s v="1927"/>
    <s v="Tranøy"/>
    <s v="1"/>
    <s v="Menn"/>
    <x v="1"/>
    <x v="1"/>
    <x v="0"/>
    <x v="7"/>
  </r>
  <r>
    <x v="17"/>
    <s v="19"/>
    <x v="17"/>
    <x v="397"/>
    <s v="1927"/>
    <s v="Tranøy"/>
    <s v="1"/>
    <s v="Menn"/>
    <x v="2"/>
    <x v="2"/>
    <x v="0"/>
    <x v="32"/>
  </r>
  <r>
    <x v="17"/>
    <s v="19"/>
    <x v="17"/>
    <x v="397"/>
    <s v="1927"/>
    <s v="Tranøy"/>
    <s v="1"/>
    <s v="Menn"/>
    <x v="3"/>
    <x v="3"/>
    <x v="0"/>
    <x v="41"/>
  </r>
  <r>
    <x v="17"/>
    <s v="19"/>
    <x v="17"/>
    <x v="397"/>
    <s v="1927"/>
    <s v="Tranøy"/>
    <s v="1"/>
    <s v="Menn"/>
    <x v="4"/>
    <x v="4"/>
    <x v="0"/>
    <x v="21"/>
  </r>
  <r>
    <x v="17"/>
    <s v="19"/>
    <x v="17"/>
    <x v="397"/>
    <s v="1927"/>
    <s v="Tranøy"/>
    <s v="1"/>
    <s v="Menn"/>
    <x v="5"/>
    <x v="5"/>
    <x v="0"/>
    <x v="7"/>
  </r>
  <r>
    <x v="17"/>
    <s v="19"/>
    <x v="17"/>
    <x v="397"/>
    <s v="1927"/>
    <s v="Tranøy"/>
    <s v="2"/>
    <s v="Kvinner"/>
    <x v="0"/>
    <x v="0"/>
    <x v="1"/>
    <x v="0"/>
  </r>
  <r>
    <x v="17"/>
    <s v="19"/>
    <x v="17"/>
    <x v="397"/>
    <s v="1927"/>
    <s v="Tranøy"/>
    <s v="2"/>
    <s v="Kvinner"/>
    <x v="1"/>
    <x v="1"/>
    <x v="1"/>
    <x v="23"/>
  </r>
  <r>
    <x v="17"/>
    <s v="19"/>
    <x v="17"/>
    <x v="397"/>
    <s v="1927"/>
    <s v="Tranøy"/>
    <s v="2"/>
    <s v="Kvinner"/>
    <x v="2"/>
    <x v="2"/>
    <x v="1"/>
    <x v="19"/>
  </r>
  <r>
    <x v="17"/>
    <s v="19"/>
    <x v="17"/>
    <x v="397"/>
    <s v="1927"/>
    <s v="Tranøy"/>
    <s v="2"/>
    <s v="Kvinner"/>
    <x v="3"/>
    <x v="3"/>
    <x v="1"/>
    <x v="1"/>
  </r>
  <r>
    <x v="17"/>
    <s v="19"/>
    <x v="17"/>
    <x v="397"/>
    <s v="1927"/>
    <s v="Tranøy"/>
    <s v="2"/>
    <s v="Kvinner"/>
    <x v="4"/>
    <x v="4"/>
    <x v="1"/>
    <x v="1"/>
  </r>
  <r>
    <x v="17"/>
    <s v="19"/>
    <x v="17"/>
    <x v="397"/>
    <s v="1927"/>
    <s v="Tranøy"/>
    <s v="2"/>
    <s v="Kvinner"/>
    <x v="5"/>
    <x v="5"/>
    <x v="1"/>
    <x v="1"/>
  </r>
  <r>
    <x v="17"/>
    <s v="19"/>
    <x v="17"/>
    <x v="397"/>
    <s v="1927"/>
    <s v="Tranøy"/>
    <s v="1"/>
    <s v="Menn"/>
    <x v="0"/>
    <x v="0"/>
    <x v="1"/>
    <x v="2"/>
  </r>
  <r>
    <x v="17"/>
    <s v="19"/>
    <x v="17"/>
    <x v="397"/>
    <s v="1927"/>
    <s v="Tranøy"/>
    <s v="1"/>
    <s v="Menn"/>
    <x v="1"/>
    <x v="1"/>
    <x v="1"/>
    <x v="15"/>
  </r>
  <r>
    <x v="17"/>
    <s v="19"/>
    <x v="17"/>
    <x v="397"/>
    <s v="1927"/>
    <s v="Tranøy"/>
    <s v="1"/>
    <s v="Menn"/>
    <x v="2"/>
    <x v="2"/>
    <x v="1"/>
    <x v="50"/>
  </r>
  <r>
    <x v="17"/>
    <s v="19"/>
    <x v="17"/>
    <x v="397"/>
    <s v="1927"/>
    <s v="Tranøy"/>
    <s v="1"/>
    <s v="Menn"/>
    <x v="3"/>
    <x v="3"/>
    <x v="1"/>
    <x v="16"/>
  </r>
  <r>
    <x v="17"/>
    <s v="19"/>
    <x v="17"/>
    <x v="397"/>
    <s v="1927"/>
    <s v="Tranøy"/>
    <s v="1"/>
    <s v="Menn"/>
    <x v="4"/>
    <x v="4"/>
    <x v="1"/>
    <x v="13"/>
  </r>
  <r>
    <x v="17"/>
    <s v="19"/>
    <x v="17"/>
    <x v="397"/>
    <s v="1927"/>
    <s v="Tranøy"/>
    <s v="1"/>
    <s v="Menn"/>
    <x v="5"/>
    <x v="5"/>
    <x v="1"/>
    <x v="15"/>
  </r>
  <r>
    <x v="17"/>
    <s v="19"/>
    <x v="17"/>
    <x v="397"/>
    <s v="1927"/>
    <s v="Tranøy"/>
    <s v="2"/>
    <s v="Kvinner"/>
    <x v="0"/>
    <x v="0"/>
    <x v="2"/>
    <x v="0"/>
  </r>
  <r>
    <x v="17"/>
    <s v="19"/>
    <x v="17"/>
    <x v="397"/>
    <s v="1927"/>
    <s v="Tranøy"/>
    <s v="2"/>
    <s v="Kvinner"/>
    <x v="1"/>
    <x v="1"/>
    <x v="2"/>
    <x v="39"/>
  </r>
  <r>
    <x v="17"/>
    <s v="19"/>
    <x v="17"/>
    <x v="397"/>
    <s v="1927"/>
    <s v="Tranøy"/>
    <s v="2"/>
    <s v="Kvinner"/>
    <x v="2"/>
    <x v="2"/>
    <x v="2"/>
    <x v="0"/>
  </r>
  <r>
    <x v="17"/>
    <s v="19"/>
    <x v="17"/>
    <x v="397"/>
    <s v="1927"/>
    <s v="Tranøy"/>
    <s v="2"/>
    <s v="Kvinner"/>
    <x v="3"/>
    <x v="3"/>
    <x v="2"/>
    <x v="23"/>
  </r>
  <r>
    <x v="17"/>
    <s v="19"/>
    <x v="17"/>
    <x v="397"/>
    <s v="1927"/>
    <s v="Tranøy"/>
    <s v="2"/>
    <s v="Kvinner"/>
    <x v="4"/>
    <x v="4"/>
    <x v="2"/>
    <x v="0"/>
  </r>
  <r>
    <x v="17"/>
    <s v="19"/>
    <x v="17"/>
    <x v="397"/>
    <s v="1927"/>
    <s v="Tranøy"/>
    <s v="2"/>
    <s v="Kvinner"/>
    <x v="5"/>
    <x v="5"/>
    <x v="2"/>
    <x v="1"/>
  </r>
  <r>
    <x v="17"/>
    <s v="19"/>
    <x v="17"/>
    <x v="397"/>
    <s v="1927"/>
    <s v="Tranøy"/>
    <s v="1"/>
    <s v="Menn"/>
    <x v="0"/>
    <x v="0"/>
    <x v="2"/>
    <x v="5"/>
  </r>
  <r>
    <x v="17"/>
    <s v="19"/>
    <x v="17"/>
    <x v="397"/>
    <s v="1927"/>
    <s v="Tranøy"/>
    <s v="1"/>
    <s v="Menn"/>
    <x v="1"/>
    <x v="1"/>
    <x v="2"/>
    <x v="36"/>
  </r>
  <r>
    <x v="17"/>
    <s v="19"/>
    <x v="17"/>
    <x v="397"/>
    <s v="1927"/>
    <s v="Tranøy"/>
    <s v="1"/>
    <s v="Menn"/>
    <x v="2"/>
    <x v="2"/>
    <x v="2"/>
    <x v="63"/>
  </r>
  <r>
    <x v="17"/>
    <s v="19"/>
    <x v="17"/>
    <x v="397"/>
    <s v="1927"/>
    <s v="Tranøy"/>
    <s v="1"/>
    <s v="Menn"/>
    <x v="3"/>
    <x v="3"/>
    <x v="2"/>
    <x v="16"/>
  </r>
  <r>
    <x v="17"/>
    <s v="19"/>
    <x v="17"/>
    <x v="397"/>
    <s v="1927"/>
    <s v="Tranøy"/>
    <s v="1"/>
    <s v="Menn"/>
    <x v="4"/>
    <x v="4"/>
    <x v="2"/>
    <x v="7"/>
  </r>
  <r>
    <x v="17"/>
    <s v="19"/>
    <x v="17"/>
    <x v="397"/>
    <s v="1927"/>
    <s v="Tranøy"/>
    <s v="1"/>
    <s v="Menn"/>
    <x v="5"/>
    <x v="5"/>
    <x v="2"/>
    <x v="12"/>
  </r>
  <r>
    <x v="17"/>
    <s v="19"/>
    <x v="17"/>
    <x v="397"/>
    <s v="1927"/>
    <s v="Tranøy"/>
    <s v="2"/>
    <s v="Kvinner"/>
    <x v="0"/>
    <x v="0"/>
    <x v="3"/>
    <x v="0"/>
  </r>
  <r>
    <x v="17"/>
    <s v="19"/>
    <x v="17"/>
    <x v="397"/>
    <s v="1927"/>
    <s v="Tranøy"/>
    <s v="2"/>
    <s v="Kvinner"/>
    <x v="1"/>
    <x v="1"/>
    <x v="3"/>
    <x v="39"/>
  </r>
  <r>
    <x v="17"/>
    <s v="19"/>
    <x v="17"/>
    <x v="397"/>
    <s v="1927"/>
    <s v="Tranøy"/>
    <s v="2"/>
    <s v="Kvinner"/>
    <x v="2"/>
    <x v="2"/>
    <x v="3"/>
    <x v="1"/>
  </r>
  <r>
    <x v="17"/>
    <s v="19"/>
    <x v="17"/>
    <x v="397"/>
    <s v="1927"/>
    <s v="Tranøy"/>
    <s v="2"/>
    <s v="Kvinner"/>
    <x v="3"/>
    <x v="3"/>
    <x v="3"/>
    <x v="0"/>
  </r>
  <r>
    <x v="17"/>
    <s v="19"/>
    <x v="17"/>
    <x v="397"/>
    <s v="1927"/>
    <s v="Tranøy"/>
    <s v="2"/>
    <s v="Kvinner"/>
    <x v="4"/>
    <x v="4"/>
    <x v="3"/>
    <x v="0"/>
  </r>
  <r>
    <x v="17"/>
    <s v="19"/>
    <x v="17"/>
    <x v="397"/>
    <s v="1927"/>
    <s v="Tranøy"/>
    <s v="2"/>
    <s v="Kvinner"/>
    <x v="5"/>
    <x v="5"/>
    <x v="3"/>
    <x v="0"/>
  </r>
  <r>
    <x v="17"/>
    <s v="19"/>
    <x v="17"/>
    <x v="397"/>
    <s v="1927"/>
    <s v="Tranøy"/>
    <s v="1"/>
    <s v="Menn"/>
    <x v="0"/>
    <x v="0"/>
    <x v="3"/>
    <x v="6"/>
  </r>
  <r>
    <x v="17"/>
    <s v="19"/>
    <x v="17"/>
    <x v="397"/>
    <s v="1927"/>
    <s v="Tranøy"/>
    <s v="1"/>
    <s v="Menn"/>
    <x v="1"/>
    <x v="1"/>
    <x v="3"/>
    <x v="4"/>
  </r>
  <r>
    <x v="17"/>
    <s v="19"/>
    <x v="17"/>
    <x v="397"/>
    <s v="1927"/>
    <s v="Tranøy"/>
    <s v="1"/>
    <s v="Menn"/>
    <x v="2"/>
    <x v="2"/>
    <x v="3"/>
    <x v="8"/>
  </r>
  <r>
    <x v="17"/>
    <s v="19"/>
    <x v="17"/>
    <x v="397"/>
    <s v="1927"/>
    <s v="Tranøy"/>
    <s v="1"/>
    <s v="Menn"/>
    <x v="3"/>
    <x v="3"/>
    <x v="3"/>
    <x v="28"/>
  </r>
  <r>
    <x v="17"/>
    <s v="19"/>
    <x v="17"/>
    <x v="397"/>
    <s v="1927"/>
    <s v="Tranøy"/>
    <s v="1"/>
    <s v="Menn"/>
    <x v="4"/>
    <x v="4"/>
    <x v="3"/>
    <x v="13"/>
  </r>
  <r>
    <x v="17"/>
    <s v="19"/>
    <x v="17"/>
    <x v="397"/>
    <s v="1927"/>
    <s v="Tranøy"/>
    <s v="1"/>
    <s v="Menn"/>
    <x v="5"/>
    <x v="5"/>
    <x v="3"/>
    <x v="23"/>
  </r>
  <r>
    <x v="17"/>
    <s v="19"/>
    <x v="17"/>
    <x v="397"/>
    <s v="1927"/>
    <s v="Tranøy"/>
    <s v="2"/>
    <s v="Kvinner"/>
    <x v="0"/>
    <x v="0"/>
    <x v="4"/>
    <x v="0"/>
  </r>
  <r>
    <x v="17"/>
    <s v="19"/>
    <x v="17"/>
    <x v="397"/>
    <s v="1927"/>
    <s v="Tranøy"/>
    <s v="2"/>
    <s v="Kvinner"/>
    <x v="1"/>
    <x v="1"/>
    <x v="4"/>
    <x v="39"/>
  </r>
  <r>
    <x v="17"/>
    <s v="19"/>
    <x v="17"/>
    <x v="397"/>
    <s v="1927"/>
    <s v="Tranøy"/>
    <s v="2"/>
    <s v="Kvinner"/>
    <x v="2"/>
    <x v="2"/>
    <x v="4"/>
    <x v="1"/>
  </r>
  <r>
    <x v="17"/>
    <s v="19"/>
    <x v="17"/>
    <x v="397"/>
    <s v="1927"/>
    <s v="Tranøy"/>
    <s v="2"/>
    <s v="Kvinner"/>
    <x v="3"/>
    <x v="3"/>
    <x v="4"/>
    <x v="1"/>
  </r>
  <r>
    <x v="17"/>
    <s v="19"/>
    <x v="17"/>
    <x v="397"/>
    <s v="1927"/>
    <s v="Tranøy"/>
    <s v="2"/>
    <s v="Kvinner"/>
    <x v="4"/>
    <x v="4"/>
    <x v="4"/>
    <x v="0"/>
  </r>
  <r>
    <x v="17"/>
    <s v="19"/>
    <x v="17"/>
    <x v="397"/>
    <s v="1927"/>
    <s v="Tranøy"/>
    <s v="2"/>
    <s v="Kvinner"/>
    <x v="5"/>
    <x v="5"/>
    <x v="4"/>
    <x v="1"/>
  </r>
  <r>
    <x v="17"/>
    <s v="19"/>
    <x v="17"/>
    <x v="397"/>
    <s v="1927"/>
    <s v="Tranøy"/>
    <s v="1"/>
    <s v="Menn"/>
    <x v="0"/>
    <x v="0"/>
    <x v="4"/>
    <x v="5"/>
  </r>
  <r>
    <x v="17"/>
    <s v="19"/>
    <x v="17"/>
    <x v="397"/>
    <s v="1927"/>
    <s v="Tranøy"/>
    <s v="1"/>
    <s v="Menn"/>
    <x v="1"/>
    <x v="1"/>
    <x v="4"/>
    <x v="51"/>
  </r>
  <r>
    <x v="17"/>
    <s v="19"/>
    <x v="17"/>
    <x v="397"/>
    <s v="1927"/>
    <s v="Tranøy"/>
    <s v="1"/>
    <s v="Menn"/>
    <x v="2"/>
    <x v="2"/>
    <x v="4"/>
    <x v="61"/>
  </r>
  <r>
    <x v="17"/>
    <s v="19"/>
    <x v="17"/>
    <x v="397"/>
    <s v="1927"/>
    <s v="Tranøy"/>
    <s v="1"/>
    <s v="Menn"/>
    <x v="3"/>
    <x v="3"/>
    <x v="4"/>
    <x v="34"/>
  </r>
  <r>
    <x v="17"/>
    <s v="19"/>
    <x v="17"/>
    <x v="397"/>
    <s v="1927"/>
    <s v="Tranøy"/>
    <s v="1"/>
    <s v="Menn"/>
    <x v="4"/>
    <x v="4"/>
    <x v="4"/>
    <x v="36"/>
  </r>
  <r>
    <x v="17"/>
    <s v="19"/>
    <x v="17"/>
    <x v="397"/>
    <s v="1927"/>
    <s v="Tranøy"/>
    <s v="1"/>
    <s v="Menn"/>
    <x v="5"/>
    <x v="5"/>
    <x v="4"/>
    <x v="0"/>
  </r>
  <r>
    <x v="17"/>
    <s v="19"/>
    <x v="17"/>
    <x v="397"/>
    <s v="1927"/>
    <s v="Tranøy"/>
    <s v="2"/>
    <s v="Kvinner"/>
    <x v="0"/>
    <x v="0"/>
    <x v="5"/>
    <x v="23"/>
  </r>
  <r>
    <x v="17"/>
    <s v="19"/>
    <x v="17"/>
    <x v="397"/>
    <s v="1927"/>
    <s v="Tranøy"/>
    <s v="2"/>
    <s v="Kvinner"/>
    <x v="1"/>
    <x v="1"/>
    <x v="5"/>
    <x v="1"/>
  </r>
  <r>
    <x v="17"/>
    <s v="19"/>
    <x v="17"/>
    <x v="397"/>
    <s v="1927"/>
    <s v="Tranøy"/>
    <s v="2"/>
    <s v="Kvinner"/>
    <x v="2"/>
    <x v="2"/>
    <x v="5"/>
    <x v="1"/>
  </r>
  <r>
    <x v="17"/>
    <s v="19"/>
    <x v="17"/>
    <x v="397"/>
    <s v="1927"/>
    <s v="Tranøy"/>
    <s v="2"/>
    <s v="Kvinner"/>
    <x v="3"/>
    <x v="3"/>
    <x v="5"/>
    <x v="1"/>
  </r>
  <r>
    <x v="17"/>
    <s v="19"/>
    <x v="17"/>
    <x v="397"/>
    <s v="1927"/>
    <s v="Tranøy"/>
    <s v="2"/>
    <s v="Kvinner"/>
    <x v="4"/>
    <x v="4"/>
    <x v="5"/>
    <x v="19"/>
  </r>
  <r>
    <x v="17"/>
    <s v="19"/>
    <x v="17"/>
    <x v="397"/>
    <s v="1927"/>
    <s v="Tranøy"/>
    <s v="2"/>
    <s v="Kvinner"/>
    <x v="5"/>
    <x v="5"/>
    <x v="5"/>
    <x v="39"/>
  </r>
  <r>
    <x v="17"/>
    <s v="19"/>
    <x v="17"/>
    <x v="397"/>
    <s v="1927"/>
    <s v="Tranøy"/>
    <s v="1"/>
    <s v="Menn"/>
    <x v="0"/>
    <x v="0"/>
    <x v="5"/>
    <x v="3"/>
  </r>
  <r>
    <x v="17"/>
    <s v="19"/>
    <x v="17"/>
    <x v="397"/>
    <s v="1927"/>
    <s v="Tranøy"/>
    <s v="1"/>
    <s v="Menn"/>
    <x v="1"/>
    <x v="1"/>
    <x v="5"/>
    <x v="32"/>
  </r>
  <r>
    <x v="17"/>
    <s v="19"/>
    <x v="17"/>
    <x v="397"/>
    <s v="1927"/>
    <s v="Tranøy"/>
    <s v="1"/>
    <s v="Menn"/>
    <x v="2"/>
    <x v="2"/>
    <x v="5"/>
    <x v="26"/>
  </r>
  <r>
    <x v="17"/>
    <s v="19"/>
    <x v="17"/>
    <x v="397"/>
    <s v="1927"/>
    <s v="Tranøy"/>
    <s v="1"/>
    <s v="Menn"/>
    <x v="3"/>
    <x v="3"/>
    <x v="5"/>
    <x v="58"/>
  </r>
  <r>
    <x v="17"/>
    <s v="19"/>
    <x v="17"/>
    <x v="397"/>
    <s v="1927"/>
    <s v="Tranøy"/>
    <s v="1"/>
    <s v="Menn"/>
    <x v="4"/>
    <x v="4"/>
    <x v="5"/>
    <x v="20"/>
  </r>
  <r>
    <x v="17"/>
    <s v="19"/>
    <x v="17"/>
    <x v="397"/>
    <s v="1927"/>
    <s v="Tranøy"/>
    <s v="1"/>
    <s v="Menn"/>
    <x v="5"/>
    <x v="5"/>
    <x v="5"/>
    <x v="0"/>
  </r>
  <r>
    <x v="17"/>
    <s v="19"/>
    <x v="17"/>
    <x v="397"/>
    <s v="1927"/>
    <s v="Tranøy"/>
    <s v="2"/>
    <s v="Kvinner"/>
    <x v="0"/>
    <x v="0"/>
    <x v="6"/>
    <x v="7"/>
  </r>
  <r>
    <x v="17"/>
    <s v="19"/>
    <x v="17"/>
    <x v="397"/>
    <s v="1927"/>
    <s v="Tranøy"/>
    <s v="2"/>
    <s v="Kvinner"/>
    <x v="1"/>
    <x v="1"/>
    <x v="6"/>
    <x v="19"/>
  </r>
  <r>
    <x v="17"/>
    <s v="19"/>
    <x v="17"/>
    <x v="397"/>
    <s v="1927"/>
    <s v="Tranøy"/>
    <s v="2"/>
    <s v="Kvinner"/>
    <x v="2"/>
    <x v="2"/>
    <x v="6"/>
    <x v="19"/>
  </r>
  <r>
    <x v="17"/>
    <s v="19"/>
    <x v="17"/>
    <x v="397"/>
    <s v="1927"/>
    <s v="Tranøy"/>
    <s v="2"/>
    <s v="Kvinner"/>
    <x v="3"/>
    <x v="3"/>
    <x v="6"/>
    <x v="19"/>
  </r>
  <r>
    <x v="17"/>
    <s v="19"/>
    <x v="17"/>
    <x v="397"/>
    <s v="1927"/>
    <s v="Tranøy"/>
    <s v="2"/>
    <s v="Kvinner"/>
    <x v="4"/>
    <x v="4"/>
    <x v="6"/>
    <x v="0"/>
  </r>
  <r>
    <x v="17"/>
    <s v="19"/>
    <x v="17"/>
    <x v="397"/>
    <s v="1927"/>
    <s v="Tranøy"/>
    <s v="2"/>
    <s v="Kvinner"/>
    <x v="5"/>
    <x v="5"/>
    <x v="6"/>
    <x v="23"/>
  </r>
  <r>
    <x v="17"/>
    <s v="19"/>
    <x v="17"/>
    <x v="397"/>
    <s v="1927"/>
    <s v="Tranøy"/>
    <s v="1"/>
    <s v="Menn"/>
    <x v="0"/>
    <x v="0"/>
    <x v="6"/>
    <x v="56"/>
  </r>
  <r>
    <x v="17"/>
    <s v="19"/>
    <x v="17"/>
    <x v="397"/>
    <s v="1927"/>
    <s v="Tranøy"/>
    <s v="1"/>
    <s v="Menn"/>
    <x v="1"/>
    <x v="1"/>
    <x v="6"/>
    <x v="73"/>
  </r>
  <r>
    <x v="17"/>
    <s v="19"/>
    <x v="17"/>
    <x v="397"/>
    <s v="1927"/>
    <s v="Tranøy"/>
    <s v="1"/>
    <s v="Menn"/>
    <x v="2"/>
    <x v="2"/>
    <x v="6"/>
    <x v="9"/>
  </r>
  <r>
    <x v="17"/>
    <s v="19"/>
    <x v="17"/>
    <x v="397"/>
    <s v="1927"/>
    <s v="Tranøy"/>
    <s v="1"/>
    <s v="Menn"/>
    <x v="3"/>
    <x v="3"/>
    <x v="6"/>
    <x v="18"/>
  </r>
  <r>
    <x v="17"/>
    <s v="19"/>
    <x v="17"/>
    <x v="397"/>
    <s v="1927"/>
    <s v="Tranøy"/>
    <s v="1"/>
    <s v="Menn"/>
    <x v="4"/>
    <x v="4"/>
    <x v="6"/>
    <x v="3"/>
  </r>
  <r>
    <x v="17"/>
    <s v="19"/>
    <x v="17"/>
    <x v="397"/>
    <s v="1927"/>
    <s v="Tranøy"/>
    <s v="1"/>
    <s v="Menn"/>
    <x v="5"/>
    <x v="5"/>
    <x v="6"/>
    <x v="23"/>
  </r>
  <r>
    <x v="17"/>
    <s v="19"/>
    <x v="17"/>
    <x v="397"/>
    <s v="1927"/>
    <s v="Tranøy"/>
    <s v="2"/>
    <s v="Kvinner"/>
    <x v="0"/>
    <x v="0"/>
    <x v="7"/>
    <x v="39"/>
  </r>
  <r>
    <x v="17"/>
    <s v="19"/>
    <x v="17"/>
    <x v="397"/>
    <s v="1927"/>
    <s v="Tranøy"/>
    <s v="2"/>
    <s v="Kvinner"/>
    <x v="1"/>
    <x v="1"/>
    <x v="7"/>
    <x v="39"/>
  </r>
  <r>
    <x v="17"/>
    <s v="19"/>
    <x v="17"/>
    <x v="397"/>
    <s v="1927"/>
    <s v="Tranøy"/>
    <s v="2"/>
    <s v="Kvinner"/>
    <x v="2"/>
    <x v="2"/>
    <x v="7"/>
    <x v="39"/>
  </r>
  <r>
    <x v="17"/>
    <s v="19"/>
    <x v="17"/>
    <x v="397"/>
    <s v="1927"/>
    <s v="Tranøy"/>
    <s v="2"/>
    <s v="Kvinner"/>
    <x v="3"/>
    <x v="3"/>
    <x v="7"/>
    <x v="23"/>
  </r>
  <r>
    <x v="17"/>
    <s v="19"/>
    <x v="17"/>
    <x v="397"/>
    <s v="1927"/>
    <s v="Tranøy"/>
    <s v="2"/>
    <s v="Kvinner"/>
    <x v="4"/>
    <x v="4"/>
    <x v="7"/>
    <x v="39"/>
  </r>
  <r>
    <x v="17"/>
    <s v="19"/>
    <x v="17"/>
    <x v="397"/>
    <s v="1927"/>
    <s v="Tranøy"/>
    <s v="2"/>
    <s v="Kvinner"/>
    <x v="5"/>
    <x v="5"/>
    <x v="7"/>
    <x v="23"/>
  </r>
  <r>
    <x v="17"/>
    <s v="19"/>
    <x v="17"/>
    <x v="397"/>
    <s v="1927"/>
    <s v="Tranøy"/>
    <s v="1"/>
    <s v="Menn"/>
    <x v="0"/>
    <x v="0"/>
    <x v="7"/>
    <x v="23"/>
  </r>
  <r>
    <x v="17"/>
    <s v="19"/>
    <x v="17"/>
    <x v="397"/>
    <s v="1927"/>
    <s v="Tranøy"/>
    <s v="1"/>
    <s v="Menn"/>
    <x v="1"/>
    <x v="1"/>
    <x v="7"/>
    <x v="0"/>
  </r>
  <r>
    <x v="17"/>
    <s v="19"/>
    <x v="17"/>
    <x v="397"/>
    <s v="1927"/>
    <s v="Tranøy"/>
    <s v="1"/>
    <s v="Menn"/>
    <x v="2"/>
    <x v="2"/>
    <x v="7"/>
    <x v="21"/>
  </r>
  <r>
    <x v="17"/>
    <s v="19"/>
    <x v="17"/>
    <x v="397"/>
    <s v="1927"/>
    <s v="Tranøy"/>
    <s v="1"/>
    <s v="Menn"/>
    <x v="3"/>
    <x v="3"/>
    <x v="7"/>
    <x v="21"/>
  </r>
  <r>
    <x v="17"/>
    <s v="19"/>
    <x v="17"/>
    <x v="397"/>
    <s v="1927"/>
    <s v="Tranøy"/>
    <s v="1"/>
    <s v="Menn"/>
    <x v="4"/>
    <x v="4"/>
    <x v="7"/>
    <x v="15"/>
  </r>
  <r>
    <x v="17"/>
    <s v="19"/>
    <x v="17"/>
    <x v="397"/>
    <s v="1927"/>
    <s v="Tranøy"/>
    <s v="1"/>
    <s v="Menn"/>
    <x v="5"/>
    <x v="5"/>
    <x v="7"/>
    <x v="23"/>
  </r>
  <r>
    <x v="17"/>
    <s v="19"/>
    <x v="17"/>
    <x v="398"/>
    <s v="1928"/>
    <s v="Torsken"/>
    <s v="2"/>
    <s v="Kvinner"/>
    <x v="0"/>
    <x v="0"/>
    <x v="0"/>
    <x v="39"/>
  </r>
  <r>
    <x v="17"/>
    <s v="19"/>
    <x v="17"/>
    <x v="398"/>
    <s v="1928"/>
    <s v="Torsken"/>
    <s v="2"/>
    <s v="Kvinner"/>
    <x v="1"/>
    <x v="1"/>
    <x v="0"/>
    <x v="12"/>
  </r>
  <r>
    <x v="17"/>
    <s v="19"/>
    <x v="17"/>
    <x v="398"/>
    <s v="1928"/>
    <s v="Torsken"/>
    <s v="2"/>
    <s v="Kvinner"/>
    <x v="2"/>
    <x v="2"/>
    <x v="0"/>
    <x v="0"/>
  </r>
  <r>
    <x v="17"/>
    <s v="19"/>
    <x v="17"/>
    <x v="398"/>
    <s v="1928"/>
    <s v="Torsken"/>
    <s v="2"/>
    <s v="Kvinner"/>
    <x v="3"/>
    <x v="3"/>
    <x v="0"/>
    <x v="19"/>
  </r>
  <r>
    <x v="17"/>
    <s v="19"/>
    <x v="17"/>
    <x v="398"/>
    <s v="1928"/>
    <s v="Torsken"/>
    <s v="2"/>
    <s v="Kvinner"/>
    <x v="4"/>
    <x v="4"/>
    <x v="0"/>
    <x v="1"/>
  </r>
  <r>
    <x v="17"/>
    <s v="19"/>
    <x v="17"/>
    <x v="398"/>
    <s v="1928"/>
    <s v="Torsken"/>
    <s v="2"/>
    <s v="Kvinner"/>
    <x v="5"/>
    <x v="5"/>
    <x v="0"/>
    <x v="23"/>
  </r>
  <r>
    <x v="17"/>
    <s v="19"/>
    <x v="17"/>
    <x v="398"/>
    <s v="1928"/>
    <s v="Torsken"/>
    <s v="1"/>
    <s v="Menn"/>
    <x v="0"/>
    <x v="0"/>
    <x v="0"/>
    <x v="12"/>
  </r>
  <r>
    <x v="17"/>
    <s v="19"/>
    <x v="17"/>
    <x v="398"/>
    <s v="1928"/>
    <s v="Torsken"/>
    <s v="1"/>
    <s v="Menn"/>
    <x v="1"/>
    <x v="1"/>
    <x v="0"/>
    <x v="6"/>
  </r>
  <r>
    <x v="17"/>
    <s v="19"/>
    <x v="17"/>
    <x v="398"/>
    <s v="1928"/>
    <s v="Torsken"/>
    <s v="1"/>
    <s v="Menn"/>
    <x v="2"/>
    <x v="2"/>
    <x v="0"/>
    <x v="56"/>
  </r>
  <r>
    <x v="17"/>
    <s v="19"/>
    <x v="17"/>
    <x v="398"/>
    <s v="1928"/>
    <s v="Torsken"/>
    <s v="1"/>
    <s v="Menn"/>
    <x v="3"/>
    <x v="3"/>
    <x v="0"/>
    <x v="41"/>
  </r>
  <r>
    <x v="17"/>
    <s v="19"/>
    <x v="17"/>
    <x v="398"/>
    <s v="1928"/>
    <s v="Torsken"/>
    <s v="1"/>
    <s v="Menn"/>
    <x v="4"/>
    <x v="4"/>
    <x v="0"/>
    <x v="55"/>
  </r>
  <r>
    <x v="17"/>
    <s v="19"/>
    <x v="17"/>
    <x v="398"/>
    <s v="1928"/>
    <s v="Torsken"/>
    <s v="1"/>
    <s v="Menn"/>
    <x v="5"/>
    <x v="5"/>
    <x v="0"/>
    <x v="19"/>
  </r>
  <r>
    <x v="17"/>
    <s v="19"/>
    <x v="17"/>
    <x v="398"/>
    <s v="1928"/>
    <s v="Torsken"/>
    <s v="2"/>
    <s v="Kvinner"/>
    <x v="0"/>
    <x v="0"/>
    <x v="1"/>
    <x v="39"/>
  </r>
  <r>
    <x v="17"/>
    <s v="19"/>
    <x v="17"/>
    <x v="398"/>
    <s v="1928"/>
    <s v="Torsken"/>
    <s v="2"/>
    <s v="Kvinner"/>
    <x v="1"/>
    <x v="1"/>
    <x v="1"/>
    <x v="1"/>
  </r>
  <r>
    <x v="17"/>
    <s v="19"/>
    <x v="17"/>
    <x v="398"/>
    <s v="1928"/>
    <s v="Torsken"/>
    <s v="2"/>
    <s v="Kvinner"/>
    <x v="2"/>
    <x v="2"/>
    <x v="1"/>
    <x v="0"/>
  </r>
  <r>
    <x v="17"/>
    <s v="19"/>
    <x v="17"/>
    <x v="398"/>
    <s v="1928"/>
    <s v="Torsken"/>
    <s v="2"/>
    <s v="Kvinner"/>
    <x v="3"/>
    <x v="3"/>
    <x v="1"/>
    <x v="1"/>
  </r>
  <r>
    <x v="17"/>
    <s v="19"/>
    <x v="17"/>
    <x v="398"/>
    <s v="1928"/>
    <s v="Torsken"/>
    <s v="2"/>
    <s v="Kvinner"/>
    <x v="4"/>
    <x v="4"/>
    <x v="1"/>
    <x v="1"/>
  </r>
  <r>
    <x v="17"/>
    <s v="19"/>
    <x v="17"/>
    <x v="398"/>
    <s v="1928"/>
    <s v="Torsken"/>
    <s v="2"/>
    <s v="Kvinner"/>
    <x v="5"/>
    <x v="5"/>
    <x v="1"/>
    <x v="23"/>
  </r>
  <r>
    <x v="17"/>
    <s v="19"/>
    <x v="17"/>
    <x v="398"/>
    <s v="1928"/>
    <s v="Torsken"/>
    <s v="1"/>
    <s v="Menn"/>
    <x v="0"/>
    <x v="0"/>
    <x v="1"/>
    <x v="5"/>
  </r>
  <r>
    <x v="17"/>
    <s v="19"/>
    <x v="17"/>
    <x v="398"/>
    <s v="1928"/>
    <s v="Torsken"/>
    <s v="1"/>
    <s v="Menn"/>
    <x v="1"/>
    <x v="1"/>
    <x v="1"/>
    <x v="2"/>
  </r>
  <r>
    <x v="17"/>
    <s v="19"/>
    <x v="17"/>
    <x v="398"/>
    <s v="1928"/>
    <s v="Torsken"/>
    <s v="1"/>
    <s v="Menn"/>
    <x v="2"/>
    <x v="2"/>
    <x v="1"/>
    <x v="40"/>
  </r>
  <r>
    <x v="17"/>
    <s v="19"/>
    <x v="17"/>
    <x v="398"/>
    <s v="1928"/>
    <s v="Torsken"/>
    <s v="1"/>
    <s v="Menn"/>
    <x v="3"/>
    <x v="3"/>
    <x v="1"/>
    <x v="27"/>
  </r>
  <r>
    <x v="17"/>
    <s v="19"/>
    <x v="17"/>
    <x v="398"/>
    <s v="1928"/>
    <s v="Torsken"/>
    <s v="1"/>
    <s v="Menn"/>
    <x v="4"/>
    <x v="4"/>
    <x v="1"/>
    <x v="3"/>
  </r>
  <r>
    <x v="17"/>
    <s v="19"/>
    <x v="17"/>
    <x v="398"/>
    <s v="1928"/>
    <s v="Torsken"/>
    <s v="1"/>
    <s v="Menn"/>
    <x v="5"/>
    <x v="5"/>
    <x v="1"/>
    <x v="12"/>
  </r>
  <r>
    <x v="17"/>
    <s v="19"/>
    <x v="17"/>
    <x v="398"/>
    <s v="1928"/>
    <s v="Torsken"/>
    <s v="2"/>
    <s v="Kvinner"/>
    <x v="0"/>
    <x v="0"/>
    <x v="2"/>
    <x v="23"/>
  </r>
  <r>
    <x v="17"/>
    <s v="19"/>
    <x v="17"/>
    <x v="398"/>
    <s v="1928"/>
    <s v="Torsken"/>
    <s v="2"/>
    <s v="Kvinner"/>
    <x v="1"/>
    <x v="1"/>
    <x v="2"/>
    <x v="12"/>
  </r>
  <r>
    <x v="17"/>
    <s v="19"/>
    <x v="17"/>
    <x v="398"/>
    <s v="1928"/>
    <s v="Torsken"/>
    <s v="2"/>
    <s v="Kvinner"/>
    <x v="2"/>
    <x v="2"/>
    <x v="2"/>
    <x v="0"/>
  </r>
  <r>
    <x v="17"/>
    <s v="19"/>
    <x v="17"/>
    <x v="398"/>
    <s v="1928"/>
    <s v="Torsken"/>
    <s v="2"/>
    <s v="Kvinner"/>
    <x v="3"/>
    <x v="3"/>
    <x v="2"/>
    <x v="12"/>
  </r>
  <r>
    <x v="17"/>
    <s v="19"/>
    <x v="17"/>
    <x v="398"/>
    <s v="1928"/>
    <s v="Torsken"/>
    <s v="2"/>
    <s v="Kvinner"/>
    <x v="4"/>
    <x v="4"/>
    <x v="2"/>
    <x v="0"/>
  </r>
  <r>
    <x v="17"/>
    <s v="19"/>
    <x v="17"/>
    <x v="398"/>
    <s v="1928"/>
    <s v="Torsken"/>
    <s v="2"/>
    <s v="Kvinner"/>
    <x v="5"/>
    <x v="5"/>
    <x v="2"/>
    <x v="39"/>
  </r>
  <r>
    <x v="17"/>
    <s v="19"/>
    <x v="17"/>
    <x v="398"/>
    <s v="1928"/>
    <s v="Torsken"/>
    <s v="1"/>
    <s v="Menn"/>
    <x v="0"/>
    <x v="0"/>
    <x v="2"/>
    <x v="5"/>
  </r>
  <r>
    <x v="17"/>
    <s v="19"/>
    <x v="17"/>
    <x v="398"/>
    <s v="1928"/>
    <s v="Torsken"/>
    <s v="1"/>
    <s v="Menn"/>
    <x v="1"/>
    <x v="1"/>
    <x v="2"/>
    <x v="2"/>
  </r>
  <r>
    <x v="17"/>
    <s v="19"/>
    <x v="17"/>
    <x v="398"/>
    <s v="1928"/>
    <s v="Torsken"/>
    <s v="1"/>
    <s v="Menn"/>
    <x v="2"/>
    <x v="2"/>
    <x v="2"/>
    <x v="11"/>
  </r>
  <r>
    <x v="17"/>
    <s v="19"/>
    <x v="17"/>
    <x v="398"/>
    <s v="1928"/>
    <s v="Torsken"/>
    <s v="1"/>
    <s v="Menn"/>
    <x v="3"/>
    <x v="3"/>
    <x v="2"/>
    <x v="28"/>
  </r>
  <r>
    <x v="17"/>
    <s v="19"/>
    <x v="17"/>
    <x v="398"/>
    <s v="1928"/>
    <s v="Torsken"/>
    <s v="1"/>
    <s v="Menn"/>
    <x v="4"/>
    <x v="4"/>
    <x v="2"/>
    <x v="2"/>
  </r>
  <r>
    <x v="17"/>
    <s v="19"/>
    <x v="17"/>
    <x v="398"/>
    <s v="1928"/>
    <s v="Torsken"/>
    <s v="1"/>
    <s v="Menn"/>
    <x v="5"/>
    <x v="5"/>
    <x v="2"/>
    <x v="12"/>
  </r>
  <r>
    <x v="17"/>
    <s v="19"/>
    <x v="17"/>
    <x v="398"/>
    <s v="1928"/>
    <s v="Torsken"/>
    <s v="2"/>
    <s v="Kvinner"/>
    <x v="0"/>
    <x v="0"/>
    <x v="3"/>
    <x v="23"/>
  </r>
  <r>
    <x v="17"/>
    <s v="19"/>
    <x v="17"/>
    <x v="398"/>
    <s v="1928"/>
    <s v="Torsken"/>
    <s v="2"/>
    <s v="Kvinner"/>
    <x v="1"/>
    <x v="1"/>
    <x v="3"/>
    <x v="0"/>
  </r>
  <r>
    <x v="17"/>
    <s v="19"/>
    <x v="17"/>
    <x v="398"/>
    <s v="1928"/>
    <s v="Torsken"/>
    <s v="2"/>
    <s v="Kvinner"/>
    <x v="2"/>
    <x v="2"/>
    <x v="3"/>
    <x v="23"/>
  </r>
  <r>
    <x v="17"/>
    <s v="19"/>
    <x v="17"/>
    <x v="398"/>
    <s v="1928"/>
    <s v="Torsken"/>
    <s v="2"/>
    <s v="Kvinner"/>
    <x v="3"/>
    <x v="3"/>
    <x v="3"/>
    <x v="1"/>
  </r>
  <r>
    <x v="17"/>
    <s v="19"/>
    <x v="17"/>
    <x v="398"/>
    <s v="1928"/>
    <s v="Torsken"/>
    <s v="2"/>
    <s v="Kvinner"/>
    <x v="4"/>
    <x v="4"/>
    <x v="3"/>
    <x v="0"/>
  </r>
  <r>
    <x v="17"/>
    <s v="19"/>
    <x v="17"/>
    <x v="398"/>
    <s v="1928"/>
    <s v="Torsken"/>
    <s v="2"/>
    <s v="Kvinner"/>
    <x v="5"/>
    <x v="5"/>
    <x v="3"/>
    <x v="23"/>
  </r>
  <r>
    <x v="17"/>
    <s v="19"/>
    <x v="17"/>
    <x v="398"/>
    <s v="1928"/>
    <s v="Torsken"/>
    <s v="1"/>
    <s v="Menn"/>
    <x v="0"/>
    <x v="0"/>
    <x v="3"/>
    <x v="13"/>
  </r>
  <r>
    <x v="17"/>
    <s v="19"/>
    <x v="17"/>
    <x v="398"/>
    <s v="1928"/>
    <s v="Torsken"/>
    <s v="1"/>
    <s v="Menn"/>
    <x v="1"/>
    <x v="1"/>
    <x v="3"/>
    <x v="14"/>
  </r>
  <r>
    <x v="17"/>
    <s v="19"/>
    <x v="17"/>
    <x v="398"/>
    <s v="1928"/>
    <s v="Torsken"/>
    <s v="1"/>
    <s v="Menn"/>
    <x v="2"/>
    <x v="2"/>
    <x v="3"/>
    <x v="46"/>
  </r>
  <r>
    <x v="17"/>
    <s v="19"/>
    <x v="17"/>
    <x v="398"/>
    <s v="1928"/>
    <s v="Torsken"/>
    <s v="1"/>
    <s v="Menn"/>
    <x v="3"/>
    <x v="3"/>
    <x v="3"/>
    <x v="27"/>
  </r>
  <r>
    <x v="17"/>
    <s v="19"/>
    <x v="17"/>
    <x v="398"/>
    <s v="1928"/>
    <s v="Torsken"/>
    <s v="1"/>
    <s v="Menn"/>
    <x v="4"/>
    <x v="4"/>
    <x v="3"/>
    <x v="24"/>
  </r>
  <r>
    <x v="17"/>
    <s v="19"/>
    <x v="17"/>
    <x v="398"/>
    <s v="1928"/>
    <s v="Torsken"/>
    <s v="1"/>
    <s v="Menn"/>
    <x v="5"/>
    <x v="5"/>
    <x v="3"/>
    <x v="12"/>
  </r>
  <r>
    <x v="17"/>
    <s v="19"/>
    <x v="17"/>
    <x v="398"/>
    <s v="1928"/>
    <s v="Torsken"/>
    <s v="2"/>
    <s v="Kvinner"/>
    <x v="0"/>
    <x v="0"/>
    <x v="4"/>
    <x v="23"/>
  </r>
  <r>
    <x v="17"/>
    <s v="19"/>
    <x v="17"/>
    <x v="398"/>
    <s v="1928"/>
    <s v="Torsken"/>
    <s v="2"/>
    <s v="Kvinner"/>
    <x v="1"/>
    <x v="1"/>
    <x v="4"/>
    <x v="0"/>
  </r>
  <r>
    <x v="17"/>
    <s v="19"/>
    <x v="17"/>
    <x v="398"/>
    <s v="1928"/>
    <s v="Torsken"/>
    <s v="2"/>
    <s v="Kvinner"/>
    <x v="2"/>
    <x v="2"/>
    <x v="4"/>
    <x v="0"/>
  </r>
  <r>
    <x v="17"/>
    <s v="19"/>
    <x v="17"/>
    <x v="398"/>
    <s v="1928"/>
    <s v="Torsken"/>
    <s v="2"/>
    <s v="Kvinner"/>
    <x v="3"/>
    <x v="3"/>
    <x v="4"/>
    <x v="5"/>
  </r>
  <r>
    <x v="17"/>
    <s v="19"/>
    <x v="17"/>
    <x v="398"/>
    <s v="1928"/>
    <s v="Torsken"/>
    <s v="2"/>
    <s v="Kvinner"/>
    <x v="4"/>
    <x v="4"/>
    <x v="4"/>
    <x v="0"/>
  </r>
  <r>
    <x v="17"/>
    <s v="19"/>
    <x v="17"/>
    <x v="398"/>
    <s v="1928"/>
    <s v="Torsken"/>
    <s v="2"/>
    <s v="Kvinner"/>
    <x v="5"/>
    <x v="5"/>
    <x v="4"/>
    <x v="23"/>
  </r>
  <r>
    <x v="17"/>
    <s v="19"/>
    <x v="17"/>
    <x v="398"/>
    <s v="1928"/>
    <s v="Torsken"/>
    <s v="1"/>
    <s v="Menn"/>
    <x v="0"/>
    <x v="0"/>
    <x v="4"/>
    <x v="1"/>
  </r>
  <r>
    <x v="17"/>
    <s v="19"/>
    <x v="17"/>
    <x v="398"/>
    <s v="1928"/>
    <s v="Torsken"/>
    <s v="1"/>
    <s v="Menn"/>
    <x v="1"/>
    <x v="1"/>
    <x v="4"/>
    <x v="19"/>
  </r>
  <r>
    <x v="17"/>
    <s v="19"/>
    <x v="17"/>
    <x v="398"/>
    <s v="1928"/>
    <s v="Torsken"/>
    <s v="1"/>
    <s v="Menn"/>
    <x v="2"/>
    <x v="2"/>
    <x v="4"/>
    <x v="15"/>
  </r>
  <r>
    <x v="17"/>
    <s v="19"/>
    <x v="17"/>
    <x v="398"/>
    <s v="1928"/>
    <s v="Torsken"/>
    <s v="1"/>
    <s v="Menn"/>
    <x v="3"/>
    <x v="3"/>
    <x v="4"/>
    <x v="3"/>
  </r>
  <r>
    <x v="17"/>
    <s v="19"/>
    <x v="17"/>
    <x v="398"/>
    <s v="1928"/>
    <s v="Torsken"/>
    <s v="1"/>
    <s v="Menn"/>
    <x v="4"/>
    <x v="4"/>
    <x v="4"/>
    <x v="13"/>
  </r>
  <r>
    <x v="17"/>
    <s v="19"/>
    <x v="17"/>
    <x v="398"/>
    <s v="1928"/>
    <s v="Torsken"/>
    <s v="1"/>
    <s v="Menn"/>
    <x v="5"/>
    <x v="5"/>
    <x v="4"/>
    <x v="5"/>
  </r>
  <r>
    <x v="17"/>
    <s v="19"/>
    <x v="17"/>
    <x v="398"/>
    <s v="1928"/>
    <s v="Torsken"/>
    <s v="2"/>
    <s v="Kvinner"/>
    <x v="0"/>
    <x v="0"/>
    <x v="5"/>
    <x v="23"/>
  </r>
  <r>
    <x v="17"/>
    <s v="19"/>
    <x v="17"/>
    <x v="398"/>
    <s v="1928"/>
    <s v="Torsken"/>
    <s v="2"/>
    <s v="Kvinner"/>
    <x v="1"/>
    <x v="1"/>
    <x v="5"/>
    <x v="23"/>
  </r>
  <r>
    <x v="17"/>
    <s v="19"/>
    <x v="17"/>
    <x v="398"/>
    <s v="1928"/>
    <s v="Torsken"/>
    <s v="2"/>
    <s v="Kvinner"/>
    <x v="2"/>
    <x v="2"/>
    <x v="5"/>
    <x v="0"/>
  </r>
  <r>
    <x v="17"/>
    <s v="19"/>
    <x v="17"/>
    <x v="398"/>
    <s v="1928"/>
    <s v="Torsken"/>
    <s v="2"/>
    <s v="Kvinner"/>
    <x v="3"/>
    <x v="3"/>
    <x v="5"/>
    <x v="1"/>
  </r>
  <r>
    <x v="17"/>
    <s v="19"/>
    <x v="17"/>
    <x v="398"/>
    <s v="1928"/>
    <s v="Torsken"/>
    <s v="2"/>
    <s v="Kvinner"/>
    <x v="4"/>
    <x v="4"/>
    <x v="5"/>
    <x v="0"/>
  </r>
  <r>
    <x v="17"/>
    <s v="19"/>
    <x v="17"/>
    <x v="398"/>
    <s v="1928"/>
    <s v="Torsken"/>
    <s v="2"/>
    <s v="Kvinner"/>
    <x v="5"/>
    <x v="5"/>
    <x v="5"/>
    <x v="23"/>
  </r>
  <r>
    <x v="17"/>
    <s v="19"/>
    <x v="17"/>
    <x v="398"/>
    <s v="1928"/>
    <s v="Torsken"/>
    <s v="1"/>
    <s v="Menn"/>
    <x v="0"/>
    <x v="0"/>
    <x v="5"/>
    <x v="0"/>
  </r>
  <r>
    <x v="17"/>
    <s v="19"/>
    <x v="17"/>
    <x v="398"/>
    <s v="1928"/>
    <s v="Torsken"/>
    <s v="1"/>
    <s v="Menn"/>
    <x v="1"/>
    <x v="1"/>
    <x v="5"/>
    <x v="19"/>
  </r>
  <r>
    <x v="17"/>
    <s v="19"/>
    <x v="17"/>
    <x v="398"/>
    <s v="1928"/>
    <s v="Torsken"/>
    <s v="1"/>
    <s v="Menn"/>
    <x v="2"/>
    <x v="2"/>
    <x v="5"/>
    <x v="21"/>
  </r>
  <r>
    <x v="17"/>
    <s v="19"/>
    <x v="17"/>
    <x v="398"/>
    <s v="1928"/>
    <s v="Torsken"/>
    <s v="1"/>
    <s v="Menn"/>
    <x v="3"/>
    <x v="3"/>
    <x v="5"/>
    <x v="24"/>
  </r>
  <r>
    <x v="17"/>
    <s v="19"/>
    <x v="17"/>
    <x v="398"/>
    <s v="1928"/>
    <s v="Torsken"/>
    <s v="1"/>
    <s v="Menn"/>
    <x v="4"/>
    <x v="4"/>
    <x v="5"/>
    <x v="13"/>
  </r>
  <r>
    <x v="17"/>
    <s v="19"/>
    <x v="17"/>
    <x v="398"/>
    <s v="1928"/>
    <s v="Torsken"/>
    <s v="1"/>
    <s v="Menn"/>
    <x v="5"/>
    <x v="5"/>
    <x v="5"/>
    <x v="19"/>
  </r>
  <r>
    <x v="17"/>
    <s v="19"/>
    <x v="17"/>
    <x v="398"/>
    <s v="1928"/>
    <s v="Torsken"/>
    <s v="2"/>
    <s v="Kvinner"/>
    <x v="0"/>
    <x v="0"/>
    <x v="6"/>
    <x v="23"/>
  </r>
  <r>
    <x v="17"/>
    <s v="19"/>
    <x v="17"/>
    <x v="398"/>
    <s v="1928"/>
    <s v="Torsken"/>
    <s v="2"/>
    <s v="Kvinner"/>
    <x v="1"/>
    <x v="1"/>
    <x v="6"/>
    <x v="23"/>
  </r>
  <r>
    <x v="17"/>
    <s v="19"/>
    <x v="17"/>
    <x v="398"/>
    <s v="1928"/>
    <s v="Torsken"/>
    <s v="2"/>
    <s v="Kvinner"/>
    <x v="2"/>
    <x v="2"/>
    <x v="6"/>
    <x v="0"/>
  </r>
  <r>
    <x v="17"/>
    <s v="19"/>
    <x v="17"/>
    <x v="398"/>
    <s v="1928"/>
    <s v="Torsken"/>
    <s v="2"/>
    <s v="Kvinner"/>
    <x v="3"/>
    <x v="3"/>
    <x v="6"/>
    <x v="1"/>
  </r>
  <r>
    <x v="17"/>
    <s v="19"/>
    <x v="17"/>
    <x v="398"/>
    <s v="1928"/>
    <s v="Torsken"/>
    <s v="2"/>
    <s v="Kvinner"/>
    <x v="4"/>
    <x v="4"/>
    <x v="6"/>
    <x v="0"/>
  </r>
  <r>
    <x v="17"/>
    <s v="19"/>
    <x v="17"/>
    <x v="398"/>
    <s v="1928"/>
    <s v="Torsken"/>
    <s v="2"/>
    <s v="Kvinner"/>
    <x v="5"/>
    <x v="5"/>
    <x v="6"/>
    <x v="23"/>
  </r>
  <r>
    <x v="17"/>
    <s v="19"/>
    <x v="17"/>
    <x v="398"/>
    <s v="1928"/>
    <s v="Torsken"/>
    <s v="1"/>
    <s v="Menn"/>
    <x v="0"/>
    <x v="0"/>
    <x v="6"/>
    <x v="19"/>
  </r>
  <r>
    <x v="17"/>
    <s v="19"/>
    <x v="17"/>
    <x v="398"/>
    <s v="1928"/>
    <s v="Torsken"/>
    <s v="1"/>
    <s v="Menn"/>
    <x v="1"/>
    <x v="1"/>
    <x v="6"/>
    <x v="0"/>
  </r>
  <r>
    <x v="17"/>
    <s v="19"/>
    <x v="17"/>
    <x v="398"/>
    <s v="1928"/>
    <s v="Torsken"/>
    <s v="1"/>
    <s v="Menn"/>
    <x v="2"/>
    <x v="2"/>
    <x v="6"/>
    <x v="6"/>
  </r>
  <r>
    <x v="17"/>
    <s v="19"/>
    <x v="17"/>
    <x v="398"/>
    <s v="1928"/>
    <s v="Torsken"/>
    <s v="1"/>
    <s v="Menn"/>
    <x v="3"/>
    <x v="3"/>
    <x v="6"/>
    <x v="55"/>
  </r>
  <r>
    <x v="17"/>
    <s v="19"/>
    <x v="17"/>
    <x v="398"/>
    <s v="1928"/>
    <s v="Torsken"/>
    <s v="1"/>
    <s v="Menn"/>
    <x v="4"/>
    <x v="4"/>
    <x v="6"/>
    <x v="36"/>
  </r>
  <r>
    <x v="17"/>
    <s v="19"/>
    <x v="17"/>
    <x v="398"/>
    <s v="1928"/>
    <s v="Torsken"/>
    <s v="1"/>
    <s v="Menn"/>
    <x v="5"/>
    <x v="5"/>
    <x v="6"/>
    <x v="19"/>
  </r>
  <r>
    <x v="17"/>
    <s v="19"/>
    <x v="17"/>
    <x v="398"/>
    <s v="1928"/>
    <s v="Torsken"/>
    <s v="2"/>
    <s v="Kvinner"/>
    <x v="0"/>
    <x v="0"/>
    <x v="7"/>
    <x v="23"/>
  </r>
  <r>
    <x v="17"/>
    <s v="19"/>
    <x v="17"/>
    <x v="398"/>
    <s v="1928"/>
    <s v="Torsken"/>
    <s v="2"/>
    <s v="Kvinner"/>
    <x v="1"/>
    <x v="1"/>
    <x v="7"/>
    <x v="23"/>
  </r>
  <r>
    <x v="17"/>
    <s v="19"/>
    <x v="17"/>
    <x v="398"/>
    <s v="1928"/>
    <s v="Torsken"/>
    <s v="2"/>
    <s v="Kvinner"/>
    <x v="2"/>
    <x v="2"/>
    <x v="7"/>
    <x v="23"/>
  </r>
  <r>
    <x v="17"/>
    <s v="19"/>
    <x v="17"/>
    <x v="398"/>
    <s v="1928"/>
    <s v="Torsken"/>
    <s v="2"/>
    <s v="Kvinner"/>
    <x v="3"/>
    <x v="3"/>
    <x v="7"/>
    <x v="0"/>
  </r>
  <r>
    <x v="17"/>
    <s v="19"/>
    <x v="17"/>
    <x v="398"/>
    <s v="1928"/>
    <s v="Torsken"/>
    <s v="2"/>
    <s v="Kvinner"/>
    <x v="4"/>
    <x v="4"/>
    <x v="7"/>
    <x v="23"/>
  </r>
  <r>
    <x v="17"/>
    <s v="19"/>
    <x v="17"/>
    <x v="398"/>
    <s v="1928"/>
    <s v="Torsken"/>
    <s v="2"/>
    <s v="Kvinner"/>
    <x v="5"/>
    <x v="5"/>
    <x v="7"/>
    <x v="39"/>
  </r>
  <r>
    <x v="17"/>
    <s v="19"/>
    <x v="17"/>
    <x v="398"/>
    <s v="1928"/>
    <s v="Torsken"/>
    <s v="1"/>
    <s v="Menn"/>
    <x v="0"/>
    <x v="0"/>
    <x v="7"/>
    <x v="23"/>
  </r>
  <r>
    <x v="17"/>
    <s v="19"/>
    <x v="17"/>
    <x v="398"/>
    <s v="1928"/>
    <s v="Torsken"/>
    <s v="1"/>
    <s v="Menn"/>
    <x v="1"/>
    <x v="1"/>
    <x v="7"/>
    <x v="19"/>
  </r>
  <r>
    <x v="17"/>
    <s v="19"/>
    <x v="17"/>
    <x v="398"/>
    <s v="1928"/>
    <s v="Torsken"/>
    <s v="1"/>
    <s v="Menn"/>
    <x v="2"/>
    <x v="2"/>
    <x v="7"/>
    <x v="5"/>
  </r>
  <r>
    <x v="17"/>
    <s v="19"/>
    <x v="17"/>
    <x v="398"/>
    <s v="1928"/>
    <s v="Torsken"/>
    <s v="1"/>
    <s v="Menn"/>
    <x v="3"/>
    <x v="3"/>
    <x v="7"/>
    <x v="14"/>
  </r>
  <r>
    <x v="17"/>
    <s v="19"/>
    <x v="17"/>
    <x v="398"/>
    <s v="1928"/>
    <s v="Torsken"/>
    <s v="1"/>
    <s v="Menn"/>
    <x v="4"/>
    <x v="4"/>
    <x v="7"/>
    <x v="14"/>
  </r>
  <r>
    <x v="17"/>
    <s v="19"/>
    <x v="17"/>
    <x v="398"/>
    <s v="1928"/>
    <s v="Torsken"/>
    <s v="1"/>
    <s v="Menn"/>
    <x v="5"/>
    <x v="5"/>
    <x v="7"/>
    <x v="7"/>
  </r>
  <r>
    <x v="17"/>
    <s v="19"/>
    <x v="17"/>
    <x v="399"/>
    <s v="1929"/>
    <s v="Berg"/>
    <s v="2"/>
    <s v="Kvinner"/>
    <x v="0"/>
    <x v="0"/>
    <x v="0"/>
    <x v="23"/>
  </r>
  <r>
    <x v="17"/>
    <s v="19"/>
    <x v="17"/>
    <x v="399"/>
    <s v="1929"/>
    <s v="Berg"/>
    <s v="2"/>
    <s v="Kvinner"/>
    <x v="1"/>
    <x v="1"/>
    <x v="0"/>
    <x v="39"/>
  </r>
  <r>
    <x v="17"/>
    <s v="19"/>
    <x v="17"/>
    <x v="399"/>
    <s v="1929"/>
    <s v="Berg"/>
    <s v="2"/>
    <s v="Kvinner"/>
    <x v="2"/>
    <x v="2"/>
    <x v="0"/>
    <x v="39"/>
  </r>
  <r>
    <x v="17"/>
    <s v="19"/>
    <x v="17"/>
    <x v="399"/>
    <s v="1929"/>
    <s v="Berg"/>
    <s v="2"/>
    <s v="Kvinner"/>
    <x v="3"/>
    <x v="3"/>
    <x v="0"/>
    <x v="39"/>
  </r>
  <r>
    <x v="17"/>
    <s v="19"/>
    <x v="17"/>
    <x v="399"/>
    <s v="1929"/>
    <s v="Berg"/>
    <s v="2"/>
    <s v="Kvinner"/>
    <x v="4"/>
    <x v="4"/>
    <x v="0"/>
    <x v="23"/>
  </r>
  <r>
    <x v="17"/>
    <s v="19"/>
    <x v="17"/>
    <x v="399"/>
    <s v="1929"/>
    <s v="Berg"/>
    <s v="2"/>
    <s v="Kvinner"/>
    <x v="5"/>
    <x v="5"/>
    <x v="0"/>
    <x v="23"/>
  </r>
  <r>
    <x v="17"/>
    <s v="19"/>
    <x v="17"/>
    <x v="399"/>
    <s v="1929"/>
    <s v="Berg"/>
    <s v="1"/>
    <s v="Menn"/>
    <x v="0"/>
    <x v="0"/>
    <x v="0"/>
    <x v="39"/>
  </r>
  <r>
    <x v="17"/>
    <s v="19"/>
    <x v="17"/>
    <x v="399"/>
    <s v="1929"/>
    <s v="Berg"/>
    <s v="1"/>
    <s v="Menn"/>
    <x v="1"/>
    <x v="1"/>
    <x v="0"/>
    <x v="1"/>
  </r>
  <r>
    <x v="17"/>
    <s v="19"/>
    <x v="17"/>
    <x v="399"/>
    <s v="1929"/>
    <s v="Berg"/>
    <s v="1"/>
    <s v="Menn"/>
    <x v="2"/>
    <x v="2"/>
    <x v="0"/>
    <x v="36"/>
  </r>
  <r>
    <x v="17"/>
    <s v="19"/>
    <x v="17"/>
    <x v="399"/>
    <s v="1929"/>
    <s v="Berg"/>
    <s v="1"/>
    <s v="Menn"/>
    <x v="3"/>
    <x v="3"/>
    <x v="0"/>
    <x v="20"/>
  </r>
  <r>
    <x v="17"/>
    <s v="19"/>
    <x v="17"/>
    <x v="399"/>
    <s v="1929"/>
    <s v="Berg"/>
    <s v="1"/>
    <s v="Menn"/>
    <x v="4"/>
    <x v="4"/>
    <x v="0"/>
    <x v="55"/>
  </r>
  <r>
    <x v="17"/>
    <s v="19"/>
    <x v="17"/>
    <x v="399"/>
    <s v="1929"/>
    <s v="Berg"/>
    <s v="1"/>
    <s v="Menn"/>
    <x v="5"/>
    <x v="5"/>
    <x v="0"/>
    <x v="13"/>
  </r>
  <r>
    <x v="17"/>
    <s v="19"/>
    <x v="17"/>
    <x v="399"/>
    <s v="1929"/>
    <s v="Berg"/>
    <s v="2"/>
    <s v="Kvinner"/>
    <x v="0"/>
    <x v="0"/>
    <x v="1"/>
    <x v="39"/>
  </r>
  <r>
    <x v="17"/>
    <s v="19"/>
    <x v="17"/>
    <x v="399"/>
    <s v="1929"/>
    <s v="Berg"/>
    <s v="2"/>
    <s v="Kvinner"/>
    <x v="1"/>
    <x v="1"/>
    <x v="1"/>
    <x v="39"/>
  </r>
  <r>
    <x v="17"/>
    <s v="19"/>
    <x v="17"/>
    <x v="399"/>
    <s v="1929"/>
    <s v="Berg"/>
    <s v="2"/>
    <s v="Kvinner"/>
    <x v="2"/>
    <x v="2"/>
    <x v="1"/>
    <x v="39"/>
  </r>
  <r>
    <x v="17"/>
    <s v="19"/>
    <x v="17"/>
    <x v="399"/>
    <s v="1929"/>
    <s v="Berg"/>
    <s v="2"/>
    <s v="Kvinner"/>
    <x v="3"/>
    <x v="3"/>
    <x v="1"/>
    <x v="39"/>
  </r>
  <r>
    <x v="17"/>
    <s v="19"/>
    <x v="17"/>
    <x v="399"/>
    <s v="1929"/>
    <s v="Berg"/>
    <s v="2"/>
    <s v="Kvinner"/>
    <x v="4"/>
    <x v="4"/>
    <x v="1"/>
    <x v="23"/>
  </r>
  <r>
    <x v="17"/>
    <s v="19"/>
    <x v="17"/>
    <x v="399"/>
    <s v="1929"/>
    <s v="Berg"/>
    <s v="2"/>
    <s v="Kvinner"/>
    <x v="5"/>
    <x v="5"/>
    <x v="1"/>
    <x v="23"/>
  </r>
  <r>
    <x v="17"/>
    <s v="19"/>
    <x v="17"/>
    <x v="399"/>
    <s v="1929"/>
    <s v="Berg"/>
    <s v="1"/>
    <s v="Menn"/>
    <x v="0"/>
    <x v="0"/>
    <x v="1"/>
    <x v="39"/>
  </r>
  <r>
    <x v="17"/>
    <s v="19"/>
    <x v="17"/>
    <x v="399"/>
    <s v="1929"/>
    <s v="Berg"/>
    <s v="1"/>
    <s v="Menn"/>
    <x v="1"/>
    <x v="1"/>
    <x v="1"/>
    <x v="23"/>
  </r>
  <r>
    <x v="17"/>
    <s v="19"/>
    <x v="17"/>
    <x v="399"/>
    <s v="1929"/>
    <s v="Berg"/>
    <s v="1"/>
    <s v="Menn"/>
    <x v="2"/>
    <x v="2"/>
    <x v="1"/>
    <x v="21"/>
  </r>
  <r>
    <x v="17"/>
    <s v="19"/>
    <x v="17"/>
    <x v="399"/>
    <s v="1929"/>
    <s v="Berg"/>
    <s v="1"/>
    <s v="Menn"/>
    <x v="3"/>
    <x v="3"/>
    <x v="1"/>
    <x v="20"/>
  </r>
  <r>
    <x v="17"/>
    <s v="19"/>
    <x v="17"/>
    <x v="399"/>
    <s v="1929"/>
    <s v="Berg"/>
    <s v="1"/>
    <s v="Menn"/>
    <x v="4"/>
    <x v="4"/>
    <x v="1"/>
    <x v="56"/>
  </r>
  <r>
    <x v="17"/>
    <s v="19"/>
    <x v="17"/>
    <x v="399"/>
    <s v="1929"/>
    <s v="Berg"/>
    <s v="1"/>
    <s v="Menn"/>
    <x v="5"/>
    <x v="5"/>
    <x v="1"/>
    <x v="7"/>
  </r>
  <r>
    <x v="17"/>
    <s v="19"/>
    <x v="17"/>
    <x v="399"/>
    <s v="1929"/>
    <s v="Berg"/>
    <s v="2"/>
    <s v="Kvinner"/>
    <x v="0"/>
    <x v="0"/>
    <x v="2"/>
    <x v="39"/>
  </r>
  <r>
    <x v="17"/>
    <s v="19"/>
    <x v="17"/>
    <x v="399"/>
    <s v="1929"/>
    <s v="Berg"/>
    <s v="2"/>
    <s v="Kvinner"/>
    <x v="1"/>
    <x v="1"/>
    <x v="2"/>
    <x v="39"/>
  </r>
  <r>
    <x v="17"/>
    <s v="19"/>
    <x v="17"/>
    <x v="399"/>
    <s v="1929"/>
    <s v="Berg"/>
    <s v="2"/>
    <s v="Kvinner"/>
    <x v="2"/>
    <x v="2"/>
    <x v="2"/>
    <x v="39"/>
  </r>
  <r>
    <x v="17"/>
    <s v="19"/>
    <x v="17"/>
    <x v="399"/>
    <s v="1929"/>
    <s v="Berg"/>
    <s v="2"/>
    <s v="Kvinner"/>
    <x v="3"/>
    <x v="3"/>
    <x v="2"/>
    <x v="39"/>
  </r>
  <r>
    <x v="17"/>
    <s v="19"/>
    <x v="17"/>
    <x v="399"/>
    <s v="1929"/>
    <s v="Berg"/>
    <s v="2"/>
    <s v="Kvinner"/>
    <x v="4"/>
    <x v="4"/>
    <x v="2"/>
    <x v="23"/>
  </r>
  <r>
    <x v="17"/>
    <s v="19"/>
    <x v="17"/>
    <x v="399"/>
    <s v="1929"/>
    <s v="Berg"/>
    <s v="2"/>
    <s v="Kvinner"/>
    <x v="5"/>
    <x v="5"/>
    <x v="2"/>
    <x v="23"/>
  </r>
  <r>
    <x v="17"/>
    <s v="19"/>
    <x v="17"/>
    <x v="399"/>
    <s v="1929"/>
    <s v="Berg"/>
    <s v="1"/>
    <s v="Menn"/>
    <x v="0"/>
    <x v="0"/>
    <x v="2"/>
    <x v="23"/>
  </r>
  <r>
    <x v="17"/>
    <s v="19"/>
    <x v="17"/>
    <x v="399"/>
    <s v="1929"/>
    <s v="Berg"/>
    <s v="1"/>
    <s v="Menn"/>
    <x v="1"/>
    <x v="1"/>
    <x v="2"/>
    <x v="23"/>
  </r>
  <r>
    <x v="17"/>
    <s v="19"/>
    <x v="17"/>
    <x v="399"/>
    <s v="1929"/>
    <s v="Berg"/>
    <s v="1"/>
    <s v="Menn"/>
    <x v="2"/>
    <x v="2"/>
    <x v="2"/>
    <x v="21"/>
  </r>
  <r>
    <x v="17"/>
    <s v="19"/>
    <x v="17"/>
    <x v="399"/>
    <s v="1929"/>
    <s v="Berg"/>
    <s v="1"/>
    <s v="Menn"/>
    <x v="3"/>
    <x v="3"/>
    <x v="2"/>
    <x v="24"/>
  </r>
  <r>
    <x v="17"/>
    <s v="19"/>
    <x v="17"/>
    <x v="399"/>
    <s v="1929"/>
    <s v="Berg"/>
    <s v="1"/>
    <s v="Menn"/>
    <x v="4"/>
    <x v="4"/>
    <x v="2"/>
    <x v="40"/>
  </r>
  <r>
    <x v="17"/>
    <s v="19"/>
    <x v="17"/>
    <x v="399"/>
    <s v="1929"/>
    <s v="Berg"/>
    <s v="1"/>
    <s v="Menn"/>
    <x v="5"/>
    <x v="5"/>
    <x v="2"/>
    <x v="15"/>
  </r>
  <r>
    <x v="17"/>
    <s v="19"/>
    <x v="17"/>
    <x v="399"/>
    <s v="1929"/>
    <s v="Berg"/>
    <s v="2"/>
    <s v="Kvinner"/>
    <x v="0"/>
    <x v="0"/>
    <x v="3"/>
    <x v="39"/>
  </r>
  <r>
    <x v="17"/>
    <s v="19"/>
    <x v="17"/>
    <x v="399"/>
    <s v="1929"/>
    <s v="Berg"/>
    <s v="2"/>
    <s v="Kvinner"/>
    <x v="1"/>
    <x v="1"/>
    <x v="3"/>
    <x v="39"/>
  </r>
  <r>
    <x v="17"/>
    <s v="19"/>
    <x v="17"/>
    <x v="399"/>
    <s v="1929"/>
    <s v="Berg"/>
    <s v="2"/>
    <s v="Kvinner"/>
    <x v="2"/>
    <x v="2"/>
    <x v="3"/>
    <x v="23"/>
  </r>
  <r>
    <x v="17"/>
    <s v="19"/>
    <x v="17"/>
    <x v="399"/>
    <s v="1929"/>
    <s v="Berg"/>
    <s v="2"/>
    <s v="Kvinner"/>
    <x v="3"/>
    <x v="3"/>
    <x v="3"/>
    <x v="39"/>
  </r>
  <r>
    <x v="17"/>
    <s v="19"/>
    <x v="17"/>
    <x v="399"/>
    <s v="1929"/>
    <s v="Berg"/>
    <s v="2"/>
    <s v="Kvinner"/>
    <x v="4"/>
    <x v="4"/>
    <x v="3"/>
    <x v="23"/>
  </r>
  <r>
    <x v="17"/>
    <s v="19"/>
    <x v="17"/>
    <x v="399"/>
    <s v="1929"/>
    <s v="Berg"/>
    <s v="2"/>
    <s v="Kvinner"/>
    <x v="5"/>
    <x v="5"/>
    <x v="3"/>
    <x v="39"/>
  </r>
  <r>
    <x v="17"/>
    <s v="19"/>
    <x v="17"/>
    <x v="399"/>
    <s v="1929"/>
    <s v="Berg"/>
    <s v="1"/>
    <s v="Menn"/>
    <x v="0"/>
    <x v="0"/>
    <x v="3"/>
    <x v="39"/>
  </r>
  <r>
    <x v="17"/>
    <s v="19"/>
    <x v="17"/>
    <x v="399"/>
    <s v="1929"/>
    <s v="Berg"/>
    <s v="1"/>
    <s v="Menn"/>
    <x v="1"/>
    <x v="1"/>
    <x v="3"/>
    <x v="1"/>
  </r>
  <r>
    <x v="17"/>
    <s v="19"/>
    <x v="17"/>
    <x v="399"/>
    <s v="1929"/>
    <s v="Berg"/>
    <s v="1"/>
    <s v="Menn"/>
    <x v="2"/>
    <x v="2"/>
    <x v="3"/>
    <x v="13"/>
  </r>
  <r>
    <x v="17"/>
    <s v="19"/>
    <x v="17"/>
    <x v="399"/>
    <s v="1929"/>
    <s v="Berg"/>
    <s v="1"/>
    <s v="Menn"/>
    <x v="3"/>
    <x v="3"/>
    <x v="3"/>
    <x v="4"/>
  </r>
  <r>
    <x v="17"/>
    <s v="19"/>
    <x v="17"/>
    <x v="399"/>
    <s v="1929"/>
    <s v="Berg"/>
    <s v="1"/>
    <s v="Menn"/>
    <x v="4"/>
    <x v="4"/>
    <x v="3"/>
    <x v="20"/>
  </r>
  <r>
    <x v="17"/>
    <s v="19"/>
    <x v="17"/>
    <x v="399"/>
    <s v="1929"/>
    <s v="Berg"/>
    <s v="1"/>
    <s v="Menn"/>
    <x v="5"/>
    <x v="5"/>
    <x v="3"/>
    <x v="5"/>
  </r>
  <r>
    <x v="17"/>
    <s v="19"/>
    <x v="17"/>
    <x v="399"/>
    <s v="1929"/>
    <s v="Berg"/>
    <s v="2"/>
    <s v="Kvinner"/>
    <x v="0"/>
    <x v="0"/>
    <x v="4"/>
    <x v="39"/>
  </r>
  <r>
    <x v="17"/>
    <s v="19"/>
    <x v="17"/>
    <x v="399"/>
    <s v="1929"/>
    <s v="Berg"/>
    <s v="2"/>
    <s v="Kvinner"/>
    <x v="1"/>
    <x v="1"/>
    <x v="4"/>
    <x v="39"/>
  </r>
  <r>
    <x v="17"/>
    <s v="19"/>
    <x v="17"/>
    <x v="399"/>
    <s v="1929"/>
    <s v="Berg"/>
    <s v="2"/>
    <s v="Kvinner"/>
    <x v="2"/>
    <x v="2"/>
    <x v="4"/>
    <x v="39"/>
  </r>
  <r>
    <x v="17"/>
    <s v="19"/>
    <x v="17"/>
    <x v="399"/>
    <s v="1929"/>
    <s v="Berg"/>
    <s v="2"/>
    <s v="Kvinner"/>
    <x v="3"/>
    <x v="3"/>
    <x v="4"/>
    <x v="39"/>
  </r>
  <r>
    <x v="17"/>
    <s v="19"/>
    <x v="17"/>
    <x v="399"/>
    <s v="1929"/>
    <s v="Berg"/>
    <s v="2"/>
    <s v="Kvinner"/>
    <x v="4"/>
    <x v="4"/>
    <x v="4"/>
    <x v="39"/>
  </r>
  <r>
    <x v="17"/>
    <s v="19"/>
    <x v="17"/>
    <x v="399"/>
    <s v="1929"/>
    <s v="Berg"/>
    <s v="2"/>
    <s v="Kvinner"/>
    <x v="5"/>
    <x v="5"/>
    <x v="4"/>
    <x v="39"/>
  </r>
  <r>
    <x v="17"/>
    <s v="19"/>
    <x v="17"/>
    <x v="399"/>
    <s v="1929"/>
    <s v="Berg"/>
    <s v="1"/>
    <s v="Menn"/>
    <x v="0"/>
    <x v="0"/>
    <x v="4"/>
    <x v="23"/>
  </r>
  <r>
    <x v="17"/>
    <s v="19"/>
    <x v="17"/>
    <x v="399"/>
    <s v="1929"/>
    <s v="Berg"/>
    <s v="1"/>
    <s v="Menn"/>
    <x v="1"/>
    <x v="1"/>
    <x v="4"/>
    <x v="23"/>
  </r>
  <r>
    <x v="17"/>
    <s v="19"/>
    <x v="17"/>
    <x v="399"/>
    <s v="1929"/>
    <s v="Berg"/>
    <s v="1"/>
    <s v="Menn"/>
    <x v="2"/>
    <x v="2"/>
    <x v="4"/>
    <x v="5"/>
  </r>
  <r>
    <x v="17"/>
    <s v="19"/>
    <x v="17"/>
    <x v="399"/>
    <s v="1929"/>
    <s v="Berg"/>
    <s v="1"/>
    <s v="Menn"/>
    <x v="3"/>
    <x v="3"/>
    <x v="4"/>
    <x v="2"/>
  </r>
  <r>
    <x v="17"/>
    <s v="19"/>
    <x v="17"/>
    <x v="399"/>
    <s v="1929"/>
    <s v="Berg"/>
    <s v="1"/>
    <s v="Menn"/>
    <x v="4"/>
    <x v="4"/>
    <x v="4"/>
    <x v="4"/>
  </r>
  <r>
    <x v="17"/>
    <s v="19"/>
    <x v="17"/>
    <x v="399"/>
    <s v="1929"/>
    <s v="Berg"/>
    <s v="1"/>
    <s v="Menn"/>
    <x v="5"/>
    <x v="5"/>
    <x v="4"/>
    <x v="6"/>
  </r>
  <r>
    <x v="17"/>
    <s v="19"/>
    <x v="17"/>
    <x v="399"/>
    <s v="1929"/>
    <s v="Berg"/>
    <s v="2"/>
    <s v="Kvinner"/>
    <x v="0"/>
    <x v="0"/>
    <x v="5"/>
    <x v="39"/>
  </r>
  <r>
    <x v="17"/>
    <s v="19"/>
    <x v="17"/>
    <x v="399"/>
    <s v="1929"/>
    <s v="Berg"/>
    <s v="2"/>
    <s v="Kvinner"/>
    <x v="1"/>
    <x v="1"/>
    <x v="5"/>
    <x v="39"/>
  </r>
  <r>
    <x v="17"/>
    <s v="19"/>
    <x v="17"/>
    <x v="399"/>
    <s v="1929"/>
    <s v="Berg"/>
    <s v="2"/>
    <s v="Kvinner"/>
    <x v="2"/>
    <x v="2"/>
    <x v="5"/>
    <x v="39"/>
  </r>
  <r>
    <x v="17"/>
    <s v="19"/>
    <x v="17"/>
    <x v="399"/>
    <s v="1929"/>
    <s v="Berg"/>
    <s v="2"/>
    <s v="Kvinner"/>
    <x v="3"/>
    <x v="3"/>
    <x v="5"/>
    <x v="39"/>
  </r>
  <r>
    <x v="17"/>
    <s v="19"/>
    <x v="17"/>
    <x v="399"/>
    <s v="1929"/>
    <s v="Berg"/>
    <s v="2"/>
    <s v="Kvinner"/>
    <x v="4"/>
    <x v="4"/>
    <x v="5"/>
    <x v="39"/>
  </r>
  <r>
    <x v="17"/>
    <s v="19"/>
    <x v="17"/>
    <x v="399"/>
    <s v="1929"/>
    <s v="Berg"/>
    <s v="2"/>
    <s v="Kvinner"/>
    <x v="5"/>
    <x v="5"/>
    <x v="5"/>
    <x v="39"/>
  </r>
  <r>
    <x v="17"/>
    <s v="19"/>
    <x v="17"/>
    <x v="399"/>
    <s v="1929"/>
    <s v="Berg"/>
    <s v="1"/>
    <s v="Menn"/>
    <x v="0"/>
    <x v="0"/>
    <x v="5"/>
    <x v="39"/>
  </r>
  <r>
    <x v="17"/>
    <s v="19"/>
    <x v="17"/>
    <x v="399"/>
    <s v="1929"/>
    <s v="Berg"/>
    <s v="1"/>
    <s v="Menn"/>
    <x v="1"/>
    <x v="1"/>
    <x v="5"/>
    <x v="0"/>
  </r>
  <r>
    <x v="17"/>
    <s v="19"/>
    <x v="17"/>
    <x v="399"/>
    <s v="1929"/>
    <s v="Berg"/>
    <s v="1"/>
    <s v="Menn"/>
    <x v="2"/>
    <x v="2"/>
    <x v="5"/>
    <x v="6"/>
  </r>
  <r>
    <x v="17"/>
    <s v="19"/>
    <x v="17"/>
    <x v="399"/>
    <s v="1929"/>
    <s v="Berg"/>
    <s v="1"/>
    <s v="Menn"/>
    <x v="3"/>
    <x v="3"/>
    <x v="5"/>
    <x v="2"/>
  </r>
  <r>
    <x v="17"/>
    <s v="19"/>
    <x v="17"/>
    <x v="399"/>
    <s v="1929"/>
    <s v="Berg"/>
    <s v="1"/>
    <s v="Menn"/>
    <x v="4"/>
    <x v="4"/>
    <x v="5"/>
    <x v="21"/>
  </r>
  <r>
    <x v="17"/>
    <s v="19"/>
    <x v="17"/>
    <x v="399"/>
    <s v="1929"/>
    <s v="Berg"/>
    <s v="1"/>
    <s v="Menn"/>
    <x v="5"/>
    <x v="5"/>
    <x v="5"/>
    <x v="6"/>
  </r>
  <r>
    <x v="17"/>
    <s v="19"/>
    <x v="17"/>
    <x v="399"/>
    <s v="1929"/>
    <s v="Berg"/>
    <s v="2"/>
    <s v="Kvinner"/>
    <x v="0"/>
    <x v="0"/>
    <x v="6"/>
    <x v="39"/>
  </r>
  <r>
    <x v="17"/>
    <s v="19"/>
    <x v="17"/>
    <x v="399"/>
    <s v="1929"/>
    <s v="Berg"/>
    <s v="2"/>
    <s v="Kvinner"/>
    <x v="1"/>
    <x v="1"/>
    <x v="6"/>
    <x v="39"/>
  </r>
  <r>
    <x v="17"/>
    <s v="19"/>
    <x v="17"/>
    <x v="399"/>
    <s v="1929"/>
    <s v="Berg"/>
    <s v="2"/>
    <s v="Kvinner"/>
    <x v="2"/>
    <x v="2"/>
    <x v="6"/>
    <x v="39"/>
  </r>
  <r>
    <x v="17"/>
    <s v="19"/>
    <x v="17"/>
    <x v="399"/>
    <s v="1929"/>
    <s v="Berg"/>
    <s v="2"/>
    <s v="Kvinner"/>
    <x v="3"/>
    <x v="3"/>
    <x v="6"/>
    <x v="39"/>
  </r>
  <r>
    <x v="17"/>
    <s v="19"/>
    <x v="17"/>
    <x v="399"/>
    <s v="1929"/>
    <s v="Berg"/>
    <s v="2"/>
    <s v="Kvinner"/>
    <x v="4"/>
    <x v="4"/>
    <x v="6"/>
    <x v="39"/>
  </r>
  <r>
    <x v="17"/>
    <s v="19"/>
    <x v="17"/>
    <x v="399"/>
    <s v="1929"/>
    <s v="Berg"/>
    <s v="2"/>
    <s v="Kvinner"/>
    <x v="5"/>
    <x v="5"/>
    <x v="6"/>
    <x v="39"/>
  </r>
  <r>
    <x v="17"/>
    <s v="19"/>
    <x v="17"/>
    <x v="399"/>
    <s v="1929"/>
    <s v="Berg"/>
    <s v="1"/>
    <s v="Menn"/>
    <x v="0"/>
    <x v="0"/>
    <x v="6"/>
    <x v="39"/>
  </r>
  <r>
    <x v="17"/>
    <s v="19"/>
    <x v="17"/>
    <x v="399"/>
    <s v="1929"/>
    <s v="Berg"/>
    <s v="1"/>
    <s v="Menn"/>
    <x v="1"/>
    <x v="1"/>
    <x v="6"/>
    <x v="39"/>
  </r>
  <r>
    <x v="17"/>
    <s v="19"/>
    <x v="17"/>
    <x v="399"/>
    <s v="1929"/>
    <s v="Berg"/>
    <s v="1"/>
    <s v="Menn"/>
    <x v="2"/>
    <x v="2"/>
    <x v="6"/>
    <x v="6"/>
  </r>
  <r>
    <x v="17"/>
    <s v="19"/>
    <x v="17"/>
    <x v="399"/>
    <s v="1929"/>
    <s v="Berg"/>
    <s v="1"/>
    <s v="Menn"/>
    <x v="3"/>
    <x v="3"/>
    <x v="6"/>
    <x v="15"/>
  </r>
  <r>
    <x v="17"/>
    <s v="19"/>
    <x v="17"/>
    <x v="399"/>
    <s v="1929"/>
    <s v="Berg"/>
    <s v="1"/>
    <s v="Menn"/>
    <x v="4"/>
    <x v="4"/>
    <x v="6"/>
    <x v="36"/>
  </r>
  <r>
    <x v="17"/>
    <s v="19"/>
    <x v="17"/>
    <x v="399"/>
    <s v="1929"/>
    <s v="Berg"/>
    <s v="1"/>
    <s v="Menn"/>
    <x v="5"/>
    <x v="5"/>
    <x v="6"/>
    <x v="13"/>
  </r>
  <r>
    <x v="17"/>
    <s v="19"/>
    <x v="17"/>
    <x v="399"/>
    <s v="1929"/>
    <s v="Berg"/>
    <s v="2"/>
    <s v="Kvinner"/>
    <x v="0"/>
    <x v="0"/>
    <x v="7"/>
    <x v="23"/>
  </r>
  <r>
    <x v="17"/>
    <s v="19"/>
    <x v="17"/>
    <x v="399"/>
    <s v="1929"/>
    <s v="Berg"/>
    <s v="2"/>
    <s v="Kvinner"/>
    <x v="1"/>
    <x v="1"/>
    <x v="7"/>
    <x v="39"/>
  </r>
  <r>
    <x v="17"/>
    <s v="19"/>
    <x v="17"/>
    <x v="399"/>
    <s v="1929"/>
    <s v="Berg"/>
    <s v="2"/>
    <s v="Kvinner"/>
    <x v="2"/>
    <x v="2"/>
    <x v="7"/>
    <x v="23"/>
  </r>
  <r>
    <x v="17"/>
    <s v="19"/>
    <x v="17"/>
    <x v="399"/>
    <s v="1929"/>
    <s v="Berg"/>
    <s v="2"/>
    <s v="Kvinner"/>
    <x v="3"/>
    <x v="3"/>
    <x v="7"/>
    <x v="39"/>
  </r>
  <r>
    <x v="17"/>
    <s v="19"/>
    <x v="17"/>
    <x v="399"/>
    <s v="1929"/>
    <s v="Berg"/>
    <s v="2"/>
    <s v="Kvinner"/>
    <x v="4"/>
    <x v="4"/>
    <x v="7"/>
    <x v="39"/>
  </r>
  <r>
    <x v="17"/>
    <s v="19"/>
    <x v="17"/>
    <x v="399"/>
    <s v="1929"/>
    <s v="Berg"/>
    <s v="2"/>
    <s v="Kvinner"/>
    <x v="5"/>
    <x v="5"/>
    <x v="7"/>
    <x v="39"/>
  </r>
  <r>
    <x v="17"/>
    <s v="19"/>
    <x v="17"/>
    <x v="399"/>
    <s v="1929"/>
    <s v="Berg"/>
    <s v="1"/>
    <s v="Menn"/>
    <x v="0"/>
    <x v="0"/>
    <x v="7"/>
    <x v="39"/>
  </r>
  <r>
    <x v="17"/>
    <s v="19"/>
    <x v="17"/>
    <x v="399"/>
    <s v="1929"/>
    <s v="Berg"/>
    <s v="1"/>
    <s v="Menn"/>
    <x v="1"/>
    <x v="1"/>
    <x v="7"/>
    <x v="39"/>
  </r>
  <r>
    <x v="17"/>
    <s v="19"/>
    <x v="17"/>
    <x v="399"/>
    <s v="1929"/>
    <s v="Berg"/>
    <s v="1"/>
    <s v="Menn"/>
    <x v="2"/>
    <x v="2"/>
    <x v="7"/>
    <x v="13"/>
  </r>
  <r>
    <x v="17"/>
    <s v="19"/>
    <x v="17"/>
    <x v="399"/>
    <s v="1929"/>
    <s v="Berg"/>
    <s v="1"/>
    <s v="Menn"/>
    <x v="3"/>
    <x v="3"/>
    <x v="7"/>
    <x v="36"/>
  </r>
  <r>
    <x v="17"/>
    <s v="19"/>
    <x v="17"/>
    <x v="399"/>
    <s v="1929"/>
    <s v="Berg"/>
    <s v="1"/>
    <s v="Menn"/>
    <x v="4"/>
    <x v="4"/>
    <x v="7"/>
    <x v="20"/>
  </r>
  <r>
    <x v="17"/>
    <s v="19"/>
    <x v="17"/>
    <x v="399"/>
    <s v="1929"/>
    <s v="Berg"/>
    <s v="1"/>
    <s v="Menn"/>
    <x v="5"/>
    <x v="5"/>
    <x v="7"/>
    <x v="15"/>
  </r>
  <r>
    <x v="17"/>
    <s v="19"/>
    <x v="17"/>
    <x v="400"/>
    <s v="1931"/>
    <s v="Lenvik"/>
    <s v="2"/>
    <s v="Kvinner"/>
    <x v="0"/>
    <x v="0"/>
    <x v="0"/>
    <x v="1"/>
  </r>
  <r>
    <x v="17"/>
    <s v="19"/>
    <x v="17"/>
    <x v="400"/>
    <s v="1931"/>
    <s v="Lenvik"/>
    <s v="2"/>
    <s v="Kvinner"/>
    <x v="1"/>
    <x v="1"/>
    <x v="0"/>
    <x v="39"/>
  </r>
  <r>
    <x v="17"/>
    <s v="19"/>
    <x v="17"/>
    <x v="400"/>
    <s v="1931"/>
    <s v="Lenvik"/>
    <s v="2"/>
    <s v="Kvinner"/>
    <x v="2"/>
    <x v="2"/>
    <x v="0"/>
    <x v="7"/>
  </r>
  <r>
    <x v="17"/>
    <s v="19"/>
    <x v="17"/>
    <x v="400"/>
    <s v="1931"/>
    <s v="Lenvik"/>
    <s v="2"/>
    <s v="Kvinner"/>
    <x v="3"/>
    <x v="3"/>
    <x v="0"/>
    <x v="15"/>
  </r>
  <r>
    <x v="17"/>
    <s v="19"/>
    <x v="17"/>
    <x v="400"/>
    <s v="1931"/>
    <s v="Lenvik"/>
    <s v="2"/>
    <s v="Kvinner"/>
    <x v="4"/>
    <x v="4"/>
    <x v="0"/>
    <x v="21"/>
  </r>
  <r>
    <x v="17"/>
    <s v="19"/>
    <x v="17"/>
    <x v="400"/>
    <s v="1931"/>
    <s v="Lenvik"/>
    <s v="2"/>
    <s v="Kvinner"/>
    <x v="5"/>
    <x v="5"/>
    <x v="0"/>
    <x v="1"/>
  </r>
  <r>
    <x v="17"/>
    <s v="19"/>
    <x v="17"/>
    <x v="400"/>
    <s v="1931"/>
    <s v="Lenvik"/>
    <s v="1"/>
    <s v="Menn"/>
    <x v="0"/>
    <x v="0"/>
    <x v="0"/>
    <x v="20"/>
  </r>
  <r>
    <x v="17"/>
    <s v="19"/>
    <x v="17"/>
    <x v="400"/>
    <s v="1931"/>
    <s v="Lenvik"/>
    <s v="1"/>
    <s v="Menn"/>
    <x v="1"/>
    <x v="1"/>
    <x v="0"/>
    <x v="56"/>
  </r>
  <r>
    <x v="17"/>
    <s v="19"/>
    <x v="17"/>
    <x v="400"/>
    <s v="1931"/>
    <s v="Lenvik"/>
    <s v="1"/>
    <s v="Menn"/>
    <x v="2"/>
    <x v="2"/>
    <x v="0"/>
    <x v="75"/>
  </r>
  <r>
    <x v="17"/>
    <s v="19"/>
    <x v="17"/>
    <x v="400"/>
    <s v="1931"/>
    <s v="Lenvik"/>
    <s v="1"/>
    <s v="Menn"/>
    <x v="3"/>
    <x v="3"/>
    <x v="0"/>
    <x v="49"/>
  </r>
  <r>
    <x v="17"/>
    <s v="19"/>
    <x v="17"/>
    <x v="400"/>
    <s v="1931"/>
    <s v="Lenvik"/>
    <s v="1"/>
    <s v="Menn"/>
    <x v="4"/>
    <x v="4"/>
    <x v="0"/>
    <x v="59"/>
  </r>
  <r>
    <x v="17"/>
    <s v="19"/>
    <x v="17"/>
    <x v="400"/>
    <s v="1931"/>
    <s v="Lenvik"/>
    <s v="1"/>
    <s v="Menn"/>
    <x v="5"/>
    <x v="5"/>
    <x v="0"/>
    <x v="3"/>
  </r>
  <r>
    <x v="17"/>
    <s v="19"/>
    <x v="17"/>
    <x v="400"/>
    <s v="1931"/>
    <s v="Lenvik"/>
    <s v="2"/>
    <s v="Kvinner"/>
    <x v="0"/>
    <x v="0"/>
    <x v="1"/>
    <x v="1"/>
  </r>
  <r>
    <x v="17"/>
    <s v="19"/>
    <x v="17"/>
    <x v="400"/>
    <s v="1931"/>
    <s v="Lenvik"/>
    <s v="2"/>
    <s v="Kvinner"/>
    <x v="1"/>
    <x v="1"/>
    <x v="1"/>
    <x v="23"/>
  </r>
  <r>
    <x v="17"/>
    <s v="19"/>
    <x v="17"/>
    <x v="400"/>
    <s v="1931"/>
    <s v="Lenvik"/>
    <s v="2"/>
    <s v="Kvinner"/>
    <x v="2"/>
    <x v="2"/>
    <x v="1"/>
    <x v="6"/>
  </r>
  <r>
    <x v="17"/>
    <s v="19"/>
    <x v="17"/>
    <x v="400"/>
    <s v="1931"/>
    <s v="Lenvik"/>
    <s v="2"/>
    <s v="Kvinner"/>
    <x v="3"/>
    <x v="3"/>
    <x v="1"/>
    <x v="6"/>
  </r>
  <r>
    <x v="17"/>
    <s v="19"/>
    <x v="17"/>
    <x v="400"/>
    <s v="1931"/>
    <s v="Lenvik"/>
    <s v="2"/>
    <s v="Kvinner"/>
    <x v="4"/>
    <x v="4"/>
    <x v="1"/>
    <x v="14"/>
  </r>
  <r>
    <x v="17"/>
    <s v="19"/>
    <x v="17"/>
    <x v="400"/>
    <s v="1931"/>
    <s v="Lenvik"/>
    <s v="2"/>
    <s v="Kvinner"/>
    <x v="5"/>
    <x v="5"/>
    <x v="1"/>
    <x v="19"/>
  </r>
  <r>
    <x v="17"/>
    <s v="19"/>
    <x v="17"/>
    <x v="400"/>
    <s v="1931"/>
    <s v="Lenvik"/>
    <s v="1"/>
    <s v="Menn"/>
    <x v="0"/>
    <x v="0"/>
    <x v="1"/>
    <x v="36"/>
  </r>
  <r>
    <x v="17"/>
    <s v="19"/>
    <x v="17"/>
    <x v="400"/>
    <s v="1931"/>
    <s v="Lenvik"/>
    <s v="1"/>
    <s v="Menn"/>
    <x v="1"/>
    <x v="1"/>
    <x v="1"/>
    <x v="55"/>
  </r>
  <r>
    <x v="17"/>
    <s v="19"/>
    <x v="17"/>
    <x v="400"/>
    <s v="1931"/>
    <s v="Lenvik"/>
    <s v="1"/>
    <s v="Menn"/>
    <x v="2"/>
    <x v="2"/>
    <x v="1"/>
    <x v="68"/>
  </r>
  <r>
    <x v="17"/>
    <s v="19"/>
    <x v="17"/>
    <x v="400"/>
    <s v="1931"/>
    <s v="Lenvik"/>
    <s v="1"/>
    <s v="Menn"/>
    <x v="3"/>
    <x v="3"/>
    <x v="1"/>
    <x v="83"/>
  </r>
  <r>
    <x v="17"/>
    <s v="19"/>
    <x v="17"/>
    <x v="400"/>
    <s v="1931"/>
    <s v="Lenvik"/>
    <s v="1"/>
    <s v="Menn"/>
    <x v="4"/>
    <x v="4"/>
    <x v="1"/>
    <x v="76"/>
  </r>
  <r>
    <x v="17"/>
    <s v="19"/>
    <x v="17"/>
    <x v="400"/>
    <s v="1931"/>
    <s v="Lenvik"/>
    <s v="1"/>
    <s v="Menn"/>
    <x v="5"/>
    <x v="5"/>
    <x v="1"/>
    <x v="55"/>
  </r>
  <r>
    <x v="17"/>
    <s v="19"/>
    <x v="17"/>
    <x v="400"/>
    <s v="1931"/>
    <s v="Lenvik"/>
    <s v="2"/>
    <s v="Kvinner"/>
    <x v="0"/>
    <x v="0"/>
    <x v="2"/>
    <x v="7"/>
  </r>
  <r>
    <x v="17"/>
    <s v="19"/>
    <x v="17"/>
    <x v="400"/>
    <s v="1931"/>
    <s v="Lenvik"/>
    <s v="2"/>
    <s v="Kvinner"/>
    <x v="1"/>
    <x v="1"/>
    <x v="2"/>
    <x v="39"/>
  </r>
  <r>
    <x v="17"/>
    <s v="19"/>
    <x v="17"/>
    <x v="400"/>
    <s v="1931"/>
    <s v="Lenvik"/>
    <s v="2"/>
    <s v="Kvinner"/>
    <x v="2"/>
    <x v="2"/>
    <x v="2"/>
    <x v="19"/>
  </r>
  <r>
    <x v="17"/>
    <s v="19"/>
    <x v="17"/>
    <x v="400"/>
    <s v="1931"/>
    <s v="Lenvik"/>
    <s v="2"/>
    <s v="Kvinner"/>
    <x v="3"/>
    <x v="3"/>
    <x v="2"/>
    <x v="6"/>
  </r>
  <r>
    <x v="17"/>
    <s v="19"/>
    <x v="17"/>
    <x v="400"/>
    <s v="1931"/>
    <s v="Lenvik"/>
    <s v="2"/>
    <s v="Kvinner"/>
    <x v="4"/>
    <x v="4"/>
    <x v="2"/>
    <x v="14"/>
  </r>
  <r>
    <x v="17"/>
    <s v="19"/>
    <x v="17"/>
    <x v="400"/>
    <s v="1931"/>
    <s v="Lenvik"/>
    <s v="2"/>
    <s v="Kvinner"/>
    <x v="5"/>
    <x v="5"/>
    <x v="2"/>
    <x v="19"/>
  </r>
  <r>
    <x v="17"/>
    <s v="19"/>
    <x v="17"/>
    <x v="400"/>
    <s v="1931"/>
    <s v="Lenvik"/>
    <s v="1"/>
    <s v="Menn"/>
    <x v="0"/>
    <x v="0"/>
    <x v="2"/>
    <x v="4"/>
  </r>
  <r>
    <x v="17"/>
    <s v="19"/>
    <x v="17"/>
    <x v="400"/>
    <s v="1931"/>
    <s v="Lenvik"/>
    <s v="1"/>
    <s v="Menn"/>
    <x v="1"/>
    <x v="1"/>
    <x v="2"/>
    <x v="3"/>
  </r>
  <r>
    <x v="17"/>
    <s v="19"/>
    <x v="17"/>
    <x v="400"/>
    <s v="1931"/>
    <s v="Lenvik"/>
    <s v="1"/>
    <s v="Menn"/>
    <x v="2"/>
    <x v="2"/>
    <x v="2"/>
    <x v="30"/>
  </r>
  <r>
    <x v="17"/>
    <s v="19"/>
    <x v="17"/>
    <x v="400"/>
    <s v="1931"/>
    <s v="Lenvik"/>
    <s v="1"/>
    <s v="Menn"/>
    <x v="3"/>
    <x v="3"/>
    <x v="2"/>
    <x v="44"/>
  </r>
  <r>
    <x v="17"/>
    <s v="19"/>
    <x v="17"/>
    <x v="400"/>
    <s v="1931"/>
    <s v="Lenvik"/>
    <s v="1"/>
    <s v="Menn"/>
    <x v="4"/>
    <x v="4"/>
    <x v="2"/>
    <x v="37"/>
  </r>
  <r>
    <x v="17"/>
    <s v="19"/>
    <x v="17"/>
    <x v="400"/>
    <s v="1931"/>
    <s v="Lenvik"/>
    <s v="1"/>
    <s v="Menn"/>
    <x v="5"/>
    <x v="5"/>
    <x v="2"/>
    <x v="2"/>
  </r>
  <r>
    <x v="17"/>
    <s v="19"/>
    <x v="17"/>
    <x v="400"/>
    <s v="1931"/>
    <s v="Lenvik"/>
    <s v="2"/>
    <s v="Kvinner"/>
    <x v="0"/>
    <x v="0"/>
    <x v="3"/>
    <x v="1"/>
  </r>
  <r>
    <x v="17"/>
    <s v="19"/>
    <x v="17"/>
    <x v="400"/>
    <s v="1931"/>
    <s v="Lenvik"/>
    <s v="2"/>
    <s v="Kvinner"/>
    <x v="1"/>
    <x v="1"/>
    <x v="3"/>
    <x v="1"/>
  </r>
  <r>
    <x v="17"/>
    <s v="19"/>
    <x v="17"/>
    <x v="400"/>
    <s v="1931"/>
    <s v="Lenvik"/>
    <s v="2"/>
    <s v="Kvinner"/>
    <x v="2"/>
    <x v="2"/>
    <x v="3"/>
    <x v="5"/>
  </r>
  <r>
    <x v="17"/>
    <s v="19"/>
    <x v="17"/>
    <x v="400"/>
    <s v="1931"/>
    <s v="Lenvik"/>
    <s v="2"/>
    <s v="Kvinner"/>
    <x v="3"/>
    <x v="3"/>
    <x v="3"/>
    <x v="7"/>
  </r>
  <r>
    <x v="17"/>
    <s v="19"/>
    <x v="17"/>
    <x v="400"/>
    <s v="1931"/>
    <s v="Lenvik"/>
    <s v="2"/>
    <s v="Kvinner"/>
    <x v="4"/>
    <x v="4"/>
    <x v="3"/>
    <x v="36"/>
  </r>
  <r>
    <x v="17"/>
    <s v="19"/>
    <x v="17"/>
    <x v="400"/>
    <s v="1931"/>
    <s v="Lenvik"/>
    <s v="2"/>
    <s v="Kvinner"/>
    <x v="5"/>
    <x v="5"/>
    <x v="3"/>
    <x v="0"/>
  </r>
  <r>
    <x v="17"/>
    <s v="19"/>
    <x v="17"/>
    <x v="400"/>
    <s v="1931"/>
    <s v="Lenvik"/>
    <s v="1"/>
    <s v="Menn"/>
    <x v="0"/>
    <x v="0"/>
    <x v="3"/>
    <x v="2"/>
  </r>
  <r>
    <x v="17"/>
    <s v="19"/>
    <x v="17"/>
    <x v="400"/>
    <s v="1931"/>
    <s v="Lenvik"/>
    <s v="1"/>
    <s v="Menn"/>
    <x v="1"/>
    <x v="1"/>
    <x v="3"/>
    <x v="24"/>
  </r>
  <r>
    <x v="17"/>
    <s v="19"/>
    <x v="17"/>
    <x v="400"/>
    <s v="1931"/>
    <s v="Lenvik"/>
    <s v="1"/>
    <s v="Menn"/>
    <x v="2"/>
    <x v="2"/>
    <x v="3"/>
    <x v="85"/>
  </r>
  <r>
    <x v="17"/>
    <s v="19"/>
    <x v="17"/>
    <x v="400"/>
    <s v="1931"/>
    <s v="Lenvik"/>
    <s v="1"/>
    <s v="Menn"/>
    <x v="3"/>
    <x v="3"/>
    <x v="3"/>
    <x v="42"/>
  </r>
  <r>
    <x v="17"/>
    <s v="19"/>
    <x v="17"/>
    <x v="400"/>
    <s v="1931"/>
    <s v="Lenvik"/>
    <s v="1"/>
    <s v="Menn"/>
    <x v="4"/>
    <x v="4"/>
    <x v="3"/>
    <x v="22"/>
  </r>
  <r>
    <x v="17"/>
    <s v="19"/>
    <x v="17"/>
    <x v="400"/>
    <s v="1931"/>
    <s v="Lenvik"/>
    <s v="1"/>
    <s v="Menn"/>
    <x v="5"/>
    <x v="5"/>
    <x v="3"/>
    <x v="20"/>
  </r>
  <r>
    <x v="17"/>
    <s v="19"/>
    <x v="17"/>
    <x v="400"/>
    <s v="1931"/>
    <s v="Lenvik"/>
    <s v="2"/>
    <s v="Kvinner"/>
    <x v="0"/>
    <x v="0"/>
    <x v="4"/>
    <x v="0"/>
  </r>
  <r>
    <x v="17"/>
    <s v="19"/>
    <x v="17"/>
    <x v="400"/>
    <s v="1931"/>
    <s v="Lenvik"/>
    <s v="2"/>
    <s v="Kvinner"/>
    <x v="1"/>
    <x v="1"/>
    <x v="4"/>
    <x v="23"/>
  </r>
  <r>
    <x v="17"/>
    <s v="19"/>
    <x v="17"/>
    <x v="400"/>
    <s v="1931"/>
    <s v="Lenvik"/>
    <s v="2"/>
    <s v="Kvinner"/>
    <x v="2"/>
    <x v="2"/>
    <x v="4"/>
    <x v="19"/>
  </r>
  <r>
    <x v="17"/>
    <s v="19"/>
    <x v="17"/>
    <x v="400"/>
    <s v="1931"/>
    <s v="Lenvik"/>
    <s v="2"/>
    <s v="Kvinner"/>
    <x v="3"/>
    <x v="3"/>
    <x v="4"/>
    <x v="7"/>
  </r>
  <r>
    <x v="17"/>
    <s v="19"/>
    <x v="17"/>
    <x v="400"/>
    <s v="1931"/>
    <s v="Lenvik"/>
    <s v="2"/>
    <s v="Kvinner"/>
    <x v="4"/>
    <x v="4"/>
    <x v="4"/>
    <x v="14"/>
  </r>
  <r>
    <x v="17"/>
    <s v="19"/>
    <x v="17"/>
    <x v="400"/>
    <s v="1931"/>
    <s v="Lenvik"/>
    <s v="2"/>
    <s v="Kvinner"/>
    <x v="5"/>
    <x v="5"/>
    <x v="4"/>
    <x v="1"/>
  </r>
  <r>
    <x v="17"/>
    <s v="19"/>
    <x v="17"/>
    <x v="400"/>
    <s v="1931"/>
    <s v="Lenvik"/>
    <s v="1"/>
    <s v="Menn"/>
    <x v="0"/>
    <x v="0"/>
    <x v="4"/>
    <x v="21"/>
  </r>
  <r>
    <x v="17"/>
    <s v="19"/>
    <x v="17"/>
    <x v="400"/>
    <s v="1931"/>
    <s v="Lenvik"/>
    <s v="1"/>
    <s v="Menn"/>
    <x v="1"/>
    <x v="1"/>
    <x v="4"/>
    <x v="20"/>
  </r>
  <r>
    <x v="17"/>
    <s v="19"/>
    <x v="17"/>
    <x v="400"/>
    <s v="1931"/>
    <s v="Lenvik"/>
    <s v="1"/>
    <s v="Menn"/>
    <x v="2"/>
    <x v="2"/>
    <x v="4"/>
    <x v="76"/>
  </r>
  <r>
    <x v="17"/>
    <s v="19"/>
    <x v="17"/>
    <x v="400"/>
    <s v="1931"/>
    <s v="Lenvik"/>
    <s v="1"/>
    <s v="Menn"/>
    <x v="3"/>
    <x v="3"/>
    <x v="4"/>
    <x v="64"/>
  </r>
  <r>
    <x v="17"/>
    <s v="19"/>
    <x v="17"/>
    <x v="400"/>
    <s v="1931"/>
    <s v="Lenvik"/>
    <s v="1"/>
    <s v="Menn"/>
    <x v="4"/>
    <x v="4"/>
    <x v="4"/>
    <x v="22"/>
  </r>
  <r>
    <x v="17"/>
    <s v="19"/>
    <x v="17"/>
    <x v="400"/>
    <s v="1931"/>
    <s v="Lenvik"/>
    <s v="1"/>
    <s v="Menn"/>
    <x v="5"/>
    <x v="5"/>
    <x v="4"/>
    <x v="56"/>
  </r>
  <r>
    <x v="17"/>
    <s v="19"/>
    <x v="17"/>
    <x v="400"/>
    <s v="1931"/>
    <s v="Lenvik"/>
    <s v="2"/>
    <s v="Kvinner"/>
    <x v="0"/>
    <x v="0"/>
    <x v="5"/>
    <x v="1"/>
  </r>
  <r>
    <x v="17"/>
    <s v="19"/>
    <x v="17"/>
    <x v="400"/>
    <s v="1931"/>
    <s v="Lenvik"/>
    <s v="2"/>
    <s v="Kvinner"/>
    <x v="1"/>
    <x v="1"/>
    <x v="5"/>
    <x v="39"/>
  </r>
  <r>
    <x v="17"/>
    <s v="19"/>
    <x v="17"/>
    <x v="400"/>
    <s v="1931"/>
    <s v="Lenvik"/>
    <s v="2"/>
    <s v="Kvinner"/>
    <x v="2"/>
    <x v="2"/>
    <x v="5"/>
    <x v="5"/>
  </r>
  <r>
    <x v="17"/>
    <s v="19"/>
    <x v="17"/>
    <x v="400"/>
    <s v="1931"/>
    <s v="Lenvik"/>
    <s v="2"/>
    <s v="Kvinner"/>
    <x v="3"/>
    <x v="3"/>
    <x v="5"/>
    <x v="12"/>
  </r>
  <r>
    <x v="17"/>
    <s v="19"/>
    <x v="17"/>
    <x v="400"/>
    <s v="1931"/>
    <s v="Lenvik"/>
    <s v="2"/>
    <s v="Kvinner"/>
    <x v="4"/>
    <x v="4"/>
    <x v="5"/>
    <x v="15"/>
  </r>
  <r>
    <x v="17"/>
    <s v="19"/>
    <x v="17"/>
    <x v="400"/>
    <s v="1931"/>
    <s v="Lenvik"/>
    <s v="2"/>
    <s v="Kvinner"/>
    <x v="5"/>
    <x v="5"/>
    <x v="5"/>
    <x v="12"/>
  </r>
  <r>
    <x v="17"/>
    <s v="19"/>
    <x v="17"/>
    <x v="400"/>
    <s v="1931"/>
    <s v="Lenvik"/>
    <s v="1"/>
    <s v="Menn"/>
    <x v="0"/>
    <x v="0"/>
    <x v="5"/>
    <x v="6"/>
  </r>
  <r>
    <x v="17"/>
    <s v="19"/>
    <x v="17"/>
    <x v="400"/>
    <s v="1931"/>
    <s v="Lenvik"/>
    <s v="1"/>
    <s v="Menn"/>
    <x v="1"/>
    <x v="1"/>
    <x v="5"/>
    <x v="15"/>
  </r>
  <r>
    <x v="17"/>
    <s v="19"/>
    <x v="17"/>
    <x v="400"/>
    <s v="1931"/>
    <s v="Lenvik"/>
    <s v="1"/>
    <s v="Menn"/>
    <x v="2"/>
    <x v="2"/>
    <x v="5"/>
    <x v="30"/>
  </r>
  <r>
    <x v="17"/>
    <s v="19"/>
    <x v="17"/>
    <x v="400"/>
    <s v="1931"/>
    <s v="Lenvik"/>
    <s v="1"/>
    <s v="Menn"/>
    <x v="3"/>
    <x v="3"/>
    <x v="5"/>
    <x v="91"/>
  </r>
  <r>
    <x v="17"/>
    <s v="19"/>
    <x v="17"/>
    <x v="400"/>
    <s v="1931"/>
    <s v="Lenvik"/>
    <s v="1"/>
    <s v="Menn"/>
    <x v="4"/>
    <x v="4"/>
    <x v="5"/>
    <x v="61"/>
  </r>
  <r>
    <x v="17"/>
    <s v="19"/>
    <x v="17"/>
    <x v="400"/>
    <s v="1931"/>
    <s v="Lenvik"/>
    <s v="1"/>
    <s v="Menn"/>
    <x v="5"/>
    <x v="5"/>
    <x v="5"/>
    <x v="24"/>
  </r>
  <r>
    <x v="17"/>
    <s v="19"/>
    <x v="17"/>
    <x v="400"/>
    <s v="1931"/>
    <s v="Lenvik"/>
    <s v="2"/>
    <s v="Kvinner"/>
    <x v="0"/>
    <x v="0"/>
    <x v="6"/>
    <x v="19"/>
  </r>
  <r>
    <x v="17"/>
    <s v="19"/>
    <x v="17"/>
    <x v="400"/>
    <s v="1931"/>
    <s v="Lenvik"/>
    <s v="2"/>
    <s v="Kvinner"/>
    <x v="1"/>
    <x v="1"/>
    <x v="6"/>
    <x v="23"/>
  </r>
  <r>
    <x v="17"/>
    <s v="19"/>
    <x v="17"/>
    <x v="400"/>
    <s v="1931"/>
    <s v="Lenvik"/>
    <s v="2"/>
    <s v="Kvinner"/>
    <x v="2"/>
    <x v="2"/>
    <x v="6"/>
    <x v="12"/>
  </r>
  <r>
    <x v="17"/>
    <s v="19"/>
    <x v="17"/>
    <x v="400"/>
    <s v="1931"/>
    <s v="Lenvik"/>
    <s v="2"/>
    <s v="Kvinner"/>
    <x v="3"/>
    <x v="3"/>
    <x v="6"/>
    <x v="6"/>
  </r>
  <r>
    <x v="17"/>
    <s v="19"/>
    <x v="17"/>
    <x v="400"/>
    <s v="1931"/>
    <s v="Lenvik"/>
    <s v="2"/>
    <s v="Kvinner"/>
    <x v="4"/>
    <x v="4"/>
    <x v="6"/>
    <x v="13"/>
  </r>
  <r>
    <x v="17"/>
    <s v="19"/>
    <x v="17"/>
    <x v="400"/>
    <s v="1931"/>
    <s v="Lenvik"/>
    <s v="2"/>
    <s v="Kvinner"/>
    <x v="5"/>
    <x v="5"/>
    <x v="6"/>
    <x v="5"/>
  </r>
  <r>
    <x v="17"/>
    <s v="19"/>
    <x v="17"/>
    <x v="400"/>
    <s v="1931"/>
    <s v="Lenvik"/>
    <s v="1"/>
    <s v="Menn"/>
    <x v="0"/>
    <x v="0"/>
    <x v="6"/>
    <x v="36"/>
  </r>
  <r>
    <x v="17"/>
    <s v="19"/>
    <x v="17"/>
    <x v="400"/>
    <s v="1931"/>
    <s v="Lenvik"/>
    <s v="1"/>
    <s v="Menn"/>
    <x v="1"/>
    <x v="1"/>
    <x v="6"/>
    <x v="20"/>
  </r>
  <r>
    <x v="17"/>
    <s v="19"/>
    <x v="17"/>
    <x v="400"/>
    <s v="1931"/>
    <s v="Lenvik"/>
    <s v="1"/>
    <s v="Menn"/>
    <x v="2"/>
    <x v="2"/>
    <x v="6"/>
    <x v="58"/>
  </r>
  <r>
    <x v="17"/>
    <s v="19"/>
    <x v="17"/>
    <x v="400"/>
    <s v="1931"/>
    <s v="Lenvik"/>
    <s v="1"/>
    <s v="Menn"/>
    <x v="3"/>
    <x v="3"/>
    <x v="6"/>
    <x v="44"/>
  </r>
  <r>
    <x v="17"/>
    <s v="19"/>
    <x v="17"/>
    <x v="400"/>
    <s v="1931"/>
    <s v="Lenvik"/>
    <s v="1"/>
    <s v="Menn"/>
    <x v="4"/>
    <x v="4"/>
    <x v="6"/>
    <x v="61"/>
  </r>
  <r>
    <x v="17"/>
    <s v="19"/>
    <x v="17"/>
    <x v="400"/>
    <s v="1931"/>
    <s v="Lenvik"/>
    <s v="1"/>
    <s v="Menn"/>
    <x v="5"/>
    <x v="5"/>
    <x v="6"/>
    <x v="55"/>
  </r>
  <r>
    <x v="17"/>
    <s v="19"/>
    <x v="17"/>
    <x v="400"/>
    <s v="1931"/>
    <s v="Lenvik"/>
    <s v="2"/>
    <s v="Kvinner"/>
    <x v="0"/>
    <x v="0"/>
    <x v="7"/>
    <x v="19"/>
  </r>
  <r>
    <x v="17"/>
    <s v="19"/>
    <x v="17"/>
    <x v="400"/>
    <s v="1931"/>
    <s v="Lenvik"/>
    <s v="2"/>
    <s v="Kvinner"/>
    <x v="1"/>
    <x v="1"/>
    <x v="7"/>
    <x v="12"/>
  </r>
  <r>
    <x v="17"/>
    <s v="19"/>
    <x v="17"/>
    <x v="400"/>
    <s v="1931"/>
    <s v="Lenvik"/>
    <s v="2"/>
    <s v="Kvinner"/>
    <x v="2"/>
    <x v="2"/>
    <x v="7"/>
    <x v="7"/>
  </r>
  <r>
    <x v="17"/>
    <s v="19"/>
    <x v="17"/>
    <x v="400"/>
    <s v="1931"/>
    <s v="Lenvik"/>
    <s v="2"/>
    <s v="Kvinner"/>
    <x v="3"/>
    <x v="3"/>
    <x v="7"/>
    <x v="15"/>
  </r>
  <r>
    <x v="17"/>
    <s v="19"/>
    <x v="17"/>
    <x v="400"/>
    <s v="1931"/>
    <s v="Lenvik"/>
    <s v="2"/>
    <s v="Kvinner"/>
    <x v="4"/>
    <x v="4"/>
    <x v="7"/>
    <x v="6"/>
  </r>
  <r>
    <x v="17"/>
    <s v="19"/>
    <x v="17"/>
    <x v="400"/>
    <s v="1931"/>
    <s v="Lenvik"/>
    <s v="2"/>
    <s v="Kvinner"/>
    <x v="5"/>
    <x v="5"/>
    <x v="7"/>
    <x v="23"/>
  </r>
  <r>
    <x v="17"/>
    <s v="19"/>
    <x v="17"/>
    <x v="400"/>
    <s v="1931"/>
    <s v="Lenvik"/>
    <s v="1"/>
    <s v="Menn"/>
    <x v="0"/>
    <x v="0"/>
    <x v="7"/>
    <x v="21"/>
  </r>
  <r>
    <x v="17"/>
    <s v="19"/>
    <x v="17"/>
    <x v="400"/>
    <s v="1931"/>
    <s v="Lenvik"/>
    <s v="1"/>
    <s v="Menn"/>
    <x v="1"/>
    <x v="1"/>
    <x v="7"/>
    <x v="31"/>
  </r>
  <r>
    <x v="17"/>
    <s v="19"/>
    <x v="17"/>
    <x v="400"/>
    <s v="1931"/>
    <s v="Lenvik"/>
    <s v="1"/>
    <s v="Menn"/>
    <x v="2"/>
    <x v="2"/>
    <x v="7"/>
    <x v="79"/>
  </r>
  <r>
    <x v="17"/>
    <s v="19"/>
    <x v="17"/>
    <x v="400"/>
    <s v="1931"/>
    <s v="Lenvik"/>
    <s v="1"/>
    <s v="Menn"/>
    <x v="3"/>
    <x v="3"/>
    <x v="7"/>
    <x v="128"/>
  </r>
  <r>
    <x v="17"/>
    <s v="19"/>
    <x v="17"/>
    <x v="400"/>
    <s v="1931"/>
    <s v="Lenvik"/>
    <s v="1"/>
    <s v="Menn"/>
    <x v="4"/>
    <x v="4"/>
    <x v="7"/>
    <x v="58"/>
  </r>
  <r>
    <x v="17"/>
    <s v="19"/>
    <x v="17"/>
    <x v="400"/>
    <s v="1931"/>
    <s v="Lenvik"/>
    <s v="1"/>
    <s v="Menn"/>
    <x v="5"/>
    <x v="5"/>
    <x v="7"/>
    <x v="24"/>
  </r>
  <r>
    <x v="17"/>
    <s v="19"/>
    <x v="17"/>
    <x v="401"/>
    <s v="1933"/>
    <s v="Balsfjord"/>
    <s v="2"/>
    <s v="Kvinner"/>
    <x v="0"/>
    <x v="0"/>
    <x v="0"/>
    <x v="55"/>
  </r>
  <r>
    <x v="17"/>
    <s v="19"/>
    <x v="17"/>
    <x v="401"/>
    <s v="1933"/>
    <s v="Balsfjord"/>
    <s v="2"/>
    <s v="Kvinner"/>
    <x v="1"/>
    <x v="1"/>
    <x v="0"/>
    <x v="15"/>
  </r>
  <r>
    <x v="17"/>
    <s v="19"/>
    <x v="17"/>
    <x v="401"/>
    <s v="1933"/>
    <s v="Balsfjord"/>
    <s v="2"/>
    <s v="Kvinner"/>
    <x v="2"/>
    <x v="2"/>
    <x v="0"/>
    <x v="27"/>
  </r>
  <r>
    <x v="17"/>
    <s v="19"/>
    <x v="17"/>
    <x v="401"/>
    <s v="1933"/>
    <s v="Balsfjord"/>
    <s v="2"/>
    <s v="Kvinner"/>
    <x v="3"/>
    <x v="3"/>
    <x v="0"/>
    <x v="41"/>
  </r>
  <r>
    <x v="17"/>
    <s v="19"/>
    <x v="17"/>
    <x v="401"/>
    <s v="1933"/>
    <s v="Balsfjord"/>
    <s v="2"/>
    <s v="Kvinner"/>
    <x v="4"/>
    <x v="4"/>
    <x v="0"/>
    <x v="14"/>
  </r>
  <r>
    <x v="17"/>
    <s v="19"/>
    <x v="17"/>
    <x v="401"/>
    <s v="1933"/>
    <s v="Balsfjord"/>
    <s v="2"/>
    <s v="Kvinner"/>
    <x v="5"/>
    <x v="5"/>
    <x v="0"/>
    <x v="7"/>
  </r>
  <r>
    <x v="17"/>
    <s v="19"/>
    <x v="17"/>
    <x v="401"/>
    <s v="1933"/>
    <s v="Balsfjord"/>
    <s v="1"/>
    <s v="Menn"/>
    <x v="0"/>
    <x v="0"/>
    <x v="0"/>
    <x v="61"/>
  </r>
  <r>
    <x v="17"/>
    <s v="19"/>
    <x v="17"/>
    <x v="401"/>
    <s v="1933"/>
    <s v="Balsfjord"/>
    <s v="1"/>
    <s v="Menn"/>
    <x v="1"/>
    <x v="1"/>
    <x v="0"/>
    <x v="14"/>
  </r>
  <r>
    <x v="17"/>
    <s v="19"/>
    <x v="17"/>
    <x v="401"/>
    <s v="1933"/>
    <s v="Balsfjord"/>
    <s v="1"/>
    <s v="Menn"/>
    <x v="2"/>
    <x v="2"/>
    <x v="0"/>
    <x v="75"/>
  </r>
  <r>
    <x v="17"/>
    <s v="19"/>
    <x v="17"/>
    <x v="401"/>
    <s v="1933"/>
    <s v="Balsfjord"/>
    <s v="1"/>
    <s v="Menn"/>
    <x v="3"/>
    <x v="3"/>
    <x v="0"/>
    <x v="92"/>
  </r>
  <r>
    <x v="17"/>
    <s v="19"/>
    <x v="17"/>
    <x v="401"/>
    <s v="1933"/>
    <s v="Balsfjord"/>
    <s v="1"/>
    <s v="Menn"/>
    <x v="4"/>
    <x v="4"/>
    <x v="0"/>
    <x v="91"/>
  </r>
  <r>
    <x v="17"/>
    <s v="19"/>
    <x v="17"/>
    <x v="401"/>
    <s v="1933"/>
    <s v="Balsfjord"/>
    <s v="1"/>
    <s v="Menn"/>
    <x v="5"/>
    <x v="5"/>
    <x v="0"/>
    <x v="32"/>
  </r>
  <r>
    <x v="17"/>
    <s v="19"/>
    <x v="17"/>
    <x v="401"/>
    <s v="1933"/>
    <s v="Balsfjord"/>
    <s v="2"/>
    <s v="Kvinner"/>
    <x v="0"/>
    <x v="0"/>
    <x v="1"/>
    <x v="36"/>
  </r>
  <r>
    <x v="17"/>
    <s v="19"/>
    <x v="17"/>
    <x v="401"/>
    <s v="1933"/>
    <s v="Balsfjord"/>
    <s v="2"/>
    <s v="Kvinner"/>
    <x v="1"/>
    <x v="1"/>
    <x v="1"/>
    <x v="6"/>
  </r>
  <r>
    <x v="17"/>
    <s v="19"/>
    <x v="17"/>
    <x v="401"/>
    <s v="1933"/>
    <s v="Balsfjord"/>
    <s v="2"/>
    <s v="Kvinner"/>
    <x v="2"/>
    <x v="2"/>
    <x v="1"/>
    <x v="32"/>
  </r>
  <r>
    <x v="17"/>
    <s v="19"/>
    <x v="17"/>
    <x v="401"/>
    <s v="1933"/>
    <s v="Balsfjord"/>
    <s v="2"/>
    <s v="Kvinner"/>
    <x v="3"/>
    <x v="3"/>
    <x v="1"/>
    <x v="27"/>
  </r>
  <r>
    <x v="17"/>
    <s v="19"/>
    <x v="17"/>
    <x v="401"/>
    <s v="1933"/>
    <s v="Balsfjord"/>
    <s v="2"/>
    <s v="Kvinner"/>
    <x v="4"/>
    <x v="4"/>
    <x v="1"/>
    <x v="20"/>
  </r>
  <r>
    <x v="17"/>
    <s v="19"/>
    <x v="17"/>
    <x v="401"/>
    <s v="1933"/>
    <s v="Balsfjord"/>
    <s v="2"/>
    <s v="Kvinner"/>
    <x v="5"/>
    <x v="5"/>
    <x v="1"/>
    <x v="21"/>
  </r>
  <r>
    <x v="17"/>
    <s v="19"/>
    <x v="17"/>
    <x v="401"/>
    <s v="1933"/>
    <s v="Balsfjord"/>
    <s v="1"/>
    <s v="Menn"/>
    <x v="0"/>
    <x v="0"/>
    <x v="1"/>
    <x v="8"/>
  </r>
  <r>
    <x v="17"/>
    <s v="19"/>
    <x v="17"/>
    <x v="401"/>
    <s v="1933"/>
    <s v="Balsfjord"/>
    <s v="1"/>
    <s v="Menn"/>
    <x v="1"/>
    <x v="1"/>
    <x v="1"/>
    <x v="20"/>
  </r>
  <r>
    <x v="17"/>
    <s v="19"/>
    <x v="17"/>
    <x v="401"/>
    <s v="1933"/>
    <s v="Balsfjord"/>
    <s v="1"/>
    <s v="Menn"/>
    <x v="2"/>
    <x v="2"/>
    <x v="1"/>
    <x v="68"/>
  </r>
  <r>
    <x v="17"/>
    <s v="19"/>
    <x v="17"/>
    <x v="401"/>
    <s v="1933"/>
    <s v="Balsfjord"/>
    <s v="1"/>
    <s v="Menn"/>
    <x v="3"/>
    <x v="3"/>
    <x v="1"/>
    <x v="93"/>
  </r>
  <r>
    <x v="17"/>
    <s v="19"/>
    <x v="17"/>
    <x v="401"/>
    <s v="1933"/>
    <s v="Balsfjord"/>
    <s v="1"/>
    <s v="Menn"/>
    <x v="4"/>
    <x v="4"/>
    <x v="1"/>
    <x v="65"/>
  </r>
  <r>
    <x v="17"/>
    <s v="19"/>
    <x v="17"/>
    <x v="401"/>
    <s v="1933"/>
    <s v="Balsfjord"/>
    <s v="1"/>
    <s v="Menn"/>
    <x v="5"/>
    <x v="5"/>
    <x v="1"/>
    <x v="51"/>
  </r>
  <r>
    <x v="17"/>
    <s v="19"/>
    <x v="17"/>
    <x v="401"/>
    <s v="1933"/>
    <s v="Balsfjord"/>
    <s v="2"/>
    <s v="Kvinner"/>
    <x v="0"/>
    <x v="0"/>
    <x v="2"/>
    <x v="15"/>
  </r>
  <r>
    <x v="17"/>
    <s v="19"/>
    <x v="17"/>
    <x v="401"/>
    <s v="1933"/>
    <s v="Balsfjord"/>
    <s v="2"/>
    <s v="Kvinner"/>
    <x v="1"/>
    <x v="1"/>
    <x v="2"/>
    <x v="20"/>
  </r>
  <r>
    <x v="17"/>
    <s v="19"/>
    <x v="17"/>
    <x v="401"/>
    <s v="1933"/>
    <s v="Balsfjord"/>
    <s v="2"/>
    <s v="Kvinner"/>
    <x v="2"/>
    <x v="2"/>
    <x v="2"/>
    <x v="11"/>
  </r>
  <r>
    <x v="17"/>
    <s v="19"/>
    <x v="17"/>
    <x v="401"/>
    <s v="1933"/>
    <s v="Balsfjord"/>
    <s v="2"/>
    <s v="Kvinner"/>
    <x v="3"/>
    <x v="3"/>
    <x v="2"/>
    <x v="51"/>
  </r>
  <r>
    <x v="17"/>
    <s v="19"/>
    <x v="17"/>
    <x v="401"/>
    <s v="1933"/>
    <s v="Balsfjord"/>
    <s v="2"/>
    <s v="Kvinner"/>
    <x v="4"/>
    <x v="4"/>
    <x v="2"/>
    <x v="4"/>
  </r>
  <r>
    <x v="17"/>
    <s v="19"/>
    <x v="17"/>
    <x v="401"/>
    <s v="1933"/>
    <s v="Balsfjord"/>
    <s v="2"/>
    <s v="Kvinner"/>
    <x v="5"/>
    <x v="5"/>
    <x v="2"/>
    <x v="13"/>
  </r>
  <r>
    <x v="17"/>
    <s v="19"/>
    <x v="17"/>
    <x v="401"/>
    <s v="1933"/>
    <s v="Balsfjord"/>
    <s v="1"/>
    <s v="Menn"/>
    <x v="0"/>
    <x v="0"/>
    <x v="2"/>
    <x v="16"/>
  </r>
  <r>
    <x v="17"/>
    <s v="19"/>
    <x v="17"/>
    <x v="401"/>
    <s v="1933"/>
    <s v="Balsfjord"/>
    <s v="1"/>
    <s v="Menn"/>
    <x v="1"/>
    <x v="1"/>
    <x v="2"/>
    <x v="11"/>
  </r>
  <r>
    <x v="17"/>
    <s v="19"/>
    <x v="17"/>
    <x v="401"/>
    <s v="1933"/>
    <s v="Balsfjord"/>
    <s v="1"/>
    <s v="Menn"/>
    <x v="2"/>
    <x v="2"/>
    <x v="2"/>
    <x v="58"/>
  </r>
  <r>
    <x v="17"/>
    <s v="19"/>
    <x v="17"/>
    <x v="401"/>
    <s v="1933"/>
    <s v="Balsfjord"/>
    <s v="1"/>
    <s v="Menn"/>
    <x v="3"/>
    <x v="3"/>
    <x v="2"/>
    <x v="84"/>
  </r>
  <r>
    <x v="17"/>
    <s v="19"/>
    <x v="17"/>
    <x v="401"/>
    <s v="1933"/>
    <s v="Balsfjord"/>
    <s v="1"/>
    <s v="Menn"/>
    <x v="4"/>
    <x v="4"/>
    <x v="2"/>
    <x v="74"/>
  </r>
  <r>
    <x v="17"/>
    <s v="19"/>
    <x v="17"/>
    <x v="401"/>
    <s v="1933"/>
    <s v="Balsfjord"/>
    <s v="1"/>
    <s v="Menn"/>
    <x v="5"/>
    <x v="5"/>
    <x v="2"/>
    <x v="46"/>
  </r>
  <r>
    <x v="17"/>
    <s v="19"/>
    <x v="17"/>
    <x v="401"/>
    <s v="1933"/>
    <s v="Balsfjord"/>
    <s v="2"/>
    <s v="Kvinner"/>
    <x v="0"/>
    <x v="0"/>
    <x v="3"/>
    <x v="2"/>
  </r>
  <r>
    <x v="17"/>
    <s v="19"/>
    <x v="17"/>
    <x v="401"/>
    <s v="1933"/>
    <s v="Balsfjord"/>
    <s v="2"/>
    <s v="Kvinner"/>
    <x v="1"/>
    <x v="1"/>
    <x v="3"/>
    <x v="2"/>
  </r>
  <r>
    <x v="17"/>
    <s v="19"/>
    <x v="17"/>
    <x v="401"/>
    <s v="1933"/>
    <s v="Balsfjord"/>
    <s v="2"/>
    <s v="Kvinner"/>
    <x v="2"/>
    <x v="2"/>
    <x v="3"/>
    <x v="11"/>
  </r>
  <r>
    <x v="17"/>
    <s v="19"/>
    <x v="17"/>
    <x v="401"/>
    <s v="1933"/>
    <s v="Balsfjord"/>
    <s v="2"/>
    <s v="Kvinner"/>
    <x v="3"/>
    <x v="3"/>
    <x v="3"/>
    <x v="51"/>
  </r>
  <r>
    <x v="17"/>
    <s v="19"/>
    <x v="17"/>
    <x v="401"/>
    <s v="1933"/>
    <s v="Balsfjord"/>
    <s v="2"/>
    <s v="Kvinner"/>
    <x v="4"/>
    <x v="4"/>
    <x v="3"/>
    <x v="2"/>
  </r>
  <r>
    <x v="17"/>
    <s v="19"/>
    <x v="17"/>
    <x v="401"/>
    <s v="1933"/>
    <s v="Balsfjord"/>
    <s v="2"/>
    <s v="Kvinner"/>
    <x v="5"/>
    <x v="5"/>
    <x v="3"/>
    <x v="13"/>
  </r>
  <r>
    <x v="17"/>
    <s v="19"/>
    <x v="17"/>
    <x v="401"/>
    <s v="1933"/>
    <s v="Balsfjord"/>
    <s v="1"/>
    <s v="Menn"/>
    <x v="0"/>
    <x v="0"/>
    <x v="3"/>
    <x v="41"/>
  </r>
  <r>
    <x v="17"/>
    <s v="19"/>
    <x v="17"/>
    <x v="401"/>
    <s v="1933"/>
    <s v="Balsfjord"/>
    <s v="1"/>
    <s v="Menn"/>
    <x v="1"/>
    <x v="1"/>
    <x v="3"/>
    <x v="3"/>
  </r>
  <r>
    <x v="17"/>
    <s v="19"/>
    <x v="17"/>
    <x v="401"/>
    <s v="1933"/>
    <s v="Balsfjord"/>
    <s v="1"/>
    <s v="Menn"/>
    <x v="2"/>
    <x v="2"/>
    <x v="3"/>
    <x v="10"/>
  </r>
  <r>
    <x v="17"/>
    <s v="19"/>
    <x v="17"/>
    <x v="401"/>
    <s v="1933"/>
    <s v="Balsfjord"/>
    <s v="1"/>
    <s v="Menn"/>
    <x v="3"/>
    <x v="3"/>
    <x v="3"/>
    <x v="93"/>
  </r>
  <r>
    <x v="17"/>
    <s v="19"/>
    <x v="17"/>
    <x v="401"/>
    <s v="1933"/>
    <s v="Balsfjord"/>
    <s v="1"/>
    <s v="Menn"/>
    <x v="4"/>
    <x v="4"/>
    <x v="3"/>
    <x v="52"/>
  </r>
  <r>
    <x v="17"/>
    <s v="19"/>
    <x v="17"/>
    <x v="401"/>
    <s v="1933"/>
    <s v="Balsfjord"/>
    <s v="1"/>
    <s v="Menn"/>
    <x v="5"/>
    <x v="5"/>
    <x v="3"/>
    <x v="11"/>
  </r>
  <r>
    <x v="17"/>
    <s v="19"/>
    <x v="17"/>
    <x v="401"/>
    <s v="1933"/>
    <s v="Balsfjord"/>
    <s v="2"/>
    <s v="Kvinner"/>
    <x v="0"/>
    <x v="0"/>
    <x v="4"/>
    <x v="21"/>
  </r>
  <r>
    <x v="17"/>
    <s v="19"/>
    <x v="17"/>
    <x v="401"/>
    <s v="1933"/>
    <s v="Balsfjord"/>
    <s v="2"/>
    <s v="Kvinner"/>
    <x v="1"/>
    <x v="1"/>
    <x v="4"/>
    <x v="12"/>
  </r>
  <r>
    <x v="17"/>
    <s v="19"/>
    <x v="17"/>
    <x v="401"/>
    <s v="1933"/>
    <s v="Balsfjord"/>
    <s v="2"/>
    <s v="Kvinner"/>
    <x v="2"/>
    <x v="2"/>
    <x v="4"/>
    <x v="40"/>
  </r>
  <r>
    <x v="17"/>
    <s v="19"/>
    <x v="17"/>
    <x v="401"/>
    <s v="1933"/>
    <s v="Balsfjord"/>
    <s v="2"/>
    <s v="Kvinner"/>
    <x v="3"/>
    <x v="3"/>
    <x v="4"/>
    <x v="41"/>
  </r>
  <r>
    <x v="17"/>
    <s v="19"/>
    <x v="17"/>
    <x v="401"/>
    <s v="1933"/>
    <s v="Balsfjord"/>
    <s v="2"/>
    <s v="Kvinner"/>
    <x v="4"/>
    <x v="4"/>
    <x v="4"/>
    <x v="7"/>
  </r>
  <r>
    <x v="17"/>
    <s v="19"/>
    <x v="17"/>
    <x v="401"/>
    <s v="1933"/>
    <s v="Balsfjord"/>
    <s v="2"/>
    <s v="Kvinner"/>
    <x v="5"/>
    <x v="5"/>
    <x v="4"/>
    <x v="13"/>
  </r>
  <r>
    <x v="17"/>
    <s v="19"/>
    <x v="17"/>
    <x v="401"/>
    <s v="1933"/>
    <s v="Balsfjord"/>
    <s v="1"/>
    <s v="Menn"/>
    <x v="0"/>
    <x v="0"/>
    <x v="4"/>
    <x v="3"/>
  </r>
  <r>
    <x v="17"/>
    <s v="19"/>
    <x v="17"/>
    <x v="401"/>
    <s v="1933"/>
    <s v="Balsfjord"/>
    <s v="1"/>
    <s v="Menn"/>
    <x v="1"/>
    <x v="1"/>
    <x v="4"/>
    <x v="51"/>
  </r>
  <r>
    <x v="17"/>
    <s v="19"/>
    <x v="17"/>
    <x v="401"/>
    <s v="1933"/>
    <s v="Balsfjord"/>
    <s v="1"/>
    <s v="Menn"/>
    <x v="2"/>
    <x v="2"/>
    <x v="4"/>
    <x v="60"/>
  </r>
  <r>
    <x v="17"/>
    <s v="19"/>
    <x v="17"/>
    <x v="401"/>
    <s v="1933"/>
    <s v="Balsfjord"/>
    <s v="1"/>
    <s v="Menn"/>
    <x v="3"/>
    <x v="3"/>
    <x v="4"/>
    <x v="96"/>
  </r>
  <r>
    <x v="17"/>
    <s v="19"/>
    <x v="17"/>
    <x v="401"/>
    <s v="1933"/>
    <s v="Balsfjord"/>
    <s v="1"/>
    <s v="Menn"/>
    <x v="4"/>
    <x v="4"/>
    <x v="4"/>
    <x v="47"/>
  </r>
  <r>
    <x v="17"/>
    <s v="19"/>
    <x v="17"/>
    <x v="401"/>
    <s v="1933"/>
    <s v="Balsfjord"/>
    <s v="1"/>
    <s v="Menn"/>
    <x v="5"/>
    <x v="5"/>
    <x v="4"/>
    <x v="51"/>
  </r>
  <r>
    <x v="17"/>
    <s v="19"/>
    <x v="17"/>
    <x v="401"/>
    <s v="1933"/>
    <s v="Balsfjord"/>
    <s v="2"/>
    <s v="Kvinner"/>
    <x v="0"/>
    <x v="0"/>
    <x v="5"/>
    <x v="21"/>
  </r>
  <r>
    <x v="17"/>
    <s v="19"/>
    <x v="17"/>
    <x v="401"/>
    <s v="1933"/>
    <s v="Balsfjord"/>
    <s v="2"/>
    <s v="Kvinner"/>
    <x v="1"/>
    <x v="1"/>
    <x v="5"/>
    <x v="14"/>
  </r>
  <r>
    <x v="17"/>
    <s v="19"/>
    <x v="17"/>
    <x v="401"/>
    <s v="1933"/>
    <s v="Balsfjord"/>
    <s v="2"/>
    <s v="Kvinner"/>
    <x v="2"/>
    <x v="2"/>
    <x v="5"/>
    <x v="11"/>
  </r>
  <r>
    <x v="17"/>
    <s v="19"/>
    <x v="17"/>
    <x v="401"/>
    <s v="1933"/>
    <s v="Balsfjord"/>
    <s v="2"/>
    <s v="Kvinner"/>
    <x v="3"/>
    <x v="3"/>
    <x v="5"/>
    <x v="16"/>
  </r>
  <r>
    <x v="17"/>
    <s v="19"/>
    <x v="17"/>
    <x v="401"/>
    <s v="1933"/>
    <s v="Balsfjord"/>
    <s v="2"/>
    <s v="Kvinner"/>
    <x v="4"/>
    <x v="4"/>
    <x v="5"/>
    <x v="19"/>
  </r>
  <r>
    <x v="17"/>
    <s v="19"/>
    <x v="17"/>
    <x v="401"/>
    <s v="1933"/>
    <s v="Balsfjord"/>
    <s v="2"/>
    <s v="Kvinner"/>
    <x v="5"/>
    <x v="5"/>
    <x v="5"/>
    <x v="13"/>
  </r>
  <r>
    <x v="17"/>
    <s v="19"/>
    <x v="17"/>
    <x v="401"/>
    <s v="1933"/>
    <s v="Balsfjord"/>
    <s v="1"/>
    <s v="Menn"/>
    <x v="0"/>
    <x v="0"/>
    <x v="5"/>
    <x v="11"/>
  </r>
  <r>
    <x v="17"/>
    <s v="19"/>
    <x v="17"/>
    <x v="401"/>
    <s v="1933"/>
    <s v="Balsfjord"/>
    <s v="1"/>
    <s v="Menn"/>
    <x v="1"/>
    <x v="1"/>
    <x v="5"/>
    <x v="41"/>
  </r>
  <r>
    <x v="17"/>
    <s v="19"/>
    <x v="17"/>
    <x v="401"/>
    <s v="1933"/>
    <s v="Balsfjord"/>
    <s v="1"/>
    <s v="Menn"/>
    <x v="2"/>
    <x v="2"/>
    <x v="5"/>
    <x v="50"/>
  </r>
  <r>
    <x v="17"/>
    <s v="19"/>
    <x v="17"/>
    <x v="401"/>
    <s v="1933"/>
    <s v="Balsfjord"/>
    <s v="1"/>
    <s v="Menn"/>
    <x v="3"/>
    <x v="3"/>
    <x v="5"/>
    <x v="64"/>
  </r>
  <r>
    <x v="17"/>
    <s v="19"/>
    <x v="17"/>
    <x v="401"/>
    <s v="1933"/>
    <s v="Balsfjord"/>
    <s v="1"/>
    <s v="Menn"/>
    <x v="4"/>
    <x v="4"/>
    <x v="5"/>
    <x v="69"/>
  </r>
  <r>
    <x v="17"/>
    <s v="19"/>
    <x v="17"/>
    <x v="401"/>
    <s v="1933"/>
    <s v="Balsfjord"/>
    <s v="1"/>
    <s v="Menn"/>
    <x v="5"/>
    <x v="5"/>
    <x v="5"/>
    <x v="45"/>
  </r>
  <r>
    <x v="17"/>
    <s v="19"/>
    <x v="17"/>
    <x v="401"/>
    <s v="1933"/>
    <s v="Balsfjord"/>
    <s v="2"/>
    <s v="Kvinner"/>
    <x v="0"/>
    <x v="0"/>
    <x v="6"/>
    <x v="2"/>
  </r>
  <r>
    <x v="17"/>
    <s v="19"/>
    <x v="17"/>
    <x v="401"/>
    <s v="1933"/>
    <s v="Balsfjord"/>
    <s v="2"/>
    <s v="Kvinner"/>
    <x v="1"/>
    <x v="1"/>
    <x v="6"/>
    <x v="13"/>
  </r>
  <r>
    <x v="17"/>
    <s v="19"/>
    <x v="17"/>
    <x v="401"/>
    <s v="1933"/>
    <s v="Balsfjord"/>
    <s v="2"/>
    <s v="Kvinner"/>
    <x v="2"/>
    <x v="2"/>
    <x v="6"/>
    <x v="20"/>
  </r>
  <r>
    <x v="17"/>
    <s v="19"/>
    <x v="17"/>
    <x v="401"/>
    <s v="1933"/>
    <s v="Balsfjord"/>
    <s v="2"/>
    <s v="Kvinner"/>
    <x v="3"/>
    <x v="3"/>
    <x v="6"/>
    <x v="41"/>
  </r>
  <r>
    <x v="17"/>
    <s v="19"/>
    <x v="17"/>
    <x v="401"/>
    <s v="1933"/>
    <s v="Balsfjord"/>
    <s v="2"/>
    <s v="Kvinner"/>
    <x v="4"/>
    <x v="4"/>
    <x v="6"/>
    <x v="0"/>
  </r>
  <r>
    <x v="17"/>
    <s v="19"/>
    <x v="17"/>
    <x v="401"/>
    <s v="1933"/>
    <s v="Balsfjord"/>
    <s v="2"/>
    <s v="Kvinner"/>
    <x v="5"/>
    <x v="5"/>
    <x v="6"/>
    <x v="7"/>
  </r>
  <r>
    <x v="17"/>
    <s v="19"/>
    <x v="17"/>
    <x v="401"/>
    <s v="1933"/>
    <s v="Balsfjord"/>
    <s v="1"/>
    <s v="Menn"/>
    <x v="0"/>
    <x v="0"/>
    <x v="6"/>
    <x v="40"/>
  </r>
  <r>
    <x v="17"/>
    <s v="19"/>
    <x v="17"/>
    <x v="401"/>
    <s v="1933"/>
    <s v="Balsfjord"/>
    <s v="1"/>
    <s v="Menn"/>
    <x v="1"/>
    <x v="1"/>
    <x v="6"/>
    <x v="40"/>
  </r>
  <r>
    <x v="17"/>
    <s v="19"/>
    <x v="17"/>
    <x v="401"/>
    <s v="1933"/>
    <s v="Balsfjord"/>
    <s v="1"/>
    <s v="Menn"/>
    <x v="2"/>
    <x v="2"/>
    <x v="6"/>
    <x v="41"/>
  </r>
  <r>
    <x v="17"/>
    <s v="19"/>
    <x v="17"/>
    <x v="401"/>
    <s v="1933"/>
    <s v="Balsfjord"/>
    <s v="1"/>
    <s v="Menn"/>
    <x v="3"/>
    <x v="3"/>
    <x v="6"/>
    <x v="9"/>
  </r>
  <r>
    <x v="17"/>
    <s v="19"/>
    <x v="17"/>
    <x v="401"/>
    <s v="1933"/>
    <s v="Balsfjord"/>
    <s v="1"/>
    <s v="Menn"/>
    <x v="4"/>
    <x v="4"/>
    <x v="6"/>
    <x v="95"/>
  </r>
  <r>
    <x v="17"/>
    <s v="19"/>
    <x v="17"/>
    <x v="401"/>
    <s v="1933"/>
    <s v="Balsfjord"/>
    <s v="1"/>
    <s v="Menn"/>
    <x v="5"/>
    <x v="5"/>
    <x v="6"/>
    <x v="27"/>
  </r>
  <r>
    <x v="17"/>
    <s v="19"/>
    <x v="17"/>
    <x v="401"/>
    <s v="1933"/>
    <s v="Balsfjord"/>
    <s v="2"/>
    <s v="Kvinner"/>
    <x v="0"/>
    <x v="0"/>
    <x v="7"/>
    <x v="36"/>
  </r>
  <r>
    <x v="17"/>
    <s v="19"/>
    <x v="17"/>
    <x v="401"/>
    <s v="1933"/>
    <s v="Balsfjord"/>
    <s v="2"/>
    <s v="Kvinner"/>
    <x v="1"/>
    <x v="1"/>
    <x v="7"/>
    <x v="13"/>
  </r>
  <r>
    <x v="17"/>
    <s v="19"/>
    <x v="17"/>
    <x v="401"/>
    <s v="1933"/>
    <s v="Balsfjord"/>
    <s v="2"/>
    <s v="Kvinner"/>
    <x v="2"/>
    <x v="2"/>
    <x v="7"/>
    <x v="36"/>
  </r>
  <r>
    <x v="17"/>
    <s v="19"/>
    <x v="17"/>
    <x v="401"/>
    <s v="1933"/>
    <s v="Balsfjord"/>
    <s v="2"/>
    <s v="Kvinner"/>
    <x v="3"/>
    <x v="3"/>
    <x v="7"/>
    <x v="55"/>
  </r>
  <r>
    <x v="17"/>
    <s v="19"/>
    <x v="17"/>
    <x v="401"/>
    <s v="1933"/>
    <s v="Balsfjord"/>
    <s v="2"/>
    <s v="Kvinner"/>
    <x v="4"/>
    <x v="4"/>
    <x v="7"/>
    <x v="19"/>
  </r>
  <r>
    <x v="17"/>
    <s v="19"/>
    <x v="17"/>
    <x v="401"/>
    <s v="1933"/>
    <s v="Balsfjord"/>
    <s v="2"/>
    <s v="Kvinner"/>
    <x v="5"/>
    <x v="5"/>
    <x v="7"/>
    <x v="1"/>
  </r>
  <r>
    <x v="17"/>
    <s v="19"/>
    <x v="17"/>
    <x v="401"/>
    <s v="1933"/>
    <s v="Balsfjord"/>
    <s v="1"/>
    <s v="Menn"/>
    <x v="0"/>
    <x v="0"/>
    <x v="7"/>
    <x v="20"/>
  </r>
  <r>
    <x v="17"/>
    <s v="19"/>
    <x v="17"/>
    <x v="401"/>
    <s v="1933"/>
    <s v="Balsfjord"/>
    <s v="1"/>
    <s v="Menn"/>
    <x v="1"/>
    <x v="1"/>
    <x v="7"/>
    <x v="14"/>
  </r>
  <r>
    <x v="17"/>
    <s v="19"/>
    <x v="17"/>
    <x v="401"/>
    <s v="1933"/>
    <s v="Balsfjord"/>
    <s v="1"/>
    <s v="Menn"/>
    <x v="2"/>
    <x v="2"/>
    <x v="7"/>
    <x v="27"/>
  </r>
  <r>
    <x v="17"/>
    <s v="19"/>
    <x v="17"/>
    <x v="401"/>
    <s v="1933"/>
    <s v="Balsfjord"/>
    <s v="1"/>
    <s v="Menn"/>
    <x v="3"/>
    <x v="3"/>
    <x v="7"/>
    <x v="76"/>
  </r>
  <r>
    <x v="17"/>
    <s v="19"/>
    <x v="17"/>
    <x v="401"/>
    <s v="1933"/>
    <s v="Balsfjord"/>
    <s v="1"/>
    <s v="Menn"/>
    <x v="4"/>
    <x v="4"/>
    <x v="7"/>
    <x v="25"/>
  </r>
  <r>
    <x v="17"/>
    <s v="19"/>
    <x v="17"/>
    <x v="401"/>
    <s v="1933"/>
    <s v="Balsfjord"/>
    <s v="1"/>
    <s v="Menn"/>
    <x v="5"/>
    <x v="5"/>
    <x v="7"/>
    <x v="51"/>
  </r>
  <r>
    <x v="17"/>
    <s v="19"/>
    <x v="17"/>
    <x v="402"/>
    <s v="1936"/>
    <s v="Karlsøy"/>
    <s v="2"/>
    <s v="Kvinner"/>
    <x v="0"/>
    <x v="0"/>
    <x v="0"/>
    <x v="19"/>
  </r>
  <r>
    <x v="17"/>
    <s v="19"/>
    <x v="17"/>
    <x v="402"/>
    <s v="1936"/>
    <s v="Karlsøy"/>
    <s v="2"/>
    <s v="Kvinner"/>
    <x v="1"/>
    <x v="1"/>
    <x v="0"/>
    <x v="0"/>
  </r>
  <r>
    <x v="17"/>
    <s v="19"/>
    <x v="17"/>
    <x v="402"/>
    <s v="1936"/>
    <s v="Karlsøy"/>
    <s v="2"/>
    <s v="Kvinner"/>
    <x v="2"/>
    <x v="2"/>
    <x v="0"/>
    <x v="13"/>
  </r>
  <r>
    <x v="17"/>
    <s v="19"/>
    <x v="17"/>
    <x v="402"/>
    <s v="1936"/>
    <s v="Karlsøy"/>
    <s v="2"/>
    <s v="Kvinner"/>
    <x v="3"/>
    <x v="3"/>
    <x v="0"/>
    <x v="15"/>
  </r>
  <r>
    <x v="17"/>
    <s v="19"/>
    <x v="17"/>
    <x v="402"/>
    <s v="1936"/>
    <s v="Karlsøy"/>
    <s v="2"/>
    <s v="Kvinner"/>
    <x v="4"/>
    <x v="4"/>
    <x v="0"/>
    <x v="20"/>
  </r>
  <r>
    <x v="17"/>
    <s v="19"/>
    <x v="17"/>
    <x v="402"/>
    <s v="1936"/>
    <s v="Karlsøy"/>
    <s v="2"/>
    <s v="Kvinner"/>
    <x v="5"/>
    <x v="5"/>
    <x v="0"/>
    <x v="12"/>
  </r>
  <r>
    <x v="17"/>
    <s v="19"/>
    <x v="17"/>
    <x v="402"/>
    <s v="1936"/>
    <s v="Karlsøy"/>
    <s v="1"/>
    <s v="Menn"/>
    <x v="0"/>
    <x v="0"/>
    <x v="0"/>
    <x v="7"/>
  </r>
  <r>
    <x v="17"/>
    <s v="19"/>
    <x v="17"/>
    <x v="402"/>
    <s v="1936"/>
    <s v="Karlsøy"/>
    <s v="1"/>
    <s v="Menn"/>
    <x v="1"/>
    <x v="1"/>
    <x v="0"/>
    <x v="4"/>
  </r>
  <r>
    <x v="17"/>
    <s v="19"/>
    <x v="17"/>
    <x v="402"/>
    <s v="1936"/>
    <s v="Karlsøy"/>
    <s v="1"/>
    <s v="Menn"/>
    <x v="2"/>
    <x v="2"/>
    <x v="0"/>
    <x v="32"/>
  </r>
  <r>
    <x v="17"/>
    <s v="19"/>
    <x v="17"/>
    <x v="402"/>
    <s v="1936"/>
    <s v="Karlsøy"/>
    <s v="1"/>
    <s v="Menn"/>
    <x v="3"/>
    <x v="3"/>
    <x v="0"/>
    <x v="22"/>
  </r>
  <r>
    <x v="17"/>
    <s v="19"/>
    <x v="17"/>
    <x v="402"/>
    <s v="1936"/>
    <s v="Karlsøy"/>
    <s v="1"/>
    <s v="Menn"/>
    <x v="4"/>
    <x v="4"/>
    <x v="0"/>
    <x v="37"/>
  </r>
  <r>
    <x v="17"/>
    <s v="19"/>
    <x v="17"/>
    <x v="402"/>
    <s v="1936"/>
    <s v="Karlsøy"/>
    <s v="1"/>
    <s v="Menn"/>
    <x v="5"/>
    <x v="5"/>
    <x v="0"/>
    <x v="63"/>
  </r>
  <r>
    <x v="17"/>
    <s v="19"/>
    <x v="17"/>
    <x v="402"/>
    <s v="1936"/>
    <s v="Karlsøy"/>
    <s v="2"/>
    <s v="Kvinner"/>
    <x v="0"/>
    <x v="0"/>
    <x v="1"/>
    <x v="23"/>
  </r>
  <r>
    <x v="17"/>
    <s v="19"/>
    <x v="17"/>
    <x v="402"/>
    <s v="1936"/>
    <s v="Karlsøy"/>
    <s v="2"/>
    <s v="Kvinner"/>
    <x v="1"/>
    <x v="1"/>
    <x v="1"/>
    <x v="0"/>
  </r>
  <r>
    <x v="17"/>
    <s v="19"/>
    <x v="17"/>
    <x v="402"/>
    <s v="1936"/>
    <s v="Karlsøy"/>
    <s v="2"/>
    <s v="Kvinner"/>
    <x v="2"/>
    <x v="2"/>
    <x v="1"/>
    <x v="6"/>
  </r>
  <r>
    <x v="17"/>
    <s v="19"/>
    <x v="17"/>
    <x v="402"/>
    <s v="1936"/>
    <s v="Karlsøy"/>
    <s v="2"/>
    <s v="Kvinner"/>
    <x v="3"/>
    <x v="3"/>
    <x v="1"/>
    <x v="6"/>
  </r>
  <r>
    <x v="17"/>
    <s v="19"/>
    <x v="17"/>
    <x v="402"/>
    <s v="1936"/>
    <s v="Karlsøy"/>
    <s v="2"/>
    <s v="Kvinner"/>
    <x v="4"/>
    <x v="4"/>
    <x v="1"/>
    <x v="15"/>
  </r>
  <r>
    <x v="17"/>
    <s v="19"/>
    <x v="17"/>
    <x v="402"/>
    <s v="1936"/>
    <s v="Karlsøy"/>
    <s v="2"/>
    <s v="Kvinner"/>
    <x v="5"/>
    <x v="5"/>
    <x v="1"/>
    <x v="1"/>
  </r>
  <r>
    <x v="17"/>
    <s v="19"/>
    <x v="17"/>
    <x v="402"/>
    <s v="1936"/>
    <s v="Karlsøy"/>
    <s v="1"/>
    <s v="Menn"/>
    <x v="0"/>
    <x v="0"/>
    <x v="1"/>
    <x v="19"/>
  </r>
  <r>
    <x v="17"/>
    <s v="19"/>
    <x v="17"/>
    <x v="402"/>
    <s v="1936"/>
    <s v="Karlsøy"/>
    <s v="1"/>
    <s v="Menn"/>
    <x v="1"/>
    <x v="1"/>
    <x v="1"/>
    <x v="15"/>
  </r>
  <r>
    <x v="17"/>
    <s v="19"/>
    <x v="17"/>
    <x v="402"/>
    <s v="1936"/>
    <s v="Karlsøy"/>
    <s v="1"/>
    <s v="Menn"/>
    <x v="2"/>
    <x v="2"/>
    <x v="1"/>
    <x v="41"/>
  </r>
  <r>
    <x v="17"/>
    <s v="19"/>
    <x v="17"/>
    <x v="402"/>
    <s v="1936"/>
    <s v="Karlsøy"/>
    <s v="1"/>
    <s v="Menn"/>
    <x v="3"/>
    <x v="3"/>
    <x v="1"/>
    <x v="29"/>
  </r>
  <r>
    <x v="17"/>
    <s v="19"/>
    <x v="17"/>
    <x v="402"/>
    <s v="1936"/>
    <s v="Karlsøy"/>
    <s v="1"/>
    <s v="Menn"/>
    <x v="4"/>
    <x v="4"/>
    <x v="1"/>
    <x v="61"/>
  </r>
  <r>
    <x v="17"/>
    <s v="19"/>
    <x v="17"/>
    <x v="402"/>
    <s v="1936"/>
    <s v="Karlsøy"/>
    <s v="1"/>
    <s v="Menn"/>
    <x v="5"/>
    <x v="5"/>
    <x v="1"/>
    <x v="63"/>
  </r>
  <r>
    <x v="17"/>
    <s v="19"/>
    <x v="17"/>
    <x v="402"/>
    <s v="1936"/>
    <s v="Karlsøy"/>
    <s v="2"/>
    <s v="Kvinner"/>
    <x v="0"/>
    <x v="0"/>
    <x v="2"/>
    <x v="23"/>
  </r>
  <r>
    <x v="17"/>
    <s v="19"/>
    <x v="17"/>
    <x v="402"/>
    <s v="1936"/>
    <s v="Karlsøy"/>
    <s v="2"/>
    <s v="Kvinner"/>
    <x v="1"/>
    <x v="1"/>
    <x v="2"/>
    <x v="39"/>
  </r>
  <r>
    <x v="17"/>
    <s v="19"/>
    <x v="17"/>
    <x v="402"/>
    <s v="1936"/>
    <s v="Karlsøy"/>
    <s v="2"/>
    <s v="Kvinner"/>
    <x v="2"/>
    <x v="2"/>
    <x v="2"/>
    <x v="5"/>
  </r>
  <r>
    <x v="17"/>
    <s v="19"/>
    <x v="17"/>
    <x v="402"/>
    <s v="1936"/>
    <s v="Karlsøy"/>
    <s v="2"/>
    <s v="Kvinner"/>
    <x v="3"/>
    <x v="3"/>
    <x v="2"/>
    <x v="12"/>
  </r>
  <r>
    <x v="17"/>
    <s v="19"/>
    <x v="17"/>
    <x v="402"/>
    <s v="1936"/>
    <s v="Karlsøy"/>
    <s v="2"/>
    <s v="Kvinner"/>
    <x v="4"/>
    <x v="4"/>
    <x v="2"/>
    <x v="6"/>
  </r>
  <r>
    <x v="17"/>
    <s v="19"/>
    <x v="17"/>
    <x v="402"/>
    <s v="1936"/>
    <s v="Karlsøy"/>
    <s v="2"/>
    <s v="Kvinner"/>
    <x v="5"/>
    <x v="5"/>
    <x v="2"/>
    <x v="0"/>
  </r>
  <r>
    <x v="17"/>
    <s v="19"/>
    <x v="17"/>
    <x v="402"/>
    <s v="1936"/>
    <s v="Karlsøy"/>
    <s v="1"/>
    <s v="Menn"/>
    <x v="0"/>
    <x v="0"/>
    <x v="2"/>
    <x v="0"/>
  </r>
  <r>
    <x v="17"/>
    <s v="19"/>
    <x v="17"/>
    <x v="402"/>
    <s v="1936"/>
    <s v="Karlsøy"/>
    <s v="1"/>
    <s v="Menn"/>
    <x v="1"/>
    <x v="1"/>
    <x v="2"/>
    <x v="21"/>
  </r>
  <r>
    <x v="17"/>
    <s v="19"/>
    <x v="17"/>
    <x v="402"/>
    <s v="1936"/>
    <s v="Karlsøy"/>
    <s v="1"/>
    <s v="Menn"/>
    <x v="2"/>
    <x v="2"/>
    <x v="2"/>
    <x v="51"/>
  </r>
  <r>
    <x v="17"/>
    <s v="19"/>
    <x v="17"/>
    <x v="402"/>
    <s v="1936"/>
    <s v="Karlsøy"/>
    <s v="1"/>
    <s v="Menn"/>
    <x v="3"/>
    <x v="3"/>
    <x v="2"/>
    <x v="25"/>
  </r>
  <r>
    <x v="17"/>
    <s v="19"/>
    <x v="17"/>
    <x v="402"/>
    <s v="1936"/>
    <s v="Karlsøy"/>
    <s v="1"/>
    <s v="Menn"/>
    <x v="4"/>
    <x v="4"/>
    <x v="2"/>
    <x v="31"/>
  </r>
  <r>
    <x v="17"/>
    <s v="19"/>
    <x v="17"/>
    <x v="402"/>
    <s v="1936"/>
    <s v="Karlsøy"/>
    <s v="1"/>
    <s v="Menn"/>
    <x v="5"/>
    <x v="5"/>
    <x v="2"/>
    <x v="11"/>
  </r>
  <r>
    <x v="17"/>
    <s v="19"/>
    <x v="17"/>
    <x v="402"/>
    <s v="1936"/>
    <s v="Karlsøy"/>
    <s v="2"/>
    <s v="Kvinner"/>
    <x v="0"/>
    <x v="0"/>
    <x v="3"/>
    <x v="23"/>
  </r>
  <r>
    <x v="17"/>
    <s v="19"/>
    <x v="17"/>
    <x v="402"/>
    <s v="1936"/>
    <s v="Karlsøy"/>
    <s v="2"/>
    <s v="Kvinner"/>
    <x v="1"/>
    <x v="1"/>
    <x v="3"/>
    <x v="39"/>
  </r>
  <r>
    <x v="17"/>
    <s v="19"/>
    <x v="17"/>
    <x v="402"/>
    <s v="1936"/>
    <s v="Karlsøy"/>
    <s v="2"/>
    <s v="Kvinner"/>
    <x v="2"/>
    <x v="2"/>
    <x v="3"/>
    <x v="19"/>
  </r>
  <r>
    <x v="17"/>
    <s v="19"/>
    <x v="17"/>
    <x v="402"/>
    <s v="1936"/>
    <s v="Karlsøy"/>
    <s v="2"/>
    <s v="Kvinner"/>
    <x v="3"/>
    <x v="3"/>
    <x v="3"/>
    <x v="1"/>
  </r>
  <r>
    <x v="17"/>
    <s v="19"/>
    <x v="17"/>
    <x v="402"/>
    <s v="1936"/>
    <s v="Karlsøy"/>
    <s v="2"/>
    <s v="Kvinner"/>
    <x v="4"/>
    <x v="4"/>
    <x v="3"/>
    <x v="6"/>
  </r>
  <r>
    <x v="17"/>
    <s v="19"/>
    <x v="17"/>
    <x v="402"/>
    <s v="1936"/>
    <s v="Karlsøy"/>
    <s v="2"/>
    <s v="Kvinner"/>
    <x v="5"/>
    <x v="5"/>
    <x v="3"/>
    <x v="1"/>
  </r>
  <r>
    <x v="17"/>
    <s v="19"/>
    <x v="17"/>
    <x v="402"/>
    <s v="1936"/>
    <s v="Karlsøy"/>
    <s v="1"/>
    <s v="Menn"/>
    <x v="0"/>
    <x v="0"/>
    <x v="3"/>
    <x v="7"/>
  </r>
  <r>
    <x v="17"/>
    <s v="19"/>
    <x v="17"/>
    <x v="402"/>
    <s v="1936"/>
    <s v="Karlsøy"/>
    <s v="1"/>
    <s v="Menn"/>
    <x v="1"/>
    <x v="1"/>
    <x v="3"/>
    <x v="2"/>
  </r>
  <r>
    <x v="17"/>
    <s v="19"/>
    <x v="17"/>
    <x v="402"/>
    <s v="1936"/>
    <s v="Karlsøy"/>
    <s v="1"/>
    <s v="Menn"/>
    <x v="2"/>
    <x v="2"/>
    <x v="3"/>
    <x v="32"/>
  </r>
  <r>
    <x v="17"/>
    <s v="19"/>
    <x v="17"/>
    <x v="402"/>
    <s v="1936"/>
    <s v="Karlsøy"/>
    <s v="1"/>
    <s v="Menn"/>
    <x v="3"/>
    <x v="3"/>
    <x v="3"/>
    <x v="60"/>
  </r>
  <r>
    <x v="17"/>
    <s v="19"/>
    <x v="17"/>
    <x v="402"/>
    <s v="1936"/>
    <s v="Karlsøy"/>
    <s v="1"/>
    <s v="Menn"/>
    <x v="4"/>
    <x v="4"/>
    <x v="3"/>
    <x v="33"/>
  </r>
  <r>
    <x v="17"/>
    <s v="19"/>
    <x v="17"/>
    <x v="402"/>
    <s v="1936"/>
    <s v="Karlsøy"/>
    <s v="1"/>
    <s v="Menn"/>
    <x v="5"/>
    <x v="5"/>
    <x v="3"/>
    <x v="14"/>
  </r>
  <r>
    <x v="17"/>
    <s v="19"/>
    <x v="17"/>
    <x v="402"/>
    <s v="1936"/>
    <s v="Karlsøy"/>
    <s v="2"/>
    <s v="Kvinner"/>
    <x v="0"/>
    <x v="0"/>
    <x v="4"/>
    <x v="23"/>
  </r>
  <r>
    <x v="17"/>
    <s v="19"/>
    <x v="17"/>
    <x v="402"/>
    <s v="1936"/>
    <s v="Karlsøy"/>
    <s v="2"/>
    <s v="Kvinner"/>
    <x v="1"/>
    <x v="1"/>
    <x v="4"/>
    <x v="23"/>
  </r>
  <r>
    <x v="17"/>
    <s v="19"/>
    <x v="17"/>
    <x v="402"/>
    <s v="1936"/>
    <s v="Karlsøy"/>
    <s v="2"/>
    <s v="Kvinner"/>
    <x v="2"/>
    <x v="2"/>
    <x v="4"/>
    <x v="5"/>
  </r>
  <r>
    <x v="17"/>
    <s v="19"/>
    <x v="17"/>
    <x v="402"/>
    <s v="1936"/>
    <s v="Karlsøy"/>
    <s v="2"/>
    <s v="Kvinner"/>
    <x v="3"/>
    <x v="3"/>
    <x v="4"/>
    <x v="23"/>
  </r>
  <r>
    <x v="17"/>
    <s v="19"/>
    <x v="17"/>
    <x v="402"/>
    <s v="1936"/>
    <s v="Karlsøy"/>
    <s v="2"/>
    <s v="Kvinner"/>
    <x v="4"/>
    <x v="4"/>
    <x v="4"/>
    <x v="15"/>
  </r>
  <r>
    <x v="17"/>
    <s v="19"/>
    <x v="17"/>
    <x v="402"/>
    <s v="1936"/>
    <s v="Karlsøy"/>
    <s v="2"/>
    <s v="Kvinner"/>
    <x v="5"/>
    <x v="5"/>
    <x v="4"/>
    <x v="12"/>
  </r>
  <r>
    <x v="17"/>
    <s v="19"/>
    <x v="17"/>
    <x v="402"/>
    <s v="1936"/>
    <s v="Karlsøy"/>
    <s v="1"/>
    <s v="Menn"/>
    <x v="0"/>
    <x v="0"/>
    <x v="4"/>
    <x v="23"/>
  </r>
  <r>
    <x v="17"/>
    <s v="19"/>
    <x v="17"/>
    <x v="402"/>
    <s v="1936"/>
    <s v="Karlsøy"/>
    <s v="1"/>
    <s v="Menn"/>
    <x v="1"/>
    <x v="1"/>
    <x v="4"/>
    <x v="6"/>
  </r>
  <r>
    <x v="17"/>
    <s v="19"/>
    <x v="17"/>
    <x v="402"/>
    <s v="1936"/>
    <s v="Karlsøy"/>
    <s v="1"/>
    <s v="Menn"/>
    <x v="2"/>
    <x v="2"/>
    <x v="4"/>
    <x v="56"/>
  </r>
  <r>
    <x v="17"/>
    <s v="19"/>
    <x v="17"/>
    <x v="402"/>
    <s v="1936"/>
    <s v="Karlsøy"/>
    <s v="1"/>
    <s v="Menn"/>
    <x v="3"/>
    <x v="3"/>
    <x v="4"/>
    <x v="34"/>
  </r>
  <r>
    <x v="17"/>
    <s v="19"/>
    <x v="17"/>
    <x v="402"/>
    <s v="1936"/>
    <s v="Karlsøy"/>
    <s v="1"/>
    <s v="Menn"/>
    <x v="4"/>
    <x v="4"/>
    <x v="4"/>
    <x v="60"/>
  </r>
  <r>
    <x v="17"/>
    <s v="19"/>
    <x v="17"/>
    <x v="402"/>
    <s v="1936"/>
    <s v="Karlsøy"/>
    <s v="1"/>
    <s v="Menn"/>
    <x v="5"/>
    <x v="5"/>
    <x v="4"/>
    <x v="55"/>
  </r>
  <r>
    <x v="17"/>
    <s v="19"/>
    <x v="17"/>
    <x v="402"/>
    <s v="1936"/>
    <s v="Karlsøy"/>
    <s v="2"/>
    <s v="Kvinner"/>
    <x v="0"/>
    <x v="0"/>
    <x v="5"/>
    <x v="19"/>
  </r>
  <r>
    <x v="17"/>
    <s v="19"/>
    <x v="17"/>
    <x v="402"/>
    <s v="1936"/>
    <s v="Karlsøy"/>
    <s v="2"/>
    <s v="Kvinner"/>
    <x v="1"/>
    <x v="1"/>
    <x v="5"/>
    <x v="0"/>
  </r>
  <r>
    <x v="17"/>
    <s v="19"/>
    <x v="17"/>
    <x v="402"/>
    <s v="1936"/>
    <s v="Karlsøy"/>
    <s v="2"/>
    <s v="Kvinner"/>
    <x v="2"/>
    <x v="2"/>
    <x v="5"/>
    <x v="12"/>
  </r>
  <r>
    <x v="17"/>
    <s v="19"/>
    <x v="17"/>
    <x v="402"/>
    <s v="1936"/>
    <s v="Karlsøy"/>
    <s v="2"/>
    <s v="Kvinner"/>
    <x v="3"/>
    <x v="3"/>
    <x v="5"/>
    <x v="1"/>
  </r>
  <r>
    <x v="17"/>
    <s v="19"/>
    <x v="17"/>
    <x v="402"/>
    <s v="1936"/>
    <s v="Karlsøy"/>
    <s v="2"/>
    <s v="Kvinner"/>
    <x v="4"/>
    <x v="4"/>
    <x v="5"/>
    <x v="36"/>
  </r>
  <r>
    <x v="17"/>
    <s v="19"/>
    <x v="17"/>
    <x v="402"/>
    <s v="1936"/>
    <s v="Karlsøy"/>
    <s v="2"/>
    <s v="Kvinner"/>
    <x v="5"/>
    <x v="5"/>
    <x v="5"/>
    <x v="0"/>
  </r>
  <r>
    <x v="17"/>
    <s v="19"/>
    <x v="17"/>
    <x v="402"/>
    <s v="1936"/>
    <s v="Karlsøy"/>
    <s v="1"/>
    <s v="Menn"/>
    <x v="0"/>
    <x v="0"/>
    <x v="5"/>
    <x v="5"/>
  </r>
  <r>
    <x v="17"/>
    <s v="19"/>
    <x v="17"/>
    <x v="402"/>
    <s v="1936"/>
    <s v="Karlsøy"/>
    <s v="1"/>
    <s v="Menn"/>
    <x v="1"/>
    <x v="1"/>
    <x v="5"/>
    <x v="5"/>
  </r>
  <r>
    <x v="17"/>
    <s v="19"/>
    <x v="17"/>
    <x v="402"/>
    <s v="1936"/>
    <s v="Karlsøy"/>
    <s v="1"/>
    <s v="Menn"/>
    <x v="2"/>
    <x v="2"/>
    <x v="5"/>
    <x v="51"/>
  </r>
  <r>
    <x v="17"/>
    <s v="19"/>
    <x v="17"/>
    <x v="402"/>
    <s v="1936"/>
    <s v="Karlsøy"/>
    <s v="1"/>
    <s v="Menn"/>
    <x v="3"/>
    <x v="3"/>
    <x v="5"/>
    <x v="10"/>
  </r>
  <r>
    <x v="17"/>
    <s v="19"/>
    <x v="17"/>
    <x v="402"/>
    <s v="1936"/>
    <s v="Karlsøy"/>
    <s v="1"/>
    <s v="Menn"/>
    <x v="4"/>
    <x v="4"/>
    <x v="5"/>
    <x v="8"/>
  </r>
  <r>
    <x v="17"/>
    <s v="19"/>
    <x v="17"/>
    <x v="402"/>
    <s v="1936"/>
    <s v="Karlsøy"/>
    <s v="1"/>
    <s v="Menn"/>
    <x v="5"/>
    <x v="5"/>
    <x v="5"/>
    <x v="32"/>
  </r>
  <r>
    <x v="17"/>
    <s v="19"/>
    <x v="17"/>
    <x v="402"/>
    <s v="1936"/>
    <s v="Karlsøy"/>
    <s v="2"/>
    <s v="Kvinner"/>
    <x v="0"/>
    <x v="0"/>
    <x v="6"/>
    <x v="12"/>
  </r>
  <r>
    <x v="17"/>
    <s v="19"/>
    <x v="17"/>
    <x v="402"/>
    <s v="1936"/>
    <s v="Karlsøy"/>
    <s v="2"/>
    <s v="Kvinner"/>
    <x v="1"/>
    <x v="1"/>
    <x v="6"/>
    <x v="12"/>
  </r>
  <r>
    <x v="17"/>
    <s v="19"/>
    <x v="17"/>
    <x v="402"/>
    <s v="1936"/>
    <s v="Karlsøy"/>
    <s v="2"/>
    <s v="Kvinner"/>
    <x v="2"/>
    <x v="2"/>
    <x v="6"/>
    <x v="1"/>
  </r>
  <r>
    <x v="17"/>
    <s v="19"/>
    <x v="17"/>
    <x v="402"/>
    <s v="1936"/>
    <s v="Karlsøy"/>
    <s v="2"/>
    <s v="Kvinner"/>
    <x v="3"/>
    <x v="3"/>
    <x v="6"/>
    <x v="1"/>
  </r>
  <r>
    <x v="17"/>
    <s v="19"/>
    <x v="17"/>
    <x v="402"/>
    <s v="1936"/>
    <s v="Karlsøy"/>
    <s v="2"/>
    <s v="Kvinner"/>
    <x v="4"/>
    <x v="4"/>
    <x v="6"/>
    <x v="15"/>
  </r>
  <r>
    <x v="17"/>
    <s v="19"/>
    <x v="17"/>
    <x v="402"/>
    <s v="1936"/>
    <s v="Karlsøy"/>
    <s v="2"/>
    <s v="Kvinner"/>
    <x v="5"/>
    <x v="5"/>
    <x v="6"/>
    <x v="1"/>
  </r>
  <r>
    <x v="17"/>
    <s v="19"/>
    <x v="17"/>
    <x v="402"/>
    <s v="1936"/>
    <s v="Karlsøy"/>
    <s v="1"/>
    <s v="Menn"/>
    <x v="0"/>
    <x v="0"/>
    <x v="6"/>
    <x v="5"/>
  </r>
  <r>
    <x v="17"/>
    <s v="19"/>
    <x v="17"/>
    <x v="402"/>
    <s v="1936"/>
    <s v="Karlsøy"/>
    <s v="1"/>
    <s v="Menn"/>
    <x v="1"/>
    <x v="1"/>
    <x v="6"/>
    <x v="13"/>
  </r>
  <r>
    <x v="17"/>
    <s v="19"/>
    <x v="17"/>
    <x v="402"/>
    <s v="1936"/>
    <s v="Karlsøy"/>
    <s v="1"/>
    <s v="Menn"/>
    <x v="2"/>
    <x v="2"/>
    <x v="6"/>
    <x v="51"/>
  </r>
  <r>
    <x v="17"/>
    <s v="19"/>
    <x v="17"/>
    <x v="402"/>
    <s v="1936"/>
    <s v="Karlsøy"/>
    <s v="1"/>
    <s v="Menn"/>
    <x v="3"/>
    <x v="3"/>
    <x v="6"/>
    <x v="60"/>
  </r>
  <r>
    <x v="17"/>
    <s v="19"/>
    <x v="17"/>
    <x v="402"/>
    <s v="1936"/>
    <s v="Karlsøy"/>
    <s v="1"/>
    <s v="Menn"/>
    <x v="4"/>
    <x v="4"/>
    <x v="6"/>
    <x v="8"/>
  </r>
  <r>
    <x v="17"/>
    <s v="19"/>
    <x v="17"/>
    <x v="402"/>
    <s v="1936"/>
    <s v="Karlsøy"/>
    <s v="1"/>
    <s v="Menn"/>
    <x v="5"/>
    <x v="5"/>
    <x v="6"/>
    <x v="40"/>
  </r>
  <r>
    <x v="17"/>
    <s v="19"/>
    <x v="17"/>
    <x v="402"/>
    <s v="1936"/>
    <s v="Karlsøy"/>
    <s v="2"/>
    <s v="Kvinner"/>
    <x v="0"/>
    <x v="0"/>
    <x v="7"/>
    <x v="39"/>
  </r>
  <r>
    <x v="17"/>
    <s v="19"/>
    <x v="17"/>
    <x v="402"/>
    <s v="1936"/>
    <s v="Karlsøy"/>
    <s v="2"/>
    <s v="Kvinner"/>
    <x v="1"/>
    <x v="1"/>
    <x v="7"/>
    <x v="0"/>
  </r>
  <r>
    <x v="17"/>
    <s v="19"/>
    <x v="17"/>
    <x v="402"/>
    <s v="1936"/>
    <s v="Karlsøy"/>
    <s v="2"/>
    <s v="Kvinner"/>
    <x v="2"/>
    <x v="2"/>
    <x v="7"/>
    <x v="7"/>
  </r>
  <r>
    <x v="17"/>
    <s v="19"/>
    <x v="17"/>
    <x v="402"/>
    <s v="1936"/>
    <s v="Karlsøy"/>
    <s v="2"/>
    <s v="Kvinner"/>
    <x v="3"/>
    <x v="3"/>
    <x v="7"/>
    <x v="19"/>
  </r>
  <r>
    <x v="17"/>
    <s v="19"/>
    <x v="17"/>
    <x v="402"/>
    <s v="1936"/>
    <s v="Karlsøy"/>
    <s v="2"/>
    <s v="Kvinner"/>
    <x v="4"/>
    <x v="4"/>
    <x v="7"/>
    <x v="13"/>
  </r>
  <r>
    <x v="17"/>
    <s v="19"/>
    <x v="17"/>
    <x v="402"/>
    <s v="1936"/>
    <s v="Karlsøy"/>
    <s v="2"/>
    <s v="Kvinner"/>
    <x v="5"/>
    <x v="5"/>
    <x v="7"/>
    <x v="0"/>
  </r>
  <r>
    <x v="17"/>
    <s v="19"/>
    <x v="17"/>
    <x v="402"/>
    <s v="1936"/>
    <s v="Karlsøy"/>
    <s v="1"/>
    <s v="Menn"/>
    <x v="0"/>
    <x v="0"/>
    <x v="7"/>
    <x v="0"/>
  </r>
  <r>
    <x v="17"/>
    <s v="19"/>
    <x v="17"/>
    <x v="402"/>
    <s v="1936"/>
    <s v="Karlsøy"/>
    <s v="1"/>
    <s v="Menn"/>
    <x v="1"/>
    <x v="1"/>
    <x v="7"/>
    <x v="15"/>
  </r>
  <r>
    <x v="17"/>
    <s v="19"/>
    <x v="17"/>
    <x v="402"/>
    <s v="1936"/>
    <s v="Karlsøy"/>
    <s v="1"/>
    <s v="Menn"/>
    <x v="2"/>
    <x v="2"/>
    <x v="7"/>
    <x v="45"/>
  </r>
  <r>
    <x v="17"/>
    <s v="19"/>
    <x v="17"/>
    <x v="402"/>
    <s v="1936"/>
    <s v="Karlsøy"/>
    <s v="1"/>
    <s v="Menn"/>
    <x v="3"/>
    <x v="3"/>
    <x v="7"/>
    <x v="10"/>
  </r>
  <r>
    <x v="17"/>
    <s v="19"/>
    <x v="17"/>
    <x v="402"/>
    <s v="1936"/>
    <s v="Karlsøy"/>
    <s v="1"/>
    <s v="Menn"/>
    <x v="4"/>
    <x v="4"/>
    <x v="7"/>
    <x v="33"/>
  </r>
  <r>
    <x v="17"/>
    <s v="19"/>
    <x v="17"/>
    <x v="402"/>
    <s v="1936"/>
    <s v="Karlsøy"/>
    <s v="1"/>
    <s v="Menn"/>
    <x v="5"/>
    <x v="5"/>
    <x v="7"/>
    <x v="3"/>
  </r>
  <r>
    <x v="17"/>
    <s v="19"/>
    <x v="17"/>
    <x v="403"/>
    <s v="1938"/>
    <s v="Lyngen"/>
    <s v="2"/>
    <s v="Kvinner"/>
    <x v="0"/>
    <x v="0"/>
    <x v="0"/>
    <x v="39"/>
  </r>
  <r>
    <x v="17"/>
    <s v="19"/>
    <x v="17"/>
    <x v="403"/>
    <s v="1938"/>
    <s v="Lyngen"/>
    <s v="2"/>
    <s v="Kvinner"/>
    <x v="1"/>
    <x v="1"/>
    <x v="0"/>
    <x v="39"/>
  </r>
  <r>
    <x v="17"/>
    <s v="19"/>
    <x v="17"/>
    <x v="403"/>
    <s v="1938"/>
    <s v="Lyngen"/>
    <s v="2"/>
    <s v="Kvinner"/>
    <x v="2"/>
    <x v="2"/>
    <x v="0"/>
    <x v="7"/>
  </r>
  <r>
    <x v="17"/>
    <s v="19"/>
    <x v="17"/>
    <x v="403"/>
    <s v="1938"/>
    <s v="Lyngen"/>
    <s v="2"/>
    <s v="Kvinner"/>
    <x v="3"/>
    <x v="3"/>
    <x v="0"/>
    <x v="7"/>
  </r>
  <r>
    <x v="17"/>
    <s v="19"/>
    <x v="17"/>
    <x v="403"/>
    <s v="1938"/>
    <s v="Lyngen"/>
    <s v="2"/>
    <s v="Kvinner"/>
    <x v="4"/>
    <x v="4"/>
    <x v="0"/>
    <x v="19"/>
  </r>
  <r>
    <x v="17"/>
    <s v="19"/>
    <x v="17"/>
    <x v="403"/>
    <s v="1938"/>
    <s v="Lyngen"/>
    <s v="2"/>
    <s v="Kvinner"/>
    <x v="5"/>
    <x v="5"/>
    <x v="0"/>
    <x v="39"/>
  </r>
  <r>
    <x v="17"/>
    <s v="19"/>
    <x v="17"/>
    <x v="403"/>
    <s v="1938"/>
    <s v="Lyngen"/>
    <s v="1"/>
    <s v="Menn"/>
    <x v="0"/>
    <x v="0"/>
    <x v="0"/>
    <x v="19"/>
  </r>
  <r>
    <x v="17"/>
    <s v="19"/>
    <x v="17"/>
    <x v="403"/>
    <s v="1938"/>
    <s v="Lyngen"/>
    <s v="1"/>
    <s v="Menn"/>
    <x v="1"/>
    <x v="1"/>
    <x v="0"/>
    <x v="6"/>
  </r>
  <r>
    <x v="17"/>
    <s v="19"/>
    <x v="17"/>
    <x v="403"/>
    <s v="1938"/>
    <s v="Lyngen"/>
    <s v="1"/>
    <s v="Menn"/>
    <x v="2"/>
    <x v="2"/>
    <x v="0"/>
    <x v="28"/>
  </r>
  <r>
    <x v="17"/>
    <s v="19"/>
    <x v="17"/>
    <x v="403"/>
    <s v="1938"/>
    <s v="Lyngen"/>
    <s v="1"/>
    <s v="Menn"/>
    <x v="3"/>
    <x v="3"/>
    <x v="0"/>
    <x v="34"/>
  </r>
  <r>
    <x v="17"/>
    <s v="19"/>
    <x v="17"/>
    <x v="403"/>
    <s v="1938"/>
    <s v="Lyngen"/>
    <s v="1"/>
    <s v="Menn"/>
    <x v="4"/>
    <x v="4"/>
    <x v="0"/>
    <x v="34"/>
  </r>
  <r>
    <x v="17"/>
    <s v="19"/>
    <x v="17"/>
    <x v="403"/>
    <s v="1938"/>
    <s v="Lyngen"/>
    <s v="1"/>
    <s v="Menn"/>
    <x v="5"/>
    <x v="5"/>
    <x v="0"/>
    <x v="6"/>
  </r>
  <r>
    <x v="17"/>
    <s v="19"/>
    <x v="17"/>
    <x v="403"/>
    <s v="1938"/>
    <s v="Lyngen"/>
    <s v="2"/>
    <s v="Kvinner"/>
    <x v="0"/>
    <x v="0"/>
    <x v="1"/>
    <x v="39"/>
  </r>
  <r>
    <x v="17"/>
    <s v="19"/>
    <x v="17"/>
    <x v="403"/>
    <s v="1938"/>
    <s v="Lyngen"/>
    <s v="2"/>
    <s v="Kvinner"/>
    <x v="1"/>
    <x v="1"/>
    <x v="1"/>
    <x v="23"/>
  </r>
  <r>
    <x v="17"/>
    <s v="19"/>
    <x v="17"/>
    <x v="403"/>
    <s v="1938"/>
    <s v="Lyngen"/>
    <s v="2"/>
    <s v="Kvinner"/>
    <x v="2"/>
    <x v="2"/>
    <x v="1"/>
    <x v="19"/>
  </r>
  <r>
    <x v="17"/>
    <s v="19"/>
    <x v="17"/>
    <x v="403"/>
    <s v="1938"/>
    <s v="Lyngen"/>
    <s v="2"/>
    <s v="Kvinner"/>
    <x v="3"/>
    <x v="3"/>
    <x v="1"/>
    <x v="6"/>
  </r>
  <r>
    <x v="17"/>
    <s v="19"/>
    <x v="17"/>
    <x v="403"/>
    <s v="1938"/>
    <s v="Lyngen"/>
    <s v="2"/>
    <s v="Kvinner"/>
    <x v="4"/>
    <x v="4"/>
    <x v="1"/>
    <x v="0"/>
  </r>
  <r>
    <x v="17"/>
    <s v="19"/>
    <x v="17"/>
    <x v="403"/>
    <s v="1938"/>
    <s v="Lyngen"/>
    <s v="2"/>
    <s v="Kvinner"/>
    <x v="5"/>
    <x v="5"/>
    <x v="1"/>
    <x v="23"/>
  </r>
  <r>
    <x v="17"/>
    <s v="19"/>
    <x v="17"/>
    <x v="403"/>
    <s v="1938"/>
    <s v="Lyngen"/>
    <s v="1"/>
    <s v="Menn"/>
    <x v="0"/>
    <x v="0"/>
    <x v="1"/>
    <x v="5"/>
  </r>
  <r>
    <x v="17"/>
    <s v="19"/>
    <x v="17"/>
    <x v="403"/>
    <s v="1938"/>
    <s v="Lyngen"/>
    <s v="1"/>
    <s v="Menn"/>
    <x v="1"/>
    <x v="1"/>
    <x v="1"/>
    <x v="19"/>
  </r>
  <r>
    <x v="17"/>
    <s v="19"/>
    <x v="17"/>
    <x v="403"/>
    <s v="1938"/>
    <s v="Lyngen"/>
    <s v="1"/>
    <s v="Menn"/>
    <x v="2"/>
    <x v="2"/>
    <x v="1"/>
    <x v="73"/>
  </r>
  <r>
    <x v="17"/>
    <s v="19"/>
    <x v="17"/>
    <x v="403"/>
    <s v="1938"/>
    <s v="Lyngen"/>
    <s v="1"/>
    <s v="Menn"/>
    <x v="3"/>
    <x v="3"/>
    <x v="1"/>
    <x v="34"/>
  </r>
  <r>
    <x v="17"/>
    <s v="19"/>
    <x v="17"/>
    <x v="403"/>
    <s v="1938"/>
    <s v="Lyngen"/>
    <s v="1"/>
    <s v="Menn"/>
    <x v="4"/>
    <x v="4"/>
    <x v="1"/>
    <x v="31"/>
  </r>
  <r>
    <x v="17"/>
    <s v="19"/>
    <x v="17"/>
    <x v="403"/>
    <s v="1938"/>
    <s v="Lyngen"/>
    <s v="1"/>
    <s v="Menn"/>
    <x v="5"/>
    <x v="5"/>
    <x v="1"/>
    <x v="13"/>
  </r>
  <r>
    <x v="17"/>
    <s v="19"/>
    <x v="17"/>
    <x v="403"/>
    <s v="1938"/>
    <s v="Lyngen"/>
    <s v="2"/>
    <s v="Kvinner"/>
    <x v="0"/>
    <x v="0"/>
    <x v="2"/>
    <x v="0"/>
  </r>
  <r>
    <x v="17"/>
    <s v="19"/>
    <x v="17"/>
    <x v="403"/>
    <s v="1938"/>
    <s v="Lyngen"/>
    <s v="2"/>
    <s v="Kvinner"/>
    <x v="1"/>
    <x v="1"/>
    <x v="2"/>
    <x v="23"/>
  </r>
  <r>
    <x v="17"/>
    <s v="19"/>
    <x v="17"/>
    <x v="403"/>
    <s v="1938"/>
    <s v="Lyngen"/>
    <s v="2"/>
    <s v="Kvinner"/>
    <x v="2"/>
    <x v="2"/>
    <x v="2"/>
    <x v="1"/>
  </r>
  <r>
    <x v="17"/>
    <s v="19"/>
    <x v="17"/>
    <x v="403"/>
    <s v="1938"/>
    <s v="Lyngen"/>
    <s v="2"/>
    <s v="Kvinner"/>
    <x v="3"/>
    <x v="3"/>
    <x v="2"/>
    <x v="6"/>
  </r>
  <r>
    <x v="17"/>
    <s v="19"/>
    <x v="17"/>
    <x v="403"/>
    <s v="1938"/>
    <s v="Lyngen"/>
    <s v="2"/>
    <s v="Kvinner"/>
    <x v="4"/>
    <x v="4"/>
    <x v="2"/>
    <x v="1"/>
  </r>
  <r>
    <x v="17"/>
    <s v="19"/>
    <x v="17"/>
    <x v="403"/>
    <s v="1938"/>
    <s v="Lyngen"/>
    <s v="2"/>
    <s v="Kvinner"/>
    <x v="5"/>
    <x v="5"/>
    <x v="2"/>
    <x v="23"/>
  </r>
  <r>
    <x v="17"/>
    <s v="19"/>
    <x v="17"/>
    <x v="403"/>
    <s v="1938"/>
    <s v="Lyngen"/>
    <s v="1"/>
    <s v="Menn"/>
    <x v="0"/>
    <x v="0"/>
    <x v="2"/>
    <x v="21"/>
  </r>
  <r>
    <x v="17"/>
    <s v="19"/>
    <x v="17"/>
    <x v="403"/>
    <s v="1938"/>
    <s v="Lyngen"/>
    <s v="1"/>
    <s v="Menn"/>
    <x v="1"/>
    <x v="1"/>
    <x v="2"/>
    <x v="23"/>
  </r>
  <r>
    <x v="17"/>
    <s v="19"/>
    <x v="17"/>
    <x v="403"/>
    <s v="1938"/>
    <s v="Lyngen"/>
    <s v="1"/>
    <s v="Menn"/>
    <x v="2"/>
    <x v="2"/>
    <x v="2"/>
    <x v="63"/>
  </r>
  <r>
    <x v="17"/>
    <s v="19"/>
    <x v="17"/>
    <x v="403"/>
    <s v="1938"/>
    <s v="Lyngen"/>
    <s v="1"/>
    <s v="Menn"/>
    <x v="3"/>
    <x v="3"/>
    <x v="2"/>
    <x v="72"/>
  </r>
  <r>
    <x v="17"/>
    <s v="19"/>
    <x v="17"/>
    <x v="403"/>
    <s v="1938"/>
    <s v="Lyngen"/>
    <s v="1"/>
    <s v="Menn"/>
    <x v="4"/>
    <x v="4"/>
    <x v="2"/>
    <x v="35"/>
  </r>
  <r>
    <x v="17"/>
    <s v="19"/>
    <x v="17"/>
    <x v="403"/>
    <s v="1938"/>
    <s v="Lyngen"/>
    <s v="1"/>
    <s v="Menn"/>
    <x v="5"/>
    <x v="5"/>
    <x v="2"/>
    <x v="7"/>
  </r>
  <r>
    <x v="17"/>
    <s v="19"/>
    <x v="17"/>
    <x v="403"/>
    <s v="1938"/>
    <s v="Lyngen"/>
    <s v="2"/>
    <s v="Kvinner"/>
    <x v="0"/>
    <x v="0"/>
    <x v="3"/>
    <x v="0"/>
  </r>
  <r>
    <x v="17"/>
    <s v="19"/>
    <x v="17"/>
    <x v="403"/>
    <s v="1938"/>
    <s v="Lyngen"/>
    <s v="2"/>
    <s v="Kvinner"/>
    <x v="1"/>
    <x v="1"/>
    <x v="3"/>
    <x v="0"/>
  </r>
  <r>
    <x v="17"/>
    <s v="19"/>
    <x v="17"/>
    <x v="403"/>
    <s v="1938"/>
    <s v="Lyngen"/>
    <s v="2"/>
    <s v="Kvinner"/>
    <x v="2"/>
    <x v="2"/>
    <x v="3"/>
    <x v="1"/>
  </r>
  <r>
    <x v="17"/>
    <s v="19"/>
    <x v="17"/>
    <x v="403"/>
    <s v="1938"/>
    <s v="Lyngen"/>
    <s v="2"/>
    <s v="Kvinner"/>
    <x v="3"/>
    <x v="3"/>
    <x v="3"/>
    <x v="5"/>
  </r>
  <r>
    <x v="17"/>
    <s v="19"/>
    <x v="17"/>
    <x v="403"/>
    <s v="1938"/>
    <s v="Lyngen"/>
    <s v="2"/>
    <s v="Kvinner"/>
    <x v="4"/>
    <x v="4"/>
    <x v="3"/>
    <x v="1"/>
  </r>
  <r>
    <x v="17"/>
    <s v="19"/>
    <x v="17"/>
    <x v="403"/>
    <s v="1938"/>
    <s v="Lyngen"/>
    <s v="2"/>
    <s v="Kvinner"/>
    <x v="5"/>
    <x v="5"/>
    <x v="3"/>
    <x v="0"/>
  </r>
  <r>
    <x v="17"/>
    <s v="19"/>
    <x v="17"/>
    <x v="403"/>
    <s v="1938"/>
    <s v="Lyngen"/>
    <s v="1"/>
    <s v="Menn"/>
    <x v="0"/>
    <x v="0"/>
    <x v="3"/>
    <x v="6"/>
  </r>
  <r>
    <x v="17"/>
    <s v="19"/>
    <x v="17"/>
    <x v="403"/>
    <s v="1938"/>
    <s v="Lyngen"/>
    <s v="1"/>
    <s v="Menn"/>
    <x v="1"/>
    <x v="1"/>
    <x v="3"/>
    <x v="23"/>
  </r>
  <r>
    <x v="17"/>
    <s v="19"/>
    <x v="17"/>
    <x v="403"/>
    <s v="1938"/>
    <s v="Lyngen"/>
    <s v="1"/>
    <s v="Menn"/>
    <x v="2"/>
    <x v="2"/>
    <x v="3"/>
    <x v="32"/>
  </r>
  <r>
    <x v="17"/>
    <s v="19"/>
    <x v="17"/>
    <x v="403"/>
    <s v="1938"/>
    <s v="Lyngen"/>
    <s v="1"/>
    <s v="Menn"/>
    <x v="3"/>
    <x v="3"/>
    <x v="3"/>
    <x v="50"/>
  </r>
  <r>
    <x v="17"/>
    <s v="19"/>
    <x v="17"/>
    <x v="403"/>
    <s v="1938"/>
    <s v="Lyngen"/>
    <s v="1"/>
    <s v="Menn"/>
    <x v="4"/>
    <x v="4"/>
    <x v="3"/>
    <x v="28"/>
  </r>
  <r>
    <x v="17"/>
    <s v="19"/>
    <x v="17"/>
    <x v="403"/>
    <s v="1938"/>
    <s v="Lyngen"/>
    <s v="1"/>
    <s v="Menn"/>
    <x v="5"/>
    <x v="5"/>
    <x v="3"/>
    <x v="6"/>
  </r>
  <r>
    <x v="17"/>
    <s v="19"/>
    <x v="17"/>
    <x v="403"/>
    <s v="1938"/>
    <s v="Lyngen"/>
    <s v="2"/>
    <s v="Kvinner"/>
    <x v="0"/>
    <x v="0"/>
    <x v="4"/>
    <x v="19"/>
  </r>
  <r>
    <x v="17"/>
    <s v="19"/>
    <x v="17"/>
    <x v="403"/>
    <s v="1938"/>
    <s v="Lyngen"/>
    <s v="2"/>
    <s v="Kvinner"/>
    <x v="1"/>
    <x v="1"/>
    <x v="4"/>
    <x v="0"/>
  </r>
  <r>
    <x v="17"/>
    <s v="19"/>
    <x v="17"/>
    <x v="403"/>
    <s v="1938"/>
    <s v="Lyngen"/>
    <s v="2"/>
    <s v="Kvinner"/>
    <x v="2"/>
    <x v="2"/>
    <x v="4"/>
    <x v="23"/>
  </r>
  <r>
    <x v="17"/>
    <s v="19"/>
    <x v="17"/>
    <x v="403"/>
    <s v="1938"/>
    <s v="Lyngen"/>
    <s v="2"/>
    <s v="Kvinner"/>
    <x v="3"/>
    <x v="3"/>
    <x v="4"/>
    <x v="5"/>
  </r>
  <r>
    <x v="17"/>
    <s v="19"/>
    <x v="17"/>
    <x v="403"/>
    <s v="1938"/>
    <s v="Lyngen"/>
    <s v="2"/>
    <s v="Kvinner"/>
    <x v="4"/>
    <x v="4"/>
    <x v="4"/>
    <x v="12"/>
  </r>
  <r>
    <x v="17"/>
    <s v="19"/>
    <x v="17"/>
    <x v="403"/>
    <s v="1938"/>
    <s v="Lyngen"/>
    <s v="2"/>
    <s v="Kvinner"/>
    <x v="5"/>
    <x v="5"/>
    <x v="4"/>
    <x v="39"/>
  </r>
  <r>
    <x v="17"/>
    <s v="19"/>
    <x v="17"/>
    <x v="403"/>
    <s v="1938"/>
    <s v="Lyngen"/>
    <s v="1"/>
    <s v="Menn"/>
    <x v="0"/>
    <x v="0"/>
    <x v="4"/>
    <x v="21"/>
  </r>
  <r>
    <x v="17"/>
    <s v="19"/>
    <x v="17"/>
    <x v="403"/>
    <s v="1938"/>
    <s v="Lyngen"/>
    <s v="1"/>
    <s v="Menn"/>
    <x v="1"/>
    <x v="1"/>
    <x v="4"/>
    <x v="1"/>
  </r>
  <r>
    <x v="17"/>
    <s v="19"/>
    <x v="17"/>
    <x v="403"/>
    <s v="1938"/>
    <s v="Lyngen"/>
    <s v="1"/>
    <s v="Menn"/>
    <x v="2"/>
    <x v="2"/>
    <x v="4"/>
    <x v="11"/>
  </r>
  <r>
    <x v="17"/>
    <s v="19"/>
    <x v="17"/>
    <x v="403"/>
    <s v="1938"/>
    <s v="Lyngen"/>
    <s v="1"/>
    <s v="Menn"/>
    <x v="3"/>
    <x v="3"/>
    <x v="4"/>
    <x v="72"/>
  </r>
  <r>
    <x v="17"/>
    <s v="19"/>
    <x v="17"/>
    <x v="403"/>
    <s v="1938"/>
    <s v="Lyngen"/>
    <s v="1"/>
    <s v="Menn"/>
    <x v="4"/>
    <x v="4"/>
    <x v="4"/>
    <x v="46"/>
  </r>
  <r>
    <x v="17"/>
    <s v="19"/>
    <x v="17"/>
    <x v="403"/>
    <s v="1938"/>
    <s v="Lyngen"/>
    <s v="1"/>
    <s v="Menn"/>
    <x v="5"/>
    <x v="5"/>
    <x v="4"/>
    <x v="14"/>
  </r>
  <r>
    <x v="17"/>
    <s v="19"/>
    <x v="17"/>
    <x v="403"/>
    <s v="1938"/>
    <s v="Lyngen"/>
    <s v="2"/>
    <s v="Kvinner"/>
    <x v="0"/>
    <x v="0"/>
    <x v="5"/>
    <x v="0"/>
  </r>
  <r>
    <x v="17"/>
    <s v="19"/>
    <x v="17"/>
    <x v="403"/>
    <s v="1938"/>
    <s v="Lyngen"/>
    <s v="2"/>
    <s v="Kvinner"/>
    <x v="1"/>
    <x v="1"/>
    <x v="5"/>
    <x v="23"/>
  </r>
  <r>
    <x v="17"/>
    <s v="19"/>
    <x v="17"/>
    <x v="403"/>
    <s v="1938"/>
    <s v="Lyngen"/>
    <s v="2"/>
    <s v="Kvinner"/>
    <x v="2"/>
    <x v="2"/>
    <x v="5"/>
    <x v="19"/>
  </r>
  <r>
    <x v="17"/>
    <s v="19"/>
    <x v="17"/>
    <x v="403"/>
    <s v="1938"/>
    <s v="Lyngen"/>
    <s v="2"/>
    <s v="Kvinner"/>
    <x v="3"/>
    <x v="3"/>
    <x v="5"/>
    <x v="6"/>
  </r>
  <r>
    <x v="17"/>
    <s v="19"/>
    <x v="17"/>
    <x v="403"/>
    <s v="1938"/>
    <s v="Lyngen"/>
    <s v="2"/>
    <s v="Kvinner"/>
    <x v="4"/>
    <x v="4"/>
    <x v="5"/>
    <x v="5"/>
  </r>
  <r>
    <x v="17"/>
    <s v="19"/>
    <x v="17"/>
    <x v="403"/>
    <s v="1938"/>
    <s v="Lyngen"/>
    <s v="2"/>
    <s v="Kvinner"/>
    <x v="5"/>
    <x v="5"/>
    <x v="5"/>
    <x v="23"/>
  </r>
  <r>
    <x v="17"/>
    <s v="19"/>
    <x v="17"/>
    <x v="403"/>
    <s v="1938"/>
    <s v="Lyngen"/>
    <s v="1"/>
    <s v="Menn"/>
    <x v="0"/>
    <x v="0"/>
    <x v="5"/>
    <x v="36"/>
  </r>
  <r>
    <x v="17"/>
    <s v="19"/>
    <x v="17"/>
    <x v="403"/>
    <s v="1938"/>
    <s v="Lyngen"/>
    <s v="1"/>
    <s v="Menn"/>
    <x v="1"/>
    <x v="1"/>
    <x v="5"/>
    <x v="5"/>
  </r>
  <r>
    <x v="17"/>
    <s v="19"/>
    <x v="17"/>
    <x v="403"/>
    <s v="1938"/>
    <s v="Lyngen"/>
    <s v="1"/>
    <s v="Menn"/>
    <x v="2"/>
    <x v="2"/>
    <x v="5"/>
    <x v="20"/>
  </r>
  <r>
    <x v="17"/>
    <s v="19"/>
    <x v="17"/>
    <x v="403"/>
    <s v="1938"/>
    <s v="Lyngen"/>
    <s v="1"/>
    <s v="Menn"/>
    <x v="3"/>
    <x v="3"/>
    <x v="5"/>
    <x v="60"/>
  </r>
  <r>
    <x v="17"/>
    <s v="19"/>
    <x v="17"/>
    <x v="403"/>
    <s v="1938"/>
    <s v="Lyngen"/>
    <s v="1"/>
    <s v="Menn"/>
    <x v="4"/>
    <x v="4"/>
    <x v="5"/>
    <x v="11"/>
  </r>
  <r>
    <x v="17"/>
    <s v="19"/>
    <x v="17"/>
    <x v="403"/>
    <s v="1938"/>
    <s v="Lyngen"/>
    <s v="1"/>
    <s v="Menn"/>
    <x v="5"/>
    <x v="5"/>
    <x v="5"/>
    <x v="2"/>
  </r>
  <r>
    <x v="17"/>
    <s v="19"/>
    <x v="17"/>
    <x v="403"/>
    <s v="1938"/>
    <s v="Lyngen"/>
    <s v="2"/>
    <s v="Kvinner"/>
    <x v="0"/>
    <x v="0"/>
    <x v="6"/>
    <x v="39"/>
  </r>
  <r>
    <x v="17"/>
    <s v="19"/>
    <x v="17"/>
    <x v="403"/>
    <s v="1938"/>
    <s v="Lyngen"/>
    <s v="2"/>
    <s v="Kvinner"/>
    <x v="1"/>
    <x v="1"/>
    <x v="6"/>
    <x v="23"/>
  </r>
  <r>
    <x v="17"/>
    <s v="19"/>
    <x v="17"/>
    <x v="403"/>
    <s v="1938"/>
    <s v="Lyngen"/>
    <s v="2"/>
    <s v="Kvinner"/>
    <x v="2"/>
    <x v="2"/>
    <x v="6"/>
    <x v="23"/>
  </r>
  <r>
    <x v="17"/>
    <s v="19"/>
    <x v="17"/>
    <x v="403"/>
    <s v="1938"/>
    <s v="Lyngen"/>
    <s v="2"/>
    <s v="Kvinner"/>
    <x v="3"/>
    <x v="3"/>
    <x v="6"/>
    <x v="19"/>
  </r>
  <r>
    <x v="17"/>
    <s v="19"/>
    <x v="17"/>
    <x v="403"/>
    <s v="1938"/>
    <s v="Lyngen"/>
    <s v="2"/>
    <s v="Kvinner"/>
    <x v="4"/>
    <x v="4"/>
    <x v="6"/>
    <x v="19"/>
  </r>
  <r>
    <x v="17"/>
    <s v="19"/>
    <x v="17"/>
    <x v="403"/>
    <s v="1938"/>
    <s v="Lyngen"/>
    <s v="2"/>
    <s v="Kvinner"/>
    <x v="5"/>
    <x v="5"/>
    <x v="6"/>
    <x v="23"/>
  </r>
  <r>
    <x v="17"/>
    <s v="19"/>
    <x v="17"/>
    <x v="403"/>
    <s v="1938"/>
    <s v="Lyngen"/>
    <s v="1"/>
    <s v="Menn"/>
    <x v="0"/>
    <x v="0"/>
    <x v="6"/>
    <x v="13"/>
  </r>
  <r>
    <x v="17"/>
    <s v="19"/>
    <x v="17"/>
    <x v="403"/>
    <s v="1938"/>
    <s v="Lyngen"/>
    <s v="1"/>
    <s v="Menn"/>
    <x v="1"/>
    <x v="1"/>
    <x v="6"/>
    <x v="15"/>
  </r>
  <r>
    <x v="17"/>
    <s v="19"/>
    <x v="17"/>
    <x v="403"/>
    <s v="1938"/>
    <s v="Lyngen"/>
    <s v="1"/>
    <s v="Menn"/>
    <x v="2"/>
    <x v="2"/>
    <x v="6"/>
    <x v="20"/>
  </r>
  <r>
    <x v="17"/>
    <s v="19"/>
    <x v="17"/>
    <x v="403"/>
    <s v="1938"/>
    <s v="Lyngen"/>
    <s v="1"/>
    <s v="Menn"/>
    <x v="3"/>
    <x v="3"/>
    <x v="6"/>
    <x v="72"/>
  </r>
  <r>
    <x v="17"/>
    <s v="19"/>
    <x v="17"/>
    <x v="403"/>
    <s v="1938"/>
    <s v="Lyngen"/>
    <s v="1"/>
    <s v="Menn"/>
    <x v="4"/>
    <x v="4"/>
    <x v="6"/>
    <x v="51"/>
  </r>
  <r>
    <x v="17"/>
    <s v="19"/>
    <x v="17"/>
    <x v="403"/>
    <s v="1938"/>
    <s v="Lyngen"/>
    <s v="1"/>
    <s v="Menn"/>
    <x v="5"/>
    <x v="5"/>
    <x v="6"/>
    <x v="36"/>
  </r>
  <r>
    <x v="17"/>
    <s v="19"/>
    <x v="17"/>
    <x v="403"/>
    <s v="1938"/>
    <s v="Lyngen"/>
    <s v="2"/>
    <s v="Kvinner"/>
    <x v="0"/>
    <x v="0"/>
    <x v="7"/>
    <x v="0"/>
  </r>
  <r>
    <x v="17"/>
    <s v="19"/>
    <x v="17"/>
    <x v="403"/>
    <s v="1938"/>
    <s v="Lyngen"/>
    <s v="2"/>
    <s v="Kvinner"/>
    <x v="1"/>
    <x v="1"/>
    <x v="7"/>
    <x v="0"/>
  </r>
  <r>
    <x v="17"/>
    <s v="19"/>
    <x v="17"/>
    <x v="403"/>
    <s v="1938"/>
    <s v="Lyngen"/>
    <s v="2"/>
    <s v="Kvinner"/>
    <x v="2"/>
    <x v="2"/>
    <x v="7"/>
    <x v="12"/>
  </r>
  <r>
    <x v="17"/>
    <s v="19"/>
    <x v="17"/>
    <x v="403"/>
    <s v="1938"/>
    <s v="Lyngen"/>
    <s v="2"/>
    <s v="Kvinner"/>
    <x v="3"/>
    <x v="3"/>
    <x v="7"/>
    <x v="12"/>
  </r>
  <r>
    <x v="17"/>
    <s v="19"/>
    <x v="17"/>
    <x v="403"/>
    <s v="1938"/>
    <s v="Lyngen"/>
    <s v="2"/>
    <s v="Kvinner"/>
    <x v="4"/>
    <x v="4"/>
    <x v="7"/>
    <x v="0"/>
  </r>
  <r>
    <x v="17"/>
    <s v="19"/>
    <x v="17"/>
    <x v="403"/>
    <s v="1938"/>
    <s v="Lyngen"/>
    <s v="2"/>
    <s v="Kvinner"/>
    <x v="5"/>
    <x v="5"/>
    <x v="7"/>
    <x v="0"/>
  </r>
  <r>
    <x v="17"/>
    <s v="19"/>
    <x v="17"/>
    <x v="403"/>
    <s v="1938"/>
    <s v="Lyngen"/>
    <s v="1"/>
    <s v="Menn"/>
    <x v="0"/>
    <x v="0"/>
    <x v="7"/>
    <x v="1"/>
  </r>
  <r>
    <x v="17"/>
    <s v="19"/>
    <x v="17"/>
    <x v="403"/>
    <s v="1938"/>
    <s v="Lyngen"/>
    <s v="1"/>
    <s v="Menn"/>
    <x v="1"/>
    <x v="1"/>
    <x v="7"/>
    <x v="13"/>
  </r>
  <r>
    <x v="17"/>
    <s v="19"/>
    <x v="17"/>
    <x v="403"/>
    <s v="1938"/>
    <s v="Lyngen"/>
    <s v="1"/>
    <s v="Menn"/>
    <x v="2"/>
    <x v="2"/>
    <x v="7"/>
    <x v="11"/>
  </r>
  <r>
    <x v="17"/>
    <s v="19"/>
    <x v="17"/>
    <x v="403"/>
    <s v="1938"/>
    <s v="Lyngen"/>
    <s v="1"/>
    <s v="Menn"/>
    <x v="3"/>
    <x v="3"/>
    <x v="7"/>
    <x v="73"/>
  </r>
  <r>
    <x v="17"/>
    <s v="19"/>
    <x v="17"/>
    <x v="403"/>
    <s v="1938"/>
    <s v="Lyngen"/>
    <s v="1"/>
    <s v="Menn"/>
    <x v="4"/>
    <x v="4"/>
    <x v="7"/>
    <x v="11"/>
  </r>
  <r>
    <x v="17"/>
    <s v="19"/>
    <x v="17"/>
    <x v="403"/>
    <s v="1938"/>
    <s v="Lyngen"/>
    <s v="1"/>
    <s v="Menn"/>
    <x v="5"/>
    <x v="5"/>
    <x v="7"/>
    <x v="40"/>
  </r>
  <r>
    <x v="17"/>
    <s v="19"/>
    <x v="17"/>
    <x v="404"/>
    <s v="1939"/>
    <s v="Storfjord"/>
    <s v="2"/>
    <s v="Kvinner"/>
    <x v="0"/>
    <x v="0"/>
    <x v="0"/>
    <x v="23"/>
  </r>
  <r>
    <x v="17"/>
    <s v="19"/>
    <x v="17"/>
    <x v="404"/>
    <s v="1939"/>
    <s v="Storfjord"/>
    <s v="2"/>
    <s v="Kvinner"/>
    <x v="1"/>
    <x v="1"/>
    <x v="0"/>
    <x v="39"/>
  </r>
  <r>
    <x v="17"/>
    <s v="19"/>
    <x v="17"/>
    <x v="404"/>
    <s v="1939"/>
    <s v="Storfjord"/>
    <s v="2"/>
    <s v="Kvinner"/>
    <x v="2"/>
    <x v="2"/>
    <x v="0"/>
    <x v="0"/>
  </r>
  <r>
    <x v="17"/>
    <s v="19"/>
    <x v="17"/>
    <x v="404"/>
    <s v="1939"/>
    <s v="Storfjord"/>
    <s v="2"/>
    <s v="Kvinner"/>
    <x v="3"/>
    <x v="3"/>
    <x v="0"/>
    <x v="39"/>
  </r>
  <r>
    <x v="17"/>
    <s v="19"/>
    <x v="17"/>
    <x v="404"/>
    <s v="1939"/>
    <s v="Storfjord"/>
    <s v="2"/>
    <s v="Kvinner"/>
    <x v="4"/>
    <x v="4"/>
    <x v="0"/>
    <x v="12"/>
  </r>
  <r>
    <x v="17"/>
    <s v="19"/>
    <x v="17"/>
    <x v="404"/>
    <s v="1939"/>
    <s v="Storfjord"/>
    <s v="2"/>
    <s v="Kvinner"/>
    <x v="5"/>
    <x v="5"/>
    <x v="0"/>
    <x v="23"/>
  </r>
  <r>
    <x v="17"/>
    <s v="19"/>
    <x v="17"/>
    <x v="404"/>
    <s v="1939"/>
    <s v="Storfjord"/>
    <s v="1"/>
    <s v="Menn"/>
    <x v="0"/>
    <x v="0"/>
    <x v="0"/>
    <x v="39"/>
  </r>
  <r>
    <x v="17"/>
    <s v="19"/>
    <x v="17"/>
    <x v="404"/>
    <s v="1939"/>
    <s v="Storfjord"/>
    <s v="1"/>
    <s v="Menn"/>
    <x v="1"/>
    <x v="1"/>
    <x v="0"/>
    <x v="0"/>
  </r>
  <r>
    <x v="17"/>
    <s v="19"/>
    <x v="17"/>
    <x v="404"/>
    <s v="1939"/>
    <s v="Storfjord"/>
    <s v="1"/>
    <s v="Menn"/>
    <x v="2"/>
    <x v="2"/>
    <x v="0"/>
    <x v="2"/>
  </r>
  <r>
    <x v="17"/>
    <s v="19"/>
    <x v="17"/>
    <x v="404"/>
    <s v="1939"/>
    <s v="Storfjord"/>
    <s v="1"/>
    <s v="Menn"/>
    <x v="3"/>
    <x v="3"/>
    <x v="0"/>
    <x v="40"/>
  </r>
  <r>
    <x v="17"/>
    <s v="19"/>
    <x v="17"/>
    <x v="404"/>
    <s v="1939"/>
    <s v="Storfjord"/>
    <s v="1"/>
    <s v="Menn"/>
    <x v="4"/>
    <x v="4"/>
    <x v="0"/>
    <x v="14"/>
  </r>
  <r>
    <x v="17"/>
    <s v="19"/>
    <x v="17"/>
    <x v="404"/>
    <s v="1939"/>
    <s v="Storfjord"/>
    <s v="1"/>
    <s v="Menn"/>
    <x v="5"/>
    <x v="5"/>
    <x v="0"/>
    <x v="19"/>
  </r>
  <r>
    <x v="17"/>
    <s v="19"/>
    <x v="17"/>
    <x v="404"/>
    <s v="1939"/>
    <s v="Storfjord"/>
    <s v="2"/>
    <s v="Kvinner"/>
    <x v="0"/>
    <x v="0"/>
    <x v="1"/>
    <x v="0"/>
  </r>
  <r>
    <x v="17"/>
    <s v="19"/>
    <x v="17"/>
    <x v="404"/>
    <s v="1939"/>
    <s v="Storfjord"/>
    <s v="2"/>
    <s v="Kvinner"/>
    <x v="1"/>
    <x v="1"/>
    <x v="1"/>
    <x v="0"/>
  </r>
  <r>
    <x v="17"/>
    <s v="19"/>
    <x v="17"/>
    <x v="404"/>
    <s v="1939"/>
    <s v="Storfjord"/>
    <s v="2"/>
    <s v="Kvinner"/>
    <x v="2"/>
    <x v="2"/>
    <x v="1"/>
    <x v="0"/>
  </r>
  <r>
    <x v="17"/>
    <s v="19"/>
    <x v="17"/>
    <x v="404"/>
    <s v="1939"/>
    <s v="Storfjord"/>
    <s v="2"/>
    <s v="Kvinner"/>
    <x v="3"/>
    <x v="3"/>
    <x v="1"/>
    <x v="39"/>
  </r>
  <r>
    <x v="17"/>
    <s v="19"/>
    <x v="17"/>
    <x v="404"/>
    <s v="1939"/>
    <s v="Storfjord"/>
    <s v="2"/>
    <s v="Kvinner"/>
    <x v="4"/>
    <x v="4"/>
    <x v="1"/>
    <x v="12"/>
  </r>
  <r>
    <x v="17"/>
    <s v="19"/>
    <x v="17"/>
    <x v="404"/>
    <s v="1939"/>
    <s v="Storfjord"/>
    <s v="2"/>
    <s v="Kvinner"/>
    <x v="5"/>
    <x v="5"/>
    <x v="1"/>
    <x v="0"/>
  </r>
  <r>
    <x v="17"/>
    <s v="19"/>
    <x v="17"/>
    <x v="404"/>
    <s v="1939"/>
    <s v="Storfjord"/>
    <s v="1"/>
    <s v="Menn"/>
    <x v="0"/>
    <x v="0"/>
    <x v="1"/>
    <x v="0"/>
  </r>
  <r>
    <x v="17"/>
    <s v="19"/>
    <x v="17"/>
    <x v="404"/>
    <s v="1939"/>
    <s v="Storfjord"/>
    <s v="1"/>
    <s v="Menn"/>
    <x v="1"/>
    <x v="1"/>
    <x v="1"/>
    <x v="19"/>
  </r>
  <r>
    <x v="17"/>
    <s v="19"/>
    <x v="17"/>
    <x v="404"/>
    <s v="1939"/>
    <s v="Storfjord"/>
    <s v="1"/>
    <s v="Menn"/>
    <x v="2"/>
    <x v="2"/>
    <x v="1"/>
    <x v="14"/>
  </r>
  <r>
    <x v="17"/>
    <s v="19"/>
    <x v="17"/>
    <x v="404"/>
    <s v="1939"/>
    <s v="Storfjord"/>
    <s v="1"/>
    <s v="Menn"/>
    <x v="3"/>
    <x v="3"/>
    <x v="1"/>
    <x v="4"/>
  </r>
  <r>
    <x v="17"/>
    <s v="19"/>
    <x v="17"/>
    <x v="404"/>
    <s v="1939"/>
    <s v="Storfjord"/>
    <s v="1"/>
    <s v="Menn"/>
    <x v="4"/>
    <x v="4"/>
    <x v="1"/>
    <x v="14"/>
  </r>
  <r>
    <x v="17"/>
    <s v="19"/>
    <x v="17"/>
    <x v="404"/>
    <s v="1939"/>
    <s v="Storfjord"/>
    <s v="1"/>
    <s v="Menn"/>
    <x v="5"/>
    <x v="5"/>
    <x v="1"/>
    <x v="19"/>
  </r>
  <r>
    <x v="17"/>
    <s v="19"/>
    <x v="17"/>
    <x v="404"/>
    <s v="1939"/>
    <s v="Storfjord"/>
    <s v="2"/>
    <s v="Kvinner"/>
    <x v="0"/>
    <x v="0"/>
    <x v="2"/>
    <x v="0"/>
  </r>
  <r>
    <x v="17"/>
    <s v="19"/>
    <x v="17"/>
    <x v="404"/>
    <s v="1939"/>
    <s v="Storfjord"/>
    <s v="2"/>
    <s v="Kvinner"/>
    <x v="1"/>
    <x v="1"/>
    <x v="2"/>
    <x v="0"/>
  </r>
  <r>
    <x v="17"/>
    <s v="19"/>
    <x v="17"/>
    <x v="404"/>
    <s v="1939"/>
    <s v="Storfjord"/>
    <s v="2"/>
    <s v="Kvinner"/>
    <x v="2"/>
    <x v="2"/>
    <x v="2"/>
    <x v="23"/>
  </r>
  <r>
    <x v="17"/>
    <s v="19"/>
    <x v="17"/>
    <x v="404"/>
    <s v="1939"/>
    <s v="Storfjord"/>
    <s v="2"/>
    <s v="Kvinner"/>
    <x v="3"/>
    <x v="3"/>
    <x v="2"/>
    <x v="23"/>
  </r>
  <r>
    <x v="17"/>
    <s v="19"/>
    <x v="17"/>
    <x v="404"/>
    <s v="1939"/>
    <s v="Storfjord"/>
    <s v="2"/>
    <s v="Kvinner"/>
    <x v="4"/>
    <x v="4"/>
    <x v="2"/>
    <x v="19"/>
  </r>
  <r>
    <x v="17"/>
    <s v="19"/>
    <x v="17"/>
    <x v="404"/>
    <s v="1939"/>
    <s v="Storfjord"/>
    <s v="2"/>
    <s v="Kvinner"/>
    <x v="5"/>
    <x v="5"/>
    <x v="2"/>
    <x v="23"/>
  </r>
  <r>
    <x v="17"/>
    <s v="19"/>
    <x v="17"/>
    <x v="404"/>
    <s v="1939"/>
    <s v="Storfjord"/>
    <s v="1"/>
    <s v="Menn"/>
    <x v="0"/>
    <x v="0"/>
    <x v="2"/>
    <x v="23"/>
  </r>
  <r>
    <x v="17"/>
    <s v="19"/>
    <x v="17"/>
    <x v="404"/>
    <s v="1939"/>
    <s v="Storfjord"/>
    <s v="1"/>
    <s v="Menn"/>
    <x v="1"/>
    <x v="1"/>
    <x v="2"/>
    <x v="23"/>
  </r>
  <r>
    <x v="17"/>
    <s v="19"/>
    <x v="17"/>
    <x v="404"/>
    <s v="1939"/>
    <s v="Storfjord"/>
    <s v="1"/>
    <s v="Menn"/>
    <x v="2"/>
    <x v="2"/>
    <x v="2"/>
    <x v="12"/>
  </r>
  <r>
    <x v="17"/>
    <s v="19"/>
    <x v="17"/>
    <x v="404"/>
    <s v="1939"/>
    <s v="Storfjord"/>
    <s v="1"/>
    <s v="Menn"/>
    <x v="3"/>
    <x v="3"/>
    <x v="2"/>
    <x v="2"/>
  </r>
  <r>
    <x v="17"/>
    <s v="19"/>
    <x v="17"/>
    <x v="404"/>
    <s v="1939"/>
    <s v="Storfjord"/>
    <s v="1"/>
    <s v="Menn"/>
    <x v="4"/>
    <x v="4"/>
    <x v="2"/>
    <x v="36"/>
  </r>
  <r>
    <x v="17"/>
    <s v="19"/>
    <x v="17"/>
    <x v="404"/>
    <s v="1939"/>
    <s v="Storfjord"/>
    <s v="1"/>
    <s v="Menn"/>
    <x v="5"/>
    <x v="5"/>
    <x v="2"/>
    <x v="23"/>
  </r>
  <r>
    <x v="17"/>
    <s v="19"/>
    <x v="17"/>
    <x v="404"/>
    <s v="1939"/>
    <s v="Storfjord"/>
    <s v="2"/>
    <s v="Kvinner"/>
    <x v="0"/>
    <x v="0"/>
    <x v="3"/>
    <x v="1"/>
  </r>
  <r>
    <x v="17"/>
    <s v="19"/>
    <x v="17"/>
    <x v="404"/>
    <s v="1939"/>
    <s v="Storfjord"/>
    <s v="2"/>
    <s v="Kvinner"/>
    <x v="1"/>
    <x v="1"/>
    <x v="3"/>
    <x v="23"/>
  </r>
  <r>
    <x v="17"/>
    <s v="19"/>
    <x v="17"/>
    <x v="404"/>
    <s v="1939"/>
    <s v="Storfjord"/>
    <s v="2"/>
    <s v="Kvinner"/>
    <x v="2"/>
    <x v="2"/>
    <x v="3"/>
    <x v="23"/>
  </r>
  <r>
    <x v="17"/>
    <s v="19"/>
    <x v="17"/>
    <x v="404"/>
    <s v="1939"/>
    <s v="Storfjord"/>
    <s v="2"/>
    <s v="Kvinner"/>
    <x v="3"/>
    <x v="3"/>
    <x v="3"/>
    <x v="0"/>
  </r>
  <r>
    <x v="17"/>
    <s v="19"/>
    <x v="17"/>
    <x v="404"/>
    <s v="1939"/>
    <s v="Storfjord"/>
    <s v="2"/>
    <s v="Kvinner"/>
    <x v="4"/>
    <x v="4"/>
    <x v="3"/>
    <x v="1"/>
  </r>
  <r>
    <x v="17"/>
    <s v="19"/>
    <x v="17"/>
    <x v="404"/>
    <s v="1939"/>
    <s v="Storfjord"/>
    <s v="2"/>
    <s v="Kvinner"/>
    <x v="5"/>
    <x v="5"/>
    <x v="3"/>
    <x v="0"/>
  </r>
  <r>
    <x v="17"/>
    <s v="19"/>
    <x v="17"/>
    <x v="404"/>
    <s v="1939"/>
    <s v="Storfjord"/>
    <s v="1"/>
    <s v="Menn"/>
    <x v="0"/>
    <x v="0"/>
    <x v="3"/>
    <x v="0"/>
  </r>
  <r>
    <x v="17"/>
    <s v="19"/>
    <x v="17"/>
    <x v="404"/>
    <s v="1939"/>
    <s v="Storfjord"/>
    <s v="1"/>
    <s v="Menn"/>
    <x v="1"/>
    <x v="1"/>
    <x v="3"/>
    <x v="39"/>
  </r>
  <r>
    <x v="17"/>
    <s v="19"/>
    <x v="17"/>
    <x v="404"/>
    <s v="1939"/>
    <s v="Storfjord"/>
    <s v="1"/>
    <s v="Menn"/>
    <x v="2"/>
    <x v="2"/>
    <x v="3"/>
    <x v="6"/>
  </r>
  <r>
    <x v="17"/>
    <s v="19"/>
    <x v="17"/>
    <x v="404"/>
    <s v="1939"/>
    <s v="Storfjord"/>
    <s v="1"/>
    <s v="Menn"/>
    <x v="3"/>
    <x v="3"/>
    <x v="3"/>
    <x v="36"/>
  </r>
  <r>
    <x v="17"/>
    <s v="19"/>
    <x v="17"/>
    <x v="404"/>
    <s v="1939"/>
    <s v="Storfjord"/>
    <s v="1"/>
    <s v="Menn"/>
    <x v="4"/>
    <x v="4"/>
    <x v="3"/>
    <x v="2"/>
  </r>
  <r>
    <x v="17"/>
    <s v="19"/>
    <x v="17"/>
    <x v="404"/>
    <s v="1939"/>
    <s v="Storfjord"/>
    <s v="1"/>
    <s v="Menn"/>
    <x v="5"/>
    <x v="5"/>
    <x v="3"/>
    <x v="0"/>
  </r>
  <r>
    <x v="17"/>
    <s v="19"/>
    <x v="17"/>
    <x v="404"/>
    <s v="1939"/>
    <s v="Storfjord"/>
    <s v="2"/>
    <s v="Kvinner"/>
    <x v="0"/>
    <x v="0"/>
    <x v="4"/>
    <x v="23"/>
  </r>
  <r>
    <x v="17"/>
    <s v="19"/>
    <x v="17"/>
    <x v="404"/>
    <s v="1939"/>
    <s v="Storfjord"/>
    <s v="2"/>
    <s v="Kvinner"/>
    <x v="1"/>
    <x v="1"/>
    <x v="4"/>
    <x v="23"/>
  </r>
  <r>
    <x v="17"/>
    <s v="19"/>
    <x v="17"/>
    <x v="404"/>
    <s v="1939"/>
    <s v="Storfjord"/>
    <s v="2"/>
    <s v="Kvinner"/>
    <x v="2"/>
    <x v="2"/>
    <x v="4"/>
    <x v="1"/>
  </r>
  <r>
    <x v="17"/>
    <s v="19"/>
    <x v="17"/>
    <x v="404"/>
    <s v="1939"/>
    <s v="Storfjord"/>
    <s v="2"/>
    <s v="Kvinner"/>
    <x v="3"/>
    <x v="3"/>
    <x v="4"/>
    <x v="0"/>
  </r>
  <r>
    <x v="17"/>
    <s v="19"/>
    <x v="17"/>
    <x v="404"/>
    <s v="1939"/>
    <s v="Storfjord"/>
    <s v="2"/>
    <s v="Kvinner"/>
    <x v="4"/>
    <x v="4"/>
    <x v="4"/>
    <x v="0"/>
  </r>
  <r>
    <x v="17"/>
    <s v="19"/>
    <x v="17"/>
    <x v="404"/>
    <s v="1939"/>
    <s v="Storfjord"/>
    <s v="2"/>
    <s v="Kvinner"/>
    <x v="5"/>
    <x v="5"/>
    <x v="4"/>
    <x v="0"/>
  </r>
  <r>
    <x v="17"/>
    <s v="19"/>
    <x v="17"/>
    <x v="404"/>
    <s v="1939"/>
    <s v="Storfjord"/>
    <s v="1"/>
    <s v="Menn"/>
    <x v="0"/>
    <x v="0"/>
    <x v="4"/>
    <x v="0"/>
  </r>
  <r>
    <x v="17"/>
    <s v="19"/>
    <x v="17"/>
    <x v="404"/>
    <s v="1939"/>
    <s v="Storfjord"/>
    <s v="1"/>
    <s v="Menn"/>
    <x v="1"/>
    <x v="1"/>
    <x v="4"/>
    <x v="23"/>
  </r>
  <r>
    <x v="17"/>
    <s v="19"/>
    <x v="17"/>
    <x v="404"/>
    <s v="1939"/>
    <s v="Storfjord"/>
    <s v="1"/>
    <s v="Menn"/>
    <x v="2"/>
    <x v="2"/>
    <x v="4"/>
    <x v="13"/>
  </r>
  <r>
    <x v="17"/>
    <s v="19"/>
    <x v="17"/>
    <x v="404"/>
    <s v="1939"/>
    <s v="Storfjord"/>
    <s v="1"/>
    <s v="Menn"/>
    <x v="3"/>
    <x v="3"/>
    <x v="4"/>
    <x v="36"/>
  </r>
  <r>
    <x v="17"/>
    <s v="19"/>
    <x v="17"/>
    <x v="404"/>
    <s v="1939"/>
    <s v="Storfjord"/>
    <s v="1"/>
    <s v="Menn"/>
    <x v="4"/>
    <x v="4"/>
    <x v="4"/>
    <x v="4"/>
  </r>
  <r>
    <x v="17"/>
    <s v="19"/>
    <x v="17"/>
    <x v="404"/>
    <s v="1939"/>
    <s v="Storfjord"/>
    <s v="1"/>
    <s v="Menn"/>
    <x v="5"/>
    <x v="5"/>
    <x v="4"/>
    <x v="7"/>
  </r>
  <r>
    <x v="17"/>
    <s v="19"/>
    <x v="17"/>
    <x v="404"/>
    <s v="1939"/>
    <s v="Storfjord"/>
    <s v="2"/>
    <s v="Kvinner"/>
    <x v="0"/>
    <x v="0"/>
    <x v="5"/>
    <x v="23"/>
  </r>
  <r>
    <x v="17"/>
    <s v="19"/>
    <x v="17"/>
    <x v="404"/>
    <s v="1939"/>
    <s v="Storfjord"/>
    <s v="2"/>
    <s v="Kvinner"/>
    <x v="1"/>
    <x v="1"/>
    <x v="5"/>
    <x v="39"/>
  </r>
  <r>
    <x v="17"/>
    <s v="19"/>
    <x v="17"/>
    <x v="404"/>
    <s v="1939"/>
    <s v="Storfjord"/>
    <s v="2"/>
    <s v="Kvinner"/>
    <x v="2"/>
    <x v="2"/>
    <x v="5"/>
    <x v="23"/>
  </r>
  <r>
    <x v="17"/>
    <s v="19"/>
    <x v="17"/>
    <x v="404"/>
    <s v="1939"/>
    <s v="Storfjord"/>
    <s v="2"/>
    <s v="Kvinner"/>
    <x v="3"/>
    <x v="3"/>
    <x v="5"/>
    <x v="0"/>
  </r>
  <r>
    <x v="17"/>
    <s v="19"/>
    <x v="17"/>
    <x v="404"/>
    <s v="1939"/>
    <s v="Storfjord"/>
    <s v="2"/>
    <s v="Kvinner"/>
    <x v="4"/>
    <x v="4"/>
    <x v="5"/>
    <x v="0"/>
  </r>
  <r>
    <x v="17"/>
    <s v="19"/>
    <x v="17"/>
    <x v="404"/>
    <s v="1939"/>
    <s v="Storfjord"/>
    <s v="2"/>
    <s v="Kvinner"/>
    <x v="5"/>
    <x v="5"/>
    <x v="5"/>
    <x v="0"/>
  </r>
  <r>
    <x v="17"/>
    <s v="19"/>
    <x v="17"/>
    <x v="404"/>
    <s v="1939"/>
    <s v="Storfjord"/>
    <s v="1"/>
    <s v="Menn"/>
    <x v="0"/>
    <x v="0"/>
    <x v="5"/>
    <x v="0"/>
  </r>
  <r>
    <x v="17"/>
    <s v="19"/>
    <x v="17"/>
    <x v="404"/>
    <s v="1939"/>
    <s v="Storfjord"/>
    <s v="1"/>
    <s v="Menn"/>
    <x v="1"/>
    <x v="1"/>
    <x v="5"/>
    <x v="23"/>
  </r>
  <r>
    <x v="17"/>
    <s v="19"/>
    <x v="17"/>
    <x v="404"/>
    <s v="1939"/>
    <s v="Storfjord"/>
    <s v="1"/>
    <s v="Menn"/>
    <x v="2"/>
    <x v="2"/>
    <x v="5"/>
    <x v="5"/>
  </r>
  <r>
    <x v="17"/>
    <s v="19"/>
    <x v="17"/>
    <x v="404"/>
    <s v="1939"/>
    <s v="Storfjord"/>
    <s v="1"/>
    <s v="Menn"/>
    <x v="3"/>
    <x v="3"/>
    <x v="5"/>
    <x v="13"/>
  </r>
  <r>
    <x v="17"/>
    <s v="19"/>
    <x v="17"/>
    <x v="404"/>
    <s v="1939"/>
    <s v="Storfjord"/>
    <s v="1"/>
    <s v="Menn"/>
    <x v="4"/>
    <x v="4"/>
    <x v="5"/>
    <x v="14"/>
  </r>
  <r>
    <x v="17"/>
    <s v="19"/>
    <x v="17"/>
    <x v="404"/>
    <s v="1939"/>
    <s v="Storfjord"/>
    <s v="1"/>
    <s v="Menn"/>
    <x v="5"/>
    <x v="5"/>
    <x v="5"/>
    <x v="6"/>
  </r>
  <r>
    <x v="17"/>
    <s v="19"/>
    <x v="17"/>
    <x v="404"/>
    <s v="1939"/>
    <s v="Storfjord"/>
    <s v="2"/>
    <s v="Kvinner"/>
    <x v="0"/>
    <x v="0"/>
    <x v="6"/>
    <x v="23"/>
  </r>
  <r>
    <x v="17"/>
    <s v="19"/>
    <x v="17"/>
    <x v="404"/>
    <s v="1939"/>
    <s v="Storfjord"/>
    <s v="2"/>
    <s v="Kvinner"/>
    <x v="1"/>
    <x v="1"/>
    <x v="6"/>
    <x v="39"/>
  </r>
  <r>
    <x v="17"/>
    <s v="19"/>
    <x v="17"/>
    <x v="404"/>
    <s v="1939"/>
    <s v="Storfjord"/>
    <s v="2"/>
    <s v="Kvinner"/>
    <x v="2"/>
    <x v="2"/>
    <x v="6"/>
    <x v="23"/>
  </r>
  <r>
    <x v="17"/>
    <s v="19"/>
    <x v="17"/>
    <x v="404"/>
    <s v="1939"/>
    <s v="Storfjord"/>
    <s v="2"/>
    <s v="Kvinner"/>
    <x v="3"/>
    <x v="3"/>
    <x v="6"/>
    <x v="1"/>
  </r>
  <r>
    <x v="17"/>
    <s v="19"/>
    <x v="17"/>
    <x v="404"/>
    <s v="1939"/>
    <s v="Storfjord"/>
    <s v="2"/>
    <s v="Kvinner"/>
    <x v="4"/>
    <x v="4"/>
    <x v="6"/>
    <x v="23"/>
  </r>
  <r>
    <x v="17"/>
    <s v="19"/>
    <x v="17"/>
    <x v="404"/>
    <s v="1939"/>
    <s v="Storfjord"/>
    <s v="2"/>
    <s v="Kvinner"/>
    <x v="5"/>
    <x v="5"/>
    <x v="6"/>
    <x v="0"/>
  </r>
  <r>
    <x v="17"/>
    <s v="19"/>
    <x v="17"/>
    <x v="404"/>
    <s v="1939"/>
    <s v="Storfjord"/>
    <s v="1"/>
    <s v="Menn"/>
    <x v="0"/>
    <x v="0"/>
    <x v="6"/>
    <x v="12"/>
  </r>
  <r>
    <x v="17"/>
    <s v="19"/>
    <x v="17"/>
    <x v="404"/>
    <s v="1939"/>
    <s v="Storfjord"/>
    <s v="1"/>
    <s v="Menn"/>
    <x v="1"/>
    <x v="1"/>
    <x v="6"/>
    <x v="23"/>
  </r>
  <r>
    <x v="17"/>
    <s v="19"/>
    <x v="17"/>
    <x v="404"/>
    <s v="1939"/>
    <s v="Storfjord"/>
    <s v="1"/>
    <s v="Menn"/>
    <x v="2"/>
    <x v="2"/>
    <x v="6"/>
    <x v="7"/>
  </r>
  <r>
    <x v="17"/>
    <s v="19"/>
    <x v="17"/>
    <x v="404"/>
    <s v="1939"/>
    <s v="Storfjord"/>
    <s v="1"/>
    <s v="Menn"/>
    <x v="3"/>
    <x v="3"/>
    <x v="6"/>
    <x v="21"/>
  </r>
  <r>
    <x v="17"/>
    <s v="19"/>
    <x v="17"/>
    <x v="404"/>
    <s v="1939"/>
    <s v="Storfjord"/>
    <s v="1"/>
    <s v="Menn"/>
    <x v="4"/>
    <x v="4"/>
    <x v="6"/>
    <x v="14"/>
  </r>
  <r>
    <x v="17"/>
    <s v="19"/>
    <x v="17"/>
    <x v="404"/>
    <s v="1939"/>
    <s v="Storfjord"/>
    <s v="1"/>
    <s v="Menn"/>
    <x v="5"/>
    <x v="5"/>
    <x v="6"/>
    <x v="5"/>
  </r>
  <r>
    <x v="17"/>
    <s v="19"/>
    <x v="17"/>
    <x v="404"/>
    <s v="1939"/>
    <s v="Storfjord"/>
    <s v="2"/>
    <s v="Kvinner"/>
    <x v="0"/>
    <x v="0"/>
    <x v="7"/>
    <x v="39"/>
  </r>
  <r>
    <x v="17"/>
    <s v="19"/>
    <x v="17"/>
    <x v="404"/>
    <s v="1939"/>
    <s v="Storfjord"/>
    <s v="2"/>
    <s v="Kvinner"/>
    <x v="1"/>
    <x v="1"/>
    <x v="7"/>
    <x v="39"/>
  </r>
  <r>
    <x v="17"/>
    <s v="19"/>
    <x v="17"/>
    <x v="404"/>
    <s v="1939"/>
    <s v="Storfjord"/>
    <s v="2"/>
    <s v="Kvinner"/>
    <x v="2"/>
    <x v="2"/>
    <x v="7"/>
    <x v="23"/>
  </r>
  <r>
    <x v="17"/>
    <s v="19"/>
    <x v="17"/>
    <x v="404"/>
    <s v="1939"/>
    <s v="Storfjord"/>
    <s v="2"/>
    <s v="Kvinner"/>
    <x v="3"/>
    <x v="3"/>
    <x v="7"/>
    <x v="1"/>
  </r>
  <r>
    <x v="17"/>
    <s v="19"/>
    <x v="17"/>
    <x v="404"/>
    <s v="1939"/>
    <s v="Storfjord"/>
    <s v="2"/>
    <s v="Kvinner"/>
    <x v="4"/>
    <x v="4"/>
    <x v="7"/>
    <x v="39"/>
  </r>
  <r>
    <x v="17"/>
    <s v="19"/>
    <x v="17"/>
    <x v="404"/>
    <s v="1939"/>
    <s v="Storfjord"/>
    <s v="2"/>
    <s v="Kvinner"/>
    <x v="5"/>
    <x v="5"/>
    <x v="7"/>
    <x v="1"/>
  </r>
  <r>
    <x v="17"/>
    <s v="19"/>
    <x v="17"/>
    <x v="404"/>
    <s v="1939"/>
    <s v="Storfjord"/>
    <s v="1"/>
    <s v="Menn"/>
    <x v="0"/>
    <x v="0"/>
    <x v="7"/>
    <x v="39"/>
  </r>
  <r>
    <x v="17"/>
    <s v="19"/>
    <x v="17"/>
    <x v="404"/>
    <s v="1939"/>
    <s v="Storfjord"/>
    <s v="1"/>
    <s v="Menn"/>
    <x v="1"/>
    <x v="1"/>
    <x v="7"/>
    <x v="23"/>
  </r>
  <r>
    <x v="17"/>
    <s v="19"/>
    <x v="17"/>
    <x v="404"/>
    <s v="1939"/>
    <s v="Storfjord"/>
    <s v="1"/>
    <s v="Menn"/>
    <x v="2"/>
    <x v="2"/>
    <x v="7"/>
    <x v="19"/>
  </r>
  <r>
    <x v="17"/>
    <s v="19"/>
    <x v="17"/>
    <x v="404"/>
    <s v="1939"/>
    <s v="Storfjord"/>
    <s v="1"/>
    <s v="Menn"/>
    <x v="3"/>
    <x v="3"/>
    <x v="7"/>
    <x v="6"/>
  </r>
  <r>
    <x v="17"/>
    <s v="19"/>
    <x v="17"/>
    <x v="404"/>
    <s v="1939"/>
    <s v="Storfjord"/>
    <s v="1"/>
    <s v="Menn"/>
    <x v="4"/>
    <x v="4"/>
    <x v="7"/>
    <x v="4"/>
  </r>
  <r>
    <x v="17"/>
    <s v="19"/>
    <x v="17"/>
    <x v="404"/>
    <s v="1939"/>
    <s v="Storfjord"/>
    <s v="1"/>
    <s v="Menn"/>
    <x v="5"/>
    <x v="5"/>
    <x v="7"/>
    <x v="19"/>
  </r>
  <r>
    <x v="17"/>
    <s v="19"/>
    <x v="17"/>
    <x v="405"/>
    <s v="1940"/>
    <s v="Kåfjord"/>
    <s v="2"/>
    <s v="Kvinner"/>
    <x v="0"/>
    <x v="0"/>
    <x v="0"/>
    <x v="12"/>
  </r>
  <r>
    <x v="17"/>
    <s v="19"/>
    <x v="17"/>
    <x v="405"/>
    <s v="1940"/>
    <s v="Kåfjord"/>
    <s v="2"/>
    <s v="Kvinner"/>
    <x v="1"/>
    <x v="1"/>
    <x v="0"/>
    <x v="23"/>
  </r>
  <r>
    <x v="17"/>
    <s v="19"/>
    <x v="17"/>
    <x v="405"/>
    <s v="1940"/>
    <s v="Kåfjord"/>
    <s v="2"/>
    <s v="Kvinner"/>
    <x v="2"/>
    <x v="2"/>
    <x v="0"/>
    <x v="19"/>
  </r>
  <r>
    <x v="17"/>
    <s v="19"/>
    <x v="17"/>
    <x v="405"/>
    <s v="1940"/>
    <s v="Kåfjord"/>
    <s v="2"/>
    <s v="Kvinner"/>
    <x v="3"/>
    <x v="3"/>
    <x v="0"/>
    <x v="13"/>
  </r>
  <r>
    <x v="17"/>
    <s v="19"/>
    <x v="17"/>
    <x v="405"/>
    <s v="1940"/>
    <s v="Kåfjord"/>
    <s v="2"/>
    <s v="Kvinner"/>
    <x v="4"/>
    <x v="4"/>
    <x v="0"/>
    <x v="14"/>
  </r>
  <r>
    <x v="17"/>
    <s v="19"/>
    <x v="17"/>
    <x v="405"/>
    <s v="1940"/>
    <s v="Kåfjord"/>
    <s v="2"/>
    <s v="Kvinner"/>
    <x v="5"/>
    <x v="5"/>
    <x v="0"/>
    <x v="39"/>
  </r>
  <r>
    <x v="17"/>
    <s v="19"/>
    <x v="17"/>
    <x v="405"/>
    <s v="1940"/>
    <s v="Kåfjord"/>
    <s v="1"/>
    <s v="Menn"/>
    <x v="0"/>
    <x v="0"/>
    <x v="0"/>
    <x v="36"/>
  </r>
  <r>
    <x v="17"/>
    <s v="19"/>
    <x v="17"/>
    <x v="405"/>
    <s v="1940"/>
    <s v="Kåfjord"/>
    <s v="1"/>
    <s v="Menn"/>
    <x v="1"/>
    <x v="1"/>
    <x v="0"/>
    <x v="5"/>
  </r>
  <r>
    <x v="17"/>
    <s v="19"/>
    <x v="17"/>
    <x v="405"/>
    <s v="1940"/>
    <s v="Kåfjord"/>
    <s v="1"/>
    <s v="Menn"/>
    <x v="2"/>
    <x v="2"/>
    <x v="0"/>
    <x v="51"/>
  </r>
  <r>
    <x v="17"/>
    <s v="19"/>
    <x v="17"/>
    <x v="405"/>
    <s v="1940"/>
    <s v="Kåfjord"/>
    <s v="1"/>
    <s v="Menn"/>
    <x v="3"/>
    <x v="3"/>
    <x v="0"/>
    <x v="63"/>
  </r>
  <r>
    <x v="17"/>
    <s v="19"/>
    <x v="17"/>
    <x v="405"/>
    <s v="1940"/>
    <s v="Kåfjord"/>
    <s v="1"/>
    <s v="Menn"/>
    <x v="4"/>
    <x v="4"/>
    <x v="0"/>
    <x v="45"/>
  </r>
  <r>
    <x v="17"/>
    <s v="19"/>
    <x v="17"/>
    <x v="405"/>
    <s v="1940"/>
    <s v="Kåfjord"/>
    <s v="1"/>
    <s v="Menn"/>
    <x v="5"/>
    <x v="5"/>
    <x v="0"/>
    <x v="21"/>
  </r>
  <r>
    <x v="17"/>
    <s v="19"/>
    <x v="17"/>
    <x v="405"/>
    <s v="1940"/>
    <s v="Kåfjord"/>
    <s v="2"/>
    <s v="Kvinner"/>
    <x v="0"/>
    <x v="0"/>
    <x v="1"/>
    <x v="6"/>
  </r>
  <r>
    <x v="17"/>
    <s v="19"/>
    <x v="17"/>
    <x v="405"/>
    <s v="1940"/>
    <s v="Kåfjord"/>
    <s v="2"/>
    <s v="Kvinner"/>
    <x v="1"/>
    <x v="1"/>
    <x v="1"/>
    <x v="39"/>
  </r>
  <r>
    <x v="17"/>
    <s v="19"/>
    <x v="17"/>
    <x v="405"/>
    <s v="1940"/>
    <s v="Kåfjord"/>
    <s v="2"/>
    <s v="Kvinner"/>
    <x v="2"/>
    <x v="2"/>
    <x v="1"/>
    <x v="0"/>
  </r>
  <r>
    <x v="17"/>
    <s v="19"/>
    <x v="17"/>
    <x v="405"/>
    <s v="1940"/>
    <s v="Kåfjord"/>
    <s v="2"/>
    <s v="Kvinner"/>
    <x v="3"/>
    <x v="3"/>
    <x v="1"/>
    <x v="6"/>
  </r>
  <r>
    <x v="17"/>
    <s v="19"/>
    <x v="17"/>
    <x v="405"/>
    <s v="1940"/>
    <s v="Kåfjord"/>
    <s v="2"/>
    <s v="Kvinner"/>
    <x v="4"/>
    <x v="4"/>
    <x v="1"/>
    <x v="6"/>
  </r>
  <r>
    <x v="17"/>
    <s v="19"/>
    <x v="17"/>
    <x v="405"/>
    <s v="1940"/>
    <s v="Kåfjord"/>
    <s v="2"/>
    <s v="Kvinner"/>
    <x v="5"/>
    <x v="5"/>
    <x v="1"/>
    <x v="0"/>
  </r>
  <r>
    <x v="17"/>
    <s v="19"/>
    <x v="17"/>
    <x v="405"/>
    <s v="1940"/>
    <s v="Kåfjord"/>
    <s v="1"/>
    <s v="Menn"/>
    <x v="0"/>
    <x v="0"/>
    <x v="1"/>
    <x v="6"/>
  </r>
  <r>
    <x v="17"/>
    <s v="19"/>
    <x v="17"/>
    <x v="405"/>
    <s v="1940"/>
    <s v="Kåfjord"/>
    <s v="1"/>
    <s v="Menn"/>
    <x v="1"/>
    <x v="1"/>
    <x v="1"/>
    <x v="7"/>
  </r>
  <r>
    <x v="17"/>
    <s v="19"/>
    <x v="17"/>
    <x v="405"/>
    <s v="1940"/>
    <s v="Kåfjord"/>
    <s v="1"/>
    <s v="Menn"/>
    <x v="2"/>
    <x v="2"/>
    <x v="1"/>
    <x v="41"/>
  </r>
  <r>
    <x v="17"/>
    <s v="19"/>
    <x v="17"/>
    <x v="405"/>
    <s v="1940"/>
    <s v="Kåfjord"/>
    <s v="1"/>
    <s v="Menn"/>
    <x v="3"/>
    <x v="3"/>
    <x v="1"/>
    <x v="32"/>
  </r>
  <r>
    <x v="17"/>
    <s v="19"/>
    <x v="17"/>
    <x v="405"/>
    <s v="1940"/>
    <s v="Kåfjord"/>
    <s v="1"/>
    <s v="Menn"/>
    <x v="4"/>
    <x v="4"/>
    <x v="1"/>
    <x v="27"/>
  </r>
  <r>
    <x v="17"/>
    <s v="19"/>
    <x v="17"/>
    <x v="405"/>
    <s v="1940"/>
    <s v="Kåfjord"/>
    <s v="1"/>
    <s v="Menn"/>
    <x v="5"/>
    <x v="5"/>
    <x v="1"/>
    <x v="13"/>
  </r>
  <r>
    <x v="17"/>
    <s v="19"/>
    <x v="17"/>
    <x v="405"/>
    <s v="1940"/>
    <s v="Kåfjord"/>
    <s v="2"/>
    <s v="Kvinner"/>
    <x v="0"/>
    <x v="0"/>
    <x v="2"/>
    <x v="13"/>
  </r>
  <r>
    <x v="17"/>
    <s v="19"/>
    <x v="17"/>
    <x v="405"/>
    <s v="1940"/>
    <s v="Kåfjord"/>
    <s v="2"/>
    <s v="Kvinner"/>
    <x v="1"/>
    <x v="1"/>
    <x v="2"/>
    <x v="1"/>
  </r>
  <r>
    <x v="17"/>
    <s v="19"/>
    <x v="17"/>
    <x v="405"/>
    <s v="1940"/>
    <s v="Kåfjord"/>
    <s v="2"/>
    <s v="Kvinner"/>
    <x v="2"/>
    <x v="2"/>
    <x v="2"/>
    <x v="0"/>
  </r>
  <r>
    <x v="17"/>
    <s v="19"/>
    <x v="17"/>
    <x v="405"/>
    <s v="1940"/>
    <s v="Kåfjord"/>
    <s v="2"/>
    <s v="Kvinner"/>
    <x v="3"/>
    <x v="3"/>
    <x v="2"/>
    <x v="7"/>
  </r>
  <r>
    <x v="17"/>
    <s v="19"/>
    <x v="17"/>
    <x v="405"/>
    <s v="1940"/>
    <s v="Kåfjord"/>
    <s v="2"/>
    <s v="Kvinner"/>
    <x v="4"/>
    <x v="4"/>
    <x v="2"/>
    <x v="15"/>
  </r>
  <r>
    <x v="17"/>
    <s v="19"/>
    <x v="17"/>
    <x v="405"/>
    <s v="1940"/>
    <s v="Kåfjord"/>
    <s v="2"/>
    <s v="Kvinner"/>
    <x v="5"/>
    <x v="5"/>
    <x v="2"/>
    <x v="39"/>
  </r>
  <r>
    <x v="17"/>
    <s v="19"/>
    <x v="17"/>
    <x v="405"/>
    <s v="1940"/>
    <s v="Kåfjord"/>
    <s v="1"/>
    <s v="Menn"/>
    <x v="0"/>
    <x v="0"/>
    <x v="2"/>
    <x v="15"/>
  </r>
  <r>
    <x v="17"/>
    <s v="19"/>
    <x v="17"/>
    <x v="405"/>
    <s v="1940"/>
    <s v="Kåfjord"/>
    <s v="1"/>
    <s v="Menn"/>
    <x v="1"/>
    <x v="1"/>
    <x v="2"/>
    <x v="5"/>
  </r>
  <r>
    <x v="17"/>
    <s v="19"/>
    <x v="17"/>
    <x v="405"/>
    <s v="1940"/>
    <s v="Kåfjord"/>
    <s v="1"/>
    <s v="Menn"/>
    <x v="2"/>
    <x v="2"/>
    <x v="2"/>
    <x v="28"/>
  </r>
  <r>
    <x v="17"/>
    <s v="19"/>
    <x v="17"/>
    <x v="405"/>
    <s v="1940"/>
    <s v="Kåfjord"/>
    <s v="1"/>
    <s v="Menn"/>
    <x v="3"/>
    <x v="3"/>
    <x v="2"/>
    <x v="27"/>
  </r>
  <r>
    <x v="17"/>
    <s v="19"/>
    <x v="17"/>
    <x v="405"/>
    <s v="1940"/>
    <s v="Kåfjord"/>
    <s v="1"/>
    <s v="Menn"/>
    <x v="4"/>
    <x v="4"/>
    <x v="2"/>
    <x v="40"/>
  </r>
  <r>
    <x v="17"/>
    <s v="19"/>
    <x v="17"/>
    <x v="405"/>
    <s v="1940"/>
    <s v="Kåfjord"/>
    <s v="1"/>
    <s v="Menn"/>
    <x v="5"/>
    <x v="5"/>
    <x v="2"/>
    <x v="5"/>
  </r>
  <r>
    <x v="17"/>
    <s v="19"/>
    <x v="17"/>
    <x v="405"/>
    <s v="1940"/>
    <s v="Kåfjord"/>
    <s v="2"/>
    <s v="Kvinner"/>
    <x v="0"/>
    <x v="0"/>
    <x v="3"/>
    <x v="5"/>
  </r>
  <r>
    <x v="17"/>
    <s v="19"/>
    <x v="17"/>
    <x v="405"/>
    <s v="1940"/>
    <s v="Kåfjord"/>
    <s v="2"/>
    <s v="Kvinner"/>
    <x v="1"/>
    <x v="1"/>
    <x v="3"/>
    <x v="19"/>
  </r>
  <r>
    <x v="17"/>
    <s v="19"/>
    <x v="17"/>
    <x v="405"/>
    <s v="1940"/>
    <s v="Kåfjord"/>
    <s v="2"/>
    <s v="Kvinner"/>
    <x v="2"/>
    <x v="2"/>
    <x v="3"/>
    <x v="7"/>
  </r>
  <r>
    <x v="17"/>
    <s v="19"/>
    <x v="17"/>
    <x v="405"/>
    <s v="1940"/>
    <s v="Kåfjord"/>
    <s v="2"/>
    <s v="Kvinner"/>
    <x v="3"/>
    <x v="3"/>
    <x v="3"/>
    <x v="5"/>
  </r>
  <r>
    <x v="17"/>
    <s v="19"/>
    <x v="17"/>
    <x v="405"/>
    <s v="1940"/>
    <s v="Kåfjord"/>
    <s v="2"/>
    <s v="Kvinner"/>
    <x v="4"/>
    <x v="4"/>
    <x v="3"/>
    <x v="21"/>
  </r>
  <r>
    <x v="17"/>
    <s v="19"/>
    <x v="17"/>
    <x v="405"/>
    <s v="1940"/>
    <s v="Kåfjord"/>
    <s v="2"/>
    <s v="Kvinner"/>
    <x v="5"/>
    <x v="5"/>
    <x v="3"/>
    <x v="39"/>
  </r>
  <r>
    <x v="17"/>
    <s v="19"/>
    <x v="17"/>
    <x v="405"/>
    <s v="1940"/>
    <s v="Kåfjord"/>
    <s v="1"/>
    <s v="Menn"/>
    <x v="0"/>
    <x v="0"/>
    <x v="3"/>
    <x v="21"/>
  </r>
  <r>
    <x v="17"/>
    <s v="19"/>
    <x v="17"/>
    <x v="405"/>
    <s v="1940"/>
    <s v="Kåfjord"/>
    <s v="1"/>
    <s v="Menn"/>
    <x v="1"/>
    <x v="1"/>
    <x v="3"/>
    <x v="23"/>
  </r>
  <r>
    <x v="17"/>
    <s v="19"/>
    <x v="17"/>
    <x v="405"/>
    <s v="1940"/>
    <s v="Kåfjord"/>
    <s v="1"/>
    <s v="Menn"/>
    <x v="2"/>
    <x v="2"/>
    <x v="3"/>
    <x v="27"/>
  </r>
  <r>
    <x v="17"/>
    <s v="19"/>
    <x v="17"/>
    <x v="405"/>
    <s v="1940"/>
    <s v="Kåfjord"/>
    <s v="1"/>
    <s v="Menn"/>
    <x v="3"/>
    <x v="3"/>
    <x v="3"/>
    <x v="16"/>
  </r>
  <r>
    <x v="17"/>
    <s v="19"/>
    <x v="17"/>
    <x v="405"/>
    <s v="1940"/>
    <s v="Kåfjord"/>
    <s v="1"/>
    <s v="Menn"/>
    <x v="4"/>
    <x v="4"/>
    <x v="3"/>
    <x v="56"/>
  </r>
  <r>
    <x v="17"/>
    <s v="19"/>
    <x v="17"/>
    <x v="405"/>
    <s v="1940"/>
    <s v="Kåfjord"/>
    <s v="1"/>
    <s v="Menn"/>
    <x v="5"/>
    <x v="5"/>
    <x v="3"/>
    <x v="15"/>
  </r>
  <r>
    <x v="17"/>
    <s v="19"/>
    <x v="17"/>
    <x v="405"/>
    <s v="1940"/>
    <s v="Kåfjord"/>
    <s v="2"/>
    <s v="Kvinner"/>
    <x v="0"/>
    <x v="0"/>
    <x v="4"/>
    <x v="12"/>
  </r>
  <r>
    <x v="17"/>
    <s v="19"/>
    <x v="17"/>
    <x v="405"/>
    <s v="1940"/>
    <s v="Kåfjord"/>
    <s v="2"/>
    <s v="Kvinner"/>
    <x v="1"/>
    <x v="1"/>
    <x v="4"/>
    <x v="1"/>
  </r>
  <r>
    <x v="17"/>
    <s v="19"/>
    <x v="17"/>
    <x v="405"/>
    <s v="1940"/>
    <s v="Kåfjord"/>
    <s v="2"/>
    <s v="Kvinner"/>
    <x v="2"/>
    <x v="2"/>
    <x v="4"/>
    <x v="5"/>
  </r>
  <r>
    <x v="17"/>
    <s v="19"/>
    <x v="17"/>
    <x v="405"/>
    <s v="1940"/>
    <s v="Kåfjord"/>
    <s v="2"/>
    <s v="Kvinner"/>
    <x v="3"/>
    <x v="3"/>
    <x v="4"/>
    <x v="12"/>
  </r>
  <r>
    <x v="17"/>
    <s v="19"/>
    <x v="17"/>
    <x v="405"/>
    <s v="1940"/>
    <s v="Kåfjord"/>
    <s v="2"/>
    <s v="Kvinner"/>
    <x v="4"/>
    <x v="4"/>
    <x v="4"/>
    <x v="7"/>
  </r>
  <r>
    <x v="17"/>
    <s v="19"/>
    <x v="17"/>
    <x v="405"/>
    <s v="1940"/>
    <s v="Kåfjord"/>
    <s v="2"/>
    <s v="Kvinner"/>
    <x v="5"/>
    <x v="5"/>
    <x v="4"/>
    <x v="39"/>
  </r>
  <r>
    <x v="17"/>
    <s v="19"/>
    <x v="17"/>
    <x v="405"/>
    <s v="1940"/>
    <s v="Kåfjord"/>
    <s v="1"/>
    <s v="Menn"/>
    <x v="0"/>
    <x v="0"/>
    <x v="4"/>
    <x v="7"/>
  </r>
  <r>
    <x v="17"/>
    <s v="19"/>
    <x v="17"/>
    <x v="405"/>
    <s v="1940"/>
    <s v="Kåfjord"/>
    <s v="1"/>
    <s v="Menn"/>
    <x v="1"/>
    <x v="1"/>
    <x v="4"/>
    <x v="1"/>
  </r>
  <r>
    <x v="17"/>
    <s v="19"/>
    <x v="17"/>
    <x v="405"/>
    <s v="1940"/>
    <s v="Kåfjord"/>
    <s v="1"/>
    <s v="Menn"/>
    <x v="2"/>
    <x v="2"/>
    <x v="4"/>
    <x v="51"/>
  </r>
  <r>
    <x v="17"/>
    <s v="19"/>
    <x v="17"/>
    <x v="405"/>
    <s v="1940"/>
    <s v="Kåfjord"/>
    <s v="1"/>
    <s v="Menn"/>
    <x v="3"/>
    <x v="3"/>
    <x v="4"/>
    <x v="32"/>
  </r>
  <r>
    <x v="17"/>
    <s v="19"/>
    <x v="17"/>
    <x v="405"/>
    <s v="1940"/>
    <s v="Kåfjord"/>
    <s v="1"/>
    <s v="Menn"/>
    <x v="4"/>
    <x v="4"/>
    <x v="4"/>
    <x v="20"/>
  </r>
  <r>
    <x v="17"/>
    <s v="19"/>
    <x v="17"/>
    <x v="405"/>
    <s v="1940"/>
    <s v="Kåfjord"/>
    <s v="1"/>
    <s v="Menn"/>
    <x v="5"/>
    <x v="5"/>
    <x v="4"/>
    <x v="21"/>
  </r>
  <r>
    <x v="17"/>
    <s v="19"/>
    <x v="17"/>
    <x v="405"/>
    <s v="1940"/>
    <s v="Kåfjord"/>
    <s v="2"/>
    <s v="Kvinner"/>
    <x v="0"/>
    <x v="0"/>
    <x v="5"/>
    <x v="5"/>
  </r>
  <r>
    <x v="17"/>
    <s v="19"/>
    <x v="17"/>
    <x v="405"/>
    <s v="1940"/>
    <s v="Kåfjord"/>
    <s v="2"/>
    <s v="Kvinner"/>
    <x v="1"/>
    <x v="1"/>
    <x v="5"/>
    <x v="19"/>
  </r>
  <r>
    <x v="17"/>
    <s v="19"/>
    <x v="17"/>
    <x v="405"/>
    <s v="1940"/>
    <s v="Kåfjord"/>
    <s v="2"/>
    <s v="Kvinner"/>
    <x v="2"/>
    <x v="2"/>
    <x v="5"/>
    <x v="19"/>
  </r>
  <r>
    <x v="17"/>
    <s v="19"/>
    <x v="17"/>
    <x v="405"/>
    <s v="1940"/>
    <s v="Kåfjord"/>
    <s v="2"/>
    <s v="Kvinner"/>
    <x v="3"/>
    <x v="3"/>
    <x v="5"/>
    <x v="19"/>
  </r>
  <r>
    <x v="17"/>
    <s v="19"/>
    <x v="17"/>
    <x v="405"/>
    <s v="1940"/>
    <s v="Kåfjord"/>
    <s v="2"/>
    <s v="Kvinner"/>
    <x v="4"/>
    <x v="4"/>
    <x v="5"/>
    <x v="7"/>
  </r>
  <r>
    <x v="17"/>
    <s v="19"/>
    <x v="17"/>
    <x v="405"/>
    <s v="1940"/>
    <s v="Kåfjord"/>
    <s v="2"/>
    <s v="Kvinner"/>
    <x v="5"/>
    <x v="5"/>
    <x v="5"/>
    <x v="23"/>
  </r>
  <r>
    <x v="17"/>
    <s v="19"/>
    <x v="17"/>
    <x v="405"/>
    <s v="1940"/>
    <s v="Kåfjord"/>
    <s v="1"/>
    <s v="Menn"/>
    <x v="0"/>
    <x v="0"/>
    <x v="5"/>
    <x v="6"/>
  </r>
  <r>
    <x v="17"/>
    <s v="19"/>
    <x v="17"/>
    <x v="405"/>
    <s v="1940"/>
    <s v="Kåfjord"/>
    <s v="1"/>
    <s v="Menn"/>
    <x v="1"/>
    <x v="1"/>
    <x v="5"/>
    <x v="1"/>
  </r>
  <r>
    <x v="17"/>
    <s v="19"/>
    <x v="17"/>
    <x v="405"/>
    <s v="1940"/>
    <s v="Kåfjord"/>
    <s v="1"/>
    <s v="Menn"/>
    <x v="2"/>
    <x v="2"/>
    <x v="5"/>
    <x v="45"/>
  </r>
  <r>
    <x v="17"/>
    <s v="19"/>
    <x v="17"/>
    <x v="405"/>
    <s v="1940"/>
    <s v="Kåfjord"/>
    <s v="1"/>
    <s v="Menn"/>
    <x v="3"/>
    <x v="3"/>
    <x v="5"/>
    <x v="28"/>
  </r>
  <r>
    <x v="17"/>
    <s v="19"/>
    <x v="17"/>
    <x v="405"/>
    <s v="1940"/>
    <s v="Kåfjord"/>
    <s v="1"/>
    <s v="Menn"/>
    <x v="4"/>
    <x v="4"/>
    <x v="5"/>
    <x v="24"/>
  </r>
  <r>
    <x v="17"/>
    <s v="19"/>
    <x v="17"/>
    <x v="405"/>
    <s v="1940"/>
    <s v="Kåfjord"/>
    <s v="1"/>
    <s v="Menn"/>
    <x v="5"/>
    <x v="5"/>
    <x v="5"/>
    <x v="15"/>
  </r>
  <r>
    <x v="17"/>
    <s v="19"/>
    <x v="17"/>
    <x v="405"/>
    <s v="1940"/>
    <s v="Kåfjord"/>
    <s v="2"/>
    <s v="Kvinner"/>
    <x v="0"/>
    <x v="0"/>
    <x v="6"/>
    <x v="12"/>
  </r>
  <r>
    <x v="17"/>
    <s v="19"/>
    <x v="17"/>
    <x v="405"/>
    <s v="1940"/>
    <s v="Kåfjord"/>
    <s v="2"/>
    <s v="Kvinner"/>
    <x v="1"/>
    <x v="1"/>
    <x v="6"/>
    <x v="1"/>
  </r>
  <r>
    <x v="17"/>
    <s v="19"/>
    <x v="17"/>
    <x v="405"/>
    <s v="1940"/>
    <s v="Kåfjord"/>
    <s v="2"/>
    <s v="Kvinner"/>
    <x v="2"/>
    <x v="2"/>
    <x v="6"/>
    <x v="19"/>
  </r>
  <r>
    <x v="17"/>
    <s v="19"/>
    <x v="17"/>
    <x v="405"/>
    <s v="1940"/>
    <s v="Kåfjord"/>
    <s v="2"/>
    <s v="Kvinner"/>
    <x v="3"/>
    <x v="3"/>
    <x v="6"/>
    <x v="0"/>
  </r>
  <r>
    <x v="17"/>
    <s v="19"/>
    <x v="17"/>
    <x v="405"/>
    <s v="1940"/>
    <s v="Kåfjord"/>
    <s v="2"/>
    <s v="Kvinner"/>
    <x v="4"/>
    <x v="4"/>
    <x v="6"/>
    <x v="7"/>
  </r>
  <r>
    <x v="17"/>
    <s v="19"/>
    <x v="17"/>
    <x v="405"/>
    <s v="1940"/>
    <s v="Kåfjord"/>
    <s v="2"/>
    <s v="Kvinner"/>
    <x v="5"/>
    <x v="5"/>
    <x v="6"/>
    <x v="23"/>
  </r>
  <r>
    <x v="17"/>
    <s v="19"/>
    <x v="17"/>
    <x v="405"/>
    <s v="1940"/>
    <s v="Kåfjord"/>
    <s v="1"/>
    <s v="Menn"/>
    <x v="0"/>
    <x v="0"/>
    <x v="6"/>
    <x v="15"/>
  </r>
  <r>
    <x v="17"/>
    <s v="19"/>
    <x v="17"/>
    <x v="405"/>
    <s v="1940"/>
    <s v="Kåfjord"/>
    <s v="1"/>
    <s v="Menn"/>
    <x v="1"/>
    <x v="1"/>
    <x v="6"/>
    <x v="12"/>
  </r>
  <r>
    <x v="17"/>
    <s v="19"/>
    <x v="17"/>
    <x v="405"/>
    <s v="1940"/>
    <s v="Kåfjord"/>
    <s v="1"/>
    <s v="Menn"/>
    <x v="2"/>
    <x v="2"/>
    <x v="6"/>
    <x v="63"/>
  </r>
  <r>
    <x v="17"/>
    <s v="19"/>
    <x v="17"/>
    <x v="405"/>
    <s v="1940"/>
    <s v="Kåfjord"/>
    <s v="1"/>
    <s v="Menn"/>
    <x v="3"/>
    <x v="3"/>
    <x v="6"/>
    <x v="51"/>
  </r>
  <r>
    <x v="17"/>
    <s v="19"/>
    <x v="17"/>
    <x v="405"/>
    <s v="1940"/>
    <s v="Kåfjord"/>
    <s v="1"/>
    <s v="Menn"/>
    <x v="4"/>
    <x v="4"/>
    <x v="6"/>
    <x v="4"/>
  </r>
  <r>
    <x v="17"/>
    <s v="19"/>
    <x v="17"/>
    <x v="405"/>
    <s v="1940"/>
    <s v="Kåfjord"/>
    <s v="1"/>
    <s v="Menn"/>
    <x v="5"/>
    <x v="5"/>
    <x v="6"/>
    <x v="6"/>
  </r>
  <r>
    <x v="17"/>
    <s v="19"/>
    <x v="17"/>
    <x v="405"/>
    <s v="1940"/>
    <s v="Kåfjord"/>
    <s v="2"/>
    <s v="Kvinner"/>
    <x v="0"/>
    <x v="0"/>
    <x v="7"/>
    <x v="23"/>
  </r>
  <r>
    <x v="17"/>
    <s v="19"/>
    <x v="17"/>
    <x v="405"/>
    <s v="1940"/>
    <s v="Kåfjord"/>
    <s v="2"/>
    <s v="Kvinner"/>
    <x v="1"/>
    <x v="1"/>
    <x v="7"/>
    <x v="19"/>
  </r>
  <r>
    <x v="17"/>
    <s v="19"/>
    <x v="17"/>
    <x v="405"/>
    <s v="1940"/>
    <s v="Kåfjord"/>
    <s v="2"/>
    <s v="Kvinner"/>
    <x v="2"/>
    <x v="2"/>
    <x v="7"/>
    <x v="5"/>
  </r>
  <r>
    <x v="17"/>
    <s v="19"/>
    <x v="17"/>
    <x v="405"/>
    <s v="1940"/>
    <s v="Kåfjord"/>
    <s v="2"/>
    <s v="Kvinner"/>
    <x v="3"/>
    <x v="3"/>
    <x v="7"/>
    <x v="0"/>
  </r>
  <r>
    <x v="17"/>
    <s v="19"/>
    <x v="17"/>
    <x v="405"/>
    <s v="1940"/>
    <s v="Kåfjord"/>
    <s v="2"/>
    <s v="Kvinner"/>
    <x v="4"/>
    <x v="4"/>
    <x v="7"/>
    <x v="5"/>
  </r>
  <r>
    <x v="17"/>
    <s v="19"/>
    <x v="17"/>
    <x v="405"/>
    <s v="1940"/>
    <s v="Kåfjord"/>
    <s v="2"/>
    <s v="Kvinner"/>
    <x v="5"/>
    <x v="5"/>
    <x v="7"/>
    <x v="23"/>
  </r>
  <r>
    <x v="17"/>
    <s v="19"/>
    <x v="17"/>
    <x v="405"/>
    <s v="1940"/>
    <s v="Kåfjord"/>
    <s v="1"/>
    <s v="Menn"/>
    <x v="0"/>
    <x v="0"/>
    <x v="7"/>
    <x v="15"/>
  </r>
  <r>
    <x v="17"/>
    <s v="19"/>
    <x v="17"/>
    <x v="405"/>
    <s v="1940"/>
    <s v="Kåfjord"/>
    <s v="1"/>
    <s v="Menn"/>
    <x v="1"/>
    <x v="1"/>
    <x v="7"/>
    <x v="1"/>
  </r>
  <r>
    <x v="17"/>
    <s v="19"/>
    <x v="17"/>
    <x v="405"/>
    <s v="1940"/>
    <s v="Kåfjord"/>
    <s v="1"/>
    <s v="Menn"/>
    <x v="2"/>
    <x v="2"/>
    <x v="7"/>
    <x v="11"/>
  </r>
  <r>
    <x v="17"/>
    <s v="19"/>
    <x v="17"/>
    <x v="405"/>
    <s v="1940"/>
    <s v="Kåfjord"/>
    <s v="1"/>
    <s v="Menn"/>
    <x v="3"/>
    <x v="3"/>
    <x v="7"/>
    <x v="3"/>
  </r>
  <r>
    <x v="17"/>
    <s v="19"/>
    <x v="17"/>
    <x v="405"/>
    <s v="1940"/>
    <s v="Kåfjord"/>
    <s v="1"/>
    <s v="Menn"/>
    <x v="4"/>
    <x v="4"/>
    <x v="7"/>
    <x v="4"/>
  </r>
  <r>
    <x v="17"/>
    <s v="19"/>
    <x v="17"/>
    <x v="405"/>
    <s v="1940"/>
    <s v="Kåfjord"/>
    <s v="1"/>
    <s v="Menn"/>
    <x v="5"/>
    <x v="5"/>
    <x v="7"/>
    <x v="15"/>
  </r>
  <r>
    <x v="17"/>
    <s v="19"/>
    <x v="17"/>
    <x v="406"/>
    <s v="1941"/>
    <s v="Skjervøy"/>
    <s v="2"/>
    <s v="Kvinner"/>
    <x v="0"/>
    <x v="0"/>
    <x v="0"/>
    <x v="39"/>
  </r>
  <r>
    <x v="17"/>
    <s v="19"/>
    <x v="17"/>
    <x v="406"/>
    <s v="1941"/>
    <s v="Skjervøy"/>
    <s v="2"/>
    <s v="Kvinner"/>
    <x v="1"/>
    <x v="1"/>
    <x v="0"/>
    <x v="6"/>
  </r>
  <r>
    <x v="17"/>
    <s v="19"/>
    <x v="17"/>
    <x v="406"/>
    <s v="1941"/>
    <s v="Skjervøy"/>
    <s v="2"/>
    <s v="Kvinner"/>
    <x v="2"/>
    <x v="2"/>
    <x v="0"/>
    <x v="24"/>
  </r>
  <r>
    <x v="17"/>
    <s v="19"/>
    <x v="17"/>
    <x v="406"/>
    <s v="1941"/>
    <s v="Skjervøy"/>
    <s v="2"/>
    <s v="Kvinner"/>
    <x v="3"/>
    <x v="3"/>
    <x v="0"/>
    <x v="2"/>
  </r>
  <r>
    <x v="17"/>
    <s v="19"/>
    <x v="17"/>
    <x v="406"/>
    <s v="1941"/>
    <s v="Skjervøy"/>
    <s v="2"/>
    <s v="Kvinner"/>
    <x v="4"/>
    <x v="4"/>
    <x v="0"/>
    <x v="36"/>
  </r>
  <r>
    <x v="17"/>
    <s v="19"/>
    <x v="17"/>
    <x v="406"/>
    <s v="1941"/>
    <s v="Skjervøy"/>
    <s v="2"/>
    <s v="Kvinner"/>
    <x v="5"/>
    <x v="5"/>
    <x v="0"/>
    <x v="23"/>
  </r>
  <r>
    <x v="17"/>
    <s v="19"/>
    <x v="17"/>
    <x v="406"/>
    <s v="1941"/>
    <s v="Skjervøy"/>
    <s v="1"/>
    <s v="Menn"/>
    <x v="0"/>
    <x v="0"/>
    <x v="0"/>
    <x v="11"/>
  </r>
  <r>
    <x v="17"/>
    <s v="19"/>
    <x v="17"/>
    <x v="406"/>
    <s v="1941"/>
    <s v="Skjervøy"/>
    <s v="1"/>
    <s v="Menn"/>
    <x v="1"/>
    <x v="1"/>
    <x v="0"/>
    <x v="24"/>
  </r>
  <r>
    <x v="17"/>
    <s v="19"/>
    <x v="17"/>
    <x v="406"/>
    <s v="1941"/>
    <s v="Skjervøy"/>
    <s v="1"/>
    <s v="Menn"/>
    <x v="2"/>
    <x v="2"/>
    <x v="0"/>
    <x v="91"/>
  </r>
  <r>
    <x v="17"/>
    <s v="19"/>
    <x v="17"/>
    <x v="406"/>
    <s v="1941"/>
    <s v="Skjervøy"/>
    <s v="1"/>
    <s v="Menn"/>
    <x v="3"/>
    <x v="3"/>
    <x v="0"/>
    <x v="47"/>
  </r>
  <r>
    <x v="17"/>
    <s v="19"/>
    <x v="17"/>
    <x v="406"/>
    <s v="1941"/>
    <s v="Skjervøy"/>
    <s v="1"/>
    <s v="Menn"/>
    <x v="4"/>
    <x v="4"/>
    <x v="0"/>
    <x v="10"/>
  </r>
  <r>
    <x v="17"/>
    <s v="19"/>
    <x v="17"/>
    <x v="406"/>
    <s v="1941"/>
    <s v="Skjervøy"/>
    <s v="1"/>
    <s v="Menn"/>
    <x v="5"/>
    <x v="5"/>
    <x v="0"/>
    <x v="46"/>
  </r>
  <r>
    <x v="17"/>
    <s v="19"/>
    <x v="17"/>
    <x v="406"/>
    <s v="1941"/>
    <s v="Skjervøy"/>
    <s v="2"/>
    <s v="Kvinner"/>
    <x v="0"/>
    <x v="0"/>
    <x v="1"/>
    <x v="23"/>
  </r>
  <r>
    <x v="17"/>
    <s v="19"/>
    <x v="17"/>
    <x v="406"/>
    <s v="1941"/>
    <s v="Skjervøy"/>
    <s v="2"/>
    <s v="Kvinner"/>
    <x v="1"/>
    <x v="1"/>
    <x v="1"/>
    <x v="0"/>
  </r>
  <r>
    <x v="17"/>
    <s v="19"/>
    <x v="17"/>
    <x v="406"/>
    <s v="1941"/>
    <s v="Skjervøy"/>
    <s v="2"/>
    <s v="Kvinner"/>
    <x v="2"/>
    <x v="2"/>
    <x v="1"/>
    <x v="3"/>
  </r>
  <r>
    <x v="17"/>
    <s v="19"/>
    <x v="17"/>
    <x v="406"/>
    <s v="1941"/>
    <s v="Skjervøy"/>
    <s v="2"/>
    <s v="Kvinner"/>
    <x v="3"/>
    <x v="3"/>
    <x v="1"/>
    <x v="3"/>
  </r>
  <r>
    <x v="17"/>
    <s v="19"/>
    <x v="17"/>
    <x v="406"/>
    <s v="1941"/>
    <s v="Skjervøy"/>
    <s v="2"/>
    <s v="Kvinner"/>
    <x v="4"/>
    <x v="4"/>
    <x v="1"/>
    <x v="15"/>
  </r>
  <r>
    <x v="17"/>
    <s v="19"/>
    <x v="17"/>
    <x v="406"/>
    <s v="1941"/>
    <s v="Skjervøy"/>
    <s v="2"/>
    <s v="Kvinner"/>
    <x v="5"/>
    <x v="5"/>
    <x v="1"/>
    <x v="0"/>
  </r>
  <r>
    <x v="17"/>
    <s v="19"/>
    <x v="17"/>
    <x v="406"/>
    <s v="1941"/>
    <s v="Skjervøy"/>
    <s v="1"/>
    <s v="Menn"/>
    <x v="0"/>
    <x v="0"/>
    <x v="1"/>
    <x v="2"/>
  </r>
  <r>
    <x v="17"/>
    <s v="19"/>
    <x v="17"/>
    <x v="406"/>
    <s v="1941"/>
    <s v="Skjervøy"/>
    <s v="1"/>
    <s v="Menn"/>
    <x v="1"/>
    <x v="1"/>
    <x v="1"/>
    <x v="20"/>
  </r>
  <r>
    <x v="17"/>
    <s v="19"/>
    <x v="17"/>
    <x v="406"/>
    <s v="1941"/>
    <s v="Skjervøy"/>
    <s v="1"/>
    <s v="Menn"/>
    <x v="2"/>
    <x v="2"/>
    <x v="1"/>
    <x v="42"/>
  </r>
  <r>
    <x v="17"/>
    <s v="19"/>
    <x v="17"/>
    <x v="406"/>
    <s v="1941"/>
    <s v="Skjervøy"/>
    <s v="1"/>
    <s v="Menn"/>
    <x v="3"/>
    <x v="3"/>
    <x v="1"/>
    <x v="57"/>
  </r>
  <r>
    <x v="17"/>
    <s v="19"/>
    <x v="17"/>
    <x v="406"/>
    <s v="1941"/>
    <s v="Skjervøy"/>
    <s v="1"/>
    <s v="Menn"/>
    <x v="4"/>
    <x v="4"/>
    <x v="1"/>
    <x v="60"/>
  </r>
  <r>
    <x v="17"/>
    <s v="19"/>
    <x v="17"/>
    <x v="406"/>
    <s v="1941"/>
    <s v="Skjervøy"/>
    <s v="1"/>
    <s v="Menn"/>
    <x v="5"/>
    <x v="5"/>
    <x v="1"/>
    <x v="46"/>
  </r>
  <r>
    <x v="17"/>
    <s v="19"/>
    <x v="17"/>
    <x v="406"/>
    <s v="1941"/>
    <s v="Skjervøy"/>
    <s v="2"/>
    <s v="Kvinner"/>
    <x v="0"/>
    <x v="0"/>
    <x v="2"/>
    <x v="1"/>
  </r>
  <r>
    <x v="17"/>
    <s v="19"/>
    <x v="17"/>
    <x v="406"/>
    <s v="1941"/>
    <s v="Skjervøy"/>
    <s v="2"/>
    <s v="Kvinner"/>
    <x v="1"/>
    <x v="1"/>
    <x v="2"/>
    <x v="1"/>
  </r>
  <r>
    <x v="17"/>
    <s v="19"/>
    <x v="17"/>
    <x v="406"/>
    <s v="1941"/>
    <s v="Skjervøy"/>
    <s v="2"/>
    <s v="Kvinner"/>
    <x v="2"/>
    <x v="2"/>
    <x v="2"/>
    <x v="4"/>
  </r>
  <r>
    <x v="17"/>
    <s v="19"/>
    <x v="17"/>
    <x v="406"/>
    <s v="1941"/>
    <s v="Skjervøy"/>
    <s v="2"/>
    <s v="Kvinner"/>
    <x v="3"/>
    <x v="3"/>
    <x v="2"/>
    <x v="40"/>
  </r>
  <r>
    <x v="17"/>
    <s v="19"/>
    <x v="17"/>
    <x v="406"/>
    <s v="1941"/>
    <s v="Skjervøy"/>
    <s v="2"/>
    <s v="Kvinner"/>
    <x v="4"/>
    <x v="4"/>
    <x v="2"/>
    <x v="21"/>
  </r>
  <r>
    <x v="17"/>
    <s v="19"/>
    <x v="17"/>
    <x v="406"/>
    <s v="1941"/>
    <s v="Skjervøy"/>
    <s v="2"/>
    <s v="Kvinner"/>
    <x v="5"/>
    <x v="5"/>
    <x v="2"/>
    <x v="23"/>
  </r>
  <r>
    <x v="17"/>
    <s v="19"/>
    <x v="17"/>
    <x v="406"/>
    <s v="1941"/>
    <s v="Skjervøy"/>
    <s v="1"/>
    <s v="Menn"/>
    <x v="0"/>
    <x v="0"/>
    <x v="2"/>
    <x v="6"/>
  </r>
  <r>
    <x v="17"/>
    <s v="19"/>
    <x v="17"/>
    <x v="406"/>
    <s v="1941"/>
    <s v="Skjervøy"/>
    <s v="1"/>
    <s v="Menn"/>
    <x v="1"/>
    <x v="1"/>
    <x v="2"/>
    <x v="3"/>
  </r>
  <r>
    <x v="17"/>
    <s v="19"/>
    <x v="17"/>
    <x v="406"/>
    <s v="1941"/>
    <s v="Skjervøy"/>
    <s v="1"/>
    <s v="Menn"/>
    <x v="2"/>
    <x v="2"/>
    <x v="2"/>
    <x v="52"/>
  </r>
  <r>
    <x v="17"/>
    <s v="19"/>
    <x v="17"/>
    <x v="406"/>
    <s v="1941"/>
    <s v="Skjervøy"/>
    <s v="1"/>
    <s v="Menn"/>
    <x v="3"/>
    <x v="3"/>
    <x v="2"/>
    <x v="9"/>
  </r>
  <r>
    <x v="17"/>
    <s v="19"/>
    <x v="17"/>
    <x v="406"/>
    <s v="1941"/>
    <s v="Skjervøy"/>
    <s v="1"/>
    <s v="Menn"/>
    <x v="4"/>
    <x v="4"/>
    <x v="2"/>
    <x v="33"/>
  </r>
  <r>
    <x v="17"/>
    <s v="19"/>
    <x v="17"/>
    <x v="406"/>
    <s v="1941"/>
    <s v="Skjervøy"/>
    <s v="1"/>
    <s v="Menn"/>
    <x v="5"/>
    <x v="5"/>
    <x v="2"/>
    <x v="36"/>
  </r>
  <r>
    <x v="17"/>
    <s v="19"/>
    <x v="17"/>
    <x v="406"/>
    <s v="1941"/>
    <s v="Skjervøy"/>
    <s v="2"/>
    <s v="Kvinner"/>
    <x v="0"/>
    <x v="0"/>
    <x v="3"/>
    <x v="19"/>
  </r>
  <r>
    <x v="17"/>
    <s v="19"/>
    <x v="17"/>
    <x v="406"/>
    <s v="1941"/>
    <s v="Skjervøy"/>
    <s v="2"/>
    <s v="Kvinner"/>
    <x v="1"/>
    <x v="1"/>
    <x v="3"/>
    <x v="7"/>
  </r>
  <r>
    <x v="17"/>
    <s v="19"/>
    <x v="17"/>
    <x v="406"/>
    <s v="1941"/>
    <s v="Skjervøy"/>
    <s v="2"/>
    <s v="Kvinner"/>
    <x v="2"/>
    <x v="2"/>
    <x v="3"/>
    <x v="55"/>
  </r>
  <r>
    <x v="17"/>
    <s v="19"/>
    <x v="17"/>
    <x v="406"/>
    <s v="1941"/>
    <s v="Skjervøy"/>
    <s v="2"/>
    <s v="Kvinner"/>
    <x v="3"/>
    <x v="3"/>
    <x v="3"/>
    <x v="3"/>
  </r>
  <r>
    <x v="17"/>
    <s v="19"/>
    <x v="17"/>
    <x v="406"/>
    <s v="1941"/>
    <s v="Skjervøy"/>
    <s v="2"/>
    <s v="Kvinner"/>
    <x v="4"/>
    <x v="4"/>
    <x v="3"/>
    <x v="13"/>
  </r>
  <r>
    <x v="17"/>
    <s v="19"/>
    <x v="17"/>
    <x v="406"/>
    <s v="1941"/>
    <s v="Skjervøy"/>
    <s v="2"/>
    <s v="Kvinner"/>
    <x v="5"/>
    <x v="5"/>
    <x v="3"/>
    <x v="23"/>
  </r>
  <r>
    <x v="17"/>
    <s v="19"/>
    <x v="17"/>
    <x v="406"/>
    <s v="1941"/>
    <s v="Skjervøy"/>
    <s v="1"/>
    <s v="Menn"/>
    <x v="0"/>
    <x v="0"/>
    <x v="3"/>
    <x v="6"/>
  </r>
  <r>
    <x v="17"/>
    <s v="19"/>
    <x v="17"/>
    <x v="406"/>
    <s v="1941"/>
    <s v="Skjervøy"/>
    <s v="1"/>
    <s v="Menn"/>
    <x v="1"/>
    <x v="1"/>
    <x v="3"/>
    <x v="14"/>
  </r>
  <r>
    <x v="17"/>
    <s v="19"/>
    <x v="17"/>
    <x v="406"/>
    <s v="1941"/>
    <s v="Skjervøy"/>
    <s v="1"/>
    <s v="Menn"/>
    <x v="2"/>
    <x v="2"/>
    <x v="3"/>
    <x v="78"/>
  </r>
  <r>
    <x v="17"/>
    <s v="19"/>
    <x v="17"/>
    <x v="406"/>
    <s v="1941"/>
    <s v="Skjervøy"/>
    <s v="1"/>
    <s v="Menn"/>
    <x v="3"/>
    <x v="3"/>
    <x v="3"/>
    <x v="57"/>
  </r>
  <r>
    <x v="17"/>
    <s v="19"/>
    <x v="17"/>
    <x v="406"/>
    <s v="1941"/>
    <s v="Skjervøy"/>
    <s v="1"/>
    <s v="Menn"/>
    <x v="4"/>
    <x v="4"/>
    <x v="3"/>
    <x v="25"/>
  </r>
  <r>
    <x v="17"/>
    <s v="19"/>
    <x v="17"/>
    <x v="406"/>
    <s v="1941"/>
    <s v="Skjervøy"/>
    <s v="1"/>
    <s v="Menn"/>
    <x v="5"/>
    <x v="5"/>
    <x v="3"/>
    <x v="40"/>
  </r>
  <r>
    <x v="17"/>
    <s v="19"/>
    <x v="17"/>
    <x v="406"/>
    <s v="1941"/>
    <s v="Skjervøy"/>
    <s v="2"/>
    <s v="Kvinner"/>
    <x v="0"/>
    <x v="0"/>
    <x v="4"/>
    <x v="39"/>
  </r>
  <r>
    <x v="17"/>
    <s v="19"/>
    <x v="17"/>
    <x v="406"/>
    <s v="1941"/>
    <s v="Skjervøy"/>
    <s v="2"/>
    <s v="Kvinner"/>
    <x v="1"/>
    <x v="1"/>
    <x v="4"/>
    <x v="19"/>
  </r>
  <r>
    <x v="17"/>
    <s v="19"/>
    <x v="17"/>
    <x v="406"/>
    <s v="1941"/>
    <s v="Skjervøy"/>
    <s v="2"/>
    <s v="Kvinner"/>
    <x v="2"/>
    <x v="2"/>
    <x v="4"/>
    <x v="19"/>
  </r>
  <r>
    <x v="17"/>
    <s v="19"/>
    <x v="17"/>
    <x v="406"/>
    <s v="1941"/>
    <s v="Skjervøy"/>
    <s v="2"/>
    <s v="Kvinner"/>
    <x v="3"/>
    <x v="3"/>
    <x v="4"/>
    <x v="1"/>
  </r>
  <r>
    <x v="17"/>
    <s v="19"/>
    <x v="17"/>
    <x v="406"/>
    <s v="1941"/>
    <s v="Skjervøy"/>
    <s v="2"/>
    <s v="Kvinner"/>
    <x v="4"/>
    <x v="4"/>
    <x v="4"/>
    <x v="0"/>
  </r>
  <r>
    <x v="17"/>
    <s v="19"/>
    <x v="17"/>
    <x v="406"/>
    <s v="1941"/>
    <s v="Skjervøy"/>
    <s v="2"/>
    <s v="Kvinner"/>
    <x v="5"/>
    <x v="5"/>
    <x v="4"/>
    <x v="39"/>
  </r>
  <r>
    <x v="17"/>
    <s v="19"/>
    <x v="17"/>
    <x v="406"/>
    <s v="1941"/>
    <s v="Skjervøy"/>
    <s v="1"/>
    <s v="Menn"/>
    <x v="0"/>
    <x v="0"/>
    <x v="4"/>
    <x v="5"/>
  </r>
  <r>
    <x v="17"/>
    <s v="19"/>
    <x v="17"/>
    <x v="406"/>
    <s v="1941"/>
    <s v="Skjervøy"/>
    <s v="1"/>
    <s v="Menn"/>
    <x v="1"/>
    <x v="1"/>
    <x v="4"/>
    <x v="5"/>
  </r>
  <r>
    <x v="17"/>
    <s v="19"/>
    <x v="17"/>
    <x v="406"/>
    <s v="1941"/>
    <s v="Skjervøy"/>
    <s v="1"/>
    <s v="Menn"/>
    <x v="2"/>
    <x v="2"/>
    <x v="4"/>
    <x v="41"/>
  </r>
  <r>
    <x v="17"/>
    <s v="19"/>
    <x v="17"/>
    <x v="406"/>
    <s v="1941"/>
    <s v="Skjervøy"/>
    <s v="1"/>
    <s v="Menn"/>
    <x v="3"/>
    <x v="3"/>
    <x v="4"/>
    <x v="35"/>
  </r>
  <r>
    <x v="17"/>
    <s v="19"/>
    <x v="17"/>
    <x v="406"/>
    <s v="1941"/>
    <s v="Skjervøy"/>
    <s v="1"/>
    <s v="Menn"/>
    <x v="4"/>
    <x v="4"/>
    <x v="4"/>
    <x v="34"/>
  </r>
  <r>
    <x v="17"/>
    <s v="19"/>
    <x v="17"/>
    <x v="406"/>
    <s v="1941"/>
    <s v="Skjervøy"/>
    <s v="1"/>
    <s v="Menn"/>
    <x v="5"/>
    <x v="5"/>
    <x v="4"/>
    <x v="55"/>
  </r>
  <r>
    <x v="17"/>
    <s v="19"/>
    <x v="17"/>
    <x v="406"/>
    <s v="1941"/>
    <s v="Skjervøy"/>
    <s v="2"/>
    <s v="Kvinner"/>
    <x v="0"/>
    <x v="0"/>
    <x v="5"/>
    <x v="23"/>
  </r>
  <r>
    <x v="17"/>
    <s v="19"/>
    <x v="17"/>
    <x v="406"/>
    <s v="1941"/>
    <s v="Skjervøy"/>
    <s v="2"/>
    <s v="Kvinner"/>
    <x v="1"/>
    <x v="1"/>
    <x v="5"/>
    <x v="39"/>
  </r>
  <r>
    <x v="17"/>
    <s v="19"/>
    <x v="17"/>
    <x v="406"/>
    <s v="1941"/>
    <s v="Skjervøy"/>
    <s v="2"/>
    <s v="Kvinner"/>
    <x v="2"/>
    <x v="2"/>
    <x v="5"/>
    <x v="19"/>
  </r>
  <r>
    <x v="17"/>
    <s v="19"/>
    <x v="17"/>
    <x v="406"/>
    <s v="1941"/>
    <s v="Skjervøy"/>
    <s v="2"/>
    <s v="Kvinner"/>
    <x v="3"/>
    <x v="3"/>
    <x v="5"/>
    <x v="0"/>
  </r>
  <r>
    <x v="17"/>
    <s v="19"/>
    <x v="17"/>
    <x v="406"/>
    <s v="1941"/>
    <s v="Skjervøy"/>
    <s v="2"/>
    <s v="Kvinner"/>
    <x v="4"/>
    <x v="4"/>
    <x v="5"/>
    <x v="0"/>
  </r>
  <r>
    <x v="17"/>
    <s v="19"/>
    <x v="17"/>
    <x v="406"/>
    <s v="1941"/>
    <s v="Skjervøy"/>
    <s v="2"/>
    <s v="Kvinner"/>
    <x v="5"/>
    <x v="5"/>
    <x v="5"/>
    <x v="39"/>
  </r>
  <r>
    <x v="17"/>
    <s v="19"/>
    <x v="17"/>
    <x v="406"/>
    <s v="1941"/>
    <s v="Skjervøy"/>
    <s v="1"/>
    <s v="Menn"/>
    <x v="0"/>
    <x v="0"/>
    <x v="5"/>
    <x v="12"/>
  </r>
  <r>
    <x v="17"/>
    <s v="19"/>
    <x v="17"/>
    <x v="406"/>
    <s v="1941"/>
    <s v="Skjervøy"/>
    <s v="1"/>
    <s v="Menn"/>
    <x v="1"/>
    <x v="1"/>
    <x v="5"/>
    <x v="15"/>
  </r>
  <r>
    <x v="17"/>
    <s v="19"/>
    <x v="17"/>
    <x v="406"/>
    <s v="1941"/>
    <s v="Skjervøy"/>
    <s v="1"/>
    <s v="Menn"/>
    <x v="2"/>
    <x v="2"/>
    <x v="5"/>
    <x v="56"/>
  </r>
  <r>
    <x v="17"/>
    <s v="19"/>
    <x v="17"/>
    <x v="406"/>
    <s v="1941"/>
    <s v="Skjervøy"/>
    <s v="1"/>
    <s v="Menn"/>
    <x v="3"/>
    <x v="3"/>
    <x v="5"/>
    <x v="72"/>
  </r>
  <r>
    <x v="17"/>
    <s v="19"/>
    <x v="17"/>
    <x v="406"/>
    <s v="1941"/>
    <s v="Skjervøy"/>
    <s v="1"/>
    <s v="Menn"/>
    <x v="4"/>
    <x v="4"/>
    <x v="5"/>
    <x v="50"/>
  </r>
  <r>
    <x v="17"/>
    <s v="19"/>
    <x v="17"/>
    <x v="406"/>
    <s v="1941"/>
    <s v="Skjervøy"/>
    <s v="1"/>
    <s v="Menn"/>
    <x v="5"/>
    <x v="5"/>
    <x v="5"/>
    <x v="24"/>
  </r>
  <r>
    <x v="17"/>
    <s v="19"/>
    <x v="17"/>
    <x v="406"/>
    <s v="1941"/>
    <s v="Skjervøy"/>
    <s v="2"/>
    <s v="Kvinner"/>
    <x v="0"/>
    <x v="0"/>
    <x v="6"/>
    <x v="0"/>
  </r>
  <r>
    <x v="17"/>
    <s v="19"/>
    <x v="17"/>
    <x v="406"/>
    <s v="1941"/>
    <s v="Skjervøy"/>
    <s v="2"/>
    <s v="Kvinner"/>
    <x v="1"/>
    <x v="1"/>
    <x v="6"/>
    <x v="23"/>
  </r>
  <r>
    <x v="17"/>
    <s v="19"/>
    <x v="17"/>
    <x v="406"/>
    <s v="1941"/>
    <s v="Skjervøy"/>
    <s v="2"/>
    <s v="Kvinner"/>
    <x v="2"/>
    <x v="2"/>
    <x v="6"/>
    <x v="1"/>
  </r>
  <r>
    <x v="17"/>
    <s v="19"/>
    <x v="17"/>
    <x v="406"/>
    <s v="1941"/>
    <s v="Skjervøy"/>
    <s v="2"/>
    <s v="Kvinner"/>
    <x v="3"/>
    <x v="3"/>
    <x v="6"/>
    <x v="1"/>
  </r>
  <r>
    <x v="17"/>
    <s v="19"/>
    <x v="17"/>
    <x v="406"/>
    <s v="1941"/>
    <s v="Skjervøy"/>
    <s v="2"/>
    <s v="Kvinner"/>
    <x v="4"/>
    <x v="4"/>
    <x v="6"/>
    <x v="0"/>
  </r>
  <r>
    <x v="17"/>
    <s v="19"/>
    <x v="17"/>
    <x v="406"/>
    <s v="1941"/>
    <s v="Skjervøy"/>
    <s v="2"/>
    <s v="Kvinner"/>
    <x v="5"/>
    <x v="5"/>
    <x v="6"/>
    <x v="39"/>
  </r>
  <r>
    <x v="17"/>
    <s v="19"/>
    <x v="17"/>
    <x v="406"/>
    <s v="1941"/>
    <s v="Skjervøy"/>
    <s v="1"/>
    <s v="Menn"/>
    <x v="0"/>
    <x v="0"/>
    <x v="6"/>
    <x v="13"/>
  </r>
  <r>
    <x v="17"/>
    <s v="19"/>
    <x v="17"/>
    <x v="406"/>
    <s v="1941"/>
    <s v="Skjervøy"/>
    <s v="1"/>
    <s v="Menn"/>
    <x v="1"/>
    <x v="1"/>
    <x v="6"/>
    <x v="6"/>
  </r>
  <r>
    <x v="17"/>
    <s v="19"/>
    <x v="17"/>
    <x v="406"/>
    <s v="1941"/>
    <s v="Skjervøy"/>
    <s v="1"/>
    <s v="Menn"/>
    <x v="2"/>
    <x v="2"/>
    <x v="6"/>
    <x v="3"/>
  </r>
  <r>
    <x v="17"/>
    <s v="19"/>
    <x v="17"/>
    <x v="406"/>
    <s v="1941"/>
    <s v="Skjervøy"/>
    <s v="1"/>
    <s v="Menn"/>
    <x v="3"/>
    <x v="3"/>
    <x v="6"/>
    <x v="62"/>
  </r>
  <r>
    <x v="17"/>
    <s v="19"/>
    <x v="17"/>
    <x v="406"/>
    <s v="1941"/>
    <s v="Skjervøy"/>
    <s v="1"/>
    <s v="Menn"/>
    <x v="4"/>
    <x v="4"/>
    <x v="6"/>
    <x v="27"/>
  </r>
  <r>
    <x v="17"/>
    <s v="19"/>
    <x v="17"/>
    <x v="406"/>
    <s v="1941"/>
    <s v="Skjervøy"/>
    <s v="1"/>
    <s v="Menn"/>
    <x v="5"/>
    <x v="5"/>
    <x v="6"/>
    <x v="40"/>
  </r>
  <r>
    <x v="17"/>
    <s v="19"/>
    <x v="17"/>
    <x v="406"/>
    <s v="1941"/>
    <s v="Skjervøy"/>
    <s v="2"/>
    <s v="Kvinner"/>
    <x v="0"/>
    <x v="0"/>
    <x v="7"/>
    <x v="23"/>
  </r>
  <r>
    <x v="17"/>
    <s v="19"/>
    <x v="17"/>
    <x v="406"/>
    <s v="1941"/>
    <s v="Skjervøy"/>
    <s v="2"/>
    <s v="Kvinner"/>
    <x v="1"/>
    <x v="1"/>
    <x v="7"/>
    <x v="0"/>
  </r>
  <r>
    <x v="17"/>
    <s v="19"/>
    <x v="17"/>
    <x v="406"/>
    <s v="1941"/>
    <s v="Skjervøy"/>
    <s v="2"/>
    <s v="Kvinner"/>
    <x v="2"/>
    <x v="2"/>
    <x v="7"/>
    <x v="0"/>
  </r>
  <r>
    <x v="17"/>
    <s v="19"/>
    <x v="17"/>
    <x v="406"/>
    <s v="1941"/>
    <s v="Skjervøy"/>
    <s v="2"/>
    <s v="Kvinner"/>
    <x v="3"/>
    <x v="3"/>
    <x v="7"/>
    <x v="12"/>
  </r>
  <r>
    <x v="17"/>
    <s v="19"/>
    <x v="17"/>
    <x v="406"/>
    <s v="1941"/>
    <s v="Skjervøy"/>
    <s v="2"/>
    <s v="Kvinner"/>
    <x v="4"/>
    <x v="4"/>
    <x v="7"/>
    <x v="0"/>
  </r>
  <r>
    <x v="17"/>
    <s v="19"/>
    <x v="17"/>
    <x v="406"/>
    <s v="1941"/>
    <s v="Skjervøy"/>
    <s v="2"/>
    <s v="Kvinner"/>
    <x v="5"/>
    <x v="5"/>
    <x v="7"/>
    <x v="39"/>
  </r>
  <r>
    <x v="17"/>
    <s v="19"/>
    <x v="17"/>
    <x v="406"/>
    <s v="1941"/>
    <s v="Skjervøy"/>
    <s v="1"/>
    <s v="Menn"/>
    <x v="0"/>
    <x v="0"/>
    <x v="7"/>
    <x v="1"/>
  </r>
  <r>
    <x v="17"/>
    <s v="19"/>
    <x v="17"/>
    <x v="406"/>
    <s v="1941"/>
    <s v="Skjervøy"/>
    <s v="1"/>
    <s v="Menn"/>
    <x v="1"/>
    <x v="1"/>
    <x v="7"/>
    <x v="13"/>
  </r>
  <r>
    <x v="17"/>
    <s v="19"/>
    <x v="17"/>
    <x v="406"/>
    <s v="1941"/>
    <s v="Skjervøy"/>
    <s v="1"/>
    <s v="Menn"/>
    <x v="2"/>
    <x v="2"/>
    <x v="7"/>
    <x v="56"/>
  </r>
  <r>
    <x v="17"/>
    <s v="19"/>
    <x v="17"/>
    <x v="406"/>
    <s v="1941"/>
    <s v="Skjervøy"/>
    <s v="1"/>
    <s v="Menn"/>
    <x v="3"/>
    <x v="3"/>
    <x v="7"/>
    <x v="50"/>
  </r>
  <r>
    <x v="17"/>
    <s v="19"/>
    <x v="17"/>
    <x v="406"/>
    <s v="1941"/>
    <s v="Skjervøy"/>
    <s v="1"/>
    <s v="Menn"/>
    <x v="4"/>
    <x v="4"/>
    <x v="7"/>
    <x v="46"/>
  </r>
  <r>
    <x v="17"/>
    <s v="19"/>
    <x v="17"/>
    <x v="406"/>
    <s v="1941"/>
    <s v="Skjervøy"/>
    <s v="1"/>
    <s v="Menn"/>
    <x v="5"/>
    <x v="5"/>
    <x v="7"/>
    <x v="24"/>
  </r>
  <r>
    <x v="17"/>
    <s v="19"/>
    <x v="17"/>
    <x v="407"/>
    <s v="1942"/>
    <s v="Nordreisa"/>
    <s v="2"/>
    <s v="Kvinner"/>
    <x v="0"/>
    <x v="0"/>
    <x v="0"/>
    <x v="6"/>
  </r>
  <r>
    <x v="17"/>
    <s v="19"/>
    <x v="17"/>
    <x v="407"/>
    <s v="1942"/>
    <s v="Nordreisa"/>
    <s v="2"/>
    <s v="Kvinner"/>
    <x v="1"/>
    <x v="1"/>
    <x v="0"/>
    <x v="0"/>
  </r>
  <r>
    <x v="17"/>
    <s v="19"/>
    <x v="17"/>
    <x v="407"/>
    <s v="1942"/>
    <s v="Nordreisa"/>
    <s v="2"/>
    <s v="Kvinner"/>
    <x v="2"/>
    <x v="2"/>
    <x v="0"/>
    <x v="7"/>
  </r>
  <r>
    <x v="17"/>
    <s v="19"/>
    <x v="17"/>
    <x v="407"/>
    <s v="1942"/>
    <s v="Nordreisa"/>
    <s v="2"/>
    <s v="Kvinner"/>
    <x v="3"/>
    <x v="3"/>
    <x v="0"/>
    <x v="15"/>
  </r>
  <r>
    <x v="17"/>
    <s v="19"/>
    <x v="17"/>
    <x v="407"/>
    <s v="1942"/>
    <s v="Nordreisa"/>
    <s v="2"/>
    <s v="Kvinner"/>
    <x v="4"/>
    <x v="4"/>
    <x v="0"/>
    <x v="1"/>
  </r>
  <r>
    <x v="17"/>
    <s v="19"/>
    <x v="17"/>
    <x v="407"/>
    <s v="1942"/>
    <s v="Nordreisa"/>
    <s v="2"/>
    <s v="Kvinner"/>
    <x v="5"/>
    <x v="5"/>
    <x v="0"/>
    <x v="0"/>
  </r>
  <r>
    <x v="17"/>
    <s v="19"/>
    <x v="17"/>
    <x v="407"/>
    <s v="1942"/>
    <s v="Nordreisa"/>
    <s v="1"/>
    <s v="Menn"/>
    <x v="0"/>
    <x v="0"/>
    <x v="0"/>
    <x v="15"/>
  </r>
  <r>
    <x v="17"/>
    <s v="19"/>
    <x v="17"/>
    <x v="407"/>
    <s v="1942"/>
    <s v="Nordreisa"/>
    <s v="1"/>
    <s v="Menn"/>
    <x v="1"/>
    <x v="1"/>
    <x v="0"/>
    <x v="5"/>
  </r>
  <r>
    <x v="17"/>
    <s v="19"/>
    <x v="17"/>
    <x v="407"/>
    <s v="1942"/>
    <s v="Nordreisa"/>
    <s v="1"/>
    <s v="Menn"/>
    <x v="2"/>
    <x v="2"/>
    <x v="0"/>
    <x v="56"/>
  </r>
  <r>
    <x v="17"/>
    <s v="19"/>
    <x v="17"/>
    <x v="407"/>
    <s v="1942"/>
    <s v="Nordreisa"/>
    <s v="1"/>
    <s v="Menn"/>
    <x v="3"/>
    <x v="3"/>
    <x v="0"/>
    <x v="62"/>
  </r>
  <r>
    <x v="17"/>
    <s v="19"/>
    <x v="17"/>
    <x v="407"/>
    <s v="1942"/>
    <s v="Nordreisa"/>
    <s v="1"/>
    <s v="Menn"/>
    <x v="4"/>
    <x v="4"/>
    <x v="0"/>
    <x v="8"/>
  </r>
  <r>
    <x v="17"/>
    <s v="19"/>
    <x v="17"/>
    <x v="407"/>
    <s v="1942"/>
    <s v="Nordreisa"/>
    <s v="1"/>
    <s v="Menn"/>
    <x v="5"/>
    <x v="5"/>
    <x v="0"/>
    <x v="6"/>
  </r>
  <r>
    <x v="17"/>
    <s v="19"/>
    <x v="17"/>
    <x v="407"/>
    <s v="1942"/>
    <s v="Nordreisa"/>
    <s v="2"/>
    <s v="Kvinner"/>
    <x v="0"/>
    <x v="0"/>
    <x v="1"/>
    <x v="7"/>
  </r>
  <r>
    <x v="17"/>
    <s v="19"/>
    <x v="17"/>
    <x v="407"/>
    <s v="1942"/>
    <s v="Nordreisa"/>
    <s v="2"/>
    <s v="Kvinner"/>
    <x v="1"/>
    <x v="1"/>
    <x v="1"/>
    <x v="0"/>
  </r>
  <r>
    <x v="17"/>
    <s v="19"/>
    <x v="17"/>
    <x v="407"/>
    <s v="1942"/>
    <s v="Nordreisa"/>
    <s v="2"/>
    <s v="Kvinner"/>
    <x v="2"/>
    <x v="2"/>
    <x v="1"/>
    <x v="12"/>
  </r>
  <r>
    <x v="17"/>
    <s v="19"/>
    <x v="17"/>
    <x v="407"/>
    <s v="1942"/>
    <s v="Nordreisa"/>
    <s v="2"/>
    <s v="Kvinner"/>
    <x v="3"/>
    <x v="3"/>
    <x v="1"/>
    <x v="6"/>
  </r>
  <r>
    <x v="17"/>
    <s v="19"/>
    <x v="17"/>
    <x v="407"/>
    <s v="1942"/>
    <s v="Nordreisa"/>
    <s v="2"/>
    <s v="Kvinner"/>
    <x v="4"/>
    <x v="4"/>
    <x v="1"/>
    <x v="0"/>
  </r>
  <r>
    <x v="17"/>
    <s v="19"/>
    <x v="17"/>
    <x v="407"/>
    <s v="1942"/>
    <s v="Nordreisa"/>
    <s v="2"/>
    <s v="Kvinner"/>
    <x v="5"/>
    <x v="5"/>
    <x v="1"/>
    <x v="0"/>
  </r>
  <r>
    <x v="17"/>
    <s v="19"/>
    <x v="17"/>
    <x v="407"/>
    <s v="1942"/>
    <s v="Nordreisa"/>
    <s v="1"/>
    <s v="Menn"/>
    <x v="0"/>
    <x v="0"/>
    <x v="1"/>
    <x v="6"/>
  </r>
  <r>
    <x v="17"/>
    <s v="19"/>
    <x v="17"/>
    <x v="407"/>
    <s v="1942"/>
    <s v="Nordreisa"/>
    <s v="1"/>
    <s v="Menn"/>
    <x v="1"/>
    <x v="1"/>
    <x v="1"/>
    <x v="5"/>
  </r>
  <r>
    <x v="17"/>
    <s v="19"/>
    <x v="17"/>
    <x v="407"/>
    <s v="1942"/>
    <s v="Nordreisa"/>
    <s v="1"/>
    <s v="Menn"/>
    <x v="2"/>
    <x v="2"/>
    <x v="1"/>
    <x v="56"/>
  </r>
  <r>
    <x v="17"/>
    <s v="19"/>
    <x v="17"/>
    <x v="407"/>
    <s v="1942"/>
    <s v="Nordreisa"/>
    <s v="1"/>
    <s v="Menn"/>
    <x v="3"/>
    <x v="3"/>
    <x v="1"/>
    <x v="61"/>
  </r>
  <r>
    <x v="17"/>
    <s v="19"/>
    <x v="17"/>
    <x v="407"/>
    <s v="1942"/>
    <s v="Nordreisa"/>
    <s v="1"/>
    <s v="Menn"/>
    <x v="4"/>
    <x v="4"/>
    <x v="1"/>
    <x v="73"/>
  </r>
  <r>
    <x v="17"/>
    <s v="19"/>
    <x v="17"/>
    <x v="407"/>
    <s v="1942"/>
    <s v="Nordreisa"/>
    <s v="1"/>
    <s v="Menn"/>
    <x v="5"/>
    <x v="5"/>
    <x v="1"/>
    <x v="5"/>
  </r>
  <r>
    <x v="17"/>
    <s v="19"/>
    <x v="17"/>
    <x v="407"/>
    <s v="1942"/>
    <s v="Nordreisa"/>
    <s v="2"/>
    <s v="Kvinner"/>
    <x v="0"/>
    <x v="0"/>
    <x v="2"/>
    <x v="5"/>
  </r>
  <r>
    <x v="17"/>
    <s v="19"/>
    <x v="17"/>
    <x v="407"/>
    <s v="1942"/>
    <s v="Nordreisa"/>
    <s v="2"/>
    <s v="Kvinner"/>
    <x v="1"/>
    <x v="1"/>
    <x v="2"/>
    <x v="1"/>
  </r>
  <r>
    <x v="17"/>
    <s v="19"/>
    <x v="17"/>
    <x v="407"/>
    <s v="1942"/>
    <s v="Nordreisa"/>
    <s v="2"/>
    <s v="Kvinner"/>
    <x v="2"/>
    <x v="2"/>
    <x v="2"/>
    <x v="1"/>
  </r>
  <r>
    <x v="17"/>
    <s v="19"/>
    <x v="17"/>
    <x v="407"/>
    <s v="1942"/>
    <s v="Nordreisa"/>
    <s v="2"/>
    <s v="Kvinner"/>
    <x v="3"/>
    <x v="3"/>
    <x v="2"/>
    <x v="15"/>
  </r>
  <r>
    <x v="17"/>
    <s v="19"/>
    <x v="17"/>
    <x v="407"/>
    <s v="1942"/>
    <s v="Nordreisa"/>
    <s v="2"/>
    <s v="Kvinner"/>
    <x v="4"/>
    <x v="4"/>
    <x v="2"/>
    <x v="5"/>
  </r>
  <r>
    <x v="17"/>
    <s v="19"/>
    <x v="17"/>
    <x v="407"/>
    <s v="1942"/>
    <s v="Nordreisa"/>
    <s v="2"/>
    <s v="Kvinner"/>
    <x v="5"/>
    <x v="5"/>
    <x v="2"/>
    <x v="23"/>
  </r>
  <r>
    <x v="17"/>
    <s v="19"/>
    <x v="17"/>
    <x v="407"/>
    <s v="1942"/>
    <s v="Nordreisa"/>
    <s v="1"/>
    <s v="Menn"/>
    <x v="0"/>
    <x v="0"/>
    <x v="2"/>
    <x v="36"/>
  </r>
  <r>
    <x v="17"/>
    <s v="19"/>
    <x v="17"/>
    <x v="407"/>
    <s v="1942"/>
    <s v="Nordreisa"/>
    <s v="1"/>
    <s v="Menn"/>
    <x v="1"/>
    <x v="1"/>
    <x v="2"/>
    <x v="0"/>
  </r>
  <r>
    <x v="17"/>
    <s v="19"/>
    <x v="17"/>
    <x v="407"/>
    <s v="1942"/>
    <s v="Nordreisa"/>
    <s v="1"/>
    <s v="Menn"/>
    <x v="2"/>
    <x v="2"/>
    <x v="2"/>
    <x v="20"/>
  </r>
  <r>
    <x v="17"/>
    <s v="19"/>
    <x v="17"/>
    <x v="407"/>
    <s v="1942"/>
    <s v="Nordreisa"/>
    <s v="1"/>
    <s v="Menn"/>
    <x v="3"/>
    <x v="3"/>
    <x v="2"/>
    <x v="31"/>
  </r>
  <r>
    <x v="17"/>
    <s v="19"/>
    <x v="17"/>
    <x v="407"/>
    <s v="1942"/>
    <s v="Nordreisa"/>
    <s v="1"/>
    <s v="Menn"/>
    <x v="4"/>
    <x v="4"/>
    <x v="2"/>
    <x v="73"/>
  </r>
  <r>
    <x v="17"/>
    <s v="19"/>
    <x v="17"/>
    <x v="407"/>
    <s v="1942"/>
    <s v="Nordreisa"/>
    <s v="1"/>
    <s v="Menn"/>
    <x v="5"/>
    <x v="5"/>
    <x v="2"/>
    <x v="12"/>
  </r>
  <r>
    <x v="17"/>
    <s v="19"/>
    <x v="17"/>
    <x v="407"/>
    <s v="1942"/>
    <s v="Nordreisa"/>
    <s v="2"/>
    <s v="Kvinner"/>
    <x v="0"/>
    <x v="0"/>
    <x v="3"/>
    <x v="1"/>
  </r>
  <r>
    <x v="17"/>
    <s v="19"/>
    <x v="17"/>
    <x v="407"/>
    <s v="1942"/>
    <s v="Nordreisa"/>
    <s v="2"/>
    <s v="Kvinner"/>
    <x v="1"/>
    <x v="1"/>
    <x v="3"/>
    <x v="23"/>
  </r>
  <r>
    <x v="17"/>
    <s v="19"/>
    <x v="17"/>
    <x v="407"/>
    <s v="1942"/>
    <s v="Nordreisa"/>
    <s v="2"/>
    <s v="Kvinner"/>
    <x v="2"/>
    <x v="2"/>
    <x v="3"/>
    <x v="1"/>
  </r>
  <r>
    <x v="17"/>
    <s v="19"/>
    <x v="17"/>
    <x v="407"/>
    <s v="1942"/>
    <s v="Nordreisa"/>
    <s v="2"/>
    <s v="Kvinner"/>
    <x v="3"/>
    <x v="3"/>
    <x v="3"/>
    <x v="13"/>
  </r>
  <r>
    <x v="17"/>
    <s v="19"/>
    <x v="17"/>
    <x v="407"/>
    <s v="1942"/>
    <s v="Nordreisa"/>
    <s v="2"/>
    <s v="Kvinner"/>
    <x v="4"/>
    <x v="4"/>
    <x v="3"/>
    <x v="1"/>
  </r>
  <r>
    <x v="17"/>
    <s v="19"/>
    <x v="17"/>
    <x v="407"/>
    <s v="1942"/>
    <s v="Nordreisa"/>
    <s v="2"/>
    <s v="Kvinner"/>
    <x v="5"/>
    <x v="5"/>
    <x v="3"/>
    <x v="39"/>
  </r>
  <r>
    <x v="17"/>
    <s v="19"/>
    <x v="17"/>
    <x v="407"/>
    <s v="1942"/>
    <s v="Nordreisa"/>
    <s v="1"/>
    <s v="Menn"/>
    <x v="0"/>
    <x v="0"/>
    <x v="3"/>
    <x v="2"/>
  </r>
  <r>
    <x v="17"/>
    <s v="19"/>
    <x v="17"/>
    <x v="407"/>
    <s v="1942"/>
    <s v="Nordreisa"/>
    <s v="1"/>
    <s v="Menn"/>
    <x v="1"/>
    <x v="1"/>
    <x v="3"/>
    <x v="12"/>
  </r>
  <r>
    <x v="17"/>
    <s v="19"/>
    <x v="17"/>
    <x v="407"/>
    <s v="1942"/>
    <s v="Nordreisa"/>
    <s v="1"/>
    <s v="Menn"/>
    <x v="2"/>
    <x v="2"/>
    <x v="3"/>
    <x v="20"/>
  </r>
  <r>
    <x v="17"/>
    <s v="19"/>
    <x v="17"/>
    <x v="407"/>
    <s v="1942"/>
    <s v="Nordreisa"/>
    <s v="1"/>
    <s v="Menn"/>
    <x v="3"/>
    <x v="3"/>
    <x v="3"/>
    <x v="72"/>
  </r>
  <r>
    <x v="17"/>
    <s v="19"/>
    <x v="17"/>
    <x v="407"/>
    <s v="1942"/>
    <s v="Nordreisa"/>
    <s v="1"/>
    <s v="Menn"/>
    <x v="4"/>
    <x v="4"/>
    <x v="3"/>
    <x v="72"/>
  </r>
  <r>
    <x v="17"/>
    <s v="19"/>
    <x v="17"/>
    <x v="407"/>
    <s v="1942"/>
    <s v="Nordreisa"/>
    <s v="1"/>
    <s v="Menn"/>
    <x v="5"/>
    <x v="5"/>
    <x v="3"/>
    <x v="13"/>
  </r>
  <r>
    <x v="17"/>
    <s v="19"/>
    <x v="17"/>
    <x v="407"/>
    <s v="1942"/>
    <s v="Nordreisa"/>
    <s v="2"/>
    <s v="Kvinner"/>
    <x v="0"/>
    <x v="0"/>
    <x v="4"/>
    <x v="39"/>
  </r>
  <r>
    <x v="17"/>
    <s v="19"/>
    <x v="17"/>
    <x v="407"/>
    <s v="1942"/>
    <s v="Nordreisa"/>
    <s v="2"/>
    <s v="Kvinner"/>
    <x v="1"/>
    <x v="1"/>
    <x v="4"/>
    <x v="39"/>
  </r>
  <r>
    <x v="17"/>
    <s v="19"/>
    <x v="17"/>
    <x v="407"/>
    <s v="1942"/>
    <s v="Nordreisa"/>
    <s v="2"/>
    <s v="Kvinner"/>
    <x v="2"/>
    <x v="2"/>
    <x v="4"/>
    <x v="12"/>
  </r>
  <r>
    <x v="17"/>
    <s v="19"/>
    <x v="17"/>
    <x v="407"/>
    <s v="1942"/>
    <s v="Nordreisa"/>
    <s v="2"/>
    <s v="Kvinner"/>
    <x v="3"/>
    <x v="3"/>
    <x v="4"/>
    <x v="7"/>
  </r>
  <r>
    <x v="17"/>
    <s v="19"/>
    <x v="17"/>
    <x v="407"/>
    <s v="1942"/>
    <s v="Nordreisa"/>
    <s v="2"/>
    <s v="Kvinner"/>
    <x v="4"/>
    <x v="4"/>
    <x v="4"/>
    <x v="19"/>
  </r>
  <r>
    <x v="17"/>
    <s v="19"/>
    <x v="17"/>
    <x v="407"/>
    <s v="1942"/>
    <s v="Nordreisa"/>
    <s v="2"/>
    <s v="Kvinner"/>
    <x v="5"/>
    <x v="5"/>
    <x v="4"/>
    <x v="0"/>
  </r>
  <r>
    <x v="17"/>
    <s v="19"/>
    <x v="17"/>
    <x v="407"/>
    <s v="1942"/>
    <s v="Nordreisa"/>
    <s v="1"/>
    <s v="Menn"/>
    <x v="0"/>
    <x v="0"/>
    <x v="4"/>
    <x v="21"/>
  </r>
  <r>
    <x v="17"/>
    <s v="19"/>
    <x v="17"/>
    <x v="407"/>
    <s v="1942"/>
    <s v="Nordreisa"/>
    <s v="1"/>
    <s v="Menn"/>
    <x v="1"/>
    <x v="1"/>
    <x v="4"/>
    <x v="5"/>
  </r>
  <r>
    <x v="17"/>
    <s v="19"/>
    <x v="17"/>
    <x v="407"/>
    <s v="1942"/>
    <s v="Nordreisa"/>
    <s v="1"/>
    <s v="Menn"/>
    <x v="2"/>
    <x v="2"/>
    <x v="4"/>
    <x v="24"/>
  </r>
  <r>
    <x v="17"/>
    <s v="19"/>
    <x v="17"/>
    <x v="407"/>
    <s v="1942"/>
    <s v="Nordreisa"/>
    <s v="1"/>
    <s v="Menn"/>
    <x v="3"/>
    <x v="3"/>
    <x v="4"/>
    <x v="28"/>
  </r>
  <r>
    <x v="17"/>
    <s v="19"/>
    <x v="17"/>
    <x v="407"/>
    <s v="1942"/>
    <s v="Nordreisa"/>
    <s v="1"/>
    <s v="Menn"/>
    <x v="4"/>
    <x v="4"/>
    <x v="4"/>
    <x v="72"/>
  </r>
  <r>
    <x v="17"/>
    <s v="19"/>
    <x v="17"/>
    <x v="407"/>
    <s v="1942"/>
    <s v="Nordreisa"/>
    <s v="1"/>
    <s v="Menn"/>
    <x v="5"/>
    <x v="5"/>
    <x v="4"/>
    <x v="5"/>
  </r>
  <r>
    <x v="17"/>
    <s v="19"/>
    <x v="17"/>
    <x v="407"/>
    <s v="1942"/>
    <s v="Nordreisa"/>
    <s v="2"/>
    <s v="Kvinner"/>
    <x v="0"/>
    <x v="0"/>
    <x v="5"/>
    <x v="23"/>
  </r>
  <r>
    <x v="17"/>
    <s v="19"/>
    <x v="17"/>
    <x v="407"/>
    <s v="1942"/>
    <s v="Nordreisa"/>
    <s v="2"/>
    <s v="Kvinner"/>
    <x v="1"/>
    <x v="1"/>
    <x v="5"/>
    <x v="23"/>
  </r>
  <r>
    <x v="17"/>
    <s v="19"/>
    <x v="17"/>
    <x v="407"/>
    <s v="1942"/>
    <s v="Nordreisa"/>
    <s v="2"/>
    <s v="Kvinner"/>
    <x v="2"/>
    <x v="2"/>
    <x v="5"/>
    <x v="1"/>
  </r>
  <r>
    <x v="17"/>
    <s v="19"/>
    <x v="17"/>
    <x v="407"/>
    <s v="1942"/>
    <s v="Nordreisa"/>
    <s v="2"/>
    <s v="Kvinner"/>
    <x v="3"/>
    <x v="3"/>
    <x v="5"/>
    <x v="12"/>
  </r>
  <r>
    <x v="17"/>
    <s v="19"/>
    <x v="17"/>
    <x v="407"/>
    <s v="1942"/>
    <s v="Nordreisa"/>
    <s v="2"/>
    <s v="Kvinner"/>
    <x v="4"/>
    <x v="4"/>
    <x v="5"/>
    <x v="1"/>
  </r>
  <r>
    <x v="17"/>
    <s v="19"/>
    <x v="17"/>
    <x v="407"/>
    <s v="1942"/>
    <s v="Nordreisa"/>
    <s v="2"/>
    <s v="Kvinner"/>
    <x v="5"/>
    <x v="5"/>
    <x v="5"/>
    <x v="19"/>
  </r>
  <r>
    <x v="17"/>
    <s v="19"/>
    <x v="17"/>
    <x v="407"/>
    <s v="1942"/>
    <s v="Nordreisa"/>
    <s v="1"/>
    <s v="Menn"/>
    <x v="0"/>
    <x v="0"/>
    <x v="5"/>
    <x v="15"/>
  </r>
  <r>
    <x v="17"/>
    <s v="19"/>
    <x v="17"/>
    <x v="407"/>
    <s v="1942"/>
    <s v="Nordreisa"/>
    <s v="1"/>
    <s v="Menn"/>
    <x v="1"/>
    <x v="1"/>
    <x v="5"/>
    <x v="7"/>
  </r>
  <r>
    <x v="17"/>
    <s v="19"/>
    <x v="17"/>
    <x v="407"/>
    <s v="1942"/>
    <s v="Nordreisa"/>
    <s v="1"/>
    <s v="Menn"/>
    <x v="2"/>
    <x v="2"/>
    <x v="5"/>
    <x v="4"/>
  </r>
  <r>
    <x v="17"/>
    <s v="19"/>
    <x v="17"/>
    <x v="407"/>
    <s v="1942"/>
    <s v="Nordreisa"/>
    <s v="1"/>
    <s v="Menn"/>
    <x v="3"/>
    <x v="3"/>
    <x v="5"/>
    <x v="63"/>
  </r>
  <r>
    <x v="17"/>
    <s v="19"/>
    <x v="17"/>
    <x v="407"/>
    <s v="1942"/>
    <s v="Nordreisa"/>
    <s v="1"/>
    <s v="Menn"/>
    <x v="4"/>
    <x v="4"/>
    <x v="5"/>
    <x v="32"/>
  </r>
  <r>
    <x v="17"/>
    <s v="19"/>
    <x v="17"/>
    <x v="407"/>
    <s v="1942"/>
    <s v="Nordreisa"/>
    <s v="1"/>
    <s v="Menn"/>
    <x v="5"/>
    <x v="5"/>
    <x v="5"/>
    <x v="21"/>
  </r>
  <r>
    <x v="17"/>
    <s v="19"/>
    <x v="17"/>
    <x v="407"/>
    <s v="1942"/>
    <s v="Nordreisa"/>
    <s v="2"/>
    <s v="Kvinner"/>
    <x v="0"/>
    <x v="0"/>
    <x v="6"/>
    <x v="19"/>
  </r>
  <r>
    <x v="17"/>
    <s v="19"/>
    <x v="17"/>
    <x v="407"/>
    <s v="1942"/>
    <s v="Nordreisa"/>
    <s v="2"/>
    <s v="Kvinner"/>
    <x v="1"/>
    <x v="1"/>
    <x v="6"/>
    <x v="19"/>
  </r>
  <r>
    <x v="17"/>
    <s v="19"/>
    <x v="17"/>
    <x v="407"/>
    <s v="1942"/>
    <s v="Nordreisa"/>
    <s v="2"/>
    <s v="Kvinner"/>
    <x v="2"/>
    <x v="2"/>
    <x v="6"/>
    <x v="12"/>
  </r>
  <r>
    <x v="17"/>
    <s v="19"/>
    <x v="17"/>
    <x v="407"/>
    <s v="1942"/>
    <s v="Nordreisa"/>
    <s v="2"/>
    <s v="Kvinner"/>
    <x v="3"/>
    <x v="3"/>
    <x v="6"/>
    <x v="13"/>
  </r>
  <r>
    <x v="17"/>
    <s v="19"/>
    <x v="17"/>
    <x v="407"/>
    <s v="1942"/>
    <s v="Nordreisa"/>
    <s v="2"/>
    <s v="Kvinner"/>
    <x v="4"/>
    <x v="4"/>
    <x v="6"/>
    <x v="23"/>
  </r>
  <r>
    <x v="17"/>
    <s v="19"/>
    <x v="17"/>
    <x v="407"/>
    <s v="1942"/>
    <s v="Nordreisa"/>
    <s v="2"/>
    <s v="Kvinner"/>
    <x v="5"/>
    <x v="5"/>
    <x v="6"/>
    <x v="0"/>
  </r>
  <r>
    <x v="17"/>
    <s v="19"/>
    <x v="17"/>
    <x v="407"/>
    <s v="1942"/>
    <s v="Nordreisa"/>
    <s v="1"/>
    <s v="Menn"/>
    <x v="0"/>
    <x v="0"/>
    <x v="6"/>
    <x v="7"/>
  </r>
  <r>
    <x v="17"/>
    <s v="19"/>
    <x v="17"/>
    <x v="407"/>
    <s v="1942"/>
    <s v="Nordreisa"/>
    <s v="1"/>
    <s v="Menn"/>
    <x v="1"/>
    <x v="1"/>
    <x v="6"/>
    <x v="36"/>
  </r>
  <r>
    <x v="17"/>
    <s v="19"/>
    <x v="17"/>
    <x v="407"/>
    <s v="1942"/>
    <s v="Nordreisa"/>
    <s v="1"/>
    <s v="Menn"/>
    <x v="2"/>
    <x v="2"/>
    <x v="6"/>
    <x v="40"/>
  </r>
  <r>
    <x v="17"/>
    <s v="19"/>
    <x v="17"/>
    <x v="407"/>
    <s v="1942"/>
    <s v="Nordreisa"/>
    <s v="1"/>
    <s v="Menn"/>
    <x v="3"/>
    <x v="3"/>
    <x v="6"/>
    <x v="35"/>
  </r>
  <r>
    <x v="17"/>
    <s v="19"/>
    <x v="17"/>
    <x v="407"/>
    <s v="1942"/>
    <s v="Nordreisa"/>
    <s v="1"/>
    <s v="Menn"/>
    <x v="4"/>
    <x v="4"/>
    <x v="6"/>
    <x v="51"/>
  </r>
  <r>
    <x v="17"/>
    <s v="19"/>
    <x v="17"/>
    <x v="407"/>
    <s v="1942"/>
    <s v="Nordreisa"/>
    <s v="1"/>
    <s v="Menn"/>
    <x v="5"/>
    <x v="5"/>
    <x v="6"/>
    <x v="2"/>
  </r>
  <r>
    <x v="17"/>
    <s v="19"/>
    <x v="17"/>
    <x v="407"/>
    <s v="1942"/>
    <s v="Nordreisa"/>
    <s v="2"/>
    <s v="Kvinner"/>
    <x v="0"/>
    <x v="0"/>
    <x v="7"/>
    <x v="39"/>
  </r>
  <r>
    <x v="17"/>
    <s v="19"/>
    <x v="17"/>
    <x v="407"/>
    <s v="1942"/>
    <s v="Nordreisa"/>
    <s v="2"/>
    <s v="Kvinner"/>
    <x v="1"/>
    <x v="1"/>
    <x v="7"/>
    <x v="1"/>
  </r>
  <r>
    <x v="17"/>
    <s v="19"/>
    <x v="17"/>
    <x v="407"/>
    <s v="1942"/>
    <s v="Nordreisa"/>
    <s v="2"/>
    <s v="Kvinner"/>
    <x v="2"/>
    <x v="2"/>
    <x v="7"/>
    <x v="1"/>
  </r>
  <r>
    <x v="17"/>
    <s v="19"/>
    <x v="17"/>
    <x v="407"/>
    <s v="1942"/>
    <s v="Nordreisa"/>
    <s v="2"/>
    <s v="Kvinner"/>
    <x v="3"/>
    <x v="3"/>
    <x v="7"/>
    <x v="6"/>
  </r>
  <r>
    <x v="17"/>
    <s v="19"/>
    <x v="17"/>
    <x v="407"/>
    <s v="1942"/>
    <s v="Nordreisa"/>
    <s v="2"/>
    <s v="Kvinner"/>
    <x v="4"/>
    <x v="4"/>
    <x v="7"/>
    <x v="23"/>
  </r>
  <r>
    <x v="17"/>
    <s v="19"/>
    <x v="17"/>
    <x v="407"/>
    <s v="1942"/>
    <s v="Nordreisa"/>
    <s v="2"/>
    <s v="Kvinner"/>
    <x v="5"/>
    <x v="5"/>
    <x v="7"/>
    <x v="39"/>
  </r>
  <r>
    <x v="17"/>
    <s v="19"/>
    <x v="17"/>
    <x v="407"/>
    <s v="1942"/>
    <s v="Nordreisa"/>
    <s v="1"/>
    <s v="Menn"/>
    <x v="0"/>
    <x v="0"/>
    <x v="7"/>
    <x v="1"/>
  </r>
  <r>
    <x v="17"/>
    <s v="19"/>
    <x v="17"/>
    <x v="407"/>
    <s v="1942"/>
    <s v="Nordreisa"/>
    <s v="1"/>
    <s v="Menn"/>
    <x v="1"/>
    <x v="1"/>
    <x v="7"/>
    <x v="19"/>
  </r>
  <r>
    <x v="17"/>
    <s v="19"/>
    <x v="17"/>
    <x v="407"/>
    <s v="1942"/>
    <s v="Nordreisa"/>
    <s v="1"/>
    <s v="Menn"/>
    <x v="2"/>
    <x v="2"/>
    <x v="7"/>
    <x v="3"/>
  </r>
  <r>
    <x v="17"/>
    <s v="19"/>
    <x v="17"/>
    <x v="407"/>
    <s v="1942"/>
    <s v="Nordreisa"/>
    <s v="1"/>
    <s v="Menn"/>
    <x v="3"/>
    <x v="3"/>
    <x v="7"/>
    <x v="63"/>
  </r>
  <r>
    <x v="17"/>
    <s v="19"/>
    <x v="17"/>
    <x v="407"/>
    <s v="1942"/>
    <s v="Nordreisa"/>
    <s v="1"/>
    <s v="Menn"/>
    <x v="4"/>
    <x v="4"/>
    <x v="7"/>
    <x v="32"/>
  </r>
  <r>
    <x v="17"/>
    <s v="19"/>
    <x v="17"/>
    <x v="407"/>
    <s v="1942"/>
    <s v="Nordreisa"/>
    <s v="1"/>
    <s v="Menn"/>
    <x v="5"/>
    <x v="5"/>
    <x v="7"/>
    <x v="14"/>
  </r>
  <r>
    <x v="17"/>
    <s v="19"/>
    <x v="17"/>
    <x v="408"/>
    <s v="1943"/>
    <s v="Kvænangen"/>
    <s v="2"/>
    <s v="Kvinner"/>
    <x v="0"/>
    <x v="0"/>
    <x v="0"/>
    <x v="39"/>
  </r>
  <r>
    <x v="17"/>
    <s v="19"/>
    <x v="17"/>
    <x v="408"/>
    <s v="1943"/>
    <s v="Kvænangen"/>
    <s v="2"/>
    <s v="Kvinner"/>
    <x v="1"/>
    <x v="1"/>
    <x v="0"/>
    <x v="23"/>
  </r>
  <r>
    <x v="17"/>
    <s v="19"/>
    <x v="17"/>
    <x v="408"/>
    <s v="1943"/>
    <s v="Kvænangen"/>
    <s v="2"/>
    <s v="Kvinner"/>
    <x v="2"/>
    <x v="2"/>
    <x v="0"/>
    <x v="19"/>
  </r>
  <r>
    <x v="17"/>
    <s v="19"/>
    <x v="17"/>
    <x v="408"/>
    <s v="1943"/>
    <s v="Kvænangen"/>
    <s v="2"/>
    <s v="Kvinner"/>
    <x v="3"/>
    <x v="3"/>
    <x v="0"/>
    <x v="19"/>
  </r>
  <r>
    <x v="17"/>
    <s v="19"/>
    <x v="17"/>
    <x v="408"/>
    <s v="1943"/>
    <s v="Kvænangen"/>
    <s v="2"/>
    <s v="Kvinner"/>
    <x v="4"/>
    <x v="4"/>
    <x v="0"/>
    <x v="7"/>
  </r>
  <r>
    <x v="17"/>
    <s v="19"/>
    <x v="17"/>
    <x v="408"/>
    <s v="1943"/>
    <s v="Kvænangen"/>
    <s v="2"/>
    <s v="Kvinner"/>
    <x v="5"/>
    <x v="5"/>
    <x v="0"/>
    <x v="19"/>
  </r>
  <r>
    <x v="17"/>
    <s v="19"/>
    <x v="17"/>
    <x v="408"/>
    <s v="1943"/>
    <s v="Kvænangen"/>
    <s v="1"/>
    <s v="Menn"/>
    <x v="0"/>
    <x v="0"/>
    <x v="0"/>
    <x v="19"/>
  </r>
  <r>
    <x v="17"/>
    <s v="19"/>
    <x v="17"/>
    <x v="408"/>
    <s v="1943"/>
    <s v="Kvænangen"/>
    <s v="1"/>
    <s v="Menn"/>
    <x v="1"/>
    <x v="1"/>
    <x v="0"/>
    <x v="5"/>
  </r>
  <r>
    <x v="17"/>
    <s v="19"/>
    <x v="17"/>
    <x v="408"/>
    <s v="1943"/>
    <s v="Kvænangen"/>
    <s v="1"/>
    <s v="Menn"/>
    <x v="2"/>
    <x v="2"/>
    <x v="0"/>
    <x v="20"/>
  </r>
  <r>
    <x v="17"/>
    <s v="19"/>
    <x v="17"/>
    <x v="408"/>
    <s v="1943"/>
    <s v="Kvænangen"/>
    <s v="1"/>
    <s v="Menn"/>
    <x v="3"/>
    <x v="3"/>
    <x v="0"/>
    <x v="55"/>
  </r>
  <r>
    <x v="17"/>
    <s v="19"/>
    <x v="17"/>
    <x v="408"/>
    <s v="1943"/>
    <s v="Kvænangen"/>
    <s v="1"/>
    <s v="Menn"/>
    <x v="4"/>
    <x v="4"/>
    <x v="0"/>
    <x v="56"/>
  </r>
  <r>
    <x v="17"/>
    <s v="19"/>
    <x v="17"/>
    <x v="408"/>
    <s v="1943"/>
    <s v="Kvænangen"/>
    <s v="1"/>
    <s v="Menn"/>
    <x v="5"/>
    <x v="5"/>
    <x v="0"/>
    <x v="15"/>
  </r>
  <r>
    <x v="17"/>
    <s v="19"/>
    <x v="17"/>
    <x v="408"/>
    <s v="1943"/>
    <s v="Kvænangen"/>
    <s v="2"/>
    <s v="Kvinner"/>
    <x v="0"/>
    <x v="0"/>
    <x v="1"/>
    <x v="23"/>
  </r>
  <r>
    <x v="17"/>
    <s v="19"/>
    <x v="17"/>
    <x v="408"/>
    <s v="1943"/>
    <s v="Kvænangen"/>
    <s v="2"/>
    <s v="Kvinner"/>
    <x v="1"/>
    <x v="1"/>
    <x v="1"/>
    <x v="39"/>
  </r>
  <r>
    <x v="17"/>
    <s v="19"/>
    <x v="17"/>
    <x v="408"/>
    <s v="1943"/>
    <s v="Kvænangen"/>
    <s v="2"/>
    <s v="Kvinner"/>
    <x v="2"/>
    <x v="2"/>
    <x v="1"/>
    <x v="23"/>
  </r>
  <r>
    <x v="17"/>
    <s v="19"/>
    <x v="17"/>
    <x v="408"/>
    <s v="1943"/>
    <s v="Kvænangen"/>
    <s v="2"/>
    <s v="Kvinner"/>
    <x v="3"/>
    <x v="3"/>
    <x v="1"/>
    <x v="12"/>
  </r>
  <r>
    <x v="17"/>
    <s v="19"/>
    <x v="17"/>
    <x v="408"/>
    <s v="1943"/>
    <s v="Kvænangen"/>
    <s v="2"/>
    <s v="Kvinner"/>
    <x v="4"/>
    <x v="4"/>
    <x v="1"/>
    <x v="1"/>
  </r>
  <r>
    <x v="17"/>
    <s v="19"/>
    <x v="17"/>
    <x v="408"/>
    <s v="1943"/>
    <s v="Kvænangen"/>
    <s v="2"/>
    <s v="Kvinner"/>
    <x v="5"/>
    <x v="5"/>
    <x v="1"/>
    <x v="1"/>
  </r>
  <r>
    <x v="17"/>
    <s v="19"/>
    <x v="17"/>
    <x v="408"/>
    <s v="1943"/>
    <s v="Kvænangen"/>
    <s v="1"/>
    <s v="Menn"/>
    <x v="0"/>
    <x v="0"/>
    <x v="1"/>
    <x v="5"/>
  </r>
  <r>
    <x v="17"/>
    <s v="19"/>
    <x v="17"/>
    <x v="408"/>
    <s v="1943"/>
    <s v="Kvænangen"/>
    <s v="1"/>
    <s v="Menn"/>
    <x v="1"/>
    <x v="1"/>
    <x v="1"/>
    <x v="19"/>
  </r>
  <r>
    <x v="17"/>
    <s v="19"/>
    <x v="17"/>
    <x v="408"/>
    <s v="1943"/>
    <s v="Kvænangen"/>
    <s v="1"/>
    <s v="Menn"/>
    <x v="2"/>
    <x v="2"/>
    <x v="1"/>
    <x v="14"/>
  </r>
  <r>
    <x v="17"/>
    <s v="19"/>
    <x v="17"/>
    <x v="408"/>
    <s v="1943"/>
    <s v="Kvænangen"/>
    <s v="1"/>
    <s v="Menn"/>
    <x v="3"/>
    <x v="3"/>
    <x v="1"/>
    <x v="51"/>
  </r>
  <r>
    <x v="17"/>
    <s v="19"/>
    <x v="17"/>
    <x v="408"/>
    <s v="1943"/>
    <s v="Kvænangen"/>
    <s v="1"/>
    <s v="Menn"/>
    <x v="4"/>
    <x v="4"/>
    <x v="1"/>
    <x v="40"/>
  </r>
  <r>
    <x v="17"/>
    <s v="19"/>
    <x v="17"/>
    <x v="408"/>
    <s v="1943"/>
    <s v="Kvænangen"/>
    <s v="1"/>
    <s v="Menn"/>
    <x v="5"/>
    <x v="5"/>
    <x v="1"/>
    <x v="15"/>
  </r>
  <r>
    <x v="17"/>
    <s v="19"/>
    <x v="17"/>
    <x v="408"/>
    <s v="1943"/>
    <s v="Kvænangen"/>
    <s v="2"/>
    <s v="Kvinner"/>
    <x v="0"/>
    <x v="0"/>
    <x v="2"/>
    <x v="23"/>
  </r>
  <r>
    <x v="17"/>
    <s v="19"/>
    <x v="17"/>
    <x v="408"/>
    <s v="1943"/>
    <s v="Kvænangen"/>
    <s v="2"/>
    <s v="Kvinner"/>
    <x v="1"/>
    <x v="1"/>
    <x v="2"/>
    <x v="39"/>
  </r>
  <r>
    <x v="17"/>
    <s v="19"/>
    <x v="17"/>
    <x v="408"/>
    <s v="1943"/>
    <s v="Kvænangen"/>
    <s v="2"/>
    <s v="Kvinner"/>
    <x v="2"/>
    <x v="2"/>
    <x v="2"/>
    <x v="39"/>
  </r>
  <r>
    <x v="17"/>
    <s v="19"/>
    <x v="17"/>
    <x v="408"/>
    <s v="1943"/>
    <s v="Kvænangen"/>
    <s v="2"/>
    <s v="Kvinner"/>
    <x v="3"/>
    <x v="3"/>
    <x v="2"/>
    <x v="5"/>
  </r>
  <r>
    <x v="17"/>
    <s v="19"/>
    <x v="17"/>
    <x v="408"/>
    <s v="1943"/>
    <s v="Kvænangen"/>
    <s v="2"/>
    <s v="Kvinner"/>
    <x v="4"/>
    <x v="4"/>
    <x v="2"/>
    <x v="19"/>
  </r>
  <r>
    <x v="17"/>
    <s v="19"/>
    <x v="17"/>
    <x v="408"/>
    <s v="1943"/>
    <s v="Kvænangen"/>
    <s v="2"/>
    <s v="Kvinner"/>
    <x v="5"/>
    <x v="5"/>
    <x v="2"/>
    <x v="23"/>
  </r>
  <r>
    <x v="17"/>
    <s v="19"/>
    <x v="17"/>
    <x v="408"/>
    <s v="1943"/>
    <s v="Kvænangen"/>
    <s v="1"/>
    <s v="Menn"/>
    <x v="0"/>
    <x v="0"/>
    <x v="2"/>
    <x v="19"/>
  </r>
  <r>
    <x v="17"/>
    <s v="19"/>
    <x v="17"/>
    <x v="408"/>
    <s v="1943"/>
    <s v="Kvænangen"/>
    <s v="1"/>
    <s v="Menn"/>
    <x v="1"/>
    <x v="1"/>
    <x v="2"/>
    <x v="7"/>
  </r>
  <r>
    <x v="17"/>
    <s v="19"/>
    <x v="17"/>
    <x v="408"/>
    <s v="1943"/>
    <s v="Kvænangen"/>
    <s v="1"/>
    <s v="Menn"/>
    <x v="2"/>
    <x v="2"/>
    <x v="2"/>
    <x v="21"/>
  </r>
  <r>
    <x v="17"/>
    <s v="19"/>
    <x v="17"/>
    <x v="408"/>
    <s v="1943"/>
    <s v="Kvænangen"/>
    <s v="1"/>
    <s v="Menn"/>
    <x v="3"/>
    <x v="3"/>
    <x v="2"/>
    <x v="11"/>
  </r>
  <r>
    <x v="17"/>
    <s v="19"/>
    <x v="17"/>
    <x v="408"/>
    <s v="1943"/>
    <s v="Kvænangen"/>
    <s v="1"/>
    <s v="Menn"/>
    <x v="4"/>
    <x v="4"/>
    <x v="2"/>
    <x v="4"/>
  </r>
  <r>
    <x v="17"/>
    <s v="19"/>
    <x v="17"/>
    <x v="408"/>
    <s v="1943"/>
    <s v="Kvænangen"/>
    <s v="1"/>
    <s v="Menn"/>
    <x v="5"/>
    <x v="5"/>
    <x v="2"/>
    <x v="19"/>
  </r>
  <r>
    <x v="17"/>
    <s v="19"/>
    <x v="17"/>
    <x v="408"/>
    <s v="1943"/>
    <s v="Kvænangen"/>
    <s v="2"/>
    <s v="Kvinner"/>
    <x v="0"/>
    <x v="0"/>
    <x v="3"/>
    <x v="39"/>
  </r>
  <r>
    <x v="17"/>
    <s v="19"/>
    <x v="17"/>
    <x v="408"/>
    <s v="1943"/>
    <s v="Kvænangen"/>
    <s v="2"/>
    <s v="Kvinner"/>
    <x v="1"/>
    <x v="1"/>
    <x v="3"/>
    <x v="39"/>
  </r>
  <r>
    <x v="17"/>
    <s v="19"/>
    <x v="17"/>
    <x v="408"/>
    <s v="1943"/>
    <s v="Kvænangen"/>
    <s v="2"/>
    <s v="Kvinner"/>
    <x v="2"/>
    <x v="2"/>
    <x v="3"/>
    <x v="39"/>
  </r>
  <r>
    <x v="17"/>
    <s v="19"/>
    <x v="17"/>
    <x v="408"/>
    <s v="1943"/>
    <s v="Kvænangen"/>
    <s v="2"/>
    <s v="Kvinner"/>
    <x v="3"/>
    <x v="3"/>
    <x v="3"/>
    <x v="12"/>
  </r>
  <r>
    <x v="17"/>
    <s v="19"/>
    <x v="17"/>
    <x v="408"/>
    <s v="1943"/>
    <s v="Kvænangen"/>
    <s v="2"/>
    <s v="Kvinner"/>
    <x v="4"/>
    <x v="4"/>
    <x v="3"/>
    <x v="1"/>
  </r>
  <r>
    <x v="17"/>
    <s v="19"/>
    <x v="17"/>
    <x v="408"/>
    <s v="1943"/>
    <s v="Kvænangen"/>
    <s v="2"/>
    <s v="Kvinner"/>
    <x v="5"/>
    <x v="5"/>
    <x v="3"/>
    <x v="0"/>
  </r>
  <r>
    <x v="17"/>
    <s v="19"/>
    <x v="17"/>
    <x v="408"/>
    <s v="1943"/>
    <s v="Kvænangen"/>
    <s v="1"/>
    <s v="Menn"/>
    <x v="0"/>
    <x v="0"/>
    <x v="3"/>
    <x v="19"/>
  </r>
  <r>
    <x v="17"/>
    <s v="19"/>
    <x v="17"/>
    <x v="408"/>
    <s v="1943"/>
    <s v="Kvænangen"/>
    <s v="1"/>
    <s v="Menn"/>
    <x v="1"/>
    <x v="1"/>
    <x v="3"/>
    <x v="15"/>
  </r>
  <r>
    <x v="17"/>
    <s v="19"/>
    <x v="17"/>
    <x v="408"/>
    <s v="1943"/>
    <s v="Kvænangen"/>
    <s v="1"/>
    <s v="Menn"/>
    <x v="2"/>
    <x v="2"/>
    <x v="3"/>
    <x v="40"/>
  </r>
  <r>
    <x v="17"/>
    <s v="19"/>
    <x v="17"/>
    <x v="408"/>
    <s v="1943"/>
    <s v="Kvænangen"/>
    <s v="1"/>
    <s v="Menn"/>
    <x v="3"/>
    <x v="3"/>
    <x v="3"/>
    <x v="41"/>
  </r>
  <r>
    <x v="17"/>
    <s v="19"/>
    <x v="17"/>
    <x v="408"/>
    <s v="1943"/>
    <s v="Kvænangen"/>
    <s v="1"/>
    <s v="Menn"/>
    <x v="4"/>
    <x v="4"/>
    <x v="3"/>
    <x v="14"/>
  </r>
  <r>
    <x v="17"/>
    <s v="19"/>
    <x v="17"/>
    <x v="408"/>
    <s v="1943"/>
    <s v="Kvænangen"/>
    <s v="1"/>
    <s v="Menn"/>
    <x v="5"/>
    <x v="5"/>
    <x v="3"/>
    <x v="19"/>
  </r>
  <r>
    <x v="17"/>
    <s v="19"/>
    <x v="17"/>
    <x v="408"/>
    <s v="1943"/>
    <s v="Kvænangen"/>
    <s v="2"/>
    <s v="Kvinner"/>
    <x v="0"/>
    <x v="0"/>
    <x v="4"/>
    <x v="39"/>
  </r>
  <r>
    <x v="17"/>
    <s v="19"/>
    <x v="17"/>
    <x v="408"/>
    <s v="1943"/>
    <s v="Kvænangen"/>
    <s v="2"/>
    <s v="Kvinner"/>
    <x v="1"/>
    <x v="1"/>
    <x v="4"/>
    <x v="39"/>
  </r>
  <r>
    <x v="17"/>
    <s v="19"/>
    <x v="17"/>
    <x v="408"/>
    <s v="1943"/>
    <s v="Kvænangen"/>
    <s v="2"/>
    <s v="Kvinner"/>
    <x v="2"/>
    <x v="2"/>
    <x v="4"/>
    <x v="39"/>
  </r>
  <r>
    <x v="17"/>
    <s v="19"/>
    <x v="17"/>
    <x v="408"/>
    <s v="1943"/>
    <s v="Kvænangen"/>
    <s v="2"/>
    <s v="Kvinner"/>
    <x v="3"/>
    <x v="3"/>
    <x v="4"/>
    <x v="1"/>
  </r>
  <r>
    <x v="17"/>
    <s v="19"/>
    <x v="17"/>
    <x v="408"/>
    <s v="1943"/>
    <s v="Kvænangen"/>
    <s v="2"/>
    <s v="Kvinner"/>
    <x v="4"/>
    <x v="4"/>
    <x v="4"/>
    <x v="0"/>
  </r>
  <r>
    <x v="17"/>
    <s v="19"/>
    <x v="17"/>
    <x v="408"/>
    <s v="1943"/>
    <s v="Kvænangen"/>
    <s v="2"/>
    <s v="Kvinner"/>
    <x v="5"/>
    <x v="5"/>
    <x v="4"/>
    <x v="1"/>
  </r>
  <r>
    <x v="17"/>
    <s v="19"/>
    <x v="17"/>
    <x v="408"/>
    <s v="1943"/>
    <s v="Kvænangen"/>
    <s v="1"/>
    <s v="Menn"/>
    <x v="0"/>
    <x v="0"/>
    <x v="4"/>
    <x v="23"/>
  </r>
  <r>
    <x v="17"/>
    <s v="19"/>
    <x v="17"/>
    <x v="408"/>
    <s v="1943"/>
    <s v="Kvænangen"/>
    <s v="1"/>
    <s v="Menn"/>
    <x v="1"/>
    <x v="1"/>
    <x v="4"/>
    <x v="5"/>
  </r>
  <r>
    <x v="17"/>
    <s v="19"/>
    <x v="17"/>
    <x v="408"/>
    <s v="1943"/>
    <s v="Kvænangen"/>
    <s v="1"/>
    <s v="Menn"/>
    <x v="2"/>
    <x v="2"/>
    <x v="4"/>
    <x v="15"/>
  </r>
  <r>
    <x v="17"/>
    <s v="19"/>
    <x v="17"/>
    <x v="408"/>
    <s v="1943"/>
    <s v="Kvænangen"/>
    <s v="1"/>
    <s v="Menn"/>
    <x v="3"/>
    <x v="3"/>
    <x v="4"/>
    <x v="4"/>
  </r>
  <r>
    <x v="17"/>
    <s v="19"/>
    <x v="17"/>
    <x v="408"/>
    <s v="1943"/>
    <s v="Kvænangen"/>
    <s v="1"/>
    <s v="Menn"/>
    <x v="4"/>
    <x v="4"/>
    <x v="4"/>
    <x v="36"/>
  </r>
  <r>
    <x v="17"/>
    <s v="19"/>
    <x v="17"/>
    <x v="408"/>
    <s v="1943"/>
    <s v="Kvænangen"/>
    <s v="1"/>
    <s v="Menn"/>
    <x v="5"/>
    <x v="5"/>
    <x v="4"/>
    <x v="12"/>
  </r>
  <r>
    <x v="17"/>
    <s v="19"/>
    <x v="17"/>
    <x v="408"/>
    <s v="1943"/>
    <s v="Kvænangen"/>
    <s v="2"/>
    <s v="Kvinner"/>
    <x v="0"/>
    <x v="0"/>
    <x v="5"/>
    <x v="39"/>
  </r>
  <r>
    <x v="17"/>
    <s v="19"/>
    <x v="17"/>
    <x v="408"/>
    <s v="1943"/>
    <s v="Kvænangen"/>
    <s v="2"/>
    <s v="Kvinner"/>
    <x v="1"/>
    <x v="1"/>
    <x v="5"/>
    <x v="39"/>
  </r>
  <r>
    <x v="17"/>
    <s v="19"/>
    <x v="17"/>
    <x v="408"/>
    <s v="1943"/>
    <s v="Kvænangen"/>
    <s v="2"/>
    <s v="Kvinner"/>
    <x v="2"/>
    <x v="2"/>
    <x v="5"/>
    <x v="23"/>
  </r>
  <r>
    <x v="17"/>
    <s v="19"/>
    <x v="17"/>
    <x v="408"/>
    <s v="1943"/>
    <s v="Kvænangen"/>
    <s v="2"/>
    <s v="Kvinner"/>
    <x v="3"/>
    <x v="3"/>
    <x v="5"/>
    <x v="0"/>
  </r>
  <r>
    <x v="17"/>
    <s v="19"/>
    <x v="17"/>
    <x v="408"/>
    <s v="1943"/>
    <s v="Kvænangen"/>
    <s v="2"/>
    <s v="Kvinner"/>
    <x v="4"/>
    <x v="4"/>
    <x v="5"/>
    <x v="23"/>
  </r>
  <r>
    <x v="17"/>
    <s v="19"/>
    <x v="17"/>
    <x v="408"/>
    <s v="1943"/>
    <s v="Kvænangen"/>
    <s v="2"/>
    <s v="Kvinner"/>
    <x v="5"/>
    <x v="5"/>
    <x v="5"/>
    <x v="1"/>
  </r>
  <r>
    <x v="17"/>
    <s v="19"/>
    <x v="17"/>
    <x v="408"/>
    <s v="1943"/>
    <s v="Kvænangen"/>
    <s v="1"/>
    <s v="Menn"/>
    <x v="0"/>
    <x v="0"/>
    <x v="5"/>
    <x v="0"/>
  </r>
  <r>
    <x v="17"/>
    <s v="19"/>
    <x v="17"/>
    <x v="408"/>
    <s v="1943"/>
    <s v="Kvænangen"/>
    <s v="1"/>
    <s v="Menn"/>
    <x v="1"/>
    <x v="1"/>
    <x v="5"/>
    <x v="12"/>
  </r>
  <r>
    <x v="17"/>
    <s v="19"/>
    <x v="17"/>
    <x v="408"/>
    <s v="1943"/>
    <s v="Kvænangen"/>
    <s v="1"/>
    <s v="Menn"/>
    <x v="2"/>
    <x v="2"/>
    <x v="5"/>
    <x v="15"/>
  </r>
  <r>
    <x v="17"/>
    <s v="19"/>
    <x v="17"/>
    <x v="408"/>
    <s v="1943"/>
    <s v="Kvænangen"/>
    <s v="1"/>
    <s v="Menn"/>
    <x v="3"/>
    <x v="3"/>
    <x v="5"/>
    <x v="15"/>
  </r>
  <r>
    <x v="17"/>
    <s v="19"/>
    <x v="17"/>
    <x v="408"/>
    <s v="1943"/>
    <s v="Kvænangen"/>
    <s v="1"/>
    <s v="Menn"/>
    <x v="4"/>
    <x v="4"/>
    <x v="5"/>
    <x v="15"/>
  </r>
  <r>
    <x v="17"/>
    <s v="19"/>
    <x v="17"/>
    <x v="408"/>
    <s v="1943"/>
    <s v="Kvænangen"/>
    <s v="1"/>
    <s v="Menn"/>
    <x v="5"/>
    <x v="5"/>
    <x v="5"/>
    <x v="5"/>
  </r>
  <r>
    <x v="17"/>
    <s v="19"/>
    <x v="17"/>
    <x v="408"/>
    <s v="1943"/>
    <s v="Kvænangen"/>
    <s v="2"/>
    <s v="Kvinner"/>
    <x v="0"/>
    <x v="0"/>
    <x v="6"/>
    <x v="39"/>
  </r>
  <r>
    <x v="17"/>
    <s v="19"/>
    <x v="17"/>
    <x v="408"/>
    <s v="1943"/>
    <s v="Kvænangen"/>
    <s v="2"/>
    <s v="Kvinner"/>
    <x v="1"/>
    <x v="1"/>
    <x v="6"/>
    <x v="39"/>
  </r>
  <r>
    <x v="17"/>
    <s v="19"/>
    <x v="17"/>
    <x v="408"/>
    <s v="1943"/>
    <s v="Kvænangen"/>
    <s v="2"/>
    <s v="Kvinner"/>
    <x v="2"/>
    <x v="2"/>
    <x v="6"/>
    <x v="0"/>
  </r>
  <r>
    <x v="17"/>
    <s v="19"/>
    <x v="17"/>
    <x v="408"/>
    <s v="1943"/>
    <s v="Kvænangen"/>
    <s v="2"/>
    <s v="Kvinner"/>
    <x v="3"/>
    <x v="3"/>
    <x v="6"/>
    <x v="0"/>
  </r>
  <r>
    <x v="17"/>
    <s v="19"/>
    <x v="17"/>
    <x v="408"/>
    <s v="1943"/>
    <s v="Kvænangen"/>
    <s v="2"/>
    <s v="Kvinner"/>
    <x v="4"/>
    <x v="4"/>
    <x v="6"/>
    <x v="39"/>
  </r>
  <r>
    <x v="17"/>
    <s v="19"/>
    <x v="17"/>
    <x v="408"/>
    <s v="1943"/>
    <s v="Kvænangen"/>
    <s v="2"/>
    <s v="Kvinner"/>
    <x v="5"/>
    <x v="5"/>
    <x v="6"/>
    <x v="0"/>
  </r>
  <r>
    <x v="17"/>
    <s v="19"/>
    <x v="17"/>
    <x v="408"/>
    <s v="1943"/>
    <s v="Kvænangen"/>
    <s v="1"/>
    <s v="Menn"/>
    <x v="0"/>
    <x v="0"/>
    <x v="6"/>
    <x v="1"/>
  </r>
  <r>
    <x v="17"/>
    <s v="19"/>
    <x v="17"/>
    <x v="408"/>
    <s v="1943"/>
    <s v="Kvænangen"/>
    <s v="1"/>
    <s v="Menn"/>
    <x v="1"/>
    <x v="1"/>
    <x v="6"/>
    <x v="1"/>
  </r>
  <r>
    <x v="17"/>
    <s v="19"/>
    <x v="17"/>
    <x v="408"/>
    <s v="1943"/>
    <s v="Kvænangen"/>
    <s v="1"/>
    <s v="Menn"/>
    <x v="2"/>
    <x v="2"/>
    <x v="6"/>
    <x v="5"/>
  </r>
  <r>
    <x v="17"/>
    <s v="19"/>
    <x v="17"/>
    <x v="408"/>
    <s v="1943"/>
    <s v="Kvænangen"/>
    <s v="1"/>
    <s v="Menn"/>
    <x v="3"/>
    <x v="3"/>
    <x v="6"/>
    <x v="6"/>
  </r>
  <r>
    <x v="17"/>
    <s v="19"/>
    <x v="17"/>
    <x v="408"/>
    <s v="1943"/>
    <s v="Kvænangen"/>
    <s v="1"/>
    <s v="Menn"/>
    <x v="4"/>
    <x v="4"/>
    <x v="6"/>
    <x v="7"/>
  </r>
  <r>
    <x v="17"/>
    <s v="19"/>
    <x v="17"/>
    <x v="408"/>
    <s v="1943"/>
    <s v="Kvænangen"/>
    <s v="1"/>
    <s v="Menn"/>
    <x v="5"/>
    <x v="5"/>
    <x v="6"/>
    <x v="19"/>
  </r>
  <r>
    <x v="17"/>
    <s v="19"/>
    <x v="17"/>
    <x v="408"/>
    <s v="1943"/>
    <s v="Kvænangen"/>
    <s v="2"/>
    <s v="Kvinner"/>
    <x v="0"/>
    <x v="0"/>
    <x v="7"/>
    <x v="39"/>
  </r>
  <r>
    <x v="17"/>
    <s v="19"/>
    <x v="17"/>
    <x v="408"/>
    <s v="1943"/>
    <s v="Kvænangen"/>
    <s v="2"/>
    <s v="Kvinner"/>
    <x v="1"/>
    <x v="1"/>
    <x v="7"/>
    <x v="39"/>
  </r>
  <r>
    <x v="17"/>
    <s v="19"/>
    <x v="17"/>
    <x v="408"/>
    <s v="1943"/>
    <s v="Kvænangen"/>
    <s v="2"/>
    <s v="Kvinner"/>
    <x v="2"/>
    <x v="2"/>
    <x v="7"/>
    <x v="39"/>
  </r>
  <r>
    <x v="17"/>
    <s v="19"/>
    <x v="17"/>
    <x v="408"/>
    <s v="1943"/>
    <s v="Kvænangen"/>
    <s v="2"/>
    <s v="Kvinner"/>
    <x v="3"/>
    <x v="3"/>
    <x v="7"/>
    <x v="0"/>
  </r>
  <r>
    <x v="17"/>
    <s v="19"/>
    <x v="17"/>
    <x v="408"/>
    <s v="1943"/>
    <s v="Kvænangen"/>
    <s v="2"/>
    <s v="Kvinner"/>
    <x v="4"/>
    <x v="4"/>
    <x v="7"/>
    <x v="39"/>
  </r>
  <r>
    <x v="17"/>
    <s v="19"/>
    <x v="17"/>
    <x v="408"/>
    <s v="1943"/>
    <s v="Kvænangen"/>
    <s v="2"/>
    <s v="Kvinner"/>
    <x v="5"/>
    <x v="5"/>
    <x v="7"/>
    <x v="39"/>
  </r>
  <r>
    <x v="17"/>
    <s v="19"/>
    <x v="17"/>
    <x v="408"/>
    <s v="1943"/>
    <s v="Kvænangen"/>
    <s v="1"/>
    <s v="Menn"/>
    <x v="0"/>
    <x v="0"/>
    <x v="7"/>
    <x v="0"/>
  </r>
  <r>
    <x v="17"/>
    <s v="19"/>
    <x v="17"/>
    <x v="408"/>
    <s v="1943"/>
    <s v="Kvænangen"/>
    <s v="1"/>
    <s v="Menn"/>
    <x v="1"/>
    <x v="1"/>
    <x v="7"/>
    <x v="1"/>
  </r>
  <r>
    <x v="17"/>
    <s v="19"/>
    <x v="17"/>
    <x v="408"/>
    <s v="1943"/>
    <s v="Kvænangen"/>
    <s v="1"/>
    <s v="Menn"/>
    <x v="2"/>
    <x v="2"/>
    <x v="7"/>
    <x v="19"/>
  </r>
  <r>
    <x v="17"/>
    <s v="19"/>
    <x v="17"/>
    <x v="408"/>
    <s v="1943"/>
    <s v="Kvænangen"/>
    <s v="1"/>
    <s v="Menn"/>
    <x v="3"/>
    <x v="3"/>
    <x v="7"/>
    <x v="7"/>
  </r>
  <r>
    <x v="17"/>
    <s v="19"/>
    <x v="17"/>
    <x v="408"/>
    <s v="1943"/>
    <s v="Kvænangen"/>
    <s v="1"/>
    <s v="Menn"/>
    <x v="4"/>
    <x v="4"/>
    <x v="7"/>
    <x v="7"/>
  </r>
  <r>
    <x v="17"/>
    <s v="19"/>
    <x v="17"/>
    <x v="408"/>
    <s v="1943"/>
    <s v="Kvænangen"/>
    <s v="1"/>
    <s v="Menn"/>
    <x v="5"/>
    <x v="5"/>
    <x v="7"/>
    <x v="1"/>
  </r>
  <r>
    <x v="18"/>
    <s v="20"/>
    <x v="18"/>
    <x v="409"/>
    <s v="2002"/>
    <s v="Vardø"/>
    <s v="2"/>
    <s v="Kvinner"/>
    <x v="0"/>
    <x v="0"/>
    <x v="0"/>
    <x v="0"/>
  </r>
  <r>
    <x v="18"/>
    <s v="20"/>
    <x v="18"/>
    <x v="409"/>
    <s v="2002"/>
    <s v="Vardø"/>
    <s v="2"/>
    <s v="Kvinner"/>
    <x v="1"/>
    <x v="1"/>
    <x v="0"/>
    <x v="39"/>
  </r>
  <r>
    <x v="18"/>
    <s v="20"/>
    <x v="18"/>
    <x v="409"/>
    <s v="2002"/>
    <s v="Vardø"/>
    <s v="2"/>
    <s v="Kvinner"/>
    <x v="2"/>
    <x v="2"/>
    <x v="0"/>
    <x v="1"/>
  </r>
  <r>
    <x v="18"/>
    <s v="20"/>
    <x v="18"/>
    <x v="409"/>
    <s v="2002"/>
    <s v="Vardø"/>
    <s v="2"/>
    <s v="Kvinner"/>
    <x v="3"/>
    <x v="3"/>
    <x v="0"/>
    <x v="23"/>
  </r>
  <r>
    <x v="18"/>
    <s v="20"/>
    <x v="18"/>
    <x v="409"/>
    <s v="2002"/>
    <s v="Vardø"/>
    <s v="2"/>
    <s v="Kvinner"/>
    <x v="4"/>
    <x v="4"/>
    <x v="0"/>
    <x v="19"/>
  </r>
  <r>
    <x v="18"/>
    <s v="20"/>
    <x v="18"/>
    <x v="409"/>
    <s v="2002"/>
    <s v="Vardø"/>
    <s v="2"/>
    <s v="Kvinner"/>
    <x v="5"/>
    <x v="5"/>
    <x v="0"/>
    <x v="23"/>
  </r>
  <r>
    <x v="18"/>
    <s v="20"/>
    <x v="18"/>
    <x v="409"/>
    <s v="2002"/>
    <s v="Vardø"/>
    <s v="1"/>
    <s v="Menn"/>
    <x v="0"/>
    <x v="0"/>
    <x v="0"/>
    <x v="1"/>
  </r>
  <r>
    <x v="18"/>
    <s v="20"/>
    <x v="18"/>
    <x v="409"/>
    <s v="2002"/>
    <s v="Vardø"/>
    <s v="1"/>
    <s v="Menn"/>
    <x v="1"/>
    <x v="1"/>
    <x v="0"/>
    <x v="39"/>
  </r>
  <r>
    <x v="18"/>
    <s v="20"/>
    <x v="18"/>
    <x v="409"/>
    <s v="2002"/>
    <s v="Vardø"/>
    <s v="1"/>
    <s v="Menn"/>
    <x v="2"/>
    <x v="2"/>
    <x v="0"/>
    <x v="46"/>
  </r>
  <r>
    <x v="18"/>
    <s v="20"/>
    <x v="18"/>
    <x v="409"/>
    <s v="2002"/>
    <s v="Vardø"/>
    <s v="1"/>
    <s v="Menn"/>
    <x v="3"/>
    <x v="3"/>
    <x v="0"/>
    <x v="46"/>
  </r>
  <r>
    <x v="18"/>
    <s v="20"/>
    <x v="18"/>
    <x v="409"/>
    <s v="2002"/>
    <s v="Vardø"/>
    <s v="1"/>
    <s v="Menn"/>
    <x v="4"/>
    <x v="4"/>
    <x v="0"/>
    <x v="46"/>
  </r>
  <r>
    <x v="18"/>
    <s v="20"/>
    <x v="18"/>
    <x v="409"/>
    <s v="2002"/>
    <s v="Vardø"/>
    <s v="1"/>
    <s v="Menn"/>
    <x v="5"/>
    <x v="5"/>
    <x v="0"/>
    <x v="12"/>
  </r>
  <r>
    <x v="18"/>
    <s v="20"/>
    <x v="18"/>
    <x v="409"/>
    <s v="2002"/>
    <s v="Vardø"/>
    <s v="2"/>
    <s v="Kvinner"/>
    <x v="0"/>
    <x v="0"/>
    <x v="1"/>
    <x v="23"/>
  </r>
  <r>
    <x v="18"/>
    <s v="20"/>
    <x v="18"/>
    <x v="409"/>
    <s v="2002"/>
    <s v="Vardø"/>
    <s v="2"/>
    <s v="Kvinner"/>
    <x v="1"/>
    <x v="1"/>
    <x v="1"/>
    <x v="39"/>
  </r>
  <r>
    <x v="18"/>
    <s v="20"/>
    <x v="18"/>
    <x v="409"/>
    <s v="2002"/>
    <s v="Vardø"/>
    <s v="2"/>
    <s v="Kvinner"/>
    <x v="2"/>
    <x v="2"/>
    <x v="1"/>
    <x v="23"/>
  </r>
  <r>
    <x v="18"/>
    <s v="20"/>
    <x v="18"/>
    <x v="409"/>
    <s v="2002"/>
    <s v="Vardø"/>
    <s v="2"/>
    <s v="Kvinner"/>
    <x v="3"/>
    <x v="3"/>
    <x v="1"/>
    <x v="39"/>
  </r>
  <r>
    <x v="18"/>
    <s v="20"/>
    <x v="18"/>
    <x v="409"/>
    <s v="2002"/>
    <s v="Vardø"/>
    <s v="2"/>
    <s v="Kvinner"/>
    <x v="4"/>
    <x v="4"/>
    <x v="1"/>
    <x v="19"/>
  </r>
  <r>
    <x v="18"/>
    <s v="20"/>
    <x v="18"/>
    <x v="409"/>
    <s v="2002"/>
    <s v="Vardø"/>
    <s v="2"/>
    <s v="Kvinner"/>
    <x v="5"/>
    <x v="5"/>
    <x v="1"/>
    <x v="23"/>
  </r>
  <r>
    <x v="18"/>
    <s v="20"/>
    <x v="18"/>
    <x v="409"/>
    <s v="2002"/>
    <s v="Vardø"/>
    <s v="1"/>
    <s v="Menn"/>
    <x v="0"/>
    <x v="0"/>
    <x v="1"/>
    <x v="0"/>
  </r>
  <r>
    <x v="18"/>
    <s v="20"/>
    <x v="18"/>
    <x v="409"/>
    <s v="2002"/>
    <s v="Vardø"/>
    <s v="1"/>
    <s v="Menn"/>
    <x v="1"/>
    <x v="1"/>
    <x v="1"/>
    <x v="23"/>
  </r>
  <r>
    <x v="18"/>
    <s v="20"/>
    <x v="18"/>
    <x v="409"/>
    <s v="2002"/>
    <s v="Vardø"/>
    <s v="1"/>
    <s v="Menn"/>
    <x v="2"/>
    <x v="2"/>
    <x v="1"/>
    <x v="40"/>
  </r>
  <r>
    <x v="18"/>
    <s v="20"/>
    <x v="18"/>
    <x v="409"/>
    <s v="2002"/>
    <s v="Vardø"/>
    <s v="1"/>
    <s v="Menn"/>
    <x v="3"/>
    <x v="3"/>
    <x v="1"/>
    <x v="11"/>
  </r>
  <r>
    <x v="18"/>
    <s v="20"/>
    <x v="18"/>
    <x v="409"/>
    <s v="2002"/>
    <s v="Vardø"/>
    <s v="1"/>
    <s v="Menn"/>
    <x v="4"/>
    <x v="4"/>
    <x v="1"/>
    <x v="40"/>
  </r>
  <r>
    <x v="18"/>
    <s v="20"/>
    <x v="18"/>
    <x v="409"/>
    <s v="2002"/>
    <s v="Vardø"/>
    <s v="1"/>
    <s v="Menn"/>
    <x v="5"/>
    <x v="5"/>
    <x v="1"/>
    <x v="12"/>
  </r>
  <r>
    <x v="18"/>
    <s v="20"/>
    <x v="18"/>
    <x v="409"/>
    <s v="2002"/>
    <s v="Vardø"/>
    <s v="2"/>
    <s v="Kvinner"/>
    <x v="0"/>
    <x v="0"/>
    <x v="2"/>
    <x v="39"/>
  </r>
  <r>
    <x v="18"/>
    <s v="20"/>
    <x v="18"/>
    <x v="409"/>
    <s v="2002"/>
    <s v="Vardø"/>
    <s v="2"/>
    <s v="Kvinner"/>
    <x v="1"/>
    <x v="1"/>
    <x v="2"/>
    <x v="39"/>
  </r>
  <r>
    <x v="18"/>
    <s v="20"/>
    <x v="18"/>
    <x v="409"/>
    <s v="2002"/>
    <s v="Vardø"/>
    <s v="2"/>
    <s v="Kvinner"/>
    <x v="2"/>
    <x v="2"/>
    <x v="2"/>
    <x v="23"/>
  </r>
  <r>
    <x v="18"/>
    <s v="20"/>
    <x v="18"/>
    <x v="409"/>
    <s v="2002"/>
    <s v="Vardø"/>
    <s v="2"/>
    <s v="Kvinner"/>
    <x v="3"/>
    <x v="3"/>
    <x v="2"/>
    <x v="1"/>
  </r>
  <r>
    <x v="18"/>
    <s v="20"/>
    <x v="18"/>
    <x v="409"/>
    <s v="2002"/>
    <s v="Vardø"/>
    <s v="2"/>
    <s v="Kvinner"/>
    <x v="4"/>
    <x v="4"/>
    <x v="2"/>
    <x v="19"/>
  </r>
  <r>
    <x v="18"/>
    <s v="20"/>
    <x v="18"/>
    <x v="409"/>
    <s v="2002"/>
    <s v="Vardø"/>
    <s v="2"/>
    <s v="Kvinner"/>
    <x v="5"/>
    <x v="5"/>
    <x v="2"/>
    <x v="39"/>
  </r>
  <r>
    <x v="18"/>
    <s v="20"/>
    <x v="18"/>
    <x v="409"/>
    <s v="2002"/>
    <s v="Vardø"/>
    <s v="1"/>
    <s v="Menn"/>
    <x v="0"/>
    <x v="0"/>
    <x v="2"/>
    <x v="1"/>
  </r>
  <r>
    <x v="18"/>
    <s v="20"/>
    <x v="18"/>
    <x v="409"/>
    <s v="2002"/>
    <s v="Vardø"/>
    <s v="1"/>
    <s v="Menn"/>
    <x v="1"/>
    <x v="1"/>
    <x v="2"/>
    <x v="19"/>
  </r>
  <r>
    <x v="18"/>
    <s v="20"/>
    <x v="18"/>
    <x v="409"/>
    <s v="2002"/>
    <s v="Vardø"/>
    <s v="1"/>
    <s v="Menn"/>
    <x v="2"/>
    <x v="2"/>
    <x v="2"/>
    <x v="2"/>
  </r>
  <r>
    <x v="18"/>
    <s v="20"/>
    <x v="18"/>
    <x v="409"/>
    <s v="2002"/>
    <s v="Vardø"/>
    <s v="1"/>
    <s v="Menn"/>
    <x v="3"/>
    <x v="3"/>
    <x v="2"/>
    <x v="3"/>
  </r>
  <r>
    <x v="18"/>
    <s v="20"/>
    <x v="18"/>
    <x v="409"/>
    <s v="2002"/>
    <s v="Vardø"/>
    <s v="1"/>
    <s v="Menn"/>
    <x v="4"/>
    <x v="4"/>
    <x v="2"/>
    <x v="41"/>
  </r>
  <r>
    <x v="18"/>
    <s v="20"/>
    <x v="18"/>
    <x v="409"/>
    <s v="2002"/>
    <s v="Vardø"/>
    <s v="1"/>
    <s v="Menn"/>
    <x v="5"/>
    <x v="5"/>
    <x v="2"/>
    <x v="6"/>
  </r>
  <r>
    <x v="18"/>
    <s v="20"/>
    <x v="18"/>
    <x v="409"/>
    <s v="2002"/>
    <s v="Vardø"/>
    <s v="2"/>
    <s v="Kvinner"/>
    <x v="0"/>
    <x v="0"/>
    <x v="3"/>
    <x v="39"/>
  </r>
  <r>
    <x v="18"/>
    <s v="20"/>
    <x v="18"/>
    <x v="409"/>
    <s v="2002"/>
    <s v="Vardø"/>
    <s v="2"/>
    <s v="Kvinner"/>
    <x v="1"/>
    <x v="1"/>
    <x v="3"/>
    <x v="39"/>
  </r>
  <r>
    <x v="18"/>
    <s v="20"/>
    <x v="18"/>
    <x v="409"/>
    <s v="2002"/>
    <s v="Vardø"/>
    <s v="2"/>
    <s v="Kvinner"/>
    <x v="2"/>
    <x v="2"/>
    <x v="3"/>
    <x v="23"/>
  </r>
  <r>
    <x v="18"/>
    <s v="20"/>
    <x v="18"/>
    <x v="409"/>
    <s v="2002"/>
    <s v="Vardø"/>
    <s v="2"/>
    <s v="Kvinner"/>
    <x v="3"/>
    <x v="3"/>
    <x v="3"/>
    <x v="1"/>
  </r>
  <r>
    <x v="18"/>
    <s v="20"/>
    <x v="18"/>
    <x v="409"/>
    <s v="2002"/>
    <s v="Vardø"/>
    <s v="2"/>
    <s v="Kvinner"/>
    <x v="4"/>
    <x v="4"/>
    <x v="3"/>
    <x v="0"/>
  </r>
  <r>
    <x v="18"/>
    <s v="20"/>
    <x v="18"/>
    <x v="409"/>
    <s v="2002"/>
    <s v="Vardø"/>
    <s v="2"/>
    <s v="Kvinner"/>
    <x v="5"/>
    <x v="5"/>
    <x v="3"/>
    <x v="39"/>
  </r>
  <r>
    <x v="18"/>
    <s v="20"/>
    <x v="18"/>
    <x v="409"/>
    <s v="2002"/>
    <s v="Vardø"/>
    <s v="1"/>
    <s v="Menn"/>
    <x v="0"/>
    <x v="0"/>
    <x v="3"/>
    <x v="1"/>
  </r>
  <r>
    <x v="18"/>
    <s v="20"/>
    <x v="18"/>
    <x v="409"/>
    <s v="2002"/>
    <s v="Vardø"/>
    <s v="1"/>
    <s v="Menn"/>
    <x v="1"/>
    <x v="1"/>
    <x v="3"/>
    <x v="12"/>
  </r>
  <r>
    <x v="18"/>
    <s v="20"/>
    <x v="18"/>
    <x v="409"/>
    <s v="2002"/>
    <s v="Vardø"/>
    <s v="1"/>
    <s v="Menn"/>
    <x v="2"/>
    <x v="2"/>
    <x v="3"/>
    <x v="20"/>
  </r>
  <r>
    <x v="18"/>
    <s v="20"/>
    <x v="18"/>
    <x v="409"/>
    <s v="2002"/>
    <s v="Vardø"/>
    <s v="1"/>
    <s v="Menn"/>
    <x v="3"/>
    <x v="3"/>
    <x v="3"/>
    <x v="20"/>
  </r>
  <r>
    <x v="18"/>
    <s v="20"/>
    <x v="18"/>
    <x v="409"/>
    <s v="2002"/>
    <s v="Vardø"/>
    <s v="1"/>
    <s v="Menn"/>
    <x v="4"/>
    <x v="4"/>
    <x v="3"/>
    <x v="51"/>
  </r>
  <r>
    <x v="18"/>
    <s v="20"/>
    <x v="18"/>
    <x v="409"/>
    <s v="2002"/>
    <s v="Vardø"/>
    <s v="1"/>
    <s v="Menn"/>
    <x v="5"/>
    <x v="5"/>
    <x v="3"/>
    <x v="19"/>
  </r>
  <r>
    <x v="18"/>
    <s v="20"/>
    <x v="18"/>
    <x v="409"/>
    <s v="2002"/>
    <s v="Vardø"/>
    <s v="2"/>
    <s v="Kvinner"/>
    <x v="0"/>
    <x v="0"/>
    <x v="4"/>
    <x v="1"/>
  </r>
  <r>
    <x v="18"/>
    <s v="20"/>
    <x v="18"/>
    <x v="409"/>
    <s v="2002"/>
    <s v="Vardø"/>
    <s v="2"/>
    <s v="Kvinner"/>
    <x v="1"/>
    <x v="1"/>
    <x v="4"/>
    <x v="23"/>
  </r>
  <r>
    <x v="18"/>
    <s v="20"/>
    <x v="18"/>
    <x v="409"/>
    <s v="2002"/>
    <s v="Vardø"/>
    <s v="2"/>
    <s v="Kvinner"/>
    <x v="2"/>
    <x v="2"/>
    <x v="4"/>
    <x v="7"/>
  </r>
  <r>
    <x v="18"/>
    <s v="20"/>
    <x v="18"/>
    <x v="409"/>
    <s v="2002"/>
    <s v="Vardø"/>
    <s v="2"/>
    <s v="Kvinner"/>
    <x v="3"/>
    <x v="3"/>
    <x v="4"/>
    <x v="19"/>
  </r>
  <r>
    <x v="18"/>
    <s v="20"/>
    <x v="18"/>
    <x v="409"/>
    <s v="2002"/>
    <s v="Vardø"/>
    <s v="2"/>
    <s v="Kvinner"/>
    <x v="4"/>
    <x v="4"/>
    <x v="4"/>
    <x v="0"/>
  </r>
  <r>
    <x v="18"/>
    <s v="20"/>
    <x v="18"/>
    <x v="409"/>
    <s v="2002"/>
    <s v="Vardø"/>
    <s v="2"/>
    <s v="Kvinner"/>
    <x v="5"/>
    <x v="5"/>
    <x v="4"/>
    <x v="39"/>
  </r>
  <r>
    <x v="18"/>
    <s v="20"/>
    <x v="18"/>
    <x v="409"/>
    <s v="2002"/>
    <s v="Vardø"/>
    <s v="1"/>
    <s v="Menn"/>
    <x v="0"/>
    <x v="0"/>
    <x v="4"/>
    <x v="19"/>
  </r>
  <r>
    <x v="18"/>
    <s v="20"/>
    <x v="18"/>
    <x v="409"/>
    <s v="2002"/>
    <s v="Vardø"/>
    <s v="1"/>
    <s v="Menn"/>
    <x v="1"/>
    <x v="1"/>
    <x v="4"/>
    <x v="6"/>
  </r>
  <r>
    <x v="18"/>
    <s v="20"/>
    <x v="18"/>
    <x v="409"/>
    <s v="2002"/>
    <s v="Vardø"/>
    <s v="1"/>
    <s v="Menn"/>
    <x v="2"/>
    <x v="2"/>
    <x v="4"/>
    <x v="4"/>
  </r>
  <r>
    <x v="18"/>
    <s v="20"/>
    <x v="18"/>
    <x v="409"/>
    <s v="2002"/>
    <s v="Vardø"/>
    <s v="1"/>
    <s v="Menn"/>
    <x v="3"/>
    <x v="3"/>
    <x v="4"/>
    <x v="40"/>
  </r>
  <r>
    <x v="18"/>
    <s v="20"/>
    <x v="18"/>
    <x v="409"/>
    <s v="2002"/>
    <s v="Vardø"/>
    <s v="1"/>
    <s v="Menn"/>
    <x v="4"/>
    <x v="4"/>
    <x v="4"/>
    <x v="32"/>
  </r>
  <r>
    <x v="18"/>
    <s v="20"/>
    <x v="18"/>
    <x v="409"/>
    <s v="2002"/>
    <s v="Vardø"/>
    <s v="1"/>
    <s v="Menn"/>
    <x v="5"/>
    <x v="5"/>
    <x v="4"/>
    <x v="15"/>
  </r>
  <r>
    <x v="18"/>
    <s v="20"/>
    <x v="18"/>
    <x v="409"/>
    <s v="2002"/>
    <s v="Vardø"/>
    <s v="2"/>
    <s v="Kvinner"/>
    <x v="0"/>
    <x v="0"/>
    <x v="5"/>
    <x v="0"/>
  </r>
  <r>
    <x v="18"/>
    <s v="20"/>
    <x v="18"/>
    <x v="409"/>
    <s v="2002"/>
    <s v="Vardø"/>
    <s v="2"/>
    <s v="Kvinner"/>
    <x v="1"/>
    <x v="1"/>
    <x v="5"/>
    <x v="23"/>
  </r>
  <r>
    <x v="18"/>
    <s v="20"/>
    <x v="18"/>
    <x v="409"/>
    <s v="2002"/>
    <s v="Vardø"/>
    <s v="2"/>
    <s v="Kvinner"/>
    <x v="2"/>
    <x v="2"/>
    <x v="5"/>
    <x v="5"/>
  </r>
  <r>
    <x v="18"/>
    <s v="20"/>
    <x v="18"/>
    <x v="409"/>
    <s v="2002"/>
    <s v="Vardø"/>
    <s v="2"/>
    <s v="Kvinner"/>
    <x v="3"/>
    <x v="3"/>
    <x v="5"/>
    <x v="5"/>
  </r>
  <r>
    <x v="18"/>
    <s v="20"/>
    <x v="18"/>
    <x v="409"/>
    <s v="2002"/>
    <s v="Vardø"/>
    <s v="2"/>
    <s v="Kvinner"/>
    <x v="4"/>
    <x v="4"/>
    <x v="5"/>
    <x v="19"/>
  </r>
  <r>
    <x v="18"/>
    <s v="20"/>
    <x v="18"/>
    <x v="409"/>
    <s v="2002"/>
    <s v="Vardø"/>
    <s v="2"/>
    <s v="Kvinner"/>
    <x v="5"/>
    <x v="5"/>
    <x v="5"/>
    <x v="0"/>
  </r>
  <r>
    <x v="18"/>
    <s v="20"/>
    <x v="18"/>
    <x v="409"/>
    <s v="2002"/>
    <s v="Vardø"/>
    <s v="1"/>
    <s v="Menn"/>
    <x v="0"/>
    <x v="0"/>
    <x v="5"/>
    <x v="1"/>
  </r>
  <r>
    <x v="18"/>
    <s v="20"/>
    <x v="18"/>
    <x v="409"/>
    <s v="2002"/>
    <s v="Vardø"/>
    <s v="1"/>
    <s v="Menn"/>
    <x v="1"/>
    <x v="1"/>
    <x v="5"/>
    <x v="15"/>
  </r>
  <r>
    <x v="18"/>
    <s v="20"/>
    <x v="18"/>
    <x v="409"/>
    <s v="2002"/>
    <s v="Vardø"/>
    <s v="1"/>
    <s v="Menn"/>
    <x v="2"/>
    <x v="2"/>
    <x v="5"/>
    <x v="4"/>
  </r>
  <r>
    <x v="18"/>
    <s v="20"/>
    <x v="18"/>
    <x v="409"/>
    <s v="2002"/>
    <s v="Vardø"/>
    <s v="1"/>
    <s v="Menn"/>
    <x v="3"/>
    <x v="3"/>
    <x v="5"/>
    <x v="4"/>
  </r>
  <r>
    <x v="18"/>
    <s v="20"/>
    <x v="18"/>
    <x v="409"/>
    <s v="2002"/>
    <s v="Vardø"/>
    <s v="1"/>
    <s v="Menn"/>
    <x v="4"/>
    <x v="4"/>
    <x v="5"/>
    <x v="55"/>
  </r>
  <r>
    <x v="18"/>
    <s v="20"/>
    <x v="18"/>
    <x v="409"/>
    <s v="2002"/>
    <s v="Vardø"/>
    <s v="1"/>
    <s v="Menn"/>
    <x v="5"/>
    <x v="5"/>
    <x v="5"/>
    <x v="15"/>
  </r>
  <r>
    <x v="18"/>
    <s v="20"/>
    <x v="18"/>
    <x v="409"/>
    <s v="2002"/>
    <s v="Vardø"/>
    <s v="2"/>
    <s v="Kvinner"/>
    <x v="0"/>
    <x v="0"/>
    <x v="6"/>
    <x v="23"/>
  </r>
  <r>
    <x v="18"/>
    <s v="20"/>
    <x v="18"/>
    <x v="409"/>
    <s v="2002"/>
    <s v="Vardø"/>
    <s v="2"/>
    <s v="Kvinner"/>
    <x v="1"/>
    <x v="1"/>
    <x v="6"/>
    <x v="39"/>
  </r>
  <r>
    <x v="18"/>
    <s v="20"/>
    <x v="18"/>
    <x v="409"/>
    <s v="2002"/>
    <s v="Vardø"/>
    <s v="2"/>
    <s v="Kvinner"/>
    <x v="2"/>
    <x v="2"/>
    <x v="6"/>
    <x v="5"/>
  </r>
  <r>
    <x v="18"/>
    <s v="20"/>
    <x v="18"/>
    <x v="409"/>
    <s v="2002"/>
    <s v="Vardø"/>
    <s v="2"/>
    <s v="Kvinner"/>
    <x v="3"/>
    <x v="3"/>
    <x v="6"/>
    <x v="12"/>
  </r>
  <r>
    <x v="18"/>
    <s v="20"/>
    <x v="18"/>
    <x v="409"/>
    <s v="2002"/>
    <s v="Vardø"/>
    <s v="2"/>
    <s v="Kvinner"/>
    <x v="4"/>
    <x v="4"/>
    <x v="6"/>
    <x v="19"/>
  </r>
  <r>
    <x v="18"/>
    <s v="20"/>
    <x v="18"/>
    <x v="409"/>
    <s v="2002"/>
    <s v="Vardø"/>
    <s v="2"/>
    <s v="Kvinner"/>
    <x v="5"/>
    <x v="5"/>
    <x v="6"/>
    <x v="0"/>
  </r>
  <r>
    <x v="18"/>
    <s v="20"/>
    <x v="18"/>
    <x v="409"/>
    <s v="2002"/>
    <s v="Vardø"/>
    <s v="1"/>
    <s v="Menn"/>
    <x v="0"/>
    <x v="0"/>
    <x v="6"/>
    <x v="0"/>
  </r>
  <r>
    <x v="18"/>
    <s v="20"/>
    <x v="18"/>
    <x v="409"/>
    <s v="2002"/>
    <s v="Vardø"/>
    <s v="1"/>
    <s v="Menn"/>
    <x v="1"/>
    <x v="1"/>
    <x v="6"/>
    <x v="7"/>
  </r>
  <r>
    <x v="18"/>
    <s v="20"/>
    <x v="18"/>
    <x v="409"/>
    <s v="2002"/>
    <s v="Vardø"/>
    <s v="1"/>
    <s v="Menn"/>
    <x v="2"/>
    <x v="2"/>
    <x v="6"/>
    <x v="3"/>
  </r>
  <r>
    <x v="18"/>
    <s v="20"/>
    <x v="18"/>
    <x v="409"/>
    <s v="2002"/>
    <s v="Vardø"/>
    <s v="1"/>
    <s v="Menn"/>
    <x v="3"/>
    <x v="3"/>
    <x v="6"/>
    <x v="24"/>
  </r>
  <r>
    <x v="18"/>
    <s v="20"/>
    <x v="18"/>
    <x v="409"/>
    <s v="2002"/>
    <s v="Vardø"/>
    <s v="1"/>
    <s v="Menn"/>
    <x v="4"/>
    <x v="4"/>
    <x v="6"/>
    <x v="11"/>
  </r>
  <r>
    <x v="18"/>
    <s v="20"/>
    <x v="18"/>
    <x v="409"/>
    <s v="2002"/>
    <s v="Vardø"/>
    <s v="1"/>
    <s v="Menn"/>
    <x v="5"/>
    <x v="5"/>
    <x v="6"/>
    <x v="15"/>
  </r>
  <r>
    <x v="18"/>
    <s v="20"/>
    <x v="18"/>
    <x v="409"/>
    <s v="2002"/>
    <s v="Vardø"/>
    <s v="2"/>
    <s v="Kvinner"/>
    <x v="0"/>
    <x v="0"/>
    <x v="7"/>
    <x v="39"/>
  </r>
  <r>
    <x v="18"/>
    <s v="20"/>
    <x v="18"/>
    <x v="409"/>
    <s v="2002"/>
    <s v="Vardø"/>
    <s v="2"/>
    <s v="Kvinner"/>
    <x v="1"/>
    <x v="1"/>
    <x v="7"/>
    <x v="39"/>
  </r>
  <r>
    <x v="18"/>
    <s v="20"/>
    <x v="18"/>
    <x v="409"/>
    <s v="2002"/>
    <s v="Vardø"/>
    <s v="2"/>
    <s v="Kvinner"/>
    <x v="2"/>
    <x v="2"/>
    <x v="7"/>
    <x v="1"/>
  </r>
  <r>
    <x v="18"/>
    <s v="20"/>
    <x v="18"/>
    <x v="409"/>
    <s v="2002"/>
    <s v="Vardø"/>
    <s v="2"/>
    <s v="Kvinner"/>
    <x v="3"/>
    <x v="3"/>
    <x v="7"/>
    <x v="1"/>
  </r>
  <r>
    <x v="18"/>
    <s v="20"/>
    <x v="18"/>
    <x v="409"/>
    <s v="2002"/>
    <s v="Vardø"/>
    <s v="2"/>
    <s v="Kvinner"/>
    <x v="4"/>
    <x v="4"/>
    <x v="7"/>
    <x v="0"/>
  </r>
  <r>
    <x v="18"/>
    <s v="20"/>
    <x v="18"/>
    <x v="409"/>
    <s v="2002"/>
    <s v="Vardø"/>
    <s v="2"/>
    <s v="Kvinner"/>
    <x v="5"/>
    <x v="5"/>
    <x v="7"/>
    <x v="23"/>
  </r>
  <r>
    <x v="18"/>
    <s v="20"/>
    <x v="18"/>
    <x v="409"/>
    <s v="2002"/>
    <s v="Vardø"/>
    <s v="1"/>
    <s v="Menn"/>
    <x v="0"/>
    <x v="0"/>
    <x v="7"/>
    <x v="39"/>
  </r>
  <r>
    <x v="18"/>
    <s v="20"/>
    <x v="18"/>
    <x v="409"/>
    <s v="2002"/>
    <s v="Vardø"/>
    <s v="1"/>
    <s v="Menn"/>
    <x v="1"/>
    <x v="1"/>
    <x v="7"/>
    <x v="19"/>
  </r>
  <r>
    <x v="18"/>
    <s v="20"/>
    <x v="18"/>
    <x v="409"/>
    <s v="2002"/>
    <s v="Vardø"/>
    <s v="1"/>
    <s v="Menn"/>
    <x v="2"/>
    <x v="2"/>
    <x v="7"/>
    <x v="46"/>
  </r>
  <r>
    <x v="18"/>
    <s v="20"/>
    <x v="18"/>
    <x v="409"/>
    <s v="2002"/>
    <s v="Vardø"/>
    <s v="1"/>
    <s v="Menn"/>
    <x v="3"/>
    <x v="3"/>
    <x v="7"/>
    <x v="40"/>
  </r>
  <r>
    <x v="18"/>
    <s v="20"/>
    <x v="18"/>
    <x v="409"/>
    <s v="2002"/>
    <s v="Vardø"/>
    <s v="1"/>
    <s v="Menn"/>
    <x v="4"/>
    <x v="4"/>
    <x v="7"/>
    <x v="3"/>
  </r>
  <r>
    <x v="18"/>
    <s v="20"/>
    <x v="18"/>
    <x v="409"/>
    <s v="2002"/>
    <s v="Vardø"/>
    <s v="1"/>
    <s v="Menn"/>
    <x v="5"/>
    <x v="5"/>
    <x v="7"/>
    <x v="4"/>
  </r>
  <r>
    <x v="18"/>
    <s v="20"/>
    <x v="18"/>
    <x v="410"/>
    <s v="2003"/>
    <s v="Vadsø"/>
    <s v="2"/>
    <s v="Kvinner"/>
    <x v="0"/>
    <x v="0"/>
    <x v="0"/>
    <x v="1"/>
  </r>
  <r>
    <x v="18"/>
    <s v="20"/>
    <x v="18"/>
    <x v="410"/>
    <s v="2003"/>
    <s v="Vadsø"/>
    <s v="2"/>
    <s v="Kvinner"/>
    <x v="1"/>
    <x v="1"/>
    <x v="0"/>
    <x v="23"/>
  </r>
  <r>
    <x v="18"/>
    <s v="20"/>
    <x v="18"/>
    <x v="410"/>
    <s v="2003"/>
    <s v="Vadsø"/>
    <s v="2"/>
    <s v="Kvinner"/>
    <x v="2"/>
    <x v="2"/>
    <x v="0"/>
    <x v="1"/>
  </r>
  <r>
    <x v="18"/>
    <s v="20"/>
    <x v="18"/>
    <x v="410"/>
    <s v="2003"/>
    <s v="Vadsø"/>
    <s v="2"/>
    <s v="Kvinner"/>
    <x v="3"/>
    <x v="3"/>
    <x v="0"/>
    <x v="23"/>
  </r>
  <r>
    <x v="18"/>
    <s v="20"/>
    <x v="18"/>
    <x v="410"/>
    <s v="2003"/>
    <s v="Vadsø"/>
    <s v="2"/>
    <s v="Kvinner"/>
    <x v="4"/>
    <x v="4"/>
    <x v="0"/>
    <x v="1"/>
  </r>
  <r>
    <x v="18"/>
    <s v="20"/>
    <x v="18"/>
    <x v="410"/>
    <s v="2003"/>
    <s v="Vadsø"/>
    <s v="2"/>
    <s v="Kvinner"/>
    <x v="5"/>
    <x v="5"/>
    <x v="0"/>
    <x v="39"/>
  </r>
  <r>
    <x v="18"/>
    <s v="20"/>
    <x v="18"/>
    <x v="410"/>
    <s v="2003"/>
    <s v="Vadsø"/>
    <s v="1"/>
    <s v="Menn"/>
    <x v="0"/>
    <x v="0"/>
    <x v="0"/>
    <x v="0"/>
  </r>
  <r>
    <x v="18"/>
    <s v="20"/>
    <x v="18"/>
    <x v="410"/>
    <s v="2003"/>
    <s v="Vadsø"/>
    <s v="1"/>
    <s v="Menn"/>
    <x v="1"/>
    <x v="1"/>
    <x v="0"/>
    <x v="1"/>
  </r>
  <r>
    <x v="18"/>
    <s v="20"/>
    <x v="18"/>
    <x v="410"/>
    <s v="2003"/>
    <s v="Vadsø"/>
    <s v="1"/>
    <s v="Menn"/>
    <x v="2"/>
    <x v="2"/>
    <x v="0"/>
    <x v="15"/>
  </r>
  <r>
    <x v="18"/>
    <s v="20"/>
    <x v="18"/>
    <x v="410"/>
    <s v="2003"/>
    <s v="Vadsø"/>
    <s v="1"/>
    <s v="Menn"/>
    <x v="3"/>
    <x v="3"/>
    <x v="0"/>
    <x v="20"/>
  </r>
  <r>
    <x v="18"/>
    <s v="20"/>
    <x v="18"/>
    <x v="410"/>
    <s v="2003"/>
    <s v="Vadsø"/>
    <s v="1"/>
    <s v="Menn"/>
    <x v="4"/>
    <x v="4"/>
    <x v="0"/>
    <x v="40"/>
  </r>
  <r>
    <x v="18"/>
    <s v="20"/>
    <x v="18"/>
    <x v="410"/>
    <s v="2003"/>
    <s v="Vadsø"/>
    <s v="1"/>
    <s v="Menn"/>
    <x v="5"/>
    <x v="5"/>
    <x v="0"/>
    <x v="1"/>
  </r>
  <r>
    <x v="18"/>
    <s v="20"/>
    <x v="18"/>
    <x v="410"/>
    <s v="2003"/>
    <s v="Vadsø"/>
    <s v="2"/>
    <s v="Kvinner"/>
    <x v="0"/>
    <x v="0"/>
    <x v="1"/>
    <x v="23"/>
  </r>
  <r>
    <x v="18"/>
    <s v="20"/>
    <x v="18"/>
    <x v="410"/>
    <s v="2003"/>
    <s v="Vadsø"/>
    <s v="2"/>
    <s v="Kvinner"/>
    <x v="1"/>
    <x v="1"/>
    <x v="1"/>
    <x v="23"/>
  </r>
  <r>
    <x v="18"/>
    <s v="20"/>
    <x v="18"/>
    <x v="410"/>
    <s v="2003"/>
    <s v="Vadsø"/>
    <s v="2"/>
    <s v="Kvinner"/>
    <x v="2"/>
    <x v="2"/>
    <x v="1"/>
    <x v="0"/>
  </r>
  <r>
    <x v="18"/>
    <s v="20"/>
    <x v="18"/>
    <x v="410"/>
    <s v="2003"/>
    <s v="Vadsø"/>
    <s v="2"/>
    <s v="Kvinner"/>
    <x v="3"/>
    <x v="3"/>
    <x v="1"/>
    <x v="23"/>
  </r>
  <r>
    <x v="18"/>
    <s v="20"/>
    <x v="18"/>
    <x v="410"/>
    <s v="2003"/>
    <s v="Vadsø"/>
    <s v="2"/>
    <s v="Kvinner"/>
    <x v="4"/>
    <x v="4"/>
    <x v="1"/>
    <x v="19"/>
  </r>
  <r>
    <x v="18"/>
    <s v="20"/>
    <x v="18"/>
    <x v="410"/>
    <s v="2003"/>
    <s v="Vadsø"/>
    <s v="2"/>
    <s v="Kvinner"/>
    <x v="5"/>
    <x v="5"/>
    <x v="1"/>
    <x v="39"/>
  </r>
  <r>
    <x v="18"/>
    <s v="20"/>
    <x v="18"/>
    <x v="410"/>
    <s v="2003"/>
    <s v="Vadsø"/>
    <s v="1"/>
    <s v="Menn"/>
    <x v="0"/>
    <x v="0"/>
    <x v="1"/>
    <x v="1"/>
  </r>
  <r>
    <x v="18"/>
    <s v="20"/>
    <x v="18"/>
    <x v="410"/>
    <s v="2003"/>
    <s v="Vadsø"/>
    <s v="1"/>
    <s v="Menn"/>
    <x v="1"/>
    <x v="1"/>
    <x v="1"/>
    <x v="19"/>
  </r>
  <r>
    <x v="18"/>
    <s v="20"/>
    <x v="18"/>
    <x v="410"/>
    <s v="2003"/>
    <s v="Vadsø"/>
    <s v="1"/>
    <s v="Menn"/>
    <x v="2"/>
    <x v="2"/>
    <x v="1"/>
    <x v="13"/>
  </r>
  <r>
    <x v="18"/>
    <s v="20"/>
    <x v="18"/>
    <x v="410"/>
    <s v="2003"/>
    <s v="Vadsø"/>
    <s v="1"/>
    <s v="Menn"/>
    <x v="3"/>
    <x v="3"/>
    <x v="1"/>
    <x v="4"/>
  </r>
  <r>
    <x v="18"/>
    <s v="20"/>
    <x v="18"/>
    <x v="410"/>
    <s v="2003"/>
    <s v="Vadsø"/>
    <s v="1"/>
    <s v="Menn"/>
    <x v="4"/>
    <x v="4"/>
    <x v="1"/>
    <x v="4"/>
  </r>
  <r>
    <x v="18"/>
    <s v="20"/>
    <x v="18"/>
    <x v="410"/>
    <s v="2003"/>
    <s v="Vadsø"/>
    <s v="1"/>
    <s v="Menn"/>
    <x v="5"/>
    <x v="5"/>
    <x v="1"/>
    <x v="0"/>
  </r>
  <r>
    <x v="18"/>
    <s v="20"/>
    <x v="18"/>
    <x v="410"/>
    <s v="2003"/>
    <s v="Vadsø"/>
    <s v="2"/>
    <s v="Kvinner"/>
    <x v="0"/>
    <x v="0"/>
    <x v="2"/>
    <x v="0"/>
  </r>
  <r>
    <x v="18"/>
    <s v="20"/>
    <x v="18"/>
    <x v="410"/>
    <s v="2003"/>
    <s v="Vadsø"/>
    <s v="2"/>
    <s v="Kvinner"/>
    <x v="1"/>
    <x v="1"/>
    <x v="2"/>
    <x v="39"/>
  </r>
  <r>
    <x v="18"/>
    <s v="20"/>
    <x v="18"/>
    <x v="410"/>
    <s v="2003"/>
    <s v="Vadsø"/>
    <s v="2"/>
    <s v="Kvinner"/>
    <x v="2"/>
    <x v="2"/>
    <x v="2"/>
    <x v="0"/>
  </r>
  <r>
    <x v="18"/>
    <s v="20"/>
    <x v="18"/>
    <x v="410"/>
    <s v="2003"/>
    <s v="Vadsø"/>
    <s v="2"/>
    <s v="Kvinner"/>
    <x v="3"/>
    <x v="3"/>
    <x v="2"/>
    <x v="0"/>
  </r>
  <r>
    <x v="18"/>
    <s v="20"/>
    <x v="18"/>
    <x v="410"/>
    <s v="2003"/>
    <s v="Vadsø"/>
    <s v="2"/>
    <s v="Kvinner"/>
    <x v="4"/>
    <x v="4"/>
    <x v="2"/>
    <x v="19"/>
  </r>
  <r>
    <x v="18"/>
    <s v="20"/>
    <x v="18"/>
    <x v="410"/>
    <s v="2003"/>
    <s v="Vadsø"/>
    <s v="2"/>
    <s v="Kvinner"/>
    <x v="5"/>
    <x v="5"/>
    <x v="2"/>
    <x v="39"/>
  </r>
  <r>
    <x v="18"/>
    <s v="20"/>
    <x v="18"/>
    <x v="410"/>
    <s v="2003"/>
    <s v="Vadsø"/>
    <s v="1"/>
    <s v="Menn"/>
    <x v="0"/>
    <x v="0"/>
    <x v="2"/>
    <x v="19"/>
  </r>
  <r>
    <x v="18"/>
    <s v="20"/>
    <x v="18"/>
    <x v="410"/>
    <s v="2003"/>
    <s v="Vadsø"/>
    <s v="1"/>
    <s v="Menn"/>
    <x v="1"/>
    <x v="1"/>
    <x v="2"/>
    <x v="23"/>
  </r>
  <r>
    <x v="18"/>
    <s v="20"/>
    <x v="18"/>
    <x v="410"/>
    <s v="2003"/>
    <s v="Vadsø"/>
    <s v="1"/>
    <s v="Menn"/>
    <x v="2"/>
    <x v="2"/>
    <x v="2"/>
    <x v="13"/>
  </r>
  <r>
    <x v="18"/>
    <s v="20"/>
    <x v="18"/>
    <x v="410"/>
    <s v="2003"/>
    <s v="Vadsø"/>
    <s v="1"/>
    <s v="Menn"/>
    <x v="3"/>
    <x v="3"/>
    <x v="2"/>
    <x v="20"/>
  </r>
  <r>
    <x v="18"/>
    <s v="20"/>
    <x v="18"/>
    <x v="410"/>
    <s v="2003"/>
    <s v="Vadsø"/>
    <s v="1"/>
    <s v="Menn"/>
    <x v="4"/>
    <x v="4"/>
    <x v="2"/>
    <x v="24"/>
  </r>
  <r>
    <x v="18"/>
    <s v="20"/>
    <x v="18"/>
    <x v="410"/>
    <s v="2003"/>
    <s v="Vadsø"/>
    <s v="1"/>
    <s v="Menn"/>
    <x v="5"/>
    <x v="5"/>
    <x v="2"/>
    <x v="1"/>
  </r>
  <r>
    <x v="18"/>
    <s v="20"/>
    <x v="18"/>
    <x v="410"/>
    <s v="2003"/>
    <s v="Vadsø"/>
    <s v="2"/>
    <s v="Kvinner"/>
    <x v="0"/>
    <x v="0"/>
    <x v="3"/>
    <x v="23"/>
  </r>
  <r>
    <x v="18"/>
    <s v="20"/>
    <x v="18"/>
    <x v="410"/>
    <s v="2003"/>
    <s v="Vadsø"/>
    <s v="2"/>
    <s v="Kvinner"/>
    <x v="1"/>
    <x v="1"/>
    <x v="3"/>
    <x v="1"/>
  </r>
  <r>
    <x v="18"/>
    <s v="20"/>
    <x v="18"/>
    <x v="410"/>
    <s v="2003"/>
    <s v="Vadsø"/>
    <s v="2"/>
    <s v="Kvinner"/>
    <x v="2"/>
    <x v="2"/>
    <x v="3"/>
    <x v="0"/>
  </r>
  <r>
    <x v="18"/>
    <s v="20"/>
    <x v="18"/>
    <x v="410"/>
    <s v="2003"/>
    <s v="Vadsø"/>
    <s v="2"/>
    <s v="Kvinner"/>
    <x v="3"/>
    <x v="3"/>
    <x v="3"/>
    <x v="0"/>
  </r>
  <r>
    <x v="18"/>
    <s v="20"/>
    <x v="18"/>
    <x v="410"/>
    <s v="2003"/>
    <s v="Vadsø"/>
    <s v="2"/>
    <s v="Kvinner"/>
    <x v="4"/>
    <x v="4"/>
    <x v="3"/>
    <x v="19"/>
  </r>
  <r>
    <x v="18"/>
    <s v="20"/>
    <x v="18"/>
    <x v="410"/>
    <s v="2003"/>
    <s v="Vadsø"/>
    <s v="2"/>
    <s v="Kvinner"/>
    <x v="5"/>
    <x v="5"/>
    <x v="3"/>
    <x v="39"/>
  </r>
  <r>
    <x v="18"/>
    <s v="20"/>
    <x v="18"/>
    <x v="410"/>
    <s v="2003"/>
    <s v="Vadsø"/>
    <s v="1"/>
    <s v="Menn"/>
    <x v="0"/>
    <x v="0"/>
    <x v="3"/>
    <x v="23"/>
  </r>
  <r>
    <x v="18"/>
    <s v="20"/>
    <x v="18"/>
    <x v="410"/>
    <s v="2003"/>
    <s v="Vadsø"/>
    <s v="1"/>
    <s v="Menn"/>
    <x v="1"/>
    <x v="1"/>
    <x v="3"/>
    <x v="0"/>
  </r>
  <r>
    <x v="18"/>
    <s v="20"/>
    <x v="18"/>
    <x v="410"/>
    <s v="2003"/>
    <s v="Vadsø"/>
    <s v="1"/>
    <s v="Menn"/>
    <x v="2"/>
    <x v="2"/>
    <x v="3"/>
    <x v="2"/>
  </r>
  <r>
    <x v="18"/>
    <s v="20"/>
    <x v="18"/>
    <x v="410"/>
    <s v="2003"/>
    <s v="Vadsø"/>
    <s v="1"/>
    <s v="Menn"/>
    <x v="3"/>
    <x v="3"/>
    <x v="3"/>
    <x v="40"/>
  </r>
  <r>
    <x v="18"/>
    <s v="20"/>
    <x v="18"/>
    <x v="410"/>
    <s v="2003"/>
    <s v="Vadsø"/>
    <s v="1"/>
    <s v="Menn"/>
    <x v="4"/>
    <x v="4"/>
    <x v="3"/>
    <x v="36"/>
  </r>
  <r>
    <x v="18"/>
    <s v="20"/>
    <x v="18"/>
    <x v="410"/>
    <s v="2003"/>
    <s v="Vadsø"/>
    <s v="1"/>
    <s v="Menn"/>
    <x v="5"/>
    <x v="5"/>
    <x v="3"/>
    <x v="1"/>
  </r>
  <r>
    <x v="18"/>
    <s v="20"/>
    <x v="18"/>
    <x v="410"/>
    <s v="2003"/>
    <s v="Vadsø"/>
    <s v="2"/>
    <s v="Kvinner"/>
    <x v="0"/>
    <x v="0"/>
    <x v="4"/>
    <x v="0"/>
  </r>
  <r>
    <x v="18"/>
    <s v="20"/>
    <x v="18"/>
    <x v="410"/>
    <s v="2003"/>
    <s v="Vadsø"/>
    <s v="2"/>
    <s v="Kvinner"/>
    <x v="1"/>
    <x v="1"/>
    <x v="4"/>
    <x v="1"/>
  </r>
  <r>
    <x v="18"/>
    <s v="20"/>
    <x v="18"/>
    <x v="410"/>
    <s v="2003"/>
    <s v="Vadsø"/>
    <s v="2"/>
    <s v="Kvinner"/>
    <x v="2"/>
    <x v="2"/>
    <x v="4"/>
    <x v="39"/>
  </r>
  <r>
    <x v="18"/>
    <s v="20"/>
    <x v="18"/>
    <x v="410"/>
    <s v="2003"/>
    <s v="Vadsø"/>
    <s v="2"/>
    <s v="Kvinner"/>
    <x v="3"/>
    <x v="3"/>
    <x v="4"/>
    <x v="0"/>
  </r>
  <r>
    <x v="18"/>
    <s v="20"/>
    <x v="18"/>
    <x v="410"/>
    <s v="2003"/>
    <s v="Vadsø"/>
    <s v="2"/>
    <s v="Kvinner"/>
    <x v="4"/>
    <x v="4"/>
    <x v="4"/>
    <x v="19"/>
  </r>
  <r>
    <x v="18"/>
    <s v="20"/>
    <x v="18"/>
    <x v="410"/>
    <s v="2003"/>
    <s v="Vadsø"/>
    <s v="2"/>
    <s v="Kvinner"/>
    <x v="5"/>
    <x v="5"/>
    <x v="4"/>
    <x v="39"/>
  </r>
  <r>
    <x v="18"/>
    <s v="20"/>
    <x v="18"/>
    <x v="410"/>
    <s v="2003"/>
    <s v="Vadsø"/>
    <s v="1"/>
    <s v="Menn"/>
    <x v="0"/>
    <x v="0"/>
    <x v="4"/>
    <x v="39"/>
  </r>
  <r>
    <x v="18"/>
    <s v="20"/>
    <x v="18"/>
    <x v="410"/>
    <s v="2003"/>
    <s v="Vadsø"/>
    <s v="1"/>
    <s v="Menn"/>
    <x v="1"/>
    <x v="1"/>
    <x v="4"/>
    <x v="19"/>
  </r>
  <r>
    <x v="18"/>
    <s v="20"/>
    <x v="18"/>
    <x v="410"/>
    <s v="2003"/>
    <s v="Vadsø"/>
    <s v="1"/>
    <s v="Menn"/>
    <x v="2"/>
    <x v="2"/>
    <x v="4"/>
    <x v="2"/>
  </r>
  <r>
    <x v="18"/>
    <s v="20"/>
    <x v="18"/>
    <x v="410"/>
    <s v="2003"/>
    <s v="Vadsø"/>
    <s v="1"/>
    <s v="Menn"/>
    <x v="3"/>
    <x v="3"/>
    <x v="4"/>
    <x v="3"/>
  </r>
  <r>
    <x v="18"/>
    <s v="20"/>
    <x v="18"/>
    <x v="410"/>
    <s v="2003"/>
    <s v="Vadsø"/>
    <s v="1"/>
    <s v="Menn"/>
    <x v="4"/>
    <x v="4"/>
    <x v="4"/>
    <x v="2"/>
  </r>
  <r>
    <x v="18"/>
    <s v="20"/>
    <x v="18"/>
    <x v="410"/>
    <s v="2003"/>
    <s v="Vadsø"/>
    <s v="1"/>
    <s v="Menn"/>
    <x v="5"/>
    <x v="5"/>
    <x v="4"/>
    <x v="19"/>
  </r>
  <r>
    <x v="18"/>
    <s v="20"/>
    <x v="18"/>
    <x v="410"/>
    <s v="2003"/>
    <s v="Vadsø"/>
    <s v="2"/>
    <s v="Kvinner"/>
    <x v="0"/>
    <x v="0"/>
    <x v="5"/>
    <x v="0"/>
  </r>
  <r>
    <x v="18"/>
    <s v="20"/>
    <x v="18"/>
    <x v="410"/>
    <s v="2003"/>
    <s v="Vadsø"/>
    <s v="2"/>
    <s v="Kvinner"/>
    <x v="1"/>
    <x v="1"/>
    <x v="5"/>
    <x v="0"/>
  </r>
  <r>
    <x v="18"/>
    <s v="20"/>
    <x v="18"/>
    <x v="410"/>
    <s v="2003"/>
    <s v="Vadsø"/>
    <s v="2"/>
    <s v="Kvinner"/>
    <x v="2"/>
    <x v="2"/>
    <x v="5"/>
    <x v="0"/>
  </r>
  <r>
    <x v="18"/>
    <s v="20"/>
    <x v="18"/>
    <x v="410"/>
    <s v="2003"/>
    <s v="Vadsø"/>
    <s v="2"/>
    <s v="Kvinner"/>
    <x v="3"/>
    <x v="3"/>
    <x v="5"/>
    <x v="1"/>
  </r>
  <r>
    <x v="18"/>
    <s v="20"/>
    <x v="18"/>
    <x v="410"/>
    <s v="2003"/>
    <s v="Vadsø"/>
    <s v="2"/>
    <s v="Kvinner"/>
    <x v="4"/>
    <x v="4"/>
    <x v="5"/>
    <x v="1"/>
  </r>
  <r>
    <x v="18"/>
    <s v="20"/>
    <x v="18"/>
    <x v="410"/>
    <s v="2003"/>
    <s v="Vadsø"/>
    <s v="2"/>
    <s v="Kvinner"/>
    <x v="5"/>
    <x v="5"/>
    <x v="5"/>
    <x v="23"/>
  </r>
  <r>
    <x v="18"/>
    <s v="20"/>
    <x v="18"/>
    <x v="410"/>
    <s v="2003"/>
    <s v="Vadsø"/>
    <s v="1"/>
    <s v="Menn"/>
    <x v="0"/>
    <x v="0"/>
    <x v="5"/>
    <x v="39"/>
  </r>
  <r>
    <x v="18"/>
    <s v="20"/>
    <x v="18"/>
    <x v="410"/>
    <s v="2003"/>
    <s v="Vadsø"/>
    <s v="1"/>
    <s v="Menn"/>
    <x v="1"/>
    <x v="1"/>
    <x v="5"/>
    <x v="23"/>
  </r>
  <r>
    <x v="18"/>
    <s v="20"/>
    <x v="18"/>
    <x v="410"/>
    <s v="2003"/>
    <s v="Vadsø"/>
    <s v="1"/>
    <s v="Menn"/>
    <x v="2"/>
    <x v="2"/>
    <x v="5"/>
    <x v="15"/>
  </r>
  <r>
    <x v="18"/>
    <s v="20"/>
    <x v="18"/>
    <x v="410"/>
    <s v="2003"/>
    <s v="Vadsø"/>
    <s v="1"/>
    <s v="Menn"/>
    <x v="3"/>
    <x v="3"/>
    <x v="5"/>
    <x v="3"/>
  </r>
  <r>
    <x v="18"/>
    <s v="20"/>
    <x v="18"/>
    <x v="410"/>
    <s v="2003"/>
    <s v="Vadsø"/>
    <s v="1"/>
    <s v="Menn"/>
    <x v="4"/>
    <x v="4"/>
    <x v="5"/>
    <x v="36"/>
  </r>
  <r>
    <x v="18"/>
    <s v="20"/>
    <x v="18"/>
    <x v="410"/>
    <s v="2003"/>
    <s v="Vadsø"/>
    <s v="1"/>
    <s v="Menn"/>
    <x v="5"/>
    <x v="5"/>
    <x v="5"/>
    <x v="15"/>
  </r>
  <r>
    <x v="18"/>
    <s v="20"/>
    <x v="18"/>
    <x v="410"/>
    <s v="2003"/>
    <s v="Vadsø"/>
    <s v="2"/>
    <s v="Kvinner"/>
    <x v="0"/>
    <x v="0"/>
    <x v="6"/>
    <x v="23"/>
  </r>
  <r>
    <x v="18"/>
    <s v="20"/>
    <x v="18"/>
    <x v="410"/>
    <s v="2003"/>
    <s v="Vadsø"/>
    <s v="2"/>
    <s v="Kvinner"/>
    <x v="1"/>
    <x v="1"/>
    <x v="6"/>
    <x v="23"/>
  </r>
  <r>
    <x v="18"/>
    <s v="20"/>
    <x v="18"/>
    <x v="410"/>
    <s v="2003"/>
    <s v="Vadsø"/>
    <s v="2"/>
    <s v="Kvinner"/>
    <x v="2"/>
    <x v="2"/>
    <x v="6"/>
    <x v="19"/>
  </r>
  <r>
    <x v="18"/>
    <s v="20"/>
    <x v="18"/>
    <x v="410"/>
    <s v="2003"/>
    <s v="Vadsø"/>
    <s v="2"/>
    <s v="Kvinner"/>
    <x v="3"/>
    <x v="3"/>
    <x v="6"/>
    <x v="0"/>
  </r>
  <r>
    <x v="18"/>
    <s v="20"/>
    <x v="18"/>
    <x v="410"/>
    <s v="2003"/>
    <s v="Vadsø"/>
    <s v="2"/>
    <s v="Kvinner"/>
    <x v="4"/>
    <x v="4"/>
    <x v="6"/>
    <x v="23"/>
  </r>
  <r>
    <x v="18"/>
    <s v="20"/>
    <x v="18"/>
    <x v="410"/>
    <s v="2003"/>
    <s v="Vadsø"/>
    <s v="2"/>
    <s v="Kvinner"/>
    <x v="5"/>
    <x v="5"/>
    <x v="6"/>
    <x v="1"/>
  </r>
  <r>
    <x v="18"/>
    <s v="20"/>
    <x v="18"/>
    <x v="410"/>
    <s v="2003"/>
    <s v="Vadsø"/>
    <s v="1"/>
    <s v="Menn"/>
    <x v="0"/>
    <x v="0"/>
    <x v="6"/>
    <x v="23"/>
  </r>
  <r>
    <x v="18"/>
    <s v="20"/>
    <x v="18"/>
    <x v="410"/>
    <s v="2003"/>
    <s v="Vadsø"/>
    <s v="1"/>
    <s v="Menn"/>
    <x v="1"/>
    <x v="1"/>
    <x v="6"/>
    <x v="19"/>
  </r>
  <r>
    <x v="18"/>
    <s v="20"/>
    <x v="18"/>
    <x v="410"/>
    <s v="2003"/>
    <s v="Vadsø"/>
    <s v="1"/>
    <s v="Menn"/>
    <x v="2"/>
    <x v="2"/>
    <x v="6"/>
    <x v="36"/>
  </r>
  <r>
    <x v="18"/>
    <s v="20"/>
    <x v="18"/>
    <x v="410"/>
    <s v="2003"/>
    <s v="Vadsø"/>
    <s v="1"/>
    <s v="Menn"/>
    <x v="3"/>
    <x v="3"/>
    <x v="6"/>
    <x v="11"/>
  </r>
  <r>
    <x v="18"/>
    <s v="20"/>
    <x v="18"/>
    <x v="410"/>
    <s v="2003"/>
    <s v="Vadsø"/>
    <s v="1"/>
    <s v="Menn"/>
    <x v="4"/>
    <x v="4"/>
    <x v="6"/>
    <x v="21"/>
  </r>
  <r>
    <x v="18"/>
    <s v="20"/>
    <x v="18"/>
    <x v="410"/>
    <s v="2003"/>
    <s v="Vadsø"/>
    <s v="1"/>
    <s v="Menn"/>
    <x v="5"/>
    <x v="5"/>
    <x v="6"/>
    <x v="14"/>
  </r>
  <r>
    <x v="18"/>
    <s v="20"/>
    <x v="18"/>
    <x v="410"/>
    <s v="2003"/>
    <s v="Vadsø"/>
    <s v="2"/>
    <s v="Kvinner"/>
    <x v="0"/>
    <x v="0"/>
    <x v="7"/>
    <x v="0"/>
  </r>
  <r>
    <x v="18"/>
    <s v="20"/>
    <x v="18"/>
    <x v="410"/>
    <s v="2003"/>
    <s v="Vadsø"/>
    <s v="2"/>
    <s v="Kvinner"/>
    <x v="1"/>
    <x v="1"/>
    <x v="7"/>
    <x v="23"/>
  </r>
  <r>
    <x v="18"/>
    <s v="20"/>
    <x v="18"/>
    <x v="410"/>
    <s v="2003"/>
    <s v="Vadsø"/>
    <s v="2"/>
    <s v="Kvinner"/>
    <x v="2"/>
    <x v="2"/>
    <x v="7"/>
    <x v="0"/>
  </r>
  <r>
    <x v="18"/>
    <s v="20"/>
    <x v="18"/>
    <x v="410"/>
    <s v="2003"/>
    <s v="Vadsø"/>
    <s v="2"/>
    <s v="Kvinner"/>
    <x v="3"/>
    <x v="3"/>
    <x v="7"/>
    <x v="23"/>
  </r>
  <r>
    <x v="18"/>
    <s v="20"/>
    <x v="18"/>
    <x v="410"/>
    <s v="2003"/>
    <s v="Vadsø"/>
    <s v="2"/>
    <s v="Kvinner"/>
    <x v="4"/>
    <x v="4"/>
    <x v="7"/>
    <x v="23"/>
  </r>
  <r>
    <x v="18"/>
    <s v="20"/>
    <x v="18"/>
    <x v="410"/>
    <s v="2003"/>
    <s v="Vadsø"/>
    <s v="2"/>
    <s v="Kvinner"/>
    <x v="5"/>
    <x v="5"/>
    <x v="7"/>
    <x v="0"/>
  </r>
  <r>
    <x v="18"/>
    <s v="20"/>
    <x v="18"/>
    <x v="410"/>
    <s v="2003"/>
    <s v="Vadsø"/>
    <s v="1"/>
    <s v="Menn"/>
    <x v="0"/>
    <x v="0"/>
    <x v="7"/>
    <x v="23"/>
  </r>
  <r>
    <x v="18"/>
    <s v="20"/>
    <x v="18"/>
    <x v="410"/>
    <s v="2003"/>
    <s v="Vadsø"/>
    <s v="1"/>
    <s v="Menn"/>
    <x v="1"/>
    <x v="1"/>
    <x v="7"/>
    <x v="23"/>
  </r>
  <r>
    <x v="18"/>
    <s v="20"/>
    <x v="18"/>
    <x v="410"/>
    <s v="2003"/>
    <s v="Vadsø"/>
    <s v="1"/>
    <s v="Menn"/>
    <x v="2"/>
    <x v="2"/>
    <x v="7"/>
    <x v="2"/>
  </r>
  <r>
    <x v="18"/>
    <s v="20"/>
    <x v="18"/>
    <x v="410"/>
    <s v="2003"/>
    <s v="Vadsø"/>
    <s v="1"/>
    <s v="Menn"/>
    <x v="3"/>
    <x v="3"/>
    <x v="7"/>
    <x v="55"/>
  </r>
  <r>
    <x v="18"/>
    <s v="20"/>
    <x v="18"/>
    <x v="410"/>
    <s v="2003"/>
    <s v="Vadsø"/>
    <s v="1"/>
    <s v="Menn"/>
    <x v="4"/>
    <x v="4"/>
    <x v="7"/>
    <x v="2"/>
  </r>
  <r>
    <x v="18"/>
    <s v="20"/>
    <x v="18"/>
    <x v="410"/>
    <s v="2003"/>
    <s v="Vadsø"/>
    <s v="1"/>
    <s v="Menn"/>
    <x v="5"/>
    <x v="5"/>
    <x v="7"/>
    <x v="21"/>
  </r>
  <r>
    <x v="18"/>
    <s v="20"/>
    <x v="18"/>
    <x v="411"/>
    <s v="2004"/>
    <s v="Hammerfest"/>
    <s v="2"/>
    <s v="Kvinner"/>
    <x v="0"/>
    <x v="0"/>
    <x v="0"/>
    <x v="39"/>
  </r>
  <r>
    <x v="18"/>
    <s v="20"/>
    <x v="18"/>
    <x v="411"/>
    <s v="2004"/>
    <s v="Hammerfest"/>
    <s v="2"/>
    <s v="Kvinner"/>
    <x v="1"/>
    <x v="1"/>
    <x v="0"/>
    <x v="23"/>
  </r>
  <r>
    <x v="18"/>
    <s v="20"/>
    <x v="18"/>
    <x v="411"/>
    <s v="2004"/>
    <s v="Hammerfest"/>
    <s v="2"/>
    <s v="Kvinner"/>
    <x v="2"/>
    <x v="2"/>
    <x v="0"/>
    <x v="5"/>
  </r>
  <r>
    <x v="18"/>
    <s v="20"/>
    <x v="18"/>
    <x v="411"/>
    <s v="2004"/>
    <s v="Hammerfest"/>
    <s v="2"/>
    <s v="Kvinner"/>
    <x v="3"/>
    <x v="3"/>
    <x v="0"/>
    <x v="1"/>
  </r>
  <r>
    <x v="18"/>
    <s v="20"/>
    <x v="18"/>
    <x v="411"/>
    <s v="2004"/>
    <s v="Hammerfest"/>
    <s v="2"/>
    <s v="Kvinner"/>
    <x v="4"/>
    <x v="4"/>
    <x v="0"/>
    <x v="1"/>
  </r>
  <r>
    <x v="18"/>
    <s v="20"/>
    <x v="18"/>
    <x v="411"/>
    <s v="2004"/>
    <s v="Hammerfest"/>
    <s v="2"/>
    <s v="Kvinner"/>
    <x v="5"/>
    <x v="5"/>
    <x v="0"/>
    <x v="1"/>
  </r>
  <r>
    <x v="18"/>
    <s v="20"/>
    <x v="18"/>
    <x v="411"/>
    <s v="2004"/>
    <s v="Hammerfest"/>
    <s v="1"/>
    <s v="Menn"/>
    <x v="0"/>
    <x v="0"/>
    <x v="0"/>
    <x v="19"/>
  </r>
  <r>
    <x v="18"/>
    <s v="20"/>
    <x v="18"/>
    <x v="411"/>
    <s v="2004"/>
    <s v="Hammerfest"/>
    <s v="1"/>
    <s v="Menn"/>
    <x v="1"/>
    <x v="1"/>
    <x v="0"/>
    <x v="2"/>
  </r>
  <r>
    <x v="18"/>
    <s v="20"/>
    <x v="18"/>
    <x v="411"/>
    <s v="2004"/>
    <s v="Hammerfest"/>
    <s v="1"/>
    <s v="Menn"/>
    <x v="2"/>
    <x v="2"/>
    <x v="0"/>
    <x v="17"/>
  </r>
  <r>
    <x v="18"/>
    <s v="20"/>
    <x v="18"/>
    <x v="411"/>
    <s v="2004"/>
    <s v="Hammerfest"/>
    <s v="1"/>
    <s v="Menn"/>
    <x v="3"/>
    <x v="3"/>
    <x v="0"/>
    <x v="71"/>
  </r>
  <r>
    <x v="18"/>
    <s v="20"/>
    <x v="18"/>
    <x v="411"/>
    <s v="2004"/>
    <s v="Hammerfest"/>
    <s v="1"/>
    <s v="Menn"/>
    <x v="4"/>
    <x v="4"/>
    <x v="0"/>
    <x v="68"/>
  </r>
  <r>
    <x v="18"/>
    <s v="20"/>
    <x v="18"/>
    <x v="411"/>
    <s v="2004"/>
    <s v="Hammerfest"/>
    <s v="1"/>
    <s v="Menn"/>
    <x v="5"/>
    <x v="5"/>
    <x v="0"/>
    <x v="51"/>
  </r>
  <r>
    <x v="18"/>
    <s v="20"/>
    <x v="18"/>
    <x v="411"/>
    <s v="2004"/>
    <s v="Hammerfest"/>
    <s v="2"/>
    <s v="Kvinner"/>
    <x v="0"/>
    <x v="0"/>
    <x v="1"/>
    <x v="19"/>
  </r>
  <r>
    <x v="18"/>
    <s v="20"/>
    <x v="18"/>
    <x v="411"/>
    <s v="2004"/>
    <s v="Hammerfest"/>
    <s v="2"/>
    <s v="Kvinner"/>
    <x v="1"/>
    <x v="1"/>
    <x v="1"/>
    <x v="39"/>
  </r>
  <r>
    <x v="18"/>
    <s v="20"/>
    <x v="18"/>
    <x v="411"/>
    <s v="2004"/>
    <s v="Hammerfest"/>
    <s v="2"/>
    <s v="Kvinner"/>
    <x v="2"/>
    <x v="2"/>
    <x v="1"/>
    <x v="13"/>
  </r>
  <r>
    <x v="18"/>
    <s v="20"/>
    <x v="18"/>
    <x v="411"/>
    <s v="2004"/>
    <s v="Hammerfest"/>
    <s v="2"/>
    <s v="Kvinner"/>
    <x v="3"/>
    <x v="3"/>
    <x v="1"/>
    <x v="1"/>
  </r>
  <r>
    <x v="18"/>
    <s v="20"/>
    <x v="18"/>
    <x v="411"/>
    <s v="2004"/>
    <s v="Hammerfest"/>
    <s v="2"/>
    <s v="Kvinner"/>
    <x v="4"/>
    <x v="4"/>
    <x v="1"/>
    <x v="0"/>
  </r>
  <r>
    <x v="18"/>
    <s v="20"/>
    <x v="18"/>
    <x v="411"/>
    <s v="2004"/>
    <s v="Hammerfest"/>
    <s v="2"/>
    <s v="Kvinner"/>
    <x v="5"/>
    <x v="5"/>
    <x v="1"/>
    <x v="23"/>
  </r>
  <r>
    <x v="18"/>
    <s v="20"/>
    <x v="18"/>
    <x v="411"/>
    <s v="2004"/>
    <s v="Hammerfest"/>
    <s v="1"/>
    <s v="Menn"/>
    <x v="0"/>
    <x v="0"/>
    <x v="1"/>
    <x v="13"/>
  </r>
  <r>
    <x v="18"/>
    <s v="20"/>
    <x v="18"/>
    <x v="411"/>
    <s v="2004"/>
    <s v="Hammerfest"/>
    <s v="1"/>
    <s v="Menn"/>
    <x v="1"/>
    <x v="1"/>
    <x v="1"/>
    <x v="36"/>
  </r>
  <r>
    <x v="18"/>
    <s v="20"/>
    <x v="18"/>
    <x v="411"/>
    <s v="2004"/>
    <s v="Hammerfest"/>
    <s v="1"/>
    <s v="Menn"/>
    <x v="2"/>
    <x v="2"/>
    <x v="1"/>
    <x v="29"/>
  </r>
  <r>
    <x v="18"/>
    <s v="20"/>
    <x v="18"/>
    <x v="411"/>
    <s v="2004"/>
    <s v="Hammerfest"/>
    <s v="1"/>
    <s v="Menn"/>
    <x v="3"/>
    <x v="3"/>
    <x v="1"/>
    <x v="76"/>
  </r>
  <r>
    <x v="18"/>
    <s v="20"/>
    <x v="18"/>
    <x v="411"/>
    <s v="2004"/>
    <s v="Hammerfest"/>
    <s v="1"/>
    <s v="Menn"/>
    <x v="4"/>
    <x v="4"/>
    <x v="1"/>
    <x v="61"/>
  </r>
  <r>
    <x v="18"/>
    <s v="20"/>
    <x v="18"/>
    <x v="411"/>
    <s v="2004"/>
    <s v="Hammerfest"/>
    <s v="1"/>
    <s v="Menn"/>
    <x v="5"/>
    <x v="5"/>
    <x v="1"/>
    <x v="41"/>
  </r>
  <r>
    <x v="18"/>
    <s v="20"/>
    <x v="18"/>
    <x v="411"/>
    <s v="2004"/>
    <s v="Hammerfest"/>
    <s v="2"/>
    <s v="Kvinner"/>
    <x v="0"/>
    <x v="0"/>
    <x v="2"/>
    <x v="23"/>
  </r>
  <r>
    <x v="18"/>
    <s v="20"/>
    <x v="18"/>
    <x v="411"/>
    <s v="2004"/>
    <s v="Hammerfest"/>
    <s v="2"/>
    <s v="Kvinner"/>
    <x v="1"/>
    <x v="1"/>
    <x v="2"/>
    <x v="1"/>
  </r>
  <r>
    <x v="18"/>
    <s v="20"/>
    <x v="18"/>
    <x v="411"/>
    <s v="2004"/>
    <s v="Hammerfest"/>
    <s v="2"/>
    <s v="Kvinner"/>
    <x v="2"/>
    <x v="2"/>
    <x v="2"/>
    <x v="21"/>
  </r>
  <r>
    <x v="18"/>
    <s v="20"/>
    <x v="18"/>
    <x v="411"/>
    <s v="2004"/>
    <s v="Hammerfest"/>
    <s v="2"/>
    <s v="Kvinner"/>
    <x v="3"/>
    <x v="3"/>
    <x v="2"/>
    <x v="5"/>
  </r>
  <r>
    <x v="18"/>
    <s v="20"/>
    <x v="18"/>
    <x v="411"/>
    <s v="2004"/>
    <s v="Hammerfest"/>
    <s v="2"/>
    <s v="Kvinner"/>
    <x v="4"/>
    <x v="4"/>
    <x v="2"/>
    <x v="12"/>
  </r>
  <r>
    <x v="18"/>
    <s v="20"/>
    <x v="18"/>
    <x v="411"/>
    <s v="2004"/>
    <s v="Hammerfest"/>
    <s v="2"/>
    <s v="Kvinner"/>
    <x v="5"/>
    <x v="5"/>
    <x v="2"/>
    <x v="39"/>
  </r>
  <r>
    <x v="18"/>
    <s v="20"/>
    <x v="18"/>
    <x v="411"/>
    <s v="2004"/>
    <s v="Hammerfest"/>
    <s v="1"/>
    <s v="Menn"/>
    <x v="0"/>
    <x v="0"/>
    <x v="2"/>
    <x v="13"/>
  </r>
  <r>
    <x v="18"/>
    <s v="20"/>
    <x v="18"/>
    <x v="411"/>
    <s v="2004"/>
    <s v="Hammerfest"/>
    <s v="1"/>
    <s v="Menn"/>
    <x v="1"/>
    <x v="1"/>
    <x v="2"/>
    <x v="21"/>
  </r>
  <r>
    <x v="18"/>
    <s v="20"/>
    <x v="18"/>
    <x v="411"/>
    <s v="2004"/>
    <s v="Hammerfest"/>
    <s v="1"/>
    <s v="Menn"/>
    <x v="2"/>
    <x v="2"/>
    <x v="2"/>
    <x v="69"/>
  </r>
  <r>
    <x v="18"/>
    <s v="20"/>
    <x v="18"/>
    <x v="411"/>
    <s v="2004"/>
    <s v="Hammerfest"/>
    <s v="1"/>
    <s v="Menn"/>
    <x v="3"/>
    <x v="3"/>
    <x v="2"/>
    <x v="64"/>
  </r>
  <r>
    <x v="18"/>
    <s v="20"/>
    <x v="18"/>
    <x v="411"/>
    <s v="2004"/>
    <s v="Hammerfest"/>
    <s v="1"/>
    <s v="Menn"/>
    <x v="4"/>
    <x v="4"/>
    <x v="2"/>
    <x v="33"/>
  </r>
  <r>
    <x v="18"/>
    <s v="20"/>
    <x v="18"/>
    <x v="411"/>
    <s v="2004"/>
    <s v="Hammerfest"/>
    <s v="1"/>
    <s v="Menn"/>
    <x v="5"/>
    <x v="5"/>
    <x v="2"/>
    <x v="55"/>
  </r>
  <r>
    <x v="18"/>
    <s v="20"/>
    <x v="18"/>
    <x v="411"/>
    <s v="2004"/>
    <s v="Hammerfest"/>
    <s v="2"/>
    <s v="Kvinner"/>
    <x v="0"/>
    <x v="0"/>
    <x v="3"/>
    <x v="39"/>
  </r>
  <r>
    <x v="18"/>
    <s v="20"/>
    <x v="18"/>
    <x v="411"/>
    <s v="2004"/>
    <s v="Hammerfest"/>
    <s v="2"/>
    <s v="Kvinner"/>
    <x v="1"/>
    <x v="1"/>
    <x v="3"/>
    <x v="19"/>
  </r>
  <r>
    <x v="18"/>
    <s v="20"/>
    <x v="18"/>
    <x v="411"/>
    <s v="2004"/>
    <s v="Hammerfest"/>
    <s v="2"/>
    <s v="Kvinner"/>
    <x v="2"/>
    <x v="2"/>
    <x v="3"/>
    <x v="15"/>
  </r>
  <r>
    <x v="18"/>
    <s v="20"/>
    <x v="18"/>
    <x v="411"/>
    <s v="2004"/>
    <s v="Hammerfest"/>
    <s v="2"/>
    <s v="Kvinner"/>
    <x v="3"/>
    <x v="3"/>
    <x v="3"/>
    <x v="7"/>
  </r>
  <r>
    <x v="18"/>
    <s v="20"/>
    <x v="18"/>
    <x v="411"/>
    <s v="2004"/>
    <s v="Hammerfest"/>
    <s v="2"/>
    <s v="Kvinner"/>
    <x v="4"/>
    <x v="4"/>
    <x v="3"/>
    <x v="12"/>
  </r>
  <r>
    <x v="18"/>
    <s v="20"/>
    <x v="18"/>
    <x v="411"/>
    <s v="2004"/>
    <s v="Hammerfest"/>
    <s v="2"/>
    <s v="Kvinner"/>
    <x v="5"/>
    <x v="5"/>
    <x v="3"/>
    <x v="39"/>
  </r>
  <r>
    <x v="18"/>
    <s v="20"/>
    <x v="18"/>
    <x v="411"/>
    <s v="2004"/>
    <s v="Hammerfest"/>
    <s v="1"/>
    <s v="Menn"/>
    <x v="0"/>
    <x v="0"/>
    <x v="3"/>
    <x v="15"/>
  </r>
  <r>
    <x v="18"/>
    <s v="20"/>
    <x v="18"/>
    <x v="411"/>
    <s v="2004"/>
    <s v="Hammerfest"/>
    <s v="1"/>
    <s v="Menn"/>
    <x v="1"/>
    <x v="1"/>
    <x v="3"/>
    <x v="13"/>
  </r>
  <r>
    <x v="18"/>
    <s v="20"/>
    <x v="18"/>
    <x v="411"/>
    <s v="2004"/>
    <s v="Hammerfest"/>
    <s v="1"/>
    <s v="Menn"/>
    <x v="2"/>
    <x v="2"/>
    <x v="3"/>
    <x v="70"/>
  </r>
  <r>
    <x v="18"/>
    <s v="20"/>
    <x v="18"/>
    <x v="411"/>
    <s v="2004"/>
    <s v="Hammerfest"/>
    <s v="1"/>
    <s v="Menn"/>
    <x v="3"/>
    <x v="3"/>
    <x v="3"/>
    <x v="82"/>
  </r>
  <r>
    <x v="18"/>
    <s v="20"/>
    <x v="18"/>
    <x v="411"/>
    <s v="2004"/>
    <s v="Hammerfest"/>
    <s v="1"/>
    <s v="Menn"/>
    <x v="4"/>
    <x v="4"/>
    <x v="3"/>
    <x v="50"/>
  </r>
  <r>
    <x v="18"/>
    <s v="20"/>
    <x v="18"/>
    <x v="411"/>
    <s v="2004"/>
    <s v="Hammerfest"/>
    <s v="1"/>
    <s v="Menn"/>
    <x v="5"/>
    <x v="5"/>
    <x v="3"/>
    <x v="24"/>
  </r>
  <r>
    <x v="18"/>
    <s v="20"/>
    <x v="18"/>
    <x v="411"/>
    <s v="2004"/>
    <s v="Hammerfest"/>
    <s v="2"/>
    <s v="Kvinner"/>
    <x v="0"/>
    <x v="0"/>
    <x v="4"/>
    <x v="0"/>
  </r>
  <r>
    <x v="18"/>
    <s v="20"/>
    <x v="18"/>
    <x v="411"/>
    <s v="2004"/>
    <s v="Hammerfest"/>
    <s v="2"/>
    <s v="Kvinner"/>
    <x v="1"/>
    <x v="1"/>
    <x v="4"/>
    <x v="39"/>
  </r>
  <r>
    <x v="18"/>
    <s v="20"/>
    <x v="18"/>
    <x v="411"/>
    <s v="2004"/>
    <s v="Hammerfest"/>
    <s v="2"/>
    <s v="Kvinner"/>
    <x v="2"/>
    <x v="2"/>
    <x v="4"/>
    <x v="0"/>
  </r>
  <r>
    <x v="18"/>
    <s v="20"/>
    <x v="18"/>
    <x v="411"/>
    <s v="2004"/>
    <s v="Hammerfest"/>
    <s v="2"/>
    <s v="Kvinner"/>
    <x v="3"/>
    <x v="3"/>
    <x v="4"/>
    <x v="23"/>
  </r>
  <r>
    <x v="18"/>
    <s v="20"/>
    <x v="18"/>
    <x v="411"/>
    <s v="2004"/>
    <s v="Hammerfest"/>
    <s v="2"/>
    <s v="Kvinner"/>
    <x v="4"/>
    <x v="4"/>
    <x v="4"/>
    <x v="0"/>
  </r>
  <r>
    <x v="18"/>
    <s v="20"/>
    <x v="18"/>
    <x v="411"/>
    <s v="2004"/>
    <s v="Hammerfest"/>
    <s v="2"/>
    <s v="Kvinner"/>
    <x v="5"/>
    <x v="5"/>
    <x v="4"/>
    <x v="23"/>
  </r>
  <r>
    <x v="18"/>
    <s v="20"/>
    <x v="18"/>
    <x v="411"/>
    <s v="2004"/>
    <s v="Hammerfest"/>
    <s v="1"/>
    <s v="Menn"/>
    <x v="0"/>
    <x v="0"/>
    <x v="4"/>
    <x v="0"/>
  </r>
  <r>
    <x v="18"/>
    <s v="20"/>
    <x v="18"/>
    <x v="411"/>
    <s v="2004"/>
    <s v="Hammerfest"/>
    <s v="1"/>
    <s v="Menn"/>
    <x v="1"/>
    <x v="1"/>
    <x v="4"/>
    <x v="5"/>
  </r>
  <r>
    <x v="18"/>
    <s v="20"/>
    <x v="18"/>
    <x v="411"/>
    <s v="2004"/>
    <s v="Hammerfest"/>
    <s v="1"/>
    <s v="Menn"/>
    <x v="2"/>
    <x v="2"/>
    <x v="4"/>
    <x v="33"/>
  </r>
  <r>
    <x v="18"/>
    <s v="20"/>
    <x v="18"/>
    <x v="411"/>
    <s v="2004"/>
    <s v="Hammerfest"/>
    <s v="1"/>
    <s v="Menn"/>
    <x v="3"/>
    <x v="3"/>
    <x v="4"/>
    <x v="68"/>
  </r>
  <r>
    <x v="18"/>
    <s v="20"/>
    <x v="18"/>
    <x v="411"/>
    <s v="2004"/>
    <s v="Hammerfest"/>
    <s v="1"/>
    <s v="Menn"/>
    <x v="4"/>
    <x v="4"/>
    <x v="4"/>
    <x v="73"/>
  </r>
  <r>
    <x v="18"/>
    <s v="20"/>
    <x v="18"/>
    <x v="411"/>
    <s v="2004"/>
    <s v="Hammerfest"/>
    <s v="1"/>
    <s v="Menn"/>
    <x v="5"/>
    <x v="5"/>
    <x v="4"/>
    <x v="11"/>
  </r>
  <r>
    <x v="18"/>
    <s v="20"/>
    <x v="18"/>
    <x v="411"/>
    <s v="2004"/>
    <s v="Hammerfest"/>
    <s v="2"/>
    <s v="Kvinner"/>
    <x v="0"/>
    <x v="0"/>
    <x v="5"/>
    <x v="39"/>
  </r>
  <r>
    <x v="18"/>
    <s v="20"/>
    <x v="18"/>
    <x v="411"/>
    <s v="2004"/>
    <s v="Hammerfest"/>
    <s v="2"/>
    <s v="Kvinner"/>
    <x v="1"/>
    <x v="1"/>
    <x v="5"/>
    <x v="39"/>
  </r>
  <r>
    <x v="18"/>
    <s v="20"/>
    <x v="18"/>
    <x v="411"/>
    <s v="2004"/>
    <s v="Hammerfest"/>
    <s v="2"/>
    <s v="Kvinner"/>
    <x v="2"/>
    <x v="2"/>
    <x v="5"/>
    <x v="0"/>
  </r>
  <r>
    <x v="18"/>
    <s v="20"/>
    <x v="18"/>
    <x v="411"/>
    <s v="2004"/>
    <s v="Hammerfest"/>
    <s v="2"/>
    <s v="Kvinner"/>
    <x v="3"/>
    <x v="3"/>
    <x v="5"/>
    <x v="1"/>
  </r>
  <r>
    <x v="18"/>
    <s v="20"/>
    <x v="18"/>
    <x v="411"/>
    <s v="2004"/>
    <s v="Hammerfest"/>
    <s v="2"/>
    <s v="Kvinner"/>
    <x v="4"/>
    <x v="4"/>
    <x v="5"/>
    <x v="39"/>
  </r>
  <r>
    <x v="18"/>
    <s v="20"/>
    <x v="18"/>
    <x v="411"/>
    <s v="2004"/>
    <s v="Hammerfest"/>
    <s v="2"/>
    <s v="Kvinner"/>
    <x v="5"/>
    <x v="5"/>
    <x v="5"/>
    <x v="39"/>
  </r>
  <r>
    <x v="18"/>
    <s v="20"/>
    <x v="18"/>
    <x v="411"/>
    <s v="2004"/>
    <s v="Hammerfest"/>
    <s v="1"/>
    <s v="Menn"/>
    <x v="0"/>
    <x v="0"/>
    <x v="5"/>
    <x v="15"/>
  </r>
  <r>
    <x v="18"/>
    <s v="20"/>
    <x v="18"/>
    <x v="411"/>
    <s v="2004"/>
    <s v="Hammerfest"/>
    <s v="1"/>
    <s v="Menn"/>
    <x v="1"/>
    <x v="1"/>
    <x v="5"/>
    <x v="6"/>
  </r>
  <r>
    <x v="18"/>
    <s v="20"/>
    <x v="18"/>
    <x v="411"/>
    <s v="2004"/>
    <s v="Hammerfest"/>
    <s v="1"/>
    <s v="Menn"/>
    <x v="2"/>
    <x v="2"/>
    <x v="5"/>
    <x v="34"/>
  </r>
  <r>
    <x v="18"/>
    <s v="20"/>
    <x v="18"/>
    <x v="411"/>
    <s v="2004"/>
    <s v="Hammerfest"/>
    <s v="1"/>
    <s v="Menn"/>
    <x v="3"/>
    <x v="3"/>
    <x v="5"/>
    <x v="68"/>
  </r>
  <r>
    <x v="18"/>
    <s v="20"/>
    <x v="18"/>
    <x v="411"/>
    <s v="2004"/>
    <s v="Hammerfest"/>
    <s v="1"/>
    <s v="Menn"/>
    <x v="4"/>
    <x v="4"/>
    <x v="5"/>
    <x v="8"/>
  </r>
  <r>
    <x v="18"/>
    <s v="20"/>
    <x v="18"/>
    <x v="411"/>
    <s v="2004"/>
    <s v="Hammerfest"/>
    <s v="1"/>
    <s v="Menn"/>
    <x v="5"/>
    <x v="5"/>
    <x v="5"/>
    <x v="4"/>
  </r>
  <r>
    <x v="18"/>
    <s v="20"/>
    <x v="18"/>
    <x v="411"/>
    <s v="2004"/>
    <s v="Hammerfest"/>
    <s v="2"/>
    <s v="Kvinner"/>
    <x v="0"/>
    <x v="0"/>
    <x v="6"/>
    <x v="39"/>
  </r>
  <r>
    <x v="18"/>
    <s v="20"/>
    <x v="18"/>
    <x v="411"/>
    <s v="2004"/>
    <s v="Hammerfest"/>
    <s v="2"/>
    <s v="Kvinner"/>
    <x v="1"/>
    <x v="1"/>
    <x v="6"/>
    <x v="0"/>
  </r>
  <r>
    <x v="18"/>
    <s v="20"/>
    <x v="18"/>
    <x v="411"/>
    <s v="2004"/>
    <s v="Hammerfest"/>
    <s v="2"/>
    <s v="Kvinner"/>
    <x v="2"/>
    <x v="2"/>
    <x v="6"/>
    <x v="0"/>
  </r>
  <r>
    <x v="18"/>
    <s v="20"/>
    <x v="18"/>
    <x v="411"/>
    <s v="2004"/>
    <s v="Hammerfest"/>
    <s v="2"/>
    <s v="Kvinner"/>
    <x v="3"/>
    <x v="3"/>
    <x v="6"/>
    <x v="0"/>
  </r>
  <r>
    <x v="18"/>
    <s v="20"/>
    <x v="18"/>
    <x v="411"/>
    <s v="2004"/>
    <s v="Hammerfest"/>
    <s v="2"/>
    <s v="Kvinner"/>
    <x v="4"/>
    <x v="4"/>
    <x v="6"/>
    <x v="23"/>
  </r>
  <r>
    <x v="18"/>
    <s v="20"/>
    <x v="18"/>
    <x v="411"/>
    <s v="2004"/>
    <s v="Hammerfest"/>
    <s v="2"/>
    <s v="Kvinner"/>
    <x v="5"/>
    <x v="5"/>
    <x v="6"/>
    <x v="39"/>
  </r>
  <r>
    <x v="18"/>
    <s v="20"/>
    <x v="18"/>
    <x v="411"/>
    <s v="2004"/>
    <s v="Hammerfest"/>
    <s v="1"/>
    <s v="Menn"/>
    <x v="0"/>
    <x v="0"/>
    <x v="6"/>
    <x v="2"/>
  </r>
  <r>
    <x v="18"/>
    <s v="20"/>
    <x v="18"/>
    <x v="411"/>
    <s v="2004"/>
    <s v="Hammerfest"/>
    <s v="1"/>
    <s v="Menn"/>
    <x v="1"/>
    <x v="1"/>
    <x v="6"/>
    <x v="15"/>
  </r>
  <r>
    <x v="18"/>
    <s v="20"/>
    <x v="18"/>
    <x v="411"/>
    <s v="2004"/>
    <s v="Hammerfest"/>
    <s v="1"/>
    <s v="Menn"/>
    <x v="2"/>
    <x v="2"/>
    <x v="6"/>
    <x v="28"/>
  </r>
  <r>
    <x v="18"/>
    <s v="20"/>
    <x v="18"/>
    <x v="411"/>
    <s v="2004"/>
    <s v="Hammerfest"/>
    <s v="1"/>
    <s v="Menn"/>
    <x v="3"/>
    <x v="3"/>
    <x v="6"/>
    <x v="58"/>
  </r>
  <r>
    <x v="18"/>
    <s v="20"/>
    <x v="18"/>
    <x v="411"/>
    <s v="2004"/>
    <s v="Hammerfest"/>
    <s v="1"/>
    <s v="Menn"/>
    <x v="4"/>
    <x v="4"/>
    <x v="6"/>
    <x v="27"/>
  </r>
  <r>
    <x v="18"/>
    <s v="20"/>
    <x v="18"/>
    <x v="411"/>
    <s v="2004"/>
    <s v="Hammerfest"/>
    <s v="1"/>
    <s v="Menn"/>
    <x v="5"/>
    <x v="5"/>
    <x v="6"/>
    <x v="4"/>
  </r>
  <r>
    <x v="18"/>
    <s v="20"/>
    <x v="18"/>
    <x v="411"/>
    <s v="2004"/>
    <s v="Hammerfest"/>
    <s v="2"/>
    <s v="Kvinner"/>
    <x v="0"/>
    <x v="0"/>
    <x v="7"/>
    <x v="39"/>
  </r>
  <r>
    <x v="18"/>
    <s v="20"/>
    <x v="18"/>
    <x v="411"/>
    <s v="2004"/>
    <s v="Hammerfest"/>
    <s v="2"/>
    <s v="Kvinner"/>
    <x v="1"/>
    <x v="1"/>
    <x v="7"/>
    <x v="39"/>
  </r>
  <r>
    <x v="18"/>
    <s v="20"/>
    <x v="18"/>
    <x v="411"/>
    <s v="2004"/>
    <s v="Hammerfest"/>
    <s v="2"/>
    <s v="Kvinner"/>
    <x v="2"/>
    <x v="2"/>
    <x v="7"/>
    <x v="39"/>
  </r>
  <r>
    <x v="18"/>
    <s v="20"/>
    <x v="18"/>
    <x v="411"/>
    <s v="2004"/>
    <s v="Hammerfest"/>
    <s v="2"/>
    <s v="Kvinner"/>
    <x v="3"/>
    <x v="3"/>
    <x v="7"/>
    <x v="0"/>
  </r>
  <r>
    <x v="18"/>
    <s v="20"/>
    <x v="18"/>
    <x v="411"/>
    <s v="2004"/>
    <s v="Hammerfest"/>
    <s v="2"/>
    <s v="Kvinner"/>
    <x v="4"/>
    <x v="4"/>
    <x v="7"/>
    <x v="23"/>
  </r>
  <r>
    <x v="18"/>
    <s v="20"/>
    <x v="18"/>
    <x v="411"/>
    <s v="2004"/>
    <s v="Hammerfest"/>
    <s v="2"/>
    <s v="Kvinner"/>
    <x v="5"/>
    <x v="5"/>
    <x v="7"/>
    <x v="39"/>
  </r>
  <r>
    <x v="18"/>
    <s v="20"/>
    <x v="18"/>
    <x v="411"/>
    <s v="2004"/>
    <s v="Hammerfest"/>
    <s v="1"/>
    <s v="Menn"/>
    <x v="0"/>
    <x v="0"/>
    <x v="7"/>
    <x v="19"/>
  </r>
  <r>
    <x v="18"/>
    <s v="20"/>
    <x v="18"/>
    <x v="411"/>
    <s v="2004"/>
    <s v="Hammerfest"/>
    <s v="1"/>
    <s v="Menn"/>
    <x v="1"/>
    <x v="1"/>
    <x v="7"/>
    <x v="19"/>
  </r>
  <r>
    <x v="18"/>
    <s v="20"/>
    <x v="18"/>
    <x v="411"/>
    <s v="2004"/>
    <s v="Hammerfest"/>
    <s v="1"/>
    <s v="Menn"/>
    <x v="2"/>
    <x v="2"/>
    <x v="7"/>
    <x v="51"/>
  </r>
  <r>
    <x v="18"/>
    <s v="20"/>
    <x v="18"/>
    <x v="411"/>
    <s v="2004"/>
    <s v="Hammerfest"/>
    <s v="1"/>
    <s v="Menn"/>
    <x v="3"/>
    <x v="3"/>
    <x v="7"/>
    <x v="34"/>
  </r>
  <r>
    <x v="18"/>
    <s v="20"/>
    <x v="18"/>
    <x v="411"/>
    <s v="2004"/>
    <s v="Hammerfest"/>
    <s v="1"/>
    <s v="Menn"/>
    <x v="4"/>
    <x v="4"/>
    <x v="7"/>
    <x v="51"/>
  </r>
  <r>
    <x v="18"/>
    <s v="20"/>
    <x v="18"/>
    <x v="411"/>
    <s v="2004"/>
    <s v="Hammerfest"/>
    <s v="1"/>
    <s v="Menn"/>
    <x v="5"/>
    <x v="5"/>
    <x v="7"/>
    <x v="36"/>
  </r>
  <r>
    <x v="18"/>
    <s v="20"/>
    <x v="18"/>
    <x v="412"/>
    <s v="2011"/>
    <s v="Kautokeino"/>
    <s v="2"/>
    <s v="Kvinner"/>
    <x v="0"/>
    <x v="0"/>
    <x v="0"/>
    <x v="7"/>
  </r>
  <r>
    <x v="18"/>
    <s v="20"/>
    <x v="18"/>
    <x v="412"/>
    <s v="2011"/>
    <s v="Kautokeino"/>
    <s v="2"/>
    <s v="Kvinner"/>
    <x v="1"/>
    <x v="1"/>
    <x v="0"/>
    <x v="1"/>
  </r>
  <r>
    <x v="18"/>
    <s v="20"/>
    <x v="18"/>
    <x v="412"/>
    <s v="2011"/>
    <s v="Kautokeino"/>
    <s v="2"/>
    <s v="Kvinner"/>
    <x v="2"/>
    <x v="2"/>
    <x v="0"/>
    <x v="5"/>
  </r>
  <r>
    <x v="18"/>
    <s v="20"/>
    <x v="18"/>
    <x v="412"/>
    <s v="2011"/>
    <s v="Kautokeino"/>
    <s v="2"/>
    <s v="Kvinner"/>
    <x v="3"/>
    <x v="3"/>
    <x v="0"/>
    <x v="5"/>
  </r>
  <r>
    <x v="18"/>
    <s v="20"/>
    <x v="18"/>
    <x v="412"/>
    <s v="2011"/>
    <s v="Kautokeino"/>
    <s v="2"/>
    <s v="Kvinner"/>
    <x v="4"/>
    <x v="4"/>
    <x v="0"/>
    <x v="15"/>
  </r>
  <r>
    <x v="18"/>
    <s v="20"/>
    <x v="18"/>
    <x v="412"/>
    <s v="2011"/>
    <s v="Kautokeino"/>
    <s v="2"/>
    <s v="Kvinner"/>
    <x v="5"/>
    <x v="5"/>
    <x v="0"/>
    <x v="0"/>
  </r>
  <r>
    <x v="18"/>
    <s v="20"/>
    <x v="18"/>
    <x v="412"/>
    <s v="2011"/>
    <s v="Kautokeino"/>
    <s v="1"/>
    <s v="Menn"/>
    <x v="0"/>
    <x v="0"/>
    <x v="0"/>
    <x v="6"/>
  </r>
  <r>
    <x v="18"/>
    <s v="20"/>
    <x v="18"/>
    <x v="412"/>
    <s v="2011"/>
    <s v="Kautokeino"/>
    <s v="1"/>
    <s v="Menn"/>
    <x v="1"/>
    <x v="1"/>
    <x v="0"/>
    <x v="14"/>
  </r>
  <r>
    <x v="18"/>
    <s v="20"/>
    <x v="18"/>
    <x v="412"/>
    <s v="2011"/>
    <s v="Kautokeino"/>
    <s v="1"/>
    <s v="Menn"/>
    <x v="2"/>
    <x v="2"/>
    <x v="0"/>
    <x v="52"/>
  </r>
  <r>
    <x v="18"/>
    <s v="20"/>
    <x v="18"/>
    <x v="412"/>
    <s v="2011"/>
    <s v="Kautokeino"/>
    <s v="1"/>
    <s v="Menn"/>
    <x v="3"/>
    <x v="3"/>
    <x v="0"/>
    <x v="77"/>
  </r>
  <r>
    <x v="18"/>
    <s v="20"/>
    <x v="18"/>
    <x v="412"/>
    <s v="2011"/>
    <s v="Kautokeino"/>
    <s v="1"/>
    <s v="Menn"/>
    <x v="4"/>
    <x v="4"/>
    <x v="0"/>
    <x v="60"/>
  </r>
  <r>
    <x v="18"/>
    <s v="20"/>
    <x v="18"/>
    <x v="412"/>
    <s v="2011"/>
    <s v="Kautokeino"/>
    <s v="1"/>
    <s v="Menn"/>
    <x v="5"/>
    <x v="5"/>
    <x v="0"/>
    <x v="5"/>
  </r>
  <r>
    <x v="18"/>
    <s v="20"/>
    <x v="18"/>
    <x v="412"/>
    <s v="2011"/>
    <s v="Kautokeino"/>
    <s v="2"/>
    <s v="Kvinner"/>
    <x v="0"/>
    <x v="0"/>
    <x v="1"/>
    <x v="0"/>
  </r>
  <r>
    <x v="18"/>
    <s v="20"/>
    <x v="18"/>
    <x v="412"/>
    <s v="2011"/>
    <s v="Kautokeino"/>
    <s v="2"/>
    <s v="Kvinner"/>
    <x v="1"/>
    <x v="1"/>
    <x v="1"/>
    <x v="5"/>
  </r>
  <r>
    <x v="18"/>
    <s v="20"/>
    <x v="18"/>
    <x v="412"/>
    <s v="2011"/>
    <s v="Kautokeino"/>
    <s v="2"/>
    <s v="Kvinner"/>
    <x v="2"/>
    <x v="2"/>
    <x v="1"/>
    <x v="7"/>
  </r>
  <r>
    <x v="18"/>
    <s v="20"/>
    <x v="18"/>
    <x v="412"/>
    <s v="2011"/>
    <s v="Kautokeino"/>
    <s v="2"/>
    <s v="Kvinner"/>
    <x v="3"/>
    <x v="3"/>
    <x v="1"/>
    <x v="7"/>
  </r>
  <r>
    <x v="18"/>
    <s v="20"/>
    <x v="18"/>
    <x v="412"/>
    <s v="2011"/>
    <s v="Kautokeino"/>
    <s v="2"/>
    <s v="Kvinner"/>
    <x v="4"/>
    <x v="4"/>
    <x v="1"/>
    <x v="13"/>
  </r>
  <r>
    <x v="18"/>
    <s v="20"/>
    <x v="18"/>
    <x v="412"/>
    <s v="2011"/>
    <s v="Kautokeino"/>
    <s v="2"/>
    <s v="Kvinner"/>
    <x v="5"/>
    <x v="5"/>
    <x v="1"/>
    <x v="19"/>
  </r>
  <r>
    <x v="18"/>
    <s v="20"/>
    <x v="18"/>
    <x v="412"/>
    <s v="2011"/>
    <s v="Kautokeino"/>
    <s v="1"/>
    <s v="Menn"/>
    <x v="0"/>
    <x v="0"/>
    <x v="1"/>
    <x v="13"/>
  </r>
  <r>
    <x v="18"/>
    <s v="20"/>
    <x v="18"/>
    <x v="412"/>
    <s v="2011"/>
    <s v="Kautokeino"/>
    <s v="1"/>
    <s v="Menn"/>
    <x v="1"/>
    <x v="1"/>
    <x v="1"/>
    <x v="40"/>
  </r>
  <r>
    <x v="18"/>
    <s v="20"/>
    <x v="18"/>
    <x v="412"/>
    <s v="2011"/>
    <s v="Kautokeino"/>
    <s v="1"/>
    <s v="Menn"/>
    <x v="2"/>
    <x v="2"/>
    <x v="1"/>
    <x v="52"/>
  </r>
  <r>
    <x v="18"/>
    <s v="20"/>
    <x v="18"/>
    <x v="412"/>
    <s v="2011"/>
    <s v="Kautokeino"/>
    <s v="1"/>
    <s v="Menn"/>
    <x v="3"/>
    <x v="3"/>
    <x v="1"/>
    <x v="82"/>
  </r>
  <r>
    <x v="18"/>
    <s v="20"/>
    <x v="18"/>
    <x v="412"/>
    <s v="2011"/>
    <s v="Kautokeino"/>
    <s v="1"/>
    <s v="Menn"/>
    <x v="4"/>
    <x v="4"/>
    <x v="1"/>
    <x v="25"/>
  </r>
  <r>
    <x v="18"/>
    <s v="20"/>
    <x v="18"/>
    <x v="412"/>
    <s v="2011"/>
    <s v="Kautokeino"/>
    <s v="1"/>
    <s v="Menn"/>
    <x v="5"/>
    <x v="5"/>
    <x v="1"/>
    <x v="13"/>
  </r>
  <r>
    <x v="18"/>
    <s v="20"/>
    <x v="18"/>
    <x v="412"/>
    <s v="2011"/>
    <s v="Kautokeino"/>
    <s v="2"/>
    <s v="Kvinner"/>
    <x v="0"/>
    <x v="0"/>
    <x v="2"/>
    <x v="12"/>
  </r>
  <r>
    <x v="18"/>
    <s v="20"/>
    <x v="18"/>
    <x v="412"/>
    <s v="2011"/>
    <s v="Kautokeino"/>
    <s v="2"/>
    <s v="Kvinner"/>
    <x v="1"/>
    <x v="1"/>
    <x v="2"/>
    <x v="12"/>
  </r>
  <r>
    <x v="18"/>
    <s v="20"/>
    <x v="18"/>
    <x v="412"/>
    <s v="2011"/>
    <s v="Kautokeino"/>
    <s v="2"/>
    <s v="Kvinner"/>
    <x v="2"/>
    <x v="2"/>
    <x v="2"/>
    <x v="5"/>
  </r>
  <r>
    <x v="18"/>
    <s v="20"/>
    <x v="18"/>
    <x v="412"/>
    <s v="2011"/>
    <s v="Kautokeino"/>
    <s v="2"/>
    <s v="Kvinner"/>
    <x v="3"/>
    <x v="3"/>
    <x v="2"/>
    <x v="1"/>
  </r>
  <r>
    <x v="18"/>
    <s v="20"/>
    <x v="18"/>
    <x v="412"/>
    <s v="2011"/>
    <s v="Kautokeino"/>
    <s v="2"/>
    <s v="Kvinner"/>
    <x v="4"/>
    <x v="4"/>
    <x v="2"/>
    <x v="7"/>
  </r>
  <r>
    <x v="18"/>
    <s v="20"/>
    <x v="18"/>
    <x v="412"/>
    <s v="2011"/>
    <s v="Kautokeino"/>
    <s v="2"/>
    <s v="Kvinner"/>
    <x v="5"/>
    <x v="5"/>
    <x v="2"/>
    <x v="0"/>
  </r>
  <r>
    <x v="18"/>
    <s v="20"/>
    <x v="18"/>
    <x v="412"/>
    <s v="2011"/>
    <s v="Kautokeino"/>
    <s v="1"/>
    <s v="Menn"/>
    <x v="0"/>
    <x v="0"/>
    <x v="2"/>
    <x v="5"/>
  </r>
  <r>
    <x v="18"/>
    <s v="20"/>
    <x v="18"/>
    <x v="412"/>
    <s v="2011"/>
    <s v="Kautokeino"/>
    <s v="1"/>
    <s v="Menn"/>
    <x v="1"/>
    <x v="1"/>
    <x v="2"/>
    <x v="20"/>
  </r>
  <r>
    <x v="18"/>
    <s v="20"/>
    <x v="18"/>
    <x v="412"/>
    <s v="2011"/>
    <s v="Kautokeino"/>
    <s v="1"/>
    <s v="Menn"/>
    <x v="2"/>
    <x v="2"/>
    <x v="2"/>
    <x v="64"/>
  </r>
  <r>
    <x v="18"/>
    <s v="20"/>
    <x v="18"/>
    <x v="412"/>
    <s v="2011"/>
    <s v="Kautokeino"/>
    <s v="1"/>
    <s v="Menn"/>
    <x v="3"/>
    <x v="3"/>
    <x v="2"/>
    <x v="47"/>
  </r>
  <r>
    <x v="18"/>
    <s v="20"/>
    <x v="18"/>
    <x v="412"/>
    <s v="2011"/>
    <s v="Kautokeino"/>
    <s v="1"/>
    <s v="Menn"/>
    <x v="4"/>
    <x v="4"/>
    <x v="2"/>
    <x v="31"/>
  </r>
  <r>
    <x v="18"/>
    <s v="20"/>
    <x v="18"/>
    <x v="412"/>
    <s v="2011"/>
    <s v="Kautokeino"/>
    <s v="1"/>
    <s v="Menn"/>
    <x v="5"/>
    <x v="5"/>
    <x v="2"/>
    <x v="13"/>
  </r>
  <r>
    <x v="18"/>
    <s v="20"/>
    <x v="18"/>
    <x v="412"/>
    <s v="2011"/>
    <s v="Kautokeino"/>
    <s v="2"/>
    <s v="Kvinner"/>
    <x v="0"/>
    <x v="0"/>
    <x v="3"/>
    <x v="23"/>
  </r>
  <r>
    <x v="18"/>
    <s v="20"/>
    <x v="18"/>
    <x v="412"/>
    <s v="2011"/>
    <s v="Kautokeino"/>
    <s v="2"/>
    <s v="Kvinner"/>
    <x v="1"/>
    <x v="1"/>
    <x v="3"/>
    <x v="12"/>
  </r>
  <r>
    <x v="18"/>
    <s v="20"/>
    <x v="18"/>
    <x v="412"/>
    <s v="2011"/>
    <s v="Kautokeino"/>
    <s v="2"/>
    <s v="Kvinner"/>
    <x v="2"/>
    <x v="2"/>
    <x v="3"/>
    <x v="5"/>
  </r>
  <r>
    <x v="18"/>
    <s v="20"/>
    <x v="18"/>
    <x v="412"/>
    <s v="2011"/>
    <s v="Kautokeino"/>
    <s v="2"/>
    <s v="Kvinner"/>
    <x v="3"/>
    <x v="3"/>
    <x v="3"/>
    <x v="1"/>
  </r>
  <r>
    <x v="18"/>
    <s v="20"/>
    <x v="18"/>
    <x v="412"/>
    <s v="2011"/>
    <s v="Kautokeino"/>
    <s v="2"/>
    <s v="Kvinner"/>
    <x v="4"/>
    <x v="4"/>
    <x v="3"/>
    <x v="13"/>
  </r>
  <r>
    <x v="18"/>
    <s v="20"/>
    <x v="18"/>
    <x v="412"/>
    <s v="2011"/>
    <s v="Kautokeino"/>
    <s v="2"/>
    <s v="Kvinner"/>
    <x v="5"/>
    <x v="5"/>
    <x v="3"/>
    <x v="0"/>
  </r>
  <r>
    <x v="18"/>
    <s v="20"/>
    <x v="18"/>
    <x v="412"/>
    <s v="2011"/>
    <s v="Kautokeino"/>
    <s v="1"/>
    <s v="Menn"/>
    <x v="0"/>
    <x v="0"/>
    <x v="3"/>
    <x v="36"/>
  </r>
  <r>
    <x v="18"/>
    <s v="20"/>
    <x v="18"/>
    <x v="412"/>
    <s v="2011"/>
    <s v="Kautokeino"/>
    <s v="1"/>
    <s v="Menn"/>
    <x v="1"/>
    <x v="1"/>
    <x v="3"/>
    <x v="36"/>
  </r>
  <r>
    <x v="18"/>
    <s v="20"/>
    <x v="18"/>
    <x v="412"/>
    <s v="2011"/>
    <s v="Kautokeino"/>
    <s v="1"/>
    <s v="Menn"/>
    <x v="2"/>
    <x v="2"/>
    <x v="3"/>
    <x v="17"/>
  </r>
  <r>
    <x v="18"/>
    <s v="20"/>
    <x v="18"/>
    <x v="412"/>
    <s v="2011"/>
    <s v="Kautokeino"/>
    <s v="1"/>
    <s v="Menn"/>
    <x v="3"/>
    <x v="3"/>
    <x v="3"/>
    <x v="74"/>
  </r>
  <r>
    <x v="18"/>
    <s v="20"/>
    <x v="18"/>
    <x v="412"/>
    <s v="2011"/>
    <s v="Kautokeino"/>
    <s v="1"/>
    <s v="Menn"/>
    <x v="4"/>
    <x v="4"/>
    <x v="3"/>
    <x v="72"/>
  </r>
  <r>
    <x v="18"/>
    <s v="20"/>
    <x v="18"/>
    <x v="412"/>
    <s v="2011"/>
    <s v="Kautokeino"/>
    <s v="1"/>
    <s v="Menn"/>
    <x v="5"/>
    <x v="5"/>
    <x v="3"/>
    <x v="12"/>
  </r>
  <r>
    <x v="18"/>
    <s v="20"/>
    <x v="18"/>
    <x v="412"/>
    <s v="2011"/>
    <s v="Kautokeino"/>
    <s v="2"/>
    <s v="Kvinner"/>
    <x v="0"/>
    <x v="0"/>
    <x v="4"/>
    <x v="0"/>
  </r>
  <r>
    <x v="18"/>
    <s v="20"/>
    <x v="18"/>
    <x v="412"/>
    <s v="2011"/>
    <s v="Kautokeino"/>
    <s v="2"/>
    <s v="Kvinner"/>
    <x v="1"/>
    <x v="1"/>
    <x v="4"/>
    <x v="7"/>
  </r>
  <r>
    <x v="18"/>
    <s v="20"/>
    <x v="18"/>
    <x v="412"/>
    <s v="2011"/>
    <s v="Kautokeino"/>
    <s v="2"/>
    <s v="Kvinner"/>
    <x v="2"/>
    <x v="2"/>
    <x v="4"/>
    <x v="12"/>
  </r>
  <r>
    <x v="18"/>
    <s v="20"/>
    <x v="18"/>
    <x v="412"/>
    <s v="2011"/>
    <s v="Kautokeino"/>
    <s v="2"/>
    <s v="Kvinner"/>
    <x v="3"/>
    <x v="3"/>
    <x v="4"/>
    <x v="0"/>
  </r>
  <r>
    <x v="18"/>
    <s v="20"/>
    <x v="18"/>
    <x v="412"/>
    <s v="2011"/>
    <s v="Kautokeino"/>
    <s v="2"/>
    <s v="Kvinner"/>
    <x v="4"/>
    <x v="4"/>
    <x v="4"/>
    <x v="5"/>
  </r>
  <r>
    <x v="18"/>
    <s v="20"/>
    <x v="18"/>
    <x v="412"/>
    <s v="2011"/>
    <s v="Kautokeino"/>
    <s v="2"/>
    <s v="Kvinner"/>
    <x v="5"/>
    <x v="5"/>
    <x v="4"/>
    <x v="19"/>
  </r>
  <r>
    <x v="18"/>
    <s v="20"/>
    <x v="18"/>
    <x v="412"/>
    <s v="2011"/>
    <s v="Kautokeino"/>
    <s v="1"/>
    <s v="Menn"/>
    <x v="0"/>
    <x v="0"/>
    <x v="4"/>
    <x v="7"/>
  </r>
  <r>
    <x v="18"/>
    <s v="20"/>
    <x v="18"/>
    <x v="412"/>
    <s v="2011"/>
    <s v="Kautokeino"/>
    <s v="1"/>
    <s v="Menn"/>
    <x v="1"/>
    <x v="1"/>
    <x v="4"/>
    <x v="3"/>
  </r>
  <r>
    <x v="18"/>
    <s v="20"/>
    <x v="18"/>
    <x v="412"/>
    <s v="2011"/>
    <s v="Kautokeino"/>
    <s v="1"/>
    <s v="Menn"/>
    <x v="2"/>
    <x v="2"/>
    <x v="4"/>
    <x v="64"/>
  </r>
  <r>
    <x v="18"/>
    <s v="20"/>
    <x v="18"/>
    <x v="412"/>
    <s v="2011"/>
    <s v="Kautokeino"/>
    <s v="1"/>
    <s v="Menn"/>
    <x v="3"/>
    <x v="3"/>
    <x v="4"/>
    <x v="82"/>
  </r>
  <r>
    <x v="18"/>
    <s v="20"/>
    <x v="18"/>
    <x v="412"/>
    <s v="2011"/>
    <s v="Kautokeino"/>
    <s v="1"/>
    <s v="Menn"/>
    <x v="4"/>
    <x v="4"/>
    <x v="4"/>
    <x v="30"/>
  </r>
  <r>
    <x v="18"/>
    <s v="20"/>
    <x v="18"/>
    <x v="412"/>
    <s v="2011"/>
    <s v="Kautokeino"/>
    <s v="1"/>
    <s v="Menn"/>
    <x v="5"/>
    <x v="5"/>
    <x v="4"/>
    <x v="36"/>
  </r>
  <r>
    <x v="18"/>
    <s v="20"/>
    <x v="18"/>
    <x v="412"/>
    <s v="2011"/>
    <s v="Kautokeino"/>
    <s v="2"/>
    <s v="Kvinner"/>
    <x v="0"/>
    <x v="0"/>
    <x v="5"/>
    <x v="1"/>
  </r>
  <r>
    <x v="18"/>
    <s v="20"/>
    <x v="18"/>
    <x v="412"/>
    <s v="2011"/>
    <s v="Kautokeino"/>
    <s v="2"/>
    <s v="Kvinner"/>
    <x v="1"/>
    <x v="1"/>
    <x v="5"/>
    <x v="12"/>
  </r>
  <r>
    <x v="18"/>
    <s v="20"/>
    <x v="18"/>
    <x v="412"/>
    <s v="2011"/>
    <s v="Kautokeino"/>
    <s v="2"/>
    <s v="Kvinner"/>
    <x v="2"/>
    <x v="2"/>
    <x v="5"/>
    <x v="5"/>
  </r>
  <r>
    <x v="18"/>
    <s v="20"/>
    <x v="18"/>
    <x v="412"/>
    <s v="2011"/>
    <s v="Kautokeino"/>
    <s v="2"/>
    <s v="Kvinner"/>
    <x v="3"/>
    <x v="3"/>
    <x v="5"/>
    <x v="1"/>
  </r>
  <r>
    <x v="18"/>
    <s v="20"/>
    <x v="18"/>
    <x v="412"/>
    <s v="2011"/>
    <s v="Kautokeino"/>
    <s v="2"/>
    <s v="Kvinner"/>
    <x v="4"/>
    <x v="4"/>
    <x v="5"/>
    <x v="7"/>
  </r>
  <r>
    <x v="18"/>
    <s v="20"/>
    <x v="18"/>
    <x v="412"/>
    <s v="2011"/>
    <s v="Kautokeino"/>
    <s v="2"/>
    <s v="Kvinner"/>
    <x v="5"/>
    <x v="5"/>
    <x v="5"/>
    <x v="1"/>
  </r>
  <r>
    <x v="18"/>
    <s v="20"/>
    <x v="18"/>
    <x v="412"/>
    <s v="2011"/>
    <s v="Kautokeino"/>
    <s v="1"/>
    <s v="Menn"/>
    <x v="0"/>
    <x v="0"/>
    <x v="5"/>
    <x v="12"/>
  </r>
  <r>
    <x v="18"/>
    <s v="20"/>
    <x v="18"/>
    <x v="412"/>
    <s v="2011"/>
    <s v="Kautokeino"/>
    <s v="1"/>
    <s v="Menn"/>
    <x v="1"/>
    <x v="1"/>
    <x v="5"/>
    <x v="2"/>
  </r>
  <r>
    <x v="18"/>
    <s v="20"/>
    <x v="18"/>
    <x v="412"/>
    <s v="2011"/>
    <s v="Kautokeino"/>
    <s v="1"/>
    <s v="Menn"/>
    <x v="2"/>
    <x v="2"/>
    <x v="5"/>
    <x v="78"/>
  </r>
  <r>
    <x v="18"/>
    <s v="20"/>
    <x v="18"/>
    <x v="412"/>
    <s v="2011"/>
    <s v="Kautokeino"/>
    <s v="1"/>
    <s v="Menn"/>
    <x v="3"/>
    <x v="3"/>
    <x v="5"/>
    <x v="93"/>
  </r>
  <r>
    <x v="18"/>
    <s v="20"/>
    <x v="18"/>
    <x v="412"/>
    <s v="2011"/>
    <s v="Kautokeino"/>
    <s v="1"/>
    <s v="Menn"/>
    <x v="4"/>
    <x v="4"/>
    <x v="5"/>
    <x v="30"/>
  </r>
  <r>
    <x v="18"/>
    <s v="20"/>
    <x v="18"/>
    <x v="412"/>
    <s v="2011"/>
    <s v="Kautokeino"/>
    <s v="1"/>
    <s v="Menn"/>
    <x v="5"/>
    <x v="5"/>
    <x v="5"/>
    <x v="2"/>
  </r>
  <r>
    <x v="18"/>
    <s v="20"/>
    <x v="18"/>
    <x v="412"/>
    <s v="2011"/>
    <s v="Kautokeino"/>
    <s v="2"/>
    <s v="Kvinner"/>
    <x v="0"/>
    <x v="0"/>
    <x v="6"/>
    <x v="0"/>
  </r>
  <r>
    <x v="18"/>
    <s v="20"/>
    <x v="18"/>
    <x v="412"/>
    <s v="2011"/>
    <s v="Kautokeino"/>
    <s v="2"/>
    <s v="Kvinner"/>
    <x v="1"/>
    <x v="1"/>
    <x v="6"/>
    <x v="5"/>
  </r>
  <r>
    <x v="18"/>
    <s v="20"/>
    <x v="18"/>
    <x v="412"/>
    <s v="2011"/>
    <s v="Kautokeino"/>
    <s v="2"/>
    <s v="Kvinner"/>
    <x v="2"/>
    <x v="2"/>
    <x v="6"/>
    <x v="7"/>
  </r>
  <r>
    <x v="18"/>
    <s v="20"/>
    <x v="18"/>
    <x v="412"/>
    <s v="2011"/>
    <s v="Kautokeino"/>
    <s v="2"/>
    <s v="Kvinner"/>
    <x v="3"/>
    <x v="3"/>
    <x v="6"/>
    <x v="19"/>
  </r>
  <r>
    <x v="18"/>
    <s v="20"/>
    <x v="18"/>
    <x v="412"/>
    <s v="2011"/>
    <s v="Kautokeino"/>
    <s v="2"/>
    <s v="Kvinner"/>
    <x v="4"/>
    <x v="4"/>
    <x v="6"/>
    <x v="6"/>
  </r>
  <r>
    <x v="18"/>
    <s v="20"/>
    <x v="18"/>
    <x v="412"/>
    <s v="2011"/>
    <s v="Kautokeino"/>
    <s v="2"/>
    <s v="Kvinner"/>
    <x v="5"/>
    <x v="5"/>
    <x v="6"/>
    <x v="19"/>
  </r>
  <r>
    <x v="18"/>
    <s v="20"/>
    <x v="18"/>
    <x v="412"/>
    <s v="2011"/>
    <s v="Kautokeino"/>
    <s v="1"/>
    <s v="Menn"/>
    <x v="0"/>
    <x v="0"/>
    <x v="6"/>
    <x v="7"/>
  </r>
  <r>
    <x v="18"/>
    <s v="20"/>
    <x v="18"/>
    <x v="412"/>
    <s v="2011"/>
    <s v="Kautokeino"/>
    <s v="1"/>
    <s v="Menn"/>
    <x v="1"/>
    <x v="1"/>
    <x v="6"/>
    <x v="20"/>
  </r>
  <r>
    <x v="18"/>
    <s v="20"/>
    <x v="18"/>
    <x v="412"/>
    <s v="2011"/>
    <s v="Kautokeino"/>
    <s v="1"/>
    <s v="Menn"/>
    <x v="2"/>
    <x v="2"/>
    <x v="6"/>
    <x v="70"/>
  </r>
  <r>
    <x v="18"/>
    <s v="20"/>
    <x v="18"/>
    <x v="412"/>
    <s v="2011"/>
    <s v="Kautokeino"/>
    <s v="1"/>
    <s v="Menn"/>
    <x v="3"/>
    <x v="3"/>
    <x v="6"/>
    <x v="91"/>
  </r>
  <r>
    <x v="18"/>
    <s v="20"/>
    <x v="18"/>
    <x v="412"/>
    <s v="2011"/>
    <s v="Kautokeino"/>
    <s v="1"/>
    <s v="Menn"/>
    <x v="4"/>
    <x v="4"/>
    <x v="6"/>
    <x v="26"/>
  </r>
  <r>
    <x v="18"/>
    <s v="20"/>
    <x v="18"/>
    <x v="412"/>
    <s v="2011"/>
    <s v="Kautokeino"/>
    <s v="1"/>
    <s v="Menn"/>
    <x v="5"/>
    <x v="5"/>
    <x v="6"/>
    <x v="14"/>
  </r>
  <r>
    <x v="18"/>
    <s v="20"/>
    <x v="18"/>
    <x v="412"/>
    <s v="2011"/>
    <s v="Kautokeino"/>
    <s v="2"/>
    <s v="Kvinner"/>
    <x v="0"/>
    <x v="0"/>
    <x v="7"/>
    <x v="39"/>
  </r>
  <r>
    <x v="18"/>
    <s v="20"/>
    <x v="18"/>
    <x v="412"/>
    <s v="2011"/>
    <s v="Kautokeino"/>
    <s v="2"/>
    <s v="Kvinner"/>
    <x v="1"/>
    <x v="1"/>
    <x v="7"/>
    <x v="0"/>
  </r>
  <r>
    <x v="18"/>
    <s v="20"/>
    <x v="18"/>
    <x v="412"/>
    <s v="2011"/>
    <s v="Kautokeino"/>
    <s v="2"/>
    <s v="Kvinner"/>
    <x v="2"/>
    <x v="2"/>
    <x v="7"/>
    <x v="19"/>
  </r>
  <r>
    <x v="18"/>
    <s v="20"/>
    <x v="18"/>
    <x v="412"/>
    <s v="2011"/>
    <s v="Kautokeino"/>
    <s v="2"/>
    <s v="Kvinner"/>
    <x v="3"/>
    <x v="3"/>
    <x v="7"/>
    <x v="23"/>
  </r>
  <r>
    <x v="18"/>
    <s v="20"/>
    <x v="18"/>
    <x v="412"/>
    <s v="2011"/>
    <s v="Kautokeino"/>
    <s v="2"/>
    <s v="Kvinner"/>
    <x v="4"/>
    <x v="4"/>
    <x v="7"/>
    <x v="19"/>
  </r>
  <r>
    <x v="18"/>
    <s v="20"/>
    <x v="18"/>
    <x v="412"/>
    <s v="2011"/>
    <s v="Kautokeino"/>
    <s v="2"/>
    <s v="Kvinner"/>
    <x v="5"/>
    <x v="5"/>
    <x v="7"/>
    <x v="1"/>
  </r>
  <r>
    <x v="18"/>
    <s v="20"/>
    <x v="18"/>
    <x v="412"/>
    <s v="2011"/>
    <s v="Kautokeino"/>
    <s v="1"/>
    <s v="Menn"/>
    <x v="0"/>
    <x v="0"/>
    <x v="7"/>
    <x v="23"/>
  </r>
  <r>
    <x v="18"/>
    <s v="20"/>
    <x v="18"/>
    <x v="412"/>
    <s v="2011"/>
    <s v="Kautokeino"/>
    <s v="1"/>
    <s v="Menn"/>
    <x v="1"/>
    <x v="1"/>
    <x v="7"/>
    <x v="19"/>
  </r>
  <r>
    <x v="18"/>
    <s v="20"/>
    <x v="18"/>
    <x v="412"/>
    <s v="2011"/>
    <s v="Kautokeino"/>
    <s v="1"/>
    <s v="Menn"/>
    <x v="2"/>
    <x v="2"/>
    <x v="7"/>
    <x v="18"/>
  </r>
  <r>
    <x v="18"/>
    <s v="20"/>
    <x v="18"/>
    <x v="412"/>
    <s v="2011"/>
    <s v="Kautokeino"/>
    <s v="1"/>
    <s v="Menn"/>
    <x v="3"/>
    <x v="3"/>
    <x v="7"/>
    <x v="74"/>
  </r>
  <r>
    <x v="18"/>
    <s v="20"/>
    <x v="18"/>
    <x v="412"/>
    <s v="2011"/>
    <s v="Kautokeino"/>
    <s v="1"/>
    <s v="Menn"/>
    <x v="4"/>
    <x v="4"/>
    <x v="7"/>
    <x v="25"/>
  </r>
  <r>
    <x v="18"/>
    <s v="20"/>
    <x v="18"/>
    <x v="412"/>
    <s v="2011"/>
    <s v="Kautokeino"/>
    <s v="1"/>
    <s v="Menn"/>
    <x v="5"/>
    <x v="5"/>
    <x v="7"/>
    <x v="2"/>
  </r>
  <r>
    <x v="18"/>
    <s v="20"/>
    <x v="18"/>
    <x v="413"/>
    <s v="2012"/>
    <s v="Alta"/>
    <s v="2"/>
    <s v="Kvinner"/>
    <x v="0"/>
    <x v="0"/>
    <x v="0"/>
    <x v="12"/>
  </r>
  <r>
    <x v="18"/>
    <s v="20"/>
    <x v="18"/>
    <x v="413"/>
    <s v="2012"/>
    <s v="Alta"/>
    <s v="2"/>
    <s v="Kvinner"/>
    <x v="1"/>
    <x v="1"/>
    <x v="0"/>
    <x v="21"/>
  </r>
  <r>
    <x v="18"/>
    <s v="20"/>
    <x v="18"/>
    <x v="413"/>
    <s v="2012"/>
    <s v="Alta"/>
    <s v="2"/>
    <s v="Kvinner"/>
    <x v="2"/>
    <x v="2"/>
    <x v="0"/>
    <x v="41"/>
  </r>
  <r>
    <x v="18"/>
    <s v="20"/>
    <x v="18"/>
    <x v="413"/>
    <s v="2012"/>
    <s v="Alta"/>
    <s v="2"/>
    <s v="Kvinner"/>
    <x v="3"/>
    <x v="3"/>
    <x v="0"/>
    <x v="28"/>
  </r>
  <r>
    <x v="18"/>
    <s v="20"/>
    <x v="18"/>
    <x v="413"/>
    <s v="2012"/>
    <s v="Alta"/>
    <s v="2"/>
    <s v="Kvinner"/>
    <x v="4"/>
    <x v="4"/>
    <x v="0"/>
    <x v="40"/>
  </r>
  <r>
    <x v="18"/>
    <s v="20"/>
    <x v="18"/>
    <x v="413"/>
    <s v="2012"/>
    <s v="Alta"/>
    <s v="2"/>
    <s v="Kvinner"/>
    <x v="5"/>
    <x v="5"/>
    <x v="0"/>
    <x v="0"/>
  </r>
  <r>
    <x v="18"/>
    <s v="20"/>
    <x v="18"/>
    <x v="413"/>
    <s v="2012"/>
    <s v="Alta"/>
    <s v="1"/>
    <s v="Menn"/>
    <x v="0"/>
    <x v="0"/>
    <x v="0"/>
    <x v="14"/>
  </r>
  <r>
    <x v="18"/>
    <s v="20"/>
    <x v="18"/>
    <x v="413"/>
    <s v="2012"/>
    <s v="Alta"/>
    <s v="1"/>
    <s v="Menn"/>
    <x v="1"/>
    <x v="1"/>
    <x v="0"/>
    <x v="27"/>
  </r>
  <r>
    <x v="18"/>
    <s v="20"/>
    <x v="18"/>
    <x v="413"/>
    <s v="2012"/>
    <s v="Alta"/>
    <s v="1"/>
    <s v="Menn"/>
    <x v="2"/>
    <x v="2"/>
    <x v="0"/>
    <x v="107"/>
  </r>
  <r>
    <x v="18"/>
    <s v="20"/>
    <x v="18"/>
    <x v="413"/>
    <s v="2012"/>
    <s v="Alta"/>
    <s v="1"/>
    <s v="Menn"/>
    <x v="3"/>
    <x v="3"/>
    <x v="0"/>
    <x v="110"/>
  </r>
  <r>
    <x v="18"/>
    <s v="20"/>
    <x v="18"/>
    <x v="413"/>
    <s v="2012"/>
    <s v="Alta"/>
    <s v="1"/>
    <s v="Menn"/>
    <x v="4"/>
    <x v="4"/>
    <x v="0"/>
    <x v="49"/>
  </r>
  <r>
    <x v="18"/>
    <s v="20"/>
    <x v="18"/>
    <x v="413"/>
    <s v="2012"/>
    <s v="Alta"/>
    <s v="1"/>
    <s v="Menn"/>
    <x v="5"/>
    <x v="5"/>
    <x v="0"/>
    <x v="45"/>
  </r>
  <r>
    <x v="18"/>
    <s v="20"/>
    <x v="18"/>
    <x v="413"/>
    <s v="2012"/>
    <s v="Alta"/>
    <s v="2"/>
    <s v="Kvinner"/>
    <x v="0"/>
    <x v="0"/>
    <x v="1"/>
    <x v="14"/>
  </r>
  <r>
    <x v="18"/>
    <s v="20"/>
    <x v="18"/>
    <x v="413"/>
    <s v="2012"/>
    <s v="Alta"/>
    <s v="2"/>
    <s v="Kvinner"/>
    <x v="1"/>
    <x v="1"/>
    <x v="1"/>
    <x v="13"/>
  </r>
  <r>
    <x v="18"/>
    <s v="20"/>
    <x v="18"/>
    <x v="413"/>
    <s v="2012"/>
    <s v="Alta"/>
    <s v="2"/>
    <s v="Kvinner"/>
    <x v="2"/>
    <x v="2"/>
    <x v="1"/>
    <x v="16"/>
  </r>
  <r>
    <x v="18"/>
    <s v="20"/>
    <x v="18"/>
    <x v="413"/>
    <s v="2012"/>
    <s v="Alta"/>
    <s v="2"/>
    <s v="Kvinner"/>
    <x v="3"/>
    <x v="3"/>
    <x v="1"/>
    <x v="72"/>
  </r>
  <r>
    <x v="18"/>
    <s v="20"/>
    <x v="18"/>
    <x v="413"/>
    <s v="2012"/>
    <s v="Alta"/>
    <s v="2"/>
    <s v="Kvinner"/>
    <x v="4"/>
    <x v="4"/>
    <x v="1"/>
    <x v="24"/>
  </r>
  <r>
    <x v="18"/>
    <s v="20"/>
    <x v="18"/>
    <x v="413"/>
    <s v="2012"/>
    <s v="Alta"/>
    <s v="2"/>
    <s v="Kvinner"/>
    <x v="5"/>
    <x v="5"/>
    <x v="1"/>
    <x v="19"/>
  </r>
  <r>
    <x v="18"/>
    <s v="20"/>
    <x v="18"/>
    <x v="413"/>
    <s v="2012"/>
    <s v="Alta"/>
    <s v="1"/>
    <s v="Menn"/>
    <x v="0"/>
    <x v="0"/>
    <x v="1"/>
    <x v="45"/>
  </r>
  <r>
    <x v="18"/>
    <s v="20"/>
    <x v="18"/>
    <x v="413"/>
    <s v="2012"/>
    <s v="Alta"/>
    <s v="1"/>
    <s v="Menn"/>
    <x v="1"/>
    <x v="1"/>
    <x v="1"/>
    <x v="60"/>
  </r>
  <r>
    <x v="18"/>
    <s v="20"/>
    <x v="18"/>
    <x v="413"/>
    <s v="2012"/>
    <s v="Alta"/>
    <s v="1"/>
    <s v="Menn"/>
    <x v="2"/>
    <x v="2"/>
    <x v="1"/>
    <x v="146"/>
  </r>
  <r>
    <x v="18"/>
    <s v="20"/>
    <x v="18"/>
    <x v="413"/>
    <s v="2012"/>
    <s v="Alta"/>
    <s v="1"/>
    <s v="Menn"/>
    <x v="3"/>
    <x v="3"/>
    <x v="1"/>
    <x v="167"/>
  </r>
  <r>
    <x v="18"/>
    <s v="20"/>
    <x v="18"/>
    <x v="413"/>
    <s v="2012"/>
    <s v="Alta"/>
    <s v="1"/>
    <s v="Menn"/>
    <x v="4"/>
    <x v="4"/>
    <x v="1"/>
    <x v="67"/>
  </r>
  <r>
    <x v="18"/>
    <s v="20"/>
    <x v="18"/>
    <x v="413"/>
    <s v="2012"/>
    <s v="Alta"/>
    <s v="1"/>
    <s v="Menn"/>
    <x v="5"/>
    <x v="5"/>
    <x v="1"/>
    <x v="28"/>
  </r>
  <r>
    <x v="18"/>
    <s v="20"/>
    <x v="18"/>
    <x v="413"/>
    <s v="2012"/>
    <s v="Alta"/>
    <s v="2"/>
    <s v="Kvinner"/>
    <x v="0"/>
    <x v="0"/>
    <x v="2"/>
    <x v="2"/>
  </r>
  <r>
    <x v="18"/>
    <s v="20"/>
    <x v="18"/>
    <x v="413"/>
    <s v="2012"/>
    <s v="Alta"/>
    <s v="2"/>
    <s v="Kvinner"/>
    <x v="1"/>
    <x v="1"/>
    <x v="2"/>
    <x v="15"/>
  </r>
  <r>
    <x v="18"/>
    <s v="20"/>
    <x v="18"/>
    <x v="413"/>
    <s v="2012"/>
    <s v="Alta"/>
    <s v="2"/>
    <s v="Kvinner"/>
    <x v="2"/>
    <x v="2"/>
    <x v="2"/>
    <x v="27"/>
  </r>
  <r>
    <x v="18"/>
    <s v="20"/>
    <x v="18"/>
    <x v="413"/>
    <s v="2012"/>
    <s v="Alta"/>
    <s v="2"/>
    <s v="Kvinner"/>
    <x v="3"/>
    <x v="3"/>
    <x v="2"/>
    <x v="50"/>
  </r>
  <r>
    <x v="18"/>
    <s v="20"/>
    <x v="18"/>
    <x v="413"/>
    <s v="2012"/>
    <s v="Alta"/>
    <s v="2"/>
    <s v="Kvinner"/>
    <x v="4"/>
    <x v="4"/>
    <x v="2"/>
    <x v="15"/>
  </r>
  <r>
    <x v="18"/>
    <s v="20"/>
    <x v="18"/>
    <x v="413"/>
    <s v="2012"/>
    <s v="Alta"/>
    <s v="2"/>
    <s v="Kvinner"/>
    <x v="5"/>
    <x v="5"/>
    <x v="2"/>
    <x v="1"/>
  </r>
  <r>
    <x v="18"/>
    <s v="20"/>
    <x v="18"/>
    <x v="413"/>
    <s v="2012"/>
    <s v="Alta"/>
    <s v="1"/>
    <s v="Menn"/>
    <x v="0"/>
    <x v="0"/>
    <x v="2"/>
    <x v="73"/>
  </r>
  <r>
    <x v="18"/>
    <s v="20"/>
    <x v="18"/>
    <x v="413"/>
    <s v="2012"/>
    <s v="Alta"/>
    <s v="1"/>
    <s v="Menn"/>
    <x v="1"/>
    <x v="1"/>
    <x v="2"/>
    <x v="33"/>
  </r>
  <r>
    <x v="18"/>
    <s v="20"/>
    <x v="18"/>
    <x v="413"/>
    <s v="2012"/>
    <s v="Alta"/>
    <s v="1"/>
    <s v="Menn"/>
    <x v="2"/>
    <x v="2"/>
    <x v="2"/>
    <x v="174"/>
  </r>
  <r>
    <x v="18"/>
    <s v="20"/>
    <x v="18"/>
    <x v="413"/>
    <s v="2012"/>
    <s v="Alta"/>
    <s v="1"/>
    <s v="Menn"/>
    <x v="3"/>
    <x v="3"/>
    <x v="2"/>
    <x v="131"/>
  </r>
  <r>
    <x v="18"/>
    <s v="20"/>
    <x v="18"/>
    <x v="413"/>
    <s v="2012"/>
    <s v="Alta"/>
    <s v="1"/>
    <s v="Menn"/>
    <x v="4"/>
    <x v="4"/>
    <x v="2"/>
    <x v="69"/>
  </r>
  <r>
    <x v="18"/>
    <s v="20"/>
    <x v="18"/>
    <x v="413"/>
    <s v="2012"/>
    <s v="Alta"/>
    <s v="1"/>
    <s v="Menn"/>
    <x v="5"/>
    <x v="5"/>
    <x v="2"/>
    <x v="3"/>
  </r>
  <r>
    <x v="18"/>
    <s v="20"/>
    <x v="18"/>
    <x v="413"/>
    <s v="2012"/>
    <s v="Alta"/>
    <s v="2"/>
    <s v="Kvinner"/>
    <x v="0"/>
    <x v="0"/>
    <x v="3"/>
    <x v="4"/>
  </r>
  <r>
    <x v="18"/>
    <s v="20"/>
    <x v="18"/>
    <x v="413"/>
    <s v="2012"/>
    <s v="Alta"/>
    <s v="2"/>
    <s v="Kvinner"/>
    <x v="1"/>
    <x v="1"/>
    <x v="3"/>
    <x v="13"/>
  </r>
  <r>
    <x v="18"/>
    <s v="20"/>
    <x v="18"/>
    <x v="413"/>
    <s v="2012"/>
    <s v="Alta"/>
    <s v="2"/>
    <s v="Kvinner"/>
    <x v="2"/>
    <x v="2"/>
    <x v="3"/>
    <x v="45"/>
  </r>
  <r>
    <x v="18"/>
    <s v="20"/>
    <x v="18"/>
    <x v="413"/>
    <s v="2012"/>
    <s v="Alta"/>
    <s v="2"/>
    <s v="Kvinner"/>
    <x v="3"/>
    <x v="3"/>
    <x v="3"/>
    <x v="33"/>
  </r>
  <r>
    <x v="18"/>
    <s v="20"/>
    <x v="18"/>
    <x v="413"/>
    <s v="2012"/>
    <s v="Alta"/>
    <s v="2"/>
    <s v="Kvinner"/>
    <x v="4"/>
    <x v="4"/>
    <x v="3"/>
    <x v="15"/>
  </r>
  <r>
    <x v="18"/>
    <s v="20"/>
    <x v="18"/>
    <x v="413"/>
    <s v="2012"/>
    <s v="Alta"/>
    <s v="2"/>
    <s v="Kvinner"/>
    <x v="5"/>
    <x v="5"/>
    <x v="3"/>
    <x v="19"/>
  </r>
  <r>
    <x v="18"/>
    <s v="20"/>
    <x v="18"/>
    <x v="413"/>
    <s v="2012"/>
    <s v="Alta"/>
    <s v="1"/>
    <s v="Menn"/>
    <x v="0"/>
    <x v="0"/>
    <x v="3"/>
    <x v="63"/>
  </r>
  <r>
    <x v="18"/>
    <s v="20"/>
    <x v="18"/>
    <x v="413"/>
    <s v="2012"/>
    <s v="Alta"/>
    <s v="1"/>
    <s v="Menn"/>
    <x v="1"/>
    <x v="1"/>
    <x v="3"/>
    <x v="10"/>
  </r>
  <r>
    <x v="18"/>
    <s v="20"/>
    <x v="18"/>
    <x v="413"/>
    <s v="2012"/>
    <s v="Alta"/>
    <s v="1"/>
    <s v="Menn"/>
    <x v="2"/>
    <x v="2"/>
    <x v="3"/>
    <x v="139"/>
  </r>
  <r>
    <x v="18"/>
    <s v="20"/>
    <x v="18"/>
    <x v="413"/>
    <s v="2012"/>
    <s v="Alta"/>
    <s v="1"/>
    <s v="Menn"/>
    <x v="3"/>
    <x v="3"/>
    <x v="3"/>
    <x v="122"/>
  </r>
  <r>
    <x v="18"/>
    <s v="20"/>
    <x v="18"/>
    <x v="413"/>
    <s v="2012"/>
    <s v="Alta"/>
    <s v="1"/>
    <s v="Menn"/>
    <x v="4"/>
    <x v="4"/>
    <x v="3"/>
    <x v="70"/>
  </r>
  <r>
    <x v="18"/>
    <s v="20"/>
    <x v="18"/>
    <x v="413"/>
    <s v="2012"/>
    <s v="Alta"/>
    <s v="1"/>
    <s v="Menn"/>
    <x v="5"/>
    <x v="5"/>
    <x v="3"/>
    <x v="3"/>
  </r>
  <r>
    <x v="18"/>
    <s v="20"/>
    <x v="18"/>
    <x v="413"/>
    <s v="2012"/>
    <s v="Alta"/>
    <s v="2"/>
    <s v="Kvinner"/>
    <x v="0"/>
    <x v="0"/>
    <x v="4"/>
    <x v="21"/>
  </r>
  <r>
    <x v="18"/>
    <s v="20"/>
    <x v="18"/>
    <x v="413"/>
    <s v="2012"/>
    <s v="Alta"/>
    <s v="2"/>
    <s v="Kvinner"/>
    <x v="1"/>
    <x v="1"/>
    <x v="4"/>
    <x v="13"/>
  </r>
  <r>
    <x v="18"/>
    <s v="20"/>
    <x v="18"/>
    <x v="413"/>
    <s v="2012"/>
    <s v="Alta"/>
    <s v="2"/>
    <s v="Kvinner"/>
    <x v="2"/>
    <x v="2"/>
    <x v="4"/>
    <x v="35"/>
  </r>
  <r>
    <x v="18"/>
    <s v="20"/>
    <x v="18"/>
    <x v="413"/>
    <s v="2012"/>
    <s v="Alta"/>
    <s v="2"/>
    <s v="Kvinner"/>
    <x v="3"/>
    <x v="3"/>
    <x v="4"/>
    <x v="38"/>
  </r>
  <r>
    <x v="18"/>
    <s v="20"/>
    <x v="18"/>
    <x v="413"/>
    <s v="2012"/>
    <s v="Alta"/>
    <s v="2"/>
    <s v="Kvinner"/>
    <x v="4"/>
    <x v="4"/>
    <x v="4"/>
    <x v="21"/>
  </r>
  <r>
    <x v="18"/>
    <s v="20"/>
    <x v="18"/>
    <x v="413"/>
    <s v="2012"/>
    <s v="Alta"/>
    <s v="2"/>
    <s v="Kvinner"/>
    <x v="5"/>
    <x v="5"/>
    <x v="4"/>
    <x v="1"/>
  </r>
  <r>
    <x v="18"/>
    <s v="20"/>
    <x v="18"/>
    <x v="413"/>
    <s v="2012"/>
    <s v="Alta"/>
    <s v="1"/>
    <s v="Menn"/>
    <x v="0"/>
    <x v="0"/>
    <x v="4"/>
    <x v="26"/>
  </r>
  <r>
    <x v="18"/>
    <s v="20"/>
    <x v="18"/>
    <x v="413"/>
    <s v="2012"/>
    <s v="Alta"/>
    <s v="1"/>
    <s v="Menn"/>
    <x v="1"/>
    <x v="1"/>
    <x v="4"/>
    <x v="71"/>
  </r>
  <r>
    <x v="18"/>
    <s v="20"/>
    <x v="18"/>
    <x v="413"/>
    <s v="2012"/>
    <s v="Alta"/>
    <s v="1"/>
    <s v="Menn"/>
    <x v="2"/>
    <x v="2"/>
    <x v="4"/>
    <x v="155"/>
  </r>
  <r>
    <x v="18"/>
    <s v="20"/>
    <x v="18"/>
    <x v="413"/>
    <s v="2012"/>
    <s v="Alta"/>
    <s v="1"/>
    <s v="Menn"/>
    <x v="3"/>
    <x v="3"/>
    <x v="4"/>
    <x v="168"/>
  </r>
  <r>
    <x v="18"/>
    <s v="20"/>
    <x v="18"/>
    <x v="413"/>
    <s v="2012"/>
    <s v="Alta"/>
    <s v="1"/>
    <s v="Menn"/>
    <x v="4"/>
    <x v="4"/>
    <x v="4"/>
    <x v="82"/>
  </r>
  <r>
    <x v="18"/>
    <s v="20"/>
    <x v="18"/>
    <x v="413"/>
    <s v="2012"/>
    <s v="Alta"/>
    <s v="1"/>
    <s v="Menn"/>
    <x v="5"/>
    <x v="5"/>
    <x v="4"/>
    <x v="56"/>
  </r>
  <r>
    <x v="18"/>
    <s v="20"/>
    <x v="18"/>
    <x v="413"/>
    <s v="2012"/>
    <s v="Alta"/>
    <s v="2"/>
    <s v="Kvinner"/>
    <x v="0"/>
    <x v="0"/>
    <x v="5"/>
    <x v="7"/>
  </r>
  <r>
    <x v="18"/>
    <s v="20"/>
    <x v="18"/>
    <x v="413"/>
    <s v="2012"/>
    <s v="Alta"/>
    <s v="2"/>
    <s v="Kvinner"/>
    <x v="1"/>
    <x v="1"/>
    <x v="5"/>
    <x v="4"/>
  </r>
  <r>
    <x v="18"/>
    <s v="20"/>
    <x v="18"/>
    <x v="413"/>
    <s v="2012"/>
    <s v="Alta"/>
    <s v="2"/>
    <s v="Kvinner"/>
    <x v="2"/>
    <x v="2"/>
    <x v="5"/>
    <x v="16"/>
  </r>
  <r>
    <x v="18"/>
    <s v="20"/>
    <x v="18"/>
    <x v="413"/>
    <s v="2012"/>
    <s v="Alta"/>
    <s v="2"/>
    <s v="Kvinner"/>
    <x v="3"/>
    <x v="3"/>
    <x v="5"/>
    <x v="41"/>
  </r>
  <r>
    <x v="18"/>
    <s v="20"/>
    <x v="18"/>
    <x v="413"/>
    <s v="2012"/>
    <s v="Alta"/>
    <s v="2"/>
    <s v="Kvinner"/>
    <x v="4"/>
    <x v="4"/>
    <x v="5"/>
    <x v="13"/>
  </r>
  <r>
    <x v="18"/>
    <s v="20"/>
    <x v="18"/>
    <x v="413"/>
    <s v="2012"/>
    <s v="Alta"/>
    <s v="2"/>
    <s v="Kvinner"/>
    <x v="5"/>
    <x v="5"/>
    <x v="5"/>
    <x v="1"/>
  </r>
  <r>
    <x v="18"/>
    <s v="20"/>
    <x v="18"/>
    <x v="413"/>
    <s v="2012"/>
    <s v="Alta"/>
    <s v="1"/>
    <s v="Menn"/>
    <x v="0"/>
    <x v="0"/>
    <x v="5"/>
    <x v="32"/>
  </r>
  <r>
    <x v="18"/>
    <s v="20"/>
    <x v="18"/>
    <x v="413"/>
    <s v="2012"/>
    <s v="Alta"/>
    <s v="1"/>
    <s v="Menn"/>
    <x v="1"/>
    <x v="1"/>
    <x v="5"/>
    <x v="18"/>
  </r>
  <r>
    <x v="18"/>
    <s v="20"/>
    <x v="18"/>
    <x v="413"/>
    <s v="2012"/>
    <s v="Alta"/>
    <s v="1"/>
    <s v="Menn"/>
    <x v="2"/>
    <x v="2"/>
    <x v="5"/>
    <x v="167"/>
  </r>
  <r>
    <x v="18"/>
    <s v="20"/>
    <x v="18"/>
    <x v="413"/>
    <s v="2012"/>
    <s v="Alta"/>
    <s v="1"/>
    <s v="Menn"/>
    <x v="3"/>
    <x v="3"/>
    <x v="5"/>
    <x v="115"/>
  </r>
  <r>
    <x v="18"/>
    <s v="20"/>
    <x v="18"/>
    <x v="413"/>
    <s v="2012"/>
    <s v="Alta"/>
    <s v="1"/>
    <s v="Menn"/>
    <x v="4"/>
    <x v="4"/>
    <x v="5"/>
    <x v="96"/>
  </r>
  <r>
    <x v="18"/>
    <s v="20"/>
    <x v="18"/>
    <x v="413"/>
    <s v="2012"/>
    <s v="Alta"/>
    <s v="1"/>
    <s v="Menn"/>
    <x v="5"/>
    <x v="5"/>
    <x v="5"/>
    <x v="3"/>
  </r>
  <r>
    <x v="18"/>
    <s v="20"/>
    <x v="18"/>
    <x v="413"/>
    <s v="2012"/>
    <s v="Alta"/>
    <s v="2"/>
    <s v="Kvinner"/>
    <x v="0"/>
    <x v="0"/>
    <x v="6"/>
    <x v="6"/>
  </r>
  <r>
    <x v="18"/>
    <s v="20"/>
    <x v="18"/>
    <x v="413"/>
    <s v="2012"/>
    <s v="Alta"/>
    <s v="2"/>
    <s v="Kvinner"/>
    <x v="1"/>
    <x v="1"/>
    <x v="6"/>
    <x v="4"/>
  </r>
  <r>
    <x v="18"/>
    <s v="20"/>
    <x v="18"/>
    <x v="413"/>
    <s v="2012"/>
    <s v="Alta"/>
    <s v="2"/>
    <s v="Kvinner"/>
    <x v="2"/>
    <x v="2"/>
    <x v="6"/>
    <x v="32"/>
  </r>
  <r>
    <x v="18"/>
    <s v="20"/>
    <x v="18"/>
    <x v="413"/>
    <s v="2012"/>
    <s v="Alta"/>
    <s v="2"/>
    <s v="Kvinner"/>
    <x v="3"/>
    <x v="3"/>
    <x v="6"/>
    <x v="46"/>
  </r>
  <r>
    <x v="18"/>
    <s v="20"/>
    <x v="18"/>
    <x v="413"/>
    <s v="2012"/>
    <s v="Alta"/>
    <s v="2"/>
    <s v="Kvinner"/>
    <x v="4"/>
    <x v="4"/>
    <x v="6"/>
    <x v="13"/>
  </r>
  <r>
    <x v="18"/>
    <s v="20"/>
    <x v="18"/>
    <x v="413"/>
    <s v="2012"/>
    <s v="Alta"/>
    <s v="2"/>
    <s v="Kvinner"/>
    <x v="5"/>
    <x v="5"/>
    <x v="6"/>
    <x v="19"/>
  </r>
  <r>
    <x v="18"/>
    <s v="20"/>
    <x v="18"/>
    <x v="413"/>
    <s v="2012"/>
    <s v="Alta"/>
    <s v="1"/>
    <s v="Menn"/>
    <x v="0"/>
    <x v="0"/>
    <x v="6"/>
    <x v="38"/>
  </r>
  <r>
    <x v="18"/>
    <s v="20"/>
    <x v="18"/>
    <x v="413"/>
    <s v="2012"/>
    <s v="Alta"/>
    <s v="1"/>
    <s v="Menn"/>
    <x v="1"/>
    <x v="1"/>
    <x v="6"/>
    <x v="57"/>
  </r>
  <r>
    <x v="18"/>
    <s v="20"/>
    <x v="18"/>
    <x v="413"/>
    <s v="2012"/>
    <s v="Alta"/>
    <s v="1"/>
    <s v="Menn"/>
    <x v="2"/>
    <x v="2"/>
    <x v="6"/>
    <x v="144"/>
  </r>
  <r>
    <x v="18"/>
    <s v="20"/>
    <x v="18"/>
    <x v="413"/>
    <s v="2012"/>
    <s v="Alta"/>
    <s v="1"/>
    <s v="Menn"/>
    <x v="3"/>
    <x v="3"/>
    <x v="6"/>
    <x v="136"/>
  </r>
  <r>
    <x v="18"/>
    <s v="20"/>
    <x v="18"/>
    <x v="413"/>
    <s v="2012"/>
    <s v="Alta"/>
    <s v="1"/>
    <s v="Menn"/>
    <x v="4"/>
    <x v="4"/>
    <x v="6"/>
    <x v="83"/>
  </r>
  <r>
    <x v="18"/>
    <s v="20"/>
    <x v="18"/>
    <x v="413"/>
    <s v="2012"/>
    <s v="Alta"/>
    <s v="1"/>
    <s v="Menn"/>
    <x v="5"/>
    <x v="5"/>
    <x v="6"/>
    <x v="40"/>
  </r>
  <r>
    <x v="18"/>
    <s v="20"/>
    <x v="18"/>
    <x v="413"/>
    <s v="2012"/>
    <s v="Alta"/>
    <s v="2"/>
    <s v="Kvinner"/>
    <x v="0"/>
    <x v="0"/>
    <x v="7"/>
    <x v="7"/>
  </r>
  <r>
    <x v="18"/>
    <s v="20"/>
    <x v="18"/>
    <x v="413"/>
    <s v="2012"/>
    <s v="Alta"/>
    <s v="2"/>
    <s v="Kvinner"/>
    <x v="1"/>
    <x v="1"/>
    <x v="7"/>
    <x v="36"/>
  </r>
  <r>
    <x v="18"/>
    <s v="20"/>
    <x v="18"/>
    <x v="413"/>
    <s v="2012"/>
    <s v="Alta"/>
    <s v="2"/>
    <s v="Kvinner"/>
    <x v="2"/>
    <x v="2"/>
    <x v="7"/>
    <x v="51"/>
  </r>
  <r>
    <x v="18"/>
    <s v="20"/>
    <x v="18"/>
    <x v="413"/>
    <s v="2012"/>
    <s v="Alta"/>
    <s v="2"/>
    <s v="Kvinner"/>
    <x v="3"/>
    <x v="3"/>
    <x v="7"/>
    <x v="56"/>
  </r>
  <r>
    <x v="18"/>
    <s v="20"/>
    <x v="18"/>
    <x v="413"/>
    <s v="2012"/>
    <s v="Alta"/>
    <s v="2"/>
    <s v="Kvinner"/>
    <x v="4"/>
    <x v="4"/>
    <x v="7"/>
    <x v="6"/>
  </r>
  <r>
    <x v="18"/>
    <s v="20"/>
    <x v="18"/>
    <x v="413"/>
    <s v="2012"/>
    <s v="Alta"/>
    <s v="2"/>
    <s v="Kvinner"/>
    <x v="5"/>
    <x v="5"/>
    <x v="7"/>
    <x v="19"/>
  </r>
  <r>
    <x v="18"/>
    <s v="20"/>
    <x v="18"/>
    <x v="413"/>
    <s v="2012"/>
    <s v="Alta"/>
    <s v="1"/>
    <s v="Menn"/>
    <x v="0"/>
    <x v="0"/>
    <x v="7"/>
    <x v="56"/>
  </r>
  <r>
    <x v="18"/>
    <s v="20"/>
    <x v="18"/>
    <x v="413"/>
    <s v="2012"/>
    <s v="Alta"/>
    <s v="1"/>
    <s v="Menn"/>
    <x v="1"/>
    <x v="1"/>
    <x v="7"/>
    <x v="29"/>
  </r>
  <r>
    <x v="18"/>
    <s v="20"/>
    <x v="18"/>
    <x v="413"/>
    <s v="2012"/>
    <s v="Alta"/>
    <s v="1"/>
    <s v="Menn"/>
    <x v="2"/>
    <x v="2"/>
    <x v="7"/>
    <x v="174"/>
  </r>
  <r>
    <x v="18"/>
    <s v="20"/>
    <x v="18"/>
    <x v="413"/>
    <s v="2012"/>
    <s v="Alta"/>
    <s v="1"/>
    <s v="Menn"/>
    <x v="3"/>
    <x v="3"/>
    <x v="7"/>
    <x v="168"/>
  </r>
  <r>
    <x v="18"/>
    <s v="20"/>
    <x v="18"/>
    <x v="413"/>
    <s v="2012"/>
    <s v="Alta"/>
    <s v="1"/>
    <s v="Menn"/>
    <x v="4"/>
    <x v="4"/>
    <x v="7"/>
    <x v="87"/>
  </r>
  <r>
    <x v="18"/>
    <s v="20"/>
    <x v="18"/>
    <x v="413"/>
    <s v="2012"/>
    <s v="Alta"/>
    <s v="1"/>
    <s v="Menn"/>
    <x v="5"/>
    <x v="5"/>
    <x v="7"/>
    <x v="56"/>
  </r>
  <r>
    <x v="18"/>
    <s v="20"/>
    <x v="18"/>
    <x v="414"/>
    <s v="2014"/>
    <s v="Loppa"/>
    <s v="2"/>
    <s v="Kvinner"/>
    <x v="0"/>
    <x v="0"/>
    <x v="0"/>
    <x v="39"/>
  </r>
  <r>
    <x v="18"/>
    <s v="20"/>
    <x v="18"/>
    <x v="414"/>
    <s v="2014"/>
    <s v="Loppa"/>
    <s v="2"/>
    <s v="Kvinner"/>
    <x v="1"/>
    <x v="1"/>
    <x v="0"/>
    <x v="39"/>
  </r>
  <r>
    <x v="18"/>
    <s v="20"/>
    <x v="18"/>
    <x v="414"/>
    <s v="2014"/>
    <s v="Loppa"/>
    <s v="2"/>
    <s v="Kvinner"/>
    <x v="2"/>
    <x v="2"/>
    <x v="0"/>
    <x v="23"/>
  </r>
  <r>
    <x v="18"/>
    <s v="20"/>
    <x v="18"/>
    <x v="414"/>
    <s v="2014"/>
    <s v="Loppa"/>
    <s v="2"/>
    <s v="Kvinner"/>
    <x v="3"/>
    <x v="3"/>
    <x v="0"/>
    <x v="23"/>
  </r>
  <r>
    <x v="18"/>
    <s v="20"/>
    <x v="18"/>
    <x v="414"/>
    <s v="2014"/>
    <s v="Loppa"/>
    <s v="2"/>
    <s v="Kvinner"/>
    <x v="4"/>
    <x v="4"/>
    <x v="0"/>
    <x v="39"/>
  </r>
  <r>
    <x v="18"/>
    <s v="20"/>
    <x v="18"/>
    <x v="414"/>
    <s v="2014"/>
    <s v="Loppa"/>
    <s v="2"/>
    <s v="Kvinner"/>
    <x v="5"/>
    <x v="5"/>
    <x v="0"/>
    <x v="23"/>
  </r>
  <r>
    <x v="18"/>
    <s v="20"/>
    <x v="18"/>
    <x v="414"/>
    <s v="2014"/>
    <s v="Loppa"/>
    <s v="1"/>
    <s v="Menn"/>
    <x v="0"/>
    <x v="0"/>
    <x v="0"/>
    <x v="39"/>
  </r>
  <r>
    <x v="18"/>
    <s v="20"/>
    <x v="18"/>
    <x v="414"/>
    <s v="2014"/>
    <s v="Loppa"/>
    <s v="1"/>
    <s v="Menn"/>
    <x v="1"/>
    <x v="1"/>
    <x v="0"/>
    <x v="12"/>
  </r>
  <r>
    <x v="18"/>
    <s v="20"/>
    <x v="18"/>
    <x v="414"/>
    <s v="2014"/>
    <s v="Loppa"/>
    <s v="1"/>
    <s v="Menn"/>
    <x v="2"/>
    <x v="2"/>
    <x v="0"/>
    <x v="14"/>
  </r>
  <r>
    <x v="18"/>
    <s v="20"/>
    <x v="18"/>
    <x v="414"/>
    <s v="2014"/>
    <s v="Loppa"/>
    <s v="1"/>
    <s v="Menn"/>
    <x v="3"/>
    <x v="3"/>
    <x v="0"/>
    <x v="55"/>
  </r>
  <r>
    <x v="18"/>
    <s v="20"/>
    <x v="18"/>
    <x v="414"/>
    <s v="2014"/>
    <s v="Loppa"/>
    <s v="1"/>
    <s v="Menn"/>
    <x v="4"/>
    <x v="4"/>
    <x v="0"/>
    <x v="73"/>
  </r>
  <r>
    <x v="18"/>
    <s v="20"/>
    <x v="18"/>
    <x v="414"/>
    <s v="2014"/>
    <s v="Loppa"/>
    <s v="1"/>
    <s v="Menn"/>
    <x v="5"/>
    <x v="5"/>
    <x v="0"/>
    <x v="4"/>
  </r>
  <r>
    <x v="18"/>
    <s v="20"/>
    <x v="18"/>
    <x v="414"/>
    <s v="2014"/>
    <s v="Loppa"/>
    <s v="2"/>
    <s v="Kvinner"/>
    <x v="0"/>
    <x v="0"/>
    <x v="1"/>
    <x v="39"/>
  </r>
  <r>
    <x v="18"/>
    <s v="20"/>
    <x v="18"/>
    <x v="414"/>
    <s v="2014"/>
    <s v="Loppa"/>
    <s v="2"/>
    <s v="Kvinner"/>
    <x v="1"/>
    <x v="1"/>
    <x v="1"/>
    <x v="39"/>
  </r>
  <r>
    <x v="18"/>
    <s v="20"/>
    <x v="18"/>
    <x v="414"/>
    <s v="2014"/>
    <s v="Loppa"/>
    <s v="2"/>
    <s v="Kvinner"/>
    <x v="2"/>
    <x v="2"/>
    <x v="1"/>
    <x v="23"/>
  </r>
  <r>
    <x v="18"/>
    <s v="20"/>
    <x v="18"/>
    <x v="414"/>
    <s v="2014"/>
    <s v="Loppa"/>
    <s v="2"/>
    <s v="Kvinner"/>
    <x v="3"/>
    <x v="3"/>
    <x v="1"/>
    <x v="39"/>
  </r>
  <r>
    <x v="18"/>
    <s v="20"/>
    <x v="18"/>
    <x v="414"/>
    <s v="2014"/>
    <s v="Loppa"/>
    <s v="2"/>
    <s v="Kvinner"/>
    <x v="4"/>
    <x v="4"/>
    <x v="1"/>
    <x v="39"/>
  </r>
  <r>
    <x v="18"/>
    <s v="20"/>
    <x v="18"/>
    <x v="414"/>
    <s v="2014"/>
    <s v="Loppa"/>
    <s v="2"/>
    <s v="Kvinner"/>
    <x v="5"/>
    <x v="5"/>
    <x v="1"/>
    <x v="39"/>
  </r>
  <r>
    <x v="18"/>
    <s v="20"/>
    <x v="18"/>
    <x v="414"/>
    <s v="2014"/>
    <s v="Loppa"/>
    <s v="1"/>
    <s v="Menn"/>
    <x v="0"/>
    <x v="0"/>
    <x v="1"/>
    <x v="23"/>
  </r>
  <r>
    <x v="18"/>
    <s v="20"/>
    <x v="18"/>
    <x v="414"/>
    <s v="2014"/>
    <s v="Loppa"/>
    <s v="1"/>
    <s v="Menn"/>
    <x v="1"/>
    <x v="1"/>
    <x v="1"/>
    <x v="23"/>
  </r>
  <r>
    <x v="18"/>
    <s v="20"/>
    <x v="18"/>
    <x v="414"/>
    <s v="2014"/>
    <s v="Loppa"/>
    <s v="1"/>
    <s v="Menn"/>
    <x v="2"/>
    <x v="2"/>
    <x v="1"/>
    <x v="15"/>
  </r>
  <r>
    <x v="18"/>
    <s v="20"/>
    <x v="18"/>
    <x v="414"/>
    <s v="2014"/>
    <s v="Loppa"/>
    <s v="1"/>
    <s v="Menn"/>
    <x v="3"/>
    <x v="3"/>
    <x v="1"/>
    <x v="20"/>
  </r>
  <r>
    <x v="18"/>
    <s v="20"/>
    <x v="18"/>
    <x v="414"/>
    <s v="2014"/>
    <s v="Loppa"/>
    <s v="1"/>
    <s v="Menn"/>
    <x v="4"/>
    <x v="4"/>
    <x v="1"/>
    <x v="63"/>
  </r>
  <r>
    <x v="18"/>
    <s v="20"/>
    <x v="18"/>
    <x v="414"/>
    <s v="2014"/>
    <s v="Loppa"/>
    <s v="1"/>
    <s v="Menn"/>
    <x v="5"/>
    <x v="5"/>
    <x v="1"/>
    <x v="13"/>
  </r>
  <r>
    <x v="18"/>
    <s v="20"/>
    <x v="18"/>
    <x v="414"/>
    <s v="2014"/>
    <s v="Loppa"/>
    <s v="2"/>
    <s v="Kvinner"/>
    <x v="0"/>
    <x v="0"/>
    <x v="2"/>
    <x v="39"/>
  </r>
  <r>
    <x v="18"/>
    <s v="20"/>
    <x v="18"/>
    <x v="414"/>
    <s v="2014"/>
    <s v="Loppa"/>
    <s v="2"/>
    <s v="Kvinner"/>
    <x v="1"/>
    <x v="1"/>
    <x v="2"/>
    <x v="39"/>
  </r>
  <r>
    <x v="18"/>
    <s v="20"/>
    <x v="18"/>
    <x v="414"/>
    <s v="2014"/>
    <s v="Loppa"/>
    <s v="2"/>
    <s v="Kvinner"/>
    <x v="2"/>
    <x v="2"/>
    <x v="2"/>
    <x v="23"/>
  </r>
  <r>
    <x v="18"/>
    <s v="20"/>
    <x v="18"/>
    <x v="414"/>
    <s v="2014"/>
    <s v="Loppa"/>
    <s v="2"/>
    <s v="Kvinner"/>
    <x v="3"/>
    <x v="3"/>
    <x v="2"/>
    <x v="39"/>
  </r>
  <r>
    <x v="18"/>
    <s v="20"/>
    <x v="18"/>
    <x v="414"/>
    <s v="2014"/>
    <s v="Loppa"/>
    <s v="2"/>
    <s v="Kvinner"/>
    <x v="4"/>
    <x v="4"/>
    <x v="2"/>
    <x v="39"/>
  </r>
  <r>
    <x v="18"/>
    <s v="20"/>
    <x v="18"/>
    <x v="414"/>
    <s v="2014"/>
    <s v="Loppa"/>
    <s v="2"/>
    <s v="Kvinner"/>
    <x v="5"/>
    <x v="5"/>
    <x v="2"/>
    <x v="39"/>
  </r>
  <r>
    <x v="18"/>
    <s v="20"/>
    <x v="18"/>
    <x v="414"/>
    <s v="2014"/>
    <s v="Loppa"/>
    <s v="1"/>
    <s v="Menn"/>
    <x v="0"/>
    <x v="0"/>
    <x v="2"/>
    <x v="39"/>
  </r>
  <r>
    <x v="18"/>
    <s v="20"/>
    <x v="18"/>
    <x v="414"/>
    <s v="2014"/>
    <s v="Loppa"/>
    <s v="1"/>
    <s v="Menn"/>
    <x v="1"/>
    <x v="1"/>
    <x v="2"/>
    <x v="1"/>
  </r>
  <r>
    <x v="18"/>
    <s v="20"/>
    <x v="18"/>
    <x v="414"/>
    <s v="2014"/>
    <s v="Loppa"/>
    <s v="1"/>
    <s v="Menn"/>
    <x v="2"/>
    <x v="2"/>
    <x v="2"/>
    <x v="4"/>
  </r>
  <r>
    <x v="18"/>
    <s v="20"/>
    <x v="18"/>
    <x v="414"/>
    <s v="2014"/>
    <s v="Loppa"/>
    <s v="1"/>
    <s v="Menn"/>
    <x v="3"/>
    <x v="3"/>
    <x v="2"/>
    <x v="24"/>
  </r>
  <r>
    <x v="18"/>
    <s v="20"/>
    <x v="18"/>
    <x v="414"/>
    <s v="2014"/>
    <s v="Loppa"/>
    <s v="1"/>
    <s v="Menn"/>
    <x v="4"/>
    <x v="4"/>
    <x v="2"/>
    <x v="41"/>
  </r>
  <r>
    <x v="18"/>
    <s v="20"/>
    <x v="18"/>
    <x v="414"/>
    <s v="2014"/>
    <s v="Loppa"/>
    <s v="1"/>
    <s v="Menn"/>
    <x v="5"/>
    <x v="5"/>
    <x v="2"/>
    <x v="6"/>
  </r>
  <r>
    <x v="18"/>
    <s v="20"/>
    <x v="18"/>
    <x v="414"/>
    <s v="2014"/>
    <s v="Loppa"/>
    <s v="2"/>
    <s v="Kvinner"/>
    <x v="0"/>
    <x v="0"/>
    <x v="3"/>
    <x v="39"/>
  </r>
  <r>
    <x v="18"/>
    <s v="20"/>
    <x v="18"/>
    <x v="414"/>
    <s v="2014"/>
    <s v="Loppa"/>
    <s v="2"/>
    <s v="Kvinner"/>
    <x v="1"/>
    <x v="1"/>
    <x v="3"/>
    <x v="39"/>
  </r>
  <r>
    <x v="18"/>
    <s v="20"/>
    <x v="18"/>
    <x v="414"/>
    <s v="2014"/>
    <s v="Loppa"/>
    <s v="2"/>
    <s v="Kvinner"/>
    <x v="2"/>
    <x v="2"/>
    <x v="3"/>
    <x v="23"/>
  </r>
  <r>
    <x v="18"/>
    <s v="20"/>
    <x v="18"/>
    <x v="414"/>
    <s v="2014"/>
    <s v="Loppa"/>
    <s v="2"/>
    <s v="Kvinner"/>
    <x v="3"/>
    <x v="3"/>
    <x v="3"/>
    <x v="39"/>
  </r>
  <r>
    <x v="18"/>
    <s v="20"/>
    <x v="18"/>
    <x v="414"/>
    <s v="2014"/>
    <s v="Loppa"/>
    <s v="2"/>
    <s v="Kvinner"/>
    <x v="4"/>
    <x v="4"/>
    <x v="3"/>
    <x v="39"/>
  </r>
  <r>
    <x v="18"/>
    <s v="20"/>
    <x v="18"/>
    <x v="414"/>
    <s v="2014"/>
    <s v="Loppa"/>
    <s v="2"/>
    <s v="Kvinner"/>
    <x v="5"/>
    <x v="5"/>
    <x v="3"/>
    <x v="39"/>
  </r>
  <r>
    <x v="18"/>
    <s v="20"/>
    <x v="18"/>
    <x v="414"/>
    <s v="2014"/>
    <s v="Loppa"/>
    <s v="1"/>
    <s v="Menn"/>
    <x v="0"/>
    <x v="0"/>
    <x v="3"/>
    <x v="23"/>
  </r>
  <r>
    <x v="18"/>
    <s v="20"/>
    <x v="18"/>
    <x v="414"/>
    <s v="2014"/>
    <s v="Loppa"/>
    <s v="1"/>
    <s v="Menn"/>
    <x v="1"/>
    <x v="1"/>
    <x v="3"/>
    <x v="23"/>
  </r>
  <r>
    <x v="18"/>
    <s v="20"/>
    <x v="18"/>
    <x v="414"/>
    <s v="2014"/>
    <s v="Loppa"/>
    <s v="1"/>
    <s v="Menn"/>
    <x v="2"/>
    <x v="2"/>
    <x v="3"/>
    <x v="36"/>
  </r>
  <r>
    <x v="18"/>
    <s v="20"/>
    <x v="18"/>
    <x v="414"/>
    <s v="2014"/>
    <s v="Loppa"/>
    <s v="1"/>
    <s v="Menn"/>
    <x v="3"/>
    <x v="3"/>
    <x v="3"/>
    <x v="4"/>
  </r>
  <r>
    <x v="18"/>
    <s v="20"/>
    <x v="18"/>
    <x v="414"/>
    <s v="2014"/>
    <s v="Loppa"/>
    <s v="1"/>
    <s v="Menn"/>
    <x v="4"/>
    <x v="4"/>
    <x v="3"/>
    <x v="46"/>
  </r>
  <r>
    <x v="18"/>
    <s v="20"/>
    <x v="18"/>
    <x v="414"/>
    <s v="2014"/>
    <s v="Loppa"/>
    <s v="1"/>
    <s v="Menn"/>
    <x v="5"/>
    <x v="5"/>
    <x v="3"/>
    <x v="6"/>
  </r>
  <r>
    <x v="18"/>
    <s v="20"/>
    <x v="18"/>
    <x v="414"/>
    <s v="2014"/>
    <s v="Loppa"/>
    <s v="2"/>
    <s v="Kvinner"/>
    <x v="0"/>
    <x v="0"/>
    <x v="4"/>
    <x v="39"/>
  </r>
  <r>
    <x v="18"/>
    <s v="20"/>
    <x v="18"/>
    <x v="414"/>
    <s v="2014"/>
    <s v="Loppa"/>
    <s v="2"/>
    <s v="Kvinner"/>
    <x v="1"/>
    <x v="1"/>
    <x v="4"/>
    <x v="39"/>
  </r>
  <r>
    <x v="18"/>
    <s v="20"/>
    <x v="18"/>
    <x v="414"/>
    <s v="2014"/>
    <s v="Loppa"/>
    <s v="2"/>
    <s v="Kvinner"/>
    <x v="2"/>
    <x v="2"/>
    <x v="4"/>
    <x v="0"/>
  </r>
  <r>
    <x v="18"/>
    <s v="20"/>
    <x v="18"/>
    <x v="414"/>
    <s v="2014"/>
    <s v="Loppa"/>
    <s v="2"/>
    <s v="Kvinner"/>
    <x v="3"/>
    <x v="3"/>
    <x v="4"/>
    <x v="39"/>
  </r>
  <r>
    <x v="18"/>
    <s v="20"/>
    <x v="18"/>
    <x v="414"/>
    <s v="2014"/>
    <s v="Loppa"/>
    <s v="2"/>
    <s v="Kvinner"/>
    <x v="4"/>
    <x v="4"/>
    <x v="4"/>
    <x v="39"/>
  </r>
  <r>
    <x v="18"/>
    <s v="20"/>
    <x v="18"/>
    <x v="414"/>
    <s v="2014"/>
    <s v="Loppa"/>
    <s v="2"/>
    <s v="Kvinner"/>
    <x v="5"/>
    <x v="5"/>
    <x v="4"/>
    <x v="39"/>
  </r>
  <r>
    <x v="18"/>
    <s v="20"/>
    <x v="18"/>
    <x v="414"/>
    <s v="2014"/>
    <s v="Loppa"/>
    <s v="1"/>
    <s v="Menn"/>
    <x v="0"/>
    <x v="0"/>
    <x v="4"/>
    <x v="1"/>
  </r>
  <r>
    <x v="18"/>
    <s v="20"/>
    <x v="18"/>
    <x v="414"/>
    <s v="2014"/>
    <s v="Loppa"/>
    <s v="1"/>
    <s v="Menn"/>
    <x v="1"/>
    <x v="1"/>
    <x v="4"/>
    <x v="1"/>
  </r>
  <r>
    <x v="18"/>
    <s v="20"/>
    <x v="18"/>
    <x v="414"/>
    <s v="2014"/>
    <s v="Loppa"/>
    <s v="1"/>
    <s v="Menn"/>
    <x v="2"/>
    <x v="2"/>
    <x v="4"/>
    <x v="36"/>
  </r>
  <r>
    <x v="18"/>
    <s v="20"/>
    <x v="18"/>
    <x v="414"/>
    <s v="2014"/>
    <s v="Loppa"/>
    <s v="1"/>
    <s v="Menn"/>
    <x v="3"/>
    <x v="3"/>
    <x v="4"/>
    <x v="11"/>
  </r>
  <r>
    <x v="18"/>
    <s v="20"/>
    <x v="18"/>
    <x v="414"/>
    <s v="2014"/>
    <s v="Loppa"/>
    <s v="1"/>
    <s v="Menn"/>
    <x v="4"/>
    <x v="4"/>
    <x v="4"/>
    <x v="32"/>
  </r>
  <r>
    <x v="18"/>
    <s v="20"/>
    <x v="18"/>
    <x v="414"/>
    <s v="2014"/>
    <s v="Loppa"/>
    <s v="1"/>
    <s v="Menn"/>
    <x v="5"/>
    <x v="5"/>
    <x v="4"/>
    <x v="21"/>
  </r>
  <r>
    <x v="18"/>
    <s v="20"/>
    <x v="18"/>
    <x v="414"/>
    <s v="2014"/>
    <s v="Loppa"/>
    <s v="2"/>
    <s v="Kvinner"/>
    <x v="0"/>
    <x v="0"/>
    <x v="5"/>
    <x v="39"/>
  </r>
  <r>
    <x v="18"/>
    <s v="20"/>
    <x v="18"/>
    <x v="414"/>
    <s v="2014"/>
    <s v="Loppa"/>
    <s v="2"/>
    <s v="Kvinner"/>
    <x v="1"/>
    <x v="1"/>
    <x v="5"/>
    <x v="39"/>
  </r>
  <r>
    <x v="18"/>
    <s v="20"/>
    <x v="18"/>
    <x v="414"/>
    <s v="2014"/>
    <s v="Loppa"/>
    <s v="2"/>
    <s v="Kvinner"/>
    <x v="2"/>
    <x v="2"/>
    <x v="5"/>
    <x v="1"/>
  </r>
  <r>
    <x v="18"/>
    <s v="20"/>
    <x v="18"/>
    <x v="414"/>
    <s v="2014"/>
    <s v="Loppa"/>
    <s v="2"/>
    <s v="Kvinner"/>
    <x v="3"/>
    <x v="3"/>
    <x v="5"/>
    <x v="39"/>
  </r>
  <r>
    <x v="18"/>
    <s v="20"/>
    <x v="18"/>
    <x v="414"/>
    <s v="2014"/>
    <s v="Loppa"/>
    <s v="2"/>
    <s v="Kvinner"/>
    <x v="4"/>
    <x v="4"/>
    <x v="5"/>
    <x v="39"/>
  </r>
  <r>
    <x v="18"/>
    <s v="20"/>
    <x v="18"/>
    <x v="414"/>
    <s v="2014"/>
    <s v="Loppa"/>
    <s v="2"/>
    <s v="Kvinner"/>
    <x v="5"/>
    <x v="5"/>
    <x v="5"/>
    <x v="39"/>
  </r>
  <r>
    <x v="18"/>
    <s v="20"/>
    <x v="18"/>
    <x v="414"/>
    <s v="2014"/>
    <s v="Loppa"/>
    <s v="1"/>
    <s v="Menn"/>
    <x v="0"/>
    <x v="0"/>
    <x v="5"/>
    <x v="0"/>
  </r>
  <r>
    <x v="18"/>
    <s v="20"/>
    <x v="18"/>
    <x v="414"/>
    <s v="2014"/>
    <s v="Loppa"/>
    <s v="1"/>
    <s v="Menn"/>
    <x v="1"/>
    <x v="1"/>
    <x v="5"/>
    <x v="23"/>
  </r>
  <r>
    <x v="18"/>
    <s v="20"/>
    <x v="18"/>
    <x v="414"/>
    <s v="2014"/>
    <s v="Loppa"/>
    <s v="1"/>
    <s v="Menn"/>
    <x v="2"/>
    <x v="2"/>
    <x v="5"/>
    <x v="36"/>
  </r>
  <r>
    <x v="18"/>
    <s v="20"/>
    <x v="18"/>
    <x v="414"/>
    <s v="2014"/>
    <s v="Loppa"/>
    <s v="1"/>
    <s v="Menn"/>
    <x v="3"/>
    <x v="3"/>
    <x v="5"/>
    <x v="51"/>
  </r>
  <r>
    <x v="18"/>
    <s v="20"/>
    <x v="18"/>
    <x v="414"/>
    <s v="2014"/>
    <s v="Loppa"/>
    <s v="1"/>
    <s v="Menn"/>
    <x v="4"/>
    <x v="4"/>
    <x v="5"/>
    <x v="46"/>
  </r>
  <r>
    <x v="18"/>
    <s v="20"/>
    <x v="18"/>
    <x v="414"/>
    <s v="2014"/>
    <s v="Loppa"/>
    <s v="1"/>
    <s v="Menn"/>
    <x v="5"/>
    <x v="5"/>
    <x v="5"/>
    <x v="15"/>
  </r>
  <r>
    <x v="18"/>
    <s v="20"/>
    <x v="18"/>
    <x v="414"/>
    <s v="2014"/>
    <s v="Loppa"/>
    <s v="2"/>
    <s v="Kvinner"/>
    <x v="0"/>
    <x v="0"/>
    <x v="6"/>
    <x v="39"/>
  </r>
  <r>
    <x v="18"/>
    <s v="20"/>
    <x v="18"/>
    <x v="414"/>
    <s v="2014"/>
    <s v="Loppa"/>
    <s v="2"/>
    <s v="Kvinner"/>
    <x v="1"/>
    <x v="1"/>
    <x v="6"/>
    <x v="39"/>
  </r>
  <r>
    <x v="18"/>
    <s v="20"/>
    <x v="18"/>
    <x v="414"/>
    <s v="2014"/>
    <s v="Loppa"/>
    <s v="2"/>
    <s v="Kvinner"/>
    <x v="2"/>
    <x v="2"/>
    <x v="6"/>
    <x v="1"/>
  </r>
  <r>
    <x v="18"/>
    <s v="20"/>
    <x v="18"/>
    <x v="414"/>
    <s v="2014"/>
    <s v="Loppa"/>
    <s v="2"/>
    <s v="Kvinner"/>
    <x v="3"/>
    <x v="3"/>
    <x v="6"/>
    <x v="23"/>
  </r>
  <r>
    <x v="18"/>
    <s v="20"/>
    <x v="18"/>
    <x v="414"/>
    <s v="2014"/>
    <s v="Loppa"/>
    <s v="2"/>
    <s v="Kvinner"/>
    <x v="4"/>
    <x v="4"/>
    <x v="6"/>
    <x v="39"/>
  </r>
  <r>
    <x v="18"/>
    <s v="20"/>
    <x v="18"/>
    <x v="414"/>
    <s v="2014"/>
    <s v="Loppa"/>
    <s v="2"/>
    <s v="Kvinner"/>
    <x v="5"/>
    <x v="5"/>
    <x v="6"/>
    <x v="23"/>
  </r>
  <r>
    <x v="18"/>
    <s v="20"/>
    <x v="18"/>
    <x v="414"/>
    <s v="2014"/>
    <s v="Loppa"/>
    <s v="1"/>
    <s v="Menn"/>
    <x v="0"/>
    <x v="0"/>
    <x v="6"/>
    <x v="23"/>
  </r>
  <r>
    <x v="18"/>
    <s v="20"/>
    <x v="18"/>
    <x v="414"/>
    <s v="2014"/>
    <s v="Loppa"/>
    <s v="1"/>
    <s v="Menn"/>
    <x v="1"/>
    <x v="1"/>
    <x v="6"/>
    <x v="23"/>
  </r>
  <r>
    <x v="18"/>
    <s v="20"/>
    <x v="18"/>
    <x v="414"/>
    <s v="2014"/>
    <s v="Loppa"/>
    <s v="1"/>
    <s v="Menn"/>
    <x v="2"/>
    <x v="2"/>
    <x v="6"/>
    <x v="23"/>
  </r>
  <r>
    <x v="18"/>
    <s v="20"/>
    <x v="18"/>
    <x v="414"/>
    <s v="2014"/>
    <s v="Loppa"/>
    <s v="1"/>
    <s v="Menn"/>
    <x v="3"/>
    <x v="3"/>
    <x v="6"/>
    <x v="20"/>
  </r>
  <r>
    <x v="18"/>
    <s v="20"/>
    <x v="18"/>
    <x v="414"/>
    <s v="2014"/>
    <s v="Loppa"/>
    <s v="1"/>
    <s v="Menn"/>
    <x v="4"/>
    <x v="4"/>
    <x v="6"/>
    <x v="40"/>
  </r>
  <r>
    <x v="18"/>
    <s v="20"/>
    <x v="18"/>
    <x v="414"/>
    <s v="2014"/>
    <s v="Loppa"/>
    <s v="1"/>
    <s v="Menn"/>
    <x v="5"/>
    <x v="5"/>
    <x v="6"/>
    <x v="36"/>
  </r>
  <r>
    <x v="18"/>
    <s v="20"/>
    <x v="18"/>
    <x v="414"/>
    <s v="2014"/>
    <s v="Loppa"/>
    <s v="2"/>
    <s v="Kvinner"/>
    <x v="0"/>
    <x v="0"/>
    <x v="7"/>
    <x v="39"/>
  </r>
  <r>
    <x v="18"/>
    <s v="20"/>
    <x v="18"/>
    <x v="414"/>
    <s v="2014"/>
    <s v="Loppa"/>
    <s v="2"/>
    <s v="Kvinner"/>
    <x v="1"/>
    <x v="1"/>
    <x v="7"/>
    <x v="39"/>
  </r>
  <r>
    <x v="18"/>
    <s v="20"/>
    <x v="18"/>
    <x v="414"/>
    <s v="2014"/>
    <s v="Loppa"/>
    <s v="2"/>
    <s v="Kvinner"/>
    <x v="2"/>
    <x v="2"/>
    <x v="7"/>
    <x v="23"/>
  </r>
  <r>
    <x v="18"/>
    <s v="20"/>
    <x v="18"/>
    <x v="414"/>
    <s v="2014"/>
    <s v="Loppa"/>
    <s v="2"/>
    <s v="Kvinner"/>
    <x v="3"/>
    <x v="3"/>
    <x v="7"/>
    <x v="1"/>
  </r>
  <r>
    <x v="18"/>
    <s v="20"/>
    <x v="18"/>
    <x v="414"/>
    <s v="2014"/>
    <s v="Loppa"/>
    <s v="2"/>
    <s v="Kvinner"/>
    <x v="4"/>
    <x v="4"/>
    <x v="7"/>
    <x v="39"/>
  </r>
  <r>
    <x v="18"/>
    <s v="20"/>
    <x v="18"/>
    <x v="414"/>
    <s v="2014"/>
    <s v="Loppa"/>
    <s v="2"/>
    <s v="Kvinner"/>
    <x v="5"/>
    <x v="5"/>
    <x v="7"/>
    <x v="39"/>
  </r>
  <r>
    <x v="18"/>
    <s v="20"/>
    <x v="18"/>
    <x v="414"/>
    <s v="2014"/>
    <s v="Loppa"/>
    <s v="1"/>
    <s v="Menn"/>
    <x v="0"/>
    <x v="0"/>
    <x v="7"/>
    <x v="23"/>
  </r>
  <r>
    <x v="18"/>
    <s v="20"/>
    <x v="18"/>
    <x v="414"/>
    <s v="2014"/>
    <s v="Loppa"/>
    <s v="1"/>
    <s v="Menn"/>
    <x v="1"/>
    <x v="1"/>
    <x v="7"/>
    <x v="23"/>
  </r>
  <r>
    <x v="18"/>
    <s v="20"/>
    <x v="18"/>
    <x v="414"/>
    <s v="2014"/>
    <s v="Loppa"/>
    <s v="1"/>
    <s v="Menn"/>
    <x v="2"/>
    <x v="2"/>
    <x v="7"/>
    <x v="13"/>
  </r>
  <r>
    <x v="18"/>
    <s v="20"/>
    <x v="18"/>
    <x v="414"/>
    <s v="2014"/>
    <s v="Loppa"/>
    <s v="1"/>
    <s v="Menn"/>
    <x v="3"/>
    <x v="3"/>
    <x v="7"/>
    <x v="40"/>
  </r>
  <r>
    <x v="18"/>
    <s v="20"/>
    <x v="18"/>
    <x v="414"/>
    <s v="2014"/>
    <s v="Loppa"/>
    <s v="1"/>
    <s v="Menn"/>
    <x v="4"/>
    <x v="4"/>
    <x v="7"/>
    <x v="20"/>
  </r>
  <r>
    <x v="18"/>
    <s v="20"/>
    <x v="18"/>
    <x v="414"/>
    <s v="2014"/>
    <s v="Loppa"/>
    <s v="1"/>
    <s v="Menn"/>
    <x v="5"/>
    <x v="5"/>
    <x v="7"/>
    <x v="4"/>
  </r>
  <r>
    <x v="18"/>
    <s v="20"/>
    <x v="18"/>
    <x v="415"/>
    <s v="2015"/>
    <s v="Hasvik"/>
    <s v="2"/>
    <s v="Kvinner"/>
    <x v="0"/>
    <x v="0"/>
    <x v="0"/>
    <x v="39"/>
  </r>
  <r>
    <x v="18"/>
    <s v="20"/>
    <x v="18"/>
    <x v="415"/>
    <s v="2015"/>
    <s v="Hasvik"/>
    <s v="2"/>
    <s v="Kvinner"/>
    <x v="1"/>
    <x v="1"/>
    <x v="0"/>
    <x v="39"/>
  </r>
  <r>
    <x v="18"/>
    <s v="20"/>
    <x v="18"/>
    <x v="415"/>
    <s v="2015"/>
    <s v="Hasvik"/>
    <s v="2"/>
    <s v="Kvinner"/>
    <x v="2"/>
    <x v="2"/>
    <x v="0"/>
    <x v="23"/>
  </r>
  <r>
    <x v="18"/>
    <s v="20"/>
    <x v="18"/>
    <x v="415"/>
    <s v="2015"/>
    <s v="Hasvik"/>
    <s v="2"/>
    <s v="Kvinner"/>
    <x v="3"/>
    <x v="3"/>
    <x v="0"/>
    <x v="19"/>
  </r>
  <r>
    <x v="18"/>
    <s v="20"/>
    <x v="18"/>
    <x v="415"/>
    <s v="2015"/>
    <s v="Hasvik"/>
    <s v="2"/>
    <s v="Kvinner"/>
    <x v="4"/>
    <x v="4"/>
    <x v="0"/>
    <x v="23"/>
  </r>
  <r>
    <x v="18"/>
    <s v="20"/>
    <x v="18"/>
    <x v="415"/>
    <s v="2015"/>
    <s v="Hasvik"/>
    <s v="2"/>
    <s v="Kvinner"/>
    <x v="5"/>
    <x v="5"/>
    <x v="0"/>
    <x v="39"/>
  </r>
  <r>
    <x v="18"/>
    <s v="20"/>
    <x v="18"/>
    <x v="415"/>
    <s v="2015"/>
    <s v="Hasvik"/>
    <s v="1"/>
    <s v="Menn"/>
    <x v="0"/>
    <x v="0"/>
    <x v="0"/>
    <x v="23"/>
  </r>
  <r>
    <x v="18"/>
    <s v="20"/>
    <x v="18"/>
    <x v="415"/>
    <s v="2015"/>
    <s v="Hasvik"/>
    <s v="1"/>
    <s v="Menn"/>
    <x v="1"/>
    <x v="1"/>
    <x v="0"/>
    <x v="1"/>
  </r>
  <r>
    <x v="18"/>
    <s v="20"/>
    <x v="18"/>
    <x v="415"/>
    <s v="2015"/>
    <s v="Hasvik"/>
    <s v="1"/>
    <s v="Menn"/>
    <x v="2"/>
    <x v="2"/>
    <x v="0"/>
    <x v="3"/>
  </r>
  <r>
    <x v="18"/>
    <s v="20"/>
    <x v="18"/>
    <x v="415"/>
    <s v="2015"/>
    <s v="Hasvik"/>
    <s v="1"/>
    <s v="Menn"/>
    <x v="3"/>
    <x v="3"/>
    <x v="0"/>
    <x v="2"/>
  </r>
  <r>
    <x v="18"/>
    <s v="20"/>
    <x v="18"/>
    <x v="415"/>
    <s v="2015"/>
    <s v="Hasvik"/>
    <s v="1"/>
    <s v="Menn"/>
    <x v="4"/>
    <x v="4"/>
    <x v="0"/>
    <x v="51"/>
  </r>
  <r>
    <x v="18"/>
    <s v="20"/>
    <x v="18"/>
    <x v="415"/>
    <s v="2015"/>
    <s v="Hasvik"/>
    <s v="1"/>
    <s v="Menn"/>
    <x v="5"/>
    <x v="5"/>
    <x v="0"/>
    <x v="13"/>
  </r>
  <r>
    <x v="18"/>
    <s v="20"/>
    <x v="18"/>
    <x v="415"/>
    <s v="2015"/>
    <s v="Hasvik"/>
    <s v="2"/>
    <s v="Kvinner"/>
    <x v="0"/>
    <x v="0"/>
    <x v="1"/>
    <x v="39"/>
  </r>
  <r>
    <x v="18"/>
    <s v="20"/>
    <x v="18"/>
    <x v="415"/>
    <s v="2015"/>
    <s v="Hasvik"/>
    <s v="2"/>
    <s v="Kvinner"/>
    <x v="1"/>
    <x v="1"/>
    <x v="1"/>
    <x v="39"/>
  </r>
  <r>
    <x v="18"/>
    <s v="20"/>
    <x v="18"/>
    <x v="415"/>
    <s v="2015"/>
    <s v="Hasvik"/>
    <s v="2"/>
    <s v="Kvinner"/>
    <x v="2"/>
    <x v="2"/>
    <x v="1"/>
    <x v="39"/>
  </r>
  <r>
    <x v="18"/>
    <s v="20"/>
    <x v="18"/>
    <x v="415"/>
    <s v="2015"/>
    <s v="Hasvik"/>
    <s v="2"/>
    <s v="Kvinner"/>
    <x v="3"/>
    <x v="3"/>
    <x v="1"/>
    <x v="23"/>
  </r>
  <r>
    <x v="18"/>
    <s v="20"/>
    <x v="18"/>
    <x v="415"/>
    <s v="2015"/>
    <s v="Hasvik"/>
    <s v="2"/>
    <s v="Kvinner"/>
    <x v="4"/>
    <x v="4"/>
    <x v="1"/>
    <x v="0"/>
  </r>
  <r>
    <x v="18"/>
    <s v="20"/>
    <x v="18"/>
    <x v="415"/>
    <s v="2015"/>
    <s v="Hasvik"/>
    <s v="2"/>
    <s v="Kvinner"/>
    <x v="5"/>
    <x v="5"/>
    <x v="1"/>
    <x v="39"/>
  </r>
  <r>
    <x v="18"/>
    <s v="20"/>
    <x v="18"/>
    <x v="415"/>
    <s v="2015"/>
    <s v="Hasvik"/>
    <s v="1"/>
    <s v="Menn"/>
    <x v="0"/>
    <x v="0"/>
    <x v="1"/>
    <x v="0"/>
  </r>
  <r>
    <x v="18"/>
    <s v="20"/>
    <x v="18"/>
    <x v="415"/>
    <s v="2015"/>
    <s v="Hasvik"/>
    <s v="1"/>
    <s v="Menn"/>
    <x v="1"/>
    <x v="1"/>
    <x v="1"/>
    <x v="19"/>
  </r>
  <r>
    <x v="18"/>
    <s v="20"/>
    <x v="18"/>
    <x v="415"/>
    <s v="2015"/>
    <s v="Hasvik"/>
    <s v="1"/>
    <s v="Menn"/>
    <x v="2"/>
    <x v="2"/>
    <x v="1"/>
    <x v="4"/>
  </r>
  <r>
    <x v="18"/>
    <s v="20"/>
    <x v="18"/>
    <x v="415"/>
    <s v="2015"/>
    <s v="Hasvik"/>
    <s v="1"/>
    <s v="Menn"/>
    <x v="3"/>
    <x v="3"/>
    <x v="1"/>
    <x v="36"/>
  </r>
  <r>
    <x v="18"/>
    <s v="20"/>
    <x v="18"/>
    <x v="415"/>
    <s v="2015"/>
    <s v="Hasvik"/>
    <s v="1"/>
    <s v="Menn"/>
    <x v="4"/>
    <x v="4"/>
    <x v="1"/>
    <x v="11"/>
  </r>
  <r>
    <x v="18"/>
    <s v="20"/>
    <x v="18"/>
    <x v="415"/>
    <s v="2015"/>
    <s v="Hasvik"/>
    <s v="1"/>
    <s v="Menn"/>
    <x v="5"/>
    <x v="5"/>
    <x v="1"/>
    <x v="5"/>
  </r>
  <r>
    <x v="18"/>
    <s v="20"/>
    <x v="18"/>
    <x v="415"/>
    <s v="2015"/>
    <s v="Hasvik"/>
    <s v="2"/>
    <s v="Kvinner"/>
    <x v="0"/>
    <x v="0"/>
    <x v="2"/>
    <x v="39"/>
  </r>
  <r>
    <x v="18"/>
    <s v="20"/>
    <x v="18"/>
    <x v="415"/>
    <s v="2015"/>
    <s v="Hasvik"/>
    <s v="2"/>
    <s v="Kvinner"/>
    <x v="1"/>
    <x v="1"/>
    <x v="2"/>
    <x v="39"/>
  </r>
  <r>
    <x v="18"/>
    <s v="20"/>
    <x v="18"/>
    <x v="415"/>
    <s v="2015"/>
    <s v="Hasvik"/>
    <s v="2"/>
    <s v="Kvinner"/>
    <x v="2"/>
    <x v="2"/>
    <x v="2"/>
    <x v="23"/>
  </r>
  <r>
    <x v="18"/>
    <s v="20"/>
    <x v="18"/>
    <x v="415"/>
    <s v="2015"/>
    <s v="Hasvik"/>
    <s v="2"/>
    <s v="Kvinner"/>
    <x v="3"/>
    <x v="3"/>
    <x v="2"/>
    <x v="0"/>
  </r>
  <r>
    <x v="18"/>
    <s v="20"/>
    <x v="18"/>
    <x v="415"/>
    <s v="2015"/>
    <s v="Hasvik"/>
    <s v="2"/>
    <s v="Kvinner"/>
    <x v="4"/>
    <x v="4"/>
    <x v="2"/>
    <x v="23"/>
  </r>
  <r>
    <x v="18"/>
    <s v="20"/>
    <x v="18"/>
    <x v="415"/>
    <s v="2015"/>
    <s v="Hasvik"/>
    <s v="2"/>
    <s v="Kvinner"/>
    <x v="5"/>
    <x v="5"/>
    <x v="2"/>
    <x v="39"/>
  </r>
  <r>
    <x v="18"/>
    <s v="20"/>
    <x v="18"/>
    <x v="415"/>
    <s v="2015"/>
    <s v="Hasvik"/>
    <s v="1"/>
    <s v="Menn"/>
    <x v="0"/>
    <x v="0"/>
    <x v="2"/>
    <x v="39"/>
  </r>
  <r>
    <x v="18"/>
    <s v="20"/>
    <x v="18"/>
    <x v="415"/>
    <s v="2015"/>
    <s v="Hasvik"/>
    <s v="1"/>
    <s v="Menn"/>
    <x v="1"/>
    <x v="1"/>
    <x v="2"/>
    <x v="19"/>
  </r>
  <r>
    <x v="18"/>
    <s v="20"/>
    <x v="18"/>
    <x v="415"/>
    <s v="2015"/>
    <s v="Hasvik"/>
    <s v="1"/>
    <s v="Menn"/>
    <x v="2"/>
    <x v="2"/>
    <x v="2"/>
    <x v="20"/>
  </r>
  <r>
    <x v="18"/>
    <s v="20"/>
    <x v="18"/>
    <x v="415"/>
    <s v="2015"/>
    <s v="Hasvik"/>
    <s v="1"/>
    <s v="Menn"/>
    <x v="3"/>
    <x v="3"/>
    <x v="2"/>
    <x v="4"/>
  </r>
  <r>
    <x v="18"/>
    <s v="20"/>
    <x v="18"/>
    <x v="415"/>
    <s v="2015"/>
    <s v="Hasvik"/>
    <s v="1"/>
    <s v="Menn"/>
    <x v="4"/>
    <x v="4"/>
    <x v="2"/>
    <x v="40"/>
  </r>
  <r>
    <x v="18"/>
    <s v="20"/>
    <x v="18"/>
    <x v="415"/>
    <s v="2015"/>
    <s v="Hasvik"/>
    <s v="1"/>
    <s v="Menn"/>
    <x v="5"/>
    <x v="5"/>
    <x v="2"/>
    <x v="1"/>
  </r>
  <r>
    <x v="18"/>
    <s v="20"/>
    <x v="18"/>
    <x v="415"/>
    <s v="2015"/>
    <s v="Hasvik"/>
    <s v="2"/>
    <s v="Kvinner"/>
    <x v="0"/>
    <x v="0"/>
    <x v="3"/>
    <x v="23"/>
  </r>
  <r>
    <x v="18"/>
    <s v="20"/>
    <x v="18"/>
    <x v="415"/>
    <s v="2015"/>
    <s v="Hasvik"/>
    <s v="2"/>
    <s v="Kvinner"/>
    <x v="1"/>
    <x v="1"/>
    <x v="3"/>
    <x v="23"/>
  </r>
  <r>
    <x v="18"/>
    <s v="20"/>
    <x v="18"/>
    <x v="415"/>
    <s v="2015"/>
    <s v="Hasvik"/>
    <s v="2"/>
    <s v="Kvinner"/>
    <x v="2"/>
    <x v="2"/>
    <x v="3"/>
    <x v="39"/>
  </r>
  <r>
    <x v="18"/>
    <s v="20"/>
    <x v="18"/>
    <x v="415"/>
    <s v="2015"/>
    <s v="Hasvik"/>
    <s v="2"/>
    <s v="Kvinner"/>
    <x v="3"/>
    <x v="3"/>
    <x v="3"/>
    <x v="39"/>
  </r>
  <r>
    <x v="18"/>
    <s v="20"/>
    <x v="18"/>
    <x v="415"/>
    <s v="2015"/>
    <s v="Hasvik"/>
    <s v="2"/>
    <s v="Kvinner"/>
    <x v="4"/>
    <x v="4"/>
    <x v="3"/>
    <x v="0"/>
  </r>
  <r>
    <x v="18"/>
    <s v="20"/>
    <x v="18"/>
    <x v="415"/>
    <s v="2015"/>
    <s v="Hasvik"/>
    <s v="2"/>
    <s v="Kvinner"/>
    <x v="5"/>
    <x v="5"/>
    <x v="3"/>
    <x v="39"/>
  </r>
  <r>
    <x v="18"/>
    <s v="20"/>
    <x v="18"/>
    <x v="415"/>
    <s v="2015"/>
    <s v="Hasvik"/>
    <s v="1"/>
    <s v="Menn"/>
    <x v="0"/>
    <x v="0"/>
    <x v="3"/>
    <x v="39"/>
  </r>
  <r>
    <x v="18"/>
    <s v="20"/>
    <x v="18"/>
    <x v="415"/>
    <s v="2015"/>
    <s v="Hasvik"/>
    <s v="1"/>
    <s v="Menn"/>
    <x v="1"/>
    <x v="1"/>
    <x v="3"/>
    <x v="5"/>
  </r>
  <r>
    <x v="18"/>
    <s v="20"/>
    <x v="18"/>
    <x v="415"/>
    <s v="2015"/>
    <s v="Hasvik"/>
    <s v="1"/>
    <s v="Menn"/>
    <x v="2"/>
    <x v="2"/>
    <x v="3"/>
    <x v="55"/>
  </r>
  <r>
    <x v="18"/>
    <s v="20"/>
    <x v="18"/>
    <x v="415"/>
    <s v="2015"/>
    <s v="Hasvik"/>
    <s v="1"/>
    <s v="Menn"/>
    <x v="3"/>
    <x v="3"/>
    <x v="3"/>
    <x v="24"/>
  </r>
  <r>
    <x v="18"/>
    <s v="20"/>
    <x v="18"/>
    <x v="415"/>
    <s v="2015"/>
    <s v="Hasvik"/>
    <s v="1"/>
    <s v="Menn"/>
    <x v="4"/>
    <x v="4"/>
    <x v="3"/>
    <x v="40"/>
  </r>
  <r>
    <x v="18"/>
    <s v="20"/>
    <x v="18"/>
    <x v="415"/>
    <s v="2015"/>
    <s v="Hasvik"/>
    <s v="1"/>
    <s v="Menn"/>
    <x v="5"/>
    <x v="5"/>
    <x v="3"/>
    <x v="5"/>
  </r>
  <r>
    <x v="18"/>
    <s v="20"/>
    <x v="18"/>
    <x v="415"/>
    <s v="2015"/>
    <s v="Hasvik"/>
    <s v="2"/>
    <s v="Kvinner"/>
    <x v="0"/>
    <x v="0"/>
    <x v="4"/>
    <x v="39"/>
  </r>
  <r>
    <x v="18"/>
    <s v="20"/>
    <x v="18"/>
    <x v="415"/>
    <s v="2015"/>
    <s v="Hasvik"/>
    <s v="2"/>
    <s v="Kvinner"/>
    <x v="1"/>
    <x v="1"/>
    <x v="4"/>
    <x v="23"/>
  </r>
  <r>
    <x v="18"/>
    <s v="20"/>
    <x v="18"/>
    <x v="415"/>
    <s v="2015"/>
    <s v="Hasvik"/>
    <s v="2"/>
    <s v="Kvinner"/>
    <x v="2"/>
    <x v="2"/>
    <x v="4"/>
    <x v="1"/>
  </r>
  <r>
    <x v="18"/>
    <s v="20"/>
    <x v="18"/>
    <x v="415"/>
    <s v="2015"/>
    <s v="Hasvik"/>
    <s v="2"/>
    <s v="Kvinner"/>
    <x v="3"/>
    <x v="3"/>
    <x v="4"/>
    <x v="1"/>
  </r>
  <r>
    <x v="18"/>
    <s v="20"/>
    <x v="18"/>
    <x v="415"/>
    <s v="2015"/>
    <s v="Hasvik"/>
    <s v="2"/>
    <s v="Kvinner"/>
    <x v="4"/>
    <x v="4"/>
    <x v="4"/>
    <x v="0"/>
  </r>
  <r>
    <x v="18"/>
    <s v="20"/>
    <x v="18"/>
    <x v="415"/>
    <s v="2015"/>
    <s v="Hasvik"/>
    <s v="2"/>
    <s v="Kvinner"/>
    <x v="5"/>
    <x v="5"/>
    <x v="4"/>
    <x v="39"/>
  </r>
  <r>
    <x v="18"/>
    <s v="20"/>
    <x v="18"/>
    <x v="415"/>
    <s v="2015"/>
    <s v="Hasvik"/>
    <s v="1"/>
    <s v="Menn"/>
    <x v="0"/>
    <x v="0"/>
    <x v="4"/>
    <x v="23"/>
  </r>
  <r>
    <x v="18"/>
    <s v="20"/>
    <x v="18"/>
    <x v="415"/>
    <s v="2015"/>
    <s v="Hasvik"/>
    <s v="1"/>
    <s v="Menn"/>
    <x v="1"/>
    <x v="1"/>
    <x v="4"/>
    <x v="12"/>
  </r>
  <r>
    <x v="18"/>
    <s v="20"/>
    <x v="18"/>
    <x v="415"/>
    <s v="2015"/>
    <s v="Hasvik"/>
    <s v="1"/>
    <s v="Menn"/>
    <x v="2"/>
    <x v="2"/>
    <x v="4"/>
    <x v="46"/>
  </r>
  <r>
    <x v="18"/>
    <s v="20"/>
    <x v="18"/>
    <x v="415"/>
    <s v="2015"/>
    <s v="Hasvik"/>
    <s v="1"/>
    <s v="Menn"/>
    <x v="3"/>
    <x v="3"/>
    <x v="4"/>
    <x v="4"/>
  </r>
  <r>
    <x v="18"/>
    <s v="20"/>
    <x v="18"/>
    <x v="415"/>
    <s v="2015"/>
    <s v="Hasvik"/>
    <s v="1"/>
    <s v="Menn"/>
    <x v="4"/>
    <x v="4"/>
    <x v="4"/>
    <x v="14"/>
  </r>
  <r>
    <x v="18"/>
    <s v="20"/>
    <x v="18"/>
    <x v="415"/>
    <s v="2015"/>
    <s v="Hasvik"/>
    <s v="1"/>
    <s v="Menn"/>
    <x v="5"/>
    <x v="5"/>
    <x v="4"/>
    <x v="12"/>
  </r>
  <r>
    <x v="18"/>
    <s v="20"/>
    <x v="18"/>
    <x v="415"/>
    <s v="2015"/>
    <s v="Hasvik"/>
    <s v="2"/>
    <s v="Kvinner"/>
    <x v="0"/>
    <x v="0"/>
    <x v="5"/>
    <x v="0"/>
  </r>
  <r>
    <x v="18"/>
    <s v="20"/>
    <x v="18"/>
    <x v="415"/>
    <s v="2015"/>
    <s v="Hasvik"/>
    <s v="2"/>
    <s v="Kvinner"/>
    <x v="1"/>
    <x v="1"/>
    <x v="5"/>
    <x v="23"/>
  </r>
  <r>
    <x v="18"/>
    <s v="20"/>
    <x v="18"/>
    <x v="415"/>
    <s v="2015"/>
    <s v="Hasvik"/>
    <s v="2"/>
    <s v="Kvinner"/>
    <x v="2"/>
    <x v="2"/>
    <x v="5"/>
    <x v="23"/>
  </r>
  <r>
    <x v="18"/>
    <s v="20"/>
    <x v="18"/>
    <x v="415"/>
    <s v="2015"/>
    <s v="Hasvik"/>
    <s v="2"/>
    <s v="Kvinner"/>
    <x v="3"/>
    <x v="3"/>
    <x v="5"/>
    <x v="1"/>
  </r>
  <r>
    <x v="18"/>
    <s v="20"/>
    <x v="18"/>
    <x v="415"/>
    <s v="2015"/>
    <s v="Hasvik"/>
    <s v="2"/>
    <s v="Kvinner"/>
    <x v="4"/>
    <x v="4"/>
    <x v="5"/>
    <x v="1"/>
  </r>
  <r>
    <x v="18"/>
    <s v="20"/>
    <x v="18"/>
    <x v="415"/>
    <s v="2015"/>
    <s v="Hasvik"/>
    <s v="2"/>
    <s v="Kvinner"/>
    <x v="5"/>
    <x v="5"/>
    <x v="5"/>
    <x v="39"/>
  </r>
  <r>
    <x v="18"/>
    <s v="20"/>
    <x v="18"/>
    <x v="415"/>
    <s v="2015"/>
    <s v="Hasvik"/>
    <s v="1"/>
    <s v="Menn"/>
    <x v="0"/>
    <x v="0"/>
    <x v="5"/>
    <x v="39"/>
  </r>
  <r>
    <x v="18"/>
    <s v="20"/>
    <x v="18"/>
    <x v="415"/>
    <s v="2015"/>
    <s v="Hasvik"/>
    <s v="1"/>
    <s v="Menn"/>
    <x v="1"/>
    <x v="1"/>
    <x v="5"/>
    <x v="0"/>
  </r>
  <r>
    <x v="18"/>
    <s v="20"/>
    <x v="18"/>
    <x v="415"/>
    <s v="2015"/>
    <s v="Hasvik"/>
    <s v="1"/>
    <s v="Menn"/>
    <x v="2"/>
    <x v="2"/>
    <x v="5"/>
    <x v="40"/>
  </r>
  <r>
    <x v="18"/>
    <s v="20"/>
    <x v="18"/>
    <x v="415"/>
    <s v="2015"/>
    <s v="Hasvik"/>
    <s v="1"/>
    <s v="Menn"/>
    <x v="3"/>
    <x v="3"/>
    <x v="5"/>
    <x v="36"/>
  </r>
  <r>
    <x v="18"/>
    <s v="20"/>
    <x v="18"/>
    <x v="415"/>
    <s v="2015"/>
    <s v="Hasvik"/>
    <s v="1"/>
    <s v="Menn"/>
    <x v="4"/>
    <x v="4"/>
    <x v="5"/>
    <x v="14"/>
  </r>
  <r>
    <x v="18"/>
    <s v="20"/>
    <x v="18"/>
    <x v="415"/>
    <s v="2015"/>
    <s v="Hasvik"/>
    <s v="1"/>
    <s v="Menn"/>
    <x v="5"/>
    <x v="5"/>
    <x v="5"/>
    <x v="12"/>
  </r>
  <r>
    <x v="18"/>
    <s v="20"/>
    <x v="18"/>
    <x v="415"/>
    <s v="2015"/>
    <s v="Hasvik"/>
    <s v="2"/>
    <s v="Kvinner"/>
    <x v="0"/>
    <x v="0"/>
    <x v="6"/>
    <x v="39"/>
  </r>
  <r>
    <x v="18"/>
    <s v="20"/>
    <x v="18"/>
    <x v="415"/>
    <s v="2015"/>
    <s v="Hasvik"/>
    <s v="2"/>
    <s v="Kvinner"/>
    <x v="1"/>
    <x v="1"/>
    <x v="6"/>
    <x v="39"/>
  </r>
  <r>
    <x v="18"/>
    <s v="20"/>
    <x v="18"/>
    <x v="415"/>
    <s v="2015"/>
    <s v="Hasvik"/>
    <s v="2"/>
    <s v="Kvinner"/>
    <x v="2"/>
    <x v="2"/>
    <x v="6"/>
    <x v="0"/>
  </r>
  <r>
    <x v="18"/>
    <s v="20"/>
    <x v="18"/>
    <x v="415"/>
    <s v="2015"/>
    <s v="Hasvik"/>
    <s v="2"/>
    <s v="Kvinner"/>
    <x v="3"/>
    <x v="3"/>
    <x v="6"/>
    <x v="0"/>
  </r>
  <r>
    <x v="18"/>
    <s v="20"/>
    <x v="18"/>
    <x v="415"/>
    <s v="2015"/>
    <s v="Hasvik"/>
    <s v="2"/>
    <s v="Kvinner"/>
    <x v="4"/>
    <x v="4"/>
    <x v="6"/>
    <x v="1"/>
  </r>
  <r>
    <x v="18"/>
    <s v="20"/>
    <x v="18"/>
    <x v="415"/>
    <s v="2015"/>
    <s v="Hasvik"/>
    <s v="2"/>
    <s v="Kvinner"/>
    <x v="5"/>
    <x v="5"/>
    <x v="6"/>
    <x v="39"/>
  </r>
  <r>
    <x v="18"/>
    <s v="20"/>
    <x v="18"/>
    <x v="415"/>
    <s v="2015"/>
    <s v="Hasvik"/>
    <s v="1"/>
    <s v="Menn"/>
    <x v="0"/>
    <x v="0"/>
    <x v="6"/>
    <x v="23"/>
  </r>
  <r>
    <x v="18"/>
    <s v="20"/>
    <x v="18"/>
    <x v="415"/>
    <s v="2015"/>
    <s v="Hasvik"/>
    <s v="1"/>
    <s v="Menn"/>
    <x v="1"/>
    <x v="1"/>
    <x v="6"/>
    <x v="1"/>
  </r>
  <r>
    <x v="18"/>
    <s v="20"/>
    <x v="18"/>
    <x v="415"/>
    <s v="2015"/>
    <s v="Hasvik"/>
    <s v="1"/>
    <s v="Menn"/>
    <x v="2"/>
    <x v="2"/>
    <x v="6"/>
    <x v="55"/>
  </r>
  <r>
    <x v="18"/>
    <s v="20"/>
    <x v="18"/>
    <x v="415"/>
    <s v="2015"/>
    <s v="Hasvik"/>
    <s v="1"/>
    <s v="Menn"/>
    <x v="3"/>
    <x v="3"/>
    <x v="6"/>
    <x v="20"/>
  </r>
  <r>
    <x v="18"/>
    <s v="20"/>
    <x v="18"/>
    <x v="415"/>
    <s v="2015"/>
    <s v="Hasvik"/>
    <s v="1"/>
    <s v="Menn"/>
    <x v="4"/>
    <x v="4"/>
    <x v="6"/>
    <x v="15"/>
  </r>
  <r>
    <x v="18"/>
    <s v="20"/>
    <x v="18"/>
    <x v="415"/>
    <s v="2015"/>
    <s v="Hasvik"/>
    <s v="1"/>
    <s v="Menn"/>
    <x v="5"/>
    <x v="5"/>
    <x v="6"/>
    <x v="19"/>
  </r>
  <r>
    <x v="18"/>
    <s v="20"/>
    <x v="18"/>
    <x v="415"/>
    <s v="2015"/>
    <s v="Hasvik"/>
    <s v="2"/>
    <s v="Kvinner"/>
    <x v="0"/>
    <x v="0"/>
    <x v="7"/>
    <x v="39"/>
  </r>
  <r>
    <x v="18"/>
    <s v="20"/>
    <x v="18"/>
    <x v="415"/>
    <s v="2015"/>
    <s v="Hasvik"/>
    <s v="2"/>
    <s v="Kvinner"/>
    <x v="1"/>
    <x v="1"/>
    <x v="7"/>
    <x v="39"/>
  </r>
  <r>
    <x v="18"/>
    <s v="20"/>
    <x v="18"/>
    <x v="415"/>
    <s v="2015"/>
    <s v="Hasvik"/>
    <s v="2"/>
    <s v="Kvinner"/>
    <x v="2"/>
    <x v="2"/>
    <x v="7"/>
    <x v="0"/>
  </r>
  <r>
    <x v="18"/>
    <s v="20"/>
    <x v="18"/>
    <x v="415"/>
    <s v="2015"/>
    <s v="Hasvik"/>
    <s v="2"/>
    <s v="Kvinner"/>
    <x v="3"/>
    <x v="3"/>
    <x v="7"/>
    <x v="0"/>
  </r>
  <r>
    <x v="18"/>
    <s v="20"/>
    <x v="18"/>
    <x v="415"/>
    <s v="2015"/>
    <s v="Hasvik"/>
    <s v="2"/>
    <s v="Kvinner"/>
    <x v="4"/>
    <x v="4"/>
    <x v="7"/>
    <x v="0"/>
  </r>
  <r>
    <x v="18"/>
    <s v="20"/>
    <x v="18"/>
    <x v="415"/>
    <s v="2015"/>
    <s v="Hasvik"/>
    <s v="2"/>
    <s v="Kvinner"/>
    <x v="5"/>
    <x v="5"/>
    <x v="7"/>
    <x v="39"/>
  </r>
  <r>
    <x v="18"/>
    <s v="20"/>
    <x v="18"/>
    <x v="415"/>
    <s v="2015"/>
    <s v="Hasvik"/>
    <s v="1"/>
    <s v="Menn"/>
    <x v="0"/>
    <x v="0"/>
    <x v="7"/>
    <x v="39"/>
  </r>
  <r>
    <x v="18"/>
    <s v="20"/>
    <x v="18"/>
    <x v="415"/>
    <s v="2015"/>
    <s v="Hasvik"/>
    <s v="1"/>
    <s v="Menn"/>
    <x v="1"/>
    <x v="1"/>
    <x v="7"/>
    <x v="39"/>
  </r>
  <r>
    <x v="18"/>
    <s v="20"/>
    <x v="18"/>
    <x v="415"/>
    <s v="2015"/>
    <s v="Hasvik"/>
    <s v="1"/>
    <s v="Menn"/>
    <x v="2"/>
    <x v="2"/>
    <x v="7"/>
    <x v="55"/>
  </r>
  <r>
    <x v="18"/>
    <s v="20"/>
    <x v="18"/>
    <x v="415"/>
    <s v="2015"/>
    <s v="Hasvik"/>
    <s v="1"/>
    <s v="Menn"/>
    <x v="3"/>
    <x v="3"/>
    <x v="7"/>
    <x v="20"/>
  </r>
  <r>
    <x v="18"/>
    <s v="20"/>
    <x v="18"/>
    <x v="415"/>
    <s v="2015"/>
    <s v="Hasvik"/>
    <s v="1"/>
    <s v="Menn"/>
    <x v="4"/>
    <x v="4"/>
    <x v="7"/>
    <x v="7"/>
  </r>
  <r>
    <x v="18"/>
    <s v="20"/>
    <x v="18"/>
    <x v="415"/>
    <s v="2015"/>
    <s v="Hasvik"/>
    <s v="1"/>
    <s v="Menn"/>
    <x v="5"/>
    <x v="5"/>
    <x v="7"/>
    <x v="6"/>
  </r>
  <r>
    <x v="18"/>
    <s v="20"/>
    <x v="18"/>
    <x v="416"/>
    <s v="2017"/>
    <s v="Kvalsund"/>
    <s v="2"/>
    <s v="Kvinner"/>
    <x v="0"/>
    <x v="0"/>
    <x v="0"/>
    <x v="39"/>
  </r>
  <r>
    <x v="18"/>
    <s v="20"/>
    <x v="18"/>
    <x v="416"/>
    <s v="2017"/>
    <s v="Kvalsund"/>
    <s v="2"/>
    <s v="Kvinner"/>
    <x v="1"/>
    <x v="1"/>
    <x v="0"/>
    <x v="39"/>
  </r>
  <r>
    <x v="18"/>
    <s v="20"/>
    <x v="18"/>
    <x v="416"/>
    <s v="2017"/>
    <s v="Kvalsund"/>
    <s v="2"/>
    <s v="Kvinner"/>
    <x v="2"/>
    <x v="2"/>
    <x v="0"/>
    <x v="39"/>
  </r>
  <r>
    <x v="18"/>
    <s v="20"/>
    <x v="18"/>
    <x v="416"/>
    <s v="2017"/>
    <s v="Kvalsund"/>
    <s v="2"/>
    <s v="Kvinner"/>
    <x v="3"/>
    <x v="3"/>
    <x v="0"/>
    <x v="23"/>
  </r>
  <r>
    <x v="18"/>
    <s v="20"/>
    <x v="18"/>
    <x v="416"/>
    <s v="2017"/>
    <s v="Kvalsund"/>
    <s v="2"/>
    <s v="Kvinner"/>
    <x v="4"/>
    <x v="4"/>
    <x v="0"/>
    <x v="23"/>
  </r>
  <r>
    <x v="18"/>
    <s v="20"/>
    <x v="18"/>
    <x v="416"/>
    <s v="2017"/>
    <s v="Kvalsund"/>
    <s v="2"/>
    <s v="Kvinner"/>
    <x v="5"/>
    <x v="5"/>
    <x v="0"/>
    <x v="39"/>
  </r>
  <r>
    <x v="18"/>
    <s v="20"/>
    <x v="18"/>
    <x v="416"/>
    <s v="2017"/>
    <s v="Kvalsund"/>
    <s v="1"/>
    <s v="Menn"/>
    <x v="0"/>
    <x v="0"/>
    <x v="0"/>
    <x v="23"/>
  </r>
  <r>
    <x v="18"/>
    <s v="20"/>
    <x v="18"/>
    <x v="416"/>
    <s v="2017"/>
    <s v="Kvalsund"/>
    <s v="1"/>
    <s v="Menn"/>
    <x v="1"/>
    <x v="1"/>
    <x v="0"/>
    <x v="23"/>
  </r>
  <r>
    <x v="18"/>
    <s v="20"/>
    <x v="18"/>
    <x v="416"/>
    <s v="2017"/>
    <s v="Kvalsund"/>
    <s v="1"/>
    <s v="Menn"/>
    <x v="2"/>
    <x v="2"/>
    <x v="0"/>
    <x v="1"/>
  </r>
  <r>
    <x v="18"/>
    <s v="20"/>
    <x v="18"/>
    <x v="416"/>
    <s v="2017"/>
    <s v="Kvalsund"/>
    <s v="1"/>
    <s v="Menn"/>
    <x v="3"/>
    <x v="3"/>
    <x v="0"/>
    <x v="21"/>
  </r>
  <r>
    <x v="18"/>
    <s v="20"/>
    <x v="18"/>
    <x v="416"/>
    <s v="2017"/>
    <s v="Kvalsund"/>
    <s v="1"/>
    <s v="Menn"/>
    <x v="4"/>
    <x v="4"/>
    <x v="0"/>
    <x v="15"/>
  </r>
  <r>
    <x v="18"/>
    <s v="20"/>
    <x v="18"/>
    <x v="416"/>
    <s v="2017"/>
    <s v="Kvalsund"/>
    <s v="1"/>
    <s v="Menn"/>
    <x v="5"/>
    <x v="5"/>
    <x v="0"/>
    <x v="7"/>
  </r>
  <r>
    <x v="18"/>
    <s v="20"/>
    <x v="18"/>
    <x v="416"/>
    <s v="2017"/>
    <s v="Kvalsund"/>
    <s v="2"/>
    <s v="Kvinner"/>
    <x v="0"/>
    <x v="0"/>
    <x v="1"/>
    <x v="39"/>
  </r>
  <r>
    <x v="18"/>
    <s v="20"/>
    <x v="18"/>
    <x v="416"/>
    <s v="2017"/>
    <s v="Kvalsund"/>
    <s v="2"/>
    <s v="Kvinner"/>
    <x v="1"/>
    <x v="1"/>
    <x v="1"/>
    <x v="39"/>
  </r>
  <r>
    <x v="18"/>
    <s v="20"/>
    <x v="18"/>
    <x v="416"/>
    <s v="2017"/>
    <s v="Kvalsund"/>
    <s v="2"/>
    <s v="Kvinner"/>
    <x v="2"/>
    <x v="2"/>
    <x v="1"/>
    <x v="39"/>
  </r>
  <r>
    <x v="18"/>
    <s v="20"/>
    <x v="18"/>
    <x v="416"/>
    <s v="2017"/>
    <s v="Kvalsund"/>
    <s v="2"/>
    <s v="Kvinner"/>
    <x v="3"/>
    <x v="3"/>
    <x v="1"/>
    <x v="0"/>
  </r>
  <r>
    <x v="18"/>
    <s v="20"/>
    <x v="18"/>
    <x v="416"/>
    <s v="2017"/>
    <s v="Kvalsund"/>
    <s v="2"/>
    <s v="Kvinner"/>
    <x v="4"/>
    <x v="4"/>
    <x v="1"/>
    <x v="0"/>
  </r>
  <r>
    <x v="18"/>
    <s v="20"/>
    <x v="18"/>
    <x v="416"/>
    <s v="2017"/>
    <s v="Kvalsund"/>
    <s v="2"/>
    <s v="Kvinner"/>
    <x v="5"/>
    <x v="5"/>
    <x v="1"/>
    <x v="39"/>
  </r>
  <r>
    <x v="18"/>
    <s v="20"/>
    <x v="18"/>
    <x v="416"/>
    <s v="2017"/>
    <s v="Kvalsund"/>
    <s v="1"/>
    <s v="Menn"/>
    <x v="0"/>
    <x v="0"/>
    <x v="1"/>
    <x v="23"/>
  </r>
  <r>
    <x v="18"/>
    <s v="20"/>
    <x v="18"/>
    <x v="416"/>
    <s v="2017"/>
    <s v="Kvalsund"/>
    <s v="1"/>
    <s v="Menn"/>
    <x v="1"/>
    <x v="1"/>
    <x v="1"/>
    <x v="23"/>
  </r>
  <r>
    <x v="18"/>
    <s v="20"/>
    <x v="18"/>
    <x v="416"/>
    <s v="2017"/>
    <s v="Kvalsund"/>
    <s v="1"/>
    <s v="Menn"/>
    <x v="2"/>
    <x v="2"/>
    <x v="1"/>
    <x v="19"/>
  </r>
  <r>
    <x v="18"/>
    <s v="20"/>
    <x v="18"/>
    <x v="416"/>
    <s v="2017"/>
    <s v="Kvalsund"/>
    <s v="1"/>
    <s v="Menn"/>
    <x v="3"/>
    <x v="3"/>
    <x v="1"/>
    <x v="7"/>
  </r>
  <r>
    <x v="18"/>
    <s v="20"/>
    <x v="18"/>
    <x v="416"/>
    <s v="2017"/>
    <s v="Kvalsund"/>
    <s v="1"/>
    <s v="Menn"/>
    <x v="4"/>
    <x v="4"/>
    <x v="1"/>
    <x v="13"/>
  </r>
  <r>
    <x v="18"/>
    <s v="20"/>
    <x v="18"/>
    <x v="416"/>
    <s v="2017"/>
    <s v="Kvalsund"/>
    <s v="1"/>
    <s v="Menn"/>
    <x v="5"/>
    <x v="5"/>
    <x v="1"/>
    <x v="12"/>
  </r>
  <r>
    <x v="18"/>
    <s v="20"/>
    <x v="18"/>
    <x v="416"/>
    <s v="2017"/>
    <s v="Kvalsund"/>
    <s v="2"/>
    <s v="Kvinner"/>
    <x v="0"/>
    <x v="0"/>
    <x v="2"/>
    <x v="39"/>
  </r>
  <r>
    <x v="18"/>
    <s v="20"/>
    <x v="18"/>
    <x v="416"/>
    <s v="2017"/>
    <s v="Kvalsund"/>
    <s v="2"/>
    <s v="Kvinner"/>
    <x v="1"/>
    <x v="1"/>
    <x v="2"/>
    <x v="39"/>
  </r>
  <r>
    <x v="18"/>
    <s v="20"/>
    <x v="18"/>
    <x v="416"/>
    <s v="2017"/>
    <s v="Kvalsund"/>
    <s v="2"/>
    <s v="Kvinner"/>
    <x v="2"/>
    <x v="2"/>
    <x v="2"/>
    <x v="39"/>
  </r>
  <r>
    <x v="18"/>
    <s v="20"/>
    <x v="18"/>
    <x v="416"/>
    <s v="2017"/>
    <s v="Kvalsund"/>
    <s v="2"/>
    <s v="Kvinner"/>
    <x v="3"/>
    <x v="3"/>
    <x v="2"/>
    <x v="39"/>
  </r>
  <r>
    <x v="18"/>
    <s v="20"/>
    <x v="18"/>
    <x v="416"/>
    <s v="2017"/>
    <s v="Kvalsund"/>
    <s v="2"/>
    <s v="Kvinner"/>
    <x v="4"/>
    <x v="4"/>
    <x v="2"/>
    <x v="23"/>
  </r>
  <r>
    <x v="18"/>
    <s v="20"/>
    <x v="18"/>
    <x v="416"/>
    <s v="2017"/>
    <s v="Kvalsund"/>
    <s v="2"/>
    <s v="Kvinner"/>
    <x v="5"/>
    <x v="5"/>
    <x v="2"/>
    <x v="39"/>
  </r>
  <r>
    <x v="18"/>
    <s v="20"/>
    <x v="18"/>
    <x v="416"/>
    <s v="2017"/>
    <s v="Kvalsund"/>
    <s v="1"/>
    <s v="Menn"/>
    <x v="0"/>
    <x v="0"/>
    <x v="2"/>
    <x v="23"/>
  </r>
  <r>
    <x v="18"/>
    <s v="20"/>
    <x v="18"/>
    <x v="416"/>
    <s v="2017"/>
    <s v="Kvalsund"/>
    <s v="1"/>
    <s v="Menn"/>
    <x v="1"/>
    <x v="1"/>
    <x v="2"/>
    <x v="0"/>
  </r>
  <r>
    <x v="18"/>
    <s v="20"/>
    <x v="18"/>
    <x v="416"/>
    <s v="2017"/>
    <s v="Kvalsund"/>
    <s v="1"/>
    <s v="Menn"/>
    <x v="2"/>
    <x v="2"/>
    <x v="2"/>
    <x v="1"/>
  </r>
  <r>
    <x v="18"/>
    <s v="20"/>
    <x v="18"/>
    <x v="416"/>
    <s v="2017"/>
    <s v="Kvalsund"/>
    <s v="1"/>
    <s v="Menn"/>
    <x v="3"/>
    <x v="3"/>
    <x v="2"/>
    <x v="6"/>
  </r>
  <r>
    <x v="18"/>
    <s v="20"/>
    <x v="18"/>
    <x v="416"/>
    <s v="2017"/>
    <s v="Kvalsund"/>
    <s v="1"/>
    <s v="Menn"/>
    <x v="4"/>
    <x v="4"/>
    <x v="2"/>
    <x v="7"/>
  </r>
  <r>
    <x v="18"/>
    <s v="20"/>
    <x v="18"/>
    <x v="416"/>
    <s v="2017"/>
    <s v="Kvalsund"/>
    <s v="1"/>
    <s v="Menn"/>
    <x v="5"/>
    <x v="5"/>
    <x v="2"/>
    <x v="19"/>
  </r>
  <r>
    <x v="18"/>
    <s v="20"/>
    <x v="18"/>
    <x v="416"/>
    <s v="2017"/>
    <s v="Kvalsund"/>
    <s v="2"/>
    <s v="Kvinner"/>
    <x v="0"/>
    <x v="0"/>
    <x v="3"/>
    <x v="39"/>
  </r>
  <r>
    <x v="18"/>
    <s v="20"/>
    <x v="18"/>
    <x v="416"/>
    <s v="2017"/>
    <s v="Kvalsund"/>
    <s v="2"/>
    <s v="Kvinner"/>
    <x v="1"/>
    <x v="1"/>
    <x v="3"/>
    <x v="39"/>
  </r>
  <r>
    <x v="18"/>
    <s v="20"/>
    <x v="18"/>
    <x v="416"/>
    <s v="2017"/>
    <s v="Kvalsund"/>
    <s v="2"/>
    <s v="Kvinner"/>
    <x v="2"/>
    <x v="2"/>
    <x v="3"/>
    <x v="39"/>
  </r>
  <r>
    <x v="18"/>
    <s v="20"/>
    <x v="18"/>
    <x v="416"/>
    <s v="2017"/>
    <s v="Kvalsund"/>
    <s v="2"/>
    <s v="Kvinner"/>
    <x v="3"/>
    <x v="3"/>
    <x v="3"/>
    <x v="39"/>
  </r>
  <r>
    <x v="18"/>
    <s v="20"/>
    <x v="18"/>
    <x v="416"/>
    <s v="2017"/>
    <s v="Kvalsund"/>
    <s v="2"/>
    <s v="Kvinner"/>
    <x v="4"/>
    <x v="4"/>
    <x v="3"/>
    <x v="23"/>
  </r>
  <r>
    <x v="18"/>
    <s v="20"/>
    <x v="18"/>
    <x v="416"/>
    <s v="2017"/>
    <s v="Kvalsund"/>
    <s v="2"/>
    <s v="Kvinner"/>
    <x v="5"/>
    <x v="5"/>
    <x v="3"/>
    <x v="39"/>
  </r>
  <r>
    <x v="18"/>
    <s v="20"/>
    <x v="18"/>
    <x v="416"/>
    <s v="2017"/>
    <s v="Kvalsund"/>
    <s v="1"/>
    <s v="Menn"/>
    <x v="0"/>
    <x v="0"/>
    <x v="3"/>
    <x v="39"/>
  </r>
  <r>
    <x v="18"/>
    <s v="20"/>
    <x v="18"/>
    <x v="416"/>
    <s v="2017"/>
    <s v="Kvalsund"/>
    <s v="1"/>
    <s v="Menn"/>
    <x v="1"/>
    <x v="1"/>
    <x v="3"/>
    <x v="39"/>
  </r>
  <r>
    <x v="18"/>
    <s v="20"/>
    <x v="18"/>
    <x v="416"/>
    <s v="2017"/>
    <s v="Kvalsund"/>
    <s v="1"/>
    <s v="Menn"/>
    <x v="2"/>
    <x v="2"/>
    <x v="3"/>
    <x v="23"/>
  </r>
  <r>
    <x v="18"/>
    <s v="20"/>
    <x v="18"/>
    <x v="416"/>
    <s v="2017"/>
    <s v="Kvalsund"/>
    <s v="1"/>
    <s v="Menn"/>
    <x v="3"/>
    <x v="3"/>
    <x v="3"/>
    <x v="19"/>
  </r>
  <r>
    <x v="18"/>
    <s v="20"/>
    <x v="18"/>
    <x v="416"/>
    <s v="2017"/>
    <s v="Kvalsund"/>
    <s v="1"/>
    <s v="Menn"/>
    <x v="4"/>
    <x v="4"/>
    <x v="3"/>
    <x v="5"/>
  </r>
  <r>
    <x v="18"/>
    <s v="20"/>
    <x v="18"/>
    <x v="416"/>
    <s v="2017"/>
    <s v="Kvalsund"/>
    <s v="1"/>
    <s v="Menn"/>
    <x v="5"/>
    <x v="5"/>
    <x v="3"/>
    <x v="12"/>
  </r>
  <r>
    <x v="18"/>
    <s v="20"/>
    <x v="18"/>
    <x v="416"/>
    <s v="2017"/>
    <s v="Kvalsund"/>
    <s v="2"/>
    <s v="Kvinner"/>
    <x v="0"/>
    <x v="0"/>
    <x v="4"/>
    <x v="39"/>
  </r>
  <r>
    <x v="18"/>
    <s v="20"/>
    <x v="18"/>
    <x v="416"/>
    <s v="2017"/>
    <s v="Kvalsund"/>
    <s v="2"/>
    <s v="Kvinner"/>
    <x v="1"/>
    <x v="1"/>
    <x v="4"/>
    <x v="39"/>
  </r>
  <r>
    <x v="18"/>
    <s v="20"/>
    <x v="18"/>
    <x v="416"/>
    <s v="2017"/>
    <s v="Kvalsund"/>
    <s v="2"/>
    <s v="Kvinner"/>
    <x v="2"/>
    <x v="2"/>
    <x v="4"/>
    <x v="39"/>
  </r>
  <r>
    <x v="18"/>
    <s v="20"/>
    <x v="18"/>
    <x v="416"/>
    <s v="2017"/>
    <s v="Kvalsund"/>
    <s v="2"/>
    <s v="Kvinner"/>
    <x v="3"/>
    <x v="3"/>
    <x v="4"/>
    <x v="0"/>
  </r>
  <r>
    <x v="18"/>
    <s v="20"/>
    <x v="18"/>
    <x v="416"/>
    <s v="2017"/>
    <s v="Kvalsund"/>
    <s v="2"/>
    <s v="Kvinner"/>
    <x v="4"/>
    <x v="4"/>
    <x v="4"/>
    <x v="23"/>
  </r>
  <r>
    <x v="18"/>
    <s v="20"/>
    <x v="18"/>
    <x v="416"/>
    <s v="2017"/>
    <s v="Kvalsund"/>
    <s v="2"/>
    <s v="Kvinner"/>
    <x v="5"/>
    <x v="5"/>
    <x v="4"/>
    <x v="39"/>
  </r>
  <r>
    <x v="18"/>
    <s v="20"/>
    <x v="18"/>
    <x v="416"/>
    <s v="2017"/>
    <s v="Kvalsund"/>
    <s v="1"/>
    <s v="Menn"/>
    <x v="0"/>
    <x v="0"/>
    <x v="4"/>
    <x v="39"/>
  </r>
  <r>
    <x v="18"/>
    <s v="20"/>
    <x v="18"/>
    <x v="416"/>
    <s v="2017"/>
    <s v="Kvalsund"/>
    <s v="1"/>
    <s v="Menn"/>
    <x v="1"/>
    <x v="1"/>
    <x v="4"/>
    <x v="39"/>
  </r>
  <r>
    <x v="18"/>
    <s v="20"/>
    <x v="18"/>
    <x v="416"/>
    <s v="2017"/>
    <s v="Kvalsund"/>
    <s v="1"/>
    <s v="Menn"/>
    <x v="2"/>
    <x v="2"/>
    <x v="4"/>
    <x v="1"/>
  </r>
  <r>
    <x v="18"/>
    <s v="20"/>
    <x v="18"/>
    <x v="416"/>
    <s v="2017"/>
    <s v="Kvalsund"/>
    <s v="1"/>
    <s v="Menn"/>
    <x v="3"/>
    <x v="3"/>
    <x v="4"/>
    <x v="5"/>
  </r>
  <r>
    <x v="18"/>
    <s v="20"/>
    <x v="18"/>
    <x v="416"/>
    <s v="2017"/>
    <s v="Kvalsund"/>
    <s v="1"/>
    <s v="Menn"/>
    <x v="4"/>
    <x v="4"/>
    <x v="4"/>
    <x v="12"/>
  </r>
  <r>
    <x v="18"/>
    <s v="20"/>
    <x v="18"/>
    <x v="416"/>
    <s v="2017"/>
    <s v="Kvalsund"/>
    <s v="1"/>
    <s v="Menn"/>
    <x v="5"/>
    <x v="5"/>
    <x v="4"/>
    <x v="23"/>
  </r>
  <r>
    <x v="18"/>
    <s v="20"/>
    <x v="18"/>
    <x v="416"/>
    <s v="2017"/>
    <s v="Kvalsund"/>
    <s v="2"/>
    <s v="Kvinner"/>
    <x v="0"/>
    <x v="0"/>
    <x v="5"/>
    <x v="39"/>
  </r>
  <r>
    <x v="18"/>
    <s v="20"/>
    <x v="18"/>
    <x v="416"/>
    <s v="2017"/>
    <s v="Kvalsund"/>
    <s v="2"/>
    <s v="Kvinner"/>
    <x v="1"/>
    <x v="1"/>
    <x v="5"/>
    <x v="39"/>
  </r>
  <r>
    <x v="18"/>
    <s v="20"/>
    <x v="18"/>
    <x v="416"/>
    <s v="2017"/>
    <s v="Kvalsund"/>
    <s v="2"/>
    <s v="Kvinner"/>
    <x v="2"/>
    <x v="2"/>
    <x v="5"/>
    <x v="39"/>
  </r>
  <r>
    <x v="18"/>
    <s v="20"/>
    <x v="18"/>
    <x v="416"/>
    <s v="2017"/>
    <s v="Kvalsund"/>
    <s v="2"/>
    <s v="Kvinner"/>
    <x v="3"/>
    <x v="3"/>
    <x v="5"/>
    <x v="1"/>
  </r>
  <r>
    <x v="18"/>
    <s v="20"/>
    <x v="18"/>
    <x v="416"/>
    <s v="2017"/>
    <s v="Kvalsund"/>
    <s v="2"/>
    <s v="Kvinner"/>
    <x v="4"/>
    <x v="4"/>
    <x v="5"/>
    <x v="39"/>
  </r>
  <r>
    <x v="18"/>
    <s v="20"/>
    <x v="18"/>
    <x v="416"/>
    <s v="2017"/>
    <s v="Kvalsund"/>
    <s v="2"/>
    <s v="Kvinner"/>
    <x v="5"/>
    <x v="5"/>
    <x v="5"/>
    <x v="39"/>
  </r>
  <r>
    <x v="18"/>
    <s v="20"/>
    <x v="18"/>
    <x v="416"/>
    <s v="2017"/>
    <s v="Kvalsund"/>
    <s v="1"/>
    <s v="Menn"/>
    <x v="0"/>
    <x v="0"/>
    <x v="5"/>
    <x v="39"/>
  </r>
  <r>
    <x v="18"/>
    <s v="20"/>
    <x v="18"/>
    <x v="416"/>
    <s v="2017"/>
    <s v="Kvalsund"/>
    <s v="1"/>
    <s v="Menn"/>
    <x v="1"/>
    <x v="1"/>
    <x v="5"/>
    <x v="39"/>
  </r>
  <r>
    <x v="18"/>
    <s v="20"/>
    <x v="18"/>
    <x v="416"/>
    <s v="2017"/>
    <s v="Kvalsund"/>
    <s v="1"/>
    <s v="Menn"/>
    <x v="2"/>
    <x v="2"/>
    <x v="5"/>
    <x v="23"/>
  </r>
  <r>
    <x v="18"/>
    <s v="20"/>
    <x v="18"/>
    <x v="416"/>
    <s v="2017"/>
    <s v="Kvalsund"/>
    <s v="1"/>
    <s v="Menn"/>
    <x v="3"/>
    <x v="3"/>
    <x v="5"/>
    <x v="12"/>
  </r>
  <r>
    <x v="18"/>
    <s v="20"/>
    <x v="18"/>
    <x v="416"/>
    <s v="2017"/>
    <s v="Kvalsund"/>
    <s v="1"/>
    <s v="Menn"/>
    <x v="4"/>
    <x v="4"/>
    <x v="5"/>
    <x v="0"/>
  </r>
  <r>
    <x v="18"/>
    <s v="20"/>
    <x v="18"/>
    <x v="416"/>
    <s v="2017"/>
    <s v="Kvalsund"/>
    <s v="1"/>
    <s v="Menn"/>
    <x v="5"/>
    <x v="5"/>
    <x v="5"/>
    <x v="0"/>
  </r>
  <r>
    <x v="18"/>
    <s v="20"/>
    <x v="18"/>
    <x v="416"/>
    <s v="2017"/>
    <s v="Kvalsund"/>
    <s v="2"/>
    <s v="Kvinner"/>
    <x v="0"/>
    <x v="0"/>
    <x v="6"/>
    <x v="39"/>
  </r>
  <r>
    <x v="18"/>
    <s v="20"/>
    <x v="18"/>
    <x v="416"/>
    <s v="2017"/>
    <s v="Kvalsund"/>
    <s v="2"/>
    <s v="Kvinner"/>
    <x v="1"/>
    <x v="1"/>
    <x v="6"/>
    <x v="39"/>
  </r>
  <r>
    <x v="18"/>
    <s v="20"/>
    <x v="18"/>
    <x v="416"/>
    <s v="2017"/>
    <s v="Kvalsund"/>
    <s v="2"/>
    <s v="Kvinner"/>
    <x v="2"/>
    <x v="2"/>
    <x v="6"/>
    <x v="39"/>
  </r>
  <r>
    <x v="18"/>
    <s v="20"/>
    <x v="18"/>
    <x v="416"/>
    <s v="2017"/>
    <s v="Kvalsund"/>
    <s v="2"/>
    <s v="Kvinner"/>
    <x v="3"/>
    <x v="3"/>
    <x v="6"/>
    <x v="0"/>
  </r>
  <r>
    <x v="18"/>
    <s v="20"/>
    <x v="18"/>
    <x v="416"/>
    <s v="2017"/>
    <s v="Kvalsund"/>
    <s v="2"/>
    <s v="Kvinner"/>
    <x v="4"/>
    <x v="4"/>
    <x v="6"/>
    <x v="39"/>
  </r>
  <r>
    <x v="18"/>
    <s v="20"/>
    <x v="18"/>
    <x v="416"/>
    <s v="2017"/>
    <s v="Kvalsund"/>
    <s v="2"/>
    <s v="Kvinner"/>
    <x v="5"/>
    <x v="5"/>
    <x v="6"/>
    <x v="39"/>
  </r>
  <r>
    <x v="18"/>
    <s v="20"/>
    <x v="18"/>
    <x v="416"/>
    <s v="2017"/>
    <s v="Kvalsund"/>
    <s v="1"/>
    <s v="Menn"/>
    <x v="0"/>
    <x v="0"/>
    <x v="6"/>
    <x v="39"/>
  </r>
  <r>
    <x v="18"/>
    <s v="20"/>
    <x v="18"/>
    <x v="416"/>
    <s v="2017"/>
    <s v="Kvalsund"/>
    <s v="1"/>
    <s v="Menn"/>
    <x v="1"/>
    <x v="1"/>
    <x v="6"/>
    <x v="39"/>
  </r>
  <r>
    <x v="18"/>
    <s v="20"/>
    <x v="18"/>
    <x v="416"/>
    <s v="2017"/>
    <s v="Kvalsund"/>
    <s v="1"/>
    <s v="Menn"/>
    <x v="2"/>
    <x v="2"/>
    <x v="6"/>
    <x v="0"/>
  </r>
  <r>
    <x v="18"/>
    <s v="20"/>
    <x v="18"/>
    <x v="416"/>
    <s v="2017"/>
    <s v="Kvalsund"/>
    <s v="1"/>
    <s v="Menn"/>
    <x v="3"/>
    <x v="3"/>
    <x v="6"/>
    <x v="5"/>
  </r>
  <r>
    <x v="18"/>
    <s v="20"/>
    <x v="18"/>
    <x v="416"/>
    <s v="2017"/>
    <s v="Kvalsund"/>
    <s v="1"/>
    <s v="Menn"/>
    <x v="4"/>
    <x v="4"/>
    <x v="6"/>
    <x v="23"/>
  </r>
  <r>
    <x v="18"/>
    <s v="20"/>
    <x v="18"/>
    <x v="416"/>
    <s v="2017"/>
    <s v="Kvalsund"/>
    <s v="1"/>
    <s v="Menn"/>
    <x v="5"/>
    <x v="5"/>
    <x v="6"/>
    <x v="0"/>
  </r>
  <r>
    <x v="18"/>
    <s v="20"/>
    <x v="18"/>
    <x v="416"/>
    <s v="2017"/>
    <s v="Kvalsund"/>
    <s v="2"/>
    <s v="Kvinner"/>
    <x v="0"/>
    <x v="0"/>
    <x v="7"/>
    <x v="39"/>
  </r>
  <r>
    <x v="18"/>
    <s v="20"/>
    <x v="18"/>
    <x v="416"/>
    <s v="2017"/>
    <s v="Kvalsund"/>
    <s v="2"/>
    <s v="Kvinner"/>
    <x v="1"/>
    <x v="1"/>
    <x v="7"/>
    <x v="39"/>
  </r>
  <r>
    <x v="18"/>
    <s v="20"/>
    <x v="18"/>
    <x v="416"/>
    <s v="2017"/>
    <s v="Kvalsund"/>
    <s v="2"/>
    <s v="Kvinner"/>
    <x v="2"/>
    <x v="2"/>
    <x v="7"/>
    <x v="39"/>
  </r>
  <r>
    <x v="18"/>
    <s v="20"/>
    <x v="18"/>
    <x v="416"/>
    <s v="2017"/>
    <s v="Kvalsund"/>
    <s v="2"/>
    <s v="Kvinner"/>
    <x v="3"/>
    <x v="3"/>
    <x v="7"/>
    <x v="23"/>
  </r>
  <r>
    <x v="18"/>
    <s v="20"/>
    <x v="18"/>
    <x v="416"/>
    <s v="2017"/>
    <s v="Kvalsund"/>
    <s v="2"/>
    <s v="Kvinner"/>
    <x v="4"/>
    <x v="4"/>
    <x v="7"/>
    <x v="39"/>
  </r>
  <r>
    <x v="18"/>
    <s v="20"/>
    <x v="18"/>
    <x v="416"/>
    <s v="2017"/>
    <s v="Kvalsund"/>
    <s v="2"/>
    <s v="Kvinner"/>
    <x v="5"/>
    <x v="5"/>
    <x v="7"/>
    <x v="39"/>
  </r>
  <r>
    <x v="18"/>
    <s v="20"/>
    <x v="18"/>
    <x v="416"/>
    <s v="2017"/>
    <s v="Kvalsund"/>
    <s v="1"/>
    <s v="Menn"/>
    <x v="0"/>
    <x v="0"/>
    <x v="7"/>
    <x v="39"/>
  </r>
  <r>
    <x v="18"/>
    <s v="20"/>
    <x v="18"/>
    <x v="416"/>
    <s v="2017"/>
    <s v="Kvalsund"/>
    <s v="1"/>
    <s v="Menn"/>
    <x v="1"/>
    <x v="1"/>
    <x v="7"/>
    <x v="39"/>
  </r>
  <r>
    <x v="18"/>
    <s v="20"/>
    <x v="18"/>
    <x v="416"/>
    <s v="2017"/>
    <s v="Kvalsund"/>
    <s v="1"/>
    <s v="Menn"/>
    <x v="2"/>
    <x v="2"/>
    <x v="7"/>
    <x v="39"/>
  </r>
  <r>
    <x v="18"/>
    <s v="20"/>
    <x v="18"/>
    <x v="416"/>
    <s v="2017"/>
    <s v="Kvalsund"/>
    <s v="1"/>
    <s v="Menn"/>
    <x v="3"/>
    <x v="3"/>
    <x v="7"/>
    <x v="19"/>
  </r>
  <r>
    <x v="18"/>
    <s v="20"/>
    <x v="18"/>
    <x v="416"/>
    <s v="2017"/>
    <s v="Kvalsund"/>
    <s v="1"/>
    <s v="Menn"/>
    <x v="4"/>
    <x v="4"/>
    <x v="7"/>
    <x v="19"/>
  </r>
  <r>
    <x v="18"/>
    <s v="20"/>
    <x v="18"/>
    <x v="416"/>
    <s v="2017"/>
    <s v="Kvalsund"/>
    <s v="1"/>
    <s v="Menn"/>
    <x v="5"/>
    <x v="5"/>
    <x v="7"/>
    <x v="0"/>
  </r>
  <r>
    <x v="18"/>
    <s v="20"/>
    <x v="18"/>
    <x v="417"/>
    <s v="2018"/>
    <s v="Måsøy"/>
    <s v="2"/>
    <s v="Kvinner"/>
    <x v="0"/>
    <x v="0"/>
    <x v="0"/>
    <x v="0"/>
  </r>
  <r>
    <x v="18"/>
    <s v="20"/>
    <x v="18"/>
    <x v="417"/>
    <s v="2018"/>
    <s v="Måsøy"/>
    <s v="2"/>
    <s v="Kvinner"/>
    <x v="1"/>
    <x v="1"/>
    <x v="0"/>
    <x v="23"/>
  </r>
  <r>
    <x v="18"/>
    <s v="20"/>
    <x v="18"/>
    <x v="417"/>
    <s v="2018"/>
    <s v="Måsøy"/>
    <s v="2"/>
    <s v="Kvinner"/>
    <x v="2"/>
    <x v="2"/>
    <x v="0"/>
    <x v="23"/>
  </r>
  <r>
    <x v="18"/>
    <s v="20"/>
    <x v="18"/>
    <x v="417"/>
    <s v="2018"/>
    <s v="Måsøy"/>
    <s v="2"/>
    <s v="Kvinner"/>
    <x v="3"/>
    <x v="3"/>
    <x v="0"/>
    <x v="1"/>
  </r>
  <r>
    <x v="18"/>
    <s v="20"/>
    <x v="18"/>
    <x v="417"/>
    <s v="2018"/>
    <s v="Måsøy"/>
    <s v="2"/>
    <s v="Kvinner"/>
    <x v="4"/>
    <x v="4"/>
    <x v="0"/>
    <x v="12"/>
  </r>
  <r>
    <x v="18"/>
    <s v="20"/>
    <x v="18"/>
    <x v="417"/>
    <s v="2018"/>
    <s v="Måsøy"/>
    <s v="2"/>
    <s v="Kvinner"/>
    <x v="5"/>
    <x v="5"/>
    <x v="0"/>
    <x v="0"/>
  </r>
  <r>
    <x v="18"/>
    <s v="20"/>
    <x v="18"/>
    <x v="417"/>
    <s v="2018"/>
    <s v="Måsøy"/>
    <s v="1"/>
    <s v="Menn"/>
    <x v="0"/>
    <x v="0"/>
    <x v="0"/>
    <x v="39"/>
  </r>
  <r>
    <x v="18"/>
    <s v="20"/>
    <x v="18"/>
    <x v="417"/>
    <s v="2018"/>
    <s v="Måsøy"/>
    <s v="1"/>
    <s v="Menn"/>
    <x v="1"/>
    <x v="1"/>
    <x v="0"/>
    <x v="7"/>
  </r>
  <r>
    <x v="18"/>
    <s v="20"/>
    <x v="18"/>
    <x v="417"/>
    <s v="2018"/>
    <s v="Måsøy"/>
    <s v="1"/>
    <s v="Menn"/>
    <x v="2"/>
    <x v="2"/>
    <x v="0"/>
    <x v="14"/>
  </r>
  <r>
    <x v="18"/>
    <s v="20"/>
    <x v="18"/>
    <x v="417"/>
    <s v="2018"/>
    <s v="Måsøy"/>
    <s v="1"/>
    <s v="Menn"/>
    <x v="3"/>
    <x v="3"/>
    <x v="0"/>
    <x v="72"/>
  </r>
  <r>
    <x v="18"/>
    <s v="20"/>
    <x v="18"/>
    <x v="417"/>
    <s v="2018"/>
    <s v="Måsøy"/>
    <s v="1"/>
    <s v="Menn"/>
    <x v="4"/>
    <x v="4"/>
    <x v="0"/>
    <x v="8"/>
  </r>
  <r>
    <x v="18"/>
    <s v="20"/>
    <x v="18"/>
    <x v="417"/>
    <s v="2018"/>
    <s v="Måsøy"/>
    <s v="1"/>
    <s v="Menn"/>
    <x v="5"/>
    <x v="5"/>
    <x v="0"/>
    <x v="2"/>
  </r>
  <r>
    <x v="18"/>
    <s v="20"/>
    <x v="18"/>
    <x v="417"/>
    <s v="2018"/>
    <s v="Måsøy"/>
    <s v="2"/>
    <s v="Kvinner"/>
    <x v="0"/>
    <x v="0"/>
    <x v="1"/>
    <x v="23"/>
  </r>
  <r>
    <x v="18"/>
    <s v="20"/>
    <x v="18"/>
    <x v="417"/>
    <s v="2018"/>
    <s v="Måsøy"/>
    <s v="2"/>
    <s v="Kvinner"/>
    <x v="1"/>
    <x v="1"/>
    <x v="1"/>
    <x v="23"/>
  </r>
  <r>
    <x v="18"/>
    <s v="20"/>
    <x v="18"/>
    <x v="417"/>
    <s v="2018"/>
    <s v="Måsøy"/>
    <s v="2"/>
    <s v="Kvinner"/>
    <x v="2"/>
    <x v="2"/>
    <x v="1"/>
    <x v="23"/>
  </r>
  <r>
    <x v="18"/>
    <s v="20"/>
    <x v="18"/>
    <x v="417"/>
    <s v="2018"/>
    <s v="Måsøy"/>
    <s v="2"/>
    <s v="Kvinner"/>
    <x v="3"/>
    <x v="3"/>
    <x v="1"/>
    <x v="19"/>
  </r>
  <r>
    <x v="18"/>
    <s v="20"/>
    <x v="18"/>
    <x v="417"/>
    <s v="2018"/>
    <s v="Måsøy"/>
    <s v="2"/>
    <s v="Kvinner"/>
    <x v="4"/>
    <x v="4"/>
    <x v="1"/>
    <x v="19"/>
  </r>
  <r>
    <x v="18"/>
    <s v="20"/>
    <x v="18"/>
    <x v="417"/>
    <s v="2018"/>
    <s v="Måsøy"/>
    <s v="2"/>
    <s v="Kvinner"/>
    <x v="5"/>
    <x v="5"/>
    <x v="1"/>
    <x v="39"/>
  </r>
  <r>
    <x v="18"/>
    <s v="20"/>
    <x v="18"/>
    <x v="417"/>
    <s v="2018"/>
    <s v="Måsøy"/>
    <s v="1"/>
    <s v="Menn"/>
    <x v="0"/>
    <x v="0"/>
    <x v="1"/>
    <x v="23"/>
  </r>
  <r>
    <x v="18"/>
    <s v="20"/>
    <x v="18"/>
    <x v="417"/>
    <s v="2018"/>
    <s v="Måsøy"/>
    <s v="1"/>
    <s v="Menn"/>
    <x v="1"/>
    <x v="1"/>
    <x v="1"/>
    <x v="12"/>
  </r>
  <r>
    <x v="18"/>
    <s v="20"/>
    <x v="18"/>
    <x v="417"/>
    <s v="2018"/>
    <s v="Måsøy"/>
    <s v="1"/>
    <s v="Menn"/>
    <x v="2"/>
    <x v="2"/>
    <x v="1"/>
    <x v="36"/>
  </r>
  <r>
    <x v="18"/>
    <s v="20"/>
    <x v="18"/>
    <x v="417"/>
    <s v="2018"/>
    <s v="Måsøy"/>
    <s v="1"/>
    <s v="Menn"/>
    <x v="3"/>
    <x v="3"/>
    <x v="1"/>
    <x v="73"/>
  </r>
  <r>
    <x v="18"/>
    <s v="20"/>
    <x v="18"/>
    <x v="417"/>
    <s v="2018"/>
    <s v="Måsøy"/>
    <s v="1"/>
    <s v="Menn"/>
    <x v="4"/>
    <x v="4"/>
    <x v="1"/>
    <x v="73"/>
  </r>
  <r>
    <x v="18"/>
    <s v="20"/>
    <x v="18"/>
    <x v="417"/>
    <s v="2018"/>
    <s v="Måsøy"/>
    <s v="1"/>
    <s v="Menn"/>
    <x v="5"/>
    <x v="5"/>
    <x v="1"/>
    <x v="20"/>
  </r>
  <r>
    <x v="18"/>
    <s v="20"/>
    <x v="18"/>
    <x v="417"/>
    <s v="2018"/>
    <s v="Måsøy"/>
    <s v="2"/>
    <s v="Kvinner"/>
    <x v="0"/>
    <x v="0"/>
    <x v="2"/>
    <x v="39"/>
  </r>
  <r>
    <x v="18"/>
    <s v="20"/>
    <x v="18"/>
    <x v="417"/>
    <s v="2018"/>
    <s v="Måsøy"/>
    <s v="2"/>
    <s v="Kvinner"/>
    <x v="1"/>
    <x v="1"/>
    <x v="2"/>
    <x v="23"/>
  </r>
  <r>
    <x v="18"/>
    <s v="20"/>
    <x v="18"/>
    <x v="417"/>
    <s v="2018"/>
    <s v="Måsøy"/>
    <s v="2"/>
    <s v="Kvinner"/>
    <x v="2"/>
    <x v="2"/>
    <x v="2"/>
    <x v="39"/>
  </r>
  <r>
    <x v="18"/>
    <s v="20"/>
    <x v="18"/>
    <x v="417"/>
    <s v="2018"/>
    <s v="Måsøy"/>
    <s v="2"/>
    <s v="Kvinner"/>
    <x v="3"/>
    <x v="3"/>
    <x v="2"/>
    <x v="19"/>
  </r>
  <r>
    <x v="18"/>
    <s v="20"/>
    <x v="18"/>
    <x v="417"/>
    <s v="2018"/>
    <s v="Måsøy"/>
    <s v="2"/>
    <s v="Kvinner"/>
    <x v="4"/>
    <x v="4"/>
    <x v="2"/>
    <x v="0"/>
  </r>
  <r>
    <x v="18"/>
    <s v="20"/>
    <x v="18"/>
    <x v="417"/>
    <s v="2018"/>
    <s v="Måsøy"/>
    <s v="2"/>
    <s v="Kvinner"/>
    <x v="5"/>
    <x v="5"/>
    <x v="2"/>
    <x v="39"/>
  </r>
  <r>
    <x v="18"/>
    <s v="20"/>
    <x v="18"/>
    <x v="417"/>
    <s v="2018"/>
    <s v="Måsøy"/>
    <s v="1"/>
    <s v="Menn"/>
    <x v="0"/>
    <x v="0"/>
    <x v="2"/>
    <x v="1"/>
  </r>
  <r>
    <x v="18"/>
    <s v="20"/>
    <x v="18"/>
    <x v="417"/>
    <s v="2018"/>
    <s v="Måsøy"/>
    <s v="1"/>
    <s v="Menn"/>
    <x v="1"/>
    <x v="1"/>
    <x v="2"/>
    <x v="13"/>
  </r>
  <r>
    <x v="18"/>
    <s v="20"/>
    <x v="18"/>
    <x v="417"/>
    <s v="2018"/>
    <s v="Måsøy"/>
    <s v="1"/>
    <s v="Menn"/>
    <x v="2"/>
    <x v="2"/>
    <x v="2"/>
    <x v="27"/>
  </r>
  <r>
    <x v="18"/>
    <s v="20"/>
    <x v="18"/>
    <x v="417"/>
    <s v="2018"/>
    <s v="Måsøy"/>
    <s v="1"/>
    <s v="Menn"/>
    <x v="3"/>
    <x v="3"/>
    <x v="2"/>
    <x v="50"/>
  </r>
  <r>
    <x v="18"/>
    <s v="20"/>
    <x v="18"/>
    <x v="417"/>
    <s v="2018"/>
    <s v="Måsøy"/>
    <s v="1"/>
    <s v="Menn"/>
    <x v="4"/>
    <x v="4"/>
    <x v="2"/>
    <x v="8"/>
  </r>
  <r>
    <x v="18"/>
    <s v="20"/>
    <x v="18"/>
    <x v="417"/>
    <s v="2018"/>
    <s v="Måsøy"/>
    <s v="1"/>
    <s v="Menn"/>
    <x v="5"/>
    <x v="5"/>
    <x v="2"/>
    <x v="2"/>
  </r>
  <r>
    <x v="18"/>
    <s v="20"/>
    <x v="18"/>
    <x v="417"/>
    <s v="2018"/>
    <s v="Måsøy"/>
    <s v="2"/>
    <s v="Kvinner"/>
    <x v="0"/>
    <x v="0"/>
    <x v="3"/>
    <x v="39"/>
  </r>
  <r>
    <x v="18"/>
    <s v="20"/>
    <x v="18"/>
    <x v="417"/>
    <s v="2018"/>
    <s v="Måsøy"/>
    <s v="2"/>
    <s v="Kvinner"/>
    <x v="1"/>
    <x v="1"/>
    <x v="3"/>
    <x v="23"/>
  </r>
  <r>
    <x v="18"/>
    <s v="20"/>
    <x v="18"/>
    <x v="417"/>
    <s v="2018"/>
    <s v="Måsøy"/>
    <s v="2"/>
    <s v="Kvinner"/>
    <x v="2"/>
    <x v="2"/>
    <x v="3"/>
    <x v="23"/>
  </r>
  <r>
    <x v="18"/>
    <s v="20"/>
    <x v="18"/>
    <x v="417"/>
    <s v="2018"/>
    <s v="Måsøy"/>
    <s v="2"/>
    <s v="Kvinner"/>
    <x v="3"/>
    <x v="3"/>
    <x v="3"/>
    <x v="1"/>
  </r>
  <r>
    <x v="18"/>
    <s v="20"/>
    <x v="18"/>
    <x v="417"/>
    <s v="2018"/>
    <s v="Måsøy"/>
    <s v="2"/>
    <s v="Kvinner"/>
    <x v="4"/>
    <x v="4"/>
    <x v="3"/>
    <x v="23"/>
  </r>
  <r>
    <x v="18"/>
    <s v="20"/>
    <x v="18"/>
    <x v="417"/>
    <s v="2018"/>
    <s v="Måsøy"/>
    <s v="2"/>
    <s v="Kvinner"/>
    <x v="5"/>
    <x v="5"/>
    <x v="3"/>
    <x v="23"/>
  </r>
  <r>
    <x v="18"/>
    <s v="20"/>
    <x v="18"/>
    <x v="417"/>
    <s v="2018"/>
    <s v="Måsøy"/>
    <s v="1"/>
    <s v="Menn"/>
    <x v="0"/>
    <x v="0"/>
    <x v="3"/>
    <x v="0"/>
  </r>
  <r>
    <x v="18"/>
    <s v="20"/>
    <x v="18"/>
    <x v="417"/>
    <s v="2018"/>
    <s v="Måsøy"/>
    <s v="1"/>
    <s v="Menn"/>
    <x v="1"/>
    <x v="1"/>
    <x v="3"/>
    <x v="5"/>
  </r>
  <r>
    <x v="18"/>
    <s v="20"/>
    <x v="18"/>
    <x v="417"/>
    <s v="2018"/>
    <s v="Måsøy"/>
    <s v="1"/>
    <s v="Menn"/>
    <x v="2"/>
    <x v="2"/>
    <x v="3"/>
    <x v="14"/>
  </r>
  <r>
    <x v="18"/>
    <s v="20"/>
    <x v="18"/>
    <x v="417"/>
    <s v="2018"/>
    <s v="Måsøy"/>
    <s v="1"/>
    <s v="Menn"/>
    <x v="3"/>
    <x v="3"/>
    <x v="3"/>
    <x v="41"/>
  </r>
  <r>
    <x v="18"/>
    <s v="20"/>
    <x v="18"/>
    <x v="417"/>
    <s v="2018"/>
    <s v="Måsøy"/>
    <s v="1"/>
    <s v="Menn"/>
    <x v="4"/>
    <x v="4"/>
    <x v="3"/>
    <x v="41"/>
  </r>
  <r>
    <x v="18"/>
    <s v="20"/>
    <x v="18"/>
    <x v="417"/>
    <s v="2018"/>
    <s v="Måsøy"/>
    <s v="1"/>
    <s v="Menn"/>
    <x v="5"/>
    <x v="5"/>
    <x v="3"/>
    <x v="4"/>
  </r>
  <r>
    <x v="18"/>
    <s v="20"/>
    <x v="18"/>
    <x v="417"/>
    <s v="2018"/>
    <s v="Måsøy"/>
    <s v="2"/>
    <s v="Kvinner"/>
    <x v="0"/>
    <x v="0"/>
    <x v="4"/>
    <x v="39"/>
  </r>
  <r>
    <x v="18"/>
    <s v="20"/>
    <x v="18"/>
    <x v="417"/>
    <s v="2018"/>
    <s v="Måsøy"/>
    <s v="2"/>
    <s v="Kvinner"/>
    <x v="1"/>
    <x v="1"/>
    <x v="4"/>
    <x v="23"/>
  </r>
  <r>
    <x v="18"/>
    <s v="20"/>
    <x v="18"/>
    <x v="417"/>
    <s v="2018"/>
    <s v="Måsøy"/>
    <s v="2"/>
    <s v="Kvinner"/>
    <x v="2"/>
    <x v="2"/>
    <x v="4"/>
    <x v="23"/>
  </r>
  <r>
    <x v="18"/>
    <s v="20"/>
    <x v="18"/>
    <x v="417"/>
    <s v="2018"/>
    <s v="Måsøy"/>
    <s v="2"/>
    <s v="Kvinner"/>
    <x v="3"/>
    <x v="3"/>
    <x v="4"/>
    <x v="1"/>
  </r>
  <r>
    <x v="18"/>
    <s v="20"/>
    <x v="18"/>
    <x v="417"/>
    <s v="2018"/>
    <s v="Måsøy"/>
    <s v="2"/>
    <s v="Kvinner"/>
    <x v="4"/>
    <x v="4"/>
    <x v="4"/>
    <x v="39"/>
  </r>
  <r>
    <x v="18"/>
    <s v="20"/>
    <x v="18"/>
    <x v="417"/>
    <s v="2018"/>
    <s v="Måsøy"/>
    <s v="2"/>
    <s v="Kvinner"/>
    <x v="5"/>
    <x v="5"/>
    <x v="4"/>
    <x v="39"/>
  </r>
  <r>
    <x v="18"/>
    <s v="20"/>
    <x v="18"/>
    <x v="417"/>
    <s v="2018"/>
    <s v="Måsøy"/>
    <s v="1"/>
    <s v="Menn"/>
    <x v="0"/>
    <x v="0"/>
    <x v="4"/>
    <x v="23"/>
  </r>
  <r>
    <x v="18"/>
    <s v="20"/>
    <x v="18"/>
    <x v="417"/>
    <s v="2018"/>
    <s v="Måsøy"/>
    <s v="1"/>
    <s v="Menn"/>
    <x v="1"/>
    <x v="1"/>
    <x v="4"/>
    <x v="1"/>
  </r>
  <r>
    <x v="18"/>
    <s v="20"/>
    <x v="18"/>
    <x v="417"/>
    <s v="2018"/>
    <s v="Måsøy"/>
    <s v="1"/>
    <s v="Menn"/>
    <x v="2"/>
    <x v="2"/>
    <x v="4"/>
    <x v="2"/>
  </r>
  <r>
    <x v="18"/>
    <s v="20"/>
    <x v="18"/>
    <x v="417"/>
    <s v="2018"/>
    <s v="Måsøy"/>
    <s v="1"/>
    <s v="Menn"/>
    <x v="3"/>
    <x v="3"/>
    <x v="4"/>
    <x v="41"/>
  </r>
  <r>
    <x v="18"/>
    <s v="20"/>
    <x v="18"/>
    <x v="417"/>
    <s v="2018"/>
    <s v="Måsøy"/>
    <s v="1"/>
    <s v="Menn"/>
    <x v="4"/>
    <x v="4"/>
    <x v="4"/>
    <x v="46"/>
  </r>
  <r>
    <x v="18"/>
    <s v="20"/>
    <x v="18"/>
    <x v="417"/>
    <s v="2018"/>
    <s v="Måsøy"/>
    <s v="1"/>
    <s v="Menn"/>
    <x v="5"/>
    <x v="5"/>
    <x v="4"/>
    <x v="14"/>
  </r>
  <r>
    <x v="18"/>
    <s v="20"/>
    <x v="18"/>
    <x v="417"/>
    <s v="2018"/>
    <s v="Måsøy"/>
    <s v="2"/>
    <s v="Kvinner"/>
    <x v="0"/>
    <x v="0"/>
    <x v="5"/>
    <x v="39"/>
  </r>
  <r>
    <x v="18"/>
    <s v="20"/>
    <x v="18"/>
    <x v="417"/>
    <s v="2018"/>
    <s v="Måsøy"/>
    <s v="2"/>
    <s v="Kvinner"/>
    <x v="1"/>
    <x v="1"/>
    <x v="5"/>
    <x v="39"/>
  </r>
  <r>
    <x v="18"/>
    <s v="20"/>
    <x v="18"/>
    <x v="417"/>
    <s v="2018"/>
    <s v="Måsøy"/>
    <s v="2"/>
    <s v="Kvinner"/>
    <x v="2"/>
    <x v="2"/>
    <x v="5"/>
    <x v="39"/>
  </r>
  <r>
    <x v="18"/>
    <s v="20"/>
    <x v="18"/>
    <x v="417"/>
    <s v="2018"/>
    <s v="Måsøy"/>
    <s v="2"/>
    <s v="Kvinner"/>
    <x v="3"/>
    <x v="3"/>
    <x v="5"/>
    <x v="0"/>
  </r>
  <r>
    <x v="18"/>
    <s v="20"/>
    <x v="18"/>
    <x v="417"/>
    <s v="2018"/>
    <s v="Måsøy"/>
    <s v="2"/>
    <s v="Kvinner"/>
    <x v="4"/>
    <x v="4"/>
    <x v="5"/>
    <x v="23"/>
  </r>
  <r>
    <x v="18"/>
    <s v="20"/>
    <x v="18"/>
    <x v="417"/>
    <s v="2018"/>
    <s v="Måsøy"/>
    <s v="2"/>
    <s v="Kvinner"/>
    <x v="5"/>
    <x v="5"/>
    <x v="5"/>
    <x v="23"/>
  </r>
  <r>
    <x v="18"/>
    <s v="20"/>
    <x v="18"/>
    <x v="417"/>
    <s v="2018"/>
    <s v="Måsøy"/>
    <s v="1"/>
    <s v="Menn"/>
    <x v="0"/>
    <x v="0"/>
    <x v="5"/>
    <x v="19"/>
  </r>
  <r>
    <x v="18"/>
    <s v="20"/>
    <x v="18"/>
    <x v="417"/>
    <s v="2018"/>
    <s v="Måsøy"/>
    <s v="1"/>
    <s v="Menn"/>
    <x v="1"/>
    <x v="1"/>
    <x v="5"/>
    <x v="0"/>
  </r>
  <r>
    <x v="18"/>
    <s v="20"/>
    <x v="18"/>
    <x v="417"/>
    <s v="2018"/>
    <s v="Måsøy"/>
    <s v="1"/>
    <s v="Menn"/>
    <x v="2"/>
    <x v="2"/>
    <x v="5"/>
    <x v="24"/>
  </r>
  <r>
    <x v="18"/>
    <s v="20"/>
    <x v="18"/>
    <x v="417"/>
    <s v="2018"/>
    <s v="Måsøy"/>
    <s v="1"/>
    <s v="Menn"/>
    <x v="3"/>
    <x v="3"/>
    <x v="5"/>
    <x v="11"/>
  </r>
  <r>
    <x v="18"/>
    <s v="20"/>
    <x v="18"/>
    <x v="417"/>
    <s v="2018"/>
    <s v="Måsøy"/>
    <s v="1"/>
    <s v="Menn"/>
    <x v="4"/>
    <x v="4"/>
    <x v="5"/>
    <x v="32"/>
  </r>
  <r>
    <x v="18"/>
    <s v="20"/>
    <x v="18"/>
    <x v="417"/>
    <s v="2018"/>
    <s v="Måsøy"/>
    <s v="1"/>
    <s v="Menn"/>
    <x v="5"/>
    <x v="5"/>
    <x v="5"/>
    <x v="20"/>
  </r>
  <r>
    <x v="18"/>
    <s v="20"/>
    <x v="18"/>
    <x v="417"/>
    <s v="2018"/>
    <s v="Måsøy"/>
    <s v="2"/>
    <s v="Kvinner"/>
    <x v="0"/>
    <x v="0"/>
    <x v="6"/>
    <x v="39"/>
  </r>
  <r>
    <x v="18"/>
    <s v="20"/>
    <x v="18"/>
    <x v="417"/>
    <s v="2018"/>
    <s v="Måsøy"/>
    <s v="2"/>
    <s v="Kvinner"/>
    <x v="1"/>
    <x v="1"/>
    <x v="6"/>
    <x v="39"/>
  </r>
  <r>
    <x v="18"/>
    <s v="20"/>
    <x v="18"/>
    <x v="417"/>
    <s v="2018"/>
    <s v="Måsøy"/>
    <s v="2"/>
    <s v="Kvinner"/>
    <x v="2"/>
    <x v="2"/>
    <x v="6"/>
    <x v="39"/>
  </r>
  <r>
    <x v="18"/>
    <s v="20"/>
    <x v="18"/>
    <x v="417"/>
    <s v="2018"/>
    <s v="Måsøy"/>
    <s v="2"/>
    <s v="Kvinner"/>
    <x v="3"/>
    <x v="3"/>
    <x v="6"/>
    <x v="1"/>
  </r>
  <r>
    <x v="18"/>
    <s v="20"/>
    <x v="18"/>
    <x v="417"/>
    <s v="2018"/>
    <s v="Måsøy"/>
    <s v="2"/>
    <s v="Kvinner"/>
    <x v="4"/>
    <x v="4"/>
    <x v="6"/>
    <x v="23"/>
  </r>
  <r>
    <x v="18"/>
    <s v="20"/>
    <x v="18"/>
    <x v="417"/>
    <s v="2018"/>
    <s v="Måsøy"/>
    <s v="2"/>
    <s v="Kvinner"/>
    <x v="5"/>
    <x v="5"/>
    <x v="6"/>
    <x v="39"/>
  </r>
  <r>
    <x v="18"/>
    <s v="20"/>
    <x v="18"/>
    <x v="417"/>
    <s v="2018"/>
    <s v="Måsøy"/>
    <s v="1"/>
    <s v="Menn"/>
    <x v="0"/>
    <x v="0"/>
    <x v="6"/>
    <x v="39"/>
  </r>
  <r>
    <x v="18"/>
    <s v="20"/>
    <x v="18"/>
    <x v="417"/>
    <s v="2018"/>
    <s v="Måsøy"/>
    <s v="1"/>
    <s v="Menn"/>
    <x v="1"/>
    <x v="1"/>
    <x v="6"/>
    <x v="1"/>
  </r>
  <r>
    <x v="18"/>
    <s v="20"/>
    <x v="18"/>
    <x v="417"/>
    <s v="2018"/>
    <s v="Måsøy"/>
    <s v="1"/>
    <s v="Menn"/>
    <x v="2"/>
    <x v="2"/>
    <x v="6"/>
    <x v="55"/>
  </r>
  <r>
    <x v="18"/>
    <s v="20"/>
    <x v="18"/>
    <x v="417"/>
    <s v="2018"/>
    <s v="Måsøy"/>
    <s v="1"/>
    <s v="Menn"/>
    <x v="3"/>
    <x v="3"/>
    <x v="6"/>
    <x v="40"/>
  </r>
  <r>
    <x v="18"/>
    <s v="20"/>
    <x v="18"/>
    <x v="417"/>
    <s v="2018"/>
    <s v="Måsøy"/>
    <s v="1"/>
    <s v="Menn"/>
    <x v="4"/>
    <x v="4"/>
    <x v="6"/>
    <x v="32"/>
  </r>
  <r>
    <x v="18"/>
    <s v="20"/>
    <x v="18"/>
    <x v="417"/>
    <s v="2018"/>
    <s v="Måsøy"/>
    <s v="1"/>
    <s v="Menn"/>
    <x v="5"/>
    <x v="5"/>
    <x v="6"/>
    <x v="24"/>
  </r>
  <r>
    <x v="18"/>
    <s v="20"/>
    <x v="18"/>
    <x v="417"/>
    <s v="2018"/>
    <s v="Måsøy"/>
    <s v="2"/>
    <s v="Kvinner"/>
    <x v="0"/>
    <x v="0"/>
    <x v="7"/>
    <x v="39"/>
  </r>
  <r>
    <x v="18"/>
    <s v="20"/>
    <x v="18"/>
    <x v="417"/>
    <s v="2018"/>
    <s v="Måsøy"/>
    <s v="2"/>
    <s v="Kvinner"/>
    <x v="1"/>
    <x v="1"/>
    <x v="7"/>
    <x v="39"/>
  </r>
  <r>
    <x v="18"/>
    <s v="20"/>
    <x v="18"/>
    <x v="417"/>
    <s v="2018"/>
    <s v="Måsøy"/>
    <s v="2"/>
    <s v="Kvinner"/>
    <x v="2"/>
    <x v="2"/>
    <x v="7"/>
    <x v="39"/>
  </r>
  <r>
    <x v="18"/>
    <s v="20"/>
    <x v="18"/>
    <x v="417"/>
    <s v="2018"/>
    <s v="Måsøy"/>
    <s v="2"/>
    <s v="Kvinner"/>
    <x v="3"/>
    <x v="3"/>
    <x v="7"/>
    <x v="1"/>
  </r>
  <r>
    <x v="18"/>
    <s v="20"/>
    <x v="18"/>
    <x v="417"/>
    <s v="2018"/>
    <s v="Måsøy"/>
    <s v="2"/>
    <s v="Kvinner"/>
    <x v="4"/>
    <x v="4"/>
    <x v="7"/>
    <x v="23"/>
  </r>
  <r>
    <x v="18"/>
    <s v="20"/>
    <x v="18"/>
    <x v="417"/>
    <s v="2018"/>
    <s v="Måsøy"/>
    <s v="2"/>
    <s v="Kvinner"/>
    <x v="5"/>
    <x v="5"/>
    <x v="7"/>
    <x v="39"/>
  </r>
  <r>
    <x v="18"/>
    <s v="20"/>
    <x v="18"/>
    <x v="417"/>
    <s v="2018"/>
    <s v="Måsøy"/>
    <s v="1"/>
    <s v="Menn"/>
    <x v="0"/>
    <x v="0"/>
    <x v="7"/>
    <x v="19"/>
  </r>
  <r>
    <x v="18"/>
    <s v="20"/>
    <x v="18"/>
    <x v="417"/>
    <s v="2018"/>
    <s v="Måsøy"/>
    <s v="1"/>
    <s v="Menn"/>
    <x v="1"/>
    <x v="1"/>
    <x v="7"/>
    <x v="0"/>
  </r>
  <r>
    <x v="18"/>
    <s v="20"/>
    <x v="18"/>
    <x v="417"/>
    <s v="2018"/>
    <s v="Måsøy"/>
    <s v="1"/>
    <s v="Menn"/>
    <x v="2"/>
    <x v="2"/>
    <x v="7"/>
    <x v="24"/>
  </r>
  <r>
    <x v="18"/>
    <s v="20"/>
    <x v="18"/>
    <x v="417"/>
    <s v="2018"/>
    <s v="Måsøy"/>
    <s v="1"/>
    <s v="Menn"/>
    <x v="3"/>
    <x v="3"/>
    <x v="7"/>
    <x v="40"/>
  </r>
  <r>
    <x v="18"/>
    <s v="20"/>
    <x v="18"/>
    <x v="417"/>
    <s v="2018"/>
    <s v="Måsøy"/>
    <s v="1"/>
    <s v="Menn"/>
    <x v="4"/>
    <x v="4"/>
    <x v="7"/>
    <x v="51"/>
  </r>
  <r>
    <x v="18"/>
    <s v="20"/>
    <x v="18"/>
    <x v="417"/>
    <s v="2018"/>
    <s v="Måsøy"/>
    <s v="1"/>
    <s v="Menn"/>
    <x v="5"/>
    <x v="5"/>
    <x v="7"/>
    <x v="4"/>
  </r>
  <r>
    <x v="18"/>
    <s v="20"/>
    <x v="18"/>
    <x v="418"/>
    <s v="2019"/>
    <s v="Nordkapp"/>
    <s v="2"/>
    <s v="Kvinner"/>
    <x v="0"/>
    <x v="0"/>
    <x v="0"/>
    <x v="39"/>
  </r>
  <r>
    <x v="18"/>
    <s v="20"/>
    <x v="18"/>
    <x v="418"/>
    <s v="2019"/>
    <s v="Nordkapp"/>
    <s v="2"/>
    <s v="Kvinner"/>
    <x v="1"/>
    <x v="1"/>
    <x v="0"/>
    <x v="0"/>
  </r>
  <r>
    <x v="18"/>
    <s v="20"/>
    <x v="18"/>
    <x v="418"/>
    <s v="2019"/>
    <s v="Nordkapp"/>
    <s v="2"/>
    <s v="Kvinner"/>
    <x v="2"/>
    <x v="2"/>
    <x v="0"/>
    <x v="23"/>
  </r>
  <r>
    <x v="18"/>
    <s v="20"/>
    <x v="18"/>
    <x v="418"/>
    <s v="2019"/>
    <s v="Nordkapp"/>
    <s v="2"/>
    <s v="Kvinner"/>
    <x v="3"/>
    <x v="3"/>
    <x v="0"/>
    <x v="0"/>
  </r>
  <r>
    <x v="18"/>
    <s v="20"/>
    <x v="18"/>
    <x v="418"/>
    <s v="2019"/>
    <s v="Nordkapp"/>
    <s v="2"/>
    <s v="Kvinner"/>
    <x v="4"/>
    <x v="4"/>
    <x v="0"/>
    <x v="5"/>
  </r>
  <r>
    <x v="18"/>
    <s v="20"/>
    <x v="18"/>
    <x v="418"/>
    <s v="2019"/>
    <s v="Nordkapp"/>
    <s v="2"/>
    <s v="Kvinner"/>
    <x v="5"/>
    <x v="5"/>
    <x v="0"/>
    <x v="23"/>
  </r>
  <r>
    <x v="18"/>
    <s v="20"/>
    <x v="18"/>
    <x v="418"/>
    <s v="2019"/>
    <s v="Nordkapp"/>
    <s v="1"/>
    <s v="Menn"/>
    <x v="0"/>
    <x v="0"/>
    <x v="0"/>
    <x v="0"/>
  </r>
  <r>
    <x v="18"/>
    <s v="20"/>
    <x v="18"/>
    <x v="418"/>
    <s v="2019"/>
    <s v="Nordkapp"/>
    <s v="1"/>
    <s v="Menn"/>
    <x v="1"/>
    <x v="1"/>
    <x v="0"/>
    <x v="7"/>
  </r>
  <r>
    <x v="18"/>
    <s v="20"/>
    <x v="18"/>
    <x v="418"/>
    <s v="2019"/>
    <s v="Nordkapp"/>
    <s v="1"/>
    <s v="Menn"/>
    <x v="2"/>
    <x v="2"/>
    <x v="0"/>
    <x v="4"/>
  </r>
  <r>
    <x v="18"/>
    <s v="20"/>
    <x v="18"/>
    <x v="418"/>
    <s v="2019"/>
    <s v="Nordkapp"/>
    <s v="1"/>
    <s v="Menn"/>
    <x v="3"/>
    <x v="3"/>
    <x v="0"/>
    <x v="26"/>
  </r>
  <r>
    <x v="18"/>
    <s v="20"/>
    <x v="18"/>
    <x v="418"/>
    <s v="2019"/>
    <s v="Nordkapp"/>
    <s v="1"/>
    <s v="Menn"/>
    <x v="4"/>
    <x v="4"/>
    <x v="0"/>
    <x v="10"/>
  </r>
  <r>
    <x v="18"/>
    <s v="20"/>
    <x v="18"/>
    <x v="418"/>
    <s v="2019"/>
    <s v="Nordkapp"/>
    <s v="1"/>
    <s v="Menn"/>
    <x v="5"/>
    <x v="5"/>
    <x v="0"/>
    <x v="36"/>
  </r>
  <r>
    <x v="18"/>
    <s v="20"/>
    <x v="18"/>
    <x v="418"/>
    <s v="2019"/>
    <s v="Nordkapp"/>
    <s v="2"/>
    <s v="Kvinner"/>
    <x v="0"/>
    <x v="0"/>
    <x v="1"/>
    <x v="39"/>
  </r>
  <r>
    <x v="18"/>
    <s v="20"/>
    <x v="18"/>
    <x v="418"/>
    <s v="2019"/>
    <s v="Nordkapp"/>
    <s v="2"/>
    <s v="Kvinner"/>
    <x v="1"/>
    <x v="1"/>
    <x v="1"/>
    <x v="39"/>
  </r>
  <r>
    <x v="18"/>
    <s v="20"/>
    <x v="18"/>
    <x v="418"/>
    <s v="2019"/>
    <s v="Nordkapp"/>
    <s v="2"/>
    <s v="Kvinner"/>
    <x v="2"/>
    <x v="2"/>
    <x v="1"/>
    <x v="1"/>
  </r>
  <r>
    <x v="18"/>
    <s v="20"/>
    <x v="18"/>
    <x v="418"/>
    <s v="2019"/>
    <s v="Nordkapp"/>
    <s v="2"/>
    <s v="Kvinner"/>
    <x v="3"/>
    <x v="3"/>
    <x v="1"/>
    <x v="23"/>
  </r>
  <r>
    <x v="18"/>
    <s v="20"/>
    <x v="18"/>
    <x v="418"/>
    <s v="2019"/>
    <s v="Nordkapp"/>
    <s v="2"/>
    <s v="Kvinner"/>
    <x v="4"/>
    <x v="4"/>
    <x v="1"/>
    <x v="0"/>
  </r>
  <r>
    <x v="18"/>
    <s v="20"/>
    <x v="18"/>
    <x v="418"/>
    <s v="2019"/>
    <s v="Nordkapp"/>
    <s v="2"/>
    <s v="Kvinner"/>
    <x v="5"/>
    <x v="5"/>
    <x v="1"/>
    <x v="0"/>
  </r>
  <r>
    <x v="18"/>
    <s v="20"/>
    <x v="18"/>
    <x v="418"/>
    <s v="2019"/>
    <s v="Nordkapp"/>
    <s v="1"/>
    <s v="Menn"/>
    <x v="0"/>
    <x v="0"/>
    <x v="1"/>
    <x v="19"/>
  </r>
  <r>
    <x v="18"/>
    <s v="20"/>
    <x v="18"/>
    <x v="418"/>
    <s v="2019"/>
    <s v="Nordkapp"/>
    <s v="1"/>
    <s v="Menn"/>
    <x v="1"/>
    <x v="1"/>
    <x v="1"/>
    <x v="6"/>
  </r>
  <r>
    <x v="18"/>
    <s v="20"/>
    <x v="18"/>
    <x v="418"/>
    <s v="2019"/>
    <s v="Nordkapp"/>
    <s v="1"/>
    <s v="Menn"/>
    <x v="2"/>
    <x v="2"/>
    <x v="1"/>
    <x v="14"/>
  </r>
  <r>
    <x v="18"/>
    <s v="20"/>
    <x v="18"/>
    <x v="418"/>
    <s v="2019"/>
    <s v="Nordkapp"/>
    <s v="1"/>
    <s v="Menn"/>
    <x v="3"/>
    <x v="3"/>
    <x v="1"/>
    <x v="60"/>
  </r>
  <r>
    <x v="18"/>
    <s v="20"/>
    <x v="18"/>
    <x v="418"/>
    <s v="2019"/>
    <s v="Nordkapp"/>
    <s v="1"/>
    <s v="Menn"/>
    <x v="4"/>
    <x v="4"/>
    <x v="1"/>
    <x v="61"/>
  </r>
  <r>
    <x v="18"/>
    <s v="20"/>
    <x v="18"/>
    <x v="418"/>
    <s v="2019"/>
    <s v="Nordkapp"/>
    <s v="1"/>
    <s v="Menn"/>
    <x v="5"/>
    <x v="5"/>
    <x v="1"/>
    <x v="36"/>
  </r>
  <r>
    <x v="18"/>
    <s v="20"/>
    <x v="18"/>
    <x v="418"/>
    <s v="2019"/>
    <s v="Nordkapp"/>
    <s v="2"/>
    <s v="Kvinner"/>
    <x v="0"/>
    <x v="0"/>
    <x v="2"/>
    <x v="39"/>
  </r>
  <r>
    <x v="18"/>
    <s v="20"/>
    <x v="18"/>
    <x v="418"/>
    <s v="2019"/>
    <s v="Nordkapp"/>
    <s v="2"/>
    <s v="Kvinner"/>
    <x v="1"/>
    <x v="1"/>
    <x v="2"/>
    <x v="39"/>
  </r>
  <r>
    <x v="18"/>
    <s v="20"/>
    <x v="18"/>
    <x v="418"/>
    <s v="2019"/>
    <s v="Nordkapp"/>
    <s v="2"/>
    <s v="Kvinner"/>
    <x v="2"/>
    <x v="2"/>
    <x v="2"/>
    <x v="0"/>
  </r>
  <r>
    <x v="18"/>
    <s v="20"/>
    <x v="18"/>
    <x v="418"/>
    <s v="2019"/>
    <s v="Nordkapp"/>
    <s v="2"/>
    <s v="Kvinner"/>
    <x v="3"/>
    <x v="3"/>
    <x v="2"/>
    <x v="23"/>
  </r>
  <r>
    <x v="18"/>
    <s v="20"/>
    <x v="18"/>
    <x v="418"/>
    <s v="2019"/>
    <s v="Nordkapp"/>
    <s v="2"/>
    <s v="Kvinner"/>
    <x v="4"/>
    <x v="4"/>
    <x v="2"/>
    <x v="23"/>
  </r>
  <r>
    <x v="18"/>
    <s v="20"/>
    <x v="18"/>
    <x v="418"/>
    <s v="2019"/>
    <s v="Nordkapp"/>
    <s v="2"/>
    <s v="Kvinner"/>
    <x v="5"/>
    <x v="5"/>
    <x v="2"/>
    <x v="39"/>
  </r>
  <r>
    <x v="18"/>
    <s v="20"/>
    <x v="18"/>
    <x v="418"/>
    <s v="2019"/>
    <s v="Nordkapp"/>
    <s v="1"/>
    <s v="Menn"/>
    <x v="0"/>
    <x v="0"/>
    <x v="2"/>
    <x v="7"/>
  </r>
  <r>
    <x v="18"/>
    <s v="20"/>
    <x v="18"/>
    <x v="418"/>
    <s v="2019"/>
    <s v="Nordkapp"/>
    <s v="1"/>
    <s v="Menn"/>
    <x v="1"/>
    <x v="1"/>
    <x v="2"/>
    <x v="12"/>
  </r>
  <r>
    <x v="18"/>
    <s v="20"/>
    <x v="18"/>
    <x v="418"/>
    <s v="2019"/>
    <s v="Nordkapp"/>
    <s v="1"/>
    <s v="Menn"/>
    <x v="2"/>
    <x v="2"/>
    <x v="2"/>
    <x v="24"/>
  </r>
  <r>
    <x v="18"/>
    <s v="20"/>
    <x v="18"/>
    <x v="418"/>
    <s v="2019"/>
    <s v="Nordkapp"/>
    <s v="1"/>
    <s v="Menn"/>
    <x v="3"/>
    <x v="3"/>
    <x v="2"/>
    <x v="34"/>
  </r>
  <r>
    <x v="18"/>
    <s v="20"/>
    <x v="18"/>
    <x v="418"/>
    <s v="2019"/>
    <s v="Nordkapp"/>
    <s v="1"/>
    <s v="Menn"/>
    <x v="4"/>
    <x v="4"/>
    <x v="2"/>
    <x v="72"/>
  </r>
  <r>
    <x v="18"/>
    <s v="20"/>
    <x v="18"/>
    <x v="418"/>
    <s v="2019"/>
    <s v="Nordkapp"/>
    <s v="1"/>
    <s v="Menn"/>
    <x v="5"/>
    <x v="5"/>
    <x v="2"/>
    <x v="36"/>
  </r>
  <r>
    <x v="18"/>
    <s v="20"/>
    <x v="18"/>
    <x v="418"/>
    <s v="2019"/>
    <s v="Nordkapp"/>
    <s v="2"/>
    <s v="Kvinner"/>
    <x v="0"/>
    <x v="0"/>
    <x v="3"/>
    <x v="23"/>
  </r>
  <r>
    <x v="18"/>
    <s v="20"/>
    <x v="18"/>
    <x v="418"/>
    <s v="2019"/>
    <s v="Nordkapp"/>
    <s v="2"/>
    <s v="Kvinner"/>
    <x v="1"/>
    <x v="1"/>
    <x v="3"/>
    <x v="39"/>
  </r>
  <r>
    <x v="18"/>
    <s v="20"/>
    <x v="18"/>
    <x v="418"/>
    <s v="2019"/>
    <s v="Nordkapp"/>
    <s v="2"/>
    <s v="Kvinner"/>
    <x v="2"/>
    <x v="2"/>
    <x v="3"/>
    <x v="0"/>
  </r>
  <r>
    <x v="18"/>
    <s v="20"/>
    <x v="18"/>
    <x v="418"/>
    <s v="2019"/>
    <s v="Nordkapp"/>
    <s v="2"/>
    <s v="Kvinner"/>
    <x v="3"/>
    <x v="3"/>
    <x v="3"/>
    <x v="1"/>
  </r>
  <r>
    <x v="18"/>
    <s v="20"/>
    <x v="18"/>
    <x v="418"/>
    <s v="2019"/>
    <s v="Nordkapp"/>
    <s v="2"/>
    <s v="Kvinner"/>
    <x v="4"/>
    <x v="4"/>
    <x v="3"/>
    <x v="0"/>
  </r>
  <r>
    <x v="18"/>
    <s v="20"/>
    <x v="18"/>
    <x v="418"/>
    <s v="2019"/>
    <s v="Nordkapp"/>
    <s v="2"/>
    <s v="Kvinner"/>
    <x v="5"/>
    <x v="5"/>
    <x v="3"/>
    <x v="39"/>
  </r>
  <r>
    <x v="18"/>
    <s v="20"/>
    <x v="18"/>
    <x v="418"/>
    <s v="2019"/>
    <s v="Nordkapp"/>
    <s v="1"/>
    <s v="Menn"/>
    <x v="0"/>
    <x v="0"/>
    <x v="3"/>
    <x v="5"/>
  </r>
  <r>
    <x v="18"/>
    <s v="20"/>
    <x v="18"/>
    <x v="418"/>
    <s v="2019"/>
    <s v="Nordkapp"/>
    <s v="1"/>
    <s v="Menn"/>
    <x v="1"/>
    <x v="1"/>
    <x v="3"/>
    <x v="19"/>
  </r>
  <r>
    <x v="18"/>
    <s v="20"/>
    <x v="18"/>
    <x v="418"/>
    <s v="2019"/>
    <s v="Nordkapp"/>
    <s v="1"/>
    <s v="Menn"/>
    <x v="2"/>
    <x v="2"/>
    <x v="3"/>
    <x v="51"/>
  </r>
  <r>
    <x v="18"/>
    <s v="20"/>
    <x v="18"/>
    <x v="418"/>
    <s v="2019"/>
    <s v="Nordkapp"/>
    <s v="1"/>
    <s v="Menn"/>
    <x v="3"/>
    <x v="3"/>
    <x v="3"/>
    <x v="34"/>
  </r>
  <r>
    <x v="18"/>
    <s v="20"/>
    <x v="18"/>
    <x v="418"/>
    <s v="2019"/>
    <s v="Nordkapp"/>
    <s v="1"/>
    <s v="Menn"/>
    <x v="4"/>
    <x v="4"/>
    <x v="3"/>
    <x v="72"/>
  </r>
  <r>
    <x v="18"/>
    <s v="20"/>
    <x v="18"/>
    <x v="418"/>
    <s v="2019"/>
    <s v="Nordkapp"/>
    <s v="1"/>
    <s v="Menn"/>
    <x v="5"/>
    <x v="5"/>
    <x v="3"/>
    <x v="3"/>
  </r>
  <r>
    <x v="18"/>
    <s v="20"/>
    <x v="18"/>
    <x v="418"/>
    <s v="2019"/>
    <s v="Nordkapp"/>
    <s v="2"/>
    <s v="Kvinner"/>
    <x v="0"/>
    <x v="0"/>
    <x v="4"/>
    <x v="23"/>
  </r>
  <r>
    <x v="18"/>
    <s v="20"/>
    <x v="18"/>
    <x v="418"/>
    <s v="2019"/>
    <s v="Nordkapp"/>
    <s v="2"/>
    <s v="Kvinner"/>
    <x v="1"/>
    <x v="1"/>
    <x v="4"/>
    <x v="39"/>
  </r>
  <r>
    <x v="18"/>
    <s v="20"/>
    <x v="18"/>
    <x v="418"/>
    <s v="2019"/>
    <s v="Nordkapp"/>
    <s v="2"/>
    <s v="Kvinner"/>
    <x v="2"/>
    <x v="2"/>
    <x v="4"/>
    <x v="1"/>
  </r>
  <r>
    <x v="18"/>
    <s v="20"/>
    <x v="18"/>
    <x v="418"/>
    <s v="2019"/>
    <s v="Nordkapp"/>
    <s v="2"/>
    <s v="Kvinner"/>
    <x v="3"/>
    <x v="3"/>
    <x v="4"/>
    <x v="1"/>
  </r>
  <r>
    <x v="18"/>
    <s v="20"/>
    <x v="18"/>
    <x v="418"/>
    <s v="2019"/>
    <s v="Nordkapp"/>
    <s v="2"/>
    <s v="Kvinner"/>
    <x v="4"/>
    <x v="4"/>
    <x v="4"/>
    <x v="1"/>
  </r>
  <r>
    <x v="18"/>
    <s v="20"/>
    <x v="18"/>
    <x v="418"/>
    <s v="2019"/>
    <s v="Nordkapp"/>
    <s v="2"/>
    <s v="Kvinner"/>
    <x v="5"/>
    <x v="5"/>
    <x v="4"/>
    <x v="23"/>
  </r>
  <r>
    <x v="18"/>
    <s v="20"/>
    <x v="18"/>
    <x v="418"/>
    <s v="2019"/>
    <s v="Nordkapp"/>
    <s v="1"/>
    <s v="Menn"/>
    <x v="0"/>
    <x v="0"/>
    <x v="4"/>
    <x v="1"/>
  </r>
  <r>
    <x v="18"/>
    <s v="20"/>
    <x v="18"/>
    <x v="418"/>
    <s v="2019"/>
    <s v="Nordkapp"/>
    <s v="1"/>
    <s v="Menn"/>
    <x v="1"/>
    <x v="1"/>
    <x v="4"/>
    <x v="12"/>
  </r>
  <r>
    <x v="18"/>
    <s v="20"/>
    <x v="18"/>
    <x v="418"/>
    <s v="2019"/>
    <s v="Nordkapp"/>
    <s v="1"/>
    <s v="Menn"/>
    <x v="2"/>
    <x v="2"/>
    <x v="4"/>
    <x v="40"/>
  </r>
  <r>
    <x v="18"/>
    <s v="20"/>
    <x v="18"/>
    <x v="418"/>
    <s v="2019"/>
    <s v="Nordkapp"/>
    <s v="1"/>
    <s v="Menn"/>
    <x v="3"/>
    <x v="3"/>
    <x v="4"/>
    <x v="62"/>
  </r>
  <r>
    <x v="18"/>
    <s v="20"/>
    <x v="18"/>
    <x v="418"/>
    <s v="2019"/>
    <s v="Nordkapp"/>
    <s v="1"/>
    <s v="Menn"/>
    <x v="4"/>
    <x v="4"/>
    <x v="4"/>
    <x v="73"/>
  </r>
  <r>
    <x v="18"/>
    <s v="20"/>
    <x v="18"/>
    <x v="418"/>
    <s v="2019"/>
    <s v="Nordkapp"/>
    <s v="1"/>
    <s v="Menn"/>
    <x v="5"/>
    <x v="5"/>
    <x v="4"/>
    <x v="46"/>
  </r>
  <r>
    <x v="18"/>
    <s v="20"/>
    <x v="18"/>
    <x v="418"/>
    <s v="2019"/>
    <s v="Nordkapp"/>
    <s v="2"/>
    <s v="Kvinner"/>
    <x v="0"/>
    <x v="0"/>
    <x v="5"/>
    <x v="23"/>
  </r>
  <r>
    <x v="18"/>
    <s v="20"/>
    <x v="18"/>
    <x v="418"/>
    <s v="2019"/>
    <s v="Nordkapp"/>
    <s v="2"/>
    <s v="Kvinner"/>
    <x v="1"/>
    <x v="1"/>
    <x v="5"/>
    <x v="39"/>
  </r>
  <r>
    <x v="18"/>
    <s v="20"/>
    <x v="18"/>
    <x v="418"/>
    <s v="2019"/>
    <s v="Nordkapp"/>
    <s v="2"/>
    <s v="Kvinner"/>
    <x v="2"/>
    <x v="2"/>
    <x v="5"/>
    <x v="23"/>
  </r>
  <r>
    <x v="18"/>
    <s v="20"/>
    <x v="18"/>
    <x v="418"/>
    <s v="2019"/>
    <s v="Nordkapp"/>
    <s v="2"/>
    <s v="Kvinner"/>
    <x v="3"/>
    <x v="3"/>
    <x v="5"/>
    <x v="0"/>
  </r>
  <r>
    <x v="18"/>
    <s v="20"/>
    <x v="18"/>
    <x v="418"/>
    <s v="2019"/>
    <s v="Nordkapp"/>
    <s v="2"/>
    <s v="Kvinner"/>
    <x v="4"/>
    <x v="4"/>
    <x v="5"/>
    <x v="1"/>
  </r>
  <r>
    <x v="18"/>
    <s v="20"/>
    <x v="18"/>
    <x v="418"/>
    <s v="2019"/>
    <s v="Nordkapp"/>
    <s v="2"/>
    <s v="Kvinner"/>
    <x v="5"/>
    <x v="5"/>
    <x v="5"/>
    <x v="23"/>
  </r>
  <r>
    <x v="18"/>
    <s v="20"/>
    <x v="18"/>
    <x v="418"/>
    <s v="2019"/>
    <s v="Nordkapp"/>
    <s v="1"/>
    <s v="Menn"/>
    <x v="0"/>
    <x v="0"/>
    <x v="5"/>
    <x v="19"/>
  </r>
  <r>
    <x v="18"/>
    <s v="20"/>
    <x v="18"/>
    <x v="418"/>
    <s v="2019"/>
    <s v="Nordkapp"/>
    <s v="1"/>
    <s v="Menn"/>
    <x v="1"/>
    <x v="1"/>
    <x v="5"/>
    <x v="5"/>
  </r>
  <r>
    <x v="18"/>
    <s v="20"/>
    <x v="18"/>
    <x v="418"/>
    <s v="2019"/>
    <s v="Nordkapp"/>
    <s v="1"/>
    <s v="Menn"/>
    <x v="2"/>
    <x v="2"/>
    <x v="5"/>
    <x v="3"/>
  </r>
  <r>
    <x v="18"/>
    <s v="20"/>
    <x v="18"/>
    <x v="418"/>
    <s v="2019"/>
    <s v="Nordkapp"/>
    <s v="1"/>
    <s v="Menn"/>
    <x v="3"/>
    <x v="3"/>
    <x v="5"/>
    <x v="58"/>
  </r>
  <r>
    <x v="18"/>
    <s v="20"/>
    <x v="18"/>
    <x v="418"/>
    <s v="2019"/>
    <s v="Nordkapp"/>
    <s v="1"/>
    <s v="Menn"/>
    <x v="4"/>
    <x v="4"/>
    <x v="5"/>
    <x v="16"/>
  </r>
  <r>
    <x v="18"/>
    <s v="20"/>
    <x v="18"/>
    <x v="418"/>
    <s v="2019"/>
    <s v="Nordkapp"/>
    <s v="1"/>
    <s v="Menn"/>
    <x v="5"/>
    <x v="5"/>
    <x v="5"/>
    <x v="41"/>
  </r>
  <r>
    <x v="18"/>
    <s v="20"/>
    <x v="18"/>
    <x v="418"/>
    <s v="2019"/>
    <s v="Nordkapp"/>
    <s v="2"/>
    <s v="Kvinner"/>
    <x v="0"/>
    <x v="0"/>
    <x v="6"/>
    <x v="23"/>
  </r>
  <r>
    <x v="18"/>
    <s v="20"/>
    <x v="18"/>
    <x v="418"/>
    <s v="2019"/>
    <s v="Nordkapp"/>
    <s v="2"/>
    <s v="Kvinner"/>
    <x v="1"/>
    <x v="1"/>
    <x v="6"/>
    <x v="23"/>
  </r>
  <r>
    <x v="18"/>
    <s v="20"/>
    <x v="18"/>
    <x v="418"/>
    <s v="2019"/>
    <s v="Nordkapp"/>
    <s v="2"/>
    <s v="Kvinner"/>
    <x v="2"/>
    <x v="2"/>
    <x v="6"/>
    <x v="19"/>
  </r>
  <r>
    <x v="18"/>
    <s v="20"/>
    <x v="18"/>
    <x v="418"/>
    <s v="2019"/>
    <s v="Nordkapp"/>
    <s v="2"/>
    <s v="Kvinner"/>
    <x v="3"/>
    <x v="3"/>
    <x v="6"/>
    <x v="5"/>
  </r>
  <r>
    <x v="18"/>
    <s v="20"/>
    <x v="18"/>
    <x v="418"/>
    <s v="2019"/>
    <s v="Nordkapp"/>
    <s v="2"/>
    <s v="Kvinner"/>
    <x v="4"/>
    <x v="4"/>
    <x v="6"/>
    <x v="19"/>
  </r>
  <r>
    <x v="18"/>
    <s v="20"/>
    <x v="18"/>
    <x v="418"/>
    <s v="2019"/>
    <s v="Nordkapp"/>
    <s v="2"/>
    <s v="Kvinner"/>
    <x v="5"/>
    <x v="5"/>
    <x v="6"/>
    <x v="23"/>
  </r>
  <r>
    <x v="18"/>
    <s v="20"/>
    <x v="18"/>
    <x v="418"/>
    <s v="2019"/>
    <s v="Nordkapp"/>
    <s v="1"/>
    <s v="Menn"/>
    <x v="0"/>
    <x v="0"/>
    <x v="6"/>
    <x v="0"/>
  </r>
  <r>
    <x v="18"/>
    <s v="20"/>
    <x v="18"/>
    <x v="418"/>
    <s v="2019"/>
    <s v="Nordkapp"/>
    <s v="1"/>
    <s v="Menn"/>
    <x v="1"/>
    <x v="1"/>
    <x v="6"/>
    <x v="36"/>
  </r>
  <r>
    <x v="18"/>
    <s v="20"/>
    <x v="18"/>
    <x v="418"/>
    <s v="2019"/>
    <s v="Nordkapp"/>
    <s v="1"/>
    <s v="Menn"/>
    <x v="2"/>
    <x v="2"/>
    <x v="6"/>
    <x v="3"/>
  </r>
  <r>
    <x v="18"/>
    <s v="20"/>
    <x v="18"/>
    <x v="418"/>
    <s v="2019"/>
    <s v="Nordkapp"/>
    <s v="1"/>
    <s v="Menn"/>
    <x v="3"/>
    <x v="3"/>
    <x v="6"/>
    <x v="25"/>
  </r>
  <r>
    <x v="18"/>
    <s v="20"/>
    <x v="18"/>
    <x v="418"/>
    <s v="2019"/>
    <s v="Nordkapp"/>
    <s v="1"/>
    <s v="Menn"/>
    <x v="4"/>
    <x v="4"/>
    <x v="6"/>
    <x v="8"/>
  </r>
  <r>
    <x v="18"/>
    <s v="20"/>
    <x v="18"/>
    <x v="418"/>
    <s v="2019"/>
    <s v="Nordkapp"/>
    <s v="1"/>
    <s v="Menn"/>
    <x v="5"/>
    <x v="5"/>
    <x v="6"/>
    <x v="38"/>
  </r>
  <r>
    <x v="18"/>
    <s v="20"/>
    <x v="18"/>
    <x v="418"/>
    <s v="2019"/>
    <s v="Nordkapp"/>
    <s v="2"/>
    <s v="Kvinner"/>
    <x v="0"/>
    <x v="0"/>
    <x v="7"/>
    <x v="23"/>
  </r>
  <r>
    <x v="18"/>
    <s v="20"/>
    <x v="18"/>
    <x v="418"/>
    <s v="2019"/>
    <s v="Nordkapp"/>
    <s v="2"/>
    <s v="Kvinner"/>
    <x v="1"/>
    <x v="1"/>
    <x v="7"/>
    <x v="0"/>
  </r>
  <r>
    <x v="18"/>
    <s v="20"/>
    <x v="18"/>
    <x v="418"/>
    <s v="2019"/>
    <s v="Nordkapp"/>
    <s v="2"/>
    <s v="Kvinner"/>
    <x v="2"/>
    <x v="2"/>
    <x v="7"/>
    <x v="1"/>
  </r>
  <r>
    <x v="18"/>
    <s v="20"/>
    <x v="18"/>
    <x v="418"/>
    <s v="2019"/>
    <s v="Nordkapp"/>
    <s v="2"/>
    <s v="Kvinner"/>
    <x v="3"/>
    <x v="3"/>
    <x v="7"/>
    <x v="12"/>
  </r>
  <r>
    <x v="18"/>
    <s v="20"/>
    <x v="18"/>
    <x v="418"/>
    <s v="2019"/>
    <s v="Nordkapp"/>
    <s v="2"/>
    <s v="Kvinner"/>
    <x v="4"/>
    <x v="4"/>
    <x v="7"/>
    <x v="19"/>
  </r>
  <r>
    <x v="18"/>
    <s v="20"/>
    <x v="18"/>
    <x v="418"/>
    <s v="2019"/>
    <s v="Nordkapp"/>
    <s v="2"/>
    <s v="Kvinner"/>
    <x v="5"/>
    <x v="5"/>
    <x v="7"/>
    <x v="39"/>
  </r>
  <r>
    <x v="18"/>
    <s v="20"/>
    <x v="18"/>
    <x v="418"/>
    <s v="2019"/>
    <s v="Nordkapp"/>
    <s v="1"/>
    <s v="Menn"/>
    <x v="0"/>
    <x v="0"/>
    <x v="7"/>
    <x v="1"/>
  </r>
  <r>
    <x v="18"/>
    <s v="20"/>
    <x v="18"/>
    <x v="418"/>
    <s v="2019"/>
    <s v="Nordkapp"/>
    <s v="1"/>
    <s v="Menn"/>
    <x v="1"/>
    <x v="1"/>
    <x v="7"/>
    <x v="15"/>
  </r>
  <r>
    <x v="18"/>
    <s v="20"/>
    <x v="18"/>
    <x v="418"/>
    <s v="2019"/>
    <s v="Nordkapp"/>
    <s v="1"/>
    <s v="Menn"/>
    <x v="2"/>
    <x v="2"/>
    <x v="7"/>
    <x v="41"/>
  </r>
  <r>
    <x v="18"/>
    <s v="20"/>
    <x v="18"/>
    <x v="418"/>
    <s v="2019"/>
    <s v="Nordkapp"/>
    <s v="1"/>
    <s v="Menn"/>
    <x v="3"/>
    <x v="3"/>
    <x v="7"/>
    <x v="35"/>
  </r>
  <r>
    <x v="18"/>
    <s v="20"/>
    <x v="18"/>
    <x v="418"/>
    <s v="2019"/>
    <s v="Nordkapp"/>
    <s v="1"/>
    <s v="Menn"/>
    <x v="4"/>
    <x v="4"/>
    <x v="7"/>
    <x v="33"/>
  </r>
  <r>
    <x v="18"/>
    <s v="20"/>
    <x v="18"/>
    <x v="418"/>
    <s v="2019"/>
    <s v="Nordkapp"/>
    <s v="1"/>
    <s v="Menn"/>
    <x v="5"/>
    <x v="5"/>
    <x v="7"/>
    <x v="38"/>
  </r>
  <r>
    <x v="18"/>
    <s v="20"/>
    <x v="18"/>
    <x v="419"/>
    <s v="2020"/>
    <s v="Porsanger"/>
    <s v="2"/>
    <s v="Kvinner"/>
    <x v="0"/>
    <x v="0"/>
    <x v="0"/>
    <x v="23"/>
  </r>
  <r>
    <x v="18"/>
    <s v="20"/>
    <x v="18"/>
    <x v="419"/>
    <s v="2020"/>
    <s v="Porsanger"/>
    <s v="2"/>
    <s v="Kvinner"/>
    <x v="1"/>
    <x v="1"/>
    <x v="0"/>
    <x v="23"/>
  </r>
  <r>
    <x v="18"/>
    <s v="20"/>
    <x v="18"/>
    <x v="419"/>
    <s v="2020"/>
    <s v="Porsanger"/>
    <s v="2"/>
    <s v="Kvinner"/>
    <x v="2"/>
    <x v="2"/>
    <x v="0"/>
    <x v="12"/>
  </r>
  <r>
    <x v="18"/>
    <s v="20"/>
    <x v="18"/>
    <x v="419"/>
    <s v="2020"/>
    <s v="Porsanger"/>
    <s v="2"/>
    <s v="Kvinner"/>
    <x v="3"/>
    <x v="3"/>
    <x v="0"/>
    <x v="12"/>
  </r>
  <r>
    <x v="18"/>
    <s v="20"/>
    <x v="18"/>
    <x v="419"/>
    <s v="2020"/>
    <s v="Porsanger"/>
    <s v="2"/>
    <s v="Kvinner"/>
    <x v="4"/>
    <x v="4"/>
    <x v="0"/>
    <x v="0"/>
  </r>
  <r>
    <x v="18"/>
    <s v="20"/>
    <x v="18"/>
    <x v="419"/>
    <s v="2020"/>
    <s v="Porsanger"/>
    <s v="2"/>
    <s v="Kvinner"/>
    <x v="5"/>
    <x v="5"/>
    <x v="0"/>
    <x v="19"/>
  </r>
  <r>
    <x v="18"/>
    <s v="20"/>
    <x v="18"/>
    <x v="419"/>
    <s v="2020"/>
    <s v="Porsanger"/>
    <s v="1"/>
    <s v="Menn"/>
    <x v="0"/>
    <x v="0"/>
    <x v="0"/>
    <x v="1"/>
  </r>
  <r>
    <x v="18"/>
    <s v="20"/>
    <x v="18"/>
    <x v="419"/>
    <s v="2020"/>
    <s v="Porsanger"/>
    <s v="1"/>
    <s v="Menn"/>
    <x v="1"/>
    <x v="1"/>
    <x v="0"/>
    <x v="23"/>
  </r>
  <r>
    <x v="18"/>
    <s v="20"/>
    <x v="18"/>
    <x v="419"/>
    <s v="2020"/>
    <s v="Porsanger"/>
    <s v="1"/>
    <s v="Menn"/>
    <x v="2"/>
    <x v="2"/>
    <x v="0"/>
    <x v="36"/>
  </r>
  <r>
    <x v="18"/>
    <s v="20"/>
    <x v="18"/>
    <x v="419"/>
    <s v="2020"/>
    <s v="Porsanger"/>
    <s v="1"/>
    <s v="Menn"/>
    <x v="3"/>
    <x v="3"/>
    <x v="0"/>
    <x v="51"/>
  </r>
  <r>
    <x v="18"/>
    <s v="20"/>
    <x v="18"/>
    <x v="419"/>
    <s v="2020"/>
    <s v="Porsanger"/>
    <s v="1"/>
    <s v="Menn"/>
    <x v="4"/>
    <x v="4"/>
    <x v="0"/>
    <x v="3"/>
  </r>
  <r>
    <x v="18"/>
    <s v="20"/>
    <x v="18"/>
    <x v="419"/>
    <s v="2020"/>
    <s v="Porsanger"/>
    <s v="1"/>
    <s v="Menn"/>
    <x v="5"/>
    <x v="5"/>
    <x v="0"/>
    <x v="19"/>
  </r>
  <r>
    <x v="18"/>
    <s v="20"/>
    <x v="18"/>
    <x v="419"/>
    <s v="2020"/>
    <s v="Porsanger"/>
    <s v="2"/>
    <s v="Kvinner"/>
    <x v="0"/>
    <x v="0"/>
    <x v="1"/>
    <x v="23"/>
  </r>
  <r>
    <x v="18"/>
    <s v="20"/>
    <x v="18"/>
    <x v="419"/>
    <s v="2020"/>
    <s v="Porsanger"/>
    <s v="2"/>
    <s v="Kvinner"/>
    <x v="1"/>
    <x v="1"/>
    <x v="1"/>
    <x v="39"/>
  </r>
  <r>
    <x v="18"/>
    <s v="20"/>
    <x v="18"/>
    <x v="419"/>
    <s v="2020"/>
    <s v="Porsanger"/>
    <s v="2"/>
    <s v="Kvinner"/>
    <x v="2"/>
    <x v="2"/>
    <x v="1"/>
    <x v="1"/>
  </r>
  <r>
    <x v="18"/>
    <s v="20"/>
    <x v="18"/>
    <x v="419"/>
    <s v="2020"/>
    <s v="Porsanger"/>
    <s v="2"/>
    <s v="Kvinner"/>
    <x v="3"/>
    <x v="3"/>
    <x v="1"/>
    <x v="12"/>
  </r>
  <r>
    <x v="18"/>
    <s v="20"/>
    <x v="18"/>
    <x v="419"/>
    <s v="2020"/>
    <s v="Porsanger"/>
    <s v="2"/>
    <s v="Kvinner"/>
    <x v="4"/>
    <x v="4"/>
    <x v="1"/>
    <x v="19"/>
  </r>
  <r>
    <x v="18"/>
    <s v="20"/>
    <x v="18"/>
    <x v="419"/>
    <s v="2020"/>
    <s v="Porsanger"/>
    <s v="2"/>
    <s v="Kvinner"/>
    <x v="5"/>
    <x v="5"/>
    <x v="1"/>
    <x v="0"/>
  </r>
  <r>
    <x v="18"/>
    <s v="20"/>
    <x v="18"/>
    <x v="419"/>
    <s v="2020"/>
    <s v="Porsanger"/>
    <s v="1"/>
    <s v="Menn"/>
    <x v="0"/>
    <x v="0"/>
    <x v="1"/>
    <x v="23"/>
  </r>
  <r>
    <x v="18"/>
    <s v="20"/>
    <x v="18"/>
    <x v="419"/>
    <s v="2020"/>
    <s v="Porsanger"/>
    <s v="1"/>
    <s v="Menn"/>
    <x v="1"/>
    <x v="1"/>
    <x v="1"/>
    <x v="39"/>
  </r>
  <r>
    <x v="18"/>
    <s v="20"/>
    <x v="18"/>
    <x v="419"/>
    <s v="2020"/>
    <s v="Porsanger"/>
    <s v="1"/>
    <s v="Menn"/>
    <x v="2"/>
    <x v="2"/>
    <x v="1"/>
    <x v="5"/>
  </r>
  <r>
    <x v="18"/>
    <s v="20"/>
    <x v="18"/>
    <x v="419"/>
    <s v="2020"/>
    <s v="Porsanger"/>
    <s v="1"/>
    <s v="Menn"/>
    <x v="3"/>
    <x v="3"/>
    <x v="1"/>
    <x v="51"/>
  </r>
  <r>
    <x v="18"/>
    <s v="20"/>
    <x v="18"/>
    <x v="419"/>
    <s v="2020"/>
    <s v="Porsanger"/>
    <s v="1"/>
    <s v="Menn"/>
    <x v="4"/>
    <x v="4"/>
    <x v="1"/>
    <x v="3"/>
  </r>
  <r>
    <x v="18"/>
    <s v="20"/>
    <x v="18"/>
    <x v="419"/>
    <s v="2020"/>
    <s v="Porsanger"/>
    <s v="1"/>
    <s v="Menn"/>
    <x v="5"/>
    <x v="5"/>
    <x v="1"/>
    <x v="19"/>
  </r>
  <r>
    <x v="18"/>
    <s v="20"/>
    <x v="18"/>
    <x v="419"/>
    <s v="2020"/>
    <s v="Porsanger"/>
    <s v="2"/>
    <s v="Kvinner"/>
    <x v="0"/>
    <x v="0"/>
    <x v="2"/>
    <x v="39"/>
  </r>
  <r>
    <x v="18"/>
    <s v="20"/>
    <x v="18"/>
    <x v="419"/>
    <s v="2020"/>
    <s v="Porsanger"/>
    <s v="2"/>
    <s v="Kvinner"/>
    <x v="1"/>
    <x v="1"/>
    <x v="2"/>
    <x v="23"/>
  </r>
  <r>
    <x v="18"/>
    <s v="20"/>
    <x v="18"/>
    <x v="419"/>
    <s v="2020"/>
    <s v="Porsanger"/>
    <s v="2"/>
    <s v="Kvinner"/>
    <x v="2"/>
    <x v="2"/>
    <x v="2"/>
    <x v="19"/>
  </r>
  <r>
    <x v="18"/>
    <s v="20"/>
    <x v="18"/>
    <x v="419"/>
    <s v="2020"/>
    <s v="Porsanger"/>
    <s v="2"/>
    <s v="Kvinner"/>
    <x v="3"/>
    <x v="3"/>
    <x v="2"/>
    <x v="1"/>
  </r>
  <r>
    <x v="18"/>
    <s v="20"/>
    <x v="18"/>
    <x v="419"/>
    <s v="2020"/>
    <s v="Porsanger"/>
    <s v="2"/>
    <s v="Kvinner"/>
    <x v="4"/>
    <x v="4"/>
    <x v="2"/>
    <x v="1"/>
  </r>
  <r>
    <x v="18"/>
    <s v="20"/>
    <x v="18"/>
    <x v="419"/>
    <s v="2020"/>
    <s v="Porsanger"/>
    <s v="2"/>
    <s v="Kvinner"/>
    <x v="5"/>
    <x v="5"/>
    <x v="2"/>
    <x v="0"/>
  </r>
  <r>
    <x v="18"/>
    <s v="20"/>
    <x v="18"/>
    <x v="419"/>
    <s v="2020"/>
    <s v="Porsanger"/>
    <s v="1"/>
    <s v="Menn"/>
    <x v="0"/>
    <x v="0"/>
    <x v="2"/>
    <x v="0"/>
  </r>
  <r>
    <x v="18"/>
    <s v="20"/>
    <x v="18"/>
    <x v="419"/>
    <s v="2020"/>
    <s v="Porsanger"/>
    <s v="1"/>
    <s v="Menn"/>
    <x v="1"/>
    <x v="1"/>
    <x v="2"/>
    <x v="0"/>
  </r>
  <r>
    <x v="18"/>
    <s v="20"/>
    <x v="18"/>
    <x v="419"/>
    <s v="2020"/>
    <s v="Porsanger"/>
    <s v="1"/>
    <s v="Menn"/>
    <x v="2"/>
    <x v="2"/>
    <x v="2"/>
    <x v="1"/>
  </r>
  <r>
    <x v="18"/>
    <s v="20"/>
    <x v="18"/>
    <x v="419"/>
    <s v="2020"/>
    <s v="Porsanger"/>
    <s v="1"/>
    <s v="Menn"/>
    <x v="3"/>
    <x v="3"/>
    <x v="2"/>
    <x v="24"/>
  </r>
  <r>
    <x v="18"/>
    <s v="20"/>
    <x v="18"/>
    <x v="419"/>
    <s v="2020"/>
    <s v="Porsanger"/>
    <s v="1"/>
    <s v="Menn"/>
    <x v="4"/>
    <x v="4"/>
    <x v="2"/>
    <x v="36"/>
  </r>
  <r>
    <x v="18"/>
    <s v="20"/>
    <x v="18"/>
    <x v="419"/>
    <s v="2020"/>
    <s v="Porsanger"/>
    <s v="1"/>
    <s v="Menn"/>
    <x v="5"/>
    <x v="5"/>
    <x v="2"/>
    <x v="23"/>
  </r>
  <r>
    <x v="18"/>
    <s v="20"/>
    <x v="18"/>
    <x v="419"/>
    <s v="2020"/>
    <s v="Porsanger"/>
    <s v="2"/>
    <s v="Kvinner"/>
    <x v="0"/>
    <x v="0"/>
    <x v="3"/>
    <x v="39"/>
  </r>
  <r>
    <x v="18"/>
    <s v="20"/>
    <x v="18"/>
    <x v="419"/>
    <s v="2020"/>
    <s v="Porsanger"/>
    <s v="2"/>
    <s v="Kvinner"/>
    <x v="1"/>
    <x v="1"/>
    <x v="3"/>
    <x v="23"/>
  </r>
  <r>
    <x v="18"/>
    <s v="20"/>
    <x v="18"/>
    <x v="419"/>
    <s v="2020"/>
    <s v="Porsanger"/>
    <s v="2"/>
    <s v="Kvinner"/>
    <x v="2"/>
    <x v="2"/>
    <x v="3"/>
    <x v="0"/>
  </r>
  <r>
    <x v="18"/>
    <s v="20"/>
    <x v="18"/>
    <x v="419"/>
    <s v="2020"/>
    <s v="Porsanger"/>
    <s v="2"/>
    <s v="Kvinner"/>
    <x v="3"/>
    <x v="3"/>
    <x v="3"/>
    <x v="39"/>
  </r>
  <r>
    <x v="18"/>
    <s v="20"/>
    <x v="18"/>
    <x v="419"/>
    <s v="2020"/>
    <s v="Porsanger"/>
    <s v="2"/>
    <s v="Kvinner"/>
    <x v="4"/>
    <x v="4"/>
    <x v="3"/>
    <x v="19"/>
  </r>
  <r>
    <x v="18"/>
    <s v="20"/>
    <x v="18"/>
    <x v="419"/>
    <s v="2020"/>
    <s v="Porsanger"/>
    <s v="2"/>
    <s v="Kvinner"/>
    <x v="5"/>
    <x v="5"/>
    <x v="3"/>
    <x v="23"/>
  </r>
  <r>
    <x v="18"/>
    <s v="20"/>
    <x v="18"/>
    <x v="419"/>
    <s v="2020"/>
    <s v="Porsanger"/>
    <s v="1"/>
    <s v="Menn"/>
    <x v="0"/>
    <x v="0"/>
    <x v="3"/>
    <x v="0"/>
  </r>
  <r>
    <x v="18"/>
    <s v="20"/>
    <x v="18"/>
    <x v="419"/>
    <s v="2020"/>
    <s v="Porsanger"/>
    <s v="1"/>
    <s v="Menn"/>
    <x v="1"/>
    <x v="1"/>
    <x v="3"/>
    <x v="23"/>
  </r>
  <r>
    <x v="18"/>
    <s v="20"/>
    <x v="18"/>
    <x v="419"/>
    <s v="2020"/>
    <s v="Porsanger"/>
    <s v="1"/>
    <s v="Menn"/>
    <x v="2"/>
    <x v="2"/>
    <x v="3"/>
    <x v="7"/>
  </r>
  <r>
    <x v="18"/>
    <s v="20"/>
    <x v="18"/>
    <x v="419"/>
    <s v="2020"/>
    <s v="Porsanger"/>
    <s v="1"/>
    <s v="Menn"/>
    <x v="3"/>
    <x v="3"/>
    <x v="3"/>
    <x v="3"/>
  </r>
  <r>
    <x v="18"/>
    <s v="20"/>
    <x v="18"/>
    <x v="419"/>
    <s v="2020"/>
    <s v="Porsanger"/>
    <s v="1"/>
    <s v="Menn"/>
    <x v="4"/>
    <x v="4"/>
    <x v="3"/>
    <x v="4"/>
  </r>
  <r>
    <x v="18"/>
    <s v="20"/>
    <x v="18"/>
    <x v="419"/>
    <s v="2020"/>
    <s v="Porsanger"/>
    <s v="1"/>
    <s v="Menn"/>
    <x v="5"/>
    <x v="5"/>
    <x v="3"/>
    <x v="1"/>
  </r>
  <r>
    <x v="18"/>
    <s v="20"/>
    <x v="18"/>
    <x v="419"/>
    <s v="2020"/>
    <s v="Porsanger"/>
    <s v="2"/>
    <s v="Kvinner"/>
    <x v="0"/>
    <x v="0"/>
    <x v="4"/>
    <x v="39"/>
  </r>
  <r>
    <x v="18"/>
    <s v="20"/>
    <x v="18"/>
    <x v="419"/>
    <s v="2020"/>
    <s v="Porsanger"/>
    <s v="2"/>
    <s v="Kvinner"/>
    <x v="1"/>
    <x v="1"/>
    <x v="4"/>
    <x v="23"/>
  </r>
  <r>
    <x v="18"/>
    <s v="20"/>
    <x v="18"/>
    <x v="419"/>
    <s v="2020"/>
    <s v="Porsanger"/>
    <s v="2"/>
    <s v="Kvinner"/>
    <x v="2"/>
    <x v="2"/>
    <x v="4"/>
    <x v="0"/>
  </r>
  <r>
    <x v="18"/>
    <s v="20"/>
    <x v="18"/>
    <x v="419"/>
    <s v="2020"/>
    <s v="Porsanger"/>
    <s v="2"/>
    <s v="Kvinner"/>
    <x v="3"/>
    <x v="3"/>
    <x v="4"/>
    <x v="1"/>
  </r>
  <r>
    <x v="18"/>
    <s v="20"/>
    <x v="18"/>
    <x v="419"/>
    <s v="2020"/>
    <s v="Porsanger"/>
    <s v="2"/>
    <s v="Kvinner"/>
    <x v="4"/>
    <x v="4"/>
    <x v="4"/>
    <x v="19"/>
  </r>
  <r>
    <x v="18"/>
    <s v="20"/>
    <x v="18"/>
    <x v="419"/>
    <s v="2020"/>
    <s v="Porsanger"/>
    <s v="2"/>
    <s v="Kvinner"/>
    <x v="5"/>
    <x v="5"/>
    <x v="4"/>
    <x v="0"/>
  </r>
  <r>
    <x v="18"/>
    <s v="20"/>
    <x v="18"/>
    <x v="419"/>
    <s v="2020"/>
    <s v="Porsanger"/>
    <s v="1"/>
    <s v="Menn"/>
    <x v="0"/>
    <x v="0"/>
    <x v="4"/>
    <x v="23"/>
  </r>
  <r>
    <x v="18"/>
    <s v="20"/>
    <x v="18"/>
    <x v="419"/>
    <s v="2020"/>
    <s v="Porsanger"/>
    <s v="1"/>
    <s v="Menn"/>
    <x v="1"/>
    <x v="1"/>
    <x v="4"/>
    <x v="1"/>
  </r>
  <r>
    <x v="18"/>
    <s v="20"/>
    <x v="18"/>
    <x v="419"/>
    <s v="2020"/>
    <s v="Porsanger"/>
    <s v="1"/>
    <s v="Menn"/>
    <x v="2"/>
    <x v="2"/>
    <x v="4"/>
    <x v="6"/>
  </r>
  <r>
    <x v="18"/>
    <s v="20"/>
    <x v="18"/>
    <x v="419"/>
    <s v="2020"/>
    <s v="Porsanger"/>
    <s v="1"/>
    <s v="Menn"/>
    <x v="3"/>
    <x v="3"/>
    <x v="4"/>
    <x v="55"/>
  </r>
  <r>
    <x v="18"/>
    <s v="20"/>
    <x v="18"/>
    <x v="419"/>
    <s v="2020"/>
    <s v="Porsanger"/>
    <s v="1"/>
    <s v="Menn"/>
    <x v="4"/>
    <x v="4"/>
    <x v="4"/>
    <x v="55"/>
  </r>
  <r>
    <x v="18"/>
    <s v="20"/>
    <x v="18"/>
    <x v="419"/>
    <s v="2020"/>
    <s v="Porsanger"/>
    <s v="1"/>
    <s v="Menn"/>
    <x v="5"/>
    <x v="5"/>
    <x v="4"/>
    <x v="1"/>
  </r>
  <r>
    <x v="18"/>
    <s v="20"/>
    <x v="18"/>
    <x v="419"/>
    <s v="2020"/>
    <s v="Porsanger"/>
    <s v="2"/>
    <s v="Kvinner"/>
    <x v="0"/>
    <x v="0"/>
    <x v="5"/>
    <x v="39"/>
  </r>
  <r>
    <x v="18"/>
    <s v="20"/>
    <x v="18"/>
    <x v="419"/>
    <s v="2020"/>
    <s v="Porsanger"/>
    <s v="2"/>
    <s v="Kvinner"/>
    <x v="1"/>
    <x v="1"/>
    <x v="5"/>
    <x v="23"/>
  </r>
  <r>
    <x v="18"/>
    <s v="20"/>
    <x v="18"/>
    <x v="419"/>
    <s v="2020"/>
    <s v="Porsanger"/>
    <s v="2"/>
    <s v="Kvinner"/>
    <x v="2"/>
    <x v="2"/>
    <x v="5"/>
    <x v="19"/>
  </r>
  <r>
    <x v="18"/>
    <s v="20"/>
    <x v="18"/>
    <x v="419"/>
    <s v="2020"/>
    <s v="Porsanger"/>
    <s v="2"/>
    <s v="Kvinner"/>
    <x v="3"/>
    <x v="3"/>
    <x v="5"/>
    <x v="19"/>
  </r>
  <r>
    <x v="18"/>
    <s v="20"/>
    <x v="18"/>
    <x v="419"/>
    <s v="2020"/>
    <s v="Porsanger"/>
    <s v="2"/>
    <s v="Kvinner"/>
    <x v="4"/>
    <x v="4"/>
    <x v="5"/>
    <x v="1"/>
  </r>
  <r>
    <x v="18"/>
    <s v="20"/>
    <x v="18"/>
    <x v="419"/>
    <s v="2020"/>
    <s v="Porsanger"/>
    <s v="2"/>
    <s v="Kvinner"/>
    <x v="5"/>
    <x v="5"/>
    <x v="5"/>
    <x v="0"/>
  </r>
  <r>
    <x v="18"/>
    <s v="20"/>
    <x v="18"/>
    <x v="419"/>
    <s v="2020"/>
    <s v="Porsanger"/>
    <s v="1"/>
    <s v="Menn"/>
    <x v="0"/>
    <x v="0"/>
    <x v="5"/>
    <x v="1"/>
  </r>
  <r>
    <x v="18"/>
    <s v="20"/>
    <x v="18"/>
    <x v="419"/>
    <s v="2020"/>
    <s v="Porsanger"/>
    <s v="1"/>
    <s v="Menn"/>
    <x v="1"/>
    <x v="1"/>
    <x v="5"/>
    <x v="1"/>
  </r>
  <r>
    <x v="18"/>
    <s v="20"/>
    <x v="18"/>
    <x v="419"/>
    <s v="2020"/>
    <s v="Porsanger"/>
    <s v="1"/>
    <s v="Menn"/>
    <x v="2"/>
    <x v="2"/>
    <x v="5"/>
    <x v="7"/>
  </r>
  <r>
    <x v="18"/>
    <s v="20"/>
    <x v="18"/>
    <x v="419"/>
    <s v="2020"/>
    <s v="Porsanger"/>
    <s v="1"/>
    <s v="Menn"/>
    <x v="3"/>
    <x v="3"/>
    <x v="5"/>
    <x v="3"/>
  </r>
  <r>
    <x v="18"/>
    <s v="20"/>
    <x v="18"/>
    <x v="419"/>
    <s v="2020"/>
    <s v="Porsanger"/>
    <s v="1"/>
    <s v="Menn"/>
    <x v="4"/>
    <x v="4"/>
    <x v="5"/>
    <x v="3"/>
  </r>
  <r>
    <x v="18"/>
    <s v="20"/>
    <x v="18"/>
    <x v="419"/>
    <s v="2020"/>
    <s v="Porsanger"/>
    <s v="1"/>
    <s v="Menn"/>
    <x v="5"/>
    <x v="5"/>
    <x v="5"/>
    <x v="19"/>
  </r>
  <r>
    <x v="18"/>
    <s v="20"/>
    <x v="18"/>
    <x v="419"/>
    <s v="2020"/>
    <s v="Porsanger"/>
    <s v="2"/>
    <s v="Kvinner"/>
    <x v="0"/>
    <x v="0"/>
    <x v="6"/>
    <x v="39"/>
  </r>
  <r>
    <x v="18"/>
    <s v="20"/>
    <x v="18"/>
    <x v="419"/>
    <s v="2020"/>
    <s v="Porsanger"/>
    <s v="2"/>
    <s v="Kvinner"/>
    <x v="1"/>
    <x v="1"/>
    <x v="6"/>
    <x v="23"/>
  </r>
  <r>
    <x v="18"/>
    <s v="20"/>
    <x v="18"/>
    <x v="419"/>
    <s v="2020"/>
    <s v="Porsanger"/>
    <s v="2"/>
    <s v="Kvinner"/>
    <x v="2"/>
    <x v="2"/>
    <x v="6"/>
    <x v="19"/>
  </r>
  <r>
    <x v="18"/>
    <s v="20"/>
    <x v="18"/>
    <x v="419"/>
    <s v="2020"/>
    <s v="Porsanger"/>
    <s v="2"/>
    <s v="Kvinner"/>
    <x v="3"/>
    <x v="3"/>
    <x v="6"/>
    <x v="12"/>
  </r>
  <r>
    <x v="18"/>
    <s v="20"/>
    <x v="18"/>
    <x v="419"/>
    <s v="2020"/>
    <s v="Porsanger"/>
    <s v="2"/>
    <s v="Kvinner"/>
    <x v="4"/>
    <x v="4"/>
    <x v="6"/>
    <x v="1"/>
  </r>
  <r>
    <x v="18"/>
    <s v="20"/>
    <x v="18"/>
    <x v="419"/>
    <s v="2020"/>
    <s v="Porsanger"/>
    <s v="2"/>
    <s v="Kvinner"/>
    <x v="5"/>
    <x v="5"/>
    <x v="6"/>
    <x v="1"/>
  </r>
  <r>
    <x v="18"/>
    <s v="20"/>
    <x v="18"/>
    <x v="419"/>
    <s v="2020"/>
    <s v="Porsanger"/>
    <s v="1"/>
    <s v="Menn"/>
    <x v="0"/>
    <x v="0"/>
    <x v="6"/>
    <x v="0"/>
  </r>
  <r>
    <x v="18"/>
    <s v="20"/>
    <x v="18"/>
    <x v="419"/>
    <s v="2020"/>
    <s v="Porsanger"/>
    <s v="1"/>
    <s v="Menn"/>
    <x v="1"/>
    <x v="1"/>
    <x v="6"/>
    <x v="1"/>
  </r>
  <r>
    <x v="18"/>
    <s v="20"/>
    <x v="18"/>
    <x v="419"/>
    <s v="2020"/>
    <s v="Porsanger"/>
    <s v="1"/>
    <s v="Menn"/>
    <x v="2"/>
    <x v="2"/>
    <x v="6"/>
    <x v="7"/>
  </r>
  <r>
    <x v="18"/>
    <s v="20"/>
    <x v="18"/>
    <x v="419"/>
    <s v="2020"/>
    <s v="Porsanger"/>
    <s v="1"/>
    <s v="Menn"/>
    <x v="3"/>
    <x v="3"/>
    <x v="6"/>
    <x v="4"/>
  </r>
  <r>
    <x v="18"/>
    <s v="20"/>
    <x v="18"/>
    <x v="419"/>
    <s v="2020"/>
    <s v="Porsanger"/>
    <s v="1"/>
    <s v="Menn"/>
    <x v="4"/>
    <x v="4"/>
    <x v="6"/>
    <x v="56"/>
  </r>
  <r>
    <x v="18"/>
    <s v="20"/>
    <x v="18"/>
    <x v="419"/>
    <s v="2020"/>
    <s v="Porsanger"/>
    <s v="1"/>
    <s v="Menn"/>
    <x v="5"/>
    <x v="5"/>
    <x v="6"/>
    <x v="5"/>
  </r>
  <r>
    <x v="18"/>
    <s v="20"/>
    <x v="18"/>
    <x v="419"/>
    <s v="2020"/>
    <s v="Porsanger"/>
    <s v="2"/>
    <s v="Kvinner"/>
    <x v="0"/>
    <x v="0"/>
    <x v="7"/>
    <x v="39"/>
  </r>
  <r>
    <x v="18"/>
    <s v="20"/>
    <x v="18"/>
    <x v="419"/>
    <s v="2020"/>
    <s v="Porsanger"/>
    <s v="2"/>
    <s v="Kvinner"/>
    <x v="1"/>
    <x v="1"/>
    <x v="7"/>
    <x v="39"/>
  </r>
  <r>
    <x v="18"/>
    <s v="20"/>
    <x v="18"/>
    <x v="419"/>
    <s v="2020"/>
    <s v="Porsanger"/>
    <s v="2"/>
    <s v="Kvinner"/>
    <x v="2"/>
    <x v="2"/>
    <x v="7"/>
    <x v="12"/>
  </r>
  <r>
    <x v="18"/>
    <s v="20"/>
    <x v="18"/>
    <x v="419"/>
    <s v="2020"/>
    <s v="Porsanger"/>
    <s v="2"/>
    <s v="Kvinner"/>
    <x v="3"/>
    <x v="3"/>
    <x v="7"/>
    <x v="1"/>
  </r>
  <r>
    <x v="18"/>
    <s v="20"/>
    <x v="18"/>
    <x v="419"/>
    <s v="2020"/>
    <s v="Porsanger"/>
    <s v="2"/>
    <s v="Kvinner"/>
    <x v="4"/>
    <x v="4"/>
    <x v="7"/>
    <x v="0"/>
  </r>
  <r>
    <x v="18"/>
    <s v="20"/>
    <x v="18"/>
    <x v="419"/>
    <s v="2020"/>
    <s v="Porsanger"/>
    <s v="2"/>
    <s v="Kvinner"/>
    <x v="5"/>
    <x v="5"/>
    <x v="7"/>
    <x v="23"/>
  </r>
  <r>
    <x v="18"/>
    <s v="20"/>
    <x v="18"/>
    <x v="419"/>
    <s v="2020"/>
    <s v="Porsanger"/>
    <s v="1"/>
    <s v="Menn"/>
    <x v="0"/>
    <x v="0"/>
    <x v="7"/>
    <x v="39"/>
  </r>
  <r>
    <x v="18"/>
    <s v="20"/>
    <x v="18"/>
    <x v="419"/>
    <s v="2020"/>
    <s v="Porsanger"/>
    <s v="1"/>
    <s v="Menn"/>
    <x v="1"/>
    <x v="1"/>
    <x v="7"/>
    <x v="19"/>
  </r>
  <r>
    <x v="18"/>
    <s v="20"/>
    <x v="18"/>
    <x v="419"/>
    <s v="2020"/>
    <s v="Porsanger"/>
    <s v="1"/>
    <s v="Menn"/>
    <x v="2"/>
    <x v="2"/>
    <x v="7"/>
    <x v="5"/>
  </r>
  <r>
    <x v="18"/>
    <s v="20"/>
    <x v="18"/>
    <x v="419"/>
    <s v="2020"/>
    <s v="Porsanger"/>
    <s v="1"/>
    <s v="Menn"/>
    <x v="3"/>
    <x v="3"/>
    <x v="7"/>
    <x v="41"/>
  </r>
  <r>
    <x v="18"/>
    <s v="20"/>
    <x v="18"/>
    <x v="419"/>
    <s v="2020"/>
    <s v="Porsanger"/>
    <s v="1"/>
    <s v="Menn"/>
    <x v="4"/>
    <x v="4"/>
    <x v="7"/>
    <x v="24"/>
  </r>
  <r>
    <x v="18"/>
    <s v="20"/>
    <x v="18"/>
    <x v="419"/>
    <s v="2020"/>
    <s v="Porsanger"/>
    <s v="1"/>
    <s v="Menn"/>
    <x v="5"/>
    <x v="5"/>
    <x v="7"/>
    <x v="12"/>
  </r>
  <r>
    <x v="18"/>
    <s v="20"/>
    <x v="18"/>
    <x v="420"/>
    <s v="2021"/>
    <s v="Karasjok"/>
    <s v="2"/>
    <s v="Kvinner"/>
    <x v="0"/>
    <x v="0"/>
    <x v="0"/>
    <x v="0"/>
  </r>
  <r>
    <x v="18"/>
    <s v="20"/>
    <x v="18"/>
    <x v="420"/>
    <s v="2021"/>
    <s v="Karasjok"/>
    <s v="2"/>
    <s v="Kvinner"/>
    <x v="1"/>
    <x v="1"/>
    <x v="0"/>
    <x v="5"/>
  </r>
  <r>
    <x v="18"/>
    <s v="20"/>
    <x v="18"/>
    <x v="420"/>
    <s v="2021"/>
    <s v="Karasjok"/>
    <s v="2"/>
    <s v="Kvinner"/>
    <x v="2"/>
    <x v="2"/>
    <x v="0"/>
    <x v="19"/>
  </r>
  <r>
    <x v="18"/>
    <s v="20"/>
    <x v="18"/>
    <x v="420"/>
    <s v="2021"/>
    <s v="Karasjok"/>
    <s v="2"/>
    <s v="Kvinner"/>
    <x v="3"/>
    <x v="3"/>
    <x v="0"/>
    <x v="19"/>
  </r>
  <r>
    <x v="18"/>
    <s v="20"/>
    <x v="18"/>
    <x v="420"/>
    <s v="2021"/>
    <s v="Karasjok"/>
    <s v="2"/>
    <s v="Kvinner"/>
    <x v="4"/>
    <x v="4"/>
    <x v="0"/>
    <x v="19"/>
  </r>
  <r>
    <x v="18"/>
    <s v="20"/>
    <x v="18"/>
    <x v="420"/>
    <s v="2021"/>
    <s v="Karasjok"/>
    <s v="2"/>
    <s v="Kvinner"/>
    <x v="5"/>
    <x v="5"/>
    <x v="0"/>
    <x v="13"/>
  </r>
  <r>
    <x v="18"/>
    <s v="20"/>
    <x v="18"/>
    <x v="420"/>
    <s v="2021"/>
    <s v="Karasjok"/>
    <s v="1"/>
    <s v="Menn"/>
    <x v="0"/>
    <x v="0"/>
    <x v="0"/>
    <x v="7"/>
  </r>
  <r>
    <x v="18"/>
    <s v="20"/>
    <x v="18"/>
    <x v="420"/>
    <s v="2021"/>
    <s v="Karasjok"/>
    <s v="1"/>
    <s v="Menn"/>
    <x v="1"/>
    <x v="1"/>
    <x v="0"/>
    <x v="15"/>
  </r>
  <r>
    <x v="18"/>
    <s v="20"/>
    <x v="18"/>
    <x v="420"/>
    <s v="2021"/>
    <s v="Karasjok"/>
    <s v="1"/>
    <s v="Menn"/>
    <x v="2"/>
    <x v="2"/>
    <x v="0"/>
    <x v="41"/>
  </r>
  <r>
    <x v="18"/>
    <s v="20"/>
    <x v="18"/>
    <x v="420"/>
    <s v="2021"/>
    <s v="Karasjok"/>
    <s v="1"/>
    <s v="Menn"/>
    <x v="3"/>
    <x v="3"/>
    <x v="0"/>
    <x v="61"/>
  </r>
  <r>
    <x v="18"/>
    <s v="20"/>
    <x v="18"/>
    <x v="420"/>
    <s v="2021"/>
    <s v="Karasjok"/>
    <s v="1"/>
    <s v="Menn"/>
    <x v="4"/>
    <x v="4"/>
    <x v="0"/>
    <x v="73"/>
  </r>
  <r>
    <x v="18"/>
    <s v="20"/>
    <x v="18"/>
    <x v="420"/>
    <s v="2021"/>
    <s v="Karasjok"/>
    <s v="1"/>
    <s v="Menn"/>
    <x v="5"/>
    <x v="5"/>
    <x v="0"/>
    <x v="6"/>
  </r>
  <r>
    <x v="18"/>
    <s v="20"/>
    <x v="18"/>
    <x v="420"/>
    <s v="2021"/>
    <s v="Karasjok"/>
    <s v="2"/>
    <s v="Kvinner"/>
    <x v="0"/>
    <x v="0"/>
    <x v="1"/>
    <x v="1"/>
  </r>
  <r>
    <x v="18"/>
    <s v="20"/>
    <x v="18"/>
    <x v="420"/>
    <s v="2021"/>
    <s v="Karasjok"/>
    <s v="2"/>
    <s v="Kvinner"/>
    <x v="1"/>
    <x v="1"/>
    <x v="1"/>
    <x v="7"/>
  </r>
  <r>
    <x v="18"/>
    <s v="20"/>
    <x v="18"/>
    <x v="420"/>
    <s v="2021"/>
    <s v="Karasjok"/>
    <s v="2"/>
    <s v="Kvinner"/>
    <x v="2"/>
    <x v="2"/>
    <x v="1"/>
    <x v="19"/>
  </r>
  <r>
    <x v="18"/>
    <s v="20"/>
    <x v="18"/>
    <x v="420"/>
    <s v="2021"/>
    <s v="Karasjok"/>
    <s v="2"/>
    <s v="Kvinner"/>
    <x v="3"/>
    <x v="3"/>
    <x v="1"/>
    <x v="23"/>
  </r>
  <r>
    <x v="18"/>
    <s v="20"/>
    <x v="18"/>
    <x v="420"/>
    <s v="2021"/>
    <s v="Karasjok"/>
    <s v="2"/>
    <s v="Kvinner"/>
    <x v="4"/>
    <x v="4"/>
    <x v="1"/>
    <x v="12"/>
  </r>
  <r>
    <x v="18"/>
    <s v="20"/>
    <x v="18"/>
    <x v="420"/>
    <s v="2021"/>
    <s v="Karasjok"/>
    <s v="2"/>
    <s v="Kvinner"/>
    <x v="5"/>
    <x v="5"/>
    <x v="1"/>
    <x v="6"/>
  </r>
  <r>
    <x v="18"/>
    <s v="20"/>
    <x v="18"/>
    <x v="420"/>
    <s v="2021"/>
    <s v="Karasjok"/>
    <s v="1"/>
    <s v="Menn"/>
    <x v="0"/>
    <x v="0"/>
    <x v="1"/>
    <x v="19"/>
  </r>
  <r>
    <x v="18"/>
    <s v="20"/>
    <x v="18"/>
    <x v="420"/>
    <s v="2021"/>
    <s v="Karasjok"/>
    <s v="1"/>
    <s v="Menn"/>
    <x v="1"/>
    <x v="1"/>
    <x v="1"/>
    <x v="13"/>
  </r>
  <r>
    <x v="18"/>
    <s v="20"/>
    <x v="18"/>
    <x v="420"/>
    <s v="2021"/>
    <s v="Karasjok"/>
    <s v="1"/>
    <s v="Menn"/>
    <x v="2"/>
    <x v="2"/>
    <x v="1"/>
    <x v="46"/>
  </r>
  <r>
    <x v="18"/>
    <s v="20"/>
    <x v="18"/>
    <x v="420"/>
    <s v="2021"/>
    <s v="Karasjok"/>
    <s v="1"/>
    <s v="Menn"/>
    <x v="3"/>
    <x v="3"/>
    <x v="1"/>
    <x v="30"/>
  </r>
  <r>
    <x v="18"/>
    <s v="20"/>
    <x v="18"/>
    <x v="420"/>
    <s v="2021"/>
    <s v="Karasjok"/>
    <s v="1"/>
    <s v="Menn"/>
    <x v="4"/>
    <x v="4"/>
    <x v="1"/>
    <x v="8"/>
  </r>
  <r>
    <x v="18"/>
    <s v="20"/>
    <x v="18"/>
    <x v="420"/>
    <s v="2021"/>
    <s v="Karasjok"/>
    <s v="1"/>
    <s v="Menn"/>
    <x v="5"/>
    <x v="5"/>
    <x v="1"/>
    <x v="7"/>
  </r>
  <r>
    <x v="18"/>
    <s v="20"/>
    <x v="18"/>
    <x v="420"/>
    <s v="2021"/>
    <s v="Karasjok"/>
    <s v="2"/>
    <s v="Kvinner"/>
    <x v="0"/>
    <x v="0"/>
    <x v="2"/>
    <x v="0"/>
  </r>
  <r>
    <x v="18"/>
    <s v="20"/>
    <x v="18"/>
    <x v="420"/>
    <s v="2021"/>
    <s v="Karasjok"/>
    <s v="2"/>
    <s v="Kvinner"/>
    <x v="1"/>
    <x v="1"/>
    <x v="2"/>
    <x v="19"/>
  </r>
  <r>
    <x v="18"/>
    <s v="20"/>
    <x v="18"/>
    <x v="420"/>
    <s v="2021"/>
    <s v="Karasjok"/>
    <s v="2"/>
    <s v="Kvinner"/>
    <x v="2"/>
    <x v="2"/>
    <x v="2"/>
    <x v="19"/>
  </r>
  <r>
    <x v="18"/>
    <s v="20"/>
    <x v="18"/>
    <x v="420"/>
    <s v="2021"/>
    <s v="Karasjok"/>
    <s v="2"/>
    <s v="Kvinner"/>
    <x v="3"/>
    <x v="3"/>
    <x v="2"/>
    <x v="19"/>
  </r>
  <r>
    <x v="18"/>
    <s v="20"/>
    <x v="18"/>
    <x v="420"/>
    <s v="2021"/>
    <s v="Karasjok"/>
    <s v="2"/>
    <s v="Kvinner"/>
    <x v="4"/>
    <x v="4"/>
    <x v="2"/>
    <x v="19"/>
  </r>
  <r>
    <x v="18"/>
    <s v="20"/>
    <x v="18"/>
    <x v="420"/>
    <s v="2021"/>
    <s v="Karasjok"/>
    <s v="2"/>
    <s v="Kvinner"/>
    <x v="5"/>
    <x v="5"/>
    <x v="2"/>
    <x v="1"/>
  </r>
  <r>
    <x v="18"/>
    <s v="20"/>
    <x v="18"/>
    <x v="420"/>
    <s v="2021"/>
    <s v="Karasjok"/>
    <s v="1"/>
    <s v="Menn"/>
    <x v="0"/>
    <x v="0"/>
    <x v="2"/>
    <x v="13"/>
  </r>
  <r>
    <x v="18"/>
    <s v="20"/>
    <x v="18"/>
    <x v="420"/>
    <s v="2021"/>
    <s v="Karasjok"/>
    <s v="1"/>
    <s v="Menn"/>
    <x v="1"/>
    <x v="1"/>
    <x v="2"/>
    <x v="15"/>
  </r>
  <r>
    <x v="18"/>
    <s v="20"/>
    <x v="18"/>
    <x v="420"/>
    <s v="2021"/>
    <s v="Karasjok"/>
    <s v="1"/>
    <s v="Menn"/>
    <x v="2"/>
    <x v="2"/>
    <x v="2"/>
    <x v="11"/>
  </r>
  <r>
    <x v="18"/>
    <s v="20"/>
    <x v="18"/>
    <x v="420"/>
    <s v="2021"/>
    <s v="Karasjok"/>
    <s v="1"/>
    <s v="Menn"/>
    <x v="3"/>
    <x v="3"/>
    <x v="2"/>
    <x v="25"/>
  </r>
  <r>
    <x v="18"/>
    <s v="20"/>
    <x v="18"/>
    <x v="420"/>
    <s v="2021"/>
    <s v="Karasjok"/>
    <s v="1"/>
    <s v="Menn"/>
    <x v="4"/>
    <x v="4"/>
    <x v="2"/>
    <x v="28"/>
  </r>
  <r>
    <x v="18"/>
    <s v="20"/>
    <x v="18"/>
    <x v="420"/>
    <s v="2021"/>
    <s v="Karasjok"/>
    <s v="1"/>
    <s v="Menn"/>
    <x v="5"/>
    <x v="5"/>
    <x v="2"/>
    <x v="15"/>
  </r>
  <r>
    <x v="18"/>
    <s v="20"/>
    <x v="18"/>
    <x v="420"/>
    <s v="2021"/>
    <s v="Karasjok"/>
    <s v="2"/>
    <s v="Kvinner"/>
    <x v="0"/>
    <x v="0"/>
    <x v="3"/>
    <x v="39"/>
  </r>
  <r>
    <x v="18"/>
    <s v="20"/>
    <x v="18"/>
    <x v="420"/>
    <s v="2021"/>
    <s v="Karasjok"/>
    <s v="2"/>
    <s v="Kvinner"/>
    <x v="1"/>
    <x v="1"/>
    <x v="3"/>
    <x v="12"/>
  </r>
  <r>
    <x v="18"/>
    <s v="20"/>
    <x v="18"/>
    <x v="420"/>
    <s v="2021"/>
    <s v="Karasjok"/>
    <s v="2"/>
    <s v="Kvinner"/>
    <x v="2"/>
    <x v="2"/>
    <x v="3"/>
    <x v="19"/>
  </r>
  <r>
    <x v="18"/>
    <s v="20"/>
    <x v="18"/>
    <x v="420"/>
    <s v="2021"/>
    <s v="Karasjok"/>
    <s v="2"/>
    <s v="Kvinner"/>
    <x v="3"/>
    <x v="3"/>
    <x v="3"/>
    <x v="5"/>
  </r>
  <r>
    <x v="18"/>
    <s v="20"/>
    <x v="18"/>
    <x v="420"/>
    <s v="2021"/>
    <s v="Karasjok"/>
    <s v="2"/>
    <s v="Kvinner"/>
    <x v="4"/>
    <x v="4"/>
    <x v="3"/>
    <x v="1"/>
  </r>
  <r>
    <x v="18"/>
    <s v="20"/>
    <x v="18"/>
    <x v="420"/>
    <s v="2021"/>
    <s v="Karasjok"/>
    <s v="2"/>
    <s v="Kvinner"/>
    <x v="5"/>
    <x v="5"/>
    <x v="3"/>
    <x v="1"/>
  </r>
  <r>
    <x v="18"/>
    <s v="20"/>
    <x v="18"/>
    <x v="420"/>
    <s v="2021"/>
    <s v="Karasjok"/>
    <s v="1"/>
    <s v="Menn"/>
    <x v="0"/>
    <x v="0"/>
    <x v="3"/>
    <x v="7"/>
  </r>
  <r>
    <x v="18"/>
    <s v="20"/>
    <x v="18"/>
    <x v="420"/>
    <s v="2021"/>
    <s v="Karasjok"/>
    <s v="1"/>
    <s v="Menn"/>
    <x v="1"/>
    <x v="1"/>
    <x v="3"/>
    <x v="7"/>
  </r>
  <r>
    <x v="18"/>
    <s v="20"/>
    <x v="18"/>
    <x v="420"/>
    <s v="2021"/>
    <s v="Karasjok"/>
    <s v="1"/>
    <s v="Menn"/>
    <x v="2"/>
    <x v="2"/>
    <x v="3"/>
    <x v="46"/>
  </r>
  <r>
    <x v="18"/>
    <s v="20"/>
    <x v="18"/>
    <x v="420"/>
    <s v="2021"/>
    <s v="Karasjok"/>
    <s v="1"/>
    <s v="Menn"/>
    <x v="3"/>
    <x v="3"/>
    <x v="3"/>
    <x v="62"/>
  </r>
  <r>
    <x v="18"/>
    <s v="20"/>
    <x v="18"/>
    <x v="420"/>
    <s v="2021"/>
    <s v="Karasjok"/>
    <s v="1"/>
    <s v="Menn"/>
    <x v="4"/>
    <x v="4"/>
    <x v="3"/>
    <x v="32"/>
  </r>
  <r>
    <x v="18"/>
    <s v="20"/>
    <x v="18"/>
    <x v="420"/>
    <s v="2021"/>
    <s v="Karasjok"/>
    <s v="1"/>
    <s v="Menn"/>
    <x v="5"/>
    <x v="5"/>
    <x v="3"/>
    <x v="15"/>
  </r>
  <r>
    <x v="18"/>
    <s v="20"/>
    <x v="18"/>
    <x v="420"/>
    <s v="2021"/>
    <s v="Karasjok"/>
    <s v="2"/>
    <s v="Kvinner"/>
    <x v="0"/>
    <x v="0"/>
    <x v="4"/>
    <x v="39"/>
  </r>
  <r>
    <x v="18"/>
    <s v="20"/>
    <x v="18"/>
    <x v="420"/>
    <s v="2021"/>
    <s v="Karasjok"/>
    <s v="2"/>
    <s v="Kvinner"/>
    <x v="1"/>
    <x v="1"/>
    <x v="4"/>
    <x v="0"/>
  </r>
  <r>
    <x v="18"/>
    <s v="20"/>
    <x v="18"/>
    <x v="420"/>
    <s v="2021"/>
    <s v="Karasjok"/>
    <s v="2"/>
    <s v="Kvinner"/>
    <x v="2"/>
    <x v="2"/>
    <x v="4"/>
    <x v="12"/>
  </r>
  <r>
    <x v="18"/>
    <s v="20"/>
    <x v="18"/>
    <x v="420"/>
    <s v="2021"/>
    <s v="Karasjok"/>
    <s v="2"/>
    <s v="Kvinner"/>
    <x v="3"/>
    <x v="3"/>
    <x v="4"/>
    <x v="1"/>
  </r>
  <r>
    <x v="18"/>
    <s v="20"/>
    <x v="18"/>
    <x v="420"/>
    <s v="2021"/>
    <s v="Karasjok"/>
    <s v="2"/>
    <s v="Kvinner"/>
    <x v="4"/>
    <x v="4"/>
    <x v="4"/>
    <x v="23"/>
  </r>
  <r>
    <x v="18"/>
    <s v="20"/>
    <x v="18"/>
    <x v="420"/>
    <s v="2021"/>
    <s v="Karasjok"/>
    <s v="2"/>
    <s v="Kvinner"/>
    <x v="5"/>
    <x v="5"/>
    <x v="4"/>
    <x v="12"/>
  </r>
  <r>
    <x v="18"/>
    <s v="20"/>
    <x v="18"/>
    <x v="420"/>
    <s v="2021"/>
    <s v="Karasjok"/>
    <s v="1"/>
    <s v="Menn"/>
    <x v="0"/>
    <x v="0"/>
    <x v="4"/>
    <x v="1"/>
  </r>
  <r>
    <x v="18"/>
    <s v="20"/>
    <x v="18"/>
    <x v="420"/>
    <s v="2021"/>
    <s v="Karasjok"/>
    <s v="1"/>
    <s v="Menn"/>
    <x v="1"/>
    <x v="1"/>
    <x v="4"/>
    <x v="15"/>
  </r>
  <r>
    <x v="18"/>
    <s v="20"/>
    <x v="18"/>
    <x v="420"/>
    <s v="2021"/>
    <s v="Karasjok"/>
    <s v="1"/>
    <s v="Menn"/>
    <x v="2"/>
    <x v="2"/>
    <x v="4"/>
    <x v="24"/>
  </r>
  <r>
    <x v="18"/>
    <s v="20"/>
    <x v="18"/>
    <x v="420"/>
    <s v="2021"/>
    <s v="Karasjok"/>
    <s v="1"/>
    <s v="Menn"/>
    <x v="3"/>
    <x v="3"/>
    <x v="4"/>
    <x v="10"/>
  </r>
  <r>
    <x v="18"/>
    <s v="20"/>
    <x v="18"/>
    <x v="420"/>
    <s v="2021"/>
    <s v="Karasjok"/>
    <s v="1"/>
    <s v="Menn"/>
    <x v="4"/>
    <x v="4"/>
    <x v="4"/>
    <x v="45"/>
  </r>
  <r>
    <x v="18"/>
    <s v="20"/>
    <x v="18"/>
    <x v="420"/>
    <s v="2021"/>
    <s v="Karasjok"/>
    <s v="1"/>
    <s v="Menn"/>
    <x v="5"/>
    <x v="5"/>
    <x v="4"/>
    <x v="21"/>
  </r>
  <r>
    <x v="18"/>
    <s v="20"/>
    <x v="18"/>
    <x v="420"/>
    <s v="2021"/>
    <s v="Karasjok"/>
    <s v="2"/>
    <s v="Kvinner"/>
    <x v="0"/>
    <x v="0"/>
    <x v="5"/>
    <x v="0"/>
  </r>
  <r>
    <x v="18"/>
    <s v="20"/>
    <x v="18"/>
    <x v="420"/>
    <s v="2021"/>
    <s v="Karasjok"/>
    <s v="2"/>
    <s v="Kvinner"/>
    <x v="1"/>
    <x v="1"/>
    <x v="5"/>
    <x v="39"/>
  </r>
  <r>
    <x v="18"/>
    <s v="20"/>
    <x v="18"/>
    <x v="420"/>
    <s v="2021"/>
    <s v="Karasjok"/>
    <s v="2"/>
    <s v="Kvinner"/>
    <x v="2"/>
    <x v="2"/>
    <x v="5"/>
    <x v="12"/>
  </r>
  <r>
    <x v="18"/>
    <s v="20"/>
    <x v="18"/>
    <x v="420"/>
    <s v="2021"/>
    <s v="Karasjok"/>
    <s v="2"/>
    <s v="Kvinner"/>
    <x v="3"/>
    <x v="3"/>
    <x v="5"/>
    <x v="1"/>
  </r>
  <r>
    <x v="18"/>
    <s v="20"/>
    <x v="18"/>
    <x v="420"/>
    <s v="2021"/>
    <s v="Karasjok"/>
    <s v="2"/>
    <s v="Kvinner"/>
    <x v="4"/>
    <x v="4"/>
    <x v="5"/>
    <x v="0"/>
  </r>
  <r>
    <x v="18"/>
    <s v="20"/>
    <x v="18"/>
    <x v="420"/>
    <s v="2021"/>
    <s v="Karasjok"/>
    <s v="2"/>
    <s v="Kvinner"/>
    <x v="5"/>
    <x v="5"/>
    <x v="5"/>
    <x v="19"/>
  </r>
  <r>
    <x v="18"/>
    <s v="20"/>
    <x v="18"/>
    <x v="420"/>
    <s v="2021"/>
    <s v="Karasjok"/>
    <s v="1"/>
    <s v="Menn"/>
    <x v="0"/>
    <x v="0"/>
    <x v="5"/>
    <x v="12"/>
  </r>
  <r>
    <x v="18"/>
    <s v="20"/>
    <x v="18"/>
    <x v="420"/>
    <s v="2021"/>
    <s v="Karasjok"/>
    <s v="1"/>
    <s v="Menn"/>
    <x v="1"/>
    <x v="1"/>
    <x v="5"/>
    <x v="13"/>
  </r>
  <r>
    <x v="18"/>
    <s v="20"/>
    <x v="18"/>
    <x v="420"/>
    <s v="2021"/>
    <s v="Karasjok"/>
    <s v="1"/>
    <s v="Menn"/>
    <x v="2"/>
    <x v="2"/>
    <x v="5"/>
    <x v="24"/>
  </r>
  <r>
    <x v="18"/>
    <s v="20"/>
    <x v="18"/>
    <x v="420"/>
    <s v="2021"/>
    <s v="Karasjok"/>
    <s v="1"/>
    <s v="Menn"/>
    <x v="3"/>
    <x v="3"/>
    <x v="5"/>
    <x v="33"/>
  </r>
  <r>
    <x v="18"/>
    <s v="20"/>
    <x v="18"/>
    <x v="420"/>
    <s v="2021"/>
    <s v="Karasjok"/>
    <s v="1"/>
    <s v="Menn"/>
    <x v="4"/>
    <x v="4"/>
    <x v="5"/>
    <x v="41"/>
  </r>
  <r>
    <x v="18"/>
    <s v="20"/>
    <x v="18"/>
    <x v="420"/>
    <s v="2021"/>
    <s v="Karasjok"/>
    <s v="1"/>
    <s v="Menn"/>
    <x v="5"/>
    <x v="5"/>
    <x v="5"/>
    <x v="15"/>
  </r>
  <r>
    <x v="18"/>
    <s v="20"/>
    <x v="18"/>
    <x v="420"/>
    <s v="2021"/>
    <s v="Karasjok"/>
    <s v="2"/>
    <s v="Kvinner"/>
    <x v="0"/>
    <x v="0"/>
    <x v="6"/>
    <x v="23"/>
  </r>
  <r>
    <x v="18"/>
    <s v="20"/>
    <x v="18"/>
    <x v="420"/>
    <s v="2021"/>
    <s v="Karasjok"/>
    <s v="2"/>
    <s v="Kvinner"/>
    <x v="1"/>
    <x v="1"/>
    <x v="6"/>
    <x v="39"/>
  </r>
  <r>
    <x v="18"/>
    <s v="20"/>
    <x v="18"/>
    <x v="420"/>
    <s v="2021"/>
    <s v="Karasjok"/>
    <s v="2"/>
    <s v="Kvinner"/>
    <x v="2"/>
    <x v="2"/>
    <x v="6"/>
    <x v="0"/>
  </r>
  <r>
    <x v="18"/>
    <s v="20"/>
    <x v="18"/>
    <x v="420"/>
    <s v="2021"/>
    <s v="Karasjok"/>
    <s v="2"/>
    <s v="Kvinner"/>
    <x v="3"/>
    <x v="3"/>
    <x v="6"/>
    <x v="19"/>
  </r>
  <r>
    <x v="18"/>
    <s v="20"/>
    <x v="18"/>
    <x v="420"/>
    <s v="2021"/>
    <s v="Karasjok"/>
    <s v="2"/>
    <s v="Kvinner"/>
    <x v="4"/>
    <x v="4"/>
    <x v="6"/>
    <x v="0"/>
  </r>
  <r>
    <x v="18"/>
    <s v="20"/>
    <x v="18"/>
    <x v="420"/>
    <s v="2021"/>
    <s v="Karasjok"/>
    <s v="2"/>
    <s v="Kvinner"/>
    <x v="5"/>
    <x v="5"/>
    <x v="6"/>
    <x v="12"/>
  </r>
  <r>
    <x v="18"/>
    <s v="20"/>
    <x v="18"/>
    <x v="420"/>
    <s v="2021"/>
    <s v="Karasjok"/>
    <s v="1"/>
    <s v="Menn"/>
    <x v="0"/>
    <x v="0"/>
    <x v="6"/>
    <x v="19"/>
  </r>
  <r>
    <x v="18"/>
    <s v="20"/>
    <x v="18"/>
    <x v="420"/>
    <s v="2021"/>
    <s v="Karasjok"/>
    <s v="1"/>
    <s v="Menn"/>
    <x v="1"/>
    <x v="1"/>
    <x v="6"/>
    <x v="2"/>
  </r>
  <r>
    <x v="18"/>
    <s v="20"/>
    <x v="18"/>
    <x v="420"/>
    <s v="2021"/>
    <s v="Karasjok"/>
    <s v="1"/>
    <s v="Menn"/>
    <x v="2"/>
    <x v="2"/>
    <x v="6"/>
    <x v="11"/>
  </r>
  <r>
    <x v="18"/>
    <s v="20"/>
    <x v="18"/>
    <x v="420"/>
    <s v="2021"/>
    <s v="Karasjok"/>
    <s v="1"/>
    <s v="Menn"/>
    <x v="3"/>
    <x v="3"/>
    <x v="6"/>
    <x v="31"/>
  </r>
  <r>
    <x v="18"/>
    <s v="20"/>
    <x v="18"/>
    <x v="420"/>
    <s v="2021"/>
    <s v="Karasjok"/>
    <s v="1"/>
    <s v="Menn"/>
    <x v="4"/>
    <x v="4"/>
    <x v="6"/>
    <x v="41"/>
  </r>
  <r>
    <x v="18"/>
    <s v="20"/>
    <x v="18"/>
    <x v="420"/>
    <s v="2021"/>
    <s v="Karasjok"/>
    <s v="1"/>
    <s v="Menn"/>
    <x v="5"/>
    <x v="5"/>
    <x v="6"/>
    <x v="4"/>
  </r>
  <r>
    <x v="18"/>
    <s v="20"/>
    <x v="18"/>
    <x v="420"/>
    <s v="2021"/>
    <s v="Karasjok"/>
    <s v="2"/>
    <s v="Kvinner"/>
    <x v="0"/>
    <x v="0"/>
    <x v="7"/>
    <x v="39"/>
  </r>
  <r>
    <x v="18"/>
    <s v="20"/>
    <x v="18"/>
    <x v="420"/>
    <s v="2021"/>
    <s v="Karasjok"/>
    <s v="2"/>
    <s v="Kvinner"/>
    <x v="1"/>
    <x v="1"/>
    <x v="7"/>
    <x v="39"/>
  </r>
  <r>
    <x v="18"/>
    <s v="20"/>
    <x v="18"/>
    <x v="420"/>
    <s v="2021"/>
    <s v="Karasjok"/>
    <s v="2"/>
    <s v="Kvinner"/>
    <x v="2"/>
    <x v="2"/>
    <x v="7"/>
    <x v="0"/>
  </r>
  <r>
    <x v="18"/>
    <s v="20"/>
    <x v="18"/>
    <x v="420"/>
    <s v="2021"/>
    <s v="Karasjok"/>
    <s v="2"/>
    <s v="Kvinner"/>
    <x v="3"/>
    <x v="3"/>
    <x v="7"/>
    <x v="0"/>
  </r>
  <r>
    <x v="18"/>
    <s v="20"/>
    <x v="18"/>
    <x v="420"/>
    <s v="2021"/>
    <s v="Karasjok"/>
    <s v="2"/>
    <s v="Kvinner"/>
    <x v="4"/>
    <x v="4"/>
    <x v="7"/>
    <x v="23"/>
  </r>
  <r>
    <x v="18"/>
    <s v="20"/>
    <x v="18"/>
    <x v="420"/>
    <s v="2021"/>
    <s v="Karasjok"/>
    <s v="2"/>
    <s v="Kvinner"/>
    <x v="5"/>
    <x v="5"/>
    <x v="7"/>
    <x v="0"/>
  </r>
  <r>
    <x v="18"/>
    <s v="20"/>
    <x v="18"/>
    <x v="420"/>
    <s v="2021"/>
    <s v="Karasjok"/>
    <s v="1"/>
    <s v="Menn"/>
    <x v="0"/>
    <x v="0"/>
    <x v="7"/>
    <x v="1"/>
  </r>
  <r>
    <x v="18"/>
    <s v="20"/>
    <x v="18"/>
    <x v="420"/>
    <s v="2021"/>
    <s v="Karasjok"/>
    <s v="1"/>
    <s v="Menn"/>
    <x v="1"/>
    <x v="1"/>
    <x v="7"/>
    <x v="7"/>
  </r>
  <r>
    <x v="18"/>
    <s v="20"/>
    <x v="18"/>
    <x v="420"/>
    <s v="2021"/>
    <s v="Karasjok"/>
    <s v="1"/>
    <s v="Menn"/>
    <x v="2"/>
    <x v="2"/>
    <x v="7"/>
    <x v="56"/>
  </r>
  <r>
    <x v="18"/>
    <s v="20"/>
    <x v="18"/>
    <x v="420"/>
    <s v="2021"/>
    <s v="Karasjok"/>
    <s v="1"/>
    <s v="Menn"/>
    <x v="3"/>
    <x v="3"/>
    <x v="7"/>
    <x v="38"/>
  </r>
  <r>
    <x v="18"/>
    <s v="20"/>
    <x v="18"/>
    <x v="420"/>
    <s v="2021"/>
    <s v="Karasjok"/>
    <s v="1"/>
    <s v="Menn"/>
    <x v="4"/>
    <x v="4"/>
    <x v="7"/>
    <x v="41"/>
  </r>
  <r>
    <x v="18"/>
    <s v="20"/>
    <x v="18"/>
    <x v="420"/>
    <s v="2021"/>
    <s v="Karasjok"/>
    <s v="1"/>
    <s v="Menn"/>
    <x v="5"/>
    <x v="5"/>
    <x v="7"/>
    <x v="15"/>
  </r>
  <r>
    <x v="18"/>
    <s v="20"/>
    <x v="18"/>
    <x v="421"/>
    <s v="2022"/>
    <s v="Lebesby"/>
    <s v="2"/>
    <s v="Kvinner"/>
    <x v="0"/>
    <x v="0"/>
    <x v="0"/>
    <x v="23"/>
  </r>
  <r>
    <x v="18"/>
    <s v="20"/>
    <x v="18"/>
    <x v="421"/>
    <s v="2022"/>
    <s v="Lebesby"/>
    <s v="2"/>
    <s v="Kvinner"/>
    <x v="1"/>
    <x v="1"/>
    <x v="0"/>
    <x v="39"/>
  </r>
  <r>
    <x v="18"/>
    <s v="20"/>
    <x v="18"/>
    <x v="421"/>
    <s v="2022"/>
    <s v="Lebesby"/>
    <s v="2"/>
    <s v="Kvinner"/>
    <x v="2"/>
    <x v="2"/>
    <x v="0"/>
    <x v="39"/>
  </r>
  <r>
    <x v="18"/>
    <s v="20"/>
    <x v="18"/>
    <x v="421"/>
    <s v="2022"/>
    <s v="Lebesby"/>
    <s v="2"/>
    <s v="Kvinner"/>
    <x v="3"/>
    <x v="3"/>
    <x v="0"/>
    <x v="12"/>
  </r>
  <r>
    <x v="18"/>
    <s v="20"/>
    <x v="18"/>
    <x v="421"/>
    <s v="2022"/>
    <s v="Lebesby"/>
    <s v="2"/>
    <s v="Kvinner"/>
    <x v="4"/>
    <x v="4"/>
    <x v="0"/>
    <x v="0"/>
  </r>
  <r>
    <x v="18"/>
    <s v="20"/>
    <x v="18"/>
    <x v="421"/>
    <s v="2022"/>
    <s v="Lebesby"/>
    <s v="2"/>
    <s v="Kvinner"/>
    <x v="5"/>
    <x v="5"/>
    <x v="0"/>
    <x v="39"/>
  </r>
  <r>
    <x v="18"/>
    <s v="20"/>
    <x v="18"/>
    <x v="421"/>
    <s v="2022"/>
    <s v="Lebesby"/>
    <s v="1"/>
    <s v="Menn"/>
    <x v="0"/>
    <x v="0"/>
    <x v="0"/>
    <x v="21"/>
  </r>
  <r>
    <x v="18"/>
    <s v="20"/>
    <x v="18"/>
    <x v="421"/>
    <s v="2022"/>
    <s v="Lebesby"/>
    <s v="1"/>
    <s v="Menn"/>
    <x v="1"/>
    <x v="1"/>
    <x v="0"/>
    <x v="0"/>
  </r>
  <r>
    <x v="18"/>
    <s v="20"/>
    <x v="18"/>
    <x v="421"/>
    <s v="2022"/>
    <s v="Lebesby"/>
    <s v="1"/>
    <s v="Menn"/>
    <x v="2"/>
    <x v="2"/>
    <x v="0"/>
    <x v="36"/>
  </r>
  <r>
    <x v="18"/>
    <s v="20"/>
    <x v="18"/>
    <x v="421"/>
    <s v="2022"/>
    <s v="Lebesby"/>
    <s v="1"/>
    <s v="Menn"/>
    <x v="3"/>
    <x v="3"/>
    <x v="0"/>
    <x v="38"/>
  </r>
  <r>
    <x v="18"/>
    <s v="20"/>
    <x v="18"/>
    <x v="421"/>
    <s v="2022"/>
    <s v="Lebesby"/>
    <s v="1"/>
    <s v="Menn"/>
    <x v="4"/>
    <x v="4"/>
    <x v="0"/>
    <x v="4"/>
  </r>
  <r>
    <x v="18"/>
    <s v="20"/>
    <x v="18"/>
    <x v="421"/>
    <s v="2022"/>
    <s v="Lebesby"/>
    <s v="1"/>
    <s v="Menn"/>
    <x v="5"/>
    <x v="5"/>
    <x v="0"/>
    <x v="4"/>
  </r>
  <r>
    <x v="18"/>
    <s v="20"/>
    <x v="18"/>
    <x v="421"/>
    <s v="2022"/>
    <s v="Lebesby"/>
    <s v="2"/>
    <s v="Kvinner"/>
    <x v="0"/>
    <x v="0"/>
    <x v="1"/>
    <x v="0"/>
  </r>
  <r>
    <x v="18"/>
    <s v="20"/>
    <x v="18"/>
    <x v="421"/>
    <s v="2022"/>
    <s v="Lebesby"/>
    <s v="2"/>
    <s v="Kvinner"/>
    <x v="1"/>
    <x v="1"/>
    <x v="1"/>
    <x v="23"/>
  </r>
  <r>
    <x v="18"/>
    <s v="20"/>
    <x v="18"/>
    <x v="421"/>
    <s v="2022"/>
    <s v="Lebesby"/>
    <s v="2"/>
    <s v="Kvinner"/>
    <x v="2"/>
    <x v="2"/>
    <x v="1"/>
    <x v="39"/>
  </r>
  <r>
    <x v="18"/>
    <s v="20"/>
    <x v="18"/>
    <x v="421"/>
    <s v="2022"/>
    <s v="Lebesby"/>
    <s v="2"/>
    <s v="Kvinner"/>
    <x v="3"/>
    <x v="3"/>
    <x v="1"/>
    <x v="12"/>
  </r>
  <r>
    <x v="18"/>
    <s v="20"/>
    <x v="18"/>
    <x v="421"/>
    <s v="2022"/>
    <s v="Lebesby"/>
    <s v="2"/>
    <s v="Kvinner"/>
    <x v="4"/>
    <x v="4"/>
    <x v="1"/>
    <x v="39"/>
  </r>
  <r>
    <x v="18"/>
    <s v="20"/>
    <x v="18"/>
    <x v="421"/>
    <s v="2022"/>
    <s v="Lebesby"/>
    <s v="2"/>
    <s v="Kvinner"/>
    <x v="5"/>
    <x v="5"/>
    <x v="1"/>
    <x v="39"/>
  </r>
  <r>
    <x v="18"/>
    <s v="20"/>
    <x v="18"/>
    <x v="421"/>
    <s v="2022"/>
    <s v="Lebesby"/>
    <s v="1"/>
    <s v="Menn"/>
    <x v="0"/>
    <x v="0"/>
    <x v="1"/>
    <x v="13"/>
  </r>
  <r>
    <x v="18"/>
    <s v="20"/>
    <x v="18"/>
    <x v="421"/>
    <s v="2022"/>
    <s v="Lebesby"/>
    <s v="1"/>
    <s v="Menn"/>
    <x v="1"/>
    <x v="1"/>
    <x v="1"/>
    <x v="19"/>
  </r>
  <r>
    <x v="18"/>
    <s v="20"/>
    <x v="18"/>
    <x v="421"/>
    <s v="2022"/>
    <s v="Lebesby"/>
    <s v="1"/>
    <s v="Menn"/>
    <x v="2"/>
    <x v="2"/>
    <x v="1"/>
    <x v="24"/>
  </r>
  <r>
    <x v="18"/>
    <s v="20"/>
    <x v="18"/>
    <x v="421"/>
    <s v="2022"/>
    <s v="Lebesby"/>
    <s v="1"/>
    <s v="Menn"/>
    <x v="3"/>
    <x v="3"/>
    <x v="1"/>
    <x v="45"/>
  </r>
  <r>
    <x v="18"/>
    <s v="20"/>
    <x v="18"/>
    <x v="421"/>
    <s v="2022"/>
    <s v="Lebesby"/>
    <s v="1"/>
    <s v="Menn"/>
    <x v="4"/>
    <x v="4"/>
    <x v="1"/>
    <x v="55"/>
  </r>
  <r>
    <x v="18"/>
    <s v="20"/>
    <x v="18"/>
    <x v="421"/>
    <s v="2022"/>
    <s v="Lebesby"/>
    <s v="1"/>
    <s v="Menn"/>
    <x v="5"/>
    <x v="5"/>
    <x v="1"/>
    <x v="13"/>
  </r>
  <r>
    <x v="18"/>
    <s v="20"/>
    <x v="18"/>
    <x v="421"/>
    <s v="2022"/>
    <s v="Lebesby"/>
    <s v="2"/>
    <s v="Kvinner"/>
    <x v="0"/>
    <x v="0"/>
    <x v="2"/>
    <x v="23"/>
  </r>
  <r>
    <x v="18"/>
    <s v="20"/>
    <x v="18"/>
    <x v="421"/>
    <s v="2022"/>
    <s v="Lebesby"/>
    <s v="2"/>
    <s v="Kvinner"/>
    <x v="1"/>
    <x v="1"/>
    <x v="2"/>
    <x v="39"/>
  </r>
  <r>
    <x v="18"/>
    <s v="20"/>
    <x v="18"/>
    <x v="421"/>
    <s v="2022"/>
    <s v="Lebesby"/>
    <s v="2"/>
    <s v="Kvinner"/>
    <x v="2"/>
    <x v="2"/>
    <x v="2"/>
    <x v="39"/>
  </r>
  <r>
    <x v="18"/>
    <s v="20"/>
    <x v="18"/>
    <x v="421"/>
    <s v="2022"/>
    <s v="Lebesby"/>
    <s v="2"/>
    <s v="Kvinner"/>
    <x v="3"/>
    <x v="3"/>
    <x v="2"/>
    <x v="12"/>
  </r>
  <r>
    <x v="18"/>
    <s v="20"/>
    <x v="18"/>
    <x v="421"/>
    <s v="2022"/>
    <s v="Lebesby"/>
    <s v="2"/>
    <s v="Kvinner"/>
    <x v="4"/>
    <x v="4"/>
    <x v="2"/>
    <x v="39"/>
  </r>
  <r>
    <x v="18"/>
    <s v="20"/>
    <x v="18"/>
    <x v="421"/>
    <s v="2022"/>
    <s v="Lebesby"/>
    <s v="2"/>
    <s v="Kvinner"/>
    <x v="5"/>
    <x v="5"/>
    <x v="2"/>
    <x v="23"/>
  </r>
  <r>
    <x v="18"/>
    <s v="20"/>
    <x v="18"/>
    <x v="421"/>
    <s v="2022"/>
    <s v="Lebesby"/>
    <s v="1"/>
    <s v="Menn"/>
    <x v="0"/>
    <x v="0"/>
    <x v="2"/>
    <x v="15"/>
  </r>
  <r>
    <x v="18"/>
    <s v="20"/>
    <x v="18"/>
    <x v="421"/>
    <s v="2022"/>
    <s v="Lebesby"/>
    <s v="1"/>
    <s v="Menn"/>
    <x v="1"/>
    <x v="1"/>
    <x v="2"/>
    <x v="1"/>
  </r>
  <r>
    <x v="18"/>
    <s v="20"/>
    <x v="18"/>
    <x v="421"/>
    <s v="2022"/>
    <s v="Lebesby"/>
    <s v="1"/>
    <s v="Menn"/>
    <x v="2"/>
    <x v="2"/>
    <x v="2"/>
    <x v="15"/>
  </r>
  <r>
    <x v="18"/>
    <s v="20"/>
    <x v="18"/>
    <x v="421"/>
    <s v="2022"/>
    <s v="Lebesby"/>
    <s v="1"/>
    <s v="Menn"/>
    <x v="3"/>
    <x v="3"/>
    <x v="2"/>
    <x v="63"/>
  </r>
  <r>
    <x v="18"/>
    <s v="20"/>
    <x v="18"/>
    <x v="421"/>
    <s v="2022"/>
    <s v="Lebesby"/>
    <s v="1"/>
    <s v="Menn"/>
    <x v="4"/>
    <x v="4"/>
    <x v="2"/>
    <x v="56"/>
  </r>
  <r>
    <x v="18"/>
    <s v="20"/>
    <x v="18"/>
    <x v="421"/>
    <s v="2022"/>
    <s v="Lebesby"/>
    <s v="1"/>
    <s v="Menn"/>
    <x v="5"/>
    <x v="5"/>
    <x v="2"/>
    <x v="12"/>
  </r>
  <r>
    <x v="18"/>
    <s v="20"/>
    <x v="18"/>
    <x v="421"/>
    <s v="2022"/>
    <s v="Lebesby"/>
    <s v="2"/>
    <s v="Kvinner"/>
    <x v="0"/>
    <x v="0"/>
    <x v="3"/>
    <x v="1"/>
  </r>
  <r>
    <x v="18"/>
    <s v="20"/>
    <x v="18"/>
    <x v="421"/>
    <s v="2022"/>
    <s v="Lebesby"/>
    <s v="2"/>
    <s v="Kvinner"/>
    <x v="1"/>
    <x v="1"/>
    <x v="3"/>
    <x v="1"/>
  </r>
  <r>
    <x v="18"/>
    <s v="20"/>
    <x v="18"/>
    <x v="421"/>
    <s v="2022"/>
    <s v="Lebesby"/>
    <s v="2"/>
    <s v="Kvinner"/>
    <x v="2"/>
    <x v="2"/>
    <x v="3"/>
    <x v="19"/>
  </r>
  <r>
    <x v="18"/>
    <s v="20"/>
    <x v="18"/>
    <x v="421"/>
    <s v="2022"/>
    <s v="Lebesby"/>
    <s v="2"/>
    <s v="Kvinner"/>
    <x v="3"/>
    <x v="3"/>
    <x v="3"/>
    <x v="7"/>
  </r>
  <r>
    <x v="18"/>
    <s v="20"/>
    <x v="18"/>
    <x v="421"/>
    <s v="2022"/>
    <s v="Lebesby"/>
    <s v="2"/>
    <s v="Kvinner"/>
    <x v="4"/>
    <x v="4"/>
    <x v="3"/>
    <x v="23"/>
  </r>
  <r>
    <x v="18"/>
    <s v="20"/>
    <x v="18"/>
    <x v="421"/>
    <s v="2022"/>
    <s v="Lebesby"/>
    <s v="2"/>
    <s v="Kvinner"/>
    <x v="5"/>
    <x v="5"/>
    <x v="3"/>
    <x v="39"/>
  </r>
  <r>
    <x v="18"/>
    <s v="20"/>
    <x v="18"/>
    <x v="421"/>
    <s v="2022"/>
    <s v="Lebesby"/>
    <s v="1"/>
    <s v="Menn"/>
    <x v="0"/>
    <x v="0"/>
    <x v="3"/>
    <x v="6"/>
  </r>
  <r>
    <x v="18"/>
    <s v="20"/>
    <x v="18"/>
    <x v="421"/>
    <s v="2022"/>
    <s v="Lebesby"/>
    <s v="1"/>
    <s v="Menn"/>
    <x v="1"/>
    <x v="1"/>
    <x v="3"/>
    <x v="13"/>
  </r>
  <r>
    <x v="18"/>
    <s v="20"/>
    <x v="18"/>
    <x v="421"/>
    <s v="2022"/>
    <s v="Lebesby"/>
    <s v="1"/>
    <s v="Menn"/>
    <x v="2"/>
    <x v="2"/>
    <x v="3"/>
    <x v="21"/>
  </r>
  <r>
    <x v="18"/>
    <s v="20"/>
    <x v="18"/>
    <x v="421"/>
    <s v="2022"/>
    <s v="Lebesby"/>
    <s v="1"/>
    <s v="Menn"/>
    <x v="3"/>
    <x v="3"/>
    <x v="3"/>
    <x v="63"/>
  </r>
  <r>
    <x v="18"/>
    <s v="20"/>
    <x v="18"/>
    <x v="421"/>
    <s v="2022"/>
    <s v="Lebesby"/>
    <s v="1"/>
    <s v="Menn"/>
    <x v="4"/>
    <x v="4"/>
    <x v="3"/>
    <x v="40"/>
  </r>
  <r>
    <x v="18"/>
    <s v="20"/>
    <x v="18"/>
    <x v="421"/>
    <s v="2022"/>
    <s v="Lebesby"/>
    <s v="1"/>
    <s v="Menn"/>
    <x v="5"/>
    <x v="5"/>
    <x v="3"/>
    <x v="21"/>
  </r>
  <r>
    <x v="18"/>
    <s v="20"/>
    <x v="18"/>
    <x v="421"/>
    <s v="2022"/>
    <s v="Lebesby"/>
    <s v="2"/>
    <s v="Kvinner"/>
    <x v="0"/>
    <x v="0"/>
    <x v="4"/>
    <x v="1"/>
  </r>
  <r>
    <x v="18"/>
    <s v="20"/>
    <x v="18"/>
    <x v="421"/>
    <s v="2022"/>
    <s v="Lebesby"/>
    <s v="2"/>
    <s v="Kvinner"/>
    <x v="1"/>
    <x v="1"/>
    <x v="4"/>
    <x v="0"/>
  </r>
  <r>
    <x v="18"/>
    <s v="20"/>
    <x v="18"/>
    <x v="421"/>
    <s v="2022"/>
    <s v="Lebesby"/>
    <s v="2"/>
    <s v="Kvinner"/>
    <x v="2"/>
    <x v="2"/>
    <x v="4"/>
    <x v="6"/>
  </r>
  <r>
    <x v="18"/>
    <s v="20"/>
    <x v="18"/>
    <x v="421"/>
    <s v="2022"/>
    <s v="Lebesby"/>
    <s v="2"/>
    <s v="Kvinner"/>
    <x v="3"/>
    <x v="3"/>
    <x v="4"/>
    <x v="7"/>
  </r>
  <r>
    <x v="18"/>
    <s v="20"/>
    <x v="18"/>
    <x v="421"/>
    <s v="2022"/>
    <s v="Lebesby"/>
    <s v="2"/>
    <s v="Kvinner"/>
    <x v="4"/>
    <x v="4"/>
    <x v="4"/>
    <x v="1"/>
  </r>
  <r>
    <x v="18"/>
    <s v="20"/>
    <x v="18"/>
    <x v="421"/>
    <s v="2022"/>
    <s v="Lebesby"/>
    <s v="2"/>
    <s v="Kvinner"/>
    <x v="5"/>
    <x v="5"/>
    <x v="4"/>
    <x v="39"/>
  </r>
  <r>
    <x v="18"/>
    <s v="20"/>
    <x v="18"/>
    <x v="421"/>
    <s v="2022"/>
    <s v="Lebesby"/>
    <s v="1"/>
    <s v="Menn"/>
    <x v="0"/>
    <x v="0"/>
    <x v="4"/>
    <x v="5"/>
  </r>
  <r>
    <x v="18"/>
    <s v="20"/>
    <x v="18"/>
    <x v="421"/>
    <s v="2022"/>
    <s v="Lebesby"/>
    <s v="1"/>
    <s v="Menn"/>
    <x v="1"/>
    <x v="1"/>
    <x v="4"/>
    <x v="5"/>
  </r>
  <r>
    <x v="18"/>
    <s v="20"/>
    <x v="18"/>
    <x v="421"/>
    <s v="2022"/>
    <s v="Lebesby"/>
    <s v="1"/>
    <s v="Menn"/>
    <x v="2"/>
    <x v="2"/>
    <x v="4"/>
    <x v="24"/>
  </r>
  <r>
    <x v="18"/>
    <s v="20"/>
    <x v="18"/>
    <x v="421"/>
    <s v="2022"/>
    <s v="Lebesby"/>
    <s v="1"/>
    <s v="Menn"/>
    <x v="3"/>
    <x v="3"/>
    <x v="4"/>
    <x v="28"/>
  </r>
  <r>
    <x v="18"/>
    <s v="20"/>
    <x v="18"/>
    <x v="421"/>
    <s v="2022"/>
    <s v="Lebesby"/>
    <s v="1"/>
    <s v="Menn"/>
    <x v="4"/>
    <x v="4"/>
    <x v="4"/>
    <x v="11"/>
  </r>
  <r>
    <x v="18"/>
    <s v="20"/>
    <x v="18"/>
    <x v="421"/>
    <s v="2022"/>
    <s v="Lebesby"/>
    <s v="1"/>
    <s v="Menn"/>
    <x v="5"/>
    <x v="5"/>
    <x v="4"/>
    <x v="13"/>
  </r>
  <r>
    <x v="18"/>
    <s v="20"/>
    <x v="18"/>
    <x v="421"/>
    <s v="2022"/>
    <s v="Lebesby"/>
    <s v="2"/>
    <s v="Kvinner"/>
    <x v="0"/>
    <x v="0"/>
    <x v="5"/>
    <x v="19"/>
  </r>
  <r>
    <x v="18"/>
    <s v="20"/>
    <x v="18"/>
    <x v="421"/>
    <s v="2022"/>
    <s v="Lebesby"/>
    <s v="2"/>
    <s v="Kvinner"/>
    <x v="1"/>
    <x v="1"/>
    <x v="5"/>
    <x v="23"/>
  </r>
  <r>
    <x v="18"/>
    <s v="20"/>
    <x v="18"/>
    <x v="421"/>
    <s v="2022"/>
    <s v="Lebesby"/>
    <s v="2"/>
    <s v="Kvinner"/>
    <x v="2"/>
    <x v="2"/>
    <x v="5"/>
    <x v="12"/>
  </r>
  <r>
    <x v="18"/>
    <s v="20"/>
    <x v="18"/>
    <x v="421"/>
    <s v="2022"/>
    <s v="Lebesby"/>
    <s v="2"/>
    <s v="Kvinner"/>
    <x v="3"/>
    <x v="3"/>
    <x v="5"/>
    <x v="12"/>
  </r>
  <r>
    <x v="18"/>
    <s v="20"/>
    <x v="18"/>
    <x v="421"/>
    <s v="2022"/>
    <s v="Lebesby"/>
    <s v="2"/>
    <s v="Kvinner"/>
    <x v="4"/>
    <x v="4"/>
    <x v="5"/>
    <x v="19"/>
  </r>
  <r>
    <x v="18"/>
    <s v="20"/>
    <x v="18"/>
    <x v="421"/>
    <s v="2022"/>
    <s v="Lebesby"/>
    <s v="2"/>
    <s v="Kvinner"/>
    <x v="5"/>
    <x v="5"/>
    <x v="5"/>
    <x v="39"/>
  </r>
  <r>
    <x v="18"/>
    <s v="20"/>
    <x v="18"/>
    <x v="421"/>
    <s v="2022"/>
    <s v="Lebesby"/>
    <s v="1"/>
    <s v="Menn"/>
    <x v="0"/>
    <x v="0"/>
    <x v="5"/>
    <x v="12"/>
  </r>
  <r>
    <x v="18"/>
    <s v="20"/>
    <x v="18"/>
    <x v="421"/>
    <s v="2022"/>
    <s v="Lebesby"/>
    <s v="1"/>
    <s v="Menn"/>
    <x v="1"/>
    <x v="1"/>
    <x v="5"/>
    <x v="13"/>
  </r>
  <r>
    <x v="18"/>
    <s v="20"/>
    <x v="18"/>
    <x v="421"/>
    <s v="2022"/>
    <s v="Lebesby"/>
    <s v="1"/>
    <s v="Menn"/>
    <x v="2"/>
    <x v="2"/>
    <x v="5"/>
    <x v="2"/>
  </r>
  <r>
    <x v="18"/>
    <s v="20"/>
    <x v="18"/>
    <x v="421"/>
    <s v="2022"/>
    <s v="Lebesby"/>
    <s v="1"/>
    <s v="Menn"/>
    <x v="3"/>
    <x v="3"/>
    <x v="5"/>
    <x v="46"/>
  </r>
  <r>
    <x v="18"/>
    <s v="20"/>
    <x v="18"/>
    <x v="421"/>
    <s v="2022"/>
    <s v="Lebesby"/>
    <s v="1"/>
    <s v="Menn"/>
    <x v="4"/>
    <x v="4"/>
    <x v="5"/>
    <x v="3"/>
  </r>
  <r>
    <x v="18"/>
    <s v="20"/>
    <x v="18"/>
    <x v="421"/>
    <s v="2022"/>
    <s v="Lebesby"/>
    <s v="1"/>
    <s v="Menn"/>
    <x v="5"/>
    <x v="5"/>
    <x v="5"/>
    <x v="15"/>
  </r>
  <r>
    <x v="18"/>
    <s v="20"/>
    <x v="18"/>
    <x v="421"/>
    <s v="2022"/>
    <s v="Lebesby"/>
    <s v="2"/>
    <s v="Kvinner"/>
    <x v="0"/>
    <x v="0"/>
    <x v="6"/>
    <x v="23"/>
  </r>
  <r>
    <x v="18"/>
    <s v="20"/>
    <x v="18"/>
    <x v="421"/>
    <s v="2022"/>
    <s v="Lebesby"/>
    <s v="2"/>
    <s v="Kvinner"/>
    <x v="1"/>
    <x v="1"/>
    <x v="6"/>
    <x v="23"/>
  </r>
  <r>
    <x v="18"/>
    <s v="20"/>
    <x v="18"/>
    <x v="421"/>
    <s v="2022"/>
    <s v="Lebesby"/>
    <s v="2"/>
    <s v="Kvinner"/>
    <x v="2"/>
    <x v="2"/>
    <x v="6"/>
    <x v="5"/>
  </r>
  <r>
    <x v="18"/>
    <s v="20"/>
    <x v="18"/>
    <x v="421"/>
    <s v="2022"/>
    <s v="Lebesby"/>
    <s v="2"/>
    <s v="Kvinner"/>
    <x v="3"/>
    <x v="3"/>
    <x v="6"/>
    <x v="12"/>
  </r>
  <r>
    <x v="18"/>
    <s v="20"/>
    <x v="18"/>
    <x v="421"/>
    <s v="2022"/>
    <s v="Lebesby"/>
    <s v="2"/>
    <s v="Kvinner"/>
    <x v="4"/>
    <x v="4"/>
    <x v="6"/>
    <x v="0"/>
  </r>
  <r>
    <x v="18"/>
    <s v="20"/>
    <x v="18"/>
    <x v="421"/>
    <s v="2022"/>
    <s v="Lebesby"/>
    <s v="2"/>
    <s v="Kvinner"/>
    <x v="5"/>
    <x v="5"/>
    <x v="6"/>
    <x v="39"/>
  </r>
  <r>
    <x v="18"/>
    <s v="20"/>
    <x v="18"/>
    <x v="421"/>
    <s v="2022"/>
    <s v="Lebesby"/>
    <s v="1"/>
    <s v="Menn"/>
    <x v="0"/>
    <x v="0"/>
    <x v="6"/>
    <x v="7"/>
  </r>
  <r>
    <x v="18"/>
    <s v="20"/>
    <x v="18"/>
    <x v="421"/>
    <s v="2022"/>
    <s v="Lebesby"/>
    <s v="1"/>
    <s v="Menn"/>
    <x v="1"/>
    <x v="1"/>
    <x v="6"/>
    <x v="2"/>
  </r>
  <r>
    <x v="18"/>
    <s v="20"/>
    <x v="18"/>
    <x v="421"/>
    <s v="2022"/>
    <s v="Lebesby"/>
    <s v="1"/>
    <s v="Menn"/>
    <x v="2"/>
    <x v="2"/>
    <x v="6"/>
    <x v="36"/>
  </r>
  <r>
    <x v="18"/>
    <s v="20"/>
    <x v="18"/>
    <x v="421"/>
    <s v="2022"/>
    <s v="Lebesby"/>
    <s v="1"/>
    <s v="Menn"/>
    <x v="3"/>
    <x v="3"/>
    <x v="6"/>
    <x v="27"/>
  </r>
  <r>
    <x v="18"/>
    <s v="20"/>
    <x v="18"/>
    <x v="421"/>
    <s v="2022"/>
    <s v="Lebesby"/>
    <s v="1"/>
    <s v="Menn"/>
    <x v="4"/>
    <x v="4"/>
    <x v="6"/>
    <x v="55"/>
  </r>
  <r>
    <x v="18"/>
    <s v="20"/>
    <x v="18"/>
    <x v="421"/>
    <s v="2022"/>
    <s v="Lebesby"/>
    <s v="1"/>
    <s v="Menn"/>
    <x v="5"/>
    <x v="5"/>
    <x v="6"/>
    <x v="6"/>
  </r>
  <r>
    <x v="18"/>
    <s v="20"/>
    <x v="18"/>
    <x v="421"/>
    <s v="2022"/>
    <s v="Lebesby"/>
    <s v="2"/>
    <s v="Kvinner"/>
    <x v="0"/>
    <x v="0"/>
    <x v="7"/>
    <x v="39"/>
  </r>
  <r>
    <x v="18"/>
    <s v="20"/>
    <x v="18"/>
    <x v="421"/>
    <s v="2022"/>
    <s v="Lebesby"/>
    <s v="2"/>
    <s v="Kvinner"/>
    <x v="1"/>
    <x v="1"/>
    <x v="7"/>
    <x v="23"/>
  </r>
  <r>
    <x v="18"/>
    <s v="20"/>
    <x v="18"/>
    <x v="421"/>
    <s v="2022"/>
    <s v="Lebesby"/>
    <s v="2"/>
    <s v="Kvinner"/>
    <x v="2"/>
    <x v="2"/>
    <x v="7"/>
    <x v="12"/>
  </r>
  <r>
    <x v="18"/>
    <s v="20"/>
    <x v="18"/>
    <x v="421"/>
    <s v="2022"/>
    <s v="Lebesby"/>
    <s v="2"/>
    <s v="Kvinner"/>
    <x v="3"/>
    <x v="3"/>
    <x v="7"/>
    <x v="19"/>
  </r>
  <r>
    <x v="18"/>
    <s v="20"/>
    <x v="18"/>
    <x v="421"/>
    <s v="2022"/>
    <s v="Lebesby"/>
    <s v="2"/>
    <s v="Kvinner"/>
    <x v="4"/>
    <x v="4"/>
    <x v="7"/>
    <x v="0"/>
  </r>
  <r>
    <x v="18"/>
    <s v="20"/>
    <x v="18"/>
    <x v="421"/>
    <s v="2022"/>
    <s v="Lebesby"/>
    <s v="2"/>
    <s v="Kvinner"/>
    <x v="5"/>
    <x v="5"/>
    <x v="7"/>
    <x v="39"/>
  </r>
  <r>
    <x v="18"/>
    <s v="20"/>
    <x v="18"/>
    <x v="421"/>
    <s v="2022"/>
    <s v="Lebesby"/>
    <s v="1"/>
    <s v="Menn"/>
    <x v="0"/>
    <x v="0"/>
    <x v="7"/>
    <x v="19"/>
  </r>
  <r>
    <x v="18"/>
    <s v="20"/>
    <x v="18"/>
    <x v="421"/>
    <s v="2022"/>
    <s v="Lebesby"/>
    <s v="1"/>
    <s v="Menn"/>
    <x v="1"/>
    <x v="1"/>
    <x v="7"/>
    <x v="6"/>
  </r>
  <r>
    <x v="18"/>
    <s v="20"/>
    <x v="18"/>
    <x v="421"/>
    <s v="2022"/>
    <s v="Lebesby"/>
    <s v="1"/>
    <s v="Menn"/>
    <x v="2"/>
    <x v="2"/>
    <x v="7"/>
    <x v="4"/>
  </r>
  <r>
    <x v="18"/>
    <s v="20"/>
    <x v="18"/>
    <x v="421"/>
    <s v="2022"/>
    <s v="Lebesby"/>
    <s v="1"/>
    <s v="Menn"/>
    <x v="3"/>
    <x v="3"/>
    <x v="7"/>
    <x v="46"/>
  </r>
  <r>
    <x v="18"/>
    <s v="20"/>
    <x v="18"/>
    <x v="421"/>
    <s v="2022"/>
    <s v="Lebesby"/>
    <s v="1"/>
    <s v="Menn"/>
    <x v="4"/>
    <x v="4"/>
    <x v="7"/>
    <x v="45"/>
  </r>
  <r>
    <x v="18"/>
    <s v="20"/>
    <x v="18"/>
    <x v="421"/>
    <s v="2022"/>
    <s v="Lebesby"/>
    <s v="1"/>
    <s v="Menn"/>
    <x v="5"/>
    <x v="5"/>
    <x v="7"/>
    <x v="6"/>
  </r>
  <r>
    <x v="18"/>
    <s v="20"/>
    <x v="18"/>
    <x v="422"/>
    <s v="2023"/>
    <s v="Gamvik"/>
    <s v="2"/>
    <s v="Kvinner"/>
    <x v="0"/>
    <x v="0"/>
    <x v="0"/>
    <x v="23"/>
  </r>
  <r>
    <x v="18"/>
    <s v="20"/>
    <x v="18"/>
    <x v="422"/>
    <s v="2023"/>
    <s v="Gamvik"/>
    <s v="2"/>
    <s v="Kvinner"/>
    <x v="1"/>
    <x v="1"/>
    <x v="0"/>
    <x v="0"/>
  </r>
  <r>
    <x v="18"/>
    <s v="20"/>
    <x v="18"/>
    <x v="422"/>
    <s v="2023"/>
    <s v="Gamvik"/>
    <s v="2"/>
    <s v="Kvinner"/>
    <x v="2"/>
    <x v="2"/>
    <x v="0"/>
    <x v="1"/>
  </r>
  <r>
    <x v="18"/>
    <s v="20"/>
    <x v="18"/>
    <x v="422"/>
    <s v="2023"/>
    <s v="Gamvik"/>
    <s v="2"/>
    <s v="Kvinner"/>
    <x v="3"/>
    <x v="3"/>
    <x v="0"/>
    <x v="12"/>
  </r>
  <r>
    <x v="18"/>
    <s v="20"/>
    <x v="18"/>
    <x v="422"/>
    <s v="2023"/>
    <s v="Gamvik"/>
    <s v="2"/>
    <s v="Kvinner"/>
    <x v="4"/>
    <x v="4"/>
    <x v="0"/>
    <x v="23"/>
  </r>
  <r>
    <x v="18"/>
    <s v="20"/>
    <x v="18"/>
    <x v="422"/>
    <s v="2023"/>
    <s v="Gamvik"/>
    <s v="2"/>
    <s v="Kvinner"/>
    <x v="5"/>
    <x v="5"/>
    <x v="0"/>
    <x v="39"/>
  </r>
  <r>
    <x v="18"/>
    <s v="20"/>
    <x v="18"/>
    <x v="422"/>
    <s v="2023"/>
    <s v="Gamvik"/>
    <s v="1"/>
    <s v="Menn"/>
    <x v="0"/>
    <x v="0"/>
    <x v="0"/>
    <x v="1"/>
  </r>
  <r>
    <x v="18"/>
    <s v="20"/>
    <x v="18"/>
    <x v="422"/>
    <s v="2023"/>
    <s v="Gamvik"/>
    <s v="1"/>
    <s v="Menn"/>
    <x v="1"/>
    <x v="1"/>
    <x v="0"/>
    <x v="1"/>
  </r>
  <r>
    <x v="18"/>
    <s v="20"/>
    <x v="18"/>
    <x v="422"/>
    <s v="2023"/>
    <s v="Gamvik"/>
    <s v="1"/>
    <s v="Menn"/>
    <x v="2"/>
    <x v="2"/>
    <x v="0"/>
    <x v="36"/>
  </r>
  <r>
    <x v="18"/>
    <s v="20"/>
    <x v="18"/>
    <x v="422"/>
    <s v="2023"/>
    <s v="Gamvik"/>
    <s v="1"/>
    <s v="Menn"/>
    <x v="3"/>
    <x v="3"/>
    <x v="0"/>
    <x v="24"/>
  </r>
  <r>
    <x v="18"/>
    <s v="20"/>
    <x v="18"/>
    <x v="422"/>
    <s v="2023"/>
    <s v="Gamvik"/>
    <s v="1"/>
    <s v="Menn"/>
    <x v="4"/>
    <x v="4"/>
    <x v="0"/>
    <x v="4"/>
  </r>
  <r>
    <x v="18"/>
    <s v="20"/>
    <x v="18"/>
    <x v="422"/>
    <s v="2023"/>
    <s v="Gamvik"/>
    <s v="1"/>
    <s v="Menn"/>
    <x v="5"/>
    <x v="5"/>
    <x v="0"/>
    <x v="6"/>
  </r>
  <r>
    <x v="18"/>
    <s v="20"/>
    <x v="18"/>
    <x v="422"/>
    <s v="2023"/>
    <s v="Gamvik"/>
    <s v="2"/>
    <s v="Kvinner"/>
    <x v="0"/>
    <x v="0"/>
    <x v="1"/>
    <x v="39"/>
  </r>
  <r>
    <x v="18"/>
    <s v="20"/>
    <x v="18"/>
    <x v="422"/>
    <s v="2023"/>
    <s v="Gamvik"/>
    <s v="2"/>
    <s v="Kvinner"/>
    <x v="1"/>
    <x v="1"/>
    <x v="1"/>
    <x v="1"/>
  </r>
  <r>
    <x v="18"/>
    <s v="20"/>
    <x v="18"/>
    <x v="422"/>
    <s v="2023"/>
    <s v="Gamvik"/>
    <s v="2"/>
    <s v="Kvinner"/>
    <x v="2"/>
    <x v="2"/>
    <x v="1"/>
    <x v="23"/>
  </r>
  <r>
    <x v="18"/>
    <s v="20"/>
    <x v="18"/>
    <x v="422"/>
    <s v="2023"/>
    <s v="Gamvik"/>
    <s v="2"/>
    <s v="Kvinner"/>
    <x v="3"/>
    <x v="3"/>
    <x v="1"/>
    <x v="19"/>
  </r>
  <r>
    <x v="18"/>
    <s v="20"/>
    <x v="18"/>
    <x v="422"/>
    <s v="2023"/>
    <s v="Gamvik"/>
    <s v="2"/>
    <s v="Kvinner"/>
    <x v="4"/>
    <x v="4"/>
    <x v="1"/>
    <x v="39"/>
  </r>
  <r>
    <x v="18"/>
    <s v="20"/>
    <x v="18"/>
    <x v="422"/>
    <s v="2023"/>
    <s v="Gamvik"/>
    <s v="2"/>
    <s v="Kvinner"/>
    <x v="5"/>
    <x v="5"/>
    <x v="1"/>
    <x v="39"/>
  </r>
  <r>
    <x v="18"/>
    <s v="20"/>
    <x v="18"/>
    <x v="422"/>
    <s v="2023"/>
    <s v="Gamvik"/>
    <s v="1"/>
    <s v="Menn"/>
    <x v="0"/>
    <x v="0"/>
    <x v="1"/>
    <x v="39"/>
  </r>
  <r>
    <x v="18"/>
    <s v="20"/>
    <x v="18"/>
    <x v="422"/>
    <s v="2023"/>
    <s v="Gamvik"/>
    <s v="1"/>
    <s v="Menn"/>
    <x v="1"/>
    <x v="1"/>
    <x v="1"/>
    <x v="19"/>
  </r>
  <r>
    <x v="18"/>
    <s v="20"/>
    <x v="18"/>
    <x v="422"/>
    <s v="2023"/>
    <s v="Gamvik"/>
    <s v="1"/>
    <s v="Menn"/>
    <x v="2"/>
    <x v="2"/>
    <x v="1"/>
    <x v="21"/>
  </r>
  <r>
    <x v="18"/>
    <s v="20"/>
    <x v="18"/>
    <x v="422"/>
    <s v="2023"/>
    <s v="Gamvik"/>
    <s v="1"/>
    <s v="Menn"/>
    <x v="3"/>
    <x v="3"/>
    <x v="1"/>
    <x v="14"/>
  </r>
  <r>
    <x v="18"/>
    <s v="20"/>
    <x v="18"/>
    <x v="422"/>
    <s v="2023"/>
    <s v="Gamvik"/>
    <s v="1"/>
    <s v="Menn"/>
    <x v="4"/>
    <x v="4"/>
    <x v="1"/>
    <x v="36"/>
  </r>
  <r>
    <x v="18"/>
    <s v="20"/>
    <x v="18"/>
    <x v="422"/>
    <s v="2023"/>
    <s v="Gamvik"/>
    <s v="1"/>
    <s v="Menn"/>
    <x v="5"/>
    <x v="5"/>
    <x v="1"/>
    <x v="15"/>
  </r>
  <r>
    <x v="18"/>
    <s v="20"/>
    <x v="18"/>
    <x v="422"/>
    <s v="2023"/>
    <s v="Gamvik"/>
    <s v="2"/>
    <s v="Kvinner"/>
    <x v="0"/>
    <x v="0"/>
    <x v="2"/>
    <x v="39"/>
  </r>
  <r>
    <x v="18"/>
    <s v="20"/>
    <x v="18"/>
    <x v="422"/>
    <s v="2023"/>
    <s v="Gamvik"/>
    <s v="2"/>
    <s v="Kvinner"/>
    <x v="1"/>
    <x v="1"/>
    <x v="2"/>
    <x v="1"/>
  </r>
  <r>
    <x v="18"/>
    <s v="20"/>
    <x v="18"/>
    <x v="422"/>
    <s v="2023"/>
    <s v="Gamvik"/>
    <s v="2"/>
    <s v="Kvinner"/>
    <x v="2"/>
    <x v="2"/>
    <x v="2"/>
    <x v="0"/>
  </r>
  <r>
    <x v="18"/>
    <s v="20"/>
    <x v="18"/>
    <x v="422"/>
    <s v="2023"/>
    <s v="Gamvik"/>
    <s v="2"/>
    <s v="Kvinner"/>
    <x v="3"/>
    <x v="3"/>
    <x v="2"/>
    <x v="12"/>
  </r>
  <r>
    <x v="18"/>
    <s v="20"/>
    <x v="18"/>
    <x v="422"/>
    <s v="2023"/>
    <s v="Gamvik"/>
    <s v="2"/>
    <s v="Kvinner"/>
    <x v="4"/>
    <x v="4"/>
    <x v="2"/>
    <x v="39"/>
  </r>
  <r>
    <x v="18"/>
    <s v="20"/>
    <x v="18"/>
    <x v="422"/>
    <s v="2023"/>
    <s v="Gamvik"/>
    <s v="2"/>
    <s v="Kvinner"/>
    <x v="5"/>
    <x v="5"/>
    <x v="2"/>
    <x v="39"/>
  </r>
  <r>
    <x v="18"/>
    <s v="20"/>
    <x v="18"/>
    <x v="422"/>
    <s v="2023"/>
    <s v="Gamvik"/>
    <s v="1"/>
    <s v="Menn"/>
    <x v="0"/>
    <x v="0"/>
    <x v="2"/>
    <x v="23"/>
  </r>
  <r>
    <x v="18"/>
    <s v="20"/>
    <x v="18"/>
    <x v="422"/>
    <s v="2023"/>
    <s v="Gamvik"/>
    <s v="1"/>
    <s v="Menn"/>
    <x v="1"/>
    <x v="1"/>
    <x v="2"/>
    <x v="0"/>
  </r>
  <r>
    <x v="18"/>
    <s v="20"/>
    <x v="18"/>
    <x v="422"/>
    <s v="2023"/>
    <s v="Gamvik"/>
    <s v="1"/>
    <s v="Menn"/>
    <x v="2"/>
    <x v="2"/>
    <x v="2"/>
    <x v="36"/>
  </r>
  <r>
    <x v="18"/>
    <s v="20"/>
    <x v="18"/>
    <x v="422"/>
    <s v="2023"/>
    <s v="Gamvik"/>
    <s v="1"/>
    <s v="Menn"/>
    <x v="3"/>
    <x v="3"/>
    <x v="2"/>
    <x v="14"/>
  </r>
  <r>
    <x v="18"/>
    <s v="20"/>
    <x v="18"/>
    <x v="422"/>
    <s v="2023"/>
    <s v="Gamvik"/>
    <s v="1"/>
    <s v="Menn"/>
    <x v="4"/>
    <x v="4"/>
    <x v="2"/>
    <x v="2"/>
  </r>
  <r>
    <x v="18"/>
    <s v="20"/>
    <x v="18"/>
    <x v="422"/>
    <s v="2023"/>
    <s v="Gamvik"/>
    <s v="1"/>
    <s v="Menn"/>
    <x v="5"/>
    <x v="5"/>
    <x v="2"/>
    <x v="6"/>
  </r>
  <r>
    <x v="18"/>
    <s v="20"/>
    <x v="18"/>
    <x v="422"/>
    <s v="2023"/>
    <s v="Gamvik"/>
    <s v="2"/>
    <s v="Kvinner"/>
    <x v="0"/>
    <x v="0"/>
    <x v="3"/>
    <x v="39"/>
  </r>
  <r>
    <x v="18"/>
    <s v="20"/>
    <x v="18"/>
    <x v="422"/>
    <s v="2023"/>
    <s v="Gamvik"/>
    <s v="2"/>
    <s v="Kvinner"/>
    <x v="1"/>
    <x v="1"/>
    <x v="3"/>
    <x v="1"/>
  </r>
  <r>
    <x v="18"/>
    <s v="20"/>
    <x v="18"/>
    <x v="422"/>
    <s v="2023"/>
    <s v="Gamvik"/>
    <s v="2"/>
    <s v="Kvinner"/>
    <x v="2"/>
    <x v="2"/>
    <x v="3"/>
    <x v="19"/>
  </r>
  <r>
    <x v="18"/>
    <s v="20"/>
    <x v="18"/>
    <x v="422"/>
    <s v="2023"/>
    <s v="Gamvik"/>
    <s v="2"/>
    <s v="Kvinner"/>
    <x v="3"/>
    <x v="3"/>
    <x v="3"/>
    <x v="6"/>
  </r>
  <r>
    <x v="18"/>
    <s v="20"/>
    <x v="18"/>
    <x v="422"/>
    <s v="2023"/>
    <s v="Gamvik"/>
    <s v="2"/>
    <s v="Kvinner"/>
    <x v="4"/>
    <x v="4"/>
    <x v="3"/>
    <x v="39"/>
  </r>
  <r>
    <x v="18"/>
    <s v="20"/>
    <x v="18"/>
    <x v="422"/>
    <s v="2023"/>
    <s v="Gamvik"/>
    <s v="2"/>
    <s v="Kvinner"/>
    <x v="5"/>
    <x v="5"/>
    <x v="3"/>
    <x v="39"/>
  </r>
  <r>
    <x v="18"/>
    <s v="20"/>
    <x v="18"/>
    <x v="422"/>
    <s v="2023"/>
    <s v="Gamvik"/>
    <s v="1"/>
    <s v="Menn"/>
    <x v="0"/>
    <x v="0"/>
    <x v="3"/>
    <x v="23"/>
  </r>
  <r>
    <x v="18"/>
    <s v="20"/>
    <x v="18"/>
    <x v="422"/>
    <s v="2023"/>
    <s v="Gamvik"/>
    <s v="1"/>
    <s v="Menn"/>
    <x v="1"/>
    <x v="1"/>
    <x v="3"/>
    <x v="5"/>
  </r>
  <r>
    <x v="18"/>
    <s v="20"/>
    <x v="18"/>
    <x v="422"/>
    <s v="2023"/>
    <s v="Gamvik"/>
    <s v="1"/>
    <s v="Menn"/>
    <x v="2"/>
    <x v="2"/>
    <x v="3"/>
    <x v="2"/>
  </r>
  <r>
    <x v="18"/>
    <s v="20"/>
    <x v="18"/>
    <x v="422"/>
    <s v="2023"/>
    <s v="Gamvik"/>
    <s v="1"/>
    <s v="Menn"/>
    <x v="3"/>
    <x v="3"/>
    <x v="3"/>
    <x v="24"/>
  </r>
  <r>
    <x v="18"/>
    <s v="20"/>
    <x v="18"/>
    <x v="422"/>
    <s v="2023"/>
    <s v="Gamvik"/>
    <s v="1"/>
    <s v="Menn"/>
    <x v="4"/>
    <x v="4"/>
    <x v="3"/>
    <x v="3"/>
  </r>
  <r>
    <x v="18"/>
    <s v="20"/>
    <x v="18"/>
    <x v="422"/>
    <s v="2023"/>
    <s v="Gamvik"/>
    <s v="1"/>
    <s v="Menn"/>
    <x v="5"/>
    <x v="5"/>
    <x v="3"/>
    <x v="12"/>
  </r>
  <r>
    <x v="18"/>
    <s v="20"/>
    <x v="18"/>
    <x v="422"/>
    <s v="2023"/>
    <s v="Gamvik"/>
    <s v="2"/>
    <s v="Kvinner"/>
    <x v="0"/>
    <x v="0"/>
    <x v="4"/>
    <x v="23"/>
  </r>
  <r>
    <x v="18"/>
    <s v="20"/>
    <x v="18"/>
    <x v="422"/>
    <s v="2023"/>
    <s v="Gamvik"/>
    <s v="2"/>
    <s v="Kvinner"/>
    <x v="1"/>
    <x v="1"/>
    <x v="4"/>
    <x v="1"/>
  </r>
  <r>
    <x v="18"/>
    <s v="20"/>
    <x v="18"/>
    <x v="422"/>
    <s v="2023"/>
    <s v="Gamvik"/>
    <s v="2"/>
    <s v="Kvinner"/>
    <x v="2"/>
    <x v="2"/>
    <x v="4"/>
    <x v="1"/>
  </r>
  <r>
    <x v="18"/>
    <s v="20"/>
    <x v="18"/>
    <x v="422"/>
    <s v="2023"/>
    <s v="Gamvik"/>
    <s v="2"/>
    <s v="Kvinner"/>
    <x v="3"/>
    <x v="3"/>
    <x v="4"/>
    <x v="7"/>
  </r>
  <r>
    <x v="18"/>
    <s v="20"/>
    <x v="18"/>
    <x v="422"/>
    <s v="2023"/>
    <s v="Gamvik"/>
    <s v="2"/>
    <s v="Kvinner"/>
    <x v="4"/>
    <x v="4"/>
    <x v="4"/>
    <x v="23"/>
  </r>
  <r>
    <x v="18"/>
    <s v="20"/>
    <x v="18"/>
    <x v="422"/>
    <s v="2023"/>
    <s v="Gamvik"/>
    <s v="2"/>
    <s v="Kvinner"/>
    <x v="5"/>
    <x v="5"/>
    <x v="4"/>
    <x v="23"/>
  </r>
  <r>
    <x v="18"/>
    <s v="20"/>
    <x v="18"/>
    <x v="422"/>
    <s v="2023"/>
    <s v="Gamvik"/>
    <s v="1"/>
    <s v="Menn"/>
    <x v="0"/>
    <x v="0"/>
    <x v="4"/>
    <x v="19"/>
  </r>
  <r>
    <x v="18"/>
    <s v="20"/>
    <x v="18"/>
    <x v="422"/>
    <s v="2023"/>
    <s v="Gamvik"/>
    <s v="1"/>
    <s v="Menn"/>
    <x v="1"/>
    <x v="1"/>
    <x v="4"/>
    <x v="0"/>
  </r>
  <r>
    <x v="18"/>
    <s v="20"/>
    <x v="18"/>
    <x v="422"/>
    <s v="2023"/>
    <s v="Gamvik"/>
    <s v="1"/>
    <s v="Menn"/>
    <x v="2"/>
    <x v="2"/>
    <x v="4"/>
    <x v="14"/>
  </r>
  <r>
    <x v="18"/>
    <s v="20"/>
    <x v="18"/>
    <x v="422"/>
    <s v="2023"/>
    <s v="Gamvik"/>
    <s v="1"/>
    <s v="Menn"/>
    <x v="3"/>
    <x v="3"/>
    <x v="4"/>
    <x v="55"/>
  </r>
  <r>
    <x v="18"/>
    <s v="20"/>
    <x v="18"/>
    <x v="422"/>
    <s v="2023"/>
    <s v="Gamvik"/>
    <s v="1"/>
    <s v="Menn"/>
    <x v="4"/>
    <x v="4"/>
    <x v="4"/>
    <x v="40"/>
  </r>
  <r>
    <x v="18"/>
    <s v="20"/>
    <x v="18"/>
    <x v="422"/>
    <s v="2023"/>
    <s v="Gamvik"/>
    <s v="1"/>
    <s v="Menn"/>
    <x v="5"/>
    <x v="5"/>
    <x v="4"/>
    <x v="6"/>
  </r>
  <r>
    <x v="18"/>
    <s v="20"/>
    <x v="18"/>
    <x v="422"/>
    <s v="2023"/>
    <s v="Gamvik"/>
    <s v="2"/>
    <s v="Kvinner"/>
    <x v="0"/>
    <x v="0"/>
    <x v="5"/>
    <x v="39"/>
  </r>
  <r>
    <x v="18"/>
    <s v="20"/>
    <x v="18"/>
    <x v="422"/>
    <s v="2023"/>
    <s v="Gamvik"/>
    <s v="2"/>
    <s v="Kvinner"/>
    <x v="1"/>
    <x v="1"/>
    <x v="5"/>
    <x v="0"/>
  </r>
  <r>
    <x v="18"/>
    <s v="20"/>
    <x v="18"/>
    <x v="422"/>
    <s v="2023"/>
    <s v="Gamvik"/>
    <s v="2"/>
    <s v="Kvinner"/>
    <x v="2"/>
    <x v="2"/>
    <x v="5"/>
    <x v="0"/>
  </r>
  <r>
    <x v="18"/>
    <s v="20"/>
    <x v="18"/>
    <x v="422"/>
    <s v="2023"/>
    <s v="Gamvik"/>
    <s v="2"/>
    <s v="Kvinner"/>
    <x v="3"/>
    <x v="3"/>
    <x v="5"/>
    <x v="5"/>
  </r>
  <r>
    <x v="18"/>
    <s v="20"/>
    <x v="18"/>
    <x v="422"/>
    <s v="2023"/>
    <s v="Gamvik"/>
    <s v="2"/>
    <s v="Kvinner"/>
    <x v="4"/>
    <x v="4"/>
    <x v="5"/>
    <x v="1"/>
  </r>
  <r>
    <x v="18"/>
    <s v="20"/>
    <x v="18"/>
    <x v="422"/>
    <s v="2023"/>
    <s v="Gamvik"/>
    <s v="2"/>
    <s v="Kvinner"/>
    <x v="5"/>
    <x v="5"/>
    <x v="5"/>
    <x v="39"/>
  </r>
  <r>
    <x v="18"/>
    <s v="20"/>
    <x v="18"/>
    <x v="422"/>
    <s v="2023"/>
    <s v="Gamvik"/>
    <s v="1"/>
    <s v="Menn"/>
    <x v="0"/>
    <x v="0"/>
    <x v="5"/>
    <x v="1"/>
  </r>
  <r>
    <x v="18"/>
    <s v="20"/>
    <x v="18"/>
    <x v="422"/>
    <s v="2023"/>
    <s v="Gamvik"/>
    <s v="1"/>
    <s v="Menn"/>
    <x v="1"/>
    <x v="1"/>
    <x v="5"/>
    <x v="12"/>
  </r>
  <r>
    <x v="18"/>
    <s v="20"/>
    <x v="18"/>
    <x v="422"/>
    <s v="2023"/>
    <s v="Gamvik"/>
    <s v="1"/>
    <s v="Menn"/>
    <x v="2"/>
    <x v="2"/>
    <x v="5"/>
    <x v="55"/>
  </r>
  <r>
    <x v="18"/>
    <s v="20"/>
    <x v="18"/>
    <x v="422"/>
    <s v="2023"/>
    <s v="Gamvik"/>
    <s v="1"/>
    <s v="Menn"/>
    <x v="3"/>
    <x v="3"/>
    <x v="5"/>
    <x v="51"/>
  </r>
  <r>
    <x v="18"/>
    <s v="20"/>
    <x v="18"/>
    <x v="422"/>
    <s v="2023"/>
    <s v="Gamvik"/>
    <s v="1"/>
    <s v="Menn"/>
    <x v="4"/>
    <x v="4"/>
    <x v="5"/>
    <x v="36"/>
  </r>
  <r>
    <x v="18"/>
    <s v="20"/>
    <x v="18"/>
    <x v="422"/>
    <s v="2023"/>
    <s v="Gamvik"/>
    <s v="1"/>
    <s v="Menn"/>
    <x v="5"/>
    <x v="5"/>
    <x v="5"/>
    <x v="6"/>
  </r>
  <r>
    <x v="18"/>
    <s v="20"/>
    <x v="18"/>
    <x v="422"/>
    <s v="2023"/>
    <s v="Gamvik"/>
    <s v="2"/>
    <s v="Kvinner"/>
    <x v="0"/>
    <x v="0"/>
    <x v="6"/>
    <x v="39"/>
  </r>
  <r>
    <x v="18"/>
    <s v="20"/>
    <x v="18"/>
    <x v="422"/>
    <s v="2023"/>
    <s v="Gamvik"/>
    <s v="2"/>
    <s v="Kvinner"/>
    <x v="1"/>
    <x v="1"/>
    <x v="6"/>
    <x v="0"/>
  </r>
  <r>
    <x v="18"/>
    <s v="20"/>
    <x v="18"/>
    <x v="422"/>
    <s v="2023"/>
    <s v="Gamvik"/>
    <s v="2"/>
    <s v="Kvinner"/>
    <x v="2"/>
    <x v="2"/>
    <x v="6"/>
    <x v="0"/>
  </r>
  <r>
    <x v="18"/>
    <s v="20"/>
    <x v="18"/>
    <x v="422"/>
    <s v="2023"/>
    <s v="Gamvik"/>
    <s v="2"/>
    <s v="Kvinner"/>
    <x v="3"/>
    <x v="3"/>
    <x v="6"/>
    <x v="5"/>
  </r>
  <r>
    <x v="18"/>
    <s v="20"/>
    <x v="18"/>
    <x v="422"/>
    <s v="2023"/>
    <s v="Gamvik"/>
    <s v="2"/>
    <s v="Kvinner"/>
    <x v="4"/>
    <x v="4"/>
    <x v="6"/>
    <x v="23"/>
  </r>
  <r>
    <x v="18"/>
    <s v="20"/>
    <x v="18"/>
    <x v="422"/>
    <s v="2023"/>
    <s v="Gamvik"/>
    <s v="2"/>
    <s v="Kvinner"/>
    <x v="5"/>
    <x v="5"/>
    <x v="6"/>
    <x v="39"/>
  </r>
  <r>
    <x v="18"/>
    <s v="20"/>
    <x v="18"/>
    <x v="422"/>
    <s v="2023"/>
    <s v="Gamvik"/>
    <s v="1"/>
    <s v="Menn"/>
    <x v="0"/>
    <x v="0"/>
    <x v="6"/>
    <x v="19"/>
  </r>
  <r>
    <x v="18"/>
    <s v="20"/>
    <x v="18"/>
    <x v="422"/>
    <s v="2023"/>
    <s v="Gamvik"/>
    <s v="1"/>
    <s v="Menn"/>
    <x v="1"/>
    <x v="1"/>
    <x v="6"/>
    <x v="0"/>
  </r>
  <r>
    <x v="18"/>
    <s v="20"/>
    <x v="18"/>
    <x v="422"/>
    <s v="2023"/>
    <s v="Gamvik"/>
    <s v="1"/>
    <s v="Menn"/>
    <x v="2"/>
    <x v="2"/>
    <x v="6"/>
    <x v="11"/>
  </r>
  <r>
    <x v="18"/>
    <s v="20"/>
    <x v="18"/>
    <x v="422"/>
    <s v="2023"/>
    <s v="Gamvik"/>
    <s v="1"/>
    <s v="Menn"/>
    <x v="3"/>
    <x v="3"/>
    <x v="6"/>
    <x v="45"/>
  </r>
  <r>
    <x v="18"/>
    <s v="20"/>
    <x v="18"/>
    <x v="422"/>
    <s v="2023"/>
    <s v="Gamvik"/>
    <s v="1"/>
    <s v="Menn"/>
    <x v="4"/>
    <x v="4"/>
    <x v="6"/>
    <x v="14"/>
  </r>
  <r>
    <x v="18"/>
    <s v="20"/>
    <x v="18"/>
    <x v="422"/>
    <s v="2023"/>
    <s v="Gamvik"/>
    <s v="1"/>
    <s v="Menn"/>
    <x v="5"/>
    <x v="5"/>
    <x v="6"/>
    <x v="12"/>
  </r>
  <r>
    <x v="18"/>
    <s v="20"/>
    <x v="18"/>
    <x v="422"/>
    <s v="2023"/>
    <s v="Gamvik"/>
    <s v="2"/>
    <s v="Kvinner"/>
    <x v="0"/>
    <x v="0"/>
    <x v="7"/>
    <x v="39"/>
  </r>
  <r>
    <x v="18"/>
    <s v="20"/>
    <x v="18"/>
    <x v="422"/>
    <s v="2023"/>
    <s v="Gamvik"/>
    <s v="2"/>
    <s v="Kvinner"/>
    <x v="1"/>
    <x v="1"/>
    <x v="7"/>
    <x v="0"/>
  </r>
  <r>
    <x v="18"/>
    <s v="20"/>
    <x v="18"/>
    <x v="422"/>
    <s v="2023"/>
    <s v="Gamvik"/>
    <s v="2"/>
    <s v="Kvinner"/>
    <x v="2"/>
    <x v="2"/>
    <x v="7"/>
    <x v="23"/>
  </r>
  <r>
    <x v="18"/>
    <s v="20"/>
    <x v="18"/>
    <x v="422"/>
    <s v="2023"/>
    <s v="Gamvik"/>
    <s v="2"/>
    <s v="Kvinner"/>
    <x v="3"/>
    <x v="3"/>
    <x v="7"/>
    <x v="19"/>
  </r>
  <r>
    <x v="18"/>
    <s v="20"/>
    <x v="18"/>
    <x v="422"/>
    <s v="2023"/>
    <s v="Gamvik"/>
    <s v="2"/>
    <s v="Kvinner"/>
    <x v="4"/>
    <x v="4"/>
    <x v="7"/>
    <x v="39"/>
  </r>
  <r>
    <x v="18"/>
    <s v="20"/>
    <x v="18"/>
    <x v="422"/>
    <s v="2023"/>
    <s v="Gamvik"/>
    <s v="2"/>
    <s v="Kvinner"/>
    <x v="5"/>
    <x v="5"/>
    <x v="7"/>
    <x v="39"/>
  </r>
  <r>
    <x v="18"/>
    <s v="20"/>
    <x v="18"/>
    <x v="422"/>
    <s v="2023"/>
    <s v="Gamvik"/>
    <s v="1"/>
    <s v="Menn"/>
    <x v="0"/>
    <x v="0"/>
    <x v="7"/>
    <x v="0"/>
  </r>
  <r>
    <x v="18"/>
    <s v="20"/>
    <x v="18"/>
    <x v="422"/>
    <s v="2023"/>
    <s v="Gamvik"/>
    <s v="1"/>
    <s v="Menn"/>
    <x v="1"/>
    <x v="1"/>
    <x v="7"/>
    <x v="5"/>
  </r>
  <r>
    <x v="18"/>
    <s v="20"/>
    <x v="18"/>
    <x v="422"/>
    <s v="2023"/>
    <s v="Gamvik"/>
    <s v="1"/>
    <s v="Menn"/>
    <x v="2"/>
    <x v="2"/>
    <x v="7"/>
    <x v="41"/>
  </r>
  <r>
    <x v="18"/>
    <s v="20"/>
    <x v="18"/>
    <x v="422"/>
    <s v="2023"/>
    <s v="Gamvik"/>
    <s v="1"/>
    <s v="Menn"/>
    <x v="3"/>
    <x v="3"/>
    <x v="7"/>
    <x v="46"/>
  </r>
  <r>
    <x v="18"/>
    <s v="20"/>
    <x v="18"/>
    <x v="422"/>
    <s v="2023"/>
    <s v="Gamvik"/>
    <s v="1"/>
    <s v="Menn"/>
    <x v="4"/>
    <x v="4"/>
    <x v="7"/>
    <x v="15"/>
  </r>
  <r>
    <x v="18"/>
    <s v="20"/>
    <x v="18"/>
    <x v="422"/>
    <s v="2023"/>
    <s v="Gamvik"/>
    <s v="1"/>
    <s v="Menn"/>
    <x v="5"/>
    <x v="5"/>
    <x v="7"/>
    <x v="6"/>
  </r>
  <r>
    <x v="18"/>
    <s v="20"/>
    <x v="18"/>
    <x v="423"/>
    <s v="2024"/>
    <s v="Berlevåg"/>
    <s v="2"/>
    <s v="Kvinner"/>
    <x v="0"/>
    <x v="0"/>
    <x v="0"/>
    <x v="39"/>
  </r>
  <r>
    <x v="18"/>
    <s v="20"/>
    <x v="18"/>
    <x v="423"/>
    <s v="2024"/>
    <s v="Berlevåg"/>
    <s v="2"/>
    <s v="Kvinner"/>
    <x v="1"/>
    <x v="1"/>
    <x v="0"/>
    <x v="23"/>
  </r>
  <r>
    <x v="18"/>
    <s v="20"/>
    <x v="18"/>
    <x v="423"/>
    <s v="2024"/>
    <s v="Berlevåg"/>
    <s v="2"/>
    <s v="Kvinner"/>
    <x v="2"/>
    <x v="2"/>
    <x v="0"/>
    <x v="0"/>
  </r>
  <r>
    <x v="18"/>
    <s v="20"/>
    <x v="18"/>
    <x v="423"/>
    <s v="2024"/>
    <s v="Berlevåg"/>
    <s v="2"/>
    <s v="Kvinner"/>
    <x v="3"/>
    <x v="3"/>
    <x v="0"/>
    <x v="5"/>
  </r>
  <r>
    <x v="18"/>
    <s v="20"/>
    <x v="18"/>
    <x v="423"/>
    <s v="2024"/>
    <s v="Berlevåg"/>
    <s v="2"/>
    <s v="Kvinner"/>
    <x v="4"/>
    <x v="4"/>
    <x v="0"/>
    <x v="19"/>
  </r>
  <r>
    <x v="18"/>
    <s v="20"/>
    <x v="18"/>
    <x v="423"/>
    <s v="2024"/>
    <s v="Berlevåg"/>
    <s v="2"/>
    <s v="Kvinner"/>
    <x v="5"/>
    <x v="5"/>
    <x v="0"/>
    <x v="23"/>
  </r>
  <r>
    <x v="18"/>
    <s v="20"/>
    <x v="18"/>
    <x v="423"/>
    <s v="2024"/>
    <s v="Berlevåg"/>
    <s v="1"/>
    <s v="Menn"/>
    <x v="0"/>
    <x v="0"/>
    <x v="0"/>
    <x v="7"/>
  </r>
  <r>
    <x v="18"/>
    <s v="20"/>
    <x v="18"/>
    <x v="423"/>
    <s v="2024"/>
    <s v="Berlevåg"/>
    <s v="1"/>
    <s v="Menn"/>
    <x v="1"/>
    <x v="1"/>
    <x v="0"/>
    <x v="23"/>
  </r>
  <r>
    <x v="18"/>
    <s v="20"/>
    <x v="18"/>
    <x v="423"/>
    <s v="2024"/>
    <s v="Berlevåg"/>
    <s v="1"/>
    <s v="Menn"/>
    <x v="2"/>
    <x v="2"/>
    <x v="0"/>
    <x v="36"/>
  </r>
  <r>
    <x v="18"/>
    <s v="20"/>
    <x v="18"/>
    <x v="423"/>
    <s v="2024"/>
    <s v="Berlevåg"/>
    <s v="1"/>
    <s v="Menn"/>
    <x v="3"/>
    <x v="3"/>
    <x v="0"/>
    <x v="46"/>
  </r>
  <r>
    <x v="18"/>
    <s v="20"/>
    <x v="18"/>
    <x v="423"/>
    <s v="2024"/>
    <s v="Berlevåg"/>
    <s v="1"/>
    <s v="Menn"/>
    <x v="4"/>
    <x v="4"/>
    <x v="0"/>
    <x v="51"/>
  </r>
  <r>
    <x v="18"/>
    <s v="20"/>
    <x v="18"/>
    <x v="423"/>
    <s v="2024"/>
    <s v="Berlevåg"/>
    <s v="1"/>
    <s v="Menn"/>
    <x v="5"/>
    <x v="5"/>
    <x v="0"/>
    <x v="0"/>
  </r>
  <r>
    <x v="18"/>
    <s v="20"/>
    <x v="18"/>
    <x v="423"/>
    <s v="2024"/>
    <s v="Berlevåg"/>
    <s v="2"/>
    <s v="Kvinner"/>
    <x v="0"/>
    <x v="0"/>
    <x v="1"/>
    <x v="0"/>
  </r>
  <r>
    <x v="18"/>
    <s v="20"/>
    <x v="18"/>
    <x v="423"/>
    <s v="2024"/>
    <s v="Berlevåg"/>
    <s v="2"/>
    <s v="Kvinner"/>
    <x v="1"/>
    <x v="1"/>
    <x v="1"/>
    <x v="23"/>
  </r>
  <r>
    <x v="18"/>
    <s v="20"/>
    <x v="18"/>
    <x v="423"/>
    <s v="2024"/>
    <s v="Berlevåg"/>
    <s v="2"/>
    <s v="Kvinner"/>
    <x v="2"/>
    <x v="2"/>
    <x v="1"/>
    <x v="23"/>
  </r>
  <r>
    <x v="18"/>
    <s v="20"/>
    <x v="18"/>
    <x v="423"/>
    <s v="2024"/>
    <s v="Berlevåg"/>
    <s v="2"/>
    <s v="Kvinner"/>
    <x v="3"/>
    <x v="3"/>
    <x v="1"/>
    <x v="19"/>
  </r>
  <r>
    <x v="18"/>
    <s v="20"/>
    <x v="18"/>
    <x v="423"/>
    <s v="2024"/>
    <s v="Berlevåg"/>
    <s v="2"/>
    <s v="Kvinner"/>
    <x v="4"/>
    <x v="4"/>
    <x v="1"/>
    <x v="12"/>
  </r>
  <r>
    <x v="18"/>
    <s v="20"/>
    <x v="18"/>
    <x v="423"/>
    <s v="2024"/>
    <s v="Berlevåg"/>
    <s v="2"/>
    <s v="Kvinner"/>
    <x v="5"/>
    <x v="5"/>
    <x v="1"/>
    <x v="39"/>
  </r>
  <r>
    <x v="18"/>
    <s v="20"/>
    <x v="18"/>
    <x v="423"/>
    <s v="2024"/>
    <s v="Berlevåg"/>
    <s v="1"/>
    <s v="Menn"/>
    <x v="0"/>
    <x v="0"/>
    <x v="1"/>
    <x v="5"/>
  </r>
  <r>
    <x v="18"/>
    <s v="20"/>
    <x v="18"/>
    <x v="423"/>
    <s v="2024"/>
    <s v="Berlevåg"/>
    <s v="1"/>
    <s v="Menn"/>
    <x v="1"/>
    <x v="1"/>
    <x v="1"/>
    <x v="12"/>
  </r>
  <r>
    <x v="18"/>
    <s v="20"/>
    <x v="18"/>
    <x v="423"/>
    <s v="2024"/>
    <s v="Berlevåg"/>
    <s v="1"/>
    <s v="Menn"/>
    <x v="2"/>
    <x v="2"/>
    <x v="1"/>
    <x v="14"/>
  </r>
  <r>
    <x v="18"/>
    <s v="20"/>
    <x v="18"/>
    <x v="423"/>
    <s v="2024"/>
    <s v="Berlevåg"/>
    <s v="1"/>
    <s v="Menn"/>
    <x v="3"/>
    <x v="3"/>
    <x v="1"/>
    <x v="11"/>
  </r>
  <r>
    <x v="18"/>
    <s v="20"/>
    <x v="18"/>
    <x v="423"/>
    <s v="2024"/>
    <s v="Berlevåg"/>
    <s v="1"/>
    <s v="Menn"/>
    <x v="4"/>
    <x v="4"/>
    <x v="1"/>
    <x v="55"/>
  </r>
  <r>
    <x v="18"/>
    <s v="20"/>
    <x v="18"/>
    <x v="423"/>
    <s v="2024"/>
    <s v="Berlevåg"/>
    <s v="1"/>
    <s v="Menn"/>
    <x v="5"/>
    <x v="5"/>
    <x v="1"/>
    <x v="23"/>
  </r>
  <r>
    <x v="18"/>
    <s v="20"/>
    <x v="18"/>
    <x v="423"/>
    <s v="2024"/>
    <s v="Berlevåg"/>
    <s v="2"/>
    <s v="Kvinner"/>
    <x v="0"/>
    <x v="0"/>
    <x v="2"/>
    <x v="39"/>
  </r>
  <r>
    <x v="18"/>
    <s v="20"/>
    <x v="18"/>
    <x v="423"/>
    <s v="2024"/>
    <s v="Berlevåg"/>
    <s v="2"/>
    <s v="Kvinner"/>
    <x v="1"/>
    <x v="1"/>
    <x v="2"/>
    <x v="23"/>
  </r>
  <r>
    <x v="18"/>
    <s v="20"/>
    <x v="18"/>
    <x v="423"/>
    <s v="2024"/>
    <s v="Berlevåg"/>
    <s v="2"/>
    <s v="Kvinner"/>
    <x v="2"/>
    <x v="2"/>
    <x v="2"/>
    <x v="0"/>
  </r>
  <r>
    <x v="18"/>
    <s v="20"/>
    <x v="18"/>
    <x v="423"/>
    <s v="2024"/>
    <s v="Berlevåg"/>
    <s v="2"/>
    <s v="Kvinner"/>
    <x v="3"/>
    <x v="3"/>
    <x v="2"/>
    <x v="1"/>
  </r>
  <r>
    <x v="18"/>
    <s v="20"/>
    <x v="18"/>
    <x v="423"/>
    <s v="2024"/>
    <s v="Berlevåg"/>
    <s v="2"/>
    <s v="Kvinner"/>
    <x v="4"/>
    <x v="4"/>
    <x v="2"/>
    <x v="0"/>
  </r>
  <r>
    <x v="18"/>
    <s v="20"/>
    <x v="18"/>
    <x v="423"/>
    <s v="2024"/>
    <s v="Berlevåg"/>
    <s v="2"/>
    <s v="Kvinner"/>
    <x v="5"/>
    <x v="5"/>
    <x v="2"/>
    <x v="39"/>
  </r>
  <r>
    <x v="18"/>
    <s v="20"/>
    <x v="18"/>
    <x v="423"/>
    <s v="2024"/>
    <s v="Berlevåg"/>
    <s v="1"/>
    <s v="Menn"/>
    <x v="0"/>
    <x v="0"/>
    <x v="2"/>
    <x v="0"/>
  </r>
  <r>
    <x v="18"/>
    <s v="20"/>
    <x v="18"/>
    <x v="423"/>
    <s v="2024"/>
    <s v="Berlevåg"/>
    <s v="1"/>
    <s v="Menn"/>
    <x v="1"/>
    <x v="1"/>
    <x v="2"/>
    <x v="12"/>
  </r>
  <r>
    <x v="18"/>
    <s v="20"/>
    <x v="18"/>
    <x v="423"/>
    <s v="2024"/>
    <s v="Berlevåg"/>
    <s v="1"/>
    <s v="Menn"/>
    <x v="2"/>
    <x v="2"/>
    <x v="2"/>
    <x v="14"/>
  </r>
  <r>
    <x v="18"/>
    <s v="20"/>
    <x v="18"/>
    <x v="423"/>
    <s v="2024"/>
    <s v="Berlevåg"/>
    <s v="1"/>
    <s v="Menn"/>
    <x v="3"/>
    <x v="3"/>
    <x v="2"/>
    <x v="46"/>
  </r>
  <r>
    <x v="18"/>
    <s v="20"/>
    <x v="18"/>
    <x v="423"/>
    <s v="2024"/>
    <s v="Berlevåg"/>
    <s v="1"/>
    <s v="Menn"/>
    <x v="4"/>
    <x v="4"/>
    <x v="2"/>
    <x v="55"/>
  </r>
  <r>
    <x v="18"/>
    <s v="20"/>
    <x v="18"/>
    <x v="423"/>
    <s v="2024"/>
    <s v="Berlevåg"/>
    <s v="1"/>
    <s v="Menn"/>
    <x v="5"/>
    <x v="5"/>
    <x v="2"/>
    <x v="0"/>
  </r>
  <r>
    <x v="18"/>
    <s v="20"/>
    <x v="18"/>
    <x v="423"/>
    <s v="2024"/>
    <s v="Berlevåg"/>
    <s v="2"/>
    <s v="Kvinner"/>
    <x v="0"/>
    <x v="0"/>
    <x v="3"/>
    <x v="23"/>
  </r>
  <r>
    <x v="18"/>
    <s v="20"/>
    <x v="18"/>
    <x v="423"/>
    <s v="2024"/>
    <s v="Berlevåg"/>
    <s v="2"/>
    <s v="Kvinner"/>
    <x v="1"/>
    <x v="1"/>
    <x v="3"/>
    <x v="23"/>
  </r>
  <r>
    <x v="18"/>
    <s v="20"/>
    <x v="18"/>
    <x v="423"/>
    <s v="2024"/>
    <s v="Berlevåg"/>
    <s v="2"/>
    <s v="Kvinner"/>
    <x v="2"/>
    <x v="2"/>
    <x v="3"/>
    <x v="0"/>
  </r>
  <r>
    <x v="18"/>
    <s v="20"/>
    <x v="18"/>
    <x v="423"/>
    <s v="2024"/>
    <s v="Berlevåg"/>
    <s v="2"/>
    <s v="Kvinner"/>
    <x v="3"/>
    <x v="3"/>
    <x v="3"/>
    <x v="13"/>
  </r>
  <r>
    <x v="18"/>
    <s v="20"/>
    <x v="18"/>
    <x v="423"/>
    <s v="2024"/>
    <s v="Berlevåg"/>
    <s v="2"/>
    <s v="Kvinner"/>
    <x v="4"/>
    <x v="4"/>
    <x v="3"/>
    <x v="0"/>
  </r>
  <r>
    <x v="18"/>
    <s v="20"/>
    <x v="18"/>
    <x v="423"/>
    <s v="2024"/>
    <s v="Berlevåg"/>
    <s v="2"/>
    <s v="Kvinner"/>
    <x v="5"/>
    <x v="5"/>
    <x v="3"/>
    <x v="39"/>
  </r>
  <r>
    <x v="18"/>
    <s v="20"/>
    <x v="18"/>
    <x v="423"/>
    <s v="2024"/>
    <s v="Berlevåg"/>
    <s v="1"/>
    <s v="Menn"/>
    <x v="0"/>
    <x v="0"/>
    <x v="3"/>
    <x v="0"/>
  </r>
  <r>
    <x v="18"/>
    <s v="20"/>
    <x v="18"/>
    <x v="423"/>
    <s v="2024"/>
    <s v="Berlevåg"/>
    <s v="1"/>
    <s v="Menn"/>
    <x v="1"/>
    <x v="1"/>
    <x v="3"/>
    <x v="12"/>
  </r>
  <r>
    <x v="18"/>
    <s v="20"/>
    <x v="18"/>
    <x v="423"/>
    <s v="2024"/>
    <s v="Berlevåg"/>
    <s v="1"/>
    <s v="Menn"/>
    <x v="2"/>
    <x v="2"/>
    <x v="3"/>
    <x v="3"/>
  </r>
  <r>
    <x v="18"/>
    <s v="20"/>
    <x v="18"/>
    <x v="423"/>
    <s v="2024"/>
    <s v="Berlevåg"/>
    <s v="1"/>
    <s v="Menn"/>
    <x v="3"/>
    <x v="3"/>
    <x v="3"/>
    <x v="51"/>
  </r>
  <r>
    <x v="18"/>
    <s v="20"/>
    <x v="18"/>
    <x v="423"/>
    <s v="2024"/>
    <s v="Berlevåg"/>
    <s v="1"/>
    <s v="Menn"/>
    <x v="4"/>
    <x v="4"/>
    <x v="3"/>
    <x v="40"/>
  </r>
  <r>
    <x v="18"/>
    <s v="20"/>
    <x v="18"/>
    <x v="423"/>
    <s v="2024"/>
    <s v="Berlevåg"/>
    <s v="1"/>
    <s v="Menn"/>
    <x v="5"/>
    <x v="5"/>
    <x v="3"/>
    <x v="19"/>
  </r>
  <r>
    <x v="18"/>
    <s v="20"/>
    <x v="18"/>
    <x v="423"/>
    <s v="2024"/>
    <s v="Berlevåg"/>
    <s v="2"/>
    <s v="Kvinner"/>
    <x v="0"/>
    <x v="0"/>
    <x v="4"/>
    <x v="23"/>
  </r>
  <r>
    <x v="18"/>
    <s v="20"/>
    <x v="18"/>
    <x v="423"/>
    <s v="2024"/>
    <s v="Berlevåg"/>
    <s v="2"/>
    <s v="Kvinner"/>
    <x v="1"/>
    <x v="1"/>
    <x v="4"/>
    <x v="23"/>
  </r>
  <r>
    <x v="18"/>
    <s v="20"/>
    <x v="18"/>
    <x v="423"/>
    <s v="2024"/>
    <s v="Berlevåg"/>
    <s v="2"/>
    <s v="Kvinner"/>
    <x v="2"/>
    <x v="2"/>
    <x v="4"/>
    <x v="19"/>
  </r>
  <r>
    <x v="18"/>
    <s v="20"/>
    <x v="18"/>
    <x v="423"/>
    <s v="2024"/>
    <s v="Berlevåg"/>
    <s v="2"/>
    <s v="Kvinner"/>
    <x v="3"/>
    <x v="3"/>
    <x v="4"/>
    <x v="7"/>
  </r>
  <r>
    <x v="18"/>
    <s v="20"/>
    <x v="18"/>
    <x v="423"/>
    <s v="2024"/>
    <s v="Berlevåg"/>
    <s v="2"/>
    <s v="Kvinner"/>
    <x v="4"/>
    <x v="4"/>
    <x v="4"/>
    <x v="39"/>
  </r>
  <r>
    <x v="18"/>
    <s v="20"/>
    <x v="18"/>
    <x v="423"/>
    <s v="2024"/>
    <s v="Berlevåg"/>
    <s v="2"/>
    <s v="Kvinner"/>
    <x v="5"/>
    <x v="5"/>
    <x v="4"/>
    <x v="39"/>
  </r>
  <r>
    <x v="18"/>
    <s v="20"/>
    <x v="18"/>
    <x v="423"/>
    <s v="2024"/>
    <s v="Berlevåg"/>
    <s v="1"/>
    <s v="Menn"/>
    <x v="0"/>
    <x v="0"/>
    <x v="4"/>
    <x v="0"/>
  </r>
  <r>
    <x v="18"/>
    <s v="20"/>
    <x v="18"/>
    <x v="423"/>
    <s v="2024"/>
    <s v="Berlevåg"/>
    <s v="1"/>
    <s v="Menn"/>
    <x v="1"/>
    <x v="1"/>
    <x v="4"/>
    <x v="19"/>
  </r>
  <r>
    <x v="18"/>
    <s v="20"/>
    <x v="18"/>
    <x v="423"/>
    <s v="2024"/>
    <s v="Berlevåg"/>
    <s v="1"/>
    <s v="Menn"/>
    <x v="2"/>
    <x v="2"/>
    <x v="4"/>
    <x v="24"/>
  </r>
  <r>
    <x v="18"/>
    <s v="20"/>
    <x v="18"/>
    <x v="423"/>
    <s v="2024"/>
    <s v="Berlevåg"/>
    <s v="1"/>
    <s v="Menn"/>
    <x v="3"/>
    <x v="3"/>
    <x v="4"/>
    <x v="41"/>
  </r>
  <r>
    <x v="18"/>
    <s v="20"/>
    <x v="18"/>
    <x v="423"/>
    <s v="2024"/>
    <s v="Berlevåg"/>
    <s v="1"/>
    <s v="Menn"/>
    <x v="4"/>
    <x v="4"/>
    <x v="4"/>
    <x v="24"/>
  </r>
  <r>
    <x v="18"/>
    <s v="20"/>
    <x v="18"/>
    <x v="423"/>
    <s v="2024"/>
    <s v="Berlevåg"/>
    <s v="1"/>
    <s v="Menn"/>
    <x v="5"/>
    <x v="5"/>
    <x v="4"/>
    <x v="1"/>
  </r>
  <r>
    <x v="18"/>
    <s v="20"/>
    <x v="18"/>
    <x v="423"/>
    <s v="2024"/>
    <s v="Berlevåg"/>
    <s v="2"/>
    <s v="Kvinner"/>
    <x v="0"/>
    <x v="0"/>
    <x v="5"/>
    <x v="39"/>
  </r>
  <r>
    <x v="18"/>
    <s v="20"/>
    <x v="18"/>
    <x v="423"/>
    <s v="2024"/>
    <s v="Berlevåg"/>
    <s v="2"/>
    <s v="Kvinner"/>
    <x v="1"/>
    <x v="1"/>
    <x v="5"/>
    <x v="0"/>
  </r>
  <r>
    <x v="18"/>
    <s v="20"/>
    <x v="18"/>
    <x v="423"/>
    <s v="2024"/>
    <s v="Berlevåg"/>
    <s v="2"/>
    <s v="Kvinner"/>
    <x v="2"/>
    <x v="2"/>
    <x v="5"/>
    <x v="1"/>
  </r>
  <r>
    <x v="18"/>
    <s v="20"/>
    <x v="18"/>
    <x v="423"/>
    <s v="2024"/>
    <s v="Berlevåg"/>
    <s v="2"/>
    <s v="Kvinner"/>
    <x v="3"/>
    <x v="3"/>
    <x v="5"/>
    <x v="1"/>
  </r>
  <r>
    <x v="18"/>
    <s v="20"/>
    <x v="18"/>
    <x v="423"/>
    <s v="2024"/>
    <s v="Berlevåg"/>
    <s v="2"/>
    <s v="Kvinner"/>
    <x v="4"/>
    <x v="4"/>
    <x v="5"/>
    <x v="39"/>
  </r>
  <r>
    <x v="18"/>
    <s v="20"/>
    <x v="18"/>
    <x v="423"/>
    <s v="2024"/>
    <s v="Berlevåg"/>
    <s v="2"/>
    <s v="Kvinner"/>
    <x v="5"/>
    <x v="5"/>
    <x v="5"/>
    <x v="39"/>
  </r>
  <r>
    <x v="18"/>
    <s v="20"/>
    <x v="18"/>
    <x v="423"/>
    <s v="2024"/>
    <s v="Berlevåg"/>
    <s v="1"/>
    <s v="Menn"/>
    <x v="0"/>
    <x v="0"/>
    <x v="5"/>
    <x v="39"/>
  </r>
  <r>
    <x v="18"/>
    <s v="20"/>
    <x v="18"/>
    <x v="423"/>
    <s v="2024"/>
    <s v="Berlevåg"/>
    <s v="1"/>
    <s v="Menn"/>
    <x v="1"/>
    <x v="1"/>
    <x v="5"/>
    <x v="19"/>
  </r>
  <r>
    <x v="18"/>
    <s v="20"/>
    <x v="18"/>
    <x v="423"/>
    <s v="2024"/>
    <s v="Berlevåg"/>
    <s v="1"/>
    <s v="Menn"/>
    <x v="2"/>
    <x v="2"/>
    <x v="5"/>
    <x v="3"/>
  </r>
  <r>
    <x v="18"/>
    <s v="20"/>
    <x v="18"/>
    <x v="423"/>
    <s v="2024"/>
    <s v="Berlevåg"/>
    <s v="1"/>
    <s v="Menn"/>
    <x v="3"/>
    <x v="3"/>
    <x v="5"/>
    <x v="55"/>
  </r>
  <r>
    <x v="18"/>
    <s v="20"/>
    <x v="18"/>
    <x v="423"/>
    <s v="2024"/>
    <s v="Berlevåg"/>
    <s v="1"/>
    <s v="Menn"/>
    <x v="4"/>
    <x v="4"/>
    <x v="5"/>
    <x v="14"/>
  </r>
  <r>
    <x v="18"/>
    <s v="20"/>
    <x v="18"/>
    <x v="423"/>
    <s v="2024"/>
    <s v="Berlevåg"/>
    <s v="1"/>
    <s v="Menn"/>
    <x v="5"/>
    <x v="5"/>
    <x v="5"/>
    <x v="19"/>
  </r>
  <r>
    <x v="18"/>
    <s v="20"/>
    <x v="18"/>
    <x v="423"/>
    <s v="2024"/>
    <s v="Berlevåg"/>
    <s v="2"/>
    <s v="Kvinner"/>
    <x v="0"/>
    <x v="0"/>
    <x v="6"/>
    <x v="23"/>
  </r>
  <r>
    <x v="18"/>
    <s v="20"/>
    <x v="18"/>
    <x v="423"/>
    <s v="2024"/>
    <s v="Berlevåg"/>
    <s v="2"/>
    <s v="Kvinner"/>
    <x v="1"/>
    <x v="1"/>
    <x v="6"/>
    <x v="1"/>
  </r>
  <r>
    <x v="18"/>
    <s v="20"/>
    <x v="18"/>
    <x v="423"/>
    <s v="2024"/>
    <s v="Berlevåg"/>
    <s v="2"/>
    <s v="Kvinner"/>
    <x v="2"/>
    <x v="2"/>
    <x v="6"/>
    <x v="0"/>
  </r>
  <r>
    <x v="18"/>
    <s v="20"/>
    <x v="18"/>
    <x v="423"/>
    <s v="2024"/>
    <s v="Berlevåg"/>
    <s v="2"/>
    <s v="Kvinner"/>
    <x v="3"/>
    <x v="3"/>
    <x v="6"/>
    <x v="12"/>
  </r>
  <r>
    <x v="18"/>
    <s v="20"/>
    <x v="18"/>
    <x v="423"/>
    <s v="2024"/>
    <s v="Berlevåg"/>
    <s v="2"/>
    <s v="Kvinner"/>
    <x v="4"/>
    <x v="4"/>
    <x v="6"/>
    <x v="39"/>
  </r>
  <r>
    <x v="18"/>
    <s v="20"/>
    <x v="18"/>
    <x v="423"/>
    <s v="2024"/>
    <s v="Berlevåg"/>
    <s v="2"/>
    <s v="Kvinner"/>
    <x v="5"/>
    <x v="5"/>
    <x v="6"/>
    <x v="39"/>
  </r>
  <r>
    <x v="18"/>
    <s v="20"/>
    <x v="18"/>
    <x v="423"/>
    <s v="2024"/>
    <s v="Berlevåg"/>
    <s v="1"/>
    <s v="Menn"/>
    <x v="0"/>
    <x v="0"/>
    <x v="6"/>
    <x v="23"/>
  </r>
  <r>
    <x v="18"/>
    <s v="20"/>
    <x v="18"/>
    <x v="423"/>
    <s v="2024"/>
    <s v="Berlevåg"/>
    <s v="1"/>
    <s v="Menn"/>
    <x v="1"/>
    <x v="1"/>
    <x v="6"/>
    <x v="1"/>
  </r>
  <r>
    <x v="18"/>
    <s v="20"/>
    <x v="18"/>
    <x v="423"/>
    <s v="2024"/>
    <s v="Berlevåg"/>
    <s v="1"/>
    <s v="Menn"/>
    <x v="2"/>
    <x v="2"/>
    <x v="6"/>
    <x v="40"/>
  </r>
  <r>
    <x v="18"/>
    <s v="20"/>
    <x v="18"/>
    <x v="423"/>
    <s v="2024"/>
    <s v="Berlevåg"/>
    <s v="1"/>
    <s v="Menn"/>
    <x v="3"/>
    <x v="3"/>
    <x v="6"/>
    <x v="20"/>
  </r>
  <r>
    <x v="18"/>
    <s v="20"/>
    <x v="18"/>
    <x v="423"/>
    <s v="2024"/>
    <s v="Berlevåg"/>
    <s v="1"/>
    <s v="Menn"/>
    <x v="4"/>
    <x v="4"/>
    <x v="6"/>
    <x v="2"/>
  </r>
  <r>
    <x v="18"/>
    <s v="20"/>
    <x v="18"/>
    <x v="423"/>
    <s v="2024"/>
    <s v="Berlevåg"/>
    <s v="1"/>
    <s v="Menn"/>
    <x v="5"/>
    <x v="5"/>
    <x v="6"/>
    <x v="6"/>
  </r>
  <r>
    <x v="18"/>
    <s v="20"/>
    <x v="18"/>
    <x v="423"/>
    <s v="2024"/>
    <s v="Berlevåg"/>
    <s v="2"/>
    <s v="Kvinner"/>
    <x v="0"/>
    <x v="0"/>
    <x v="7"/>
    <x v="39"/>
  </r>
  <r>
    <x v="18"/>
    <s v="20"/>
    <x v="18"/>
    <x v="423"/>
    <s v="2024"/>
    <s v="Berlevåg"/>
    <s v="2"/>
    <s v="Kvinner"/>
    <x v="1"/>
    <x v="1"/>
    <x v="7"/>
    <x v="1"/>
  </r>
  <r>
    <x v="18"/>
    <s v="20"/>
    <x v="18"/>
    <x v="423"/>
    <s v="2024"/>
    <s v="Berlevåg"/>
    <s v="2"/>
    <s v="Kvinner"/>
    <x v="2"/>
    <x v="2"/>
    <x v="7"/>
    <x v="0"/>
  </r>
  <r>
    <x v="18"/>
    <s v="20"/>
    <x v="18"/>
    <x v="423"/>
    <s v="2024"/>
    <s v="Berlevåg"/>
    <s v="2"/>
    <s v="Kvinner"/>
    <x v="3"/>
    <x v="3"/>
    <x v="7"/>
    <x v="19"/>
  </r>
  <r>
    <x v="18"/>
    <s v="20"/>
    <x v="18"/>
    <x v="423"/>
    <s v="2024"/>
    <s v="Berlevåg"/>
    <s v="2"/>
    <s v="Kvinner"/>
    <x v="4"/>
    <x v="4"/>
    <x v="7"/>
    <x v="23"/>
  </r>
  <r>
    <x v="18"/>
    <s v="20"/>
    <x v="18"/>
    <x v="423"/>
    <s v="2024"/>
    <s v="Berlevåg"/>
    <s v="2"/>
    <s v="Kvinner"/>
    <x v="5"/>
    <x v="5"/>
    <x v="7"/>
    <x v="39"/>
  </r>
  <r>
    <x v="18"/>
    <s v="20"/>
    <x v="18"/>
    <x v="423"/>
    <s v="2024"/>
    <s v="Berlevåg"/>
    <s v="1"/>
    <s v="Menn"/>
    <x v="0"/>
    <x v="0"/>
    <x v="7"/>
    <x v="39"/>
  </r>
  <r>
    <x v="18"/>
    <s v="20"/>
    <x v="18"/>
    <x v="423"/>
    <s v="2024"/>
    <s v="Berlevåg"/>
    <s v="1"/>
    <s v="Menn"/>
    <x v="1"/>
    <x v="1"/>
    <x v="7"/>
    <x v="19"/>
  </r>
  <r>
    <x v="18"/>
    <s v="20"/>
    <x v="18"/>
    <x v="423"/>
    <s v="2024"/>
    <s v="Berlevåg"/>
    <s v="1"/>
    <s v="Menn"/>
    <x v="2"/>
    <x v="2"/>
    <x v="7"/>
    <x v="40"/>
  </r>
  <r>
    <x v="18"/>
    <s v="20"/>
    <x v="18"/>
    <x v="423"/>
    <s v="2024"/>
    <s v="Berlevåg"/>
    <s v="1"/>
    <s v="Menn"/>
    <x v="3"/>
    <x v="3"/>
    <x v="7"/>
    <x v="20"/>
  </r>
  <r>
    <x v="18"/>
    <s v="20"/>
    <x v="18"/>
    <x v="423"/>
    <s v="2024"/>
    <s v="Berlevåg"/>
    <s v="1"/>
    <s v="Menn"/>
    <x v="4"/>
    <x v="4"/>
    <x v="7"/>
    <x v="14"/>
  </r>
  <r>
    <x v="18"/>
    <s v="20"/>
    <x v="18"/>
    <x v="423"/>
    <s v="2024"/>
    <s v="Berlevåg"/>
    <s v="1"/>
    <s v="Menn"/>
    <x v="5"/>
    <x v="5"/>
    <x v="7"/>
    <x v="12"/>
  </r>
  <r>
    <x v="18"/>
    <s v="20"/>
    <x v="18"/>
    <x v="424"/>
    <s v="2025"/>
    <s v="Tana"/>
    <s v="2"/>
    <s v="Kvinner"/>
    <x v="0"/>
    <x v="0"/>
    <x v="0"/>
    <x v="6"/>
  </r>
  <r>
    <x v="18"/>
    <s v="20"/>
    <x v="18"/>
    <x v="424"/>
    <s v="2025"/>
    <s v="Tana"/>
    <s v="2"/>
    <s v="Kvinner"/>
    <x v="1"/>
    <x v="1"/>
    <x v="0"/>
    <x v="5"/>
  </r>
  <r>
    <x v="18"/>
    <s v="20"/>
    <x v="18"/>
    <x v="424"/>
    <s v="2025"/>
    <s v="Tana"/>
    <s v="2"/>
    <s v="Kvinner"/>
    <x v="2"/>
    <x v="2"/>
    <x v="0"/>
    <x v="15"/>
  </r>
  <r>
    <x v="18"/>
    <s v="20"/>
    <x v="18"/>
    <x v="424"/>
    <s v="2025"/>
    <s v="Tana"/>
    <s v="2"/>
    <s v="Kvinner"/>
    <x v="3"/>
    <x v="3"/>
    <x v="0"/>
    <x v="21"/>
  </r>
  <r>
    <x v="18"/>
    <s v="20"/>
    <x v="18"/>
    <x v="424"/>
    <s v="2025"/>
    <s v="Tana"/>
    <s v="2"/>
    <s v="Kvinner"/>
    <x v="4"/>
    <x v="4"/>
    <x v="0"/>
    <x v="6"/>
  </r>
  <r>
    <x v="18"/>
    <s v="20"/>
    <x v="18"/>
    <x v="424"/>
    <s v="2025"/>
    <s v="Tana"/>
    <s v="2"/>
    <s v="Kvinner"/>
    <x v="5"/>
    <x v="5"/>
    <x v="0"/>
    <x v="23"/>
  </r>
  <r>
    <x v="18"/>
    <s v="20"/>
    <x v="18"/>
    <x v="424"/>
    <s v="2025"/>
    <s v="Tana"/>
    <s v="1"/>
    <s v="Menn"/>
    <x v="0"/>
    <x v="0"/>
    <x v="0"/>
    <x v="13"/>
  </r>
  <r>
    <x v="18"/>
    <s v="20"/>
    <x v="18"/>
    <x v="424"/>
    <s v="2025"/>
    <s v="Tana"/>
    <s v="1"/>
    <s v="Menn"/>
    <x v="1"/>
    <x v="1"/>
    <x v="0"/>
    <x v="1"/>
  </r>
  <r>
    <x v="18"/>
    <s v="20"/>
    <x v="18"/>
    <x v="424"/>
    <s v="2025"/>
    <s v="Tana"/>
    <s v="1"/>
    <s v="Menn"/>
    <x v="2"/>
    <x v="2"/>
    <x v="0"/>
    <x v="32"/>
  </r>
  <r>
    <x v="18"/>
    <s v="20"/>
    <x v="18"/>
    <x v="424"/>
    <s v="2025"/>
    <s v="Tana"/>
    <s v="1"/>
    <s v="Menn"/>
    <x v="3"/>
    <x v="3"/>
    <x v="0"/>
    <x v="8"/>
  </r>
  <r>
    <x v="18"/>
    <s v="20"/>
    <x v="18"/>
    <x v="424"/>
    <s v="2025"/>
    <s v="Tana"/>
    <s v="1"/>
    <s v="Menn"/>
    <x v="4"/>
    <x v="4"/>
    <x v="0"/>
    <x v="28"/>
  </r>
  <r>
    <x v="18"/>
    <s v="20"/>
    <x v="18"/>
    <x v="424"/>
    <s v="2025"/>
    <s v="Tana"/>
    <s v="1"/>
    <s v="Menn"/>
    <x v="5"/>
    <x v="5"/>
    <x v="0"/>
    <x v="4"/>
  </r>
  <r>
    <x v="18"/>
    <s v="20"/>
    <x v="18"/>
    <x v="424"/>
    <s v="2025"/>
    <s v="Tana"/>
    <s v="2"/>
    <s v="Kvinner"/>
    <x v="0"/>
    <x v="0"/>
    <x v="1"/>
    <x v="12"/>
  </r>
  <r>
    <x v="18"/>
    <s v="20"/>
    <x v="18"/>
    <x v="424"/>
    <s v="2025"/>
    <s v="Tana"/>
    <s v="2"/>
    <s v="Kvinner"/>
    <x v="1"/>
    <x v="1"/>
    <x v="1"/>
    <x v="1"/>
  </r>
  <r>
    <x v="18"/>
    <s v="20"/>
    <x v="18"/>
    <x v="424"/>
    <s v="2025"/>
    <s v="Tana"/>
    <s v="2"/>
    <s v="Kvinner"/>
    <x v="2"/>
    <x v="2"/>
    <x v="1"/>
    <x v="7"/>
  </r>
  <r>
    <x v="18"/>
    <s v="20"/>
    <x v="18"/>
    <x v="424"/>
    <s v="2025"/>
    <s v="Tana"/>
    <s v="2"/>
    <s v="Kvinner"/>
    <x v="3"/>
    <x v="3"/>
    <x v="1"/>
    <x v="2"/>
  </r>
  <r>
    <x v="18"/>
    <s v="20"/>
    <x v="18"/>
    <x v="424"/>
    <s v="2025"/>
    <s v="Tana"/>
    <s v="2"/>
    <s v="Kvinner"/>
    <x v="4"/>
    <x v="4"/>
    <x v="1"/>
    <x v="15"/>
  </r>
  <r>
    <x v="18"/>
    <s v="20"/>
    <x v="18"/>
    <x v="424"/>
    <s v="2025"/>
    <s v="Tana"/>
    <s v="2"/>
    <s v="Kvinner"/>
    <x v="5"/>
    <x v="5"/>
    <x v="1"/>
    <x v="23"/>
  </r>
  <r>
    <x v="18"/>
    <s v="20"/>
    <x v="18"/>
    <x v="424"/>
    <s v="2025"/>
    <s v="Tana"/>
    <s v="1"/>
    <s v="Menn"/>
    <x v="0"/>
    <x v="0"/>
    <x v="1"/>
    <x v="7"/>
  </r>
  <r>
    <x v="18"/>
    <s v="20"/>
    <x v="18"/>
    <x v="424"/>
    <s v="2025"/>
    <s v="Tana"/>
    <s v="1"/>
    <s v="Menn"/>
    <x v="1"/>
    <x v="1"/>
    <x v="1"/>
    <x v="6"/>
  </r>
  <r>
    <x v="18"/>
    <s v="20"/>
    <x v="18"/>
    <x v="424"/>
    <s v="2025"/>
    <s v="Tana"/>
    <s v="1"/>
    <s v="Menn"/>
    <x v="2"/>
    <x v="2"/>
    <x v="1"/>
    <x v="38"/>
  </r>
  <r>
    <x v="18"/>
    <s v="20"/>
    <x v="18"/>
    <x v="424"/>
    <s v="2025"/>
    <s v="Tana"/>
    <s v="1"/>
    <s v="Menn"/>
    <x v="3"/>
    <x v="3"/>
    <x v="1"/>
    <x v="38"/>
  </r>
  <r>
    <x v="18"/>
    <s v="20"/>
    <x v="18"/>
    <x v="424"/>
    <s v="2025"/>
    <s v="Tana"/>
    <s v="1"/>
    <s v="Menn"/>
    <x v="4"/>
    <x v="4"/>
    <x v="1"/>
    <x v="38"/>
  </r>
  <r>
    <x v="18"/>
    <s v="20"/>
    <x v="18"/>
    <x v="424"/>
    <s v="2025"/>
    <s v="Tana"/>
    <s v="1"/>
    <s v="Menn"/>
    <x v="5"/>
    <x v="5"/>
    <x v="1"/>
    <x v="21"/>
  </r>
  <r>
    <x v="18"/>
    <s v="20"/>
    <x v="18"/>
    <x v="424"/>
    <s v="2025"/>
    <s v="Tana"/>
    <s v="2"/>
    <s v="Kvinner"/>
    <x v="0"/>
    <x v="0"/>
    <x v="2"/>
    <x v="7"/>
  </r>
  <r>
    <x v="18"/>
    <s v="20"/>
    <x v="18"/>
    <x v="424"/>
    <s v="2025"/>
    <s v="Tana"/>
    <s v="2"/>
    <s v="Kvinner"/>
    <x v="1"/>
    <x v="1"/>
    <x v="2"/>
    <x v="12"/>
  </r>
  <r>
    <x v="18"/>
    <s v="20"/>
    <x v="18"/>
    <x v="424"/>
    <s v="2025"/>
    <s v="Tana"/>
    <s v="2"/>
    <s v="Kvinner"/>
    <x v="2"/>
    <x v="2"/>
    <x v="2"/>
    <x v="15"/>
  </r>
  <r>
    <x v="18"/>
    <s v="20"/>
    <x v="18"/>
    <x v="424"/>
    <s v="2025"/>
    <s v="Tana"/>
    <s v="2"/>
    <s v="Kvinner"/>
    <x v="3"/>
    <x v="3"/>
    <x v="2"/>
    <x v="21"/>
  </r>
  <r>
    <x v="18"/>
    <s v="20"/>
    <x v="18"/>
    <x v="424"/>
    <s v="2025"/>
    <s v="Tana"/>
    <s v="2"/>
    <s v="Kvinner"/>
    <x v="4"/>
    <x v="4"/>
    <x v="2"/>
    <x v="5"/>
  </r>
  <r>
    <x v="18"/>
    <s v="20"/>
    <x v="18"/>
    <x v="424"/>
    <s v="2025"/>
    <s v="Tana"/>
    <s v="2"/>
    <s v="Kvinner"/>
    <x v="5"/>
    <x v="5"/>
    <x v="2"/>
    <x v="0"/>
  </r>
  <r>
    <x v="18"/>
    <s v="20"/>
    <x v="18"/>
    <x v="424"/>
    <s v="2025"/>
    <s v="Tana"/>
    <s v="1"/>
    <s v="Menn"/>
    <x v="0"/>
    <x v="0"/>
    <x v="2"/>
    <x v="13"/>
  </r>
  <r>
    <x v="18"/>
    <s v="20"/>
    <x v="18"/>
    <x v="424"/>
    <s v="2025"/>
    <s v="Tana"/>
    <s v="1"/>
    <s v="Menn"/>
    <x v="1"/>
    <x v="1"/>
    <x v="2"/>
    <x v="5"/>
  </r>
  <r>
    <x v="18"/>
    <s v="20"/>
    <x v="18"/>
    <x v="424"/>
    <s v="2025"/>
    <s v="Tana"/>
    <s v="1"/>
    <s v="Menn"/>
    <x v="2"/>
    <x v="2"/>
    <x v="2"/>
    <x v="45"/>
  </r>
  <r>
    <x v="18"/>
    <s v="20"/>
    <x v="18"/>
    <x v="424"/>
    <s v="2025"/>
    <s v="Tana"/>
    <s v="1"/>
    <s v="Menn"/>
    <x v="3"/>
    <x v="3"/>
    <x v="2"/>
    <x v="16"/>
  </r>
  <r>
    <x v="18"/>
    <s v="20"/>
    <x v="18"/>
    <x v="424"/>
    <s v="2025"/>
    <s v="Tana"/>
    <s v="1"/>
    <s v="Menn"/>
    <x v="4"/>
    <x v="4"/>
    <x v="2"/>
    <x v="27"/>
  </r>
  <r>
    <x v="18"/>
    <s v="20"/>
    <x v="18"/>
    <x v="424"/>
    <s v="2025"/>
    <s v="Tana"/>
    <s v="1"/>
    <s v="Menn"/>
    <x v="5"/>
    <x v="5"/>
    <x v="2"/>
    <x v="13"/>
  </r>
  <r>
    <x v="18"/>
    <s v="20"/>
    <x v="18"/>
    <x v="424"/>
    <s v="2025"/>
    <s v="Tana"/>
    <s v="2"/>
    <s v="Kvinner"/>
    <x v="0"/>
    <x v="0"/>
    <x v="3"/>
    <x v="1"/>
  </r>
  <r>
    <x v="18"/>
    <s v="20"/>
    <x v="18"/>
    <x v="424"/>
    <s v="2025"/>
    <s v="Tana"/>
    <s v="2"/>
    <s v="Kvinner"/>
    <x v="1"/>
    <x v="1"/>
    <x v="3"/>
    <x v="5"/>
  </r>
  <r>
    <x v="18"/>
    <s v="20"/>
    <x v="18"/>
    <x v="424"/>
    <s v="2025"/>
    <s v="Tana"/>
    <s v="2"/>
    <s v="Kvinner"/>
    <x v="2"/>
    <x v="2"/>
    <x v="3"/>
    <x v="21"/>
  </r>
  <r>
    <x v="18"/>
    <s v="20"/>
    <x v="18"/>
    <x v="424"/>
    <s v="2025"/>
    <s v="Tana"/>
    <s v="2"/>
    <s v="Kvinner"/>
    <x v="3"/>
    <x v="3"/>
    <x v="3"/>
    <x v="13"/>
  </r>
  <r>
    <x v="18"/>
    <s v="20"/>
    <x v="18"/>
    <x v="424"/>
    <s v="2025"/>
    <s v="Tana"/>
    <s v="2"/>
    <s v="Kvinner"/>
    <x v="4"/>
    <x v="4"/>
    <x v="3"/>
    <x v="12"/>
  </r>
  <r>
    <x v="18"/>
    <s v="20"/>
    <x v="18"/>
    <x v="424"/>
    <s v="2025"/>
    <s v="Tana"/>
    <s v="2"/>
    <s v="Kvinner"/>
    <x v="5"/>
    <x v="5"/>
    <x v="3"/>
    <x v="0"/>
  </r>
  <r>
    <x v="18"/>
    <s v="20"/>
    <x v="18"/>
    <x v="424"/>
    <s v="2025"/>
    <s v="Tana"/>
    <s v="1"/>
    <s v="Menn"/>
    <x v="0"/>
    <x v="0"/>
    <x v="3"/>
    <x v="13"/>
  </r>
  <r>
    <x v="18"/>
    <s v="20"/>
    <x v="18"/>
    <x v="424"/>
    <s v="2025"/>
    <s v="Tana"/>
    <s v="1"/>
    <s v="Menn"/>
    <x v="1"/>
    <x v="1"/>
    <x v="3"/>
    <x v="5"/>
  </r>
  <r>
    <x v="18"/>
    <s v="20"/>
    <x v="18"/>
    <x v="424"/>
    <s v="2025"/>
    <s v="Tana"/>
    <s v="1"/>
    <s v="Menn"/>
    <x v="2"/>
    <x v="2"/>
    <x v="3"/>
    <x v="32"/>
  </r>
  <r>
    <x v="18"/>
    <s v="20"/>
    <x v="18"/>
    <x v="424"/>
    <s v="2025"/>
    <s v="Tana"/>
    <s v="1"/>
    <s v="Menn"/>
    <x v="3"/>
    <x v="3"/>
    <x v="3"/>
    <x v="63"/>
  </r>
  <r>
    <x v="18"/>
    <s v="20"/>
    <x v="18"/>
    <x v="424"/>
    <s v="2025"/>
    <s v="Tana"/>
    <s v="1"/>
    <s v="Menn"/>
    <x v="4"/>
    <x v="4"/>
    <x v="3"/>
    <x v="27"/>
  </r>
  <r>
    <x v="18"/>
    <s v="20"/>
    <x v="18"/>
    <x v="424"/>
    <s v="2025"/>
    <s v="Tana"/>
    <s v="1"/>
    <s v="Menn"/>
    <x v="5"/>
    <x v="5"/>
    <x v="3"/>
    <x v="36"/>
  </r>
  <r>
    <x v="18"/>
    <s v="20"/>
    <x v="18"/>
    <x v="424"/>
    <s v="2025"/>
    <s v="Tana"/>
    <s v="2"/>
    <s v="Kvinner"/>
    <x v="0"/>
    <x v="0"/>
    <x v="4"/>
    <x v="1"/>
  </r>
  <r>
    <x v="18"/>
    <s v="20"/>
    <x v="18"/>
    <x v="424"/>
    <s v="2025"/>
    <s v="Tana"/>
    <s v="2"/>
    <s v="Kvinner"/>
    <x v="1"/>
    <x v="1"/>
    <x v="4"/>
    <x v="5"/>
  </r>
  <r>
    <x v="18"/>
    <s v="20"/>
    <x v="18"/>
    <x v="424"/>
    <s v="2025"/>
    <s v="Tana"/>
    <s v="2"/>
    <s v="Kvinner"/>
    <x v="2"/>
    <x v="2"/>
    <x v="4"/>
    <x v="21"/>
  </r>
  <r>
    <x v="18"/>
    <s v="20"/>
    <x v="18"/>
    <x v="424"/>
    <s v="2025"/>
    <s v="Tana"/>
    <s v="2"/>
    <s v="Kvinner"/>
    <x v="3"/>
    <x v="3"/>
    <x v="4"/>
    <x v="5"/>
  </r>
  <r>
    <x v="18"/>
    <s v="20"/>
    <x v="18"/>
    <x v="424"/>
    <s v="2025"/>
    <s v="Tana"/>
    <s v="2"/>
    <s v="Kvinner"/>
    <x v="4"/>
    <x v="4"/>
    <x v="4"/>
    <x v="7"/>
  </r>
  <r>
    <x v="18"/>
    <s v="20"/>
    <x v="18"/>
    <x v="424"/>
    <s v="2025"/>
    <s v="Tana"/>
    <s v="2"/>
    <s v="Kvinner"/>
    <x v="5"/>
    <x v="5"/>
    <x v="4"/>
    <x v="12"/>
  </r>
  <r>
    <x v="18"/>
    <s v="20"/>
    <x v="18"/>
    <x v="424"/>
    <s v="2025"/>
    <s v="Tana"/>
    <s v="1"/>
    <s v="Menn"/>
    <x v="0"/>
    <x v="0"/>
    <x v="4"/>
    <x v="12"/>
  </r>
  <r>
    <x v="18"/>
    <s v="20"/>
    <x v="18"/>
    <x v="424"/>
    <s v="2025"/>
    <s v="Tana"/>
    <s v="1"/>
    <s v="Menn"/>
    <x v="1"/>
    <x v="1"/>
    <x v="4"/>
    <x v="1"/>
  </r>
  <r>
    <x v="18"/>
    <s v="20"/>
    <x v="18"/>
    <x v="424"/>
    <s v="2025"/>
    <s v="Tana"/>
    <s v="1"/>
    <s v="Menn"/>
    <x v="2"/>
    <x v="2"/>
    <x v="4"/>
    <x v="27"/>
  </r>
  <r>
    <x v="18"/>
    <s v="20"/>
    <x v="18"/>
    <x v="424"/>
    <s v="2025"/>
    <s v="Tana"/>
    <s v="1"/>
    <s v="Menn"/>
    <x v="3"/>
    <x v="3"/>
    <x v="4"/>
    <x v="27"/>
  </r>
  <r>
    <x v="18"/>
    <s v="20"/>
    <x v="18"/>
    <x v="424"/>
    <s v="2025"/>
    <s v="Tana"/>
    <s v="1"/>
    <s v="Menn"/>
    <x v="4"/>
    <x v="4"/>
    <x v="4"/>
    <x v="28"/>
  </r>
  <r>
    <x v="18"/>
    <s v="20"/>
    <x v="18"/>
    <x v="424"/>
    <s v="2025"/>
    <s v="Tana"/>
    <s v="1"/>
    <s v="Menn"/>
    <x v="5"/>
    <x v="5"/>
    <x v="4"/>
    <x v="20"/>
  </r>
  <r>
    <x v="18"/>
    <s v="20"/>
    <x v="18"/>
    <x v="424"/>
    <s v="2025"/>
    <s v="Tana"/>
    <s v="2"/>
    <s v="Kvinner"/>
    <x v="0"/>
    <x v="0"/>
    <x v="5"/>
    <x v="5"/>
  </r>
  <r>
    <x v="18"/>
    <s v="20"/>
    <x v="18"/>
    <x v="424"/>
    <s v="2025"/>
    <s v="Tana"/>
    <s v="2"/>
    <s v="Kvinner"/>
    <x v="1"/>
    <x v="1"/>
    <x v="5"/>
    <x v="12"/>
  </r>
  <r>
    <x v="18"/>
    <s v="20"/>
    <x v="18"/>
    <x v="424"/>
    <s v="2025"/>
    <s v="Tana"/>
    <s v="2"/>
    <s v="Kvinner"/>
    <x v="2"/>
    <x v="2"/>
    <x v="5"/>
    <x v="13"/>
  </r>
  <r>
    <x v="18"/>
    <s v="20"/>
    <x v="18"/>
    <x v="424"/>
    <s v="2025"/>
    <s v="Tana"/>
    <s v="2"/>
    <s v="Kvinner"/>
    <x v="3"/>
    <x v="3"/>
    <x v="5"/>
    <x v="13"/>
  </r>
  <r>
    <x v="18"/>
    <s v="20"/>
    <x v="18"/>
    <x v="424"/>
    <s v="2025"/>
    <s v="Tana"/>
    <s v="2"/>
    <s v="Kvinner"/>
    <x v="4"/>
    <x v="4"/>
    <x v="5"/>
    <x v="19"/>
  </r>
  <r>
    <x v="18"/>
    <s v="20"/>
    <x v="18"/>
    <x v="424"/>
    <s v="2025"/>
    <s v="Tana"/>
    <s v="2"/>
    <s v="Kvinner"/>
    <x v="5"/>
    <x v="5"/>
    <x v="5"/>
    <x v="5"/>
  </r>
  <r>
    <x v="18"/>
    <s v="20"/>
    <x v="18"/>
    <x v="424"/>
    <s v="2025"/>
    <s v="Tana"/>
    <s v="1"/>
    <s v="Menn"/>
    <x v="0"/>
    <x v="0"/>
    <x v="5"/>
    <x v="13"/>
  </r>
  <r>
    <x v="18"/>
    <s v="20"/>
    <x v="18"/>
    <x v="424"/>
    <s v="2025"/>
    <s v="Tana"/>
    <s v="1"/>
    <s v="Menn"/>
    <x v="1"/>
    <x v="1"/>
    <x v="5"/>
    <x v="19"/>
  </r>
  <r>
    <x v="18"/>
    <s v="20"/>
    <x v="18"/>
    <x v="424"/>
    <s v="2025"/>
    <s v="Tana"/>
    <s v="1"/>
    <s v="Menn"/>
    <x v="2"/>
    <x v="2"/>
    <x v="5"/>
    <x v="41"/>
  </r>
  <r>
    <x v="18"/>
    <s v="20"/>
    <x v="18"/>
    <x v="424"/>
    <s v="2025"/>
    <s v="Tana"/>
    <s v="1"/>
    <s v="Menn"/>
    <x v="3"/>
    <x v="3"/>
    <x v="5"/>
    <x v="73"/>
  </r>
  <r>
    <x v="18"/>
    <s v="20"/>
    <x v="18"/>
    <x v="424"/>
    <s v="2025"/>
    <s v="Tana"/>
    <s v="1"/>
    <s v="Menn"/>
    <x v="4"/>
    <x v="4"/>
    <x v="5"/>
    <x v="16"/>
  </r>
  <r>
    <x v="18"/>
    <s v="20"/>
    <x v="18"/>
    <x v="424"/>
    <s v="2025"/>
    <s v="Tana"/>
    <s v="1"/>
    <s v="Menn"/>
    <x v="5"/>
    <x v="5"/>
    <x v="5"/>
    <x v="4"/>
  </r>
  <r>
    <x v="18"/>
    <s v="20"/>
    <x v="18"/>
    <x v="424"/>
    <s v="2025"/>
    <s v="Tana"/>
    <s v="2"/>
    <s v="Kvinner"/>
    <x v="0"/>
    <x v="0"/>
    <x v="6"/>
    <x v="1"/>
  </r>
  <r>
    <x v="18"/>
    <s v="20"/>
    <x v="18"/>
    <x v="424"/>
    <s v="2025"/>
    <s v="Tana"/>
    <s v="2"/>
    <s v="Kvinner"/>
    <x v="1"/>
    <x v="1"/>
    <x v="6"/>
    <x v="7"/>
  </r>
  <r>
    <x v="18"/>
    <s v="20"/>
    <x v="18"/>
    <x v="424"/>
    <s v="2025"/>
    <s v="Tana"/>
    <s v="2"/>
    <s v="Kvinner"/>
    <x v="2"/>
    <x v="2"/>
    <x v="6"/>
    <x v="13"/>
  </r>
  <r>
    <x v="18"/>
    <s v="20"/>
    <x v="18"/>
    <x v="424"/>
    <s v="2025"/>
    <s v="Tana"/>
    <s v="2"/>
    <s v="Kvinner"/>
    <x v="3"/>
    <x v="3"/>
    <x v="6"/>
    <x v="15"/>
  </r>
  <r>
    <x v="18"/>
    <s v="20"/>
    <x v="18"/>
    <x v="424"/>
    <s v="2025"/>
    <s v="Tana"/>
    <s v="2"/>
    <s v="Kvinner"/>
    <x v="4"/>
    <x v="4"/>
    <x v="6"/>
    <x v="1"/>
  </r>
  <r>
    <x v="18"/>
    <s v="20"/>
    <x v="18"/>
    <x v="424"/>
    <s v="2025"/>
    <s v="Tana"/>
    <s v="2"/>
    <s v="Kvinner"/>
    <x v="5"/>
    <x v="5"/>
    <x v="6"/>
    <x v="19"/>
  </r>
  <r>
    <x v="18"/>
    <s v="20"/>
    <x v="18"/>
    <x v="424"/>
    <s v="2025"/>
    <s v="Tana"/>
    <s v="1"/>
    <s v="Menn"/>
    <x v="0"/>
    <x v="0"/>
    <x v="6"/>
    <x v="6"/>
  </r>
  <r>
    <x v="18"/>
    <s v="20"/>
    <x v="18"/>
    <x v="424"/>
    <s v="2025"/>
    <s v="Tana"/>
    <s v="1"/>
    <s v="Menn"/>
    <x v="1"/>
    <x v="1"/>
    <x v="6"/>
    <x v="12"/>
  </r>
  <r>
    <x v="18"/>
    <s v="20"/>
    <x v="18"/>
    <x v="424"/>
    <s v="2025"/>
    <s v="Tana"/>
    <s v="1"/>
    <s v="Menn"/>
    <x v="2"/>
    <x v="2"/>
    <x v="6"/>
    <x v="41"/>
  </r>
  <r>
    <x v="18"/>
    <s v="20"/>
    <x v="18"/>
    <x v="424"/>
    <s v="2025"/>
    <s v="Tana"/>
    <s v="1"/>
    <s v="Menn"/>
    <x v="3"/>
    <x v="3"/>
    <x v="6"/>
    <x v="35"/>
  </r>
  <r>
    <x v="18"/>
    <s v="20"/>
    <x v="18"/>
    <x v="424"/>
    <s v="2025"/>
    <s v="Tana"/>
    <s v="1"/>
    <s v="Menn"/>
    <x v="4"/>
    <x v="4"/>
    <x v="6"/>
    <x v="45"/>
  </r>
  <r>
    <x v="18"/>
    <s v="20"/>
    <x v="18"/>
    <x v="424"/>
    <s v="2025"/>
    <s v="Tana"/>
    <s v="1"/>
    <s v="Menn"/>
    <x v="5"/>
    <x v="5"/>
    <x v="6"/>
    <x v="20"/>
  </r>
  <r>
    <x v="18"/>
    <s v="20"/>
    <x v="18"/>
    <x v="424"/>
    <s v="2025"/>
    <s v="Tana"/>
    <s v="2"/>
    <s v="Kvinner"/>
    <x v="0"/>
    <x v="0"/>
    <x v="7"/>
    <x v="23"/>
  </r>
  <r>
    <x v="18"/>
    <s v="20"/>
    <x v="18"/>
    <x v="424"/>
    <s v="2025"/>
    <s v="Tana"/>
    <s v="2"/>
    <s v="Kvinner"/>
    <x v="1"/>
    <x v="1"/>
    <x v="7"/>
    <x v="23"/>
  </r>
  <r>
    <x v="18"/>
    <s v="20"/>
    <x v="18"/>
    <x v="424"/>
    <s v="2025"/>
    <s v="Tana"/>
    <s v="2"/>
    <s v="Kvinner"/>
    <x v="2"/>
    <x v="2"/>
    <x v="7"/>
    <x v="7"/>
  </r>
  <r>
    <x v="18"/>
    <s v="20"/>
    <x v="18"/>
    <x v="424"/>
    <s v="2025"/>
    <s v="Tana"/>
    <s v="2"/>
    <s v="Kvinner"/>
    <x v="3"/>
    <x v="3"/>
    <x v="7"/>
    <x v="7"/>
  </r>
  <r>
    <x v="18"/>
    <s v="20"/>
    <x v="18"/>
    <x v="424"/>
    <s v="2025"/>
    <s v="Tana"/>
    <s v="2"/>
    <s v="Kvinner"/>
    <x v="4"/>
    <x v="4"/>
    <x v="7"/>
    <x v="12"/>
  </r>
  <r>
    <x v="18"/>
    <s v="20"/>
    <x v="18"/>
    <x v="424"/>
    <s v="2025"/>
    <s v="Tana"/>
    <s v="2"/>
    <s v="Kvinner"/>
    <x v="5"/>
    <x v="5"/>
    <x v="7"/>
    <x v="1"/>
  </r>
  <r>
    <x v="18"/>
    <s v="20"/>
    <x v="18"/>
    <x v="424"/>
    <s v="2025"/>
    <s v="Tana"/>
    <s v="1"/>
    <s v="Menn"/>
    <x v="0"/>
    <x v="0"/>
    <x v="7"/>
    <x v="1"/>
  </r>
  <r>
    <x v="18"/>
    <s v="20"/>
    <x v="18"/>
    <x v="424"/>
    <s v="2025"/>
    <s v="Tana"/>
    <s v="1"/>
    <s v="Menn"/>
    <x v="1"/>
    <x v="1"/>
    <x v="7"/>
    <x v="0"/>
  </r>
  <r>
    <x v="18"/>
    <s v="20"/>
    <x v="18"/>
    <x v="424"/>
    <s v="2025"/>
    <s v="Tana"/>
    <s v="1"/>
    <s v="Menn"/>
    <x v="2"/>
    <x v="2"/>
    <x v="7"/>
    <x v="55"/>
  </r>
  <r>
    <x v="18"/>
    <s v="20"/>
    <x v="18"/>
    <x v="424"/>
    <s v="2025"/>
    <s v="Tana"/>
    <s v="1"/>
    <s v="Menn"/>
    <x v="3"/>
    <x v="3"/>
    <x v="7"/>
    <x v="8"/>
  </r>
  <r>
    <x v="18"/>
    <s v="20"/>
    <x v="18"/>
    <x v="424"/>
    <s v="2025"/>
    <s v="Tana"/>
    <s v="1"/>
    <s v="Menn"/>
    <x v="4"/>
    <x v="4"/>
    <x v="7"/>
    <x v="16"/>
  </r>
  <r>
    <x v="18"/>
    <s v="20"/>
    <x v="18"/>
    <x v="424"/>
    <s v="2025"/>
    <s v="Tana"/>
    <s v="1"/>
    <s v="Menn"/>
    <x v="5"/>
    <x v="5"/>
    <x v="7"/>
    <x v="36"/>
  </r>
  <r>
    <x v="18"/>
    <s v="20"/>
    <x v="18"/>
    <x v="425"/>
    <s v="2027"/>
    <s v="Nesseby"/>
    <s v="2"/>
    <s v="Kvinner"/>
    <x v="0"/>
    <x v="0"/>
    <x v="0"/>
    <x v="0"/>
  </r>
  <r>
    <x v="18"/>
    <s v="20"/>
    <x v="18"/>
    <x v="425"/>
    <s v="2027"/>
    <s v="Nesseby"/>
    <s v="2"/>
    <s v="Kvinner"/>
    <x v="1"/>
    <x v="1"/>
    <x v="0"/>
    <x v="0"/>
  </r>
  <r>
    <x v="18"/>
    <s v="20"/>
    <x v="18"/>
    <x v="425"/>
    <s v="2027"/>
    <s v="Nesseby"/>
    <s v="2"/>
    <s v="Kvinner"/>
    <x v="2"/>
    <x v="2"/>
    <x v="0"/>
    <x v="0"/>
  </r>
  <r>
    <x v="18"/>
    <s v="20"/>
    <x v="18"/>
    <x v="425"/>
    <s v="2027"/>
    <s v="Nesseby"/>
    <s v="2"/>
    <s v="Kvinner"/>
    <x v="3"/>
    <x v="3"/>
    <x v="0"/>
    <x v="5"/>
  </r>
  <r>
    <x v="18"/>
    <s v="20"/>
    <x v="18"/>
    <x v="425"/>
    <s v="2027"/>
    <s v="Nesseby"/>
    <s v="2"/>
    <s v="Kvinner"/>
    <x v="4"/>
    <x v="4"/>
    <x v="0"/>
    <x v="39"/>
  </r>
  <r>
    <x v="18"/>
    <s v="20"/>
    <x v="18"/>
    <x v="425"/>
    <s v="2027"/>
    <s v="Nesseby"/>
    <s v="2"/>
    <s v="Kvinner"/>
    <x v="5"/>
    <x v="5"/>
    <x v="0"/>
    <x v="39"/>
  </r>
  <r>
    <x v="18"/>
    <s v="20"/>
    <x v="18"/>
    <x v="425"/>
    <s v="2027"/>
    <s v="Nesseby"/>
    <s v="1"/>
    <s v="Menn"/>
    <x v="0"/>
    <x v="0"/>
    <x v="0"/>
    <x v="19"/>
  </r>
  <r>
    <x v="18"/>
    <s v="20"/>
    <x v="18"/>
    <x v="425"/>
    <s v="2027"/>
    <s v="Nesseby"/>
    <s v="1"/>
    <s v="Menn"/>
    <x v="1"/>
    <x v="1"/>
    <x v="0"/>
    <x v="1"/>
  </r>
  <r>
    <x v="18"/>
    <s v="20"/>
    <x v="18"/>
    <x v="425"/>
    <s v="2027"/>
    <s v="Nesseby"/>
    <s v="1"/>
    <s v="Menn"/>
    <x v="2"/>
    <x v="2"/>
    <x v="0"/>
    <x v="14"/>
  </r>
  <r>
    <x v="18"/>
    <s v="20"/>
    <x v="18"/>
    <x v="425"/>
    <s v="2027"/>
    <s v="Nesseby"/>
    <s v="1"/>
    <s v="Menn"/>
    <x v="3"/>
    <x v="3"/>
    <x v="0"/>
    <x v="13"/>
  </r>
  <r>
    <x v="18"/>
    <s v="20"/>
    <x v="18"/>
    <x v="425"/>
    <s v="2027"/>
    <s v="Nesseby"/>
    <s v="1"/>
    <s v="Menn"/>
    <x v="4"/>
    <x v="4"/>
    <x v="0"/>
    <x v="4"/>
  </r>
  <r>
    <x v="18"/>
    <s v="20"/>
    <x v="18"/>
    <x v="425"/>
    <s v="2027"/>
    <s v="Nesseby"/>
    <s v="1"/>
    <s v="Menn"/>
    <x v="5"/>
    <x v="5"/>
    <x v="0"/>
    <x v="23"/>
  </r>
  <r>
    <x v="18"/>
    <s v="20"/>
    <x v="18"/>
    <x v="425"/>
    <s v="2027"/>
    <s v="Nesseby"/>
    <s v="2"/>
    <s v="Kvinner"/>
    <x v="0"/>
    <x v="0"/>
    <x v="1"/>
    <x v="0"/>
  </r>
  <r>
    <x v="18"/>
    <s v="20"/>
    <x v="18"/>
    <x v="425"/>
    <s v="2027"/>
    <s v="Nesseby"/>
    <s v="2"/>
    <s v="Kvinner"/>
    <x v="1"/>
    <x v="1"/>
    <x v="1"/>
    <x v="23"/>
  </r>
  <r>
    <x v="18"/>
    <s v="20"/>
    <x v="18"/>
    <x v="425"/>
    <s v="2027"/>
    <s v="Nesseby"/>
    <s v="2"/>
    <s v="Kvinner"/>
    <x v="2"/>
    <x v="2"/>
    <x v="1"/>
    <x v="1"/>
  </r>
  <r>
    <x v="18"/>
    <s v="20"/>
    <x v="18"/>
    <x v="425"/>
    <s v="2027"/>
    <s v="Nesseby"/>
    <s v="2"/>
    <s v="Kvinner"/>
    <x v="3"/>
    <x v="3"/>
    <x v="1"/>
    <x v="5"/>
  </r>
  <r>
    <x v="18"/>
    <s v="20"/>
    <x v="18"/>
    <x v="425"/>
    <s v="2027"/>
    <s v="Nesseby"/>
    <s v="2"/>
    <s v="Kvinner"/>
    <x v="4"/>
    <x v="4"/>
    <x v="1"/>
    <x v="39"/>
  </r>
  <r>
    <x v="18"/>
    <s v="20"/>
    <x v="18"/>
    <x v="425"/>
    <s v="2027"/>
    <s v="Nesseby"/>
    <s v="2"/>
    <s v="Kvinner"/>
    <x v="5"/>
    <x v="5"/>
    <x v="1"/>
    <x v="39"/>
  </r>
  <r>
    <x v="18"/>
    <s v="20"/>
    <x v="18"/>
    <x v="425"/>
    <s v="2027"/>
    <s v="Nesseby"/>
    <s v="1"/>
    <s v="Menn"/>
    <x v="0"/>
    <x v="0"/>
    <x v="1"/>
    <x v="0"/>
  </r>
  <r>
    <x v="18"/>
    <s v="20"/>
    <x v="18"/>
    <x v="425"/>
    <s v="2027"/>
    <s v="Nesseby"/>
    <s v="1"/>
    <s v="Menn"/>
    <x v="1"/>
    <x v="1"/>
    <x v="1"/>
    <x v="19"/>
  </r>
  <r>
    <x v="18"/>
    <s v="20"/>
    <x v="18"/>
    <x v="425"/>
    <s v="2027"/>
    <s v="Nesseby"/>
    <s v="1"/>
    <s v="Menn"/>
    <x v="2"/>
    <x v="2"/>
    <x v="1"/>
    <x v="36"/>
  </r>
  <r>
    <x v="18"/>
    <s v="20"/>
    <x v="18"/>
    <x v="425"/>
    <s v="2027"/>
    <s v="Nesseby"/>
    <s v="1"/>
    <s v="Menn"/>
    <x v="3"/>
    <x v="3"/>
    <x v="1"/>
    <x v="13"/>
  </r>
  <r>
    <x v="18"/>
    <s v="20"/>
    <x v="18"/>
    <x v="425"/>
    <s v="2027"/>
    <s v="Nesseby"/>
    <s v="1"/>
    <s v="Menn"/>
    <x v="4"/>
    <x v="4"/>
    <x v="1"/>
    <x v="36"/>
  </r>
  <r>
    <x v="18"/>
    <s v="20"/>
    <x v="18"/>
    <x v="425"/>
    <s v="2027"/>
    <s v="Nesseby"/>
    <s v="1"/>
    <s v="Menn"/>
    <x v="5"/>
    <x v="5"/>
    <x v="1"/>
    <x v="0"/>
  </r>
  <r>
    <x v="18"/>
    <s v="20"/>
    <x v="18"/>
    <x v="425"/>
    <s v="2027"/>
    <s v="Nesseby"/>
    <s v="2"/>
    <s v="Kvinner"/>
    <x v="0"/>
    <x v="0"/>
    <x v="2"/>
    <x v="1"/>
  </r>
  <r>
    <x v="18"/>
    <s v="20"/>
    <x v="18"/>
    <x v="425"/>
    <s v="2027"/>
    <s v="Nesseby"/>
    <s v="2"/>
    <s v="Kvinner"/>
    <x v="1"/>
    <x v="1"/>
    <x v="2"/>
    <x v="39"/>
  </r>
  <r>
    <x v="18"/>
    <s v="20"/>
    <x v="18"/>
    <x v="425"/>
    <s v="2027"/>
    <s v="Nesseby"/>
    <s v="2"/>
    <s v="Kvinner"/>
    <x v="2"/>
    <x v="2"/>
    <x v="2"/>
    <x v="0"/>
  </r>
  <r>
    <x v="18"/>
    <s v="20"/>
    <x v="18"/>
    <x v="425"/>
    <s v="2027"/>
    <s v="Nesseby"/>
    <s v="2"/>
    <s v="Kvinner"/>
    <x v="3"/>
    <x v="3"/>
    <x v="2"/>
    <x v="5"/>
  </r>
  <r>
    <x v="18"/>
    <s v="20"/>
    <x v="18"/>
    <x v="425"/>
    <s v="2027"/>
    <s v="Nesseby"/>
    <s v="2"/>
    <s v="Kvinner"/>
    <x v="4"/>
    <x v="4"/>
    <x v="2"/>
    <x v="39"/>
  </r>
  <r>
    <x v="18"/>
    <s v="20"/>
    <x v="18"/>
    <x v="425"/>
    <s v="2027"/>
    <s v="Nesseby"/>
    <s v="2"/>
    <s v="Kvinner"/>
    <x v="5"/>
    <x v="5"/>
    <x v="2"/>
    <x v="39"/>
  </r>
  <r>
    <x v="18"/>
    <s v="20"/>
    <x v="18"/>
    <x v="425"/>
    <s v="2027"/>
    <s v="Nesseby"/>
    <s v="1"/>
    <s v="Menn"/>
    <x v="0"/>
    <x v="0"/>
    <x v="2"/>
    <x v="1"/>
  </r>
  <r>
    <x v="18"/>
    <s v="20"/>
    <x v="18"/>
    <x v="425"/>
    <s v="2027"/>
    <s v="Nesseby"/>
    <s v="1"/>
    <s v="Menn"/>
    <x v="1"/>
    <x v="1"/>
    <x v="2"/>
    <x v="5"/>
  </r>
  <r>
    <x v="18"/>
    <s v="20"/>
    <x v="18"/>
    <x v="425"/>
    <s v="2027"/>
    <s v="Nesseby"/>
    <s v="1"/>
    <s v="Menn"/>
    <x v="2"/>
    <x v="2"/>
    <x v="2"/>
    <x v="2"/>
  </r>
  <r>
    <x v="18"/>
    <s v="20"/>
    <x v="18"/>
    <x v="425"/>
    <s v="2027"/>
    <s v="Nesseby"/>
    <s v="1"/>
    <s v="Menn"/>
    <x v="3"/>
    <x v="3"/>
    <x v="2"/>
    <x v="5"/>
  </r>
  <r>
    <x v="18"/>
    <s v="20"/>
    <x v="18"/>
    <x v="425"/>
    <s v="2027"/>
    <s v="Nesseby"/>
    <s v="1"/>
    <s v="Menn"/>
    <x v="4"/>
    <x v="4"/>
    <x v="2"/>
    <x v="2"/>
  </r>
  <r>
    <x v="18"/>
    <s v="20"/>
    <x v="18"/>
    <x v="425"/>
    <s v="2027"/>
    <s v="Nesseby"/>
    <s v="1"/>
    <s v="Menn"/>
    <x v="5"/>
    <x v="5"/>
    <x v="2"/>
    <x v="12"/>
  </r>
  <r>
    <x v="18"/>
    <s v="20"/>
    <x v="18"/>
    <x v="425"/>
    <s v="2027"/>
    <s v="Nesseby"/>
    <s v="2"/>
    <s v="Kvinner"/>
    <x v="0"/>
    <x v="0"/>
    <x v="3"/>
    <x v="0"/>
  </r>
  <r>
    <x v="18"/>
    <s v="20"/>
    <x v="18"/>
    <x v="425"/>
    <s v="2027"/>
    <s v="Nesseby"/>
    <s v="2"/>
    <s v="Kvinner"/>
    <x v="1"/>
    <x v="1"/>
    <x v="3"/>
    <x v="23"/>
  </r>
  <r>
    <x v="18"/>
    <s v="20"/>
    <x v="18"/>
    <x v="425"/>
    <s v="2027"/>
    <s v="Nesseby"/>
    <s v="2"/>
    <s v="Kvinner"/>
    <x v="2"/>
    <x v="2"/>
    <x v="3"/>
    <x v="39"/>
  </r>
  <r>
    <x v="18"/>
    <s v="20"/>
    <x v="18"/>
    <x v="425"/>
    <s v="2027"/>
    <s v="Nesseby"/>
    <s v="2"/>
    <s v="Kvinner"/>
    <x v="3"/>
    <x v="3"/>
    <x v="3"/>
    <x v="1"/>
  </r>
  <r>
    <x v="18"/>
    <s v="20"/>
    <x v="18"/>
    <x v="425"/>
    <s v="2027"/>
    <s v="Nesseby"/>
    <s v="2"/>
    <s v="Kvinner"/>
    <x v="4"/>
    <x v="4"/>
    <x v="3"/>
    <x v="1"/>
  </r>
  <r>
    <x v="18"/>
    <s v="20"/>
    <x v="18"/>
    <x v="425"/>
    <s v="2027"/>
    <s v="Nesseby"/>
    <s v="2"/>
    <s v="Kvinner"/>
    <x v="5"/>
    <x v="5"/>
    <x v="3"/>
    <x v="39"/>
  </r>
  <r>
    <x v="18"/>
    <s v="20"/>
    <x v="18"/>
    <x v="425"/>
    <s v="2027"/>
    <s v="Nesseby"/>
    <s v="1"/>
    <s v="Menn"/>
    <x v="0"/>
    <x v="0"/>
    <x v="3"/>
    <x v="0"/>
  </r>
  <r>
    <x v="18"/>
    <s v="20"/>
    <x v="18"/>
    <x v="425"/>
    <s v="2027"/>
    <s v="Nesseby"/>
    <s v="1"/>
    <s v="Menn"/>
    <x v="1"/>
    <x v="1"/>
    <x v="3"/>
    <x v="5"/>
  </r>
  <r>
    <x v="18"/>
    <s v="20"/>
    <x v="18"/>
    <x v="425"/>
    <s v="2027"/>
    <s v="Nesseby"/>
    <s v="1"/>
    <s v="Menn"/>
    <x v="2"/>
    <x v="2"/>
    <x v="3"/>
    <x v="21"/>
  </r>
  <r>
    <x v="18"/>
    <s v="20"/>
    <x v="18"/>
    <x v="425"/>
    <s v="2027"/>
    <s v="Nesseby"/>
    <s v="1"/>
    <s v="Menn"/>
    <x v="3"/>
    <x v="3"/>
    <x v="3"/>
    <x v="21"/>
  </r>
  <r>
    <x v="18"/>
    <s v="20"/>
    <x v="18"/>
    <x v="425"/>
    <s v="2027"/>
    <s v="Nesseby"/>
    <s v="1"/>
    <s v="Menn"/>
    <x v="4"/>
    <x v="4"/>
    <x v="3"/>
    <x v="14"/>
  </r>
  <r>
    <x v="18"/>
    <s v="20"/>
    <x v="18"/>
    <x v="425"/>
    <s v="2027"/>
    <s v="Nesseby"/>
    <s v="1"/>
    <s v="Menn"/>
    <x v="5"/>
    <x v="5"/>
    <x v="3"/>
    <x v="23"/>
  </r>
  <r>
    <x v="18"/>
    <s v="20"/>
    <x v="18"/>
    <x v="425"/>
    <s v="2027"/>
    <s v="Nesseby"/>
    <s v="2"/>
    <s v="Kvinner"/>
    <x v="0"/>
    <x v="0"/>
    <x v="4"/>
    <x v="0"/>
  </r>
  <r>
    <x v="18"/>
    <s v="20"/>
    <x v="18"/>
    <x v="425"/>
    <s v="2027"/>
    <s v="Nesseby"/>
    <s v="2"/>
    <s v="Kvinner"/>
    <x v="1"/>
    <x v="1"/>
    <x v="4"/>
    <x v="0"/>
  </r>
  <r>
    <x v="18"/>
    <s v="20"/>
    <x v="18"/>
    <x v="425"/>
    <s v="2027"/>
    <s v="Nesseby"/>
    <s v="2"/>
    <s v="Kvinner"/>
    <x v="2"/>
    <x v="2"/>
    <x v="4"/>
    <x v="0"/>
  </r>
  <r>
    <x v="18"/>
    <s v="20"/>
    <x v="18"/>
    <x v="425"/>
    <s v="2027"/>
    <s v="Nesseby"/>
    <s v="2"/>
    <s v="Kvinner"/>
    <x v="3"/>
    <x v="3"/>
    <x v="4"/>
    <x v="23"/>
  </r>
  <r>
    <x v="18"/>
    <s v="20"/>
    <x v="18"/>
    <x v="425"/>
    <s v="2027"/>
    <s v="Nesseby"/>
    <s v="2"/>
    <s v="Kvinner"/>
    <x v="4"/>
    <x v="4"/>
    <x v="4"/>
    <x v="0"/>
  </r>
  <r>
    <x v="18"/>
    <s v="20"/>
    <x v="18"/>
    <x v="425"/>
    <s v="2027"/>
    <s v="Nesseby"/>
    <s v="2"/>
    <s v="Kvinner"/>
    <x v="5"/>
    <x v="5"/>
    <x v="4"/>
    <x v="39"/>
  </r>
  <r>
    <x v="18"/>
    <s v="20"/>
    <x v="18"/>
    <x v="425"/>
    <s v="2027"/>
    <s v="Nesseby"/>
    <s v="1"/>
    <s v="Menn"/>
    <x v="0"/>
    <x v="0"/>
    <x v="4"/>
    <x v="1"/>
  </r>
  <r>
    <x v="18"/>
    <s v="20"/>
    <x v="18"/>
    <x v="425"/>
    <s v="2027"/>
    <s v="Nesseby"/>
    <s v="1"/>
    <s v="Menn"/>
    <x v="1"/>
    <x v="1"/>
    <x v="4"/>
    <x v="19"/>
  </r>
  <r>
    <x v="18"/>
    <s v="20"/>
    <x v="18"/>
    <x v="425"/>
    <s v="2027"/>
    <s v="Nesseby"/>
    <s v="1"/>
    <s v="Menn"/>
    <x v="2"/>
    <x v="2"/>
    <x v="4"/>
    <x v="36"/>
  </r>
  <r>
    <x v="18"/>
    <s v="20"/>
    <x v="18"/>
    <x v="425"/>
    <s v="2027"/>
    <s v="Nesseby"/>
    <s v="1"/>
    <s v="Menn"/>
    <x v="3"/>
    <x v="3"/>
    <x v="4"/>
    <x v="15"/>
  </r>
  <r>
    <x v="18"/>
    <s v="20"/>
    <x v="18"/>
    <x v="425"/>
    <s v="2027"/>
    <s v="Nesseby"/>
    <s v="1"/>
    <s v="Menn"/>
    <x v="4"/>
    <x v="4"/>
    <x v="4"/>
    <x v="24"/>
  </r>
  <r>
    <x v="18"/>
    <s v="20"/>
    <x v="18"/>
    <x v="425"/>
    <s v="2027"/>
    <s v="Nesseby"/>
    <s v="1"/>
    <s v="Menn"/>
    <x v="5"/>
    <x v="5"/>
    <x v="4"/>
    <x v="0"/>
  </r>
  <r>
    <x v="18"/>
    <s v="20"/>
    <x v="18"/>
    <x v="425"/>
    <s v="2027"/>
    <s v="Nesseby"/>
    <s v="2"/>
    <s v="Kvinner"/>
    <x v="0"/>
    <x v="0"/>
    <x v="5"/>
    <x v="23"/>
  </r>
  <r>
    <x v="18"/>
    <s v="20"/>
    <x v="18"/>
    <x v="425"/>
    <s v="2027"/>
    <s v="Nesseby"/>
    <s v="2"/>
    <s v="Kvinner"/>
    <x v="1"/>
    <x v="1"/>
    <x v="5"/>
    <x v="0"/>
  </r>
  <r>
    <x v="18"/>
    <s v="20"/>
    <x v="18"/>
    <x v="425"/>
    <s v="2027"/>
    <s v="Nesseby"/>
    <s v="2"/>
    <s v="Kvinner"/>
    <x v="2"/>
    <x v="2"/>
    <x v="5"/>
    <x v="1"/>
  </r>
  <r>
    <x v="18"/>
    <s v="20"/>
    <x v="18"/>
    <x v="425"/>
    <s v="2027"/>
    <s v="Nesseby"/>
    <s v="2"/>
    <s v="Kvinner"/>
    <x v="3"/>
    <x v="3"/>
    <x v="5"/>
    <x v="1"/>
  </r>
  <r>
    <x v="18"/>
    <s v="20"/>
    <x v="18"/>
    <x v="425"/>
    <s v="2027"/>
    <s v="Nesseby"/>
    <s v="2"/>
    <s v="Kvinner"/>
    <x v="4"/>
    <x v="4"/>
    <x v="5"/>
    <x v="0"/>
  </r>
  <r>
    <x v="18"/>
    <s v="20"/>
    <x v="18"/>
    <x v="425"/>
    <s v="2027"/>
    <s v="Nesseby"/>
    <s v="2"/>
    <s v="Kvinner"/>
    <x v="5"/>
    <x v="5"/>
    <x v="5"/>
    <x v="23"/>
  </r>
  <r>
    <x v="18"/>
    <s v="20"/>
    <x v="18"/>
    <x v="425"/>
    <s v="2027"/>
    <s v="Nesseby"/>
    <s v="1"/>
    <s v="Menn"/>
    <x v="0"/>
    <x v="0"/>
    <x v="5"/>
    <x v="12"/>
  </r>
  <r>
    <x v="18"/>
    <s v="20"/>
    <x v="18"/>
    <x v="425"/>
    <s v="2027"/>
    <s v="Nesseby"/>
    <s v="1"/>
    <s v="Menn"/>
    <x v="1"/>
    <x v="1"/>
    <x v="5"/>
    <x v="19"/>
  </r>
  <r>
    <x v="18"/>
    <s v="20"/>
    <x v="18"/>
    <x v="425"/>
    <s v="2027"/>
    <s v="Nesseby"/>
    <s v="1"/>
    <s v="Menn"/>
    <x v="2"/>
    <x v="2"/>
    <x v="5"/>
    <x v="36"/>
  </r>
  <r>
    <x v="18"/>
    <s v="20"/>
    <x v="18"/>
    <x v="425"/>
    <s v="2027"/>
    <s v="Nesseby"/>
    <s v="1"/>
    <s v="Menn"/>
    <x v="3"/>
    <x v="3"/>
    <x v="5"/>
    <x v="36"/>
  </r>
  <r>
    <x v="18"/>
    <s v="20"/>
    <x v="18"/>
    <x v="425"/>
    <s v="2027"/>
    <s v="Nesseby"/>
    <s v="1"/>
    <s v="Menn"/>
    <x v="4"/>
    <x v="4"/>
    <x v="5"/>
    <x v="4"/>
  </r>
  <r>
    <x v="18"/>
    <s v="20"/>
    <x v="18"/>
    <x v="425"/>
    <s v="2027"/>
    <s v="Nesseby"/>
    <s v="1"/>
    <s v="Menn"/>
    <x v="5"/>
    <x v="5"/>
    <x v="5"/>
    <x v="19"/>
  </r>
  <r>
    <x v="18"/>
    <s v="20"/>
    <x v="18"/>
    <x v="425"/>
    <s v="2027"/>
    <s v="Nesseby"/>
    <s v="2"/>
    <s v="Kvinner"/>
    <x v="0"/>
    <x v="0"/>
    <x v="6"/>
    <x v="39"/>
  </r>
  <r>
    <x v="18"/>
    <s v="20"/>
    <x v="18"/>
    <x v="425"/>
    <s v="2027"/>
    <s v="Nesseby"/>
    <s v="2"/>
    <s v="Kvinner"/>
    <x v="1"/>
    <x v="1"/>
    <x v="6"/>
    <x v="19"/>
  </r>
  <r>
    <x v="18"/>
    <s v="20"/>
    <x v="18"/>
    <x v="425"/>
    <s v="2027"/>
    <s v="Nesseby"/>
    <s v="2"/>
    <s v="Kvinner"/>
    <x v="2"/>
    <x v="2"/>
    <x v="6"/>
    <x v="19"/>
  </r>
  <r>
    <x v="18"/>
    <s v="20"/>
    <x v="18"/>
    <x v="425"/>
    <s v="2027"/>
    <s v="Nesseby"/>
    <s v="2"/>
    <s v="Kvinner"/>
    <x v="3"/>
    <x v="3"/>
    <x v="6"/>
    <x v="39"/>
  </r>
  <r>
    <x v="18"/>
    <s v="20"/>
    <x v="18"/>
    <x v="425"/>
    <s v="2027"/>
    <s v="Nesseby"/>
    <s v="2"/>
    <s v="Kvinner"/>
    <x v="4"/>
    <x v="4"/>
    <x v="6"/>
    <x v="0"/>
  </r>
  <r>
    <x v="18"/>
    <s v="20"/>
    <x v="18"/>
    <x v="425"/>
    <s v="2027"/>
    <s v="Nesseby"/>
    <s v="2"/>
    <s v="Kvinner"/>
    <x v="5"/>
    <x v="5"/>
    <x v="6"/>
    <x v="23"/>
  </r>
  <r>
    <x v="18"/>
    <s v="20"/>
    <x v="18"/>
    <x v="425"/>
    <s v="2027"/>
    <s v="Nesseby"/>
    <s v="1"/>
    <s v="Menn"/>
    <x v="0"/>
    <x v="0"/>
    <x v="6"/>
    <x v="1"/>
  </r>
  <r>
    <x v="18"/>
    <s v="20"/>
    <x v="18"/>
    <x v="425"/>
    <s v="2027"/>
    <s v="Nesseby"/>
    <s v="1"/>
    <s v="Menn"/>
    <x v="1"/>
    <x v="1"/>
    <x v="6"/>
    <x v="5"/>
  </r>
  <r>
    <x v="18"/>
    <s v="20"/>
    <x v="18"/>
    <x v="425"/>
    <s v="2027"/>
    <s v="Nesseby"/>
    <s v="1"/>
    <s v="Menn"/>
    <x v="2"/>
    <x v="2"/>
    <x v="6"/>
    <x v="36"/>
  </r>
  <r>
    <x v="18"/>
    <s v="20"/>
    <x v="18"/>
    <x v="425"/>
    <s v="2027"/>
    <s v="Nesseby"/>
    <s v="1"/>
    <s v="Menn"/>
    <x v="3"/>
    <x v="3"/>
    <x v="6"/>
    <x v="36"/>
  </r>
  <r>
    <x v="18"/>
    <s v="20"/>
    <x v="18"/>
    <x v="425"/>
    <s v="2027"/>
    <s v="Nesseby"/>
    <s v="1"/>
    <s v="Menn"/>
    <x v="4"/>
    <x v="4"/>
    <x v="6"/>
    <x v="2"/>
  </r>
  <r>
    <x v="18"/>
    <s v="20"/>
    <x v="18"/>
    <x v="425"/>
    <s v="2027"/>
    <s v="Nesseby"/>
    <s v="1"/>
    <s v="Menn"/>
    <x v="5"/>
    <x v="5"/>
    <x v="6"/>
    <x v="5"/>
  </r>
  <r>
    <x v="18"/>
    <s v="20"/>
    <x v="18"/>
    <x v="425"/>
    <s v="2027"/>
    <s v="Nesseby"/>
    <s v="2"/>
    <s v="Kvinner"/>
    <x v="0"/>
    <x v="0"/>
    <x v="7"/>
    <x v="39"/>
  </r>
  <r>
    <x v="18"/>
    <s v="20"/>
    <x v="18"/>
    <x v="425"/>
    <s v="2027"/>
    <s v="Nesseby"/>
    <s v="2"/>
    <s v="Kvinner"/>
    <x v="1"/>
    <x v="1"/>
    <x v="7"/>
    <x v="39"/>
  </r>
  <r>
    <x v="18"/>
    <s v="20"/>
    <x v="18"/>
    <x v="425"/>
    <s v="2027"/>
    <s v="Nesseby"/>
    <s v="2"/>
    <s v="Kvinner"/>
    <x v="2"/>
    <x v="2"/>
    <x v="7"/>
    <x v="39"/>
  </r>
  <r>
    <x v="18"/>
    <s v="20"/>
    <x v="18"/>
    <x v="425"/>
    <s v="2027"/>
    <s v="Nesseby"/>
    <s v="2"/>
    <s v="Kvinner"/>
    <x v="3"/>
    <x v="3"/>
    <x v="7"/>
    <x v="39"/>
  </r>
  <r>
    <x v="18"/>
    <s v="20"/>
    <x v="18"/>
    <x v="425"/>
    <s v="2027"/>
    <s v="Nesseby"/>
    <s v="2"/>
    <s v="Kvinner"/>
    <x v="4"/>
    <x v="4"/>
    <x v="7"/>
    <x v="0"/>
  </r>
  <r>
    <x v="18"/>
    <s v="20"/>
    <x v="18"/>
    <x v="425"/>
    <s v="2027"/>
    <s v="Nesseby"/>
    <s v="2"/>
    <s v="Kvinner"/>
    <x v="5"/>
    <x v="5"/>
    <x v="7"/>
    <x v="23"/>
  </r>
  <r>
    <x v="18"/>
    <s v="20"/>
    <x v="18"/>
    <x v="425"/>
    <s v="2027"/>
    <s v="Nesseby"/>
    <s v="1"/>
    <s v="Menn"/>
    <x v="0"/>
    <x v="0"/>
    <x v="7"/>
    <x v="0"/>
  </r>
  <r>
    <x v="18"/>
    <s v="20"/>
    <x v="18"/>
    <x v="425"/>
    <s v="2027"/>
    <s v="Nesseby"/>
    <s v="1"/>
    <s v="Menn"/>
    <x v="1"/>
    <x v="1"/>
    <x v="7"/>
    <x v="0"/>
  </r>
  <r>
    <x v="18"/>
    <s v="20"/>
    <x v="18"/>
    <x v="425"/>
    <s v="2027"/>
    <s v="Nesseby"/>
    <s v="1"/>
    <s v="Menn"/>
    <x v="2"/>
    <x v="2"/>
    <x v="7"/>
    <x v="2"/>
  </r>
  <r>
    <x v="18"/>
    <s v="20"/>
    <x v="18"/>
    <x v="425"/>
    <s v="2027"/>
    <s v="Nesseby"/>
    <s v="1"/>
    <s v="Menn"/>
    <x v="3"/>
    <x v="3"/>
    <x v="7"/>
    <x v="5"/>
  </r>
  <r>
    <x v="18"/>
    <s v="20"/>
    <x v="18"/>
    <x v="425"/>
    <s v="2027"/>
    <s v="Nesseby"/>
    <s v="1"/>
    <s v="Menn"/>
    <x v="4"/>
    <x v="4"/>
    <x v="7"/>
    <x v="13"/>
  </r>
  <r>
    <x v="18"/>
    <s v="20"/>
    <x v="18"/>
    <x v="425"/>
    <s v="2027"/>
    <s v="Nesseby"/>
    <s v="1"/>
    <s v="Menn"/>
    <x v="5"/>
    <x v="5"/>
    <x v="7"/>
    <x v="7"/>
  </r>
  <r>
    <x v="18"/>
    <s v="20"/>
    <x v="18"/>
    <x v="426"/>
    <s v="2028"/>
    <s v="Båtsfjord"/>
    <s v="2"/>
    <s v="Kvinner"/>
    <x v="0"/>
    <x v="0"/>
    <x v="0"/>
    <x v="23"/>
  </r>
  <r>
    <x v="18"/>
    <s v="20"/>
    <x v="18"/>
    <x v="426"/>
    <s v="2028"/>
    <s v="Båtsfjord"/>
    <s v="2"/>
    <s v="Kvinner"/>
    <x v="1"/>
    <x v="1"/>
    <x v="0"/>
    <x v="1"/>
  </r>
  <r>
    <x v="18"/>
    <s v="20"/>
    <x v="18"/>
    <x v="426"/>
    <s v="2028"/>
    <s v="Båtsfjord"/>
    <s v="2"/>
    <s v="Kvinner"/>
    <x v="2"/>
    <x v="2"/>
    <x v="0"/>
    <x v="0"/>
  </r>
  <r>
    <x v="18"/>
    <s v="20"/>
    <x v="18"/>
    <x v="426"/>
    <s v="2028"/>
    <s v="Båtsfjord"/>
    <s v="2"/>
    <s v="Kvinner"/>
    <x v="3"/>
    <x v="3"/>
    <x v="0"/>
    <x v="19"/>
  </r>
  <r>
    <x v="18"/>
    <s v="20"/>
    <x v="18"/>
    <x v="426"/>
    <s v="2028"/>
    <s v="Båtsfjord"/>
    <s v="2"/>
    <s v="Kvinner"/>
    <x v="4"/>
    <x v="4"/>
    <x v="0"/>
    <x v="23"/>
  </r>
  <r>
    <x v="18"/>
    <s v="20"/>
    <x v="18"/>
    <x v="426"/>
    <s v="2028"/>
    <s v="Båtsfjord"/>
    <s v="2"/>
    <s v="Kvinner"/>
    <x v="5"/>
    <x v="5"/>
    <x v="0"/>
    <x v="23"/>
  </r>
  <r>
    <x v="18"/>
    <s v="20"/>
    <x v="18"/>
    <x v="426"/>
    <s v="2028"/>
    <s v="Båtsfjord"/>
    <s v="1"/>
    <s v="Menn"/>
    <x v="0"/>
    <x v="0"/>
    <x v="0"/>
    <x v="5"/>
  </r>
  <r>
    <x v="18"/>
    <s v="20"/>
    <x v="18"/>
    <x v="426"/>
    <s v="2028"/>
    <s v="Båtsfjord"/>
    <s v="1"/>
    <s v="Menn"/>
    <x v="1"/>
    <x v="1"/>
    <x v="0"/>
    <x v="15"/>
  </r>
  <r>
    <x v="18"/>
    <s v="20"/>
    <x v="18"/>
    <x v="426"/>
    <s v="2028"/>
    <s v="Båtsfjord"/>
    <s v="1"/>
    <s v="Menn"/>
    <x v="2"/>
    <x v="2"/>
    <x v="0"/>
    <x v="16"/>
  </r>
  <r>
    <x v="18"/>
    <s v="20"/>
    <x v="18"/>
    <x v="426"/>
    <s v="2028"/>
    <s v="Båtsfjord"/>
    <s v="1"/>
    <s v="Menn"/>
    <x v="3"/>
    <x v="3"/>
    <x v="0"/>
    <x v="45"/>
  </r>
  <r>
    <x v="18"/>
    <s v="20"/>
    <x v="18"/>
    <x v="426"/>
    <s v="2028"/>
    <s v="Båtsfjord"/>
    <s v="1"/>
    <s v="Menn"/>
    <x v="4"/>
    <x v="4"/>
    <x v="0"/>
    <x v="40"/>
  </r>
  <r>
    <x v="18"/>
    <s v="20"/>
    <x v="18"/>
    <x v="426"/>
    <s v="2028"/>
    <s v="Båtsfjord"/>
    <s v="1"/>
    <s v="Menn"/>
    <x v="5"/>
    <x v="5"/>
    <x v="0"/>
    <x v="5"/>
  </r>
  <r>
    <x v="18"/>
    <s v="20"/>
    <x v="18"/>
    <x v="426"/>
    <s v="2028"/>
    <s v="Båtsfjord"/>
    <s v="2"/>
    <s v="Kvinner"/>
    <x v="0"/>
    <x v="0"/>
    <x v="1"/>
    <x v="0"/>
  </r>
  <r>
    <x v="18"/>
    <s v="20"/>
    <x v="18"/>
    <x v="426"/>
    <s v="2028"/>
    <s v="Båtsfjord"/>
    <s v="2"/>
    <s v="Kvinner"/>
    <x v="1"/>
    <x v="1"/>
    <x v="1"/>
    <x v="23"/>
  </r>
  <r>
    <x v="18"/>
    <s v="20"/>
    <x v="18"/>
    <x v="426"/>
    <s v="2028"/>
    <s v="Båtsfjord"/>
    <s v="2"/>
    <s v="Kvinner"/>
    <x v="2"/>
    <x v="2"/>
    <x v="1"/>
    <x v="1"/>
  </r>
  <r>
    <x v="18"/>
    <s v="20"/>
    <x v="18"/>
    <x v="426"/>
    <s v="2028"/>
    <s v="Båtsfjord"/>
    <s v="2"/>
    <s v="Kvinner"/>
    <x v="3"/>
    <x v="3"/>
    <x v="1"/>
    <x v="19"/>
  </r>
  <r>
    <x v="18"/>
    <s v="20"/>
    <x v="18"/>
    <x v="426"/>
    <s v="2028"/>
    <s v="Båtsfjord"/>
    <s v="2"/>
    <s v="Kvinner"/>
    <x v="4"/>
    <x v="4"/>
    <x v="1"/>
    <x v="12"/>
  </r>
  <r>
    <x v="18"/>
    <s v="20"/>
    <x v="18"/>
    <x v="426"/>
    <s v="2028"/>
    <s v="Båtsfjord"/>
    <s v="2"/>
    <s v="Kvinner"/>
    <x v="5"/>
    <x v="5"/>
    <x v="1"/>
    <x v="0"/>
  </r>
  <r>
    <x v="18"/>
    <s v="20"/>
    <x v="18"/>
    <x v="426"/>
    <s v="2028"/>
    <s v="Båtsfjord"/>
    <s v="1"/>
    <s v="Menn"/>
    <x v="0"/>
    <x v="0"/>
    <x v="1"/>
    <x v="1"/>
  </r>
  <r>
    <x v="18"/>
    <s v="20"/>
    <x v="18"/>
    <x v="426"/>
    <s v="2028"/>
    <s v="Båtsfjord"/>
    <s v="1"/>
    <s v="Menn"/>
    <x v="1"/>
    <x v="1"/>
    <x v="1"/>
    <x v="7"/>
  </r>
  <r>
    <x v="18"/>
    <s v="20"/>
    <x v="18"/>
    <x v="426"/>
    <s v="2028"/>
    <s v="Båtsfjord"/>
    <s v="1"/>
    <s v="Menn"/>
    <x v="2"/>
    <x v="2"/>
    <x v="1"/>
    <x v="28"/>
  </r>
  <r>
    <x v="18"/>
    <s v="20"/>
    <x v="18"/>
    <x v="426"/>
    <s v="2028"/>
    <s v="Båtsfjord"/>
    <s v="1"/>
    <s v="Menn"/>
    <x v="3"/>
    <x v="3"/>
    <x v="1"/>
    <x v="27"/>
  </r>
  <r>
    <x v="18"/>
    <s v="20"/>
    <x v="18"/>
    <x v="426"/>
    <s v="2028"/>
    <s v="Båtsfjord"/>
    <s v="1"/>
    <s v="Menn"/>
    <x v="4"/>
    <x v="4"/>
    <x v="1"/>
    <x v="55"/>
  </r>
  <r>
    <x v="18"/>
    <s v="20"/>
    <x v="18"/>
    <x v="426"/>
    <s v="2028"/>
    <s v="Båtsfjord"/>
    <s v="1"/>
    <s v="Menn"/>
    <x v="5"/>
    <x v="5"/>
    <x v="1"/>
    <x v="13"/>
  </r>
  <r>
    <x v="18"/>
    <s v="20"/>
    <x v="18"/>
    <x v="426"/>
    <s v="2028"/>
    <s v="Båtsfjord"/>
    <s v="2"/>
    <s v="Kvinner"/>
    <x v="0"/>
    <x v="0"/>
    <x v="2"/>
    <x v="23"/>
  </r>
  <r>
    <x v="18"/>
    <s v="20"/>
    <x v="18"/>
    <x v="426"/>
    <s v="2028"/>
    <s v="Båtsfjord"/>
    <s v="2"/>
    <s v="Kvinner"/>
    <x v="1"/>
    <x v="1"/>
    <x v="2"/>
    <x v="39"/>
  </r>
  <r>
    <x v="18"/>
    <s v="20"/>
    <x v="18"/>
    <x v="426"/>
    <s v="2028"/>
    <s v="Båtsfjord"/>
    <s v="2"/>
    <s v="Kvinner"/>
    <x v="2"/>
    <x v="2"/>
    <x v="2"/>
    <x v="5"/>
  </r>
  <r>
    <x v="18"/>
    <s v="20"/>
    <x v="18"/>
    <x v="426"/>
    <s v="2028"/>
    <s v="Båtsfjord"/>
    <s v="2"/>
    <s v="Kvinner"/>
    <x v="3"/>
    <x v="3"/>
    <x v="2"/>
    <x v="0"/>
  </r>
  <r>
    <x v="18"/>
    <s v="20"/>
    <x v="18"/>
    <x v="426"/>
    <s v="2028"/>
    <s v="Båtsfjord"/>
    <s v="2"/>
    <s v="Kvinner"/>
    <x v="4"/>
    <x v="4"/>
    <x v="2"/>
    <x v="23"/>
  </r>
  <r>
    <x v="18"/>
    <s v="20"/>
    <x v="18"/>
    <x v="426"/>
    <s v="2028"/>
    <s v="Båtsfjord"/>
    <s v="2"/>
    <s v="Kvinner"/>
    <x v="5"/>
    <x v="5"/>
    <x v="2"/>
    <x v="23"/>
  </r>
  <r>
    <x v="18"/>
    <s v="20"/>
    <x v="18"/>
    <x v="426"/>
    <s v="2028"/>
    <s v="Båtsfjord"/>
    <s v="1"/>
    <s v="Menn"/>
    <x v="0"/>
    <x v="0"/>
    <x v="2"/>
    <x v="1"/>
  </r>
  <r>
    <x v="18"/>
    <s v="20"/>
    <x v="18"/>
    <x v="426"/>
    <s v="2028"/>
    <s v="Båtsfjord"/>
    <s v="1"/>
    <s v="Menn"/>
    <x v="1"/>
    <x v="1"/>
    <x v="2"/>
    <x v="15"/>
  </r>
  <r>
    <x v="18"/>
    <s v="20"/>
    <x v="18"/>
    <x v="426"/>
    <s v="2028"/>
    <s v="Båtsfjord"/>
    <s v="1"/>
    <s v="Menn"/>
    <x v="2"/>
    <x v="2"/>
    <x v="2"/>
    <x v="73"/>
  </r>
  <r>
    <x v="18"/>
    <s v="20"/>
    <x v="18"/>
    <x v="426"/>
    <s v="2028"/>
    <s v="Båtsfjord"/>
    <s v="1"/>
    <s v="Menn"/>
    <x v="3"/>
    <x v="3"/>
    <x v="2"/>
    <x v="27"/>
  </r>
  <r>
    <x v="18"/>
    <s v="20"/>
    <x v="18"/>
    <x v="426"/>
    <s v="2028"/>
    <s v="Båtsfjord"/>
    <s v="1"/>
    <s v="Menn"/>
    <x v="4"/>
    <x v="4"/>
    <x v="2"/>
    <x v="3"/>
  </r>
  <r>
    <x v="18"/>
    <s v="20"/>
    <x v="18"/>
    <x v="426"/>
    <s v="2028"/>
    <s v="Båtsfjord"/>
    <s v="1"/>
    <s v="Menn"/>
    <x v="5"/>
    <x v="5"/>
    <x v="2"/>
    <x v="5"/>
  </r>
  <r>
    <x v="18"/>
    <s v="20"/>
    <x v="18"/>
    <x v="426"/>
    <s v="2028"/>
    <s v="Båtsfjord"/>
    <s v="2"/>
    <s v="Kvinner"/>
    <x v="0"/>
    <x v="0"/>
    <x v="3"/>
    <x v="0"/>
  </r>
  <r>
    <x v="18"/>
    <s v="20"/>
    <x v="18"/>
    <x v="426"/>
    <s v="2028"/>
    <s v="Båtsfjord"/>
    <s v="2"/>
    <s v="Kvinner"/>
    <x v="1"/>
    <x v="1"/>
    <x v="3"/>
    <x v="23"/>
  </r>
  <r>
    <x v="18"/>
    <s v="20"/>
    <x v="18"/>
    <x v="426"/>
    <s v="2028"/>
    <s v="Båtsfjord"/>
    <s v="2"/>
    <s v="Kvinner"/>
    <x v="2"/>
    <x v="2"/>
    <x v="3"/>
    <x v="5"/>
  </r>
  <r>
    <x v="18"/>
    <s v="20"/>
    <x v="18"/>
    <x v="426"/>
    <s v="2028"/>
    <s v="Båtsfjord"/>
    <s v="2"/>
    <s v="Kvinner"/>
    <x v="3"/>
    <x v="3"/>
    <x v="3"/>
    <x v="5"/>
  </r>
  <r>
    <x v="18"/>
    <s v="20"/>
    <x v="18"/>
    <x v="426"/>
    <s v="2028"/>
    <s v="Båtsfjord"/>
    <s v="2"/>
    <s v="Kvinner"/>
    <x v="4"/>
    <x v="4"/>
    <x v="3"/>
    <x v="23"/>
  </r>
  <r>
    <x v="18"/>
    <s v="20"/>
    <x v="18"/>
    <x v="426"/>
    <s v="2028"/>
    <s v="Båtsfjord"/>
    <s v="2"/>
    <s v="Kvinner"/>
    <x v="5"/>
    <x v="5"/>
    <x v="3"/>
    <x v="23"/>
  </r>
  <r>
    <x v="18"/>
    <s v="20"/>
    <x v="18"/>
    <x v="426"/>
    <s v="2028"/>
    <s v="Båtsfjord"/>
    <s v="1"/>
    <s v="Menn"/>
    <x v="0"/>
    <x v="0"/>
    <x v="3"/>
    <x v="12"/>
  </r>
  <r>
    <x v="18"/>
    <s v="20"/>
    <x v="18"/>
    <x v="426"/>
    <s v="2028"/>
    <s v="Båtsfjord"/>
    <s v="1"/>
    <s v="Menn"/>
    <x v="1"/>
    <x v="1"/>
    <x v="3"/>
    <x v="21"/>
  </r>
  <r>
    <x v="18"/>
    <s v="20"/>
    <x v="18"/>
    <x v="426"/>
    <s v="2028"/>
    <s v="Båtsfjord"/>
    <s v="1"/>
    <s v="Menn"/>
    <x v="2"/>
    <x v="2"/>
    <x v="3"/>
    <x v="38"/>
  </r>
  <r>
    <x v="18"/>
    <s v="20"/>
    <x v="18"/>
    <x v="426"/>
    <s v="2028"/>
    <s v="Båtsfjord"/>
    <s v="1"/>
    <s v="Menn"/>
    <x v="3"/>
    <x v="3"/>
    <x v="3"/>
    <x v="50"/>
  </r>
  <r>
    <x v="18"/>
    <s v="20"/>
    <x v="18"/>
    <x v="426"/>
    <s v="2028"/>
    <s v="Båtsfjord"/>
    <s v="1"/>
    <s v="Menn"/>
    <x v="4"/>
    <x v="4"/>
    <x v="3"/>
    <x v="56"/>
  </r>
  <r>
    <x v="18"/>
    <s v="20"/>
    <x v="18"/>
    <x v="426"/>
    <s v="2028"/>
    <s v="Båtsfjord"/>
    <s v="1"/>
    <s v="Menn"/>
    <x v="5"/>
    <x v="5"/>
    <x v="3"/>
    <x v="7"/>
  </r>
  <r>
    <x v="18"/>
    <s v="20"/>
    <x v="18"/>
    <x v="426"/>
    <s v="2028"/>
    <s v="Båtsfjord"/>
    <s v="2"/>
    <s v="Kvinner"/>
    <x v="0"/>
    <x v="0"/>
    <x v="4"/>
    <x v="0"/>
  </r>
  <r>
    <x v="18"/>
    <s v="20"/>
    <x v="18"/>
    <x v="426"/>
    <s v="2028"/>
    <s v="Båtsfjord"/>
    <s v="2"/>
    <s v="Kvinner"/>
    <x v="1"/>
    <x v="1"/>
    <x v="4"/>
    <x v="0"/>
  </r>
  <r>
    <x v="18"/>
    <s v="20"/>
    <x v="18"/>
    <x v="426"/>
    <s v="2028"/>
    <s v="Båtsfjord"/>
    <s v="2"/>
    <s v="Kvinner"/>
    <x v="2"/>
    <x v="2"/>
    <x v="4"/>
    <x v="1"/>
  </r>
  <r>
    <x v="18"/>
    <s v="20"/>
    <x v="18"/>
    <x v="426"/>
    <s v="2028"/>
    <s v="Båtsfjord"/>
    <s v="2"/>
    <s v="Kvinner"/>
    <x v="3"/>
    <x v="3"/>
    <x v="4"/>
    <x v="13"/>
  </r>
  <r>
    <x v="18"/>
    <s v="20"/>
    <x v="18"/>
    <x v="426"/>
    <s v="2028"/>
    <s v="Båtsfjord"/>
    <s v="2"/>
    <s v="Kvinner"/>
    <x v="4"/>
    <x v="4"/>
    <x v="4"/>
    <x v="39"/>
  </r>
  <r>
    <x v="18"/>
    <s v="20"/>
    <x v="18"/>
    <x v="426"/>
    <s v="2028"/>
    <s v="Båtsfjord"/>
    <s v="2"/>
    <s v="Kvinner"/>
    <x v="5"/>
    <x v="5"/>
    <x v="4"/>
    <x v="23"/>
  </r>
  <r>
    <x v="18"/>
    <s v="20"/>
    <x v="18"/>
    <x v="426"/>
    <s v="2028"/>
    <s v="Båtsfjord"/>
    <s v="1"/>
    <s v="Menn"/>
    <x v="0"/>
    <x v="0"/>
    <x v="4"/>
    <x v="23"/>
  </r>
  <r>
    <x v="18"/>
    <s v="20"/>
    <x v="18"/>
    <x v="426"/>
    <s v="2028"/>
    <s v="Båtsfjord"/>
    <s v="1"/>
    <s v="Menn"/>
    <x v="1"/>
    <x v="1"/>
    <x v="4"/>
    <x v="36"/>
  </r>
  <r>
    <x v="18"/>
    <s v="20"/>
    <x v="18"/>
    <x v="426"/>
    <s v="2028"/>
    <s v="Båtsfjord"/>
    <s v="1"/>
    <s v="Menn"/>
    <x v="2"/>
    <x v="2"/>
    <x v="4"/>
    <x v="72"/>
  </r>
  <r>
    <x v="18"/>
    <s v="20"/>
    <x v="18"/>
    <x v="426"/>
    <s v="2028"/>
    <s v="Båtsfjord"/>
    <s v="1"/>
    <s v="Menn"/>
    <x v="3"/>
    <x v="3"/>
    <x v="4"/>
    <x v="33"/>
  </r>
  <r>
    <x v="18"/>
    <s v="20"/>
    <x v="18"/>
    <x v="426"/>
    <s v="2028"/>
    <s v="Båtsfjord"/>
    <s v="1"/>
    <s v="Menn"/>
    <x v="4"/>
    <x v="4"/>
    <x v="4"/>
    <x v="24"/>
  </r>
  <r>
    <x v="18"/>
    <s v="20"/>
    <x v="18"/>
    <x v="426"/>
    <s v="2028"/>
    <s v="Båtsfjord"/>
    <s v="1"/>
    <s v="Menn"/>
    <x v="5"/>
    <x v="5"/>
    <x v="4"/>
    <x v="6"/>
  </r>
  <r>
    <x v="18"/>
    <s v="20"/>
    <x v="18"/>
    <x v="426"/>
    <s v="2028"/>
    <s v="Båtsfjord"/>
    <s v="2"/>
    <s v="Kvinner"/>
    <x v="0"/>
    <x v="0"/>
    <x v="5"/>
    <x v="0"/>
  </r>
  <r>
    <x v="18"/>
    <s v="20"/>
    <x v="18"/>
    <x v="426"/>
    <s v="2028"/>
    <s v="Båtsfjord"/>
    <s v="2"/>
    <s v="Kvinner"/>
    <x v="1"/>
    <x v="1"/>
    <x v="5"/>
    <x v="19"/>
  </r>
  <r>
    <x v="18"/>
    <s v="20"/>
    <x v="18"/>
    <x v="426"/>
    <s v="2028"/>
    <s v="Båtsfjord"/>
    <s v="2"/>
    <s v="Kvinner"/>
    <x v="2"/>
    <x v="2"/>
    <x v="5"/>
    <x v="7"/>
  </r>
  <r>
    <x v="18"/>
    <s v="20"/>
    <x v="18"/>
    <x v="426"/>
    <s v="2028"/>
    <s v="Båtsfjord"/>
    <s v="2"/>
    <s v="Kvinner"/>
    <x v="3"/>
    <x v="3"/>
    <x v="5"/>
    <x v="4"/>
  </r>
  <r>
    <x v="18"/>
    <s v="20"/>
    <x v="18"/>
    <x v="426"/>
    <s v="2028"/>
    <s v="Båtsfjord"/>
    <s v="2"/>
    <s v="Kvinner"/>
    <x v="4"/>
    <x v="4"/>
    <x v="5"/>
    <x v="39"/>
  </r>
  <r>
    <x v="18"/>
    <s v="20"/>
    <x v="18"/>
    <x v="426"/>
    <s v="2028"/>
    <s v="Båtsfjord"/>
    <s v="2"/>
    <s v="Kvinner"/>
    <x v="5"/>
    <x v="5"/>
    <x v="5"/>
    <x v="23"/>
  </r>
  <r>
    <x v="18"/>
    <s v="20"/>
    <x v="18"/>
    <x v="426"/>
    <s v="2028"/>
    <s v="Båtsfjord"/>
    <s v="1"/>
    <s v="Menn"/>
    <x v="0"/>
    <x v="0"/>
    <x v="5"/>
    <x v="12"/>
  </r>
  <r>
    <x v="18"/>
    <s v="20"/>
    <x v="18"/>
    <x v="426"/>
    <s v="2028"/>
    <s v="Båtsfjord"/>
    <s v="1"/>
    <s v="Menn"/>
    <x v="1"/>
    <x v="1"/>
    <x v="5"/>
    <x v="15"/>
  </r>
  <r>
    <x v="18"/>
    <s v="20"/>
    <x v="18"/>
    <x v="426"/>
    <s v="2028"/>
    <s v="Båtsfjord"/>
    <s v="1"/>
    <s v="Menn"/>
    <x v="2"/>
    <x v="2"/>
    <x v="5"/>
    <x v="75"/>
  </r>
  <r>
    <x v="18"/>
    <s v="20"/>
    <x v="18"/>
    <x v="426"/>
    <s v="2028"/>
    <s v="Båtsfjord"/>
    <s v="1"/>
    <s v="Menn"/>
    <x v="3"/>
    <x v="3"/>
    <x v="5"/>
    <x v="61"/>
  </r>
  <r>
    <x v="18"/>
    <s v="20"/>
    <x v="18"/>
    <x v="426"/>
    <s v="2028"/>
    <s v="Båtsfjord"/>
    <s v="1"/>
    <s v="Menn"/>
    <x v="4"/>
    <x v="4"/>
    <x v="5"/>
    <x v="40"/>
  </r>
  <r>
    <x v="18"/>
    <s v="20"/>
    <x v="18"/>
    <x v="426"/>
    <s v="2028"/>
    <s v="Båtsfjord"/>
    <s v="1"/>
    <s v="Menn"/>
    <x v="5"/>
    <x v="5"/>
    <x v="5"/>
    <x v="7"/>
  </r>
  <r>
    <x v="18"/>
    <s v="20"/>
    <x v="18"/>
    <x v="426"/>
    <s v="2028"/>
    <s v="Båtsfjord"/>
    <s v="2"/>
    <s v="Kvinner"/>
    <x v="0"/>
    <x v="0"/>
    <x v="6"/>
    <x v="23"/>
  </r>
  <r>
    <x v="18"/>
    <s v="20"/>
    <x v="18"/>
    <x v="426"/>
    <s v="2028"/>
    <s v="Båtsfjord"/>
    <s v="2"/>
    <s v="Kvinner"/>
    <x v="1"/>
    <x v="1"/>
    <x v="6"/>
    <x v="1"/>
  </r>
  <r>
    <x v="18"/>
    <s v="20"/>
    <x v="18"/>
    <x v="426"/>
    <s v="2028"/>
    <s v="Båtsfjord"/>
    <s v="2"/>
    <s v="Kvinner"/>
    <x v="2"/>
    <x v="2"/>
    <x v="6"/>
    <x v="6"/>
  </r>
  <r>
    <x v="18"/>
    <s v="20"/>
    <x v="18"/>
    <x v="426"/>
    <s v="2028"/>
    <s v="Båtsfjord"/>
    <s v="2"/>
    <s v="Kvinner"/>
    <x v="3"/>
    <x v="3"/>
    <x v="6"/>
    <x v="36"/>
  </r>
  <r>
    <x v="18"/>
    <s v="20"/>
    <x v="18"/>
    <x v="426"/>
    <s v="2028"/>
    <s v="Båtsfjord"/>
    <s v="2"/>
    <s v="Kvinner"/>
    <x v="4"/>
    <x v="4"/>
    <x v="6"/>
    <x v="39"/>
  </r>
  <r>
    <x v="18"/>
    <s v="20"/>
    <x v="18"/>
    <x v="426"/>
    <s v="2028"/>
    <s v="Båtsfjord"/>
    <s v="2"/>
    <s v="Kvinner"/>
    <x v="5"/>
    <x v="5"/>
    <x v="6"/>
    <x v="23"/>
  </r>
  <r>
    <x v="18"/>
    <s v="20"/>
    <x v="18"/>
    <x v="426"/>
    <s v="2028"/>
    <s v="Båtsfjord"/>
    <s v="1"/>
    <s v="Menn"/>
    <x v="0"/>
    <x v="0"/>
    <x v="6"/>
    <x v="19"/>
  </r>
  <r>
    <x v="18"/>
    <s v="20"/>
    <x v="18"/>
    <x v="426"/>
    <s v="2028"/>
    <s v="Båtsfjord"/>
    <s v="1"/>
    <s v="Menn"/>
    <x v="1"/>
    <x v="1"/>
    <x v="6"/>
    <x v="19"/>
  </r>
  <r>
    <x v="18"/>
    <s v="20"/>
    <x v="18"/>
    <x v="426"/>
    <s v="2028"/>
    <s v="Båtsfjord"/>
    <s v="1"/>
    <s v="Menn"/>
    <x v="2"/>
    <x v="2"/>
    <x v="6"/>
    <x v="75"/>
  </r>
  <r>
    <x v="18"/>
    <s v="20"/>
    <x v="18"/>
    <x v="426"/>
    <s v="2028"/>
    <s v="Båtsfjord"/>
    <s v="1"/>
    <s v="Menn"/>
    <x v="3"/>
    <x v="3"/>
    <x v="6"/>
    <x v="29"/>
  </r>
  <r>
    <x v="18"/>
    <s v="20"/>
    <x v="18"/>
    <x v="426"/>
    <s v="2028"/>
    <s v="Båtsfjord"/>
    <s v="1"/>
    <s v="Menn"/>
    <x v="4"/>
    <x v="4"/>
    <x v="6"/>
    <x v="24"/>
  </r>
  <r>
    <x v="18"/>
    <s v="20"/>
    <x v="18"/>
    <x v="426"/>
    <s v="2028"/>
    <s v="Båtsfjord"/>
    <s v="1"/>
    <s v="Menn"/>
    <x v="5"/>
    <x v="5"/>
    <x v="6"/>
    <x v="7"/>
  </r>
  <r>
    <x v="18"/>
    <s v="20"/>
    <x v="18"/>
    <x v="426"/>
    <s v="2028"/>
    <s v="Båtsfjord"/>
    <s v="2"/>
    <s v="Kvinner"/>
    <x v="0"/>
    <x v="0"/>
    <x v="7"/>
    <x v="0"/>
  </r>
  <r>
    <x v="18"/>
    <s v="20"/>
    <x v="18"/>
    <x v="426"/>
    <s v="2028"/>
    <s v="Båtsfjord"/>
    <s v="2"/>
    <s v="Kvinner"/>
    <x v="1"/>
    <x v="1"/>
    <x v="7"/>
    <x v="0"/>
  </r>
  <r>
    <x v="18"/>
    <s v="20"/>
    <x v="18"/>
    <x v="426"/>
    <s v="2028"/>
    <s v="Båtsfjord"/>
    <s v="2"/>
    <s v="Kvinner"/>
    <x v="2"/>
    <x v="2"/>
    <x v="7"/>
    <x v="15"/>
  </r>
  <r>
    <x v="18"/>
    <s v="20"/>
    <x v="18"/>
    <x v="426"/>
    <s v="2028"/>
    <s v="Båtsfjord"/>
    <s v="2"/>
    <s v="Kvinner"/>
    <x v="3"/>
    <x v="3"/>
    <x v="7"/>
    <x v="6"/>
  </r>
  <r>
    <x v="18"/>
    <s v="20"/>
    <x v="18"/>
    <x v="426"/>
    <s v="2028"/>
    <s v="Båtsfjord"/>
    <s v="2"/>
    <s v="Kvinner"/>
    <x v="4"/>
    <x v="4"/>
    <x v="7"/>
    <x v="23"/>
  </r>
  <r>
    <x v="18"/>
    <s v="20"/>
    <x v="18"/>
    <x v="426"/>
    <s v="2028"/>
    <s v="Båtsfjord"/>
    <s v="2"/>
    <s v="Kvinner"/>
    <x v="5"/>
    <x v="5"/>
    <x v="7"/>
    <x v="39"/>
  </r>
  <r>
    <x v="18"/>
    <s v="20"/>
    <x v="18"/>
    <x v="426"/>
    <s v="2028"/>
    <s v="Båtsfjord"/>
    <s v="1"/>
    <s v="Menn"/>
    <x v="0"/>
    <x v="0"/>
    <x v="7"/>
    <x v="19"/>
  </r>
  <r>
    <x v="18"/>
    <s v="20"/>
    <x v="18"/>
    <x v="426"/>
    <s v="2028"/>
    <s v="Båtsfjord"/>
    <s v="1"/>
    <s v="Menn"/>
    <x v="1"/>
    <x v="1"/>
    <x v="7"/>
    <x v="6"/>
  </r>
  <r>
    <x v="18"/>
    <s v="20"/>
    <x v="18"/>
    <x v="426"/>
    <s v="2028"/>
    <s v="Båtsfjord"/>
    <s v="1"/>
    <s v="Menn"/>
    <x v="2"/>
    <x v="2"/>
    <x v="7"/>
    <x v="61"/>
  </r>
  <r>
    <x v="18"/>
    <s v="20"/>
    <x v="18"/>
    <x v="426"/>
    <s v="2028"/>
    <s v="Båtsfjord"/>
    <s v="1"/>
    <s v="Menn"/>
    <x v="3"/>
    <x v="3"/>
    <x v="7"/>
    <x v="22"/>
  </r>
  <r>
    <x v="18"/>
    <s v="20"/>
    <x v="18"/>
    <x v="426"/>
    <s v="2028"/>
    <s v="Båtsfjord"/>
    <s v="1"/>
    <s v="Menn"/>
    <x v="4"/>
    <x v="4"/>
    <x v="7"/>
    <x v="3"/>
  </r>
  <r>
    <x v="18"/>
    <s v="20"/>
    <x v="18"/>
    <x v="426"/>
    <s v="2028"/>
    <s v="Båtsfjord"/>
    <s v="1"/>
    <s v="Menn"/>
    <x v="5"/>
    <x v="5"/>
    <x v="7"/>
    <x v="19"/>
  </r>
  <r>
    <x v="18"/>
    <s v="20"/>
    <x v="18"/>
    <x v="427"/>
    <s v="2030"/>
    <s v="Sør-Varanger"/>
    <s v="2"/>
    <s v="Kvinner"/>
    <x v="0"/>
    <x v="0"/>
    <x v="0"/>
    <x v="0"/>
  </r>
  <r>
    <x v="18"/>
    <s v="20"/>
    <x v="18"/>
    <x v="427"/>
    <s v="2030"/>
    <s v="Sør-Varanger"/>
    <s v="2"/>
    <s v="Kvinner"/>
    <x v="1"/>
    <x v="1"/>
    <x v="0"/>
    <x v="19"/>
  </r>
  <r>
    <x v="18"/>
    <s v="20"/>
    <x v="18"/>
    <x v="427"/>
    <s v="2030"/>
    <s v="Sør-Varanger"/>
    <s v="2"/>
    <s v="Kvinner"/>
    <x v="2"/>
    <x v="2"/>
    <x v="0"/>
    <x v="21"/>
  </r>
  <r>
    <x v="18"/>
    <s v="20"/>
    <x v="18"/>
    <x v="427"/>
    <s v="2030"/>
    <s v="Sør-Varanger"/>
    <s v="2"/>
    <s v="Kvinner"/>
    <x v="3"/>
    <x v="3"/>
    <x v="0"/>
    <x v="14"/>
  </r>
  <r>
    <x v="18"/>
    <s v="20"/>
    <x v="18"/>
    <x v="427"/>
    <s v="2030"/>
    <s v="Sør-Varanger"/>
    <s v="2"/>
    <s v="Kvinner"/>
    <x v="4"/>
    <x v="4"/>
    <x v="0"/>
    <x v="5"/>
  </r>
  <r>
    <x v="18"/>
    <s v="20"/>
    <x v="18"/>
    <x v="427"/>
    <s v="2030"/>
    <s v="Sør-Varanger"/>
    <s v="2"/>
    <s v="Kvinner"/>
    <x v="5"/>
    <x v="5"/>
    <x v="0"/>
    <x v="39"/>
  </r>
  <r>
    <x v="18"/>
    <s v="20"/>
    <x v="18"/>
    <x v="427"/>
    <s v="2030"/>
    <s v="Sør-Varanger"/>
    <s v="1"/>
    <s v="Menn"/>
    <x v="0"/>
    <x v="0"/>
    <x v="0"/>
    <x v="15"/>
  </r>
  <r>
    <x v="18"/>
    <s v="20"/>
    <x v="18"/>
    <x v="427"/>
    <s v="2030"/>
    <s v="Sør-Varanger"/>
    <s v="1"/>
    <s v="Menn"/>
    <x v="1"/>
    <x v="1"/>
    <x v="0"/>
    <x v="36"/>
  </r>
  <r>
    <x v="18"/>
    <s v="20"/>
    <x v="18"/>
    <x v="427"/>
    <s v="2030"/>
    <s v="Sør-Varanger"/>
    <s v="1"/>
    <s v="Menn"/>
    <x v="2"/>
    <x v="2"/>
    <x v="0"/>
    <x v="63"/>
  </r>
  <r>
    <x v="18"/>
    <s v="20"/>
    <x v="18"/>
    <x v="427"/>
    <s v="2030"/>
    <s v="Sør-Varanger"/>
    <s v="1"/>
    <s v="Menn"/>
    <x v="3"/>
    <x v="3"/>
    <x v="0"/>
    <x v="30"/>
  </r>
  <r>
    <x v="18"/>
    <s v="20"/>
    <x v="18"/>
    <x v="427"/>
    <s v="2030"/>
    <s v="Sør-Varanger"/>
    <s v="1"/>
    <s v="Menn"/>
    <x v="4"/>
    <x v="4"/>
    <x v="0"/>
    <x v="31"/>
  </r>
  <r>
    <x v="18"/>
    <s v="20"/>
    <x v="18"/>
    <x v="427"/>
    <s v="2030"/>
    <s v="Sør-Varanger"/>
    <s v="1"/>
    <s v="Menn"/>
    <x v="5"/>
    <x v="5"/>
    <x v="0"/>
    <x v="6"/>
  </r>
  <r>
    <x v="18"/>
    <s v="20"/>
    <x v="18"/>
    <x v="427"/>
    <s v="2030"/>
    <s v="Sør-Varanger"/>
    <s v="2"/>
    <s v="Kvinner"/>
    <x v="0"/>
    <x v="0"/>
    <x v="1"/>
    <x v="23"/>
  </r>
  <r>
    <x v="18"/>
    <s v="20"/>
    <x v="18"/>
    <x v="427"/>
    <s v="2030"/>
    <s v="Sør-Varanger"/>
    <s v="2"/>
    <s v="Kvinner"/>
    <x v="1"/>
    <x v="1"/>
    <x v="1"/>
    <x v="1"/>
  </r>
  <r>
    <x v="18"/>
    <s v="20"/>
    <x v="18"/>
    <x v="427"/>
    <s v="2030"/>
    <s v="Sør-Varanger"/>
    <s v="2"/>
    <s v="Kvinner"/>
    <x v="2"/>
    <x v="2"/>
    <x v="1"/>
    <x v="36"/>
  </r>
  <r>
    <x v="18"/>
    <s v="20"/>
    <x v="18"/>
    <x v="427"/>
    <s v="2030"/>
    <s v="Sør-Varanger"/>
    <s v="2"/>
    <s v="Kvinner"/>
    <x v="3"/>
    <x v="3"/>
    <x v="1"/>
    <x v="2"/>
  </r>
  <r>
    <x v="18"/>
    <s v="20"/>
    <x v="18"/>
    <x v="427"/>
    <s v="2030"/>
    <s v="Sør-Varanger"/>
    <s v="2"/>
    <s v="Kvinner"/>
    <x v="4"/>
    <x v="4"/>
    <x v="1"/>
    <x v="12"/>
  </r>
  <r>
    <x v="18"/>
    <s v="20"/>
    <x v="18"/>
    <x v="427"/>
    <s v="2030"/>
    <s v="Sør-Varanger"/>
    <s v="2"/>
    <s v="Kvinner"/>
    <x v="5"/>
    <x v="5"/>
    <x v="1"/>
    <x v="39"/>
  </r>
  <r>
    <x v="18"/>
    <s v="20"/>
    <x v="18"/>
    <x v="427"/>
    <s v="2030"/>
    <s v="Sør-Varanger"/>
    <s v="1"/>
    <s v="Menn"/>
    <x v="0"/>
    <x v="0"/>
    <x v="1"/>
    <x v="21"/>
  </r>
  <r>
    <x v="18"/>
    <s v="20"/>
    <x v="18"/>
    <x v="427"/>
    <s v="2030"/>
    <s v="Sør-Varanger"/>
    <s v="1"/>
    <s v="Menn"/>
    <x v="1"/>
    <x v="1"/>
    <x v="1"/>
    <x v="5"/>
  </r>
  <r>
    <x v="18"/>
    <s v="20"/>
    <x v="18"/>
    <x v="427"/>
    <s v="2030"/>
    <s v="Sør-Varanger"/>
    <s v="1"/>
    <s v="Menn"/>
    <x v="2"/>
    <x v="2"/>
    <x v="1"/>
    <x v="28"/>
  </r>
  <r>
    <x v="18"/>
    <s v="20"/>
    <x v="18"/>
    <x v="427"/>
    <s v="2030"/>
    <s v="Sør-Varanger"/>
    <s v="1"/>
    <s v="Menn"/>
    <x v="3"/>
    <x v="3"/>
    <x v="1"/>
    <x v="26"/>
  </r>
  <r>
    <x v="18"/>
    <s v="20"/>
    <x v="18"/>
    <x v="427"/>
    <s v="2030"/>
    <s v="Sør-Varanger"/>
    <s v="1"/>
    <s v="Menn"/>
    <x v="4"/>
    <x v="4"/>
    <x v="1"/>
    <x v="38"/>
  </r>
  <r>
    <x v="18"/>
    <s v="20"/>
    <x v="18"/>
    <x v="427"/>
    <s v="2030"/>
    <s v="Sør-Varanger"/>
    <s v="1"/>
    <s v="Menn"/>
    <x v="5"/>
    <x v="5"/>
    <x v="1"/>
    <x v="15"/>
  </r>
  <r>
    <x v="18"/>
    <s v="20"/>
    <x v="18"/>
    <x v="427"/>
    <s v="2030"/>
    <s v="Sør-Varanger"/>
    <s v="2"/>
    <s v="Kvinner"/>
    <x v="0"/>
    <x v="0"/>
    <x v="2"/>
    <x v="39"/>
  </r>
  <r>
    <x v="18"/>
    <s v="20"/>
    <x v="18"/>
    <x v="427"/>
    <s v="2030"/>
    <s v="Sør-Varanger"/>
    <s v="2"/>
    <s v="Kvinner"/>
    <x v="1"/>
    <x v="1"/>
    <x v="2"/>
    <x v="19"/>
  </r>
  <r>
    <x v="18"/>
    <s v="20"/>
    <x v="18"/>
    <x v="427"/>
    <s v="2030"/>
    <s v="Sør-Varanger"/>
    <s v="2"/>
    <s v="Kvinner"/>
    <x v="2"/>
    <x v="2"/>
    <x v="2"/>
    <x v="14"/>
  </r>
  <r>
    <x v="18"/>
    <s v="20"/>
    <x v="18"/>
    <x v="427"/>
    <s v="2030"/>
    <s v="Sør-Varanger"/>
    <s v="2"/>
    <s v="Kvinner"/>
    <x v="3"/>
    <x v="3"/>
    <x v="2"/>
    <x v="15"/>
  </r>
  <r>
    <x v="18"/>
    <s v="20"/>
    <x v="18"/>
    <x v="427"/>
    <s v="2030"/>
    <s v="Sør-Varanger"/>
    <s v="2"/>
    <s v="Kvinner"/>
    <x v="4"/>
    <x v="4"/>
    <x v="2"/>
    <x v="12"/>
  </r>
  <r>
    <x v="18"/>
    <s v="20"/>
    <x v="18"/>
    <x v="427"/>
    <s v="2030"/>
    <s v="Sør-Varanger"/>
    <s v="2"/>
    <s v="Kvinner"/>
    <x v="5"/>
    <x v="5"/>
    <x v="2"/>
    <x v="39"/>
  </r>
  <r>
    <x v="18"/>
    <s v="20"/>
    <x v="18"/>
    <x v="427"/>
    <s v="2030"/>
    <s v="Sør-Varanger"/>
    <s v="1"/>
    <s v="Menn"/>
    <x v="0"/>
    <x v="0"/>
    <x v="2"/>
    <x v="6"/>
  </r>
  <r>
    <x v="18"/>
    <s v="20"/>
    <x v="18"/>
    <x v="427"/>
    <s v="2030"/>
    <s v="Sør-Varanger"/>
    <s v="1"/>
    <s v="Menn"/>
    <x v="1"/>
    <x v="1"/>
    <x v="2"/>
    <x v="7"/>
  </r>
  <r>
    <x v="18"/>
    <s v="20"/>
    <x v="18"/>
    <x v="427"/>
    <s v="2030"/>
    <s v="Sør-Varanger"/>
    <s v="1"/>
    <s v="Menn"/>
    <x v="2"/>
    <x v="2"/>
    <x v="2"/>
    <x v="50"/>
  </r>
  <r>
    <x v="18"/>
    <s v="20"/>
    <x v="18"/>
    <x v="427"/>
    <s v="2030"/>
    <s v="Sør-Varanger"/>
    <s v="1"/>
    <s v="Menn"/>
    <x v="3"/>
    <x v="3"/>
    <x v="2"/>
    <x v="25"/>
  </r>
  <r>
    <x v="18"/>
    <s v="20"/>
    <x v="18"/>
    <x v="427"/>
    <s v="2030"/>
    <s v="Sør-Varanger"/>
    <s v="1"/>
    <s v="Menn"/>
    <x v="4"/>
    <x v="4"/>
    <x v="2"/>
    <x v="8"/>
  </r>
  <r>
    <x v="18"/>
    <s v="20"/>
    <x v="18"/>
    <x v="427"/>
    <s v="2030"/>
    <s v="Sør-Varanger"/>
    <s v="1"/>
    <s v="Menn"/>
    <x v="5"/>
    <x v="5"/>
    <x v="2"/>
    <x v="13"/>
  </r>
  <r>
    <x v="18"/>
    <s v="20"/>
    <x v="18"/>
    <x v="427"/>
    <s v="2030"/>
    <s v="Sør-Varanger"/>
    <s v="2"/>
    <s v="Kvinner"/>
    <x v="0"/>
    <x v="0"/>
    <x v="3"/>
    <x v="23"/>
  </r>
  <r>
    <x v="18"/>
    <s v="20"/>
    <x v="18"/>
    <x v="427"/>
    <s v="2030"/>
    <s v="Sør-Varanger"/>
    <s v="2"/>
    <s v="Kvinner"/>
    <x v="1"/>
    <x v="1"/>
    <x v="3"/>
    <x v="1"/>
  </r>
  <r>
    <x v="18"/>
    <s v="20"/>
    <x v="18"/>
    <x v="427"/>
    <s v="2030"/>
    <s v="Sør-Varanger"/>
    <s v="2"/>
    <s v="Kvinner"/>
    <x v="2"/>
    <x v="2"/>
    <x v="3"/>
    <x v="13"/>
  </r>
  <r>
    <x v="18"/>
    <s v="20"/>
    <x v="18"/>
    <x v="427"/>
    <s v="2030"/>
    <s v="Sør-Varanger"/>
    <s v="2"/>
    <s v="Kvinner"/>
    <x v="3"/>
    <x v="3"/>
    <x v="3"/>
    <x v="7"/>
  </r>
  <r>
    <x v="18"/>
    <s v="20"/>
    <x v="18"/>
    <x v="427"/>
    <s v="2030"/>
    <s v="Sør-Varanger"/>
    <s v="2"/>
    <s v="Kvinner"/>
    <x v="4"/>
    <x v="4"/>
    <x v="3"/>
    <x v="1"/>
  </r>
  <r>
    <x v="18"/>
    <s v="20"/>
    <x v="18"/>
    <x v="427"/>
    <s v="2030"/>
    <s v="Sør-Varanger"/>
    <s v="2"/>
    <s v="Kvinner"/>
    <x v="5"/>
    <x v="5"/>
    <x v="3"/>
    <x v="39"/>
  </r>
  <r>
    <x v="18"/>
    <s v="20"/>
    <x v="18"/>
    <x v="427"/>
    <s v="2030"/>
    <s v="Sør-Varanger"/>
    <s v="1"/>
    <s v="Menn"/>
    <x v="0"/>
    <x v="0"/>
    <x v="3"/>
    <x v="24"/>
  </r>
  <r>
    <x v="18"/>
    <s v="20"/>
    <x v="18"/>
    <x v="427"/>
    <s v="2030"/>
    <s v="Sør-Varanger"/>
    <s v="1"/>
    <s v="Menn"/>
    <x v="1"/>
    <x v="1"/>
    <x v="3"/>
    <x v="15"/>
  </r>
  <r>
    <x v="18"/>
    <s v="20"/>
    <x v="18"/>
    <x v="427"/>
    <s v="2030"/>
    <s v="Sør-Varanger"/>
    <s v="1"/>
    <s v="Menn"/>
    <x v="2"/>
    <x v="2"/>
    <x v="3"/>
    <x v="62"/>
  </r>
  <r>
    <x v="18"/>
    <s v="20"/>
    <x v="18"/>
    <x v="427"/>
    <s v="2030"/>
    <s v="Sør-Varanger"/>
    <s v="1"/>
    <s v="Menn"/>
    <x v="3"/>
    <x v="3"/>
    <x v="3"/>
    <x v="25"/>
  </r>
  <r>
    <x v="18"/>
    <s v="20"/>
    <x v="18"/>
    <x v="427"/>
    <s v="2030"/>
    <s v="Sør-Varanger"/>
    <s v="1"/>
    <s v="Menn"/>
    <x v="4"/>
    <x v="4"/>
    <x v="3"/>
    <x v="38"/>
  </r>
  <r>
    <x v="18"/>
    <s v="20"/>
    <x v="18"/>
    <x v="427"/>
    <s v="2030"/>
    <s v="Sør-Varanger"/>
    <s v="1"/>
    <s v="Menn"/>
    <x v="5"/>
    <x v="5"/>
    <x v="3"/>
    <x v="6"/>
  </r>
  <r>
    <x v="18"/>
    <s v="20"/>
    <x v="18"/>
    <x v="427"/>
    <s v="2030"/>
    <s v="Sør-Varanger"/>
    <s v="2"/>
    <s v="Kvinner"/>
    <x v="0"/>
    <x v="0"/>
    <x v="4"/>
    <x v="12"/>
  </r>
  <r>
    <x v="18"/>
    <s v="20"/>
    <x v="18"/>
    <x v="427"/>
    <s v="2030"/>
    <s v="Sør-Varanger"/>
    <s v="2"/>
    <s v="Kvinner"/>
    <x v="1"/>
    <x v="1"/>
    <x v="4"/>
    <x v="0"/>
  </r>
  <r>
    <x v="18"/>
    <s v="20"/>
    <x v="18"/>
    <x v="427"/>
    <s v="2030"/>
    <s v="Sør-Varanger"/>
    <s v="2"/>
    <s v="Kvinner"/>
    <x v="2"/>
    <x v="2"/>
    <x v="4"/>
    <x v="15"/>
  </r>
  <r>
    <x v="18"/>
    <s v="20"/>
    <x v="18"/>
    <x v="427"/>
    <s v="2030"/>
    <s v="Sør-Varanger"/>
    <s v="2"/>
    <s v="Kvinner"/>
    <x v="3"/>
    <x v="3"/>
    <x v="4"/>
    <x v="6"/>
  </r>
  <r>
    <x v="18"/>
    <s v="20"/>
    <x v="18"/>
    <x v="427"/>
    <s v="2030"/>
    <s v="Sør-Varanger"/>
    <s v="2"/>
    <s v="Kvinner"/>
    <x v="4"/>
    <x v="4"/>
    <x v="4"/>
    <x v="13"/>
  </r>
  <r>
    <x v="18"/>
    <s v="20"/>
    <x v="18"/>
    <x v="427"/>
    <s v="2030"/>
    <s v="Sør-Varanger"/>
    <s v="2"/>
    <s v="Kvinner"/>
    <x v="5"/>
    <x v="5"/>
    <x v="4"/>
    <x v="23"/>
  </r>
  <r>
    <x v="18"/>
    <s v="20"/>
    <x v="18"/>
    <x v="427"/>
    <s v="2030"/>
    <s v="Sør-Varanger"/>
    <s v="1"/>
    <s v="Menn"/>
    <x v="0"/>
    <x v="0"/>
    <x v="4"/>
    <x v="7"/>
  </r>
  <r>
    <x v="18"/>
    <s v="20"/>
    <x v="18"/>
    <x v="427"/>
    <s v="2030"/>
    <s v="Sør-Varanger"/>
    <s v="1"/>
    <s v="Menn"/>
    <x v="1"/>
    <x v="1"/>
    <x v="4"/>
    <x v="21"/>
  </r>
  <r>
    <x v="18"/>
    <s v="20"/>
    <x v="18"/>
    <x v="427"/>
    <s v="2030"/>
    <s v="Sør-Varanger"/>
    <s v="1"/>
    <s v="Menn"/>
    <x v="2"/>
    <x v="2"/>
    <x v="4"/>
    <x v="31"/>
  </r>
  <r>
    <x v="18"/>
    <s v="20"/>
    <x v="18"/>
    <x v="427"/>
    <s v="2030"/>
    <s v="Sør-Varanger"/>
    <s v="1"/>
    <s v="Menn"/>
    <x v="3"/>
    <x v="3"/>
    <x v="4"/>
    <x v="34"/>
  </r>
  <r>
    <x v="18"/>
    <s v="20"/>
    <x v="18"/>
    <x v="427"/>
    <s v="2030"/>
    <s v="Sør-Varanger"/>
    <s v="1"/>
    <s v="Menn"/>
    <x v="4"/>
    <x v="4"/>
    <x v="4"/>
    <x v="35"/>
  </r>
  <r>
    <x v="18"/>
    <s v="20"/>
    <x v="18"/>
    <x v="427"/>
    <s v="2030"/>
    <s v="Sør-Varanger"/>
    <s v="1"/>
    <s v="Menn"/>
    <x v="5"/>
    <x v="5"/>
    <x v="4"/>
    <x v="15"/>
  </r>
  <r>
    <x v="18"/>
    <s v="20"/>
    <x v="18"/>
    <x v="427"/>
    <s v="2030"/>
    <s v="Sør-Varanger"/>
    <s v="2"/>
    <s v="Kvinner"/>
    <x v="0"/>
    <x v="0"/>
    <x v="5"/>
    <x v="0"/>
  </r>
  <r>
    <x v="18"/>
    <s v="20"/>
    <x v="18"/>
    <x v="427"/>
    <s v="2030"/>
    <s v="Sør-Varanger"/>
    <s v="2"/>
    <s v="Kvinner"/>
    <x v="1"/>
    <x v="1"/>
    <x v="5"/>
    <x v="19"/>
  </r>
  <r>
    <x v="18"/>
    <s v="20"/>
    <x v="18"/>
    <x v="427"/>
    <s v="2030"/>
    <s v="Sør-Varanger"/>
    <s v="2"/>
    <s v="Kvinner"/>
    <x v="2"/>
    <x v="2"/>
    <x v="5"/>
    <x v="21"/>
  </r>
  <r>
    <x v="18"/>
    <s v="20"/>
    <x v="18"/>
    <x v="427"/>
    <s v="2030"/>
    <s v="Sør-Varanger"/>
    <s v="2"/>
    <s v="Kvinner"/>
    <x v="3"/>
    <x v="3"/>
    <x v="5"/>
    <x v="7"/>
  </r>
  <r>
    <x v="18"/>
    <s v="20"/>
    <x v="18"/>
    <x v="427"/>
    <s v="2030"/>
    <s v="Sør-Varanger"/>
    <s v="2"/>
    <s v="Kvinner"/>
    <x v="4"/>
    <x v="4"/>
    <x v="5"/>
    <x v="5"/>
  </r>
  <r>
    <x v="18"/>
    <s v="20"/>
    <x v="18"/>
    <x v="427"/>
    <s v="2030"/>
    <s v="Sør-Varanger"/>
    <s v="2"/>
    <s v="Kvinner"/>
    <x v="5"/>
    <x v="5"/>
    <x v="5"/>
    <x v="0"/>
  </r>
  <r>
    <x v="18"/>
    <s v="20"/>
    <x v="18"/>
    <x v="427"/>
    <s v="2030"/>
    <s v="Sør-Varanger"/>
    <s v="1"/>
    <s v="Menn"/>
    <x v="0"/>
    <x v="0"/>
    <x v="5"/>
    <x v="12"/>
  </r>
  <r>
    <x v="18"/>
    <s v="20"/>
    <x v="18"/>
    <x v="427"/>
    <s v="2030"/>
    <s v="Sør-Varanger"/>
    <s v="1"/>
    <s v="Menn"/>
    <x v="1"/>
    <x v="1"/>
    <x v="5"/>
    <x v="13"/>
  </r>
  <r>
    <x v="18"/>
    <s v="20"/>
    <x v="18"/>
    <x v="427"/>
    <s v="2030"/>
    <s v="Sør-Varanger"/>
    <s v="1"/>
    <s v="Menn"/>
    <x v="2"/>
    <x v="2"/>
    <x v="5"/>
    <x v="73"/>
  </r>
  <r>
    <x v="18"/>
    <s v="20"/>
    <x v="18"/>
    <x v="427"/>
    <s v="2030"/>
    <s v="Sør-Varanger"/>
    <s v="1"/>
    <s v="Menn"/>
    <x v="3"/>
    <x v="3"/>
    <x v="5"/>
    <x v="60"/>
  </r>
  <r>
    <x v="18"/>
    <s v="20"/>
    <x v="18"/>
    <x v="427"/>
    <s v="2030"/>
    <s v="Sør-Varanger"/>
    <s v="1"/>
    <s v="Menn"/>
    <x v="4"/>
    <x v="4"/>
    <x v="5"/>
    <x v="38"/>
  </r>
  <r>
    <x v="18"/>
    <s v="20"/>
    <x v="18"/>
    <x v="427"/>
    <s v="2030"/>
    <s v="Sør-Varanger"/>
    <s v="1"/>
    <s v="Menn"/>
    <x v="5"/>
    <x v="5"/>
    <x v="5"/>
    <x v="15"/>
  </r>
  <r>
    <x v="18"/>
    <s v="20"/>
    <x v="18"/>
    <x v="427"/>
    <s v="2030"/>
    <s v="Sør-Varanger"/>
    <s v="2"/>
    <s v="Kvinner"/>
    <x v="0"/>
    <x v="0"/>
    <x v="6"/>
    <x v="1"/>
  </r>
  <r>
    <x v="18"/>
    <s v="20"/>
    <x v="18"/>
    <x v="427"/>
    <s v="2030"/>
    <s v="Sør-Varanger"/>
    <s v="2"/>
    <s v="Kvinner"/>
    <x v="1"/>
    <x v="1"/>
    <x v="6"/>
    <x v="1"/>
  </r>
  <r>
    <x v="18"/>
    <s v="20"/>
    <x v="18"/>
    <x v="427"/>
    <s v="2030"/>
    <s v="Sør-Varanger"/>
    <s v="2"/>
    <s v="Kvinner"/>
    <x v="2"/>
    <x v="2"/>
    <x v="6"/>
    <x v="15"/>
  </r>
  <r>
    <x v="18"/>
    <s v="20"/>
    <x v="18"/>
    <x v="427"/>
    <s v="2030"/>
    <s v="Sør-Varanger"/>
    <s v="2"/>
    <s v="Kvinner"/>
    <x v="3"/>
    <x v="3"/>
    <x v="6"/>
    <x v="5"/>
  </r>
  <r>
    <x v="18"/>
    <s v="20"/>
    <x v="18"/>
    <x v="427"/>
    <s v="2030"/>
    <s v="Sør-Varanger"/>
    <s v="2"/>
    <s v="Kvinner"/>
    <x v="4"/>
    <x v="4"/>
    <x v="6"/>
    <x v="1"/>
  </r>
  <r>
    <x v="18"/>
    <s v="20"/>
    <x v="18"/>
    <x v="427"/>
    <s v="2030"/>
    <s v="Sør-Varanger"/>
    <s v="2"/>
    <s v="Kvinner"/>
    <x v="5"/>
    <x v="5"/>
    <x v="6"/>
    <x v="19"/>
  </r>
  <r>
    <x v="18"/>
    <s v="20"/>
    <x v="18"/>
    <x v="427"/>
    <s v="2030"/>
    <s v="Sør-Varanger"/>
    <s v="1"/>
    <s v="Menn"/>
    <x v="0"/>
    <x v="0"/>
    <x v="6"/>
    <x v="5"/>
  </r>
  <r>
    <x v="18"/>
    <s v="20"/>
    <x v="18"/>
    <x v="427"/>
    <s v="2030"/>
    <s v="Sør-Varanger"/>
    <s v="1"/>
    <s v="Menn"/>
    <x v="1"/>
    <x v="1"/>
    <x v="6"/>
    <x v="12"/>
  </r>
  <r>
    <x v="18"/>
    <s v="20"/>
    <x v="18"/>
    <x v="427"/>
    <s v="2030"/>
    <s v="Sør-Varanger"/>
    <s v="1"/>
    <s v="Menn"/>
    <x v="2"/>
    <x v="2"/>
    <x v="6"/>
    <x v="45"/>
  </r>
  <r>
    <x v="18"/>
    <s v="20"/>
    <x v="18"/>
    <x v="427"/>
    <s v="2030"/>
    <s v="Sør-Varanger"/>
    <s v="1"/>
    <s v="Menn"/>
    <x v="3"/>
    <x v="3"/>
    <x v="6"/>
    <x v="8"/>
  </r>
  <r>
    <x v="18"/>
    <s v="20"/>
    <x v="18"/>
    <x v="427"/>
    <s v="2030"/>
    <s v="Sør-Varanger"/>
    <s v="1"/>
    <s v="Menn"/>
    <x v="4"/>
    <x v="4"/>
    <x v="6"/>
    <x v="73"/>
  </r>
  <r>
    <x v="18"/>
    <s v="20"/>
    <x v="18"/>
    <x v="427"/>
    <s v="2030"/>
    <s v="Sør-Varanger"/>
    <s v="1"/>
    <s v="Menn"/>
    <x v="5"/>
    <x v="5"/>
    <x v="6"/>
    <x v="21"/>
  </r>
  <r>
    <x v="18"/>
    <s v="20"/>
    <x v="18"/>
    <x v="427"/>
    <s v="2030"/>
    <s v="Sør-Varanger"/>
    <s v="2"/>
    <s v="Kvinner"/>
    <x v="0"/>
    <x v="0"/>
    <x v="7"/>
    <x v="39"/>
  </r>
  <r>
    <x v="18"/>
    <s v="20"/>
    <x v="18"/>
    <x v="427"/>
    <s v="2030"/>
    <s v="Sør-Varanger"/>
    <s v="2"/>
    <s v="Kvinner"/>
    <x v="1"/>
    <x v="1"/>
    <x v="7"/>
    <x v="39"/>
  </r>
  <r>
    <x v="18"/>
    <s v="20"/>
    <x v="18"/>
    <x v="427"/>
    <s v="2030"/>
    <s v="Sør-Varanger"/>
    <s v="2"/>
    <s v="Kvinner"/>
    <x v="2"/>
    <x v="2"/>
    <x v="7"/>
    <x v="12"/>
  </r>
  <r>
    <x v="18"/>
    <s v="20"/>
    <x v="18"/>
    <x v="427"/>
    <s v="2030"/>
    <s v="Sør-Varanger"/>
    <s v="2"/>
    <s v="Kvinner"/>
    <x v="3"/>
    <x v="3"/>
    <x v="7"/>
    <x v="7"/>
  </r>
  <r>
    <x v="18"/>
    <s v="20"/>
    <x v="18"/>
    <x v="427"/>
    <s v="2030"/>
    <s v="Sør-Varanger"/>
    <s v="2"/>
    <s v="Kvinner"/>
    <x v="4"/>
    <x v="4"/>
    <x v="7"/>
    <x v="0"/>
  </r>
  <r>
    <x v="18"/>
    <s v="20"/>
    <x v="18"/>
    <x v="427"/>
    <s v="2030"/>
    <s v="Sør-Varanger"/>
    <s v="2"/>
    <s v="Kvinner"/>
    <x v="5"/>
    <x v="5"/>
    <x v="7"/>
    <x v="23"/>
  </r>
  <r>
    <x v="18"/>
    <s v="20"/>
    <x v="18"/>
    <x v="427"/>
    <s v="2030"/>
    <s v="Sør-Varanger"/>
    <s v="1"/>
    <s v="Menn"/>
    <x v="0"/>
    <x v="0"/>
    <x v="7"/>
    <x v="6"/>
  </r>
  <r>
    <x v="18"/>
    <s v="20"/>
    <x v="18"/>
    <x v="427"/>
    <s v="2030"/>
    <s v="Sør-Varanger"/>
    <s v="1"/>
    <s v="Menn"/>
    <x v="1"/>
    <x v="1"/>
    <x v="7"/>
    <x v="19"/>
  </r>
  <r>
    <x v="18"/>
    <s v="20"/>
    <x v="18"/>
    <x v="427"/>
    <s v="2030"/>
    <s v="Sør-Varanger"/>
    <s v="1"/>
    <s v="Menn"/>
    <x v="2"/>
    <x v="2"/>
    <x v="7"/>
    <x v="41"/>
  </r>
  <r>
    <x v="18"/>
    <s v="20"/>
    <x v="18"/>
    <x v="427"/>
    <s v="2030"/>
    <s v="Sør-Varanger"/>
    <s v="1"/>
    <s v="Menn"/>
    <x v="3"/>
    <x v="3"/>
    <x v="7"/>
    <x v="33"/>
  </r>
  <r>
    <x v="18"/>
    <s v="20"/>
    <x v="18"/>
    <x v="427"/>
    <s v="2030"/>
    <s v="Sør-Varanger"/>
    <s v="1"/>
    <s v="Menn"/>
    <x v="4"/>
    <x v="4"/>
    <x v="7"/>
    <x v="16"/>
  </r>
  <r>
    <x v="18"/>
    <s v="20"/>
    <x v="18"/>
    <x v="427"/>
    <s v="2030"/>
    <s v="Sør-Varanger"/>
    <s v="1"/>
    <s v="Menn"/>
    <x v="5"/>
    <x v="5"/>
    <x v="7"/>
    <x v="14"/>
  </r>
</pivotCacheRecords>
</file>

<file path=xl/pivotCache/pivotCacheRecords4.xml><?xml version="1.0" encoding="utf-8"?>
<pivotCacheRecords xmlns="http://schemas.openxmlformats.org/spreadsheetml/2006/main" xmlns:r="http://schemas.openxmlformats.org/officeDocument/2006/relationships" count="13696">
  <r>
    <x v="0"/>
    <x v="0"/>
    <s v="0101"/>
    <x v="0"/>
    <x v="0"/>
    <n v="218"/>
    <x v="0"/>
    <x v="0"/>
  </r>
  <r>
    <x v="0"/>
    <x v="0"/>
    <s v="0101"/>
    <x v="0"/>
    <x v="0"/>
    <n v="197"/>
    <x v="0"/>
    <x v="1"/>
  </r>
  <r>
    <x v="0"/>
    <x v="0"/>
    <s v="0101"/>
    <x v="0"/>
    <x v="0"/>
    <n v="200"/>
    <x v="0"/>
    <x v="2"/>
  </r>
  <r>
    <x v="0"/>
    <x v="0"/>
    <s v="0101"/>
    <x v="0"/>
    <x v="0"/>
    <n v="179"/>
    <x v="0"/>
    <x v="3"/>
  </r>
  <r>
    <x v="0"/>
    <x v="0"/>
    <s v="0101"/>
    <x v="0"/>
    <x v="0"/>
    <n v="182"/>
    <x v="0"/>
    <x v="4"/>
  </r>
  <r>
    <x v="0"/>
    <x v="0"/>
    <s v="0101"/>
    <x v="0"/>
    <x v="0"/>
    <n v="185"/>
    <x v="0"/>
    <x v="5"/>
  </r>
  <r>
    <x v="0"/>
    <x v="0"/>
    <s v="0101"/>
    <x v="0"/>
    <x v="0"/>
    <n v="172"/>
    <x v="0"/>
    <x v="6"/>
  </r>
  <r>
    <x v="0"/>
    <x v="0"/>
    <s v="0101"/>
    <x v="0"/>
    <x v="0"/>
    <n v="172"/>
    <x v="0"/>
    <x v="7"/>
  </r>
  <r>
    <x v="0"/>
    <x v="0"/>
    <s v="0101"/>
    <x v="0"/>
    <x v="0"/>
    <n v="167"/>
    <x v="0"/>
    <x v="8"/>
  </r>
  <r>
    <x v="0"/>
    <x v="0"/>
    <s v="0101"/>
    <x v="0"/>
    <x v="0"/>
    <n v="167"/>
    <x v="0"/>
    <x v="9"/>
  </r>
  <r>
    <x v="0"/>
    <x v="0"/>
    <s v="0101"/>
    <x v="0"/>
    <x v="0"/>
    <n v="159"/>
    <x v="0"/>
    <x v="10"/>
  </r>
  <r>
    <x v="0"/>
    <x v="0"/>
    <s v="0101"/>
    <x v="0"/>
    <x v="0"/>
    <n v="164"/>
    <x v="0"/>
    <x v="11"/>
  </r>
  <r>
    <x v="0"/>
    <x v="0"/>
    <s v="0101"/>
    <x v="0"/>
    <x v="0"/>
    <n v="163"/>
    <x v="0"/>
    <x v="12"/>
  </r>
  <r>
    <x v="0"/>
    <x v="0"/>
    <s v="0104"/>
    <x v="1"/>
    <x v="1"/>
    <n v="43"/>
    <x v="0"/>
    <x v="0"/>
  </r>
  <r>
    <x v="0"/>
    <x v="0"/>
    <s v="0104"/>
    <x v="1"/>
    <x v="1"/>
    <n v="40"/>
    <x v="0"/>
    <x v="1"/>
  </r>
  <r>
    <x v="0"/>
    <x v="0"/>
    <s v="0104"/>
    <x v="1"/>
    <x v="1"/>
    <n v="43"/>
    <x v="0"/>
    <x v="2"/>
  </r>
  <r>
    <x v="0"/>
    <x v="0"/>
    <s v="0104"/>
    <x v="1"/>
    <x v="1"/>
    <n v="37"/>
    <x v="0"/>
    <x v="3"/>
  </r>
  <r>
    <x v="0"/>
    <x v="0"/>
    <s v="0104"/>
    <x v="1"/>
    <x v="1"/>
    <n v="42"/>
    <x v="0"/>
    <x v="4"/>
  </r>
  <r>
    <x v="0"/>
    <x v="0"/>
    <s v="0104"/>
    <x v="1"/>
    <x v="1"/>
    <n v="51"/>
    <x v="0"/>
    <x v="5"/>
  </r>
  <r>
    <x v="0"/>
    <x v="0"/>
    <s v="0104"/>
    <x v="1"/>
    <x v="1"/>
    <n v="48"/>
    <x v="0"/>
    <x v="6"/>
  </r>
  <r>
    <x v="0"/>
    <x v="0"/>
    <s v="0104"/>
    <x v="1"/>
    <x v="1"/>
    <n v="57"/>
    <x v="0"/>
    <x v="7"/>
  </r>
  <r>
    <x v="0"/>
    <x v="0"/>
    <s v="0104"/>
    <x v="1"/>
    <x v="1"/>
    <n v="61"/>
    <x v="0"/>
    <x v="8"/>
  </r>
  <r>
    <x v="0"/>
    <x v="0"/>
    <s v="0104"/>
    <x v="1"/>
    <x v="1"/>
    <n v="57"/>
    <x v="0"/>
    <x v="9"/>
  </r>
  <r>
    <x v="0"/>
    <x v="0"/>
    <s v="0104"/>
    <x v="1"/>
    <x v="1"/>
    <n v="43"/>
    <x v="0"/>
    <x v="10"/>
  </r>
  <r>
    <x v="0"/>
    <x v="0"/>
    <s v="0104"/>
    <x v="1"/>
    <x v="1"/>
    <n v="45"/>
    <x v="0"/>
    <x v="11"/>
  </r>
  <r>
    <x v="0"/>
    <x v="0"/>
    <s v="0104"/>
    <x v="1"/>
    <x v="1"/>
    <n v="36"/>
    <x v="0"/>
    <x v="12"/>
  </r>
  <r>
    <x v="0"/>
    <x v="0"/>
    <s v="0105"/>
    <x v="2"/>
    <x v="2"/>
    <n v="446"/>
    <x v="0"/>
    <x v="0"/>
  </r>
  <r>
    <x v="0"/>
    <x v="0"/>
    <s v="0105"/>
    <x v="2"/>
    <x v="2"/>
    <n v="373"/>
    <x v="0"/>
    <x v="1"/>
  </r>
  <r>
    <x v="0"/>
    <x v="0"/>
    <s v="0105"/>
    <x v="2"/>
    <x v="2"/>
    <n v="382"/>
    <x v="0"/>
    <x v="2"/>
  </r>
  <r>
    <x v="0"/>
    <x v="0"/>
    <s v="0105"/>
    <x v="2"/>
    <x v="2"/>
    <n v="423"/>
    <x v="0"/>
    <x v="3"/>
  </r>
  <r>
    <x v="0"/>
    <x v="0"/>
    <s v="0105"/>
    <x v="2"/>
    <x v="2"/>
    <n v="399"/>
    <x v="0"/>
    <x v="4"/>
  </r>
  <r>
    <x v="0"/>
    <x v="0"/>
    <s v="0105"/>
    <x v="2"/>
    <x v="2"/>
    <n v="380"/>
    <x v="0"/>
    <x v="5"/>
  </r>
  <r>
    <x v="0"/>
    <x v="0"/>
    <s v="0105"/>
    <x v="2"/>
    <x v="2"/>
    <n v="343"/>
    <x v="0"/>
    <x v="6"/>
  </r>
  <r>
    <x v="0"/>
    <x v="0"/>
    <s v="0105"/>
    <x v="2"/>
    <x v="2"/>
    <n v="344"/>
    <x v="0"/>
    <x v="7"/>
  </r>
  <r>
    <x v="0"/>
    <x v="0"/>
    <s v="0105"/>
    <x v="2"/>
    <x v="2"/>
    <n v="367"/>
    <x v="0"/>
    <x v="8"/>
  </r>
  <r>
    <x v="0"/>
    <x v="0"/>
    <s v="0105"/>
    <x v="2"/>
    <x v="2"/>
    <n v="362"/>
    <x v="0"/>
    <x v="9"/>
  </r>
  <r>
    <x v="0"/>
    <x v="0"/>
    <s v="0105"/>
    <x v="2"/>
    <x v="2"/>
    <n v="358"/>
    <x v="0"/>
    <x v="10"/>
  </r>
  <r>
    <x v="0"/>
    <x v="0"/>
    <s v="0105"/>
    <x v="2"/>
    <x v="2"/>
    <n v="212"/>
    <x v="0"/>
    <x v="11"/>
  </r>
  <r>
    <x v="0"/>
    <x v="0"/>
    <s v="0105"/>
    <x v="2"/>
    <x v="2"/>
    <n v="225"/>
    <x v="0"/>
    <x v="12"/>
  </r>
  <r>
    <x v="0"/>
    <x v="0"/>
    <s v="0106"/>
    <x v="3"/>
    <x v="3"/>
    <n v="257"/>
    <x v="0"/>
    <x v="0"/>
  </r>
  <r>
    <x v="0"/>
    <x v="0"/>
    <s v="0106"/>
    <x v="3"/>
    <x v="3"/>
    <n v="221"/>
    <x v="0"/>
    <x v="1"/>
  </r>
  <r>
    <x v="0"/>
    <x v="0"/>
    <s v="0106"/>
    <x v="3"/>
    <x v="3"/>
    <n v="244"/>
    <x v="0"/>
    <x v="2"/>
  </r>
  <r>
    <x v="0"/>
    <x v="0"/>
    <s v="0106"/>
    <x v="3"/>
    <x v="3"/>
    <n v="271"/>
    <x v="0"/>
    <x v="3"/>
  </r>
  <r>
    <x v="0"/>
    <x v="0"/>
    <s v="0106"/>
    <x v="3"/>
    <x v="3"/>
    <n v="248"/>
    <x v="0"/>
    <x v="4"/>
  </r>
  <r>
    <x v="0"/>
    <x v="0"/>
    <s v="0106"/>
    <x v="3"/>
    <x v="3"/>
    <n v="277"/>
    <x v="0"/>
    <x v="5"/>
  </r>
  <r>
    <x v="0"/>
    <x v="0"/>
    <s v="0106"/>
    <x v="3"/>
    <x v="3"/>
    <n v="285"/>
    <x v="0"/>
    <x v="6"/>
  </r>
  <r>
    <x v="0"/>
    <x v="0"/>
    <s v="0106"/>
    <x v="3"/>
    <x v="3"/>
    <n v="266"/>
    <x v="0"/>
    <x v="7"/>
  </r>
  <r>
    <x v="0"/>
    <x v="0"/>
    <s v="0106"/>
    <x v="3"/>
    <x v="3"/>
    <n v="285"/>
    <x v="0"/>
    <x v="8"/>
  </r>
  <r>
    <x v="0"/>
    <x v="0"/>
    <s v="0106"/>
    <x v="3"/>
    <x v="3"/>
    <n v="288"/>
    <x v="0"/>
    <x v="9"/>
  </r>
  <r>
    <x v="0"/>
    <x v="0"/>
    <s v="0106"/>
    <x v="3"/>
    <x v="3"/>
    <n v="264"/>
    <x v="0"/>
    <x v="10"/>
  </r>
  <r>
    <x v="0"/>
    <x v="0"/>
    <s v="0106"/>
    <x v="3"/>
    <x v="3"/>
    <n v="210"/>
    <x v="0"/>
    <x v="11"/>
  </r>
  <r>
    <x v="0"/>
    <x v="0"/>
    <s v="0106"/>
    <x v="3"/>
    <x v="3"/>
    <n v="213"/>
    <x v="0"/>
    <x v="12"/>
  </r>
  <r>
    <x v="0"/>
    <x v="0"/>
    <s v="0111"/>
    <x v="4"/>
    <x v="4"/>
    <n v="21"/>
    <x v="0"/>
    <x v="0"/>
  </r>
  <r>
    <x v="0"/>
    <x v="0"/>
    <s v="0111"/>
    <x v="4"/>
    <x v="4"/>
    <n v="17"/>
    <x v="0"/>
    <x v="1"/>
  </r>
  <r>
    <x v="0"/>
    <x v="0"/>
    <s v="0111"/>
    <x v="4"/>
    <x v="4"/>
    <n v="17"/>
    <x v="0"/>
    <x v="2"/>
  </r>
  <r>
    <x v="0"/>
    <x v="0"/>
    <s v="0111"/>
    <x v="4"/>
    <x v="4"/>
    <n v="16"/>
    <x v="0"/>
    <x v="3"/>
  </r>
  <r>
    <x v="0"/>
    <x v="0"/>
    <s v="0111"/>
    <x v="4"/>
    <x v="4"/>
    <n v="15"/>
    <x v="0"/>
    <x v="4"/>
  </r>
  <r>
    <x v="0"/>
    <x v="0"/>
    <s v="0111"/>
    <x v="4"/>
    <x v="4"/>
    <n v="19"/>
    <x v="0"/>
    <x v="5"/>
  </r>
  <r>
    <x v="0"/>
    <x v="0"/>
    <s v="0111"/>
    <x v="4"/>
    <x v="4"/>
    <n v="22"/>
    <x v="0"/>
    <x v="6"/>
  </r>
  <r>
    <x v="0"/>
    <x v="0"/>
    <s v="0111"/>
    <x v="4"/>
    <x v="4"/>
    <n v="23"/>
    <x v="0"/>
    <x v="7"/>
  </r>
  <r>
    <x v="0"/>
    <x v="0"/>
    <s v="0111"/>
    <x v="4"/>
    <x v="4"/>
    <n v="22"/>
    <x v="0"/>
    <x v="8"/>
  </r>
  <r>
    <x v="0"/>
    <x v="0"/>
    <s v="0111"/>
    <x v="4"/>
    <x v="4"/>
    <n v="20"/>
    <x v="0"/>
    <x v="9"/>
  </r>
  <r>
    <x v="0"/>
    <x v="0"/>
    <s v="0111"/>
    <x v="4"/>
    <x v="4"/>
    <n v="14"/>
    <x v="0"/>
    <x v="10"/>
  </r>
  <r>
    <x v="0"/>
    <x v="0"/>
    <s v="0111"/>
    <x v="4"/>
    <x v="4"/>
    <n v="15"/>
    <x v="0"/>
    <x v="11"/>
  </r>
  <r>
    <x v="0"/>
    <x v="0"/>
    <s v="0111"/>
    <x v="4"/>
    <x v="4"/>
    <n v="18"/>
    <x v="0"/>
    <x v="12"/>
  </r>
  <r>
    <x v="0"/>
    <x v="0"/>
    <s v="0118"/>
    <x v="5"/>
    <x v="5"/>
    <n v="40"/>
    <x v="0"/>
    <x v="0"/>
  </r>
  <r>
    <x v="0"/>
    <x v="0"/>
    <s v="0118"/>
    <x v="5"/>
    <x v="5"/>
    <n v="33"/>
    <x v="0"/>
    <x v="1"/>
  </r>
  <r>
    <x v="0"/>
    <x v="0"/>
    <s v="0118"/>
    <x v="5"/>
    <x v="5"/>
    <n v="34"/>
    <x v="0"/>
    <x v="2"/>
  </r>
  <r>
    <x v="0"/>
    <x v="0"/>
    <s v="0118"/>
    <x v="5"/>
    <x v="5"/>
    <n v="31"/>
    <x v="0"/>
    <x v="3"/>
  </r>
  <r>
    <x v="0"/>
    <x v="0"/>
    <s v="0118"/>
    <x v="5"/>
    <x v="5"/>
    <n v="31"/>
    <x v="0"/>
    <x v="4"/>
  </r>
  <r>
    <x v="0"/>
    <x v="0"/>
    <s v="0118"/>
    <x v="5"/>
    <x v="5"/>
    <n v="32"/>
    <x v="0"/>
    <x v="5"/>
  </r>
  <r>
    <x v="0"/>
    <x v="0"/>
    <s v="0118"/>
    <x v="5"/>
    <x v="5"/>
    <n v="39"/>
    <x v="0"/>
    <x v="6"/>
  </r>
  <r>
    <x v="0"/>
    <x v="0"/>
    <s v="0118"/>
    <x v="5"/>
    <x v="5"/>
    <n v="37"/>
    <x v="0"/>
    <x v="7"/>
  </r>
  <r>
    <x v="0"/>
    <x v="0"/>
    <s v="0118"/>
    <x v="5"/>
    <x v="5"/>
    <n v="30"/>
    <x v="0"/>
    <x v="8"/>
  </r>
  <r>
    <x v="0"/>
    <x v="0"/>
    <s v="0118"/>
    <x v="5"/>
    <x v="5"/>
    <n v="33"/>
    <x v="0"/>
    <x v="9"/>
  </r>
  <r>
    <x v="0"/>
    <x v="0"/>
    <s v="0118"/>
    <x v="5"/>
    <x v="5"/>
    <n v="27"/>
    <x v="0"/>
    <x v="10"/>
  </r>
  <r>
    <x v="0"/>
    <x v="0"/>
    <s v="0118"/>
    <x v="5"/>
    <x v="5"/>
    <n v="27"/>
    <x v="0"/>
    <x v="11"/>
  </r>
  <r>
    <x v="0"/>
    <x v="0"/>
    <s v="0118"/>
    <x v="5"/>
    <x v="5"/>
    <n v="23"/>
    <x v="0"/>
    <x v="12"/>
  </r>
  <r>
    <x v="0"/>
    <x v="0"/>
    <s v="0119"/>
    <x v="6"/>
    <x v="6"/>
    <n v="114"/>
    <x v="0"/>
    <x v="0"/>
  </r>
  <r>
    <x v="0"/>
    <x v="0"/>
    <s v="0119"/>
    <x v="6"/>
    <x v="6"/>
    <n v="106"/>
    <x v="0"/>
    <x v="1"/>
  </r>
  <r>
    <x v="0"/>
    <x v="0"/>
    <s v="0119"/>
    <x v="6"/>
    <x v="6"/>
    <n v="104"/>
    <x v="0"/>
    <x v="2"/>
  </r>
  <r>
    <x v="0"/>
    <x v="0"/>
    <s v="0119"/>
    <x v="6"/>
    <x v="6"/>
    <n v="106"/>
    <x v="0"/>
    <x v="3"/>
  </r>
  <r>
    <x v="0"/>
    <x v="0"/>
    <s v="0119"/>
    <x v="6"/>
    <x v="6"/>
    <n v="97"/>
    <x v="0"/>
    <x v="4"/>
  </r>
  <r>
    <x v="0"/>
    <x v="0"/>
    <s v="0119"/>
    <x v="6"/>
    <x v="6"/>
    <n v="107"/>
    <x v="0"/>
    <x v="5"/>
  </r>
  <r>
    <x v="0"/>
    <x v="0"/>
    <s v="0119"/>
    <x v="6"/>
    <x v="6"/>
    <n v="113"/>
    <x v="0"/>
    <x v="6"/>
  </r>
  <r>
    <x v="0"/>
    <x v="0"/>
    <s v="0119"/>
    <x v="6"/>
    <x v="6"/>
    <n v="118"/>
    <x v="0"/>
    <x v="7"/>
  </r>
  <r>
    <x v="0"/>
    <x v="0"/>
    <s v="0119"/>
    <x v="6"/>
    <x v="6"/>
    <n v="120"/>
    <x v="0"/>
    <x v="8"/>
  </r>
  <r>
    <x v="0"/>
    <x v="0"/>
    <s v="0119"/>
    <x v="6"/>
    <x v="6"/>
    <n v="125"/>
    <x v="0"/>
    <x v="9"/>
  </r>
  <r>
    <x v="0"/>
    <x v="0"/>
    <s v="0119"/>
    <x v="6"/>
    <x v="6"/>
    <n v="134"/>
    <x v="0"/>
    <x v="10"/>
  </r>
  <r>
    <x v="0"/>
    <x v="0"/>
    <s v="0119"/>
    <x v="6"/>
    <x v="6"/>
    <n v="120"/>
    <x v="0"/>
    <x v="11"/>
  </r>
  <r>
    <x v="0"/>
    <x v="0"/>
    <s v="0119"/>
    <x v="6"/>
    <x v="6"/>
    <n v="111"/>
    <x v="0"/>
    <x v="12"/>
  </r>
  <r>
    <x v="0"/>
    <x v="0"/>
    <s v="0121"/>
    <x v="7"/>
    <x v="7"/>
    <n v="5"/>
    <x v="0"/>
    <x v="0"/>
  </r>
  <r>
    <x v="0"/>
    <x v="0"/>
    <s v="0121"/>
    <x v="7"/>
    <x v="7"/>
    <n v="4"/>
    <x v="0"/>
    <x v="1"/>
  </r>
  <r>
    <x v="0"/>
    <x v="0"/>
    <s v="0121"/>
    <x v="7"/>
    <x v="7"/>
    <n v="5"/>
    <x v="0"/>
    <x v="2"/>
  </r>
  <r>
    <x v="0"/>
    <x v="0"/>
    <s v="0121"/>
    <x v="7"/>
    <x v="7"/>
    <n v="4"/>
    <x v="0"/>
    <x v="3"/>
  </r>
  <r>
    <x v="0"/>
    <x v="0"/>
    <s v="0121"/>
    <x v="7"/>
    <x v="7"/>
    <n v="6"/>
    <x v="0"/>
    <x v="4"/>
  </r>
  <r>
    <x v="0"/>
    <x v="0"/>
    <s v="0121"/>
    <x v="7"/>
    <x v="7"/>
    <n v="5"/>
    <x v="0"/>
    <x v="5"/>
  </r>
  <r>
    <x v="0"/>
    <x v="0"/>
    <s v="0121"/>
    <x v="7"/>
    <x v="7"/>
    <n v="6"/>
    <x v="0"/>
    <x v="6"/>
  </r>
  <r>
    <x v="0"/>
    <x v="0"/>
    <s v="0121"/>
    <x v="7"/>
    <x v="7"/>
    <n v="5"/>
    <x v="0"/>
    <x v="7"/>
  </r>
  <r>
    <x v="0"/>
    <x v="0"/>
    <s v="0121"/>
    <x v="7"/>
    <x v="7"/>
    <n v="4"/>
    <x v="0"/>
    <x v="8"/>
  </r>
  <r>
    <x v="0"/>
    <x v="0"/>
    <s v="0121"/>
    <x v="7"/>
    <x v="7"/>
    <n v="4"/>
    <x v="0"/>
    <x v="9"/>
  </r>
  <r>
    <x v="0"/>
    <x v="0"/>
    <s v="0121"/>
    <x v="7"/>
    <x v="7"/>
    <n v="3"/>
    <x v="0"/>
    <x v="10"/>
  </r>
  <r>
    <x v="0"/>
    <x v="0"/>
    <s v="0121"/>
    <x v="7"/>
    <x v="7"/>
    <n v="4"/>
    <x v="0"/>
    <x v="11"/>
  </r>
  <r>
    <x v="0"/>
    <x v="0"/>
    <s v="0121"/>
    <x v="7"/>
    <x v="7"/>
    <n v="4"/>
    <x v="0"/>
    <x v="12"/>
  </r>
  <r>
    <x v="0"/>
    <x v="0"/>
    <s v="0122"/>
    <x v="8"/>
    <x v="8"/>
    <n v="186"/>
    <x v="0"/>
    <x v="0"/>
  </r>
  <r>
    <x v="0"/>
    <x v="0"/>
    <s v="0122"/>
    <x v="8"/>
    <x v="8"/>
    <n v="186"/>
    <x v="0"/>
    <x v="1"/>
  </r>
  <r>
    <x v="0"/>
    <x v="0"/>
    <s v="0122"/>
    <x v="8"/>
    <x v="8"/>
    <n v="187"/>
    <x v="0"/>
    <x v="2"/>
  </r>
  <r>
    <x v="0"/>
    <x v="0"/>
    <s v="0122"/>
    <x v="8"/>
    <x v="8"/>
    <n v="185"/>
    <x v="0"/>
    <x v="3"/>
  </r>
  <r>
    <x v="0"/>
    <x v="0"/>
    <s v="0122"/>
    <x v="8"/>
    <x v="8"/>
    <n v="175"/>
    <x v="0"/>
    <x v="4"/>
  </r>
  <r>
    <x v="0"/>
    <x v="0"/>
    <s v="0122"/>
    <x v="8"/>
    <x v="8"/>
    <n v="189"/>
    <x v="0"/>
    <x v="5"/>
  </r>
  <r>
    <x v="0"/>
    <x v="0"/>
    <s v="0122"/>
    <x v="8"/>
    <x v="8"/>
    <n v="191"/>
    <x v="0"/>
    <x v="6"/>
  </r>
  <r>
    <x v="0"/>
    <x v="0"/>
    <s v="0122"/>
    <x v="8"/>
    <x v="8"/>
    <n v="177"/>
    <x v="0"/>
    <x v="7"/>
  </r>
  <r>
    <x v="0"/>
    <x v="0"/>
    <s v="0122"/>
    <x v="8"/>
    <x v="8"/>
    <n v="167"/>
    <x v="0"/>
    <x v="8"/>
  </r>
  <r>
    <x v="0"/>
    <x v="0"/>
    <s v="0122"/>
    <x v="8"/>
    <x v="8"/>
    <n v="163"/>
    <x v="0"/>
    <x v="9"/>
  </r>
  <r>
    <x v="0"/>
    <x v="0"/>
    <s v="0122"/>
    <x v="8"/>
    <x v="8"/>
    <n v="157"/>
    <x v="0"/>
    <x v="10"/>
  </r>
  <r>
    <x v="0"/>
    <x v="0"/>
    <s v="0122"/>
    <x v="8"/>
    <x v="8"/>
    <n v="162"/>
    <x v="0"/>
    <x v="11"/>
  </r>
  <r>
    <x v="0"/>
    <x v="0"/>
    <s v="0122"/>
    <x v="8"/>
    <x v="8"/>
    <n v="154"/>
    <x v="0"/>
    <x v="12"/>
  </r>
  <r>
    <x v="0"/>
    <x v="0"/>
    <s v="0123"/>
    <x v="9"/>
    <x v="9"/>
    <n v="119"/>
    <x v="0"/>
    <x v="0"/>
  </r>
  <r>
    <x v="0"/>
    <x v="0"/>
    <s v="0123"/>
    <x v="9"/>
    <x v="9"/>
    <n v="113"/>
    <x v="0"/>
    <x v="1"/>
  </r>
  <r>
    <x v="0"/>
    <x v="0"/>
    <s v="0123"/>
    <x v="9"/>
    <x v="9"/>
    <n v="120"/>
    <x v="0"/>
    <x v="2"/>
  </r>
  <r>
    <x v="0"/>
    <x v="0"/>
    <s v="0123"/>
    <x v="9"/>
    <x v="9"/>
    <n v="124"/>
    <x v="0"/>
    <x v="3"/>
  </r>
  <r>
    <x v="0"/>
    <x v="0"/>
    <s v="0123"/>
    <x v="9"/>
    <x v="9"/>
    <n v="121"/>
    <x v="0"/>
    <x v="4"/>
  </r>
  <r>
    <x v="0"/>
    <x v="0"/>
    <s v="0123"/>
    <x v="9"/>
    <x v="9"/>
    <n v="120"/>
    <x v="0"/>
    <x v="5"/>
  </r>
  <r>
    <x v="0"/>
    <x v="0"/>
    <s v="0123"/>
    <x v="9"/>
    <x v="9"/>
    <n v="115"/>
    <x v="0"/>
    <x v="6"/>
  </r>
  <r>
    <x v="0"/>
    <x v="0"/>
    <s v="0123"/>
    <x v="9"/>
    <x v="9"/>
    <n v="114"/>
    <x v="0"/>
    <x v="7"/>
  </r>
  <r>
    <x v="0"/>
    <x v="0"/>
    <s v="0123"/>
    <x v="9"/>
    <x v="9"/>
    <n v="112"/>
    <x v="0"/>
    <x v="8"/>
  </r>
  <r>
    <x v="0"/>
    <x v="0"/>
    <s v="0123"/>
    <x v="9"/>
    <x v="9"/>
    <n v="108"/>
    <x v="0"/>
    <x v="9"/>
  </r>
  <r>
    <x v="0"/>
    <x v="0"/>
    <s v="0123"/>
    <x v="9"/>
    <x v="9"/>
    <n v="112"/>
    <x v="0"/>
    <x v="10"/>
  </r>
  <r>
    <x v="0"/>
    <x v="0"/>
    <s v="0123"/>
    <x v="9"/>
    <x v="9"/>
    <n v="90"/>
    <x v="0"/>
    <x v="11"/>
  </r>
  <r>
    <x v="0"/>
    <x v="0"/>
    <s v="0123"/>
    <x v="9"/>
    <x v="9"/>
    <n v="88"/>
    <x v="0"/>
    <x v="12"/>
  </r>
  <r>
    <x v="0"/>
    <x v="0"/>
    <s v="0124"/>
    <x v="10"/>
    <x v="10"/>
    <n v="174"/>
    <x v="0"/>
    <x v="0"/>
  </r>
  <r>
    <x v="0"/>
    <x v="0"/>
    <s v="0124"/>
    <x v="10"/>
    <x v="10"/>
    <n v="133"/>
    <x v="0"/>
    <x v="1"/>
  </r>
  <r>
    <x v="0"/>
    <x v="0"/>
    <s v="0124"/>
    <x v="10"/>
    <x v="10"/>
    <n v="109"/>
    <x v="0"/>
    <x v="2"/>
  </r>
  <r>
    <x v="0"/>
    <x v="0"/>
    <s v="0124"/>
    <x v="10"/>
    <x v="10"/>
    <n v="121"/>
    <x v="0"/>
    <x v="3"/>
  </r>
  <r>
    <x v="0"/>
    <x v="0"/>
    <s v="0124"/>
    <x v="10"/>
    <x v="10"/>
    <n v="87"/>
    <x v="0"/>
    <x v="4"/>
  </r>
  <r>
    <x v="0"/>
    <x v="0"/>
    <s v="0124"/>
    <x v="10"/>
    <x v="10"/>
    <n v="109"/>
    <x v="0"/>
    <x v="5"/>
  </r>
  <r>
    <x v="0"/>
    <x v="0"/>
    <s v="0124"/>
    <x v="10"/>
    <x v="10"/>
    <n v="113"/>
    <x v="0"/>
    <x v="6"/>
  </r>
  <r>
    <x v="0"/>
    <x v="0"/>
    <s v="0124"/>
    <x v="10"/>
    <x v="10"/>
    <n v="125"/>
    <x v="0"/>
    <x v="7"/>
  </r>
  <r>
    <x v="0"/>
    <x v="0"/>
    <s v="0124"/>
    <x v="10"/>
    <x v="10"/>
    <n v="98"/>
    <x v="0"/>
    <x v="8"/>
  </r>
  <r>
    <x v="0"/>
    <x v="0"/>
    <s v="0124"/>
    <x v="10"/>
    <x v="10"/>
    <n v="93"/>
    <x v="0"/>
    <x v="9"/>
  </r>
  <r>
    <x v="0"/>
    <x v="0"/>
    <s v="0124"/>
    <x v="10"/>
    <x v="10"/>
    <n v="73"/>
    <x v="0"/>
    <x v="10"/>
  </r>
  <r>
    <x v="0"/>
    <x v="0"/>
    <s v="0124"/>
    <x v="10"/>
    <x v="10"/>
    <n v="67"/>
    <x v="0"/>
    <x v="11"/>
  </r>
  <r>
    <x v="0"/>
    <x v="0"/>
    <s v="0124"/>
    <x v="10"/>
    <x v="10"/>
    <n v="66"/>
    <x v="0"/>
    <x v="12"/>
  </r>
  <r>
    <x v="0"/>
    <x v="0"/>
    <s v="0125"/>
    <x v="11"/>
    <x v="11"/>
    <n v="346"/>
    <x v="0"/>
    <x v="0"/>
  </r>
  <r>
    <x v="0"/>
    <x v="0"/>
    <s v="0125"/>
    <x v="11"/>
    <x v="11"/>
    <n v="355"/>
    <x v="0"/>
    <x v="1"/>
  </r>
  <r>
    <x v="0"/>
    <x v="0"/>
    <s v="0125"/>
    <x v="11"/>
    <x v="11"/>
    <n v="355"/>
    <x v="0"/>
    <x v="2"/>
  </r>
  <r>
    <x v="0"/>
    <x v="0"/>
    <s v="0125"/>
    <x v="11"/>
    <x v="11"/>
    <n v="323"/>
    <x v="0"/>
    <x v="3"/>
  </r>
  <r>
    <x v="0"/>
    <x v="0"/>
    <s v="0125"/>
    <x v="11"/>
    <x v="11"/>
    <n v="313"/>
    <x v="0"/>
    <x v="4"/>
  </r>
  <r>
    <x v="0"/>
    <x v="0"/>
    <s v="0125"/>
    <x v="11"/>
    <x v="11"/>
    <n v="312"/>
    <x v="0"/>
    <x v="5"/>
  </r>
  <r>
    <x v="0"/>
    <x v="0"/>
    <s v="0125"/>
    <x v="11"/>
    <x v="11"/>
    <n v="302"/>
    <x v="0"/>
    <x v="6"/>
  </r>
  <r>
    <x v="0"/>
    <x v="0"/>
    <s v="0125"/>
    <x v="11"/>
    <x v="11"/>
    <n v="287"/>
    <x v="0"/>
    <x v="7"/>
  </r>
  <r>
    <x v="0"/>
    <x v="0"/>
    <s v="0125"/>
    <x v="11"/>
    <x v="11"/>
    <n v="281"/>
    <x v="0"/>
    <x v="8"/>
  </r>
  <r>
    <x v="0"/>
    <x v="0"/>
    <s v="0125"/>
    <x v="11"/>
    <x v="11"/>
    <n v="263"/>
    <x v="0"/>
    <x v="9"/>
  </r>
  <r>
    <x v="0"/>
    <x v="0"/>
    <s v="0125"/>
    <x v="11"/>
    <x v="11"/>
    <n v="247"/>
    <x v="0"/>
    <x v="10"/>
  </r>
  <r>
    <x v="0"/>
    <x v="0"/>
    <s v="0125"/>
    <x v="11"/>
    <x v="11"/>
    <n v="217"/>
    <x v="0"/>
    <x v="11"/>
  </r>
  <r>
    <x v="0"/>
    <x v="0"/>
    <s v="0125"/>
    <x v="11"/>
    <x v="11"/>
    <n v="229"/>
    <x v="0"/>
    <x v="12"/>
  </r>
  <r>
    <x v="0"/>
    <x v="0"/>
    <s v="0127"/>
    <x v="12"/>
    <x v="12"/>
    <n v="84"/>
    <x v="0"/>
    <x v="0"/>
  </r>
  <r>
    <x v="0"/>
    <x v="0"/>
    <s v="0127"/>
    <x v="12"/>
    <x v="12"/>
    <n v="83"/>
    <x v="0"/>
    <x v="1"/>
  </r>
  <r>
    <x v="0"/>
    <x v="0"/>
    <s v="0127"/>
    <x v="12"/>
    <x v="12"/>
    <n v="81"/>
    <x v="0"/>
    <x v="2"/>
  </r>
  <r>
    <x v="0"/>
    <x v="0"/>
    <s v="0127"/>
    <x v="12"/>
    <x v="12"/>
    <n v="81"/>
    <x v="0"/>
    <x v="3"/>
  </r>
  <r>
    <x v="0"/>
    <x v="0"/>
    <s v="0127"/>
    <x v="12"/>
    <x v="12"/>
    <n v="85"/>
    <x v="0"/>
    <x v="4"/>
  </r>
  <r>
    <x v="0"/>
    <x v="0"/>
    <s v="0127"/>
    <x v="12"/>
    <x v="12"/>
    <n v="104"/>
    <x v="0"/>
    <x v="5"/>
  </r>
  <r>
    <x v="0"/>
    <x v="0"/>
    <s v="0127"/>
    <x v="12"/>
    <x v="12"/>
    <n v="98"/>
    <x v="0"/>
    <x v="6"/>
  </r>
  <r>
    <x v="0"/>
    <x v="0"/>
    <s v="0127"/>
    <x v="12"/>
    <x v="12"/>
    <n v="105"/>
    <x v="0"/>
    <x v="7"/>
  </r>
  <r>
    <x v="0"/>
    <x v="0"/>
    <s v="0127"/>
    <x v="12"/>
    <x v="12"/>
    <n v="88"/>
    <x v="0"/>
    <x v="8"/>
  </r>
  <r>
    <x v="0"/>
    <x v="0"/>
    <s v="0127"/>
    <x v="12"/>
    <x v="12"/>
    <n v="97"/>
    <x v="0"/>
    <x v="9"/>
  </r>
  <r>
    <x v="0"/>
    <x v="0"/>
    <s v="0127"/>
    <x v="12"/>
    <x v="12"/>
    <n v="82"/>
    <x v="0"/>
    <x v="10"/>
  </r>
  <r>
    <x v="0"/>
    <x v="0"/>
    <s v="0127"/>
    <x v="12"/>
    <x v="12"/>
    <n v="80"/>
    <x v="0"/>
    <x v="11"/>
  </r>
  <r>
    <x v="0"/>
    <x v="0"/>
    <s v="0127"/>
    <x v="12"/>
    <x v="12"/>
    <n v="82"/>
    <x v="0"/>
    <x v="12"/>
  </r>
  <r>
    <x v="0"/>
    <x v="0"/>
    <s v="0128"/>
    <x v="13"/>
    <x v="13"/>
    <n v="318"/>
    <x v="0"/>
    <x v="0"/>
  </r>
  <r>
    <x v="0"/>
    <x v="0"/>
    <s v="0128"/>
    <x v="13"/>
    <x v="13"/>
    <n v="318"/>
    <x v="0"/>
    <x v="1"/>
  </r>
  <r>
    <x v="0"/>
    <x v="0"/>
    <s v="0128"/>
    <x v="13"/>
    <x v="13"/>
    <n v="318"/>
    <x v="0"/>
    <x v="2"/>
  </r>
  <r>
    <x v="0"/>
    <x v="0"/>
    <s v="0128"/>
    <x v="13"/>
    <x v="13"/>
    <n v="310"/>
    <x v="0"/>
    <x v="3"/>
  </r>
  <r>
    <x v="0"/>
    <x v="0"/>
    <s v="0128"/>
    <x v="13"/>
    <x v="13"/>
    <n v="334"/>
    <x v="0"/>
    <x v="4"/>
  </r>
  <r>
    <x v="0"/>
    <x v="0"/>
    <s v="0128"/>
    <x v="13"/>
    <x v="13"/>
    <n v="307"/>
    <x v="0"/>
    <x v="5"/>
  </r>
  <r>
    <x v="0"/>
    <x v="0"/>
    <s v="0128"/>
    <x v="13"/>
    <x v="13"/>
    <n v="336"/>
    <x v="0"/>
    <x v="6"/>
  </r>
  <r>
    <x v="0"/>
    <x v="0"/>
    <s v="0128"/>
    <x v="13"/>
    <x v="13"/>
    <n v="362"/>
    <x v="0"/>
    <x v="7"/>
  </r>
  <r>
    <x v="0"/>
    <x v="0"/>
    <s v="0128"/>
    <x v="13"/>
    <x v="13"/>
    <n v="333"/>
    <x v="0"/>
    <x v="8"/>
  </r>
  <r>
    <x v="0"/>
    <x v="0"/>
    <s v="0128"/>
    <x v="13"/>
    <x v="13"/>
    <n v="328"/>
    <x v="0"/>
    <x v="9"/>
  </r>
  <r>
    <x v="0"/>
    <x v="0"/>
    <s v="0128"/>
    <x v="13"/>
    <x v="13"/>
    <n v="318"/>
    <x v="0"/>
    <x v="10"/>
  </r>
  <r>
    <x v="0"/>
    <x v="0"/>
    <s v="0128"/>
    <x v="13"/>
    <x v="13"/>
    <n v="319"/>
    <x v="0"/>
    <x v="11"/>
  </r>
  <r>
    <x v="0"/>
    <x v="0"/>
    <s v="0128"/>
    <x v="13"/>
    <x v="13"/>
    <n v="298"/>
    <x v="0"/>
    <x v="12"/>
  </r>
  <r>
    <x v="0"/>
    <x v="0"/>
    <s v="0135"/>
    <x v="14"/>
    <x v="14"/>
    <n v="159"/>
    <x v="0"/>
    <x v="0"/>
  </r>
  <r>
    <x v="0"/>
    <x v="0"/>
    <s v="0135"/>
    <x v="14"/>
    <x v="14"/>
    <n v="173"/>
    <x v="0"/>
    <x v="1"/>
  </r>
  <r>
    <x v="0"/>
    <x v="0"/>
    <s v="0135"/>
    <x v="14"/>
    <x v="14"/>
    <n v="168"/>
    <x v="0"/>
    <x v="2"/>
  </r>
  <r>
    <x v="0"/>
    <x v="0"/>
    <s v="0135"/>
    <x v="14"/>
    <x v="14"/>
    <n v="182"/>
    <x v="0"/>
    <x v="3"/>
  </r>
  <r>
    <x v="0"/>
    <x v="0"/>
    <s v="0135"/>
    <x v="14"/>
    <x v="14"/>
    <n v="156"/>
    <x v="0"/>
    <x v="4"/>
  </r>
  <r>
    <x v="0"/>
    <x v="0"/>
    <s v="0135"/>
    <x v="14"/>
    <x v="14"/>
    <n v="160"/>
    <x v="0"/>
    <x v="5"/>
  </r>
  <r>
    <x v="0"/>
    <x v="0"/>
    <s v="0135"/>
    <x v="14"/>
    <x v="14"/>
    <n v="164"/>
    <x v="0"/>
    <x v="6"/>
  </r>
  <r>
    <x v="0"/>
    <x v="0"/>
    <s v="0135"/>
    <x v="14"/>
    <x v="14"/>
    <n v="148"/>
    <x v="0"/>
    <x v="7"/>
  </r>
  <r>
    <x v="0"/>
    <x v="0"/>
    <s v="0135"/>
    <x v="14"/>
    <x v="14"/>
    <n v="138"/>
    <x v="0"/>
    <x v="8"/>
  </r>
  <r>
    <x v="0"/>
    <x v="0"/>
    <s v="0135"/>
    <x v="14"/>
    <x v="14"/>
    <n v="136"/>
    <x v="0"/>
    <x v="9"/>
  </r>
  <r>
    <x v="0"/>
    <x v="0"/>
    <s v="0135"/>
    <x v="14"/>
    <x v="14"/>
    <n v="120"/>
    <x v="0"/>
    <x v="10"/>
  </r>
  <r>
    <x v="0"/>
    <x v="0"/>
    <s v="0135"/>
    <x v="14"/>
    <x v="14"/>
    <n v="96"/>
    <x v="0"/>
    <x v="11"/>
  </r>
  <r>
    <x v="0"/>
    <x v="0"/>
    <s v="0135"/>
    <x v="14"/>
    <x v="14"/>
    <n v="120"/>
    <x v="0"/>
    <x v="12"/>
  </r>
  <r>
    <x v="0"/>
    <x v="0"/>
    <s v="0136"/>
    <x v="15"/>
    <x v="15"/>
    <n v="180"/>
    <x v="0"/>
    <x v="0"/>
  </r>
  <r>
    <x v="0"/>
    <x v="0"/>
    <s v="0136"/>
    <x v="15"/>
    <x v="15"/>
    <n v="174"/>
    <x v="0"/>
    <x v="1"/>
  </r>
  <r>
    <x v="0"/>
    <x v="0"/>
    <s v="0136"/>
    <x v="15"/>
    <x v="15"/>
    <n v="174"/>
    <x v="0"/>
    <x v="2"/>
  </r>
  <r>
    <x v="0"/>
    <x v="0"/>
    <s v="0136"/>
    <x v="15"/>
    <x v="15"/>
    <n v="192"/>
    <x v="0"/>
    <x v="3"/>
  </r>
  <r>
    <x v="0"/>
    <x v="0"/>
    <s v="0136"/>
    <x v="15"/>
    <x v="15"/>
    <n v="189"/>
    <x v="0"/>
    <x v="4"/>
  </r>
  <r>
    <x v="0"/>
    <x v="0"/>
    <s v="0136"/>
    <x v="15"/>
    <x v="15"/>
    <n v="176"/>
    <x v="0"/>
    <x v="5"/>
  </r>
  <r>
    <x v="0"/>
    <x v="0"/>
    <s v="0136"/>
    <x v="15"/>
    <x v="15"/>
    <n v="180"/>
    <x v="0"/>
    <x v="6"/>
  </r>
  <r>
    <x v="0"/>
    <x v="0"/>
    <s v="0136"/>
    <x v="15"/>
    <x v="15"/>
    <n v="169"/>
    <x v="0"/>
    <x v="7"/>
  </r>
  <r>
    <x v="0"/>
    <x v="0"/>
    <s v="0136"/>
    <x v="15"/>
    <x v="15"/>
    <n v="172"/>
    <x v="0"/>
    <x v="8"/>
  </r>
  <r>
    <x v="0"/>
    <x v="0"/>
    <s v="0136"/>
    <x v="15"/>
    <x v="15"/>
    <n v="176"/>
    <x v="0"/>
    <x v="9"/>
  </r>
  <r>
    <x v="0"/>
    <x v="0"/>
    <s v="0136"/>
    <x v="15"/>
    <x v="15"/>
    <n v="157"/>
    <x v="0"/>
    <x v="10"/>
  </r>
  <r>
    <x v="0"/>
    <x v="0"/>
    <s v="0136"/>
    <x v="15"/>
    <x v="15"/>
    <n v="163"/>
    <x v="0"/>
    <x v="11"/>
  </r>
  <r>
    <x v="0"/>
    <x v="0"/>
    <s v="0136"/>
    <x v="15"/>
    <x v="15"/>
    <n v="159"/>
    <x v="0"/>
    <x v="12"/>
  </r>
  <r>
    <x v="0"/>
    <x v="0"/>
    <s v="0137"/>
    <x v="16"/>
    <x v="16"/>
    <n v="103"/>
    <x v="0"/>
    <x v="0"/>
  </r>
  <r>
    <x v="0"/>
    <x v="0"/>
    <s v="0137"/>
    <x v="16"/>
    <x v="16"/>
    <n v="84"/>
    <x v="0"/>
    <x v="1"/>
  </r>
  <r>
    <x v="0"/>
    <x v="0"/>
    <s v="0137"/>
    <x v="16"/>
    <x v="16"/>
    <n v="82"/>
    <x v="0"/>
    <x v="2"/>
  </r>
  <r>
    <x v="0"/>
    <x v="0"/>
    <s v="0137"/>
    <x v="16"/>
    <x v="16"/>
    <n v="75"/>
    <x v="0"/>
    <x v="3"/>
  </r>
  <r>
    <x v="0"/>
    <x v="0"/>
    <s v="0137"/>
    <x v="16"/>
    <x v="16"/>
    <n v="77"/>
    <x v="0"/>
    <x v="4"/>
  </r>
  <r>
    <x v="0"/>
    <x v="0"/>
    <s v="0137"/>
    <x v="16"/>
    <x v="16"/>
    <n v="78"/>
    <x v="0"/>
    <x v="5"/>
  </r>
  <r>
    <x v="0"/>
    <x v="0"/>
    <s v="0137"/>
    <x v="16"/>
    <x v="16"/>
    <n v="69"/>
    <x v="0"/>
    <x v="6"/>
  </r>
  <r>
    <x v="0"/>
    <x v="0"/>
    <s v="0137"/>
    <x v="16"/>
    <x v="16"/>
    <n v="60"/>
    <x v="0"/>
    <x v="7"/>
  </r>
  <r>
    <x v="0"/>
    <x v="0"/>
    <s v="0137"/>
    <x v="16"/>
    <x v="16"/>
    <n v="56"/>
    <x v="0"/>
    <x v="8"/>
  </r>
  <r>
    <x v="0"/>
    <x v="0"/>
    <s v="0137"/>
    <x v="16"/>
    <x v="16"/>
    <n v="63"/>
    <x v="0"/>
    <x v="9"/>
  </r>
  <r>
    <x v="0"/>
    <x v="0"/>
    <s v="0137"/>
    <x v="16"/>
    <x v="16"/>
    <n v="62"/>
    <x v="0"/>
    <x v="10"/>
  </r>
  <r>
    <x v="0"/>
    <x v="0"/>
    <s v="0137"/>
    <x v="16"/>
    <x v="16"/>
    <n v="55"/>
    <x v="0"/>
    <x v="11"/>
  </r>
  <r>
    <x v="0"/>
    <x v="0"/>
    <s v="0137"/>
    <x v="16"/>
    <x v="16"/>
    <n v="57"/>
    <x v="0"/>
    <x v="12"/>
  </r>
  <r>
    <x v="0"/>
    <x v="0"/>
    <s v="0138"/>
    <x v="17"/>
    <x v="17"/>
    <n v="66"/>
    <x v="0"/>
    <x v="0"/>
  </r>
  <r>
    <x v="0"/>
    <x v="0"/>
    <s v="0138"/>
    <x v="17"/>
    <x v="17"/>
    <n v="57"/>
    <x v="0"/>
    <x v="1"/>
  </r>
  <r>
    <x v="0"/>
    <x v="0"/>
    <s v="0138"/>
    <x v="17"/>
    <x v="17"/>
    <n v="59"/>
    <x v="0"/>
    <x v="2"/>
  </r>
  <r>
    <x v="0"/>
    <x v="0"/>
    <s v="0138"/>
    <x v="17"/>
    <x v="17"/>
    <n v="60"/>
    <x v="0"/>
    <x v="3"/>
  </r>
  <r>
    <x v="0"/>
    <x v="0"/>
    <s v="0138"/>
    <x v="17"/>
    <x v="17"/>
    <n v="66"/>
    <x v="0"/>
    <x v="4"/>
  </r>
  <r>
    <x v="0"/>
    <x v="0"/>
    <s v="0138"/>
    <x v="17"/>
    <x v="17"/>
    <n v="63"/>
    <x v="0"/>
    <x v="5"/>
  </r>
  <r>
    <x v="0"/>
    <x v="0"/>
    <s v="0138"/>
    <x v="17"/>
    <x v="17"/>
    <n v="60"/>
    <x v="0"/>
    <x v="6"/>
  </r>
  <r>
    <x v="0"/>
    <x v="0"/>
    <s v="0138"/>
    <x v="17"/>
    <x v="17"/>
    <n v="55"/>
    <x v="0"/>
    <x v="7"/>
  </r>
  <r>
    <x v="0"/>
    <x v="0"/>
    <s v="0138"/>
    <x v="17"/>
    <x v="17"/>
    <n v="51"/>
    <x v="0"/>
    <x v="8"/>
  </r>
  <r>
    <x v="0"/>
    <x v="0"/>
    <s v="0138"/>
    <x v="17"/>
    <x v="17"/>
    <n v="52"/>
    <x v="0"/>
    <x v="9"/>
  </r>
  <r>
    <x v="0"/>
    <x v="0"/>
    <s v="0138"/>
    <x v="17"/>
    <x v="17"/>
    <n v="47"/>
    <x v="0"/>
    <x v="10"/>
  </r>
  <r>
    <x v="0"/>
    <x v="0"/>
    <s v="0138"/>
    <x v="17"/>
    <x v="17"/>
    <n v="42"/>
    <x v="0"/>
    <x v="11"/>
  </r>
  <r>
    <x v="0"/>
    <x v="0"/>
    <s v="0138"/>
    <x v="17"/>
    <x v="17"/>
    <n v="50"/>
    <x v="0"/>
    <x v="12"/>
  </r>
  <r>
    <x v="1"/>
    <x v="1"/>
    <s v="0211"/>
    <x v="18"/>
    <x v="18"/>
    <n v="125"/>
    <x v="0"/>
    <x v="0"/>
  </r>
  <r>
    <x v="1"/>
    <x v="1"/>
    <s v="0211"/>
    <x v="18"/>
    <x v="18"/>
    <n v="105"/>
    <x v="0"/>
    <x v="1"/>
  </r>
  <r>
    <x v="1"/>
    <x v="1"/>
    <s v="0211"/>
    <x v="18"/>
    <x v="18"/>
    <n v="95"/>
    <x v="0"/>
    <x v="2"/>
  </r>
  <r>
    <x v="1"/>
    <x v="1"/>
    <s v="0211"/>
    <x v="18"/>
    <x v="18"/>
    <n v="132"/>
    <x v="0"/>
    <x v="3"/>
  </r>
  <r>
    <x v="1"/>
    <x v="1"/>
    <s v="0211"/>
    <x v="18"/>
    <x v="18"/>
    <n v="141"/>
    <x v="0"/>
    <x v="4"/>
  </r>
  <r>
    <x v="1"/>
    <x v="1"/>
    <s v="0211"/>
    <x v="18"/>
    <x v="18"/>
    <n v="144"/>
    <x v="0"/>
    <x v="5"/>
  </r>
  <r>
    <x v="1"/>
    <x v="1"/>
    <s v="0211"/>
    <x v="18"/>
    <x v="18"/>
    <n v="155"/>
    <x v="0"/>
    <x v="6"/>
  </r>
  <r>
    <x v="1"/>
    <x v="1"/>
    <s v="0211"/>
    <x v="18"/>
    <x v="18"/>
    <n v="160"/>
    <x v="0"/>
    <x v="7"/>
  </r>
  <r>
    <x v="1"/>
    <x v="1"/>
    <s v="0211"/>
    <x v="18"/>
    <x v="18"/>
    <n v="158"/>
    <x v="0"/>
    <x v="8"/>
  </r>
  <r>
    <x v="1"/>
    <x v="1"/>
    <s v="0211"/>
    <x v="18"/>
    <x v="18"/>
    <n v="140"/>
    <x v="0"/>
    <x v="9"/>
  </r>
  <r>
    <x v="1"/>
    <x v="1"/>
    <s v="0211"/>
    <x v="18"/>
    <x v="18"/>
    <n v="130"/>
    <x v="0"/>
    <x v="10"/>
  </r>
  <r>
    <x v="1"/>
    <x v="1"/>
    <s v="0211"/>
    <x v="18"/>
    <x v="18"/>
    <n v="127"/>
    <x v="0"/>
    <x v="11"/>
  </r>
  <r>
    <x v="1"/>
    <x v="1"/>
    <s v="0211"/>
    <x v="18"/>
    <x v="18"/>
    <n v="96"/>
    <x v="0"/>
    <x v="12"/>
  </r>
  <r>
    <x v="1"/>
    <x v="1"/>
    <s v="0213"/>
    <x v="19"/>
    <x v="19"/>
    <n v="129"/>
    <x v="0"/>
    <x v="0"/>
  </r>
  <r>
    <x v="1"/>
    <x v="1"/>
    <s v="0213"/>
    <x v="19"/>
    <x v="19"/>
    <n v="113"/>
    <x v="0"/>
    <x v="1"/>
  </r>
  <r>
    <x v="1"/>
    <x v="1"/>
    <s v="0213"/>
    <x v="19"/>
    <x v="19"/>
    <n v="114"/>
    <x v="0"/>
    <x v="2"/>
  </r>
  <r>
    <x v="1"/>
    <x v="1"/>
    <s v="0213"/>
    <x v="19"/>
    <x v="19"/>
    <n v="112"/>
    <x v="0"/>
    <x v="3"/>
  </r>
  <r>
    <x v="1"/>
    <x v="1"/>
    <s v="0213"/>
    <x v="19"/>
    <x v="19"/>
    <n v="113"/>
    <x v="0"/>
    <x v="4"/>
  </r>
  <r>
    <x v="1"/>
    <x v="1"/>
    <s v="0213"/>
    <x v="19"/>
    <x v="19"/>
    <n v="113"/>
    <x v="0"/>
    <x v="5"/>
  </r>
  <r>
    <x v="1"/>
    <x v="1"/>
    <s v="0213"/>
    <x v="19"/>
    <x v="19"/>
    <n v="109"/>
    <x v="0"/>
    <x v="6"/>
  </r>
  <r>
    <x v="1"/>
    <x v="1"/>
    <s v="0213"/>
    <x v="19"/>
    <x v="19"/>
    <n v="102"/>
    <x v="0"/>
    <x v="7"/>
  </r>
  <r>
    <x v="1"/>
    <x v="1"/>
    <s v="0213"/>
    <x v="19"/>
    <x v="19"/>
    <n v="97"/>
    <x v="0"/>
    <x v="8"/>
  </r>
  <r>
    <x v="1"/>
    <x v="1"/>
    <s v="0213"/>
    <x v="19"/>
    <x v="19"/>
    <n v="103"/>
    <x v="0"/>
    <x v="9"/>
  </r>
  <r>
    <x v="1"/>
    <x v="1"/>
    <s v="0213"/>
    <x v="19"/>
    <x v="19"/>
    <n v="99"/>
    <x v="0"/>
    <x v="10"/>
  </r>
  <r>
    <x v="1"/>
    <x v="1"/>
    <s v="0213"/>
    <x v="19"/>
    <x v="19"/>
    <n v="85"/>
    <x v="0"/>
    <x v="11"/>
  </r>
  <r>
    <x v="1"/>
    <x v="1"/>
    <s v="0213"/>
    <x v="19"/>
    <x v="19"/>
    <n v="93"/>
    <x v="0"/>
    <x v="12"/>
  </r>
  <r>
    <x v="1"/>
    <x v="1"/>
    <s v="0214"/>
    <x v="20"/>
    <x v="20"/>
    <n v="122"/>
    <x v="0"/>
    <x v="0"/>
  </r>
  <r>
    <x v="1"/>
    <x v="1"/>
    <s v="0214"/>
    <x v="20"/>
    <x v="20"/>
    <n v="111"/>
    <x v="0"/>
    <x v="1"/>
  </r>
  <r>
    <x v="1"/>
    <x v="1"/>
    <s v="0214"/>
    <x v="20"/>
    <x v="20"/>
    <n v="98"/>
    <x v="0"/>
    <x v="2"/>
  </r>
  <r>
    <x v="1"/>
    <x v="1"/>
    <s v="0214"/>
    <x v="20"/>
    <x v="20"/>
    <n v="95"/>
    <x v="0"/>
    <x v="3"/>
  </r>
  <r>
    <x v="1"/>
    <x v="1"/>
    <s v="0214"/>
    <x v="20"/>
    <x v="20"/>
    <n v="96"/>
    <x v="0"/>
    <x v="4"/>
  </r>
  <r>
    <x v="1"/>
    <x v="1"/>
    <s v="0214"/>
    <x v="20"/>
    <x v="20"/>
    <n v="101"/>
    <x v="0"/>
    <x v="5"/>
  </r>
  <r>
    <x v="1"/>
    <x v="1"/>
    <s v="0214"/>
    <x v="20"/>
    <x v="20"/>
    <n v="118"/>
    <x v="0"/>
    <x v="6"/>
  </r>
  <r>
    <x v="1"/>
    <x v="1"/>
    <s v="0214"/>
    <x v="20"/>
    <x v="20"/>
    <n v="108"/>
    <x v="0"/>
    <x v="7"/>
  </r>
  <r>
    <x v="1"/>
    <x v="1"/>
    <s v="0214"/>
    <x v="20"/>
    <x v="20"/>
    <n v="113"/>
    <x v="0"/>
    <x v="8"/>
  </r>
  <r>
    <x v="1"/>
    <x v="1"/>
    <s v="0214"/>
    <x v="20"/>
    <x v="20"/>
    <n v="115"/>
    <x v="0"/>
    <x v="9"/>
  </r>
  <r>
    <x v="1"/>
    <x v="1"/>
    <s v="0214"/>
    <x v="20"/>
    <x v="20"/>
    <n v="98"/>
    <x v="0"/>
    <x v="10"/>
  </r>
  <r>
    <x v="1"/>
    <x v="1"/>
    <s v="0214"/>
    <x v="20"/>
    <x v="20"/>
    <n v="91"/>
    <x v="0"/>
    <x v="11"/>
  </r>
  <r>
    <x v="1"/>
    <x v="1"/>
    <s v="0214"/>
    <x v="20"/>
    <x v="20"/>
    <n v="94"/>
    <x v="0"/>
    <x v="12"/>
  </r>
  <r>
    <x v="1"/>
    <x v="1"/>
    <s v="0215"/>
    <x v="21"/>
    <x v="21"/>
    <n v="70"/>
    <x v="0"/>
    <x v="0"/>
  </r>
  <r>
    <x v="1"/>
    <x v="1"/>
    <s v="0215"/>
    <x v="21"/>
    <x v="21"/>
    <n v="70"/>
    <x v="0"/>
    <x v="1"/>
  </r>
  <r>
    <x v="1"/>
    <x v="1"/>
    <s v="0215"/>
    <x v="21"/>
    <x v="21"/>
    <n v="73"/>
    <x v="0"/>
    <x v="2"/>
  </r>
  <r>
    <x v="1"/>
    <x v="1"/>
    <s v="0215"/>
    <x v="21"/>
    <x v="21"/>
    <n v="80"/>
    <x v="0"/>
    <x v="3"/>
  </r>
  <r>
    <x v="1"/>
    <x v="1"/>
    <s v="0215"/>
    <x v="21"/>
    <x v="21"/>
    <n v="87"/>
    <x v="0"/>
    <x v="4"/>
  </r>
  <r>
    <x v="1"/>
    <x v="1"/>
    <s v="0215"/>
    <x v="21"/>
    <x v="21"/>
    <n v="83"/>
    <x v="0"/>
    <x v="5"/>
  </r>
  <r>
    <x v="1"/>
    <x v="1"/>
    <s v="0215"/>
    <x v="21"/>
    <x v="21"/>
    <n v="76"/>
    <x v="0"/>
    <x v="6"/>
  </r>
  <r>
    <x v="1"/>
    <x v="1"/>
    <s v="0215"/>
    <x v="21"/>
    <x v="21"/>
    <n v="82"/>
    <x v="0"/>
    <x v="7"/>
  </r>
  <r>
    <x v="1"/>
    <x v="1"/>
    <s v="0215"/>
    <x v="21"/>
    <x v="21"/>
    <n v="86"/>
    <x v="0"/>
    <x v="8"/>
  </r>
  <r>
    <x v="1"/>
    <x v="1"/>
    <s v="0215"/>
    <x v="21"/>
    <x v="21"/>
    <n v="91"/>
    <x v="0"/>
    <x v="9"/>
  </r>
  <r>
    <x v="1"/>
    <x v="1"/>
    <s v="0215"/>
    <x v="21"/>
    <x v="21"/>
    <n v="93"/>
    <x v="0"/>
    <x v="10"/>
  </r>
  <r>
    <x v="1"/>
    <x v="1"/>
    <s v="0215"/>
    <x v="21"/>
    <x v="21"/>
    <n v="56"/>
    <x v="0"/>
    <x v="11"/>
  </r>
  <r>
    <x v="1"/>
    <x v="1"/>
    <s v="0215"/>
    <x v="21"/>
    <x v="21"/>
    <n v="51"/>
    <x v="0"/>
    <x v="12"/>
  </r>
  <r>
    <x v="1"/>
    <x v="1"/>
    <s v="0216"/>
    <x v="22"/>
    <x v="22"/>
    <n v="68"/>
    <x v="0"/>
    <x v="0"/>
  </r>
  <r>
    <x v="1"/>
    <x v="1"/>
    <s v="0216"/>
    <x v="22"/>
    <x v="22"/>
    <n v="59"/>
    <x v="0"/>
    <x v="1"/>
  </r>
  <r>
    <x v="1"/>
    <x v="1"/>
    <s v="0216"/>
    <x v="22"/>
    <x v="22"/>
    <n v="55"/>
    <x v="0"/>
    <x v="2"/>
  </r>
  <r>
    <x v="1"/>
    <x v="1"/>
    <s v="0216"/>
    <x v="22"/>
    <x v="22"/>
    <n v="73"/>
    <x v="0"/>
    <x v="3"/>
  </r>
  <r>
    <x v="1"/>
    <x v="1"/>
    <s v="0216"/>
    <x v="22"/>
    <x v="22"/>
    <n v="88"/>
    <x v="0"/>
    <x v="4"/>
  </r>
  <r>
    <x v="1"/>
    <x v="1"/>
    <s v="0216"/>
    <x v="22"/>
    <x v="22"/>
    <n v="85"/>
    <x v="0"/>
    <x v="5"/>
  </r>
  <r>
    <x v="1"/>
    <x v="1"/>
    <s v="0216"/>
    <x v="22"/>
    <x v="22"/>
    <n v="85"/>
    <x v="0"/>
    <x v="6"/>
  </r>
  <r>
    <x v="1"/>
    <x v="1"/>
    <s v="0216"/>
    <x v="22"/>
    <x v="22"/>
    <n v="85"/>
    <x v="0"/>
    <x v="7"/>
  </r>
  <r>
    <x v="1"/>
    <x v="1"/>
    <s v="0216"/>
    <x v="22"/>
    <x v="22"/>
    <n v="78"/>
    <x v="0"/>
    <x v="8"/>
  </r>
  <r>
    <x v="1"/>
    <x v="1"/>
    <s v="0216"/>
    <x v="22"/>
    <x v="22"/>
    <n v="81"/>
    <x v="0"/>
    <x v="9"/>
  </r>
  <r>
    <x v="1"/>
    <x v="1"/>
    <s v="0216"/>
    <x v="22"/>
    <x v="22"/>
    <n v="83"/>
    <x v="0"/>
    <x v="10"/>
  </r>
  <r>
    <x v="1"/>
    <x v="1"/>
    <s v="0216"/>
    <x v="22"/>
    <x v="22"/>
    <n v="66"/>
    <x v="0"/>
    <x v="11"/>
  </r>
  <r>
    <x v="1"/>
    <x v="1"/>
    <s v="0216"/>
    <x v="22"/>
    <x v="22"/>
    <n v="71"/>
    <x v="0"/>
    <x v="12"/>
  </r>
  <r>
    <x v="1"/>
    <x v="1"/>
    <s v="0217"/>
    <x v="23"/>
    <x v="23"/>
    <n v="46"/>
    <x v="0"/>
    <x v="0"/>
  </r>
  <r>
    <x v="1"/>
    <x v="1"/>
    <s v="0217"/>
    <x v="23"/>
    <x v="23"/>
    <n v="42"/>
    <x v="0"/>
    <x v="1"/>
  </r>
  <r>
    <x v="1"/>
    <x v="1"/>
    <s v="0217"/>
    <x v="23"/>
    <x v="23"/>
    <n v="48"/>
    <x v="0"/>
    <x v="2"/>
  </r>
  <r>
    <x v="1"/>
    <x v="1"/>
    <s v="0217"/>
    <x v="23"/>
    <x v="23"/>
    <n v="41"/>
    <x v="0"/>
    <x v="3"/>
  </r>
  <r>
    <x v="1"/>
    <x v="1"/>
    <s v="0217"/>
    <x v="23"/>
    <x v="23"/>
    <n v="40"/>
    <x v="0"/>
    <x v="4"/>
  </r>
  <r>
    <x v="1"/>
    <x v="1"/>
    <s v="0217"/>
    <x v="23"/>
    <x v="23"/>
    <n v="38"/>
    <x v="0"/>
    <x v="5"/>
  </r>
  <r>
    <x v="1"/>
    <x v="1"/>
    <s v="0217"/>
    <x v="23"/>
    <x v="23"/>
    <n v="40"/>
    <x v="0"/>
    <x v="6"/>
  </r>
  <r>
    <x v="1"/>
    <x v="1"/>
    <s v="0217"/>
    <x v="23"/>
    <x v="23"/>
    <n v="42"/>
    <x v="0"/>
    <x v="7"/>
  </r>
  <r>
    <x v="1"/>
    <x v="1"/>
    <s v="0217"/>
    <x v="23"/>
    <x v="23"/>
    <n v="30"/>
    <x v="0"/>
    <x v="8"/>
  </r>
  <r>
    <x v="1"/>
    <x v="1"/>
    <s v="0217"/>
    <x v="23"/>
    <x v="23"/>
    <n v="24"/>
    <x v="0"/>
    <x v="9"/>
  </r>
  <r>
    <x v="1"/>
    <x v="1"/>
    <s v="0217"/>
    <x v="23"/>
    <x v="23"/>
    <n v="12"/>
    <x v="0"/>
    <x v="10"/>
  </r>
  <r>
    <x v="1"/>
    <x v="1"/>
    <s v="0217"/>
    <x v="23"/>
    <x v="23"/>
    <n v="2"/>
    <x v="0"/>
    <x v="11"/>
  </r>
  <r>
    <x v="1"/>
    <x v="1"/>
    <s v="0217"/>
    <x v="23"/>
    <x v="23"/>
    <n v="3"/>
    <x v="0"/>
    <x v="12"/>
  </r>
  <r>
    <x v="1"/>
    <x v="1"/>
    <s v="0219"/>
    <x v="24"/>
    <x v="24"/>
    <n v="281"/>
    <x v="0"/>
    <x v="0"/>
  </r>
  <r>
    <x v="1"/>
    <x v="1"/>
    <s v="0219"/>
    <x v="24"/>
    <x v="24"/>
    <n v="296"/>
    <x v="0"/>
    <x v="1"/>
  </r>
  <r>
    <x v="1"/>
    <x v="1"/>
    <s v="0219"/>
    <x v="24"/>
    <x v="24"/>
    <n v="301"/>
    <x v="0"/>
    <x v="2"/>
  </r>
  <r>
    <x v="1"/>
    <x v="1"/>
    <s v="0219"/>
    <x v="24"/>
    <x v="24"/>
    <n v="320"/>
    <x v="0"/>
    <x v="3"/>
  </r>
  <r>
    <x v="1"/>
    <x v="1"/>
    <s v="0219"/>
    <x v="24"/>
    <x v="24"/>
    <n v="282"/>
    <x v="0"/>
    <x v="4"/>
  </r>
  <r>
    <x v="1"/>
    <x v="1"/>
    <s v="0219"/>
    <x v="24"/>
    <x v="24"/>
    <n v="285"/>
    <x v="0"/>
    <x v="5"/>
  </r>
  <r>
    <x v="1"/>
    <x v="1"/>
    <s v="0219"/>
    <x v="24"/>
    <x v="24"/>
    <n v="279"/>
    <x v="0"/>
    <x v="6"/>
  </r>
  <r>
    <x v="1"/>
    <x v="1"/>
    <s v="0219"/>
    <x v="24"/>
    <x v="24"/>
    <n v="270"/>
    <x v="0"/>
    <x v="7"/>
  </r>
  <r>
    <x v="1"/>
    <x v="1"/>
    <s v="0219"/>
    <x v="24"/>
    <x v="24"/>
    <n v="212"/>
    <x v="0"/>
    <x v="8"/>
  </r>
  <r>
    <x v="1"/>
    <x v="1"/>
    <s v="0219"/>
    <x v="24"/>
    <x v="24"/>
    <n v="211"/>
    <x v="0"/>
    <x v="9"/>
  </r>
  <r>
    <x v="1"/>
    <x v="1"/>
    <s v="0219"/>
    <x v="24"/>
    <x v="24"/>
    <n v="181"/>
    <x v="0"/>
    <x v="10"/>
  </r>
  <r>
    <x v="1"/>
    <x v="1"/>
    <s v="0219"/>
    <x v="24"/>
    <x v="24"/>
    <n v="101"/>
    <x v="0"/>
    <x v="11"/>
  </r>
  <r>
    <x v="1"/>
    <x v="1"/>
    <s v="0219"/>
    <x v="24"/>
    <x v="24"/>
    <n v="103"/>
    <x v="0"/>
    <x v="12"/>
  </r>
  <r>
    <x v="1"/>
    <x v="1"/>
    <s v="0220"/>
    <x v="25"/>
    <x v="25"/>
    <n v="280"/>
    <x v="0"/>
    <x v="0"/>
  </r>
  <r>
    <x v="1"/>
    <x v="1"/>
    <s v="0220"/>
    <x v="25"/>
    <x v="25"/>
    <n v="238"/>
    <x v="0"/>
    <x v="1"/>
  </r>
  <r>
    <x v="1"/>
    <x v="1"/>
    <s v="0220"/>
    <x v="25"/>
    <x v="25"/>
    <n v="268"/>
    <x v="0"/>
    <x v="2"/>
  </r>
  <r>
    <x v="1"/>
    <x v="1"/>
    <s v="0220"/>
    <x v="25"/>
    <x v="25"/>
    <n v="283"/>
    <x v="0"/>
    <x v="3"/>
  </r>
  <r>
    <x v="1"/>
    <x v="1"/>
    <s v="0220"/>
    <x v="25"/>
    <x v="25"/>
    <n v="268"/>
    <x v="0"/>
    <x v="4"/>
  </r>
  <r>
    <x v="1"/>
    <x v="1"/>
    <s v="0220"/>
    <x v="25"/>
    <x v="25"/>
    <n v="239"/>
    <x v="0"/>
    <x v="5"/>
  </r>
  <r>
    <x v="1"/>
    <x v="1"/>
    <s v="0220"/>
    <x v="25"/>
    <x v="25"/>
    <n v="241"/>
    <x v="0"/>
    <x v="6"/>
  </r>
  <r>
    <x v="1"/>
    <x v="1"/>
    <s v="0220"/>
    <x v="25"/>
    <x v="25"/>
    <n v="265"/>
    <x v="0"/>
    <x v="7"/>
  </r>
  <r>
    <x v="1"/>
    <x v="1"/>
    <s v="0220"/>
    <x v="25"/>
    <x v="25"/>
    <n v="138"/>
    <x v="0"/>
    <x v="8"/>
  </r>
  <r>
    <x v="1"/>
    <x v="1"/>
    <s v="0220"/>
    <x v="25"/>
    <x v="25"/>
    <n v="189"/>
    <x v="0"/>
    <x v="9"/>
  </r>
  <r>
    <x v="1"/>
    <x v="1"/>
    <s v="0220"/>
    <x v="25"/>
    <x v="25"/>
    <n v="179"/>
    <x v="0"/>
    <x v="10"/>
  </r>
  <r>
    <x v="1"/>
    <x v="1"/>
    <s v="0220"/>
    <x v="25"/>
    <x v="25"/>
    <n v="123"/>
    <x v="0"/>
    <x v="11"/>
  </r>
  <r>
    <x v="1"/>
    <x v="1"/>
    <s v="0220"/>
    <x v="25"/>
    <x v="25"/>
    <n v="111"/>
    <x v="0"/>
    <x v="12"/>
  </r>
  <r>
    <x v="1"/>
    <x v="1"/>
    <s v="0221"/>
    <x v="26"/>
    <x v="26"/>
    <n v="198"/>
    <x v="0"/>
    <x v="0"/>
  </r>
  <r>
    <x v="1"/>
    <x v="1"/>
    <s v="0221"/>
    <x v="26"/>
    <x v="26"/>
    <n v="163"/>
    <x v="0"/>
    <x v="1"/>
  </r>
  <r>
    <x v="1"/>
    <x v="1"/>
    <s v="0221"/>
    <x v="26"/>
    <x v="26"/>
    <n v="167"/>
    <x v="0"/>
    <x v="2"/>
  </r>
  <r>
    <x v="1"/>
    <x v="1"/>
    <s v="0221"/>
    <x v="26"/>
    <x v="26"/>
    <n v="174"/>
    <x v="0"/>
    <x v="3"/>
  </r>
  <r>
    <x v="1"/>
    <x v="1"/>
    <s v="0221"/>
    <x v="26"/>
    <x v="26"/>
    <n v="168"/>
    <x v="0"/>
    <x v="4"/>
  </r>
  <r>
    <x v="1"/>
    <x v="1"/>
    <s v="0221"/>
    <x v="26"/>
    <x v="26"/>
    <n v="204"/>
    <x v="0"/>
    <x v="5"/>
  </r>
  <r>
    <x v="1"/>
    <x v="1"/>
    <s v="0221"/>
    <x v="26"/>
    <x v="26"/>
    <n v="205"/>
    <x v="0"/>
    <x v="6"/>
  </r>
  <r>
    <x v="1"/>
    <x v="1"/>
    <s v="0221"/>
    <x v="26"/>
    <x v="26"/>
    <n v="195"/>
    <x v="0"/>
    <x v="7"/>
  </r>
  <r>
    <x v="1"/>
    <x v="1"/>
    <s v="0221"/>
    <x v="26"/>
    <x v="26"/>
    <n v="196"/>
    <x v="0"/>
    <x v="8"/>
  </r>
  <r>
    <x v="1"/>
    <x v="1"/>
    <s v="0221"/>
    <x v="26"/>
    <x v="26"/>
    <n v="193"/>
    <x v="0"/>
    <x v="9"/>
  </r>
  <r>
    <x v="1"/>
    <x v="1"/>
    <s v="0221"/>
    <x v="26"/>
    <x v="26"/>
    <n v="182"/>
    <x v="0"/>
    <x v="10"/>
  </r>
  <r>
    <x v="1"/>
    <x v="1"/>
    <s v="0221"/>
    <x v="26"/>
    <x v="26"/>
    <n v="176"/>
    <x v="0"/>
    <x v="11"/>
  </r>
  <r>
    <x v="1"/>
    <x v="1"/>
    <s v="0221"/>
    <x v="26"/>
    <x v="26"/>
    <n v="155"/>
    <x v="0"/>
    <x v="12"/>
  </r>
  <r>
    <x v="1"/>
    <x v="1"/>
    <s v="0226"/>
    <x v="27"/>
    <x v="27"/>
    <n v="214"/>
    <x v="0"/>
    <x v="0"/>
  </r>
  <r>
    <x v="1"/>
    <x v="1"/>
    <s v="0226"/>
    <x v="27"/>
    <x v="27"/>
    <n v="205"/>
    <x v="0"/>
    <x v="1"/>
  </r>
  <r>
    <x v="1"/>
    <x v="1"/>
    <s v="0226"/>
    <x v="27"/>
    <x v="27"/>
    <n v="139"/>
    <x v="0"/>
    <x v="2"/>
  </r>
  <r>
    <x v="1"/>
    <x v="1"/>
    <s v="0226"/>
    <x v="27"/>
    <x v="27"/>
    <n v="144"/>
    <x v="0"/>
    <x v="3"/>
  </r>
  <r>
    <x v="1"/>
    <x v="1"/>
    <s v="0226"/>
    <x v="27"/>
    <x v="27"/>
    <n v="140"/>
    <x v="0"/>
    <x v="4"/>
  </r>
  <r>
    <x v="1"/>
    <x v="1"/>
    <s v="0226"/>
    <x v="27"/>
    <x v="27"/>
    <n v="147"/>
    <x v="0"/>
    <x v="5"/>
  </r>
  <r>
    <x v="1"/>
    <x v="1"/>
    <s v="0226"/>
    <x v="27"/>
    <x v="27"/>
    <n v="156"/>
    <x v="0"/>
    <x v="6"/>
  </r>
  <r>
    <x v="1"/>
    <x v="1"/>
    <s v="0226"/>
    <x v="27"/>
    <x v="27"/>
    <n v="143"/>
    <x v="0"/>
    <x v="7"/>
  </r>
  <r>
    <x v="1"/>
    <x v="1"/>
    <s v="0226"/>
    <x v="27"/>
    <x v="27"/>
    <n v="152"/>
    <x v="0"/>
    <x v="8"/>
  </r>
  <r>
    <x v="1"/>
    <x v="1"/>
    <s v="0226"/>
    <x v="27"/>
    <x v="27"/>
    <n v="154"/>
    <x v="0"/>
    <x v="9"/>
  </r>
  <r>
    <x v="1"/>
    <x v="1"/>
    <s v="0226"/>
    <x v="27"/>
    <x v="27"/>
    <n v="133"/>
    <x v="0"/>
    <x v="10"/>
  </r>
  <r>
    <x v="1"/>
    <x v="1"/>
    <s v="0226"/>
    <x v="27"/>
    <x v="27"/>
    <n v="144"/>
    <x v="0"/>
    <x v="11"/>
  </r>
  <r>
    <x v="1"/>
    <x v="1"/>
    <s v="0226"/>
    <x v="27"/>
    <x v="27"/>
    <n v="134"/>
    <x v="0"/>
    <x v="12"/>
  </r>
  <r>
    <x v="1"/>
    <x v="1"/>
    <s v="0227"/>
    <x v="28"/>
    <x v="28"/>
    <n v="50"/>
    <x v="0"/>
    <x v="0"/>
  </r>
  <r>
    <x v="1"/>
    <x v="1"/>
    <s v="0227"/>
    <x v="28"/>
    <x v="28"/>
    <n v="62"/>
    <x v="0"/>
    <x v="1"/>
  </r>
  <r>
    <x v="1"/>
    <x v="1"/>
    <s v="0227"/>
    <x v="28"/>
    <x v="28"/>
    <n v="74"/>
    <x v="0"/>
    <x v="2"/>
  </r>
  <r>
    <x v="1"/>
    <x v="1"/>
    <s v="0227"/>
    <x v="28"/>
    <x v="28"/>
    <n v="76"/>
    <x v="0"/>
    <x v="3"/>
  </r>
  <r>
    <x v="1"/>
    <x v="1"/>
    <s v="0227"/>
    <x v="28"/>
    <x v="28"/>
    <n v="70"/>
    <x v="0"/>
    <x v="4"/>
  </r>
  <r>
    <x v="1"/>
    <x v="1"/>
    <s v="0227"/>
    <x v="28"/>
    <x v="28"/>
    <n v="74"/>
    <x v="0"/>
    <x v="5"/>
  </r>
  <r>
    <x v="1"/>
    <x v="1"/>
    <s v="0227"/>
    <x v="28"/>
    <x v="28"/>
    <n v="55"/>
    <x v="0"/>
    <x v="6"/>
  </r>
  <r>
    <x v="1"/>
    <x v="1"/>
    <s v="0227"/>
    <x v="28"/>
    <x v="28"/>
    <n v="51"/>
    <x v="0"/>
    <x v="7"/>
  </r>
  <r>
    <x v="1"/>
    <x v="1"/>
    <s v="0227"/>
    <x v="28"/>
    <x v="28"/>
    <n v="52"/>
    <x v="0"/>
    <x v="8"/>
  </r>
  <r>
    <x v="1"/>
    <x v="1"/>
    <s v="0227"/>
    <x v="28"/>
    <x v="28"/>
    <n v="50"/>
    <x v="0"/>
    <x v="9"/>
  </r>
  <r>
    <x v="1"/>
    <x v="1"/>
    <s v="0227"/>
    <x v="28"/>
    <x v="28"/>
    <n v="57"/>
    <x v="0"/>
    <x v="10"/>
  </r>
  <r>
    <x v="1"/>
    <x v="1"/>
    <s v="0227"/>
    <x v="28"/>
    <x v="28"/>
    <n v="48"/>
    <x v="0"/>
    <x v="11"/>
  </r>
  <r>
    <x v="1"/>
    <x v="1"/>
    <s v="0227"/>
    <x v="28"/>
    <x v="28"/>
    <n v="38"/>
    <x v="0"/>
    <x v="12"/>
  </r>
  <r>
    <x v="1"/>
    <x v="1"/>
    <s v="0228"/>
    <x v="29"/>
    <x v="29"/>
    <n v="11"/>
    <x v="0"/>
    <x v="0"/>
  </r>
  <r>
    <x v="1"/>
    <x v="1"/>
    <s v="0228"/>
    <x v="29"/>
    <x v="29"/>
    <n v="13"/>
    <x v="0"/>
    <x v="1"/>
  </r>
  <r>
    <x v="1"/>
    <x v="1"/>
    <s v="0228"/>
    <x v="29"/>
    <x v="29"/>
    <n v="9"/>
    <x v="0"/>
    <x v="2"/>
  </r>
  <r>
    <x v="1"/>
    <x v="1"/>
    <s v="0228"/>
    <x v="29"/>
    <x v="29"/>
    <n v="10"/>
    <x v="0"/>
    <x v="3"/>
  </r>
  <r>
    <x v="1"/>
    <x v="1"/>
    <s v="0228"/>
    <x v="29"/>
    <x v="29"/>
    <n v="9"/>
    <x v="0"/>
    <x v="4"/>
  </r>
  <r>
    <x v="1"/>
    <x v="1"/>
    <s v="0228"/>
    <x v="29"/>
    <x v="29"/>
    <n v="13"/>
    <x v="0"/>
    <x v="5"/>
  </r>
  <r>
    <x v="1"/>
    <x v="1"/>
    <s v="0228"/>
    <x v="29"/>
    <x v="29"/>
    <n v="16"/>
    <x v="0"/>
    <x v="6"/>
  </r>
  <r>
    <x v="1"/>
    <x v="1"/>
    <s v="0228"/>
    <x v="29"/>
    <x v="29"/>
    <n v="14"/>
    <x v="0"/>
    <x v="7"/>
  </r>
  <r>
    <x v="1"/>
    <x v="1"/>
    <s v="0228"/>
    <x v="29"/>
    <x v="29"/>
    <n v="14"/>
    <x v="0"/>
    <x v="8"/>
  </r>
  <r>
    <x v="1"/>
    <x v="1"/>
    <s v="0228"/>
    <x v="29"/>
    <x v="29"/>
    <n v="18"/>
    <x v="0"/>
    <x v="9"/>
  </r>
  <r>
    <x v="1"/>
    <x v="1"/>
    <s v="0228"/>
    <x v="29"/>
    <x v="29"/>
    <n v="19"/>
    <x v="0"/>
    <x v="10"/>
  </r>
  <r>
    <x v="1"/>
    <x v="1"/>
    <s v="0228"/>
    <x v="29"/>
    <x v="29"/>
    <n v="18"/>
    <x v="0"/>
    <x v="11"/>
  </r>
  <r>
    <x v="1"/>
    <x v="1"/>
    <s v="0228"/>
    <x v="29"/>
    <x v="29"/>
    <n v="13"/>
    <x v="0"/>
    <x v="12"/>
  </r>
  <r>
    <x v="1"/>
    <x v="1"/>
    <s v="0229"/>
    <x v="30"/>
    <x v="30"/>
    <n v="95"/>
    <x v="0"/>
    <x v="0"/>
  </r>
  <r>
    <x v="1"/>
    <x v="1"/>
    <s v="0229"/>
    <x v="30"/>
    <x v="30"/>
    <n v="88"/>
    <x v="0"/>
    <x v="1"/>
  </r>
  <r>
    <x v="1"/>
    <x v="1"/>
    <s v="0229"/>
    <x v="30"/>
    <x v="30"/>
    <n v="84"/>
    <x v="0"/>
    <x v="2"/>
  </r>
  <r>
    <x v="1"/>
    <x v="1"/>
    <s v="0229"/>
    <x v="30"/>
    <x v="30"/>
    <n v="97"/>
    <x v="0"/>
    <x v="3"/>
  </r>
  <r>
    <x v="1"/>
    <x v="1"/>
    <s v="0229"/>
    <x v="30"/>
    <x v="30"/>
    <n v="91"/>
    <x v="0"/>
    <x v="4"/>
  </r>
  <r>
    <x v="1"/>
    <x v="1"/>
    <s v="0229"/>
    <x v="30"/>
    <x v="30"/>
    <n v="93"/>
    <x v="0"/>
    <x v="5"/>
  </r>
  <r>
    <x v="1"/>
    <x v="1"/>
    <s v="0229"/>
    <x v="30"/>
    <x v="30"/>
    <n v="92"/>
    <x v="0"/>
    <x v="6"/>
  </r>
  <r>
    <x v="1"/>
    <x v="1"/>
    <s v="0229"/>
    <x v="30"/>
    <x v="30"/>
    <n v="88"/>
    <x v="0"/>
    <x v="7"/>
  </r>
  <r>
    <x v="1"/>
    <x v="1"/>
    <s v="0229"/>
    <x v="30"/>
    <x v="30"/>
    <n v="85"/>
    <x v="0"/>
    <x v="8"/>
  </r>
  <r>
    <x v="1"/>
    <x v="1"/>
    <s v="0229"/>
    <x v="30"/>
    <x v="30"/>
    <n v="94"/>
    <x v="0"/>
    <x v="9"/>
  </r>
  <r>
    <x v="1"/>
    <x v="1"/>
    <s v="0229"/>
    <x v="30"/>
    <x v="30"/>
    <n v="90"/>
    <x v="0"/>
    <x v="10"/>
  </r>
  <r>
    <x v="1"/>
    <x v="1"/>
    <s v="0229"/>
    <x v="30"/>
    <x v="30"/>
    <n v="51"/>
    <x v="0"/>
    <x v="11"/>
  </r>
  <r>
    <x v="1"/>
    <x v="1"/>
    <s v="0229"/>
    <x v="30"/>
    <x v="30"/>
    <n v="56"/>
    <x v="0"/>
    <x v="12"/>
  </r>
  <r>
    <x v="1"/>
    <x v="1"/>
    <s v="0230"/>
    <x v="31"/>
    <x v="31"/>
    <n v="15"/>
    <x v="0"/>
    <x v="0"/>
  </r>
  <r>
    <x v="1"/>
    <x v="1"/>
    <s v="0230"/>
    <x v="31"/>
    <x v="31"/>
    <n v="12"/>
    <x v="0"/>
    <x v="1"/>
  </r>
  <r>
    <x v="1"/>
    <x v="1"/>
    <s v="0230"/>
    <x v="31"/>
    <x v="31"/>
    <n v="11"/>
    <x v="0"/>
    <x v="2"/>
  </r>
  <r>
    <x v="1"/>
    <x v="1"/>
    <s v="0230"/>
    <x v="31"/>
    <x v="31"/>
    <n v="12"/>
    <x v="0"/>
    <x v="3"/>
  </r>
  <r>
    <x v="1"/>
    <x v="1"/>
    <s v="0230"/>
    <x v="31"/>
    <x v="31"/>
    <n v="12"/>
    <x v="0"/>
    <x v="4"/>
  </r>
  <r>
    <x v="1"/>
    <x v="1"/>
    <s v="0230"/>
    <x v="31"/>
    <x v="31"/>
    <n v="19"/>
    <x v="0"/>
    <x v="5"/>
  </r>
  <r>
    <x v="1"/>
    <x v="1"/>
    <s v="0230"/>
    <x v="31"/>
    <x v="31"/>
    <n v="17"/>
    <x v="0"/>
    <x v="6"/>
  </r>
  <r>
    <x v="1"/>
    <x v="1"/>
    <s v="0230"/>
    <x v="31"/>
    <x v="31"/>
    <n v="19"/>
    <x v="0"/>
    <x v="7"/>
  </r>
  <r>
    <x v="1"/>
    <x v="1"/>
    <s v="0230"/>
    <x v="31"/>
    <x v="31"/>
    <n v="15"/>
    <x v="0"/>
    <x v="8"/>
  </r>
  <r>
    <x v="1"/>
    <x v="1"/>
    <s v="0230"/>
    <x v="31"/>
    <x v="31"/>
    <n v="16"/>
    <x v="0"/>
    <x v="9"/>
  </r>
  <r>
    <x v="1"/>
    <x v="1"/>
    <s v="0230"/>
    <x v="31"/>
    <x v="31"/>
    <n v="14"/>
    <x v="0"/>
    <x v="10"/>
  </r>
  <r>
    <x v="1"/>
    <x v="1"/>
    <s v="0230"/>
    <x v="31"/>
    <x v="31"/>
    <n v="14"/>
    <x v="0"/>
    <x v="11"/>
  </r>
  <r>
    <x v="1"/>
    <x v="1"/>
    <s v="0230"/>
    <x v="31"/>
    <x v="31"/>
    <n v="14"/>
    <x v="0"/>
    <x v="12"/>
  </r>
  <r>
    <x v="1"/>
    <x v="1"/>
    <s v="0231"/>
    <x v="32"/>
    <x v="32"/>
    <n v="187"/>
    <x v="0"/>
    <x v="0"/>
  </r>
  <r>
    <x v="1"/>
    <x v="1"/>
    <s v="0231"/>
    <x v="32"/>
    <x v="32"/>
    <n v="117"/>
    <x v="0"/>
    <x v="1"/>
  </r>
  <r>
    <x v="1"/>
    <x v="1"/>
    <s v="0231"/>
    <x v="32"/>
    <x v="32"/>
    <n v="123"/>
    <x v="0"/>
    <x v="2"/>
  </r>
  <r>
    <x v="1"/>
    <x v="1"/>
    <s v="0231"/>
    <x v="32"/>
    <x v="32"/>
    <n v="127"/>
    <x v="0"/>
    <x v="3"/>
  </r>
  <r>
    <x v="1"/>
    <x v="1"/>
    <s v="0231"/>
    <x v="32"/>
    <x v="32"/>
    <n v="123"/>
    <x v="0"/>
    <x v="4"/>
  </r>
  <r>
    <x v="1"/>
    <x v="1"/>
    <s v="0231"/>
    <x v="32"/>
    <x v="32"/>
    <n v="113"/>
    <x v="0"/>
    <x v="5"/>
  </r>
  <r>
    <x v="1"/>
    <x v="1"/>
    <s v="0231"/>
    <x v="32"/>
    <x v="32"/>
    <n v="116"/>
    <x v="0"/>
    <x v="6"/>
  </r>
  <r>
    <x v="1"/>
    <x v="1"/>
    <s v="0231"/>
    <x v="32"/>
    <x v="32"/>
    <n v="94"/>
    <x v="0"/>
    <x v="7"/>
  </r>
  <r>
    <x v="1"/>
    <x v="1"/>
    <s v="0231"/>
    <x v="32"/>
    <x v="32"/>
    <n v="97"/>
    <x v="0"/>
    <x v="8"/>
  </r>
  <r>
    <x v="1"/>
    <x v="1"/>
    <s v="0231"/>
    <x v="32"/>
    <x v="32"/>
    <n v="81"/>
    <x v="0"/>
    <x v="9"/>
  </r>
  <r>
    <x v="1"/>
    <x v="1"/>
    <s v="0231"/>
    <x v="32"/>
    <x v="32"/>
    <n v="89"/>
    <x v="0"/>
    <x v="10"/>
  </r>
  <r>
    <x v="1"/>
    <x v="1"/>
    <s v="0231"/>
    <x v="32"/>
    <x v="32"/>
    <n v="66"/>
    <x v="0"/>
    <x v="11"/>
  </r>
  <r>
    <x v="1"/>
    <x v="1"/>
    <s v="0231"/>
    <x v="32"/>
    <x v="32"/>
    <n v="63"/>
    <x v="0"/>
    <x v="12"/>
  </r>
  <r>
    <x v="1"/>
    <x v="1"/>
    <s v="0233"/>
    <x v="33"/>
    <x v="33"/>
    <n v="51"/>
    <x v="0"/>
    <x v="0"/>
  </r>
  <r>
    <x v="1"/>
    <x v="1"/>
    <s v="0233"/>
    <x v="33"/>
    <x v="33"/>
    <n v="41"/>
    <x v="0"/>
    <x v="1"/>
  </r>
  <r>
    <x v="1"/>
    <x v="1"/>
    <s v="0233"/>
    <x v="33"/>
    <x v="33"/>
    <n v="52"/>
    <x v="0"/>
    <x v="2"/>
  </r>
  <r>
    <x v="1"/>
    <x v="1"/>
    <s v="0233"/>
    <x v="33"/>
    <x v="33"/>
    <n v="60"/>
    <x v="0"/>
    <x v="3"/>
  </r>
  <r>
    <x v="1"/>
    <x v="1"/>
    <s v="0233"/>
    <x v="33"/>
    <x v="33"/>
    <n v="55"/>
    <x v="0"/>
    <x v="4"/>
  </r>
  <r>
    <x v="1"/>
    <x v="1"/>
    <s v="0233"/>
    <x v="33"/>
    <x v="33"/>
    <n v="60"/>
    <x v="0"/>
    <x v="5"/>
  </r>
  <r>
    <x v="1"/>
    <x v="1"/>
    <s v="0233"/>
    <x v="33"/>
    <x v="33"/>
    <n v="60"/>
    <x v="0"/>
    <x v="6"/>
  </r>
  <r>
    <x v="1"/>
    <x v="1"/>
    <s v="0233"/>
    <x v="33"/>
    <x v="33"/>
    <n v="60"/>
    <x v="0"/>
    <x v="7"/>
  </r>
  <r>
    <x v="1"/>
    <x v="1"/>
    <s v="0233"/>
    <x v="33"/>
    <x v="33"/>
    <n v="66"/>
    <x v="0"/>
    <x v="8"/>
  </r>
  <r>
    <x v="1"/>
    <x v="1"/>
    <s v="0233"/>
    <x v="33"/>
    <x v="33"/>
    <n v="62"/>
    <x v="0"/>
    <x v="9"/>
  </r>
  <r>
    <x v="1"/>
    <x v="1"/>
    <s v="0233"/>
    <x v="33"/>
    <x v="33"/>
    <n v="72"/>
    <x v="0"/>
    <x v="10"/>
  </r>
  <r>
    <x v="1"/>
    <x v="1"/>
    <s v="0233"/>
    <x v="33"/>
    <x v="33"/>
    <n v="75"/>
    <x v="0"/>
    <x v="11"/>
  </r>
  <r>
    <x v="1"/>
    <x v="1"/>
    <s v="0233"/>
    <x v="33"/>
    <x v="33"/>
    <n v="54"/>
    <x v="0"/>
    <x v="12"/>
  </r>
  <r>
    <x v="1"/>
    <x v="1"/>
    <s v="0234"/>
    <x v="34"/>
    <x v="34"/>
    <n v="56"/>
    <x v="0"/>
    <x v="0"/>
  </r>
  <r>
    <x v="1"/>
    <x v="1"/>
    <s v="0234"/>
    <x v="34"/>
    <x v="34"/>
    <n v="54"/>
    <x v="0"/>
    <x v="1"/>
  </r>
  <r>
    <x v="1"/>
    <x v="1"/>
    <s v="0234"/>
    <x v="34"/>
    <x v="34"/>
    <n v="45"/>
    <x v="0"/>
    <x v="2"/>
  </r>
  <r>
    <x v="1"/>
    <x v="1"/>
    <s v="0234"/>
    <x v="34"/>
    <x v="34"/>
    <n v="51"/>
    <x v="0"/>
    <x v="3"/>
  </r>
  <r>
    <x v="1"/>
    <x v="1"/>
    <s v="0234"/>
    <x v="34"/>
    <x v="34"/>
    <n v="50"/>
    <x v="0"/>
    <x v="4"/>
  </r>
  <r>
    <x v="1"/>
    <x v="1"/>
    <s v="0234"/>
    <x v="34"/>
    <x v="34"/>
    <n v="66"/>
    <x v="0"/>
    <x v="5"/>
  </r>
  <r>
    <x v="1"/>
    <x v="1"/>
    <s v="0234"/>
    <x v="34"/>
    <x v="34"/>
    <n v="58"/>
    <x v="0"/>
    <x v="6"/>
  </r>
  <r>
    <x v="1"/>
    <x v="1"/>
    <s v="0234"/>
    <x v="34"/>
    <x v="34"/>
    <n v="56"/>
    <x v="0"/>
    <x v="7"/>
  </r>
  <r>
    <x v="1"/>
    <x v="1"/>
    <s v="0234"/>
    <x v="34"/>
    <x v="34"/>
    <n v="53"/>
    <x v="0"/>
    <x v="8"/>
  </r>
  <r>
    <x v="1"/>
    <x v="1"/>
    <s v="0234"/>
    <x v="34"/>
    <x v="34"/>
    <n v="53"/>
    <x v="0"/>
    <x v="9"/>
  </r>
  <r>
    <x v="1"/>
    <x v="1"/>
    <s v="0234"/>
    <x v="34"/>
    <x v="34"/>
    <n v="45"/>
    <x v="0"/>
    <x v="10"/>
  </r>
  <r>
    <x v="1"/>
    <x v="1"/>
    <s v="0234"/>
    <x v="34"/>
    <x v="34"/>
    <n v="46"/>
    <x v="0"/>
    <x v="11"/>
  </r>
  <r>
    <x v="1"/>
    <x v="1"/>
    <s v="0234"/>
    <x v="34"/>
    <x v="34"/>
    <n v="41"/>
    <x v="0"/>
    <x v="12"/>
  </r>
  <r>
    <x v="1"/>
    <x v="1"/>
    <s v="0235"/>
    <x v="35"/>
    <x v="35"/>
    <n v="259"/>
    <x v="0"/>
    <x v="0"/>
  </r>
  <r>
    <x v="1"/>
    <x v="1"/>
    <s v="0235"/>
    <x v="35"/>
    <x v="35"/>
    <n v="314"/>
    <x v="0"/>
    <x v="1"/>
  </r>
  <r>
    <x v="1"/>
    <x v="1"/>
    <s v="0235"/>
    <x v="35"/>
    <x v="35"/>
    <n v="382"/>
    <x v="0"/>
    <x v="2"/>
  </r>
  <r>
    <x v="1"/>
    <x v="1"/>
    <s v="0235"/>
    <x v="35"/>
    <x v="35"/>
    <n v="341"/>
    <x v="0"/>
    <x v="3"/>
  </r>
  <r>
    <x v="1"/>
    <x v="1"/>
    <s v="0235"/>
    <x v="35"/>
    <x v="35"/>
    <n v="332"/>
    <x v="0"/>
    <x v="4"/>
  </r>
  <r>
    <x v="1"/>
    <x v="1"/>
    <s v="0235"/>
    <x v="35"/>
    <x v="35"/>
    <n v="302"/>
    <x v="0"/>
    <x v="5"/>
  </r>
  <r>
    <x v="1"/>
    <x v="1"/>
    <s v="0235"/>
    <x v="35"/>
    <x v="35"/>
    <n v="287"/>
    <x v="0"/>
    <x v="6"/>
  </r>
  <r>
    <x v="1"/>
    <x v="1"/>
    <s v="0235"/>
    <x v="35"/>
    <x v="35"/>
    <n v="305"/>
    <x v="0"/>
    <x v="7"/>
  </r>
  <r>
    <x v="1"/>
    <x v="1"/>
    <s v="0235"/>
    <x v="35"/>
    <x v="35"/>
    <n v="293"/>
    <x v="0"/>
    <x v="8"/>
  </r>
  <r>
    <x v="1"/>
    <x v="1"/>
    <s v="0235"/>
    <x v="35"/>
    <x v="35"/>
    <n v="271"/>
    <x v="0"/>
    <x v="9"/>
  </r>
  <r>
    <x v="1"/>
    <x v="1"/>
    <s v="0235"/>
    <x v="35"/>
    <x v="35"/>
    <n v="279"/>
    <x v="0"/>
    <x v="10"/>
  </r>
  <r>
    <x v="1"/>
    <x v="1"/>
    <s v="0235"/>
    <x v="35"/>
    <x v="35"/>
    <n v="259"/>
    <x v="0"/>
    <x v="11"/>
  </r>
  <r>
    <x v="1"/>
    <x v="1"/>
    <s v="0235"/>
    <x v="35"/>
    <x v="35"/>
    <n v="248"/>
    <x v="0"/>
    <x v="12"/>
  </r>
  <r>
    <x v="1"/>
    <x v="1"/>
    <s v="0236"/>
    <x v="36"/>
    <x v="36"/>
    <n v="327"/>
    <x v="0"/>
    <x v="0"/>
  </r>
  <r>
    <x v="1"/>
    <x v="1"/>
    <s v="0236"/>
    <x v="36"/>
    <x v="36"/>
    <n v="281"/>
    <x v="0"/>
    <x v="1"/>
  </r>
  <r>
    <x v="1"/>
    <x v="1"/>
    <s v="0236"/>
    <x v="36"/>
    <x v="36"/>
    <n v="260"/>
    <x v="0"/>
    <x v="2"/>
  </r>
  <r>
    <x v="1"/>
    <x v="1"/>
    <s v="0236"/>
    <x v="36"/>
    <x v="36"/>
    <n v="266"/>
    <x v="0"/>
    <x v="3"/>
  </r>
  <r>
    <x v="1"/>
    <x v="1"/>
    <s v="0236"/>
    <x v="36"/>
    <x v="36"/>
    <n v="259"/>
    <x v="0"/>
    <x v="4"/>
  </r>
  <r>
    <x v="1"/>
    <x v="1"/>
    <s v="0236"/>
    <x v="36"/>
    <x v="36"/>
    <n v="263"/>
    <x v="0"/>
    <x v="5"/>
  </r>
  <r>
    <x v="1"/>
    <x v="1"/>
    <s v="0236"/>
    <x v="36"/>
    <x v="36"/>
    <n v="270"/>
    <x v="0"/>
    <x v="6"/>
  </r>
  <r>
    <x v="1"/>
    <x v="1"/>
    <s v="0236"/>
    <x v="36"/>
    <x v="36"/>
    <n v="271"/>
    <x v="0"/>
    <x v="7"/>
  </r>
  <r>
    <x v="1"/>
    <x v="1"/>
    <s v="0236"/>
    <x v="36"/>
    <x v="36"/>
    <n v="254"/>
    <x v="0"/>
    <x v="8"/>
  </r>
  <r>
    <x v="1"/>
    <x v="1"/>
    <s v="0236"/>
    <x v="36"/>
    <x v="36"/>
    <n v="274"/>
    <x v="0"/>
    <x v="9"/>
  </r>
  <r>
    <x v="1"/>
    <x v="1"/>
    <s v="0236"/>
    <x v="36"/>
    <x v="36"/>
    <n v="250"/>
    <x v="0"/>
    <x v="10"/>
  </r>
  <r>
    <x v="1"/>
    <x v="1"/>
    <s v="0236"/>
    <x v="36"/>
    <x v="36"/>
    <n v="215"/>
    <x v="0"/>
    <x v="11"/>
  </r>
  <r>
    <x v="1"/>
    <x v="1"/>
    <s v="0236"/>
    <x v="36"/>
    <x v="36"/>
    <n v="204"/>
    <x v="0"/>
    <x v="12"/>
  </r>
  <r>
    <x v="1"/>
    <x v="1"/>
    <s v="0237"/>
    <x v="37"/>
    <x v="37"/>
    <n v="186"/>
    <x v="0"/>
    <x v="0"/>
  </r>
  <r>
    <x v="1"/>
    <x v="1"/>
    <s v="0237"/>
    <x v="37"/>
    <x v="37"/>
    <n v="158"/>
    <x v="0"/>
    <x v="1"/>
  </r>
  <r>
    <x v="1"/>
    <x v="1"/>
    <s v="0237"/>
    <x v="37"/>
    <x v="37"/>
    <n v="160"/>
    <x v="0"/>
    <x v="2"/>
  </r>
  <r>
    <x v="1"/>
    <x v="1"/>
    <s v="0237"/>
    <x v="37"/>
    <x v="37"/>
    <n v="159"/>
    <x v="0"/>
    <x v="3"/>
  </r>
  <r>
    <x v="1"/>
    <x v="1"/>
    <s v="0237"/>
    <x v="37"/>
    <x v="37"/>
    <n v="146"/>
    <x v="0"/>
    <x v="4"/>
  </r>
  <r>
    <x v="1"/>
    <x v="1"/>
    <s v="0237"/>
    <x v="37"/>
    <x v="37"/>
    <n v="148"/>
    <x v="0"/>
    <x v="5"/>
  </r>
  <r>
    <x v="1"/>
    <x v="1"/>
    <s v="0237"/>
    <x v="37"/>
    <x v="37"/>
    <n v="155"/>
    <x v="0"/>
    <x v="6"/>
  </r>
  <r>
    <x v="1"/>
    <x v="1"/>
    <s v="0237"/>
    <x v="37"/>
    <x v="37"/>
    <n v="142"/>
    <x v="0"/>
    <x v="7"/>
  </r>
  <r>
    <x v="1"/>
    <x v="1"/>
    <s v="0237"/>
    <x v="37"/>
    <x v="37"/>
    <n v="149"/>
    <x v="0"/>
    <x v="8"/>
  </r>
  <r>
    <x v="1"/>
    <x v="1"/>
    <s v="0237"/>
    <x v="37"/>
    <x v="37"/>
    <n v="148"/>
    <x v="0"/>
    <x v="9"/>
  </r>
  <r>
    <x v="1"/>
    <x v="1"/>
    <s v="0237"/>
    <x v="37"/>
    <x v="37"/>
    <n v="142"/>
    <x v="0"/>
    <x v="10"/>
  </r>
  <r>
    <x v="1"/>
    <x v="1"/>
    <s v="0237"/>
    <x v="37"/>
    <x v="37"/>
    <n v="126"/>
    <x v="0"/>
    <x v="11"/>
  </r>
  <r>
    <x v="1"/>
    <x v="1"/>
    <s v="0237"/>
    <x v="37"/>
    <x v="37"/>
    <n v="118"/>
    <x v="0"/>
    <x v="12"/>
  </r>
  <r>
    <x v="1"/>
    <x v="1"/>
    <s v="0238"/>
    <x v="38"/>
    <x v="38"/>
    <n v="137"/>
    <x v="0"/>
    <x v="0"/>
  </r>
  <r>
    <x v="1"/>
    <x v="1"/>
    <s v="0238"/>
    <x v="38"/>
    <x v="38"/>
    <n v="139"/>
    <x v="0"/>
    <x v="1"/>
  </r>
  <r>
    <x v="1"/>
    <x v="1"/>
    <s v="0238"/>
    <x v="38"/>
    <x v="38"/>
    <n v="127"/>
    <x v="0"/>
    <x v="2"/>
  </r>
  <r>
    <x v="1"/>
    <x v="1"/>
    <s v="0238"/>
    <x v="38"/>
    <x v="38"/>
    <n v="150"/>
    <x v="0"/>
    <x v="3"/>
  </r>
  <r>
    <x v="1"/>
    <x v="1"/>
    <s v="0238"/>
    <x v="38"/>
    <x v="38"/>
    <n v="145"/>
    <x v="0"/>
    <x v="4"/>
  </r>
  <r>
    <x v="1"/>
    <x v="1"/>
    <s v="0238"/>
    <x v="38"/>
    <x v="38"/>
    <n v="158"/>
    <x v="0"/>
    <x v="5"/>
  </r>
  <r>
    <x v="1"/>
    <x v="1"/>
    <s v="0238"/>
    <x v="38"/>
    <x v="38"/>
    <n v="150"/>
    <x v="0"/>
    <x v="6"/>
  </r>
  <r>
    <x v="1"/>
    <x v="1"/>
    <s v="0238"/>
    <x v="38"/>
    <x v="38"/>
    <n v="156"/>
    <x v="0"/>
    <x v="7"/>
  </r>
  <r>
    <x v="1"/>
    <x v="1"/>
    <s v="0238"/>
    <x v="38"/>
    <x v="38"/>
    <n v="152"/>
    <x v="0"/>
    <x v="8"/>
  </r>
  <r>
    <x v="1"/>
    <x v="1"/>
    <s v="0238"/>
    <x v="38"/>
    <x v="38"/>
    <n v="142"/>
    <x v="0"/>
    <x v="9"/>
  </r>
  <r>
    <x v="1"/>
    <x v="1"/>
    <s v="0238"/>
    <x v="38"/>
    <x v="38"/>
    <n v="130"/>
    <x v="0"/>
    <x v="10"/>
  </r>
  <r>
    <x v="1"/>
    <x v="1"/>
    <s v="0238"/>
    <x v="38"/>
    <x v="38"/>
    <n v="118"/>
    <x v="0"/>
    <x v="11"/>
  </r>
  <r>
    <x v="1"/>
    <x v="1"/>
    <s v="0238"/>
    <x v="38"/>
    <x v="38"/>
    <n v="119"/>
    <x v="0"/>
    <x v="12"/>
  </r>
  <r>
    <x v="1"/>
    <x v="1"/>
    <s v="0239"/>
    <x v="39"/>
    <x v="39"/>
    <n v="31"/>
    <x v="0"/>
    <x v="0"/>
  </r>
  <r>
    <x v="1"/>
    <x v="1"/>
    <s v="0239"/>
    <x v="39"/>
    <x v="39"/>
    <n v="26"/>
    <x v="0"/>
    <x v="1"/>
  </r>
  <r>
    <x v="1"/>
    <x v="1"/>
    <s v="0239"/>
    <x v="39"/>
    <x v="39"/>
    <n v="23"/>
    <x v="0"/>
    <x v="2"/>
  </r>
  <r>
    <x v="1"/>
    <x v="1"/>
    <s v="0239"/>
    <x v="39"/>
    <x v="39"/>
    <n v="28"/>
    <x v="0"/>
    <x v="3"/>
  </r>
  <r>
    <x v="1"/>
    <x v="1"/>
    <s v="0239"/>
    <x v="39"/>
    <x v="39"/>
    <n v="29"/>
    <x v="0"/>
    <x v="4"/>
  </r>
  <r>
    <x v="1"/>
    <x v="1"/>
    <s v="0239"/>
    <x v="39"/>
    <x v="39"/>
    <n v="28"/>
    <x v="0"/>
    <x v="5"/>
  </r>
  <r>
    <x v="1"/>
    <x v="1"/>
    <s v="0239"/>
    <x v="39"/>
    <x v="39"/>
    <n v="27"/>
    <x v="0"/>
    <x v="6"/>
  </r>
  <r>
    <x v="1"/>
    <x v="1"/>
    <s v="0239"/>
    <x v="39"/>
    <x v="39"/>
    <n v="28"/>
    <x v="0"/>
    <x v="7"/>
  </r>
  <r>
    <x v="1"/>
    <x v="1"/>
    <s v="0239"/>
    <x v="39"/>
    <x v="39"/>
    <n v="29"/>
    <x v="0"/>
    <x v="8"/>
  </r>
  <r>
    <x v="1"/>
    <x v="1"/>
    <s v="0239"/>
    <x v="39"/>
    <x v="39"/>
    <n v="32"/>
    <x v="0"/>
    <x v="9"/>
  </r>
  <r>
    <x v="1"/>
    <x v="1"/>
    <s v="0239"/>
    <x v="39"/>
    <x v="39"/>
    <n v="27"/>
    <x v="0"/>
    <x v="10"/>
  </r>
  <r>
    <x v="1"/>
    <x v="1"/>
    <s v="0239"/>
    <x v="39"/>
    <x v="39"/>
    <n v="27"/>
    <x v="0"/>
    <x v="11"/>
  </r>
  <r>
    <x v="1"/>
    <x v="1"/>
    <s v="0239"/>
    <x v="39"/>
    <x v="39"/>
    <n v="26"/>
    <x v="0"/>
    <x v="12"/>
  </r>
  <r>
    <x v="2"/>
    <x v="2"/>
    <s v="0301"/>
    <x v="40"/>
    <x v="40"/>
    <n v="446"/>
    <x v="0"/>
    <x v="0"/>
  </r>
  <r>
    <x v="2"/>
    <x v="2"/>
    <s v="0301"/>
    <x v="40"/>
    <x v="40"/>
    <n v="473"/>
    <x v="0"/>
    <x v="1"/>
  </r>
  <r>
    <x v="2"/>
    <x v="2"/>
    <s v="0301"/>
    <x v="40"/>
    <x v="40"/>
    <n v="284"/>
    <x v="0"/>
    <x v="2"/>
  </r>
  <r>
    <x v="2"/>
    <x v="2"/>
    <s v="0301"/>
    <x v="40"/>
    <x v="40"/>
    <n v="522"/>
    <x v="0"/>
    <x v="3"/>
  </r>
  <r>
    <x v="2"/>
    <x v="2"/>
    <s v="0301"/>
    <x v="40"/>
    <x v="40"/>
    <n v="503"/>
    <x v="0"/>
    <x v="4"/>
  </r>
  <r>
    <x v="2"/>
    <x v="2"/>
    <s v="0301"/>
    <x v="40"/>
    <x v="40"/>
    <n v="484"/>
    <x v="0"/>
    <x v="5"/>
  </r>
  <r>
    <x v="2"/>
    <x v="2"/>
    <s v="0301"/>
    <x v="40"/>
    <x v="40"/>
    <n v="494"/>
    <x v="0"/>
    <x v="6"/>
  </r>
  <r>
    <x v="2"/>
    <x v="2"/>
    <s v="0301"/>
    <x v="40"/>
    <x v="40"/>
    <n v="557"/>
    <x v="0"/>
    <x v="7"/>
  </r>
  <r>
    <x v="2"/>
    <x v="2"/>
    <s v="0301"/>
    <x v="40"/>
    <x v="40"/>
    <n v="420"/>
    <x v="0"/>
    <x v="8"/>
  </r>
  <r>
    <x v="2"/>
    <x v="2"/>
    <s v="0301"/>
    <x v="40"/>
    <x v="40"/>
    <n v="386"/>
    <x v="0"/>
    <x v="9"/>
  </r>
  <r>
    <x v="2"/>
    <x v="2"/>
    <s v="0301"/>
    <x v="40"/>
    <x v="40"/>
    <n v="334"/>
    <x v="0"/>
    <x v="10"/>
  </r>
  <r>
    <x v="2"/>
    <x v="2"/>
    <s v="0301"/>
    <x v="40"/>
    <x v="40"/>
    <n v="181"/>
    <x v="0"/>
    <x v="11"/>
  </r>
  <r>
    <x v="2"/>
    <x v="2"/>
    <s v="0301"/>
    <x v="40"/>
    <x v="40"/>
    <n v="166"/>
    <x v="0"/>
    <x v="12"/>
  </r>
  <r>
    <x v="3"/>
    <x v="3"/>
    <s v="0402"/>
    <x v="41"/>
    <x v="41"/>
    <n v="186"/>
    <x v="0"/>
    <x v="0"/>
  </r>
  <r>
    <x v="3"/>
    <x v="3"/>
    <s v="0402"/>
    <x v="41"/>
    <x v="41"/>
    <n v="179"/>
    <x v="0"/>
    <x v="1"/>
  </r>
  <r>
    <x v="3"/>
    <x v="3"/>
    <s v="0402"/>
    <x v="41"/>
    <x v="41"/>
    <n v="154"/>
    <x v="0"/>
    <x v="2"/>
  </r>
  <r>
    <x v="3"/>
    <x v="3"/>
    <s v="0402"/>
    <x v="41"/>
    <x v="41"/>
    <n v="149"/>
    <x v="0"/>
    <x v="3"/>
  </r>
  <r>
    <x v="3"/>
    <x v="3"/>
    <s v="0402"/>
    <x v="41"/>
    <x v="41"/>
    <n v="137"/>
    <x v="0"/>
    <x v="4"/>
  </r>
  <r>
    <x v="3"/>
    <x v="3"/>
    <s v="0402"/>
    <x v="41"/>
    <x v="41"/>
    <n v="150"/>
    <x v="0"/>
    <x v="5"/>
  </r>
  <r>
    <x v="3"/>
    <x v="3"/>
    <s v="0402"/>
    <x v="41"/>
    <x v="41"/>
    <n v="149"/>
    <x v="0"/>
    <x v="6"/>
  </r>
  <r>
    <x v="3"/>
    <x v="3"/>
    <s v="0402"/>
    <x v="41"/>
    <x v="41"/>
    <n v="147"/>
    <x v="0"/>
    <x v="7"/>
  </r>
  <r>
    <x v="3"/>
    <x v="3"/>
    <s v="0402"/>
    <x v="41"/>
    <x v="41"/>
    <n v="147"/>
    <x v="0"/>
    <x v="8"/>
  </r>
  <r>
    <x v="3"/>
    <x v="3"/>
    <s v="0402"/>
    <x v="41"/>
    <x v="41"/>
    <n v="137"/>
    <x v="0"/>
    <x v="9"/>
  </r>
  <r>
    <x v="3"/>
    <x v="3"/>
    <s v="0402"/>
    <x v="41"/>
    <x v="41"/>
    <n v="117"/>
    <x v="0"/>
    <x v="10"/>
  </r>
  <r>
    <x v="3"/>
    <x v="3"/>
    <s v="0402"/>
    <x v="41"/>
    <x v="41"/>
    <n v="131"/>
    <x v="0"/>
    <x v="11"/>
  </r>
  <r>
    <x v="3"/>
    <x v="3"/>
    <s v="0402"/>
    <x v="41"/>
    <x v="41"/>
    <n v="137"/>
    <x v="0"/>
    <x v="12"/>
  </r>
  <r>
    <x v="3"/>
    <x v="3"/>
    <s v="0403"/>
    <x v="42"/>
    <x v="42"/>
    <n v="389"/>
    <x v="0"/>
    <x v="0"/>
  </r>
  <r>
    <x v="3"/>
    <x v="3"/>
    <s v="0403"/>
    <x v="42"/>
    <x v="42"/>
    <n v="445"/>
    <x v="0"/>
    <x v="1"/>
  </r>
  <r>
    <x v="3"/>
    <x v="3"/>
    <s v="0403"/>
    <x v="42"/>
    <x v="42"/>
    <n v="436"/>
    <x v="0"/>
    <x v="2"/>
  </r>
  <r>
    <x v="3"/>
    <x v="3"/>
    <s v="0403"/>
    <x v="42"/>
    <x v="42"/>
    <n v="426"/>
    <x v="0"/>
    <x v="3"/>
  </r>
  <r>
    <x v="3"/>
    <x v="3"/>
    <s v="0403"/>
    <x v="42"/>
    <x v="42"/>
    <n v="458"/>
    <x v="0"/>
    <x v="4"/>
  </r>
  <r>
    <x v="3"/>
    <x v="3"/>
    <s v="0403"/>
    <x v="42"/>
    <x v="42"/>
    <n v="426"/>
    <x v="0"/>
    <x v="5"/>
  </r>
  <r>
    <x v="3"/>
    <x v="3"/>
    <s v="0403"/>
    <x v="42"/>
    <x v="42"/>
    <n v="433"/>
    <x v="0"/>
    <x v="6"/>
  </r>
  <r>
    <x v="3"/>
    <x v="3"/>
    <s v="0403"/>
    <x v="42"/>
    <x v="42"/>
    <n v="429"/>
    <x v="0"/>
    <x v="7"/>
  </r>
  <r>
    <x v="3"/>
    <x v="3"/>
    <s v="0403"/>
    <x v="42"/>
    <x v="42"/>
    <n v="410"/>
    <x v="0"/>
    <x v="8"/>
  </r>
  <r>
    <x v="3"/>
    <x v="3"/>
    <s v="0403"/>
    <x v="42"/>
    <x v="42"/>
    <n v="425"/>
    <x v="0"/>
    <x v="9"/>
  </r>
  <r>
    <x v="3"/>
    <x v="3"/>
    <s v="0403"/>
    <x v="42"/>
    <x v="42"/>
    <n v="396"/>
    <x v="0"/>
    <x v="10"/>
  </r>
  <r>
    <x v="3"/>
    <x v="3"/>
    <s v="0403"/>
    <x v="42"/>
    <x v="42"/>
    <n v="354"/>
    <x v="0"/>
    <x v="11"/>
  </r>
  <r>
    <x v="3"/>
    <x v="3"/>
    <s v="0403"/>
    <x v="42"/>
    <x v="42"/>
    <n v="356"/>
    <x v="0"/>
    <x v="12"/>
  </r>
  <r>
    <x v="3"/>
    <x v="3"/>
    <s v="0412"/>
    <x v="43"/>
    <x v="43"/>
    <n v="787"/>
    <x v="0"/>
    <x v="0"/>
  </r>
  <r>
    <x v="3"/>
    <x v="3"/>
    <s v="0412"/>
    <x v="43"/>
    <x v="43"/>
    <n v="793"/>
    <x v="0"/>
    <x v="1"/>
  </r>
  <r>
    <x v="3"/>
    <x v="3"/>
    <s v="0412"/>
    <x v="43"/>
    <x v="43"/>
    <n v="787"/>
    <x v="0"/>
    <x v="2"/>
  </r>
  <r>
    <x v="3"/>
    <x v="3"/>
    <s v="0412"/>
    <x v="43"/>
    <x v="43"/>
    <n v="795"/>
    <x v="0"/>
    <x v="3"/>
  </r>
  <r>
    <x v="3"/>
    <x v="3"/>
    <s v="0412"/>
    <x v="43"/>
    <x v="43"/>
    <n v="728"/>
    <x v="0"/>
    <x v="4"/>
  </r>
  <r>
    <x v="3"/>
    <x v="3"/>
    <s v="0412"/>
    <x v="43"/>
    <x v="43"/>
    <n v="713"/>
    <x v="0"/>
    <x v="5"/>
  </r>
  <r>
    <x v="3"/>
    <x v="3"/>
    <s v="0412"/>
    <x v="43"/>
    <x v="43"/>
    <n v="744"/>
    <x v="0"/>
    <x v="6"/>
  </r>
  <r>
    <x v="3"/>
    <x v="3"/>
    <s v="0412"/>
    <x v="43"/>
    <x v="43"/>
    <n v="742"/>
    <x v="0"/>
    <x v="7"/>
  </r>
  <r>
    <x v="3"/>
    <x v="3"/>
    <s v="0412"/>
    <x v="43"/>
    <x v="43"/>
    <n v="717"/>
    <x v="0"/>
    <x v="8"/>
  </r>
  <r>
    <x v="3"/>
    <x v="3"/>
    <s v="0412"/>
    <x v="43"/>
    <x v="43"/>
    <n v="703"/>
    <x v="0"/>
    <x v="9"/>
  </r>
  <r>
    <x v="3"/>
    <x v="3"/>
    <s v="0412"/>
    <x v="43"/>
    <x v="43"/>
    <n v="667"/>
    <x v="0"/>
    <x v="10"/>
  </r>
  <r>
    <x v="3"/>
    <x v="3"/>
    <s v="0412"/>
    <x v="43"/>
    <x v="43"/>
    <n v="638"/>
    <x v="0"/>
    <x v="11"/>
  </r>
  <r>
    <x v="3"/>
    <x v="3"/>
    <s v="0412"/>
    <x v="43"/>
    <x v="43"/>
    <n v="597"/>
    <x v="0"/>
    <x v="12"/>
  </r>
  <r>
    <x v="3"/>
    <x v="3"/>
    <s v="0415"/>
    <x v="44"/>
    <x v="44"/>
    <n v="180"/>
    <x v="0"/>
    <x v="0"/>
  </r>
  <r>
    <x v="3"/>
    <x v="3"/>
    <s v="0415"/>
    <x v="44"/>
    <x v="44"/>
    <n v="161"/>
    <x v="0"/>
    <x v="1"/>
  </r>
  <r>
    <x v="3"/>
    <x v="3"/>
    <s v="0415"/>
    <x v="44"/>
    <x v="44"/>
    <n v="159"/>
    <x v="0"/>
    <x v="2"/>
  </r>
  <r>
    <x v="3"/>
    <x v="3"/>
    <s v="0415"/>
    <x v="44"/>
    <x v="44"/>
    <n v="158"/>
    <x v="0"/>
    <x v="3"/>
  </r>
  <r>
    <x v="3"/>
    <x v="3"/>
    <s v="0415"/>
    <x v="44"/>
    <x v="44"/>
    <n v="153"/>
    <x v="0"/>
    <x v="4"/>
  </r>
  <r>
    <x v="3"/>
    <x v="3"/>
    <s v="0415"/>
    <x v="44"/>
    <x v="44"/>
    <n v="145"/>
    <x v="0"/>
    <x v="5"/>
  </r>
  <r>
    <x v="3"/>
    <x v="3"/>
    <s v="0415"/>
    <x v="44"/>
    <x v="44"/>
    <n v="147"/>
    <x v="0"/>
    <x v="6"/>
  </r>
  <r>
    <x v="3"/>
    <x v="3"/>
    <s v="0415"/>
    <x v="44"/>
    <x v="44"/>
    <n v="148"/>
    <x v="0"/>
    <x v="7"/>
  </r>
  <r>
    <x v="3"/>
    <x v="3"/>
    <s v="0415"/>
    <x v="44"/>
    <x v="44"/>
    <n v="181"/>
    <x v="0"/>
    <x v="8"/>
  </r>
  <r>
    <x v="3"/>
    <x v="3"/>
    <s v="0415"/>
    <x v="44"/>
    <x v="44"/>
    <n v="169"/>
    <x v="0"/>
    <x v="9"/>
  </r>
  <r>
    <x v="3"/>
    <x v="3"/>
    <s v="0415"/>
    <x v="44"/>
    <x v="44"/>
    <n v="150"/>
    <x v="0"/>
    <x v="10"/>
  </r>
  <r>
    <x v="3"/>
    <x v="3"/>
    <s v="0415"/>
    <x v="44"/>
    <x v="44"/>
    <n v="138"/>
    <x v="0"/>
    <x v="11"/>
  </r>
  <r>
    <x v="3"/>
    <x v="3"/>
    <s v="0415"/>
    <x v="44"/>
    <x v="44"/>
    <n v="136"/>
    <x v="0"/>
    <x v="12"/>
  </r>
  <r>
    <x v="3"/>
    <x v="3"/>
    <s v="0417"/>
    <x v="45"/>
    <x v="45"/>
    <n v="452"/>
    <x v="0"/>
    <x v="0"/>
  </r>
  <r>
    <x v="3"/>
    <x v="3"/>
    <s v="0417"/>
    <x v="45"/>
    <x v="45"/>
    <n v="451"/>
    <x v="0"/>
    <x v="1"/>
  </r>
  <r>
    <x v="3"/>
    <x v="3"/>
    <s v="0417"/>
    <x v="45"/>
    <x v="45"/>
    <n v="453"/>
    <x v="0"/>
    <x v="2"/>
  </r>
  <r>
    <x v="3"/>
    <x v="3"/>
    <s v="0417"/>
    <x v="45"/>
    <x v="45"/>
    <n v="484"/>
    <x v="0"/>
    <x v="3"/>
  </r>
  <r>
    <x v="3"/>
    <x v="3"/>
    <s v="0417"/>
    <x v="45"/>
    <x v="45"/>
    <n v="460"/>
    <x v="0"/>
    <x v="4"/>
  </r>
  <r>
    <x v="3"/>
    <x v="3"/>
    <s v="0417"/>
    <x v="45"/>
    <x v="45"/>
    <n v="452"/>
    <x v="0"/>
    <x v="5"/>
  </r>
  <r>
    <x v="3"/>
    <x v="3"/>
    <s v="0417"/>
    <x v="45"/>
    <x v="45"/>
    <n v="418"/>
    <x v="0"/>
    <x v="6"/>
  </r>
  <r>
    <x v="3"/>
    <x v="3"/>
    <s v="0417"/>
    <x v="45"/>
    <x v="45"/>
    <n v="471"/>
    <x v="0"/>
    <x v="7"/>
  </r>
  <r>
    <x v="3"/>
    <x v="3"/>
    <s v="0417"/>
    <x v="45"/>
    <x v="45"/>
    <n v="451"/>
    <x v="0"/>
    <x v="8"/>
  </r>
  <r>
    <x v="3"/>
    <x v="3"/>
    <s v="0417"/>
    <x v="45"/>
    <x v="45"/>
    <n v="443"/>
    <x v="0"/>
    <x v="9"/>
  </r>
  <r>
    <x v="3"/>
    <x v="3"/>
    <s v="0417"/>
    <x v="45"/>
    <x v="45"/>
    <n v="404"/>
    <x v="0"/>
    <x v="10"/>
  </r>
  <r>
    <x v="3"/>
    <x v="3"/>
    <s v="0417"/>
    <x v="45"/>
    <x v="45"/>
    <n v="421"/>
    <x v="0"/>
    <x v="11"/>
  </r>
  <r>
    <x v="3"/>
    <x v="3"/>
    <s v="0417"/>
    <x v="45"/>
    <x v="45"/>
    <n v="387"/>
    <x v="0"/>
    <x v="12"/>
  </r>
  <r>
    <x v="3"/>
    <x v="3"/>
    <s v="0418"/>
    <x v="46"/>
    <x v="46"/>
    <n v="50"/>
    <x v="0"/>
    <x v="0"/>
  </r>
  <r>
    <x v="3"/>
    <x v="3"/>
    <s v="0418"/>
    <x v="46"/>
    <x v="46"/>
    <n v="46"/>
    <x v="0"/>
    <x v="1"/>
  </r>
  <r>
    <x v="3"/>
    <x v="3"/>
    <s v="0418"/>
    <x v="46"/>
    <x v="46"/>
    <n v="43"/>
    <x v="0"/>
    <x v="2"/>
  </r>
  <r>
    <x v="3"/>
    <x v="3"/>
    <s v="0418"/>
    <x v="46"/>
    <x v="46"/>
    <n v="47"/>
    <x v="0"/>
    <x v="3"/>
  </r>
  <r>
    <x v="3"/>
    <x v="3"/>
    <s v="0418"/>
    <x v="46"/>
    <x v="46"/>
    <n v="46"/>
    <x v="0"/>
    <x v="4"/>
  </r>
  <r>
    <x v="3"/>
    <x v="3"/>
    <s v="0418"/>
    <x v="46"/>
    <x v="46"/>
    <n v="62"/>
    <x v="0"/>
    <x v="5"/>
  </r>
  <r>
    <x v="3"/>
    <x v="3"/>
    <s v="0418"/>
    <x v="46"/>
    <x v="46"/>
    <n v="65"/>
    <x v="0"/>
    <x v="6"/>
  </r>
  <r>
    <x v="3"/>
    <x v="3"/>
    <s v="0418"/>
    <x v="46"/>
    <x v="46"/>
    <n v="52"/>
    <x v="0"/>
    <x v="7"/>
  </r>
  <r>
    <x v="3"/>
    <x v="3"/>
    <s v="0418"/>
    <x v="46"/>
    <x v="46"/>
    <n v="60"/>
    <x v="0"/>
    <x v="8"/>
  </r>
  <r>
    <x v="3"/>
    <x v="3"/>
    <s v="0418"/>
    <x v="46"/>
    <x v="46"/>
    <n v="56"/>
    <x v="0"/>
    <x v="9"/>
  </r>
  <r>
    <x v="3"/>
    <x v="3"/>
    <s v="0418"/>
    <x v="46"/>
    <x v="46"/>
    <n v="51"/>
    <x v="0"/>
    <x v="10"/>
  </r>
  <r>
    <x v="3"/>
    <x v="3"/>
    <s v="0418"/>
    <x v="46"/>
    <x v="46"/>
    <n v="51"/>
    <x v="0"/>
    <x v="11"/>
  </r>
  <r>
    <x v="3"/>
    <x v="3"/>
    <s v="0418"/>
    <x v="46"/>
    <x v="46"/>
    <n v="54"/>
    <x v="0"/>
    <x v="12"/>
  </r>
  <r>
    <x v="3"/>
    <x v="3"/>
    <s v="0419"/>
    <x v="47"/>
    <x v="47"/>
    <n v="124"/>
    <x v="0"/>
    <x v="0"/>
  </r>
  <r>
    <x v="3"/>
    <x v="3"/>
    <s v="0419"/>
    <x v="47"/>
    <x v="47"/>
    <n v="111"/>
    <x v="0"/>
    <x v="1"/>
  </r>
  <r>
    <x v="3"/>
    <x v="3"/>
    <s v="0419"/>
    <x v="47"/>
    <x v="47"/>
    <n v="113"/>
    <x v="0"/>
    <x v="2"/>
  </r>
  <r>
    <x v="3"/>
    <x v="3"/>
    <s v="0419"/>
    <x v="47"/>
    <x v="47"/>
    <n v="103"/>
    <x v="0"/>
    <x v="3"/>
  </r>
  <r>
    <x v="3"/>
    <x v="3"/>
    <s v="0419"/>
    <x v="47"/>
    <x v="47"/>
    <n v="97"/>
    <x v="0"/>
    <x v="4"/>
  </r>
  <r>
    <x v="3"/>
    <x v="3"/>
    <s v="0419"/>
    <x v="47"/>
    <x v="47"/>
    <n v="122"/>
    <x v="0"/>
    <x v="5"/>
  </r>
  <r>
    <x v="3"/>
    <x v="3"/>
    <s v="0419"/>
    <x v="47"/>
    <x v="47"/>
    <n v="118"/>
    <x v="0"/>
    <x v="6"/>
  </r>
  <r>
    <x v="3"/>
    <x v="3"/>
    <s v="0419"/>
    <x v="47"/>
    <x v="47"/>
    <n v="117"/>
    <x v="0"/>
    <x v="7"/>
  </r>
  <r>
    <x v="3"/>
    <x v="3"/>
    <s v="0419"/>
    <x v="47"/>
    <x v="47"/>
    <n v="110"/>
    <x v="0"/>
    <x v="8"/>
  </r>
  <r>
    <x v="3"/>
    <x v="3"/>
    <s v="0419"/>
    <x v="47"/>
    <x v="47"/>
    <n v="112"/>
    <x v="0"/>
    <x v="9"/>
  </r>
  <r>
    <x v="3"/>
    <x v="3"/>
    <s v="0419"/>
    <x v="47"/>
    <x v="47"/>
    <n v="109"/>
    <x v="0"/>
    <x v="10"/>
  </r>
  <r>
    <x v="3"/>
    <x v="3"/>
    <s v="0419"/>
    <x v="47"/>
    <x v="47"/>
    <n v="108"/>
    <x v="0"/>
    <x v="11"/>
  </r>
  <r>
    <x v="3"/>
    <x v="3"/>
    <s v="0419"/>
    <x v="47"/>
    <x v="47"/>
    <n v="114"/>
    <x v="0"/>
    <x v="12"/>
  </r>
  <r>
    <x v="3"/>
    <x v="3"/>
    <s v="0420"/>
    <x v="48"/>
    <x v="48"/>
    <n v="87"/>
    <x v="0"/>
    <x v="0"/>
  </r>
  <r>
    <x v="3"/>
    <x v="3"/>
    <s v="0420"/>
    <x v="48"/>
    <x v="48"/>
    <n v="79"/>
    <x v="0"/>
    <x v="1"/>
  </r>
  <r>
    <x v="3"/>
    <x v="3"/>
    <s v="0420"/>
    <x v="48"/>
    <x v="48"/>
    <n v="67"/>
    <x v="0"/>
    <x v="2"/>
  </r>
  <r>
    <x v="3"/>
    <x v="3"/>
    <s v="0420"/>
    <x v="48"/>
    <x v="48"/>
    <n v="70"/>
    <x v="0"/>
    <x v="3"/>
  </r>
  <r>
    <x v="3"/>
    <x v="3"/>
    <s v="0420"/>
    <x v="48"/>
    <x v="48"/>
    <n v="68"/>
    <x v="0"/>
    <x v="4"/>
  </r>
  <r>
    <x v="3"/>
    <x v="3"/>
    <s v="0420"/>
    <x v="48"/>
    <x v="48"/>
    <n v="89"/>
    <x v="0"/>
    <x v="5"/>
  </r>
  <r>
    <x v="3"/>
    <x v="3"/>
    <s v="0420"/>
    <x v="48"/>
    <x v="48"/>
    <n v="79"/>
    <x v="0"/>
    <x v="6"/>
  </r>
  <r>
    <x v="3"/>
    <x v="3"/>
    <s v="0420"/>
    <x v="48"/>
    <x v="48"/>
    <n v="72"/>
    <x v="0"/>
    <x v="7"/>
  </r>
  <r>
    <x v="3"/>
    <x v="3"/>
    <s v="0420"/>
    <x v="48"/>
    <x v="48"/>
    <n v="79"/>
    <x v="0"/>
    <x v="8"/>
  </r>
  <r>
    <x v="3"/>
    <x v="3"/>
    <s v="0420"/>
    <x v="48"/>
    <x v="48"/>
    <n v="85"/>
    <x v="0"/>
    <x v="9"/>
  </r>
  <r>
    <x v="3"/>
    <x v="3"/>
    <s v="0420"/>
    <x v="48"/>
    <x v="48"/>
    <n v="69"/>
    <x v="0"/>
    <x v="10"/>
  </r>
  <r>
    <x v="3"/>
    <x v="3"/>
    <s v="0420"/>
    <x v="48"/>
    <x v="48"/>
    <n v="66"/>
    <x v="0"/>
    <x v="11"/>
  </r>
  <r>
    <x v="3"/>
    <x v="3"/>
    <s v="0420"/>
    <x v="48"/>
    <x v="48"/>
    <n v="77"/>
    <x v="0"/>
    <x v="12"/>
  </r>
  <r>
    <x v="3"/>
    <x v="3"/>
    <s v="0423"/>
    <x v="49"/>
    <x v="49"/>
    <n v="158"/>
    <x v="0"/>
    <x v="0"/>
  </r>
  <r>
    <x v="3"/>
    <x v="3"/>
    <s v="0423"/>
    <x v="49"/>
    <x v="49"/>
    <n v="177"/>
    <x v="0"/>
    <x v="1"/>
  </r>
  <r>
    <x v="3"/>
    <x v="3"/>
    <s v="0423"/>
    <x v="49"/>
    <x v="49"/>
    <n v="182"/>
    <x v="0"/>
    <x v="2"/>
  </r>
  <r>
    <x v="3"/>
    <x v="3"/>
    <s v="0423"/>
    <x v="49"/>
    <x v="49"/>
    <n v="215"/>
    <x v="0"/>
    <x v="3"/>
  </r>
  <r>
    <x v="3"/>
    <x v="3"/>
    <s v="0423"/>
    <x v="49"/>
    <x v="49"/>
    <n v="185"/>
    <x v="0"/>
    <x v="4"/>
  </r>
  <r>
    <x v="3"/>
    <x v="3"/>
    <s v="0423"/>
    <x v="49"/>
    <x v="49"/>
    <n v="177"/>
    <x v="0"/>
    <x v="5"/>
  </r>
  <r>
    <x v="3"/>
    <x v="3"/>
    <s v="0423"/>
    <x v="49"/>
    <x v="49"/>
    <n v="175"/>
    <x v="0"/>
    <x v="6"/>
  </r>
  <r>
    <x v="3"/>
    <x v="3"/>
    <s v="0423"/>
    <x v="49"/>
    <x v="49"/>
    <n v="179"/>
    <x v="0"/>
    <x v="7"/>
  </r>
  <r>
    <x v="3"/>
    <x v="3"/>
    <s v="0423"/>
    <x v="49"/>
    <x v="49"/>
    <n v="182"/>
    <x v="0"/>
    <x v="8"/>
  </r>
  <r>
    <x v="3"/>
    <x v="3"/>
    <s v="0423"/>
    <x v="49"/>
    <x v="49"/>
    <n v="173"/>
    <x v="0"/>
    <x v="9"/>
  </r>
  <r>
    <x v="3"/>
    <x v="3"/>
    <s v="0423"/>
    <x v="49"/>
    <x v="49"/>
    <n v="169"/>
    <x v="0"/>
    <x v="10"/>
  </r>
  <r>
    <x v="3"/>
    <x v="3"/>
    <s v="0423"/>
    <x v="49"/>
    <x v="49"/>
    <n v="138"/>
    <x v="0"/>
    <x v="11"/>
  </r>
  <r>
    <x v="3"/>
    <x v="3"/>
    <s v="0423"/>
    <x v="49"/>
    <x v="49"/>
    <n v="129"/>
    <x v="0"/>
    <x v="12"/>
  </r>
  <r>
    <x v="3"/>
    <x v="3"/>
    <s v="0425"/>
    <x v="50"/>
    <x v="50"/>
    <n v="249"/>
    <x v="0"/>
    <x v="0"/>
  </r>
  <r>
    <x v="3"/>
    <x v="3"/>
    <s v="0425"/>
    <x v="50"/>
    <x v="50"/>
    <n v="233"/>
    <x v="0"/>
    <x v="1"/>
  </r>
  <r>
    <x v="3"/>
    <x v="3"/>
    <s v="0425"/>
    <x v="50"/>
    <x v="50"/>
    <n v="250"/>
    <x v="0"/>
    <x v="2"/>
  </r>
  <r>
    <x v="3"/>
    <x v="3"/>
    <s v="0425"/>
    <x v="50"/>
    <x v="50"/>
    <n v="278"/>
    <x v="0"/>
    <x v="3"/>
  </r>
  <r>
    <x v="3"/>
    <x v="3"/>
    <s v="0425"/>
    <x v="50"/>
    <x v="50"/>
    <n v="260"/>
    <x v="0"/>
    <x v="4"/>
  </r>
  <r>
    <x v="3"/>
    <x v="3"/>
    <s v="0425"/>
    <x v="50"/>
    <x v="50"/>
    <n v="268"/>
    <x v="0"/>
    <x v="5"/>
  </r>
  <r>
    <x v="3"/>
    <x v="3"/>
    <s v="0425"/>
    <x v="50"/>
    <x v="50"/>
    <n v="275"/>
    <x v="0"/>
    <x v="6"/>
  </r>
  <r>
    <x v="3"/>
    <x v="3"/>
    <s v="0425"/>
    <x v="50"/>
    <x v="50"/>
    <n v="269"/>
    <x v="0"/>
    <x v="7"/>
  </r>
  <r>
    <x v="3"/>
    <x v="3"/>
    <s v="0425"/>
    <x v="50"/>
    <x v="50"/>
    <n v="261"/>
    <x v="0"/>
    <x v="8"/>
  </r>
  <r>
    <x v="3"/>
    <x v="3"/>
    <s v="0425"/>
    <x v="50"/>
    <x v="50"/>
    <n v="250"/>
    <x v="0"/>
    <x v="9"/>
  </r>
  <r>
    <x v="3"/>
    <x v="3"/>
    <s v="0425"/>
    <x v="50"/>
    <x v="50"/>
    <n v="234"/>
    <x v="0"/>
    <x v="10"/>
  </r>
  <r>
    <x v="3"/>
    <x v="3"/>
    <s v="0425"/>
    <x v="50"/>
    <x v="50"/>
    <n v="245"/>
    <x v="0"/>
    <x v="11"/>
  </r>
  <r>
    <x v="3"/>
    <x v="3"/>
    <s v="0425"/>
    <x v="50"/>
    <x v="50"/>
    <n v="239"/>
    <x v="0"/>
    <x v="12"/>
  </r>
  <r>
    <x v="3"/>
    <x v="3"/>
    <s v="0426"/>
    <x v="51"/>
    <x v="51"/>
    <n v="150"/>
    <x v="0"/>
    <x v="0"/>
  </r>
  <r>
    <x v="3"/>
    <x v="3"/>
    <s v="0426"/>
    <x v="51"/>
    <x v="51"/>
    <n v="131"/>
    <x v="0"/>
    <x v="1"/>
  </r>
  <r>
    <x v="3"/>
    <x v="3"/>
    <s v="0426"/>
    <x v="51"/>
    <x v="51"/>
    <n v="125"/>
    <x v="0"/>
    <x v="2"/>
  </r>
  <r>
    <x v="3"/>
    <x v="3"/>
    <s v="0426"/>
    <x v="51"/>
    <x v="51"/>
    <n v="148"/>
    <x v="0"/>
    <x v="3"/>
  </r>
  <r>
    <x v="3"/>
    <x v="3"/>
    <s v="0426"/>
    <x v="51"/>
    <x v="51"/>
    <n v="132"/>
    <x v="0"/>
    <x v="4"/>
  </r>
  <r>
    <x v="3"/>
    <x v="3"/>
    <s v="0426"/>
    <x v="51"/>
    <x v="51"/>
    <n v="145"/>
    <x v="0"/>
    <x v="5"/>
  </r>
  <r>
    <x v="3"/>
    <x v="3"/>
    <s v="0426"/>
    <x v="51"/>
    <x v="51"/>
    <n v="160"/>
    <x v="0"/>
    <x v="6"/>
  </r>
  <r>
    <x v="3"/>
    <x v="3"/>
    <s v="0426"/>
    <x v="51"/>
    <x v="51"/>
    <n v="144"/>
    <x v="0"/>
    <x v="7"/>
  </r>
  <r>
    <x v="3"/>
    <x v="3"/>
    <s v="0426"/>
    <x v="51"/>
    <x v="51"/>
    <n v="162"/>
    <x v="0"/>
    <x v="8"/>
  </r>
  <r>
    <x v="3"/>
    <x v="3"/>
    <s v="0426"/>
    <x v="51"/>
    <x v="51"/>
    <n v="155"/>
    <x v="0"/>
    <x v="9"/>
  </r>
  <r>
    <x v="3"/>
    <x v="3"/>
    <s v="0426"/>
    <x v="51"/>
    <x v="51"/>
    <n v="149"/>
    <x v="0"/>
    <x v="10"/>
  </r>
  <r>
    <x v="3"/>
    <x v="3"/>
    <s v="0426"/>
    <x v="51"/>
    <x v="51"/>
    <n v="139"/>
    <x v="0"/>
    <x v="11"/>
  </r>
  <r>
    <x v="3"/>
    <x v="3"/>
    <s v="0426"/>
    <x v="51"/>
    <x v="51"/>
    <n v="157"/>
    <x v="0"/>
    <x v="12"/>
  </r>
  <r>
    <x v="3"/>
    <x v="3"/>
    <s v="0427"/>
    <x v="52"/>
    <x v="52"/>
    <n v="154"/>
    <x v="0"/>
    <x v="0"/>
  </r>
  <r>
    <x v="3"/>
    <x v="3"/>
    <s v="0427"/>
    <x v="52"/>
    <x v="52"/>
    <n v="140"/>
    <x v="0"/>
    <x v="1"/>
  </r>
  <r>
    <x v="3"/>
    <x v="3"/>
    <s v="0427"/>
    <x v="52"/>
    <x v="52"/>
    <n v="143"/>
    <x v="0"/>
    <x v="2"/>
  </r>
  <r>
    <x v="3"/>
    <x v="3"/>
    <s v="0427"/>
    <x v="52"/>
    <x v="52"/>
    <n v="149"/>
    <x v="0"/>
    <x v="3"/>
  </r>
  <r>
    <x v="3"/>
    <x v="3"/>
    <s v="0427"/>
    <x v="52"/>
    <x v="52"/>
    <n v="141"/>
    <x v="0"/>
    <x v="4"/>
  </r>
  <r>
    <x v="3"/>
    <x v="3"/>
    <s v="0427"/>
    <x v="52"/>
    <x v="52"/>
    <n v="170"/>
    <x v="0"/>
    <x v="5"/>
  </r>
  <r>
    <x v="3"/>
    <x v="3"/>
    <s v="0427"/>
    <x v="52"/>
    <x v="52"/>
    <n v="157"/>
    <x v="0"/>
    <x v="6"/>
  </r>
  <r>
    <x v="3"/>
    <x v="3"/>
    <s v="0427"/>
    <x v="52"/>
    <x v="52"/>
    <n v="167"/>
    <x v="0"/>
    <x v="7"/>
  </r>
  <r>
    <x v="3"/>
    <x v="3"/>
    <s v="0427"/>
    <x v="52"/>
    <x v="52"/>
    <n v="174"/>
    <x v="0"/>
    <x v="8"/>
  </r>
  <r>
    <x v="3"/>
    <x v="3"/>
    <s v="0427"/>
    <x v="52"/>
    <x v="52"/>
    <n v="179"/>
    <x v="0"/>
    <x v="9"/>
  </r>
  <r>
    <x v="3"/>
    <x v="3"/>
    <s v="0427"/>
    <x v="52"/>
    <x v="52"/>
    <n v="173"/>
    <x v="0"/>
    <x v="10"/>
  </r>
  <r>
    <x v="3"/>
    <x v="3"/>
    <s v="0427"/>
    <x v="52"/>
    <x v="52"/>
    <n v="129"/>
    <x v="0"/>
    <x v="11"/>
  </r>
  <r>
    <x v="3"/>
    <x v="3"/>
    <s v="0427"/>
    <x v="52"/>
    <x v="52"/>
    <n v="124"/>
    <x v="0"/>
    <x v="12"/>
  </r>
  <r>
    <x v="3"/>
    <x v="3"/>
    <s v="0428"/>
    <x v="53"/>
    <x v="53"/>
    <n v="182"/>
    <x v="0"/>
    <x v="0"/>
  </r>
  <r>
    <x v="3"/>
    <x v="3"/>
    <s v="0428"/>
    <x v="53"/>
    <x v="53"/>
    <n v="158"/>
    <x v="0"/>
    <x v="1"/>
  </r>
  <r>
    <x v="3"/>
    <x v="3"/>
    <s v="0428"/>
    <x v="53"/>
    <x v="53"/>
    <n v="146"/>
    <x v="0"/>
    <x v="2"/>
  </r>
  <r>
    <x v="3"/>
    <x v="3"/>
    <s v="0428"/>
    <x v="53"/>
    <x v="53"/>
    <n v="144"/>
    <x v="0"/>
    <x v="3"/>
  </r>
  <r>
    <x v="3"/>
    <x v="3"/>
    <s v="0428"/>
    <x v="53"/>
    <x v="53"/>
    <n v="138"/>
    <x v="0"/>
    <x v="4"/>
  </r>
  <r>
    <x v="3"/>
    <x v="3"/>
    <s v="0428"/>
    <x v="53"/>
    <x v="53"/>
    <n v="109"/>
    <x v="0"/>
    <x v="5"/>
  </r>
  <r>
    <x v="3"/>
    <x v="3"/>
    <s v="0428"/>
    <x v="53"/>
    <x v="53"/>
    <n v="128"/>
    <x v="0"/>
    <x v="6"/>
  </r>
  <r>
    <x v="3"/>
    <x v="3"/>
    <s v="0428"/>
    <x v="53"/>
    <x v="53"/>
    <n v="115"/>
    <x v="0"/>
    <x v="7"/>
  </r>
  <r>
    <x v="3"/>
    <x v="3"/>
    <s v="0428"/>
    <x v="53"/>
    <x v="53"/>
    <n v="101"/>
    <x v="0"/>
    <x v="8"/>
  </r>
  <r>
    <x v="3"/>
    <x v="3"/>
    <s v="0428"/>
    <x v="53"/>
    <x v="53"/>
    <n v="108"/>
    <x v="0"/>
    <x v="9"/>
  </r>
  <r>
    <x v="3"/>
    <x v="3"/>
    <s v="0428"/>
    <x v="53"/>
    <x v="53"/>
    <n v="102"/>
    <x v="0"/>
    <x v="10"/>
  </r>
  <r>
    <x v="3"/>
    <x v="3"/>
    <s v="0428"/>
    <x v="53"/>
    <x v="53"/>
    <n v="88"/>
    <x v="0"/>
    <x v="11"/>
  </r>
  <r>
    <x v="3"/>
    <x v="3"/>
    <s v="0428"/>
    <x v="53"/>
    <x v="53"/>
    <n v="87"/>
    <x v="0"/>
    <x v="12"/>
  </r>
  <r>
    <x v="3"/>
    <x v="3"/>
    <s v="0429"/>
    <x v="54"/>
    <x v="54"/>
    <n v="72"/>
    <x v="0"/>
    <x v="0"/>
  </r>
  <r>
    <x v="3"/>
    <x v="3"/>
    <s v="0429"/>
    <x v="54"/>
    <x v="54"/>
    <n v="61"/>
    <x v="0"/>
    <x v="1"/>
  </r>
  <r>
    <x v="3"/>
    <x v="3"/>
    <s v="0429"/>
    <x v="54"/>
    <x v="54"/>
    <n v="52"/>
    <x v="0"/>
    <x v="2"/>
  </r>
  <r>
    <x v="3"/>
    <x v="3"/>
    <s v="0429"/>
    <x v="54"/>
    <x v="54"/>
    <n v="65"/>
    <x v="0"/>
    <x v="3"/>
  </r>
  <r>
    <x v="3"/>
    <x v="3"/>
    <s v="0429"/>
    <x v="54"/>
    <x v="54"/>
    <n v="66"/>
    <x v="0"/>
    <x v="4"/>
  </r>
  <r>
    <x v="3"/>
    <x v="3"/>
    <s v="0429"/>
    <x v="54"/>
    <x v="54"/>
    <n v="68"/>
    <x v="0"/>
    <x v="5"/>
  </r>
  <r>
    <x v="3"/>
    <x v="3"/>
    <s v="0429"/>
    <x v="54"/>
    <x v="54"/>
    <n v="60"/>
    <x v="0"/>
    <x v="6"/>
  </r>
  <r>
    <x v="3"/>
    <x v="3"/>
    <s v="0429"/>
    <x v="54"/>
    <x v="54"/>
    <n v="59"/>
    <x v="0"/>
    <x v="7"/>
  </r>
  <r>
    <x v="3"/>
    <x v="3"/>
    <s v="0429"/>
    <x v="54"/>
    <x v="54"/>
    <n v="61"/>
    <x v="0"/>
    <x v="8"/>
  </r>
  <r>
    <x v="3"/>
    <x v="3"/>
    <s v="0429"/>
    <x v="54"/>
    <x v="54"/>
    <n v="66"/>
    <x v="0"/>
    <x v="9"/>
  </r>
  <r>
    <x v="3"/>
    <x v="3"/>
    <s v="0429"/>
    <x v="54"/>
    <x v="54"/>
    <n v="65"/>
    <x v="0"/>
    <x v="10"/>
  </r>
  <r>
    <x v="3"/>
    <x v="3"/>
    <s v="0429"/>
    <x v="54"/>
    <x v="54"/>
    <n v="64"/>
    <x v="0"/>
    <x v="11"/>
  </r>
  <r>
    <x v="3"/>
    <x v="3"/>
    <s v="0429"/>
    <x v="54"/>
    <x v="54"/>
    <n v="54"/>
    <x v="0"/>
    <x v="12"/>
  </r>
  <r>
    <x v="3"/>
    <x v="3"/>
    <s v="0430"/>
    <x v="55"/>
    <x v="55"/>
    <n v="103"/>
    <x v="0"/>
    <x v="0"/>
  </r>
  <r>
    <x v="3"/>
    <x v="3"/>
    <s v="0430"/>
    <x v="55"/>
    <x v="55"/>
    <n v="86"/>
    <x v="0"/>
    <x v="1"/>
  </r>
  <r>
    <x v="3"/>
    <x v="3"/>
    <s v="0430"/>
    <x v="55"/>
    <x v="55"/>
    <n v="92"/>
    <x v="0"/>
    <x v="2"/>
  </r>
  <r>
    <x v="3"/>
    <x v="3"/>
    <s v="0430"/>
    <x v="55"/>
    <x v="55"/>
    <n v="83"/>
    <x v="0"/>
    <x v="3"/>
  </r>
  <r>
    <x v="3"/>
    <x v="3"/>
    <s v="0430"/>
    <x v="55"/>
    <x v="55"/>
    <n v="81"/>
    <x v="0"/>
    <x v="4"/>
  </r>
  <r>
    <x v="3"/>
    <x v="3"/>
    <s v="0430"/>
    <x v="55"/>
    <x v="55"/>
    <n v="86"/>
    <x v="0"/>
    <x v="5"/>
  </r>
  <r>
    <x v="3"/>
    <x v="3"/>
    <s v="0430"/>
    <x v="55"/>
    <x v="55"/>
    <n v="83"/>
    <x v="0"/>
    <x v="6"/>
  </r>
  <r>
    <x v="3"/>
    <x v="3"/>
    <s v="0430"/>
    <x v="55"/>
    <x v="55"/>
    <n v="90"/>
    <x v="0"/>
    <x v="7"/>
  </r>
  <r>
    <x v="3"/>
    <x v="3"/>
    <s v="0430"/>
    <x v="55"/>
    <x v="55"/>
    <n v="84"/>
    <x v="0"/>
    <x v="8"/>
  </r>
  <r>
    <x v="3"/>
    <x v="3"/>
    <s v="0430"/>
    <x v="55"/>
    <x v="55"/>
    <n v="82"/>
    <x v="0"/>
    <x v="9"/>
  </r>
  <r>
    <x v="3"/>
    <x v="3"/>
    <s v="0430"/>
    <x v="55"/>
    <x v="55"/>
    <n v="74"/>
    <x v="0"/>
    <x v="10"/>
  </r>
  <r>
    <x v="3"/>
    <x v="3"/>
    <s v="0430"/>
    <x v="55"/>
    <x v="55"/>
    <n v="70"/>
    <x v="0"/>
    <x v="11"/>
  </r>
  <r>
    <x v="3"/>
    <x v="3"/>
    <s v="0430"/>
    <x v="55"/>
    <x v="55"/>
    <n v="56"/>
    <x v="0"/>
    <x v="12"/>
  </r>
  <r>
    <x v="3"/>
    <x v="3"/>
    <s v="0432"/>
    <x v="56"/>
    <x v="56"/>
    <n v="107"/>
    <x v="0"/>
    <x v="0"/>
  </r>
  <r>
    <x v="3"/>
    <x v="3"/>
    <s v="0432"/>
    <x v="56"/>
    <x v="56"/>
    <n v="102"/>
    <x v="0"/>
    <x v="1"/>
  </r>
  <r>
    <x v="3"/>
    <x v="3"/>
    <s v="0432"/>
    <x v="56"/>
    <x v="56"/>
    <n v="97"/>
    <x v="0"/>
    <x v="2"/>
  </r>
  <r>
    <x v="3"/>
    <x v="3"/>
    <s v="0432"/>
    <x v="56"/>
    <x v="56"/>
    <n v="105"/>
    <x v="0"/>
    <x v="3"/>
  </r>
  <r>
    <x v="3"/>
    <x v="3"/>
    <s v="0432"/>
    <x v="56"/>
    <x v="56"/>
    <n v="99"/>
    <x v="0"/>
    <x v="4"/>
  </r>
  <r>
    <x v="3"/>
    <x v="3"/>
    <s v="0432"/>
    <x v="56"/>
    <x v="56"/>
    <n v="88"/>
    <x v="0"/>
    <x v="5"/>
  </r>
  <r>
    <x v="3"/>
    <x v="3"/>
    <s v="0432"/>
    <x v="56"/>
    <x v="56"/>
    <n v="92"/>
    <x v="0"/>
    <x v="6"/>
  </r>
  <r>
    <x v="3"/>
    <x v="3"/>
    <s v="0432"/>
    <x v="56"/>
    <x v="56"/>
    <n v="93"/>
    <x v="0"/>
    <x v="7"/>
  </r>
  <r>
    <x v="3"/>
    <x v="3"/>
    <s v="0432"/>
    <x v="56"/>
    <x v="56"/>
    <n v="86"/>
    <x v="0"/>
    <x v="8"/>
  </r>
  <r>
    <x v="3"/>
    <x v="3"/>
    <s v="0432"/>
    <x v="56"/>
    <x v="56"/>
    <n v="79"/>
    <x v="0"/>
    <x v="9"/>
  </r>
  <r>
    <x v="3"/>
    <x v="3"/>
    <s v="0432"/>
    <x v="56"/>
    <x v="56"/>
    <n v="73"/>
    <x v="0"/>
    <x v="10"/>
  </r>
  <r>
    <x v="3"/>
    <x v="3"/>
    <s v="0432"/>
    <x v="56"/>
    <x v="56"/>
    <n v="74"/>
    <x v="0"/>
    <x v="11"/>
  </r>
  <r>
    <x v="3"/>
    <x v="3"/>
    <s v="0432"/>
    <x v="56"/>
    <x v="56"/>
    <n v="67"/>
    <x v="0"/>
    <x v="12"/>
  </r>
  <r>
    <x v="3"/>
    <x v="3"/>
    <s v="0434"/>
    <x v="57"/>
    <x v="57"/>
    <n v="115"/>
    <x v="0"/>
    <x v="0"/>
  </r>
  <r>
    <x v="3"/>
    <x v="3"/>
    <s v="0434"/>
    <x v="57"/>
    <x v="57"/>
    <n v="108"/>
    <x v="0"/>
    <x v="1"/>
  </r>
  <r>
    <x v="3"/>
    <x v="3"/>
    <s v="0434"/>
    <x v="57"/>
    <x v="57"/>
    <n v="107"/>
    <x v="0"/>
    <x v="2"/>
  </r>
  <r>
    <x v="3"/>
    <x v="3"/>
    <s v="0434"/>
    <x v="57"/>
    <x v="57"/>
    <n v="112"/>
    <x v="0"/>
    <x v="3"/>
  </r>
  <r>
    <x v="3"/>
    <x v="3"/>
    <s v="0434"/>
    <x v="57"/>
    <x v="57"/>
    <n v="93"/>
    <x v="0"/>
    <x v="4"/>
  </r>
  <r>
    <x v="3"/>
    <x v="3"/>
    <s v="0434"/>
    <x v="57"/>
    <x v="57"/>
    <n v="85"/>
    <x v="0"/>
    <x v="5"/>
  </r>
  <r>
    <x v="3"/>
    <x v="3"/>
    <s v="0434"/>
    <x v="57"/>
    <x v="57"/>
    <n v="88"/>
    <x v="0"/>
    <x v="6"/>
  </r>
  <r>
    <x v="3"/>
    <x v="3"/>
    <s v="0434"/>
    <x v="57"/>
    <x v="57"/>
    <n v="76"/>
    <x v="0"/>
    <x v="7"/>
  </r>
  <r>
    <x v="3"/>
    <x v="3"/>
    <s v="0434"/>
    <x v="57"/>
    <x v="57"/>
    <n v="75"/>
    <x v="0"/>
    <x v="8"/>
  </r>
  <r>
    <x v="3"/>
    <x v="3"/>
    <s v="0434"/>
    <x v="57"/>
    <x v="57"/>
    <n v="65"/>
    <x v="0"/>
    <x v="9"/>
  </r>
  <r>
    <x v="3"/>
    <x v="3"/>
    <s v="0434"/>
    <x v="57"/>
    <x v="57"/>
    <n v="55"/>
    <x v="0"/>
    <x v="10"/>
  </r>
  <r>
    <x v="3"/>
    <x v="3"/>
    <s v="0434"/>
    <x v="57"/>
    <x v="57"/>
    <n v="52"/>
    <x v="0"/>
    <x v="11"/>
  </r>
  <r>
    <x v="3"/>
    <x v="3"/>
    <s v="0434"/>
    <x v="57"/>
    <x v="57"/>
    <n v="50"/>
    <x v="0"/>
    <x v="12"/>
  </r>
  <r>
    <x v="3"/>
    <x v="3"/>
    <s v="0436"/>
    <x v="58"/>
    <x v="58"/>
    <n v="204"/>
    <x v="0"/>
    <x v="0"/>
  </r>
  <r>
    <x v="3"/>
    <x v="3"/>
    <s v="0436"/>
    <x v="58"/>
    <x v="58"/>
    <n v="201"/>
    <x v="0"/>
    <x v="1"/>
  </r>
  <r>
    <x v="3"/>
    <x v="3"/>
    <s v="0436"/>
    <x v="58"/>
    <x v="58"/>
    <n v="214"/>
    <x v="0"/>
    <x v="2"/>
  </r>
  <r>
    <x v="3"/>
    <x v="3"/>
    <s v="0436"/>
    <x v="58"/>
    <x v="58"/>
    <n v="216"/>
    <x v="0"/>
    <x v="3"/>
  </r>
  <r>
    <x v="3"/>
    <x v="3"/>
    <s v="0436"/>
    <x v="58"/>
    <x v="58"/>
    <n v="203"/>
    <x v="0"/>
    <x v="4"/>
  </r>
  <r>
    <x v="3"/>
    <x v="3"/>
    <s v="0436"/>
    <x v="58"/>
    <x v="58"/>
    <n v="152"/>
    <x v="0"/>
    <x v="5"/>
  </r>
  <r>
    <x v="3"/>
    <x v="3"/>
    <s v="0436"/>
    <x v="58"/>
    <x v="58"/>
    <n v="148"/>
    <x v="0"/>
    <x v="6"/>
  </r>
  <r>
    <x v="3"/>
    <x v="3"/>
    <s v="0436"/>
    <x v="58"/>
    <x v="58"/>
    <n v="152"/>
    <x v="0"/>
    <x v="7"/>
  </r>
  <r>
    <x v="3"/>
    <x v="3"/>
    <s v="0436"/>
    <x v="58"/>
    <x v="58"/>
    <n v="144"/>
    <x v="0"/>
    <x v="8"/>
  </r>
  <r>
    <x v="3"/>
    <x v="3"/>
    <s v="0436"/>
    <x v="58"/>
    <x v="58"/>
    <n v="145"/>
    <x v="0"/>
    <x v="9"/>
  </r>
  <r>
    <x v="3"/>
    <x v="3"/>
    <s v="0436"/>
    <x v="58"/>
    <x v="58"/>
    <n v="139"/>
    <x v="0"/>
    <x v="10"/>
  </r>
  <r>
    <x v="3"/>
    <x v="3"/>
    <s v="0436"/>
    <x v="58"/>
    <x v="58"/>
    <n v="152"/>
    <x v="0"/>
    <x v="11"/>
  </r>
  <r>
    <x v="3"/>
    <x v="3"/>
    <s v="0436"/>
    <x v="58"/>
    <x v="58"/>
    <n v="117"/>
    <x v="0"/>
    <x v="12"/>
  </r>
  <r>
    <x v="3"/>
    <x v="3"/>
    <s v="0437"/>
    <x v="59"/>
    <x v="59"/>
    <n v="364"/>
    <x v="0"/>
    <x v="0"/>
  </r>
  <r>
    <x v="3"/>
    <x v="3"/>
    <s v="0437"/>
    <x v="59"/>
    <x v="59"/>
    <n v="317"/>
    <x v="0"/>
    <x v="1"/>
  </r>
  <r>
    <x v="3"/>
    <x v="3"/>
    <s v="0437"/>
    <x v="59"/>
    <x v="59"/>
    <n v="333"/>
    <x v="0"/>
    <x v="2"/>
  </r>
  <r>
    <x v="3"/>
    <x v="3"/>
    <s v="0437"/>
    <x v="59"/>
    <x v="59"/>
    <n v="359"/>
    <x v="0"/>
    <x v="3"/>
  </r>
  <r>
    <x v="3"/>
    <x v="3"/>
    <s v="0437"/>
    <x v="59"/>
    <x v="59"/>
    <n v="326"/>
    <x v="0"/>
    <x v="4"/>
  </r>
  <r>
    <x v="3"/>
    <x v="3"/>
    <s v="0437"/>
    <x v="59"/>
    <x v="59"/>
    <n v="363"/>
    <x v="0"/>
    <x v="5"/>
  </r>
  <r>
    <x v="3"/>
    <x v="3"/>
    <s v="0437"/>
    <x v="59"/>
    <x v="59"/>
    <n v="357"/>
    <x v="0"/>
    <x v="6"/>
  </r>
  <r>
    <x v="3"/>
    <x v="3"/>
    <s v="0437"/>
    <x v="59"/>
    <x v="59"/>
    <n v="400"/>
    <x v="0"/>
    <x v="7"/>
  </r>
  <r>
    <x v="3"/>
    <x v="3"/>
    <s v="0437"/>
    <x v="59"/>
    <x v="59"/>
    <n v="380"/>
    <x v="0"/>
    <x v="8"/>
  </r>
  <r>
    <x v="3"/>
    <x v="3"/>
    <s v="0437"/>
    <x v="59"/>
    <x v="59"/>
    <n v="220"/>
    <x v="0"/>
    <x v="9"/>
  </r>
  <r>
    <x v="3"/>
    <x v="3"/>
    <s v="0437"/>
    <x v="59"/>
    <x v="59"/>
    <n v="375"/>
    <x v="0"/>
    <x v="10"/>
  </r>
  <r>
    <x v="3"/>
    <x v="3"/>
    <s v="0437"/>
    <x v="59"/>
    <x v="59"/>
    <n v="370"/>
    <x v="0"/>
    <x v="11"/>
  </r>
  <r>
    <x v="3"/>
    <x v="3"/>
    <s v="0437"/>
    <x v="59"/>
    <x v="59"/>
    <n v="306"/>
    <x v="0"/>
    <x v="12"/>
  </r>
  <r>
    <x v="3"/>
    <x v="3"/>
    <s v="0438"/>
    <x v="60"/>
    <x v="60"/>
    <n v="199"/>
    <x v="0"/>
    <x v="0"/>
  </r>
  <r>
    <x v="3"/>
    <x v="3"/>
    <s v="0438"/>
    <x v="60"/>
    <x v="60"/>
    <n v="184"/>
    <x v="0"/>
    <x v="1"/>
  </r>
  <r>
    <x v="3"/>
    <x v="3"/>
    <s v="0438"/>
    <x v="60"/>
    <x v="60"/>
    <n v="174"/>
    <x v="0"/>
    <x v="2"/>
  </r>
  <r>
    <x v="3"/>
    <x v="3"/>
    <s v="0438"/>
    <x v="60"/>
    <x v="60"/>
    <n v="187"/>
    <x v="0"/>
    <x v="3"/>
  </r>
  <r>
    <x v="3"/>
    <x v="3"/>
    <s v="0438"/>
    <x v="60"/>
    <x v="60"/>
    <n v="186"/>
    <x v="0"/>
    <x v="4"/>
  </r>
  <r>
    <x v="3"/>
    <x v="3"/>
    <s v="0438"/>
    <x v="60"/>
    <x v="60"/>
    <n v="182"/>
    <x v="0"/>
    <x v="5"/>
  </r>
  <r>
    <x v="3"/>
    <x v="3"/>
    <s v="0438"/>
    <x v="60"/>
    <x v="60"/>
    <n v="173"/>
    <x v="0"/>
    <x v="6"/>
  </r>
  <r>
    <x v="3"/>
    <x v="3"/>
    <s v="0438"/>
    <x v="60"/>
    <x v="60"/>
    <n v="179"/>
    <x v="0"/>
    <x v="7"/>
  </r>
  <r>
    <x v="3"/>
    <x v="3"/>
    <s v="0438"/>
    <x v="60"/>
    <x v="60"/>
    <n v="179"/>
    <x v="0"/>
    <x v="8"/>
  </r>
  <r>
    <x v="3"/>
    <x v="3"/>
    <s v="0438"/>
    <x v="60"/>
    <x v="60"/>
    <n v="172"/>
    <x v="0"/>
    <x v="9"/>
  </r>
  <r>
    <x v="3"/>
    <x v="3"/>
    <s v="0438"/>
    <x v="60"/>
    <x v="60"/>
    <n v="183"/>
    <x v="0"/>
    <x v="10"/>
  </r>
  <r>
    <x v="3"/>
    <x v="3"/>
    <s v="0438"/>
    <x v="60"/>
    <x v="60"/>
    <n v="173"/>
    <x v="0"/>
    <x v="11"/>
  </r>
  <r>
    <x v="3"/>
    <x v="3"/>
    <s v="0438"/>
    <x v="60"/>
    <x v="60"/>
    <n v="150"/>
    <x v="0"/>
    <x v="12"/>
  </r>
  <r>
    <x v="3"/>
    <x v="3"/>
    <s v="0439"/>
    <x v="61"/>
    <x v="61"/>
    <n v="175"/>
    <x v="0"/>
    <x v="0"/>
  </r>
  <r>
    <x v="3"/>
    <x v="3"/>
    <s v="0439"/>
    <x v="61"/>
    <x v="61"/>
    <n v="162"/>
    <x v="0"/>
    <x v="1"/>
  </r>
  <r>
    <x v="3"/>
    <x v="3"/>
    <s v="0439"/>
    <x v="61"/>
    <x v="61"/>
    <n v="165"/>
    <x v="0"/>
    <x v="2"/>
  </r>
  <r>
    <x v="3"/>
    <x v="3"/>
    <s v="0439"/>
    <x v="61"/>
    <x v="61"/>
    <n v="164"/>
    <x v="0"/>
    <x v="3"/>
  </r>
  <r>
    <x v="3"/>
    <x v="3"/>
    <s v="0439"/>
    <x v="61"/>
    <x v="61"/>
    <n v="153"/>
    <x v="0"/>
    <x v="4"/>
  </r>
  <r>
    <x v="3"/>
    <x v="3"/>
    <s v="0439"/>
    <x v="61"/>
    <x v="61"/>
    <n v="147"/>
    <x v="0"/>
    <x v="5"/>
  </r>
  <r>
    <x v="3"/>
    <x v="3"/>
    <s v="0439"/>
    <x v="61"/>
    <x v="61"/>
    <n v="157"/>
    <x v="0"/>
    <x v="6"/>
  </r>
  <r>
    <x v="3"/>
    <x v="3"/>
    <s v="0439"/>
    <x v="61"/>
    <x v="61"/>
    <n v="160"/>
    <x v="0"/>
    <x v="7"/>
  </r>
  <r>
    <x v="3"/>
    <x v="3"/>
    <s v="0439"/>
    <x v="61"/>
    <x v="61"/>
    <n v="152"/>
    <x v="0"/>
    <x v="8"/>
  </r>
  <r>
    <x v="3"/>
    <x v="3"/>
    <s v="0439"/>
    <x v="61"/>
    <x v="61"/>
    <n v="144"/>
    <x v="0"/>
    <x v="9"/>
  </r>
  <r>
    <x v="3"/>
    <x v="3"/>
    <s v="0439"/>
    <x v="61"/>
    <x v="61"/>
    <n v="133"/>
    <x v="0"/>
    <x v="10"/>
  </r>
  <r>
    <x v="3"/>
    <x v="3"/>
    <s v="0439"/>
    <x v="61"/>
    <x v="61"/>
    <n v="133"/>
    <x v="0"/>
    <x v="11"/>
  </r>
  <r>
    <x v="3"/>
    <x v="3"/>
    <s v="0439"/>
    <x v="61"/>
    <x v="61"/>
    <n v="124"/>
    <x v="0"/>
    <x v="12"/>
  </r>
  <r>
    <x v="3"/>
    <x v="3"/>
    <s v="0441"/>
    <x v="62"/>
    <x v="62"/>
    <n v="235"/>
    <x v="0"/>
    <x v="0"/>
  </r>
  <r>
    <x v="3"/>
    <x v="3"/>
    <s v="0441"/>
    <x v="62"/>
    <x v="62"/>
    <n v="206"/>
    <x v="0"/>
    <x v="1"/>
  </r>
  <r>
    <x v="3"/>
    <x v="3"/>
    <s v="0441"/>
    <x v="62"/>
    <x v="62"/>
    <n v="199"/>
    <x v="0"/>
    <x v="2"/>
  </r>
  <r>
    <x v="3"/>
    <x v="3"/>
    <s v="0441"/>
    <x v="62"/>
    <x v="62"/>
    <n v="215"/>
    <x v="0"/>
    <x v="3"/>
  </r>
  <r>
    <x v="3"/>
    <x v="3"/>
    <s v="0441"/>
    <x v="62"/>
    <x v="62"/>
    <n v="213"/>
    <x v="0"/>
    <x v="4"/>
  </r>
  <r>
    <x v="3"/>
    <x v="3"/>
    <s v="0441"/>
    <x v="62"/>
    <x v="62"/>
    <n v="172"/>
    <x v="0"/>
    <x v="5"/>
  </r>
  <r>
    <x v="3"/>
    <x v="3"/>
    <s v="0441"/>
    <x v="62"/>
    <x v="62"/>
    <n v="173"/>
    <x v="0"/>
    <x v="6"/>
  </r>
  <r>
    <x v="3"/>
    <x v="3"/>
    <s v="0441"/>
    <x v="62"/>
    <x v="62"/>
    <n v="191"/>
    <x v="0"/>
    <x v="7"/>
  </r>
  <r>
    <x v="3"/>
    <x v="3"/>
    <s v="0441"/>
    <x v="62"/>
    <x v="62"/>
    <n v="186"/>
    <x v="0"/>
    <x v="8"/>
  </r>
  <r>
    <x v="3"/>
    <x v="3"/>
    <s v="0441"/>
    <x v="62"/>
    <x v="62"/>
    <n v="182"/>
    <x v="0"/>
    <x v="9"/>
  </r>
  <r>
    <x v="3"/>
    <x v="3"/>
    <s v="0441"/>
    <x v="62"/>
    <x v="62"/>
    <n v="174"/>
    <x v="0"/>
    <x v="10"/>
  </r>
  <r>
    <x v="3"/>
    <x v="3"/>
    <s v="0441"/>
    <x v="62"/>
    <x v="62"/>
    <n v="190"/>
    <x v="0"/>
    <x v="11"/>
  </r>
  <r>
    <x v="3"/>
    <x v="3"/>
    <s v="0441"/>
    <x v="62"/>
    <x v="62"/>
    <n v="162"/>
    <x v="0"/>
    <x v="12"/>
  </r>
  <r>
    <x v="4"/>
    <x v="4"/>
    <s v="0501"/>
    <x v="63"/>
    <x v="63"/>
    <n v="246"/>
    <x v="0"/>
    <x v="0"/>
  </r>
  <r>
    <x v="4"/>
    <x v="4"/>
    <s v="0501"/>
    <x v="63"/>
    <x v="63"/>
    <n v="229"/>
    <x v="0"/>
    <x v="1"/>
  </r>
  <r>
    <x v="4"/>
    <x v="4"/>
    <s v="0501"/>
    <x v="63"/>
    <x v="63"/>
    <n v="238"/>
    <x v="0"/>
    <x v="2"/>
  </r>
  <r>
    <x v="4"/>
    <x v="4"/>
    <s v="0501"/>
    <x v="63"/>
    <x v="63"/>
    <n v="218"/>
    <x v="0"/>
    <x v="3"/>
  </r>
  <r>
    <x v="4"/>
    <x v="4"/>
    <s v="0501"/>
    <x v="63"/>
    <x v="63"/>
    <n v="219"/>
    <x v="0"/>
    <x v="4"/>
  </r>
  <r>
    <x v="4"/>
    <x v="4"/>
    <s v="0501"/>
    <x v="63"/>
    <x v="63"/>
    <n v="195"/>
    <x v="0"/>
    <x v="5"/>
  </r>
  <r>
    <x v="4"/>
    <x v="4"/>
    <s v="0501"/>
    <x v="63"/>
    <x v="63"/>
    <n v="202"/>
    <x v="0"/>
    <x v="6"/>
  </r>
  <r>
    <x v="4"/>
    <x v="4"/>
    <s v="0501"/>
    <x v="63"/>
    <x v="63"/>
    <n v="210"/>
    <x v="0"/>
    <x v="7"/>
  </r>
  <r>
    <x v="4"/>
    <x v="4"/>
    <s v="0501"/>
    <x v="63"/>
    <x v="63"/>
    <n v="193"/>
    <x v="0"/>
    <x v="8"/>
  </r>
  <r>
    <x v="4"/>
    <x v="4"/>
    <s v="0501"/>
    <x v="63"/>
    <x v="63"/>
    <n v="175"/>
    <x v="0"/>
    <x v="9"/>
  </r>
  <r>
    <x v="4"/>
    <x v="4"/>
    <s v="0501"/>
    <x v="63"/>
    <x v="63"/>
    <n v="181"/>
    <x v="0"/>
    <x v="10"/>
  </r>
  <r>
    <x v="4"/>
    <x v="4"/>
    <s v="0501"/>
    <x v="63"/>
    <x v="63"/>
    <n v="164"/>
    <x v="0"/>
    <x v="11"/>
  </r>
  <r>
    <x v="4"/>
    <x v="4"/>
    <s v="0501"/>
    <x v="63"/>
    <x v="63"/>
    <n v="150"/>
    <x v="0"/>
    <x v="12"/>
  </r>
  <r>
    <x v="4"/>
    <x v="4"/>
    <s v="0502"/>
    <x v="64"/>
    <x v="64"/>
    <n v="370"/>
    <x v="0"/>
    <x v="0"/>
  </r>
  <r>
    <x v="4"/>
    <x v="4"/>
    <s v="0502"/>
    <x v="64"/>
    <x v="64"/>
    <n v="339"/>
    <x v="0"/>
    <x v="1"/>
  </r>
  <r>
    <x v="4"/>
    <x v="4"/>
    <s v="0502"/>
    <x v="64"/>
    <x v="64"/>
    <n v="333"/>
    <x v="0"/>
    <x v="2"/>
  </r>
  <r>
    <x v="4"/>
    <x v="4"/>
    <s v="0502"/>
    <x v="64"/>
    <x v="64"/>
    <n v="345"/>
    <x v="0"/>
    <x v="3"/>
  </r>
  <r>
    <x v="4"/>
    <x v="4"/>
    <s v="0502"/>
    <x v="64"/>
    <x v="64"/>
    <n v="348"/>
    <x v="0"/>
    <x v="4"/>
  </r>
  <r>
    <x v="4"/>
    <x v="4"/>
    <s v="0502"/>
    <x v="64"/>
    <x v="64"/>
    <n v="338"/>
    <x v="0"/>
    <x v="5"/>
  </r>
  <r>
    <x v="4"/>
    <x v="4"/>
    <s v="0502"/>
    <x v="64"/>
    <x v="64"/>
    <n v="347"/>
    <x v="0"/>
    <x v="6"/>
  </r>
  <r>
    <x v="4"/>
    <x v="4"/>
    <s v="0502"/>
    <x v="64"/>
    <x v="64"/>
    <n v="357"/>
    <x v="0"/>
    <x v="7"/>
  </r>
  <r>
    <x v="4"/>
    <x v="4"/>
    <s v="0502"/>
    <x v="64"/>
    <x v="64"/>
    <n v="330"/>
    <x v="0"/>
    <x v="8"/>
  </r>
  <r>
    <x v="4"/>
    <x v="4"/>
    <s v="0502"/>
    <x v="64"/>
    <x v="64"/>
    <n v="311"/>
    <x v="0"/>
    <x v="9"/>
  </r>
  <r>
    <x v="4"/>
    <x v="4"/>
    <s v="0502"/>
    <x v="64"/>
    <x v="64"/>
    <n v="303"/>
    <x v="0"/>
    <x v="10"/>
  </r>
  <r>
    <x v="4"/>
    <x v="4"/>
    <s v="0502"/>
    <x v="64"/>
    <x v="64"/>
    <n v="330"/>
    <x v="0"/>
    <x v="11"/>
  </r>
  <r>
    <x v="4"/>
    <x v="4"/>
    <s v="0502"/>
    <x v="64"/>
    <x v="64"/>
    <n v="319"/>
    <x v="0"/>
    <x v="12"/>
  </r>
  <r>
    <x v="4"/>
    <x v="4"/>
    <s v="0511"/>
    <x v="65"/>
    <x v="65"/>
    <n v="205"/>
    <x v="0"/>
    <x v="0"/>
  </r>
  <r>
    <x v="4"/>
    <x v="4"/>
    <s v="0511"/>
    <x v="65"/>
    <x v="65"/>
    <n v="194"/>
    <x v="0"/>
    <x v="1"/>
  </r>
  <r>
    <x v="4"/>
    <x v="4"/>
    <s v="0511"/>
    <x v="65"/>
    <x v="65"/>
    <n v="178"/>
    <x v="0"/>
    <x v="2"/>
  </r>
  <r>
    <x v="4"/>
    <x v="4"/>
    <s v="0511"/>
    <x v="65"/>
    <x v="65"/>
    <n v="192"/>
    <x v="0"/>
    <x v="3"/>
  </r>
  <r>
    <x v="4"/>
    <x v="4"/>
    <s v="0511"/>
    <x v="65"/>
    <x v="65"/>
    <n v="191"/>
    <x v="0"/>
    <x v="4"/>
  </r>
  <r>
    <x v="4"/>
    <x v="4"/>
    <s v="0511"/>
    <x v="65"/>
    <x v="65"/>
    <n v="180"/>
    <x v="0"/>
    <x v="5"/>
  </r>
  <r>
    <x v="4"/>
    <x v="4"/>
    <s v="0511"/>
    <x v="65"/>
    <x v="65"/>
    <n v="177"/>
    <x v="0"/>
    <x v="6"/>
  </r>
  <r>
    <x v="4"/>
    <x v="4"/>
    <s v="0511"/>
    <x v="65"/>
    <x v="65"/>
    <n v="174"/>
    <x v="0"/>
    <x v="7"/>
  </r>
  <r>
    <x v="4"/>
    <x v="4"/>
    <s v="0511"/>
    <x v="65"/>
    <x v="65"/>
    <n v="182"/>
    <x v="0"/>
    <x v="8"/>
  </r>
  <r>
    <x v="4"/>
    <x v="4"/>
    <s v="0511"/>
    <x v="65"/>
    <x v="65"/>
    <n v="164"/>
    <x v="0"/>
    <x v="9"/>
  </r>
  <r>
    <x v="4"/>
    <x v="4"/>
    <s v="0511"/>
    <x v="65"/>
    <x v="65"/>
    <n v="162"/>
    <x v="0"/>
    <x v="10"/>
  </r>
  <r>
    <x v="4"/>
    <x v="4"/>
    <s v="0511"/>
    <x v="65"/>
    <x v="65"/>
    <n v="140"/>
    <x v="0"/>
    <x v="11"/>
  </r>
  <r>
    <x v="4"/>
    <x v="4"/>
    <s v="0511"/>
    <x v="65"/>
    <x v="65"/>
    <n v="138"/>
    <x v="0"/>
    <x v="12"/>
  </r>
  <r>
    <x v="4"/>
    <x v="4"/>
    <s v="0512"/>
    <x v="66"/>
    <x v="66"/>
    <n v="295"/>
    <x v="0"/>
    <x v="0"/>
  </r>
  <r>
    <x v="4"/>
    <x v="4"/>
    <s v="0512"/>
    <x v="66"/>
    <x v="66"/>
    <n v="283"/>
    <x v="0"/>
    <x v="1"/>
  </r>
  <r>
    <x v="4"/>
    <x v="4"/>
    <s v="0512"/>
    <x v="66"/>
    <x v="66"/>
    <n v="282"/>
    <x v="0"/>
    <x v="2"/>
  </r>
  <r>
    <x v="4"/>
    <x v="4"/>
    <s v="0512"/>
    <x v="66"/>
    <x v="66"/>
    <n v="288"/>
    <x v="0"/>
    <x v="3"/>
  </r>
  <r>
    <x v="4"/>
    <x v="4"/>
    <s v="0512"/>
    <x v="66"/>
    <x v="66"/>
    <n v="285"/>
    <x v="0"/>
    <x v="4"/>
  </r>
  <r>
    <x v="4"/>
    <x v="4"/>
    <s v="0512"/>
    <x v="66"/>
    <x v="66"/>
    <n v="253"/>
    <x v="0"/>
    <x v="5"/>
  </r>
  <r>
    <x v="4"/>
    <x v="4"/>
    <s v="0512"/>
    <x v="66"/>
    <x v="66"/>
    <n v="256"/>
    <x v="0"/>
    <x v="6"/>
  </r>
  <r>
    <x v="4"/>
    <x v="4"/>
    <s v="0512"/>
    <x v="66"/>
    <x v="66"/>
    <n v="273"/>
    <x v="0"/>
    <x v="7"/>
  </r>
  <r>
    <x v="4"/>
    <x v="4"/>
    <s v="0512"/>
    <x v="66"/>
    <x v="66"/>
    <n v="253"/>
    <x v="0"/>
    <x v="8"/>
  </r>
  <r>
    <x v="4"/>
    <x v="4"/>
    <s v="0512"/>
    <x v="66"/>
    <x v="66"/>
    <n v="235"/>
    <x v="0"/>
    <x v="9"/>
  </r>
  <r>
    <x v="4"/>
    <x v="4"/>
    <s v="0512"/>
    <x v="66"/>
    <x v="66"/>
    <n v="233"/>
    <x v="0"/>
    <x v="10"/>
  </r>
  <r>
    <x v="4"/>
    <x v="4"/>
    <s v="0512"/>
    <x v="66"/>
    <x v="66"/>
    <n v="210"/>
    <x v="0"/>
    <x v="11"/>
  </r>
  <r>
    <x v="4"/>
    <x v="4"/>
    <s v="0512"/>
    <x v="66"/>
    <x v="66"/>
    <n v="190"/>
    <x v="0"/>
    <x v="12"/>
  </r>
  <r>
    <x v="4"/>
    <x v="4"/>
    <s v="0513"/>
    <x v="67"/>
    <x v="67"/>
    <n v="196"/>
    <x v="0"/>
    <x v="0"/>
  </r>
  <r>
    <x v="4"/>
    <x v="4"/>
    <s v="0513"/>
    <x v="67"/>
    <x v="67"/>
    <n v="210"/>
    <x v="0"/>
    <x v="1"/>
  </r>
  <r>
    <x v="4"/>
    <x v="4"/>
    <s v="0513"/>
    <x v="67"/>
    <x v="67"/>
    <n v="201"/>
    <x v="0"/>
    <x v="2"/>
  </r>
  <r>
    <x v="4"/>
    <x v="4"/>
    <s v="0513"/>
    <x v="67"/>
    <x v="67"/>
    <n v="203"/>
    <x v="0"/>
    <x v="3"/>
  </r>
  <r>
    <x v="4"/>
    <x v="4"/>
    <s v="0513"/>
    <x v="67"/>
    <x v="67"/>
    <n v="197"/>
    <x v="0"/>
    <x v="4"/>
  </r>
  <r>
    <x v="4"/>
    <x v="4"/>
    <s v="0513"/>
    <x v="67"/>
    <x v="67"/>
    <n v="199"/>
    <x v="0"/>
    <x v="5"/>
  </r>
  <r>
    <x v="4"/>
    <x v="4"/>
    <s v="0513"/>
    <x v="67"/>
    <x v="67"/>
    <n v="202"/>
    <x v="0"/>
    <x v="6"/>
  </r>
  <r>
    <x v="4"/>
    <x v="4"/>
    <s v="0513"/>
    <x v="67"/>
    <x v="67"/>
    <n v="202"/>
    <x v="0"/>
    <x v="7"/>
  </r>
  <r>
    <x v="4"/>
    <x v="4"/>
    <s v="0513"/>
    <x v="67"/>
    <x v="67"/>
    <n v="201"/>
    <x v="0"/>
    <x v="8"/>
  </r>
  <r>
    <x v="4"/>
    <x v="4"/>
    <s v="0513"/>
    <x v="67"/>
    <x v="67"/>
    <n v="207"/>
    <x v="0"/>
    <x v="9"/>
  </r>
  <r>
    <x v="4"/>
    <x v="4"/>
    <s v="0513"/>
    <x v="67"/>
    <x v="67"/>
    <n v="188"/>
    <x v="0"/>
    <x v="10"/>
  </r>
  <r>
    <x v="4"/>
    <x v="4"/>
    <s v="0513"/>
    <x v="67"/>
    <x v="67"/>
    <n v="199"/>
    <x v="0"/>
    <x v="11"/>
  </r>
  <r>
    <x v="4"/>
    <x v="4"/>
    <s v="0513"/>
    <x v="67"/>
    <x v="67"/>
    <n v="173"/>
    <x v="0"/>
    <x v="12"/>
  </r>
  <r>
    <x v="4"/>
    <x v="4"/>
    <s v="0514"/>
    <x v="68"/>
    <x v="68"/>
    <n v="254"/>
    <x v="0"/>
    <x v="0"/>
  </r>
  <r>
    <x v="4"/>
    <x v="4"/>
    <s v="0514"/>
    <x v="68"/>
    <x v="68"/>
    <n v="241"/>
    <x v="0"/>
    <x v="1"/>
  </r>
  <r>
    <x v="4"/>
    <x v="4"/>
    <s v="0514"/>
    <x v="68"/>
    <x v="68"/>
    <n v="228"/>
    <x v="0"/>
    <x v="2"/>
  </r>
  <r>
    <x v="4"/>
    <x v="4"/>
    <s v="0514"/>
    <x v="68"/>
    <x v="68"/>
    <n v="223"/>
    <x v="0"/>
    <x v="3"/>
  </r>
  <r>
    <x v="4"/>
    <x v="4"/>
    <s v="0514"/>
    <x v="68"/>
    <x v="68"/>
    <n v="205"/>
    <x v="0"/>
    <x v="4"/>
  </r>
  <r>
    <x v="4"/>
    <x v="4"/>
    <s v="0514"/>
    <x v="68"/>
    <x v="68"/>
    <n v="186"/>
    <x v="0"/>
    <x v="5"/>
  </r>
  <r>
    <x v="4"/>
    <x v="4"/>
    <s v="0514"/>
    <x v="68"/>
    <x v="68"/>
    <n v="193"/>
    <x v="0"/>
    <x v="6"/>
  </r>
  <r>
    <x v="4"/>
    <x v="4"/>
    <s v="0514"/>
    <x v="68"/>
    <x v="68"/>
    <n v="199"/>
    <x v="0"/>
    <x v="7"/>
  </r>
  <r>
    <x v="4"/>
    <x v="4"/>
    <s v="0514"/>
    <x v="68"/>
    <x v="68"/>
    <n v="187"/>
    <x v="0"/>
    <x v="8"/>
  </r>
  <r>
    <x v="4"/>
    <x v="4"/>
    <s v="0514"/>
    <x v="68"/>
    <x v="68"/>
    <n v="190"/>
    <x v="0"/>
    <x v="9"/>
  </r>
  <r>
    <x v="4"/>
    <x v="4"/>
    <s v="0514"/>
    <x v="68"/>
    <x v="68"/>
    <n v="189"/>
    <x v="0"/>
    <x v="10"/>
  </r>
  <r>
    <x v="4"/>
    <x v="4"/>
    <s v="0514"/>
    <x v="68"/>
    <x v="68"/>
    <n v="178"/>
    <x v="0"/>
    <x v="11"/>
  </r>
  <r>
    <x v="4"/>
    <x v="4"/>
    <s v="0514"/>
    <x v="68"/>
    <x v="68"/>
    <n v="182"/>
    <x v="0"/>
    <x v="12"/>
  </r>
  <r>
    <x v="4"/>
    <x v="4"/>
    <s v="0515"/>
    <x v="69"/>
    <x v="69"/>
    <n v="306"/>
    <x v="0"/>
    <x v="0"/>
  </r>
  <r>
    <x v="4"/>
    <x v="4"/>
    <s v="0515"/>
    <x v="69"/>
    <x v="69"/>
    <n v="295"/>
    <x v="0"/>
    <x v="1"/>
  </r>
  <r>
    <x v="4"/>
    <x v="4"/>
    <s v="0515"/>
    <x v="69"/>
    <x v="69"/>
    <n v="291"/>
    <x v="0"/>
    <x v="2"/>
  </r>
  <r>
    <x v="4"/>
    <x v="4"/>
    <s v="0515"/>
    <x v="69"/>
    <x v="69"/>
    <n v="283"/>
    <x v="0"/>
    <x v="3"/>
  </r>
  <r>
    <x v="4"/>
    <x v="4"/>
    <s v="0515"/>
    <x v="69"/>
    <x v="69"/>
    <n v="266"/>
    <x v="0"/>
    <x v="4"/>
  </r>
  <r>
    <x v="4"/>
    <x v="4"/>
    <s v="0515"/>
    <x v="69"/>
    <x v="69"/>
    <n v="247"/>
    <x v="0"/>
    <x v="5"/>
  </r>
  <r>
    <x v="4"/>
    <x v="4"/>
    <s v="0515"/>
    <x v="69"/>
    <x v="69"/>
    <n v="263"/>
    <x v="0"/>
    <x v="6"/>
  </r>
  <r>
    <x v="4"/>
    <x v="4"/>
    <s v="0515"/>
    <x v="69"/>
    <x v="69"/>
    <n v="254"/>
    <x v="0"/>
    <x v="7"/>
  </r>
  <r>
    <x v="4"/>
    <x v="4"/>
    <s v="0515"/>
    <x v="69"/>
    <x v="69"/>
    <n v="236"/>
    <x v="0"/>
    <x v="8"/>
  </r>
  <r>
    <x v="4"/>
    <x v="4"/>
    <s v="0515"/>
    <x v="69"/>
    <x v="69"/>
    <n v="232"/>
    <x v="0"/>
    <x v="9"/>
  </r>
  <r>
    <x v="4"/>
    <x v="4"/>
    <s v="0515"/>
    <x v="69"/>
    <x v="69"/>
    <n v="226"/>
    <x v="0"/>
    <x v="10"/>
  </r>
  <r>
    <x v="4"/>
    <x v="4"/>
    <s v="0515"/>
    <x v="69"/>
    <x v="69"/>
    <n v="220"/>
    <x v="0"/>
    <x v="11"/>
  </r>
  <r>
    <x v="4"/>
    <x v="4"/>
    <s v="0515"/>
    <x v="69"/>
    <x v="69"/>
    <n v="209"/>
    <x v="0"/>
    <x v="12"/>
  </r>
  <r>
    <x v="4"/>
    <x v="4"/>
    <s v="0516"/>
    <x v="70"/>
    <x v="70"/>
    <n v="286"/>
    <x v="0"/>
    <x v="0"/>
  </r>
  <r>
    <x v="4"/>
    <x v="4"/>
    <s v="0516"/>
    <x v="70"/>
    <x v="70"/>
    <n v="286"/>
    <x v="0"/>
    <x v="1"/>
  </r>
  <r>
    <x v="4"/>
    <x v="4"/>
    <s v="0516"/>
    <x v="70"/>
    <x v="70"/>
    <n v="258"/>
    <x v="0"/>
    <x v="2"/>
  </r>
  <r>
    <x v="4"/>
    <x v="4"/>
    <s v="0516"/>
    <x v="70"/>
    <x v="70"/>
    <n v="286"/>
    <x v="0"/>
    <x v="3"/>
  </r>
  <r>
    <x v="4"/>
    <x v="4"/>
    <s v="0516"/>
    <x v="70"/>
    <x v="70"/>
    <n v="240"/>
    <x v="0"/>
    <x v="4"/>
  </r>
  <r>
    <x v="4"/>
    <x v="4"/>
    <s v="0516"/>
    <x v="70"/>
    <x v="70"/>
    <n v="234"/>
    <x v="0"/>
    <x v="5"/>
  </r>
  <r>
    <x v="4"/>
    <x v="4"/>
    <s v="0516"/>
    <x v="70"/>
    <x v="70"/>
    <n v="249"/>
    <x v="0"/>
    <x v="6"/>
  </r>
  <r>
    <x v="4"/>
    <x v="4"/>
    <s v="0516"/>
    <x v="70"/>
    <x v="70"/>
    <n v="255"/>
    <x v="0"/>
    <x v="7"/>
  </r>
  <r>
    <x v="4"/>
    <x v="4"/>
    <s v="0516"/>
    <x v="70"/>
    <x v="70"/>
    <n v="246"/>
    <x v="0"/>
    <x v="8"/>
  </r>
  <r>
    <x v="4"/>
    <x v="4"/>
    <s v="0516"/>
    <x v="70"/>
    <x v="70"/>
    <n v="260"/>
    <x v="0"/>
    <x v="9"/>
  </r>
  <r>
    <x v="4"/>
    <x v="4"/>
    <s v="0516"/>
    <x v="70"/>
    <x v="70"/>
    <n v="263"/>
    <x v="0"/>
    <x v="10"/>
  </r>
  <r>
    <x v="4"/>
    <x v="4"/>
    <s v="0516"/>
    <x v="70"/>
    <x v="70"/>
    <n v="242"/>
    <x v="0"/>
    <x v="11"/>
  </r>
  <r>
    <x v="4"/>
    <x v="4"/>
    <s v="0516"/>
    <x v="70"/>
    <x v="70"/>
    <n v="229"/>
    <x v="0"/>
    <x v="12"/>
  </r>
  <r>
    <x v="4"/>
    <x v="4"/>
    <s v="0517"/>
    <x v="71"/>
    <x v="71"/>
    <n v="259"/>
    <x v="0"/>
    <x v="0"/>
  </r>
  <r>
    <x v="4"/>
    <x v="4"/>
    <s v="0517"/>
    <x v="71"/>
    <x v="71"/>
    <n v="223"/>
    <x v="0"/>
    <x v="1"/>
  </r>
  <r>
    <x v="4"/>
    <x v="4"/>
    <s v="0517"/>
    <x v="71"/>
    <x v="71"/>
    <n v="210"/>
    <x v="0"/>
    <x v="2"/>
  </r>
  <r>
    <x v="4"/>
    <x v="4"/>
    <s v="0517"/>
    <x v="71"/>
    <x v="71"/>
    <n v="208"/>
    <x v="0"/>
    <x v="3"/>
  </r>
  <r>
    <x v="4"/>
    <x v="4"/>
    <s v="0517"/>
    <x v="71"/>
    <x v="71"/>
    <n v="204"/>
    <x v="0"/>
    <x v="4"/>
  </r>
  <r>
    <x v="4"/>
    <x v="4"/>
    <s v="0517"/>
    <x v="71"/>
    <x v="71"/>
    <n v="209"/>
    <x v="0"/>
    <x v="5"/>
  </r>
  <r>
    <x v="4"/>
    <x v="4"/>
    <s v="0517"/>
    <x v="71"/>
    <x v="71"/>
    <n v="199"/>
    <x v="0"/>
    <x v="6"/>
  </r>
  <r>
    <x v="4"/>
    <x v="4"/>
    <s v="0517"/>
    <x v="71"/>
    <x v="71"/>
    <n v="183"/>
    <x v="0"/>
    <x v="7"/>
  </r>
  <r>
    <x v="4"/>
    <x v="4"/>
    <s v="0517"/>
    <x v="71"/>
    <x v="71"/>
    <n v="170"/>
    <x v="0"/>
    <x v="8"/>
  </r>
  <r>
    <x v="4"/>
    <x v="4"/>
    <s v="0517"/>
    <x v="71"/>
    <x v="71"/>
    <n v="159"/>
    <x v="0"/>
    <x v="9"/>
  </r>
  <r>
    <x v="4"/>
    <x v="4"/>
    <s v="0517"/>
    <x v="71"/>
    <x v="71"/>
    <n v="155"/>
    <x v="0"/>
    <x v="10"/>
  </r>
  <r>
    <x v="4"/>
    <x v="4"/>
    <s v="0517"/>
    <x v="71"/>
    <x v="71"/>
    <n v="137"/>
    <x v="0"/>
    <x v="11"/>
  </r>
  <r>
    <x v="4"/>
    <x v="4"/>
    <s v="0517"/>
    <x v="71"/>
    <x v="71"/>
    <n v="135"/>
    <x v="0"/>
    <x v="12"/>
  </r>
  <r>
    <x v="4"/>
    <x v="4"/>
    <s v="0519"/>
    <x v="72"/>
    <x v="72"/>
    <n v="220"/>
    <x v="0"/>
    <x v="0"/>
  </r>
  <r>
    <x v="4"/>
    <x v="4"/>
    <s v="0519"/>
    <x v="72"/>
    <x v="72"/>
    <n v="227"/>
    <x v="0"/>
    <x v="1"/>
  </r>
  <r>
    <x v="4"/>
    <x v="4"/>
    <s v="0519"/>
    <x v="72"/>
    <x v="72"/>
    <n v="230"/>
    <x v="0"/>
    <x v="2"/>
  </r>
  <r>
    <x v="4"/>
    <x v="4"/>
    <s v="0519"/>
    <x v="72"/>
    <x v="72"/>
    <n v="232"/>
    <x v="0"/>
    <x v="3"/>
  </r>
  <r>
    <x v="4"/>
    <x v="4"/>
    <s v="0519"/>
    <x v="72"/>
    <x v="72"/>
    <n v="213"/>
    <x v="0"/>
    <x v="4"/>
  </r>
  <r>
    <x v="4"/>
    <x v="4"/>
    <s v="0519"/>
    <x v="72"/>
    <x v="72"/>
    <n v="203"/>
    <x v="0"/>
    <x v="5"/>
  </r>
  <r>
    <x v="4"/>
    <x v="4"/>
    <s v="0519"/>
    <x v="72"/>
    <x v="72"/>
    <n v="209"/>
    <x v="0"/>
    <x v="6"/>
  </r>
  <r>
    <x v="4"/>
    <x v="4"/>
    <s v="0519"/>
    <x v="72"/>
    <x v="72"/>
    <n v="192"/>
    <x v="0"/>
    <x v="7"/>
  </r>
  <r>
    <x v="4"/>
    <x v="4"/>
    <s v="0519"/>
    <x v="72"/>
    <x v="72"/>
    <n v="189"/>
    <x v="0"/>
    <x v="8"/>
  </r>
  <r>
    <x v="4"/>
    <x v="4"/>
    <s v="0519"/>
    <x v="72"/>
    <x v="72"/>
    <n v="159"/>
    <x v="0"/>
    <x v="9"/>
  </r>
  <r>
    <x v="4"/>
    <x v="4"/>
    <s v="0519"/>
    <x v="72"/>
    <x v="72"/>
    <n v="143"/>
    <x v="0"/>
    <x v="10"/>
  </r>
  <r>
    <x v="4"/>
    <x v="4"/>
    <s v="0519"/>
    <x v="72"/>
    <x v="72"/>
    <n v="152"/>
    <x v="0"/>
    <x v="11"/>
  </r>
  <r>
    <x v="4"/>
    <x v="4"/>
    <s v="0519"/>
    <x v="72"/>
    <x v="72"/>
    <n v="159"/>
    <x v="0"/>
    <x v="12"/>
  </r>
  <r>
    <x v="4"/>
    <x v="4"/>
    <s v="0520"/>
    <x v="73"/>
    <x v="73"/>
    <n v="340"/>
    <x v="0"/>
    <x v="0"/>
  </r>
  <r>
    <x v="4"/>
    <x v="4"/>
    <s v="0520"/>
    <x v="73"/>
    <x v="73"/>
    <n v="329"/>
    <x v="0"/>
    <x v="1"/>
  </r>
  <r>
    <x v="4"/>
    <x v="4"/>
    <s v="0520"/>
    <x v="73"/>
    <x v="73"/>
    <n v="319"/>
    <x v="0"/>
    <x v="2"/>
  </r>
  <r>
    <x v="4"/>
    <x v="4"/>
    <s v="0520"/>
    <x v="73"/>
    <x v="73"/>
    <n v="343"/>
    <x v="0"/>
    <x v="3"/>
  </r>
  <r>
    <x v="4"/>
    <x v="4"/>
    <s v="0520"/>
    <x v="73"/>
    <x v="73"/>
    <n v="308"/>
    <x v="0"/>
    <x v="4"/>
  </r>
  <r>
    <x v="4"/>
    <x v="4"/>
    <s v="0520"/>
    <x v="73"/>
    <x v="73"/>
    <n v="306"/>
    <x v="0"/>
    <x v="5"/>
  </r>
  <r>
    <x v="4"/>
    <x v="4"/>
    <s v="0520"/>
    <x v="73"/>
    <x v="73"/>
    <n v="282"/>
    <x v="0"/>
    <x v="6"/>
  </r>
  <r>
    <x v="4"/>
    <x v="4"/>
    <s v="0520"/>
    <x v="73"/>
    <x v="73"/>
    <n v="289"/>
    <x v="0"/>
    <x v="7"/>
  </r>
  <r>
    <x v="4"/>
    <x v="4"/>
    <s v="0520"/>
    <x v="73"/>
    <x v="73"/>
    <n v="269"/>
    <x v="0"/>
    <x v="8"/>
  </r>
  <r>
    <x v="4"/>
    <x v="4"/>
    <s v="0520"/>
    <x v="73"/>
    <x v="73"/>
    <n v="245"/>
    <x v="0"/>
    <x v="9"/>
  </r>
  <r>
    <x v="4"/>
    <x v="4"/>
    <s v="0520"/>
    <x v="73"/>
    <x v="73"/>
    <n v="258"/>
    <x v="0"/>
    <x v="10"/>
  </r>
  <r>
    <x v="4"/>
    <x v="4"/>
    <s v="0520"/>
    <x v="73"/>
    <x v="73"/>
    <n v="256"/>
    <x v="0"/>
    <x v="11"/>
  </r>
  <r>
    <x v="4"/>
    <x v="4"/>
    <s v="0520"/>
    <x v="73"/>
    <x v="73"/>
    <n v="236"/>
    <x v="0"/>
    <x v="12"/>
  </r>
  <r>
    <x v="4"/>
    <x v="4"/>
    <s v="0521"/>
    <x v="74"/>
    <x v="74"/>
    <n v="219"/>
    <x v="0"/>
    <x v="0"/>
  </r>
  <r>
    <x v="4"/>
    <x v="4"/>
    <s v="0521"/>
    <x v="74"/>
    <x v="74"/>
    <n v="204"/>
    <x v="0"/>
    <x v="1"/>
  </r>
  <r>
    <x v="4"/>
    <x v="4"/>
    <s v="0521"/>
    <x v="74"/>
    <x v="74"/>
    <n v="210"/>
    <x v="0"/>
    <x v="2"/>
  </r>
  <r>
    <x v="4"/>
    <x v="4"/>
    <s v="0521"/>
    <x v="74"/>
    <x v="74"/>
    <n v="209"/>
    <x v="0"/>
    <x v="3"/>
  </r>
  <r>
    <x v="4"/>
    <x v="4"/>
    <s v="0521"/>
    <x v="74"/>
    <x v="74"/>
    <n v="191"/>
    <x v="0"/>
    <x v="4"/>
  </r>
  <r>
    <x v="4"/>
    <x v="4"/>
    <s v="0521"/>
    <x v="74"/>
    <x v="74"/>
    <n v="175"/>
    <x v="0"/>
    <x v="5"/>
  </r>
  <r>
    <x v="4"/>
    <x v="4"/>
    <s v="0521"/>
    <x v="74"/>
    <x v="74"/>
    <n v="127"/>
    <x v="0"/>
    <x v="6"/>
  </r>
  <r>
    <x v="4"/>
    <x v="4"/>
    <s v="0521"/>
    <x v="74"/>
    <x v="74"/>
    <n v="126"/>
    <x v="0"/>
    <x v="7"/>
  </r>
  <r>
    <x v="4"/>
    <x v="4"/>
    <s v="0521"/>
    <x v="74"/>
    <x v="74"/>
    <n v="113"/>
    <x v="0"/>
    <x v="8"/>
  </r>
  <r>
    <x v="4"/>
    <x v="4"/>
    <s v="0521"/>
    <x v="74"/>
    <x v="74"/>
    <n v="120"/>
    <x v="0"/>
    <x v="9"/>
  </r>
  <r>
    <x v="4"/>
    <x v="4"/>
    <s v="0521"/>
    <x v="74"/>
    <x v="74"/>
    <n v="109"/>
    <x v="0"/>
    <x v="10"/>
  </r>
  <r>
    <x v="4"/>
    <x v="4"/>
    <s v="0521"/>
    <x v="74"/>
    <x v="74"/>
    <n v="110"/>
    <x v="0"/>
    <x v="11"/>
  </r>
  <r>
    <x v="4"/>
    <x v="4"/>
    <s v="0521"/>
    <x v="74"/>
    <x v="74"/>
    <n v="98"/>
    <x v="0"/>
    <x v="12"/>
  </r>
  <r>
    <x v="4"/>
    <x v="4"/>
    <s v="0522"/>
    <x v="75"/>
    <x v="75"/>
    <n v="450"/>
    <x v="0"/>
    <x v="0"/>
  </r>
  <r>
    <x v="4"/>
    <x v="4"/>
    <s v="0522"/>
    <x v="75"/>
    <x v="75"/>
    <n v="415"/>
    <x v="0"/>
    <x v="1"/>
  </r>
  <r>
    <x v="4"/>
    <x v="4"/>
    <s v="0522"/>
    <x v="75"/>
    <x v="75"/>
    <n v="410"/>
    <x v="0"/>
    <x v="2"/>
  </r>
  <r>
    <x v="4"/>
    <x v="4"/>
    <s v="0522"/>
    <x v="75"/>
    <x v="75"/>
    <n v="401"/>
    <x v="0"/>
    <x v="3"/>
  </r>
  <r>
    <x v="4"/>
    <x v="4"/>
    <s v="0522"/>
    <x v="75"/>
    <x v="75"/>
    <n v="375"/>
    <x v="0"/>
    <x v="4"/>
  </r>
  <r>
    <x v="4"/>
    <x v="4"/>
    <s v="0522"/>
    <x v="75"/>
    <x v="75"/>
    <n v="347"/>
    <x v="0"/>
    <x v="5"/>
  </r>
  <r>
    <x v="4"/>
    <x v="4"/>
    <s v="0522"/>
    <x v="75"/>
    <x v="75"/>
    <n v="401"/>
    <x v="0"/>
    <x v="6"/>
  </r>
  <r>
    <x v="4"/>
    <x v="4"/>
    <s v="0522"/>
    <x v="75"/>
    <x v="75"/>
    <n v="421"/>
    <x v="0"/>
    <x v="7"/>
  </r>
  <r>
    <x v="4"/>
    <x v="4"/>
    <s v="0522"/>
    <x v="75"/>
    <x v="75"/>
    <n v="391"/>
    <x v="0"/>
    <x v="8"/>
  </r>
  <r>
    <x v="4"/>
    <x v="4"/>
    <s v="0522"/>
    <x v="75"/>
    <x v="75"/>
    <n v="384"/>
    <x v="0"/>
    <x v="9"/>
  </r>
  <r>
    <x v="4"/>
    <x v="4"/>
    <s v="0522"/>
    <x v="75"/>
    <x v="75"/>
    <n v="387"/>
    <x v="0"/>
    <x v="10"/>
  </r>
  <r>
    <x v="4"/>
    <x v="4"/>
    <s v="0522"/>
    <x v="75"/>
    <x v="75"/>
    <n v="370"/>
    <x v="0"/>
    <x v="11"/>
  </r>
  <r>
    <x v="4"/>
    <x v="4"/>
    <s v="0522"/>
    <x v="75"/>
    <x v="75"/>
    <n v="305"/>
    <x v="0"/>
    <x v="12"/>
  </r>
  <r>
    <x v="4"/>
    <x v="4"/>
    <s v="0528"/>
    <x v="76"/>
    <x v="76"/>
    <n v="468"/>
    <x v="0"/>
    <x v="0"/>
  </r>
  <r>
    <x v="4"/>
    <x v="4"/>
    <s v="0528"/>
    <x v="76"/>
    <x v="76"/>
    <n v="443"/>
    <x v="0"/>
    <x v="1"/>
  </r>
  <r>
    <x v="4"/>
    <x v="4"/>
    <s v="0528"/>
    <x v="76"/>
    <x v="76"/>
    <n v="457"/>
    <x v="0"/>
    <x v="2"/>
  </r>
  <r>
    <x v="4"/>
    <x v="4"/>
    <s v="0528"/>
    <x v="76"/>
    <x v="76"/>
    <n v="471"/>
    <x v="0"/>
    <x v="3"/>
  </r>
  <r>
    <x v="4"/>
    <x v="4"/>
    <s v="0528"/>
    <x v="76"/>
    <x v="76"/>
    <n v="457"/>
    <x v="0"/>
    <x v="4"/>
  </r>
  <r>
    <x v="4"/>
    <x v="4"/>
    <s v="0528"/>
    <x v="76"/>
    <x v="76"/>
    <n v="451"/>
    <x v="0"/>
    <x v="5"/>
  </r>
  <r>
    <x v="4"/>
    <x v="4"/>
    <s v="0528"/>
    <x v="76"/>
    <x v="76"/>
    <n v="474"/>
    <x v="0"/>
    <x v="6"/>
  </r>
  <r>
    <x v="4"/>
    <x v="4"/>
    <s v="0528"/>
    <x v="76"/>
    <x v="76"/>
    <n v="459"/>
    <x v="0"/>
    <x v="7"/>
  </r>
  <r>
    <x v="4"/>
    <x v="4"/>
    <s v="0528"/>
    <x v="76"/>
    <x v="76"/>
    <n v="457"/>
    <x v="0"/>
    <x v="8"/>
  </r>
  <r>
    <x v="4"/>
    <x v="4"/>
    <s v="0528"/>
    <x v="76"/>
    <x v="76"/>
    <n v="422"/>
    <x v="0"/>
    <x v="9"/>
  </r>
  <r>
    <x v="4"/>
    <x v="4"/>
    <s v="0528"/>
    <x v="76"/>
    <x v="76"/>
    <n v="421"/>
    <x v="0"/>
    <x v="10"/>
  </r>
  <r>
    <x v="4"/>
    <x v="4"/>
    <s v="0528"/>
    <x v="76"/>
    <x v="76"/>
    <n v="422"/>
    <x v="0"/>
    <x v="11"/>
  </r>
  <r>
    <x v="4"/>
    <x v="4"/>
    <s v="0528"/>
    <x v="76"/>
    <x v="76"/>
    <n v="406"/>
    <x v="0"/>
    <x v="12"/>
  </r>
  <r>
    <x v="4"/>
    <x v="4"/>
    <s v="0529"/>
    <x v="77"/>
    <x v="77"/>
    <n v="238"/>
    <x v="0"/>
    <x v="0"/>
  </r>
  <r>
    <x v="4"/>
    <x v="4"/>
    <s v="0529"/>
    <x v="77"/>
    <x v="77"/>
    <n v="223"/>
    <x v="0"/>
    <x v="1"/>
  </r>
  <r>
    <x v="4"/>
    <x v="4"/>
    <s v="0529"/>
    <x v="77"/>
    <x v="77"/>
    <n v="227"/>
    <x v="0"/>
    <x v="2"/>
  </r>
  <r>
    <x v="4"/>
    <x v="4"/>
    <s v="0529"/>
    <x v="77"/>
    <x v="77"/>
    <n v="251"/>
    <x v="0"/>
    <x v="3"/>
  </r>
  <r>
    <x v="4"/>
    <x v="4"/>
    <s v="0529"/>
    <x v="77"/>
    <x v="77"/>
    <n v="227"/>
    <x v="0"/>
    <x v="4"/>
  </r>
  <r>
    <x v="4"/>
    <x v="4"/>
    <s v="0529"/>
    <x v="77"/>
    <x v="77"/>
    <n v="217"/>
    <x v="0"/>
    <x v="5"/>
  </r>
  <r>
    <x v="4"/>
    <x v="4"/>
    <s v="0529"/>
    <x v="77"/>
    <x v="77"/>
    <n v="216"/>
    <x v="0"/>
    <x v="6"/>
  </r>
  <r>
    <x v="4"/>
    <x v="4"/>
    <s v="0529"/>
    <x v="77"/>
    <x v="77"/>
    <n v="204"/>
    <x v="0"/>
    <x v="7"/>
  </r>
  <r>
    <x v="4"/>
    <x v="4"/>
    <s v="0529"/>
    <x v="77"/>
    <x v="77"/>
    <n v="209"/>
    <x v="0"/>
    <x v="8"/>
  </r>
  <r>
    <x v="4"/>
    <x v="4"/>
    <s v="0529"/>
    <x v="77"/>
    <x v="77"/>
    <n v="257"/>
    <x v="0"/>
    <x v="9"/>
  </r>
  <r>
    <x v="4"/>
    <x v="4"/>
    <s v="0529"/>
    <x v="77"/>
    <x v="77"/>
    <n v="243"/>
    <x v="0"/>
    <x v="10"/>
  </r>
  <r>
    <x v="4"/>
    <x v="4"/>
    <s v="0529"/>
    <x v="77"/>
    <x v="77"/>
    <n v="230"/>
    <x v="0"/>
    <x v="11"/>
  </r>
  <r>
    <x v="4"/>
    <x v="4"/>
    <s v="0529"/>
    <x v="77"/>
    <x v="77"/>
    <n v="233"/>
    <x v="0"/>
    <x v="12"/>
  </r>
  <r>
    <x v="4"/>
    <x v="4"/>
    <s v="0532"/>
    <x v="78"/>
    <x v="78"/>
    <n v="65"/>
    <x v="0"/>
    <x v="0"/>
  </r>
  <r>
    <x v="4"/>
    <x v="4"/>
    <s v="0532"/>
    <x v="78"/>
    <x v="78"/>
    <n v="64"/>
    <x v="0"/>
    <x v="1"/>
  </r>
  <r>
    <x v="4"/>
    <x v="4"/>
    <s v="0532"/>
    <x v="78"/>
    <x v="78"/>
    <n v="51"/>
    <x v="0"/>
    <x v="2"/>
  </r>
  <r>
    <x v="4"/>
    <x v="4"/>
    <s v="0532"/>
    <x v="78"/>
    <x v="78"/>
    <n v="52"/>
    <x v="0"/>
    <x v="3"/>
  </r>
  <r>
    <x v="4"/>
    <x v="4"/>
    <s v="0532"/>
    <x v="78"/>
    <x v="78"/>
    <n v="44"/>
    <x v="0"/>
    <x v="4"/>
  </r>
  <r>
    <x v="4"/>
    <x v="4"/>
    <s v="0532"/>
    <x v="78"/>
    <x v="78"/>
    <n v="50"/>
    <x v="0"/>
    <x v="5"/>
  </r>
  <r>
    <x v="4"/>
    <x v="4"/>
    <s v="0532"/>
    <x v="78"/>
    <x v="78"/>
    <n v="59"/>
    <x v="0"/>
    <x v="6"/>
  </r>
  <r>
    <x v="4"/>
    <x v="4"/>
    <s v="0532"/>
    <x v="78"/>
    <x v="78"/>
    <n v="65"/>
    <x v="0"/>
    <x v="7"/>
  </r>
  <r>
    <x v="4"/>
    <x v="4"/>
    <s v="0532"/>
    <x v="78"/>
    <x v="78"/>
    <n v="74"/>
    <x v="0"/>
    <x v="8"/>
  </r>
  <r>
    <x v="4"/>
    <x v="4"/>
    <s v="0532"/>
    <x v="78"/>
    <x v="78"/>
    <n v="56"/>
    <x v="0"/>
    <x v="9"/>
  </r>
  <r>
    <x v="4"/>
    <x v="4"/>
    <s v="0532"/>
    <x v="78"/>
    <x v="78"/>
    <n v="61"/>
    <x v="0"/>
    <x v="10"/>
  </r>
  <r>
    <x v="4"/>
    <x v="4"/>
    <s v="0532"/>
    <x v="78"/>
    <x v="78"/>
    <n v="58"/>
    <x v="0"/>
    <x v="11"/>
  </r>
  <r>
    <x v="4"/>
    <x v="4"/>
    <s v="0532"/>
    <x v="78"/>
    <x v="78"/>
    <n v="66"/>
    <x v="0"/>
    <x v="12"/>
  </r>
  <r>
    <x v="4"/>
    <x v="4"/>
    <s v="0533"/>
    <x v="79"/>
    <x v="79"/>
    <n v="118"/>
    <x v="0"/>
    <x v="0"/>
  </r>
  <r>
    <x v="4"/>
    <x v="4"/>
    <s v="0533"/>
    <x v="79"/>
    <x v="79"/>
    <n v="103"/>
    <x v="0"/>
    <x v="1"/>
  </r>
  <r>
    <x v="4"/>
    <x v="4"/>
    <s v="0533"/>
    <x v="79"/>
    <x v="79"/>
    <n v="100"/>
    <x v="0"/>
    <x v="2"/>
  </r>
  <r>
    <x v="4"/>
    <x v="4"/>
    <s v="0533"/>
    <x v="79"/>
    <x v="79"/>
    <n v="97"/>
    <x v="0"/>
    <x v="3"/>
  </r>
  <r>
    <x v="4"/>
    <x v="4"/>
    <s v="0533"/>
    <x v="79"/>
    <x v="79"/>
    <n v="90"/>
    <x v="0"/>
    <x v="4"/>
  </r>
  <r>
    <x v="4"/>
    <x v="4"/>
    <s v="0533"/>
    <x v="79"/>
    <x v="79"/>
    <n v="96"/>
    <x v="0"/>
    <x v="5"/>
  </r>
  <r>
    <x v="4"/>
    <x v="4"/>
    <s v="0533"/>
    <x v="79"/>
    <x v="79"/>
    <n v="92"/>
    <x v="0"/>
    <x v="6"/>
  </r>
  <r>
    <x v="4"/>
    <x v="4"/>
    <s v="0533"/>
    <x v="79"/>
    <x v="79"/>
    <n v="105"/>
    <x v="0"/>
    <x v="7"/>
  </r>
  <r>
    <x v="4"/>
    <x v="4"/>
    <s v="0533"/>
    <x v="79"/>
    <x v="79"/>
    <n v="88"/>
    <x v="0"/>
    <x v="8"/>
  </r>
  <r>
    <x v="4"/>
    <x v="4"/>
    <s v="0533"/>
    <x v="79"/>
    <x v="79"/>
    <n v="83"/>
    <x v="0"/>
    <x v="9"/>
  </r>
  <r>
    <x v="4"/>
    <x v="4"/>
    <s v="0533"/>
    <x v="79"/>
    <x v="79"/>
    <n v="74"/>
    <x v="0"/>
    <x v="10"/>
  </r>
  <r>
    <x v="4"/>
    <x v="4"/>
    <s v="0533"/>
    <x v="79"/>
    <x v="79"/>
    <n v="63"/>
    <x v="0"/>
    <x v="11"/>
  </r>
  <r>
    <x v="4"/>
    <x v="4"/>
    <s v="0533"/>
    <x v="79"/>
    <x v="79"/>
    <n v="66"/>
    <x v="0"/>
    <x v="12"/>
  </r>
  <r>
    <x v="4"/>
    <x v="4"/>
    <s v="0534"/>
    <x v="80"/>
    <x v="80"/>
    <n v="311"/>
    <x v="0"/>
    <x v="0"/>
  </r>
  <r>
    <x v="4"/>
    <x v="4"/>
    <s v="0534"/>
    <x v="80"/>
    <x v="80"/>
    <n v="293"/>
    <x v="0"/>
    <x v="1"/>
  </r>
  <r>
    <x v="4"/>
    <x v="4"/>
    <s v="0534"/>
    <x v="80"/>
    <x v="80"/>
    <n v="279"/>
    <x v="0"/>
    <x v="2"/>
  </r>
  <r>
    <x v="4"/>
    <x v="4"/>
    <s v="0534"/>
    <x v="80"/>
    <x v="80"/>
    <n v="281"/>
    <x v="0"/>
    <x v="3"/>
  </r>
  <r>
    <x v="4"/>
    <x v="4"/>
    <s v="0534"/>
    <x v="80"/>
    <x v="80"/>
    <n v="262"/>
    <x v="0"/>
    <x v="4"/>
  </r>
  <r>
    <x v="4"/>
    <x v="4"/>
    <s v="0534"/>
    <x v="80"/>
    <x v="80"/>
    <n v="293"/>
    <x v="0"/>
    <x v="5"/>
  </r>
  <r>
    <x v="4"/>
    <x v="4"/>
    <s v="0534"/>
    <x v="80"/>
    <x v="80"/>
    <n v="279"/>
    <x v="0"/>
    <x v="6"/>
  </r>
  <r>
    <x v="4"/>
    <x v="4"/>
    <s v="0534"/>
    <x v="80"/>
    <x v="80"/>
    <n v="274"/>
    <x v="0"/>
    <x v="7"/>
  </r>
  <r>
    <x v="4"/>
    <x v="4"/>
    <s v="0534"/>
    <x v="80"/>
    <x v="80"/>
    <n v="258"/>
    <x v="0"/>
    <x v="8"/>
  </r>
  <r>
    <x v="4"/>
    <x v="4"/>
    <s v="0534"/>
    <x v="80"/>
    <x v="80"/>
    <n v="232"/>
    <x v="0"/>
    <x v="9"/>
  </r>
  <r>
    <x v="4"/>
    <x v="4"/>
    <s v="0534"/>
    <x v="80"/>
    <x v="80"/>
    <n v="227"/>
    <x v="0"/>
    <x v="10"/>
  </r>
  <r>
    <x v="4"/>
    <x v="4"/>
    <s v="0534"/>
    <x v="80"/>
    <x v="80"/>
    <n v="214"/>
    <x v="0"/>
    <x v="11"/>
  </r>
  <r>
    <x v="4"/>
    <x v="4"/>
    <s v="0534"/>
    <x v="80"/>
    <x v="80"/>
    <n v="205"/>
    <x v="0"/>
    <x v="12"/>
  </r>
  <r>
    <x v="4"/>
    <x v="4"/>
    <s v="0536"/>
    <x v="81"/>
    <x v="81"/>
    <n v="97"/>
    <x v="0"/>
    <x v="0"/>
  </r>
  <r>
    <x v="4"/>
    <x v="4"/>
    <s v="0536"/>
    <x v="81"/>
    <x v="81"/>
    <n v="85"/>
    <x v="0"/>
    <x v="1"/>
  </r>
  <r>
    <x v="4"/>
    <x v="4"/>
    <s v="0536"/>
    <x v="81"/>
    <x v="81"/>
    <n v="98"/>
    <x v="0"/>
    <x v="2"/>
  </r>
  <r>
    <x v="4"/>
    <x v="4"/>
    <s v="0536"/>
    <x v="81"/>
    <x v="81"/>
    <n v="95"/>
    <x v="0"/>
    <x v="3"/>
  </r>
  <r>
    <x v="4"/>
    <x v="4"/>
    <s v="0536"/>
    <x v="81"/>
    <x v="81"/>
    <n v="101"/>
    <x v="0"/>
    <x v="4"/>
  </r>
  <r>
    <x v="4"/>
    <x v="4"/>
    <s v="0536"/>
    <x v="81"/>
    <x v="81"/>
    <n v="86"/>
    <x v="0"/>
    <x v="5"/>
  </r>
  <r>
    <x v="4"/>
    <x v="4"/>
    <s v="0536"/>
    <x v="81"/>
    <x v="81"/>
    <n v="90"/>
    <x v="0"/>
    <x v="6"/>
  </r>
  <r>
    <x v="4"/>
    <x v="4"/>
    <s v="0536"/>
    <x v="81"/>
    <x v="81"/>
    <n v="91"/>
    <x v="0"/>
    <x v="7"/>
  </r>
  <r>
    <x v="4"/>
    <x v="4"/>
    <s v="0536"/>
    <x v="81"/>
    <x v="81"/>
    <n v="90"/>
    <x v="0"/>
    <x v="8"/>
  </r>
  <r>
    <x v="4"/>
    <x v="4"/>
    <s v="0536"/>
    <x v="81"/>
    <x v="81"/>
    <n v="93"/>
    <x v="0"/>
    <x v="9"/>
  </r>
  <r>
    <x v="4"/>
    <x v="4"/>
    <s v="0536"/>
    <x v="81"/>
    <x v="81"/>
    <n v="91"/>
    <x v="0"/>
    <x v="10"/>
  </r>
  <r>
    <x v="4"/>
    <x v="4"/>
    <s v="0536"/>
    <x v="81"/>
    <x v="81"/>
    <n v="87"/>
    <x v="0"/>
    <x v="11"/>
  </r>
  <r>
    <x v="4"/>
    <x v="4"/>
    <s v="0536"/>
    <x v="81"/>
    <x v="81"/>
    <n v="93"/>
    <x v="0"/>
    <x v="12"/>
  </r>
  <r>
    <x v="4"/>
    <x v="4"/>
    <s v="0538"/>
    <x v="82"/>
    <x v="82"/>
    <n v="224"/>
    <x v="0"/>
    <x v="0"/>
  </r>
  <r>
    <x v="4"/>
    <x v="4"/>
    <s v="0538"/>
    <x v="82"/>
    <x v="82"/>
    <n v="212"/>
    <x v="0"/>
    <x v="1"/>
  </r>
  <r>
    <x v="4"/>
    <x v="4"/>
    <s v="0538"/>
    <x v="82"/>
    <x v="82"/>
    <n v="211"/>
    <x v="0"/>
    <x v="2"/>
  </r>
  <r>
    <x v="4"/>
    <x v="4"/>
    <s v="0538"/>
    <x v="82"/>
    <x v="82"/>
    <n v="213"/>
    <x v="0"/>
    <x v="3"/>
  </r>
  <r>
    <x v="4"/>
    <x v="4"/>
    <s v="0538"/>
    <x v="82"/>
    <x v="82"/>
    <n v="184"/>
    <x v="0"/>
    <x v="4"/>
  </r>
  <r>
    <x v="4"/>
    <x v="4"/>
    <s v="0538"/>
    <x v="82"/>
    <x v="82"/>
    <n v="193"/>
    <x v="0"/>
    <x v="5"/>
  </r>
  <r>
    <x v="4"/>
    <x v="4"/>
    <s v="0538"/>
    <x v="82"/>
    <x v="82"/>
    <n v="201"/>
    <x v="0"/>
    <x v="6"/>
  </r>
  <r>
    <x v="4"/>
    <x v="4"/>
    <s v="0538"/>
    <x v="82"/>
    <x v="82"/>
    <n v="202"/>
    <x v="0"/>
    <x v="7"/>
  </r>
  <r>
    <x v="4"/>
    <x v="4"/>
    <s v="0538"/>
    <x v="82"/>
    <x v="82"/>
    <n v="204"/>
    <x v="0"/>
    <x v="8"/>
  </r>
  <r>
    <x v="4"/>
    <x v="4"/>
    <s v="0538"/>
    <x v="82"/>
    <x v="82"/>
    <n v="207"/>
    <x v="0"/>
    <x v="9"/>
  </r>
  <r>
    <x v="4"/>
    <x v="4"/>
    <s v="0538"/>
    <x v="82"/>
    <x v="82"/>
    <n v="184"/>
    <x v="0"/>
    <x v="10"/>
  </r>
  <r>
    <x v="4"/>
    <x v="4"/>
    <s v="0538"/>
    <x v="82"/>
    <x v="82"/>
    <n v="167"/>
    <x v="0"/>
    <x v="11"/>
  </r>
  <r>
    <x v="4"/>
    <x v="4"/>
    <s v="0538"/>
    <x v="82"/>
    <x v="82"/>
    <n v="160"/>
    <x v="0"/>
    <x v="12"/>
  </r>
  <r>
    <x v="4"/>
    <x v="4"/>
    <s v="0540"/>
    <x v="83"/>
    <x v="83"/>
    <n v="117"/>
    <x v="0"/>
    <x v="0"/>
  </r>
  <r>
    <x v="4"/>
    <x v="4"/>
    <s v="0540"/>
    <x v="83"/>
    <x v="83"/>
    <n v="113"/>
    <x v="0"/>
    <x v="1"/>
  </r>
  <r>
    <x v="4"/>
    <x v="4"/>
    <s v="0540"/>
    <x v="83"/>
    <x v="83"/>
    <n v="112"/>
    <x v="0"/>
    <x v="2"/>
  </r>
  <r>
    <x v="4"/>
    <x v="4"/>
    <s v="0540"/>
    <x v="83"/>
    <x v="83"/>
    <n v="116"/>
    <x v="0"/>
    <x v="3"/>
  </r>
  <r>
    <x v="4"/>
    <x v="4"/>
    <s v="0540"/>
    <x v="83"/>
    <x v="83"/>
    <n v="109"/>
    <x v="0"/>
    <x v="4"/>
  </r>
  <r>
    <x v="4"/>
    <x v="4"/>
    <s v="0540"/>
    <x v="83"/>
    <x v="83"/>
    <n v="102"/>
    <x v="0"/>
    <x v="5"/>
  </r>
  <r>
    <x v="4"/>
    <x v="4"/>
    <s v="0540"/>
    <x v="83"/>
    <x v="83"/>
    <n v="119"/>
    <x v="0"/>
    <x v="6"/>
  </r>
  <r>
    <x v="4"/>
    <x v="4"/>
    <s v="0540"/>
    <x v="83"/>
    <x v="83"/>
    <n v="110"/>
    <x v="0"/>
    <x v="7"/>
  </r>
  <r>
    <x v="4"/>
    <x v="4"/>
    <s v="0540"/>
    <x v="83"/>
    <x v="83"/>
    <n v="104"/>
    <x v="0"/>
    <x v="8"/>
  </r>
  <r>
    <x v="4"/>
    <x v="4"/>
    <s v="0540"/>
    <x v="83"/>
    <x v="83"/>
    <n v="103"/>
    <x v="0"/>
    <x v="9"/>
  </r>
  <r>
    <x v="4"/>
    <x v="4"/>
    <s v="0540"/>
    <x v="83"/>
    <x v="83"/>
    <n v="103"/>
    <x v="0"/>
    <x v="10"/>
  </r>
  <r>
    <x v="4"/>
    <x v="4"/>
    <s v="0540"/>
    <x v="83"/>
    <x v="83"/>
    <n v="73"/>
    <x v="0"/>
    <x v="11"/>
  </r>
  <r>
    <x v="4"/>
    <x v="4"/>
    <s v="0540"/>
    <x v="83"/>
    <x v="83"/>
    <n v="75"/>
    <x v="0"/>
    <x v="12"/>
  </r>
  <r>
    <x v="4"/>
    <x v="4"/>
    <s v="0541"/>
    <x v="84"/>
    <x v="84"/>
    <n v="103"/>
    <x v="0"/>
    <x v="0"/>
  </r>
  <r>
    <x v="4"/>
    <x v="4"/>
    <s v="0541"/>
    <x v="84"/>
    <x v="84"/>
    <n v="92"/>
    <x v="0"/>
    <x v="1"/>
  </r>
  <r>
    <x v="4"/>
    <x v="4"/>
    <s v="0541"/>
    <x v="84"/>
    <x v="84"/>
    <n v="93"/>
    <x v="0"/>
    <x v="2"/>
  </r>
  <r>
    <x v="4"/>
    <x v="4"/>
    <s v="0541"/>
    <x v="84"/>
    <x v="84"/>
    <n v="95"/>
    <x v="0"/>
    <x v="3"/>
  </r>
  <r>
    <x v="4"/>
    <x v="4"/>
    <s v="0541"/>
    <x v="84"/>
    <x v="84"/>
    <n v="98"/>
    <x v="0"/>
    <x v="4"/>
  </r>
  <r>
    <x v="4"/>
    <x v="4"/>
    <s v="0541"/>
    <x v="84"/>
    <x v="84"/>
    <n v="100"/>
    <x v="0"/>
    <x v="5"/>
  </r>
  <r>
    <x v="4"/>
    <x v="4"/>
    <s v="0541"/>
    <x v="84"/>
    <x v="84"/>
    <n v="96"/>
    <x v="0"/>
    <x v="6"/>
  </r>
  <r>
    <x v="4"/>
    <x v="4"/>
    <s v="0541"/>
    <x v="84"/>
    <x v="84"/>
    <n v="88"/>
    <x v="0"/>
    <x v="7"/>
  </r>
  <r>
    <x v="4"/>
    <x v="4"/>
    <s v="0541"/>
    <x v="84"/>
    <x v="84"/>
    <n v="80"/>
    <x v="0"/>
    <x v="8"/>
  </r>
  <r>
    <x v="4"/>
    <x v="4"/>
    <s v="0541"/>
    <x v="84"/>
    <x v="84"/>
    <n v="74"/>
    <x v="0"/>
    <x v="9"/>
  </r>
  <r>
    <x v="4"/>
    <x v="4"/>
    <s v="0541"/>
    <x v="84"/>
    <x v="84"/>
    <n v="75"/>
    <x v="0"/>
    <x v="10"/>
  </r>
  <r>
    <x v="4"/>
    <x v="4"/>
    <s v="0541"/>
    <x v="84"/>
    <x v="84"/>
    <n v="71"/>
    <x v="0"/>
    <x v="11"/>
  </r>
  <r>
    <x v="4"/>
    <x v="4"/>
    <s v="0541"/>
    <x v="84"/>
    <x v="84"/>
    <n v="69"/>
    <x v="0"/>
    <x v="12"/>
  </r>
  <r>
    <x v="4"/>
    <x v="4"/>
    <s v="0542"/>
    <x v="85"/>
    <x v="85"/>
    <n v="231"/>
    <x v="0"/>
    <x v="0"/>
  </r>
  <r>
    <x v="4"/>
    <x v="4"/>
    <s v="0542"/>
    <x v="85"/>
    <x v="85"/>
    <n v="208"/>
    <x v="0"/>
    <x v="1"/>
  </r>
  <r>
    <x v="4"/>
    <x v="4"/>
    <s v="0542"/>
    <x v="85"/>
    <x v="85"/>
    <n v="198"/>
    <x v="0"/>
    <x v="2"/>
  </r>
  <r>
    <x v="4"/>
    <x v="4"/>
    <s v="0542"/>
    <x v="85"/>
    <x v="85"/>
    <n v="222"/>
    <x v="0"/>
    <x v="3"/>
  </r>
  <r>
    <x v="4"/>
    <x v="4"/>
    <s v="0542"/>
    <x v="85"/>
    <x v="85"/>
    <n v="236"/>
    <x v="0"/>
    <x v="4"/>
  </r>
  <r>
    <x v="4"/>
    <x v="4"/>
    <s v="0542"/>
    <x v="85"/>
    <x v="85"/>
    <n v="227"/>
    <x v="0"/>
    <x v="5"/>
  </r>
  <r>
    <x v="4"/>
    <x v="4"/>
    <s v="0542"/>
    <x v="85"/>
    <x v="85"/>
    <n v="211"/>
    <x v="0"/>
    <x v="6"/>
  </r>
  <r>
    <x v="4"/>
    <x v="4"/>
    <s v="0542"/>
    <x v="85"/>
    <x v="85"/>
    <n v="240"/>
    <x v="0"/>
    <x v="7"/>
  </r>
  <r>
    <x v="4"/>
    <x v="4"/>
    <s v="0542"/>
    <x v="85"/>
    <x v="85"/>
    <n v="224"/>
    <x v="0"/>
    <x v="8"/>
  </r>
  <r>
    <x v="4"/>
    <x v="4"/>
    <s v="0542"/>
    <x v="85"/>
    <x v="85"/>
    <n v="223"/>
    <x v="0"/>
    <x v="9"/>
  </r>
  <r>
    <x v="4"/>
    <x v="4"/>
    <s v="0542"/>
    <x v="85"/>
    <x v="85"/>
    <n v="219"/>
    <x v="0"/>
    <x v="10"/>
  </r>
  <r>
    <x v="4"/>
    <x v="4"/>
    <s v="0542"/>
    <x v="85"/>
    <x v="85"/>
    <n v="247"/>
    <x v="0"/>
    <x v="11"/>
  </r>
  <r>
    <x v="4"/>
    <x v="4"/>
    <s v="0542"/>
    <x v="85"/>
    <x v="85"/>
    <n v="217"/>
    <x v="0"/>
    <x v="12"/>
  </r>
  <r>
    <x v="4"/>
    <x v="4"/>
    <s v="0543"/>
    <x v="86"/>
    <x v="86"/>
    <n v="223"/>
    <x v="0"/>
    <x v="0"/>
  </r>
  <r>
    <x v="4"/>
    <x v="4"/>
    <s v="0543"/>
    <x v="86"/>
    <x v="86"/>
    <n v="210"/>
    <x v="0"/>
    <x v="1"/>
  </r>
  <r>
    <x v="4"/>
    <x v="4"/>
    <s v="0543"/>
    <x v="86"/>
    <x v="86"/>
    <n v="191"/>
    <x v="0"/>
    <x v="2"/>
  </r>
  <r>
    <x v="4"/>
    <x v="4"/>
    <s v="0543"/>
    <x v="86"/>
    <x v="86"/>
    <n v="195"/>
    <x v="0"/>
    <x v="3"/>
  </r>
  <r>
    <x v="4"/>
    <x v="4"/>
    <s v="0543"/>
    <x v="86"/>
    <x v="86"/>
    <n v="177"/>
    <x v="0"/>
    <x v="4"/>
  </r>
  <r>
    <x v="4"/>
    <x v="4"/>
    <s v="0543"/>
    <x v="86"/>
    <x v="86"/>
    <n v="174"/>
    <x v="0"/>
    <x v="5"/>
  </r>
  <r>
    <x v="4"/>
    <x v="4"/>
    <s v="0543"/>
    <x v="86"/>
    <x v="86"/>
    <n v="180"/>
    <x v="0"/>
    <x v="6"/>
  </r>
  <r>
    <x v="4"/>
    <x v="4"/>
    <s v="0543"/>
    <x v="86"/>
    <x v="86"/>
    <n v="161"/>
    <x v="0"/>
    <x v="7"/>
  </r>
  <r>
    <x v="4"/>
    <x v="4"/>
    <s v="0543"/>
    <x v="86"/>
    <x v="86"/>
    <n v="167"/>
    <x v="0"/>
    <x v="8"/>
  </r>
  <r>
    <x v="4"/>
    <x v="4"/>
    <s v="0543"/>
    <x v="86"/>
    <x v="86"/>
    <n v="157"/>
    <x v="0"/>
    <x v="9"/>
  </r>
  <r>
    <x v="4"/>
    <x v="4"/>
    <s v="0543"/>
    <x v="86"/>
    <x v="86"/>
    <n v="144"/>
    <x v="0"/>
    <x v="10"/>
  </r>
  <r>
    <x v="4"/>
    <x v="4"/>
    <s v="0543"/>
    <x v="86"/>
    <x v="86"/>
    <n v="144"/>
    <x v="0"/>
    <x v="11"/>
  </r>
  <r>
    <x v="4"/>
    <x v="4"/>
    <s v="0543"/>
    <x v="86"/>
    <x v="86"/>
    <n v="127"/>
    <x v="0"/>
    <x v="12"/>
  </r>
  <r>
    <x v="4"/>
    <x v="4"/>
    <s v="0544"/>
    <x v="87"/>
    <x v="87"/>
    <n v="210"/>
    <x v="0"/>
    <x v="0"/>
  </r>
  <r>
    <x v="4"/>
    <x v="4"/>
    <s v="0544"/>
    <x v="87"/>
    <x v="87"/>
    <n v="196"/>
    <x v="0"/>
    <x v="1"/>
  </r>
  <r>
    <x v="4"/>
    <x v="4"/>
    <s v="0544"/>
    <x v="87"/>
    <x v="87"/>
    <n v="195"/>
    <x v="0"/>
    <x v="2"/>
  </r>
  <r>
    <x v="4"/>
    <x v="4"/>
    <s v="0544"/>
    <x v="87"/>
    <x v="87"/>
    <n v="178"/>
    <x v="0"/>
    <x v="3"/>
  </r>
  <r>
    <x v="4"/>
    <x v="4"/>
    <s v="0544"/>
    <x v="87"/>
    <x v="87"/>
    <n v="134"/>
    <x v="0"/>
    <x v="4"/>
  </r>
  <r>
    <x v="4"/>
    <x v="4"/>
    <s v="0544"/>
    <x v="87"/>
    <x v="87"/>
    <n v="128"/>
    <x v="0"/>
    <x v="5"/>
  </r>
  <r>
    <x v="4"/>
    <x v="4"/>
    <s v="0544"/>
    <x v="87"/>
    <x v="87"/>
    <n v="130"/>
    <x v="0"/>
    <x v="6"/>
  </r>
  <r>
    <x v="4"/>
    <x v="4"/>
    <s v="0544"/>
    <x v="87"/>
    <x v="87"/>
    <n v="130"/>
    <x v="0"/>
    <x v="7"/>
  </r>
  <r>
    <x v="4"/>
    <x v="4"/>
    <s v="0544"/>
    <x v="87"/>
    <x v="87"/>
    <n v="121"/>
    <x v="0"/>
    <x v="8"/>
  </r>
  <r>
    <x v="4"/>
    <x v="4"/>
    <s v="0544"/>
    <x v="87"/>
    <x v="87"/>
    <n v="114"/>
    <x v="0"/>
    <x v="9"/>
  </r>
  <r>
    <x v="4"/>
    <x v="4"/>
    <s v="0544"/>
    <x v="87"/>
    <x v="87"/>
    <n v="109"/>
    <x v="0"/>
    <x v="10"/>
  </r>
  <r>
    <x v="4"/>
    <x v="4"/>
    <s v="0544"/>
    <x v="87"/>
    <x v="87"/>
    <n v="112"/>
    <x v="0"/>
    <x v="11"/>
  </r>
  <r>
    <x v="4"/>
    <x v="4"/>
    <s v="0544"/>
    <x v="87"/>
    <x v="87"/>
    <n v="86"/>
    <x v="0"/>
    <x v="12"/>
  </r>
  <r>
    <x v="4"/>
    <x v="4"/>
    <s v="0545"/>
    <x v="88"/>
    <x v="88"/>
    <n v="181"/>
    <x v="0"/>
    <x v="0"/>
  </r>
  <r>
    <x v="4"/>
    <x v="4"/>
    <s v="0545"/>
    <x v="88"/>
    <x v="88"/>
    <n v="161"/>
    <x v="0"/>
    <x v="1"/>
  </r>
  <r>
    <x v="4"/>
    <x v="4"/>
    <s v="0545"/>
    <x v="88"/>
    <x v="88"/>
    <n v="175"/>
    <x v="0"/>
    <x v="2"/>
  </r>
  <r>
    <x v="4"/>
    <x v="4"/>
    <s v="0545"/>
    <x v="88"/>
    <x v="88"/>
    <n v="161"/>
    <x v="0"/>
    <x v="3"/>
  </r>
  <r>
    <x v="4"/>
    <x v="4"/>
    <s v="0545"/>
    <x v="88"/>
    <x v="88"/>
    <n v="149"/>
    <x v="0"/>
    <x v="4"/>
  </r>
  <r>
    <x v="4"/>
    <x v="4"/>
    <s v="0545"/>
    <x v="88"/>
    <x v="88"/>
    <n v="151"/>
    <x v="0"/>
    <x v="5"/>
  </r>
  <r>
    <x v="4"/>
    <x v="4"/>
    <s v="0545"/>
    <x v="88"/>
    <x v="88"/>
    <n v="144"/>
    <x v="0"/>
    <x v="6"/>
  </r>
  <r>
    <x v="4"/>
    <x v="4"/>
    <s v="0545"/>
    <x v="88"/>
    <x v="88"/>
    <n v="147"/>
    <x v="0"/>
    <x v="7"/>
  </r>
  <r>
    <x v="4"/>
    <x v="4"/>
    <s v="0545"/>
    <x v="88"/>
    <x v="88"/>
    <n v="139"/>
    <x v="0"/>
    <x v="8"/>
  </r>
  <r>
    <x v="4"/>
    <x v="4"/>
    <s v="0545"/>
    <x v="88"/>
    <x v="88"/>
    <n v="136"/>
    <x v="0"/>
    <x v="9"/>
  </r>
  <r>
    <x v="4"/>
    <x v="4"/>
    <s v="0545"/>
    <x v="88"/>
    <x v="88"/>
    <n v="128"/>
    <x v="0"/>
    <x v="10"/>
  </r>
  <r>
    <x v="4"/>
    <x v="4"/>
    <s v="0545"/>
    <x v="88"/>
    <x v="88"/>
    <n v="137"/>
    <x v="0"/>
    <x v="11"/>
  </r>
  <r>
    <x v="4"/>
    <x v="4"/>
    <s v="0545"/>
    <x v="88"/>
    <x v="88"/>
    <n v="120"/>
    <x v="0"/>
    <x v="12"/>
  </r>
  <r>
    <x v="5"/>
    <x v="5"/>
    <s v="0602"/>
    <x v="89"/>
    <x v="89"/>
    <n v="131"/>
    <x v="0"/>
    <x v="0"/>
  </r>
  <r>
    <x v="5"/>
    <x v="5"/>
    <s v="0602"/>
    <x v="89"/>
    <x v="89"/>
    <n v="152"/>
    <x v="0"/>
    <x v="1"/>
  </r>
  <r>
    <x v="5"/>
    <x v="5"/>
    <s v="0602"/>
    <x v="89"/>
    <x v="89"/>
    <n v="155"/>
    <x v="0"/>
    <x v="2"/>
  </r>
  <r>
    <x v="5"/>
    <x v="5"/>
    <s v="0602"/>
    <x v="89"/>
    <x v="89"/>
    <n v="169"/>
    <x v="0"/>
    <x v="3"/>
  </r>
  <r>
    <x v="5"/>
    <x v="5"/>
    <s v="0602"/>
    <x v="89"/>
    <x v="89"/>
    <n v="167"/>
    <x v="0"/>
    <x v="4"/>
  </r>
  <r>
    <x v="5"/>
    <x v="5"/>
    <s v="0602"/>
    <x v="89"/>
    <x v="89"/>
    <n v="166"/>
    <x v="0"/>
    <x v="5"/>
  </r>
  <r>
    <x v="5"/>
    <x v="5"/>
    <s v="0602"/>
    <x v="89"/>
    <x v="89"/>
    <n v="155"/>
    <x v="0"/>
    <x v="6"/>
  </r>
  <r>
    <x v="5"/>
    <x v="5"/>
    <s v="0602"/>
    <x v="89"/>
    <x v="89"/>
    <n v="137"/>
    <x v="0"/>
    <x v="7"/>
  </r>
  <r>
    <x v="5"/>
    <x v="5"/>
    <s v="0602"/>
    <x v="89"/>
    <x v="89"/>
    <n v="142"/>
    <x v="0"/>
    <x v="8"/>
  </r>
  <r>
    <x v="5"/>
    <x v="5"/>
    <s v="0602"/>
    <x v="89"/>
    <x v="89"/>
    <n v="128"/>
    <x v="0"/>
    <x v="9"/>
  </r>
  <r>
    <x v="5"/>
    <x v="5"/>
    <s v="0602"/>
    <x v="89"/>
    <x v="89"/>
    <n v="132"/>
    <x v="0"/>
    <x v="10"/>
  </r>
  <r>
    <x v="5"/>
    <x v="5"/>
    <s v="0602"/>
    <x v="89"/>
    <x v="89"/>
    <n v="59"/>
    <x v="0"/>
    <x v="11"/>
  </r>
  <r>
    <x v="5"/>
    <x v="5"/>
    <s v="0602"/>
    <x v="89"/>
    <x v="89"/>
    <n v="55"/>
    <x v="0"/>
    <x v="12"/>
  </r>
  <r>
    <x v="5"/>
    <x v="5"/>
    <s v="0604"/>
    <x v="90"/>
    <x v="90"/>
    <n v="123"/>
    <x v="0"/>
    <x v="0"/>
  </r>
  <r>
    <x v="5"/>
    <x v="5"/>
    <s v="0604"/>
    <x v="90"/>
    <x v="90"/>
    <n v="100"/>
    <x v="0"/>
    <x v="1"/>
  </r>
  <r>
    <x v="5"/>
    <x v="5"/>
    <s v="0604"/>
    <x v="90"/>
    <x v="90"/>
    <n v="104"/>
    <x v="0"/>
    <x v="2"/>
  </r>
  <r>
    <x v="5"/>
    <x v="5"/>
    <s v="0604"/>
    <x v="90"/>
    <x v="90"/>
    <n v="123"/>
    <x v="0"/>
    <x v="3"/>
  </r>
  <r>
    <x v="5"/>
    <x v="5"/>
    <s v="0604"/>
    <x v="90"/>
    <x v="90"/>
    <n v="105"/>
    <x v="0"/>
    <x v="4"/>
  </r>
  <r>
    <x v="5"/>
    <x v="5"/>
    <s v="0604"/>
    <x v="90"/>
    <x v="90"/>
    <n v="111"/>
    <x v="0"/>
    <x v="5"/>
  </r>
  <r>
    <x v="5"/>
    <x v="5"/>
    <s v="0604"/>
    <x v="90"/>
    <x v="90"/>
    <n v="119"/>
    <x v="0"/>
    <x v="6"/>
  </r>
  <r>
    <x v="5"/>
    <x v="5"/>
    <s v="0604"/>
    <x v="90"/>
    <x v="90"/>
    <n v="109"/>
    <x v="0"/>
    <x v="7"/>
  </r>
  <r>
    <x v="5"/>
    <x v="5"/>
    <s v="0604"/>
    <x v="90"/>
    <x v="90"/>
    <n v="108"/>
    <x v="0"/>
    <x v="8"/>
  </r>
  <r>
    <x v="5"/>
    <x v="5"/>
    <s v="0604"/>
    <x v="90"/>
    <x v="90"/>
    <n v="107"/>
    <x v="0"/>
    <x v="9"/>
  </r>
  <r>
    <x v="5"/>
    <x v="5"/>
    <s v="0604"/>
    <x v="90"/>
    <x v="90"/>
    <n v="99"/>
    <x v="0"/>
    <x v="10"/>
  </r>
  <r>
    <x v="5"/>
    <x v="5"/>
    <s v="0604"/>
    <x v="90"/>
    <x v="90"/>
    <n v="102"/>
    <x v="0"/>
    <x v="11"/>
  </r>
  <r>
    <x v="5"/>
    <x v="5"/>
    <s v="0604"/>
    <x v="90"/>
    <x v="90"/>
    <n v="105"/>
    <x v="0"/>
    <x v="12"/>
  </r>
  <r>
    <x v="5"/>
    <x v="5"/>
    <s v="0605"/>
    <x v="91"/>
    <x v="91"/>
    <n v="173"/>
    <x v="0"/>
    <x v="0"/>
  </r>
  <r>
    <x v="5"/>
    <x v="5"/>
    <s v="0605"/>
    <x v="91"/>
    <x v="91"/>
    <n v="160"/>
    <x v="0"/>
    <x v="1"/>
  </r>
  <r>
    <x v="5"/>
    <x v="5"/>
    <s v="0605"/>
    <x v="91"/>
    <x v="91"/>
    <n v="164"/>
    <x v="0"/>
    <x v="2"/>
  </r>
  <r>
    <x v="5"/>
    <x v="5"/>
    <s v="0605"/>
    <x v="91"/>
    <x v="91"/>
    <n v="178"/>
    <x v="0"/>
    <x v="3"/>
  </r>
  <r>
    <x v="5"/>
    <x v="5"/>
    <s v="0605"/>
    <x v="91"/>
    <x v="91"/>
    <n v="168"/>
    <x v="0"/>
    <x v="4"/>
  </r>
  <r>
    <x v="5"/>
    <x v="5"/>
    <s v="0605"/>
    <x v="91"/>
    <x v="91"/>
    <n v="191"/>
    <x v="0"/>
    <x v="5"/>
  </r>
  <r>
    <x v="5"/>
    <x v="5"/>
    <s v="0605"/>
    <x v="91"/>
    <x v="91"/>
    <n v="198"/>
    <x v="0"/>
    <x v="6"/>
  </r>
  <r>
    <x v="5"/>
    <x v="5"/>
    <s v="0605"/>
    <x v="91"/>
    <x v="91"/>
    <n v="182"/>
    <x v="0"/>
    <x v="7"/>
  </r>
  <r>
    <x v="5"/>
    <x v="5"/>
    <s v="0605"/>
    <x v="91"/>
    <x v="91"/>
    <n v="182"/>
    <x v="0"/>
    <x v="8"/>
  </r>
  <r>
    <x v="5"/>
    <x v="5"/>
    <s v="0605"/>
    <x v="91"/>
    <x v="91"/>
    <n v="201"/>
    <x v="0"/>
    <x v="9"/>
  </r>
  <r>
    <x v="5"/>
    <x v="5"/>
    <s v="0605"/>
    <x v="91"/>
    <x v="91"/>
    <n v="181"/>
    <x v="0"/>
    <x v="10"/>
  </r>
  <r>
    <x v="5"/>
    <x v="5"/>
    <s v="0605"/>
    <x v="91"/>
    <x v="91"/>
    <n v="171"/>
    <x v="0"/>
    <x v="11"/>
  </r>
  <r>
    <x v="5"/>
    <x v="5"/>
    <s v="0605"/>
    <x v="91"/>
    <x v="91"/>
    <n v="209"/>
    <x v="0"/>
    <x v="12"/>
  </r>
  <r>
    <x v="5"/>
    <x v="5"/>
    <s v="0612"/>
    <x v="92"/>
    <x v="92"/>
    <n v="74"/>
    <x v="0"/>
    <x v="0"/>
  </r>
  <r>
    <x v="5"/>
    <x v="5"/>
    <s v="0612"/>
    <x v="92"/>
    <x v="92"/>
    <n v="74"/>
    <x v="0"/>
    <x v="1"/>
  </r>
  <r>
    <x v="5"/>
    <x v="5"/>
    <s v="0612"/>
    <x v="92"/>
    <x v="92"/>
    <n v="74"/>
    <x v="0"/>
    <x v="2"/>
  </r>
  <r>
    <x v="5"/>
    <x v="5"/>
    <s v="0612"/>
    <x v="92"/>
    <x v="92"/>
    <n v="74"/>
    <x v="0"/>
    <x v="3"/>
  </r>
  <r>
    <x v="5"/>
    <x v="5"/>
    <s v="0612"/>
    <x v="92"/>
    <x v="92"/>
    <n v="67"/>
    <x v="0"/>
    <x v="4"/>
  </r>
  <r>
    <x v="5"/>
    <x v="5"/>
    <s v="0612"/>
    <x v="92"/>
    <x v="92"/>
    <n v="69"/>
    <x v="0"/>
    <x v="5"/>
  </r>
  <r>
    <x v="5"/>
    <x v="5"/>
    <s v="0612"/>
    <x v="92"/>
    <x v="92"/>
    <n v="77"/>
    <x v="0"/>
    <x v="6"/>
  </r>
  <r>
    <x v="5"/>
    <x v="5"/>
    <s v="0612"/>
    <x v="92"/>
    <x v="92"/>
    <n v="74"/>
    <x v="0"/>
    <x v="7"/>
  </r>
  <r>
    <x v="5"/>
    <x v="5"/>
    <s v="0612"/>
    <x v="92"/>
    <x v="92"/>
    <n v="83"/>
    <x v="0"/>
    <x v="8"/>
  </r>
  <r>
    <x v="5"/>
    <x v="5"/>
    <s v="0612"/>
    <x v="92"/>
    <x v="92"/>
    <n v="97"/>
    <x v="0"/>
    <x v="9"/>
  </r>
  <r>
    <x v="5"/>
    <x v="5"/>
    <s v="0612"/>
    <x v="92"/>
    <x v="92"/>
    <n v="104"/>
    <x v="0"/>
    <x v="10"/>
  </r>
  <r>
    <x v="5"/>
    <x v="5"/>
    <s v="0612"/>
    <x v="92"/>
    <x v="92"/>
    <n v="102"/>
    <x v="0"/>
    <x v="11"/>
  </r>
  <r>
    <x v="5"/>
    <x v="5"/>
    <s v="0612"/>
    <x v="92"/>
    <x v="92"/>
    <n v="107"/>
    <x v="0"/>
    <x v="12"/>
  </r>
  <r>
    <x v="5"/>
    <x v="5"/>
    <s v="0615"/>
    <x v="93"/>
    <x v="93"/>
    <n v="12"/>
    <x v="0"/>
    <x v="0"/>
  </r>
  <r>
    <x v="5"/>
    <x v="5"/>
    <s v="0615"/>
    <x v="93"/>
    <x v="93"/>
    <n v="14"/>
    <x v="0"/>
    <x v="1"/>
  </r>
  <r>
    <x v="5"/>
    <x v="5"/>
    <s v="0615"/>
    <x v="93"/>
    <x v="93"/>
    <n v="19"/>
    <x v="0"/>
    <x v="2"/>
  </r>
  <r>
    <x v="5"/>
    <x v="5"/>
    <s v="0615"/>
    <x v="93"/>
    <x v="93"/>
    <n v="16"/>
    <x v="0"/>
    <x v="3"/>
  </r>
  <r>
    <x v="5"/>
    <x v="5"/>
    <s v="0615"/>
    <x v="93"/>
    <x v="93"/>
    <n v="16"/>
    <x v="0"/>
    <x v="4"/>
  </r>
  <r>
    <x v="5"/>
    <x v="5"/>
    <s v="0615"/>
    <x v="93"/>
    <x v="93"/>
    <n v="24"/>
    <x v="0"/>
    <x v="5"/>
  </r>
  <r>
    <x v="5"/>
    <x v="5"/>
    <s v="0615"/>
    <x v="93"/>
    <x v="93"/>
    <n v="23"/>
    <x v="0"/>
    <x v="6"/>
  </r>
  <r>
    <x v="5"/>
    <x v="5"/>
    <s v="0615"/>
    <x v="93"/>
    <x v="93"/>
    <n v="25"/>
    <x v="0"/>
    <x v="7"/>
  </r>
  <r>
    <x v="5"/>
    <x v="5"/>
    <s v="0615"/>
    <x v="93"/>
    <x v="93"/>
    <n v="27"/>
    <x v="0"/>
    <x v="8"/>
  </r>
  <r>
    <x v="5"/>
    <x v="5"/>
    <s v="0615"/>
    <x v="93"/>
    <x v="93"/>
    <n v="26"/>
    <x v="0"/>
    <x v="9"/>
  </r>
  <r>
    <x v="5"/>
    <x v="5"/>
    <s v="0615"/>
    <x v="93"/>
    <x v="93"/>
    <n v="19"/>
    <x v="0"/>
    <x v="10"/>
  </r>
  <r>
    <x v="5"/>
    <x v="5"/>
    <s v="0615"/>
    <x v="93"/>
    <x v="93"/>
    <n v="19"/>
    <x v="0"/>
    <x v="11"/>
  </r>
  <r>
    <x v="5"/>
    <x v="5"/>
    <s v="0615"/>
    <x v="93"/>
    <x v="93"/>
    <n v="21"/>
    <x v="0"/>
    <x v="12"/>
  </r>
  <r>
    <x v="5"/>
    <x v="5"/>
    <s v="0616"/>
    <x v="94"/>
    <x v="94"/>
    <n v="85"/>
    <x v="0"/>
    <x v="0"/>
  </r>
  <r>
    <x v="5"/>
    <x v="5"/>
    <s v="0616"/>
    <x v="94"/>
    <x v="94"/>
    <n v="67"/>
    <x v="0"/>
    <x v="1"/>
  </r>
  <r>
    <x v="5"/>
    <x v="5"/>
    <s v="0616"/>
    <x v="94"/>
    <x v="94"/>
    <n v="62"/>
    <x v="0"/>
    <x v="2"/>
  </r>
  <r>
    <x v="5"/>
    <x v="5"/>
    <s v="0616"/>
    <x v="94"/>
    <x v="94"/>
    <n v="69"/>
    <x v="0"/>
    <x v="3"/>
  </r>
  <r>
    <x v="5"/>
    <x v="5"/>
    <s v="0616"/>
    <x v="94"/>
    <x v="94"/>
    <n v="60"/>
    <x v="0"/>
    <x v="4"/>
  </r>
  <r>
    <x v="5"/>
    <x v="5"/>
    <s v="0616"/>
    <x v="94"/>
    <x v="94"/>
    <n v="64"/>
    <x v="0"/>
    <x v="5"/>
  </r>
  <r>
    <x v="5"/>
    <x v="5"/>
    <s v="0616"/>
    <x v="94"/>
    <x v="94"/>
    <n v="73"/>
    <x v="0"/>
    <x v="6"/>
  </r>
  <r>
    <x v="5"/>
    <x v="5"/>
    <s v="0616"/>
    <x v="94"/>
    <x v="94"/>
    <n v="67"/>
    <x v="0"/>
    <x v="7"/>
  </r>
  <r>
    <x v="5"/>
    <x v="5"/>
    <s v="0616"/>
    <x v="94"/>
    <x v="94"/>
    <n v="63"/>
    <x v="0"/>
    <x v="8"/>
  </r>
  <r>
    <x v="5"/>
    <x v="5"/>
    <s v="0616"/>
    <x v="94"/>
    <x v="94"/>
    <n v="56"/>
    <x v="0"/>
    <x v="9"/>
  </r>
  <r>
    <x v="5"/>
    <x v="5"/>
    <s v="0616"/>
    <x v="94"/>
    <x v="94"/>
    <n v="68"/>
    <x v="0"/>
    <x v="10"/>
  </r>
  <r>
    <x v="5"/>
    <x v="5"/>
    <s v="0616"/>
    <x v="94"/>
    <x v="94"/>
    <n v="49"/>
    <x v="0"/>
    <x v="11"/>
  </r>
  <r>
    <x v="5"/>
    <x v="5"/>
    <s v="0616"/>
    <x v="94"/>
    <x v="94"/>
    <n v="55"/>
    <x v="0"/>
    <x v="12"/>
  </r>
  <r>
    <x v="5"/>
    <x v="5"/>
    <s v="0617"/>
    <x v="95"/>
    <x v="95"/>
    <n v="122"/>
    <x v="0"/>
    <x v="0"/>
  </r>
  <r>
    <x v="5"/>
    <x v="5"/>
    <s v="0617"/>
    <x v="95"/>
    <x v="95"/>
    <n v="116"/>
    <x v="0"/>
    <x v="1"/>
  </r>
  <r>
    <x v="5"/>
    <x v="5"/>
    <s v="0617"/>
    <x v="95"/>
    <x v="95"/>
    <n v="87"/>
    <x v="0"/>
    <x v="2"/>
  </r>
  <r>
    <x v="5"/>
    <x v="5"/>
    <s v="0617"/>
    <x v="95"/>
    <x v="95"/>
    <n v="98"/>
    <x v="0"/>
    <x v="3"/>
  </r>
  <r>
    <x v="5"/>
    <x v="5"/>
    <s v="0617"/>
    <x v="95"/>
    <x v="95"/>
    <n v="95"/>
    <x v="0"/>
    <x v="4"/>
  </r>
  <r>
    <x v="5"/>
    <x v="5"/>
    <s v="0617"/>
    <x v="95"/>
    <x v="95"/>
    <n v="96"/>
    <x v="0"/>
    <x v="5"/>
  </r>
  <r>
    <x v="5"/>
    <x v="5"/>
    <s v="0617"/>
    <x v="95"/>
    <x v="95"/>
    <n v="167"/>
    <x v="0"/>
    <x v="6"/>
  </r>
  <r>
    <x v="5"/>
    <x v="5"/>
    <s v="0617"/>
    <x v="95"/>
    <x v="95"/>
    <n v="158"/>
    <x v="0"/>
    <x v="7"/>
  </r>
  <r>
    <x v="5"/>
    <x v="5"/>
    <s v="0617"/>
    <x v="95"/>
    <x v="95"/>
    <n v="100"/>
    <x v="0"/>
    <x v="8"/>
  </r>
  <r>
    <x v="5"/>
    <x v="5"/>
    <s v="0617"/>
    <x v="95"/>
    <x v="95"/>
    <n v="97"/>
    <x v="0"/>
    <x v="9"/>
  </r>
  <r>
    <x v="5"/>
    <x v="5"/>
    <s v="0617"/>
    <x v="95"/>
    <x v="95"/>
    <n v="83"/>
    <x v="0"/>
    <x v="10"/>
  </r>
  <r>
    <x v="5"/>
    <x v="5"/>
    <s v="0617"/>
    <x v="95"/>
    <x v="95"/>
    <n v="72"/>
    <x v="0"/>
    <x v="11"/>
  </r>
  <r>
    <x v="5"/>
    <x v="5"/>
    <s v="0617"/>
    <x v="95"/>
    <x v="95"/>
    <n v="58"/>
    <x v="0"/>
    <x v="12"/>
  </r>
  <r>
    <x v="5"/>
    <x v="5"/>
    <s v="0618"/>
    <x v="96"/>
    <x v="96"/>
    <n v="157"/>
    <x v="0"/>
    <x v="0"/>
  </r>
  <r>
    <x v="5"/>
    <x v="5"/>
    <s v="0618"/>
    <x v="96"/>
    <x v="96"/>
    <n v="145"/>
    <x v="0"/>
    <x v="1"/>
  </r>
  <r>
    <x v="5"/>
    <x v="5"/>
    <s v="0618"/>
    <x v="96"/>
    <x v="96"/>
    <n v="97"/>
    <x v="0"/>
    <x v="2"/>
  </r>
  <r>
    <x v="5"/>
    <x v="5"/>
    <s v="0618"/>
    <x v="96"/>
    <x v="96"/>
    <n v="111"/>
    <x v="0"/>
    <x v="3"/>
  </r>
  <r>
    <x v="5"/>
    <x v="5"/>
    <s v="0618"/>
    <x v="96"/>
    <x v="96"/>
    <n v="107"/>
    <x v="0"/>
    <x v="4"/>
  </r>
  <r>
    <x v="5"/>
    <x v="5"/>
    <s v="0618"/>
    <x v="96"/>
    <x v="96"/>
    <n v="101"/>
    <x v="0"/>
    <x v="5"/>
  </r>
  <r>
    <x v="5"/>
    <x v="5"/>
    <s v="0618"/>
    <x v="96"/>
    <x v="96"/>
    <n v="105"/>
    <x v="0"/>
    <x v="6"/>
  </r>
  <r>
    <x v="5"/>
    <x v="5"/>
    <s v="0618"/>
    <x v="96"/>
    <x v="96"/>
    <n v="100"/>
    <x v="0"/>
    <x v="7"/>
  </r>
  <r>
    <x v="5"/>
    <x v="5"/>
    <s v="0618"/>
    <x v="96"/>
    <x v="96"/>
    <n v="99"/>
    <x v="0"/>
    <x v="8"/>
  </r>
  <r>
    <x v="5"/>
    <x v="5"/>
    <s v="0618"/>
    <x v="96"/>
    <x v="96"/>
    <n v="95"/>
    <x v="0"/>
    <x v="9"/>
  </r>
  <r>
    <x v="5"/>
    <x v="5"/>
    <s v="0618"/>
    <x v="96"/>
    <x v="96"/>
    <n v="95"/>
    <x v="0"/>
    <x v="10"/>
  </r>
  <r>
    <x v="5"/>
    <x v="5"/>
    <s v="0618"/>
    <x v="96"/>
    <x v="96"/>
    <n v="86"/>
    <x v="0"/>
    <x v="11"/>
  </r>
  <r>
    <x v="5"/>
    <x v="5"/>
    <s v="0618"/>
    <x v="96"/>
    <x v="96"/>
    <n v="65"/>
    <x v="0"/>
    <x v="12"/>
  </r>
  <r>
    <x v="5"/>
    <x v="5"/>
    <s v="0619"/>
    <x v="97"/>
    <x v="97"/>
    <n v="235"/>
    <x v="0"/>
    <x v="0"/>
  </r>
  <r>
    <x v="5"/>
    <x v="5"/>
    <s v="0619"/>
    <x v="97"/>
    <x v="97"/>
    <n v="242"/>
    <x v="0"/>
    <x v="1"/>
  </r>
  <r>
    <x v="5"/>
    <x v="5"/>
    <s v="0619"/>
    <x v="97"/>
    <x v="97"/>
    <n v="313"/>
    <x v="0"/>
    <x v="2"/>
  </r>
  <r>
    <x v="5"/>
    <x v="5"/>
    <s v="0619"/>
    <x v="97"/>
    <x v="97"/>
    <n v="271"/>
    <x v="0"/>
    <x v="3"/>
  </r>
  <r>
    <x v="5"/>
    <x v="5"/>
    <s v="0619"/>
    <x v="97"/>
    <x v="97"/>
    <n v="236"/>
    <x v="0"/>
    <x v="4"/>
  </r>
  <r>
    <x v="5"/>
    <x v="5"/>
    <s v="0619"/>
    <x v="97"/>
    <x v="97"/>
    <n v="195"/>
    <x v="0"/>
    <x v="5"/>
  </r>
  <r>
    <x v="5"/>
    <x v="5"/>
    <s v="0619"/>
    <x v="97"/>
    <x v="97"/>
    <n v="139"/>
    <x v="0"/>
    <x v="6"/>
  </r>
  <r>
    <x v="5"/>
    <x v="5"/>
    <s v="0619"/>
    <x v="97"/>
    <x v="97"/>
    <n v="144"/>
    <x v="0"/>
    <x v="7"/>
  </r>
  <r>
    <x v="5"/>
    <x v="5"/>
    <s v="0619"/>
    <x v="97"/>
    <x v="97"/>
    <n v="141"/>
    <x v="0"/>
    <x v="8"/>
  </r>
  <r>
    <x v="5"/>
    <x v="5"/>
    <s v="0619"/>
    <x v="97"/>
    <x v="97"/>
    <n v="144"/>
    <x v="0"/>
    <x v="9"/>
  </r>
  <r>
    <x v="5"/>
    <x v="5"/>
    <s v="0619"/>
    <x v="97"/>
    <x v="97"/>
    <n v="129"/>
    <x v="0"/>
    <x v="10"/>
  </r>
  <r>
    <x v="5"/>
    <x v="5"/>
    <s v="0619"/>
    <x v="97"/>
    <x v="97"/>
    <n v="123"/>
    <x v="0"/>
    <x v="11"/>
  </r>
  <r>
    <x v="5"/>
    <x v="5"/>
    <s v="0619"/>
    <x v="97"/>
    <x v="97"/>
    <n v="105"/>
    <x v="0"/>
    <x v="12"/>
  </r>
  <r>
    <x v="5"/>
    <x v="5"/>
    <s v="0620"/>
    <x v="98"/>
    <x v="98"/>
    <n v="88"/>
    <x v="0"/>
    <x v="0"/>
  </r>
  <r>
    <x v="5"/>
    <x v="5"/>
    <s v="0620"/>
    <x v="98"/>
    <x v="98"/>
    <n v="81"/>
    <x v="0"/>
    <x v="1"/>
  </r>
  <r>
    <x v="5"/>
    <x v="5"/>
    <s v="0620"/>
    <x v="98"/>
    <x v="98"/>
    <n v="80"/>
    <x v="0"/>
    <x v="2"/>
  </r>
  <r>
    <x v="5"/>
    <x v="5"/>
    <s v="0620"/>
    <x v="98"/>
    <x v="98"/>
    <n v="87"/>
    <x v="0"/>
    <x v="3"/>
  </r>
  <r>
    <x v="5"/>
    <x v="5"/>
    <s v="0620"/>
    <x v="98"/>
    <x v="98"/>
    <n v="80"/>
    <x v="0"/>
    <x v="4"/>
  </r>
  <r>
    <x v="5"/>
    <x v="5"/>
    <s v="0620"/>
    <x v="98"/>
    <x v="98"/>
    <n v="82"/>
    <x v="0"/>
    <x v="5"/>
  </r>
  <r>
    <x v="5"/>
    <x v="5"/>
    <s v="0620"/>
    <x v="98"/>
    <x v="98"/>
    <n v="85"/>
    <x v="0"/>
    <x v="6"/>
  </r>
  <r>
    <x v="5"/>
    <x v="5"/>
    <s v="0620"/>
    <x v="98"/>
    <x v="98"/>
    <n v="79"/>
    <x v="0"/>
    <x v="7"/>
  </r>
  <r>
    <x v="5"/>
    <x v="5"/>
    <s v="0620"/>
    <x v="98"/>
    <x v="98"/>
    <n v="78"/>
    <x v="0"/>
    <x v="8"/>
  </r>
  <r>
    <x v="5"/>
    <x v="5"/>
    <s v="0620"/>
    <x v="98"/>
    <x v="98"/>
    <n v="78"/>
    <x v="0"/>
    <x v="9"/>
  </r>
  <r>
    <x v="5"/>
    <x v="5"/>
    <s v="0620"/>
    <x v="98"/>
    <x v="98"/>
    <n v="69"/>
    <x v="0"/>
    <x v="10"/>
  </r>
  <r>
    <x v="5"/>
    <x v="5"/>
    <s v="0620"/>
    <x v="98"/>
    <x v="98"/>
    <n v="76"/>
    <x v="0"/>
    <x v="11"/>
  </r>
  <r>
    <x v="5"/>
    <x v="5"/>
    <s v="0620"/>
    <x v="98"/>
    <x v="98"/>
    <n v="74"/>
    <x v="0"/>
    <x v="12"/>
  </r>
  <r>
    <x v="5"/>
    <x v="5"/>
    <s v="0621"/>
    <x v="99"/>
    <x v="99"/>
    <n v="100"/>
    <x v="0"/>
    <x v="0"/>
  </r>
  <r>
    <x v="5"/>
    <x v="5"/>
    <s v="0621"/>
    <x v="99"/>
    <x v="99"/>
    <n v="94"/>
    <x v="0"/>
    <x v="1"/>
  </r>
  <r>
    <x v="5"/>
    <x v="5"/>
    <s v="0621"/>
    <x v="99"/>
    <x v="99"/>
    <n v="92"/>
    <x v="0"/>
    <x v="2"/>
  </r>
  <r>
    <x v="5"/>
    <x v="5"/>
    <s v="0621"/>
    <x v="99"/>
    <x v="99"/>
    <n v="97"/>
    <x v="0"/>
    <x v="3"/>
  </r>
  <r>
    <x v="5"/>
    <x v="5"/>
    <s v="0621"/>
    <x v="99"/>
    <x v="99"/>
    <n v="92"/>
    <x v="0"/>
    <x v="4"/>
  </r>
  <r>
    <x v="5"/>
    <x v="5"/>
    <s v="0621"/>
    <x v="99"/>
    <x v="99"/>
    <n v="93"/>
    <x v="0"/>
    <x v="5"/>
  </r>
  <r>
    <x v="5"/>
    <x v="5"/>
    <s v="0621"/>
    <x v="99"/>
    <x v="99"/>
    <n v="92"/>
    <x v="0"/>
    <x v="6"/>
  </r>
  <r>
    <x v="5"/>
    <x v="5"/>
    <s v="0621"/>
    <x v="99"/>
    <x v="99"/>
    <n v="77"/>
    <x v="0"/>
    <x v="7"/>
  </r>
  <r>
    <x v="5"/>
    <x v="5"/>
    <s v="0621"/>
    <x v="99"/>
    <x v="99"/>
    <n v="89"/>
    <x v="0"/>
    <x v="8"/>
  </r>
  <r>
    <x v="5"/>
    <x v="5"/>
    <s v="0621"/>
    <x v="99"/>
    <x v="99"/>
    <n v="88"/>
    <x v="0"/>
    <x v="9"/>
  </r>
  <r>
    <x v="5"/>
    <x v="5"/>
    <s v="0621"/>
    <x v="99"/>
    <x v="99"/>
    <n v="87"/>
    <x v="0"/>
    <x v="10"/>
  </r>
  <r>
    <x v="5"/>
    <x v="5"/>
    <s v="0621"/>
    <x v="99"/>
    <x v="99"/>
    <n v="89"/>
    <x v="0"/>
    <x v="11"/>
  </r>
  <r>
    <x v="5"/>
    <x v="5"/>
    <s v="0621"/>
    <x v="99"/>
    <x v="99"/>
    <n v="85"/>
    <x v="0"/>
    <x v="12"/>
  </r>
  <r>
    <x v="5"/>
    <x v="5"/>
    <s v="0622"/>
    <x v="100"/>
    <x v="100"/>
    <n v="42"/>
    <x v="0"/>
    <x v="0"/>
  </r>
  <r>
    <x v="5"/>
    <x v="5"/>
    <s v="0622"/>
    <x v="100"/>
    <x v="100"/>
    <n v="39"/>
    <x v="0"/>
    <x v="1"/>
  </r>
  <r>
    <x v="5"/>
    <x v="5"/>
    <s v="0622"/>
    <x v="100"/>
    <x v="100"/>
    <n v="34"/>
    <x v="0"/>
    <x v="2"/>
  </r>
  <r>
    <x v="5"/>
    <x v="5"/>
    <s v="0622"/>
    <x v="100"/>
    <x v="100"/>
    <n v="31"/>
    <x v="0"/>
    <x v="3"/>
  </r>
  <r>
    <x v="5"/>
    <x v="5"/>
    <s v="0622"/>
    <x v="100"/>
    <x v="100"/>
    <n v="34"/>
    <x v="0"/>
    <x v="4"/>
  </r>
  <r>
    <x v="5"/>
    <x v="5"/>
    <s v="0622"/>
    <x v="100"/>
    <x v="100"/>
    <n v="34"/>
    <x v="0"/>
    <x v="5"/>
  </r>
  <r>
    <x v="5"/>
    <x v="5"/>
    <s v="0622"/>
    <x v="100"/>
    <x v="100"/>
    <n v="38"/>
    <x v="0"/>
    <x v="6"/>
  </r>
  <r>
    <x v="5"/>
    <x v="5"/>
    <s v="0622"/>
    <x v="100"/>
    <x v="100"/>
    <n v="36"/>
    <x v="0"/>
    <x v="7"/>
  </r>
  <r>
    <x v="5"/>
    <x v="5"/>
    <s v="0622"/>
    <x v="100"/>
    <x v="100"/>
    <n v="42"/>
    <x v="0"/>
    <x v="8"/>
  </r>
  <r>
    <x v="5"/>
    <x v="5"/>
    <s v="0622"/>
    <x v="100"/>
    <x v="100"/>
    <n v="36"/>
    <x v="0"/>
    <x v="9"/>
  </r>
  <r>
    <x v="5"/>
    <x v="5"/>
    <s v="0622"/>
    <x v="100"/>
    <x v="100"/>
    <n v="32"/>
    <x v="0"/>
    <x v="10"/>
  </r>
  <r>
    <x v="5"/>
    <x v="5"/>
    <s v="0622"/>
    <x v="100"/>
    <x v="100"/>
    <n v="40"/>
    <x v="0"/>
    <x v="11"/>
  </r>
  <r>
    <x v="5"/>
    <x v="5"/>
    <s v="0622"/>
    <x v="100"/>
    <x v="100"/>
    <n v="40"/>
    <x v="0"/>
    <x v="12"/>
  </r>
  <r>
    <x v="5"/>
    <x v="5"/>
    <s v="0623"/>
    <x v="101"/>
    <x v="101"/>
    <n v="157"/>
    <x v="0"/>
    <x v="0"/>
  </r>
  <r>
    <x v="5"/>
    <x v="5"/>
    <s v="0623"/>
    <x v="101"/>
    <x v="101"/>
    <n v="132"/>
    <x v="0"/>
    <x v="1"/>
  </r>
  <r>
    <x v="5"/>
    <x v="5"/>
    <s v="0623"/>
    <x v="101"/>
    <x v="101"/>
    <n v="158"/>
    <x v="0"/>
    <x v="2"/>
  </r>
  <r>
    <x v="5"/>
    <x v="5"/>
    <s v="0623"/>
    <x v="101"/>
    <x v="101"/>
    <n v="166"/>
    <x v="0"/>
    <x v="3"/>
  </r>
  <r>
    <x v="5"/>
    <x v="5"/>
    <s v="0623"/>
    <x v="101"/>
    <x v="101"/>
    <n v="156"/>
    <x v="0"/>
    <x v="4"/>
  </r>
  <r>
    <x v="5"/>
    <x v="5"/>
    <s v="0623"/>
    <x v="101"/>
    <x v="101"/>
    <n v="180"/>
    <x v="0"/>
    <x v="5"/>
  </r>
  <r>
    <x v="5"/>
    <x v="5"/>
    <s v="0623"/>
    <x v="101"/>
    <x v="101"/>
    <n v="182"/>
    <x v="0"/>
    <x v="6"/>
  </r>
  <r>
    <x v="5"/>
    <x v="5"/>
    <s v="0623"/>
    <x v="101"/>
    <x v="101"/>
    <n v="189"/>
    <x v="0"/>
    <x v="7"/>
  </r>
  <r>
    <x v="5"/>
    <x v="5"/>
    <s v="0623"/>
    <x v="101"/>
    <x v="101"/>
    <n v="181"/>
    <x v="0"/>
    <x v="8"/>
  </r>
  <r>
    <x v="5"/>
    <x v="5"/>
    <s v="0623"/>
    <x v="101"/>
    <x v="101"/>
    <n v="203"/>
    <x v="0"/>
    <x v="9"/>
  </r>
  <r>
    <x v="5"/>
    <x v="5"/>
    <s v="0623"/>
    <x v="101"/>
    <x v="101"/>
    <n v="197"/>
    <x v="0"/>
    <x v="10"/>
  </r>
  <r>
    <x v="5"/>
    <x v="5"/>
    <s v="0623"/>
    <x v="101"/>
    <x v="101"/>
    <n v="181"/>
    <x v="0"/>
    <x v="11"/>
  </r>
  <r>
    <x v="5"/>
    <x v="5"/>
    <s v="0623"/>
    <x v="101"/>
    <x v="101"/>
    <n v="176"/>
    <x v="0"/>
    <x v="12"/>
  </r>
  <r>
    <x v="5"/>
    <x v="5"/>
    <s v="0624"/>
    <x v="102"/>
    <x v="102"/>
    <n v="188"/>
    <x v="0"/>
    <x v="0"/>
  </r>
  <r>
    <x v="5"/>
    <x v="5"/>
    <s v="0624"/>
    <x v="102"/>
    <x v="102"/>
    <n v="183"/>
    <x v="0"/>
    <x v="1"/>
  </r>
  <r>
    <x v="5"/>
    <x v="5"/>
    <s v="0624"/>
    <x v="102"/>
    <x v="102"/>
    <n v="182"/>
    <x v="0"/>
    <x v="2"/>
  </r>
  <r>
    <x v="5"/>
    <x v="5"/>
    <s v="0624"/>
    <x v="102"/>
    <x v="102"/>
    <n v="198"/>
    <x v="0"/>
    <x v="3"/>
  </r>
  <r>
    <x v="5"/>
    <x v="5"/>
    <s v="0624"/>
    <x v="102"/>
    <x v="102"/>
    <n v="186"/>
    <x v="0"/>
    <x v="4"/>
  </r>
  <r>
    <x v="5"/>
    <x v="5"/>
    <s v="0624"/>
    <x v="102"/>
    <x v="102"/>
    <n v="202"/>
    <x v="0"/>
    <x v="5"/>
  </r>
  <r>
    <x v="5"/>
    <x v="5"/>
    <s v="0624"/>
    <x v="102"/>
    <x v="102"/>
    <n v="204"/>
    <x v="0"/>
    <x v="6"/>
  </r>
  <r>
    <x v="5"/>
    <x v="5"/>
    <s v="0624"/>
    <x v="102"/>
    <x v="102"/>
    <n v="175"/>
    <x v="0"/>
    <x v="7"/>
  </r>
  <r>
    <x v="5"/>
    <x v="5"/>
    <s v="0624"/>
    <x v="102"/>
    <x v="102"/>
    <n v="174"/>
    <x v="0"/>
    <x v="8"/>
  </r>
  <r>
    <x v="5"/>
    <x v="5"/>
    <s v="0624"/>
    <x v="102"/>
    <x v="102"/>
    <n v="189"/>
    <x v="0"/>
    <x v="9"/>
  </r>
  <r>
    <x v="5"/>
    <x v="5"/>
    <s v="0624"/>
    <x v="102"/>
    <x v="102"/>
    <n v="181"/>
    <x v="0"/>
    <x v="10"/>
  </r>
  <r>
    <x v="5"/>
    <x v="5"/>
    <s v="0624"/>
    <x v="102"/>
    <x v="102"/>
    <n v="120"/>
    <x v="0"/>
    <x v="11"/>
  </r>
  <r>
    <x v="5"/>
    <x v="5"/>
    <s v="0624"/>
    <x v="102"/>
    <x v="102"/>
    <n v="122"/>
    <x v="0"/>
    <x v="12"/>
  </r>
  <r>
    <x v="5"/>
    <x v="5"/>
    <s v="0625"/>
    <x v="103"/>
    <x v="103"/>
    <n v="45"/>
    <x v="0"/>
    <x v="0"/>
  </r>
  <r>
    <x v="5"/>
    <x v="5"/>
    <s v="0625"/>
    <x v="103"/>
    <x v="103"/>
    <n v="41"/>
    <x v="0"/>
    <x v="1"/>
  </r>
  <r>
    <x v="5"/>
    <x v="5"/>
    <s v="0625"/>
    <x v="103"/>
    <x v="103"/>
    <n v="37"/>
    <x v="0"/>
    <x v="2"/>
  </r>
  <r>
    <x v="5"/>
    <x v="5"/>
    <s v="0625"/>
    <x v="103"/>
    <x v="103"/>
    <n v="33"/>
    <x v="0"/>
    <x v="3"/>
  </r>
  <r>
    <x v="5"/>
    <x v="5"/>
    <s v="0625"/>
    <x v="103"/>
    <x v="103"/>
    <n v="31"/>
    <x v="0"/>
    <x v="4"/>
  </r>
  <r>
    <x v="5"/>
    <x v="5"/>
    <s v="0625"/>
    <x v="103"/>
    <x v="103"/>
    <n v="37"/>
    <x v="0"/>
    <x v="5"/>
  </r>
  <r>
    <x v="5"/>
    <x v="5"/>
    <s v="0625"/>
    <x v="103"/>
    <x v="103"/>
    <n v="47"/>
    <x v="0"/>
    <x v="6"/>
  </r>
  <r>
    <x v="5"/>
    <x v="5"/>
    <s v="0625"/>
    <x v="103"/>
    <x v="103"/>
    <n v="43"/>
    <x v="0"/>
    <x v="7"/>
  </r>
  <r>
    <x v="5"/>
    <x v="5"/>
    <s v="0625"/>
    <x v="103"/>
    <x v="103"/>
    <n v="45"/>
    <x v="0"/>
    <x v="8"/>
  </r>
  <r>
    <x v="5"/>
    <x v="5"/>
    <s v="0625"/>
    <x v="103"/>
    <x v="103"/>
    <n v="64"/>
    <x v="0"/>
    <x v="9"/>
  </r>
  <r>
    <x v="5"/>
    <x v="5"/>
    <s v="0625"/>
    <x v="103"/>
    <x v="103"/>
    <n v="55"/>
    <x v="0"/>
    <x v="10"/>
  </r>
  <r>
    <x v="5"/>
    <x v="5"/>
    <s v="0625"/>
    <x v="103"/>
    <x v="103"/>
    <n v="46"/>
    <x v="0"/>
    <x v="11"/>
  </r>
  <r>
    <x v="5"/>
    <x v="5"/>
    <s v="0625"/>
    <x v="103"/>
    <x v="103"/>
    <n v="44"/>
    <x v="0"/>
    <x v="12"/>
  </r>
  <r>
    <x v="5"/>
    <x v="5"/>
    <s v="0626"/>
    <x v="104"/>
    <x v="104"/>
    <n v="488"/>
    <x v="0"/>
    <x v="0"/>
  </r>
  <r>
    <x v="5"/>
    <x v="5"/>
    <s v="0626"/>
    <x v="104"/>
    <x v="104"/>
    <n v="429"/>
    <x v="0"/>
    <x v="1"/>
  </r>
  <r>
    <x v="5"/>
    <x v="5"/>
    <s v="0626"/>
    <x v="104"/>
    <x v="104"/>
    <n v="402"/>
    <x v="0"/>
    <x v="2"/>
  </r>
  <r>
    <x v="5"/>
    <x v="5"/>
    <s v="0626"/>
    <x v="104"/>
    <x v="104"/>
    <n v="382"/>
    <x v="0"/>
    <x v="3"/>
  </r>
  <r>
    <x v="5"/>
    <x v="5"/>
    <s v="0626"/>
    <x v="104"/>
    <x v="104"/>
    <n v="382"/>
    <x v="0"/>
    <x v="4"/>
  </r>
  <r>
    <x v="5"/>
    <x v="5"/>
    <s v="0626"/>
    <x v="104"/>
    <x v="104"/>
    <n v="328"/>
    <x v="0"/>
    <x v="5"/>
  </r>
  <r>
    <x v="5"/>
    <x v="5"/>
    <s v="0626"/>
    <x v="104"/>
    <x v="104"/>
    <n v="335"/>
    <x v="0"/>
    <x v="6"/>
  </r>
  <r>
    <x v="5"/>
    <x v="5"/>
    <s v="0626"/>
    <x v="104"/>
    <x v="104"/>
    <n v="327"/>
    <x v="0"/>
    <x v="7"/>
  </r>
  <r>
    <x v="5"/>
    <x v="5"/>
    <s v="0626"/>
    <x v="104"/>
    <x v="104"/>
    <n v="306"/>
    <x v="0"/>
    <x v="8"/>
  </r>
  <r>
    <x v="5"/>
    <x v="5"/>
    <s v="0626"/>
    <x v="104"/>
    <x v="104"/>
    <n v="313"/>
    <x v="0"/>
    <x v="9"/>
  </r>
  <r>
    <x v="5"/>
    <x v="5"/>
    <s v="0626"/>
    <x v="104"/>
    <x v="104"/>
    <n v="312"/>
    <x v="0"/>
    <x v="10"/>
  </r>
  <r>
    <x v="5"/>
    <x v="5"/>
    <s v="0626"/>
    <x v="104"/>
    <x v="104"/>
    <n v="253"/>
    <x v="0"/>
    <x v="11"/>
  </r>
  <r>
    <x v="5"/>
    <x v="5"/>
    <s v="0626"/>
    <x v="104"/>
    <x v="104"/>
    <n v="244"/>
    <x v="0"/>
    <x v="12"/>
  </r>
  <r>
    <x v="5"/>
    <x v="5"/>
    <s v="0627"/>
    <x v="105"/>
    <x v="105"/>
    <n v="71"/>
    <x v="0"/>
    <x v="0"/>
  </r>
  <r>
    <x v="5"/>
    <x v="5"/>
    <s v="0627"/>
    <x v="105"/>
    <x v="105"/>
    <n v="74"/>
    <x v="0"/>
    <x v="1"/>
  </r>
  <r>
    <x v="5"/>
    <x v="5"/>
    <s v="0627"/>
    <x v="105"/>
    <x v="105"/>
    <n v="65"/>
    <x v="0"/>
    <x v="2"/>
  </r>
  <r>
    <x v="5"/>
    <x v="5"/>
    <s v="0627"/>
    <x v="105"/>
    <x v="105"/>
    <n v="56"/>
    <x v="0"/>
    <x v="3"/>
  </r>
  <r>
    <x v="5"/>
    <x v="5"/>
    <s v="0627"/>
    <x v="105"/>
    <x v="105"/>
    <n v="53"/>
    <x v="0"/>
    <x v="4"/>
  </r>
  <r>
    <x v="5"/>
    <x v="5"/>
    <s v="0627"/>
    <x v="105"/>
    <x v="105"/>
    <n v="58"/>
    <x v="0"/>
    <x v="5"/>
  </r>
  <r>
    <x v="5"/>
    <x v="5"/>
    <s v="0627"/>
    <x v="105"/>
    <x v="105"/>
    <n v="63"/>
    <x v="0"/>
    <x v="6"/>
  </r>
  <r>
    <x v="5"/>
    <x v="5"/>
    <s v="0627"/>
    <x v="105"/>
    <x v="105"/>
    <n v="58"/>
    <x v="0"/>
    <x v="7"/>
  </r>
  <r>
    <x v="5"/>
    <x v="5"/>
    <s v="0627"/>
    <x v="105"/>
    <x v="105"/>
    <n v="57"/>
    <x v="0"/>
    <x v="8"/>
  </r>
  <r>
    <x v="5"/>
    <x v="5"/>
    <s v="0627"/>
    <x v="105"/>
    <x v="105"/>
    <n v="61"/>
    <x v="0"/>
    <x v="9"/>
  </r>
  <r>
    <x v="5"/>
    <x v="5"/>
    <s v="0627"/>
    <x v="105"/>
    <x v="105"/>
    <n v="56"/>
    <x v="0"/>
    <x v="10"/>
  </r>
  <r>
    <x v="5"/>
    <x v="5"/>
    <s v="0627"/>
    <x v="105"/>
    <x v="105"/>
    <n v="48"/>
    <x v="0"/>
    <x v="11"/>
  </r>
  <r>
    <x v="5"/>
    <x v="5"/>
    <s v="0627"/>
    <x v="105"/>
    <x v="105"/>
    <n v="53"/>
    <x v="0"/>
    <x v="12"/>
  </r>
  <r>
    <x v="5"/>
    <x v="5"/>
    <s v="0628"/>
    <x v="106"/>
    <x v="106"/>
    <n v="67"/>
    <x v="0"/>
    <x v="0"/>
  </r>
  <r>
    <x v="5"/>
    <x v="5"/>
    <s v="0628"/>
    <x v="106"/>
    <x v="106"/>
    <n v="59"/>
    <x v="0"/>
    <x v="1"/>
  </r>
  <r>
    <x v="5"/>
    <x v="5"/>
    <s v="0628"/>
    <x v="106"/>
    <x v="106"/>
    <n v="64"/>
    <x v="0"/>
    <x v="2"/>
  </r>
  <r>
    <x v="5"/>
    <x v="5"/>
    <s v="0628"/>
    <x v="106"/>
    <x v="106"/>
    <n v="65"/>
    <x v="0"/>
    <x v="3"/>
  </r>
  <r>
    <x v="5"/>
    <x v="5"/>
    <s v="0628"/>
    <x v="106"/>
    <x v="106"/>
    <n v="58"/>
    <x v="0"/>
    <x v="4"/>
  </r>
  <r>
    <x v="5"/>
    <x v="5"/>
    <s v="0628"/>
    <x v="106"/>
    <x v="106"/>
    <n v="51"/>
    <x v="0"/>
    <x v="5"/>
  </r>
  <r>
    <x v="5"/>
    <x v="5"/>
    <s v="0628"/>
    <x v="106"/>
    <x v="106"/>
    <n v="45"/>
    <x v="0"/>
    <x v="6"/>
  </r>
  <r>
    <x v="5"/>
    <x v="5"/>
    <s v="0628"/>
    <x v="106"/>
    <x v="106"/>
    <n v="51"/>
    <x v="0"/>
    <x v="7"/>
  </r>
  <r>
    <x v="5"/>
    <x v="5"/>
    <s v="0628"/>
    <x v="106"/>
    <x v="106"/>
    <n v="47"/>
    <x v="0"/>
    <x v="8"/>
  </r>
  <r>
    <x v="5"/>
    <x v="5"/>
    <s v="0628"/>
    <x v="106"/>
    <x v="106"/>
    <n v="45"/>
    <x v="0"/>
    <x v="9"/>
  </r>
  <r>
    <x v="5"/>
    <x v="5"/>
    <s v="0628"/>
    <x v="106"/>
    <x v="106"/>
    <n v="40"/>
    <x v="0"/>
    <x v="10"/>
  </r>
  <r>
    <x v="5"/>
    <x v="5"/>
    <s v="0628"/>
    <x v="106"/>
    <x v="106"/>
    <n v="40"/>
    <x v="0"/>
    <x v="11"/>
  </r>
  <r>
    <x v="5"/>
    <x v="5"/>
    <s v="0628"/>
    <x v="106"/>
    <x v="106"/>
    <n v="43"/>
    <x v="0"/>
    <x v="12"/>
  </r>
  <r>
    <x v="5"/>
    <x v="5"/>
    <s v="0631"/>
    <x v="107"/>
    <x v="107"/>
    <n v="31"/>
    <x v="0"/>
    <x v="0"/>
  </r>
  <r>
    <x v="5"/>
    <x v="5"/>
    <s v="0631"/>
    <x v="107"/>
    <x v="107"/>
    <n v="37"/>
    <x v="0"/>
    <x v="1"/>
  </r>
  <r>
    <x v="5"/>
    <x v="5"/>
    <s v="0631"/>
    <x v="107"/>
    <x v="107"/>
    <n v="37"/>
    <x v="0"/>
    <x v="2"/>
  </r>
  <r>
    <x v="5"/>
    <x v="5"/>
    <s v="0631"/>
    <x v="107"/>
    <x v="107"/>
    <n v="41"/>
    <x v="0"/>
    <x v="3"/>
  </r>
  <r>
    <x v="5"/>
    <x v="5"/>
    <s v="0631"/>
    <x v="107"/>
    <x v="107"/>
    <n v="33"/>
    <x v="0"/>
    <x v="4"/>
  </r>
  <r>
    <x v="5"/>
    <x v="5"/>
    <s v="0631"/>
    <x v="107"/>
    <x v="107"/>
    <n v="35"/>
    <x v="0"/>
    <x v="5"/>
  </r>
  <r>
    <x v="5"/>
    <x v="5"/>
    <s v="0631"/>
    <x v="107"/>
    <x v="107"/>
    <n v="35"/>
    <x v="0"/>
    <x v="6"/>
  </r>
  <r>
    <x v="5"/>
    <x v="5"/>
    <s v="0631"/>
    <x v="107"/>
    <x v="107"/>
    <n v="35"/>
    <x v="0"/>
    <x v="7"/>
  </r>
  <r>
    <x v="5"/>
    <x v="5"/>
    <s v="0631"/>
    <x v="107"/>
    <x v="107"/>
    <n v="38"/>
    <x v="0"/>
    <x v="8"/>
  </r>
  <r>
    <x v="5"/>
    <x v="5"/>
    <s v="0631"/>
    <x v="107"/>
    <x v="107"/>
    <n v="30"/>
    <x v="0"/>
    <x v="9"/>
  </r>
  <r>
    <x v="5"/>
    <x v="5"/>
    <s v="0631"/>
    <x v="107"/>
    <x v="107"/>
    <n v="29"/>
    <x v="0"/>
    <x v="10"/>
  </r>
  <r>
    <x v="5"/>
    <x v="5"/>
    <s v="0631"/>
    <x v="107"/>
    <x v="107"/>
    <n v="28"/>
    <x v="0"/>
    <x v="11"/>
  </r>
  <r>
    <x v="5"/>
    <x v="5"/>
    <s v="0631"/>
    <x v="107"/>
    <x v="107"/>
    <n v="31"/>
    <x v="0"/>
    <x v="12"/>
  </r>
  <r>
    <x v="5"/>
    <x v="5"/>
    <s v="0632"/>
    <x v="108"/>
    <x v="108"/>
    <n v="35"/>
    <x v="0"/>
    <x v="0"/>
  </r>
  <r>
    <x v="5"/>
    <x v="5"/>
    <s v="0632"/>
    <x v="108"/>
    <x v="108"/>
    <n v="31"/>
    <x v="0"/>
    <x v="1"/>
  </r>
  <r>
    <x v="5"/>
    <x v="5"/>
    <s v="0632"/>
    <x v="108"/>
    <x v="108"/>
    <n v="30"/>
    <x v="0"/>
    <x v="2"/>
  </r>
  <r>
    <x v="5"/>
    <x v="5"/>
    <s v="0632"/>
    <x v="108"/>
    <x v="108"/>
    <n v="32"/>
    <x v="0"/>
    <x v="3"/>
  </r>
  <r>
    <x v="5"/>
    <x v="5"/>
    <s v="0632"/>
    <x v="108"/>
    <x v="108"/>
    <n v="33"/>
    <x v="0"/>
    <x v="4"/>
  </r>
  <r>
    <x v="5"/>
    <x v="5"/>
    <s v="0632"/>
    <x v="108"/>
    <x v="108"/>
    <n v="29"/>
    <x v="0"/>
    <x v="5"/>
  </r>
  <r>
    <x v="5"/>
    <x v="5"/>
    <s v="0632"/>
    <x v="108"/>
    <x v="108"/>
    <n v="32"/>
    <x v="0"/>
    <x v="6"/>
  </r>
  <r>
    <x v="5"/>
    <x v="5"/>
    <s v="0632"/>
    <x v="108"/>
    <x v="108"/>
    <n v="32"/>
    <x v="0"/>
    <x v="7"/>
  </r>
  <r>
    <x v="5"/>
    <x v="5"/>
    <s v="0632"/>
    <x v="108"/>
    <x v="108"/>
    <n v="31"/>
    <x v="0"/>
    <x v="8"/>
  </r>
  <r>
    <x v="5"/>
    <x v="5"/>
    <s v="0632"/>
    <x v="108"/>
    <x v="108"/>
    <n v="31"/>
    <x v="0"/>
    <x v="9"/>
  </r>
  <r>
    <x v="5"/>
    <x v="5"/>
    <s v="0632"/>
    <x v="108"/>
    <x v="108"/>
    <n v="30"/>
    <x v="0"/>
    <x v="10"/>
  </r>
  <r>
    <x v="5"/>
    <x v="5"/>
    <s v="0632"/>
    <x v="108"/>
    <x v="108"/>
    <n v="31"/>
    <x v="0"/>
    <x v="11"/>
  </r>
  <r>
    <x v="5"/>
    <x v="5"/>
    <s v="0632"/>
    <x v="108"/>
    <x v="108"/>
    <n v="24"/>
    <x v="0"/>
    <x v="12"/>
  </r>
  <r>
    <x v="5"/>
    <x v="5"/>
    <s v="0633"/>
    <x v="109"/>
    <x v="109"/>
    <n v="156"/>
    <x v="0"/>
    <x v="0"/>
  </r>
  <r>
    <x v="5"/>
    <x v="5"/>
    <s v="0633"/>
    <x v="109"/>
    <x v="109"/>
    <n v="134"/>
    <x v="0"/>
    <x v="1"/>
  </r>
  <r>
    <x v="5"/>
    <x v="5"/>
    <s v="0633"/>
    <x v="109"/>
    <x v="109"/>
    <n v="121"/>
    <x v="0"/>
    <x v="2"/>
  </r>
  <r>
    <x v="5"/>
    <x v="5"/>
    <s v="0633"/>
    <x v="109"/>
    <x v="109"/>
    <n v="122"/>
    <x v="0"/>
    <x v="3"/>
  </r>
  <r>
    <x v="5"/>
    <x v="5"/>
    <s v="0633"/>
    <x v="109"/>
    <x v="109"/>
    <n v="97"/>
    <x v="0"/>
    <x v="4"/>
  </r>
  <r>
    <x v="5"/>
    <x v="5"/>
    <s v="0633"/>
    <x v="109"/>
    <x v="109"/>
    <n v="114"/>
    <x v="0"/>
    <x v="5"/>
  </r>
  <r>
    <x v="5"/>
    <x v="5"/>
    <s v="0633"/>
    <x v="109"/>
    <x v="109"/>
    <n v="117"/>
    <x v="0"/>
    <x v="6"/>
  </r>
  <r>
    <x v="5"/>
    <x v="5"/>
    <s v="0633"/>
    <x v="109"/>
    <x v="109"/>
    <n v="117"/>
    <x v="0"/>
    <x v="7"/>
  </r>
  <r>
    <x v="5"/>
    <x v="5"/>
    <s v="0633"/>
    <x v="109"/>
    <x v="109"/>
    <n v="114"/>
    <x v="0"/>
    <x v="8"/>
  </r>
  <r>
    <x v="5"/>
    <x v="5"/>
    <s v="0633"/>
    <x v="109"/>
    <x v="109"/>
    <n v="99"/>
    <x v="0"/>
    <x v="9"/>
  </r>
  <r>
    <x v="5"/>
    <x v="5"/>
    <s v="0633"/>
    <x v="109"/>
    <x v="109"/>
    <n v="90"/>
    <x v="0"/>
    <x v="10"/>
  </r>
  <r>
    <x v="5"/>
    <x v="5"/>
    <s v="0633"/>
    <x v="109"/>
    <x v="109"/>
    <n v="93"/>
    <x v="0"/>
    <x v="11"/>
  </r>
  <r>
    <x v="5"/>
    <x v="5"/>
    <s v="0633"/>
    <x v="109"/>
    <x v="109"/>
    <n v="86"/>
    <x v="0"/>
    <x v="12"/>
  </r>
  <r>
    <x v="6"/>
    <x v="6"/>
    <s v="0701"/>
    <x v="110"/>
    <x v="110"/>
    <n v="108"/>
    <x v="0"/>
    <x v="0"/>
  </r>
  <r>
    <x v="6"/>
    <x v="6"/>
    <s v="0701"/>
    <x v="110"/>
    <x v="110"/>
    <n v="103"/>
    <x v="0"/>
    <x v="1"/>
  </r>
  <r>
    <x v="6"/>
    <x v="6"/>
    <s v="0701"/>
    <x v="110"/>
    <x v="110"/>
    <n v="109"/>
    <x v="0"/>
    <x v="2"/>
  </r>
  <r>
    <x v="6"/>
    <x v="6"/>
    <s v="0701"/>
    <x v="110"/>
    <x v="110"/>
    <n v="117"/>
    <x v="0"/>
    <x v="3"/>
  </r>
  <r>
    <x v="6"/>
    <x v="6"/>
    <s v="0701"/>
    <x v="110"/>
    <x v="110"/>
    <n v="107"/>
    <x v="0"/>
    <x v="4"/>
  </r>
  <r>
    <x v="6"/>
    <x v="6"/>
    <s v="0701"/>
    <x v="110"/>
    <x v="110"/>
    <n v="103"/>
    <x v="0"/>
    <x v="5"/>
  </r>
  <r>
    <x v="6"/>
    <x v="6"/>
    <s v="0701"/>
    <x v="110"/>
    <x v="110"/>
    <n v="102"/>
    <x v="0"/>
    <x v="6"/>
  </r>
  <r>
    <x v="6"/>
    <x v="6"/>
    <s v="0701"/>
    <x v="110"/>
    <x v="110"/>
    <n v="117"/>
    <x v="0"/>
    <x v="7"/>
  </r>
  <r>
    <x v="6"/>
    <x v="6"/>
    <s v="0701"/>
    <x v="110"/>
    <x v="110"/>
    <n v="109"/>
    <x v="0"/>
    <x v="8"/>
  </r>
  <r>
    <x v="6"/>
    <x v="6"/>
    <s v="0701"/>
    <x v="110"/>
    <x v="110"/>
    <n v="104"/>
    <x v="0"/>
    <x v="9"/>
  </r>
  <r>
    <x v="6"/>
    <x v="6"/>
    <s v="0701"/>
    <x v="110"/>
    <x v="110"/>
    <n v="119"/>
    <x v="0"/>
    <x v="10"/>
  </r>
  <r>
    <x v="6"/>
    <x v="6"/>
    <s v="0701"/>
    <x v="110"/>
    <x v="110"/>
    <n v="79"/>
    <x v="0"/>
    <x v="11"/>
  </r>
  <r>
    <x v="6"/>
    <x v="6"/>
    <s v="0701"/>
    <x v="110"/>
    <x v="110"/>
    <n v="70"/>
    <x v="0"/>
    <x v="12"/>
  </r>
  <r>
    <x v="6"/>
    <x v="6"/>
    <s v="0702"/>
    <x v="111"/>
    <x v="111"/>
    <n v="70"/>
    <x v="0"/>
    <x v="0"/>
  </r>
  <r>
    <x v="6"/>
    <x v="6"/>
    <s v="0702"/>
    <x v="111"/>
    <x v="111"/>
    <n v="79"/>
    <x v="0"/>
    <x v="1"/>
  </r>
  <r>
    <x v="6"/>
    <x v="6"/>
    <s v="0702"/>
    <x v="111"/>
    <x v="111"/>
    <n v="82"/>
    <x v="0"/>
    <x v="2"/>
  </r>
  <r>
    <x v="6"/>
    <x v="6"/>
    <s v="0702"/>
    <x v="111"/>
    <x v="111"/>
    <n v="78"/>
    <x v="0"/>
    <x v="3"/>
  </r>
  <r>
    <x v="6"/>
    <x v="6"/>
    <s v="0702"/>
    <x v="111"/>
    <x v="111"/>
    <n v="73"/>
    <x v="0"/>
    <x v="4"/>
  </r>
  <r>
    <x v="6"/>
    <x v="6"/>
    <s v="0702"/>
    <x v="111"/>
    <x v="111"/>
    <n v="87"/>
    <x v="0"/>
    <x v="5"/>
  </r>
  <r>
    <x v="6"/>
    <x v="6"/>
    <s v="0702"/>
    <x v="111"/>
    <x v="111"/>
    <n v="93"/>
    <x v="0"/>
    <x v="6"/>
  </r>
  <r>
    <x v="6"/>
    <x v="6"/>
    <s v="0702"/>
    <x v="111"/>
    <x v="111"/>
    <n v="81"/>
    <x v="0"/>
    <x v="7"/>
  </r>
  <r>
    <x v="6"/>
    <x v="6"/>
    <s v="0702"/>
    <x v="111"/>
    <x v="111"/>
    <n v="80"/>
    <x v="0"/>
    <x v="8"/>
  </r>
  <r>
    <x v="6"/>
    <x v="6"/>
    <s v="0702"/>
    <x v="111"/>
    <x v="111"/>
    <n v="73"/>
    <x v="0"/>
    <x v="9"/>
  </r>
  <r>
    <x v="6"/>
    <x v="6"/>
    <s v="0702"/>
    <x v="111"/>
    <x v="111"/>
    <n v="81"/>
    <x v="0"/>
    <x v="10"/>
  </r>
  <r>
    <x v="6"/>
    <x v="6"/>
    <s v="0702"/>
    <x v="111"/>
    <x v="111"/>
    <n v="69"/>
    <x v="0"/>
    <x v="11"/>
  </r>
  <r>
    <x v="6"/>
    <x v="6"/>
    <s v="0702"/>
    <x v="111"/>
    <x v="111"/>
    <n v="66"/>
    <x v="0"/>
    <x v="12"/>
  </r>
  <r>
    <x v="6"/>
    <x v="6"/>
    <s v="0704"/>
    <x v="112"/>
    <x v="112"/>
    <n v="335"/>
    <x v="0"/>
    <x v="0"/>
  </r>
  <r>
    <x v="6"/>
    <x v="6"/>
    <s v="0704"/>
    <x v="112"/>
    <x v="112"/>
    <n v="308"/>
    <x v="0"/>
    <x v="1"/>
  </r>
  <r>
    <x v="6"/>
    <x v="6"/>
    <s v="0704"/>
    <x v="112"/>
    <x v="112"/>
    <n v="285"/>
    <x v="0"/>
    <x v="2"/>
  </r>
  <r>
    <x v="6"/>
    <x v="6"/>
    <s v="0704"/>
    <x v="112"/>
    <x v="112"/>
    <n v="274"/>
    <x v="0"/>
    <x v="3"/>
  </r>
  <r>
    <x v="6"/>
    <x v="6"/>
    <s v="0704"/>
    <x v="112"/>
    <x v="112"/>
    <n v="253"/>
    <x v="0"/>
    <x v="4"/>
  </r>
  <r>
    <x v="6"/>
    <x v="6"/>
    <s v="0704"/>
    <x v="112"/>
    <x v="112"/>
    <n v="272"/>
    <x v="0"/>
    <x v="5"/>
  </r>
  <r>
    <x v="6"/>
    <x v="6"/>
    <s v="0704"/>
    <x v="112"/>
    <x v="112"/>
    <n v="285"/>
    <x v="0"/>
    <x v="6"/>
  </r>
  <r>
    <x v="6"/>
    <x v="6"/>
    <s v="0704"/>
    <x v="112"/>
    <x v="112"/>
    <n v="298"/>
    <x v="0"/>
    <x v="7"/>
  </r>
  <r>
    <x v="6"/>
    <x v="6"/>
    <s v="0704"/>
    <x v="112"/>
    <x v="112"/>
    <n v="259"/>
    <x v="0"/>
    <x v="8"/>
  </r>
  <r>
    <x v="6"/>
    <x v="6"/>
    <s v="0704"/>
    <x v="112"/>
    <x v="112"/>
    <n v="239"/>
    <x v="0"/>
    <x v="9"/>
  </r>
  <r>
    <x v="6"/>
    <x v="6"/>
    <s v="0704"/>
    <x v="112"/>
    <x v="112"/>
    <n v="219"/>
    <x v="0"/>
    <x v="10"/>
  </r>
  <r>
    <x v="6"/>
    <x v="6"/>
    <s v="0704"/>
    <x v="112"/>
    <x v="112"/>
    <n v="174"/>
    <x v="0"/>
    <x v="11"/>
  </r>
  <r>
    <x v="6"/>
    <x v="6"/>
    <s v="0704"/>
    <x v="112"/>
    <x v="112"/>
    <n v="148"/>
    <x v="0"/>
    <x v="12"/>
  </r>
  <r>
    <x v="6"/>
    <x v="6"/>
    <s v="0706"/>
    <x v="113"/>
    <x v="113"/>
    <n v="251"/>
    <x v="0"/>
    <x v="0"/>
  </r>
  <r>
    <x v="6"/>
    <x v="6"/>
    <s v="0706"/>
    <x v="113"/>
    <x v="113"/>
    <n v="244"/>
    <x v="0"/>
    <x v="1"/>
  </r>
  <r>
    <x v="6"/>
    <x v="6"/>
    <s v="0706"/>
    <x v="113"/>
    <x v="113"/>
    <n v="248"/>
    <x v="0"/>
    <x v="2"/>
  </r>
  <r>
    <x v="6"/>
    <x v="6"/>
    <s v="0706"/>
    <x v="113"/>
    <x v="113"/>
    <n v="257"/>
    <x v="0"/>
    <x v="3"/>
  </r>
  <r>
    <x v="6"/>
    <x v="6"/>
    <s v="0706"/>
    <x v="113"/>
    <x v="113"/>
    <n v="222"/>
    <x v="0"/>
    <x v="4"/>
  </r>
  <r>
    <x v="6"/>
    <x v="6"/>
    <s v="0706"/>
    <x v="113"/>
    <x v="113"/>
    <n v="229"/>
    <x v="0"/>
    <x v="5"/>
  </r>
  <r>
    <x v="6"/>
    <x v="6"/>
    <s v="0706"/>
    <x v="113"/>
    <x v="113"/>
    <n v="238"/>
    <x v="0"/>
    <x v="6"/>
  </r>
  <r>
    <x v="6"/>
    <x v="6"/>
    <s v="0706"/>
    <x v="113"/>
    <x v="113"/>
    <n v="242"/>
    <x v="0"/>
    <x v="7"/>
  </r>
  <r>
    <x v="6"/>
    <x v="6"/>
    <s v="0706"/>
    <x v="113"/>
    <x v="113"/>
    <n v="224"/>
    <x v="0"/>
    <x v="8"/>
  </r>
  <r>
    <x v="6"/>
    <x v="6"/>
    <s v="0706"/>
    <x v="113"/>
    <x v="113"/>
    <n v="181"/>
    <x v="0"/>
    <x v="9"/>
  </r>
  <r>
    <x v="6"/>
    <x v="6"/>
    <s v="0706"/>
    <x v="113"/>
    <x v="113"/>
    <n v="180"/>
    <x v="0"/>
    <x v="10"/>
  </r>
  <r>
    <x v="6"/>
    <x v="6"/>
    <s v="0706"/>
    <x v="113"/>
    <x v="113"/>
    <n v="158"/>
    <x v="0"/>
    <x v="11"/>
  </r>
  <r>
    <x v="6"/>
    <x v="6"/>
    <s v="0706"/>
    <x v="113"/>
    <x v="113"/>
    <n v="131"/>
    <x v="0"/>
    <x v="12"/>
  </r>
  <r>
    <x v="6"/>
    <x v="6"/>
    <s v="0709"/>
    <x v="114"/>
    <x v="114"/>
    <n v="463"/>
    <x v="0"/>
    <x v="0"/>
  </r>
  <r>
    <x v="6"/>
    <x v="6"/>
    <s v="0709"/>
    <x v="114"/>
    <x v="114"/>
    <n v="434"/>
    <x v="0"/>
    <x v="1"/>
  </r>
  <r>
    <x v="6"/>
    <x v="6"/>
    <s v="0709"/>
    <x v="114"/>
    <x v="114"/>
    <n v="406"/>
    <x v="0"/>
    <x v="2"/>
  </r>
  <r>
    <x v="6"/>
    <x v="6"/>
    <s v="0709"/>
    <x v="114"/>
    <x v="114"/>
    <n v="416"/>
    <x v="0"/>
    <x v="3"/>
  </r>
  <r>
    <x v="6"/>
    <x v="6"/>
    <s v="0709"/>
    <x v="114"/>
    <x v="114"/>
    <n v="429"/>
    <x v="0"/>
    <x v="4"/>
  </r>
  <r>
    <x v="6"/>
    <x v="6"/>
    <s v="0709"/>
    <x v="114"/>
    <x v="114"/>
    <n v="423"/>
    <x v="0"/>
    <x v="5"/>
  </r>
  <r>
    <x v="6"/>
    <x v="6"/>
    <s v="0709"/>
    <x v="114"/>
    <x v="114"/>
    <n v="425"/>
    <x v="0"/>
    <x v="6"/>
  </r>
  <r>
    <x v="6"/>
    <x v="6"/>
    <s v="0709"/>
    <x v="114"/>
    <x v="114"/>
    <n v="445"/>
    <x v="0"/>
    <x v="7"/>
  </r>
  <r>
    <x v="6"/>
    <x v="6"/>
    <s v="0709"/>
    <x v="114"/>
    <x v="114"/>
    <n v="401"/>
    <x v="0"/>
    <x v="8"/>
  </r>
  <r>
    <x v="6"/>
    <x v="6"/>
    <s v="0709"/>
    <x v="114"/>
    <x v="114"/>
    <n v="405"/>
    <x v="0"/>
    <x v="9"/>
  </r>
  <r>
    <x v="6"/>
    <x v="6"/>
    <s v="0709"/>
    <x v="114"/>
    <x v="114"/>
    <n v="376"/>
    <x v="0"/>
    <x v="10"/>
  </r>
  <r>
    <x v="6"/>
    <x v="6"/>
    <s v="0709"/>
    <x v="114"/>
    <x v="114"/>
    <n v="359"/>
    <x v="0"/>
    <x v="11"/>
  </r>
  <r>
    <x v="6"/>
    <x v="6"/>
    <s v="0709"/>
    <x v="114"/>
    <x v="114"/>
    <n v="340"/>
    <x v="0"/>
    <x v="12"/>
  </r>
  <r>
    <x v="6"/>
    <x v="6"/>
    <s v="0711"/>
    <x v="115"/>
    <x v="115"/>
    <n v="45"/>
    <x v="0"/>
    <x v="0"/>
  </r>
  <r>
    <x v="6"/>
    <x v="6"/>
    <s v="0711"/>
    <x v="115"/>
    <x v="115"/>
    <n v="27"/>
    <x v="0"/>
    <x v="1"/>
  </r>
  <r>
    <x v="6"/>
    <x v="6"/>
    <s v="0711"/>
    <x v="115"/>
    <x v="115"/>
    <n v="29"/>
    <x v="0"/>
    <x v="2"/>
  </r>
  <r>
    <x v="6"/>
    <x v="6"/>
    <s v="0711"/>
    <x v="115"/>
    <x v="115"/>
    <n v="28"/>
    <x v="0"/>
    <x v="3"/>
  </r>
  <r>
    <x v="6"/>
    <x v="6"/>
    <s v="0711"/>
    <x v="115"/>
    <x v="115"/>
    <n v="25"/>
    <x v="0"/>
    <x v="4"/>
  </r>
  <r>
    <x v="6"/>
    <x v="6"/>
    <s v="0711"/>
    <x v="115"/>
    <x v="115"/>
    <n v="24"/>
    <x v="0"/>
    <x v="5"/>
  </r>
  <r>
    <x v="6"/>
    <x v="6"/>
    <s v="0711"/>
    <x v="115"/>
    <x v="115"/>
    <n v="27"/>
    <x v="0"/>
    <x v="6"/>
  </r>
  <r>
    <x v="6"/>
    <x v="6"/>
    <s v="0711"/>
    <x v="115"/>
    <x v="115"/>
    <n v="25"/>
    <x v="0"/>
    <x v="7"/>
  </r>
  <r>
    <x v="6"/>
    <x v="6"/>
    <s v="0711"/>
    <x v="115"/>
    <x v="115"/>
    <n v="33"/>
    <x v="0"/>
    <x v="8"/>
  </r>
  <r>
    <x v="6"/>
    <x v="6"/>
    <s v="0711"/>
    <x v="115"/>
    <x v="115"/>
    <n v="29"/>
    <x v="0"/>
    <x v="9"/>
  </r>
  <r>
    <x v="6"/>
    <x v="6"/>
    <s v="0711"/>
    <x v="115"/>
    <x v="115"/>
    <n v="33"/>
    <x v="0"/>
    <x v="10"/>
  </r>
  <r>
    <x v="6"/>
    <x v="6"/>
    <s v="0711"/>
    <x v="115"/>
    <x v="115"/>
    <n v="29"/>
    <x v="0"/>
    <x v="11"/>
  </r>
  <r>
    <x v="6"/>
    <x v="6"/>
    <s v="0711"/>
    <x v="115"/>
    <x v="115"/>
    <n v="28"/>
    <x v="0"/>
    <x v="12"/>
  </r>
  <r>
    <x v="6"/>
    <x v="6"/>
    <s v="0713"/>
    <x v="116"/>
    <x v="116"/>
    <n v="154"/>
    <x v="0"/>
    <x v="0"/>
  </r>
  <r>
    <x v="6"/>
    <x v="6"/>
    <s v="0713"/>
    <x v="116"/>
    <x v="116"/>
    <n v="148"/>
    <x v="0"/>
    <x v="1"/>
  </r>
  <r>
    <x v="6"/>
    <x v="6"/>
    <s v="0713"/>
    <x v="116"/>
    <x v="116"/>
    <n v="143"/>
    <x v="0"/>
    <x v="2"/>
  </r>
  <r>
    <x v="6"/>
    <x v="6"/>
    <s v="0713"/>
    <x v="116"/>
    <x v="116"/>
    <n v="148"/>
    <x v="0"/>
    <x v="3"/>
  </r>
  <r>
    <x v="6"/>
    <x v="6"/>
    <s v="0713"/>
    <x v="116"/>
    <x v="116"/>
    <n v="134"/>
    <x v="0"/>
    <x v="4"/>
  </r>
  <r>
    <x v="6"/>
    <x v="6"/>
    <s v="0713"/>
    <x v="116"/>
    <x v="116"/>
    <n v="127"/>
    <x v="0"/>
    <x v="5"/>
  </r>
  <r>
    <x v="6"/>
    <x v="6"/>
    <s v="0713"/>
    <x v="116"/>
    <x v="116"/>
    <n v="126"/>
    <x v="0"/>
    <x v="6"/>
  </r>
  <r>
    <x v="6"/>
    <x v="6"/>
    <s v="0713"/>
    <x v="116"/>
    <x v="116"/>
    <n v="122"/>
    <x v="0"/>
    <x v="7"/>
  </r>
  <r>
    <x v="6"/>
    <x v="6"/>
    <s v="0713"/>
    <x v="116"/>
    <x v="116"/>
    <n v="134"/>
    <x v="0"/>
    <x v="8"/>
  </r>
  <r>
    <x v="6"/>
    <x v="6"/>
    <s v="0713"/>
    <x v="116"/>
    <x v="116"/>
    <n v="141"/>
    <x v="0"/>
    <x v="9"/>
  </r>
  <r>
    <x v="6"/>
    <x v="6"/>
    <s v="0713"/>
    <x v="116"/>
    <x v="116"/>
    <n v="121"/>
    <x v="0"/>
    <x v="10"/>
  </r>
  <r>
    <x v="6"/>
    <x v="6"/>
    <s v="0713"/>
    <x v="116"/>
    <x v="116"/>
    <n v="135"/>
    <x v="0"/>
    <x v="11"/>
  </r>
  <r>
    <x v="6"/>
    <x v="6"/>
    <s v="0713"/>
    <x v="116"/>
    <x v="116"/>
    <n v="112"/>
    <x v="0"/>
    <x v="12"/>
  </r>
  <r>
    <x v="6"/>
    <x v="6"/>
    <s v="0714"/>
    <x v="117"/>
    <x v="117"/>
    <n v="46"/>
    <x v="0"/>
    <x v="0"/>
  </r>
  <r>
    <x v="6"/>
    <x v="6"/>
    <s v="0714"/>
    <x v="117"/>
    <x v="117"/>
    <n v="36"/>
    <x v="0"/>
    <x v="1"/>
  </r>
  <r>
    <x v="6"/>
    <x v="6"/>
    <s v="0714"/>
    <x v="117"/>
    <x v="117"/>
    <n v="37"/>
    <x v="0"/>
    <x v="2"/>
  </r>
  <r>
    <x v="6"/>
    <x v="6"/>
    <s v="0714"/>
    <x v="117"/>
    <x v="117"/>
    <n v="40"/>
    <x v="0"/>
    <x v="3"/>
  </r>
  <r>
    <x v="6"/>
    <x v="6"/>
    <s v="0714"/>
    <x v="117"/>
    <x v="117"/>
    <n v="33"/>
    <x v="0"/>
    <x v="4"/>
  </r>
  <r>
    <x v="6"/>
    <x v="6"/>
    <s v="0714"/>
    <x v="117"/>
    <x v="117"/>
    <n v="27"/>
    <x v="0"/>
    <x v="5"/>
  </r>
  <r>
    <x v="6"/>
    <x v="6"/>
    <s v="0714"/>
    <x v="117"/>
    <x v="117"/>
    <n v="32"/>
    <x v="0"/>
    <x v="6"/>
  </r>
  <r>
    <x v="6"/>
    <x v="6"/>
    <s v="0714"/>
    <x v="117"/>
    <x v="117"/>
    <n v="33"/>
    <x v="0"/>
    <x v="7"/>
  </r>
  <r>
    <x v="6"/>
    <x v="6"/>
    <s v="0714"/>
    <x v="117"/>
    <x v="117"/>
    <n v="40"/>
    <x v="0"/>
    <x v="8"/>
  </r>
  <r>
    <x v="6"/>
    <x v="6"/>
    <s v="0714"/>
    <x v="117"/>
    <x v="117"/>
    <n v="32"/>
    <x v="0"/>
    <x v="9"/>
  </r>
  <r>
    <x v="6"/>
    <x v="6"/>
    <s v="0714"/>
    <x v="117"/>
    <x v="117"/>
    <n v="28"/>
    <x v="0"/>
    <x v="10"/>
  </r>
  <r>
    <x v="6"/>
    <x v="6"/>
    <s v="0714"/>
    <x v="117"/>
    <x v="117"/>
    <n v="24"/>
    <x v="0"/>
    <x v="11"/>
  </r>
  <r>
    <x v="6"/>
    <x v="6"/>
    <s v="0714"/>
    <x v="117"/>
    <x v="117"/>
    <n v="26"/>
    <x v="0"/>
    <x v="12"/>
  </r>
  <r>
    <x v="6"/>
    <x v="6"/>
    <s v="0716"/>
    <x v="118"/>
    <x v="118"/>
    <n v="332"/>
    <x v="0"/>
    <x v="0"/>
  </r>
  <r>
    <x v="6"/>
    <x v="6"/>
    <s v="0716"/>
    <x v="118"/>
    <x v="118"/>
    <n v="321"/>
    <x v="0"/>
    <x v="1"/>
  </r>
  <r>
    <x v="6"/>
    <x v="6"/>
    <s v="0716"/>
    <x v="118"/>
    <x v="118"/>
    <n v="312"/>
    <x v="0"/>
    <x v="2"/>
  </r>
  <r>
    <x v="6"/>
    <x v="6"/>
    <s v="0716"/>
    <x v="118"/>
    <x v="118"/>
    <n v="307"/>
    <x v="0"/>
    <x v="3"/>
  </r>
  <r>
    <x v="6"/>
    <x v="6"/>
    <s v="0716"/>
    <x v="118"/>
    <x v="118"/>
    <n v="298"/>
    <x v="0"/>
    <x v="4"/>
  </r>
  <r>
    <x v="6"/>
    <x v="6"/>
    <s v="0716"/>
    <x v="118"/>
    <x v="118"/>
    <n v="319"/>
    <x v="0"/>
    <x v="5"/>
  </r>
  <r>
    <x v="6"/>
    <x v="6"/>
    <s v="0716"/>
    <x v="118"/>
    <x v="118"/>
    <n v="257"/>
    <x v="0"/>
    <x v="6"/>
  </r>
  <r>
    <x v="6"/>
    <x v="6"/>
    <s v="0716"/>
    <x v="118"/>
    <x v="118"/>
    <n v="248"/>
    <x v="0"/>
    <x v="7"/>
  </r>
  <r>
    <x v="6"/>
    <x v="6"/>
    <s v="0716"/>
    <x v="118"/>
    <x v="118"/>
    <n v="246"/>
    <x v="0"/>
    <x v="8"/>
  </r>
  <r>
    <x v="6"/>
    <x v="6"/>
    <s v="0716"/>
    <x v="118"/>
    <x v="118"/>
    <n v="253"/>
    <x v="0"/>
    <x v="9"/>
  </r>
  <r>
    <x v="6"/>
    <x v="6"/>
    <s v="0716"/>
    <x v="118"/>
    <x v="118"/>
    <n v="238"/>
    <x v="0"/>
    <x v="10"/>
  </r>
  <r>
    <x v="6"/>
    <x v="6"/>
    <s v="0716"/>
    <x v="118"/>
    <x v="118"/>
    <n v="230"/>
    <x v="0"/>
    <x v="11"/>
  </r>
  <r>
    <x v="6"/>
    <x v="6"/>
    <s v="0716"/>
    <x v="118"/>
    <x v="118"/>
    <n v="202"/>
    <x v="0"/>
    <x v="12"/>
  </r>
  <r>
    <x v="6"/>
    <x v="6"/>
    <s v="0719"/>
    <x v="119"/>
    <x v="119"/>
    <n v="80"/>
    <x v="0"/>
    <x v="0"/>
  </r>
  <r>
    <x v="6"/>
    <x v="6"/>
    <s v="0719"/>
    <x v="119"/>
    <x v="119"/>
    <n v="71"/>
    <x v="0"/>
    <x v="1"/>
  </r>
  <r>
    <x v="6"/>
    <x v="6"/>
    <s v="0719"/>
    <x v="119"/>
    <x v="119"/>
    <n v="72"/>
    <x v="0"/>
    <x v="2"/>
  </r>
  <r>
    <x v="6"/>
    <x v="6"/>
    <s v="0719"/>
    <x v="119"/>
    <x v="119"/>
    <n v="81"/>
    <x v="0"/>
    <x v="3"/>
  </r>
  <r>
    <x v="6"/>
    <x v="6"/>
    <s v="0719"/>
    <x v="119"/>
    <x v="119"/>
    <n v="70"/>
    <x v="0"/>
    <x v="4"/>
  </r>
  <r>
    <x v="6"/>
    <x v="6"/>
    <s v="0719"/>
    <x v="119"/>
    <x v="119"/>
    <n v="67"/>
    <x v="0"/>
    <x v="5"/>
  </r>
  <r>
    <x v="6"/>
    <x v="6"/>
    <s v="0719"/>
    <x v="119"/>
    <x v="119"/>
    <n v="79"/>
    <x v="0"/>
    <x v="6"/>
  </r>
  <r>
    <x v="6"/>
    <x v="6"/>
    <s v="0719"/>
    <x v="119"/>
    <x v="119"/>
    <n v="65"/>
    <x v="0"/>
    <x v="7"/>
  </r>
  <r>
    <x v="6"/>
    <x v="6"/>
    <s v="0719"/>
    <x v="119"/>
    <x v="119"/>
    <n v="56"/>
    <x v="0"/>
    <x v="8"/>
  </r>
  <r>
    <x v="6"/>
    <x v="6"/>
    <s v="0719"/>
    <x v="119"/>
    <x v="119"/>
    <n v="61"/>
    <x v="0"/>
    <x v="9"/>
  </r>
  <r>
    <x v="6"/>
    <x v="6"/>
    <s v="0719"/>
    <x v="119"/>
    <x v="119"/>
    <n v="59"/>
    <x v="0"/>
    <x v="10"/>
  </r>
  <r>
    <x v="6"/>
    <x v="6"/>
    <s v="0719"/>
    <x v="119"/>
    <x v="119"/>
    <n v="60"/>
    <x v="0"/>
    <x v="11"/>
  </r>
  <r>
    <x v="6"/>
    <x v="6"/>
    <s v="0719"/>
    <x v="119"/>
    <x v="119"/>
    <n v="64"/>
    <x v="0"/>
    <x v="12"/>
  </r>
  <r>
    <x v="6"/>
    <x v="6"/>
    <s v="0720"/>
    <x v="120"/>
    <x v="120"/>
    <n v="252"/>
    <x v="0"/>
    <x v="0"/>
  </r>
  <r>
    <x v="6"/>
    <x v="6"/>
    <s v="0720"/>
    <x v="120"/>
    <x v="120"/>
    <n v="225"/>
    <x v="0"/>
    <x v="1"/>
  </r>
  <r>
    <x v="6"/>
    <x v="6"/>
    <s v="0720"/>
    <x v="120"/>
    <x v="120"/>
    <n v="246"/>
    <x v="0"/>
    <x v="2"/>
  </r>
  <r>
    <x v="6"/>
    <x v="6"/>
    <s v="0720"/>
    <x v="120"/>
    <x v="120"/>
    <n v="253"/>
    <x v="0"/>
    <x v="3"/>
  </r>
  <r>
    <x v="6"/>
    <x v="6"/>
    <s v="0720"/>
    <x v="120"/>
    <x v="120"/>
    <n v="238"/>
    <x v="0"/>
    <x v="4"/>
  </r>
  <r>
    <x v="6"/>
    <x v="6"/>
    <s v="0720"/>
    <x v="120"/>
    <x v="120"/>
    <n v="175"/>
    <x v="0"/>
    <x v="5"/>
  </r>
  <r>
    <x v="6"/>
    <x v="6"/>
    <s v="0720"/>
    <x v="120"/>
    <x v="120"/>
    <n v="274"/>
    <x v="0"/>
    <x v="6"/>
  </r>
  <r>
    <x v="6"/>
    <x v="6"/>
    <s v="0720"/>
    <x v="120"/>
    <x v="120"/>
    <n v="273"/>
    <x v="0"/>
    <x v="7"/>
  </r>
  <r>
    <x v="6"/>
    <x v="6"/>
    <s v="0720"/>
    <x v="120"/>
    <x v="120"/>
    <n v="272"/>
    <x v="0"/>
    <x v="8"/>
  </r>
  <r>
    <x v="6"/>
    <x v="6"/>
    <s v="0720"/>
    <x v="120"/>
    <x v="120"/>
    <n v="244"/>
    <x v="0"/>
    <x v="9"/>
  </r>
  <r>
    <x v="6"/>
    <x v="6"/>
    <s v="0720"/>
    <x v="120"/>
    <x v="120"/>
    <n v="153"/>
    <x v="0"/>
    <x v="10"/>
  </r>
  <r>
    <x v="6"/>
    <x v="6"/>
    <s v="0720"/>
    <x v="120"/>
    <x v="120"/>
    <n v="153"/>
    <x v="0"/>
    <x v="11"/>
  </r>
  <r>
    <x v="6"/>
    <x v="6"/>
    <s v="0720"/>
    <x v="120"/>
    <x v="120"/>
    <n v="153"/>
    <x v="0"/>
    <x v="12"/>
  </r>
  <r>
    <x v="6"/>
    <x v="6"/>
    <s v="0722"/>
    <x v="121"/>
    <x v="121"/>
    <n v="106"/>
    <x v="0"/>
    <x v="0"/>
  </r>
  <r>
    <x v="6"/>
    <x v="6"/>
    <s v="0722"/>
    <x v="121"/>
    <x v="121"/>
    <n v="98"/>
    <x v="0"/>
    <x v="1"/>
  </r>
  <r>
    <x v="6"/>
    <x v="6"/>
    <s v="0722"/>
    <x v="121"/>
    <x v="121"/>
    <n v="89"/>
    <x v="0"/>
    <x v="2"/>
  </r>
  <r>
    <x v="6"/>
    <x v="6"/>
    <s v="0722"/>
    <x v="121"/>
    <x v="121"/>
    <n v="90"/>
    <x v="0"/>
    <x v="3"/>
  </r>
  <r>
    <x v="6"/>
    <x v="6"/>
    <s v="0722"/>
    <x v="121"/>
    <x v="121"/>
    <n v="88"/>
    <x v="0"/>
    <x v="4"/>
  </r>
  <r>
    <x v="6"/>
    <x v="6"/>
    <s v="0722"/>
    <x v="121"/>
    <x v="121"/>
    <n v="83"/>
    <x v="0"/>
    <x v="5"/>
  </r>
  <r>
    <x v="6"/>
    <x v="6"/>
    <s v="0722"/>
    <x v="121"/>
    <x v="121"/>
    <n v="82"/>
    <x v="0"/>
    <x v="6"/>
  </r>
  <r>
    <x v="6"/>
    <x v="6"/>
    <s v="0722"/>
    <x v="121"/>
    <x v="121"/>
    <n v="78"/>
    <x v="0"/>
    <x v="7"/>
  </r>
  <r>
    <x v="6"/>
    <x v="6"/>
    <s v="0722"/>
    <x v="121"/>
    <x v="121"/>
    <n v="76"/>
    <x v="0"/>
    <x v="8"/>
  </r>
  <r>
    <x v="6"/>
    <x v="6"/>
    <s v="0722"/>
    <x v="121"/>
    <x v="121"/>
    <n v="87"/>
    <x v="0"/>
    <x v="9"/>
  </r>
  <r>
    <x v="6"/>
    <x v="6"/>
    <s v="0722"/>
    <x v="121"/>
    <x v="121"/>
    <n v="87"/>
    <x v="0"/>
    <x v="10"/>
  </r>
  <r>
    <x v="6"/>
    <x v="6"/>
    <s v="0722"/>
    <x v="121"/>
    <x v="121"/>
    <n v="75"/>
    <x v="0"/>
    <x v="11"/>
  </r>
  <r>
    <x v="6"/>
    <x v="6"/>
    <s v="0722"/>
    <x v="121"/>
    <x v="121"/>
    <n v="67"/>
    <x v="0"/>
    <x v="12"/>
  </r>
  <r>
    <x v="6"/>
    <x v="6"/>
    <s v="0723"/>
    <x v="122"/>
    <x v="122"/>
    <n v="21"/>
    <x v="0"/>
    <x v="0"/>
  </r>
  <r>
    <x v="6"/>
    <x v="6"/>
    <s v="0723"/>
    <x v="122"/>
    <x v="122"/>
    <n v="16"/>
    <x v="0"/>
    <x v="1"/>
  </r>
  <r>
    <x v="6"/>
    <x v="6"/>
    <s v="0723"/>
    <x v="122"/>
    <x v="122"/>
    <n v="17"/>
    <x v="0"/>
    <x v="2"/>
  </r>
  <r>
    <x v="6"/>
    <x v="6"/>
    <s v="0723"/>
    <x v="122"/>
    <x v="122"/>
    <n v="25"/>
    <x v="0"/>
    <x v="3"/>
  </r>
  <r>
    <x v="6"/>
    <x v="6"/>
    <s v="0723"/>
    <x v="122"/>
    <x v="122"/>
    <n v="25"/>
    <x v="0"/>
    <x v="4"/>
  </r>
  <r>
    <x v="6"/>
    <x v="6"/>
    <s v="0723"/>
    <x v="122"/>
    <x v="122"/>
    <n v="18"/>
    <x v="0"/>
    <x v="5"/>
  </r>
  <r>
    <x v="6"/>
    <x v="6"/>
    <s v="0723"/>
    <x v="122"/>
    <x v="122"/>
    <n v="22"/>
    <x v="0"/>
    <x v="6"/>
  </r>
  <r>
    <x v="6"/>
    <x v="6"/>
    <s v="0723"/>
    <x v="122"/>
    <x v="122"/>
    <n v="24"/>
    <x v="0"/>
    <x v="7"/>
  </r>
  <r>
    <x v="6"/>
    <x v="6"/>
    <s v="0723"/>
    <x v="122"/>
    <x v="122"/>
    <n v="28"/>
    <x v="0"/>
    <x v="8"/>
  </r>
  <r>
    <x v="6"/>
    <x v="6"/>
    <s v="0723"/>
    <x v="122"/>
    <x v="122"/>
    <n v="24"/>
    <x v="0"/>
    <x v="9"/>
  </r>
  <r>
    <x v="6"/>
    <x v="6"/>
    <s v="0723"/>
    <x v="122"/>
    <x v="122"/>
    <n v="15"/>
    <x v="0"/>
    <x v="10"/>
  </r>
  <r>
    <x v="6"/>
    <x v="6"/>
    <s v="0723"/>
    <x v="122"/>
    <x v="122"/>
    <n v="8"/>
    <x v="0"/>
    <x v="11"/>
  </r>
  <r>
    <x v="6"/>
    <x v="6"/>
    <s v="0723"/>
    <x v="122"/>
    <x v="122"/>
    <n v="7"/>
    <x v="0"/>
    <x v="12"/>
  </r>
  <r>
    <x v="6"/>
    <x v="6"/>
    <s v="0728"/>
    <x v="123"/>
    <x v="123"/>
    <n v="72"/>
    <x v="0"/>
    <x v="0"/>
  </r>
  <r>
    <x v="6"/>
    <x v="6"/>
    <s v="0728"/>
    <x v="123"/>
    <x v="123"/>
    <n v="68"/>
    <x v="0"/>
    <x v="1"/>
  </r>
  <r>
    <x v="6"/>
    <x v="6"/>
    <s v="0728"/>
    <x v="123"/>
    <x v="123"/>
    <n v="61"/>
    <x v="0"/>
    <x v="2"/>
  </r>
  <r>
    <x v="6"/>
    <x v="6"/>
    <s v="0728"/>
    <x v="123"/>
    <x v="123"/>
    <n v="92"/>
    <x v="0"/>
    <x v="3"/>
  </r>
  <r>
    <x v="6"/>
    <x v="6"/>
    <s v="0728"/>
    <x v="123"/>
    <x v="123"/>
    <n v="87"/>
    <x v="0"/>
    <x v="4"/>
  </r>
  <r>
    <x v="6"/>
    <x v="6"/>
    <s v="0728"/>
    <x v="123"/>
    <x v="123"/>
    <n v="90"/>
    <x v="0"/>
    <x v="5"/>
  </r>
  <r>
    <x v="6"/>
    <x v="6"/>
    <s v="0728"/>
    <x v="123"/>
    <x v="123"/>
    <n v="62"/>
    <x v="0"/>
    <x v="6"/>
  </r>
  <r>
    <x v="6"/>
    <x v="6"/>
    <s v="0728"/>
    <x v="123"/>
    <x v="123"/>
    <n v="62"/>
    <x v="0"/>
    <x v="7"/>
  </r>
  <r>
    <x v="6"/>
    <x v="6"/>
    <s v="0728"/>
    <x v="123"/>
    <x v="123"/>
    <n v="76"/>
    <x v="0"/>
    <x v="8"/>
  </r>
  <r>
    <x v="6"/>
    <x v="6"/>
    <s v="0728"/>
    <x v="123"/>
    <x v="123"/>
    <n v="70"/>
    <x v="0"/>
    <x v="9"/>
  </r>
  <r>
    <x v="6"/>
    <x v="6"/>
    <s v="0728"/>
    <x v="123"/>
    <x v="123"/>
    <n v="69"/>
    <x v="0"/>
    <x v="10"/>
  </r>
  <r>
    <x v="6"/>
    <x v="6"/>
    <s v="0728"/>
    <x v="123"/>
    <x v="123"/>
    <n v="60"/>
    <x v="0"/>
    <x v="11"/>
  </r>
  <r>
    <x v="6"/>
    <x v="6"/>
    <s v="0728"/>
    <x v="123"/>
    <x v="123"/>
    <n v="54"/>
    <x v="0"/>
    <x v="12"/>
  </r>
  <r>
    <x v="7"/>
    <x v="7"/>
    <s v="0805"/>
    <x v="124"/>
    <x v="124"/>
    <n v="64"/>
    <x v="0"/>
    <x v="0"/>
  </r>
  <r>
    <x v="7"/>
    <x v="7"/>
    <s v="0805"/>
    <x v="124"/>
    <x v="124"/>
    <n v="73"/>
    <x v="0"/>
    <x v="1"/>
  </r>
  <r>
    <x v="7"/>
    <x v="7"/>
    <s v="0805"/>
    <x v="124"/>
    <x v="124"/>
    <n v="112"/>
    <x v="0"/>
    <x v="2"/>
  </r>
  <r>
    <x v="7"/>
    <x v="7"/>
    <s v="0805"/>
    <x v="124"/>
    <x v="124"/>
    <n v="99"/>
    <x v="0"/>
    <x v="3"/>
  </r>
  <r>
    <x v="7"/>
    <x v="7"/>
    <s v="0805"/>
    <x v="124"/>
    <x v="124"/>
    <n v="84"/>
    <x v="0"/>
    <x v="4"/>
  </r>
  <r>
    <x v="7"/>
    <x v="7"/>
    <s v="0805"/>
    <x v="124"/>
    <x v="124"/>
    <n v="87"/>
    <x v="0"/>
    <x v="5"/>
  </r>
  <r>
    <x v="7"/>
    <x v="7"/>
    <s v="0805"/>
    <x v="124"/>
    <x v="124"/>
    <n v="101"/>
    <x v="0"/>
    <x v="6"/>
  </r>
  <r>
    <x v="7"/>
    <x v="7"/>
    <s v="0805"/>
    <x v="124"/>
    <x v="124"/>
    <n v="74"/>
    <x v="0"/>
    <x v="7"/>
  </r>
  <r>
    <x v="7"/>
    <x v="7"/>
    <s v="0805"/>
    <x v="124"/>
    <x v="124"/>
    <n v="73"/>
    <x v="0"/>
    <x v="8"/>
  </r>
  <r>
    <x v="7"/>
    <x v="7"/>
    <s v="0805"/>
    <x v="124"/>
    <x v="124"/>
    <n v="85"/>
    <x v="0"/>
    <x v="9"/>
  </r>
  <r>
    <x v="7"/>
    <x v="7"/>
    <s v="0805"/>
    <x v="124"/>
    <x v="124"/>
    <n v="81"/>
    <x v="0"/>
    <x v="10"/>
  </r>
  <r>
    <x v="7"/>
    <x v="7"/>
    <s v="0805"/>
    <x v="124"/>
    <x v="124"/>
    <n v="50"/>
    <x v="0"/>
    <x v="11"/>
  </r>
  <r>
    <x v="7"/>
    <x v="7"/>
    <s v="0805"/>
    <x v="124"/>
    <x v="124"/>
    <n v="53"/>
    <x v="0"/>
    <x v="12"/>
  </r>
  <r>
    <x v="7"/>
    <x v="7"/>
    <s v="0806"/>
    <x v="125"/>
    <x v="125"/>
    <n v="334"/>
    <x v="0"/>
    <x v="0"/>
  </r>
  <r>
    <x v="7"/>
    <x v="7"/>
    <s v="0806"/>
    <x v="125"/>
    <x v="125"/>
    <n v="326"/>
    <x v="0"/>
    <x v="1"/>
  </r>
  <r>
    <x v="7"/>
    <x v="7"/>
    <s v="0806"/>
    <x v="125"/>
    <x v="125"/>
    <n v="339"/>
    <x v="0"/>
    <x v="2"/>
  </r>
  <r>
    <x v="7"/>
    <x v="7"/>
    <s v="0806"/>
    <x v="125"/>
    <x v="125"/>
    <n v="293"/>
    <x v="0"/>
    <x v="3"/>
  </r>
  <r>
    <x v="7"/>
    <x v="7"/>
    <s v="0806"/>
    <x v="125"/>
    <x v="125"/>
    <n v="321"/>
    <x v="0"/>
    <x v="4"/>
  </r>
  <r>
    <x v="7"/>
    <x v="7"/>
    <s v="0806"/>
    <x v="125"/>
    <x v="125"/>
    <n v="262"/>
    <x v="0"/>
    <x v="5"/>
  </r>
  <r>
    <x v="7"/>
    <x v="7"/>
    <s v="0806"/>
    <x v="125"/>
    <x v="125"/>
    <n v="266"/>
    <x v="0"/>
    <x v="6"/>
  </r>
  <r>
    <x v="7"/>
    <x v="7"/>
    <s v="0806"/>
    <x v="125"/>
    <x v="125"/>
    <n v="242"/>
    <x v="0"/>
    <x v="7"/>
  </r>
  <r>
    <x v="7"/>
    <x v="7"/>
    <s v="0806"/>
    <x v="125"/>
    <x v="125"/>
    <n v="246"/>
    <x v="0"/>
    <x v="8"/>
  </r>
  <r>
    <x v="7"/>
    <x v="7"/>
    <s v="0806"/>
    <x v="125"/>
    <x v="125"/>
    <n v="209"/>
    <x v="0"/>
    <x v="9"/>
  </r>
  <r>
    <x v="7"/>
    <x v="7"/>
    <s v="0806"/>
    <x v="125"/>
    <x v="125"/>
    <n v="186"/>
    <x v="0"/>
    <x v="10"/>
  </r>
  <r>
    <x v="7"/>
    <x v="7"/>
    <s v="0806"/>
    <x v="125"/>
    <x v="125"/>
    <n v="154"/>
    <x v="0"/>
    <x v="11"/>
  </r>
  <r>
    <x v="7"/>
    <x v="7"/>
    <s v="0806"/>
    <x v="125"/>
    <x v="125"/>
    <n v="158"/>
    <x v="0"/>
    <x v="12"/>
  </r>
  <r>
    <x v="7"/>
    <x v="7"/>
    <s v="0807"/>
    <x v="126"/>
    <x v="126"/>
    <n v="59"/>
    <x v="0"/>
    <x v="0"/>
  </r>
  <r>
    <x v="7"/>
    <x v="7"/>
    <s v="0807"/>
    <x v="126"/>
    <x v="126"/>
    <n v="48"/>
    <x v="0"/>
    <x v="1"/>
  </r>
  <r>
    <x v="7"/>
    <x v="7"/>
    <s v="0807"/>
    <x v="126"/>
    <x v="126"/>
    <n v="40"/>
    <x v="0"/>
    <x v="2"/>
  </r>
  <r>
    <x v="7"/>
    <x v="7"/>
    <s v="0807"/>
    <x v="126"/>
    <x v="126"/>
    <n v="49"/>
    <x v="0"/>
    <x v="3"/>
  </r>
  <r>
    <x v="7"/>
    <x v="7"/>
    <s v="0807"/>
    <x v="126"/>
    <x v="126"/>
    <n v="51"/>
    <x v="0"/>
    <x v="4"/>
  </r>
  <r>
    <x v="7"/>
    <x v="7"/>
    <s v="0807"/>
    <x v="126"/>
    <x v="126"/>
    <n v="58"/>
    <x v="0"/>
    <x v="5"/>
  </r>
  <r>
    <x v="7"/>
    <x v="7"/>
    <s v="0807"/>
    <x v="126"/>
    <x v="126"/>
    <n v="107"/>
    <x v="0"/>
    <x v="6"/>
  </r>
  <r>
    <x v="7"/>
    <x v="7"/>
    <s v="0807"/>
    <x v="126"/>
    <x v="126"/>
    <n v="99"/>
    <x v="0"/>
    <x v="7"/>
  </r>
  <r>
    <x v="7"/>
    <x v="7"/>
    <s v="0807"/>
    <x v="126"/>
    <x v="126"/>
    <n v="71"/>
    <x v="0"/>
    <x v="8"/>
  </r>
  <r>
    <x v="7"/>
    <x v="7"/>
    <s v="0807"/>
    <x v="126"/>
    <x v="126"/>
    <n v="84"/>
    <x v="0"/>
    <x v="9"/>
  </r>
  <r>
    <x v="7"/>
    <x v="7"/>
    <s v="0807"/>
    <x v="126"/>
    <x v="126"/>
    <n v="66"/>
    <x v="0"/>
    <x v="10"/>
  </r>
  <r>
    <x v="7"/>
    <x v="7"/>
    <s v="0807"/>
    <x v="126"/>
    <x v="126"/>
    <n v="53"/>
    <x v="0"/>
    <x v="11"/>
  </r>
  <r>
    <x v="7"/>
    <x v="7"/>
    <s v="0807"/>
    <x v="126"/>
    <x v="126"/>
    <n v="65"/>
    <x v="0"/>
    <x v="12"/>
  </r>
  <r>
    <x v="7"/>
    <x v="7"/>
    <s v="0811"/>
    <x v="127"/>
    <x v="127"/>
    <n v="23"/>
    <x v="0"/>
    <x v="0"/>
  </r>
  <r>
    <x v="7"/>
    <x v="7"/>
    <s v="0811"/>
    <x v="127"/>
    <x v="127"/>
    <n v="23"/>
    <x v="0"/>
    <x v="1"/>
  </r>
  <r>
    <x v="7"/>
    <x v="7"/>
    <s v="0811"/>
    <x v="127"/>
    <x v="127"/>
    <n v="28"/>
    <x v="0"/>
    <x v="2"/>
  </r>
  <r>
    <x v="7"/>
    <x v="7"/>
    <s v="0811"/>
    <x v="127"/>
    <x v="127"/>
    <n v="26"/>
    <x v="0"/>
    <x v="3"/>
  </r>
  <r>
    <x v="7"/>
    <x v="7"/>
    <s v="0811"/>
    <x v="127"/>
    <x v="127"/>
    <n v="24"/>
    <x v="0"/>
    <x v="4"/>
  </r>
  <r>
    <x v="7"/>
    <x v="7"/>
    <s v="0811"/>
    <x v="127"/>
    <x v="127"/>
    <n v="25"/>
    <x v="0"/>
    <x v="5"/>
  </r>
  <r>
    <x v="7"/>
    <x v="7"/>
    <s v="0811"/>
    <x v="127"/>
    <x v="127"/>
    <n v="31"/>
    <x v="0"/>
    <x v="6"/>
  </r>
  <r>
    <x v="7"/>
    <x v="7"/>
    <s v="0811"/>
    <x v="127"/>
    <x v="127"/>
    <n v="26"/>
    <x v="0"/>
    <x v="7"/>
  </r>
  <r>
    <x v="7"/>
    <x v="7"/>
    <s v="0811"/>
    <x v="127"/>
    <x v="127"/>
    <n v="31"/>
    <x v="0"/>
    <x v="8"/>
  </r>
  <r>
    <x v="7"/>
    <x v="7"/>
    <s v="0811"/>
    <x v="127"/>
    <x v="127"/>
    <n v="25"/>
    <x v="0"/>
    <x v="9"/>
  </r>
  <r>
    <x v="7"/>
    <x v="7"/>
    <s v="0811"/>
    <x v="127"/>
    <x v="127"/>
    <n v="21"/>
    <x v="0"/>
    <x v="10"/>
  </r>
  <r>
    <x v="7"/>
    <x v="7"/>
    <s v="0811"/>
    <x v="127"/>
    <x v="127"/>
    <n v="20"/>
    <x v="0"/>
    <x v="11"/>
  </r>
  <r>
    <x v="7"/>
    <x v="7"/>
    <s v="0811"/>
    <x v="127"/>
    <x v="127"/>
    <n v="24"/>
    <x v="0"/>
    <x v="12"/>
  </r>
  <r>
    <x v="7"/>
    <x v="7"/>
    <s v="0814"/>
    <x v="128"/>
    <x v="128"/>
    <n v="105"/>
    <x v="0"/>
    <x v="0"/>
  </r>
  <r>
    <x v="7"/>
    <x v="7"/>
    <s v="0814"/>
    <x v="128"/>
    <x v="128"/>
    <n v="78"/>
    <x v="0"/>
    <x v="1"/>
  </r>
  <r>
    <x v="7"/>
    <x v="7"/>
    <s v="0814"/>
    <x v="128"/>
    <x v="128"/>
    <n v="25"/>
    <x v="0"/>
    <x v="2"/>
  </r>
  <r>
    <x v="7"/>
    <x v="7"/>
    <s v="0814"/>
    <x v="128"/>
    <x v="128"/>
    <n v="35"/>
    <x v="0"/>
    <x v="3"/>
  </r>
  <r>
    <x v="7"/>
    <x v="7"/>
    <s v="0814"/>
    <x v="128"/>
    <x v="128"/>
    <n v="31"/>
    <x v="0"/>
    <x v="4"/>
  </r>
  <r>
    <x v="7"/>
    <x v="7"/>
    <s v="0814"/>
    <x v="128"/>
    <x v="128"/>
    <n v="41"/>
    <x v="0"/>
    <x v="5"/>
  </r>
  <r>
    <x v="7"/>
    <x v="7"/>
    <s v="0814"/>
    <x v="128"/>
    <x v="128"/>
    <n v="44"/>
    <x v="0"/>
    <x v="6"/>
  </r>
  <r>
    <x v="7"/>
    <x v="7"/>
    <s v="0814"/>
    <x v="128"/>
    <x v="128"/>
    <n v="42"/>
    <x v="0"/>
    <x v="7"/>
  </r>
  <r>
    <x v="7"/>
    <x v="7"/>
    <s v="0814"/>
    <x v="128"/>
    <x v="128"/>
    <n v="41"/>
    <x v="0"/>
    <x v="8"/>
  </r>
  <r>
    <x v="7"/>
    <x v="7"/>
    <s v="0814"/>
    <x v="128"/>
    <x v="128"/>
    <n v="43"/>
    <x v="0"/>
    <x v="9"/>
  </r>
  <r>
    <x v="7"/>
    <x v="7"/>
    <s v="0814"/>
    <x v="128"/>
    <x v="128"/>
    <n v="35"/>
    <x v="0"/>
    <x v="10"/>
  </r>
  <r>
    <x v="7"/>
    <x v="7"/>
    <s v="0814"/>
    <x v="128"/>
    <x v="128"/>
    <n v="33"/>
    <x v="0"/>
    <x v="11"/>
  </r>
  <r>
    <x v="7"/>
    <x v="7"/>
    <s v="0814"/>
    <x v="128"/>
    <x v="128"/>
    <n v="35"/>
    <x v="0"/>
    <x v="12"/>
  </r>
  <r>
    <x v="7"/>
    <x v="7"/>
    <s v="0815"/>
    <x v="129"/>
    <x v="129"/>
    <n v="25"/>
    <x v="0"/>
    <x v="0"/>
  </r>
  <r>
    <x v="7"/>
    <x v="7"/>
    <s v="0815"/>
    <x v="129"/>
    <x v="129"/>
    <n v="21"/>
    <x v="0"/>
    <x v="1"/>
  </r>
  <r>
    <x v="7"/>
    <x v="7"/>
    <s v="0815"/>
    <x v="129"/>
    <x v="129"/>
    <n v="22"/>
    <x v="0"/>
    <x v="2"/>
  </r>
  <r>
    <x v="7"/>
    <x v="7"/>
    <s v="0815"/>
    <x v="129"/>
    <x v="129"/>
    <n v="20"/>
    <x v="0"/>
    <x v="3"/>
  </r>
  <r>
    <x v="7"/>
    <x v="7"/>
    <s v="0815"/>
    <x v="129"/>
    <x v="129"/>
    <n v="20"/>
    <x v="0"/>
    <x v="4"/>
  </r>
  <r>
    <x v="7"/>
    <x v="7"/>
    <s v="0815"/>
    <x v="129"/>
    <x v="129"/>
    <n v="28"/>
    <x v="0"/>
    <x v="5"/>
  </r>
  <r>
    <x v="7"/>
    <x v="7"/>
    <s v="0815"/>
    <x v="129"/>
    <x v="129"/>
    <n v="48"/>
    <x v="0"/>
    <x v="6"/>
  </r>
  <r>
    <x v="7"/>
    <x v="7"/>
    <s v="0815"/>
    <x v="129"/>
    <x v="129"/>
    <n v="45"/>
    <x v="0"/>
    <x v="7"/>
  </r>
  <r>
    <x v="7"/>
    <x v="7"/>
    <s v="0815"/>
    <x v="129"/>
    <x v="129"/>
    <n v="50"/>
    <x v="0"/>
    <x v="8"/>
  </r>
  <r>
    <x v="7"/>
    <x v="7"/>
    <s v="0815"/>
    <x v="129"/>
    <x v="129"/>
    <n v="43"/>
    <x v="0"/>
    <x v="9"/>
  </r>
  <r>
    <x v="7"/>
    <x v="7"/>
    <s v="0815"/>
    <x v="129"/>
    <x v="129"/>
    <n v="52"/>
    <x v="0"/>
    <x v="10"/>
  </r>
  <r>
    <x v="7"/>
    <x v="7"/>
    <s v="0815"/>
    <x v="129"/>
    <x v="129"/>
    <n v="34"/>
    <x v="0"/>
    <x v="11"/>
  </r>
  <r>
    <x v="7"/>
    <x v="7"/>
    <s v="0815"/>
    <x v="129"/>
    <x v="129"/>
    <n v="33"/>
    <x v="0"/>
    <x v="12"/>
  </r>
  <r>
    <x v="7"/>
    <x v="7"/>
    <s v="0817"/>
    <x v="130"/>
    <x v="130"/>
    <n v="46"/>
    <x v="0"/>
    <x v="0"/>
  </r>
  <r>
    <x v="7"/>
    <x v="7"/>
    <s v="0817"/>
    <x v="130"/>
    <x v="130"/>
    <n v="50"/>
    <x v="0"/>
    <x v="1"/>
  </r>
  <r>
    <x v="7"/>
    <x v="7"/>
    <s v="0817"/>
    <x v="130"/>
    <x v="130"/>
    <n v="51"/>
    <x v="0"/>
    <x v="2"/>
  </r>
  <r>
    <x v="7"/>
    <x v="7"/>
    <s v="0817"/>
    <x v="130"/>
    <x v="130"/>
    <n v="56"/>
    <x v="0"/>
    <x v="3"/>
  </r>
  <r>
    <x v="7"/>
    <x v="7"/>
    <s v="0817"/>
    <x v="130"/>
    <x v="130"/>
    <n v="54"/>
    <x v="0"/>
    <x v="4"/>
  </r>
  <r>
    <x v="7"/>
    <x v="7"/>
    <s v="0817"/>
    <x v="130"/>
    <x v="130"/>
    <n v="58"/>
    <x v="0"/>
    <x v="5"/>
  </r>
  <r>
    <x v="7"/>
    <x v="7"/>
    <s v="0817"/>
    <x v="130"/>
    <x v="130"/>
    <n v="61"/>
    <x v="0"/>
    <x v="6"/>
  </r>
  <r>
    <x v="7"/>
    <x v="7"/>
    <s v="0817"/>
    <x v="130"/>
    <x v="130"/>
    <n v="52"/>
    <x v="0"/>
    <x v="7"/>
  </r>
  <r>
    <x v="7"/>
    <x v="7"/>
    <s v="0817"/>
    <x v="130"/>
    <x v="130"/>
    <n v="67"/>
    <x v="0"/>
    <x v="8"/>
  </r>
  <r>
    <x v="7"/>
    <x v="7"/>
    <s v="0817"/>
    <x v="130"/>
    <x v="130"/>
    <n v="60"/>
    <x v="0"/>
    <x v="9"/>
  </r>
  <r>
    <x v="7"/>
    <x v="7"/>
    <s v="0817"/>
    <x v="130"/>
    <x v="130"/>
    <n v="50"/>
    <x v="0"/>
    <x v="10"/>
  </r>
  <r>
    <x v="7"/>
    <x v="7"/>
    <s v="0817"/>
    <x v="130"/>
    <x v="130"/>
    <n v="52"/>
    <x v="0"/>
    <x v="11"/>
  </r>
  <r>
    <x v="7"/>
    <x v="7"/>
    <s v="0817"/>
    <x v="130"/>
    <x v="130"/>
    <n v="62"/>
    <x v="0"/>
    <x v="12"/>
  </r>
  <r>
    <x v="7"/>
    <x v="7"/>
    <s v="0819"/>
    <x v="131"/>
    <x v="131"/>
    <n v="87"/>
    <x v="0"/>
    <x v="0"/>
  </r>
  <r>
    <x v="7"/>
    <x v="7"/>
    <s v="0819"/>
    <x v="131"/>
    <x v="131"/>
    <n v="87"/>
    <x v="0"/>
    <x v="1"/>
  </r>
  <r>
    <x v="7"/>
    <x v="7"/>
    <s v="0819"/>
    <x v="131"/>
    <x v="131"/>
    <n v="91"/>
    <x v="0"/>
    <x v="2"/>
  </r>
  <r>
    <x v="7"/>
    <x v="7"/>
    <s v="0819"/>
    <x v="131"/>
    <x v="131"/>
    <n v="83"/>
    <x v="0"/>
    <x v="3"/>
  </r>
  <r>
    <x v="7"/>
    <x v="7"/>
    <s v="0819"/>
    <x v="131"/>
    <x v="131"/>
    <n v="102"/>
    <x v="0"/>
    <x v="4"/>
  </r>
  <r>
    <x v="7"/>
    <x v="7"/>
    <s v="0819"/>
    <x v="131"/>
    <x v="131"/>
    <n v="103"/>
    <x v="0"/>
    <x v="5"/>
  </r>
  <r>
    <x v="7"/>
    <x v="7"/>
    <s v="0819"/>
    <x v="131"/>
    <x v="131"/>
    <n v="116"/>
    <x v="0"/>
    <x v="6"/>
  </r>
  <r>
    <x v="7"/>
    <x v="7"/>
    <s v="0819"/>
    <x v="131"/>
    <x v="131"/>
    <n v="170"/>
    <x v="0"/>
    <x v="7"/>
  </r>
  <r>
    <x v="7"/>
    <x v="7"/>
    <s v="0819"/>
    <x v="131"/>
    <x v="131"/>
    <n v="159"/>
    <x v="0"/>
    <x v="8"/>
  </r>
  <r>
    <x v="7"/>
    <x v="7"/>
    <s v="0819"/>
    <x v="131"/>
    <x v="131"/>
    <n v="147"/>
    <x v="0"/>
    <x v="9"/>
  </r>
  <r>
    <x v="7"/>
    <x v="7"/>
    <s v="0819"/>
    <x v="131"/>
    <x v="131"/>
    <n v="177"/>
    <x v="0"/>
    <x v="10"/>
  </r>
  <r>
    <x v="7"/>
    <x v="7"/>
    <s v="0819"/>
    <x v="131"/>
    <x v="131"/>
    <n v="178"/>
    <x v="0"/>
    <x v="11"/>
  </r>
  <r>
    <x v="7"/>
    <x v="7"/>
    <s v="0819"/>
    <x v="131"/>
    <x v="131"/>
    <n v="171"/>
    <x v="0"/>
    <x v="12"/>
  </r>
  <r>
    <x v="7"/>
    <x v="7"/>
    <s v="0821"/>
    <x v="132"/>
    <x v="132"/>
    <n v="114"/>
    <x v="0"/>
    <x v="0"/>
  </r>
  <r>
    <x v="7"/>
    <x v="7"/>
    <s v="0821"/>
    <x v="132"/>
    <x v="132"/>
    <n v="105"/>
    <x v="0"/>
    <x v="1"/>
  </r>
  <r>
    <x v="7"/>
    <x v="7"/>
    <s v="0821"/>
    <x v="132"/>
    <x v="132"/>
    <n v="109"/>
    <x v="0"/>
    <x v="2"/>
  </r>
  <r>
    <x v="7"/>
    <x v="7"/>
    <s v="0821"/>
    <x v="132"/>
    <x v="132"/>
    <n v="98"/>
    <x v="0"/>
    <x v="3"/>
  </r>
  <r>
    <x v="7"/>
    <x v="7"/>
    <s v="0821"/>
    <x v="132"/>
    <x v="132"/>
    <n v="79"/>
    <x v="0"/>
    <x v="4"/>
  </r>
  <r>
    <x v="7"/>
    <x v="7"/>
    <s v="0821"/>
    <x v="132"/>
    <x v="132"/>
    <n v="85"/>
    <x v="0"/>
    <x v="5"/>
  </r>
  <r>
    <x v="7"/>
    <x v="7"/>
    <s v="0821"/>
    <x v="132"/>
    <x v="132"/>
    <n v="95"/>
    <x v="0"/>
    <x v="6"/>
  </r>
  <r>
    <x v="7"/>
    <x v="7"/>
    <s v="0821"/>
    <x v="132"/>
    <x v="132"/>
    <n v="43"/>
    <x v="0"/>
    <x v="7"/>
  </r>
  <r>
    <x v="7"/>
    <x v="7"/>
    <s v="0821"/>
    <x v="132"/>
    <x v="132"/>
    <n v="89"/>
    <x v="0"/>
    <x v="8"/>
  </r>
  <r>
    <x v="7"/>
    <x v="7"/>
    <s v="0821"/>
    <x v="132"/>
    <x v="132"/>
    <n v="84"/>
    <x v="0"/>
    <x v="9"/>
  </r>
  <r>
    <x v="7"/>
    <x v="7"/>
    <s v="0821"/>
    <x v="132"/>
    <x v="132"/>
    <n v="76"/>
    <x v="0"/>
    <x v="10"/>
  </r>
  <r>
    <x v="7"/>
    <x v="7"/>
    <s v="0821"/>
    <x v="132"/>
    <x v="132"/>
    <n v="75"/>
    <x v="0"/>
    <x v="11"/>
  </r>
  <r>
    <x v="7"/>
    <x v="7"/>
    <s v="0821"/>
    <x v="132"/>
    <x v="132"/>
    <n v="78"/>
    <x v="0"/>
    <x v="12"/>
  </r>
  <r>
    <x v="7"/>
    <x v="7"/>
    <s v="0822"/>
    <x v="133"/>
    <x v="133"/>
    <n v="109"/>
    <x v="0"/>
    <x v="0"/>
  </r>
  <r>
    <x v="7"/>
    <x v="7"/>
    <s v="0822"/>
    <x v="133"/>
    <x v="133"/>
    <n v="117"/>
    <x v="0"/>
    <x v="1"/>
  </r>
  <r>
    <x v="7"/>
    <x v="7"/>
    <s v="0822"/>
    <x v="133"/>
    <x v="133"/>
    <n v="124"/>
    <x v="0"/>
    <x v="2"/>
  </r>
  <r>
    <x v="7"/>
    <x v="7"/>
    <s v="0822"/>
    <x v="133"/>
    <x v="133"/>
    <n v="126"/>
    <x v="0"/>
    <x v="3"/>
  </r>
  <r>
    <x v="7"/>
    <x v="7"/>
    <s v="0822"/>
    <x v="133"/>
    <x v="133"/>
    <n v="120"/>
    <x v="0"/>
    <x v="4"/>
  </r>
  <r>
    <x v="7"/>
    <x v="7"/>
    <s v="0822"/>
    <x v="133"/>
    <x v="133"/>
    <n v="130"/>
    <x v="0"/>
    <x v="5"/>
  </r>
  <r>
    <x v="7"/>
    <x v="7"/>
    <s v="0822"/>
    <x v="133"/>
    <x v="133"/>
    <n v="105"/>
    <x v="0"/>
    <x v="6"/>
  </r>
  <r>
    <x v="7"/>
    <x v="7"/>
    <s v="0822"/>
    <x v="133"/>
    <x v="133"/>
    <n v="101"/>
    <x v="0"/>
    <x v="7"/>
  </r>
  <r>
    <x v="7"/>
    <x v="7"/>
    <s v="0822"/>
    <x v="133"/>
    <x v="133"/>
    <n v="110"/>
    <x v="0"/>
    <x v="8"/>
  </r>
  <r>
    <x v="7"/>
    <x v="7"/>
    <s v="0822"/>
    <x v="133"/>
    <x v="133"/>
    <n v="118"/>
    <x v="0"/>
    <x v="9"/>
  </r>
  <r>
    <x v="7"/>
    <x v="7"/>
    <s v="0822"/>
    <x v="133"/>
    <x v="133"/>
    <n v="99"/>
    <x v="0"/>
    <x v="10"/>
  </r>
  <r>
    <x v="7"/>
    <x v="7"/>
    <s v="0822"/>
    <x v="133"/>
    <x v="133"/>
    <n v="100"/>
    <x v="0"/>
    <x v="11"/>
  </r>
  <r>
    <x v="7"/>
    <x v="7"/>
    <s v="0822"/>
    <x v="133"/>
    <x v="133"/>
    <n v="118"/>
    <x v="0"/>
    <x v="12"/>
  </r>
  <r>
    <x v="7"/>
    <x v="7"/>
    <s v="0826"/>
    <x v="134"/>
    <x v="134"/>
    <n v="76"/>
    <x v="0"/>
    <x v="0"/>
  </r>
  <r>
    <x v="7"/>
    <x v="7"/>
    <s v="0826"/>
    <x v="134"/>
    <x v="134"/>
    <n v="66"/>
    <x v="0"/>
    <x v="1"/>
  </r>
  <r>
    <x v="7"/>
    <x v="7"/>
    <s v="0826"/>
    <x v="134"/>
    <x v="134"/>
    <n v="69"/>
    <x v="0"/>
    <x v="2"/>
  </r>
  <r>
    <x v="7"/>
    <x v="7"/>
    <s v="0826"/>
    <x v="134"/>
    <x v="134"/>
    <n v="58"/>
    <x v="0"/>
    <x v="3"/>
  </r>
  <r>
    <x v="7"/>
    <x v="7"/>
    <s v="0826"/>
    <x v="134"/>
    <x v="134"/>
    <n v="40"/>
    <x v="0"/>
    <x v="4"/>
  </r>
  <r>
    <x v="7"/>
    <x v="7"/>
    <s v="0826"/>
    <x v="134"/>
    <x v="134"/>
    <n v="56"/>
    <x v="0"/>
    <x v="5"/>
  </r>
  <r>
    <x v="7"/>
    <x v="7"/>
    <s v="0826"/>
    <x v="134"/>
    <x v="134"/>
    <n v="67"/>
    <x v="0"/>
    <x v="6"/>
  </r>
  <r>
    <x v="7"/>
    <x v="7"/>
    <s v="0826"/>
    <x v="134"/>
    <x v="134"/>
    <n v="65"/>
    <x v="0"/>
    <x v="7"/>
  </r>
  <r>
    <x v="7"/>
    <x v="7"/>
    <s v="0826"/>
    <x v="134"/>
    <x v="134"/>
    <n v="60"/>
    <x v="0"/>
    <x v="8"/>
  </r>
  <r>
    <x v="7"/>
    <x v="7"/>
    <s v="0826"/>
    <x v="134"/>
    <x v="134"/>
    <n v="59"/>
    <x v="0"/>
    <x v="9"/>
  </r>
  <r>
    <x v="7"/>
    <x v="7"/>
    <s v="0826"/>
    <x v="134"/>
    <x v="134"/>
    <n v="56"/>
    <x v="0"/>
    <x v="10"/>
  </r>
  <r>
    <x v="7"/>
    <x v="7"/>
    <s v="0826"/>
    <x v="134"/>
    <x v="134"/>
    <n v="53"/>
    <x v="0"/>
    <x v="11"/>
  </r>
  <r>
    <x v="7"/>
    <x v="7"/>
    <s v="0826"/>
    <x v="134"/>
    <x v="134"/>
    <n v="52"/>
    <x v="0"/>
    <x v="12"/>
  </r>
  <r>
    <x v="7"/>
    <x v="7"/>
    <s v="0827"/>
    <x v="135"/>
    <x v="135"/>
    <n v="92"/>
    <x v="0"/>
    <x v="0"/>
  </r>
  <r>
    <x v="7"/>
    <x v="7"/>
    <s v="0827"/>
    <x v="135"/>
    <x v="135"/>
    <n v="79"/>
    <x v="0"/>
    <x v="1"/>
  </r>
  <r>
    <x v="7"/>
    <x v="7"/>
    <s v="0827"/>
    <x v="135"/>
    <x v="135"/>
    <n v="80"/>
    <x v="0"/>
    <x v="2"/>
  </r>
  <r>
    <x v="7"/>
    <x v="7"/>
    <s v="0827"/>
    <x v="135"/>
    <x v="135"/>
    <n v="74"/>
    <x v="0"/>
    <x v="3"/>
  </r>
  <r>
    <x v="7"/>
    <x v="7"/>
    <s v="0827"/>
    <x v="135"/>
    <x v="135"/>
    <n v="79"/>
    <x v="0"/>
    <x v="4"/>
  </r>
  <r>
    <x v="7"/>
    <x v="7"/>
    <s v="0827"/>
    <x v="135"/>
    <x v="135"/>
    <n v="84"/>
    <x v="0"/>
    <x v="5"/>
  </r>
  <r>
    <x v="7"/>
    <x v="7"/>
    <s v="0827"/>
    <x v="135"/>
    <x v="135"/>
    <n v="92"/>
    <x v="0"/>
    <x v="6"/>
  </r>
  <r>
    <x v="7"/>
    <x v="7"/>
    <s v="0827"/>
    <x v="135"/>
    <x v="135"/>
    <n v="97"/>
    <x v="0"/>
    <x v="7"/>
  </r>
  <r>
    <x v="7"/>
    <x v="7"/>
    <s v="0827"/>
    <x v="135"/>
    <x v="135"/>
    <n v="93"/>
    <x v="0"/>
    <x v="8"/>
  </r>
  <r>
    <x v="7"/>
    <x v="7"/>
    <s v="0827"/>
    <x v="135"/>
    <x v="135"/>
    <n v="79"/>
    <x v="0"/>
    <x v="9"/>
  </r>
  <r>
    <x v="7"/>
    <x v="7"/>
    <s v="0827"/>
    <x v="135"/>
    <x v="135"/>
    <n v="80"/>
    <x v="0"/>
    <x v="10"/>
  </r>
  <r>
    <x v="7"/>
    <x v="7"/>
    <s v="0827"/>
    <x v="135"/>
    <x v="135"/>
    <n v="79"/>
    <x v="0"/>
    <x v="11"/>
  </r>
  <r>
    <x v="7"/>
    <x v="7"/>
    <s v="0827"/>
    <x v="135"/>
    <x v="135"/>
    <n v="81"/>
    <x v="0"/>
    <x v="12"/>
  </r>
  <r>
    <x v="7"/>
    <x v="7"/>
    <s v="0828"/>
    <x v="136"/>
    <x v="136"/>
    <n v="53"/>
    <x v="0"/>
    <x v="0"/>
  </r>
  <r>
    <x v="7"/>
    <x v="7"/>
    <s v="0828"/>
    <x v="136"/>
    <x v="136"/>
    <n v="49"/>
    <x v="0"/>
    <x v="1"/>
  </r>
  <r>
    <x v="7"/>
    <x v="7"/>
    <s v="0828"/>
    <x v="136"/>
    <x v="136"/>
    <n v="47"/>
    <x v="0"/>
    <x v="2"/>
  </r>
  <r>
    <x v="7"/>
    <x v="7"/>
    <s v="0828"/>
    <x v="136"/>
    <x v="136"/>
    <n v="44"/>
    <x v="0"/>
    <x v="3"/>
  </r>
  <r>
    <x v="7"/>
    <x v="7"/>
    <s v="0828"/>
    <x v="136"/>
    <x v="136"/>
    <n v="46"/>
    <x v="0"/>
    <x v="4"/>
  </r>
  <r>
    <x v="7"/>
    <x v="7"/>
    <s v="0828"/>
    <x v="136"/>
    <x v="136"/>
    <n v="53"/>
    <x v="0"/>
    <x v="5"/>
  </r>
  <r>
    <x v="7"/>
    <x v="7"/>
    <s v="0828"/>
    <x v="136"/>
    <x v="136"/>
    <n v="60"/>
    <x v="0"/>
    <x v="6"/>
  </r>
  <r>
    <x v="7"/>
    <x v="7"/>
    <s v="0828"/>
    <x v="136"/>
    <x v="136"/>
    <n v="75"/>
    <x v="0"/>
    <x v="7"/>
  </r>
  <r>
    <x v="7"/>
    <x v="7"/>
    <s v="0828"/>
    <x v="136"/>
    <x v="136"/>
    <n v="71"/>
    <x v="0"/>
    <x v="8"/>
  </r>
  <r>
    <x v="7"/>
    <x v="7"/>
    <s v="0828"/>
    <x v="136"/>
    <x v="136"/>
    <n v="76"/>
    <x v="0"/>
    <x v="9"/>
  </r>
  <r>
    <x v="7"/>
    <x v="7"/>
    <s v="0828"/>
    <x v="136"/>
    <x v="136"/>
    <n v="62"/>
    <x v="0"/>
    <x v="10"/>
  </r>
  <r>
    <x v="7"/>
    <x v="7"/>
    <s v="0828"/>
    <x v="136"/>
    <x v="136"/>
    <n v="53"/>
    <x v="0"/>
    <x v="11"/>
  </r>
  <r>
    <x v="7"/>
    <x v="7"/>
    <s v="0828"/>
    <x v="136"/>
    <x v="136"/>
    <n v="49"/>
    <x v="0"/>
    <x v="12"/>
  </r>
  <r>
    <x v="7"/>
    <x v="7"/>
    <s v="0829"/>
    <x v="137"/>
    <x v="137"/>
    <n v="42"/>
    <x v="0"/>
    <x v="0"/>
  </r>
  <r>
    <x v="7"/>
    <x v="7"/>
    <s v="0829"/>
    <x v="137"/>
    <x v="137"/>
    <n v="36"/>
    <x v="0"/>
    <x v="1"/>
  </r>
  <r>
    <x v="7"/>
    <x v="7"/>
    <s v="0829"/>
    <x v="137"/>
    <x v="137"/>
    <n v="43"/>
    <x v="0"/>
    <x v="2"/>
  </r>
  <r>
    <x v="7"/>
    <x v="7"/>
    <s v="0829"/>
    <x v="137"/>
    <x v="137"/>
    <n v="56"/>
    <x v="0"/>
    <x v="3"/>
  </r>
  <r>
    <x v="7"/>
    <x v="7"/>
    <s v="0829"/>
    <x v="137"/>
    <x v="137"/>
    <n v="50"/>
    <x v="0"/>
    <x v="4"/>
  </r>
  <r>
    <x v="7"/>
    <x v="7"/>
    <s v="0829"/>
    <x v="137"/>
    <x v="137"/>
    <n v="53"/>
    <x v="0"/>
    <x v="5"/>
  </r>
  <r>
    <x v="7"/>
    <x v="7"/>
    <s v="0829"/>
    <x v="137"/>
    <x v="137"/>
    <n v="48"/>
    <x v="0"/>
    <x v="6"/>
  </r>
  <r>
    <x v="7"/>
    <x v="7"/>
    <s v="0829"/>
    <x v="137"/>
    <x v="137"/>
    <n v="47"/>
    <x v="0"/>
    <x v="7"/>
  </r>
  <r>
    <x v="7"/>
    <x v="7"/>
    <s v="0829"/>
    <x v="137"/>
    <x v="137"/>
    <n v="52"/>
    <x v="0"/>
    <x v="8"/>
  </r>
  <r>
    <x v="7"/>
    <x v="7"/>
    <s v="0829"/>
    <x v="137"/>
    <x v="137"/>
    <n v="51"/>
    <x v="0"/>
    <x v="9"/>
  </r>
  <r>
    <x v="7"/>
    <x v="7"/>
    <s v="0829"/>
    <x v="137"/>
    <x v="137"/>
    <n v="48"/>
    <x v="0"/>
    <x v="10"/>
  </r>
  <r>
    <x v="7"/>
    <x v="7"/>
    <s v="0829"/>
    <x v="137"/>
    <x v="137"/>
    <n v="48"/>
    <x v="0"/>
    <x v="11"/>
  </r>
  <r>
    <x v="7"/>
    <x v="7"/>
    <s v="0829"/>
    <x v="137"/>
    <x v="137"/>
    <n v="48"/>
    <x v="0"/>
    <x v="12"/>
  </r>
  <r>
    <x v="7"/>
    <x v="7"/>
    <s v="0830"/>
    <x v="138"/>
    <x v="138"/>
    <n v="46"/>
    <x v="0"/>
    <x v="0"/>
  </r>
  <r>
    <x v="7"/>
    <x v="7"/>
    <s v="0830"/>
    <x v="138"/>
    <x v="138"/>
    <n v="45"/>
    <x v="0"/>
    <x v="1"/>
  </r>
  <r>
    <x v="7"/>
    <x v="7"/>
    <s v="0830"/>
    <x v="138"/>
    <x v="138"/>
    <n v="45"/>
    <x v="0"/>
    <x v="2"/>
  </r>
  <r>
    <x v="7"/>
    <x v="7"/>
    <s v="0830"/>
    <x v="138"/>
    <x v="138"/>
    <n v="47"/>
    <x v="0"/>
    <x v="3"/>
  </r>
  <r>
    <x v="7"/>
    <x v="7"/>
    <s v="0830"/>
    <x v="138"/>
    <x v="138"/>
    <n v="36"/>
    <x v="0"/>
    <x v="4"/>
  </r>
  <r>
    <x v="7"/>
    <x v="7"/>
    <s v="0830"/>
    <x v="138"/>
    <x v="138"/>
    <n v="43"/>
    <x v="0"/>
    <x v="5"/>
  </r>
  <r>
    <x v="7"/>
    <x v="7"/>
    <s v="0830"/>
    <x v="138"/>
    <x v="138"/>
    <n v="48"/>
    <x v="0"/>
    <x v="6"/>
  </r>
  <r>
    <x v="7"/>
    <x v="7"/>
    <s v="0830"/>
    <x v="138"/>
    <x v="138"/>
    <n v="49"/>
    <x v="0"/>
    <x v="7"/>
  </r>
  <r>
    <x v="7"/>
    <x v="7"/>
    <s v="0830"/>
    <x v="138"/>
    <x v="138"/>
    <n v="45"/>
    <x v="0"/>
    <x v="8"/>
  </r>
  <r>
    <x v="7"/>
    <x v="7"/>
    <s v="0830"/>
    <x v="138"/>
    <x v="138"/>
    <n v="46"/>
    <x v="0"/>
    <x v="9"/>
  </r>
  <r>
    <x v="7"/>
    <x v="7"/>
    <s v="0830"/>
    <x v="138"/>
    <x v="138"/>
    <n v="41"/>
    <x v="0"/>
    <x v="10"/>
  </r>
  <r>
    <x v="7"/>
    <x v="7"/>
    <s v="0830"/>
    <x v="138"/>
    <x v="138"/>
    <n v="33"/>
    <x v="0"/>
    <x v="11"/>
  </r>
  <r>
    <x v="7"/>
    <x v="7"/>
    <s v="0830"/>
    <x v="138"/>
    <x v="138"/>
    <n v="21"/>
    <x v="0"/>
    <x v="12"/>
  </r>
  <r>
    <x v="7"/>
    <x v="7"/>
    <s v="0831"/>
    <x v="139"/>
    <x v="139"/>
    <n v="32"/>
    <x v="0"/>
    <x v="0"/>
  </r>
  <r>
    <x v="7"/>
    <x v="7"/>
    <s v="0831"/>
    <x v="139"/>
    <x v="139"/>
    <n v="28"/>
    <x v="0"/>
    <x v="1"/>
  </r>
  <r>
    <x v="7"/>
    <x v="7"/>
    <s v="0831"/>
    <x v="139"/>
    <x v="139"/>
    <n v="24"/>
    <x v="0"/>
    <x v="2"/>
  </r>
  <r>
    <x v="7"/>
    <x v="7"/>
    <s v="0831"/>
    <x v="139"/>
    <x v="139"/>
    <n v="29"/>
    <x v="0"/>
    <x v="3"/>
  </r>
  <r>
    <x v="7"/>
    <x v="7"/>
    <s v="0831"/>
    <x v="139"/>
    <x v="139"/>
    <n v="33"/>
    <x v="0"/>
    <x v="4"/>
  </r>
  <r>
    <x v="7"/>
    <x v="7"/>
    <s v="0831"/>
    <x v="139"/>
    <x v="139"/>
    <n v="30"/>
    <x v="0"/>
    <x v="5"/>
  </r>
  <r>
    <x v="7"/>
    <x v="7"/>
    <s v="0831"/>
    <x v="139"/>
    <x v="139"/>
    <n v="41"/>
    <x v="0"/>
    <x v="6"/>
  </r>
  <r>
    <x v="7"/>
    <x v="7"/>
    <s v="0831"/>
    <x v="139"/>
    <x v="139"/>
    <n v="42"/>
    <x v="0"/>
    <x v="7"/>
  </r>
  <r>
    <x v="7"/>
    <x v="7"/>
    <s v="0831"/>
    <x v="139"/>
    <x v="139"/>
    <n v="45"/>
    <x v="0"/>
    <x v="8"/>
  </r>
  <r>
    <x v="7"/>
    <x v="7"/>
    <s v="0831"/>
    <x v="139"/>
    <x v="139"/>
    <n v="41"/>
    <x v="0"/>
    <x v="9"/>
  </r>
  <r>
    <x v="7"/>
    <x v="7"/>
    <s v="0831"/>
    <x v="139"/>
    <x v="139"/>
    <n v="36"/>
    <x v="0"/>
    <x v="10"/>
  </r>
  <r>
    <x v="7"/>
    <x v="7"/>
    <s v="0831"/>
    <x v="139"/>
    <x v="139"/>
    <n v="27"/>
    <x v="0"/>
    <x v="11"/>
  </r>
  <r>
    <x v="7"/>
    <x v="7"/>
    <s v="0831"/>
    <x v="139"/>
    <x v="139"/>
    <n v="25"/>
    <x v="0"/>
    <x v="12"/>
  </r>
  <r>
    <x v="7"/>
    <x v="7"/>
    <s v="0833"/>
    <x v="140"/>
    <x v="140"/>
    <n v="71"/>
    <x v="0"/>
    <x v="0"/>
  </r>
  <r>
    <x v="7"/>
    <x v="7"/>
    <s v="0833"/>
    <x v="140"/>
    <x v="140"/>
    <n v="72"/>
    <x v="0"/>
    <x v="1"/>
  </r>
  <r>
    <x v="7"/>
    <x v="7"/>
    <s v="0833"/>
    <x v="140"/>
    <x v="140"/>
    <n v="77"/>
    <x v="0"/>
    <x v="2"/>
  </r>
  <r>
    <x v="7"/>
    <x v="7"/>
    <s v="0833"/>
    <x v="140"/>
    <x v="140"/>
    <n v="78"/>
    <x v="0"/>
    <x v="3"/>
  </r>
  <r>
    <x v="7"/>
    <x v="7"/>
    <s v="0833"/>
    <x v="140"/>
    <x v="140"/>
    <n v="67"/>
    <x v="0"/>
    <x v="4"/>
  </r>
  <r>
    <x v="7"/>
    <x v="7"/>
    <s v="0833"/>
    <x v="140"/>
    <x v="140"/>
    <n v="66"/>
    <x v="0"/>
    <x v="5"/>
  </r>
  <r>
    <x v="7"/>
    <x v="7"/>
    <s v="0833"/>
    <x v="140"/>
    <x v="140"/>
    <n v="60"/>
    <x v="0"/>
    <x v="6"/>
  </r>
  <r>
    <x v="7"/>
    <x v="7"/>
    <s v="0833"/>
    <x v="140"/>
    <x v="140"/>
    <n v="38"/>
    <x v="0"/>
    <x v="7"/>
  </r>
  <r>
    <x v="7"/>
    <x v="7"/>
    <s v="0833"/>
    <x v="140"/>
    <x v="140"/>
    <n v="43"/>
    <x v="0"/>
    <x v="8"/>
  </r>
  <r>
    <x v="7"/>
    <x v="7"/>
    <s v="0833"/>
    <x v="140"/>
    <x v="140"/>
    <n v="36"/>
    <x v="0"/>
    <x v="9"/>
  </r>
  <r>
    <x v="7"/>
    <x v="7"/>
    <s v="0833"/>
    <x v="140"/>
    <x v="140"/>
    <n v="38"/>
    <x v="0"/>
    <x v="10"/>
  </r>
  <r>
    <x v="7"/>
    <x v="7"/>
    <s v="0833"/>
    <x v="140"/>
    <x v="140"/>
    <n v="38"/>
    <x v="0"/>
    <x v="11"/>
  </r>
  <r>
    <x v="7"/>
    <x v="7"/>
    <s v="0833"/>
    <x v="140"/>
    <x v="140"/>
    <n v="36"/>
    <x v="0"/>
    <x v="12"/>
  </r>
  <r>
    <x v="7"/>
    <x v="7"/>
    <s v="0834"/>
    <x v="141"/>
    <x v="141"/>
    <n v="111"/>
    <x v="0"/>
    <x v="0"/>
  </r>
  <r>
    <x v="7"/>
    <x v="7"/>
    <s v="0834"/>
    <x v="141"/>
    <x v="141"/>
    <n v="98"/>
    <x v="0"/>
    <x v="1"/>
  </r>
  <r>
    <x v="7"/>
    <x v="7"/>
    <s v="0834"/>
    <x v="141"/>
    <x v="141"/>
    <n v="104"/>
    <x v="0"/>
    <x v="2"/>
  </r>
  <r>
    <x v="7"/>
    <x v="7"/>
    <s v="0834"/>
    <x v="141"/>
    <x v="141"/>
    <n v="102"/>
    <x v="0"/>
    <x v="3"/>
  </r>
  <r>
    <x v="7"/>
    <x v="7"/>
    <s v="0834"/>
    <x v="141"/>
    <x v="141"/>
    <n v="93"/>
    <x v="0"/>
    <x v="4"/>
  </r>
  <r>
    <x v="7"/>
    <x v="7"/>
    <s v="0834"/>
    <x v="141"/>
    <x v="141"/>
    <n v="102"/>
    <x v="0"/>
    <x v="5"/>
  </r>
  <r>
    <x v="7"/>
    <x v="7"/>
    <s v="0834"/>
    <x v="141"/>
    <x v="141"/>
    <n v="103"/>
    <x v="0"/>
    <x v="6"/>
  </r>
  <r>
    <x v="7"/>
    <x v="7"/>
    <s v="0834"/>
    <x v="141"/>
    <x v="141"/>
    <n v="87"/>
    <x v="0"/>
    <x v="7"/>
  </r>
  <r>
    <x v="7"/>
    <x v="7"/>
    <s v="0834"/>
    <x v="141"/>
    <x v="141"/>
    <n v="91"/>
    <x v="0"/>
    <x v="8"/>
  </r>
  <r>
    <x v="7"/>
    <x v="7"/>
    <s v="0834"/>
    <x v="141"/>
    <x v="141"/>
    <n v="88"/>
    <x v="0"/>
    <x v="9"/>
  </r>
  <r>
    <x v="7"/>
    <x v="7"/>
    <s v="0834"/>
    <x v="141"/>
    <x v="141"/>
    <n v="81"/>
    <x v="0"/>
    <x v="10"/>
  </r>
  <r>
    <x v="7"/>
    <x v="7"/>
    <s v="0834"/>
    <x v="141"/>
    <x v="141"/>
    <n v="75"/>
    <x v="0"/>
    <x v="11"/>
  </r>
  <r>
    <x v="7"/>
    <x v="7"/>
    <s v="0834"/>
    <x v="141"/>
    <x v="141"/>
    <n v="75"/>
    <x v="0"/>
    <x v="12"/>
  </r>
  <r>
    <x v="8"/>
    <x v="8"/>
    <s v="0901"/>
    <x v="142"/>
    <x v="142"/>
    <n v="35"/>
    <x v="0"/>
    <x v="0"/>
  </r>
  <r>
    <x v="8"/>
    <x v="8"/>
    <s v="0901"/>
    <x v="142"/>
    <x v="142"/>
    <n v="31"/>
    <x v="0"/>
    <x v="1"/>
  </r>
  <r>
    <x v="8"/>
    <x v="8"/>
    <s v="0901"/>
    <x v="142"/>
    <x v="142"/>
    <n v="34"/>
    <x v="0"/>
    <x v="2"/>
  </r>
  <r>
    <x v="8"/>
    <x v="8"/>
    <s v="0901"/>
    <x v="142"/>
    <x v="142"/>
    <n v="40"/>
    <x v="0"/>
    <x v="3"/>
  </r>
  <r>
    <x v="8"/>
    <x v="8"/>
    <s v="0901"/>
    <x v="142"/>
    <x v="142"/>
    <n v="32"/>
    <x v="0"/>
    <x v="4"/>
  </r>
  <r>
    <x v="8"/>
    <x v="8"/>
    <s v="0901"/>
    <x v="142"/>
    <x v="142"/>
    <n v="36"/>
    <x v="0"/>
    <x v="5"/>
  </r>
  <r>
    <x v="8"/>
    <x v="8"/>
    <s v="0901"/>
    <x v="142"/>
    <x v="142"/>
    <n v="33"/>
    <x v="0"/>
    <x v="6"/>
  </r>
  <r>
    <x v="8"/>
    <x v="8"/>
    <s v="0901"/>
    <x v="142"/>
    <x v="142"/>
    <n v="32"/>
    <x v="0"/>
    <x v="7"/>
  </r>
  <r>
    <x v="8"/>
    <x v="8"/>
    <s v="0901"/>
    <x v="142"/>
    <x v="142"/>
    <n v="31"/>
    <x v="0"/>
    <x v="8"/>
  </r>
  <r>
    <x v="8"/>
    <x v="8"/>
    <s v="0901"/>
    <x v="142"/>
    <x v="142"/>
    <n v="30"/>
    <x v="0"/>
    <x v="9"/>
  </r>
  <r>
    <x v="8"/>
    <x v="8"/>
    <s v="0901"/>
    <x v="142"/>
    <x v="142"/>
    <n v="24"/>
    <x v="0"/>
    <x v="10"/>
  </r>
  <r>
    <x v="8"/>
    <x v="8"/>
    <s v="0901"/>
    <x v="142"/>
    <x v="142"/>
    <n v="16"/>
    <x v="0"/>
    <x v="11"/>
  </r>
  <r>
    <x v="8"/>
    <x v="8"/>
    <s v="0901"/>
    <x v="142"/>
    <x v="142"/>
    <n v="14"/>
    <x v="0"/>
    <x v="12"/>
  </r>
  <r>
    <x v="8"/>
    <x v="8"/>
    <s v="0904"/>
    <x v="143"/>
    <x v="143"/>
    <n v="236"/>
    <x v="0"/>
    <x v="0"/>
  </r>
  <r>
    <x v="8"/>
    <x v="8"/>
    <s v="0904"/>
    <x v="143"/>
    <x v="143"/>
    <n v="232"/>
    <x v="0"/>
    <x v="1"/>
  </r>
  <r>
    <x v="8"/>
    <x v="8"/>
    <s v="0904"/>
    <x v="143"/>
    <x v="143"/>
    <n v="206"/>
    <x v="0"/>
    <x v="2"/>
  </r>
  <r>
    <x v="8"/>
    <x v="8"/>
    <s v="0904"/>
    <x v="143"/>
    <x v="143"/>
    <n v="233"/>
    <x v="0"/>
    <x v="3"/>
  </r>
  <r>
    <x v="8"/>
    <x v="8"/>
    <s v="0904"/>
    <x v="143"/>
    <x v="143"/>
    <n v="217"/>
    <x v="0"/>
    <x v="4"/>
  </r>
  <r>
    <x v="8"/>
    <x v="8"/>
    <s v="0904"/>
    <x v="143"/>
    <x v="143"/>
    <n v="236"/>
    <x v="0"/>
    <x v="5"/>
  </r>
  <r>
    <x v="8"/>
    <x v="8"/>
    <s v="0904"/>
    <x v="143"/>
    <x v="143"/>
    <n v="234"/>
    <x v="0"/>
    <x v="6"/>
  </r>
  <r>
    <x v="8"/>
    <x v="8"/>
    <s v="0904"/>
    <x v="143"/>
    <x v="143"/>
    <n v="242"/>
    <x v="0"/>
    <x v="7"/>
  </r>
  <r>
    <x v="8"/>
    <x v="8"/>
    <s v="0904"/>
    <x v="143"/>
    <x v="143"/>
    <n v="237"/>
    <x v="0"/>
    <x v="8"/>
  </r>
  <r>
    <x v="8"/>
    <x v="8"/>
    <s v="0904"/>
    <x v="143"/>
    <x v="143"/>
    <n v="249"/>
    <x v="0"/>
    <x v="9"/>
  </r>
  <r>
    <x v="8"/>
    <x v="8"/>
    <s v="0904"/>
    <x v="143"/>
    <x v="143"/>
    <n v="233"/>
    <x v="0"/>
    <x v="10"/>
  </r>
  <r>
    <x v="8"/>
    <x v="8"/>
    <s v="0904"/>
    <x v="143"/>
    <x v="143"/>
    <n v="207"/>
    <x v="0"/>
    <x v="11"/>
  </r>
  <r>
    <x v="8"/>
    <x v="8"/>
    <s v="0904"/>
    <x v="143"/>
    <x v="143"/>
    <n v="218"/>
    <x v="0"/>
    <x v="12"/>
  </r>
  <r>
    <x v="8"/>
    <x v="8"/>
    <s v="0906"/>
    <x v="144"/>
    <x v="144"/>
    <n v="119"/>
    <x v="0"/>
    <x v="0"/>
  </r>
  <r>
    <x v="8"/>
    <x v="8"/>
    <s v="0906"/>
    <x v="144"/>
    <x v="144"/>
    <n v="113"/>
    <x v="0"/>
    <x v="1"/>
  </r>
  <r>
    <x v="8"/>
    <x v="8"/>
    <s v="0906"/>
    <x v="144"/>
    <x v="144"/>
    <n v="127"/>
    <x v="0"/>
    <x v="2"/>
  </r>
  <r>
    <x v="8"/>
    <x v="8"/>
    <s v="0906"/>
    <x v="144"/>
    <x v="144"/>
    <n v="117"/>
    <x v="0"/>
    <x v="3"/>
  </r>
  <r>
    <x v="8"/>
    <x v="8"/>
    <s v="0906"/>
    <x v="144"/>
    <x v="144"/>
    <n v="109"/>
    <x v="0"/>
    <x v="4"/>
  </r>
  <r>
    <x v="8"/>
    <x v="8"/>
    <s v="0906"/>
    <x v="144"/>
    <x v="144"/>
    <n v="118"/>
    <x v="0"/>
    <x v="5"/>
  </r>
  <r>
    <x v="8"/>
    <x v="8"/>
    <s v="0906"/>
    <x v="144"/>
    <x v="144"/>
    <n v="198"/>
    <x v="0"/>
    <x v="6"/>
  </r>
  <r>
    <x v="8"/>
    <x v="8"/>
    <s v="0906"/>
    <x v="144"/>
    <x v="144"/>
    <n v="217"/>
    <x v="0"/>
    <x v="7"/>
  </r>
  <r>
    <x v="8"/>
    <x v="8"/>
    <s v="0906"/>
    <x v="144"/>
    <x v="144"/>
    <n v="181"/>
    <x v="0"/>
    <x v="8"/>
  </r>
  <r>
    <x v="8"/>
    <x v="8"/>
    <s v="0906"/>
    <x v="144"/>
    <x v="144"/>
    <n v="132"/>
    <x v="0"/>
    <x v="9"/>
  </r>
  <r>
    <x v="8"/>
    <x v="8"/>
    <s v="0906"/>
    <x v="144"/>
    <x v="144"/>
    <n v="120"/>
    <x v="0"/>
    <x v="10"/>
  </r>
  <r>
    <x v="8"/>
    <x v="8"/>
    <s v="0906"/>
    <x v="144"/>
    <x v="144"/>
    <n v="92"/>
    <x v="0"/>
    <x v="11"/>
  </r>
  <r>
    <x v="8"/>
    <x v="8"/>
    <s v="0906"/>
    <x v="144"/>
    <x v="144"/>
    <n v="97"/>
    <x v="0"/>
    <x v="12"/>
  </r>
  <r>
    <x v="8"/>
    <x v="8"/>
    <s v="0911"/>
    <x v="145"/>
    <x v="145"/>
    <n v="23"/>
    <x v="0"/>
    <x v="0"/>
  </r>
  <r>
    <x v="8"/>
    <x v="8"/>
    <s v="0911"/>
    <x v="145"/>
    <x v="145"/>
    <n v="18"/>
    <x v="0"/>
    <x v="1"/>
  </r>
  <r>
    <x v="8"/>
    <x v="8"/>
    <s v="0911"/>
    <x v="145"/>
    <x v="145"/>
    <n v="18"/>
    <x v="0"/>
    <x v="2"/>
  </r>
  <r>
    <x v="8"/>
    <x v="8"/>
    <s v="0911"/>
    <x v="145"/>
    <x v="145"/>
    <n v="18"/>
    <x v="0"/>
    <x v="3"/>
  </r>
  <r>
    <x v="8"/>
    <x v="8"/>
    <s v="0911"/>
    <x v="145"/>
    <x v="145"/>
    <n v="15"/>
    <x v="0"/>
    <x v="4"/>
  </r>
  <r>
    <x v="8"/>
    <x v="8"/>
    <s v="0911"/>
    <x v="145"/>
    <x v="145"/>
    <n v="19"/>
    <x v="0"/>
    <x v="5"/>
  </r>
  <r>
    <x v="8"/>
    <x v="8"/>
    <s v="0911"/>
    <x v="145"/>
    <x v="145"/>
    <n v="21"/>
    <x v="0"/>
    <x v="6"/>
  </r>
  <r>
    <x v="8"/>
    <x v="8"/>
    <s v="0911"/>
    <x v="145"/>
    <x v="145"/>
    <n v="17"/>
    <x v="0"/>
    <x v="7"/>
  </r>
  <r>
    <x v="8"/>
    <x v="8"/>
    <s v="0911"/>
    <x v="145"/>
    <x v="145"/>
    <n v="17"/>
    <x v="0"/>
    <x v="8"/>
  </r>
  <r>
    <x v="8"/>
    <x v="8"/>
    <s v="0911"/>
    <x v="145"/>
    <x v="145"/>
    <n v="18"/>
    <x v="0"/>
    <x v="9"/>
  </r>
  <r>
    <x v="8"/>
    <x v="8"/>
    <s v="0911"/>
    <x v="145"/>
    <x v="145"/>
    <n v="18"/>
    <x v="0"/>
    <x v="10"/>
  </r>
  <r>
    <x v="8"/>
    <x v="8"/>
    <s v="0911"/>
    <x v="145"/>
    <x v="145"/>
    <n v="17"/>
    <x v="0"/>
    <x v="11"/>
  </r>
  <r>
    <x v="8"/>
    <x v="8"/>
    <s v="0911"/>
    <x v="145"/>
    <x v="145"/>
    <n v="17"/>
    <x v="0"/>
    <x v="12"/>
  </r>
  <r>
    <x v="8"/>
    <x v="8"/>
    <s v="0912"/>
    <x v="146"/>
    <x v="146"/>
    <n v="9"/>
    <x v="0"/>
    <x v="0"/>
  </r>
  <r>
    <x v="8"/>
    <x v="8"/>
    <s v="0912"/>
    <x v="146"/>
    <x v="146"/>
    <n v="8"/>
    <x v="0"/>
    <x v="1"/>
  </r>
  <r>
    <x v="8"/>
    <x v="8"/>
    <s v="0912"/>
    <x v="146"/>
    <x v="146"/>
    <n v="16"/>
    <x v="0"/>
    <x v="2"/>
  </r>
  <r>
    <x v="8"/>
    <x v="8"/>
    <s v="0912"/>
    <x v="146"/>
    <x v="146"/>
    <n v="14"/>
    <x v="0"/>
    <x v="3"/>
  </r>
  <r>
    <x v="8"/>
    <x v="8"/>
    <s v="0912"/>
    <x v="146"/>
    <x v="146"/>
    <n v="10"/>
    <x v="0"/>
    <x v="4"/>
  </r>
  <r>
    <x v="8"/>
    <x v="8"/>
    <s v="0912"/>
    <x v="146"/>
    <x v="146"/>
    <n v="10"/>
    <x v="0"/>
    <x v="5"/>
  </r>
  <r>
    <x v="8"/>
    <x v="8"/>
    <s v="0912"/>
    <x v="146"/>
    <x v="146"/>
    <n v="12"/>
    <x v="0"/>
    <x v="6"/>
  </r>
  <r>
    <x v="8"/>
    <x v="8"/>
    <s v="0912"/>
    <x v="146"/>
    <x v="146"/>
    <n v="13"/>
    <x v="0"/>
    <x v="7"/>
  </r>
  <r>
    <x v="8"/>
    <x v="8"/>
    <s v="0912"/>
    <x v="146"/>
    <x v="146"/>
    <n v="12"/>
    <x v="0"/>
    <x v="8"/>
  </r>
  <r>
    <x v="8"/>
    <x v="8"/>
    <s v="0912"/>
    <x v="146"/>
    <x v="146"/>
    <n v="12"/>
    <x v="0"/>
    <x v="9"/>
  </r>
  <r>
    <x v="8"/>
    <x v="8"/>
    <s v="0912"/>
    <x v="146"/>
    <x v="146"/>
    <n v="15"/>
    <x v="0"/>
    <x v="10"/>
  </r>
  <r>
    <x v="8"/>
    <x v="8"/>
    <s v="0912"/>
    <x v="146"/>
    <x v="146"/>
    <n v="11"/>
    <x v="0"/>
    <x v="11"/>
  </r>
  <r>
    <x v="8"/>
    <x v="8"/>
    <s v="0912"/>
    <x v="146"/>
    <x v="146"/>
    <n v="15"/>
    <x v="0"/>
    <x v="12"/>
  </r>
  <r>
    <x v="8"/>
    <x v="8"/>
    <s v="0914"/>
    <x v="147"/>
    <x v="147"/>
    <n v="35"/>
    <x v="0"/>
    <x v="0"/>
  </r>
  <r>
    <x v="8"/>
    <x v="8"/>
    <s v="0914"/>
    <x v="147"/>
    <x v="147"/>
    <n v="32"/>
    <x v="0"/>
    <x v="1"/>
  </r>
  <r>
    <x v="8"/>
    <x v="8"/>
    <s v="0914"/>
    <x v="147"/>
    <x v="147"/>
    <n v="39"/>
    <x v="0"/>
    <x v="2"/>
  </r>
  <r>
    <x v="8"/>
    <x v="8"/>
    <s v="0914"/>
    <x v="147"/>
    <x v="147"/>
    <n v="31"/>
    <x v="0"/>
    <x v="3"/>
  </r>
  <r>
    <x v="8"/>
    <x v="8"/>
    <s v="0914"/>
    <x v="147"/>
    <x v="147"/>
    <n v="24"/>
    <x v="0"/>
    <x v="4"/>
  </r>
  <r>
    <x v="8"/>
    <x v="8"/>
    <s v="0914"/>
    <x v="147"/>
    <x v="147"/>
    <n v="27"/>
    <x v="0"/>
    <x v="5"/>
  </r>
  <r>
    <x v="8"/>
    <x v="8"/>
    <s v="0914"/>
    <x v="147"/>
    <x v="147"/>
    <n v="27"/>
    <x v="0"/>
    <x v="6"/>
  </r>
  <r>
    <x v="8"/>
    <x v="8"/>
    <s v="0914"/>
    <x v="147"/>
    <x v="147"/>
    <n v="27"/>
    <x v="0"/>
    <x v="7"/>
  </r>
  <r>
    <x v="8"/>
    <x v="8"/>
    <s v="0914"/>
    <x v="147"/>
    <x v="147"/>
    <n v="25"/>
    <x v="0"/>
    <x v="8"/>
  </r>
  <r>
    <x v="8"/>
    <x v="8"/>
    <s v="0914"/>
    <x v="147"/>
    <x v="147"/>
    <n v="20"/>
    <x v="0"/>
    <x v="9"/>
  </r>
  <r>
    <x v="8"/>
    <x v="8"/>
    <s v="0914"/>
    <x v="147"/>
    <x v="147"/>
    <n v="18"/>
    <x v="0"/>
    <x v="10"/>
  </r>
  <r>
    <x v="8"/>
    <x v="8"/>
    <s v="0914"/>
    <x v="147"/>
    <x v="147"/>
    <n v="13"/>
    <x v="0"/>
    <x v="11"/>
  </r>
  <r>
    <x v="8"/>
    <x v="8"/>
    <s v="0914"/>
    <x v="147"/>
    <x v="147"/>
    <n v="18"/>
    <x v="0"/>
    <x v="12"/>
  </r>
  <r>
    <x v="8"/>
    <x v="8"/>
    <s v="0919"/>
    <x v="148"/>
    <x v="148"/>
    <n v="29"/>
    <x v="0"/>
    <x v="0"/>
  </r>
  <r>
    <x v="8"/>
    <x v="8"/>
    <s v="0919"/>
    <x v="148"/>
    <x v="148"/>
    <n v="33"/>
    <x v="0"/>
    <x v="1"/>
  </r>
  <r>
    <x v="8"/>
    <x v="8"/>
    <s v="0919"/>
    <x v="148"/>
    <x v="148"/>
    <n v="41"/>
    <x v="0"/>
    <x v="2"/>
  </r>
  <r>
    <x v="8"/>
    <x v="8"/>
    <s v="0919"/>
    <x v="148"/>
    <x v="148"/>
    <n v="45"/>
    <x v="0"/>
    <x v="3"/>
  </r>
  <r>
    <x v="8"/>
    <x v="8"/>
    <s v="0919"/>
    <x v="148"/>
    <x v="148"/>
    <n v="50"/>
    <x v="0"/>
    <x v="4"/>
  </r>
  <r>
    <x v="8"/>
    <x v="8"/>
    <s v="0919"/>
    <x v="148"/>
    <x v="148"/>
    <n v="67"/>
    <x v="0"/>
    <x v="5"/>
  </r>
  <r>
    <x v="8"/>
    <x v="8"/>
    <s v="0919"/>
    <x v="148"/>
    <x v="148"/>
    <n v="69"/>
    <x v="0"/>
    <x v="6"/>
  </r>
  <r>
    <x v="8"/>
    <x v="8"/>
    <s v="0919"/>
    <x v="148"/>
    <x v="148"/>
    <n v="66"/>
    <x v="0"/>
    <x v="7"/>
  </r>
  <r>
    <x v="8"/>
    <x v="8"/>
    <s v="0919"/>
    <x v="148"/>
    <x v="148"/>
    <n v="58"/>
    <x v="0"/>
    <x v="8"/>
  </r>
  <r>
    <x v="8"/>
    <x v="8"/>
    <s v="0919"/>
    <x v="148"/>
    <x v="148"/>
    <n v="56"/>
    <x v="0"/>
    <x v="9"/>
  </r>
  <r>
    <x v="8"/>
    <x v="8"/>
    <s v="0919"/>
    <x v="148"/>
    <x v="148"/>
    <n v="58"/>
    <x v="0"/>
    <x v="10"/>
  </r>
  <r>
    <x v="8"/>
    <x v="8"/>
    <s v="0919"/>
    <x v="148"/>
    <x v="148"/>
    <n v="41"/>
    <x v="0"/>
    <x v="11"/>
  </r>
  <r>
    <x v="8"/>
    <x v="8"/>
    <s v="0919"/>
    <x v="148"/>
    <x v="148"/>
    <n v="35"/>
    <x v="0"/>
    <x v="12"/>
  </r>
  <r>
    <x v="8"/>
    <x v="8"/>
    <s v="0926"/>
    <x v="149"/>
    <x v="149"/>
    <n v="29"/>
    <x v="0"/>
    <x v="0"/>
  </r>
  <r>
    <x v="8"/>
    <x v="8"/>
    <s v="0926"/>
    <x v="149"/>
    <x v="149"/>
    <n v="28"/>
    <x v="0"/>
    <x v="1"/>
  </r>
  <r>
    <x v="8"/>
    <x v="8"/>
    <s v="0926"/>
    <x v="149"/>
    <x v="149"/>
    <n v="27"/>
    <x v="0"/>
    <x v="2"/>
  </r>
  <r>
    <x v="8"/>
    <x v="8"/>
    <s v="0926"/>
    <x v="149"/>
    <x v="149"/>
    <n v="28"/>
    <x v="0"/>
    <x v="3"/>
  </r>
  <r>
    <x v="8"/>
    <x v="8"/>
    <s v="0926"/>
    <x v="149"/>
    <x v="149"/>
    <n v="26"/>
    <x v="0"/>
    <x v="4"/>
  </r>
  <r>
    <x v="8"/>
    <x v="8"/>
    <s v="0926"/>
    <x v="149"/>
    <x v="149"/>
    <n v="29"/>
    <x v="0"/>
    <x v="5"/>
  </r>
  <r>
    <x v="8"/>
    <x v="8"/>
    <s v="0926"/>
    <x v="149"/>
    <x v="149"/>
    <n v="32"/>
    <x v="0"/>
    <x v="6"/>
  </r>
  <r>
    <x v="8"/>
    <x v="8"/>
    <s v="0926"/>
    <x v="149"/>
    <x v="149"/>
    <n v="29"/>
    <x v="0"/>
    <x v="7"/>
  </r>
  <r>
    <x v="8"/>
    <x v="8"/>
    <s v="0926"/>
    <x v="149"/>
    <x v="149"/>
    <n v="28"/>
    <x v="0"/>
    <x v="8"/>
  </r>
  <r>
    <x v="8"/>
    <x v="8"/>
    <s v="0926"/>
    <x v="149"/>
    <x v="149"/>
    <n v="28"/>
    <x v="0"/>
    <x v="9"/>
  </r>
  <r>
    <x v="8"/>
    <x v="8"/>
    <s v="0926"/>
    <x v="149"/>
    <x v="149"/>
    <n v="25"/>
    <x v="0"/>
    <x v="10"/>
  </r>
  <r>
    <x v="8"/>
    <x v="8"/>
    <s v="0926"/>
    <x v="149"/>
    <x v="149"/>
    <n v="22"/>
    <x v="0"/>
    <x v="11"/>
  </r>
  <r>
    <x v="8"/>
    <x v="8"/>
    <s v="0926"/>
    <x v="149"/>
    <x v="149"/>
    <n v="25"/>
    <x v="0"/>
    <x v="12"/>
  </r>
  <r>
    <x v="8"/>
    <x v="8"/>
    <s v="0928"/>
    <x v="150"/>
    <x v="150"/>
    <n v="40"/>
    <x v="0"/>
    <x v="0"/>
  </r>
  <r>
    <x v="8"/>
    <x v="8"/>
    <s v="0928"/>
    <x v="150"/>
    <x v="150"/>
    <n v="43"/>
    <x v="0"/>
    <x v="1"/>
  </r>
  <r>
    <x v="8"/>
    <x v="8"/>
    <s v="0928"/>
    <x v="150"/>
    <x v="150"/>
    <n v="36"/>
    <x v="0"/>
    <x v="2"/>
  </r>
  <r>
    <x v="8"/>
    <x v="8"/>
    <s v="0928"/>
    <x v="150"/>
    <x v="150"/>
    <n v="44"/>
    <x v="0"/>
    <x v="3"/>
  </r>
  <r>
    <x v="8"/>
    <x v="8"/>
    <s v="0928"/>
    <x v="150"/>
    <x v="150"/>
    <n v="38"/>
    <x v="0"/>
    <x v="4"/>
  </r>
  <r>
    <x v="8"/>
    <x v="8"/>
    <s v="0928"/>
    <x v="150"/>
    <x v="150"/>
    <n v="38"/>
    <x v="0"/>
    <x v="5"/>
  </r>
  <r>
    <x v="8"/>
    <x v="8"/>
    <s v="0928"/>
    <x v="150"/>
    <x v="150"/>
    <n v="41"/>
    <x v="0"/>
    <x v="6"/>
  </r>
  <r>
    <x v="8"/>
    <x v="8"/>
    <s v="0928"/>
    <x v="150"/>
    <x v="150"/>
    <n v="39"/>
    <x v="0"/>
    <x v="7"/>
  </r>
  <r>
    <x v="8"/>
    <x v="8"/>
    <s v="0928"/>
    <x v="150"/>
    <x v="150"/>
    <n v="42"/>
    <x v="0"/>
    <x v="8"/>
  </r>
  <r>
    <x v="8"/>
    <x v="8"/>
    <s v="0928"/>
    <x v="150"/>
    <x v="150"/>
    <n v="48"/>
    <x v="0"/>
    <x v="9"/>
  </r>
  <r>
    <x v="8"/>
    <x v="8"/>
    <s v="0928"/>
    <x v="150"/>
    <x v="150"/>
    <n v="34"/>
    <x v="0"/>
    <x v="10"/>
  </r>
  <r>
    <x v="8"/>
    <x v="8"/>
    <s v="0928"/>
    <x v="150"/>
    <x v="150"/>
    <n v="32"/>
    <x v="0"/>
    <x v="11"/>
  </r>
  <r>
    <x v="8"/>
    <x v="8"/>
    <s v="0928"/>
    <x v="150"/>
    <x v="150"/>
    <n v="34"/>
    <x v="0"/>
    <x v="12"/>
  </r>
  <r>
    <x v="8"/>
    <x v="8"/>
    <s v="0929"/>
    <x v="151"/>
    <x v="151"/>
    <n v="41"/>
    <x v="0"/>
    <x v="0"/>
  </r>
  <r>
    <x v="8"/>
    <x v="8"/>
    <s v="0929"/>
    <x v="151"/>
    <x v="151"/>
    <n v="32"/>
    <x v="0"/>
    <x v="1"/>
  </r>
  <r>
    <x v="8"/>
    <x v="8"/>
    <s v="0929"/>
    <x v="151"/>
    <x v="151"/>
    <n v="45"/>
    <x v="0"/>
    <x v="2"/>
  </r>
  <r>
    <x v="8"/>
    <x v="8"/>
    <s v="0929"/>
    <x v="151"/>
    <x v="151"/>
    <n v="43"/>
    <x v="0"/>
    <x v="3"/>
  </r>
  <r>
    <x v="8"/>
    <x v="8"/>
    <s v="0929"/>
    <x v="151"/>
    <x v="151"/>
    <n v="32"/>
    <x v="0"/>
    <x v="4"/>
  </r>
  <r>
    <x v="8"/>
    <x v="8"/>
    <s v="0929"/>
    <x v="151"/>
    <x v="151"/>
    <n v="32"/>
    <x v="0"/>
    <x v="5"/>
  </r>
  <r>
    <x v="8"/>
    <x v="8"/>
    <s v="0929"/>
    <x v="151"/>
    <x v="151"/>
    <n v="33"/>
    <x v="0"/>
    <x v="6"/>
  </r>
  <r>
    <x v="8"/>
    <x v="8"/>
    <s v="0929"/>
    <x v="151"/>
    <x v="151"/>
    <n v="39"/>
    <x v="0"/>
    <x v="7"/>
  </r>
  <r>
    <x v="8"/>
    <x v="8"/>
    <s v="0929"/>
    <x v="151"/>
    <x v="151"/>
    <n v="35"/>
    <x v="0"/>
    <x v="8"/>
  </r>
  <r>
    <x v="8"/>
    <x v="8"/>
    <s v="0929"/>
    <x v="151"/>
    <x v="151"/>
    <n v="37"/>
    <x v="0"/>
    <x v="9"/>
  </r>
  <r>
    <x v="8"/>
    <x v="8"/>
    <s v="0929"/>
    <x v="151"/>
    <x v="151"/>
    <n v="30"/>
    <x v="0"/>
    <x v="10"/>
  </r>
  <r>
    <x v="8"/>
    <x v="8"/>
    <s v="0929"/>
    <x v="151"/>
    <x v="151"/>
    <n v="25"/>
    <x v="0"/>
    <x v="11"/>
  </r>
  <r>
    <x v="8"/>
    <x v="8"/>
    <s v="0929"/>
    <x v="151"/>
    <x v="151"/>
    <n v="25"/>
    <x v="0"/>
    <x v="12"/>
  </r>
  <r>
    <x v="8"/>
    <x v="8"/>
    <s v="0935"/>
    <x v="152"/>
    <x v="152"/>
    <n v="23"/>
    <x v="0"/>
    <x v="0"/>
  </r>
  <r>
    <x v="8"/>
    <x v="8"/>
    <s v="0935"/>
    <x v="152"/>
    <x v="152"/>
    <n v="24"/>
    <x v="0"/>
    <x v="1"/>
  </r>
  <r>
    <x v="8"/>
    <x v="8"/>
    <s v="0935"/>
    <x v="152"/>
    <x v="152"/>
    <n v="23"/>
    <x v="0"/>
    <x v="2"/>
  </r>
  <r>
    <x v="8"/>
    <x v="8"/>
    <s v="0935"/>
    <x v="152"/>
    <x v="152"/>
    <n v="25"/>
    <x v="0"/>
    <x v="3"/>
  </r>
  <r>
    <x v="8"/>
    <x v="8"/>
    <s v="0935"/>
    <x v="152"/>
    <x v="152"/>
    <n v="21"/>
    <x v="0"/>
    <x v="4"/>
  </r>
  <r>
    <x v="8"/>
    <x v="8"/>
    <s v="0935"/>
    <x v="152"/>
    <x v="152"/>
    <n v="17"/>
    <x v="0"/>
    <x v="5"/>
  </r>
  <r>
    <x v="8"/>
    <x v="8"/>
    <s v="0935"/>
    <x v="152"/>
    <x v="152"/>
    <n v="19"/>
    <x v="0"/>
    <x v="6"/>
  </r>
  <r>
    <x v="8"/>
    <x v="8"/>
    <s v="0935"/>
    <x v="152"/>
    <x v="152"/>
    <n v="14"/>
    <x v="0"/>
    <x v="7"/>
  </r>
  <r>
    <x v="8"/>
    <x v="8"/>
    <s v="0935"/>
    <x v="152"/>
    <x v="152"/>
    <n v="12"/>
    <x v="0"/>
    <x v="8"/>
  </r>
  <r>
    <x v="8"/>
    <x v="8"/>
    <s v="0935"/>
    <x v="152"/>
    <x v="152"/>
    <n v="14"/>
    <x v="0"/>
    <x v="9"/>
  </r>
  <r>
    <x v="8"/>
    <x v="8"/>
    <s v="0935"/>
    <x v="152"/>
    <x v="152"/>
    <n v="13"/>
    <x v="0"/>
    <x v="10"/>
  </r>
  <r>
    <x v="8"/>
    <x v="8"/>
    <s v="0935"/>
    <x v="152"/>
    <x v="152"/>
    <n v="14"/>
    <x v="0"/>
    <x v="11"/>
  </r>
  <r>
    <x v="8"/>
    <x v="8"/>
    <s v="0935"/>
    <x v="152"/>
    <x v="152"/>
    <n v="11"/>
    <x v="0"/>
    <x v="12"/>
  </r>
  <r>
    <x v="8"/>
    <x v="8"/>
    <s v="0937"/>
    <x v="153"/>
    <x v="153"/>
    <n v="40"/>
    <x v="0"/>
    <x v="0"/>
  </r>
  <r>
    <x v="8"/>
    <x v="8"/>
    <s v="0937"/>
    <x v="153"/>
    <x v="153"/>
    <n v="36"/>
    <x v="0"/>
    <x v="1"/>
  </r>
  <r>
    <x v="8"/>
    <x v="8"/>
    <s v="0937"/>
    <x v="153"/>
    <x v="153"/>
    <n v="34"/>
    <x v="0"/>
    <x v="2"/>
  </r>
  <r>
    <x v="8"/>
    <x v="8"/>
    <s v="0937"/>
    <x v="153"/>
    <x v="153"/>
    <n v="37"/>
    <x v="0"/>
    <x v="3"/>
  </r>
  <r>
    <x v="8"/>
    <x v="8"/>
    <s v="0937"/>
    <x v="153"/>
    <x v="153"/>
    <n v="34"/>
    <x v="0"/>
    <x v="4"/>
  </r>
  <r>
    <x v="8"/>
    <x v="8"/>
    <s v="0937"/>
    <x v="153"/>
    <x v="153"/>
    <n v="40"/>
    <x v="0"/>
    <x v="5"/>
  </r>
  <r>
    <x v="8"/>
    <x v="8"/>
    <s v="0937"/>
    <x v="153"/>
    <x v="153"/>
    <n v="50"/>
    <x v="0"/>
    <x v="6"/>
  </r>
  <r>
    <x v="8"/>
    <x v="8"/>
    <s v="0937"/>
    <x v="153"/>
    <x v="153"/>
    <n v="44"/>
    <x v="0"/>
    <x v="7"/>
  </r>
  <r>
    <x v="8"/>
    <x v="8"/>
    <s v="0937"/>
    <x v="153"/>
    <x v="153"/>
    <n v="38"/>
    <x v="0"/>
    <x v="8"/>
  </r>
  <r>
    <x v="8"/>
    <x v="8"/>
    <s v="0937"/>
    <x v="153"/>
    <x v="153"/>
    <n v="43"/>
    <x v="0"/>
    <x v="9"/>
  </r>
  <r>
    <x v="8"/>
    <x v="8"/>
    <s v="0937"/>
    <x v="153"/>
    <x v="153"/>
    <n v="33"/>
    <x v="0"/>
    <x v="10"/>
  </r>
  <r>
    <x v="8"/>
    <x v="8"/>
    <s v="0937"/>
    <x v="153"/>
    <x v="153"/>
    <n v="39"/>
    <x v="0"/>
    <x v="11"/>
  </r>
  <r>
    <x v="8"/>
    <x v="8"/>
    <s v="0937"/>
    <x v="153"/>
    <x v="153"/>
    <n v="44"/>
    <x v="0"/>
    <x v="12"/>
  </r>
  <r>
    <x v="8"/>
    <x v="8"/>
    <s v="0938"/>
    <x v="154"/>
    <x v="154"/>
    <n v="182"/>
    <x v="0"/>
    <x v="0"/>
  </r>
  <r>
    <x v="8"/>
    <x v="8"/>
    <s v="0938"/>
    <x v="154"/>
    <x v="154"/>
    <n v="181"/>
    <x v="0"/>
    <x v="1"/>
  </r>
  <r>
    <x v="8"/>
    <x v="8"/>
    <s v="0938"/>
    <x v="154"/>
    <x v="154"/>
    <n v="135"/>
    <x v="0"/>
    <x v="2"/>
  </r>
  <r>
    <x v="8"/>
    <x v="8"/>
    <s v="0938"/>
    <x v="154"/>
    <x v="154"/>
    <n v="100"/>
    <x v="0"/>
    <x v="3"/>
  </r>
  <r>
    <x v="8"/>
    <x v="8"/>
    <s v="0938"/>
    <x v="154"/>
    <x v="154"/>
    <n v="119"/>
    <x v="0"/>
    <x v="4"/>
  </r>
  <r>
    <x v="8"/>
    <x v="8"/>
    <s v="0938"/>
    <x v="154"/>
    <x v="154"/>
    <n v="101"/>
    <x v="0"/>
    <x v="5"/>
  </r>
  <r>
    <x v="8"/>
    <x v="8"/>
    <s v="0938"/>
    <x v="154"/>
    <x v="154"/>
    <n v="29"/>
    <x v="0"/>
    <x v="6"/>
  </r>
  <r>
    <x v="8"/>
    <x v="8"/>
    <s v="0938"/>
    <x v="154"/>
    <x v="154"/>
    <n v="24"/>
    <x v="0"/>
    <x v="7"/>
  </r>
  <r>
    <x v="8"/>
    <x v="8"/>
    <s v="0938"/>
    <x v="154"/>
    <x v="154"/>
    <n v="20"/>
    <x v="0"/>
    <x v="8"/>
  </r>
  <r>
    <x v="8"/>
    <x v="8"/>
    <s v="0938"/>
    <x v="154"/>
    <x v="154"/>
    <n v="24"/>
    <x v="0"/>
    <x v="9"/>
  </r>
  <r>
    <x v="8"/>
    <x v="8"/>
    <s v="0938"/>
    <x v="154"/>
    <x v="154"/>
    <n v="21"/>
    <x v="0"/>
    <x v="10"/>
  </r>
  <r>
    <x v="8"/>
    <x v="8"/>
    <s v="0938"/>
    <x v="154"/>
    <x v="154"/>
    <n v="23"/>
    <x v="0"/>
    <x v="11"/>
  </r>
  <r>
    <x v="8"/>
    <x v="8"/>
    <s v="0938"/>
    <x v="154"/>
    <x v="154"/>
    <n v="24"/>
    <x v="0"/>
    <x v="12"/>
  </r>
  <r>
    <x v="8"/>
    <x v="8"/>
    <s v="0940"/>
    <x v="155"/>
    <x v="155"/>
    <n v="34"/>
    <x v="0"/>
    <x v="0"/>
  </r>
  <r>
    <x v="8"/>
    <x v="8"/>
    <s v="0940"/>
    <x v="155"/>
    <x v="155"/>
    <n v="26"/>
    <x v="0"/>
    <x v="1"/>
  </r>
  <r>
    <x v="8"/>
    <x v="8"/>
    <s v="0940"/>
    <x v="155"/>
    <x v="155"/>
    <n v="32"/>
    <x v="0"/>
    <x v="2"/>
  </r>
  <r>
    <x v="8"/>
    <x v="8"/>
    <s v="0940"/>
    <x v="155"/>
    <x v="155"/>
    <n v="33"/>
    <x v="0"/>
    <x v="3"/>
  </r>
  <r>
    <x v="8"/>
    <x v="8"/>
    <s v="0940"/>
    <x v="155"/>
    <x v="155"/>
    <n v="25"/>
    <x v="0"/>
    <x v="4"/>
  </r>
  <r>
    <x v="8"/>
    <x v="8"/>
    <s v="0940"/>
    <x v="155"/>
    <x v="155"/>
    <n v="36"/>
    <x v="0"/>
    <x v="5"/>
  </r>
  <r>
    <x v="8"/>
    <x v="8"/>
    <s v="0940"/>
    <x v="155"/>
    <x v="155"/>
    <n v="39"/>
    <x v="0"/>
    <x v="6"/>
  </r>
  <r>
    <x v="8"/>
    <x v="8"/>
    <s v="0940"/>
    <x v="155"/>
    <x v="155"/>
    <n v="38"/>
    <x v="0"/>
    <x v="7"/>
  </r>
  <r>
    <x v="8"/>
    <x v="8"/>
    <s v="0940"/>
    <x v="155"/>
    <x v="155"/>
    <n v="31"/>
    <x v="0"/>
    <x v="8"/>
  </r>
  <r>
    <x v="8"/>
    <x v="8"/>
    <s v="0940"/>
    <x v="155"/>
    <x v="155"/>
    <n v="32"/>
    <x v="0"/>
    <x v="9"/>
  </r>
  <r>
    <x v="8"/>
    <x v="8"/>
    <s v="0940"/>
    <x v="155"/>
    <x v="155"/>
    <n v="34"/>
    <x v="0"/>
    <x v="10"/>
  </r>
  <r>
    <x v="8"/>
    <x v="8"/>
    <s v="0940"/>
    <x v="155"/>
    <x v="155"/>
    <n v="24"/>
    <x v="0"/>
    <x v="11"/>
  </r>
  <r>
    <x v="8"/>
    <x v="8"/>
    <s v="0940"/>
    <x v="155"/>
    <x v="155"/>
    <n v="23"/>
    <x v="0"/>
    <x v="12"/>
  </r>
  <r>
    <x v="8"/>
    <x v="8"/>
    <s v="0941"/>
    <x v="156"/>
    <x v="156"/>
    <n v="5"/>
    <x v="0"/>
    <x v="0"/>
  </r>
  <r>
    <x v="8"/>
    <x v="8"/>
    <s v="0941"/>
    <x v="156"/>
    <x v="156"/>
    <n v="5"/>
    <x v="0"/>
    <x v="1"/>
  </r>
  <r>
    <x v="8"/>
    <x v="8"/>
    <s v="0941"/>
    <x v="156"/>
    <x v="156"/>
    <n v="10"/>
    <x v="0"/>
    <x v="2"/>
  </r>
  <r>
    <x v="8"/>
    <x v="8"/>
    <s v="0941"/>
    <x v="156"/>
    <x v="156"/>
    <n v="7"/>
    <x v="0"/>
    <x v="3"/>
  </r>
  <r>
    <x v="8"/>
    <x v="8"/>
    <s v="0941"/>
    <x v="156"/>
    <x v="156"/>
    <n v="13"/>
    <x v="0"/>
    <x v="4"/>
  </r>
  <r>
    <x v="8"/>
    <x v="8"/>
    <s v="0941"/>
    <x v="156"/>
    <x v="156"/>
    <n v="14"/>
    <x v="0"/>
    <x v="5"/>
  </r>
  <r>
    <x v="8"/>
    <x v="8"/>
    <s v="0941"/>
    <x v="156"/>
    <x v="156"/>
    <n v="14"/>
    <x v="0"/>
    <x v="6"/>
  </r>
  <r>
    <x v="8"/>
    <x v="8"/>
    <s v="0941"/>
    <x v="156"/>
    <x v="156"/>
    <n v="12"/>
    <x v="0"/>
    <x v="7"/>
  </r>
  <r>
    <x v="8"/>
    <x v="8"/>
    <s v="0941"/>
    <x v="156"/>
    <x v="156"/>
    <n v="10"/>
    <x v="0"/>
    <x v="8"/>
  </r>
  <r>
    <x v="8"/>
    <x v="8"/>
    <s v="0941"/>
    <x v="156"/>
    <x v="156"/>
    <n v="14"/>
    <x v="0"/>
    <x v="9"/>
  </r>
  <r>
    <x v="8"/>
    <x v="8"/>
    <s v="0941"/>
    <x v="156"/>
    <x v="156"/>
    <n v="13"/>
    <x v="0"/>
    <x v="10"/>
  </r>
  <r>
    <x v="8"/>
    <x v="8"/>
    <s v="0941"/>
    <x v="156"/>
    <x v="156"/>
    <n v="11"/>
    <x v="0"/>
    <x v="11"/>
  </r>
  <r>
    <x v="8"/>
    <x v="8"/>
    <s v="0941"/>
    <x v="156"/>
    <x v="156"/>
    <n v="9"/>
    <x v="0"/>
    <x v="12"/>
  </r>
  <r>
    <x v="9"/>
    <x v="9"/>
    <s v="1001"/>
    <x v="157"/>
    <x v="157"/>
    <n v="164"/>
    <x v="0"/>
    <x v="0"/>
  </r>
  <r>
    <x v="9"/>
    <x v="9"/>
    <s v="1001"/>
    <x v="157"/>
    <x v="157"/>
    <n v="176"/>
    <x v="0"/>
    <x v="1"/>
  </r>
  <r>
    <x v="9"/>
    <x v="9"/>
    <s v="1001"/>
    <x v="157"/>
    <x v="157"/>
    <n v="181"/>
    <x v="0"/>
    <x v="2"/>
  </r>
  <r>
    <x v="9"/>
    <x v="9"/>
    <s v="1001"/>
    <x v="157"/>
    <x v="157"/>
    <n v="166"/>
    <x v="0"/>
    <x v="3"/>
  </r>
  <r>
    <x v="9"/>
    <x v="9"/>
    <s v="1001"/>
    <x v="157"/>
    <x v="157"/>
    <n v="200"/>
    <x v="0"/>
    <x v="4"/>
  </r>
  <r>
    <x v="9"/>
    <x v="9"/>
    <s v="1001"/>
    <x v="157"/>
    <x v="157"/>
    <n v="207"/>
    <x v="0"/>
    <x v="5"/>
  </r>
  <r>
    <x v="9"/>
    <x v="9"/>
    <s v="1001"/>
    <x v="157"/>
    <x v="157"/>
    <n v="192"/>
    <x v="0"/>
    <x v="6"/>
  </r>
  <r>
    <x v="9"/>
    <x v="9"/>
    <s v="1001"/>
    <x v="157"/>
    <x v="157"/>
    <n v="179"/>
    <x v="0"/>
    <x v="7"/>
  </r>
  <r>
    <x v="9"/>
    <x v="9"/>
    <s v="1001"/>
    <x v="157"/>
    <x v="157"/>
    <n v="148"/>
    <x v="0"/>
    <x v="8"/>
  </r>
  <r>
    <x v="9"/>
    <x v="9"/>
    <s v="1001"/>
    <x v="157"/>
    <x v="157"/>
    <n v="155"/>
    <x v="0"/>
    <x v="9"/>
  </r>
  <r>
    <x v="9"/>
    <x v="9"/>
    <s v="1001"/>
    <x v="157"/>
    <x v="157"/>
    <n v="153"/>
    <x v="0"/>
    <x v="10"/>
  </r>
  <r>
    <x v="9"/>
    <x v="9"/>
    <s v="1001"/>
    <x v="157"/>
    <x v="157"/>
    <n v="69"/>
    <x v="0"/>
    <x v="11"/>
  </r>
  <r>
    <x v="9"/>
    <x v="9"/>
    <s v="1001"/>
    <x v="157"/>
    <x v="157"/>
    <n v="74"/>
    <x v="0"/>
    <x v="12"/>
  </r>
  <r>
    <x v="9"/>
    <x v="9"/>
    <s v="1002"/>
    <x v="158"/>
    <x v="158"/>
    <n v="91"/>
    <x v="0"/>
    <x v="0"/>
  </r>
  <r>
    <x v="9"/>
    <x v="9"/>
    <s v="1002"/>
    <x v="158"/>
    <x v="158"/>
    <n v="83"/>
    <x v="0"/>
    <x v="1"/>
  </r>
  <r>
    <x v="9"/>
    <x v="9"/>
    <s v="1002"/>
    <x v="158"/>
    <x v="158"/>
    <n v="72"/>
    <x v="0"/>
    <x v="2"/>
  </r>
  <r>
    <x v="9"/>
    <x v="9"/>
    <s v="1002"/>
    <x v="158"/>
    <x v="158"/>
    <n v="77"/>
    <x v="0"/>
    <x v="3"/>
  </r>
  <r>
    <x v="9"/>
    <x v="9"/>
    <s v="1002"/>
    <x v="158"/>
    <x v="158"/>
    <n v="66"/>
    <x v="0"/>
    <x v="4"/>
  </r>
  <r>
    <x v="9"/>
    <x v="9"/>
    <s v="1002"/>
    <x v="158"/>
    <x v="158"/>
    <n v="83"/>
    <x v="0"/>
    <x v="5"/>
  </r>
  <r>
    <x v="9"/>
    <x v="9"/>
    <s v="1002"/>
    <x v="158"/>
    <x v="158"/>
    <n v="115"/>
    <x v="0"/>
    <x v="6"/>
  </r>
  <r>
    <x v="9"/>
    <x v="9"/>
    <s v="1002"/>
    <x v="158"/>
    <x v="158"/>
    <n v="114"/>
    <x v="0"/>
    <x v="7"/>
  </r>
  <r>
    <x v="9"/>
    <x v="9"/>
    <s v="1002"/>
    <x v="158"/>
    <x v="158"/>
    <n v="102"/>
    <x v="0"/>
    <x v="8"/>
  </r>
  <r>
    <x v="9"/>
    <x v="9"/>
    <s v="1002"/>
    <x v="158"/>
    <x v="158"/>
    <n v="93"/>
    <x v="0"/>
    <x v="9"/>
  </r>
  <r>
    <x v="9"/>
    <x v="9"/>
    <s v="1002"/>
    <x v="158"/>
    <x v="158"/>
    <n v="65"/>
    <x v="0"/>
    <x v="10"/>
  </r>
  <r>
    <x v="9"/>
    <x v="9"/>
    <s v="1002"/>
    <x v="158"/>
    <x v="158"/>
    <n v="51"/>
    <x v="0"/>
    <x v="11"/>
  </r>
  <r>
    <x v="9"/>
    <x v="9"/>
    <s v="1002"/>
    <x v="158"/>
    <x v="158"/>
    <n v="58"/>
    <x v="0"/>
    <x v="12"/>
  </r>
  <r>
    <x v="9"/>
    <x v="9"/>
    <s v="1003"/>
    <x v="159"/>
    <x v="159"/>
    <n v="183"/>
    <x v="0"/>
    <x v="0"/>
  </r>
  <r>
    <x v="9"/>
    <x v="9"/>
    <s v="1003"/>
    <x v="159"/>
    <x v="159"/>
    <n v="181"/>
    <x v="0"/>
    <x v="1"/>
  </r>
  <r>
    <x v="9"/>
    <x v="9"/>
    <s v="1003"/>
    <x v="159"/>
    <x v="159"/>
    <n v="190"/>
    <x v="0"/>
    <x v="2"/>
  </r>
  <r>
    <x v="9"/>
    <x v="9"/>
    <s v="1003"/>
    <x v="159"/>
    <x v="159"/>
    <n v="163"/>
    <x v="0"/>
    <x v="3"/>
  </r>
  <r>
    <x v="9"/>
    <x v="9"/>
    <s v="1003"/>
    <x v="159"/>
    <x v="159"/>
    <n v="86"/>
    <x v="0"/>
    <x v="4"/>
  </r>
  <r>
    <x v="9"/>
    <x v="9"/>
    <s v="1003"/>
    <x v="159"/>
    <x v="159"/>
    <n v="99"/>
    <x v="0"/>
    <x v="5"/>
  </r>
  <r>
    <x v="9"/>
    <x v="9"/>
    <s v="1003"/>
    <x v="159"/>
    <x v="159"/>
    <n v="104"/>
    <x v="0"/>
    <x v="6"/>
  </r>
  <r>
    <x v="9"/>
    <x v="9"/>
    <s v="1003"/>
    <x v="159"/>
    <x v="159"/>
    <n v="108"/>
    <x v="0"/>
    <x v="7"/>
  </r>
  <r>
    <x v="9"/>
    <x v="9"/>
    <s v="1003"/>
    <x v="159"/>
    <x v="159"/>
    <n v="106"/>
    <x v="0"/>
    <x v="8"/>
  </r>
  <r>
    <x v="9"/>
    <x v="9"/>
    <s v="1003"/>
    <x v="159"/>
    <x v="159"/>
    <n v="118"/>
    <x v="0"/>
    <x v="9"/>
  </r>
  <r>
    <x v="9"/>
    <x v="9"/>
    <s v="1003"/>
    <x v="159"/>
    <x v="159"/>
    <n v="114"/>
    <x v="0"/>
    <x v="10"/>
  </r>
  <r>
    <x v="9"/>
    <x v="9"/>
    <s v="1003"/>
    <x v="159"/>
    <x v="159"/>
    <n v="108"/>
    <x v="0"/>
    <x v="11"/>
  </r>
  <r>
    <x v="9"/>
    <x v="9"/>
    <s v="1003"/>
    <x v="159"/>
    <x v="159"/>
    <n v="95"/>
    <x v="0"/>
    <x v="12"/>
  </r>
  <r>
    <x v="9"/>
    <x v="9"/>
    <s v="1004"/>
    <x v="160"/>
    <x v="160"/>
    <n v="92"/>
    <x v="0"/>
    <x v="0"/>
  </r>
  <r>
    <x v="9"/>
    <x v="9"/>
    <s v="1004"/>
    <x v="160"/>
    <x v="160"/>
    <n v="82"/>
    <x v="0"/>
    <x v="1"/>
  </r>
  <r>
    <x v="9"/>
    <x v="9"/>
    <s v="1004"/>
    <x v="160"/>
    <x v="160"/>
    <n v="71"/>
    <x v="0"/>
    <x v="2"/>
  </r>
  <r>
    <x v="9"/>
    <x v="9"/>
    <s v="1004"/>
    <x v="160"/>
    <x v="160"/>
    <n v="78"/>
    <x v="0"/>
    <x v="3"/>
  </r>
  <r>
    <x v="9"/>
    <x v="9"/>
    <s v="1004"/>
    <x v="160"/>
    <x v="160"/>
    <n v="68"/>
    <x v="0"/>
    <x v="4"/>
  </r>
  <r>
    <x v="9"/>
    <x v="9"/>
    <s v="1004"/>
    <x v="160"/>
    <x v="160"/>
    <n v="71"/>
    <x v="0"/>
    <x v="5"/>
  </r>
  <r>
    <x v="9"/>
    <x v="9"/>
    <s v="1004"/>
    <x v="160"/>
    <x v="160"/>
    <n v="75"/>
    <x v="0"/>
    <x v="6"/>
  </r>
  <r>
    <x v="9"/>
    <x v="9"/>
    <s v="1004"/>
    <x v="160"/>
    <x v="160"/>
    <n v="71"/>
    <x v="0"/>
    <x v="7"/>
  </r>
  <r>
    <x v="9"/>
    <x v="9"/>
    <s v="1004"/>
    <x v="160"/>
    <x v="160"/>
    <n v="74"/>
    <x v="0"/>
    <x v="8"/>
  </r>
  <r>
    <x v="9"/>
    <x v="9"/>
    <s v="1004"/>
    <x v="160"/>
    <x v="160"/>
    <n v="62"/>
    <x v="0"/>
    <x v="9"/>
  </r>
  <r>
    <x v="9"/>
    <x v="9"/>
    <s v="1004"/>
    <x v="160"/>
    <x v="160"/>
    <n v="64"/>
    <x v="0"/>
    <x v="10"/>
  </r>
  <r>
    <x v="9"/>
    <x v="9"/>
    <s v="1004"/>
    <x v="160"/>
    <x v="160"/>
    <n v="64"/>
    <x v="0"/>
    <x v="11"/>
  </r>
  <r>
    <x v="9"/>
    <x v="9"/>
    <s v="1004"/>
    <x v="160"/>
    <x v="160"/>
    <n v="61"/>
    <x v="0"/>
    <x v="12"/>
  </r>
  <r>
    <x v="9"/>
    <x v="9"/>
    <s v="1014"/>
    <x v="161"/>
    <x v="161"/>
    <n v="134"/>
    <x v="0"/>
    <x v="0"/>
  </r>
  <r>
    <x v="9"/>
    <x v="9"/>
    <s v="1014"/>
    <x v="161"/>
    <x v="161"/>
    <n v="154"/>
    <x v="0"/>
    <x v="1"/>
  </r>
  <r>
    <x v="9"/>
    <x v="9"/>
    <s v="1014"/>
    <x v="161"/>
    <x v="161"/>
    <n v="166"/>
    <x v="0"/>
    <x v="2"/>
  </r>
  <r>
    <x v="9"/>
    <x v="9"/>
    <s v="1014"/>
    <x v="161"/>
    <x v="161"/>
    <n v="128"/>
    <x v="0"/>
    <x v="3"/>
  </r>
  <r>
    <x v="9"/>
    <x v="9"/>
    <s v="1014"/>
    <x v="161"/>
    <x v="161"/>
    <n v="125"/>
    <x v="0"/>
    <x v="4"/>
  </r>
  <r>
    <x v="9"/>
    <x v="9"/>
    <s v="1014"/>
    <x v="161"/>
    <x v="161"/>
    <n v="123"/>
    <x v="0"/>
    <x v="5"/>
  </r>
  <r>
    <x v="9"/>
    <x v="9"/>
    <s v="1014"/>
    <x v="161"/>
    <x v="161"/>
    <n v="117"/>
    <x v="0"/>
    <x v="6"/>
  </r>
  <r>
    <x v="9"/>
    <x v="9"/>
    <s v="1014"/>
    <x v="161"/>
    <x v="161"/>
    <n v="92"/>
    <x v="0"/>
    <x v="7"/>
  </r>
  <r>
    <x v="9"/>
    <x v="9"/>
    <s v="1014"/>
    <x v="161"/>
    <x v="161"/>
    <n v="86"/>
    <x v="0"/>
    <x v="8"/>
  </r>
  <r>
    <x v="9"/>
    <x v="9"/>
    <s v="1014"/>
    <x v="161"/>
    <x v="161"/>
    <n v="84"/>
    <x v="0"/>
    <x v="9"/>
  </r>
  <r>
    <x v="9"/>
    <x v="9"/>
    <s v="1014"/>
    <x v="161"/>
    <x v="161"/>
    <n v="88"/>
    <x v="0"/>
    <x v="10"/>
  </r>
  <r>
    <x v="9"/>
    <x v="9"/>
    <s v="1014"/>
    <x v="161"/>
    <x v="161"/>
    <n v="60"/>
    <x v="0"/>
    <x v="11"/>
  </r>
  <r>
    <x v="9"/>
    <x v="9"/>
    <s v="1014"/>
    <x v="161"/>
    <x v="161"/>
    <n v="65"/>
    <x v="0"/>
    <x v="12"/>
  </r>
  <r>
    <x v="9"/>
    <x v="9"/>
    <s v="1017"/>
    <x v="162"/>
    <x v="162"/>
    <n v="75"/>
    <x v="0"/>
    <x v="0"/>
  </r>
  <r>
    <x v="9"/>
    <x v="9"/>
    <s v="1017"/>
    <x v="162"/>
    <x v="162"/>
    <n v="68"/>
    <x v="0"/>
    <x v="1"/>
  </r>
  <r>
    <x v="9"/>
    <x v="9"/>
    <s v="1017"/>
    <x v="162"/>
    <x v="162"/>
    <n v="64"/>
    <x v="0"/>
    <x v="2"/>
  </r>
  <r>
    <x v="9"/>
    <x v="9"/>
    <s v="1017"/>
    <x v="162"/>
    <x v="162"/>
    <n v="67"/>
    <x v="0"/>
    <x v="3"/>
  </r>
  <r>
    <x v="9"/>
    <x v="9"/>
    <s v="1017"/>
    <x v="162"/>
    <x v="162"/>
    <n v="62"/>
    <x v="0"/>
    <x v="4"/>
  </r>
  <r>
    <x v="9"/>
    <x v="9"/>
    <s v="1017"/>
    <x v="162"/>
    <x v="162"/>
    <n v="59"/>
    <x v="0"/>
    <x v="5"/>
  </r>
  <r>
    <x v="9"/>
    <x v="9"/>
    <s v="1017"/>
    <x v="162"/>
    <x v="162"/>
    <n v="65"/>
    <x v="0"/>
    <x v="6"/>
  </r>
  <r>
    <x v="9"/>
    <x v="9"/>
    <s v="1017"/>
    <x v="162"/>
    <x v="162"/>
    <n v="67"/>
    <x v="0"/>
    <x v="7"/>
  </r>
  <r>
    <x v="9"/>
    <x v="9"/>
    <s v="1017"/>
    <x v="162"/>
    <x v="162"/>
    <n v="68"/>
    <x v="0"/>
    <x v="8"/>
  </r>
  <r>
    <x v="9"/>
    <x v="9"/>
    <s v="1017"/>
    <x v="162"/>
    <x v="162"/>
    <n v="62"/>
    <x v="0"/>
    <x v="9"/>
  </r>
  <r>
    <x v="9"/>
    <x v="9"/>
    <s v="1017"/>
    <x v="162"/>
    <x v="162"/>
    <n v="60"/>
    <x v="0"/>
    <x v="10"/>
  </r>
  <r>
    <x v="9"/>
    <x v="9"/>
    <s v="1017"/>
    <x v="162"/>
    <x v="162"/>
    <n v="47"/>
    <x v="0"/>
    <x v="11"/>
  </r>
  <r>
    <x v="9"/>
    <x v="9"/>
    <s v="1017"/>
    <x v="162"/>
    <x v="162"/>
    <n v="36"/>
    <x v="0"/>
    <x v="12"/>
  </r>
  <r>
    <x v="9"/>
    <x v="9"/>
    <s v="1018"/>
    <x v="163"/>
    <x v="163"/>
    <n v="45"/>
    <x v="0"/>
    <x v="0"/>
  </r>
  <r>
    <x v="9"/>
    <x v="9"/>
    <s v="1018"/>
    <x v="163"/>
    <x v="163"/>
    <n v="50"/>
    <x v="0"/>
    <x v="1"/>
  </r>
  <r>
    <x v="9"/>
    <x v="9"/>
    <s v="1018"/>
    <x v="163"/>
    <x v="163"/>
    <n v="44"/>
    <x v="0"/>
    <x v="2"/>
  </r>
  <r>
    <x v="9"/>
    <x v="9"/>
    <s v="1018"/>
    <x v="163"/>
    <x v="163"/>
    <n v="46"/>
    <x v="0"/>
    <x v="3"/>
  </r>
  <r>
    <x v="9"/>
    <x v="9"/>
    <s v="1018"/>
    <x v="163"/>
    <x v="163"/>
    <n v="51"/>
    <x v="0"/>
    <x v="4"/>
  </r>
  <r>
    <x v="9"/>
    <x v="9"/>
    <s v="1018"/>
    <x v="163"/>
    <x v="163"/>
    <n v="52"/>
    <x v="0"/>
    <x v="5"/>
  </r>
  <r>
    <x v="9"/>
    <x v="9"/>
    <s v="1018"/>
    <x v="163"/>
    <x v="163"/>
    <n v="64"/>
    <x v="0"/>
    <x v="6"/>
  </r>
  <r>
    <x v="9"/>
    <x v="9"/>
    <s v="1018"/>
    <x v="163"/>
    <x v="163"/>
    <n v="54"/>
    <x v="0"/>
    <x v="7"/>
  </r>
  <r>
    <x v="9"/>
    <x v="9"/>
    <s v="1018"/>
    <x v="163"/>
    <x v="163"/>
    <n v="56"/>
    <x v="0"/>
    <x v="8"/>
  </r>
  <r>
    <x v="9"/>
    <x v="9"/>
    <s v="1018"/>
    <x v="163"/>
    <x v="163"/>
    <n v="59"/>
    <x v="0"/>
    <x v="9"/>
  </r>
  <r>
    <x v="9"/>
    <x v="9"/>
    <s v="1018"/>
    <x v="163"/>
    <x v="163"/>
    <n v="58"/>
    <x v="0"/>
    <x v="10"/>
  </r>
  <r>
    <x v="9"/>
    <x v="9"/>
    <s v="1018"/>
    <x v="163"/>
    <x v="163"/>
    <n v="52"/>
    <x v="0"/>
    <x v="11"/>
  </r>
  <r>
    <x v="9"/>
    <x v="9"/>
    <s v="1018"/>
    <x v="163"/>
    <x v="163"/>
    <n v="50"/>
    <x v="0"/>
    <x v="12"/>
  </r>
  <r>
    <x v="9"/>
    <x v="9"/>
    <s v="1021"/>
    <x v="164"/>
    <x v="164"/>
    <n v="66"/>
    <x v="0"/>
    <x v="0"/>
  </r>
  <r>
    <x v="9"/>
    <x v="9"/>
    <s v="1021"/>
    <x v="164"/>
    <x v="164"/>
    <n v="65"/>
    <x v="0"/>
    <x v="1"/>
  </r>
  <r>
    <x v="9"/>
    <x v="9"/>
    <s v="1021"/>
    <x v="164"/>
    <x v="164"/>
    <n v="52"/>
    <x v="0"/>
    <x v="2"/>
  </r>
  <r>
    <x v="9"/>
    <x v="9"/>
    <s v="1021"/>
    <x v="164"/>
    <x v="164"/>
    <n v="64"/>
    <x v="0"/>
    <x v="3"/>
  </r>
  <r>
    <x v="9"/>
    <x v="9"/>
    <s v="1021"/>
    <x v="164"/>
    <x v="164"/>
    <n v="48"/>
    <x v="0"/>
    <x v="4"/>
  </r>
  <r>
    <x v="9"/>
    <x v="9"/>
    <s v="1021"/>
    <x v="164"/>
    <x v="164"/>
    <n v="64"/>
    <x v="0"/>
    <x v="5"/>
  </r>
  <r>
    <x v="9"/>
    <x v="9"/>
    <s v="1021"/>
    <x v="164"/>
    <x v="164"/>
    <n v="58"/>
    <x v="0"/>
    <x v="6"/>
  </r>
  <r>
    <x v="9"/>
    <x v="9"/>
    <s v="1021"/>
    <x v="164"/>
    <x v="164"/>
    <n v="42"/>
    <x v="0"/>
    <x v="7"/>
  </r>
  <r>
    <x v="9"/>
    <x v="9"/>
    <s v="1021"/>
    <x v="164"/>
    <x v="164"/>
    <n v="47"/>
    <x v="0"/>
    <x v="8"/>
  </r>
  <r>
    <x v="9"/>
    <x v="9"/>
    <s v="1021"/>
    <x v="164"/>
    <x v="164"/>
    <n v="51"/>
    <x v="0"/>
    <x v="9"/>
  </r>
  <r>
    <x v="9"/>
    <x v="9"/>
    <s v="1021"/>
    <x v="164"/>
    <x v="164"/>
    <n v="38"/>
    <x v="0"/>
    <x v="10"/>
  </r>
  <r>
    <x v="9"/>
    <x v="9"/>
    <s v="1021"/>
    <x v="164"/>
    <x v="164"/>
    <n v="38"/>
    <x v="0"/>
    <x v="11"/>
  </r>
  <r>
    <x v="9"/>
    <x v="9"/>
    <s v="1021"/>
    <x v="164"/>
    <x v="164"/>
    <n v="46"/>
    <x v="0"/>
    <x v="12"/>
  </r>
  <r>
    <x v="9"/>
    <x v="9"/>
    <s v="1026"/>
    <x v="165"/>
    <x v="165"/>
    <n v="96"/>
    <x v="0"/>
    <x v="0"/>
  </r>
  <r>
    <x v="9"/>
    <x v="9"/>
    <s v="1026"/>
    <x v="165"/>
    <x v="165"/>
    <n v="101"/>
    <x v="0"/>
    <x v="1"/>
  </r>
  <r>
    <x v="9"/>
    <x v="9"/>
    <s v="1026"/>
    <x v="165"/>
    <x v="165"/>
    <n v="101"/>
    <x v="0"/>
    <x v="2"/>
  </r>
  <r>
    <x v="9"/>
    <x v="9"/>
    <s v="1026"/>
    <x v="165"/>
    <x v="165"/>
    <n v="88"/>
    <x v="0"/>
    <x v="3"/>
  </r>
  <r>
    <x v="9"/>
    <x v="9"/>
    <s v="1026"/>
    <x v="165"/>
    <x v="165"/>
    <n v="88"/>
    <x v="0"/>
    <x v="4"/>
  </r>
  <r>
    <x v="9"/>
    <x v="9"/>
    <s v="1026"/>
    <x v="165"/>
    <x v="165"/>
    <n v="77"/>
    <x v="0"/>
    <x v="5"/>
  </r>
  <r>
    <x v="9"/>
    <x v="9"/>
    <s v="1026"/>
    <x v="165"/>
    <x v="165"/>
    <n v="83"/>
    <x v="0"/>
    <x v="6"/>
  </r>
  <r>
    <x v="9"/>
    <x v="9"/>
    <s v="1026"/>
    <x v="165"/>
    <x v="165"/>
    <n v="110"/>
    <x v="0"/>
    <x v="7"/>
  </r>
  <r>
    <x v="9"/>
    <x v="9"/>
    <s v="1026"/>
    <x v="165"/>
    <x v="165"/>
    <n v="146"/>
    <x v="0"/>
    <x v="8"/>
  </r>
  <r>
    <x v="9"/>
    <x v="9"/>
    <s v="1026"/>
    <x v="165"/>
    <x v="165"/>
    <n v="212"/>
    <x v="0"/>
    <x v="9"/>
  </r>
  <r>
    <x v="9"/>
    <x v="9"/>
    <s v="1026"/>
    <x v="165"/>
    <x v="165"/>
    <n v="246"/>
    <x v="0"/>
    <x v="10"/>
  </r>
  <r>
    <x v="9"/>
    <x v="9"/>
    <s v="1026"/>
    <x v="165"/>
    <x v="165"/>
    <n v="242"/>
    <x v="0"/>
    <x v="11"/>
  </r>
  <r>
    <x v="9"/>
    <x v="9"/>
    <s v="1026"/>
    <x v="165"/>
    <x v="165"/>
    <n v="191"/>
    <x v="0"/>
    <x v="12"/>
  </r>
  <r>
    <x v="9"/>
    <x v="9"/>
    <s v="1027"/>
    <x v="166"/>
    <x v="166"/>
    <n v="53"/>
    <x v="0"/>
    <x v="0"/>
  </r>
  <r>
    <x v="9"/>
    <x v="9"/>
    <s v="1027"/>
    <x v="166"/>
    <x v="166"/>
    <n v="55"/>
    <x v="0"/>
    <x v="1"/>
  </r>
  <r>
    <x v="9"/>
    <x v="9"/>
    <s v="1027"/>
    <x v="166"/>
    <x v="166"/>
    <n v="50"/>
    <x v="0"/>
    <x v="2"/>
  </r>
  <r>
    <x v="9"/>
    <x v="9"/>
    <s v="1027"/>
    <x v="166"/>
    <x v="166"/>
    <n v="55"/>
    <x v="0"/>
    <x v="3"/>
  </r>
  <r>
    <x v="9"/>
    <x v="9"/>
    <s v="1027"/>
    <x v="166"/>
    <x v="166"/>
    <n v="45"/>
    <x v="0"/>
    <x v="4"/>
  </r>
  <r>
    <x v="9"/>
    <x v="9"/>
    <s v="1027"/>
    <x v="166"/>
    <x v="166"/>
    <n v="44"/>
    <x v="0"/>
    <x v="5"/>
  </r>
  <r>
    <x v="9"/>
    <x v="9"/>
    <s v="1027"/>
    <x v="166"/>
    <x v="166"/>
    <n v="46"/>
    <x v="0"/>
    <x v="6"/>
  </r>
  <r>
    <x v="9"/>
    <x v="9"/>
    <s v="1027"/>
    <x v="166"/>
    <x v="166"/>
    <n v="43"/>
    <x v="0"/>
    <x v="7"/>
  </r>
  <r>
    <x v="9"/>
    <x v="9"/>
    <s v="1027"/>
    <x v="166"/>
    <x v="166"/>
    <n v="48"/>
    <x v="0"/>
    <x v="8"/>
  </r>
  <r>
    <x v="9"/>
    <x v="9"/>
    <s v="1027"/>
    <x v="166"/>
    <x v="166"/>
    <n v="44"/>
    <x v="0"/>
    <x v="9"/>
  </r>
  <r>
    <x v="9"/>
    <x v="9"/>
    <s v="1027"/>
    <x v="166"/>
    <x v="166"/>
    <n v="34"/>
    <x v="0"/>
    <x v="10"/>
  </r>
  <r>
    <x v="9"/>
    <x v="9"/>
    <s v="1027"/>
    <x v="166"/>
    <x v="166"/>
    <n v="29"/>
    <x v="0"/>
    <x v="11"/>
  </r>
  <r>
    <x v="9"/>
    <x v="9"/>
    <s v="1027"/>
    <x v="166"/>
    <x v="166"/>
    <n v="36"/>
    <x v="0"/>
    <x v="12"/>
  </r>
  <r>
    <x v="9"/>
    <x v="9"/>
    <s v="1029"/>
    <x v="167"/>
    <x v="167"/>
    <n v="106"/>
    <x v="0"/>
    <x v="0"/>
  </r>
  <r>
    <x v="9"/>
    <x v="9"/>
    <s v="1029"/>
    <x v="167"/>
    <x v="167"/>
    <n v="97"/>
    <x v="0"/>
    <x v="1"/>
  </r>
  <r>
    <x v="9"/>
    <x v="9"/>
    <s v="1029"/>
    <x v="167"/>
    <x v="167"/>
    <n v="101"/>
    <x v="0"/>
    <x v="2"/>
  </r>
  <r>
    <x v="9"/>
    <x v="9"/>
    <s v="1029"/>
    <x v="167"/>
    <x v="167"/>
    <n v="109"/>
    <x v="0"/>
    <x v="3"/>
  </r>
  <r>
    <x v="9"/>
    <x v="9"/>
    <s v="1029"/>
    <x v="167"/>
    <x v="167"/>
    <n v="97"/>
    <x v="0"/>
    <x v="4"/>
  </r>
  <r>
    <x v="9"/>
    <x v="9"/>
    <s v="1029"/>
    <x v="167"/>
    <x v="167"/>
    <n v="112"/>
    <x v="0"/>
    <x v="5"/>
  </r>
  <r>
    <x v="9"/>
    <x v="9"/>
    <s v="1029"/>
    <x v="167"/>
    <x v="167"/>
    <n v="126"/>
    <x v="0"/>
    <x v="6"/>
  </r>
  <r>
    <x v="9"/>
    <x v="9"/>
    <s v="1029"/>
    <x v="167"/>
    <x v="167"/>
    <n v="111"/>
    <x v="0"/>
    <x v="7"/>
  </r>
  <r>
    <x v="9"/>
    <x v="9"/>
    <s v="1029"/>
    <x v="167"/>
    <x v="167"/>
    <n v="105"/>
    <x v="0"/>
    <x v="8"/>
  </r>
  <r>
    <x v="9"/>
    <x v="9"/>
    <s v="1029"/>
    <x v="167"/>
    <x v="167"/>
    <n v="91"/>
    <x v="0"/>
    <x v="9"/>
  </r>
  <r>
    <x v="9"/>
    <x v="9"/>
    <s v="1029"/>
    <x v="167"/>
    <x v="167"/>
    <n v="83"/>
    <x v="0"/>
    <x v="10"/>
  </r>
  <r>
    <x v="9"/>
    <x v="9"/>
    <s v="1029"/>
    <x v="167"/>
    <x v="167"/>
    <n v="68"/>
    <x v="0"/>
    <x v="11"/>
  </r>
  <r>
    <x v="9"/>
    <x v="9"/>
    <s v="1029"/>
    <x v="167"/>
    <x v="167"/>
    <n v="62"/>
    <x v="0"/>
    <x v="12"/>
  </r>
  <r>
    <x v="9"/>
    <x v="9"/>
    <s v="1032"/>
    <x v="168"/>
    <x v="168"/>
    <n v="90"/>
    <x v="0"/>
    <x v="0"/>
  </r>
  <r>
    <x v="9"/>
    <x v="9"/>
    <s v="1032"/>
    <x v="168"/>
    <x v="168"/>
    <n v="75"/>
    <x v="0"/>
    <x v="1"/>
  </r>
  <r>
    <x v="9"/>
    <x v="9"/>
    <s v="1032"/>
    <x v="168"/>
    <x v="168"/>
    <n v="92"/>
    <x v="0"/>
    <x v="2"/>
  </r>
  <r>
    <x v="9"/>
    <x v="9"/>
    <s v="1032"/>
    <x v="168"/>
    <x v="168"/>
    <n v="94"/>
    <x v="0"/>
    <x v="3"/>
  </r>
  <r>
    <x v="9"/>
    <x v="9"/>
    <s v="1032"/>
    <x v="168"/>
    <x v="168"/>
    <n v="199"/>
    <x v="0"/>
    <x v="4"/>
  </r>
  <r>
    <x v="9"/>
    <x v="9"/>
    <s v="1032"/>
    <x v="168"/>
    <x v="168"/>
    <n v="202"/>
    <x v="0"/>
    <x v="5"/>
  </r>
  <r>
    <x v="9"/>
    <x v="9"/>
    <s v="1032"/>
    <x v="168"/>
    <x v="168"/>
    <n v="229"/>
    <x v="0"/>
    <x v="6"/>
  </r>
  <r>
    <x v="9"/>
    <x v="9"/>
    <s v="1032"/>
    <x v="168"/>
    <x v="168"/>
    <n v="174"/>
    <x v="0"/>
    <x v="7"/>
  </r>
  <r>
    <x v="9"/>
    <x v="9"/>
    <s v="1032"/>
    <x v="168"/>
    <x v="168"/>
    <n v="151"/>
    <x v="0"/>
    <x v="8"/>
  </r>
  <r>
    <x v="9"/>
    <x v="9"/>
    <s v="1032"/>
    <x v="168"/>
    <x v="168"/>
    <n v="71"/>
    <x v="0"/>
    <x v="9"/>
  </r>
  <r>
    <x v="9"/>
    <x v="9"/>
    <s v="1032"/>
    <x v="168"/>
    <x v="168"/>
    <n v="62"/>
    <x v="0"/>
    <x v="10"/>
  </r>
  <r>
    <x v="9"/>
    <x v="9"/>
    <s v="1032"/>
    <x v="168"/>
    <x v="168"/>
    <n v="52"/>
    <x v="0"/>
    <x v="11"/>
  </r>
  <r>
    <x v="9"/>
    <x v="9"/>
    <s v="1032"/>
    <x v="168"/>
    <x v="168"/>
    <n v="64"/>
    <x v="0"/>
    <x v="12"/>
  </r>
  <r>
    <x v="9"/>
    <x v="9"/>
    <s v="1034"/>
    <x v="169"/>
    <x v="169"/>
    <n v="88"/>
    <x v="0"/>
    <x v="0"/>
  </r>
  <r>
    <x v="9"/>
    <x v="9"/>
    <s v="1034"/>
    <x v="169"/>
    <x v="169"/>
    <n v="64"/>
    <x v="0"/>
    <x v="1"/>
  </r>
  <r>
    <x v="9"/>
    <x v="9"/>
    <s v="1034"/>
    <x v="169"/>
    <x v="169"/>
    <n v="70"/>
    <x v="0"/>
    <x v="2"/>
  </r>
  <r>
    <x v="9"/>
    <x v="9"/>
    <s v="1034"/>
    <x v="169"/>
    <x v="169"/>
    <n v="82"/>
    <x v="0"/>
    <x v="3"/>
  </r>
  <r>
    <x v="9"/>
    <x v="9"/>
    <s v="1034"/>
    <x v="169"/>
    <x v="169"/>
    <n v="61"/>
    <x v="0"/>
    <x v="4"/>
  </r>
  <r>
    <x v="9"/>
    <x v="9"/>
    <s v="1034"/>
    <x v="169"/>
    <x v="169"/>
    <n v="81"/>
    <x v="0"/>
    <x v="5"/>
  </r>
  <r>
    <x v="9"/>
    <x v="9"/>
    <s v="1034"/>
    <x v="169"/>
    <x v="169"/>
    <n v="91"/>
    <x v="0"/>
    <x v="6"/>
  </r>
  <r>
    <x v="9"/>
    <x v="9"/>
    <s v="1034"/>
    <x v="169"/>
    <x v="169"/>
    <n v="76"/>
    <x v="0"/>
    <x v="7"/>
  </r>
  <r>
    <x v="9"/>
    <x v="9"/>
    <s v="1034"/>
    <x v="169"/>
    <x v="169"/>
    <n v="72"/>
    <x v="0"/>
    <x v="8"/>
  </r>
  <r>
    <x v="9"/>
    <x v="9"/>
    <s v="1034"/>
    <x v="169"/>
    <x v="169"/>
    <n v="70"/>
    <x v="0"/>
    <x v="9"/>
  </r>
  <r>
    <x v="9"/>
    <x v="9"/>
    <s v="1034"/>
    <x v="169"/>
    <x v="169"/>
    <n v="61"/>
    <x v="0"/>
    <x v="10"/>
  </r>
  <r>
    <x v="9"/>
    <x v="9"/>
    <s v="1034"/>
    <x v="169"/>
    <x v="169"/>
    <n v="55"/>
    <x v="0"/>
    <x v="11"/>
  </r>
  <r>
    <x v="9"/>
    <x v="9"/>
    <s v="1034"/>
    <x v="169"/>
    <x v="169"/>
    <n v="50"/>
    <x v="0"/>
    <x v="12"/>
  </r>
  <r>
    <x v="9"/>
    <x v="9"/>
    <s v="1037"/>
    <x v="170"/>
    <x v="170"/>
    <n v="158"/>
    <x v="0"/>
    <x v="0"/>
  </r>
  <r>
    <x v="9"/>
    <x v="9"/>
    <s v="1037"/>
    <x v="170"/>
    <x v="170"/>
    <n v="152"/>
    <x v="0"/>
    <x v="1"/>
  </r>
  <r>
    <x v="9"/>
    <x v="9"/>
    <s v="1037"/>
    <x v="170"/>
    <x v="170"/>
    <n v="145"/>
    <x v="0"/>
    <x v="2"/>
  </r>
  <r>
    <x v="9"/>
    <x v="9"/>
    <s v="1037"/>
    <x v="170"/>
    <x v="170"/>
    <n v="158"/>
    <x v="0"/>
    <x v="3"/>
  </r>
  <r>
    <x v="9"/>
    <x v="9"/>
    <s v="1037"/>
    <x v="170"/>
    <x v="170"/>
    <n v="69"/>
    <x v="0"/>
    <x v="4"/>
  </r>
  <r>
    <x v="9"/>
    <x v="9"/>
    <s v="1037"/>
    <x v="170"/>
    <x v="170"/>
    <n v="91"/>
    <x v="0"/>
    <x v="5"/>
  </r>
  <r>
    <x v="9"/>
    <x v="9"/>
    <s v="1037"/>
    <x v="170"/>
    <x v="170"/>
    <n v="97"/>
    <x v="0"/>
    <x v="6"/>
  </r>
  <r>
    <x v="9"/>
    <x v="9"/>
    <s v="1037"/>
    <x v="170"/>
    <x v="170"/>
    <n v="90"/>
    <x v="0"/>
    <x v="7"/>
  </r>
  <r>
    <x v="9"/>
    <x v="9"/>
    <s v="1037"/>
    <x v="170"/>
    <x v="170"/>
    <n v="94"/>
    <x v="0"/>
    <x v="8"/>
  </r>
  <r>
    <x v="9"/>
    <x v="9"/>
    <s v="1037"/>
    <x v="170"/>
    <x v="170"/>
    <n v="95"/>
    <x v="0"/>
    <x v="9"/>
  </r>
  <r>
    <x v="9"/>
    <x v="9"/>
    <s v="1037"/>
    <x v="170"/>
    <x v="170"/>
    <n v="77"/>
    <x v="0"/>
    <x v="10"/>
  </r>
  <r>
    <x v="9"/>
    <x v="9"/>
    <s v="1037"/>
    <x v="170"/>
    <x v="170"/>
    <n v="87"/>
    <x v="0"/>
    <x v="11"/>
  </r>
  <r>
    <x v="9"/>
    <x v="9"/>
    <s v="1037"/>
    <x v="170"/>
    <x v="170"/>
    <n v="87"/>
    <x v="0"/>
    <x v="12"/>
  </r>
  <r>
    <x v="9"/>
    <x v="9"/>
    <s v="1046"/>
    <x v="171"/>
    <x v="171"/>
    <n v="69"/>
    <x v="0"/>
    <x v="0"/>
  </r>
  <r>
    <x v="9"/>
    <x v="9"/>
    <s v="1046"/>
    <x v="171"/>
    <x v="171"/>
    <n v="64"/>
    <x v="0"/>
    <x v="1"/>
  </r>
  <r>
    <x v="9"/>
    <x v="9"/>
    <s v="1046"/>
    <x v="171"/>
    <x v="171"/>
    <n v="77"/>
    <x v="0"/>
    <x v="2"/>
  </r>
  <r>
    <x v="9"/>
    <x v="9"/>
    <s v="1046"/>
    <x v="171"/>
    <x v="171"/>
    <n v="70"/>
    <x v="0"/>
    <x v="3"/>
  </r>
  <r>
    <x v="9"/>
    <x v="9"/>
    <s v="1046"/>
    <x v="171"/>
    <x v="171"/>
    <n v="59"/>
    <x v="0"/>
    <x v="4"/>
  </r>
  <r>
    <x v="9"/>
    <x v="9"/>
    <s v="1046"/>
    <x v="171"/>
    <x v="171"/>
    <n v="69"/>
    <x v="0"/>
    <x v="5"/>
  </r>
  <r>
    <x v="9"/>
    <x v="9"/>
    <s v="1046"/>
    <x v="171"/>
    <x v="171"/>
    <n v="73"/>
    <x v="0"/>
    <x v="6"/>
  </r>
  <r>
    <x v="9"/>
    <x v="9"/>
    <s v="1046"/>
    <x v="171"/>
    <x v="171"/>
    <n v="67"/>
    <x v="0"/>
    <x v="7"/>
  </r>
  <r>
    <x v="9"/>
    <x v="9"/>
    <s v="1046"/>
    <x v="171"/>
    <x v="171"/>
    <n v="69"/>
    <x v="0"/>
    <x v="8"/>
  </r>
  <r>
    <x v="9"/>
    <x v="9"/>
    <s v="1046"/>
    <x v="171"/>
    <x v="171"/>
    <n v="69"/>
    <x v="0"/>
    <x v="9"/>
  </r>
  <r>
    <x v="9"/>
    <x v="9"/>
    <s v="1046"/>
    <x v="171"/>
    <x v="171"/>
    <n v="62"/>
    <x v="0"/>
    <x v="10"/>
  </r>
  <r>
    <x v="9"/>
    <x v="9"/>
    <s v="1046"/>
    <x v="171"/>
    <x v="171"/>
    <n v="54"/>
    <x v="0"/>
    <x v="11"/>
  </r>
  <r>
    <x v="9"/>
    <x v="9"/>
    <s v="1046"/>
    <x v="171"/>
    <x v="171"/>
    <n v="53"/>
    <x v="0"/>
    <x v="12"/>
  </r>
  <r>
    <x v="10"/>
    <x v="10"/>
    <s v="1101"/>
    <x v="172"/>
    <x v="172"/>
    <n v="269"/>
    <x v="0"/>
    <x v="0"/>
  </r>
  <r>
    <x v="10"/>
    <x v="10"/>
    <s v="1101"/>
    <x v="172"/>
    <x v="172"/>
    <n v="276"/>
    <x v="0"/>
    <x v="1"/>
  </r>
  <r>
    <x v="10"/>
    <x v="10"/>
    <s v="1101"/>
    <x v="172"/>
    <x v="172"/>
    <n v="251"/>
    <x v="0"/>
    <x v="2"/>
  </r>
  <r>
    <x v="10"/>
    <x v="10"/>
    <s v="1101"/>
    <x v="172"/>
    <x v="172"/>
    <n v="267"/>
    <x v="0"/>
    <x v="3"/>
  </r>
  <r>
    <x v="10"/>
    <x v="10"/>
    <s v="1101"/>
    <x v="172"/>
    <x v="172"/>
    <n v="260"/>
    <x v="0"/>
    <x v="4"/>
  </r>
  <r>
    <x v="10"/>
    <x v="10"/>
    <s v="1101"/>
    <x v="172"/>
    <x v="172"/>
    <n v="278"/>
    <x v="0"/>
    <x v="5"/>
  </r>
  <r>
    <x v="10"/>
    <x v="10"/>
    <s v="1101"/>
    <x v="172"/>
    <x v="172"/>
    <n v="265"/>
    <x v="0"/>
    <x v="6"/>
  </r>
  <r>
    <x v="10"/>
    <x v="10"/>
    <s v="1101"/>
    <x v="172"/>
    <x v="172"/>
    <n v="267"/>
    <x v="0"/>
    <x v="7"/>
  </r>
  <r>
    <x v="10"/>
    <x v="10"/>
    <s v="1101"/>
    <x v="172"/>
    <x v="172"/>
    <n v="242"/>
    <x v="0"/>
    <x v="8"/>
  </r>
  <r>
    <x v="10"/>
    <x v="10"/>
    <s v="1101"/>
    <x v="172"/>
    <x v="172"/>
    <n v="225"/>
    <x v="0"/>
    <x v="9"/>
  </r>
  <r>
    <x v="10"/>
    <x v="10"/>
    <s v="1101"/>
    <x v="172"/>
    <x v="172"/>
    <n v="226"/>
    <x v="0"/>
    <x v="10"/>
  </r>
  <r>
    <x v="10"/>
    <x v="10"/>
    <s v="1101"/>
    <x v="172"/>
    <x v="172"/>
    <n v="206"/>
    <x v="0"/>
    <x v="11"/>
  </r>
  <r>
    <x v="10"/>
    <x v="10"/>
    <s v="1101"/>
    <x v="172"/>
    <x v="172"/>
    <n v="169"/>
    <x v="0"/>
    <x v="12"/>
  </r>
  <r>
    <x v="10"/>
    <x v="10"/>
    <s v="1102"/>
    <x v="173"/>
    <x v="173"/>
    <n v="764"/>
    <x v="0"/>
    <x v="0"/>
  </r>
  <r>
    <x v="10"/>
    <x v="10"/>
    <s v="1102"/>
    <x v="173"/>
    <x v="173"/>
    <n v="713"/>
    <x v="0"/>
    <x v="1"/>
  </r>
  <r>
    <x v="10"/>
    <x v="10"/>
    <s v="1102"/>
    <x v="173"/>
    <x v="173"/>
    <n v="676"/>
    <x v="0"/>
    <x v="2"/>
  </r>
  <r>
    <x v="10"/>
    <x v="10"/>
    <s v="1102"/>
    <x v="173"/>
    <x v="173"/>
    <n v="670"/>
    <x v="0"/>
    <x v="3"/>
  </r>
  <r>
    <x v="10"/>
    <x v="10"/>
    <s v="1102"/>
    <x v="173"/>
    <x v="173"/>
    <n v="653"/>
    <x v="0"/>
    <x v="4"/>
  </r>
  <r>
    <x v="10"/>
    <x v="10"/>
    <s v="1102"/>
    <x v="173"/>
    <x v="173"/>
    <n v="598"/>
    <x v="0"/>
    <x v="5"/>
  </r>
  <r>
    <x v="10"/>
    <x v="10"/>
    <s v="1102"/>
    <x v="173"/>
    <x v="173"/>
    <n v="634"/>
    <x v="0"/>
    <x v="6"/>
  </r>
  <r>
    <x v="10"/>
    <x v="10"/>
    <s v="1102"/>
    <x v="173"/>
    <x v="173"/>
    <n v="647"/>
    <x v="0"/>
    <x v="7"/>
  </r>
  <r>
    <x v="10"/>
    <x v="10"/>
    <s v="1102"/>
    <x v="173"/>
    <x v="173"/>
    <n v="533"/>
    <x v="0"/>
    <x v="8"/>
  </r>
  <r>
    <x v="10"/>
    <x v="10"/>
    <s v="1102"/>
    <x v="173"/>
    <x v="173"/>
    <n v="538"/>
    <x v="0"/>
    <x v="9"/>
  </r>
  <r>
    <x v="10"/>
    <x v="10"/>
    <s v="1102"/>
    <x v="173"/>
    <x v="173"/>
    <n v="622"/>
    <x v="0"/>
    <x v="10"/>
  </r>
  <r>
    <x v="10"/>
    <x v="10"/>
    <s v="1102"/>
    <x v="173"/>
    <x v="173"/>
    <n v="573"/>
    <x v="0"/>
    <x v="11"/>
  </r>
  <r>
    <x v="10"/>
    <x v="10"/>
    <s v="1102"/>
    <x v="173"/>
    <x v="173"/>
    <n v="534"/>
    <x v="0"/>
    <x v="12"/>
  </r>
  <r>
    <x v="10"/>
    <x v="10"/>
    <s v="1103"/>
    <x v="174"/>
    <x v="174"/>
    <n v="237"/>
    <x v="0"/>
    <x v="0"/>
  </r>
  <r>
    <x v="10"/>
    <x v="10"/>
    <s v="1103"/>
    <x v="174"/>
    <x v="174"/>
    <n v="394"/>
    <x v="0"/>
    <x v="1"/>
  </r>
  <r>
    <x v="10"/>
    <x v="10"/>
    <s v="1103"/>
    <x v="174"/>
    <x v="174"/>
    <n v="386"/>
    <x v="0"/>
    <x v="2"/>
  </r>
  <r>
    <x v="10"/>
    <x v="10"/>
    <s v="1103"/>
    <x v="174"/>
    <x v="174"/>
    <n v="397"/>
    <x v="0"/>
    <x v="3"/>
  </r>
  <r>
    <x v="10"/>
    <x v="10"/>
    <s v="1103"/>
    <x v="174"/>
    <x v="174"/>
    <n v="426"/>
    <x v="0"/>
    <x v="4"/>
  </r>
  <r>
    <x v="10"/>
    <x v="10"/>
    <s v="1103"/>
    <x v="174"/>
    <x v="174"/>
    <n v="442"/>
    <x v="0"/>
    <x v="5"/>
  </r>
  <r>
    <x v="10"/>
    <x v="10"/>
    <s v="1103"/>
    <x v="174"/>
    <x v="174"/>
    <n v="404"/>
    <x v="0"/>
    <x v="6"/>
  </r>
  <r>
    <x v="10"/>
    <x v="10"/>
    <s v="1103"/>
    <x v="174"/>
    <x v="174"/>
    <n v="437"/>
    <x v="0"/>
    <x v="7"/>
  </r>
  <r>
    <x v="10"/>
    <x v="10"/>
    <s v="1103"/>
    <x v="174"/>
    <x v="174"/>
    <n v="214"/>
    <x v="0"/>
    <x v="8"/>
  </r>
  <r>
    <x v="10"/>
    <x v="10"/>
    <s v="1103"/>
    <x v="174"/>
    <x v="174"/>
    <n v="200"/>
    <x v="0"/>
    <x v="9"/>
  </r>
  <r>
    <x v="10"/>
    <x v="10"/>
    <s v="1103"/>
    <x v="174"/>
    <x v="174"/>
    <n v="187"/>
    <x v="0"/>
    <x v="10"/>
  </r>
  <r>
    <x v="10"/>
    <x v="10"/>
    <s v="1103"/>
    <x v="174"/>
    <x v="174"/>
    <n v="91"/>
    <x v="0"/>
    <x v="11"/>
  </r>
  <r>
    <x v="10"/>
    <x v="10"/>
    <s v="1103"/>
    <x v="174"/>
    <x v="174"/>
    <n v="81"/>
    <x v="0"/>
    <x v="12"/>
  </r>
  <r>
    <x v="10"/>
    <x v="10"/>
    <s v="1106"/>
    <x v="175"/>
    <x v="175"/>
    <n v="111"/>
    <x v="0"/>
    <x v="0"/>
  </r>
  <r>
    <x v="10"/>
    <x v="10"/>
    <s v="1106"/>
    <x v="175"/>
    <x v="175"/>
    <n v="126"/>
    <x v="0"/>
    <x v="1"/>
  </r>
  <r>
    <x v="10"/>
    <x v="10"/>
    <s v="1106"/>
    <x v="175"/>
    <x v="175"/>
    <n v="121"/>
    <x v="0"/>
    <x v="2"/>
  </r>
  <r>
    <x v="10"/>
    <x v="10"/>
    <s v="1106"/>
    <x v="175"/>
    <x v="175"/>
    <n v="114"/>
    <x v="0"/>
    <x v="3"/>
  </r>
  <r>
    <x v="10"/>
    <x v="10"/>
    <s v="1106"/>
    <x v="175"/>
    <x v="175"/>
    <n v="118"/>
    <x v="0"/>
    <x v="4"/>
  </r>
  <r>
    <x v="10"/>
    <x v="10"/>
    <s v="1106"/>
    <x v="175"/>
    <x v="175"/>
    <n v="50"/>
    <x v="0"/>
    <x v="5"/>
  </r>
  <r>
    <x v="10"/>
    <x v="10"/>
    <s v="1106"/>
    <x v="175"/>
    <x v="175"/>
    <n v="47"/>
    <x v="0"/>
    <x v="6"/>
  </r>
  <r>
    <x v="10"/>
    <x v="10"/>
    <s v="1106"/>
    <x v="175"/>
    <x v="175"/>
    <n v="53"/>
    <x v="0"/>
    <x v="7"/>
  </r>
  <r>
    <x v="10"/>
    <x v="10"/>
    <s v="1106"/>
    <x v="175"/>
    <x v="175"/>
    <n v="46"/>
    <x v="0"/>
    <x v="8"/>
  </r>
  <r>
    <x v="10"/>
    <x v="10"/>
    <s v="1106"/>
    <x v="175"/>
    <x v="175"/>
    <n v="38"/>
    <x v="0"/>
    <x v="9"/>
  </r>
  <r>
    <x v="10"/>
    <x v="10"/>
    <s v="1106"/>
    <x v="175"/>
    <x v="175"/>
    <n v="39"/>
    <x v="0"/>
    <x v="10"/>
  </r>
  <r>
    <x v="10"/>
    <x v="10"/>
    <s v="1106"/>
    <x v="175"/>
    <x v="175"/>
    <n v="30"/>
    <x v="0"/>
    <x v="11"/>
  </r>
  <r>
    <x v="10"/>
    <x v="10"/>
    <s v="1106"/>
    <x v="175"/>
    <x v="175"/>
    <n v="31"/>
    <x v="0"/>
    <x v="12"/>
  </r>
  <r>
    <x v="10"/>
    <x v="10"/>
    <s v="1111"/>
    <x v="176"/>
    <x v="176"/>
    <n v="70"/>
    <x v="0"/>
    <x v="0"/>
  </r>
  <r>
    <x v="10"/>
    <x v="10"/>
    <s v="1111"/>
    <x v="176"/>
    <x v="176"/>
    <n v="58"/>
    <x v="0"/>
    <x v="1"/>
  </r>
  <r>
    <x v="10"/>
    <x v="10"/>
    <s v="1111"/>
    <x v="176"/>
    <x v="176"/>
    <n v="62"/>
    <x v="0"/>
    <x v="2"/>
  </r>
  <r>
    <x v="10"/>
    <x v="10"/>
    <s v="1111"/>
    <x v="176"/>
    <x v="176"/>
    <n v="65"/>
    <x v="0"/>
    <x v="3"/>
  </r>
  <r>
    <x v="10"/>
    <x v="10"/>
    <s v="1111"/>
    <x v="176"/>
    <x v="176"/>
    <n v="51"/>
    <x v="0"/>
    <x v="4"/>
  </r>
  <r>
    <x v="10"/>
    <x v="10"/>
    <s v="1111"/>
    <x v="176"/>
    <x v="176"/>
    <n v="40"/>
    <x v="0"/>
    <x v="5"/>
  </r>
  <r>
    <x v="10"/>
    <x v="10"/>
    <s v="1111"/>
    <x v="176"/>
    <x v="176"/>
    <n v="47"/>
    <x v="0"/>
    <x v="6"/>
  </r>
  <r>
    <x v="10"/>
    <x v="10"/>
    <s v="1111"/>
    <x v="176"/>
    <x v="176"/>
    <n v="48"/>
    <x v="0"/>
    <x v="7"/>
  </r>
  <r>
    <x v="10"/>
    <x v="10"/>
    <s v="1111"/>
    <x v="176"/>
    <x v="176"/>
    <n v="43"/>
    <x v="0"/>
    <x v="8"/>
  </r>
  <r>
    <x v="10"/>
    <x v="10"/>
    <s v="1111"/>
    <x v="176"/>
    <x v="176"/>
    <n v="50"/>
    <x v="0"/>
    <x v="9"/>
  </r>
  <r>
    <x v="10"/>
    <x v="10"/>
    <s v="1111"/>
    <x v="176"/>
    <x v="176"/>
    <n v="42"/>
    <x v="0"/>
    <x v="10"/>
  </r>
  <r>
    <x v="10"/>
    <x v="10"/>
    <s v="1111"/>
    <x v="176"/>
    <x v="176"/>
    <n v="40"/>
    <x v="0"/>
    <x v="11"/>
  </r>
  <r>
    <x v="10"/>
    <x v="10"/>
    <s v="1111"/>
    <x v="176"/>
    <x v="176"/>
    <n v="28"/>
    <x v="0"/>
    <x v="12"/>
  </r>
  <r>
    <x v="10"/>
    <x v="10"/>
    <s v="1112"/>
    <x v="177"/>
    <x v="177"/>
    <n v="146"/>
    <x v="0"/>
    <x v="0"/>
  </r>
  <r>
    <x v="10"/>
    <x v="10"/>
    <s v="1112"/>
    <x v="177"/>
    <x v="177"/>
    <n v="123"/>
    <x v="0"/>
    <x v="1"/>
  </r>
  <r>
    <x v="10"/>
    <x v="10"/>
    <s v="1112"/>
    <x v="177"/>
    <x v="177"/>
    <n v="134"/>
    <x v="0"/>
    <x v="2"/>
  </r>
  <r>
    <x v="10"/>
    <x v="10"/>
    <s v="1112"/>
    <x v="177"/>
    <x v="177"/>
    <n v="134"/>
    <x v="0"/>
    <x v="3"/>
  </r>
  <r>
    <x v="10"/>
    <x v="10"/>
    <s v="1112"/>
    <x v="177"/>
    <x v="177"/>
    <n v="120"/>
    <x v="0"/>
    <x v="4"/>
  </r>
  <r>
    <x v="10"/>
    <x v="10"/>
    <s v="1112"/>
    <x v="177"/>
    <x v="177"/>
    <n v="124"/>
    <x v="0"/>
    <x v="5"/>
  </r>
  <r>
    <x v="10"/>
    <x v="10"/>
    <s v="1112"/>
    <x v="177"/>
    <x v="177"/>
    <n v="120"/>
    <x v="0"/>
    <x v="6"/>
  </r>
  <r>
    <x v="10"/>
    <x v="10"/>
    <s v="1112"/>
    <x v="177"/>
    <x v="177"/>
    <n v="125"/>
    <x v="0"/>
    <x v="7"/>
  </r>
  <r>
    <x v="10"/>
    <x v="10"/>
    <s v="1112"/>
    <x v="177"/>
    <x v="177"/>
    <n v="106"/>
    <x v="0"/>
    <x v="8"/>
  </r>
  <r>
    <x v="10"/>
    <x v="10"/>
    <s v="1112"/>
    <x v="177"/>
    <x v="177"/>
    <n v="109"/>
    <x v="0"/>
    <x v="9"/>
  </r>
  <r>
    <x v="10"/>
    <x v="10"/>
    <s v="1112"/>
    <x v="177"/>
    <x v="177"/>
    <n v="99"/>
    <x v="0"/>
    <x v="10"/>
  </r>
  <r>
    <x v="10"/>
    <x v="10"/>
    <s v="1112"/>
    <x v="177"/>
    <x v="177"/>
    <n v="112"/>
    <x v="0"/>
    <x v="11"/>
  </r>
  <r>
    <x v="10"/>
    <x v="10"/>
    <s v="1112"/>
    <x v="177"/>
    <x v="177"/>
    <n v="95"/>
    <x v="0"/>
    <x v="12"/>
  </r>
  <r>
    <x v="10"/>
    <x v="10"/>
    <s v="1114"/>
    <x v="178"/>
    <x v="178"/>
    <n v="276"/>
    <x v="0"/>
    <x v="0"/>
  </r>
  <r>
    <x v="10"/>
    <x v="10"/>
    <s v="1114"/>
    <x v="178"/>
    <x v="178"/>
    <n v="285"/>
    <x v="0"/>
    <x v="1"/>
  </r>
  <r>
    <x v="10"/>
    <x v="10"/>
    <s v="1114"/>
    <x v="178"/>
    <x v="178"/>
    <n v="308"/>
    <x v="0"/>
    <x v="2"/>
  </r>
  <r>
    <x v="10"/>
    <x v="10"/>
    <s v="1114"/>
    <x v="178"/>
    <x v="178"/>
    <n v="295"/>
    <x v="0"/>
    <x v="3"/>
  </r>
  <r>
    <x v="10"/>
    <x v="10"/>
    <s v="1114"/>
    <x v="178"/>
    <x v="178"/>
    <n v="291"/>
    <x v="0"/>
    <x v="4"/>
  </r>
  <r>
    <x v="10"/>
    <x v="10"/>
    <s v="1114"/>
    <x v="178"/>
    <x v="178"/>
    <n v="291"/>
    <x v="0"/>
    <x v="5"/>
  </r>
  <r>
    <x v="10"/>
    <x v="10"/>
    <s v="1114"/>
    <x v="178"/>
    <x v="178"/>
    <n v="232"/>
    <x v="0"/>
    <x v="6"/>
  </r>
  <r>
    <x v="10"/>
    <x v="10"/>
    <s v="1114"/>
    <x v="178"/>
    <x v="178"/>
    <n v="271"/>
    <x v="0"/>
    <x v="7"/>
  </r>
  <r>
    <x v="10"/>
    <x v="10"/>
    <s v="1114"/>
    <x v="178"/>
    <x v="178"/>
    <n v="257"/>
    <x v="0"/>
    <x v="8"/>
  </r>
  <r>
    <x v="10"/>
    <x v="10"/>
    <s v="1114"/>
    <x v="178"/>
    <x v="178"/>
    <n v="254"/>
    <x v="0"/>
    <x v="9"/>
  </r>
  <r>
    <x v="10"/>
    <x v="10"/>
    <s v="1114"/>
    <x v="178"/>
    <x v="178"/>
    <n v="263"/>
    <x v="0"/>
    <x v="10"/>
  </r>
  <r>
    <x v="10"/>
    <x v="10"/>
    <s v="1114"/>
    <x v="178"/>
    <x v="178"/>
    <n v="243"/>
    <x v="0"/>
    <x v="11"/>
  </r>
  <r>
    <x v="10"/>
    <x v="10"/>
    <s v="1114"/>
    <x v="178"/>
    <x v="178"/>
    <n v="217"/>
    <x v="0"/>
    <x v="12"/>
  </r>
  <r>
    <x v="10"/>
    <x v="10"/>
    <s v="1119"/>
    <x v="179"/>
    <x v="179"/>
    <n v="1031"/>
    <x v="0"/>
    <x v="0"/>
  </r>
  <r>
    <x v="10"/>
    <x v="10"/>
    <s v="1119"/>
    <x v="179"/>
    <x v="179"/>
    <n v="985"/>
    <x v="0"/>
    <x v="1"/>
  </r>
  <r>
    <x v="10"/>
    <x v="10"/>
    <s v="1119"/>
    <x v="179"/>
    <x v="179"/>
    <n v="1036"/>
    <x v="0"/>
    <x v="2"/>
  </r>
  <r>
    <x v="10"/>
    <x v="10"/>
    <s v="1119"/>
    <x v="179"/>
    <x v="179"/>
    <n v="1018"/>
    <x v="0"/>
    <x v="3"/>
  </r>
  <r>
    <x v="10"/>
    <x v="10"/>
    <s v="1119"/>
    <x v="179"/>
    <x v="179"/>
    <n v="1003"/>
    <x v="0"/>
    <x v="4"/>
  </r>
  <r>
    <x v="10"/>
    <x v="10"/>
    <s v="1119"/>
    <x v="179"/>
    <x v="179"/>
    <n v="990"/>
    <x v="0"/>
    <x v="5"/>
  </r>
  <r>
    <x v="10"/>
    <x v="10"/>
    <s v="1119"/>
    <x v="179"/>
    <x v="179"/>
    <n v="982"/>
    <x v="0"/>
    <x v="6"/>
  </r>
  <r>
    <x v="10"/>
    <x v="10"/>
    <s v="1119"/>
    <x v="179"/>
    <x v="179"/>
    <n v="960"/>
    <x v="0"/>
    <x v="7"/>
  </r>
  <r>
    <x v="10"/>
    <x v="10"/>
    <s v="1119"/>
    <x v="179"/>
    <x v="179"/>
    <n v="912"/>
    <x v="0"/>
    <x v="8"/>
  </r>
  <r>
    <x v="10"/>
    <x v="10"/>
    <s v="1119"/>
    <x v="179"/>
    <x v="179"/>
    <n v="911"/>
    <x v="0"/>
    <x v="9"/>
  </r>
  <r>
    <x v="10"/>
    <x v="10"/>
    <s v="1119"/>
    <x v="179"/>
    <x v="179"/>
    <n v="916"/>
    <x v="0"/>
    <x v="10"/>
  </r>
  <r>
    <x v="10"/>
    <x v="10"/>
    <s v="1119"/>
    <x v="179"/>
    <x v="179"/>
    <n v="833"/>
    <x v="0"/>
    <x v="11"/>
  </r>
  <r>
    <x v="10"/>
    <x v="10"/>
    <s v="1119"/>
    <x v="179"/>
    <x v="179"/>
    <n v="744"/>
    <x v="0"/>
    <x v="12"/>
  </r>
  <r>
    <x v="10"/>
    <x v="10"/>
    <s v="1120"/>
    <x v="180"/>
    <x v="180"/>
    <n v="943"/>
    <x v="0"/>
    <x v="0"/>
  </r>
  <r>
    <x v="10"/>
    <x v="10"/>
    <s v="1120"/>
    <x v="180"/>
    <x v="180"/>
    <n v="869"/>
    <x v="0"/>
    <x v="1"/>
  </r>
  <r>
    <x v="10"/>
    <x v="10"/>
    <s v="1120"/>
    <x v="180"/>
    <x v="180"/>
    <n v="848"/>
    <x v="0"/>
    <x v="2"/>
  </r>
  <r>
    <x v="10"/>
    <x v="10"/>
    <s v="1120"/>
    <x v="180"/>
    <x v="180"/>
    <n v="831"/>
    <x v="0"/>
    <x v="3"/>
  </r>
  <r>
    <x v="10"/>
    <x v="10"/>
    <s v="1120"/>
    <x v="180"/>
    <x v="180"/>
    <n v="839"/>
    <x v="0"/>
    <x v="4"/>
  </r>
  <r>
    <x v="10"/>
    <x v="10"/>
    <s v="1120"/>
    <x v="180"/>
    <x v="180"/>
    <n v="772"/>
    <x v="0"/>
    <x v="5"/>
  </r>
  <r>
    <x v="10"/>
    <x v="10"/>
    <s v="1120"/>
    <x v="180"/>
    <x v="180"/>
    <n v="756"/>
    <x v="0"/>
    <x v="6"/>
  </r>
  <r>
    <x v="10"/>
    <x v="10"/>
    <s v="1120"/>
    <x v="180"/>
    <x v="180"/>
    <n v="735"/>
    <x v="0"/>
    <x v="7"/>
  </r>
  <r>
    <x v="10"/>
    <x v="10"/>
    <s v="1120"/>
    <x v="180"/>
    <x v="180"/>
    <n v="689"/>
    <x v="0"/>
    <x v="8"/>
  </r>
  <r>
    <x v="10"/>
    <x v="10"/>
    <s v="1120"/>
    <x v="180"/>
    <x v="180"/>
    <n v="672"/>
    <x v="0"/>
    <x v="9"/>
  </r>
  <r>
    <x v="10"/>
    <x v="10"/>
    <s v="1120"/>
    <x v="180"/>
    <x v="180"/>
    <n v="657"/>
    <x v="0"/>
    <x v="10"/>
  </r>
  <r>
    <x v="10"/>
    <x v="10"/>
    <s v="1120"/>
    <x v="180"/>
    <x v="180"/>
    <n v="660"/>
    <x v="0"/>
    <x v="11"/>
  </r>
  <r>
    <x v="10"/>
    <x v="10"/>
    <s v="1120"/>
    <x v="180"/>
    <x v="180"/>
    <n v="619"/>
    <x v="0"/>
    <x v="12"/>
  </r>
  <r>
    <x v="10"/>
    <x v="10"/>
    <s v="1121"/>
    <x v="181"/>
    <x v="181"/>
    <n v="646"/>
    <x v="0"/>
    <x v="0"/>
  </r>
  <r>
    <x v="10"/>
    <x v="10"/>
    <s v="1121"/>
    <x v="181"/>
    <x v="181"/>
    <n v="639"/>
    <x v="0"/>
    <x v="1"/>
  </r>
  <r>
    <x v="10"/>
    <x v="10"/>
    <s v="1121"/>
    <x v="181"/>
    <x v="181"/>
    <n v="632"/>
    <x v="0"/>
    <x v="2"/>
  </r>
  <r>
    <x v="10"/>
    <x v="10"/>
    <s v="1121"/>
    <x v="181"/>
    <x v="181"/>
    <n v="707"/>
    <x v="0"/>
    <x v="3"/>
  </r>
  <r>
    <x v="10"/>
    <x v="10"/>
    <s v="1121"/>
    <x v="181"/>
    <x v="181"/>
    <n v="622"/>
    <x v="0"/>
    <x v="4"/>
  </r>
  <r>
    <x v="10"/>
    <x v="10"/>
    <s v="1121"/>
    <x v="181"/>
    <x v="181"/>
    <n v="681"/>
    <x v="0"/>
    <x v="5"/>
  </r>
  <r>
    <x v="10"/>
    <x v="10"/>
    <s v="1121"/>
    <x v="181"/>
    <x v="181"/>
    <n v="650"/>
    <x v="0"/>
    <x v="6"/>
  </r>
  <r>
    <x v="10"/>
    <x v="10"/>
    <s v="1121"/>
    <x v="181"/>
    <x v="181"/>
    <n v="633"/>
    <x v="0"/>
    <x v="7"/>
  </r>
  <r>
    <x v="10"/>
    <x v="10"/>
    <s v="1121"/>
    <x v="181"/>
    <x v="181"/>
    <n v="578"/>
    <x v="0"/>
    <x v="8"/>
  </r>
  <r>
    <x v="10"/>
    <x v="10"/>
    <s v="1121"/>
    <x v="181"/>
    <x v="181"/>
    <n v="566"/>
    <x v="0"/>
    <x v="9"/>
  </r>
  <r>
    <x v="10"/>
    <x v="10"/>
    <s v="1121"/>
    <x v="181"/>
    <x v="181"/>
    <n v="512"/>
    <x v="0"/>
    <x v="10"/>
  </r>
  <r>
    <x v="10"/>
    <x v="10"/>
    <s v="1121"/>
    <x v="181"/>
    <x v="181"/>
    <n v="493"/>
    <x v="0"/>
    <x v="11"/>
  </r>
  <r>
    <x v="10"/>
    <x v="10"/>
    <s v="1121"/>
    <x v="181"/>
    <x v="181"/>
    <n v="456"/>
    <x v="0"/>
    <x v="12"/>
  </r>
  <r>
    <x v="10"/>
    <x v="10"/>
    <s v="1122"/>
    <x v="182"/>
    <x v="182"/>
    <n v="252"/>
    <x v="0"/>
    <x v="0"/>
  </r>
  <r>
    <x v="10"/>
    <x v="10"/>
    <s v="1122"/>
    <x v="182"/>
    <x v="182"/>
    <n v="260"/>
    <x v="0"/>
    <x v="1"/>
  </r>
  <r>
    <x v="10"/>
    <x v="10"/>
    <s v="1122"/>
    <x v="182"/>
    <x v="182"/>
    <n v="243"/>
    <x v="0"/>
    <x v="2"/>
  </r>
  <r>
    <x v="10"/>
    <x v="10"/>
    <s v="1122"/>
    <x v="182"/>
    <x v="182"/>
    <n v="247"/>
    <x v="0"/>
    <x v="3"/>
  </r>
  <r>
    <x v="10"/>
    <x v="10"/>
    <s v="1122"/>
    <x v="182"/>
    <x v="182"/>
    <n v="234"/>
    <x v="0"/>
    <x v="4"/>
  </r>
  <r>
    <x v="10"/>
    <x v="10"/>
    <s v="1122"/>
    <x v="182"/>
    <x v="182"/>
    <n v="245"/>
    <x v="0"/>
    <x v="5"/>
  </r>
  <r>
    <x v="10"/>
    <x v="10"/>
    <s v="1122"/>
    <x v="182"/>
    <x v="182"/>
    <n v="241"/>
    <x v="0"/>
    <x v="6"/>
  </r>
  <r>
    <x v="10"/>
    <x v="10"/>
    <s v="1122"/>
    <x v="182"/>
    <x v="182"/>
    <n v="247"/>
    <x v="0"/>
    <x v="7"/>
  </r>
  <r>
    <x v="10"/>
    <x v="10"/>
    <s v="1122"/>
    <x v="182"/>
    <x v="182"/>
    <n v="229"/>
    <x v="0"/>
    <x v="8"/>
  </r>
  <r>
    <x v="10"/>
    <x v="10"/>
    <s v="1122"/>
    <x v="182"/>
    <x v="182"/>
    <n v="222"/>
    <x v="0"/>
    <x v="9"/>
  </r>
  <r>
    <x v="10"/>
    <x v="10"/>
    <s v="1122"/>
    <x v="182"/>
    <x v="182"/>
    <n v="211"/>
    <x v="0"/>
    <x v="10"/>
  </r>
  <r>
    <x v="10"/>
    <x v="10"/>
    <s v="1122"/>
    <x v="182"/>
    <x v="182"/>
    <n v="210"/>
    <x v="0"/>
    <x v="11"/>
  </r>
  <r>
    <x v="10"/>
    <x v="10"/>
    <s v="1122"/>
    <x v="182"/>
    <x v="182"/>
    <n v="190"/>
    <x v="0"/>
    <x v="12"/>
  </r>
  <r>
    <x v="10"/>
    <x v="10"/>
    <s v="1124"/>
    <x v="183"/>
    <x v="183"/>
    <n v="349"/>
    <x v="0"/>
    <x v="0"/>
  </r>
  <r>
    <x v="10"/>
    <x v="10"/>
    <s v="1124"/>
    <x v="183"/>
    <x v="183"/>
    <n v="500"/>
    <x v="0"/>
    <x v="1"/>
  </r>
  <r>
    <x v="10"/>
    <x v="10"/>
    <s v="1124"/>
    <x v="183"/>
    <x v="183"/>
    <n v="479"/>
    <x v="0"/>
    <x v="2"/>
  </r>
  <r>
    <x v="10"/>
    <x v="10"/>
    <s v="1124"/>
    <x v="183"/>
    <x v="183"/>
    <n v="413"/>
    <x v="0"/>
    <x v="3"/>
  </r>
  <r>
    <x v="10"/>
    <x v="10"/>
    <s v="1124"/>
    <x v="183"/>
    <x v="183"/>
    <n v="428"/>
    <x v="0"/>
    <x v="4"/>
  </r>
  <r>
    <x v="10"/>
    <x v="10"/>
    <s v="1124"/>
    <x v="183"/>
    <x v="183"/>
    <n v="388"/>
    <x v="0"/>
    <x v="5"/>
  </r>
  <r>
    <x v="10"/>
    <x v="10"/>
    <s v="1124"/>
    <x v="183"/>
    <x v="183"/>
    <n v="412"/>
    <x v="0"/>
    <x v="6"/>
  </r>
  <r>
    <x v="10"/>
    <x v="10"/>
    <s v="1124"/>
    <x v="183"/>
    <x v="183"/>
    <n v="371"/>
    <x v="0"/>
    <x v="7"/>
  </r>
  <r>
    <x v="10"/>
    <x v="10"/>
    <s v="1124"/>
    <x v="183"/>
    <x v="183"/>
    <n v="317"/>
    <x v="0"/>
    <x v="8"/>
  </r>
  <r>
    <x v="10"/>
    <x v="10"/>
    <s v="1124"/>
    <x v="183"/>
    <x v="183"/>
    <n v="358"/>
    <x v="0"/>
    <x v="9"/>
  </r>
  <r>
    <x v="10"/>
    <x v="10"/>
    <s v="1124"/>
    <x v="183"/>
    <x v="183"/>
    <n v="203"/>
    <x v="0"/>
    <x v="10"/>
  </r>
  <r>
    <x v="10"/>
    <x v="10"/>
    <s v="1124"/>
    <x v="183"/>
    <x v="183"/>
    <n v="170"/>
    <x v="0"/>
    <x v="11"/>
  </r>
  <r>
    <x v="10"/>
    <x v="10"/>
    <s v="1124"/>
    <x v="183"/>
    <x v="183"/>
    <n v="156"/>
    <x v="0"/>
    <x v="12"/>
  </r>
  <r>
    <x v="10"/>
    <x v="10"/>
    <s v="1127"/>
    <x v="184"/>
    <x v="184"/>
    <n v="387"/>
    <x v="0"/>
    <x v="0"/>
  </r>
  <r>
    <x v="10"/>
    <x v="10"/>
    <s v="1127"/>
    <x v="184"/>
    <x v="184"/>
    <n v="143"/>
    <x v="0"/>
    <x v="1"/>
  </r>
  <r>
    <x v="10"/>
    <x v="10"/>
    <s v="1127"/>
    <x v="184"/>
    <x v="184"/>
    <n v="140"/>
    <x v="0"/>
    <x v="2"/>
  </r>
  <r>
    <x v="10"/>
    <x v="10"/>
    <s v="1127"/>
    <x v="184"/>
    <x v="184"/>
    <n v="169"/>
    <x v="0"/>
    <x v="3"/>
  </r>
  <r>
    <x v="10"/>
    <x v="10"/>
    <s v="1127"/>
    <x v="184"/>
    <x v="184"/>
    <n v="151"/>
    <x v="0"/>
    <x v="4"/>
  </r>
  <r>
    <x v="10"/>
    <x v="10"/>
    <s v="1127"/>
    <x v="184"/>
    <x v="184"/>
    <n v="150"/>
    <x v="0"/>
    <x v="5"/>
  </r>
  <r>
    <x v="10"/>
    <x v="10"/>
    <s v="1127"/>
    <x v="184"/>
    <x v="184"/>
    <n v="157"/>
    <x v="0"/>
    <x v="6"/>
  </r>
  <r>
    <x v="10"/>
    <x v="10"/>
    <s v="1127"/>
    <x v="184"/>
    <x v="184"/>
    <n v="167"/>
    <x v="0"/>
    <x v="7"/>
  </r>
  <r>
    <x v="10"/>
    <x v="10"/>
    <s v="1127"/>
    <x v="184"/>
    <x v="184"/>
    <n v="152"/>
    <x v="0"/>
    <x v="8"/>
  </r>
  <r>
    <x v="10"/>
    <x v="10"/>
    <s v="1127"/>
    <x v="184"/>
    <x v="184"/>
    <n v="130"/>
    <x v="0"/>
    <x v="9"/>
  </r>
  <r>
    <x v="10"/>
    <x v="10"/>
    <s v="1127"/>
    <x v="184"/>
    <x v="184"/>
    <n v="133"/>
    <x v="0"/>
    <x v="10"/>
  </r>
  <r>
    <x v="10"/>
    <x v="10"/>
    <s v="1127"/>
    <x v="184"/>
    <x v="184"/>
    <n v="101"/>
    <x v="0"/>
    <x v="11"/>
  </r>
  <r>
    <x v="10"/>
    <x v="10"/>
    <s v="1127"/>
    <x v="184"/>
    <x v="184"/>
    <n v="95"/>
    <x v="0"/>
    <x v="12"/>
  </r>
  <r>
    <x v="10"/>
    <x v="10"/>
    <s v="1129"/>
    <x v="185"/>
    <x v="185"/>
    <n v="53"/>
    <x v="0"/>
    <x v="0"/>
  </r>
  <r>
    <x v="10"/>
    <x v="10"/>
    <s v="1129"/>
    <x v="185"/>
    <x v="185"/>
    <n v="47"/>
    <x v="0"/>
    <x v="1"/>
  </r>
  <r>
    <x v="10"/>
    <x v="10"/>
    <s v="1129"/>
    <x v="185"/>
    <x v="185"/>
    <n v="47"/>
    <x v="0"/>
    <x v="2"/>
  </r>
  <r>
    <x v="10"/>
    <x v="10"/>
    <s v="1129"/>
    <x v="185"/>
    <x v="185"/>
    <n v="58"/>
    <x v="0"/>
    <x v="3"/>
  </r>
  <r>
    <x v="10"/>
    <x v="10"/>
    <s v="1129"/>
    <x v="185"/>
    <x v="185"/>
    <n v="47"/>
    <x v="0"/>
    <x v="4"/>
  </r>
  <r>
    <x v="10"/>
    <x v="10"/>
    <s v="1129"/>
    <x v="185"/>
    <x v="185"/>
    <n v="55"/>
    <x v="0"/>
    <x v="5"/>
  </r>
  <r>
    <x v="10"/>
    <x v="10"/>
    <s v="1129"/>
    <x v="185"/>
    <x v="185"/>
    <n v="56"/>
    <x v="0"/>
    <x v="6"/>
  </r>
  <r>
    <x v="10"/>
    <x v="10"/>
    <s v="1129"/>
    <x v="185"/>
    <x v="185"/>
    <n v="44"/>
    <x v="0"/>
    <x v="7"/>
  </r>
  <r>
    <x v="10"/>
    <x v="10"/>
    <s v="1129"/>
    <x v="185"/>
    <x v="185"/>
    <n v="54"/>
    <x v="0"/>
    <x v="8"/>
  </r>
  <r>
    <x v="10"/>
    <x v="10"/>
    <s v="1129"/>
    <x v="185"/>
    <x v="185"/>
    <n v="48"/>
    <x v="0"/>
    <x v="9"/>
  </r>
  <r>
    <x v="10"/>
    <x v="10"/>
    <s v="1129"/>
    <x v="185"/>
    <x v="185"/>
    <n v="49"/>
    <x v="0"/>
    <x v="10"/>
  </r>
  <r>
    <x v="10"/>
    <x v="10"/>
    <s v="1129"/>
    <x v="185"/>
    <x v="185"/>
    <n v="46"/>
    <x v="0"/>
    <x v="11"/>
  </r>
  <r>
    <x v="10"/>
    <x v="10"/>
    <s v="1129"/>
    <x v="185"/>
    <x v="185"/>
    <n v="37"/>
    <x v="0"/>
    <x v="12"/>
  </r>
  <r>
    <x v="10"/>
    <x v="10"/>
    <s v="1130"/>
    <x v="186"/>
    <x v="186"/>
    <n v="230"/>
    <x v="0"/>
    <x v="0"/>
  </r>
  <r>
    <x v="10"/>
    <x v="10"/>
    <s v="1130"/>
    <x v="186"/>
    <x v="186"/>
    <n v="182"/>
    <x v="0"/>
    <x v="1"/>
  </r>
  <r>
    <x v="10"/>
    <x v="10"/>
    <s v="1130"/>
    <x v="186"/>
    <x v="186"/>
    <n v="200"/>
    <x v="0"/>
    <x v="2"/>
  </r>
  <r>
    <x v="10"/>
    <x v="10"/>
    <s v="1130"/>
    <x v="186"/>
    <x v="186"/>
    <n v="194"/>
    <x v="0"/>
    <x v="3"/>
  </r>
  <r>
    <x v="10"/>
    <x v="10"/>
    <s v="1130"/>
    <x v="186"/>
    <x v="186"/>
    <n v="185"/>
    <x v="0"/>
    <x v="4"/>
  </r>
  <r>
    <x v="10"/>
    <x v="10"/>
    <s v="1130"/>
    <x v="186"/>
    <x v="186"/>
    <n v="187"/>
    <x v="0"/>
    <x v="5"/>
  </r>
  <r>
    <x v="10"/>
    <x v="10"/>
    <s v="1130"/>
    <x v="186"/>
    <x v="186"/>
    <n v="189"/>
    <x v="0"/>
    <x v="6"/>
  </r>
  <r>
    <x v="10"/>
    <x v="10"/>
    <s v="1130"/>
    <x v="186"/>
    <x v="186"/>
    <n v="198"/>
    <x v="0"/>
    <x v="7"/>
  </r>
  <r>
    <x v="10"/>
    <x v="10"/>
    <s v="1130"/>
    <x v="186"/>
    <x v="186"/>
    <n v="180"/>
    <x v="0"/>
    <x v="8"/>
  </r>
  <r>
    <x v="10"/>
    <x v="10"/>
    <s v="1130"/>
    <x v="186"/>
    <x v="186"/>
    <n v="186"/>
    <x v="0"/>
    <x v="9"/>
  </r>
  <r>
    <x v="10"/>
    <x v="10"/>
    <s v="1130"/>
    <x v="186"/>
    <x v="186"/>
    <n v="172"/>
    <x v="0"/>
    <x v="10"/>
  </r>
  <r>
    <x v="10"/>
    <x v="10"/>
    <s v="1130"/>
    <x v="186"/>
    <x v="186"/>
    <n v="149"/>
    <x v="0"/>
    <x v="11"/>
  </r>
  <r>
    <x v="10"/>
    <x v="10"/>
    <s v="1130"/>
    <x v="186"/>
    <x v="186"/>
    <n v="128"/>
    <x v="0"/>
    <x v="12"/>
  </r>
  <r>
    <x v="10"/>
    <x v="10"/>
    <s v="1133"/>
    <x v="187"/>
    <x v="187"/>
    <n v="314"/>
    <x v="0"/>
    <x v="0"/>
  </r>
  <r>
    <x v="10"/>
    <x v="10"/>
    <s v="1133"/>
    <x v="187"/>
    <x v="187"/>
    <n v="308"/>
    <x v="0"/>
    <x v="1"/>
  </r>
  <r>
    <x v="10"/>
    <x v="10"/>
    <s v="1133"/>
    <x v="187"/>
    <x v="187"/>
    <n v="289"/>
    <x v="0"/>
    <x v="2"/>
  </r>
  <r>
    <x v="10"/>
    <x v="10"/>
    <s v="1133"/>
    <x v="187"/>
    <x v="187"/>
    <n v="295"/>
    <x v="0"/>
    <x v="3"/>
  </r>
  <r>
    <x v="10"/>
    <x v="10"/>
    <s v="1133"/>
    <x v="187"/>
    <x v="187"/>
    <n v="257"/>
    <x v="0"/>
    <x v="4"/>
  </r>
  <r>
    <x v="10"/>
    <x v="10"/>
    <s v="1133"/>
    <x v="187"/>
    <x v="187"/>
    <n v="256"/>
    <x v="0"/>
    <x v="5"/>
  </r>
  <r>
    <x v="10"/>
    <x v="10"/>
    <s v="1133"/>
    <x v="187"/>
    <x v="187"/>
    <n v="209"/>
    <x v="0"/>
    <x v="6"/>
  </r>
  <r>
    <x v="10"/>
    <x v="10"/>
    <s v="1133"/>
    <x v="187"/>
    <x v="187"/>
    <n v="225"/>
    <x v="0"/>
    <x v="7"/>
  </r>
  <r>
    <x v="10"/>
    <x v="10"/>
    <s v="1133"/>
    <x v="187"/>
    <x v="187"/>
    <n v="208"/>
    <x v="0"/>
    <x v="8"/>
  </r>
  <r>
    <x v="10"/>
    <x v="10"/>
    <s v="1133"/>
    <x v="187"/>
    <x v="187"/>
    <n v="201"/>
    <x v="0"/>
    <x v="9"/>
  </r>
  <r>
    <x v="10"/>
    <x v="10"/>
    <s v="1133"/>
    <x v="187"/>
    <x v="187"/>
    <n v="212"/>
    <x v="0"/>
    <x v="10"/>
  </r>
  <r>
    <x v="10"/>
    <x v="10"/>
    <s v="1133"/>
    <x v="187"/>
    <x v="187"/>
    <n v="194"/>
    <x v="0"/>
    <x v="11"/>
  </r>
  <r>
    <x v="10"/>
    <x v="10"/>
    <s v="1133"/>
    <x v="187"/>
    <x v="187"/>
    <n v="180"/>
    <x v="0"/>
    <x v="12"/>
  </r>
  <r>
    <x v="10"/>
    <x v="10"/>
    <s v="1134"/>
    <x v="188"/>
    <x v="188"/>
    <n v="292"/>
    <x v="0"/>
    <x v="0"/>
  </r>
  <r>
    <x v="10"/>
    <x v="10"/>
    <s v="1134"/>
    <x v="188"/>
    <x v="188"/>
    <n v="288"/>
    <x v="0"/>
    <x v="1"/>
  </r>
  <r>
    <x v="10"/>
    <x v="10"/>
    <s v="1134"/>
    <x v="188"/>
    <x v="188"/>
    <n v="260"/>
    <x v="0"/>
    <x v="2"/>
  </r>
  <r>
    <x v="10"/>
    <x v="10"/>
    <s v="1134"/>
    <x v="188"/>
    <x v="188"/>
    <n v="258"/>
    <x v="0"/>
    <x v="3"/>
  </r>
  <r>
    <x v="10"/>
    <x v="10"/>
    <s v="1134"/>
    <x v="188"/>
    <x v="188"/>
    <n v="240"/>
    <x v="0"/>
    <x v="4"/>
  </r>
  <r>
    <x v="10"/>
    <x v="10"/>
    <s v="1134"/>
    <x v="188"/>
    <x v="188"/>
    <n v="231"/>
    <x v="0"/>
    <x v="5"/>
  </r>
  <r>
    <x v="10"/>
    <x v="10"/>
    <s v="1134"/>
    <x v="188"/>
    <x v="188"/>
    <n v="226"/>
    <x v="0"/>
    <x v="6"/>
  </r>
  <r>
    <x v="10"/>
    <x v="10"/>
    <s v="1134"/>
    <x v="188"/>
    <x v="188"/>
    <n v="236"/>
    <x v="0"/>
    <x v="7"/>
  </r>
  <r>
    <x v="10"/>
    <x v="10"/>
    <s v="1134"/>
    <x v="188"/>
    <x v="188"/>
    <n v="219"/>
    <x v="0"/>
    <x v="8"/>
  </r>
  <r>
    <x v="10"/>
    <x v="10"/>
    <s v="1134"/>
    <x v="188"/>
    <x v="188"/>
    <n v="208"/>
    <x v="0"/>
    <x v="9"/>
  </r>
  <r>
    <x v="10"/>
    <x v="10"/>
    <s v="1134"/>
    <x v="188"/>
    <x v="188"/>
    <n v="216"/>
    <x v="0"/>
    <x v="10"/>
  </r>
  <r>
    <x v="10"/>
    <x v="10"/>
    <s v="1134"/>
    <x v="188"/>
    <x v="188"/>
    <n v="203"/>
    <x v="0"/>
    <x v="11"/>
  </r>
  <r>
    <x v="10"/>
    <x v="10"/>
    <s v="1134"/>
    <x v="188"/>
    <x v="188"/>
    <n v="181"/>
    <x v="0"/>
    <x v="12"/>
  </r>
  <r>
    <x v="10"/>
    <x v="10"/>
    <s v="1135"/>
    <x v="189"/>
    <x v="189"/>
    <n v="40"/>
    <x v="0"/>
    <x v="0"/>
  </r>
  <r>
    <x v="10"/>
    <x v="10"/>
    <s v="1135"/>
    <x v="189"/>
    <x v="189"/>
    <n v="36"/>
    <x v="0"/>
    <x v="1"/>
  </r>
  <r>
    <x v="10"/>
    <x v="10"/>
    <s v="1135"/>
    <x v="189"/>
    <x v="189"/>
    <n v="36"/>
    <x v="0"/>
    <x v="2"/>
  </r>
  <r>
    <x v="10"/>
    <x v="10"/>
    <s v="1135"/>
    <x v="189"/>
    <x v="189"/>
    <n v="43"/>
    <x v="0"/>
    <x v="3"/>
  </r>
  <r>
    <x v="10"/>
    <x v="10"/>
    <s v="1135"/>
    <x v="189"/>
    <x v="189"/>
    <n v="29"/>
    <x v="0"/>
    <x v="4"/>
  </r>
  <r>
    <x v="10"/>
    <x v="10"/>
    <s v="1135"/>
    <x v="189"/>
    <x v="189"/>
    <n v="38"/>
    <x v="0"/>
    <x v="5"/>
  </r>
  <r>
    <x v="10"/>
    <x v="10"/>
    <s v="1135"/>
    <x v="189"/>
    <x v="189"/>
    <n v="42"/>
    <x v="0"/>
    <x v="6"/>
  </r>
  <r>
    <x v="10"/>
    <x v="10"/>
    <s v="1135"/>
    <x v="189"/>
    <x v="189"/>
    <n v="40"/>
    <x v="0"/>
    <x v="7"/>
  </r>
  <r>
    <x v="10"/>
    <x v="10"/>
    <s v="1135"/>
    <x v="189"/>
    <x v="189"/>
    <n v="33"/>
    <x v="0"/>
    <x v="8"/>
  </r>
  <r>
    <x v="10"/>
    <x v="10"/>
    <s v="1135"/>
    <x v="189"/>
    <x v="189"/>
    <n v="38"/>
    <x v="0"/>
    <x v="9"/>
  </r>
  <r>
    <x v="10"/>
    <x v="10"/>
    <s v="1135"/>
    <x v="189"/>
    <x v="189"/>
    <n v="34"/>
    <x v="0"/>
    <x v="10"/>
  </r>
  <r>
    <x v="10"/>
    <x v="10"/>
    <s v="1135"/>
    <x v="189"/>
    <x v="189"/>
    <n v="32"/>
    <x v="0"/>
    <x v="11"/>
  </r>
  <r>
    <x v="10"/>
    <x v="10"/>
    <s v="1135"/>
    <x v="189"/>
    <x v="189"/>
    <n v="35"/>
    <x v="0"/>
    <x v="12"/>
  </r>
  <r>
    <x v="10"/>
    <x v="10"/>
    <s v="1141"/>
    <x v="190"/>
    <x v="190"/>
    <n v="397"/>
    <x v="0"/>
    <x v="0"/>
  </r>
  <r>
    <x v="10"/>
    <x v="10"/>
    <s v="1141"/>
    <x v="190"/>
    <x v="190"/>
    <n v="369"/>
    <x v="0"/>
    <x v="1"/>
  </r>
  <r>
    <x v="10"/>
    <x v="10"/>
    <s v="1141"/>
    <x v="190"/>
    <x v="190"/>
    <n v="353"/>
    <x v="0"/>
    <x v="2"/>
  </r>
  <r>
    <x v="10"/>
    <x v="10"/>
    <s v="1141"/>
    <x v="190"/>
    <x v="190"/>
    <n v="403"/>
    <x v="0"/>
    <x v="3"/>
  </r>
  <r>
    <x v="10"/>
    <x v="10"/>
    <s v="1141"/>
    <x v="190"/>
    <x v="190"/>
    <n v="370"/>
    <x v="0"/>
    <x v="4"/>
  </r>
  <r>
    <x v="10"/>
    <x v="10"/>
    <s v="1141"/>
    <x v="190"/>
    <x v="190"/>
    <n v="330"/>
    <x v="0"/>
    <x v="5"/>
  </r>
  <r>
    <x v="10"/>
    <x v="10"/>
    <s v="1141"/>
    <x v="190"/>
    <x v="190"/>
    <n v="400"/>
    <x v="0"/>
    <x v="6"/>
  </r>
  <r>
    <x v="10"/>
    <x v="10"/>
    <s v="1141"/>
    <x v="190"/>
    <x v="190"/>
    <n v="400"/>
    <x v="0"/>
    <x v="7"/>
  </r>
  <r>
    <x v="10"/>
    <x v="10"/>
    <s v="1141"/>
    <x v="190"/>
    <x v="190"/>
    <n v="421"/>
    <x v="0"/>
    <x v="8"/>
  </r>
  <r>
    <x v="10"/>
    <x v="10"/>
    <s v="1141"/>
    <x v="190"/>
    <x v="190"/>
    <n v="430"/>
    <x v="0"/>
    <x v="9"/>
  </r>
  <r>
    <x v="10"/>
    <x v="10"/>
    <s v="1141"/>
    <x v="190"/>
    <x v="190"/>
    <n v="439"/>
    <x v="0"/>
    <x v="10"/>
  </r>
  <r>
    <x v="10"/>
    <x v="10"/>
    <s v="1141"/>
    <x v="190"/>
    <x v="190"/>
    <n v="443"/>
    <x v="0"/>
    <x v="11"/>
  </r>
  <r>
    <x v="10"/>
    <x v="10"/>
    <s v="1141"/>
    <x v="190"/>
    <x v="190"/>
    <n v="365"/>
    <x v="0"/>
    <x v="12"/>
  </r>
  <r>
    <x v="10"/>
    <x v="10"/>
    <s v="1142"/>
    <x v="191"/>
    <x v="191"/>
    <n v="311"/>
    <x v="0"/>
    <x v="0"/>
  </r>
  <r>
    <x v="10"/>
    <x v="10"/>
    <s v="1142"/>
    <x v="191"/>
    <x v="191"/>
    <n v="284"/>
    <x v="0"/>
    <x v="1"/>
  </r>
  <r>
    <x v="10"/>
    <x v="10"/>
    <s v="1142"/>
    <x v="191"/>
    <x v="191"/>
    <n v="282"/>
    <x v="0"/>
    <x v="2"/>
  </r>
  <r>
    <x v="10"/>
    <x v="10"/>
    <s v="1142"/>
    <x v="191"/>
    <x v="191"/>
    <n v="278"/>
    <x v="0"/>
    <x v="3"/>
  </r>
  <r>
    <x v="10"/>
    <x v="10"/>
    <s v="1142"/>
    <x v="191"/>
    <x v="191"/>
    <n v="255"/>
    <x v="0"/>
    <x v="4"/>
  </r>
  <r>
    <x v="10"/>
    <x v="10"/>
    <s v="1142"/>
    <x v="191"/>
    <x v="191"/>
    <n v="249"/>
    <x v="0"/>
    <x v="5"/>
  </r>
  <r>
    <x v="10"/>
    <x v="10"/>
    <s v="1142"/>
    <x v="191"/>
    <x v="191"/>
    <n v="164"/>
    <x v="0"/>
    <x v="6"/>
  </r>
  <r>
    <x v="10"/>
    <x v="10"/>
    <s v="1142"/>
    <x v="191"/>
    <x v="191"/>
    <n v="156"/>
    <x v="0"/>
    <x v="7"/>
  </r>
  <r>
    <x v="10"/>
    <x v="10"/>
    <s v="1142"/>
    <x v="191"/>
    <x v="191"/>
    <n v="134"/>
    <x v="0"/>
    <x v="8"/>
  </r>
  <r>
    <x v="10"/>
    <x v="10"/>
    <s v="1142"/>
    <x v="191"/>
    <x v="191"/>
    <n v="124"/>
    <x v="0"/>
    <x v="9"/>
  </r>
  <r>
    <x v="10"/>
    <x v="10"/>
    <s v="1142"/>
    <x v="191"/>
    <x v="191"/>
    <n v="103"/>
    <x v="0"/>
    <x v="10"/>
  </r>
  <r>
    <x v="10"/>
    <x v="10"/>
    <s v="1142"/>
    <x v="191"/>
    <x v="191"/>
    <n v="97"/>
    <x v="0"/>
    <x v="11"/>
  </r>
  <r>
    <x v="10"/>
    <x v="10"/>
    <s v="1142"/>
    <x v="191"/>
    <x v="191"/>
    <n v="89"/>
    <x v="0"/>
    <x v="12"/>
  </r>
  <r>
    <x v="10"/>
    <x v="10"/>
    <s v="1144"/>
    <x v="192"/>
    <x v="192"/>
    <n v="13"/>
    <x v="0"/>
    <x v="0"/>
  </r>
  <r>
    <x v="10"/>
    <x v="10"/>
    <s v="1144"/>
    <x v="192"/>
    <x v="192"/>
    <n v="11"/>
    <x v="0"/>
    <x v="1"/>
  </r>
  <r>
    <x v="10"/>
    <x v="10"/>
    <s v="1144"/>
    <x v="192"/>
    <x v="192"/>
    <n v="9"/>
    <x v="0"/>
    <x v="2"/>
  </r>
  <r>
    <x v="10"/>
    <x v="10"/>
    <s v="1144"/>
    <x v="192"/>
    <x v="192"/>
    <n v="18"/>
    <x v="0"/>
    <x v="3"/>
  </r>
  <r>
    <x v="10"/>
    <x v="10"/>
    <s v="1144"/>
    <x v="192"/>
    <x v="192"/>
    <n v="12"/>
    <x v="0"/>
    <x v="4"/>
  </r>
  <r>
    <x v="10"/>
    <x v="10"/>
    <s v="1144"/>
    <x v="192"/>
    <x v="192"/>
    <n v="9"/>
    <x v="0"/>
    <x v="5"/>
  </r>
  <r>
    <x v="10"/>
    <x v="10"/>
    <s v="1144"/>
    <x v="192"/>
    <x v="192"/>
    <n v="7"/>
    <x v="0"/>
    <x v="6"/>
  </r>
  <r>
    <x v="10"/>
    <x v="10"/>
    <s v="1144"/>
    <x v="192"/>
    <x v="192"/>
    <n v="7"/>
    <x v="0"/>
    <x v="7"/>
  </r>
  <r>
    <x v="10"/>
    <x v="10"/>
    <s v="1144"/>
    <x v="192"/>
    <x v="192"/>
    <n v="3"/>
    <x v="0"/>
    <x v="8"/>
  </r>
  <r>
    <x v="10"/>
    <x v="10"/>
    <s v="1144"/>
    <x v="192"/>
    <x v="192"/>
    <n v="3"/>
    <x v="0"/>
    <x v="9"/>
  </r>
  <r>
    <x v="10"/>
    <x v="10"/>
    <s v="1144"/>
    <x v="192"/>
    <x v="192"/>
    <n v="6"/>
    <x v="0"/>
    <x v="10"/>
  </r>
  <r>
    <x v="10"/>
    <x v="10"/>
    <s v="1144"/>
    <x v="192"/>
    <x v="192"/>
    <n v="6"/>
    <x v="0"/>
    <x v="11"/>
  </r>
  <r>
    <x v="10"/>
    <x v="10"/>
    <s v="1144"/>
    <x v="192"/>
    <x v="192"/>
    <n v="5"/>
    <x v="0"/>
    <x v="12"/>
  </r>
  <r>
    <x v="10"/>
    <x v="10"/>
    <s v="1145"/>
    <x v="193"/>
    <x v="193"/>
    <n v="38"/>
    <x v="0"/>
    <x v="0"/>
  </r>
  <r>
    <x v="10"/>
    <x v="10"/>
    <s v="1145"/>
    <x v="193"/>
    <x v="193"/>
    <n v="24"/>
    <x v="0"/>
    <x v="1"/>
  </r>
  <r>
    <x v="10"/>
    <x v="10"/>
    <s v="1145"/>
    <x v="193"/>
    <x v="193"/>
    <n v="29"/>
    <x v="0"/>
    <x v="2"/>
  </r>
  <r>
    <x v="10"/>
    <x v="10"/>
    <s v="1145"/>
    <x v="193"/>
    <x v="193"/>
    <n v="28"/>
    <x v="0"/>
    <x v="3"/>
  </r>
  <r>
    <x v="10"/>
    <x v="10"/>
    <s v="1145"/>
    <x v="193"/>
    <x v="193"/>
    <n v="22"/>
    <x v="0"/>
    <x v="4"/>
  </r>
  <r>
    <x v="10"/>
    <x v="10"/>
    <s v="1145"/>
    <x v="193"/>
    <x v="193"/>
    <n v="31"/>
    <x v="0"/>
    <x v="5"/>
  </r>
  <r>
    <x v="10"/>
    <x v="10"/>
    <s v="1145"/>
    <x v="193"/>
    <x v="193"/>
    <n v="24"/>
    <x v="0"/>
    <x v="6"/>
  </r>
  <r>
    <x v="10"/>
    <x v="10"/>
    <s v="1145"/>
    <x v="193"/>
    <x v="193"/>
    <n v="18"/>
    <x v="0"/>
    <x v="7"/>
  </r>
  <r>
    <x v="10"/>
    <x v="10"/>
    <s v="1145"/>
    <x v="193"/>
    <x v="193"/>
    <n v="16"/>
    <x v="0"/>
    <x v="8"/>
  </r>
  <r>
    <x v="10"/>
    <x v="10"/>
    <s v="1145"/>
    <x v="193"/>
    <x v="193"/>
    <n v="23"/>
    <x v="0"/>
    <x v="9"/>
  </r>
  <r>
    <x v="10"/>
    <x v="10"/>
    <s v="1145"/>
    <x v="193"/>
    <x v="193"/>
    <n v="22"/>
    <x v="0"/>
    <x v="10"/>
  </r>
  <r>
    <x v="10"/>
    <x v="10"/>
    <s v="1145"/>
    <x v="193"/>
    <x v="193"/>
    <n v="26"/>
    <x v="0"/>
    <x v="11"/>
  </r>
  <r>
    <x v="10"/>
    <x v="10"/>
    <s v="1145"/>
    <x v="193"/>
    <x v="193"/>
    <n v="20"/>
    <x v="0"/>
    <x v="12"/>
  </r>
  <r>
    <x v="10"/>
    <x v="10"/>
    <s v="1146"/>
    <x v="194"/>
    <x v="194"/>
    <n v="422"/>
    <x v="0"/>
    <x v="0"/>
  </r>
  <r>
    <x v="10"/>
    <x v="10"/>
    <s v="1146"/>
    <x v="194"/>
    <x v="194"/>
    <n v="390"/>
    <x v="0"/>
    <x v="1"/>
  </r>
  <r>
    <x v="10"/>
    <x v="10"/>
    <s v="1146"/>
    <x v="194"/>
    <x v="194"/>
    <n v="383"/>
    <x v="0"/>
    <x v="2"/>
  </r>
  <r>
    <x v="10"/>
    <x v="10"/>
    <s v="1146"/>
    <x v="194"/>
    <x v="194"/>
    <n v="393"/>
    <x v="0"/>
    <x v="3"/>
  </r>
  <r>
    <x v="10"/>
    <x v="10"/>
    <s v="1146"/>
    <x v="194"/>
    <x v="194"/>
    <n v="368"/>
    <x v="0"/>
    <x v="4"/>
  </r>
  <r>
    <x v="10"/>
    <x v="10"/>
    <s v="1146"/>
    <x v="194"/>
    <x v="194"/>
    <n v="336"/>
    <x v="0"/>
    <x v="5"/>
  </r>
  <r>
    <x v="10"/>
    <x v="10"/>
    <s v="1146"/>
    <x v="194"/>
    <x v="194"/>
    <n v="332"/>
    <x v="0"/>
    <x v="6"/>
  </r>
  <r>
    <x v="10"/>
    <x v="10"/>
    <s v="1146"/>
    <x v="194"/>
    <x v="194"/>
    <n v="303"/>
    <x v="0"/>
    <x v="7"/>
  </r>
  <r>
    <x v="10"/>
    <x v="10"/>
    <s v="1146"/>
    <x v="194"/>
    <x v="194"/>
    <n v="249"/>
    <x v="0"/>
    <x v="8"/>
  </r>
  <r>
    <x v="10"/>
    <x v="10"/>
    <s v="1146"/>
    <x v="194"/>
    <x v="194"/>
    <n v="244"/>
    <x v="0"/>
    <x v="9"/>
  </r>
  <r>
    <x v="10"/>
    <x v="10"/>
    <s v="1146"/>
    <x v="194"/>
    <x v="194"/>
    <n v="229"/>
    <x v="0"/>
    <x v="10"/>
  </r>
  <r>
    <x v="10"/>
    <x v="10"/>
    <s v="1146"/>
    <x v="194"/>
    <x v="194"/>
    <n v="196"/>
    <x v="0"/>
    <x v="11"/>
  </r>
  <r>
    <x v="10"/>
    <x v="10"/>
    <s v="1146"/>
    <x v="194"/>
    <x v="194"/>
    <n v="180"/>
    <x v="0"/>
    <x v="12"/>
  </r>
  <r>
    <x v="10"/>
    <x v="10"/>
    <s v="1149"/>
    <x v="195"/>
    <x v="195"/>
    <n v="255"/>
    <x v="0"/>
    <x v="0"/>
  </r>
  <r>
    <x v="10"/>
    <x v="10"/>
    <s v="1149"/>
    <x v="195"/>
    <x v="195"/>
    <n v="246"/>
    <x v="0"/>
    <x v="1"/>
  </r>
  <r>
    <x v="10"/>
    <x v="10"/>
    <s v="1149"/>
    <x v="195"/>
    <x v="195"/>
    <n v="229"/>
    <x v="0"/>
    <x v="2"/>
  </r>
  <r>
    <x v="10"/>
    <x v="10"/>
    <s v="1149"/>
    <x v="195"/>
    <x v="195"/>
    <n v="239"/>
    <x v="0"/>
    <x v="3"/>
  </r>
  <r>
    <x v="10"/>
    <x v="10"/>
    <s v="1149"/>
    <x v="195"/>
    <x v="195"/>
    <n v="220"/>
    <x v="0"/>
    <x v="4"/>
  </r>
  <r>
    <x v="10"/>
    <x v="10"/>
    <s v="1149"/>
    <x v="195"/>
    <x v="195"/>
    <n v="303"/>
    <x v="0"/>
    <x v="5"/>
  </r>
  <r>
    <x v="10"/>
    <x v="10"/>
    <s v="1149"/>
    <x v="195"/>
    <x v="195"/>
    <n v="335"/>
    <x v="0"/>
    <x v="6"/>
  </r>
  <r>
    <x v="10"/>
    <x v="10"/>
    <s v="1149"/>
    <x v="195"/>
    <x v="195"/>
    <n v="369"/>
    <x v="0"/>
    <x v="7"/>
  </r>
  <r>
    <x v="10"/>
    <x v="10"/>
    <s v="1149"/>
    <x v="195"/>
    <x v="195"/>
    <n v="306"/>
    <x v="0"/>
    <x v="8"/>
  </r>
  <r>
    <x v="10"/>
    <x v="10"/>
    <s v="1149"/>
    <x v="195"/>
    <x v="195"/>
    <n v="297"/>
    <x v="0"/>
    <x v="9"/>
  </r>
  <r>
    <x v="10"/>
    <x v="10"/>
    <s v="1149"/>
    <x v="195"/>
    <x v="195"/>
    <n v="277"/>
    <x v="0"/>
    <x v="10"/>
  </r>
  <r>
    <x v="10"/>
    <x v="10"/>
    <s v="1149"/>
    <x v="195"/>
    <x v="195"/>
    <n v="201"/>
    <x v="0"/>
    <x v="11"/>
  </r>
  <r>
    <x v="10"/>
    <x v="10"/>
    <s v="1149"/>
    <x v="195"/>
    <x v="195"/>
    <n v="198"/>
    <x v="0"/>
    <x v="12"/>
  </r>
  <r>
    <x v="10"/>
    <x v="10"/>
    <s v="1151"/>
    <x v="196"/>
    <x v="196"/>
    <n v="4"/>
    <x v="0"/>
    <x v="0"/>
  </r>
  <r>
    <x v="10"/>
    <x v="10"/>
    <s v="1151"/>
    <x v="196"/>
    <x v="196"/>
    <n v="7"/>
    <x v="0"/>
    <x v="1"/>
  </r>
  <r>
    <x v="10"/>
    <x v="10"/>
    <s v="1151"/>
    <x v="196"/>
    <x v="196"/>
    <n v="5"/>
    <x v="0"/>
    <x v="2"/>
  </r>
  <r>
    <x v="10"/>
    <x v="10"/>
    <s v="1151"/>
    <x v="196"/>
    <x v="196"/>
    <n v="6"/>
    <x v="0"/>
    <x v="3"/>
  </r>
  <r>
    <x v="10"/>
    <x v="10"/>
    <s v="1151"/>
    <x v="196"/>
    <x v="196"/>
    <n v="4"/>
    <x v="0"/>
    <x v="4"/>
  </r>
  <r>
    <x v="10"/>
    <x v="10"/>
    <s v="1151"/>
    <x v="196"/>
    <x v="196"/>
    <n v="5"/>
    <x v="0"/>
    <x v="5"/>
  </r>
  <r>
    <x v="10"/>
    <x v="10"/>
    <s v="1151"/>
    <x v="196"/>
    <x v="196"/>
    <n v="5"/>
    <x v="0"/>
    <x v="6"/>
  </r>
  <r>
    <x v="10"/>
    <x v="10"/>
    <s v="1151"/>
    <x v="196"/>
    <x v="196"/>
    <n v="5"/>
    <x v="0"/>
    <x v="7"/>
  </r>
  <r>
    <x v="10"/>
    <x v="10"/>
    <s v="1151"/>
    <x v="196"/>
    <x v="196"/>
    <n v="4"/>
    <x v="0"/>
    <x v="8"/>
  </r>
  <r>
    <x v="10"/>
    <x v="10"/>
    <s v="1151"/>
    <x v="196"/>
    <x v="196"/>
    <n v="3"/>
    <x v="0"/>
    <x v="9"/>
  </r>
  <r>
    <x v="10"/>
    <x v="10"/>
    <s v="1151"/>
    <x v="196"/>
    <x v="196"/>
    <n v="3"/>
    <x v="0"/>
    <x v="10"/>
  </r>
  <r>
    <x v="10"/>
    <x v="10"/>
    <s v="1151"/>
    <x v="196"/>
    <x v="196"/>
    <n v="3"/>
    <x v="0"/>
    <x v="11"/>
  </r>
  <r>
    <x v="10"/>
    <x v="10"/>
    <s v="1151"/>
    <x v="196"/>
    <x v="196"/>
    <n v="0"/>
    <x v="0"/>
    <x v="12"/>
  </r>
  <r>
    <x v="10"/>
    <x v="10"/>
    <s v="1160"/>
    <x v="197"/>
    <x v="197"/>
    <n v="640"/>
    <x v="0"/>
    <x v="0"/>
  </r>
  <r>
    <x v="10"/>
    <x v="10"/>
    <s v="1160"/>
    <x v="197"/>
    <x v="197"/>
    <n v="553"/>
    <x v="0"/>
    <x v="1"/>
  </r>
  <r>
    <x v="10"/>
    <x v="10"/>
    <s v="1160"/>
    <x v="197"/>
    <x v="197"/>
    <n v="546"/>
    <x v="0"/>
    <x v="2"/>
  </r>
  <r>
    <x v="10"/>
    <x v="10"/>
    <s v="1160"/>
    <x v="197"/>
    <x v="197"/>
    <n v="588"/>
    <x v="0"/>
    <x v="3"/>
  </r>
  <r>
    <x v="10"/>
    <x v="10"/>
    <s v="1160"/>
    <x v="197"/>
    <x v="197"/>
    <n v="553"/>
    <x v="0"/>
    <x v="4"/>
  </r>
  <r>
    <x v="10"/>
    <x v="10"/>
    <s v="1160"/>
    <x v="197"/>
    <x v="197"/>
    <n v="576"/>
    <x v="0"/>
    <x v="5"/>
  </r>
  <r>
    <x v="10"/>
    <x v="10"/>
    <s v="1160"/>
    <x v="197"/>
    <x v="197"/>
    <n v="522"/>
    <x v="0"/>
    <x v="6"/>
  </r>
  <r>
    <x v="10"/>
    <x v="10"/>
    <s v="1160"/>
    <x v="197"/>
    <x v="197"/>
    <n v="373"/>
    <x v="0"/>
    <x v="7"/>
  </r>
  <r>
    <x v="10"/>
    <x v="10"/>
    <s v="1160"/>
    <x v="197"/>
    <x v="197"/>
    <n v="628"/>
    <x v="0"/>
    <x v="8"/>
  </r>
  <r>
    <x v="10"/>
    <x v="10"/>
    <s v="1160"/>
    <x v="197"/>
    <x v="197"/>
    <n v="614"/>
    <x v="0"/>
    <x v="9"/>
  </r>
  <r>
    <x v="10"/>
    <x v="10"/>
    <s v="1160"/>
    <x v="197"/>
    <x v="197"/>
    <n v="605"/>
    <x v="0"/>
    <x v="10"/>
  </r>
  <r>
    <x v="10"/>
    <x v="10"/>
    <s v="1160"/>
    <x v="197"/>
    <x v="197"/>
    <n v="636"/>
    <x v="0"/>
    <x v="11"/>
  </r>
  <r>
    <x v="10"/>
    <x v="10"/>
    <s v="1160"/>
    <x v="197"/>
    <x v="197"/>
    <n v="575"/>
    <x v="0"/>
    <x v="12"/>
  </r>
  <r>
    <x v="11"/>
    <x v="11"/>
    <s v="1201"/>
    <x v="198"/>
    <x v="198"/>
    <n v="665"/>
    <x v="0"/>
    <x v="0"/>
  </r>
  <r>
    <x v="11"/>
    <x v="11"/>
    <s v="1201"/>
    <x v="198"/>
    <x v="198"/>
    <n v="667"/>
    <x v="0"/>
    <x v="1"/>
  </r>
  <r>
    <x v="11"/>
    <x v="11"/>
    <s v="1201"/>
    <x v="198"/>
    <x v="198"/>
    <n v="632"/>
    <x v="0"/>
    <x v="2"/>
  </r>
  <r>
    <x v="11"/>
    <x v="11"/>
    <s v="1201"/>
    <x v="198"/>
    <x v="198"/>
    <n v="544"/>
    <x v="0"/>
    <x v="3"/>
  </r>
  <r>
    <x v="11"/>
    <x v="11"/>
    <s v="1201"/>
    <x v="198"/>
    <x v="198"/>
    <n v="578"/>
    <x v="0"/>
    <x v="4"/>
  </r>
  <r>
    <x v="11"/>
    <x v="11"/>
    <s v="1201"/>
    <x v="198"/>
    <x v="198"/>
    <n v="503"/>
    <x v="0"/>
    <x v="5"/>
  </r>
  <r>
    <x v="11"/>
    <x v="11"/>
    <s v="1201"/>
    <x v="198"/>
    <x v="198"/>
    <n v="433"/>
    <x v="0"/>
    <x v="6"/>
  </r>
  <r>
    <x v="11"/>
    <x v="11"/>
    <s v="1201"/>
    <x v="198"/>
    <x v="198"/>
    <n v="432"/>
    <x v="0"/>
    <x v="7"/>
  </r>
  <r>
    <x v="11"/>
    <x v="11"/>
    <s v="1201"/>
    <x v="198"/>
    <x v="198"/>
    <n v="398"/>
    <x v="0"/>
    <x v="8"/>
  </r>
  <r>
    <x v="11"/>
    <x v="11"/>
    <s v="1201"/>
    <x v="198"/>
    <x v="198"/>
    <n v="399"/>
    <x v="0"/>
    <x v="9"/>
  </r>
  <r>
    <x v="11"/>
    <x v="11"/>
    <s v="1201"/>
    <x v="198"/>
    <x v="198"/>
    <n v="364"/>
    <x v="0"/>
    <x v="10"/>
  </r>
  <r>
    <x v="11"/>
    <x v="11"/>
    <s v="1201"/>
    <x v="198"/>
    <x v="198"/>
    <n v="148"/>
    <x v="0"/>
    <x v="11"/>
  </r>
  <r>
    <x v="11"/>
    <x v="11"/>
    <s v="1201"/>
    <x v="198"/>
    <x v="198"/>
    <n v="137"/>
    <x v="0"/>
    <x v="12"/>
  </r>
  <r>
    <x v="11"/>
    <x v="11"/>
    <s v="1211"/>
    <x v="199"/>
    <x v="199"/>
    <n v="229"/>
    <x v="0"/>
    <x v="0"/>
  </r>
  <r>
    <x v="11"/>
    <x v="11"/>
    <s v="1211"/>
    <x v="199"/>
    <x v="199"/>
    <n v="248"/>
    <x v="0"/>
    <x v="1"/>
  </r>
  <r>
    <x v="11"/>
    <x v="11"/>
    <s v="1211"/>
    <x v="199"/>
    <x v="199"/>
    <n v="234"/>
    <x v="0"/>
    <x v="2"/>
  </r>
  <r>
    <x v="11"/>
    <x v="11"/>
    <s v="1211"/>
    <x v="199"/>
    <x v="199"/>
    <n v="209"/>
    <x v="0"/>
    <x v="3"/>
  </r>
  <r>
    <x v="11"/>
    <x v="11"/>
    <s v="1211"/>
    <x v="199"/>
    <x v="199"/>
    <n v="183"/>
    <x v="0"/>
    <x v="4"/>
  </r>
  <r>
    <x v="11"/>
    <x v="11"/>
    <s v="1211"/>
    <x v="199"/>
    <x v="199"/>
    <n v="177"/>
    <x v="0"/>
    <x v="5"/>
  </r>
  <r>
    <x v="11"/>
    <x v="11"/>
    <s v="1211"/>
    <x v="199"/>
    <x v="199"/>
    <n v="197"/>
    <x v="0"/>
    <x v="6"/>
  </r>
  <r>
    <x v="11"/>
    <x v="11"/>
    <s v="1211"/>
    <x v="199"/>
    <x v="199"/>
    <n v="185"/>
    <x v="0"/>
    <x v="7"/>
  </r>
  <r>
    <x v="11"/>
    <x v="11"/>
    <s v="1211"/>
    <x v="199"/>
    <x v="199"/>
    <n v="209"/>
    <x v="0"/>
    <x v="8"/>
  </r>
  <r>
    <x v="11"/>
    <x v="11"/>
    <s v="1211"/>
    <x v="199"/>
    <x v="199"/>
    <n v="191"/>
    <x v="0"/>
    <x v="9"/>
  </r>
  <r>
    <x v="11"/>
    <x v="11"/>
    <s v="1211"/>
    <x v="199"/>
    <x v="199"/>
    <n v="198"/>
    <x v="0"/>
    <x v="10"/>
  </r>
  <r>
    <x v="11"/>
    <x v="11"/>
    <s v="1211"/>
    <x v="199"/>
    <x v="199"/>
    <n v="212"/>
    <x v="0"/>
    <x v="11"/>
  </r>
  <r>
    <x v="11"/>
    <x v="11"/>
    <s v="1211"/>
    <x v="199"/>
    <x v="199"/>
    <n v="164"/>
    <x v="0"/>
    <x v="12"/>
  </r>
  <r>
    <x v="11"/>
    <x v="11"/>
    <s v="1216"/>
    <x v="200"/>
    <x v="200"/>
    <n v="146"/>
    <x v="0"/>
    <x v="0"/>
  </r>
  <r>
    <x v="11"/>
    <x v="11"/>
    <s v="1216"/>
    <x v="200"/>
    <x v="200"/>
    <n v="125"/>
    <x v="0"/>
    <x v="1"/>
  </r>
  <r>
    <x v="11"/>
    <x v="11"/>
    <s v="1216"/>
    <x v="200"/>
    <x v="200"/>
    <n v="149"/>
    <x v="0"/>
    <x v="2"/>
  </r>
  <r>
    <x v="11"/>
    <x v="11"/>
    <s v="1216"/>
    <x v="200"/>
    <x v="200"/>
    <n v="161"/>
    <x v="0"/>
    <x v="3"/>
  </r>
  <r>
    <x v="11"/>
    <x v="11"/>
    <s v="1216"/>
    <x v="200"/>
    <x v="200"/>
    <n v="136"/>
    <x v="0"/>
    <x v="4"/>
  </r>
  <r>
    <x v="11"/>
    <x v="11"/>
    <s v="1216"/>
    <x v="200"/>
    <x v="200"/>
    <n v="132"/>
    <x v="0"/>
    <x v="5"/>
  </r>
  <r>
    <x v="11"/>
    <x v="11"/>
    <s v="1216"/>
    <x v="200"/>
    <x v="200"/>
    <n v="132"/>
    <x v="0"/>
    <x v="6"/>
  </r>
  <r>
    <x v="11"/>
    <x v="11"/>
    <s v="1216"/>
    <x v="200"/>
    <x v="200"/>
    <n v="145"/>
    <x v="0"/>
    <x v="7"/>
  </r>
  <r>
    <x v="11"/>
    <x v="11"/>
    <s v="1216"/>
    <x v="200"/>
    <x v="200"/>
    <n v="138"/>
    <x v="0"/>
    <x v="8"/>
  </r>
  <r>
    <x v="11"/>
    <x v="11"/>
    <s v="1216"/>
    <x v="200"/>
    <x v="200"/>
    <n v="147"/>
    <x v="0"/>
    <x v="9"/>
  </r>
  <r>
    <x v="11"/>
    <x v="11"/>
    <s v="1216"/>
    <x v="200"/>
    <x v="200"/>
    <n v="125"/>
    <x v="0"/>
    <x v="10"/>
  </r>
  <r>
    <x v="11"/>
    <x v="11"/>
    <s v="1216"/>
    <x v="200"/>
    <x v="200"/>
    <n v="115"/>
    <x v="0"/>
    <x v="11"/>
  </r>
  <r>
    <x v="11"/>
    <x v="11"/>
    <s v="1216"/>
    <x v="200"/>
    <x v="200"/>
    <n v="146"/>
    <x v="0"/>
    <x v="12"/>
  </r>
  <r>
    <x v="11"/>
    <x v="11"/>
    <s v="1219"/>
    <x v="201"/>
    <x v="201"/>
    <n v="88"/>
    <x v="0"/>
    <x v="0"/>
  </r>
  <r>
    <x v="11"/>
    <x v="11"/>
    <s v="1219"/>
    <x v="201"/>
    <x v="201"/>
    <n v="76"/>
    <x v="0"/>
    <x v="1"/>
  </r>
  <r>
    <x v="11"/>
    <x v="11"/>
    <s v="1219"/>
    <x v="201"/>
    <x v="201"/>
    <n v="80"/>
    <x v="0"/>
    <x v="2"/>
  </r>
  <r>
    <x v="11"/>
    <x v="11"/>
    <s v="1219"/>
    <x v="201"/>
    <x v="201"/>
    <n v="69"/>
    <x v="0"/>
    <x v="3"/>
  </r>
  <r>
    <x v="11"/>
    <x v="11"/>
    <s v="1219"/>
    <x v="201"/>
    <x v="201"/>
    <n v="61"/>
    <x v="0"/>
    <x v="4"/>
  </r>
  <r>
    <x v="11"/>
    <x v="11"/>
    <s v="1219"/>
    <x v="201"/>
    <x v="201"/>
    <n v="61"/>
    <x v="0"/>
    <x v="5"/>
  </r>
  <r>
    <x v="11"/>
    <x v="11"/>
    <s v="1219"/>
    <x v="201"/>
    <x v="201"/>
    <n v="65"/>
    <x v="0"/>
    <x v="6"/>
  </r>
  <r>
    <x v="11"/>
    <x v="11"/>
    <s v="1219"/>
    <x v="201"/>
    <x v="201"/>
    <n v="62"/>
    <x v="0"/>
    <x v="7"/>
  </r>
  <r>
    <x v="11"/>
    <x v="11"/>
    <s v="1219"/>
    <x v="201"/>
    <x v="201"/>
    <n v="60"/>
    <x v="0"/>
    <x v="8"/>
  </r>
  <r>
    <x v="11"/>
    <x v="11"/>
    <s v="1219"/>
    <x v="201"/>
    <x v="201"/>
    <n v="63"/>
    <x v="0"/>
    <x v="9"/>
  </r>
  <r>
    <x v="11"/>
    <x v="11"/>
    <s v="1219"/>
    <x v="201"/>
    <x v="201"/>
    <n v="57"/>
    <x v="0"/>
    <x v="10"/>
  </r>
  <r>
    <x v="11"/>
    <x v="11"/>
    <s v="1219"/>
    <x v="201"/>
    <x v="201"/>
    <n v="57"/>
    <x v="0"/>
    <x v="11"/>
  </r>
  <r>
    <x v="11"/>
    <x v="11"/>
    <s v="1219"/>
    <x v="201"/>
    <x v="201"/>
    <n v="52"/>
    <x v="0"/>
    <x v="12"/>
  </r>
  <r>
    <x v="11"/>
    <x v="11"/>
    <s v="1221"/>
    <x v="202"/>
    <x v="202"/>
    <n v="47"/>
    <x v="0"/>
    <x v="0"/>
  </r>
  <r>
    <x v="11"/>
    <x v="11"/>
    <s v="1221"/>
    <x v="202"/>
    <x v="202"/>
    <n v="35"/>
    <x v="0"/>
    <x v="1"/>
  </r>
  <r>
    <x v="11"/>
    <x v="11"/>
    <s v="1221"/>
    <x v="202"/>
    <x v="202"/>
    <n v="37"/>
    <x v="0"/>
    <x v="2"/>
  </r>
  <r>
    <x v="11"/>
    <x v="11"/>
    <s v="1221"/>
    <x v="202"/>
    <x v="202"/>
    <n v="45"/>
    <x v="0"/>
    <x v="3"/>
  </r>
  <r>
    <x v="11"/>
    <x v="11"/>
    <s v="1221"/>
    <x v="202"/>
    <x v="202"/>
    <n v="38"/>
    <x v="0"/>
    <x v="4"/>
  </r>
  <r>
    <x v="11"/>
    <x v="11"/>
    <s v="1221"/>
    <x v="202"/>
    <x v="202"/>
    <n v="46"/>
    <x v="0"/>
    <x v="5"/>
  </r>
  <r>
    <x v="11"/>
    <x v="11"/>
    <s v="1221"/>
    <x v="202"/>
    <x v="202"/>
    <n v="44"/>
    <x v="0"/>
    <x v="6"/>
  </r>
  <r>
    <x v="11"/>
    <x v="11"/>
    <s v="1221"/>
    <x v="202"/>
    <x v="202"/>
    <n v="38"/>
    <x v="0"/>
    <x v="7"/>
  </r>
  <r>
    <x v="11"/>
    <x v="11"/>
    <s v="1221"/>
    <x v="202"/>
    <x v="202"/>
    <n v="36"/>
    <x v="0"/>
    <x v="8"/>
  </r>
  <r>
    <x v="11"/>
    <x v="11"/>
    <s v="1221"/>
    <x v="202"/>
    <x v="202"/>
    <n v="37"/>
    <x v="0"/>
    <x v="9"/>
  </r>
  <r>
    <x v="11"/>
    <x v="11"/>
    <s v="1221"/>
    <x v="202"/>
    <x v="202"/>
    <n v="37"/>
    <x v="0"/>
    <x v="10"/>
  </r>
  <r>
    <x v="11"/>
    <x v="11"/>
    <s v="1221"/>
    <x v="202"/>
    <x v="202"/>
    <n v="27"/>
    <x v="0"/>
    <x v="11"/>
  </r>
  <r>
    <x v="11"/>
    <x v="11"/>
    <s v="1221"/>
    <x v="202"/>
    <x v="202"/>
    <n v="31"/>
    <x v="0"/>
    <x v="12"/>
  </r>
  <r>
    <x v="11"/>
    <x v="11"/>
    <s v="1222"/>
    <x v="203"/>
    <x v="203"/>
    <n v="67"/>
    <x v="0"/>
    <x v="0"/>
  </r>
  <r>
    <x v="11"/>
    <x v="11"/>
    <s v="1222"/>
    <x v="203"/>
    <x v="203"/>
    <n v="64"/>
    <x v="0"/>
    <x v="1"/>
  </r>
  <r>
    <x v="11"/>
    <x v="11"/>
    <s v="1222"/>
    <x v="203"/>
    <x v="203"/>
    <n v="55"/>
    <x v="0"/>
    <x v="2"/>
  </r>
  <r>
    <x v="11"/>
    <x v="11"/>
    <s v="1222"/>
    <x v="203"/>
    <x v="203"/>
    <n v="86"/>
    <x v="0"/>
    <x v="3"/>
  </r>
  <r>
    <x v="11"/>
    <x v="11"/>
    <s v="1222"/>
    <x v="203"/>
    <x v="203"/>
    <n v="72"/>
    <x v="0"/>
    <x v="4"/>
  </r>
  <r>
    <x v="11"/>
    <x v="11"/>
    <s v="1222"/>
    <x v="203"/>
    <x v="203"/>
    <n v="61"/>
    <x v="0"/>
    <x v="5"/>
  </r>
  <r>
    <x v="11"/>
    <x v="11"/>
    <s v="1222"/>
    <x v="203"/>
    <x v="203"/>
    <n v="69"/>
    <x v="0"/>
    <x v="6"/>
  </r>
  <r>
    <x v="11"/>
    <x v="11"/>
    <s v="1222"/>
    <x v="203"/>
    <x v="203"/>
    <n v="51"/>
    <x v="0"/>
    <x v="7"/>
  </r>
  <r>
    <x v="11"/>
    <x v="11"/>
    <s v="1222"/>
    <x v="203"/>
    <x v="203"/>
    <n v="45"/>
    <x v="0"/>
    <x v="8"/>
  </r>
  <r>
    <x v="11"/>
    <x v="11"/>
    <s v="1222"/>
    <x v="203"/>
    <x v="203"/>
    <n v="48"/>
    <x v="0"/>
    <x v="9"/>
  </r>
  <r>
    <x v="11"/>
    <x v="11"/>
    <s v="1222"/>
    <x v="203"/>
    <x v="203"/>
    <n v="49"/>
    <x v="0"/>
    <x v="10"/>
  </r>
  <r>
    <x v="11"/>
    <x v="11"/>
    <s v="1222"/>
    <x v="203"/>
    <x v="203"/>
    <n v="48"/>
    <x v="0"/>
    <x v="11"/>
  </r>
  <r>
    <x v="11"/>
    <x v="11"/>
    <s v="1222"/>
    <x v="203"/>
    <x v="203"/>
    <n v="42"/>
    <x v="0"/>
    <x v="12"/>
  </r>
  <r>
    <x v="11"/>
    <x v="11"/>
    <s v="1223"/>
    <x v="204"/>
    <x v="204"/>
    <n v="70"/>
    <x v="0"/>
    <x v="0"/>
  </r>
  <r>
    <x v="11"/>
    <x v="11"/>
    <s v="1223"/>
    <x v="204"/>
    <x v="204"/>
    <n v="66"/>
    <x v="0"/>
    <x v="1"/>
  </r>
  <r>
    <x v="11"/>
    <x v="11"/>
    <s v="1223"/>
    <x v="204"/>
    <x v="204"/>
    <n v="61"/>
    <x v="0"/>
    <x v="2"/>
  </r>
  <r>
    <x v="11"/>
    <x v="11"/>
    <s v="1223"/>
    <x v="204"/>
    <x v="204"/>
    <n v="75"/>
    <x v="0"/>
    <x v="3"/>
  </r>
  <r>
    <x v="11"/>
    <x v="11"/>
    <s v="1223"/>
    <x v="204"/>
    <x v="204"/>
    <n v="62"/>
    <x v="0"/>
    <x v="4"/>
  </r>
  <r>
    <x v="11"/>
    <x v="11"/>
    <s v="1223"/>
    <x v="204"/>
    <x v="204"/>
    <n v="61"/>
    <x v="0"/>
    <x v="5"/>
  </r>
  <r>
    <x v="11"/>
    <x v="11"/>
    <s v="1223"/>
    <x v="204"/>
    <x v="204"/>
    <n v="61"/>
    <x v="0"/>
    <x v="6"/>
  </r>
  <r>
    <x v="11"/>
    <x v="11"/>
    <s v="1223"/>
    <x v="204"/>
    <x v="204"/>
    <n v="59"/>
    <x v="0"/>
    <x v="7"/>
  </r>
  <r>
    <x v="11"/>
    <x v="11"/>
    <s v="1223"/>
    <x v="204"/>
    <x v="204"/>
    <n v="63"/>
    <x v="0"/>
    <x v="8"/>
  </r>
  <r>
    <x v="11"/>
    <x v="11"/>
    <s v="1223"/>
    <x v="204"/>
    <x v="204"/>
    <n v="58"/>
    <x v="0"/>
    <x v="9"/>
  </r>
  <r>
    <x v="11"/>
    <x v="11"/>
    <s v="1223"/>
    <x v="204"/>
    <x v="204"/>
    <n v="52"/>
    <x v="0"/>
    <x v="10"/>
  </r>
  <r>
    <x v="11"/>
    <x v="11"/>
    <s v="1223"/>
    <x v="204"/>
    <x v="204"/>
    <n v="53"/>
    <x v="0"/>
    <x v="11"/>
  </r>
  <r>
    <x v="11"/>
    <x v="11"/>
    <s v="1223"/>
    <x v="204"/>
    <x v="204"/>
    <n v="47"/>
    <x v="0"/>
    <x v="12"/>
  </r>
  <r>
    <x v="11"/>
    <x v="11"/>
    <s v="1224"/>
    <x v="205"/>
    <x v="205"/>
    <n v="324"/>
    <x v="0"/>
    <x v="0"/>
  </r>
  <r>
    <x v="11"/>
    <x v="11"/>
    <s v="1224"/>
    <x v="205"/>
    <x v="205"/>
    <n v="291"/>
    <x v="0"/>
    <x v="1"/>
  </r>
  <r>
    <x v="11"/>
    <x v="11"/>
    <s v="1224"/>
    <x v="205"/>
    <x v="205"/>
    <n v="290"/>
    <x v="0"/>
    <x v="2"/>
  </r>
  <r>
    <x v="11"/>
    <x v="11"/>
    <s v="1224"/>
    <x v="205"/>
    <x v="205"/>
    <n v="300"/>
    <x v="0"/>
    <x v="3"/>
  </r>
  <r>
    <x v="11"/>
    <x v="11"/>
    <s v="1224"/>
    <x v="205"/>
    <x v="205"/>
    <n v="280"/>
    <x v="0"/>
    <x v="4"/>
  </r>
  <r>
    <x v="11"/>
    <x v="11"/>
    <s v="1224"/>
    <x v="205"/>
    <x v="205"/>
    <n v="270"/>
    <x v="0"/>
    <x v="5"/>
  </r>
  <r>
    <x v="11"/>
    <x v="11"/>
    <s v="1224"/>
    <x v="205"/>
    <x v="205"/>
    <n v="297"/>
    <x v="0"/>
    <x v="6"/>
  </r>
  <r>
    <x v="11"/>
    <x v="11"/>
    <s v="1224"/>
    <x v="205"/>
    <x v="205"/>
    <n v="321"/>
    <x v="0"/>
    <x v="7"/>
  </r>
  <r>
    <x v="11"/>
    <x v="11"/>
    <s v="1224"/>
    <x v="205"/>
    <x v="205"/>
    <n v="400"/>
    <x v="0"/>
    <x v="8"/>
  </r>
  <r>
    <x v="11"/>
    <x v="11"/>
    <s v="1224"/>
    <x v="205"/>
    <x v="205"/>
    <n v="392"/>
    <x v="0"/>
    <x v="9"/>
  </r>
  <r>
    <x v="11"/>
    <x v="11"/>
    <s v="1224"/>
    <x v="205"/>
    <x v="205"/>
    <n v="402"/>
    <x v="0"/>
    <x v="10"/>
  </r>
  <r>
    <x v="11"/>
    <x v="11"/>
    <s v="1224"/>
    <x v="205"/>
    <x v="205"/>
    <n v="379"/>
    <x v="0"/>
    <x v="11"/>
  </r>
  <r>
    <x v="11"/>
    <x v="11"/>
    <s v="1224"/>
    <x v="205"/>
    <x v="205"/>
    <n v="304"/>
    <x v="0"/>
    <x v="12"/>
  </r>
  <r>
    <x v="11"/>
    <x v="11"/>
    <s v="1227"/>
    <x v="206"/>
    <x v="206"/>
    <n v="41"/>
    <x v="0"/>
    <x v="0"/>
  </r>
  <r>
    <x v="11"/>
    <x v="11"/>
    <s v="1227"/>
    <x v="206"/>
    <x v="206"/>
    <n v="35"/>
    <x v="0"/>
    <x v="1"/>
  </r>
  <r>
    <x v="11"/>
    <x v="11"/>
    <s v="1227"/>
    <x v="206"/>
    <x v="206"/>
    <n v="43"/>
    <x v="0"/>
    <x v="2"/>
  </r>
  <r>
    <x v="11"/>
    <x v="11"/>
    <s v="1227"/>
    <x v="206"/>
    <x v="206"/>
    <n v="41"/>
    <x v="0"/>
    <x v="3"/>
  </r>
  <r>
    <x v="11"/>
    <x v="11"/>
    <s v="1227"/>
    <x v="206"/>
    <x v="206"/>
    <n v="33"/>
    <x v="0"/>
    <x v="4"/>
  </r>
  <r>
    <x v="11"/>
    <x v="11"/>
    <s v="1227"/>
    <x v="206"/>
    <x v="206"/>
    <n v="27"/>
    <x v="0"/>
    <x v="5"/>
  </r>
  <r>
    <x v="11"/>
    <x v="11"/>
    <s v="1227"/>
    <x v="206"/>
    <x v="206"/>
    <n v="32"/>
    <x v="0"/>
    <x v="6"/>
  </r>
  <r>
    <x v="11"/>
    <x v="11"/>
    <s v="1227"/>
    <x v="206"/>
    <x v="206"/>
    <n v="32"/>
    <x v="0"/>
    <x v="7"/>
  </r>
  <r>
    <x v="11"/>
    <x v="11"/>
    <s v="1227"/>
    <x v="206"/>
    <x v="206"/>
    <n v="22"/>
    <x v="0"/>
    <x v="8"/>
  </r>
  <r>
    <x v="11"/>
    <x v="11"/>
    <s v="1227"/>
    <x v="206"/>
    <x v="206"/>
    <n v="28"/>
    <x v="0"/>
    <x v="9"/>
  </r>
  <r>
    <x v="11"/>
    <x v="11"/>
    <s v="1227"/>
    <x v="206"/>
    <x v="206"/>
    <n v="22"/>
    <x v="0"/>
    <x v="10"/>
  </r>
  <r>
    <x v="11"/>
    <x v="11"/>
    <s v="1227"/>
    <x v="206"/>
    <x v="206"/>
    <n v="25"/>
    <x v="0"/>
    <x v="11"/>
  </r>
  <r>
    <x v="11"/>
    <x v="11"/>
    <s v="1227"/>
    <x v="206"/>
    <x v="206"/>
    <n v="22"/>
    <x v="0"/>
    <x v="12"/>
  </r>
  <r>
    <x v="11"/>
    <x v="11"/>
    <s v="1228"/>
    <x v="207"/>
    <x v="207"/>
    <n v="48"/>
    <x v="0"/>
    <x v="0"/>
  </r>
  <r>
    <x v="11"/>
    <x v="11"/>
    <s v="1228"/>
    <x v="207"/>
    <x v="207"/>
    <n v="50"/>
    <x v="0"/>
    <x v="1"/>
  </r>
  <r>
    <x v="11"/>
    <x v="11"/>
    <s v="1228"/>
    <x v="207"/>
    <x v="207"/>
    <n v="41"/>
    <x v="0"/>
    <x v="2"/>
  </r>
  <r>
    <x v="11"/>
    <x v="11"/>
    <s v="1228"/>
    <x v="207"/>
    <x v="207"/>
    <n v="39"/>
    <x v="0"/>
    <x v="3"/>
  </r>
  <r>
    <x v="11"/>
    <x v="11"/>
    <s v="1228"/>
    <x v="207"/>
    <x v="207"/>
    <n v="28"/>
    <x v="0"/>
    <x v="4"/>
  </r>
  <r>
    <x v="11"/>
    <x v="11"/>
    <s v="1228"/>
    <x v="207"/>
    <x v="207"/>
    <n v="36"/>
    <x v="0"/>
    <x v="5"/>
  </r>
  <r>
    <x v="11"/>
    <x v="11"/>
    <s v="1228"/>
    <x v="207"/>
    <x v="207"/>
    <n v="36"/>
    <x v="0"/>
    <x v="6"/>
  </r>
  <r>
    <x v="11"/>
    <x v="11"/>
    <s v="1228"/>
    <x v="207"/>
    <x v="207"/>
    <n v="32"/>
    <x v="0"/>
    <x v="7"/>
  </r>
  <r>
    <x v="11"/>
    <x v="11"/>
    <s v="1228"/>
    <x v="207"/>
    <x v="207"/>
    <n v="29"/>
    <x v="0"/>
    <x v="8"/>
  </r>
  <r>
    <x v="11"/>
    <x v="11"/>
    <s v="1228"/>
    <x v="207"/>
    <x v="207"/>
    <n v="31"/>
    <x v="0"/>
    <x v="9"/>
  </r>
  <r>
    <x v="11"/>
    <x v="11"/>
    <s v="1228"/>
    <x v="207"/>
    <x v="207"/>
    <n v="25"/>
    <x v="0"/>
    <x v="10"/>
  </r>
  <r>
    <x v="11"/>
    <x v="11"/>
    <s v="1228"/>
    <x v="207"/>
    <x v="207"/>
    <n v="21"/>
    <x v="0"/>
    <x v="11"/>
  </r>
  <r>
    <x v="11"/>
    <x v="11"/>
    <s v="1228"/>
    <x v="207"/>
    <x v="207"/>
    <n v="26"/>
    <x v="0"/>
    <x v="12"/>
  </r>
  <r>
    <x v="11"/>
    <x v="11"/>
    <s v="1231"/>
    <x v="208"/>
    <x v="208"/>
    <n v="219"/>
    <x v="0"/>
    <x v="0"/>
  </r>
  <r>
    <x v="11"/>
    <x v="11"/>
    <s v="1231"/>
    <x v="208"/>
    <x v="208"/>
    <n v="190"/>
    <x v="0"/>
    <x v="1"/>
  </r>
  <r>
    <x v="11"/>
    <x v="11"/>
    <s v="1231"/>
    <x v="208"/>
    <x v="208"/>
    <n v="200"/>
    <x v="0"/>
    <x v="2"/>
  </r>
  <r>
    <x v="11"/>
    <x v="11"/>
    <s v="1231"/>
    <x v="208"/>
    <x v="208"/>
    <n v="192"/>
    <x v="0"/>
    <x v="3"/>
  </r>
  <r>
    <x v="11"/>
    <x v="11"/>
    <s v="1231"/>
    <x v="208"/>
    <x v="208"/>
    <n v="165"/>
    <x v="0"/>
    <x v="4"/>
  </r>
  <r>
    <x v="11"/>
    <x v="11"/>
    <s v="1231"/>
    <x v="208"/>
    <x v="208"/>
    <n v="185"/>
    <x v="0"/>
    <x v="5"/>
  </r>
  <r>
    <x v="11"/>
    <x v="11"/>
    <s v="1231"/>
    <x v="208"/>
    <x v="208"/>
    <n v="199"/>
    <x v="0"/>
    <x v="6"/>
  </r>
  <r>
    <x v="11"/>
    <x v="11"/>
    <s v="1231"/>
    <x v="208"/>
    <x v="208"/>
    <n v="187"/>
    <x v="0"/>
    <x v="7"/>
  </r>
  <r>
    <x v="11"/>
    <x v="11"/>
    <s v="1231"/>
    <x v="208"/>
    <x v="208"/>
    <n v="191"/>
    <x v="0"/>
    <x v="8"/>
  </r>
  <r>
    <x v="11"/>
    <x v="11"/>
    <s v="1231"/>
    <x v="208"/>
    <x v="208"/>
    <n v="182"/>
    <x v="0"/>
    <x v="9"/>
  </r>
  <r>
    <x v="11"/>
    <x v="11"/>
    <s v="1231"/>
    <x v="208"/>
    <x v="208"/>
    <n v="168"/>
    <x v="0"/>
    <x v="10"/>
  </r>
  <r>
    <x v="11"/>
    <x v="11"/>
    <s v="1231"/>
    <x v="208"/>
    <x v="208"/>
    <n v="158"/>
    <x v="0"/>
    <x v="11"/>
  </r>
  <r>
    <x v="11"/>
    <x v="11"/>
    <s v="1231"/>
    <x v="208"/>
    <x v="208"/>
    <n v="130"/>
    <x v="0"/>
    <x v="12"/>
  </r>
  <r>
    <x v="11"/>
    <x v="11"/>
    <s v="1232"/>
    <x v="209"/>
    <x v="209"/>
    <n v="16"/>
    <x v="0"/>
    <x v="0"/>
  </r>
  <r>
    <x v="11"/>
    <x v="11"/>
    <s v="1232"/>
    <x v="209"/>
    <x v="209"/>
    <n v="10"/>
    <x v="0"/>
    <x v="1"/>
  </r>
  <r>
    <x v="11"/>
    <x v="11"/>
    <s v="1232"/>
    <x v="209"/>
    <x v="209"/>
    <n v="12"/>
    <x v="0"/>
    <x v="2"/>
  </r>
  <r>
    <x v="11"/>
    <x v="11"/>
    <s v="1232"/>
    <x v="209"/>
    <x v="209"/>
    <n v="12"/>
    <x v="0"/>
    <x v="3"/>
  </r>
  <r>
    <x v="11"/>
    <x v="11"/>
    <s v="1232"/>
    <x v="209"/>
    <x v="209"/>
    <n v="10"/>
    <x v="0"/>
    <x v="4"/>
  </r>
  <r>
    <x v="11"/>
    <x v="11"/>
    <s v="1232"/>
    <x v="209"/>
    <x v="209"/>
    <n v="15"/>
    <x v="0"/>
    <x v="5"/>
  </r>
  <r>
    <x v="11"/>
    <x v="11"/>
    <s v="1232"/>
    <x v="209"/>
    <x v="209"/>
    <n v="13"/>
    <x v="0"/>
    <x v="6"/>
  </r>
  <r>
    <x v="11"/>
    <x v="11"/>
    <s v="1232"/>
    <x v="209"/>
    <x v="209"/>
    <n v="13"/>
    <x v="0"/>
    <x v="7"/>
  </r>
  <r>
    <x v="11"/>
    <x v="11"/>
    <s v="1232"/>
    <x v="209"/>
    <x v="209"/>
    <n v="16"/>
    <x v="0"/>
    <x v="8"/>
  </r>
  <r>
    <x v="11"/>
    <x v="11"/>
    <s v="1232"/>
    <x v="209"/>
    <x v="209"/>
    <n v="13"/>
    <x v="0"/>
    <x v="9"/>
  </r>
  <r>
    <x v="11"/>
    <x v="11"/>
    <s v="1232"/>
    <x v="209"/>
    <x v="209"/>
    <n v="13"/>
    <x v="0"/>
    <x v="10"/>
  </r>
  <r>
    <x v="11"/>
    <x v="11"/>
    <s v="1232"/>
    <x v="209"/>
    <x v="209"/>
    <n v="11"/>
    <x v="0"/>
    <x v="11"/>
  </r>
  <r>
    <x v="11"/>
    <x v="11"/>
    <s v="1232"/>
    <x v="209"/>
    <x v="209"/>
    <n v="11"/>
    <x v="0"/>
    <x v="12"/>
  </r>
  <r>
    <x v="11"/>
    <x v="11"/>
    <s v="1233"/>
    <x v="210"/>
    <x v="210"/>
    <n v="72"/>
    <x v="0"/>
    <x v="0"/>
  </r>
  <r>
    <x v="11"/>
    <x v="11"/>
    <s v="1233"/>
    <x v="210"/>
    <x v="210"/>
    <n v="76"/>
    <x v="0"/>
    <x v="1"/>
  </r>
  <r>
    <x v="11"/>
    <x v="11"/>
    <s v="1233"/>
    <x v="210"/>
    <x v="210"/>
    <n v="63"/>
    <x v="0"/>
    <x v="2"/>
  </r>
  <r>
    <x v="11"/>
    <x v="11"/>
    <s v="1233"/>
    <x v="210"/>
    <x v="210"/>
    <n v="63"/>
    <x v="0"/>
    <x v="3"/>
  </r>
  <r>
    <x v="11"/>
    <x v="11"/>
    <s v="1233"/>
    <x v="210"/>
    <x v="210"/>
    <n v="57"/>
    <x v="0"/>
    <x v="4"/>
  </r>
  <r>
    <x v="11"/>
    <x v="11"/>
    <s v="1233"/>
    <x v="210"/>
    <x v="210"/>
    <n v="69"/>
    <x v="0"/>
    <x v="5"/>
  </r>
  <r>
    <x v="11"/>
    <x v="11"/>
    <s v="1233"/>
    <x v="210"/>
    <x v="210"/>
    <n v="62"/>
    <x v="0"/>
    <x v="6"/>
  </r>
  <r>
    <x v="11"/>
    <x v="11"/>
    <s v="1233"/>
    <x v="210"/>
    <x v="210"/>
    <n v="75"/>
    <x v="0"/>
    <x v="7"/>
  </r>
  <r>
    <x v="11"/>
    <x v="11"/>
    <s v="1233"/>
    <x v="210"/>
    <x v="210"/>
    <n v="48"/>
    <x v="0"/>
    <x v="8"/>
  </r>
  <r>
    <x v="11"/>
    <x v="11"/>
    <s v="1233"/>
    <x v="210"/>
    <x v="210"/>
    <n v="45"/>
    <x v="0"/>
    <x v="9"/>
  </r>
  <r>
    <x v="11"/>
    <x v="11"/>
    <s v="1233"/>
    <x v="210"/>
    <x v="210"/>
    <n v="45"/>
    <x v="0"/>
    <x v="10"/>
  </r>
  <r>
    <x v="11"/>
    <x v="11"/>
    <s v="1233"/>
    <x v="210"/>
    <x v="210"/>
    <n v="48"/>
    <x v="0"/>
    <x v="11"/>
  </r>
  <r>
    <x v="11"/>
    <x v="11"/>
    <s v="1233"/>
    <x v="210"/>
    <x v="210"/>
    <n v="42"/>
    <x v="0"/>
    <x v="12"/>
  </r>
  <r>
    <x v="11"/>
    <x v="11"/>
    <s v="1234"/>
    <x v="211"/>
    <x v="211"/>
    <n v="44"/>
    <x v="0"/>
    <x v="0"/>
  </r>
  <r>
    <x v="11"/>
    <x v="11"/>
    <s v="1234"/>
    <x v="211"/>
    <x v="211"/>
    <n v="36"/>
    <x v="0"/>
    <x v="1"/>
  </r>
  <r>
    <x v="11"/>
    <x v="11"/>
    <s v="1234"/>
    <x v="211"/>
    <x v="211"/>
    <n v="30"/>
    <x v="0"/>
    <x v="2"/>
  </r>
  <r>
    <x v="11"/>
    <x v="11"/>
    <s v="1234"/>
    <x v="211"/>
    <x v="211"/>
    <n v="30"/>
    <x v="0"/>
    <x v="3"/>
  </r>
  <r>
    <x v="11"/>
    <x v="11"/>
    <s v="1234"/>
    <x v="211"/>
    <x v="211"/>
    <n v="30"/>
    <x v="0"/>
    <x v="4"/>
  </r>
  <r>
    <x v="11"/>
    <x v="11"/>
    <s v="1234"/>
    <x v="211"/>
    <x v="211"/>
    <n v="35"/>
    <x v="0"/>
    <x v="5"/>
  </r>
  <r>
    <x v="11"/>
    <x v="11"/>
    <s v="1234"/>
    <x v="211"/>
    <x v="211"/>
    <n v="38"/>
    <x v="0"/>
    <x v="6"/>
  </r>
  <r>
    <x v="11"/>
    <x v="11"/>
    <s v="1234"/>
    <x v="211"/>
    <x v="211"/>
    <n v="35"/>
    <x v="0"/>
    <x v="7"/>
  </r>
  <r>
    <x v="11"/>
    <x v="11"/>
    <s v="1234"/>
    <x v="211"/>
    <x v="211"/>
    <n v="29"/>
    <x v="0"/>
    <x v="8"/>
  </r>
  <r>
    <x v="11"/>
    <x v="11"/>
    <s v="1234"/>
    <x v="211"/>
    <x v="211"/>
    <n v="26"/>
    <x v="0"/>
    <x v="9"/>
  </r>
  <r>
    <x v="11"/>
    <x v="11"/>
    <s v="1234"/>
    <x v="211"/>
    <x v="211"/>
    <n v="20"/>
    <x v="0"/>
    <x v="10"/>
  </r>
  <r>
    <x v="11"/>
    <x v="11"/>
    <s v="1234"/>
    <x v="211"/>
    <x v="211"/>
    <n v="21"/>
    <x v="0"/>
    <x v="11"/>
  </r>
  <r>
    <x v="11"/>
    <x v="11"/>
    <s v="1234"/>
    <x v="211"/>
    <x v="211"/>
    <n v="22"/>
    <x v="0"/>
    <x v="12"/>
  </r>
  <r>
    <x v="11"/>
    <x v="11"/>
    <s v="1235"/>
    <x v="212"/>
    <x v="212"/>
    <n v="571"/>
    <x v="0"/>
    <x v="0"/>
  </r>
  <r>
    <x v="11"/>
    <x v="11"/>
    <s v="1235"/>
    <x v="212"/>
    <x v="212"/>
    <n v="476"/>
    <x v="0"/>
    <x v="1"/>
  </r>
  <r>
    <x v="11"/>
    <x v="11"/>
    <s v="1235"/>
    <x v="212"/>
    <x v="212"/>
    <n v="475"/>
    <x v="0"/>
    <x v="2"/>
  </r>
  <r>
    <x v="11"/>
    <x v="11"/>
    <s v="1235"/>
    <x v="212"/>
    <x v="212"/>
    <n v="495"/>
    <x v="0"/>
    <x v="3"/>
  </r>
  <r>
    <x v="11"/>
    <x v="11"/>
    <s v="1235"/>
    <x v="212"/>
    <x v="212"/>
    <n v="449"/>
    <x v="0"/>
    <x v="4"/>
  </r>
  <r>
    <x v="11"/>
    <x v="11"/>
    <s v="1235"/>
    <x v="212"/>
    <x v="212"/>
    <n v="435"/>
    <x v="0"/>
    <x v="5"/>
  </r>
  <r>
    <x v="11"/>
    <x v="11"/>
    <s v="1235"/>
    <x v="212"/>
    <x v="212"/>
    <n v="432"/>
    <x v="0"/>
    <x v="6"/>
  </r>
  <r>
    <x v="11"/>
    <x v="11"/>
    <s v="1235"/>
    <x v="212"/>
    <x v="212"/>
    <n v="422"/>
    <x v="0"/>
    <x v="7"/>
  </r>
  <r>
    <x v="11"/>
    <x v="11"/>
    <s v="1235"/>
    <x v="212"/>
    <x v="212"/>
    <n v="408"/>
    <x v="0"/>
    <x v="8"/>
  </r>
  <r>
    <x v="11"/>
    <x v="11"/>
    <s v="1235"/>
    <x v="212"/>
    <x v="212"/>
    <n v="387"/>
    <x v="0"/>
    <x v="9"/>
  </r>
  <r>
    <x v="11"/>
    <x v="11"/>
    <s v="1235"/>
    <x v="212"/>
    <x v="212"/>
    <n v="364"/>
    <x v="0"/>
    <x v="10"/>
  </r>
  <r>
    <x v="11"/>
    <x v="11"/>
    <s v="1235"/>
    <x v="212"/>
    <x v="212"/>
    <n v="373"/>
    <x v="0"/>
    <x v="11"/>
  </r>
  <r>
    <x v="11"/>
    <x v="11"/>
    <s v="1235"/>
    <x v="212"/>
    <x v="212"/>
    <n v="317"/>
    <x v="0"/>
    <x v="12"/>
  </r>
  <r>
    <x v="11"/>
    <x v="11"/>
    <s v="1238"/>
    <x v="213"/>
    <x v="213"/>
    <n v="412"/>
    <x v="0"/>
    <x v="0"/>
  </r>
  <r>
    <x v="11"/>
    <x v="11"/>
    <s v="1238"/>
    <x v="213"/>
    <x v="213"/>
    <n v="372"/>
    <x v="0"/>
    <x v="1"/>
  </r>
  <r>
    <x v="11"/>
    <x v="11"/>
    <s v="1238"/>
    <x v="213"/>
    <x v="213"/>
    <n v="368"/>
    <x v="0"/>
    <x v="2"/>
  </r>
  <r>
    <x v="11"/>
    <x v="11"/>
    <s v="1238"/>
    <x v="213"/>
    <x v="213"/>
    <n v="346"/>
    <x v="0"/>
    <x v="3"/>
  </r>
  <r>
    <x v="11"/>
    <x v="11"/>
    <s v="1238"/>
    <x v="213"/>
    <x v="213"/>
    <n v="285"/>
    <x v="0"/>
    <x v="4"/>
  </r>
  <r>
    <x v="11"/>
    <x v="11"/>
    <s v="1238"/>
    <x v="213"/>
    <x v="213"/>
    <n v="280"/>
    <x v="0"/>
    <x v="5"/>
  </r>
  <r>
    <x v="11"/>
    <x v="11"/>
    <s v="1238"/>
    <x v="213"/>
    <x v="213"/>
    <n v="270"/>
    <x v="0"/>
    <x v="6"/>
  </r>
  <r>
    <x v="11"/>
    <x v="11"/>
    <s v="1238"/>
    <x v="213"/>
    <x v="213"/>
    <n v="334"/>
    <x v="0"/>
    <x v="7"/>
  </r>
  <r>
    <x v="11"/>
    <x v="11"/>
    <s v="1238"/>
    <x v="213"/>
    <x v="213"/>
    <n v="402"/>
    <x v="0"/>
    <x v="8"/>
  </r>
  <r>
    <x v="11"/>
    <x v="11"/>
    <s v="1238"/>
    <x v="213"/>
    <x v="213"/>
    <n v="381"/>
    <x v="0"/>
    <x v="9"/>
  </r>
  <r>
    <x v="11"/>
    <x v="11"/>
    <s v="1238"/>
    <x v="213"/>
    <x v="213"/>
    <n v="349"/>
    <x v="0"/>
    <x v="10"/>
  </r>
  <r>
    <x v="11"/>
    <x v="11"/>
    <s v="1238"/>
    <x v="213"/>
    <x v="213"/>
    <n v="357"/>
    <x v="0"/>
    <x v="11"/>
  </r>
  <r>
    <x v="11"/>
    <x v="11"/>
    <s v="1238"/>
    <x v="213"/>
    <x v="213"/>
    <n v="305"/>
    <x v="0"/>
    <x v="12"/>
  </r>
  <r>
    <x v="11"/>
    <x v="11"/>
    <s v="1241"/>
    <x v="214"/>
    <x v="214"/>
    <n v="112"/>
    <x v="0"/>
    <x v="0"/>
  </r>
  <r>
    <x v="11"/>
    <x v="11"/>
    <s v="1241"/>
    <x v="214"/>
    <x v="214"/>
    <n v="108"/>
    <x v="0"/>
    <x v="1"/>
  </r>
  <r>
    <x v="11"/>
    <x v="11"/>
    <s v="1241"/>
    <x v="214"/>
    <x v="214"/>
    <n v="99"/>
    <x v="0"/>
    <x v="2"/>
  </r>
  <r>
    <x v="11"/>
    <x v="11"/>
    <s v="1241"/>
    <x v="214"/>
    <x v="214"/>
    <n v="99"/>
    <x v="0"/>
    <x v="3"/>
  </r>
  <r>
    <x v="11"/>
    <x v="11"/>
    <s v="1241"/>
    <x v="214"/>
    <x v="214"/>
    <n v="84"/>
    <x v="0"/>
    <x v="4"/>
  </r>
  <r>
    <x v="11"/>
    <x v="11"/>
    <s v="1241"/>
    <x v="214"/>
    <x v="214"/>
    <n v="78"/>
    <x v="0"/>
    <x v="5"/>
  </r>
  <r>
    <x v="11"/>
    <x v="11"/>
    <s v="1241"/>
    <x v="214"/>
    <x v="214"/>
    <n v="82"/>
    <x v="0"/>
    <x v="6"/>
  </r>
  <r>
    <x v="11"/>
    <x v="11"/>
    <s v="1241"/>
    <x v="214"/>
    <x v="214"/>
    <n v="71"/>
    <x v="0"/>
    <x v="7"/>
  </r>
  <r>
    <x v="11"/>
    <x v="11"/>
    <s v="1241"/>
    <x v="214"/>
    <x v="214"/>
    <n v="66"/>
    <x v="0"/>
    <x v="8"/>
  </r>
  <r>
    <x v="11"/>
    <x v="11"/>
    <s v="1241"/>
    <x v="214"/>
    <x v="214"/>
    <n v="62"/>
    <x v="0"/>
    <x v="9"/>
  </r>
  <r>
    <x v="11"/>
    <x v="11"/>
    <s v="1241"/>
    <x v="214"/>
    <x v="214"/>
    <n v="65"/>
    <x v="0"/>
    <x v="10"/>
  </r>
  <r>
    <x v="11"/>
    <x v="11"/>
    <s v="1241"/>
    <x v="214"/>
    <x v="214"/>
    <n v="61"/>
    <x v="0"/>
    <x v="11"/>
  </r>
  <r>
    <x v="11"/>
    <x v="11"/>
    <s v="1241"/>
    <x v="214"/>
    <x v="214"/>
    <n v="55"/>
    <x v="0"/>
    <x v="12"/>
  </r>
  <r>
    <x v="11"/>
    <x v="11"/>
    <s v="1242"/>
    <x v="215"/>
    <x v="215"/>
    <n v="17"/>
    <x v="0"/>
    <x v="0"/>
  </r>
  <r>
    <x v="11"/>
    <x v="11"/>
    <s v="1242"/>
    <x v="215"/>
    <x v="215"/>
    <n v="16"/>
    <x v="0"/>
    <x v="1"/>
  </r>
  <r>
    <x v="11"/>
    <x v="11"/>
    <s v="1242"/>
    <x v="215"/>
    <x v="215"/>
    <n v="14"/>
    <x v="0"/>
    <x v="2"/>
  </r>
  <r>
    <x v="11"/>
    <x v="11"/>
    <s v="1242"/>
    <x v="215"/>
    <x v="215"/>
    <n v="15"/>
    <x v="0"/>
    <x v="3"/>
  </r>
  <r>
    <x v="11"/>
    <x v="11"/>
    <s v="1242"/>
    <x v="215"/>
    <x v="215"/>
    <n v="9"/>
    <x v="0"/>
    <x v="4"/>
  </r>
  <r>
    <x v="11"/>
    <x v="11"/>
    <s v="1242"/>
    <x v="215"/>
    <x v="215"/>
    <n v="12"/>
    <x v="0"/>
    <x v="5"/>
  </r>
  <r>
    <x v="11"/>
    <x v="11"/>
    <s v="1242"/>
    <x v="215"/>
    <x v="215"/>
    <n v="10"/>
    <x v="0"/>
    <x v="6"/>
  </r>
  <r>
    <x v="11"/>
    <x v="11"/>
    <s v="1242"/>
    <x v="215"/>
    <x v="215"/>
    <n v="10"/>
    <x v="0"/>
    <x v="7"/>
  </r>
  <r>
    <x v="11"/>
    <x v="11"/>
    <s v="1242"/>
    <x v="215"/>
    <x v="215"/>
    <n v="11"/>
    <x v="0"/>
    <x v="8"/>
  </r>
  <r>
    <x v="11"/>
    <x v="11"/>
    <s v="1242"/>
    <x v="215"/>
    <x v="215"/>
    <n v="12"/>
    <x v="0"/>
    <x v="9"/>
  </r>
  <r>
    <x v="11"/>
    <x v="11"/>
    <s v="1242"/>
    <x v="215"/>
    <x v="215"/>
    <n v="10"/>
    <x v="0"/>
    <x v="10"/>
  </r>
  <r>
    <x v="11"/>
    <x v="11"/>
    <s v="1242"/>
    <x v="215"/>
    <x v="215"/>
    <n v="6"/>
    <x v="0"/>
    <x v="11"/>
  </r>
  <r>
    <x v="11"/>
    <x v="11"/>
    <s v="1242"/>
    <x v="215"/>
    <x v="215"/>
    <n v="11"/>
    <x v="0"/>
    <x v="12"/>
  </r>
  <r>
    <x v="11"/>
    <x v="11"/>
    <s v="1243"/>
    <x v="216"/>
    <x v="216"/>
    <n v="72"/>
    <x v="0"/>
    <x v="0"/>
  </r>
  <r>
    <x v="11"/>
    <x v="11"/>
    <s v="1243"/>
    <x v="216"/>
    <x v="216"/>
    <n v="72"/>
    <x v="0"/>
    <x v="1"/>
  </r>
  <r>
    <x v="11"/>
    <x v="11"/>
    <s v="1243"/>
    <x v="216"/>
    <x v="216"/>
    <n v="69"/>
    <x v="0"/>
    <x v="2"/>
  </r>
  <r>
    <x v="11"/>
    <x v="11"/>
    <s v="1243"/>
    <x v="216"/>
    <x v="216"/>
    <n v="70"/>
    <x v="0"/>
    <x v="3"/>
  </r>
  <r>
    <x v="11"/>
    <x v="11"/>
    <s v="1243"/>
    <x v="216"/>
    <x v="216"/>
    <n v="114"/>
    <x v="0"/>
    <x v="4"/>
  </r>
  <r>
    <x v="11"/>
    <x v="11"/>
    <s v="1243"/>
    <x v="216"/>
    <x v="216"/>
    <n v="76"/>
    <x v="0"/>
    <x v="5"/>
  </r>
  <r>
    <x v="11"/>
    <x v="11"/>
    <s v="1243"/>
    <x v="216"/>
    <x v="216"/>
    <n v="68"/>
    <x v="0"/>
    <x v="6"/>
  </r>
  <r>
    <x v="11"/>
    <x v="11"/>
    <s v="1243"/>
    <x v="216"/>
    <x v="216"/>
    <n v="67"/>
    <x v="0"/>
    <x v="7"/>
  </r>
  <r>
    <x v="11"/>
    <x v="11"/>
    <s v="1243"/>
    <x v="216"/>
    <x v="216"/>
    <n v="68"/>
    <x v="0"/>
    <x v="8"/>
  </r>
  <r>
    <x v="11"/>
    <x v="11"/>
    <s v="1243"/>
    <x v="216"/>
    <x v="216"/>
    <n v="68"/>
    <x v="0"/>
    <x v="9"/>
  </r>
  <r>
    <x v="11"/>
    <x v="11"/>
    <s v="1243"/>
    <x v="216"/>
    <x v="216"/>
    <n v="62"/>
    <x v="0"/>
    <x v="10"/>
  </r>
  <r>
    <x v="11"/>
    <x v="11"/>
    <s v="1243"/>
    <x v="216"/>
    <x v="216"/>
    <n v="58"/>
    <x v="0"/>
    <x v="11"/>
  </r>
  <r>
    <x v="11"/>
    <x v="11"/>
    <s v="1243"/>
    <x v="216"/>
    <x v="216"/>
    <n v="67"/>
    <x v="0"/>
    <x v="12"/>
  </r>
  <r>
    <x v="11"/>
    <x v="11"/>
    <s v="1244"/>
    <x v="217"/>
    <x v="217"/>
    <n v="25"/>
    <x v="0"/>
    <x v="0"/>
  </r>
  <r>
    <x v="11"/>
    <x v="11"/>
    <s v="1244"/>
    <x v="217"/>
    <x v="217"/>
    <n v="27"/>
    <x v="0"/>
    <x v="1"/>
  </r>
  <r>
    <x v="11"/>
    <x v="11"/>
    <s v="1244"/>
    <x v="217"/>
    <x v="217"/>
    <n v="26"/>
    <x v="0"/>
    <x v="2"/>
  </r>
  <r>
    <x v="11"/>
    <x v="11"/>
    <s v="1244"/>
    <x v="217"/>
    <x v="217"/>
    <n v="35"/>
    <x v="0"/>
    <x v="3"/>
  </r>
  <r>
    <x v="11"/>
    <x v="11"/>
    <s v="1244"/>
    <x v="217"/>
    <x v="217"/>
    <n v="31"/>
    <x v="0"/>
    <x v="4"/>
  </r>
  <r>
    <x v="11"/>
    <x v="11"/>
    <s v="1244"/>
    <x v="217"/>
    <x v="217"/>
    <n v="30"/>
    <x v="0"/>
    <x v="5"/>
  </r>
  <r>
    <x v="11"/>
    <x v="11"/>
    <s v="1244"/>
    <x v="217"/>
    <x v="217"/>
    <n v="33"/>
    <x v="0"/>
    <x v="6"/>
  </r>
  <r>
    <x v="11"/>
    <x v="11"/>
    <s v="1244"/>
    <x v="217"/>
    <x v="217"/>
    <n v="31"/>
    <x v="0"/>
    <x v="7"/>
  </r>
  <r>
    <x v="11"/>
    <x v="11"/>
    <s v="1244"/>
    <x v="217"/>
    <x v="217"/>
    <n v="32"/>
    <x v="0"/>
    <x v="8"/>
  </r>
  <r>
    <x v="11"/>
    <x v="11"/>
    <s v="1244"/>
    <x v="217"/>
    <x v="217"/>
    <n v="32"/>
    <x v="0"/>
    <x v="9"/>
  </r>
  <r>
    <x v="11"/>
    <x v="11"/>
    <s v="1244"/>
    <x v="217"/>
    <x v="217"/>
    <n v="36"/>
    <x v="0"/>
    <x v="10"/>
  </r>
  <r>
    <x v="11"/>
    <x v="11"/>
    <s v="1244"/>
    <x v="217"/>
    <x v="217"/>
    <n v="40"/>
    <x v="0"/>
    <x v="11"/>
  </r>
  <r>
    <x v="11"/>
    <x v="11"/>
    <s v="1244"/>
    <x v="217"/>
    <x v="217"/>
    <n v="45"/>
    <x v="0"/>
    <x v="12"/>
  </r>
  <r>
    <x v="11"/>
    <x v="11"/>
    <s v="1245"/>
    <x v="218"/>
    <x v="218"/>
    <n v="15"/>
    <x v="0"/>
    <x v="0"/>
  </r>
  <r>
    <x v="11"/>
    <x v="11"/>
    <s v="1245"/>
    <x v="218"/>
    <x v="218"/>
    <n v="12"/>
    <x v="0"/>
    <x v="1"/>
  </r>
  <r>
    <x v="11"/>
    <x v="11"/>
    <s v="1245"/>
    <x v="218"/>
    <x v="218"/>
    <n v="9"/>
    <x v="0"/>
    <x v="2"/>
  </r>
  <r>
    <x v="11"/>
    <x v="11"/>
    <s v="1245"/>
    <x v="218"/>
    <x v="218"/>
    <n v="15"/>
    <x v="0"/>
    <x v="3"/>
  </r>
  <r>
    <x v="11"/>
    <x v="11"/>
    <s v="1245"/>
    <x v="218"/>
    <x v="218"/>
    <n v="8"/>
    <x v="0"/>
    <x v="4"/>
  </r>
  <r>
    <x v="11"/>
    <x v="11"/>
    <s v="1245"/>
    <x v="218"/>
    <x v="218"/>
    <n v="13"/>
    <x v="0"/>
    <x v="5"/>
  </r>
  <r>
    <x v="11"/>
    <x v="11"/>
    <s v="1245"/>
    <x v="218"/>
    <x v="218"/>
    <n v="13"/>
    <x v="0"/>
    <x v="6"/>
  </r>
  <r>
    <x v="11"/>
    <x v="11"/>
    <s v="1245"/>
    <x v="218"/>
    <x v="218"/>
    <n v="14"/>
    <x v="0"/>
    <x v="7"/>
  </r>
  <r>
    <x v="11"/>
    <x v="11"/>
    <s v="1245"/>
    <x v="218"/>
    <x v="218"/>
    <n v="10"/>
    <x v="0"/>
    <x v="8"/>
  </r>
  <r>
    <x v="11"/>
    <x v="11"/>
    <s v="1245"/>
    <x v="218"/>
    <x v="218"/>
    <n v="9"/>
    <x v="0"/>
    <x v="9"/>
  </r>
  <r>
    <x v="11"/>
    <x v="11"/>
    <s v="1245"/>
    <x v="218"/>
    <x v="218"/>
    <n v="7"/>
    <x v="0"/>
    <x v="10"/>
  </r>
  <r>
    <x v="11"/>
    <x v="11"/>
    <s v="1245"/>
    <x v="218"/>
    <x v="218"/>
    <n v="4"/>
    <x v="0"/>
    <x v="11"/>
  </r>
  <r>
    <x v="11"/>
    <x v="11"/>
    <s v="1245"/>
    <x v="218"/>
    <x v="218"/>
    <n v="6"/>
    <x v="0"/>
    <x v="12"/>
  </r>
  <r>
    <x v="11"/>
    <x v="11"/>
    <s v="1246"/>
    <x v="219"/>
    <x v="219"/>
    <n v="39"/>
    <x v="0"/>
    <x v="0"/>
  </r>
  <r>
    <x v="11"/>
    <x v="11"/>
    <s v="1246"/>
    <x v="219"/>
    <x v="219"/>
    <n v="38"/>
    <x v="0"/>
    <x v="1"/>
  </r>
  <r>
    <x v="11"/>
    <x v="11"/>
    <s v="1246"/>
    <x v="219"/>
    <x v="219"/>
    <n v="32"/>
    <x v="0"/>
    <x v="2"/>
  </r>
  <r>
    <x v="11"/>
    <x v="11"/>
    <s v="1246"/>
    <x v="219"/>
    <x v="219"/>
    <n v="36"/>
    <x v="0"/>
    <x v="3"/>
  </r>
  <r>
    <x v="11"/>
    <x v="11"/>
    <s v="1246"/>
    <x v="219"/>
    <x v="219"/>
    <n v="33"/>
    <x v="0"/>
    <x v="4"/>
  </r>
  <r>
    <x v="11"/>
    <x v="11"/>
    <s v="1246"/>
    <x v="219"/>
    <x v="219"/>
    <n v="34"/>
    <x v="0"/>
    <x v="5"/>
  </r>
  <r>
    <x v="11"/>
    <x v="11"/>
    <s v="1246"/>
    <x v="219"/>
    <x v="219"/>
    <n v="32"/>
    <x v="0"/>
    <x v="6"/>
  </r>
  <r>
    <x v="11"/>
    <x v="11"/>
    <s v="1246"/>
    <x v="219"/>
    <x v="219"/>
    <n v="36"/>
    <x v="0"/>
    <x v="7"/>
  </r>
  <r>
    <x v="11"/>
    <x v="11"/>
    <s v="1246"/>
    <x v="219"/>
    <x v="219"/>
    <n v="38"/>
    <x v="0"/>
    <x v="8"/>
  </r>
  <r>
    <x v="11"/>
    <x v="11"/>
    <s v="1246"/>
    <x v="219"/>
    <x v="219"/>
    <n v="50"/>
    <x v="0"/>
    <x v="9"/>
  </r>
  <r>
    <x v="11"/>
    <x v="11"/>
    <s v="1246"/>
    <x v="219"/>
    <x v="219"/>
    <n v="51"/>
    <x v="0"/>
    <x v="10"/>
  </r>
  <r>
    <x v="11"/>
    <x v="11"/>
    <s v="1246"/>
    <x v="219"/>
    <x v="219"/>
    <n v="17"/>
    <x v="0"/>
    <x v="11"/>
  </r>
  <r>
    <x v="11"/>
    <x v="11"/>
    <s v="1246"/>
    <x v="219"/>
    <x v="219"/>
    <n v="18"/>
    <x v="0"/>
    <x v="12"/>
  </r>
  <r>
    <x v="11"/>
    <x v="11"/>
    <s v="1247"/>
    <x v="220"/>
    <x v="220"/>
    <n v="43"/>
    <x v="0"/>
    <x v="0"/>
  </r>
  <r>
    <x v="11"/>
    <x v="11"/>
    <s v="1247"/>
    <x v="220"/>
    <x v="220"/>
    <n v="37"/>
    <x v="0"/>
    <x v="1"/>
  </r>
  <r>
    <x v="11"/>
    <x v="11"/>
    <s v="1247"/>
    <x v="220"/>
    <x v="220"/>
    <n v="32"/>
    <x v="0"/>
    <x v="2"/>
  </r>
  <r>
    <x v="11"/>
    <x v="11"/>
    <s v="1247"/>
    <x v="220"/>
    <x v="220"/>
    <n v="38"/>
    <x v="0"/>
    <x v="3"/>
  </r>
  <r>
    <x v="11"/>
    <x v="11"/>
    <s v="1247"/>
    <x v="220"/>
    <x v="220"/>
    <n v="37"/>
    <x v="0"/>
    <x v="4"/>
  </r>
  <r>
    <x v="11"/>
    <x v="11"/>
    <s v="1247"/>
    <x v="220"/>
    <x v="220"/>
    <n v="42"/>
    <x v="0"/>
    <x v="5"/>
  </r>
  <r>
    <x v="11"/>
    <x v="11"/>
    <s v="1247"/>
    <x v="220"/>
    <x v="220"/>
    <n v="41"/>
    <x v="0"/>
    <x v="6"/>
  </r>
  <r>
    <x v="11"/>
    <x v="11"/>
    <s v="1247"/>
    <x v="220"/>
    <x v="220"/>
    <n v="45"/>
    <x v="0"/>
    <x v="7"/>
  </r>
  <r>
    <x v="11"/>
    <x v="11"/>
    <s v="1247"/>
    <x v="220"/>
    <x v="220"/>
    <n v="50"/>
    <x v="0"/>
    <x v="8"/>
  </r>
  <r>
    <x v="11"/>
    <x v="11"/>
    <s v="1247"/>
    <x v="220"/>
    <x v="220"/>
    <n v="49"/>
    <x v="0"/>
    <x v="9"/>
  </r>
  <r>
    <x v="11"/>
    <x v="11"/>
    <s v="1247"/>
    <x v="220"/>
    <x v="220"/>
    <n v="39"/>
    <x v="0"/>
    <x v="10"/>
  </r>
  <r>
    <x v="11"/>
    <x v="11"/>
    <s v="1247"/>
    <x v="220"/>
    <x v="220"/>
    <n v="38"/>
    <x v="0"/>
    <x v="11"/>
  </r>
  <r>
    <x v="11"/>
    <x v="11"/>
    <s v="1247"/>
    <x v="220"/>
    <x v="220"/>
    <n v="36"/>
    <x v="0"/>
    <x v="12"/>
  </r>
  <r>
    <x v="11"/>
    <x v="11"/>
    <s v="1251"/>
    <x v="221"/>
    <x v="221"/>
    <n v="60"/>
    <x v="0"/>
    <x v="0"/>
  </r>
  <r>
    <x v="11"/>
    <x v="11"/>
    <s v="1251"/>
    <x v="221"/>
    <x v="221"/>
    <n v="62"/>
    <x v="0"/>
    <x v="1"/>
  </r>
  <r>
    <x v="11"/>
    <x v="11"/>
    <s v="1251"/>
    <x v="221"/>
    <x v="221"/>
    <n v="63"/>
    <x v="0"/>
    <x v="2"/>
  </r>
  <r>
    <x v="11"/>
    <x v="11"/>
    <s v="1251"/>
    <x v="221"/>
    <x v="221"/>
    <n v="63"/>
    <x v="0"/>
    <x v="3"/>
  </r>
  <r>
    <x v="11"/>
    <x v="11"/>
    <s v="1251"/>
    <x v="221"/>
    <x v="221"/>
    <n v="62"/>
    <x v="0"/>
    <x v="4"/>
  </r>
  <r>
    <x v="11"/>
    <x v="11"/>
    <s v="1251"/>
    <x v="221"/>
    <x v="221"/>
    <n v="68"/>
    <x v="0"/>
    <x v="5"/>
  </r>
  <r>
    <x v="11"/>
    <x v="11"/>
    <s v="1251"/>
    <x v="221"/>
    <x v="221"/>
    <n v="67"/>
    <x v="0"/>
    <x v="6"/>
  </r>
  <r>
    <x v="11"/>
    <x v="11"/>
    <s v="1251"/>
    <x v="221"/>
    <x v="221"/>
    <n v="73"/>
    <x v="0"/>
    <x v="7"/>
  </r>
  <r>
    <x v="11"/>
    <x v="11"/>
    <s v="1251"/>
    <x v="221"/>
    <x v="221"/>
    <n v="66"/>
    <x v="0"/>
    <x v="8"/>
  </r>
  <r>
    <x v="11"/>
    <x v="11"/>
    <s v="1251"/>
    <x v="221"/>
    <x v="221"/>
    <n v="64"/>
    <x v="0"/>
    <x v="9"/>
  </r>
  <r>
    <x v="11"/>
    <x v="11"/>
    <s v="1251"/>
    <x v="221"/>
    <x v="221"/>
    <n v="64"/>
    <x v="0"/>
    <x v="10"/>
  </r>
  <r>
    <x v="11"/>
    <x v="11"/>
    <s v="1251"/>
    <x v="221"/>
    <x v="221"/>
    <n v="53"/>
    <x v="0"/>
    <x v="11"/>
  </r>
  <r>
    <x v="11"/>
    <x v="11"/>
    <s v="1251"/>
    <x v="221"/>
    <x v="221"/>
    <n v="46"/>
    <x v="0"/>
    <x v="12"/>
  </r>
  <r>
    <x v="11"/>
    <x v="11"/>
    <s v="1252"/>
    <x v="222"/>
    <x v="222"/>
    <n v="17"/>
    <x v="0"/>
    <x v="0"/>
  </r>
  <r>
    <x v="11"/>
    <x v="11"/>
    <s v="1252"/>
    <x v="222"/>
    <x v="222"/>
    <n v="16"/>
    <x v="0"/>
    <x v="1"/>
  </r>
  <r>
    <x v="11"/>
    <x v="11"/>
    <s v="1252"/>
    <x v="222"/>
    <x v="222"/>
    <n v="18"/>
    <x v="0"/>
    <x v="2"/>
  </r>
  <r>
    <x v="11"/>
    <x v="11"/>
    <s v="1252"/>
    <x v="222"/>
    <x v="222"/>
    <n v="21"/>
    <x v="0"/>
    <x v="3"/>
  </r>
  <r>
    <x v="11"/>
    <x v="11"/>
    <s v="1252"/>
    <x v="222"/>
    <x v="222"/>
    <n v="15"/>
    <x v="0"/>
    <x v="4"/>
  </r>
  <r>
    <x v="11"/>
    <x v="11"/>
    <s v="1252"/>
    <x v="222"/>
    <x v="222"/>
    <n v="13"/>
    <x v="0"/>
    <x v="5"/>
  </r>
  <r>
    <x v="11"/>
    <x v="11"/>
    <s v="1252"/>
    <x v="222"/>
    <x v="222"/>
    <n v="13"/>
    <x v="0"/>
    <x v="6"/>
  </r>
  <r>
    <x v="11"/>
    <x v="11"/>
    <s v="1252"/>
    <x v="222"/>
    <x v="222"/>
    <n v="13"/>
    <x v="0"/>
    <x v="7"/>
  </r>
  <r>
    <x v="11"/>
    <x v="11"/>
    <s v="1252"/>
    <x v="222"/>
    <x v="222"/>
    <n v="8"/>
    <x v="0"/>
    <x v="8"/>
  </r>
  <r>
    <x v="11"/>
    <x v="11"/>
    <s v="1252"/>
    <x v="222"/>
    <x v="222"/>
    <n v="9"/>
    <x v="0"/>
    <x v="9"/>
  </r>
  <r>
    <x v="11"/>
    <x v="11"/>
    <s v="1252"/>
    <x v="222"/>
    <x v="222"/>
    <n v="9"/>
    <x v="0"/>
    <x v="10"/>
  </r>
  <r>
    <x v="11"/>
    <x v="11"/>
    <s v="1252"/>
    <x v="222"/>
    <x v="222"/>
    <n v="7"/>
    <x v="0"/>
    <x v="11"/>
  </r>
  <r>
    <x v="11"/>
    <x v="11"/>
    <s v="1252"/>
    <x v="222"/>
    <x v="222"/>
    <n v="4"/>
    <x v="0"/>
    <x v="12"/>
  </r>
  <r>
    <x v="11"/>
    <x v="11"/>
    <s v="1253"/>
    <x v="223"/>
    <x v="223"/>
    <n v="142"/>
    <x v="0"/>
    <x v="0"/>
  </r>
  <r>
    <x v="11"/>
    <x v="11"/>
    <s v="1253"/>
    <x v="223"/>
    <x v="223"/>
    <n v="131"/>
    <x v="0"/>
    <x v="1"/>
  </r>
  <r>
    <x v="11"/>
    <x v="11"/>
    <s v="1253"/>
    <x v="223"/>
    <x v="223"/>
    <n v="125"/>
    <x v="0"/>
    <x v="2"/>
  </r>
  <r>
    <x v="11"/>
    <x v="11"/>
    <s v="1253"/>
    <x v="223"/>
    <x v="223"/>
    <n v="118"/>
    <x v="0"/>
    <x v="3"/>
  </r>
  <r>
    <x v="11"/>
    <x v="11"/>
    <s v="1253"/>
    <x v="223"/>
    <x v="223"/>
    <n v="115"/>
    <x v="0"/>
    <x v="4"/>
  </r>
  <r>
    <x v="11"/>
    <x v="11"/>
    <s v="1253"/>
    <x v="223"/>
    <x v="223"/>
    <n v="98"/>
    <x v="0"/>
    <x v="5"/>
  </r>
  <r>
    <x v="11"/>
    <x v="11"/>
    <s v="1253"/>
    <x v="223"/>
    <x v="223"/>
    <n v="105"/>
    <x v="0"/>
    <x v="6"/>
  </r>
  <r>
    <x v="11"/>
    <x v="11"/>
    <s v="1253"/>
    <x v="223"/>
    <x v="223"/>
    <n v="82"/>
    <x v="0"/>
    <x v="7"/>
  </r>
  <r>
    <x v="11"/>
    <x v="11"/>
    <s v="1253"/>
    <x v="223"/>
    <x v="223"/>
    <n v="91"/>
    <x v="0"/>
    <x v="8"/>
  </r>
  <r>
    <x v="11"/>
    <x v="11"/>
    <s v="1253"/>
    <x v="223"/>
    <x v="223"/>
    <n v="85"/>
    <x v="0"/>
    <x v="9"/>
  </r>
  <r>
    <x v="11"/>
    <x v="11"/>
    <s v="1253"/>
    <x v="223"/>
    <x v="223"/>
    <n v="78"/>
    <x v="0"/>
    <x v="10"/>
  </r>
  <r>
    <x v="11"/>
    <x v="11"/>
    <s v="1253"/>
    <x v="223"/>
    <x v="223"/>
    <n v="69"/>
    <x v="0"/>
    <x v="11"/>
  </r>
  <r>
    <x v="11"/>
    <x v="11"/>
    <s v="1253"/>
    <x v="223"/>
    <x v="223"/>
    <n v="71"/>
    <x v="0"/>
    <x v="12"/>
  </r>
  <r>
    <x v="11"/>
    <x v="11"/>
    <s v="1256"/>
    <x v="224"/>
    <x v="224"/>
    <n v="60"/>
    <x v="0"/>
    <x v="0"/>
  </r>
  <r>
    <x v="11"/>
    <x v="11"/>
    <s v="1256"/>
    <x v="224"/>
    <x v="224"/>
    <n v="63"/>
    <x v="0"/>
    <x v="1"/>
  </r>
  <r>
    <x v="11"/>
    <x v="11"/>
    <s v="1256"/>
    <x v="224"/>
    <x v="224"/>
    <n v="57"/>
    <x v="0"/>
    <x v="2"/>
  </r>
  <r>
    <x v="11"/>
    <x v="11"/>
    <s v="1256"/>
    <x v="224"/>
    <x v="224"/>
    <n v="68"/>
    <x v="0"/>
    <x v="3"/>
  </r>
  <r>
    <x v="11"/>
    <x v="11"/>
    <s v="1256"/>
    <x v="224"/>
    <x v="224"/>
    <n v="66"/>
    <x v="0"/>
    <x v="4"/>
  </r>
  <r>
    <x v="11"/>
    <x v="11"/>
    <s v="1256"/>
    <x v="224"/>
    <x v="224"/>
    <n v="70"/>
    <x v="0"/>
    <x v="5"/>
  </r>
  <r>
    <x v="11"/>
    <x v="11"/>
    <s v="1256"/>
    <x v="224"/>
    <x v="224"/>
    <n v="72"/>
    <x v="0"/>
    <x v="6"/>
  </r>
  <r>
    <x v="11"/>
    <x v="11"/>
    <s v="1256"/>
    <x v="224"/>
    <x v="224"/>
    <n v="69"/>
    <x v="0"/>
    <x v="7"/>
  </r>
  <r>
    <x v="11"/>
    <x v="11"/>
    <s v="1256"/>
    <x v="224"/>
    <x v="224"/>
    <n v="56"/>
    <x v="0"/>
    <x v="8"/>
  </r>
  <r>
    <x v="11"/>
    <x v="11"/>
    <s v="1256"/>
    <x v="224"/>
    <x v="224"/>
    <n v="57"/>
    <x v="0"/>
    <x v="9"/>
  </r>
  <r>
    <x v="11"/>
    <x v="11"/>
    <s v="1256"/>
    <x v="224"/>
    <x v="224"/>
    <n v="38"/>
    <x v="0"/>
    <x v="10"/>
  </r>
  <r>
    <x v="11"/>
    <x v="11"/>
    <s v="1256"/>
    <x v="224"/>
    <x v="224"/>
    <n v="34"/>
    <x v="0"/>
    <x v="11"/>
  </r>
  <r>
    <x v="11"/>
    <x v="11"/>
    <s v="1256"/>
    <x v="224"/>
    <x v="224"/>
    <n v="29"/>
    <x v="0"/>
    <x v="12"/>
  </r>
  <r>
    <x v="11"/>
    <x v="11"/>
    <s v="1259"/>
    <x v="225"/>
    <x v="225"/>
    <n v="13"/>
    <x v="0"/>
    <x v="0"/>
  </r>
  <r>
    <x v="11"/>
    <x v="11"/>
    <s v="1259"/>
    <x v="225"/>
    <x v="225"/>
    <n v="16"/>
    <x v="0"/>
    <x v="1"/>
  </r>
  <r>
    <x v="11"/>
    <x v="11"/>
    <s v="1259"/>
    <x v="225"/>
    <x v="225"/>
    <n v="14"/>
    <x v="0"/>
    <x v="2"/>
  </r>
  <r>
    <x v="11"/>
    <x v="11"/>
    <s v="1259"/>
    <x v="225"/>
    <x v="225"/>
    <n v="15"/>
    <x v="0"/>
    <x v="3"/>
  </r>
  <r>
    <x v="11"/>
    <x v="11"/>
    <s v="1259"/>
    <x v="225"/>
    <x v="225"/>
    <n v="13"/>
    <x v="0"/>
    <x v="4"/>
  </r>
  <r>
    <x v="11"/>
    <x v="11"/>
    <s v="1259"/>
    <x v="225"/>
    <x v="225"/>
    <n v="17"/>
    <x v="0"/>
    <x v="5"/>
  </r>
  <r>
    <x v="11"/>
    <x v="11"/>
    <s v="1259"/>
    <x v="225"/>
    <x v="225"/>
    <n v="14"/>
    <x v="0"/>
    <x v="6"/>
  </r>
  <r>
    <x v="11"/>
    <x v="11"/>
    <s v="1259"/>
    <x v="225"/>
    <x v="225"/>
    <n v="11"/>
    <x v="0"/>
    <x v="7"/>
  </r>
  <r>
    <x v="11"/>
    <x v="11"/>
    <s v="1259"/>
    <x v="225"/>
    <x v="225"/>
    <n v="20"/>
    <x v="0"/>
    <x v="8"/>
  </r>
  <r>
    <x v="11"/>
    <x v="11"/>
    <s v="1259"/>
    <x v="225"/>
    <x v="225"/>
    <n v="12"/>
    <x v="0"/>
    <x v="9"/>
  </r>
  <r>
    <x v="11"/>
    <x v="11"/>
    <s v="1259"/>
    <x v="225"/>
    <x v="225"/>
    <n v="10"/>
    <x v="0"/>
    <x v="10"/>
  </r>
  <r>
    <x v="11"/>
    <x v="11"/>
    <s v="1259"/>
    <x v="225"/>
    <x v="225"/>
    <n v="9"/>
    <x v="0"/>
    <x v="11"/>
  </r>
  <r>
    <x v="11"/>
    <x v="11"/>
    <s v="1259"/>
    <x v="225"/>
    <x v="225"/>
    <n v="11"/>
    <x v="0"/>
    <x v="12"/>
  </r>
  <r>
    <x v="11"/>
    <x v="11"/>
    <s v="1260"/>
    <x v="226"/>
    <x v="226"/>
    <n v="131"/>
    <x v="0"/>
    <x v="0"/>
  </r>
  <r>
    <x v="11"/>
    <x v="11"/>
    <s v="1260"/>
    <x v="226"/>
    <x v="226"/>
    <n v="116"/>
    <x v="0"/>
    <x v="1"/>
  </r>
  <r>
    <x v="11"/>
    <x v="11"/>
    <s v="1260"/>
    <x v="226"/>
    <x v="226"/>
    <n v="129"/>
    <x v="0"/>
    <x v="2"/>
  </r>
  <r>
    <x v="11"/>
    <x v="11"/>
    <s v="1260"/>
    <x v="226"/>
    <x v="226"/>
    <n v="118"/>
    <x v="0"/>
    <x v="3"/>
  </r>
  <r>
    <x v="11"/>
    <x v="11"/>
    <s v="1260"/>
    <x v="226"/>
    <x v="226"/>
    <n v="103"/>
    <x v="0"/>
    <x v="4"/>
  </r>
  <r>
    <x v="11"/>
    <x v="11"/>
    <s v="1260"/>
    <x v="226"/>
    <x v="226"/>
    <n v="110"/>
    <x v="0"/>
    <x v="5"/>
  </r>
  <r>
    <x v="11"/>
    <x v="11"/>
    <s v="1260"/>
    <x v="226"/>
    <x v="226"/>
    <n v="114"/>
    <x v="0"/>
    <x v="6"/>
  </r>
  <r>
    <x v="11"/>
    <x v="11"/>
    <s v="1260"/>
    <x v="226"/>
    <x v="226"/>
    <n v="115"/>
    <x v="0"/>
    <x v="7"/>
  </r>
  <r>
    <x v="11"/>
    <x v="11"/>
    <s v="1260"/>
    <x v="226"/>
    <x v="226"/>
    <n v="96"/>
    <x v="0"/>
    <x v="8"/>
  </r>
  <r>
    <x v="11"/>
    <x v="11"/>
    <s v="1260"/>
    <x v="226"/>
    <x v="226"/>
    <n v="97"/>
    <x v="0"/>
    <x v="9"/>
  </r>
  <r>
    <x v="11"/>
    <x v="11"/>
    <s v="1260"/>
    <x v="226"/>
    <x v="226"/>
    <n v="76"/>
    <x v="0"/>
    <x v="10"/>
  </r>
  <r>
    <x v="11"/>
    <x v="11"/>
    <s v="1260"/>
    <x v="226"/>
    <x v="226"/>
    <n v="67"/>
    <x v="0"/>
    <x v="11"/>
  </r>
  <r>
    <x v="11"/>
    <x v="11"/>
    <s v="1260"/>
    <x v="226"/>
    <x v="226"/>
    <n v="77"/>
    <x v="0"/>
    <x v="12"/>
  </r>
  <r>
    <x v="11"/>
    <x v="11"/>
    <s v="1263"/>
    <x v="227"/>
    <x v="227"/>
    <n v="173"/>
    <x v="0"/>
    <x v="0"/>
  </r>
  <r>
    <x v="11"/>
    <x v="11"/>
    <s v="1263"/>
    <x v="227"/>
    <x v="227"/>
    <n v="179"/>
    <x v="0"/>
    <x v="1"/>
  </r>
  <r>
    <x v="11"/>
    <x v="11"/>
    <s v="1263"/>
    <x v="227"/>
    <x v="227"/>
    <n v="178"/>
    <x v="0"/>
    <x v="2"/>
  </r>
  <r>
    <x v="11"/>
    <x v="11"/>
    <s v="1263"/>
    <x v="227"/>
    <x v="227"/>
    <n v="160"/>
    <x v="0"/>
    <x v="3"/>
  </r>
  <r>
    <x v="11"/>
    <x v="11"/>
    <s v="1263"/>
    <x v="227"/>
    <x v="227"/>
    <n v="165"/>
    <x v="0"/>
    <x v="4"/>
  </r>
  <r>
    <x v="11"/>
    <x v="11"/>
    <s v="1263"/>
    <x v="227"/>
    <x v="227"/>
    <n v="155"/>
    <x v="0"/>
    <x v="5"/>
  </r>
  <r>
    <x v="11"/>
    <x v="11"/>
    <s v="1263"/>
    <x v="227"/>
    <x v="227"/>
    <n v="161"/>
    <x v="0"/>
    <x v="6"/>
  </r>
  <r>
    <x v="11"/>
    <x v="11"/>
    <s v="1263"/>
    <x v="227"/>
    <x v="227"/>
    <n v="158"/>
    <x v="0"/>
    <x v="7"/>
  </r>
  <r>
    <x v="11"/>
    <x v="11"/>
    <s v="1263"/>
    <x v="227"/>
    <x v="227"/>
    <n v="136"/>
    <x v="0"/>
    <x v="8"/>
  </r>
  <r>
    <x v="11"/>
    <x v="11"/>
    <s v="1263"/>
    <x v="227"/>
    <x v="227"/>
    <n v="136"/>
    <x v="0"/>
    <x v="9"/>
  </r>
  <r>
    <x v="11"/>
    <x v="11"/>
    <s v="1263"/>
    <x v="227"/>
    <x v="227"/>
    <n v="113"/>
    <x v="0"/>
    <x v="10"/>
  </r>
  <r>
    <x v="11"/>
    <x v="11"/>
    <s v="1263"/>
    <x v="227"/>
    <x v="227"/>
    <n v="110"/>
    <x v="0"/>
    <x v="11"/>
  </r>
  <r>
    <x v="11"/>
    <x v="11"/>
    <s v="1263"/>
    <x v="227"/>
    <x v="227"/>
    <n v="116"/>
    <x v="0"/>
    <x v="12"/>
  </r>
  <r>
    <x v="11"/>
    <x v="11"/>
    <s v="1264"/>
    <x v="228"/>
    <x v="228"/>
    <n v="25"/>
    <x v="0"/>
    <x v="0"/>
  </r>
  <r>
    <x v="11"/>
    <x v="11"/>
    <s v="1264"/>
    <x v="228"/>
    <x v="228"/>
    <n v="25"/>
    <x v="0"/>
    <x v="1"/>
  </r>
  <r>
    <x v="11"/>
    <x v="11"/>
    <s v="1264"/>
    <x v="228"/>
    <x v="228"/>
    <n v="21"/>
    <x v="0"/>
    <x v="2"/>
  </r>
  <r>
    <x v="11"/>
    <x v="11"/>
    <s v="1264"/>
    <x v="228"/>
    <x v="228"/>
    <n v="18"/>
    <x v="0"/>
    <x v="3"/>
  </r>
  <r>
    <x v="11"/>
    <x v="11"/>
    <s v="1264"/>
    <x v="228"/>
    <x v="228"/>
    <n v="17"/>
    <x v="0"/>
    <x v="4"/>
  </r>
  <r>
    <x v="11"/>
    <x v="11"/>
    <s v="1264"/>
    <x v="228"/>
    <x v="228"/>
    <n v="17"/>
    <x v="0"/>
    <x v="5"/>
  </r>
  <r>
    <x v="11"/>
    <x v="11"/>
    <s v="1264"/>
    <x v="228"/>
    <x v="228"/>
    <n v="15"/>
    <x v="0"/>
    <x v="6"/>
  </r>
  <r>
    <x v="11"/>
    <x v="11"/>
    <s v="1264"/>
    <x v="228"/>
    <x v="228"/>
    <n v="16"/>
    <x v="0"/>
    <x v="7"/>
  </r>
  <r>
    <x v="11"/>
    <x v="11"/>
    <s v="1264"/>
    <x v="228"/>
    <x v="228"/>
    <n v="12"/>
    <x v="0"/>
    <x v="8"/>
  </r>
  <r>
    <x v="11"/>
    <x v="11"/>
    <s v="1264"/>
    <x v="228"/>
    <x v="228"/>
    <n v="12"/>
    <x v="0"/>
    <x v="9"/>
  </r>
  <r>
    <x v="11"/>
    <x v="11"/>
    <s v="1264"/>
    <x v="228"/>
    <x v="228"/>
    <n v="14"/>
    <x v="0"/>
    <x v="10"/>
  </r>
  <r>
    <x v="11"/>
    <x v="11"/>
    <s v="1264"/>
    <x v="228"/>
    <x v="228"/>
    <n v="17"/>
    <x v="0"/>
    <x v="11"/>
  </r>
  <r>
    <x v="11"/>
    <x v="11"/>
    <s v="1264"/>
    <x v="228"/>
    <x v="228"/>
    <n v="13"/>
    <x v="0"/>
    <x v="12"/>
  </r>
  <r>
    <x v="11"/>
    <x v="11"/>
    <s v="1265"/>
    <x v="229"/>
    <x v="229"/>
    <n v="3"/>
    <x v="0"/>
    <x v="0"/>
  </r>
  <r>
    <x v="11"/>
    <x v="11"/>
    <s v="1265"/>
    <x v="229"/>
    <x v="229"/>
    <n v="3"/>
    <x v="0"/>
    <x v="1"/>
  </r>
  <r>
    <x v="11"/>
    <x v="11"/>
    <s v="1265"/>
    <x v="229"/>
    <x v="229"/>
    <n v="4"/>
    <x v="0"/>
    <x v="2"/>
  </r>
  <r>
    <x v="11"/>
    <x v="11"/>
    <s v="1265"/>
    <x v="229"/>
    <x v="229"/>
    <n v="1"/>
    <x v="0"/>
    <x v="3"/>
  </r>
  <r>
    <x v="11"/>
    <x v="11"/>
    <s v="1265"/>
    <x v="229"/>
    <x v="229"/>
    <n v="2"/>
    <x v="0"/>
    <x v="4"/>
  </r>
  <r>
    <x v="11"/>
    <x v="11"/>
    <s v="1265"/>
    <x v="229"/>
    <x v="229"/>
    <n v="1"/>
    <x v="0"/>
    <x v="5"/>
  </r>
  <r>
    <x v="11"/>
    <x v="11"/>
    <s v="1265"/>
    <x v="229"/>
    <x v="229"/>
    <n v="2"/>
    <x v="0"/>
    <x v="6"/>
  </r>
  <r>
    <x v="11"/>
    <x v="11"/>
    <s v="1265"/>
    <x v="229"/>
    <x v="229"/>
    <n v="2"/>
    <x v="0"/>
    <x v="7"/>
  </r>
  <r>
    <x v="11"/>
    <x v="11"/>
    <s v="1265"/>
    <x v="229"/>
    <x v="229"/>
    <n v="2"/>
    <x v="0"/>
    <x v="8"/>
  </r>
  <r>
    <x v="11"/>
    <x v="11"/>
    <s v="1265"/>
    <x v="229"/>
    <x v="229"/>
    <n v="1"/>
    <x v="0"/>
    <x v="9"/>
  </r>
  <r>
    <x v="11"/>
    <x v="11"/>
    <s v="1265"/>
    <x v="229"/>
    <x v="229"/>
    <n v="2"/>
    <x v="0"/>
    <x v="10"/>
  </r>
  <r>
    <x v="11"/>
    <x v="11"/>
    <s v="1265"/>
    <x v="229"/>
    <x v="229"/>
    <n v="2"/>
    <x v="0"/>
    <x v="11"/>
  </r>
  <r>
    <x v="11"/>
    <x v="11"/>
    <s v="1265"/>
    <x v="229"/>
    <x v="229"/>
    <n v="2"/>
    <x v="0"/>
    <x v="12"/>
  </r>
  <r>
    <x v="11"/>
    <x v="11"/>
    <s v="1266"/>
    <x v="230"/>
    <x v="230"/>
    <n v="63"/>
    <x v="0"/>
    <x v="0"/>
  </r>
  <r>
    <x v="11"/>
    <x v="11"/>
    <s v="1266"/>
    <x v="230"/>
    <x v="230"/>
    <n v="43"/>
    <x v="0"/>
    <x v="1"/>
  </r>
  <r>
    <x v="11"/>
    <x v="11"/>
    <s v="1266"/>
    <x v="230"/>
    <x v="230"/>
    <n v="45"/>
    <x v="0"/>
    <x v="2"/>
  </r>
  <r>
    <x v="11"/>
    <x v="11"/>
    <s v="1266"/>
    <x v="230"/>
    <x v="230"/>
    <n v="40"/>
    <x v="0"/>
    <x v="3"/>
  </r>
  <r>
    <x v="11"/>
    <x v="11"/>
    <s v="1266"/>
    <x v="230"/>
    <x v="230"/>
    <n v="32"/>
    <x v="0"/>
    <x v="4"/>
  </r>
  <r>
    <x v="11"/>
    <x v="11"/>
    <s v="1266"/>
    <x v="230"/>
    <x v="230"/>
    <n v="45"/>
    <x v="0"/>
    <x v="5"/>
  </r>
  <r>
    <x v="11"/>
    <x v="11"/>
    <s v="1266"/>
    <x v="230"/>
    <x v="230"/>
    <n v="43"/>
    <x v="0"/>
    <x v="6"/>
  </r>
  <r>
    <x v="11"/>
    <x v="11"/>
    <s v="1266"/>
    <x v="230"/>
    <x v="230"/>
    <n v="44"/>
    <x v="0"/>
    <x v="7"/>
  </r>
  <r>
    <x v="11"/>
    <x v="11"/>
    <s v="1266"/>
    <x v="230"/>
    <x v="230"/>
    <n v="37"/>
    <x v="0"/>
    <x v="8"/>
  </r>
  <r>
    <x v="11"/>
    <x v="11"/>
    <s v="1266"/>
    <x v="230"/>
    <x v="230"/>
    <n v="37"/>
    <x v="0"/>
    <x v="9"/>
  </r>
  <r>
    <x v="11"/>
    <x v="11"/>
    <s v="1266"/>
    <x v="230"/>
    <x v="230"/>
    <n v="31"/>
    <x v="0"/>
    <x v="10"/>
  </r>
  <r>
    <x v="11"/>
    <x v="11"/>
    <s v="1266"/>
    <x v="230"/>
    <x v="230"/>
    <n v="28"/>
    <x v="0"/>
    <x v="11"/>
  </r>
  <r>
    <x v="11"/>
    <x v="11"/>
    <s v="1266"/>
    <x v="230"/>
    <x v="230"/>
    <n v="28"/>
    <x v="0"/>
    <x v="12"/>
  </r>
  <r>
    <x v="12"/>
    <x v="12"/>
    <s v="1401"/>
    <x v="231"/>
    <x v="231"/>
    <n v="154"/>
    <x v="0"/>
    <x v="0"/>
  </r>
  <r>
    <x v="12"/>
    <x v="12"/>
    <s v="1401"/>
    <x v="231"/>
    <x v="231"/>
    <n v="128"/>
    <x v="0"/>
    <x v="1"/>
  </r>
  <r>
    <x v="12"/>
    <x v="12"/>
    <s v="1401"/>
    <x v="231"/>
    <x v="231"/>
    <n v="124"/>
    <x v="0"/>
    <x v="2"/>
  </r>
  <r>
    <x v="12"/>
    <x v="12"/>
    <s v="1401"/>
    <x v="231"/>
    <x v="231"/>
    <n v="129"/>
    <x v="0"/>
    <x v="3"/>
  </r>
  <r>
    <x v="12"/>
    <x v="12"/>
    <s v="1401"/>
    <x v="231"/>
    <x v="231"/>
    <n v="109"/>
    <x v="0"/>
    <x v="4"/>
  </r>
  <r>
    <x v="12"/>
    <x v="12"/>
    <s v="1401"/>
    <x v="231"/>
    <x v="231"/>
    <n v="122"/>
    <x v="0"/>
    <x v="5"/>
  </r>
  <r>
    <x v="12"/>
    <x v="12"/>
    <s v="1401"/>
    <x v="231"/>
    <x v="231"/>
    <n v="137"/>
    <x v="0"/>
    <x v="6"/>
  </r>
  <r>
    <x v="12"/>
    <x v="12"/>
    <s v="1401"/>
    <x v="231"/>
    <x v="231"/>
    <n v="127"/>
    <x v="0"/>
    <x v="7"/>
  </r>
  <r>
    <x v="12"/>
    <x v="12"/>
    <s v="1401"/>
    <x v="231"/>
    <x v="231"/>
    <n v="118"/>
    <x v="0"/>
    <x v="8"/>
  </r>
  <r>
    <x v="12"/>
    <x v="12"/>
    <s v="1401"/>
    <x v="231"/>
    <x v="231"/>
    <n v="121"/>
    <x v="0"/>
    <x v="9"/>
  </r>
  <r>
    <x v="12"/>
    <x v="12"/>
    <s v="1401"/>
    <x v="231"/>
    <x v="231"/>
    <n v="118"/>
    <x v="0"/>
    <x v="10"/>
  </r>
  <r>
    <x v="12"/>
    <x v="12"/>
    <s v="1401"/>
    <x v="231"/>
    <x v="231"/>
    <n v="108"/>
    <x v="0"/>
    <x v="11"/>
  </r>
  <r>
    <x v="12"/>
    <x v="12"/>
    <s v="1401"/>
    <x v="231"/>
    <x v="231"/>
    <n v="99"/>
    <x v="0"/>
    <x v="12"/>
  </r>
  <r>
    <x v="12"/>
    <x v="12"/>
    <s v="1411"/>
    <x v="232"/>
    <x v="232"/>
    <n v="160"/>
    <x v="0"/>
    <x v="0"/>
  </r>
  <r>
    <x v="12"/>
    <x v="12"/>
    <s v="1411"/>
    <x v="232"/>
    <x v="232"/>
    <n v="144"/>
    <x v="0"/>
    <x v="1"/>
  </r>
  <r>
    <x v="12"/>
    <x v="12"/>
    <s v="1411"/>
    <x v="232"/>
    <x v="232"/>
    <n v="159"/>
    <x v="0"/>
    <x v="2"/>
  </r>
  <r>
    <x v="12"/>
    <x v="12"/>
    <s v="1411"/>
    <x v="232"/>
    <x v="232"/>
    <n v="159"/>
    <x v="0"/>
    <x v="3"/>
  </r>
  <r>
    <x v="12"/>
    <x v="12"/>
    <s v="1411"/>
    <x v="232"/>
    <x v="232"/>
    <n v="150"/>
    <x v="0"/>
    <x v="4"/>
  </r>
  <r>
    <x v="12"/>
    <x v="12"/>
    <s v="1411"/>
    <x v="232"/>
    <x v="232"/>
    <n v="147"/>
    <x v="0"/>
    <x v="5"/>
  </r>
  <r>
    <x v="12"/>
    <x v="12"/>
    <s v="1411"/>
    <x v="232"/>
    <x v="232"/>
    <n v="121"/>
    <x v="0"/>
    <x v="6"/>
  </r>
  <r>
    <x v="12"/>
    <x v="12"/>
    <s v="1411"/>
    <x v="232"/>
    <x v="232"/>
    <n v="98"/>
    <x v="0"/>
    <x v="7"/>
  </r>
  <r>
    <x v="12"/>
    <x v="12"/>
    <s v="1411"/>
    <x v="232"/>
    <x v="232"/>
    <n v="95"/>
    <x v="0"/>
    <x v="8"/>
  </r>
  <r>
    <x v="12"/>
    <x v="12"/>
    <s v="1411"/>
    <x v="232"/>
    <x v="232"/>
    <n v="103"/>
    <x v="0"/>
    <x v="9"/>
  </r>
  <r>
    <x v="12"/>
    <x v="12"/>
    <s v="1411"/>
    <x v="232"/>
    <x v="232"/>
    <n v="91"/>
    <x v="0"/>
    <x v="10"/>
  </r>
  <r>
    <x v="12"/>
    <x v="12"/>
    <s v="1411"/>
    <x v="232"/>
    <x v="232"/>
    <n v="77"/>
    <x v="0"/>
    <x v="11"/>
  </r>
  <r>
    <x v="12"/>
    <x v="12"/>
    <s v="1411"/>
    <x v="232"/>
    <x v="232"/>
    <n v="69"/>
    <x v="0"/>
    <x v="12"/>
  </r>
  <r>
    <x v="12"/>
    <x v="12"/>
    <s v="1412"/>
    <x v="233"/>
    <x v="233"/>
    <n v="23"/>
    <x v="0"/>
    <x v="0"/>
  </r>
  <r>
    <x v="12"/>
    <x v="12"/>
    <s v="1412"/>
    <x v="233"/>
    <x v="233"/>
    <n v="25"/>
    <x v="0"/>
    <x v="1"/>
  </r>
  <r>
    <x v="12"/>
    <x v="12"/>
    <s v="1412"/>
    <x v="233"/>
    <x v="233"/>
    <n v="19"/>
    <x v="0"/>
    <x v="2"/>
  </r>
  <r>
    <x v="12"/>
    <x v="12"/>
    <s v="1412"/>
    <x v="233"/>
    <x v="233"/>
    <n v="26"/>
    <x v="0"/>
    <x v="3"/>
  </r>
  <r>
    <x v="12"/>
    <x v="12"/>
    <s v="1412"/>
    <x v="233"/>
    <x v="233"/>
    <n v="20"/>
    <x v="0"/>
    <x v="4"/>
  </r>
  <r>
    <x v="12"/>
    <x v="12"/>
    <s v="1412"/>
    <x v="233"/>
    <x v="233"/>
    <n v="25"/>
    <x v="0"/>
    <x v="5"/>
  </r>
  <r>
    <x v="12"/>
    <x v="12"/>
    <s v="1412"/>
    <x v="233"/>
    <x v="233"/>
    <n v="29"/>
    <x v="0"/>
    <x v="6"/>
  </r>
  <r>
    <x v="12"/>
    <x v="12"/>
    <s v="1412"/>
    <x v="233"/>
    <x v="233"/>
    <n v="24"/>
    <x v="0"/>
    <x v="7"/>
  </r>
  <r>
    <x v="12"/>
    <x v="12"/>
    <s v="1412"/>
    <x v="233"/>
    <x v="233"/>
    <n v="24"/>
    <x v="0"/>
    <x v="8"/>
  </r>
  <r>
    <x v="12"/>
    <x v="12"/>
    <s v="1412"/>
    <x v="233"/>
    <x v="233"/>
    <n v="27"/>
    <x v="0"/>
    <x v="9"/>
  </r>
  <r>
    <x v="12"/>
    <x v="12"/>
    <s v="1412"/>
    <x v="233"/>
    <x v="233"/>
    <n v="24"/>
    <x v="0"/>
    <x v="10"/>
  </r>
  <r>
    <x v="12"/>
    <x v="12"/>
    <s v="1412"/>
    <x v="233"/>
    <x v="233"/>
    <n v="24"/>
    <x v="0"/>
    <x v="11"/>
  </r>
  <r>
    <x v="12"/>
    <x v="12"/>
    <s v="1412"/>
    <x v="233"/>
    <x v="233"/>
    <n v="18"/>
    <x v="0"/>
    <x v="12"/>
  </r>
  <r>
    <x v="12"/>
    <x v="12"/>
    <s v="1413"/>
    <x v="234"/>
    <x v="234"/>
    <n v="80"/>
    <x v="0"/>
    <x v="0"/>
  </r>
  <r>
    <x v="12"/>
    <x v="12"/>
    <s v="1413"/>
    <x v="234"/>
    <x v="234"/>
    <n v="88"/>
    <x v="0"/>
    <x v="1"/>
  </r>
  <r>
    <x v="12"/>
    <x v="12"/>
    <s v="1413"/>
    <x v="234"/>
    <x v="234"/>
    <n v="77"/>
    <x v="0"/>
    <x v="2"/>
  </r>
  <r>
    <x v="12"/>
    <x v="12"/>
    <s v="1413"/>
    <x v="234"/>
    <x v="234"/>
    <n v="82"/>
    <x v="0"/>
    <x v="3"/>
  </r>
  <r>
    <x v="12"/>
    <x v="12"/>
    <s v="1413"/>
    <x v="234"/>
    <x v="234"/>
    <n v="67"/>
    <x v="0"/>
    <x v="4"/>
  </r>
  <r>
    <x v="12"/>
    <x v="12"/>
    <s v="1413"/>
    <x v="234"/>
    <x v="234"/>
    <n v="68"/>
    <x v="0"/>
    <x v="5"/>
  </r>
  <r>
    <x v="12"/>
    <x v="12"/>
    <s v="1413"/>
    <x v="234"/>
    <x v="234"/>
    <n v="58"/>
    <x v="0"/>
    <x v="6"/>
  </r>
  <r>
    <x v="12"/>
    <x v="12"/>
    <s v="1413"/>
    <x v="234"/>
    <x v="234"/>
    <n v="61"/>
    <x v="0"/>
    <x v="7"/>
  </r>
  <r>
    <x v="12"/>
    <x v="12"/>
    <s v="1413"/>
    <x v="234"/>
    <x v="234"/>
    <n v="50"/>
    <x v="0"/>
    <x v="8"/>
  </r>
  <r>
    <x v="12"/>
    <x v="12"/>
    <s v="1413"/>
    <x v="234"/>
    <x v="234"/>
    <n v="38"/>
    <x v="0"/>
    <x v="9"/>
  </r>
  <r>
    <x v="12"/>
    <x v="12"/>
    <s v="1413"/>
    <x v="234"/>
    <x v="234"/>
    <n v="36"/>
    <x v="0"/>
    <x v="10"/>
  </r>
  <r>
    <x v="12"/>
    <x v="12"/>
    <s v="1413"/>
    <x v="234"/>
    <x v="234"/>
    <n v="34"/>
    <x v="0"/>
    <x v="11"/>
  </r>
  <r>
    <x v="12"/>
    <x v="12"/>
    <s v="1413"/>
    <x v="234"/>
    <x v="234"/>
    <n v="37"/>
    <x v="0"/>
    <x v="12"/>
  </r>
  <r>
    <x v="12"/>
    <x v="12"/>
    <s v="1416"/>
    <x v="235"/>
    <x v="235"/>
    <n v="121"/>
    <x v="0"/>
    <x v="0"/>
  </r>
  <r>
    <x v="12"/>
    <x v="12"/>
    <s v="1416"/>
    <x v="235"/>
    <x v="235"/>
    <n v="99"/>
    <x v="0"/>
    <x v="1"/>
  </r>
  <r>
    <x v="12"/>
    <x v="12"/>
    <s v="1416"/>
    <x v="235"/>
    <x v="235"/>
    <n v="116"/>
    <x v="0"/>
    <x v="2"/>
  </r>
  <r>
    <x v="12"/>
    <x v="12"/>
    <s v="1416"/>
    <x v="235"/>
    <x v="235"/>
    <n v="108"/>
    <x v="0"/>
    <x v="3"/>
  </r>
  <r>
    <x v="12"/>
    <x v="12"/>
    <s v="1416"/>
    <x v="235"/>
    <x v="235"/>
    <n v="91"/>
    <x v="0"/>
    <x v="4"/>
  </r>
  <r>
    <x v="12"/>
    <x v="12"/>
    <s v="1416"/>
    <x v="235"/>
    <x v="235"/>
    <n v="92"/>
    <x v="0"/>
    <x v="5"/>
  </r>
  <r>
    <x v="12"/>
    <x v="12"/>
    <s v="1416"/>
    <x v="235"/>
    <x v="235"/>
    <n v="88"/>
    <x v="0"/>
    <x v="6"/>
  </r>
  <r>
    <x v="12"/>
    <x v="12"/>
    <s v="1416"/>
    <x v="235"/>
    <x v="235"/>
    <n v="81"/>
    <x v="0"/>
    <x v="7"/>
  </r>
  <r>
    <x v="12"/>
    <x v="12"/>
    <s v="1416"/>
    <x v="235"/>
    <x v="235"/>
    <n v="76"/>
    <x v="0"/>
    <x v="8"/>
  </r>
  <r>
    <x v="12"/>
    <x v="12"/>
    <s v="1416"/>
    <x v="235"/>
    <x v="235"/>
    <n v="68"/>
    <x v="0"/>
    <x v="9"/>
  </r>
  <r>
    <x v="12"/>
    <x v="12"/>
    <s v="1416"/>
    <x v="235"/>
    <x v="235"/>
    <n v="65"/>
    <x v="0"/>
    <x v="10"/>
  </r>
  <r>
    <x v="12"/>
    <x v="12"/>
    <s v="1416"/>
    <x v="235"/>
    <x v="235"/>
    <n v="63"/>
    <x v="0"/>
    <x v="11"/>
  </r>
  <r>
    <x v="12"/>
    <x v="12"/>
    <s v="1416"/>
    <x v="235"/>
    <x v="235"/>
    <n v="52"/>
    <x v="0"/>
    <x v="12"/>
  </r>
  <r>
    <x v="12"/>
    <x v="12"/>
    <s v="1417"/>
    <x v="236"/>
    <x v="236"/>
    <n v="193"/>
    <x v="0"/>
    <x v="0"/>
  </r>
  <r>
    <x v="12"/>
    <x v="12"/>
    <s v="1417"/>
    <x v="236"/>
    <x v="236"/>
    <n v="170"/>
    <x v="0"/>
    <x v="1"/>
  </r>
  <r>
    <x v="12"/>
    <x v="12"/>
    <s v="1417"/>
    <x v="236"/>
    <x v="236"/>
    <n v="163"/>
    <x v="0"/>
    <x v="2"/>
  </r>
  <r>
    <x v="12"/>
    <x v="12"/>
    <s v="1417"/>
    <x v="236"/>
    <x v="236"/>
    <n v="184"/>
    <x v="0"/>
    <x v="3"/>
  </r>
  <r>
    <x v="12"/>
    <x v="12"/>
    <s v="1417"/>
    <x v="236"/>
    <x v="236"/>
    <n v="160"/>
    <x v="0"/>
    <x v="4"/>
  </r>
  <r>
    <x v="12"/>
    <x v="12"/>
    <s v="1417"/>
    <x v="236"/>
    <x v="236"/>
    <n v="148"/>
    <x v="0"/>
    <x v="5"/>
  </r>
  <r>
    <x v="12"/>
    <x v="12"/>
    <s v="1417"/>
    <x v="236"/>
    <x v="236"/>
    <n v="154"/>
    <x v="0"/>
    <x v="6"/>
  </r>
  <r>
    <x v="12"/>
    <x v="12"/>
    <s v="1417"/>
    <x v="236"/>
    <x v="236"/>
    <n v="155"/>
    <x v="0"/>
    <x v="7"/>
  </r>
  <r>
    <x v="12"/>
    <x v="12"/>
    <s v="1417"/>
    <x v="236"/>
    <x v="236"/>
    <n v="151"/>
    <x v="0"/>
    <x v="8"/>
  </r>
  <r>
    <x v="12"/>
    <x v="12"/>
    <s v="1417"/>
    <x v="236"/>
    <x v="236"/>
    <n v="132"/>
    <x v="0"/>
    <x v="9"/>
  </r>
  <r>
    <x v="12"/>
    <x v="12"/>
    <s v="1417"/>
    <x v="236"/>
    <x v="236"/>
    <n v="128"/>
    <x v="0"/>
    <x v="10"/>
  </r>
  <r>
    <x v="12"/>
    <x v="12"/>
    <s v="1417"/>
    <x v="236"/>
    <x v="236"/>
    <n v="134"/>
    <x v="0"/>
    <x v="11"/>
  </r>
  <r>
    <x v="12"/>
    <x v="12"/>
    <s v="1417"/>
    <x v="236"/>
    <x v="236"/>
    <n v="109"/>
    <x v="0"/>
    <x v="12"/>
  </r>
  <r>
    <x v="12"/>
    <x v="12"/>
    <s v="1418"/>
    <x v="237"/>
    <x v="237"/>
    <n v="32"/>
    <x v="0"/>
    <x v="0"/>
  </r>
  <r>
    <x v="12"/>
    <x v="12"/>
    <s v="1418"/>
    <x v="237"/>
    <x v="237"/>
    <n v="34"/>
    <x v="0"/>
    <x v="1"/>
  </r>
  <r>
    <x v="12"/>
    <x v="12"/>
    <s v="1418"/>
    <x v="237"/>
    <x v="237"/>
    <n v="31"/>
    <x v="0"/>
    <x v="2"/>
  </r>
  <r>
    <x v="12"/>
    <x v="12"/>
    <s v="1418"/>
    <x v="237"/>
    <x v="237"/>
    <n v="38"/>
    <x v="0"/>
    <x v="3"/>
  </r>
  <r>
    <x v="12"/>
    <x v="12"/>
    <s v="1418"/>
    <x v="237"/>
    <x v="237"/>
    <n v="20"/>
    <x v="0"/>
    <x v="4"/>
  </r>
  <r>
    <x v="12"/>
    <x v="12"/>
    <s v="1418"/>
    <x v="237"/>
    <x v="237"/>
    <n v="30"/>
    <x v="0"/>
    <x v="5"/>
  </r>
  <r>
    <x v="12"/>
    <x v="12"/>
    <s v="1418"/>
    <x v="237"/>
    <x v="237"/>
    <n v="30"/>
    <x v="0"/>
    <x v="6"/>
  </r>
  <r>
    <x v="12"/>
    <x v="12"/>
    <s v="1418"/>
    <x v="237"/>
    <x v="237"/>
    <n v="26"/>
    <x v="0"/>
    <x v="7"/>
  </r>
  <r>
    <x v="12"/>
    <x v="12"/>
    <s v="1418"/>
    <x v="237"/>
    <x v="237"/>
    <n v="32"/>
    <x v="0"/>
    <x v="8"/>
  </r>
  <r>
    <x v="12"/>
    <x v="12"/>
    <s v="1418"/>
    <x v="237"/>
    <x v="237"/>
    <n v="33"/>
    <x v="0"/>
    <x v="9"/>
  </r>
  <r>
    <x v="12"/>
    <x v="12"/>
    <s v="1418"/>
    <x v="237"/>
    <x v="237"/>
    <n v="29"/>
    <x v="0"/>
    <x v="10"/>
  </r>
  <r>
    <x v="12"/>
    <x v="12"/>
    <s v="1418"/>
    <x v="237"/>
    <x v="237"/>
    <n v="22"/>
    <x v="0"/>
    <x v="11"/>
  </r>
  <r>
    <x v="12"/>
    <x v="12"/>
    <s v="1418"/>
    <x v="237"/>
    <x v="237"/>
    <n v="30"/>
    <x v="0"/>
    <x v="12"/>
  </r>
  <r>
    <x v="12"/>
    <x v="12"/>
    <s v="1419"/>
    <x v="238"/>
    <x v="238"/>
    <n v="44"/>
    <x v="0"/>
    <x v="0"/>
  </r>
  <r>
    <x v="12"/>
    <x v="12"/>
    <s v="1419"/>
    <x v="238"/>
    <x v="238"/>
    <n v="39"/>
    <x v="0"/>
    <x v="1"/>
  </r>
  <r>
    <x v="12"/>
    <x v="12"/>
    <s v="1419"/>
    <x v="238"/>
    <x v="238"/>
    <n v="43"/>
    <x v="0"/>
    <x v="2"/>
  </r>
  <r>
    <x v="12"/>
    <x v="12"/>
    <s v="1419"/>
    <x v="238"/>
    <x v="238"/>
    <n v="47"/>
    <x v="0"/>
    <x v="3"/>
  </r>
  <r>
    <x v="12"/>
    <x v="12"/>
    <s v="1419"/>
    <x v="238"/>
    <x v="238"/>
    <n v="37"/>
    <x v="0"/>
    <x v="4"/>
  </r>
  <r>
    <x v="12"/>
    <x v="12"/>
    <s v="1419"/>
    <x v="238"/>
    <x v="238"/>
    <n v="45"/>
    <x v="0"/>
    <x v="5"/>
  </r>
  <r>
    <x v="12"/>
    <x v="12"/>
    <s v="1419"/>
    <x v="238"/>
    <x v="238"/>
    <n v="48"/>
    <x v="0"/>
    <x v="6"/>
  </r>
  <r>
    <x v="12"/>
    <x v="12"/>
    <s v="1419"/>
    <x v="238"/>
    <x v="238"/>
    <n v="43"/>
    <x v="0"/>
    <x v="7"/>
  </r>
  <r>
    <x v="12"/>
    <x v="12"/>
    <s v="1419"/>
    <x v="238"/>
    <x v="238"/>
    <n v="42"/>
    <x v="0"/>
    <x v="8"/>
  </r>
  <r>
    <x v="12"/>
    <x v="12"/>
    <s v="1419"/>
    <x v="238"/>
    <x v="238"/>
    <n v="39"/>
    <x v="0"/>
    <x v="9"/>
  </r>
  <r>
    <x v="12"/>
    <x v="12"/>
    <s v="1419"/>
    <x v="238"/>
    <x v="238"/>
    <n v="47"/>
    <x v="0"/>
    <x v="10"/>
  </r>
  <r>
    <x v="12"/>
    <x v="12"/>
    <s v="1419"/>
    <x v="238"/>
    <x v="238"/>
    <n v="42"/>
    <x v="0"/>
    <x v="11"/>
  </r>
  <r>
    <x v="12"/>
    <x v="12"/>
    <s v="1419"/>
    <x v="238"/>
    <x v="238"/>
    <n v="37"/>
    <x v="0"/>
    <x v="12"/>
  </r>
  <r>
    <x v="12"/>
    <x v="12"/>
    <s v="1420"/>
    <x v="239"/>
    <x v="239"/>
    <n v="211"/>
    <x v="0"/>
    <x v="0"/>
  </r>
  <r>
    <x v="12"/>
    <x v="12"/>
    <s v="1420"/>
    <x v="239"/>
    <x v="239"/>
    <n v="198"/>
    <x v="0"/>
    <x v="1"/>
  </r>
  <r>
    <x v="12"/>
    <x v="12"/>
    <s v="1420"/>
    <x v="239"/>
    <x v="239"/>
    <n v="201"/>
    <x v="0"/>
    <x v="2"/>
  </r>
  <r>
    <x v="12"/>
    <x v="12"/>
    <s v="1420"/>
    <x v="239"/>
    <x v="239"/>
    <n v="231"/>
    <x v="0"/>
    <x v="3"/>
  </r>
  <r>
    <x v="12"/>
    <x v="12"/>
    <s v="1420"/>
    <x v="239"/>
    <x v="239"/>
    <n v="203"/>
    <x v="0"/>
    <x v="4"/>
  </r>
  <r>
    <x v="12"/>
    <x v="12"/>
    <s v="1420"/>
    <x v="239"/>
    <x v="239"/>
    <n v="176"/>
    <x v="0"/>
    <x v="5"/>
  </r>
  <r>
    <x v="12"/>
    <x v="12"/>
    <s v="1420"/>
    <x v="239"/>
    <x v="239"/>
    <n v="170"/>
    <x v="0"/>
    <x v="6"/>
  </r>
  <r>
    <x v="12"/>
    <x v="12"/>
    <s v="1420"/>
    <x v="239"/>
    <x v="239"/>
    <n v="155"/>
    <x v="0"/>
    <x v="7"/>
  </r>
  <r>
    <x v="12"/>
    <x v="12"/>
    <s v="1420"/>
    <x v="239"/>
    <x v="239"/>
    <n v="155"/>
    <x v="0"/>
    <x v="8"/>
  </r>
  <r>
    <x v="12"/>
    <x v="12"/>
    <s v="1420"/>
    <x v="239"/>
    <x v="239"/>
    <n v="158"/>
    <x v="0"/>
    <x v="9"/>
  </r>
  <r>
    <x v="12"/>
    <x v="12"/>
    <s v="1420"/>
    <x v="239"/>
    <x v="239"/>
    <n v="130"/>
    <x v="0"/>
    <x v="10"/>
  </r>
  <r>
    <x v="12"/>
    <x v="12"/>
    <s v="1420"/>
    <x v="239"/>
    <x v="239"/>
    <n v="125"/>
    <x v="0"/>
    <x v="11"/>
  </r>
  <r>
    <x v="12"/>
    <x v="12"/>
    <s v="1420"/>
    <x v="239"/>
    <x v="239"/>
    <n v="137"/>
    <x v="0"/>
    <x v="12"/>
  </r>
  <r>
    <x v="12"/>
    <x v="12"/>
    <s v="1421"/>
    <x v="240"/>
    <x v="240"/>
    <n v="80"/>
    <x v="0"/>
    <x v="0"/>
  </r>
  <r>
    <x v="12"/>
    <x v="12"/>
    <s v="1421"/>
    <x v="240"/>
    <x v="240"/>
    <n v="79"/>
    <x v="0"/>
    <x v="1"/>
  </r>
  <r>
    <x v="12"/>
    <x v="12"/>
    <s v="1421"/>
    <x v="240"/>
    <x v="240"/>
    <n v="71"/>
    <x v="0"/>
    <x v="2"/>
  </r>
  <r>
    <x v="12"/>
    <x v="12"/>
    <s v="1421"/>
    <x v="240"/>
    <x v="240"/>
    <n v="74"/>
    <x v="0"/>
    <x v="3"/>
  </r>
  <r>
    <x v="12"/>
    <x v="12"/>
    <s v="1421"/>
    <x v="240"/>
    <x v="240"/>
    <n v="71"/>
    <x v="0"/>
    <x v="4"/>
  </r>
  <r>
    <x v="12"/>
    <x v="12"/>
    <s v="1421"/>
    <x v="240"/>
    <x v="240"/>
    <n v="70"/>
    <x v="0"/>
    <x v="5"/>
  </r>
  <r>
    <x v="12"/>
    <x v="12"/>
    <s v="1421"/>
    <x v="240"/>
    <x v="240"/>
    <n v="73"/>
    <x v="0"/>
    <x v="6"/>
  </r>
  <r>
    <x v="12"/>
    <x v="12"/>
    <s v="1421"/>
    <x v="240"/>
    <x v="240"/>
    <n v="68"/>
    <x v="0"/>
    <x v="7"/>
  </r>
  <r>
    <x v="12"/>
    <x v="12"/>
    <s v="1421"/>
    <x v="240"/>
    <x v="240"/>
    <n v="68"/>
    <x v="0"/>
    <x v="8"/>
  </r>
  <r>
    <x v="12"/>
    <x v="12"/>
    <s v="1421"/>
    <x v="240"/>
    <x v="240"/>
    <n v="63"/>
    <x v="0"/>
    <x v="9"/>
  </r>
  <r>
    <x v="12"/>
    <x v="12"/>
    <s v="1421"/>
    <x v="240"/>
    <x v="240"/>
    <n v="64"/>
    <x v="0"/>
    <x v="10"/>
  </r>
  <r>
    <x v="12"/>
    <x v="12"/>
    <s v="1421"/>
    <x v="240"/>
    <x v="240"/>
    <n v="59"/>
    <x v="0"/>
    <x v="11"/>
  </r>
  <r>
    <x v="12"/>
    <x v="12"/>
    <s v="1421"/>
    <x v="240"/>
    <x v="240"/>
    <n v="53"/>
    <x v="0"/>
    <x v="12"/>
  </r>
  <r>
    <x v="12"/>
    <x v="12"/>
    <s v="1422"/>
    <x v="241"/>
    <x v="241"/>
    <n v="118"/>
    <x v="0"/>
    <x v="0"/>
  </r>
  <r>
    <x v="12"/>
    <x v="12"/>
    <s v="1422"/>
    <x v="241"/>
    <x v="241"/>
    <n v="112"/>
    <x v="0"/>
    <x v="1"/>
  </r>
  <r>
    <x v="12"/>
    <x v="12"/>
    <s v="1422"/>
    <x v="241"/>
    <x v="241"/>
    <n v="102"/>
    <x v="0"/>
    <x v="2"/>
  </r>
  <r>
    <x v="12"/>
    <x v="12"/>
    <s v="1422"/>
    <x v="241"/>
    <x v="241"/>
    <n v="106"/>
    <x v="0"/>
    <x v="3"/>
  </r>
  <r>
    <x v="12"/>
    <x v="12"/>
    <s v="1422"/>
    <x v="241"/>
    <x v="241"/>
    <n v="97"/>
    <x v="0"/>
    <x v="4"/>
  </r>
  <r>
    <x v="12"/>
    <x v="12"/>
    <s v="1422"/>
    <x v="241"/>
    <x v="241"/>
    <n v="90"/>
    <x v="0"/>
    <x v="5"/>
  </r>
  <r>
    <x v="12"/>
    <x v="12"/>
    <s v="1422"/>
    <x v="241"/>
    <x v="241"/>
    <n v="85"/>
    <x v="0"/>
    <x v="6"/>
  </r>
  <r>
    <x v="12"/>
    <x v="12"/>
    <s v="1422"/>
    <x v="241"/>
    <x v="241"/>
    <n v="89"/>
    <x v="0"/>
    <x v="7"/>
  </r>
  <r>
    <x v="12"/>
    <x v="12"/>
    <s v="1422"/>
    <x v="241"/>
    <x v="241"/>
    <n v="88"/>
    <x v="0"/>
    <x v="8"/>
  </r>
  <r>
    <x v="12"/>
    <x v="12"/>
    <s v="1422"/>
    <x v="241"/>
    <x v="241"/>
    <n v="86"/>
    <x v="0"/>
    <x v="9"/>
  </r>
  <r>
    <x v="12"/>
    <x v="12"/>
    <s v="1422"/>
    <x v="241"/>
    <x v="241"/>
    <n v="90"/>
    <x v="0"/>
    <x v="10"/>
  </r>
  <r>
    <x v="12"/>
    <x v="12"/>
    <s v="1422"/>
    <x v="241"/>
    <x v="241"/>
    <n v="78"/>
    <x v="0"/>
    <x v="11"/>
  </r>
  <r>
    <x v="12"/>
    <x v="12"/>
    <s v="1422"/>
    <x v="241"/>
    <x v="241"/>
    <n v="80"/>
    <x v="0"/>
    <x v="12"/>
  </r>
  <r>
    <x v="12"/>
    <x v="12"/>
    <s v="1424"/>
    <x v="242"/>
    <x v="242"/>
    <n v="14"/>
    <x v="0"/>
    <x v="0"/>
  </r>
  <r>
    <x v="12"/>
    <x v="12"/>
    <s v="1424"/>
    <x v="242"/>
    <x v="242"/>
    <n v="13"/>
    <x v="0"/>
    <x v="1"/>
  </r>
  <r>
    <x v="12"/>
    <x v="12"/>
    <s v="1424"/>
    <x v="242"/>
    <x v="242"/>
    <n v="22"/>
    <x v="0"/>
    <x v="2"/>
  </r>
  <r>
    <x v="12"/>
    <x v="12"/>
    <s v="1424"/>
    <x v="242"/>
    <x v="242"/>
    <n v="20"/>
    <x v="0"/>
    <x v="3"/>
  </r>
  <r>
    <x v="12"/>
    <x v="12"/>
    <s v="1424"/>
    <x v="242"/>
    <x v="242"/>
    <n v="18"/>
    <x v="0"/>
    <x v="4"/>
  </r>
  <r>
    <x v="12"/>
    <x v="12"/>
    <s v="1424"/>
    <x v="242"/>
    <x v="242"/>
    <n v="17"/>
    <x v="0"/>
    <x v="5"/>
  </r>
  <r>
    <x v="12"/>
    <x v="12"/>
    <s v="1424"/>
    <x v="242"/>
    <x v="242"/>
    <n v="22"/>
    <x v="0"/>
    <x v="6"/>
  </r>
  <r>
    <x v="12"/>
    <x v="12"/>
    <s v="1424"/>
    <x v="242"/>
    <x v="242"/>
    <n v="16"/>
    <x v="0"/>
    <x v="7"/>
  </r>
  <r>
    <x v="12"/>
    <x v="12"/>
    <s v="1424"/>
    <x v="242"/>
    <x v="242"/>
    <n v="8"/>
    <x v="0"/>
    <x v="8"/>
  </r>
  <r>
    <x v="12"/>
    <x v="12"/>
    <s v="1424"/>
    <x v="242"/>
    <x v="242"/>
    <n v="10"/>
    <x v="0"/>
    <x v="9"/>
  </r>
  <r>
    <x v="12"/>
    <x v="12"/>
    <s v="1424"/>
    <x v="242"/>
    <x v="242"/>
    <n v="9"/>
    <x v="0"/>
    <x v="10"/>
  </r>
  <r>
    <x v="12"/>
    <x v="12"/>
    <s v="1424"/>
    <x v="242"/>
    <x v="242"/>
    <n v="7"/>
    <x v="0"/>
    <x v="11"/>
  </r>
  <r>
    <x v="12"/>
    <x v="12"/>
    <s v="1424"/>
    <x v="242"/>
    <x v="242"/>
    <n v="10"/>
    <x v="0"/>
    <x v="12"/>
  </r>
  <r>
    <x v="12"/>
    <x v="12"/>
    <s v="1426"/>
    <x v="243"/>
    <x v="243"/>
    <n v="300"/>
    <x v="0"/>
    <x v="0"/>
  </r>
  <r>
    <x v="12"/>
    <x v="12"/>
    <s v="1426"/>
    <x v="243"/>
    <x v="243"/>
    <n v="283"/>
    <x v="0"/>
    <x v="1"/>
  </r>
  <r>
    <x v="12"/>
    <x v="12"/>
    <s v="1426"/>
    <x v="243"/>
    <x v="243"/>
    <n v="264"/>
    <x v="0"/>
    <x v="2"/>
  </r>
  <r>
    <x v="12"/>
    <x v="12"/>
    <s v="1426"/>
    <x v="243"/>
    <x v="243"/>
    <n v="288"/>
    <x v="0"/>
    <x v="3"/>
  </r>
  <r>
    <x v="12"/>
    <x v="12"/>
    <s v="1426"/>
    <x v="243"/>
    <x v="243"/>
    <n v="255"/>
    <x v="0"/>
    <x v="4"/>
  </r>
  <r>
    <x v="12"/>
    <x v="12"/>
    <s v="1426"/>
    <x v="243"/>
    <x v="243"/>
    <n v="292"/>
    <x v="0"/>
    <x v="5"/>
  </r>
  <r>
    <x v="12"/>
    <x v="12"/>
    <s v="1426"/>
    <x v="243"/>
    <x v="243"/>
    <n v="317"/>
    <x v="0"/>
    <x v="6"/>
  </r>
  <r>
    <x v="12"/>
    <x v="12"/>
    <s v="1426"/>
    <x v="243"/>
    <x v="243"/>
    <n v="354"/>
    <x v="0"/>
    <x v="7"/>
  </r>
  <r>
    <x v="12"/>
    <x v="12"/>
    <s v="1426"/>
    <x v="243"/>
    <x v="243"/>
    <n v="299"/>
    <x v="0"/>
    <x v="8"/>
  </r>
  <r>
    <x v="12"/>
    <x v="12"/>
    <s v="1426"/>
    <x v="243"/>
    <x v="243"/>
    <n v="303"/>
    <x v="0"/>
    <x v="9"/>
  </r>
  <r>
    <x v="12"/>
    <x v="12"/>
    <s v="1426"/>
    <x v="243"/>
    <x v="243"/>
    <n v="292"/>
    <x v="0"/>
    <x v="10"/>
  </r>
  <r>
    <x v="12"/>
    <x v="12"/>
    <s v="1426"/>
    <x v="243"/>
    <x v="243"/>
    <n v="287"/>
    <x v="0"/>
    <x v="11"/>
  </r>
  <r>
    <x v="12"/>
    <x v="12"/>
    <s v="1426"/>
    <x v="243"/>
    <x v="243"/>
    <n v="230"/>
    <x v="0"/>
    <x v="12"/>
  </r>
  <r>
    <x v="12"/>
    <x v="12"/>
    <s v="1428"/>
    <x v="244"/>
    <x v="244"/>
    <n v="159"/>
    <x v="0"/>
    <x v="0"/>
  </r>
  <r>
    <x v="12"/>
    <x v="12"/>
    <s v="1428"/>
    <x v="244"/>
    <x v="244"/>
    <n v="153"/>
    <x v="0"/>
    <x v="1"/>
  </r>
  <r>
    <x v="12"/>
    <x v="12"/>
    <s v="1428"/>
    <x v="244"/>
    <x v="244"/>
    <n v="161"/>
    <x v="0"/>
    <x v="2"/>
  </r>
  <r>
    <x v="12"/>
    <x v="12"/>
    <s v="1428"/>
    <x v="244"/>
    <x v="244"/>
    <n v="163"/>
    <x v="0"/>
    <x v="3"/>
  </r>
  <r>
    <x v="12"/>
    <x v="12"/>
    <s v="1428"/>
    <x v="244"/>
    <x v="244"/>
    <n v="125"/>
    <x v="0"/>
    <x v="4"/>
  </r>
  <r>
    <x v="12"/>
    <x v="12"/>
    <s v="1428"/>
    <x v="244"/>
    <x v="244"/>
    <n v="120"/>
    <x v="0"/>
    <x v="5"/>
  </r>
  <r>
    <x v="12"/>
    <x v="12"/>
    <s v="1428"/>
    <x v="244"/>
    <x v="244"/>
    <n v="113"/>
    <x v="0"/>
    <x v="6"/>
  </r>
  <r>
    <x v="12"/>
    <x v="12"/>
    <s v="1428"/>
    <x v="244"/>
    <x v="244"/>
    <n v="227"/>
    <x v="0"/>
    <x v="7"/>
  </r>
  <r>
    <x v="12"/>
    <x v="12"/>
    <s v="1428"/>
    <x v="244"/>
    <x v="244"/>
    <n v="192"/>
    <x v="0"/>
    <x v="8"/>
  </r>
  <r>
    <x v="12"/>
    <x v="12"/>
    <s v="1428"/>
    <x v="244"/>
    <x v="244"/>
    <n v="171"/>
    <x v="0"/>
    <x v="9"/>
  </r>
  <r>
    <x v="12"/>
    <x v="12"/>
    <s v="1428"/>
    <x v="244"/>
    <x v="244"/>
    <n v="167"/>
    <x v="0"/>
    <x v="10"/>
  </r>
  <r>
    <x v="12"/>
    <x v="12"/>
    <s v="1428"/>
    <x v="244"/>
    <x v="244"/>
    <n v="177"/>
    <x v="0"/>
    <x v="11"/>
  </r>
  <r>
    <x v="12"/>
    <x v="12"/>
    <s v="1428"/>
    <x v="244"/>
    <x v="244"/>
    <n v="140"/>
    <x v="0"/>
    <x v="12"/>
  </r>
  <r>
    <x v="12"/>
    <x v="12"/>
    <s v="1429"/>
    <x v="245"/>
    <x v="245"/>
    <n v="162"/>
    <x v="0"/>
    <x v="0"/>
  </r>
  <r>
    <x v="12"/>
    <x v="12"/>
    <s v="1429"/>
    <x v="245"/>
    <x v="245"/>
    <n v="148"/>
    <x v="0"/>
    <x v="1"/>
  </r>
  <r>
    <x v="12"/>
    <x v="12"/>
    <s v="1429"/>
    <x v="245"/>
    <x v="245"/>
    <n v="141"/>
    <x v="0"/>
    <x v="2"/>
  </r>
  <r>
    <x v="12"/>
    <x v="12"/>
    <s v="1429"/>
    <x v="245"/>
    <x v="245"/>
    <n v="131"/>
    <x v="0"/>
    <x v="3"/>
  </r>
  <r>
    <x v="12"/>
    <x v="12"/>
    <s v="1429"/>
    <x v="245"/>
    <x v="245"/>
    <n v="123"/>
    <x v="0"/>
    <x v="4"/>
  </r>
  <r>
    <x v="12"/>
    <x v="12"/>
    <s v="1429"/>
    <x v="245"/>
    <x v="245"/>
    <n v="107"/>
    <x v="0"/>
    <x v="5"/>
  </r>
  <r>
    <x v="12"/>
    <x v="12"/>
    <s v="1429"/>
    <x v="245"/>
    <x v="245"/>
    <n v="96"/>
    <x v="0"/>
    <x v="6"/>
  </r>
  <r>
    <x v="12"/>
    <x v="12"/>
    <s v="1429"/>
    <x v="245"/>
    <x v="245"/>
    <n v="88"/>
    <x v="0"/>
    <x v="7"/>
  </r>
  <r>
    <x v="12"/>
    <x v="12"/>
    <s v="1429"/>
    <x v="245"/>
    <x v="245"/>
    <n v="94"/>
    <x v="0"/>
    <x v="8"/>
  </r>
  <r>
    <x v="12"/>
    <x v="12"/>
    <s v="1429"/>
    <x v="245"/>
    <x v="245"/>
    <n v="88"/>
    <x v="0"/>
    <x v="9"/>
  </r>
  <r>
    <x v="12"/>
    <x v="12"/>
    <s v="1429"/>
    <x v="245"/>
    <x v="245"/>
    <n v="84"/>
    <x v="0"/>
    <x v="10"/>
  </r>
  <r>
    <x v="12"/>
    <x v="12"/>
    <s v="1429"/>
    <x v="245"/>
    <x v="245"/>
    <n v="86"/>
    <x v="0"/>
    <x v="11"/>
  </r>
  <r>
    <x v="12"/>
    <x v="12"/>
    <s v="1429"/>
    <x v="245"/>
    <x v="245"/>
    <n v="90"/>
    <x v="0"/>
    <x v="12"/>
  </r>
  <r>
    <x v="12"/>
    <x v="12"/>
    <s v="1430"/>
    <x v="246"/>
    <x v="246"/>
    <n v="225"/>
    <x v="0"/>
    <x v="0"/>
  </r>
  <r>
    <x v="12"/>
    <x v="12"/>
    <s v="1430"/>
    <x v="246"/>
    <x v="246"/>
    <n v="193"/>
    <x v="0"/>
    <x v="1"/>
  </r>
  <r>
    <x v="12"/>
    <x v="12"/>
    <s v="1430"/>
    <x v="246"/>
    <x v="246"/>
    <n v="171"/>
    <x v="0"/>
    <x v="2"/>
  </r>
  <r>
    <x v="12"/>
    <x v="12"/>
    <s v="1430"/>
    <x v="246"/>
    <x v="246"/>
    <n v="202"/>
    <x v="0"/>
    <x v="3"/>
  </r>
  <r>
    <x v="12"/>
    <x v="12"/>
    <s v="1430"/>
    <x v="246"/>
    <x v="246"/>
    <n v="163"/>
    <x v="0"/>
    <x v="4"/>
  </r>
  <r>
    <x v="12"/>
    <x v="12"/>
    <s v="1430"/>
    <x v="246"/>
    <x v="246"/>
    <n v="163"/>
    <x v="0"/>
    <x v="5"/>
  </r>
  <r>
    <x v="12"/>
    <x v="12"/>
    <s v="1430"/>
    <x v="246"/>
    <x v="246"/>
    <n v="163"/>
    <x v="0"/>
    <x v="6"/>
  </r>
  <r>
    <x v="12"/>
    <x v="12"/>
    <s v="1430"/>
    <x v="246"/>
    <x v="246"/>
    <n v="148"/>
    <x v="0"/>
    <x v="7"/>
  </r>
  <r>
    <x v="12"/>
    <x v="12"/>
    <s v="1430"/>
    <x v="246"/>
    <x v="246"/>
    <n v="143"/>
    <x v="0"/>
    <x v="8"/>
  </r>
  <r>
    <x v="12"/>
    <x v="12"/>
    <s v="1430"/>
    <x v="246"/>
    <x v="246"/>
    <n v="143"/>
    <x v="0"/>
    <x v="9"/>
  </r>
  <r>
    <x v="12"/>
    <x v="12"/>
    <s v="1430"/>
    <x v="246"/>
    <x v="246"/>
    <n v="138"/>
    <x v="0"/>
    <x v="10"/>
  </r>
  <r>
    <x v="12"/>
    <x v="12"/>
    <s v="1430"/>
    <x v="246"/>
    <x v="246"/>
    <n v="141"/>
    <x v="0"/>
    <x v="11"/>
  </r>
  <r>
    <x v="12"/>
    <x v="12"/>
    <s v="1430"/>
    <x v="246"/>
    <x v="246"/>
    <n v="128"/>
    <x v="0"/>
    <x v="12"/>
  </r>
  <r>
    <x v="12"/>
    <x v="12"/>
    <s v="1431"/>
    <x v="247"/>
    <x v="247"/>
    <n v="251"/>
    <x v="0"/>
    <x v="0"/>
  </r>
  <r>
    <x v="12"/>
    <x v="12"/>
    <s v="1431"/>
    <x v="247"/>
    <x v="247"/>
    <n v="231"/>
    <x v="0"/>
    <x v="1"/>
  </r>
  <r>
    <x v="12"/>
    <x v="12"/>
    <s v="1431"/>
    <x v="247"/>
    <x v="247"/>
    <n v="241"/>
    <x v="0"/>
    <x v="2"/>
  </r>
  <r>
    <x v="12"/>
    <x v="12"/>
    <s v="1431"/>
    <x v="247"/>
    <x v="247"/>
    <n v="217"/>
    <x v="0"/>
    <x v="3"/>
  </r>
  <r>
    <x v="12"/>
    <x v="12"/>
    <s v="1431"/>
    <x v="247"/>
    <x v="247"/>
    <n v="191"/>
    <x v="0"/>
    <x v="4"/>
  </r>
  <r>
    <x v="12"/>
    <x v="12"/>
    <s v="1431"/>
    <x v="247"/>
    <x v="247"/>
    <n v="191"/>
    <x v="0"/>
    <x v="5"/>
  </r>
  <r>
    <x v="12"/>
    <x v="12"/>
    <s v="1431"/>
    <x v="247"/>
    <x v="247"/>
    <n v="190"/>
    <x v="0"/>
    <x v="6"/>
  </r>
  <r>
    <x v="12"/>
    <x v="12"/>
    <s v="1431"/>
    <x v="247"/>
    <x v="247"/>
    <n v="206"/>
    <x v="0"/>
    <x v="7"/>
  </r>
  <r>
    <x v="12"/>
    <x v="12"/>
    <s v="1431"/>
    <x v="247"/>
    <x v="247"/>
    <n v="166"/>
    <x v="0"/>
    <x v="8"/>
  </r>
  <r>
    <x v="12"/>
    <x v="12"/>
    <s v="1431"/>
    <x v="247"/>
    <x v="247"/>
    <n v="167"/>
    <x v="0"/>
    <x v="9"/>
  </r>
  <r>
    <x v="12"/>
    <x v="12"/>
    <s v="1431"/>
    <x v="247"/>
    <x v="247"/>
    <n v="156"/>
    <x v="0"/>
    <x v="10"/>
  </r>
  <r>
    <x v="12"/>
    <x v="12"/>
    <s v="1431"/>
    <x v="247"/>
    <x v="247"/>
    <n v="149"/>
    <x v="0"/>
    <x v="11"/>
  </r>
  <r>
    <x v="12"/>
    <x v="12"/>
    <s v="1431"/>
    <x v="247"/>
    <x v="247"/>
    <n v="146"/>
    <x v="0"/>
    <x v="12"/>
  </r>
  <r>
    <x v="12"/>
    <x v="12"/>
    <s v="1432"/>
    <x v="248"/>
    <x v="248"/>
    <n v="155"/>
    <x v="0"/>
    <x v="0"/>
  </r>
  <r>
    <x v="12"/>
    <x v="12"/>
    <s v="1432"/>
    <x v="248"/>
    <x v="248"/>
    <n v="153"/>
    <x v="0"/>
    <x v="1"/>
  </r>
  <r>
    <x v="12"/>
    <x v="12"/>
    <s v="1432"/>
    <x v="248"/>
    <x v="248"/>
    <n v="136"/>
    <x v="0"/>
    <x v="2"/>
  </r>
  <r>
    <x v="12"/>
    <x v="12"/>
    <s v="1432"/>
    <x v="248"/>
    <x v="248"/>
    <n v="152"/>
    <x v="0"/>
    <x v="3"/>
  </r>
  <r>
    <x v="12"/>
    <x v="12"/>
    <s v="1432"/>
    <x v="248"/>
    <x v="248"/>
    <n v="179"/>
    <x v="0"/>
    <x v="4"/>
  </r>
  <r>
    <x v="12"/>
    <x v="12"/>
    <s v="1432"/>
    <x v="248"/>
    <x v="248"/>
    <n v="166"/>
    <x v="0"/>
    <x v="5"/>
  </r>
  <r>
    <x v="12"/>
    <x v="12"/>
    <s v="1432"/>
    <x v="248"/>
    <x v="248"/>
    <n v="169"/>
    <x v="0"/>
    <x v="6"/>
  </r>
  <r>
    <x v="12"/>
    <x v="12"/>
    <s v="1432"/>
    <x v="248"/>
    <x v="248"/>
    <n v="204"/>
    <x v="0"/>
    <x v="7"/>
  </r>
  <r>
    <x v="12"/>
    <x v="12"/>
    <s v="1432"/>
    <x v="248"/>
    <x v="248"/>
    <n v="186"/>
    <x v="0"/>
    <x v="8"/>
  </r>
  <r>
    <x v="12"/>
    <x v="12"/>
    <s v="1432"/>
    <x v="248"/>
    <x v="248"/>
    <n v="175"/>
    <x v="0"/>
    <x v="9"/>
  </r>
  <r>
    <x v="12"/>
    <x v="12"/>
    <s v="1432"/>
    <x v="248"/>
    <x v="248"/>
    <n v="186"/>
    <x v="0"/>
    <x v="10"/>
  </r>
  <r>
    <x v="12"/>
    <x v="12"/>
    <s v="1432"/>
    <x v="248"/>
    <x v="248"/>
    <n v="173"/>
    <x v="0"/>
    <x v="11"/>
  </r>
  <r>
    <x v="12"/>
    <x v="12"/>
    <s v="1432"/>
    <x v="248"/>
    <x v="248"/>
    <n v="153"/>
    <x v="0"/>
    <x v="12"/>
  </r>
  <r>
    <x v="12"/>
    <x v="12"/>
    <s v="1433"/>
    <x v="249"/>
    <x v="249"/>
    <n v="131"/>
    <x v="0"/>
    <x v="0"/>
  </r>
  <r>
    <x v="12"/>
    <x v="12"/>
    <s v="1433"/>
    <x v="249"/>
    <x v="249"/>
    <n v="140"/>
    <x v="0"/>
    <x v="1"/>
  </r>
  <r>
    <x v="12"/>
    <x v="12"/>
    <s v="1433"/>
    <x v="249"/>
    <x v="249"/>
    <n v="155"/>
    <x v="0"/>
    <x v="2"/>
  </r>
  <r>
    <x v="12"/>
    <x v="12"/>
    <s v="1433"/>
    <x v="249"/>
    <x v="249"/>
    <n v="148"/>
    <x v="0"/>
    <x v="3"/>
  </r>
  <r>
    <x v="12"/>
    <x v="12"/>
    <s v="1433"/>
    <x v="249"/>
    <x v="249"/>
    <n v="87"/>
    <x v="0"/>
    <x v="4"/>
  </r>
  <r>
    <x v="12"/>
    <x v="12"/>
    <s v="1433"/>
    <x v="249"/>
    <x v="249"/>
    <n v="93"/>
    <x v="0"/>
    <x v="5"/>
  </r>
  <r>
    <x v="12"/>
    <x v="12"/>
    <s v="1433"/>
    <x v="249"/>
    <x v="249"/>
    <n v="97"/>
    <x v="0"/>
    <x v="6"/>
  </r>
  <r>
    <x v="12"/>
    <x v="12"/>
    <s v="1433"/>
    <x v="249"/>
    <x v="249"/>
    <n v="88"/>
    <x v="0"/>
    <x v="7"/>
  </r>
  <r>
    <x v="12"/>
    <x v="12"/>
    <s v="1433"/>
    <x v="249"/>
    <x v="249"/>
    <n v="82"/>
    <x v="0"/>
    <x v="8"/>
  </r>
  <r>
    <x v="12"/>
    <x v="12"/>
    <s v="1433"/>
    <x v="249"/>
    <x v="249"/>
    <n v="83"/>
    <x v="0"/>
    <x v="9"/>
  </r>
  <r>
    <x v="12"/>
    <x v="12"/>
    <s v="1433"/>
    <x v="249"/>
    <x v="249"/>
    <n v="76"/>
    <x v="0"/>
    <x v="10"/>
  </r>
  <r>
    <x v="12"/>
    <x v="12"/>
    <s v="1433"/>
    <x v="249"/>
    <x v="249"/>
    <n v="59"/>
    <x v="0"/>
    <x v="11"/>
  </r>
  <r>
    <x v="12"/>
    <x v="12"/>
    <s v="1433"/>
    <x v="249"/>
    <x v="249"/>
    <n v="72"/>
    <x v="0"/>
    <x v="12"/>
  </r>
  <r>
    <x v="12"/>
    <x v="12"/>
    <s v="1438"/>
    <x v="250"/>
    <x v="250"/>
    <n v="134"/>
    <x v="0"/>
    <x v="0"/>
  </r>
  <r>
    <x v="12"/>
    <x v="12"/>
    <s v="1438"/>
    <x v="250"/>
    <x v="250"/>
    <n v="99"/>
    <x v="0"/>
    <x v="1"/>
  </r>
  <r>
    <x v="12"/>
    <x v="12"/>
    <s v="1438"/>
    <x v="250"/>
    <x v="250"/>
    <n v="89"/>
    <x v="0"/>
    <x v="2"/>
  </r>
  <r>
    <x v="12"/>
    <x v="12"/>
    <s v="1438"/>
    <x v="250"/>
    <x v="250"/>
    <n v="90"/>
    <x v="0"/>
    <x v="3"/>
  </r>
  <r>
    <x v="12"/>
    <x v="12"/>
    <s v="1438"/>
    <x v="250"/>
    <x v="250"/>
    <n v="72"/>
    <x v="0"/>
    <x v="4"/>
  </r>
  <r>
    <x v="12"/>
    <x v="12"/>
    <s v="1438"/>
    <x v="250"/>
    <x v="250"/>
    <n v="83"/>
    <x v="0"/>
    <x v="5"/>
  </r>
  <r>
    <x v="12"/>
    <x v="12"/>
    <s v="1438"/>
    <x v="250"/>
    <x v="250"/>
    <n v="70"/>
    <x v="0"/>
    <x v="6"/>
  </r>
  <r>
    <x v="12"/>
    <x v="12"/>
    <s v="1438"/>
    <x v="250"/>
    <x v="250"/>
    <n v="70"/>
    <x v="0"/>
    <x v="7"/>
  </r>
  <r>
    <x v="12"/>
    <x v="12"/>
    <s v="1438"/>
    <x v="250"/>
    <x v="250"/>
    <n v="73"/>
    <x v="0"/>
    <x v="8"/>
  </r>
  <r>
    <x v="12"/>
    <x v="12"/>
    <s v="1438"/>
    <x v="250"/>
    <x v="250"/>
    <n v="72"/>
    <x v="0"/>
    <x v="9"/>
  </r>
  <r>
    <x v="12"/>
    <x v="12"/>
    <s v="1438"/>
    <x v="250"/>
    <x v="250"/>
    <n v="63"/>
    <x v="0"/>
    <x v="10"/>
  </r>
  <r>
    <x v="12"/>
    <x v="12"/>
    <s v="1438"/>
    <x v="250"/>
    <x v="250"/>
    <n v="62"/>
    <x v="0"/>
    <x v="11"/>
  </r>
  <r>
    <x v="12"/>
    <x v="12"/>
    <s v="1438"/>
    <x v="250"/>
    <x v="250"/>
    <n v="59"/>
    <x v="0"/>
    <x v="12"/>
  </r>
  <r>
    <x v="12"/>
    <x v="12"/>
    <s v="1439"/>
    <x v="251"/>
    <x v="251"/>
    <n v="37"/>
    <x v="0"/>
    <x v="0"/>
  </r>
  <r>
    <x v="12"/>
    <x v="12"/>
    <s v="1439"/>
    <x v="251"/>
    <x v="251"/>
    <n v="38"/>
    <x v="0"/>
    <x v="1"/>
  </r>
  <r>
    <x v="12"/>
    <x v="12"/>
    <s v="1439"/>
    <x v="251"/>
    <x v="251"/>
    <n v="25"/>
    <x v="0"/>
    <x v="2"/>
  </r>
  <r>
    <x v="12"/>
    <x v="12"/>
    <s v="1439"/>
    <x v="251"/>
    <x v="251"/>
    <n v="28"/>
    <x v="0"/>
    <x v="3"/>
  </r>
  <r>
    <x v="12"/>
    <x v="12"/>
    <s v="1439"/>
    <x v="251"/>
    <x v="251"/>
    <n v="25"/>
    <x v="0"/>
    <x v="4"/>
  </r>
  <r>
    <x v="12"/>
    <x v="12"/>
    <s v="1439"/>
    <x v="251"/>
    <x v="251"/>
    <n v="25"/>
    <x v="0"/>
    <x v="5"/>
  </r>
  <r>
    <x v="12"/>
    <x v="12"/>
    <s v="1439"/>
    <x v="251"/>
    <x v="251"/>
    <n v="26"/>
    <x v="0"/>
    <x v="6"/>
  </r>
  <r>
    <x v="12"/>
    <x v="12"/>
    <s v="1439"/>
    <x v="251"/>
    <x v="251"/>
    <n v="25"/>
    <x v="0"/>
    <x v="7"/>
  </r>
  <r>
    <x v="12"/>
    <x v="12"/>
    <s v="1439"/>
    <x v="251"/>
    <x v="251"/>
    <n v="18"/>
    <x v="0"/>
    <x v="8"/>
  </r>
  <r>
    <x v="12"/>
    <x v="12"/>
    <s v="1439"/>
    <x v="251"/>
    <x v="251"/>
    <n v="19"/>
    <x v="0"/>
    <x v="9"/>
  </r>
  <r>
    <x v="12"/>
    <x v="12"/>
    <s v="1439"/>
    <x v="251"/>
    <x v="251"/>
    <n v="21"/>
    <x v="0"/>
    <x v="10"/>
  </r>
  <r>
    <x v="12"/>
    <x v="12"/>
    <s v="1439"/>
    <x v="251"/>
    <x v="251"/>
    <n v="17"/>
    <x v="0"/>
    <x v="11"/>
  </r>
  <r>
    <x v="12"/>
    <x v="12"/>
    <s v="1439"/>
    <x v="251"/>
    <x v="251"/>
    <n v="18"/>
    <x v="0"/>
    <x v="12"/>
  </r>
  <r>
    <x v="12"/>
    <x v="12"/>
    <s v="1441"/>
    <x v="252"/>
    <x v="252"/>
    <n v="94"/>
    <x v="0"/>
    <x v="0"/>
  </r>
  <r>
    <x v="12"/>
    <x v="12"/>
    <s v="1441"/>
    <x v="252"/>
    <x v="252"/>
    <n v="99"/>
    <x v="0"/>
    <x v="1"/>
  </r>
  <r>
    <x v="12"/>
    <x v="12"/>
    <s v="1441"/>
    <x v="252"/>
    <x v="252"/>
    <n v="64"/>
    <x v="0"/>
    <x v="2"/>
  </r>
  <r>
    <x v="12"/>
    <x v="12"/>
    <s v="1441"/>
    <x v="252"/>
    <x v="252"/>
    <n v="73"/>
    <x v="0"/>
    <x v="3"/>
  </r>
  <r>
    <x v="12"/>
    <x v="12"/>
    <s v="1441"/>
    <x v="252"/>
    <x v="252"/>
    <n v="59"/>
    <x v="0"/>
    <x v="4"/>
  </r>
  <r>
    <x v="12"/>
    <x v="12"/>
    <s v="1441"/>
    <x v="252"/>
    <x v="252"/>
    <n v="74"/>
    <x v="0"/>
    <x v="5"/>
  </r>
  <r>
    <x v="12"/>
    <x v="12"/>
    <s v="1441"/>
    <x v="252"/>
    <x v="252"/>
    <n v="56"/>
    <x v="0"/>
    <x v="6"/>
  </r>
  <r>
    <x v="12"/>
    <x v="12"/>
    <s v="1441"/>
    <x v="252"/>
    <x v="252"/>
    <n v="63"/>
    <x v="0"/>
    <x v="7"/>
  </r>
  <r>
    <x v="12"/>
    <x v="12"/>
    <s v="1441"/>
    <x v="252"/>
    <x v="252"/>
    <n v="62"/>
    <x v="0"/>
    <x v="8"/>
  </r>
  <r>
    <x v="12"/>
    <x v="12"/>
    <s v="1441"/>
    <x v="252"/>
    <x v="252"/>
    <n v="60"/>
    <x v="0"/>
    <x v="9"/>
  </r>
  <r>
    <x v="12"/>
    <x v="12"/>
    <s v="1441"/>
    <x v="252"/>
    <x v="252"/>
    <n v="56"/>
    <x v="0"/>
    <x v="10"/>
  </r>
  <r>
    <x v="12"/>
    <x v="12"/>
    <s v="1441"/>
    <x v="252"/>
    <x v="252"/>
    <n v="56"/>
    <x v="0"/>
    <x v="11"/>
  </r>
  <r>
    <x v="12"/>
    <x v="12"/>
    <s v="1441"/>
    <x v="252"/>
    <x v="252"/>
    <n v="51"/>
    <x v="0"/>
    <x v="12"/>
  </r>
  <r>
    <x v="12"/>
    <x v="12"/>
    <s v="1443"/>
    <x v="253"/>
    <x v="253"/>
    <n v="210"/>
    <x v="0"/>
    <x v="0"/>
  </r>
  <r>
    <x v="12"/>
    <x v="12"/>
    <s v="1443"/>
    <x v="253"/>
    <x v="253"/>
    <n v="204"/>
    <x v="0"/>
    <x v="1"/>
  </r>
  <r>
    <x v="12"/>
    <x v="12"/>
    <s v="1443"/>
    <x v="253"/>
    <x v="253"/>
    <n v="200"/>
    <x v="0"/>
    <x v="2"/>
  </r>
  <r>
    <x v="12"/>
    <x v="12"/>
    <s v="1443"/>
    <x v="253"/>
    <x v="253"/>
    <n v="197"/>
    <x v="0"/>
    <x v="3"/>
  </r>
  <r>
    <x v="12"/>
    <x v="12"/>
    <s v="1443"/>
    <x v="253"/>
    <x v="253"/>
    <n v="180"/>
    <x v="0"/>
    <x v="4"/>
  </r>
  <r>
    <x v="12"/>
    <x v="12"/>
    <s v="1443"/>
    <x v="253"/>
    <x v="253"/>
    <n v="175"/>
    <x v="0"/>
    <x v="5"/>
  </r>
  <r>
    <x v="12"/>
    <x v="12"/>
    <s v="1443"/>
    <x v="253"/>
    <x v="253"/>
    <n v="176"/>
    <x v="0"/>
    <x v="6"/>
  </r>
  <r>
    <x v="12"/>
    <x v="12"/>
    <s v="1443"/>
    <x v="253"/>
    <x v="253"/>
    <n v="183"/>
    <x v="0"/>
    <x v="7"/>
  </r>
  <r>
    <x v="12"/>
    <x v="12"/>
    <s v="1443"/>
    <x v="253"/>
    <x v="253"/>
    <n v="179"/>
    <x v="0"/>
    <x v="8"/>
  </r>
  <r>
    <x v="12"/>
    <x v="12"/>
    <s v="1443"/>
    <x v="253"/>
    <x v="253"/>
    <n v="159"/>
    <x v="0"/>
    <x v="9"/>
  </r>
  <r>
    <x v="12"/>
    <x v="12"/>
    <s v="1443"/>
    <x v="253"/>
    <x v="253"/>
    <n v="182"/>
    <x v="0"/>
    <x v="10"/>
  </r>
  <r>
    <x v="12"/>
    <x v="12"/>
    <s v="1443"/>
    <x v="253"/>
    <x v="253"/>
    <n v="158"/>
    <x v="0"/>
    <x v="11"/>
  </r>
  <r>
    <x v="12"/>
    <x v="12"/>
    <s v="1443"/>
    <x v="253"/>
    <x v="253"/>
    <n v="135"/>
    <x v="0"/>
    <x v="12"/>
  </r>
  <r>
    <x v="12"/>
    <x v="12"/>
    <s v="1444"/>
    <x v="254"/>
    <x v="254"/>
    <n v="123"/>
    <x v="0"/>
    <x v="0"/>
  </r>
  <r>
    <x v="12"/>
    <x v="12"/>
    <s v="1444"/>
    <x v="254"/>
    <x v="254"/>
    <n v="96"/>
    <x v="0"/>
    <x v="1"/>
  </r>
  <r>
    <x v="12"/>
    <x v="12"/>
    <s v="1444"/>
    <x v="254"/>
    <x v="254"/>
    <n v="92"/>
    <x v="0"/>
    <x v="2"/>
  </r>
  <r>
    <x v="12"/>
    <x v="12"/>
    <s v="1444"/>
    <x v="254"/>
    <x v="254"/>
    <n v="94"/>
    <x v="0"/>
    <x v="3"/>
  </r>
  <r>
    <x v="12"/>
    <x v="12"/>
    <s v="1444"/>
    <x v="254"/>
    <x v="254"/>
    <n v="87"/>
    <x v="0"/>
    <x v="4"/>
  </r>
  <r>
    <x v="12"/>
    <x v="12"/>
    <s v="1444"/>
    <x v="254"/>
    <x v="254"/>
    <n v="88"/>
    <x v="0"/>
    <x v="5"/>
  </r>
  <r>
    <x v="12"/>
    <x v="12"/>
    <s v="1444"/>
    <x v="254"/>
    <x v="254"/>
    <n v="83"/>
    <x v="0"/>
    <x v="6"/>
  </r>
  <r>
    <x v="12"/>
    <x v="12"/>
    <s v="1444"/>
    <x v="254"/>
    <x v="254"/>
    <n v="91"/>
    <x v="0"/>
    <x v="7"/>
  </r>
  <r>
    <x v="12"/>
    <x v="12"/>
    <s v="1444"/>
    <x v="254"/>
    <x v="254"/>
    <n v="87"/>
    <x v="0"/>
    <x v="8"/>
  </r>
  <r>
    <x v="12"/>
    <x v="12"/>
    <s v="1444"/>
    <x v="254"/>
    <x v="254"/>
    <n v="92"/>
    <x v="0"/>
    <x v="9"/>
  </r>
  <r>
    <x v="12"/>
    <x v="12"/>
    <s v="1444"/>
    <x v="254"/>
    <x v="254"/>
    <n v="85"/>
    <x v="0"/>
    <x v="10"/>
  </r>
  <r>
    <x v="12"/>
    <x v="12"/>
    <s v="1444"/>
    <x v="254"/>
    <x v="254"/>
    <n v="83"/>
    <x v="0"/>
    <x v="11"/>
  </r>
  <r>
    <x v="12"/>
    <x v="12"/>
    <s v="1444"/>
    <x v="254"/>
    <x v="254"/>
    <n v="69"/>
    <x v="0"/>
    <x v="12"/>
  </r>
  <r>
    <x v="12"/>
    <x v="12"/>
    <s v="1445"/>
    <x v="255"/>
    <x v="255"/>
    <n v="453"/>
    <x v="0"/>
    <x v="0"/>
  </r>
  <r>
    <x v="12"/>
    <x v="12"/>
    <s v="1445"/>
    <x v="255"/>
    <x v="255"/>
    <n v="422"/>
    <x v="0"/>
    <x v="1"/>
  </r>
  <r>
    <x v="12"/>
    <x v="12"/>
    <s v="1445"/>
    <x v="255"/>
    <x v="255"/>
    <n v="417"/>
    <x v="0"/>
    <x v="2"/>
  </r>
  <r>
    <x v="12"/>
    <x v="12"/>
    <s v="1445"/>
    <x v="255"/>
    <x v="255"/>
    <n v="410"/>
    <x v="0"/>
    <x v="3"/>
  </r>
  <r>
    <x v="12"/>
    <x v="12"/>
    <s v="1445"/>
    <x v="255"/>
    <x v="255"/>
    <n v="400"/>
    <x v="0"/>
    <x v="4"/>
  </r>
  <r>
    <x v="12"/>
    <x v="12"/>
    <s v="1445"/>
    <x v="255"/>
    <x v="255"/>
    <n v="367"/>
    <x v="0"/>
    <x v="5"/>
  </r>
  <r>
    <x v="12"/>
    <x v="12"/>
    <s v="1445"/>
    <x v="255"/>
    <x v="255"/>
    <n v="360"/>
    <x v="0"/>
    <x v="6"/>
  </r>
  <r>
    <x v="12"/>
    <x v="12"/>
    <s v="1445"/>
    <x v="255"/>
    <x v="255"/>
    <n v="343"/>
    <x v="0"/>
    <x v="7"/>
  </r>
  <r>
    <x v="12"/>
    <x v="12"/>
    <s v="1445"/>
    <x v="255"/>
    <x v="255"/>
    <n v="329"/>
    <x v="0"/>
    <x v="8"/>
  </r>
  <r>
    <x v="12"/>
    <x v="12"/>
    <s v="1445"/>
    <x v="255"/>
    <x v="255"/>
    <n v="307"/>
    <x v="0"/>
    <x v="9"/>
  </r>
  <r>
    <x v="12"/>
    <x v="12"/>
    <s v="1445"/>
    <x v="255"/>
    <x v="255"/>
    <n v="291"/>
    <x v="0"/>
    <x v="10"/>
  </r>
  <r>
    <x v="12"/>
    <x v="12"/>
    <s v="1445"/>
    <x v="255"/>
    <x v="255"/>
    <n v="267"/>
    <x v="0"/>
    <x v="11"/>
  </r>
  <r>
    <x v="12"/>
    <x v="12"/>
    <s v="1445"/>
    <x v="255"/>
    <x v="255"/>
    <n v="258"/>
    <x v="0"/>
    <x v="12"/>
  </r>
  <r>
    <x v="12"/>
    <x v="12"/>
    <s v="1449"/>
    <x v="256"/>
    <x v="256"/>
    <n v="432"/>
    <x v="0"/>
    <x v="0"/>
  </r>
  <r>
    <x v="12"/>
    <x v="12"/>
    <s v="1449"/>
    <x v="256"/>
    <x v="256"/>
    <n v="396"/>
    <x v="0"/>
    <x v="1"/>
  </r>
  <r>
    <x v="12"/>
    <x v="12"/>
    <s v="1449"/>
    <x v="256"/>
    <x v="256"/>
    <n v="440"/>
    <x v="0"/>
    <x v="2"/>
  </r>
  <r>
    <x v="12"/>
    <x v="12"/>
    <s v="1449"/>
    <x v="256"/>
    <x v="256"/>
    <n v="394"/>
    <x v="0"/>
    <x v="3"/>
  </r>
  <r>
    <x v="12"/>
    <x v="12"/>
    <s v="1449"/>
    <x v="256"/>
    <x v="256"/>
    <n v="380"/>
    <x v="0"/>
    <x v="4"/>
  </r>
  <r>
    <x v="12"/>
    <x v="12"/>
    <s v="1449"/>
    <x v="256"/>
    <x v="256"/>
    <n v="345"/>
    <x v="0"/>
    <x v="5"/>
  </r>
  <r>
    <x v="12"/>
    <x v="12"/>
    <s v="1449"/>
    <x v="256"/>
    <x v="256"/>
    <n v="360"/>
    <x v="0"/>
    <x v="6"/>
  </r>
  <r>
    <x v="12"/>
    <x v="12"/>
    <s v="1449"/>
    <x v="256"/>
    <x v="256"/>
    <n v="361"/>
    <x v="0"/>
    <x v="7"/>
  </r>
  <r>
    <x v="12"/>
    <x v="12"/>
    <s v="1449"/>
    <x v="256"/>
    <x v="256"/>
    <n v="323"/>
    <x v="0"/>
    <x v="8"/>
  </r>
  <r>
    <x v="12"/>
    <x v="12"/>
    <s v="1449"/>
    <x v="256"/>
    <x v="256"/>
    <n v="332"/>
    <x v="0"/>
    <x v="9"/>
  </r>
  <r>
    <x v="12"/>
    <x v="12"/>
    <s v="1449"/>
    <x v="256"/>
    <x v="256"/>
    <n v="322"/>
    <x v="0"/>
    <x v="10"/>
  </r>
  <r>
    <x v="12"/>
    <x v="12"/>
    <s v="1449"/>
    <x v="256"/>
    <x v="256"/>
    <n v="313"/>
    <x v="0"/>
    <x v="11"/>
  </r>
  <r>
    <x v="12"/>
    <x v="12"/>
    <s v="1449"/>
    <x v="256"/>
    <x v="256"/>
    <n v="271"/>
    <x v="0"/>
    <x v="12"/>
  </r>
  <r>
    <x v="13"/>
    <x v="13"/>
    <s v="1502"/>
    <x v="257"/>
    <x v="257"/>
    <n v="116"/>
    <x v="0"/>
    <x v="0"/>
  </r>
  <r>
    <x v="13"/>
    <x v="13"/>
    <s v="1502"/>
    <x v="257"/>
    <x v="257"/>
    <n v="100"/>
    <x v="0"/>
    <x v="1"/>
  </r>
  <r>
    <x v="13"/>
    <x v="13"/>
    <s v="1502"/>
    <x v="257"/>
    <x v="257"/>
    <n v="85"/>
    <x v="0"/>
    <x v="2"/>
  </r>
  <r>
    <x v="13"/>
    <x v="13"/>
    <s v="1502"/>
    <x v="257"/>
    <x v="257"/>
    <n v="82"/>
    <x v="0"/>
    <x v="3"/>
  </r>
  <r>
    <x v="13"/>
    <x v="13"/>
    <s v="1502"/>
    <x v="257"/>
    <x v="257"/>
    <n v="96"/>
    <x v="0"/>
    <x v="4"/>
  </r>
  <r>
    <x v="13"/>
    <x v="13"/>
    <s v="1502"/>
    <x v="257"/>
    <x v="257"/>
    <n v="89"/>
    <x v="0"/>
    <x v="5"/>
  </r>
  <r>
    <x v="13"/>
    <x v="13"/>
    <s v="1502"/>
    <x v="257"/>
    <x v="257"/>
    <n v="97"/>
    <x v="0"/>
    <x v="6"/>
  </r>
  <r>
    <x v="13"/>
    <x v="13"/>
    <s v="1502"/>
    <x v="257"/>
    <x v="257"/>
    <n v="114"/>
    <x v="0"/>
    <x v="7"/>
  </r>
  <r>
    <x v="13"/>
    <x v="13"/>
    <s v="1502"/>
    <x v="257"/>
    <x v="257"/>
    <n v="91"/>
    <x v="0"/>
    <x v="8"/>
  </r>
  <r>
    <x v="13"/>
    <x v="13"/>
    <s v="1502"/>
    <x v="257"/>
    <x v="257"/>
    <n v="77"/>
    <x v="0"/>
    <x v="9"/>
  </r>
  <r>
    <x v="13"/>
    <x v="13"/>
    <s v="1502"/>
    <x v="257"/>
    <x v="257"/>
    <n v="70"/>
    <x v="0"/>
    <x v="10"/>
  </r>
  <r>
    <x v="13"/>
    <x v="13"/>
    <s v="1502"/>
    <x v="257"/>
    <x v="257"/>
    <n v="64"/>
    <x v="0"/>
    <x v="11"/>
  </r>
  <r>
    <x v="13"/>
    <x v="13"/>
    <s v="1502"/>
    <x v="257"/>
    <x v="257"/>
    <n v="62"/>
    <x v="0"/>
    <x v="12"/>
  </r>
  <r>
    <x v="13"/>
    <x v="13"/>
    <s v="1504"/>
    <x v="258"/>
    <x v="258"/>
    <n v="25"/>
    <x v="0"/>
    <x v="0"/>
  </r>
  <r>
    <x v="13"/>
    <x v="13"/>
    <s v="1504"/>
    <x v="258"/>
    <x v="258"/>
    <n v="21"/>
    <x v="0"/>
    <x v="1"/>
  </r>
  <r>
    <x v="13"/>
    <x v="13"/>
    <s v="1504"/>
    <x v="258"/>
    <x v="258"/>
    <n v="21"/>
    <x v="0"/>
    <x v="2"/>
  </r>
  <r>
    <x v="13"/>
    <x v="13"/>
    <s v="1504"/>
    <x v="258"/>
    <x v="258"/>
    <n v="23"/>
    <x v="0"/>
    <x v="3"/>
  </r>
  <r>
    <x v="13"/>
    <x v="13"/>
    <s v="1504"/>
    <x v="258"/>
    <x v="258"/>
    <n v="21"/>
    <x v="0"/>
    <x v="4"/>
  </r>
  <r>
    <x v="13"/>
    <x v="13"/>
    <s v="1504"/>
    <x v="258"/>
    <x v="258"/>
    <n v="32"/>
    <x v="0"/>
    <x v="5"/>
  </r>
  <r>
    <x v="13"/>
    <x v="13"/>
    <s v="1504"/>
    <x v="258"/>
    <x v="258"/>
    <n v="31"/>
    <x v="0"/>
    <x v="6"/>
  </r>
  <r>
    <x v="13"/>
    <x v="13"/>
    <s v="1504"/>
    <x v="258"/>
    <x v="258"/>
    <n v="36"/>
    <x v="0"/>
    <x v="7"/>
  </r>
  <r>
    <x v="13"/>
    <x v="13"/>
    <s v="1504"/>
    <x v="258"/>
    <x v="258"/>
    <n v="27"/>
    <x v="0"/>
    <x v="8"/>
  </r>
  <r>
    <x v="13"/>
    <x v="13"/>
    <s v="1504"/>
    <x v="258"/>
    <x v="258"/>
    <n v="31"/>
    <x v="0"/>
    <x v="9"/>
  </r>
  <r>
    <x v="13"/>
    <x v="13"/>
    <s v="1504"/>
    <x v="258"/>
    <x v="258"/>
    <n v="36"/>
    <x v="0"/>
    <x v="10"/>
  </r>
  <r>
    <x v="13"/>
    <x v="13"/>
    <s v="1504"/>
    <x v="258"/>
    <x v="258"/>
    <n v="27"/>
    <x v="0"/>
    <x v="11"/>
  </r>
  <r>
    <x v="13"/>
    <x v="13"/>
    <s v="1504"/>
    <x v="258"/>
    <x v="258"/>
    <n v="32"/>
    <x v="0"/>
    <x v="12"/>
  </r>
  <r>
    <x v="13"/>
    <x v="13"/>
    <s v="1505"/>
    <x v="259"/>
    <x v="259"/>
    <n v="29"/>
    <x v="0"/>
    <x v="0"/>
  </r>
  <r>
    <x v="13"/>
    <x v="13"/>
    <s v="1505"/>
    <x v="259"/>
    <x v="259"/>
    <n v="33"/>
    <x v="0"/>
    <x v="1"/>
  </r>
  <r>
    <x v="13"/>
    <x v="13"/>
    <s v="1505"/>
    <x v="259"/>
    <x v="259"/>
    <n v="26"/>
    <x v="0"/>
    <x v="2"/>
  </r>
  <r>
    <x v="13"/>
    <x v="13"/>
    <s v="1505"/>
    <x v="259"/>
    <x v="259"/>
    <n v="28"/>
    <x v="0"/>
    <x v="3"/>
  </r>
  <r>
    <x v="13"/>
    <x v="13"/>
    <s v="1505"/>
    <x v="259"/>
    <x v="259"/>
    <n v="29"/>
    <x v="0"/>
    <x v="4"/>
  </r>
  <r>
    <x v="13"/>
    <x v="13"/>
    <s v="1505"/>
    <x v="259"/>
    <x v="259"/>
    <n v="36"/>
    <x v="0"/>
    <x v="5"/>
  </r>
  <r>
    <x v="13"/>
    <x v="13"/>
    <s v="1505"/>
    <x v="259"/>
    <x v="259"/>
    <n v="36"/>
    <x v="0"/>
    <x v="6"/>
  </r>
  <r>
    <x v="13"/>
    <x v="13"/>
    <s v="1505"/>
    <x v="259"/>
    <x v="259"/>
    <n v="48"/>
    <x v="0"/>
    <x v="7"/>
  </r>
  <r>
    <x v="13"/>
    <x v="13"/>
    <s v="1505"/>
    <x v="259"/>
    <x v="259"/>
    <n v="27"/>
    <x v="0"/>
    <x v="8"/>
  </r>
  <r>
    <x v="13"/>
    <x v="13"/>
    <s v="1505"/>
    <x v="259"/>
    <x v="259"/>
    <n v="26"/>
    <x v="0"/>
    <x v="9"/>
  </r>
  <r>
    <x v="13"/>
    <x v="13"/>
    <s v="1505"/>
    <x v="259"/>
    <x v="259"/>
    <n v="28"/>
    <x v="0"/>
    <x v="10"/>
  </r>
  <r>
    <x v="13"/>
    <x v="13"/>
    <s v="1505"/>
    <x v="259"/>
    <x v="259"/>
    <n v="21"/>
    <x v="0"/>
    <x v="11"/>
  </r>
  <r>
    <x v="13"/>
    <x v="13"/>
    <s v="1505"/>
    <x v="259"/>
    <x v="259"/>
    <n v="24"/>
    <x v="0"/>
    <x v="12"/>
  </r>
  <r>
    <x v="13"/>
    <x v="13"/>
    <s v="1511"/>
    <x v="260"/>
    <x v="260"/>
    <n v="189"/>
    <x v="0"/>
    <x v="0"/>
  </r>
  <r>
    <x v="13"/>
    <x v="13"/>
    <s v="1511"/>
    <x v="260"/>
    <x v="260"/>
    <n v="169"/>
    <x v="0"/>
    <x v="1"/>
  </r>
  <r>
    <x v="13"/>
    <x v="13"/>
    <s v="1511"/>
    <x v="260"/>
    <x v="260"/>
    <n v="176"/>
    <x v="0"/>
    <x v="2"/>
  </r>
  <r>
    <x v="13"/>
    <x v="13"/>
    <s v="1511"/>
    <x v="260"/>
    <x v="260"/>
    <n v="179"/>
    <x v="0"/>
    <x v="3"/>
  </r>
  <r>
    <x v="13"/>
    <x v="13"/>
    <s v="1511"/>
    <x v="260"/>
    <x v="260"/>
    <n v="145"/>
    <x v="0"/>
    <x v="4"/>
  </r>
  <r>
    <x v="13"/>
    <x v="13"/>
    <s v="1511"/>
    <x v="260"/>
    <x v="260"/>
    <n v="149"/>
    <x v="0"/>
    <x v="5"/>
  </r>
  <r>
    <x v="13"/>
    <x v="13"/>
    <s v="1511"/>
    <x v="260"/>
    <x v="260"/>
    <n v="153"/>
    <x v="0"/>
    <x v="6"/>
  </r>
  <r>
    <x v="13"/>
    <x v="13"/>
    <s v="1511"/>
    <x v="260"/>
    <x v="260"/>
    <n v="161"/>
    <x v="0"/>
    <x v="7"/>
  </r>
  <r>
    <x v="13"/>
    <x v="13"/>
    <s v="1511"/>
    <x v="260"/>
    <x v="260"/>
    <n v="147"/>
    <x v="0"/>
    <x v="8"/>
  </r>
  <r>
    <x v="13"/>
    <x v="13"/>
    <s v="1511"/>
    <x v="260"/>
    <x v="260"/>
    <n v="135"/>
    <x v="0"/>
    <x v="9"/>
  </r>
  <r>
    <x v="13"/>
    <x v="13"/>
    <s v="1511"/>
    <x v="260"/>
    <x v="260"/>
    <n v="110"/>
    <x v="0"/>
    <x v="10"/>
  </r>
  <r>
    <x v="13"/>
    <x v="13"/>
    <s v="1511"/>
    <x v="260"/>
    <x v="260"/>
    <n v="102"/>
    <x v="0"/>
    <x v="11"/>
  </r>
  <r>
    <x v="13"/>
    <x v="13"/>
    <s v="1511"/>
    <x v="260"/>
    <x v="260"/>
    <n v="96"/>
    <x v="0"/>
    <x v="12"/>
  </r>
  <r>
    <x v="13"/>
    <x v="13"/>
    <s v="1514"/>
    <x v="261"/>
    <x v="261"/>
    <n v="50"/>
    <x v="0"/>
    <x v="0"/>
  </r>
  <r>
    <x v="13"/>
    <x v="13"/>
    <s v="1514"/>
    <x v="261"/>
    <x v="261"/>
    <n v="42"/>
    <x v="0"/>
    <x v="1"/>
  </r>
  <r>
    <x v="13"/>
    <x v="13"/>
    <s v="1514"/>
    <x v="261"/>
    <x v="261"/>
    <n v="34"/>
    <x v="0"/>
    <x v="2"/>
  </r>
  <r>
    <x v="13"/>
    <x v="13"/>
    <s v="1514"/>
    <x v="261"/>
    <x v="261"/>
    <n v="37"/>
    <x v="0"/>
    <x v="3"/>
  </r>
  <r>
    <x v="13"/>
    <x v="13"/>
    <s v="1514"/>
    <x v="261"/>
    <x v="261"/>
    <n v="39"/>
    <x v="0"/>
    <x v="4"/>
  </r>
  <r>
    <x v="13"/>
    <x v="13"/>
    <s v="1514"/>
    <x v="261"/>
    <x v="261"/>
    <n v="34"/>
    <x v="0"/>
    <x v="5"/>
  </r>
  <r>
    <x v="13"/>
    <x v="13"/>
    <s v="1514"/>
    <x v="261"/>
    <x v="261"/>
    <n v="36"/>
    <x v="0"/>
    <x v="6"/>
  </r>
  <r>
    <x v="13"/>
    <x v="13"/>
    <s v="1514"/>
    <x v="261"/>
    <x v="261"/>
    <n v="28"/>
    <x v="0"/>
    <x v="7"/>
  </r>
  <r>
    <x v="13"/>
    <x v="13"/>
    <s v="1514"/>
    <x v="261"/>
    <x v="261"/>
    <n v="28"/>
    <x v="0"/>
    <x v="8"/>
  </r>
  <r>
    <x v="13"/>
    <x v="13"/>
    <s v="1514"/>
    <x v="261"/>
    <x v="261"/>
    <n v="27"/>
    <x v="0"/>
    <x v="9"/>
  </r>
  <r>
    <x v="13"/>
    <x v="13"/>
    <s v="1514"/>
    <x v="261"/>
    <x v="261"/>
    <n v="26"/>
    <x v="0"/>
    <x v="10"/>
  </r>
  <r>
    <x v="13"/>
    <x v="13"/>
    <s v="1514"/>
    <x v="261"/>
    <x v="261"/>
    <n v="27"/>
    <x v="0"/>
    <x v="11"/>
  </r>
  <r>
    <x v="13"/>
    <x v="13"/>
    <s v="1514"/>
    <x v="261"/>
    <x v="261"/>
    <n v="23"/>
    <x v="0"/>
    <x v="12"/>
  </r>
  <r>
    <x v="13"/>
    <x v="13"/>
    <s v="1515"/>
    <x v="262"/>
    <x v="262"/>
    <n v="44"/>
    <x v="0"/>
    <x v="0"/>
  </r>
  <r>
    <x v="13"/>
    <x v="13"/>
    <s v="1515"/>
    <x v="262"/>
    <x v="262"/>
    <n v="39"/>
    <x v="0"/>
    <x v="1"/>
  </r>
  <r>
    <x v="13"/>
    <x v="13"/>
    <s v="1515"/>
    <x v="262"/>
    <x v="262"/>
    <n v="28"/>
    <x v="0"/>
    <x v="2"/>
  </r>
  <r>
    <x v="13"/>
    <x v="13"/>
    <s v="1515"/>
    <x v="262"/>
    <x v="262"/>
    <n v="37"/>
    <x v="0"/>
    <x v="3"/>
  </r>
  <r>
    <x v="13"/>
    <x v="13"/>
    <s v="1515"/>
    <x v="262"/>
    <x v="262"/>
    <n v="29"/>
    <x v="0"/>
    <x v="4"/>
  </r>
  <r>
    <x v="13"/>
    <x v="13"/>
    <s v="1515"/>
    <x v="262"/>
    <x v="262"/>
    <n v="36"/>
    <x v="0"/>
    <x v="5"/>
  </r>
  <r>
    <x v="13"/>
    <x v="13"/>
    <s v="1515"/>
    <x v="262"/>
    <x v="262"/>
    <n v="42"/>
    <x v="0"/>
    <x v="6"/>
  </r>
  <r>
    <x v="13"/>
    <x v="13"/>
    <s v="1515"/>
    <x v="262"/>
    <x v="262"/>
    <n v="38"/>
    <x v="0"/>
    <x v="7"/>
  </r>
  <r>
    <x v="13"/>
    <x v="13"/>
    <s v="1515"/>
    <x v="262"/>
    <x v="262"/>
    <n v="28"/>
    <x v="0"/>
    <x v="8"/>
  </r>
  <r>
    <x v="13"/>
    <x v="13"/>
    <s v="1515"/>
    <x v="262"/>
    <x v="262"/>
    <n v="27"/>
    <x v="0"/>
    <x v="9"/>
  </r>
  <r>
    <x v="13"/>
    <x v="13"/>
    <s v="1515"/>
    <x v="262"/>
    <x v="262"/>
    <n v="29"/>
    <x v="0"/>
    <x v="10"/>
  </r>
  <r>
    <x v="13"/>
    <x v="13"/>
    <s v="1515"/>
    <x v="262"/>
    <x v="262"/>
    <n v="27"/>
    <x v="0"/>
    <x v="11"/>
  </r>
  <r>
    <x v="13"/>
    <x v="13"/>
    <s v="1515"/>
    <x v="262"/>
    <x v="262"/>
    <n v="30"/>
    <x v="0"/>
    <x v="12"/>
  </r>
  <r>
    <x v="13"/>
    <x v="13"/>
    <s v="1516"/>
    <x v="263"/>
    <x v="263"/>
    <n v="26"/>
    <x v="0"/>
    <x v="0"/>
  </r>
  <r>
    <x v="13"/>
    <x v="13"/>
    <s v="1516"/>
    <x v="263"/>
    <x v="263"/>
    <n v="21"/>
    <x v="0"/>
    <x v="1"/>
  </r>
  <r>
    <x v="13"/>
    <x v="13"/>
    <s v="1516"/>
    <x v="263"/>
    <x v="263"/>
    <n v="17"/>
    <x v="0"/>
    <x v="2"/>
  </r>
  <r>
    <x v="13"/>
    <x v="13"/>
    <s v="1516"/>
    <x v="263"/>
    <x v="263"/>
    <n v="21"/>
    <x v="0"/>
    <x v="3"/>
  </r>
  <r>
    <x v="13"/>
    <x v="13"/>
    <s v="1516"/>
    <x v="263"/>
    <x v="263"/>
    <n v="15"/>
    <x v="0"/>
    <x v="4"/>
  </r>
  <r>
    <x v="13"/>
    <x v="13"/>
    <s v="1516"/>
    <x v="263"/>
    <x v="263"/>
    <n v="27"/>
    <x v="0"/>
    <x v="5"/>
  </r>
  <r>
    <x v="13"/>
    <x v="13"/>
    <s v="1516"/>
    <x v="263"/>
    <x v="263"/>
    <n v="23"/>
    <x v="0"/>
    <x v="6"/>
  </r>
  <r>
    <x v="13"/>
    <x v="13"/>
    <s v="1516"/>
    <x v="263"/>
    <x v="263"/>
    <n v="19"/>
    <x v="0"/>
    <x v="7"/>
  </r>
  <r>
    <x v="13"/>
    <x v="13"/>
    <s v="1516"/>
    <x v="263"/>
    <x v="263"/>
    <n v="17"/>
    <x v="0"/>
    <x v="8"/>
  </r>
  <r>
    <x v="13"/>
    <x v="13"/>
    <s v="1516"/>
    <x v="263"/>
    <x v="263"/>
    <n v="16"/>
    <x v="0"/>
    <x v="9"/>
  </r>
  <r>
    <x v="13"/>
    <x v="13"/>
    <s v="1516"/>
    <x v="263"/>
    <x v="263"/>
    <n v="14"/>
    <x v="0"/>
    <x v="10"/>
  </r>
  <r>
    <x v="13"/>
    <x v="13"/>
    <s v="1516"/>
    <x v="263"/>
    <x v="263"/>
    <n v="18"/>
    <x v="0"/>
    <x v="11"/>
  </r>
  <r>
    <x v="13"/>
    <x v="13"/>
    <s v="1516"/>
    <x v="263"/>
    <x v="263"/>
    <n v="12"/>
    <x v="0"/>
    <x v="12"/>
  </r>
  <r>
    <x v="13"/>
    <x v="13"/>
    <s v="1517"/>
    <x v="264"/>
    <x v="264"/>
    <n v="18"/>
    <x v="0"/>
    <x v="0"/>
  </r>
  <r>
    <x v="13"/>
    <x v="13"/>
    <s v="1517"/>
    <x v="264"/>
    <x v="264"/>
    <n v="17"/>
    <x v="0"/>
    <x v="1"/>
  </r>
  <r>
    <x v="13"/>
    <x v="13"/>
    <s v="1517"/>
    <x v="264"/>
    <x v="264"/>
    <n v="16"/>
    <x v="0"/>
    <x v="2"/>
  </r>
  <r>
    <x v="13"/>
    <x v="13"/>
    <s v="1517"/>
    <x v="264"/>
    <x v="264"/>
    <n v="19"/>
    <x v="0"/>
    <x v="3"/>
  </r>
  <r>
    <x v="13"/>
    <x v="13"/>
    <s v="1517"/>
    <x v="264"/>
    <x v="264"/>
    <n v="14"/>
    <x v="0"/>
    <x v="4"/>
  </r>
  <r>
    <x v="13"/>
    <x v="13"/>
    <s v="1517"/>
    <x v="264"/>
    <x v="264"/>
    <n v="17"/>
    <x v="0"/>
    <x v="5"/>
  </r>
  <r>
    <x v="13"/>
    <x v="13"/>
    <s v="1517"/>
    <x v="264"/>
    <x v="264"/>
    <n v="21"/>
    <x v="0"/>
    <x v="6"/>
  </r>
  <r>
    <x v="13"/>
    <x v="13"/>
    <s v="1517"/>
    <x v="264"/>
    <x v="264"/>
    <n v="19"/>
    <x v="0"/>
    <x v="7"/>
  </r>
  <r>
    <x v="13"/>
    <x v="13"/>
    <s v="1517"/>
    <x v="264"/>
    <x v="264"/>
    <n v="20"/>
    <x v="0"/>
    <x v="8"/>
  </r>
  <r>
    <x v="13"/>
    <x v="13"/>
    <s v="1517"/>
    <x v="264"/>
    <x v="264"/>
    <n v="17"/>
    <x v="0"/>
    <x v="9"/>
  </r>
  <r>
    <x v="13"/>
    <x v="13"/>
    <s v="1517"/>
    <x v="264"/>
    <x v="264"/>
    <n v="16"/>
    <x v="0"/>
    <x v="10"/>
  </r>
  <r>
    <x v="13"/>
    <x v="13"/>
    <s v="1517"/>
    <x v="264"/>
    <x v="264"/>
    <n v="14"/>
    <x v="0"/>
    <x v="11"/>
  </r>
  <r>
    <x v="13"/>
    <x v="13"/>
    <s v="1517"/>
    <x v="264"/>
    <x v="264"/>
    <n v="20"/>
    <x v="0"/>
    <x v="12"/>
  </r>
  <r>
    <x v="13"/>
    <x v="13"/>
    <s v="1519"/>
    <x v="265"/>
    <x v="265"/>
    <n v="167"/>
    <x v="0"/>
    <x v="0"/>
  </r>
  <r>
    <x v="13"/>
    <x v="13"/>
    <s v="1519"/>
    <x v="265"/>
    <x v="265"/>
    <n v="176"/>
    <x v="0"/>
    <x v="1"/>
  </r>
  <r>
    <x v="13"/>
    <x v="13"/>
    <s v="1519"/>
    <x v="265"/>
    <x v="265"/>
    <n v="173"/>
    <x v="0"/>
    <x v="2"/>
  </r>
  <r>
    <x v="13"/>
    <x v="13"/>
    <s v="1519"/>
    <x v="265"/>
    <x v="265"/>
    <n v="145"/>
    <x v="0"/>
    <x v="3"/>
  </r>
  <r>
    <x v="13"/>
    <x v="13"/>
    <s v="1519"/>
    <x v="265"/>
    <x v="265"/>
    <n v="245"/>
    <x v="0"/>
    <x v="4"/>
  </r>
  <r>
    <x v="13"/>
    <x v="13"/>
    <s v="1519"/>
    <x v="265"/>
    <x v="265"/>
    <n v="202"/>
    <x v="0"/>
    <x v="5"/>
  </r>
  <r>
    <x v="13"/>
    <x v="13"/>
    <s v="1519"/>
    <x v="265"/>
    <x v="265"/>
    <n v="211"/>
    <x v="0"/>
    <x v="6"/>
  </r>
  <r>
    <x v="13"/>
    <x v="13"/>
    <s v="1519"/>
    <x v="265"/>
    <x v="265"/>
    <n v="234"/>
    <x v="0"/>
    <x v="7"/>
  </r>
  <r>
    <x v="13"/>
    <x v="13"/>
    <s v="1519"/>
    <x v="265"/>
    <x v="265"/>
    <n v="209"/>
    <x v="0"/>
    <x v="8"/>
  </r>
  <r>
    <x v="13"/>
    <x v="13"/>
    <s v="1519"/>
    <x v="265"/>
    <x v="265"/>
    <n v="119"/>
    <x v="0"/>
    <x v="9"/>
  </r>
  <r>
    <x v="13"/>
    <x v="13"/>
    <s v="1519"/>
    <x v="265"/>
    <x v="265"/>
    <n v="117"/>
    <x v="0"/>
    <x v="10"/>
  </r>
  <r>
    <x v="13"/>
    <x v="13"/>
    <s v="1519"/>
    <x v="265"/>
    <x v="265"/>
    <n v="93"/>
    <x v="0"/>
    <x v="11"/>
  </r>
  <r>
    <x v="13"/>
    <x v="13"/>
    <s v="1519"/>
    <x v="265"/>
    <x v="265"/>
    <n v="142"/>
    <x v="0"/>
    <x v="12"/>
  </r>
  <r>
    <x v="13"/>
    <x v="13"/>
    <s v="1520"/>
    <x v="266"/>
    <x v="266"/>
    <n v="328"/>
    <x v="0"/>
    <x v="0"/>
  </r>
  <r>
    <x v="13"/>
    <x v="13"/>
    <s v="1520"/>
    <x v="266"/>
    <x v="266"/>
    <n v="329"/>
    <x v="0"/>
    <x v="1"/>
  </r>
  <r>
    <x v="13"/>
    <x v="13"/>
    <s v="1520"/>
    <x v="266"/>
    <x v="266"/>
    <n v="325"/>
    <x v="0"/>
    <x v="2"/>
  </r>
  <r>
    <x v="13"/>
    <x v="13"/>
    <s v="1520"/>
    <x v="266"/>
    <x v="266"/>
    <n v="335"/>
    <x v="0"/>
    <x v="3"/>
  </r>
  <r>
    <x v="13"/>
    <x v="13"/>
    <s v="1520"/>
    <x v="266"/>
    <x v="266"/>
    <n v="213"/>
    <x v="0"/>
    <x v="4"/>
  </r>
  <r>
    <x v="13"/>
    <x v="13"/>
    <s v="1520"/>
    <x v="266"/>
    <x v="266"/>
    <n v="215"/>
    <x v="0"/>
    <x v="5"/>
  </r>
  <r>
    <x v="13"/>
    <x v="13"/>
    <s v="1520"/>
    <x v="266"/>
    <x v="266"/>
    <n v="207"/>
    <x v="0"/>
    <x v="6"/>
  </r>
  <r>
    <x v="13"/>
    <x v="13"/>
    <s v="1520"/>
    <x v="266"/>
    <x v="266"/>
    <n v="176"/>
    <x v="0"/>
    <x v="7"/>
  </r>
  <r>
    <x v="13"/>
    <x v="13"/>
    <s v="1520"/>
    <x v="266"/>
    <x v="266"/>
    <n v="167"/>
    <x v="0"/>
    <x v="8"/>
  </r>
  <r>
    <x v="13"/>
    <x v="13"/>
    <s v="1520"/>
    <x v="266"/>
    <x v="266"/>
    <n v="168"/>
    <x v="0"/>
    <x v="9"/>
  </r>
  <r>
    <x v="13"/>
    <x v="13"/>
    <s v="1520"/>
    <x v="266"/>
    <x v="266"/>
    <n v="152"/>
    <x v="0"/>
    <x v="10"/>
  </r>
  <r>
    <x v="13"/>
    <x v="13"/>
    <s v="1520"/>
    <x v="266"/>
    <x v="266"/>
    <n v="152"/>
    <x v="0"/>
    <x v="11"/>
  </r>
  <r>
    <x v="13"/>
    <x v="13"/>
    <s v="1520"/>
    <x v="266"/>
    <x v="266"/>
    <n v="145"/>
    <x v="0"/>
    <x v="12"/>
  </r>
  <r>
    <x v="13"/>
    <x v="13"/>
    <s v="1523"/>
    <x v="267"/>
    <x v="267"/>
    <n v="41"/>
    <x v="0"/>
    <x v="0"/>
  </r>
  <r>
    <x v="13"/>
    <x v="13"/>
    <s v="1523"/>
    <x v="267"/>
    <x v="267"/>
    <n v="34"/>
    <x v="0"/>
    <x v="1"/>
  </r>
  <r>
    <x v="13"/>
    <x v="13"/>
    <s v="1523"/>
    <x v="267"/>
    <x v="267"/>
    <n v="38"/>
    <x v="0"/>
    <x v="2"/>
  </r>
  <r>
    <x v="13"/>
    <x v="13"/>
    <s v="1523"/>
    <x v="267"/>
    <x v="267"/>
    <n v="34"/>
    <x v="0"/>
    <x v="3"/>
  </r>
  <r>
    <x v="13"/>
    <x v="13"/>
    <s v="1523"/>
    <x v="267"/>
    <x v="267"/>
    <n v="29"/>
    <x v="0"/>
    <x v="4"/>
  </r>
  <r>
    <x v="13"/>
    <x v="13"/>
    <s v="1523"/>
    <x v="267"/>
    <x v="267"/>
    <n v="36"/>
    <x v="0"/>
    <x v="5"/>
  </r>
  <r>
    <x v="13"/>
    <x v="13"/>
    <s v="1523"/>
    <x v="267"/>
    <x v="267"/>
    <n v="31"/>
    <x v="0"/>
    <x v="6"/>
  </r>
  <r>
    <x v="13"/>
    <x v="13"/>
    <s v="1523"/>
    <x v="267"/>
    <x v="267"/>
    <n v="33"/>
    <x v="0"/>
    <x v="7"/>
  </r>
  <r>
    <x v="13"/>
    <x v="13"/>
    <s v="1523"/>
    <x v="267"/>
    <x v="267"/>
    <n v="30"/>
    <x v="0"/>
    <x v="8"/>
  </r>
  <r>
    <x v="13"/>
    <x v="13"/>
    <s v="1523"/>
    <x v="267"/>
    <x v="267"/>
    <n v="30"/>
    <x v="0"/>
    <x v="9"/>
  </r>
  <r>
    <x v="13"/>
    <x v="13"/>
    <s v="1523"/>
    <x v="267"/>
    <x v="267"/>
    <n v="23"/>
    <x v="0"/>
    <x v="10"/>
  </r>
  <r>
    <x v="13"/>
    <x v="13"/>
    <s v="1523"/>
    <x v="267"/>
    <x v="267"/>
    <n v="21"/>
    <x v="0"/>
    <x v="11"/>
  </r>
  <r>
    <x v="13"/>
    <x v="13"/>
    <s v="1523"/>
    <x v="267"/>
    <x v="267"/>
    <n v="25"/>
    <x v="0"/>
    <x v="12"/>
  </r>
  <r>
    <x v="13"/>
    <x v="13"/>
    <s v="1524"/>
    <x v="268"/>
    <x v="268"/>
    <n v="185"/>
    <x v="0"/>
    <x v="0"/>
  </r>
  <r>
    <x v="13"/>
    <x v="13"/>
    <s v="1524"/>
    <x v="268"/>
    <x v="268"/>
    <n v="174"/>
    <x v="0"/>
    <x v="1"/>
  </r>
  <r>
    <x v="13"/>
    <x v="13"/>
    <s v="1524"/>
    <x v="268"/>
    <x v="268"/>
    <n v="180"/>
    <x v="0"/>
    <x v="2"/>
  </r>
  <r>
    <x v="13"/>
    <x v="13"/>
    <s v="1524"/>
    <x v="268"/>
    <x v="268"/>
    <n v="170"/>
    <x v="0"/>
    <x v="3"/>
  </r>
  <r>
    <x v="13"/>
    <x v="13"/>
    <s v="1524"/>
    <x v="268"/>
    <x v="268"/>
    <n v="150"/>
    <x v="0"/>
    <x v="4"/>
  </r>
  <r>
    <x v="13"/>
    <x v="13"/>
    <s v="1524"/>
    <x v="268"/>
    <x v="268"/>
    <n v="140"/>
    <x v="0"/>
    <x v="5"/>
  </r>
  <r>
    <x v="13"/>
    <x v="13"/>
    <s v="1524"/>
    <x v="268"/>
    <x v="268"/>
    <n v="134"/>
    <x v="0"/>
    <x v="6"/>
  </r>
  <r>
    <x v="13"/>
    <x v="13"/>
    <s v="1524"/>
    <x v="268"/>
    <x v="268"/>
    <n v="172"/>
    <x v="0"/>
    <x v="7"/>
  </r>
  <r>
    <x v="13"/>
    <x v="13"/>
    <s v="1524"/>
    <x v="268"/>
    <x v="268"/>
    <n v="163"/>
    <x v="0"/>
    <x v="8"/>
  </r>
  <r>
    <x v="13"/>
    <x v="13"/>
    <s v="1524"/>
    <x v="268"/>
    <x v="268"/>
    <n v="151"/>
    <x v="0"/>
    <x v="9"/>
  </r>
  <r>
    <x v="13"/>
    <x v="13"/>
    <s v="1524"/>
    <x v="268"/>
    <x v="268"/>
    <n v="141"/>
    <x v="0"/>
    <x v="10"/>
  </r>
  <r>
    <x v="13"/>
    <x v="13"/>
    <s v="1524"/>
    <x v="268"/>
    <x v="268"/>
    <n v="151"/>
    <x v="0"/>
    <x v="11"/>
  </r>
  <r>
    <x v="13"/>
    <x v="13"/>
    <s v="1524"/>
    <x v="268"/>
    <x v="268"/>
    <n v="126"/>
    <x v="0"/>
    <x v="12"/>
  </r>
  <r>
    <x v="13"/>
    <x v="13"/>
    <s v="1525"/>
    <x v="269"/>
    <x v="269"/>
    <n v="138"/>
    <x v="0"/>
    <x v="0"/>
  </r>
  <r>
    <x v="13"/>
    <x v="13"/>
    <s v="1525"/>
    <x v="269"/>
    <x v="269"/>
    <n v="127"/>
    <x v="0"/>
    <x v="1"/>
  </r>
  <r>
    <x v="13"/>
    <x v="13"/>
    <s v="1525"/>
    <x v="269"/>
    <x v="269"/>
    <n v="126"/>
    <x v="0"/>
    <x v="2"/>
  </r>
  <r>
    <x v="13"/>
    <x v="13"/>
    <s v="1525"/>
    <x v="269"/>
    <x v="269"/>
    <n v="117"/>
    <x v="0"/>
    <x v="3"/>
  </r>
  <r>
    <x v="13"/>
    <x v="13"/>
    <s v="1525"/>
    <x v="269"/>
    <x v="269"/>
    <n v="114"/>
    <x v="0"/>
    <x v="4"/>
  </r>
  <r>
    <x v="13"/>
    <x v="13"/>
    <s v="1525"/>
    <x v="269"/>
    <x v="269"/>
    <n v="120"/>
    <x v="0"/>
    <x v="5"/>
  </r>
  <r>
    <x v="13"/>
    <x v="13"/>
    <s v="1525"/>
    <x v="269"/>
    <x v="269"/>
    <n v="106"/>
    <x v="0"/>
    <x v="6"/>
  </r>
  <r>
    <x v="13"/>
    <x v="13"/>
    <s v="1525"/>
    <x v="269"/>
    <x v="269"/>
    <n v="102"/>
    <x v="0"/>
    <x v="7"/>
  </r>
  <r>
    <x v="13"/>
    <x v="13"/>
    <s v="1525"/>
    <x v="269"/>
    <x v="269"/>
    <n v="102"/>
    <x v="0"/>
    <x v="8"/>
  </r>
  <r>
    <x v="13"/>
    <x v="13"/>
    <s v="1525"/>
    <x v="269"/>
    <x v="269"/>
    <n v="106"/>
    <x v="0"/>
    <x v="9"/>
  </r>
  <r>
    <x v="13"/>
    <x v="13"/>
    <s v="1525"/>
    <x v="269"/>
    <x v="269"/>
    <n v="105"/>
    <x v="0"/>
    <x v="10"/>
  </r>
  <r>
    <x v="13"/>
    <x v="13"/>
    <s v="1525"/>
    <x v="269"/>
    <x v="269"/>
    <n v="93"/>
    <x v="0"/>
    <x v="11"/>
  </r>
  <r>
    <x v="13"/>
    <x v="13"/>
    <s v="1525"/>
    <x v="269"/>
    <x v="269"/>
    <n v="77"/>
    <x v="0"/>
    <x v="12"/>
  </r>
  <r>
    <x v="13"/>
    <x v="13"/>
    <s v="1526"/>
    <x v="270"/>
    <x v="270"/>
    <n v="26"/>
    <x v="0"/>
    <x v="0"/>
  </r>
  <r>
    <x v="13"/>
    <x v="13"/>
    <s v="1526"/>
    <x v="270"/>
    <x v="270"/>
    <n v="25"/>
    <x v="0"/>
    <x v="1"/>
  </r>
  <r>
    <x v="13"/>
    <x v="13"/>
    <s v="1526"/>
    <x v="270"/>
    <x v="270"/>
    <n v="23"/>
    <x v="0"/>
    <x v="2"/>
  </r>
  <r>
    <x v="13"/>
    <x v="13"/>
    <s v="1526"/>
    <x v="270"/>
    <x v="270"/>
    <n v="25"/>
    <x v="0"/>
    <x v="3"/>
  </r>
  <r>
    <x v="13"/>
    <x v="13"/>
    <s v="1526"/>
    <x v="270"/>
    <x v="270"/>
    <n v="24"/>
    <x v="0"/>
    <x v="4"/>
  </r>
  <r>
    <x v="13"/>
    <x v="13"/>
    <s v="1526"/>
    <x v="270"/>
    <x v="270"/>
    <n v="20"/>
    <x v="0"/>
    <x v="5"/>
  </r>
  <r>
    <x v="13"/>
    <x v="13"/>
    <s v="1526"/>
    <x v="270"/>
    <x v="270"/>
    <n v="21"/>
    <x v="0"/>
    <x v="6"/>
  </r>
  <r>
    <x v="13"/>
    <x v="13"/>
    <s v="1526"/>
    <x v="270"/>
    <x v="270"/>
    <n v="18"/>
    <x v="0"/>
    <x v="7"/>
  </r>
  <r>
    <x v="13"/>
    <x v="13"/>
    <s v="1526"/>
    <x v="270"/>
    <x v="270"/>
    <n v="16"/>
    <x v="0"/>
    <x v="8"/>
  </r>
  <r>
    <x v="13"/>
    <x v="13"/>
    <s v="1526"/>
    <x v="270"/>
    <x v="270"/>
    <n v="23"/>
    <x v="0"/>
    <x v="9"/>
  </r>
  <r>
    <x v="13"/>
    <x v="13"/>
    <s v="1526"/>
    <x v="270"/>
    <x v="270"/>
    <n v="18"/>
    <x v="0"/>
    <x v="10"/>
  </r>
  <r>
    <x v="13"/>
    <x v="13"/>
    <s v="1526"/>
    <x v="270"/>
    <x v="270"/>
    <n v="18"/>
    <x v="0"/>
    <x v="11"/>
  </r>
  <r>
    <x v="13"/>
    <x v="13"/>
    <s v="1526"/>
    <x v="270"/>
    <x v="270"/>
    <n v="17"/>
    <x v="0"/>
    <x v="12"/>
  </r>
  <r>
    <x v="13"/>
    <x v="13"/>
    <s v="1528"/>
    <x v="271"/>
    <x v="271"/>
    <n v="79"/>
    <x v="0"/>
    <x v="0"/>
  </r>
  <r>
    <x v="13"/>
    <x v="13"/>
    <s v="1528"/>
    <x v="271"/>
    <x v="271"/>
    <n v="75"/>
    <x v="0"/>
    <x v="1"/>
  </r>
  <r>
    <x v="13"/>
    <x v="13"/>
    <s v="1528"/>
    <x v="271"/>
    <x v="271"/>
    <n v="66"/>
    <x v="0"/>
    <x v="2"/>
  </r>
  <r>
    <x v="13"/>
    <x v="13"/>
    <s v="1528"/>
    <x v="271"/>
    <x v="271"/>
    <n v="79"/>
    <x v="0"/>
    <x v="3"/>
  </r>
  <r>
    <x v="13"/>
    <x v="13"/>
    <s v="1528"/>
    <x v="271"/>
    <x v="271"/>
    <n v="66"/>
    <x v="0"/>
    <x v="4"/>
  </r>
  <r>
    <x v="13"/>
    <x v="13"/>
    <s v="1528"/>
    <x v="271"/>
    <x v="271"/>
    <n v="62"/>
    <x v="0"/>
    <x v="5"/>
  </r>
  <r>
    <x v="13"/>
    <x v="13"/>
    <s v="1528"/>
    <x v="271"/>
    <x v="271"/>
    <n v="60"/>
    <x v="0"/>
    <x v="6"/>
  </r>
  <r>
    <x v="13"/>
    <x v="13"/>
    <s v="1528"/>
    <x v="271"/>
    <x v="271"/>
    <n v="57"/>
    <x v="0"/>
    <x v="7"/>
  </r>
  <r>
    <x v="13"/>
    <x v="13"/>
    <s v="1528"/>
    <x v="271"/>
    <x v="271"/>
    <n v="71"/>
    <x v="0"/>
    <x v="8"/>
  </r>
  <r>
    <x v="13"/>
    <x v="13"/>
    <s v="1528"/>
    <x v="271"/>
    <x v="271"/>
    <n v="65"/>
    <x v="0"/>
    <x v="9"/>
  </r>
  <r>
    <x v="13"/>
    <x v="13"/>
    <s v="1528"/>
    <x v="271"/>
    <x v="271"/>
    <n v="60"/>
    <x v="0"/>
    <x v="10"/>
  </r>
  <r>
    <x v="13"/>
    <x v="13"/>
    <s v="1528"/>
    <x v="271"/>
    <x v="271"/>
    <n v="50"/>
    <x v="0"/>
    <x v="11"/>
  </r>
  <r>
    <x v="13"/>
    <x v="13"/>
    <s v="1528"/>
    <x v="271"/>
    <x v="271"/>
    <n v="51"/>
    <x v="0"/>
    <x v="12"/>
  </r>
  <r>
    <x v="13"/>
    <x v="13"/>
    <s v="1529"/>
    <x v="272"/>
    <x v="272"/>
    <n v="23"/>
    <x v="0"/>
    <x v="0"/>
  </r>
  <r>
    <x v="13"/>
    <x v="13"/>
    <s v="1529"/>
    <x v="272"/>
    <x v="272"/>
    <n v="23"/>
    <x v="0"/>
    <x v="1"/>
  </r>
  <r>
    <x v="13"/>
    <x v="13"/>
    <s v="1529"/>
    <x v="272"/>
    <x v="272"/>
    <n v="19"/>
    <x v="0"/>
    <x v="2"/>
  </r>
  <r>
    <x v="13"/>
    <x v="13"/>
    <s v="1529"/>
    <x v="272"/>
    <x v="272"/>
    <n v="16"/>
    <x v="0"/>
    <x v="3"/>
  </r>
  <r>
    <x v="13"/>
    <x v="13"/>
    <s v="1529"/>
    <x v="272"/>
    <x v="272"/>
    <n v="22"/>
    <x v="0"/>
    <x v="4"/>
  </r>
  <r>
    <x v="13"/>
    <x v="13"/>
    <s v="1529"/>
    <x v="272"/>
    <x v="272"/>
    <n v="19"/>
    <x v="0"/>
    <x v="5"/>
  </r>
  <r>
    <x v="13"/>
    <x v="13"/>
    <s v="1529"/>
    <x v="272"/>
    <x v="272"/>
    <n v="24"/>
    <x v="0"/>
    <x v="6"/>
  </r>
  <r>
    <x v="13"/>
    <x v="13"/>
    <s v="1529"/>
    <x v="272"/>
    <x v="272"/>
    <n v="20"/>
    <x v="0"/>
    <x v="7"/>
  </r>
  <r>
    <x v="13"/>
    <x v="13"/>
    <s v="1529"/>
    <x v="272"/>
    <x v="272"/>
    <n v="22"/>
    <x v="0"/>
    <x v="8"/>
  </r>
  <r>
    <x v="13"/>
    <x v="13"/>
    <s v="1529"/>
    <x v="272"/>
    <x v="272"/>
    <n v="26"/>
    <x v="0"/>
    <x v="9"/>
  </r>
  <r>
    <x v="13"/>
    <x v="13"/>
    <s v="1529"/>
    <x v="272"/>
    <x v="272"/>
    <n v="18"/>
    <x v="0"/>
    <x v="10"/>
  </r>
  <r>
    <x v="13"/>
    <x v="13"/>
    <s v="1529"/>
    <x v="272"/>
    <x v="272"/>
    <n v="11"/>
    <x v="0"/>
    <x v="11"/>
  </r>
  <r>
    <x v="13"/>
    <x v="13"/>
    <s v="1529"/>
    <x v="272"/>
    <x v="272"/>
    <n v="12"/>
    <x v="0"/>
    <x v="12"/>
  </r>
  <r>
    <x v="13"/>
    <x v="13"/>
    <s v="1531"/>
    <x v="273"/>
    <x v="273"/>
    <n v="7"/>
    <x v="0"/>
    <x v="0"/>
  </r>
  <r>
    <x v="13"/>
    <x v="13"/>
    <s v="1531"/>
    <x v="273"/>
    <x v="273"/>
    <n v="8"/>
    <x v="0"/>
    <x v="1"/>
  </r>
  <r>
    <x v="13"/>
    <x v="13"/>
    <s v="1531"/>
    <x v="273"/>
    <x v="273"/>
    <n v="6"/>
    <x v="0"/>
    <x v="2"/>
  </r>
  <r>
    <x v="13"/>
    <x v="13"/>
    <s v="1531"/>
    <x v="273"/>
    <x v="273"/>
    <n v="8"/>
    <x v="0"/>
    <x v="3"/>
  </r>
  <r>
    <x v="13"/>
    <x v="13"/>
    <s v="1531"/>
    <x v="273"/>
    <x v="273"/>
    <n v="11"/>
    <x v="0"/>
    <x v="4"/>
  </r>
  <r>
    <x v="13"/>
    <x v="13"/>
    <s v="1531"/>
    <x v="273"/>
    <x v="273"/>
    <n v="12"/>
    <x v="0"/>
    <x v="5"/>
  </r>
  <r>
    <x v="13"/>
    <x v="13"/>
    <s v="1531"/>
    <x v="273"/>
    <x v="273"/>
    <n v="12"/>
    <x v="0"/>
    <x v="6"/>
  </r>
  <r>
    <x v="13"/>
    <x v="13"/>
    <s v="1531"/>
    <x v="273"/>
    <x v="273"/>
    <n v="8"/>
    <x v="0"/>
    <x v="7"/>
  </r>
  <r>
    <x v="13"/>
    <x v="13"/>
    <s v="1531"/>
    <x v="273"/>
    <x v="273"/>
    <n v="7"/>
    <x v="0"/>
    <x v="8"/>
  </r>
  <r>
    <x v="13"/>
    <x v="13"/>
    <s v="1531"/>
    <x v="273"/>
    <x v="273"/>
    <n v="7"/>
    <x v="0"/>
    <x v="9"/>
  </r>
  <r>
    <x v="13"/>
    <x v="13"/>
    <s v="1531"/>
    <x v="273"/>
    <x v="273"/>
    <n v="6"/>
    <x v="0"/>
    <x v="10"/>
  </r>
  <r>
    <x v="13"/>
    <x v="13"/>
    <s v="1531"/>
    <x v="273"/>
    <x v="273"/>
    <n v="5"/>
    <x v="0"/>
    <x v="11"/>
  </r>
  <r>
    <x v="13"/>
    <x v="13"/>
    <s v="1531"/>
    <x v="273"/>
    <x v="273"/>
    <n v="4"/>
    <x v="0"/>
    <x v="12"/>
  </r>
  <r>
    <x v="13"/>
    <x v="13"/>
    <s v="1532"/>
    <x v="274"/>
    <x v="274"/>
    <n v="79"/>
    <x v="0"/>
    <x v="0"/>
  </r>
  <r>
    <x v="13"/>
    <x v="13"/>
    <s v="1532"/>
    <x v="274"/>
    <x v="274"/>
    <n v="69"/>
    <x v="0"/>
    <x v="1"/>
  </r>
  <r>
    <x v="13"/>
    <x v="13"/>
    <s v="1532"/>
    <x v="274"/>
    <x v="274"/>
    <n v="51"/>
    <x v="0"/>
    <x v="2"/>
  </r>
  <r>
    <x v="13"/>
    <x v="13"/>
    <s v="1532"/>
    <x v="274"/>
    <x v="274"/>
    <n v="51"/>
    <x v="0"/>
    <x v="3"/>
  </r>
  <r>
    <x v="13"/>
    <x v="13"/>
    <s v="1532"/>
    <x v="274"/>
    <x v="274"/>
    <n v="43"/>
    <x v="0"/>
    <x v="4"/>
  </r>
  <r>
    <x v="13"/>
    <x v="13"/>
    <s v="1532"/>
    <x v="274"/>
    <x v="274"/>
    <n v="43"/>
    <x v="0"/>
    <x v="5"/>
  </r>
  <r>
    <x v="13"/>
    <x v="13"/>
    <s v="1532"/>
    <x v="274"/>
    <x v="274"/>
    <n v="48"/>
    <x v="0"/>
    <x v="6"/>
  </r>
  <r>
    <x v="13"/>
    <x v="13"/>
    <s v="1532"/>
    <x v="274"/>
    <x v="274"/>
    <n v="48"/>
    <x v="0"/>
    <x v="7"/>
  </r>
  <r>
    <x v="13"/>
    <x v="13"/>
    <s v="1532"/>
    <x v="274"/>
    <x v="274"/>
    <n v="42"/>
    <x v="0"/>
    <x v="8"/>
  </r>
  <r>
    <x v="13"/>
    <x v="13"/>
    <s v="1532"/>
    <x v="274"/>
    <x v="274"/>
    <n v="37"/>
    <x v="0"/>
    <x v="9"/>
  </r>
  <r>
    <x v="13"/>
    <x v="13"/>
    <s v="1532"/>
    <x v="274"/>
    <x v="274"/>
    <n v="47"/>
    <x v="0"/>
    <x v="10"/>
  </r>
  <r>
    <x v="13"/>
    <x v="13"/>
    <s v="1532"/>
    <x v="274"/>
    <x v="274"/>
    <n v="39"/>
    <x v="0"/>
    <x v="11"/>
  </r>
  <r>
    <x v="13"/>
    <x v="13"/>
    <s v="1532"/>
    <x v="274"/>
    <x v="274"/>
    <n v="32"/>
    <x v="0"/>
    <x v="12"/>
  </r>
  <r>
    <x v="13"/>
    <x v="13"/>
    <s v="1534"/>
    <x v="275"/>
    <x v="275"/>
    <n v="153"/>
    <x v="0"/>
    <x v="0"/>
  </r>
  <r>
    <x v="13"/>
    <x v="13"/>
    <s v="1534"/>
    <x v="275"/>
    <x v="275"/>
    <n v="120"/>
    <x v="0"/>
    <x v="1"/>
  </r>
  <r>
    <x v="13"/>
    <x v="13"/>
    <s v="1534"/>
    <x v="275"/>
    <x v="275"/>
    <n v="109"/>
    <x v="0"/>
    <x v="2"/>
  </r>
  <r>
    <x v="13"/>
    <x v="13"/>
    <s v="1534"/>
    <x v="275"/>
    <x v="275"/>
    <n v="113"/>
    <x v="0"/>
    <x v="3"/>
  </r>
  <r>
    <x v="13"/>
    <x v="13"/>
    <s v="1534"/>
    <x v="275"/>
    <x v="275"/>
    <n v="102"/>
    <x v="0"/>
    <x v="4"/>
  </r>
  <r>
    <x v="13"/>
    <x v="13"/>
    <s v="1534"/>
    <x v="275"/>
    <x v="275"/>
    <n v="101"/>
    <x v="0"/>
    <x v="5"/>
  </r>
  <r>
    <x v="13"/>
    <x v="13"/>
    <s v="1534"/>
    <x v="275"/>
    <x v="275"/>
    <n v="97"/>
    <x v="0"/>
    <x v="6"/>
  </r>
  <r>
    <x v="13"/>
    <x v="13"/>
    <s v="1534"/>
    <x v="275"/>
    <x v="275"/>
    <n v="75"/>
    <x v="0"/>
    <x v="7"/>
  </r>
  <r>
    <x v="13"/>
    <x v="13"/>
    <s v="1534"/>
    <x v="275"/>
    <x v="275"/>
    <n v="62"/>
    <x v="0"/>
    <x v="8"/>
  </r>
  <r>
    <x v="13"/>
    <x v="13"/>
    <s v="1534"/>
    <x v="275"/>
    <x v="275"/>
    <n v="60"/>
    <x v="0"/>
    <x v="9"/>
  </r>
  <r>
    <x v="13"/>
    <x v="13"/>
    <s v="1534"/>
    <x v="275"/>
    <x v="275"/>
    <n v="52"/>
    <x v="0"/>
    <x v="10"/>
  </r>
  <r>
    <x v="13"/>
    <x v="13"/>
    <s v="1534"/>
    <x v="275"/>
    <x v="275"/>
    <n v="61"/>
    <x v="0"/>
    <x v="11"/>
  </r>
  <r>
    <x v="13"/>
    <x v="13"/>
    <s v="1534"/>
    <x v="275"/>
    <x v="275"/>
    <n v="58"/>
    <x v="0"/>
    <x v="12"/>
  </r>
  <r>
    <x v="13"/>
    <x v="13"/>
    <s v="1535"/>
    <x v="276"/>
    <x v="276"/>
    <n v="132"/>
    <x v="0"/>
    <x v="0"/>
  </r>
  <r>
    <x v="13"/>
    <x v="13"/>
    <s v="1535"/>
    <x v="276"/>
    <x v="276"/>
    <n v="122"/>
    <x v="0"/>
    <x v="1"/>
  </r>
  <r>
    <x v="13"/>
    <x v="13"/>
    <s v="1535"/>
    <x v="276"/>
    <x v="276"/>
    <n v="94"/>
    <x v="0"/>
    <x v="2"/>
  </r>
  <r>
    <x v="13"/>
    <x v="13"/>
    <s v="1535"/>
    <x v="276"/>
    <x v="276"/>
    <n v="100"/>
    <x v="0"/>
    <x v="3"/>
  </r>
  <r>
    <x v="13"/>
    <x v="13"/>
    <s v="1535"/>
    <x v="276"/>
    <x v="276"/>
    <n v="91"/>
    <x v="0"/>
    <x v="4"/>
  </r>
  <r>
    <x v="13"/>
    <x v="13"/>
    <s v="1535"/>
    <x v="276"/>
    <x v="276"/>
    <n v="92"/>
    <x v="0"/>
    <x v="5"/>
  </r>
  <r>
    <x v="13"/>
    <x v="13"/>
    <s v="1535"/>
    <x v="276"/>
    <x v="276"/>
    <n v="95"/>
    <x v="0"/>
    <x v="6"/>
  </r>
  <r>
    <x v="13"/>
    <x v="13"/>
    <s v="1535"/>
    <x v="276"/>
    <x v="276"/>
    <n v="82"/>
    <x v="0"/>
    <x v="7"/>
  </r>
  <r>
    <x v="13"/>
    <x v="13"/>
    <s v="1535"/>
    <x v="276"/>
    <x v="276"/>
    <n v="83"/>
    <x v="0"/>
    <x v="8"/>
  </r>
  <r>
    <x v="13"/>
    <x v="13"/>
    <s v="1535"/>
    <x v="276"/>
    <x v="276"/>
    <n v="79"/>
    <x v="0"/>
    <x v="9"/>
  </r>
  <r>
    <x v="13"/>
    <x v="13"/>
    <s v="1535"/>
    <x v="276"/>
    <x v="276"/>
    <n v="74"/>
    <x v="0"/>
    <x v="10"/>
  </r>
  <r>
    <x v="13"/>
    <x v="13"/>
    <s v="1535"/>
    <x v="276"/>
    <x v="276"/>
    <n v="64"/>
    <x v="0"/>
    <x v="11"/>
  </r>
  <r>
    <x v="13"/>
    <x v="13"/>
    <s v="1535"/>
    <x v="276"/>
    <x v="276"/>
    <n v="66"/>
    <x v="0"/>
    <x v="12"/>
  </r>
  <r>
    <x v="13"/>
    <x v="13"/>
    <s v="1539"/>
    <x v="277"/>
    <x v="277"/>
    <n v="262"/>
    <x v="0"/>
    <x v="0"/>
  </r>
  <r>
    <x v="13"/>
    <x v="13"/>
    <s v="1539"/>
    <x v="277"/>
    <x v="277"/>
    <n v="231"/>
    <x v="0"/>
    <x v="1"/>
  </r>
  <r>
    <x v="13"/>
    <x v="13"/>
    <s v="1539"/>
    <x v="277"/>
    <x v="277"/>
    <n v="202"/>
    <x v="0"/>
    <x v="2"/>
  </r>
  <r>
    <x v="13"/>
    <x v="13"/>
    <s v="1539"/>
    <x v="277"/>
    <x v="277"/>
    <n v="215"/>
    <x v="0"/>
    <x v="3"/>
  </r>
  <r>
    <x v="13"/>
    <x v="13"/>
    <s v="1539"/>
    <x v="277"/>
    <x v="277"/>
    <n v="199"/>
    <x v="0"/>
    <x v="4"/>
  </r>
  <r>
    <x v="13"/>
    <x v="13"/>
    <s v="1539"/>
    <x v="277"/>
    <x v="277"/>
    <n v="197"/>
    <x v="0"/>
    <x v="5"/>
  </r>
  <r>
    <x v="13"/>
    <x v="13"/>
    <s v="1539"/>
    <x v="277"/>
    <x v="277"/>
    <n v="201"/>
    <x v="0"/>
    <x v="6"/>
  </r>
  <r>
    <x v="13"/>
    <x v="13"/>
    <s v="1539"/>
    <x v="277"/>
    <x v="277"/>
    <n v="199"/>
    <x v="0"/>
    <x v="7"/>
  </r>
  <r>
    <x v="13"/>
    <x v="13"/>
    <s v="1539"/>
    <x v="277"/>
    <x v="277"/>
    <n v="197"/>
    <x v="0"/>
    <x v="8"/>
  </r>
  <r>
    <x v="13"/>
    <x v="13"/>
    <s v="1539"/>
    <x v="277"/>
    <x v="277"/>
    <n v="195"/>
    <x v="0"/>
    <x v="9"/>
  </r>
  <r>
    <x v="13"/>
    <x v="13"/>
    <s v="1539"/>
    <x v="277"/>
    <x v="277"/>
    <n v="181"/>
    <x v="0"/>
    <x v="10"/>
  </r>
  <r>
    <x v="13"/>
    <x v="13"/>
    <s v="1539"/>
    <x v="277"/>
    <x v="277"/>
    <n v="159"/>
    <x v="0"/>
    <x v="11"/>
  </r>
  <r>
    <x v="13"/>
    <x v="13"/>
    <s v="1539"/>
    <x v="277"/>
    <x v="277"/>
    <n v="166"/>
    <x v="0"/>
    <x v="12"/>
  </r>
  <r>
    <x v="13"/>
    <x v="13"/>
    <s v="1543"/>
    <x v="278"/>
    <x v="278"/>
    <n v="157"/>
    <x v="0"/>
    <x v="0"/>
  </r>
  <r>
    <x v="13"/>
    <x v="13"/>
    <s v="1543"/>
    <x v="278"/>
    <x v="278"/>
    <n v="144"/>
    <x v="0"/>
    <x v="1"/>
  </r>
  <r>
    <x v="13"/>
    <x v="13"/>
    <s v="1543"/>
    <x v="278"/>
    <x v="278"/>
    <n v="380"/>
    <x v="0"/>
    <x v="2"/>
  </r>
  <r>
    <x v="13"/>
    <x v="13"/>
    <s v="1543"/>
    <x v="278"/>
    <x v="278"/>
    <n v="403"/>
    <x v="0"/>
    <x v="3"/>
  </r>
  <r>
    <x v="13"/>
    <x v="13"/>
    <s v="1543"/>
    <x v="278"/>
    <x v="278"/>
    <n v="373"/>
    <x v="0"/>
    <x v="4"/>
  </r>
  <r>
    <x v="13"/>
    <x v="13"/>
    <s v="1543"/>
    <x v="278"/>
    <x v="278"/>
    <n v="324"/>
    <x v="0"/>
    <x v="5"/>
  </r>
  <r>
    <x v="13"/>
    <x v="13"/>
    <s v="1543"/>
    <x v="278"/>
    <x v="278"/>
    <n v="316"/>
    <x v="0"/>
    <x v="6"/>
  </r>
  <r>
    <x v="13"/>
    <x v="13"/>
    <s v="1543"/>
    <x v="278"/>
    <x v="278"/>
    <n v="376"/>
    <x v="0"/>
    <x v="7"/>
  </r>
  <r>
    <x v="13"/>
    <x v="13"/>
    <s v="1543"/>
    <x v="278"/>
    <x v="278"/>
    <n v="314"/>
    <x v="0"/>
    <x v="8"/>
  </r>
  <r>
    <x v="13"/>
    <x v="13"/>
    <s v="1543"/>
    <x v="278"/>
    <x v="278"/>
    <n v="344"/>
    <x v="0"/>
    <x v="9"/>
  </r>
  <r>
    <x v="13"/>
    <x v="13"/>
    <s v="1543"/>
    <x v="278"/>
    <x v="278"/>
    <n v="95"/>
    <x v="0"/>
    <x v="10"/>
  </r>
  <r>
    <x v="13"/>
    <x v="13"/>
    <s v="1543"/>
    <x v="278"/>
    <x v="278"/>
    <n v="86"/>
    <x v="0"/>
    <x v="11"/>
  </r>
  <r>
    <x v="13"/>
    <x v="13"/>
    <s v="1543"/>
    <x v="278"/>
    <x v="278"/>
    <n v="78"/>
    <x v="0"/>
    <x v="12"/>
  </r>
  <r>
    <x v="13"/>
    <x v="13"/>
    <s v="1545"/>
    <x v="279"/>
    <x v="279"/>
    <n v="39"/>
    <x v="0"/>
    <x v="0"/>
  </r>
  <r>
    <x v="13"/>
    <x v="13"/>
    <s v="1545"/>
    <x v="279"/>
    <x v="279"/>
    <n v="40"/>
    <x v="0"/>
    <x v="1"/>
  </r>
  <r>
    <x v="13"/>
    <x v="13"/>
    <s v="1545"/>
    <x v="279"/>
    <x v="279"/>
    <n v="34"/>
    <x v="0"/>
    <x v="2"/>
  </r>
  <r>
    <x v="13"/>
    <x v="13"/>
    <s v="1545"/>
    <x v="279"/>
    <x v="279"/>
    <n v="38"/>
    <x v="0"/>
    <x v="3"/>
  </r>
  <r>
    <x v="13"/>
    <x v="13"/>
    <s v="1545"/>
    <x v="279"/>
    <x v="279"/>
    <n v="35"/>
    <x v="0"/>
    <x v="4"/>
  </r>
  <r>
    <x v="13"/>
    <x v="13"/>
    <s v="1545"/>
    <x v="279"/>
    <x v="279"/>
    <n v="37"/>
    <x v="0"/>
    <x v="5"/>
  </r>
  <r>
    <x v="13"/>
    <x v="13"/>
    <s v="1545"/>
    <x v="279"/>
    <x v="279"/>
    <n v="33"/>
    <x v="0"/>
    <x v="6"/>
  </r>
  <r>
    <x v="13"/>
    <x v="13"/>
    <s v="1545"/>
    <x v="279"/>
    <x v="279"/>
    <n v="37"/>
    <x v="0"/>
    <x v="7"/>
  </r>
  <r>
    <x v="13"/>
    <x v="13"/>
    <s v="1545"/>
    <x v="279"/>
    <x v="279"/>
    <n v="27"/>
    <x v="0"/>
    <x v="8"/>
  </r>
  <r>
    <x v="13"/>
    <x v="13"/>
    <s v="1545"/>
    <x v="279"/>
    <x v="279"/>
    <n v="27"/>
    <x v="0"/>
    <x v="9"/>
  </r>
  <r>
    <x v="13"/>
    <x v="13"/>
    <s v="1545"/>
    <x v="279"/>
    <x v="279"/>
    <n v="20"/>
    <x v="0"/>
    <x v="10"/>
  </r>
  <r>
    <x v="13"/>
    <x v="13"/>
    <s v="1545"/>
    <x v="279"/>
    <x v="279"/>
    <n v="16"/>
    <x v="0"/>
    <x v="11"/>
  </r>
  <r>
    <x v="13"/>
    <x v="13"/>
    <s v="1545"/>
    <x v="279"/>
    <x v="279"/>
    <n v="18"/>
    <x v="0"/>
    <x v="12"/>
  </r>
  <r>
    <x v="13"/>
    <x v="13"/>
    <s v="1546"/>
    <x v="280"/>
    <x v="280"/>
    <n v="24"/>
    <x v="0"/>
    <x v="0"/>
  </r>
  <r>
    <x v="13"/>
    <x v="13"/>
    <s v="1546"/>
    <x v="280"/>
    <x v="280"/>
    <n v="18"/>
    <x v="0"/>
    <x v="1"/>
  </r>
  <r>
    <x v="13"/>
    <x v="13"/>
    <s v="1546"/>
    <x v="280"/>
    <x v="280"/>
    <n v="21"/>
    <x v="0"/>
    <x v="2"/>
  </r>
  <r>
    <x v="13"/>
    <x v="13"/>
    <s v="1546"/>
    <x v="280"/>
    <x v="280"/>
    <n v="23"/>
    <x v="0"/>
    <x v="3"/>
  </r>
  <r>
    <x v="13"/>
    <x v="13"/>
    <s v="1546"/>
    <x v="280"/>
    <x v="280"/>
    <n v="24"/>
    <x v="0"/>
    <x v="4"/>
  </r>
  <r>
    <x v="13"/>
    <x v="13"/>
    <s v="1546"/>
    <x v="280"/>
    <x v="280"/>
    <n v="18"/>
    <x v="0"/>
    <x v="5"/>
  </r>
  <r>
    <x v="13"/>
    <x v="13"/>
    <s v="1546"/>
    <x v="280"/>
    <x v="280"/>
    <n v="22"/>
    <x v="0"/>
    <x v="6"/>
  </r>
  <r>
    <x v="13"/>
    <x v="13"/>
    <s v="1546"/>
    <x v="280"/>
    <x v="280"/>
    <n v="22"/>
    <x v="0"/>
    <x v="7"/>
  </r>
  <r>
    <x v="13"/>
    <x v="13"/>
    <s v="1546"/>
    <x v="280"/>
    <x v="280"/>
    <n v="17"/>
    <x v="0"/>
    <x v="8"/>
  </r>
  <r>
    <x v="13"/>
    <x v="13"/>
    <s v="1546"/>
    <x v="280"/>
    <x v="280"/>
    <n v="22"/>
    <x v="0"/>
    <x v="9"/>
  </r>
  <r>
    <x v="13"/>
    <x v="13"/>
    <s v="1546"/>
    <x v="280"/>
    <x v="280"/>
    <n v="18"/>
    <x v="0"/>
    <x v="10"/>
  </r>
  <r>
    <x v="13"/>
    <x v="13"/>
    <s v="1546"/>
    <x v="280"/>
    <x v="280"/>
    <n v="16"/>
    <x v="0"/>
    <x v="11"/>
  </r>
  <r>
    <x v="13"/>
    <x v="13"/>
    <s v="1546"/>
    <x v="280"/>
    <x v="280"/>
    <n v="17"/>
    <x v="0"/>
    <x v="12"/>
  </r>
  <r>
    <x v="13"/>
    <x v="13"/>
    <s v="1547"/>
    <x v="281"/>
    <x v="281"/>
    <n v="67"/>
    <x v="0"/>
    <x v="0"/>
  </r>
  <r>
    <x v="13"/>
    <x v="13"/>
    <s v="1547"/>
    <x v="281"/>
    <x v="281"/>
    <n v="57"/>
    <x v="0"/>
    <x v="1"/>
  </r>
  <r>
    <x v="13"/>
    <x v="13"/>
    <s v="1547"/>
    <x v="281"/>
    <x v="281"/>
    <n v="46"/>
    <x v="0"/>
    <x v="2"/>
  </r>
  <r>
    <x v="13"/>
    <x v="13"/>
    <s v="1547"/>
    <x v="281"/>
    <x v="281"/>
    <n v="44"/>
    <x v="0"/>
    <x v="3"/>
  </r>
  <r>
    <x v="13"/>
    <x v="13"/>
    <s v="1547"/>
    <x v="281"/>
    <x v="281"/>
    <n v="50"/>
    <x v="0"/>
    <x v="4"/>
  </r>
  <r>
    <x v="13"/>
    <x v="13"/>
    <s v="1547"/>
    <x v="281"/>
    <x v="281"/>
    <n v="38"/>
    <x v="0"/>
    <x v="5"/>
  </r>
  <r>
    <x v="13"/>
    <x v="13"/>
    <s v="1547"/>
    <x v="281"/>
    <x v="281"/>
    <n v="38"/>
    <x v="0"/>
    <x v="6"/>
  </r>
  <r>
    <x v="13"/>
    <x v="13"/>
    <s v="1547"/>
    <x v="281"/>
    <x v="281"/>
    <n v="34"/>
    <x v="0"/>
    <x v="7"/>
  </r>
  <r>
    <x v="13"/>
    <x v="13"/>
    <s v="1547"/>
    <x v="281"/>
    <x v="281"/>
    <n v="28"/>
    <x v="0"/>
    <x v="8"/>
  </r>
  <r>
    <x v="13"/>
    <x v="13"/>
    <s v="1547"/>
    <x v="281"/>
    <x v="281"/>
    <n v="25"/>
    <x v="0"/>
    <x v="9"/>
  </r>
  <r>
    <x v="13"/>
    <x v="13"/>
    <s v="1547"/>
    <x v="281"/>
    <x v="281"/>
    <n v="29"/>
    <x v="0"/>
    <x v="10"/>
  </r>
  <r>
    <x v="13"/>
    <x v="13"/>
    <s v="1547"/>
    <x v="281"/>
    <x v="281"/>
    <n v="30"/>
    <x v="0"/>
    <x v="11"/>
  </r>
  <r>
    <x v="13"/>
    <x v="13"/>
    <s v="1547"/>
    <x v="281"/>
    <x v="281"/>
    <n v="29"/>
    <x v="0"/>
    <x v="12"/>
  </r>
  <r>
    <x v="13"/>
    <x v="13"/>
    <s v="1548"/>
    <x v="282"/>
    <x v="282"/>
    <n v="368"/>
    <x v="0"/>
    <x v="0"/>
  </r>
  <r>
    <x v="13"/>
    <x v="13"/>
    <s v="1548"/>
    <x v="282"/>
    <x v="282"/>
    <n v="340"/>
    <x v="0"/>
    <x v="1"/>
  </r>
  <r>
    <x v="13"/>
    <x v="13"/>
    <s v="1548"/>
    <x v="282"/>
    <x v="282"/>
    <n v="255"/>
    <x v="0"/>
    <x v="2"/>
  </r>
  <r>
    <x v="13"/>
    <x v="13"/>
    <s v="1548"/>
    <x v="282"/>
    <x v="282"/>
    <n v="247"/>
    <x v="0"/>
    <x v="3"/>
  </r>
  <r>
    <x v="13"/>
    <x v="13"/>
    <s v="1548"/>
    <x v="282"/>
    <x v="282"/>
    <n v="226"/>
    <x v="0"/>
    <x v="4"/>
  </r>
  <r>
    <x v="13"/>
    <x v="13"/>
    <s v="1548"/>
    <x v="282"/>
    <x v="282"/>
    <n v="230"/>
    <x v="0"/>
    <x v="5"/>
  </r>
  <r>
    <x v="13"/>
    <x v="13"/>
    <s v="1548"/>
    <x v="282"/>
    <x v="282"/>
    <n v="229"/>
    <x v="0"/>
    <x v="6"/>
  </r>
  <r>
    <x v="13"/>
    <x v="13"/>
    <s v="1548"/>
    <x v="282"/>
    <x v="282"/>
    <n v="220"/>
    <x v="0"/>
    <x v="7"/>
  </r>
  <r>
    <x v="13"/>
    <x v="13"/>
    <s v="1548"/>
    <x v="282"/>
    <x v="282"/>
    <n v="215"/>
    <x v="0"/>
    <x v="8"/>
  </r>
  <r>
    <x v="13"/>
    <x v="13"/>
    <s v="1548"/>
    <x v="282"/>
    <x v="282"/>
    <n v="208"/>
    <x v="0"/>
    <x v="9"/>
  </r>
  <r>
    <x v="13"/>
    <x v="13"/>
    <s v="1548"/>
    <x v="282"/>
    <x v="282"/>
    <n v="211"/>
    <x v="0"/>
    <x v="10"/>
  </r>
  <r>
    <x v="13"/>
    <x v="13"/>
    <s v="1548"/>
    <x v="282"/>
    <x v="282"/>
    <n v="208"/>
    <x v="0"/>
    <x v="11"/>
  </r>
  <r>
    <x v="13"/>
    <x v="13"/>
    <s v="1548"/>
    <x v="282"/>
    <x v="282"/>
    <n v="234"/>
    <x v="0"/>
    <x v="12"/>
  </r>
  <r>
    <x v="13"/>
    <x v="13"/>
    <s v="1551"/>
    <x v="283"/>
    <x v="283"/>
    <n v="107"/>
    <x v="0"/>
    <x v="0"/>
  </r>
  <r>
    <x v="13"/>
    <x v="13"/>
    <s v="1551"/>
    <x v="283"/>
    <x v="283"/>
    <n v="122"/>
    <x v="0"/>
    <x v="1"/>
  </r>
  <r>
    <x v="13"/>
    <x v="13"/>
    <s v="1551"/>
    <x v="283"/>
    <x v="283"/>
    <n v="65"/>
    <x v="0"/>
    <x v="2"/>
  </r>
  <r>
    <x v="13"/>
    <x v="13"/>
    <s v="1551"/>
    <x v="283"/>
    <x v="283"/>
    <n v="71"/>
    <x v="0"/>
    <x v="3"/>
  </r>
  <r>
    <x v="13"/>
    <x v="13"/>
    <s v="1551"/>
    <x v="283"/>
    <x v="283"/>
    <n v="63"/>
    <x v="0"/>
    <x v="4"/>
  </r>
  <r>
    <x v="13"/>
    <x v="13"/>
    <s v="1551"/>
    <x v="283"/>
    <x v="283"/>
    <n v="58"/>
    <x v="0"/>
    <x v="5"/>
  </r>
  <r>
    <x v="13"/>
    <x v="13"/>
    <s v="1551"/>
    <x v="283"/>
    <x v="283"/>
    <n v="59"/>
    <x v="0"/>
    <x v="6"/>
  </r>
  <r>
    <x v="13"/>
    <x v="13"/>
    <s v="1551"/>
    <x v="283"/>
    <x v="283"/>
    <n v="55"/>
    <x v="0"/>
    <x v="7"/>
  </r>
  <r>
    <x v="13"/>
    <x v="13"/>
    <s v="1551"/>
    <x v="283"/>
    <x v="283"/>
    <n v="55"/>
    <x v="0"/>
    <x v="8"/>
  </r>
  <r>
    <x v="13"/>
    <x v="13"/>
    <s v="1551"/>
    <x v="283"/>
    <x v="283"/>
    <n v="55"/>
    <x v="0"/>
    <x v="9"/>
  </r>
  <r>
    <x v="13"/>
    <x v="13"/>
    <s v="1551"/>
    <x v="283"/>
    <x v="283"/>
    <n v="57"/>
    <x v="0"/>
    <x v="10"/>
  </r>
  <r>
    <x v="13"/>
    <x v="13"/>
    <s v="1551"/>
    <x v="283"/>
    <x v="283"/>
    <n v="45"/>
    <x v="0"/>
    <x v="11"/>
  </r>
  <r>
    <x v="13"/>
    <x v="13"/>
    <s v="1551"/>
    <x v="283"/>
    <x v="283"/>
    <n v="47"/>
    <x v="0"/>
    <x v="12"/>
  </r>
  <r>
    <x v="13"/>
    <x v="13"/>
    <s v="1554"/>
    <x v="284"/>
    <x v="284"/>
    <n v="199"/>
    <x v="0"/>
    <x v="0"/>
  </r>
  <r>
    <x v="13"/>
    <x v="13"/>
    <s v="1554"/>
    <x v="284"/>
    <x v="284"/>
    <n v="161"/>
    <x v="0"/>
    <x v="1"/>
  </r>
  <r>
    <x v="13"/>
    <x v="13"/>
    <s v="1554"/>
    <x v="284"/>
    <x v="284"/>
    <n v="179"/>
    <x v="0"/>
    <x v="2"/>
  </r>
  <r>
    <x v="13"/>
    <x v="13"/>
    <s v="1554"/>
    <x v="284"/>
    <x v="284"/>
    <n v="174"/>
    <x v="0"/>
    <x v="3"/>
  </r>
  <r>
    <x v="13"/>
    <x v="13"/>
    <s v="1554"/>
    <x v="284"/>
    <x v="284"/>
    <n v="177"/>
    <x v="0"/>
    <x v="4"/>
  </r>
  <r>
    <x v="13"/>
    <x v="13"/>
    <s v="1554"/>
    <x v="284"/>
    <x v="284"/>
    <n v="158"/>
    <x v="0"/>
    <x v="5"/>
  </r>
  <r>
    <x v="13"/>
    <x v="13"/>
    <s v="1554"/>
    <x v="284"/>
    <x v="284"/>
    <n v="150"/>
    <x v="0"/>
    <x v="6"/>
  </r>
  <r>
    <x v="13"/>
    <x v="13"/>
    <s v="1554"/>
    <x v="284"/>
    <x v="284"/>
    <n v="132"/>
    <x v="0"/>
    <x v="7"/>
  </r>
  <r>
    <x v="13"/>
    <x v="13"/>
    <s v="1554"/>
    <x v="284"/>
    <x v="284"/>
    <n v="118"/>
    <x v="0"/>
    <x v="8"/>
  </r>
  <r>
    <x v="13"/>
    <x v="13"/>
    <s v="1554"/>
    <x v="284"/>
    <x v="284"/>
    <n v="109"/>
    <x v="0"/>
    <x v="9"/>
  </r>
  <r>
    <x v="13"/>
    <x v="13"/>
    <s v="1554"/>
    <x v="284"/>
    <x v="284"/>
    <n v="97"/>
    <x v="0"/>
    <x v="10"/>
  </r>
  <r>
    <x v="13"/>
    <x v="13"/>
    <s v="1554"/>
    <x v="284"/>
    <x v="284"/>
    <n v="91"/>
    <x v="0"/>
    <x v="11"/>
  </r>
  <r>
    <x v="13"/>
    <x v="13"/>
    <s v="1554"/>
    <x v="284"/>
    <x v="284"/>
    <n v="69"/>
    <x v="0"/>
    <x v="12"/>
  </r>
  <r>
    <x v="13"/>
    <x v="13"/>
    <s v="1557"/>
    <x v="285"/>
    <x v="285"/>
    <n v="192"/>
    <x v="0"/>
    <x v="0"/>
  </r>
  <r>
    <x v="13"/>
    <x v="13"/>
    <s v="1557"/>
    <x v="285"/>
    <x v="285"/>
    <n v="186"/>
    <x v="0"/>
    <x v="1"/>
  </r>
  <r>
    <x v="13"/>
    <x v="13"/>
    <s v="1557"/>
    <x v="285"/>
    <x v="285"/>
    <n v="143"/>
    <x v="0"/>
    <x v="2"/>
  </r>
  <r>
    <x v="13"/>
    <x v="13"/>
    <s v="1557"/>
    <x v="285"/>
    <x v="285"/>
    <n v="139"/>
    <x v="0"/>
    <x v="3"/>
  </r>
  <r>
    <x v="13"/>
    <x v="13"/>
    <s v="1557"/>
    <x v="285"/>
    <x v="285"/>
    <n v="120"/>
    <x v="0"/>
    <x v="4"/>
  </r>
  <r>
    <x v="13"/>
    <x v="13"/>
    <s v="1557"/>
    <x v="285"/>
    <x v="285"/>
    <n v="133"/>
    <x v="0"/>
    <x v="5"/>
  </r>
  <r>
    <x v="13"/>
    <x v="13"/>
    <s v="1557"/>
    <x v="285"/>
    <x v="285"/>
    <n v="133"/>
    <x v="0"/>
    <x v="6"/>
  </r>
  <r>
    <x v="13"/>
    <x v="13"/>
    <s v="1557"/>
    <x v="285"/>
    <x v="285"/>
    <n v="123"/>
    <x v="0"/>
    <x v="7"/>
  </r>
  <r>
    <x v="13"/>
    <x v="13"/>
    <s v="1557"/>
    <x v="285"/>
    <x v="285"/>
    <n v="118"/>
    <x v="0"/>
    <x v="8"/>
  </r>
  <r>
    <x v="13"/>
    <x v="13"/>
    <s v="1557"/>
    <x v="285"/>
    <x v="285"/>
    <n v="116"/>
    <x v="0"/>
    <x v="9"/>
  </r>
  <r>
    <x v="13"/>
    <x v="13"/>
    <s v="1557"/>
    <x v="285"/>
    <x v="285"/>
    <n v="410"/>
    <x v="0"/>
    <x v="10"/>
  </r>
  <r>
    <x v="13"/>
    <x v="13"/>
    <s v="1557"/>
    <x v="285"/>
    <x v="285"/>
    <n v="409"/>
    <x v="0"/>
    <x v="11"/>
  </r>
  <r>
    <x v="13"/>
    <x v="13"/>
    <s v="1557"/>
    <x v="285"/>
    <x v="285"/>
    <n v="91"/>
    <x v="0"/>
    <x v="12"/>
  </r>
  <r>
    <x v="13"/>
    <x v="13"/>
    <s v="1560"/>
    <x v="286"/>
    <x v="286"/>
    <n v="185"/>
    <x v="0"/>
    <x v="0"/>
  </r>
  <r>
    <x v="13"/>
    <x v="13"/>
    <s v="1560"/>
    <x v="286"/>
    <x v="286"/>
    <n v="144"/>
    <x v="0"/>
    <x v="1"/>
  </r>
  <r>
    <x v="13"/>
    <x v="13"/>
    <s v="1560"/>
    <x v="286"/>
    <x v="286"/>
    <n v="108"/>
    <x v="0"/>
    <x v="2"/>
  </r>
  <r>
    <x v="13"/>
    <x v="13"/>
    <s v="1560"/>
    <x v="286"/>
    <x v="286"/>
    <n v="116"/>
    <x v="0"/>
    <x v="3"/>
  </r>
  <r>
    <x v="13"/>
    <x v="13"/>
    <s v="1560"/>
    <x v="286"/>
    <x v="286"/>
    <n v="104"/>
    <x v="0"/>
    <x v="4"/>
  </r>
  <r>
    <x v="13"/>
    <x v="13"/>
    <s v="1560"/>
    <x v="286"/>
    <x v="286"/>
    <n v="102"/>
    <x v="0"/>
    <x v="5"/>
  </r>
  <r>
    <x v="13"/>
    <x v="13"/>
    <s v="1560"/>
    <x v="286"/>
    <x v="286"/>
    <n v="98"/>
    <x v="0"/>
    <x v="6"/>
  </r>
  <r>
    <x v="13"/>
    <x v="13"/>
    <s v="1560"/>
    <x v="286"/>
    <x v="286"/>
    <n v="96"/>
    <x v="0"/>
    <x v="7"/>
  </r>
  <r>
    <x v="13"/>
    <x v="13"/>
    <s v="1560"/>
    <x v="286"/>
    <x v="286"/>
    <n v="91"/>
    <x v="0"/>
    <x v="8"/>
  </r>
  <r>
    <x v="13"/>
    <x v="13"/>
    <s v="1560"/>
    <x v="286"/>
    <x v="286"/>
    <n v="89"/>
    <x v="0"/>
    <x v="9"/>
  </r>
  <r>
    <x v="13"/>
    <x v="13"/>
    <s v="1560"/>
    <x v="286"/>
    <x v="286"/>
    <n v="93"/>
    <x v="0"/>
    <x v="10"/>
  </r>
  <r>
    <x v="13"/>
    <x v="13"/>
    <s v="1560"/>
    <x v="286"/>
    <x v="286"/>
    <n v="85"/>
    <x v="0"/>
    <x v="11"/>
  </r>
  <r>
    <x v="13"/>
    <x v="13"/>
    <s v="1560"/>
    <x v="286"/>
    <x v="286"/>
    <n v="89"/>
    <x v="0"/>
    <x v="12"/>
  </r>
  <r>
    <x v="13"/>
    <x v="13"/>
    <s v="1563"/>
    <x v="287"/>
    <x v="287"/>
    <n v="177"/>
    <x v="0"/>
    <x v="0"/>
  </r>
  <r>
    <x v="13"/>
    <x v="13"/>
    <s v="1563"/>
    <x v="287"/>
    <x v="287"/>
    <n v="172"/>
    <x v="0"/>
    <x v="1"/>
  </r>
  <r>
    <x v="13"/>
    <x v="13"/>
    <s v="1563"/>
    <x v="287"/>
    <x v="287"/>
    <n v="214"/>
    <x v="0"/>
    <x v="2"/>
  </r>
  <r>
    <x v="13"/>
    <x v="13"/>
    <s v="1563"/>
    <x v="287"/>
    <x v="287"/>
    <n v="211"/>
    <x v="0"/>
    <x v="3"/>
  </r>
  <r>
    <x v="13"/>
    <x v="13"/>
    <s v="1563"/>
    <x v="287"/>
    <x v="287"/>
    <n v="200"/>
    <x v="0"/>
    <x v="4"/>
  </r>
  <r>
    <x v="13"/>
    <x v="13"/>
    <s v="1563"/>
    <x v="287"/>
    <x v="287"/>
    <n v="190"/>
    <x v="0"/>
    <x v="5"/>
  </r>
  <r>
    <x v="13"/>
    <x v="13"/>
    <s v="1563"/>
    <x v="287"/>
    <x v="287"/>
    <n v="204"/>
    <x v="0"/>
    <x v="6"/>
  </r>
  <r>
    <x v="13"/>
    <x v="13"/>
    <s v="1563"/>
    <x v="287"/>
    <x v="287"/>
    <n v="192"/>
    <x v="0"/>
    <x v="7"/>
  </r>
  <r>
    <x v="13"/>
    <x v="13"/>
    <s v="1563"/>
    <x v="287"/>
    <x v="287"/>
    <n v="109"/>
    <x v="0"/>
    <x v="8"/>
  </r>
  <r>
    <x v="13"/>
    <x v="13"/>
    <s v="1563"/>
    <x v="287"/>
    <x v="287"/>
    <n v="159"/>
    <x v="0"/>
    <x v="9"/>
  </r>
  <r>
    <x v="13"/>
    <x v="13"/>
    <s v="1563"/>
    <x v="287"/>
    <x v="287"/>
    <n v="96"/>
    <x v="0"/>
    <x v="10"/>
  </r>
  <r>
    <x v="13"/>
    <x v="13"/>
    <s v="1563"/>
    <x v="287"/>
    <x v="287"/>
    <n v="121"/>
    <x v="0"/>
    <x v="11"/>
  </r>
  <r>
    <x v="13"/>
    <x v="13"/>
    <s v="1563"/>
    <x v="287"/>
    <x v="287"/>
    <n v="207"/>
    <x v="0"/>
    <x v="12"/>
  </r>
  <r>
    <x v="13"/>
    <x v="13"/>
    <s v="1566"/>
    <x v="288"/>
    <x v="288"/>
    <n v="257"/>
    <x v="0"/>
    <x v="0"/>
  </r>
  <r>
    <x v="13"/>
    <x v="13"/>
    <s v="1566"/>
    <x v="288"/>
    <x v="288"/>
    <n v="240"/>
    <x v="0"/>
    <x v="1"/>
  </r>
  <r>
    <x v="13"/>
    <x v="13"/>
    <s v="1566"/>
    <x v="288"/>
    <x v="288"/>
    <n v="229"/>
    <x v="0"/>
    <x v="2"/>
  </r>
  <r>
    <x v="13"/>
    <x v="13"/>
    <s v="1566"/>
    <x v="288"/>
    <x v="288"/>
    <n v="257"/>
    <x v="0"/>
    <x v="3"/>
  </r>
  <r>
    <x v="13"/>
    <x v="13"/>
    <s v="1566"/>
    <x v="288"/>
    <x v="288"/>
    <n v="223"/>
    <x v="0"/>
    <x v="4"/>
  </r>
  <r>
    <x v="13"/>
    <x v="13"/>
    <s v="1566"/>
    <x v="288"/>
    <x v="288"/>
    <n v="215"/>
    <x v="0"/>
    <x v="5"/>
  </r>
  <r>
    <x v="13"/>
    <x v="13"/>
    <s v="1566"/>
    <x v="288"/>
    <x v="288"/>
    <n v="232"/>
    <x v="0"/>
    <x v="6"/>
  </r>
  <r>
    <x v="13"/>
    <x v="13"/>
    <s v="1566"/>
    <x v="288"/>
    <x v="288"/>
    <n v="271"/>
    <x v="0"/>
    <x v="7"/>
  </r>
  <r>
    <x v="13"/>
    <x v="13"/>
    <s v="1566"/>
    <x v="288"/>
    <x v="288"/>
    <n v="299"/>
    <x v="0"/>
    <x v="8"/>
  </r>
  <r>
    <x v="13"/>
    <x v="13"/>
    <s v="1566"/>
    <x v="288"/>
    <x v="288"/>
    <n v="291"/>
    <x v="0"/>
    <x v="9"/>
  </r>
  <r>
    <x v="13"/>
    <x v="13"/>
    <s v="1566"/>
    <x v="288"/>
    <x v="288"/>
    <n v="288"/>
    <x v="0"/>
    <x v="10"/>
  </r>
  <r>
    <x v="13"/>
    <x v="13"/>
    <s v="1566"/>
    <x v="288"/>
    <x v="288"/>
    <n v="287"/>
    <x v="0"/>
    <x v="11"/>
  </r>
  <r>
    <x v="13"/>
    <x v="13"/>
    <s v="1566"/>
    <x v="288"/>
    <x v="288"/>
    <n v="317"/>
    <x v="0"/>
    <x v="12"/>
  </r>
  <r>
    <x v="13"/>
    <x v="13"/>
    <s v="1567"/>
    <x v="289"/>
    <x v="289"/>
    <n v="223"/>
    <x v="0"/>
    <x v="0"/>
  </r>
  <r>
    <x v="13"/>
    <x v="13"/>
    <s v="1567"/>
    <x v="289"/>
    <x v="289"/>
    <n v="211"/>
    <x v="0"/>
    <x v="1"/>
  </r>
  <r>
    <x v="13"/>
    <x v="13"/>
    <s v="1567"/>
    <x v="289"/>
    <x v="289"/>
    <n v="202"/>
    <x v="0"/>
    <x v="2"/>
  </r>
  <r>
    <x v="13"/>
    <x v="13"/>
    <s v="1567"/>
    <x v="289"/>
    <x v="289"/>
    <n v="202"/>
    <x v="0"/>
    <x v="3"/>
  </r>
  <r>
    <x v="13"/>
    <x v="13"/>
    <s v="1567"/>
    <x v="289"/>
    <x v="289"/>
    <n v="192"/>
    <x v="0"/>
    <x v="4"/>
  </r>
  <r>
    <x v="13"/>
    <x v="13"/>
    <s v="1567"/>
    <x v="289"/>
    <x v="289"/>
    <n v="181"/>
    <x v="0"/>
    <x v="5"/>
  </r>
  <r>
    <x v="13"/>
    <x v="13"/>
    <s v="1567"/>
    <x v="289"/>
    <x v="289"/>
    <n v="178"/>
    <x v="0"/>
    <x v="6"/>
  </r>
  <r>
    <x v="13"/>
    <x v="13"/>
    <s v="1567"/>
    <x v="289"/>
    <x v="289"/>
    <n v="176"/>
    <x v="0"/>
    <x v="7"/>
  </r>
  <r>
    <x v="13"/>
    <x v="13"/>
    <s v="1567"/>
    <x v="289"/>
    <x v="289"/>
    <n v="118"/>
    <x v="0"/>
    <x v="8"/>
  </r>
  <r>
    <x v="13"/>
    <x v="13"/>
    <s v="1567"/>
    <x v="289"/>
    <x v="289"/>
    <n v="108"/>
    <x v="0"/>
    <x v="9"/>
  </r>
  <r>
    <x v="13"/>
    <x v="13"/>
    <s v="1567"/>
    <x v="289"/>
    <x v="289"/>
    <n v="104"/>
    <x v="0"/>
    <x v="10"/>
  </r>
  <r>
    <x v="13"/>
    <x v="13"/>
    <s v="1567"/>
    <x v="289"/>
    <x v="289"/>
    <n v="99"/>
    <x v="0"/>
    <x v="11"/>
  </r>
  <r>
    <x v="13"/>
    <x v="13"/>
    <s v="1567"/>
    <x v="289"/>
    <x v="289"/>
    <n v="89"/>
    <x v="0"/>
    <x v="12"/>
  </r>
  <r>
    <x v="13"/>
    <x v="13"/>
    <s v="1571"/>
    <x v="290"/>
    <x v="290"/>
    <n v="134"/>
    <x v="0"/>
    <x v="0"/>
  </r>
  <r>
    <x v="13"/>
    <x v="13"/>
    <s v="1571"/>
    <x v="290"/>
    <x v="290"/>
    <n v="127"/>
    <x v="0"/>
    <x v="1"/>
  </r>
  <r>
    <x v="13"/>
    <x v="13"/>
    <s v="1571"/>
    <x v="290"/>
    <x v="290"/>
    <n v="126"/>
    <x v="0"/>
    <x v="2"/>
  </r>
  <r>
    <x v="13"/>
    <x v="13"/>
    <s v="1571"/>
    <x v="290"/>
    <x v="290"/>
    <n v="131"/>
    <x v="0"/>
    <x v="3"/>
  </r>
  <r>
    <x v="13"/>
    <x v="13"/>
    <s v="1571"/>
    <x v="290"/>
    <x v="290"/>
    <n v="126"/>
    <x v="0"/>
    <x v="4"/>
  </r>
  <r>
    <x v="13"/>
    <x v="13"/>
    <s v="1571"/>
    <x v="290"/>
    <x v="290"/>
    <n v="116"/>
    <x v="0"/>
    <x v="5"/>
  </r>
  <r>
    <x v="13"/>
    <x v="13"/>
    <s v="1571"/>
    <x v="290"/>
    <x v="290"/>
    <n v="107"/>
    <x v="0"/>
    <x v="6"/>
  </r>
  <r>
    <x v="13"/>
    <x v="13"/>
    <s v="1571"/>
    <x v="290"/>
    <x v="290"/>
    <n v="65"/>
    <x v="0"/>
    <x v="7"/>
  </r>
  <r>
    <x v="13"/>
    <x v="13"/>
    <s v="1571"/>
    <x v="290"/>
    <x v="290"/>
    <n v="71"/>
    <x v="0"/>
    <x v="8"/>
  </r>
  <r>
    <x v="13"/>
    <x v="13"/>
    <s v="1571"/>
    <x v="290"/>
    <x v="290"/>
    <n v="66"/>
    <x v="0"/>
    <x v="9"/>
  </r>
  <r>
    <x v="13"/>
    <x v="13"/>
    <s v="1571"/>
    <x v="290"/>
    <x v="290"/>
    <n v="64"/>
    <x v="0"/>
    <x v="10"/>
  </r>
  <r>
    <x v="13"/>
    <x v="13"/>
    <s v="1571"/>
    <x v="290"/>
    <x v="290"/>
    <n v="54"/>
    <x v="0"/>
    <x v="11"/>
  </r>
  <r>
    <x v="13"/>
    <x v="13"/>
    <s v="1571"/>
    <x v="290"/>
    <x v="290"/>
    <n v="51"/>
    <x v="0"/>
    <x v="12"/>
  </r>
  <r>
    <x v="13"/>
    <x v="13"/>
    <s v="1573"/>
    <x v="291"/>
    <x v="291"/>
    <n v="85"/>
    <x v="0"/>
    <x v="0"/>
  </r>
  <r>
    <x v="13"/>
    <x v="13"/>
    <s v="1573"/>
    <x v="291"/>
    <x v="291"/>
    <n v="83"/>
    <x v="0"/>
    <x v="1"/>
  </r>
  <r>
    <x v="13"/>
    <x v="13"/>
    <s v="1573"/>
    <x v="291"/>
    <x v="291"/>
    <n v="86"/>
    <x v="0"/>
    <x v="2"/>
  </r>
  <r>
    <x v="13"/>
    <x v="13"/>
    <s v="1573"/>
    <x v="291"/>
    <x v="291"/>
    <n v="84"/>
    <x v="0"/>
    <x v="3"/>
  </r>
  <r>
    <x v="13"/>
    <x v="13"/>
    <s v="1573"/>
    <x v="291"/>
    <x v="291"/>
    <n v="70"/>
    <x v="0"/>
    <x v="4"/>
  </r>
  <r>
    <x v="13"/>
    <x v="13"/>
    <s v="1573"/>
    <x v="291"/>
    <x v="291"/>
    <n v="68"/>
    <x v="0"/>
    <x v="5"/>
  </r>
  <r>
    <x v="13"/>
    <x v="13"/>
    <s v="1573"/>
    <x v="291"/>
    <x v="291"/>
    <n v="82"/>
    <x v="0"/>
    <x v="6"/>
  </r>
  <r>
    <x v="13"/>
    <x v="13"/>
    <s v="1573"/>
    <x v="291"/>
    <x v="291"/>
    <n v="77"/>
    <x v="0"/>
    <x v="7"/>
  </r>
  <r>
    <x v="13"/>
    <x v="13"/>
    <s v="1573"/>
    <x v="291"/>
    <x v="291"/>
    <n v="67"/>
    <x v="0"/>
    <x v="8"/>
  </r>
  <r>
    <x v="13"/>
    <x v="13"/>
    <s v="1573"/>
    <x v="291"/>
    <x v="291"/>
    <n v="71"/>
    <x v="0"/>
    <x v="9"/>
  </r>
  <r>
    <x v="13"/>
    <x v="13"/>
    <s v="1573"/>
    <x v="291"/>
    <x v="291"/>
    <n v="91"/>
    <x v="0"/>
    <x v="10"/>
  </r>
  <r>
    <x v="13"/>
    <x v="13"/>
    <s v="1573"/>
    <x v="291"/>
    <x v="291"/>
    <n v="58"/>
    <x v="0"/>
    <x v="11"/>
  </r>
  <r>
    <x v="13"/>
    <x v="13"/>
    <s v="1573"/>
    <x v="291"/>
    <x v="291"/>
    <n v="47"/>
    <x v="0"/>
    <x v="12"/>
  </r>
  <r>
    <x v="13"/>
    <x v="13"/>
    <s v="1576"/>
    <x v="292"/>
    <x v="292"/>
    <n v="212"/>
    <x v="0"/>
    <x v="0"/>
  </r>
  <r>
    <x v="13"/>
    <x v="13"/>
    <s v="1576"/>
    <x v="292"/>
    <x v="292"/>
    <n v="188"/>
    <x v="0"/>
    <x v="1"/>
  </r>
  <r>
    <x v="13"/>
    <x v="13"/>
    <s v="1576"/>
    <x v="292"/>
    <x v="292"/>
    <n v="183"/>
    <x v="0"/>
    <x v="2"/>
  </r>
  <r>
    <x v="13"/>
    <x v="13"/>
    <s v="1576"/>
    <x v="292"/>
    <x v="292"/>
    <n v="179"/>
    <x v="0"/>
    <x v="3"/>
  </r>
  <r>
    <x v="13"/>
    <x v="13"/>
    <s v="1576"/>
    <x v="292"/>
    <x v="292"/>
    <n v="164"/>
    <x v="0"/>
    <x v="4"/>
  </r>
  <r>
    <x v="13"/>
    <x v="13"/>
    <s v="1576"/>
    <x v="292"/>
    <x v="292"/>
    <n v="166"/>
    <x v="0"/>
    <x v="5"/>
  </r>
  <r>
    <x v="13"/>
    <x v="13"/>
    <s v="1576"/>
    <x v="292"/>
    <x v="292"/>
    <n v="158"/>
    <x v="0"/>
    <x v="6"/>
  </r>
  <r>
    <x v="13"/>
    <x v="13"/>
    <s v="1576"/>
    <x v="292"/>
    <x v="292"/>
    <n v="132"/>
    <x v="0"/>
    <x v="7"/>
  </r>
  <r>
    <x v="13"/>
    <x v="13"/>
    <s v="1576"/>
    <x v="292"/>
    <x v="292"/>
    <n v="129"/>
    <x v="0"/>
    <x v="8"/>
  </r>
  <r>
    <x v="13"/>
    <x v="13"/>
    <s v="1576"/>
    <x v="292"/>
    <x v="292"/>
    <n v="123"/>
    <x v="0"/>
    <x v="9"/>
  </r>
  <r>
    <x v="13"/>
    <x v="13"/>
    <s v="1576"/>
    <x v="292"/>
    <x v="292"/>
    <n v="119"/>
    <x v="0"/>
    <x v="10"/>
  </r>
  <r>
    <x v="13"/>
    <x v="13"/>
    <s v="1576"/>
    <x v="292"/>
    <x v="292"/>
    <n v="110"/>
    <x v="0"/>
    <x v="11"/>
  </r>
  <r>
    <x v="13"/>
    <x v="13"/>
    <s v="1576"/>
    <x v="292"/>
    <x v="292"/>
    <n v="104"/>
    <x v="0"/>
    <x v="12"/>
  </r>
  <r>
    <x v="14"/>
    <x v="14"/>
    <s v="1601"/>
    <x v="293"/>
    <x v="293"/>
    <n v="540"/>
    <x v="0"/>
    <x v="0"/>
  </r>
  <r>
    <x v="14"/>
    <x v="14"/>
    <s v="1601"/>
    <x v="293"/>
    <x v="293"/>
    <n v="551"/>
    <x v="0"/>
    <x v="1"/>
  </r>
  <r>
    <x v="14"/>
    <x v="14"/>
    <s v="1601"/>
    <x v="293"/>
    <x v="293"/>
    <n v="500"/>
    <x v="0"/>
    <x v="2"/>
  </r>
  <r>
    <x v="14"/>
    <x v="14"/>
    <s v="1601"/>
    <x v="293"/>
    <x v="293"/>
    <n v="494"/>
    <x v="0"/>
    <x v="3"/>
  </r>
  <r>
    <x v="14"/>
    <x v="14"/>
    <s v="1601"/>
    <x v="293"/>
    <x v="293"/>
    <n v="441"/>
    <x v="0"/>
    <x v="4"/>
  </r>
  <r>
    <x v="14"/>
    <x v="14"/>
    <s v="1601"/>
    <x v="293"/>
    <x v="293"/>
    <n v="438"/>
    <x v="0"/>
    <x v="5"/>
  </r>
  <r>
    <x v="14"/>
    <x v="14"/>
    <s v="1601"/>
    <x v="293"/>
    <x v="293"/>
    <n v="437"/>
    <x v="0"/>
    <x v="6"/>
  </r>
  <r>
    <x v="14"/>
    <x v="14"/>
    <s v="1601"/>
    <x v="293"/>
    <x v="293"/>
    <n v="404"/>
    <x v="0"/>
    <x v="7"/>
  </r>
  <r>
    <x v="14"/>
    <x v="14"/>
    <s v="1601"/>
    <x v="293"/>
    <x v="293"/>
    <n v="438"/>
    <x v="0"/>
    <x v="8"/>
  </r>
  <r>
    <x v="14"/>
    <x v="14"/>
    <s v="1601"/>
    <x v="293"/>
    <x v="293"/>
    <n v="487"/>
    <x v="0"/>
    <x v="9"/>
  </r>
  <r>
    <x v="14"/>
    <x v="14"/>
    <s v="1601"/>
    <x v="293"/>
    <x v="293"/>
    <n v="383"/>
    <x v="0"/>
    <x v="10"/>
  </r>
  <r>
    <x v="14"/>
    <x v="14"/>
    <s v="1601"/>
    <x v="293"/>
    <x v="293"/>
    <n v="245"/>
    <x v="0"/>
    <x v="11"/>
  </r>
  <r>
    <x v="14"/>
    <x v="14"/>
    <s v="1601"/>
    <x v="293"/>
    <x v="293"/>
    <n v="235"/>
    <x v="0"/>
    <x v="12"/>
  </r>
  <r>
    <x v="14"/>
    <x v="14"/>
    <s v="1612"/>
    <x v="294"/>
    <x v="294"/>
    <n v="206"/>
    <x v="0"/>
    <x v="0"/>
  </r>
  <r>
    <x v="14"/>
    <x v="14"/>
    <s v="1612"/>
    <x v="294"/>
    <x v="294"/>
    <n v="182"/>
    <x v="0"/>
    <x v="1"/>
  </r>
  <r>
    <x v="14"/>
    <x v="14"/>
    <s v="1612"/>
    <x v="294"/>
    <x v="294"/>
    <n v="183"/>
    <x v="0"/>
    <x v="2"/>
  </r>
  <r>
    <x v="14"/>
    <x v="14"/>
    <s v="1612"/>
    <x v="294"/>
    <x v="294"/>
    <n v="178"/>
    <x v="0"/>
    <x v="3"/>
  </r>
  <r>
    <x v="14"/>
    <x v="14"/>
    <s v="1612"/>
    <x v="294"/>
    <x v="294"/>
    <n v="164"/>
    <x v="0"/>
    <x v="4"/>
  </r>
  <r>
    <x v="14"/>
    <x v="14"/>
    <s v="1612"/>
    <x v="294"/>
    <x v="294"/>
    <n v="124"/>
    <x v="0"/>
    <x v="5"/>
  </r>
  <r>
    <x v="14"/>
    <x v="14"/>
    <s v="1612"/>
    <x v="294"/>
    <x v="294"/>
    <n v="134"/>
    <x v="0"/>
    <x v="6"/>
  </r>
  <r>
    <x v="14"/>
    <x v="14"/>
    <s v="1612"/>
    <x v="294"/>
    <x v="294"/>
    <n v="123"/>
    <x v="0"/>
    <x v="7"/>
  </r>
  <r>
    <x v="14"/>
    <x v="14"/>
    <s v="1612"/>
    <x v="294"/>
    <x v="294"/>
    <n v="123"/>
    <x v="0"/>
    <x v="8"/>
  </r>
  <r>
    <x v="14"/>
    <x v="14"/>
    <s v="1612"/>
    <x v="294"/>
    <x v="294"/>
    <n v="199"/>
    <x v="0"/>
    <x v="9"/>
  </r>
  <r>
    <x v="14"/>
    <x v="14"/>
    <s v="1612"/>
    <x v="294"/>
    <x v="294"/>
    <n v="210"/>
    <x v="0"/>
    <x v="10"/>
  </r>
  <r>
    <x v="14"/>
    <x v="14"/>
    <s v="1612"/>
    <x v="294"/>
    <x v="294"/>
    <n v="185"/>
    <x v="0"/>
    <x v="11"/>
  </r>
  <r>
    <x v="14"/>
    <x v="14"/>
    <s v="1612"/>
    <x v="294"/>
    <x v="294"/>
    <n v="162"/>
    <x v="0"/>
    <x v="12"/>
  </r>
  <r>
    <x v="14"/>
    <x v="14"/>
    <s v="1613"/>
    <x v="295"/>
    <x v="295"/>
    <n v="107"/>
    <x v="0"/>
    <x v="0"/>
  </r>
  <r>
    <x v="14"/>
    <x v="14"/>
    <s v="1613"/>
    <x v="295"/>
    <x v="295"/>
    <n v="98"/>
    <x v="0"/>
    <x v="1"/>
  </r>
  <r>
    <x v="14"/>
    <x v="14"/>
    <s v="1613"/>
    <x v="295"/>
    <x v="295"/>
    <n v="87"/>
    <x v="0"/>
    <x v="2"/>
  </r>
  <r>
    <x v="14"/>
    <x v="14"/>
    <s v="1613"/>
    <x v="295"/>
    <x v="295"/>
    <n v="83"/>
    <x v="0"/>
    <x v="3"/>
  </r>
  <r>
    <x v="14"/>
    <x v="14"/>
    <s v="1613"/>
    <x v="295"/>
    <x v="295"/>
    <n v="76"/>
    <x v="0"/>
    <x v="4"/>
  </r>
  <r>
    <x v="14"/>
    <x v="14"/>
    <s v="1613"/>
    <x v="295"/>
    <x v="295"/>
    <n v="72"/>
    <x v="0"/>
    <x v="5"/>
  </r>
  <r>
    <x v="14"/>
    <x v="14"/>
    <s v="1613"/>
    <x v="295"/>
    <x v="295"/>
    <n v="69"/>
    <x v="0"/>
    <x v="6"/>
  </r>
  <r>
    <x v="14"/>
    <x v="14"/>
    <s v="1613"/>
    <x v="295"/>
    <x v="295"/>
    <n v="61"/>
    <x v="0"/>
    <x v="7"/>
  </r>
  <r>
    <x v="14"/>
    <x v="14"/>
    <s v="1613"/>
    <x v="295"/>
    <x v="295"/>
    <n v="61"/>
    <x v="0"/>
    <x v="8"/>
  </r>
  <r>
    <x v="14"/>
    <x v="14"/>
    <s v="1613"/>
    <x v="295"/>
    <x v="295"/>
    <n v="56"/>
    <x v="0"/>
    <x v="9"/>
  </r>
  <r>
    <x v="14"/>
    <x v="14"/>
    <s v="1613"/>
    <x v="295"/>
    <x v="295"/>
    <n v="55"/>
    <x v="0"/>
    <x v="10"/>
  </r>
  <r>
    <x v="14"/>
    <x v="14"/>
    <s v="1613"/>
    <x v="295"/>
    <x v="295"/>
    <n v="46"/>
    <x v="0"/>
    <x v="11"/>
  </r>
  <r>
    <x v="14"/>
    <x v="14"/>
    <s v="1613"/>
    <x v="295"/>
    <x v="295"/>
    <n v="46"/>
    <x v="0"/>
    <x v="12"/>
  </r>
  <r>
    <x v="14"/>
    <x v="14"/>
    <s v="1617"/>
    <x v="296"/>
    <x v="296"/>
    <n v="116"/>
    <x v="0"/>
    <x v="0"/>
  </r>
  <r>
    <x v="14"/>
    <x v="14"/>
    <s v="1617"/>
    <x v="296"/>
    <x v="296"/>
    <n v="111"/>
    <x v="0"/>
    <x v="1"/>
  </r>
  <r>
    <x v="14"/>
    <x v="14"/>
    <s v="1617"/>
    <x v="296"/>
    <x v="296"/>
    <n v="106"/>
    <x v="0"/>
    <x v="2"/>
  </r>
  <r>
    <x v="14"/>
    <x v="14"/>
    <s v="1617"/>
    <x v="296"/>
    <x v="296"/>
    <n v="102"/>
    <x v="0"/>
    <x v="3"/>
  </r>
  <r>
    <x v="14"/>
    <x v="14"/>
    <s v="1617"/>
    <x v="296"/>
    <x v="296"/>
    <n v="83"/>
    <x v="0"/>
    <x v="4"/>
  </r>
  <r>
    <x v="14"/>
    <x v="14"/>
    <s v="1617"/>
    <x v="296"/>
    <x v="296"/>
    <n v="95"/>
    <x v="0"/>
    <x v="5"/>
  </r>
  <r>
    <x v="14"/>
    <x v="14"/>
    <s v="1617"/>
    <x v="296"/>
    <x v="296"/>
    <n v="91"/>
    <x v="0"/>
    <x v="6"/>
  </r>
  <r>
    <x v="14"/>
    <x v="14"/>
    <s v="1617"/>
    <x v="296"/>
    <x v="296"/>
    <n v="95"/>
    <x v="0"/>
    <x v="7"/>
  </r>
  <r>
    <x v="14"/>
    <x v="14"/>
    <s v="1617"/>
    <x v="296"/>
    <x v="296"/>
    <n v="97"/>
    <x v="0"/>
    <x v="8"/>
  </r>
  <r>
    <x v="14"/>
    <x v="14"/>
    <s v="1617"/>
    <x v="296"/>
    <x v="296"/>
    <n v="88"/>
    <x v="0"/>
    <x v="9"/>
  </r>
  <r>
    <x v="14"/>
    <x v="14"/>
    <s v="1617"/>
    <x v="296"/>
    <x v="296"/>
    <n v="75"/>
    <x v="0"/>
    <x v="10"/>
  </r>
  <r>
    <x v="14"/>
    <x v="14"/>
    <s v="1617"/>
    <x v="296"/>
    <x v="296"/>
    <n v="67"/>
    <x v="0"/>
    <x v="11"/>
  </r>
  <r>
    <x v="14"/>
    <x v="14"/>
    <s v="1617"/>
    <x v="296"/>
    <x v="296"/>
    <n v="68"/>
    <x v="0"/>
    <x v="12"/>
  </r>
  <r>
    <x v="14"/>
    <x v="14"/>
    <s v="1620"/>
    <x v="297"/>
    <x v="297"/>
    <n v="38"/>
    <x v="0"/>
    <x v="0"/>
  </r>
  <r>
    <x v="14"/>
    <x v="14"/>
    <s v="1620"/>
    <x v="297"/>
    <x v="297"/>
    <n v="33"/>
    <x v="0"/>
    <x v="1"/>
  </r>
  <r>
    <x v="14"/>
    <x v="14"/>
    <s v="1620"/>
    <x v="297"/>
    <x v="297"/>
    <n v="39"/>
    <x v="0"/>
    <x v="2"/>
  </r>
  <r>
    <x v="14"/>
    <x v="14"/>
    <s v="1620"/>
    <x v="297"/>
    <x v="297"/>
    <n v="32"/>
    <x v="0"/>
    <x v="3"/>
  </r>
  <r>
    <x v="14"/>
    <x v="14"/>
    <s v="1620"/>
    <x v="297"/>
    <x v="297"/>
    <n v="30"/>
    <x v="0"/>
    <x v="4"/>
  </r>
  <r>
    <x v="14"/>
    <x v="14"/>
    <s v="1620"/>
    <x v="297"/>
    <x v="297"/>
    <n v="32"/>
    <x v="0"/>
    <x v="5"/>
  </r>
  <r>
    <x v="14"/>
    <x v="14"/>
    <s v="1620"/>
    <x v="297"/>
    <x v="297"/>
    <n v="31"/>
    <x v="0"/>
    <x v="6"/>
  </r>
  <r>
    <x v="14"/>
    <x v="14"/>
    <s v="1620"/>
    <x v="297"/>
    <x v="297"/>
    <n v="31"/>
    <x v="0"/>
    <x v="7"/>
  </r>
  <r>
    <x v="14"/>
    <x v="14"/>
    <s v="1620"/>
    <x v="297"/>
    <x v="297"/>
    <n v="29"/>
    <x v="0"/>
    <x v="8"/>
  </r>
  <r>
    <x v="14"/>
    <x v="14"/>
    <s v="1620"/>
    <x v="297"/>
    <x v="297"/>
    <n v="27"/>
    <x v="0"/>
    <x v="9"/>
  </r>
  <r>
    <x v="14"/>
    <x v="14"/>
    <s v="1620"/>
    <x v="297"/>
    <x v="297"/>
    <n v="21"/>
    <x v="0"/>
    <x v="10"/>
  </r>
  <r>
    <x v="14"/>
    <x v="14"/>
    <s v="1620"/>
    <x v="297"/>
    <x v="297"/>
    <n v="21"/>
    <x v="0"/>
    <x v="11"/>
  </r>
  <r>
    <x v="14"/>
    <x v="14"/>
    <s v="1620"/>
    <x v="297"/>
    <x v="297"/>
    <n v="22"/>
    <x v="0"/>
    <x v="12"/>
  </r>
  <r>
    <x v="14"/>
    <x v="14"/>
    <s v="1621"/>
    <x v="298"/>
    <x v="298"/>
    <n v="250"/>
    <x v="0"/>
    <x v="0"/>
  </r>
  <r>
    <x v="14"/>
    <x v="14"/>
    <s v="1621"/>
    <x v="298"/>
    <x v="298"/>
    <n v="238"/>
    <x v="0"/>
    <x v="1"/>
  </r>
  <r>
    <x v="14"/>
    <x v="14"/>
    <s v="1621"/>
    <x v="298"/>
    <x v="298"/>
    <n v="248"/>
    <x v="0"/>
    <x v="2"/>
  </r>
  <r>
    <x v="14"/>
    <x v="14"/>
    <s v="1621"/>
    <x v="298"/>
    <x v="298"/>
    <n v="258"/>
    <x v="0"/>
    <x v="3"/>
  </r>
  <r>
    <x v="14"/>
    <x v="14"/>
    <s v="1621"/>
    <x v="298"/>
    <x v="298"/>
    <n v="249"/>
    <x v="0"/>
    <x v="4"/>
  </r>
  <r>
    <x v="14"/>
    <x v="14"/>
    <s v="1621"/>
    <x v="298"/>
    <x v="298"/>
    <n v="232"/>
    <x v="0"/>
    <x v="5"/>
  </r>
  <r>
    <x v="14"/>
    <x v="14"/>
    <s v="1621"/>
    <x v="298"/>
    <x v="298"/>
    <n v="172"/>
    <x v="0"/>
    <x v="6"/>
  </r>
  <r>
    <x v="14"/>
    <x v="14"/>
    <s v="1621"/>
    <x v="298"/>
    <x v="298"/>
    <n v="225"/>
    <x v="0"/>
    <x v="7"/>
  </r>
  <r>
    <x v="14"/>
    <x v="14"/>
    <s v="1621"/>
    <x v="298"/>
    <x v="298"/>
    <n v="204"/>
    <x v="0"/>
    <x v="8"/>
  </r>
  <r>
    <x v="14"/>
    <x v="14"/>
    <s v="1621"/>
    <x v="298"/>
    <x v="298"/>
    <n v="197"/>
    <x v="0"/>
    <x v="9"/>
  </r>
  <r>
    <x v="14"/>
    <x v="14"/>
    <s v="1621"/>
    <x v="298"/>
    <x v="298"/>
    <n v="182"/>
    <x v="0"/>
    <x v="10"/>
  </r>
  <r>
    <x v="14"/>
    <x v="14"/>
    <s v="1621"/>
    <x v="298"/>
    <x v="298"/>
    <n v="190"/>
    <x v="0"/>
    <x v="11"/>
  </r>
  <r>
    <x v="14"/>
    <x v="14"/>
    <s v="1621"/>
    <x v="298"/>
    <x v="298"/>
    <n v="156"/>
    <x v="0"/>
    <x v="12"/>
  </r>
  <r>
    <x v="14"/>
    <x v="14"/>
    <s v="1622"/>
    <x v="299"/>
    <x v="299"/>
    <n v="143"/>
    <x v="0"/>
    <x v="0"/>
  </r>
  <r>
    <x v="14"/>
    <x v="14"/>
    <s v="1622"/>
    <x v="299"/>
    <x v="299"/>
    <n v="129"/>
    <x v="0"/>
    <x v="1"/>
  </r>
  <r>
    <x v="14"/>
    <x v="14"/>
    <s v="1622"/>
    <x v="299"/>
    <x v="299"/>
    <n v="137"/>
    <x v="0"/>
    <x v="2"/>
  </r>
  <r>
    <x v="14"/>
    <x v="14"/>
    <s v="1622"/>
    <x v="299"/>
    <x v="299"/>
    <n v="143"/>
    <x v="0"/>
    <x v="3"/>
  </r>
  <r>
    <x v="14"/>
    <x v="14"/>
    <s v="1622"/>
    <x v="299"/>
    <x v="299"/>
    <n v="138"/>
    <x v="0"/>
    <x v="4"/>
  </r>
  <r>
    <x v="14"/>
    <x v="14"/>
    <s v="1622"/>
    <x v="299"/>
    <x v="299"/>
    <n v="139"/>
    <x v="0"/>
    <x v="5"/>
  </r>
  <r>
    <x v="14"/>
    <x v="14"/>
    <s v="1622"/>
    <x v="299"/>
    <x v="299"/>
    <n v="143"/>
    <x v="0"/>
    <x v="6"/>
  </r>
  <r>
    <x v="14"/>
    <x v="14"/>
    <s v="1622"/>
    <x v="299"/>
    <x v="299"/>
    <n v="141"/>
    <x v="0"/>
    <x v="7"/>
  </r>
  <r>
    <x v="14"/>
    <x v="14"/>
    <s v="1622"/>
    <x v="299"/>
    <x v="299"/>
    <n v="121"/>
    <x v="0"/>
    <x v="8"/>
  </r>
  <r>
    <x v="14"/>
    <x v="14"/>
    <s v="1622"/>
    <x v="299"/>
    <x v="299"/>
    <n v="121"/>
    <x v="0"/>
    <x v="9"/>
  </r>
  <r>
    <x v="14"/>
    <x v="14"/>
    <s v="1622"/>
    <x v="299"/>
    <x v="299"/>
    <n v="113"/>
    <x v="0"/>
    <x v="10"/>
  </r>
  <r>
    <x v="14"/>
    <x v="14"/>
    <s v="1622"/>
    <x v="299"/>
    <x v="299"/>
    <n v="101"/>
    <x v="0"/>
    <x v="11"/>
  </r>
  <r>
    <x v="14"/>
    <x v="14"/>
    <s v="1622"/>
    <x v="299"/>
    <x v="299"/>
    <n v="104"/>
    <x v="0"/>
    <x v="12"/>
  </r>
  <r>
    <x v="14"/>
    <x v="14"/>
    <s v="1624"/>
    <x v="300"/>
    <x v="300"/>
    <n v="362"/>
    <x v="0"/>
    <x v="0"/>
  </r>
  <r>
    <x v="14"/>
    <x v="14"/>
    <s v="1624"/>
    <x v="300"/>
    <x v="300"/>
    <n v="369"/>
    <x v="0"/>
    <x v="1"/>
  </r>
  <r>
    <x v="14"/>
    <x v="14"/>
    <s v="1624"/>
    <x v="300"/>
    <x v="300"/>
    <n v="331"/>
    <x v="0"/>
    <x v="2"/>
  </r>
  <r>
    <x v="14"/>
    <x v="14"/>
    <s v="1624"/>
    <x v="300"/>
    <x v="300"/>
    <n v="366"/>
    <x v="0"/>
    <x v="3"/>
  </r>
  <r>
    <x v="14"/>
    <x v="14"/>
    <s v="1624"/>
    <x v="300"/>
    <x v="300"/>
    <n v="331"/>
    <x v="0"/>
    <x v="4"/>
  </r>
  <r>
    <x v="14"/>
    <x v="14"/>
    <s v="1624"/>
    <x v="300"/>
    <x v="300"/>
    <n v="304"/>
    <x v="0"/>
    <x v="5"/>
  </r>
  <r>
    <x v="14"/>
    <x v="14"/>
    <s v="1624"/>
    <x v="300"/>
    <x v="300"/>
    <n v="301"/>
    <x v="0"/>
    <x v="6"/>
  </r>
  <r>
    <x v="14"/>
    <x v="14"/>
    <s v="1624"/>
    <x v="300"/>
    <x v="300"/>
    <n v="283"/>
    <x v="0"/>
    <x v="7"/>
  </r>
  <r>
    <x v="14"/>
    <x v="14"/>
    <s v="1624"/>
    <x v="300"/>
    <x v="300"/>
    <n v="284"/>
    <x v="0"/>
    <x v="8"/>
  </r>
  <r>
    <x v="14"/>
    <x v="14"/>
    <s v="1624"/>
    <x v="300"/>
    <x v="300"/>
    <n v="250"/>
    <x v="0"/>
    <x v="9"/>
  </r>
  <r>
    <x v="14"/>
    <x v="14"/>
    <s v="1624"/>
    <x v="300"/>
    <x v="300"/>
    <n v="249"/>
    <x v="0"/>
    <x v="10"/>
  </r>
  <r>
    <x v="14"/>
    <x v="14"/>
    <s v="1624"/>
    <x v="300"/>
    <x v="300"/>
    <n v="249"/>
    <x v="0"/>
    <x v="11"/>
  </r>
  <r>
    <x v="14"/>
    <x v="14"/>
    <s v="1624"/>
    <x v="300"/>
    <x v="300"/>
    <n v="222"/>
    <x v="0"/>
    <x v="12"/>
  </r>
  <r>
    <x v="14"/>
    <x v="14"/>
    <s v="1627"/>
    <x v="301"/>
    <x v="301"/>
    <n v="144"/>
    <x v="0"/>
    <x v="0"/>
  </r>
  <r>
    <x v="14"/>
    <x v="14"/>
    <s v="1627"/>
    <x v="301"/>
    <x v="301"/>
    <n v="136"/>
    <x v="0"/>
    <x v="1"/>
  </r>
  <r>
    <x v="14"/>
    <x v="14"/>
    <s v="1627"/>
    <x v="301"/>
    <x v="301"/>
    <n v="144"/>
    <x v="0"/>
    <x v="2"/>
  </r>
  <r>
    <x v="14"/>
    <x v="14"/>
    <s v="1627"/>
    <x v="301"/>
    <x v="301"/>
    <n v="142"/>
    <x v="0"/>
    <x v="3"/>
  </r>
  <r>
    <x v="14"/>
    <x v="14"/>
    <s v="1627"/>
    <x v="301"/>
    <x v="301"/>
    <n v="125"/>
    <x v="0"/>
    <x v="4"/>
  </r>
  <r>
    <x v="14"/>
    <x v="14"/>
    <s v="1627"/>
    <x v="301"/>
    <x v="301"/>
    <n v="130"/>
    <x v="0"/>
    <x v="5"/>
  </r>
  <r>
    <x v="14"/>
    <x v="14"/>
    <s v="1627"/>
    <x v="301"/>
    <x v="301"/>
    <n v="140"/>
    <x v="0"/>
    <x v="6"/>
  </r>
  <r>
    <x v="14"/>
    <x v="14"/>
    <s v="1627"/>
    <x v="301"/>
    <x v="301"/>
    <n v="123"/>
    <x v="0"/>
    <x v="7"/>
  </r>
  <r>
    <x v="14"/>
    <x v="14"/>
    <s v="1627"/>
    <x v="301"/>
    <x v="301"/>
    <n v="125"/>
    <x v="0"/>
    <x v="8"/>
  </r>
  <r>
    <x v="14"/>
    <x v="14"/>
    <s v="1627"/>
    <x v="301"/>
    <x v="301"/>
    <n v="121"/>
    <x v="0"/>
    <x v="9"/>
  </r>
  <r>
    <x v="14"/>
    <x v="14"/>
    <s v="1627"/>
    <x v="301"/>
    <x v="301"/>
    <n v="98"/>
    <x v="0"/>
    <x v="10"/>
  </r>
  <r>
    <x v="14"/>
    <x v="14"/>
    <s v="1627"/>
    <x v="301"/>
    <x v="301"/>
    <n v="93"/>
    <x v="0"/>
    <x v="11"/>
  </r>
  <r>
    <x v="14"/>
    <x v="14"/>
    <s v="1627"/>
    <x v="301"/>
    <x v="301"/>
    <n v="111"/>
    <x v="0"/>
    <x v="12"/>
  </r>
  <r>
    <x v="14"/>
    <x v="14"/>
    <s v="1630"/>
    <x v="302"/>
    <x v="302"/>
    <n v="247"/>
    <x v="0"/>
    <x v="0"/>
  </r>
  <r>
    <x v="14"/>
    <x v="14"/>
    <s v="1630"/>
    <x v="302"/>
    <x v="302"/>
    <n v="237"/>
    <x v="0"/>
    <x v="1"/>
  </r>
  <r>
    <x v="14"/>
    <x v="14"/>
    <s v="1630"/>
    <x v="302"/>
    <x v="302"/>
    <n v="246"/>
    <x v="0"/>
    <x v="2"/>
  </r>
  <r>
    <x v="14"/>
    <x v="14"/>
    <s v="1630"/>
    <x v="302"/>
    <x v="302"/>
    <n v="247"/>
    <x v="0"/>
    <x v="3"/>
  </r>
  <r>
    <x v="14"/>
    <x v="14"/>
    <s v="1630"/>
    <x v="302"/>
    <x v="302"/>
    <n v="236"/>
    <x v="0"/>
    <x v="4"/>
  </r>
  <r>
    <x v="14"/>
    <x v="14"/>
    <s v="1630"/>
    <x v="302"/>
    <x v="302"/>
    <n v="209"/>
    <x v="0"/>
    <x v="5"/>
  </r>
  <r>
    <x v="14"/>
    <x v="14"/>
    <s v="1630"/>
    <x v="302"/>
    <x v="302"/>
    <n v="213"/>
    <x v="0"/>
    <x v="6"/>
  </r>
  <r>
    <x v="14"/>
    <x v="14"/>
    <s v="1630"/>
    <x v="302"/>
    <x v="302"/>
    <n v="223"/>
    <x v="0"/>
    <x v="7"/>
  </r>
  <r>
    <x v="14"/>
    <x v="14"/>
    <s v="1630"/>
    <x v="302"/>
    <x v="302"/>
    <n v="198"/>
    <x v="0"/>
    <x v="8"/>
  </r>
  <r>
    <x v="14"/>
    <x v="14"/>
    <s v="1630"/>
    <x v="302"/>
    <x v="302"/>
    <n v="194"/>
    <x v="0"/>
    <x v="9"/>
  </r>
  <r>
    <x v="14"/>
    <x v="14"/>
    <s v="1630"/>
    <x v="302"/>
    <x v="302"/>
    <n v="179"/>
    <x v="0"/>
    <x v="10"/>
  </r>
  <r>
    <x v="14"/>
    <x v="14"/>
    <s v="1630"/>
    <x v="302"/>
    <x v="302"/>
    <n v="169"/>
    <x v="0"/>
    <x v="11"/>
  </r>
  <r>
    <x v="14"/>
    <x v="14"/>
    <s v="1630"/>
    <x v="302"/>
    <x v="302"/>
    <n v="156"/>
    <x v="0"/>
    <x v="12"/>
  </r>
  <r>
    <x v="14"/>
    <x v="14"/>
    <s v="1632"/>
    <x v="303"/>
    <x v="303"/>
    <n v="84"/>
    <x v="0"/>
    <x v="0"/>
  </r>
  <r>
    <x v="14"/>
    <x v="14"/>
    <s v="1632"/>
    <x v="303"/>
    <x v="303"/>
    <n v="72"/>
    <x v="0"/>
    <x v="1"/>
  </r>
  <r>
    <x v="14"/>
    <x v="14"/>
    <s v="1632"/>
    <x v="303"/>
    <x v="303"/>
    <n v="67"/>
    <x v="0"/>
    <x v="2"/>
  </r>
  <r>
    <x v="14"/>
    <x v="14"/>
    <s v="1632"/>
    <x v="303"/>
    <x v="303"/>
    <n v="69"/>
    <x v="0"/>
    <x v="3"/>
  </r>
  <r>
    <x v="14"/>
    <x v="14"/>
    <s v="1632"/>
    <x v="303"/>
    <x v="303"/>
    <n v="57"/>
    <x v="0"/>
    <x v="4"/>
  </r>
  <r>
    <x v="14"/>
    <x v="14"/>
    <s v="1632"/>
    <x v="303"/>
    <x v="303"/>
    <n v="63"/>
    <x v="0"/>
    <x v="5"/>
  </r>
  <r>
    <x v="14"/>
    <x v="14"/>
    <s v="1632"/>
    <x v="303"/>
    <x v="303"/>
    <n v="65"/>
    <x v="0"/>
    <x v="6"/>
  </r>
  <r>
    <x v="14"/>
    <x v="14"/>
    <s v="1632"/>
    <x v="303"/>
    <x v="303"/>
    <n v="74"/>
    <x v="0"/>
    <x v="7"/>
  </r>
  <r>
    <x v="14"/>
    <x v="14"/>
    <s v="1632"/>
    <x v="303"/>
    <x v="303"/>
    <n v="67"/>
    <x v="0"/>
    <x v="8"/>
  </r>
  <r>
    <x v="14"/>
    <x v="14"/>
    <s v="1632"/>
    <x v="303"/>
    <x v="303"/>
    <n v="67"/>
    <x v="0"/>
    <x v="9"/>
  </r>
  <r>
    <x v="14"/>
    <x v="14"/>
    <s v="1632"/>
    <x v="303"/>
    <x v="303"/>
    <n v="61"/>
    <x v="0"/>
    <x v="10"/>
  </r>
  <r>
    <x v="14"/>
    <x v="14"/>
    <s v="1632"/>
    <x v="303"/>
    <x v="303"/>
    <n v="53"/>
    <x v="0"/>
    <x v="11"/>
  </r>
  <r>
    <x v="14"/>
    <x v="14"/>
    <s v="1632"/>
    <x v="303"/>
    <x v="303"/>
    <n v="53"/>
    <x v="0"/>
    <x v="12"/>
  </r>
  <r>
    <x v="14"/>
    <x v="14"/>
    <s v="1633"/>
    <x v="304"/>
    <x v="304"/>
    <n v="72"/>
    <x v="0"/>
    <x v="0"/>
  </r>
  <r>
    <x v="14"/>
    <x v="14"/>
    <s v="1633"/>
    <x v="304"/>
    <x v="304"/>
    <n v="55"/>
    <x v="0"/>
    <x v="1"/>
  </r>
  <r>
    <x v="14"/>
    <x v="14"/>
    <s v="1633"/>
    <x v="304"/>
    <x v="304"/>
    <n v="53"/>
    <x v="0"/>
    <x v="2"/>
  </r>
  <r>
    <x v="14"/>
    <x v="14"/>
    <s v="1633"/>
    <x v="304"/>
    <x v="304"/>
    <n v="53"/>
    <x v="0"/>
    <x v="3"/>
  </r>
  <r>
    <x v="14"/>
    <x v="14"/>
    <s v="1633"/>
    <x v="304"/>
    <x v="304"/>
    <n v="43"/>
    <x v="0"/>
    <x v="4"/>
  </r>
  <r>
    <x v="14"/>
    <x v="14"/>
    <s v="1633"/>
    <x v="304"/>
    <x v="304"/>
    <n v="50"/>
    <x v="0"/>
    <x v="5"/>
  </r>
  <r>
    <x v="14"/>
    <x v="14"/>
    <s v="1633"/>
    <x v="304"/>
    <x v="304"/>
    <n v="45"/>
    <x v="0"/>
    <x v="6"/>
  </r>
  <r>
    <x v="14"/>
    <x v="14"/>
    <s v="1633"/>
    <x v="304"/>
    <x v="304"/>
    <n v="38"/>
    <x v="0"/>
    <x v="7"/>
  </r>
  <r>
    <x v="14"/>
    <x v="14"/>
    <s v="1633"/>
    <x v="304"/>
    <x v="304"/>
    <n v="36"/>
    <x v="0"/>
    <x v="8"/>
  </r>
  <r>
    <x v="14"/>
    <x v="14"/>
    <s v="1633"/>
    <x v="304"/>
    <x v="304"/>
    <n v="39"/>
    <x v="0"/>
    <x v="9"/>
  </r>
  <r>
    <x v="14"/>
    <x v="14"/>
    <s v="1633"/>
    <x v="304"/>
    <x v="304"/>
    <n v="36"/>
    <x v="0"/>
    <x v="10"/>
  </r>
  <r>
    <x v="14"/>
    <x v="14"/>
    <s v="1633"/>
    <x v="304"/>
    <x v="304"/>
    <n v="35"/>
    <x v="0"/>
    <x v="11"/>
  </r>
  <r>
    <x v="14"/>
    <x v="14"/>
    <s v="1633"/>
    <x v="304"/>
    <x v="304"/>
    <n v="34"/>
    <x v="0"/>
    <x v="12"/>
  </r>
  <r>
    <x v="14"/>
    <x v="14"/>
    <s v="1634"/>
    <x v="305"/>
    <x v="305"/>
    <n v="423"/>
    <x v="0"/>
    <x v="0"/>
  </r>
  <r>
    <x v="14"/>
    <x v="14"/>
    <s v="1634"/>
    <x v="305"/>
    <x v="305"/>
    <n v="430"/>
    <x v="0"/>
    <x v="1"/>
  </r>
  <r>
    <x v="14"/>
    <x v="14"/>
    <s v="1634"/>
    <x v="305"/>
    <x v="305"/>
    <n v="445"/>
    <x v="0"/>
    <x v="2"/>
  </r>
  <r>
    <x v="14"/>
    <x v="14"/>
    <s v="1634"/>
    <x v="305"/>
    <x v="305"/>
    <n v="443"/>
    <x v="0"/>
    <x v="3"/>
  </r>
  <r>
    <x v="14"/>
    <x v="14"/>
    <s v="1634"/>
    <x v="305"/>
    <x v="305"/>
    <n v="417"/>
    <x v="0"/>
    <x v="4"/>
  </r>
  <r>
    <x v="14"/>
    <x v="14"/>
    <s v="1634"/>
    <x v="305"/>
    <x v="305"/>
    <n v="380"/>
    <x v="0"/>
    <x v="5"/>
  </r>
  <r>
    <x v="14"/>
    <x v="14"/>
    <s v="1634"/>
    <x v="305"/>
    <x v="305"/>
    <n v="356"/>
    <x v="0"/>
    <x v="6"/>
  </r>
  <r>
    <x v="14"/>
    <x v="14"/>
    <s v="1634"/>
    <x v="305"/>
    <x v="305"/>
    <n v="398"/>
    <x v="0"/>
    <x v="7"/>
  </r>
  <r>
    <x v="14"/>
    <x v="14"/>
    <s v="1634"/>
    <x v="305"/>
    <x v="305"/>
    <n v="390"/>
    <x v="0"/>
    <x v="8"/>
  </r>
  <r>
    <x v="14"/>
    <x v="14"/>
    <s v="1634"/>
    <x v="305"/>
    <x v="305"/>
    <n v="358"/>
    <x v="0"/>
    <x v="9"/>
  </r>
  <r>
    <x v="14"/>
    <x v="14"/>
    <s v="1634"/>
    <x v="305"/>
    <x v="305"/>
    <n v="349"/>
    <x v="0"/>
    <x v="10"/>
  </r>
  <r>
    <x v="14"/>
    <x v="14"/>
    <s v="1634"/>
    <x v="305"/>
    <x v="305"/>
    <n v="355"/>
    <x v="0"/>
    <x v="11"/>
  </r>
  <r>
    <x v="14"/>
    <x v="14"/>
    <s v="1634"/>
    <x v="305"/>
    <x v="305"/>
    <n v="314"/>
    <x v="0"/>
    <x v="12"/>
  </r>
  <r>
    <x v="14"/>
    <x v="14"/>
    <s v="1635"/>
    <x v="306"/>
    <x v="306"/>
    <n v="323"/>
    <x v="0"/>
    <x v="0"/>
  </r>
  <r>
    <x v="14"/>
    <x v="14"/>
    <s v="1635"/>
    <x v="306"/>
    <x v="306"/>
    <n v="303"/>
    <x v="0"/>
    <x v="1"/>
  </r>
  <r>
    <x v="14"/>
    <x v="14"/>
    <s v="1635"/>
    <x v="306"/>
    <x v="306"/>
    <n v="312"/>
    <x v="0"/>
    <x v="2"/>
  </r>
  <r>
    <x v="14"/>
    <x v="14"/>
    <s v="1635"/>
    <x v="306"/>
    <x v="306"/>
    <n v="342"/>
    <x v="0"/>
    <x v="3"/>
  </r>
  <r>
    <x v="14"/>
    <x v="14"/>
    <s v="1635"/>
    <x v="306"/>
    <x v="306"/>
    <n v="319"/>
    <x v="0"/>
    <x v="4"/>
  </r>
  <r>
    <x v="14"/>
    <x v="14"/>
    <s v="1635"/>
    <x v="306"/>
    <x v="306"/>
    <n v="343"/>
    <x v="0"/>
    <x v="5"/>
  </r>
  <r>
    <x v="14"/>
    <x v="14"/>
    <s v="1635"/>
    <x v="306"/>
    <x v="306"/>
    <n v="339"/>
    <x v="0"/>
    <x v="6"/>
  </r>
  <r>
    <x v="14"/>
    <x v="14"/>
    <s v="1635"/>
    <x v="306"/>
    <x v="306"/>
    <n v="339"/>
    <x v="0"/>
    <x v="7"/>
  </r>
  <r>
    <x v="14"/>
    <x v="14"/>
    <s v="1635"/>
    <x v="306"/>
    <x v="306"/>
    <n v="300"/>
    <x v="0"/>
    <x v="8"/>
  </r>
  <r>
    <x v="14"/>
    <x v="14"/>
    <s v="1635"/>
    <x v="306"/>
    <x v="306"/>
    <n v="301"/>
    <x v="0"/>
    <x v="9"/>
  </r>
  <r>
    <x v="14"/>
    <x v="14"/>
    <s v="1635"/>
    <x v="306"/>
    <x v="306"/>
    <n v="291"/>
    <x v="0"/>
    <x v="10"/>
  </r>
  <r>
    <x v="14"/>
    <x v="14"/>
    <s v="1635"/>
    <x v="306"/>
    <x v="306"/>
    <n v="277"/>
    <x v="0"/>
    <x v="11"/>
  </r>
  <r>
    <x v="14"/>
    <x v="14"/>
    <s v="1635"/>
    <x v="306"/>
    <x v="306"/>
    <n v="264"/>
    <x v="0"/>
    <x v="12"/>
  </r>
  <r>
    <x v="14"/>
    <x v="14"/>
    <s v="1636"/>
    <x v="307"/>
    <x v="307"/>
    <n v="195"/>
    <x v="0"/>
    <x v="0"/>
  </r>
  <r>
    <x v="14"/>
    <x v="14"/>
    <s v="1636"/>
    <x v="307"/>
    <x v="307"/>
    <n v="195"/>
    <x v="0"/>
    <x v="1"/>
  </r>
  <r>
    <x v="14"/>
    <x v="14"/>
    <s v="1636"/>
    <x v="307"/>
    <x v="307"/>
    <n v="197"/>
    <x v="0"/>
    <x v="2"/>
  </r>
  <r>
    <x v="14"/>
    <x v="14"/>
    <s v="1636"/>
    <x v="307"/>
    <x v="307"/>
    <n v="216"/>
    <x v="0"/>
    <x v="3"/>
  </r>
  <r>
    <x v="14"/>
    <x v="14"/>
    <s v="1636"/>
    <x v="307"/>
    <x v="307"/>
    <n v="208"/>
    <x v="0"/>
    <x v="4"/>
  </r>
  <r>
    <x v="14"/>
    <x v="14"/>
    <s v="1636"/>
    <x v="307"/>
    <x v="307"/>
    <n v="197"/>
    <x v="0"/>
    <x v="5"/>
  </r>
  <r>
    <x v="14"/>
    <x v="14"/>
    <s v="1636"/>
    <x v="307"/>
    <x v="307"/>
    <n v="186"/>
    <x v="0"/>
    <x v="6"/>
  </r>
  <r>
    <x v="14"/>
    <x v="14"/>
    <s v="1636"/>
    <x v="307"/>
    <x v="307"/>
    <n v="179"/>
    <x v="0"/>
    <x v="7"/>
  </r>
  <r>
    <x v="14"/>
    <x v="14"/>
    <s v="1636"/>
    <x v="307"/>
    <x v="307"/>
    <n v="168"/>
    <x v="0"/>
    <x v="8"/>
  </r>
  <r>
    <x v="14"/>
    <x v="14"/>
    <s v="1636"/>
    <x v="307"/>
    <x v="307"/>
    <n v="174"/>
    <x v="0"/>
    <x v="9"/>
  </r>
  <r>
    <x v="14"/>
    <x v="14"/>
    <s v="1636"/>
    <x v="307"/>
    <x v="307"/>
    <n v="179"/>
    <x v="0"/>
    <x v="10"/>
  </r>
  <r>
    <x v="14"/>
    <x v="14"/>
    <s v="1636"/>
    <x v="307"/>
    <x v="307"/>
    <n v="174"/>
    <x v="0"/>
    <x v="11"/>
  </r>
  <r>
    <x v="14"/>
    <x v="14"/>
    <s v="1636"/>
    <x v="307"/>
    <x v="307"/>
    <n v="141"/>
    <x v="0"/>
    <x v="12"/>
  </r>
  <r>
    <x v="14"/>
    <x v="14"/>
    <s v="1638"/>
    <x v="308"/>
    <x v="308"/>
    <n v="271"/>
    <x v="0"/>
    <x v="0"/>
  </r>
  <r>
    <x v="14"/>
    <x v="14"/>
    <s v="1638"/>
    <x v="308"/>
    <x v="308"/>
    <n v="243"/>
    <x v="0"/>
    <x v="1"/>
  </r>
  <r>
    <x v="14"/>
    <x v="14"/>
    <s v="1638"/>
    <x v="308"/>
    <x v="308"/>
    <n v="266"/>
    <x v="0"/>
    <x v="2"/>
  </r>
  <r>
    <x v="14"/>
    <x v="14"/>
    <s v="1638"/>
    <x v="308"/>
    <x v="308"/>
    <n v="265"/>
    <x v="0"/>
    <x v="3"/>
  </r>
  <r>
    <x v="14"/>
    <x v="14"/>
    <s v="1638"/>
    <x v="308"/>
    <x v="308"/>
    <n v="265"/>
    <x v="0"/>
    <x v="4"/>
  </r>
  <r>
    <x v="14"/>
    <x v="14"/>
    <s v="1638"/>
    <x v="308"/>
    <x v="308"/>
    <n v="287"/>
    <x v="0"/>
    <x v="5"/>
  </r>
  <r>
    <x v="14"/>
    <x v="14"/>
    <s v="1638"/>
    <x v="308"/>
    <x v="308"/>
    <n v="274"/>
    <x v="0"/>
    <x v="6"/>
  </r>
  <r>
    <x v="14"/>
    <x v="14"/>
    <s v="1638"/>
    <x v="308"/>
    <x v="308"/>
    <n v="341"/>
    <x v="0"/>
    <x v="7"/>
  </r>
  <r>
    <x v="14"/>
    <x v="14"/>
    <s v="1638"/>
    <x v="308"/>
    <x v="308"/>
    <n v="282"/>
    <x v="0"/>
    <x v="8"/>
  </r>
  <r>
    <x v="14"/>
    <x v="14"/>
    <s v="1638"/>
    <x v="308"/>
    <x v="308"/>
    <n v="178"/>
    <x v="0"/>
    <x v="9"/>
  </r>
  <r>
    <x v="14"/>
    <x v="14"/>
    <s v="1638"/>
    <x v="308"/>
    <x v="308"/>
    <n v="169"/>
    <x v="0"/>
    <x v="10"/>
  </r>
  <r>
    <x v="14"/>
    <x v="14"/>
    <s v="1638"/>
    <x v="308"/>
    <x v="308"/>
    <n v="147"/>
    <x v="0"/>
    <x v="11"/>
  </r>
  <r>
    <x v="14"/>
    <x v="14"/>
    <s v="1638"/>
    <x v="308"/>
    <x v="308"/>
    <n v="144"/>
    <x v="0"/>
    <x v="12"/>
  </r>
  <r>
    <x v="14"/>
    <x v="14"/>
    <s v="1640"/>
    <x v="309"/>
    <x v="309"/>
    <n v="172"/>
    <x v="0"/>
    <x v="0"/>
  </r>
  <r>
    <x v="14"/>
    <x v="14"/>
    <s v="1640"/>
    <x v="309"/>
    <x v="309"/>
    <n v="175"/>
    <x v="0"/>
    <x v="1"/>
  </r>
  <r>
    <x v="14"/>
    <x v="14"/>
    <s v="1640"/>
    <x v="309"/>
    <x v="309"/>
    <n v="169"/>
    <x v="0"/>
    <x v="2"/>
  </r>
  <r>
    <x v="14"/>
    <x v="14"/>
    <s v="1640"/>
    <x v="309"/>
    <x v="309"/>
    <n v="162"/>
    <x v="0"/>
    <x v="3"/>
  </r>
  <r>
    <x v="14"/>
    <x v="14"/>
    <s v="1640"/>
    <x v="309"/>
    <x v="309"/>
    <n v="125"/>
    <x v="0"/>
    <x v="4"/>
  </r>
  <r>
    <x v="14"/>
    <x v="14"/>
    <s v="1640"/>
    <x v="309"/>
    <x v="309"/>
    <n v="121"/>
    <x v="0"/>
    <x v="5"/>
  </r>
  <r>
    <x v="14"/>
    <x v="14"/>
    <s v="1640"/>
    <x v="309"/>
    <x v="309"/>
    <n v="123"/>
    <x v="0"/>
    <x v="6"/>
  </r>
  <r>
    <x v="14"/>
    <x v="14"/>
    <s v="1640"/>
    <x v="309"/>
    <x v="309"/>
    <n v="237"/>
    <x v="0"/>
    <x v="7"/>
  </r>
  <r>
    <x v="14"/>
    <x v="14"/>
    <s v="1640"/>
    <x v="309"/>
    <x v="309"/>
    <n v="211"/>
    <x v="0"/>
    <x v="8"/>
  </r>
  <r>
    <x v="14"/>
    <x v="14"/>
    <s v="1640"/>
    <x v="309"/>
    <x v="309"/>
    <n v="194"/>
    <x v="0"/>
    <x v="9"/>
  </r>
  <r>
    <x v="14"/>
    <x v="14"/>
    <s v="1640"/>
    <x v="309"/>
    <x v="309"/>
    <n v="203"/>
    <x v="0"/>
    <x v="10"/>
  </r>
  <r>
    <x v="14"/>
    <x v="14"/>
    <s v="1640"/>
    <x v="309"/>
    <x v="309"/>
    <n v="193"/>
    <x v="0"/>
    <x v="11"/>
  </r>
  <r>
    <x v="14"/>
    <x v="14"/>
    <s v="1640"/>
    <x v="309"/>
    <x v="309"/>
    <n v="169"/>
    <x v="0"/>
    <x v="12"/>
  </r>
  <r>
    <x v="14"/>
    <x v="14"/>
    <s v="1644"/>
    <x v="310"/>
    <x v="310"/>
    <n v="116"/>
    <x v="0"/>
    <x v="0"/>
  </r>
  <r>
    <x v="14"/>
    <x v="14"/>
    <s v="1644"/>
    <x v="310"/>
    <x v="310"/>
    <n v="94"/>
    <x v="0"/>
    <x v="1"/>
  </r>
  <r>
    <x v="14"/>
    <x v="14"/>
    <s v="1644"/>
    <x v="310"/>
    <x v="310"/>
    <n v="98"/>
    <x v="0"/>
    <x v="2"/>
  </r>
  <r>
    <x v="14"/>
    <x v="14"/>
    <s v="1644"/>
    <x v="310"/>
    <x v="310"/>
    <n v="92"/>
    <x v="0"/>
    <x v="3"/>
  </r>
  <r>
    <x v="14"/>
    <x v="14"/>
    <s v="1644"/>
    <x v="310"/>
    <x v="310"/>
    <n v="93"/>
    <x v="0"/>
    <x v="4"/>
  </r>
  <r>
    <x v="14"/>
    <x v="14"/>
    <s v="1644"/>
    <x v="310"/>
    <x v="310"/>
    <n v="81"/>
    <x v="0"/>
    <x v="5"/>
  </r>
  <r>
    <x v="14"/>
    <x v="14"/>
    <s v="1644"/>
    <x v="310"/>
    <x v="310"/>
    <n v="86"/>
    <x v="0"/>
    <x v="6"/>
  </r>
  <r>
    <x v="14"/>
    <x v="14"/>
    <s v="1644"/>
    <x v="310"/>
    <x v="310"/>
    <n v="86"/>
    <x v="0"/>
    <x v="7"/>
  </r>
  <r>
    <x v="14"/>
    <x v="14"/>
    <s v="1644"/>
    <x v="310"/>
    <x v="310"/>
    <n v="86"/>
    <x v="0"/>
    <x v="8"/>
  </r>
  <r>
    <x v="14"/>
    <x v="14"/>
    <s v="1644"/>
    <x v="310"/>
    <x v="310"/>
    <n v="97"/>
    <x v="0"/>
    <x v="9"/>
  </r>
  <r>
    <x v="14"/>
    <x v="14"/>
    <s v="1644"/>
    <x v="310"/>
    <x v="310"/>
    <n v="88"/>
    <x v="0"/>
    <x v="10"/>
  </r>
  <r>
    <x v="14"/>
    <x v="14"/>
    <s v="1644"/>
    <x v="310"/>
    <x v="310"/>
    <n v="78"/>
    <x v="0"/>
    <x v="11"/>
  </r>
  <r>
    <x v="14"/>
    <x v="14"/>
    <s v="1644"/>
    <x v="310"/>
    <x v="310"/>
    <n v="70"/>
    <x v="0"/>
    <x v="12"/>
  </r>
  <r>
    <x v="14"/>
    <x v="14"/>
    <s v="1648"/>
    <x v="311"/>
    <x v="311"/>
    <n v="428"/>
    <x v="0"/>
    <x v="0"/>
  </r>
  <r>
    <x v="14"/>
    <x v="14"/>
    <s v="1648"/>
    <x v="311"/>
    <x v="311"/>
    <n v="402"/>
    <x v="0"/>
    <x v="1"/>
  </r>
  <r>
    <x v="14"/>
    <x v="14"/>
    <s v="1648"/>
    <x v="311"/>
    <x v="311"/>
    <n v="416"/>
    <x v="0"/>
    <x v="2"/>
  </r>
  <r>
    <x v="14"/>
    <x v="14"/>
    <s v="1648"/>
    <x v="311"/>
    <x v="311"/>
    <n v="427"/>
    <x v="0"/>
    <x v="3"/>
  </r>
  <r>
    <x v="14"/>
    <x v="14"/>
    <s v="1648"/>
    <x v="311"/>
    <x v="311"/>
    <n v="428"/>
    <x v="0"/>
    <x v="4"/>
  </r>
  <r>
    <x v="14"/>
    <x v="14"/>
    <s v="1648"/>
    <x v="311"/>
    <x v="311"/>
    <n v="433"/>
    <x v="0"/>
    <x v="5"/>
  </r>
  <r>
    <x v="14"/>
    <x v="14"/>
    <s v="1648"/>
    <x v="311"/>
    <x v="311"/>
    <n v="471"/>
    <x v="0"/>
    <x v="6"/>
  </r>
  <r>
    <x v="14"/>
    <x v="14"/>
    <s v="1648"/>
    <x v="311"/>
    <x v="311"/>
    <n v="371"/>
    <x v="0"/>
    <x v="7"/>
  </r>
  <r>
    <x v="14"/>
    <x v="14"/>
    <s v="1648"/>
    <x v="311"/>
    <x v="311"/>
    <n v="375"/>
    <x v="0"/>
    <x v="8"/>
  </r>
  <r>
    <x v="14"/>
    <x v="14"/>
    <s v="1648"/>
    <x v="311"/>
    <x v="311"/>
    <n v="350"/>
    <x v="0"/>
    <x v="9"/>
  </r>
  <r>
    <x v="14"/>
    <x v="14"/>
    <s v="1648"/>
    <x v="311"/>
    <x v="311"/>
    <n v="330"/>
    <x v="0"/>
    <x v="10"/>
  </r>
  <r>
    <x v="14"/>
    <x v="14"/>
    <s v="1648"/>
    <x v="311"/>
    <x v="311"/>
    <n v="316"/>
    <x v="0"/>
    <x v="11"/>
  </r>
  <r>
    <x v="14"/>
    <x v="14"/>
    <s v="1648"/>
    <x v="311"/>
    <x v="311"/>
    <n v="276"/>
    <x v="0"/>
    <x v="12"/>
  </r>
  <r>
    <x v="14"/>
    <x v="14"/>
    <s v="1653"/>
    <x v="312"/>
    <x v="312"/>
    <n v="346"/>
    <x v="0"/>
    <x v="0"/>
  </r>
  <r>
    <x v="14"/>
    <x v="14"/>
    <s v="1653"/>
    <x v="312"/>
    <x v="312"/>
    <n v="307"/>
    <x v="0"/>
    <x v="1"/>
  </r>
  <r>
    <x v="14"/>
    <x v="14"/>
    <s v="1653"/>
    <x v="312"/>
    <x v="312"/>
    <n v="297"/>
    <x v="0"/>
    <x v="2"/>
  </r>
  <r>
    <x v="14"/>
    <x v="14"/>
    <s v="1653"/>
    <x v="312"/>
    <x v="312"/>
    <n v="344"/>
    <x v="0"/>
    <x v="3"/>
  </r>
  <r>
    <x v="14"/>
    <x v="14"/>
    <s v="1653"/>
    <x v="312"/>
    <x v="312"/>
    <n v="292"/>
    <x v="0"/>
    <x v="4"/>
  </r>
  <r>
    <x v="14"/>
    <x v="14"/>
    <s v="1653"/>
    <x v="312"/>
    <x v="312"/>
    <n v="307"/>
    <x v="0"/>
    <x v="5"/>
  </r>
  <r>
    <x v="14"/>
    <x v="14"/>
    <s v="1653"/>
    <x v="312"/>
    <x v="312"/>
    <n v="304"/>
    <x v="0"/>
    <x v="6"/>
  </r>
  <r>
    <x v="14"/>
    <x v="14"/>
    <s v="1653"/>
    <x v="312"/>
    <x v="312"/>
    <n v="311"/>
    <x v="0"/>
    <x v="7"/>
  </r>
  <r>
    <x v="14"/>
    <x v="14"/>
    <s v="1653"/>
    <x v="312"/>
    <x v="312"/>
    <n v="312"/>
    <x v="0"/>
    <x v="8"/>
  </r>
  <r>
    <x v="14"/>
    <x v="14"/>
    <s v="1653"/>
    <x v="312"/>
    <x v="312"/>
    <n v="297"/>
    <x v="0"/>
    <x v="9"/>
  </r>
  <r>
    <x v="14"/>
    <x v="14"/>
    <s v="1653"/>
    <x v="312"/>
    <x v="312"/>
    <n v="271"/>
    <x v="0"/>
    <x v="10"/>
  </r>
  <r>
    <x v="14"/>
    <x v="14"/>
    <s v="1653"/>
    <x v="312"/>
    <x v="312"/>
    <n v="267"/>
    <x v="0"/>
    <x v="11"/>
  </r>
  <r>
    <x v="14"/>
    <x v="14"/>
    <s v="1653"/>
    <x v="312"/>
    <x v="312"/>
    <n v="251"/>
    <x v="0"/>
    <x v="12"/>
  </r>
  <r>
    <x v="14"/>
    <x v="14"/>
    <s v="1657"/>
    <x v="313"/>
    <x v="313"/>
    <n v="186"/>
    <x v="0"/>
    <x v="0"/>
  </r>
  <r>
    <x v="14"/>
    <x v="14"/>
    <s v="1657"/>
    <x v="313"/>
    <x v="313"/>
    <n v="135"/>
    <x v="0"/>
    <x v="1"/>
  </r>
  <r>
    <x v="14"/>
    <x v="14"/>
    <s v="1657"/>
    <x v="313"/>
    <x v="313"/>
    <n v="162"/>
    <x v="0"/>
    <x v="2"/>
  </r>
  <r>
    <x v="14"/>
    <x v="14"/>
    <s v="1657"/>
    <x v="313"/>
    <x v="313"/>
    <n v="141"/>
    <x v="0"/>
    <x v="3"/>
  </r>
  <r>
    <x v="14"/>
    <x v="14"/>
    <s v="1657"/>
    <x v="313"/>
    <x v="313"/>
    <n v="102"/>
    <x v="0"/>
    <x v="4"/>
  </r>
  <r>
    <x v="14"/>
    <x v="14"/>
    <s v="1657"/>
    <x v="313"/>
    <x v="313"/>
    <n v="104"/>
    <x v="0"/>
    <x v="5"/>
  </r>
  <r>
    <x v="14"/>
    <x v="14"/>
    <s v="1657"/>
    <x v="313"/>
    <x v="313"/>
    <n v="110"/>
    <x v="0"/>
    <x v="6"/>
  </r>
  <r>
    <x v="14"/>
    <x v="14"/>
    <s v="1657"/>
    <x v="313"/>
    <x v="313"/>
    <n v="95"/>
    <x v="0"/>
    <x v="7"/>
  </r>
  <r>
    <x v="14"/>
    <x v="14"/>
    <s v="1657"/>
    <x v="313"/>
    <x v="313"/>
    <n v="88"/>
    <x v="0"/>
    <x v="8"/>
  </r>
  <r>
    <x v="14"/>
    <x v="14"/>
    <s v="1657"/>
    <x v="313"/>
    <x v="313"/>
    <n v="93"/>
    <x v="0"/>
    <x v="9"/>
  </r>
  <r>
    <x v="14"/>
    <x v="14"/>
    <s v="1657"/>
    <x v="313"/>
    <x v="313"/>
    <n v="90"/>
    <x v="0"/>
    <x v="10"/>
  </r>
  <r>
    <x v="14"/>
    <x v="14"/>
    <s v="1657"/>
    <x v="313"/>
    <x v="313"/>
    <n v="68"/>
    <x v="0"/>
    <x v="11"/>
  </r>
  <r>
    <x v="14"/>
    <x v="14"/>
    <s v="1657"/>
    <x v="313"/>
    <x v="313"/>
    <n v="71"/>
    <x v="0"/>
    <x v="12"/>
  </r>
  <r>
    <x v="14"/>
    <x v="14"/>
    <s v="1662"/>
    <x v="314"/>
    <x v="314"/>
    <n v="48"/>
    <x v="0"/>
    <x v="0"/>
  </r>
  <r>
    <x v="14"/>
    <x v="14"/>
    <s v="1662"/>
    <x v="314"/>
    <x v="314"/>
    <n v="52"/>
    <x v="0"/>
    <x v="1"/>
  </r>
  <r>
    <x v="14"/>
    <x v="14"/>
    <s v="1662"/>
    <x v="314"/>
    <x v="314"/>
    <n v="49"/>
    <x v="0"/>
    <x v="2"/>
  </r>
  <r>
    <x v="14"/>
    <x v="14"/>
    <s v="1662"/>
    <x v="314"/>
    <x v="314"/>
    <n v="45"/>
    <x v="0"/>
    <x v="3"/>
  </r>
  <r>
    <x v="14"/>
    <x v="14"/>
    <s v="1662"/>
    <x v="314"/>
    <x v="314"/>
    <n v="43"/>
    <x v="0"/>
    <x v="4"/>
  </r>
  <r>
    <x v="14"/>
    <x v="14"/>
    <s v="1662"/>
    <x v="314"/>
    <x v="314"/>
    <n v="35"/>
    <x v="0"/>
    <x v="5"/>
  </r>
  <r>
    <x v="14"/>
    <x v="14"/>
    <s v="1662"/>
    <x v="314"/>
    <x v="314"/>
    <n v="36"/>
    <x v="0"/>
    <x v="6"/>
  </r>
  <r>
    <x v="14"/>
    <x v="14"/>
    <s v="1662"/>
    <x v="314"/>
    <x v="314"/>
    <n v="43"/>
    <x v="0"/>
    <x v="7"/>
  </r>
  <r>
    <x v="14"/>
    <x v="14"/>
    <s v="1662"/>
    <x v="314"/>
    <x v="314"/>
    <n v="32"/>
    <x v="0"/>
    <x v="8"/>
  </r>
  <r>
    <x v="14"/>
    <x v="14"/>
    <s v="1662"/>
    <x v="314"/>
    <x v="314"/>
    <n v="35"/>
    <x v="0"/>
    <x v="9"/>
  </r>
  <r>
    <x v="14"/>
    <x v="14"/>
    <s v="1662"/>
    <x v="314"/>
    <x v="314"/>
    <n v="35"/>
    <x v="0"/>
    <x v="10"/>
  </r>
  <r>
    <x v="14"/>
    <x v="14"/>
    <s v="1662"/>
    <x v="314"/>
    <x v="314"/>
    <n v="27"/>
    <x v="0"/>
    <x v="11"/>
  </r>
  <r>
    <x v="14"/>
    <x v="14"/>
    <s v="1662"/>
    <x v="314"/>
    <x v="314"/>
    <n v="27"/>
    <x v="0"/>
    <x v="12"/>
  </r>
  <r>
    <x v="14"/>
    <x v="14"/>
    <s v="1663"/>
    <x v="315"/>
    <x v="315"/>
    <n v="57"/>
    <x v="0"/>
    <x v="0"/>
  </r>
  <r>
    <x v="14"/>
    <x v="14"/>
    <s v="1663"/>
    <x v="315"/>
    <x v="315"/>
    <n v="55"/>
    <x v="0"/>
    <x v="1"/>
  </r>
  <r>
    <x v="14"/>
    <x v="14"/>
    <s v="1663"/>
    <x v="315"/>
    <x v="315"/>
    <n v="53"/>
    <x v="0"/>
    <x v="2"/>
  </r>
  <r>
    <x v="14"/>
    <x v="14"/>
    <s v="1663"/>
    <x v="315"/>
    <x v="315"/>
    <n v="55"/>
    <x v="0"/>
    <x v="3"/>
  </r>
  <r>
    <x v="14"/>
    <x v="14"/>
    <s v="1663"/>
    <x v="315"/>
    <x v="315"/>
    <n v="54"/>
    <x v="0"/>
    <x v="4"/>
  </r>
  <r>
    <x v="14"/>
    <x v="14"/>
    <s v="1663"/>
    <x v="315"/>
    <x v="315"/>
    <n v="50"/>
    <x v="0"/>
    <x v="5"/>
  </r>
  <r>
    <x v="14"/>
    <x v="14"/>
    <s v="1663"/>
    <x v="315"/>
    <x v="315"/>
    <n v="52"/>
    <x v="0"/>
    <x v="6"/>
  </r>
  <r>
    <x v="14"/>
    <x v="14"/>
    <s v="1663"/>
    <x v="315"/>
    <x v="315"/>
    <n v="47"/>
    <x v="0"/>
    <x v="7"/>
  </r>
  <r>
    <x v="14"/>
    <x v="14"/>
    <s v="1663"/>
    <x v="315"/>
    <x v="315"/>
    <n v="48"/>
    <x v="0"/>
    <x v="8"/>
  </r>
  <r>
    <x v="14"/>
    <x v="14"/>
    <s v="1663"/>
    <x v="315"/>
    <x v="315"/>
    <n v="49"/>
    <x v="0"/>
    <x v="9"/>
  </r>
  <r>
    <x v="14"/>
    <x v="14"/>
    <s v="1663"/>
    <x v="315"/>
    <x v="315"/>
    <n v="47"/>
    <x v="0"/>
    <x v="10"/>
  </r>
  <r>
    <x v="14"/>
    <x v="14"/>
    <s v="1663"/>
    <x v="315"/>
    <x v="315"/>
    <n v="39"/>
    <x v="0"/>
    <x v="11"/>
  </r>
  <r>
    <x v="14"/>
    <x v="14"/>
    <s v="1663"/>
    <x v="315"/>
    <x v="315"/>
    <n v="43"/>
    <x v="0"/>
    <x v="12"/>
  </r>
  <r>
    <x v="14"/>
    <x v="14"/>
    <s v="1664"/>
    <x v="316"/>
    <x v="316"/>
    <n v="220"/>
    <x v="0"/>
    <x v="0"/>
  </r>
  <r>
    <x v="14"/>
    <x v="14"/>
    <s v="1664"/>
    <x v="316"/>
    <x v="316"/>
    <n v="219"/>
    <x v="0"/>
    <x v="1"/>
  </r>
  <r>
    <x v="14"/>
    <x v="14"/>
    <s v="1664"/>
    <x v="316"/>
    <x v="316"/>
    <n v="213"/>
    <x v="0"/>
    <x v="2"/>
  </r>
  <r>
    <x v="14"/>
    <x v="14"/>
    <s v="1664"/>
    <x v="316"/>
    <x v="316"/>
    <n v="215"/>
    <x v="0"/>
    <x v="3"/>
  </r>
  <r>
    <x v="14"/>
    <x v="14"/>
    <s v="1664"/>
    <x v="316"/>
    <x v="316"/>
    <n v="200"/>
    <x v="0"/>
    <x v="4"/>
  </r>
  <r>
    <x v="14"/>
    <x v="14"/>
    <s v="1664"/>
    <x v="316"/>
    <x v="316"/>
    <n v="192"/>
    <x v="0"/>
    <x v="5"/>
  </r>
  <r>
    <x v="14"/>
    <x v="14"/>
    <s v="1664"/>
    <x v="316"/>
    <x v="316"/>
    <n v="199"/>
    <x v="0"/>
    <x v="6"/>
  </r>
  <r>
    <x v="14"/>
    <x v="14"/>
    <s v="1664"/>
    <x v="316"/>
    <x v="316"/>
    <n v="233"/>
    <x v="0"/>
    <x v="7"/>
  </r>
  <r>
    <x v="14"/>
    <x v="14"/>
    <s v="1664"/>
    <x v="316"/>
    <x v="316"/>
    <n v="212"/>
    <x v="0"/>
    <x v="8"/>
  </r>
  <r>
    <x v="14"/>
    <x v="14"/>
    <s v="1664"/>
    <x v="316"/>
    <x v="316"/>
    <n v="210"/>
    <x v="0"/>
    <x v="9"/>
  </r>
  <r>
    <x v="14"/>
    <x v="14"/>
    <s v="1664"/>
    <x v="316"/>
    <x v="316"/>
    <n v="198"/>
    <x v="0"/>
    <x v="10"/>
  </r>
  <r>
    <x v="14"/>
    <x v="14"/>
    <s v="1664"/>
    <x v="316"/>
    <x v="316"/>
    <n v="200"/>
    <x v="0"/>
    <x v="11"/>
  </r>
  <r>
    <x v="14"/>
    <x v="14"/>
    <s v="1664"/>
    <x v="316"/>
    <x v="316"/>
    <n v="173"/>
    <x v="0"/>
    <x v="12"/>
  </r>
  <r>
    <x v="14"/>
    <x v="14"/>
    <s v="1665"/>
    <x v="317"/>
    <x v="317"/>
    <n v="63"/>
    <x v="0"/>
    <x v="0"/>
  </r>
  <r>
    <x v="14"/>
    <x v="14"/>
    <s v="1665"/>
    <x v="317"/>
    <x v="317"/>
    <n v="54"/>
    <x v="0"/>
    <x v="1"/>
  </r>
  <r>
    <x v="14"/>
    <x v="14"/>
    <s v="1665"/>
    <x v="317"/>
    <x v="317"/>
    <n v="63"/>
    <x v="0"/>
    <x v="2"/>
  </r>
  <r>
    <x v="14"/>
    <x v="14"/>
    <s v="1665"/>
    <x v="317"/>
    <x v="317"/>
    <n v="57"/>
    <x v="0"/>
    <x v="3"/>
  </r>
  <r>
    <x v="14"/>
    <x v="14"/>
    <s v="1665"/>
    <x v="317"/>
    <x v="317"/>
    <n v="56"/>
    <x v="0"/>
    <x v="4"/>
  </r>
  <r>
    <x v="14"/>
    <x v="14"/>
    <s v="1665"/>
    <x v="317"/>
    <x v="317"/>
    <n v="55"/>
    <x v="0"/>
    <x v="5"/>
  </r>
  <r>
    <x v="14"/>
    <x v="14"/>
    <s v="1665"/>
    <x v="317"/>
    <x v="317"/>
    <n v="53"/>
    <x v="0"/>
    <x v="6"/>
  </r>
  <r>
    <x v="14"/>
    <x v="14"/>
    <s v="1665"/>
    <x v="317"/>
    <x v="317"/>
    <n v="62"/>
    <x v="0"/>
    <x v="7"/>
  </r>
  <r>
    <x v="14"/>
    <x v="14"/>
    <s v="1665"/>
    <x v="317"/>
    <x v="317"/>
    <n v="64"/>
    <x v="0"/>
    <x v="8"/>
  </r>
  <r>
    <x v="14"/>
    <x v="14"/>
    <s v="1665"/>
    <x v="317"/>
    <x v="317"/>
    <n v="57"/>
    <x v="0"/>
    <x v="9"/>
  </r>
  <r>
    <x v="14"/>
    <x v="14"/>
    <s v="1665"/>
    <x v="317"/>
    <x v="317"/>
    <n v="52"/>
    <x v="0"/>
    <x v="10"/>
  </r>
  <r>
    <x v="14"/>
    <x v="14"/>
    <s v="1665"/>
    <x v="317"/>
    <x v="317"/>
    <n v="50"/>
    <x v="0"/>
    <x v="11"/>
  </r>
  <r>
    <x v="14"/>
    <x v="14"/>
    <s v="1665"/>
    <x v="317"/>
    <x v="317"/>
    <n v="45"/>
    <x v="0"/>
    <x v="12"/>
  </r>
  <r>
    <x v="15"/>
    <x v="15"/>
    <s v="1702"/>
    <x v="318"/>
    <x v="318"/>
    <n v="892"/>
    <x v="0"/>
    <x v="0"/>
  </r>
  <r>
    <x v="15"/>
    <x v="15"/>
    <s v="1702"/>
    <x v="318"/>
    <x v="318"/>
    <n v="848"/>
    <x v="0"/>
    <x v="1"/>
  </r>
  <r>
    <x v="15"/>
    <x v="15"/>
    <s v="1702"/>
    <x v="318"/>
    <x v="318"/>
    <n v="803"/>
    <x v="0"/>
    <x v="2"/>
  </r>
  <r>
    <x v="15"/>
    <x v="15"/>
    <s v="1702"/>
    <x v="318"/>
    <x v="318"/>
    <n v="851"/>
    <x v="0"/>
    <x v="3"/>
  </r>
  <r>
    <x v="15"/>
    <x v="15"/>
    <s v="1702"/>
    <x v="318"/>
    <x v="318"/>
    <n v="777"/>
    <x v="0"/>
    <x v="4"/>
  </r>
  <r>
    <x v="15"/>
    <x v="15"/>
    <s v="1702"/>
    <x v="318"/>
    <x v="318"/>
    <n v="776"/>
    <x v="0"/>
    <x v="5"/>
  </r>
  <r>
    <x v="15"/>
    <x v="15"/>
    <s v="1702"/>
    <x v="318"/>
    <x v="318"/>
    <n v="753"/>
    <x v="0"/>
    <x v="6"/>
  </r>
  <r>
    <x v="15"/>
    <x v="15"/>
    <s v="1702"/>
    <x v="318"/>
    <x v="318"/>
    <n v="750"/>
    <x v="0"/>
    <x v="7"/>
  </r>
  <r>
    <x v="15"/>
    <x v="15"/>
    <s v="1702"/>
    <x v="318"/>
    <x v="318"/>
    <n v="731"/>
    <x v="0"/>
    <x v="8"/>
  </r>
  <r>
    <x v="15"/>
    <x v="15"/>
    <s v="1702"/>
    <x v="318"/>
    <x v="318"/>
    <n v="698"/>
    <x v="0"/>
    <x v="9"/>
  </r>
  <r>
    <x v="15"/>
    <x v="15"/>
    <s v="1702"/>
    <x v="318"/>
    <x v="318"/>
    <n v="708"/>
    <x v="0"/>
    <x v="10"/>
  </r>
  <r>
    <x v="15"/>
    <x v="15"/>
    <s v="1702"/>
    <x v="318"/>
    <x v="318"/>
    <n v="613"/>
    <x v="0"/>
    <x v="11"/>
  </r>
  <r>
    <x v="15"/>
    <x v="15"/>
    <s v="1702"/>
    <x v="318"/>
    <x v="318"/>
    <n v="577"/>
    <x v="0"/>
    <x v="12"/>
  </r>
  <r>
    <x v="15"/>
    <x v="15"/>
    <s v="1703"/>
    <x v="319"/>
    <x v="319"/>
    <n v="127"/>
    <x v="0"/>
    <x v="0"/>
  </r>
  <r>
    <x v="15"/>
    <x v="15"/>
    <s v="1703"/>
    <x v="319"/>
    <x v="319"/>
    <n v="130"/>
    <x v="0"/>
    <x v="1"/>
  </r>
  <r>
    <x v="15"/>
    <x v="15"/>
    <s v="1703"/>
    <x v="319"/>
    <x v="319"/>
    <n v="117"/>
    <x v="0"/>
    <x v="2"/>
  </r>
  <r>
    <x v="15"/>
    <x v="15"/>
    <s v="1703"/>
    <x v="319"/>
    <x v="319"/>
    <n v="124"/>
    <x v="0"/>
    <x v="3"/>
  </r>
  <r>
    <x v="15"/>
    <x v="15"/>
    <s v="1703"/>
    <x v="319"/>
    <x v="319"/>
    <n v="123"/>
    <x v="0"/>
    <x v="4"/>
  </r>
  <r>
    <x v="15"/>
    <x v="15"/>
    <s v="1703"/>
    <x v="319"/>
    <x v="319"/>
    <n v="100"/>
    <x v="0"/>
    <x v="5"/>
  </r>
  <r>
    <x v="15"/>
    <x v="15"/>
    <s v="1703"/>
    <x v="319"/>
    <x v="319"/>
    <n v="95"/>
    <x v="0"/>
    <x v="6"/>
  </r>
  <r>
    <x v="15"/>
    <x v="15"/>
    <s v="1703"/>
    <x v="319"/>
    <x v="319"/>
    <n v="93"/>
    <x v="0"/>
    <x v="7"/>
  </r>
  <r>
    <x v="15"/>
    <x v="15"/>
    <s v="1703"/>
    <x v="319"/>
    <x v="319"/>
    <n v="92"/>
    <x v="0"/>
    <x v="8"/>
  </r>
  <r>
    <x v="15"/>
    <x v="15"/>
    <s v="1703"/>
    <x v="319"/>
    <x v="319"/>
    <n v="84"/>
    <x v="0"/>
    <x v="9"/>
  </r>
  <r>
    <x v="15"/>
    <x v="15"/>
    <s v="1703"/>
    <x v="319"/>
    <x v="319"/>
    <n v="83"/>
    <x v="0"/>
    <x v="10"/>
  </r>
  <r>
    <x v="15"/>
    <x v="15"/>
    <s v="1703"/>
    <x v="319"/>
    <x v="319"/>
    <n v="68"/>
    <x v="0"/>
    <x v="11"/>
  </r>
  <r>
    <x v="15"/>
    <x v="15"/>
    <s v="1703"/>
    <x v="319"/>
    <x v="319"/>
    <n v="68"/>
    <x v="0"/>
    <x v="12"/>
  </r>
  <r>
    <x v="15"/>
    <x v="15"/>
    <s v="1711"/>
    <x v="320"/>
    <x v="320"/>
    <n v="69"/>
    <x v="0"/>
    <x v="0"/>
  </r>
  <r>
    <x v="15"/>
    <x v="15"/>
    <s v="1711"/>
    <x v="320"/>
    <x v="320"/>
    <n v="59"/>
    <x v="0"/>
    <x v="1"/>
  </r>
  <r>
    <x v="15"/>
    <x v="15"/>
    <s v="1711"/>
    <x v="320"/>
    <x v="320"/>
    <n v="57"/>
    <x v="0"/>
    <x v="2"/>
  </r>
  <r>
    <x v="15"/>
    <x v="15"/>
    <s v="1711"/>
    <x v="320"/>
    <x v="320"/>
    <n v="57"/>
    <x v="0"/>
    <x v="3"/>
  </r>
  <r>
    <x v="15"/>
    <x v="15"/>
    <s v="1711"/>
    <x v="320"/>
    <x v="320"/>
    <n v="51"/>
    <x v="0"/>
    <x v="4"/>
  </r>
  <r>
    <x v="15"/>
    <x v="15"/>
    <s v="1711"/>
    <x v="320"/>
    <x v="320"/>
    <n v="52"/>
    <x v="0"/>
    <x v="5"/>
  </r>
  <r>
    <x v="15"/>
    <x v="15"/>
    <s v="1711"/>
    <x v="320"/>
    <x v="320"/>
    <n v="54"/>
    <x v="0"/>
    <x v="6"/>
  </r>
  <r>
    <x v="15"/>
    <x v="15"/>
    <s v="1711"/>
    <x v="320"/>
    <x v="320"/>
    <n v="45"/>
    <x v="0"/>
    <x v="7"/>
  </r>
  <r>
    <x v="15"/>
    <x v="15"/>
    <s v="1711"/>
    <x v="320"/>
    <x v="320"/>
    <n v="42"/>
    <x v="0"/>
    <x v="8"/>
  </r>
  <r>
    <x v="15"/>
    <x v="15"/>
    <s v="1711"/>
    <x v="320"/>
    <x v="320"/>
    <n v="43"/>
    <x v="0"/>
    <x v="9"/>
  </r>
  <r>
    <x v="15"/>
    <x v="15"/>
    <s v="1711"/>
    <x v="320"/>
    <x v="320"/>
    <n v="38"/>
    <x v="0"/>
    <x v="10"/>
  </r>
  <r>
    <x v="15"/>
    <x v="15"/>
    <s v="1711"/>
    <x v="320"/>
    <x v="320"/>
    <n v="41"/>
    <x v="0"/>
    <x v="11"/>
  </r>
  <r>
    <x v="15"/>
    <x v="15"/>
    <s v="1711"/>
    <x v="320"/>
    <x v="320"/>
    <n v="42"/>
    <x v="0"/>
    <x v="12"/>
  </r>
  <r>
    <x v="15"/>
    <x v="15"/>
    <s v="1714"/>
    <x v="321"/>
    <x v="321"/>
    <n v="464"/>
    <x v="0"/>
    <x v="0"/>
  </r>
  <r>
    <x v="15"/>
    <x v="15"/>
    <s v="1714"/>
    <x v="321"/>
    <x v="321"/>
    <n v="449"/>
    <x v="0"/>
    <x v="1"/>
  </r>
  <r>
    <x v="15"/>
    <x v="15"/>
    <s v="1714"/>
    <x v="321"/>
    <x v="321"/>
    <n v="404"/>
    <x v="0"/>
    <x v="2"/>
  </r>
  <r>
    <x v="15"/>
    <x v="15"/>
    <s v="1714"/>
    <x v="321"/>
    <x v="321"/>
    <n v="435"/>
    <x v="0"/>
    <x v="3"/>
  </r>
  <r>
    <x v="15"/>
    <x v="15"/>
    <s v="1714"/>
    <x v="321"/>
    <x v="321"/>
    <n v="414"/>
    <x v="0"/>
    <x v="4"/>
  </r>
  <r>
    <x v="15"/>
    <x v="15"/>
    <s v="1714"/>
    <x v="321"/>
    <x v="321"/>
    <n v="389"/>
    <x v="0"/>
    <x v="5"/>
  </r>
  <r>
    <x v="15"/>
    <x v="15"/>
    <s v="1714"/>
    <x v="321"/>
    <x v="321"/>
    <n v="395"/>
    <x v="0"/>
    <x v="6"/>
  </r>
  <r>
    <x v="15"/>
    <x v="15"/>
    <s v="1714"/>
    <x v="321"/>
    <x v="321"/>
    <n v="331"/>
    <x v="0"/>
    <x v="7"/>
  </r>
  <r>
    <x v="15"/>
    <x v="15"/>
    <s v="1714"/>
    <x v="321"/>
    <x v="321"/>
    <n v="314"/>
    <x v="0"/>
    <x v="8"/>
  </r>
  <r>
    <x v="15"/>
    <x v="15"/>
    <s v="1714"/>
    <x v="321"/>
    <x v="321"/>
    <n v="306"/>
    <x v="0"/>
    <x v="9"/>
  </r>
  <r>
    <x v="15"/>
    <x v="15"/>
    <s v="1714"/>
    <x v="321"/>
    <x v="321"/>
    <n v="282"/>
    <x v="0"/>
    <x v="10"/>
  </r>
  <r>
    <x v="15"/>
    <x v="15"/>
    <s v="1714"/>
    <x v="321"/>
    <x v="321"/>
    <n v="278"/>
    <x v="0"/>
    <x v="11"/>
  </r>
  <r>
    <x v="15"/>
    <x v="15"/>
    <s v="1714"/>
    <x v="321"/>
    <x v="321"/>
    <n v="273"/>
    <x v="0"/>
    <x v="12"/>
  </r>
  <r>
    <x v="15"/>
    <x v="15"/>
    <s v="1717"/>
    <x v="322"/>
    <x v="322"/>
    <n v="289"/>
    <x v="0"/>
    <x v="0"/>
  </r>
  <r>
    <x v="15"/>
    <x v="15"/>
    <s v="1717"/>
    <x v="322"/>
    <x v="322"/>
    <n v="282"/>
    <x v="0"/>
    <x v="1"/>
  </r>
  <r>
    <x v="15"/>
    <x v="15"/>
    <s v="1717"/>
    <x v="322"/>
    <x v="322"/>
    <n v="283"/>
    <x v="0"/>
    <x v="2"/>
  </r>
  <r>
    <x v="15"/>
    <x v="15"/>
    <s v="1717"/>
    <x v="322"/>
    <x v="322"/>
    <n v="296"/>
    <x v="0"/>
    <x v="3"/>
  </r>
  <r>
    <x v="15"/>
    <x v="15"/>
    <s v="1717"/>
    <x v="322"/>
    <x v="322"/>
    <n v="287"/>
    <x v="0"/>
    <x v="4"/>
  </r>
  <r>
    <x v="15"/>
    <x v="15"/>
    <s v="1717"/>
    <x v="322"/>
    <x v="322"/>
    <n v="288"/>
    <x v="0"/>
    <x v="5"/>
  </r>
  <r>
    <x v="15"/>
    <x v="15"/>
    <s v="1717"/>
    <x v="322"/>
    <x v="322"/>
    <n v="294"/>
    <x v="0"/>
    <x v="6"/>
  </r>
  <r>
    <x v="15"/>
    <x v="15"/>
    <s v="1717"/>
    <x v="322"/>
    <x v="322"/>
    <n v="277"/>
    <x v="0"/>
    <x v="7"/>
  </r>
  <r>
    <x v="15"/>
    <x v="15"/>
    <s v="1717"/>
    <x v="322"/>
    <x v="322"/>
    <n v="258"/>
    <x v="0"/>
    <x v="8"/>
  </r>
  <r>
    <x v="15"/>
    <x v="15"/>
    <s v="1717"/>
    <x v="322"/>
    <x v="322"/>
    <n v="243"/>
    <x v="0"/>
    <x v="9"/>
  </r>
  <r>
    <x v="15"/>
    <x v="15"/>
    <s v="1717"/>
    <x v="322"/>
    <x v="322"/>
    <n v="271"/>
    <x v="0"/>
    <x v="10"/>
  </r>
  <r>
    <x v="15"/>
    <x v="15"/>
    <s v="1717"/>
    <x v="322"/>
    <x v="322"/>
    <n v="231"/>
    <x v="0"/>
    <x v="11"/>
  </r>
  <r>
    <x v="15"/>
    <x v="15"/>
    <s v="1717"/>
    <x v="322"/>
    <x v="322"/>
    <n v="197"/>
    <x v="0"/>
    <x v="12"/>
  </r>
  <r>
    <x v="15"/>
    <x v="15"/>
    <s v="1718"/>
    <x v="323"/>
    <x v="323"/>
    <n v="154"/>
    <x v="0"/>
    <x v="0"/>
  </r>
  <r>
    <x v="15"/>
    <x v="15"/>
    <s v="1718"/>
    <x v="323"/>
    <x v="323"/>
    <n v="151"/>
    <x v="0"/>
    <x v="1"/>
  </r>
  <r>
    <x v="15"/>
    <x v="15"/>
    <s v="1718"/>
    <x v="323"/>
    <x v="323"/>
    <n v="152"/>
    <x v="0"/>
    <x v="2"/>
  </r>
  <r>
    <x v="15"/>
    <x v="15"/>
    <s v="1718"/>
    <x v="323"/>
    <x v="323"/>
    <n v="151"/>
    <x v="0"/>
    <x v="3"/>
  </r>
  <r>
    <x v="15"/>
    <x v="15"/>
    <s v="1718"/>
    <x v="323"/>
    <x v="323"/>
    <n v="137"/>
    <x v="0"/>
    <x v="4"/>
  </r>
  <r>
    <x v="15"/>
    <x v="15"/>
    <s v="1718"/>
    <x v="323"/>
    <x v="323"/>
    <n v="135"/>
    <x v="0"/>
    <x v="5"/>
  </r>
  <r>
    <x v="15"/>
    <x v="15"/>
    <s v="1718"/>
    <x v="323"/>
    <x v="323"/>
    <n v="146"/>
    <x v="0"/>
    <x v="6"/>
  </r>
  <r>
    <x v="15"/>
    <x v="15"/>
    <s v="1718"/>
    <x v="323"/>
    <x v="323"/>
    <n v="148"/>
    <x v="0"/>
    <x v="7"/>
  </r>
  <r>
    <x v="15"/>
    <x v="15"/>
    <s v="1718"/>
    <x v="323"/>
    <x v="323"/>
    <n v="140"/>
    <x v="0"/>
    <x v="8"/>
  </r>
  <r>
    <x v="15"/>
    <x v="15"/>
    <s v="1718"/>
    <x v="323"/>
    <x v="323"/>
    <n v="129"/>
    <x v="0"/>
    <x v="9"/>
  </r>
  <r>
    <x v="15"/>
    <x v="15"/>
    <s v="1718"/>
    <x v="323"/>
    <x v="323"/>
    <n v="131"/>
    <x v="0"/>
    <x v="10"/>
  </r>
  <r>
    <x v="15"/>
    <x v="15"/>
    <s v="1718"/>
    <x v="323"/>
    <x v="323"/>
    <n v="133"/>
    <x v="0"/>
    <x v="11"/>
  </r>
  <r>
    <x v="15"/>
    <x v="15"/>
    <s v="1718"/>
    <x v="323"/>
    <x v="323"/>
    <n v="122"/>
    <x v="0"/>
    <x v="12"/>
  </r>
  <r>
    <x v="15"/>
    <x v="15"/>
    <s v="1719"/>
    <x v="324"/>
    <x v="324"/>
    <n v="710"/>
    <x v="0"/>
    <x v="0"/>
  </r>
  <r>
    <x v="15"/>
    <x v="15"/>
    <s v="1719"/>
    <x v="324"/>
    <x v="324"/>
    <n v="660"/>
    <x v="0"/>
    <x v="1"/>
  </r>
  <r>
    <x v="15"/>
    <x v="15"/>
    <s v="1719"/>
    <x v="324"/>
    <x v="324"/>
    <n v="665"/>
    <x v="0"/>
    <x v="2"/>
  </r>
  <r>
    <x v="15"/>
    <x v="15"/>
    <s v="1719"/>
    <x v="324"/>
    <x v="324"/>
    <n v="744"/>
    <x v="0"/>
    <x v="3"/>
  </r>
  <r>
    <x v="15"/>
    <x v="15"/>
    <s v="1719"/>
    <x v="324"/>
    <x v="324"/>
    <n v="709"/>
    <x v="0"/>
    <x v="4"/>
  </r>
  <r>
    <x v="15"/>
    <x v="15"/>
    <s v="1719"/>
    <x v="324"/>
    <x v="324"/>
    <n v="649"/>
    <x v="0"/>
    <x v="5"/>
  </r>
  <r>
    <x v="15"/>
    <x v="15"/>
    <s v="1719"/>
    <x v="324"/>
    <x v="324"/>
    <n v="671"/>
    <x v="0"/>
    <x v="6"/>
  </r>
  <r>
    <x v="15"/>
    <x v="15"/>
    <s v="1719"/>
    <x v="324"/>
    <x v="324"/>
    <n v="744"/>
    <x v="0"/>
    <x v="7"/>
  </r>
  <r>
    <x v="15"/>
    <x v="15"/>
    <s v="1719"/>
    <x v="324"/>
    <x v="324"/>
    <n v="697"/>
    <x v="0"/>
    <x v="8"/>
  </r>
  <r>
    <x v="15"/>
    <x v="15"/>
    <s v="1719"/>
    <x v="324"/>
    <x v="324"/>
    <n v="650"/>
    <x v="0"/>
    <x v="9"/>
  </r>
  <r>
    <x v="15"/>
    <x v="15"/>
    <s v="1719"/>
    <x v="324"/>
    <x v="324"/>
    <n v="635"/>
    <x v="0"/>
    <x v="10"/>
  </r>
  <r>
    <x v="15"/>
    <x v="15"/>
    <s v="1719"/>
    <x v="324"/>
    <x v="324"/>
    <n v="618"/>
    <x v="0"/>
    <x v="11"/>
  </r>
  <r>
    <x v="15"/>
    <x v="15"/>
    <s v="1719"/>
    <x v="324"/>
    <x v="324"/>
    <n v="547"/>
    <x v="0"/>
    <x v="12"/>
  </r>
  <r>
    <x v="15"/>
    <x v="15"/>
    <s v="1721"/>
    <x v="325"/>
    <x v="325"/>
    <n v="550"/>
    <x v="0"/>
    <x v="0"/>
  </r>
  <r>
    <x v="15"/>
    <x v="15"/>
    <s v="1721"/>
    <x v="325"/>
    <x v="325"/>
    <n v="522"/>
    <x v="0"/>
    <x v="1"/>
  </r>
  <r>
    <x v="15"/>
    <x v="15"/>
    <s v="1721"/>
    <x v="325"/>
    <x v="325"/>
    <n v="507"/>
    <x v="0"/>
    <x v="2"/>
  </r>
  <r>
    <x v="15"/>
    <x v="15"/>
    <s v="1721"/>
    <x v="325"/>
    <x v="325"/>
    <n v="561"/>
    <x v="0"/>
    <x v="3"/>
  </r>
  <r>
    <x v="15"/>
    <x v="15"/>
    <s v="1721"/>
    <x v="325"/>
    <x v="325"/>
    <n v="486"/>
    <x v="0"/>
    <x v="4"/>
  </r>
  <r>
    <x v="15"/>
    <x v="15"/>
    <s v="1721"/>
    <x v="325"/>
    <x v="325"/>
    <n v="454"/>
    <x v="0"/>
    <x v="5"/>
  </r>
  <r>
    <x v="15"/>
    <x v="15"/>
    <s v="1721"/>
    <x v="325"/>
    <x v="325"/>
    <n v="450"/>
    <x v="0"/>
    <x v="6"/>
  </r>
  <r>
    <x v="15"/>
    <x v="15"/>
    <s v="1721"/>
    <x v="325"/>
    <x v="325"/>
    <n v="457"/>
    <x v="0"/>
    <x v="7"/>
  </r>
  <r>
    <x v="15"/>
    <x v="15"/>
    <s v="1721"/>
    <x v="325"/>
    <x v="325"/>
    <n v="433"/>
    <x v="0"/>
    <x v="8"/>
  </r>
  <r>
    <x v="15"/>
    <x v="15"/>
    <s v="1721"/>
    <x v="325"/>
    <x v="325"/>
    <n v="420"/>
    <x v="0"/>
    <x v="9"/>
  </r>
  <r>
    <x v="15"/>
    <x v="15"/>
    <s v="1721"/>
    <x v="325"/>
    <x v="325"/>
    <n v="390"/>
    <x v="0"/>
    <x v="10"/>
  </r>
  <r>
    <x v="15"/>
    <x v="15"/>
    <s v="1721"/>
    <x v="325"/>
    <x v="325"/>
    <n v="373"/>
    <x v="0"/>
    <x v="11"/>
  </r>
  <r>
    <x v="15"/>
    <x v="15"/>
    <s v="1721"/>
    <x v="325"/>
    <x v="325"/>
    <n v="343"/>
    <x v="0"/>
    <x v="12"/>
  </r>
  <r>
    <x v="15"/>
    <x v="15"/>
    <s v="1724"/>
    <x v="326"/>
    <x v="326"/>
    <n v="75"/>
    <x v="0"/>
    <x v="0"/>
  </r>
  <r>
    <x v="15"/>
    <x v="15"/>
    <s v="1724"/>
    <x v="326"/>
    <x v="326"/>
    <n v="79"/>
    <x v="0"/>
    <x v="1"/>
  </r>
  <r>
    <x v="15"/>
    <x v="15"/>
    <s v="1724"/>
    <x v="326"/>
    <x v="326"/>
    <n v="84"/>
    <x v="0"/>
    <x v="2"/>
  </r>
  <r>
    <x v="15"/>
    <x v="15"/>
    <s v="1724"/>
    <x v="326"/>
    <x v="326"/>
    <n v="80"/>
    <x v="0"/>
    <x v="3"/>
  </r>
  <r>
    <x v="15"/>
    <x v="15"/>
    <s v="1724"/>
    <x v="326"/>
    <x v="326"/>
    <n v="74"/>
    <x v="0"/>
    <x v="4"/>
  </r>
  <r>
    <x v="15"/>
    <x v="15"/>
    <s v="1724"/>
    <x v="326"/>
    <x v="326"/>
    <n v="69"/>
    <x v="0"/>
    <x v="5"/>
  </r>
  <r>
    <x v="15"/>
    <x v="15"/>
    <s v="1724"/>
    <x v="326"/>
    <x v="326"/>
    <n v="70"/>
    <x v="0"/>
    <x v="6"/>
  </r>
  <r>
    <x v="15"/>
    <x v="15"/>
    <s v="1724"/>
    <x v="326"/>
    <x v="326"/>
    <n v="67"/>
    <x v="0"/>
    <x v="7"/>
  </r>
  <r>
    <x v="15"/>
    <x v="15"/>
    <s v="1724"/>
    <x v="326"/>
    <x v="326"/>
    <n v="64"/>
    <x v="0"/>
    <x v="8"/>
  </r>
  <r>
    <x v="15"/>
    <x v="15"/>
    <s v="1724"/>
    <x v="326"/>
    <x v="326"/>
    <n v="60"/>
    <x v="0"/>
    <x v="9"/>
  </r>
  <r>
    <x v="15"/>
    <x v="15"/>
    <s v="1724"/>
    <x v="326"/>
    <x v="326"/>
    <n v="58"/>
    <x v="0"/>
    <x v="10"/>
  </r>
  <r>
    <x v="15"/>
    <x v="15"/>
    <s v="1724"/>
    <x v="326"/>
    <x v="326"/>
    <n v="57"/>
    <x v="0"/>
    <x v="11"/>
  </r>
  <r>
    <x v="15"/>
    <x v="15"/>
    <s v="1724"/>
    <x v="326"/>
    <x v="326"/>
    <n v="48"/>
    <x v="0"/>
    <x v="12"/>
  </r>
  <r>
    <x v="15"/>
    <x v="15"/>
    <s v="1725"/>
    <x v="327"/>
    <x v="327"/>
    <n v="213"/>
    <x v="0"/>
    <x v="0"/>
  </r>
  <r>
    <x v="15"/>
    <x v="15"/>
    <s v="1725"/>
    <x v="327"/>
    <x v="327"/>
    <n v="223"/>
    <x v="0"/>
    <x v="1"/>
  </r>
  <r>
    <x v="15"/>
    <x v="15"/>
    <s v="1725"/>
    <x v="327"/>
    <x v="327"/>
    <n v="228"/>
    <x v="0"/>
    <x v="2"/>
  </r>
  <r>
    <x v="15"/>
    <x v="15"/>
    <s v="1725"/>
    <x v="327"/>
    <x v="327"/>
    <n v="218"/>
    <x v="0"/>
    <x v="3"/>
  </r>
  <r>
    <x v="15"/>
    <x v="15"/>
    <s v="1725"/>
    <x v="327"/>
    <x v="327"/>
    <n v="218"/>
    <x v="0"/>
    <x v="4"/>
  </r>
  <r>
    <x v="15"/>
    <x v="15"/>
    <s v="1725"/>
    <x v="327"/>
    <x v="327"/>
    <n v="178"/>
    <x v="0"/>
    <x v="5"/>
  </r>
  <r>
    <x v="15"/>
    <x v="15"/>
    <s v="1725"/>
    <x v="327"/>
    <x v="327"/>
    <n v="180"/>
    <x v="0"/>
    <x v="6"/>
  </r>
  <r>
    <x v="15"/>
    <x v="15"/>
    <s v="1725"/>
    <x v="327"/>
    <x v="327"/>
    <n v="139"/>
    <x v="0"/>
    <x v="7"/>
  </r>
  <r>
    <x v="15"/>
    <x v="15"/>
    <s v="1725"/>
    <x v="327"/>
    <x v="327"/>
    <n v="149"/>
    <x v="0"/>
    <x v="8"/>
  </r>
  <r>
    <x v="15"/>
    <x v="15"/>
    <s v="1725"/>
    <x v="327"/>
    <x v="327"/>
    <n v="143"/>
    <x v="0"/>
    <x v="9"/>
  </r>
  <r>
    <x v="15"/>
    <x v="15"/>
    <s v="1725"/>
    <x v="327"/>
    <x v="327"/>
    <n v="137"/>
    <x v="0"/>
    <x v="10"/>
  </r>
  <r>
    <x v="15"/>
    <x v="15"/>
    <s v="1725"/>
    <x v="327"/>
    <x v="327"/>
    <n v="126"/>
    <x v="0"/>
    <x v="11"/>
  </r>
  <r>
    <x v="15"/>
    <x v="15"/>
    <s v="1725"/>
    <x v="327"/>
    <x v="327"/>
    <n v="123"/>
    <x v="0"/>
    <x v="12"/>
  </r>
  <r>
    <x v="15"/>
    <x v="15"/>
    <s v="1736"/>
    <x v="328"/>
    <x v="328"/>
    <n v="240"/>
    <x v="0"/>
    <x v="0"/>
  </r>
  <r>
    <x v="15"/>
    <x v="15"/>
    <s v="1736"/>
    <x v="328"/>
    <x v="328"/>
    <n v="224"/>
    <x v="0"/>
    <x v="1"/>
  </r>
  <r>
    <x v="15"/>
    <x v="15"/>
    <s v="1736"/>
    <x v="328"/>
    <x v="328"/>
    <n v="224"/>
    <x v="0"/>
    <x v="2"/>
  </r>
  <r>
    <x v="15"/>
    <x v="15"/>
    <s v="1736"/>
    <x v="328"/>
    <x v="328"/>
    <n v="235"/>
    <x v="0"/>
    <x v="3"/>
  </r>
  <r>
    <x v="15"/>
    <x v="15"/>
    <s v="1736"/>
    <x v="328"/>
    <x v="328"/>
    <n v="227"/>
    <x v="0"/>
    <x v="4"/>
  </r>
  <r>
    <x v="15"/>
    <x v="15"/>
    <s v="1736"/>
    <x v="328"/>
    <x v="328"/>
    <n v="199"/>
    <x v="0"/>
    <x v="5"/>
  </r>
  <r>
    <x v="15"/>
    <x v="15"/>
    <s v="1736"/>
    <x v="328"/>
    <x v="328"/>
    <n v="219"/>
    <x v="0"/>
    <x v="6"/>
  </r>
  <r>
    <x v="15"/>
    <x v="15"/>
    <s v="1736"/>
    <x v="328"/>
    <x v="328"/>
    <n v="223"/>
    <x v="0"/>
    <x v="7"/>
  </r>
  <r>
    <x v="15"/>
    <x v="15"/>
    <s v="1736"/>
    <x v="328"/>
    <x v="328"/>
    <n v="211"/>
    <x v="0"/>
    <x v="8"/>
  </r>
  <r>
    <x v="15"/>
    <x v="15"/>
    <s v="1736"/>
    <x v="328"/>
    <x v="328"/>
    <n v="206"/>
    <x v="0"/>
    <x v="9"/>
  </r>
  <r>
    <x v="15"/>
    <x v="15"/>
    <s v="1736"/>
    <x v="328"/>
    <x v="328"/>
    <n v="212"/>
    <x v="0"/>
    <x v="10"/>
  </r>
  <r>
    <x v="15"/>
    <x v="15"/>
    <s v="1736"/>
    <x v="328"/>
    <x v="328"/>
    <n v="192"/>
    <x v="0"/>
    <x v="11"/>
  </r>
  <r>
    <x v="15"/>
    <x v="15"/>
    <s v="1736"/>
    <x v="328"/>
    <x v="328"/>
    <n v="164"/>
    <x v="0"/>
    <x v="12"/>
  </r>
  <r>
    <x v="15"/>
    <x v="15"/>
    <s v="1738"/>
    <x v="329"/>
    <x v="329"/>
    <n v="116"/>
    <x v="0"/>
    <x v="0"/>
  </r>
  <r>
    <x v="15"/>
    <x v="15"/>
    <s v="1738"/>
    <x v="329"/>
    <x v="329"/>
    <n v="105"/>
    <x v="0"/>
    <x v="1"/>
  </r>
  <r>
    <x v="15"/>
    <x v="15"/>
    <s v="1738"/>
    <x v="329"/>
    <x v="329"/>
    <n v="100"/>
    <x v="0"/>
    <x v="2"/>
  </r>
  <r>
    <x v="15"/>
    <x v="15"/>
    <s v="1738"/>
    <x v="329"/>
    <x v="329"/>
    <n v="116"/>
    <x v="0"/>
    <x v="3"/>
  </r>
  <r>
    <x v="15"/>
    <x v="15"/>
    <s v="1738"/>
    <x v="329"/>
    <x v="329"/>
    <n v="119"/>
    <x v="0"/>
    <x v="4"/>
  </r>
  <r>
    <x v="15"/>
    <x v="15"/>
    <s v="1738"/>
    <x v="329"/>
    <x v="329"/>
    <n v="101"/>
    <x v="0"/>
    <x v="5"/>
  </r>
  <r>
    <x v="15"/>
    <x v="15"/>
    <s v="1738"/>
    <x v="329"/>
    <x v="329"/>
    <n v="93"/>
    <x v="0"/>
    <x v="6"/>
  </r>
  <r>
    <x v="15"/>
    <x v="15"/>
    <s v="1738"/>
    <x v="329"/>
    <x v="329"/>
    <n v="84"/>
    <x v="0"/>
    <x v="7"/>
  </r>
  <r>
    <x v="15"/>
    <x v="15"/>
    <s v="1738"/>
    <x v="329"/>
    <x v="329"/>
    <n v="79"/>
    <x v="0"/>
    <x v="8"/>
  </r>
  <r>
    <x v="15"/>
    <x v="15"/>
    <s v="1738"/>
    <x v="329"/>
    <x v="329"/>
    <n v="74"/>
    <x v="0"/>
    <x v="9"/>
  </r>
  <r>
    <x v="15"/>
    <x v="15"/>
    <s v="1738"/>
    <x v="329"/>
    <x v="329"/>
    <n v="75"/>
    <x v="0"/>
    <x v="10"/>
  </r>
  <r>
    <x v="15"/>
    <x v="15"/>
    <s v="1738"/>
    <x v="329"/>
    <x v="329"/>
    <n v="64"/>
    <x v="0"/>
    <x v="11"/>
  </r>
  <r>
    <x v="15"/>
    <x v="15"/>
    <s v="1738"/>
    <x v="329"/>
    <x v="329"/>
    <n v="59"/>
    <x v="0"/>
    <x v="12"/>
  </r>
  <r>
    <x v="15"/>
    <x v="15"/>
    <s v="1739"/>
    <x v="330"/>
    <x v="330"/>
    <n v="49"/>
    <x v="0"/>
    <x v="0"/>
  </r>
  <r>
    <x v="15"/>
    <x v="15"/>
    <s v="1739"/>
    <x v="330"/>
    <x v="330"/>
    <n v="57"/>
    <x v="0"/>
    <x v="1"/>
  </r>
  <r>
    <x v="15"/>
    <x v="15"/>
    <s v="1739"/>
    <x v="330"/>
    <x v="330"/>
    <n v="48"/>
    <x v="0"/>
    <x v="2"/>
  </r>
  <r>
    <x v="15"/>
    <x v="15"/>
    <s v="1739"/>
    <x v="330"/>
    <x v="330"/>
    <n v="47"/>
    <x v="0"/>
    <x v="3"/>
  </r>
  <r>
    <x v="15"/>
    <x v="15"/>
    <s v="1739"/>
    <x v="330"/>
    <x v="330"/>
    <n v="46"/>
    <x v="0"/>
    <x v="4"/>
  </r>
  <r>
    <x v="15"/>
    <x v="15"/>
    <s v="1739"/>
    <x v="330"/>
    <x v="330"/>
    <n v="42"/>
    <x v="0"/>
    <x v="5"/>
  </r>
  <r>
    <x v="15"/>
    <x v="15"/>
    <s v="1739"/>
    <x v="330"/>
    <x v="330"/>
    <n v="40"/>
    <x v="0"/>
    <x v="6"/>
  </r>
  <r>
    <x v="15"/>
    <x v="15"/>
    <s v="1739"/>
    <x v="330"/>
    <x v="330"/>
    <n v="38"/>
    <x v="0"/>
    <x v="7"/>
  </r>
  <r>
    <x v="15"/>
    <x v="15"/>
    <s v="1739"/>
    <x v="330"/>
    <x v="330"/>
    <n v="35"/>
    <x v="0"/>
    <x v="8"/>
  </r>
  <r>
    <x v="15"/>
    <x v="15"/>
    <s v="1739"/>
    <x v="330"/>
    <x v="330"/>
    <n v="31"/>
    <x v="0"/>
    <x v="9"/>
  </r>
  <r>
    <x v="15"/>
    <x v="15"/>
    <s v="1739"/>
    <x v="330"/>
    <x v="330"/>
    <n v="31"/>
    <x v="0"/>
    <x v="10"/>
  </r>
  <r>
    <x v="15"/>
    <x v="15"/>
    <s v="1739"/>
    <x v="330"/>
    <x v="330"/>
    <n v="33"/>
    <x v="0"/>
    <x v="11"/>
  </r>
  <r>
    <x v="15"/>
    <x v="15"/>
    <s v="1739"/>
    <x v="330"/>
    <x v="330"/>
    <n v="27"/>
    <x v="0"/>
    <x v="12"/>
  </r>
  <r>
    <x v="15"/>
    <x v="15"/>
    <s v="1740"/>
    <x v="331"/>
    <x v="331"/>
    <n v="45"/>
    <x v="0"/>
    <x v="0"/>
  </r>
  <r>
    <x v="15"/>
    <x v="15"/>
    <s v="1740"/>
    <x v="331"/>
    <x v="331"/>
    <n v="30"/>
    <x v="0"/>
    <x v="1"/>
  </r>
  <r>
    <x v="15"/>
    <x v="15"/>
    <s v="1740"/>
    <x v="331"/>
    <x v="331"/>
    <n v="30"/>
    <x v="0"/>
    <x v="2"/>
  </r>
  <r>
    <x v="15"/>
    <x v="15"/>
    <s v="1740"/>
    <x v="331"/>
    <x v="331"/>
    <n v="32"/>
    <x v="0"/>
    <x v="3"/>
  </r>
  <r>
    <x v="15"/>
    <x v="15"/>
    <s v="1740"/>
    <x v="331"/>
    <x v="331"/>
    <n v="32"/>
    <x v="0"/>
    <x v="4"/>
  </r>
  <r>
    <x v="15"/>
    <x v="15"/>
    <s v="1740"/>
    <x v="331"/>
    <x v="331"/>
    <n v="35"/>
    <x v="0"/>
    <x v="5"/>
  </r>
  <r>
    <x v="15"/>
    <x v="15"/>
    <s v="1740"/>
    <x v="331"/>
    <x v="331"/>
    <n v="43"/>
    <x v="0"/>
    <x v="6"/>
  </r>
  <r>
    <x v="15"/>
    <x v="15"/>
    <s v="1740"/>
    <x v="331"/>
    <x v="331"/>
    <n v="40"/>
    <x v="0"/>
    <x v="7"/>
  </r>
  <r>
    <x v="15"/>
    <x v="15"/>
    <s v="1740"/>
    <x v="331"/>
    <x v="331"/>
    <n v="38"/>
    <x v="0"/>
    <x v="8"/>
  </r>
  <r>
    <x v="15"/>
    <x v="15"/>
    <s v="1740"/>
    <x v="331"/>
    <x v="331"/>
    <n v="43"/>
    <x v="0"/>
    <x v="9"/>
  </r>
  <r>
    <x v="15"/>
    <x v="15"/>
    <s v="1740"/>
    <x v="331"/>
    <x v="331"/>
    <n v="29"/>
    <x v="0"/>
    <x v="10"/>
  </r>
  <r>
    <x v="15"/>
    <x v="15"/>
    <s v="1740"/>
    <x v="331"/>
    <x v="331"/>
    <n v="36"/>
    <x v="0"/>
    <x v="11"/>
  </r>
  <r>
    <x v="15"/>
    <x v="15"/>
    <s v="1740"/>
    <x v="331"/>
    <x v="331"/>
    <n v="35"/>
    <x v="0"/>
    <x v="12"/>
  </r>
  <r>
    <x v="15"/>
    <x v="15"/>
    <s v="1742"/>
    <x v="332"/>
    <x v="332"/>
    <n v="111"/>
    <x v="0"/>
    <x v="0"/>
  </r>
  <r>
    <x v="15"/>
    <x v="15"/>
    <s v="1742"/>
    <x v="332"/>
    <x v="332"/>
    <n v="107"/>
    <x v="0"/>
    <x v="1"/>
  </r>
  <r>
    <x v="15"/>
    <x v="15"/>
    <s v="1742"/>
    <x v="332"/>
    <x v="332"/>
    <n v="120"/>
    <x v="0"/>
    <x v="2"/>
  </r>
  <r>
    <x v="15"/>
    <x v="15"/>
    <s v="1742"/>
    <x v="332"/>
    <x v="332"/>
    <n v="114"/>
    <x v="0"/>
    <x v="3"/>
  </r>
  <r>
    <x v="15"/>
    <x v="15"/>
    <s v="1742"/>
    <x v="332"/>
    <x v="332"/>
    <n v="116"/>
    <x v="0"/>
    <x v="4"/>
  </r>
  <r>
    <x v="15"/>
    <x v="15"/>
    <s v="1742"/>
    <x v="332"/>
    <x v="332"/>
    <n v="86"/>
    <x v="0"/>
    <x v="5"/>
  </r>
  <r>
    <x v="15"/>
    <x v="15"/>
    <s v="1742"/>
    <x v="332"/>
    <x v="332"/>
    <n v="78"/>
    <x v="0"/>
    <x v="6"/>
  </r>
  <r>
    <x v="15"/>
    <x v="15"/>
    <s v="1742"/>
    <x v="332"/>
    <x v="332"/>
    <n v="81"/>
    <x v="0"/>
    <x v="7"/>
  </r>
  <r>
    <x v="15"/>
    <x v="15"/>
    <s v="1742"/>
    <x v="332"/>
    <x v="332"/>
    <n v="83"/>
    <x v="0"/>
    <x v="8"/>
  </r>
  <r>
    <x v="15"/>
    <x v="15"/>
    <s v="1742"/>
    <x v="332"/>
    <x v="332"/>
    <n v="77"/>
    <x v="0"/>
    <x v="9"/>
  </r>
  <r>
    <x v="15"/>
    <x v="15"/>
    <s v="1742"/>
    <x v="332"/>
    <x v="332"/>
    <n v="74"/>
    <x v="0"/>
    <x v="10"/>
  </r>
  <r>
    <x v="15"/>
    <x v="15"/>
    <s v="1742"/>
    <x v="332"/>
    <x v="332"/>
    <n v="71"/>
    <x v="0"/>
    <x v="11"/>
  </r>
  <r>
    <x v="15"/>
    <x v="15"/>
    <s v="1742"/>
    <x v="332"/>
    <x v="332"/>
    <n v="69"/>
    <x v="0"/>
    <x v="12"/>
  </r>
  <r>
    <x v="15"/>
    <x v="15"/>
    <s v="1743"/>
    <x v="333"/>
    <x v="333"/>
    <n v="137"/>
    <x v="0"/>
    <x v="0"/>
  </r>
  <r>
    <x v="15"/>
    <x v="15"/>
    <s v="1743"/>
    <x v="333"/>
    <x v="333"/>
    <n v="127"/>
    <x v="0"/>
    <x v="1"/>
  </r>
  <r>
    <x v="15"/>
    <x v="15"/>
    <s v="1743"/>
    <x v="333"/>
    <x v="333"/>
    <n v="128"/>
    <x v="0"/>
    <x v="2"/>
  </r>
  <r>
    <x v="15"/>
    <x v="15"/>
    <s v="1743"/>
    <x v="333"/>
    <x v="333"/>
    <n v="136"/>
    <x v="0"/>
    <x v="3"/>
  </r>
  <r>
    <x v="15"/>
    <x v="15"/>
    <s v="1743"/>
    <x v="333"/>
    <x v="333"/>
    <n v="123"/>
    <x v="0"/>
    <x v="4"/>
  </r>
  <r>
    <x v="15"/>
    <x v="15"/>
    <s v="1743"/>
    <x v="333"/>
    <x v="333"/>
    <n v="104"/>
    <x v="0"/>
    <x v="5"/>
  </r>
  <r>
    <x v="15"/>
    <x v="15"/>
    <s v="1743"/>
    <x v="333"/>
    <x v="333"/>
    <n v="93"/>
    <x v="0"/>
    <x v="6"/>
  </r>
  <r>
    <x v="15"/>
    <x v="15"/>
    <s v="1743"/>
    <x v="333"/>
    <x v="333"/>
    <n v="98"/>
    <x v="0"/>
    <x v="7"/>
  </r>
  <r>
    <x v="15"/>
    <x v="15"/>
    <s v="1743"/>
    <x v="333"/>
    <x v="333"/>
    <n v="94"/>
    <x v="0"/>
    <x v="8"/>
  </r>
  <r>
    <x v="15"/>
    <x v="15"/>
    <s v="1743"/>
    <x v="333"/>
    <x v="333"/>
    <n v="82"/>
    <x v="0"/>
    <x v="9"/>
  </r>
  <r>
    <x v="15"/>
    <x v="15"/>
    <s v="1743"/>
    <x v="333"/>
    <x v="333"/>
    <n v="77"/>
    <x v="0"/>
    <x v="10"/>
  </r>
  <r>
    <x v="15"/>
    <x v="15"/>
    <s v="1743"/>
    <x v="333"/>
    <x v="333"/>
    <n v="76"/>
    <x v="0"/>
    <x v="11"/>
  </r>
  <r>
    <x v="15"/>
    <x v="15"/>
    <s v="1743"/>
    <x v="333"/>
    <x v="333"/>
    <n v="67"/>
    <x v="0"/>
    <x v="12"/>
  </r>
  <r>
    <x v="15"/>
    <x v="15"/>
    <s v="1744"/>
    <x v="334"/>
    <x v="334"/>
    <n v="223"/>
    <x v="0"/>
    <x v="0"/>
  </r>
  <r>
    <x v="15"/>
    <x v="15"/>
    <s v="1744"/>
    <x v="334"/>
    <x v="334"/>
    <n v="234"/>
    <x v="0"/>
    <x v="1"/>
  </r>
  <r>
    <x v="15"/>
    <x v="15"/>
    <s v="1744"/>
    <x v="334"/>
    <x v="334"/>
    <n v="228"/>
    <x v="0"/>
    <x v="2"/>
  </r>
  <r>
    <x v="15"/>
    <x v="15"/>
    <s v="1744"/>
    <x v="334"/>
    <x v="334"/>
    <n v="214"/>
    <x v="0"/>
    <x v="3"/>
  </r>
  <r>
    <x v="15"/>
    <x v="15"/>
    <s v="1744"/>
    <x v="334"/>
    <x v="334"/>
    <n v="204"/>
    <x v="0"/>
    <x v="4"/>
  </r>
  <r>
    <x v="15"/>
    <x v="15"/>
    <s v="1744"/>
    <x v="334"/>
    <x v="334"/>
    <n v="246"/>
    <x v="0"/>
    <x v="5"/>
  </r>
  <r>
    <x v="15"/>
    <x v="15"/>
    <s v="1744"/>
    <x v="334"/>
    <x v="334"/>
    <n v="244"/>
    <x v="0"/>
    <x v="6"/>
  </r>
  <r>
    <x v="15"/>
    <x v="15"/>
    <s v="1744"/>
    <x v="334"/>
    <x v="334"/>
    <n v="316"/>
    <x v="0"/>
    <x v="7"/>
  </r>
  <r>
    <x v="15"/>
    <x v="15"/>
    <s v="1744"/>
    <x v="334"/>
    <x v="334"/>
    <n v="295"/>
    <x v="0"/>
    <x v="8"/>
  </r>
  <r>
    <x v="15"/>
    <x v="15"/>
    <s v="1744"/>
    <x v="334"/>
    <x v="334"/>
    <n v="295"/>
    <x v="0"/>
    <x v="9"/>
  </r>
  <r>
    <x v="15"/>
    <x v="15"/>
    <s v="1744"/>
    <x v="334"/>
    <x v="334"/>
    <n v="295"/>
    <x v="0"/>
    <x v="10"/>
  </r>
  <r>
    <x v="15"/>
    <x v="15"/>
    <s v="1744"/>
    <x v="334"/>
    <x v="334"/>
    <n v="279"/>
    <x v="0"/>
    <x v="11"/>
  </r>
  <r>
    <x v="15"/>
    <x v="15"/>
    <s v="1744"/>
    <x v="334"/>
    <x v="334"/>
    <n v="236"/>
    <x v="0"/>
    <x v="12"/>
  </r>
  <r>
    <x v="15"/>
    <x v="15"/>
    <s v="1748"/>
    <x v="335"/>
    <x v="335"/>
    <n v="70"/>
    <x v="0"/>
    <x v="0"/>
  </r>
  <r>
    <x v="15"/>
    <x v="15"/>
    <s v="1748"/>
    <x v="335"/>
    <x v="335"/>
    <n v="61"/>
    <x v="0"/>
    <x v="1"/>
  </r>
  <r>
    <x v="15"/>
    <x v="15"/>
    <s v="1748"/>
    <x v="335"/>
    <x v="335"/>
    <n v="55"/>
    <x v="0"/>
    <x v="2"/>
  </r>
  <r>
    <x v="15"/>
    <x v="15"/>
    <s v="1748"/>
    <x v="335"/>
    <x v="335"/>
    <n v="64"/>
    <x v="0"/>
    <x v="3"/>
  </r>
  <r>
    <x v="15"/>
    <x v="15"/>
    <s v="1748"/>
    <x v="335"/>
    <x v="335"/>
    <n v="65"/>
    <x v="0"/>
    <x v="4"/>
  </r>
  <r>
    <x v="15"/>
    <x v="15"/>
    <s v="1748"/>
    <x v="335"/>
    <x v="335"/>
    <n v="56"/>
    <x v="0"/>
    <x v="5"/>
  </r>
  <r>
    <x v="15"/>
    <x v="15"/>
    <s v="1748"/>
    <x v="335"/>
    <x v="335"/>
    <n v="48"/>
    <x v="0"/>
    <x v="6"/>
  </r>
  <r>
    <x v="15"/>
    <x v="15"/>
    <s v="1748"/>
    <x v="335"/>
    <x v="335"/>
    <n v="52"/>
    <x v="0"/>
    <x v="7"/>
  </r>
  <r>
    <x v="15"/>
    <x v="15"/>
    <s v="1748"/>
    <x v="335"/>
    <x v="335"/>
    <n v="51"/>
    <x v="0"/>
    <x v="8"/>
  </r>
  <r>
    <x v="15"/>
    <x v="15"/>
    <s v="1748"/>
    <x v="335"/>
    <x v="335"/>
    <n v="41"/>
    <x v="0"/>
    <x v="9"/>
  </r>
  <r>
    <x v="15"/>
    <x v="15"/>
    <s v="1748"/>
    <x v="335"/>
    <x v="335"/>
    <n v="44"/>
    <x v="0"/>
    <x v="10"/>
  </r>
  <r>
    <x v="15"/>
    <x v="15"/>
    <s v="1748"/>
    <x v="335"/>
    <x v="335"/>
    <n v="40"/>
    <x v="0"/>
    <x v="11"/>
  </r>
  <r>
    <x v="15"/>
    <x v="15"/>
    <s v="1748"/>
    <x v="335"/>
    <x v="335"/>
    <n v="38"/>
    <x v="0"/>
    <x v="12"/>
  </r>
  <r>
    <x v="15"/>
    <x v="15"/>
    <s v="1749"/>
    <x v="336"/>
    <x v="336"/>
    <n v="64"/>
    <x v="0"/>
    <x v="0"/>
  </r>
  <r>
    <x v="15"/>
    <x v="15"/>
    <s v="1749"/>
    <x v="336"/>
    <x v="336"/>
    <n v="60"/>
    <x v="0"/>
    <x v="1"/>
  </r>
  <r>
    <x v="15"/>
    <x v="15"/>
    <s v="1749"/>
    <x v="336"/>
    <x v="336"/>
    <n v="50"/>
    <x v="0"/>
    <x v="2"/>
  </r>
  <r>
    <x v="15"/>
    <x v="15"/>
    <s v="1749"/>
    <x v="336"/>
    <x v="336"/>
    <n v="55"/>
    <x v="0"/>
    <x v="3"/>
  </r>
  <r>
    <x v="15"/>
    <x v="15"/>
    <s v="1749"/>
    <x v="336"/>
    <x v="336"/>
    <n v="56"/>
    <x v="0"/>
    <x v="4"/>
  </r>
  <r>
    <x v="15"/>
    <x v="15"/>
    <s v="1749"/>
    <x v="336"/>
    <x v="336"/>
    <n v="57"/>
    <x v="0"/>
    <x v="5"/>
  </r>
  <r>
    <x v="15"/>
    <x v="15"/>
    <s v="1749"/>
    <x v="336"/>
    <x v="336"/>
    <n v="56"/>
    <x v="0"/>
    <x v="6"/>
  </r>
  <r>
    <x v="15"/>
    <x v="15"/>
    <s v="1749"/>
    <x v="336"/>
    <x v="336"/>
    <n v="50"/>
    <x v="0"/>
    <x v="7"/>
  </r>
  <r>
    <x v="15"/>
    <x v="15"/>
    <s v="1749"/>
    <x v="336"/>
    <x v="336"/>
    <n v="49"/>
    <x v="0"/>
    <x v="8"/>
  </r>
  <r>
    <x v="15"/>
    <x v="15"/>
    <s v="1749"/>
    <x v="336"/>
    <x v="336"/>
    <n v="48"/>
    <x v="0"/>
    <x v="9"/>
  </r>
  <r>
    <x v="15"/>
    <x v="15"/>
    <s v="1749"/>
    <x v="336"/>
    <x v="336"/>
    <n v="49"/>
    <x v="0"/>
    <x v="10"/>
  </r>
  <r>
    <x v="15"/>
    <x v="15"/>
    <s v="1749"/>
    <x v="336"/>
    <x v="336"/>
    <n v="44"/>
    <x v="0"/>
    <x v="11"/>
  </r>
  <r>
    <x v="15"/>
    <x v="15"/>
    <s v="1749"/>
    <x v="336"/>
    <x v="336"/>
    <n v="48"/>
    <x v="0"/>
    <x v="12"/>
  </r>
  <r>
    <x v="15"/>
    <x v="15"/>
    <s v="1750"/>
    <x v="337"/>
    <x v="337"/>
    <n v="107"/>
    <x v="0"/>
    <x v="0"/>
  </r>
  <r>
    <x v="15"/>
    <x v="15"/>
    <s v="1750"/>
    <x v="337"/>
    <x v="337"/>
    <n v="89"/>
    <x v="0"/>
    <x v="1"/>
  </r>
  <r>
    <x v="15"/>
    <x v="15"/>
    <s v="1750"/>
    <x v="337"/>
    <x v="337"/>
    <n v="86"/>
    <x v="0"/>
    <x v="2"/>
  </r>
  <r>
    <x v="15"/>
    <x v="15"/>
    <s v="1750"/>
    <x v="337"/>
    <x v="337"/>
    <n v="93"/>
    <x v="0"/>
    <x v="3"/>
  </r>
  <r>
    <x v="15"/>
    <x v="15"/>
    <s v="1750"/>
    <x v="337"/>
    <x v="337"/>
    <n v="98"/>
    <x v="0"/>
    <x v="4"/>
  </r>
  <r>
    <x v="15"/>
    <x v="15"/>
    <s v="1750"/>
    <x v="337"/>
    <x v="337"/>
    <n v="85"/>
    <x v="0"/>
    <x v="5"/>
  </r>
  <r>
    <x v="15"/>
    <x v="15"/>
    <s v="1750"/>
    <x v="337"/>
    <x v="337"/>
    <n v="81"/>
    <x v="0"/>
    <x v="6"/>
  </r>
  <r>
    <x v="15"/>
    <x v="15"/>
    <s v="1750"/>
    <x v="337"/>
    <x v="337"/>
    <n v="82"/>
    <x v="0"/>
    <x v="7"/>
  </r>
  <r>
    <x v="15"/>
    <x v="15"/>
    <s v="1750"/>
    <x v="337"/>
    <x v="337"/>
    <n v="80"/>
    <x v="0"/>
    <x v="8"/>
  </r>
  <r>
    <x v="15"/>
    <x v="15"/>
    <s v="1750"/>
    <x v="337"/>
    <x v="337"/>
    <n v="53"/>
    <x v="0"/>
    <x v="9"/>
  </r>
  <r>
    <x v="15"/>
    <x v="15"/>
    <s v="1750"/>
    <x v="337"/>
    <x v="337"/>
    <n v="70"/>
    <x v="0"/>
    <x v="10"/>
  </r>
  <r>
    <x v="15"/>
    <x v="15"/>
    <s v="1750"/>
    <x v="337"/>
    <x v="337"/>
    <n v="67"/>
    <x v="0"/>
    <x v="11"/>
  </r>
  <r>
    <x v="15"/>
    <x v="15"/>
    <s v="1750"/>
    <x v="337"/>
    <x v="337"/>
    <n v="58"/>
    <x v="0"/>
    <x v="12"/>
  </r>
  <r>
    <x v="15"/>
    <x v="15"/>
    <s v="1751"/>
    <x v="338"/>
    <x v="338"/>
    <n v="302"/>
    <x v="0"/>
    <x v="0"/>
  </r>
  <r>
    <x v="15"/>
    <x v="15"/>
    <s v="1751"/>
    <x v="338"/>
    <x v="338"/>
    <n v="273"/>
    <x v="0"/>
    <x v="1"/>
  </r>
  <r>
    <x v="15"/>
    <x v="15"/>
    <s v="1751"/>
    <x v="338"/>
    <x v="338"/>
    <n v="264"/>
    <x v="0"/>
    <x v="2"/>
  </r>
  <r>
    <x v="15"/>
    <x v="15"/>
    <s v="1751"/>
    <x v="338"/>
    <x v="338"/>
    <n v="293"/>
    <x v="0"/>
    <x v="3"/>
  </r>
  <r>
    <x v="15"/>
    <x v="15"/>
    <s v="1751"/>
    <x v="338"/>
    <x v="338"/>
    <n v="277"/>
    <x v="0"/>
    <x v="4"/>
  </r>
  <r>
    <x v="15"/>
    <x v="15"/>
    <s v="1751"/>
    <x v="338"/>
    <x v="338"/>
    <n v="254"/>
    <x v="0"/>
    <x v="5"/>
  </r>
  <r>
    <x v="15"/>
    <x v="15"/>
    <s v="1751"/>
    <x v="338"/>
    <x v="338"/>
    <n v="242"/>
    <x v="0"/>
    <x v="6"/>
  </r>
  <r>
    <x v="15"/>
    <x v="15"/>
    <s v="1751"/>
    <x v="338"/>
    <x v="338"/>
    <n v="253"/>
    <x v="0"/>
    <x v="7"/>
  </r>
  <r>
    <x v="15"/>
    <x v="15"/>
    <s v="1751"/>
    <x v="338"/>
    <x v="338"/>
    <n v="231"/>
    <x v="0"/>
    <x v="8"/>
  </r>
  <r>
    <x v="15"/>
    <x v="15"/>
    <s v="1751"/>
    <x v="338"/>
    <x v="338"/>
    <n v="215"/>
    <x v="0"/>
    <x v="9"/>
  </r>
  <r>
    <x v="15"/>
    <x v="15"/>
    <s v="1751"/>
    <x v="338"/>
    <x v="338"/>
    <n v="204"/>
    <x v="0"/>
    <x v="10"/>
  </r>
  <r>
    <x v="15"/>
    <x v="15"/>
    <s v="1751"/>
    <x v="338"/>
    <x v="338"/>
    <n v="192"/>
    <x v="0"/>
    <x v="11"/>
  </r>
  <r>
    <x v="15"/>
    <x v="15"/>
    <s v="1751"/>
    <x v="338"/>
    <x v="338"/>
    <n v="187"/>
    <x v="0"/>
    <x v="12"/>
  </r>
  <r>
    <x v="15"/>
    <x v="15"/>
    <s v="1755"/>
    <x v="339"/>
    <x v="339"/>
    <n v="70"/>
    <x v="0"/>
    <x v="0"/>
  </r>
  <r>
    <x v="15"/>
    <x v="15"/>
    <s v="1755"/>
    <x v="339"/>
    <x v="339"/>
    <n v="66"/>
    <x v="0"/>
    <x v="1"/>
  </r>
  <r>
    <x v="15"/>
    <x v="15"/>
    <s v="1755"/>
    <x v="339"/>
    <x v="339"/>
    <n v="71"/>
    <x v="0"/>
    <x v="2"/>
  </r>
  <r>
    <x v="15"/>
    <x v="15"/>
    <s v="1755"/>
    <x v="339"/>
    <x v="339"/>
    <n v="73"/>
    <x v="0"/>
    <x v="3"/>
  </r>
  <r>
    <x v="15"/>
    <x v="15"/>
    <s v="1755"/>
    <x v="339"/>
    <x v="339"/>
    <n v="67"/>
    <x v="0"/>
    <x v="4"/>
  </r>
  <r>
    <x v="15"/>
    <x v="15"/>
    <s v="1755"/>
    <x v="339"/>
    <x v="339"/>
    <n v="76"/>
    <x v="0"/>
    <x v="5"/>
  </r>
  <r>
    <x v="15"/>
    <x v="15"/>
    <s v="1755"/>
    <x v="339"/>
    <x v="339"/>
    <n v="80"/>
    <x v="0"/>
    <x v="6"/>
  </r>
  <r>
    <x v="15"/>
    <x v="15"/>
    <s v="1755"/>
    <x v="339"/>
    <x v="339"/>
    <n v="86"/>
    <x v="0"/>
    <x v="7"/>
  </r>
  <r>
    <x v="15"/>
    <x v="15"/>
    <s v="1755"/>
    <x v="339"/>
    <x v="339"/>
    <n v="78"/>
    <x v="0"/>
    <x v="8"/>
  </r>
  <r>
    <x v="15"/>
    <x v="15"/>
    <s v="1755"/>
    <x v="339"/>
    <x v="339"/>
    <n v="70"/>
    <x v="0"/>
    <x v="9"/>
  </r>
  <r>
    <x v="15"/>
    <x v="15"/>
    <s v="1755"/>
    <x v="339"/>
    <x v="339"/>
    <n v="67"/>
    <x v="0"/>
    <x v="10"/>
  </r>
  <r>
    <x v="15"/>
    <x v="15"/>
    <s v="1755"/>
    <x v="339"/>
    <x v="339"/>
    <n v="68"/>
    <x v="0"/>
    <x v="11"/>
  </r>
  <r>
    <x v="15"/>
    <x v="15"/>
    <s v="1755"/>
    <x v="339"/>
    <x v="339"/>
    <n v="67"/>
    <x v="0"/>
    <x v="12"/>
  </r>
  <r>
    <x v="15"/>
    <x v="15"/>
    <s v="1756"/>
    <x v="340"/>
    <x v="340"/>
    <n v="359"/>
    <x v="0"/>
    <x v="0"/>
  </r>
  <r>
    <x v="15"/>
    <x v="15"/>
    <s v="1756"/>
    <x v="340"/>
    <x v="340"/>
    <n v="356"/>
    <x v="0"/>
    <x v="1"/>
  </r>
  <r>
    <x v="15"/>
    <x v="15"/>
    <s v="1756"/>
    <x v="340"/>
    <x v="340"/>
    <n v="355"/>
    <x v="0"/>
    <x v="2"/>
  </r>
  <r>
    <x v="15"/>
    <x v="15"/>
    <s v="1756"/>
    <x v="340"/>
    <x v="340"/>
    <n v="353"/>
    <x v="0"/>
    <x v="3"/>
  </r>
  <r>
    <x v="15"/>
    <x v="15"/>
    <s v="1756"/>
    <x v="340"/>
    <x v="340"/>
    <n v="327"/>
    <x v="0"/>
    <x v="4"/>
  </r>
  <r>
    <x v="15"/>
    <x v="15"/>
    <s v="1756"/>
    <x v="340"/>
    <x v="340"/>
    <n v="325"/>
    <x v="0"/>
    <x v="5"/>
  </r>
  <r>
    <x v="15"/>
    <x v="15"/>
    <s v="1756"/>
    <x v="340"/>
    <x v="340"/>
    <n v="334"/>
    <x v="0"/>
    <x v="6"/>
  </r>
  <r>
    <x v="15"/>
    <x v="15"/>
    <s v="1756"/>
    <x v="340"/>
    <x v="340"/>
    <n v="322"/>
    <x v="0"/>
    <x v="7"/>
  </r>
  <r>
    <x v="15"/>
    <x v="15"/>
    <s v="1756"/>
    <x v="340"/>
    <x v="340"/>
    <n v="313"/>
    <x v="0"/>
    <x v="8"/>
  </r>
  <r>
    <x v="15"/>
    <x v="15"/>
    <s v="1756"/>
    <x v="340"/>
    <x v="340"/>
    <n v="292"/>
    <x v="0"/>
    <x v="9"/>
  </r>
  <r>
    <x v="15"/>
    <x v="15"/>
    <s v="1756"/>
    <x v="340"/>
    <x v="340"/>
    <n v="302"/>
    <x v="0"/>
    <x v="10"/>
  </r>
  <r>
    <x v="15"/>
    <x v="15"/>
    <s v="1756"/>
    <x v="340"/>
    <x v="340"/>
    <n v="276"/>
    <x v="0"/>
    <x v="11"/>
  </r>
  <r>
    <x v="15"/>
    <x v="15"/>
    <s v="1756"/>
    <x v="340"/>
    <x v="340"/>
    <n v="242"/>
    <x v="0"/>
    <x v="12"/>
  </r>
  <r>
    <x v="16"/>
    <x v="16"/>
    <s v="1804"/>
    <x v="341"/>
    <x v="341"/>
    <n v="214"/>
    <x v="0"/>
    <x v="0"/>
  </r>
  <r>
    <x v="16"/>
    <x v="16"/>
    <s v="1804"/>
    <x v="341"/>
    <x v="341"/>
    <n v="388"/>
    <x v="0"/>
    <x v="1"/>
  </r>
  <r>
    <x v="16"/>
    <x v="16"/>
    <s v="1804"/>
    <x v="341"/>
    <x v="341"/>
    <n v="402"/>
    <x v="0"/>
    <x v="2"/>
  </r>
  <r>
    <x v="16"/>
    <x v="16"/>
    <s v="1804"/>
    <x v="341"/>
    <x v="341"/>
    <n v="191"/>
    <x v="0"/>
    <x v="3"/>
  </r>
  <r>
    <x v="16"/>
    <x v="16"/>
    <s v="1804"/>
    <x v="341"/>
    <x v="341"/>
    <n v="163"/>
    <x v="0"/>
    <x v="4"/>
  </r>
  <r>
    <x v="16"/>
    <x v="16"/>
    <s v="1804"/>
    <x v="341"/>
    <x v="341"/>
    <n v="155"/>
    <x v="0"/>
    <x v="5"/>
  </r>
  <r>
    <x v="16"/>
    <x v="16"/>
    <s v="1804"/>
    <x v="341"/>
    <x v="341"/>
    <n v="156"/>
    <x v="0"/>
    <x v="6"/>
  </r>
  <r>
    <x v="16"/>
    <x v="16"/>
    <s v="1804"/>
    <x v="341"/>
    <x v="341"/>
    <n v="139"/>
    <x v="0"/>
    <x v="7"/>
  </r>
  <r>
    <x v="16"/>
    <x v="16"/>
    <s v="1804"/>
    <x v="341"/>
    <x v="341"/>
    <n v="147"/>
    <x v="0"/>
    <x v="8"/>
  </r>
  <r>
    <x v="16"/>
    <x v="16"/>
    <s v="1804"/>
    <x v="341"/>
    <x v="341"/>
    <n v="129"/>
    <x v="0"/>
    <x v="9"/>
  </r>
  <r>
    <x v="16"/>
    <x v="16"/>
    <s v="1804"/>
    <x v="341"/>
    <x v="341"/>
    <n v="138"/>
    <x v="0"/>
    <x v="10"/>
  </r>
  <r>
    <x v="16"/>
    <x v="16"/>
    <s v="1804"/>
    <x v="341"/>
    <x v="341"/>
    <n v="91"/>
    <x v="0"/>
    <x v="11"/>
  </r>
  <r>
    <x v="16"/>
    <x v="16"/>
    <s v="1804"/>
    <x v="341"/>
    <x v="341"/>
    <n v="103"/>
    <x v="0"/>
    <x v="12"/>
  </r>
  <r>
    <x v="16"/>
    <x v="16"/>
    <s v="1805"/>
    <x v="342"/>
    <x v="342"/>
    <n v="58"/>
    <x v="0"/>
    <x v="0"/>
  </r>
  <r>
    <x v="16"/>
    <x v="16"/>
    <s v="1805"/>
    <x v="342"/>
    <x v="342"/>
    <n v="60"/>
    <x v="0"/>
    <x v="1"/>
  </r>
  <r>
    <x v="16"/>
    <x v="16"/>
    <s v="1805"/>
    <x v="342"/>
    <x v="342"/>
    <n v="47"/>
    <x v="0"/>
    <x v="2"/>
  </r>
  <r>
    <x v="16"/>
    <x v="16"/>
    <s v="1805"/>
    <x v="342"/>
    <x v="342"/>
    <n v="56"/>
    <x v="0"/>
    <x v="3"/>
  </r>
  <r>
    <x v="16"/>
    <x v="16"/>
    <s v="1805"/>
    <x v="342"/>
    <x v="342"/>
    <n v="41"/>
    <x v="0"/>
    <x v="4"/>
  </r>
  <r>
    <x v="16"/>
    <x v="16"/>
    <s v="1805"/>
    <x v="342"/>
    <x v="342"/>
    <n v="45"/>
    <x v="0"/>
    <x v="5"/>
  </r>
  <r>
    <x v="16"/>
    <x v="16"/>
    <s v="1805"/>
    <x v="342"/>
    <x v="342"/>
    <n v="59"/>
    <x v="0"/>
    <x v="6"/>
  </r>
  <r>
    <x v="16"/>
    <x v="16"/>
    <s v="1805"/>
    <x v="342"/>
    <x v="342"/>
    <n v="67"/>
    <x v="0"/>
    <x v="7"/>
  </r>
  <r>
    <x v="16"/>
    <x v="16"/>
    <s v="1805"/>
    <x v="342"/>
    <x v="342"/>
    <n v="47"/>
    <x v="0"/>
    <x v="8"/>
  </r>
  <r>
    <x v="16"/>
    <x v="16"/>
    <s v="1805"/>
    <x v="342"/>
    <x v="342"/>
    <n v="50"/>
    <x v="0"/>
    <x v="9"/>
  </r>
  <r>
    <x v="16"/>
    <x v="16"/>
    <s v="1805"/>
    <x v="342"/>
    <x v="342"/>
    <n v="54"/>
    <x v="0"/>
    <x v="10"/>
  </r>
  <r>
    <x v="16"/>
    <x v="16"/>
    <s v="1805"/>
    <x v="342"/>
    <x v="342"/>
    <n v="19"/>
    <x v="0"/>
    <x v="11"/>
  </r>
  <r>
    <x v="16"/>
    <x v="16"/>
    <s v="1805"/>
    <x v="342"/>
    <x v="342"/>
    <n v="26"/>
    <x v="0"/>
    <x v="12"/>
  </r>
  <r>
    <x v="16"/>
    <x v="16"/>
    <s v="1811"/>
    <x v="343"/>
    <x v="343"/>
    <n v="106"/>
    <x v="0"/>
    <x v="0"/>
  </r>
  <r>
    <x v="16"/>
    <x v="16"/>
    <s v="1811"/>
    <x v="343"/>
    <x v="343"/>
    <n v="103"/>
    <x v="0"/>
    <x v="1"/>
  </r>
  <r>
    <x v="16"/>
    <x v="16"/>
    <s v="1811"/>
    <x v="343"/>
    <x v="343"/>
    <n v="103"/>
    <x v="0"/>
    <x v="2"/>
  </r>
  <r>
    <x v="16"/>
    <x v="16"/>
    <s v="1811"/>
    <x v="343"/>
    <x v="343"/>
    <n v="102"/>
    <x v="0"/>
    <x v="3"/>
  </r>
  <r>
    <x v="16"/>
    <x v="16"/>
    <s v="1811"/>
    <x v="343"/>
    <x v="343"/>
    <n v="101"/>
    <x v="0"/>
    <x v="4"/>
  </r>
  <r>
    <x v="16"/>
    <x v="16"/>
    <s v="1811"/>
    <x v="343"/>
    <x v="343"/>
    <n v="93"/>
    <x v="0"/>
    <x v="5"/>
  </r>
  <r>
    <x v="16"/>
    <x v="16"/>
    <s v="1811"/>
    <x v="343"/>
    <x v="343"/>
    <n v="94"/>
    <x v="0"/>
    <x v="6"/>
  </r>
  <r>
    <x v="16"/>
    <x v="16"/>
    <s v="1811"/>
    <x v="343"/>
    <x v="343"/>
    <n v="74"/>
    <x v="0"/>
    <x v="7"/>
  </r>
  <r>
    <x v="16"/>
    <x v="16"/>
    <s v="1811"/>
    <x v="343"/>
    <x v="343"/>
    <n v="86"/>
    <x v="0"/>
    <x v="8"/>
  </r>
  <r>
    <x v="16"/>
    <x v="16"/>
    <s v="1811"/>
    <x v="343"/>
    <x v="343"/>
    <n v="69"/>
    <x v="0"/>
    <x v="9"/>
  </r>
  <r>
    <x v="16"/>
    <x v="16"/>
    <s v="1811"/>
    <x v="343"/>
    <x v="343"/>
    <n v="65"/>
    <x v="0"/>
    <x v="10"/>
  </r>
  <r>
    <x v="16"/>
    <x v="16"/>
    <s v="1811"/>
    <x v="343"/>
    <x v="343"/>
    <n v="49"/>
    <x v="0"/>
    <x v="11"/>
  </r>
  <r>
    <x v="16"/>
    <x v="16"/>
    <s v="1811"/>
    <x v="343"/>
    <x v="343"/>
    <n v="53"/>
    <x v="0"/>
    <x v="12"/>
  </r>
  <r>
    <x v="16"/>
    <x v="16"/>
    <s v="1812"/>
    <x v="344"/>
    <x v="344"/>
    <n v="231"/>
    <x v="0"/>
    <x v="0"/>
  </r>
  <r>
    <x v="16"/>
    <x v="16"/>
    <s v="1812"/>
    <x v="344"/>
    <x v="344"/>
    <n v="221"/>
    <x v="0"/>
    <x v="1"/>
  </r>
  <r>
    <x v="16"/>
    <x v="16"/>
    <s v="1812"/>
    <x v="344"/>
    <x v="344"/>
    <n v="221"/>
    <x v="0"/>
    <x v="2"/>
  </r>
  <r>
    <x v="16"/>
    <x v="16"/>
    <s v="1812"/>
    <x v="344"/>
    <x v="344"/>
    <n v="223"/>
    <x v="0"/>
    <x v="3"/>
  </r>
  <r>
    <x v="16"/>
    <x v="16"/>
    <s v="1812"/>
    <x v="344"/>
    <x v="344"/>
    <n v="212"/>
    <x v="0"/>
    <x v="4"/>
  </r>
  <r>
    <x v="16"/>
    <x v="16"/>
    <s v="1812"/>
    <x v="344"/>
    <x v="344"/>
    <n v="193"/>
    <x v="0"/>
    <x v="5"/>
  </r>
  <r>
    <x v="16"/>
    <x v="16"/>
    <s v="1812"/>
    <x v="344"/>
    <x v="344"/>
    <n v="210"/>
    <x v="0"/>
    <x v="6"/>
  </r>
  <r>
    <x v="16"/>
    <x v="16"/>
    <s v="1812"/>
    <x v="344"/>
    <x v="344"/>
    <n v="199"/>
    <x v="0"/>
    <x v="7"/>
  </r>
  <r>
    <x v="16"/>
    <x v="16"/>
    <s v="1812"/>
    <x v="344"/>
    <x v="344"/>
    <n v="185"/>
    <x v="0"/>
    <x v="8"/>
  </r>
  <r>
    <x v="16"/>
    <x v="16"/>
    <s v="1812"/>
    <x v="344"/>
    <x v="344"/>
    <n v="156"/>
    <x v="0"/>
    <x v="9"/>
  </r>
  <r>
    <x v="16"/>
    <x v="16"/>
    <s v="1812"/>
    <x v="344"/>
    <x v="344"/>
    <n v="175"/>
    <x v="0"/>
    <x v="10"/>
  </r>
  <r>
    <x v="16"/>
    <x v="16"/>
    <s v="1812"/>
    <x v="344"/>
    <x v="344"/>
    <n v="173"/>
    <x v="0"/>
    <x v="11"/>
  </r>
  <r>
    <x v="16"/>
    <x v="16"/>
    <s v="1812"/>
    <x v="344"/>
    <x v="344"/>
    <n v="153"/>
    <x v="0"/>
    <x v="12"/>
  </r>
  <r>
    <x v="16"/>
    <x v="16"/>
    <s v="1813"/>
    <x v="345"/>
    <x v="345"/>
    <n v="178"/>
    <x v="0"/>
    <x v="0"/>
  </r>
  <r>
    <x v="16"/>
    <x v="16"/>
    <s v="1813"/>
    <x v="345"/>
    <x v="345"/>
    <n v="155"/>
    <x v="0"/>
    <x v="1"/>
  </r>
  <r>
    <x v="16"/>
    <x v="16"/>
    <s v="1813"/>
    <x v="345"/>
    <x v="345"/>
    <n v="155"/>
    <x v="0"/>
    <x v="2"/>
  </r>
  <r>
    <x v="16"/>
    <x v="16"/>
    <s v="1813"/>
    <x v="345"/>
    <x v="345"/>
    <n v="174"/>
    <x v="0"/>
    <x v="3"/>
  </r>
  <r>
    <x v="16"/>
    <x v="16"/>
    <s v="1813"/>
    <x v="345"/>
    <x v="345"/>
    <n v="173"/>
    <x v="0"/>
    <x v="4"/>
  </r>
  <r>
    <x v="16"/>
    <x v="16"/>
    <s v="1813"/>
    <x v="345"/>
    <x v="345"/>
    <n v="168"/>
    <x v="0"/>
    <x v="5"/>
  </r>
  <r>
    <x v="16"/>
    <x v="16"/>
    <s v="1813"/>
    <x v="345"/>
    <x v="345"/>
    <n v="156"/>
    <x v="0"/>
    <x v="6"/>
  </r>
  <r>
    <x v="16"/>
    <x v="16"/>
    <s v="1813"/>
    <x v="345"/>
    <x v="345"/>
    <n v="162"/>
    <x v="0"/>
    <x v="7"/>
  </r>
  <r>
    <x v="16"/>
    <x v="16"/>
    <s v="1813"/>
    <x v="345"/>
    <x v="345"/>
    <n v="163"/>
    <x v="0"/>
    <x v="8"/>
  </r>
  <r>
    <x v="16"/>
    <x v="16"/>
    <s v="1813"/>
    <x v="345"/>
    <x v="345"/>
    <n v="178"/>
    <x v="0"/>
    <x v="9"/>
  </r>
  <r>
    <x v="16"/>
    <x v="16"/>
    <s v="1813"/>
    <x v="345"/>
    <x v="345"/>
    <n v="162"/>
    <x v="0"/>
    <x v="10"/>
  </r>
  <r>
    <x v="16"/>
    <x v="16"/>
    <s v="1813"/>
    <x v="345"/>
    <x v="345"/>
    <n v="157"/>
    <x v="0"/>
    <x v="11"/>
  </r>
  <r>
    <x v="16"/>
    <x v="16"/>
    <s v="1813"/>
    <x v="345"/>
    <x v="345"/>
    <n v="141"/>
    <x v="0"/>
    <x v="12"/>
  </r>
  <r>
    <x v="16"/>
    <x v="16"/>
    <s v="1815"/>
    <x v="346"/>
    <x v="346"/>
    <n v="105"/>
    <x v="0"/>
    <x v="0"/>
  </r>
  <r>
    <x v="16"/>
    <x v="16"/>
    <s v="1815"/>
    <x v="346"/>
    <x v="346"/>
    <n v="104"/>
    <x v="0"/>
    <x v="1"/>
  </r>
  <r>
    <x v="16"/>
    <x v="16"/>
    <s v="1815"/>
    <x v="346"/>
    <x v="346"/>
    <n v="113"/>
    <x v="0"/>
    <x v="2"/>
  </r>
  <r>
    <x v="16"/>
    <x v="16"/>
    <s v="1815"/>
    <x v="346"/>
    <x v="346"/>
    <n v="116"/>
    <x v="0"/>
    <x v="3"/>
  </r>
  <r>
    <x v="16"/>
    <x v="16"/>
    <s v="1815"/>
    <x v="346"/>
    <x v="346"/>
    <n v="106"/>
    <x v="0"/>
    <x v="4"/>
  </r>
  <r>
    <x v="16"/>
    <x v="16"/>
    <s v="1815"/>
    <x v="346"/>
    <x v="346"/>
    <n v="106"/>
    <x v="0"/>
    <x v="5"/>
  </r>
  <r>
    <x v="16"/>
    <x v="16"/>
    <s v="1815"/>
    <x v="346"/>
    <x v="346"/>
    <n v="111"/>
    <x v="0"/>
    <x v="6"/>
  </r>
  <r>
    <x v="16"/>
    <x v="16"/>
    <s v="1815"/>
    <x v="346"/>
    <x v="346"/>
    <n v="110"/>
    <x v="0"/>
    <x v="7"/>
  </r>
  <r>
    <x v="16"/>
    <x v="16"/>
    <s v="1815"/>
    <x v="346"/>
    <x v="346"/>
    <n v="112"/>
    <x v="0"/>
    <x v="8"/>
  </r>
  <r>
    <x v="16"/>
    <x v="16"/>
    <s v="1815"/>
    <x v="346"/>
    <x v="346"/>
    <n v="118"/>
    <x v="0"/>
    <x v="9"/>
  </r>
  <r>
    <x v="16"/>
    <x v="16"/>
    <s v="1815"/>
    <x v="346"/>
    <x v="346"/>
    <n v="104"/>
    <x v="0"/>
    <x v="10"/>
  </r>
  <r>
    <x v="16"/>
    <x v="16"/>
    <s v="1815"/>
    <x v="346"/>
    <x v="346"/>
    <n v="102"/>
    <x v="0"/>
    <x v="11"/>
  </r>
  <r>
    <x v="16"/>
    <x v="16"/>
    <s v="1815"/>
    <x v="346"/>
    <x v="346"/>
    <n v="92"/>
    <x v="0"/>
    <x v="12"/>
  </r>
  <r>
    <x v="16"/>
    <x v="16"/>
    <s v="1816"/>
    <x v="347"/>
    <x v="347"/>
    <n v="39"/>
    <x v="0"/>
    <x v="0"/>
  </r>
  <r>
    <x v="16"/>
    <x v="16"/>
    <s v="1816"/>
    <x v="347"/>
    <x v="347"/>
    <n v="34"/>
    <x v="0"/>
    <x v="1"/>
  </r>
  <r>
    <x v="16"/>
    <x v="16"/>
    <s v="1816"/>
    <x v="347"/>
    <x v="347"/>
    <n v="41"/>
    <x v="0"/>
    <x v="2"/>
  </r>
  <r>
    <x v="16"/>
    <x v="16"/>
    <s v="1816"/>
    <x v="347"/>
    <x v="347"/>
    <n v="50"/>
    <x v="0"/>
    <x v="3"/>
  </r>
  <r>
    <x v="16"/>
    <x v="16"/>
    <s v="1816"/>
    <x v="347"/>
    <x v="347"/>
    <n v="51"/>
    <x v="0"/>
    <x v="4"/>
  </r>
  <r>
    <x v="16"/>
    <x v="16"/>
    <s v="1816"/>
    <x v="347"/>
    <x v="347"/>
    <n v="38"/>
    <x v="0"/>
    <x v="5"/>
  </r>
  <r>
    <x v="16"/>
    <x v="16"/>
    <s v="1816"/>
    <x v="347"/>
    <x v="347"/>
    <n v="41"/>
    <x v="0"/>
    <x v="6"/>
  </r>
  <r>
    <x v="16"/>
    <x v="16"/>
    <s v="1816"/>
    <x v="347"/>
    <x v="347"/>
    <n v="42"/>
    <x v="0"/>
    <x v="7"/>
  </r>
  <r>
    <x v="16"/>
    <x v="16"/>
    <s v="1816"/>
    <x v="347"/>
    <x v="347"/>
    <n v="37"/>
    <x v="0"/>
    <x v="8"/>
  </r>
  <r>
    <x v="16"/>
    <x v="16"/>
    <s v="1816"/>
    <x v="347"/>
    <x v="347"/>
    <n v="33"/>
    <x v="0"/>
    <x v="9"/>
  </r>
  <r>
    <x v="16"/>
    <x v="16"/>
    <s v="1816"/>
    <x v="347"/>
    <x v="347"/>
    <n v="45"/>
    <x v="0"/>
    <x v="10"/>
  </r>
  <r>
    <x v="16"/>
    <x v="16"/>
    <s v="1816"/>
    <x v="347"/>
    <x v="347"/>
    <n v="40"/>
    <x v="0"/>
    <x v="11"/>
  </r>
  <r>
    <x v="16"/>
    <x v="16"/>
    <s v="1816"/>
    <x v="347"/>
    <x v="347"/>
    <n v="40"/>
    <x v="0"/>
    <x v="12"/>
  </r>
  <r>
    <x v="16"/>
    <x v="16"/>
    <s v="1818"/>
    <x v="348"/>
    <x v="348"/>
    <n v="27"/>
    <x v="0"/>
    <x v="0"/>
  </r>
  <r>
    <x v="16"/>
    <x v="16"/>
    <s v="1818"/>
    <x v="348"/>
    <x v="348"/>
    <n v="22"/>
    <x v="0"/>
    <x v="1"/>
  </r>
  <r>
    <x v="16"/>
    <x v="16"/>
    <s v="1818"/>
    <x v="348"/>
    <x v="348"/>
    <n v="22"/>
    <x v="0"/>
    <x v="2"/>
  </r>
  <r>
    <x v="16"/>
    <x v="16"/>
    <s v="1818"/>
    <x v="348"/>
    <x v="348"/>
    <n v="29"/>
    <x v="0"/>
    <x v="3"/>
  </r>
  <r>
    <x v="16"/>
    <x v="16"/>
    <s v="1818"/>
    <x v="348"/>
    <x v="348"/>
    <n v="21"/>
    <x v="0"/>
    <x v="4"/>
  </r>
  <r>
    <x v="16"/>
    <x v="16"/>
    <s v="1818"/>
    <x v="348"/>
    <x v="348"/>
    <n v="31"/>
    <x v="0"/>
    <x v="5"/>
  </r>
  <r>
    <x v="16"/>
    <x v="16"/>
    <s v="1818"/>
    <x v="348"/>
    <x v="348"/>
    <n v="34"/>
    <x v="0"/>
    <x v="6"/>
  </r>
  <r>
    <x v="16"/>
    <x v="16"/>
    <s v="1818"/>
    <x v="348"/>
    <x v="348"/>
    <n v="35"/>
    <x v="0"/>
    <x v="7"/>
  </r>
  <r>
    <x v="16"/>
    <x v="16"/>
    <s v="1818"/>
    <x v="348"/>
    <x v="348"/>
    <n v="24"/>
    <x v="0"/>
    <x v="8"/>
  </r>
  <r>
    <x v="16"/>
    <x v="16"/>
    <s v="1818"/>
    <x v="348"/>
    <x v="348"/>
    <n v="22"/>
    <x v="0"/>
    <x v="9"/>
  </r>
  <r>
    <x v="16"/>
    <x v="16"/>
    <s v="1818"/>
    <x v="348"/>
    <x v="348"/>
    <n v="21"/>
    <x v="0"/>
    <x v="10"/>
  </r>
  <r>
    <x v="16"/>
    <x v="16"/>
    <s v="1818"/>
    <x v="348"/>
    <x v="348"/>
    <n v="19"/>
    <x v="0"/>
    <x v="11"/>
  </r>
  <r>
    <x v="16"/>
    <x v="16"/>
    <s v="1818"/>
    <x v="348"/>
    <x v="348"/>
    <n v="19"/>
    <x v="0"/>
    <x v="12"/>
  </r>
  <r>
    <x v="16"/>
    <x v="16"/>
    <s v="1820"/>
    <x v="349"/>
    <x v="349"/>
    <n v="145"/>
    <x v="0"/>
    <x v="0"/>
  </r>
  <r>
    <x v="16"/>
    <x v="16"/>
    <s v="1820"/>
    <x v="349"/>
    <x v="349"/>
    <n v="140"/>
    <x v="0"/>
    <x v="1"/>
  </r>
  <r>
    <x v="16"/>
    <x v="16"/>
    <s v="1820"/>
    <x v="349"/>
    <x v="349"/>
    <n v="127"/>
    <x v="0"/>
    <x v="2"/>
  </r>
  <r>
    <x v="16"/>
    <x v="16"/>
    <s v="1820"/>
    <x v="349"/>
    <x v="349"/>
    <n v="143"/>
    <x v="0"/>
    <x v="3"/>
  </r>
  <r>
    <x v="16"/>
    <x v="16"/>
    <s v="1820"/>
    <x v="349"/>
    <x v="349"/>
    <n v="135"/>
    <x v="0"/>
    <x v="4"/>
  </r>
  <r>
    <x v="16"/>
    <x v="16"/>
    <s v="1820"/>
    <x v="349"/>
    <x v="349"/>
    <n v="120"/>
    <x v="0"/>
    <x v="5"/>
  </r>
  <r>
    <x v="16"/>
    <x v="16"/>
    <s v="1820"/>
    <x v="349"/>
    <x v="349"/>
    <n v="121"/>
    <x v="0"/>
    <x v="6"/>
  </r>
  <r>
    <x v="16"/>
    <x v="16"/>
    <s v="1820"/>
    <x v="349"/>
    <x v="349"/>
    <n v="117"/>
    <x v="0"/>
    <x v="7"/>
  </r>
  <r>
    <x v="16"/>
    <x v="16"/>
    <s v="1820"/>
    <x v="349"/>
    <x v="349"/>
    <n v="124"/>
    <x v="0"/>
    <x v="8"/>
  </r>
  <r>
    <x v="16"/>
    <x v="16"/>
    <s v="1820"/>
    <x v="349"/>
    <x v="349"/>
    <n v="114"/>
    <x v="0"/>
    <x v="9"/>
  </r>
  <r>
    <x v="16"/>
    <x v="16"/>
    <s v="1820"/>
    <x v="349"/>
    <x v="349"/>
    <n v="117"/>
    <x v="0"/>
    <x v="10"/>
  </r>
  <r>
    <x v="16"/>
    <x v="16"/>
    <s v="1820"/>
    <x v="349"/>
    <x v="349"/>
    <n v="121"/>
    <x v="0"/>
    <x v="11"/>
  </r>
  <r>
    <x v="16"/>
    <x v="16"/>
    <s v="1820"/>
    <x v="349"/>
    <x v="349"/>
    <n v="117"/>
    <x v="0"/>
    <x v="12"/>
  </r>
  <r>
    <x v="16"/>
    <x v="16"/>
    <s v="1822"/>
    <x v="350"/>
    <x v="350"/>
    <n v="106"/>
    <x v="0"/>
    <x v="0"/>
  </r>
  <r>
    <x v="16"/>
    <x v="16"/>
    <s v="1822"/>
    <x v="350"/>
    <x v="350"/>
    <n v="108"/>
    <x v="0"/>
    <x v="1"/>
  </r>
  <r>
    <x v="16"/>
    <x v="16"/>
    <s v="1822"/>
    <x v="350"/>
    <x v="350"/>
    <n v="115"/>
    <x v="0"/>
    <x v="2"/>
  </r>
  <r>
    <x v="16"/>
    <x v="16"/>
    <s v="1822"/>
    <x v="350"/>
    <x v="350"/>
    <n v="116"/>
    <x v="0"/>
    <x v="3"/>
  </r>
  <r>
    <x v="16"/>
    <x v="16"/>
    <s v="1822"/>
    <x v="350"/>
    <x v="350"/>
    <n v="111"/>
    <x v="0"/>
    <x v="4"/>
  </r>
  <r>
    <x v="16"/>
    <x v="16"/>
    <s v="1822"/>
    <x v="350"/>
    <x v="350"/>
    <n v="110"/>
    <x v="0"/>
    <x v="5"/>
  </r>
  <r>
    <x v="16"/>
    <x v="16"/>
    <s v="1822"/>
    <x v="350"/>
    <x v="350"/>
    <n v="130"/>
    <x v="0"/>
    <x v="6"/>
  </r>
  <r>
    <x v="16"/>
    <x v="16"/>
    <s v="1822"/>
    <x v="350"/>
    <x v="350"/>
    <n v="142"/>
    <x v="0"/>
    <x v="7"/>
  </r>
  <r>
    <x v="16"/>
    <x v="16"/>
    <s v="1822"/>
    <x v="350"/>
    <x v="350"/>
    <n v="159"/>
    <x v="0"/>
    <x v="8"/>
  </r>
  <r>
    <x v="16"/>
    <x v="16"/>
    <s v="1822"/>
    <x v="350"/>
    <x v="350"/>
    <n v="142"/>
    <x v="0"/>
    <x v="9"/>
  </r>
  <r>
    <x v="16"/>
    <x v="16"/>
    <s v="1822"/>
    <x v="350"/>
    <x v="350"/>
    <n v="114"/>
    <x v="0"/>
    <x v="10"/>
  </r>
  <r>
    <x v="16"/>
    <x v="16"/>
    <s v="1822"/>
    <x v="350"/>
    <x v="350"/>
    <n v="109"/>
    <x v="0"/>
    <x v="11"/>
  </r>
  <r>
    <x v="16"/>
    <x v="16"/>
    <s v="1822"/>
    <x v="350"/>
    <x v="350"/>
    <n v="101"/>
    <x v="0"/>
    <x v="12"/>
  </r>
  <r>
    <x v="16"/>
    <x v="16"/>
    <s v="1824"/>
    <x v="351"/>
    <x v="351"/>
    <n v="184"/>
    <x v="0"/>
    <x v="0"/>
  </r>
  <r>
    <x v="16"/>
    <x v="16"/>
    <s v="1824"/>
    <x v="351"/>
    <x v="351"/>
    <n v="190"/>
    <x v="0"/>
    <x v="1"/>
  </r>
  <r>
    <x v="16"/>
    <x v="16"/>
    <s v="1824"/>
    <x v="351"/>
    <x v="351"/>
    <n v="173"/>
    <x v="0"/>
    <x v="2"/>
  </r>
  <r>
    <x v="16"/>
    <x v="16"/>
    <s v="1824"/>
    <x v="351"/>
    <x v="351"/>
    <n v="184"/>
    <x v="0"/>
    <x v="3"/>
  </r>
  <r>
    <x v="16"/>
    <x v="16"/>
    <s v="1824"/>
    <x v="351"/>
    <x v="351"/>
    <n v="183"/>
    <x v="0"/>
    <x v="4"/>
  </r>
  <r>
    <x v="16"/>
    <x v="16"/>
    <s v="1824"/>
    <x v="351"/>
    <x v="351"/>
    <n v="186"/>
    <x v="0"/>
    <x v="5"/>
  </r>
  <r>
    <x v="16"/>
    <x v="16"/>
    <s v="1824"/>
    <x v="351"/>
    <x v="351"/>
    <n v="182"/>
    <x v="0"/>
    <x v="6"/>
  </r>
  <r>
    <x v="16"/>
    <x v="16"/>
    <s v="1824"/>
    <x v="351"/>
    <x v="351"/>
    <n v="201"/>
    <x v="0"/>
    <x v="7"/>
  </r>
  <r>
    <x v="16"/>
    <x v="16"/>
    <s v="1824"/>
    <x v="351"/>
    <x v="351"/>
    <n v="177"/>
    <x v="0"/>
    <x v="8"/>
  </r>
  <r>
    <x v="16"/>
    <x v="16"/>
    <s v="1824"/>
    <x v="351"/>
    <x v="351"/>
    <n v="195"/>
    <x v="0"/>
    <x v="9"/>
  </r>
  <r>
    <x v="16"/>
    <x v="16"/>
    <s v="1824"/>
    <x v="351"/>
    <x v="351"/>
    <n v="171"/>
    <x v="0"/>
    <x v="10"/>
  </r>
  <r>
    <x v="16"/>
    <x v="16"/>
    <s v="1824"/>
    <x v="351"/>
    <x v="351"/>
    <n v="174"/>
    <x v="0"/>
    <x v="11"/>
  </r>
  <r>
    <x v="16"/>
    <x v="16"/>
    <s v="1824"/>
    <x v="351"/>
    <x v="351"/>
    <n v="188"/>
    <x v="0"/>
    <x v="12"/>
  </r>
  <r>
    <x v="16"/>
    <x v="16"/>
    <s v="1825"/>
    <x v="352"/>
    <x v="352"/>
    <n v="77"/>
    <x v="0"/>
    <x v="0"/>
  </r>
  <r>
    <x v="16"/>
    <x v="16"/>
    <s v="1825"/>
    <x v="352"/>
    <x v="352"/>
    <n v="71"/>
    <x v="0"/>
    <x v="1"/>
  </r>
  <r>
    <x v="16"/>
    <x v="16"/>
    <s v="1825"/>
    <x v="352"/>
    <x v="352"/>
    <n v="77"/>
    <x v="0"/>
    <x v="2"/>
  </r>
  <r>
    <x v="16"/>
    <x v="16"/>
    <s v="1825"/>
    <x v="352"/>
    <x v="352"/>
    <n v="69"/>
    <x v="0"/>
    <x v="3"/>
  </r>
  <r>
    <x v="16"/>
    <x v="16"/>
    <s v="1825"/>
    <x v="352"/>
    <x v="352"/>
    <n v="68"/>
    <x v="0"/>
    <x v="4"/>
  </r>
  <r>
    <x v="16"/>
    <x v="16"/>
    <s v="1825"/>
    <x v="352"/>
    <x v="352"/>
    <n v="60"/>
    <x v="0"/>
    <x v="5"/>
  </r>
  <r>
    <x v="16"/>
    <x v="16"/>
    <s v="1825"/>
    <x v="352"/>
    <x v="352"/>
    <n v="65"/>
    <x v="0"/>
    <x v="6"/>
  </r>
  <r>
    <x v="16"/>
    <x v="16"/>
    <s v="1825"/>
    <x v="352"/>
    <x v="352"/>
    <n v="67"/>
    <x v="0"/>
    <x v="7"/>
  </r>
  <r>
    <x v="16"/>
    <x v="16"/>
    <s v="1825"/>
    <x v="352"/>
    <x v="352"/>
    <n v="65"/>
    <x v="0"/>
    <x v="8"/>
  </r>
  <r>
    <x v="16"/>
    <x v="16"/>
    <s v="1825"/>
    <x v="352"/>
    <x v="352"/>
    <n v="72"/>
    <x v="0"/>
    <x v="9"/>
  </r>
  <r>
    <x v="16"/>
    <x v="16"/>
    <s v="1825"/>
    <x v="352"/>
    <x v="352"/>
    <n v="55"/>
    <x v="0"/>
    <x v="10"/>
  </r>
  <r>
    <x v="16"/>
    <x v="16"/>
    <s v="1825"/>
    <x v="352"/>
    <x v="352"/>
    <n v="57"/>
    <x v="0"/>
    <x v="11"/>
  </r>
  <r>
    <x v="16"/>
    <x v="16"/>
    <s v="1825"/>
    <x v="352"/>
    <x v="352"/>
    <n v="59"/>
    <x v="0"/>
    <x v="12"/>
  </r>
  <r>
    <x v="16"/>
    <x v="16"/>
    <s v="1826"/>
    <x v="353"/>
    <x v="353"/>
    <n v="152"/>
    <x v="0"/>
    <x v="0"/>
  </r>
  <r>
    <x v="16"/>
    <x v="16"/>
    <s v="1826"/>
    <x v="353"/>
    <x v="353"/>
    <n v="140"/>
    <x v="0"/>
    <x v="1"/>
  </r>
  <r>
    <x v="16"/>
    <x v="16"/>
    <s v="1826"/>
    <x v="353"/>
    <x v="353"/>
    <n v="150"/>
    <x v="0"/>
    <x v="2"/>
  </r>
  <r>
    <x v="16"/>
    <x v="16"/>
    <s v="1826"/>
    <x v="353"/>
    <x v="353"/>
    <n v="153"/>
    <x v="0"/>
    <x v="3"/>
  </r>
  <r>
    <x v="16"/>
    <x v="16"/>
    <s v="1826"/>
    <x v="353"/>
    <x v="353"/>
    <n v="128"/>
    <x v="0"/>
    <x v="4"/>
  </r>
  <r>
    <x v="16"/>
    <x v="16"/>
    <s v="1826"/>
    <x v="353"/>
    <x v="353"/>
    <n v="125"/>
    <x v="0"/>
    <x v="5"/>
  </r>
  <r>
    <x v="16"/>
    <x v="16"/>
    <s v="1826"/>
    <x v="353"/>
    <x v="353"/>
    <n v="127"/>
    <x v="0"/>
    <x v="6"/>
  </r>
  <r>
    <x v="16"/>
    <x v="16"/>
    <s v="1826"/>
    <x v="353"/>
    <x v="353"/>
    <n v="129"/>
    <x v="0"/>
    <x v="7"/>
  </r>
  <r>
    <x v="16"/>
    <x v="16"/>
    <s v="1826"/>
    <x v="353"/>
    <x v="353"/>
    <n v="124"/>
    <x v="0"/>
    <x v="8"/>
  </r>
  <r>
    <x v="16"/>
    <x v="16"/>
    <s v="1826"/>
    <x v="353"/>
    <x v="353"/>
    <n v="121"/>
    <x v="0"/>
    <x v="9"/>
  </r>
  <r>
    <x v="16"/>
    <x v="16"/>
    <s v="1826"/>
    <x v="353"/>
    <x v="353"/>
    <n v="132"/>
    <x v="0"/>
    <x v="10"/>
  </r>
  <r>
    <x v="16"/>
    <x v="16"/>
    <s v="1826"/>
    <x v="353"/>
    <x v="353"/>
    <n v="106"/>
    <x v="0"/>
    <x v="11"/>
  </r>
  <r>
    <x v="16"/>
    <x v="16"/>
    <s v="1826"/>
    <x v="353"/>
    <x v="353"/>
    <n v="93"/>
    <x v="0"/>
    <x v="12"/>
  </r>
  <r>
    <x v="16"/>
    <x v="16"/>
    <s v="1827"/>
    <x v="354"/>
    <x v="354"/>
    <n v="128"/>
    <x v="0"/>
    <x v="0"/>
  </r>
  <r>
    <x v="16"/>
    <x v="16"/>
    <s v="1827"/>
    <x v="354"/>
    <x v="354"/>
    <n v="115"/>
    <x v="0"/>
    <x v="1"/>
  </r>
  <r>
    <x v="16"/>
    <x v="16"/>
    <s v="1827"/>
    <x v="354"/>
    <x v="354"/>
    <n v="108"/>
    <x v="0"/>
    <x v="2"/>
  </r>
  <r>
    <x v="16"/>
    <x v="16"/>
    <s v="1827"/>
    <x v="354"/>
    <x v="354"/>
    <n v="118"/>
    <x v="0"/>
    <x v="3"/>
  </r>
  <r>
    <x v="16"/>
    <x v="16"/>
    <s v="1827"/>
    <x v="354"/>
    <x v="354"/>
    <n v="113"/>
    <x v="0"/>
    <x v="4"/>
  </r>
  <r>
    <x v="16"/>
    <x v="16"/>
    <s v="1827"/>
    <x v="354"/>
    <x v="354"/>
    <n v="102"/>
    <x v="0"/>
    <x v="5"/>
  </r>
  <r>
    <x v="16"/>
    <x v="16"/>
    <s v="1827"/>
    <x v="354"/>
    <x v="354"/>
    <n v="106"/>
    <x v="0"/>
    <x v="6"/>
  </r>
  <r>
    <x v="16"/>
    <x v="16"/>
    <s v="1827"/>
    <x v="354"/>
    <x v="354"/>
    <n v="103"/>
    <x v="0"/>
    <x v="7"/>
  </r>
  <r>
    <x v="16"/>
    <x v="16"/>
    <s v="1827"/>
    <x v="354"/>
    <x v="354"/>
    <n v="89"/>
    <x v="0"/>
    <x v="8"/>
  </r>
  <r>
    <x v="16"/>
    <x v="16"/>
    <s v="1827"/>
    <x v="354"/>
    <x v="354"/>
    <n v="79"/>
    <x v="0"/>
    <x v="9"/>
  </r>
  <r>
    <x v="16"/>
    <x v="16"/>
    <s v="1827"/>
    <x v="354"/>
    <x v="354"/>
    <n v="81"/>
    <x v="0"/>
    <x v="10"/>
  </r>
  <r>
    <x v="16"/>
    <x v="16"/>
    <s v="1827"/>
    <x v="354"/>
    <x v="354"/>
    <n v="80"/>
    <x v="0"/>
    <x v="11"/>
  </r>
  <r>
    <x v="16"/>
    <x v="16"/>
    <s v="1827"/>
    <x v="354"/>
    <x v="354"/>
    <n v="71"/>
    <x v="0"/>
    <x v="12"/>
  </r>
  <r>
    <x v="16"/>
    <x v="16"/>
    <s v="1828"/>
    <x v="355"/>
    <x v="355"/>
    <n v="119"/>
    <x v="0"/>
    <x v="0"/>
  </r>
  <r>
    <x v="16"/>
    <x v="16"/>
    <s v="1828"/>
    <x v="355"/>
    <x v="355"/>
    <n v="97"/>
    <x v="0"/>
    <x v="1"/>
  </r>
  <r>
    <x v="16"/>
    <x v="16"/>
    <s v="1828"/>
    <x v="355"/>
    <x v="355"/>
    <n v="91"/>
    <x v="0"/>
    <x v="2"/>
  </r>
  <r>
    <x v="16"/>
    <x v="16"/>
    <s v="1828"/>
    <x v="355"/>
    <x v="355"/>
    <n v="99"/>
    <x v="0"/>
    <x v="3"/>
  </r>
  <r>
    <x v="16"/>
    <x v="16"/>
    <s v="1828"/>
    <x v="355"/>
    <x v="355"/>
    <n v="106"/>
    <x v="0"/>
    <x v="4"/>
  </r>
  <r>
    <x v="16"/>
    <x v="16"/>
    <s v="1828"/>
    <x v="355"/>
    <x v="355"/>
    <n v="92"/>
    <x v="0"/>
    <x v="5"/>
  </r>
  <r>
    <x v="16"/>
    <x v="16"/>
    <s v="1828"/>
    <x v="355"/>
    <x v="355"/>
    <n v="90"/>
    <x v="0"/>
    <x v="6"/>
  </r>
  <r>
    <x v="16"/>
    <x v="16"/>
    <s v="1828"/>
    <x v="355"/>
    <x v="355"/>
    <n v="91"/>
    <x v="0"/>
    <x v="7"/>
  </r>
  <r>
    <x v="16"/>
    <x v="16"/>
    <s v="1828"/>
    <x v="355"/>
    <x v="355"/>
    <n v="90"/>
    <x v="0"/>
    <x v="8"/>
  </r>
  <r>
    <x v="16"/>
    <x v="16"/>
    <s v="1828"/>
    <x v="355"/>
    <x v="355"/>
    <n v="86"/>
    <x v="0"/>
    <x v="9"/>
  </r>
  <r>
    <x v="16"/>
    <x v="16"/>
    <s v="1828"/>
    <x v="355"/>
    <x v="355"/>
    <n v="85"/>
    <x v="0"/>
    <x v="10"/>
  </r>
  <r>
    <x v="16"/>
    <x v="16"/>
    <s v="1828"/>
    <x v="355"/>
    <x v="355"/>
    <n v="84"/>
    <x v="0"/>
    <x v="11"/>
  </r>
  <r>
    <x v="16"/>
    <x v="16"/>
    <s v="1828"/>
    <x v="355"/>
    <x v="355"/>
    <n v="77"/>
    <x v="0"/>
    <x v="12"/>
  </r>
  <r>
    <x v="16"/>
    <x v="16"/>
    <s v="1832"/>
    <x v="356"/>
    <x v="356"/>
    <n v="182"/>
    <x v="0"/>
    <x v="0"/>
  </r>
  <r>
    <x v="16"/>
    <x v="16"/>
    <s v="1832"/>
    <x v="356"/>
    <x v="356"/>
    <n v="179"/>
    <x v="0"/>
    <x v="1"/>
  </r>
  <r>
    <x v="16"/>
    <x v="16"/>
    <s v="1832"/>
    <x v="356"/>
    <x v="356"/>
    <n v="168"/>
    <x v="0"/>
    <x v="2"/>
  </r>
  <r>
    <x v="16"/>
    <x v="16"/>
    <s v="1832"/>
    <x v="356"/>
    <x v="356"/>
    <n v="181"/>
    <x v="0"/>
    <x v="3"/>
  </r>
  <r>
    <x v="16"/>
    <x v="16"/>
    <s v="1832"/>
    <x v="356"/>
    <x v="356"/>
    <n v="163"/>
    <x v="0"/>
    <x v="4"/>
  </r>
  <r>
    <x v="16"/>
    <x v="16"/>
    <s v="1832"/>
    <x v="356"/>
    <x v="356"/>
    <n v="158"/>
    <x v="0"/>
    <x v="5"/>
  </r>
  <r>
    <x v="16"/>
    <x v="16"/>
    <s v="1832"/>
    <x v="356"/>
    <x v="356"/>
    <n v="176"/>
    <x v="0"/>
    <x v="6"/>
  </r>
  <r>
    <x v="16"/>
    <x v="16"/>
    <s v="1832"/>
    <x v="356"/>
    <x v="356"/>
    <n v="172"/>
    <x v="0"/>
    <x v="7"/>
  </r>
  <r>
    <x v="16"/>
    <x v="16"/>
    <s v="1832"/>
    <x v="356"/>
    <x v="356"/>
    <n v="158"/>
    <x v="0"/>
    <x v="8"/>
  </r>
  <r>
    <x v="16"/>
    <x v="16"/>
    <s v="1832"/>
    <x v="356"/>
    <x v="356"/>
    <n v="153"/>
    <x v="0"/>
    <x v="9"/>
  </r>
  <r>
    <x v="16"/>
    <x v="16"/>
    <s v="1832"/>
    <x v="356"/>
    <x v="356"/>
    <n v="154"/>
    <x v="0"/>
    <x v="10"/>
  </r>
  <r>
    <x v="16"/>
    <x v="16"/>
    <s v="1832"/>
    <x v="356"/>
    <x v="356"/>
    <n v="152"/>
    <x v="0"/>
    <x v="11"/>
  </r>
  <r>
    <x v="16"/>
    <x v="16"/>
    <s v="1832"/>
    <x v="356"/>
    <x v="356"/>
    <n v="136"/>
    <x v="0"/>
    <x v="12"/>
  </r>
  <r>
    <x v="16"/>
    <x v="16"/>
    <s v="1833"/>
    <x v="357"/>
    <x v="357"/>
    <n v="185"/>
    <x v="0"/>
    <x v="0"/>
  </r>
  <r>
    <x v="16"/>
    <x v="16"/>
    <s v="1833"/>
    <x v="357"/>
    <x v="357"/>
    <n v="180"/>
    <x v="0"/>
    <x v="1"/>
  </r>
  <r>
    <x v="16"/>
    <x v="16"/>
    <s v="1833"/>
    <x v="357"/>
    <x v="357"/>
    <n v="179"/>
    <x v="0"/>
    <x v="2"/>
  </r>
  <r>
    <x v="16"/>
    <x v="16"/>
    <s v="1833"/>
    <x v="357"/>
    <x v="357"/>
    <n v="182"/>
    <x v="0"/>
    <x v="3"/>
  </r>
  <r>
    <x v="16"/>
    <x v="16"/>
    <s v="1833"/>
    <x v="357"/>
    <x v="357"/>
    <n v="168"/>
    <x v="0"/>
    <x v="4"/>
  </r>
  <r>
    <x v="16"/>
    <x v="16"/>
    <s v="1833"/>
    <x v="357"/>
    <x v="357"/>
    <n v="175"/>
    <x v="0"/>
    <x v="5"/>
  </r>
  <r>
    <x v="16"/>
    <x v="16"/>
    <s v="1833"/>
    <x v="357"/>
    <x v="357"/>
    <n v="177"/>
    <x v="0"/>
    <x v="6"/>
  </r>
  <r>
    <x v="16"/>
    <x v="16"/>
    <s v="1833"/>
    <x v="357"/>
    <x v="357"/>
    <n v="182"/>
    <x v="0"/>
    <x v="7"/>
  </r>
  <r>
    <x v="16"/>
    <x v="16"/>
    <s v="1833"/>
    <x v="357"/>
    <x v="357"/>
    <n v="176"/>
    <x v="0"/>
    <x v="8"/>
  </r>
  <r>
    <x v="16"/>
    <x v="16"/>
    <s v="1833"/>
    <x v="357"/>
    <x v="357"/>
    <n v="173"/>
    <x v="0"/>
    <x v="9"/>
  </r>
  <r>
    <x v="16"/>
    <x v="16"/>
    <s v="1833"/>
    <x v="357"/>
    <x v="357"/>
    <n v="159"/>
    <x v="0"/>
    <x v="10"/>
  </r>
  <r>
    <x v="16"/>
    <x v="16"/>
    <s v="1833"/>
    <x v="357"/>
    <x v="357"/>
    <n v="139"/>
    <x v="0"/>
    <x v="11"/>
  </r>
  <r>
    <x v="16"/>
    <x v="16"/>
    <s v="1833"/>
    <x v="357"/>
    <x v="357"/>
    <n v="129"/>
    <x v="0"/>
    <x v="12"/>
  </r>
  <r>
    <x v="16"/>
    <x v="16"/>
    <s v="1834"/>
    <x v="358"/>
    <x v="358"/>
    <n v="61"/>
    <x v="0"/>
    <x v="0"/>
  </r>
  <r>
    <x v="16"/>
    <x v="16"/>
    <s v="1834"/>
    <x v="358"/>
    <x v="358"/>
    <n v="53"/>
    <x v="0"/>
    <x v="1"/>
  </r>
  <r>
    <x v="16"/>
    <x v="16"/>
    <s v="1834"/>
    <x v="358"/>
    <x v="358"/>
    <n v="45"/>
    <x v="0"/>
    <x v="2"/>
  </r>
  <r>
    <x v="16"/>
    <x v="16"/>
    <s v="1834"/>
    <x v="358"/>
    <x v="358"/>
    <n v="44"/>
    <x v="0"/>
    <x v="3"/>
  </r>
  <r>
    <x v="16"/>
    <x v="16"/>
    <s v="1834"/>
    <x v="358"/>
    <x v="358"/>
    <n v="47"/>
    <x v="0"/>
    <x v="4"/>
  </r>
  <r>
    <x v="16"/>
    <x v="16"/>
    <s v="1834"/>
    <x v="358"/>
    <x v="358"/>
    <n v="43"/>
    <x v="0"/>
    <x v="5"/>
  </r>
  <r>
    <x v="16"/>
    <x v="16"/>
    <s v="1834"/>
    <x v="358"/>
    <x v="358"/>
    <n v="45"/>
    <x v="0"/>
    <x v="6"/>
  </r>
  <r>
    <x v="16"/>
    <x v="16"/>
    <s v="1834"/>
    <x v="358"/>
    <x v="358"/>
    <n v="39"/>
    <x v="0"/>
    <x v="7"/>
  </r>
  <r>
    <x v="16"/>
    <x v="16"/>
    <s v="1834"/>
    <x v="358"/>
    <x v="358"/>
    <n v="42"/>
    <x v="0"/>
    <x v="8"/>
  </r>
  <r>
    <x v="16"/>
    <x v="16"/>
    <s v="1834"/>
    <x v="358"/>
    <x v="358"/>
    <n v="38"/>
    <x v="0"/>
    <x v="9"/>
  </r>
  <r>
    <x v="16"/>
    <x v="16"/>
    <s v="1834"/>
    <x v="358"/>
    <x v="358"/>
    <n v="34"/>
    <x v="0"/>
    <x v="10"/>
  </r>
  <r>
    <x v="16"/>
    <x v="16"/>
    <s v="1834"/>
    <x v="358"/>
    <x v="358"/>
    <n v="34"/>
    <x v="0"/>
    <x v="11"/>
  </r>
  <r>
    <x v="16"/>
    <x v="16"/>
    <s v="1834"/>
    <x v="358"/>
    <x v="358"/>
    <n v="32"/>
    <x v="0"/>
    <x v="12"/>
  </r>
  <r>
    <x v="16"/>
    <x v="16"/>
    <s v="1835"/>
    <x v="359"/>
    <x v="359"/>
    <n v="2"/>
    <x v="0"/>
    <x v="0"/>
  </r>
  <r>
    <x v="16"/>
    <x v="16"/>
    <s v="1835"/>
    <x v="359"/>
    <x v="359"/>
    <n v="2"/>
    <x v="0"/>
    <x v="1"/>
  </r>
  <r>
    <x v="16"/>
    <x v="16"/>
    <s v="1835"/>
    <x v="359"/>
    <x v="359"/>
    <n v="1"/>
    <x v="0"/>
    <x v="2"/>
  </r>
  <r>
    <x v="16"/>
    <x v="16"/>
    <s v="1835"/>
    <x v="359"/>
    <x v="359"/>
    <n v="1"/>
    <x v="0"/>
    <x v="3"/>
  </r>
  <r>
    <x v="16"/>
    <x v="16"/>
    <s v="1835"/>
    <x v="359"/>
    <x v="359"/>
    <n v="2"/>
    <x v="0"/>
    <x v="4"/>
  </r>
  <r>
    <x v="16"/>
    <x v="16"/>
    <s v="1835"/>
    <x v="359"/>
    <x v="359"/>
    <n v="1"/>
    <x v="0"/>
    <x v="5"/>
  </r>
  <r>
    <x v="16"/>
    <x v="16"/>
    <s v="1835"/>
    <x v="359"/>
    <x v="359"/>
    <n v="1"/>
    <x v="0"/>
    <x v="6"/>
  </r>
  <r>
    <x v="16"/>
    <x v="16"/>
    <s v="1835"/>
    <x v="359"/>
    <x v="359"/>
    <n v="1"/>
    <x v="0"/>
    <x v="7"/>
  </r>
  <r>
    <x v="16"/>
    <x v="16"/>
    <s v="1835"/>
    <x v="359"/>
    <x v="359"/>
    <n v="1"/>
    <x v="0"/>
    <x v="8"/>
  </r>
  <r>
    <x v="16"/>
    <x v="16"/>
    <s v="1835"/>
    <x v="359"/>
    <x v="359"/>
    <n v="3"/>
    <x v="0"/>
    <x v="9"/>
  </r>
  <r>
    <x v="16"/>
    <x v="16"/>
    <s v="1835"/>
    <x v="359"/>
    <x v="359"/>
    <n v="3"/>
    <x v="0"/>
    <x v="10"/>
  </r>
  <r>
    <x v="16"/>
    <x v="16"/>
    <s v="1835"/>
    <x v="359"/>
    <x v="359"/>
    <n v="3"/>
    <x v="0"/>
    <x v="11"/>
  </r>
  <r>
    <x v="16"/>
    <x v="16"/>
    <s v="1835"/>
    <x v="359"/>
    <x v="359"/>
    <n v="1"/>
    <x v="0"/>
    <x v="12"/>
  </r>
  <r>
    <x v="16"/>
    <x v="16"/>
    <s v="1836"/>
    <x v="360"/>
    <x v="360"/>
    <n v="52"/>
    <x v="0"/>
    <x v="0"/>
  </r>
  <r>
    <x v="16"/>
    <x v="16"/>
    <s v="1836"/>
    <x v="360"/>
    <x v="360"/>
    <n v="51"/>
    <x v="0"/>
    <x v="1"/>
  </r>
  <r>
    <x v="16"/>
    <x v="16"/>
    <s v="1836"/>
    <x v="360"/>
    <x v="360"/>
    <n v="45"/>
    <x v="0"/>
    <x v="2"/>
  </r>
  <r>
    <x v="16"/>
    <x v="16"/>
    <s v="1836"/>
    <x v="360"/>
    <x v="360"/>
    <n v="62"/>
    <x v="0"/>
    <x v="3"/>
  </r>
  <r>
    <x v="16"/>
    <x v="16"/>
    <s v="1836"/>
    <x v="360"/>
    <x v="360"/>
    <n v="53"/>
    <x v="0"/>
    <x v="4"/>
  </r>
  <r>
    <x v="16"/>
    <x v="16"/>
    <s v="1836"/>
    <x v="360"/>
    <x v="360"/>
    <n v="60"/>
    <x v="0"/>
    <x v="5"/>
  </r>
  <r>
    <x v="16"/>
    <x v="16"/>
    <s v="1836"/>
    <x v="360"/>
    <x v="360"/>
    <n v="57"/>
    <x v="0"/>
    <x v="6"/>
  </r>
  <r>
    <x v="16"/>
    <x v="16"/>
    <s v="1836"/>
    <x v="360"/>
    <x v="360"/>
    <n v="50"/>
    <x v="0"/>
    <x v="7"/>
  </r>
  <r>
    <x v="16"/>
    <x v="16"/>
    <s v="1836"/>
    <x v="360"/>
    <x v="360"/>
    <n v="47"/>
    <x v="0"/>
    <x v="8"/>
  </r>
  <r>
    <x v="16"/>
    <x v="16"/>
    <s v="1836"/>
    <x v="360"/>
    <x v="360"/>
    <n v="49"/>
    <x v="0"/>
    <x v="9"/>
  </r>
  <r>
    <x v="16"/>
    <x v="16"/>
    <s v="1836"/>
    <x v="360"/>
    <x v="360"/>
    <n v="44"/>
    <x v="0"/>
    <x v="10"/>
  </r>
  <r>
    <x v="16"/>
    <x v="16"/>
    <s v="1836"/>
    <x v="360"/>
    <x v="360"/>
    <n v="43"/>
    <x v="0"/>
    <x v="11"/>
  </r>
  <r>
    <x v="16"/>
    <x v="16"/>
    <s v="1836"/>
    <x v="360"/>
    <x v="360"/>
    <n v="40"/>
    <x v="0"/>
    <x v="12"/>
  </r>
  <r>
    <x v="16"/>
    <x v="16"/>
    <s v="1837"/>
    <x v="361"/>
    <x v="361"/>
    <n v="137"/>
    <x v="0"/>
    <x v="0"/>
  </r>
  <r>
    <x v="16"/>
    <x v="16"/>
    <s v="1837"/>
    <x v="361"/>
    <x v="361"/>
    <n v="132"/>
    <x v="0"/>
    <x v="1"/>
  </r>
  <r>
    <x v="16"/>
    <x v="16"/>
    <s v="1837"/>
    <x v="361"/>
    <x v="361"/>
    <n v="140"/>
    <x v="0"/>
    <x v="2"/>
  </r>
  <r>
    <x v="16"/>
    <x v="16"/>
    <s v="1837"/>
    <x v="361"/>
    <x v="361"/>
    <n v="144"/>
    <x v="0"/>
    <x v="3"/>
  </r>
  <r>
    <x v="16"/>
    <x v="16"/>
    <s v="1837"/>
    <x v="361"/>
    <x v="361"/>
    <n v="140"/>
    <x v="0"/>
    <x v="4"/>
  </r>
  <r>
    <x v="16"/>
    <x v="16"/>
    <s v="1837"/>
    <x v="361"/>
    <x v="361"/>
    <n v="125"/>
    <x v="0"/>
    <x v="5"/>
  </r>
  <r>
    <x v="16"/>
    <x v="16"/>
    <s v="1837"/>
    <x v="361"/>
    <x v="361"/>
    <n v="110"/>
    <x v="0"/>
    <x v="6"/>
  </r>
  <r>
    <x v="16"/>
    <x v="16"/>
    <s v="1837"/>
    <x v="361"/>
    <x v="361"/>
    <n v="131"/>
    <x v="0"/>
    <x v="7"/>
  </r>
  <r>
    <x v="16"/>
    <x v="16"/>
    <s v="1837"/>
    <x v="361"/>
    <x v="361"/>
    <n v="105"/>
    <x v="0"/>
    <x v="8"/>
  </r>
  <r>
    <x v="16"/>
    <x v="16"/>
    <s v="1837"/>
    <x v="361"/>
    <x v="361"/>
    <n v="100"/>
    <x v="0"/>
    <x v="9"/>
  </r>
  <r>
    <x v="16"/>
    <x v="16"/>
    <s v="1837"/>
    <x v="361"/>
    <x v="361"/>
    <n v="101"/>
    <x v="0"/>
    <x v="10"/>
  </r>
  <r>
    <x v="16"/>
    <x v="16"/>
    <s v="1837"/>
    <x v="361"/>
    <x v="361"/>
    <n v="98"/>
    <x v="0"/>
    <x v="11"/>
  </r>
  <r>
    <x v="16"/>
    <x v="16"/>
    <s v="1837"/>
    <x v="361"/>
    <x v="361"/>
    <n v="98"/>
    <x v="0"/>
    <x v="12"/>
  </r>
  <r>
    <x v="16"/>
    <x v="16"/>
    <s v="1838"/>
    <x v="362"/>
    <x v="362"/>
    <n v="33"/>
    <x v="0"/>
    <x v="0"/>
  </r>
  <r>
    <x v="16"/>
    <x v="16"/>
    <s v="1838"/>
    <x v="362"/>
    <x v="362"/>
    <n v="34"/>
    <x v="0"/>
    <x v="1"/>
  </r>
  <r>
    <x v="16"/>
    <x v="16"/>
    <s v="1838"/>
    <x v="362"/>
    <x v="362"/>
    <n v="35"/>
    <x v="0"/>
    <x v="2"/>
  </r>
  <r>
    <x v="16"/>
    <x v="16"/>
    <s v="1838"/>
    <x v="362"/>
    <x v="362"/>
    <n v="41"/>
    <x v="0"/>
    <x v="3"/>
  </r>
  <r>
    <x v="16"/>
    <x v="16"/>
    <s v="1838"/>
    <x v="362"/>
    <x v="362"/>
    <n v="36"/>
    <x v="0"/>
    <x v="4"/>
  </r>
  <r>
    <x v="16"/>
    <x v="16"/>
    <s v="1838"/>
    <x v="362"/>
    <x v="362"/>
    <n v="41"/>
    <x v="0"/>
    <x v="5"/>
  </r>
  <r>
    <x v="16"/>
    <x v="16"/>
    <s v="1838"/>
    <x v="362"/>
    <x v="362"/>
    <n v="38"/>
    <x v="0"/>
    <x v="6"/>
  </r>
  <r>
    <x v="16"/>
    <x v="16"/>
    <s v="1838"/>
    <x v="362"/>
    <x v="362"/>
    <n v="34"/>
    <x v="0"/>
    <x v="7"/>
  </r>
  <r>
    <x v="16"/>
    <x v="16"/>
    <s v="1838"/>
    <x v="362"/>
    <x v="362"/>
    <n v="32"/>
    <x v="0"/>
    <x v="8"/>
  </r>
  <r>
    <x v="16"/>
    <x v="16"/>
    <s v="1838"/>
    <x v="362"/>
    <x v="362"/>
    <n v="29"/>
    <x v="0"/>
    <x v="9"/>
  </r>
  <r>
    <x v="16"/>
    <x v="16"/>
    <s v="1838"/>
    <x v="362"/>
    <x v="362"/>
    <n v="29"/>
    <x v="0"/>
    <x v="10"/>
  </r>
  <r>
    <x v="16"/>
    <x v="16"/>
    <s v="1838"/>
    <x v="362"/>
    <x v="362"/>
    <n v="25"/>
    <x v="0"/>
    <x v="11"/>
  </r>
  <r>
    <x v="16"/>
    <x v="16"/>
    <s v="1838"/>
    <x v="362"/>
    <x v="362"/>
    <n v="23"/>
    <x v="0"/>
    <x v="12"/>
  </r>
  <r>
    <x v="16"/>
    <x v="16"/>
    <s v="1839"/>
    <x v="363"/>
    <x v="363"/>
    <n v="103"/>
    <x v="0"/>
    <x v="0"/>
  </r>
  <r>
    <x v="16"/>
    <x v="16"/>
    <s v="1839"/>
    <x v="363"/>
    <x v="363"/>
    <n v="88"/>
    <x v="0"/>
    <x v="1"/>
  </r>
  <r>
    <x v="16"/>
    <x v="16"/>
    <s v="1839"/>
    <x v="363"/>
    <x v="363"/>
    <n v="78"/>
    <x v="0"/>
    <x v="2"/>
  </r>
  <r>
    <x v="16"/>
    <x v="16"/>
    <s v="1839"/>
    <x v="363"/>
    <x v="363"/>
    <n v="92"/>
    <x v="0"/>
    <x v="3"/>
  </r>
  <r>
    <x v="16"/>
    <x v="16"/>
    <s v="1839"/>
    <x v="363"/>
    <x v="363"/>
    <n v="80"/>
    <x v="0"/>
    <x v="4"/>
  </r>
  <r>
    <x v="16"/>
    <x v="16"/>
    <s v="1839"/>
    <x v="363"/>
    <x v="363"/>
    <n v="90"/>
    <x v="0"/>
    <x v="5"/>
  </r>
  <r>
    <x v="16"/>
    <x v="16"/>
    <s v="1839"/>
    <x v="363"/>
    <x v="363"/>
    <n v="81"/>
    <x v="0"/>
    <x v="6"/>
  </r>
  <r>
    <x v="16"/>
    <x v="16"/>
    <s v="1839"/>
    <x v="363"/>
    <x v="363"/>
    <n v="88"/>
    <x v="0"/>
    <x v="7"/>
  </r>
  <r>
    <x v="16"/>
    <x v="16"/>
    <s v="1839"/>
    <x v="363"/>
    <x v="363"/>
    <n v="86"/>
    <x v="0"/>
    <x v="8"/>
  </r>
  <r>
    <x v="16"/>
    <x v="16"/>
    <s v="1839"/>
    <x v="363"/>
    <x v="363"/>
    <n v="83"/>
    <x v="0"/>
    <x v="9"/>
  </r>
  <r>
    <x v="16"/>
    <x v="16"/>
    <s v="1839"/>
    <x v="363"/>
    <x v="363"/>
    <n v="60"/>
    <x v="0"/>
    <x v="10"/>
  </r>
  <r>
    <x v="16"/>
    <x v="16"/>
    <s v="1839"/>
    <x v="363"/>
    <x v="363"/>
    <n v="63"/>
    <x v="0"/>
    <x v="11"/>
  </r>
  <r>
    <x v="16"/>
    <x v="16"/>
    <s v="1839"/>
    <x v="363"/>
    <x v="363"/>
    <n v="57"/>
    <x v="0"/>
    <x v="12"/>
  </r>
  <r>
    <x v="16"/>
    <x v="16"/>
    <s v="1840"/>
    <x v="364"/>
    <x v="364"/>
    <n v="62"/>
    <x v="0"/>
    <x v="0"/>
  </r>
  <r>
    <x v="16"/>
    <x v="16"/>
    <s v="1840"/>
    <x v="364"/>
    <x v="364"/>
    <n v="58"/>
    <x v="0"/>
    <x v="1"/>
  </r>
  <r>
    <x v="16"/>
    <x v="16"/>
    <s v="1840"/>
    <x v="364"/>
    <x v="364"/>
    <n v="55"/>
    <x v="0"/>
    <x v="2"/>
  </r>
  <r>
    <x v="16"/>
    <x v="16"/>
    <s v="1840"/>
    <x v="364"/>
    <x v="364"/>
    <n v="58"/>
    <x v="0"/>
    <x v="3"/>
  </r>
  <r>
    <x v="16"/>
    <x v="16"/>
    <s v="1840"/>
    <x v="364"/>
    <x v="364"/>
    <n v="54"/>
    <x v="0"/>
    <x v="4"/>
  </r>
  <r>
    <x v="16"/>
    <x v="16"/>
    <s v="1840"/>
    <x v="364"/>
    <x v="364"/>
    <n v="57"/>
    <x v="0"/>
    <x v="5"/>
  </r>
  <r>
    <x v="16"/>
    <x v="16"/>
    <s v="1840"/>
    <x v="364"/>
    <x v="364"/>
    <n v="57"/>
    <x v="0"/>
    <x v="6"/>
  </r>
  <r>
    <x v="16"/>
    <x v="16"/>
    <s v="1840"/>
    <x v="364"/>
    <x v="364"/>
    <n v="60"/>
    <x v="0"/>
    <x v="7"/>
  </r>
  <r>
    <x v="16"/>
    <x v="16"/>
    <s v="1840"/>
    <x v="364"/>
    <x v="364"/>
    <n v="58"/>
    <x v="0"/>
    <x v="8"/>
  </r>
  <r>
    <x v="16"/>
    <x v="16"/>
    <s v="1840"/>
    <x v="364"/>
    <x v="364"/>
    <n v="53"/>
    <x v="0"/>
    <x v="9"/>
  </r>
  <r>
    <x v="16"/>
    <x v="16"/>
    <s v="1840"/>
    <x v="364"/>
    <x v="364"/>
    <n v="54"/>
    <x v="0"/>
    <x v="10"/>
  </r>
  <r>
    <x v="16"/>
    <x v="16"/>
    <s v="1840"/>
    <x v="364"/>
    <x v="364"/>
    <n v="48"/>
    <x v="0"/>
    <x v="11"/>
  </r>
  <r>
    <x v="16"/>
    <x v="16"/>
    <s v="1840"/>
    <x v="364"/>
    <x v="364"/>
    <n v="46"/>
    <x v="0"/>
    <x v="12"/>
  </r>
  <r>
    <x v="16"/>
    <x v="16"/>
    <s v="1841"/>
    <x v="365"/>
    <x v="365"/>
    <n v="92"/>
    <x v="0"/>
    <x v="0"/>
  </r>
  <r>
    <x v="16"/>
    <x v="16"/>
    <s v="1841"/>
    <x v="365"/>
    <x v="365"/>
    <n v="94"/>
    <x v="0"/>
    <x v="1"/>
  </r>
  <r>
    <x v="16"/>
    <x v="16"/>
    <s v="1841"/>
    <x v="365"/>
    <x v="365"/>
    <n v="89"/>
    <x v="0"/>
    <x v="2"/>
  </r>
  <r>
    <x v="16"/>
    <x v="16"/>
    <s v="1841"/>
    <x v="365"/>
    <x v="365"/>
    <n v="108"/>
    <x v="0"/>
    <x v="3"/>
  </r>
  <r>
    <x v="16"/>
    <x v="16"/>
    <s v="1841"/>
    <x v="365"/>
    <x v="365"/>
    <n v="91"/>
    <x v="0"/>
    <x v="4"/>
  </r>
  <r>
    <x v="16"/>
    <x v="16"/>
    <s v="1841"/>
    <x v="365"/>
    <x v="365"/>
    <n v="89"/>
    <x v="0"/>
    <x v="5"/>
  </r>
  <r>
    <x v="16"/>
    <x v="16"/>
    <s v="1841"/>
    <x v="365"/>
    <x v="365"/>
    <n v="89"/>
    <x v="0"/>
    <x v="6"/>
  </r>
  <r>
    <x v="16"/>
    <x v="16"/>
    <s v="1841"/>
    <x v="365"/>
    <x v="365"/>
    <n v="84"/>
    <x v="0"/>
    <x v="7"/>
  </r>
  <r>
    <x v="16"/>
    <x v="16"/>
    <s v="1841"/>
    <x v="365"/>
    <x v="365"/>
    <n v="79"/>
    <x v="0"/>
    <x v="8"/>
  </r>
  <r>
    <x v="16"/>
    <x v="16"/>
    <s v="1841"/>
    <x v="365"/>
    <x v="365"/>
    <n v="73"/>
    <x v="0"/>
    <x v="9"/>
  </r>
  <r>
    <x v="16"/>
    <x v="16"/>
    <s v="1841"/>
    <x v="365"/>
    <x v="365"/>
    <n v="75"/>
    <x v="0"/>
    <x v="10"/>
  </r>
  <r>
    <x v="16"/>
    <x v="16"/>
    <s v="1841"/>
    <x v="365"/>
    <x v="365"/>
    <n v="74"/>
    <x v="0"/>
    <x v="11"/>
  </r>
  <r>
    <x v="16"/>
    <x v="16"/>
    <s v="1841"/>
    <x v="365"/>
    <x v="365"/>
    <n v="64"/>
    <x v="0"/>
    <x v="12"/>
  </r>
  <r>
    <x v="16"/>
    <x v="16"/>
    <s v="1845"/>
    <x v="366"/>
    <x v="366"/>
    <n v="40"/>
    <x v="0"/>
    <x v="0"/>
  </r>
  <r>
    <x v="16"/>
    <x v="16"/>
    <s v="1845"/>
    <x v="366"/>
    <x v="366"/>
    <n v="46"/>
    <x v="0"/>
    <x v="1"/>
  </r>
  <r>
    <x v="16"/>
    <x v="16"/>
    <s v="1845"/>
    <x v="366"/>
    <x v="366"/>
    <n v="48"/>
    <x v="0"/>
    <x v="2"/>
  </r>
  <r>
    <x v="16"/>
    <x v="16"/>
    <s v="1845"/>
    <x v="366"/>
    <x v="366"/>
    <n v="44"/>
    <x v="0"/>
    <x v="3"/>
  </r>
  <r>
    <x v="16"/>
    <x v="16"/>
    <s v="1845"/>
    <x v="366"/>
    <x v="366"/>
    <n v="39"/>
    <x v="0"/>
    <x v="4"/>
  </r>
  <r>
    <x v="16"/>
    <x v="16"/>
    <s v="1845"/>
    <x v="366"/>
    <x v="366"/>
    <n v="39"/>
    <x v="0"/>
    <x v="5"/>
  </r>
  <r>
    <x v="16"/>
    <x v="16"/>
    <s v="1845"/>
    <x v="366"/>
    <x v="366"/>
    <n v="41"/>
    <x v="0"/>
    <x v="6"/>
  </r>
  <r>
    <x v="16"/>
    <x v="16"/>
    <s v="1845"/>
    <x v="366"/>
    <x v="366"/>
    <n v="41"/>
    <x v="0"/>
    <x v="7"/>
  </r>
  <r>
    <x v="16"/>
    <x v="16"/>
    <s v="1845"/>
    <x v="366"/>
    <x v="366"/>
    <n v="46"/>
    <x v="0"/>
    <x v="8"/>
  </r>
  <r>
    <x v="16"/>
    <x v="16"/>
    <s v="1845"/>
    <x v="366"/>
    <x v="366"/>
    <n v="41"/>
    <x v="0"/>
    <x v="9"/>
  </r>
  <r>
    <x v="16"/>
    <x v="16"/>
    <s v="1845"/>
    <x v="366"/>
    <x v="366"/>
    <n v="34"/>
    <x v="0"/>
    <x v="10"/>
  </r>
  <r>
    <x v="16"/>
    <x v="16"/>
    <s v="1845"/>
    <x v="366"/>
    <x v="366"/>
    <n v="24"/>
    <x v="0"/>
    <x v="11"/>
  </r>
  <r>
    <x v="16"/>
    <x v="16"/>
    <s v="1845"/>
    <x v="366"/>
    <x v="366"/>
    <n v="19"/>
    <x v="0"/>
    <x v="12"/>
  </r>
  <r>
    <x v="16"/>
    <x v="16"/>
    <s v="1848"/>
    <x v="367"/>
    <x v="367"/>
    <n v="173"/>
    <x v="0"/>
    <x v="0"/>
  </r>
  <r>
    <x v="16"/>
    <x v="16"/>
    <s v="1848"/>
    <x v="367"/>
    <x v="367"/>
    <n v="167"/>
    <x v="0"/>
    <x v="1"/>
  </r>
  <r>
    <x v="16"/>
    <x v="16"/>
    <s v="1848"/>
    <x v="367"/>
    <x v="367"/>
    <n v="175"/>
    <x v="0"/>
    <x v="2"/>
  </r>
  <r>
    <x v="16"/>
    <x v="16"/>
    <s v="1848"/>
    <x v="367"/>
    <x v="367"/>
    <n v="188"/>
    <x v="0"/>
    <x v="3"/>
  </r>
  <r>
    <x v="16"/>
    <x v="16"/>
    <s v="1848"/>
    <x v="367"/>
    <x v="367"/>
    <n v="173"/>
    <x v="0"/>
    <x v="4"/>
  </r>
  <r>
    <x v="16"/>
    <x v="16"/>
    <s v="1848"/>
    <x v="367"/>
    <x v="367"/>
    <n v="158"/>
    <x v="0"/>
    <x v="5"/>
  </r>
  <r>
    <x v="16"/>
    <x v="16"/>
    <s v="1848"/>
    <x v="367"/>
    <x v="367"/>
    <n v="164"/>
    <x v="0"/>
    <x v="6"/>
  </r>
  <r>
    <x v="16"/>
    <x v="16"/>
    <s v="1848"/>
    <x v="367"/>
    <x v="367"/>
    <n v="155"/>
    <x v="0"/>
    <x v="7"/>
  </r>
  <r>
    <x v="16"/>
    <x v="16"/>
    <s v="1848"/>
    <x v="367"/>
    <x v="367"/>
    <n v="158"/>
    <x v="0"/>
    <x v="8"/>
  </r>
  <r>
    <x v="16"/>
    <x v="16"/>
    <s v="1848"/>
    <x v="367"/>
    <x v="367"/>
    <n v="148"/>
    <x v="0"/>
    <x v="9"/>
  </r>
  <r>
    <x v="16"/>
    <x v="16"/>
    <s v="1848"/>
    <x v="367"/>
    <x v="367"/>
    <n v="144"/>
    <x v="0"/>
    <x v="10"/>
  </r>
  <r>
    <x v="16"/>
    <x v="16"/>
    <s v="1848"/>
    <x v="367"/>
    <x v="367"/>
    <n v="124"/>
    <x v="0"/>
    <x v="11"/>
  </r>
  <r>
    <x v="16"/>
    <x v="16"/>
    <s v="1848"/>
    <x v="367"/>
    <x v="367"/>
    <n v="110"/>
    <x v="0"/>
    <x v="12"/>
  </r>
  <r>
    <x v="16"/>
    <x v="16"/>
    <s v="1849"/>
    <x v="368"/>
    <x v="368"/>
    <n v="36"/>
    <x v="0"/>
    <x v="0"/>
  </r>
  <r>
    <x v="16"/>
    <x v="16"/>
    <s v="1849"/>
    <x v="368"/>
    <x v="368"/>
    <n v="32"/>
    <x v="0"/>
    <x v="1"/>
  </r>
  <r>
    <x v="16"/>
    <x v="16"/>
    <s v="1849"/>
    <x v="368"/>
    <x v="368"/>
    <n v="34"/>
    <x v="0"/>
    <x v="2"/>
  </r>
  <r>
    <x v="16"/>
    <x v="16"/>
    <s v="1849"/>
    <x v="368"/>
    <x v="368"/>
    <n v="35"/>
    <x v="0"/>
    <x v="3"/>
  </r>
  <r>
    <x v="16"/>
    <x v="16"/>
    <s v="1849"/>
    <x v="368"/>
    <x v="368"/>
    <n v="31"/>
    <x v="0"/>
    <x v="4"/>
  </r>
  <r>
    <x v="16"/>
    <x v="16"/>
    <s v="1849"/>
    <x v="368"/>
    <x v="368"/>
    <n v="34"/>
    <x v="0"/>
    <x v="5"/>
  </r>
  <r>
    <x v="16"/>
    <x v="16"/>
    <s v="1849"/>
    <x v="368"/>
    <x v="368"/>
    <n v="39"/>
    <x v="0"/>
    <x v="6"/>
  </r>
  <r>
    <x v="16"/>
    <x v="16"/>
    <s v="1849"/>
    <x v="368"/>
    <x v="368"/>
    <n v="32"/>
    <x v="0"/>
    <x v="7"/>
  </r>
  <r>
    <x v="16"/>
    <x v="16"/>
    <s v="1849"/>
    <x v="368"/>
    <x v="368"/>
    <n v="32"/>
    <x v="0"/>
    <x v="8"/>
  </r>
  <r>
    <x v="16"/>
    <x v="16"/>
    <s v="1849"/>
    <x v="368"/>
    <x v="368"/>
    <n v="36"/>
    <x v="0"/>
    <x v="9"/>
  </r>
  <r>
    <x v="16"/>
    <x v="16"/>
    <s v="1849"/>
    <x v="368"/>
    <x v="368"/>
    <n v="29"/>
    <x v="0"/>
    <x v="10"/>
  </r>
  <r>
    <x v="16"/>
    <x v="16"/>
    <s v="1849"/>
    <x v="368"/>
    <x v="368"/>
    <n v="26"/>
    <x v="0"/>
    <x v="11"/>
  </r>
  <r>
    <x v="16"/>
    <x v="16"/>
    <s v="1849"/>
    <x v="368"/>
    <x v="368"/>
    <n v="24"/>
    <x v="0"/>
    <x v="12"/>
  </r>
  <r>
    <x v="16"/>
    <x v="16"/>
    <s v="1850"/>
    <x v="369"/>
    <x v="369"/>
    <n v="9"/>
    <x v="0"/>
    <x v="0"/>
  </r>
  <r>
    <x v="16"/>
    <x v="16"/>
    <s v="1850"/>
    <x v="369"/>
    <x v="369"/>
    <n v="10"/>
    <x v="0"/>
    <x v="1"/>
  </r>
  <r>
    <x v="16"/>
    <x v="16"/>
    <s v="1850"/>
    <x v="369"/>
    <x v="369"/>
    <n v="11"/>
    <x v="0"/>
    <x v="2"/>
  </r>
  <r>
    <x v="16"/>
    <x v="16"/>
    <s v="1850"/>
    <x v="369"/>
    <x v="369"/>
    <n v="8"/>
    <x v="0"/>
    <x v="3"/>
  </r>
  <r>
    <x v="16"/>
    <x v="16"/>
    <s v="1850"/>
    <x v="369"/>
    <x v="369"/>
    <n v="7"/>
    <x v="0"/>
    <x v="4"/>
  </r>
  <r>
    <x v="16"/>
    <x v="16"/>
    <s v="1850"/>
    <x v="369"/>
    <x v="369"/>
    <n v="8"/>
    <x v="0"/>
    <x v="5"/>
  </r>
  <r>
    <x v="16"/>
    <x v="16"/>
    <s v="1850"/>
    <x v="369"/>
    <x v="369"/>
    <n v="7"/>
    <x v="0"/>
    <x v="6"/>
  </r>
  <r>
    <x v="16"/>
    <x v="16"/>
    <s v="1850"/>
    <x v="369"/>
    <x v="369"/>
    <n v="5"/>
    <x v="0"/>
    <x v="7"/>
  </r>
  <r>
    <x v="16"/>
    <x v="16"/>
    <s v="1850"/>
    <x v="369"/>
    <x v="369"/>
    <n v="6"/>
    <x v="0"/>
    <x v="8"/>
  </r>
  <r>
    <x v="16"/>
    <x v="16"/>
    <s v="1850"/>
    <x v="369"/>
    <x v="369"/>
    <n v="9"/>
    <x v="0"/>
    <x v="9"/>
  </r>
  <r>
    <x v="16"/>
    <x v="16"/>
    <s v="1850"/>
    <x v="369"/>
    <x v="369"/>
    <n v="6"/>
    <x v="0"/>
    <x v="10"/>
  </r>
  <r>
    <x v="16"/>
    <x v="16"/>
    <s v="1850"/>
    <x v="369"/>
    <x v="369"/>
    <n v="11"/>
    <x v="0"/>
    <x v="11"/>
  </r>
  <r>
    <x v="16"/>
    <x v="16"/>
    <s v="1850"/>
    <x v="369"/>
    <x v="369"/>
    <n v="9"/>
    <x v="0"/>
    <x v="12"/>
  </r>
  <r>
    <x v="16"/>
    <x v="16"/>
    <s v="1851"/>
    <x v="370"/>
    <x v="370"/>
    <n v="34"/>
    <x v="0"/>
    <x v="0"/>
  </r>
  <r>
    <x v="16"/>
    <x v="16"/>
    <s v="1851"/>
    <x v="370"/>
    <x v="370"/>
    <n v="33"/>
    <x v="0"/>
    <x v="1"/>
  </r>
  <r>
    <x v="16"/>
    <x v="16"/>
    <s v="1851"/>
    <x v="370"/>
    <x v="370"/>
    <n v="36"/>
    <x v="0"/>
    <x v="2"/>
  </r>
  <r>
    <x v="16"/>
    <x v="16"/>
    <s v="1851"/>
    <x v="370"/>
    <x v="370"/>
    <n v="38"/>
    <x v="0"/>
    <x v="3"/>
  </r>
  <r>
    <x v="16"/>
    <x v="16"/>
    <s v="1851"/>
    <x v="370"/>
    <x v="370"/>
    <n v="33"/>
    <x v="0"/>
    <x v="4"/>
  </r>
  <r>
    <x v="16"/>
    <x v="16"/>
    <s v="1851"/>
    <x v="370"/>
    <x v="370"/>
    <n v="29"/>
    <x v="0"/>
    <x v="5"/>
  </r>
  <r>
    <x v="16"/>
    <x v="16"/>
    <s v="1851"/>
    <x v="370"/>
    <x v="370"/>
    <n v="31"/>
    <x v="0"/>
    <x v="6"/>
  </r>
  <r>
    <x v="16"/>
    <x v="16"/>
    <s v="1851"/>
    <x v="370"/>
    <x v="370"/>
    <n v="35"/>
    <x v="0"/>
    <x v="7"/>
  </r>
  <r>
    <x v="16"/>
    <x v="16"/>
    <s v="1851"/>
    <x v="370"/>
    <x v="370"/>
    <n v="36"/>
    <x v="0"/>
    <x v="8"/>
  </r>
  <r>
    <x v="16"/>
    <x v="16"/>
    <s v="1851"/>
    <x v="370"/>
    <x v="370"/>
    <n v="33"/>
    <x v="0"/>
    <x v="9"/>
  </r>
  <r>
    <x v="16"/>
    <x v="16"/>
    <s v="1851"/>
    <x v="370"/>
    <x v="370"/>
    <n v="31"/>
    <x v="0"/>
    <x v="10"/>
  </r>
  <r>
    <x v="16"/>
    <x v="16"/>
    <s v="1851"/>
    <x v="370"/>
    <x v="370"/>
    <n v="28"/>
    <x v="0"/>
    <x v="11"/>
  </r>
  <r>
    <x v="16"/>
    <x v="16"/>
    <s v="1851"/>
    <x v="370"/>
    <x v="370"/>
    <n v="29"/>
    <x v="0"/>
    <x v="12"/>
  </r>
  <r>
    <x v="16"/>
    <x v="16"/>
    <s v="1852"/>
    <x v="371"/>
    <x v="371"/>
    <n v="28"/>
    <x v="0"/>
    <x v="0"/>
  </r>
  <r>
    <x v="16"/>
    <x v="16"/>
    <s v="1852"/>
    <x v="371"/>
    <x v="371"/>
    <n v="18"/>
    <x v="0"/>
    <x v="1"/>
  </r>
  <r>
    <x v="16"/>
    <x v="16"/>
    <s v="1852"/>
    <x v="371"/>
    <x v="371"/>
    <n v="23"/>
    <x v="0"/>
    <x v="2"/>
  </r>
  <r>
    <x v="16"/>
    <x v="16"/>
    <s v="1852"/>
    <x v="371"/>
    <x v="371"/>
    <n v="22"/>
    <x v="0"/>
    <x v="3"/>
  </r>
  <r>
    <x v="16"/>
    <x v="16"/>
    <s v="1852"/>
    <x v="371"/>
    <x v="371"/>
    <n v="20"/>
    <x v="0"/>
    <x v="4"/>
  </r>
  <r>
    <x v="16"/>
    <x v="16"/>
    <s v="1852"/>
    <x v="371"/>
    <x v="371"/>
    <n v="20"/>
    <x v="0"/>
    <x v="5"/>
  </r>
  <r>
    <x v="16"/>
    <x v="16"/>
    <s v="1852"/>
    <x v="371"/>
    <x v="371"/>
    <n v="23"/>
    <x v="0"/>
    <x v="6"/>
  </r>
  <r>
    <x v="16"/>
    <x v="16"/>
    <s v="1852"/>
    <x v="371"/>
    <x v="371"/>
    <n v="21"/>
    <x v="0"/>
    <x v="7"/>
  </r>
  <r>
    <x v="16"/>
    <x v="16"/>
    <s v="1852"/>
    <x v="371"/>
    <x v="371"/>
    <n v="20"/>
    <x v="0"/>
    <x v="8"/>
  </r>
  <r>
    <x v="16"/>
    <x v="16"/>
    <s v="1852"/>
    <x v="371"/>
    <x v="371"/>
    <n v="22"/>
    <x v="0"/>
    <x v="9"/>
  </r>
  <r>
    <x v="16"/>
    <x v="16"/>
    <s v="1852"/>
    <x v="371"/>
    <x v="371"/>
    <n v="18"/>
    <x v="0"/>
    <x v="10"/>
  </r>
  <r>
    <x v="16"/>
    <x v="16"/>
    <s v="1852"/>
    <x v="371"/>
    <x v="371"/>
    <n v="19"/>
    <x v="0"/>
    <x v="11"/>
  </r>
  <r>
    <x v="16"/>
    <x v="16"/>
    <s v="1852"/>
    <x v="371"/>
    <x v="371"/>
    <n v="16"/>
    <x v="0"/>
    <x v="12"/>
  </r>
  <r>
    <x v="16"/>
    <x v="16"/>
    <s v="1853"/>
    <x v="372"/>
    <x v="372"/>
    <n v="18"/>
    <x v="0"/>
    <x v="0"/>
  </r>
  <r>
    <x v="16"/>
    <x v="16"/>
    <s v="1853"/>
    <x v="372"/>
    <x v="372"/>
    <n v="22"/>
    <x v="0"/>
    <x v="1"/>
  </r>
  <r>
    <x v="16"/>
    <x v="16"/>
    <s v="1853"/>
    <x v="372"/>
    <x v="372"/>
    <n v="17"/>
    <x v="0"/>
    <x v="2"/>
  </r>
  <r>
    <x v="16"/>
    <x v="16"/>
    <s v="1853"/>
    <x v="372"/>
    <x v="372"/>
    <n v="17"/>
    <x v="0"/>
    <x v="3"/>
  </r>
  <r>
    <x v="16"/>
    <x v="16"/>
    <s v="1853"/>
    <x v="372"/>
    <x v="372"/>
    <n v="18"/>
    <x v="0"/>
    <x v="4"/>
  </r>
  <r>
    <x v="16"/>
    <x v="16"/>
    <s v="1853"/>
    <x v="372"/>
    <x v="372"/>
    <n v="18"/>
    <x v="0"/>
    <x v="5"/>
  </r>
  <r>
    <x v="16"/>
    <x v="16"/>
    <s v="1853"/>
    <x v="372"/>
    <x v="372"/>
    <n v="22"/>
    <x v="0"/>
    <x v="6"/>
  </r>
  <r>
    <x v="16"/>
    <x v="16"/>
    <s v="1853"/>
    <x v="372"/>
    <x v="372"/>
    <n v="20"/>
    <x v="0"/>
    <x v="7"/>
  </r>
  <r>
    <x v="16"/>
    <x v="16"/>
    <s v="1853"/>
    <x v="372"/>
    <x v="372"/>
    <n v="19"/>
    <x v="0"/>
    <x v="8"/>
  </r>
  <r>
    <x v="16"/>
    <x v="16"/>
    <s v="1853"/>
    <x v="372"/>
    <x v="372"/>
    <n v="22"/>
    <x v="0"/>
    <x v="9"/>
  </r>
  <r>
    <x v="16"/>
    <x v="16"/>
    <s v="1853"/>
    <x v="372"/>
    <x v="372"/>
    <n v="19"/>
    <x v="0"/>
    <x v="10"/>
  </r>
  <r>
    <x v="16"/>
    <x v="16"/>
    <s v="1853"/>
    <x v="372"/>
    <x v="372"/>
    <n v="35"/>
    <x v="0"/>
    <x v="11"/>
  </r>
  <r>
    <x v="16"/>
    <x v="16"/>
    <s v="1853"/>
    <x v="372"/>
    <x v="372"/>
    <n v="23"/>
    <x v="0"/>
    <x v="12"/>
  </r>
  <r>
    <x v="16"/>
    <x v="16"/>
    <s v="1854"/>
    <x v="373"/>
    <x v="373"/>
    <n v="49"/>
    <x v="0"/>
    <x v="0"/>
  </r>
  <r>
    <x v="16"/>
    <x v="16"/>
    <s v="1854"/>
    <x v="373"/>
    <x v="373"/>
    <n v="40"/>
    <x v="0"/>
    <x v="1"/>
  </r>
  <r>
    <x v="16"/>
    <x v="16"/>
    <s v="1854"/>
    <x v="373"/>
    <x v="373"/>
    <n v="41"/>
    <x v="0"/>
    <x v="2"/>
  </r>
  <r>
    <x v="16"/>
    <x v="16"/>
    <s v="1854"/>
    <x v="373"/>
    <x v="373"/>
    <n v="49"/>
    <x v="0"/>
    <x v="3"/>
  </r>
  <r>
    <x v="16"/>
    <x v="16"/>
    <s v="1854"/>
    <x v="373"/>
    <x v="373"/>
    <n v="52"/>
    <x v="0"/>
    <x v="4"/>
  </r>
  <r>
    <x v="16"/>
    <x v="16"/>
    <s v="1854"/>
    <x v="373"/>
    <x v="373"/>
    <n v="52"/>
    <x v="0"/>
    <x v="5"/>
  </r>
  <r>
    <x v="16"/>
    <x v="16"/>
    <s v="1854"/>
    <x v="373"/>
    <x v="373"/>
    <n v="44"/>
    <x v="0"/>
    <x v="6"/>
  </r>
  <r>
    <x v="16"/>
    <x v="16"/>
    <s v="1854"/>
    <x v="373"/>
    <x v="373"/>
    <n v="39"/>
    <x v="0"/>
    <x v="7"/>
  </r>
  <r>
    <x v="16"/>
    <x v="16"/>
    <s v="1854"/>
    <x v="373"/>
    <x v="373"/>
    <n v="46"/>
    <x v="0"/>
    <x v="8"/>
  </r>
  <r>
    <x v="16"/>
    <x v="16"/>
    <s v="1854"/>
    <x v="373"/>
    <x v="373"/>
    <n v="48"/>
    <x v="0"/>
    <x v="9"/>
  </r>
  <r>
    <x v="16"/>
    <x v="16"/>
    <s v="1854"/>
    <x v="373"/>
    <x v="373"/>
    <n v="50"/>
    <x v="0"/>
    <x v="10"/>
  </r>
  <r>
    <x v="16"/>
    <x v="16"/>
    <s v="1854"/>
    <x v="373"/>
    <x v="373"/>
    <n v="39"/>
    <x v="0"/>
    <x v="11"/>
  </r>
  <r>
    <x v="16"/>
    <x v="16"/>
    <s v="1854"/>
    <x v="373"/>
    <x v="373"/>
    <n v="36"/>
    <x v="0"/>
    <x v="12"/>
  </r>
  <r>
    <x v="16"/>
    <x v="16"/>
    <s v="1856"/>
    <x v="374"/>
    <x v="374"/>
    <n v="7"/>
    <x v="0"/>
    <x v="0"/>
  </r>
  <r>
    <x v="16"/>
    <x v="16"/>
    <s v="1856"/>
    <x v="374"/>
    <x v="374"/>
    <n v="6"/>
    <x v="0"/>
    <x v="1"/>
  </r>
  <r>
    <x v="16"/>
    <x v="16"/>
    <s v="1856"/>
    <x v="374"/>
    <x v="374"/>
    <n v="6"/>
    <x v="0"/>
    <x v="2"/>
  </r>
  <r>
    <x v="16"/>
    <x v="16"/>
    <s v="1856"/>
    <x v="374"/>
    <x v="374"/>
    <n v="6"/>
    <x v="0"/>
    <x v="3"/>
  </r>
  <r>
    <x v="16"/>
    <x v="16"/>
    <s v="1856"/>
    <x v="374"/>
    <x v="374"/>
    <n v="4"/>
    <x v="0"/>
    <x v="4"/>
  </r>
  <r>
    <x v="16"/>
    <x v="16"/>
    <s v="1856"/>
    <x v="374"/>
    <x v="374"/>
    <n v="2"/>
    <x v="0"/>
    <x v="5"/>
  </r>
  <r>
    <x v="16"/>
    <x v="16"/>
    <s v="1856"/>
    <x v="374"/>
    <x v="374"/>
    <n v="1"/>
    <x v="0"/>
    <x v="6"/>
  </r>
  <r>
    <x v="16"/>
    <x v="16"/>
    <s v="1856"/>
    <x v="374"/>
    <x v="374"/>
    <n v="3"/>
    <x v="0"/>
    <x v="7"/>
  </r>
  <r>
    <x v="16"/>
    <x v="16"/>
    <s v="1856"/>
    <x v="374"/>
    <x v="374"/>
    <n v="2"/>
    <x v="0"/>
    <x v="8"/>
  </r>
  <r>
    <x v="16"/>
    <x v="16"/>
    <s v="1856"/>
    <x v="374"/>
    <x v="374"/>
    <n v="2"/>
    <x v="0"/>
    <x v="9"/>
  </r>
  <r>
    <x v="16"/>
    <x v="16"/>
    <s v="1856"/>
    <x v="374"/>
    <x v="374"/>
    <n v="3"/>
    <x v="0"/>
    <x v="10"/>
  </r>
  <r>
    <x v="16"/>
    <x v="16"/>
    <s v="1856"/>
    <x v="374"/>
    <x v="374"/>
    <n v="4"/>
    <x v="0"/>
    <x v="11"/>
  </r>
  <r>
    <x v="16"/>
    <x v="16"/>
    <s v="1856"/>
    <x v="374"/>
    <x v="374"/>
    <n v="2"/>
    <x v="0"/>
    <x v="12"/>
  </r>
  <r>
    <x v="16"/>
    <x v="16"/>
    <s v="1857"/>
    <x v="375"/>
    <x v="375"/>
    <n v="2"/>
    <x v="0"/>
    <x v="0"/>
  </r>
  <r>
    <x v="16"/>
    <x v="16"/>
    <s v="1857"/>
    <x v="375"/>
    <x v="375"/>
    <n v="2"/>
    <x v="0"/>
    <x v="1"/>
  </r>
  <r>
    <x v="16"/>
    <x v="16"/>
    <s v="1857"/>
    <x v="375"/>
    <x v="375"/>
    <n v="3"/>
    <x v="0"/>
    <x v="2"/>
  </r>
  <r>
    <x v="16"/>
    <x v="16"/>
    <s v="1857"/>
    <x v="375"/>
    <x v="375"/>
    <n v="2"/>
    <x v="0"/>
    <x v="3"/>
  </r>
  <r>
    <x v="16"/>
    <x v="16"/>
    <s v="1857"/>
    <x v="375"/>
    <x v="375"/>
    <n v="0"/>
    <x v="0"/>
    <x v="4"/>
  </r>
  <r>
    <x v="16"/>
    <x v="16"/>
    <s v="1857"/>
    <x v="375"/>
    <x v="375"/>
    <n v="0"/>
    <x v="0"/>
    <x v="5"/>
  </r>
  <r>
    <x v="16"/>
    <x v="16"/>
    <s v="1857"/>
    <x v="375"/>
    <x v="375"/>
    <n v="0"/>
    <x v="0"/>
    <x v="6"/>
  </r>
  <r>
    <x v="16"/>
    <x v="16"/>
    <s v="1857"/>
    <x v="375"/>
    <x v="375"/>
    <n v="0"/>
    <x v="0"/>
    <x v="7"/>
  </r>
  <r>
    <x v="16"/>
    <x v="16"/>
    <s v="1857"/>
    <x v="375"/>
    <x v="375"/>
    <n v="0"/>
    <x v="0"/>
    <x v="8"/>
  </r>
  <r>
    <x v="16"/>
    <x v="16"/>
    <s v="1857"/>
    <x v="375"/>
    <x v="375"/>
    <n v="0"/>
    <x v="0"/>
    <x v="9"/>
  </r>
  <r>
    <x v="16"/>
    <x v="16"/>
    <s v="1857"/>
    <x v="375"/>
    <x v="375"/>
    <n v="0"/>
    <x v="0"/>
    <x v="10"/>
  </r>
  <r>
    <x v="16"/>
    <x v="16"/>
    <s v="1857"/>
    <x v="375"/>
    <x v="375"/>
    <n v="0"/>
    <x v="0"/>
    <x v="11"/>
  </r>
  <r>
    <x v="16"/>
    <x v="16"/>
    <s v="1857"/>
    <x v="375"/>
    <x v="375"/>
    <n v="0"/>
    <x v="0"/>
    <x v="12"/>
  </r>
  <r>
    <x v="16"/>
    <x v="16"/>
    <s v="1859"/>
    <x v="376"/>
    <x v="376"/>
    <n v="23"/>
    <x v="0"/>
    <x v="0"/>
  </r>
  <r>
    <x v="16"/>
    <x v="16"/>
    <s v="1859"/>
    <x v="376"/>
    <x v="376"/>
    <n v="21"/>
    <x v="0"/>
    <x v="1"/>
  </r>
  <r>
    <x v="16"/>
    <x v="16"/>
    <s v="1859"/>
    <x v="376"/>
    <x v="376"/>
    <n v="24"/>
    <x v="0"/>
    <x v="2"/>
  </r>
  <r>
    <x v="16"/>
    <x v="16"/>
    <s v="1859"/>
    <x v="376"/>
    <x v="376"/>
    <n v="18"/>
    <x v="0"/>
    <x v="3"/>
  </r>
  <r>
    <x v="16"/>
    <x v="16"/>
    <s v="1859"/>
    <x v="376"/>
    <x v="376"/>
    <n v="15"/>
    <x v="0"/>
    <x v="4"/>
  </r>
  <r>
    <x v="16"/>
    <x v="16"/>
    <s v="1859"/>
    <x v="376"/>
    <x v="376"/>
    <n v="18"/>
    <x v="0"/>
    <x v="5"/>
  </r>
  <r>
    <x v="16"/>
    <x v="16"/>
    <s v="1859"/>
    <x v="376"/>
    <x v="376"/>
    <n v="16"/>
    <x v="0"/>
    <x v="6"/>
  </r>
  <r>
    <x v="16"/>
    <x v="16"/>
    <s v="1859"/>
    <x v="376"/>
    <x v="376"/>
    <n v="19"/>
    <x v="0"/>
    <x v="7"/>
  </r>
  <r>
    <x v="16"/>
    <x v="16"/>
    <s v="1859"/>
    <x v="376"/>
    <x v="376"/>
    <n v="13"/>
    <x v="0"/>
    <x v="8"/>
  </r>
  <r>
    <x v="16"/>
    <x v="16"/>
    <s v="1859"/>
    <x v="376"/>
    <x v="376"/>
    <n v="16"/>
    <x v="0"/>
    <x v="9"/>
  </r>
  <r>
    <x v="16"/>
    <x v="16"/>
    <s v="1859"/>
    <x v="376"/>
    <x v="376"/>
    <n v="15"/>
    <x v="0"/>
    <x v="10"/>
  </r>
  <r>
    <x v="16"/>
    <x v="16"/>
    <s v="1859"/>
    <x v="376"/>
    <x v="376"/>
    <n v="16"/>
    <x v="0"/>
    <x v="11"/>
  </r>
  <r>
    <x v="16"/>
    <x v="16"/>
    <s v="1859"/>
    <x v="376"/>
    <x v="376"/>
    <n v="10"/>
    <x v="0"/>
    <x v="12"/>
  </r>
  <r>
    <x v="16"/>
    <x v="16"/>
    <s v="1860"/>
    <x v="377"/>
    <x v="377"/>
    <n v="247"/>
    <x v="0"/>
    <x v="0"/>
  </r>
  <r>
    <x v="16"/>
    <x v="16"/>
    <s v="1860"/>
    <x v="377"/>
    <x v="377"/>
    <n v="216"/>
    <x v="0"/>
    <x v="1"/>
  </r>
  <r>
    <x v="16"/>
    <x v="16"/>
    <s v="1860"/>
    <x v="377"/>
    <x v="377"/>
    <n v="207"/>
    <x v="0"/>
    <x v="2"/>
  </r>
  <r>
    <x v="16"/>
    <x v="16"/>
    <s v="1860"/>
    <x v="377"/>
    <x v="377"/>
    <n v="213"/>
    <x v="0"/>
    <x v="3"/>
  </r>
  <r>
    <x v="16"/>
    <x v="16"/>
    <s v="1860"/>
    <x v="377"/>
    <x v="377"/>
    <n v="205"/>
    <x v="0"/>
    <x v="4"/>
  </r>
  <r>
    <x v="16"/>
    <x v="16"/>
    <s v="1860"/>
    <x v="377"/>
    <x v="377"/>
    <n v="177"/>
    <x v="0"/>
    <x v="5"/>
  </r>
  <r>
    <x v="16"/>
    <x v="16"/>
    <s v="1860"/>
    <x v="377"/>
    <x v="377"/>
    <n v="208"/>
    <x v="0"/>
    <x v="6"/>
  </r>
  <r>
    <x v="16"/>
    <x v="16"/>
    <s v="1860"/>
    <x v="377"/>
    <x v="377"/>
    <n v="205"/>
    <x v="0"/>
    <x v="7"/>
  </r>
  <r>
    <x v="16"/>
    <x v="16"/>
    <s v="1860"/>
    <x v="377"/>
    <x v="377"/>
    <n v="189"/>
    <x v="0"/>
    <x v="8"/>
  </r>
  <r>
    <x v="16"/>
    <x v="16"/>
    <s v="1860"/>
    <x v="377"/>
    <x v="377"/>
    <n v="186"/>
    <x v="0"/>
    <x v="9"/>
  </r>
  <r>
    <x v="16"/>
    <x v="16"/>
    <s v="1860"/>
    <x v="377"/>
    <x v="377"/>
    <n v="190"/>
    <x v="0"/>
    <x v="10"/>
  </r>
  <r>
    <x v="16"/>
    <x v="16"/>
    <s v="1860"/>
    <x v="377"/>
    <x v="377"/>
    <n v="180"/>
    <x v="0"/>
    <x v="11"/>
  </r>
  <r>
    <x v="16"/>
    <x v="16"/>
    <s v="1860"/>
    <x v="377"/>
    <x v="377"/>
    <n v="150"/>
    <x v="0"/>
    <x v="12"/>
  </r>
  <r>
    <x v="16"/>
    <x v="16"/>
    <s v="1865"/>
    <x v="378"/>
    <x v="378"/>
    <n v="68"/>
    <x v="0"/>
    <x v="0"/>
  </r>
  <r>
    <x v="16"/>
    <x v="16"/>
    <s v="1865"/>
    <x v="378"/>
    <x v="378"/>
    <n v="51"/>
    <x v="0"/>
    <x v="1"/>
  </r>
  <r>
    <x v="16"/>
    <x v="16"/>
    <s v="1865"/>
    <x v="378"/>
    <x v="378"/>
    <n v="67"/>
    <x v="0"/>
    <x v="2"/>
  </r>
  <r>
    <x v="16"/>
    <x v="16"/>
    <s v="1865"/>
    <x v="378"/>
    <x v="378"/>
    <n v="67"/>
    <x v="0"/>
    <x v="3"/>
  </r>
  <r>
    <x v="16"/>
    <x v="16"/>
    <s v="1865"/>
    <x v="378"/>
    <x v="378"/>
    <n v="62"/>
    <x v="0"/>
    <x v="4"/>
  </r>
  <r>
    <x v="16"/>
    <x v="16"/>
    <s v="1865"/>
    <x v="378"/>
    <x v="378"/>
    <n v="60"/>
    <x v="0"/>
    <x v="5"/>
  </r>
  <r>
    <x v="16"/>
    <x v="16"/>
    <s v="1865"/>
    <x v="378"/>
    <x v="378"/>
    <n v="69"/>
    <x v="0"/>
    <x v="6"/>
  </r>
  <r>
    <x v="16"/>
    <x v="16"/>
    <s v="1865"/>
    <x v="378"/>
    <x v="378"/>
    <n v="71"/>
    <x v="0"/>
    <x v="7"/>
  </r>
  <r>
    <x v="16"/>
    <x v="16"/>
    <s v="1865"/>
    <x v="378"/>
    <x v="378"/>
    <n v="64"/>
    <x v="0"/>
    <x v="8"/>
  </r>
  <r>
    <x v="16"/>
    <x v="16"/>
    <s v="1865"/>
    <x v="378"/>
    <x v="378"/>
    <n v="62"/>
    <x v="0"/>
    <x v="9"/>
  </r>
  <r>
    <x v="16"/>
    <x v="16"/>
    <s v="1865"/>
    <x v="378"/>
    <x v="378"/>
    <n v="55"/>
    <x v="0"/>
    <x v="10"/>
  </r>
  <r>
    <x v="16"/>
    <x v="16"/>
    <s v="1865"/>
    <x v="378"/>
    <x v="378"/>
    <n v="59"/>
    <x v="0"/>
    <x v="11"/>
  </r>
  <r>
    <x v="16"/>
    <x v="16"/>
    <s v="1865"/>
    <x v="378"/>
    <x v="378"/>
    <n v="49"/>
    <x v="0"/>
    <x v="12"/>
  </r>
  <r>
    <x v="16"/>
    <x v="16"/>
    <s v="1866"/>
    <x v="379"/>
    <x v="379"/>
    <n v="122"/>
    <x v="0"/>
    <x v="0"/>
  </r>
  <r>
    <x v="16"/>
    <x v="16"/>
    <s v="1866"/>
    <x v="379"/>
    <x v="379"/>
    <n v="110"/>
    <x v="0"/>
    <x v="1"/>
  </r>
  <r>
    <x v="16"/>
    <x v="16"/>
    <s v="1866"/>
    <x v="379"/>
    <x v="379"/>
    <n v="104"/>
    <x v="0"/>
    <x v="2"/>
  </r>
  <r>
    <x v="16"/>
    <x v="16"/>
    <s v="1866"/>
    <x v="379"/>
    <x v="379"/>
    <n v="114"/>
    <x v="0"/>
    <x v="3"/>
  </r>
  <r>
    <x v="16"/>
    <x v="16"/>
    <s v="1866"/>
    <x v="379"/>
    <x v="379"/>
    <n v="88"/>
    <x v="0"/>
    <x v="4"/>
  </r>
  <r>
    <x v="16"/>
    <x v="16"/>
    <s v="1866"/>
    <x v="379"/>
    <x v="379"/>
    <n v="102"/>
    <x v="0"/>
    <x v="5"/>
  </r>
  <r>
    <x v="16"/>
    <x v="16"/>
    <s v="1866"/>
    <x v="379"/>
    <x v="379"/>
    <n v="98"/>
    <x v="0"/>
    <x v="6"/>
  </r>
  <r>
    <x v="16"/>
    <x v="16"/>
    <s v="1866"/>
    <x v="379"/>
    <x v="379"/>
    <n v="92"/>
    <x v="0"/>
    <x v="7"/>
  </r>
  <r>
    <x v="16"/>
    <x v="16"/>
    <s v="1866"/>
    <x v="379"/>
    <x v="379"/>
    <n v="95"/>
    <x v="0"/>
    <x v="8"/>
  </r>
  <r>
    <x v="16"/>
    <x v="16"/>
    <s v="1866"/>
    <x v="379"/>
    <x v="379"/>
    <n v="92"/>
    <x v="0"/>
    <x v="9"/>
  </r>
  <r>
    <x v="16"/>
    <x v="16"/>
    <s v="1866"/>
    <x v="379"/>
    <x v="379"/>
    <n v="87"/>
    <x v="0"/>
    <x v="10"/>
  </r>
  <r>
    <x v="16"/>
    <x v="16"/>
    <s v="1866"/>
    <x v="379"/>
    <x v="379"/>
    <n v="91"/>
    <x v="0"/>
    <x v="11"/>
  </r>
  <r>
    <x v="16"/>
    <x v="16"/>
    <s v="1866"/>
    <x v="379"/>
    <x v="379"/>
    <n v="84"/>
    <x v="0"/>
    <x v="12"/>
  </r>
  <r>
    <x v="16"/>
    <x v="16"/>
    <s v="1867"/>
    <x v="380"/>
    <x v="380"/>
    <n v="62"/>
    <x v="0"/>
    <x v="0"/>
  </r>
  <r>
    <x v="16"/>
    <x v="16"/>
    <s v="1867"/>
    <x v="380"/>
    <x v="380"/>
    <n v="58"/>
    <x v="0"/>
    <x v="1"/>
  </r>
  <r>
    <x v="16"/>
    <x v="16"/>
    <s v="1867"/>
    <x v="380"/>
    <x v="380"/>
    <n v="54"/>
    <x v="0"/>
    <x v="2"/>
  </r>
  <r>
    <x v="16"/>
    <x v="16"/>
    <s v="1867"/>
    <x v="380"/>
    <x v="380"/>
    <n v="68"/>
    <x v="0"/>
    <x v="3"/>
  </r>
  <r>
    <x v="16"/>
    <x v="16"/>
    <s v="1867"/>
    <x v="380"/>
    <x v="380"/>
    <n v="62"/>
    <x v="0"/>
    <x v="4"/>
  </r>
  <r>
    <x v="16"/>
    <x v="16"/>
    <s v="1867"/>
    <x v="380"/>
    <x v="380"/>
    <n v="53"/>
    <x v="0"/>
    <x v="5"/>
  </r>
  <r>
    <x v="16"/>
    <x v="16"/>
    <s v="1867"/>
    <x v="380"/>
    <x v="380"/>
    <n v="71"/>
    <x v="0"/>
    <x v="6"/>
  </r>
  <r>
    <x v="16"/>
    <x v="16"/>
    <s v="1867"/>
    <x v="380"/>
    <x v="380"/>
    <n v="61"/>
    <x v="0"/>
    <x v="7"/>
  </r>
  <r>
    <x v="16"/>
    <x v="16"/>
    <s v="1867"/>
    <x v="380"/>
    <x v="380"/>
    <n v="59"/>
    <x v="0"/>
    <x v="8"/>
  </r>
  <r>
    <x v="16"/>
    <x v="16"/>
    <s v="1867"/>
    <x v="380"/>
    <x v="380"/>
    <n v="55"/>
    <x v="0"/>
    <x v="9"/>
  </r>
  <r>
    <x v="16"/>
    <x v="16"/>
    <s v="1867"/>
    <x v="380"/>
    <x v="380"/>
    <n v="45"/>
    <x v="0"/>
    <x v="10"/>
  </r>
  <r>
    <x v="16"/>
    <x v="16"/>
    <s v="1867"/>
    <x v="380"/>
    <x v="380"/>
    <n v="41"/>
    <x v="0"/>
    <x v="11"/>
  </r>
  <r>
    <x v="16"/>
    <x v="16"/>
    <s v="1867"/>
    <x v="380"/>
    <x v="380"/>
    <n v="46"/>
    <x v="0"/>
    <x v="12"/>
  </r>
  <r>
    <x v="16"/>
    <x v="16"/>
    <s v="1868"/>
    <x v="381"/>
    <x v="381"/>
    <n v="22"/>
    <x v="0"/>
    <x v="0"/>
  </r>
  <r>
    <x v="16"/>
    <x v="16"/>
    <s v="1868"/>
    <x v="381"/>
    <x v="381"/>
    <n v="23"/>
    <x v="0"/>
    <x v="1"/>
  </r>
  <r>
    <x v="16"/>
    <x v="16"/>
    <s v="1868"/>
    <x v="381"/>
    <x v="381"/>
    <n v="21"/>
    <x v="0"/>
    <x v="2"/>
  </r>
  <r>
    <x v="16"/>
    <x v="16"/>
    <s v="1868"/>
    <x v="381"/>
    <x v="381"/>
    <n v="23"/>
    <x v="0"/>
    <x v="3"/>
  </r>
  <r>
    <x v="16"/>
    <x v="16"/>
    <s v="1868"/>
    <x v="381"/>
    <x v="381"/>
    <n v="20"/>
    <x v="0"/>
    <x v="4"/>
  </r>
  <r>
    <x v="16"/>
    <x v="16"/>
    <s v="1868"/>
    <x v="381"/>
    <x v="381"/>
    <n v="25"/>
    <x v="0"/>
    <x v="5"/>
  </r>
  <r>
    <x v="16"/>
    <x v="16"/>
    <s v="1868"/>
    <x v="381"/>
    <x v="381"/>
    <n v="27"/>
    <x v="0"/>
    <x v="6"/>
  </r>
  <r>
    <x v="16"/>
    <x v="16"/>
    <s v="1868"/>
    <x v="381"/>
    <x v="381"/>
    <n v="24"/>
    <x v="0"/>
    <x v="7"/>
  </r>
  <r>
    <x v="16"/>
    <x v="16"/>
    <s v="1868"/>
    <x v="381"/>
    <x v="381"/>
    <n v="16"/>
    <x v="0"/>
    <x v="8"/>
  </r>
  <r>
    <x v="16"/>
    <x v="16"/>
    <s v="1868"/>
    <x v="381"/>
    <x v="381"/>
    <n v="20"/>
    <x v="0"/>
    <x v="9"/>
  </r>
  <r>
    <x v="16"/>
    <x v="16"/>
    <s v="1868"/>
    <x v="381"/>
    <x v="381"/>
    <n v="21"/>
    <x v="0"/>
    <x v="10"/>
  </r>
  <r>
    <x v="16"/>
    <x v="16"/>
    <s v="1868"/>
    <x v="381"/>
    <x v="381"/>
    <n v="18"/>
    <x v="0"/>
    <x v="11"/>
  </r>
  <r>
    <x v="16"/>
    <x v="16"/>
    <s v="1868"/>
    <x v="381"/>
    <x v="381"/>
    <n v="28"/>
    <x v="0"/>
    <x v="12"/>
  </r>
  <r>
    <x v="16"/>
    <x v="16"/>
    <s v="1870"/>
    <x v="382"/>
    <x v="382"/>
    <n v="114"/>
    <x v="0"/>
    <x v="0"/>
  </r>
  <r>
    <x v="16"/>
    <x v="16"/>
    <s v="1870"/>
    <x v="382"/>
    <x v="382"/>
    <n v="92"/>
    <x v="0"/>
    <x v="1"/>
  </r>
  <r>
    <x v="16"/>
    <x v="16"/>
    <s v="1870"/>
    <x v="382"/>
    <x v="382"/>
    <n v="87"/>
    <x v="0"/>
    <x v="2"/>
  </r>
  <r>
    <x v="16"/>
    <x v="16"/>
    <s v="1870"/>
    <x v="382"/>
    <x v="382"/>
    <n v="103"/>
    <x v="0"/>
    <x v="3"/>
  </r>
  <r>
    <x v="16"/>
    <x v="16"/>
    <s v="1870"/>
    <x v="382"/>
    <x v="382"/>
    <n v="102"/>
    <x v="0"/>
    <x v="4"/>
  </r>
  <r>
    <x v="16"/>
    <x v="16"/>
    <s v="1870"/>
    <x v="382"/>
    <x v="382"/>
    <n v="97"/>
    <x v="0"/>
    <x v="5"/>
  </r>
  <r>
    <x v="16"/>
    <x v="16"/>
    <s v="1870"/>
    <x v="382"/>
    <x v="382"/>
    <n v="105"/>
    <x v="0"/>
    <x v="6"/>
  </r>
  <r>
    <x v="16"/>
    <x v="16"/>
    <s v="1870"/>
    <x v="382"/>
    <x v="382"/>
    <n v="101"/>
    <x v="0"/>
    <x v="7"/>
  </r>
  <r>
    <x v="16"/>
    <x v="16"/>
    <s v="1870"/>
    <x v="382"/>
    <x v="382"/>
    <n v="110"/>
    <x v="0"/>
    <x v="8"/>
  </r>
  <r>
    <x v="16"/>
    <x v="16"/>
    <s v="1870"/>
    <x v="382"/>
    <x v="382"/>
    <n v="106"/>
    <x v="0"/>
    <x v="9"/>
  </r>
  <r>
    <x v="16"/>
    <x v="16"/>
    <s v="1870"/>
    <x v="382"/>
    <x v="382"/>
    <n v="106"/>
    <x v="0"/>
    <x v="10"/>
  </r>
  <r>
    <x v="16"/>
    <x v="16"/>
    <s v="1870"/>
    <x v="382"/>
    <x v="382"/>
    <n v="115"/>
    <x v="0"/>
    <x v="11"/>
  </r>
  <r>
    <x v="16"/>
    <x v="16"/>
    <s v="1870"/>
    <x v="382"/>
    <x v="382"/>
    <n v="96"/>
    <x v="0"/>
    <x v="12"/>
  </r>
  <r>
    <x v="16"/>
    <x v="16"/>
    <s v="1871"/>
    <x v="383"/>
    <x v="383"/>
    <n v="78"/>
    <x v="0"/>
    <x v="0"/>
  </r>
  <r>
    <x v="16"/>
    <x v="16"/>
    <s v="1871"/>
    <x v="383"/>
    <x v="383"/>
    <n v="69"/>
    <x v="0"/>
    <x v="1"/>
  </r>
  <r>
    <x v="16"/>
    <x v="16"/>
    <s v="1871"/>
    <x v="383"/>
    <x v="383"/>
    <n v="67"/>
    <x v="0"/>
    <x v="2"/>
  </r>
  <r>
    <x v="16"/>
    <x v="16"/>
    <s v="1871"/>
    <x v="383"/>
    <x v="383"/>
    <n v="75"/>
    <x v="0"/>
    <x v="3"/>
  </r>
  <r>
    <x v="16"/>
    <x v="16"/>
    <s v="1871"/>
    <x v="383"/>
    <x v="383"/>
    <n v="58"/>
    <x v="0"/>
    <x v="4"/>
  </r>
  <r>
    <x v="16"/>
    <x v="16"/>
    <s v="1871"/>
    <x v="383"/>
    <x v="383"/>
    <n v="54"/>
    <x v="0"/>
    <x v="5"/>
  </r>
  <r>
    <x v="16"/>
    <x v="16"/>
    <s v="1871"/>
    <x v="383"/>
    <x v="383"/>
    <n v="63"/>
    <x v="0"/>
    <x v="6"/>
  </r>
  <r>
    <x v="16"/>
    <x v="16"/>
    <s v="1871"/>
    <x v="383"/>
    <x v="383"/>
    <n v="70"/>
    <x v="0"/>
    <x v="7"/>
  </r>
  <r>
    <x v="16"/>
    <x v="16"/>
    <s v="1871"/>
    <x v="383"/>
    <x v="383"/>
    <n v="56"/>
    <x v="0"/>
    <x v="8"/>
  </r>
  <r>
    <x v="16"/>
    <x v="16"/>
    <s v="1871"/>
    <x v="383"/>
    <x v="383"/>
    <n v="61"/>
    <x v="0"/>
    <x v="9"/>
  </r>
  <r>
    <x v="16"/>
    <x v="16"/>
    <s v="1871"/>
    <x v="383"/>
    <x v="383"/>
    <n v="61"/>
    <x v="0"/>
    <x v="10"/>
  </r>
  <r>
    <x v="16"/>
    <x v="16"/>
    <s v="1871"/>
    <x v="383"/>
    <x v="383"/>
    <n v="57"/>
    <x v="0"/>
    <x v="11"/>
  </r>
  <r>
    <x v="16"/>
    <x v="16"/>
    <s v="1871"/>
    <x v="383"/>
    <x v="383"/>
    <n v="50"/>
    <x v="0"/>
    <x v="12"/>
  </r>
  <r>
    <x v="16"/>
    <x v="16"/>
    <s v="1874"/>
    <x v="384"/>
    <x v="384"/>
    <n v="2"/>
    <x v="0"/>
    <x v="0"/>
  </r>
  <r>
    <x v="16"/>
    <x v="16"/>
    <s v="1874"/>
    <x v="384"/>
    <x v="384"/>
    <n v="1"/>
    <x v="0"/>
    <x v="1"/>
  </r>
  <r>
    <x v="16"/>
    <x v="16"/>
    <s v="1874"/>
    <x v="384"/>
    <x v="384"/>
    <n v="1"/>
    <x v="0"/>
    <x v="2"/>
  </r>
  <r>
    <x v="16"/>
    <x v="16"/>
    <s v="1874"/>
    <x v="384"/>
    <x v="384"/>
    <n v="2"/>
    <x v="0"/>
    <x v="3"/>
  </r>
  <r>
    <x v="16"/>
    <x v="16"/>
    <s v="1874"/>
    <x v="384"/>
    <x v="384"/>
    <n v="3"/>
    <x v="0"/>
    <x v="4"/>
  </r>
  <r>
    <x v="16"/>
    <x v="16"/>
    <s v="1874"/>
    <x v="384"/>
    <x v="384"/>
    <n v="1"/>
    <x v="0"/>
    <x v="5"/>
  </r>
  <r>
    <x v="16"/>
    <x v="16"/>
    <s v="1874"/>
    <x v="384"/>
    <x v="384"/>
    <n v="1"/>
    <x v="0"/>
    <x v="6"/>
  </r>
  <r>
    <x v="16"/>
    <x v="16"/>
    <s v="1874"/>
    <x v="384"/>
    <x v="384"/>
    <n v="1"/>
    <x v="0"/>
    <x v="7"/>
  </r>
  <r>
    <x v="16"/>
    <x v="16"/>
    <s v="1874"/>
    <x v="384"/>
    <x v="384"/>
    <n v="2"/>
    <x v="0"/>
    <x v="8"/>
  </r>
  <r>
    <x v="16"/>
    <x v="16"/>
    <s v="1874"/>
    <x v="384"/>
    <x v="384"/>
    <n v="0"/>
    <x v="0"/>
    <x v="9"/>
  </r>
  <r>
    <x v="16"/>
    <x v="16"/>
    <s v="1874"/>
    <x v="384"/>
    <x v="384"/>
    <n v="0"/>
    <x v="0"/>
    <x v="10"/>
  </r>
  <r>
    <x v="16"/>
    <x v="16"/>
    <s v="1874"/>
    <x v="384"/>
    <x v="384"/>
    <n v="0"/>
    <x v="0"/>
    <x v="11"/>
  </r>
  <r>
    <x v="16"/>
    <x v="16"/>
    <s v="1874"/>
    <x v="384"/>
    <x v="384"/>
    <n v="0"/>
    <x v="0"/>
    <x v="12"/>
  </r>
  <r>
    <x v="17"/>
    <x v="17"/>
    <s v="1902"/>
    <x v="385"/>
    <x v="385"/>
    <n v="222"/>
    <x v="0"/>
    <x v="0"/>
  </r>
  <r>
    <x v="17"/>
    <x v="17"/>
    <s v="1902"/>
    <x v="385"/>
    <x v="385"/>
    <n v="189"/>
    <x v="0"/>
    <x v="1"/>
  </r>
  <r>
    <x v="17"/>
    <x v="17"/>
    <s v="1902"/>
    <x v="385"/>
    <x v="385"/>
    <n v="193"/>
    <x v="0"/>
    <x v="2"/>
  </r>
  <r>
    <x v="17"/>
    <x v="17"/>
    <s v="1902"/>
    <x v="385"/>
    <x v="385"/>
    <n v="201"/>
    <x v="0"/>
    <x v="3"/>
  </r>
  <r>
    <x v="17"/>
    <x v="17"/>
    <s v="1902"/>
    <x v="385"/>
    <x v="385"/>
    <n v="173"/>
    <x v="0"/>
    <x v="4"/>
  </r>
  <r>
    <x v="17"/>
    <x v="17"/>
    <s v="1902"/>
    <x v="385"/>
    <x v="385"/>
    <n v="170"/>
    <x v="0"/>
    <x v="5"/>
  </r>
  <r>
    <x v="17"/>
    <x v="17"/>
    <s v="1902"/>
    <x v="385"/>
    <x v="385"/>
    <n v="180"/>
    <x v="0"/>
    <x v="6"/>
  </r>
  <r>
    <x v="17"/>
    <x v="17"/>
    <s v="1902"/>
    <x v="385"/>
    <x v="385"/>
    <n v="158"/>
    <x v="0"/>
    <x v="7"/>
  </r>
  <r>
    <x v="17"/>
    <x v="17"/>
    <s v="1902"/>
    <x v="385"/>
    <x v="385"/>
    <n v="155"/>
    <x v="0"/>
    <x v="8"/>
  </r>
  <r>
    <x v="17"/>
    <x v="17"/>
    <s v="1902"/>
    <x v="385"/>
    <x v="385"/>
    <n v="133"/>
    <x v="0"/>
    <x v="9"/>
  </r>
  <r>
    <x v="17"/>
    <x v="17"/>
    <s v="1902"/>
    <x v="385"/>
    <x v="385"/>
    <n v="124"/>
    <x v="0"/>
    <x v="10"/>
  </r>
  <r>
    <x v="17"/>
    <x v="17"/>
    <s v="1902"/>
    <x v="385"/>
    <x v="385"/>
    <n v="108"/>
    <x v="0"/>
    <x v="11"/>
  </r>
  <r>
    <x v="17"/>
    <x v="17"/>
    <s v="1902"/>
    <x v="385"/>
    <x v="385"/>
    <n v="118"/>
    <x v="0"/>
    <x v="12"/>
  </r>
  <r>
    <x v="17"/>
    <x v="17"/>
    <s v="1903"/>
    <x v="386"/>
    <x v="386"/>
    <n v="163"/>
    <x v="0"/>
    <x v="0"/>
  </r>
  <r>
    <x v="17"/>
    <x v="17"/>
    <s v="1903"/>
    <x v="386"/>
    <x v="386"/>
    <n v="149"/>
    <x v="0"/>
    <x v="1"/>
  </r>
  <r>
    <x v="17"/>
    <x v="17"/>
    <s v="1903"/>
    <x v="386"/>
    <x v="386"/>
    <n v="151"/>
    <x v="0"/>
    <x v="2"/>
  </r>
  <r>
    <x v="17"/>
    <x v="17"/>
    <s v="1903"/>
    <x v="386"/>
    <x v="386"/>
    <n v="136"/>
    <x v="0"/>
    <x v="3"/>
  </r>
  <r>
    <x v="17"/>
    <x v="17"/>
    <s v="1903"/>
    <x v="386"/>
    <x v="386"/>
    <n v="149"/>
    <x v="0"/>
    <x v="4"/>
  </r>
  <r>
    <x v="17"/>
    <x v="17"/>
    <s v="1903"/>
    <x v="386"/>
    <x v="386"/>
    <n v="141"/>
    <x v="0"/>
    <x v="5"/>
  </r>
  <r>
    <x v="17"/>
    <x v="17"/>
    <s v="1903"/>
    <x v="386"/>
    <x v="386"/>
    <n v="140"/>
    <x v="0"/>
    <x v="6"/>
  </r>
  <r>
    <x v="17"/>
    <x v="17"/>
    <s v="1903"/>
    <x v="386"/>
    <x v="386"/>
    <n v="145"/>
    <x v="0"/>
    <x v="7"/>
  </r>
  <r>
    <x v="17"/>
    <x v="17"/>
    <s v="1903"/>
    <x v="386"/>
    <x v="386"/>
    <n v="149"/>
    <x v="0"/>
    <x v="8"/>
  </r>
  <r>
    <x v="17"/>
    <x v="17"/>
    <s v="1903"/>
    <x v="386"/>
    <x v="386"/>
    <n v="137"/>
    <x v="0"/>
    <x v="9"/>
  </r>
  <r>
    <x v="17"/>
    <x v="17"/>
    <s v="1903"/>
    <x v="386"/>
    <x v="386"/>
    <n v="126"/>
    <x v="0"/>
    <x v="10"/>
  </r>
  <r>
    <x v="17"/>
    <x v="17"/>
    <s v="1903"/>
    <x v="386"/>
    <x v="386"/>
    <n v="117"/>
    <x v="0"/>
    <x v="11"/>
  </r>
  <r>
    <x v="17"/>
    <x v="17"/>
    <s v="1903"/>
    <x v="386"/>
    <x v="386"/>
    <n v="111"/>
    <x v="0"/>
    <x v="12"/>
  </r>
  <r>
    <x v="17"/>
    <x v="17"/>
    <s v="1911"/>
    <x v="387"/>
    <x v="387"/>
    <n v="90"/>
    <x v="0"/>
    <x v="0"/>
  </r>
  <r>
    <x v="17"/>
    <x v="17"/>
    <s v="1911"/>
    <x v="387"/>
    <x v="387"/>
    <n v="84"/>
    <x v="0"/>
    <x v="1"/>
  </r>
  <r>
    <x v="17"/>
    <x v="17"/>
    <s v="1911"/>
    <x v="387"/>
    <x v="387"/>
    <n v="81"/>
    <x v="0"/>
    <x v="2"/>
  </r>
  <r>
    <x v="17"/>
    <x v="17"/>
    <s v="1911"/>
    <x v="387"/>
    <x v="387"/>
    <n v="92"/>
    <x v="0"/>
    <x v="3"/>
  </r>
  <r>
    <x v="17"/>
    <x v="17"/>
    <s v="1911"/>
    <x v="387"/>
    <x v="387"/>
    <n v="87"/>
    <x v="0"/>
    <x v="4"/>
  </r>
  <r>
    <x v="17"/>
    <x v="17"/>
    <s v="1911"/>
    <x v="387"/>
    <x v="387"/>
    <n v="89"/>
    <x v="0"/>
    <x v="5"/>
  </r>
  <r>
    <x v="17"/>
    <x v="17"/>
    <s v="1911"/>
    <x v="387"/>
    <x v="387"/>
    <n v="99"/>
    <x v="0"/>
    <x v="6"/>
  </r>
  <r>
    <x v="17"/>
    <x v="17"/>
    <s v="1911"/>
    <x v="387"/>
    <x v="387"/>
    <n v="91"/>
    <x v="0"/>
    <x v="7"/>
  </r>
  <r>
    <x v="17"/>
    <x v="17"/>
    <s v="1911"/>
    <x v="387"/>
    <x v="387"/>
    <n v="86"/>
    <x v="0"/>
    <x v="8"/>
  </r>
  <r>
    <x v="17"/>
    <x v="17"/>
    <s v="1911"/>
    <x v="387"/>
    <x v="387"/>
    <n v="84"/>
    <x v="0"/>
    <x v="9"/>
  </r>
  <r>
    <x v="17"/>
    <x v="17"/>
    <s v="1911"/>
    <x v="387"/>
    <x v="387"/>
    <n v="85"/>
    <x v="0"/>
    <x v="10"/>
  </r>
  <r>
    <x v="17"/>
    <x v="17"/>
    <s v="1911"/>
    <x v="387"/>
    <x v="387"/>
    <n v="76"/>
    <x v="0"/>
    <x v="11"/>
  </r>
  <r>
    <x v="17"/>
    <x v="17"/>
    <s v="1911"/>
    <x v="387"/>
    <x v="387"/>
    <n v="63"/>
    <x v="0"/>
    <x v="12"/>
  </r>
  <r>
    <x v="17"/>
    <x v="17"/>
    <s v="1913"/>
    <x v="388"/>
    <x v="388"/>
    <n v="41"/>
    <x v="0"/>
    <x v="0"/>
  </r>
  <r>
    <x v="17"/>
    <x v="17"/>
    <s v="1913"/>
    <x v="388"/>
    <x v="388"/>
    <n v="31"/>
    <x v="0"/>
    <x v="1"/>
  </r>
  <r>
    <x v="17"/>
    <x v="17"/>
    <s v="1913"/>
    <x v="388"/>
    <x v="388"/>
    <n v="34"/>
    <x v="0"/>
    <x v="2"/>
  </r>
  <r>
    <x v="17"/>
    <x v="17"/>
    <s v="1913"/>
    <x v="388"/>
    <x v="388"/>
    <n v="41"/>
    <x v="0"/>
    <x v="3"/>
  </r>
  <r>
    <x v="17"/>
    <x v="17"/>
    <s v="1913"/>
    <x v="388"/>
    <x v="388"/>
    <n v="30"/>
    <x v="0"/>
    <x v="4"/>
  </r>
  <r>
    <x v="17"/>
    <x v="17"/>
    <s v="1913"/>
    <x v="388"/>
    <x v="388"/>
    <n v="43"/>
    <x v="0"/>
    <x v="5"/>
  </r>
  <r>
    <x v="17"/>
    <x v="17"/>
    <s v="1913"/>
    <x v="388"/>
    <x v="388"/>
    <n v="44"/>
    <x v="0"/>
    <x v="6"/>
  </r>
  <r>
    <x v="17"/>
    <x v="17"/>
    <s v="1913"/>
    <x v="388"/>
    <x v="388"/>
    <n v="34"/>
    <x v="0"/>
    <x v="7"/>
  </r>
  <r>
    <x v="17"/>
    <x v="17"/>
    <s v="1913"/>
    <x v="388"/>
    <x v="388"/>
    <n v="34"/>
    <x v="0"/>
    <x v="8"/>
  </r>
  <r>
    <x v="17"/>
    <x v="17"/>
    <s v="1913"/>
    <x v="388"/>
    <x v="388"/>
    <n v="35"/>
    <x v="0"/>
    <x v="9"/>
  </r>
  <r>
    <x v="17"/>
    <x v="17"/>
    <s v="1913"/>
    <x v="388"/>
    <x v="388"/>
    <n v="38"/>
    <x v="0"/>
    <x v="10"/>
  </r>
  <r>
    <x v="17"/>
    <x v="17"/>
    <s v="1913"/>
    <x v="388"/>
    <x v="388"/>
    <n v="42"/>
    <x v="0"/>
    <x v="11"/>
  </r>
  <r>
    <x v="17"/>
    <x v="17"/>
    <s v="1913"/>
    <x v="388"/>
    <x v="388"/>
    <n v="31"/>
    <x v="0"/>
    <x v="12"/>
  </r>
  <r>
    <x v="17"/>
    <x v="17"/>
    <s v="1917"/>
    <x v="389"/>
    <x v="389"/>
    <n v="49"/>
    <x v="0"/>
    <x v="0"/>
  </r>
  <r>
    <x v="17"/>
    <x v="17"/>
    <s v="1917"/>
    <x v="389"/>
    <x v="389"/>
    <n v="38"/>
    <x v="0"/>
    <x v="1"/>
  </r>
  <r>
    <x v="17"/>
    <x v="17"/>
    <s v="1917"/>
    <x v="389"/>
    <x v="389"/>
    <n v="38"/>
    <x v="0"/>
    <x v="2"/>
  </r>
  <r>
    <x v="17"/>
    <x v="17"/>
    <s v="1917"/>
    <x v="389"/>
    <x v="389"/>
    <n v="44"/>
    <x v="0"/>
    <x v="3"/>
  </r>
  <r>
    <x v="17"/>
    <x v="17"/>
    <s v="1917"/>
    <x v="389"/>
    <x v="389"/>
    <n v="39"/>
    <x v="0"/>
    <x v="4"/>
  </r>
  <r>
    <x v="17"/>
    <x v="17"/>
    <s v="1917"/>
    <x v="389"/>
    <x v="389"/>
    <n v="33"/>
    <x v="0"/>
    <x v="5"/>
  </r>
  <r>
    <x v="17"/>
    <x v="17"/>
    <s v="1917"/>
    <x v="389"/>
    <x v="389"/>
    <n v="36"/>
    <x v="0"/>
    <x v="6"/>
  </r>
  <r>
    <x v="17"/>
    <x v="17"/>
    <s v="1917"/>
    <x v="389"/>
    <x v="389"/>
    <n v="38"/>
    <x v="0"/>
    <x v="7"/>
  </r>
  <r>
    <x v="17"/>
    <x v="17"/>
    <s v="1917"/>
    <x v="389"/>
    <x v="389"/>
    <n v="34"/>
    <x v="0"/>
    <x v="8"/>
  </r>
  <r>
    <x v="17"/>
    <x v="17"/>
    <s v="1917"/>
    <x v="389"/>
    <x v="389"/>
    <n v="33"/>
    <x v="0"/>
    <x v="9"/>
  </r>
  <r>
    <x v="17"/>
    <x v="17"/>
    <s v="1917"/>
    <x v="389"/>
    <x v="389"/>
    <n v="29"/>
    <x v="0"/>
    <x v="10"/>
  </r>
  <r>
    <x v="17"/>
    <x v="17"/>
    <s v="1917"/>
    <x v="389"/>
    <x v="389"/>
    <n v="32"/>
    <x v="0"/>
    <x v="11"/>
  </r>
  <r>
    <x v="17"/>
    <x v="17"/>
    <s v="1917"/>
    <x v="389"/>
    <x v="389"/>
    <n v="33"/>
    <x v="0"/>
    <x v="12"/>
  </r>
  <r>
    <x v="17"/>
    <x v="17"/>
    <s v="1919"/>
    <x v="390"/>
    <x v="390"/>
    <n v="20"/>
    <x v="0"/>
    <x v="0"/>
  </r>
  <r>
    <x v="17"/>
    <x v="17"/>
    <s v="1919"/>
    <x v="390"/>
    <x v="390"/>
    <n v="23"/>
    <x v="0"/>
    <x v="1"/>
  </r>
  <r>
    <x v="17"/>
    <x v="17"/>
    <s v="1919"/>
    <x v="390"/>
    <x v="390"/>
    <n v="26"/>
    <x v="0"/>
    <x v="2"/>
  </r>
  <r>
    <x v="17"/>
    <x v="17"/>
    <s v="1919"/>
    <x v="390"/>
    <x v="390"/>
    <n v="23"/>
    <x v="0"/>
    <x v="3"/>
  </r>
  <r>
    <x v="17"/>
    <x v="17"/>
    <s v="1919"/>
    <x v="390"/>
    <x v="390"/>
    <n v="16"/>
    <x v="0"/>
    <x v="4"/>
  </r>
  <r>
    <x v="17"/>
    <x v="17"/>
    <s v="1919"/>
    <x v="390"/>
    <x v="390"/>
    <n v="17"/>
    <x v="0"/>
    <x v="5"/>
  </r>
  <r>
    <x v="17"/>
    <x v="17"/>
    <s v="1919"/>
    <x v="390"/>
    <x v="390"/>
    <n v="17"/>
    <x v="0"/>
    <x v="6"/>
  </r>
  <r>
    <x v="17"/>
    <x v="17"/>
    <s v="1919"/>
    <x v="390"/>
    <x v="390"/>
    <n v="15"/>
    <x v="0"/>
    <x v="7"/>
  </r>
  <r>
    <x v="17"/>
    <x v="17"/>
    <s v="1919"/>
    <x v="390"/>
    <x v="390"/>
    <n v="18"/>
    <x v="0"/>
    <x v="8"/>
  </r>
  <r>
    <x v="17"/>
    <x v="17"/>
    <s v="1919"/>
    <x v="390"/>
    <x v="390"/>
    <n v="17"/>
    <x v="0"/>
    <x v="9"/>
  </r>
  <r>
    <x v="17"/>
    <x v="17"/>
    <s v="1919"/>
    <x v="390"/>
    <x v="390"/>
    <n v="19"/>
    <x v="0"/>
    <x v="10"/>
  </r>
  <r>
    <x v="17"/>
    <x v="17"/>
    <s v="1919"/>
    <x v="390"/>
    <x v="390"/>
    <n v="16"/>
    <x v="0"/>
    <x v="11"/>
  </r>
  <r>
    <x v="17"/>
    <x v="17"/>
    <s v="1919"/>
    <x v="390"/>
    <x v="390"/>
    <n v="18"/>
    <x v="0"/>
    <x v="12"/>
  </r>
  <r>
    <x v="17"/>
    <x v="17"/>
    <s v="1920"/>
    <x v="391"/>
    <x v="391"/>
    <n v="21"/>
    <x v="0"/>
    <x v="0"/>
  </r>
  <r>
    <x v="17"/>
    <x v="17"/>
    <s v="1920"/>
    <x v="391"/>
    <x v="391"/>
    <n v="14"/>
    <x v="0"/>
    <x v="1"/>
  </r>
  <r>
    <x v="17"/>
    <x v="17"/>
    <s v="1920"/>
    <x v="391"/>
    <x v="391"/>
    <n v="19"/>
    <x v="0"/>
    <x v="2"/>
  </r>
  <r>
    <x v="17"/>
    <x v="17"/>
    <s v="1920"/>
    <x v="391"/>
    <x v="391"/>
    <n v="21"/>
    <x v="0"/>
    <x v="3"/>
  </r>
  <r>
    <x v="17"/>
    <x v="17"/>
    <s v="1920"/>
    <x v="391"/>
    <x v="391"/>
    <n v="19"/>
    <x v="0"/>
    <x v="4"/>
  </r>
  <r>
    <x v="17"/>
    <x v="17"/>
    <s v="1920"/>
    <x v="391"/>
    <x v="391"/>
    <n v="16"/>
    <x v="0"/>
    <x v="5"/>
  </r>
  <r>
    <x v="17"/>
    <x v="17"/>
    <s v="1920"/>
    <x v="391"/>
    <x v="391"/>
    <n v="23"/>
    <x v="0"/>
    <x v="6"/>
  </r>
  <r>
    <x v="17"/>
    <x v="17"/>
    <s v="1920"/>
    <x v="391"/>
    <x v="391"/>
    <n v="20"/>
    <x v="0"/>
    <x v="7"/>
  </r>
  <r>
    <x v="17"/>
    <x v="17"/>
    <s v="1920"/>
    <x v="391"/>
    <x v="391"/>
    <n v="16"/>
    <x v="0"/>
    <x v="8"/>
  </r>
  <r>
    <x v="17"/>
    <x v="17"/>
    <s v="1920"/>
    <x v="391"/>
    <x v="391"/>
    <n v="18"/>
    <x v="0"/>
    <x v="9"/>
  </r>
  <r>
    <x v="17"/>
    <x v="17"/>
    <s v="1920"/>
    <x v="391"/>
    <x v="391"/>
    <n v="20"/>
    <x v="0"/>
    <x v="10"/>
  </r>
  <r>
    <x v="17"/>
    <x v="17"/>
    <s v="1920"/>
    <x v="391"/>
    <x v="391"/>
    <n v="17"/>
    <x v="0"/>
    <x v="11"/>
  </r>
  <r>
    <x v="17"/>
    <x v="17"/>
    <s v="1920"/>
    <x v="391"/>
    <x v="391"/>
    <n v="20"/>
    <x v="0"/>
    <x v="12"/>
  </r>
  <r>
    <x v="17"/>
    <x v="17"/>
    <s v="1922"/>
    <x v="392"/>
    <x v="392"/>
    <n v="65"/>
    <x v="0"/>
    <x v="0"/>
  </r>
  <r>
    <x v="17"/>
    <x v="17"/>
    <s v="1922"/>
    <x v="392"/>
    <x v="392"/>
    <n v="61"/>
    <x v="0"/>
    <x v="1"/>
  </r>
  <r>
    <x v="17"/>
    <x v="17"/>
    <s v="1922"/>
    <x v="392"/>
    <x v="392"/>
    <n v="62"/>
    <x v="0"/>
    <x v="2"/>
  </r>
  <r>
    <x v="17"/>
    <x v="17"/>
    <s v="1922"/>
    <x v="392"/>
    <x v="392"/>
    <n v="57"/>
    <x v="0"/>
    <x v="3"/>
  </r>
  <r>
    <x v="17"/>
    <x v="17"/>
    <s v="1922"/>
    <x v="392"/>
    <x v="392"/>
    <n v="62"/>
    <x v="0"/>
    <x v="4"/>
  </r>
  <r>
    <x v="17"/>
    <x v="17"/>
    <s v="1922"/>
    <x v="392"/>
    <x v="392"/>
    <n v="67"/>
    <x v="0"/>
    <x v="5"/>
  </r>
  <r>
    <x v="17"/>
    <x v="17"/>
    <s v="1922"/>
    <x v="392"/>
    <x v="392"/>
    <n v="65"/>
    <x v="0"/>
    <x v="6"/>
  </r>
  <r>
    <x v="17"/>
    <x v="17"/>
    <s v="1922"/>
    <x v="392"/>
    <x v="392"/>
    <n v="76"/>
    <x v="0"/>
    <x v="7"/>
  </r>
  <r>
    <x v="17"/>
    <x v="17"/>
    <s v="1922"/>
    <x v="392"/>
    <x v="392"/>
    <n v="65"/>
    <x v="0"/>
    <x v="8"/>
  </r>
  <r>
    <x v="17"/>
    <x v="17"/>
    <s v="1922"/>
    <x v="392"/>
    <x v="392"/>
    <n v="63"/>
    <x v="0"/>
    <x v="9"/>
  </r>
  <r>
    <x v="17"/>
    <x v="17"/>
    <s v="1922"/>
    <x v="392"/>
    <x v="392"/>
    <n v="65"/>
    <x v="0"/>
    <x v="10"/>
  </r>
  <r>
    <x v="17"/>
    <x v="17"/>
    <s v="1922"/>
    <x v="392"/>
    <x v="392"/>
    <n v="61"/>
    <x v="0"/>
    <x v="11"/>
  </r>
  <r>
    <x v="17"/>
    <x v="17"/>
    <s v="1922"/>
    <x v="392"/>
    <x v="392"/>
    <n v="59"/>
    <x v="0"/>
    <x v="12"/>
  </r>
  <r>
    <x v="17"/>
    <x v="17"/>
    <s v="1923"/>
    <x v="393"/>
    <x v="393"/>
    <n v="44"/>
    <x v="0"/>
    <x v="0"/>
  </r>
  <r>
    <x v="17"/>
    <x v="17"/>
    <s v="1923"/>
    <x v="393"/>
    <x v="393"/>
    <n v="41"/>
    <x v="0"/>
    <x v="1"/>
  </r>
  <r>
    <x v="17"/>
    <x v="17"/>
    <s v="1923"/>
    <x v="393"/>
    <x v="393"/>
    <n v="36"/>
    <x v="0"/>
    <x v="2"/>
  </r>
  <r>
    <x v="17"/>
    <x v="17"/>
    <s v="1923"/>
    <x v="393"/>
    <x v="393"/>
    <n v="43"/>
    <x v="0"/>
    <x v="3"/>
  </r>
  <r>
    <x v="17"/>
    <x v="17"/>
    <s v="1923"/>
    <x v="393"/>
    <x v="393"/>
    <n v="45"/>
    <x v="0"/>
    <x v="4"/>
  </r>
  <r>
    <x v="17"/>
    <x v="17"/>
    <s v="1923"/>
    <x v="393"/>
    <x v="393"/>
    <n v="44"/>
    <x v="0"/>
    <x v="5"/>
  </r>
  <r>
    <x v="17"/>
    <x v="17"/>
    <s v="1923"/>
    <x v="393"/>
    <x v="393"/>
    <n v="47"/>
    <x v="0"/>
    <x v="6"/>
  </r>
  <r>
    <x v="17"/>
    <x v="17"/>
    <s v="1923"/>
    <x v="393"/>
    <x v="393"/>
    <n v="39"/>
    <x v="0"/>
    <x v="7"/>
  </r>
  <r>
    <x v="17"/>
    <x v="17"/>
    <s v="1923"/>
    <x v="393"/>
    <x v="393"/>
    <n v="42"/>
    <x v="0"/>
    <x v="8"/>
  </r>
  <r>
    <x v="17"/>
    <x v="17"/>
    <s v="1923"/>
    <x v="393"/>
    <x v="393"/>
    <n v="39"/>
    <x v="0"/>
    <x v="9"/>
  </r>
  <r>
    <x v="17"/>
    <x v="17"/>
    <s v="1923"/>
    <x v="393"/>
    <x v="393"/>
    <n v="39"/>
    <x v="0"/>
    <x v="10"/>
  </r>
  <r>
    <x v="17"/>
    <x v="17"/>
    <s v="1923"/>
    <x v="393"/>
    <x v="393"/>
    <n v="39"/>
    <x v="0"/>
    <x v="11"/>
  </r>
  <r>
    <x v="17"/>
    <x v="17"/>
    <s v="1923"/>
    <x v="393"/>
    <x v="393"/>
    <n v="33"/>
    <x v="0"/>
    <x v="12"/>
  </r>
  <r>
    <x v="17"/>
    <x v="17"/>
    <s v="1924"/>
    <x v="394"/>
    <x v="394"/>
    <n v="162"/>
    <x v="0"/>
    <x v="0"/>
  </r>
  <r>
    <x v="17"/>
    <x v="17"/>
    <s v="1924"/>
    <x v="394"/>
    <x v="394"/>
    <n v="140"/>
    <x v="0"/>
    <x v="1"/>
  </r>
  <r>
    <x v="17"/>
    <x v="17"/>
    <s v="1924"/>
    <x v="394"/>
    <x v="394"/>
    <n v="131"/>
    <x v="0"/>
    <x v="2"/>
  </r>
  <r>
    <x v="17"/>
    <x v="17"/>
    <s v="1924"/>
    <x v="394"/>
    <x v="394"/>
    <n v="128"/>
    <x v="0"/>
    <x v="3"/>
  </r>
  <r>
    <x v="17"/>
    <x v="17"/>
    <s v="1924"/>
    <x v="394"/>
    <x v="394"/>
    <n v="119"/>
    <x v="0"/>
    <x v="4"/>
  </r>
  <r>
    <x v="17"/>
    <x v="17"/>
    <s v="1924"/>
    <x v="394"/>
    <x v="394"/>
    <n v="120"/>
    <x v="0"/>
    <x v="5"/>
  </r>
  <r>
    <x v="17"/>
    <x v="17"/>
    <s v="1924"/>
    <x v="394"/>
    <x v="394"/>
    <n v="108"/>
    <x v="0"/>
    <x v="6"/>
  </r>
  <r>
    <x v="17"/>
    <x v="17"/>
    <s v="1924"/>
    <x v="394"/>
    <x v="394"/>
    <n v="107"/>
    <x v="0"/>
    <x v="7"/>
  </r>
  <r>
    <x v="17"/>
    <x v="17"/>
    <s v="1924"/>
    <x v="394"/>
    <x v="394"/>
    <n v="109"/>
    <x v="0"/>
    <x v="8"/>
  </r>
  <r>
    <x v="17"/>
    <x v="17"/>
    <s v="1924"/>
    <x v="394"/>
    <x v="394"/>
    <n v="108"/>
    <x v="0"/>
    <x v="9"/>
  </r>
  <r>
    <x v="17"/>
    <x v="17"/>
    <s v="1924"/>
    <x v="394"/>
    <x v="394"/>
    <n v="92"/>
    <x v="0"/>
    <x v="10"/>
  </r>
  <r>
    <x v="17"/>
    <x v="17"/>
    <s v="1924"/>
    <x v="394"/>
    <x v="394"/>
    <n v="84"/>
    <x v="0"/>
    <x v="11"/>
  </r>
  <r>
    <x v="17"/>
    <x v="17"/>
    <s v="1924"/>
    <x v="394"/>
    <x v="394"/>
    <n v="73"/>
    <x v="0"/>
    <x v="12"/>
  </r>
  <r>
    <x v="17"/>
    <x v="17"/>
    <s v="1925"/>
    <x v="395"/>
    <x v="395"/>
    <n v="87"/>
    <x v="0"/>
    <x v="0"/>
  </r>
  <r>
    <x v="17"/>
    <x v="17"/>
    <s v="1925"/>
    <x v="395"/>
    <x v="395"/>
    <n v="60"/>
    <x v="0"/>
    <x v="1"/>
  </r>
  <r>
    <x v="17"/>
    <x v="17"/>
    <s v="1925"/>
    <x v="395"/>
    <x v="395"/>
    <n v="75"/>
    <x v="0"/>
    <x v="2"/>
  </r>
  <r>
    <x v="17"/>
    <x v="17"/>
    <s v="1925"/>
    <x v="395"/>
    <x v="395"/>
    <n v="64"/>
    <x v="0"/>
    <x v="3"/>
  </r>
  <r>
    <x v="17"/>
    <x v="17"/>
    <s v="1925"/>
    <x v="395"/>
    <x v="395"/>
    <n v="62"/>
    <x v="0"/>
    <x v="4"/>
  </r>
  <r>
    <x v="17"/>
    <x v="17"/>
    <s v="1925"/>
    <x v="395"/>
    <x v="395"/>
    <n v="43"/>
    <x v="0"/>
    <x v="5"/>
  </r>
  <r>
    <x v="17"/>
    <x v="17"/>
    <s v="1925"/>
    <x v="395"/>
    <x v="395"/>
    <n v="26"/>
    <x v="0"/>
    <x v="6"/>
  </r>
  <r>
    <x v="17"/>
    <x v="17"/>
    <s v="1925"/>
    <x v="395"/>
    <x v="395"/>
    <n v="24"/>
    <x v="0"/>
    <x v="7"/>
  </r>
  <r>
    <x v="17"/>
    <x v="17"/>
    <s v="1925"/>
    <x v="395"/>
    <x v="395"/>
    <n v="27"/>
    <x v="0"/>
    <x v="8"/>
  </r>
  <r>
    <x v="17"/>
    <x v="17"/>
    <s v="1925"/>
    <x v="395"/>
    <x v="395"/>
    <n v="32"/>
    <x v="0"/>
    <x v="9"/>
  </r>
  <r>
    <x v="17"/>
    <x v="17"/>
    <s v="1925"/>
    <x v="395"/>
    <x v="395"/>
    <n v="30"/>
    <x v="0"/>
    <x v="10"/>
  </r>
  <r>
    <x v="17"/>
    <x v="17"/>
    <s v="1925"/>
    <x v="395"/>
    <x v="395"/>
    <n v="25"/>
    <x v="0"/>
    <x v="11"/>
  </r>
  <r>
    <x v="17"/>
    <x v="17"/>
    <s v="1925"/>
    <x v="395"/>
    <x v="395"/>
    <n v="24"/>
    <x v="0"/>
    <x v="12"/>
  </r>
  <r>
    <x v="17"/>
    <x v="17"/>
    <s v="1926"/>
    <x v="396"/>
    <x v="396"/>
    <n v="30"/>
    <x v="0"/>
    <x v="0"/>
  </r>
  <r>
    <x v="17"/>
    <x v="17"/>
    <s v="1926"/>
    <x v="396"/>
    <x v="396"/>
    <n v="29"/>
    <x v="0"/>
    <x v="1"/>
  </r>
  <r>
    <x v="17"/>
    <x v="17"/>
    <s v="1926"/>
    <x v="396"/>
    <x v="396"/>
    <n v="28"/>
    <x v="0"/>
    <x v="2"/>
  </r>
  <r>
    <x v="17"/>
    <x v="17"/>
    <s v="1926"/>
    <x v="396"/>
    <x v="396"/>
    <n v="25"/>
    <x v="0"/>
    <x v="3"/>
  </r>
  <r>
    <x v="17"/>
    <x v="17"/>
    <s v="1926"/>
    <x v="396"/>
    <x v="396"/>
    <n v="28"/>
    <x v="0"/>
    <x v="4"/>
  </r>
  <r>
    <x v="17"/>
    <x v="17"/>
    <s v="1926"/>
    <x v="396"/>
    <x v="396"/>
    <n v="32"/>
    <x v="0"/>
    <x v="5"/>
  </r>
  <r>
    <x v="17"/>
    <x v="17"/>
    <s v="1926"/>
    <x v="396"/>
    <x v="396"/>
    <n v="26"/>
    <x v="0"/>
    <x v="6"/>
  </r>
  <r>
    <x v="17"/>
    <x v="17"/>
    <s v="1926"/>
    <x v="396"/>
    <x v="396"/>
    <n v="28"/>
    <x v="0"/>
    <x v="7"/>
  </r>
  <r>
    <x v="17"/>
    <x v="17"/>
    <s v="1926"/>
    <x v="396"/>
    <x v="396"/>
    <n v="23"/>
    <x v="0"/>
    <x v="8"/>
  </r>
  <r>
    <x v="17"/>
    <x v="17"/>
    <s v="1926"/>
    <x v="396"/>
    <x v="396"/>
    <n v="31"/>
    <x v="0"/>
    <x v="9"/>
  </r>
  <r>
    <x v="17"/>
    <x v="17"/>
    <s v="1926"/>
    <x v="396"/>
    <x v="396"/>
    <n v="29"/>
    <x v="0"/>
    <x v="10"/>
  </r>
  <r>
    <x v="17"/>
    <x v="17"/>
    <s v="1926"/>
    <x v="396"/>
    <x v="396"/>
    <n v="24"/>
    <x v="0"/>
    <x v="11"/>
  </r>
  <r>
    <x v="17"/>
    <x v="17"/>
    <s v="1926"/>
    <x v="396"/>
    <x v="396"/>
    <n v="22"/>
    <x v="0"/>
    <x v="12"/>
  </r>
  <r>
    <x v="17"/>
    <x v="17"/>
    <s v="1927"/>
    <x v="397"/>
    <x v="397"/>
    <n v="33"/>
    <x v="0"/>
    <x v="0"/>
  </r>
  <r>
    <x v="17"/>
    <x v="17"/>
    <s v="1927"/>
    <x v="397"/>
    <x v="397"/>
    <n v="31"/>
    <x v="0"/>
    <x v="1"/>
  </r>
  <r>
    <x v="17"/>
    <x v="17"/>
    <s v="1927"/>
    <x v="397"/>
    <x v="397"/>
    <n v="34"/>
    <x v="0"/>
    <x v="2"/>
  </r>
  <r>
    <x v="17"/>
    <x v="17"/>
    <s v="1927"/>
    <x v="397"/>
    <x v="397"/>
    <n v="26"/>
    <x v="0"/>
    <x v="3"/>
  </r>
  <r>
    <x v="17"/>
    <x v="17"/>
    <s v="1927"/>
    <x v="397"/>
    <x v="397"/>
    <n v="23"/>
    <x v="0"/>
    <x v="4"/>
  </r>
  <r>
    <x v="17"/>
    <x v="17"/>
    <s v="1927"/>
    <x v="397"/>
    <x v="397"/>
    <n v="21"/>
    <x v="0"/>
    <x v="5"/>
  </r>
  <r>
    <x v="17"/>
    <x v="17"/>
    <s v="1927"/>
    <x v="397"/>
    <x v="397"/>
    <n v="28"/>
    <x v="0"/>
    <x v="6"/>
  </r>
  <r>
    <x v="17"/>
    <x v="17"/>
    <s v="1927"/>
    <x v="397"/>
    <x v="397"/>
    <n v="23"/>
    <x v="0"/>
    <x v="7"/>
  </r>
  <r>
    <x v="17"/>
    <x v="17"/>
    <s v="1927"/>
    <x v="397"/>
    <x v="397"/>
    <n v="22"/>
    <x v="0"/>
    <x v="8"/>
  </r>
  <r>
    <x v="17"/>
    <x v="17"/>
    <s v="1927"/>
    <x v="397"/>
    <x v="397"/>
    <n v="22"/>
    <x v="0"/>
    <x v="9"/>
  </r>
  <r>
    <x v="17"/>
    <x v="17"/>
    <s v="1927"/>
    <x v="397"/>
    <x v="397"/>
    <n v="17"/>
    <x v="0"/>
    <x v="10"/>
  </r>
  <r>
    <x v="17"/>
    <x v="17"/>
    <s v="1927"/>
    <x v="397"/>
    <x v="397"/>
    <n v="17"/>
    <x v="0"/>
    <x v="11"/>
  </r>
  <r>
    <x v="17"/>
    <x v="17"/>
    <s v="1927"/>
    <x v="397"/>
    <x v="397"/>
    <n v="21"/>
    <x v="0"/>
    <x v="12"/>
  </r>
  <r>
    <x v="17"/>
    <x v="17"/>
    <s v="1928"/>
    <x v="398"/>
    <x v="398"/>
    <n v="1"/>
    <x v="0"/>
    <x v="0"/>
  </r>
  <r>
    <x v="17"/>
    <x v="17"/>
    <s v="1928"/>
    <x v="398"/>
    <x v="398"/>
    <n v="1"/>
    <x v="0"/>
    <x v="1"/>
  </r>
  <r>
    <x v="17"/>
    <x v="17"/>
    <s v="1928"/>
    <x v="398"/>
    <x v="398"/>
    <n v="1"/>
    <x v="0"/>
    <x v="2"/>
  </r>
  <r>
    <x v="17"/>
    <x v="17"/>
    <s v="1928"/>
    <x v="398"/>
    <x v="398"/>
    <n v="1"/>
    <x v="0"/>
    <x v="3"/>
  </r>
  <r>
    <x v="17"/>
    <x v="17"/>
    <s v="1928"/>
    <x v="398"/>
    <x v="398"/>
    <n v="0"/>
    <x v="0"/>
    <x v="4"/>
  </r>
  <r>
    <x v="17"/>
    <x v="17"/>
    <s v="1928"/>
    <x v="398"/>
    <x v="398"/>
    <n v="0"/>
    <x v="0"/>
    <x v="5"/>
  </r>
  <r>
    <x v="17"/>
    <x v="17"/>
    <s v="1928"/>
    <x v="398"/>
    <x v="398"/>
    <n v="0"/>
    <x v="0"/>
    <x v="6"/>
  </r>
  <r>
    <x v="17"/>
    <x v="17"/>
    <s v="1928"/>
    <x v="398"/>
    <x v="398"/>
    <n v="0"/>
    <x v="0"/>
    <x v="7"/>
  </r>
  <r>
    <x v="17"/>
    <x v="17"/>
    <s v="1928"/>
    <x v="398"/>
    <x v="398"/>
    <n v="0"/>
    <x v="0"/>
    <x v="8"/>
  </r>
  <r>
    <x v="17"/>
    <x v="17"/>
    <s v="1928"/>
    <x v="398"/>
    <x v="398"/>
    <n v="0"/>
    <x v="0"/>
    <x v="9"/>
  </r>
  <r>
    <x v="17"/>
    <x v="17"/>
    <s v="1928"/>
    <x v="398"/>
    <x v="398"/>
    <n v="0"/>
    <x v="0"/>
    <x v="10"/>
  </r>
  <r>
    <x v="17"/>
    <x v="17"/>
    <s v="1928"/>
    <x v="398"/>
    <x v="398"/>
    <n v="0"/>
    <x v="0"/>
    <x v="11"/>
  </r>
  <r>
    <x v="17"/>
    <x v="17"/>
    <s v="1928"/>
    <x v="398"/>
    <x v="398"/>
    <n v="1"/>
    <x v="0"/>
    <x v="12"/>
  </r>
  <r>
    <x v="17"/>
    <x v="17"/>
    <s v="1929"/>
    <x v="399"/>
    <x v="399"/>
    <n v="0"/>
    <x v="0"/>
    <x v="0"/>
  </r>
  <r>
    <x v="17"/>
    <x v="17"/>
    <s v="1929"/>
    <x v="399"/>
    <x v="399"/>
    <n v="0"/>
    <x v="0"/>
    <x v="1"/>
  </r>
  <r>
    <x v="17"/>
    <x v="17"/>
    <s v="1929"/>
    <x v="399"/>
    <x v="399"/>
    <n v="0"/>
    <x v="0"/>
    <x v="2"/>
  </r>
  <r>
    <x v="17"/>
    <x v="17"/>
    <s v="1929"/>
    <x v="399"/>
    <x v="399"/>
    <n v="0"/>
    <x v="0"/>
    <x v="3"/>
  </r>
  <r>
    <x v="17"/>
    <x v="17"/>
    <s v="1929"/>
    <x v="399"/>
    <x v="399"/>
    <n v="0"/>
    <x v="0"/>
    <x v="4"/>
  </r>
  <r>
    <x v="17"/>
    <x v="17"/>
    <s v="1929"/>
    <x v="399"/>
    <x v="399"/>
    <n v="0"/>
    <x v="0"/>
    <x v="5"/>
  </r>
  <r>
    <x v="17"/>
    <x v="17"/>
    <s v="1929"/>
    <x v="399"/>
    <x v="399"/>
    <n v="0"/>
    <x v="0"/>
    <x v="6"/>
  </r>
  <r>
    <x v="17"/>
    <x v="17"/>
    <s v="1929"/>
    <x v="399"/>
    <x v="399"/>
    <n v="0"/>
    <x v="0"/>
    <x v="7"/>
  </r>
  <r>
    <x v="17"/>
    <x v="17"/>
    <s v="1929"/>
    <x v="399"/>
    <x v="399"/>
    <n v="0"/>
    <x v="0"/>
    <x v="8"/>
  </r>
  <r>
    <x v="17"/>
    <x v="17"/>
    <s v="1929"/>
    <x v="399"/>
    <x v="399"/>
    <n v="0"/>
    <x v="0"/>
    <x v="9"/>
  </r>
  <r>
    <x v="17"/>
    <x v="17"/>
    <s v="1929"/>
    <x v="399"/>
    <x v="399"/>
    <n v="0"/>
    <x v="0"/>
    <x v="10"/>
  </r>
  <r>
    <x v="17"/>
    <x v="17"/>
    <s v="1929"/>
    <x v="399"/>
    <x v="399"/>
    <n v="0"/>
    <x v="0"/>
    <x v="11"/>
  </r>
  <r>
    <x v="17"/>
    <x v="17"/>
    <s v="1929"/>
    <x v="399"/>
    <x v="399"/>
    <n v="0"/>
    <x v="0"/>
    <x v="12"/>
  </r>
  <r>
    <x v="17"/>
    <x v="17"/>
    <s v="1931"/>
    <x v="400"/>
    <x v="400"/>
    <n v="70"/>
    <x v="0"/>
    <x v="0"/>
  </r>
  <r>
    <x v="17"/>
    <x v="17"/>
    <s v="1931"/>
    <x v="400"/>
    <x v="400"/>
    <n v="65"/>
    <x v="0"/>
    <x v="1"/>
  </r>
  <r>
    <x v="17"/>
    <x v="17"/>
    <s v="1931"/>
    <x v="400"/>
    <x v="400"/>
    <n v="63"/>
    <x v="0"/>
    <x v="2"/>
  </r>
  <r>
    <x v="17"/>
    <x v="17"/>
    <s v="1931"/>
    <x v="400"/>
    <x v="400"/>
    <n v="73"/>
    <x v="0"/>
    <x v="3"/>
  </r>
  <r>
    <x v="17"/>
    <x v="17"/>
    <s v="1931"/>
    <x v="400"/>
    <x v="400"/>
    <n v="65"/>
    <x v="0"/>
    <x v="4"/>
  </r>
  <r>
    <x v="17"/>
    <x v="17"/>
    <s v="1931"/>
    <x v="400"/>
    <x v="400"/>
    <n v="83"/>
    <x v="0"/>
    <x v="5"/>
  </r>
  <r>
    <x v="17"/>
    <x v="17"/>
    <s v="1931"/>
    <x v="400"/>
    <x v="400"/>
    <n v="82"/>
    <x v="0"/>
    <x v="6"/>
  </r>
  <r>
    <x v="17"/>
    <x v="17"/>
    <s v="1931"/>
    <x v="400"/>
    <x v="400"/>
    <n v="75"/>
    <x v="0"/>
    <x v="7"/>
  </r>
  <r>
    <x v="17"/>
    <x v="17"/>
    <s v="1931"/>
    <x v="400"/>
    <x v="400"/>
    <n v="72"/>
    <x v="0"/>
    <x v="8"/>
  </r>
  <r>
    <x v="17"/>
    <x v="17"/>
    <s v="1931"/>
    <x v="400"/>
    <x v="400"/>
    <n v="76"/>
    <x v="0"/>
    <x v="9"/>
  </r>
  <r>
    <x v="17"/>
    <x v="17"/>
    <s v="1931"/>
    <x v="400"/>
    <x v="400"/>
    <n v="66"/>
    <x v="0"/>
    <x v="10"/>
  </r>
  <r>
    <x v="17"/>
    <x v="17"/>
    <s v="1931"/>
    <x v="400"/>
    <x v="400"/>
    <n v="55"/>
    <x v="0"/>
    <x v="11"/>
  </r>
  <r>
    <x v="17"/>
    <x v="17"/>
    <s v="1931"/>
    <x v="400"/>
    <x v="400"/>
    <n v="63"/>
    <x v="0"/>
    <x v="12"/>
  </r>
  <r>
    <x v="17"/>
    <x v="17"/>
    <s v="1933"/>
    <x v="401"/>
    <x v="401"/>
    <n v="416"/>
    <x v="0"/>
    <x v="0"/>
  </r>
  <r>
    <x v="17"/>
    <x v="17"/>
    <s v="1933"/>
    <x v="401"/>
    <x v="401"/>
    <n v="387"/>
    <x v="0"/>
    <x v="1"/>
  </r>
  <r>
    <x v="17"/>
    <x v="17"/>
    <s v="1933"/>
    <x v="401"/>
    <x v="401"/>
    <n v="390"/>
    <x v="0"/>
    <x v="2"/>
  </r>
  <r>
    <x v="17"/>
    <x v="17"/>
    <s v="1933"/>
    <x v="401"/>
    <x v="401"/>
    <n v="385"/>
    <x v="0"/>
    <x v="3"/>
  </r>
  <r>
    <x v="17"/>
    <x v="17"/>
    <s v="1933"/>
    <x v="401"/>
    <x v="401"/>
    <n v="343"/>
    <x v="0"/>
    <x v="4"/>
  </r>
  <r>
    <x v="17"/>
    <x v="17"/>
    <s v="1933"/>
    <x v="401"/>
    <x v="401"/>
    <n v="337"/>
    <x v="0"/>
    <x v="5"/>
  </r>
  <r>
    <x v="17"/>
    <x v="17"/>
    <s v="1933"/>
    <x v="401"/>
    <x v="401"/>
    <n v="364"/>
    <x v="0"/>
    <x v="6"/>
  </r>
  <r>
    <x v="17"/>
    <x v="17"/>
    <s v="1933"/>
    <x v="401"/>
    <x v="401"/>
    <n v="392"/>
    <x v="0"/>
    <x v="7"/>
  </r>
  <r>
    <x v="17"/>
    <x v="17"/>
    <s v="1933"/>
    <x v="401"/>
    <x v="401"/>
    <n v="348"/>
    <x v="0"/>
    <x v="8"/>
  </r>
  <r>
    <x v="17"/>
    <x v="17"/>
    <s v="1933"/>
    <x v="401"/>
    <x v="401"/>
    <n v="332"/>
    <x v="0"/>
    <x v="9"/>
  </r>
  <r>
    <x v="17"/>
    <x v="17"/>
    <s v="1933"/>
    <x v="401"/>
    <x v="401"/>
    <n v="313"/>
    <x v="0"/>
    <x v="10"/>
  </r>
  <r>
    <x v="17"/>
    <x v="17"/>
    <s v="1933"/>
    <x v="401"/>
    <x v="401"/>
    <n v="305"/>
    <x v="0"/>
    <x v="11"/>
  </r>
  <r>
    <x v="17"/>
    <x v="17"/>
    <s v="1933"/>
    <x v="401"/>
    <x v="401"/>
    <n v="279"/>
    <x v="0"/>
    <x v="12"/>
  </r>
  <r>
    <x v="17"/>
    <x v="17"/>
    <s v="1936"/>
    <x v="402"/>
    <x v="402"/>
    <n v="48"/>
    <x v="0"/>
    <x v="0"/>
  </r>
  <r>
    <x v="17"/>
    <x v="17"/>
    <s v="1936"/>
    <x v="402"/>
    <x v="402"/>
    <n v="48"/>
    <x v="0"/>
    <x v="1"/>
  </r>
  <r>
    <x v="17"/>
    <x v="17"/>
    <s v="1936"/>
    <x v="402"/>
    <x v="402"/>
    <n v="42"/>
    <x v="0"/>
    <x v="2"/>
  </r>
  <r>
    <x v="17"/>
    <x v="17"/>
    <s v="1936"/>
    <x v="402"/>
    <x v="402"/>
    <n v="46"/>
    <x v="0"/>
    <x v="3"/>
  </r>
  <r>
    <x v="17"/>
    <x v="17"/>
    <s v="1936"/>
    <x v="402"/>
    <x v="402"/>
    <n v="37"/>
    <x v="0"/>
    <x v="4"/>
  </r>
  <r>
    <x v="17"/>
    <x v="17"/>
    <s v="1936"/>
    <x v="402"/>
    <x v="402"/>
    <n v="39"/>
    <x v="0"/>
    <x v="5"/>
  </r>
  <r>
    <x v="17"/>
    <x v="17"/>
    <s v="1936"/>
    <x v="402"/>
    <x v="402"/>
    <n v="48"/>
    <x v="0"/>
    <x v="6"/>
  </r>
  <r>
    <x v="17"/>
    <x v="17"/>
    <s v="1936"/>
    <x v="402"/>
    <x v="402"/>
    <n v="42"/>
    <x v="0"/>
    <x v="7"/>
  </r>
  <r>
    <x v="17"/>
    <x v="17"/>
    <s v="1936"/>
    <x v="402"/>
    <x v="402"/>
    <n v="38"/>
    <x v="0"/>
    <x v="8"/>
  </r>
  <r>
    <x v="17"/>
    <x v="17"/>
    <s v="1936"/>
    <x v="402"/>
    <x v="402"/>
    <n v="41"/>
    <x v="0"/>
    <x v="9"/>
  </r>
  <r>
    <x v="17"/>
    <x v="17"/>
    <s v="1936"/>
    <x v="402"/>
    <x v="402"/>
    <n v="37"/>
    <x v="0"/>
    <x v="10"/>
  </r>
  <r>
    <x v="17"/>
    <x v="17"/>
    <s v="1936"/>
    <x v="402"/>
    <x v="402"/>
    <n v="33"/>
    <x v="0"/>
    <x v="11"/>
  </r>
  <r>
    <x v="17"/>
    <x v="17"/>
    <s v="1936"/>
    <x v="402"/>
    <x v="402"/>
    <n v="34"/>
    <x v="0"/>
    <x v="12"/>
  </r>
  <r>
    <x v="17"/>
    <x v="17"/>
    <s v="1938"/>
    <x v="403"/>
    <x v="403"/>
    <n v="79"/>
    <x v="0"/>
    <x v="0"/>
  </r>
  <r>
    <x v="17"/>
    <x v="17"/>
    <s v="1938"/>
    <x v="403"/>
    <x v="403"/>
    <n v="71"/>
    <x v="0"/>
    <x v="1"/>
  </r>
  <r>
    <x v="17"/>
    <x v="17"/>
    <s v="1938"/>
    <x v="403"/>
    <x v="403"/>
    <n v="68"/>
    <x v="0"/>
    <x v="2"/>
  </r>
  <r>
    <x v="17"/>
    <x v="17"/>
    <s v="1938"/>
    <x v="403"/>
    <x v="403"/>
    <n v="74"/>
    <x v="0"/>
    <x v="3"/>
  </r>
  <r>
    <x v="17"/>
    <x v="17"/>
    <s v="1938"/>
    <x v="403"/>
    <x v="403"/>
    <n v="66"/>
    <x v="0"/>
    <x v="4"/>
  </r>
  <r>
    <x v="17"/>
    <x v="17"/>
    <s v="1938"/>
    <x v="403"/>
    <x v="403"/>
    <n v="77"/>
    <x v="0"/>
    <x v="5"/>
  </r>
  <r>
    <x v="17"/>
    <x v="17"/>
    <s v="1938"/>
    <x v="403"/>
    <x v="403"/>
    <n v="77"/>
    <x v="0"/>
    <x v="6"/>
  </r>
  <r>
    <x v="17"/>
    <x v="17"/>
    <s v="1938"/>
    <x v="403"/>
    <x v="403"/>
    <n v="71"/>
    <x v="0"/>
    <x v="7"/>
  </r>
  <r>
    <x v="17"/>
    <x v="17"/>
    <s v="1938"/>
    <x v="403"/>
    <x v="403"/>
    <n v="72"/>
    <x v="0"/>
    <x v="8"/>
  </r>
  <r>
    <x v="17"/>
    <x v="17"/>
    <s v="1938"/>
    <x v="403"/>
    <x v="403"/>
    <n v="68"/>
    <x v="0"/>
    <x v="9"/>
  </r>
  <r>
    <x v="17"/>
    <x v="17"/>
    <s v="1938"/>
    <x v="403"/>
    <x v="403"/>
    <n v="68"/>
    <x v="0"/>
    <x v="10"/>
  </r>
  <r>
    <x v="17"/>
    <x v="17"/>
    <s v="1938"/>
    <x v="403"/>
    <x v="403"/>
    <n v="64"/>
    <x v="0"/>
    <x v="11"/>
  </r>
  <r>
    <x v="17"/>
    <x v="17"/>
    <s v="1938"/>
    <x v="403"/>
    <x v="403"/>
    <n v="63"/>
    <x v="0"/>
    <x v="12"/>
  </r>
  <r>
    <x v="17"/>
    <x v="17"/>
    <s v="1939"/>
    <x v="404"/>
    <x v="404"/>
    <n v="51"/>
    <x v="0"/>
    <x v="0"/>
  </r>
  <r>
    <x v="17"/>
    <x v="17"/>
    <s v="1939"/>
    <x v="404"/>
    <x v="404"/>
    <n v="41"/>
    <x v="0"/>
    <x v="1"/>
  </r>
  <r>
    <x v="17"/>
    <x v="17"/>
    <s v="1939"/>
    <x v="404"/>
    <x v="404"/>
    <n v="44"/>
    <x v="0"/>
    <x v="2"/>
  </r>
  <r>
    <x v="17"/>
    <x v="17"/>
    <s v="1939"/>
    <x v="404"/>
    <x v="404"/>
    <n v="41"/>
    <x v="0"/>
    <x v="3"/>
  </r>
  <r>
    <x v="17"/>
    <x v="17"/>
    <s v="1939"/>
    <x v="404"/>
    <x v="404"/>
    <n v="37"/>
    <x v="0"/>
    <x v="4"/>
  </r>
  <r>
    <x v="17"/>
    <x v="17"/>
    <s v="1939"/>
    <x v="404"/>
    <x v="404"/>
    <n v="40"/>
    <x v="0"/>
    <x v="5"/>
  </r>
  <r>
    <x v="17"/>
    <x v="17"/>
    <s v="1939"/>
    <x v="404"/>
    <x v="404"/>
    <n v="45"/>
    <x v="0"/>
    <x v="6"/>
  </r>
  <r>
    <x v="17"/>
    <x v="17"/>
    <s v="1939"/>
    <x v="404"/>
    <x v="404"/>
    <n v="39"/>
    <x v="0"/>
    <x v="7"/>
  </r>
  <r>
    <x v="17"/>
    <x v="17"/>
    <s v="1939"/>
    <x v="404"/>
    <x v="404"/>
    <n v="37"/>
    <x v="0"/>
    <x v="8"/>
  </r>
  <r>
    <x v="17"/>
    <x v="17"/>
    <s v="1939"/>
    <x v="404"/>
    <x v="404"/>
    <n v="40"/>
    <x v="0"/>
    <x v="9"/>
  </r>
  <r>
    <x v="17"/>
    <x v="17"/>
    <s v="1939"/>
    <x v="404"/>
    <x v="404"/>
    <n v="35"/>
    <x v="0"/>
    <x v="10"/>
  </r>
  <r>
    <x v="17"/>
    <x v="17"/>
    <s v="1939"/>
    <x v="404"/>
    <x v="404"/>
    <n v="36"/>
    <x v="0"/>
    <x v="11"/>
  </r>
  <r>
    <x v="17"/>
    <x v="17"/>
    <s v="1939"/>
    <x v="404"/>
    <x v="404"/>
    <n v="37"/>
    <x v="0"/>
    <x v="12"/>
  </r>
  <r>
    <x v="17"/>
    <x v="17"/>
    <s v="1940"/>
    <x v="405"/>
    <x v="405"/>
    <n v="137"/>
    <x v="0"/>
    <x v="0"/>
  </r>
  <r>
    <x v="17"/>
    <x v="17"/>
    <s v="1940"/>
    <x v="405"/>
    <x v="405"/>
    <n v="140"/>
    <x v="0"/>
    <x v="1"/>
  </r>
  <r>
    <x v="17"/>
    <x v="17"/>
    <s v="1940"/>
    <x v="405"/>
    <x v="405"/>
    <n v="118"/>
    <x v="0"/>
    <x v="2"/>
  </r>
  <r>
    <x v="17"/>
    <x v="17"/>
    <s v="1940"/>
    <x v="405"/>
    <x v="405"/>
    <n v="119"/>
    <x v="0"/>
    <x v="3"/>
  </r>
  <r>
    <x v="17"/>
    <x v="17"/>
    <s v="1940"/>
    <x v="405"/>
    <x v="405"/>
    <n v="100"/>
    <x v="0"/>
    <x v="4"/>
  </r>
  <r>
    <x v="17"/>
    <x v="17"/>
    <s v="1940"/>
    <x v="405"/>
    <x v="405"/>
    <n v="103"/>
    <x v="0"/>
    <x v="5"/>
  </r>
  <r>
    <x v="17"/>
    <x v="17"/>
    <s v="1940"/>
    <x v="405"/>
    <x v="405"/>
    <n v="92"/>
    <x v="0"/>
    <x v="6"/>
  </r>
  <r>
    <x v="17"/>
    <x v="17"/>
    <s v="1940"/>
    <x v="405"/>
    <x v="405"/>
    <n v="105"/>
    <x v="0"/>
    <x v="7"/>
  </r>
  <r>
    <x v="17"/>
    <x v="17"/>
    <s v="1940"/>
    <x v="405"/>
    <x v="405"/>
    <n v="110"/>
    <x v="0"/>
    <x v="8"/>
  </r>
  <r>
    <x v="17"/>
    <x v="17"/>
    <s v="1940"/>
    <x v="405"/>
    <x v="405"/>
    <n v="100"/>
    <x v="0"/>
    <x v="9"/>
  </r>
  <r>
    <x v="17"/>
    <x v="17"/>
    <s v="1940"/>
    <x v="405"/>
    <x v="405"/>
    <n v="108"/>
    <x v="0"/>
    <x v="10"/>
  </r>
  <r>
    <x v="17"/>
    <x v="17"/>
    <s v="1940"/>
    <x v="405"/>
    <x v="405"/>
    <n v="101"/>
    <x v="0"/>
    <x v="11"/>
  </r>
  <r>
    <x v="17"/>
    <x v="17"/>
    <s v="1940"/>
    <x v="405"/>
    <x v="405"/>
    <n v="89"/>
    <x v="0"/>
    <x v="12"/>
  </r>
  <r>
    <x v="17"/>
    <x v="17"/>
    <s v="1941"/>
    <x v="406"/>
    <x v="406"/>
    <n v="8"/>
    <x v="0"/>
    <x v="0"/>
  </r>
  <r>
    <x v="17"/>
    <x v="17"/>
    <s v="1941"/>
    <x v="406"/>
    <x v="406"/>
    <n v="7"/>
    <x v="0"/>
    <x v="1"/>
  </r>
  <r>
    <x v="17"/>
    <x v="17"/>
    <s v="1941"/>
    <x v="406"/>
    <x v="406"/>
    <n v="6"/>
    <x v="0"/>
    <x v="2"/>
  </r>
  <r>
    <x v="17"/>
    <x v="17"/>
    <s v="1941"/>
    <x v="406"/>
    <x v="406"/>
    <n v="4"/>
    <x v="0"/>
    <x v="3"/>
  </r>
  <r>
    <x v="17"/>
    <x v="17"/>
    <s v="1941"/>
    <x v="406"/>
    <x v="406"/>
    <n v="4"/>
    <x v="0"/>
    <x v="4"/>
  </r>
  <r>
    <x v="17"/>
    <x v="17"/>
    <s v="1941"/>
    <x v="406"/>
    <x v="406"/>
    <n v="7"/>
    <x v="0"/>
    <x v="5"/>
  </r>
  <r>
    <x v="17"/>
    <x v="17"/>
    <s v="1941"/>
    <x v="406"/>
    <x v="406"/>
    <n v="4"/>
    <x v="0"/>
    <x v="6"/>
  </r>
  <r>
    <x v="17"/>
    <x v="17"/>
    <s v="1941"/>
    <x v="406"/>
    <x v="406"/>
    <n v="4"/>
    <x v="0"/>
    <x v="7"/>
  </r>
  <r>
    <x v="17"/>
    <x v="17"/>
    <s v="1941"/>
    <x v="406"/>
    <x v="406"/>
    <n v="5"/>
    <x v="0"/>
    <x v="8"/>
  </r>
  <r>
    <x v="17"/>
    <x v="17"/>
    <s v="1941"/>
    <x v="406"/>
    <x v="406"/>
    <n v="7"/>
    <x v="0"/>
    <x v="9"/>
  </r>
  <r>
    <x v="17"/>
    <x v="17"/>
    <s v="1941"/>
    <x v="406"/>
    <x v="406"/>
    <n v="5"/>
    <x v="0"/>
    <x v="10"/>
  </r>
  <r>
    <x v="17"/>
    <x v="17"/>
    <s v="1941"/>
    <x v="406"/>
    <x v="406"/>
    <n v="3"/>
    <x v="0"/>
    <x v="11"/>
  </r>
  <r>
    <x v="17"/>
    <x v="17"/>
    <s v="1941"/>
    <x v="406"/>
    <x v="406"/>
    <n v="6"/>
    <x v="0"/>
    <x v="12"/>
  </r>
  <r>
    <x v="17"/>
    <x v="17"/>
    <s v="1942"/>
    <x v="407"/>
    <x v="407"/>
    <n v="119"/>
    <x v="0"/>
    <x v="0"/>
  </r>
  <r>
    <x v="17"/>
    <x v="17"/>
    <s v="1942"/>
    <x v="407"/>
    <x v="407"/>
    <n v="123"/>
    <x v="0"/>
    <x v="1"/>
  </r>
  <r>
    <x v="17"/>
    <x v="17"/>
    <s v="1942"/>
    <x v="407"/>
    <x v="407"/>
    <n v="117"/>
    <x v="0"/>
    <x v="2"/>
  </r>
  <r>
    <x v="17"/>
    <x v="17"/>
    <s v="1942"/>
    <x v="407"/>
    <x v="407"/>
    <n v="132"/>
    <x v="0"/>
    <x v="3"/>
  </r>
  <r>
    <x v="17"/>
    <x v="17"/>
    <s v="1942"/>
    <x v="407"/>
    <x v="407"/>
    <n v="112"/>
    <x v="0"/>
    <x v="4"/>
  </r>
  <r>
    <x v="17"/>
    <x v="17"/>
    <s v="1942"/>
    <x v="407"/>
    <x v="407"/>
    <n v="116"/>
    <x v="0"/>
    <x v="5"/>
  </r>
  <r>
    <x v="17"/>
    <x v="17"/>
    <s v="1942"/>
    <x v="407"/>
    <x v="407"/>
    <n v="98"/>
    <x v="0"/>
    <x v="6"/>
  </r>
  <r>
    <x v="17"/>
    <x v="17"/>
    <s v="1942"/>
    <x v="407"/>
    <x v="407"/>
    <n v="101"/>
    <x v="0"/>
    <x v="7"/>
  </r>
  <r>
    <x v="17"/>
    <x v="17"/>
    <s v="1942"/>
    <x v="407"/>
    <x v="407"/>
    <n v="106"/>
    <x v="0"/>
    <x v="8"/>
  </r>
  <r>
    <x v="17"/>
    <x v="17"/>
    <s v="1942"/>
    <x v="407"/>
    <x v="407"/>
    <n v="96"/>
    <x v="0"/>
    <x v="9"/>
  </r>
  <r>
    <x v="17"/>
    <x v="17"/>
    <s v="1942"/>
    <x v="407"/>
    <x v="407"/>
    <n v="94"/>
    <x v="0"/>
    <x v="10"/>
  </r>
  <r>
    <x v="17"/>
    <x v="17"/>
    <s v="1942"/>
    <x v="407"/>
    <x v="407"/>
    <n v="88"/>
    <x v="0"/>
    <x v="11"/>
  </r>
  <r>
    <x v="17"/>
    <x v="17"/>
    <s v="1942"/>
    <x v="407"/>
    <x v="407"/>
    <n v="72"/>
    <x v="0"/>
    <x v="12"/>
  </r>
  <r>
    <x v="17"/>
    <x v="17"/>
    <s v="1943"/>
    <x v="408"/>
    <x v="408"/>
    <n v="33"/>
    <x v="0"/>
    <x v="0"/>
  </r>
  <r>
    <x v="17"/>
    <x v="17"/>
    <s v="1943"/>
    <x v="408"/>
    <x v="408"/>
    <n v="33"/>
    <x v="0"/>
    <x v="1"/>
  </r>
  <r>
    <x v="17"/>
    <x v="17"/>
    <s v="1943"/>
    <x v="408"/>
    <x v="408"/>
    <n v="36"/>
    <x v="0"/>
    <x v="2"/>
  </r>
  <r>
    <x v="17"/>
    <x v="17"/>
    <s v="1943"/>
    <x v="408"/>
    <x v="408"/>
    <n v="32"/>
    <x v="0"/>
    <x v="3"/>
  </r>
  <r>
    <x v="17"/>
    <x v="17"/>
    <s v="1943"/>
    <x v="408"/>
    <x v="408"/>
    <n v="22"/>
    <x v="0"/>
    <x v="4"/>
  </r>
  <r>
    <x v="17"/>
    <x v="17"/>
    <s v="1943"/>
    <x v="408"/>
    <x v="408"/>
    <n v="27"/>
    <x v="0"/>
    <x v="5"/>
  </r>
  <r>
    <x v="17"/>
    <x v="17"/>
    <s v="1943"/>
    <x v="408"/>
    <x v="408"/>
    <n v="20"/>
    <x v="0"/>
    <x v="6"/>
  </r>
  <r>
    <x v="17"/>
    <x v="17"/>
    <s v="1943"/>
    <x v="408"/>
    <x v="408"/>
    <n v="16"/>
    <x v="0"/>
    <x v="7"/>
  </r>
  <r>
    <x v="17"/>
    <x v="17"/>
    <s v="1943"/>
    <x v="408"/>
    <x v="408"/>
    <n v="24"/>
    <x v="0"/>
    <x v="8"/>
  </r>
  <r>
    <x v="17"/>
    <x v="17"/>
    <s v="1943"/>
    <x v="408"/>
    <x v="408"/>
    <n v="20"/>
    <x v="0"/>
    <x v="9"/>
  </r>
  <r>
    <x v="17"/>
    <x v="17"/>
    <s v="1943"/>
    <x v="408"/>
    <x v="408"/>
    <n v="14"/>
    <x v="0"/>
    <x v="10"/>
  </r>
  <r>
    <x v="17"/>
    <x v="17"/>
    <s v="1943"/>
    <x v="408"/>
    <x v="408"/>
    <n v="13"/>
    <x v="0"/>
    <x v="11"/>
  </r>
  <r>
    <x v="17"/>
    <x v="17"/>
    <s v="1943"/>
    <x v="408"/>
    <x v="408"/>
    <n v="17"/>
    <x v="0"/>
    <x v="12"/>
  </r>
  <r>
    <x v="18"/>
    <x v="18"/>
    <s v="2002"/>
    <x v="409"/>
    <x v="409"/>
    <n v="5"/>
    <x v="0"/>
    <x v="0"/>
  </r>
  <r>
    <x v="18"/>
    <x v="18"/>
    <s v="2002"/>
    <x v="409"/>
    <x v="409"/>
    <n v="9"/>
    <x v="0"/>
    <x v="1"/>
  </r>
  <r>
    <x v="18"/>
    <x v="18"/>
    <s v="2002"/>
    <x v="409"/>
    <x v="409"/>
    <n v="8"/>
    <x v="0"/>
    <x v="2"/>
  </r>
  <r>
    <x v="18"/>
    <x v="18"/>
    <s v="2002"/>
    <x v="409"/>
    <x v="409"/>
    <n v="7"/>
    <x v="0"/>
    <x v="3"/>
  </r>
  <r>
    <x v="18"/>
    <x v="18"/>
    <s v="2002"/>
    <x v="409"/>
    <x v="409"/>
    <n v="7"/>
    <x v="0"/>
    <x v="4"/>
  </r>
  <r>
    <x v="18"/>
    <x v="18"/>
    <s v="2002"/>
    <x v="409"/>
    <x v="409"/>
    <n v="6"/>
    <x v="0"/>
    <x v="5"/>
  </r>
  <r>
    <x v="18"/>
    <x v="18"/>
    <s v="2002"/>
    <x v="409"/>
    <x v="409"/>
    <n v="6"/>
    <x v="0"/>
    <x v="6"/>
  </r>
  <r>
    <x v="18"/>
    <x v="18"/>
    <s v="2002"/>
    <x v="409"/>
    <x v="409"/>
    <n v="6"/>
    <x v="0"/>
    <x v="7"/>
  </r>
  <r>
    <x v="18"/>
    <x v="18"/>
    <s v="2002"/>
    <x v="409"/>
    <x v="409"/>
    <n v="7"/>
    <x v="0"/>
    <x v="8"/>
  </r>
  <r>
    <x v="18"/>
    <x v="18"/>
    <s v="2002"/>
    <x v="409"/>
    <x v="409"/>
    <n v="5"/>
    <x v="0"/>
    <x v="9"/>
  </r>
  <r>
    <x v="18"/>
    <x v="18"/>
    <s v="2002"/>
    <x v="409"/>
    <x v="409"/>
    <n v="7"/>
    <x v="0"/>
    <x v="10"/>
  </r>
  <r>
    <x v="18"/>
    <x v="18"/>
    <s v="2002"/>
    <x v="409"/>
    <x v="409"/>
    <n v="4"/>
    <x v="0"/>
    <x v="11"/>
  </r>
  <r>
    <x v="18"/>
    <x v="18"/>
    <s v="2002"/>
    <x v="409"/>
    <x v="409"/>
    <n v="7"/>
    <x v="0"/>
    <x v="12"/>
  </r>
  <r>
    <x v="18"/>
    <x v="18"/>
    <s v="2003"/>
    <x v="410"/>
    <x v="410"/>
    <n v="29"/>
    <x v="0"/>
    <x v="0"/>
  </r>
  <r>
    <x v="18"/>
    <x v="18"/>
    <s v="2003"/>
    <x v="410"/>
    <x v="410"/>
    <n v="24"/>
    <x v="0"/>
    <x v="1"/>
  </r>
  <r>
    <x v="18"/>
    <x v="18"/>
    <s v="2003"/>
    <x v="410"/>
    <x v="410"/>
    <n v="31"/>
    <x v="0"/>
    <x v="2"/>
  </r>
  <r>
    <x v="18"/>
    <x v="18"/>
    <s v="2003"/>
    <x v="410"/>
    <x v="410"/>
    <n v="20"/>
    <x v="0"/>
    <x v="3"/>
  </r>
  <r>
    <x v="18"/>
    <x v="18"/>
    <s v="2003"/>
    <x v="410"/>
    <x v="410"/>
    <n v="23"/>
    <x v="0"/>
    <x v="4"/>
  </r>
  <r>
    <x v="18"/>
    <x v="18"/>
    <s v="2003"/>
    <x v="410"/>
    <x v="410"/>
    <n v="22"/>
    <x v="0"/>
    <x v="5"/>
  </r>
  <r>
    <x v="18"/>
    <x v="18"/>
    <s v="2003"/>
    <x v="410"/>
    <x v="410"/>
    <n v="30"/>
    <x v="0"/>
    <x v="6"/>
  </r>
  <r>
    <x v="18"/>
    <x v="18"/>
    <s v="2003"/>
    <x v="410"/>
    <x v="410"/>
    <n v="27"/>
    <x v="0"/>
    <x v="7"/>
  </r>
  <r>
    <x v="18"/>
    <x v="18"/>
    <s v="2003"/>
    <x v="410"/>
    <x v="410"/>
    <n v="28"/>
    <x v="0"/>
    <x v="8"/>
  </r>
  <r>
    <x v="18"/>
    <x v="18"/>
    <s v="2003"/>
    <x v="410"/>
    <x v="410"/>
    <n v="23"/>
    <x v="0"/>
    <x v="9"/>
  </r>
  <r>
    <x v="18"/>
    <x v="18"/>
    <s v="2003"/>
    <x v="410"/>
    <x v="410"/>
    <n v="24"/>
    <x v="0"/>
    <x v="10"/>
  </r>
  <r>
    <x v="18"/>
    <x v="18"/>
    <s v="2003"/>
    <x v="410"/>
    <x v="410"/>
    <n v="22"/>
    <x v="0"/>
    <x v="11"/>
  </r>
  <r>
    <x v="18"/>
    <x v="18"/>
    <s v="2003"/>
    <x v="410"/>
    <x v="410"/>
    <n v="23"/>
    <x v="0"/>
    <x v="12"/>
  </r>
  <r>
    <x v="18"/>
    <x v="18"/>
    <s v="2004"/>
    <x v="411"/>
    <x v="411"/>
    <n v="13"/>
    <x v="0"/>
    <x v="0"/>
  </r>
  <r>
    <x v="18"/>
    <x v="18"/>
    <s v="2004"/>
    <x v="411"/>
    <x v="411"/>
    <n v="12"/>
    <x v="0"/>
    <x v="1"/>
  </r>
  <r>
    <x v="18"/>
    <x v="18"/>
    <s v="2004"/>
    <x v="411"/>
    <x v="411"/>
    <n v="9"/>
    <x v="0"/>
    <x v="2"/>
  </r>
  <r>
    <x v="18"/>
    <x v="18"/>
    <s v="2004"/>
    <x v="411"/>
    <x v="411"/>
    <n v="17"/>
    <x v="0"/>
    <x v="3"/>
  </r>
  <r>
    <x v="18"/>
    <x v="18"/>
    <s v="2004"/>
    <x v="411"/>
    <x v="411"/>
    <n v="19"/>
    <x v="0"/>
    <x v="4"/>
  </r>
  <r>
    <x v="18"/>
    <x v="18"/>
    <s v="2004"/>
    <x v="411"/>
    <x v="411"/>
    <n v="13"/>
    <x v="0"/>
    <x v="5"/>
  </r>
  <r>
    <x v="18"/>
    <x v="18"/>
    <s v="2004"/>
    <x v="411"/>
    <x v="411"/>
    <n v="12"/>
    <x v="0"/>
    <x v="6"/>
  </r>
  <r>
    <x v="18"/>
    <x v="18"/>
    <s v="2004"/>
    <x v="411"/>
    <x v="411"/>
    <n v="12"/>
    <x v="0"/>
    <x v="7"/>
  </r>
  <r>
    <x v="18"/>
    <x v="18"/>
    <s v="2004"/>
    <x v="411"/>
    <x v="411"/>
    <n v="8"/>
    <x v="0"/>
    <x v="8"/>
  </r>
  <r>
    <x v="18"/>
    <x v="18"/>
    <s v="2004"/>
    <x v="411"/>
    <x v="411"/>
    <n v="8"/>
    <x v="0"/>
    <x v="9"/>
  </r>
  <r>
    <x v="18"/>
    <x v="18"/>
    <s v="2004"/>
    <x v="411"/>
    <x v="411"/>
    <n v="6"/>
    <x v="0"/>
    <x v="10"/>
  </r>
  <r>
    <x v="18"/>
    <x v="18"/>
    <s v="2004"/>
    <x v="411"/>
    <x v="411"/>
    <n v="2"/>
    <x v="0"/>
    <x v="11"/>
  </r>
  <r>
    <x v="18"/>
    <x v="18"/>
    <s v="2004"/>
    <x v="411"/>
    <x v="411"/>
    <n v="6"/>
    <x v="0"/>
    <x v="12"/>
  </r>
  <r>
    <x v="18"/>
    <x v="18"/>
    <s v="2011"/>
    <x v="412"/>
    <x v="412"/>
    <n v="166"/>
    <x v="0"/>
    <x v="0"/>
  </r>
  <r>
    <x v="18"/>
    <x v="18"/>
    <s v="2011"/>
    <x v="412"/>
    <x v="412"/>
    <n v="166"/>
    <x v="0"/>
    <x v="1"/>
  </r>
  <r>
    <x v="18"/>
    <x v="18"/>
    <s v="2011"/>
    <x v="412"/>
    <x v="412"/>
    <n v="171"/>
    <x v="0"/>
    <x v="2"/>
  </r>
  <r>
    <x v="18"/>
    <x v="18"/>
    <s v="2011"/>
    <x v="412"/>
    <x v="412"/>
    <n v="214"/>
    <x v="0"/>
    <x v="3"/>
  </r>
  <r>
    <x v="18"/>
    <x v="18"/>
    <s v="2011"/>
    <x v="412"/>
    <x v="412"/>
    <n v="192"/>
    <x v="0"/>
    <x v="4"/>
  </r>
  <r>
    <x v="18"/>
    <x v="18"/>
    <s v="2011"/>
    <x v="412"/>
    <x v="412"/>
    <n v="217"/>
    <x v="0"/>
    <x v="5"/>
  </r>
  <r>
    <x v="18"/>
    <x v="18"/>
    <s v="2011"/>
    <x v="412"/>
    <x v="412"/>
    <n v="264"/>
    <x v="0"/>
    <x v="6"/>
  </r>
  <r>
    <x v="18"/>
    <x v="18"/>
    <s v="2011"/>
    <x v="412"/>
    <x v="412"/>
    <n v="231"/>
    <x v="0"/>
    <x v="7"/>
  </r>
  <r>
    <x v="18"/>
    <x v="18"/>
    <s v="2011"/>
    <x v="412"/>
    <x v="412"/>
    <n v="251"/>
    <x v="0"/>
    <x v="8"/>
  </r>
  <r>
    <x v="18"/>
    <x v="18"/>
    <s v="2011"/>
    <x v="412"/>
    <x v="412"/>
    <n v="255"/>
    <x v="0"/>
    <x v="9"/>
  </r>
  <r>
    <x v="18"/>
    <x v="18"/>
    <s v="2011"/>
    <x v="412"/>
    <x v="412"/>
    <n v="219"/>
    <x v="0"/>
    <x v="10"/>
  </r>
  <r>
    <x v="18"/>
    <x v="18"/>
    <s v="2011"/>
    <x v="412"/>
    <x v="412"/>
    <n v="215"/>
    <x v="0"/>
    <x v="11"/>
  </r>
  <r>
    <x v="18"/>
    <x v="18"/>
    <s v="2011"/>
    <x v="412"/>
    <x v="412"/>
    <n v="244"/>
    <x v="0"/>
    <x v="12"/>
  </r>
  <r>
    <x v="18"/>
    <x v="18"/>
    <s v="2012"/>
    <x v="413"/>
    <x v="413"/>
    <n v="218"/>
    <x v="0"/>
    <x v="0"/>
  </r>
  <r>
    <x v="18"/>
    <x v="18"/>
    <s v="2012"/>
    <x v="413"/>
    <x v="413"/>
    <n v="196"/>
    <x v="0"/>
    <x v="1"/>
  </r>
  <r>
    <x v="18"/>
    <x v="18"/>
    <s v="2012"/>
    <x v="413"/>
    <x v="413"/>
    <n v="200"/>
    <x v="0"/>
    <x v="2"/>
  </r>
  <r>
    <x v="18"/>
    <x v="18"/>
    <s v="2012"/>
    <x v="413"/>
    <x v="413"/>
    <n v="216"/>
    <x v="0"/>
    <x v="3"/>
  </r>
  <r>
    <x v="18"/>
    <x v="18"/>
    <s v="2012"/>
    <x v="413"/>
    <x v="413"/>
    <n v="211"/>
    <x v="0"/>
    <x v="4"/>
  </r>
  <r>
    <x v="18"/>
    <x v="18"/>
    <s v="2012"/>
    <x v="413"/>
    <x v="413"/>
    <n v="201"/>
    <x v="0"/>
    <x v="5"/>
  </r>
  <r>
    <x v="18"/>
    <x v="18"/>
    <s v="2012"/>
    <x v="413"/>
    <x v="413"/>
    <n v="211"/>
    <x v="0"/>
    <x v="6"/>
  </r>
  <r>
    <x v="18"/>
    <x v="18"/>
    <s v="2012"/>
    <x v="413"/>
    <x v="413"/>
    <n v="185"/>
    <x v="0"/>
    <x v="7"/>
  </r>
  <r>
    <x v="18"/>
    <x v="18"/>
    <s v="2012"/>
    <x v="413"/>
    <x v="413"/>
    <n v="180"/>
    <x v="0"/>
    <x v="8"/>
  </r>
  <r>
    <x v="18"/>
    <x v="18"/>
    <s v="2012"/>
    <x v="413"/>
    <x v="413"/>
    <n v="170"/>
    <x v="0"/>
    <x v="9"/>
  </r>
  <r>
    <x v="18"/>
    <x v="18"/>
    <s v="2012"/>
    <x v="413"/>
    <x v="413"/>
    <n v="156"/>
    <x v="0"/>
    <x v="10"/>
  </r>
  <r>
    <x v="18"/>
    <x v="18"/>
    <s v="2012"/>
    <x v="413"/>
    <x v="413"/>
    <n v="162"/>
    <x v="0"/>
    <x v="11"/>
  </r>
  <r>
    <x v="18"/>
    <x v="18"/>
    <s v="2012"/>
    <x v="413"/>
    <x v="413"/>
    <n v="153"/>
    <x v="0"/>
    <x v="12"/>
  </r>
  <r>
    <x v="18"/>
    <x v="18"/>
    <s v="2014"/>
    <x v="414"/>
    <x v="414"/>
    <n v="4"/>
    <x v="0"/>
    <x v="0"/>
  </r>
  <r>
    <x v="18"/>
    <x v="18"/>
    <s v="2014"/>
    <x v="414"/>
    <x v="414"/>
    <n v="3"/>
    <x v="0"/>
    <x v="1"/>
  </r>
  <r>
    <x v="18"/>
    <x v="18"/>
    <s v="2014"/>
    <x v="414"/>
    <x v="414"/>
    <n v="3"/>
    <x v="0"/>
    <x v="2"/>
  </r>
  <r>
    <x v="18"/>
    <x v="18"/>
    <s v="2014"/>
    <x v="414"/>
    <x v="414"/>
    <n v="1"/>
    <x v="0"/>
    <x v="3"/>
  </r>
  <r>
    <x v="18"/>
    <x v="18"/>
    <s v="2014"/>
    <x v="414"/>
    <x v="414"/>
    <n v="2"/>
    <x v="0"/>
    <x v="4"/>
  </r>
  <r>
    <x v="18"/>
    <x v="18"/>
    <s v="2014"/>
    <x v="414"/>
    <x v="414"/>
    <n v="2"/>
    <x v="0"/>
    <x v="5"/>
  </r>
  <r>
    <x v="18"/>
    <x v="18"/>
    <s v="2014"/>
    <x v="414"/>
    <x v="414"/>
    <n v="2"/>
    <x v="0"/>
    <x v="6"/>
  </r>
  <r>
    <x v="18"/>
    <x v="18"/>
    <s v="2014"/>
    <x v="414"/>
    <x v="414"/>
    <n v="4"/>
    <x v="0"/>
    <x v="7"/>
  </r>
  <r>
    <x v="18"/>
    <x v="18"/>
    <s v="2014"/>
    <x v="414"/>
    <x v="414"/>
    <n v="2"/>
    <x v="0"/>
    <x v="8"/>
  </r>
  <r>
    <x v="18"/>
    <x v="18"/>
    <s v="2014"/>
    <x v="414"/>
    <x v="414"/>
    <n v="2"/>
    <x v="0"/>
    <x v="9"/>
  </r>
  <r>
    <x v="18"/>
    <x v="18"/>
    <s v="2014"/>
    <x v="414"/>
    <x v="414"/>
    <n v="1"/>
    <x v="0"/>
    <x v="10"/>
  </r>
  <r>
    <x v="18"/>
    <x v="18"/>
    <s v="2014"/>
    <x v="414"/>
    <x v="414"/>
    <n v="1"/>
    <x v="0"/>
    <x v="11"/>
  </r>
  <r>
    <x v="18"/>
    <x v="18"/>
    <s v="2014"/>
    <x v="414"/>
    <x v="414"/>
    <n v="1"/>
    <x v="0"/>
    <x v="12"/>
  </r>
  <r>
    <x v="18"/>
    <x v="18"/>
    <s v="2015"/>
    <x v="415"/>
    <x v="415"/>
    <n v="0"/>
    <x v="0"/>
    <x v="0"/>
  </r>
  <r>
    <x v="18"/>
    <x v="18"/>
    <s v="2015"/>
    <x v="415"/>
    <x v="415"/>
    <n v="0"/>
    <x v="0"/>
    <x v="1"/>
  </r>
  <r>
    <x v="18"/>
    <x v="18"/>
    <s v="2015"/>
    <x v="415"/>
    <x v="415"/>
    <n v="0"/>
    <x v="0"/>
    <x v="2"/>
  </r>
  <r>
    <x v="18"/>
    <x v="18"/>
    <s v="2015"/>
    <x v="415"/>
    <x v="415"/>
    <n v="1"/>
    <x v="0"/>
    <x v="3"/>
  </r>
  <r>
    <x v="18"/>
    <x v="18"/>
    <s v="2015"/>
    <x v="415"/>
    <x v="415"/>
    <n v="0"/>
    <x v="0"/>
    <x v="4"/>
  </r>
  <r>
    <x v="18"/>
    <x v="18"/>
    <s v="2015"/>
    <x v="415"/>
    <x v="415"/>
    <n v="1"/>
    <x v="0"/>
    <x v="5"/>
  </r>
  <r>
    <x v="18"/>
    <x v="18"/>
    <s v="2015"/>
    <x v="415"/>
    <x v="415"/>
    <n v="2"/>
    <x v="0"/>
    <x v="6"/>
  </r>
  <r>
    <x v="18"/>
    <x v="18"/>
    <s v="2015"/>
    <x v="415"/>
    <x v="415"/>
    <n v="3"/>
    <x v="0"/>
    <x v="7"/>
  </r>
  <r>
    <x v="18"/>
    <x v="18"/>
    <s v="2015"/>
    <x v="415"/>
    <x v="415"/>
    <n v="2"/>
    <x v="0"/>
    <x v="8"/>
  </r>
  <r>
    <x v="18"/>
    <x v="18"/>
    <s v="2015"/>
    <x v="415"/>
    <x v="415"/>
    <n v="2"/>
    <x v="0"/>
    <x v="9"/>
  </r>
  <r>
    <x v="18"/>
    <x v="18"/>
    <s v="2015"/>
    <x v="415"/>
    <x v="415"/>
    <n v="1"/>
    <x v="0"/>
    <x v="10"/>
  </r>
  <r>
    <x v="18"/>
    <x v="18"/>
    <s v="2015"/>
    <x v="415"/>
    <x v="415"/>
    <n v="0"/>
    <x v="0"/>
    <x v="11"/>
  </r>
  <r>
    <x v="18"/>
    <x v="18"/>
    <s v="2015"/>
    <x v="415"/>
    <x v="415"/>
    <n v="0"/>
    <x v="0"/>
    <x v="12"/>
  </r>
  <r>
    <x v="18"/>
    <x v="18"/>
    <s v="2017"/>
    <x v="416"/>
    <x v="416"/>
    <n v="13"/>
    <x v="0"/>
    <x v="0"/>
  </r>
  <r>
    <x v="18"/>
    <x v="18"/>
    <s v="2017"/>
    <x v="416"/>
    <x v="416"/>
    <n v="7"/>
    <x v="0"/>
    <x v="1"/>
  </r>
  <r>
    <x v="18"/>
    <x v="18"/>
    <s v="2017"/>
    <x v="416"/>
    <x v="416"/>
    <n v="9"/>
    <x v="0"/>
    <x v="2"/>
  </r>
  <r>
    <x v="18"/>
    <x v="18"/>
    <s v="2017"/>
    <x v="416"/>
    <x v="416"/>
    <n v="6"/>
    <x v="0"/>
    <x v="3"/>
  </r>
  <r>
    <x v="18"/>
    <x v="18"/>
    <s v="2017"/>
    <x v="416"/>
    <x v="416"/>
    <n v="6"/>
    <x v="0"/>
    <x v="4"/>
  </r>
  <r>
    <x v="18"/>
    <x v="18"/>
    <s v="2017"/>
    <x v="416"/>
    <x v="416"/>
    <n v="5"/>
    <x v="0"/>
    <x v="5"/>
  </r>
  <r>
    <x v="18"/>
    <x v="18"/>
    <s v="2017"/>
    <x v="416"/>
    <x v="416"/>
    <n v="8"/>
    <x v="0"/>
    <x v="6"/>
  </r>
  <r>
    <x v="18"/>
    <x v="18"/>
    <s v="2017"/>
    <x v="416"/>
    <x v="416"/>
    <n v="6"/>
    <x v="0"/>
    <x v="7"/>
  </r>
  <r>
    <x v="18"/>
    <x v="18"/>
    <s v="2017"/>
    <x v="416"/>
    <x v="416"/>
    <n v="8"/>
    <x v="0"/>
    <x v="8"/>
  </r>
  <r>
    <x v="18"/>
    <x v="18"/>
    <s v="2017"/>
    <x v="416"/>
    <x v="416"/>
    <n v="7"/>
    <x v="0"/>
    <x v="9"/>
  </r>
  <r>
    <x v="18"/>
    <x v="18"/>
    <s v="2017"/>
    <x v="416"/>
    <x v="416"/>
    <n v="4"/>
    <x v="0"/>
    <x v="10"/>
  </r>
  <r>
    <x v="18"/>
    <x v="18"/>
    <s v="2017"/>
    <x v="416"/>
    <x v="416"/>
    <n v="3"/>
    <x v="0"/>
    <x v="11"/>
  </r>
  <r>
    <x v="18"/>
    <x v="18"/>
    <s v="2017"/>
    <x v="416"/>
    <x v="416"/>
    <n v="3"/>
    <x v="0"/>
    <x v="12"/>
  </r>
  <r>
    <x v="18"/>
    <x v="18"/>
    <s v="2018"/>
    <x v="417"/>
    <x v="417"/>
    <n v="4"/>
    <x v="0"/>
    <x v="0"/>
  </r>
  <r>
    <x v="18"/>
    <x v="18"/>
    <s v="2018"/>
    <x v="417"/>
    <x v="417"/>
    <n v="1"/>
    <x v="0"/>
    <x v="1"/>
  </r>
  <r>
    <x v="18"/>
    <x v="18"/>
    <s v="2018"/>
    <x v="417"/>
    <x v="417"/>
    <n v="3"/>
    <x v="0"/>
    <x v="2"/>
  </r>
  <r>
    <x v="18"/>
    <x v="18"/>
    <s v="2018"/>
    <x v="417"/>
    <x v="417"/>
    <n v="2"/>
    <x v="0"/>
    <x v="3"/>
  </r>
  <r>
    <x v="18"/>
    <x v="18"/>
    <s v="2018"/>
    <x v="417"/>
    <x v="417"/>
    <n v="0"/>
    <x v="0"/>
    <x v="4"/>
  </r>
  <r>
    <x v="18"/>
    <x v="18"/>
    <s v="2018"/>
    <x v="417"/>
    <x v="417"/>
    <n v="2"/>
    <x v="0"/>
    <x v="5"/>
  </r>
  <r>
    <x v="18"/>
    <x v="18"/>
    <s v="2018"/>
    <x v="417"/>
    <x v="417"/>
    <n v="2"/>
    <x v="0"/>
    <x v="6"/>
  </r>
  <r>
    <x v="18"/>
    <x v="18"/>
    <s v="2018"/>
    <x v="417"/>
    <x v="417"/>
    <n v="1"/>
    <x v="0"/>
    <x v="7"/>
  </r>
  <r>
    <x v="18"/>
    <x v="18"/>
    <s v="2018"/>
    <x v="417"/>
    <x v="417"/>
    <n v="1"/>
    <x v="0"/>
    <x v="8"/>
  </r>
  <r>
    <x v="18"/>
    <x v="18"/>
    <s v="2018"/>
    <x v="417"/>
    <x v="417"/>
    <n v="0"/>
    <x v="0"/>
    <x v="9"/>
  </r>
  <r>
    <x v="18"/>
    <x v="18"/>
    <s v="2018"/>
    <x v="417"/>
    <x v="417"/>
    <n v="1"/>
    <x v="0"/>
    <x v="10"/>
  </r>
  <r>
    <x v="18"/>
    <x v="18"/>
    <s v="2018"/>
    <x v="417"/>
    <x v="417"/>
    <n v="1"/>
    <x v="0"/>
    <x v="11"/>
  </r>
  <r>
    <x v="18"/>
    <x v="18"/>
    <s v="2018"/>
    <x v="417"/>
    <x v="417"/>
    <n v="1"/>
    <x v="0"/>
    <x v="12"/>
  </r>
  <r>
    <x v="18"/>
    <x v="18"/>
    <s v="2019"/>
    <x v="418"/>
    <x v="418"/>
    <n v="0"/>
    <x v="0"/>
    <x v="0"/>
  </r>
  <r>
    <x v="18"/>
    <x v="18"/>
    <s v="2019"/>
    <x v="418"/>
    <x v="418"/>
    <n v="0"/>
    <x v="0"/>
    <x v="1"/>
  </r>
  <r>
    <x v="18"/>
    <x v="18"/>
    <s v="2019"/>
    <x v="418"/>
    <x v="418"/>
    <n v="0"/>
    <x v="0"/>
    <x v="2"/>
  </r>
  <r>
    <x v="18"/>
    <x v="18"/>
    <s v="2019"/>
    <x v="418"/>
    <x v="418"/>
    <n v="0"/>
    <x v="0"/>
    <x v="3"/>
  </r>
  <r>
    <x v="18"/>
    <x v="18"/>
    <s v="2019"/>
    <x v="418"/>
    <x v="418"/>
    <n v="0"/>
    <x v="0"/>
    <x v="4"/>
  </r>
  <r>
    <x v="18"/>
    <x v="18"/>
    <s v="2019"/>
    <x v="418"/>
    <x v="418"/>
    <n v="0"/>
    <x v="0"/>
    <x v="5"/>
  </r>
  <r>
    <x v="18"/>
    <x v="18"/>
    <s v="2019"/>
    <x v="418"/>
    <x v="418"/>
    <n v="0"/>
    <x v="0"/>
    <x v="6"/>
  </r>
  <r>
    <x v="18"/>
    <x v="18"/>
    <s v="2019"/>
    <x v="418"/>
    <x v="418"/>
    <n v="0"/>
    <x v="0"/>
    <x v="7"/>
  </r>
  <r>
    <x v="18"/>
    <x v="18"/>
    <s v="2019"/>
    <x v="418"/>
    <x v="418"/>
    <n v="0"/>
    <x v="0"/>
    <x v="8"/>
  </r>
  <r>
    <x v="18"/>
    <x v="18"/>
    <s v="2019"/>
    <x v="418"/>
    <x v="418"/>
    <n v="0"/>
    <x v="0"/>
    <x v="9"/>
  </r>
  <r>
    <x v="18"/>
    <x v="18"/>
    <s v="2019"/>
    <x v="418"/>
    <x v="418"/>
    <n v="0"/>
    <x v="0"/>
    <x v="10"/>
  </r>
  <r>
    <x v="18"/>
    <x v="18"/>
    <s v="2019"/>
    <x v="418"/>
    <x v="418"/>
    <n v="0"/>
    <x v="0"/>
    <x v="11"/>
  </r>
  <r>
    <x v="18"/>
    <x v="18"/>
    <s v="2019"/>
    <x v="418"/>
    <x v="418"/>
    <n v="0"/>
    <x v="0"/>
    <x v="12"/>
  </r>
  <r>
    <x v="18"/>
    <x v="18"/>
    <s v="2020"/>
    <x v="419"/>
    <x v="419"/>
    <n v="50"/>
    <x v="0"/>
    <x v="0"/>
  </r>
  <r>
    <x v="18"/>
    <x v="18"/>
    <s v="2020"/>
    <x v="419"/>
    <x v="419"/>
    <n v="45"/>
    <x v="0"/>
    <x v="1"/>
  </r>
  <r>
    <x v="18"/>
    <x v="18"/>
    <s v="2020"/>
    <x v="419"/>
    <x v="419"/>
    <n v="43"/>
    <x v="0"/>
    <x v="2"/>
  </r>
  <r>
    <x v="18"/>
    <x v="18"/>
    <s v="2020"/>
    <x v="419"/>
    <x v="419"/>
    <n v="47"/>
    <x v="0"/>
    <x v="3"/>
  </r>
  <r>
    <x v="18"/>
    <x v="18"/>
    <s v="2020"/>
    <x v="419"/>
    <x v="419"/>
    <n v="51"/>
    <x v="0"/>
    <x v="4"/>
  </r>
  <r>
    <x v="18"/>
    <x v="18"/>
    <s v="2020"/>
    <x v="419"/>
    <x v="419"/>
    <n v="58"/>
    <x v="0"/>
    <x v="5"/>
  </r>
  <r>
    <x v="18"/>
    <x v="18"/>
    <s v="2020"/>
    <x v="419"/>
    <x v="419"/>
    <n v="53"/>
    <x v="0"/>
    <x v="6"/>
  </r>
  <r>
    <x v="18"/>
    <x v="18"/>
    <s v="2020"/>
    <x v="419"/>
    <x v="419"/>
    <n v="52"/>
    <x v="0"/>
    <x v="7"/>
  </r>
  <r>
    <x v="18"/>
    <x v="18"/>
    <s v="2020"/>
    <x v="419"/>
    <x v="419"/>
    <n v="50"/>
    <x v="0"/>
    <x v="8"/>
  </r>
  <r>
    <x v="18"/>
    <x v="18"/>
    <s v="2020"/>
    <x v="419"/>
    <x v="419"/>
    <n v="44"/>
    <x v="0"/>
    <x v="9"/>
  </r>
  <r>
    <x v="18"/>
    <x v="18"/>
    <s v="2020"/>
    <x v="419"/>
    <x v="419"/>
    <n v="35"/>
    <x v="0"/>
    <x v="10"/>
  </r>
  <r>
    <x v="18"/>
    <x v="18"/>
    <s v="2020"/>
    <x v="419"/>
    <x v="419"/>
    <n v="31"/>
    <x v="0"/>
    <x v="11"/>
  </r>
  <r>
    <x v="18"/>
    <x v="18"/>
    <s v="2020"/>
    <x v="419"/>
    <x v="419"/>
    <n v="43"/>
    <x v="0"/>
    <x v="12"/>
  </r>
  <r>
    <x v="18"/>
    <x v="18"/>
    <s v="2021"/>
    <x v="420"/>
    <x v="420"/>
    <n v="122"/>
    <x v="0"/>
    <x v="0"/>
  </r>
  <r>
    <x v="18"/>
    <x v="18"/>
    <s v="2021"/>
    <x v="420"/>
    <x v="420"/>
    <n v="117"/>
    <x v="0"/>
    <x v="1"/>
  </r>
  <r>
    <x v="18"/>
    <x v="18"/>
    <s v="2021"/>
    <x v="420"/>
    <x v="420"/>
    <n v="119"/>
    <x v="0"/>
    <x v="2"/>
  </r>
  <r>
    <x v="18"/>
    <x v="18"/>
    <s v="2021"/>
    <x v="420"/>
    <x v="420"/>
    <n v="126"/>
    <x v="0"/>
    <x v="3"/>
  </r>
  <r>
    <x v="18"/>
    <x v="18"/>
    <s v="2021"/>
    <x v="420"/>
    <x v="420"/>
    <n v="108"/>
    <x v="0"/>
    <x v="4"/>
  </r>
  <r>
    <x v="18"/>
    <x v="18"/>
    <s v="2021"/>
    <x v="420"/>
    <x v="420"/>
    <n v="142"/>
    <x v="0"/>
    <x v="5"/>
  </r>
  <r>
    <x v="18"/>
    <x v="18"/>
    <s v="2021"/>
    <x v="420"/>
    <x v="420"/>
    <n v="152"/>
    <x v="0"/>
    <x v="6"/>
  </r>
  <r>
    <x v="18"/>
    <x v="18"/>
    <s v="2021"/>
    <x v="420"/>
    <x v="420"/>
    <n v="138"/>
    <x v="0"/>
    <x v="7"/>
  </r>
  <r>
    <x v="18"/>
    <x v="18"/>
    <s v="2021"/>
    <x v="420"/>
    <x v="420"/>
    <n v="153"/>
    <x v="0"/>
    <x v="8"/>
  </r>
  <r>
    <x v="18"/>
    <x v="18"/>
    <s v="2021"/>
    <x v="420"/>
    <x v="420"/>
    <n v="147"/>
    <x v="0"/>
    <x v="9"/>
  </r>
  <r>
    <x v="18"/>
    <x v="18"/>
    <s v="2021"/>
    <x v="420"/>
    <x v="420"/>
    <n v="145"/>
    <x v="0"/>
    <x v="10"/>
  </r>
  <r>
    <x v="18"/>
    <x v="18"/>
    <s v="2021"/>
    <x v="420"/>
    <x v="420"/>
    <n v="133"/>
    <x v="0"/>
    <x v="11"/>
  </r>
  <r>
    <x v="18"/>
    <x v="18"/>
    <s v="2021"/>
    <x v="420"/>
    <x v="420"/>
    <n v="126"/>
    <x v="0"/>
    <x v="12"/>
  </r>
  <r>
    <x v="18"/>
    <x v="18"/>
    <s v="2022"/>
    <x v="421"/>
    <x v="421"/>
    <n v="18"/>
    <x v="0"/>
    <x v="0"/>
  </r>
  <r>
    <x v="18"/>
    <x v="18"/>
    <s v="2022"/>
    <x v="421"/>
    <x v="421"/>
    <n v="15"/>
    <x v="0"/>
    <x v="1"/>
  </r>
  <r>
    <x v="18"/>
    <x v="18"/>
    <s v="2022"/>
    <x v="421"/>
    <x v="421"/>
    <n v="16"/>
    <x v="0"/>
    <x v="2"/>
  </r>
  <r>
    <x v="18"/>
    <x v="18"/>
    <s v="2022"/>
    <x v="421"/>
    <x v="421"/>
    <n v="11"/>
    <x v="0"/>
    <x v="3"/>
  </r>
  <r>
    <x v="18"/>
    <x v="18"/>
    <s v="2022"/>
    <x v="421"/>
    <x v="421"/>
    <n v="10"/>
    <x v="0"/>
    <x v="4"/>
  </r>
  <r>
    <x v="18"/>
    <x v="18"/>
    <s v="2022"/>
    <x v="421"/>
    <x v="421"/>
    <n v="17"/>
    <x v="0"/>
    <x v="5"/>
  </r>
  <r>
    <x v="18"/>
    <x v="18"/>
    <s v="2022"/>
    <x v="421"/>
    <x v="421"/>
    <n v="13"/>
    <x v="0"/>
    <x v="6"/>
  </r>
  <r>
    <x v="18"/>
    <x v="18"/>
    <s v="2022"/>
    <x v="421"/>
    <x v="421"/>
    <n v="15"/>
    <x v="0"/>
    <x v="7"/>
  </r>
  <r>
    <x v="18"/>
    <x v="18"/>
    <s v="2022"/>
    <x v="421"/>
    <x v="421"/>
    <n v="10"/>
    <x v="0"/>
    <x v="8"/>
  </r>
  <r>
    <x v="18"/>
    <x v="18"/>
    <s v="2022"/>
    <x v="421"/>
    <x v="421"/>
    <n v="11"/>
    <x v="0"/>
    <x v="9"/>
  </r>
  <r>
    <x v="18"/>
    <x v="18"/>
    <s v="2022"/>
    <x v="421"/>
    <x v="421"/>
    <n v="13"/>
    <x v="0"/>
    <x v="10"/>
  </r>
  <r>
    <x v="18"/>
    <x v="18"/>
    <s v="2022"/>
    <x v="421"/>
    <x v="421"/>
    <n v="14"/>
    <x v="0"/>
    <x v="11"/>
  </r>
  <r>
    <x v="18"/>
    <x v="18"/>
    <s v="2022"/>
    <x v="421"/>
    <x v="421"/>
    <n v="9"/>
    <x v="0"/>
    <x v="12"/>
  </r>
  <r>
    <x v="18"/>
    <x v="18"/>
    <s v="2023"/>
    <x v="422"/>
    <x v="422"/>
    <n v="9"/>
    <x v="0"/>
    <x v="0"/>
  </r>
  <r>
    <x v="18"/>
    <x v="18"/>
    <s v="2023"/>
    <x v="422"/>
    <x v="422"/>
    <n v="5"/>
    <x v="0"/>
    <x v="1"/>
  </r>
  <r>
    <x v="18"/>
    <x v="18"/>
    <s v="2023"/>
    <x v="422"/>
    <x v="422"/>
    <n v="4"/>
    <x v="0"/>
    <x v="2"/>
  </r>
  <r>
    <x v="18"/>
    <x v="18"/>
    <s v="2023"/>
    <x v="422"/>
    <x v="422"/>
    <n v="5"/>
    <x v="0"/>
    <x v="3"/>
  </r>
  <r>
    <x v="18"/>
    <x v="18"/>
    <s v="2023"/>
    <x v="422"/>
    <x v="422"/>
    <n v="4"/>
    <x v="0"/>
    <x v="4"/>
  </r>
  <r>
    <x v="18"/>
    <x v="18"/>
    <s v="2023"/>
    <x v="422"/>
    <x v="422"/>
    <n v="6"/>
    <x v="0"/>
    <x v="5"/>
  </r>
  <r>
    <x v="18"/>
    <x v="18"/>
    <s v="2023"/>
    <x v="422"/>
    <x v="422"/>
    <n v="4"/>
    <x v="0"/>
    <x v="6"/>
  </r>
  <r>
    <x v="18"/>
    <x v="18"/>
    <s v="2023"/>
    <x v="422"/>
    <x v="422"/>
    <n v="5"/>
    <x v="0"/>
    <x v="7"/>
  </r>
  <r>
    <x v="18"/>
    <x v="18"/>
    <s v="2023"/>
    <x v="422"/>
    <x v="422"/>
    <n v="3"/>
    <x v="0"/>
    <x v="8"/>
  </r>
  <r>
    <x v="18"/>
    <x v="18"/>
    <s v="2023"/>
    <x v="422"/>
    <x v="422"/>
    <n v="2"/>
    <x v="0"/>
    <x v="9"/>
  </r>
  <r>
    <x v="18"/>
    <x v="18"/>
    <s v="2023"/>
    <x v="422"/>
    <x v="422"/>
    <n v="3"/>
    <x v="0"/>
    <x v="10"/>
  </r>
  <r>
    <x v="18"/>
    <x v="18"/>
    <s v="2023"/>
    <x v="422"/>
    <x v="422"/>
    <n v="2"/>
    <x v="0"/>
    <x v="11"/>
  </r>
  <r>
    <x v="18"/>
    <x v="18"/>
    <s v="2023"/>
    <x v="422"/>
    <x v="422"/>
    <n v="3"/>
    <x v="0"/>
    <x v="12"/>
  </r>
  <r>
    <x v="18"/>
    <x v="18"/>
    <s v="2024"/>
    <x v="423"/>
    <x v="423"/>
    <n v="0"/>
    <x v="0"/>
    <x v="0"/>
  </r>
  <r>
    <x v="18"/>
    <x v="18"/>
    <s v="2024"/>
    <x v="423"/>
    <x v="423"/>
    <n v="1"/>
    <x v="0"/>
    <x v="1"/>
  </r>
  <r>
    <x v="18"/>
    <x v="18"/>
    <s v="2024"/>
    <x v="423"/>
    <x v="423"/>
    <n v="1"/>
    <x v="0"/>
    <x v="2"/>
  </r>
  <r>
    <x v="18"/>
    <x v="18"/>
    <s v="2024"/>
    <x v="423"/>
    <x v="423"/>
    <n v="1"/>
    <x v="0"/>
    <x v="3"/>
  </r>
  <r>
    <x v="18"/>
    <x v="18"/>
    <s v="2024"/>
    <x v="423"/>
    <x v="423"/>
    <n v="0"/>
    <x v="0"/>
    <x v="4"/>
  </r>
  <r>
    <x v="18"/>
    <x v="18"/>
    <s v="2024"/>
    <x v="423"/>
    <x v="423"/>
    <n v="0"/>
    <x v="0"/>
    <x v="5"/>
  </r>
  <r>
    <x v="18"/>
    <x v="18"/>
    <s v="2024"/>
    <x v="423"/>
    <x v="423"/>
    <n v="0"/>
    <x v="0"/>
    <x v="6"/>
  </r>
  <r>
    <x v="18"/>
    <x v="18"/>
    <s v="2024"/>
    <x v="423"/>
    <x v="423"/>
    <n v="0"/>
    <x v="0"/>
    <x v="7"/>
  </r>
  <r>
    <x v="18"/>
    <x v="18"/>
    <s v="2024"/>
    <x v="423"/>
    <x v="423"/>
    <n v="0"/>
    <x v="0"/>
    <x v="8"/>
  </r>
  <r>
    <x v="18"/>
    <x v="18"/>
    <s v="2024"/>
    <x v="423"/>
    <x v="423"/>
    <n v="0"/>
    <x v="0"/>
    <x v="9"/>
  </r>
  <r>
    <x v="18"/>
    <x v="18"/>
    <s v="2024"/>
    <x v="423"/>
    <x v="423"/>
    <n v="0"/>
    <x v="0"/>
    <x v="10"/>
  </r>
  <r>
    <x v="18"/>
    <x v="18"/>
    <s v="2024"/>
    <x v="423"/>
    <x v="423"/>
    <n v="0"/>
    <x v="0"/>
    <x v="11"/>
  </r>
  <r>
    <x v="18"/>
    <x v="18"/>
    <s v="2024"/>
    <x v="423"/>
    <x v="423"/>
    <n v="1"/>
    <x v="0"/>
    <x v="12"/>
  </r>
  <r>
    <x v="18"/>
    <x v="18"/>
    <s v="2025"/>
    <x v="424"/>
    <x v="424"/>
    <n v="144"/>
    <x v="0"/>
    <x v="0"/>
  </r>
  <r>
    <x v="18"/>
    <x v="18"/>
    <s v="2025"/>
    <x v="424"/>
    <x v="424"/>
    <n v="138"/>
    <x v="0"/>
    <x v="1"/>
  </r>
  <r>
    <x v="18"/>
    <x v="18"/>
    <s v="2025"/>
    <x v="424"/>
    <x v="424"/>
    <n v="138"/>
    <x v="0"/>
    <x v="2"/>
  </r>
  <r>
    <x v="18"/>
    <x v="18"/>
    <s v="2025"/>
    <x v="424"/>
    <x v="424"/>
    <n v="136"/>
    <x v="0"/>
    <x v="3"/>
  </r>
  <r>
    <x v="18"/>
    <x v="18"/>
    <s v="2025"/>
    <x v="424"/>
    <x v="424"/>
    <n v="136"/>
    <x v="0"/>
    <x v="4"/>
  </r>
  <r>
    <x v="18"/>
    <x v="18"/>
    <s v="2025"/>
    <x v="424"/>
    <x v="424"/>
    <n v="126"/>
    <x v="0"/>
    <x v="5"/>
  </r>
  <r>
    <x v="18"/>
    <x v="18"/>
    <s v="2025"/>
    <x v="424"/>
    <x v="424"/>
    <n v="133"/>
    <x v="0"/>
    <x v="6"/>
  </r>
  <r>
    <x v="18"/>
    <x v="18"/>
    <s v="2025"/>
    <x v="424"/>
    <x v="424"/>
    <n v="139"/>
    <x v="0"/>
    <x v="7"/>
  </r>
  <r>
    <x v="18"/>
    <x v="18"/>
    <s v="2025"/>
    <x v="424"/>
    <x v="424"/>
    <n v="137"/>
    <x v="0"/>
    <x v="8"/>
  </r>
  <r>
    <x v="18"/>
    <x v="18"/>
    <s v="2025"/>
    <x v="424"/>
    <x v="424"/>
    <n v="129"/>
    <x v="0"/>
    <x v="9"/>
  </r>
  <r>
    <x v="18"/>
    <x v="18"/>
    <s v="2025"/>
    <x v="424"/>
    <x v="424"/>
    <n v="115"/>
    <x v="0"/>
    <x v="10"/>
  </r>
  <r>
    <x v="18"/>
    <x v="18"/>
    <s v="2025"/>
    <x v="424"/>
    <x v="424"/>
    <n v="115"/>
    <x v="0"/>
    <x v="11"/>
  </r>
  <r>
    <x v="18"/>
    <x v="18"/>
    <s v="2025"/>
    <x v="424"/>
    <x v="424"/>
    <n v="106"/>
    <x v="0"/>
    <x v="12"/>
  </r>
  <r>
    <x v="18"/>
    <x v="18"/>
    <s v="2027"/>
    <x v="425"/>
    <x v="425"/>
    <n v="35"/>
    <x v="0"/>
    <x v="0"/>
  </r>
  <r>
    <x v="18"/>
    <x v="18"/>
    <s v="2027"/>
    <x v="425"/>
    <x v="425"/>
    <n v="32"/>
    <x v="0"/>
    <x v="1"/>
  </r>
  <r>
    <x v="18"/>
    <x v="18"/>
    <s v="2027"/>
    <x v="425"/>
    <x v="425"/>
    <n v="24"/>
    <x v="0"/>
    <x v="2"/>
  </r>
  <r>
    <x v="18"/>
    <x v="18"/>
    <s v="2027"/>
    <x v="425"/>
    <x v="425"/>
    <n v="25"/>
    <x v="0"/>
    <x v="3"/>
  </r>
  <r>
    <x v="18"/>
    <x v="18"/>
    <s v="2027"/>
    <x v="425"/>
    <x v="425"/>
    <n v="28"/>
    <x v="0"/>
    <x v="4"/>
  </r>
  <r>
    <x v="18"/>
    <x v="18"/>
    <s v="2027"/>
    <x v="425"/>
    <x v="425"/>
    <n v="23"/>
    <x v="0"/>
    <x v="5"/>
  </r>
  <r>
    <x v="18"/>
    <x v="18"/>
    <s v="2027"/>
    <x v="425"/>
    <x v="425"/>
    <n v="27"/>
    <x v="0"/>
    <x v="6"/>
  </r>
  <r>
    <x v="18"/>
    <x v="18"/>
    <s v="2027"/>
    <x v="425"/>
    <x v="425"/>
    <n v="34"/>
    <x v="0"/>
    <x v="7"/>
  </r>
  <r>
    <x v="18"/>
    <x v="18"/>
    <s v="2027"/>
    <x v="425"/>
    <x v="425"/>
    <n v="36"/>
    <x v="0"/>
    <x v="8"/>
  </r>
  <r>
    <x v="18"/>
    <x v="18"/>
    <s v="2027"/>
    <x v="425"/>
    <x v="425"/>
    <n v="32"/>
    <x v="0"/>
    <x v="9"/>
  </r>
  <r>
    <x v="18"/>
    <x v="18"/>
    <s v="2027"/>
    <x v="425"/>
    <x v="425"/>
    <n v="40"/>
    <x v="0"/>
    <x v="10"/>
  </r>
  <r>
    <x v="18"/>
    <x v="18"/>
    <s v="2027"/>
    <x v="425"/>
    <x v="425"/>
    <n v="35"/>
    <x v="0"/>
    <x v="11"/>
  </r>
  <r>
    <x v="18"/>
    <x v="18"/>
    <s v="2027"/>
    <x v="425"/>
    <x v="425"/>
    <n v="36"/>
    <x v="0"/>
    <x v="12"/>
  </r>
  <r>
    <x v="18"/>
    <x v="18"/>
    <s v="2028"/>
    <x v="426"/>
    <x v="426"/>
    <n v="2"/>
    <x v="0"/>
    <x v="0"/>
  </r>
  <r>
    <x v="18"/>
    <x v="18"/>
    <s v="2028"/>
    <x v="426"/>
    <x v="426"/>
    <n v="2"/>
    <x v="0"/>
    <x v="1"/>
  </r>
  <r>
    <x v="18"/>
    <x v="18"/>
    <s v="2028"/>
    <x v="426"/>
    <x v="426"/>
    <n v="1"/>
    <x v="0"/>
    <x v="2"/>
  </r>
  <r>
    <x v="18"/>
    <x v="18"/>
    <s v="2028"/>
    <x v="426"/>
    <x v="426"/>
    <n v="3"/>
    <x v="0"/>
    <x v="3"/>
  </r>
  <r>
    <x v="18"/>
    <x v="18"/>
    <s v="2028"/>
    <x v="426"/>
    <x v="426"/>
    <n v="0"/>
    <x v="0"/>
    <x v="4"/>
  </r>
  <r>
    <x v="18"/>
    <x v="18"/>
    <s v="2028"/>
    <x v="426"/>
    <x v="426"/>
    <n v="0"/>
    <x v="0"/>
    <x v="5"/>
  </r>
  <r>
    <x v="18"/>
    <x v="18"/>
    <s v="2028"/>
    <x v="426"/>
    <x v="426"/>
    <n v="1"/>
    <x v="0"/>
    <x v="6"/>
  </r>
  <r>
    <x v="18"/>
    <x v="18"/>
    <s v="2028"/>
    <x v="426"/>
    <x v="426"/>
    <n v="1"/>
    <x v="0"/>
    <x v="7"/>
  </r>
  <r>
    <x v="18"/>
    <x v="18"/>
    <s v="2028"/>
    <x v="426"/>
    <x v="426"/>
    <n v="1"/>
    <x v="0"/>
    <x v="8"/>
  </r>
  <r>
    <x v="18"/>
    <x v="18"/>
    <s v="2028"/>
    <x v="426"/>
    <x v="426"/>
    <n v="1"/>
    <x v="0"/>
    <x v="9"/>
  </r>
  <r>
    <x v="18"/>
    <x v="18"/>
    <s v="2028"/>
    <x v="426"/>
    <x v="426"/>
    <n v="1"/>
    <x v="0"/>
    <x v="10"/>
  </r>
  <r>
    <x v="18"/>
    <x v="18"/>
    <s v="2028"/>
    <x v="426"/>
    <x v="426"/>
    <n v="1"/>
    <x v="0"/>
    <x v="11"/>
  </r>
  <r>
    <x v="18"/>
    <x v="18"/>
    <s v="2028"/>
    <x v="426"/>
    <x v="426"/>
    <n v="0"/>
    <x v="0"/>
    <x v="12"/>
  </r>
  <r>
    <x v="18"/>
    <x v="18"/>
    <s v="2030"/>
    <x v="427"/>
    <x v="427"/>
    <n v="74"/>
    <x v="0"/>
    <x v="0"/>
  </r>
  <r>
    <x v="18"/>
    <x v="18"/>
    <s v="2030"/>
    <x v="427"/>
    <x v="427"/>
    <n v="66"/>
    <x v="0"/>
    <x v="1"/>
  </r>
  <r>
    <x v="18"/>
    <x v="18"/>
    <s v="2030"/>
    <x v="427"/>
    <x v="427"/>
    <n v="65"/>
    <x v="0"/>
    <x v="2"/>
  </r>
  <r>
    <x v="18"/>
    <x v="18"/>
    <s v="2030"/>
    <x v="427"/>
    <x v="427"/>
    <n v="78"/>
    <x v="0"/>
    <x v="3"/>
  </r>
  <r>
    <x v="18"/>
    <x v="18"/>
    <s v="2030"/>
    <x v="427"/>
    <x v="427"/>
    <n v="76"/>
    <x v="0"/>
    <x v="4"/>
  </r>
  <r>
    <x v="18"/>
    <x v="18"/>
    <s v="2030"/>
    <x v="427"/>
    <x v="427"/>
    <n v="73"/>
    <x v="0"/>
    <x v="5"/>
  </r>
  <r>
    <x v="18"/>
    <x v="18"/>
    <s v="2030"/>
    <x v="427"/>
    <x v="427"/>
    <n v="79"/>
    <x v="0"/>
    <x v="6"/>
  </r>
  <r>
    <x v="18"/>
    <x v="18"/>
    <s v="2030"/>
    <x v="427"/>
    <x v="427"/>
    <n v="79"/>
    <x v="0"/>
    <x v="7"/>
  </r>
  <r>
    <x v="18"/>
    <x v="18"/>
    <s v="2030"/>
    <x v="427"/>
    <x v="427"/>
    <n v="79"/>
    <x v="0"/>
    <x v="8"/>
  </r>
  <r>
    <x v="18"/>
    <x v="18"/>
    <s v="2030"/>
    <x v="427"/>
    <x v="427"/>
    <n v="68"/>
    <x v="0"/>
    <x v="9"/>
  </r>
  <r>
    <x v="18"/>
    <x v="18"/>
    <s v="2030"/>
    <x v="427"/>
    <x v="427"/>
    <n v="65"/>
    <x v="0"/>
    <x v="10"/>
  </r>
  <r>
    <x v="18"/>
    <x v="18"/>
    <s v="2030"/>
    <x v="427"/>
    <x v="427"/>
    <n v="62"/>
    <x v="0"/>
    <x v="11"/>
  </r>
  <r>
    <x v="18"/>
    <x v="18"/>
    <s v="2030"/>
    <x v="427"/>
    <x v="427"/>
    <n v="77"/>
    <x v="0"/>
    <x v="12"/>
  </r>
  <r>
    <x v="0"/>
    <x v="0"/>
    <s v="0101"/>
    <x v="0"/>
    <x v="0"/>
    <n v="57"/>
    <x v="1"/>
    <x v="0"/>
  </r>
  <r>
    <x v="0"/>
    <x v="0"/>
    <s v="0101"/>
    <x v="0"/>
    <x v="0"/>
    <n v="53"/>
    <x v="1"/>
    <x v="1"/>
  </r>
  <r>
    <x v="0"/>
    <x v="0"/>
    <s v="0101"/>
    <x v="0"/>
    <x v="0"/>
    <n v="46"/>
    <x v="1"/>
    <x v="2"/>
  </r>
  <r>
    <x v="0"/>
    <x v="0"/>
    <s v="0101"/>
    <x v="0"/>
    <x v="0"/>
    <n v="41"/>
    <x v="1"/>
    <x v="3"/>
  </r>
  <r>
    <x v="0"/>
    <x v="0"/>
    <s v="0101"/>
    <x v="0"/>
    <x v="0"/>
    <n v="46"/>
    <x v="1"/>
    <x v="4"/>
  </r>
  <r>
    <x v="0"/>
    <x v="0"/>
    <s v="0101"/>
    <x v="0"/>
    <x v="0"/>
    <n v="44"/>
    <x v="1"/>
    <x v="5"/>
  </r>
  <r>
    <x v="0"/>
    <x v="0"/>
    <s v="0101"/>
    <x v="0"/>
    <x v="0"/>
    <n v="57"/>
    <x v="1"/>
    <x v="6"/>
  </r>
  <r>
    <x v="0"/>
    <x v="0"/>
    <s v="0101"/>
    <x v="0"/>
    <x v="0"/>
    <n v="44"/>
    <x v="1"/>
    <x v="7"/>
  </r>
  <r>
    <x v="0"/>
    <x v="0"/>
    <s v="0101"/>
    <x v="0"/>
    <x v="0"/>
    <n v="54"/>
    <x v="1"/>
    <x v="8"/>
  </r>
  <r>
    <x v="0"/>
    <x v="0"/>
    <s v="0101"/>
    <x v="0"/>
    <x v="0"/>
    <n v="50"/>
    <x v="1"/>
    <x v="9"/>
  </r>
  <r>
    <x v="0"/>
    <x v="0"/>
    <s v="0101"/>
    <x v="0"/>
    <x v="0"/>
    <n v="53"/>
    <x v="1"/>
    <x v="10"/>
  </r>
  <r>
    <x v="0"/>
    <x v="0"/>
    <s v="0101"/>
    <x v="0"/>
    <x v="0"/>
    <n v="52"/>
    <x v="1"/>
    <x v="11"/>
  </r>
  <r>
    <x v="0"/>
    <x v="0"/>
    <s v="0101"/>
    <x v="0"/>
    <x v="0"/>
    <n v="63"/>
    <x v="1"/>
    <x v="12"/>
  </r>
  <r>
    <x v="0"/>
    <x v="0"/>
    <s v="0104"/>
    <x v="1"/>
    <x v="1"/>
    <n v="16"/>
    <x v="1"/>
    <x v="0"/>
  </r>
  <r>
    <x v="0"/>
    <x v="0"/>
    <s v="0104"/>
    <x v="1"/>
    <x v="1"/>
    <n v="13"/>
    <x v="1"/>
    <x v="1"/>
  </r>
  <r>
    <x v="0"/>
    <x v="0"/>
    <s v="0104"/>
    <x v="1"/>
    <x v="1"/>
    <n v="11"/>
    <x v="1"/>
    <x v="2"/>
  </r>
  <r>
    <x v="0"/>
    <x v="0"/>
    <s v="0104"/>
    <x v="1"/>
    <x v="1"/>
    <n v="12"/>
    <x v="1"/>
    <x v="3"/>
  </r>
  <r>
    <x v="0"/>
    <x v="0"/>
    <s v="0104"/>
    <x v="1"/>
    <x v="1"/>
    <n v="9"/>
    <x v="1"/>
    <x v="4"/>
  </r>
  <r>
    <x v="0"/>
    <x v="0"/>
    <s v="0104"/>
    <x v="1"/>
    <x v="1"/>
    <n v="10"/>
    <x v="1"/>
    <x v="5"/>
  </r>
  <r>
    <x v="0"/>
    <x v="0"/>
    <s v="0104"/>
    <x v="1"/>
    <x v="1"/>
    <n v="9"/>
    <x v="1"/>
    <x v="6"/>
  </r>
  <r>
    <x v="0"/>
    <x v="0"/>
    <s v="0104"/>
    <x v="1"/>
    <x v="1"/>
    <n v="9"/>
    <x v="1"/>
    <x v="7"/>
  </r>
  <r>
    <x v="0"/>
    <x v="0"/>
    <s v="0104"/>
    <x v="1"/>
    <x v="1"/>
    <n v="9"/>
    <x v="1"/>
    <x v="8"/>
  </r>
  <r>
    <x v="0"/>
    <x v="0"/>
    <s v="0104"/>
    <x v="1"/>
    <x v="1"/>
    <n v="11"/>
    <x v="1"/>
    <x v="9"/>
  </r>
  <r>
    <x v="0"/>
    <x v="0"/>
    <s v="0104"/>
    <x v="1"/>
    <x v="1"/>
    <n v="14"/>
    <x v="1"/>
    <x v="10"/>
  </r>
  <r>
    <x v="0"/>
    <x v="0"/>
    <s v="0104"/>
    <x v="1"/>
    <x v="1"/>
    <n v="10"/>
    <x v="1"/>
    <x v="11"/>
  </r>
  <r>
    <x v="0"/>
    <x v="0"/>
    <s v="0104"/>
    <x v="1"/>
    <x v="1"/>
    <n v="10"/>
    <x v="1"/>
    <x v="12"/>
  </r>
  <r>
    <x v="0"/>
    <x v="0"/>
    <s v="0105"/>
    <x v="2"/>
    <x v="2"/>
    <n v="22"/>
    <x v="1"/>
    <x v="0"/>
  </r>
  <r>
    <x v="0"/>
    <x v="0"/>
    <s v="0105"/>
    <x v="2"/>
    <x v="2"/>
    <n v="17"/>
    <x v="1"/>
    <x v="1"/>
  </r>
  <r>
    <x v="0"/>
    <x v="0"/>
    <s v="0105"/>
    <x v="2"/>
    <x v="2"/>
    <n v="25"/>
    <x v="1"/>
    <x v="2"/>
  </r>
  <r>
    <x v="0"/>
    <x v="0"/>
    <s v="0105"/>
    <x v="2"/>
    <x v="2"/>
    <n v="21"/>
    <x v="1"/>
    <x v="3"/>
  </r>
  <r>
    <x v="0"/>
    <x v="0"/>
    <s v="0105"/>
    <x v="2"/>
    <x v="2"/>
    <n v="21"/>
    <x v="1"/>
    <x v="4"/>
  </r>
  <r>
    <x v="0"/>
    <x v="0"/>
    <s v="0105"/>
    <x v="2"/>
    <x v="2"/>
    <n v="24"/>
    <x v="1"/>
    <x v="5"/>
  </r>
  <r>
    <x v="0"/>
    <x v="0"/>
    <s v="0105"/>
    <x v="2"/>
    <x v="2"/>
    <n v="30"/>
    <x v="1"/>
    <x v="6"/>
  </r>
  <r>
    <x v="0"/>
    <x v="0"/>
    <s v="0105"/>
    <x v="2"/>
    <x v="2"/>
    <n v="28"/>
    <x v="1"/>
    <x v="7"/>
  </r>
  <r>
    <x v="0"/>
    <x v="0"/>
    <s v="0105"/>
    <x v="2"/>
    <x v="2"/>
    <n v="29"/>
    <x v="1"/>
    <x v="8"/>
  </r>
  <r>
    <x v="0"/>
    <x v="0"/>
    <s v="0105"/>
    <x v="2"/>
    <x v="2"/>
    <n v="31"/>
    <x v="1"/>
    <x v="9"/>
  </r>
  <r>
    <x v="0"/>
    <x v="0"/>
    <s v="0105"/>
    <x v="2"/>
    <x v="2"/>
    <n v="25"/>
    <x v="1"/>
    <x v="10"/>
  </r>
  <r>
    <x v="0"/>
    <x v="0"/>
    <s v="0105"/>
    <x v="2"/>
    <x v="2"/>
    <n v="18"/>
    <x v="1"/>
    <x v="11"/>
  </r>
  <r>
    <x v="0"/>
    <x v="0"/>
    <s v="0105"/>
    <x v="2"/>
    <x v="2"/>
    <n v="30"/>
    <x v="1"/>
    <x v="12"/>
  </r>
  <r>
    <x v="0"/>
    <x v="0"/>
    <s v="0106"/>
    <x v="3"/>
    <x v="3"/>
    <n v="7"/>
    <x v="1"/>
    <x v="0"/>
  </r>
  <r>
    <x v="0"/>
    <x v="0"/>
    <s v="0106"/>
    <x v="3"/>
    <x v="3"/>
    <n v="7"/>
    <x v="1"/>
    <x v="1"/>
  </r>
  <r>
    <x v="0"/>
    <x v="0"/>
    <s v="0106"/>
    <x v="3"/>
    <x v="3"/>
    <n v="8"/>
    <x v="1"/>
    <x v="2"/>
  </r>
  <r>
    <x v="0"/>
    <x v="0"/>
    <s v="0106"/>
    <x v="3"/>
    <x v="3"/>
    <n v="9"/>
    <x v="1"/>
    <x v="3"/>
  </r>
  <r>
    <x v="0"/>
    <x v="0"/>
    <s v="0106"/>
    <x v="3"/>
    <x v="3"/>
    <n v="15"/>
    <x v="1"/>
    <x v="4"/>
  </r>
  <r>
    <x v="0"/>
    <x v="0"/>
    <s v="0106"/>
    <x v="3"/>
    <x v="3"/>
    <n v="17"/>
    <x v="1"/>
    <x v="5"/>
  </r>
  <r>
    <x v="0"/>
    <x v="0"/>
    <s v="0106"/>
    <x v="3"/>
    <x v="3"/>
    <n v="17"/>
    <x v="1"/>
    <x v="6"/>
  </r>
  <r>
    <x v="0"/>
    <x v="0"/>
    <s v="0106"/>
    <x v="3"/>
    <x v="3"/>
    <n v="20"/>
    <x v="1"/>
    <x v="7"/>
  </r>
  <r>
    <x v="0"/>
    <x v="0"/>
    <s v="0106"/>
    <x v="3"/>
    <x v="3"/>
    <n v="22"/>
    <x v="1"/>
    <x v="8"/>
  </r>
  <r>
    <x v="0"/>
    <x v="0"/>
    <s v="0106"/>
    <x v="3"/>
    <x v="3"/>
    <n v="21"/>
    <x v="1"/>
    <x v="9"/>
  </r>
  <r>
    <x v="0"/>
    <x v="0"/>
    <s v="0106"/>
    <x v="3"/>
    <x v="3"/>
    <n v="20"/>
    <x v="1"/>
    <x v="10"/>
  </r>
  <r>
    <x v="0"/>
    <x v="0"/>
    <s v="0106"/>
    <x v="3"/>
    <x v="3"/>
    <n v="14"/>
    <x v="1"/>
    <x v="11"/>
  </r>
  <r>
    <x v="0"/>
    <x v="0"/>
    <s v="0106"/>
    <x v="3"/>
    <x v="3"/>
    <n v="20"/>
    <x v="1"/>
    <x v="12"/>
  </r>
  <r>
    <x v="0"/>
    <x v="0"/>
    <s v="0111"/>
    <x v="4"/>
    <x v="4"/>
    <n v="0"/>
    <x v="1"/>
    <x v="0"/>
  </r>
  <r>
    <x v="0"/>
    <x v="0"/>
    <s v="0111"/>
    <x v="4"/>
    <x v="4"/>
    <n v="0"/>
    <x v="1"/>
    <x v="1"/>
  </r>
  <r>
    <x v="0"/>
    <x v="0"/>
    <s v="0111"/>
    <x v="4"/>
    <x v="4"/>
    <n v="1"/>
    <x v="1"/>
    <x v="2"/>
  </r>
  <r>
    <x v="0"/>
    <x v="0"/>
    <s v="0111"/>
    <x v="4"/>
    <x v="4"/>
    <n v="1"/>
    <x v="1"/>
    <x v="3"/>
  </r>
  <r>
    <x v="0"/>
    <x v="0"/>
    <s v="0111"/>
    <x v="4"/>
    <x v="4"/>
    <n v="1"/>
    <x v="1"/>
    <x v="4"/>
  </r>
  <r>
    <x v="0"/>
    <x v="0"/>
    <s v="0111"/>
    <x v="4"/>
    <x v="4"/>
    <n v="1"/>
    <x v="1"/>
    <x v="5"/>
  </r>
  <r>
    <x v="0"/>
    <x v="0"/>
    <s v="0111"/>
    <x v="4"/>
    <x v="4"/>
    <n v="2"/>
    <x v="1"/>
    <x v="6"/>
  </r>
  <r>
    <x v="0"/>
    <x v="0"/>
    <s v="0111"/>
    <x v="4"/>
    <x v="4"/>
    <n v="0"/>
    <x v="1"/>
    <x v="7"/>
  </r>
  <r>
    <x v="0"/>
    <x v="0"/>
    <s v="0111"/>
    <x v="4"/>
    <x v="4"/>
    <n v="0"/>
    <x v="1"/>
    <x v="8"/>
  </r>
  <r>
    <x v="0"/>
    <x v="0"/>
    <s v="0111"/>
    <x v="4"/>
    <x v="4"/>
    <n v="1"/>
    <x v="1"/>
    <x v="9"/>
  </r>
  <r>
    <x v="0"/>
    <x v="0"/>
    <s v="0111"/>
    <x v="4"/>
    <x v="4"/>
    <n v="1"/>
    <x v="1"/>
    <x v="10"/>
  </r>
  <r>
    <x v="0"/>
    <x v="0"/>
    <s v="0111"/>
    <x v="4"/>
    <x v="4"/>
    <n v="3"/>
    <x v="1"/>
    <x v="11"/>
  </r>
  <r>
    <x v="0"/>
    <x v="0"/>
    <s v="0111"/>
    <x v="4"/>
    <x v="4"/>
    <n v="1"/>
    <x v="1"/>
    <x v="12"/>
  </r>
  <r>
    <x v="0"/>
    <x v="0"/>
    <s v="0118"/>
    <x v="5"/>
    <x v="5"/>
    <n v="24"/>
    <x v="1"/>
    <x v="0"/>
  </r>
  <r>
    <x v="0"/>
    <x v="0"/>
    <s v="0118"/>
    <x v="5"/>
    <x v="5"/>
    <n v="23"/>
    <x v="1"/>
    <x v="1"/>
  </r>
  <r>
    <x v="0"/>
    <x v="0"/>
    <s v="0118"/>
    <x v="5"/>
    <x v="5"/>
    <n v="27"/>
    <x v="1"/>
    <x v="2"/>
  </r>
  <r>
    <x v="0"/>
    <x v="0"/>
    <s v="0118"/>
    <x v="5"/>
    <x v="5"/>
    <n v="22"/>
    <x v="1"/>
    <x v="3"/>
  </r>
  <r>
    <x v="0"/>
    <x v="0"/>
    <s v="0118"/>
    <x v="5"/>
    <x v="5"/>
    <n v="19"/>
    <x v="1"/>
    <x v="4"/>
  </r>
  <r>
    <x v="0"/>
    <x v="0"/>
    <s v="0118"/>
    <x v="5"/>
    <x v="5"/>
    <n v="27"/>
    <x v="1"/>
    <x v="5"/>
  </r>
  <r>
    <x v="0"/>
    <x v="0"/>
    <s v="0118"/>
    <x v="5"/>
    <x v="5"/>
    <n v="28"/>
    <x v="1"/>
    <x v="6"/>
  </r>
  <r>
    <x v="0"/>
    <x v="0"/>
    <s v="0118"/>
    <x v="5"/>
    <x v="5"/>
    <n v="25"/>
    <x v="1"/>
    <x v="7"/>
  </r>
  <r>
    <x v="0"/>
    <x v="0"/>
    <s v="0118"/>
    <x v="5"/>
    <x v="5"/>
    <n v="25"/>
    <x v="1"/>
    <x v="8"/>
  </r>
  <r>
    <x v="0"/>
    <x v="0"/>
    <s v="0118"/>
    <x v="5"/>
    <x v="5"/>
    <n v="24"/>
    <x v="1"/>
    <x v="9"/>
  </r>
  <r>
    <x v="0"/>
    <x v="0"/>
    <s v="0118"/>
    <x v="5"/>
    <x v="5"/>
    <n v="23"/>
    <x v="1"/>
    <x v="10"/>
  </r>
  <r>
    <x v="0"/>
    <x v="0"/>
    <s v="0118"/>
    <x v="5"/>
    <x v="5"/>
    <n v="23"/>
    <x v="1"/>
    <x v="11"/>
  </r>
  <r>
    <x v="0"/>
    <x v="0"/>
    <s v="0118"/>
    <x v="5"/>
    <x v="5"/>
    <n v="24"/>
    <x v="1"/>
    <x v="12"/>
  </r>
  <r>
    <x v="0"/>
    <x v="0"/>
    <s v="0119"/>
    <x v="6"/>
    <x v="6"/>
    <n v="37"/>
    <x v="1"/>
    <x v="0"/>
  </r>
  <r>
    <x v="0"/>
    <x v="0"/>
    <s v="0119"/>
    <x v="6"/>
    <x v="6"/>
    <n v="30"/>
    <x v="1"/>
    <x v="1"/>
  </r>
  <r>
    <x v="0"/>
    <x v="0"/>
    <s v="0119"/>
    <x v="6"/>
    <x v="6"/>
    <n v="27"/>
    <x v="1"/>
    <x v="2"/>
  </r>
  <r>
    <x v="0"/>
    <x v="0"/>
    <s v="0119"/>
    <x v="6"/>
    <x v="6"/>
    <n v="40"/>
    <x v="1"/>
    <x v="3"/>
  </r>
  <r>
    <x v="0"/>
    <x v="0"/>
    <s v="0119"/>
    <x v="6"/>
    <x v="6"/>
    <n v="43"/>
    <x v="1"/>
    <x v="4"/>
  </r>
  <r>
    <x v="0"/>
    <x v="0"/>
    <s v="0119"/>
    <x v="6"/>
    <x v="6"/>
    <n v="41"/>
    <x v="1"/>
    <x v="5"/>
  </r>
  <r>
    <x v="0"/>
    <x v="0"/>
    <s v="0119"/>
    <x v="6"/>
    <x v="6"/>
    <n v="36"/>
    <x v="1"/>
    <x v="6"/>
  </r>
  <r>
    <x v="0"/>
    <x v="0"/>
    <s v="0119"/>
    <x v="6"/>
    <x v="6"/>
    <n v="31"/>
    <x v="1"/>
    <x v="7"/>
  </r>
  <r>
    <x v="0"/>
    <x v="0"/>
    <s v="0119"/>
    <x v="6"/>
    <x v="6"/>
    <n v="32"/>
    <x v="1"/>
    <x v="8"/>
  </r>
  <r>
    <x v="0"/>
    <x v="0"/>
    <s v="0119"/>
    <x v="6"/>
    <x v="6"/>
    <n v="30"/>
    <x v="1"/>
    <x v="9"/>
  </r>
  <r>
    <x v="0"/>
    <x v="0"/>
    <s v="0119"/>
    <x v="6"/>
    <x v="6"/>
    <n v="33"/>
    <x v="1"/>
    <x v="10"/>
  </r>
  <r>
    <x v="0"/>
    <x v="0"/>
    <s v="0119"/>
    <x v="6"/>
    <x v="6"/>
    <n v="32"/>
    <x v="1"/>
    <x v="11"/>
  </r>
  <r>
    <x v="0"/>
    <x v="0"/>
    <s v="0119"/>
    <x v="6"/>
    <x v="6"/>
    <n v="28"/>
    <x v="1"/>
    <x v="12"/>
  </r>
  <r>
    <x v="0"/>
    <x v="0"/>
    <s v="0121"/>
    <x v="7"/>
    <x v="7"/>
    <n v="14"/>
    <x v="1"/>
    <x v="0"/>
  </r>
  <r>
    <x v="0"/>
    <x v="0"/>
    <s v="0121"/>
    <x v="7"/>
    <x v="7"/>
    <n v="13"/>
    <x v="1"/>
    <x v="1"/>
  </r>
  <r>
    <x v="0"/>
    <x v="0"/>
    <s v="0121"/>
    <x v="7"/>
    <x v="7"/>
    <n v="14"/>
    <x v="1"/>
    <x v="2"/>
  </r>
  <r>
    <x v="0"/>
    <x v="0"/>
    <s v="0121"/>
    <x v="7"/>
    <x v="7"/>
    <n v="13"/>
    <x v="1"/>
    <x v="3"/>
  </r>
  <r>
    <x v="0"/>
    <x v="0"/>
    <s v="0121"/>
    <x v="7"/>
    <x v="7"/>
    <n v="13"/>
    <x v="1"/>
    <x v="4"/>
  </r>
  <r>
    <x v="0"/>
    <x v="0"/>
    <s v="0121"/>
    <x v="7"/>
    <x v="7"/>
    <n v="16"/>
    <x v="1"/>
    <x v="5"/>
  </r>
  <r>
    <x v="0"/>
    <x v="0"/>
    <s v="0121"/>
    <x v="7"/>
    <x v="7"/>
    <n v="17"/>
    <x v="1"/>
    <x v="6"/>
  </r>
  <r>
    <x v="0"/>
    <x v="0"/>
    <s v="0121"/>
    <x v="7"/>
    <x v="7"/>
    <n v="17"/>
    <x v="1"/>
    <x v="7"/>
  </r>
  <r>
    <x v="0"/>
    <x v="0"/>
    <s v="0121"/>
    <x v="7"/>
    <x v="7"/>
    <n v="18"/>
    <x v="1"/>
    <x v="8"/>
  </r>
  <r>
    <x v="0"/>
    <x v="0"/>
    <s v="0121"/>
    <x v="7"/>
    <x v="7"/>
    <n v="21"/>
    <x v="1"/>
    <x v="9"/>
  </r>
  <r>
    <x v="0"/>
    <x v="0"/>
    <s v="0121"/>
    <x v="7"/>
    <x v="7"/>
    <n v="18"/>
    <x v="1"/>
    <x v="10"/>
  </r>
  <r>
    <x v="0"/>
    <x v="0"/>
    <s v="0121"/>
    <x v="7"/>
    <x v="7"/>
    <n v="17"/>
    <x v="1"/>
    <x v="11"/>
  </r>
  <r>
    <x v="0"/>
    <x v="0"/>
    <s v="0121"/>
    <x v="7"/>
    <x v="7"/>
    <n v="17"/>
    <x v="1"/>
    <x v="12"/>
  </r>
  <r>
    <x v="0"/>
    <x v="0"/>
    <s v="0122"/>
    <x v="8"/>
    <x v="8"/>
    <n v="8"/>
    <x v="1"/>
    <x v="0"/>
  </r>
  <r>
    <x v="0"/>
    <x v="0"/>
    <s v="0122"/>
    <x v="8"/>
    <x v="8"/>
    <n v="9"/>
    <x v="1"/>
    <x v="1"/>
  </r>
  <r>
    <x v="0"/>
    <x v="0"/>
    <s v="0122"/>
    <x v="8"/>
    <x v="8"/>
    <n v="6"/>
    <x v="1"/>
    <x v="2"/>
  </r>
  <r>
    <x v="0"/>
    <x v="0"/>
    <s v="0122"/>
    <x v="8"/>
    <x v="8"/>
    <n v="9"/>
    <x v="1"/>
    <x v="3"/>
  </r>
  <r>
    <x v="0"/>
    <x v="0"/>
    <s v="0122"/>
    <x v="8"/>
    <x v="8"/>
    <n v="7"/>
    <x v="1"/>
    <x v="4"/>
  </r>
  <r>
    <x v="0"/>
    <x v="0"/>
    <s v="0122"/>
    <x v="8"/>
    <x v="8"/>
    <n v="7"/>
    <x v="1"/>
    <x v="5"/>
  </r>
  <r>
    <x v="0"/>
    <x v="0"/>
    <s v="0122"/>
    <x v="8"/>
    <x v="8"/>
    <n v="8"/>
    <x v="1"/>
    <x v="6"/>
  </r>
  <r>
    <x v="0"/>
    <x v="0"/>
    <s v="0122"/>
    <x v="8"/>
    <x v="8"/>
    <n v="8"/>
    <x v="1"/>
    <x v="7"/>
  </r>
  <r>
    <x v="0"/>
    <x v="0"/>
    <s v="0122"/>
    <x v="8"/>
    <x v="8"/>
    <n v="10"/>
    <x v="1"/>
    <x v="8"/>
  </r>
  <r>
    <x v="0"/>
    <x v="0"/>
    <s v="0122"/>
    <x v="8"/>
    <x v="8"/>
    <n v="9"/>
    <x v="1"/>
    <x v="9"/>
  </r>
  <r>
    <x v="0"/>
    <x v="0"/>
    <s v="0122"/>
    <x v="8"/>
    <x v="8"/>
    <n v="8"/>
    <x v="1"/>
    <x v="10"/>
  </r>
  <r>
    <x v="0"/>
    <x v="0"/>
    <s v="0122"/>
    <x v="8"/>
    <x v="8"/>
    <n v="7"/>
    <x v="1"/>
    <x v="11"/>
  </r>
  <r>
    <x v="0"/>
    <x v="0"/>
    <s v="0122"/>
    <x v="8"/>
    <x v="8"/>
    <n v="17"/>
    <x v="1"/>
    <x v="12"/>
  </r>
  <r>
    <x v="0"/>
    <x v="0"/>
    <s v="0123"/>
    <x v="9"/>
    <x v="9"/>
    <n v="17"/>
    <x v="1"/>
    <x v="0"/>
  </r>
  <r>
    <x v="0"/>
    <x v="0"/>
    <s v="0123"/>
    <x v="9"/>
    <x v="9"/>
    <n v="15"/>
    <x v="1"/>
    <x v="1"/>
  </r>
  <r>
    <x v="0"/>
    <x v="0"/>
    <s v="0123"/>
    <x v="9"/>
    <x v="9"/>
    <n v="11"/>
    <x v="1"/>
    <x v="2"/>
  </r>
  <r>
    <x v="0"/>
    <x v="0"/>
    <s v="0123"/>
    <x v="9"/>
    <x v="9"/>
    <n v="13"/>
    <x v="1"/>
    <x v="3"/>
  </r>
  <r>
    <x v="0"/>
    <x v="0"/>
    <s v="0123"/>
    <x v="9"/>
    <x v="9"/>
    <n v="13"/>
    <x v="1"/>
    <x v="4"/>
  </r>
  <r>
    <x v="0"/>
    <x v="0"/>
    <s v="0123"/>
    <x v="9"/>
    <x v="9"/>
    <n v="11"/>
    <x v="1"/>
    <x v="5"/>
  </r>
  <r>
    <x v="0"/>
    <x v="0"/>
    <s v="0123"/>
    <x v="9"/>
    <x v="9"/>
    <n v="17"/>
    <x v="1"/>
    <x v="6"/>
  </r>
  <r>
    <x v="0"/>
    <x v="0"/>
    <s v="0123"/>
    <x v="9"/>
    <x v="9"/>
    <n v="14"/>
    <x v="1"/>
    <x v="7"/>
  </r>
  <r>
    <x v="0"/>
    <x v="0"/>
    <s v="0123"/>
    <x v="9"/>
    <x v="9"/>
    <n v="16"/>
    <x v="1"/>
    <x v="8"/>
  </r>
  <r>
    <x v="0"/>
    <x v="0"/>
    <s v="0123"/>
    <x v="9"/>
    <x v="9"/>
    <n v="14"/>
    <x v="1"/>
    <x v="9"/>
  </r>
  <r>
    <x v="0"/>
    <x v="0"/>
    <s v="0123"/>
    <x v="9"/>
    <x v="9"/>
    <n v="11"/>
    <x v="1"/>
    <x v="10"/>
  </r>
  <r>
    <x v="0"/>
    <x v="0"/>
    <s v="0123"/>
    <x v="9"/>
    <x v="9"/>
    <n v="9"/>
    <x v="1"/>
    <x v="11"/>
  </r>
  <r>
    <x v="0"/>
    <x v="0"/>
    <s v="0123"/>
    <x v="9"/>
    <x v="9"/>
    <n v="12"/>
    <x v="1"/>
    <x v="12"/>
  </r>
  <r>
    <x v="0"/>
    <x v="0"/>
    <s v="0124"/>
    <x v="10"/>
    <x v="10"/>
    <n v="4"/>
    <x v="1"/>
    <x v="0"/>
  </r>
  <r>
    <x v="0"/>
    <x v="0"/>
    <s v="0124"/>
    <x v="10"/>
    <x v="10"/>
    <n v="4"/>
    <x v="1"/>
    <x v="1"/>
  </r>
  <r>
    <x v="0"/>
    <x v="0"/>
    <s v="0124"/>
    <x v="10"/>
    <x v="10"/>
    <n v="6"/>
    <x v="1"/>
    <x v="2"/>
  </r>
  <r>
    <x v="0"/>
    <x v="0"/>
    <s v="0124"/>
    <x v="10"/>
    <x v="10"/>
    <n v="8"/>
    <x v="1"/>
    <x v="3"/>
  </r>
  <r>
    <x v="0"/>
    <x v="0"/>
    <s v="0124"/>
    <x v="10"/>
    <x v="10"/>
    <n v="8"/>
    <x v="1"/>
    <x v="4"/>
  </r>
  <r>
    <x v="0"/>
    <x v="0"/>
    <s v="0124"/>
    <x v="10"/>
    <x v="10"/>
    <n v="8"/>
    <x v="1"/>
    <x v="5"/>
  </r>
  <r>
    <x v="0"/>
    <x v="0"/>
    <s v="0124"/>
    <x v="10"/>
    <x v="10"/>
    <n v="7"/>
    <x v="1"/>
    <x v="6"/>
  </r>
  <r>
    <x v="0"/>
    <x v="0"/>
    <s v="0124"/>
    <x v="10"/>
    <x v="10"/>
    <n v="8"/>
    <x v="1"/>
    <x v="7"/>
  </r>
  <r>
    <x v="0"/>
    <x v="0"/>
    <s v="0124"/>
    <x v="10"/>
    <x v="10"/>
    <n v="6"/>
    <x v="1"/>
    <x v="8"/>
  </r>
  <r>
    <x v="0"/>
    <x v="0"/>
    <s v="0124"/>
    <x v="10"/>
    <x v="10"/>
    <n v="6"/>
    <x v="1"/>
    <x v="9"/>
  </r>
  <r>
    <x v="0"/>
    <x v="0"/>
    <s v="0124"/>
    <x v="10"/>
    <x v="10"/>
    <n v="9"/>
    <x v="1"/>
    <x v="10"/>
  </r>
  <r>
    <x v="0"/>
    <x v="0"/>
    <s v="0124"/>
    <x v="10"/>
    <x v="10"/>
    <n v="11"/>
    <x v="1"/>
    <x v="11"/>
  </r>
  <r>
    <x v="0"/>
    <x v="0"/>
    <s v="0124"/>
    <x v="10"/>
    <x v="10"/>
    <n v="13"/>
    <x v="1"/>
    <x v="12"/>
  </r>
  <r>
    <x v="0"/>
    <x v="0"/>
    <s v="0125"/>
    <x v="11"/>
    <x v="11"/>
    <n v="17"/>
    <x v="1"/>
    <x v="0"/>
  </r>
  <r>
    <x v="0"/>
    <x v="0"/>
    <s v="0125"/>
    <x v="11"/>
    <x v="11"/>
    <n v="23"/>
    <x v="1"/>
    <x v="1"/>
  </r>
  <r>
    <x v="0"/>
    <x v="0"/>
    <s v="0125"/>
    <x v="11"/>
    <x v="11"/>
    <n v="20"/>
    <x v="1"/>
    <x v="2"/>
  </r>
  <r>
    <x v="0"/>
    <x v="0"/>
    <s v="0125"/>
    <x v="11"/>
    <x v="11"/>
    <n v="24"/>
    <x v="1"/>
    <x v="3"/>
  </r>
  <r>
    <x v="0"/>
    <x v="0"/>
    <s v="0125"/>
    <x v="11"/>
    <x v="11"/>
    <n v="22"/>
    <x v="1"/>
    <x v="4"/>
  </r>
  <r>
    <x v="0"/>
    <x v="0"/>
    <s v="0125"/>
    <x v="11"/>
    <x v="11"/>
    <n v="19"/>
    <x v="1"/>
    <x v="5"/>
  </r>
  <r>
    <x v="0"/>
    <x v="0"/>
    <s v="0125"/>
    <x v="11"/>
    <x v="11"/>
    <n v="25"/>
    <x v="1"/>
    <x v="6"/>
  </r>
  <r>
    <x v="0"/>
    <x v="0"/>
    <s v="0125"/>
    <x v="11"/>
    <x v="11"/>
    <n v="21"/>
    <x v="1"/>
    <x v="7"/>
  </r>
  <r>
    <x v="0"/>
    <x v="0"/>
    <s v="0125"/>
    <x v="11"/>
    <x v="11"/>
    <n v="23"/>
    <x v="1"/>
    <x v="8"/>
  </r>
  <r>
    <x v="0"/>
    <x v="0"/>
    <s v="0125"/>
    <x v="11"/>
    <x v="11"/>
    <n v="21"/>
    <x v="1"/>
    <x v="9"/>
  </r>
  <r>
    <x v="0"/>
    <x v="0"/>
    <s v="0125"/>
    <x v="11"/>
    <x v="11"/>
    <n v="22"/>
    <x v="1"/>
    <x v="10"/>
  </r>
  <r>
    <x v="0"/>
    <x v="0"/>
    <s v="0125"/>
    <x v="11"/>
    <x v="11"/>
    <n v="14"/>
    <x v="1"/>
    <x v="11"/>
  </r>
  <r>
    <x v="0"/>
    <x v="0"/>
    <s v="0125"/>
    <x v="11"/>
    <x v="11"/>
    <n v="18"/>
    <x v="1"/>
    <x v="12"/>
  </r>
  <r>
    <x v="0"/>
    <x v="0"/>
    <s v="0127"/>
    <x v="12"/>
    <x v="12"/>
    <n v="6"/>
    <x v="1"/>
    <x v="0"/>
  </r>
  <r>
    <x v="0"/>
    <x v="0"/>
    <s v="0127"/>
    <x v="12"/>
    <x v="12"/>
    <n v="3"/>
    <x v="1"/>
    <x v="1"/>
  </r>
  <r>
    <x v="0"/>
    <x v="0"/>
    <s v="0127"/>
    <x v="12"/>
    <x v="12"/>
    <n v="3"/>
    <x v="1"/>
    <x v="2"/>
  </r>
  <r>
    <x v="0"/>
    <x v="0"/>
    <s v="0127"/>
    <x v="12"/>
    <x v="12"/>
    <n v="2"/>
    <x v="1"/>
    <x v="3"/>
  </r>
  <r>
    <x v="0"/>
    <x v="0"/>
    <s v="0127"/>
    <x v="12"/>
    <x v="12"/>
    <n v="5"/>
    <x v="1"/>
    <x v="4"/>
  </r>
  <r>
    <x v="0"/>
    <x v="0"/>
    <s v="0127"/>
    <x v="12"/>
    <x v="12"/>
    <n v="5"/>
    <x v="1"/>
    <x v="5"/>
  </r>
  <r>
    <x v="0"/>
    <x v="0"/>
    <s v="0127"/>
    <x v="12"/>
    <x v="12"/>
    <n v="8"/>
    <x v="1"/>
    <x v="6"/>
  </r>
  <r>
    <x v="0"/>
    <x v="0"/>
    <s v="0127"/>
    <x v="12"/>
    <x v="12"/>
    <n v="6"/>
    <x v="1"/>
    <x v="7"/>
  </r>
  <r>
    <x v="0"/>
    <x v="0"/>
    <s v="0127"/>
    <x v="12"/>
    <x v="12"/>
    <n v="8"/>
    <x v="1"/>
    <x v="8"/>
  </r>
  <r>
    <x v="0"/>
    <x v="0"/>
    <s v="0127"/>
    <x v="12"/>
    <x v="12"/>
    <n v="8"/>
    <x v="1"/>
    <x v="9"/>
  </r>
  <r>
    <x v="0"/>
    <x v="0"/>
    <s v="0127"/>
    <x v="12"/>
    <x v="12"/>
    <n v="4"/>
    <x v="1"/>
    <x v="10"/>
  </r>
  <r>
    <x v="0"/>
    <x v="0"/>
    <s v="0127"/>
    <x v="12"/>
    <x v="12"/>
    <n v="4"/>
    <x v="1"/>
    <x v="11"/>
  </r>
  <r>
    <x v="0"/>
    <x v="0"/>
    <s v="0127"/>
    <x v="12"/>
    <x v="12"/>
    <n v="5"/>
    <x v="1"/>
    <x v="12"/>
  </r>
  <r>
    <x v="0"/>
    <x v="0"/>
    <s v="0128"/>
    <x v="13"/>
    <x v="13"/>
    <n v="23"/>
    <x v="1"/>
    <x v="0"/>
  </r>
  <r>
    <x v="0"/>
    <x v="0"/>
    <s v="0128"/>
    <x v="13"/>
    <x v="13"/>
    <n v="15"/>
    <x v="1"/>
    <x v="1"/>
  </r>
  <r>
    <x v="0"/>
    <x v="0"/>
    <s v="0128"/>
    <x v="13"/>
    <x v="13"/>
    <n v="18"/>
    <x v="1"/>
    <x v="2"/>
  </r>
  <r>
    <x v="0"/>
    <x v="0"/>
    <s v="0128"/>
    <x v="13"/>
    <x v="13"/>
    <n v="19"/>
    <x v="1"/>
    <x v="3"/>
  </r>
  <r>
    <x v="0"/>
    <x v="0"/>
    <s v="0128"/>
    <x v="13"/>
    <x v="13"/>
    <n v="22"/>
    <x v="1"/>
    <x v="4"/>
  </r>
  <r>
    <x v="0"/>
    <x v="0"/>
    <s v="0128"/>
    <x v="13"/>
    <x v="13"/>
    <n v="20"/>
    <x v="1"/>
    <x v="5"/>
  </r>
  <r>
    <x v="0"/>
    <x v="0"/>
    <s v="0128"/>
    <x v="13"/>
    <x v="13"/>
    <n v="21"/>
    <x v="1"/>
    <x v="6"/>
  </r>
  <r>
    <x v="0"/>
    <x v="0"/>
    <s v="0128"/>
    <x v="13"/>
    <x v="13"/>
    <n v="17"/>
    <x v="1"/>
    <x v="7"/>
  </r>
  <r>
    <x v="0"/>
    <x v="0"/>
    <s v="0128"/>
    <x v="13"/>
    <x v="13"/>
    <n v="20"/>
    <x v="1"/>
    <x v="8"/>
  </r>
  <r>
    <x v="0"/>
    <x v="0"/>
    <s v="0128"/>
    <x v="13"/>
    <x v="13"/>
    <n v="24"/>
    <x v="1"/>
    <x v="9"/>
  </r>
  <r>
    <x v="0"/>
    <x v="0"/>
    <s v="0128"/>
    <x v="13"/>
    <x v="13"/>
    <n v="23"/>
    <x v="1"/>
    <x v="10"/>
  </r>
  <r>
    <x v="0"/>
    <x v="0"/>
    <s v="0128"/>
    <x v="13"/>
    <x v="13"/>
    <n v="17"/>
    <x v="1"/>
    <x v="11"/>
  </r>
  <r>
    <x v="0"/>
    <x v="0"/>
    <s v="0128"/>
    <x v="13"/>
    <x v="13"/>
    <n v="22"/>
    <x v="1"/>
    <x v="12"/>
  </r>
  <r>
    <x v="0"/>
    <x v="0"/>
    <s v="0135"/>
    <x v="14"/>
    <x v="14"/>
    <n v="1"/>
    <x v="1"/>
    <x v="0"/>
  </r>
  <r>
    <x v="0"/>
    <x v="0"/>
    <s v="0135"/>
    <x v="14"/>
    <x v="14"/>
    <n v="3"/>
    <x v="1"/>
    <x v="1"/>
  </r>
  <r>
    <x v="0"/>
    <x v="0"/>
    <s v="0135"/>
    <x v="14"/>
    <x v="14"/>
    <n v="2"/>
    <x v="1"/>
    <x v="2"/>
  </r>
  <r>
    <x v="0"/>
    <x v="0"/>
    <s v="0135"/>
    <x v="14"/>
    <x v="14"/>
    <n v="2"/>
    <x v="1"/>
    <x v="3"/>
  </r>
  <r>
    <x v="0"/>
    <x v="0"/>
    <s v="0135"/>
    <x v="14"/>
    <x v="14"/>
    <n v="3"/>
    <x v="1"/>
    <x v="4"/>
  </r>
  <r>
    <x v="0"/>
    <x v="0"/>
    <s v="0135"/>
    <x v="14"/>
    <x v="14"/>
    <n v="4"/>
    <x v="1"/>
    <x v="5"/>
  </r>
  <r>
    <x v="0"/>
    <x v="0"/>
    <s v="0135"/>
    <x v="14"/>
    <x v="14"/>
    <n v="5"/>
    <x v="1"/>
    <x v="6"/>
  </r>
  <r>
    <x v="0"/>
    <x v="0"/>
    <s v="0135"/>
    <x v="14"/>
    <x v="14"/>
    <n v="6"/>
    <x v="1"/>
    <x v="7"/>
  </r>
  <r>
    <x v="0"/>
    <x v="0"/>
    <s v="0135"/>
    <x v="14"/>
    <x v="14"/>
    <n v="8"/>
    <x v="1"/>
    <x v="8"/>
  </r>
  <r>
    <x v="0"/>
    <x v="0"/>
    <s v="0135"/>
    <x v="14"/>
    <x v="14"/>
    <n v="6"/>
    <x v="1"/>
    <x v="9"/>
  </r>
  <r>
    <x v="0"/>
    <x v="0"/>
    <s v="0135"/>
    <x v="14"/>
    <x v="14"/>
    <n v="8"/>
    <x v="1"/>
    <x v="10"/>
  </r>
  <r>
    <x v="0"/>
    <x v="0"/>
    <s v="0135"/>
    <x v="14"/>
    <x v="14"/>
    <n v="7"/>
    <x v="1"/>
    <x v="11"/>
  </r>
  <r>
    <x v="0"/>
    <x v="0"/>
    <s v="0135"/>
    <x v="14"/>
    <x v="14"/>
    <n v="10"/>
    <x v="1"/>
    <x v="12"/>
  </r>
  <r>
    <x v="0"/>
    <x v="0"/>
    <s v="0136"/>
    <x v="15"/>
    <x v="15"/>
    <n v="36"/>
    <x v="1"/>
    <x v="0"/>
  </r>
  <r>
    <x v="0"/>
    <x v="0"/>
    <s v="0136"/>
    <x v="15"/>
    <x v="15"/>
    <n v="42"/>
    <x v="1"/>
    <x v="1"/>
  </r>
  <r>
    <x v="0"/>
    <x v="0"/>
    <s v="0136"/>
    <x v="15"/>
    <x v="15"/>
    <n v="42"/>
    <x v="1"/>
    <x v="2"/>
  </r>
  <r>
    <x v="0"/>
    <x v="0"/>
    <s v="0136"/>
    <x v="15"/>
    <x v="15"/>
    <n v="6"/>
    <x v="1"/>
    <x v="3"/>
  </r>
  <r>
    <x v="0"/>
    <x v="0"/>
    <s v="0136"/>
    <x v="15"/>
    <x v="15"/>
    <n v="10"/>
    <x v="1"/>
    <x v="4"/>
  </r>
  <r>
    <x v="0"/>
    <x v="0"/>
    <s v="0136"/>
    <x v="15"/>
    <x v="15"/>
    <n v="7"/>
    <x v="1"/>
    <x v="5"/>
  </r>
  <r>
    <x v="0"/>
    <x v="0"/>
    <s v="0136"/>
    <x v="15"/>
    <x v="15"/>
    <n v="9"/>
    <x v="1"/>
    <x v="6"/>
  </r>
  <r>
    <x v="0"/>
    <x v="0"/>
    <s v="0136"/>
    <x v="15"/>
    <x v="15"/>
    <n v="4"/>
    <x v="1"/>
    <x v="7"/>
  </r>
  <r>
    <x v="0"/>
    <x v="0"/>
    <s v="0136"/>
    <x v="15"/>
    <x v="15"/>
    <n v="5"/>
    <x v="1"/>
    <x v="8"/>
  </r>
  <r>
    <x v="0"/>
    <x v="0"/>
    <s v="0136"/>
    <x v="15"/>
    <x v="15"/>
    <n v="6"/>
    <x v="1"/>
    <x v="9"/>
  </r>
  <r>
    <x v="0"/>
    <x v="0"/>
    <s v="0136"/>
    <x v="15"/>
    <x v="15"/>
    <n v="5"/>
    <x v="1"/>
    <x v="10"/>
  </r>
  <r>
    <x v="0"/>
    <x v="0"/>
    <s v="0136"/>
    <x v="15"/>
    <x v="15"/>
    <n v="5"/>
    <x v="1"/>
    <x v="11"/>
  </r>
  <r>
    <x v="0"/>
    <x v="0"/>
    <s v="0136"/>
    <x v="15"/>
    <x v="15"/>
    <n v="5"/>
    <x v="1"/>
    <x v="12"/>
  </r>
  <r>
    <x v="0"/>
    <x v="0"/>
    <s v="0137"/>
    <x v="16"/>
    <x v="16"/>
    <n v="6"/>
    <x v="1"/>
    <x v="0"/>
  </r>
  <r>
    <x v="0"/>
    <x v="0"/>
    <s v="0137"/>
    <x v="16"/>
    <x v="16"/>
    <n v="9"/>
    <x v="1"/>
    <x v="1"/>
  </r>
  <r>
    <x v="0"/>
    <x v="0"/>
    <s v="0137"/>
    <x v="16"/>
    <x v="16"/>
    <n v="11"/>
    <x v="1"/>
    <x v="2"/>
  </r>
  <r>
    <x v="0"/>
    <x v="0"/>
    <s v="0137"/>
    <x v="16"/>
    <x v="16"/>
    <n v="8"/>
    <x v="1"/>
    <x v="3"/>
  </r>
  <r>
    <x v="0"/>
    <x v="0"/>
    <s v="0137"/>
    <x v="16"/>
    <x v="16"/>
    <n v="12"/>
    <x v="1"/>
    <x v="4"/>
  </r>
  <r>
    <x v="0"/>
    <x v="0"/>
    <s v="0137"/>
    <x v="16"/>
    <x v="16"/>
    <n v="11"/>
    <x v="1"/>
    <x v="5"/>
  </r>
  <r>
    <x v="0"/>
    <x v="0"/>
    <s v="0137"/>
    <x v="16"/>
    <x v="16"/>
    <n v="11"/>
    <x v="1"/>
    <x v="6"/>
  </r>
  <r>
    <x v="0"/>
    <x v="0"/>
    <s v="0137"/>
    <x v="16"/>
    <x v="16"/>
    <n v="14"/>
    <x v="1"/>
    <x v="7"/>
  </r>
  <r>
    <x v="0"/>
    <x v="0"/>
    <s v="0137"/>
    <x v="16"/>
    <x v="16"/>
    <n v="16"/>
    <x v="1"/>
    <x v="8"/>
  </r>
  <r>
    <x v="0"/>
    <x v="0"/>
    <s v="0137"/>
    <x v="16"/>
    <x v="16"/>
    <n v="15"/>
    <x v="1"/>
    <x v="9"/>
  </r>
  <r>
    <x v="0"/>
    <x v="0"/>
    <s v="0137"/>
    <x v="16"/>
    <x v="16"/>
    <n v="12"/>
    <x v="1"/>
    <x v="10"/>
  </r>
  <r>
    <x v="0"/>
    <x v="0"/>
    <s v="0137"/>
    <x v="16"/>
    <x v="16"/>
    <n v="12"/>
    <x v="1"/>
    <x v="11"/>
  </r>
  <r>
    <x v="0"/>
    <x v="0"/>
    <s v="0137"/>
    <x v="16"/>
    <x v="16"/>
    <n v="15"/>
    <x v="1"/>
    <x v="12"/>
  </r>
  <r>
    <x v="0"/>
    <x v="0"/>
    <s v="0138"/>
    <x v="17"/>
    <x v="17"/>
    <n v="8"/>
    <x v="1"/>
    <x v="0"/>
  </r>
  <r>
    <x v="0"/>
    <x v="0"/>
    <s v="0138"/>
    <x v="17"/>
    <x v="17"/>
    <n v="9"/>
    <x v="1"/>
    <x v="1"/>
  </r>
  <r>
    <x v="0"/>
    <x v="0"/>
    <s v="0138"/>
    <x v="17"/>
    <x v="17"/>
    <n v="7"/>
    <x v="1"/>
    <x v="2"/>
  </r>
  <r>
    <x v="0"/>
    <x v="0"/>
    <s v="0138"/>
    <x v="17"/>
    <x v="17"/>
    <n v="9"/>
    <x v="1"/>
    <x v="3"/>
  </r>
  <r>
    <x v="0"/>
    <x v="0"/>
    <s v="0138"/>
    <x v="17"/>
    <x v="17"/>
    <n v="13"/>
    <x v="1"/>
    <x v="4"/>
  </r>
  <r>
    <x v="0"/>
    <x v="0"/>
    <s v="0138"/>
    <x v="17"/>
    <x v="17"/>
    <n v="13"/>
    <x v="1"/>
    <x v="5"/>
  </r>
  <r>
    <x v="0"/>
    <x v="0"/>
    <s v="0138"/>
    <x v="17"/>
    <x v="17"/>
    <n v="18"/>
    <x v="1"/>
    <x v="6"/>
  </r>
  <r>
    <x v="0"/>
    <x v="0"/>
    <s v="0138"/>
    <x v="17"/>
    <x v="17"/>
    <n v="15"/>
    <x v="1"/>
    <x v="7"/>
  </r>
  <r>
    <x v="0"/>
    <x v="0"/>
    <s v="0138"/>
    <x v="17"/>
    <x v="17"/>
    <n v="20"/>
    <x v="1"/>
    <x v="8"/>
  </r>
  <r>
    <x v="0"/>
    <x v="0"/>
    <s v="0138"/>
    <x v="17"/>
    <x v="17"/>
    <n v="21"/>
    <x v="1"/>
    <x v="9"/>
  </r>
  <r>
    <x v="0"/>
    <x v="0"/>
    <s v="0138"/>
    <x v="17"/>
    <x v="17"/>
    <n v="17"/>
    <x v="1"/>
    <x v="10"/>
  </r>
  <r>
    <x v="0"/>
    <x v="0"/>
    <s v="0138"/>
    <x v="17"/>
    <x v="17"/>
    <n v="16"/>
    <x v="1"/>
    <x v="11"/>
  </r>
  <r>
    <x v="0"/>
    <x v="0"/>
    <s v="0138"/>
    <x v="17"/>
    <x v="17"/>
    <n v="12"/>
    <x v="1"/>
    <x v="12"/>
  </r>
  <r>
    <x v="1"/>
    <x v="1"/>
    <s v="0211"/>
    <x v="18"/>
    <x v="18"/>
    <n v="7"/>
    <x v="1"/>
    <x v="0"/>
  </r>
  <r>
    <x v="1"/>
    <x v="1"/>
    <s v="0211"/>
    <x v="18"/>
    <x v="18"/>
    <n v="4"/>
    <x v="1"/>
    <x v="1"/>
  </r>
  <r>
    <x v="1"/>
    <x v="1"/>
    <s v="0211"/>
    <x v="18"/>
    <x v="18"/>
    <n v="4"/>
    <x v="1"/>
    <x v="2"/>
  </r>
  <r>
    <x v="1"/>
    <x v="1"/>
    <s v="0211"/>
    <x v="18"/>
    <x v="18"/>
    <n v="7"/>
    <x v="1"/>
    <x v="3"/>
  </r>
  <r>
    <x v="1"/>
    <x v="1"/>
    <s v="0211"/>
    <x v="18"/>
    <x v="18"/>
    <n v="6"/>
    <x v="1"/>
    <x v="4"/>
  </r>
  <r>
    <x v="1"/>
    <x v="1"/>
    <s v="0211"/>
    <x v="18"/>
    <x v="18"/>
    <n v="7"/>
    <x v="1"/>
    <x v="5"/>
  </r>
  <r>
    <x v="1"/>
    <x v="1"/>
    <s v="0211"/>
    <x v="18"/>
    <x v="18"/>
    <n v="10"/>
    <x v="1"/>
    <x v="6"/>
  </r>
  <r>
    <x v="1"/>
    <x v="1"/>
    <s v="0211"/>
    <x v="18"/>
    <x v="18"/>
    <n v="7"/>
    <x v="1"/>
    <x v="7"/>
  </r>
  <r>
    <x v="1"/>
    <x v="1"/>
    <s v="0211"/>
    <x v="18"/>
    <x v="18"/>
    <n v="9"/>
    <x v="1"/>
    <x v="8"/>
  </r>
  <r>
    <x v="1"/>
    <x v="1"/>
    <s v="0211"/>
    <x v="18"/>
    <x v="18"/>
    <n v="13"/>
    <x v="1"/>
    <x v="9"/>
  </r>
  <r>
    <x v="1"/>
    <x v="1"/>
    <s v="0211"/>
    <x v="18"/>
    <x v="18"/>
    <n v="13"/>
    <x v="1"/>
    <x v="10"/>
  </r>
  <r>
    <x v="1"/>
    <x v="1"/>
    <s v="0211"/>
    <x v="18"/>
    <x v="18"/>
    <n v="11"/>
    <x v="1"/>
    <x v="11"/>
  </r>
  <r>
    <x v="1"/>
    <x v="1"/>
    <s v="0211"/>
    <x v="18"/>
    <x v="18"/>
    <n v="10"/>
    <x v="1"/>
    <x v="12"/>
  </r>
  <r>
    <x v="1"/>
    <x v="1"/>
    <s v="0213"/>
    <x v="19"/>
    <x v="19"/>
    <n v="9"/>
    <x v="1"/>
    <x v="0"/>
  </r>
  <r>
    <x v="1"/>
    <x v="1"/>
    <s v="0213"/>
    <x v="19"/>
    <x v="19"/>
    <n v="4"/>
    <x v="1"/>
    <x v="1"/>
  </r>
  <r>
    <x v="1"/>
    <x v="1"/>
    <s v="0213"/>
    <x v="19"/>
    <x v="19"/>
    <n v="4"/>
    <x v="1"/>
    <x v="2"/>
  </r>
  <r>
    <x v="1"/>
    <x v="1"/>
    <s v="0213"/>
    <x v="19"/>
    <x v="19"/>
    <n v="5"/>
    <x v="1"/>
    <x v="3"/>
  </r>
  <r>
    <x v="1"/>
    <x v="1"/>
    <s v="0213"/>
    <x v="19"/>
    <x v="19"/>
    <n v="6"/>
    <x v="1"/>
    <x v="4"/>
  </r>
  <r>
    <x v="1"/>
    <x v="1"/>
    <s v="0213"/>
    <x v="19"/>
    <x v="19"/>
    <n v="4"/>
    <x v="1"/>
    <x v="5"/>
  </r>
  <r>
    <x v="1"/>
    <x v="1"/>
    <s v="0213"/>
    <x v="19"/>
    <x v="19"/>
    <n v="11"/>
    <x v="1"/>
    <x v="6"/>
  </r>
  <r>
    <x v="1"/>
    <x v="1"/>
    <s v="0213"/>
    <x v="19"/>
    <x v="19"/>
    <n v="9"/>
    <x v="1"/>
    <x v="7"/>
  </r>
  <r>
    <x v="1"/>
    <x v="1"/>
    <s v="0213"/>
    <x v="19"/>
    <x v="19"/>
    <n v="17"/>
    <x v="1"/>
    <x v="8"/>
  </r>
  <r>
    <x v="1"/>
    <x v="1"/>
    <s v="0213"/>
    <x v="19"/>
    <x v="19"/>
    <n v="14"/>
    <x v="1"/>
    <x v="9"/>
  </r>
  <r>
    <x v="1"/>
    <x v="1"/>
    <s v="0213"/>
    <x v="19"/>
    <x v="19"/>
    <n v="8"/>
    <x v="1"/>
    <x v="10"/>
  </r>
  <r>
    <x v="1"/>
    <x v="1"/>
    <s v="0213"/>
    <x v="19"/>
    <x v="19"/>
    <n v="11"/>
    <x v="1"/>
    <x v="11"/>
  </r>
  <r>
    <x v="1"/>
    <x v="1"/>
    <s v="0213"/>
    <x v="19"/>
    <x v="19"/>
    <n v="16"/>
    <x v="1"/>
    <x v="12"/>
  </r>
  <r>
    <x v="1"/>
    <x v="1"/>
    <s v="0214"/>
    <x v="20"/>
    <x v="20"/>
    <n v="25"/>
    <x v="1"/>
    <x v="0"/>
  </r>
  <r>
    <x v="1"/>
    <x v="1"/>
    <s v="0214"/>
    <x v="20"/>
    <x v="20"/>
    <n v="23"/>
    <x v="1"/>
    <x v="1"/>
  </r>
  <r>
    <x v="1"/>
    <x v="1"/>
    <s v="0214"/>
    <x v="20"/>
    <x v="20"/>
    <n v="27"/>
    <x v="1"/>
    <x v="2"/>
  </r>
  <r>
    <x v="1"/>
    <x v="1"/>
    <s v="0214"/>
    <x v="20"/>
    <x v="20"/>
    <n v="26"/>
    <x v="1"/>
    <x v="3"/>
  </r>
  <r>
    <x v="1"/>
    <x v="1"/>
    <s v="0214"/>
    <x v="20"/>
    <x v="20"/>
    <n v="29"/>
    <x v="1"/>
    <x v="4"/>
  </r>
  <r>
    <x v="1"/>
    <x v="1"/>
    <s v="0214"/>
    <x v="20"/>
    <x v="20"/>
    <n v="27"/>
    <x v="1"/>
    <x v="5"/>
  </r>
  <r>
    <x v="1"/>
    <x v="1"/>
    <s v="0214"/>
    <x v="20"/>
    <x v="20"/>
    <n v="24"/>
    <x v="1"/>
    <x v="6"/>
  </r>
  <r>
    <x v="1"/>
    <x v="1"/>
    <s v="0214"/>
    <x v="20"/>
    <x v="20"/>
    <n v="20"/>
    <x v="1"/>
    <x v="7"/>
  </r>
  <r>
    <x v="1"/>
    <x v="1"/>
    <s v="0214"/>
    <x v="20"/>
    <x v="20"/>
    <n v="20"/>
    <x v="1"/>
    <x v="8"/>
  </r>
  <r>
    <x v="1"/>
    <x v="1"/>
    <s v="0214"/>
    <x v="20"/>
    <x v="20"/>
    <n v="16"/>
    <x v="1"/>
    <x v="9"/>
  </r>
  <r>
    <x v="1"/>
    <x v="1"/>
    <s v="0214"/>
    <x v="20"/>
    <x v="20"/>
    <n v="15"/>
    <x v="1"/>
    <x v="10"/>
  </r>
  <r>
    <x v="1"/>
    <x v="1"/>
    <s v="0214"/>
    <x v="20"/>
    <x v="20"/>
    <n v="16"/>
    <x v="1"/>
    <x v="11"/>
  </r>
  <r>
    <x v="1"/>
    <x v="1"/>
    <s v="0214"/>
    <x v="20"/>
    <x v="20"/>
    <n v="13"/>
    <x v="1"/>
    <x v="12"/>
  </r>
  <r>
    <x v="1"/>
    <x v="1"/>
    <s v="0215"/>
    <x v="21"/>
    <x v="21"/>
    <n v="6"/>
    <x v="1"/>
    <x v="0"/>
  </r>
  <r>
    <x v="1"/>
    <x v="1"/>
    <s v="0215"/>
    <x v="21"/>
    <x v="21"/>
    <n v="3"/>
    <x v="1"/>
    <x v="1"/>
  </r>
  <r>
    <x v="1"/>
    <x v="1"/>
    <s v="0215"/>
    <x v="21"/>
    <x v="21"/>
    <n v="3"/>
    <x v="1"/>
    <x v="2"/>
  </r>
  <r>
    <x v="1"/>
    <x v="1"/>
    <s v="0215"/>
    <x v="21"/>
    <x v="21"/>
    <n v="5"/>
    <x v="1"/>
    <x v="3"/>
  </r>
  <r>
    <x v="1"/>
    <x v="1"/>
    <s v="0215"/>
    <x v="21"/>
    <x v="21"/>
    <n v="7"/>
    <x v="1"/>
    <x v="4"/>
  </r>
  <r>
    <x v="1"/>
    <x v="1"/>
    <s v="0215"/>
    <x v="21"/>
    <x v="21"/>
    <n v="6"/>
    <x v="1"/>
    <x v="5"/>
  </r>
  <r>
    <x v="1"/>
    <x v="1"/>
    <s v="0215"/>
    <x v="21"/>
    <x v="21"/>
    <n v="8"/>
    <x v="1"/>
    <x v="6"/>
  </r>
  <r>
    <x v="1"/>
    <x v="1"/>
    <s v="0215"/>
    <x v="21"/>
    <x v="21"/>
    <n v="8"/>
    <x v="1"/>
    <x v="7"/>
  </r>
  <r>
    <x v="1"/>
    <x v="1"/>
    <s v="0215"/>
    <x v="21"/>
    <x v="21"/>
    <n v="6"/>
    <x v="1"/>
    <x v="8"/>
  </r>
  <r>
    <x v="1"/>
    <x v="1"/>
    <s v="0215"/>
    <x v="21"/>
    <x v="21"/>
    <n v="8"/>
    <x v="1"/>
    <x v="9"/>
  </r>
  <r>
    <x v="1"/>
    <x v="1"/>
    <s v="0215"/>
    <x v="21"/>
    <x v="21"/>
    <n v="5"/>
    <x v="1"/>
    <x v="10"/>
  </r>
  <r>
    <x v="1"/>
    <x v="1"/>
    <s v="0215"/>
    <x v="21"/>
    <x v="21"/>
    <n v="6"/>
    <x v="1"/>
    <x v="11"/>
  </r>
  <r>
    <x v="1"/>
    <x v="1"/>
    <s v="0215"/>
    <x v="21"/>
    <x v="21"/>
    <n v="8"/>
    <x v="1"/>
    <x v="12"/>
  </r>
  <r>
    <x v="1"/>
    <x v="1"/>
    <s v="0216"/>
    <x v="22"/>
    <x v="22"/>
    <n v="3"/>
    <x v="1"/>
    <x v="0"/>
  </r>
  <r>
    <x v="1"/>
    <x v="1"/>
    <s v="0216"/>
    <x v="22"/>
    <x v="22"/>
    <n v="4"/>
    <x v="1"/>
    <x v="1"/>
  </r>
  <r>
    <x v="1"/>
    <x v="1"/>
    <s v="0216"/>
    <x v="22"/>
    <x v="22"/>
    <n v="5"/>
    <x v="1"/>
    <x v="2"/>
  </r>
  <r>
    <x v="1"/>
    <x v="1"/>
    <s v="0216"/>
    <x v="22"/>
    <x v="22"/>
    <n v="6"/>
    <x v="1"/>
    <x v="3"/>
  </r>
  <r>
    <x v="1"/>
    <x v="1"/>
    <s v="0216"/>
    <x v="22"/>
    <x v="22"/>
    <n v="5"/>
    <x v="1"/>
    <x v="4"/>
  </r>
  <r>
    <x v="1"/>
    <x v="1"/>
    <s v="0216"/>
    <x v="22"/>
    <x v="22"/>
    <n v="9"/>
    <x v="1"/>
    <x v="5"/>
  </r>
  <r>
    <x v="1"/>
    <x v="1"/>
    <s v="0216"/>
    <x v="22"/>
    <x v="22"/>
    <n v="13"/>
    <x v="1"/>
    <x v="6"/>
  </r>
  <r>
    <x v="1"/>
    <x v="1"/>
    <s v="0216"/>
    <x v="22"/>
    <x v="22"/>
    <n v="8"/>
    <x v="1"/>
    <x v="7"/>
  </r>
  <r>
    <x v="1"/>
    <x v="1"/>
    <s v="0216"/>
    <x v="22"/>
    <x v="22"/>
    <n v="11"/>
    <x v="1"/>
    <x v="8"/>
  </r>
  <r>
    <x v="1"/>
    <x v="1"/>
    <s v="0216"/>
    <x v="22"/>
    <x v="22"/>
    <n v="12"/>
    <x v="1"/>
    <x v="9"/>
  </r>
  <r>
    <x v="1"/>
    <x v="1"/>
    <s v="0216"/>
    <x v="22"/>
    <x v="22"/>
    <n v="9"/>
    <x v="1"/>
    <x v="10"/>
  </r>
  <r>
    <x v="1"/>
    <x v="1"/>
    <s v="0216"/>
    <x v="22"/>
    <x v="22"/>
    <n v="8"/>
    <x v="1"/>
    <x v="11"/>
  </r>
  <r>
    <x v="1"/>
    <x v="1"/>
    <s v="0216"/>
    <x v="22"/>
    <x v="22"/>
    <n v="6"/>
    <x v="1"/>
    <x v="12"/>
  </r>
  <r>
    <x v="1"/>
    <x v="1"/>
    <s v="0217"/>
    <x v="23"/>
    <x v="23"/>
    <n v="3"/>
    <x v="1"/>
    <x v="0"/>
  </r>
  <r>
    <x v="1"/>
    <x v="1"/>
    <s v="0217"/>
    <x v="23"/>
    <x v="23"/>
    <n v="2"/>
    <x v="1"/>
    <x v="1"/>
  </r>
  <r>
    <x v="1"/>
    <x v="1"/>
    <s v="0217"/>
    <x v="23"/>
    <x v="23"/>
    <n v="1"/>
    <x v="1"/>
    <x v="2"/>
  </r>
  <r>
    <x v="1"/>
    <x v="1"/>
    <s v="0217"/>
    <x v="23"/>
    <x v="23"/>
    <n v="3"/>
    <x v="1"/>
    <x v="3"/>
  </r>
  <r>
    <x v="1"/>
    <x v="1"/>
    <s v="0217"/>
    <x v="23"/>
    <x v="23"/>
    <n v="4"/>
    <x v="1"/>
    <x v="4"/>
  </r>
  <r>
    <x v="1"/>
    <x v="1"/>
    <s v="0217"/>
    <x v="23"/>
    <x v="23"/>
    <n v="3"/>
    <x v="1"/>
    <x v="5"/>
  </r>
  <r>
    <x v="1"/>
    <x v="1"/>
    <s v="0217"/>
    <x v="23"/>
    <x v="23"/>
    <n v="1"/>
    <x v="1"/>
    <x v="6"/>
  </r>
  <r>
    <x v="1"/>
    <x v="1"/>
    <s v="0217"/>
    <x v="23"/>
    <x v="23"/>
    <n v="4"/>
    <x v="1"/>
    <x v="7"/>
  </r>
  <r>
    <x v="1"/>
    <x v="1"/>
    <s v="0217"/>
    <x v="23"/>
    <x v="23"/>
    <n v="4"/>
    <x v="1"/>
    <x v="8"/>
  </r>
  <r>
    <x v="1"/>
    <x v="1"/>
    <s v="0217"/>
    <x v="23"/>
    <x v="23"/>
    <n v="6"/>
    <x v="1"/>
    <x v="9"/>
  </r>
  <r>
    <x v="1"/>
    <x v="1"/>
    <s v="0217"/>
    <x v="23"/>
    <x v="23"/>
    <n v="8"/>
    <x v="1"/>
    <x v="10"/>
  </r>
  <r>
    <x v="1"/>
    <x v="1"/>
    <s v="0217"/>
    <x v="23"/>
    <x v="23"/>
    <n v="5"/>
    <x v="1"/>
    <x v="11"/>
  </r>
  <r>
    <x v="1"/>
    <x v="1"/>
    <s v="0217"/>
    <x v="23"/>
    <x v="23"/>
    <n v="7"/>
    <x v="1"/>
    <x v="12"/>
  </r>
  <r>
    <x v="1"/>
    <x v="1"/>
    <s v="0219"/>
    <x v="24"/>
    <x v="24"/>
    <n v="19"/>
    <x v="1"/>
    <x v="0"/>
  </r>
  <r>
    <x v="1"/>
    <x v="1"/>
    <s v="0219"/>
    <x v="24"/>
    <x v="24"/>
    <n v="18"/>
    <x v="1"/>
    <x v="1"/>
  </r>
  <r>
    <x v="1"/>
    <x v="1"/>
    <s v="0219"/>
    <x v="24"/>
    <x v="24"/>
    <n v="31"/>
    <x v="1"/>
    <x v="2"/>
  </r>
  <r>
    <x v="1"/>
    <x v="1"/>
    <s v="0219"/>
    <x v="24"/>
    <x v="24"/>
    <n v="158"/>
    <x v="1"/>
    <x v="3"/>
  </r>
  <r>
    <x v="1"/>
    <x v="1"/>
    <s v="0219"/>
    <x v="24"/>
    <x v="24"/>
    <n v="144"/>
    <x v="1"/>
    <x v="4"/>
  </r>
  <r>
    <x v="1"/>
    <x v="1"/>
    <s v="0219"/>
    <x v="24"/>
    <x v="24"/>
    <n v="133"/>
    <x v="1"/>
    <x v="5"/>
  </r>
  <r>
    <x v="1"/>
    <x v="1"/>
    <s v="0219"/>
    <x v="24"/>
    <x v="24"/>
    <n v="200"/>
    <x v="1"/>
    <x v="6"/>
  </r>
  <r>
    <x v="1"/>
    <x v="1"/>
    <s v="0219"/>
    <x v="24"/>
    <x v="24"/>
    <n v="204"/>
    <x v="1"/>
    <x v="7"/>
  </r>
  <r>
    <x v="1"/>
    <x v="1"/>
    <s v="0219"/>
    <x v="24"/>
    <x v="24"/>
    <n v="179"/>
    <x v="1"/>
    <x v="8"/>
  </r>
  <r>
    <x v="1"/>
    <x v="1"/>
    <s v="0219"/>
    <x v="24"/>
    <x v="24"/>
    <n v="27"/>
    <x v="1"/>
    <x v="9"/>
  </r>
  <r>
    <x v="1"/>
    <x v="1"/>
    <s v="0219"/>
    <x v="24"/>
    <x v="24"/>
    <n v="32"/>
    <x v="1"/>
    <x v="10"/>
  </r>
  <r>
    <x v="1"/>
    <x v="1"/>
    <s v="0219"/>
    <x v="24"/>
    <x v="24"/>
    <n v="33"/>
    <x v="1"/>
    <x v="11"/>
  </r>
  <r>
    <x v="1"/>
    <x v="1"/>
    <s v="0219"/>
    <x v="24"/>
    <x v="24"/>
    <n v="39"/>
    <x v="1"/>
    <x v="12"/>
  </r>
  <r>
    <x v="1"/>
    <x v="1"/>
    <s v="0220"/>
    <x v="25"/>
    <x v="25"/>
    <n v="5"/>
    <x v="1"/>
    <x v="0"/>
  </r>
  <r>
    <x v="1"/>
    <x v="1"/>
    <s v="0220"/>
    <x v="25"/>
    <x v="25"/>
    <n v="2"/>
    <x v="1"/>
    <x v="1"/>
  </r>
  <r>
    <x v="1"/>
    <x v="1"/>
    <s v="0220"/>
    <x v="25"/>
    <x v="25"/>
    <n v="4"/>
    <x v="1"/>
    <x v="2"/>
  </r>
  <r>
    <x v="1"/>
    <x v="1"/>
    <s v="0220"/>
    <x v="25"/>
    <x v="25"/>
    <n v="6"/>
    <x v="1"/>
    <x v="3"/>
  </r>
  <r>
    <x v="1"/>
    <x v="1"/>
    <s v="0220"/>
    <x v="25"/>
    <x v="25"/>
    <n v="9"/>
    <x v="1"/>
    <x v="4"/>
  </r>
  <r>
    <x v="1"/>
    <x v="1"/>
    <s v="0220"/>
    <x v="25"/>
    <x v="25"/>
    <n v="8"/>
    <x v="1"/>
    <x v="5"/>
  </r>
  <r>
    <x v="1"/>
    <x v="1"/>
    <s v="0220"/>
    <x v="25"/>
    <x v="25"/>
    <n v="14"/>
    <x v="1"/>
    <x v="6"/>
  </r>
  <r>
    <x v="1"/>
    <x v="1"/>
    <s v="0220"/>
    <x v="25"/>
    <x v="25"/>
    <n v="12"/>
    <x v="1"/>
    <x v="7"/>
  </r>
  <r>
    <x v="1"/>
    <x v="1"/>
    <s v="0220"/>
    <x v="25"/>
    <x v="25"/>
    <n v="9"/>
    <x v="1"/>
    <x v="8"/>
  </r>
  <r>
    <x v="1"/>
    <x v="1"/>
    <s v="0220"/>
    <x v="25"/>
    <x v="25"/>
    <n v="155"/>
    <x v="1"/>
    <x v="9"/>
  </r>
  <r>
    <x v="1"/>
    <x v="1"/>
    <s v="0220"/>
    <x v="25"/>
    <x v="25"/>
    <n v="152"/>
    <x v="1"/>
    <x v="10"/>
  </r>
  <r>
    <x v="1"/>
    <x v="1"/>
    <s v="0220"/>
    <x v="25"/>
    <x v="25"/>
    <n v="153"/>
    <x v="1"/>
    <x v="11"/>
  </r>
  <r>
    <x v="1"/>
    <x v="1"/>
    <s v="0220"/>
    <x v="25"/>
    <x v="25"/>
    <n v="156"/>
    <x v="1"/>
    <x v="12"/>
  </r>
  <r>
    <x v="1"/>
    <x v="1"/>
    <s v="0221"/>
    <x v="26"/>
    <x v="26"/>
    <n v="85"/>
    <x v="1"/>
    <x v="0"/>
  </r>
  <r>
    <x v="1"/>
    <x v="1"/>
    <s v="0221"/>
    <x v="26"/>
    <x v="26"/>
    <n v="91"/>
    <x v="1"/>
    <x v="1"/>
  </r>
  <r>
    <x v="1"/>
    <x v="1"/>
    <s v="0221"/>
    <x v="26"/>
    <x v="26"/>
    <n v="77"/>
    <x v="1"/>
    <x v="2"/>
  </r>
  <r>
    <x v="1"/>
    <x v="1"/>
    <s v="0221"/>
    <x v="26"/>
    <x v="26"/>
    <n v="86"/>
    <x v="1"/>
    <x v="3"/>
  </r>
  <r>
    <x v="1"/>
    <x v="1"/>
    <s v="0221"/>
    <x v="26"/>
    <x v="26"/>
    <n v="76"/>
    <x v="1"/>
    <x v="4"/>
  </r>
  <r>
    <x v="1"/>
    <x v="1"/>
    <s v="0221"/>
    <x v="26"/>
    <x v="26"/>
    <n v="81"/>
    <x v="1"/>
    <x v="5"/>
  </r>
  <r>
    <x v="1"/>
    <x v="1"/>
    <s v="0221"/>
    <x v="26"/>
    <x v="26"/>
    <n v="80"/>
    <x v="1"/>
    <x v="6"/>
  </r>
  <r>
    <x v="1"/>
    <x v="1"/>
    <s v="0221"/>
    <x v="26"/>
    <x v="26"/>
    <n v="80"/>
    <x v="1"/>
    <x v="7"/>
  </r>
  <r>
    <x v="1"/>
    <x v="1"/>
    <s v="0221"/>
    <x v="26"/>
    <x v="26"/>
    <n v="83"/>
    <x v="1"/>
    <x v="8"/>
  </r>
  <r>
    <x v="1"/>
    <x v="1"/>
    <s v="0221"/>
    <x v="26"/>
    <x v="26"/>
    <n v="84"/>
    <x v="1"/>
    <x v="9"/>
  </r>
  <r>
    <x v="1"/>
    <x v="1"/>
    <s v="0221"/>
    <x v="26"/>
    <x v="26"/>
    <n v="70"/>
    <x v="1"/>
    <x v="10"/>
  </r>
  <r>
    <x v="1"/>
    <x v="1"/>
    <s v="0221"/>
    <x v="26"/>
    <x v="26"/>
    <n v="65"/>
    <x v="1"/>
    <x v="11"/>
  </r>
  <r>
    <x v="1"/>
    <x v="1"/>
    <s v="0221"/>
    <x v="26"/>
    <x v="26"/>
    <n v="79"/>
    <x v="1"/>
    <x v="12"/>
  </r>
  <r>
    <x v="1"/>
    <x v="1"/>
    <s v="0226"/>
    <x v="27"/>
    <x v="27"/>
    <n v="4"/>
    <x v="1"/>
    <x v="0"/>
  </r>
  <r>
    <x v="1"/>
    <x v="1"/>
    <s v="0226"/>
    <x v="27"/>
    <x v="27"/>
    <n v="5"/>
    <x v="1"/>
    <x v="1"/>
  </r>
  <r>
    <x v="1"/>
    <x v="1"/>
    <s v="0226"/>
    <x v="27"/>
    <x v="27"/>
    <n v="6"/>
    <x v="1"/>
    <x v="2"/>
  </r>
  <r>
    <x v="1"/>
    <x v="1"/>
    <s v="0226"/>
    <x v="27"/>
    <x v="27"/>
    <n v="6"/>
    <x v="1"/>
    <x v="3"/>
  </r>
  <r>
    <x v="1"/>
    <x v="1"/>
    <s v="0226"/>
    <x v="27"/>
    <x v="27"/>
    <n v="8"/>
    <x v="1"/>
    <x v="4"/>
  </r>
  <r>
    <x v="1"/>
    <x v="1"/>
    <s v="0226"/>
    <x v="27"/>
    <x v="27"/>
    <n v="9"/>
    <x v="1"/>
    <x v="5"/>
  </r>
  <r>
    <x v="1"/>
    <x v="1"/>
    <s v="0226"/>
    <x v="27"/>
    <x v="27"/>
    <n v="9"/>
    <x v="1"/>
    <x v="6"/>
  </r>
  <r>
    <x v="1"/>
    <x v="1"/>
    <s v="0226"/>
    <x v="27"/>
    <x v="27"/>
    <n v="8"/>
    <x v="1"/>
    <x v="7"/>
  </r>
  <r>
    <x v="1"/>
    <x v="1"/>
    <s v="0226"/>
    <x v="27"/>
    <x v="27"/>
    <n v="8"/>
    <x v="1"/>
    <x v="8"/>
  </r>
  <r>
    <x v="1"/>
    <x v="1"/>
    <s v="0226"/>
    <x v="27"/>
    <x v="27"/>
    <n v="11"/>
    <x v="1"/>
    <x v="9"/>
  </r>
  <r>
    <x v="1"/>
    <x v="1"/>
    <s v="0226"/>
    <x v="27"/>
    <x v="27"/>
    <n v="8"/>
    <x v="1"/>
    <x v="10"/>
  </r>
  <r>
    <x v="1"/>
    <x v="1"/>
    <s v="0226"/>
    <x v="27"/>
    <x v="27"/>
    <n v="7"/>
    <x v="1"/>
    <x v="11"/>
  </r>
  <r>
    <x v="1"/>
    <x v="1"/>
    <s v="0226"/>
    <x v="27"/>
    <x v="27"/>
    <n v="16"/>
    <x v="1"/>
    <x v="12"/>
  </r>
  <r>
    <x v="1"/>
    <x v="1"/>
    <s v="0227"/>
    <x v="28"/>
    <x v="28"/>
    <n v="5"/>
    <x v="1"/>
    <x v="0"/>
  </r>
  <r>
    <x v="1"/>
    <x v="1"/>
    <s v="0227"/>
    <x v="28"/>
    <x v="28"/>
    <n v="1"/>
    <x v="1"/>
    <x v="1"/>
  </r>
  <r>
    <x v="1"/>
    <x v="1"/>
    <s v="0227"/>
    <x v="28"/>
    <x v="28"/>
    <n v="4"/>
    <x v="1"/>
    <x v="2"/>
  </r>
  <r>
    <x v="1"/>
    <x v="1"/>
    <s v="0227"/>
    <x v="28"/>
    <x v="28"/>
    <n v="3"/>
    <x v="1"/>
    <x v="3"/>
  </r>
  <r>
    <x v="1"/>
    <x v="1"/>
    <s v="0227"/>
    <x v="28"/>
    <x v="28"/>
    <n v="4"/>
    <x v="1"/>
    <x v="4"/>
  </r>
  <r>
    <x v="1"/>
    <x v="1"/>
    <s v="0227"/>
    <x v="28"/>
    <x v="28"/>
    <n v="7"/>
    <x v="1"/>
    <x v="5"/>
  </r>
  <r>
    <x v="1"/>
    <x v="1"/>
    <s v="0227"/>
    <x v="28"/>
    <x v="28"/>
    <n v="14"/>
    <x v="1"/>
    <x v="6"/>
  </r>
  <r>
    <x v="1"/>
    <x v="1"/>
    <s v="0227"/>
    <x v="28"/>
    <x v="28"/>
    <n v="22"/>
    <x v="1"/>
    <x v="7"/>
  </r>
  <r>
    <x v="1"/>
    <x v="1"/>
    <s v="0227"/>
    <x v="28"/>
    <x v="28"/>
    <n v="27"/>
    <x v="1"/>
    <x v="8"/>
  </r>
  <r>
    <x v="1"/>
    <x v="1"/>
    <s v="0227"/>
    <x v="28"/>
    <x v="28"/>
    <n v="24"/>
    <x v="1"/>
    <x v="9"/>
  </r>
  <r>
    <x v="1"/>
    <x v="1"/>
    <s v="0227"/>
    <x v="28"/>
    <x v="28"/>
    <n v="18"/>
    <x v="1"/>
    <x v="10"/>
  </r>
  <r>
    <x v="1"/>
    <x v="1"/>
    <s v="0227"/>
    <x v="28"/>
    <x v="28"/>
    <n v="22"/>
    <x v="1"/>
    <x v="11"/>
  </r>
  <r>
    <x v="1"/>
    <x v="1"/>
    <s v="0227"/>
    <x v="28"/>
    <x v="28"/>
    <n v="20"/>
    <x v="1"/>
    <x v="12"/>
  </r>
  <r>
    <x v="1"/>
    <x v="1"/>
    <s v="0228"/>
    <x v="29"/>
    <x v="29"/>
    <n v="2"/>
    <x v="1"/>
    <x v="0"/>
  </r>
  <r>
    <x v="1"/>
    <x v="1"/>
    <s v="0228"/>
    <x v="29"/>
    <x v="29"/>
    <n v="1"/>
    <x v="1"/>
    <x v="1"/>
  </r>
  <r>
    <x v="1"/>
    <x v="1"/>
    <s v="0228"/>
    <x v="29"/>
    <x v="29"/>
    <n v="1"/>
    <x v="1"/>
    <x v="2"/>
  </r>
  <r>
    <x v="1"/>
    <x v="1"/>
    <s v="0228"/>
    <x v="29"/>
    <x v="29"/>
    <n v="1"/>
    <x v="1"/>
    <x v="3"/>
  </r>
  <r>
    <x v="1"/>
    <x v="1"/>
    <s v="0228"/>
    <x v="29"/>
    <x v="29"/>
    <n v="3"/>
    <x v="1"/>
    <x v="4"/>
  </r>
  <r>
    <x v="1"/>
    <x v="1"/>
    <s v="0228"/>
    <x v="29"/>
    <x v="29"/>
    <n v="0"/>
    <x v="1"/>
    <x v="5"/>
  </r>
  <r>
    <x v="1"/>
    <x v="1"/>
    <s v="0228"/>
    <x v="29"/>
    <x v="29"/>
    <n v="7"/>
    <x v="1"/>
    <x v="6"/>
  </r>
  <r>
    <x v="1"/>
    <x v="1"/>
    <s v="0228"/>
    <x v="29"/>
    <x v="29"/>
    <n v="1"/>
    <x v="1"/>
    <x v="7"/>
  </r>
  <r>
    <x v="1"/>
    <x v="1"/>
    <s v="0228"/>
    <x v="29"/>
    <x v="29"/>
    <n v="4"/>
    <x v="1"/>
    <x v="8"/>
  </r>
  <r>
    <x v="1"/>
    <x v="1"/>
    <s v="0228"/>
    <x v="29"/>
    <x v="29"/>
    <n v="5"/>
    <x v="1"/>
    <x v="9"/>
  </r>
  <r>
    <x v="1"/>
    <x v="1"/>
    <s v="0228"/>
    <x v="29"/>
    <x v="29"/>
    <n v="5"/>
    <x v="1"/>
    <x v="10"/>
  </r>
  <r>
    <x v="1"/>
    <x v="1"/>
    <s v="0228"/>
    <x v="29"/>
    <x v="29"/>
    <n v="7"/>
    <x v="1"/>
    <x v="11"/>
  </r>
  <r>
    <x v="1"/>
    <x v="1"/>
    <s v="0228"/>
    <x v="29"/>
    <x v="29"/>
    <n v="11"/>
    <x v="1"/>
    <x v="12"/>
  </r>
  <r>
    <x v="1"/>
    <x v="1"/>
    <s v="0229"/>
    <x v="30"/>
    <x v="30"/>
    <n v="19"/>
    <x v="1"/>
    <x v="0"/>
  </r>
  <r>
    <x v="1"/>
    <x v="1"/>
    <s v="0229"/>
    <x v="30"/>
    <x v="30"/>
    <n v="11"/>
    <x v="1"/>
    <x v="1"/>
  </r>
  <r>
    <x v="1"/>
    <x v="1"/>
    <s v="0229"/>
    <x v="30"/>
    <x v="30"/>
    <n v="11"/>
    <x v="1"/>
    <x v="2"/>
  </r>
  <r>
    <x v="1"/>
    <x v="1"/>
    <s v="0229"/>
    <x v="30"/>
    <x v="30"/>
    <n v="5"/>
    <x v="1"/>
    <x v="3"/>
  </r>
  <r>
    <x v="1"/>
    <x v="1"/>
    <s v="0229"/>
    <x v="30"/>
    <x v="30"/>
    <n v="5"/>
    <x v="1"/>
    <x v="4"/>
  </r>
  <r>
    <x v="1"/>
    <x v="1"/>
    <s v="0229"/>
    <x v="30"/>
    <x v="30"/>
    <n v="9"/>
    <x v="1"/>
    <x v="5"/>
  </r>
  <r>
    <x v="1"/>
    <x v="1"/>
    <s v="0229"/>
    <x v="30"/>
    <x v="30"/>
    <n v="11"/>
    <x v="1"/>
    <x v="6"/>
  </r>
  <r>
    <x v="1"/>
    <x v="1"/>
    <s v="0229"/>
    <x v="30"/>
    <x v="30"/>
    <n v="9"/>
    <x v="1"/>
    <x v="7"/>
  </r>
  <r>
    <x v="1"/>
    <x v="1"/>
    <s v="0229"/>
    <x v="30"/>
    <x v="30"/>
    <n v="5"/>
    <x v="1"/>
    <x v="8"/>
  </r>
  <r>
    <x v="1"/>
    <x v="1"/>
    <s v="0229"/>
    <x v="30"/>
    <x v="30"/>
    <n v="6"/>
    <x v="1"/>
    <x v="9"/>
  </r>
  <r>
    <x v="1"/>
    <x v="1"/>
    <s v="0229"/>
    <x v="30"/>
    <x v="30"/>
    <n v="4"/>
    <x v="1"/>
    <x v="10"/>
  </r>
  <r>
    <x v="1"/>
    <x v="1"/>
    <s v="0229"/>
    <x v="30"/>
    <x v="30"/>
    <n v="11"/>
    <x v="1"/>
    <x v="11"/>
  </r>
  <r>
    <x v="1"/>
    <x v="1"/>
    <s v="0229"/>
    <x v="30"/>
    <x v="30"/>
    <n v="11"/>
    <x v="1"/>
    <x v="12"/>
  </r>
  <r>
    <x v="1"/>
    <x v="1"/>
    <s v="0230"/>
    <x v="31"/>
    <x v="31"/>
    <n v="4"/>
    <x v="1"/>
    <x v="0"/>
  </r>
  <r>
    <x v="1"/>
    <x v="1"/>
    <s v="0230"/>
    <x v="31"/>
    <x v="31"/>
    <n v="7"/>
    <x v="1"/>
    <x v="1"/>
  </r>
  <r>
    <x v="1"/>
    <x v="1"/>
    <s v="0230"/>
    <x v="31"/>
    <x v="31"/>
    <n v="10"/>
    <x v="1"/>
    <x v="2"/>
  </r>
  <r>
    <x v="1"/>
    <x v="1"/>
    <s v="0230"/>
    <x v="31"/>
    <x v="31"/>
    <n v="10"/>
    <x v="1"/>
    <x v="3"/>
  </r>
  <r>
    <x v="1"/>
    <x v="1"/>
    <s v="0230"/>
    <x v="31"/>
    <x v="31"/>
    <n v="8"/>
    <x v="1"/>
    <x v="4"/>
  </r>
  <r>
    <x v="1"/>
    <x v="1"/>
    <s v="0230"/>
    <x v="31"/>
    <x v="31"/>
    <n v="8"/>
    <x v="1"/>
    <x v="5"/>
  </r>
  <r>
    <x v="1"/>
    <x v="1"/>
    <s v="0230"/>
    <x v="31"/>
    <x v="31"/>
    <n v="12"/>
    <x v="1"/>
    <x v="6"/>
  </r>
  <r>
    <x v="1"/>
    <x v="1"/>
    <s v="0230"/>
    <x v="31"/>
    <x v="31"/>
    <n v="13"/>
    <x v="1"/>
    <x v="7"/>
  </r>
  <r>
    <x v="1"/>
    <x v="1"/>
    <s v="0230"/>
    <x v="31"/>
    <x v="31"/>
    <n v="12"/>
    <x v="1"/>
    <x v="8"/>
  </r>
  <r>
    <x v="1"/>
    <x v="1"/>
    <s v="0230"/>
    <x v="31"/>
    <x v="31"/>
    <n v="12"/>
    <x v="1"/>
    <x v="9"/>
  </r>
  <r>
    <x v="1"/>
    <x v="1"/>
    <s v="0230"/>
    <x v="31"/>
    <x v="31"/>
    <n v="9"/>
    <x v="1"/>
    <x v="10"/>
  </r>
  <r>
    <x v="1"/>
    <x v="1"/>
    <s v="0230"/>
    <x v="31"/>
    <x v="31"/>
    <n v="5"/>
    <x v="1"/>
    <x v="11"/>
  </r>
  <r>
    <x v="1"/>
    <x v="1"/>
    <s v="0230"/>
    <x v="31"/>
    <x v="31"/>
    <n v="11"/>
    <x v="1"/>
    <x v="12"/>
  </r>
  <r>
    <x v="1"/>
    <x v="1"/>
    <s v="0231"/>
    <x v="32"/>
    <x v="32"/>
    <n v="3"/>
    <x v="1"/>
    <x v="0"/>
  </r>
  <r>
    <x v="1"/>
    <x v="1"/>
    <s v="0231"/>
    <x v="32"/>
    <x v="32"/>
    <n v="7"/>
    <x v="1"/>
    <x v="1"/>
  </r>
  <r>
    <x v="1"/>
    <x v="1"/>
    <s v="0231"/>
    <x v="32"/>
    <x v="32"/>
    <n v="7"/>
    <x v="1"/>
    <x v="2"/>
  </r>
  <r>
    <x v="1"/>
    <x v="1"/>
    <s v="0231"/>
    <x v="32"/>
    <x v="32"/>
    <n v="7"/>
    <x v="1"/>
    <x v="3"/>
  </r>
  <r>
    <x v="1"/>
    <x v="1"/>
    <s v="0231"/>
    <x v="32"/>
    <x v="32"/>
    <n v="5"/>
    <x v="1"/>
    <x v="4"/>
  </r>
  <r>
    <x v="1"/>
    <x v="1"/>
    <s v="0231"/>
    <x v="32"/>
    <x v="32"/>
    <n v="8"/>
    <x v="1"/>
    <x v="5"/>
  </r>
  <r>
    <x v="1"/>
    <x v="1"/>
    <s v="0231"/>
    <x v="32"/>
    <x v="32"/>
    <n v="13"/>
    <x v="1"/>
    <x v="6"/>
  </r>
  <r>
    <x v="1"/>
    <x v="1"/>
    <s v="0231"/>
    <x v="32"/>
    <x v="32"/>
    <n v="6"/>
    <x v="1"/>
    <x v="7"/>
  </r>
  <r>
    <x v="1"/>
    <x v="1"/>
    <s v="0231"/>
    <x v="32"/>
    <x v="32"/>
    <n v="7"/>
    <x v="1"/>
    <x v="8"/>
  </r>
  <r>
    <x v="1"/>
    <x v="1"/>
    <s v="0231"/>
    <x v="32"/>
    <x v="32"/>
    <n v="8"/>
    <x v="1"/>
    <x v="9"/>
  </r>
  <r>
    <x v="1"/>
    <x v="1"/>
    <s v="0231"/>
    <x v="32"/>
    <x v="32"/>
    <n v="10"/>
    <x v="1"/>
    <x v="10"/>
  </r>
  <r>
    <x v="1"/>
    <x v="1"/>
    <s v="0231"/>
    <x v="32"/>
    <x v="32"/>
    <n v="8"/>
    <x v="1"/>
    <x v="11"/>
  </r>
  <r>
    <x v="1"/>
    <x v="1"/>
    <s v="0231"/>
    <x v="32"/>
    <x v="32"/>
    <n v="12"/>
    <x v="1"/>
    <x v="12"/>
  </r>
  <r>
    <x v="1"/>
    <x v="1"/>
    <s v="0233"/>
    <x v="33"/>
    <x v="33"/>
    <n v="24"/>
    <x v="1"/>
    <x v="0"/>
  </r>
  <r>
    <x v="1"/>
    <x v="1"/>
    <s v="0233"/>
    <x v="33"/>
    <x v="33"/>
    <n v="23"/>
    <x v="1"/>
    <x v="1"/>
  </r>
  <r>
    <x v="1"/>
    <x v="1"/>
    <s v="0233"/>
    <x v="33"/>
    <x v="33"/>
    <n v="22"/>
    <x v="1"/>
    <x v="2"/>
  </r>
  <r>
    <x v="1"/>
    <x v="1"/>
    <s v="0233"/>
    <x v="33"/>
    <x v="33"/>
    <n v="16"/>
    <x v="1"/>
    <x v="3"/>
  </r>
  <r>
    <x v="1"/>
    <x v="1"/>
    <s v="0233"/>
    <x v="33"/>
    <x v="33"/>
    <n v="17"/>
    <x v="1"/>
    <x v="4"/>
  </r>
  <r>
    <x v="1"/>
    <x v="1"/>
    <s v="0233"/>
    <x v="33"/>
    <x v="33"/>
    <n v="13"/>
    <x v="1"/>
    <x v="5"/>
  </r>
  <r>
    <x v="1"/>
    <x v="1"/>
    <s v="0233"/>
    <x v="33"/>
    <x v="33"/>
    <n v="19"/>
    <x v="1"/>
    <x v="6"/>
  </r>
  <r>
    <x v="1"/>
    <x v="1"/>
    <s v="0233"/>
    <x v="33"/>
    <x v="33"/>
    <n v="20"/>
    <x v="1"/>
    <x v="7"/>
  </r>
  <r>
    <x v="1"/>
    <x v="1"/>
    <s v="0233"/>
    <x v="33"/>
    <x v="33"/>
    <n v="16"/>
    <x v="1"/>
    <x v="8"/>
  </r>
  <r>
    <x v="1"/>
    <x v="1"/>
    <s v="0233"/>
    <x v="33"/>
    <x v="33"/>
    <n v="13"/>
    <x v="1"/>
    <x v="9"/>
  </r>
  <r>
    <x v="1"/>
    <x v="1"/>
    <s v="0233"/>
    <x v="33"/>
    <x v="33"/>
    <n v="18"/>
    <x v="1"/>
    <x v="10"/>
  </r>
  <r>
    <x v="1"/>
    <x v="1"/>
    <s v="0233"/>
    <x v="33"/>
    <x v="33"/>
    <n v="11"/>
    <x v="1"/>
    <x v="11"/>
  </r>
  <r>
    <x v="1"/>
    <x v="1"/>
    <s v="0233"/>
    <x v="33"/>
    <x v="33"/>
    <n v="16"/>
    <x v="1"/>
    <x v="12"/>
  </r>
  <r>
    <x v="1"/>
    <x v="1"/>
    <s v="0234"/>
    <x v="34"/>
    <x v="34"/>
    <n v="7"/>
    <x v="1"/>
    <x v="0"/>
  </r>
  <r>
    <x v="1"/>
    <x v="1"/>
    <s v="0234"/>
    <x v="34"/>
    <x v="34"/>
    <n v="4"/>
    <x v="1"/>
    <x v="1"/>
  </r>
  <r>
    <x v="1"/>
    <x v="1"/>
    <s v="0234"/>
    <x v="34"/>
    <x v="34"/>
    <n v="4"/>
    <x v="1"/>
    <x v="2"/>
  </r>
  <r>
    <x v="1"/>
    <x v="1"/>
    <s v="0234"/>
    <x v="34"/>
    <x v="34"/>
    <n v="9"/>
    <x v="1"/>
    <x v="3"/>
  </r>
  <r>
    <x v="1"/>
    <x v="1"/>
    <s v="0234"/>
    <x v="34"/>
    <x v="34"/>
    <n v="7"/>
    <x v="1"/>
    <x v="4"/>
  </r>
  <r>
    <x v="1"/>
    <x v="1"/>
    <s v="0234"/>
    <x v="34"/>
    <x v="34"/>
    <n v="6"/>
    <x v="1"/>
    <x v="5"/>
  </r>
  <r>
    <x v="1"/>
    <x v="1"/>
    <s v="0234"/>
    <x v="34"/>
    <x v="34"/>
    <n v="8"/>
    <x v="1"/>
    <x v="6"/>
  </r>
  <r>
    <x v="1"/>
    <x v="1"/>
    <s v="0234"/>
    <x v="34"/>
    <x v="34"/>
    <n v="7"/>
    <x v="1"/>
    <x v="7"/>
  </r>
  <r>
    <x v="1"/>
    <x v="1"/>
    <s v="0234"/>
    <x v="34"/>
    <x v="34"/>
    <n v="9"/>
    <x v="1"/>
    <x v="8"/>
  </r>
  <r>
    <x v="1"/>
    <x v="1"/>
    <s v="0234"/>
    <x v="34"/>
    <x v="34"/>
    <n v="8"/>
    <x v="1"/>
    <x v="9"/>
  </r>
  <r>
    <x v="1"/>
    <x v="1"/>
    <s v="0234"/>
    <x v="34"/>
    <x v="34"/>
    <n v="5"/>
    <x v="1"/>
    <x v="10"/>
  </r>
  <r>
    <x v="1"/>
    <x v="1"/>
    <s v="0234"/>
    <x v="34"/>
    <x v="34"/>
    <n v="5"/>
    <x v="1"/>
    <x v="11"/>
  </r>
  <r>
    <x v="1"/>
    <x v="1"/>
    <s v="0234"/>
    <x v="34"/>
    <x v="34"/>
    <n v="4"/>
    <x v="1"/>
    <x v="12"/>
  </r>
  <r>
    <x v="1"/>
    <x v="1"/>
    <s v="0235"/>
    <x v="35"/>
    <x v="35"/>
    <n v="25"/>
    <x v="1"/>
    <x v="0"/>
  </r>
  <r>
    <x v="1"/>
    <x v="1"/>
    <s v="0235"/>
    <x v="35"/>
    <x v="35"/>
    <n v="24"/>
    <x v="1"/>
    <x v="1"/>
  </r>
  <r>
    <x v="1"/>
    <x v="1"/>
    <s v="0235"/>
    <x v="35"/>
    <x v="35"/>
    <n v="23"/>
    <x v="1"/>
    <x v="2"/>
  </r>
  <r>
    <x v="1"/>
    <x v="1"/>
    <s v="0235"/>
    <x v="35"/>
    <x v="35"/>
    <n v="21"/>
    <x v="1"/>
    <x v="3"/>
  </r>
  <r>
    <x v="1"/>
    <x v="1"/>
    <s v="0235"/>
    <x v="35"/>
    <x v="35"/>
    <n v="23"/>
    <x v="1"/>
    <x v="4"/>
  </r>
  <r>
    <x v="1"/>
    <x v="1"/>
    <s v="0235"/>
    <x v="35"/>
    <x v="35"/>
    <n v="21"/>
    <x v="1"/>
    <x v="5"/>
  </r>
  <r>
    <x v="1"/>
    <x v="1"/>
    <s v="0235"/>
    <x v="35"/>
    <x v="35"/>
    <n v="29"/>
    <x v="1"/>
    <x v="6"/>
  </r>
  <r>
    <x v="1"/>
    <x v="1"/>
    <s v="0235"/>
    <x v="35"/>
    <x v="35"/>
    <n v="26"/>
    <x v="1"/>
    <x v="7"/>
  </r>
  <r>
    <x v="1"/>
    <x v="1"/>
    <s v="0235"/>
    <x v="35"/>
    <x v="35"/>
    <n v="24"/>
    <x v="1"/>
    <x v="8"/>
  </r>
  <r>
    <x v="1"/>
    <x v="1"/>
    <s v="0235"/>
    <x v="35"/>
    <x v="35"/>
    <n v="24"/>
    <x v="1"/>
    <x v="9"/>
  </r>
  <r>
    <x v="1"/>
    <x v="1"/>
    <s v="0235"/>
    <x v="35"/>
    <x v="35"/>
    <n v="26"/>
    <x v="1"/>
    <x v="10"/>
  </r>
  <r>
    <x v="1"/>
    <x v="1"/>
    <s v="0235"/>
    <x v="35"/>
    <x v="35"/>
    <n v="26"/>
    <x v="1"/>
    <x v="11"/>
  </r>
  <r>
    <x v="1"/>
    <x v="1"/>
    <s v="0235"/>
    <x v="35"/>
    <x v="35"/>
    <n v="36"/>
    <x v="1"/>
    <x v="12"/>
  </r>
  <r>
    <x v="1"/>
    <x v="1"/>
    <s v="0236"/>
    <x v="36"/>
    <x v="36"/>
    <n v="39"/>
    <x v="1"/>
    <x v="0"/>
  </r>
  <r>
    <x v="1"/>
    <x v="1"/>
    <s v="0236"/>
    <x v="36"/>
    <x v="36"/>
    <n v="38"/>
    <x v="1"/>
    <x v="1"/>
  </r>
  <r>
    <x v="1"/>
    <x v="1"/>
    <s v="0236"/>
    <x v="36"/>
    <x v="36"/>
    <n v="38"/>
    <x v="1"/>
    <x v="2"/>
  </r>
  <r>
    <x v="1"/>
    <x v="1"/>
    <s v="0236"/>
    <x v="36"/>
    <x v="36"/>
    <n v="40"/>
    <x v="1"/>
    <x v="3"/>
  </r>
  <r>
    <x v="1"/>
    <x v="1"/>
    <s v="0236"/>
    <x v="36"/>
    <x v="36"/>
    <n v="43"/>
    <x v="1"/>
    <x v="4"/>
  </r>
  <r>
    <x v="1"/>
    <x v="1"/>
    <s v="0236"/>
    <x v="36"/>
    <x v="36"/>
    <n v="43"/>
    <x v="1"/>
    <x v="5"/>
  </r>
  <r>
    <x v="1"/>
    <x v="1"/>
    <s v="0236"/>
    <x v="36"/>
    <x v="36"/>
    <n v="57"/>
    <x v="1"/>
    <x v="6"/>
  </r>
  <r>
    <x v="1"/>
    <x v="1"/>
    <s v="0236"/>
    <x v="36"/>
    <x v="36"/>
    <n v="49"/>
    <x v="1"/>
    <x v="7"/>
  </r>
  <r>
    <x v="1"/>
    <x v="1"/>
    <s v="0236"/>
    <x v="36"/>
    <x v="36"/>
    <n v="51"/>
    <x v="1"/>
    <x v="8"/>
  </r>
  <r>
    <x v="1"/>
    <x v="1"/>
    <s v="0236"/>
    <x v="36"/>
    <x v="36"/>
    <n v="44"/>
    <x v="1"/>
    <x v="9"/>
  </r>
  <r>
    <x v="1"/>
    <x v="1"/>
    <s v="0236"/>
    <x v="36"/>
    <x v="36"/>
    <n v="46"/>
    <x v="1"/>
    <x v="10"/>
  </r>
  <r>
    <x v="1"/>
    <x v="1"/>
    <s v="0236"/>
    <x v="36"/>
    <x v="36"/>
    <n v="37"/>
    <x v="1"/>
    <x v="11"/>
  </r>
  <r>
    <x v="1"/>
    <x v="1"/>
    <s v="0236"/>
    <x v="36"/>
    <x v="36"/>
    <n v="44"/>
    <x v="1"/>
    <x v="12"/>
  </r>
  <r>
    <x v="1"/>
    <x v="1"/>
    <s v="0237"/>
    <x v="37"/>
    <x v="37"/>
    <n v="57"/>
    <x v="1"/>
    <x v="0"/>
  </r>
  <r>
    <x v="1"/>
    <x v="1"/>
    <s v="0237"/>
    <x v="37"/>
    <x v="37"/>
    <n v="48"/>
    <x v="1"/>
    <x v="1"/>
  </r>
  <r>
    <x v="1"/>
    <x v="1"/>
    <s v="0237"/>
    <x v="37"/>
    <x v="37"/>
    <n v="55"/>
    <x v="1"/>
    <x v="2"/>
  </r>
  <r>
    <x v="1"/>
    <x v="1"/>
    <s v="0237"/>
    <x v="37"/>
    <x v="37"/>
    <n v="51"/>
    <x v="1"/>
    <x v="3"/>
  </r>
  <r>
    <x v="1"/>
    <x v="1"/>
    <s v="0237"/>
    <x v="37"/>
    <x v="37"/>
    <n v="49"/>
    <x v="1"/>
    <x v="4"/>
  </r>
  <r>
    <x v="1"/>
    <x v="1"/>
    <s v="0237"/>
    <x v="37"/>
    <x v="37"/>
    <n v="48"/>
    <x v="1"/>
    <x v="5"/>
  </r>
  <r>
    <x v="1"/>
    <x v="1"/>
    <s v="0237"/>
    <x v="37"/>
    <x v="37"/>
    <n v="45"/>
    <x v="1"/>
    <x v="6"/>
  </r>
  <r>
    <x v="1"/>
    <x v="1"/>
    <s v="0237"/>
    <x v="37"/>
    <x v="37"/>
    <n v="39"/>
    <x v="1"/>
    <x v="7"/>
  </r>
  <r>
    <x v="1"/>
    <x v="1"/>
    <s v="0237"/>
    <x v="37"/>
    <x v="37"/>
    <n v="40"/>
    <x v="1"/>
    <x v="8"/>
  </r>
  <r>
    <x v="1"/>
    <x v="1"/>
    <s v="0237"/>
    <x v="37"/>
    <x v="37"/>
    <n v="47"/>
    <x v="1"/>
    <x v="9"/>
  </r>
  <r>
    <x v="1"/>
    <x v="1"/>
    <s v="0237"/>
    <x v="37"/>
    <x v="37"/>
    <n v="36"/>
    <x v="1"/>
    <x v="10"/>
  </r>
  <r>
    <x v="1"/>
    <x v="1"/>
    <s v="0237"/>
    <x v="37"/>
    <x v="37"/>
    <n v="39"/>
    <x v="1"/>
    <x v="11"/>
  </r>
  <r>
    <x v="1"/>
    <x v="1"/>
    <s v="0237"/>
    <x v="37"/>
    <x v="37"/>
    <n v="47"/>
    <x v="1"/>
    <x v="12"/>
  </r>
  <r>
    <x v="1"/>
    <x v="1"/>
    <s v="0238"/>
    <x v="38"/>
    <x v="38"/>
    <n v="4"/>
    <x v="1"/>
    <x v="0"/>
  </r>
  <r>
    <x v="1"/>
    <x v="1"/>
    <s v="0238"/>
    <x v="38"/>
    <x v="38"/>
    <n v="2"/>
    <x v="1"/>
    <x v="1"/>
  </r>
  <r>
    <x v="1"/>
    <x v="1"/>
    <s v="0238"/>
    <x v="38"/>
    <x v="38"/>
    <n v="4"/>
    <x v="1"/>
    <x v="2"/>
  </r>
  <r>
    <x v="1"/>
    <x v="1"/>
    <s v="0238"/>
    <x v="38"/>
    <x v="38"/>
    <n v="21"/>
    <x v="1"/>
    <x v="3"/>
  </r>
  <r>
    <x v="1"/>
    <x v="1"/>
    <s v="0238"/>
    <x v="38"/>
    <x v="38"/>
    <n v="25"/>
    <x v="1"/>
    <x v="4"/>
  </r>
  <r>
    <x v="1"/>
    <x v="1"/>
    <s v="0238"/>
    <x v="38"/>
    <x v="38"/>
    <n v="24"/>
    <x v="1"/>
    <x v="5"/>
  </r>
  <r>
    <x v="1"/>
    <x v="1"/>
    <s v="0238"/>
    <x v="38"/>
    <x v="38"/>
    <n v="20"/>
    <x v="1"/>
    <x v="6"/>
  </r>
  <r>
    <x v="1"/>
    <x v="1"/>
    <s v="0238"/>
    <x v="38"/>
    <x v="38"/>
    <n v="22"/>
    <x v="1"/>
    <x v="7"/>
  </r>
  <r>
    <x v="1"/>
    <x v="1"/>
    <s v="0238"/>
    <x v="38"/>
    <x v="38"/>
    <n v="24"/>
    <x v="1"/>
    <x v="8"/>
  </r>
  <r>
    <x v="1"/>
    <x v="1"/>
    <s v="0238"/>
    <x v="38"/>
    <x v="38"/>
    <n v="20"/>
    <x v="1"/>
    <x v="9"/>
  </r>
  <r>
    <x v="1"/>
    <x v="1"/>
    <s v="0238"/>
    <x v="38"/>
    <x v="38"/>
    <n v="19"/>
    <x v="1"/>
    <x v="10"/>
  </r>
  <r>
    <x v="1"/>
    <x v="1"/>
    <s v="0238"/>
    <x v="38"/>
    <x v="38"/>
    <n v="5"/>
    <x v="1"/>
    <x v="11"/>
  </r>
  <r>
    <x v="1"/>
    <x v="1"/>
    <s v="0238"/>
    <x v="38"/>
    <x v="38"/>
    <n v="11"/>
    <x v="1"/>
    <x v="12"/>
  </r>
  <r>
    <x v="1"/>
    <x v="1"/>
    <s v="0239"/>
    <x v="39"/>
    <x v="39"/>
    <n v="28"/>
    <x v="1"/>
    <x v="0"/>
  </r>
  <r>
    <x v="1"/>
    <x v="1"/>
    <s v="0239"/>
    <x v="39"/>
    <x v="39"/>
    <n v="31"/>
    <x v="1"/>
    <x v="1"/>
  </r>
  <r>
    <x v="1"/>
    <x v="1"/>
    <s v="0239"/>
    <x v="39"/>
    <x v="39"/>
    <n v="27"/>
    <x v="1"/>
    <x v="2"/>
  </r>
  <r>
    <x v="1"/>
    <x v="1"/>
    <s v="0239"/>
    <x v="39"/>
    <x v="39"/>
    <n v="25"/>
    <x v="1"/>
    <x v="3"/>
  </r>
  <r>
    <x v="1"/>
    <x v="1"/>
    <s v="0239"/>
    <x v="39"/>
    <x v="39"/>
    <n v="33"/>
    <x v="1"/>
    <x v="4"/>
  </r>
  <r>
    <x v="1"/>
    <x v="1"/>
    <s v="0239"/>
    <x v="39"/>
    <x v="39"/>
    <n v="25"/>
    <x v="1"/>
    <x v="5"/>
  </r>
  <r>
    <x v="1"/>
    <x v="1"/>
    <s v="0239"/>
    <x v="39"/>
    <x v="39"/>
    <n v="30"/>
    <x v="1"/>
    <x v="6"/>
  </r>
  <r>
    <x v="1"/>
    <x v="1"/>
    <s v="0239"/>
    <x v="39"/>
    <x v="39"/>
    <n v="25"/>
    <x v="1"/>
    <x v="7"/>
  </r>
  <r>
    <x v="1"/>
    <x v="1"/>
    <s v="0239"/>
    <x v="39"/>
    <x v="39"/>
    <n v="21"/>
    <x v="1"/>
    <x v="8"/>
  </r>
  <r>
    <x v="1"/>
    <x v="1"/>
    <s v="0239"/>
    <x v="39"/>
    <x v="39"/>
    <n v="26"/>
    <x v="1"/>
    <x v="9"/>
  </r>
  <r>
    <x v="1"/>
    <x v="1"/>
    <s v="0239"/>
    <x v="39"/>
    <x v="39"/>
    <n v="25"/>
    <x v="1"/>
    <x v="10"/>
  </r>
  <r>
    <x v="1"/>
    <x v="1"/>
    <s v="0239"/>
    <x v="39"/>
    <x v="39"/>
    <n v="22"/>
    <x v="1"/>
    <x v="11"/>
  </r>
  <r>
    <x v="1"/>
    <x v="1"/>
    <s v="0239"/>
    <x v="39"/>
    <x v="39"/>
    <n v="26"/>
    <x v="1"/>
    <x v="12"/>
  </r>
  <r>
    <x v="2"/>
    <x v="2"/>
    <s v="0301"/>
    <x v="40"/>
    <x v="40"/>
    <n v="181"/>
    <x v="1"/>
    <x v="0"/>
  </r>
  <r>
    <x v="2"/>
    <x v="2"/>
    <s v="0301"/>
    <x v="40"/>
    <x v="40"/>
    <n v="125"/>
    <x v="1"/>
    <x v="1"/>
  </r>
  <r>
    <x v="2"/>
    <x v="2"/>
    <s v="0301"/>
    <x v="40"/>
    <x v="40"/>
    <n v="328"/>
    <x v="1"/>
    <x v="2"/>
  </r>
  <r>
    <x v="2"/>
    <x v="2"/>
    <s v="0301"/>
    <x v="40"/>
    <x v="40"/>
    <n v="109"/>
    <x v="1"/>
    <x v="3"/>
  </r>
  <r>
    <x v="2"/>
    <x v="2"/>
    <s v="0301"/>
    <x v="40"/>
    <x v="40"/>
    <n v="97"/>
    <x v="1"/>
    <x v="4"/>
  </r>
  <r>
    <x v="2"/>
    <x v="2"/>
    <s v="0301"/>
    <x v="40"/>
    <x v="40"/>
    <n v="101"/>
    <x v="1"/>
    <x v="5"/>
  </r>
  <r>
    <x v="2"/>
    <x v="2"/>
    <s v="0301"/>
    <x v="40"/>
    <x v="40"/>
    <n v="121"/>
    <x v="1"/>
    <x v="6"/>
  </r>
  <r>
    <x v="2"/>
    <x v="2"/>
    <s v="0301"/>
    <x v="40"/>
    <x v="40"/>
    <n v="119"/>
    <x v="1"/>
    <x v="7"/>
  </r>
  <r>
    <x v="2"/>
    <x v="2"/>
    <s v="0301"/>
    <x v="40"/>
    <x v="40"/>
    <n v="135"/>
    <x v="1"/>
    <x v="8"/>
  </r>
  <r>
    <x v="2"/>
    <x v="2"/>
    <s v="0301"/>
    <x v="40"/>
    <x v="40"/>
    <n v="137"/>
    <x v="1"/>
    <x v="9"/>
  </r>
  <r>
    <x v="2"/>
    <x v="2"/>
    <s v="0301"/>
    <x v="40"/>
    <x v="40"/>
    <n v="135"/>
    <x v="1"/>
    <x v="10"/>
  </r>
  <r>
    <x v="2"/>
    <x v="2"/>
    <s v="0301"/>
    <x v="40"/>
    <x v="40"/>
    <n v="112"/>
    <x v="1"/>
    <x v="11"/>
  </r>
  <r>
    <x v="2"/>
    <x v="2"/>
    <s v="0301"/>
    <x v="40"/>
    <x v="40"/>
    <n v="137"/>
    <x v="1"/>
    <x v="12"/>
  </r>
  <r>
    <x v="3"/>
    <x v="3"/>
    <s v="0402"/>
    <x v="41"/>
    <x v="41"/>
    <n v="150"/>
    <x v="1"/>
    <x v="0"/>
  </r>
  <r>
    <x v="3"/>
    <x v="3"/>
    <s v="0402"/>
    <x v="41"/>
    <x v="41"/>
    <n v="135"/>
    <x v="1"/>
    <x v="1"/>
  </r>
  <r>
    <x v="3"/>
    <x v="3"/>
    <s v="0402"/>
    <x v="41"/>
    <x v="41"/>
    <n v="103"/>
    <x v="1"/>
    <x v="2"/>
  </r>
  <r>
    <x v="3"/>
    <x v="3"/>
    <s v="0402"/>
    <x v="41"/>
    <x v="41"/>
    <n v="110"/>
    <x v="1"/>
    <x v="3"/>
  </r>
  <r>
    <x v="3"/>
    <x v="3"/>
    <s v="0402"/>
    <x v="41"/>
    <x v="41"/>
    <n v="103"/>
    <x v="1"/>
    <x v="4"/>
  </r>
  <r>
    <x v="3"/>
    <x v="3"/>
    <s v="0402"/>
    <x v="41"/>
    <x v="41"/>
    <n v="126"/>
    <x v="1"/>
    <x v="5"/>
  </r>
  <r>
    <x v="3"/>
    <x v="3"/>
    <s v="0402"/>
    <x v="41"/>
    <x v="41"/>
    <n v="129"/>
    <x v="1"/>
    <x v="6"/>
  </r>
  <r>
    <x v="3"/>
    <x v="3"/>
    <s v="0402"/>
    <x v="41"/>
    <x v="41"/>
    <n v="102"/>
    <x v="1"/>
    <x v="7"/>
  </r>
  <r>
    <x v="3"/>
    <x v="3"/>
    <s v="0402"/>
    <x v="41"/>
    <x v="41"/>
    <n v="117"/>
    <x v="1"/>
    <x v="8"/>
  </r>
  <r>
    <x v="3"/>
    <x v="3"/>
    <s v="0402"/>
    <x v="41"/>
    <x v="41"/>
    <n v="123"/>
    <x v="1"/>
    <x v="9"/>
  </r>
  <r>
    <x v="3"/>
    <x v="3"/>
    <s v="0402"/>
    <x v="41"/>
    <x v="41"/>
    <n v="108"/>
    <x v="1"/>
    <x v="10"/>
  </r>
  <r>
    <x v="3"/>
    <x v="3"/>
    <s v="0402"/>
    <x v="41"/>
    <x v="41"/>
    <n v="104"/>
    <x v="1"/>
    <x v="11"/>
  </r>
  <r>
    <x v="3"/>
    <x v="3"/>
    <s v="0402"/>
    <x v="41"/>
    <x v="41"/>
    <n v="142"/>
    <x v="1"/>
    <x v="12"/>
  </r>
  <r>
    <x v="3"/>
    <x v="3"/>
    <s v="0403"/>
    <x v="42"/>
    <x v="42"/>
    <n v="15"/>
    <x v="1"/>
    <x v="0"/>
  </r>
  <r>
    <x v="3"/>
    <x v="3"/>
    <s v="0403"/>
    <x v="42"/>
    <x v="42"/>
    <n v="13"/>
    <x v="1"/>
    <x v="1"/>
  </r>
  <r>
    <x v="3"/>
    <x v="3"/>
    <s v="0403"/>
    <x v="42"/>
    <x v="42"/>
    <n v="15"/>
    <x v="1"/>
    <x v="2"/>
  </r>
  <r>
    <x v="3"/>
    <x v="3"/>
    <s v="0403"/>
    <x v="42"/>
    <x v="42"/>
    <n v="12"/>
    <x v="1"/>
    <x v="3"/>
  </r>
  <r>
    <x v="3"/>
    <x v="3"/>
    <s v="0403"/>
    <x v="42"/>
    <x v="42"/>
    <n v="10"/>
    <x v="1"/>
    <x v="4"/>
  </r>
  <r>
    <x v="3"/>
    <x v="3"/>
    <s v="0403"/>
    <x v="42"/>
    <x v="42"/>
    <n v="12"/>
    <x v="1"/>
    <x v="5"/>
  </r>
  <r>
    <x v="3"/>
    <x v="3"/>
    <s v="0403"/>
    <x v="42"/>
    <x v="42"/>
    <n v="23"/>
    <x v="1"/>
    <x v="6"/>
  </r>
  <r>
    <x v="3"/>
    <x v="3"/>
    <s v="0403"/>
    <x v="42"/>
    <x v="42"/>
    <n v="25"/>
    <x v="1"/>
    <x v="7"/>
  </r>
  <r>
    <x v="3"/>
    <x v="3"/>
    <s v="0403"/>
    <x v="42"/>
    <x v="42"/>
    <n v="21"/>
    <x v="1"/>
    <x v="8"/>
  </r>
  <r>
    <x v="3"/>
    <x v="3"/>
    <s v="0403"/>
    <x v="42"/>
    <x v="42"/>
    <n v="20"/>
    <x v="1"/>
    <x v="9"/>
  </r>
  <r>
    <x v="3"/>
    <x v="3"/>
    <s v="0403"/>
    <x v="42"/>
    <x v="42"/>
    <n v="20"/>
    <x v="1"/>
    <x v="10"/>
  </r>
  <r>
    <x v="3"/>
    <x v="3"/>
    <s v="0403"/>
    <x v="42"/>
    <x v="42"/>
    <n v="22"/>
    <x v="1"/>
    <x v="11"/>
  </r>
  <r>
    <x v="3"/>
    <x v="3"/>
    <s v="0403"/>
    <x v="42"/>
    <x v="42"/>
    <n v="25"/>
    <x v="1"/>
    <x v="12"/>
  </r>
  <r>
    <x v="3"/>
    <x v="3"/>
    <s v="0412"/>
    <x v="43"/>
    <x v="43"/>
    <n v="113"/>
    <x v="1"/>
    <x v="0"/>
  </r>
  <r>
    <x v="3"/>
    <x v="3"/>
    <s v="0412"/>
    <x v="43"/>
    <x v="43"/>
    <n v="102"/>
    <x v="1"/>
    <x v="1"/>
  </r>
  <r>
    <x v="3"/>
    <x v="3"/>
    <s v="0412"/>
    <x v="43"/>
    <x v="43"/>
    <n v="94"/>
    <x v="1"/>
    <x v="2"/>
  </r>
  <r>
    <x v="3"/>
    <x v="3"/>
    <s v="0412"/>
    <x v="43"/>
    <x v="43"/>
    <n v="73"/>
    <x v="1"/>
    <x v="3"/>
  </r>
  <r>
    <x v="3"/>
    <x v="3"/>
    <s v="0412"/>
    <x v="43"/>
    <x v="43"/>
    <n v="70"/>
    <x v="1"/>
    <x v="4"/>
  </r>
  <r>
    <x v="3"/>
    <x v="3"/>
    <s v="0412"/>
    <x v="43"/>
    <x v="43"/>
    <n v="89"/>
    <x v="1"/>
    <x v="5"/>
  </r>
  <r>
    <x v="3"/>
    <x v="3"/>
    <s v="0412"/>
    <x v="43"/>
    <x v="43"/>
    <n v="77"/>
    <x v="1"/>
    <x v="6"/>
  </r>
  <r>
    <x v="3"/>
    <x v="3"/>
    <s v="0412"/>
    <x v="43"/>
    <x v="43"/>
    <n v="86"/>
    <x v="1"/>
    <x v="7"/>
  </r>
  <r>
    <x v="3"/>
    <x v="3"/>
    <s v="0412"/>
    <x v="43"/>
    <x v="43"/>
    <n v="85"/>
    <x v="1"/>
    <x v="8"/>
  </r>
  <r>
    <x v="3"/>
    <x v="3"/>
    <s v="0412"/>
    <x v="43"/>
    <x v="43"/>
    <n v="78"/>
    <x v="1"/>
    <x v="9"/>
  </r>
  <r>
    <x v="3"/>
    <x v="3"/>
    <s v="0412"/>
    <x v="43"/>
    <x v="43"/>
    <n v="75"/>
    <x v="1"/>
    <x v="10"/>
  </r>
  <r>
    <x v="3"/>
    <x v="3"/>
    <s v="0412"/>
    <x v="43"/>
    <x v="43"/>
    <n v="76"/>
    <x v="1"/>
    <x v="11"/>
  </r>
  <r>
    <x v="3"/>
    <x v="3"/>
    <s v="0412"/>
    <x v="43"/>
    <x v="43"/>
    <n v="104"/>
    <x v="1"/>
    <x v="12"/>
  </r>
  <r>
    <x v="3"/>
    <x v="3"/>
    <s v="0415"/>
    <x v="44"/>
    <x v="44"/>
    <n v="29"/>
    <x v="1"/>
    <x v="0"/>
  </r>
  <r>
    <x v="3"/>
    <x v="3"/>
    <s v="0415"/>
    <x v="44"/>
    <x v="44"/>
    <n v="29"/>
    <x v="1"/>
    <x v="1"/>
  </r>
  <r>
    <x v="3"/>
    <x v="3"/>
    <s v="0415"/>
    <x v="44"/>
    <x v="44"/>
    <n v="26"/>
    <x v="1"/>
    <x v="2"/>
  </r>
  <r>
    <x v="3"/>
    <x v="3"/>
    <s v="0415"/>
    <x v="44"/>
    <x v="44"/>
    <n v="25"/>
    <x v="1"/>
    <x v="3"/>
  </r>
  <r>
    <x v="3"/>
    <x v="3"/>
    <s v="0415"/>
    <x v="44"/>
    <x v="44"/>
    <n v="21"/>
    <x v="1"/>
    <x v="4"/>
  </r>
  <r>
    <x v="3"/>
    <x v="3"/>
    <s v="0415"/>
    <x v="44"/>
    <x v="44"/>
    <n v="25"/>
    <x v="1"/>
    <x v="5"/>
  </r>
  <r>
    <x v="3"/>
    <x v="3"/>
    <s v="0415"/>
    <x v="44"/>
    <x v="44"/>
    <n v="29"/>
    <x v="1"/>
    <x v="6"/>
  </r>
  <r>
    <x v="3"/>
    <x v="3"/>
    <s v="0415"/>
    <x v="44"/>
    <x v="44"/>
    <n v="35"/>
    <x v="1"/>
    <x v="7"/>
  </r>
  <r>
    <x v="3"/>
    <x v="3"/>
    <s v="0415"/>
    <x v="44"/>
    <x v="44"/>
    <n v="35"/>
    <x v="1"/>
    <x v="8"/>
  </r>
  <r>
    <x v="3"/>
    <x v="3"/>
    <s v="0415"/>
    <x v="44"/>
    <x v="44"/>
    <n v="32"/>
    <x v="1"/>
    <x v="9"/>
  </r>
  <r>
    <x v="3"/>
    <x v="3"/>
    <s v="0415"/>
    <x v="44"/>
    <x v="44"/>
    <n v="31"/>
    <x v="1"/>
    <x v="10"/>
  </r>
  <r>
    <x v="3"/>
    <x v="3"/>
    <s v="0415"/>
    <x v="44"/>
    <x v="44"/>
    <n v="26"/>
    <x v="1"/>
    <x v="11"/>
  </r>
  <r>
    <x v="3"/>
    <x v="3"/>
    <s v="0415"/>
    <x v="44"/>
    <x v="44"/>
    <n v="26"/>
    <x v="1"/>
    <x v="12"/>
  </r>
  <r>
    <x v="3"/>
    <x v="3"/>
    <s v="0417"/>
    <x v="45"/>
    <x v="45"/>
    <n v="68"/>
    <x v="1"/>
    <x v="0"/>
  </r>
  <r>
    <x v="3"/>
    <x v="3"/>
    <s v="0417"/>
    <x v="45"/>
    <x v="45"/>
    <n v="61"/>
    <x v="1"/>
    <x v="1"/>
  </r>
  <r>
    <x v="3"/>
    <x v="3"/>
    <s v="0417"/>
    <x v="45"/>
    <x v="45"/>
    <n v="66"/>
    <x v="1"/>
    <x v="2"/>
  </r>
  <r>
    <x v="3"/>
    <x v="3"/>
    <s v="0417"/>
    <x v="45"/>
    <x v="45"/>
    <n v="52"/>
    <x v="1"/>
    <x v="3"/>
  </r>
  <r>
    <x v="3"/>
    <x v="3"/>
    <s v="0417"/>
    <x v="45"/>
    <x v="45"/>
    <n v="48"/>
    <x v="1"/>
    <x v="4"/>
  </r>
  <r>
    <x v="3"/>
    <x v="3"/>
    <s v="0417"/>
    <x v="45"/>
    <x v="45"/>
    <n v="50"/>
    <x v="1"/>
    <x v="5"/>
  </r>
  <r>
    <x v="3"/>
    <x v="3"/>
    <s v="0417"/>
    <x v="45"/>
    <x v="45"/>
    <n v="71"/>
    <x v="1"/>
    <x v="6"/>
  </r>
  <r>
    <x v="3"/>
    <x v="3"/>
    <s v="0417"/>
    <x v="45"/>
    <x v="45"/>
    <n v="78"/>
    <x v="1"/>
    <x v="7"/>
  </r>
  <r>
    <x v="3"/>
    <x v="3"/>
    <s v="0417"/>
    <x v="45"/>
    <x v="45"/>
    <n v="73"/>
    <x v="1"/>
    <x v="8"/>
  </r>
  <r>
    <x v="3"/>
    <x v="3"/>
    <s v="0417"/>
    <x v="45"/>
    <x v="45"/>
    <n v="60"/>
    <x v="1"/>
    <x v="9"/>
  </r>
  <r>
    <x v="3"/>
    <x v="3"/>
    <s v="0417"/>
    <x v="45"/>
    <x v="45"/>
    <n v="56"/>
    <x v="1"/>
    <x v="10"/>
  </r>
  <r>
    <x v="3"/>
    <x v="3"/>
    <s v="0417"/>
    <x v="45"/>
    <x v="45"/>
    <n v="51"/>
    <x v="1"/>
    <x v="11"/>
  </r>
  <r>
    <x v="3"/>
    <x v="3"/>
    <s v="0417"/>
    <x v="45"/>
    <x v="45"/>
    <n v="51"/>
    <x v="1"/>
    <x v="12"/>
  </r>
  <r>
    <x v="3"/>
    <x v="3"/>
    <s v="0418"/>
    <x v="46"/>
    <x v="46"/>
    <n v="51"/>
    <x v="1"/>
    <x v="0"/>
  </r>
  <r>
    <x v="3"/>
    <x v="3"/>
    <s v="0418"/>
    <x v="46"/>
    <x v="46"/>
    <n v="40"/>
    <x v="1"/>
    <x v="1"/>
  </r>
  <r>
    <x v="3"/>
    <x v="3"/>
    <s v="0418"/>
    <x v="46"/>
    <x v="46"/>
    <n v="44"/>
    <x v="1"/>
    <x v="2"/>
  </r>
  <r>
    <x v="3"/>
    <x v="3"/>
    <s v="0418"/>
    <x v="46"/>
    <x v="46"/>
    <n v="47"/>
    <x v="1"/>
    <x v="3"/>
  </r>
  <r>
    <x v="3"/>
    <x v="3"/>
    <s v="0418"/>
    <x v="46"/>
    <x v="46"/>
    <n v="52"/>
    <x v="1"/>
    <x v="4"/>
  </r>
  <r>
    <x v="3"/>
    <x v="3"/>
    <s v="0418"/>
    <x v="46"/>
    <x v="46"/>
    <n v="54"/>
    <x v="1"/>
    <x v="5"/>
  </r>
  <r>
    <x v="3"/>
    <x v="3"/>
    <s v="0418"/>
    <x v="46"/>
    <x v="46"/>
    <n v="51"/>
    <x v="1"/>
    <x v="6"/>
  </r>
  <r>
    <x v="3"/>
    <x v="3"/>
    <s v="0418"/>
    <x v="46"/>
    <x v="46"/>
    <n v="56"/>
    <x v="1"/>
    <x v="7"/>
  </r>
  <r>
    <x v="3"/>
    <x v="3"/>
    <s v="0418"/>
    <x v="46"/>
    <x v="46"/>
    <n v="60"/>
    <x v="1"/>
    <x v="8"/>
  </r>
  <r>
    <x v="3"/>
    <x v="3"/>
    <s v="0418"/>
    <x v="46"/>
    <x v="46"/>
    <n v="65"/>
    <x v="1"/>
    <x v="9"/>
  </r>
  <r>
    <x v="3"/>
    <x v="3"/>
    <s v="0418"/>
    <x v="46"/>
    <x v="46"/>
    <n v="57"/>
    <x v="1"/>
    <x v="10"/>
  </r>
  <r>
    <x v="3"/>
    <x v="3"/>
    <s v="0418"/>
    <x v="46"/>
    <x v="46"/>
    <n v="61"/>
    <x v="1"/>
    <x v="11"/>
  </r>
  <r>
    <x v="3"/>
    <x v="3"/>
    <s v="0418"/>
    <x v="46"/>
    <x v="46"/>
    <n v="64"/>
    <x v="1"/>
    <x v="12"/>
  </r>
  <r>
    <x v="3"/>
    <x v="3"/>
    <s v="0419"/>
    <x v="47"/>
    <x v="47"/>
    <n v="70"/>
    <x v="1"/>
    <x v="0"/>
  </r>
  <r>
    <x v="3"/>
    <x v="3"/>
    <s v="0419"/>
    <x v="47"/>
    <x v="47"/>
    <n v="65"/>
    <x v="1"/>
    <x v="1"/>
  </r>
  <r>
    <x v="3"/>
    <x v="3"/>
    <s v="0419"/>
    <x v="47"/>
    <x v="47"/>
    <n v="68"/>
    <x v="1"/>
    <x v="2"/>
  </r>
  <r>
    <x v="3"/>
    <x v="3"/>
    <s v="0419"/>
    <x v="47"/>
    <x v="47"/>
    <n v="69"/>
    <x v="1"/>
    <x v="3"/>
  </r>
  <r>
    <x v="3"/>
    <x v="3"/>
    <s v="0419"/>
    <x v="47"/>
    <x v="47"/>
    <n v="69"/>
    <x v="1"/>
    <x v="4"/>
  </r>
  <r>
    <x v="3"/>
    <x v="3"/>
    <s v="0419"/>
    <x v="47"/>
    <x v="47"/>
    <n v="70"/>
    <x v="1"/>
    <x v="5"/>
  </r>
  <r>
    <x v="3"/>
    <x v="3"/>
    <s v="0419"/>
    <x v="47"/>
    <x v="47"/>
    <n v="43"/>
    <x v="1"/>
    <x v="6"/>
  </r>
  <r>
    <x v="3"/>
    <x v="3"/>
    <s v="0419"/>
    <x v="47"/>
    <x v="47"/>
    <n v="35"/>
    <x v="1"/>
    <x v="7"/>
  </r>
  <r>
    <x v="3"/>
    <x v="3"/>
    <s v="0419"/>
    <x v="47"/>
    <x v="47"/>
    <n v="37"/>
    <x v="1"/>
    <x v="8"/>
  </r>
  <r>
    <x v="3"/>
    <x v="3"/>
    <s v="0419"/>
    <x v="47"/>
    <x v="47"/>
    <n v="41"/>
    <x v="1"/>
    <x v="9"/>
  </r>
  <r>
    <x v="3"/>
    <x v="3"/>
    <s v="0419"/>
    <x v="47"/>
    <x v="47"/>
    <n v="33"/>
    <x v="1"/>
    <x v="10"/>
  </r>
  <r>
    <x v="3"/>
    <x v="3"/>
    <s v="0419"/>
    <x v="47"/>
    <x v="47"/>
    <n v="27"/>
    <x v="1"/>
    <x v="11"/>
  </r>
  <r>
    <x v="3"/>
    <x v="3"/>
    <s v="0419"/>
    <x v="47"/>
    <x v="47"/>
    <n v="37"/>
    <x v="1"/>
    <x v="12"/>
  </r>
  <r>
    <x v="3"/>
    <x v="3"/>
    <s v="0420"/>
    <x v="48"/>
    <x v="48"/>
    <n v="74"/>
    <x v="1"/>
    <x v="0"/>
  </r>
  <r>
    <x v="3"/>
    <x v="3"/>
    <s v="0420"/>
    <x v="48"/>
    <x v="48"/>
    <n v="64"/>
    <x v="1"/>
    <x v="1"/>
  </r>
  <r>
    <x v="3"/>
    <x v="3"/>
    <s v="0420"/>
    <x v="48"/>
    <x v="48"/>
    <n v="59"/>
    <x v="1"/>
    <x v="2"/>
  </r>
  <r>
    <x v="3"/>
    <x v="3"/>
    <s v="0420"/>
    <x v="48"/>
    <x v="48"/>
    <n v="70"/>
    <x v="1"/>
    <x v="3"/>
  </r>
  <r>
    <x v="3"/>
    <x v="3"/>
    <s v="0420"/>
    <x v="48"/>
    <x v="48"/>
    <n v="80"/>
    <x v="1"/>
    <x v="4"/>
  </r>
  <r>
    <x v="3"/>
    <x v="3"/>
    <s v="0420"/>
    <x v="48"/>
    <x v="48"/>
    <n v="84"/>
    <x v="1"/>
    <x v="5"/>
  </r>
  <r>
    <x v="3"/>
    <x v="3"/>
    <s v="0420"/>
    <x v="48"/>
    <x v="48"/>
    <n v="90"/>
    <x v="1"/>
    <x v="6"/>
  </r>
  <r>
    <x v="3"/>
    <x v="3"/>
    <s v="0420"/>
    <x v="48"/>
    <x v="48"/>
    <n v="74"/>
    <x v="1"/>
    <x v="7"/>
  </r>
  <r>
    <x v="3"/>
    <x v="3"/>
    <s v="0420"/>
    <x v="48"/>
    <x v="48"/>
    <n v="79"/>
    <x v="1"/>
    <x v="8"/>
  </r>
  <r>
    <x v="3"/>
    <x v="3"/>
    <s v="0420"/>
    <x v="48"/>
    <x v="48"/>
    <n v="77"/>
    <x v="1"/>
    <x v="9"/>
  </r>
  <r>
    <x v="3"/>
    <x v="3"/>
    <s v="0420"/>
    <x v="48"/>
    <x v="48"/>
    <n v="65"/>
    <x v="1"/>
    <x v="10"/>
  </r>
  <r>
    <x v="3"/>
    <x v="3"/>
    <s v="0420"/>
    <x v="48"/>
    <x v="48"/>
    <n v="63"/>
    <x v="1"/>
    <x v="11"/>
  </r>
  <r>
    <x v="3"/>
    <x v="3"/>
    <s v="0420"/>
    <x v="48"/>
    <x v="48"/>
    <n v="84"/>
    <x v="1"/>
    <x v="12"/>
  </r>
  <r>
    <x v="3"/>
    <x v="3"/>
    <s v="0423"/>
    <x v="49"/>
    <x v="49"/>
    <n v="79"/>
    <x v="1"/>
    <x v="0"/>
  </r>
  <r>
    <x v="3"/>
    <x v="3"/>
    <s v="0423"/>
    <x v="49"/>
    <x v="49"/>
    <n v="72"/>
    <x v="1"/>
    <x v="1"/>
  </r>
  <r>
    <x v="3"/>
    <x v="3"/>
    <s v="0423"/>
    <x v="49"/>
    <x v="49"/>
    <n v="87"/>
    <x v="1"/>
    <x v="2"/>
  </r>
  <r>
    <x v="3"/>
    <x v="3"/>
    <s v="0423"/>
    <x v="49"/>
    <x v="49"/>
    <n v="97"/>
    <x v="1"/>
    <x v="3"/>
  </r>
  <r>
    <x v="3"/>
    <x v="3"/>
    <s v="0423"/>
    <x v="49"/>
    <x v="49"/>
    <n v="104"/>
    <x v="1"/>
    <x v="4"/>
  </r>
  <r>
    <x v="3"/>
    <x v="3"/>
    <s v="0423"/>
    <x v="49"/>
    <x v="49"/>
    <n v="111"/>
    <x v="1"/>
    <x v="5"/>
  </r>
  <r>
    <x v="3"/>
    <x v="3"/>
    <s v="0423"/>
    <x v="49"/>
    <x v="49"/>
    <n v="113"/>
    <x v="1"/>
    <x v="6"/>
  </r>
  <r>
    <x v="3"/>
    <x v="3"/>
    <s v="0423"/>
    <x v="49"/>
    <x v="49"/>
    <n v="114"/>
    <x v="1"/>
    <x v="7"/>
  </r>
  <r>
    <x v="3"/>
    <x v="3"/>
    <s v="0423"/>
    <x v="49"/>
    <x v="49"/>
    <n v="103"/>
    <x v="1"/>
    <x v="8"/>
  </r>
  <r>
    <x v="3"/>
    <x v="3"/>
    <s v="0423"/>
    <x v="49"/>
    <x v="49"/>
    <n v="99"/>
    <x v="1"/>
    <x v="9"/>
  </r>
  <r>
    <x v="3"/>
    <x v="3"/>
    <s v="0423"/>
    <x v="49"/>
    <x v="49"/>
    <n v="94"/>
    <x v="1"/>
    <x v="10"/>
  </r>
  <r>
    <x v="3"/>
    <x v="3"/>
    <s v="0423"/>
    <x v="49"/>
    <x v="49"/>
    <n v="87"/>
    <x v="1"/>
    <x v="11"/>
  </r>
  <r>
    <x v="3"/>
    <x v="3"/>
    <s v="0423"/>
    <x v="49"/>
    <x v="49"/>
    <n v="84"/>
    <x v="1"/>
    <x v="12"/>
  </r>
  <r>
    <x v="3"/>
    <x v="3"/>
    <s v="0425"/>
    <x v="50"/>
    <x v="50"/>
    <n v="113"/>
    <x v="1"/>
    <x v="0"/>
  </r>
  <r>
    <x v="3"/>
    <x v="3"/>
    <s v="0425"/>
    <x v="50"/>
    <x v="50"/>
    <n v="91"/>
    <x v="1"/>
    <x v="1"/>
  </r>
  <r>
    <x v="3"/>
    <x v="3"/>
    <s v="0425"/>
    <x v="50"/>
    <x v="50"/>
    <n v="92"/>
    <x v="1"/>
    <x v="2"/>
  </r>
  <r>
    <x v="3"/>
    <x v="3"/>
    <s v="0425"/>
    <x v="50"/>
    <x v="50"/>
    <n v="89"/>
    <x v="1"/>
    <x v="3"/>
  </r>
  <r>
    <x v="3"/>
    <x v="3"/>
    <s v="0425"/>
    <x v="50"/>
    <x v="50"/>
    <n v="95"/>
    <x v="1"/>
    <x v="4"/>
  </r>
  <r>
    <x v="3"/>
    <x v="3"/>
    <s v="0425"/>
    <x v="50"/>
    <x v="50"/>
    <n v="90"/>
    <x v="1"/>
    <x v="5"/>
  </r>
  <r>
    <x v="3"/>
    <x v="3"/>
    <s v="0425"/>
    <x v="50"/>
    <x v="50"/>
    <n v="105"/>
    <x v="1"/>
    <x v="6"/>
  </r>
  <r>
    <x v="3"/>
    <x v="3"/>
    <s v="0425"/>
    <x v="50"/>
    <x v="50"/>
    <n v="87"/>
    <x v="1"/>
    <x v="7"/>
  </r>
  <r>
    <x v="3"/>
    <x v="3"/>
    <s v="0425"/>
    <x v="50"/>
    <x v="50"/>
    <n v="104"/>
    <x v="1"/>
    <x v="8"/>
  </r>
  <r>
    <x v="3"/>
    <x v="3"/>
    <s v="0425"/>
    <x v="50"/>
    <x v="50"/>
    <n v="96"/>
    <x v="1"/>
    <x v="9"/>
  </r>
  <r>
    <x v="3"/>
    <x v="3"/>
    <s v="0425"/>
    <x v="50"/>
    <x v="50"/>
    <n v="99"/>
    <x v="1"/>
    <x v="10"/>
  </r>
  <r>
    <x v="3"/>
    <x v="3"/>
    <s v="0425"/>
    <x v="50"/>
    <x v="50"/>
    <n v="102"/>
    <x v="1"/>
    <x v="11"/>
  </r>
  <r>
    <x v="3"/>
    <x v="3"/>
    <s v="0425"/>
    <x v="50"/>
    <x v="50"/>
    <n v="109"/>
    <x v="1"/>
    <x v="12"/>
  </r>
  <r>
    <x v="3"/>
    <x v="3"/>
    <s v="0426"/>
    <x v="51"/>
    <x v="51"/>
    <n v="58"/>
    <x v="1"/>
    <x v="0"/>
  </r>
  <r>
    <x v="3"/>
    <x v="3"/>
    <s v="0426"/>
    <x v="51"/>
    <x v="51"/>
    <n v="45"/>
    <x v="1"/>
    <x v="1"/>
  </r>
  <r>
    <x v="3"/>
    <x v="3"/>
    <s v="0426"/>
    <x v="51"/>
    <x v="51"/>
    <n v="49"/>
    <x v="1"/>
    <x v="2"/>
  </r>
  <r>
    <x v="3"/>
    <x v="3"/>
    <s v="0426"/>
    <x v="51"/>
    <x v="51"/>
    <n v="32"/>
    <x v="1"/>
    <x v="3"/>
  </r>
  <r>
    <x v="3"/>
    <x v="3"/>
    <s v="0426"/>
    <x v="51"/>
    <x v="51"/>
    <n v="37"/>
    <x v="1"/>
    <x v="4"/>
  </r>
  <r>
    <x v="3"/>
    <x v="3"/>
    <s v="0426"/>
    <x v="51"/>
    <x v="51"/>
    <n v="44"/>
    <x v="1"/>
    <x v="5"/>
  </r>
  <r>
    <x v="3"/>
    <x v="3"/>
    <s v="0426"/>
    <x v="51"/>
    <x v="51"/>
    <n v="46"/>
    <x v="1"/>
    <x v="6"/>
  </r>
  <r>
    <x v="3"/>
    <x v="3"/>
    <s v="0426"/>
    <x v="51"/>
    <x v="51"/>
    <n v="43"/>
    <x v="1"/>
    <x v="7"/>
  </r>
  <r>
    <x v="3"/>
    <x v="3"/>
    <s v="0426"/>
    <x v="51"/>
    <x v="51"/>
    <n v="49"/>
    <x v="1"/>
    <x v="8"/>
  </r>
  <r>
    <x v="3"/>
    <x v="3"/>
    <s v="0426"/>
    <x v="51"/>
    <x v="51"/>
    <n v="46"/>
    <x v="1"/>
    <x v="9"/>
  </r>
  <r>
    <x v="3"/>
    <x v="3"/>
    <s v="0426"/>
    <x v="51"/>
    <x v="51"/>
    <n v="37"/>
    <x v="1"/>
    <x v="10"/>
  </r>
  <r>
    <x v="3"/>
    <x v="3"/>
    <s v="0426"/>
    <x v="51"/>
    <x v="51"/>
    <n v="27"/>
    <x v="1"/>
    <x v="11"/>
  </r>
  <r>
    <x v="3"/>
    <x v="3"/>
    <s v="0426"/>
    <x v="51"/>
    <x v="51"/>
    <n v="23"/>
    <x v="1"/>
    <x v="12"/>
  </r>
  <r>
    <x v="3"/>
    <x v="3"/>
    <s v="0427"/>
    <x v="52"/>
    <x v="52"/>
    <n v="189"/>
    <x v="1"/>
    <x v="0"/>
  </r>
  <r>
    <x v="3"/>
    <x v="3"/>
    <s v="0427"/>
    <x v="52"/>
    <x v="52"/>
    <n v="179"/>
    <x v="1"/>
    <x v="1"/>
  </r>
  <r>
    <x v="3"/>
    <x v="3"/>
    <s v="0427"/>
    <x v="52"/>
    <x v="52"/>
    <n v="170"/>
    <x v="1"/>
    <x v="2"/>
  </r>
  <r>
    <x v="3"/>
    <x v="3"/>
    <s v="0427"/>
    <x v="52"/>
    <x v="52"/>
    <n v="160"/>
    <x v="1"/>
    <x v="3"/>
  </r>
  <r>
    <x v="3"/>
    <x v="3"/>
    <s v="0427"/>
    <x v="52"/>
    <x v="52"/>
    <n v="159"/>
    <x v="1"/>
    <x v="4"/>
  </r>
  <r>
    <x v="3"/>
    <x v="3"/>
    <s v="0427"/>
    <x v="52"/>
    <x v="52"/>
    <n v="166"/>
    <x v="1"/>
    <x v="5"/>
  </r>
  <r>
    <x v="3"/>
    <x v="3"/>
    <s v="0427"/>
    <x v="52"/>
    <x v="52"/>
    <n v="170"/>
    <x v="1"/>
    <x v="6"/>
  </r>
  <r>
    <x v="3"/>
    <x v="3"/>
    <s v="0427"/>
    <x v="52"/>
    <x v="52"/>
    <n v="152"/>
    <x v="1"/>
    <x v="7"/>
  </r>
  <r>
    <x v="3"/>
    <x v="3"/>
    <s v="0427"/>
    <x v="52"/>
    <x v="52"/>
    <n v="170"/>
    <x v="1"/>
    <x v="8"/>
  </r>
  <r>
    <x v="3"/>
    <x v="3"/>
    <s v="0427"/>
    <x v="52"/>
    <x v="52"/>
    <n v="172"/>
    <x v="1"/>
    <x v="9"/>
  </r>
  <r>
    <x v="3"/>
    <x v="3"/>
    <s v="0427"/>
    <x v="52"/>
    <x v="52"/>
    <n v="167"/>
    <x v="1"/>
    <x v="10"/>
  </r>
  <r>
    <x v="3"/>
    <x v="3"/>
    <s v="0427"/>
    <x v="52"/>
    <x v="52"/>
    <n v="165"/>
    <x v="1"/>
    <x v="11"/>
  </r>
  <r>
    <x v="3"/>
    <x v="3"/>
    <s v="0427"/>
    <x v="52"/>
    <x v="52"/>
    <n v="178"/>
    <x v="1"/>
    <x v="12"/>
  </r>
  <r>
    <x v="3"/>
    <x v="3"/>
    <s v="0428"/>
    <x v="53"/>
    <x v="53"/>
    <n v="129"/>
    <x v="1"/>
    <x v="0"/>
  </r>
  <r>
    <x v="3"/>
    <x v="3"/>
    <s v="0428"/>
    <x v="53"/>
    <x v="53"/>
    <n v="126"/>
    <x v="1"/>
    <x v="1"/>
  </r>
  <r>
    <x v="3"/>
    <x v="3"/>
    <s v="0428"/>
    <x v="53"/>
    <x v="53"/>
    <n v="111"/>
    <x v="1"/>
    <x v="2"/>
  </r>
  <r>
    <x v="3"/>
    <x v="3"/>
    <s v="0428"/>
    <x v="53"/>
    <x v="53"/>
    <n v="104"/>
    <x v="1"/>
    <x v="3"/>
  </r>
  <r>
    <x v="3"/>
    <x v="3"/>
    <s v="0428"/>
    <x v="53"/>
    <x v="53"/>
    <n v="108"/>
    <x v="1"/>
    <x v="4"/>
  </r>
  <r>
    <x v="3"/>
    <x v="3"/>
    <s v="0428"/>
    <x v="53"/>
    <x v="53"/>
    <n v="98"/>
    <x v="1"/>
    <x v="5"/>
  </r>
  <r>
    <x v="3"/>
    <x v="3"/>
    <s v="0428"/>
    <x v="53"/>
    <x v="53"/>
    <n v="122"/>
    <x v="1"/>
    <x v="6"/>
  </r>
  <r>
    <x v="3"/>
    <x v="3"/>
    <s v="0428"/>
    <x v="53"/>
    <x v="53"/>
    <n v="103"/>
    <x v="1"/>
    <x v="7"/>
  </r>
  <r>
    <x v="3"/>
    <x v="3"/>
    <s v="0428"/>
    <x v="53"/>
    <x v="53"/>
    <n v="127"/>
    <x v="1"/>
    <x v="8"/>
  </r>
  <r>
    <x v="3"/>
    <x v="3"/>
    <s v="0428"/>
    <x v="53"/>
    <x v="53"/>
    <n v="123"/>
    <x v="1"/>
    <x v="9"/>
  </r>
  <r>
    <x v="3"/>
    <x v="3"/>
    <s v="0428"/>
    <x v="53"/>
    <x v="53"/>
    <n v="104"/>
    <x v="1"/>
    <x v="10"/>
  </r>
  <r>
    <x v="3"/>
    <x v="3"/>
    <s v="0428"/>
    <x v="53"/>
    <x v="53"/>
    <n v="98"/>
    <x v="1"/>
    <x v="11"/>
  </r>
  <r>
    <x v="3"/>
    <x v="3"/>
    <s v="0428"/>
    <x v="53"/>
    <x v="53"/>
    <n v="115"/>
    <x v="1"/>
    <x v="12"/>
  </r>
  <r>
    <x v="3"/>
    <x v="3"/>
    <s v="0429"/>
    <x v="54"/>
    <x v="54"/>
    <n v="87"/>
    <x v="1"/>
    <x v="0"/>
  </r>
  <r>
    <x v="3"/>
    <x v="3"/>
    <s v="0429"/>
    <x v="54"/>
    <x v="54"/>
    <n v="84"/>
    <x v="1"/>
    <x v="1"/>
  </r>
  <r>
    <x v="3"/>
    <x v="3"/>
    <s v="0429"/>
    <x v="54"/>
    <x v="54"/>
    <n v="80"/>
    <x v="1"/>
    <x v="2"/>
  </r>
  <r>
    <x v="3"/>
    <x v="3"/>
    <s v="0429"/>
    <x v="54"/>
    <x v="54"/>
    <n v="76"/>
    <x v="1"/>
    <x v="3"/>
  </r>
  <r>
    <x v="3"/>
    <x v="3"/>
    <s v="0429"/>
    <x v="54"/>
    <x v="54"/>
    <n v="68"/>
    <x v="1"/>
    <x v="4"/>
  </r>
  <r>
    <x v="3"/>
    <x v="3"/>
    <s v="0429"/>
    <x v="54"/>
    <x v="54"/>
    <n v="72"/>
    <x v="1"/>
    <x v="5"/>
  </r>
  <r>
    <x v="3"/>
    <x v="3"/>
    <s v="0429"/>
    <x v="54"/>
    <x v="54"/>
    <n v="67"/>
    <x v="1"/>
    <x v="6"/>
  </r>
  <r>
    <x v="3"/>
    <x v="3"/>
    <s v="0429"/>
    <x v="54"/>
    <x v="54"/>
    <n v="66"/>
    <x v="1"/>
    <x v="7"/>
  </r>
  <r>
    <x v="3"/>
    <x v="3"/>
    <s v="0429"/>
    <x v="54"/>
    <x v="54"/>
    <n v="63"/>
    <x v="1"/>
    <x v="8"/>
  </r>
  <r>
    <x v="3"/>
    <x v="3"/>
    <s v="0429"/>
    <x v="54"/>
    <x v="54"/>
    <n v="69"/>
    <x v="1"/>
    <x v="9"/>
  </r>
  <r>
    <x v="3"/>
    <x v="3"/>
    <s v="0429"/>
    <x v="54"/>
    <x v="54"/>
    <n v="73"/>
    <x v="1"/>
    <x v="10"/>
  </r>
  <r>
    <x v="3"/>
    <x v="3"/>
    <s v="0429"/>
    <x v="54"/>
    <x v="54"/>
    <n v="76"/>
    <x v="1"/>
    <x v="11"/>
  </r>
  <r>
    <x v="3"/>
    <x v="3"/>
    <s v="0429"/>
    <x v="54"/>
    <x v="54"/>
    <n v="86"/>
    <x v="1"/>
    <x v="12"/>
  </r>
  <r>
    <x v="3"/>
    <x v="3"/>
    <s v="0430"/>
    <x v="55"/>
    <x v="55"/>
    <n v="45"/>
    <x v="1"/>
    <x v="0"/>
  </r>
  <r>
    <x v="3"/>
    <x v="3"/>
    <s v="0430"/>
    <x v="55"/>
    <x v="55"/>
    <n v="41"/>
    <x v="1"/>
    <x v="1"/>
  </r>
  <r>
    <x v="3"/>
    <x v="3"/>
    <s v="0430"/>
    <x v="55"/>
    <x v="55"/>
    <n v="41"/>
    <x v="1"/>
    <x v="2"/>
  </r>
  <r>
    <x v="3"/>
    <x v="3"/>
    <s v="0430"/>
    <x v="55"/>
    <x v="55"/>
    <n v="40"/>
    <x v="1"/>
    <x v="3"/>
  </r>
  <r>
    <x v="3"/>
    <x v="3"/>
    <s v="0430"/>
    <x v="55"/>
    <x v="55"/>
    <n v="43"/>
    <x v="1"/>
    <x v="4"/>
  </r>
  <r>
    <x v="3"/>
    <x v="3"/>
    <s v="0430"/>
    <x v="55"/>
    <x v="55"/>
    <n v="60"/>
    <x v="1"/>
    <x v="5"/>
  </r>
  <r>
    <x v="3"/>
    <x v="3"/>
    <s v="0430"/>
    <x v="55"/>
    <x v="55"/>
    <n v="60"/>
    <x v="1"/>
    <x v="6"/>
  </r>
  <r>
    <x v="3"/>
    <x v="3"/>
    <s v="0430"/>
    <x v="55"/>
    <x v="55"/>
    <n v="56"/>
    <x v="1"/>
    <x v="7"/>
  </r>
  <r>
    <x v="3"/>
    <x v="3"/>
    <s v="0430"/>
    <x v="55"/>
    <x v="55"/>
    <n v="53"/>
    <x v="1"/>
    <x v="8"/>
  </r>
  <r>
    <x v="3"/>
    <x v="3"/>
    <s v="0430"/>
    <x v="55"/>
    <x v="55"/>
    <n v="37"/>
    <x v="1"/>
    <x v="9"/>
  </r>
  <r>
    <x v="3"/>
    <x v="3"/>
    <s v="0430"/>
    <x v="55"/>
    <x v="55"/>
    <n v="37"/>
    <x v="1"/>
    <x v="10"/>
  </r>
  <r>
    <x v="3"/>
    <x v="3"/>
    <s v="0430"/>
    <x v="55"/>
    <x v="55"/>
    <n v="36"/>
    <x v="1"/>
    <x v="11"/>
  </r>
  <r>
    <x v="3"/>
    <x v="3"/>
    <s v="0430"/>
    <x v="55"/>
    <x v="55"/>
    <n v="46"/>
    <x v="1"/>
    <x v="12"/>
  </r>
  <r>
    <x v="3"/>
    <x v="3"/>
    <s v="0432"/>
    <x v="56"/>
    <x v="56"/>
    <n v="48"/>
    <x v="1"/>
    <x v="0"/>
  </r>
  <r>
    <x v="3"/>
    <x v="3"/>
    <s v="0432"/>
    <x v="56"/>
    <x v="56"/>
    <n v="38"/>
    <x v="1"/>
    <x v="1"/>
  </r>
  <r>
    <x v="3"/>
    <x v="3"/>
    <s v="0432"/>
    <x v="56"/>
    <x v="56"/>
    <n v="38"/>
    <x v="1"/>
    <x v="2"/>
  </r>
  <r>
    <x v="3"/>
    <x v="3"/>
    <s v="0432"/>
    <x v="56"/>
    <x v="56"/>
    <n v="31"/>
    <x v="1"/>
    <x v="3"/>
  </r>
  <r>
    <x v="3"/>
    <x v="3"/>
    <s v="0432"/>
    <x v="56"/>
    <x v="56"/>
    <n v="36"/>
    <x v="1"/>
    <x v="4"/>
  </r>
  <r>
    <x v="3"/>
    <x v="3"/>
    <s v="0432"/>
    <x v="56"/>
    <x v="56"/>
    <n v="34"/>
    <x v="1"/>
    <x v="5"/>
  </r>
  <r>
    <x v="3"/>
    <x v="3"/>
    <s v="0432"/>
    <x v="56"/>
    <x v="56"/>
    <n v="44"/>
    <x v="1"/>
    <x v="6"/>
  </r>
  <r>
    <x v="3"/>
    <x v="3"/>
    <s v="0432"/>
    <x v="56"/>
    <x v="56"/>
    <n v="40"/>
    <x v="1"/>
    <x v="7"/>
  </r>
  <r>
    <x v="3"/>
    <x v="3"/>
    <s v="0432"/>
    <x v="56"/>
    <x v="56"/>
    <n v="50"/>
    <x v="1"/>
    <x v="8"/>
  </r>
  <r>
    <x v="3"/>
    <x v="3"/>
    <s v="0432"/>
    <x v="56"/>
    <x v="56"/>
    <n v="51"/>
    <x v="1"/>
    <x v="9"/>
  </r>
  <r>
    <x v="3"/>
    <x v="3"/>
    <s v="0432"/>
    <x v="56"/>
    <x v="56"/>
    <n v="43"/>
    <x v="1"/>
    <x v="10"/>
  </r>
  <r>
    <x v="3"/>
    <x v="3"/>
    <s v="0432"/>
    <x v="56"/>
    <x v="56"/>
    <n v="38"/>
    <x v="1"/>
    <x v="11"/>
  </r>
  <r>
    <x v="3"/>
    <x v="3"/>
    <s v="0432"/>
    <x v="56"/>
    <x v="56"/>
    <n v="42"/>
    <x v="1"/>
    <x v="12"/>
  </r>
  <r>
    <x v="3"/>
    <x v="3"/>
    <s v="0434"/>
    <x v="57"/>
    <x v="57"/>
    <n v="32"/>
    <x v="1"/>
    <x v="0"/>
  </r>
  <r>
    <x v="3"/>
    <x v="3"/>
    <s v="0434"/>
    <x v="57"/>
    <x v="57"/>
    <n v="29"/>
    <x v="1"/>
    <x v="1"/>
  </r>
  <r>
    <x v="3"/>
    <x v="3"/>
    <s v="0434"/>
    <x v="57"/>
    <x v="57"/>
    <n v="29"/>
    <x v="1"/>
    <x v="2"/>
  </r>
  <r>
    <x v="3"/>
    <x v="3"/>
    <s v="0434"/>
    <x v="57"/>
    <x v="57"/>
    <n v="26"/>
    <x v="1"/>
    <x v="3"/>
  </r>
  <r>
    <x v="3"/>
    <x v="3"/>
    <s v="0434"/>
    <x v="57"/>
    <x v="57"/>
    <n v="27"/>
    <x v="1"/>
    <x v="4"/>
  </r>
  <r>
    <x v="3"/>
    <x v="3"/>
    <s v="0434"/>
    <x v="57"/>
    <x v="57"/>
    <n v="21"/>
    <x v="1"/>
    <x v="5"/>
  </r>
  <r>
    <x v="3"/>
    <x v="3"/>
    <s v="0434"/>
    <x v="57"/>
    <x v="57"/>
    <n v="23"/>
    <x v="1"/>
    <x v="6"/>
  </r>
  <r>
    <x v="3"/>
    <x v="3"/>
    <s v="0434"/>
    <x v="57"/>
    <x v="57"/>
    <n v="22"/>
    <x v="1"/>
    <x v="7"/>
  </r>
  <r>
    <x v="3"/>
    <x v="3"/>
    <s v="0434"/>
    <x v="57"/>
    <x v="57"/>
    <n v="16"/>
    <x v="1"/>
    <x v="8"/>
  </r>
  <r>
    <x v="3"/>
    <x v="3"/>
    <s v="0434"/>
    <x v="57"/>
    <x v="57"/>
    <n v="9"/>
    <x v="1"/>
    <x v="9"/>
  </r>
  <r>
    <x v="3"/>
    <x v="3"/>
    <s v="0434"/>
    <x v="57"/>
    <x v="57"/>
    <n v="6"/>
    <x v="1"/>
    <x v="10"/>
  </r>
  <r>
    <x v="3"/>
    <x v="3"/>
    <s v="0434"/>
    <x v="57"/>
    <x v="57"/>
    <n v="8"/>
    <x v="1"/>
    <x v="11"/>
  </r>
  <r>
    <x v="3"/>
    <x v="3"/>
    <s v="0434"/>
    <x v="57"/>
    <x v="57"/>
    <n v="10"/>
    <x v="1"/>
    <x v="12"/>
  </r>
  <r>
    <x v="3"/>
    <x v="3"/>
    <s v="0436"/>
    <x v="58"/>
    <x v="58"/>
    <n v="7"/>
    <x v="1"/>
    <x v="0"/>
  </r>
  <r>
    <x v="3"/>
    <x v="3"/>
    <s v="0436"/>
    <x v="58"/>
    <x v="58"/>
    <n v="5"/>
    <x v="1"/>
    <x v="1"/>
  </r>
  <r>
    <x v="3"/>
    <x v="3"/>
    <s v="0436"/>
    <x v="58"/>
    <x v="58"/>
    <n v="4"/>
    <x v="1"/>
    <x v="2"/>
  </r>
  <r>
    <x v="3"/>
    <x v="3"/>
    <s v="0436"/>
    <x v="58"/>
    <x v="58"/>
    <n v="5"/>
    <x v="1"/>
    <x v="3"/>
  </r>
  <r>
    <x v="3"/>
    <x v="3"/>
    <s v="0436"/>
    <x v="58"/>
    <x v="58"/>
    <n v="6"/>
    <x v="1"/>
    <x v="4"/>
  </r>
  <r>
    <x v="3"/>
    <x v="3"/>
    <s v="0436"/>
    <x v="58"/>
    <x v="58"/>
    <n v="5"/>
    <x v="1"/>
    <x v="5"/>
  </r>
  <r>
    <x v="3"/>
    <x v="3"/>
    <s v="0436"/>
    <x v="58"/>
    <x v="58"/>
    <n v="10"/>
    <x v="1"/>
    <x v="6"/>
  </r>
  <r>
    <x v="3"/>
    <x v="3"/>
    <s v="0436"/>
    <x v="58"/>
    <x v="58"/>
    <n v="13"/>
    <x v="1"/>
    <x v="7"/>
  </r>
  <r>
    <x v="3"/>
    <x v="3"/>
    <s v="0436"/>
    <x v="58"/>
    <x v="58"/>
    <n v="10"/>
    <x v="1"/>
    <x v="8"/>
  </r>
  <r>
    <x v="3"/>
    <x v="3"/>
    <s v="0436"/>
    <x v="58"/>
    <x v="58"/>
    <n v="9"/>
    <x v="1"/>
    <x v="9"/>
  </r>
  <r>
    <x v="3"/>
    <x v="3"/>
    <s v="0436"/>
    <x v="58"/>
    <x v="58"/>
    <n v="7"/>
    <x v="1"/>
    <x v="10"/>
  </r>
  <r>
    <x v="3"/>
    <x v="3"/>
    <s v="0436"/>
    <x v="58"/>
    <x v="58"/>
    <n v="4"/>
    <x v="1"/>
    <x v="11"/>
  </r>
  <r>
    <x v="3"/>
    <x v="3"/>
    <s v="0436"/>
    <x v="58"/>
    <x v="58"/>
    <n v="4"/>
    <x v="1"/>
    <x v="12"/>
  </r>
  <r>
    <x v="3"/>
    <x v="3"/>
    <s v="0437"/>
    <x v="59"/>
    <x v="59"/>
    <n v="21"/>
    <x v="1"/>
    <x v="0"/>
  </r>
  <r>
    <x v="3"/>
    <x v="3"/>
    <s v="0437"/>
    <x v="59"/>
    <x v="59"/>
    <n v="26"/>
    <x v="1"/>
    <x v="1"/>
  </r>
  <r>
    <x v="3"/>
    <x v="3"/>
    <s v="0437"/>
    <x v="59"/>
    <x v="59"/>
    <n v="12"/>
    <x v="1"/>
    <x v="2"/>
  </r>
  <r>
    <x v="3"/>
    <x v="3"/>
    <s v="0437"/>
    <x v="59"/>
    <x v="59"/>
    <n v="8"/>
    <x v="1"/>
    <x v="3"/>
  </r>
  <r>
    <x v="3"/>
    <x v="3"/>
    <s v="0437"/>
    <x v="59"/>
    <x v="59"/>
    <n v="11"/>
    <x v="1"/>
    <x v="4"/>
  </r>
  <r>
    <x v="3"/>
    <x v="3"/>
    <s v="0437"/>
    <x v="59"/>
    <x v="59"/>
    <n v="13"/>
    <x v="1"/>
    <x v="5"/>
  </r>
  <r>
    <x v="3"/>
    <x v="3"/>
    <s v="0437"/>
    <x v="59"/>
    <x v="59"/>
    <n v="19"/>
    <x v="1"/>
    <x v="6"/>
  </r>
  <r>
    <x v="3"/>
    <x v="3"/>
    <s v="0437"/>
    <x v="59"/>
    <x v="59"/>
    <n v="15"/>
    <x v="1"/>
    <x v="7"/>
  </r>
  <r>
    <x v="3"/>
    <x v="3"/>
    <s v="0437"/>
    <x v="59"/>
    <x v="59"/>
    <n v="17"/>
    <x v="1"/>
    <x v="8"/>
  </r>
  <r>
    <x v="3"/>
    <x v="3"/>
    <s v="0437"/>
    <x v="59"/>
    <x v="59"/>
    <n v="15"/>
    <x v="1"/>
    <x v="9"/>
  </r>
  <r>
    <x v="3"/>
    <x v="3"/>
    <s v="0437"/>
    <x v="59"/>
    <x v="59"/>
    <n v="11"/>
    <x v="1"/>
    <x v="10"/>
  </r>
  <r>
    <x v="3"/>
    <x v="3"/>
    <s v="0437"/>
    <x v="59"/>
    <x v="59"/>
    <n v="14"/>
    <x v="1"/>
    <x v="11"/>
  </r>
  <r>
    <x v="3"/>
    <x v="3"/>
    <s v="0437"/>
    <x v="59"/>
    <x v="59"/>
    <n v="15"/>
    <x v="1"/>
    <x v="12"/>
  </r>
  <r>
    <x v="3"/>
    <x v="3"/>
    <s v="0438"/>
    <x v="60"/>
    <x v="60"/>
    <n v="11"/>
    <x v="1"/>
    <x v="0"/>
  </r>
  <r>
    <x v="3"/>
    <x v="3"/>
    <s v="0438"/>
    <x v="60"/>
    <x v="60"/>
    <n v="7"/>
    <x v="1"/>
    <x v="1"/>
  </r>
  <r>
    <x v="3"/>
    <x v="3"/>
    <s v="0438"/>
    <x v="60"/>
    <x v="60"/>
    <n v="7"/>
    <x v="1"/>
    <x v="2"/>
  </r>
  <r>
    <x v="3"/>
    <x v="3"/>
    <s v="0438"/>
    <x v="60"/>
    <x v="60"/>
    <n v="7"/>
    <x v="1"/>
    <x v="3"/>
  </r>
  <r>
    <x v="3"/>
    <x v="3"/>
    <s v="0438"/>
    <x v="60"/>
    <x v="60"/>
    <n v="6"/>
    <x v="1"/>
    <x v="4"/>
  </r>
  <r>
    <x v="3"/>
    <x v="3"/>
    <s v="0438"/>
    <x v="60"/>
    <x v="60"/>
    <n v="5"/>
    <x v="1"/>
    <x v="5"/>
  </r>
  <r>
    <x v="3"/>
    <x v="3"/>
    <s v="0438"/>
    <x v="60"/>
    <x v="60"/>
    <n v="9"/>
    <x v="1"/>
    <x v="6"/>
  </r>
  <r>
    <x v="3"/>
    <x v="3"/>
    <s v="0438"/>
    <x v="60"/>
    <x v="60"/>
    <n v="13"/>
    <x v="1"/>
    <x v="7"/>
  </r>
  <r>
    <x v="3"/>
    <x v="3"/>
    <s v="0438"/>
    <x v="60"/>
    <x v="60"/>
    <n v="17"/>
    <x v="1"/>
    <x v="8"/>
  </r>
  <r>
    <x v="3"/>
    <x v="3"/>
    <s v="0438"/>
    <x v="60"/>
    <x v="60"/>
    <n v="16"/>
    <x v="1"/>
    <x v="9"/>
  </r>
  <r>
    <x v="3"/>
    <x v="3"/>
    <s v="0438"/>
    <x v="60"/>
    <x v="60"/>
    <n v="17"/>
    <x v="1"/>
    <x v="10"/>
  </r>
  <r>
    <x v="3"/>
    <x v="3"/>
    <s v="0438"/>
    <x v="60"/>
    <x v="60"/>
    <n v="13"/>
    <x v="1"/>
    <x v="11"/>
  </r>
  <r>
    <x v="3"/>
    <x v="3"/>
    <s v="0438"/>
    <x v="60"/>
    <x v="60"/>
    <n v="11"/>
    <x v="1"/>
    <x v="12"/>
  </r>
  <r>
    <x v="3"/>
    <x v="3"/>
    <s v="0439"/>
    <x v="61"/>
    <x v="61"/>
    <n v="4"/>
    <x v="1"/>
    <x v="0"/>
  </r>
  <r>
    <x v="3"/>
    <x v="3"/>
    <s v="0439"/>
    <x v="61"/>
    <x v="61"/>
    <n v="6"/>
    <x v="1"/>
    <x v="1"/>
  </r>
  <r>
    <x v="3"/>
    <x v="3"/>
    <s v="0439"/>
    <x v="61"/>
    <x v="61"/>
    <n v="4"/>
    <x v="1"/>
    <x v="2"/>
  </r>
  <r>
    <x v="3"/>
    <x v="3"/>
    <s v="0439"/>
    <x v="61"/>
    <x v="61"/>
    <n v="6"/>
    <x v="1"/>
    <x v="3"/>
  </r>
  <r>
    <x v="3"/>
    <x v="3"/>
    <s v="0439"/>
    <x v="61"/>
    <x v="61"/>
    <n v="4"/>
    <x v="1"/>
    <x v="4"/>
  </r>
  <r>
    <x v="3"/>
    <x v="3"/>
    <s v="0439"/>
    <x v="61"/>
    <x v="61"/>
    <n v="6"/>
    <x v="1"/>
    <x v="5"/>
  </r>
  <r>
    <x v="3"/>
    <x v="3"/>
    <s v="0439"/>
    <x v="61"/>
    <x v="61"/>
    <n v="9"/>
    <x v="1"/>
    <x v="6"/>
  </r>
  <r>
    <x v="3"/>
    <x v="3"/>
    <s v="0439"/>
    <x v="61"/>
    <x v="61"/>
    <n v="7"/>
    <x v="1"/>
    <x v="7"/>
  </r>
  <r>
    <x v="3"/>
    <x v="3"/>
    <s v="0439"/>
    <x v="61"/>
    <x v="61"/>
    <n v="7"/>
    <x v="1"/>
    <x v="8"/>
  </r>
  <r>
    <x v="3"/>
    <x v="3"/>
    <s v="0439"/>
    <x v="61"/>
    <x v="61"/>
    <n v="6"/>
    <x v="1"/>
    <x v="9"/>
  </r>
  <r>
    <x v="3"/>
    <x v="3"/>
    <s v="0439"/>
    <x v="61"/>
    <x v="61"/>
    <n v="6"/>
    <x v="1"/>
    <x v="10"/>
  </r>
  <r>
    <x v="3"/>
    <x v="3"/>
    <s v="0439"/>
    <x v="61"/>
    <x v="61"/>
    <n v="3"/>
    <x v="1"/>
    <x v="11"/>
  </r>
  <r>
    <x v="3"/>
    <x v="3"/>
    <s v="0439"/>
    <x v="61"/>
    <x v="61"/>
    <n v="9"/>
    <x v="1"/>
    <x v="12"/>
  </r>
  <r>
    <x v="3"/>
    <x v="3"/>
    <s v="0441"/>
    <x v="62"/>
    <x v="62"/>
    <n v="1"/>
    <x v="1"/>
    <x v="0"/>
  </r>
  <r>
    <x v="3"/>
    <x v="3"/>
    <s v="0441"/>
    <x v="62"/>
    <x v="62"/>
    <n v="1"/>
    <x v="1"/>
    <x v="1"/>
  </r>
  <r>
    <x v="3"/>
    <x v="3"/>
    <s v="0441"/>
    <x v="62"/>
    <x v="62"/>
    <n v="1"/>
    <x v="1"/>
    <x v="2"/>
  </r>
  <r>
    <x v="3"/>
    <x v="3"/>
    <s v="0441"/>
    <x v="62"/>
    <x v="62"/>
    <n v="1"/>
    <x v="1"/>
    <x v="3"/>
  </r>
  <r>
    <x v="3"/>
    <x v="3"/>
    <s v="0441"/>
    <x v="62"/>
    <x v="62"/>
    <n v="0"/>
    <x v="1"/>
    <x v="4"/>
  </r>
  <r>
    <x v="3"/>
    <x v="3"/>
    <s v="0441"/>
    <x v="62"/>
    <x v="62"/>
    <n v="3"/>
    <x v="1"/>
    <x v="5"/>
  </r>
  <r>
    <x v="3"/>
    <x v="3"/>
    <s v="0441"/>
    <x v="62"/>
    <x v="62"/>
    <n v="3"/>
    <x v="1"/>
    <x v="6"/>
  </r>
  <r>
    <x v="3"/>
    <x v="3"/>
    <s v="0441"/>
    <x v="62"/>
    <x v="62"/>
    <n v="2"/>
    <x v="1"/>
    <x v="7"/>
  </r>
  <r>
    <x v="3"/>
    <x v="3"/>
    <s v="0441"/>
    <x v="62"/>
    <x v="62"/>
    <n v="1"/>
    <x v="1"/>
    <x v="8"/>
  </r>
  <r>
    <x v="3"/>
    <x v="3"/>
    <s v="0441"/>
    <x v="62"/>
    <x v="62"/>
    <n v="1"/>
    <x v="1"/>
    <x v="9"/>
  </r>
  <r>
    <x v="3"/>
    <x v="3"/>
    <s v="0441"/>
    <x v="62"/>
    <x v="62"/>
    <n v="1"/>
    <x v="1"/>
    <x v="10"/>
  </r>
  <r>
    <x v="3"/>
    <x v="3"/>
    <s v="0441"/>
    <x v="62"/>
    <x v="62"/>
    <n v="0"/>
    <x v="1"/>
    <x v="11"/>
  </r>
  <r>
    <x v="3"/>
    <x v="3"/>
    <s v="0441"/>
    <x v="62"/>
    <x v="62"/>
    <n v="5"/>
    <x v="1"/>
    <x v="12"/>
  </r>
  <r>
    <x v="4"/>
    <x v="4"/>
    <s v="0501"/>
    <x v="63"/>
    <x v="63"/>
    <n v="35"/>
    <x v="1"/>
    <x v="0"/>
  </r>
  <r>
    <x v="4"/>
    <x v="4"/>
    <s v="0501"/>
    <x v="63"/>
    <x v="63"/>
    <n v="36"/>
    <x v="1"/>
    <x v="1"/>
  </r>
  <r>
    <x v="4"/>
    <x v="4"/>
    <s v="0501"/>
    <x v="63"/>
    <x v="63"/>
    <n v="34"/>
    <x v="1"/>
    <x v="2"/>
  </r>
  <r>
    <x v="4"/>
    <x v="4"/>
    <s v="0501"/>
    <x v="63"/>
    <x v="63"/>
    <n v="30"/>
    <x v="1"/>
    <x v="3"/>
  </r>
  <r>
    <x v="4"/>
    <x v="4"/>
    <s v="0501"/>
    <x v="63"/>
    <x v="63"/>
    <n v="34"/>
    <x v="1"/>
    <x v="4"/>
  </r>
  <r>
    <x v="4"/>
    <x v="4"/>
    <s v="0501"/>
    <x v="63"/>
    <x v="63"/>
    <n v="31"/>
    <x v="1"/>
    <x v="5"/>
  </r>
  <r>
    <x v="4"/>
    <x v="4"/>
    <s v="0501"/>
    <x v="63"/>
    <x v="63"/>
    <n v="42"/>
    <x v="1"/>
    <x v="6"/>
  </r>
  <r>
    <x v="4"/>
    <x v="4"/>
    <s v="0501"/>
    <x v="63"/>
    <x v="63"/>
    <n v="39"/>
    <x v="1"/>
    <x v="7"/>
  </r>
  <r>
    <x v="4"/>
    <x v="4"/>
    <s v="0501"/>
    <x v="63"/>
    <x v="63"/>
    <n v="47"/>
    <x v="1"/>
    <x v="8"/>
  </r>
  <r>
    <x v="4"/>
    <x v="4"/>
    <s v="0501"/>
    <x v="63"/>
    <x v="63"/>
    <n v="51"/>
    <x v="1"/>
    <x v="9"/>
  </r>
  <r>
    <x v="4"/>
    <x v="4"/>
    <s v="0501"/>
    <x v="63"/>
    <x v="63"/>
    <n v="42"/>
    <x v="1"/>
    <x v="10"/>
  </r>
  <r>
    <x v="4"/>
    <x v="4"/>
    <s v="0501"/>
    <x v="63"/>
    <x v="63"/>
    <n v="34"/>
    <x v="1"/>
    <x v="11"/>
  </r>
  <r>
    <x v="4"/>
    <x v="4"/>
    <s v="0501"/>
    <x v="63"/>
    <x v="63"/>
    <n v="46"/>
    <x v="1"/>
    <x v="12"/>
  </r>
  <r>
    <x v="4"/>
    <x v="4"/>
    <s v="0502"/>
    <x v="64"/>
    <x v="64"/>
    <n v="127"/>
    <x v="1"/>
    <x v="0"/>
  </r>
  <r>
    <x v="4"/>
    <x v="4"/>
    <s v="0502"/>
    <x v="64"/>
    <x v="64"/>
    <n v="113"/>
    <x v="1"/>
    <x v="1"/>
  </r>
  <r>
    <x v="4"/>
    <x v="4"/>
    <s v="0502"/>
    <x v="64"/>
    <x v="64"/>
    <n v="116"/>
    <x v="1"/>
    <x v="2"/>
  </r>
  <r>
    <x v="4"/>
    <x v="4"/>
    <s v="0502"/>
    <x v="64"/>
    <x v="64"/>
    <n v="90"/>
    <x v="1"/>
    <x v="3"/>
  </r>
  <r>
    <x v="4"/>
    <x v="4"/>
    <s v="0502"/>
    <x v="64"/>
    <x v="64"/>
    <n v="88"/>
    <x v="1"/>
    <x v="4"/>
  </r>
  <r>
    <x v="4"/>
    <x v="4"/>
    <s v="0502"/>
    <x v="64"/>
    <x v="64"/>
    <n v="101"/>
    <x v="1"/>
    <x v="5"/>
  </r>
  <r>
    <x v="4"/>
    <x v="4"/>
    <s v="0502"/>
    <x v="64"/>
    <x v="64"/>
    <n v="103"/>
    <x v="1"/>
    <x v="6"/>
  </r>
  <r>
    <x v="4"/>
    <x v="4"/>
    <s v="0502"/>
    <x v="64"/>
    <x v="64"/>
    <n v="84"/>
    <x v="1"/>
    <x v="7"/>
  </r>
  <r>
    <x v="4"/>
    <x v="4"/>
    <s v="0502"/>
    <x v="64"/>
    <x v="64"/>
    <n v="82"/>
    <x v="1"/>
    <x v="8"/>
  </r>
  <r>
    <x v="4"/>
    <x v="4"/>
    <s v="0502"/>
    <x v="64"/>
    <x v="64"/>
    <n v="81"/>
    <x v="1"/>
    <x v="9"/>
  </r>
  <r>
    <x v="4"/>
    <x v="4"/>
    <s v="0502"/>
    <x v="64"/>
    <x v="64"/>
    <n v="74"/>
    <x v="1"/>
    <x v="10"/>
  </r>
  <r>
    <x v="4"/>
    <x v="4"/>
    <s v="0502"/>
    <x v="64"/>
    <x v="64"/>
    <n v="67"/>
    <x v="1"/>
    <x v="11"/>
  </r>
  <r>
    <x v="4"/>
    <x v="4"/>
    <s v="0502"/>
    <x v="64"/>
    <x v="64"/>
    <n v="83"/>
    <x v="1"/>
    <x v="12"/>
  </r>
  <r>
    <x v="4"/>
    <x v="4"/>
    <s v="0511"/>
    <x v="65"/>
    <x v="65"/>
    <n v="6"/>
    <x v="1"/>
    <x v="0"/>
  </r>
  <r>
    <x v="4"/>
    <x v="4"/>
    <s v="0511"/>
    <x v="65"/>
    <x v="65"/>
    <n v="6"/>
    <x v="1"/>
    <x v="1"/>
  </r>
  <r>
    <x v="4"/>
    <x v="4"/>
    <s v="0511"/>
    <x v="65"/>
    <x v="65"/>
    <n v="5"/>
    <x v="1"/>
    <x v="2"/>
  </r>
  <r>
    <x v="4"/>
    <x v="4"/>
    <s v="0511"/>
    <x v="65"/>
    <x v="65"/>
    <n v="6"/>
    <x v="1"/>
    <x v="3"/>
  </r>
  <r>
    <x v="4"/>
    <x v="4"/>
    <s v="0511"/>
    <x v="65"/>
    <x v="65"/>
    <n v="5"/>
    <x v="1"/>
    <x v="4"/>
  </r>
  <r>
    <x v="4"/>
    <x v="4"/>
    <s v="0511"/>
    <x v="65"/>
    <x v="65"/>
    <n v="12"/>
    <x v="1"/>
    <x v="5"/>
  </r>
  <r>
    <x v="4"/>
    <x v="4"/>
    <s v="0511"/>
    <x v="65"/>
    <x v="65"/>
    <n v="10"/>
    <x v="1"/>
    <x v="6"/>
  </r>
  <r>
    <x v="4"/>
    <x v="4"/>
    <s v="0511"/>
    <x v="65"/>
    <x v="65"/>
    <n v="9"/>
    <x v="1"/>
    <x v="7"/>
  </r>
  <r>
    <x v="4"/>
    <x v="4"/>
    <s v="0511"/>
    <x v="65"/>
    <x v="65"/>
    <n v="9"/>
    <x v="1"/>
    <x v="8"/>
  </r>
  <r>
    <x v="4"/>
    <x v="4"/>
    <s v="0511"/>
    <x v="65"/>
    <x v="65"/>
    <n v="10"/>
    <x v="1"/>
    <x v="9"/>
  </r>
  <r>
    <x v="4"/>
    <x v="4"/>
    <s v="0511"/>
    <x v="65"/>
    <x v="65"/>
    <n v="8"/>
    <x v="1"/>
    <x v="10"/>
  </r>
  <r>
    <x v="4"/>
    <x v="4"/>
    <s v="0511"/>
    <x v="65"/>
    <x v="65"/>
    <n v="5"/>
    <x v="1"/>
    <x v="11"/>
  </r>
  <r>
    <x v="4"/>
    <x v="4"/>
    <s v="0511"/>
    <x v="65"/>
    <x v="65"/>
    <n v="8"/>
    <x v="1"/>
    <x v="12"/>
  </r>
  <r>
    <x v="4"/>
    <x v="4"/>
    <s v="0512"/>
    <x v="66"/>
    <x v="66"/>
    <n v="5"/>
    <x v="1"/>
    <x v="0"/>
  </r>
  <r>
    <x v="4"/>
    <x v="4"/>
    <s v="0512"/>
    <x v="66"/>
    <x v="66"/>
    <n v="5"/>
    <x v="1"/>
    <x v="1"/>
  </r>
  <r>
    <x v="4"/>
    <x v="4"/>
    <s v="0512"/>
    <x v="66"/>
    <x v="66"/>
    <n v="3"/>
    <x v="1"/>
    <x v="2"/>
  </r>
  <r>
    <x v="4"/>
    <x v="4"/>
    <s v="0512"/>
    <x v="66"/>
    <x v="66"/>
    <n v="3"/>
    <x v="1"/>
    <x v="3"/>
  </r>
  <r>
    <x v="4"/>
    <x v="4"/>
    <s v="0512"/>
    <x v="66"/>
    <x v="66"/>
    <n v="6"/>
    <x v="1"/>
    <x v="4"/>
  </r>
  <r>
    <x v="4"/>
    <x v="4"/>
    <s v="0512"/>
    <x v="66"/>
    <x v="66"/>
    <n v="5"/>
    <x v="1"/>
    <x v="5"/>
  </r>
  <r>
    <x v="4"/>
    <x v="4"/>
    <s v="0512"/>
    <x v="66"/>
    <x v="66"/>
    <n v="6"/>
    <x v="1"/>
    <x v="6"/>
  </r>
  <r>
    <x v="4"/>
    <x v="4"/>
    <s v="0512"/>
    <x v="66"/>
    <x v="66"/>
    <n v="7"/>
    <x v="1"/>
    <x v="7"/>
  </r>
  <r>
    <x v="4"/>
    <x v="4"/>
    <s v="0512"/>
    <x v="66"/>
    <x v="66"/>
    <n v="4"/>
    <x v="1"/>
    <x v="8"/>
  </r>
  <r>
    <x v="4"/>
    <x v="4"/>
    <s v="0512"/>
    <x v="66"/>
    <x v="66"/>
    <n v="4"/>
    <x v="1"/>
    <x v="9"/>
  </r>
  <r>
    <x v="4"/>
    <x v="4"/>
    <s v="0512"/>
    <x v="66"/>
    <x v="66"/>
    <n v="4"/>
    <x v="1"/>
    <x v="10"/>
  </r>
  <r>
    <x v="4"/>
    <x v="4"/>
    <s v="0512"/>
    <x v="66"/>
    <x v="66"/>
    <n v="7"/>
    <x v="1"/>
    <x v="11"/>
  </r>
  <r>
    <x v="4"/>
    <x v="4"/>
    <s v="0512"/>
    <x v="66"/>
    <x v="66"/>
    <n v="7"/>
    <x v="1"/>
    <x v="12"/>
  </r>
  <r>
    <x v="4"/>
    <x v="4"/>
    <s v="0513"/>
    <x v="67"/>
    <x v="67"/>
    <n v="10"/>
    <x v="1"/>
    <x v="0"/>
  </r>
  <r>
    <x v="4"/>
    <x v="4"/>
    <s v="0513"/>
    <x v="67"/>
    <x v="67"/>
    <n v="14"/>
    <x v="1"/>
    <x v="1"/>
  </r>
  <r>
    <x v="4"/>
    <x v="4"/>
    <s v="0513"/>
    <x v="67"/>
    <x v="67"/>
    <n v="11"/>
    <x v="1"/>
    <x v="2"/>
  </r>
  <r>
    <x v="4"/>
    <x v="4"/>
    <s v="0513"/>
    <x v="67"/>
    <x v="67"/>
    <n v="13"/>
    <x v="1"/>
    <x v="3"/>
  </r>
  <r>
    <x v="4"/>
    <x v="4"/>
    <s v="0513"/>
    <x v="67"/>
    <x v="67"/>
    <n v="12"/>
    <x v="1"/>
    <x v="4"/>
  </r>
  <r>
    <x v="4"/>
    <x v="4"/>
    <s v="0513"/>
    <x v="67"/>
    <x v="67"/>
    <n v="15"/>
    <x v="1"/>
    <x v="5"/>
  </r>
  <r>
    <x v="4"/>
    <x v="4"/>
    <s v="0513"/>
    <x v="67"/>
    <x v="67"/>
    <n v="14"/>
    <x v="1"/>
    <x v="6"/>
  </r>
  <r>
    <x v="4"/>
    <x v="4"/>
    <s v="0513"/>
    <x v="67"/>
    <x v="67"/>
    <n v="12"/>
    <x v="1"/>
    <x v="7"/>
  </r>
  <r>
    <x v="4"/>
    <x v="4"/>
    <s v="0513"/>
    <x v="67"/>
    <x v="67"/>
    <n v="11"/>
    <x v="1"/>
    <x v="8"/>
  </r>
  <r>
    <x v="4"/>
    <x v="4"/>
    <s v="0513"/>
    <x v="67"/>
    <x v="67"/>
    <n v="10"/>
    <x v="1"/>
    <x v="9"/>
  </r>
  <r>
    <x v="4"/>
    <x v="4"/>
    <s v="0513"/>
    <x v="67"/>
    <x v="67"/>
    <n v="12"/>
    <x v="1"/>
    <x v="10"/>
  </r>
  <r>
    <x v="4"/>
    <x v="4"/>
    <s v="0513"/>
    <x v="67"/>
    <x v="67"/>
    <n v="11"/>
    <x v="1"/>
    <x v="11"/>
  </r>
  <r>
    <x v="4"/>
    <x v="4"/>
    <s v="0513"/>
    <x v="67"/>
    <x v="67"/>
    <n v="12"/>
    <x v="1"/>
    <x v="12"/>
  </r>
  <r>
    <x v="4"/>
    <x v="4"/>
    <s v="0514"/>
    <x v="68"/>
    <x v="68"/>
    <n v="8"/>
    <x v="1"/>
    <x v="0"/>
  </r>
  <r>
    <x v="4"/>
    <x v="4"/>
    <s v="0514"/>
    <x v="68"/>
    <x v="68"/>
    <n v="9"/>
    <x v="1"/>
    <x v="1"/>
  </r>
  <r>
    <x v="4"/>
    <x v="4"/>
    <s v="0514"/>
    <x v="68"/>
    <x v="68"/>
    <n v="9"/>
    <x v="1"/>
    <x v="2"/>
  </r>
  <r>
    <x v="4"/>
    <x v="4"/>
    <s v="0514"/>
    <x v="68"/>
    <x v="68"/>
    <n v="8"/>
    <x v="1"/>
    <x v="3"/>
  </r>
  <r>
    <x v="4"/>
    <x v="4"/>
    <s v="0514"/>
    <x v="68"/>
    <x v="68"/>
    <n v="6"/>
    <x v="1"/>
    <x v="4"/>
  </r>
  <r>
    <x v="4"/>
    <x v="4"/>
    <s v="0514"/>
    <x v="68"/>
    <x v="68"/>
    <n v="8"/>
    <x v="1"/>
    <x v="5"/>
  </r>
  <r>
    <x v="4"/>
    <x v="4"/>
    <s v="0514"/>
    <x v="68"/>
    <x v="68"/>
    <n v="8"/>
    <x v="1"/>
    <x v="6"/>
  </r>
  <r>
    <x v="4"/>
    <x v="4"/>
    <s v="0514"/>
    <x v="68"/>
    <x v="68"/>
    <n v="5"/>
    <x v="1"/>
    <x v="7"/>
  </r>
  <r>
    <x v="4"/>
    <x v="4"/>
    <s v="0514"/>
    <x v="68"/>
    <x v="68"/>
    <n v="11"/>
    <x v="1"/>
    <x v="8"/>
  </r>
  <r>
    <x v="4"/>
    <x v="4"/>
    <s v="0514"/>
    <x v="68"/>
    <x v="68"/>
    <n v="9"/>
    <x v="1"/>
    <x v="9"/>
  </r>
  <r>
    <x v="4"/>
    <x v="4"/>
    <s v="0514"/>
    <x v="68"/>
    <x v="68"/>
    <n v="6"/>
    <x v="1"/>
    <x v="10"/>
  </r>
  <r>
    <x v="4"/>
    <x v="4"/>
    <s v="0514"/>
    <x v="68"/>
    <x v="68"/>
    <n v="6"/>
    <x v="1"/>
    <x v="11"/>
  </r>
  <r>
    <x v="4"/>
    <x v="4"/>
    <s v="0514"/>
    <x v="68"/>
    <x v="68"/>
    <n v="7"/>
    <x v="1"/>
    <x v="12"/>
  </r>
  <r>
    <x v="4"/>
    <x v="4"/>
    <s v="0515"/>
    <x v="69"/>
    <x v="69"/>
    <n v="15"/>
    <x v="1"/>
    <x v="0"/>
  </r>
  <r>
    <x v="4"/>
    <x v="4"/>
    <s v="0515"/>
    <x v="69"/>
    <x v="69"/>
    <n v="13"/>
    <x v="1"/>
    <x v="1"/>
  </r>
  <r>
    <x v="4"/>
    <x v="4"/>
    <s v="0515"/>
    <x v="69"/>
    <x v="69"/>
    <n v="20"/>
    <x v="1"/>
    <x v="2"/>
  </r>
  <r>
    <x v="4"/>
    <x v="4"/>
    <s v="0515"/>
    <x v="69"/>
    <x v="69"/>
    <n v="21"/>
    <x v="1"/>
    <x v="3"/>
  </r>
  <r>
    <x v="4"/>
    <x v="4"/>
    <s v="0515"/>
    <x v="69"/>
    <x v="69"/>
    <n v="10"/>
    <x v="1"/>
    <x v="4"/>
  </r>
  <r>
    <x v="4"/>
    <x v="4"/>
    <s v="0515"/>
    <x v="69"/>
    <x v="69"/>
    <n v="5"/>
    <x v="1"/>
    <x v="5"/>
  </r>
  <r>
    <x v="4"/>
    <x v="4"/>
    <s v="0515"/>
    <x v="69"/>
    <x v="69"/>
    <n v="4"/>
    <x v="1"/>
    <x v="6"/>
  </r>
  <r>
    <x v="4"/>
    <x v="4"/>
    <s v="0515"/>
    <x v="69"/>
    <x v="69"/>
    <n v="3"/>
    <x v="1"/>
    <x v="7"/>
  </r>
  <r>
    <x v="4"/>
    <x v="4"/>
    <s v="0515"/>
    <x v="69"/>
    <x v="69"/>
    <n v="0"/>
    <x v="1"/>
    <x v="8"/>
  </r>
  <r>
    <x v="4"/>
    <x v="4"/>
    <s v="0515"/>
    <x v="69"/>
    <x v="69"/>
    <n v="1"/>
    <x v="1"/>
    <x v="9"/>
  </r>
  <r>
    <x v="4"/>
    <x v="4"/>
    <s v="0515"/>
    <x v="69"/>
    <x v="69"/>
    <n v="1"/>
    <x v="1"/>
    <x v="10"/>
  </r>
  <r>
    <x v="4"/>
    <x v="4"/>
    <s v="0515"/>
    <x v="69"/>
    <x v="69"/>
    <n v="0"/>
    <x v="1"/>
    <x v="11"/>
  </r>
  <r>
    <x v="4"/>
    <x v="4"/>
    <s v="0515"/>
    <x v="69"/>
    <x v="69"/>
    <n v="0"/>
    <x v="1"/>
    <x v="12"/>
  </r>
  <r>
    <x v="4"/>
    <x v="4"/>
    <s v="0516"/>
    <x v="70"/>
    <x v="70"/>
    <n v="8"/>
    <x v="1"/>
    <x v="0"/>
  </r>
  <r>
    <x v="4"/>
    <x v="4"/>
    <s v="0516"/>
    <x v="70"/>
    <x v="70"/>
    <n v="7"/>
    <x v="1"/>
    <x v="1"/>
  </r>
  <r>
    <x v="4"/>
    <x v="4"/>
    <s v="0516"/>
    <x v="70"/>
    <x v="70"/>
    <n v="7"/>
    <x v="1"/>
    <x v="2"/>
  </r>
  <r>
    <x v="4"/>
    <x v="4"/>
    <s v="0516"/>
    <x v="70"/>
    <x v="70"/>
    <n v="9"/>
    <x v="1"/>
    <x v="3"/>
  </r>
  <r>
    <x v="4"/>
    <x v="4"/>
    <s v="0516"/>
    <x v="70"/>
    <x v="70"/>
    <n v="7"/>
    <x v="1"/>
    <x v="4"/>
  </r>
  <r>
    <x v="4"/>
    <x v="4"/>
    <s v="0516"/>
    <x v="70"/>
    <x v="70"/>
    <n v="5"/>
    <x v="1"/>
    <x v="5"/>
  </r>
  <r>
    <x v="4"/>
    <x v="4"/>
    <s v="0516"/>
    <x v="70"/>
    <x v="70"/>
    <n v="11"/>
    <x v="1"/>
    <x v="6"/>
  </r>
  <r>
    <x v="4"/>
    <x v="4"/>
    <s v="0516"/>
    <x v="70"/>
    <x v="70"/>
    <n v="11"/>
    <x v="1"/>
    <x v="7"/>
  </r>
  <r>
    <x v="4"/>
    <x v="4"/>
    <s v="0516"/>
    <x v="70"/>
    <x v="70"/>
    <n v="17"/>
    <x v="1"/>
    <x v="8"/>
  </r>
  <r>
    <x v="4"/>
    <x v="4"/>
    <s v="0516"/>
    <x v="70"/>
    <x v="70"/>
    <n v="19"/>
    <x v="1"/>
    <x v="9"/>
  </r>
  <r>
    <x v="4"/>
    <x v="4"/>
    <s v="0516"/>
    <x v="70"/>
    <x v="70"/>
    <n v="21"/>
    <x v="1"/>
    <x v="10"/>
  </r>
  <r>
    <x v="4"/>
    <x v="4"/>
    <s v="0516"/>
    <x v="70"/>
    <x v="70"/>
    <n v="20"/>
    <x v="1"/>
    <x v="11"/>
  </r>
  <r>
    <x v="4"/>
    <x v="4"/>
    <s v="0516"/>
    <x v="70"/>
    <x v="70"/>
    <n v="32"/>
    <x v="1"/>
    <x v="12"/>
  </r>
  <r>
    <x v="4"/>
    <x v="4"/>
    <s v="0517"/>
    <x v="71"/>
    <x v="71"/>
    <n v="14"/>
    <x v="1"/>
    <x v="0"/>
  </r>
  <r>
    <x v="4"/>
    <x v="4"/>
    <s v="0517"/>
    <x v="71"/>
    <x v="71"/>
    <n v="14"/>
    <x v="1"/>
    <x v="1"/>
  </r>
  <r>
    <x v="4"/>
    <x v="4"/>
    <s v="0517"/>
    <x v="71"/>
    <x v="71"/>
    <n v="14"/>
    <x v="1"/>
    <x v="2"/>
  </r>
  <r>
    <x v="4"/>
    <x v="4"/>
    <s v="0517"/>
    <x v="71"/>
    <x v="71"/>
    <n v="14"/>
    <x v="1"/>
    <x v="3"/>
  </r>
  <r>
    <x v="4"/>
    <x v="4"/>
    <s v="0517"/>
    <x v="71"/>
    <x v="71"/>
    <n v="10"/>
    <x v="1"/>
    <x v="4"/>
  </r>
  <r>
    <x v="4"/>
    <x v="4"/>
    <s v="0517"/>
    <x v="71"/>
    <x v="71"/>
    <n v="10"/>
    <x v="1"/>
    <x v="5"/>
  </r>
  <r>
    <x v="4"/>
    <x v="4"/>
    <s v="0517"/>
    <x v="71"/>
    <x v="71"/>
    <n v="9"/>
    <x v="1"/>
    <x v="6"/>
  </r>
  <r>
    <x v="4"/>
    <x v="4"/>
    <s v="0517"/>
    <x v="71"/>
    <x v="71"/>
    <n v="12"/>
    <x v="1"/>
    <x v="7"/>
  </r>
  <r>
    <x v="4"/>
    <x v="4"/>
    <s v="0517"/>
    <x v="71"/>
    <x v="71"/>
    <n v="15"/>
    <x v="1"/>
    <x v="8"/>
  </r>
  <r>
    <x v="4"/>
    <x v="4"/>
    <s v="0517"/>
    <x v="71"/>
    <x v="71"/>
    <n v="12"/>
    <x v="1"/>
    <x v="9"/>
  </r>
  <r>
    <x v="4"/>
    <x v="4"/>
    <s v="0517"/>
    <x v="71"/>
    <x v="71"/>
    <n v="8"/>
    <x v="1"/>
    <x v="10"/>
  </r>
  <r>
    <x v="4"/>
    <x v="4"/>
    <s v="0517"/>
    <x v="71"/>
    <x v="71"/>
    <n v="13"/>
    <x v="1"/>
    <x v="11"/>
  </r>
  <r>
    <x v="4"/>
    <x v="4"/>
    <s v="0517"/>
    <x v="71"/>
    <x v="71"/>
    <n v="13"/>
    <x v="1"/>
    <x v="12"/>
  </r>
  <r>
    <x v="4"/>
    <x v="4"/>
    <s v="0519"/>
    <x v="72"/>
    <x v="72"/>
    <n v="0"/>
    <x v="1"/>
    <x v="0"/>
  </r>
  <r>
    <x v="4"/>
    <x v="4"/>
    <s v="0519"/>
    <x v="72"/>
    <x v="72"/>
    <n v="2"/>
    <x v="1"/>
    <x v="1"/>
  </r>
  <r>
    <x v="4"/>
    <x v="4"/>
    <s v="0519"/>
    <x v="72"/>
    <x v="72"/>
    <n v="3"/>
    <x v="1"/>
    <x v="2"/>
  </r>
  <r>
    <x v="4"/>
    <x v="4"/>
    <s v="0519"/>
    <x v="72"/>
    <x v="72"/>
    <n v="4"/>
    <x v="1"/>
    <x v="3"/>
  </r>
  <r>
    <x v="4"/>
    <x v="4"/>
    <s v="0519"/>
    <x v="72"/>
    <x v="72"/>
    <n v="5"/>
    <x v="1"/>
    <x v="4"/>
  </r>
  <r>
    <x v="4"/>
    <x v="4"/>
    <s v="0519"/>
    <x v="72"/>
    <x v="72"/>
    <n v="4"/>
    <x v="1"/>
    <x v="5"/>
  </r>
  <r>
    <x v="4"/>
    <x v="4"/>
    <s v="0519"/>
    <x v="72"/>
    <x v="72"/>
    <n v="4"/>
    <x v="1"/>
    <x v="6"/>
  </r>
  <r>
    <x v="4"/>
    <x v="4"/>
    <s v="0519"/>
    <x v="72"/>
    <x v="72"/>
    <n v="5"/>
    <x v="1"/>
    <x v="7"/>
  </r>
  <r>
    <x v="4"/>
    <x v="4"/>
    <s v="0519"/>
    <x v="72"/>
    <x v="72"/>
    <n v="4"/>
    <x v="1"/>
    <x v="8"/>
  </r>
  <r>
    <x v="4"/>
    <x v="4"/>
    <s v="0519"/>
    <x v="72"/>
    <x v="72"/>
    <n v="8"/>
    <x v="1"/>
    <x v="9"/>
  </r>
  <r>
    <x v="4"/>
    <x v="4"/>
    <s v="0519"/>
    <x v="72"/>
    <x v="72"/>
    <n v="9"/>
    <x v="1"/>
    <x v="10"/>
  </r>
  <r>
    <x v="4"/>
    <x v="4"/>
    <s v="0519"/>
    <x v="72"/>
    <x v="72"/>
    <n v="9"/>
    <x v="1"/>
    <x v="11"/>
  </r>
  <r>
    <x v="4"/>
    <x v="4"/>
    <s v="0519"/>
    <x v="72"/>
    <x v="72"/>
    <n v="10"/>
    <x v="1"/>
    <x v="12"/>
  </r>
  <r>
    <x v="4"/>
    <x v="4"/>
    <s v="0520"/>
    <x v="73"/>
    <x v="73"/>
    <n v="18"/>
    <x v="1"/>
    <x v="0"/>
  </r>
  <r>
    <x v="4"/>
    <x v="4"/>
    <s v="0520"/>
    <x v="73"/>
    <x v="73"/>
    <n v="12"/>
    <x v="1"/>
    <x v="1"/>
  </r>
  <r>
    <x v="4"/>
    <x v="4"/>
    <s v="0520"/>
    <x v="73"/>
    <x v="73"/>
    <n v="14"/>
    <x v="1"/>
    <x v="2"/>
  </r>
  <r>
    <x v="4"/>
    <x v="4"/>
    <s v="0520"/>
    <x v="73"/>
    <x v="73"/>
    <n v="17"/>
    <x v="1"/>
    <x v="3"/>
  </r>
  <r>
    <x v="4"/>
    <x v="4"/>
    <s v="0520"/>
    <x v="73"/>
    <x v="73"/>
    <n v="18"/>
    <x v="1"/>
    <x v="4"/>
  </r>
  <r>
    <x v="4"/>
    <x v="4"/>
    <s v="0520"/>
    <x v="73"/>
    <x v="73"/>
    <n v="14"/>
    <x v="1"/>
    <x v="5"/>
  </r>
  <r>
    <x v="4"/>
    <x v="4"/>
    <s v="0520"/>
    <x v="73"/>
    <x v="73"/>
    <n v="18"/>
    <x v="1"/>
    <x v="6"/>
  </r>
  <r>
    <x v="4"/>
    <x v="4"/>
    <s v="0520"/>
    <x v="73"/>
    <x v="73"/>
    <n v="19"/>
    <x v="1"/>
    <x v="7"/>
  </r>
  <r>
    <x v="4"/>
    <x v="4"/>
    <s v="0520"/>
    <x v="73"/>
    <x v="73"/>
    <n v="16"/>
    <x v="1"/>
    <x v="8"/>
  </r>
  <r>
    <x v="4"/>
    <x v="4"/>
    <s v="0520"/>
    <x v="73"/>
    <x v="73"/>
    <n v="15"/>
    <x v="1"/>
    <x v="9"/>
  </r>
  <r>
    <x v="4"/>
    <x v="4"/>
    <s v="0520"/>
    <x v="73"/>
    <x v="73"/>
    <n v="15"/>
    <x v="1"/>
    <x v="10"/>
  </r>
  <r>
    <x v="4"/>
    <x v="4"/>
    <s v="0520"/>
    <x v="73"/>
    <x v="73"/>
    <n v="14"/>
    <x v="1"/>
    <x v="11"/>
  </r>
  <r>
    <x v="4"/>
    <x v="4"/>
    <s v="0520"/>
    <x v="73"/>
    <x v="73"/>
    <n v="14"/>
    <x v="1"/>
    <x v="12"/>
  </r>
  <r>
    <x v="4"/>
    <x v="4"/>
    <s v="0521"/>
    <x v="74"/>
    <x v="74"/>
    <n v="23"/>
    <x v="1"/>
    <x v="0"/>
  </r>
  <r>
    <x v="4"/>
    <x v="4"/>
    <s v="0521"/>
    <x v="74"/>
    <x v="74"/>
    <n v="23"/>
    <x v="1"/>
    <x v="1"/>
  </r>
  <r>
    <x v="4"/>
    <x v="4"/>
    <s v="0521"/>
    <x v="74"/>
    <x v="74"/>
    <n v="26"/>
    <x v="1"/>
    <x v="2"/>
  </r>
  <r>
    <x v="4"/>
    <x v="4"/>
    <s v="0521"/>
    <x v="74"/>
    <x v="74"/>
    <n v="17"/>
    <x v="1"/>
    <x v="3"/>
  </r>
  <r>
    <x v="4"/>
    <x v="4"/>
    <s v="0521"/>
    <x v="74"/>
    <x v="74"/>
    <n v="22"/>
    <x v="1"/>
    <x v="4"/>
  </r>
  <r>
    <x v="4"/>
    <x v="4"/>
    <s v="0521"/>
    <x v="74"/>
    <x v="74"/>
    <n v="14"/>
    <x v="1"/>
    <x v="5"/>
  </r>
  <r>
    <x v="4"/>
    <x v="4"/>
    <s v="0521"/>
    <x v="74"/>
    <x v="74"/>
    <n v="14"/>
    <x v="1"/>
    <x v="6"/>
  </r>
  <r>
    <x v="4"/>
    <x v="4"/>
    <s v="0521"/>
    <x v="74"/>
    <x v="74"/>
    <n v="16"/>
    <x v="1"/>
    <x v="7"/>
  </r>
  <r>
    <x v="4"/>
    <x v="4"/>
    <s v="0521"/>
    <x v="74"/>
    <x v="74"/>
    <n v="18"/>
    <x v="1"/>
    <x v="8"/>
  </r>
  <r>
    <x v="4"/>
    <x v="4"/>
    <s v="0521"/>
    <x v="74"/>
    <x v="74"/>
    <n v="22"/>
    <x v="1"/>
    <x v="9"/>
  </r>
  <r>
    <x v="4"/>
    <x v="4"/>
    <s v="0521"/>
    <x v="74"/>
    <x v="74"/>
    <n v="19"/>
    <x v="1"/>
    <x v="10"/>
  </r>
  <r>
    <x v="4"/>
    <x v="4"/>
    <s v="0521"/>
    <x v="74"/>
    <x v="74"/>
    <n v="22"/>
    <x v="1"/>
    <x v="11"/>
  </r>
  <r>
    <x v="4"/>
    <x v="4"/>
    <s v="0521"/>
    <x v="74"/>
    <x v="74"/>
    <n v="23"/>
    <x v="1"/>
    <x v="12"/>
  </r>
  <r>
    <x v="4"/>
    <x v="4"/>
    <s v="0522"/>
    <x v="75"/>
    <x v="75"/>
    <n v="33"/>
    <x v="1"/>
    <x v="0"/>
  </r>
  <r>
    <x v="4"/>
    <x v="4"/>
    <s v="0522"/>
    <x v="75"/>
    <x v="75"/>
    <n v="35"/>
    <x v="1"/>
    <x v="1"/>
  </r>
  <r>
    <x v="4"/>
    <x v="4"/>
    <s v="0522"/>
    <x v="75"/>
    <x v="75"/>
    <n v="29"/>
    <x v="1"/>
    <x v="2"/>
  </r>
  <r>
    <x v="4"/>
    <x v="4"/>
    <s v="0522"/>
    <x v="75"/>
    <x v="75"/>
    <n v="30"/>
    <x v="1"/>
    <x v="3"/>
  </r>
  <r>
    <x v="4"/>
    <x v="4"/>
    <s v="0522"/>
    <x v="75"/>
    <x v="75"/>
    <n v="25"/>
    <x v="1"/>
    <x v="4"/>
  </r>
  <r>
    <x v="4"/>
    <x v="4"/>
    <s v="0522"/>
    <x v="75"/>
    <x v="75"/>
    <n v="28"/>
    <x v="1"/>
    <x v="5"/>
  </r>
  <r>
    <x v="4"/>
    <x v="4"/>
    <s v="0522"/>
    <x v="75"/>
    <x v="75"/>
    <n v="32"/>
    <x v="1"/>
    <x v="6"/>
  </r>
  <r>
    <x v="4"/>
    <x v="4"/>
    <s v="0522"/>
    <x v="75"/>
    <x v="75"/>
    <n v="25"/>
    <x v="1"/>
    <x v="7"/>
  </r>
  <r>
    <x v="4"/>
    <x v="4"/>
    <s v="0522"/>
    <x v="75"/>
    <x v="75"/>
    <n v="32"/>
    <x v="1"/>
    <x v="8"/>
  </r>
  <r>
    <x v="4"/>
    <x v="4"/>
    <s v="0522"/>
    <x v="75"/>
    <x v="75"/>
    <n v="30"/>
    <x v="1"/>
    <x v="9"/>
  </r>
  <r>
    <x v="4"/>
    <x v="4"/>
    <s v="0522"/>
    <x v="75"/>
    <x v="75"/>
    <n v="26"/>
    <x v="1"/>
    <x v="10"/>
  </r>
  <r>
    <x v="4"/>
    <x v="4"/>
    <s v="0522"/>
    <x v="75"/>
    <x v="75"/>
    <n v="23"/>
    <x v="1"/>
    <x v="11"/>
  </r>
  <r>
    <x v="4"/>
    <x v="4"/>
    <s v="0522"/>
    <x v="75"/>
    <x v="75"/>
    <n v="31"/>
    <x v="1"/>
    <x v="12"/>
  </r>
  <r>
    <x v="4"/>
    <x v="4"/>
    <s v="0528"/>
    <x v="76"/>
    <x v="76"/>
    <n v="39"/>
    <x v="1"/>
    <x v="0"/>
  </r>
  <r>
    <x v="4"/>
    <x v="4"/>
    <s v="0528"/>
    <x v="76"/>
    <x v="76"/>
    <n v="38"/>
    <x v="1"/>
    <x v="1"/>
  </r>
  <r>
    <x v="4"/>
    <x v="4"/>
    <s v="0528"/>
    <x v="76"/>
    <x v="76"/>
    <n v="40"/>
    <x v="1"/>
    <x v="2"/>
  </r>
  <r>
    <x v="4"/>
    <x v="4"/>
    <s v="0528"/>
    <x v="76"/>
    <x v="76"/>
    <n v="38"/>
    <x v="1"/>
    <x v="3"/>
  </r>
  <r>
    <x v="4"/>
    <x v="4"/>
    <s v="0528"/>
    <x v="76"/>
    <x v="76"/>
    <n v="35"/>
    <x v="1"/>
    <x v="4"/>
  </r>
  <r>
    <x v="4"/>
    <x v="4"/>
    <s v="0528"/>
    <x v="76"/>
    <x v="76"/>
    <n v="39"/>
    <x v="1"/>
    <x v="5"/>
  </r>
  <r>
    <x v="4"/>
    <x v="4"/>
    <s v="0528"/>
    <x v="76"/>
    <x v="76"/>
    <n v="43"/>
    <x v="1"/>
    <x v="6"/>
  </r>
  <r>
    <x v="4"/>
    <x v="4"/>
    <s v="0528"/>
    <x v="76"/>
    <x v="76"/>
    <n v="43"/>
    <x v="1"/>
    <x v="7"/>
  </r>
  <r>
    <x v="4"/>
    <x v="4"/>
    <s v="0528"/>
    <x v="76"/>
    <x v="76"/>
    <n v="44"/>
    <x v="1"/>
    <x v="8"/>
  </r>
  <r>
    <x v="4"/>
    <x v="4"/>
    <s v="0528"/>
    <x v="76"/>
    <x v="76"/>
    <n v="41"/>
    <x v="1"/>
    <x v="9"/>
  </r>
  <r>
    <x v="4"/>
    <x v="4"/>
    <s v="0528"/>
    <x v="76"/>
    <x v="76"/>
    <n v="41"/>
    <x v="1"/>
    <x v="10"/>
  </r>
  <r>
    <x v="4"/>
    <x v="4"/>
    <s v="0528"/>
    <x v="76"/>
    <x v="76"/>
    <n v="35"/>
    <x v="1"/>
    <x v="11"/>
  </r>
  <r>
    <x v="4"/>
    <x v="4"/>
    <s v="0528"/>
    <x v="76"/>
    <x v="76"/>
    <n v="40"/>
    <x v="1"/>
    <x v="12"/>
  </r>
  <r>
    <x v="4"/>
    <x v="4"/>
    <s v="0529"/>
    <x v="77"/>
    <x v="77"/>
    <n v="18"/>
    <x v="1"/>
    <x v="0"/>
  </r>
  <r>
    <x v="4"/>
    <x v="4"/>
    <s v="0529"/>
    <x v="77"/>
    <x v="77"/>
    <n v="16"/>
    <x v="1"/>
    <x v="1"/>
  </r>
  <r>
    <x v="4"/>
    <x v="4"/>
    <s v="0529"/>
    <x v="77"/>
    <x v="77"/>
    <n v="16"/>
    <x v="1"/>
    <x v="2"/>
  </r>
  <r>
    <x v="4"/>
    <x v="4"/>
    <s v="0529"/>
    <x v="77"/>
    <x v="77"/>
    <n v="22"/>
    <x v="1"/>
    <x v="3"/>
  </r>
  <r>
    <x v="4"/>
    <x v="4"/>
    <s v="0529"/>
    <x v="77"/>
    <x v="77"/>
    <n v="22"/>
    <x v="1"/>
    <x v="4"/>
  </r>
  <r>
    <x v="4"/>
    <x v="4"/>
    <s v="0529"/>
    <x v="77"/>
    <x v="77"/>
    <n v="19"/>
    <x v="1"/>
    <x v="5"/>
  </r>
  <r>
    <x v="4"/>
    <x v="4"/>
    <s v="0529"/>
    <x v="77"/>
    <x v="77"/>
    <n v="25"/>
    <x v="1"/>
    <x v="6"/>
  </r>
  <r>
    <x v="4"/>
    <x v="4"/>
    <s v="0529"/>
    <x v="77"/>
    <x v="77"/>
    <n v="24"/>
    <x v="1"/>
    <x v="7"/>
  </r>
  <r>
    <x v="4"/>
    <x v="4"/>
    <s v="0529"/>
    <x v="77"/>
    <x v="77"/>
    <n v="32"/>
    <x v="1"/>
    <x v="8"/>
  </r>
  <r>
    <x v="4"/>
    <x v="4"/>
    <s v="0529"/>
    <x v="77"/>
    <x v="77"/>
    <n v="33"/>
    <x v="1"/>
    <x v="9"/>
  </r>
  <r>
    <x v="4"/>
    <x v="4"/>
    <s v="0529"/>
    <x v="77"/>
    <x v="77"/>
    <n v="34"/>
    <x v="1"/>
    <x v="10"/>
  </r>
  <r>
    <x v="4"/>
    <x v="4"/>
    <s v="0529"/>
    <x v="77"/>
    <x v="77"/>
    <n v="22"/>
    <x v="1"/>
    <x v="11"/>
  </r>
  <r>
    <x v="4"/>
    <x v="4"/>
    <s v="0529"/>
    <x v="77"/>
    <x v="77"/>
    <n v="37"/>
    <x v="1"/>
    <x v="12"/>
  </r>
  <r>
    <x v="4"/>
    <x v="4"/>
    <s v="0532"/>
    <x v="78"/>
    <x v="78"/>
    <n v="19"/>
    <x v="1"/>
    <x v="0"/>
  </r>
  <r>
    <x v="4"/>
    <x v="4"/>
    <s v="0532"/>
    <x v="78"/>
    <x v="78"/>
    <n v="19"/>
    <x v="1"/>
    <x v="1"/>
  </r>
  <r>
    <x v="4"/>
    <x v="4"/>
    <s v="0532"/>
    <x v="78"/>
    <x v="78"/>
    <n v="14"/>
    <x v="1"/>
    <x v="2"/>
  </r>
  <r>
    <x v="4"/>
    <x v="4"/>
    <s v="0532"/>
    <x v="78"/>
    <x v="78"/>
    <n v="15"/>
    <x v="1"/>
    <x v="3"/>
  </r>
  <r>
    <x v="4"/>
    <x v="4"/>
    <s v="0532"/>
    <x v="78"/>
    <x v="78"/>
    <n v="17"/>
    <x v="1"/>
    <x v="4"/>
  </r>
  <r>
    <x v="4"/>
    <x v="4"/>
    <s v="0532"/>
    <x v="78"/>
    <x v="78"/>
    <n v="20"/>
    <x v="1"/>
    <x v="5"/>
  </r>
  <r>
    <x v="4"/>
    <x v="4"/>
    <s v="0532"/>
    <x v="78"/>
    <x v="78"/>
    <n v="17"/>
    <x v="1"/>
    <x v="6"/>
  </r>
  <r>
    <x v="4"/>
    <x v="4"/>
    <s v="0532"/>
    <x v="78"/>
    <x v="78"/>
    <n v="16"/>
    <x v="1"/>
    <x v="7"/>
  </r>
  <r>
    <x v="4"/>
    <x v="4"/>
    <s v="0532"/>
    <x v="78"/>
    <x v="78"/>
    <n v="18"/>
    <x v="1"/>
    <x v="8"/>
  </r>
  <r>
    <x v="4"/>
    <x v="4"/>
    <s v="0532"/>
    <x v="78"/>
    <x v="78"/>
    <n v="15"/>
    <x v="1"/>
    <x v="9"/>
  </r>
  <r>
    <x v="4"/>
    <x v="4"/>
    <s v="0532"/>
    <x v="78"/>
    <x v="78"/>
    <n v="23"/>
    <x v="1"/>
    <x v="10"/>
  </r>
  <r>
    <x v="4"/>
    <x v="4"/>
    <s v="0532"/>
    <x v="78"/>
    <x v="78"/>
    <n v="21"/>
    <x v="1"/>
    <x v="11"/>
  </r>
  <r>
    <x v="4"/>
    <x v="4"/>
    <s v="0532"/>
    <x v="78"/>
    <x v="78"/>
    <n v="26"/>
    <x v="1"/>
    <x v="12"/>
  </r>
  <r>
    <x v="4"/>
    <x v="4"/>
    <s v="0533"/>
    <x v="79"/>
    <x v="79"/>
    <n v="9"/>
    <x v="1"/>
    <x v="0"/>
  </r>
  <r>
    <x v="4"/>
    <x v="4"/>
    <s v="0533"/>
    <x v="79"/>
    <x v="79"/>
    <n v="9"/>
    <x v="1"/>
    <x v="1"/>
  </r>
  <r>
    <x v="4"/>
    <x v="4"/>
    <s v="0533"/>
    <x v="79"/>
    <x v="79"/>
    <n v="15"/>
    <x v="1"/>
    <x v="2"/>
  </r>
  <r>
    <x v="4"/>
    <x v="4"/>
    <s v="0533"/>
    <x v="79"/>
    <x v="79"/>
    <n v="12"/>
    <x v="1"/>
    <x v="3"/>
  </r>
  <r>
    <x v="4"/>
    <x v="4"/>
    <s v="0533"/>
    <x v="79"/>
    <x v="79"/>
    <n v="17"/>
    <x v="1"/>
    <x v="4"/>
  </r>
  <r>
    <x v="4"/>
    <x v="4"/>
    <s v="0533"/>
    <x v="79"/>
    <x v="79"/>
    <n v="17"/>
    <x v="1"/>
    <x v="5"/>
  </r>
  <r>
    <x v="4"/>
    <x v="4"/>
    <s v="0533"/>
    <x v="79"/>
    <x v="79"/>
    <n v="19"/>
    <x v="1"/>
    <x v="6"/>
  </r>
  <r>
    <x v="4"/>
    <x v="4"/>
    <s v="0533"/>
    <x v="79"/>
    <x v="79"/>
    <n v="16"/>
    <x v="1"/>
    <x v="7"/>
  </r>
  <r>
    <x v="4"/>
    <x v="4"/>
    <s v="0533"/>
    <x v="79"/>
    <x v="79"/>
    <n v="15"/>
    <x v="1"/>
    <x v="8"/>
  </r>
  <r>
    <x v="4"/>
    <x v="4"/>
    <s v="0533"/>
    <x v="79"/>
    <x v="79"/>
    <n v="14"/>
    <x v="1"/>
    <x v="9"/>
  </r>
  <r>
    <x v="4"/>
    <x v="4"/>
    <s v="0533"/>
    <x v="79"/>
    <x v="79"/>
    <n v="15"/>
    <x v="1"/>
    <x v="10"/>
  </r>
  <r>
    <x v="4"/>
    <x v="4"/>
    <s v="0533"/>
    <x v="79"/>
    <x v="79"/>
    <n v="14"/>
    <x v="1"/>
    <x v="11"/>
  </r>
  <r>
    <x v="4"/>
    <x v="4"/>
    <s v="0533"/>
    <x v="79"/>
    <x v="79"/>
    <n v="17"/>
    <x v="1"/>
    <x v="12"/>
  </r>
  <r>
    <x v="4"/>
    <x v="4"/>
    <s v="0534"/>
    <x v="80"/>
    <x v="80"/>
    <n v="72"/>
    <x v="1"/>
    <x v="0"/>
  </r>
  <r>
    <x v="4"/>
    <x v="4"/>
    <s v="0534"/>
    <x v="80"/>
    <x v="80"/>
    <n v="66"/>
    <x v="1"/>
    <x v="1"/>
  </r>
  <r>
    <x v="4"/>
    <x v="4"/>
    <s v="0534"/>
    <x v="80"/>
    <x v="80"/>
    <n v="60"/>
    <x v="1"/>
    <x v="2"/>
  </r>
  <r>
    <x v="4"/>
    <x v="4"/>
    <s v="0534"/>
    <x v="80"/>
    <x v="80"/>
    <n v="57"/>
    <x v="1"/>
    <x v="3"/>
  </r>
  <r>
    <x v="4"/>
    <x v="4"/>
    <s v="0534"/>
    <x v="80"/>
    <x v="80"/>
    <n v="67"/>
    <x v="1"/>
    <x v="4"/>
  </r>
  <r>
    <x v="4"/>
    <x v="4"/>
    <s v="0534"/>
    <x v="80"/>
    <x v="80"/>
    <n v="55"/>
    <x v="1"/>
    <x v="5"/>
  </r>
  <r>
    <x v="4"/>
    <x v="4"/>
    <s v="0534"/>
    <x v="80"/>
    <x v="80"/>
    <n v="62"/>
    <x v="1"/>
    <x v="6"/>
  </r>
  <r>
    <x v="4"/>
    <x v="4"/>
    <s v="0534"/>
    <x v="80"/>
    <x v="80"/>
    <n v="79"/>
    <x v="1"/>
    <x v="7"/>
  </r>
  <r>
    <x v="4"/>
    <x v="4"/>
    <s v="0534"/>
    <x v="80"/>
    <x v="80"/>
    <n v="85"/>
    <x v="1"/>
    <x v="8"/>
  </r>
  <r>
    <x v="4"/>
    <x v="4"/>
    <s v="0534"/>
    <x v="80"/>
    <x v="80"/>
    <n v="82"/>
    <x v="1"/>
    <x v="9"/>
  </r>
  <r>
    <x v="4"/>
    <x v="4"/>
    <s v="0534"/>
    <x v="80"/>
    <x v="80"/>
    <n v="74"/>
    <x v="1"/>
    <x v="10"/>
  </r>
  <r>
    <x v="4"/>
    <x v="4"/>
    <s v="0534"/>
    <x v="80"/>
    <x v="80"/>
    <n v="75"/>
    <x v="1"/>
    <x v="11"/>
  </r>
  <r>
    <x v="4"/>
    <x v="4"/>
    <s v="0534"/>
    <x v="80"/>
    <x v="80"/>
    <n v="81"/>
    <x v="1"/>
    <x v="12"/>
  </r>
  <r>
    <x v="4"/>
    <x v="4"/>
    <s v="0536"/>
    <x v="81"/>
    <x v="81"/>
    <n v="62"/>
    <x v="1"/>
    <x v="0"/>
  </r>
  <r>
    <x v="4"/>
    <x v="4"/>
    <s v="0536"/>
    <x v="81"/>
    <x v="81"/>
    <n v="59"/>
    <x v="1"/>
    <x v="1"/>
  </r>
  <r>
    <x v="4"/>
    <x v="4"/>
    <s v="0536"/>
    <x v="81"/>
    <x v="81"/>
    <n v="60"/>
    <x v="1"/>
    <x v="2"/>
  </r>
  <r>
    <x v="4"/>
    <x v="4"/>
    <s v="0536"/>
    <x v="81"/>
    <x v="81"/>
    <n v="56"/>
    <x v="1"/>
    <x v="3"/>
  </r>
  <r>
    <x v="4"/>
    <x v="4"/>
    <s v="0536"/>
    <x v="81"/>
    <x v="81"/>
    <n v="60"/>
    <x v="1"/>
    <x v="4"/>
  </r>
  <r>
    <x v="4"/>
    <x v="4"/>
    <s v="0536"/>
    <x v="81"/>
    <x v="81"/>
    <n v="58"/>
    <x v="1"/>
    <x v="5"/>
  </r>
  <r>
    <x v="4"/>
    <x v="4"/>
    <s v="0536"/>
    <x v="81"/>
    <x v="81"/>
    <n v="64"/>
    <x v="1"/>
    <x v="6"/>
  </r>
  <r>
    <x v="4"/>
    <x v="4"/>
    <s v="0536"/>
    <x v="81"/>
    <x v="81"/>
    <n v="58"/>
    <x v="1"/>
    <x v="7"/>
  </r>
  <r>
    <x v="4"/>
    <x v="4"/>
    <s v="0536"/>
    <x v="81"/>
    <x v="81"/>
    <n v="54"/>
    <x v="1"/>
    <x v="8"/>
  </r>
  <r>
    <x v="4"/>
    <x v="4"/>
    <s v="0536"/>
    <x v="81"/>
    <x v="81"/>
    <n v="43"/>
    <x v="1"/>
    <x v="9"/>
  </r>
  <r>
    <x v="4"/>
    <x v="4"/>
    <s v="0536"/>
    <x v="81"/>
    <x v="81"/>
    <n v="49"/>
    <x v="1"/>
    <x v="10"/>
  </r>
  <r>
    <x v="4"/>
    <x v="4"/>
    <s v="0536"/>
    <x v="81"/>
    <x v="81"/>
    <n v="39"/>
    <x v="1"/>
    <x v="11"/>
  </r>
  <r>
    <x v="4"/>
    <x v="4"/>
    <s v="0536"/>
    <x v="81"/>
    <x v="81"/>
    <n v="40"/>
    <x v="1"/>
    <x v="12"/>
  </r>
  <r>
    <x v="4"/>
    <x v="4"/>
    <s v="0538"/>
    <x v="82"/>
    <x v="82"/>
    <n v="53"/>
    <x v="1"/>
    <x v="0"/>
  </r>
  <r>
    <x v="4"/>
    <x v="4"/>
    <s v="0538"/>
    <x v="82"/>
    <x v="82"/>
    <n v="46"/>
    <x v="1"/>
    <x v="1"/>
  </r>
  <r>
    <x v="4"/>
    <x v="4"/>
    <s v="0538"/>
    <x v="82"/>
    <x v="82"/>
    <n v="47"/>
    <x v="1"/>
    <x v="2"/>
  </r>
  <r>
    <x v="4"/>
    <x v="4"/>
    <s v="0538"/>
    <x v="82"/>
    <x v="82"/>
    <n v="51"/>
    <x v="1"/>
    <x v="3"/>
  </r>
  <r>
    <x v="4"/>
    <x v="4"/>
    <s v="0538"/>
    <x v="82"/>
    <x v="82"/>
    <n v="47"/>
    <x v="1"/>
    <x v="4"/>
  </r>
  <r>
    <x v="4"/>
    <x v="4"/>
    <s v="0538"/>
    <x v="82"/>
    <x v="82"/>
    <n v="57"/>
    <x v="1"/>
    <x v="5"/>
  </r>
  <r>
    <x v="4"/>
    <x v="4"/>
    <s v="0538"/>
    <x v="82"/>
    <x v="82"/>
    <n v="71"/>
    <x v="1"/>
    <x v="6"/>
  </r>
  <r>
    <x v="4"/>
    <x v="4"/>
    <s v="0538"/>
    <x v="82"/>
    <x v="82"/>
    <n v="67"/>
    <x v="1"/>
    <x v="7"/>
  </r>
  <r>
    <x v="4"/>
    <x v="4"/>
    <s v="0538"/>
    <x v="82"/>
    <x v="82"/>
    <n v="73"/>
    <x v="1"/>
    <x v="8"/>
  </r>
  <r>
    <x v="4"/>
    <x v="4"/>
    <s v="0538"/>
    <x v="82"/>
    <x v="82"/>
    <n v="65"/>
    <x v="1"/>
    <x v="9"/>
  </r>
  <r>
    <x v="4"/>
    <x v="4"/>
    <s v="0538"/>
    <x v="82"/>
    <x v="82"/>
    <n v="57"/>
    <x v="1"/>
    <x v="10"/>
  </r>
  <r>
    <x v="4"/>
    <x v="4"/>
    <s v="0538"/>
    <x v="82"/>
    <x v="82"/>
    <n v="58"/>
    <x v="1"/>
    <x v="11"/>
  </r>
  <r>
    <x v="4"/>
    <x v="4"/>
    <s v="0538"/>
    <x v="82"/>
    <x v="82"/>
    <n v="55"/>
    <x v="1"/>
    <x v="12"/>
  </r>
  <r>
    <x v="4"/>
    <x v="4"/>
    <s v="0540"/>
    <x v="83"/>
    <x v="83"/>
    <n v="61"/>
    <x v="1"/>
    <x v="0"/>
  </r>
  <r>
    <x v="4"/>
    <x v="4"/>
    <s v="0540"/>
    <x v="83"/>
    <x v="83"/>
    <n v="68"/>
    <x v="1"/>
    <x v="1"/>
  </r>
  <r>
    <x v="4"/>
    <x v="4"/>
    <s v="0540"/>
    <x v="83"/>
    <x v="83"/>
    <n v="67"/>
    <x v="1"/>
    <x v="2"/>
  </r>
  <r>
    <x v="4"/>
    <x v="4"/>
    <s v="0540"/>
    <x v="83"/>
    <x v="83"/>
    <n v="64"/>
    <x v="1"/>
    <x v="3"/>
  </r>
  <r>
    <x v="4"/>
    <x v="4"/>
    <s v="0540"/>
    <x v="83"/>
    <x v="83"/>
    <n v="58"/>
    <x v="1"/>
    <x v="4"/>
  </r>
  <r>
    <x v="4"/>
    <x v="4"/>
    <s v="0540"/>
    <x v="83"/>
    <x v="83"/>
    <n v="63"/>
    <x v="1"/>
    <x v="5"/>
  </r>
  <r>
    <x v="4"/>
    <x v="4"/>
    <s v="0540"/>
    <x v="83"/>
    <x v="83"/>
    <n v="80"/>
    <x v="1"/>
    <x v="6"/>
  </r>
  <r>
    <x v="4"/>
    <x v="4"/>
    <s v="0540"/>
    <x v="83"/>
    <x v="83"/>
    <n v="72"/>
    <x v="1"/>
    <x v="7"/>
  </r>
  <r>
    <x v="4"/>
    <x v="4"/>
    <s v="0540"/>
    <x v="83"/>
    <x v="83"/>
    <n v="79"/>
    <x v="1"/>
    <x v="8"/>
  </r>
  <r>
    <x v="4"/>
    <x v="4"/>
    <s v="0540"/>
    <x v="83"/>
    <x v="83"/>
    <n v="74"/>
    <x v="1"/>
    <x v="9"/>
  </r>
  <r>
    <x v="4"/>
    <x v="4"/>
    <s v="0540"/>
    <x v="83"/>
    <x v="83"/>
    <n v="62"/>
    <x v="1"/>
    <x v="10"/>
  </r>
  <r>
    <x v="4"/>
    <x v="4"/>
    <s v="0540"/>
    <x v="83"/>
    <x v="83"/>
    <n v="59"/>
    <x v="1"/>
    <x v="11"/>
  </r>
  <r>
    <x v="4"/>
    <x v="4"/>
    <s v="0540"/>
    <x v="83"/>
    <x v="83"/>
    <n v="78"/>
    <x v="1"/>
    <x v="12"/>
  </r>
  <r>
    <x v="4"/>
    <x v="4"/>
    <s v="0541"/>
    <x v="84"/>
    <x v="84"/>
    <n v="22"/>
    <x v="1"/>
    <x v="0"/>
  </r>
  <r>
    <x v="4"/>
    <x v="4"/>
    <s v="0541"/>
    <x v="84"/>
    <x v="84"/>
    <n v="26"/>
    <x v="1"/>
    <x v="1"/>
  </r>
  <r>
    <x v="4"/>
    <x v="4"/>
    <s v="0541"/>
    <x v="84"/>
    <x v="84"/>
    <n v="20"/>
    <x v="1"/>
    <x v="2"/>
  </r>
  <r>
    <x v="4"/>
    <x v="4"/>
    <s v="0541"/>
    <x v="84"/>
    <x v="84"/>
    <n v="22"/>
    <x v="1"/>
    <x v="3"/>
  </r>
  <r>
    <x v="4"/>
    <x v="4"/>
    <s v="0541"/>
    <x v="84"/>
    <x v="84"/>
    <n v="20"/>
    <x v="1"/>
    <x v="4"/>
  </r>
  <r>
    <x v="4"/>
    <x v="4"/>
    <s v="0541"/>
    <x v="84"/>
    <x v="84"/>
    <n v="21"/>
    <x v="1"/>
    <x v="5"/>
  </r>
  <r>
    <x v="4"/>
    <x v="4"/>
    <s v="0541"/>
    <x v="84"/>
    <x v="84"/>
    <n v="20"/>
    <x v="1"/>
    <x v="6"/>
  </r>
  <r>
    <x v="4"/>
    <x v="4"/>
    <s v="0541"/>
    <x v="84"/>
    <x v="84"/>
    <n v="21"/>
    <x v="1"/>
    <x v="7"/>
  </r>
  <r>
    <x v="4"/>
    <x v="4"/>
    <s v="0541"/>
    <x v="84"/>
    <x v="84"/>
    <n v="24"/>
    <x v="1"/>
    <x v="8"/>
  </r>
  <r>
    <x v="4"/>
    <x v="4"/>
    <s v="0541"/>
    <x v="84"/>
    <x v="84"/>
    <n v="22"/>
    <x v="1"/>
    <x v="9"/>
  </r>
  <r>
    <x v="4"/>
    <x v="4"/>
    <s v="0541"/>
    <x v="84"/>
    <x v="84"/>
    <n v="18"/>
    <x v="1"/>
    <x v="10"/>
  </r>
  <r>
    <x v="4"/>
    <x v="4"/>
    <s v="0541"/>
    <x v="84"/>
    <x v="84"/>
    <n v="15"/>
    <x v="1"/>
    <x v="11"/>
  </r>
  <r>
    <x v="4"/>
    <x v="4"/>
    <s v="0541"/>
    <x v="84"/>
    <x v="84"/>
    <n v="20"/>
    <x v="1"/>
    <x v="12"/>
  </r>
  <r>
    <x v="4"/>
    <x v="4"/>
    <s v="0542"/>
    <x v="85"/>
    <x v="85"/>
    <n v="36"/>
    <x v="1"/>
    <x v="0"/>
  </r>
  <r>
    <x v="4"/>
    <x v="4"/>
    <s v="0542"/>
    <x v="85"/>
    <x v="85"/>
    <n v="29"/>
    <x v="1"/>
    <x v="1"/>
  </r>
  <r>
    <x v="4"/>
    <x v="4"/>
    <s v="0542"/>
    <x v="85"/>
    <x v="85"/>
    <n v="22"/>
    <x v="1"/>
    <x v="2"/>
  </r>
  <r>
    <x v="4"/>
    <x v="4"/>
    <s v="0542"/>
    <x v="85"/>
    <x v="85"/>
    <n v="21"/>
    <x v="1"/>
    <x v="3"/>
  </r>
  <r>
    <x v="4"/>
    <x v="4"/>
    <s v="0542"/>
    <x v="85"/>
    <x v="85"/>
    <n v="19"/>
    <x v="1"/>
    <x v="4"/>
  </r>
  <r>
    <x v="4"/>
    <x v="4"/>
    <s v="0542"/>
    <x v="85"/>
    <x v="85"/>
    <n v="34"/>
    <x v="1"/>
    <x v="5"/>
  </r>
  <r>
    <x v="4"/>
    <x v="4"/>
    <s v="0542"/>
    <x v="85"/>
    <x v="85"/>
    <n v="37"/>
    <x v="1"/>
    <x v="6"/>
  </r>
  <r>
    <x v="4"/>
    <x v="4"/>
    <s v="0542"/>
    <x v="85"/>
    <x v="85"/>
    <n v="30"/>
    <x v="1"/>
    <x v="7"/>
  </r>
  <r>
    <x v="4"/>
    <x v="4"/>
    <s v="0542"/>
    <x v="85"/>
    <x v="85"/>
    <n v="26"/>
    <x v="1"/>
    <x v="8"/>
  </r>
  <r>
    <x v="4"/>
    <x v="4"/>
    <s v="0542"/>
    <x v="85"/>
    <x v="85"/>
    <n v="23"/>
    <x v="1"/>
    <x v="9"/>
  </r>
  <r>
    <x v="4"/>
    <x v="4"/>
    <s v="0542"/>
    <x v="85"/>
    <x v="85"/>
    <n v="18"/>
    <x v="1"/>
    <x v="10"/>
  </r>
  <r>
    <x v="4"/>
    <x v="4"/>
    <s v="0542"/>
    <x v="85"/>
    <x v="85"/>
    <n v="16"/>
    <x v="1"/>
    <x v="11"/>
  </r>
  <r>
    <x v="4"/>
    <x v="4"/>
    <s v="0542"/>
    <x v="85"/>
    <x v="85"/>
    <n v="27"/>
    <x v="1"/>
    <x v="12"/>
  </r>
  <r>
    <x v="4"/>
    <x v="4"/>
    <s v="0543"/>
    <x v="86"/>
    <x v="86"/>
    <n v="9"/>
    <x v="1"/>
    <x v="0"/>
  </r>
  <r>
    <x v="4"/>
    <x v="4"/>
    <s v="0543"/>
    <x v="86"/>
    <x v="86"/>
    <n v="5"/>
    <x v="1"/>
    <x v="1"/>
  </r>
  <r>
    <x v="4"/>
    <x v="4"/>
    <s v="0543"/>
    <x v="86"/>
    <x v="86"/>
    <n v="8"/>
    <x v="1"/>
    <x v="2"/>
  </r>
  <r>
    <x v="4"/>
    <x v="4"/>
    <s v="0543"/>
    <x v="86"/>
    <x v="86"/>
    <n v="6"/>
    <x v="1"/>
    <x v="3"/>
  </r>
  <r>
    <x v="4"/>
    <x v="4"/>
    <s v="0543"/>
    <x v="86"/>
    <x v="86"/>
    <n v="6"/>
    <x v="1"/>
    <x v="4"/>
  </r>
  <r>
    <x v="4"/>
    <x v="4"/>
    <s v="0543"/>
    <x v="86"/>
    <x v="86"/>
    <n v="7"/>
    <x v="1"/>
    <x v="5"/>
  </r>
  <r>
    <x v="4"/>
    <x v="4"/>
    <s v="0543"/>
    <x v="86"/>
    <x v="86"/>
    <n v="7"/>
    <x v="1"/>
    <x v="6"/>
  </r>
  <r>
    <x v="4"/>
    <x v="4"/>
    <s v="0543"/>
    <x v="86"/>
    <x v="86"/>
    <n v="9"/>
    <x v="1"/>
    <x v="7"/>
  </r>
  <r>
    <x v="4"/>
    <x v="4"/>
    <s v="0543"/>
    <x v="86"/>
    <x v="86"/>
    <n v="8"/>
    <x v="1"/>
    <x v="8"/>
  </r>
  <r>
    <x v="4"/>
    <x v="4"/>
    <s v="0543"/>
    <x v="86"/>
    <x v="86"/>
    <n v="7"/>
    <x v="1"/>
    <x v="9"/>
  </r>
  <r>
    <x v="4"/>
    <x v="4"/>
    <s v="0543"/>
    <x v="86"/>
    <x v="86"/>
    <n v="6"/>
    <x v="1"/>
    <x v="10"/>
  </r>
  <r>
    <x v="4"/>
    <x v="4"/>
    <s v="0543"/>
    <x v="86"/>
    <x v="86"/>
    <n v="6"/>
    <x v="1"/>
    <x v="11"/>
  </r>
  <r>
    <x v="4"/>
    <x v="4"/>
    <s v="0543"/>
    <x v="86"/>
    <x v="86"/>
    <n v="6"/>
    <x v="1"/>
    <x v="12"/>
  </r>
  <r>
    <x v="4"/>
    <x v="4"/>
    <s v="0544"/>
    <x v="87"/>
    <x v="87"/>
    <n v="10"/>
    <x v="1"/>
    <x v="0"/>
  </r>
  <r>
    <x v="4"/>
    <x v="4"/>
    <s v="0544"/>
    <x v="87"/>
    <x v="87"/>
    <n v="6"/>
    <x v="1"/>
    <x v="1"/>
  </r>
  <r>
    <x v="4"/>
    <x v="4"/>
    <s v="0544"/>
    <x v="87"/>
    <x v="87"/>
    <n v="7"/>
    <x v="1"/>
    <x v="2"/>
  </r>
  <r>
    <x v="4"/>
    <x v="4"/>
    <s v="0544"/>
    <x v="87"/>
    <x v="87"/>
    <n v="9"/>
    <x v="1"/>
    <x v="3"/>
  </r>
  <r>
    <x v="4"/>
    <x v="4"/>
    <s v="0544"/>
    <x v="87"/>
    <x v="87"/>
    <n v="5"/>
    <x v="1"/>
    <x v="4"/>
  </r>
  <r>
    <x v="4"/>
    <x v="4"/>
    <s v="0544"/>
    <x v="87"/>
    <x v="87"/>
    <n v="6"/>
    <x v="1"/>
    <x v="5"/>
  </r>
  <r>
    <x v="4"/>
    <x v="4"/>
    <s v="0544"/>
    <x v="87"/>
    <x v="87"/>
    <n v="10"/>
    <x v="1"/>
    <x v="6"/>
  </r>
  <r>
    <x v="4"/>
    <x v="4"/>
    <s v="0544"/>
    <x v="87"/>
    <x v="87"/>
    <n v="7"/>
    <x v="1"/>
    <x v="7"/>
  </r>
  <r>
    <x v="4"/>
    <x v="4"/>
    <s v="0544"/>
    <x v="87"/>
    <x v="87"/>
    <n v="9"/>
    <x v="1"/>
    <x v="8"/>
  </r>
  <r>
    <x v="4"/>
    <x v="4"/>
    <s v="0544"/>
    <x v="87"/>
    <x v="87"/>
    <n v="10"/>
    <x v="1"/>
    <x v="9"/>
  </r>
  <r>
    <x v="4"/>
    <x v="4"/>
    <s v="0544"/>
    <x v="87"/>
    <x v="87"/>
    <n v="9"/>
    <x v="1"/>
    <x v="10"/>
  </r>
  <r>
    <x v="4"/>
    <x v="4"/>
    <s v="0544"/>
    <x v="87"/>
    <x v="87"/>
    <n v="13"/>
    <x v="1"/>
    <x v="11"/>
  </r>
  <r>
    <x v="4"/>
    <x v="4"/>
    <s v="0544"/>
    <x v="87"/>
    <x v="87"/>
    <n v="10"/>
    <x v="1"/>
    <x v="12"/>
  </r>
  <r>
    <x v="4"/>
    <x v="4"/>
    <s v="0545"/>
    <x v="88"/>
    <x v="88"/>
    <n v="1"/>
    <x v="1"/>
    <x v="0"/>
  </r>
  <r>
    <x v="4"/>
    <x v="4"/>
    <s v="0545"/>
    <x v="88"/>
    <x v="88"/>
    <n v="2"/>
    <x v="1"/>
    <x v="1"/>
  </r>
  <r>
    <x v="4"/>
    <x v="4"/>
    <s v="0545"/>
    <x v="88"/>
    <x v="88"/>
    <n v="2"/>
    <x v="1"/>
    <x v="2"/>
  </r>
  <r>
    <x v="4"/>
    <x v="4"/>
    <s v="0545"/>
    <x v="88"/>
    <x v="88"/>
    <n v="2"/>
    <x v="1"/>
    <x v="3"/>
  </r>
  <r>
    <x v="4"/>
    <x v="4"/>
    <s v="0545"/>
    <x v="88"/>
    <x v="88"/>
    <n v="2"/>
    <x v="1"/>
    <x v="4"/>
  </r>
  <r>
    <x v="4"/>
    <x v="4"/>
    <s v="0545"/>
    <x v="88"/>
    <x v="88"/>
    <n v="2"/>
    <x v="1"/>
    <x v="5"/>
  </r>
  <r>
    <x v="4"/>
    <x v="4"/>
    <s v="0545"/>
    <x v="88"/>
    <x v="88"/>
    <n v="2"/>
    <x v="1"/>
    <x v="6"/>
  </r>
  <r>
    <x v="4"/>
    <x v="4"/>
    <s v="0545"/>
    <x v="88"/>
    <x v="88"/>
    <n v="3"/>
    <x v="1"/>
    <x v="7"/>
  </r>
  <r>
    <x v="4"/>
    <x v="4"/>
    <s v="0545"/>
    <x v="88"/>
    <x v="88"/>
    <n v="2"/>
    <x v="1"/>
    <x v="8"/>
  </r>
  <r>
    <x v="4"/>
    <x v="4"/>
    <s v="0545"/>
    <x v="88"/>
    <x v="88"/>
    <n v="3"/>
    <x v="1"/>
    <x v="9"/>
  </r>
  <r>
    <x v="4"/>
    <x v="4"/>
    <s v="0545"/>
    <x v="88"/>
    <x v="88"/>
    <n v="3"/>
    <x v="1"/>
    <x v="10"/>
  </r>
  <r>
    <x v="4"/>
    <x v="4"/>
    <s v="0545"/>
    <x v="88"/>
    <x v="88"/>
    <n v="3"/>
    <x v="1"/>
    <x v="11"/>
  </r>
  <r>
    <x v="4"/>
    <x v="4"/>
    <s v="0545"/>
    <x v="88"/>
    <x v="88"/>
    <n v="3"/>
    <x v="1"/>
    <x v="12"/>
  </r>
  <r>
    <x v="5"/>
    <x v="5"/>
    <s v="0602"/>
    <x v="89"/>
    <x v="89"/>
    <n v="29"/>
    <x v="1"/>
    <x v="0"/>
  </r>
  <r>
    <x v="5"/>
    <x v="5"/>
    <s v="0602"/>
    <x v="89"/>
    <x v="89"/>
    <n v="28"/>
    <x v="1"/>
    <x v="1"/>
  </r>
  <r>
    <x v="5"/>
    <x v="5"/>
    <s v="0602"/>
    <x v="89"/>
    <x v="89"/>
    <n v="23"/>
    <x v="1"/>
    <x v="2"/>
  </r>
  <r>
    <x v="5"/>
    <x v="5"/>
    <s v="0602"/>
    <x v="89"/>
    <x v="89"/>
    <n v="24"/>
    <x v="1"/>
    <x v="3"/>
  </r>
  <r>
    <x v="5"/>
    <x v="5"/>
    <s v="0602"/>
    <x v="89"/>
    <x v="89"/>
    <n v="26"/>
    <x v="1"/>
    <x v="4"/>
  </r>
  <r>
    <x v="5"/>
    <x v="5"/>
    <s v="0602"/>
    <x v="89"/>
    <x v="89"/>
    <n v="20"/>
    <x v="1"/>
    <x v="5"/>
  </r>
  <r>
    <x v="5"/>
    <x v="5"/>
    <s v="0602"/>
    <x v="89"/>
    <x v="89"/>
    <n v="17"/>
    <x v="1"/>
    <x v="6"/>
  </r>
  <r>
    <x v="5"/>
    <x v="5"/>
    <s v="0602"/>
    <x v="89"/>
    <x v="89"/>
    <n v="19"/>
    <x v="1"/>
    <x v="7"/>
  </r>
  <r>
    <x v="5"/>
    <x v="5"/>
    <s v="0602"/>
    <x v="89"/>
    <x v="89"/>
    <n v="24"/>
    <x v="1"/>
    <x v="8"/>
  </r>
  <r>
    <x v="5"/>
    <x v="5"/>
    <s v="0602"/>
    <x v="89"/>
    <x v="89"/>
    <n v="18"/>
    <x v="1"/>
    <x v="9"/>
  </r>
  <r>
    <x v="5"/>
    <x v="5"/>
    <s v="0602"/>
    <x v="89"/>
    <x v="89"/>
    <n v="16"/>
    <x v="1"/>
    <x v="10"/>
  </r>
  <r>
    <x v="5"/>
    <x v="5"/>
    <s v="0602"/>
    <x v="89"/>
    <x v="89"/>
    <n v="12"/>
    <x v="1"/>
    <x v="11"/>
  </r>
  <r>
    <x v="5"/>
    <x v="5"/>
    <s v="0602"/>
    <x v="89"/>
    <x v="89"/>
    <n v="23"/>
    <x v="1"/>
    <x v="12"/>
  </r>
  <r>
    <x v="5"/>
    <x v="5"/>
    <s v="0604"/>
    <x v="90"/>
    <x v="90"/>
    <n v="88"/>
    <x v="1"/>
    <x v="0"/>
  </r>
  <r>
    <x v="5"/>
    <x v="5"/>
    <s v="0604"/>
    <x v="90"/>
    <x v="90"/>
    <n v="68"/>
    <x v="1"/>
    <x v="1"/>
  </r>
  <r>
    <x v="5"/>
    <x v="5"/>
    <s v="0604"/>
    <x v="90"/>
    <x v="90"/>
    <n v="60"/>
    <x v="1"/>
    <x v="2"/>
  </r>
  <r>
    <x v="5"/>
    <x v="5"/>
    <s v="0604"/>
    <x v="90"/>
    <x v="90"/>
    <n v="60"/>
    <x v="1"/>
    <x v="3"/>
  </r>
  <r>
    <x v="5"/>
    <x v="5"/>
    <s v="0604"/>
    <x v="90"/>
    <x v="90"/>
    <n v="64"/>
    <x v="1"/>
    <x v="4"/>
  </r>
  <r>
    <x v="5"/>
    <x v="5"/>
    <s v="0604"/>
    <x v="90"/>
    <x v="90"/>
    <n v="58"/>
    <x v="1"/>
    <x v="5"/>
  </r>
  <r>
    <x v="5"/>
    <x v="5"/>
    <s v="0604"/>
    <x v="90"/>
    <x v="90"/>
    <n v="69"/>
    <x v="1"/>
    <x v="6"/>
  </r>
  <r>
    <x v="5"/>
    <x v="5"/>
    <s v="0604"/>
    <x v="90"/>
    <x v="90"/>
    <n v="68"/>
    <x v="1"/>
    <x v="7"/>
  </r>
  <r>
    <x v="5"/>
    <x v="5"/>
    <s v="0604"/>
    <x v="90"/>
    <x v="90"/>
    <n v="76"/>
    <x v="1"/>
    <x v="8"/>
  </r>
  <r>
    <x v="5"/>
    <x v="5"/>
    <s v="0604"/>
    <x v="90"/>
    <x v="90"/>
    <n v="66"/>
    <x v="1"/>
    <x v="9"/>
  </r>
  <r>
    <x v="5"/>
    <x v="5"/>
    <s v="0604"/>
    <x v="90"/>
    <x v="90"/>
    <n v="65"/>
    <x v="1"/>
    <x v="10"/>
  </r>
  <r>
    <x v="5"/>
    <x v="5"/>
    <s v="0604"/>
    <x v="90"/>
    <x v="90"/>
    <n v="64"/>
    <x v="1"/>
    <x v="11"/>
  </r>
  <r>
    <x v="5"/>
    <x v="5"/>
    <s v="0604"/>
    <x v="90"/>
    <x v="90"/>
    <n v="79"/>
    <x v="1"/>
    <x v="12"/>
  </r>
  <r>
    <x v="5"/>
    <x v="5"/>
    <s v="0605"/>
    <x v="91"/>
    <x v="91"/>
    <n v="238"/>
    <x v="1"/>
    <x v="0"/>
  </r>
  <r>
    <x v="5"/>
    <x v="5"/>
    <s v="0605"/>
    <x v="91"/>
    <x v="91"/>
    <n v="247"/>
    <x v="1"/>
    <x v="1"/>
  </r>
  <r>
    <x v="5"/>
    <x v="5"/>
    <s v="0605"/>
    <x v="91"/>
    <x v="91"/>
    <n v="207"/>
    <x v="1"/>
    <x v="2"/>
  </r>
  <r>
    <x v="5"/>
    <x v="5"/>
    <s v="0605"/>
    <x v="91"/>
    <x v="91"/>
    <n v="222"/>
    <x v="1"/>
    <x v="3"/>
  </r>
  <r>
    <x v="5"/>
    <x v="5"/>
    <s v="0605"/>
    <x v="91"/>
    <x v="91"/>
    <n v="210"/>
    <x v="1"/>
    <x v="4"/>
  </r>
  <r>
    <x v="5"/>
    <x v="5"/>
    <s v="0605"/>
    <x v="91"/>
    <x v="91"/>
    <n v="187"/>
    <x v="1"/>
    <x v="5"/>
  </r>
  <r>
    <x v="5"/>
    <x v="5"/>
    <s v="0605"/>
    <x v="91"/>
    <x v="91"/>
    <n v="133"/>
    <x v="1"/>
    <x v="6"/>
  </r>
  <r>
    <x v="5"/>
    <x v="5"/>
    <s v="0605"/>
    <x v="91"/>
    <x v="91"/>
    <n v="115"/>
    <x v="1"/>
    <x v="7"/>
  </r>
  <r>
    <x v="5"/>
    <x v="5"/>
    <s v="0605"/>
    <x v="91"/>
    <x v="91"/>
    <n v="138"/>
    <x v="1"/>
    <x v="8"/>
  </r>
  <r>
    <x v="5"/>
    <x v="5"/>
    <s v="0605"/>
    <x v="91"/>
    <x v="91"/>
    <n v="135"/>
    <x v="1"/>
    <x v="9"/>
  </r>
  <r>
    <x v="5"/>
    <x v="5"/>
    <s v="0605"/>
    <x v="91"/>
    <x v="91"/>
    <n v="126"/>
    <x v="1"/>
    <x v="10"/>
  </r>
  <r>
    <x v="5"/>
    <x v="5"/>
    <s v="0605"/>
    <x v="91"/>
    <x v="91"/>
    <n v="108"/>
    <x v="1"/>
    <x v="11"/>
  </r>
  <r>
    <x v="5"/>
    <x v="5"/>
    <s v="0605"/>
    <x v="91"/>
    <x v="91"/>
    <n v="133"/>
    <x v="1"/>
    <x v="12"/>
  </r>
  <r>
    <x v="5"/>
    <x v="5"/>
    <s v="0612"/>
    <x v="92"/>
    <x v="92"/>
    <n v="10"/>
    <x v="1"/>
    <x v="0"/>
  </r>
  <r>
    <x v="5"/>
    <x v="5"/>
    <s v="0612"/>
    <x v="92"/>
    <x v="92"/>
    <n v="9"/>
    <x v="1"/>
    <x v="1"/>
  </r>
  <r>
    <x v="5"/>
    <x v="5"/>
    <s v="0612"/>
    <x v="92"/>
    <x v="92"/>
    <n v="9"/>
    <x v="1"/>
    <x v="2"/>
  </r>
  <r>
    <x v="5"/>
    <x v="5"/>
    <s v="0612"/>
    <x v="92"/>
    <x v="92"/>
    <n v="14"/>
    <x v="1"/>
    <x v="3"/>
  </r>
  <r>
    <x v="5"/>
    <x v="5"/>
    <s v="0612"/>
    <x v="92"/>
    <x v="92"/>
    <n v="18"/>
    <x v="1"/>
    <x v="4"/>
  </r>
  <r>
    <x v="5"/>
    <x v="5"/>
    <s v="0612"/>
    <x v="92"/>
    <x v="92"/>
    <n v="14"/>
    <x v="1"/>
    <x v="5"/>
  </r>
  <r>
    <x v="5"/>
    <x v="5"/>
    <s v="0612"/>
    <x v="92"/>
    <x v="92"/>
    <n v="18"/>
    <x v="1"/>
    <x v="6"/>
  </r>
  <r>
    <x v="5"/>
    <x v="5"/>
    <s v="0612"/>
    <x v="92"/>
    <x v="92"/>
    <n v="21"/>
    <x v="1"/>
    <x v="7"/>
  </r>
  <r>
    <x v="5"/>
    <x v="5"/>
    <s v="0612"/>
    <x v="92"/>
    <x v="92"/>
    <n v="15"/>
    <x v="1"/>
    <x v="8"/>
  </r>
  <r>
    <x v="5"/>
    <x v="5"/>
    <s v="0612"/>
    <x v="92"/>
    <x v="92"/>
    <n v="12"/>
    <x v="1"/>
    <x v="9"/>
  </r>
  <r>
    <x v="5"/>
    <x v="5"/>
    <s v="0612"/>
    <x v="92"/>
    <x v="92"/>
    <n v="12"/>
    <x v="1"/>
    <x v="10"/>
  </r>
  <r>
    <x v="5"/>
    <x v="5"/>
    <s v="0612"/>
    <x v="92"/>
    <x v="92"/>
    <n v="8"/>
    <x v="1"/>
    <x v="11"/>
  </r>
  <r>
    <x v="5"/>
    <x v="5"/>
    <s v="0612"/>
    <x v="92"/>
    <x v="92"/>
    <n v="10"/>
    <x v="1"/>
    <x v="12"/>
  </r>
  <r>
    <x v="5"/>
    <x v="5"/>
    <s v="0615"/>
    <x v="93"/>
    <x v="93"/>
    <n v="29"/>
    <x v="1"/>
    <x v="0"/>
  </r>
  <r>
    <x v="5"/>
    <x v="5"/>
    <s v="0615"/>
    <x v="93"/>
    <x v="93"/>
    <n v="30"/>
    <x v="1"/>
    <x v="1"/>
  </r>
  <r>
    <x v="5"/>
    <x v="5"/>
    <s v="0615"/>
    <x v="93"/>
    <x v="93"/>
    <n v="30"/>
    <x v="1"/>
    <x v="2"/>
  </r>
  <r>
    <x v="5"/>
    <x v="5"/>
    <s v="0615"/>
    <x v="93"/>
    <x v="93"/>
    <n v="27"/>
    <x v="1"/>
    <x v="3"/>
  </r>
  <r>
    <x v="5"/>
    <x v="5"/>
    <s v="0615"/>
    <x v="93"/>
    <x v="93"/>
    <n v="29"/>
    <x v="1"/>
    <x v="4"/>
  </r>
  <r>
    <x v="5"/>
    <x v="5"/>
    <s v="0615"/>
    <x v="93"/>
    <x v="93"/>
    <n v="25"/>
    <x v="1"/>
    <x v="5"/>
  </r>
  <r>
    <x v="5"/>
    <x v="5"/>
    <s v="0615"/>
    <x v="93"/>
    <x v="93"/>
    <n v="23"/>
    <x v="1"/>
    <x v="6"/>
  </r>
  <r>
    <x v="5"/>
    <x v="5"/>
    <s v="0615"/>
    <x v="93"/>
    <x v="93"/>
    <n v="20"/>
    <x v="1"/>
    <x v="7"/>
  </r>
  <r>
    <x v="5"/>
    <x v="5"/>
    <s v="0615"/>
    <x v="93"/>
    <x v="93"/>
    <n v="18"/>
    <x v="1"/>
    <x v="8"/>
  </r>
  <r>
    <x v="5"/>
    <x v="5"/>
    <s v="0615"/>
    <x v="93"/>
    <x v="93"/>
    <n v="22"/>
    <x v="1"/>
    <x v="9"/>
  </r>
  <r>
    <x v="5"/>
    <x v="5"/>
    <s v="0615"/>
    <x v="93"/>
    <x v="93"/>
    <n v="21"/>
    <x v="1"/>
    <x v="10"/>
  </r>
  <r>
    <x v="5"/>
    <x v="5"/>
    <s v="0615"/>
    <x v="93"/>
    <x v="93"/>
    <n v="18"/>
    <x v="1"/>
    <x v="11"/>
  </r>
  <r>
    <x v="5"/>
    <x v="5"/>
    <s v="0615"/>
    <x v="93"/>
    <x v="93"/>
    <n v="20"/>
    <x v="1"/>
    <x v="12"/>
  </r>
  <r>
    <x v="5"/>
    <x v="5"/>
    <s v="0616"/>
    <x v="94"/>
    <x v="94"/>
    <n v="17"/>
    <x v="1"/>
    <x v="0"/>
  </r>
  <r>
    <x v="5"/>
    <x v="5"/>
    <s v="0616"/>
    <x v="94"/>
    <x v="94"/>
    <n v="18"/>
    <x v="1"/>
    <x v="1"/>
  </r>
  <r>
    <x v="5"/>
    <x v="5"/>
    <s v="0616"/>
    <x v="94"/>
    <x v="94"/>
    <n v="16"/>
    <x v="1"/>
    <x v="2"/>
  </r>
  <r>
    <x v="5"/>
    <x v="5"/>
    <s v="0616"/>
    <x v="94"/>
    <x v="94"/>
    <n v="16"/>
    <x v="1"/>
    <x v="3"/>
  </r>
  <r>
    <x v="5"/>
    <x v="5"/>
    <s v="0616"/>
    <x v="94"/>
    <x v="94"/>
    <n v="19"/>
    <x v="1"/>
    <x v="4"/>
  </r>
  <r>
    <x v="5"/>
    <x v="5"/>
    <s v="0616"/>
    <x v="94"/>
    <x v="94"/>
    <n v="24"/>
    <x v="1"/>
    <x v="5"/>
  </r>
  <r>
    <x v="5"/>
    <x v="5"/>
    <s v="0616"/>
    <x v="94"/>
    <x v="94"/>
    <n v="25"/>
    <x v="1"/>
    <x v="6"/>
  </r>
  <r>
    <x v="5"/>
    <x v="5"/>
    <s v="0616"/>
    <x v="94"/>
    <x v="94"/>
    <n v="24"/>
    <x v="1"/>
    <x v="7"/>
  </r>
  <r>
    <x v="5"/>
    <x v="5"/>
    <s v="0616"/>
    <x v="94"/>
    <x v="94"/>
    <n v="25"/>
    <x v="1"/>
    <x v="8"/>
  </r>
  <r>
    <x v="5"/>
    <x v="5"/>
    <s v="0616"/>
    <x v="94"/>
    <x v="94"/>
    <n v="23"/>
    <x v="1"/>
    <x v="9"/>
  </r>
  <r>
    <x v="5"/>
    <x v="5"/>
    <s v="0616"/>
    <x v="94"/>
    <x v="94"/>
    <n v="21"/>
    <x v="1"/>
    <x v="10"/>
  </r>
  <r>
    <x v="5"/>
    <x v="5"/>
    <s v="0616"/>
    <x v="94"/>
    <x v="94"/>
    <n v="19"/>
    <x v="1"/>
    <x v="11"/>
  </r>
  <r>
    <x v="5"/>
    <x v="5"/>
    <s v="0616"/>
    <x v="94"/>
    <x v="94"/>
    <n v="24"/>
    <x v="1"/>
    <x v="12"/>
  </r>
  <r>
    <x v="5"/>
    <x v="5"/>
    <s v="0617"/>
    <x v="95"/>
    <x v="95"/>
    <n v="16"/>
    <x v="1"/>
    <x v="0"/>
  </r>
  <r>
    <x v="5"/>
    <x v="5"/>
    <s v="0617"/>
    <x v="95"/>
    <x v="95"/>
    <n v="15"/>
    <x v="1"/>
    <x v="1"/>
  </r>
  <r>
    <x v="5"/>
    <x v="5"/>
    <s v="0617"/>
    <x v="95"/>
    <x v="95"/>
    <n v="11"/>
    <x v="1"/>
    <x v="2"/>
  </r>
  <r>
    <x v="5"/>
    <x v="5"/>
    <s v="0617"/>
    <x v="95"/>
    <x v="95"/>
    <n v="12"/>
    <x v="1"/>
    <x v="3"/>
  </r>
  <r>
    <x v="5"/>
    <x v="5"/>
    <s v="0617"/>
    <x v="95"/>
    <x v="95"/>
    <n v="19"/>
    <x v="1"/>
    <x v="4"/>
  </r>
  <r>
    <x v="5"/>
    <x v="5"/>
    <s v="0617"/>
    <x v="95"/>
    <x v="95"/>
    <n v="19"/>
    <x v="1"/>
    <x v="5"/>
  </r>
  <r>
    <x v="5"/>
    <x v="5"/>
    <s v="0617"/>
    <x v="95"/>
    <x v="95"/>
    <n v="22"/>
    <x v="1"/>
    <x v="6"/>
  </r>
  <r>
    <x v="5"/>
    <x v="5"/>
    <s v="0617"/>
    <x v="95"/>
    <x v="95"/>
    <n v="22"/>
    <x v="1"/>
    <x v="7"/>
  </r>
  <r>
    <x v="5"/>
    <x v="5"/>
    <s v="0617"/>
    <x v="95"/>
    <x v="95"/>
    <n v="20"/>
    <x v="1"/>
    <x v="8"/>
  </r>
  <r>
    <x v="5"/>
    <x v="5"/>
    <s v="0617"/>
    <x v="95"/>
    <x v="95"/>
    <n v="16"/>
    <x v="1"/>
    <x v="9"/>
  </r>
  <r>
    <x v="5"/>
    <x v="5"/>
    <s v="0617"/>
    <x v="95"/>
    <x v="95"/>
    <n v="18"/>
    <x v="1"/>
    <x v="10"/>
  </r>
  <r>
    <x v="5"/>
    <x v="5"/>
    <s v="0617"/>
    <x v="95"/>
    <x v="95"/>
    <n v="16"/>
    <x v="1"/>
    <x v="11"/>
  </r>
  <r>
    <x v="5"/>
    <x v="5"/>
    <s v="0617"/>
    <x v="95"/>
    <x v="95"/>
    <n v="17"/>
    <x v="1"/>
    <x v="12"/>
  </r>
  <r>
    <x v="5"/>
    <x v="5"/>
    <s v="0618"/>
    <x v="96"/>
    <x v="96"/>
    <n v="1"/>
    <x v="1"/>
    <x v="0"/>
  </r>
  <r>
    <x v="5"/>
    <x v="5"/>
    <s v="0618"/>
    <x v="96"/>
    <x v="96"/>
    <n v="1"/>
    <x v="1"/>
    <x v="1"/>
  </r>
  <r>
    <x v="5"/>
    <x v="5"/>
    <s v="0618"/>
    <x v="96"/>
    <x v="96"/>
    <n v="2"/>
    <x v="1"/>
    <x v="2"/>
  </r>
  <r>
    <x v="5"/>
    <x v="5"/>
    <s v="0618"/>
    <x v="96"/>
    <x v="96"/>
    <n v="2"/>
    <x v="1"/>
    <x v="3"/>
  </r>
  <r>
    <x v="5"/>
    <x v="5"/>
    <s v="0618"/>
    <x v="96"/>
    <x v="96"/>
    <n v="1"/>
    <x v="1"/>
    <x v="4"/>
  </r>
  <r>
    <x v="5"/>
    <x v="5"/>
    <s v="0618"/>
    <x v="96"/>
    <x v="96"/>
    <n v="3"/>
    <x v="1"/>
    <x v="5"/>
  </r>
  <r>
    <x v="5"/>
    <x v="5"/>
    <s v="0618"/>
    <x v="96"/>
    <x v="96"/>
    <n v="2"/>
    <x v="1"/>
    <x v="6"/>
  </r>
  <r>
    <x v="5"/>
    <x v="5"/>
    <s v="0618"/>
    <x v="96"/>
    <x v="96"/>
    <n v="3"/>
    <x v="1"/>
    <x v="7"/>
  </r>
  <r>
    <x v="5"/>
    <x v="5"/>
    <s v="0618"/>
    <x v="96"/>
    <x v="96"/>
    <n v="4"/>
    <x v="1"/>
    <x v="8"/>
  </r>
  <r>
    <x v="5"/>
    <x v="5"/>
    <s v="0618"/>
    <x v="96"/>
    <x v="96"/>
    <n v="3"/>
    <x v="1"/>
    <x v="9"/>
  </r>
  <r>
    <x v="5"/>
    <x v="5"/>
    <s v="0618"/>
    <x v="96"/>
    <x v="96"/>
    <n v="3"/>
    <x v="1"/>
    <x v="10"/>
  </r>
  <r>
    <x v="5"/>
    <x v="5"/>
    <s v="0618"/>
    <x v="96"/>
    <x v="96"/>
    <n v="2"/>
    <x v="1"/>
    <x v="11"/>
  </r>
  <r>
    <x v="5"/>
    <x v="5"/>
    <s v="0618"/>
    <x v="96"/>
    <x v="96"/>
    <n v="4"/>
    <x v="1"/>
    <x v="12"/>
  </r>
  <r>
    <x v="5"/>
    <x v="5"/>
    <s v="0619"/>
    <x v="97"/>
    <x v="97"/>
    <n v="14"/>
    <x v="1"/>
    <x v="0"/>
  </r>
  <r>
    <x v="5"/>
    <x v="5"/>
    <s v="0619"/>
    <x v="97"/>
    <x v="97"/>
    <n v="13"/>
    <x v="1"/>
    <x v="1"/>
  </r>
  <r>
    <x v="5"/>
    <x v="5"/>
    <s v="0619"/>
    <x v="97"/>
    <x v="97"/>
    <n v="10"/>
    <x v="1"/>
    <x v="2"/>
  </r>
  <r>
    <x v="5"/>
    <x v="5"/>
    <s v="0619"/>
    <x v="97"/>
    <x v="97"/>
    <n v="13"/>
    <x v="1"/>
    <x v="3"/>
  </r>
  <r>
    <x v="5"/>
    <x v="5"/>
    <s v="0619"/>
    <x v="97"/>
    <x v="97"/>
    <n v="13"/>
    <x v="1"/>
    <x v="4"/>
  </r>
  <r>
    <x v="5"/>
    <x v="5"/>
    <s v="0619"/>
    <x v="97"/>
    <x v="97"/>
    <n v="9"/>
    <x v="1"/>
    <x v="5"/>
  </r>
  <r>
    <x v="5"/>
    <x v="5"/>
    <s v="0619"/>
    <x v="97"/>
    <x v="97"/>
    <n v="13"/>
    <x v="1"/>
    <x v="6"/>
  </r>
  <r>
    <x v="5"/>
    <x v="5"/>
    <s v="0619"/>
    <x v="97"/>
    <x v="97"/>
    <n v="16"/>
    <x v="1"/>
    <x v="7"/>
  </r>
  <r>
    <x v="5"/>
    <x v="5"/>
    <s v="0619"/>
    <x v="97"/>
    <x v="97"/>
    <n v="17"/>
    <x v="1"/>
    <x v="8"/>
  </r>
  <r>
    <x v="5"/>
    <x v="5"/>
    <s v="0619"/>
    <x v="97"/>
    <x v="97"/>
    <n v="18"/>
    <x v="1"/>
    <x v="9"/>
  </r>
  <r>
    <x v="5"/>
    <x v="5"/>
    <s v="0619"/>
    <x v="97"/>
    <x v="97"/>
    <n v="17"/>
    <x v="1"/>
    <x v="10"/>
  </r>
  <r>
    <x v="5"/>
    <x v="5"/>
    <s v="0619"/>
    <x v="97"/>
    <x v="97"/>
    <n v="21"/>
    <x v="1"/>
    <x v="11"/>
  </r>
  <r>
    <x v="5"/>
    <x v="5"/>
    <s v="0619"/>
    <x v="97"/>
    <x v="97"/>
    <n v="20"/>
    <x v="1"/>
    <x v="12"/>
  </r>
  <r>
    <x v="5"/>
    <x v="5"/>
    <s v="0620"/>
    <x v="98"/>
    <x v="98"/>
    <n v="6"/>
    <x v="1"/>
    <x v="0"/>
  </r>
  <r>
    <x v="5"/>
    <x v="5"/>
    <s v="0620"/>
    <x v="98"/>
    <x v="98"/>
    <n v="7"/>
    <x v="1"/>
    <x v="1"/>
  </r>
  <r>
    <x v="5"/>
    <x v="5"/>
    <s v="0620"/>
    <x v="98"/>
    <x v="98"/>
    <n v="3"/>
    <x v="1"/>
    <x v="2"/>
  </r>
  <r>
    <x v="5"/>
    <x v="5"/>
    <s v="0620"/>
    <x v="98"/>
    <x v="98"/>
    <n v="4"/>
    <x v="1"/>
    <x v="3"/>
  </r>
  <r>
    <x v="5"/>
    <x v="5"/>
    <s v="0620"/>
    <x v="98"/>
    <x v="98"/>
    <n v="7"/>
    <x v="1"/>
    <x v="4"/>
  </r>
  <r>
    <x v="5"/>
    <x v="5"/>
    <s v="0620"/>
    <x v="98"/>
    <x v="98"/>
    <n v="4"/>
    <x v="1"/>
    <x v="5"/>
  </r>
  <r>
    <x v="5"/>
    <x v="5"/>
    <s v="0620"/>
    <x v="98"/>
    <x v="98"/>
    <n v="5"/>
    <x v="1"/>
    <x v="6"/>
  </r>
  <r>
    <x v="5"/>
    <x v="5"/>
    <s v="0620"/>
    <x v="98"/>
    <x v="98"/>
    <n v="6"/>
    <x v="1"/>
    <x v="7"/>
  </r>
  <r>
    <x v="5"/>
    <x v="5"/>
    <s v="0620"/>
    <x v="98"/>
    <x v="98"/>
    <n v="3"/>
    <x v="1"/>
    <x v="8"/>
  </r>
  <r>
    <x v="5"/>
    <x v="5"/>
    <s v="0620"/>
    <x v="98"/>
    <x v="98"/>
    <n v="6"/>
    <x v="1"/>
    <x v="9"/>
  </r>
  <r>
    <x v="5"/>
    <x v="5"/>
    <s v="0620"/>
    <x v="98"/>
    <x v="98"/>
    <n v="7"/>
    <x v="1"/>
    <x v="10"/>
  </r>
  <r>
    <x v="5"/>
    <x v="5"/>
    <s v="0620"/>
    <x v="98"/>
    <x v="98"/>
    <n v="2"/>
    <x v="1"/>
    <x v="11"/>
  </r>
  <r>
    <x v="5"/>
    <x v="5"/>
    <s v="0620"/>
    <x v="98"/>
    <x v="98"/>
    <n v="7"/>
    <x v="1"/>
    <x v="12"/>
  </r>
  <r>
    <x v="5"/>
    <x v="5"/>
    <s v="0621"/>
    <x v="99"/>
    <x v="99"/>
    <n v="62"/>
    <x v="1"/>
    <x v="0"/>
  </r>
  <r>
    <x v="5"/>
    <x v="5"/>
    <s v="0621"/>
    <x v="99"/>
    <x v="99"/>
    <n v="60"/>
    <x v="1"/>
    <x v="1"/>
  </r>
  <r>
    <x v="5"/>
    <x v="5"/>
    <s v="0621"/>
    <x v="99"/>
    <x v="99"/>
    <n v="56"/>
    <x v="1"/>
    <x v="2"/>
  </r>
  <r>
    <x v="5"/>
    <x v="5"/>
    <s v="0621"/>
    <x v="99"/>
    <x v="99"/>
    <n v="65"/>
    <x v="1"/>
    <x v="3"/>
  </r>
  <r>
    <x v="5"/>
    <x v="5"/>
    <s v="0621"/>
    <x v="99"/>
    <x v="99"/>
    <n v="62"/>
    <x v="1"/>
    <x v="4"/>
  </r>
  <r>
    <x v="5"/>
    <x v="5"/>
    <s v="0621"/>
    <x v="99"/>
    <x v="99"/>
    <n v="77"/>
    <x v="1"/>
    <x v="5"/>
  </r>
  <r>
    <x v="5"/>
    <x v="5"/>
    <s v="0621"/>
    <x v="99"/>
    <x v="99"/>
    <n v="73"/>
    <x v="1"/>
    <x v="6"/>
  </r>
  <r>
    <x v="5"/>
    <x v="5"/>
    <s v="0621"/>
    <x v="99"/>
    <x v="99"/>
    <n v="74"/>
    <x v="1"/>
    <x v="7"/>
  </r>
  <r>
    <x v="5"/>
    <x v="5"/>
    <s v="0621"/>
    <x v="99"/>
    <x v="99"/>
    <n v="75"/>
    <x v="1"/>
    <x v="8"/>
  </r>
  <r>
    <x v="5"/>
    <x v="5"/>
    <s v="0621"/>
    <x v="99"/>
    <x v="99"/>
    <n v="83"/>
    <x v="1"/>
    <x v="9"/>
  </r>
  <r>
    <x v="5"/>
    <x v="5"/>
    <s v="0621"/>
    <x v="99"/>
    <x v="99"/>
    <n v="80"/>
    <x v="1"/>
    <x v="10"/>
  </r>
  <r>
    <x v="5"/>
    <x v="5"/>
    <s v="0621"/>
    <x v="99"/>
    <x v="99"/>
    <n v="71"/>
    <x v="1"/>
    <x v="11"/>
  </r>
  <r>
    <x v="5"/>
    <x v="5"/>
    <s v="0621"/>
    <x v="99"/>
    <x v="99"/>
    <n v="87"/>
    <x v="1"/>
    <x v="12"/>
  </r>
  <r>
    <x v="5"/>
    <x v="5"/>
    <s v="0622"/>
    <x v="100"/>
    <x v="100"/>
    <n v="35"/>
    <x v="1"/>
    <x v="0"/>
  </r>
  <r>
    <x v="5"/>
    <x v="5"/>
    <s v="0622"/>
    <x v="100"/>
    <x v="100"/>
    <n v="29"/>
    <x v="1"/>
    <x v="1"/>
  </r>
  <r>
    <x v="5"/>
    <x v="5"/>
    <s v="0622"/>
    <x v="100"/>
    <x v="100"/>
    <n v="27"/>
    <x v="1"/>
    <x v="2"/>
  </r>
  <r>
    <x v="5"/>
    <x v="5"/>
    <s v="0622"/>
    <x v="100"/>
    <x v="100"/>
    <n v="29"/>
    <x v="1"/>
    <x v="3"/>
  </r>
  <r>
    <x v="5"/>
    <x v="5"/>
    <s v="0622"/>
    <x v="100"/>
    <x v="100"/>
    <n v="36"/>
    <x v="1"/>
    <x v="4"/>
  </r>
  <r>
    <x v="5"/>
    <x v="5"/>
    <s v="0622"/>
    <x v="100"/>
    <x v="100"/>
    <n v="31"/>
    <x v="1"/>
    <x v="5"/>
  </r>
  <r>
    <x v="5"/>
    <x v="5"/>
    <s v="0622"/>
    <x v="100"/>
    <x v="100"/>
    <n v="35"/>
    <x v="1"/>
    <x v="6"/>
  </r>
  <r>
    <x v="5"/>
    <x v="5"/>
    <s v="0622"/>
    <x v="100"/>
    <x v="100"/>
    <n v="29"/>
    <x v="1"/>
    <x v="7"/>
  </r>
  <r>
    <x v="5"/>
    <x v="5"/>
    <s v="0622"/>
    <x v="100"/>
    <x v="100"/>
    <n v="34"/>
    <x v="1"/>
    <x v="8"/>
  </r>
  <r>
    <x v="5"/>
    <x v="5"/>
    <s v="0622"/>
    <x v="100"/>
    <x v="100"/>
    <n v="34"/>
    <x v="1"/>
    <x v="9"/>
  </r>
  <r>
    <x v="5"/>
    <x v="5"/>
    <s v="0622"/>
    <x v="100"/>
    <x v="100"/>
    <n v="28"/>
    <x v="1"/>
    <x v="10"/>
  </r>
  <r>
    <x v="5"/>
    <x v="5"/>
    <s v="0622"/>
    <x v="100"/>
    <x v="100"/>
    <n v="26"/>
    <x v="1"/>
    <x v="11"/>
  </r>
  <r>
    <x v="5"/>
    <x v="5"/>
    <s v="0622"/>
    <x v="100"/>
    <x v="100"/>
    <n v="33"/>
    <x v="1"/>
    <x v="12"/>
  </r>
  <r>
    <x v="5"/>
    <x v="5"/>
    <s v="0623"/>
    <x v="101"/>
    <x v="101"/>
    <n v="43"/>
    <x v="1"/>
    <x v="0"/>
  </r>
  <r>
    <x v="5"/>
    <x v="5"/>
    <s v="0623"/>
    <x v="101"/>
    <x v="101"/>
    <n v="39"/>
    <x v="1"/>
    <x v="1"/>
  </r>
  <r>
    <x v="5"/>
    <x v="5"/>
    <s v="0623"/>
    <x v="101"/>
    <x v="101"/>
    <n v="42"/>
    <x v="1"/>
    <x v="2"/>
  </r>
  <r>
    <x v="5"/>
    <x v="5"/>
    <s v="0623"/>
    <x v="101"/>
    <x v="101"/>
    <n v="39"/>
    <x v="1"/>
    <x v="3"/>
  </r>
  <r>
    <x v="5"/>
    <x v="5"/>
    <s v="0623"/>
    <x v="101"/>
    <x v="101"/>
    <n v="36"/>
    <x v="1"/>
    <x v="4"/>
  </r>
  <r>
    <x v="5"/>
    <x v="5"/>
    <s v="0623"/>
    <x v="101"/>
    <x v="101"/>
    <n v="40"/>
    <x v="1"/>
    <x v="5"/>
  </r>
  <r>
    <x v="5"/>
    <x v="5"/>
    <s v="0623"/>
    <x v="101"/>
    <x v="101"/>
    <n v="51"/>
    <x v="1"/>
    <x v="6"/>
  </r>
  <r>
    <x v="5"/>
    <x v="5"/>
    <s v="0623"/>
    <x v="101"/>
    <x v="101"/>
    <n v="44"/>
    <x v="1"/>
    <x v="7"/>
  </r>
  <r>
    <x v="5"/>
    <x v="5"/>
    <s v="0623"/>
    <x v="101"/>
    <x v="101"/>
    <n v="52"/>
    <x v="1"/>
    <x v="8"/>
  </r>
  <r>
    <x v="5"/>
    <x v="5"/>
    <s v="0623"/>
    <x v="101"/>
    <x v="101"/>
    <n v="59"/>
    <x v="1"/>
    <x v="9"/>
  </r>
  <r>
    <x v="5"/>
    <x v="5"/>
    <s v="0623"/>
    <x v="101"/>
    <x v="101"/>
    <n v="43"/>
    <x v="1"/>
    <x v="10"/>
  </r>
  <r>
    <x v="5"/>
    <x v="5"/>
    <s v="0623"/>
    <x v="101"/>
    <x v="101"/>
    <n v="41"/>
    <x v="1"/>
    <x v="11"/>
  </r>
  <r>
    <x v="5"/>
    <x v="5"/>
    <s v="0623"/>
    <x v="101"/>
    <x v="101"/>
    <n v="51"/>
    <x v="1"/>
    <x v="12"/>
  </r>
  <r>
    <x v="5"/>
    <x v="5"/>
    <s v="0624"/>
    <x v="102"/>
    <x v="102"/>
    <n v="58"/>
    <x v="1"/>
    <x v="0"/>
  </r>
  <r>
    <x v="5"/>
    <x v="5"/>
    <s v="0624"/>
    <x v="102"/>
    <x v="102"/>
    <n v="55"/>
    <x v="1"/>
    <x v="1"/>
  </r>
  <r>
    <x v="5"/>
    <x v="5"/>
    <s v="0624"/>
    <x v="102"/>
    <x v="102"/>
    <n v="53"/>
    <x v="1"/>
    <x v="2"/>
  </r>
  <r>
    <x v="5"/>
    <x v="5"/>
    <s v="0624"/>
    <x v="102"/>
    <x v="102"/>
    <n v="57"/>
    <x v="1"/>
    <x v="3"/>
  </r>
  <r>
    <x v="5"/>
    <x v="5"/>
    <s v="0624"/>
    <x v="102"/>
    <x v="102"/>
    <n v="58"/>
    <x v="1"/>
    <x v="4"/>
  </r>
  <r>
    <x v="5"/>
    <x v="5"/>
    <s v="0624"/>
    <x v="102"/>
    <x v="102"/>
    <n v="63"/>
    <x v="1"/>
    <x v="5"/>
  </r>
  <r>
    <x v="5"/>
    <x v="5"/>
    <s v="0624"/>
    <x v="102"/>
    <x v="102"/>
    <n v="64"/>
    <x v="1"/>
    <x v="6"/>
  </r>
  <r>
    <x v="5"/>
    <x v="5"/>
    <s v="0624"/>
    <x v="102"/>
    <x v="102"/>
    <n v="63"/>
    <x v="1"/>
    <x v="7"/>
  </r>
  <r>
    <x v="5"/>
    <x v="5"/>
    <s v="0624"/>
    <x v="102"/>
    <x v="102"/>
    <n v="72"/>
    <x v="1"/>
    <x v="8"/>
  </r>
  <r>
    <x v="5"/>
    <x v="5"/>
    <s v="0624"/>
    <x v="102"/>
    <x v="102"/>
    <n v="69"/>
    <x v="1"/>
    <x v="9"/>
  </r>
  <r>
    <x v="5"/>
    <x v="5"/>
    <s v="0624"/>
    <x v="102"/>
    <x v="102"/>
    <n v="70"/>
    <x v="1"/>
    <x v="10"/>
  </r>
  <r>
    <x v="5"/>
    <x v="5"/>
    <s v="0624"/>
    <x v="102"/>
    <x v="102"/>
    <n v="56"/>
    <x v="1"/>
    <x v="11"/>
  </r>
  <r>
    <x v="5"/>
    <x v="5"/>
    <s v="0624"/>
    <x v="102"/>
    <x v="102"/>
    <n v="69"/>
    <x v="1"/>
    <x v="12"/>
  </r>
  <r>
    <x v="5"/>
    <x v="5"/>
    <s v="0625"/>
    <x v="103"/>
    <x v="103"/>
    <n v="9"/>
    <x v="1"/>
    <x v="0"/>
  </r>
  <r>
    <x v="5"/>
    <x v="5"/>
    <s v="0625"/>
    <x v="103"/>
    <x v="103"/>
    <n v="7"/>
    <x v="1"/>
    <x v="1"/>
  </r>
  <r>
    <x v="5"/>
    <x v="5"/>
    <s v="0625"/>
    <x v="103"/>
    <x v="103"/>
    <n v="6"/>
    <x v="1"/>
    <x v="2"/>
  </r>
  <r>
    <x v="5"/>
    <x v="5"/>
    <s v="0625"/>
    <x v="103"/>
    <x v="103"/>
    <n v="9"/>
    <x v="1"/>
    <x v="3"/>
  </r>
  <r>
    <x v="5"/>
    <x v="5"/>
    <s v="0625"/>
    <x v="103"/>
    <x v="103"/>
    <n v="6"/>
    <x v="1"/>
    <x v="4"/>
  </r>
  <r>
    <x v="5"/>
    <x v="5"/>
    <s v="0625"/>
    <x v="103"/>
    <x v="103"/>
    <n v="8"/>
    <x v="1"/>
    <x v="5"/>
  </r>
  <r>
    <x v="5"/>
    <x v="5"/>
    <s v="0625"/>
    <x v="103"/>
    <x v="103"/>
    <n v="11"/>
    <x v="1"/>
    <x v="6"/>
  </r>
  <r>
    <x v="5"/>
    <x v="5"/>
    <s v="0625"/>
    <x v="103"/>
    <x v="103"/>
    <n v="12"/>
    <x v="1"/>
    <x v="7"/>
  </r>
  <r>
    <x v="5"/>
    <x v="5"/>
    <s v="0625"/>
    <x v="103"/>
    <x v="103"/>
    <n v="13"/>
    <x v="1"/>
    <x v="8"/>
  </r>
  <r>
    <x v="5"/>
    <x v="5"/>
    <s v="0625"/>
    <x v="103"/>
    <x v="103"/>
    <n v="8"/>
    <x v="1"/>
    <x v="9"/>
  </r>
  <r>
    <x v="5"/>
    <x v="5"/>
    <s v="0625"/>
    <x v="103"/>
    <x v="103"/>
    <n v="9"/>
    <x v="1"/>
    <x v="10"/>
  </r>
  <r>
    <x v="5"/>
    <x v="5"/>
    <s v="0625"/>
    <x v="103"/>
    <x v="103"/>
    <n v="11"/>
    <x v="1"/>
    <x v="11"/>
  </r>
  <r>
    <x v="5"/>
    <x v="5"/>
    <s v="0625"/>
    <x v="103"/>
    <x v="103"/>
    <n v="17"/>
    <x v="1"/>
    <x v="12"/>
  </r>
  <r>
    <x v="5"/>
    <x v="5"/>
    <s v="0626"/>
    <x v="104"/>
    <x v="104"/>
    <n v="21"/>
    <x v="1"/>
    <x v="0"/>
  </r>
  <r>
    <x v="5"/>
    <x v="5"/>
    <s v="0626"/>
    <x v="104"/>
    <x v="104"/>
    <n v="19"/>
    <x v="1"/>
    <x v="1"/>
  </r>
  <r>
    <x v="5"/>
    <x v="5"/>
    <s v="0626"/>
    <x v="104"/>
    <x v="104"/>
    <n v="19"/>
    <x v="1"/>
    <x v="2"/>
  </r>
  <r>
    <x v="5"/>
    <x v="5"/>
    <s v="0626"/>
    <x v="104"/>
    <x v="104"/>
    <n v="20"/>
    <x v="1"/>
    <x v="3"/>
  </r>
  <r>
    <x v="5"/>
    <x v="5"/>
    <s v="0626"/>
    <x v="104"/>
    <x v="104"/>
    <n v="21"/>
    <x v="1"/>
    <x v="4"/>
  </r>
  <r>
    <x v="5"/>
    <x v="5"/>
    <s v="0626"/>
    <x v="104"/>
    <x v="104"/>
    <n v="21"/>
    <x v="1"/>
    <x v="5"/>
  </r>
  <r>
    <x v="5"/>
    <x v="5"/>
    <s v="0626"/>
    <x v="104"/>
    <x v="104"/>
    <n v="34"/>
    <x v="1"/>
    <x v="6"/>
  </r>
  <r>
    <x v="5"/>
    <x v="5"/>
    <s v="0626"/>
    <x v="104"/>
    <x v="104"/>
    <n v="31"/>
    <x v="1"/>
    <x v="7"/>
  </r>
  <r>
    <x v="5"/>
    <x v="5"/>
    <s v="0626"/>
    <x v="104"/>
    <x v="104"/>
    <n v="27"/>
    <x v="1"/>
    <x v="8"/>
  </r>
  <r>
    <x v="5"/>
    <x v="5"/>
    <s v="0626"/>
    <x v="104"/>
    <x v="104"/>
    <n v="28"/>
    <x v="1"/>
    <x v="9"/>
  </r>
  <r>
    <x v="5"/>
    <x v="5"/>
    <s v="0626"/>
    <x v="104"/>
    <x v="104"/>
    <n v="24"/>
    <x v="1"/>
    <x v="10"/>
  </r>
  <r>
    <x v="5"/>
    <x v="5"/>
    <s v="0626"/>
    <x v="104"/>
    <x v="104"/>
    <n v="29"/>
    <x v="1"/>
    <x v="11"/>
  </r>
  <r>
    <x v="5"/>
    <x v="5"/>
    <s v="0626"/>
    <x v="104"/>
    <x v="104"/>
    <n v="34"/>
    <x v="1"/>
    <x v="12"/>
  </r>
  <r>
    <x v="5"/>
    <x v="5"/>
    <s v="0627"/>
    <x v="105"/>
    <x v="105"/>
    <n v="7"/>
    <x v="1"/>
    <x v="0"/>
  </r>
  <r>
    <x v="5"/>
    <x v="5"/>
    <s v="0627"/>
    <x v="105"/>
    <x v="105"/>
    <n v="7"/>
    <x v="1"/>
    <x v="1"/>
  </r>
  <r>
    <x v="5"/>
    <x v="5"/>
    <s v="0627"/>
    <x v="105"/>
    <x v="105"/>
    <n v="5"/>
    <x v="1"/>
    <x v="2"/>
  </r>
  <r>
    <x v="5"/>
    <x v="5"/>
    <s v="0627"/>
    <x v="105"/>
    <x v="105"/>
    <n v="7"/>
    <x v="1"/>
    <x v="3"/>
  </r>
  <r>
    <x v="5"/>
    <x v="5"/>
    <s v="0627"/>
    <x v="105"/>
    <x v="105"/>
    <n v="10"/>
    <x v="1"/>
    <x v="4"/>
  </r>
  <r>
    <x v="5"/>
    <x v="5"/>
    <s v="0627"/>
    <x v="105"/>
    <x v="105"/>
    <n v="6"/>
    <x v="1"/>
    <x v="5"/>
  </r>
  <r>
    <x v="5"/>
    <x v="5"/>
    <s v="0627"/>
    <x v="105"/>
    <x v="105"/>
    <n v="7"/>
    <x v="1"/>
    <x v="6"/>
  </r>
  <r>
    <x v="5"/>
    <x v="5"/>
    <s v="0627"/>
    <x v="105"/>
    <x v="105"/>
    <n v="7"/>
    <x v="1"/>
    <x v="7"/>
  </r>
  <r>
    <x v="5"/>
    <x v="5"/>
    <s v="0627"/>
    <x v="105"/>
    <x v="105"/>
    <n v="5"/>
    <x v="1"/>
    <x v="8"/>
  </r>
  <r>
    <x v="5"/>
    <x v="5"/>
    <s v="0627"/>
    <x v="105"/>
    <x v="105"/>
    <n v="7"/>
    <x v="1"/>
    <x v="9"/>
  </r>
  <r>
    <x v="5"/>
    <x v="5"/>
    <s v="0627"/>
    <x v="105"/>
    <x v="105"/>
    <n v="7"/>
    <x v="1"/>
    <x v="10"/>
  </r>
  <r>
    <x v="5"/>
    <x v="5"/>
    <s v="0627"/>
    <x v="105"/>
    <x v="105"/>
    <n v="6"/>
    <x v="1"/>
    <x v="11"/>
  </r>
  <r>
    <x v="5"/>
    <x v="5"/>
    <s v="0627"/>
    <x v="105"/>
    <x v="105"/>
    <n v="8"/>
    <x v="1"/>
    <x v="12"/>
  </r>
  <r>
    <x v="5"/>
    <x v="5"/>
    <s v="0628"/>
    <x v="106"/>
    <x v="106"/>
    <n v="34"/>
    <x v="1"/>
    <x v="0"/>
  </r>
  <r>
    <x v="5"/>
    <x v="5"/>
    <s v="0628"/>
    <x v="106"/>
    <x v="106"/>
    <n v="33"/>
    <x v="1"/>
    <x v="1"/>
  </r>
  <r>
    <x v="5"/>
    <x v="5"/>
    <s v="0628"/>
    <x v="106"/>
    <x v="106"/>
    <n v="45"/>
    <x v="1"/>
    <x v="2"/>
  </r>
  <r>
    <x v="5"/>
    <x v="5"/>
    <s v="0628"/>
    <x v="106"/>
    <x v="106"/>
    <n v="57"/>
    <x v="1"/>
    <x v="3"/>
  </r>
  <r>
    <x v="5"/>
    <x v="5"/>
    <s v="0628"/>
    <x v="106"/>
    <x v="106"/>
    <n v="13"/>
    <x v="1"/>
    <x v="4"/>
  </r>
  <r>
    <x v="5"/>
    <x v="5"/>
    <s v="0628"/>
    <x v="106"/>
    <x v="106"/>
    <n v="9"/>
    <x v="1"/>
    <x v="5"/>
  </r>
  <r>
    <x v="5"/>
    <x v="5"/>
    <s v="0628"/>
    <x v="106"/>
    <x v="106"/>
    <n v="14"/>
    <x v="1"/>
    <x v="6"/>
  </r>
  <r>
    <x v="5"/>
    <x v="5"/>
    <s v="0628"/>
    <x v="106"/>
    <x v="106"/>
    <n v="9"/>
    <x v="1"/>
    <x v="7"/>
  </r>
  <r>
    <x v="5"/>
    <x v="5"/>
    <s v="0628"/>
    <x v="106"/>
    <x v="106"/>
    <n v="13"/>
    <x v="1"/>
    <x v="8"/>
  </r>
  <r>
    <x v="5"/>
    <x v="5"/>
    <s v="0628"/>
    <x v="106"/>
    <x v="106"/>
    <n v="11"/>
    <x v="1"/>
    <x v="9"/>
  </r>
  <r>
    <x v="5"/>
    <x v="5"/>
    <s v="0628"/>
    <x v="106"/>
    <x v="106"/>
    <n v="10"/>
    <x v="1"/>
    <x v="10"/>
  </r>
  <r>
    <x v="5"/>
    <x v="5"/>
    <s v="0628"/>
    <x v="106"/>
    <x v="106"/>
    <n v="11"/>
    <x v="1"/>
    <x v="11"/>
  </r>
  <r>
    <x v="5"/>
    <x v="5"/>
    <s v="0628"/>
    <x v="106"/>
    <x v="106"/>
    <n v="12"/>
    <x v="1"/>
    <x v="12"/>
  </r>
  <r>
    <x v="5"/>
    <x v="5"/>
    <s v="0631"/>
    <x v="107"/>
    <x v="107"/>
    <n v="40"/>
    <x v="1"/>
    <x v="0"/>
  </r>
  <r>
    <x v="5"/>
    <x v="5"/>
    <s v="0631"/>
    <x v="107"/>
    <x v="107"/>
    <n v="38"/>
    <x v="1"/>
    <x v="1"/>
  </r>
  <r>
    <x v="5"/>
    <x v="5"/>
    <s v="0631"/>
    <x v="107"/>
    <x v="107"/>
    <n v="38"/>
    <x v="1"/>
    <x v="2"/>
  </r>
  <r>
    <x v="5"/>
    <x v="5"/>
    <s v="0631"/>
    <x v="107"/>
    <x v="107"/>
    <n v="38"/>
    <x v="1"/>
    <x v="3"/>
  </r>
  <r>
    <x v="5"/>
    <x v="5"/>
    <s v="0631"/>
    <x v="107"/>
    <x v="107"/>
    <n v="45"/>
    <x v="1"/>
    <x v="4"/>
  </r>
  <r>
    <x v="5"/>
    <x v="5"/>
    <s v="0631"/>
    <x v="107"/>
    <x v="107"/>
    <n v="43"/>
    <x v="1"/>
    <x v="5"/>
  </r>
  <r>
    <x v="5"/>
    <x v="5"/>
    <s v="0631"/>
    <x v="107"/>
    <x v="107"/>
    <n v="49"/>
    <x v="1"/>
    <x v="6"/>
  </r>
  <r>
    <x v="5"/>
    <x v="5"/>
    <s v="0631"/>
    <x v="107"/>
    <x v="107"/>
    <n v="40"/>
    <x v="1"/>
    <x v="7"/>
  </r>
  <r>
    <x v="5"/>
    <x v="5"/>
    <s v="0631"/>
    <x v="107"/>
    <x v="107"/>
    <n v="48"/>
    <x v="1"/>
    <x v="8"/>
  </r>
  <r>
    <x v="5"/>
    <x v="5"/>
    <s v="0631"/>
    <x v="107"/>
    <x v="107"/>
    <n v="54"/>
    <x v="1"/>
    <x v="9"/>
  </r>
  <r>
    <x v="5"/>
    <x v="5"/>
    <s v="0631"/>
    <x v="107"/>
    <x v="107"/>
    <n v="49"/>
    <x v="1"/>
    <x v="10"/>
  </r>
  <r>
    <x v="5"/>
    <x v="5"/>
    <s v="0631"/>
    <x v="107"/>
    <x v="107"/>
    <n v="35"/>
    <x v="1"/>
    <x v="11"/>
  </r>
  <r>
    <x v="5"/>
    <x v="5"/>
    <s v="0631"/>
    <x v="107"/>
    <x v="107"/>
    <n v="46"/>
    <x v="1"/>
    <x v="12"/>
  </r>
  <r>
    <x v="5"/>
    <x v="5"/>
    <s v="0632"/>
    <x v="108"/>
    <x v="108"/>
    <n v="28"/>
    <x v="1"/>
    <x v="0"/>
  </r>
  <r>
    <x v="5"/>
    <x v="5"/>
    <s v="0632"/>
    <x v="108"/>
    <x v="108"/>
    <n v="25"/>
    <x v="1"/>
    <x v="1"/>
  </r>
  <r>
    <x v="5"/>
    <x v="5"/>
    <s v="0632"/>
    <x v="108"/>
    <x v="108"/>
    <n v="20"/>
    <x v="1"/>
    <x v="2"/>
  </r>
  <r>
    <x v="5"/>
    <x v="5"/>
    <s v="0632"/>
    <x v="108"/>
    <x v="108"/>
    <n v="18"/>
    <x v="1"/>
    <x v="3"/>
  </r>
  <r>
    <x v="5"/>
    <x v="5"/>
    <s v="0632"/>
    <x v="108"/>
    <x v="108"/>
    <n v="20"/>
    <x v="1"/>
    <x v="4"/>
  </r>
  <r>
    <x v="5"/>
    <x v="5"/>
    <s v="0632"/>
    <x v="108"/>
    <x v="108"/>
    <n v="20"/>
    <x v="1"/>
    <x v="5"/>
  </r>
  <r>
    <x v="5"/>
    <x v="5"/>
    <s v="0632"/>
    <x v="108"/>
    <x v="108"/>
    <n v="26"/>
    <x v="1"/>
    <x v="6"/>
  </r>
  <r>
    <x v="5"/>
    <x v="5"/>
    <s v="0632"/>
    <x v="108"/>
    <x v="108"/>
    <n v="24"/>
    <x v="1"/>
    <x v="7"/>
  </r>
  <r>
    <x v="5"/>
    <x v="5"/>
    <s v="0632"/>
    <x v="108"/>
    <x v="108"/>
    <n v="25"/>
    <x v="1"/>
    <x v="8"/>
  </r>
  <r>
    <x v="5"/>
    <x v="5"/>
    <s v="0632"/>
    <x v="108"/>
    <x v="108"/>
    <n v="24"/>
    <x v="1"/>
    <x v="9"/>
  </r>
  <r>
    <x v="5"/>
    <x v="5"/>
    <s v="0632"/>
    <x v="108"/>
    <x v="108"/>
    <n v="26"/>
    <x v="1"/>
    <x v="10"/>
  </r>
  <r>
    <x v="5"/>
    <x v="5"/>
    <s v="0632"/>
    <x v="108"/>
    <x v="108"/>
    <n v="28"/>
    <x v="1"/>
    <x v="11"/>
  </r>
  <r>
    <x v="5"/>
    <x v="5"/>
    <s v="0632"/>
    <x v="108"/>
    <x v="108"/>
    <n v="26"/>
    <x v="1"/>
    <x v="12"/>
  </r>
  <r>
    <x v="5"/>
    <x v="5"/>
    <s v="0633"/>
    <x v="109"/>
    <x v="109"/>
    <n v="33"/>
    <x v="1"/>
    <x v="0"/>
  </r>
  <r>
    <x v="5"/>
    <x v="5"/>
    <s v="0633"/>
    <x v="109"/>
    <x v="109"/>
    <n v="24"/>
    <x v="1"/>
    <x v="1"/>
  </r>
  <r>
    <x v="5"/>
    <x v="5"/>
    <s v="0633"/>
    <x v="109"/>
    <x v="109"/>
    <n v="21"/>
    <x v="1"/>
    <x v="2"/>
  </r>
  <r>
    <x v="5"/>
    <x v="5"/>
    <s v="0633"/>
    <x v="109"/>
    <x v="109"/>
    <n v="22"/>
    <x v="1"/>
    <x v="3"/>
  </r>
  <r>
    <x v="5"/>
    <x v="5"/>
    <s v="0633"/>
    <x v="109"/>
    <x v="109"/>
    <n v="23"/>
    <x v="1"/>
    <x v="4"/>
  </r>
  <r>
    <x v="5"/>
    <x v="5"/>
    <s v="0633"/>
    <x v="109"/>
    <x v="109"/>
    <n v="31"/>
    <x v="1"/>
    <x v="5"/>
  </r>
  <r>
    <x v="5"/>
    <x v="5"/>
    <s v="0633"/>
    <x v="109"/>
    <x v="109"/>
    <n v="34"/>
    <x v="1"/>
    <x v="6"/>
  </r>
  <r>
    <x v="5"/>
    <x v="5"/>
    <s v="0633"/>
    <x v="109"/>
    <x v="109"/>
    <n v="37"/>
    <x v="1"/>
    <x v="7"/>
  </r>
  <r>
    <x v="5"/>
    <x v="5"/>
    <s v="0633"/>
    <x v="109"/>
    <x v="109"/>
    <n v="32"/>
    <x v="1"/>
    <x v="8"/>
  </r>
  <r>
    <x v="5"/>
    <x v="5"/>
    <s v="0633"/>
    <x v="109"/>
    <x v="109"/>
    <n v="31"/>
    <x v="1"/>
    <x v="9"/>
  </r>
  <r>
    <x v="5"/>
    <x v="5"/>
    <s v="0633"/>
    <x v="109"/>
    <x v="109"/>
    <n v="26"/>
    <x v="1"/>
    <x v="10"/>
  </r>
  <r>
    <x v="5"/>
    <x v="5"/>
    <s v="0633"/>
    <x v="109"/>
    <x v="109"/>
    <n v="22"/>
    <x v="1"/>
    <x v="11"/>
  </r>
  <r>
    <x v="5"/>
    <x v="5"/>
    <s v="0633"/>
    <x v="109"/>
    <x v="109"/>
    <n v="19"/>
    <x v="1"/>
    <x v="12"/>
  </r>
  <r>
    <x v="6"/>
    <x v="6"/>
    <s v="0701"/>
    <x v="110"/>
    <x v="110"/>
    <n v="3"/>
    <x v="1"/>
    <x v="0"/>
  </r>
  <r>
    <x v="6"/>
    <x v="6"/>
    <s v="0701"/>
    <x v="110"/>
    <x v="110"/>
    <n v="7"/>
    <x v="1"/>
    <x v="1"/>
  </r>
  <r>
    <x v="6"/>
    <x v="6"/>
    <s v="0701"/>
    <x v="110"/>
    <x v="110"/>
    <n v="3"/>
    <x v="1"/>
    <x v="2"/>
  </r>
  <r>
    <x v="6"/>
    <x v="6"/>
    <s v="0701"/>
    <x v="110"/>
    <x v="110"/>
    <n v="2"/>
    <x v="1"/>
    <x v="3"/>
  </r>
  <r>
    <x v="6"/>
    <x v="6"/>
    <s v="0701"/>
    <x v="110"/>
    <x v="110"/>
    <n v="0"/>
    <x v="1"/>
    <x v="4"/>
  </r>
  <r>
    <x v="6"/>
    <x v="6"/>
    <s v="0701"/>
    <x v="110"/>
    <x v="110"/>
    <n v="3"/>
    <x v="1"/>
    <x v="5"/>
  </r>
  <r>
    <x v="6"/>
    <x v="6"/>
    <s v="0701"/>
    <x v="110"/>
    <x v="110"/>
    <n v="3"/>
    <x v="1"/>
    <x v="6"/>
  </r>
  <r>
    <x v="6"/>
    <x v="6"/>
    <s v="0701"/>
    <x v="110"/>
    <x v="110"/>
    <n v="4"/>
    <x v="1"/>
    <x v="7"/>
  </r>
  <r>
    <x v="6"/>
    <x v="6"/>
    <s v="0701"/>
    <x v="110"/>
    <x v="110"/>
    <n v="4"/>
    <x v="1"/>
    <x v="8"/>
  </r>
  <r>
    <x v="6"/>
    <x v="6"/>
    <s v="0701"/>
    <x v="110"/>
    <x v="110"/>
    <n v="7"/>
    <x v="1"/>
    <x v="9"/>
  </r>
  <r>
    <x v="6"/>
    <x v="6"/>
    <s v="0701"/>
    <x v="110"/>
    <x v="110"/>
    <n v="3"/>
    <x v="1"/>
    <x v="10"/>
  </r>
  <r>
    <x v="6"/>
    <x v="6"/>
    <s v="0701"/>
    <x v="110"/>
    <x v="110"/>
    <n v="2"/>
    <x v="1"/>
    <x v="11"/>
  </r>
  <r>
    <x v="6"/>
    <x v="6"/>
    <s v="0701"/>
    <x v="110"/>
    <x v="110"/>
    <n v="7"/>
    <x v="1"/>
    <x v="12"/>
  </r>
  <r>
    <x v="6"/>
    <x v="6"/>
    <s v="0702"/>
    <x v="111"/>
    <x v="111"/>
    <n v="19"/>
    <x v="1"/>
    <x v="0"/>
  </r>
  <r>
    <x v="6"/>
    <x v="6"/>
    <s v="0702"/>
    <x v="111"/>
    <x v="111"/>
    <n v="18"/>
    <x v="1"/>
    <x v="1"/>
  </r>
  <r>
    <x v="6"/>
    <x v="6"/>
    <s v="0702"/>
    <x v="111"/>
    <x v="111"/>
    <n v="16"/>
    <x v="1"/>
    <x v="2"/>
  </r>
  <r>
    <x v="6"/>
    <x v="6"/>
    <s v="0702"/>
    <x v="111"/>
    <x v="111"/>
    <n v="10"/>
    <x v="1"/>
    <x v="3"/>
  </r>
  <r>
    <x v="6"/>
    <x v="6"/>
    <s v="0702"/>
    <x v="111"/>
    <x v="111"/>
    <n v="11"/>
    <x v="1"/>
    <x v="4"/>
  </r>
  <r>
    <x v="6"/>
    <x v="6"/>
    <s v="0702"/>
    <x v="111"/>
    <x v="111"/>
    <n v="9"/>
    <x v="1"/>
    <x v="5"/>
  </r>
  <r>
    <x v="6"/>
    <x v="6"/>
    <s v="0702"/>
    <x v="111"/>
    <x v="111"/>
    <n v="14"/>
    <x v="1"/>
    <x v="6"/>
  </r>
  <r>
    <x v="6"/>
    <x v="6"/>
    <s v="0702"/>
    <x v="111"/>
    <x v="111"/>
    <n v="10"/>
    <x v="1"/>
    <x v="7"/>
  </r>
  <r>
    <x v="6"/>
    <x v="6"/>
    <s v="0702"/>
    <x v="111"/>
    <x v="111"/>
    <n v="11"/>
    <x v="1"/>
    <x v="8"/>
  </r>
  <r>
    <x v="6"/>
    <x v="6"/>
    <s v="0702"/>
    <x v="111"/>
    <x v="111"/>
    <n v="11"/>
    <x v="1"/>
    <x v="9"/>
  </r>
  <r>
    <x v="6"/>
    <x v="6"/>
    <s v="0702"/>
    <x v="111"/>
    <x v="111"/>
    <n v="13"/>
    <x v="1"/>
    <x v="10"/>
  </r>
  <r>
    <x v="6"/>
    <x v="6"/>
    <s v="0702"/>
    <x v="111"/>
    <x v="111"/>
    <n v="11"/>
    <x v="1"/>
    <x v="11"/>
  </r>
  <r>
    <x v="6"/>
    <x v="6"/>
    <s v="0702"/>
    <x v="111"/>
    <x v="111"/>
    <n v="16"/>
    <x v="1"/>
    <x v="12"/>
  </r>
  <r>
    <x v="6"/>
    <x v="6"/>
    <s v="0704"/>
    <x v="112"/>
    <x v="112"/>
    <n v="15"/>
    <x v="1"/>
    <x v="0"/>
  </r>
  <r>
    <x v="6"/>
    <x v="6"/>
    <s v="0704"/>
    <x v="112"/>
    <x v="112"/>
    <n v="12"/>
    <x v="1"/>
    <x v="1"/>
  </r>
  <r>
    <x v="6"/>
    <x v="6"/>
    <s v="0704"/>
    <x v="112"/>
    <x v="112"/>
    <n v="15"/>
    <x v="1"/>
    <x v="2"/>
  </r>
  <r>
    <x v="6"/>
    <x v="6"/>
    <s v="0704"/>
    <x v="112"/>
    <x v="112"/>
    <n v="17"/>
    <x v="1"/>
    <x v="3"/>
  </r>
  <r>
    <x v="6"/>
    <x v="6"/>
    <s v="0704"/>
    <x v="112"/>
    <x v="112"/>
    <n v="15"/>
    <x v="1"/>
    <x v="4"/>
  </r>
  <r>
    <x v="6"/>
    <x v="6"/>
    <s v="0704"/>
    <x v="112"/>
    <x v="112"/>
    <n v="17"/>
    <x v="1"/>
    <x v="5"/>
  </r>
  <r>
    <x v="6"/>
    <x v="6"/>
    <s v="0704"/>
    <x v="112"/>
    <x v="112"/>
    <n v="19"/>
    <x v="1"/>
    <x v="6"/>
  </r>
  <r>
    <x v="6"/>
    <x v="6"/>
    <s v="0704"/>
    <x v="112"/>
    <x v="112"/>
    <n v="17"/>
    <x v="1"/>
    <x v="7"/>
  </r>
  <r>
    <x v="6"/>
    <x v="6"/>
    <s v="0704"/>
    <x v="112"/>
    <x v="112"/>
    <n v="17"/>
    <x v="1"/>
    <x v="8"/>
  </r>
  <r>
    <x v="6"/>
    <x v="6"/>
    <s v="0704"/>
    <x v="112"/>
    <x v="112"/>
    <n v="17"/>
    <x v="1"/>
    <x v="9"/>
  </r>
  <r>
    <x v="6"/>
    <x v="6"/>
    <s v="0704"/>
    <x v="112"/>
    <x v="112"/>
    <n v="15"/>
    <x v="1"/>
    <x v="10"/>
  </r>
  <r>
    <x v="6"/>
    <x v="6"/>
    <s v="0704"/>
    <x v="112"/>
    <x v="112"/>
    <n v="16"/>
    <x v="1"/>
    <x v="11"/>
  </r>
  <r>
    <x v="6"/>
    <x v="6"/>
    <s v="0704"/>
    <x v="112"/>
    <x v="112"/>
    <n v="23"/>
    <x v="1"/>
    <x v="12"/>
  </r>
  <r>
    <x v="6"/>
    <x v="6"/>
    <s v="0706"/>
    <x v="113"/>
    <x v="113"/>
    <n v="18"/>
    <x v="1"/>
    <x v="0"/>
  </r>
  <r>
    <x v="6"/>
    <x v="6"/>
    <s v="0706"/>
    <x v="113"/>
    <x v="113"/>
    <n v="18"/>
    <x v="1"/>
    <x v="1"/>
  </r>
  <r>
    <x v="6"/>
    <x v="6"/>
    <s v="0706"/>
    <x v="113"/>
    <x v="113"/>
    <n v="18"/>
    <x v="1"/>
    <x v="2"/>
  </r>
  <r>
    <x v="6"/>
    <x v="6"/>
    <s v="0706"/>
    <x v="113"/>
    <x v="113"/>
    <n v="14"/>
    <x v="1"/>
    <x v="3"/>
  </r>
  <r>
    <x v="6"/>
    <x v="6"/>
    <s v="0706"/>
    <x v="113"/>
    <x v="113"/>
    <n v="19"/>
    <x v="1"/>
    <x v="4"/>
  </r>
  <r>
    <x v="6"/>
    <x v="6"/>
    <s v="0706"/>
    <x v="113"/>
    <x v="113"/>
    <n v="16"/>
    <x v="1"/>
    <x v="5"/>
  </r>
  <r>
    <x v="6"/>
    <x v="6"/>
    <s v="0706"/>
    <x v="113"/>
    <x v="113"/>
    <n v="18"/>
    <x v="1"/>
    <x v="6"/>
  </r>
  <r>
    <x v="6"/>
    <x v="6"/>
    <s v="0706"/>
    <x v="113"/>
    <x v="113"/>
    <n v="11"/>
    <x v="1"/>
    <x v="7"/>
  </r>
  <r>
    <x v="6"/>
    <x v="6"/>
    <s v="0706"/>
    <x v="113"/>
    <x v="113"/>
    <n v="16"/>
    <x v="1"/>
    <x v="8"/>
  </r>
  <r>
    <x v="6"/>
    <x v="6"/>
    <s v="0706"/>
    <x v="113"/>
    <x v="113"/>
    <n v="16"/>
    <x v="1"/>
    <x v="9"/>
  </r>
  <r>
    <x v="6"/>
    <x v="6"/>
    <s v="0706"/>
    <x v="113"/>
    <x v="113"/>
    <n v="13"/>
    <x v="1"/>
    <x v="10"/>
  </r>
  <r>
    <x v="6"/>
    <x v="6"/>
    <s v="0706"/>
    <x v="113"/>
    <x v="113"/>
    <n v="15"/>
    <x v="1"/>
    <x v="11"/>
  </r>
  <r>
    <x v="6"/>
    <x v="6"/>
    <s v="0706"/>
    <x v="113"/>
    <x v="113"/>
    <n v="20"/>
    <x v="1"/>
    <x v="12"/>
  </r>
  <r>
    <x v="6"/>
    <x v="6"/>
    <s v="0709"/>
    <x v="114"/>
    <x v="114"/>
    <n v="58"/>
    <x v="1"/>
    <x v="0"/>
  </r>
  <r>
    <x v="6"/>
    <x v="6"/>
    <s v="0709"/>
    <x v="114"/>
    <x v="114"/>
    <n v="56"/>
    <x v="1"/>
    <x v="1"/>
  </r>
  <r>
    <x v="6"/>
    <x v="6"/>
    <s v="0709"/>
    <x v="114"/>
    <x v="114"/>
    <n v="50"/>
    <x v="1"/>
    <x v="2"/>
  </r>
  <r>
    <x v="6"/>
    <x v="6"/>
    <s v="0709"/>
    <x v="114"/>
    <x v="114"/>
    <n v="54"/>
    <x v="1"/>
    <x v="3"/>
  </r>
  <r>
    <x v="6"/>
    <x v="6"/>
    <s v="0709"/>
    <x v="114"/>
    <x v="114"/>
    <n v="57"/>
    <x v="1"/>
    <x v="4"/>
  </r>
  <r>
    <x v="6"/>
    <x v="6"/>
    <s v="0709"/>
    <x v="114"/>
    <x v="114"/>
    <n v="68"/>
    <x v="1"/>
    <x v="5"/>
  </r>
  <r>
    <x v="6"/>
    <x v="6"/>
    <s v="0709"/>
    <x v="114"/>
    <x v="114"/>
    <n v="48"/>
    <x v="1"/>
    <x v="6"/>
  </r>
  <r>
    <x v="6"/>
    <x v="6"/>
    <s v="0709"/>
    <x v="114"/>
    <x v="114"/>
    <n v="45"/>
    <x v="1"/>
    <x v="7"/>
  </r>
  <r>
    <x v="6"/>
    <x v="6"/>
    <s v="0709"/>
    <x v="114"/>
    <x v="114"/>
    <n v="53"/>
    <x v="1"/>
    <x v="8"/>
  </r>
  <r>
    <x v="6"/>
    <x v="6"/>
    <s v="0709"/>
    <x v="114"/>
    <x v="114"/>
    <n v="56"/>
    <x v="1"/>
    <x v="9"/>
  </r>
  <r>
    <x v="6"/>
    <x v="6"/>
    <s v="0709"/>
    <x v="114"/>
    <x v="114"/>
    <n v="44"/>
    <x v="1"/>
    <x v="10"/>
  </r>
  <r>
    <x v="6"/>
    <x v="6"/>
    <s v="0709"/>
    <x v="114"/>
    <x v="114"/>
    <n v="38"/>
    <x v="1"/>
    <x v="11"/>
  </r>
  <r>
    <x v="6"/>
    <x v="6"/>
    <s v="0709"/>
    <x v="114"/>
    <x v="114"/>
    <n v="48"/>
    <x v="1"/>
    <x v="12"/>
  </r>
  <r>
    <x v="6"/>
    <x v="6"/>
    <s v="0711"/>
    <x v="115"/>
    <x v="115"/>
    <n v="7"/>
    <x v="1"/>
    <x v="0"/>
  </r>
  <r>
    <x v="6"/>
    <x v="6"/>
    <s v="0711"/>
    <x v="115"/>
    <x v="115"/>
    <n v="5"/>
    <x v="1"/>
    <x v="1"/>
  </r>
  <r>
    <x v="6"/>
    <x v="6"/>
    <s v="0711"/>
    <x v="115"/>
    <x v="115"/>
    <n v="6"/>
    <x v="1"/>
    <x v="2"/>
  </r>
  <r>
    <x v="6"/>
    <x v="6"/>
    <s v="0711"/>
    <x v="115"/>
    <x v="115"/>
    <n v="2"/>
    <x v="1"/>
    <x v="3"/>
  </r>
  <r>
    <x v="6"/>
    <x v="6"/>
    <s v="0711"/>
    <x v="115"/>
    <x v="115"/>
    <n v="4"/>
    <x v="1"/>
    <x v="4"/>
  </r>
  <r>
    <x v="6"/>
    <x v="6"/>
    <s v="0711"/>
    <x v="115"/>
    <x v="115"/>
    <n v="4"/>
    <x v="1"/>
    <x v="5"/>
  </r>
  <r>
    <x v="6"/>
    <x v="6"/>
    <s v="0711"/>
    <x v="115"/>
    <x v="115"/>
    <n v="5"/>
    <x v="1"/>
    <x v="6"/>
  </r>
  <r>
    <x v="6"/>
    <x v="6"/>
    <s v="0711"/>
    <x v="115"/>
    <x v="115"/>
    <n v="5"/>
    <x v="1"/>
    <x v="7"/>
  </r>
  <r>
    <x v="6"/>
    <x v="6"/>
    <s v="0711"/>
    <x v="115"/>
    <x v="115"/>
    <n v="5"/>
    <x v="1"/>
    <x v="8"/>
  </r>
  <r>
    <x v="6"/>
    <x v="6"/>
    <s v="0711"/>
    <x v="115"/>
    <x v="115"/>
    <n v="8"/>
    <x v="1"/>
    <x v="9"/>
  </r>
  <r>
    <x v="6"/>
    <x v="6"/>
    <s v="0711"/>
    <x v="115"/>
    <x v="115"/>
    <n v="8"/>
    <x v="1"/>
    <x v="10"/>
  </r>
  <r>
    <x v="6"/>
    <x v="6"/>
    <s v="0711"/>
    <x v="115"/>
    <x v="115"/>
    <n v="6"/>
    <x v="1"/>
    <x v="11"/>
  </r>
  <r>
    <x v="6"/>
    <x v="6"/>
    <s v="0711"/>
    <x v="115"/>
    <x v="115"/>
    <n v="8"/>
    <x v="1"/>
    <x v="12"/>
  </r>
  <r>
    <x v="6"/>
    <x v="6"/>
    <s v="0713"/>
    <x v="116"/>
    <x v="116"/>
    <n v="25"/>
    <x v="1"/>
    <x v="0"/>
  </r>
  <r>
    <x v="6"/>
    <x v="6"/>
    <s v="0713"/>
    <x v="116"/>
    <x v="116"/>
    <n v="24"/>
    <x v="1"/>
    <x v="1"/>
  </r>
  <r>
    <x v="6"/>
    <x v="6"/>
    <s v="0713"/>
    <x v="116"/>
    <x v="116"/>
    <n v="25"/>
    <x v="1"/>
    <x v="2"/>
  </r>
  <r>
    <x v="6"/>
    <x v="6"/>
    <s v="0713"/>
    <x v="116"/>
    <x v="116"/>
    <n v="21"/>
    <x v="1"/>
    <x v="3"/>
  </r>
  <r>
    <x v="6"/>
    <x v="6"/>
    <s v="0713"/>
    <x v="116"/>
    <x v="116"/>
    <n v="20"/>
    <x v="1"/>
    <x v="4"/>
  </r>
  <r>
    <x v="6"/>
    <x v="6"/>
    <s v="0713"/>
    <x v="116"/>
    <x v="116"/>
    <n v="43"/>
    <x v="1"/>
    <x v="5"/>
  </r>
  <r>
    <x v="6"/>
    <x v="6"/>
    <s v="0713"/>
    <x v="116"/>
    <x v="116"/>
    <n v="24"/>
    <x v="1"/>
    <x v="6"/>
  </r>
  <r>
    <x v="6"/>
    <x v="6"/>
    <s v="0713"/>
    <x v="116"/>
    <x v="116"/>
    <n v="25"/>
    <x v="1"/>
    <x v="7"/>
  </r>
  <r>
    <x v="6"/>
    <x v="6"/>
    <s v="0713"/>
    <x v="116"/>
    <x v="116"/>
    <n v="25"/>
    <x v="1"/>
    <x v="8"/>
  </r>
  <r>
    <x v="6"/>
    <x v="6"/>
    <s v="0713"/>
    <x v="116"/>
    <x v="116"/>
    <n v="20"/>
    <x v="1"/>
    <x v="9"/>
  </r>
  <r>
    <x v="6"/>
    <x v="6"/>
    <s v="0713"/>
    <x v="116"/>
    <x v="116"/>
    <n v="21"/>
    <x v="1"/>
    <x v="10"/>
  </r>
  <r>
    <x v="6"/>
    <x v="6"/>
    <s v="0713"/>
    <x v="116"/>
    <x v="116"/>
    <n v="22"/>
    <x v="1"/>
    <x v="11"/>
  </r>
  <r>
    <x v="6"/>
    <x v="6"/>
    <s v="0713"/>
    <x v="116"/>
    <x v="116"/>
    <n v="25"/>
    <x v="1"/>
    <x v="12"/>
  </r>
  <r>
    <x v="6"/>
    <x v="6"/>
    <s v="0714"/>
    <x v="117"/>
    <x v="117"/>
    <n v="16"/>
    <x v="1"/>
    <x v="0"/>
  </r>
  <r>
    <x v="6"/>
    <x v="6"/>
    <s v="0714"/>
    <x v="117"/>
    <x v="117"/>
    <n v="16"/>
    <x v="1"/>
    <x v="1"/>
  </r>
  <r>
    <x v="6"/>
    <x v="6"/>
    <s v="0714"/>
    <x v="117"/>
    <x v="117"/>
    <n v="22"/>
    <x v="1"/>
    <x v="2"/>
  </r>
  <r>
    <x v="6"/>
    <x v="6"/>
    <s v="0714"/>
    <x v="117"/>
    <x v="117"/>
    <n v="18"/>
    <x v="1"/>
    <x v="3"/>
  </r>
  <r>
    <x v="6"/>
    <x v="6"/>
    <s v="0714"/>
    <x v="117"/>
    <x v="117"/>
    <n v="14"/>
    <x v="1"/>
    <x v="4"/>
  </r>
  <r>
    <x v="6"/>
    <x v="6"/>
    <s v="0714"/>
    <x v="117"/>
    <x v="117"/>
    <n v="19"/>
    <x v="1"/>
    <x v="5"/>
  </r>
  <r>
    <x v="6"/>
    <x v="6"/>
    <s v="0714"/>
    <x v="117"/>
    <x v="117"/>
    <n v="12"/>
    <x v="1"/>
    <x v="6"/>
  </r>
  <r>
    <x v="6"/>
    <x v="6"/>
    <s v="0714"/>
    <x v="117"/>
    <x v="117"/>
    <n v="11"/>
    <x v="1"/>
    <x v="7"/>
  </r>
  <r>
    <x v="6"/>
    <x v="6"/>
    <s v="0714"/>
    <x v="117"/>
    <x v="117"/>
    <n v="9"/>
    <x v="1"/>
    <x v="8"/>
  </r>
  <r>
    <x v="6"/>
    <x v="6"/>
    <s v="0714"/>
    <x v="117"/>
    <x v="117"/>
    <n v="12"/>
    <x v="1"/>
    <x v="9"/>
  </r>
  <r>
    <x v="6"/>
    <x v="6"/>
    <s v="0714"/>
    <x v="117"/>
    <x v="117"/>
    <n v="12"/>
    <x v="1"/>
    <x v="10"/>
  </r>
  <r>
    <x v="6"/>
    <x v="6"/>
    <s v="0714"/>
    <x v="117"/>
    <x v="117"/>
    <n v="11"/>
    <x v="1"/>
    <x v="11"/>
  </r>
  <r>
    <x v="6"/>
    <x v="6"/>
    <s v="0714"/>
    <x v="117"/>
    <x v="117"/>
    <n v="11"/>
    <x v="1"/>
    <x v="12"/>
  </r>
  <r>
    <x v="6"/>
    <x v="6"/>
    <s v="0716"/>
    <x v="118"/>
    <x v="118"/>
    <n v="22"/>
    <x v="1"/>
    <x v="0"/>
  </r>
  <r>
    <x v="6"/>
    <x v="6"/>
    <s v="0716"/>
    <x v="118"/>
    <x v="118"/>
    <n v="19"/>
    <x v="1"/>
    <x v="1"/>
  </r>
  <r>
    <x v="6"/>
    <x v="6"/>
    <s v="0716"/>
    <x v="118"/>
    <x v="118"/>
    <n v="12"/>
    <x v="1"/>
    <x v="2"/>
  </r>
  <r>
    <x v="6"/>
    <x v="6"/>
    <s v="0716"/>
    <x v="118"/>
    <x v="118"/>
    <n v="14"/>
    <x v="1"/>
    <x v="3"/>
  </r>
  <r>
    <x v="6"/>
    <x v="6"/>
    <s v="0716"/>
    <x v="118"/>
    <x v="118"/>
    <n v="19"/>
    <x v="1"/>
    <x v="4"/>
  </r>
  <r>
    <x v="6"/>
    <x v="6"/>
    <s v="0716"/>
    <x v="118"/>
    <x v="118"/>
    <n v="16"/>
    <x v="1"/>
    <x v="5"/>
  </r>
  <r>
    <x v="6"/>
    <x v="6"/>
    <s v="0716"/>
    <x v="118"/>
    <x v="118"/>
    <n v="15"/>
    <x v="1"/>
    <x v="6"/>
  </r>
  <r>
    <x v="6"/>
    <x v="6"/>
    <s v="0716"/>
    <x v="118"/>
    <x v="118"/>
    <n v="16"/>
    <x v="1"/>
    <x v="7"/>
  </r>
  <r>
    <x v="6"/>
    <x v="6"/>
    <s v="0716"/>
    <x v="118"/>
    <x v="118"/>
    <n v="19"/>
    <x v="1"/>
    <x v="8"/>
  </r>
  <r>
    <x v="6"/>
    <x v="6"/>
    <s v="0716"/>
    <x v="118"/>
    <x v="118"/>
    <n v="20"/>
    <x v="1"/>
    <x v="9"/>
  </r>
  <r>
    <x v="6"/>
    <x v="6"/>
    <s v="0716"/>
    <x v="118"/>
    <x v="118"/>
    <n v="16"/>
    <x v="1"/>
    <x v="10"/>
  </r>
  <r>
    <x v="6"/>
    <x v="6"/>
    <s v="0716"/>
    <x v="118"/>
    <x v="118"/>
    <n v="15"/>
    <x v="1"/>
    <x v="11"/>
  </r>
  <r>
    <x v="6"/>
    <x v="6"/>
    <s v="0716"/>
    <x v="118"/>
    <x v="118"/>
    <n v="21"/>
    <x v="1"/>
    <x v="12"/>
  </r>
  <r>
    <x v="6"/>
    <x v="6"/>
    <s v="0719"/>
    <x v="119"/>
    <x v="119"/>
    <n v="24"/>
    <x v="1"/>
    <x v="0"/>
  </r>
  <r>
    <x v="6"/>
    <x v="6"/>
    <s v="0719"/>
    <x v="119"/>
    <x v="119"/>
    <n v="23"/>
    <x v="1"/>
    <x v="1"/>
  </r>
  <r>
    <x v="6"/>
    <x v="6"/>
    <s v="0719"/>
    <x v="119"/>
    <x v="119"/>
    <n v="24"/>
    <x v="1"/>
    <x v="2"/>
  </r>
  <r>
    <x v="6"/>
    <x v="6"/>
    <s v="0719"/>
    <x v="119"/>
    <x v="119"/>
    <n v="28"/>
    <x v="1"/>
    <x v="3"/>
  </r>
  <r>
    <x v="6"/>
    <x v="6"/>
    <s v="0719"/>
    <x v="119"/>
    <x v="119"/>
    <n v="22"/>
    <x v="1"/>
    <x v="4"/>
  </r>
  <r>
    <x v="6"/>
    <x v="6"/>
    <s v="0719"/>
    <x v="119"/>
    <x v="119"/>
    <n v="31"/>
    <x v="1"/>
    <x v="5"/>
  </r>
  <r>
    <x v="6"/>
    <x v="6"/>
    <s v="0719"/>
    <x v="119"/>
    <x v="119"/>
    <n v="34"/>
    <x v="1"/>
    <x v="6"/>
  </r>
  <r>
    <x v="6"/>
    <x v="6"/>
    <s v="0719"/>
    <x v="119"/>
    <x v="119"/>
    <n v="32"/>
    <x v="1"/>
    <x v="7"/>
  </r>
  <r>
    <x v="6"/>
    <x v="6"/>
    <s v="0719"/>
    <x v="119"/>
    <x v="119"/>
    <n v="45"/>
    <x v="1"/>
    <x v="8"/>
  </r>
  <r>
    <x v="6"/>
    <x v="6"/>
    <s v="0719"/>
    <x v="119"/>
    <x v="119"/>
    <n v="44"/>
    <x v="1"/>
    <x v="9"/>
  </r>
  <r>
    <x v="6"/>
    <x v="6"/>
    <s v="0719"/>
    <x v="119"/>
    <x v="119"/>
    <n v="43"/>
    <x v="1"/>
    <x v="10"/>
  </r>
  <r>
    <x v="6"/>
    <x v="6"/>
    <s v="0719"/>
    <x v="119"/>
    <x v="119"/>
    <n v="33"/>
    <x v="1"/>
    <x v="11"/>
  </r>
  <r>
    <x v="6"/>
    <x v="6"/>
    <s v="0719"/>
    <x v="119"/>
    <x v="119"/>
    <n v="34"/>
    <x v="1"/>
    <x v="12"/>
  </r>
  <r>
    <x v="6"/>
    <x v="6"/>
    <s v="0720"/>
    <x v="120"/>
    <x v="120"/>
    <n v="12"/>
    <x v="1"/>
    <x v="0"/>
  </r>
  <r>
    <x v="6"/>
    <x v="6"/>
    <s v="0720"/>
    <x v="120"/>
    <x v="120"/>
    <n v="10"/>
    <x v="1"/>
    <x v="1"/>
  </r>
  <r>
    <x v="6"/>
    <x v="6"/>
    <s v="0720"/>
    <x v="120"/>
    <x v="120"/>
    <n v="11"/>
    <x v="1"/>
    <x v="2"/>
  </r>
  <r>
    <x v="6"/>
    <x v="6"/>
    <s v="0720"/>
    <x v="120"/>
    <x v="120"/>
    <n v="13"/>
    <x v="1"/>
    <x v="3"/>
  </r>
  <r>
    <x v="6"/>
    <x v="6"/>
    <s v="0720"/>
    <x v="120"/>
    <x v="120"/>
    <n v="11"/>
    <x v="1"/>
    <x v="4"/>
  </r>
  <r>
    <x v="6"/>
    <x v="6"/>
    <s v="0720"/>
    <x v="120"/>
    <x v="120"/>
    <n v="11"/>
    <x v="1"/>
    <x v="5"/>
  </r>
  <r>
    <x v="6"/>
    <x v="6"/>
    <s v="0720"/>
    <x v="120"/>
    <x v="120"/>
    <n v="16"/>
    <x v="1"/>
    <x v="6"/>
  </r>
  <r>
    <x v="6"/>
    <x v="6"/>
    <s v="0720"/>
    <x v="120"/>
    <x v="120"/>
    <n v="14"/>
    <x v="1"/>
    <x v="7"/>
  </r>
  <r>
    <x v="6"/>
    <x v="6"/>
    <s v="0720"/>
    <x v="120"/>
    <x v="120"/>
    <n v="11"/>
    <x v="1"/>
    <x v="8"/>
  </r>
  <r>
    <x v="6"/>
    <x v="6"/>
    <s v="0720"/>
    <x v="120"/>
    <x v="120"/>
    <n v="9"/>
    <x v="1"/>
    <x v="9"/>
  </r>
  <r>
    <x v="6"/>
    <x v="6"/>
    <s v="0720"/>
    <x v="120"/>
    <x v="120"/>
    <n v="6"/>
    <x v="1"/>
    <x v="10"/>
  </r>
  <r>
    <x v="6"/>
    <x v="6"/>
    <s v="0720"/>
    <x v="120"/>
    <x v="120"/>
    <n v="8"/>
    <x v="1"/>
    <x v="11"/>
  </r>
  <r>
    <x v="6"/>
    <x v="6"/>
    <s v="0720"/>
    <x v="120"/>
    <x v="120"/>
    <n v="10"/>
    <x v="1"/>
    <x v="12"/>
  </r>
  <r>
    <x v="6"/>
    <x v="6"/>
    <s v="0722"/>
    <x v="121"/>
    <x v="121"/>
    <n v="14"/>
    <x v="1"/>
    <x v="0"/>
  </r>
  <r>
    <x v="6"/>
    <x v="6"/>
    <s v="0722"/>
    <x v="121"/>
    <x v="121"/>
    <n v="18"/>
    <x v="1"/>
    <x v="1"/>
  </r>
  <r>
    <x v="6"/>
    <x v="6"/>
    <s v="0722"/>
    <x v="121"/>
    <x v="121"/>
    <n v="16"/>
    <x v="1"/>
    <x v="2"/>
  </r>
  <r>
    <x v="6"/>
    <x v="6"/>
    <s v="0722"/>
    <x v="121"/>
    <x v="121"/>
    <n v="16"/>
    <x v="1"/>
    <x v="3"/>
  </r>
  <r>
    <x v="6"/>
    <x v="6"/>
    <s v="0722"/>
    <x v="121"/>
    <x v="121"/>
    <n v="15"/>
    <x v="1"/>
    <x v="4"/>
  </r>
  <r>
    <x v="6"/>
    <x v="6"/>
    <s v="0722"/>
    <x v="121"/>
    <x v="121"/>
    <n v="16"/>
    <x v="1"/>
    <x v="5"/>
  </r>
  <r>
    <x v="6"/>
    <x v="6"/>
    <s v="0722"/>
    <x v="121"/>
    <x v="121"/>
    <n v="20"/>
    <x v="1"/>
    <x v="6"/>
  </r>
  <r>
    <x v="6"/>
    <x v="6"/>
    <s v="0722"/>
    <x v="121"/>
    <x v="121"/>
    <n v="16"/>
    <x v="1"/>
    <x v="7"/>
  </r>
  <r>
    <x v="6"/>
    <x v="6"/>
    <s v="0722"/>
    <x v="121"/>
    <x v="121"/>
    <n v="13"/>
    <x v="1"/>
    <x v="8"/>
  </r>
  <r>
    <x v="6"/>
    <x v="6"/>
    <s v="0722"/>
    <x v="121"/>
    <x v="121"/>
    <n v="12"/>
    <x v="1"/>
    <x v="9"/>
  </r>
  <r>
    <x v="6"/>
    <x v="6"/>
    <s v="0722"/>
    <x v="121"/>
    <x v="121"/>
    <n v="10"/>
    <x v="1"/>
    <x v="10"/>
  </r>
  <r>
    <x v="6"/>
    <x v="6"/>
    <s v="0722"/>
    <x v="121"/>
    <x v="121"/>
    <n v="10"/>
    <x v="1"/>
    <x v="11"/>
  </r>
  <r>
    <x v="6"/>
    <x v="6"/>
    <s v="0722"/>
    <x v="121"/>
    <x v="121"/>
    <n v="15"/>
    <x v="1"/>
    <x v="12"/>
  </r>
  <r>
    <x v="6"/>
    <x v="6"/>
    <s v="0723"/>
    <x v="122"/>
    <x v="122"/>
    <n v="0"/>
    <x v="1"/>
    <x v="0"/>
  </r>
  <r>
    <x v="6"/>
    <x v="6"/>
    <s v="0723"/>
    <x v="122"/>
    <x v="122"/>
    <n v="1"/>
    <x v="1"/>
    <x v="1"/>
  </r>
  <r>
    <x v="6"/>
    <x v="6"/>
    <s v="0723"/>
    <x v="122"/>
    <x v="122"/>
    <n v="0"/>
    <x v="1"/>
    <x v="2"/>
  </r>
  <r>
    <x v="6"/>
    <x v="6"/>
    <s v="0723"/>
    <x v="122"/>
    <x v="122"/>
    <n v="0"/>
    <x v="1"/>
    <x v="3"/>
  </r>
  <r>
    <x v="6"/>
    <x v="6"/>
    <s v="0723"/>
    <x v="122"/>
    <x v="122"/>
    <n v="0"/>
    <x v="1"/>
    <x v="4"/>
  </r>
  <r>
    <x v="6"/>
    <x v="6"/>
    <s v="0723"/>
    <x v="122"/>
    <x v="122"/>
    <n v="0"/>
    <x v="1"/>
    <x v="5"/>
  </r>
  <r>
    <x v="6"/>
    <x v="6"/>
    <s v="0723"/>
    <x v="122"/>
    <x v="122"/>
    <n v="1"/>
    <x v="1"/>
    <x v="6"/>
  </r>
  <r>
    <x v="6"/>
    <x v="6"/>
    <s v="0723"/>
    <x v="122"/>
    <x v="122"/>
    <n v="0"/>
    <x v="1"/>
    <x v="7"/>
  </r>
  <r>
    <x v="6"/>
    <x v="6"/>
    <s v="0723"/>
    <x v="122"/>
    <x v="122"/>
    <n v="0"/>
    <x v="1"/>
    <x v="8"/>
  </r>
  <r>
    <x v="6"/>
    <x v="6"/>
    <s v="0723"/>
    <x v="122"/>
    <x v="122"/>
    <n v="0"/>
    <x v="1"/>
    <x v="9"/>
  </r>
  <r>
    <x v="6"/>
    <x v="6"/>
    <s v="0723"/>
    <x v="122"/>
    <x v="122"/>
    <n v="0"/>
    <x v="1"/>
    <x v="10"/>
  </r>
  <r>
    <x v="6"/>
    <x v="6"/>
    <s v="0723"/>
    <x v="122"/>
    <x v="122"/>
    <n v="0"/>
    <x v="1"/>
    <x v="11"/>
  </r>
  <r>
    <x v="6"/>
    <x v="6"/>
    <s v="0723"/>
    <x v="122"/>
    <x v="122"/>
    <n v="1"/>
    <x v="1"/>
    <x v="12"/>
  </r>
  <r>
    <x v="6"/>
    <x v="6"/>
    <s v="0728"/>
    <x v="123"/>
    <x v="123"/>
    <n v="32"/>
    <x v="1"/>
    <x v="0"/>
  </r>
  <r>
    <x v="6"/>
    <x v="6"/>
    <s v="0728"/>
    <x v="123"/>
    <x v="123"/>
    <n v="29"/>
    <x v="1"/>
    <x v="1"/>
  </r>
  <r>
    <x v="6"/>
    <x v="6"/>
    <s v="0728"/>
    <x v="123"/>
    <x v="123"/>
    <n v="27"/>
    <x v="1"/>
    <x v="2"/>
  </r>
  <r>
    <x v="6"/>
    <x v="6"/>
    <s v="0728"/>
    <x v="123"/>
    <x v="123"/>
    <n v="34"/>
    <x v="1"/>
    <x v="3"/>
  </r>
  <r>
    <x v="6"/>
    <x v="6"/>
    <s v="0728"/>
    <x v="123"/>
    <x v="123"/>
    <n v="38"/>
    <x v="1"/>
    <x v="4"/>
  </r>
  <r>
    <x v="6"/>
    <x v="6"/>
    <s v="0728"/>
    <x v="123"/>
    <x v="123"/>
    <n v="38"/>
    <x v="1"/>
    <x v="5"/>
  </r>
  <r>
    <x v="6"/>
    <x v="6"/>
    <s v="0728"/>
    <x v="123"/>
    <x v="123"/>
    <n v="41"/>
    <x v="1"/>
    <x v="6"/>
  </r>
  <r>
    <x v="6"/>
    <x v="6"/>
    <s v="0728"/>
    <x v="123"/>
    <x v="123"/>
    <n v="33"/>
    <x v="1"/>
    <x v="7"/>
  </r>
  <r>
    <x v="6"/>
    <x v="6"/>
    <s v="0728"/>
    <x v="123"/>
    <x v="123"/>
    <n v="39"/>
    <x v="1"/>
    <x v="8"/>
  </r>
  <r>
    <x v="6"/>
    <x v="6"/>
    <s v="0728"/>
    <x v="123"/>
    <x v="123"/>
    <n v="40"/>
    <x v="1"/>
    <x v="9"/>
  </r>
  <r>
    <x v="6"/>
    <x v="6"/>
    <s v="0728"/>
    <x v="123"/>
    <x v="123"/>
    <n v="43"/>
    <x v="1"/>
    <x v="10"/>
  </r>
  <r>
    <x v="6"/>
    <x v="6"/>
    <s v="0728"/>
    <x v="123"/>
    <x v="123"/>
    <n v="40"/>
    <x v="1"/>
    <x v="11"/>
  </r>
  <r>
    <x v="6"/>
    <x v="6"/>
    <s v="0728"/>
    <x v="123"/>
    <x v="123"/>
    <n v="41"/>
    <x v="1"/>
    <x v="12"/>
  </r>
  <r>
    <x v="7"/>
    <x v="7"/>
    <s v="0805"/>
    <x v="124"/>
    <x v="124"/>
    <n v="16"/>
    <x v="1"/>
    <x v="0"/>
  </r>
  <r>
    <x v="7"/>
    <x v="7"/>
    <s v="0805"/>
    <x v="124"/>
    <x v="124"/>
    <n v="13"/>
    <x v="1"/>
    <x v="1"/>
  </r>
  <r>
    <x v="7"/>
    <x v="7"/>
    <s v="0805"/>
    <x v="124"/>
    <x v="124"/>
    <n v="9"/>
    <x v="1"/>
    <x v="2"/>
  </r>
  <r>
    <x v="7"/>
    <x v="7"/>
    <s v="0805"/>
    <x v="124"/>
    <x v="124"/>
    <n v="11"/>
    <x v="1"/>
    <x v="3"/>
  </r>
  <r>
    <x v="7"/>
    <x v="7"/>
    <s v="0805"/>
    <x v="124"/>
    <x v="124"/>
    <n v="10"/>
    <x v="1"/>
    <x v="4"/>
  </r>
  <r>
    <x v="7"/>
    <x v="7"/>
    <s v="0805"/>
    <x v="124"/>
    <x v="124"/>
    <n v="10"/>
    <x v="1"/>
    <x v="5"/>
  </r>
  <r>
    <x v="7"/>
    <x v="7"/>
    <s v="0805"/>
    <x v="124"/>
    <x v="124"/>
    <n v="17"/>
    <x v="1"/>
    <x v="6"/>
  </r>
  <r>
    <x v="7"/>
    <x v="7"/>
    <s v="0805"/>
    <x v="124"/>
    <x v="124"/>
    <n v="14"/>
    <x v="1"/>
    <x v="7"/>
  </r>
  <r>
    <x v="7"/>
    <x v="7"/>
    <s v="0805"/>
    <x v="124"/>
    <x v="124"/>
    <n v="20"/>
    <x v="1"/>
    <x v="8"/>
  </r>
  <r>
    <x v="7"/>
    <x v="7"/>
    <s v="0805"/>
    <x v="124"/>
    <x v="124"/>
    <n v="15"/>
    <x v="1"/>
    <x v="9"/>
  </r>
  <r>
    <x v="7"/>
    <x v="7"/>
    <s v="0805"/>
    <x v="124"/>
    <x v="124"/>
    <n v="11"/>
    <x v="1"/>
    <x v="10"/>
  </r>
  <r>
    <x v="7"/>
    <x v="7"/>
    <s v="0805"/>
    <x v="124"/>
    <x v="124"/>
    <n v="11"/>
    <x v="1"/>
    <x v="11"/>
  </r>
  <r>
    <x v="7"/>
    <x v="7"/>
    <s v="0805"/>
    <x v="124"/>
    <x v="124"/>
    <n v="17"/>
    <x v="1"/>
    <x v="12"/>
  </r>
  <r>
    <x v="7"/>
    <x v="7"/>
    <s v="0806"/>
    <x v="125"/>
    <x v="125"/>
    <n v="88"/>
    <x v="1"/>
    <x v="0"/>
  </r>
  <r>
    <x v="7"/>
    <x v="7"/>
    <s v="0806"/>
    <x v="125"/>
    <x v="125"/>
    <n v="80"/>
    <x v="1"/>
    <x v="1"/>
  </r>
  <r>
    <x v="7"/>
    <x v="7"/>
    <s v="0806"/>
    <x v="125"/>
    <x v="125"/>
    <n v="73"/>
    <x v="1"/>
    <x v="2"/>
  </r>
  <r>
    <x v="7"/>
    <x v="7"/>
    <s v="0806"/>
    <x v="125"/>
    <x v="125"/>
    <n v="76"/>
    <x v="1"/>
    <x v="3"/>
  </r>
  <r>
    <x v="7"/>
    <x v="7"/>
    <s v="0806"/>
    <x v="125"/>
    <x v="125"/>
    <n v="80"/>
    <x v="1"/>
    <x v="4"/>
  </r>
  <r>
    <x v="7"/>
    <x v="7"/>
    <s v="0806"/>
    <x v="125"/>
    <x v="125"/>
    <n v="102"/>
    <x v="1"/>
    <x v="5"/>
  </r>
  <r>
    <x v="7"/>
    <x v="7"/>
    <s v="0806"/>
    <x v="125"/>
    <x v="125"/>
    <n v="104"/>
    <x v="1"/>
    <x v="6"/>
  </r>
  <r>
    <x v="7"/>
    <x v="7"/>
    <s v="0806"/>
    <x v="125"/>
    <x v="125"/>
    <n v="90"/>
    <x v="1"/>
    <x v="7"/>
  </r>
  <r>
    <x v="7"/>
    <x v="7"/>
    <s v="0806"/>
    <x v="125"/>
    <x v="125"/>
    <n v="89"/>
    <x v="1"/>
    <x v="8"/>
  </r>
  <r>
    <x v="7"/>
    <x v="7"/>
    <s v="0806"/>
    <x v="125"/>
    <x v="125"/>
    <n v="76"/>
    <x v="1"/>
    <x v="9"/>
  </r>
  <r>
    <x v="7"/>
    <x v="7"/>
    <s v="0806"/>
    <x v="125"/>
    <x v="125"/>
    <n v="75"/>
    <x v="1"/>
    <x v="10"/>
  </r>
  <r>
    <x v="7"/>
    <x v="7"/>
    <s v="0806"/>
    <x v="125"/>
    <x v="125"/>
    <n v="64"/>
    <x v="1"/>
    <x v="11"/>
  </r>
  <r>
    <x v="7"/>
    <x v="7"/>
    <s v="0806"/>
    <x v="125"/>
    <x v="125"/>
    <n v="82"/>
    <x v="1"/>
    <x v="12"/>
  </r>
  <r>
    <x v="7"/>
    <x v="7"/>
    <s v="0807"/>
    <x v="126"/>
    <x v="126"/>
    <n v="57"/>
    <x v="1"/>
    <x v="0"/>
  </r>
  <r>
    <x v="7"/>
    <x v="7"/>
    <s v="0807"/>
    <x v="126"/>
    <x v="126"/>
    <n v="45"/>
    <x v="1"/>
    <x v="1"/>
  </r>
  <r>
    <x v="7"/>
    <x v="7"/>
    <s v="0807"/>
    <x v="126"/>
    <x v="126"/>
    <n v="54"/>
    <x v="1"/>
    <x v="2"/>
  </r>
  <r>
    <x v="7"/>
    <x v="7"/>
    <s v="0807"/>
    <x v="126"/>
    <x v="126"/>
    <n v="46"/>
    <x v="1"/>
    <x v="3"/>
  </r>
  <r>
    <x v="7"/>
    <x v="7"/>
    <s v="0807"/>
    <x v="126"/>
    <x v="126"/>
    <n v="42"/>
    <x v="1"/>
    <x v="4"/>
  </r>
  <r>
    <x v="7"/>
    <x v="7"/>
    <s v="0807"/>
    <x v="126"/>
    <x v="126"/>
    <n v="52"/>
    <x v="1"/>
    <x v="5"/>
  </r>
  <r>
    <x v="7"/>
    <x v="7"/>
    <s v="0807"/>
    <x v="126"/>
    <x v="126"/>
    <n v="59"/>
    <x v="1"/>
    <x v="6"/>
  </r>
  <r>
    <x v="7"/>
    <x v="7"/>
    <s v="0807"/>
    <x v="126"/>
    <x v="126"/>
    <n v="55"/>
    <x v="1"/>
    <x v="7"/>
  </r>
  <r>
    <x v="7"/>
    <x v="7"/>
    <s v="0807"/>
    <x v="126"/>
    <x v="126"/>
    <n v="58"/>
    <x v="1"/>
    <x v="8"/>
  </r>
  <r>
    <x v="7"/>
    <x v="7"/>
    <s v="0807"/>
    <x v="126"/>
    <x v="126"/>
    <n v="56"/>
    <x v="1"/>
    <x v="9"/>
  </r>
  <r>
    <x v="7"/>
    <x v="7"/>
    <s v="0807"/>
    <x v="126"/>
    <x v="126"/>
    <n v="44"/>
    <x v="1"/>
    <x v="10"/>
  </r>
  <r>
    <x v="7"/>
    <x v="7"/>
    <s v="0807"/>
    <x v="126"/>
    <x v="126"/>
    <n v="35"/>
    <x v="1"/>
    <x v="11"/>
  </r>
  <r>
    <x v="7"/>
    <x v="7"/>
    <s v="0807"/>
    <x v="126"/>
    <x v="126"/>
    <n v="55"/>
    <x v="1"/>
    <x v="12"/>
  </r>
  <r>
    <x v="7"/>
    <x v="7"/>
    <s v="0811"/>
    <x v="127"/>
    <x v="127"/>
    <n v="7"/>
    <x v="1"/>
    <x v="0"/>
  </r>
  <r>
    <x v="7"/>
    <x v="7"/>
    <s v="0811"/>
    <x v="127"/>
    <x v="127"/>
    <n v="4"/>
    <x v="1"/>
    <x v="1"/>
  </r>
  <r>
    <x v="7"/>
    <x v="7"/>
    <s v="0811"/>
    <x v="127"/>
    <x v="127"/>
    <n v="5"/>
    <x v="1"/>
    <x v="2"/>
  </r>
  <r>
    <x v="7"/>
    <x v="7"/>
    <s v="0811"/>
    <x v="127"/>
    <x v="127"/>
    <n v="4"/>
    <x v="1"/>
    <x v="3"/>
  </r>
  <r>
    <x v="7"/>
    <x v="7"/>
    <s v="0811"/>
    <x v="127"/>
    <x v="127"/>
    <n v="4"/>
    <x v="1"/>
    <x v="4"/>
  </r>
  <r>
    <x v="7"/>
    <x v="7"/>
    <s v="0811"/>
    <x v="127"/>
    <x v="127"/>
    <n v="4"/>
    <x v="1"/>
    <x v="5"/>
  </r>
  <r>
    <x v="7"/>
    <x v="7"/>
    <s v="0811"/>
    <x v="127"/>
    <x v="127"/>
    <n v="31"/>
    <x v="1"/>
    <x v="6"/>
  </r>
  <r>
    <x v="7"/>
    <x v="7"/>
    <s v="0811"/>
    <x v="127"/>
    <x v="127"/>
    <n v="31"/>
    <x v="1"/>
    <x v="7"/>
  </r>
  <r>
    <x v="7"/>
    <x v="7"/>
    <s v="0811"/>
    <x v="127"/>
    <x v="127"/>
    <n v="32"/>
    <x v="1"/>
    <x v="8"/>
  </r>
  <r>
    <x v="7"/>
    <x v="7"/>
    <s v="0811"/>
    <x v="127"/>
    <x v="127"/>
    <n v="36"/>
    <x v="1"/>
    <x v="9"/>
  </r>
  <r>
    <x v="7"/>
    <x v="7"/>
    <s v="0811"/>
    <x v="127"/>
    <x v="127"/>
    <n v="31"/>
    <x v="1"/>
    <x v="10"/>
  </r>
  <r>
    <x v="7"/>
    <x v="7"/>
    <s v="0811"/>
    <x v="127"/>
    <x v="127"/>
    <n v="27"/>
    <x v="1"/>
    <x v="11"/>
  </r>
  <r>
    <x v="7"/>
    <x v="7"/>
    <s v="0811"/>
    <x v="127"/>
    <x v="127"/>
    <n v="26"/>
    <x v="1"/>
    <x v="12"/>
  </r>
  <r>
    <x v="7"/>
    <x v="7"/>
    <s v="0814"/>
    <x v="128"/>
    <x v="128"/>
    <n v="21"/>
    <x v="1"/>
    <x v="0"/>
  </r>
  <r>
    <x v="7"/>
    <x v="7"/>
    <s v="0814"/>
    <x v="128"/>
    <x v="128"/>
    <n v="16"/>
    <x v="1"/>
    <x v="1"/>
  </r>
  <r>
    <x v="7"/>
    <x v="7"/>
    <s v="0814"/>
    <x v="128"/>
    <x v="128"/>
    <n v="14"/>
    <x v="1"/>
    <x v="2"/>
  </r>
  <r>
    <x v="7"/>
    <x v="7"/>
    <s v="0814"/>
    <x v="128"/>
    <x v="128"/>
    <n v="17"/>
    <x v="1"/>
    <x v="3"/>
  </r>
  <r>
    <x v="7"/>
    <x v="7"/>
    <s v="0814"/>
    <x v="128"/>
    <x v="128"/>
    <n v="21"/>
    <x v="1"/>
    <x v="4"/>
  </r>
  <r>
    <x v="7"/>
    <x v="7"/>
    <s v="0814"/>
    <x v="128"/>
    <x v="128"/>
    <n v="22"/>
    <x v="1"/>
    <x v="5"/>
  </r>
  <r>
    <x v="7"/>
    <x v="7"/>
    <s v="0814"/>
    <x v="128"/>
    <x v="128"/>
    <n v="33"/>
    <x v="1"/>
    <x v="6"/>
  </r>
  <r>
    <x v="7"/>
    <x v="7"/>
    <s v="0814"/>
    <x v="128"/>
    <x v="128"/>
    <n v="23"/>
    <x v="1"/>
    <x v="7"/>
  </r>
  <r>
    <x v="7"/>
    <x v="7"/>
    <s v="0814"/>
    <x v="128"/>
    <x v="128"/>
    <n v="23"/>
    <x v="1"/>
    <x v="8"/>
  </r>
  <r>
    <x v="7"/>
    <x v="7"/>
    <s v="0814"/>
    <x v="128"/>
    <x v="128"/>
    <n v="28"/>
    <x v="1"/>
    <x v="9"/>
  </r>
  <r>
    <x v="7"/>
    <x v="7"/>
    <s v="0814"/>
    <x v="128"/>
    <x v="128"/>
    <n v="12"/>
    <x v="1"/>
    <x v="10"/>
  </r>
  <r>
    <x v="7"/>
    <x v="7"/>
    <s v="0814"/>
    <x v="128"/>
    <x v="128"/>
    <n v="11"/>
    <x v="1"/>
    <x v="11"/>
  </r>
  <r>
    <x v="7"/>
    <x v="7"/>
    <s v="0814"/>
    <x v="128"/>
    <x v="128"/>
    <n v="32"/>
    <x v="1"/>
    <x v="12"/>
  </r>
  <r>
    <x v="7"/>
    <x v="7"/>
    <s v="0815"/>
    <x v="129"/>
    <x v="129"/>
    <n v="12"/>
    <x v="1"/>
    <x v="0"/>
  </r>
  <r>
    <x v="7"/>
    <x v="7"/>
    <s v="0815"/>
    <x v="129"/>
    <x v="129"/>
    <n v="11"/>
    <x v="1"/>
    <x v="1"/>
  </r>
  <r>
    <x v="7"/>
    <x v="7"/>
    <s v="0815"/>
    <x v="129"/>
    <x v="129"/>
    <n v="9"/>
    <x v="1"/>
    <x v="2"/>
  </r>
  <r>
    <x v="7"/>
    <x v="7"/>
    <s v="0815"/>
    <x v="129"/>
    <x v="129"/>
    <n v="15"/>
    <x v="1"/>
    <x v="3"/>
  </r>
  <r>
    <x v="7"/>
    <x v="7"/>
    <s v="0815"/>
    <x v="129"/>
    <x v="129"/>
    <n v="16"/>
    <x v="1"/>
    <x v="4"/>
  </r>
  <r>
    <x v="7"/>
    <x v="7"/>
    <s v="0815"/>
    <x v="129"/>
    <x v="129"/>
    <n v="14"/>
    <x v="1"/>
    <x v="5"/>
  </r>
  <r>
    <x v="7"/>
    <x v="7"/>
    <s v="0815"/>
    <x v="129"/>
    <x v="129"/>
    <n v="14"/>
    <x v="1"/>
    <x v="6"/>
  </r>
  <r>
    <x v="7"/>
    <x v="7"/>
    <s v="0815"/>
    <x v="129"/>
    <x v="129"/>
    <n v="16"/>
    <x v="1"/>
    <x v="7"/>
  </r>
  <r>
    <x v="7"/>
    <x v="7"/>
    <s v="0815"/>
    <x v="129"/>
    <x v="129"/>
    <n v="19"/>
    <x v="1"/>
    <x v="8"/>
  </r>
  <r>
    <x v="7"/>
    <x v="7"/>
    <s v="0815"/>
    <x v="129"/>
    <x v="129"/>
    <n v="21"/>
    <x v="1"/>
    <x v="9"/>
  </r>
  <r>
    <x v="7"/>
    <x v="7"/>
    <s v="0815"/>
    <x v="129"/>
    <x v="129"/>
    <n v="20"/>
    <x v="1"/>
    <x v="10"/>
  </r>
  <r>
    <x v="7"/>
    <x v="7"/>
    <s v="0815"/>
    <x v="129"/>
    <x v="129"/>
    <n v="14"/>
    <x v="1"/>
    <x v="11"/>
  </r>
  <r>
    <x v="7"/>
    <x v="7"/>
    <s v="0815"/>
    <x v="129"/>
    <x v="129"/>
    <n v="25"/>
    <x v="1"/>
    <x v="12"/>
  </r>
  <r>
    <x v="7"/>
    <x v="7"/>
    <s v="0817"/>
    <x v="130"/>
    <x v="130"/>
    <n v="63"/>
    <x v="1"/>
    <x v="0"/>
  </r>
  <r>
    <x v="7"/>
    <x v="7"/>
    <s v="0817"/>
    <x v="130"/>
    <x v="130"/>
    <n v="43"/>
    <x v="1"/>
    <x v="1"/>
  </r>
  <r>
    <x v="7"/>
    <x v="7"/>
    <s v="0817"/>
    <x v="130"/>
    <x v="130"/>
    <n v="50"/>
    <x v="1"/>
    <x v="2"/>
  </r>
  <r>
    <x v="7"/>
    <x v="7"/>
    <s v="0817"/>
    <x v="130"/>
    <x v="130"/>
    <n v="45"/>
    <x v="1"/>
    <x v="3"/>
  </r>
  <r>
    <x v="7"/>
    <x v="7"/>
    <s v="0817"/>
    <x v="130"/>
    <x v="130"/>
    <n v="42"/>
    <x v="1"/>
    <x v="4"/>
  </r>
  <r>
    <x v="7"/>
    <x v="7"/>
    <s v="0817"/>
    <x v="130"/>
    <x v="130"/>
    <n v="46"/>
    <x v="1"/>
    <x v="5"/>
  </r>
  <r>
    <x v="7"/>
    <x v="7"/>
    <s v="0817"/>
    <x v="130"/>
    <x v="130"/>
    <n v="48"/>
    <x v="1"/>
    <x v="6"/>
  </r>
  <r>
    <x v="7"/>
    <x v="7"/>
    <s v="0817"/>
    <x v="130"/>
    <x v="130"/>
    <n v="57"/>
    <x v="1"/>
    <x v="7"/>
  </r>
  <r>
    <x v="7"/>
    <x v="7"/>
    <s v="0817"/>
    <x v="130"/>
    <x v="130"/>
    <n v="59"/>
    <x v="1"/>
    <x v="8"/>
  </r>
  <r>
    <x v="7"/>
    <x v="7"/>
    <s v="0817"/>
    <x v="130"/>
    <x v="130"/>
    <n v="52"/>
    <x v="1"/>
    <x v="9"/>
  </r>
  <r>
    <x v="7"/>
    <x v="7"/>
    <s v="0817"/>
    <x v="130"/>
    <x v="130"/>
    <n v="46"/>
    <x v="1"/>
    <x v="10"/>
  </r>
  <r>
    <x v="7"/>
    <x v="7"/>
    <s v="0817"/>
    <x v="130"/>
    <x v="130"/>
    <n v="38"/>
    <x v="1"/>
    <x v="11"/>
  </r>
  <r>
    <x v="7"/>
    <x v="7"/>
    <s v="0817"/>
    <x v="130"/>
    <x v="130"/>
    <n v="50"/>
    <x v="1"/>
    <x v="12"/>
  </r>
  <r>
    <x v="7"/>
    <x v="7"/>
    <s v="0819"/>
    <x v="131"/>
    <x v="131"/>
    <n v="34"/>
    <x v="1"/>
    <x v="0"/>
  </r>
  <r>
    <x v="7"/>
    <x v="7"/>
    <s v="0819"/>
    <x v="131"/>
    <x v="131"/>
    <n v="19"/>
    <x v="1"/>
    <x v="1"/>
  </r>
  <r>
    <x v="7"/>
    <x v="7"/>
    <s v="0819"/>
    <x v="131"/>
    <x v="131"/>
    <n v="21"/>
    <x v="1"/>
    <x v="2"/>
  </r>
  <r>
    <x v="7"/>
    <x v="7"/>
    <s v="0819"/>
    <x v="131"/>
    <x v="131"/>
    <n v="23"/>
    <x v="1"/>
    <x v="3"/>
  </r>
  <r>
    <x v="7"/>
    <x v="7"/>
    <s v="0819"/>
    <x v="131"/>
    <x v="131"/>
    <n v="25"/>
    <x v="1"/>
    <x v="4"/>
  </r>
  <r>
    <x v="7"/>
    <x v="7"/>
    <s v="0819"/>
    <x v="131"/>
    <x v="131"/>
    <n v="26"/>
    <x v="1"/>
    <x v="5"/>
  </r>
  <r>
    <x v="7"/>
    <x v="7"/>
    <s v="0819"/>
    <x v="131"/>
    <x v="131"/>
    <n v="31"/>
    <x v="1"/>
    <x v="6"/>
  </r>
  <r>
    <x v="7"/>
    <x v="7"/>
    <s v="0819"/>
    <x v="131"/>
    <x v="131"/>
    <n v="27"/>
    <x v="1"/>
    <x v="7"/>
  </r>
  <r>
    <x v="7"/>
    <x v="7"/>
    <s v="0819"/>
    <x v="131"/>
    <x v="131"/>
    <n v="31"/>
    <x v="1"/>
    <x v="8"/>
  </r>
  <r>
    <x v="7"/>
    <x v="7"/>
    <s v="0819"/>
    <x v="131"/>
    <x v="131"/>
    <n v="38"/>
    <x v="1"/>
    <x v="9"/>
  </r>
  <r>
    <x v="7"/>
    <x v="7"/>
    <s v="0819"/>
    <x v="131"/>
    <x v="131"/>
    <n v="27"/>
    <x v="1"/>
    <x v="10"/>
  </r>
  <r>
    <x v="7"/>
    <x v="7"/>
    <s v="0819"/>
    <x v="131"/>
    <x v="131"/>
    <n v="26"/>
    <x v="1"/>
    <x v="11"/>
  </r>
  <r>
    <x v="7"/>
    <x v="7"/>
    <s v="0819"/>
    <x v="131"/>
    <x v="131"/>
    <n v="33"/>
    <x v="1"/>
    <x v="12"/>
  </r>
  <r>
    <x v="7"/>
    <x v="7"/>
    <s v="0821"/>
    <x v="132"/>
    <x v="132"/>
    <n v="19"/>
    <x v="1"/>
    <x v="0"/>
  </r>
  <r>
    <x v="7"/>
    <x v="7"/>
    <s v="0821"/>
    <x v="132"/>
    <x v="132"/>
    <n v="7"/>
    <x v="1"/>
    <x v="1"/>
  </r>
  <r>
    <x v="7"/>
    <x v="7"/>
    <s v="0821"/>
    <x v="132"/>
    <x v="132"/>
    <n v="8"/>
    <x v="1"/>
    <x v="2"/>
  </r>
  <r>
    <x v="7"/>
    <x v="7"/>
    <s v="0821"/>
    <x v="132"/>
    <x v="132"/>
    <n v="9"/>
    <x v="1"/>
    <x v="3"/>
  </r>
  <r>
    <x v="7"/>
    <x v="7"/>
    <s v="0821"/>
    <x v="132"/>
    <x v="132"/>
    <n v="11"/>
    <x v="1"/>
    <x v="4"/>
  </r>
  <r>
    <x v="7"/>
    <x v="7"/>
    <s v="0821"/>
    <x v="132"/>
    <x v="132"/>
    <n v="12"/>
    <x v="1"/>
    <x v="5"/>
  </r>
  <r>
    <x v="7"/>
    <x v="7"/>
    <s v="0821"/>
    <x v="132"/>
    <x v="132"/>
    <n v="16"/>
    <x v="1"/>
    <x v="6"/>
  </r>
  <r>
    <x v="7"/>
    <x v="7"/>
    <s v="0821"/>
    <x v="132"/>
    <x v="132"/>
    <n v="8"/>
    <x v="1"/>
    <x v="7"/>
  </r>
  <r>
    <x v="7"/>
    <x v="7"/>
    <s v="0821"/>
    <x v="132"/>
    <x v="132"/>
    <n v="16"/>
    <x v="1"/>
    <x v="8"/>
  </r>
  <r>
    <x v="7"/>
    <x v="7"/>
    <s v="0821"/>
    <x v="132"/>
    <x v="132"/>
    <n v="20"/>
    <x v="1"/>
    <x v="9"/>
  </r>
  <r>
    <x v="7"/>
    <x v="7"/>
    <s v="0821"/>
    <x v="132"/>
    <x v="132"/>
    <n v="17"/>
    <x v="1"/>
    <x v="10"/>
  </r>
  <r>
    <x v="7"/>
    <x v="7"/>
    <s v="0821"/>
    <x v="132"/>
    <x v="132"/>
    <n v="17"/>
    <x v="1"/>
    <x v="11"/>
  </r>
  <r>
    <x v="7"/>
    <x v="7"/>
    <s v="0821"/>
    <x v="132"/>
    <x v="132"/>
    <n v="32"/>
    <x v="1"/>
    <x v="12"/>
  </r>
  <r>
    <x v="7"/>
    <x v="7"/>
    <s v="0822"/>
    <x v="133"/>
    <x v="133"/>
    <n v="34"/>
    <x v="1"/>
    <x v="0"/>
  </r>
  <r>
    <x v="7"/>
    <x v="7"/>
    <s v="0822"/>
    <x v="133"/>
    <x v="133"/>
    <n v="40"/>
    <x v="1"/>
    <x v="1"/>
  </r>
  <r>
    <x v="7"/>
    <x v="7"/>
    <s v="0822"/>
    <x v="133"/>
    <x v="133"/>
    <n v="27"/>
    <x v="1"/>
    <x v="2"/>
  </r>
  <r>
    <x v="7"/>
    <x v="7"/>
    <s v="0822"/>
    <x v="133"/>
    <x v="133"/>
    <n v="32"/>
    <x v="1"/>
    <x v="3"/>
  </r>
  <r>
    <x v="7"/>
    <x v="7"/>
    <s v="0822"/>
    <x v="133"/>
    <x v="133"/>
    <n v="34"/>
    <x v="1"/>
    <x v="4"/>
  </r>
  <r>
    <x v="7"/>
    <x v="7"/>
    <s v="0822"/>
    <x v="133"/>
    <x v="133"/>
    <n v="37"/>
    <x v="1"/>
    <x v="5"/>
  </r>
  <r>
    <x v="7"/>
    <x v="7"/>
    <s v="0822"/>
    <x v="133"/>
    <x v="133"/>
    <n v="45"/>
    <x v="1"/>
    <x v="6"/>
  </r>
  <r>
    <x v="7"/>
    <x v="7"/>
    <s v="0822"/>
    <x v="133"/>
    <x v="133"/>
    <n v="50"/>
    <x v="1"/>
    <x v="7"/>
  </r>
  <r>
    <x v="7"/>
    <x v="7"/>
    <s v="0822"/>
    <x v="133"/>
    <x v="133"/>
    <n v="45"/>
    <x v="1"/>
    <x v="8"/>
  </r>
  <r>
    <x v="7"/>
    <x v="7"/>
    <s v="0822"/>
    <x v="133"/>
    <x v="133"/>
    <n v="42"/>
    <x v="1"/>
    <x v="9"/>
  </r>
  <r>
    <x v="7"/>
    <x v="7"/>
    <s v="0822"/>
    <x v="133"/>
    <x v="133"/>
    <n v="31"/>
    <x v="1"/>
    <x v="10"/>
  </r>
  <r>
    <x v="7"/>
    <x v="7"/>
    <s v="0822"/>
    <x v="133"/>
    <x v="133"/>
    <n v="29"/>
    <x v="1"/>
    <x v="11"/>
  </r>
  <r>
    <x v="7"/>
    <x v="7"/>
    <s v="0822"/>
    <x v="133"/>
    <x v="133"/>
    <n v="36"/>
    <x v="1"/>
    <x v="12"/>
  </r>
  <r>
    <x v="7"/>
    <x v="7"/>
    <s v="0826"/>
    <x v="134"/>
    <x v="134"/>
    <n v="37"/>
    <x v="1"/>
    <x v="0"/>
  </r>
  <r>
    <x v="7"/>
    <x v="7"/>
    <s v="0826"/>
    <x v="134"/>
    <x v="134"/>
    <n v="33"/>
    <x v="1"/>
    <x v="1"/>
  </r>
  <r>
    <x v="7"/>
    <x v="7"/>
    <s v="0826"/>
    <x v="134"/>
    <x v="134"/>
    <n v="34"/>
    <x v="1"/>
    <x v="2"/>
  </r>
  <r>
    <x v="7"/>
    <x v="7"/>
    <s v="0826"/>
    <x v="134"/>
    <x v="134"/>
    <n v="32"/>
    <x v="1"/>
    <x v="3"/>
  </r>
  <r>
    <x v="7"/>
    <x v="7"/>
    <s v="0826"/>
    <x v="134"/>
    <x v="134"/>
    <n v="29"/>
    <x v="1"/>
    <x v="4"/>
  </r>
  <r>
    <x v="7"/>
    <x v="7"/>
    <s v="0826"/>
    <x v="134"/>
    <x v="134"/>
    <n v="30"/>
    <x v="1"/>
    <x v="5"/>
  </r>
  <r>
    <x v="7"/>
    <x v="7"/>
    <s v="0826"/>
    <x v="134"/>
    <x v="134"/>
    <n v="39"/>
    <x v="1"/>
    <x v="6"/>
  </r>
  <r>
    <x v="7"/>
    <x v="7"/>
    <s v="0826"/>
    <x v="134"/>
    <x v="134"/>
    <n v="36"/>
    <x v="1"/>
    <x v="7"/>
  </r>
  <r>
    <x v="7"/>
    <x v="7"/>
    <s v="0826"/>
    <x v="134"/>
    <x v="134"/>
    <n v="35"/>
    <x v="1"/>
    <x v="8"/>
  </r>
  <r>
    <x v="7"/>
    <x v="7"/>
    <s v="0826"/>
    <x v="134"/>
    <x v="134"/>
    <n v="35"/>
    <x v="1"/>
    <x v="9"/>
  </r>
  <r>
    <x v="7"/>
    <x v="7"/>
    <s v="0826"/>
    <x v="134"/>
    <x v="134"/>
    <n v="24"/>
    <x v="1"/>
    <x v="10"/>
  </r>
  <r>
    <x v="7"/>
    <x v="7"/>
    <s v="0826"/>
    <x v="134"/>
    <x v="134"/>
    <n v="20"/>
    <x v="1"/>
    <x v="11"/>
  </r>
  <r>
    <x v="7"/>
    <x v="7"/>
    <s v="0826"/>
    <x v="134"/>
    <x v="134"/>
    <n v="32"/>
    <x v="1"/>
    <x v="12"/>
  </r>
  <r>
    <x v="7"/>
    <x v="7"/>
    <s v="0827"/>
    <x v="135"/>
    <x v="135"/>
    <n v="15"/>
    <x v="1"/>
    <x v="0"/>
  </r>
  <r>
    <x v="7"/>
    <x v="7"/>
    <s v="0827"/>
    <x v="135"/>
    <x v="135"/>
    <n v="18"/>
    <x v="1"/>
    <x v="1"/>
  </r>
  <r>
    <x v="7"/>
    <x v="7"/>
    <s v="0827"/>
    <x v="135"/>
    <x v="135"/>
    <n v="14"/>
    <x v="1"/>
    <x v="2"/>
  </r>
  <r>
    <x v="7"/>
    <x v="7"/>
    <s v="0827"/>
    <x v="135"/>
    <x v="135"/>
    <n v="17"/>
    <x v="1"/>
    <x v="3"/>
  </r>
  <r>
    <x v="7"/>
    <x v="7"/>
    <s v="0827"/>
    <x v="135"/>
    <x v="135"/>
    <n v="23"/>
    <x v="1"/>
    <x v="4"/>
  </r>
  <r>
    <x v="7"/>
    <x v="7"/>
    <s v="0827"/>
    <x v="135"/>
    <x v="135"/>
    <n v="24"/>
    <x v="1"/>
    <x v="5"/>
  </r>
  <r>
    <x v="7"/>
    <x v="7"/>
    <s v="0827"/>
    <x v="135"/>
    <x v="135"/>
    <n v="34"/>
    <x v="1"/>
    <x v="6"/>
  </r>
  <r>
    <x v="7"/>
    <x v="7"/>
    <s v="0827"/>
    <x v="135"/>
    <x v="135"/>
    <n v="23"/>
    <x v="1"/>
    <x v="7"/>
  </r>
  <r>
    <x v="7"/>
    <x v="7"/>
    <s v="0827"/>
    <x v="135"/>
    <x v="135"/>
    <n v="31"/>
    <x v="1"/>
    <x v="8"/>
  </r>
  <r>
    <x v="7"/>
    <x v="7"/>
    <s v="0827"/>
    <x v="135"/>
    <x v="135"/>
    <n v="36"/>
    <x v="1"/>
    <x v="9"/>
  </r>
  <r>
    <x v="7"/>
    <x v="7"/>
    <s v="0827"/>
    <x v="135"/>
    <x v="135"/>
    <n v="19"/>
    <x v="1"/>
    <x v="10"/>
  </r>
  <r>
    <x v="7"/>
    <x v="7"/>
    <s v="0827"/>
    <x v="135"/>
    <x v="135"/>
    <n v="14"/>
    <x v="1"/>
    <x v="11"/>
  </r>
  <r>
    <x v="7"/>
    <x v="7"/>
    <s v="0827"/>
    <x v="135"/>
    <x v="135"/>
    <n v="24"/>
    <x v="1"/>
    <x v="12"/>
  </r>
  <r>
    <x v="7"/>
    <x v="7"/>
    <s v="0828"/>
    <x v="136"/>
    <x v="136"/>
    <n v="12"/>
    <x v="1"/>
    <x v="0"/>
  </r>
  <r>
    <x v="7"/>
    <x v="7"/>
    <s v="0828"/>
    <x v="136"/>
    <x v="136"/>
    <n v="11"/>
    <x v="1"/>
    <x v="1"/>
  </r>
  <r>
    <x v="7"/>
    <x v="7"/>
    <s v="0828"/>
    <x v="136"/>
    <x v="136"/>
    <n v="9"/>
    <x v="1"/>
    <x v="2"/>
  </r>
  <r>
    <x v="7"/>
    <x v="7"/>
    <s v="0828"/>
    <x v="136"/>
    <x v="136"/>
    <n v="9"/>
    <x v="1"/>
    <x v="3"/>
  </r>
  <r>
    <x v="7"/>
    <x v="7"/>
    <s v="0828"/>
    <x v="136"/>
    <x v="136"/>
    <n v="9"/>
    <x v="1"/>
    <x v="4"/>
  </r>
  <r>
    <x v="7"/>
    <x v="7"/>
    <s v="0828"/>
    <x v="136"/>
    <x v="136"/>
    <n v="20"/>
    <x v="1"/>
    <x v="5"/>
  </r>
  <r>
    <x v="7"/>
    <x v="7"/>
    <s v="0828"/>
    <x v="136"/>
    <x v="136"/>
    <n v="25"/>
    <x v="1"/>
    <x v="6"/>
  </r>
  <r>
    <x v="7"/>
    <x v="7"/>
    <s v="0828"/>
    <x v="136"/>
    <x v="136"/>
    <n v="12"/>
    <x v="1"/>
    <x v="7"/>
  </r>
  <r>
    <x v="7"/>
    <x v="7"/>
    <s v="0828"/>
    <x v="136"/>
    <x v="136"/>
    <n v="21"/>
    <x v="1"/>
    <x v="8"/>
  </r>
  <r>
    <x v="7"/>
    <x v="7"/>
    <s v="0828"/>
    <x v="136"/>
    <x v="136"/>
    <n v="16"/>
    <x v="1"/>
    <x v="9"/>
  </r>
  <r>
    <x v="7"/>
    <x v="7"/>
    <s v="0828"/>
    <x v="136"/>
    <x v="136"/>
    <n v="15"/>
    <x v="1"/>
    <x v="10"/>
  </r>
  <r>
    <x v="7"/>
    <x v="7"/>
    <s v="0828"/>
    <x v="136"/>
    <x v="136"/>
    <n v="8"/>
    <x v="1"/>
    <x v="11"/>
  </r>
  <r>
    <x v="7"/>
    <x v="7"/>
    <s v="0828"/>
    <x v="136"/>
    <x v="136"/>
    <n v="22"/>
    <x v="1"/>
    <x v="12"/>
  </r>
  <r>
    <x v="7"/>
    <x v="7"/>
    <s v="0829"/>
    <x v="137"/>
    <x v="137"/>
    <n v="34"/>
    <x v="1"/>
    <x v="0"/>
  </r>
  <r>
    <x v="7"/>
    <x v="7"/>
    <s v="0829"/>
    <x v="137"/>
    <x v="137"/>
    <n v="24"/>
    <x v="1"/>
    <x v="1"/>
  </r>
  <r>
    <x v="7"/>
    <x v="7"/>
    <s v="0829"/>
    <x v="137"/>
    <x v="137"/>
    <n v="27"/>
    <x v="1"/>
    <x v="2"/>
  </r>
  <r>
    <x v="7"/>
    <x v="7"/>
    <s v="0829"/>
    <x v="137"/>
    <x v="137"/>
    <n v="27"/>
    <x v="1"/>
    <x v="3"/>
  </r>
  <r>
    <x v="7"/>
    <x v="7"/>
    <s v="0829"/>
    <x v="137"/>
    <x v="137"/>
    <n v="34"/>
    <x v="1"/>
    <x v="4"/>
  </r>
  <r>
    <x v="7"/>
    <x v="7"/>
    <s v="0829"/>
    <x v="137"/>
    <x v="137"/>
    <n v="37"/>
    <x v="1"/>
    <x v="5"/>
  </r>
  <r>
    <x v="7"/>
    <x v="7"/>
    <s v="0829"/>
    <x v="137"/>
    <x v="137"/>
    <n v="38"/>
    <x v="1"/>
    <x v="6"/>
  </r>
  <r>
    <x v="7"/>
    <x v="7"/>
    <s v="0829"/>
    <x v="137"/>
    <x v="137"/>
    <n v="23"/>
    <x v="1"/>
    <x v="7"/>
  </r>
  <r>
    <x v="7"/>
    <x v="7"/>
    <s v="0829"/>
    <x v="137"/>
    <x v="137"/>
    <n v="25"/>
    <x v="1"/>
    <x v="8"/>
  </r>
  <r>
    <x v="7"/>
    <x v="7"/>
    <s v="0829"/>
    <x v="137"/>
    <x v="137"/>
    <n v="25"/>
    <x v="1"/>
    <x v="9"/>
  </r>
  <r>
    <x v="7"/>
    <x v="7"/>
    <s v="0829"/>
    <x v="137"/>
    <x v="137"/>
    <n v="22"/>
    <x v="1"/>
    <x v="10"/>
  </r>
  <r>
    <x v="7"/>
    <x v="7"/>
    <s v="0829"/>
    <x v="137"/>
    <x v="137"/>
    <n v="14"/>
    <x v="1"/>
    <x v="11"/>
  </r>
  <r>
    <x v="7"/>
    <x v="7"/>
    <s v="0829"/>
    <x v="137"/>
    <x v="137"/>
    <n v="21"/>
    <x v="1"/>
    <x v="12"/>
  </r>
  <r>
    <x v="7"/>
    <x v="7"/>
    <s v="0830"/>
    <x v="138"/>
    <x v="138"/>
    <n v="31"/>
    <x v="1"/>
    <x v="0"/>
  </r>
  <r>
    <x v="7"/>
    <x v="7"/>
    <s v="0830"/>
    <x v="138"/>
    <x v="138"/>
    <n v="25"/>
    <x v="1"/>
    <x v="1"/>
  </r>
  <r>
    <x v="7"/>
    <x v="7"/>
    <s v="0830"/>
    <x v="138"/>
    <x v="138"/>
    <n v="17"/>
    <x v="1"/>
    <x v="2"/>
  </r>
  <r>
    <x v="7"/>
    <x v="7"/>
    <s v="0830"/>
    <x v="138"/>
    <x v="138"/>
    <n v="21"/>
    <x v="1"/>
    <x v="3"/>
  </r>
  <r>
    <x v="7"/>
    <x v="7"/>
    <s v="0830"/>
    <x v="138"/>
    <x v="138"/>
    <n v="25"/>
    <x v="1"/>
    <x v="4"/>
  </r>
  <r>
    <x v="7"/>
    <x v="7"/>
    <s v="0830"/>
    <x v="138"/>
    <x v="138"/>
    <n v="25"/>
    <x v="1"/>
    <x v="5"/>
  </r>
  <r>
    <x v="7"/>
    <x v="7"/>
    <s v="0830"/>
    <x v="138"/>
    <x v="138"/>
    <n v="26"/>
    <x v="1"/>
    <x v="6"/>
  </r>
  <r>
    <x v="7"/>
    <x v="7"/>
    <s v="0830"/>
    <x v="138"/>
    <x v="138"/>
    <n v="24"/>
    <x v="1"/>
    <x v="7"/>
  </r>
  <r>
    <x v="7"/>
    <x v="7"/>
    <s v="0830"/>
    <x v="138"/>
    <x v="138"/>
    <n v="26"/>
    <x v="1"/>
    <x v="8"/>
  </r>
  <r>
    <x v="7"/>
    <x v="7"/>
    <s v="0830"/>
    <x v="138"/>
    <x v="138"/>
    <n v="29"/>
    <x v="1"/>
    <x v="9"/>
  </r>
  <r>
    <x v="7"/>
    <x v="7"/>
    <s v="0830"/>
    <x v="138"/>
    <x v="138"/>
    <n v="20"/>
    <x v="1"/>
    <x v="10"/>
  </r>
  <r>
    <x v="7"/>
    <x v="7"/>
    <s v="0830"/>
    <x v="138"/>
    <x v="138"/>
    <n v="22"/>
    <x v="1"/>
    <x v="11"/>
  </r>
  <r>
    <x v="7"/>
    <x v="7"/>
    <s v="0830"/>
    <x v="138"/>
    <x v="138"/>
    <n v="25"/>
    <x v="1"/>
    <x v="12"/>
  </r>
  <r>
    <x v="7"/>
    <x v="7"/>
    <s v="0831"/>
    <x v="139"/>
    <x v="139"/>
    <n v="19"/>
    <x v="1"/>
    <x v="0"/>
  </r>
  <r>
    <x v="7"/>
    <x v="7"/>
    <s v="0831"/>
    <x v="139"/>
    <x v="139"/>
    <n v="19"/>
    <x v="1"/>
    <x v="1"/>
  </r>
  <r>
    <x v="7"/>
    <x v="7"/>
    <s v="0831"/>
    <x v="139"/>
    <x v="139"/>
    <n v="13"/>
    <x v="1"/>
    <x v="2"/>
  </r>
  <r>
    <x v="7"/>
    <x v="7"/>
    <s v="0831"/>
    <x v="139"/>
    <x v="139"/>
    <n v="16"/>
    <x v="1"/>
    <x v="3"/>
  </r>
  <r>
    <x v="7"/>
    <x v="7"/>
    <s v="0831"/>
    <x v="139"/>
    <x v="139"/>
    <n v="16"/>
    <x v="1"/>
    <x v="4"/>
  </r>
  <r>
    <x v="7"/>
    <x v="7"/>
    <s v="0831"/>
    <x v="139"/>
    <x v="139"/>
    <n v="14"/>
    <x v="1"/>
    <x v="5"/>
  </r>
  <r>
    <x v="7"/>
    <x v="7"/>
    <s v="0831"/>
    <x v="139"/>
    <x v="139"/>
    <n v="25"/>
    <x v="1"/>
    <x v="6"/>
  </r>
  <r>
    <x v="7"/>
    <x v="7"/>
    <s v="0831"/>
    <x v="139"/>
    <x v="139"/>
    <n v="17"/>
    <x v="1"/>
    <x v="7"/>
  </r>
  <r>
    <x v="7"/>
    <x v="7"/>
    <s v="0831"/>
    <x v="139"/>
    <x v="139"/>
    <n v="23"/>
    <x v="1"/>
    <x v="8"/>
  </r>
  <r>
    <x v="7"/>
    <x v="7"/>
    <s v="0831"/>
    <x v="139"/>
    <x v="139"/>
    <n v="26"/>
    <x v="1"/>
    <x v="9"/>
  </r>
  <r>
    <x v="7"/>
    <x v="7"/>
    <s v="0831"/>
    <x v="139"/>
    <x v="139"/>
    <n v="19"/>
    <x v="1"/>
    <x v="10"/>
  </r>
  <r>
    <x v="7"/>
    <x v="7"/>
    <s v="0831"/>
    <x v="139"/>
    <x v="139"/>
    <n v="18"/>
    <x v="1"/>
    <x v="11"/>
  </r>
  <r>
    <x v="7"/>
    <x v="7"/>
    <s v="0831"/>
    <x v="139"/>
    <x v="139"/>
    <n v="31"/>
    <x v="1"/>
    <x v="12"/>
  </r>
  <r>
    <x v="7"/>
    <x v="7"/>
    <s v="0833"/>
    <x v="140"/>
    <x v="140"/>
    <n v="19"/>
    <x v="1"/>
    <x v="0"/>
  </r>
  <r>
    <x v="7"/>
    <x v="7"/>
    <s v="0833"/>
    <x v="140"/>
    <x v="140"/>
    <n v="13"/>
    <x v="1"/>
    <x v="1"/>
  </r>
  <r>
    <x v="7"/>
    <x v="7"/>
    <s v="0833"/>
    <x v="140"/>
    <x v="140"/>
    <n v="16"/>
    <x v="1"/>
    <x v="2"/>
  </r>
  <r>
    <x v="7"/>
    <x v="7"/>
    <s v="0833"/>
    <x v="140"/>
    <x v="140"/>
    <n v="18"/>
    <x v="1"/>
    <x v="3"/>
  </r>
  <r>
    <x v="7"/>
    <x v="7"/>
    <s v="0833"/>
    <x v="140"/>
    <x v="140"/>
    <n v="25"/>
    <x v="1"/>
    <x v="4"/>
  </r>
  <r>
    <x v="7"/>
    <x v="7"/>
    <s v="0833"/>
    <x v="140"/>
    <x v="140"/>
    <n v="18"/>
    <x v="1"/>
    <x v="5"/>
  </r>
  <r>
    <x v="7"/>
    <x v="7"/>
    <s v="0833"/>
    <x v="140"/>
    <x v="140"/>
    <n v="27"/>
    <x v="1"/>
    <x v="6"/>
  </r>
  <r>
    <x v="7"/>
    <x v="7"/>
    <s v="0833"/>
    <x v="140"/>
    <x v="140"/>
    <n v="19"/>
    <x v="1"/>
    <x v="7"/>
  </r>
  <r>
    <x v="7"/>
    <x v="7"/>
    <s v="0833"/>
    <x v="140"/>
    <x v="140"/>
    <n v="24"/>
    <x v="1"/>
    <x v="8"/>
  </r>
  <r>
    <x v="7"/>
    <x v="7"/>
    <s v="0833"/>
    <x v="140"/>
    <x v="140"/>
    <n v="20"/>
    <x v="1"/>
    <x v="9"/>
  </r>
  <r>
    <x v="7"/>
    <x v="7"/>
    <s v="0833"/>
    <x v="140"/>
    <x v="140"/>
    <n v="20"/>
    <x v="1"/>
    <x v="10"/>
  </r>
  <r>
    <x v="7"/>
    <x v="7"/>
    <s v="0833"/>
    <x v="140"/>
    <x v="140"/>
    <n v="17"/>
    <x v="1"/>
    <x v="11"/>
  </r>
  <r>
    <x v="7"/>
    <x v="7"/>
    <s v="0833"/>
    <x v="140"/>
    <x v="140"/>
    <n v="22"/>
    <x v="1"/>
    <x v="12"/>
  </r>
  <r>
    <x v="7"/>
    <x v="7"/>
    <s v="0834"/>
    <x v="141"/>
    <x v="141"/>
    <n v="22"/>
    <x v="1"/>
    <x v="0"/>
  </r>
  <r>
    <x v="7"/>
    <x v="7"/>
    <s v="0834"/>
    <x v="141"/>
    <x v="141"/>
    <n v="21"/>
    <x v="1"/>
    <x v="1"/>
  </r>
  <r>
    <x v="7"/>
    <x v="7"/>
    <s v="0834"/>
    <x v="141"/>
    <x v="141"/>
    <n v="21"/>
    <x v="1"/>
    <x v="2"/>
  </r>
  <r>
    <x v="7"/>
    <x v="7"/>
    <s v="0834"/>
    <x v="141"/>
    <x v="141"/>
    <n v="21"/>
    <x v="1"/>
    <x v="3"/>
  </r>
  <r>
    <x v="7"/>
    <x v="7"/>
    <s v="0834"/>
    <x v="141"/>
    <x v="141"/>
    <n v="26"/>
    <x v="1"/>
    <x v="4"/>
  </r>
  <r>
    <x v="7"/>
    <x v="7"/>
    <s v="0834"/>
    <x v="141"/>
    <x v="141"/>
    <n v="25"/>
    <x v="1"/>
    <x v="5"/>
  </r>
  <r>
    <x v="7"/>
    <x v="7"/>
    <s v="0834"/>
    <x v="141"/>
    <x v="141"/>
    <n v="33"/>
    <x v="1"/>
    <x v="6"/>
  </r>
  <r>
    <x v="7"/>
    <x v="7"/>
    <s v="0834"/>
    <x v="141"/>
    <x v="141"/>
    <n v="26"/>
    <x v="1"/>
    <x v="7"/>
  </r>
  <r>
    <x v="7"/>
    <x v="7"/>
    <s v="0834"/>
    <x v="141"/>
    <x v="141"/>
    <n v="32"/>
    <x v="1"/>
    <x v="8"/>
  </r>
  <r>
    <x v="7"/>
    <x v="7"/>
    <s v="0834"/>
    <x v="141"/>
    <x v="141"/>
    <n v="33"/>
    <x v="1"/>
    <x v="9"/>
  </r>
  <r>
    <x v="7"/>
    <x v="7"/>
    <s v="0834"/>
    <x v="141"/>
    <x v="141"/>
    <n v="22"/>
    <x v="1"/>
    <x v="10"/>
  </r>
  <r>
    <x v="7"/>
    <x v="7"/>
    <s v="0834"/>
    <x v="141"/>
    <x v="141"/>
    <n v="19"/>
    <x v="1"/>
    <x v="11"/>
  </r>
  <r>
    <x v="7"/>
    <x v="7"/>
    <s v="0834"/>
    <x v="141"/>
    <x v="141"/>
    <n v="30"/>
    <x v="1"/>
    <x v="12"/>
  </r>
  <r>
    <x v="8"/>
    <x v="8"/>
    <s v="0901"/>
    <x v="142"/>
    <x v="142"/>
    <n v="11"/>
    <x v="1"/>
    <x v="0"/>
  </r>
  <r>
    <x v="8"/>
    <x v="8"/>
    <s v="0901"/>
    <x v="142"/>
    <x v="142"/>
    <n v="12"/>
    <x v="1"/>
    <x v="1"/>
  </r>
  <r>
    <x v="8"/>
    <x v="8"/>
    <s v="0901"/>
    <x v="142"/>
    <x v="142"/>
    <n v="12"/>
    <x v="1"/>
    <x v="2"/>
  </r>
  <r>
    <x v="8"/>
    <x v="8"/>
    <s v="0901"/>
    <x v="142"/>
    <x v="142"/>
    <n v="8"/>
    <x v="1"/>
    <x v="3"/>
  </r>
  <r>
    <x v="8"/>
    <x v="8"/>
    <s v="0901"/>
    <x v="142"/>
    <x v="142"/>
    <n v="11"/>
    <x v="1"/>
    <x v="4"/>
  </r>
  <r>
    <x v="8"/>
    <x v="8"/>
    <s v="0901"/>
    <x v="142"/>
    <x v="142"/>
    <n v="12"/>
    <x v="1"/>
    <x v="5"/>
  </r>
  <r>
    <x v="8"/>
    <x v="8"/>
    <s v="0901"/>
    <x v="142"/>
    <x v="142"/>
    <n v="24"/>
    <x v="1"/>
    <x v="6"/>
  </r>
  <r>
    <x v="8"/>
    <x v="8"/>
    <s v="0901"/>
    <x v="142"/>
    <x v="142"/>
    <n v="19"/>
    <x v="1"/>
    <x v="7"/>
  </r>
  <r>
    <x v="8"/>
    <x v="8"/>
    <s v="0901"/>
    <x v="142"/>
    <x v="142"/>
    <n v="21"/>
    <x v="1"/>
    <x v="8"/>
  </r>
  <r>
    <x v="8"/>
    <x v="8"/>
    <s v="0901"/>
    <x v="142"/>
    <x v="142"/>
    <n v="21"/>
    <x v="1"/>
    <x v="9"/>
  </r>
  <r>
    <x v="8"/>
    <x v="8"/>
    <s v="0901"/>
    <x v="142"/>
    <x v="142"/>
    <n v="14"/>
    <x v="1"/>
    <x v="10"/>
  </r>
  <r>
    <x v="8"/>
    <x v="8"/>
    <s v="0901"/>
    <x v="142"/>
    <x v="142"/>
    <n v="10"/>
    <x v="1"/>
    <x v="11"/>
  </r>
  <r>
    <x v="8"/>
    <x v="8"/>
    <s v="0901"/>
    <x v="142"/>
    <x v="142"/>
    <n v="20"/>
    <x v="1"/>
    <x v="12"/>
  </r>
  <r>
    <x v="8"/>
    <x v="8"/>
    <s v="0904"/>
    <x v="143"/>
    <x v="143"/>
    <n v="22"/>
    <x v="1"/>
    <x v="0"/>
  </r>
  <r>
    <x v="8"/>
    <x v="8"/>
    <s v="0904"/>
    <x v="143"/>
    <x v="143"/>
    <n v="21"/>
    <x v="1"/>
    <x v="1"/>
  </r>
  <r>
    <x v="8"/>
    <x v="8"/>
    <s v="0904"/>
    <x v="143"/>
    <x v="143"/>
    <n v="15"/>
    <x v="1"/>
    <x v="2"/>
  </r>
  <r>
    <x v="8"/>
    <x v="8"/>
    <s v="0904"/>
    <x v="143"/>
    <x v="143"/>
    <n v="20"/>
    <x v="1"/>
    <x v="3"/>
  </r>
  <r>
    <x v="8"/>
    <x v="8"/>
    <s v="0904"/>
    <x v="143"/>
    <x v="143"/>
    <n v="18"/>
    <x v="1"/>
    <x v="4"/>
  </r>
  <r>
    <x v="8"/>
    <x v="8"/>
    <s v="0904"/>
    <x v="143"/>
    <x v="143"/>
    <n v="40"/>
    <x v="1"/>
    <x v="5"/>
  </r>
  <r>
    <x v="8"/>
    <x v="8"/>
    <s v="0904"/>
    <x v="143"/>
    <x v="143"/>
    <n v="48"/>
    <x v="1"/>
    <x v="6"/>
  </r>
  <r>
    <x v="8"/>
    <x v="8"/>
    <s v="0904"/>
    <x v="143"/>
    <x v="143"/>
    <n v="38"/>
    <x v="1"/>
    <x v="7"/>
  </r>
  <r>
    <x v="8"/>
    <x v="8"/>
    <s v="0904"/>
    <x v="143"/>
    <x v="143"/>
    <n v="42"/>
    <x v="1"/>
    <x v="8"/>
  </r>
  <r>
    <x v="8"/>
    <x v="8"/>
    <s v="0904"/>
    <x v="143"/>
    <x v="143"/>
    <n v="40"/>
    <x v="1"/>
    <x v="9"/>
  </r>
  <r>
    <x v="8"/>
    <x v="8"/>
    <s v="0904"/>
    <x v="143"/>
    <x v="143"/>
    <n v="23"/>
    <x v="1"/>
    <x v="10"/>
  </r>
  <r>
    <x v="8"/>
    <x v="8"/>
    <s v="0904"/>
    <x v="143"/>
    <x v="143"/>
    <n v="17"/>
    <x v="1"/>
    <x v="11"/>
  </r>
  <r>
    <x v="8"/>
    <x v="8"/>
    <s v="0904"/>
    <x v="143"/>
    <x v="143"/>
    <n v="30"/>
    <x v="1"/>
    <x v="12"/>
  </r>
  <r>
    <x v="8"/>
    <x v="8"/>
    <s v="0906"/>
    <x v="144"/>
    <x v="144"/>
    <n v="24"/>
    <x v="1"/>
    <x v="0"/>
  </r>
  <r>
    <x v="8"/>
    <x v="8"/>
    <s v="0906"/>
    <x v="144"/>
    <x v="144"/>
    <n v="20"/>
    <x v="1"/>
    <x v="1"/>
  </r>
  <r>
    <x v="8"/>
    <x v="8"/>
    <s v="0906"/>
    <x v="144"/>
    <x v="144"/>
    <n v="18"/>
    <x v="1"/>
    <x v="2"/>
  </r>
  <r>
    <x v="8"/>
    <x v="8"/>
    <s v="0906"/>
    <x v="144"/>
    <x v="144"/>
    <n v="19"/>
    <x v="1"/>
    <x v="3"/>
  </r>
  <r>
    <x v="8"/>
    <x v="8"/>
    <s v="0906"/>
    <x v="144"/>
    <x v="144"/>
    <n v="16"/>
    <x v="1"/>
    <x v="4"/>
  </r>
  <r>
    <x v="8"/>
    <x v="8"/>
    <s v="0906"/>
    <x v="144"/>
    <x v="144"/>
    <n v="20"/>
    <x v="1"/>
    <x v="5"/>
  </r>
  <r>
    <x v="8"/>
    <x v="8"/>
    <s v="0906"/>
    <x v="144"/>
    <x v="144"/>
    <n v="31"/>
    <x v="1"/>
    <x v="6"/>
  </r>
  <r>
    <x v="8"/>
    <x v="8"/>
    <s v="0906"/>
    <x v="144"/>
    <x v="144"/>
    <n v="28"/>
    <x v="1"/>
    <x v="7"/>
  </r>
  <r>
    <x v="8"/>
    <x v="8"/>
    <s v="0906"/>
    <x v="144"/>
    <x v="144"/>
    <n v="33"/>
    <x v="1"/>
    <x v="8"/>
  </r>
  <r>
    <x v="8"/>
    <x v="8"/>
    <s v="0906"/>
    <x v="144"/>
    <x v="144"/>
    <n v="31"/>
    <x v="1"/>
    <x v="9"/>
  </r>
  <r>
    <x v="8"/>
    <x v="8"/>
    <s v="0906"/>
    <x v="144"/>
    <x v="144"/>
    <n v="30"/>
    <x v="1"/>
    <x v="10"/>
  </r>
  <r>
    <x v="8"/>
    <x v="8"/>
    <s v="0906"/>
    <x v="144"/>
    <x v="144"/>
    <n v="17"/>
    <x v="1"/>
    <x v="11"/>
  </r>
  <r>
    <x v="8"/>
    <x v="8"/>
    <s v="0906"/>
    <x v="144"/>
    <x v="144"/>
    <n v="43"/>
    <x v="1"/>
    <x v="12"/>
  </r>
  <r>
    <x v="8"/>
    <x v="8"/>
    <s v="0911"/>
    <x v="145"/>
    <x v="145"/>
    <n v="16"/>
    <x v="1"/>
    <x v="0"/>
  </r>
  <r>
    <x v="8"/>
    <x v="8"/>
    <s v="0911"/>
    <x v="145"/>
    <x v="145"/>
    <n v="14"/>
    <x v="1"/>
    <x v="1"/>
  </r>
  <r>
    <x v="8"/>
    <x v="8"/>
    <s v="0911"/>
    <x v="145"/>
    <x v="145"/>
    <n v="13"/>
    <x v="1"/>
    <x v="2"/>
  </r>
  <r>
    <x v="8"/>
    <x v="8"/>
    <s v="0911"/>
    <x v="145"/>
    <x v="145"/>
    <n v="13"/>
    <x v="1"/>
    <x v="3"/>
  </r>
  <r>
    <x v="8"/>
    <x v="8"/>
    <s v="0911"/>
    <x v="145"/>
    <x v="145"/>
    <n v="12"/>
    <x v="1"/>
    <x v="4"/>
  </r>
  <r>
    <x v="8"/>
    <x v="8"/>
    <s v="0911"/>
    <x v="145"/>
    <x v="145"/>
    <n v="18"/>
    <x v="1"/>
    <x v="5"/>
  </r>
  <r>
    <x v="8"/>
    <x v="8"/>
    <s v="0911"/>
    <x v="145"/>
    <x v="145"/>
    <n v="23"/>
    <x v="1"/>
    <x v="6"/>
  </r>
  <r>
    <x v="8"/>
    <x v="8"/>
    <s v="0911"/>
    <x v="145"/>
    <x v="145"/>
    <n v="17"/>
    <x v="1"/>
    <x v="7"/>
  </r>
  <r>
    <x v="8"/>
    <x v="8"/>
    <s v="0911"/>
    <x v="145"/>
    <x v="145"/>
    <n v="19"/>
    <x v="1"/>
    <x v="8"/>
  </r>
  <r>
    <x v="8"/>
    <x v="8"/>
    <s v="0911"/>
    <x v="145"/>
    <x v="145"/>
    <n v="19"/>
    <x v="1"/>
    <x v="9"/>
  </r>
  <r>
    <x v="8"/>
    <x v="8"/>
    <s v="0911"/>
    <x v="145"/>
    <x v="145"/>
    <n v="12"/>
    <x v="1"/>
    <x v="10"/>
  </r>
  <r>
    <x v="8"/>
    <x v="8"/>
    <s v="0911"/>
    <x v="145"/>
    <x v="145"/>
    <n v="11"/>
    <x v="1"/>
    <x v="11"/>
  </r>
  <r>
    <x v="8"/>
    <x v="8"/>
    <s v="0911"/>
    <x v="145"/>
    <x v="145"/>
    <n v="21"/>
    <x v="1"/>
    <x v="12"/>
  </r>
  <r>
    <x v="8"/>
    <x v="8"/>
    <s v="0912"/>
    <x v="146"/>
    <x v="146"/>
    <n v="29"/>
    <x v="1"/>
    <x v="0"/>
  </r>
  <r>
    <x v="8"/>
    <x v="8"/>
    <s v="0912"/>
    <x v="146"/>
    <x v="146"/>
    <n v="22"/>
    <x v="1"/>
    <x v="1"/>
  </r>
  <r>
    <x v="8"/>
    <x v="8"/>
    <s v="0912"/>
    <x v="146"/>
    <x v="146"/>
    <n v="26"/>
    <x v="1"/>
    <x v="2"/>
  </r>
  <r>
    <x v="8"/>
    <x v="8"/>
    <s v="0912"/>
    <x v="146"/>
    <x v="146"/>
    <n v="22"/>
    <x v="1"/>
    <x v="3"/>
  </r>
  <r>
    <x v="8"/>
    <x v="8"/>
    <s v="0912"/>
    <x v="146"/>
    <x v="146"/>
    <n v="18"/>
    <x v="1"/>
    <x v="4"/>
  </r>
  <r>
    <x v="8"/>
    <x v="8"/>
    <s v="0912"/>
    <x v="146"/>
    <x v="146"/>
    <n v="24"/>
    <x v="1"/>
    <x v="5"/>
  </r>
  <r>
    <x v="8"/>
    <x v="8"/>
    <s v="0912"/>
    <x v="146"/>
    <x v="146"/>
    <n v="29"/>
    <x v="1"/>
    <x v="6"/>
  </r>
  <r>
    <x v="8"/>
    <x v="8"/>
    <s v="0912"/>
    <x v="146"/>
    <x v="146"/>
    <n v="29"/>
    <x v="1"/>
    <x v="7"/>
  </r>
  <r>
    <x v="8"/>
    <x v="8"/>
    <s v="0912"/>
    <x v="146"/>
    <x v="146"/>
    <n v="29"/>
    <x v="1"/>
    <x v="8"/>
  </r>
  <r>
    <x v="8"/>
    <x v="8"/>
    <s v="0912"/>
    <x v="146"/>
    <x v="146"/>
    <n v="33"/>
    <x v="1"/>
    <x v="9"/>
  </r>
  <r>
    <x v="8"/>
    <x v="8"/>
    <s v="0912"/>
    <x v="146"/>
    <x v="146"/>
    <n v="27"/>
    <x v="1"/>
    <x v="10"/>
  </r>
  <r>
    <x v="8"/>
    <x v="8"/>
    <s v="0912"/>
    <x v="146"/>
    <x v="146"/>
    <n v="23"/>
    <x v="1"/>
    <x v="11"/>
  </r>
  <r>
    <x v="8"/>
    <x v="8"/>
    <s v="0912"/>
    <x v="146"/>
    <x v="146"/>
    <n v="28"/>
    <x v="1"/>
    <x v="12"/>
  </r>
  <r>
    <x v="8"/>
    <x v="8"/>
    <s v="0914"/>
    <x v="147"/>
    <x v="147"/>
    <n v="13"/>
    <x v="1"/>
    <x v="0"/>
  </r>
  <r>
    <x v="8"/>
    <x v="8"/>
    <s v="0914"/>
    <x v="147"/>
    <x v="147"/>
    <n v="11"/>
    <x v="1"/>
    <x v="1"/>
  </r>
  <r>
    <x v="8"/>
    <x v="8"/>
    <s v="0914"/>
    <x v="147"/>
    <x v="147"/>
    <n v="11"/>
    <x v="1"/>
    <x v="2"/>
  </r>
  <r>
    <x v="8"/>
    <x v="8"/>
    <s v="0914"/>
    <x v="147"/>
    <x v="147"/>
    <n v="9"/>
    <x v="1"/>
    <x v="3"/>
  </r>
  <r>
    <x v="8"/>
    <x v="8"/>
    <s v="0914"/>
    <x v="147"/>
    <x v="147"/>
    <n v="14"/>
    <x v="1"/>
    <x v="4"/>
  </r>
  <r>
    <x v="8"/>
    <x v="8"/>
    <s v="0914"/>
    <x v="147"/>
    <x v="147"/>
    <n v="12"/>
    <x v="1"/>
    <x v="5"/>
  </r>
  <r>
    <x v="8"/>
    <x v="8"/>
    <s v="0914"/>
    <x v="147"/>
    <x v="147"/>
    <n v="25"/>
    <x v="1"/>
    <x v="6"/>
  </r>
  <r>
    <x v="8"/>
    <x v="8"/>
    <s v="0914"/>
    <x v="147"/>
    <x v="147"/>
    <n v="17"/>
    <x v="1"/>
    <x v="7"/>
  </r>
  <r>
    <x v="8"/>
    <x v="8"/>
    <s v="0914"/>
    <x v="147"/>
    <x v="147"/>
    <n v="23"/>
    <x v="1"/>
    <x v="8"/>
  </r>
  <r>
    <x v="8"/>
    <x v="8"/>
    <s v="0914"/>
    <x v="147"/>
    <x v="147"/>
    <n v="22"/>
    <x v="1"/>
    <x v="9"/>
  </r>
  <r>
    <x v="8"/>
    <x v="8"/>
    <s v="0914"/>
    <x v="147"/>
    <x v="147"/>
    <n v="13"/>
    <x v="1"/>
    <x v="10"/>
  </r>
  <r>
    <x v="8"/>
    <x v="8"/>
    <s v="0914"/>
    <x v="147"/>
    <x v="147"/>
    <n v="8"/>
    <x v="1"/>
    <x v="11"/>
  </r>
  <r>
    <x v="8"/>
    <x v="8"/>
    <s v="0914"/>
    <x v="147"/>
    <x v="147"/>
    <n v="16"/>
    <x v="1"/>
    <x v="12"/>
  </r>
  <r>
    <x v="8"/>
    <x v="8"/>
    <s v="0919"/>
    <x v="148"/>
    <x v="148"/>
    <n v="71"/>
    <x v="1"/>
    <x v="0"/>
  </r>
  <r>
    <x v="8"/>
    <x v="8"/>
    <s v="0919"/>
    <x v="148"/>
    <x v="148"/>
    <n v="68"/>
    <x v="1"/>
    <x v="1"/>
  </r>
  <r>
    <x v="8"/>
    <x v="8"/>
    <s v="0919"/>
    <x v="148"/>
    <x v="148"/>
    <n v="53"/>
    <x v="1"/>
    <x v="2"/>
  </r>
  <r>
    <x v="8"/>
    <x v="8"/>
    <s v="0919"/>
    <x v="148"/>
    <x v="148"/>
    <n v="49"/>
    <x v="1"/>
    <x v="3"/>
  </r>
  <r>
    <x v="8"/>
    <x v="8"/>
    <s v="0919"/>
    <x v="148"/>
    <x v="148"/>
    <n v="48"/>
    <x v="1"/>
    <x v="4"/>
  </r>
  <r>
    <x v="8"/>
    <x v="8"/>
    <s v="0919"/>
    <x v="148"/>
    <x v="148"/>
    <n v="51"/>
    <x v="1"/>
    <x v="5"/>
  </r>
  <r>
    <x v="8"/>
    <x v="8"/>
    <s v="0919"/>
    <x v="148"/>
    <x v="148"/>
    <n v="43"/>
    <x v="1"/>
    <x v="6"/>
  </r>
  <r>
    <x v="8"/>
    <x v="8"/>
    <s v="0919"/>
    <x v="148"/>
    <x v="148"/>
    <n v="43"/>
    <x v="1"/>
    <x v="7"/>
  </r>
  <r>
    <x v="8"/>
    <x v="8"/>
    <s v="0919"/>
    <x v="148"/>
    <x v="148"/>
    <n v="52"/>
    <x v="1"/>
    <x v="8"/>
  </r>
  <r>
    <x v="8"/>
    <x v="8"/>
    <s v="0919"/>
    <x v="148"/>
    <x v="148"/>
    <n v="45"/>
    <x v="1"/>
    <x v="9"/>
  </r>
  <r>
    <x v="8"/>
    <x v="8"/>
    <s v="0919"/>
    <x v="148"/>
    <x v="148"/>
    <n v="42"/>
    <x v="1"/>
    <x v="10"/>
  </r>
  <r>
    <x v="8"/>
    <x v="8"/>
    <s v="0919"/>
    <x v="148"/>
    <x v="148"/>
    <n v="37"/>
    <x v="1"/>
    <x v="11"/>
  </r>
  <r>
    <x v="8"/>
    <x v="8"/>
    <s v="0919"/>
    <x v="148"/>
    <x v="148"/>
    <n v="51"/>
    <x v="1"/>
    <x v="12"/>
  </r>
  <r>
    <x v="8"/>
    <x v="8"/>
    <s v="0926"/>
    <x v="149"/>
    <x v="149"/>
    <n v="10"/>
    <x v="1"/>
    <x v="0"/>
  </r>
  <r>
    <x v="8"/>
    <x v="8"/>
    <s v="0926"/>
    <x v="149"/>
    <x v="149"/>
    <n v="9"/>
    <x v="1"/>
    <x v="1"/>
  </r>
  <r>
    <x v="8"/>
    <x v="8"/>
    <s v="0926"/>
    <x v="149"/>
    <x v="149"/>
    <n v="7"/>
    <x v="1"/>
    <x v="2"/>
  </r>
  <r>
    <x v="8"/>
    <x v="8"/>
    <s v="0926"/>
    <x v="149"/>
    <x v="149"/>
    <n v="8"/>
    <x v="1"/>
    <x v="3"/>
  </r>
  <r>
    <x v="8"/>
    <x v="8"/>
    <s v="0926"/>
    <x v="149"/>
    <x v="149"/>
    <n v="6"/>
    <x v="1"/>
    <x v="4"/>
  </r>
  <r>
    <x v="8"/>
    <x v="8"/>
    <s v="0926"/>
    <x v="149"/>
    <x v="149"/>
    <n v="9"/>
    <x v="1"/>
    <x v="5"/>
  </r>
  <r>
    <x v="8"/>
    <x v="8"/>
    <s v="0926"/>
    <x v="149"/>
    <x v="149"/>
    <n v="11"/>
    <x v="1"/>
    <x v="6"/>
  </r>
  <r>
    <x v="8"/>
    <x v="8"/>
    <s v="0926"/>
    <x v="149"/>
    <x v="149"/>
    <n v="12"/>
    <x v="1"/>
    <x v="7"/>
  </r>
  <r>
    <x v="8"/>
    <x v="8"/>
    <s v="0926"/>
    <x v="149"/>
    <x v="149"/>
    <n v="11"/>
    <x v="1"/>
    <x v="8"/>
  </r>
  <r>
    <x v="8"/>
    <x v="8"/>
    <s v="0926"/>
    <x v="149"/>
    <x v="149"/>
    <n v="19"/>
    <x v="1"/>
    <x v="9"/>
  </r>
  <r>
    <x v="8"/>
    <x v="8"/>
    <s v="0926"/>
    <x v="149"/>
    <x v="149"/>
    <n v="20"/>
    <x v="1"/>
    <x v="10"/>
  </r>
  <r>
    <x v="8"/>
    <x v="8"/>
    <s v="0926"/>
    <x v="149"/>
    <x v="149"/>
    <n v="14"/>
    <x v="1"/>
    <x v="11"/>
  </r>
  <r>
    <x v="8"/>
    <x v="8"/>
    <s v="0926"/>
    <x v="149"/>
    <x v="149"/>
    <n v="21"/>
    <x v="1"/>
    <x v="12"/>
  </r>
  <r>
    <x v="8"/>
    <x v="8"/>
    <s v="0928"/>
    <x v="150"/>
    <x v="150"/>
    <n v="37"/>
    <x v="1"/>
    <x v="0"/>
  </r>
  <r>
    <x v="8"/>
    <x v="8"/>
    <s v="0928"/>
    <x v="150"/>
    <x v="150"/>
    <n v="25"/>
    <x v="1"/>
    <x v="1"/>
  </r>
  <r>
    <x v="8"/>
    <x v="8"/>
    <s v="0928"/>
    <x v="150"/>
    <x v="150"/>
    <n v="28"/>
    <x v="1"/>
    <x v="2"/>
  </r>
  <r>
    <x v="8"/>
    <x v="8"/>
    <s v="0928"/>
    <x v="150"/>
    <x v="150"/>
    <n v="26"/>
    <x v="1"/>
    <x v="3"/>
  </r>
  <r>
    <x v="8"/>
    <x v="8"/>
    <s v="0928"/>
    <x v="150"/>
    <x v="150"/>
    <n v="33"/>
    <x v="1"/>
    <x v="4"/>
  </r>
  <r>
    <x v="8"/>
    <x v="8"/>
    <s v="0928"/>
    <x v="150"/>
    <x v="150"/>
    <n v="34"/>
    <x v="1"/>
    <x v="5"/>
  </r>
  <r>
    <x v="8"/>
    <x v="8"/>
    <s v="0928"/>
    <x v="150"/>
    <x v="150"/>
    <n v="49"/>
    <x v="1"/>
    <x v="6"/>
  </r>
  <r>
    <x v="8"/>
    <x v="8"/>
    <s v="0928"/>
    <x v="150"/>
    <x v="150"/>
    <n v="37"/>
    <x v="1"/>
    <x v="7"/>
  </r>
  <r>
    <x v="8"/>
    <x v="8"/>
    <s v="0928"/>
    <x v="150"/>
    <x v="150"/>
    <n v="48"/>
    <x v="1"/>
    <x v="8"/>
  </r>
  <r>
    <x v="8"/>
    <x v="8"/>
    <s v="0928"/>
    <x v="150"/>
    <x v="150"/>
    <n v="57"/>
    <x v="1"/>
    <x v="9"/>
  </r>
  <r>
    <x v="8"/>
    <x v="8"/>
    <s v="0928"/>
    <x v="150"/>
    <x v="150"/>
    <n v="30"/>
    <x v="1"/>
    <x v="10"/>
  </r>
  <r>
    <x v="8"/>
    <x v="8"/>
    <s v="0928"/>
    <x v="150"/>
    <x v="150"/>
    <n v="30"/>
    <x v="1"/>
    <x v="11"/>
  </r>
  <r>
    <x v="8"/>
    <x v="8"/>
    <s v="0928"/>
    <x v="150"/>
    <x v="150"/>
    <n v="39"/>
    <x v="1"/>
    <x v="12"/>
  </r>
  <r>
    <x v="8"/>
    <x v="8"/>
    <s v="0929"/>
    <x v="151"/>
    <x v="151"/>
    <n v="43"/>
    <x v="1"/>
    <x v="0"/>
  </r>
  <r>
    <x v="8"/>
    <x v="8"/>
    <s v="0929"/>
    <x v="151"/>
    <x v="151"/>
    <n v="42"/>
    <x v="1"/>
    <x v="1"/>
  </r>
  <r>
    <x v="8"/>
    <x v="8"/>
    <s v="0929"/>
    <x v="151"/>
    <x v="151"/>
    <n v="40"/>
    <x v="1"/>
    <x v="2"/>
  </r>
  <r>
    <x v="8"/>
    <x v="8"/>
    <s v="0929"/>
    <x v="151"/>
    <x v="151"/>
    <n v="34"/>
    <x v="1"/>
    <x v="3"/>
  </r>
  <r>
    <x v="8"/>
    <x v="8"/>
    <s v="0929"/>
    <x v="151"/>
    <x v="151"/>
    <n v="36"/>
    <x v="1"/>
    <x v="4"/>
  </r>
  <r>
    <x v="8"/>
    <x v="8"/>
    <s v="0929"/>
    <x v="151"/>
    <x v="151"/>
    <n v="35"/>
    <x v="1"/>
    <x v="5"/>
  </r>
  <r>
    <x v="8"/>
    <x v="8"/>
    <s v="0929"/>
    <x v="151"/>
    <x v="151"/>
    <n v="39"/>
    <x v="1"/>
    <x v="6"/>
  </r>
  <r>
    <x v="8"/>
    <x v="8"/>
    <s v="0929"/>
    <x v="151"/>
    <x v="151"/>
    <n v="35"/>
    <x v="1"/>
    <x v="7"/>
  </r>
  <r>
    <x v="8"/>
    <x v="8"/>
    <s v="0929"/>
    <x v="151"/>
    <x v="151"/>
    <n v="36"/>
    <x v="1"/>
    <x v="8"/>
  </r>
  <r>
    <x v="8"/>
    <x v="8"/>
    <s v="0929"/>
    <x v="151"/>
    <x v="151"/>
    <n v="47"/>
    <x v="1"/>
    <x v="9"/>
  </r>
  <r>
    <x v="8"/>
    <x v="8"/>
    <s v="0929"/>
    <x v="151"/>
    <x v="151"/>
    <n v="44"/>
    <x v="1"/>
    <x v="10"/>
  </r>
  <r>
    <x v="8"/>
    <x v="8"/>
    <s v="0929"/>
    <x v="151"/>
    <x v="151"/>
    <n v="37"/>
    <x v="1"/>
    <x v="11"/>
  </r>
  <r>
    <x v="8"/>
    <x v="8"/>
    <s v="0929"/>
    <x v="151"/>
    <x v="151"/>
    <n v="37"/>
    <x v="1"/>
    <x v="12"/>
  </r>
  <r>
    <x v="8"/>
    <x v="8"/>
    <s v="0935"/>
    <x v="152"/>
    <x v="152"/>
    <n v="14"/>
    <x v="1"/>
    <x v="0"/>
  </r>
  <r>
    <x v="8"/>
    <x v="8"/>
    <s v="0935"/>
    <x v="152"/>
    <x v="152"/>
    <n v="16"/>
    <x v="1"/>
    <x v="1"/>
  </r>
  <r>
    <x v="8"/>
    <x v="8"/>
    <s v="0935"/>
    <x v="152"/>
    <x v="152"/>
    <n v="14"/>
    <x v="1"/>
    <x v="2"/>
  </r>
  <r>
    <x v="8"/>
    <x v="8"/>
    <s v="0935"/>
    <x v="152"/>
    <x v="152"/>
    <n v="14"/>
    <x v="1"/>
    <x v="3"/>
  </r>
  <r>
    <x v="8"/>
    <x v="8"/>
    <s v="0935"/>
    <x v="152"/>
    <x v="152"/>
    <n v="7"/>
    <x v="1"/>
    <x v="4"/>
  </r>
  <r>
    <x v="8"/>
    <x v="8"/>
    <s v="0935"/>
    <x v="152"/>
    <x v="152"/>
    <n v="10"/>
    <x v="1"/>
    <x v="5"/>
  </r>
  <r>
    <x v="8"/>
    <x v="8"/>
    <s v="0935"/>
    <x v="152"/>
    <x v="152"/>
    <n v="16"/>
    <x v="1"/>
    <x v="6"/>
  </r>
  <r>
    <x v="8"/>
    <x v="8"/>
    <s v="0935"/>
    <x v="152"/>
    <x v="152"/>
    <n v="13"/>
    <x v="1"/>
    <x v="7"/>
  </r>
  <r>
    <x v="8"/>
    <x v="8"/>
    <s v="0935"/>
    <x v="152"/>
    <x v="152"/>
    <n v="15"/>
    <x v="1"/>
    <x v="8"/>
  </r>
  <r>
    <x v="8"/>
    <x v="8"/>
    <s v="0935"/>
    <x v="152"/>
    <x v="152"/>
    <n v="16"/>
    <x v="1"/>
    <x v="9"/>
  </r>
  <r>
    <x v="8"/>
    <x v="8"/>
    <s v="0935"/>
    <x v="152"/>
    <x v="152"/>
    <n v="15"/>
    <x v="1"/>
    <x v="10"/>
  </r>
  <r>
    <x v="8"/>
    <x v="8"/>
    <s v="0935"/>
    <x v="152"/>
    <x v="152"/>
    <n v="8"/>
    <x v="1"/>
    <x v="11"/>
  </r>
  <r>
    <x v="8"/>
    <x v="8"/>
    <s v="0935"/>
    <x v="152"/>
    <x v="152"/>
    <n v="18"/>
    <x v="1"/>
    <x v="12"/>
  </r>
  <r>
    <x v="8"/>
    <x v="8"/>
    <s v="0937"/>
    <x v="153"/>
    <x v="153"/>
    <n v="15"/>
    <x v="1"/>
    <x v="0"/>
  </r>
  <r>
    <x v="8"/>
    <x v="8"/>
    <s v="0937"/>
    <x v="153"/>
    <x v="153"/>
    <n v="14"/>
    <x v="1"/>
    <x v="1"/>
  </r>
  <r>
    <x v="8"/>
    <x v="8"/>
    <s v="0937"/>
    <x v="153"/>
    <x v="153"/>
    <n v="13"/>
    <x v="1"/>
    <x v="2"/>
  </r>
  <r>
    <x v="8"/>
    <x v="8"/>
    <s v="0937"/>
    <x v="153"/>
    <x v="153"/>
    <n v="17"/>
    <x v="1"/>
    <x v="3"/>
  </r>
  <r>
    <x v="8"/>
    <x v="8"/>
    <s v="0937"/>
    <x v="153"/>
    <x v="153"/>
    <n v="14"/>
    <x v="1"/>
    <x v="4"/>
  </r>
  <r>
    <x v="8"/>
    <x v="8"/>
    <s v="0937"/>
    <x v="153"/>
    <x v="153"/>
    <n v="24"/>
    <x v="1"/>
    <x v="5"/>
  </r>
  <r>
    <x v="8"/>
    <x v="8"/>
    <s v="0937"/>
    <x v="153"/>
    <x v="153"/>
    <n v="27"/>
    <x v="1"/>
    <x v="6"/>
  </r>
  <r>
    <x v="8"/>
    <x v="8"/>
    <s v="0937"/>
    <x v="153"/>
    <x v="153"/>
    <n v="22"/>
    <x v="1"/>
    <x v="7"/>
  </r>
  <r>
    <x v="8"/>
    <x v="8"/>
    <s v="0937"/>
    <x v="153"/>
    <x v="153"/>
    <n v="28"/>
    <x v="1"/>
    <x v="8"/>
  </r>
  <r>
    <x v="8"/>
    <x v="8"/>
    <s v="0937"/>
    <x v="153"/>
    <x v="153"/>
    <n v="36"/>
    <x v="1"/>
    <x v="9"/>
  </r>
  <r>
    <x v="8"/>
    <x v="8"/>
    <s v="0937"/>
    <x v="153"/>
    <x v="153"/>
    <n v="23"/>
    <x v="1"/>
    <x v="10"/>
  </r>
  <r>
    <x v="8"/>
    <x v="8"/>
    <s v="0937"/>
    <x v="153"/>
    <x v="153"/>
    <n v="24"/>
    <x v="1"/>
    <x v="11"/>
  </r>
  <r>
    <x v="8"/>
    <x v="8"/>
    <s v="0937"/>
    <x v="153"/>
    <x v="153"/>
    <n v="36"/>
    <x v="1"/>
    <x v="12"/>
  </r>
  <r>
    <x v="8"/>
    <x v="8"/>
    <s v="0938"/>
    <x v="154"/>
    <x v="154"/>
    <n v="24"/>
    <x v="1"/>
    <x v="0"/>
  </r>
  <r>
    <x v="8"/>
    <x v="8"/>
    <s v="0938"/>
    <x v="154"/>
    <x v="154"/>
    <n v="15"/>
    <x v="1"/>
    <x v="1"/>
  </r>
  <r>
    <x v="8"/>
    <x v="8"/>
    <s v="0938"/>
    <x v="154"/>
    <x v="154"/>
    <n v="18"/>
    <x v="1"/>
    <x v="2"/>
  </r>
  <r>
    <x v="8"/>
    <x v="8"/>
    <s v="0938"/>
    <x v="154"/>
    <x v="154"/>
    <n v="21"/>
    <x v="1"/>
    <x v="3"/>
  </r>
  <r>
    <x v="8"/>
    <x v="8"/>
    <s v="0938"/>
    <x v="154"/>
    <x v="154"/>
    <n v="20"/>
    <x v="1"/>
    <x v="4"/>
  </r>
  <r>
    <x v="8"/>
    <x v="8"/>
    <s v="0938"/>
    <x v="154"/>
    <x v="154"/>
    <n v="22"/>
    <x v="1"/>
    <x v="5"/>
  </r>
  <r>
    <x v="8"/>
    <x v="8"/>
    <s v="0938"/>
    <x v="154"/>
    <x v="154"/>
    <n v="30"/>
    <x v="1"/>
    <x v="6"/>
  </r>
  <r>
    <x v="8"/>
    <x v="8"/>
    <s v="0938"/>
    <x v="154"/>
    <x v="154"/>
    <n v="25"/>
    <x v="1"/>
    <x v="7"/>
  </r>
  <r>
    <x v="8"/>
    <x v="8"/>
    <s v="0938"/>
    <x v="154"/>
    <x v="154"/>
    <n v="33"/>
    <x v="1"/>
    <x v="8"/>
  </r>
  <r>
    <x v="8"/>
    <x v="8"/>
    <s v="0938"/>
    <x v="154"/>
    <x v="154"/>
    <n v="30"/>
    <x v="1"/>
    <x v="9"/>
  </r>
  <r>
    <x v="8"/>
    <x v="8"/>
    <s v="0938"/>
    <x v="154"/>
    <x v="154"/>
    <n v="19"/>
    <x v="1"/>
    <x v="10"/>
  </r>
  <r>
    <x v="8"/>
    <x v="8"/>
    <s v="0938"/>
    <x v="154"/>
    <x v="154"/>
    <n v="21"/>
    <x v="1"/>
    <x v="11"/>
  </r>
  <r>
    <x v="8"/>
    <x v="8"/>
    <s v="0938"/>
    <x v="154"/>
    <x v="154"/>
    <n v="30"/>
    <x v="1"/>
    <x v="12"/>
  </r>
  <r>
    <x v="8"/>
    <x v="8"/>
    <s v="0940"/>
    <x v="155"/>
    <x v="155"/>
    <n v="13"/>
    <x v="1"/>
    <x v="0"/>
  </r>
  <r>
    <x v="8"/>
    <x v="8"/>
    <s v="0940"/>
    <x v="155"/>
    <x v="155"/>
    <n v="6"/>
    <x v="1"/>
    <x v="1"/>
  </r>
  <r>
    <x v="8"/>
    <x v="8"/>
    <s v="0940"/>
    <x v="155"/>
    <x v="155"/>
    <n v="8"/>
    <x v="1"/>
    <x v="2"/>
  </r>
  <r>
    <x v="8"/>
    <x v="8"/>
    <s v="0940"/>
    <x v="155"/>
    <x v="155"/>
    <n v="10"/>
    <x v="1"/>
    <x v="3"/>
  </r>
  <r>
    <x v="8"/>
    <x v="8"/>
    <s v="0940"/>
    <x v="155"/>
    <x v="155"/>
    <n v="8"/>
    <x v="1"/>
    <x v="4"/>
  </r>
  <r>
    <x v="8"/>
    <x v="8"/>
    <s v="0940"/>
    <x v="155"/>
    <x v="155"/>
    <n v="10"/>
    <x v="1"/>
    <x v="5"/>
  </r>
  <r>
    <x v="8"/>
    <x v="8"/>
    <s v="0940"/>
    <x v="155"/>
    <x v="155"/>
    <n v="10"/>
    <x v="1"/>
    <x v="6"/>
  </r>
  <r>
    <x v="8"/>
    <x v="8"/>
    <s v="0940"/>
    <x v="155"/>
    <x v="155"/>
    <n v="14"/>
    <x v="1"/>
    <x v="7"/>
  </r>
  <r>
    <x v="8"/>
    <x v="8"/>
    <s v="0940"/>
    <x v="155"/>
    <x v="155"/>
    <n v="14"/>
    <x v="1"/>
    <x v="8"/>
  </r>
  <r>
    <x v="8"/>
    <x v="8"/>
    <s v="0940"/>
    <x v="155"/>
    <x v="155"/>
    <n v="16"/>
    <x v="1"/>
    <x v="9"/>
  </r>
  <r>
    <x v="8"/>
    <x v="8"/>
    <s v="0940"/>
    <x v="155"/>
    <x v="155"/>
    <n v="18"/>
    <x v="1"/>
    <x v="10"/>
  </r>
  <r>
    <x v="8"/>
    <x v="8"/>
    <s v="0940"/>
    <x v="155"/>
    <x v="155"/>
    <n v="11"/>
    <x v="1"/>
    <x v="11"/>
  </r>
  <r>
    <x v="8"/>
    <x v="8"/>
    <s v="0940"/>
    <x v="155"/>
    <x v="155"/>
    <n v="17"/>
    <x v="1"/>
    <x v="12"/>
  </r>
  <r>
    <x v="8"/>
    <x v="8"/>
    <s v="0941"/>
    <x v="156"/>
    <x v="156"/>
    <n v="3"/>
    <x v="1"/>
    <x v="0"/>
  </r>
  <r>
    <x v="8"/>
    <x v="8"/>
    <s v="0941"/>
    <x v="156"/>
    <x v="156"/>
    <n v="3"/>
    <x v="1"/>
    <x v="1"/>
  </r>
  <r>
    <x v="8"/>
    <x v="8"/>
    <s v="0941"/>
    <x v="156"/>
    <x v="156"/>
    <n v="2"/>
    <x v="1"/>
    <x v="2"/>
  </r>
  <r>
    <x v="8"/>
    <x v="8"/>
    <s v="0941"/>
    <x v="156"/>
    <x v="156"/>
    <n v="2"/>
    <x v="1"/>
    <x v="3"/>
  </r>
  <r>
    <x v="8"/>
    <x v="8"/>
    <s v="0941"/>
    <x v="156"/>
    <x v="156"/>
    <n v="3"/>
    <x v="1"/>
    <x v="4"/>
  </r>
  <r>
    <x v="8"/>
    <x v="8"/>
    <s v="0941"/>
    <x v="156"/>
    <x v="156"/>
    <n v="4"/>
    <x v="1"/>
    <x v="5"/>
  </r>
  <r>
    <x v="8"/>
    <x v="8"/>
    <s v="0941"/>
    <x v="156"/>
    <x v="156"/>
    <n v="3"/>
    <x v="1"/>
    <x v="6"/>
  </r>
  <r>
    <x v="8"/>
    <x v="8"/>
    <s v="0941"/>
    <x v="156"/>
    <x v="156"/>
    <n v="5"/>
    <x v="1"/>
    <x v="7"/>
  </r>
  <r>
    <x v="8"/>
    <x v="8"/>
    <s v="0941"/>
    <x v="156"/>
    <x v="156"/>
    <n v="4"/>
    <x v="1"/>
    <x v="8"/>
  </r>
  <r>
    <x v="8"/>
    <x v="8"/>
    <s v="0941"/>
    <x v="156"/>
    <x v="156"/>
    <n v="4"/>
    <x v="1"/>
    <x v="9"/>
  </r>
  <r>
    <x v="8"/>
    <x v="8"/>
    <s v="0941"/>
    <x v="156"/>
    <x v="156"/>
    <n v="5"/>
    <x v="1"/>
    <x v="10"/>
  </r>
  <r>
    <x v="8"/>
    <x v="8"/>
    <s v="0941"/>
    <x v="156"/>
    <x v="156"/>
    <n v="3"/>
    <x v="1"/>
    <x v="11"/>
  </r>
  <r>
    <x v="8"/>
    <x v="8"/>
    <s v="0941"/>
    <x v="156"/>
    <x v="156"/>
    <n v="1"/>
    <x v="1"/>
    <x v="12"/>
  </r>
  <r>
    <x v="9"/>
    <x v="9"/>
    <s v="1001"/>
    <x v="157"/>
    <x v="157"/>
    <n v="43"/>
    <x v="1"/>
    <x v="0"/>
  </r>
  <r>
    <x v="9"/>
    <x v="9"/>
    <s v="1001"/>
    <x v="157"/>
    <x v="157"/>
    <n v="27"/>
    <x v="1"/>
    <x v="1"/>
  </r>
  <r>
    <x v="9"/>
    <x v="9"/>
    <s v="1001"/>
    <x v="157"/>
    <x v="157"/>
    <n v="29"/>
    <x v="1"/>
    <x v="2"/>
  </r>
  <r>
    <x v="9"/>
    <x v="9"/>
    <s v="1001"/>
    <x v="157"/>
    <x v="157"/>
    <n v="30"/>
    <x v="1"/>
    <x v="3"/>
  </r>
  <r>
    <x v="9"/>
    <x v="9"/>
    <s v="1001"/>
    <x v="157"/>
    <x v="157"/>
    <n v="19"/>
    <x v="1"/>
    <x v="4"/>
  </r>
  <r>
    <x v="9"/>
    <x v="9"/>
    <s v="1001"/>
    <x v="157"/>
    <x v="157"/>
    <n v="31"/>
    <x v="1"/>
    <x v="5"/>
  </r>
  <r>
    <x v="9"/>
    <x v="9"/>
    <s v="1001"/>
    <x v="157"/>
    <x v="157"/>
    <n v="42"/>
    <x v="1"/>
    <x v="6"/>
  </r>
  <r>
    <x v="9"/>
    <x v="9"/>
    <s v="1001"/>
    <x v="157"/>
    <x v="157"/>
    <n v="27"/>
    <x v="1"/>
    <x v="7"/>
  </r>
  <r>
    <x v="9"/>
    <x v="9"/>
    <s v="1001"/>
    <x v="157"/>
    <x v="157"/>
    <n v="35"/>
    <x v="1"/>
    <x v="8"/>
  </r>
  <r>
    <x v="9"/>
    <x v="9"/>
    <s v="1001"/>
    <x v="157"/>
    <x v="157"/>
    <n v="34"/>
    <x v="1"/>
    <x v="9"/>
  </r>
  <r>
    <x v="9"/>
    <x v="9"/>
    <s v="1001"/>
    <x v="157"/>
    <x v="157"/>
    <n v="29"/>
    <x v="1"/>
    <x v="10"/>
  </r>
  <r>
    <x v="9"/>
    <x v="9"/>
    <s v="1001"/>
    <x v="157"/>
    <x v="157"/>
    <n v="19"/>
    <x v="1"/>
    <x v="11"/>
  </r>
  <r>
    <x v="9"/>
    <x v="9"/>
    <s v="1001"/>
    <x v="157"/>
    <x v="157"/>
    <n v="34"/>
    <x v="1"/>
    <x v="12"/>
  </r>
  <r>
    <x v="9"/>
    <x v="9"/>
    <s v="1002"/>
    <x v="158"/>
    <x v="158"/>
    <n v="1"/>
    <x v="1"/>
    <x v="0"/>
  </r>
  <r>
    <x v="9"/>
    <x v="9"/>
    <s v="1002"/>
    <x v="158"/>
    <x v="158"/>
    <n v="1"/>
    <x v="1"/>
    <x v="1"/>
  </r>
  <r>
    <x v="9"/>
    <x v="9"/>
    <s v="1002"/>
    <x v="158"/>
    <x v="158"/>
    <n v="4"/>
    <x v="1"/>
    <x v="2"/>
  </r>
  <r>
    <x v="9"/>
    <x v="9"/>
    <s v="1002"/>
    <x v="158"/>
    <x v="158"/>
    <n v="6"/>
    <x v="1"/>
    <x v="3"/>
  </r>
  <r>
    <x v="9"/>
    <x v="9"/>
    <s v="1002"/>
    <x v="158"/>
    <x v="158"/>
    <n v="10"/>
    <x v="1"/>
    <x v="4"/>
  </r>
  <r>
    <x v="9"/>
    <x v="9"/>
    <s v="1002"/>
    <x v="158"/>
    <x v="158"/>
    <n v="12"/>
    <x v="1"/>
    <x v="5"/>
  </r>
  <r>
    <x v="9"/>
    <x v="9"/>
    <s v="1002"/>
    <x v="158"/>
    <x v="158"/>
    <n v="24"/>
    <x v="1"/>
    <x v="6"/>
  </r>
  <r>
    <x v="9"/>
    <x v="9"/>
    <s v="1002"/>
    <x v="158"/>
    <x v="158"/>
    <n v="14"/>
    <x v="1"/>
    <x v="7"/>
  </r>
  <r>
    <x v="9"/>
    <x v="9"/>
    <s v="1002"/>
    <x v="158"/>
    <x v="158"/>
    <n v="21"/>
    <x v="1"/>
    <x v="8"/>
  </r>
  <r>
    <x v="9"/>
    <x v="9"/>
    <s v="1002"/>
    <x v="158"/>
    <x v="158"/>
    <n v="20"/>
    <x v="1"/>
    <x v="9"/>
  </r>
  <r>
    <x v="9"/>
    <x v="9"/>
    <s v="1002"/>
    <x v="158"/>
    <x v="158"/>
    <n v="17"/>
    <x v="1"/>
    <x v="10"/>
  </r>
  <r>
    <x v="9"/>
    <x v="9"/>
    <s v="1002"/>
    <x v="158"/>
    <x v="158"/>
    <n v="15"/>
    <x v="1"/>
    <x v="11"/>
  </r>
  <r>
    <x v="9"/>
    <x v="9"/>
    <s v="1002"/>
    <x v="158"/>
    <x v="158"/>
    <n v="31"/>
    <x v="1"/>
    <x v="12"/>
  </r>
  <r>
    <x v="9"/>
    <x v="9"/>
    <s v="1003"/>
    <x v="159"/>
    <x v="159"/>
    <n v="0"/>
    <x v="1"/>
    <x v="0"/>
  </r>
  <r>
    <x v="9"/>
    <x v="9"/>
    <s v="1003"/>
    <x v="159"/>
    <x v="159"/>
    <n v="1"/>
    <x v="1"/>
    <x v="1"/>
  </r>
  <r>
    <x v="9"/>
    <x v="9"/>
    <s v="1003"/>
    <x v="159"/>
    <x v="159"/>
    <n v="1"/>
    <x v="1"/>
    <x v="2"/>
  </r>
  <r>
    <x v="9"/>
    <x v="9"/>
    <s v="1003"/>
    <x v="159"/>
    <x v="159"/>
    <n v="2"/>
    <x v="1"/>
    <x v="3"/>
  </r>
  <r>
    <x v="9"/>
    <x v="9"/>
    <s v="1003"/>
    <x v="159"/>
    <x v="159"/>
    <n v="2"/>
    <x v="1"/>
    <x v="4"/>
  </r>
  <r>
    <x v="9"/>
    <x v="9"/>
    <s v="1003"/>
    <x v="159"/>
    <x v="159"/>
    <n v="1"/>
    <x v="1"/>
    <x v="5"/>
  </r>
  <r>
    <x v="9"/>
    <x v="9"/>
    <s v="1003"/>
    <x v="159"/>
    <x v="159"/>
    <n v="3"/>
    <x v="1"/>
    <x v="6"/>
  </r>
  <r>
    <x v="9"/>
    <x v="9"/>
    <s v="1003"/>
    <x v="159"/>
    <x v="159"/>
    <n v="4"/>
    <x v="1"/>
    <x v="7"/>
  </r>
  <r>
    <x v="9"/>
    <x v="9"/>
    <s v="1003"/>
    <x v="159"/>
    <x v="159"/>
    <n v="6"/>
    <x v="1"/>
    <x v="8"/>
  </r>
  <r>
    <x v="9"/>
    <x v="9"/>
    <s v="1003"/>
    <x v="159"/>
    <x v="159"/>
    <n v="5"/>
    <x v="1"/>
    <x v="9"/>
  </r>
  <r>
    <x v="9"/>
    <x v="9"/>
    <s v="1003"/>
    <x v="159"/>
    <x v="159"/>
    <n v="4"/>
    <x v="1"/>
    <x v="10"/>
  </r>
  <r>
    <x v="9"/>
    <x v="9"/>
    <s v="1003"/>
    <x v="159"/>
    <x v="159"/>
    <n v="4"/>
    <x v="1"/>
    <x v="11"/>
  </r>
  <r>
    <x v="9"/>
    <x v="9"/>
    <s v="1003"/>
    <x v="159"/>
    <x v="159"/>
    <n v="8"/>
    <x v="1"/>
    <x v="12"/>
  </r>
  <r>
    <x v="9"/>
    <x v="9"/>
    <s v="1004"/>
    <x v="160"/>
    <x v="160"/>
    <n v="1"/>
    <x v="1"/>
    <x v="0"/>
  </r>
  <r>
    <x v="9"/>
    <x v="9"/>
    <s v="1004"/>
    <x v="160"/>
    <x v="160"/>
    <n v="4"/>
    <x v="1"/>
    <x v="1"/>
  </r>
  <r>
    <x v="9"/>
    <x v="9"/>
    <s v="1004"/>
    <x v="160"/>
    <x v="160"/>
    <n v="6"/>
    <x v="1"/>
    <x v="2"/>
  </r>
  <r>
    <x v="9"/>
    <x v="9"/>
    <s v="1004"/>
    <x v="160"/>
    <x v="160"/>
    <n v="6"/>
    <x v="1"/>
    <x v="3"/>
  </r>
  <r>
    <x v="9"/>
    <x v="9"/>
    <s v="1004"/>
    <x v="160"/>
    <x v="160"/>
    <n v="6"/>
    <x v="1"/>
    <x v="4"/>
  </r>
  <r>
    <x v="9"/>
    <x v="9"/>
    <s v="1004"/>
    <x v="160"/>
    <x v="160"/>
    <n v="7"/>
    <x v="1"/>
    <x v="5"/>
  </r>
  <r>
    <x v="9"/>
    <x v="9"/>
    <s v="1004"/>
    <x v="160"/>
    <x v="160"/>
    <n v="13"/>
    <x v="1"/>
    <x v="6"/>
  </r>
  <r>
    <x v="9"/>
    <x v="9"/>
    <s v="1004"/>
    <x v="160"/>
    <x v="160"/>
    <n v="9"/>
    <x v="1"/>
    <x v="7"/>
  </r>
  <r>
    <x v="9"/>
    <x v="9"/>
    <s v="1004"/>
    <x v="160"/>
    <x v="160"/>
    <n v="6"/>
    <x v="1"/>
    <x v="8"/>
  </r>
  <r>
    <x v="9"/>
    <x v="9"/>
    <s v="1004"/>
    <x v="160"/>
    <x v="160"/>
    <n v="7"/>
    <x v="1"/>
    <x v="9"/>
  </r>
  <r>
    <x v="9"/>
    <x v="9"/>
    <s v="1004"/>
    <x v="160"/>
    <x v="160"/>
    <n v="4"/>
    <x v="1"/>
    <x v="10"/>
  </r>
  <r>
    <x v="9"/>
    <x v="9"/>
    <s v="1004"/>
    <x v="160"/>
    <x v="160"/>
    <n v="9"/>
    <x v="1"/>
    <x v="11"/>
  </r>
  <r>
    <x v="9"/>
    <x v="9"/>
    <s v="1004"/>
    <x v="160"/>
    <x v="160"/>
    <n v="13"/>
    <x v="1"/>
    <x v="12"/>
  </r>
  <r>
    <x v="9"/>
    <x v="9"/>
    <s v="1014"/>
    <x v="161"/>
    <x v="161"/>
    <n v="8"/>
    <x v="1"/>
    <x v="0"/>
  </r>
  <r>
    <x v="9"/>
    <x v="9"/>
    <s v="1014"/>
    <x v="161"/>
    <x v="161"/>
    <n v="9"/>
    <x v="1"/>
    <x v="1"/>
  </r>
  <r>
    <x v="9"/>
    <x v="9"/>
    <s v="1014"/>
    <x v="161"/>
    <x v="161"/>
    <n v="7"/>
    <x v="1"/>
    <x v="2"/>
  </r>
  <r>
    <x v="9"/>
    <x v="9"/>
    <s v="1014"/>
    <x v="161"/>
    <x v="161"/>
    <n v="6"/>
    <x v="1"/>
    <x v="3"/>
  </r>
  <r>
    <x v="9"/>
    <x v="9"/>
    <s v="1014"/>
    <x v="161"/>
    <x v="161"/>
    <n v="11"/>
    <x v="1"/>
    <x v="4"/>
  </r>
  <r>
    <x v="9"/>
    <x v="9"/>
    <s v="1014"/>
    <x v="161"/>
    <x v="161"/>
    <n v="22"/>
    <x v="1"/>
    <x v="5"/>
  </r>
  <r>
    <x v="9"/>
    <x v="9"/>
    <s v="1014"/>
    <x v="161"/>
    <x v="161"/>
    <n v="21"/>
    <x v="1"/>
    <x v="6"/>
  </r>
  <r>
    <x v="9"/>
    <x v="9"/>
    <s v="1014"/>
    <x v="161"/>
    <x v="161"/>
    <n v="18"/>
    <x v="1"/>
    <x v="7"/>
  </r>
  <r>
    <x v="9"/>
    <x v="9"/>
    <s v="1014"/>
    <x v="161"/>
    <x v="161"/>
    <n v="26"/>
    <x v="1"/>
    <x v="8"/>
  </r>
  <r>
    <x v="9"/>
    <x v="9"/>
    <s v="1014"/>
    <x v="161"/>
    <x v="161"/>
    <n v="28"/>
    <x v="1"/>
    <x v="9"/>
  </r>
  <r>
    <x v="9"/>
    <x v="9"/>
    <s v="1014"/>
    <x v="161"/>
    <x v="161"/>
    <n v="29"/>
    <x v="1"/>
    <x v="10"/>
  </r>
  <r>
    <x v="9"/>
    <x v="9"/>
    <s v="1014"/>
    <x v="161"/>
    <x v="161"/>
    <n v="16"/>
    <x v="1"/>
    <x v="11"/>
  </r>
  <r>
    <x v="9"/>
    <x v="9"/>
    <s v="1014"/>
    <x v="161"/>
    <x v="161"/>
    <n v="34"/>
    <x v="1"/>
    <x v="12"/>
  </r>
  <r>
    <x v="9"/>
    <x v="9"/>
    <s v="1017"/>
    <x v="162"/>
    <x v="162"/>
    <n v="11"/>
    <x v="1"/>
    <x v="0"/>
  </r>
  <r>
    <x v="9"/>
    <x v="9"/>
    <s v="1017"/>
    <x v="162"/>
    <x v="162"/>
    <n v="10"/>
    <x v="1"/>
    <x v="1"/>
  </r>
  <r>
    <x v="9"/>
    <x v="9"/>
    <s v="1017"/>
    <x v="162"/>
    <x v="162"/>
    <n v="9"/>
    <x v="1"/>
    <x v="2"/>
  </r>
  <r>
    <x v="9"/>
    <x v="9"/>
    <s v="1017"/>
    <x v="162"/>
    <x v="162"/>
    <n v="11"/>
    <x v="1"/>
    <x v="3"/>
  </r>
  <r>
    <x v="9"/>
    <x v="9"/>
    <s v="1017"/>
    <x v="162"/>
    <x v="162"/>
    <n v="13"/>
    <x v="1"/>
    <x v="4"/>
  </r>
  <r>
    <x v="9"/>
    <x v="9"/>
    <s v="1017"/>
    <x v="162"/>
    <x v="162"/>
    <n v="9"/>
    <x v="1"/>
    <x v="5"/>
  </r>
  <r>
    <x v="9"/>
    <x v="9"/>
    <s v="1017"/>
    <x v="162"/>
    <x v="162"/>
    <n v="15"/>
    <x v="1"/>
    <x v="6"/>
  </r>
  <r>
    <x v="9"/>
    <x v="9"/>
    <s v="1017"/>
    <x v="162"/>
    <x v="162"/>
    <n v="22"/>
    <x v="1"/>
    <x v="7"/>
  </r>
  <r>
    <x v="9"/>
    <x v="9"/>
    <s v="1017"/>
    <x v="162"/>
    <x v="162"/>
    <n v="16"/>
    <x v="1"/>
    <x v="8"/>
  </r>
  <r>
    <x v="9"/>
    <x v="9"/>
    <s v="1017"/>
    <x v="162"/>
    <x v="162"/>
    <n v="23"/>
    <x v="1"/>
    <x v="9"/>
  </r>
  <r>
    <x v="9"/>
    <x v="9"/>
    <s v="1017"/>
    <x v="162"/>
    <x v="162"/>
    <n v="14"/>
    <x v="1"/>
    <x v="10"/>
  </r>
  <r>
    <x v="9"/>
    <x v="9"/>
    <s v="1017"/>
    <x v="162"/>
    <x v="162"/>
    <n v="8"/>
    <x v="1"/>
    <x v="11"/>
  </r>
  <r>
    <x v="9"/>
    <x v="9"/>
    <s v="1017"/>
    <x v="162"/>
    <x v="162"/>
    <n v="25"/>
    <x v="1"/>
    <x v="12"/>
  </r>
  <r>
    <x v="9"/>
    <x v="9"/>
    <s v="1018"/>
    <x v="163"/>
    <x v="163"/>
    <n v="3"/>
    <x v="1"/>
    <x v="0"/>
  </r>
  <r>
    <x v="9"/>
    <x v="9"/>
    <s v="1018"/>
    <x v="163"/>
    <x v="163"/>
    <n v="4"/>
    <x v="1"/>
    <x v="1"/>
  </r>
  <r>
    <x v="9"/>
    <x v="9"/>
    <s v="1018"/>
    <x v="163"/>
    <x v="163"/>
    <n v="4"/>
    <x v="1"/>
    <x v="2"/>
  </r>
  <r>
    <x v="9"/>
    <x v="9"/>
    <s v="1018"/>
    <x v="163"/>
    <x v="163"/>
    <n v="3"/>
    <x v="1"/>
    <x v="3"/>
  </r>
  <r>
    <x v="9"/>
    <x v="9"/>
    <s v="1018"/>
    <x v="163"/>
    <x v="163"/>
    <n v="1"/>
    <x v="1"/>
    <x v="4"/>
  </r>
  <r>
    <x v="9"/>
    <x v="9"/>
    <s v="1018"/>
    <x v="163"/>
    <x v="163"/>
    <n v="3"/>
    <x v="1"/>
    <x v="5"/>
  </r>
  <r>
    <x v="9"/>
    <x v="9"/>
    <s v="1018"/>
    <x v="163"/>
    <x v="163"/>
    <n v="13"/>
    <x v="1"/>
    <x v="6"/>
  </r>
  <r>
    <x v="9"/>
    <x v="9"/>
    <s v="1018"/>
    <x v="163"/>
    <x v="163"/>
    <n v="6"/>
    <x v="1"/>
    <x v="7"/>
  </r>
  <r>
    <x v="9"/>
    <x v="9"/>
    <s v="1018"/>
    <x v="163"/>
    <x v="163"/>
    <n v="7"/>
    <x v="1"/>
    <x v="8"/>
  </r>
  <r>
    <x v="9"/>
    <x v="9"/>
    <s v="1018"/>
    <x v="163"/>
    <x v="163"/>
    <n v="8"/>
    <x v="1"/>
    <x v="9"/>
  </r>
  <r>
    <x v="9"/>
    <x v="9"/>
    <s v="1018"/>
    <x v="163"/>
    <x v="163"/>
    <n v="8"/>
    <x v="1"/>
    <x v="10"/>
  </r>
  <r>
    <x v="9"/>
    <x v="9"/>
    <s v="1018"/>
    <x v="163"/>
    <x v="163"/>
    <n v="6"/>
    <x v="1"/>
    <x v="11"/>
  </r>
  <r>
    <x v="9"/>
    <x v="9"/>
    <s v="1018"/>
    <x v="163"/>
    <x v="163"/>
    <n v="8"/>
    <x v="1"/>
    <x v="12"/>
  </r>
  <r>
    <x v="9"/>
    <x v="9"/>
    <s v="1021"/>
    <x v="164"/>
    <x v="164"/>
    <n v="18"/>
    <x v="1"/>
    <x v="0"/>
  </r>
  <r>
    <x v="9"/>
    <x v="9"/>
    <s v="1021"/>
    <x v="164"/>
    <x v="164"/>
    <n v="15"/>
    <x v="1"/>
    <x v="1"/>
  </r>
  <r>
    <x v="9"/>
    <x v="9"/>
    <s v="1021"/>
    <x v="164"/>
    <x v="164"/>
    <n v="19"/>
    <x v="1"/>
    <x v="2"/>
  </r>
  <r>
    <x v="9"/>
    <x v="9"/>
    <s v="1021"/>
    <x v="164"/>
    <x v="164"/>
    <n v="18"/>
    <x v="1"/>
    <x v="3"/>
  </r>
  <r>
    <x v="9"/>
    <x v="9"/>
    <s v="1021"/>
    <x v="164"/>
    <x v="164"/>
    <n v="20"/>
    <x v="1"/>
    <x v="4"/>
  </r>
  <r>
    <x v="9"/>
    <x v="9"/>
    <s v="1021"/>
    <x v="164"/>
    <x v="164"/>
    <n v="27"/>
    <x v="1"/>
    <x v="5"/>
  </r>
  <r>
    <x v="9"/>
    <x v="9"/>
    <s v="1021"/>
    <x v="164"/>
    <x v="164"/>
    <n v="39"/>
    <x v="1"/>
    <x v="6"/>
  </r>
  <r>
    <x v="9"/>
    <x v="9"/>
    <s v="1021"/>
    <x v="164"/>
    <x v="164"/>
    <n v="32"/>
    <x v="1"/>
    <x v="7"/>
  </r>
  <r>
    <x v="9"/>
    <x v="9"/>
    <s v="1021"/>
    <x v="164"/>
    <x v="164"/>
    <n v="41"/>
    <x v="1"/>
    <x v="8"/>
  </r>
  <r>
    <x v="9"/>
    <x v="9"/>
    <s v="1021"/>
    <x v="164"/>
    <x v="164"/>
    <n v="36"/>
    <x v="1"/>
    <x v="9"/>
  </r>
  <r>
    <x v="9"/>
    <x v="9"/>
    <s v="1021"/>
    <x v="164"/>
    <x v="164"/>
    <n v="24"/>
    <x v="1"/>
    <x v="10"/>
  </r>
  <r>
    <x v="9"/>
    <x v="9"/>
    <s v="1021"/>
    <x v="164"/>
    <x v="164"/>
    <n v="22"/>
    <x v="1"/>
    <x v="11"/>
  </r>
  <r>
    <x v="9"/>
    <x v="9"/>
    <s v="1021"/>
    <x v="164"/>
    <x v="164"/>
    <n v="35"/>
    <x v="1"/>
    <x v="12"/>
  </r>
  <r>
    <x v="9"/>
    <x v="9"/>
    <s v="1026"/>
    <x v="165"/>
    <x v="165"/>
    <n v="0"/>
    <x v="1"/>
    <x v="0"/>
  </r>
  <r>
    <x v="9"/>
    <x v="9"/>
    <s v="1026"/>
    <x v="165"/>
    <x v="165"/>
    <n v="1"/>
    <x v="1"/>
    <x v="1"/>
  </r>
  <r>
    <x v="9"/>
    <x v="9"/>
    <s v="1026"/>
    <x v="165"/>
    <x v="165"/>
    <n v="1"/>
    <x v="1"/>
    <x v="2"/>
  </r>
  <r>
    <x v="9"/>
    <x v="9"/>
    <s v="1026"/>
    <x v="165"/>
    <x v="165"/>
    <n v="1"/>
    <x v="1"/>
    <x v="3"/>
  </r>
  <r>
    <x v="9"/>
    <x v="9"/>
    <s v="1026"/>
    <x v="165"/>
    <x v="165"/>
    <n v="0"/>
    <x v="1"/>
    <x v="4"/>
  </r>
  <r>
    <x v="9"/>
    <x v="9"/>
    <s v="1026"/>
    <x v="165"/>
    <x v="165"/>
    <n v="2"/>
    <x v="1"/>
    <x v="5"/>
  </r>
  <r>
    <x v="9"/>
    <x v="9"/>
    <s v="1026"/>
    <x v="165"/>
    <x v="165"/>
    <n v="1"/>
    <x v="1"/>
    <x v="6"/>
  </r>
  <r>
    <x v="9"/>
    <x v="9"/>
    <s v="1026"/>
    <x v="165"/>
    <x v="165"/>
    <n v="1"/>
    <x v="1"/>
    <x v="7"/>
  </r>
  <r>
    <x v="9"/>
    <x v="9"/>
    <s v="1026"/>
    <x v="165"/>
    <x v="165"/>
    <n v="0"/>
    <x v="1"/>
    <x v="8"/>
  </r>
  <r>
    <x v="9"/>
    <x v="9"/>
    <s v="1026"/>
    <x v="165"/>
    <x v="165"/>
    <n v="3"/>
    <x v="1"/>
    <x v="9"/>
  </r>
  <r>
    <x v="9"/>
    <x v="9"/>
    <s v="1026"/>
    <x v="165"/>
    <x v="165"/>
    <n v="4"/>
    <x v="1"/>
    <x v="10"/>
  </r>
  <r>
    <x v="9"/>
    <x v="9"/>
    <s v="1026"/>
    <x v="165"/>
    <x v="165"/>
    <n v="3"/>
    <x v="1"/>
    <x v="11"/>
  </r>
  <r>
    <x v="9"/>
    <x v="9"/>
    <s v="1026"/>
    <x v="165"/>
    <x v="165"/>
    <n v="5"/>
    <x v="1"/>
    <x v="12"/>
  </r>
  <r>
    <x v="9"/>
    <x v="9"/>
    <s v="1027"/>
    <x v="166"/>
    <x v="166"/>
    <n v="4"/>
    <x v="1"/>
    <x v="0"/>
  </r>
  <r>
    <x v="9"/>
    <x v="9"/>
    <s v="1027"/>
    <x v="166"/>
    <x v="166"/>
    <n v="4"/>
    <x v="1"/>
    <x v="1"/>
  </r>
  <r>
    <x v="9"/>
    <x v="9"/>
    <s v="1027"/>
    <x v="166"/>
    <x v="166"/>
    <n v="2"/>
    <x v="1"/>
    <x v="2"/>
  </r>
  <r>
    <x v="9"/>
    <x v="9"/>
    <s v="1027"/>
    <x v="166"/>
    <x v="166"/>
    <n v="9"/>
    <x v="1"/>
    <x v="3"/>
  </r>
  <r>
    <x v="9"/>
    <x v="9"/>
    <s v="1027"/>
    <x v="166"/>
    <x v="166"/>
    <n v="8"/>
    <x v="1"/>
    <x v="4"/>
  </r>
  <r>
    <x v="9"/>
    <x v="9"/>
    <s v="1027"/>
    <x v="166"/>
    <x v="166"/>
    <n v="10"/>
    <x v="1"/>
    <x v="5"/>
  </r>
  <r>
    <x v="9"/>
    <x v="9"/>
    <s v="1027"/>
    <x v="166"/>
    <x v="166"/>
    <n v="17"/>
    <x v="1"/>
    <x v="6"/>
  </r>
  <r>
    <x v="9"/>
    <x v="9"/>
    <s v="1027"/>
    <x v="166"/>
    <x v="166"/>
    <n v="12"/>
    <x v="1"/>
    <x v="7"/>
  </r>
  <r>
    <x v="9"/>
    <x v="9"/>
    <s v="1027"/>
    <x v="166"/>
    <x v="166"/>
    <n v="17"/>
    <x v="1"/>
    <x v="8"/>
  </r>
  <r>
    <x v="9"/>
    <x v="9"/>
    <s v="1027"/>
    <x v="166"/>
    <x v="166"/>
    <n v="17"/>
    <x v="1"/>
    <x v="9"/>
  </r>
  <r>
    <x v="9"/>
    <x v="9"/>
    <s v="1027"/>
    <x v="166"/>
    <x v="166"/>
    <n v="12"/>
    <x v="1"/>
    <x v="10"/>
  </r>
  <r>
    <x v="9"/>
    <x v="9"/>
    <s v="1027"/>
    <x v="166"/>
    <x v="166"/>
    <n v="14"/>
    <x v="1"/>
    <x v="11"/>
  </r>
  <r>
    <x v="9"/>
    <x v="9"/>
    <s v="1027"/>
    <x v="166"/>
    <x v="166"/>
    <n v="24"/>
    <x v="1"/>
    <x v="12"/>
  </r>
  <r>
    <x v="9"/>
    <x v="9"/>
    <s v="1029"/>
    <x v="167"/>
    <x v="167"/>
    <n v="4"/>
    <x v="1"/>
    <x v="0"/>
  </r>
  <r>
    <x v="9"/>
    <x v="9"/>
    <s v="1029"/>
    <x v="167"/>
    <x v="167"/>
    <n v="6"/>
    <x v="1"/>
    <x v="1"/>
  </r>
  <r>
    <x v="9"/>
    <x v="9"/>
    <s v="1029"/>
    <x v="167"/>
    <x v="167"/>
    <n v="3"/>
    <x v="1"/>
    <x v="2"/>
  </r>
  <r>
    <x v="9"/>
    <x v="9"/>
    <s v="1029"/>
    <x v="167"/>
    <x v="167"/>
    <n v="8"/>
    <x v="1"/>
    <x v="3"/>
  </r>
  <r>
    <x v="9"/>
    <x v="9"/>
    <s v="1029"/>
    <x v="167"/>
    <x v="167"/>
    <n v="6"/>
    <x v="1"/>
    <x v="4"/>
  </r>
  <r>
    <x v="9"/>
    <x v="9"/>
    <s v="1029"/>
    <x v="167"/>
    <x v="167"/>
    <n v="12"/>
    <x v="1"/>
    <x v="5"/>
  </r>
  <r>
    <x v="9"/>
    <x v="9"/>
    <s v="1029"/>
    <x v="167"/>
    <x v="167"/>
    <n v="16"/>
    <x v="1"/>
    <x v="6"/>
  </r>
  <r>
    <x v="9"/>
    <x v="9"/>
    <s v="1029"/>
    <x v="167"/>
    <x v="167"/>
    <n v="7"/>
    <x v="1"/>
    <x v="7"/>
  </r>
  <r>
    <x v="9"/>
    <x v="9"/>
    <s v="1029"/>
    <x v="167"/>
    <x v="167"/>
    <n v="24"/>
    <x v="1"/>
    <x v="8"/>
  </r>
  <r>
    <x v="9"/>
    <x v="9"/>
    <s v="1029"/>
    <x v="167"/>
    <x v="167"/>
    <n v="22"/>
    <x v="1"/>
    <x v="9"/>
  </r>
  <r>
    <x v="9"/>
    <x v="9"/>
    <s v="1029"/>
    <x v="167"/>
    <x v="167"/>
    <n v="22"/>
    <x v="1"/>
    <x v="10"/>
  </r>
  <r>
    <x v="9"/>
    <x v="9"/>
    <s v="1029"/>
    <x v="167"/>
    <x v="167"/>
    <n v="22"/>
    <x v="1"/>
    <x v="11"/>
  </r>
  <r>
    <x v="9"/>
    <x v="9"/>
    <s v="1029"/>
    <x v="167"/>
    <x v="167"/>
    <n v="38"/>
    <x v="1"/>
    <x v="12"/>
  </r>
  <r>
    <x v="9"/>
    <x v="9"/>
    <s v="1032"/>
    <x v="168"/>
    <x v="168"/>
    <n v="19"/>
    <x v="1"/>
    <x v="0"/>
  </r>
  <r>
    <x v="9"/>
    <x v="9"/>
    <s v="1032"/>
    <x v="168"/>
    <x v="168"/>
    <n v="13"/>
    <x v="1"/>
    <x v="1"/>
  </r>
  <r>
    <x v="9"/>
    <x v="9"/>
    <s v="1032"/>
    <x v="168"/>
    <x v="168"/>
    <n v="10"/>
    <x v="1"/>
    <x v="2"/>
  </r>
  <r>
    <x v="9"/>
    <x v="9"/>
    <s v="1032"/>
    <x v="168"/>
    <x v="168"/>
    <n v="17"/>
    <x v="1"/>
    <x v="3"/>
  </r>
  <r>
    <x v="9"/>
    <x v="9"/>
    <s v="1032"/>
    <x v="168"/>
    <x v="168"/>
    <n v="29"/>
    <x v="1"/>
    <x v="4"/>
  </r>
  <r>
    <x v="9"/>
    <x v="9"/>
    <s v="1032"/>
    <x v="168"/>
    <x v="168"/>
    <n v="8"/>
    <x v="1"/>
    <x v="5"/>
  </r>
  <r>
    <x v="9"/>
    <x v="9"/>
    <s v="1032"/>
    <x v="168"/>
    <x v="168"/>
    <n v="7"/>
    <x v="1"/>
    <x v="6"/>
  </r>
  <r>
    <x v="9"/>
    <x v="9"/>
    <s v="1032"/>
    <x v="168"/>
    <x v="168"/>
    <n v="6"/>
    <x v="1"/>
    <x v="7"/>
  </r>
  <r>
    <x v="9"/>
    <x v="9"/>
    <s v="1032"/>
    <x v="168"/>
    <x v="168"/>
    <n v="8"/>
    <x v="1"/>
    <x v="8"/>
  </r>
  <r>
    <x v="9"/>
    <x v="9"/>
    <s v="1032"/>
    <x v="168"/>
    <x v="168"/>
    <n v="13"/>
    <x v="1"/>
    <x v="9"/>
  </r>
  <r>
    <x v="9"/>
    <x v="9"/>
    <s v="1032"/>
    <x v="168"/>
    <x v="168"/>
    <n v="12"/>
    <x v="1"/>
    <x v="10"/>
  </r>
  <r>
    <x v="9"/>
    <x v="9"/>
    <s v="1032"/>
    <x v="168"/>
    <x v="168"/>
    <n v="12"/>
    <x v="1"/>
    <x v="11"/>
  </r>
  <r>
    <x v="9"/>
    <x v="9"/>
    <s v="1032"/>
    <x v="168"/>
    <x v="168"/>
    <n v="22"/>
    <x v="1"/>
    <x v="12"/>
  </r>
  <r>
    <x v="9"/>
    <x v="9"/>
    <s v="1034"/>
    <x v="169"/>
    <x v="169"/>
    <n v="4"/>
    <x v="1"/>
    <x v="0"/>
  </r>
  <r>
    <x v="9"/>
    <x v="9"/>
    <s v="1034"/>
    <x v="169"/>
    <x v="169"/>
    <n v="3"/>
    <x v="1"/>
    <x v="1"/>
  </r>
  <r>
    <x v="9"/>
    <x v="9"/>
    <s v="1034"/>
    <x v="169"/>
    <x v="169"/>
    <n v="1"/>
    <x v="1"/>
    <x v="2"/>
  </r>
  <r>
    <x v="9"/>
    <x v="9"/>
    <s v="1034"/>
    <x v="169"/>
    <x v="169"/>
    <n v="0"/>
    <x v="1"/>
    <x v="3"/>
  </r>
  <r>
    <x v="9"/>
    <x v="9"/>
    <s v="1034"/>
    <x v="169"/>
    <x v="169"/>
    <n v="2"/>
    <x v="1"/>
    <x v="4"/>
  </r>
  <r>
    <x v="9"/>
    <x v="9"/>
    <s v="1034"/>
    <x v="169"/>
    <x v="169"/>
    <n v="7"/>
    <x v="1"/>
    <x v="5"/>
  </r>
  <r>
    <x v="9"/>
    <x v="9"/>
    <s v="1034"/>
    <x v="169"/>
    <x v="169"/>
    <n v="9"/>
    <x v="1"/>
    <x v="6"/>
  </r>
  <r>
    <x v="9"/>
    <x v="9"/>
    <s v="1034"/>
    <x v="169"/>
    <x v="169"/>
    <n v="4"/>
    <x v="1"/>
    <x v="7"/>
  </r>
  <r>
    <x v="9"/>
    <x v="9"/>
    <s v="1034"/>
    <x v="169"/>
    <x v="169"/>
    <n v="4"/>
    <x v="1"/>
    <x v="8"/>
  </r>
  <r>
    <x v="9"/>
    <x v="9"/>
    <s v="1034"/>
    <x v="169"/>
    <x v="169"/>
    <n v="10"/>
    <x v="1"/>
    <x v="9"/>
  </r>
  <r>
    <x v="9"/>
    <x v="9"/>
    <s v="1034"/>
    <x v="169"/>
    <x v="169"/>
    <n v="6"/>
    <x v="1"/>
    <x v="10"/>
  </r>
  <r>
    <x v="9"/>
    <x v="9"/>
    <s v="1034"/>
    <x v="169"/>
    <x v="169"/>
    <n v="4"/>
    <x v="1"/>
    <x v="11"/>
  </r>
  <r>
    <x v="9"/>
    <x v="9"/>
    <s v="1034"/>
    <x v="169"/>
    <x v="169"/>
    <n v="9"/>
    <x v="1"/>
    <x v="12"/>
  </r>
  <r>
    <x v="9"/>
    <x v="9"/>
    <s v="1037"/>
    <x v="170"/>
    <x v="170"/>
    <n v="3"/>
    <x v="1"/>
    <x v="0"/>
  </r>
  <r>
    <x v="9"/>
    <x v="9"/>
    <s v="1037"/>
    <x v="170"/>
    <x v="170"/>
    <n v="1"/>
    <x v="1"/>
    <x v="1"/>
  </r>
  <r>
    <x v="9"/>
    <x v="9"/>
    <s v="1037"/>
    <x v="170"/>
    <x v="170"/>
    <n v="3"/>
    <x v="1"/>
    <x v="2"/>
  </r>
  <r>
    <x v="9"/>
    <x v="9"/>
    <s v="1037"/>
    <x v="170"/>
    <x v="170"/>
    <n v="6"/>
    <x v="1"/>
    <x v="3"/>
  </r>
  <r>
    <x v="9"/>
    <x v="9"/>
    <s v="1037"/>
    <x v="170"/>
    <x v="170"/>
    <n v="5"/>
    <x v="1"/>
    <x v="4"/>
  </r>
  <r>
    <x v="9"/>
    <x v="9"/>
    <s v="1037"/>
    <x v="170"/>
    <x v="170"/>
    <n v="7"/>
    <x v="1"/>
    <x v="5"/>
  </r>
  <r>
    <x v="9"/>
    <x v="9"/>
    <s v="1037"/>
    <x v="170"/>
    <x v="170"/>
    <n v="8"/>
    <x v="1"/>
    <x v="6"/>
  </r>
  <r>
    <x v="9"/>
    <x v="9"/>
    <s v="1037"/>
    <x v="170"/>
    <x v="170"/>
    <n v="7"/>
    <x v="1"/>
    <x v="7"/>
  </r>
  <r>
    <x v="9"/>
    <x v="9"/>
    <s v="1037"/>
    <x v="170"/>
    <x v="170"/>
    <n v="5"/>
    <x v="1"/>
    <x v="8"/>
  </r>
  <r>
    <x v="9"/>
    <x v="9"/>
    <s v="1037"/>
    <x v="170"/>
    <x v="170"/>
    <n v="6"/>
    <x v="1"/>
    <x v="9"/>
  </r>
  <r>
    <x v="9"/>
    <x v="9"/>
    <s v="1037"/>
    <x v="170"/>
    <x v="170"/>
    <n v="5"/>
    <x v="1"/>
    <x v="10"/>
  </r>
  <r>
    <x v="9"/>
    <x v="9"/>
    <s v="1037"/>
    <x v="170"/>
    <x v="170"/>
    <n v="6"/>
    <x v="1"/>
    <x v="11"/>
  </r>
  <r>
    <x v="9"/>
    <x v="9"/>
    <s v="1037"/>
    <x v="170"/>
    <x v="170"/>
    <n v="11"/>
    <x v="1"/>
    <x v="12"/>
  </r>
  <r>
    <x v="9"/>
    <x v="9"/>
    <s v="1046"/>
    <x v="171"/>
    <x v="171"/>
    <n v="1"/>
    <x v="1"/>
    <x v="0"/>
  </r>
  <r>
    <x v="9"/>
    <x v="9"/>
    <s v="1046"/>
    <x v="171"/>
    <x v="171"/>
    <n v="1"/>
    <x v="1"/>
    <x v="1"/>
  </r>
  <r>
    <x v="9"/>
    <x v="9"/>
    <s v="1046"/>
    <x v="171"/>
    <x v="171"/>
    <n v="2"/>
    <x v="1"/>
    <x v="2"/>
  </r>
  <r>
    <x v="9"/>
    <x v="9"/>
    <s v="1046"/>
    <x v="171"/>
    <x v="171"/>
    <n v="0"/>
    <x v="1"/>
    <x v="3"/>
  </r>
  <r>
    <x v="9"/>
    <x v="9"/>
    <s v="1046"/>
    <x v="171"/>
    <x v="171"/>
    <n v="1"/>
    <x v="1"/>
    <x v="4"/>
  </r>
  <r>
    <x v="9"/>
    <x v="9"/>
    <s v="1046"/>
    <x v="171"/>
    <x v="171"/>
    <n v="2"/>
    <x v="1"/>
    <x v="5"/>
  </r>
  <r>
    <x v="9"/>
    <x v="9"/>
    <s v="1046"/>
    <x v="171"/>
    <x v="171"/>
    <n v="7"/>
    <x v="1"/>
    <x v="6"/>
  </r>
  <r>
    <x v="9"/>
    <x v="9"/>
    <s v="1046"/>
    <x v="171"/>
    <x v="171"/>
    <n v="3"/>
    <x v="1"/>
    <x v="7"/>
  </r>
  <r>
    <x v="9"/>
    <x v="9"/>
    <s v="1046"/>
    <x v="171"/>
    <x v="171"/>
    <n v="2"/>
    <x v="1"/>
    <x v="8"/>
  </r>
  <r>
    <x v="9"/>
    <x v="9"/>
    <s v="1046"/>
    <x v="171"/>
    <x v="171"/>
    <n v="4"/>
    <x v="1"/>
    <x v="9"/>
  </r>
  <r>
    <x v="9"/>
    <x v="9"/>
    <s v="1046"/>
    <x v="171"/>
    <x v="171"/>
    <n v="2"/>
    <x v="1"/>
    <x v="10"/>
  </r>
  <r>
    <x v="9"/>
    <x v="9"/>
    <s v="1046"/>
    <x v="171"/>
    <x v="171"/>
    <n v="2"/>
    <x v="1"/>
    <x v="11"/>
  </r>
  <r>
    <x v="9"/>
    <x v="9"/>
    <s v="1046"/>
    <x v="171"/>
    <x v="171"/>
    <n v="7"/>
    <x v="1"/>
    <x v="12"/>
  </r>
  <r>
    <x v="10"/>
    <x v="10"/>
    <s v="1101"/>
    <x v="172"/>
    <x v="172"/>
    <n v="0"/>
    <x v="1"/>
    <x v="0"/>
  </r>
  <r>
    <x v="10"/>
    <x v="10"/>
    <s v="1101"/>
    <x v="172"/>
    <x v="172"/>
    <n v="0"/>
    <x v="1"/>
    <x v="1"/>
  </r>
  <r>
    <x v="10"/>
    <x v="10"/>
    <s v="1101"/>
    <x v="172"/>
    <x v="172"/>
    <n v="1"/>
    <x v="1"/>
    <x v="2"/>
  </r>
  <r>
    <x v="10"/>
    <x v="10"/>
    <s v="1101"/>
    <x v="172"/>
    <x v="172"/>
    <n v="0"/>
    <x v="1"/>
    <x v="3"/>
  </r>
  <r>
    <x v="10"/>
    <x v="10"/>
    <s v="1101"/>
    <x v="172"/>
    <x v="172"/>
    <n v="1"/>
    <x v="1"/>
    <x v="4"/>
  </r>
  <r>
    <x v="10"/>
    <x v="10"/>
    <s v="1101"/>
    <x v="172"/>
    <x v="172"/>
    <n v="1"/>
    <x v="1"/>
    <x v="5"/>
  </r>
  <r>
    <x v="10"/>
    <x v="10"/>
    <s v="1101"/>
    <x v="172"/>
    <x v="172"/>
    <n v="1"/>
    <x v="1"/>
    <x v="6"/>
  </r>
  <r>
    <x v="10"/>
    <x v="10"/>
    <s v="1101"/>
    <x v="172"/>
    <x v="172"/>
    <n v="1"/>
    <x v="1"/>
    <x v="7"/>
  </r>
  <r>
    <x v="10"/>
    <x v="10"/>
    <s v="1101"/>
    <x v="172"/>
    <x v="172"/>
    <n v="2"/>
    <x v="1"/>
    <x v="8"/>
  </r>
  <r>
    <x v="10"/>
    <x v="10"/>
    <s v="1101"/>
    <x v="172"/>
    <x v="172"/>
    <n v="3"/>
    <x v="1"/>
    <x v="9"/>
  </r>
  <r>
    <x v="10"/>
    <x v="10"/>
    <s v="1101"/>
    <x v="172"/>
    <x v="172"/>
    <n v="3"/>
    <x v="1"/>
    <x v="10"/>
  </r>
  <r>
    <x v="10"/>
    <x v="10"/>
    <s v="1101"/>
    <x v="172"/>
    <x v="172"/>
    <n v="2"/>
    <x v="1"/>
    <x v="11"/>
  </r>
  <r>
    <x v="10"/>
    <x v="10"/>
    <s v="1101"/>
    <x v="172"/>
    <x v="172"/>
    <n v="3"/>
    <x v="1"/>
    <x v="12"/>
  </r>
  <r>
    <x v="10"/>
    <x v="10"/>
    <s v="1102"/>
    <x v="173"/>
    <x v="173"/>
    <n v="9"/>
    <x v="1"/>
    <x v="0"/>
  </r>
  <r>
    <x v="10"/>
    <x v="10"/>
    <s v="1102"/>
    <x v="173"/>
    <x v="173"/>
    <n v="9"/>
    <x v="1"/>
    <x v="1"/>
  </r>
  <r>
    <x v="10"/>
    <x v="10"/>
    <s v="1102"/>
    <x v="173"/>
    <x v="173"/>
    <n v="9"/>
    <x v="1"/>
    <x v="2"/>
  </r>
  <r>
    <x v="10"/>
    <x v="10"/>
    <s v="1102"/>
    <x v="173"/>
    <x v="173"/>
    <n v="10"/>
    <x v="1"/>
    <x v="3"/>
  </r>
  <r>
    <x v="10"/>
    <x v="10"/>
    <s v="1102"/>
    <x v="173"/>
    <x v="173"/>
    <n v="10"/>
    <x v="1"/>
    <x v="4"/>
  </r>
  <r>
    <x v="10"/>
    <x v="10"/>
    <s v="1102"/>
    <x v="173"/>
    <x v="173"/>
    <n v="11"/>
    <x v="1"/>
    <x v="5"/>
  </r>
  <r>
    <x v="10"/>
    <x v="10"/>
    <s v="1102"/>
    <x v="173"/>
    <x v="173"/>
    <n v="11"/>
    <x v="1"/>
    <x v="6"/>
  </r>
  <r>
    <x v="10"/>
    <x v="10"/>
    <s v="1102"/>
    <x v="173"/>
    <x v="173"/>
    <n v="10"/>
    <x v="1"/>
    <x v="7"/>
  </r>
  <r>
    <x v="10"/>
    <x v="10"/>
    <s v="1102"/>
    <x v="173"/>
    <x v="173"/>
    <n v="12"/>
    <x v="1"/>
    <x v="8"/>
  </r>
  <r>
    <x v="10"/>
    <x v="10"/>
    <s v="1102"/>
    <x v="173"/>
    <x v="173"/>
    <n v="10"/>
    <x v="1"/>
    <x v="9"/>
  </r>
  <r>
    <x v="10"/>
    <x v="10"/>
    <s v="1102"/>
    <x v="173"/>
    <x v="173"/>
    <n v="13"/>
    <x v="1"/>
    <x v="10"/>
  </r>
  <r>
    <x v="10"/>
    <x v="10"/>
    <s v="1102"/>
    <x v="173"/>
    <x v="173"/>
    <n v="13"/>
    <x v="1"/>
    <x v="11"/>
  </r>
  <r>
    <x v="10"/>
    <x v="10"/>
    <s v="1102"/>
    <x v="173"/>
    <x v="173"/>
    <n v="18"/>
    <x v="1"/>
    <x v="12"/>
  </r>
  <r>
    <x v="10"/>
    <x v="10"/>
    <s v="1103"/>
    <x v="174"/>
    <x v="174"/>
    <n v="2"/>
    <x v="1"/>
    <x v="0"/>
  </r>
  <r>
    <x v="10"/>
    <x v="10"/>
    <s v="1103"/>
    <x v="174"/>
    <x v="174"/>
    <n v="1"/>
    <x v="1"/>
    <x v="1"/>
  </r>
  <r>
    <x v="10"/>
    <x v="10"/>
    <s v="1103"/>
    <x v="174"/>
    <x v="174"/>
    <n v="0"/>
    <x v="1"/>
    <x v="2"/>
  </r>
  <r>
    <x v="10"/>
    <x v="10"/>
    <s v="1103"/>
    <x v="174"/>
    <x v="174"/>
    <n v="1"/>
    <x v="1"/>
    <x v="3"/>
  </r>
  <r>
    <x v="10"/>
    <x v="10"/>
    <s v="1103"/>
    <x v="174"/>
    <x v="174"/>
    <n v="0"/>
    <x v="1"/>
    <x v="4"/>
  </r>
  <r>
    <x v="10"/>
    <x v="10"/>
    <s v="1103"/>
    <x v="174"/>
    <x v="174"/>
    <n v="2"/>
    <x v="1"/>
    <x v="5"/>
  </r>
  <r>
    <x v="10"/>
    <x v="10"/>
    <s v="1103"/>
    <x v="174"/>
    <x v="174"/>
    <n v="6"/>
    <x v="1"/>
    <x v="6"/>
  </r>
  <r>
    <x v="10"/>
    <x v="10"/>
    <s v="1103"/>
    <x v="174"/>
    <x v="174"/>
    <n v="4"/>
    <x v="1"/>
    <x v="7"/>
  </r>
  <r>
    <x v="10"/>
    <x v="10"/>
    <s v="1103"/>
    <x v="174"/>
    <x v="174"/>
    <n v="5"/>
    <x v="1"/>
    <x v="8"/>
  </r>
  <r>
    <x v="10"/>
    <x v="10"/>
    <s v="1103"/>
    <x v="174"/>
    <x v="174"/>
    <n v="7"/>
    <x v="1"/>
    <x v="9"/>
  </r>
  <r>
    <x v="10"/>
    <x v="10"/>
    <s v="1103"/>
    <x v="174"/>
    <x v="174"/>
    <n v="3"/>
    <x v="1"/>
    <x v="10"/>
  </r>
  <r>
    <x v="10"/>
    <x v="10"/>
    <s v="1103"/>
    <x v="174"/>
    <x v="174"/>
    <n v="2"/>
    <x v="1"/>
    <x v="11"/>
  </r>
  <r>
    <x v="10"/>
    <x v="10"/>
    <s v="1103"/>
    <x v="174"/>
    <x v="174"/>
    <n v="10"/>
    <x v="1"/>
    <x v="12"/>
  </r>
  <r>
    <x v="10"/>
    <x v="10"/>
    <s v="1106"/>
    <x v="175"/>
    <x v="175"/>
    <n v="1"/>
    <x v="1"/>
    <x v="0"/>
  </r>
  <r>
    <x v="10"/>
    <x v="10"/>
    <s v="1106"/>
    <x v="175"/>
    <x v="175"/>
    <n v="2"/>
    <x v="1"/>
    <x v="1"/>
  </r>
  <r>
    <x v="10"/>
    <x v="10"/>
    <s v="1106"/>
    <x v="175"/>
    <x v="175"/>
    <n v="0"/>
    <x v="1"/>
    <x v="2"/>
  </r>
  <r>
    <x v="10"/>
    <x v="10"/>
    <s v="1106"/>
    <x v="175"/>
    <x v="175"/>
    <n v="0"/>
    <x v="1"/>
    <x v="3"/>
  </r>
  <r>
    <x v="10"/>
    <x v="10"/>
    <s v="1106"/>
    <x v="175"/>
    <x v="175"/>
    <n v="2"/>
    <x v="1"/>
    <x v="4"/>
  </r>
  <r>
    <x v="10"/>
    <x v="10"/>
    <s v="1106"/>
    <x v="175"/>
    <x v="175"/>
    <n v="2"/>
    <x v="1"/>
    <x v="5"/>
  </r>
  <r>
    <x v="10"/>
    <x v="10"/>
    <s v="1106"/>
    <x v="175"/>
    <x v="175"/>
    <n v="0"/>
    <x v="1"/>
    <x v="6"/>
  </r>
  <r>
    <x v="10"/>
    <x v="10"/>
    <s v="1106"/>
    <x v="175"/>
    <x v="175"/>
    <n v="1"/>
    <x v="1"/>
    <x v="7"/>
  </r>
  <r>
    <x v="10"/>
    <x v="10"/>
    <s v="1106"/>
    <x v="175"/>
    <x v="175"/>
    <n v="1"/>
    <x v="1"/>
    <x v="8"/>
  </r>
  <r>
    <x v="10"/>
    <x v="10"/>
    <s v="1106"/>
    <x v="175"/>
    <x v="175"/>
    <n v="1"/>
    <x v="1"/>
    <x v="9"/>
  </r>
  <r>
    <x v="10"/>
    <x v="10"/>
    <s v="1106"/>
    <x v="175"/>
    <x v="175"/>
    <n v="1"/>
    <x v="1"/>
    <x v="10"/>
  </r>
  <r>
    <x v="10"/>
    <x v="10"/>
    <s v="1106"/>
    <x v="175"/>
    <x v="175"/>
    <n v="1"/>
    <x v="1"/>
    <x v="11"/>
  </r>
  <r>
    <x v="10"/>
    <x v="10"/>
    <s v="1106"/>
    <x v="175"/>
    <x v="175"/>
    <n v="3"/>
    <x v="1"/>
    <x v="12"/>
  </r>
  <r>
    <x v="10"/>
    <x v="10"/>
    <s v="1111"/>
    <x v="176"/>
    <x v="176"/>
    <n v="0"/>
    <x v="1"/>
    <x v="0"/>
  </r>
  <r>
    <x v="10"/>
    <x v="10"/>
    <s v="1111"/>
    <x v="176"/>
    <x v="176"/>
    <n v="0"/>
    <x v="1"/>
    <x v="1"/>
  </r>
  <r>
    <x v="10"/>
    <x v="10"/>
    <s v="1111"/>
    <x v="176"/>
    <x v="176"/>
    <n v="0"/>
    <x v="1"/>
    <x v="2"/>
  </r>
  <r>
    <x v="10"/>
    <x v="10"/>
    <s v="1111"/>
    <x v="176"/>
    <x v="176"/>
    <n v="0"/>
    <x v="1"/>
    <x v="3"/>
  </r>
  <r>
    <x v="10"/>
    <x v="10"/>
    <s v="1111"/>
    <x v="176"/>
    <x v="176"/>
    <n v="0"/>
    <x v="1"/>
    <x v="4"/>
  </r>
  <r>
    <x v="10"/>
    <x v="10"/>
    <s v="1111"/>
    <x v="176"/>
    <x v="176"/>
    <n v="0"/>
    <x v="1"/>
    <x v="5"/>
  </r>
  <r>
    <x v="10"/>
    <x v="10"/>
    <s v="1111"/>
    <x v="176"/>
    <x v="176"/>
    <n v="0"/>
    <x v="1"/>
    <x v="6"/>
  </r>
  <r>
    <x v="10"/>
    <x v="10"/>
    <s v="1111"/>
    <x v="176"/>
    <x v="176"/>
    <n v="1"/>
    <x v="1"/>
    <x v="7"/>
  </r>
  <r>
    <x v="10"/>
    <x v="10"/>
    <s v="1111"/>
    <x v="176"/>
    <x v="176"/>
    <n v="4"/>
    <x v="1"/>
    <x v="8"/>
  </r>
  <r>
    <x v="10"/>
    <x v="10"/>
    <s v="1111"/>
    <x v="176"/>
    <x v="176"/>
    <n v="3"/>
    <x v="1"/>
    <x v="9"/>
  </r>
  <r>
    <x v="10"/>
    <x v="10"/>
    <s v="1111"/>
    <x v="176"/>
    <x v="176"/>
    <n v="1"/>
    <x v="1"/>
    <x v="10"/>
  </r>
  <r>
    <x v="10"/>
    <x v="10"/>
    <s v="1111"/>
    <x v="176"/>
    <x v="176"/>
    <n v="1"/>
    <x v="1"/>
    <x v="11"/>
  </r>
  <r>
    <x v="10"/>
    <x v="10"/>
    <s v="1111"/>
    <x v="176"/>
    <x v="176"/>
    <n v="3"/>
    <x v="1"/>
    <x v="12"/>
  </r>
  <r>
    <x v="10"/>
    <x v="10"/>
    <s v="1112"/>
    <x v="177"/>
    <x v="177"/>
    <n v="1"/>
    <x v="1"/>
    <x v="0"/>
  </r>
  <r>
    <x v="10"/>
    <x v="10"/>
    <s v="1112"/>
    <x v="177"/>
    <x v="177"/>
    <n v="2"/>
    <x v="1"/>
    <x v="1"/>
  </r>
  <r>
    <x v="10"/>
    <x v="10"/>
    <s v="1112"/>
    <x v="177"/>
    <x v="177"/>
    <n v="1"/>
    <x v="1"/>
    <x v="2"/>
  </r>
  <r>
    <x v="10"/>
    <x v="10"/>
    <s v="1112"/>
    <x v="177"/>
    <x v="177"/>
    <n v="0"/>
    <x v="1"/>
    <x v="3"/>
  </r>
  <r>
    <x v="10"/>
    <x v="10"/>
    <s v="1112"/>
    <x v="177"/>
    <x v="177"/>
    <n v="1"/>
    <x v="1"/>
    <x v="4"/>
  </r>
  <r>
    <x v="10"/>
    <x v="10"/>
    <s v="1112"/>
    <x v="177"/>
    <x v="177"/>
    <n v="2"/>
    <x v="1"/>
    <x v="5"/>
  </r>
  <r>
    <x v="10"/>
    <x v="10"/>
    <s v="1112"/>
    <x v="177"/>
    <x v="177"/>
    <n v="3"/>
    <x v="1"/>
    <x v="6"/>
  </r>
  <r>
    <x v="10"/>
    <x v="10"/>
    <s v="1112"/>
    <x v="177"/>
    <x v="177"/>
    <n v="2"/>
    <x v="1"/>
    <x v="7"/>
  </r>
  <r>
    <x v="10"/>
    <x v="10"/>
    <s v="1112"/>
    <x v="177"/>
    <x v="177"/>
    <n v="1"/>
    <x v="1"/>
    <x v="8"/>
  </r>
  <r>
    <x v="10"/>
    <x v="10"/>
    <s v="1112"/>
    <x v="177"/>
    <x v="177"/>
    <n v="1"/>
    <x v="1"/>
    <x v="9"/>
  </r>
  <r>
    <x v="10"/>
    <x v="10"/>
    <s v="1112"/>
    <x v="177"/>
    <x v="177"/>
    <n v="0"/>
    <x v="1"/>
    <x v="10"/>
  </r>
  <r>
    <x v="10"/>
    <x v="10"/>
    <s v="1112"/>
    <x v="177"/>
    <x v="177"/>
    <n v="3"/>
    <x v="1"/>
    <x v="11"/>
  </r>
  <r>
    <x v="10"/>
    <x v="10"/>
    <s v="1112"/>
    <x v="177"/>
    <x v="177"/>
    <n v="3"/>
    <x v="1"/>
    <x v="12"/>
  </r>
  <r>
    <x v="10"/>
    <x v="10"/>
    <s v="1114"/>
    <x v="178"/>
    <x v="178"/>
    <n v="0"/>
    <x v="1"/>
    <x v="0"/>
  </r>
  <r>
    <x v="10"/>
    <x v="10"/>
    <s v="1114"/>
    <x v="178"/>
    <x v="178"/>
    <n v="1"/>
    <x v="1"/>
    <x v="1"/>
  </r>
  <r>
    <x v="10"/>
    <x v="10"/>
    <s v="1114"/>
    <x v="178"/>
    <x v="178"/>
    <n v="0"/>
    <x v="1"/>
    <x v="2"/>
  </r>
  <r>
    <x v="10"/>
    <x v="10"/>
    <s v="1114"/>
    <x v="178"/>
    <x v="178"/>
    <n v="3"/>
    <x v="1"/>
    <x v="3"/>
  </r>
  <r>
    <x v="10"/>
    <x v="10"/>
    <s v="1114"/>
    <x v="178"/>
    <x v="178"/>
    <n v="8"/>
    <x v="1"/>
    <x v="4"/>
  </r>
  <r>
    <x v="10"/>
    <x v="10"/>
    <s v="1114"/>
    <x v="178"/>
    <x v="178"/>
    <n v="7"/>
    <x v="1"/>
    <x v="5"/>
  </r>
  <r>
    <x v="10"/>
    <x v="10"/>
    <s v="1114"/>
    <x v="178"/>
    <x v="178"/>
    <n v="5"/>
    <x v="1"/>
    <x v="6"/>
  </r>
  <r>
    <x v="10"/>
    <x v="10"/>
    <s v="1114"/>
    <x v="178"/>
    <x v="178"/>
    <n v="9"/>
    <x v="1"/>
    <x v="7"/>
  </r>
  <r>
    <x v="10"/>
    <x v="10"/>
    <s v="1114"/>
    <x v="178"/>
    <x v="178"/>
    <n v="11"/>
    <x v="1"/>
    <x v="8"/>
  </r>
  <r>
    <x v="10"/>
    <x v="10"/>
    <s v="1114"/>
    <x v="178"/>
    <x v="178"/>
    <n v="13"/>
    <x v="1"/>
    <x v="9"/>
  </r>
  <r>
    <x v="10"/>
    <x v="10"/>
    <s v="1114"/>
    <x v="178"/>
    <x v="178"/>
    <n v="13"/>
    <x v="1"/>
    <x v="10"/>
  </r>
  <r>
    <x v="10"/>
    <x v="10"/>
    <s v="1114"/>
    <x v="178"/>
    <x v="178"/>
    <n v="13"/>
    <x v="1"/>
    <x v="11"/>
  </r>
  <r>
    <x v="10"/>
    <x v="10"/>
    <s v="1114"/>
    <x v="178"/>
    <x v="178"/>
    <n v="14"/>
    <x v="1"/>
    <x v="12"/>
  </r>
  <r>
    <x v="10"/>
    <x v="10"/>
    <s v="1119"/>
    <x v="179"/>
    <x v="179"/>
    <n v="0"/>
    <x v="1"/>
    <x v="0"/>
  </r>
  <r>
    <x v="10"/>
    <x v="10"/>
    <s v="1119"/>
    <x v="179"/>
    <x v="179"/>
    <n v="0"/>
    <x v="1"/>
    <x v="1"/>
  </r>
  <r>
    <x v="10"/>
    <x v="10"/>
    <s v="1119"/>
    <x v="179"/>
    <x v="179"/>
    <n v="0"/>
    <x v="1"/>
    <x v="2"/>
  </r>
  <r>
    <x v="10"/>
    <x v="10"/>
    <s v="1119"/>
    <x v="179"/>
    <x v="179"/>
    <n v="0"/>
    <x v="1"/>
    <x v="3"/>
  </r>
  <r>
    <x v="10"/>
    <x v="10"/>
    <s v="1119"/>
    <x v="179"/>
    <x v="179"/>
    <n v="0"/>
    <x v="1"/>
    <x v="4"/>
  </r>
  <r>
    <x v="10"/>
    <x v="10"/>
    <s v="1119"/>
    <x v="179"/>
    <x v="179"/>
    <n v="0"/>
    <x v="1"/>
    <x v="5"/>
  </r>
  <r>
    <x v="10"/>
    <x v="10"/>
    <s v="1119"/>
    <x v="179"/>
    <x v="179"/>
    <n v="1"/>
    <x v="1"/>
    <x v="6"/>
  </r>
  <r>
    <x v="10"/>
    <x v="10"/>
    <s v="1119"/>
    <x v="179"/>
    <x v="179"/>
    <n v="2"/>
    <x v="1"/>
    <x v="7"/>
  </r>
  <r>
    <x v="10"/>
    <x v="10"/>
    <s v="1119"/>
    <x v="179"/>
    <x v="179"/>
    <n v="2"/>
    <x v="1"/>
    <x v="8"/>
  </r>
  <r>
    <x v="10"/>
    <x v="10"/>
    <s v="1119"/>
    <x v="179"/>
    <x v="179"/>
    <n v="3"/>
    <x v="1"/>
    <x v="9"/>
  </r>
  <r>
    <x v="10"/>
    <x v="10"/>
    <s v="1119"/>
    <x v="179"/>
    <x v="179"/>
    <n v="2"/>
    <x v="1"/>
    <x v="10"/>
  </r>
  <r>
    <x v="10"/>
    <x v="10"/>
    <s v="1119"/>
    <x v="179"/>
    <x v="179"/>
    <n v="2"/>
    <x v="1"/>
    <x v="11"/>
  </r>
  <r>
    <x v="10"/>
    <x v="10"/>
    <s v="1119"/>
    <x v="179"/>
    <x v="179"/>
    <n v="2"/>
    <x v="1"/>
    <x v="12"/>
  </r>
  <r>
    <x v="10"/>
    <x v="10"/>
    <s v="1120"/>
    <x v="180"/>
    <x v="180"/>
    <n v="5"/>
    <x v="1"/>
    <x v="0"/>
  </r>
  <r>
    <x v="10"/>
    <x v="10"/>
    <s v="1120"/>
    <x v="180"/>
    <x v="180"/>
    <n v="6"/>
    <x v="1"/>
    <x v="1"/>
  </r>
  <r>
    <x v="10"/>
    <x v="10"/>
    <s v="1120"/>
    <x v="180"/>
    <x v="180"/>
    <n v="4"/>
    <x v="1"/>
    <x v="2"/>
  </r>
  <r>
    <x v="10"/>
    <x v="10"/>
    <s v="1120"/>
    <x v="180"/>
    <x v="180"/>
    <n v="5"/>
    <x v="1"/>
    <x v="3"/>
  </r>
  <r>
    <x v="10"/>
    <x v="10"/>
    <s v="1120"/>
    <x v="180"/>
    <x v="180"/>
    <n v="5"/>
    <x v="1"/>
    <x v="4"/>
  </r>
  <r>
    <x v="10"/>
    <x v="10"/>
    <s v="1120"/>
    <x v="180"/>
    <x v="180"/>
    <n v="6"/>
    <x v="1"/>
    <x v="5"/>
  </r>
  <r>
    <x v="10"/>
    <x v="10"/>
    <s v="1120"/>
    <x v="180"/>
    <x v="180"/>
    <n v="6"/>
    <x v="1"/>
    <x v="6"/>
  </r>
  <r>
    <x v="10"/>
    <x v="10"/>
    <s v="1120"/>
    <x v="180"/>
    <x v="180"/>
    <n v="5"/>
    <x v="1"/>
    <x v="7"/>
  </r>
  <r>
    <x v="10"/>
    <x v="10"/>
    <s v="1120"/>
    <x v="180"/>
    <x v="180"/>
    <n v="6"/>
    <x v="1"/>
    <x v="8"/>
  </r>
  <r>
    <x v="10"/>
    <x v="10"/>
    <s v="1120"/>
    <x v="180"/>
    <x v="180"/>
    <n v="6"/>
    <x v="1"/>
    <x v="9"/>
  </r>
  <r>
    <x v="10"/>
    <x v="10"/>
    <s v="1120"/>
    <x v="180"/>
    <x v="180"/>
    <n v="5"/>
    <x v="1"/>
    <x v="10"/>
  </r>
  <r>
    <x v="10"/>
    <x v="10"/>
    <s v="1120"/>
    <x v="180"/>
    <x v="180"/>
    <n v="2"/>
    <x v="1"/>
    <x v="11"/>
  </r>
  <r>
    <x v="10"/>
    <x v="10"/>
    <s v="1120"/>
    <x v="180"/>
    <x v="180"/>
    <n v="2"/>
    <x v="1"/>
    <x v="12"/>
  </r>
  <r>
    <x v="10"/>
    <x v="10"/>
    <s v="1121"/>
    <x v="181"/>
    <x v="181"/>
    <n v="2"/>
    <x v="1"/>
    <x v="0"/>
  </r>
  <r>
    <x v="10"/>
    <x v="10"/>
    <s v="1121"/>
    <x v="181"/>
    <x v="181"/>
    <n v="2"/>
    <x v="1"/>
    <x v="1"/>
  </r>
  <r>
    <x v="10"/>
    <x v="10"/>
    <s v="1121"/>
    <x v="181"/>
    <x v="181"/>
    <n v="3"/>
    <x v="1"/>
    <x v="2"/>
  </r>
  <r>
    <x v="10"/>
    <x v="10"/>
    <s v="1121"/>
    <x v="181"/>
    <x v="181"/>
    <n v="1"/>
    <x v="1"/>
    <x v="3"/>
  </r>
  <r>
    <x v="10"/>
    <x v="10"/>
    <s v="1121"/>
    <x v="181"/>
    <x v="181"/>
    <n v="1"/>
    <x v="1"/>
    <x v="4"/>
  </r>
  <r>
    <x v="10"/>
    <x v="10"/>
    <s v="1121"/>
    <x v="181"/>
    <x v="181"/>
    <n v="3"/>
    <x v="1"/>
    <x v="5"/>
  </r>
  <r>
    <x v="10"/>
    <x v="10"/>
    <s v="1121"/>
    <x v="181"/>
    <x v="181"/>
    <n v="2"/>
    <x v="1"/>
    <x v="6"/>
  </r>
  <r>
    <x v="10"/>
    <x v="10"/>
    <s v="1121"/>
    <x v="181"/>
    <x v="181"/>
    <n v="3"/>
    <x v="1"/>
    <x v="7"/>
  </r>
  <r>
    <x v="10"/>
    <x v="10"/>
    <s v="1121"/>
    <x v="181"/>
    <x v="181"/>
    <n v="3"/>
    <x v="1"/>
    <x v="8"/>
  </r>
  <r>
    <x v="10"/>
    <x v="10"/>
    <s v="1121"/>
    <x v="181"/>
    <x v="181"/>
    <n v="2"/>
    <x v="1"/>
    <x v="9"/>
  </r>
  <r>
    <x v="10"/>
    <x v="10"/>
    <s v="1121"/>
    <x v="181"/>
    <x v="181"/>
    <n v="1"/>
    <x v="1"/>
    <x v="10"/>
  </r>
  <r>
    <x v="10"/>
    <x v="10"/>
    <s v="1121"/>
    <x v="181"/>
    <x v="181"/>
    <n v="5"/>
    <x v="1"/>
    <x v="11"/>
  </r>
  <r>
    <x v="10"/>
    <x v="10"/>
    <s v="1121"/>
    <x v="181"/>
    <x v="181"/>
    <n v="5"/>
    <x v="1"/>
    <x v="12"/>
  </r>
  <r>
    <x v="10"/>
    <x v="10"/>
    <s v="1122"/>
    <x v="182"/>
    <x v="182"/>
    <n v="0"/>
    <x v="1"/>
    <x v="0"/>
  </r>
  <r>
    <x v="10"/>
    <x v="10"/>
    <s v="1122"/>
    <x v="182"/>
    <x v="182"/>
    <n v="0"/>
    <x v="1"/>
    <x v="1"/>
  </r>
  <r>
    <x v="10"/>
    <x v="10"/>
    <s v="1122"/>
    <x v="182"/>
    <x v="182"/>
    <n v="1"/>
    <x v="1"/>
    <x v="2"/>
  </r>
  <r>
    <x v="10"/>
    <x v="10"/>
    <s v="1122"/>
    <x v="182"/>
    <x v="182"/>
    <n v="1"/>
    <x v="1"/>
    <x v="3"/>
  </r>
  <r>
    <x v="10"/>
    <x v="10"/>
    <s v="1122"/>
    <x v="182"/>
    <x v="182"/>
    <n v="1"/>
    <x v="1"/>
    <x v="4"/>
  </r>
  <r>
    <x v="10"/>
    <x v="10"/>
    <s v="1122"/>
    <x v="182"/>
    <x v="182"/>
    <n v="1"/>
    <x v="1"/>
    <x v="5"/>
  </r>
  <r>
    <x v="10"/>
    <x v="10"/>
    <s v="1122"/>
    <x v="182"/>
    <x v="182"/>
    <n v="2"/>
    <x v="1"/>
    <x v="6"/>
  </r>
  <r>
    <x v="10"/>
    <x v="10"/>
    <s v="1122"/>
    <x v="182"/>
    <x v="182"/>
    <n v="2"/>
    <x v="1"/>
    <x v="7"/>
  </r>
  <r>
    <x v="10"/>
    <x v="10"/>
    <s v="1122"/>
    <x v="182"/>
    <x v="182"/>
    <n v="2"/>
    <x v="1"/>
    <x v="8"/>
  </r>
  <r>
    <x v="10"/>
    <x v="10"/>
    <s v="1122"/>
    <x v="182"/>
    <x v="182"/>
    <n v="3"/>
    <x v="1"/>
    <x v="9"/>
  </r>
  <r>
    <x v="10"/>
    <x v="10"/>
    <s v="1122"/>
    <x v="182"/>
    <x v="182"/>
    <n v="2"/>
    <x v="1"/>
    <x v="10"/>
  </r>
  <r>
    <x v="10"/>
    <x v="10"/>
    <s v="1122"/>
    <x v="182"/>
    <x v="182"/>
    <n v="3"/>
    <x v="1"/>
    <x v="11"/>
  </r>
  <r>
    <x v="10"/>
    <x v="10"/>
    <s v="1122"/>
    <x v="182"/>
    <x v="182"/>
    <n v="1"/>
    <x v="1"/>
    <x v="12"/>
  </r>
  <r>
    <x v="10"/>
    <x v="10"/>
    <s v="1124"/>
    <x v="183"/>
    <x v="183"/>
    <n v="2"/>
    <x v="1"/>
    <x v="0"/>
  </r>
  <r>
    <x v="10"/>
    <x v="10"/>
    <s v="1124"/>
    <x v="183"/>
    <x v="183"/>
    <n v="1"/>
    <x v="1"/>
    <x v="1"/>
  </r>
  <r>
    <x v="10"/>
    <x v="10"/>
    <s v="1124"/>
    <x v="183"/>
    <x v="183"/>
    <n v="2"/>
    <x v="1"/>
    <x v="2"/>
  </r>
  <r>
    <x v="10"/>
    <x v="10"/>
    <s v="1124"/>
    <x v="183"/>
    <x v="183"/>
    <n v="2"/>
    <x v="1"/>
    <x v="3"/>
  </r>
  <r>
    <x v="10"/>
    <x v="10"/>
    <s v="1124"/>
    <x v="183"/>
    <x v="183"/>
    <n v="2"/>
    <x v="1"/>
    <x v="4"/>
  </r>
  <r>
    <x v="10"/>
    <x v="10"/>
    <s v="1124"/>
    <x v="183"/>
    <x v="183"/>
    <n v="1"/>
    <x v="1"/>
    <x v="5"/>
  </r>
  <r>
    <x v="10"/>
    <x v="10"/>
    <s v="1124"/>
    <x v="183"/>
    <x v="183"/>
    <n v="3"/>
    <x v="1"/>
    <x v="6"/>
  </r>
  <r>
    <x v="10"/>
    <x v="10"/>
    <s v="1124"/>
    <x v="183"/>
    <x v="183"/>
    <n v="3"/>
    <x v="1"/>
    <x v="7"/>
  </r>
  <r>
    <x v="10"/>
    <x v="10"/>
    <s v="1124"/>
    <x v="183"/>
    <x v="183"/>
    <n v="4"/>
    <x v="1"/>
    <x v="8"/>
  </r>
  <r>
    <x v="10"/>
    <x v="10"/>
    <s v="1124"/>
    <x v="183"/>
    <x v="183"/>
    <n v="3"/>
    <x v="1"/>
    <x v="9"/>
  </r>
  <r>
    <x v="10"/>
    <x v="10"/>
    <s v="1124"/>
    <x v="183"/>
    <x v="183"/>
    <n v="4"/>
    <x v="1"/>
    <x v="10"/>
  </r>
  <r>
    <x v="10"/>
    <x v="10"/>
    <s v="1124"/>
    <x v="183"/>
    <x v="183"/>
    <n v="5"/>
    <x v="1"/>
    <x v="11"/>
  </r>
  <r>
    <x v="10"/>
    <x v="10"/>
    <s v="1124"/>
    <x v="183"/>
    <x v="183"/>
    <n v="9"/>
    <x v="1"/>
    <x v="12"/>
  </r>
  <r>
    <x v="10"/>
    <x v="10"/>
    <s v="1127"/>
    <x v="184"/>
    <x v="184"/>
    <n v="0"/>
    <x v="1"/>
    <x v="0"/>
  </r>
  <r>
    <x v="10"/>
    <x v="10"/>
    <s v="1127"/>
    <x v="184"/>
    <x v="184"/>
    <n v="0"/>
    <x v="1"/>
    <x v="1"/>
  </r>
  <r>
    <x v="10"/>
    <x v="10"/>
    <s v="1127"/>
    <x v="184"/>
    <x v="184"/>
    <n v="1"/>
    <x v="1"/>
    <x v="2"/>
  </r>
  <r>
    <x v="10"/>
    <x v="10"/>
    <s v="1127"/>
    <x v="184"/>
    <x v="184"/>
    <n v="0"/>
    <x v="1"/>
    <x v="3"/>
  </r>
  <r>
    <x v="10"/>
    <x v="10"/>
    <s v="1127"/>
    <x v="184"/>
    <x v="184"/>
    <n v="0"/>
    <x v="1"/>
    <x v="4"/>
  </r>
  <r>
    <x v="10"/>
    <x v="10"/>
    <s v="1127"/>
    <x v="184"/>
    <x v="184"/>
    <n v="0"/>
    <x v="1"/>
    <x v="5"/>
  </r>
  <r>
    <x v="10"/>
    <x v="10"/>
    <s v="1127"/>
    <x v="184"/>
    <x v="184"/>
    <n v="0"/>
    <x v="1"/>
    <x v="6"/>
  </r>
  <r>
    <x v="10"/>
    <x v="10"/>
    <s v="1127"/>
    <x v="184"/>
    <x v="184"/>
    <n v="0"/>
    <x v="1"/>
    <x v="7"/>
  </r>
  <r>
    <x v="10"/>
    <x v="10"/>
    <s v="1127"/>
    <x v="184"/>
    <x v="184"/>
    <n v="0"/>
    <x v="1"/>
    <x v="8"/>
  </r>
  <r>
    <x v="10"/>
    <x v="10"/>
    <s v="1127"/>
    <x v="184"/>
    <x v="184"/>
    <n v="0"/>
    <x v="1"/>
    <x v="9"/>
  </r>
  <r>
    <x v="10"/>
    <x v="10"/>
    <s v="1127"/>
    <x v="184"/>
    <x v="184"/>
    <n v="0"/>
    <x v="1"/>
    <x v="10"/>
  </r>
  <r>
    <x v="10"/>
    <x v="10"/>
    <s v="1127"/>
    <x v="184"/>
    <x v="184"/>
    <n v="0"/>
    <x v="1"/>
    <x v="11"/>
  </r>
  <r>
    <x v="10"/>
    <x v="10"/>
    <s v="1127"/>
    <x v="184"/>
    <x v="184"/>
    <n v="0"/>
    <x v="1"/>
    <x v="12"/>
  </r>
  <r>
    <x v="10"/>
    <x v="10"/>
    <s v="1129"/>
    <x v="185"/>
    <x v="185"/>
    <n v="0"/>
    <x v="1"/>
    <x v="0"/>
  </r>
  <r>
    <x v="10"/>
    <x v="10"/>
    <s v="1129"/>
    <x v="185"/>
    <x v="185"/>
    <n v="1"/>
    <x v="1"/>
    <x v="1"/>
  </r>
  <r>
    <x v="10"/>
    <x v="10"/>
    <s v="1129"/>
    <x v="185"/>
    <x v="185"/>
    <n v="0"/>
    <x v="1"/>
    <x v="2"/>
  </r>
  <r>
    <x v="10"/>
    <x v="10"/>
    <s v="1129"/>
    <x v="185"/>
    <x v="185"/>
    <n v="1"/>
    <x v="1"/>
    <x v="3"/>
  </r>
  <r>
    <x v="10"/>
    <x v="10"/>
    <s v="1129"/>
    <x v="185"/>
    <x v="185"/>
    <n v="0"/>
    <x v="1"/>
    <x v="4"/>
  </r>
  <r>
    <x v="10"/>
    <x v="10"/>
    <s v="1129"/>
    <x v="185"/>
    <x v="185"/>
    <n v="0"/>
    <x v="1"/>
    <x v="5"/>
  </r>
  <r>
    <x v="10"/>
    <x v="10"/>
    <s v="1129"/>
    <x v="185"/>
    <x v="185"/>
    <n v="0"/>
    <x v="1"/>
    <x v="6"/>
  </r>
  <r>
    <x v="10"/>
    <x v="10"/>
    <s v="1129"/>
    <x v="185"/>
    <x v="185"/>
    <n v="1"/>
    <x v="1"/>
    <x v="7"/>
  </r>
  <r>
    <x v="10"/>
    <x v="10"/>
    <s v="1129"/>
    <x v="185"/>
    <x v="185"/>
    <n v="2"/>
    <x v="1"/>
    <x v="8"/>
  </r>
  <r>
    <x v="10"/>
    <x v="10"/>
    <s v="1129"/>
    <x v="185"/>
    <x v="185"/>
    <n v="2"/>
    <x v="1"/>
    <x v="9"/>
  </r>
  <r>
    <x v="10"/>
    <x v="10"/>
    <s v="1129"/>
    <x v="185"/>
    <x v="185"/>
    <n v="1"/>
    <x v="1"/>
    <x v="10"/>
  </r>
  <r>
    <x v="10"/>
    <x v="10"/>
    <s v="1129"/>
    <x v="185"/>
    <x v="185"/>
    <n v="1"/>
    <x v="1"/>
    <x v="11"/>
  </r>
  <r>
    <x v="10"/>
    <x v="10"/>
    <s v="1129"/>
    <x v="185"/>
    <x v="185"/>
    <n v="0"/>
    <x v="1"/>
    <x v="12"/>
  </r>
  <r>
    <x v="10"/>
    <x v="10"/>
    <s v="1130"/>
    <x v="186"/>
    <x v="186"/>
    <n v="0"/>
    <x v="1"/>
    <x v="0"/>
  </r>
  <r>
    <x v="10"/>
    <x v="10"/>
    <s v="1130"/>
    <x v="186"/>
    <x v="186"/>
    <n v="0"/>
    <x v="1"/>
    <x v="1"/>
  </r>
  <r>
    <x v="10"/>
    <x v="10"/>
    <s v="1130"/>
    <x v="186"/>
    <x v="186"/>
    <n v="0"/>
    <x v="1"/>
    <x v="2"/>
  </r>
  <r>
    <x v="10"/>
    <x v="10"/>
    <s v="1130"/>
    <x v="186"/>
    <x v="186"/>
    <n v="0"/>
    <x v="1"/>
    <x v="3"/>
  </r>
  <r>
    <x v="10"/>
    <x v="10"/>
    <s v="1130"/>
    <x v="186"/>
    <x v="186"/>
    <n v="2"/>
    <x v="1"/>
    <x v="4"/>
  </r>
  <r>
    <x v="10"/>
    <x v="10"/>
    <s v="1130"/>
    <x v="186"/>
    <x v="186"/>
    <n v="1"/>
    <x v="1"/>
    <x v="5"/>
  </r>
  <r>
    <x v="10"/>
    <x v="10"/>
    <s v="1130"/>
    <x v="186"/>
    <x v="186"/>
    <n v="4"/>
    <x v="1"/>
    <x v="6"/>
  </r>
  <r>
    <x v="10"/>
    <x v="10"/>
    <s v="1130"/>
    <x v="186"/>
    <x v="186"/>
    <n v="3"/>
    <x v="1"/>
    <x v="7"/>
  </r>
  <r>
    <x v="10"/>
    <x v="10"/>
    <s v="1130"/>
    <x v="186"/>
    <x v="186"/>
    <n v="2"/>
    <x v="1"/>
    <x v="8"/>
  </r>
  <r>
    <x v="10"/>
    <x v="10"/>
    <s v="1130"/>
    <x v="186"/>
    <x v="186"/>
    <n v="2"/>
    <x v="1"/>
    <x v="9"/>
  </r>
  <r>
    <x v="10"/>
    <x v="10"/>
    <s v="1130"/>
    <x v="186"/>
    <x v="186"/>
    <n v="2"/>
    <x v="1"/>
    <x v="10"/>
  </r>
  <r>
    <x v="10"/>
    <x v="10"/>
    <s v="1130"/>
    <x v="186"/>
    <x v="186"/>
    <n v="2"/>
    <x v="1"/>
    <x v="11"/>
  </r>
  <r>
    <x v="10"/>
    <x v="10"/>
    <s v="1130"/>
    <x v="186"/>
    <x v="186"/>
    <n v="2"/>
    <x v="1"/>
    <x v="12"/>
  </r>
  <r>
    <x v="10"/>
    <x v="10"/>
    <s v="1133"/>
    <x v="187"/>
    <x v="187"/>
    <n v="2"/>
    <x v="1"/>
    <x v="0"/>
  </r>
  <r>
    <x v="10"/>
    <x v="10"/>
    <s v="1133"/>
    <x v="187"/>
    <x v="187"/>
    <n v="1"/>
    <x v="1"/>
    <x v="1"/>
  </r>
  <r>
    <x v="10"/>
    <x v="10"/>
    <s v="1133"/>
    <x v="187"/>
    <x v="187"/>
    <n v="1"/>
    <x v="1"/>
    <x v="2"/>
  </r>
  <r>
    <x v="10"/>
    <x v="10"/>
    <s v="1133"/>
    <x v="187"/>
    <x v="187"/>
    <n v="2"/>
    <x v="1"/>
    <x v="3"/>
  </r>
  <r>
    <x v="10"/>
    <x v="10"/>
    <s v="1133"/>
    <x v="187"/>
    <x v="187"/>
    <n v="1"/>
    <x v="1"/>
    <x v="4"/>
  </r>
  <r>
    <x v="10"/>
    <x v="10"/>
    <s v="1133"/>
    <x v="187"/>
    <x v="187"/>
    <n v="2"/>
    <x v="1"/>
    <x v="5"/>
  </r>
  <r>
    <x v="10"/>
    <x v="10"/>
    <s v="1133"/>
    <x v="187"/>
    <x v="187"/>
    <n v="2"/>
    <x v="1"/>
    <x v="6"/>
  </r>
  <r>
    <x v="10"/>
    <x v="10"/>
    <s v="1133"/>
    <x v="187"/>
    <x v="187"/>
    <n v="2"/>
    <x v="1"/>
    <x v="7"/>
  </r>
  <r>
    <x v="10"/>
    <x v="10"/>
    <s v="1133"/>
    <x v="187"/>
    <x v="187"/>
    <n v="2"/>
    <x v="1"/>
    <x v="8"/>
  </r>
  <r>
    <x v="10"/>
    <x v="10"/>
    <s v="1133"/>
    <x v="187"/>
    <x v="187"/>
    <n v="2"/>
    <x v="1"/>
    <x v="9"/>
  </r>
  <r>
    <x v="10"/>
    <x v="10"/>
    <s v="1133"/>
    <x v="187"/>
    <x v="187"/>
    <n v="2"/>
    <x v="1"/>
    <x v="10"/>
  </r>
  <r>
    <x v="10"/>
    <x v="10"/>
    <s v="1133"/>
    <x v="187"/>
    <x v="187"/>
    <n v="4"/>
    <x v="1"/>
    <x v="11"/>
  </r>
  <r>
    <x v="10"/>
    <x v="10"/>
    <s v="1133"/>
    <x v="187"/>
    <x v="187"/>
    <n v="5"/>
    <x v="1"/>
    <x v="12"/>
  </r>
  <r>
    <x v="10"/>
    <x v="10"/>
    <s v="1134"/>
    <x v="188"/>
    <x v="188"/>
    <n v="7"/>
    <x v="1"/>
    <x v="0"/>
  </r>
  <r>
    <x v="10"/>
    <x v="10"/>
    <s v="1134"/>
    <x v="188"/>
    <x v="188"/>
    <n v="7"/>
    <x v="1"/>
    <x v="1"/>
  </r>
  <r>
    <x v="10"/>
    <x v="10"/>
    <s v="1134"/>
    <x v="188"/>
    <x v="188"/>
    <n v="6"/>
    <x v="1"/>
    <x v="2"/>
  </r>
  <r>
    <x v="10"/>
    <x v="10"/>
    <s v="1134"/>
    <x v="188"/>
    <x v="188"/>
    <n v="6"/>
    <x v="1"/>
    <x v="3"/>
  </r>
  <r>
    <x v="10"/>
    <x v="10"/>
    <s v="1134"/>
    <x v="188"/>
    <x v="188"/>
    <n v="6"/>
    <x v="1"/>
    <x v="4"/>
  </r>
  <r>
    <x v="10"/>
    <x v="10"/>
    <s v="1134"/>
    <x v="188"/>
    <x v="188"/>
    <n v="6"/>
    <x v="1"/>
    <x v="5"/>
  </r>
  <r>
    <x v="10"/>
    <x v="10"/>
    <s v="1134"/>
    <x v="188"/>
    <x v="188"/>
    <n v="11"/>
    <x v="1"/>
    <x v="6"/>
  </r>
  <r>
    <x v="10"/>
    <x v="10"/>
    <s v="1134"/>
    <x v="188"/>
    <x v="188"/>
    <n v="8"/>
    <x v="1"/>
    <x v="7"/>
  </r>
  <r>
    <x v="10"/>
    <x v="10"/>
    <s v="1134"/>
    <x v="188"/>
    <x v="188"/>
    <n v="7"/>
    <x v="1"/>
    <x v="8"/>
  </r>
  <r>
    <x v="10"/>
    <x v="10"/>
    <s v="1134"/>
    <x v="188"/>
    <x v="188"/>
    <n v="9"/>
    <x v="1"/>
    <x v="9"/>
  </r>
  <r>
    <x v="10"/>
    <x v="10"/>
    <s v="1134"/>
    <x v="188"/>
    <x v="188"/>
    <n v="4"/>
    <x v="1"/>
    <x v="10"/>
  </r>
  <r>
    <x v="10"/>
    <x v="10"/>
    <s v="1134"/>
    <x v="188"/>
    <x v="188"/>
    <n v="4"/>
    <x v="1"/>
    <x v="11"/>
  </r>
  <r>
    <x v="10"/>
    <x v="10"/>
    <s v="1134"/>
    <x v="188"/>
    <x v="188"/>
    <n v="5"/>
    <x v="1"/>
    <x v="12"/>
  </r>
  <r>
    <x v="10"/>
    <x v="10"/>
    <s v="1135"/>
    <x v="189"/>
    <x v="189"/>
    <n v="3"/>
    <x v="1"/>
    <x v="0"/>
  </r>
  <r>
    <x v="10"/>
    <x v="10"/>
    <s v="1135"/>
    <x v="189"/>
    <x v="189"/>
    <n v="3"/>
    <x v="1"/>
    <x v="1"/>
  </r>
  <r>
    <x v="10"/>
    <x v="10"/>
    <s v="1135"/>
    <x v="189"/>
    <x v="189"/>
    <n v="3"/>
    <x v="1"/>
    <x v="2"/>
  </r>
  <r>
    <x v="10"/>
    <x v="10"/>
    <s v="1135"/>
    <x v="189"/>
    <x v="189"/>
    <n v="5"/>
    <x v="1"/>
    <x v="3"/>
  </r>
  <r>
    <x v="10"/>
    <x v="10"/>
    <s v="1135"/>
    <x v="189"/>
    <x v="189"/>
    <n v="5"/>
    <x v="1"/>
    <x v="4"/>
  </r>
  <r>
    <x v="10"/>
    <x v="10"/>
    <s v="1135"/>
    <x v="189"/>
    <x v="189"/>
    <n v="4"/>
    <x v="1"/>
    <x v="5"/>
  </r>
  <r>
    <x v="10"/>
    <x v="10"/>
    <s v="1135"/>
    <x v="189"/>
    <x v="189"/>
    <n v="4"/>
    <x v="1"/>
    <x v="6"/>
  </r>
  <r>
    <x v="10"/>
    <x v="10"/>
    <s v="1135"/>
    <x v="189"/>
    <x v="189"/>
    <n v="4"/>
    <x v="1"/>
    <x v="7"/>
  </r>
  <r>
    <x v="10"/>
    <x v="10"/>
    <s v="1135"/>
    <x v="189"/>
    <x v="189"/>
    <n v="5"/>
    <x v="1"/>
    <x v="8"/>
  </r>
  <r>
    <x v="10"/>
    <x v="10"/>
    <s v="1135"/>
    <x v="189"/>
    <x v="189"/>
    <n v="3"/>
    <x v="1"/>
    <x v="9"/>
  </r>
  <r>
    <x v="10"/>
    <x v="10"/>
    <s v="1135"/>
    <x v="189"/>
    <x v="189"/>
    <n v="3"/>
    <x v="1"/>
    <x v="10"/>
  </r>
  <r>
    <x v="10"/>
    <x v="10"/>
    <s v="1135"/>
    <x v="189"/>
    <x v="189"/>
    <n v="2"/>
    <x v="1"/>
    <x v="11"/>
  </r>
  <r>
    <x v="10"/>
    <x v="10"/>
    <s v="1135"/>
    <x v="189"/>
    <x v="189"/>
    <n v="2"/>
    <x v="1"/>
    <x v="12"/>
  </r>
  <r>
    <x v="10"/>
    <x v="10"/>
    <s v="1141"/>
    <x v="190"/>
    <x v="190"/>
    <n v="1"/>
    <x v="1"/>
    <x v="0"/>
  </r>
  <r>
    <x v="10"/>
    <x v="10"/>
    <s v="1141"/>
    <x v="190"/>
    <x v="190"/>
    <n v="1"/>
    <x v="1"/>
    <x v="1"/>
  </r>
  <r>
    <x v="10"/>
    <x v="10"/>
    <s v="1141"/>
    <x v="190"/>
    <x v="190"/>
    <n v="1"/>
    <x v="1"/>
    <x v="2"/>
  </r>
  <r>
    <x v="10"/>
    <x v="10"/>
    <s v="1141"/>
    <x v="190"/>
    <x v="190"/>
    <n v="1"/>
    <x v="1"/>
    <x v="3"/>
  </r>
  <r>
    <x v="10"/>
    <x v="10"/>
    <s v="1141"/>
    <x v="190"/>
    <x v="190"/>
    <n v="2"/>
    <x v="1"/>
    <x v="4"/>
  </r>
  <r>
    <x v="10"/>
    <x v="10"/>
    <s v="1141"/>
    <x v="190"/>
    <x v="190"/>
    <n v="2"/>
    <x v="1"/>
    <x v="5"/>
  </r>
  <r>
    <x v="10"/>
    <x v="10"/>
    <s v="1141"/>
    <x v="190"/>
    <x v="190"/>
    <n v="1"/>
    <x v="1"/>
    <x v="6"/>
  </r>
  <r>
    <x v="10"/>
    <x v="10"/>
    <s v="1141"/>
    <x v="190"/>
    <x v="190"/>
    <n v="1"/>
    <x v="1"/>
    <x v="7"/>
  </r>
  <r>
    <x v="10"/>
    <x v="10"/>
    <s v="1141"/>
    <x v="190"/>
    <x v="190"/>
    <n v="1"/>
    <x v="1"/>
    <x v="8"/>
  </r>
  <r>
    <x v="10"/>
    <x v="10"/>
    <s v="1141"/>
    <x v="190"/>
    <x v="190"/>
    <n v="1"/>
    <x v="1"/>
    <x v="9"/>
  </r>
  <r>
    <x v="10"/>
    <x v="10"/>
    <s v="1141"/>
    <x v="190"/>
    <x v="190"/>
    <n v="1"/>
    <x v="1"/>
    <x v="10"/>
  </r>
  <r>
    <x v="10"/>
    <x v="10"/>
    <s v="1141"/>
    <x v="190"/>
    <x v="190"/>
    <n v="1"/>
    <x v="1"/>
    <x v="11"/>
  </r>
  <r>
    <x v="10"/>
    <x v="10"/>
    <s v="1141"/>
    <x v="190"/>
    <x v="190"/>
    <n v="1"/>
    <x v="1"/>
    <x v="12"/>
  </r>
  <r>
    <x v="10"/>
    <x v="10"/>
    <s v="1142"/>
    <x v="191"/>
    <x v="191"/>
    <n v="1"/>
    <x v="1"/>
    <x v="0"/>
  </r>
  <r>
    <x v="10"/>
    <x v="10"/>
    <s v="1142"/>
    <x v="191"/>
    <x v="191"/>
    <n v="1"/>
    <x v="1"/>
    <x v="1"/>
  </r>
  <r>
    <x v="10"/>
    <x v="10"/>
    <s v="1142"/>
    <x v="191"/>
    <x v="191"/>
    <n v="1"/>
    <x v="1"/>
    <x v="2"/>
  </r>
  <r>
    <x v="10"/>
    <x v="10"/>
    <s v="1142"/>
    <x v="191"/>
    <x v="191"/>
    <n v="0"/>
    <x v="1"/>
    <x v="3"/>
  </r>
  <r>
    <x v="10"/>
    <x v="10"/>
    <s v="1142"/>
    <x v="191"/>
    <x v="191"/>
    <n v="1"/>
    <x v="1"/>
    <x v="4"/>
  </r>
  <r>
    <x v="10"/>
    <x v="10"/>
    <s v="1142"/>
    <x v="191"/>
    <x v="191"/>
    <n v="1"/>
    <x v="1"/>
    <x v="5"/>
  </r>
  <r>
    <x v="10"/>
    <x v="10"/>
    <s v="1142"/>
    <x v="191"/>
    <x v="191"/>
    <n v="0"/>
    <x v="1"/>
    <x v="6"/>
  </r>
  <r>
    <x v="10"/>
    <x v="10"/>
    <s v="1142"/>
    <x v="191"/>
    <x v="191"/>
    <n v="0"/>
    <x v="1"/>
    <x v="7"/>
  </r>
  <r>
    <x v="10"/>
    <x v="10"/>
    <s v="1142"/>
    <x v="191"/>
    <x v="191"/>
    <n v="0"/>
    <x v="1"/>
    <x v="8"/>
  </r>
  <r>
    <x v="10"/>
    <x v="10"/>
    <s v="1142"/>
    <x v="191"/>
    <x v="191"/>
    <n v="0"/>
    <x v="1"/>
    <x v="9"/>
  </r>
  <r>
    <x v="10"/>
    <x v="10"/>
    <s v="1142"/>
    <x v="191"/>
    <x v="191"/>
    <n v="0"/>
    <x v="1"/>
    <x v="10"/>
  </r>
  <r>
    <x v="10"/>
    <x v="10"/>
    <s v="1142"/>
    <x v="191"/>
    <x v="191"/>
    <n v="0"/>
    <x v="1"/>
    <x v="11"/>
  </r>
  <r>
    <x v="10"/>
    <x v="10"/>
    <s v="1142"/>
    <x v="191"/>
    <x v="191"/>
    <n v="0"/>
    <x v="1"/>
    <x v="12"/>
  </r>
  <r>
    <x v="10"/>
    <x v="10"/>
    <s v="1144"/>
    <x v="192"/>
    <x v="192"/>
    <n v="2"/>
    <x v="1"/>
    <x v="0"/>
  </r>
  <r>
    <x v="10"/>
    <x v="10"/>
    <s v="1144"/>
    <x v="192"/>
    <x v="192"/>
    <n v="2"/>
    <x v="1"/>
    <x v="1"/>
  </r>
  <r>
    <x v="10"/>
    <x v="10"/>
    <s v="1144"/>
    <x v="192"/>
    <x v="192"/>
    <n v="2"/>
    <x v="1"/>
    <x v="2"/>
  </r>
  <r>
    <x v="10"/>
    <x v="10"/>
    <s v="1144"/>
    <x v="192"/>
    <x v="192"/>
    <n v="0"/>
    <x v="1"/>
    <x v="3"/>
  </r>
  <r>
    <x v="10"/>
    <x v="10"/>
    <s v="1144"/>
    <x v="192"/>
    <x v="192"/>
    <n v="0"/>
    <x v="1"/>
    <x v="4"/>
  </r>
  <r>
    <x v="10"/>
    <x v="10"/>
    <s v="1144"/>
    <x v="192"/>
    <x v="192"/>
    <n v="0"/>
    <x v="1"/>
    <x v="5"/>
  </r>
  <r>
    <x v="10"/>
    <x v="10"/>
    <s v="1144"/>
    <x v="192"/>
    <x v="192"/>
    <n v="0"/>
    <x v="1"/>
    <x v="6"/>
  </r>
  <r>
    <x v="10"/>
    <x v="10"/>
    <s v="1144"/>
    <x v="192"/>
    <x v="192"/>
    <n v="0"/>
    <x v="1"/>
    <x v="7"/>
  </r>
  <r>
    <x v="10"/>
    <x v="10"/>
    <s v="1144"/>
    <x v="192"/>
    <x v="192"/>
    <n v="0"/>
    <x v="1"/>
    <x v="8"/>
  </r>
  <r>
    <x v="10"/>
    <x v="10"/>
    <s v="1144"/>
    <x v="192"/>
    <x v="192"/>
    <n v="0"/>
    <x v="1"/>
    <x v="9"/>
  </r>
  <r>
    <x v="10"/>
    <x v="10"/>
    <s v="1144"/>
    <x v="192"/>
    <x v="192"/>
    <n v="0"/>
    <x v="1"/>
    <x v="10"/>
  </r>
  <r>
    <x v="10"/>
    <x v="10"/>
    <s v="1144"/>
    <x v="192"/>
    <x v="192"/>
    <n v="0"/>
    <x v="1"/>
    <x v="11"/>
  </r>
  <r>
    <x v="10"/>
    <x v="10"/>
    <s v="1144"/>
    <x v="192"/>
    <x v="192"/>
    <n v="0"/>
    <x v="1"/>
    <x v="12"/>
  </r>
  <r>
    <x v="10"/>
    <x v="10"/>
    <s v="1145"/>
    <x v="193"/>
    <x v="193"/>
    <n v="0"/>
    <x v="1"/>
    <x v="0"/>
  </r>
  <r>
    <x v="10"/>
    <x v="10"/>
    <s v="1145"/>
    <x v="193"/>
    <x v="193"/>
    <n v="0"/>
    <x v="1"/>
    <x v="1"/>
  </r>
  <r>
    <x v="10"/>
    <x v="10"/>
    <s v="1145"/>
    <x v="193"/>
    <x v="193"/>
    <n v="0"/>
    <x v="1"/>
    <x v="2"/>
  </r>
  <r>
    <x v="10"/>
    <x v="10"/>
    <s v="1145"/>
    <x v="193"/>
    <x v="193"/>
    <n v="0"/>
    <x v="1"/>
    <x v="3"/>
  </r>
  <r>
    <x v="10"/>
    <x v="10"/>
    <s v="1145"/>
    <x v="193"/>
    <x v="193"/>
    <n v="0"/>
    <x v="1"/>
    <x v="4"/>
  </r>
  <r>
    <x v="10"/>
    <x v="10"/>
    <s v="1145"/>
    <x v="193"/>
    <x v="193"/>
    <n v="0"/>
    <x v="1"/>
    <x v="5"/>
  </r>
  <r>
    <x v="10"/>
    <x v="10"/>
    <s v="1145"/>
    <x v="193"/>
    <x v="193"/>
    <n v="0"/>
    <x v="1"/>
    <x v="6"/>
  </r>
  <r>
    <x v="10"/>
    <x v="10"/>
    <s v="1145"/>
    <x v="193"/>
    <x v="193"/>
    <n v="0"/>
    <x v="1"/>
    <x v="7"/>
  </r>
  <r>
    <x v="10"/>
    <x v="10"/>
    <s v="1145"/>
    <x v="193"/>
    <x v="193"/>
    <n v="0"/>
    <x v="1"/>
    <x v="8"/>
  </r>
  <r>
    <x v="10"/>
    <x v="10"/>
    <s v="1145"/>
    <x v="193"/>
    <x v="193"/>
    <n v="0"/>
    <x v="1"/>
    <x v="9"/>
  </r>
  <r>
    <x v="10"/>
    <x v="10"/>
    <s v="1145"/>
    <x v="193"/>
    <x v="193"/>
    <n v="0"/>
    <x v="1"/>
    <x v="10"/>
  </r>
  <r>
    <x v="10"/>
    <x v="10"/>
    <s v="1145"/>
    <x v="193"/>
    <x v="193"/>
    <n v="0"/>
    <x v="1"/>
    <x v="11"/>
  </r>
  <r>
    <x v="10"/>
    <x v="10"/>
    <s v="1145"/>
    <x v="193"/>
    <x v="193"/>
    <n v="0"/>
    <x v="1"/>
    <x v="12"/>
  </r>
  <r>
    <x v="10"/>
    <x v="10"/>
    <s v="1146"/>
    <x v="194"/>
    <x v="194"/>
    <n v="2"/>
    <x v="1"/>
    <x v="0"/>
  </r>
  <r>
    <x v="10"/>
    <x v="10"/>
    <s v="1146"/>
    <x v="194"/>
    <x v="194"/>
    <n v="3"/>
    <x v="1"/>
    <x v="1"/>
  </r>
  <r>
    <x v="10"/>
    <x v="10"/>
    <s v="1146"/>
    <x v="194"/>
    <x v="194"/>
    <n v="4"/>
    <x v="1"/>
    <x v="2"/>
  </r>
  <r>
    <x v="10"/>
    <x v="10"/>
    <s v="1146"/>
    <x v="194"/>
    <x v="194"/>
    <n v="5"/>
    <x v="1"/>
    <x v="3"/>
  </r>
  <r>
    <x v="10"/>
    <x v="10"/>
    <s v="1146"/>
    <x v="194"/>
    <x v="194"/>
    <n v="5"/>
    <x v="1"/>
    <x v="4"/>
  </r>
  <r>
    <x v="10"/>
    <x v="10"/>
    <s v="1146"/>
    <x v="194"/>
    <x v="194"/>
    <n v="7"/>
    <x v="1"/>
    <x v="5"/>
  </r>
  <r>
    <x v="10"/>
    <x v="10"/>
    <s v="1146"/>
    <x v="194"/>
    <x v="194"/>
    <n v="8"/>
    <x v="1"/>
    <x v="6"/>
  </r>
  <r>
    <x v="10"/>
    <x v="10"/>
    <s v="1146"/>
    <x v="194"/>
    <x v="194"/>
    <n v="4"/>
    <x v="1"/>
    <x v="7"/>
  </r>
  <r>
    <x v="10"/>
    <x v="10"/>
    <s v="1146"/>
    <x v="194"/>
    <x v="194"/>
    <n v="7"/>
    <x v="1"/>
    <x v="8"/>
  </r>
  <r>
    <x v="10"/>
    <x v="10"/>
    <s v="1146"/>
    <x v="194"/>
    <x v="194"/>
    <n v="3"/>
    <x v="1"/>
    <x v="9"/>
  </r>
  <r>
    <x v="10"/>
    <x v="10"/>
    <s v="1146"/>
    <x v="194"/>
    <x v="194"/>
    <n v="4"/>
    <x v="1"/>
    <x v="10"/>
  </r>
  <r>
    <x v="10"/>
    <x v="10"/>
    <s v="1146"/>
    <x v="194"/>
    <x v="194"/>
    <n v="4"/>
    <x v="1"/>
    <x v="11"/>
  </r>
  <r>
    <x v="10"/>
    <x v="10"/>
    <s v="1146"/>
    <x v="194"/>
    <x v="194"/>
    <n v="2"/>
    <x v="1"/>
    <x v="12"/>
  </r>
  <r>
    <x v="10"/>
    <x v="10"/>
    <s v="1149"/>
    <x v="195"/>
    <x v="195"/>
    <n v="3"/>
    <x v="1"/>
    <x v="0"/>
  </r>
  <r>
    <x v="10"/>
    <x v="10"/>
    <s v="1149"/>
    <x v="195"/>
    <x v="195"/>
    <n v="2"/>
    <x v="1"/>
    <x v="1"/>
  </r>
  <r>
    <x v="10"/>
    <x v="10"/>
    <s v="1149"/>
    <x v="195"/>
    <x v="195"/>
    <n v="0"/>
    <x v="1"/>
    <x v="2"/>
  </r>
  <r>
    <x v="10"/>
    <x v="10"/>
    <s v="1149"/>
    <x v="195"/>
    <x v="195"/>
    <n v="3"/>
    <x v="1"/>
    <x v="3"/>
  </r>
  <r>
    <x v="10"/>
    <x v="10"/>
    <s v="1149"/>
    <x v="195"/>
    <x v="195"/>
    <n v="3"/>
    <x v="1"/>
    <x v="4"/>
  </r>
  <r>
    <x v="10"/>
    <x v="10"/>
    <s v="1149"/>
    <x v="195"/>
    <x v="195"/>
    <n v="4"/>
    <x v="1"/>
    <x v="5"/>
  </r>
  <r>
    <x v="10"/>
    <x v="10"/>
    <s v="1149"/>
    <x v="195"/>
    <x v="195"/>
    <n v="4"/>
    <x v="1"/>
    <x v="6"/>
  </r>
  <r>
    <x v="10"/>
    <x v="10"/>
    <s v="1149"/>
    <x v="195"/>
    <x v="195"/>
    <n v="4"/>
    <x v="1"/>
    <x v="7"/>
  </r>
  <r>
    <x v="10"/>
    <x v="10"/>
    <s v="1149"/>
    <x v="195"/>
    <x v="195"/>
    <n v="4"/>
    <x v="1"/>
    <x v="8"/>
  </r>
  <r>
    <x v="10"/>
    <x v="10"/>
    <s v="1149"/>
    <x v="195"/>
    <x v="195"/>
    <n v="4"/>
    <x v="1"/>
    <x v="9"/>
  </r>
  <r>
    <x v="10"/>
    <x v="10"/>
    <s v="1149"/>
    <x v="195"/>
    <x v="195"/>
    <n v="3"/>
    <x v="1"/>
    <x v="10"/>
  </r>
  <r>
    <x v="10"/>
    <x v="10"/>
    <s v="1149"/>
    <x v="195"/>
    <x v="195"/>
    <n v="1"/>
    <x v="1"/>
    <x v="11"/>
  </r>
  <r>
    <x v="10"/>
    <x v="10"/>
    <s v="1149"/>
    <x v="195"/>
    <x v="195"/>
    <n v="2"/>
    <x v="1"/>
    <x v="12"/>
  </r>
  <r>
    <x v="10"/>
    <x v="10"/>
    <s v="1151"/>
    <x v="196"/>
    <x v="196"/>
    <n v="0"/>
    <x v="1"/>
    <x v="0"/>
  </r>
  <r>
    <x v="10"/>
    <x v="10"/>
    <s v="1151"/>
    <x v="196"/>
    <x v="196"/>
    <n v="0"/>
    <x v="1"/>
    <x v="1"/>
  </r>
  <r>
    <x v="10"/>
    <x v="10"/>
    <s v="1151"/>
    <x v="196"/>
    <x v="196"/>
    <n v="0"/>
    <x v="1"/>
    <x v="2"/>
  </r>
  <r>
    <x v="10"/>
    <x v="10"/>
    <s v="1151"/>
    <x v="196"/>
    <x v="196"/>
    <n v="0"/>
    <x v="1"/>
    <x v="3"/>
  </r>
  <r>
    <x v="10"/>
    <x v="10"/>
    <s v="1151"/>
    <x v="196"/>
    <x v="196"/>
    <n v="0"/>
    <x v="1"/>
    <x v="4"/>
  </r>
  <r>
    <x v="10"/>
    <x v="10"/>
    <s v="1151"/>
    <x v="196"/>
    <x v="196"/>
    <n v="0"/>
    <x v="1"/>
    <x v="5"/>
  </r>
  <r>
    <x v="10"/>
    <x v="10"/>
    <s v="1151"/>
    <x v="196"/>
    <x v="196"/>
    <n v="0"/>
    <x v="1"/>
    <x v="6"/>
  </r>
  <r>
    <x v="10"/>
    <x v="10"/>
    <s v="1151"/>
    <x v="196"/>
    <x v="196"/>
    <n v="0"/>
    <x v="1"/>
    <x v="7"/>
  </r>
  <r>
    <x v="10"/>
    <x v="10"/>
    <s v="1151"/>
    <x v="196"/>
    <x v="196"/>
    <n v="0"/>
    <x v="1"/>
    <x v="8"/>
  </r>
  <r>
    <x v="10"/>
    <x v="10"/>
    <s v="1151"/>
    <x v="196"/>
    <x v="196"/>
    <n v="0"/>
    <x v="1"/>
    <x v="9"/>
  </r>
  <r>
    <x v="10"/>
    <x v="10"/>
    <s v="1151"/>
    <x v="196"/>
    <x v="196"/>
    <n v="0"/>
    <x v="1"/>
    <x v="10"/>
  </r>
  <r>
    <x v="10"/>
    <x v="10"/>
    <s v="1151"/>
    <x v="196"/>
    <x v="196"/>
    <n v="0"/>
    <x v="1"/>
    <x v="11"/>
  </r>
  <r>
    <x v="10"/>
    <x v="10"/>
    <s v="1151"/>
    <x v="196"/>
    <x v="196"/>
    <n v="0"/>
    <x v="1"/>
    <x v="12"/>
  </r>
  <r>
    <x v="10"/>
    <x v="10"/>
    <s v="1160"/>
    <x v="197"/>
    <x v="197"/>
    <n v="5"/>
    <x v="1"/>
    <x v="0"/>
  </r>
  <r>
    <x v="10"/>
    <x v="10"/>
    <s v="1160"/>
    <x v="197"/>
    <x v="197"/>
    <n v="6"/>
    <x v="1"/>
    <x v="1"/>
  </r>
  <r>
    <x v="10"/>
    <x v="10"/>
    <s v="1160"/>
    <x v="197"/>
    <x v="197"/>
    <n v="3"/>
    <x v="1"/>
    <x v="2"/>
  </r>
  <r>
    <x v="10"/>
    <x v="10"/>
    <s v="1160"/>
    <x v="197"/>
    <x v="197"/>
    <n v="3"/>
    <x v="1"/>
    <x v="3"/>
  </r>
  <r>
    <x v="10"/>
    <x v="10"/>
    <s v="1160"/>
    <x v="197"/>
    <x v="197"/>
    <n v="4"/>
    <x v="1"/>
    <x v="4"/>
  </r>
  <r>
    <x v="10"/>
    <x v="10"/>
    <s v="1160"/>
    <x v="197"/>
    <x v="197"/>
    <n v="6"/>
    <x v="1"/>
    <x v="5"/>
  </r>
  <r>
    <x v="10"/>
    <x v="10"/>
    <s v="1160"/>
    <x v="197"/>
    <x v="197"/>
    <n v="7"/>
    <x v="1"/>
    <x v="6"/>
  </r>
  <r>
    <x v="10"/>
    <x v="10"/>
    <s v="1160"/>
    <x v="197"/>
    <x v="197"/>
    <n v="3"/>
    <x v="1"/>
    <x v="7"/>
  </r>
  <r>
    <x v="10"/>
    <x v="10"/>
    <s v="1160"/>
    <x v="197"/>
    <x v="197"/>
    <n v="3"/>
    <x v="1"/>
    <x v="8"/>
  </r>
  <r>
    <x v="10"/>
    <x v="10"/>
    <s v="1160"/>
    <x v="197"/>
    <x v="197"/>
    <n v="4"/>
    <x v="1"/>
    <x v="9"/>
  </r>
  <r>
    <x v="10"/>
    <x v="10"/>
    <s v="1160"/>
    <x v="197"/>
    <x v="197"/>
    <n v="4"/>
    <x v="1"/>
    <x v="10"/>
  </r>
  <r>
    <x v="10"/>
    <x v="10"/>
    <s v="1160"/>
    <x v="197"/>
    <x v="197"/>
    <n v="3"/>
    <x v="1"/>
    <x v="11"/>
  </r>
  <r>
    <x v="10"/>
    <x v="10"/>
    <s v="1160"/>
    <x v="197"/>
    <x v="197"/>
    <n v="3"/>
    <x v="1"/>
    <x v="12"/>
  </r>
  <r>
    <x v="11"/>
    <x v="11"/>
    <s v="1201"/>
    <x v="198"/>
    <x v="198"/>
    <n v="8"/>
    <x v="1"/>
    <x v="0"/>
  </r>
  <r>
    <x v="11"/>
    <x v="11"/>
    <s v="1201"/>
    <x v="198"/>
    <x v="198"/>
    <n v="11"/>
    <x v="1"/>
    <x v="1"/>
  </r>
  <r>
    <x v="11"/>
    <x v="11"/>
    <s v="1201"/>
    <x v="198"/>
    <x v="198"/>
    <n v="10"/>
    <x v="1"/>
    <x v="2"/>
  </r>
  <r>
    <x v="11"/>
    <x v="11"/>
    <s v="1201"/>
    <x v="198"/>
    <x v="198"/>
    <n v="12"/>
    <x v="1"/>
    <x v="3"/>
  </r>
  <r>
    <x v="11"/>
    <x v="11"/>
    <s v="1201"/>
    <x v="198"/>
    <x v="198"/>
    <n v="11"/>
    <x v="1"/>
    <x v="4"/>
  </r>
  <r>
    <x v="11"/>
    <x v="11"/>
    <s v="1201"/>
    <x v="198"/>
    <x v="198"/>
    <n v="12"/>
    <x v="1"/>
    <x v="5"/>
  </r>
  <r>
    <x v="11"/>
    <x v="11"/>
    <s v="1201"/>
    <x v="198"/>
    <x v="198"/>
    <n v="10"/>
    <x v="1"/>
    <x v="6"/>
  </r>
  <r>
    <x v="11"/>
    <x v="11"/>
    <s v="1201"/>
    <x v="198"/>
    <x v="198"/>
    <n v="15"/>
    <x v="1"/>
    <x v="7"/>
  </r>
  <r>
    <x v="11"/>
    <x v="11"/>
    <s v="1201"/>
    <x v="198"/>
    <x v="198"/>
    <n v="15"/>
    <x v="1"/>
    <x v="8"/>
  </r>
  <r>
    <x v="11"/>
    <x v="11"/>
    <s v="1201"/>
    <x v="198"/>
    <x v="198"/>
    <n v="17"/>
    <x v="1"/>
    <x v="9"/>
  </r>
  <r>
    <x v="11"/>
    <x v="11"/>
    <s v="1201"/>
    <x v="198"/>
    <x v="198"/>
    <n v="15"/>
    <x v="1"/>
    <x v="10"/>
  </r>
  <r>
    <x v="11"/>
    <x v="11"/>
    <s v="1201"/>
    <x v="198"/>
    <x v="198"/>
    <n v="16"/>
    <x v="1"/>
    <x v="11"/>
  </r>
  <r>
    <x v="11"/>
    <x v="11"/>
    <s v="1201"/>
    <x v="198"/>
    <x v="198"/>
    <n v="19"/>
    <x v="1"/>
    <x v="12"/>
  </r>
  <r>
    <x v="11"/>
    <x v="11"/>
    <s v="1211"/>
    <x v="199"/>
    <x v="199"/>
    <n v="3"/>
    <x v="1"/>
    <x v="0"/>
  </r>
  <r>
    <x v="11"/>
    <x v="11"/>
    <s v="1211"/>
    <x v="199"/>
    <x v="199"/>
    <n v="3"/>
    <x v="1"/>
    <x v="1"/>
  </r>
  <r>
    <x v="11"/>
    <x v="11"/>
    <s v="1211"/>
    <x v="199"/>
    <x v="199"/>
    <n v="2"/>
    <x v="1"/>
    <x v="2"/>
  </r>
  <r>
    <x v="11"/>
    <x v="11"/>
    <s v="1211"/>
    <x v="199"/>
    <x v="199"/>
    <n v="2"/>
    <x v="1"/>
    <x v="3"/>
  </r>
  <r>
    <x v="11"/>
    <x v="11"/>
    <s v="1211"/>
    <x v="199"/>
    <x v="199"/>
    <n v="4"/>
    <x v="1"/>
    <x v="4"/>
  </r>
  <r>
    <x v="11"/>
    <x v="11"/>
    <s v="1211"/>
    <x v="199"/>
    <x v="199"/>
    <n v="4"/>
    <x v="1"/>
    <x v="5"/>
  </r>
  <r>
    <x v="11"/>
    <x v="11"/>
    <s v="1211"/>
    <x v="199"/>
    <x v="199"/>
    <n v="2"/>
    <x v="1"/>
    <x v="6"/>
  </r>
  <r>
    <x v="11"/>
    <x v="11"/>
    <s v="1211"/>
    <x v="199"/>
    <x v="199"/>
    <n v="3"/>
    <x v="1"/>
    <x v="7"/>
  </r>
  <r>
    <x v="11"/>
    <x v="11"/>
    <s v="1211"/>
    <x v="199"/>
    <x v="199"/>
    <n v="3"/>
    <x v="1"/>
    <x v="8"/>
  </r>
  <r>
    <x v="11"/>
    <x v="11"/>
    <s v="1211"/>
    <x v="199"/>
    <x v="199"/>
    <n v="4"/>
    <x v="1"/>
    <x v="9"/>
  </r>
  <r>
    <x v="11"/>
    <x v="11"/>
    <s v="1211"/>
    <x v="199"/>
    <x v="199"/>
    <n v="5"/>
    <x v="1"/>
    <x v="10"/>
  </r>
  <r>
    <x v="11"/>
    <x v="11"/>
    <s v="1211"/>
    <x v="199"/>
    <x v="199"/>
    <n v="3"/>
    <x v="1"/>
    <x v="11"/>
  </r>
  <r>
    <x v="11"/>
    <x v="11"/>
    <s v="1211"/>
    <x v="199"/>
    <x v="199"/>
    <n v="3"/>
    <x v="1"/>
    <x v="12"/>
  </r>
  <r>
    <x v="11"/>
    <x v="11"/>
    <s v="1216"/>
    <x v="200"/>
    <x v="200"/>
    <n v="2"/>
    <x v="1"/>
    <x v="0"/>
  </r>
  <r>
    <x v="11"/>
    <x v="11"/>
    <s v="1216"/>
    <x v="200"/>
    <x v="200"/>
    <n v="2"/>
    <x v="1"/>
    <x v="1"/>
  </r>
  <r>
    <x v="11"/>
    <x v="11"/>
    <s v="1216"/>
    <x v="200"/>
    <x v="200"/>
    <n v="3"/>
    <x v="1"/>
    <x v="2"/>
  </r>
  <r>
    <x v="11"/>
    <x v="11"/>
    <s v="1216"/>
    <x v="200"/>
    <x v="200"/>
    <n v="4"/>
    <x v="1"/>
    <x v="3"/>
  </r>
  <r>
    <x v="11"/>
    <x v="11"/>
    <s v="1216"/>
    <x v="200"/>
    <x v="200"/>
    <n v="3"/>
    <x v="1"/>
    <x v="4"/>
  </r>
  <r>
    <x v="11"/>
    <x v="11"/>
    <s v="1216"/>
    <x v="200"/>
    <x v="200"/>
    <n v="4"/>
    <x v="1"/>
    <x v="5"/>
  </r>
  <r>
    <x v="11"/>
    <x v="11"/>
    <s v="1216"/>
    <x v="200"/>
    <x v="200"/>
    <n v="3"/>
    <x v="1"/>
    <x v="6"/>
  </r>
  <r>
    <x v="11"/>
    <x v="11"/>
    <s v="1216"/>
    <x v="200"/>
    <x v="200"/>
    <n v="2"/>
    <x v="1"/>
    <x v="7"/>
  </r>
  <r>
    <x v="11"/>
    <x v="11"/>
    <s v="1216"/>
    <x v="200"/>
    <x v="200"/>
    <n v="4"/>
    <x v="1"/>
    <x v="8"/>
  </r>
  <r>
    <x v="11"/>
    <x v="11"/>
    <s v="1216"/>
    <x v="200"/>
    <x v="200"/>
    <n v="4"/>
    <x v="1"/>
    <x v="9"/>
  </r>
  <r>
    <x v="11"/>
    <x v="11"/>
    <s v="1216"/>
    <x v="200"/>
    <x v="200"/>
    <n v="3"/>
    <x v="1"/>
    <x v="10"/>
  </r>
  <r>
    <x v="11"/>
    <x v="11"/>
    <s v="1216"/>
    <x v="200"/>
    <x v="200"/>
    <n v="3"/>
    <x v="1"/>
    <x v="11"/>
  </r>
  <r>
    <x v="11"/>
    <x v="11"/>
    <s v="1216"/>
    <x v="200"/>
    <x v="200"/>
    <n v="4"/>
    <x v="1"/>
    <x v="12"/>
  </r>
  <r>
    <x v="11"/>
    <x v="11"/>
    <s v="1219"/>
    <x v="201"/>
    <x v="201"/>
    <n v="0"/>
    <x v="1"/>
    <x v="0"/>
  </r>
  <r>
    <x v="11"/>
    <x v="11"/>
    <s v="1219"/>
    <x v="201"/>
    <x v="201"/>
    <n v="0"/>
    <x v="1"/>
    <x v="1"/>
  </r>
  <r>
    <x v="11"/>
    <x v="11"/>
    <s v="1219"/>
    <x v="201"/>
    <x v="201"/>
    <n v="1"/>
    <x v="1"/>
    <x v="2"/>
  </r>
  <r>
    <x v="11"/>
    <x v="11"/>
    <s v="1219"/>
    <x v="201"/>
    <x v="201"/>
    <n v="1"/>
    <x v="1"/>
    <x v="3"/>
  </r>
  <r>
    <x v="11"/>
    <x v="11"/>
    <s v="1219"/>
    <x v="201"/>
    <x v="201"/>
    <n v="1"/>
    <x v="1"/>
    <x v="4"/>
  </r>
  <r>
    <x v="11"/>
    <x v="11"/>
    <s v="1219"/>
    <x v="201"/>
    <x v="201"/>
    <n v="0"/>
    <x v="1"/>
    <x v="5"/>
  </r>
  <r>
    <x v="11"/>
    <x v="11"/>
    <s v="1219"/>
    <x v="201"/>
    <x v="201"/>
    <n v="1"/>
    <x v="1"/>
    <x v="6"/>
  </r>
  <r>
    <x v="11"/>
    <x v="11"/>
    <s v="1219"/>
    <x v="201"/>
    <x v="201"/>
    <n v="1"/>
    <x v="1"/>
    <x v="7"/>
  </r>
  <r>
    <x v="11"/>
    <x v="11"/>
    <s v="1219"/>
    <x v="201"/>
    <x v="201"/>
    <n v="1"/>
    <x v="1"/>
    <x v="8"/>
  </r>
  <r>
    <x v="11"/>
    <x v="11"/>
    <s v="1219"/>
    <x v="201"/>
    <x v="201"/>
    <n v="1"/>
    <x v="1"/>
    <x v="9"/>
  </r>
  <r>
    <x v="11"/>
    <x v="11"/>
    <s v="1219"/>
    <x v="201"/>
    <x v="201"/>
    <n v="0"/>
    <x v="1"/>
    <x v="10"/>
  </r>
  <r>
    <x v="11"/>
    <x v="11"/>
    <s v="1219"/>
    <x v="201"/>
    <x v="201"/>
    <n v="0"/>
    <x v="1"/>
    <x v="11"/>
  </r>
  <r>
    <x v="11"/>
    <x v="11"/>
    <s v="1219"/>
    <x v="201"/>
    <x v="201"/>
    <n v="0"/>
    <x v="1"/>
    <x v="12"/>
  </r>
  <r>
    <x v="11"/>
    <x v="11"/>
    <s v="1221"/>
    <x v="202"/>
    <x v="202"/>
    <n v="3"/>
    <x v="1"/>
    <x v="0"/>
  </r>
  <r>
    <x v="11"/>
    <x v="11"/>
    <s v="1221"/>
    <x v="202"/>
    <x v="202"/>
    <n v="1"/>
    <x v="1"/>
    <x v="1"/>
  </r>
  <r>
    <x v="11"/>
    <x v="11"/>
    <s v="1221"/>
    <x v="202"/>
    <x v="202"/>
    <n v="1"/>
    <x v="1"/>
    <x v="2"/>
  </r>
  <r>
    <x v="11"/>
    <x v="11"/>
    <s v="1221"/>
    <x v="202"/>
    <x v="202"/>
    <n v="1"/>
    <x v="1"/>
    <x v="3"/>
  </r>
  <r>
    <x v="11"/>
    <x v="11"/>
    <s v="1221"/>
    <x v="202"/>
    <x v="202"/>
    <n v="0"/>
    <x v="1"/>
    <x v="4"/>
  </r>
  <r>
    <x v="11"/>
    <x v="11"/>
    <s v="1221"/>
    <x v="202"/>
    <x v="202"/>
    <n v="1"/>
    <x v="1"/>
    <x v="5"/>
  </r>
  <r>
    <x v="11"/>
    <x v="11"/>
    <s v="1221"/>
    <x v="202"/>
    <x v="202"/>
    <n v="2"/>
    <x v="1"/>
    <x v="6"/>
  </r>
  <r>
    <x v="11"/>
    <x v="11"/>
    <s v="1221"/>
    <x v="202"/>
    <x v="202"/>
    <n v="2"/>
    <x v="1"/>
    <x v="7"/>
  </r>
  <r>
    <x v="11"/>
    <x v="11"/>
    <s v="1221"/>
    <x v="202"/>
    <x v="202"/>
    <n v="3"/>
    <x v="1"/>
    <x v="8"/>
  </r>
  <r>
    <x v="11"/>
    <x v="11"/>
    <s v="1221"/>
    <x v="202"/>
    <x v="202"/>
    <n v="1"/>
    <x v="1"/>
    <x v="9"/>
  </r>
  <r>
    <x v="11"/>
    <x v="11"/>
    <s v="1221"/>
    <x v="202"/>
    <x v="202"/>
    <n v="1"/>
    <x v="1"/>
    <x v="10"/>
  </r>
  <r>
    <x v="11"/>
    <x v="11"/>
    <s v="1221"/>
    <x v="202"/>
    <x v="202"/>
    <n v="1"/>
    <x v="1"/>
    <x v="11"/>
  </r>
  <r>
    <x v="11"/>
    <x v="11"/>
    <s v="1221"/>
    <x v="202"/>
    <x v="202"/>
    <n v="7"/>
    <x v="1"/>
    <x v="12"/>
  </r>
  <r>
    <x v="11"/>
    <x v="11"/>
    <s v="1222"/>
    <x v="203"/>
    <x v="203"/>
    <n v="0"/>
    <x v="1"/>
    <x v="0"/>
  </r>
  <r>
    <x v="11"/>
    <x v="11"/>
    <s v="1222"/>
    <x v="203"/>
    <x v="203"/>
    <n v="0"/>
    <x v="1"/>
    <x v="1"/>
  </r>
  <r>
    <x v="11"/>
    <x v="11"/>
    <s v="1222"/>
    <x v="203"/>
    <x v="203"/>
    <n v="0"/>
    <x v="1"/>
    <x v="2"/>
  </r>
  <r>
    <x v="11"/>
    <x v="11"/>
    <s v="1222"/>
    <x v="203"/>
    <x v="203"/>
    <n v="0"/>
    <x v="1"/>
    <x v="3"/>
  </r>
  <r>
    <x v="11"/>
    <x v="11"/>
    <s v="1222"/>
    <x v="203"/>
    <x v="203"/>
    <n v="0"/>
    <x v="1"/>
    <x v="4"/>
  </r>
  <r>
    <x v="11"/>
    <x v="11"/>
    <s v="1222"/>
    <x v="203"/>
    <x v="203"/>
    <n v="0"/>
    <x v="1"/>
    <x v="5"/>
  </r>
  <r>
    <x v="11"/>
    <x v="11"/>
    <s v="1222"/>
    <x v="203"/>
    <x v="203"/>
    <n v="0"/>
    <x v="1"/>
    <x v="6"/>
  </r>
  <r>
    <x v="11"/>
    <x v="11"/>
    <s v="1222"/>
    <x v="203"/>
    <x v="203"/>
    <n v="0"/>
    <x v="1"/>
    <x v="7"/>
  </r>
  <r>
    <x v="11"/>
    <x v="11"/>
    <s v="1222"/>
    <x v="203"/>
    <x v="203"/>
    <n v="0"/>
    <x v="1"/>
    <x v="8"/>
  </r>
  <r>
    <x v="11"/>
    <x v="11"/>
    <s v="1222"/>
    <x v="203"/>
    <x v="203"/>
    <n v="0"/>
    <x v="1"/>
    <x v="9"/>
  </r>
  <r>
    <x v="11"/>
    <x v="11"/>
    <s v="1222"/>
    <x v="203"/>
    <x v="203"/>
    <n v="0"/>
    <x v="1"/>
    <x v="10"/>
  </r>
  <r>
    <x v="11"/>
    <x v="11"/>
    <s v="1222"/>
    <x v="203"/>
    <x v="203"/>
    <n v="0"/>
    <x v="1"/>
    <x v="11"/>
  </r>
  <r>
    <x v="11"/>
    <x v="11"/>
    <s v="1222"/>
    <x v="203"/>
    <x v="203"/>
    <n v="0"/>
    <x v="1"/>
    <x v="12"/>
  </r>
  <r>
    <x v="11"/>
    <x v="11"/>
    <s v="1223"/>
    <x v="204"/>
    <x v="204"/>
    <n v="2"/>
    <x v="1"/>
    <x v="0"/>
  </r>
  <r>
    <x v="11"/>
    <x v="11"/>
    <s v="1223"/>
    <x v="204"/>
    <x v="204"/>
    <n v="1"/>
    <x v="1"/>
    <x v="1"/>
  </r>
  <r>
    <x v="11"/>
    <x v="11"/>
    <s v="1223"/>
    <x v="204"/>
    <x v="204"/>
    <n v="0"/>
    <x v="1"/>
    <x v="2"/>
  </r>
  <r>
    <x v="11"/>
    <x v="11"/>
    <s v="1223"/>
    <x v="204"/>
    <x v="204"/>
    <n v="2"/>
    <x v="1"/>
    <x v="3"/>
  </r>
  <r>
    <x v="11"/>
    <x v="11"/>
    <s v="1223"/>
    <x v="204"/>
    <x v="204"/>
    <n v="1"/>
    <x v="1"/>
    <x v="4"/>
  </r>
  <r>
    <x v="11"/>
    <x v="11"/>
    <s v="1223"/>
    <x v="204"/>
    <x v="204"/>
    <n v="4"/>
    <x v="1"/>
    <x v="5"/>
  </r>
  <r>
    <x v="11"/>
    <x v="11"/>
    <s v="1223"/>
    <x v="204"/>
    <x v="204"/>
    <n v="5"/>
    <x v="1"/>
    <x v="6"/>
  </r>
  <r>
    <x v="11"/>
    <x v="11"/>
    <s v="1223"/>
    <x v="204"/>
    <x v="204"/>
    <n v="6"/>
    <x v="1"/>
    <x v="7"/>
  </r>
  <r>
    <x v="11"/>
    <x v="11"/>
    <s v="1223"/>
    <x v="204"/>
    <x v="204"/>
    <n v="4"/>
    <x v="1"/>
    <x v="8"/>
  </r>
  <r>
    <x v="11"/>
    <x v="11"/>
    <s v="1223"/>
    <x v="204"/>
    <x v="204"/>
    <n v="3"/>
    <x v="1"/>
    <x v="9"/>
  </r>
  <r>
    <x v="11"/>
    <x v="11"/>
    <s v="1223"/>
    <x v="204"/>
    <x v="204"/>
    <n v="3"/>
    <x v="1"/>
    <x v="10"/>
  </r>
  <r>
    <x v="11"/>
    <x v="11"/>
    <s v="1223"/>
    <x v="204"/>
    <x v="204"/>
    <n v="3"/>
    <x v="1"/>
    <x v="11"/>
  </r>
  <r>
    <x v="11"/>
    <x v="11"/>
    <s v="1223"/>
    <x v="204"/>
    <x v="204"/>
    <n v="3"/>
    <x v="1"/>
    <x v="12"/>
  </r>
  <r>
    <x v="11"/>
    <x v="11"/>
    <s v="1224"/>
    <x v="205"/>
    <x v="205"/>
    <n v="7"/>
    <x v="1"/>
    <x v="0"/>
  </r>
  <r>
    <x v="11"/>
    <x v="11"/>
    <s v="1224"/>
    <x v="205"/>
    <x v="205"/>
    <n v="2"/>
    <x v="1"/>
    <x v="1"/>
  </r>
  <r>
    <x v="11"/>
    <x v="11"/>
    <s v="1224"/>
    <x v="205"/>
    <x v="205"/>
    <n v="1"/>
    <x v="1"/>
    <x v="2"/>
  </r>
  <r>
    <x v="11"/>
    <x v="11"/>
    <s v="1224"/>
    <x v="205"/>
    <x v="205"/>
    <n v="3"/>
    <x v="1"/>
    <x v="3"/>
  </r>
  <r>
    <x v="11"/>
    <x v="11"/>
    <s v="1224"/>
    <x v="205"/>
    <x v="205"/>
    <n v="5"/>
    <x v="1"/>
    <x v="4"/>
  </r>
  <r>
    <x v="11"/>
    <x v="11"/>
    <s v="1224"/>
    <x v="205"/>
    <x v="205"/>
    <n v="5"/>
    <x v="1"/>
    <x v="5"/>
  </r>
  <r>
    <x v="11"/>
    <x v="11"/>
    <s v="1224"/>
    <x v="205"/>
    <x v="205"/>
    <n v="9"/>
    <x v="1"/>
    <x v="6"/>
  </r>
  <r>
    <x v="11"/>
    <x v="11"/>
    <s v="1224"/>
    <x v="205"/>
    <x v="205"/>
    <n v="8"/>
    <x v="1"/>
    <x v="7"/>
  </r>
  <r>
    <x v="11"/>
    <x v="11"/>
    <s v="1224"/>
    <x v="205"/>
    <x v="205"/>
    <n v="6"/>
    <x v="1"/>
    <x v="8"/>
  </r>
  <r>
    <x v="11"/>
    <x v="11"/>
    <s v="1224"/>
    <x v="205"/>
    <x v="205"/>
    <n v="9"/>
    <x v="1"/>
    <x v="9"/>
  </r>
  <r>
    <x v="11"/>
    <x v="11"/>
    <s v="1224"/>
    <x v="205"/>
    <x v="205"/>
    <n v="8"/>
    <x v="1"/>
    <x v="10"/>
  </r>
  <r>
    <x v="11"/>
    <x v="11"/>
    <s v="1224"/>
    <x v="205"/>
    <x v="205"/>
    <n v="7"/>
    <x v="1"/>
    <x v="11"/>
  </r>
  <r>
    <x v="11"/>
    <x v="11"/>
    <s v="1224"/>
    <x v="205"/>
    <x v="205"/>
    <n v="12"/>
    <x v="1"/>
    <x v="12"/>
  </r>
  <r>
    <x v="11"/>
    <x v="11"/>
    <s v="1227"/>
    <x v="206"/>
    <x v="206"/>
    <n v="0"/>
    <x v="1"/>
    <x v="0"/>
  </r>
  <r>
    <x v="11"/>
    <x v="11"/>
    <s v="1227"/>
    <x v="206"/>
    <x v="206"/>
    <n v="0"/>
    <x v="1"/>
    <x v="1"/>
  </r>
  <r>
    <x v="11"/>
    <x v="11"/>
    <s v="1227"/>
    <x v="206"/>
    <x v="206"/>
    <n v="0"/>
    <x v="1"/>
    <x v="2"/>
  </r>
  <r>
    <x v="11"/>
    <x v="11"/>
    <s v="1227"/>
    <x v="206"/>
    <x v="206"/>
    <n v="0"/>
    <x v="1"/>
    <x v="3"/>
  </r>
  <r>
    <x v="11"/>
    <x v="11"/>
    <s v="1227"/>
    <x v="206"/>
    <x v="206"/>
    <n v="0"/>
    <x v="1"/>
    <x v="4"/>
  </r>
  <r>
    <x v="11"/>
    <x v="11"/>
    <s v="1227"/>
    <x v="206"/>
    <x v="206"/>
    <n v="0"/>
    <x v="1"/>
    <x v="5"/>
  </r>
  <r>
    <x v="11"/>
    <x v="11"/>
    <s v="1227"/>
    <x v="206"/>
    <x v="206"/>
    <n v="0"/>
    <x v="1"/>
    <x v="6"/>
  </r>
  <r>
    <x v="11"/>
    <x v="11"/>
    <s v="1227"/>
    <x v="206"/>
    <x v="206"/>
    <n v="0"/>
    <x v="1"/>
    <x v="7"/>
  </r>
  <r>
    <x v="11"/>
    <x v="11"/>
    <s v="1227"/>
    <x v="206"/>
    <x v="206"/>
    <n v="1"/>
    <x v="1"/>
    <x v="8"/>
  </r>
  <r>
    <x v="11"/>
    <x v="11"/>
    <s v="1227"/>
    <x v="206"/>
    <x v="206"/>
    <n v="1"/>
    <x v="1"/>
    <x v="9"/>
  </r>
  <r>
    <x v="11"/>
    <x v="11"/>
    <s v="1227"/>
    <x v="206"/>
    <x v="206"/>
    <n v="1"/>
    <x v="1"/>
    <x v="10"/>
  </r>
  <r>
    <x v="11"/>
    <x v="11"/>
    <s v="1227"/>
    <x v="206"/>
    <x v="206"/>
    <n v="0"/>
    <x v="1"/>
    <x v="11"/>
  </r>
  <r>
    <x v="11"/>
    <x v="11"/>
    <s v="1227"/>
    <x v="206"/>
    <x v="206"/>
    <n v="1"/>
    <x v="1"/>
    <x v="12"/>
  </r>
  <r>
    <x v="11"/>
    <x v="11"/>
    <s v="1228"/>
    <x v="207"/>
    <x v="207"/>
    <n v="0"/>
    <x v="1"/>
    <x v="0"/>
  </r>
  <r>
    <x v="11"/>
    <x v="11"/>
    <s v="1228"/>
    <x v="207"/>
    <x v="207"/>
    <n v="0"/>
    <x v="1"/>
    <x v="1"/>
  </r>
  <r>
    <x v="11"/>
    <x v="11"/>
    <s v="1228"/>
    <x v="207"/>
    <x v="207"/>
    <n v="0"/>
    <x v="1"/>
    <x v="2"/>
  </r>
  <r>
    <x v="11"/>
    <x v="11"/>
    <s v="1228"/>
    <x v="207"/>
    <x v="207"/>
    <n v="0"/>
    <x v="1"/>
    <x v="3"/>
  </r>
  <r>
    <x v="11"/>
    <x v="11"/>
    <s v="1228"/>
    <x v="207"/>
    <x v="207"/>
    <n v="0"/>
    <x v="1"/>
    <x v="4"/>
  </r>
  <r>
    <x v="11"/>
    <x v="11"/>
    <s v="1228"/>
    <x v="207"/>
    <x v="207"/>
    <n v="1"/>
    <x v="1"/>
    <x v="5"/>
  </r>
  <r>
    <x v="11"/>
    <x v="11"/>
    <s v="1228"/>
    <x v="207"/>
    <x v="207"/>
    <n v="1"/>
    <x v="1"/>
    <x v="6"/>
  </r>
  <r>
    <x v="11"/>
    <x v="11"/>
    <s v="1228"/>
    <x v="207"/>
    <x v="207"/>
    <n v="0"/>
    <x v="1"/>
    <x v="7"/>
  </r>
  <r>
    <x v="11"/>
    <x v="11"/>
    <s v="1228"/>
    <x v="207"/>
    <x v="207"/>
    <n v="0"/>
    <x v="1"/>
    <x v="8"/>
  </r>
  <r>
    <x v="11"/>
    <x v="11"/>
    <s v="1228"/>
    <x v="207"/>
    <x v="207"/>
    <n v="1"/>
    <x v="1"/>
    <x v="9"/>
  </r>
  <r>
    <x v="11"/>
    <x v="11"/>
    <s v="1228"/>
    <x v="207"/>
    <x v="207"/>
    <n v="1"/>
    <x v="1"/>
    <x v="10"/>
  </r>
  <r>
    <x v="11"/>
    <x v="11"/>
    <s v="1228"/>
    <x v="207"/>
    <x v="207"/>
    <n v="2"/>
    <x v="1"/>
    <x v="11"/>
  </r>
  <r>
    <x v="11"/>
    <x v="11"/>
    <s v="1228"/>
    <x v="207"/>
    <x v="207"/>
    <n v="1"/>
    <x v="1"/>
    <x v="12"/>
  </r>
  <r>
    <x v="11"/>
    <x v="11"/>
    <s v="1231"/>
    <x v="208"/>
    <x v="208"/>
    <n v="5"/>
    <x v="1"/>
    <x v="0"/>
  </r>
  <r>
    <x v="11"/>
    <x v="11"/>
    <s v="1231"/>
    <x v="208"/>
    <x v="208"/>
    <n v="3"/>
    <x v="1"/>
    <x v="1"/>
  </r>
  <r>
    <x v="11"/>
    <x v="11"/>
    <s v="1231"/>
    <x v="208"/>
    <x v="208"/>
    <n v="4"/>
    <x v="1"/>
    <x v="2"/>
  </r>
  <r>
    <x v="11"/>
    <x v="11"/>
    <s v="1231"/>
    <x v="208"/>
    <x v="208"/>
    <n v="5"/>
    <x v="1"/>
    <x v="3"/>
  </r>
  <r>
    <x v="11"/>
    <x v="11"/>
    <s v="1231"/>
    <x v="208"/>
    <x v="208"/>
    <n v="4"/>
    <x v="1"/>
    <x v="4"/>
  </r>
  <r>
    <x v="11"/>
    <x v="11"/>
    <s v="1231"/>
    <x v="208"/>
    <x v="208"/>
    <n v="6"/>
    <x v="1"/>
    <x v="5"/>
  </r>
  <r>
    <x v="11"/>
    <x v="11"/>
    <s v="1231"/>
    <x v="208"/>
    <x v="208"/>
    <n v="8"/>
    <x v="1"/>
    <x v="6"/>
  </r>
  <r>
    <x v="11"/>
    <x v="11"/>
    <s v="1231"/>
    <x v="208"/>
    <x v="208"/>
    <n v="11"/>
    <x v="1"/>
    <x v="7"/>
  </r>
  <r>
    <x v="11"/>
    <x v="11"/>
    <s v="1231"/>
    <x v="208"/>
    <x v="208"/>
    <n v="6"/>
    <x v="1"/>
    <x v="8"/>
  </r>
  <r>
    <x v="11"/>
    <x v="11"/>
    <s v="1231"/>
    <x v="208"/>
    <x v="208"/>
    <n v="13"/>
    <x v="1"/>
    <x v="9"/>
  </r>
  <r>
    <x v="11"/>
    <x v="11"/>
    <s v="1231"/>
    <x v="208"/>
    <x v="208"/>
    <n v="13"/>
    <x v="1"/>
    <x v="10"/>
  </r>
  <r>
    <x v="11"/>
    <x v="11"/>
    <s v="1231"/>
    <x v="208"/>
    <x v="208"/>
    <n v="13"/>
    <x v="1"/>
    <x v="11"/>
  </r>
  <r>
    <x v="11"/>
    <x v="11"/>
    <s v="1231"/>
    <x v="208"/>
    <x v="208"/>
    <n v="14"/>
    <x v="1"/>
    <x v="12"/>
  </r>
  <r>
    <x v="11"/>
    <x v="11"/>
    <s v="1232"/>
    <x v="209"/>
    <x v="209"/>
    <n v="0"/>
    <x v="1"/>
    <x v="0"/>
  </r>
  <r>
    <x v="11"/>
    <x v="11"/>
    <s v="1232"/>
    <x v="209"/>
    <x v="209"/>
    <n v="0"/>
    <x v="1"/>
    <x v="1"/>
  </r>
  <r>
    <x v="11"/>
    <x v="11"/>
    <s v="1232"/>
    <x v="209"/>
    <x v="209"/>
    <n v="0"/>
    <x v="1"/>
    <x v="2"/>
  </r>
  <r>
    <x v="11"/>
    <x v="11"/>
    <s v="1232"/>
    <x v="209"/>
    <x v="209"/>
    <n v="0"/>
    <x v="1"/>
    <x v="3"/>
  </r>
  <r>
    <x v="11"/>
    <x v="11"/>
    <s v="1232"/>
    <x v="209"/>
    <x v="209"/>
    <n v="0"/>
    <x v="1"/>
    <x v="4"/>
  </r>
  <r>
    <x v="11"/>
    <x v="11"/>
    <s v="1232"/>
    <x v="209"/>
    <x v="209"/>
    <n v="0"/>
    <x v="1"/>
    <x v="5"/>
  </r>
  <r>
    <x v="11"/>
    <x v="11"/>
    <s v="1232"/>
    <x v="209"/>
    <x v="209"/>
    <n v="0"/>
    <x v="1"/>
    <x v="6"/>
  </r>
  <r>
    <x v="11"/>
    <x v="11"/>
    <s v="1232"/>
    <x v="209"/>
    <x v="209"/>
    <n v="0"/>
    <x v="1"/>
    <x v="7"/>
  </r>
  <r>
    <x v="11"/>
    <x v="11"/>
    <s v="1232"/>
    <x v="209"/>
    <x v="209"/>
    <n v="0"/>
    <x v="1"/>
    <x v="8"/>
  </r>
  <r>
    <x v="11"/>
    <x v="11"/>
    <s v="1232"/>
    <x v="209"/>
    <x v="209"/>
    <n v="0"/>
    <x v="1"/>
    <x v="9"/>
  </r>
  <r>
    <x v="11"/>
    <x v="11"/>
    <s v="1232"/>
    <x v="209"/>
    <x v="209"/>
    <n v="0"/>
    <x v="1"/>
    <x v="10"/>
  </r>
  <r>
    <x v="11"/>
    <x v="11"/>
    <s v="1232"/>
    <x v="209"/>
    <x v="209"/>
    <n v="0"/>
    <x v="1"/>
    <x v="11"/>
  </r>
  <r>
    <x v="11"/>
    <x v="11"/>
    <s v="1232"/>
    <x v="209"/>
    <x v="209"/>
    <n v="0"/>
    <x v="1"/>
    <x v="12"/>
  </r>
  <r>
    <x v="11"/>
    <x v="11"/>
    <s v="1233"/>
    <x v="210"/>
    <x v="210"/>
    <n v="8"/>
    <x v="1"/>
    <x v="0"/>
  </r>
  <r>
    <x v="11"/>
    <x v="11"/>
    <s v="1233"/>
    <x v="210"/>
    <x v="210"/>
    <n v="8"/>
    <x v="1"/>
    <x v="1"/>
  </r>
  <r>
    <x v="11"/>
    <x v="11"/>
    <s v="1233"/>
    <x v="210"/>
    <x v="210"/>
    <n v="3"/>
    <x v="1"/>
    <x v="2"/>
  </r>
  <r>
    <x v="11"/>
    <x v="11"/>
    <s v="1233"/>
    <x v="210"/>
    <x v="210"/>
    <n v="4"/>
    <x v="1"/>
    <x v="3"/>
  </r>
  <r>
    <x v="11"/>
    <x v="11"/>
    <s v="1233"/>
    <x v="210"/>
    <x v="210"/>
    <n v="4"/>
    <x v="1"/>
    <x v="4"/>
  </r>
  <r>
    <x v="11"/>
    <x v="11"/>
    <s v="1233"/>
    <x v="210"/>
    <x v="210"/>
    <n v="3"/>
    <x v="1"/>
    <x v="5"/>
  </r>
  <r>
    <x v="11"/>
    <x v="11"/>
    <s v="1233"/>
    <x v="210"/>
    <x v="210"/>
    <n v="5"/>
    <x v="1"/>
    <x v="6"/>
  </r>
  <r>
    <x v="11"/>
    <x v="11"/>
    <s v="1233"/>
    <x v="210"/>
    <x v="210"/>
    <n v="7"/>
    <x v="1"/>
    <x v="7"/>
  </r>
  <r>
    <x v="11"/>
    <x v="11"/>
    <s v="1233"/>
    <x v="210"/>
    <x v="210"/>
    <n v="6"/>
    <x v="1"/>
    <x v="8"/>
  </r>
  <r>
    <x v="11"/>
    <x v="11"/>
    <s v="1233"/>
    <x v="210"/>
    <x v="210"/>
    <n v="9"/>
    <x v="1"/>
    <x v="9"/>
  </r>
  <r>
    <x v="11"/>
    <x v="11"/>
    <s v="1233"/>
    <x v="210"/>
    <x v="210"/>
    <n v="6"/>
    <x v="1"/>
    <x v="10"/>
  </r>
  <r>
    <x v="11"/>
    <x v="11"/>
    <s v="1233"/>
    <x v="210"/>
    <x v="210"/>
    <n v="4"/>
    <x v="1"/>
    <x v="11"/>
  </r>
  <r>
    <x v="11"/>
    <x v="11"/>
    <s v="1233"/>
    <x v="210"/>
    <x v="210"/>
    <n v="5"/>
    <x v="1"/>
    <x v="12"/>
  </r>
  <r>
    <x v="11"/>
    <x v="11"/>
    <s v="1234"/>
    <x v="211"/>
    <x v="211"/>
    <n v="5"/>
    <x v="1"/>
    <x v="0"/>
  </r>
  <r>
    <x v="11"/>
    <x v="11"/>
    <s v="1234"/>
    <x v="211"/>
    <x v="211"/>
    <n v="0"/>
    <x v="1"/>
    <x v="1"/>
  </r>
  <r>
    <x v="11"/>
    <x v="11"/>
    <s v="1234"/>
    <x v="211"/>
    <x v="211"/>
    <n v="0"/>
    <x v="1"/>
    <x v="2"/>
  </r>
  <r>
    <x v="11"/>
    <x v="11"/>
    <s v="1234"/>
    <x v="211"/>
    <x v="211"/>
    <n v="1"/>
    <x v="1"/>
    <x v="3"/>
  </r>
  <r>
    <x v="11"/>
    <x v="11"/>
    <s v="1234"/>
    <x v="211"/>
    <x v="211"/>
    <n v="2"/>
    <x v="1"/>
    <x v="4"/>
  </r>
  <r>
    <x v="11"/>
    <x v="11"/>
    <s v="1234"/>
    <x v="211"/>
    <x v="211"/>
    <n v="1"/>
    <x v="1"/>
    <x v="5"/>
  </r>
  <r>
    <x v="11"/>
    <x v="11"/>
    <s v="1234"/>
    <x v="211"/>
    <x v="211"/>
    <n v="1"/>
    <x v="1"/>
    <x v="6"/>
  </r>
  <r>
    <x v="11"/>
    <x v="11"/>
    <s v="1234"/>
    <x v="211"/>
    <x v="211"/>
    <n v="1"/>
    <x v="1"/>
    <x v="7"/>
  </r>
  <r>
    <x v="11"/>
    <x v="11"/>
    <s v="1234"/>
    <x v="211"/>
    <x v="211"/>
    <n v="3"/>
    <x v="1"/>
    <x v="8"/>
  </r>
  <r>
    <x v="11"/>
    <x v="11"/>
    <s v="1234"/>
    <x v="211"/>
    <x v="211"/>
    <n v="3"/>
    <x v="1"/>
    <x v="9"/>
  </r>
  <r>
    <x v="11"/>
    <x v="11"/>
    <s v="1234"/>
    <x v="211"/>
    <x v="211"/>
    <n v="8"/>
    <x v="1"/>
    <x v="10"/>
  </r>
  <r>
    <x v="11"/>
    <x v="11"/>
    <s v="1234"/>
    <x v="211"/>
    <x v="211"/>
    <n v="6"/>
    <x v="1"/>
    <x v="11"/>
  </r>
  <r>
    <x v="11"/>
    <x v="11"/>
    <s v="1234"/>
    <x v="211"/>
    <x v="211"/>
    <n v="7"/>
    <x v="1"/>
    <x v="12"/>
  </r>
  <r>
    <x v="11"/>
    <x v="11"/>
    <s v="1235"/>
    <x v="212"/>
    <x v="212"/>
    <n v="11"/>
    <x v="1"/>
    <x v="0"/>
  </r>
  <r>
    <x v="11"/>
    <x v="11"/>
    <s v="1235"/>
    <x v="212"/>
    <x v="212"/>
    <n v="9"/>
    <x v="1"/>
    <x v="1"/>
  </r>
  <r>
    <x v="11"/>
    <x v="11"/>
    <s v="1235"/>
    <x v="212"/>
    <x v="212"/>
    <n v="23"/>
    <x v="1"/>
    <x v="2"/>
  </r>
  <r>
    <x v="11"/>
    <x v="11"/>
    <s v="1235"/>
    <x v="212"/>
    <x v="212"/>
    <n v="23"/>
    <x v="1"/>
    <x v="3"/>
  </r>
  <r>
    <x v="11"/>
    <x v="11"/>
    <s v="1235"/>
    <x v="212"/>
    <x v="212"/>
    <n v="19"/>
    <x v="1"/>
    <x v="4"/>
  </r>
  <r>
    <x v="11"/>
    <x v="11"/>
    <s v="1235"/>
    <x v="212"/>
    <x v="212"/>
    <n v="20"/>
    <x v="1"/>
    <x v="5"/>
  </r>
  <r>
    <x v="11"/>
    <x v="11"/>
    <s v="1235"/>
    <x v="212"/>
    <x v="212"/>
    <n v="28"/>
    <x v="1"/>
    <x v="6"/>
  </r>
  <r>
    <x v="11"/>
    <x v="11"/>
    <s v="1235"/>
    <x v="212"/>
    <x v="212"/>
    <n v="21"/>
    <x v="1"/>
    <x v="7"/>
  </r>
  <r>
    <x v="11"/>
    <x v="11"/>
    <s v="1235"/>
    <x v="212"/>
    <x v="212"/>
    <n v="21"/>
    <x v="1"/>
    <x v="8"/>
  </r>
  <r>
    <x v="11"/>
    <x v="11"/>
    <s v="1235"/>
    <x v="212"/>
    <x v="212"/>
    <n v="26"/>
    <x v="1"/>
    <x v="9"/>
  </r>
  <r>
    <x v="11"/>
    <x v="11"/>
    <s v="1235"/>
    <x v="212"/>
    <x v="212"/>
    <n v="24"/>
    <x v="1"/>
    <x v="10"/>
  </r>
  <r>
    <x v="11"/>
    <x v="11"/>
    <s v="1235"/>
    <x v="212"/>
    <x v="212"/>
    <n v="28"/>
    <x v="1"/>
    <x v="11"/>
  </r>
  <r>
    <x v="11"/>
    <x v="11"/>
    <s v="1235"/>
    <x v="212"/>
    <x v="212"/>
    <n v="29"/>
    <x v="1"/>
    <x v="12"/>
  </r>
  <r>
    <x v="11"/>
    <x v="11"/>
    <s v="1238"/>
    <x v="213"/>
    <x v="213"/>
    <n v="2"/>
    <x v="1"/>
    <x v="0"/>
  </r>
  <r>
    <x v="11"/>
    <x v="11"/>
    <s v="1238"/>
    <x v="213"/>
    <x v="213"/>
    <n v="4"/>
    <x v="1"/>
    <x v="1"/>
  </r>
  <r>
    <x v="11"/>
    <x v="11"/>
    <s v="1238"/>
    <x v="213"/>
    <x v="213"/>
    <n v="3"/>
    <x v="1"/>
    <x v="2"/>
  </r>
  <r>
    <x v="11"/>
    <x v="11"/>
    <s v="1238"/>
    <x v="213"/>
    <x v="213"/>
    <n v="2"/>
    <x v="1"/>
    <x v="3"/>
  </r>
  <r>
    <x v="11"/>
    <x v="11"/>
    <s v="1238"/>
    <x v="213"/>
    <x v="213"/>
    <n v="3"/>
    <x v="1"/>
    <x v="4"/>
  </r>
  <r>
    <x v="11"/>
    <x v="11"/>
    <s v="1238"/>
    <x v="213"/>
    <x v="213"/>
    <n v="3"/>
    <x v="1"/>
    <x v="5"/>
  </r>
  <r>
    <x v="11"/>
    <x v="11"/>
    <s v="1238"/>
    <x v="213"/>
    <x v="213"/>
    <n v="5"/>
    <x v="1"/>
    <x v="6"/>
  </r>
  <r>
    <x v="11"/>
    <x v="11"/>
    <s v="1238"/>
    <x v="213"/>
    <x v="213"/>
    <n v="4"/>
    <x v="1"/>
    <x v="7"/>
  </r>
  <r>
    <x v="11"/>
    <x v="11"/>
    <s v="1238"/>
    <x v="213"/>
    <x v="213"/>
    <n v="11"/>
    <x v="1"/>
    <x v="8"/>
  </r>
  <r>
    <x v="11"/>
    <x v="11"/>
    <s v="1238"/>
    <x v="213"/>
    <x v="213"/>
    <n v="8"/>
    <x v="1"/>
    <x v="9"/>
  </r>
  <r>
    <x v="11"/>
    <x v="11"/>
    <s v="1238"/>
    <x v="213"/>
    <x v="213"/>
    <n v="10"/>
    <x v="1"/>
    <x v="10"/>
  </r>
  <r>
    <x v="11"/>
    <x v="11"/>
    <s v="1238"/>
    <x v="213"/>
    <x v="213"/>
    <n v="6"/>
    <x v="1"/>
    <x v="11"/>
  </r>
  <r>
    <x v="11"/>
    <x v="11"/>
    <s v="1238"/>
    <x v="213"/>
    <x v="213"/>
    <n v="9"/>
    <x v="1"/>
    <x v="12"/>
  </r>
  <r>
    <x v="11"/>
    <x v="11"/>
    <s v="1241"/>
    <x v="214"/>
    <x v="214"/>
    <n v="1"/>
    <x v="1"/>
    <x v="0"/>
  </r>
  <r>
    <x v="11"/>
    <x v="11"/>
    <s v="1241"/>
    <x v="214"/>
    <x v="214"/>
    <n v="2"/>
    <x v="1"/>
    <x v="1"/>
  </r>
  <r>
    <x v="11"/>
    <x v="11"/>
    <s v="1241"/>
    <x v="214"/>
    <x v="214"/>
    <n v="2"/>
    <x v="1"/>
    <x v="2"/>
  </r>
  <r>
    <x v="11"/>
    <x v="11"/>
    <s v="1241"/>
    <x v="214"/>
    <x v="214"/>
    <n v="1"/>
    <x v="1"/>
    <x v="3"/>
  </r>
  <r>
    <x v="11"/>
    <x v="11"/>
    <s v="1241"/>
    <x v="214"/>
    <x v="214"/>
    <n v="1"/>
    <x v="1"/>
    <x v="4"/>
  </r>
  <r>
    <x v="11"/>
    <x v="11"/>
    <s v="1241"/>
    <x v="214"/>
    <x v="214"/>
    <n v="2"/>
    <x v="1"/>
    <x v="5"/>
  </r>
  <r>
    <x v="11"/>
    <x v="11"/>
    <s v="1241"/>
    <x v="214"/>
    <x v="214"/>
    <n v="3"/>
    <x v="1"/>
    <x v="6"/>
  </r>
  <r>
    <x v="11"/>
    <x v="11"/>
    <s v="1241"/>
    <x v="214"/>
    <x v="214"/>
    <n v="2"/>
    <x v="1"/>
    <x v="7"/>
  </r>
  <r>
    <x v="11"/>
    <x v="11"/>
    <s v="1241"/>
    <x v="214"/>
    <x v="214"/>
    <n v="3"/>
    <x v="1"/>
    <x v="8"/>
  </r>
  <r>
    <x v="11"/>
    <x v="11"/>
    <s v="1241"/>
    <x v="214"/>
    <x v="214"/>
    <n v="3"/>
    <x v="1"/>
    <x v="9"/>
  </r>
  <r>
    <x v="11"/>
    <x v="11"/>
    <s v="1241"/>
    <x v="214"/>
    <x v="214"/>
    <n v="3"/>
    <x v="1"/>
    <x v="10"/>
  </r>
  <r>
    <x v="11"/>
    <x v="11"/>
    <s v="1241"/>
    <x v="214"/>
    <x v="214"/>
    <n v="3"/>
    <x v="1"/>
    <x v="11"/>
  </r>
  <r>
    <x v="11"/>
    <x v="11"/>
    <s v="1241"/>
    <x v="214"/>
    <x v="214"/>
    <n v="3"/>
    <x v="1"/>
    <x v="12"/>
  </r>
  <r>
    <x v="11"/>
    <x v="11"/>
    <s v="1242"/>
    <x v="215"/>
    <x v="215"/>
    <n v="0"/>
    <x v="1"/>
    <x v="0"/>
  </r>
  <r>
    <x v="11"/>
    <x v="11"/>
    <s v="1242"/>
    <x v="215"/>
    <x v="215"/>
    <n v="0"/>
    <x v="1"/>
    <x v="1"/>
  </r>
  <r>
    <x v="11"/>
    <x v="11"/>
    <s v="1242"/>
    <x v="215"/>
    <x v="215"/>
    <n v="0"/>
    <x v="1"/>
    <x v="2"/>
  </r>
  <r>
    <x v="11"/>
    <x v="11"/>
    <s v="1242"/>
    <x v="215"/>
    <x v="215"/>
    <n v="0"/>
    <x v="1"/>
    <x v="3"/>
  </r>
  <r>
    <x v="11"/>
    <x v="11"/>
    <s v="1242"/>
    <x v="215"/>
    <x v="215"/>
    <n v="0"/>
    <x v="1"/>
    <x v="4"/>
  </r>
  <r>
    <x v="11"/>
    <x v="11"/>
    <s v="1242"/>
    <x v="215"/>
    <x v="215"/>
    <n v="0"/>
    <x v="1"/>
    <x v="5"/>
  </r>
  <r>
    <x v="11"/>
    <x v="11"/>
    <s v="1242"/>
    <x v="215"/>
    <x v="215"/>
    <n v="0"/>
    <x v="1"/>
    <x v="6"/>
  </r>
  <r>
    <x v="11"/>
    <x v="11"/>
    <s v="1242"/>
    <x v="215"/>
    <x v="215"/>
    <n v="0"/>
    <x v="1"/>
    <x v="7"/>
  </r>
  <r>
    <x v="11"/>
    <x v="11"/>
    <s v="1242"/>
    <x v="215"/>
    <x v="215"/>
    <n v="7"/>
    <x v="1"/>
    <x v="8"/>
  </r>
  <r>
    <x v="11"/>
    <x v="11"/>
    <s v="1242"/>
    <x v="215"/>
    <x v="215"/>
    <n v="5"/>
    <x v="1"/>
    <x v="9"/>
  </r>
  <r>
    <x v="11"/>
    <x v="11"/>
    <s v="1242"/>
    <x v="215"/>
    <x v="215"/>
    <n v="4"/>
    <x v="1"/>
    <x v="10"/>
  </r>
  <r>
    <x v="11"/>
    <x v="11"/>
    <s v="1242"/>
    <x v="215"/>
    <x v="215"/>
    <n v="0"/>
    <x v="1"/>
    <x v="11"/>
  </r>
  <r>
    <x v="11"/>
    <x v="11"/>
    <s v="1242"/>
    <x v="215"/>
    <x v="215"/>
    <n v="0"/>
    <x v="1"/>
    <x v="12"/>
  </r>
  <r>
    <x v="11"/>
    <x v="11"/>
    <s v="1243"/>
    <x v="216"/>
    <x v="216"/>
    <n v="9"/>
    <x v="1"/>
    <x v="0"/>
  </r>
  <r>
    <x v="11"/>
    <x v="11"/>
    <s v="1243"/>
    <x v="216"/>
    <x v="216"/>
    <n v="9"/>
    <x v="1"/>
    <x v="1"/>
  </r>
  <r>
    <x v="11"/>
    <x v="11"/>
    <s v="1243"/>
    <x v="216"/>
    <x v="216"/>
    <n v="11"/>
    <x v="1"/>
    <x v="2"/>
  </r>
  <r>
    <x v="11"/>
    <x v="11"/>
    <s v="1243"/>
    <x v="216"/>
    <x v="216"/>
    <n v="10"/>
    <x v="1"/>
    <x v="3"/>
  </r>
  <r>
    <x v="11"/>
    <x v="11"/>
    <s v="1243"/>
    <x v="216"/>
    <x v="216"/>
    <n v="9"/>
    <x v="1"/>
    <x v="4"/>
  </r>
  <r>
    <x v="11"/>
    <x v="11"/>
    <s v="1243"/>
    <x v="216"/>
    <x v="216"/>
    <n v="11"/>
    <x v="1"/>
    <x v="5"/>
  </r>
  <r>
    <x v="11"/>
    <x v="11"/>
    <s v="1243"/>
    <x v="216"/>
    <x v="216"/>
    <n v="2"/>
    <x v="1"/>
    <x v="6"/>
  </r>
  <r>
    <x v="11"/>
    <x v="11"/>
    <s v="1243"/>
    <x v="216"/>
    <x v="216"/>
    <n v="1"/>
    <x v="1"/>
    <x v="7"/>
  </r>
  <r>
    <x v="11"/>
    <x v="11"/>
    <s v="1243"/>
    <x v="216"/>
    <x v="216"/>
    <n v="3"/>
    <x v="1"/>
    <x v="8"/>
  </r>
  <r>
    <x v="11"/>
    <x v="11"/>
    <s v="1243"/>
    <x v="216"/>
    <x v="216"/>
    <n v="3"/>
    <x v="1"/>
    <x v="9"/>
  </r>
  <r>
    <x v="11"/>
    <x v="11"/>
    <s v="1243"/>
    <x v="216"/>
    <x v="216"/>
    <n v="2"/>
    <x v="1"/>
    <x v="10"/>
  </r>
  <r>
    <x v="11"/>
    <x v="11"/>
    <s v="1243"/>
    <x v="216"/>
    <x v="216"/>
    <n v="4"/>
    <x v="1"/>
    <x v="11"/>
  </r>
  <r>
    <x v="11"/>
    <x v="11"/>
    <s v="1243"/>
    <x v="216"/>
    <x v="216"/>
    <n v="4"/>
    <x v="1"/>
    <x v="12"/>
  </r>
  <r>
    <x v="11"/>
    <x v="11"/>
    <s v="1244"/>
    <x v="217"/>
    <x v="217"/>
    <n v="1"/>
    <x v="1"/>
    <x v="0"/>
  </r>
  <r>
    <x v="11"/>
    <x v="11"/>
    <s v="1244"/>
    <x v="217"/>
    <x v="217"/>
    <n v="0"/>
    <x v="1"/>
    <x v="1"/>
  </r>
  <r>
    <x v="11"/>
    <x v="11"/>
    <s v="1244"/>
    <x v="217"/>
    <x v="217"/>
    <n v="0"/>
    <x v="1"/>
    <x v="2"/>
  </r>
  <r>
    <x v="11"/>
    <x v="11"/>
    <s v="1244"/>
    <x v="217"/>
    <x v="217"/>
    <n v="0"/>
    <x v="1"/>
    <x v="3"/>
  </r>
  <r>
    <x v="11"/>
    <x v="11"/>
    <s v="1244"/>
    <x v="217"/>
    <x v="217"/>
    <n v="1"/>
    <x v="1"/>
    <x v="4"/>
  </r>
  <r>
    <x v="11"/>
    <x v="11"/>
    <s v="1244"/>
    <x v="217"/>
    <x v="217"/>
    <n v="2"/>
    <x v="1"/>
    <x v="5"/>
  </r>
  <r>
    <x v="11"/>
    <x v="11"/>
    <s v="1244"/>
    <x v="217"/>
    <x v="217"/>
    <n v="2"/>
    <x v="1"/>
    <x v="6"/>
  </r>
  <r>
    <x v="11"/>
    <x v="11"/>
    <s v="1244"/>
    <x v="217"/>
    <x v="217"/>
    <n v="2"/>
    <x v="1"/>
    <x v="7"/>
  </r>
  <r>
    <x v="11"/>
    <x v="11"/>
    <s v="1244"/>
    <x v="217"/>
    <x v="217"/>
    <n v="1"/>
    <x v="1"/>
    <x v="8"/>
  </r>
  <r>
    <x v="11"/>
    <x v="11"/>
    <s v="1244"/>
    <x v="217"/>
    <x v="217"/>
    <n v="4"/>
    <x v="1"/>
    <x v="9"/>
  </r>
  <r>
    <x v="11"/>
    <x v="11"/>
    <s v="1244"/>
    <x v="217"/>
    <x v="217"/>
    <n v="5"/>
    <x v="1"/>
    <x v="10"/>
  </r>
  <r>
    <x v="11"/>
    <x v="11"/>
    <s v="1244"/>
    <x v="217"/>
    <x v="217"/>
    <n v="3"/>
    <x v="1"/>
    <x v="11"/>
  </r>
  <r>
    <x v="11"/>
    <x v="11"/>
    <s v="1244"/>
    <x v="217"/>
    <x v="217"/>
    <n v="2"/>
    <x v="1"/>
    <x v="12"/>
  </r>
  <r>
    <x v="11"/>
    <x v="11"/>
    <s v="1245"/>
    <x v="218"/>
    <x v="218"/>
    <n v="0"/>
    <x v="1"/>
    <x v="0"/>
  </r>
  <r>
    <x v="11"/>
    <x v="11"/>
    <s v="1245"/>
    <x v="218"/>
    <x v="218"/>
    <n v="0"/>
    <x v="1"/>
    <x v="1"/>
  </r>
  <r>
    <x v="11"/>
    <x v="11"/>
    <s v="1245"/>
    <x v="218"/>
    <x v="218"/>
    <n v="0"/>
    <x v="1"/>
    <x v="2"/>
  </r>
  <r>
    <x v="11"/>
    <x v="11"/>
    <s v="1245"/>
    <x v="218"/>
    <x v="218"/>
    <n v="0"/>
    <x v="1"/>
    <x v="3"/>
  </r>
  <r>
    <x v="11"/>
    <x v="11"/>
    <s v="1245"/>
    <x v="218"/>
    <x v="218"/>
    <n v="0"/>
    <x v="1"/>
    <x v="4"/>
  </r>
  <r>
    <x v="11"/>
    <x v="11"/>
    <s v="1245"/>
    <x v="218"/>
    <x v="218"/>
    <n v="0"/>
    <x v="1"/>
    <x v="5"/>
  </r>
  <r>
    <x v="11"/>
    <x v="11"/>
    <s v="1245"/>
    <x v="218"/>
    <x v="218"/>
    <n v="0"/>
    <x v="1"/>
    <x v="6"/>
  </r>
  <r>
    <x v="11"/>
    <x v="11"/>
    <s v="1245"/>
    <x v="218"/>
    <x v="218"/>
    <n v="0"/>
    <x v="1"/>
    <x v="7"/>
  </r>
  <r>
    <x v="11"/>
    <x v="11"/>
    <s v="1245"/>
    <x v="218"/>
    <x v="218"/>
    <n v="0"/>
    <x v="1"/>
    <x v="8"/>
  </r>
  <r>
    <x v="11"/>
    <x v="11"/>
    <s v="1245"/>
    <x v="218"/>
    <x v="218"/>
    <n v="1"/>
    <x v="1"/>
    <x v="9"/>
  </r>
  <r>
    <x v="11"/>
    <x v="11"/>
    <s v="1245"/>
    <x v="218"/>
    <x v="218"/>
    <n v="0"/>
    <x v="1"/>
    <x v="10"/>
  </r>
  <r>
    <x v="11"/>
    <x v="11"/>
    <s v="1245"/>
    <x v="218"/>
    <x v="218"/>
    <n v="2"/>
    <x v="1"/>
    <x v="11"/>
  </r>
  <r>
    <x v="11"/>
    <x v="11"/>
    <s v="1245"/>
    <x v="218"/>
    <x v="218"/>
    <n v="3"/>
    <x v="1"/>
    <x v="12"/>
  </r>
  <r>
    <x v="11"/>
    <x v="11"/>
    <s v="1246"/>
    <x v="219"/>
    <x v="219"/>
    <n v="0"/>
    <x v="1"/>
    <x v="0"/>
  </r>
  <r>
    <x v="11"/>
    <x v="11"/>
    <s v="1246"/>
    <x v="219"/>
    <x v="219"/>
    <n v="0"/>
    <x v="1"/>
    <x v="1"/>
  </r>
  <r>
    <x v="11"/>
    <x v="11"/>
    <s v="1246"/>
    <x v="219"/>
    <x v="219"/>
    <n v="0"/>
    <x v="1"/>
    <x v="2"/>
  </r>
  <r>
    <x v="11"/>
    <x v="11"/>
    <s v="1246"/>
    <x v="219"/>
    <x v="219"/>
    <n v="1"/>
    <x v="1"/>
    <x v="3"/>
  </r>
  <r>
    <x v="11"/>
    <x v="11"/>
    <s v="1246"/>
    <x v="219"/>
    <x v="219"/>
    <n v="3"/>
    <x v="1"/>
    <x v="4"/>
  </r>
  <r>
    <x v="11"/>
    <x v="11"/>
    <s v="1246"/>
    <x v="219"/>
    <x v="219"/>
    <n v="1"/>
    <x v="1"/>
    <x v="5"/>
  </r>
  <r>
    <x v="11"/>
    <x v="11"/>
    <s v="1246"/>
    <x v="219"/>
    <x v="219"/>
    <n v="2"/>
    <x v="1"/>
    <x v="6"/>
  </r>
  <r>
    <x v="11"/>
    <x v="11"/>
    <s v="1246"/>
    <x v="219"/>
    <x v="219"/>
    <n v="2"/>
    <x v="1"/>
    <x v="7"/>
  </r>
  <r>
    <x v="11"/>
    <x v="11"/>
    <s v="1246"/>
    <x v="219"/>
    <x v="219"/>
    <n v="1"/>
    <x v="1"/>
    <x v="8"/>
  </r>
  <r>
    <x v="11"/>
    <x v="11"/>
    <s v="1246"/>
    <x v="219"/>
    <x v="219"/>
    <n v="1"/>
    <x v="1"/>
    <x v="9"/>
  </r>
  <r>
    <x v="11"/>
    <x v="11"/>
    <s v="1246"/>
    <x v="219"/>
    <x v="219"/>
    <n v="1"/>
    <x v="1"/>
    <x v="10"/>
  </r>
  <r>
    <x v="11"/>
    <x v="11"/>
    <s v="1246"/>
    <x v="219"/>
    <x v="219"/>
    <n v="0"/>
    <x v="1"/>
    <x v="11"/>
  </r>
  <r>
    <x v="11"/>
    <x v="11"/>
    <s v="1246"/>
    <x v="219"/>
    <x v="219"/>
    <n v="3"/>
    <x v="1"/>
    <x v="12"/>
  </r>
  <r>
    <x v="11"/>
    <x v="11"/>
    <s v="1247"/>
    <x v="220"/>
    <x v="220"/>
    <n v="0"/>
    <x v="1"/>
    <x v="0"/>
  </r>
  <r>
    <x v="11"/>
    <x v="11"/>
    <s v="1247"/>
    <x v="220"/>
    <x v="220"/>
    <n v="0"/>
    <x v="1"/>
    <x v="1"/>
  </r>
  <r>
    <x v="11"/>
    <x v="11"/>
    <s v="1247"/>
    <x v="220"/>
    <x v="220"/>
    <n v="0"/>
    <x v="1"/>
    <x v="2"/>
  </r>
  <r>
    <x v="11"/>
    <x v="11"/>
    <s v="1247"/>
    <x v="220"/>
    <x v="220"/>
    <n v="1"/>
    <x v="1"/>
    <x v="3"/>
  </r>
  <r>
    <x v="11"/>
    <x v="11"/>
    <s v="1247"/>
    <x v="220"/>
    <x v="220"/>
    <n v="1"/>
    <x v="1"/>
    <x v="4"/>
  </r>
  <r>
    <x v="11"/>
    <x v="11"/>
    <s v="1247"/>
    <x v="220"/>
    <x v="220"/>
    <n v="1"/>
    <x v="1"/>
    <x v="5"/>
  </r>
  <r>
    <x v="11"/>
    <x v="11"/>
    <s v="1247"/>
    <x v="220"/>
    <x v="220"/>
    <n v="1"/>
    <x v="1"/>
    <x v="6"/>
  </r>
  <r>
    <x v="11"/>
    <x v="11"/>
    <s v="1247"/>
    <x v="220"/>
    <x v="220"/>
    <n v="4"/>
    <x v="1"/>
    <x v="7"/>
  </r>
  <r>
    <x v="11"/>
    <x v="11"/>
    <s v="1247"/>
    <x v="220"/>
    <x v="220"/>
    <n v="2"/>
    <x v="1"/>
    <x v="8"/>
  </r>
  <r>
    <x v="11"/>
    <x v="11"/>
    <s v="1247"/>
    <x v="220"/>
    <x v="220"/>
    <n v="0"/>
    <x v="1"/>
    <x v="9"/>
  </r>
  <r>
    <x v="11"/>
    <x v="11"/>
    <s v="1247"/>
    <x v="220"/>
    <x v="220"/>
    <n v="0"/>
    <x v="1"/>
    <x v="10"/>
  </r>
  <r>
    <x v="11"/>
    <x v="11"/>
    <s v="1247"/>
    <x v="220"/>
    <x v="220"/>
    <n v="3"/>
    <x v="1"/>
    <x v="11"/>
  </r>
  <r>
    <x v="11"/>
    <x v="11"/>
    <s v="1247"/>
    <x v="220"/>
    <x v="220"/>
    <n v="1"/>
    <x v="1"/>
    <x v="12"/>
  </r>
  <r>
    <x v="11"/>
    <x v="11"/>
    <s v="1251"/>
    <x v="221"/>
    <x v="221"/>
    <n v="1"/>
    <x v="1"/>
    <x v="0"/>
  </r>
  <r>
    <x v="11"/>
    <x v="11"/>
    <s v="1251"/>
    <x v="221"/>
    <x v="221"/>
    <n v="0"/>
    <x v="1"/>
    <x v="1"/>
  </r>
  <r>
    <x v="11"/>
    <x v="11"/>
    <s v="1251"/>
    <x v="221"/>
    <x v="221"/>
    <n v="1"/>
    <x v="1"/>
    <x v="2"/>
  </r>
  <r>
    <x v="11"/>
    <x v="11"/>
    <s v="1251"/>
    <x v="221"/>
    <x v="221"/>
    <n v="1"/>
    <x v="1"/>
    <x v="3"/>
  </r>
  <r>
    <x v="11"/>
    <x v="11"/>
    <s v="1251"/>
    <x v="221"/>
    <x v="221"/>
    <n v="1"/>
    <x v="1"/>
    <x v="4"/>
  </r>
  <r>
    <x v="11"/>
    <x v="11"/>
    <s v="1251"/>
    <x v="221"/>
    <x v="221"/>
    <n v="0"/>
    <x v="1"/>
    <x v="5"/>
  </r>
  <r>
    <x v="11"/>
    <x v="11"/>
    <s v="1251"/>
    <x v="221"/>
    <x v="221"/>
    <n v="0"/>
    <x v="1"/>
    <x v="6"/>
  </r>
  <r>
    <x v="11"/>
    <x v="11"/>
    <s v="1251"/>
    <x v="221"/>
    <x v="221"/>
    <n v="0"/>
    <x v="1"/>
    <x v="7"/>
  </r>
  <r>
    <x v="11"/>
    <x v="11"/>
    <s v="1251"/>
    <x v="221"/>
    <x v="221"/>
    <n v="0"/>
    <x v="1"/>
    <x v="8"/>
  </r>
  <r>
    <x v="11"/>
    <x v="11"/>
    <s v="1251"/>
    <x v="221"/>
    <x v="221"/>
    <n v="0"/>
    <x v="1"/>
    <x v="9"/>
  </r>
  <r>
    <x v="11"/>
    <x v="11"/>
    <s v="1251"/>
    <x v="221"/>
    <x v="221"/>
    <n v="0"/>
    <x v="1"/>
    <x v="10"/>
  </r>
  <r>
    <x v="11"/>
    <x v="11"/>
    <s v="1251"/>
    <x v="221"/>
    <x v="221"/>
    <n v="1"/>
    <x v="1"/>
    <x v="11"/>
  </r>
  <r>
    <x v="11"/>
    <x v="11"/>
    <s v="1251"/>
    <x v="221"/>
    <x v="221"/>
    <n v="1"/>
    <x v="1"/>
    <x v="12"/>
  </r>
  <r>
    <x v="11"/>
    <x v="11"/>
    <s v="1252"/>
    <x v="222"/>
    <x v="222"/>
    <n v="0"/>
    <x v="1"/>
    <x v="0"/>
  </r>
  <r>
    <x v="11"/>
    <x v="11"/>
    <s v="1252"/>
    <x v="222"/>
    <x v="222"/>
    <n v="0"/>
    <x v="1"/>
    <x v="1"/>
  </r>
  <r>
    <x v="11"/>
    <x v="11"/>
    <s v="1252"/>
    <x v="222"/>
    <x v="222"/>
    <n v="0"/>
    <x v="1"/>
    <x v="2"/>
  </r>
  <r>
    <x v="11"/>
    <x v="11"/>
    <s v="1252"/>
    <x v="222"/>
    <x v="222"/>
    <n v="0"/>
    <x v="1"/>
    <x v="3"/>
  </r>
  <r>
    <x v="11"/>
    <x v="11"/>
    <s v="1252"/>
    <x v="222"/>
    <x v="222"/>
    <n v="0"/>
    <x v="1"/>
    <x v="4"/>
  </r>
  <r>
    <x v="11"/>
    <x v="11"/>
    <s v="1252"/>
    <x v="222"/>
    <x v="222"/>
    <n v="0"/>
    <x v="1"/>
    <x v="5"/>
  </r>
  <r>
    <x v="11"/>
    <x v="11"/>
    <s v="1252"/>
    <x v="222"/>
    <x v="222"/>
    <n v="0"/>
    <x v="1"/>
    <x v="6"/>
  </r>
  <r>
    <x v="11"/>
    <x v="11"/>
    <s v="1252"/>
    <x v="222"/>
    <x v="222"/>
    <n v="0"/>
    <x v="1"/>
    <x v="7"/>
  </r>
  <r>
    <x v="11"/>
    <x v="11"/>
    <s v="1252"/>
    <x v="222"/>
    <x v="222"/>
    <n v="0"/>
    <x v="1"/>
    <x v="8"/>
  </r>
  <r>
    <x v="11"/>
    <x v="11"/>
    <s v="1252"/>
    <x v="222"/>
    <x v="222"/>
    <n v="0"/>
    <x v="1"/>
    <x v="9"/>
  </r>
  <r>
    <x v="11"/>
    <x v="11"/>
    <s v="1252"/>
    <x v="222"/>
    <x v="222"/>
    <n v="0"/>
    <x v="1"/>
    <x v="10"/>
  </r>
  <r>
    <x v="11"/>
    <x v="11"/>
    <s v="1252"/>
    <x v="222"/>
    <x v="222"/>
    <n v="0"/>
    <x v="1"/>
    <x v="11"/>
  </r>
  <r>
    <x v="11"/>
    <x v="11"/>
    <s v="1252"/>
    <x v="222"/>
    <x v="222"/>
    <n v="0"/>
    <x v="1"/>
    <x v="12"/>
  </r>
  <r>
    <x v="11"/>
    <x v="11"/>
    <s v="1253"/>
    <x v="223"/>
    <x v="223"/>
    <n v="2"/>
    <x v="1"/>
    <x v="0"/>
  </r>
  <r>
    <x v="11"/>
    <x v="11"/>
    <s v="1253"/>
    <x v="223"/>
    <x v="223"/>
    <n v="1"/>
    <x v="1"/>
    <x v="1"/>
  </r>
  <r>
    <x v="11"/>
    <x v="11"/>
    <s v="1253"/>
    <x v="223"/>
    <x v="223"/>
    <n v="0"/>
    <x v="1"/>
    <x v="2"/>
  </r>
  <r>
    <x v="11"/>
    <x v="11"/>
    <s v="1253"/>
    <x v="223"/>
    <x v="223"/>
    <n v="0"/>
    <x v="1"/>
    <x v="3"/>
  </r>
  <r>
    <x v="11"/>
    <x v="11"/>
    <s v="1253"/>
    <x v="223"/>
    <x v="223"/>
    <n v="0"/>
    <x v="1"/>
    <x v="4"/>
  </r>
  <r>
    <x v="11"/>
    <x v="11"/>
    <s v="1253"/>
    <x v="223"/>
    <x v="223"/>
    <n v="0"/>
    <x v="1"/>
    <x v="5"/>
  </r>
  <r>
    <x v="11"/>
    <x v="11"/>
    <s v="1253"/>
    <x v="223"/>
    <x v="223"/>
    <n v="0"/>
    <x v="1"/>
    <x v="6"/>
  </r>
  <r>
    <x v="11"/>
    <x v="11"/>
    <s v="1253"/>
    <x v="223"/>
    <x v="223"/>
    <n v="1"/>
    <x v="1"/>
    <x v="7"/>
  </r>
  <r>
    <x v="11"/>
    <x v="11"/>
    <s v="1253"/>
    <x v="223"/>
    <x v="223"/>
    <n v="1"/>
    <x v="1"/>
    <x v="8"/>
  </r>
  <r>
    <x v="11"/>
    <x v="11"/>
    <s v="1253"/>
    <x v="223"/>
    <x v="223"/>
    <n v="1"/>
    <x v="1"/>
    <x v="9"/>
  </r>
  <r>
    <x v="11"/>
    <x v="11"/>
    <s v="1253"/>
    <x v="223"/>
    <x v="223"/>
    <n v="1"/>
    <x v="1"/>
    <x v="10"/>
  </r>
  <r>
    <x v="11"/>
    <x v="11"/>
    <s v="1253"/>
    <x v="223"/>
    <x v="223"/>
    <n v="1"/>
    <x v="1"/>
    <x v="11"/>
  </r>
  <r>
    <x v="11"/>
    <x v="11"/>
    <s v="1253"/>
    <x v="223"/>
    <x v="223"/>
    <n v="3"/>
    <x v="1"/>
    <x v="12"/>
  </r>
  <r>
    <x v="11"/>
    <x v="11"/>
    <s v="1256"/>
    <x v="224"/>
    <x v="224"/>
    <n v="0"/>
    <x v="1"/>
    <x v="0"/>
  </r>
  <r>
    <x v="11"/>
    <x v="11"/>
    <s v="1256"/>
    <x v="224"/>
    <x v="224"/>
    <n v="0"/>
    <x v="1"/>
    <x v="1"/>
  </r>
  <r>
    <x v="11"/>
    <x v="11"/>
    <s v="1256"/>
    <x v="224"/>
    <x v="224"/>
    <n v="0"/>
    <x v="1"/>
    <x v="2"/>
  </r>
  <r>
    <x v="11"/>
    <x v="11"/>
    <s v="1256"/>
    <x v="224"/>
    <x v="224"/>
    <n v="0"/>
    <x v="1"/>
    <x v="3"/>
  </r>
  <r>
    <x v="11"/>
    <x v="11"/>
    <s v="1256"/>
    <x v="224"/>
    <x v="224"/>
    <n v="0"/>
    <x v="1"/>
    <x v="4"/>
  </r>
  <r>
    <x v="11"/>
    <x v="11"/>
    <s v="1256"/>
    <x v="224"/>
    <x v="224"/>
    <n v="0"/>
    <x v="1"/>
    <x v="5"/>
  </r>
  <r>
    <x v="11"/>
    <x v="11"/>
    <s v="1256"/>
    <x v="224"/>
    <x v="224"/>
    <n v="0"/>
    <x v="1"/>
    <x v="6"/>
  </r>
  <r>
    <x v="11"/>
    <x v="11"/>
    <s v="1256"/>
    <x v="224"/>
    <x v="224"/>
    <n v="0"/>
    <x v="1"/>
    <x v="7"/>
  </r>
  <r>
    <x v="11"/>
    <x v="11"/>
    <s v="1256"/>
    <x v="224"/>
    <x v="224"/>
    <n v="0"/>
    <x v="1"/>
    <x v="8"/>
  </r>
  <r>
    <x v="11"/>
    <x v="11"/>
    <s v="1256"/>
    <x v="224"/>
    <x v="224"/>
    <n v="1"/>
    <x v="1"/>
    <x v="9"/>
  </r>
  <r>
    <x v="11"/>
    <x v="11"/>
    <s v="1256"/>
    <x v="224"/>
    <x v="224"/>
    <n v="0"/>
    <x v="1"/>
    <x v="10"/>
  </r>
  <r>
    <x v="11"/>
    <x v="11"/>
    <s v="1256"/>
    <x v="224"/>
    <x v="224"/>
    <n v="1"/>
    <x v="1"/>
    <x v="11"/>
  </r>
  <r>
    <x v="11"/>
    <x v="11"/>
    <s v="1256"/>
    <x v="224"/>
    <x v="224"/>
    <n v="0"/>
    <x v="1"/>
    <x v="12"/>
  </r>
  <r>
    <x v="11"/>
    <x v="11"/>
    <s v="1259"/>
    <x v="225"/>
    <x v="225"/>
    <n v="0"/>
    <x v="1"/>
    <x v="0"/>
  </r>
  <r>
    <x v="11"/>
    <x v="11"/>
    <s v="1259"/>
    <x v="225"/>
    <x v="225"/>
    <n v="0"/>
    <x v="1"/>
    <x v="1"/>
  </r>
  <r>
    <x v="11"/>
    <x v="11"/>
    <s v="1259"/>
    <x v="225"/>
    <x v="225"/>
    <n v="0"/>
    <x v="1"/>
    <x v="2"/>
  </r>
  <r>
    <x v="11"/>
    <x v="11"/>
    <s v="1259"/>
    <x v="225"/>
    <x v="225"/>
    <n v="0"/>
    <x v="1"/>
    <x v="3"/>
  </r>
  <r>
    <x v="11"/>
    <x v="11"/>
    <s v="1259"/>
    <x v="225"/>
    <x v="225"/>
    <n v="0"/>
    <x v="1"/>
    <x v="4"/>
  </r>
  <r>
    <x v="11"/>
    <x v="11"/>
    <s v="1259"/>
    <x v="225"/>
    <x v="225"/>
    <n v="0"/>
    <x v="1"/>
    <x v="5"/>
  </r>
  <r>
    <x v="11"/>
    <x v="11"/>
    <s v="1259"/>
    <x v="225"/>
    <x v="225"/>
    <n v="1"/>
    <x v="1"/>
    <x v="6"/>
  </r>
  <r>
    <x v="11"/>
    <x v="11"/>
    <s v="1259"/>
    <x v="225"/>
    <x v="225"/>
    <n v="0"/>
    <x v="1"/>
    <x v="7"/>
  </r>
  <r>
    <x v="11"/>
    <x v="11"/>
    <s v="1259"/>
    <x v="225"/>
    <x v="225"/>
    <n v="0"/>
    <x v="1"/>
    <x v="8"/>
  </r>
  <r>
    <x v="11"/>
    <x v="11"/>
    <s v="1259"/>
    <x v="225"/>
    <x v="225"/>
    <n v="0"/>
    <x v="1"/>
    <x v="9"/>
  </r>
  <r>
    <x v="11"/>
    <x v="11"/>
    <s v="1259"/>
    <x v="225"/>
    <x v="225"/>
    <n v="0"/>
    <x v="1"/>
    <x v="10"/>
  </r>
  <r>
    <x v="11"/>
    <x v="11"/>
    <s v="1259"/>
    <x v="225"/>
    <x v="225"/>
    <n v="0"/>
    <x v="1"/>
    <x v="11"/>
  </r>
  <r>
    <x v="11"/>
    <x v="11"/>
    <s v="1259"/>
    <x v="225"/>
    <x v="225"/>
    <n v="0"/>
    <x v="1"/>
    <x v="12"/>
  </r>
  <r>
    <x v="11"/>
    <x v="11"/>
    <s v="1260"/>
    <x v="226"/>
    <x v="226"/>
    <n v="1"/>
    <x v="1"/>
    <x v="0"/>
  </r>
  <r>
    <x v="11"/>
    <x v="11"/>
    <s v="1260"/>
    <x v="226"/>
    <x v="226"/>
    <n v="2"/>
    <x v="1"/>
    <x v="1"/>
  </r>
  <r>
    <x v="11"/>
    <x v="11"/>
    <s v="1260"/>
    <x v="226"/>
    <x v="226"/>
    <n v="1"/>
    <x v="1"/>
    <x v="2"/>
  </r>
  <r>
    <x v="11"/>
    <x v="11"/>
    <s v="1260"/>
    <x v="226"/>
    <x v="226"/>
    <n v="1"/>
    <x v="1"/>
    <x v="3"/>
  </r>
  <r>
    <x v="11"/>
    <x v="11"/>
    <s v="1260"/>
    <x v="226"/>
    <x v="226"/>
    <n v="1"/>
    <x v="1"/>
    <x v="4"/>
  </r>
  <r>
    <x v="11"/>
    <x v="11"/>
    <s v="1260"/>
    <x v="226"/>
    <x v="226"/>
    <n v="2"/>
    <x v="1"/>
    <x v="5"/>
  </r>
  <r>
    <x v="11"/>
    <x v="11"/>
    <s v="1260"/>
    <x v="226"/>
    <x v="226"/>
    <n v="2"/>
    <x v="1"/>
    <x v="6"/>
  </r>
  <r>
    <x v="11"/>
    <x v="11"/>
    <s v="1260"/>
    <x v="226"/>
    <x v="226"/>
    <n v="2"/>
    <x v="1"/>
    <x v="7"/>
  </r>
  <r>
    <x v="11"/>
    <x v="11"/>
    <s v="1260"/>
    <x v="226"/>
    <x v="226"/>
    <n v="2"/>
    <x v="1"/>
    <x v="8"/>
  </r>
  <r>
    <x v="11"/>
    <x v="11"/>
    <s v="1260"/>
    <x v="226"/>
    <x v="226"/>
    <n v="2"/>
    <x v="1"/>
    <x v="9"/>
  </r>
  <r>
    <x v="11"/>
    <x v="11"/>
    <s v="1260"/>
    <x v="226"/>
    <x v="226"/>
    <n v="1"/>
    <x v="1"/>
    <x v="10"/>
  </r>
  <r>
    <x v="11"/>
    <x v="11"/>
    <s v="1260"/>
    <x v="226"/>
    <x v="226"/>
    <n v="1"/>
    <x v="1"/>
    <x v="11"/>
  </r>
  <r>
    <x v="11"/>
    <x v="11"/>
    <s v="1260"/>
    <x v="226"/>
    <x v="226"/>
    <n v="1"/>
    <x v="1"/>
    <x v="12"/>
  </r>
  <r>
    <x v="11"/>
    <x v="11"/>
    <s v="1263"/>
    <x v="227"/>
    <x v="227"/>
    <n v="3"/>
    <x v="1"/>
    <x v="0"/>
  </r>
  <r>
    <x v="11"/>
    <x v="11"/>
    <s v="1263"/>
    <x v="227"/>
    <x v="227"/>
    <n v="3"/>
    <x v="1"/>
    <x v="1"/>
  </r>
  <r>
    <x v="11"/>
    <x v="11"/>
    <s v="1263"/>
    <x v="227"/>
    <x v="227"/>
    <n v="2"/>
    <x v="1"/>
    <x v="2"/>
  </r>
  <r>
    <x v="11"/>
    <x v="11"/>
    <s v="1263"/>
    <x v="227"/>
    <x v="227"/>
    <n v="2"/>
    <x v="1"/>
    <x v="3"/>
  </r>
  <r>
    <x v="11"/>
    <x v="11"/>
    <s v="1263"/>
    <x v="227"/>
    <x v="227"/>
    <n v="3"/>
    <x v="1"/>
    <x v="4"/>
  </r>
  <r>
    <x v="11"/>
    <x v="11"/>
    <s v="1263"/>
    <x v="227"/>
    <x v="227"/>
    <n v="4"/>
    <x v="1"/>
    <x v="5"/>
  </r>
  <r>
    <x v="11"/>
    <x v="11"/>
    <s v="1263"/>
    <x v="227"/>
    <x v="227"/>
    <n v="6"/>
    <x v="1"/>
    <x v="6"/>
  </r>
  <r>
    <x v="11"/>
    <x v="11"/>
    <s v="1263"/>
    <x v="227"/>
    <x v="227"/>
    <n v="4"/>
    <x v="1"/>
    <x v="7"/>
  </r>
  <r>
    <x v="11"/>
    <x v="11"/>
    <s v="1263"/>
    <x v="227"/>
    <x v="227"/>
    <n v="8"/>
    <x v="1"/>
    <x v="8"/>
  </r>
  <r>
    <x v="11"/>
    <x v="11"/>
    <s v="1263"/>
    <x v="227"/>
    <x v="227"/>
    <n v="11"/>
    <x v="1"/>
    <x v="9"/>
  </r>
  <r>
    <x v="11"/>
    <x v="11"/>
    <s v="1263"/>
    <x v="227"/>
    <x v="227"/>
    <n v="9"/>
    <x v="1"/>
    <x v="10"/>
  </r>
  <r>
    <x v="11"/>
    <x v="11"/>
    <s v="1263"/>
    <x v="227"/>
    <x v="227"/>
    <n v="8"/>
    <x v="1"/>
    <x v="11"/>
  </r>
  <r>
    <x v="11"/>
    <x v="11"/>
    <s v="1263"/>
    <x v="227"/>
    <x v="227"/>
    <n v="12"/>
    <x v="1"/>
    <x v="12"/>
  </r>
  <r>
    <x v="11"/>
    <x v="11"/>
    <s v="1264"/>
    <x v="228"/>
    <x v="228"/>
    <n v="0"/>
    <x v="1"/>
    <x v="0"/>
  </r>
  <r>
    <x v="11"/>
    <x v="11"/>
    <s v="1264"/>
    <x v="228"/>
    <x v="228"/>
    <n v="0"/>
    <x v="1"/>
    <x v="1"/>
  </r>
  <r>
    <x v="11"/>
    <x v="11"/>
    <s v="1264"/>
    <x v="228"/>
    <x v="228"/>
    <n v="0"/>
    <x v="1"/>
    <x v="2"/>
  </r>
  <r>
    <x v="11"/>
    <x v="11"/>
    <s v="1264"/>
    <x v="228"/>
    <x v="228"/>
    <n v="0"/>
    <x v="1"/>
    <x v="3"/>
  </r>
  <r>
    <x v="11"/>
    <x v="11"/>
    <s v="1264"/>
    <x v="228"/>
    <x v="228"/>
    <n v="2"/>
    <x v="1"/>
    <x v="4"/>
  </r>
  <r>
    <x v="11"/>
    <x v="11"/>
    <s v="1264"/>
    <x v="228"/>
    <x v="228"/>
    <n v="1"/>
    <x v="1"/>
    <x v="5"/>
  </r>
  <r>
    <x v="11"/>
    <x v="11"/>
    <s v="1264"/>
    <x v="228"/>
    <x v="228"/>
    <n v="1"/>
    <x v="1"/>
    <x v="6"/>
  </r>
  <r>
    <x v="11"/>
    <x v="11"/>
    <s v="1264"/>
    <x v="228"/>
    <x v="228"/>
    <n v="1"/>
    <x v="1"/>
    <x v="7"/>
  </r>
  <r>
    <x v="11"/>
    <x v="11"/>
    <s v="1264"/>
    <x v="228"/>
    <x v="228"/>
    <n v="2"/>
    <x v="1"/>
    <x v="8"/>
  </r>
  <r>
    <x v="11"/>
    <x v="11"/>
    <s v="1264"/>
    <x v="228"/>
    <x v="228"/>
    <n v="2"/>
    <x v="1"/>
    <x v="9"/>
  </r>
  <r>
    <x v="11"/>
    <x v="11"/>
    <s v="1264"/>
    <x v="228"/>
    <x v="228"/>
    <n v="1"/>
    <x v="1"/>
    <x v="10"/>
  </r>
  <r>
    <x v="11"/>
    <x v="11"/>
    <s v="1264"/>
    <x v="228"/>
    <x v="228"/>
    <n v="1"/>
    <x v="1"/>
    <x v="11"/>
  </r>
  <r>
    <x v="11"/>
    <x v="11"/>
    <s v="1264"/>
    <x v="228"/>
    <x v="228"/>
    <n v="1"/>
    <x v="1"/>
    <x v="12"/>
  </r>
  <r>
    <x v="11"/>
    <x v="11"/>
    <s v="1265"/>
    <x v="229"/>
    <x v="229"/>
    <n v="0"/>
    <x v="1"/>
    <x v="0"/>
  </r>
  <r>
    <x v="11"/>
    <x v="11"/>
    <s v="1265"/>
    <x v="229"/>
    <x v="229"/>
    <n v="0"/>
    <x v="1"/>
    <x v="1"/>
  </r>
  <r>
    <x v="11"/>
    <x v="11"/>
    <s v="1265"/>
    <x v="229"/>
    <x v="229"/>
    <n v="0"/>
    <x v="1"/>
    <x v="2"/>
  </r>
  <r>
    <x v="11"/>
    <x v="11"/>
    <s v="1265"/>
    <x v="229"/>
    <x v="229"/>
    <n v="0"/>
    <x v="1"/>
    <x v="3"/>
  </r>
  <r>
    <x v="11"/>
    <x v="11"/>
    <s v="1265"/>
    <x v="229"/>
    <x v="229"/>
    <n v="0"/>
    <x v="1"/>
    <x v="4"/>
  </r>
  <r>
    <x v="11"/>
    <x v="11"/>
    <s v="1265"/>
    <x v="229"/>
    <x v="229"/>
    <n v="0"/>
    <x v="1"/>
    <x v="5"/>
  </r>
  <r>
    <x v="11"/>
    <x v="11"/>
    <s v="1265"/>
    <x v="229"/>
    <x v="229"/>
    <n v="0"/>
    <x v="1"/>
    <x v="6"/>
  </r>
  <r>
    <x v="11"/>
    <x v="11"/>
    <s v="1265"/>
    <x v="229"/>
    <x v="229"/>
    <n v="0"/>
    <x v="1"/>
    <x v="7"/>
  </r>
  <r>
    <x v="11"/>
    <x v="11"/>
    <s v="1265"/>
    <x v="229"/>
    <x v="229"/>
    <n v="0"/>
    <x v="1"/>
    <x v="8"/>
  </r>
  <r>
    <x v="11"/>
    <x v="11"/>
    <s v="1265"/>
    <x v="229"/>
    <x v="229"/>
    <n v="0"/>
    <x v="1"/>
    <x v="9"/>
  </r>
  <r>
    <x v="11"/>
    <x v="11"/>
    <s v="1265"/>
    <x v="229"/>
    <x v="229"/>
    <n v="0"/>
    <x v="1"/>
    <x v="10"/>
  </r>
  <r>
    <x v="11"/>
    <x v="11"/>
    <s v="1265"/>
    <x v="229"/>
    <x v="229"/>
    <n v="0"/>
    <x v="1"/>
    <x v="11"/>
  </r>
  <r>
    <x v="11"/>
    <x v="11"/>
    <s v="1265"/>
    <x v="229"/>
    <x v="229"/>
    <n v="0"/>
    <x v="1"/>
    <x v="12"/>
  </r>
  <r>
    <x v="11"/>
    <x v="11"/>
    <s v="1266"/>
    <x v="230"/>
    <x v="230"/>
    <n v="0"/>
    <x v="1"/>
    <x v="0"/>
  </r>
  <r>
    <x v="11"/>
    <x v="11"/>
    <s v="1266"/>
    <x v="230"/>
    <x v="230"/>
    <n v="0"/>
    <x v="1"/>
    <x v="1"/>
  </r>
  <r>
    <x v="11"/>
    <x v="11"/>
    <s v="1266"/>
    <x v="230"/>
    <x v="230"/>
    <n v="3"/>
    <x v="1"/>
    <x v="2"/>
  </r>
  <r>
    <x v="11"/>
    <x v="11"/>
    <s v="1266"/>
    <x v="230"/>
    <x v="230"/>
    <n v="1"/>
    <x v="1"/>
    <x v="3"/>
  </r>
  <r>
    <x v="11"/>
    <x v="11"/>
    <s v="1266"/>
    <x v="230"/>
    <x v="230"/>
    <n v="0"/>
    <x v="1"/>
    <x v="4"/>
  </r>
  <r>
    <x v="11"/>
    <x v="11"/>
    <s v="1266"/>
    <x v="230"/>
    <x v="230"/>
    <n v="0"/>
    <x v="1"/>
    <x v="5"/>
  </r>
  <r>
    <x v="11"/>
    <x v="11"/>
    <s v="1266"/>
    <x v="230"/>
    <x v="230"/>
    <n v="1"/>
    <x v="1"/>
    <x v="6"/>
  </r>
  <r>
    <x v="11"/>
    <x v="11"/>
    <s v="1266"/>
    <x v="230"/>
    <x v="230"/>
    <n v="1"/>
    <x v="1"/>
    <x v="7"/>
  </r>
  <r>
    <x v="11"/>
    <x v="11"/>
    <s v="1266"/>
    <x v="230"/>
    <x v="230"/>
    <n v="1"/>
    <x v="1"/>
    <x v="8"/>
  </r>
  <r>
    <x v="11"/>
    <x v="11"/>
    <s v="1266"/>
    <x v="230"/>
    <x v="230"/>
    <n v="1"/>
    <x v="1"/>
    <x v="9"/>
  </r>
  <r>
    <x v="11"/>
    <x v="11"/>
    <s v="1266"/>
    <x v="230"/>
    <x v="230"/>
    <n v="0"/>
    <x v="1"/>
    <x v="10"/>
  </r>
  <r>
    <x v="11"/>
    <x v="11"/>
    <s v="1266"/>
    <x v="230"/>
    <x v="230"/>
    <n v="0"/>
    <x v="1"/>
    <x v="11"/>
  </r>
  <r>
    <x v="11"/>
    <x v="11"/>
    <s v="1266"/>
    <x v="230"/>
    <x v="230"/>
    <n v="0"/>
    <x v="1"/>
    <x v="12"/>
  </r>
  <r>
    <x v="12"/>
    <x v="12"/>
    <s v="1401"/>
    <x v="231"/>
    <x v="231"/>
    <n v="0"/>
    <x v="1"/>
    <x v="0"/>
  </r>
  <r>
    <x v="12"/>
    <x v="12"/>
    <s v="1401"/>
    <x v="231"/>
    <x v="231"/>
    <n v="1"/>
    <x v="1"/>
    <x v="1"/>
  </r>
  <r>
    <x v="12"/>
    <x v="12"/>
    <s v="1401"/>
    <x v="231"/>
    <x v="231"/>
    <n v="4"/>
    <x v="1"/>
    <x v="2"/>
  </r>
  <r>
    <x v="12"/>
    <x v="12"/>
    <s v="1401"/>
    <x v="231"/>
    <x v="231"/>
    <n v="0"/>
    <x v="1"/>
    <x v="3"/>
  </r>
  <r>
    <x v="12"/>
    <x v="12"/>
    <s v="1401"/>
    <x v="231"/>
    <x v="231"/>
    <n v="2"/>
    <x v="1"/>
    <x v="4"/>
  </r>
  <r>
    <x v="12"/>
    <x v="12"/>
    <s v="1401"/>
    <x v="231"/>
    <x v="231"/>
    <n v="3"/>
    <x v="1"/>
    <x v="5"/>
  </r>
  <r>
    <x v="12"/>
    <x v="12"/>
    <s v="1401"/>
    <x v="231"/>
    <x v="231"/>
    <n v="5"/>
    <x v="1"/>
    <x v="6"/>
  </r>
  <r>
    <x v="12"/>
    <x v="12"/>
    <s v="1401"/>
    <x v="231"/>
    <x v="231"/>
    <n v="4"/>
    <x v="1"/>
    <x v="7"/>
  </r>
  <r>
    <x v="12"/>
    <x v="12"/>
    <s v="1401"/>
    <x v="231"/>
    <x v="231"/>
    <n v="1"/>
    <x v="1"/>
    <x v="8"/>
  </r>
  <r>
    <x v="12"/>
    <x v="12"/>
    <s v="1401"/>
    <x v="231"/>
    <x v="231"/>
    <n v="1"/>
    <x v="1"/>
    <x v="9"/>
  </r>
  <r>
    <x v="12"/>
    <x v="12"/>
    <s v="1401"/>
    <x v="231"/>
    <x v="231"/>
    <n v="1"/>
    <x v="1"/>
    <x v="10"/>
  </r>
  <r>
    <x v="12"/>
    <x v="12"/>
    <s v="1401"/>
    <x v="231"/>
    <x v="231"/>
    <n v="1"/>
    <x v="1"/>
    <x v="11"/>
  </r>
  <r>
    <x v="12"/>
    <x v="12"/>
    <s v="1401"/>
    <x v="231"/>
    <x v="231"/>
    <n v="1"/>
    <x v="1"/>
    <x v="12"/>
  </r>
  <r>
    <x v="12"/>
    <x v="12"/>
    <s v="1411"/>
    <x v="232"/>
    <x v="232"/>
    <n v="0"/>
    <x v="1"/>
    <x v="0"/>
  </r>
  <r>
    <x v="12"/>
    <x v="12"/>
    <s v="1411"/>
    <x v="232"/>
    <x v="232"/>
    <n v="0"/>
    <x v="1"/>
    <x v="1"/>
  </r>
  <r>
    <x v="12"/>
    <x v="12"/>
    <s v="1411"/>
    <x v="232"/>
    <x v="232"/>
    <n v="0"/>
    <x v="1"/>
    <x v="2"/>
  </r>
  <r>
    <x v="12"/>
    <x v="12"/>
    <s v="1411"/>
    <x v="232"/>
    <x v="232"/>
    <n v="0"/>
    <x v="1"/>
    <x v="3"/>
  </r>
  <r>
    <x v="12"/>
    <x v="12"/>
    <s v="1411"/>
    <x v="232"/>
    <x v="232"/>
    <n v="0"/>
    <x v="1"/>
    <x v="4"/>
  </r>
  <r>
    <x v="12"/>
    <x v="12"/>
    <s v="1411"/>
    <x v="232"/>
    <x v="232"/>
    <n v="0"/>
    <x v="1"/>
    <x v="5"/>
  </r>
  <r>
    <x v="12"/>
    <x v="12"/>
    <s v="1411"/>
    <x v="232"/>
    <x v="232"/>
    <n v="0"/>
    <x v="1"/>
    <x v="6"/>
  </r>
  <r>
    <x v="12"/>
    <x v="12"/>
    <s v="1411"/>
    <x v="232"/>
    <x v="232"/>
    <n v="0"/>
    <x v="1"/>
    <x v="7"/>
  </r>
  <r>
    <x v="12"/>
    <x v="12"/>
    <s v="1411"/>
    <x v="232"/>
    <x v="232"/>
    <n v="0"/>
    <x v="1"/>
    <x v="8"/>
  </r>
  <r>
    <x v="12"/>
    <x v="12"/>
    <s v="1411"/>
    <x v="232"/>
    <x v="232"/>
    <n v="0"/>
    <x v="1"/>
    <x v="9"/>
  </r>
  <r>
    <x v="12"/>
    <x v="12"/>
    <s v="1411"/>
    <x v="232"/>
    <x v="232"/>
    <n v="0"/>
    <x v="1"/>
    <x v="10"/>
  </r>
  <r>
    <x v="12"/>
    <x v="12"/>
    <s v="1411"/>
    <x v="232"/>
    <x v="232"/>
    <n v="0"/>
    <x v="1"/>
    <x v="11"/>
  </r>
  <r>
    <x v="12"/>
    <x v="12"/>
    <s v="1411"/>
    <x v="232"/>
    <x v="232"/>
    <n v="1"/>
    <x v="1"/>
    <x v="12"/>
  </r>
  <r>
    <x v="12"/>
    <x v="12"/>
    <s v="1412"/>
    <x v="233"/>
    <x v="233"/>
    <n v="0"/>
    <x v="1"/>
    <x v="0"/>
  </r>
  <r>
    <x v="12"/>
    <x v="12"/>
    <s v="1412"/>
    <x v="233"/>
    <x v="233"/>
    <n v="0"/>
    <x v="1"/>
    <x v="1"/>
  </r>
  <r>
    <x v="12"/>
    <x v="12"/>
    <s v="1412"/>
    <x v="233"/>
    <x v="233"/>
    <n v="0"/>
    <x v="1"/>
    <x v="2"/>
  </r>
  <r>
    <x v="12"/>
    <x v="12"/>
    <s v="1412"/>
    <x v="233"/>
    <x v="233"/>
    <n v="0"/>
    <x v="1"/>
    <x v="3"/>
  </r>
  <r>
    <x v="12"/>
    <x v="12"/>
    <s v="1412"/>
    <x v="233"/>
    <x v="233"/>
    <n v="0"/>
    <x v="1"/>
    <x v="4"/>
  </r>
  <r>
    <x v="12"/>
    <x v="12"/>
    <s v="1412"/>
    <x v="233"/>
    <x v="233"/>
    <n v="0"/>
    <x v="1"/>
    <x v="5"/>
  </r>
  <r>
    <x v="12"/>
    <x v="12"/>
    <s v="1412"/>
    <x v="233"/>
    <x v="233"/>
    <n v="0"/>
    <x v="1"/>
    <x v="6"/>
  </r>
  <r>
    <x v="12"/>
    <x v="12"/>
    <s v="1412"/>
    <x v="233"/>
    <x v="233"/>
    <n v="0"/>
    <x v="1"/>
    <x v="7"/>
  </r>
  <r>
    <x v="12"/>
    <x v="12"/>
    <s v="1412"/>
    <x v="233"/>
    <x v="233"/>
    <n v="0"/>
    <x v="1"/>
    <x v="8"/>
  </r>
  <r>
    <x v="12"/>
    <x v="12"/>
    <s v="1412"/>
    <x v="233"/>
    <x v="233"/>
    <n v="0"/>
    <x v="1"/>
    <x v="9"/>
  </r>
  <r>
    <x v="12"/>
    <x v="12"/>
    <s v="1412"/>
    <x v="233"/>
    <x v="233"/>
    <n v="0"/>
    <x v="1"/>
    <x v="10"/>
  </r>
  <r>
    <x v="12"/>
    <x v="12"/>
    <s v="1412"/>
    <x v="233"/>
    <x v="233"/>
    <n v="0"/>
    <x v="1"/>
    <x v="11"/>
  </r>
  <r>
    <x v="12"/>
    <x v="12"/>
    <s v="1412"/>
    <x v="233"/>
    <x v="233"/>
    <n v="0"/>
    <x v="1"/>
    <x v="12"/>
  </r>
  <r>
    <x v="12"/>
    <x v="12"/>
    <s v="1413"/>
    <x v="234"/>
    <x v="234"/>
    <n v="0"/>
    <x v="1"/>
    <x v="0"/>
  </r>
  <r>
    <x v="12"/>
    <x v="12"/>
    <s v="1413"/>
    <x v="234"/>
    <x v="234"/>
    <n v="0"/>
    <x v="1"/>
    <x v="1"/>
  </r>
  <r>
    <x v="12"/>
    <x v="12"/>
    <s v="1413"/>
    <x v="234"/>
    <x v="234"/>
    <n v="0"/>
    <x v="1"/>
    <x v="2"/>
  </r>
  <r>
    <x v="12"/>
    <x v="12"/>
    <s v="1413"/>
    <x v="234"/>
    <x v="234"/>
    <n v="0"/>
    <x v="1"/>
    <x v="3"/>
  </r>
  <r>
    <x v="12"/>
    <x v="12"/>
    <s v="1413"/>
    <x v="234"/>
    <x v="234"/>
    <n v="0"/>
    <x v="1"/>
    <x v="4"/>
  </r>
  <r>
    <x v="12"/>
    <x v="12"/>
    <s v="1413"/>
    <x v="234"/>
    <x v="234"/>
    <n v="0"/>
    <x v="1"/>
    <x v="5"/>
  </r>
  <r>
    <x v="12"/>
    <x v="12"/>
    <s v="1413"/>
    <x v="234"/>
    <x v="234"/>
    <n v="0"/>
    <x v="1"/>
    <x v="6"/>
  </r>
  <r>
    <x v="12"/>
    <x v="12"/>
    <s v="1413"/>
    <x v="234"/>
    <x v="234"/>
    <n v="0"/>
    <x v="1"/>
    <x v="7"/>
  </r>
  <r>
    <x v="12"/>
    <x v="12"/>
    <s v="1413"/>
    <x v="234"/>
    <x v="234"/>
    <n v="0"/>
    <x v="1"/>
    <x v="8"/>
  </r>
  <r>
    <x v="12"/>
    <x v="12"/>
    <s v="1413"/>
    <x v="234"/>
    <x v="234"/>
    <n v="1"/>
    <x v="1"/>
    <x v="9"/>
  </r>
  <r>
    <x v="12"/>
    <x v="12"/>
    <s v="1413"/>
    <x v="234"/>
    <x v="234"/>
    <n v="0"/>
    <x v="1"/>
    <x v="10"/>
  </r>
  <r>
    <x v="12"/>
    <x v="12"/>
    <s v="1413"/>
    <x v="234"/>
    <x v="234"/>
    <n v="0"/>
    <x v="1"/>
    <x v="11"/>
  </r>
  <r>
    <x v="12"/>
    <x v="12"/>
    <s v="1413"/>
    <x v="234"/>
    <x v="234"/>
    <n v="0"/>
    <x v="1"/>
    <x v="12"/>
  </r>
  <r>
    <x v="12"/>
    <x v="12"/>
    <s v="1416"/>
    <x v="235"/>
    <x v="235"/>
    <n v="0"/>
    <x v="1"/>
    <x v="0"/>
  </r>
  <r>
    <x v="12"/>
    <x v="12"/>
    <s v="1416"/>
    <x v="235"/>
    <x v="235"/>
    <n v="1"/>
    <x v="1"/>
    <x v="1"/>
  </r>
  <r>
    <x v="12"/>
    <x v="12"/>
    <s v="1416"/>
    <x v="235"/>
    <x v="235"/>
    <n v="1"/>
    <x v="1"/>
    <x v="2"/>
  </r>
  <r>
    <x v="12"/>
    <x v="12"/>
    <s v="1416"/>
    <x v="235"/>
    <x v="235"/>
    <n v="1"/>
    <x v="1"/>
    <x v="3"/>
  </r>
  <r>
    <x v="12"/>
    <x v="12"/>
    <s v="1416"/>
    <x v="235"/>
    <x v="235"/>
    <n v="2"/>
    <x v="1"/>
    <x v="4"/>
  </r>
  <r>
    <x v="12"/>
    <x v="12"/>
    <s v="1416"/>
    <x v="235"/>
    <x v="235"/>
    <n v="1"/>
    <x v="1"/>
    <x v="5"/>
  </r>
  <r>
    <x v="12"/>
    <x v="12"/>
    <s v="1416"/>
    <x v="235"/>
    <x v="235"/>
    <n v="1"/>
    <x v="1"/>
    <x v="6"/>
  </r>
  <r>
    <x v="12"/>
    <x v="12"/>
    <s v="1416"/>
    <x v="235"/>
    <x v="235"/>
    <n v="0"/>
    <x v="1"/>
    <x v="7"/>
  </r>
  <r>
    <x v="12"/>
    <x v="12"/>
    <s v="1416"/>
    <x v="235"/>
    <x v="235"/>
    <n v="1"/>
    <x v="1"/>
    <x v="8"/>
  </r>
  <r>
    <x v="12"/>
    <x v="12"/>
    <s v="1416"/>
    <x v="235"/>
    <x v="235"/>
    <n v="1"/>
    <x v="1"/>
    <x v="9"/>
  </r>
  <r>
    <x v="12"/>
    <x v="12"/>
    <s v="1416"/>
    <x v="235"/>
    <x v="235"/>
    <n v="2"/>
    <x v="1"/>
    <x v="10"/>
  </r>
  <r>
    <x v="12"/>
    <x v="12"/>
    <s v="1416"/>
    <x v="235"/>
    <x v="235"/>
    <n v="1"/>
    <x v="1"/>
    <x v="11"/>
  </r>
  <r>
    <x v="12"/>
    <x v="12"/>
    <s v="1416"/>
    <x v="235"/>
    <x v="235"/>
    <n v="0"/>
    <x v="1"/>
    <x v="12"/>
  </r>
  <r>
    <x v="12"/>
    <x v="12"/>
    <s v="1417"/>
    <x v="236"/>
    <x v="236"/>
    <n v="3"/>
    <x v="1"/>
    <x v="0"/>
  </r>
  <r>
    <x v="12"/>
    <x v="12"/>
    <s v="1417"/>
    <x v="236"/>
    <x v="236"/>
    <n v="2"/>
    <x v="1"/>
    <x v="1"/>
  </r>
  <r>
    <x v="12"/>
    <x v="12"/>
    <s v="1417"/>
    <x v="236"/>
    <x v="236"/>
    <n v="2"/>
    <x v="1"/>
    <x v="2"/>
  </r>
  <r>
    <x v="12"/>
    <x v="12"/>
    <s v="1417"/>
    <x v="236"/>
    <x v="236"/>
    <n v="3"/>
    <x v="1"/>
    <x v="3"/>
  </r>
  <r>
    <x v="12"/>
    <x v="12"/>
    <s v="1417"/>
    <x v="236"/>
    <x v="236"/>
    <n v="5"/>
    <x v="1"/>
    <x v="4"/>
  </r>
  <r>
    <x v="12"/>
    <x v="12"/>
    <s v="1417"/>
    <x v="236"/>
    <x v="236"/>
    <n v="5"/>
    <x v="1"/>
    <x v="5"/>
  </r>
  <r>
    <x v="12"/>
    <x v="12"/>
    <s v="1417"/>
    <x v="236"/>
    <x v="236"/>
    <n v="3"/>
    <x v="1"/>
    <x v="6"/>
  </r>
  <r>
    <x v="12"/>
    <x v="12"/>
    <s v="1417"/>
    <x v="236"/>
    <x v="236"/>
    <n v="3"/>
    <x v="1"/>
    <x v="7"/>
  </r>
  <r>
    <x v="12"/>
    <x v="12"/>
    <s v="1417"/>
    <x v="236"/>
    <x v="236"/>
    <n v="3"/>
    <x v="1"/>
    <x v="8"/>
  </r>
  <r>
    <x v="12"/>
    <x v="12"/>
    <s v="1417"/>
    <x v="236"/>
    <x v="236"/>
    <n v="6"/>
    <x v="1"/>
    <x v="9"/>
  </r>
  <r>
    <x v="12"/>
    <x v="12"/>
    <s v="1417"/>
    <x v="236"/>
    <x v="236"/>
    <n v="16"/>
    <x v="1"/>
    <x v="10"/>
  </r>
  <r>
    <x v="12"/>
    <x v="12"/>
    <s v="1417"/>
    <x v="236"/>
    <x v="236"/>
    <n v="14"/>
    <x v="1"/>
    <x v="11"/>
  </r>
  <r>
    <x v="12"/>
    <x v="12"/>
    <s v="1417"/>
    <x v="236"/>
    <x v="236"/>
    <n v="14"/>
    <x v="1"/>
    <x v="12"/>
  </r>
  <r>
    <x v="12"/>
    <x v="12"/>
    <s v="1418"/>
    <x v="237"/>
    <x v="237"/>
    <n v="2"/>
    <x v="1"/>
    <x v="0"/>
  </r>
  <r>
    <x v="12"/>
    <x v="12"/>
    <s v="1418"/>
    <x v="237"/>
    <x v="237"/>
    <n v="1"/>
    <x v="1"/>
    <x v="1"/>
  </r>
  <r>
    <x v="12"/>
    <x v="12"/>
    <s v="1418"/>
    <x v="237"/>
    <x v="237"/>
    <n v="1"/>
    <x v="1"/>
    <x v="2"/>
  </r>
  <r>
    <x v="12"/>
    <x v="12"/>
    <s v="1418"/>
    <x v="237"/>
    <x v="237"/>
    <n v="2"/>
    <x v="1"/>
    <x v="3"/>
  </r>
  <r>
    <x v="12"/>
    <x v="12"/>
    <s v="1418"/>
    <x v="237"/>
    <x v="237"/>
    <n v="1"/>
    <x v="1"/>
    <x v="4"/>
  </r>
  <r>
    <x v="12"/>
    <x v="12"/>
    <s v="1418"/>
    <x v="237"/>
    <x v="237"/>
    <n v="1"/>
    <x v="1"/>
    <x v="5"/>
  </r>
  <r>
    <x v="12"/>
    <x v="12"/>
    <s v="1418"/>
    <x v="237"/>
    <x v="237"/>
    <n v="2"/>
    <x v="1"/>
    <x v="6"/>
  </r>
  <r>
    <x v="12"/>
    <x v="12"/>
    <s v="1418"/>
    <x v="237"/>
    <x v="237"/>
    <n v="2"/>
    <x v="1"/>
    <x v="7"/>
  </r>
  <r>
    <x v="12"/>
    <x v="12"/>
    <s v="1418"/>
    <x v="237"/>
    <x v="237"/>
    <n v="2"/>
    <x v="1"/>
    <x v="8"/>
  </r>
  <r>
    <x v="12"/>
    <x v="12"/>
    <s v="1418"/>
    <x v="237"/>
    <x v="237"/>
    <n v="3"/>
    <x v="1"/>
    <x v="9"/>
  </r>
  <r>
    <x v="12"/>
    <x v="12"/>
    <s v="1418"/>
    <x v="237"/>
    <x v="237"/>
    <n v="3"/>
    <x v="1"/>
    <x v="10"/>
  </r>
  <r>
    <x v="12"/>
    <x v="12"/>
    <s v="1418"/>
    <x v="237"/>
    <x v="237"/>
    <n v="3"/>
    <x v="1"/>
    <x v="11"/>
  </r>
  <r>
    <x v="12"/>
    <x v="12"/>
    <s v="1418"/>
    <x v="237"/>
    <x v="237"/>
    <n v="2"/>
    <x v="1"/>
    <x v="12"/>
  </r>
  <r>
    <x v="12"/>
    <x v="12"/>
    <s v="1419"/>
    <x v="238"/>
    <x v="238"/>
    <n v="0"/>
    <x v="1"/>
    <x v="0"/>
  </r>
  <r>
    <x v="12"/>
    <x v="12"/>
    <s v="1419"/>
    <x v="238"/>
    <x v="238"/>
    <n v="0"/>
    <x v="1"/>
    <x v="1"/>
  </r>
  <r>
    <x v="12"/>
    <x v="12"/>
    <s v="1419"/>
    <x v="238"/>
    <x v="238"/>
    <n v="0"/>
    <x v="1"/>
    <x v="2"/>
  </r>
  <r>
    <x v="12"/>
    <x v="12"/>
    <s v="1419"/>
    <x v="238"/>
    <x v="238"/>
    <n v="0"/>
    <x v="1"/>
    <x v="3"/>
  </r>
  <r>
    <x v="12"/>
    <x v="12"/>
    <s v="1419"/>
    <x v="238"/>
    <x v="238"/>
    <n v="0"/>
    <x v="1"/>
    <x v="4"/>
  </r>
  <r>
    <x v="12"/>
    <x v="12"/>
    <s v="1419"/>
    <x v="238"/>
    <x v="238"/>
    <n v="0"/>
    <x v="1"/>
    <x v="5"/>
  </r>
  <r>
    <x v="12"/>
    <x v="12"/>
    <s v="1419"/>
    <x v="238"/>
    <x v="238"/>
    <n v="0"/>
    <x v="1"/>
    <x v="6"/>
  </r>
  <r>
    <x v="12"/>
    <x v="12"/>
    <s v="1419"/>
    <x v="238"/>
    <x v="238"/>
    <n v="0"/>
    <x v="1"/>
    <x v="7"/>
  </r>
  <r>
    <x v="12"/>
    <x v="12"/>
    <s v="1419"/>
    <x v="238"/>
    <x v="238"/>
    <n v="0"/>
    <x v="1"/>
    <x v="8"/>
  </r>
  <r>
    <x v="12"/>
    <x v="12"/>
    <s v="1419"/>
    <x v="238"/>
    <x v="238"/>
    <n v="0"/>
    <x v="1"/>
    <x v="9"/>
  </r>
  <r>
    <x v="12"/>
    <x v="12"/>
    <s v="1419"/>
    <x v="238"/>
    <x v="238"/>
    <n v="0"/>
    <x v="1"/>
    <x v="10"/>
  </r>
  <r>
    <x v="12"/>
    <x v="12"/>
    <s v="1419"/>
    <x v="238"/>
    <x v="238"/>
    <n v="0"/>
    <x v="1"/>
    <x v="11"/>
  </r>
  <r>
    <x v="12"/>
    <x v="12"/>
    <s v="1419"/>
    <x v="238"/>
    <x v="238"/>
    <n v="0"/>
    <x v="1"/>
    <x v="12"/>
  </r>
  <r>
    <x v="12"/>
    <x v="12"/>
    <s v="1420"/>
    <x v="239"/>
    <x v="239"/>
    <n v="9"/>
    <x v="1"/>
    <x v="0"/>
  </r>
  <r>
    <x v="12"/>
    <x v="12"/>
    <s v="1420"/>
    <x v="239"/>
    <x v="239"/>
    <n v="6"/>
    <x v="1"/>
    <x v="1"/>
  </r>
  <r>
    <x v="12"/>
    <x v="12"/>
    <s v="1420"/>
    <x v="239"/>
    <x v="239"/>
    <n v="8"/>
    <x v="1"/>
    <x v="2"/>
  </r>
  <r>
    <x v="12"/>
    <x v="12"/>
    <s v="1420"/>
    <x v="239"/>
    <x v="239"/>
    <n v="5"/>
    <x v="1"/>
    <x v="3"/>
  </r>
  <r>
    <x v="12"/>
    <x v="12"/>
    <s v="1420"/>
    <x v="239"/>
    <x v="239"/>
    <n v="5"/>
    <x v="1"/>
    <x v="4"/>
  </r>
  <r>
    <x v="12"/>
    <x v="12"/>
    <s v="1420"/>
    <x v="239"/>
    <x v="239"/>
    <n v="6"/>
    <x v="1"/>
    <x v="5"/>
  </r>
  <r>
    <x v="12"/>
    <x v="12"/>
    <s v="1420"/>
    <x v="239"/>
    <x v="239"/>
    <n v="8"/>
    <x v="1"/>
    <x v="6"/>
  </r>
  <r>
    <x v="12"/>
    <x v="12"/>
    <s v="1420"/>
    <x v="239"/>
    <x v="239"/>
    <n v="6"/>
    <x v="1"/>
    <x v="7"/>
  </r>
  <r>
    <x v="12"/>
    <x v="12"/>
    <s v="1420"/>
    <x v="239"/>
    <x v="239"/>
    <n v="9"/>
    <x v="1"/>
    <x v="8"/>
  </r>
  <r>
    <x v="12"/>
    <x v="12"/>
    <s v="1420"/>
    <x v="239"/>
    <x v="239"/>
    <n v="8"/>
    <x v="1"/>
    <x v="9"/>
  </r>
  <r>
    <x v="12"/>
    <x v="12"/>
    <s v="1420"/>
    <x v="239"/>
    <x v="239"/>
    <n v="6"/>
    <x v="1"/>
    <x v="10"/>
  </r>
  <r>
    <x v="12"/>
    <x v="12"/>
    <s v="1420"/>
    <x v="239"/>
    <x v="239"/>
    <n v="8"/>
    <x v="1"/>
    <x v="11"/>
  </r>
  <r>
    <x v="12"/>
    <x v="12"/>
    <s v="1420"/>
    <x v="239"/>
    <x v="239"/>
    <n v="9"/>
    <x v="1"/>
    <x v="12"/>
  </r>
  <r>
    <x v="12"/>
    <x v="12"/>
    <s v="1421"/>
    <x v="240"/>
    <x v="240"/>
    <n v="0"/>
    <x v="1"/>
    <x v="0"/>
  </r>
  <r>
    <x v="12"/>
    <x v="12"/>
    <s v="1421"/>
    <x v="240"/>
    <x v="240"/>
    <n v="0"/>
    <x v="1"/>
    <x v="1"/>
  </r>
  <r>
    <x v="12"/>
    <x v="12"/>
    <s v="1421"/>
    <x v="240"/>
    <x v="240"/>
    <n v="0"/>
    <x v="1"/>
    <x v="2"/>
  </r>
  <r>
    <x v="12"/>
    <x v="12"/>
    <s v="1421"/>
    <x v="240"/>
    <x v="240"/>
    <n v="0"/>
    <x v="1"/>
    <x v="3"/>
  </r>
  <r>
    <x v="12"/>
    <x v="12"/>
    <s v="1421"/>
    <x v="240"/>
    <x v="240"/>
    <n v="0"/>
    <x v="1"/>
    <x v="4"/>
  </r>
  <r>
    <x v="12"/>
    <x v="12"/>
    <s v="1421"/>
    <x v="240"/>
    <x v="240"/>
    <n v="0"/>
    <x v="1"/>
    <x v="5"/>
  </r>
  <r>
    <x v="12"/>
    <x v="12"/>
    <s v="1421"/>
    <x v="240"/>
    <x v="240"/>
    <n v="0"/>
    <x v="1"/>
    <x v="6"/>
  </r>
  <r>
    <x v="12"/>
    <x v="12"/>
    <s v="1421"/>
    <x v="240"/>
    <x v="240"/>
    <n v="0"/>
    <x v="1"/>
    <x v="7"/>
  </r>
  <r>
    <x v="12"/>
    <x v="12"/>
    <s v="1421"/>
    <x v="240"/>
    <x v="240"/>
    <n v="0"/>
    <x v="1"/>
    <x v="8"/>
  </r>
  <r>
    <x v="12"/>
    <x v="12"/>
    <s v="1421"/>
    <x v="240"/>
    <x v="240"/>
    <n v="0"/>
    <x v="1"/>
    <x v="9"/>
  </r>
  <r>
    <x v="12"/>
    <x v="12"/>
    <s v="1421"/>
    <x v="240"/>
    <x v="240"/>
    <n v="0"/>
    <x v="1"/>
    <x v="10"/>
  </r>
  <r>
    <x v="12"/>
    <x v="12"/>
    <s v="1421"/>
    <x v="240"/>
    <x v="240"/>
    <n v="0"/>
    <x v="1"/>
    <x v="11"/>
  </r>
  <r>
    <x v="12"/>
    <x v="12"/>
    <s v="1421"/>
    <x v="240"/>
    <x v="240"/>
    <n v="0"/>
    <x v="1"/>
    <x v="12"/>
  </r>
  <r>
    <x v="12"/>
    <x v="12"/>
    <s v="1422"/>
    <x v="241"/>
    <x v="241"/>
    <n v="1"/>
    <x v="1"/>
    <x v="0"/>
  </r>
  <r>
    <x v="12"/>
    <x v="12"/>
    <s v="1422"/>
    <x v="241"/>
    <x v="241"/>
    <n v="2"/>
    <x v="1"/>
    <x v="1"/>
  </r>
  <r>
    <x v="12"/>
    <x v="12"/>
    <s v="1422"/>
    <x v="241"/>
    <x v="241"/>
    <n v="0"/>
    <x v="1"/>
    <x v="2"/>
  </r>
  <r>
    <x v="12"/>
    <x v="12"/>
    <s v="1422"/>
    <x v="241"/>
    <x v="241"/>
    <n v="2"/>
    <x v="1"/>
    <x v="3"/>
  </r>
  <r>
    <x v="12"/>
    <x v="12"/>
    <s v="1422"/>
    <x v="241"/>
    <x v="241"/>
    <n v="2"/>
    <x v="1"/>
    <x v="4"/>
  </r>
  <r>
    <x v="12"/>
    <x v="12"/>
    <s v="1422"/>
    <x v="241"/>
    <x v="241"/>
    <n v="0"/>
    <x v="1"/>
    <x v="5"/>
  </r>
  <r>
    <x v="12"/>
    <x v="12"/>
    <s v="1422"/>
    <x v="241"/>
    <x v="241"/>
    <n v="0"/>
    <x v="1"/>
    <x v="6"/>
  </r>
  <r>
    <x v="12"/>
    <x v="12"/>
    <s v="1422"/>
    <x v="241"/>
    <x v="241"/>
    <n v="0"/>
    <x v="1"/>
    <x v="7"/>
  </r>
  <r>
    <x v="12"/>
    <x v="12"/>
    <s v="1422"/>
    <x v="241"/>
    <x v="241"/>
    <n v="1"/>
    <x v="1"/>
    <x v="8"/>
  </r>
  <r>
    <x v="12"/>
    <x v="12"/>
    <s v="1422"/>
    <x v="241"/>
    <x v="241"/>
    <n v="1"/>
    <x v="1"/>
    <x v="9"/>
  </r>
  <r>
    <x v="12"/>
    <x v="12"/>
    <s v="1422"/>
    <x v="241"/>
    <x v="241"/>
    <n v="1"/>
    <x v="1"/>
    <x v="10"/>
  </r>
  <r>
    <x v="12"/>
    <x v="12"/>
    <s v="1422"/>
    <x v="241"/>
    <x v="241"/>
    <n v="0"/>
    <x v="1"/>
    <x v="11"/>
  </r>
  <r>
    <x v="12"/>
    <x v="12"/>
    <s v="1422"/>
    <x v="241"/>
    <x v="241"/>
    <n v="0"/>
    <x v="1"/>
    <x v="12"/>
  </r>
  <r>
    <x v="12"/>
    <x v="12"/>
    <s v="1424"/>
    <x v="242"/>
    <x v="242"/>
    <n v="3"/>
    <x v="1"/>
    <x v="0"/>
  </r>
  <r>
    <x v="12"/>
    <x v="12"/>
    <s v="1424"/>
    <x v="242"/>
    <x v="242"/>
    <n v="3"/>
    <x v="1"/>
    <x v="1"/>
  </r>
  <r>
    <x v="12"/>
    <x v="12"/>
    <s v="1424"/>
    <x v="242"/>
    <x v="242"/>
    <n v="2"/>
    <x v="1"/>
    <x v="2"/>
  </r>
  <r>
    <x v="12"/>
    <x v="12"/>
    <s v="1424"/>
    <x v="242"/>
    <x v="242"/>
    <n v="3"/>
    <x v="1"/>
    <x v="3"/>
  </r>
  <r>
    <x v="12"/>
    <x v="12"/>
    <s v="1424"/>
    <x v="242"/>
    <x v="242"/>
    <n v="2"/>
    <x v="1"/>
    <x v="4"/>
  </r>
  <r>
    <x v="12"/>
    <x v="12"/>
    <s v="1424"/>
    <x v="242"/>
    <x v="242"/>
    <n v="1"/>
    <x v="1"/>
    <x v="5"/>
  </r>
  <r>
    <x v="12"/>
    <x v="12"/>
    <s v="1424"/>
    <x v="242"/>
    <x v="242"/>
    <n v="0"/>
    <x v="1"/>
    <x v="6"/>
  </r>
  <r>
    <x v="12"/>
    <x v="12"/>
    <s v="1424"/>
    <x v="242"/>
    <x v="242"/>
    <n v="0"/>
    <x v="1"/>
    <x v="7"/>
  </r>
  <r>
    <x v="12"/>
    <x v="12"/>
    <s v="1424"/>
    <x v="242"/>
    <x v="242"/>
    <n v="0"/>
    <x v="1"/>
    <x v="8"/>
  </r>
  <r>
    <x v="12"/>
    <x v="12"/>
    <s v="1424"/>
    <x v="242"/>
    <x v="242"/>
    <n v="1"/>
    <x v="1"/>
    <x v="9"/>
  </r>
  <r>
    <x v="12"/>
    <x v="12"/>
    <s v="1424"/>
    <x v="242"/>
    <x v="242"/>
    <n v="1"/>
    <x v="1"/>
    <x v="10"/>
  </r>
  <r>
    <x v="12"/>
    <x v="12"/>
    <s v="1424"/>
    <x v="242"/>
    <x v="242"/>
    <n v="1"/>
    <x v="1"/>
    <x v="11"/>
  </r>
  <r>
    <x v="12"/>
    <x v="12"/>
    <s v="1424"/>
    <x v="242"/>
    <x v="242"/>
    <n v="0"/>
    <x v="1"/>
    <x v="12"/>
  </r>
  <r>
    <x v="12"/>
    <x v="12"/>
    <s v="1426"/>
    <x v="243"/>
    <x v="243"/>
    <n v="2"/>
    <x v="1"/>
    <x v="0"/>
  </r>
  <r>
    <x v="12"/>
    <x v="12"/>
    <s v="1426"/>
    <x v="243"/>
    <x v="243"/>
    <n v="0"/>
    <x v="1"/>
    <x v="1"/>
  </r>
  <r>
    <x v="12"/>
    <x v="12"/>
    <s v="1426"/>
    <x v="243"/>
    <x v="243"/>
    <n v="1"/>
    <x v="1"/>
    <x v="2"/>
  </r>
  <r>
    <x v="12"/>
    <x v="12"/>
    <s v="1426"/>
    <x v="243"/>
    <x v="243"/>
    <n v="0"/>
    <x v="1"/>
    <x v="3"/>
  </r>
  <r>
    <x v="12"/>
    <x v="12"/>
    <s v="1426"/>
    <x v="243"/>
    <x v="243"/>
    <n v="0"/>
    <x v="1"/>
    <x v="4"/>
  </r>
  <r>
    <x v="12"/>
    <x v="12"/>
    <s v="1426"/>
    <x v="243"/>
    <x v="243"/>
    <n v="0"/>
    <x v="1"/>
    <x v="5"/>
  </r>
  <r>
    <x v="12"/>
    <x v="12"/>
    <s v="1426"/>
    <x v="243"/>
    <x v="243"/>
    <n v="2"/>
    <x v="1"/>
    <x v="6"/>
  </r>
  <r>
    <x v="12"/>
    <x v="12"/>
    <s v="1426"/>
    <x v="243"/>
    <x v="243"/>
    <n v="0"/>
    <x v="1"/>
    <x v="7"/>
  </r>
  <r>
    <x v="12"/>
    <x v="12"/>
    <s v="1426"/>
    <x v="243"/>
    <x v="243"/>
    <n v="0"/>
    <x v="1"/>
    <x v="8"/>
  </r>
  <r>
    <x v="12"/>
    <x v="12"/>
    <s v="1426"/>
    <x v="243"/>
    <x v="243"/>
    <n v="0"/>
    <x v="1"/>
    <x v="9"/>
  </r>
  <r>
    <x v="12"/>
    <x v="12"/>
    <s v="1426"/>
    <x v="243"/>
    <x v="243"/>
    <n v="1"/>
    <x v="1"/>
    <x v="10"/>
  </r>
  <r>
    <x v="12"/>
    <x v="12"/>
    <s v="1426"/>
    <x v="243"/>
    <x v="243"/>
    <n v="2"/>
    <x v="1"/>
    <x v="11"/>
  </r>
  <r>
    <x v="12"/>
    <x v="12"/>
    <s v="1426"/>
    <x v="243"/>
    <x v="243"/>
    <n v="3"/>
    <x v="1"/>
    <x v="12"/>
  </r>
  <r>
    <x v="12"/>
    <x v="12"/>
    <s v="1428"/>
    <x v="244"/>
    <x v="244"/>
    <n v="1"/>
    <x v="1"/>
    <x v="0"/>
  </r>
  <r>
    <x v="12"/>
    <x v="12"/>
    <s v="1428"/>
    <x v="244"/>
    <x v="244"/>
    <n v="1"/>
    <x v="1"/>
    <x v="1"/>
  </r>
  <r>
    <x v="12"/>
    <x v="12"/>
    <s v="1428"/>
    <x v="244"/>
    <x v="244"/>
    <n v="1"/>
    <x v="1"/>
    <x v="2"/>
  </r>
  <r>
    <x v="12"/>
    <x v="12"/>
    <s v="1428"/>
    <x v="244"/>
    <x v="244"/>
    <n v="1"/>
    <x v="1"/>
    <x v="3"/>
  </r>
  <r>
    <x v="12"/>
    <x v="12"/>
    <s v="1428"/>
    <x v="244"/>
    <x v="244"/>
    <n v="1"/>
    <x v="1"/>
    <x v="4"/>
  </r>
  <r>
    <x v="12"/>
    <x v="12"/>
    <s v="1428"/>
    <x v="244"/>
    <x v="244"/>
    <n v="1"/>
    <x v="1"/>
    <x v="5"/>
  </r>
  <r>
    <x v="12"/>
    <x v="12"/>
    <s v="1428"/>
    <x v="244"/>
    <x v="244"/>
    <n v="0"/>
    <x v="1"/>
    <x v="6"/>
  </r>
  <r>
    <x v="12"/>
    <x v="12"/>
    <s v="1428"/>
    <x v="244"/>
    <x v="244"/>
    <n v="0"/>
    <x v="1"/>
    <x v="7"/>
  </r>
  <r>
    <x v="12"/>
    <x v="12"/>
    <s v="1428"/>
    <x v="244"/>
    <x v="244"/>
    <n v="3"/>
    <x v="1"/>
    <x v="8"/>
  </r>
  <r>
    <x v="12"/>
    <x v="12"/>
    <s v="1428"/>
    <x v="244"/>
    <x v="244"/>
    <n v="6"/>
    <x v="1"/>
    <x v="9"/>
  </r>
  <r>
    <x v="12"/>
    <x v="12"/>
    <s v="1428"/>
    <x v="244"/>
    <x v="244"/>
    <n v="3"/>
    <x v="1"/>
    <x v="10"/>
  </r>
  <r>
    <x v="12"/>
    <x v="12"/>
    <s v="1428"/>
    <x v="244"/>
    <x v="244"/>
    <n v="4"/>
    <x v="1"/>
    <x v="11"/>
  </r>
  <r>
    <x v="12"/>
    <x v="12"/>
    <s v="1428"/>
    <x v="244"/>
    <x v="244"/>
    <n v="4"/>
    <x v="1"/>
    <x v="12"/>
  </r>
  <r>
    <x v="12"/>
    <x v="12"/>
    <s v="1429"/>
    <x v="245"/>
    <x v="245"/>
    <n v="2"/>
    <x v="1"/>
    <x v="0"/>
  </r>
  <r>
    <x v="12"/>
    <x v="12"/>
    <s v="1429"/>
    <x v="245"/>
    <x v="245"/>
    <n v="0"/>
    <x v="1"/>
    <x v="1"/>
  </r>
  <r>
    <x v="12"/>
    <x v="12"/>
    <s v="1429"/>
    <x v="245"/>
    <x v="245"/>
    <n v="1"/>
    <x v="1"/>
    <x v="2"/>
  </r>
  <r>
    <x v="12"/>
    <x v="12"/>
    <s v="1429"/>
    <x v="245"/>
    <x v="245"/>
    <n v="1"/>
    <x v="1"/>
    <x v="3"/>
  </r>
  <r>
    <x v="12"/>
    <x v="12"/>
    <s v="1429"/>
    <x v="245"/>
    <x v="245"/>
    <n v="1"/>
    <x v="1"/>
    <x v="4"/>
  </r>
  <r>
    <x v="12"/>
    <x v="12"/>
    <s v="1429"/>
    <x v="245"/>
    <x v="245"/>
    <n v="1"/>
    <x v="1"/>
    <x v="5"/>
  </r>
  <r>
    <x v="12"/>
    <x v="12"/>
    <s v="1429"/>
    <x v="245"/>
    <x v="245"/>
    <n v="2"/>
    <x v="1"/>
    <x v="6"/>
  </r>
  <r>
    <x v="12"/>
    <x v="12"/>
    <s v="1429"/>
    <x v="245"/>
    <x v="245"/>
    <n v="1"/>
    <x v="1"/>
    <x v="7"/>
  </r>
  <r>
    <x v="12"/>
    <x v="12"/>
    <s v="1429"/>
    <x v="245"/>
    <x v="245"/>
    <n v="1"/>
    <x v="1"/>
    <x v="8"/>
  </r>
  <r>
    <x v="12"/>
    <x v="12"/>
    <s v="1429"/>
    <x v="245"/>
    <x v="245"/>
    <n v="4"/>
    <x v="1"/>
    <x v="9"/>
  </r>
  <r>
    <x v="12"/>
    <x v="12"/>
    <s v="1429"/>
    <x v="245"/>
    <x v="245"/>
    <n v="2"/>
    <x v="1"/>
    <x v="10"/>
  </r>
  <r>
    <x v="12"/>
    <x v="12"/>
    <s v="1429"/>
    <x v="245"/>
    <x v="245"/>
    <n v="1"/>
    <x v="1"/>
    <x v="11"/>
  </r>
  <r>
    <x v="12"/>
    <x v="12"/>
    <s v="1429"/>
    <x v="245"/>
    <x v="245"/>
    <n v="2"/>
    <x v="1"/>
    <x v="12"/>
  </r>
  <r>
    <x v="12"/>
    <x v="12"/>
    <s v="1430"/>
    <x v="246"/>
    <x v="246"/>
    <n v="4"/>
    <x v="1"/>
    <x v="0"/>
  </r>
  <r>
    <x v="12"/>
    <x v="12"/>
    <s v="1430"/>
    <x v="246"/>
    <x v="246"/>
    <n v="2"/>
    <x v="1"/>
    <x v="1"/>
  </r>
  <r>
    <x v="12"/>
    <x v="12"/>
    <s v="1430"/>
    <x v="246"/>
    <x v="246"/>
    <n v="3"/>
    <x v="1"/>
    <x v="2"/>
  </r>
  <r>
    <x v="12"/>
    <x v="12"/>
    <s v="1430"/>
    <x v="246"/>
    <x v="246"/>
    <n v="4"/>
    <x v="1"/>
    <x v="3"/>
  </r>
  <r>
    <x v="12"/>
    <x v="12"/>
    <s v="1430"/>
    <x v="246"/>
    <x v="246"/>
    <n v="3"/>
    <x v="1"/>
    <x v="4"/>
  </r>
  <r>
    <x v="12"/>
    <x v="12"/>
    <s v="1430"/>
    <x v="246"/>
    <x v="246"/>
    <n v="5"/>
    <x v="1"/>
    <x v="5"/>
  </r>
  <r>
    <x v="12"/>
    <x v="12"/>
    <s v="1430"/>
    <x v="246"/>
    <x v="246"/>
    <n v="7"/>
    <x v="1"/>
    <x v="6"/>
  </r>
  <r>
    <x v="12"/>
    <x v="12"/>
    <s v="1430"/>
    <x v="246"/>
    <x v="246"/>
    <n v="5"/>
    <x v="1"/>
    <x v="7"/>
  </r>
  <r>
    <x v="12"/>
    <x v="12"/>
    <s v="1430"/>
    <x v="246"/>
    <x v="246"/>
    <n v="7"/>
    <x v="1"/>
    <x v="8"/>
  </r>
  <r>
    <x v="12"/>
    <x v="12"/>
    <s v="1430"/>
    <x v="246"/>
    <x v="246"/>
    <n v="6"/>
    <x v="1"/>
    <x v="9"/>
  </r>
  <r>
    <x v="12"/>
    <x v="12"/>
    <s v="1430"/>
    <x v="246"/>
    <x v="246"/>
    <n v="3"/>
    <x v="1"/>
    <x v="10"/>
  </r>
  <r>
    <x v="12"/>
    <x v="12"/>
    <s v="1430"/>
    <x v="246"/>
    <x v="246"/>
    <n v="1"/>
    <x v="1"/>
    <x v="11"/>
  </r>
  <r>
    <x v="12"/>
    <x v="12"/>
    <s v="1430"/>
    <x v="246"/>
    <x v="246"/>
    <n v="3"/>
    <x v="1"/>
    <x v="12"/>
  </r>
  <r>
    <x v="12"/>
    <x v="12"/>
    <s v="1431"/>
    <x v="247"/>
    <x v="247"/>
    <n v="1"/>
    <x v="1"/>
    <x v="0"/>
  </r>
  <r>
    <x v="12"/>
    <x v="12"/>
    <s v="1431"/>
    <x v="247"/>
    <x v="247"/>
    <n v="4"/>
    <x v="1"/>
    <x v="1"/>
  </r>
  <r>
    <x v="12"/>
    <x v="12"/>
    <s v="1431"/>
    <x v="247"/>
    <x v="247"/>
    <n v="4"/>
    <x v="1"/>
    <x v="2"/>
  </r>
  <r>
    <x v="12"/>
    <x v="12"/>
    <s v="1431"/>
    <x v="247"/>
    <x v="247"/>
    <n v="6"/>
    <x v="1"/>
    <x v="3"/>
  </r>
  <r>
    <x v="12"/>
    <x v="12"/>
    <s v="1431"/>
    <x v="247"/>
    <x v="247"/>
    <n v="6"/>
    <x v="1"/>
    <x v="4"/>
  </r>
  <r>
    <x v="12"/>
    <x v="12"/>
    <s v="1431"/>
    <x v="247"/>
    <x v="247"/>
    <n v="7"/>
    <x v="1"/>
    <x v="5"/>
  </r>
  <r>
    <x v="12"/>
    <x v="12"/>
    <s v="1431"/>
    <x v="247"/>
    <x v="247"/>
    <n v="9"/>
    <x v="1"/>
    <x v="6"/>
  </r>
  <r>
    <x v="12"/>
    <x v="12"/>
    <s v="1431"/>
    <x v="247"/>
    <x v="247"/>
    <n v="5"/>
    <x v="1"/>
    <x v="7"/>
  </r>
  <r>
    <x v="12"/>
    <x v="12"/>
    <s v="1431"/>
    <x v="247"/>
    <x v="247"/>
    <n v="7"/>
    <x v="1"/>
    <x v="8"/>
  </r>
  <r>
    <x v="12"/>
    <x v="12"/>
    <s v="1431"/>
    <x v="247"/>
    <x v="247"/>
    <n v="5"/>
    <x v="1"/>
    <x v="9"/>
  </r>
  <r>
    <x v="12"/>
    <x v="12"/>
    <s v="1431"/>
    <x v="247"/>
    <x v="247"/>
    <n v="4"/>
    <x v="1"/>
    <x v="10"/>
  </r>
  <r>
    <x v="12"/>
    <x v="12"/>
    <s v="1431"/>
    <x v="247"/>
    <x v="247"/>
    <n v="3"/>
    <x v="1"/>
    <x v="11"/>
  </r>
  <r>
    <x v="12"/>
    <x v="12"/>
    <s v="1431"/>
    <x v="247"/>
    <x v="247"/>
    <n v="4"/>
    <x v="1"/>
    <x v="12"/>
  </r>
  <r>
    <x v="12"/>
    <x v="12"/>
    <s v="1432"/>
    <x v="248"/>
    <x v="248"/>
    <n v="17"/>
    <x v="1"/>
    <x v="0"/>
  </r>
  <r>
    <x v="12"/>
    <x v="12"/>
    <s v="1432"/>
    <x v="248"/>
    <x v="248"/>
    <n v="13"/>
    <x v="1"/>
    <x v="1"/>
  </r>
  <r>
    <x v="12"/>
    <x v="12"/>
    <s v="1432"/>
    <x v="248"/>
    <x v="248"/>
    <n v="11"/>
    <x v="1"/>
    <x v="2"/>
  </r>
  <r>
    <x v="12"/>
    <x v="12"/>
    <s v="1432"/>
    <x v="248"/>
    <x v="248"/>
    <n v="13"/>
    <x v="1"/>
    <x v="3"/>
  </r>
  <r>
    <x v="12"/>
    <x v="12"/>
    <s v="1432"/>
    <x v="248"/>
    <x v="248"/>
    <n v="13"/>
    <x v="1"/>
    <x v="4"/>
  </r>
  <r>
    <x v="12"/>
    <x v="12"/>
    <s v="1432"/>
    <x v="248"/>
    <x v="248"/>
    <n v="13"/>
    <x v="1"/>
    <x v="5"/>
  </r>
  <r>
    <x v="12"/>
    <x v="12"/>
    <s v="1432"/>
    <x v="248"/>
    <x v="248"/>
    <n v="14"/>
    <x v="1"/>
    <x v="6"/>
  </r>
  <r>
    <x v="12"/>
    <x v="12"/>
    <s v="1432"/>
    <x v="248"/>
    <x v="248"/>
    <n v="13"/>
    <x v="1"/>
    <x v="7"/>
  </r>
  <r>
    <x v="12"/>
    <x v="12"/>
    <s v="1432"/>
    <x v="248"/>
    <x v="248"/>
    <n v="13"/>
    <x v="1"/>
    <x v="8"/>
  </r>
  <r>
    <x v="12"/>
    <x v="12"/>
    <s v="1432"/>
    <x v="248"/>
    <x v="248"/>
    <n v="16"/>
    <x v="1"/>
    <x v="9"/>
  </r>
  <r>
    <x v="12"/>
    <x v="12"/>
    <s v="1432"/>
    <x v="248"/>
    <x v="248"/>
    <n v="18"/>
    <x v="1"/>
    <x v="10"/>
  </r>
  <r>
    <x v="12"/>
    <x v="12"/>
    <s v="1432"/>
    <x v="248"/>
    <x v="248"/>
    <n v="14"/>
    <x v="1"/>
    <x v="11"/>
  </r>
  <r>
    <x v="12"/>
    <x v="12"/>
    <s v="1432"/>
    <x v="248"/>
    <x v="248"/>
    <n v="17"/>
    <x v="1"/>
    <x v="12"/>
  </r>
  <r>
    <x v="12"/>
    <x v="12"/>
    <s v="1433"/>
    <x v="249"/>
    <x v="249"/>
    <n v="1"/>
    <x v="1"/>
    <x v="0"/>
  </r>
  <r>
    <x v="12"/>
    <x v="12"/>
    <s v="1433"/>
    <x v="249"/>
    <x v="249"/>
    <n v="1"/>
    <x v="1"/>
    <x v="1"/>
  </r>
  <r>
    <x v="12"/>
    <x v="12"/>
    <s v="1433"/>
    <x v="249"/>
    <x v="249"/>
    <n v="1"/>
    <x v="1"/>
    <x v="2"/>
  </r>
  <r>
    <x v="12"/>
    <x v="12"/>
    <s v="1433"/>
    <x v="249"/>
    <x v="249"/>
    <n v="1"/>
    <x v="1"/>
    <x v="3"/>
  </r>
  <r>
    <x v="12"/>
    <x v="12"/>
    <s v="1433"/>
    <x v="249"/>
    <x v="249"/>
    <n v="2"/>
    <x v="1"/>
    <x v="4"/>
  </r>
  <r>
    <x v="12"/>
    <x v="12"/>
    <s v="1433"/>
    <x v="249"/>
    <x v="249"/>
    <n v="3"/>
    <x v="1"/>
    <x v="5"/>
  </r>
  <r>
    <x v="12"/>
    <x v="12"/>
    <s v="1433"/>
    <x v="249"/>
    <x v="249"/>
    <n v="5"/>
    <x v="1"/>
    <x v="6"/>
  </r>
  <r>
    <x v="12"/>
    <x v="12"/>
    <s v="1433"/>
    <x v="249"/>
    <x v="249"/>
    <n v="3"/>
    <x v="1"/>
    <x v="7"/>
  </r>
  <r>
    <x v="12"/>
    <x v="12"/>
    <s v="1433"/>
    <x v="249"/>
    <x v="249"/>
    <n v="4"/>
    <x v="1"/>
    <x v="8"/>
  </r>
  <r>
    <x v="12"/>
    <x v="12"/>
    <s v="1433"/>
    <x v="249"/>
    <x v="249"/>
    <n v="4"/>
    <x v="1"/>
    <x v="9"/>
  </r>
  <r>
    <x v="12"/>
    <x v="12"/>
    <s v="1433"/>
    <x v="249"/>
    <x v="249"/>
    <n v="2"/>
    <x v="1"/>
    <x v="10"/>
  </r>
  <r>
    <x v="12"/>
    <x v="12"/>
    <s v="1433"/>
    <x v="249"/>
    <x v="249"/>
    <n v="2"/>
    <x v="1"/>
    <x v="11"/>
  </r>
  <r>
    <x v="12"/>
    <x v="12"/>
    <s v="1433"/>
    <x v="249"/>
    <x v="249"/>
    <n v="2"/>
    <x v="1"/>
    <x v="12"/>
  </r>
  <r>
    <x v="12"/>
    <x v="12"/>
    <s v="1438"/>
    <x v="250"/>
    <x v="250"/>
    <n v="1"/>
    <x v="1"/>
    <x v="0"/>
  </r>
  <r>
    <x v="12"/>
    <x v="12"/>
    <s v="1438"/>
    <x v="250"/>
    <x v="250"/>
    <n v="1"/>
    <x v="1"/>
    <x v="1"/>
  </r>
  <r>
    <x v="12"/>
    <x v="12"/>
    <s v="1438"/>
    <x v="250"/>
    <x v="250"/>
    <n v="2"/>
    <x v="1"/>
    <x v="2"/>
  </r>
  <r>
    <x v="12"/>
    <x v="12"/>
    <s v="1438"/>
    <x v="250"/>
    <x v="250"/>
    <n v="1"/>
    <x v="1"/>
    <x v="3"/>
  </r>
  <r>
    <x v="12"/>
    <x v="12"/>
    <s v="1438"/>
    <x v="250"/>
    <x v="250"/>
    <n v="3"/>
    <x v="1"/>
    <x v="4"/>
  </r>
  <r>
    <x v="12"/>
    <x v="12"/>
    <s v="1438"/>
    <x v="250"/>
    <x v="250"/>
    <n v="5"/>
    <x v="1"/>
    <x v="5"/>
  </r>
  <r>
    <x v="12"/>
    <x v="12"/>
    <s v="1438"/>
    <x v="250"/>
    <x v="250"/>
    <n v="4"/>
    <x v="1"/>
    <x v="6"/>
  </r>
  <r>
    <x v="12"/>
    <x v="12"/>
    <s v="1438"/>
    <x v="250"/>
    <x v="250"/>
    <n v="4"/>
    <x v="1"/>
    <x v="7"/>
  </r>
  <r>
    <x v="12"/>
    <x v="12"/>
    <s v="1438"/>
    <x v="250"/>
    <x v="250"/>
    <n v="6"/>
    <x v="1"/>
    <x v="8"/>
  </r>
  <r>
    <x v="12"/>
    <x v="12"/>
    <s v="1438"/>
    <x v="250"/>
    <x v="250"/>
    <n v="5"/>
    <x v="1"/>
    <x v="9"/>
  </r>
  <r>
    <x v="12"/>
    <x v="12"/>
    <s v="1438"/>
    <x v="250"/>
    <x v="250"/>
    <n v="9"/>
    <x v="1"/>
    <x v="10"/>
  </r>
  <r>
    <x v="12"/>
    <x v="12"/>
    <s v="1438"/>
    <x v="250"/>
    <x v="250"/>
    <n v="6"/>
    <x v="1"/>
    <x v="11"/>
  </r>
  <r>
    <x v="12"/>
    <x v="12"/>
    <s v="1438"/>
    <x v="250"/>
    <x v="250"/>
    <n v="13"/>
    <x v="1"/>
    <x v="12"/>
  </r>
  <r>
    <x v="12"/>
    <x v="12"/>
    <s v="1439"/>
    <x v="251"/>
    <x v="251"/>
    <n v="0"/>
    <x v="1"/>
    <x v="0"/>
  </r>
  <r>
    <x v="12"/>
    <x v="12"/>
    <s v="1439"/>
    <x v="251"/>
    <x v="251"/>
    <n v="0"/>
    <x v="1"/>
    <x v="1"/>
  </r>
  <r>
    <x v="12"/>
    <x v="12"/>
    <s v="1439"/>
    <x v="251"/>
    <x v="251"/>
    <n v="2"/>
    <x v="1"/>
    <x v="2"/>
  </r>
  <r>
    <x v="12"/>
    <x v="12"/>
    <s v="1439"/>
    <x v="251"/>
    <x v="251"/>
    <n v="2"/>
    <x v="1"/>
    <x v="3"/>
  </r>
  <r>
    <x v="12"/>
    <x v="12"/>
    <s v="1439"/>
    <x v="251"/>
    <x v="251"/>
    <n v="2"/>
    <x v="1"/>
    <x v="4"/>
  </r>
  <r>
    <x v="12"/>
    <x v="12"/>
    <s v="1439"/>
    <x v="251"/>
    <x v="251"/>
    <n v="3"/>
    <x v="1"/>
    <x v="5"/>
  </r>
  <r>
    <x v="12"/>
    <x v="12"/>
    <s v="1439"/>
    <x v="251"/>
    <x v="251"/>
    <n v="4"/>
    <x v="1"/>
    <x v="6"/>
  </r>
  <r>
    <x v="12"/>
    <x v="12"/>
    <s v="1439"/>
    <x v="251"/>
    <x v="251"/>
    <n v="4"/>
    <x v="1"/>
    <x v="7"/>
  </r>
  <r>
    <x v="12"/>
    <x v="12"/>
    <s v="1439"/>
    <x v="251"/>
    <x v="251"/>
    <n v="3"/>
    <x v="1"/>
    <x v="8"/>
  </r>
  <r>
    <x v="12"/>
    <x v="12"/>
    <s v="1439"/>
    <x v="251"/>
    <x v="251"/>
    <n v="2"/>
    <x v="1"/>
    <x v="9"/>
  </r>
  <r>
    <x v="12"/>
    <x v="12"/>
    <s v="1439"/>
    <x v="251"/>
    <x v="251"/>
    <n v="2"/>
    <x v="1"/>
    <x v="10"/>
  </r>
  <r>
    <x v="12"/>
    <x v="12"/>
    <s v="1439"/>
    <x v="251"/>
    <x v="251"/>
    <n v="3"/>
    <x v="1"/>
    <x v="11"/>
  </r>
  <r>
    <x v="12"/>
    <x v="12"/>
    <s v="1439"/>
    <x v="251"/>
    <x v="251"/>
    <n v="2"/>
    <x v="1"/>
    <x v="12"/>
  </r>
  <r>
    <x v="12"/>
    <x v="12"/>
    <s v="1441"/>
    <x v="252"/>
    <x v="252"/>
    <n v="0"/>
    <x v="1"/>
    <x v="0"/>
  </r>
  <r>
    <x v="12"/>
    <x v="12"/>
    <s v="1441"/>
    <x v="252"/>
    <x v="252"/>
    <n v="0"/>
    <x v="1"/>
    <x v="1"/>
  </r>
  <r>
    <x v="12"/>
    <x v="12"/>
    <s v="1441"/>
    <x v="252"/>
    <x v="252"/>
    <n v="0"/>
    <x v="1"/>
    <x v="2"/>
  </r>
  <r>
    <x v="12"/>
    <x v="12"/>
    <s v="1441"/>
    <x v="252"/>
    <x v="252"/>
    <n v="0"/>
    <x v="1"/>
    <x v="3"/>
  </r>
  <r>
    <x v="12"/>
    <x v="12"/>
    <s v="1441"/>
    <x v="252"/>
    <x v="252"/>
    <n v="0"/>
    <x v="1"/>
    <x v="4"/>
  </r>
  <r>
    <x v="12"/>
    <x v="12"/>
    <s v="1441"/>
    <x v="252"/>
    <x v="252"/>
    <n v="0"/>
    <x v="1"/>
    <x v="5"/>
  </r>
  <r>
    <x v="12"/>
    <x v="12"/>
    <s v="1441"/>
    <x v="252"/>
    <x v="252"/>
    <n v="0"/>
    <x v="1"/>
    <x v="6"/>
  </r>
  <r>
    <x v="12"/>
    <x v="12"/>
    <s v="1441"/>
    <x v="252"/>
    <x v="252"/>
    <n v="0"/>
    <x v="1"/>
    <x v="7"/>
  </r>
  <r>
    <x v="12"/>
    <x v="12"/>
    <s v="1441"/>
    <x v="252"/>
    <x v="252"/>
    <n v="0"/>
    <x v="1"/>
    <x v="8"/>
  </r>
  <r>
    <x v="12"/>
    <x v="12"/>
    <s v="1441"/>
    <x v="252"/>
    <x v="252"/>
    <n v="0"/>
    <x v="1"/>
    <x v="9"/>
  </r>
  <r>
    <x v="12"/>
    <x v="12"/>
    <s v="1441"/>
    <x v="252"/>
    <x v="252"/>
    <n v="0"/>
    <x v="1"/>
    <x v="10"/>
  </r>
  <r>
    <x v="12"/>
    <x v="12"/>
    <s v="1441"/>
    <x v="252"/>
    <x v="252"/>
    <n v="0"/>
    <x v="1"/>
    <x v="11"/>
  </r>
  <r>
    <x v="12"/>
    <x v="12"/>
    <s v="1441"/>
    <x v="252"/>
    <x v="252"/>
    <n v="1"/>
    <x v="1"/>
    <x v="12"/>
  </r>
  <r>
    <x v="12"/>
    <x v="12"/>
    <s v="1443"/>
    <x v="253"/>
    <x v="253"/>
    <n v="2"/>
    <x v="1"/>
    <x v="0"/>
  </r>
  <r>
    <x v="12"/>
    <x v="12"/>
    <s v="1443"/>
    <x v="253"/>
    <x v="253"/>
    <n v="2"/>
    <x v="1"/>
    <x v="1"/>
  </r>
  <r>
    <x v="12"/>
    <x v="12"/>
    <s v="1443"/>
    <x v="253"/>
    <x v="253"/>
    <n v="1"/>
    <x v="1"/>
    <x v="2"/>
  </r>
  <r>
    <x v="12"/>
    <x v="12"/>
    <s v="1443"/>
    <x v="253"/>
    <x v="253"/>
    <n v="1"/>
    <x v="1"/>
    <x v="3"/>
  </r>
  <r>
    <x v="12"/>
    <x v="12"/>
    <s v="1443"/>
    <x v="253"/>
    <x v="253"/>
    <n v="1"/>
    <x v="1"/>
    <x v="4"/>
  </r>
  <r>
    <x v="12"/>
    <x v="12"/>
    <s v="1443"/>
    <x v="253"/>
    <x v="253"/>
    <n v="2"/>
    <x v="1"/>
    <x v="5"/>
  </r>
  <r>
    <x v="12"/>
    <x v="12"/>
    <s v="1443"/>
    <x v="253"/>
    <x v="253"/>
    <n v="4"/>
    <x v="1"/>
    <x v="6"/>
  </r>
  <r>
    <x v="12"/>
    <x v="12"/>
    <s v="1443"/>
    <x v="253"/>
    <x v="253"/>
    <n v="9"/>
    <x v="1"/>
    <x v="7"/>
  </r>
  <r>
    <x v="12"/>
    <x v="12"/>
    <s v="1443"/>
    <x v="253"/>
    <x v="253"/>
    <n v="15"/>
    <x v="1"/>
    <x v="8"/>
  </r>
  <r>
    <x v="12"/>
    <x v="12"/>
    <s v="1443"/>
    <x v="253"/>
    <x v="253"/>
    <n v="14"/>
    <x v="1"/>
    <x v="9"/>
  </r>
  <r>
    <x v="12"/>
    <x v="12"/>
    <s v="1443"/>
    <x v="253"/>
    <x v="253"/>
    <n v="15"/>
    <x v="1"/>
    <x v="10"/>
  </r>
  <r>
    <x v="12"/>
    <x v="12"/>
    <s v="1443"/>
    <x v="253"/>
    <x v="253"/>
    <n v="14"/>
    <x v="1"/>
    <x v="11"/>
  </r>
  <r>
    <x v="12"/>
    <x v="12"/>
    <s v="1443"/>
    <x v="253"/>
    <x v="253"/>
    <n v="16"/>
    <x v="1"/>
    <x v="12"/>
  </r>
  <r>
    <x v="12"/>
    <x v="12"/>
    <s v="1444"/>
    <x v="254"/>
    <x v="254"/>
    <n v="0"/>
    <x v="1"/>
    <x v="0"/>
  </r>
  <r>
    <x v="12"/>
    <x v="12"/>
    <s v="1444"/>
    <x v="254"/>
    <x v="254"/>
    <n v="1"/>
    <x v="1"/>
    <x v="1"/>
  </r>
  <r>
    <x v="12"/>
    <x v="12"/>
    <s v="1444"/>
    <x v="254"/>
    <x v="254"/>
    <n v="1"/>
    <x v="1"/>
    <x v="2"/>
  </r>
  <r>
    <x v="12"/>
    <x v="12"/>
    <s v="1444"/>
    <x v="254"/>
    <x v="254"/>
    <n v="0"/>
    <x v="1"/>
    <x v="3"/>
  </r>
  <r>
    <x v="12"/>
    <x v="12"/>
    <s v="1444"/>
    <x v="254"/>
    <x v="254"/>
    <n v="1"/>
    <x v="1"/>
    <x v="4"/>
  </r>
  <r>
    <x v="12"/>
    <x v="12"/>
    <s v="1444"/>
    <x v="254"/>
    <x v="254"/>
    <n v="0"/>
    <x v="1"/>
    <x v="5"/>
  </r>
  <r>
    <x v="12"/>
    <x v="12"/>
    <s v="1444"/>
    <x v="254"/>
    <x v="254"/>
    <n v="0"/>
    <x v="1"/>
    <x v="6"/>
  </r>
  <r>
    <x v="12"/>
    <x v="12"/>
    <s v="1444"/>
    <x v="254"/>
    <x v="254"/>
    <n v="0"/>
    <x v="1"/>
    <x v="7"/>
  </r>
  <r>
    <x v="12"/>
    <x v="12"/>
    <s v="1444"/>
    <x v="254"/>
    <x v="254"/>
    <n v="0"/>
    <x v="1"/>
    <x v="8"/>
  </r>
  <r>
    <x v="12"/>
    <x v="12"/>
    <s v="1444"/>
    <x v="254"/>
    <x v="254"/>
    <n v="0"/>
    <x v="1"/>
    <x v="9"/>
  </r>
  <r>
    <x v="12"/>
    <x v="12"/>
    <s v="1444"/>
    <x v="254"/>
    <x v="254"/>
    <n v="0"/>
    <x v="1"/>
    <x v="10"/>
  </r>
  <r>
    <x v="12"/>
    <x v="12"/>
    <s v="1444"/>
    <x v="254"/>
    <x v="254"/>
    <n v="0"/>
    <x v="1"/>
    <x v="11"/>
  </r>
  <r>
    <x v="12"/>
    <x v="12"/>
    <s v="1444"/>
    <x v="254"/>
    <x v="254"/>
    <n v="0"/>
    <x v="1"/>
    <x v="12"/>
  </r>
  <r>
    <x v="12"/>
    <x v="12"/>
    <s v="1445"/>
    <x v="255"/>
    <x v="255"/>
    <n v="2"/>
    <x v="1"/>
    <x v="0"/>
  </r>
  <r>
    <x v="12"/>
    <x v="12"/>
    <s v="1445"/>
    <x v="255"/>
    <x v="255"/>
    <n v="3"/>
    <x v="1"/>
    <x v="1"/>
  </r>
  <r>
    <x v="12"/>
    <x v="12"/>
    <s v="1445"/>
    <x v="255"/>
    <x v="255"/>
    <n v="2"/>
    <x v="1"/>
    <x v="2"/>
  </r>
  <r>
    <x v="12"/>
    <x v="12"/>
    <s v="1445"/>
    <x v="255"/>
    <x v="255"/>
    <n v="3"/>
    <x v="1"/>
    <x v="3"/>
  </r>
  <r>
    <x v="12"/>
    <x v="12"/>
    <s v="1445"/>
    <x v="255"/>
    <x v="255"/>
    <n v="5"/>
    <x v="1"/>
    <x v="4"/>
  </r>
  <r>
    <x v="12"/>
    <x v="12"/>
    <s v="1445"/>
    <x v="255"/>
    <x v="255"/>
    <n v="7"/>
    <x v="1"/>
    <x v="5"/>
  </r>
  <r>
    <x v="12"/>
    <x v="12"/>
    <s v="1445"/>
    <x v="255"/>
    <x v="255"/>
    <n v="8"/>
    <x v="1"/>
    <x v="6"/>
  </r>
  <r>
    <x v="12"/>
    <x v="12"/>
    <s v="1445"/>
    <x v="255"/>
    <x v="255"/>
    <n v="8"/>
    <x v="1"/>
    <x v="7"/>
  </r>
  <r>
    <x v="12"/>
    <x v="12"/>
    <s v="1445"/>
    <x v="255"/>
    <x v="255"/>
    <n v="9"/>
    <x v="1"/>
    <x v="8"/>
  </r>
  <r>
    <x v="12"/>
    <x v="12"/>
    <s v="1445"/>
    <x v="255"/>
    <x v="255"/>
    <n v="8"/>
    <x v="1"/>
    <x v="9"/>
  </r>
  <r>
    <x v="12"/>
    <x v="12"/>
    <s v="1445"/>
    <x v="255"/>
    <x v="255"/>
    <n v="9"/>
    <x v="1"/>
    <x v="10"/>
  </r>
  <r>
    <x v="12"/>
    <x v="12"/>
    <s v="1445"/>
    <x v="255"/>
    <x v="255"/>
    <n v="9"/>
    <x v="1"/>
    <x v="11"/>
  </r>
  <r>
    <x v="12"/>
    <x v="12"/>
    <s v="1445"/>
    <x v="255"/>
    <x v="255"/>
    <n v="8"/>
    <x v="1"/>
    <x v="12"/>
  </r>
  <r>
    <x v="12"/>
    <x v="12"/>
    <s v="1449"/>
    <x v="256"/>
    <x v="256"/>
    <n v="5"/>
    <x v="1"/>
    <x v="0"/>
  </r>
  <r>
    <x v="12"/>
    <x v="12"/>
    <s v="1449"/>
    <x v="256"/>
    <x v="256"/>
    <n v="2"/>
    <x v="1"/>
    <x v="1"/>
  </r>
  <r>
    <x v="12"/>
    <x v="12"/>
    <s v="1449"/>
    <x v="256"/>
    <x v="256"/>
    <n v="1"/>
    <x v="1"/>
    <x v="2"/>
  </r>
  <r>
    <x v="12"/>
    <x v="12"/>
    <s v="1449"/>
    <x v="256"/>
    <x v="256"/>
    <n v="4"/>
    <x v="1"/>
    <x v="3"/>
  </r>
  <r>
    <x v="12"/>
    <x v="12"/>
    <s v="1449"/>
    <x v="256"/>
    <x v="256"/>
    <n v="4"/>
    <x v="1"/>
    <x v="4"/>
  </r>
  <r>
    <x v="12"/>
    <x v="12"/>
    <s v="1449"/>
    <x v="256"/>
    <x v="256"/>
    <n v="4"/>
    <x v="1"/>
    <x v="5"/>
  </r>
  <r>
    <x v="12"/>
    <x v="12"/>
    <s v="1449"/>
    <x v="256"/>
    <x v="256"/>
    <n v="4"/>
    <x v="1"/>
    <x v="6"/>
  </r>
  <r>
    <x v="12"/>
    <x v="12"/>
    <s v="1449"/>
    <x v="256"/>
    <x v="256"/>
    <n v="5"/>
    <x v="1"/>
    <x v="7"/>
  </r>
  <r>
    <x v="12"/>
    <x v="12"/>
    <s v="1449"/>
    <x v="256"/>
    <x v="256"/>
    <n v="5"/>
    <x v="1"/>
    <x v="8"/>
  </r>
  <r>
    <x v="12"/>
    <x v="12"/>
    <s v="1449"/>
    <x v="256"/>
    <x v="256"/>
    <n v="5"/>
    <x v="1"/>
    <x v="9"/>
  </r>
  <r>
    <x v="12"/>
    <x v="12"/>
    <s v="1449"/>
    <x v="256"/>
    <x v="256"/>
    <n v="8"/>
    <x v="1"/>
    <x v="10"/>
  </r>
  <r>
    <x v="12"/>
    <x v="12"/>
    <s v="1449"/>
    <x v="256"/>
    <x v="256"/>
    <n v="7"/>
    <x v="1"/>
    <x v="11"/>
  </r>
  <r>
    <x v="12"/>
    <x v="12"/>
    <s v="1449"/>
    <x v="256"/>
    <x v="256"/>
    <n v="8"/>
    <x v="1"/>
    <x v="12"/>
  </r>
  <r>
    <x v="13"/>
    <x v="13"/>
    <s v="1502"/>
    <x v="257"/>
    <x v="257"/>
    <n v="8"/>
    <x v="1"/>
    <x v="0"/>
  </r>
  <r>
    <x v="13"/>
    <x v="13"/>
    <s v="1502"/>
    <x v="257"/>
    <x v="257"/>
    <n v="2"/>
    <x v="1"/>
    <x v="1"/>
  </r>
  <r>
    <x v="13"/>
    <x v="13"/>
    <s v="1502"/>
    <x v="257"/>
    <x v="257"/>
    <n v="3"/>
    <x v="1"/>
    <x v="2"/>
  </r>
  <r>
    <x v="13"/>
    <x v="13"/>
    <s v="1502"/>
    <x v="257"/>
    <x v="257"/>
    <n v="3"/>
    <x v="1"/>
    <x v="3"/>
  </r>
  <r>
    <x v="13"/>
    <x v="13"/>
    <s v="1502"/>
    <x v="257"/>
    <x v="257"/>
    <n v="0"/>
    <x v="1"/>
    <x v="4"/>
  </r>
  <r>
    <x v="13"/>
    <x v="13"/>
    <s v="1502"/>
    <x v="257"/>
    <x v="257"/>
    <n v="1"/>
    <x v="1"/>
    <x v="5"/>
  </r>
  <r>
    <x v="13"/>
    <x v="13"/>
    <s v="1502"/>
    <x v="257"/>
    <x v="257"/>
    <n v="8"/>
    <x v="1"/>
    <x v="6"/>
  </r>
  <r>
    <x v="13"/>
    <x v="13"/>
    <s v="1502"/>
    <x v="257"/>
    <x v="257"/>
    <n v="2"/>
    <x v="1"/>
    <x v="7"/>
  </r>
  <r>
    <x v="13"/>
    <x v="13"/>
    <s v="1502"/>
    <x v="257"/>
    <x v="257"/>
    <n v="3"/>
    <x v="1"/>
    <x v="8"/>
  </r>
  <r>
    <x v="13"/>
    <x v="13"/>
    <s v="1502"/>
    <x v="257"/>
    <x v="257"/>
    <n v="5"/>
    <x v="1"/>
    <x v="9"/>
  </r>
  <r>
    <x v="13"/>
    <x v="13"/>
    <s v="1502"/>
    <x v="257"/>
    <x v="257"/>
    <n v="2"/>
    <x v="1"/>
    <x v="10"/>
  </r>
  <r>
    <x v="13"/>
    <x v="13"/>
    <s v="1502"/>
    <x v="257"/>
    <x v="257"/>
    <n v="2"/>
    <x v="1"/>
    <x v="11"/>
  </r>
  <r>
    <x v="13"/>
    <x v="13"/>
    <s v="1502"/>
    <x v="257"/>
    <x v="257"/>
    <n v="7"/>
    <x v="1"/>
    <x v="12"/>
  </r>
  <r>
    <x v="13"/>
    <x v="13"/>
    <s v="1504"/>
    <x v="258"/>
    <x v="258"/>
    <n v="1"/>
    <x v="1"/>
    <x v="0"/>
  </r>
  <r>
    <x v="13"/>
    <x v="13"/>
    <s v="1504"/>
    <x v="258"/>
    <x v="258"/>
    <n v="0"/>
    <x v="1"/>
    <x v="1"/>
  </r>
  <r>
    <x v="13"/>
    <x v="13"/>
    <s v="1504"/>
    <x v="258"/>
    <x v="258"/>
    <n v="0"/>
    <x v="1"/>
    <x v="2"/>
  </r>
  <r>
    <x v="13"/>
    <x v="13"/>
    <s v="1504"/>
    <x v="258"/>
    <x v="258"/>
    <n v="0"/>
    <x v="1"/>
    <x v="3"/>
  </r>
  <r>
    <x v="13"/>
    <x v="13"/>
    <s v="1504"/>
    <x v="258"/>
    <x v="258"/>
    <n v="0"/>
    <x v="1"/>
    <x v="4"/>
  </r>
  <r>
    <x v="13"/>
    <x v="13"/>
    <s v="1504"/>
    <x v="258"/>
    <x v="258"/>
    <n v="0"/>
    <x v="1"/>
    <x v="5"/>
  </r>
  <r>
    <x v="13"/>
    <x v="13"/>
    <s v="1504"/>
    <x v="258"/>
    <x v="258"/>
    <n v="1"/>
    <x v="1"/>
    <x v="6"/>
  </r>
  <r>
    <x v="13"/>
    <x v="13"/>
    <s v="1504"/>
    <x v="258"/>
    <x v="258"/>
    <n v="1"/>
    <x v="1"/>
    <x v="7"/>
  </r>
  <r>
    <x v="13"/>
    <x v="13"/>
    <s v="1504"/>
    <x v="258"/>
    <x v="258"/>
    <n v="0"/>
    <x v="1"/>
    <x v="8"/>
  </r>
  <r>
    <x v="13"/>
    <x v="13"/>
    <s v="1504"/>
    <x v="258"/>
    <x v="258"/>
    <n v="0"/>
    <x v="1"/>
    <x v="9"/>
  </r>
  <r>
    <x v="13"/>
    <x v="13"/>
    <s v="1504"/>
    <x v="258"/>
    <x v="258"/>
    <n v="4"/>
    <x v="1"/>
    <x v="10"/>
  </r>
  <r>
    <x v="13"/>
    <x v="13"/>
    <s v="1504"/>
    <x v="258"/>
    <x v="258"/>
    <n v="2"/>
    <x v="1"/>
    <x v="11"/>
  </r>
  <r>
    <x v="13"/>
    <x v="13"/>
    <s v="1504"/>
    <x v="258"/>
    <x v="258"/>
    <n v="5"/>
    <x v="1"/>
    <x v="12"/>
  </r>
  <r>
    <x v="13"/>
    <x v="13"/>
    <s v="1505"/>
    <x v="259"/>
    <x v="259"/>
    <n v="1"/>
    <x v="1"/>
    <x v="0"/>
  </r>
  <r>
    <x v="13"/>
    <x v="13"/>
    <s v="1505"/>
    <x v="259"/>
    <x v="259"/>
    <n v="2"/>
    <x v="1"/>
    <x v="1"/>
  </r>
  <r>
    <x v="13"/>
    <x v="13"/>
    <s v="1505"/>
    <x v="259"/>
    <x v="259"/>
    <n v="1"/>
    <x v="1"/>
    <x v="2"/>
  </r>
  <r>
    <x v="13"/>
    <x v="13"/>
    <s v="1505"/>
    <x v="259"/>
    <x v="259"/>
    <n v="2"/>
    <x v="1"/>
    <x v="3"/>
  </r>
  <r>
    <x v="13"/>
    <x v="13"/>
    <s v="1505"/>
    <x v="259"/>
    <x v="259"/>
    <n v="1"/>
    <x v="1"/>
    <x v="4"/>
  </r>
  <r>
    <x v="13"/>
    <x v="13"/>
    <s v="1505"/>
    <x v="259"/>
    <x v="259"/>
    <n v="3"/>
    <x v="1"/>
    <x v="5"/>
  </r>
  <r>
    <x v="13"/>
    <x v="13"/>
    <s v="1505"/>
    <x v="259"/>
    <x v="259"/>
    <n v="4"/>
    <x v="1"/>
    <x v="6"/>
  </r>
  <r>
    <x v="13"/>
    <x v="13"/>
    <s v="1505"/>
    <x v="259"/>
    <x v="259"/>
    <n v="3"/>
    <x v="1"/>
    <x v="7"/>
  </r>
  <r>
    <x v="13"/>
    <x v="13"/>
    <s v="1505"/>
    <x v="259"/>
    <x v="259"/>
    <n v="2"/>
    <x v="1"/>
    <x v="8"/>
  </r>
  <r>
    <x v="13"/>
    <x v="13"/>
    <s v="1505"/>
    <x v="259"/>
    <x v="259"/>
    <n v="0"/>
    <x v="1"/>
    <x v="9"/>
  </r>
  <r>
    <x v="13"/>
    <x v="13"/>
    <s v="1505"/>
    <x v="259"/>
    <x v="259"/>
    <n v="0"/>
    <x v="1"/>
    <x v="10"/>
  </r>
  <r>
    <x v="13"/>
    <x v="13"/>
    <s v="1505"/>
    <x v="259"/>
    <x v="259"/>
    <n v="0"/>
    <x v="1"/>
    <x v="11"/>
  </r>
  <r>
    <x v="13"/>
    <x v="13"/>
    <s v="1505"/>
    <x v="259"/>
    <x v="259"/>
    <n v="0"/>
    <x v="1"/>
    <x v="12"/>
  </r>
  <r>
    <x v="13"/>
    <x v="13"/>
    <s v="1511"/>
    <x v="260"/>
    <x v="260"/>
    <n v="1"/>
    <x v="1"/>
    <x v="0"/>
  </r>
  <r>
    <x v="13"/>
    <x v="13"/>
    <s v="1511"/>
    <x v="260"/>
    <x v="260"/>
    <n v="1"/>
    <x v="1"/>
    <x v="1"/>
  </r>
  <r>
    <x v="13"/>
    <x v="13"/>
    <s v="1511"/>
    <x v="260"/>
    <x v="260"/>
    <n v="0"/>
    <x v="1"/>
    <x v="2"/>
  </r>
  <r>
    <x v="13"/>
    <x v="13"/>
    <s v="1511"/>
    <x v="260"/>
    <x v="260"/>
    <n v="0"/>
    <x v="1"/>
    <x v="3"/>
  </r>
  <r>
    <x v="13"/>
    <x v="13"/>
    <s v="1511"/>
    <x v="260"/>
    <x v="260"/>
    <n v="1"/>
    <x v="1"/>
    <x v="4"/>
  </r>
  <r>
    <x v="13"/>
    <x v="13"/>
    <s v="1511"/>
    <x v="260"/>
    <x v="260"/>
    <n v="1"/>
    <x v="1"/>
    <x v="5"/>
  </r>
  <r>
    <x v="13"/>
    <x v="13"/>
    <s v="1511"/>
    <x v="260"/>
    <x v="260"/>
    <n v="2"/>
    <x v="1"/>
    <x v="6"/>
  </r>
  <r>
    <x v="13"/>
    <x v="13"/>
    <s v="1511"/>
    <x v="260"/>
    <x v="260"/>
    <n v="4"/>
    <x v="1"/>
    <x v="7"/>
  </r>
  <r>
    <x v="13"/>
    <x v="13"/>
    <s v="1511"/>
    <x v="260"/>
    <x v="260"/>
    <n v="3"/>
    <x v="1"/>
    <x v="8"/>
  </r>
  <r>
    <x v="13"/>
    <x v="13"/>
    <s v="1511"/>
    <x v="260"/>
    <x v="260"/>
    <n v="5"/>
    <x v="1"/>
    <x v="9"/>
  </r>
  <r>
    <x v="13"/>
    <x v="13"/>
    <s v="1511"/>
    <x v="260"/>
    <x v="260"/>
    <n v="0"/>
    <x v="1"/>
    <x v="10"/>
  </r>
  <r>
    <x v="13"/>
    <x v="13"/>
    <s v="1511"/>
    <x v="260"/>
    <x v="260"/>
    <n v="2"/>
    <x v="1"/>
    <x v="11"/>
  </r>
  <r>
    <x v="13"/>
    <x v="13"/>
    <s v="1511"/>
    <x v="260"/>
    <x v="260"/>
    <n v="1"/>
    <x v="1"/>
    <x v="12"/>
  </r>
  <r>
    <x v="13"/>
    <x v="13"/>
    <s v="1514"/>
    <x v="261"/>
    <x v="261"/>
    <n v="0"/>
    <x v="1"/>
    <x v="0"/>
  </r>
  <r>
    <x v="13"/>
    <x v="13"/>
    <s v="1514"/>
    <x v="261"/>
    <x v="261"/>
    <n v="0"/>
    <x v="1"/>
    <x v="1"/>
  </r>
  <r>
    <x v="13"/>
    <x v="13"/>
    <s v="1514"/>
    <x v="261"/>
    <x v="261"/>
    <n v="0"/>
    <x v="1"/>
    <x v="2"/>
  </r>
  <r>
    <x v="13"/>
    <x v="13"/>
    <s v="1514"/>
    <x v="261"/>
    <x v="261"/>
    <n v="0"/>
    <x v="1"/>
    <x v="3"/>
  </r>
  <r>
    <x v="13"/>
    <x v="13"/>
    <s v="1514"/>
    <x v="261"/>
    <x v="261"/>
    <n v="0"/>
    <x v="1"/>
    <x v="4"/>
  </r>
  <r>
    <x v="13"/>
    <x v="13"/>
    <s v="1514"/>
    <x v="261"/>
    <x v="261"/>
    <n v="0"/>
    <x v="1"/>
    <x v="5"/>
  </r>
  <r>
    <x v="13"/>
    <x v="13"/>
    <s v="1514"/>
    <x v="261"/>
    <x v="261"/>
    <n v="0"/>
    <x v="1"/>
    <x v="6"/>
  </r>
  <r>
    <x v="13"/>
    <x v="13"/>
    <s v="1514"/>
    <x v="261"/>
    <x v="261"/>
    <n v="0"/>
    <x v="1"/>
    <x v="7"/>
  </r>
  <r>
    <x v="13"/>
    <x v="13"/>
    <s v="1514"/>
    <x v="261"/>
    <x v="261"/>
    <n v="0"/>
    <x v="1"/>
    <x v="8"/>
  </r>
  <r>
    <x v="13"/>
    <x v="13"/>
    <s v="1514"/>
    <x v="261"/>
    <x v="261"/>
    <n v="0"/>
    <x v="1"/>
    <x v="9"/>
  </r>
  <r>
    <x v="13"/>
    <x v="13"/>
    <s v="1514"/>
    <x v="261"/>
    <x v="261"/>
    <n v="0"/>
    <x v="1"/>
    <x v="10"/>
  </r>
  <r>
    <x v="13"/>
    <x v="13"/>
    <s v="1514"/>
    <x v="261"/>
    <x v="261"/>
    <n v="0"/>
    <x v="1"/>
    <x v="11"/>
  </r>
  <r>
    <x v="13"/>
    <x v="13"/>
    <s v="1514"/>
    <x v="261"/>
    <x v="261"/>
    <n v="0"/>
    <x v="1"/>
    <x v="12"/>
  </r>
  <r>
    <x v="13"/>
    <x v="13"/>
    <s v="1515"/>
    <x v="262"/>
    <x v="262"/>
    <n v="0"/>
    <x v="1"/>
    <x v="0"/>
  </r>
  <r>
    <x v="13"/>
    <x v="13"/>
    <s v="1515"/>
    <x v="262"/>
    <x v="262"/>
    <n v="0"/>
    <x v="1"/>
    <x v="1"/>
  </r>
  <r>
    <x v="13"/>
    <x v="13"/>
    <s v="1515"/>
    <x v="262"/>
    <x v="262"/>
    <n v="0"/>
    <x v="1"/>
    <x v="2"/>
  </r>
  <r>
    <x v="13"/>
    <x v="13"/>
    <s v="1515"/>
    <x v="262"/>
    <x v="262"/>
    <n v="0"/>
    <x v="1"/>
    <x v="3"/>
  </r>
  <r>
    <x v="13"/>
    <x v="13"/>
    <s v="1515"/>
    <x v="262"/>
    <x v="262"/>
    <n v="0"/>
    <x v="1"/>
    <x v="4"/>
  </r>
  <r>
    <x v="13"/>
    <x v="13"/>
    <s v="1515"/>
    <x v="262"/>
    <x v="262"/>
    <n v="0"/>
    <x v="1"/>
    <x v="5"/>
  </r>
  <r>
    <x v="13"/>
    <x v="13"/>
    <s v="1515"/>
    <x v="262"/>
    <x v="262"/>
    <n v="0"/>
    <x v="1"/>
    <x v="6"/>
  </r>
  <r>
    <x v="13"/>
    <x v="13"/>
    <s v="1515"/>
    <x v="262"/>
    <x v="262"/>
    <n v="1"/>
    <x v="1"/>
    <x v="7"/>
  </r>
  <r>
    <x v="13"/>
    <x v="13"/>
    <s v="1515"/>
    <x v="262"/>
    <x v="262"/>
    <n v="1"/>
    <x v="1"/>
    <x v="8"/>
  </r>
  <r>
    <x v="13"/>
    <x v="13"/>
    <s v="1515"/>
    <x v="262"/>
    <x v="262"/>
    <n v="1"/>
    <x v="1"/>
    <x v="9"/>
  </r>
  <r>
    <x v="13"/>
    <x v="13"/>
    <s v="1515"/>
    <x v="262"/>
    <x v="262"/>
    <n v="1"/>
    <x v="1"/>
    <x v="10"/>
  </r>
  <r>
    <x v="13"/>
    <x v="13"/>
    <s v="1515"/>
    <x v="262"/>
    <x v="262"/>
    <n v="1"/>
    <x v="1"/>
    <x v="11"/>
  </r>
  <r>
    <x v="13"/>
    <x v="13"/>
    <s v="1515"/>
    <x v="262"/>
    <x v="262"/>
    <n v="0"/>
    <x v="1"/>
    <x v="12"/>
  </r>
  <r>
    <x v="13"/>
    <x v="13"/>
    <s v="1516"/>
    <x v="263"/>
    <x v="263"/>
    <n v="0"/>
    <x v="1"/>
    <x v="0"/>
  </r>
  <r>
    <x v="13"/>
    <x v="13"/>
    <s v="1516"/>
    <x v="263"/>
    <x v="263"/>
    <n v="0"/>
    <x v="1"/>
    <x v="1"/>
  </r>
  <r>
    <x v="13"/>
    <x v="13"/>
    <s v="1516"/>
    <x v="263"/>
    <x v="263"/>
    <n v="0"/>
    <x v="1"/>
    <x v="2"/>
  </r>
  <r>
    <x v="13"/>
    <x v="13"/>
    <s v="1516"/>
    <x v="263"/>
    <x v="263"/>
    <n v="0"/>
    <x v="1"/>
    <x v="3"/>
  </r>
  <r>
    <x v="13"/>
    <x v="13"/>
    <s v="1516"/>
    <x v="263"/>
    <x v="263"/>
    <n v="0"/>
    <x v="1"/>
    <x v="4"/>
  </r>
  <r>
    <x v="13"/>
    <x v="13"/>
    <s v="1516"/>
    <x v="263"/>
    <x v="263"/>
    <n v="0"/>
    <x v="1"/>
    <x v="5"/>
  </r>
  <r>
    <x v="13"/>
    <x v="13"/>
    <s v="1516"/>
    <x v="263"/>
    <x v="263"/>
    <n v="0"/>
    <x v="1"/>
    <x v="6"/>
  </r>
  <r>
    <x v="13"/>
    <x v="13"/>
    <s v="1516"/>
    <x v="263"/>
    <x v="263"/>
    <n v="0"/>
    <x v="1"/>
    <x v="7"/>
  </r>
  <r>
    <x v="13"/>
    <x v="13"/>
    <s v="1516"/>
    <x v="263"/>
    <x v="263"/>
    <n v="0"/>
    <x v="1"/>
    <x v="8"/>
  </r>
  <r>
    <x v="13"/>
    <x v="13"/>
    <s v="1516"/>
    <x v="263"/>
    <x v="263"/>
    <n v="0"/>
    <x v="1"/>
    <x v="9"/>
  </r>
  <r>
    <x v="13"/>
    <x v="13"/>
    <s v="1516"/>
    <x v="263"/>
    <x v="263"/>
    <n v="0"/>
    <x v="1"/>
    <x v="10"/>
  </r>
  <r>
    <x v="13"/>
    <x v="13"/>
    <s v="1516"/>
    <x v="263"/>
    <x v="263"/>
    <n v="0"/>
    <x v="1"/>
    <x v="11"/>
  </r>
  <r>
    <x v="13"/>
    <x v="13"/>
    <s v="1516"/>
    <x v="263"/>
    <x v="263"/>
    <n v="0"/>
    <x v="1"/>
    <x v="12"/>
  </r>
  <r>
    <x v="13"/>
    <x v="13"/>
    <s v="1517"/>
    <x v="264"/>
    <x v="264"/>
    <n v="0"/>
    <x v="1"/>
    <x v="0"/>
  </r>
  <r>
    <x v="13"/>
    <x v="13"/>
    <s v="1517"/>
    <x v="264"/>
    <x v="264"/>
    <n v="0"/>
    <x v="1"/>
    <x v="1"/>
  </r>
  <r>
    <x v="13"/>
    <x v="13"/>
    <s v="1517"/>
    <x v="264"/>
    <x v="264"/>
    <n v="0"/>
    <x v="1"/>
    <x v="2"/>
  </r>
  <r>
    <x v="13"/>
    <x v="13"/>
    <s v="1517"/>
    <x v="264"/>
    <x v="264"/>
    <n v="0"/>
    <x v="1"/>
    <x v="3"/>
  </r>
  <r>
    <x v="13"/>
    <x v="13"/>
    <s v="1517"/>
    <x v="264"/>
    <x v="264"/>
    <n v="0"/>
    <x v="1"/>
    <x v="4"/>
  </r>
  <r>
    <x v="13"/>
    <x v="13"/>
    <s v="1517"/>
    <x v="264"/>
    <x v="264"/>
    <n v="0"/>
    <x v="1"/>
    <x v="5"/>
  </r>
  <r>
    <x v="13"/>
    <x v="13"/>
    <s v="1517"/>
    <x v="264"/>
    <x v="264"/>
    <n v="0"/>
    <x v="1"/>
    <x v="6"/>
  </r>
  <r>
    <x v="13"/>
    <x v="13"/>
    <s v="1517"/>
    <x v="264"/>
    <x v="264"/>
    <n v="0"/>
    <x v="1"/>
    <x v="7"/>
  </r>
  <r>
    <x v="13"/>
    <x v="13"/>
    <s v="1517"/>
    <x v="264"/>
    <x v="264"/>
    <n v="0"/>
    <x v="1"/>
    <x v="8"/>
  </r>
  <r>
    <x v="13"/>
    <x v="13"/>
    <s v="1517"/>
    <x v="264"/>
    <x v="264"/>
    <n v="0"/>
    <x v="1"/>
    <x v="9"/>
  </r>
  <r>
    <x v="13"/>
    <x v="13"/>
    <s v="1517"/>
    <x v="264"/>
    <x v="264"/>
    <n v="0"/>
    <x v="1"/>
    <x v="10"/>
  </r>
  <r>
    <x v="13"/>
    <x v="13"/>
    <s v="1517"/>
    <x v="264"/>
    <x v="264"/>
    <n v="0"/>
    <x v="1"/>
    <x v="11"/>
  </r>
  <r>
    <x v="13"/>
    <x v="13"/>
    <s v="1517"/>
    <x v="264"/>
    <x v="264"/>
    <n v="0"/>
    <x v="1"/>
    <x v="12"/>
  </r>
  <r>
    <x v="13"/>
    <x v="13"/>
    <s v="1519"/>
    <x v="265"/>
    <x v="265"/>
    <n v="15"/>
    <x v="1"/>
    <x v="0"/>
  </r>
  <r>
    <x v="13"/>
    <x v="13"/>
    <s v="1519"/>
    <x v="265"/>
    <x v="265"/>
    <n v="13"/>
    <x v="1"/>
    <x v="1"/>
  </r>
  <r>
    <x v="13"/>
    <x v="13"/>
    <s v="1519"/>
    <x v="265"/>
    <x v="265"/>
    <n v="10"/>
    <x v="1"/>
    <x v="2"/>
  </r>
  <r>
    <x v="13"/>
    <x v="13"/>
    <s v="1519"/>
    <x v="265"/>
    <x v="265"/>
    <n v="2"/>
    <x v="1"/>
    <x v="3"/>
  </r>
  <r>
    <x v="13"/>
    <x v="13"/>
    <s v="1519"/>
    <x v="265"/>
    <x v="265"/>
    <n v="2"/>
    <x v="1"/>
    <x v="4"/>
  </r>
  <r>
    <x v="13"/>
    <x v="13"/>
    <s v="1519"/>
    <x v="265"/>
    <x v="265"/>
    <n v="1"/>
    <x v="1"/>
    <x v="5"/>
  </r>
  <r>
    <x v="13"/>
    <x v="13"/>
    <s v="1519"/>
    <x v="265"/>
    <x v="265"/>
    <n v="3"/>
    <x v="1"/>
    <x v="6"/>
  </r>
  <r>
    <x v="13"/>
    <x v="13"/>
    <s v="1519"/>
    <x v="265"/>
    <x v="265"/>
    <n v="1"/>
    <x v="1"/>
    <x v="7"/>
  </r>
  <r>
    <x v="13"/>
    <x v="13"/>
    <s v="1519"/>
    <x v="265"/>
    <x v="265"/>
    <n v="2"/>
    <x v="1"/>
    <x v="8"/>
  </r>
  <r>
    <x v="13"/>
    <x v="13"/>
    <s v="1519"/>
    <x v="265"/>
    <x v="265"/>
    <n v="4"/>
    <x v="1"/>
    <x v="9"/>
  </r>
  <r>
    <x v="13"/>
    <x v="13"/>
    <s v="1519"/>
    <x v="265"/>
    <x v="265"/>
    <n v="0"/>
    <x v="1"/>
    <x v="10"/>
  </r>
  <r>
    <x v="13"/>
    <x v="13"/>
    <s v="1519"/>
    <x v="265"/>
    <x v="265"/>
    <n v="0"/>
    <x v="1"/>
    <x v="11"/>
  </r>
  <r>
    <x v="13"/>
    <x v="13"/>
    <s v="1519"/>
    <x v="265"/>
    <x v="265"/>
    <n v="0"/>
    <x v="1"/>
    <x v="12"/>
  </r>
  <r>
    <x v="13"/>
    <x v="13"/>
    <s v="1520"/>
    <x v="266"/>
    <x v="266"/>
    <n v="4"/>
    <x v="1"/>
    <x v="0"/>
  </r>
  <r>
    <x v="13"/>
    <x v="13"/>
    <s v="1520"/>
    <x v="266"/>
    <x v="266"/>
    <n v="5"/>
    <x v="1"/>
    <x v="1"/>
  </r>
  <r>
    <x v="13"/>
    <x v="13"/>
    <s v="1520"/>
    <x v="266"/>
    <x v="266"/>
    <n v="5"/>
    <x v="1"/>
    <x v="2"/>
  </r>
  <r>
    <x v="13"/>
    <x v="13"/>
    <s v="1520"/>
    <x v="266"/>
    <x v="266"/>
    <n v="5"/>
    <x v="1"/>
    <x v="3"/>
  </r>
  <r>
    <x v="13"/>
    <x v="13"/>
    <s v="1520"/>
    <x v="266"/>
    <x v="266"/>
    <n v="4"/>
    <x v="1"/>
    <x v="4"/>
  </r>
  <r>
    <x v="13"/>
    <x v="13"/>
    <s v="1520"/>
    <x v="266"/>
    <x v="266"/>
    <n v="7"/>
    <x v="1"/>
    <x v="5"/>
  </r>
  <r>
    <x v="13"/>
    <x v="13"/>
    <s v="1520"/>
    <x v="266"/>
    <x v="266"/>
    <n v="7"/>
    <x v="1"/>
    <x v="6"/>
  </r>
  <r>
    <x v="13"/>
    <x v="13"/>
    <s v="1520"/>
    <x v="266"/>
    <x v="266"/>
    <n v="5"/>
    <x v="1"/>
    <x v="7"/>
  </r>
  <r>
    <x v="13"/>
    <x v="13"/>
    <s v="1520"/>
    <x v="266"/>
    <x v="266"/>
    <n v="5"/>
    <x v="1"/>
    <x v="8"/>
  </r>
  <r>
    <x v="13"/>
    <x v="13"/>
    <s v="1520"/>
    <x v="266"/>
    <x v="266"/>
    <n v="5"/>
    <x v="1"/>
    <x v="9"/>
  </r>
  <r>
    <x v="13"/>
    <x v="13"/>
    <s v="1520"/>
    <x v="266"/>
    <x v="266"/>
    <n v="4"/>
    <x v="1"/>
    <x v="10"/>
  </r>
  <r>
    <x v="13"/>
    <x v="13"/>
    <s v="1520"/>
    <x v="266"/>
    <x v="266"/>
    <n v="8"/>
    <x v="1"/>
    <x v="11"/>
  </r>
  <r>
    <x v="13"/>
    <x v="13"/>
    <s v="1520"/>
    <x v="266"/>
    <x v="266"/>
    <n v="7"/>
    <x v="1"/>
    <x v="12"/>
  </r>
  <r>
    <x v="13"/>
    <x v="13"/>
    <s v="1523"/>
    <x v="267"/>
    <x v="267"/>
    <n v="2"/>
    <x v="1"/>
    <x v="0"/>
  </r>
  <r>
    <x v="13"/>
    <x v="13"/>
    <s v="1523"/>
    <x v="267"/>
    <x v="267"/>
    <n v="1"/>
    <x v="1"/>
    <x v="1"/>
  </r>
  <r>
    <x v="13"/>
    <x v="13"/>
    <s v="1523"/>
    <x v="267"/>
    <x v="267"/>
    <n v="2"/>
    <x v="1"/>
    <x v="2"/>
  </r>
  <r>
    <x v="13"/>
    <x v="13"/>
    <s v="1523"/>
    <x v="267"/>
    <x v="267"/>
    <n v="1"/>
    <x v="1"/>
    <x v="3"/>
  </r>
  <r>
    <x v="13"/>
    <x v="13"/>
    <s v="1523"/>
    <x v="267"/>
    <x v="267"/>
    <n v="2"/>
    <x v="1"/>
    <x v="4"/>
  </r>
  <r>
    <x v="13"/>
    <x v="13"/>
    <s v="1523"/>
    <x v="267"/>
    <x v="267"/>
    <n v="1"/>
    <x v="1"/>
    <x v="5"/>
  </r>
  <r>
    <x v="13"/>
    <x v="13"/>
    <s v="1523"/>
    <x v="267"/>
    <x v="267"/>
    <n v="4"/>
    <x v="1"/>
    <x v="6"/>
  </r>
  <r>
    <x v="13"/>
    <x v="13"/>
    <s v="1523"/>
    <x v="267"/>
    <x v="267"/>
    <n v="5"/>
    <x v="1"/>
    <x v="7"/>
  </r>
  <r>
    <x v="13"/>
    <x v="13"/>
    <s v="1523"/>
    <x v="267"/>
    <x v="267"/>
    <n v="5"/>
    <x v="1"/>
    <x v="8"/>
  </r>
  <r>
    <x v="13"/>
    <x v="13"/>
    <s v="1523"/>
    <x v="267"/>
    <x v="267"/>
    <n v="5"/>
    <x v="1"/>
    <x v="9"/>
  </r>
  <r>
    <x v="13"/>
    <x v="13"/>
    <s v="1523"/>
    <x v="267"/>
    <x v="267"/>
    <n v="2"/>
    <x v="1"/>
    <x v="10"/>
  </r>
  <r>
    <x v="13"/>
    <x v="13"/>
    <s v="1523"/>
    <x v="267"/>
    <x v="267"/>
    <n v="2"/>
    <x v="1"/>
    <x v="11"/>
  </r>
  <r>
    <x v="13"/>
    <x v="13"/>
    <s v="1523"/>
    <x v="267"/>
    <x v="267"/>
    <n v="2"/>
    <x v="1"/>
    <x v="12"/>
  </r>
  <r>
    <x v="13"/>
    <x v="13"/>
    <s v="1524"/>
    <x v="268"/>
    <x v="268"/>
    <n v="0"/>
    <x v="1"/>
    <x v="0"/>
  </r>
  <r>
    <x v="13"/>
    <x v="13"/>
    <s v="1524"/>
    <x v="268"/>
    <x v="268"/>
    <n v="1"/>
    <x v="1"/>
    <x v="1"/>
  </r>
  <r>
    <x v="13"/>
    <x v="13"/>
    <s v="1524"/>
    <x v="268"/>
    <x v="268"/>
    <n v="1"/>
    <x v="1"/>
    <x v="2"/>
  </r>
  <r>
    <x v="13"/>
    <x v="13"/>
    <s v="1524"/>
    <x v="268"/>
    <x v="268"/>
    <n v="1"/>
    <x v="1"/>
    <x v="3"/>
  </r>
  <r>
    <x v="13"/>
    <x v="13"/>
    <s v="1524"/>
    <x v="268"/>
    <x v="268"/>
    <n v="1"/>
    <x v="1"/>
    <x v="4"/>
  </r>
  <r>
    <x v="13"/>
    <x v="13"/>
    <s v="1524"/>
    <x v="268"/>
    <x v="268"/>
    <n v="3"/>
    <x v="1"/>
    <x v="5"/>
  </r>
  <r>
    <x v="13"/>
    <x v="13"/>
    <s v="1524"/>
    <x v="268"/>
    <x v="268"/>
    <n v="1"/>
    <x v="1"/>
    <x v="6"/>
  </r>
  <r>
    <x v="13"/>
    <x v="13"/>
    <s v="1524"/>
    <x v="268"/>
    <x v="268"/>
    <n v="0"/>
    <x v="1"/>
    <x v="7"/>
  </r>
  <r>
    <x v="13"/>
    <x v="13"/>
    <s v="1524"/>
    <x v="268"/>
    <x v="268"/>
    <n v="1"/>
    <x v="1"/>
    <x v="8"/>
  </r>
  <r>
    <x v="13"/>
    <x v="13"/>
    <s v="1524"/>
    <x v="268"/>
    <x v="268"/>
    <n v="0"/>
    <x v="1"/>
    <x v="9"/>
  </r>
  <r>
    <x v="13"/>
    <x v="13"/>
    <s v="1524"/>
    <x v="268"/>
    <x v="268"/>
    <n v="0"/>
    <x v="1"/>
    <x v="10"/>
  </r>
  <r>
    <x v="13"/>
    <x v="13"/>
    <s v="1524"/>
    <x v="268"/>
    <x v="268"/>
    <n v="0"/>
    <x v="1"/>
    <x v="11"/>
  </r>
  <r>
    <x v="13"/>
    <x v="13"/>
    <s v="1524"/>
    <x v="268"/>
    <x v="268"/>
    <n v="1"/>
    <x v="1"/>
    <x v="12"/>
  </r>
  <r>
    <x v="13"/>
    <x v="13"/>
    <s v="1525"/>
    <x v="269"/>
    <x v="269"/>
    <n v="1"/>
    <x v="1"/>
    <x v="0"/>
  </r>
  <r>
    <x v="13"/>
    <x v="13"/>
    <s v="1525"/>
    <x v="269"/>
    <x v="269"/>
    <n v="0"/>
    <x v="1"/>
    <x v="1"/>
  </r>
  <r>
    <x v="13"/>
    <x v="13"/>
    <s v="1525"/>
    <x v="269"/>
    <x v="269"/>
    <n v="0"/>
    <x v="1"/>
    <x v="2"/>
  </r>
  <r>
    <x v="13"/>
    <x v="13"/>
    <s v="1525"/>
    <x v="269"/>
    <x v="269"/>
    <n v="1"/>
    <x v="1"/>
    <x v="3"/>
  </r>
  <r>
    <x v="13"/>
    <x v="13"/>
    <s v="1525"/>
    <x v="269"/>
    <x v="269"/>
    <n v="2"/>
    <x v="1"/>
    <x v="4"/>
  </r>
  <r>
    <x v="13"/>
    <x v="13"/>
    <s v="1525"/>
    <x v="269"/>
    <x v="269"/>
    <n v="2"/>
    <x v="1"/>
    <x v="5"/>
  </r>
  <r>
    <x v="13"/>
    <x v="13"/>
    <s v="1525"/>
    <x v="269"/>
    <x v="269"/>
    <n v="3"/>
    <x v="1"/>
    <x v="6"/>
  </r>
  <r>
    <x v="13"/>
    <x v="13"/>
    <s v="1525"/>
    <x v="269"/>
    <x v="269"/>
    <n v="4"/>
    <x v="1"/>
    <x v="7"/>
  </r>
  <r>
    <x v="13"/>
    <x v="13"/>
    <s v="1525"/>
    <x v="269"/>
    <x v="269"/>
    <n v="4"/>
    <x v="1"/>
    <x v="8"/>
  </r>
  <r>
    <x v="13"/>
    <x v="13"/>
    <s v="1525"/>
    <x v="269"/>
    <x v="269"/>
    <n v="2"/>
    <x v="1"/>
    <x v="9"/>
  </r>
  <r>
    <x v="13"/>
    <x v="13"/>
    <s v="1525"/>
    <x v="269"/>
    <x v="269"/>
    <n v="0"/>
    <x v="1"/>
    <x v="10"/>
  </r>
  <r>
    <x v="13"/>
    <x v="13"/>
    <s v="1525"/>
    <x v="269"/>
    <x v="269"/>
    <n v="0"/>
    <x v="1"/>
    <x v="11"/>
  </r>
  <r>
    <x v="13"/>
    <x v="13"/>
    <s v="1525"/>
    <x v="269"/>
    <x v="269"/>
    <n v="1"/>
    <x v="1"/>
    <x v="12"/>
  </r>
  <r>
    <x v="13"/>
    <x v="13"/>
    <s v="1526"/>
    <x v="270"/>
    <x v="270"/>
    <n v="0"/>
    <x v="1"/>
    <x v="0"/>
  </r>
  <r>
    <x v="13"/>
    <x v="13"/>
    <s v="1526"/>
    <x v="270"/>
    <x v="270"/>
    <n v="0"/>
    <x v="1"/>
    <x v="1"/>
  </r>
  <r>
    <x v="13"/>
    <x v="13"/>
    <s v="1526"/>
    <x v="270"/>
    <x v="270"/>
    <n v="0"/>
    <x v="1"/>
    <x v="2"/>
  </r>
  <r>
    <x v="13"/>
    <x v="13"/>
    <s v="1526"/>
    <x v="270"/>
    <x v="270"/>
    <n v="0"/>
    <x v="1"/>
    <x v="3"/>
  </r>
  <r>
    <x v="13"/>
    <x v="13"/>
    <s v="1526"/>
    <x v="270"/>
    <x v="270"/>
    <n v="1"/>
    <x v="1"/>
    <x v="4"/>
  </r>
  <r>
    <x v="13"/>
    <x v="13"/>
    <s v="1526"/>
    <x v="270"/>
    <x v="270"/>
    <n v="2"/>
    <x v="1"/>
    <x v="5"/>
  </r>
  <r>
    <x v="13"/>
    <x v="13"/>
    <s v="1526"/>
    <x v="270"/>
    <x v="270"/>
    <n v="2"/>
    <x v="1"/>
    <x v="6"/>
  </r>
  <r>
    <x v="13"/>
    <x v="13"/>
    <s v="1526"/>
    <x v="270"/>
    <x v="270"/>
    <n v="1"/>
    <x v="1"/>
    <x v="7"/>
  </r>
  <r>
    <x v="13"/>
    <x v="13"/>
    <s v="1526"/>
    <x v="270"/>
    <x v="270"/>
    <n v="3"/>
    <x v="1"/>
    <x v="8"/>
  </r>
  <r>
    <x v="13"/>
    <x v="13"/>
    <s v="1526"/>
    <x v="270"/>
    <x v="270"/>
    <n v="3"/>
    <x v="1"/>
    <x v="9"/>
  </r>
  <r>
    <x v="13"/>
    <x v="13"/>
    <s v="1526"/>
    <x v="270"/>
    <x v="270"/>
    <n v="2"/>
    <x v="1"/>
    <x v="10"/>
  </r>
  <r>
    <x v="13"/>
    <x v="13"/>
    <s v="1526"/>
    <x v="270"/>
    <x v="270"/>
    <n v="3"/>
    <x v="1"/>
    <x v="11"/>
  </r>
  <r>
    <x v="13"/>
    <x v="13"/>
    <s v="1526"/>
    <x v="270"/>
    <x v="270"/>
    <n v="6"/>
    <x v="1"/>
    <x v="12"/>
  </r>
  <r>
    <x v="13"/>
    <x v="13"/>
    <s v="1528"/>
    <x v="271"/>
    <x v="271"/>
    <n v="0"/>
    <x v="1"/>
    <x v="0"/>
  </r>
  <r>
    <x v="13"/>
    <x v="13"/>
    <s v="1528"/>
    <x v="271"/>
    <x v="271"/>
    <n v="2"/>
    <x v="1"/>
    <x v="1"/>
  </r>
  <r>
    <x v="13"/>
    <x v="13"/>
    <s v="1528"/>
    <x v="271"/>
    <x v="271"/>
    <n v="1"/>
    <x v="1"/>
    <x v="2"/>
  </r>
  <r>
    <x v="13"/>
    <x v="13"/>
    <s v="1528"/>
    <x v="271"/>
    <x v="271"/>
    <n v="0"/>
    <x v="1"/>
    <x v="3"/>
  </r>
  <r>
    <x v="13"/>
    <x v="13"/>
    <s v="1528"/>
    <x v="271"/>
    <x v="271"/>
    <n v="1"/>
    <x v="1"/>
    <x v="4"/>
  </r>
  <r>
    <x v="13"/>
    <x v="13"/>
    <s v="1528"/>
    <x v="271"/>
    <x v="271"/>
    <n v="0"/>
    <x v="1"/>
    <x v="5"/>
  </r>
  <r>
    <x v="13"/>
    <x v="13"/>
    <s v="1528"/>
    <x v="271"/>
    <x v="271"/>
    <n v="0"/>
    <x v="1"/>
    <x v="6"/>
  </r>
  <r>
    <x v="13"/>
    <x v="13"/>
    <s v="1528"/>
    <x v="271"/>
    <x v="271"/>
    <n v="1"/>
    <x v="1"/>
    <x v="7"/>
  </r>
  <r>
    <x v="13"/>
    <x v="13"/>
    <s v="1528"/>
    <x v="271"/>
    <x v="271"/>
    <n v="0"/>
    <x v="1"/>
    <x v="8"/>
  </r>
  <r>
    <x v="13"/>
    <x v="13"/>
    <s v="1528"/>
    <x v="271"/>
    <x v="271"/>
    <n v="1"/>
    <x v="1"/>
    <x v="9"/>
  </r>
  <r>
    <x v="13"/>
    <x v="13"/>
    <s v="1528"/>
    <x v="271"/>
    <x v="271"/>
    <n v="1"/>
    <x v="1"/>
    <x v="10"/>
  </r>
  <r>
    <x v="13"/>
    <x v="13"/>
    <s v="1528"/>
    <x v="271"/>
    <x v="271"/>
    <n v="1"/>
    <x v="1"/>
    <x v="11"/>
  </r>
  <r>
    <x v="13"/>
    <x v="13"/>
    <s v="1528"/>
    <x v="271"/>
    <x v="271"/>
    <n v="2"/>
    <x v="1"/>
    <x v="12"/>
  </r>
  <r>
    <x v="13"/>
    <x v="13"/>
    <s v="1529"/>
    <x v="272"/>
    <x v="272"/>
    <n v="4"/>
    <x v="1"/>
    <x v="0"/>
  </r>
  <r>
    <x v="13"/>
    <x v="13"/>
    <s v="1529"/>
    <x v="272"/>
    <x v="272"/>
    <n v="2"/>
    <x v="1"/>
    <x v="1"/>
  </r>
  <r>
    <x v="13"/>
    <x v="13"/>
    <s v="1529"/>
    <x v="272"/>
    <x v="272"/>
    <n v="2"/>
    <x v="1"/>
    <x v="2"/>
  </r>
  <r>
    <x v="13"/>
    <x v="13"/>
    <s v="1529"/>
    <x v="272"/>
    <x v="272"/>
    <n v="0"/>
    <x v="1"/>
    <x v="3"/>
  </r>
  <r>
    <x v="13"/>
    <x v="13"/>
    <s v="1529"/>
    <x v="272"/>
    <x v="272"/>
    <n v="0"/>
    <x v="1"/>
    <x v="4"/>
  </r>
  <r>
    <x v="13"/>
    <x v="13"/>
    <s v="1529"/>
    <x v="272"/>
    <x v="272"/>
    <n v="0"/>
    <x v="1"/>
    <x v="5"/>
  </r>
  <r>
    <x v="13"/>
    <x v="13"/>
    <s v="1529"/>
    <x v="272"/>
    <x v="272"/>
    <n v="1"/>
    <x v="1"/>
    <x v="6"/>
  </r>
  <r>
    <x v="13"/>
    <x v="13"/>
    <s v="1529"/>
    <x v="272"/>
    <x v="272"/>
    <n v="0"/>
    <x v="1"/>
    <x v="7"/>
  </r>
  <r>
    <x v="13"/>
    <x v="13"/>
    <s v="1529"/>
    <x v="272"/>
    <x v="272"/>
    <n v="0"/>
    <x v="1"/>
    <x v="8"/>
  </r>
  <r>
    <x v="13"/>
    <x v="13"/>
    <s v="1529"/>
    <x v="272"/>
    <x v="272"/>
    <n v="0"/>
    <x v="1"/>
    <x v="9"/>
  </r>
  <r>
    <x v="13"/>
    <x v="13"/>
    <s v="1529"/>
    <x v="272"/>
    <x v="272"/>
    <n v="0"/>
    <x v="1"/>
    <x v="10"/>
  </r>
  <r>
    <x v="13"/>
    <x v="13"/>
    <s v="1529"/>
    <x v="272"/>
    <x v="272"/>
    <n v="0"/>
    <x v="1"/>
    <x v="11"/>
  </r>
  <r>
    <x v="13"/>
    <x v="13"/>
    <s v="1529"/>
    <x v="272"/>
    <x v="272"/>
    <n v="2"/>
    <x v="1"/>
    <x v="12"/>
  </r>
  <r>
    <x v="13"/>
    <x v="13"/>
    <s v="1531"/>
    <x v="273"/>
    <x v="273"/>
    <n v="0"/>
    <x v="1"/>
    <x v="0"/>
  </r>
  <r>
    <x v="13"/>
    <x v="13"/>
    <s v="1531"/>
    <x v="273"/>
    <x v="273"/>
    <n v="1"/>
    <x v="1"/>
    <x v="1"/>
  </r>
  <r>
    <x v="13"/>
    <x v="13"/>
    <s v="1531"/>
    <x v="273"/>
    <x v="273"/>
    <n v="0"/>
    <x v="1"/>
    <x v="2"/>
  </r>
  <r>
    <x v="13"/>
    <x v="13"/>
    <s v="1531"/>
    <x v="273"/>
    <x v="273"/>
    <n v="0"/>
    <x v="1"/>
    <x v="3"/>
  </r>
  <r>
    <x v="13"/>
    <x v="13"/>
    <s v="1531"/>
    <x v="273"/>
    <x v="273"/>
    <n v="0"/>
    <x v="1"/>
    <x v="4"/>
  </r>
  <r>
    <x v="13"/>
    <x v="13"/>
    <s v="1531"/>
    <x v="273"/>
    <x v="273"/>
    <n v="0"/>
    <x v="1"/>
    <x v="5"/>
  </r>
  <r>
    <x v="13"/>
    <x v="13"/>
    <s v="1531"/>
    <x v="273"/>
    <x v="273"/>
    <n v="0"/>
    <x v="1"/>
    <x v="6"/>
  </r>
  <r>
    <x v="13"/>
    <x v="13"/>
    <s v="1531"/>
    <x v="273"/>
    <x v="273"/>
    <n v="0"/>
    <x v="1"/>
    <x v="7"/>
  </r>
  <r>
    <x v="13"/>
    <x v="13"/>
    <s v="1531"/>
    <x v="273"/>
    <x v="273"/>
    <n v="0"/>
    <x v="1"/>
    <x v="8"/>
  </r>
  <r>
    <x v="13"/>
    <x v="13"/>
    <s v="1531"/>
    <x v="273"/>
    <x v="273"/>
    <n v="0"/>
    <x v="1"/>
    <x v="9"/>
  </r>
  <r>
    <x v="13"/>
    <x v="13"/>
    <s v="1531"/>
    <x v="273"/>
    <x v="273"/>
    <n v="0"/>
    <x v="1"/>
    <x v="10"/>
  </r>
  <r>
    <x v="13"/>
    <x v="13"/>
    <s v="1531"/>
    <x v="273"/>
    <x v="273"/>
    <n v="0"/>
    <x v="1"/>
    <x v="11"/>
  </r>
  <r>
    <x v="13"/>
    <x v="13"/>
    <s v="1531"/>
    <x v="273"/>
    <x v="273"/>
    <n v="0"/>
    <x v="1"/>
    <x v="12"/>
  </r>
  <r>
    <x v="13"/>
    <x v="13"/>
    <s v="1532"/>
    <x v="274"/>
    <x v="274"/>
    <n v="0"/>
    <x v="1"/>
    <x v="0"/>
  </r>
  <r>
    <x v="13"/>
    <x v="13"/>
    <s v="1532"/>
    <x v="274"/>
    <x v="274"/>
    <n v="0"/>
    <x v="1"/>
    <x v="1"/>
  </r>
  <r>
    <x v="13"/>
    <x v="13"/>
    <s v="1532"/>
    <x v="274"/>
    <x v="274"/>
    <n v="0"/>
    <x v="1"/>
    <x v="2"/>
  </r>
  <r>
    <x v="13"/>
    <x v="13"/>
    <s v="1532"/>
    <x v="274"/>
    <x v="274"/>
    <n v="1"/>
    <x v="1"/>
    <x v="3"/>
  </r>
  <r>
    <x v="13"/>
    <x v="13"/>
    <s v="1532"/>
    <x v="274"/>
    <x v="274"/>
    <n v="0"/>
    <x v="1"/>
    <x v="4"/>
  </r>
  <r>
    <x v="13"/>
    <x v="13"/>
    <s v="1532"/>
    <x v="274"/>
    <x v="274"/>
    <n v="0"/>
    <x v="1"/>
    <x v="5"/>
  </r>
  <r>
    <x v="13"/>
    <x v="13"/>
    <s v="1532"/>
    <x v="274"/>
    <x v="274"/>
    <n v="0"/>
    <x v="1"/>
    <x v="6"/>
  </r>
  <r>
    <x v="13"/>
    <x v="13"/>
    <s v="1532"/>
    <x v="274"/>
    <x v="274"/>
    <n v="0"/>
    <x v="1"/>
    <x v="7"/>
  </r>
  <r>
    <x v="13"/>
    <x v="13"/>
    <s v="1532"/>
    <x v="274"/>
    <x v="274"/>
    <n v="0"/>
    <x v="1"/>
    <x v="8"/>
  </r>
  <r>
    <x v="13"/>
    <x v="13"/>
    <s v="1532"/>
    <x v="274"/>
    <x v="274"/>
    <n v="0"/>
    <x v="1"/>
    <x v="9"/>
  </r>
  <r>
    <x v="13"/>
    <x v="13"/>
    <s v="1532"/>
    <x v="274"/>
    <x v="274"/>
    <n v="0"/>
    <x v="1"/>
    <x v="10"/>
  </r>
  <r>
    <x v="13"/>
    <x v="13"/>
    <s v="1532"/>
    <x v="274"/>
    <x v="274"/>
    <n v="0"/>
    <x v="1"/>
    <x v="11"/>
  </r>
  <r>
    <x v="13"/>
    <x v="13"/>
    <s v="1532"/>
    <x v="274"/>
    <x v="274"/>
    <n v="0"/>
    <x v="1"/>
    <x v="12"/>
  </r>
  <r>
    <x v="13"/>
    <x v="13"/>
    <s v="1534"/>
    <x v="275"/>
    <x v="275"/>
    <n v="0"/>
    <x v="1"/>
    <x v="0"/>
  </r>
  <r>
    <x v="13"/>
    <x v="13"/>
    <s v="1534"/>
    <x v="275"/>
    <x v="275"/>
    <n v="0"/>
    <x v="1"/>
    <x v="1"/>
  </r>
  <r>
    <x v="13"/>
    <x v="13"/>
    <s v="1534"/>
    <x v="275"/>
    <x v="275"/>
    <n v="0"/>
    <x v="1"/>
    <x v="2"/>
  </r>
  <r>
    <x v="13"/>
    <x v="13"/>
    <s v="1534"/>
    <x v="275"/>
    <x v="275"/>
    <n v="0"/>
    <x v="1"/>
    <x v="3"/>
  </r>
  <r>
    <x v="13"/>
    <x v="13"/>
    <s v="1534"/>
    <x v="275"/>
    <x v="275"/>
    <n v="0"/>
    <x v="1"/>
    <x v="4"/>
  </r>
  <r>
    <x v="13"/>
    <x v="13"/>
    <s v="1534"/>
    <x v="275"/>
    <x v="275"/>
    <n v="0"/>
    <x v="1"/>
    <x v="5"/>
  </r>
  <r>
    <x v="13"/>
    <x v="13"/>
    <s v="1534"/>
    <x v="275"/>
    <x v="275"/>
    <n v="1"/>
    <x v="1"/>
    <x v="6"/>
  </r>
  <r>
    <x v="13"/>
    <x v="13"/>
    <s v="1534"/>
    <x v="275"/>
    <x v="275"/>
    <n v="1"/>
    <x v="1"/>
    <x v="7"/>
  </r>
  <r>
    <x v="13"/>
    <x v="13"/>
    <s v="1534"/>
    <x v="275"/>
    <x v="275"/>
    <n v="0"/>
    <x v="1"/>
    <x v="8"/>
  </r>
  <r>
    <x v="13"/>
    <x v="13"/>
    <s v="1534"/>
    <x v="275"/>
    <x v="275"/>
    <n v="0"/>
    <x v="1"/>
    <x v="9"/>
  </r>
  <r>
    <x v="13"/>
    <x v="13"/>
    <s v="1534"/>
    <x v="275"/>
    <x v="275"/>
    <n v="1"/>
    <x v="1"/>
    <x v="10"/>
  </r>
  <r>
    <x v="13"/>
    <x v="13"/>
    <s v="1534"/>
    <x v="275"/>
    <x v="275"/>
    <n v="3"/>
    <x v="1"/>
    <x v="11"/>
  </r>
  <r>
    <x v="13"/>
    <x v="13"/>
    <s v="1534"/>
    <x v="275"/>
    <x v="275"/>
    <n v="1"/>
    <x v="1"/>
    <x v="12"/>
  </r>
  <r>
    <x v="13"/>
    <x v="13"/>
    <s v="1535"/>
    <x v="276"/>
    <x v="276"/>
    <n v="1"/>
    <x v="1"/>
    <x v="0"/>
  </r>
  <r>
    <x v="13"/>
    <x v="13"/>
    <s v="1535"/>
    <x v="276"/>
    <x v="276"/>
    <n v="3"/>
    <x v="1"/>
    <x v="1"/>
  </r>
  <r>
    <x v="13"/>
    <x v="13"/>
    <s v="1535"/>
    <x v="276"/>
    <x v="276"/>
    <n v="1"/>
    <x v="1"/>
    <x v="2"/>
  </r>
  <r>
    <x v="13"/>
    <x v="13"/>
    <s v="1535"/>
    <x v="276"/>
    <x v="276"/>
    <n v="1"/>
    <x v="1"/>
    <x v="3"/>
  </r>
  <r>
    <x v="13"/>
    <x v="13"/>
    <s v="1535"/>
    <x v="276"/>
    <x v="276"/>
    <n v="2"/>
    <x v="1"/>
    <x v="4"/>
  </r>
  <r>
    <x v="13"/>
    <x v="13"/>
    <s v="1535"/>
    <x v="276"/>
    <x v="276"/>
    <n v="1"/>
    <x v="1"/>
    <x v="5"/>
  </r>
  <r>
    <x v="13"/>
    <x v="13"/>
    <s v="1535"/>
    <x v="276"/>
    <x v="276"/>
    <n v="2"/>
    <x v="1"/>
    <x v="6"/>
  </r>
  <r>
    <x v="13"/>
    <x v="13"/>
    <s v="1535"/>
    <x v="276"/>
    <x v="276"/>
    <n v="5"/>
    <x v="1"/>
    <x v="7"/>
  </r>
  <r>
    <x v="13"/>
    <x v="13"/>
    <s v="1535"/>
    <x v="276"/>
    <x v="276"/>
    <n v="4"/>
    <x v="1"/>
    <x v="8"/>
  </r>
  <r>
    <x v="13"/>
    <x v="13"/>
    <s v="1535"/>
    <x v="276"/>
    <x v="276"/>
    <n v="6"/>
    <x v="1"/>
    <x v="9"/>
  </r>
  <r>
    <x v="13"/>
    <x v="13"/>
    <s v="1535"/>
    <x v="276"/>
    <x v="276"/>
    <n v="8"/>
    <x v="1"/>
    <x v="10"/>
  </r>
  <r>
    <x v="13"/>
    <x v="13"/>
    <s v="1535"/>
    <x v="276"/>
    <x v="276"/>
    <n v="7"/>
    <x v="1"/>
    <x v="11"/>
  </r>
  <r>
    <x v="13"/>
    <x v="13"/>
    <s v="1535"/>
    <x v="276"/>
    <x v="276"/>
    <n v="9"/>
    <x v="1"/>
    <x v="12"/>
  </r>
  <r>
    <x v="13"/>
    <x v="13"/>
    <s v="1539"/>
    <x v="277"/>
    <x v="277"/>
    <n v="12"/>
    <x v="1"/>
    <x v="0"/>
  </r>
  <r>
    <x v="13"/>
    <x v="13"/>
    <s v="1539"/>
    <x v="277"/>
    <x v="277"/>
    <n v="2"/>
    <x v="1"/>
    <x v="1"/>
  </r>
  <r>
    <x v="13"/>
    <x v="13"/>
    <s v="1539"/>
    <x v="277"/>
    <x v="277"/>
    <n v="4"/>
    <x v="1"/>
    <x v="2"/>
  </r>
  <r>
    <x v="13"/>
    <x v="13"/>
    <s v="1539"/>
    <x v="277"/>
    <x v="277"/>
    <n v="5"/>
    <x v="1"/>
    <x v="3"/>
  </r>
  <r>
    <x v="13"/>
    <x v="13"/>
    <s v="1539"/>
    <x v="277"/>
    <x v="277"/>
    <n v="3"/>
    <x v="1"/>
    <x v="4"/>
  </r>
  <r>
    <x v="13"/>
    <x v="13"/>
    <s v="1539"/>
    <x v="277"/>
    <x v="277"/>
    <n v="4"/>
    <x v="1"/>
    <x v="5"/>
  </r>
  <r>
    <x v="13"/>
    <x v="13"/>
    <s v="1539"/>
    <x v="277"/>
    <x v="277"/>
    <n v="5"/>
    <x v="1"/>
    <x v="6"/>
  </r>
  <r>
    <x v="13"/>
    <x v="13"/>
    <s v="1539"/>
    <x v="277"/>
    <x v="277"/>
    <n v="3"/>
    <x v="1"/>
    <x v="7"/>
  </r>
  <r>
    <x v="13"/>
    <x v="13"/>
    <s v="1539"/>
    <x v="277"/>
    <x v="277"/>
    <n v="1"/>
    <x v="1"/>
    <x v="8"/>
  </r>
  <r>
    <x v="13"/>
    <x v="13"/>
    <s v="1539"/>
    <x v="277"/>
    <x v="277"/>
    <n v="3"/>
    <x v="1"/>
    <x v="9"/>
  </r>
  <r>
    <x v="13"/>
    <x v="13"/>
    <s v="1539"/>
    <x v="277"/>
    <x v="277"/>
    <n v="4"/>
    <x v="1"/>
    <x v="10"/>
  </r>
  <r>
    <x v="13"/>
    <x v="13"/>
    <s v="1539"/>
    <x v="277"/>
    <x v="277"/>
    <n v="2"/>
    <x v="1"/>
    <x v="11"/>
  </r>
  <r>
    <x v="13"/>
    <x v="13"/>
    <s v="1539"/>
    <x v="277"/>
    <x v="277"/>
    <n v="6"/>
    <x v="1"/>
    <x v="12"/>
  </r>
  <r>
    <x v="13"/>
    <x v="13"/>
    <s v="1543"/>
    <x v="278"/>
    <x v="278"/>
    <n v="2"/>
    <x v="1"/>
    <x v="0"/>
  </r>
  <r>
    <x v="13"/>
    <x v="13"/>
    <s v="1543"/>
    <x v="278"/>
    <x v="278"/>
    <n v="1"/>
    <x v="1"/>
    <x v="1"/>
  </r>
  <r>
    <x v="13"/>
    <x v="13"/>
    <s v="1543"/>
    <x v="278"/>
    <x v="278"/>
    <n v="2"/>
    <x v="1"/>
    <x v="2"/>
  </r>
  <r>
    <x v="13"/>
    <x v="13"/>
    <s v="1543"/>
    <x v="278"/>
    <x v="278"/>
    <n v="2"/>
    <x v="1"/>
    <x v="3"/>
  </r>
  <r>
    <x v="13"/>
    <x v="13"/>
    <s v="1543"/>
    <x v="278"/>
    <x v="278"/>
    <n v="1"/>
    <x v="1"/>
    <x v="4"/>
  </r>
  <r>
    <x v="13"/>
    <x v="13"/>
    <s v="1543"/>
    <x v="278"/>
    <x v="278"/>
    <n v="2"/>
    <x v="1"/>
    <x v="5"/>
  </r>
  <r>
    <x v="13"/>
    <x v="13"/>
    <s v="1543"/>
    <x v="278"/>
    <x v="278"/>
    <n v="2"/>
    <x v="1"/>
    <x v="6"/>
  </r>
  <r>
    <x v="13"/>
    <x v="13"/>
    <s v="1543"/>
    <x v="278"/>
    <x v="278"/>
    <n v="4"/>
    <x v="1"/>
    <x v="7"/>
  </r>
  <r>
    <x v="13"/>
    <x v="13"/>
    <s v="1543"/>
    <x v="278"/>
    <x v="278"/>
    <n v="3"/>
    <x v="1"/>
    <x v="8"/>
  </r>
  <r>
    <x v="13"/>
    <x v="13"/>
    <s v="1543"/>
    <x v="278"/>
    <x v="278"/>
    <n v="3"/>
    <x v="1"/>
    <x v="9"/>
  </r>
  <r>
    <x v="13"/>
    <x v="13"/>
    <s v="1543"/>
    <x v="278"/>
    <x v="278"/>
    <n v="2"/>
    <x v="1"/>
    <x v="10"/>
  </r>
  <r>
    <x v="13"/>
    <x v="13"/>
    <s v="1543"/>
    <x v="278"/>
    <x v="278"/>
    <n v="1"/>
    <x v="1"/>
    <x v="11"/>
  </r>
  <r>
    <x v="13"/>
    <x v="13"/>
    <s v="1543"/>
    <x v="278"/>
    <x v="278"/>
    <n v="4"/>
    <x v="1"/>
    <x v="12"/>
  </r>
  <r>
    <x v="13"/>
    <x v="13"/>
    <s v="1545"/>
    <x v="279"/>
    <x v="279"/>
    <n v="0"/>
    <x v="1"/>
    <x v="0"/>
  </r>
  <r>
    <x v="13"/>
    <x v="13"/>
    <s v="1545"/>
    <x v="279"/>
    <x v="279"/>
    <n v="0"/>
    <x v="1"/>
    <x v="1"/>
  </r>
  <r>
    <x v="13"/>
    <x v="13"/>
    <s v="1545"/>
    <x v="279"/>
    <x v="279"/>
    <n v="0"/>
    <x v="1"/>
    <x v="2"/>
  </r>
  <r>
    <x v="13"/>
    <x v="13"/>
    <s v="1545"/>
    <x v="279"/>
    <x v="279"/>
    <n v="0"/>
    <x v="1"/>
    <x v="3"/>
  </r>
  <r>
    <x v="13"/>
    <x v="13"/>
    <s v="1545"/>
    <x v="279"/>
    <x v="279"/>
    <n v="0"/>
    <x v="1"/>
    <x v="4"/>
  </r>
  <r>
    <x v="13"/>
    <x v="13"/>
    <s v="1545"/>
    <x v="279"/>
    <x v="279"/>
    <n v="0"/>
    <x v="1"/>
    <x v="5"/>
  </r>
  <r>
    <x v="13"/>
    <x v="13"/>
    <s v="1545"/>
    <x v="279"/>
    <x v="279"/>
    <n v="0"/>
    <x v="1"/>
    <x v="6"/>
  </r>
  <r>
    <x v="13"/>
    <x v="13"/>
    <s v="1545"/>
    <x v="279"/>
    <x v="279"/>
    <n v="0"/>
    <x v="1"/>
    <x v="7"/>
  </r>
  <r>
    <x v="13"/>
    <x v="13"/>
    <s v="1545"/>
    <x v="279"/>
    <x v="279"/>
    <n v="0"/>
    <x v="1"/>
    <x v="8"/>
  </r>
  <r>
    <x v="13"/>
    <x v="13"/>
    <s v="1545"/>
    <x v="279"/>
    <x v="279"/>
    <n v="0"/>
    <x v="1"/>
    <x v="9"/>
  </r>
  <r>
    <x v="13"/>
    <x v="13"/>
    <s v="1545"/>
    <x v="279"/>
    <x v="279"/>
    <n v="0"/>
    <x v="1"/>
    <x v="10"/>
  </r>
  <r>
    <x v="13"/>
    <x v="13"/>
    <s v="1545"/>
    <x v="279"/>
    <x v="279"/>
    <n v="0"/>
    <x v="1"/>
    <x v="11"/>
  </r>
  <r>
    <x v="13"/>
    <x v="13"/>
    <s v="1545"/>
    <x v="279"/>
    <x v="279"/>
    <n v="0"/>
    <x v="1"/>
    <x v="12"/>
  </r>
  <r>
    <x v="13"/>
    <x v="13"/>
    <s v="1546"/>
    <x v="280"/>
    <x v="280"/>
    <n v="0"/>
    <x v="1"/>
    <x v="0"/>
  </r>
  <r>
    <x v="13"/>
    <x v="13"/>
    <s v="1546"/>
    <x v="280"/>
    <x v="280"/>
    <n v="0"/>
    <x v="1"/>
    <x v="1"/>
  </r>
  <r>
    <x v="13"/>
    <x v="13"/>
    <s v="1546"/>
    <x v="280"/>
    <x v="280"/>
    <n v="0"/>
    <x v="1"/>
    <x v="2"/>
  </r>
  <r>
    <x v="13"/>
    <x v="13"/>
    <s v="1546"/>
    <x v="280"/>
    <x v="280"/>
    <n v="0"/>
    <x v="1"/>
    <x v="3"/>
  </r>
  <r>
    <x v="13"/>
    <x v="13"/>
    <s v="1546"/>
    <x v="280"/>
    <x v="280"/>
    <n v="0"/>
    <x v="1"/>
    <x v="4"/>
  </r>
  <r>
    <x v="13"/>
    <x v="13"/>
    <s v="1546"/>
    <x v="280"/>
    <x v="280"/>
    <n v="0"/>
    <x v="1"/>
    <x v="5"/>
  </r>
  <r>
    <x v="13"/>
    <x v="13"/>
    <s v="1546"/>
    <x v="280"/>
    <x v="280"/>
    <n v="0"/>
    <x v="1"/>
    <x v="6"/>
  </r>
  <r>
    <x v="13"/>
    <x v="13"/>
    <s v="1546"/>
    <x v="280"/>
    <x v="280"/>
    <n v="0"/>
    <x v="1"/>
    <x v="7"/>
  </r>
  <r>
    <x v="13"/>
    <x v="13"/>
    <s v="1546"/>
    <x v="280"/>
    <x v="280"/>
    <n v="0"/>
    <x v="1"/>
    <x v="8"/>
  </r>
  <r>
    <x v="13"/>
    <x v="13"/>
    <s v="1546"/>
    <x v="280"/>
    <x v="280"/>
    <n v="0"/>
    <x v="1"/>
    <x v="9"/>
  </r>
  <r>
    <x v="13"/>
    <x v="13"/>
    <s v="1546"/>
    <x v="280"/>
    <x v="280"/>
    <n v="0"/>
    <x v="1"/>
    <x v="10"/>
  </r>
  <r>
    <x v="13"/>
    <x v="13"/>
    <s v="1546"/>
    <x v="280"/>
    <x v="280"/>
    <n v="0"/>
    <x v="1"/>
    <x v="11"/>
  </r>
  <r>
    <x v="13"/>
    <x v="13"/>
    <s v="1546"/>
    <x v="280"/>
    <x v="280"/>
    <n v="0"/>
    <x v="1"/>
    <x v="12"/>
  </r>
  <r>
    <x v="13"/>
    <x v="13"/>
    <s v="1547"/>
    <x v="281"/>
    <x v="281"/>
    <n v="0"/>
    <x v="1"/>
    <x v="0"/>
  </r>
  <r>
    <x v="13"/>
    <x v="13"/>
    <s v="1547"/>
    <x v="281"/>
    <x v="281"/>
    <n v="0"/>
    <x v="1"/>
    <x v="1"/>
  </r>
  <r>
    <x v="13"/>
    <x v="13"/>
    <s v="1547"/>
    <x v="281"/>
    <x v="281"/>
    <n v="0"/>
    <x v="1"/>
    <x v="2"/>
  </r>
  <r>
    <x v="13"/>
    <x v="13"/>
    <s v="1547"/>
    <x v="281"/>
    <x v="281"/>
    <n v="0"/>
    <x v="1"/>
    <x v="3"/>
  </r>
  <r>
    <x v="13"/>
    <x v="13"/>
    <s v="1547"/>
    <x v="281"/>
    <x v="281"/>
    <n v="0"/>
    <x v="1"/>
    <x v="4"/>
  </r>
  <r>
    <x v="13"/>
    <x v="13"/>
    <s v="1547"/>
    <x v="281"/>
    <x v="281"/>
    <n v="0"/>
    <x v="1"/>
    <x v="5"/>
  </r>
  <r>
    <x v="13"/>
    <x v="13"/>
    <s v="1547"/>
    <x v="281"/>
    <x v="281"/>
    <n v="0"/>
    <x v="1"/>
    <x v="6"/>
  </r>
  <r>
    <x v="13"/>
    <x v="13"/>
    <s v="1547"/>
    <x v="281"/>
    <x v="281"/>
    <n v="0"/>
    <x v="1"/>
    <x v="7"/>
  </r>
  <r>
    <x v="13"/>
    <x v="13"/>
    <s v="1547"/>
    <x v="281"/>
    <x v="281"/>
    <n v="0"/>
    <x v="1"/>
    <x v="8"/>
  </r>
  <r>
    <x v="13"/>
    <x v="13"/>
    <s v="1547"/>
    <x v="281"/>
    <x v="281"/>
    <n v="0"/>
    <x v="1"/>
    <x v="9"/>
  </r>
  <r>
    <x v="13"/>
    <x v="13"/>
    <s v="1547"/>
    <x v="281"/>
    <x v="281"/>
    <n v="0"/>
    <x v="1"/>
    <x v="10"/>
  </r>
  <r>
    <x v="13"/>
    <x v="13"/>
    <s v="1547"/>
    <x v="281"/>
    <x v="281"/>
    <n v="0"/>
    <x v="1"/>
    <x v="11"/>
  </r>
  <r>
    <x v="13"/>
    <x v="13"/>
    <s v="1547"/>
    <x v="281"/>
    <x v="281"/>
    <n v="0"/>
    <x v="1"/>
    <x v="12"/>
  </r>
  <r>
    <x v="13"/>
    <x v="13"/>
    <s v="1548"/>
    <x v="282"/>
    <x v="282"/>
    <n v="0"/>
    <x v="1"/>
    <x v="0"/>
  </r>
  <r>
    <x v="13"/>
    <x v="13"/>
    <s v="1548"/>
    <x v="282"/>
    <x v="282"/>
    <n v="1"/>
    <x v="1"/>
    <x v="1"/>
  </r>
  <r>
    <x v="13"/>
    <x v="13"/>
    <s v="1548"/>
    <x v="282"/>
    <x v="282"/>
    <n v="0"/>
    <x v="1"/>
    <x v="2"/>
  </r>
  <r>
    <x v="13"/>
    <x v="13"/>
    <s v="1548"/>
    <x v="282"/>
    <x v="282"/>
    <n v="1"/>
    <x v="1"/>
    <x v="3"/>
  </r>
  <r>
    <x v="13"/>
    <x v="13"/>
    <s v="1548"/>
    <x v="282"/>
    <x v="282"/>
    <n v="3"/>
    <x v="1"/>
    <x v="4"/>
  </r>
  <r>
    <x v="13"/>
    <x v="13"/>
    <s v="1548"/>
    <x v="282"/>
    <x v="282"/>
    <n v="4"/>
    <x v="1"/>
    <x v="5"/>
  </r>
  <r>
    <x v="13"/>
    <x v="13"/>
    <s v="1548"/>
    <x v="282"/>
    <x v="282"/>
    <n v="1"/>
    <x v="1"/>
    <x v="6"/>
  </r>
  <r>
    <x v="13"/>
    <x v="13"/>
    <s v="1548"/>
    <x v="282"/>
    <x v="282"/>
    <n v="1"/>
    <x v="1"/>
    <x v="7"/>
  </r>
  <r>
    <x v="13"/>
    <x v="13"/>
    <s v="1548"/>
    <x v="282"/>
    <x v="282"/>
    <n v="1"/>
    <x v="1"/>
    <x v="8"/>
  </r>
  <r>
    <x v="13"/>
    <x v="13"/>
    <s v="1548"/>
    <x v="282"/>
    <x v="282"/>
    <n v="2"/>
    <x v="1"/>
    <x v="9"/>
  </r>
  <r>
    <x v="13"/>
    <x v="13"/>
    <s v="1548"/>
    <x v="282"/>
    <x v="282"/>
    <n v="4"/>
    <x v="1"/>
    <x v="10"/>
  </r>
  <r>
    <x v="13"/>
    <x v="13"/>
    <s v="1548"/>
    <x v="282"/>
    <x v="282"/>
    <n v="3"/>
    <x v="1"/>
    <x v="11"/>
  </r>
  <r>
    <x v="13"/>
    <x v="13"/>
    <s v="1548"/>
    <x v="282"/>
    <x v="282"/>
    <n v="5"/>
    <x v="1"/>
    <x v="12"/>
  </r>
  <r>
    <x v="13"/>
    <x v="13"/>
    <s v="1551"/>
    <x v="283"/>
    <x v="283"/>
    <n v="2"/>
    <x v="1"/>
    <x v="0"/>
  </r>
  <r>
    <x v="13"/>
    <x v="13"/>
    <s v="1551"/>
    <x v="283"/>
    <x v="283"/>
    <n v="2"/>
    <x v="1"/>
    <x v="1"/>
  </r>
  <r>
    <x v="13"/>
    <x v="13"/>
    <s v="1551"/>
    <x v="283"/>
    <x v="283"/>
    <n v="3"/>
    <x v="1"/>
    <x v="2"/>
  </r>
  <r>
    <x v="13"/>
    <x v="13"/>
    <s v="1551"/>
    <x v="283"/>
    <x v="283"/>
    <n v="4"/>
    <x v="1"/>
    <x v="3"/>
  </r>
  <r>
    <x v="13"/>
    <x v="13"/>
    <s v="1551"/>
    <x v="283"/>
    <x v="283"/>
    <n v="6"/>
    <x v="1"/>
    <x v="4"/>
  </r>
  <r>
    <x v="13"/>
    <x v="13"/>
    <s v="1551"/>
    <x v="283"/>
    <x v="283"/>
    <n v="6"/>
    <x v="1"/>
    <x v="5"/>
  </r>
  <r>
    <x v="13"/>
    <x v="13"/>
    <s v="1551"/>
    <x v="283"/>
    <x v="283"/>
    <n v="16"/>
    <x v="1"/>
    <x v="6"/>
  </r>
  <r>
    <x v="13"/>
    <x v="13"/>
    <s v="1551"/>
    <x v="283"/>
    <x v="283"/>
    <n v="2"/>
    <x v="1"/>
    <x v="7"/>
  </r>
  <r>
    <x v="13"/>
    <x v="13"/>
    <s v="1551"/>
    <x v="283"/>
    <x v="283"/>
    <n v="3"/>
    <x v="1"/>
    <x v="8"/>
  </r>
  <r>
    <x v="13"/>
    <x v="13"/>
    <s v="1551"/>
    <x v="283"/>
    <x v="283"/>
    <n v="1"/>
    <x v="1"/>
    <x v="9"/>
  </r>
  <r>
    <x v="13"/>
    <x v="13"/>
    <s v="1551"/>
    <x v="283"/>
    <x v="283"/>
    <n v="2"/>
    <x v="1"/>
    <x v="10"/>
  </r>
  <r>
    <x v="13"/>
    <x v="13"/>
    <s v="1551"/>
    <x v="283"/>
    <x v="283"/>
    <n v="3"/>
    <x v="1"/>
    <x v="11"/>
  </r>
  <r>
    <x v="13"/>
    <x v="13"/>
    <s v="1551"/>
    <x v="283"/>
    <x v="283"/>
    <n v="3"/>
    <x v="1"/>
    <x v="12"/>
  </r>
  <r>
    <x v="13"/>
    <x v="13"/>
    <s v="1554"/>
    <x v="284"/>
    <x v="284"/>
    <n v="2"/>
    <x v="1"/>
    <x v="0"/>
  </r>
  <r>
    <x v="13"/>
    <x v="13"/>
    <s v="1554"/>
    <x v="284"/>
    <x v="284"/>
    <n v="2"/>
    <x v="1"/>
    <x v="1"/>
  </r>
  <r>
    <x v="13"/>
    <x v="13"/>
    <s v="1554"/>
    <x v="284"/>
    <x v="284"/>
    <n v="1"/>
    <x v="1"/>
    <x v="2"/>
  </r>
  <r>
    <x v="13"/>
    <x v="13"/>
    <s v="1554"/>
    <x v="284"/>
    <x v="284"/>
    <n v="2"/>
    <x v="1"/>
    <x v="3"/>
  </r>
  <r>
    <x v="13"/>
    <x v="13"/>
    <s v="1554"/>
    <x v="284"/>
    <x v="284"/>
    <n v="0"/>
    <x v="1"/>
    <x v="4"/>
  </r>
  <r>
    <x v="13"/>
    <x v="13"/>
    <s v="1554"/>
    <x v="284"/>
    <x v="284"/>
    <n v="0"/>
    <x v="1"/>
    <x v="5"/>
  </r>
  <r>
    <x v="13"/>
    <x v="13"/>
    <s v="1554"/>
    <x v="284"/>
    <x v="284"/>
    <n v="0"/>
    <x v="1"/>
    <x v="6"/>
  </r>
  <r>
    <x v="13"/>
    <x v="13"/>
    <s v="1554"/>
    <x v="284"/>
    <x v="284"/>
    <n v="1"/>
    <x v="1"/>
    <x v="7"/>
  </r>
  <r>
    <x v="13"/>
    <x v="13"/>
    <s v="1554"/>
    <x v="284"/>
    <x v="284"/>
    <n v="0"/>
    <x v="1"/>
    <x v="8"/>
  </r>
  <r>
    <x v="13"/>
    <x v="13"/>
    <s v="1554"/>
    <x v="284"/>
    <x v="284"/>
    <n v="1"/>
    <x v="1"/>
    <x v="9"/>
  </r>
  <r>
    <x v="13"/>
    <x v="13"/>
    <s v="1554"/>
    <x v="284"/>
    <x v="284"/>
    <n v="0"/>
    <x v="1"/>
    <x v="10"/>
  </r>
  <r>
    <x v="13"/>
    <x v="13"/>
    <s v="1554"/>
    <x v="284"/>
    <x v="284"/>
    <n v="0"/>
    <x v="1"/>
    <x v="11"/>
  </r>
  <r>
    <x v="13"/>
    <x v="13"/>
    <s v="1554"/>
    <x v="284"/>
    <x v="284"/>
    <n v="1"/>
    <x v="1"/>
    <x v="12"/>
  </r>
  <r>
    <x v="13"/>
    <x v="13"/>
    <s v="1557"/>
    <x v="285"/>
    <x v="285"/>
    <n v="0"/>
    <x v="1"/>
    <x v="0"/>
  </r>
  <r>
    <x v="13"/>
    <x v="13"/>
    <s v="1557"/>
    <x v="285"/>
    <x v="285"/>
    <n v="0"/>
    <x v="1"/>
    <x v="1"/>
  </r>
  <r>
    <x v="13"/>
    <x v="13"/>
    <s v="1557"/>
    <x v="285"/>
    <x v="285"/>
    <n v="0"/>
    <x v="1"/>
    <x v="2"/>
  </r>
  <r>
    <x v="13"/>
    <x v="13"/>
    <s v="1557"/>
    <x v="285"/>
    <x v="285"/>
    <n v="0"/>
    <x v="1"/>
    <x v="3"/>
  </r>
  <r>
    <x v="13"/>
    <x v="13"/>
    <s v="1557"/>
    <x v="285"/>
    <x v="285"/>
    <n v="2"/>
    <x v="1"/>
    <x v="4"/>
  </r>
  <r>
    <x v="13"/>
    <x v="13"/>
    <s v="1557"/>
    <x v="285"/>
    <x v="285"/>
    <n v="1"/>
    <x v="1"/>
    <x v="5"/>
  </r>
  <r>
    <x v="13"/>
    <x v="13"/>
    <s v="1557"/>
    <x v="285"/>
    <x v="285"/>
    <n v="5"/>
    <x v="1"/>
    <x v="6"/>
  </r>
  <r>
    <x v="13"/>
    <x v="13"/>
    <s v="1557"/>
    <x v="285"/>
    <x v="285"/>
    <n v="2"/>
    <x v="1"/>
    <x v="7"/>
  </r>
  <r>
    <x v="13"/>
    <x v="13"/>
    <s v="1557"/>
    <x v="285"/>
    <x v="285"/>
    <n v="4"/>
    <x v="1"/>
    <x v="8"/>
  </r>
  <r>
    <x v="13"/>
    <x v="13"/>
    <s v="1557"/>
    <x v="285"/>
    <x v="285"/>
    <n v="4"/>
    <x v="1"/>
    <x v="9"/>
  </r>
  <r>
    <x v="13"/>
    <x v="13"/>
    <s v="1557"/>
    <x v="285"/>
    <x v="285"/>
    <n v="3"/>
    <x v="1"/>
    <x v="10"/>
  </r>
  <r>
    <x v="13"/>
    <x v="13"/>
    <s v="1557"/>
    <x v="285"/>
    <x v="285"/>
    <n v="0"/>
    <x v="1"/>
    <x v="11"/>
  </r>
  <r>
    <x v="13"/>
    <x v="13"/>
    <s v="1557"/>
    <x v="285"/>
    <x v="285"/>
    <n v="4"/>
    <x v="1"/>
    <x v="12"/>
  </r>
  <r>
    <x v="13"/>
    <x v="13"/>
    <s v="1560"/>
    <x v="286"/>
    <x v="286"/>
    <n v="6"/>
    <x v="1"/>
    <x v="0"/>
  </r>
  <r>
    <x v="13"/>
    <x v="13"/>
    <s v="1560"/>
    <x v="286"/>
    <x v="286"/>
    <n v="5"/>
    <x v="1"/>
    <x v="1"/>
  </r>
  <r>
    <x v="13"/>
    <x v="13"/>
    <s v="1560"/>
    <x v="286"/>
    <x v="286"/>
    <n v="4"/>
    <x v="1"/>
    <x v="2"/>
  </r>
  <r>
    <x v="13"/>
    <x v="13"/>
    <s v="1560"/>
    <x v="286"/>
    <x v="286"/>
    <n v="6"/>
    <x v="1"/>
    <x v="3"/>
  </r>
  <r>
    <x v="13"/>
    <x v="13"/>
    <s v="1560"/>
    <x v="286"/>
    <x v="286"/>
    <n v="6"/>
    <x v="1"/>
    <x v="4"/>
  </r>
  <r>
    <x v="13"/>
    <x v="13"/>
    <s v="1560"/>
    <x v="286"/>
    <x v="286"/>
    <n v="13"/>
    <x v="1"/>
    <x v="5"/>
  </r>
  <r>
    <x v="13"/>
    <x v="13"/>
    <s v="1560"/>
    <x v="286"/>
    <x v="286"/>
    <n v="13"/>
    <x v="1"/>
    <x v="6"/>
  </r>
  <r>
    <x v="13"/>
    <x v="13"/>
    <s v="1560"/>
    <x v="286"/>
    <x v="286"/>
    <n v="16"/>
    <x v="1"/>
    <x v="7"/>
  </r>
  <r>
    <x v="13"/>
    <x v="13"/>
    <s v="1560"/>
    <x v="286"/>
    <x v="286"/>
    <n v="16"/>
    <x v="1"/>
    <x v="8"/>
  </r>
  <r>
    <x v="13"/>
    <x v="13"/>
    <s v="1560"/>
    <x v="286"/>
    <x v="286"/>
    <n v="12"/>
    <x v="1"/>
    <x v="9"/>
  </r>
  <r>
    <x v="13"/>
    <x v="13"/>
    <s v="1560"/>
    <x v="286"/>
    <x v="286"/>
    <n v="11"/>
    <x v="1"/>
    <x v="10"/>
  </r>
  <r>
    <x v="13"/>
    <x v="13"/>
    <s v="1560"/>
    <x v="286"/>
    <x v="286"/>
    <n v="12"/>
    <x v="1"/>
    <x v="11"/>
  </r>
  <r>
    <x v="13"/>
    <x v="13"/>
    <s v="1560"/>
    <x v="286"/>
    <x v="286"/>
    <n v="10"/>
    <x v="1"/>
    <x v="12"/>
  </r>
  <r>
    <x v="13"/>
    <x v="13"/>
    <s v="1563"/>
    <x v="287"/>
    <x v="287"/>
    <n v="5"/>
    <x v="1"/>
    <x v="0"/>
  </r>
  <r>
    <x v="13"/>
    <x v="13"/>
    <s v="1563"/>
    <x v="287"/>
    <x v="287"/>
    <n v="5"/>
    <x v="1"/>
    <x v="1"/>
  </r>
  <r>
    <x v="13"/>
    <x v="13"/>
    <s v="1563"/>
    <x v="287"/>
    <x v="287"/>
    <n v="1"/>
    <x v="1"/>
    <x v="2"/>
  </r>
  <r>
    <x v="13"/>
    <x v="13"/>
    <s v="1563"/>
    <x v="287"/>
    <x v="287"/>
    <n v="3"/>
    <x v="1"/>
    <x v="3"/>
  </r>
  <r>
    <x v="13"/>
    <x v="13"/>
    <s v="1563"/>
    <x v="287"/>
    <x v="287"/>
    <n v="4"/>
    <x v="1"/>
    <x v="4"/>
  </r>
  <r>
    <x v="13"/>
    <x v="13"/>
    <s v="1563"/>
    <x v="287"/>
    <x v="287"/>
    <n v="5"/>
    <x v="1"/>
    <x v="5"/>
  </r>
  <r>
    <x v="13"/>
    <x v="13"/>
    <s v="1563"/>
    <x v="287"/>
    <x v="287"/>
    <n v="8"/>
    <x v="1"/>
    <x v="6"/>
  </r>
  <r>
    <x v="13"/>
    <x v="13"/>
    <s v="1563"/>
    <x v="287"/>
    <x v="287"/>
    <n v="8"/>
    <x v="1"/>
    <x v="7"/>
  </r>
  <r>
    <x v="13"/>
    <x v="13"/>
    <s v="1563"/>
    <x v="287"/>
    <x v="287"/>
    <n v="7"/>
    <x v="1"/>
    <x v="8"/>
  </r>
  <r>
    <x v="13"/>
    <x v="13"/>
    <s v="1563"/>
    <x v="287"/>
    <x v="287"/>
    <n v="9"/>
    <x v="1"/>
    <x v="9"/>
  </r>
  <r>
    <x v="13"/>
    <x v="13"/>
    <s v="1563"/>
    <x v="287"/>
    <x v="287"/>
    <n v="11"/>
    <x v="1"/>
    <x v="10"/>
  </r>
  <r>
    <x v="13"/>
    <x v="13"/>
    <s v="1563"/>
    <x v="287"/>
    <x v="287"/>
    <n v="12"/>
    <x v="1"/>
    <x v="11"/>
  </r>
  <r>
    <x v="13"/>
    <x v="13"/>
    <s v="1563"/>
    <x v="287"/>
    <x v="287"/>
    <n v="12"/>
    <x v="1"/>
    <x v="12"/>
  </r>
  <r>
    <x v="13"/>
    <x v="13"/>
    <s v="1566"/>
    <x v="288"/>
    <x v="288"/>
    <n v="28"/>
    <x v="1"/>
    <x v="0"/>
  </r>
  <r>
    <x v="13"/>
    <x v="13"/>
    <s v="1566"/>
    <x v="288"/>
    <x v="288"/>
    <n v="24"/>
    <x v="1"/>
    <x v="1"/>
  </r>
  <r>
    <x v="13"/>
    <x v="13"/>
    <s v="1566"/>
    <x v="288"/>
    <x v="288"/>
    <n v="26"/>
    <x v="1"/>
    <x v="2"/>
  </r>
  <r>
    <x v="13"/>
    <x v="13"/>
    <s v="1566"/>
    <x v="288"/>
    <x v="288"/>
    <n v="23"/>
    <x v="1"/>
    <x v="3"/>
  </r>
  <r>
    <x v="13"/>
    <x v="13"/>
    <s v="1566"/>
    <x v="288"/>
    <x v="288"/>
    <n v="26"/>
    <x v="1"/>
    <x v="4"/>
  </r>
  <r>
    <x v="13"/>
    <x v="13"/>
    <s v="1566"/>
    <x v="288"/>
    <x v="288"/>
    <n v="26"/>
    <x v="1"/>
    <x v="5"/>
  </r>
  <r>
    <x v="13"/>
    <x v="13"/>
    <s v="1566"/>
    <x v="288"/>
    <x v="288"/>
    <n v="26"/>
    <x v="1"/>
    <x v="6"/>
  </r>
  <r>
    <x v="13"/>
    <x v="13"/>
    <s v="1566"/>
    <x v="288"/>
    <x v="288"/>
    <n v="24"/>
    <x v="1"/>
    <x v="7"/>
  </r>
  <r>
    <x v="13"/>
    <x v="13"/>
    <s v="1566"/>
    <x v="288"/>
    <x v="288"/>
    <n v="34"/>
    <x v="1"/>
    <x v="8"/>
  </r>
  <r>
    <x v="13"/>
    <x v="13"/>
    <s v="1566"/>
    <x v="288"/>
    <x v="288"/>
    <n v="29"/>
    <x v="1"/>
    <x v="9"/>
  </r>
  <r>
    <x v="13"/>
    <x v="13"/>
    <s v="1566"/>
    <x v="288"/>
    <x v="288"/>
    <n v="26"/>
    <x v="1"/>
    <x v="10"/>
  </r>
  <r>
    <x v="13"/>
    <x v="13"/>
    <s v="1566"/>
    <x v="288"/>
    <x v="288"/>
    <n v="30"/>
    <x v="1"/>
    <x v="11"/>
  </r>
  <r>
    <x v="13"/>
    <x v="13"/>
    <s v="1566"/>
    <x v="288"/>
    <x v="288"/>
    <n v="28"/>
    <x v="1"/>
    <x v="12"/>
  </r>
  <r>
    <x v="13"/>
    <x v="13"/>
    <s v="1567"/>
    <x v="289"/>
    <x v="289"/>
    <n v="9"/>
    <x v="1"/>
    <x v="0"/>
  </r>
  <r>
    <x v="13"/>
    <x v="13"/>
    <s v="1567"/>
    <x v="289"/>
    <x v="289"/>
    <n v="7"/>
    <x v="1"/>
    <x v="1"/>
  </r>
  <r>
    <x v="13"/>
    <x v="13"/>
    <s v="1567"/>
    <x v="289"/>
    <x v="289"/>
    <n v="5"/>
    <x v="1"/>
    <x v="2"/>
  </r>
  <r>
    <x v="13"/>
    <x v="13"/>
    <s v="1567"/>
    <x v="289"/>
    <x v="289"/>
    <n v="9"/>
    <x v="1"/>
    <x v="3"/>
  </r>
  <r>
    <x v="13"/>
    <x v="13"/>
    <s v="1567"/>
    <x v="289"/>
    <x v="289"/>
    <n v="7"/>
    <x v="1"/>
    <x v="4"/>
  </r>
  <r>
    <x v="13"/>
    <x v="13"/>
    <s v="1567"/>
    <x v="289"/>
    <x v="289"/>
    <n v="8"/>
    <x v="1"/>
    <x v="5"/>
  </r>
  <r>
    <x v="13"/>
    <x v="13"/>
    <s v="1567"/>
    <x v="289"/>
    <x v="289"/>
    <n v="10"/>
    <x v="1"/>
    <x v="6"/>
  </r>
  <r>
    <x v="13"/>
    <x v="13"/>
    <s v="1567"/>
    <x v="289"/>
    <x v="289"/>
    <n v="10"/>
    <x v="1"/>
    <x v="7"/>
  </r>
  <r>
    <x v="13"/>
    <x v="13"/>
    <s v="1567"/>
    <x v="289"/>
    <x v="289"/>
    <n v="8"/>
    <x v="1"/>
    <x v="8"/>
  </r>
  <r>
    <x v="13"/>
    <x v="13"/>
    <s v="1567"/>
    <x v="289"/>
    <x v="289"/>
    <n v="9"/>
    <x v="1"/>
    <x v="9"/>
  </r>
  <r>
    <x v="13"/>
    <x v="13"/>
    <s v="1567"/>
    <x v="289"/>
    <x v="289"/>
    <n v="8"/>
    <x v="1"/>
    <x v="10"/>
  </r>
  <r>
    <x v="13"/>
    <x v="13"/>
    <s v="1567"/>
    <x v="289"/>
    <x v="289"/>
    <n v="9"/>
    <x v="1"/>
    <x v="11"/>
  </r>
  <r>
    <x v="13"/>
    <x v="13"/>
    <s v="1567"/>
    <x v="289"/>
    <x v="289"/>
    <n v="12"/>
    <x v="1"/>
    <x v="12"/>
  </r>
  <r>
    <x v="13"/>
    <x v="13"/>
    <s v="1571"/>
    <x v="290"/>
    <x v="290"/>
    <n v="4"/>
    <x v="1"/>
    <x v="0"/>
  </r>
  <r>
    <x v="13"/>
    <x v="13"/>
    <s v="1571"/>
    <x v="290"/>
    <x v="290"/>
    <n v="7"/>
    <x v="1"/>
    <x v="1"/>
  </r>
  <r>
    <x v="13"/>
    <x v="13"/>
    <s v="1571"/>
    <x v="290"/>
    <x v="290"/>
    <n v="8"/>
    <x v="1"/>
    <x v="2"/>
  </r>
  <r>
    <x v="13"/>
    <x v="13"/>
    <s v="1571"/>
    <x v="290"/>
    <x v="290"/>
    <n v="6"/>
    <x v="1"/>
    <x v="3"/>
  </r>
  <r>
    <x v="13"/>
    <x v="13"/>
    <s v="1571"/>
    <x v="290"/>
    <x v="290"/>
    <n v="4"/>
    <x v="1"/>
    <x v="4"/>
  </r>
  <r>
    <x v="13"/>
    <x v="13"/>
    <s v="1571"/>
    <x v="290"/>
    <x v="290"/>
    <n v="5"/>
    <x v="1"/>
    <x v="5"/>
  </r>
  <r>
    <x v="13"/>
    <x v="13"/>
    <s v="1571"/>
    <x v="290"/>
    <x v="290"/>
    <n v="9"/>
    <x v="1"/>
    <x v="6"/>
  </r>
  <r>
    <x v="13"/>
    <x v="13"/>
    <s v="1571"/>
    <x v="290"/>
    <x v="290"/>
    <n v="4"/>
    <x v="1"/>
    <x v="7"/>
  </r>
  <r>
    <x v="13"/>
    <x v="13"/>
    <s v="1571"/>
    <x v="290"/>
    <x v="290"/>
    <n v="3"/>
    <x v="1"/>
    <x v="8"/>
  </r>
  <r>
    <x v="13"/>
    <x v="13"/>
    <s v="1571"/>
    <x v="290"/>
    <x v="290"/>
    <n v="4"/>
    <x v="1"/>
    <x v="9"/>
  </r>
  <r>
    <x v="13"/>
    <x v="13"/>
    <s v="1571"/>
    <x v="290"/>
    <x v="290"/>
    <n v="3"/>
    <x v="1"/>
    <x v="10"/>
  </r>
  <r>
    <x v="13"/>
    <x v="13"/>
    <s v="1571"/>
    <x v="290"/>
    <x v="290"/>
    <n v="4"/>
    <x v="1"/>
    <x v="11"/>
  </r>
  <r>
    <x v="13"/>
    <x v="13"/>
    <s v="1571"/>
    <x v="290"/>
    <x v="290"/>
    <n v="8"/>
    <x v="1"/>
    <x v="12"/>
  </r>
  <r>
    <x v="13"/>
    <x v="13"/>
    <s v="1573"/>
    <x v="291"/>
    <x v="291"/>
    <n v="0"/>
    <x v="1"/>
    <x v="0"/>
  </r>
  <r>
    <x v="13"/>
    <x v="13"/>
    <s v="1573"/>
    <x v="291"/>
    <x v="291"/>
    <n v="0"/>
    <x v="1"/>
    <x v="1"/>
  </r>
  <r>
    <x v="13"/>
    <x v="13"/>
    <s v="1573"/>
    <x v="291"/>
    <x v="291"/>
    <n v="0"/>
    <x v="1"/>
    <x v="2"/>
  </r>
  <r>
    <x v="13"/>
    <x v="13"/>
    <s v="1573"/>
    <x v="291"/>
    <x v="291"/>
    <n v="0"/>
    <x v="1"/>
    <x v="3"/>
  </r>
  <r>
    <x v="13"/>
    <x v="13"/>
    <s v="1573"/>
    <x v="291"/>
    <x v="291"/>
    <n v="0"/>
    <x v="1"/>
    <x v="4"/>
  </r>
  <r>
    <x v="13"/>
    <x v="13"/>
    <s v="1573"/>
    <x v="291"/>
    <x v="291"/>
    <n v="0"/>
    <x v="1"/>
    <x v="5"/>
  </r>
  <r>
    <x v="13"/>
    <x v="13"/>
    <s v="1573"/>
    <x v="291"/>
    <x v="291"/>
    <n v="0"/>
    <x v="1"/>
    <x v="6"/>
  </r>
  <r>
    <x v="13"/>
    <x v="13"/>
    <s v="1573"/>
    <x v="291"/>
    <x v="291"/>
    <n v="0"/>
    <x v="1"/>
    <x v="7"/>
  </r>
  <r>
    <x v="13"/>
    <x v="13"/>
    <s v="1573"/>
    <x v="291"/>
    <x v="291"/>
    <n v="0"/>
    <x v="1"/>
    <x v="8"/>
  </r>
  <r>
    <x v="13"/>
    <x v="13"/>
    <s v="1573"/>
    <x v="291"/>
    <x v="291"/>
    <n v="0"/>
    <x v="1"/>
    <x v="9"/>
  </r>
  <r>
    <x v="13"/>
    <x v="13"/>
    <s v="1573"/>
    <x v="291"/>
    <x v="291"/>
    <n v="0"/>
    <x v="1"/>
    <x v="10"/>
  </r>
  <r>
    <x v="13"/>
    <x v="13"/>
    <s v="1573"/>
    <x v="291"/>
    <x v="291"/>
    <n v="0"/>
    <x v="1"/>
    <x v="11"/>
  </r>
  <r>
    <x v="13"/>
    <x v="13"/>
    <s v="1573"/>
    <x v="291"/>
    <x v="291"/>
    <n v="0"/>
    <x v="1"/>
    <x v="12"/>
  </r>
  <r>
    <x v="13"/>
    <x v="13"/>
    <s v="1576"/>
    <x v="292"/>
    <x v="292"/>
    <n v="5"/>
    <x v="1"/>
    <x v="0"/>
  </r>
  <r>
    <x v="13"/>
    <x v="13"/>
    <s v="1576"/>
    <x v="292"/>
    <x v="292"/>
    <n v="5"/>
    <x v="1"/>
    <x v="1"/>
  </r>
  <r>
    <x v="13"/>
    <x v="13"/>
    <s v="1576"/>
    <x v="292"/>
    <x v="292"/>
    <n v="7"/>
    <x v="1"/>
    <x v="2"/>
  </r>
  <r>
    <x v="13"/>
    <x v="13"/>
    <s v="1576"/>
    <x v="292"/>
    <x v="292"/>
    <n v="6"/>
    <x v="1"/>
    <x v="3"/>
  </r>
  <r>
    <x v="13"/>
    <x v="13"/>
    <s v="1576"/>
    <x v="292"/>
    <x v="292"/>
    <n v="3"/>
    <x v="1"/>
    <x v="4"/>
  </r>
  <r>
    <x v="13"/>
    <x v="13"/>
    <s v="1576"/>
    <x v="292"/>
    <x v="292"/>
    <n v="4"/>
    <x v="1"/>
    <x v="5"/>
  </r>
  <r>
    <x v="13"/>
    <x v="13"/>
    <s v="1576"/>
    <x v="292"/>
    <x v="292"/>
    <n v="9"/>
    <x v="1"/>
    <x v="6"/>
  </r>
  <r>
    <x v="13"/>
    <x v="13"/>
    <s v="1576"/>
    <x v="292"/>
    <x v="292"/>
    <n v="3"/>
    <x v="1"/>
    <x v="7"/>
  </r>
  <r>
    <x v="13"/>
    <x v="13"/>
    <s v="1576"/>
    <x v="292"/>
    <x v="292"/>
    <n v="5"/>
    <x v="1"/>
    <x v="8"/>
  </r>
  <r>
    <x v="13"/>
    <x v="13"/>
    <s v="1576"/>
    <x v="292"/>
    <x v="292"/>
    <n v="6"/>
    <x v="1"/>
    <x v="9"/>
  </r>
  <r>
    <x v="13"/>
    <x v="13"/>
    <s v="1576"/>
    <x v="292"/>
    <x v="292"/>
    <n v="4"/>
    <x v="1"/>
    <x v="10"/>
  </r>
  <r>
    <x v="13"/>
    <x v="13"/>
    <s v="1576"/>
    <x v="292"/>
    <x v="292"/>
    <n v="6"/>
    <x v="1"/>
    <x v="11"/>
  </r>
  <r>
    <x v="13"/>
    <x v="13"/>
    <s v="1576"/>
    <x v="292"/>
    <x v="292"/>
    <n v="8"/>
    <x v="1"/>
    <x v="12"/>
  </r>
  <r>
    <x v="14"/>
    <x v="14"/>
    <s v="1601"/>
    <x v="293"/>
    <x v="293"/>
    <n v="134"/>
    <x v="1"/>
    <x v="0"/>
  </r>
  <r>
    <x v="14"/>
    <x v="14"/>
    <s v="1601"/>
    <x v="293"/>
    <x v="293"/>
    <n v="88"/>
    <x v="1"/>
    <x v="1"/>
  </r>
  <r>
    <x v="14"/>
    <x v="14"/>
    <s v="1601"/>
    <x v="293"/>
    <x v="293"/>
    <n v="94"/>
    <x v="1"/>
    <x v="2"/>
  </r>
  <r>
    <x v="14"/>
    <x v="14"/>
    <s v="1601"/>
    <x v="293"/>
    <x v="293"/>
    <n v="129"/>
    <x v="1"/>
    <x v="3"/>
  </r>
  <r>
    <x v="14"/>
    <x v="14"/>
    <s v="1601"/>
    <x v="293"/>
    <x v="293"/>
    <n v="31"/>
    <x v="1"/>
    <x v="4"/>
  </r>
  <r>
    <x v="14"/>
    <x v="14"/>
    <s v="1601"/>
    <x v="293"/>
    <x v="293"/>
    <n v="30"/>
    <x v="1"/>
    <x v="5"/>
  </r>
  <r>
    <x v="14"/>
    <x v="14"/>
    <s v="1601"/>
    <x v="293"/>
    <x v="293"/>
    <n v="29"/>
    <x v="1"/>
    <x v="6"/>
  </r>
  <r>
    <x v="14"/>
    <x v="14"/>
    <s v="1601"/>
    <x v="293"/>
    <x v="293"/>
    <n v="27"/>
    <x v="1"/>
    <x v="7"/>
  </r>
  <r>
    <x v="14"/>
    <x v="14"/>
    <s v="1601"/>
    <x v="293"/>
    <x v="293"/>
    <n v="26"/>
    <x v="1"/>
    <x v="8"/>
  </r>
  <r>
    <x v="14"/>
    <x v="14"/>
    <s v="1601"/>
    <x v="293"/>
    <x v="293"/>
    <n v="31"/>
    <x v="1"/>
    <x v="9"/>
  </r>
  <r>
    <x v="14"/>
    <x v="14"/>
    <s v="1601"/>
    <x v="293"/>
    <x v="293"/>
    <n v="32"/>
    <x v="1"/>
    <x v="10"/>
  </r>
  <r>
    <x v="14"/>
    <x v="14"/>
    <s v="1601"/>
    <x v="293"/>
    <x v="293"/>
    <n v="22"/>
    <x v="1"/>
    <x v="11"/>
  </r>
  <r>
    <x v="14"/>
    <x v="14"/>
    <s v="1601"/>
    <x v="293"/>
    <x v="293"/>
    <n v="25"/>
    <x v="1"/>
    <x v="12"/>
  </r>
  <r>
    <x v="14"/>
    <x v="14"/>
    <s v="1612"/>
    <x v="294"/>
    <x v="294"/>
    <n v="8"/>
    <x v="1"/>
    <x v="0"/>
  </r>
  <r>
    <x v="14"/>
    <x v="14"/>
    <s v="1612"/>
    <x v="294"/>
    <x v="294"/>
    <n v="8"/>
    <x v="1"/>
    <x v="1"/>
  </r>
  <r>
    <x v="14"/>
    <x v="14"/>
    <s v="1612"/>
    <x v="294"/>
    <x v="294"/>
    <n v="5"/>
    <x v="1"/>
    <x v="2"/>
  </r>
  <r>
    <x v="14"/>
    <x v="14"/>
    <s v="1612"/>
    <x v="294"/>
    <x v="294"/>
    <n v="3"/>
    <x v="1"/>
    <x v="3"/>
  </r>
  <r>
    <x v="14"/>
    <x v="14"/>
    <s v="1612"/>
    <x v="294"/>
    <x v="294"/>
    <n v="3"/>
    <x v="1"/>
    <x v="4"/>
  </r>
  <r>
    <x v="14"/>
    <x v="14"/>
    <s v="1612"/>
    <x v="294"/>
    <x v="294"/>
    <n v="3"/>
    <x v="1"/>
    <x v="5"/>
  </r>
  <r>
    <x v="14"/>
    <x v="14"/>
    <s v="1612"/>
    <x v="294"/>
    <x v="294"/>
    <n v="5"/>
    <x v="1"/>
    <x v="6"/>
  </r>
  <r>
    <x v="14"/>
    <x v="14"/>
    <s v="1612"/>
    <x v="294"/>
    <x v="294"/>
    <n v="4"/>
    <x v="1"/>
    <x v="7"/>
  </r>
  <r>
    <x v="14"/>
    <x v="14"/>
    <s v="1612"/>
    <x v="294"/>
    <x v="294"/>
    <n v="10"/>
    <x v="1"/>
    <x v="8"/>
  </r>
  <r>
    <x v="14"/>
    <x v="14"/>
    <s v="1612"/>
    <x v="294"/>
    <x v="294"/>
    <n v="10"/>
    <x v="1"/>
    <x v="9"/>
  </r>
  <r>
    <x v="14"/>
    <x v="14"/>
    <s v="1612"/>
    <x v="294"/>
    <x v="294"/>
    <n v="6"/>
    <x v="1"/>
    <x v="10"/>
  </r>
  <r>
    <x v="14"/>
    <x v="14"/>
    <s v="1612"/>
    <x v="294"/>
    <x v="294"/>
    <n v="4"/>
    <x v="1"/>
    <x v="11"/>
  </r>
  <r>
    <x v="14"/>
    <x v="14"/>
    <s v="1612"/>
    <x v="294"/>
    <x v="294"/>
    <n v="9"/>
    <x v="1"/>
    <x v="12"/>
  </r>
  <r>
    <x v="14"/>
    <x v="14"/>
    <s v="1613"/>
    <x v="295"/>
    <x v="295"/>
    <n v="5"/>
    <x v="1"/>
    <x v="0"/>
  </r>
  <r>
    <x v="14"/>
    <x v="14"/>
    <s v="1613"/>
    <x v="295"/>
    <x v="295"/>
    <n v="4"/>
    <x v="1"/>
    <x v="1"/>
  </r>
  <r>
    <x v="14"/>
    <x v="14"/>
    <s v="1613"/>
    <x v="295"/>
    <x v="295"/>
    <n v="9"/>
    <x v="1"/>
    <x v="2"/>
  </r>
  <r>
    <x v="14"/>
    <x v="14"/>
    <s v="1613"/>
    <x v="295"/>
    <x v="295"/>
    <n v="12"/>
    <x v="1"/>
    <x v="3"/>
  </r>
  <r>
    <x v="14"/>
    <x v="14"/>
    <s v="1613"/>
    <x v="295"/>
    <x v="295"/>
    <n v="7"/>
    <x v="1"/>
    <x v="4"/>
  </r>
  <r>
    <x v="14"/>
    <x v="14"/>
    <s v="1613"/>
    <x v="295"/>
    <x v="295"/>
    <n v="6"/>
    <x v="1"/>
    <x v="5"/>
  </r>
  <r>
    <x v="14"/>
    <x v="14"/>
    <s v="1613"/>
    <x v="295"/>
    <x v="295"/>
    <n v="5"/>
    <x v="1"/>
    <x v="6"/>
  </r>
  <r>
    <x v="14"/>
    <x v="14"/>
    <s v="1613"/>
    <x v="295"/>
    <x v="295"/>
    <n v="3"/>
    <x v="1"/>
    <x v="7"/>
  </r>
  <r>
    <x v="14"/>
    <x v="14"/>
    <s v="1613"/>
    <x v="295"/>
    <x v="295"/>
    <n v="7"/>
    <x v="1"/>
    <x v="8"/>
  </r>
  <r>
    <x v="14"/>
    <x v="14"/>
    <s v="1613"/>
    <x v="295"/>
    <x v="295"/>
    <n v="7"/>
    <x v="1"/>
    <x v="9"/>
  </r>
  <r>
    <x v="14"/>
    <x v="14"/>
    <s v="1613"/>
    <x v="295"/>
    <x v="295"/>
    <n v="7"/>
    <x v="1"/>
    <x v="10"/>
  </r>
  <r>
    <x v="14"/>
    <x v="14"/>
    <s v="1613"/>
    <x v="295"/>
    <x v="295"/>
    <n v="6"/>
    <x v="1"/>
    <x v="11"/>
  </r>
  <r>
    <x v="14"/>
    <x v="14"/>
    <s v="1613"/>
    <x v="295"/>
    <x v="295"/>
    <n v="9"/>
    <x v="1"/>
    <x v="12"/>
  </r>
  <r>
    <x v="14"/>
    <x v="14"/>
    <s v="1617"/>
    <x v="296"/>
    <x v="296"/>
    <n v="0"/>
    <x v="1"/>
    <x v="0"/>
  </r>
  <r>
    <x v="14"/>
    <x v="14"/>
    <s v="1617"/>
    <x v="296"/>
    <x v="296"/>
    <n v="0"/>
    <x v="1"/>
    <x v="1"/>
  </r>
  <r>
    <x v="14"/>
    <x v="14"/>
    <s v="1617"/>
    <x v="296"/>
    <x v="296"/>
    <n v="0"/>
    <x v="1"/>
    <x v="2"/>
  </r>
  <r>
    <x v="14"/>
    <x v="14"/>
    <s v="1617"/>
    <x v="296"/>
    <x v="296"/>
    <n v="0"/>
    <x v="1"/>
    <x v="3"/>
  </r>
  <r>
    <x v="14"/>
    <x v="14"/>
    <s v="1617"/>
    <x v="296"/>
    <x v="296"/>
    <n v="1"/>
    <x v="1"/>
    <x v="4"/>
  </r>
  <r>
    <x v="14"/>
    <x v="14"/>
    <s v="1617"/>
    <x v="296"/>
    <x v="296"/>
    <n v="0"/>
    <x v="1"/>
    <x v="5"/>
  </r>
  <r>
    <x v="14"/>
    <x v="14"/>
    <s v="1617"/>
    <x v="296"/>
    <x v="296"/>
    <n v="1"/>
    <x v="1"/>
    <x v="6"/>
  </r>
  <r>
    <x v="14"/>
    <x v="14"/>
    <s v="1617"/>
    <x v="296"/>
    <x v="296"/>
    <n v="1"/>
    <x v="1"/>
    <x v="7"/>
  </r>
  <r>
    <x v="14"/>
    <x v="14"/>
    <s v="1617"/>
    <x v="296"/>
    <x v="296"/>
    <n v="0"/>
    <x v="1"/>
    <x v="8"/>
  </r>
  <r>
    <x v="14"/>
    <x v="14"/>
    <s v="1617"/>
    <x v="296"/>
    <x v="296"/>
    <n v="0"/>
    <x v="1"/>
    <x v="9"/>
  </r>
  <r>
    <x v="14"/>
    <x v="14"/>
    <s v="1617"/>
    <x v="296"/>
    <x v="296"/>
    <n v="0"/>
    <x v="1"/>
    <x v="10"/>
  </r>
  <r>
    <x v="14"/>
    <x v="14"/>
    <s v="1617"/>
    <x v="296"/>
    <x v="296"/>
    <n v="2"/>
    <x v="1"/>
    <x v="11"/>
  </r>
  <r>
    <x v="14"/>
    <x v="14"/>
    <s v="1617"/>
    <x v="296"/>
    <x v="296"/>
    <n v="1"/>
    <x v="1"/>
    <x v="12"/>
  </r>
  <r>
    <x v="14"/>
    <x v="14"/>
    <s v="1620"/>
    <x v="297"/>
    <x v="297"/>
    <n v="0"/>
    <x v="1"/>
    <x v="0"/>
  </r>
  <r>
    <x v="14"/>
    <x v="14"/>
    <s v="1620"/>
    <x v="297"/>
    <x v="297"/>
    <n v="0"/>
    <x v="1"/>
    <x v="1"/>
  </r>
  <r>
    <x v="14"/>
    <x v="14"/>
    <s v="1620"/>
    <x v="297"/>
    <x v="297"/>
    <n v="0"/>
    <x v="1"/>
    <x v="2"/>
  </r>
  <r>
    <x v="14"/>
    <x v="14"/>
    <s v="1620"/>
    <x v="297"/>
    <x v="297"/>
    <n v="0"/>
    <x v="1"/>
    <x v="3"/>
  </r>
  <r>
    <x v="14"/>
    <x v="14"/>
    <s v="1620"/>
    <x v="297"/>
    <x v="297"/>
    <n v="0"/>
    <x v="1"/>
    <x v="4"/>
  </r>
  <r>
    <x v="14"/>
    <x v="14"/>
    <s v="1620"/>
    <x v="297"/>
    <x v="297"/>
    <n v="0"/>
    <x v="1"/>
    <x v="5"/>
  </r>
  <r>
    <x v="14"/>
    <x v="14"/>
    <s v="1620"/>
    <x v="297"/>
    <x v="297"/>
    <n v="0"/>
    <x v="1"/>
    <x v="6"/>
  </r>
  <r>
    <x v="14"/>
    <x v="14"/>
    <s v="1620"/>
    <x v="297"/>
    <x v="297"/>
    <n v="0"/>
    <x v="1"/>
    <x v="7"/>
  </r>
  <r>
    <x v="14"/>
    <x v="14"/>
    <s v="1620"/>
    <x v="297"/>
    <x v="297"/>
    <n v="0"/>
    <x v="1"/>
    <x v="8"/>
  </r>
  <r>
    <x v="14"/>
    <x v="14"/>
    <s v="1620"/>
    <x v="297"/>
    <x v="297"/>
    <n v="0"/>
    <x v="1"/>
    <x v="9"/>
  </r>
  <r>
    <x v="14"/>
    <x v="14"/>
    <s v="1620"/>
    <x v="297"/>
    <x v="297"/>
    <n v="0"/>
    <x v="1"/>
    <x v="10"/>
  </r>
  <r>
    <x v="14"/>
    <x v="14"/>
    <s v="1620"/>
    <x v="297"/>
    <x v="297"/>
    <n v="0"/>
    <x v="1"/>
    <x v="11"/>
  </r>
  <r>
    <x v="14"/>
    <x v="14"/>
    <s v="1620"/>
    <x v="297"/>
    <x v="297"/>
    <n v="0"/>
    <x v="1"/>
    <x v="12"/>
  </r>
  <r>
    <x v="14"/>
    <x v="14"/>
    <s v="1621"/>
    <x v="298"/>
    <x v="298"/>
    <n v="0"/>
    <x v="1"/>
    <x v="0"/>
  </r>
  <r>
    <x v="14"/>
    <x v="14"/>
    <s v="1621"/>
    <x v="298"/>
    <x v="298"/>
    <n v="0"/>
    <x v="1"/>
    <x v="1"/>
  </r>
  <r>
    <x v="14"/>
    <x v="14"/>
    <s v="1621"/>
    <x v="298"/>
    <x v="298"/>
    <n v="1"/>
    <x v="1"/>
    <x v="2"/>
  </r>
  <r>
    <x v="14"/>
    <x v="14"/>
    <s v="1621"/>
    <x v="298"/>
    <x v="298"/>
    <n v="1"/>
    <x v="1"/>
    <x v="3"/>
  </r>
  <r>
    <x v="14"/>
    <x v="14"/>
    <s v="1621"/>
    <x v="298"/>
    <x v="298"/>
    <n v="0"/>
    <x v="1"/>
    <x v="4"/>
  </r>
  <r>
    <x v="14"/>
    <x v="14"/>
    <s v="1621"/>
    <x v="298"/>
    <x v="298"/>
    <n v="0"/>
    <x v="1"/>
    <x v="5"/>
  </r>
  <r>
    <x v="14"/>
    <x v="14"/>
    <s v="1621"/>
    <x v="298"/>
    <x v="298"/>
    <n v="2"/>
    <x v="1"/>
    <x v="6"/>
  </r>
  <r>
    <x v="14"/>
    <x v="14"/>
    <s v="1621"/>
    <x v="298"/>
    <x v="298"/>
    <n v="2"/>
    <x v="1"/>
    <x v="7"/>
  </r>
  <r>
    <x v="14"/>
    <x v="14"/>
    <s v="1621"/>
    <x v="298"/>
    <x v="298"/>
    <n v="1"/>
    <x v="1"/>
    <x v="8"/>
  </r>
  <r>
    <x v="14"/>
    <x v="14"/>
    <s v="1621"/>
    <x v="298"/>
    <x v="298"/>
    <n v="1"/>
    <x v="1"/>
    <x v="9"/>
  </r>
  <r>
    <x v="14"/>
    <x v="14"/>
    <s v="1621"/>
    <x v="298"/>
    <x v="298"/>
    <n v="2"/>
    <x v="1"/>
    <x v="10"/>
  </r>
  <r>
    <x v="14"/>
    <x v="14"/>
    <s v="1621"/>
    <x v="298"/>
    <x v="298"/>
    <n v="2"/>
    <x v="1"/>
    <x v="11"/>
  </r>
  <r>
    <x v="14"/>
    <x v="14"/>
    <s v="1621"/>
    <x v="298"/>
    <x v="298"/>
    <n v="0"/>
    <x v="1"/>
    <x v="12"/>
  </r>
  <r>
    <x v="14"/>
    <x v="14"/>
    <s v="1622"/>
    <x v="299"/>
    <x v="299"/>
    <n v="6"/>
    <x v="1"/>
    <x v="0"/>
  </r>
  <r>
    <x v="14"/>
    <x v="14"/>
    <s v="1622"/>
    <x v="299"/>
    <x v="299"/>
    <n v="7"/>
    <x v="1"/>
    <x v="1"/>
  </r>
  <r>
    <x v="14"/>
    <x v="14"/>
    <s v="1622"/>
    <x v="299"/>
    <x v="299"/>
    <n v="7"/>
    <x v="1"/>
    <x v="2"/>
  </r>
  <r>
    <x v="14"/>
    <x v="14"/>
    <s v="1622"/>
    <x v="299"/>
    <x v="299"/>
    <n v="7"/>
    <x v="1"/>
    <x v="3"/>
  </r>
  <r>
    <x v="14"/>
    <x v="14"/>
    <s v="1622"/>
    <x v="299"/>
    <x v="299"/>
    <n v="6"/>
    <x v="1"/>
    <x v="4"/>
  </r>
  <r>
    <x v="14"/>
    <x v="14"/>
    <s v="1622"/>
    <x v="299"/>
    <x v="299"/>
    <n v="7"/>
    <x v="1"/>
    <x v="5"/>
  </r>
  <r>
    <x v="14"/>
    <x v="14"/>
    <s v="1622"/>
    <x v="299"/>
    <x v="299"/>
    <n v="9"/>
    <x v="1"/>
    <x v="6"/>
  </r>
  <r>
    <x v="14"/>
    <x v="14"/>
    <s v="1622"/>
    <x v="299"/>
    <x v="299"/>
    <n v="7"/>
    <x v="1"/>
    <x v="7"/>
  </r>
  <r>
    <x v="14"/>
    <x v="14"/>
    <s v="1622"/>
    <x v="299"/>
    <x v="299"/>
    <n v="7"/>
    <x v="1"/>
    <x v="8"/>
  </r>
  <r>
    <x v="14"/>
    <x v="14"/>
    <s v="1622"/>
    <x v="299"/>
    <x v="299"/>
    <n v="6"/>
    <x v="1"/>
    <x v="9"/>
  </r>
  <r>
    <x v="14"/>
    <x v="14"/>
    <s v="1622"/>
    <x v="299"/>
    <x v="299"/>
    <n v="7"/>
    <x v="1"/>
    <x v="10"/>
  </r>
  <r>
    <x v="14"/>
    <x v="14"/>
    <s v="1622"/>
    <x v="299"/>
    <x v="299"/>
    <n v="5"/>
    <x v="1"/>
    <x v="11"/>
  </r>
  <r>
    <x v="14"/>
    <x v="14"/>
    <s v="1622"/>
    <x v="299"/>
    <x v="299"/>
    <n v="7"/>
    <x v="1"/>
    <x v="12"/>
  </r>
  <r>
    <x v="14"/>
    <x v="14"/>
    <s v="1624"/>
    <x v="300"/>
    <x v="300"/>
    <n v="2"/>
    <x v="1"/>
    <x v="0"/>
  </r>
  <r>
    <x v="14"/>
    <x v="14"/>
    <s v="1624"/>
    <x v="300"/>
    <x v="300"/>
    <n v="3"/>
    <x v="1"/>
    <x v="1"/>
  </r>
  <r>
    <x v="14"/>
    <x v="14"/>
    <s v="1624"/>
    <x v="300"/>
    <x v="300"/>
    <n v="5"/>
    <x v="1"/>
    <x v="2"/>
  </r>
  <r>
    <x v="14"/>
    <x v="14"/>
    <s v="1624"/>
    <x v="300"/>
    <x v="300"/>
    <n v="8"/>
    <x v="1"/>
    <x v="3"/>
  </r>
  <r>
    <x v="14"/>
    <x v="14"/>
    <s v="1624"/>
    <x v="300"/>
    <x v="300"/>
    <n v="6"/>
    <x v="1"/>
    <x v="4"/>
  </r>
  <r>
    <x v="14"/>
    <x v="14"/>
    <s v="1624"/>
    <x v="300"/>
    <x v="300"/>
    <n v="10"/>
    <x v="1"/>
    <x v="5"/>
  </r>
  <r>
    <x v="14"/>
    <x v="14"/>
    <s v="1624"/>
    <x v="300"/>
    <x v="300"/>
    <n v="13"/>
    <x v="1"/>
    <x v="6"/>
  </r>
  <r>
    <x v="14"/>
    <x v="14"/>
    <s v="1624"/>
    <x v="300"/>
    <x v="300"/>
    <n v="12"/>
    <x v="1"/>
    <x v="7"/>
  </r>
  <r>
    <x v="14"/>
    <x v="14"/>
    <s v="1624"/>
    <x v="300"/>
    <x v="300"/>
    <n v="9"/>
    <x v="1"/>
    <x v="8"/>
  </r>
  <r>
    <x v="14"/>
    <x v="14"/>
    <s v="1624"/>
    <x v="300"/>
    <x v="300"/>
    <n v="8"/>
    <x v="1"/>
    <x v="9"/>
  </r>
  <r>
    <x v="14"/>
    <x v="14"/>
    <s v="1624"/>
    <x v="300"/>
    <x v="300"/>
    <n v="9"/>
    <x v="1"/>
    <x v="10"/>
  </r>
  <r>
    <x v="14"/>
    <x v="14"/>
    <s v="1624"/>
    <x v="300"/>
    <x v="300"/>
    <n v="4"/>
    <x v="1"/>
    <x v="11"/>
  </r>
  <r>
    <x v="14"/>
    <x v="14"/>
    <s v="1624"/>
    <x v="300"/>
    <x v="300"/>
    <n v="9"/>
    <x v="1"/>
    <x v="12"/>
  </r>
  <r>
    <x v="14"/>
    <x v="14"/>
    <s v="1627"/>
    <x v="301"/>
    <x v="301"/>
    <n v="6"/>
    <x v="1"/>
    <x v="0"/>
  </r>
  <r>
    <x v="14"/>
    <x v="14"/>
    <s v="1627"/>
    <x v="301"/>
    <x v="301"/>
    <n v="5"/>
    <x v="1"/>
    <x v="1"/>
  </r>
  <r>
    <x v="14"/>
    <x v="14"/>
    <s v="1627"/>
    <x v="301"/>
    <x v="301"/>
    <n v="4"/>
    <x v="1"/>
    <x v="2"/>
  </r>
  <r>
    <x v="14"/>
    <x v="14"/>
    <s v="1627"/>
    <x v="301"/>
    <x v="301"/>
    <n v="5"/>
    <x v="1"/>
    <x v="3"/>
  </r>
  <r>
    <x v="14"/>
    <x v="14"/>
    <s v="1627"/>
    <x v="301"/>
    <x v="301"/>
    <n v="6"/>
    <x v="1"/>
    <x v="4"/>
  </r>
  <r>
    <x v="14"/>
    <x v="14"/>
    <s v="1627"/>
    <x v="301"/>
    <x v="301"/>
    <n v="3"/>
    <x v="1"/>
    <x v="5"/>
  </r>
  <r>
    <x v="14"/>
    <x v="14"/>
    <s v="1627"/>
    <x v="301"/>
    <x v="301"/>
    <n v="5"/>
    <x v="1"/>
    <x v="6"/>
  </r>
  <r>
    <x v="14"/>
    <x v="14"/>
    <s v="1627"/>
    <x v="301"/>
    <x v="301"/>
    <n v="5"/>
    <x v="1"/>
    <x v="7"/>
  </r>
  <r>
    <x v="14"/>
    <x v="14"/>
    <s v="1627"/>
    <x v="301"/>
    <x v="301"/>
    <n v="5"/>
    <x v="1"/>
    <x v="8"/>
  </r>
  <r>
    <x v="14"/>
    <x v="14"/>
    <s v="1627"/>
    <x v="301"/>
    <x v="301"/>
    <n v="4"/>
    <x v="1"/>
    <x v="9"/>
  </r>
  <r>
    <x v="14"/>
    <x v="14"/>
    <s v="1627"/>
    <x v="301"/>
    <x v="301"/>
    <n v="5"/>
    <x v="1"/>
    <x v="10"/>
  </r>
  <r>
    <x v="14"/>
    <x v="14"/>
    <s v="1627"/>
    <x v="301"/>
    <x v="301"/>
    <n v="6"/>
    <x v="1"/>
    <x v="11"/>
  </r>
  <r>
    <x v="14"/>
    <x v="14"/>
    <s v="1627"/>
    <x v="301"/>
    <x v="301"/>
    <n v="8"/>
    <x v="1"/>
    <x v="12"/>
  </r>
  <r>
    <x v="14"/>
    <x v="14"/>
    <s v="1630"/>
    <x v="302"/>
    <x v="302"/>
    <n v="3"/>
    <x v="1"/>
    <x v="0"/>
  </r>
  <r>
    <x v="14"/>
    <x v="14"/>
    <s v="1630"/>
    <x v="302"/>
    <x v="302"/>
    <n v="1"/>
    <x v="1"/>
    <x v="1"/>
  </r>
  <r>
    <x v="14"/>
    <x v="14"/>
    <s v="1630"/>
    <x v="302"/>
    <x v="302"/>
    <n v="2"/>
    <x v="1"/>
    <x v="2"/>
  </r>
  <r>
    <x v="14"/>
    <x v="14"/>
    <s v="1630"/>
    <x v="302"/>
    <x v="302"/>
    <n v="4"/>
    <x v="1"/>
    <x v="3"/>
  </r>
  <r>
    <x v="14"/>
    <x v="14"/>
    <s v="1630"/>
    <x v="302"/>
    <x v="302"/>
    <n v="6"/>
    <x v="1"/>
    <x v="4"/>
  </r>
  <r>
    <x v="14"/>
    <x v="14"/>
    <s v="1630"/>
    <x v="302"/>
    <x v="302"/>
    <n v="5"/>
    <x v="1"/>
    <x v="5"/>
  </r>
  <r>
    <x v="14"/>
    <x v="14"/>
    <s v="1630"/>
    <x v="302"/>
    <x v="302"/>
    <n v="7"/>
    <x v="1"/>
    <x v="6"/>
  </r>
  <r>
    <x v="14"/>
    <x v="14"/>
    <s v="1630"/>
    <x v="302"/>
    <x v="302"/>
    <n v="4"/>
    <x v="1"/>
    <x v="7"/>
  </r>
  <r>
    <x v="14"/>
    <x v="14"/>
    <s v="1630"/>
    <x v="302"/>
    <x v="302"/>
    <n v="6"/>
    <x v="1"/>
    <x v="8"/>
  </r>
  <r>
    <x v="14"/>
    <x v="14"/>
    <s v="1630"/>
    <x v="302"/>
    <x v="302"/>
    <n v="7"/>
    <x v="1"/>
    <x v="9"/>
  </r>
  <r>
    <x v="14"/>
    <x v="14"/>
    <s v="1630"/>
    <x v="302"/>
    <x v="302"/>
    <n v="3"/>
    <x v="1"/>
    <x v="10"/>
  </r>
  <r>
    <x v="14"/>
    <x v="14"/>
    <s v="1630"/>
    <x v="302"/>
    <x v="302"/>
    <n v="1"/>
    <x v="1"/>
    <x v="11"/>
  </r>
  <r>
    <x v="14"/>
    <x v="14"/>
    <s v="1630"/>
    <x v="302"/>
    <x v="302"/>
    <n v="4"/>
    <x v="1"/>
    <x v="12"/>
  </r>
  <r>
    <x v="14"/>
    <x v="14"/>
    <s v="1632"/>
    <x v="303"/>
    <x v="303"/>
    <n v="1"/>
    <x v="1"/>
    <x v="0"/>
  </r>
  <r>
    <x v="14"/>
    <x v="14"/>
    <s v="1632"/>
    <x v="303"/>
    <x v="303"/>
    <n v="1"/>
    <x v="1"/>
    <x v="1"/>
  </r>
  <r>
    <x v="14"/>
    <x v="14"/>
    <s v="1632"/>
    <x v="303"/>
    <x v="303"/>
    <n v="1"/>
    <x v="1"/>
    <x v="2"/>
  </r>
  <r>
    <x v="14"/>
    <x v="14"/>
    <s v="1632"/>
    <x v="303"/>
    <x v="303"/>
    <n v="1"/>
    <x v="1"/>
    <x v="3"/>
  </r>
  <r>
    <x v="14"/>
    <x v="14"/>
    <s v="1632"/>
    <x v="303"/>
    <x v="303"/>
    <n v="0"/>
    <x v="1"/>
    <x v="4"/>
  </r>
  <r>
    <x v="14"/>
    <x v="14"/>
    <s v="1632"/>
    <x v="303"/>
    <x v="303"/>
    <n v="0"/>
    <x v="1"/>
    <x v="5"/>
  </r>
  <r>
    <x v="14"/>
    <x v="14"/>
    <s v="1632"/>
    <x v="303"/>
    <x v="303"/>
    <n v="0"/>
    <x v="1"/>
    <x v="6"/>
  </r>
  <r>
    <x v="14"/>
    <x v="14"/>
    <s v="1632"/>
    <x v="303"/>
    <x v="303"/>
    <n v="0"/>
    <x v="1"/>
    <x v="7"/>
  </r>
  <r>
    <x v="14"/>
    <x v="14"/>
    <s v="1632"/>
    <x v="303"/>
    <x v="303"/>
    <n v="0"/>
    <x v="1"/>
    <x v="8"/>
  </r>
  <r>
    <x v="14"/>
    <x v="14"/>
    <s v="1632"/>
    <x v="303"/>
    <x v="303"/>
    <n v="0"/>
    <x v="1"/>
    <x v="9"/>
  </r>
  <r>
    <x v="14"/>
    <x v="14"/>
    <s v="1632"/>
    <x v="303"/>
    <x v="303"/>
    <n v="0"/>
    <x v="1"/>
    <x v="10"/>
  </r>
  <r>
    <x v="14"/>
    <x v="14"/>
    <s v="1632"/>
    <x v="303"/>
    <x v="303"/>
    <n v="0"/>
    <x v="1"/>
    <x v="11"/>
  </r>
  <r>
    <x v="14"/>
    <x v="14"/>
    <s v="1632"/>
    <x v="303"/>
    <x v="303"/>
    <n v="0"/>
    <x v="1"/>
    <x v="12"/>
  </r>
  <r>
    <x v="14"/>
    <x v="14"/>
    <s v="1633"/>
    <x v="304"/>
    <x v="304"/>
    <n v="2"/>
    <x v="1"/>
    <x v="0"/>
  </r>
  <r>
    <x v="14"/>
    <x v="14"/>
    <s v="1633"/>
    <x v="304"/>
    <x v="304"/>
    <n v="2"/>
    <x v="1"/>
    <x v="1"/>
  </r>
  <r>
    <x v="14"/>
    <x v="14"/>
    <s v="1633"/>
    <x v="304"/>
    <x v="304"/>
    <n v="2"/>
    <x v="1"/>
    <x v="2"/>
  </r>
  <r>
    <x v="14"/>
    <x v="14"/>
    <s v="1633"/>
    <x v="304"/>
    <x v="304"/>
    <n v="2"/>
    <x v="1"/>
    <x v="3"/>
  </r>
  <r>
    <x v="14"/>
    <x v="14"/>
    <s v="1633"/>
    <x v="304"/>
    <x v="304"/>
    <n v="2"/>
    <x v="1"/>
    <x v="4"/>
  </r>
  <r>
    <x v="14"/>
    <x v="14"/>
    <s v="1633"/>
    <x v="304"/>
    <x v="304"/>
    <n v="1"/>
    <x v="1"/>
    <x v="5"/>
  </r>
  <r>
    <x v="14"/>
    <x v="14"/>
    <s v="1633"/>
    <x v="304"/>
    <x v="304"/>
    <n v="2"/>
    <x v="1"/>
    <x v="6"/>
  </r>
  <r>
    <x v="14"/>
    <x v="14"/>
    <s v="1633"/>
    <x v="304"/>
    <x v="304"/>
    <n v="4"/>
    <x v="1"/>
    <x v="7"/>
  </r>
  <r>
    <x v="14"/>
    <x v="14"/>
    <s v="1633"/>
    <x v="304"/>
    <x v="304"/>
    <n v="4"/>
    <x v="1"/>
    <x v="8"/>
  </r>
  <r>
    <x v="14"/>
    <x v="14"/>
    <s v="1633"/>
    <x v="304"/>
    <x v="304"/>
    <n v="4"/>
    <x v="1"/>
    <x v="9"/>
  </r>
  <r>
    <x v="14"/>
    <x v="14"/>
    <s v="1633"/>
    <x v="304"/>
    <x v="304"/>
    <n v="5"/>
    <x v="1"/>
    <x v="10"/>
  </r>
  <r>
    <x v="14"/>
    <x v="14"/>
    <s v="1633"/>
    <x v="304"/>
    <x v="304"/>
    <n v="1"/>
    <x v="1"/>
    <x v="11"/>
  </r>
  <r>
    <x v="14"/>
    <x v="14"/>
    <s v="1633"/>
    <x v="304"/>
    <x v="304"/>
    <n v="5"/>
    <x v="1"/>
    <x v="12"/>
  </r>
  <r>
    <x v="14"/>
    <x v="14"/>
    <s v="1634"/>
    <x v="305"/>
    <x v="305"/>
    <n v="6"/>
    <x v="1"/>
    <x v="0"/>
  </r>
  <r>
    <x v="14"/>
    <x v="14"/>
    <s v="1634"/>
    <x v="305"/>
    <x v="305"/>
    <n v="4"/>
    <x v="1"/>
    <x v="1"/>
  </r>
  <r>
    <x v="14"/>
    <x v="14"/>
    <s v="1634"/>
    <x v="305"/>
    <x v="305"/>
    <n v="3"/>
    <x v="1"/>
    <x v="2"/>
  </r>
  <r>
    <x v="14"/>
    <x v="14"/>
    <s v="1634"/>
    <x v="305"/>
    <x v="305"/>
    <n v="3"/>
    <x v="1"/>
    <x v="3"/>
  </r>
  <r>
    <x v="14"/>
    <x v="14"/>
    <s v="1634"/>
    <x v="305"/>
    <x v="305"/>
    <n v="5"/>
    <x v="1"/>
    <x v="4"/>
  </r>
  <r>
    <x v="14"/>
    <x v="14"/>
    <s v="1634"/>
    <x v="305"/>
    <x v="305"/>
    <n v="6"/>
    <x v="1"/>
    <x v="5"/>
  </r>
  <r>
    <x v="14"/>
    <x v="14"/>
    <s v="1634"/>
    <x v="305"/>
    <x v="305"/>
    <n v="2"/>
    <x v="1"/>
    <x v="6"/>
  </r>
  <r>
    <x v="14"/>
    <x v="14"/>
    <s v="1634"/>
    <x v="305"/>
    <x v="305"/>
    <n v="3"/>
    <x v="1"/>
    <x v="7"/>
  </r>
  <r>
    <x v="14"/>
    <x v="14"/>
    <s v="1634"/>
    <x v="305"/>
    <x v="305"/>
    <n v="2"/>
    <x v="1"/>
    <x v="8"/>
  </r>
  <r>
    <x v="14"/>
    <x v="14"/>
    <s v="1634"/>
    <x v="305"/>
    <x v="305"/>
    <n v="3"/>
    <x v="1"/>
    <x v="9"/>
  </r>
  <r>
    <x v="14"/>
    <x v="14"/>
    <s v="1634"/>
    <x v="305"/>
    <x v="305"/>
    <n v="2"/>
    <x v="1"/>
    <x v="10"/>
  </r>
  <r>
    <x v="14"/>
    <x v="14"/>
    <s v="1634"/>
    <x v="305"/>
    <x v="305"/>
    <n v="3"/>
    <x v="1"/>
    <x v="11"/>
  </r>
  <r>
    <x v="14"/>
    <x v="14"/>
    <s v="1634"/>
    <x v="305"/>
    <x v="305"/>
    <n v="5"/>
    <x v="1"/>
    <x v="12"/>
  </r>
  <r>
    <x v="14"/>
    <x v="14"/>
    <s v="1635"/>
    <x v="306"/>
    <x v="306"/>
    <n v="3"/>
    <x v="1"/>
    <x v="0"/>
  </r>
  <r>
    <x v="14"/>
    <x v="14"/>
    <s v="1635"/>
    <x v="306"/>
    <x v="306"/>
    <n v="4"/>
    <x v="1"/>
    <x v="1"/>
  </r>
  <r>
    <x v="14"/>
    <x v="14"/>
    <s v="1635"/>
    <x v="306"/>
    <x v="306"/>
    <n v="4"/>
    <x v="1"/>
    <x v="2"/>
  </r>
  <r>
    <x v="14"/>
    <x v="14"/>
    <s v="1635"/>
    <x v="306"/>
    <x v="306"/>
    <n v="3"/>
    <x v="1"/>
    <x v="3"/>
  </r>
  <r>
    <x v="14"/>
    <x v="14"/>
    <s v="1635"/>
    <x v="306"/>
    <x v="306"/>
    <n v="8"/>
    <x v="1"/>
    <x v="4"/>
  </r>
  <r>
    <x v="14"/>
    <x v="14"/>
    <s v="1635"/>
    <x v="306"/>
    <x v="306"/>
    <n v="2"/>
    <x v="1"/>
    <x v="5"/>
  </r>
  <r>
    <x v="14"/>
    <x v="14"/>
    <s v="1635"/>
    <x v="306"/>
    <x v="306"/>
    <n v="9"/>
    <x v="1"/>
    <x v="6"/>
  </r>
  <r>
    <x v="14"/>
    <x v="14"/>
    <s v="1635"/>
    <x v="306"/>
    <x v="306"/>
    <n v="5"/>
    <x v="1"/>
    <x v="7"/>
  </r>
  <r>
    <x v="14"/>
    <x v="14"/>
    <s v="1635"/>
    <x v="306"/>
    <x v="306"/>
    <n v="9"/>
    <x v="1"/>
    <x v="8"/>
  </r>
  <r>
    <x v="14"/>
    <x v="14"/>
    <s v="1635"/>
    <x v="306"/>
    <x v="306"/>
    <n v="13"/>
    <x v="1"/>
    <x v="9"/>
  </r>
  <r>
    <x v="14"/>
    <x v="14"/>
    <s v="1635"/>
    <x v="306"/>
    <x v="306"/>
    <n v="13"/>
    <x v="1"/>
    <x v="10"/>
  </r>
  <r>
    <x v="14"/>
    <x v="14"/>
    <s v="1635"/>
    <x v="306"/>
    <x v="306"/>
    <n v="4"/>
    <x v="1"/>
    <x v="11"/>
  </r>
  <r>
    <x v="14"/>
    <x v="14"/>
    <s v="1635"/>
    <x v="306"/>
    <x v="306"/>
    <n v="11"/>
    <x v="1"/>
    <x v="12"/>
  </r>
  <r>
    <x v="14"/>
    <x v="14"/>
    <s v="1636"/>
    <x v="307"/>
    <x v="307"/>
    <n v="8"/>
    <x v="1"/>
    <x v="0"/>
  </r>
  <r>
    <x v="14"/>
    <x v="14"/>
    <s v="1636"/>
    <x v="307"/>
    <x v="307"/>
    <n v="5"/>
    <x v="1"/>
    <x v="1"/>
  </r>
  <r>
    <x v="14"/>
    <x v="14"/>
    <s v="1636"/>
    <x v="307"/>
    <x v="307"/>
    <n v="6"/>
    <x v="1"/>
    <x v="2"/>
  </r>
  <r>
    <x v="14"/>
    <x v="14"/>
    <s v="1636"/>
    <x v="307"/>
    <x v="307"/>
    <n v="4"/>
    <x v="1"/>
    <x v="3"/>
  </r>
  <r>
    <x v="14"/>
    <x v="14"/>
    <s v="1636"/>
    <x v="307"/>
    <x v="307"/>
    <n v="4"/>
    <x v="1"/>
    <x v="4"/>
  </r>
  <r>
    <x v="14"/>
    <x v="14"/>
    <s v="1636"/>
    <x v="307"/>
    <x v="307"/>
    <n v="7"/>
    <x v="1"/>
    <x v="5"/>
  </r>
  <r>
    <x v="14"/>
    <x v="14"/>
    <s v="1636"/>
    <x v="307"/>
    <x v="307"/>
    <n v="11"/>
    <x v="1"/>
    <x v="6"/>
  </r>
  <r>
    <x v="14"/>
    <x v="14"/>
    <s v="1636"/>
    <x v="307"/>
    <x v="307"/>
    <n v="12"/>
    <x v="1"/>
    <x v="7"/>
  </r>
  <r>
    <x v="14"/>
    <x v="14"/>
    <s v="1636"/>
    <x v="307"/>
    <x v="307"/>
    <n v="8"/>
    <x v="1"/>
    <x v="8"/>
  </r>
  <r>
    <x v="14"/>
    <x v="14"/>
    <s v="1636"/>
    <x v="307"/>
    <x v="307"/>
    <n v="13"/>
    <x v="1"/>
    <x v="9"/>
  </r>
  <r>
    <x v="14"/>
    <x v="14"/>
    <s v="1636"/>
    <x v="307"/>
    <x v="307"/>
    <n v="8"/>
    <x v="1"/>
    <x v="10"/>
  </r>
  <r>
    <x v="14"/>
    <x v="14"/>
    <s v="1636"/>
    <x v="307"/>
    <x v="307"/>
    <n v="8"/>
    <x v="1"/>
    <x v="11"/>
  </r>
  <r>
    <x v="14"/>
    <x v="14"/>
    <s v="1636"/>
    <x v="307"/>
    <x v="307"/>
    <n v="13"/>
    <x v="1"/>
    <x v="12"/>
  </r>
  <r>
    <x v="14"/>
    <x v="14"/>
    <s v="1638"/>
    <x v="308"/>
    <x v="308"/>
    <n v="21"/>
    <x v="1"/>
    <x v="0"/>
  </r>
  <r>
    <x v="14"/>
    <x v="14"/>
    <s v="1638"/>
    <x v="308"/>
    <x v="308"/>
    <n v="18"/>
    <x v="1"/>
    <x v="1"/>
  </r>
  <r>
    <x v="14"/>
    <x v="14"/>
    <s v="1638"/>
    <x v="308"/>
    <x v="308"/>
    <n v="12"/>
    <x v="1"/>
    <x v="2"/>
  </r>
  <r>
    <x v="14"/>
    <x v="14"/>
    <s v="1638"/>
    <x v="308"/>
    <x v="308"/>
    <n v="18"/>
    <x v="1"/>
    <x v="3"/>
  </r>
  <r>
    <x v="14"/>
    <x v="14"/>
    <s v="1638"/>
    <x v="308"/>
    <x v="308"/>
    <n v="20"/>
    <x v="1"/>
    <x v="4"/>
  </r>
  <r>
    <x v="14"/>
    <x v="14"/>
    <s v="1638"/>
    <x v="308"/>
    <x v="308"/>
    <n v="22"/>
    <x v="1"/>
    <x v="5"/>
  </r>
  <r>
    <x v="14"/>
    <x v="14"/>
    <s v="1638"/>
    <x v="308"/>
    <x v="308"/>
    <n v="21"/>
    <x v="1"/>
    <x v="6"/>
  </r>
  <r>
    <x v="14"/>
    <x v="14"/>
    <s v="1638"/>
    <x v="308"/>
    <x v="308"/>
    <n v="18"/>
    <x v="1"/>
    <x v="7"/>
  </r>
  <r>
    <x v="14"/>
    <x v="14"/>
    <s v="1638"/>
    <x v="308"/>
    <x v="308"/>
    <n v="23"/>
    <x v="1"/>
    <x v="8"/>
  </r>
  <r>
    <x v="14"/>
    <x v="14"/>
    <s v="1638"/>
    <x v="308"/>
    <x v="308"/>
    <n v="22"/>
    <x v="1"/>
    <x v="9"/>
  </r>
  <r>
    <x v="14"/>
    <x v="14"/>
    <s v="1638"/>
    <x v="308"/>
    <x v="308"/>
    <n v="19"/>
    <x v="1"/>
    <x v="10"/>
  </r>
  <r>
    <x v="14"/>
    <x v="14"/>
    <s v="1638"/>
    <x v="308"/>
    <x v="308"/>
    <n v="17"/>
    <x v="1"/>
    <x v="11"/>
  </r>
  <r>
    <x v="14"/>
    <x v="14"/>
    <s v="1638"/>
    <x v="308"/>
    <x v="308"/>
    <n v="25"/>
    <x v="1"/>
    <x v="12"/>
  </r>
  <r>
    <x v="14"/>
    <x v="14"/>
    <s v="1640"/>
    <x v="309"/>
    <x v="309"/>
    <n v="3"/>
    <x v="1"/>
    <x v="0"/>
  </r>
  <r>
    <x v="14"/>
    <x v="14"/>
    <s v="1640"/>
    <x v="309"/>
    <x v="309"/>
    <n v="5"/>
    <x v="1"/>
    <x v="1"/>
  </r>
  <r>
    <x v="14"/>
    <x v="14"/>
    <s v="1640"/>
    <x v="309"/>
    <x v="309"/>
    <n v="4"/>
    <x v="1"/>
    <x v="2"/>
  </r>
  <r>
    <x v="14"/>
    <x v="14"/>
    <s v="1640"/>
    <x v="309"/>
    <x v="309"/>
    <n v="5"/>
    <x v="1"/>
    <x v="3"/>
  </r>
  <r>
    <x v="14"/>
    <x v="14"/>
    <s v="1640"/>
    <x v="309"/>
    <x v="309"/>
    <n v="4"/>
    <x v="1"/>
    <x v="4"/>
  </r>
  <r>
    <x v="14"/>
    <x v="14"/>
    <s v="1640"/>
    <x v="309"/>
    <x v="309"/>
    <n v="6"/>
    <x v="1"/>
    <x v="5"/>
  </r>
  <r>
    <x v="14"/>
    <x v="14"/>
    <s v="1640"/>
    <x v="309"/>
    <x v="309"/>
    <n v="3"/>
    <x v="1"/>
    <x v="6"/>
  </r>
  <r>
    <x v="14"/>
    <x v="14"/>
    <s v="1640"/>
    <x v="309"/>
    <x v="309"/>
    <n v="2"/>
    <x v="1"/>
    <x v="7"/>
  </r>
  <r>
    <x v="14"/>
    <x v="14"/>
    <s v="1640"/>
    <x v="309"/>
    <x v="309"/>
    <n v="0"/>
    <x v="1"/>
    <x v="8"/>
  </r>
  <r>
    <x v="14"/>
    <x v="14"/>
    <s v="1640"/>
    <x v="309"/>
    <x v="309"/>
    <n v="1"/>
    <x v="1"/>
    <x v="9"/>
  </r>
  <r>
    <x v="14"/>
    <x v="14"/>
    <s v="1640"/>
    <x v="309"/>
    <x v="309"/>
    <n v="0"/>
    <x v="1"/>
    <x v="10"/>
  </r>
  <r>
    <x v="14"/>
    <x v="14"/>
    <s v="1640"/>
    <x v="309"/>
    <x v="309"/>
    <n v="0"/>
    <x v="1"/>
    <x v="11"/>
  </r>
  <r>
    <x v="14"/>
    <x v="14"/>
    <s v="1640"/>
    <x v="309"/>
    <x v="309"/>
    <n v="1"/>
    <x v="1"/>
    <x v="12"/>
  </r>
  <r>
    <x v="14"/>
    <x v="14"/>
    <s v="1644"/>
    <x v="310"/>
    <x v="310"/>
    <n v="1"/>
    <x v="1"/>
    <x v="0"/>
  </r>
  <r>
    <x v="14"/>
    <x v="14"/>
    <s v="1644"/>
    <x v="310"/>
    <x v="310"/>
    <n v="0"/>
    <x v="1"/>
    <x v="1"/>
  </r>
  <r>
    <x v="14"/>
    <x v="14"/>
    <s v="1644"/>
    <x v="310"/>
    <x v="310"/>
    <n v="0"/>
    <x v="1"/>
    <x v="2"/>
  </r>
  <r>
    <x v="14"/>
    <x v="14"/>
    <s v="1644"/>
    <x v="310"/>
    <x v="310"/>
    <n v="2"/>
    <x v="1"/>
    <x v="3"/>
  </r>
  <r>
    <x v="14"/>
    <x v="14"/>
    <s v="1644"/>
    <x v="310"/>
    <x v="310"/>
    <n v="0"/>
    <x v="1"/>
    <x v="4"/>
  </r>
  <r>
    <x v="14"/>
    <x v="14"/>
    <s v="1644"/>
    <x v="310"/>
    <x v="310"/>
    <n v="0"/>
    <x v="1"/>
    <x v="5"/>
  </r>
  <r>
    <x v="14"/>
    <x v="14"/>
    <s v="1644"/>
    <x v="310"/>
    <x v="310"/>
    <n v="2"/>
    <x v="1"/>
    <x v="6"/>
  </r>
  <r>
    <x v="14"/>
    <x v="14"/>
    <s v="1644"/>
    <x v="310"/>
    <x v="310"/>
    <n v="2"/>
    <x v="1"/>
    <x v="7"/>
  </r>
  <r>
    <x v="14"/>
    <x v="14"/>
    <s v="1644"/>
    <x v="310"/>
    <x v="310"/>
    <n v="3"/>
    <x v="1"/>
    <x v="8"/>
  </r>
  <r>
    <x v="14"/>
    <x v="14"/>
    <s v="1644"/>
    <x v="310"/>
    <x v="310"/>
    <n v="2"/>
    <x v="1"/>
    <x v="9"/>
  </r>
  <r>
    <x v="14"/>
    <x v="14"/>
    <s v="1644"/>
    <x v="310"/>
    <x v="310"/>
    <n v="3"/>
    <x v="1"/>
    <x v="10"/>
  </r>
  <r>
    <x v="14"/>
    <x v="14"/>
    <s v="1644"/>
    <x v="310"/>
    <x v="310"/>
    <n v="1"/>
    <x v="1"/>
    <x v="11"/>
  </r>
  <r>
    <x v="14"/>
    <x v="14"/>
    <s v="1644"/>
    <x v="310"/>
    <x v="310"/>
    <n v="2"/>
    <x v="1"/>
    <x v="12"/>
  </r>
  <r>
    <x v="14"/>
    <x v="14"/>
    <s v="1648"/>
    <x v="311"/>
    <x v="311"/>
    <n v="18"/>
    <x v="1"/>
    <x v="0"/>
  </r>
  <r>
    <x v="14"/>
    <x v="14"/>
    <s v="1648"/>
    <x v="311"/>
    <x v="311"/>
    <n v="21"/>
    <x v="1"/>
    <x v="1"/>
  </r>
  <r>
    <x v="14"/>
    <x v="14"/>
    <s v="1648"/>
    <x v="311"/>
    <x v="311"/>
    <n v="19"/>
    <x v="1"/>
    <x v="2"/>
  </r>
  <r>
    <x v="14"/>
    <x v="14"/>
    <s v="1648"/>
    <x v="311"/>
    <x v="311"/>
    <n v="22"/>
    <x v="1"/>
    <x v="3"/>
  </r>
  <r>
    <x v="14"/>
    <x v="14"/>
    <s v="1648"/>
    <x v="311"/>
    <x v="311"/>
    <n v="25"/>
    <x v="1"/>
    <x v="4"/>
  </r>
  <r>
    <x v="14"/>
    <x v="14"/>
    <s v="1648"/>
    <x v="311"/>
    <x v="311"/>
    <n v="27"/>
    <x v="1"/>
    <x v="5"/>
  </r>
  <r>
    <x v="14"/>
    <x v="14"/>
    <s v="1648"/>
    <x v="311"/>
    <x v="311"/>
    <n v="32"/>
    <x v="1"/>
    <x v="6"/>
  </r>
  <r>
    <x v="14"/>
    <x v="14"/>
    <s v="1648"/>
    <x v="311"/>
    <x v="311"/>
    <n v="23"/>
    <x v="1"/>
    <x v="7"/>
  </r>
  <r>
    <x v="14"/>
    <x v="14"/>
    <s v="1648"/>
    <x v="311"/>
    <x v="311"/>
    <n v="26"/>
    <x v="1"/>
    <x v="8"/>
  </r>
  <r>
    <x v="14"/>
    <x v="14"/>
    <s v="1648"/>
    <x v="311"/>
    <x v="311"/>
    <n v="24"/>
    <x v="1"/>
    <x v="9"/>
  </r>
  <r>
    <x v="14"/>
    <x v="14"/>
    <s v="1648"/>
    <x v="311"/>
    <x v="311"/>
    <n v="26"/>
    <x v="1"/>
    <x v="10"/>
  </r>
  <r>
    <x v="14"/>
    <x v="14"/>
    <s v="1648"/>
    <x v="311"/>
    <x v="311"/>
    <n v="20"/>
    <x v="1"/>
    <x v="11"/>
  </r>
  <r>
    <x v="14"/>
    <x v="14"/>
    <s v="1648"/>
    <x v="311"/>
    <x v="311"/>
    <n v="19"/>
    <x v="1"/>
    <x v="12"/>
  </r>
  <r>
    <x v="14"/>
    <x v="14"/>
    <s v="1653"/>
    <x v="312"/>
    <x v="312"/>
    <n v="39"/>
    <x v="1"/>
    <x v="0"/>
  </r>
  <r>
    <x v="14"/>
    <x v="14"/>
    <s v="1653"/>
    <x v="312"/>
    <x v="312"/>
    <n v="32"/>
    <x v="1"/>
    <x v="1"/>
  </r>
  <r>
    <x v="14"/>
    <x v="14"/>
    <s v="1653"/>
    <x v="312"/>
    <x v="312"/>
    <n v="29"/>
    <x v="1"/>
    <x v="2"/>
  </r>
  <r>
    <x v="14"/>
    <x v="14"/>
    <s v="1653"/>
    <x v="312"/>
    <x v="312"/>
    <n v="35"/>
    <x v="1"/>
    <x v="3"/>
  </r>
  <r>
    <x v="14"/>
    <x v="14"/>
    <s v="1653"/>
    <x v="312"/>
    <x v="312"/>
    <n v="33"/>
    <x v="1"/>
    <x v="4"/>
  </r>
  <r>
    <x v="14"/>
    <x v="14"/>
    <s v="1653"/>
    <x v="312"/>
    <x v="312"/>
    <n v="28"/>
    <x v="1"/>
    <x v="5"/>
  </r>
  <r>
    <x v="14"/>
    <x v="14"/>
    <s v="1653"/>
    <x v="312"/>
    <x v="312"/>
    <n v="34"/>
    <x v="1"/>
    <x v="6"/>
  </r>
  <r>
    <x v="14"/>
    <x v="14"/>
    <s v="1653"/>
    <x v="312"/>
    <x v="312"/>
    <n v="37"/>
    <x v="1"/>
    <x v="7"/>
  </r>
  <r>
    <x v="14"/>
    <x v="14"/>
    <s v="1653"/>
    <x v="312"/>
    <x v="312"/>
    <n v="39"/>
    <x v="1"/>
    <x v="8"/>
  </r>
  <r>
    <x v="14"/>
    <x v="14"/>
    <s v="1653"/>
    <x v="312"/>
    <x v="312"/>
    <n v="30"/>
    <x v="1"/>
    <x v="9"/>
  </r>
  <r>
    <x v="14"/>
    <x v="14"/>
    <s v="1653"/>
    <x v="312"/>
    <x v="312"/>
    <n v="30"/>
    <x v="1"/>
    <x v="10"/>
  </r>
  <r>
    <x v="14"/>
    <x v="14"/>
    <s v="1653"/>
    <x v="312"/>
    <x v="312"/>
    <n v="32"/>
    <x v="1"/>
    <x v="11"/>
  </r>
  <r>
    <x v="14"/>
    <x v="14"/>
    <s v="1653"/>
    <x v="312"/>
    <x v="312"/>
    <n v="36"/>
    <x v="1"/>
    <x v="12"/>
  </r>
  <r>
    <x v="14"/>
    <x v="14"/>
    <s v="1657"/>
    <x v="313"/>
    <x v="313"/>
    <n v="20"/>
    <x v="1"/>
    <x v="0"/>
  </r>
  <r>
    <x v="14"/>
    <x v="14"/>
    <s v="1657"/>
    <x v="313"/>
    <x v="313"/>
    <n v="17"/>
    <x v="1"/>
    <x v="1"/>
  </r>
  <r>
    <x v="14"/>
    <x v="14"/>
    <s v="1657"/>
    <x v="313"/>
    <x v="313"/>
    <n v="15"/>
    <x v="1"/>
    <x v="2"/>
  </r>
  <r>
    <x v="14"/>
    <x v="14"/>
    <s v="1657"/>
    <x v="313"/>
    <x v="313"/>
    <n v="19"/>
    <x v="1"/>
    <x v="3"/>
  </r>
  <r>
    <x v="14"/>
    <x v="14"/>
    <s v="1657"/>
    <x v="313"/>
    <x v="313"/>
    <n v="15"/>
    <x v="1"/>
    <x v="4"/>
  </r>
  <r>
    <x v="14"/>
    <x v="14"/>
    <s v="1657"/>
    <x v="313"/>
    <x v="313"/>
    <n v="16"/>
    <x v="1"/>
    <x v="5"/>
  </r>
  <r>
    <x v="14"/>
    <x v="14"/>
    <s v="1657"/>
    <x v="313"/>
    <x v="313"/>
    <n v="18"/>
    <x v="1"/>
    <x v="6"/>
  </r>
  <r>
    <x v="14"/>
    <x v="14"/>
    <s v="1657"/>
    <x v="313"/>
    <x v="313"/>
    <n v="18"/>
    <x v="1"/>
    <x v="7"/>
  </r>
  <r>
    <x v="14"/>
    <x v="14"/>
    <s v="1657"/>
    <x v="313"/>
    <x v="313"/>
    <n v="16"/>
    <x v="1"/>
    <x v="8"/>
  </r>
  <r>
    <x v="14"/>
    <x v="14"/>
    <s v="1657"/>
    <x v="313"/>
    <x v="313"/>
    <n v="18"/>
    <x v="1"/>
    <x v="9"/>
  </r>
  <r>
    <x v="14"/>
    <x v="14"/>
    <s v="1657"/>
    <x v="313"/>
    <x v="313"/>
    <n v="16"/>
    <x v="1"/>
    <x v="10"/>
  </r>
  <r>
    <x v="14"/>
    <x v="14"/>
    <s v="1657"/>
    <x v="313"/>
    <x v="313"/>
    <n v="15"/>
    <x v="1"/>
    <x v="11"/>
  </r>
  <r>
    <x v="14"/>
    <x v="14"/>
    <s v="1657"/>
    <x v="313"/>
    <x v="313"/>
    <n v="20"/>
    <x v="1"/>
    <x v="12"/>
  </r>
  <r>
    <x v="14"/>
    <x v="14"/>
    <s v="1662"/>
    <x v="314"/>
    <x v="314"/>
    <n v="6"/>
    <x v="1"/>
    <x v="0"/>
  </r>
  <r>
    <x v="14"/>
    <x v="14"/>
    <s v="1662"/>
    <x v="314"/>
    <x v="314"/>
    <n v="21"/>
    <x v="1"/>
    <x v="1"/>
  </r>
  <r>
    <x v="14"/>
    <x v="14"/>
    <s v="1662"/>
    <x v="314"/>
    <x v="314"/>
    <n v="2"/>
    <x v="1"/>
    <x v="2"/>
  </r>
  <r>
    <x v="14"/>
    <x v="14"/>
    <s v="1662"/>
    <x v="314"/>
    <x v="314"/>
    <n v="2"/>
    <x v="1"/>
    <x v="3"/>
  </r>
  <r>
    <x v="14"/>
    <x v="14"/>
    <s v="1662"/>
    <x v="314"/>
    <x v="314"/>
    <n v="1"/>
    <x v="1"/>
    <x v="4"/>
  </r>
  <r>
    <x v="14"/>
    <x v="14"/>
    <s v="1662"/>
    <x v="314"/>
    <x v="314"/>
    <n v="2"/>
    <x v="1"/>
    <x v="5"/>
  </r>
  <r>
    <x v="14"/>
    <x v="14"/>
    <s v="1662"/>
    <x v="314"/>
    <x v="314"/>
    <n v="3"/>
    <x v="1"/>
    <x v="6"/>
  </r>
  <r>
    <x v="14"/>
    <x v="14"/>
    <s v="1662"/>
    <x v="314"/>
    <x v="314"/>
    <n v="1"/>
    <x v="1"/>
    <x v="7"/>
  </r>
  <r>
    <x v="14"/>
    <x v="14"/>
    <s v="1662"/>
    <x v="314"/>
    <x v="314"/>
    <n v="1"/>
    <x v="1"/>
    <x v="8"/>
  </r>
  <r>
    <x v="14"/>
    <x v="14"/>
    <s v="1662"/>
    <x v="314"/>
    <x v="314"/>
    <n v="0"/>
    <x v="1"/>
    <x v="9"/>
  </r>
  <r>
    <x v="14"/>
    <x v="14"/>
    <s v="1662"/>
    <x v="314"/>
    <x v="314"/>
    <n v="1"/>
    <x v="1"/>
    <x v="10"/>
  </r>
  <r>
    <x v="14"/>
    <x v="14"/>
    <s v="1662"/>
    <x v="314"/>
    <x v="314"/>
    <n v="2"/>
    <x v="1"/>
    <x v="11"/>
  </r>
  <r>
    <x v="14"/>
    <x v="14"/>
    <s v="1662"/>
    <x v="314"/>
    <x v="314"/>
    <n v="3"/>
    <x v="1"/>
    <x v="12"/>
  </r>
  <r>
    <x v="14"/>
    <x v="14"/>
    <s v="1663"/>
    <x v="315"/>
    <x v="315"/>
    <n v="10"/>
    <x v="1"/>
    <x v="0"/>
  </r>
  <r>
    <x v="14"/>
    <x v="14"/>
    <s v="1663"/>
    <x v="315"/>
    <x v="315"/>
    <n v="9"/>
    <x v="1"/>
    <x v="1"/>
  </r>
  <r>
    <x v="14"/>
    <x v="14"/>
    <s v="1663"/>
    <x v="315"/>
    <x v="315"/>
    <n v="8"/>
    <x v="1"/>
    <x v="2"/>
  </r>
  <r>
    <x v="14"/>
    <x v="14"/>
    <s v="1663"/>
    <x v="315"/>
    <x v="315"/>
    <n v="10"/>
    <x v="1"/>
    <x v="3"/>
  </r>
  <r>
    <x v="14"/>
    <x v="14"/>
    <s v="1663"/>
    <x v="315"/>
    <x v="315"/>
    <n v="7"/>
    <x v="1"/>
    <x v="4"/>
  </r>
  <r>
    <x v="14"/>
    <x v="14"/>
    <s v="1663"/>
    <x v="315"/>
    <x v="315"/>
    <n v="6"/>
    <x v="1"/>
    <x v="5"/>
  </r>
  <r>
    <x v="14"/>
    <x v="14"/>
    <s v="1663"/>
    <x v="315"/>
    <x v="315"/>
    <n v="9"/>
    <x v="1"/>
    <x v="6"/>
  </r>
  <r>
    <x v="14"/>
    <x v="14"/>
    <s v="1663"/>
    <x v="315"/>
    <x v="315"/>
    <n v="7"/>
    <x v="1"/>
    <x v="7"/>
  </r>
  <r>
    <x v="14"/>
    <x v="14"/>
    <s v="1663"/>
    <x v="315"/>
    <x v="315"/>
    <n v="7"/>
    <x v="1"/>
    <x v="8"/>
  </r>
  <r>
    <x v="14"/>
    <x v="14"/>
    <s v="1663"/>
    <x v="315"/>
    <x v="315"/>
    <n v="9"/>
    <x v="1"/>
    <x v="9"/>
  </r>
  <r>
    <x v="14"/>
    <x v="14"/>
    <s v="1663"/>
    <x v="315"/>
    <x v="315"/>
    <n v="9"/>
    <x v="1"/>
    <x v="10"/>
  </r>
  <r>
    <x v="14"/>
    <x v="14"/>
    <s v="1663"/>
    <x v="315"/>
    <x v="315"/>
    <n v="7"/>
    <x v="1"/>
    <x v="11"/>
  </r>
  <r>
    <x v="14"/>
    <x v="14"/>
    <s v="1663"/>
    <x v="315"/>
    <x v="315"/>
    <n v="8"/>
    <x v="1"/>
    <x v="12"/>
  </r>
  <r>
    <x v="14"/>
    <x v="14"/>
    <s v="1664"/>
    <x v="316"/>
    <x v="316"/>
    <n v="28"/>
    <x v="1"/>
    <x v="0"/>
  </r>
  <r>
    <x v="14"/>
    <x v="14"/>
    <s v="1664"/>
    <x v="316"/>
    <x v="316"/>
    <n v="17"/>
    <x v="1"/>
    <x v="1"/>
  </r>
  <r>
    <x v="14"/>
    <x v="14"/>
    <s v="1664"/>
    <x v="316"/>
    <x v="316"/>
    <n v="18"/>
    <x v="1"/>
    <x v="2"/>
  </r>
  <r>
    <x v="14"/>
    <x v="14"/>
    <s v="1664"/>
    <x v="316"/>
    <x v="316"/>
    <n v="21"/>
    <x v="1"/>
    <x v="3"/>
  </r>
  <r>
    <x v="14"/>
    <x v="14"/>
    <s v="1664"/>
    <x v="316"/>
    <x v="316"/>
    <n v="20"/>
    <x v="1"/>
    <x v="4"/>
  </r>
  <r>
    <x v="14"/>
    <x v="14"/>
    <s v="1664"/>
    <x v="316"/>
    <x v="316"/>
    <n v="23"/>
    <x v="1"/>
    <x v="5"/>
  </r>
  <r>
    <x v="14"/>
    <x v="14"/>
    <s v="1664"/>
    <x v="316"/>
    <x v="316"/>
    <n v="26"/>
    <x v="1"/>
    <x v="6"/>
  </r>
  <r>
    <x v="14"/>
    <x v="14"/>
    <s v="1664"/>
    <x v="316"/>
    <x v="316"/>
    <n v="25"/>
    <x v="1"/>
    <x v="7"/>
  </r>
  <r>
    <x v="14"/>
    <x v="14"/>
    <s v="1664"/>
    <x v="316"/>
    <x v="316"/>
    <n v="27"/>
    <x v="1"/>
    <x v="8"/>
  </r>
  <r>
    <x v="14"/>
    <x v="14"/>
    <s v="1664"/>
    <x v="316"/>
    <x v="316"/>
    <n v="28"/>
    <x v="1"/>
    <x v="9"/>
  </r>
  <r>
    <x v="14"/>
    <x v="14"/>
    <s v="1664"/>
    <x v="316"/>
    <x v="316"/>
    <n v="27"/>
    <x v="1"/>
    <x v="10"/>
  </r>
  <r>
    <x v="14"/>
    <x v="14"/>
    <s v="1664"/>
    <x v="316"/>
    <x v="316"/>
    <n v="26"/>
    <x v="1"/>
    <x v="11"/>
  </r>
  <r>
    <x v="14"/>
    <x v="14"/>
    <s v="1664"/>
    <x v="316"/>
    <x v="316"/>
    <n v="25"/>
    <x v="1"/>
    <x v="12"/>
  </r>
  <r>
    <x v="14"/>
    <x v="14"/>
    <s v="1665"/>
    <x v="317"/>
    <x v="317"/>
    <n v="1"/>
    <x v="1"/>
    <x v="0"/>
  </r>
  <r>
    <x v="14"/>
    <x v="14"/>
    <s v="1665"/>
    <x v="317"/>
    <x v="317"/>
    <n v="2"/>
    <x v="1"/>
    <x v="1"/>
  </r>
  <r>
    <x v="14"/>
    <x v="14"/>
    <s v="1665"/>
    <x v="317"/>
    <x v="317"/>
    <n v="1"/>
    <x v="1"/>
    <x v="2"/>
  </r>
  <r>
    <x v="14"/>
    <x v="14"/>
    <s v="1665"/>
    <x v="317"/>
    <x v="317"/>
    <n v="3"/>
    <x v="1"/>
    <x v="3"/>
  </r>
  <r>
    <x v="14"/>
    <x v="14"/>
    <s v="1665"/>
    <x v="317"/>
    <x v="317"/>
    <n v="2"/>
    <x v="1"/>
    <x v="4"/>
  </r>
  <r>
    <x v="14"/>
    <x v="14"/>
    <s v="1665"/>
    <x v="317"/>
    <x v="317"/>
    <n v="4"/>
    <x v="1"/>
    <x v="5"/>
  </r>
  <r>
    <x v="14"/>
    <x v="14"/>
    <s v="1665"/>
    <x v="317"/>
    <x v="317"/>
    <n v="5"/>
    <x v="1"/>
    <x v="6"/>
  </r>
  <r>
    <x v="14"/>
    <x v="14"/>
    <s v="1665"/>
    <x v="317"/>
    <x v="317"/>
    <n v="5"/>
    <x v="1"/>
    <x v="7"/>
  </r>
  <r>
    <x v="14"/>
    <x v="14"/>
    <s v="1665"/>
    <x v="317"/>
    <x v="317"/>
    <n v="5"/>
    <x v="1"/>
    <x v="8"/>
  </r>
  <r>
    <x v="14"/>
    <x v="14"/>
    <s v="1665"/>
    <x v="317"/>
    <x v="317"/>
    <n v="5"/>
    <x v="1"/>
    <x v="9"/>
  </r>
  <r>
    <x v="14"/>
    <x v="14"/>
    <s v="1665"/>
    <x v="317"/>
    <x v="317"/>
    <n v="4"/>
    <x v="1"/>
    <x v="10"/>
  </r>
  <r>
    <x v="14"/>
    <x v="14"/>
    <s v="1665"/>
    <x v="317"/>
    <x v="317"/>
    <n v="4"/>
    <x v="1"/>
    <x v="11"/>
  </r>
  <r>
    <x v="14"/>
    <x v="14"/>
    <s v="1665"/>
    <x v="317"/>
    <x v="317"/>
    <n v="6"/>
    <x v="1"/>
    <x v="12"/>
  </r>
  <r>
    <x v="15"/>
    <x v="15"/>
    <s v="1702"/>
    <x v="318"/>
    <x v="318"/>
    <n v="46"/>
    <x v="1"/>
    <x v="0"/>
  </r>
  <r>
    <x v="15"/>
    <x v="15"/>
    <s v="1702"/>
    <x v="318"/>
    <x v="318"/>
    <n v="37"/>
    <x v="1"/>
    <x v="1"/>
  </r>
  <r>
    <x v="15"/>
    <x v="15"/>
    <s v="1702"/>
    <x v="318"/>
    <x v="318"/>
    <n v="46"/>
    <x v="1"/>
    <x v="2"/>
  </r>
  <r>
    <x v="15"/>
    <x v="15"/>
    <s v="1702"/>
    <x v="318"/>
    <x v="318"/>
    <n v="40"/>
    <x v="1"/>
    <x v="3"/>
  </r>
  <r>
    <x v="15"/>
    <x v="15"/>
    <s v="1702"/>
    <x v="318"/>
    <x v="318"/>
    <n v="46"/>
    <x v="1"/>
    <x v="4"/>
  </r>
  <r>
    <x v="15"/>
    <x v="15"/>
    <s v="1702"/>
    <x v="318"/>
    <x v="318"/>
    <n v="49"/>
    <x v="1"/>
    <x v="5"/>
  </r>
  <r>
    <x v="15"/>
    <x v="15"/>
    <s v="1702"/>
    <x v="318"/>
    <x v="318"/>
    <n v="50"/>
    <x v="1"/>
    <x v="6"/>
  </r>
  <r>
    <x v="15"/>
    <x v="15"/>
    <s v="1702"/>
    <x v="318"/>
    <x v="318"/>
    <n v="56"/>
    <x v="1"/>
    <x v="7"/>
  </r>
  <r>
    <x v="15"/>
    <x v="15"/>
    <s v="1702"/>
    <x v="318"/>
    <x v="318"/>
    <n v="62"/>
    <x v="1"/>
    <x v="8"/>
  </r>
  <r>
    <x v="15"/>
    <x v="15"/>
    <s v="1702"/>
    <x v="318"/>
    <x v="318"/>
    <n v="57"/>
    <x v="1"/>
    <x v="9"/>
  </r>
  <r>
    <x v="15"/>
    <x v="15"/>
    <s v="1702"/>
    <x v="318"/>
    <x v="318"/>
    <n v="49"/>
    <x v="1"/>
    <x v="10"/>
  </r>
  <r>
    <x v="15"/>
    <x v="15"/>
    <s v="1702"/>
    <x v="318"/>
    <x v="318"/>
    <n v="50"/>
    <x v="1"/>
    <x v="11"/>
  </r>
  <r>
    <x v="15"/>
    <x v="15"/>
    <s v="1702"/>
    <x v="318"/>
    <x v="318"/>
    <n v="52"/>
    <x v="1"/>
    <x v="12"/>
  </r>
  <r>
    <x v="15"/>
    <x v="15"/>
    <s v="1703"/>
    <x v="319"/>
    <x v="319"/>
    <n v="15"/>
    <x v="1"/>
    <x v="0"/>
  </r>
  <r>
    <x v="15"/>
    <x v="15"/>
    <s v="1703"/>
    <x v="319"/>
    <x v="319"/>
    <n v="18"/>
    <x v="1"/>
    <x v="1"/>
  </r>
  <r>
    <x v="15"/>
    <x v="15"/>
    <s v="1703"/>
    <x v="319"/>
    <x v="319"/>
    <n v="19"/>
    <x v="1"/>
    <x v="2"/>
  </r>
  <r>
    <x v="15"/>
    <x v="15"/>
    <s v="1703"/>
    <x v="319"/>
    <x v="319"/>
    <n v="12"/>
    <x v="1"/>
    <x v="3"/>
  </r>
  <r>
    <x v="15"/>
    <x v="15"/>
    <s v="1703"/>
    <x v="319"/>
    <x v="319"/>
    <n v="7"/>
    <x v="1"/>
    <x v="4"/>
  </r>
  <r>
    <x v="15"/>
    <x v="15"/>
    <s v="1703"/>
    <x v="319"/>
    <x v="319"/>
    <n v="21"/>
    <x v="1"/>
    <x v="5"/>
  </r>
  <r>
    <x v="15"/>
    <x v="15"/>
    <s v="1703"/>
    <x v="319"/>
    <x v="319"/>
    <n v="16"/>
    <x v="1"/>
    <x v="6"/>
  </r>
  <r>
    <x v="15"/>
    <x v="15"/>
    <s v="1703"/>
    <x v="319"/>
    <x v="319"/>
    <n v="18"/>
    <x v="1"/>
    <x v="7"/>
  </r>
  <r>
    <x v="15"/>
    <x v="15"/>
    <s v="1703"/>
    <x v="319"/>
    <x v="319"/>
    <n v="20"/>
    <x v="1"/>
    <x v="8"/>
  </r>
  <r>
    <x v="15"/>
    <x v="15"/>
    <s v="1703"/>
    <x v="319"/>
    <x v="319"/>
    <n v="27"/>
    <x v="1"/>
    <x v="9"/>
  </r>
  <r>
    <x v="15"/>
    <x v="15"/>
    <s v="1703"/>
    <x v="319"/>
    <x v="319"/>
    <n v="20"/>
    <x v="1"/>
    <x v="10"/>
  </r>
  <r>
    <x v="15"/>
    <x v="15"/>
    <s v="1703"/>
    <x v="319"/>
    <x v="319"/>
    <n v="17"/>
    <x v="1"/>
    <x v="11"/>
  </r>
  <r>
    <x v="15"/>
    <x v="15"/>
    <s v="1703"/>
    <x v="319"/>
    <x v="319"/>
    <n v="23"/>
    <x v="1"/>
    <x v="12"/>
  </r>
  <r>
    <x v="15"/>
    <x v="15"/>
    <s v="1711"/>
    <x v="320"/>
    <x v="320"/>
    <n v="27"/>
    <x v="1"/>
    <x v="0"/>
  </r>
  <r>
    <x v="15"/>
    <x v="15"/>
    <s v="1711"/>
    <x v="320"/>
    <x v="320"/>
    <n v="25"/>
    <x v="1"/>
    <x v="1"/>
  </r>
  <r>
    <x v="15"/>
    <x v="15"/>
    <s v="1711"/>
    <x v="320"/>
    <x v="320"/>
    <n v="28"/>
    <x v="1"/>
    <x v="2"/>
  </r>
  <r>
    <x v="15"/>
    <x v="15"/>
    <s v="1711"/>
    <x v="320"/>
    <x v="320"/>
    <n v="28"/>
    <x v="1"/>
    <x v="3"/>
  </r>
  <r>
    <x v="15"/>
    <x v="15"/>
    <s v="1711"/>
    <x v="320"/>
    <x v="320"/>
    <n v="25"/>
    <x v="1"/>
    <x v="4"/>
  </r>
  <r>
    <x v="15"/>
    <x v="15"/>
    <s v="1711"/>
    <x v="320"/>
    <x v="320"/>
    <n v="27"/>
    <x v="1"/>
    <x v="5"/>
  </r>
  <r>
    <x v="15"/>
    <x v="15"/>
    <s v="1711"/>
    <x v="320"/>
    <x v="320"/>
    <n v="26"/>
    <x v="1"/>
    <x v="6"/>
  </r>
  <r>
    <x v="15"/>
    <x v="15"/>
    <s v="1711"/>
    <x v="320"/>
    <x v="320"/>
    <n v="22"/>
    <x v="1"/>
    <x v="7"/>
  </r>
  <r>
    <x v="15"/>
    <x v="15"/>
    <s v="1711"/>
    <x v="320"/>
    <x v="320"/>
    <n v="20"/>
    <x v="1"/>
    <x v="8"/>
  </r>
  <r>
    <x v="15"/>
    <x v="15"/>
    <s v="1711"/>
    <x v="320"/>
    <x v="320"/>
    <n v="19"/>
    <x v="1"/>
    <x v="9"/>
  </r>
  <r>
    <x v="15"/>
    <x v="15"/>
    <s v="1711"/>
    <x v="320"/>
    <x v="320"/>
    <n v="21"/>
    <x v="1"/>
    <x v="10"/>
  </r>
  <r>
    <x v="15"/>
    <x v="15"/>
    <s v="1711"/>
    <x v="320"/>
    <x v="320"/>
    <n v="21"/>
    <x v="1"/>
    <x v="11"/>
  </r>
  <r>
    <x v="15"/>
    <x v="15"/>
    <s v="1711"/>
    <x v="320"/>
    <x v="320"/>
    <n v="26"/>
    <x v="1"/>
    <x v="12"/>
  </r>
  <r>
    <x v="15"/>
    <x v="15"/>
    <s v="1714"/>
    <x v="321"/>
    <x v="321"/>
    <n v="53"/>
    <x v="1"/>
    <x v="0"/>
  </r>
  <r>
    <x v="15"/>
    <x v="15"/>
    <s v="1714"/>
    <x v="321"/>
    <x v="321"/>
    <n v="54"/>
    <x v="1"/>
    <x v="1"/>
  </r>
  <r>
    <x v="15"/>
    <x v="15"/>
    <s v="1714"/>
    <x v="321"/>
    <x v="321"/>
    <n v="49"/>
    <x v="1"/>
    <x v="2"/>
  </r>
  <r>
    <x v="15"/>
    <x v="15"/>
    <s v="1714"/>
    <x v="321"/>
    <x v="321"/>
    <n v="42"/>
    <x v="1"/>
    <x v="3"/>
  </r>
  <r>
    <x v="15"/>
    <x v="15"/>
    <s v="1714"/>
    <x v="321"/>
    <x v="321"/>
    <n v="43"/>
    <x v="1"/>
    <x v="4"/>
  </r>
  <r>
    <x v="15"/>
    <x v="15"/>
    <s v="1714"/>
    <x v="321"/>
    <x v="321"/>
    <n v="47"/>
    <x v="1"/>
    <x v="5"/>
  </r>
  <r>
    <x v="15"/>
    <x v="15"/>
    <s v="1714"/>
    <x v="321"/>
    <x v="321"/>
    <n v="53"/>
    <x v="1"/>
    <x v="6"/>
  </r>
  <r>
    <x v="15"/>
    <x v="15"/>
    <s v="1714"/>
    <x v="321"/>
    <x v="321"/>
    <n v="54"/>
    <x v="1"/>
    <x v="7"/>
  </r>
  <r>
    <x v="15"/>
    <x v="15"/>
    <s v="1714"/>
    <x v="321"/>
    <x v="321"/>
    <n v="49"/>
    <x v="1"/>
    <x v="8"/>
  </r>
  <r>
    <x v="15"/>
    <x v="15"/>
    <s v="1714"/>
    <x v="321"/>
    <x v="321"/>
    <n v="43"/>
    <x v="1"/>
    <x v="9"/>
  </r>
  <r>
    <x v="15"/>
    <x v="15"/>
    <s v="1714"/>
    <x v="321"/>
    <x v="321"/>
    <n v="36"/>
    <x v="1"/>
    <x v="10"/>
  </r>
  <r>
    <x v="15"/>
    <x v="15"/>
    <s v="1714"/>
    <x v="321"/>
    <x v="321"/>
    <n v="39"/>
    <x v="1"/>
    <x v="11"/>
  </r>
  <r>
    <x v="15"/>
    <x v="15"/>
    <s v="1714"/>
    <x v="321"/>
    <x v="321"/>
    <n v="48"/>
    <x v="1"/>
    <x v="12"/>
  </r>
  <r>
    <x v="15"/>
    <x v="15"/>
    <s v="1717"/>
    <x v="322"/>
    <x v="322"/>
    <n v="3"/>
    <x v="1"/>
    <x v="0"/>
  </r>
  <r>
    <x v="15"/>
    <x v="15"/>
    <s v="1717"/>
    <x v="322"/>
    <x v="322"/>
    <n v="3"/>
    <x v="1"/>
    <x v="1"/>
  </r>
  <r>
    <x v="15"/>
    <x v="15"/>
    <s v="1717"/>
    <x v="322"/>
    <x v="322"/>
    <n v="2"/>
    <x v="1"/>
    <x v="2"/>
  </r>
  <r>
    <x v="15"/>
    <x v="15"/>
    <s v="1717"/>
    <x v="322"/>
    <x v="322"/>
    <n v="3"/>
    <x v="1"/>
    <x v="3"/>
  </r>
  <r>
    <x v="15"/>
    <x v="15"/>
    <s v="1717"/>
    <x v="322"/>
    <x v="322"/>
    <n v="2"/>
    <x v="1"/>
    <x v="4"/>
  </r>
  <r>
    <x v="15"/>
    <x v="15"/>
    <s v="1717"/>
    <x v="322"/>
    <x v="322"/>
    <n v="3"/>
    <x v="1"/>
    <x v="5"/>
  </r>
  <r>
    <x v="15"/>
    <x v="15"/>
    <s v="1717"/>
    <x v="322"/>
    <x v="322"/>
    <n v="4"/>
    <x v="1"/>
    <x v="6"/>
  </r>
  <r>
    <x v="15"/>
    <x v="15"/>
    <s v="1717"/>
    <x v="322"/>
    <x v="322"/>
    <n v="4"/>
    <x v="1"/>
    <x v="7"/>
  </r>
  <r>
    <x v="15"/>
    <x v="15"/>
    <s v="1717"/>
    <x v="322"/>
    <x v="322"/>
    <n v="3"/>
    <x v="1"/>
    <x v="8"/>
  </r>
  <r>
    <x v="15"/>
    <x v="15"/>
    <s v="1717"/>
    <x v="322"/>
    <x v="322"/>
    <n v="5"/>
    <x v="1"/>
    <x v="9"/>
  </r>
  <r>
    <x v="15"/>
    <x v="15"/>
    <s v="1717"/>
    <x v="322"/>
    <x v="322"/>
    <n v="3"/>
    <x v="1"/>
    <x v="10"/>
  </r>
  <r>
    <x v="15"/>
    <x v="15"/>
    <s v="1717"/>
    <x v="322"/>
    <x v="322"/>
    <n v="2"/>
    <x v="1"/>
    <x v="11"/>
  </r>
  <r>
    <x v="15"/>
    <x v="15"/>
    <s v="1717"/>
    <x v="322"/>
    <x v="322"/>
    <n v="3"/>
    <x v="1"/>
    <x v="12"/>
  </r>
  <r>
    <x v="15"/>
    <x v="15"/>
    <s v="1718"/>
    <x v="323"/>
    <x v="323"/>
    <n v="9"/>
    <x v="1"/>
    <x v="0"/>
  </r>
  <r>
    <x v="15"/>
    <x v="15"/>
    <s v="1718"/>
    <x v="323"/>
    <x v="323"/>
    <n v="7"/>
    <x v="1"/>
    <x v="1"/>
  </r>
  <r>
    <x v="15"/>
    <x v="15"/>
    <s v="1718"/>
    <x v="323"/>
    <x v="323"/>
    <n v="7"/>
    <x v="1"/>
    <x v="2"/>
  </r>
  <r>
    <x v="15"/>
    <x v="15"/>
    <s v="1718"/>
    <x v="323"/>
    <x v="323"/>
    <n v="8"/>
    <x v="1"/>
    <x v="3"/>
  </r>
  <r>
    <x v="15"/>
    <x v="15"/>
    <s v="1718"/>
    <x v="323"/>
    <x v="323"/>
    <n v="7"/>
    <x v="1"/>
    <x v="4"/>
  </r>
  <r>
    <x v="15"/>
    <x v="15"/>
    <s v="1718"/>
    <x v="323"/>
    <x v="323"/>
    <n v="9"/>
    <x v="1"/>
    <x v="5"/>
  </r>
  <r>
    <x v="15"/>
    <x v="15"/>
    <s v="1718"/>
    <x v="323"/>
    <x v="323"/>
    <n v="10"/>
    <x v="1"/>
    <x v="6"/>
  </r>
  <r>
    <x v="15"/>
    <x v="15"/>
    <s v="1718"/>
    <x v="323"/>
    <x v="323"/>
    <n v="9"/>
    <x v="1"/>
    <x v="7"/>
  </r>
  <r>
    <x v="15"/>
    <x v="15"/>
    <s v="1718"/>
    <x v="323"/>
    <x v="323"/>
    <n v="10"/>
    <x v="1"/>
    <x v="8"/>
  </r>
  <r>
    <x v="15"/>
    <x v="15"/>
    <s v="1718"/>
    <x v="323"/>
    <x v="323"/>
    <n v="12"/>
    <x v="1"/>
    <x v="9"/>
  </r>
  <r>
    <x v="15"/>
    <x v="15"/>
    <s v="1718"/>
    <x v="323"/>
    <x v="323"/>
    <n v="12"/>
    <x v="1"/>
    <x v="10"/>
  </r>
  <r>
    <x v="15"/>
    <x v="15"/>
    <s v="1718"/>
    <x v="323"/>
    <x v="323"/>
    <n v="13"/>
    <x v="1"/>
    <x v="11"/>
  </r>
  <r>
    <x v="15"/>
    <x v="15"/>
    <s v="1718"/>
    <x v="323"/>
    <x v="323"/>
    <n v="13"/>
    <x v="1"/>
    <x v="12"/>
  </r>
  <r>
    <x v="15"/>
    <x v="15"/>
    <s v="1719"/>
    <x v="324"/>
    <x v="324"/>
    <n v="31"/>
    <x v="1"/>
    <x v="0"/>
  </r>
  <r>
    <x v="15"/>
    <x v="15"/>
    <s v="1719"/>
    <x v="324"/>
    <x v="324"/>
    <n v="34"/>
    <x v="1"/>
    <x v="1"/>
  </r>
  <r>
    <x v="15"/>
    <x v="15"/>
    <s v="1719"/>
    <x v="324"/>
    <x v="324"/>
    <n v="40"/>
    <x v="1"/>
    <x v="2"/>
  </r>
  <r>
    <x v="15"/>
    <x v="15"/>
    <s v="1719"/>
    <x v="324"/>
    <x v="324"/>
    <n v="38"/>
    <x v="1"/>
    <x v="3"/>
  </r>
  <r>
    <x v="15"/>
    <x v="15"/>
    <s v="1719"/>
    <x v="324"/>
    <x v="324"/>
    <n v="37"/>
    <x v="1"/>
    <x v="4"/>
  </r>
  <r>
    <x v="15"/>
    <x v="15"/>
    <s v="1719"/>
    <x v="324"/>
    <x v="324"/>
    <n v="30"/>
    <x v="1"/>
    <x v="5"/>
  </r>
  <r>
    <x v="15"/>
    <x v="15"/>
    <s v="1719"/>
    <x v="324"/>
    <x v="324"/>
    <n v="26"/>
    <x v="1"/>
    <x v="6"/>
  </r>
  <r>
    <x v="15"/>
    <x v="15"/>
    <s v="1719"/>
    <x v="324"/>
    <x v="324"/>
    <n v="24"/>
    <x v="1"/>
    <x v="7"/>
  </r>
  <r>
    <x v="15"/>
    <x v="15"/>
    <s v="1719"/>
    <x v="324"/>
    <x v="324"/>
    <n v="19"/>
    <x v="1"/>
    <x v="8"/>
  </r>
  <r>
    <x v="15"/>
    <x v="15"/>
    <s v="1719"/>
    <x v="324"/>
    <x v="324"/>
    <n v="19"/>
    <x v="1"/>
    <x v="9"/>
  </r>
  <r>
    <x v="15"/>
    <x v="15"/>
    <s v="1719"/>
    <x v="324"/>
    <x v="324"/>
    <n v="16"/>
    <x v="1"/>
    <x v="10"/>
  </r>
  <r>
    <x v="15"/>
    <x v="15"/>
    <s v="1719"/>
    <x v="324"/>
    <x v="324"/>
    <n v="16"/>
    <x v="1"/>
    <x v="11"/>
  </r>
  <r>
    <x v="15"/>
    <x v="15"/>
    <s v="1719"/>
    <x v="324"/>
    <x v="324"/>
    <n v="16"/>
    <x v="1"/>
    <x v="12"/>
  </r>
  <r>
    <x v="15"/>
    <x v="15"/>
    <s v="1721"/>
    <x v="325"/>
    <x v="325"/>
    <n v="44"/>
    <x v="1"/>
    <x v="0"/>
  </r>
  <r>
    <x v="15"/>
    <x v="15"/>
    <s v="1721"/>
    <x v="325"/>
    <x v="325"/>
    <n v="41"/>
    <x v="1"/>
    <x v="1"/>
  </r>
  <r>
    <x v="15"/>
    <x v="15"/>
    <s v="1721"/>
    <x v="325"/>
    <x v="325"/>
    <n v="35"/>
    <x v="1"/>
    <x v="2"/>
  </r>
  <r>
    <x v="15"/>
    <x v="15"/>
    <s v="1721"/>
    <x v="325"/>
    <x v="325"/>
    <n v="33"/>
    <x v="1"/>
    <x v="3"/>
  </r>
  <r>
    <x v="15"/>
    <x v="15"/>
    <s v="1721"/>
    <x v="325"/>
    <x v="325"/>
    <n v="17"/>
    <x v="1"/>
    <x v="4"/>
  </r>
  <r>
    <x v="15"/>
    <x v="15"/>
    <s v="1721"/>
    <x v="325"/>
    <x v="325"/>
    <n v="19"/>
    <x v="1"/>
    <x v="5"/>
  </r>
  <r>
    <x v="15"/>
    <x v="15"/>
    <s v="1721"/>
    <x v="325"/>
    <x v="325"/>
    <n v="16"/>
    <x v="1"/>
    <x v="6"/>
  </r>
  <r>
    <x v="15"/>
    <x v="15"/>
    <s v="1721"/>
    <x v="325"/>
    <x v="325"/>
    <n v="18"/>
    <x v="1"/>
    <x v="7"/>
  </r>
  <r>
    <x v="15"/>
    <x v="15"/>
    <s v="1721"/>
    <x v="325"/>
    <x v="325"/>
    <n v="19"/>
    <x v="1"/>
    <x v="8"/>
  </r>
  <r>
    <x v="15"/>
    <x v="15"/>
    <s v="1721"/>
    <x v="325"/>
    <x v="325"/>
    <n v="23"/>
    <x v="1"/>
    <x v="9"/>
  </r>
  <r>
    <x v="15"/>
    <x v="15"/>
    <s v="1721"/>
    <x v="325"/>
    <x v="325"/>
    <n v="20"/>
    <x v="1"/>
    <x v="10"/>
  </r>
  <r>
    <x v="15"/>
    <x v="15"/>
    <s v="1721"/>
    <x v="325"/>
    <x v="325"/>
    <n v="15"/>
    <x v="1"/>
    <x v="11"/>
  </r>
  <r>
    <x v="15"/>
    <x v="15"/>
    <s v="1721"/>
    <x v="325"/>
    <x v="325"/>
    <n v="15"/>
    <x v="1"/>
    <x v="12"/>
  </r>
  <r>
    <x v="15"/>
    <x v="15"/>
    <s v="1724"/>
    <x v="326"/>
    <x v="326"/>
    <n v="10"/>
    <x v="1"/>
    <x v="0"/>
  </r>
  <r>
    <x v="15"/>
    <x v="15"/>
    <s v="1724"/>
    <x v="326"/>
    <x v="326"/>
    <n v="10"/>
    <x v="1"/>
    <x v="1"/>
  </r>
  <r>
    <x v="15"/>
    <x v="15"/>
    <s v="1724"/>
    <x v="326"/>
    <x v="326"/>
    <n v="7"/>
    <x v="1"/>
    <x v="2"/>
  </r>
  <r>
    <x v="15"/>
    <x v="15"/>
    <s v="1724"/>
    <x v="326"/>
    <x v="326"/>
    <n v="9"/>
    <x v="1"/>
    <x v="3"/>
  </r>
  <r>
    <x v="15"/>
    <x v="15"/>
    <s v="1724"/>
    <x v="326"/>
    <x v="326"/>
    <n v="10"/>
    <x v="1"/>
    <x v="4"/>
  </r>
  <r>
    <x v="15"/>
    <x v="15"/>
    <s v="1724"/>
    <x v="326"/>
    <x v="326"/>
    <n v="10"/>
    <x v="1"/>
    <x v="5"/>
  </r>
  <r>
    <x v="15"/>
    <x v="15"/>
    <s v="1724"/>
    <x v="326"/>
    <x v="326"/>
    <n v="10"/>
    <x v="1"/>
    <x v="6"/>
  </r>
  <r>
    <x v="15"/>
    <x v="15"/>
    <s v="1724"/>
    <x v="326"/>
    <x v="326"/>
    <n v="12"/>
    <x v="1"/>
    <x v="7"/>
  </r>
  <r>
    <x v="15"/>
    <x v="15"/>
    <s v="1724"/>
    <x v="326"/>
    <x v="326"/>
    <n v="14"/>
    <x v="1"/>
    <x v="8"/>
  </r>
  <r>
    <x v="15"/>
    <x v="15"/>
    <s v="1724"/>
    <x v="326"/>
    <x v="326"/>
    <n v="12"/>
    <x v="1"/>
    <x v="9"/>
  </r>
  <r>
    <x v="15"/>
    <x v="15"/>
    <s v="1724"/>
    <x v="326"/>
    <x v="326"/>
    <n v="11"/>
    <x v="1"/>
    <x v="10"/>
  </r>
  <r>
    <x v="15"/>
    <x v="15"/>
    <s v="1724"/>
    <x v="326"/>
    <x v="326"/>
    <n v="7"/>
    <x v="1"/>
    <x v="11"/>
  </r>
  <r>
    <x v="15"/>
    <x v="15"/>
    <s v="1724"/>
    <x v="326"/>
    <x v="326"/>
    <n v="10"/>
    <x v="1"/>
    <x v="12"/>
  </r>
  <r>
    <x v="15"/>
    <x v="15"/>
    <s v="1725"/>
    <x v="327"/>
    <x v="327"/>
    <n v="15"/>
    <x v="1"/>
    <x v="0"/>
  </r>
  <r>
    <x v="15"/>
    <x v="15"/>
    <s v="1725"/>
    <x v="327"/>
    <x v="327"/>
    <n v="16"/>
    <x v="1"/>
    <x v="1"/>
  </r>
  <r>
    <x v="15"/>
    <x v="15"/>
    <s v="1725"/>
    <x v="327"/>
    <x v="327"/>
    <n v="16"/>
    <x v="1"/>
    <x v="2"/>
  </r>
  <r>
    <x v="15"/>
    <x v="15"/>
    <s v="1725"/>
    <x v="327"/>
    <x v="327"/>
    <n v="17"/>
    <x v="1"/>
    <x v="3"/>
  </r>
  <r>
    <x v="15"/>
    <x v="15"/>
    <s v="1725"/>
    <x v="327"/>
    <x v="327"/>
    <n v="18"/>
    <x v="1"/>
    <x v="4"/>
  </r>
  <r>
    <x v="15"/>
    <x v="15"/>
    <s v="1725"/>
    <x v="327"/>
    <x v="327"/>
    <n v="19"/>
    <x v="1"/>
    <x v="5"/>
  </r>
  <r>
    <x v="15"/>
    <x v="15"/>
    <s v="1725"/>
    <x v="327"/>
    <x v="327"/>
    <n v="20"/>
    <x v="1"/>
    <x v="6"/>
  </r>
  <r>
    <x v="15"/>
    <x v="15"/>
    <s v="1725"/>
    <x v="327"/>
    <x v="327"/>
    <n v="17"/>
    <x v="1"/>
    <x v="7"/>
  </r>
  <r>
    <x v="15"/>
    <x v="15"/>
    <s v="1725"/>
    <x v="327"/>
    <x v="327"/>
    <n v="15"/>
    <x v="1"/>
    <x v="8"/>
  </r>
  <r>
    <x v="15"/>
    <x v="15"/>
    <s v="1725"/>
    <x v="327"/>
    <x v="327"/>
    <n v="16"/>
    <x v="1"/>
    <x v="9"/>
  </r>
  <r>
    <x v="15"/>
    <x v="15"/>
    <s v="1725"/>
    <x v="327"/>
    <x v="327"/>
    <n v="16"/>
    <x v="1"/>
    <x v="10"/>
  </r>
  <r>
    <x v="15"/>
    <x v="15"/>
    <s v="1725"/>
    <x v="327"/>
    <x v="327"/>
    <n v="17"/>
    <x v="1"/>
    <x v="11"/>
  </r>
  <r>
    <x v="15"/>
    <x v="15"/>
    <s v="1725"/>
    <x v="327"/>
    <x v="327"/>
    <n v="21"/>
    <x v="1"/>
    <x v="12"/>
  </r>
  <r>
    <x v="15"/>
    <x v="15"/>
    <s v="1736"/>
    <x v="328"/>
    <x v="328"/>
    <n v="24"/>
    <x v="1"/>
    <x v="0"/>
  </r>
  <r>
    <x v="15"/>
    <x v="15"/>
    <s v="1736"/>
    <x v="328"/>
    <x v="328"/>
    <n v="25"/>
    <x v="1"/>
    <x v="1"/>
  </r>
  <r>
    <x v="15"/>
    <x v="15"/>
    <s v="1736"/>
    <x v="328"/>
    <x v="328"/>
    <n v="25"/>
    <x v="1"/>
    <x v="2"/>
  </r>
  <r>
    <x v="15"/>
    <x v="15"/>
    <s v="1736"/>
    <x v="328"/>
    <x v="328"/>
    <n v="25"/>
    <x v="1"/>
    <x v="3"/>
  </r>
  <r>
    <x v="15"/>
    <x v="15"/>
    <s v="1736"/>
    <x v="328"/>
    <x v="328"/>
    <n v="28"/>
    <x v="1"/>
    <x v="4"/>
  </r>
  <r>
    <x v="15"/>
    <x v="15"/>
    <s v="1736"/>
    <x v="328"/>
    <x v="328"/>
    <n v="32"/>
    <x v="1"/>
    <x v="5"/>
  </r>
  <r>
    <x v="15"/>
    <x v="15"/>
    <s v="1736"/>
    <x v="328"/>
    <x v="328"/>
    <n v="34"/>
    <x v="1"/>
    <x v="6"/>
  </r>
  <r>
    <x v="15"/>
    <x v="15"/>
    <s v="1736"/>
    <x v="328"/>
    <x v="328"/>
    <n v="28"/>
    <x v="1"/>
    <x v="7"/>
  </r>
  <r>
    <x v="15"/>
    <x v="15"/>
    <s v="1736"/>
    <x v="328"/>
    <x v="328"/>
    <n v="26"/>
    <x v="1"/>
    <x v="8"/>
  </r>
  <r>
    <x v="15"/>
    <x v="15"/>
    <s v="1736"/>
    <x v="328"/>
    <x v="328"/>
    <n v="28"/>
    <x v="1"/>
    <x v="9"/>
  </r>
  <r>
    <x v="15"/>
    <x v="15"/>
    <s v="1736"/>
    <x v="328"/>
    <x v="328"/>
    <n v="22"/>
    <x v="1"/>
    <x v="10"/>
  </r>
  <r>
    <x v="15"/>
    <x v="15"/>
    <s v="1736"/>
    <x v="328"/>
    <x v="328"/>
    <n v="21"/>
    <x v="1"/>
    <x v="11"/>
  </r>
  <r>
    <x v="15"/>
    <x v="15"/>
    <s v="1736"/>
    <x v="328"/>
    <x v="328"/>
    <n v="21"/>
    <x v="1"/>
    <x v="12"/>
  </r>
  <r>
    <x v="15"/>
    <x v="15"/>
    <s v="1738"/>
    <x v="329"/>
    <x v="329"/>
    <n v="37"/>
    <x v="1"/>
    <x v="0"/>
  </r>
  <r>
    <x v="15"/>
    <x v="15"/>
    <s v="1738"/>
    <x v="329"/>
    <x v="329"/>
    <n v="30"/>
    <x v="1"/>
    <x v="1"/>
  </r>
  <r>
    <x v="15"/>
    <x v="15"/>
    <s v="1738"/>
    <x v="329"/>
    <x v="329"/>
    <n v="28"/>
    <x v="1"/>
    <x v="2"/>
  </r>
  <r>
    <x v="15"/>
    <x v="15"/>
    <s v="1738"/>
    <x v="329"/>
    <x v="329"/>
    <n v="35"/>
    <x v="1"/>
    <x v="3"/>
  </r>
  <r>
    <x v="15"/>
    <x v="15"/>
    <s v="1738"/>
    <x v="329"/>
    <x v="329"/>
    <n v="38"/>
    <x v="1"/>
    <x v="4"/>
  </r>
  <r>
    <x v="15"/>
    <x v="15"/>
    <s v="1738"/>
    <x v="329"/>
    <x v="329"/>
    <n v="40"/>
    <x v="1"/>
    <x v="5"/>
  </r>
  <r>
    <x v="15"/>
    <x v="15"/>
    <s v="1738"/>
    <x v="329"/>
    <x v="329"/>
    <n v="50"/>
    <x v="1"/>
    <x v="6"/>
  </r>
  <r>
    <x v="15"/>
    <x v="15"/>
    <s v="1738"/>
    <x v="329"/>
    <x v="329"/>
    <n v="57"/>
    <x v="1"/>
    <x v="7"/>
  </r>
  <r>
    <x v="15"/>
    <x v="15"/>
    <s v="1738"/>
    <x v="329"/>
    <x v="329"/>
    <n v="63"/>
    <x v="1"/>
    <x v="8"/>
  </r>
  <r>
    <x v="15"/>
    <x v="15"/>
    <s v="1738"/>
    <x v="329"/>
    <x v="329"/>
    <n v="66"/>
    <x v="1"/>
    <x v="9"/>
  </r>
  <r>
    <x v="15"/>
    <x v="15"/>
    <s v="1738"/>
    <x v="329"/>
    <x v="329"/>
    <n v="66"/>
    <x v="1"/>
    <x v="10"/>
  </r>
  <r>
    <x v="15"/>
    <x v="15"/>
    <s v="1738"/>
    <x v="329"/>
    <x v="329"/>
    <n v="44"/>
    <x v="1"/>
    <x v="11"/>
  </r>
  <r>
    <x v="15"/>
    <x v="15"/>
    <s v="1738"/>
    <x v="329"/>
    <x v="329"/>
    <n v="52"/>
    <x v="1"/>
    <x v="12"/>
  </r>
  <r>
    <x v="15"/>
    <x v="15"/>
    <s v="1739"/>
    <x v="330"/>
    <x v="330"/>
    <n v="0"/>
    <x v="1"/>
    <x v="0"/>
  </r>
  <r>
    <x v="15"/>
    <x v="15"/>
    <s v="1739"/>
    <x v="330"/>
    <x v="330"/>
    <n v="0"/>
    <x v="1"/>
    <x v="1"/>
  </r>
  <r>
    <x v="15"/>
    <x v="15"/>
    <s v="1739"/>
    <x v="330"/>
    <x v="330"/>
    <n v="0"/>
    <x v="1"/>
    <x v="2"/>
  </r>
  <r>
    <x v="15"/>
    <x v="15"/>
    <s v="1739"/>
    <x v="330"/>
    <x v="330"/>
    <n v="1"/>
    <x v="1"/>
    <x v="3"/>
  </r>
  <r>
    <x v="15"/>
    <x v="15"/>
    <s v="1739"/>
    <x v="330"/>
    <x v="330"/>
    <n v="3"/>
    <x v="1"/>
    <x v="4"/>
  </r>
  <r>
    <x v="15"/>
    <x v="15"/>
    <s v="1739"/>
    <x v="330"/>
    <x v="330"/>
    <n v="4"/>
    <x v="1"/>
    <x v="5"/>
  </r>
  <r>
    <x v="15"/>
    <x v="15"/>
    <s v="1739"/>
    <x v="330"/>
    <x v="330"/>
    <n v="5"/>
    <x v="1"/>
    <x v="6"/>
  </r>
  <r>
    <x v="15"/>
    <x v="15"/>
    <s v="1739"/>
    <x v="330"/>
    <x v="330"/>
    <n v="4"/>
    <x v="1"/>
    <x v="7"/>
  </r>
  <r>
    <x v="15"/>
    <x v="15"/>
    <s v="1739"/>
    <x v="330"/>
    <x v="330"/>
    <n v="5"/>
    <x v="1"/>
    <x v="8"/>
  </r>
  <r>
    <x v="15"/>
    <x v="15"/>
    <s v="1739"/>
    <x v="330"/>
    <x v="330"/>
    <n v="5"/>
    <x v="1"/>
    <x v="9"/>
  </r>
  <r>
    <x v="15"/>
    <x v="15"/>
    <s v="1739"/>
    <x v="330"/>
    <x v="330"/>
    <n v="7"/>
    <x v="1"/>
    <x v="10"/>
  </r>
  <r>
    <x v="15"/>
    <x v="15"/>
    <s v="1739"/>
    <x v="330"/>
    <x v="330"/>
    <n v="4"/>
    <x v="1"/>
    <x v="11"/>
  </r>
  <r>
    <x v="15"/>
    <x v="15"/>
    <s v="1739"/>
    <x v="330"/>
    <x v="330"/>
    <n v="8"/>
    <x v="1"/>
    <x v="12"/>
  </r>
  <r>
    <x v="15"/>
    <x v="15"/>
    <s v="1740"/>
    <x v="331"/>
    <x v="331"/>
    <n v="9"/>
    <x v="1"/>
    <x v="0"/>
  </r>
  <r>
    <x v="15"/>
    <x v="15"/>
    <s v="1740"/>
    <x v="331"/>
    <x v="331"/>
    <n v="7"/>
    <x v="1"/>
    <x v="1"/>
  </r>
  <r>
    <x v="15"/>
    <x v="15"/>
    <s v="1740"/>
    <x v="331"/>
    <x v="331"/>
    <n v="4"/>
    <x v="1"/>
    <x v="2"/>
  </r>
  <r>
    <x v="15"/>
    <x v="15"/>
    <s v="1740"/>
    <x v="331"/>
    <x v="331"/>
    <n v="3"/>
    <x v="1"/>
    <x v="3"/>
  </r>
  <r>
    <x v="15"/>
    <x v="15"/>
    <s v="1740"/>
    <x v="331"/>
    <x v="331"/>
    <n v="3"/>
    <x v="1"/>
    <x v="4"/>
  </r>
  <r>
    <x v="15"/>
    <x v="15"/>
    <s v="1740"/>
    <x v="331"/>
    <x v="331"/>
    <n v="4"/>
    <x v="1"/>
    <x v="5"/>
  </r>
  <r>
    <x v="15"/>
    <x v="15"/>
    <s v="1740"/>
    <x v="331"/>
    <x v="331"/>
    <n v="6"/>
    <x v="1"/>
    <x v="6"/>
  </r>
  <r>
    <x v="15"/>
    <x v="15"/>
    <s v="1740"/>
    <x v="331"/>
    <x v="331"/>
    <n v="1"/>
    <x v="1"/>
    <x v="7"/>
  </r>
  <r>
    <x v="15"/>
    <x v="15"/>
    <s v="1740"/>
    <x v="331"/>
    <x v="331"/>
    <n v="3"/>
    <x v="1"/>
    <x v="8"/>
  </r>
  <r>
    <x v="15"/>
    <x v="15"/>
    <s v="1740"/>
    <x v="331"/>
    <x v="331"/>
    <n v="4"/>
    <x v="1"/>
    <x v="9"/>
  </r>
  <r>
    <x v="15"/>
    <x v="15"/>
    <s v="1740"/>
    <x v="331"/>
    <x v="331"/>
    <n v="4"/>
    <x v="1"/>
    <x v="10"/>
  </r>
  <r>
    <x v="15"/>
    <x v="15"/>
    <s v="1740"/>
    <x v="331"/>
    <x v="331"/>
    <n v="3"/>
    <x v="1"/>
    <x v="11"/>
  </r>
  <r>
    <x v="15"/>
    <x v="15"/>
    <s v="1740"/>
    <x v="331"/>
    <x v="331"/>
    <n v="7"/>
    <x v="1"/>
    <x v="12"/>
  </r>
  <r>
    <x v="15"/>
    <x v="15"/>
    <s v="1742"/>
    <x v="332"/>
    <x v="332"/>
    <n v="22"/>
    <x v="1"/>
    <x v="0"/>
  </r>
  <r>
    <x v="15"/>
    <x v="15"/>
    <s v="1742"/>
    <x v="332"/>
    <x v="332"/>
    <n v="13"/>
    <x v="1"/>
    <x v="1"/>
  </r>
  <r>
    <x v="15"/>
    <x v="15"/>
    <s v="1742"/>
    <x v="332"/>
    <x v="332"/>
    <n v="13"/>
    <x v="1"/>
    <x v="2"/>
  </r>
  <r>
    <x v="15"/>
    <x v="15"/>
    <s v="1742"/>
    <x v="332"/>
    <x v="332"/>
    <n v="19"/>
    <x v="1"/>
    <x v="3"/>
  </r>
  <r>
    <x v="15"/>
    <x v="15"/>
    <s v="1742"/>
    <x v="332"/>
    <x v="332"/>
    <n v="16"/>
    <x v="1"/>
    <x v="4"/>
  </r>
  <r>
    <x v="15"/>
    <x v="15"/>
    <s v="1742"/>
    <x v="332"/>
    <x v="332"/>
    <n v="21"/>
    <x v="1"/>
    <x v="5"/>
  </r>
  <r>
    <x v="15"/>
    <x v="15"/>
    <s v="1742"/>
    <x v="332"/>
    <x v="332"/>
    <n v="21"/>
    <x v="1"/>
    <x v="6"/>
  </r>
  <r>
    <x v="15"/>
    <x v="15"/>
    <s v="1742"/>
    <x v="332"/>
    <x v="332"/>
    <n v="25"/>
    <x v="1"/>
    <x v="7"/>
  </r>
  <r>
    <x v="15"/>
    <x v="15"/>
    <s v="1742"/>
    <x v="332"/>
    <x v="332"/>
    <n v="23"/>
    <x v="1"/>
    <x v="8"/>
  </r>
  <r>
    <x v="15"/>
    <x v="15"/>
    <s v="1742"/>
    <x v="332"/>
    <x v="332"/>
    <n v="32"/>
    <x v="1"/>
    <x v="9"/>
  </r>
  <r>
    <x v="15"/>
    <x v="15"/>
    <s v="1742"/>
    <x v="332"/>
    <x v="332"/>
    <n v="30"/>
    <x v="1"/>
    <x v="10"/>
  </r>
  <r>
    <x v="15"/>
    <x v="15"/>
    <s v="1742"/>
    <x v="332"/>
    <x v="332"/>
    <n v="27"/>
    <x v="1"/>
    <x v="11"/>
  </r>
  <r>
    <x v="15"/>
    <x v="15"/>
    <s v="1742"/>
    <x v="332"/>
    <x v="332"/>
    <n v="23"/>
    <x v="1"/>
    <x v="12"/>
  </r>
  <r>
    <x v="15"/>
    <x v="15"/>
    <s v="1743"/>
    <x v="333"/>
    <x v="333"/>
    <n v="16"/>
    <x v="1"/>
    <x v="0"/>
  </r>
  <r>
    <x v="15"/>
    <x v="15"/>
    <s v="1743"/>
    <x v="333"/>
    <x v="333"/>
    <n v="22"/>
    <x v="1"/>
    <x v="1"/>
  </r>
  <r>
    <x v="15"/>
    <x v="15"/>
    <s v="1743"/>
    <x v="333"/>
    <x v="333"/>
    <n v="19"/>
    <x v="1"/>
    <x v="2"/>
  </r>
  <r>
    <x v="15"/>
    <x v="15"/>
    <s v="1743"/>
    <x v="333"/>
    <x v="333"/>
    <n v="11"/>
    <x v="1"/>
    <x v="3"/>
  </r>
  <r>
    <x v="15"/>
    <x v="15"/>
    <s v="1743"/>
    <x v="333"/>
    <x v="333"/>
    <n v="16"/>
    <x v="1"/>
    <x v="4"/>
  </r>
  <r>
    <x v="15"/>
    <x v="15"/>
    <s v="1743"/>
    <x v="333"/>
    <x v="333"/>
    <n v="14"/>
    <x v="1"/>
    <x v="5"/>
  </r>
  <r>
    <x v="15"/>
    <x v="15"/>
    <s v="1743"/>
    <x v="333"/>
    <x v="333"/>
    <n v="21"/>
    <x v="1"/>
    <x v="6"/>
  </r>
  <r>
    <x v="15"/>
    <x v="15"/>
    <s v="1743"/>
    <x v="333"/>
    <x v="333"/>
    <n v="16"/>
    <x v="1"/>
    <x v="7"/>
  </r>
  <r>
    <x v="15"/>
    <x v="15"/>
    <s v="1743"/>
    <x v="333"/>
    <x v="333"/>
    <n v="18"/>
    <x v="1"/>
    <x v="8"/>
  </r>
  <r>
    <x v="15"/>
    <x v="15"/>
    <s v="1743"/>
    <x v="333"/>
    <x v="333"/>
    <n v="18"/>
    <x v="1"/>
    <x v="9"/>
  </r>
  <r>
    <x v="15"/>
    <x v="15"/>
    <s v="1743"/>
    <x v="333"/>
    <x v="333"/>
    <n v="20"/>
    <x v="1"/>
    <x v="10"/>
  </r>
  <r>
    <x v="15"/>
    <x v="15"/>
    <s v="1743"/>
    <x v="333"/>
    <x v="333"/>
    <n v="14"/>
    <x v="1"/>
    <x v="11"/>
  </r>
  <r>
    <x v="15"/>
    <x v="15"/>
    <s v="1743"/>
    <x v="333"/>
    <x v="333"/>
    <n v="13"/>
    <x v="1"/>
    <x v="12"/>
  </r>
  <r>
    <x v="15"/>
    <x v="15"/>
    <s v="1744"/>
    <x v="334"/>
    <x v="334"/>
    <n v="28"/>
    <x v="1"/>
    <x v="0"/>
  </r>
  <r>
    <x v="15"/>
    <x v="15"/>
    <s v="1744"/>
    <x v="334"/>
    <x v="334"/>
    <n v="29"/>
    <x v="1"/>
    <x v="1"/>
  </r>
  <r>
    <x v="15"/>
    <x v="15"/>
    <s v="1744"/>
    <x v="334"/>
    <x v="334"/>
    <n v="46"/>
    <x v="1"/>
    <x v="2"/>
  </r>
  <r>
    <x v="15"/>
    <x v="15"/>
    <s v="1744"/>
    <x v="334"/>
    <x v="334"/>
    <n v="45"/>
    <x v="1"/>
    <x v="3"/>
  </r>
  <r>
    <x v="15"/>
    <x v="15"/>
    <s v="1744"/>
    <x v="334"/>
    <x v="334"/>
    <n v="44"/>
    <x v="1"/>
    <x v="4"/>
  </r>
  <r>
    <x v="15"/>
    <x v="15"/>
    <s v="1744"/>
    <x v="334"/>
    <x v="334"/>
    <n v="43"/>
    <x v="1"/>
    <x v="5"/>
  </r>
  <r>
    <x v="15"/>
    <x v="15"/>
    <s v="1744"/>
    <x v="334"/>
    <x v="334"/>
    <n v="37"/>
    <x v="1"/>
    <x v="6"/>
  </r>
  <r>
    <x v="15"/>
    <x v="15"/>
    <s v="1744"/>
    <x v="334"/>
    <x v="334"/>
    <n v="31"/>
    <x v="1"/>
    <x v="7"/>
  </r>
  <r>
    <x v="15"/>
    <x v="15"/>
    <s v="1744"/>
    <x v="334"/>
    <x v="334"/>
    <n v="28"/>
    <x v="1"/>
    <x v="8"/>
  </r>
  <r>
    <x v="15"/>
    <x v="15"/>
    <s v="1744"/>
    <x v="334"/>
    <x v="334"/>
    <n v="30"/>
    <x v="1"/>
    <x v="9"/>
  </r>
  <r>
    <x v="15"/>
    <x v="15"/>
    <s v="1744"/>
    <x v="334"/>
    <x v="334"/>
    <n v="31"/>
    <x v="1"/>
    <x v="10"/>
  </r>
  <r>
    <x v="15"/>
    <x v="15"/>
    <s v="1744"/>
    <x v="334"/>
    <x v="334"/>
    <n v="34"/>
    <x v="1"/>
    <x v="11"/>
  </r>
  <r>
    <x v="15"/>
    <x v="15"/>
    <s v="1744"/>
    <x v="334"/>
    <x v="334"/>
    <n v="35"/>
    <x v="1"/>
    <x v="12"/>
  </r>
  <r>
    <x v="15"/>
    <x v="15"/>
    <s v="1748"/>
    <x v="335"/>
    <x v="335"/>
    <n v="8"/>
    <x v="1"/>
    <x v="0"/>
  </r>
  <r>
    <x v="15"/>
    <x v="15"/>
    <s v="1748"/>
    <x v="335"/>
    <x v="335"/>
    <n v="0"/>
    <x v="1"/>
    <x v="1"/>
  </r>
  <r>
    <x v="15"/>
    <x v="15"/>
    <s v="1748"/>
    <x v="335"/>
    <x v="335"/>
    <n v="0"/>
    <x v="1"/>
    <x v="2"/>
  </r>
  <r>
    <x v="15"/>
    <x v="15"/>
    <s v="1748"/>
    <x v="335"/>
    <x v="335"/>
    <n v="0"/>
    <x v="1"/>
    <x v="3"/>
  </r>
  <r>
    <x v="15"/>
    <x v="15"/>
    <s v="1748"/>
    <x v="335"/>
    <x v="335"/>
    <n v="1"/>
    <x v="1"/>
    <x v="4"/>
  </r>
  <r>
    <x v="15"/>
    <x v="15"/>
    <s v="1748"/>
    <x v="335"/>
    <x v="335"/>
    <n v="1"/>
    <x v="1"/>
    <x v="5"/>
  </r>
  <r>
    <x v="15"/>
    <x v="15"/>
    <s v="1748"/>
    <x v="335"/>
    <x v="335"/>
    <n v="1"/>
    <x v="1"/>
    <x v="6"/>
  </r>
  <r>
    <x v="15"/>
    <x v="15"/>
    <s v="1748"/>
    <x v="335"/>
    <x v="335"/>
    <n v="1"/>
    <x v="1"/>
    <x v="7"/>
  </r>
  <r>
    <x v="15"/>
    <x v="15"/>
    <s v="1748"/>
    <x v="335"/>
    <x v="335"/>
    <n v="2"/>
    <x v="1"/>
    <x v="8"/>
  </r>
  <r>
    <x v="15"/>
    <x v="15"/>
    <s v="1748"/>
    <x v="335"/>
    <x v="335"/>
    <n v="3"/>
    <x v="1"/>
    <x v="9"/>
  </r>
  <r>
    <x v="15"/>
    <x v="15"/>
    <s v="1748"/>
    <x v="335"/>
    <x v="335"/>
    <n v="0"/>
    <x v="1"/>
    <x v="10"/>
  </r>
  <r>
    <x v="15"/>
    <x v="15"/>
    <s v="1748"/>
    <x v="335"/>
    <x v="335"/>
    <n v="1"/>
    <x v="1"/>
    <x v="11"/>
  </r>
  <r>
    <x v="15"/>
    <x v="15"/>
    <s v="1748"/>
    <x v="335"/>
    <x v="335"/>
    <n v="2"/>
    <x v="1"/>
    <x v="12"/>
  </r>
  <r>
    <x v="15"/>
    <x v="15"/>
    <s v="1749"/>
    <x v="336"/>
    <x v="336"/>
    <n v="0"/>
    <x v="1"/>
    <x v="0"/>
  </r>
  <r>
    <x v="15"/>
    <x v="15"/>
    <s v="1749"/>
    <x v="336"/>
    <x v="336"/>
    <n v="0"/>
    <x v="1"/>
    <x v="1"/>
  </r>
  <r>
    <x v="15"/>
    <x v="15"/>
    <s v="1749"/>
    <x v="336"/>
    <x v="336"/>
    <n v="0"/>
    <x v="1"/>
    <x v="2"/>
  </r>
  <r>
    <x v="15"/>
    <x v="15"/>
    <s v="1749"/>
    <x v="336"/>
    <x v="336"/>
    <n v="0"/>
    <x v="1"/>
    <x v="3"/>
  </r>
  <r>
    <x v="15"/>
    <x v="15"/>
    <s v="1749"/>
    <x v="336"/>
    <x v="336"/>
    <n v="0"/>
    <x v="1"/>
    <x v="4"/>
  </r>
  <r>
    <x v="15"/>
    <x v="15"/>
    <s v="1749"/>
    <x v="336"/>
    <x v="336"/>
    <n v="0"/>
    <x v="1"/>
    <x v="5"/>
  </r>
  <r>
    <x v="15"/>
    <x v="15"/>
    <s v="1749"/>
    <x v="336"/>
    <x v="336"/>
    <n v="0"/>
    <x v="1"/>
    <x v="6"/>
  </r>
  <r>
    <x v="15"/>
    <x v="15"/>
    <s v="1749"/>
    <x v="336"/>
    <x v="336"/>
    <n v="1"/>
    <x v="1"/>
    <x v="7"/>
  </r>
  <r>
    <x v="15"/>
    <x v="15"/>
    <s v="1749"/>
    <x v="336"/>
    <x v="336"/>
    <n v="1"/>
    <x v="1"/>
    <x v="8"/>
  </r>
  <r>
    <x v="15"/>
    <x v="15"/>
    <s v="1749"/>
    <x v="336"/>
    <x v="336"/>
    <n v="1"/>
    <x v="1"/>
    <x v="9"/>
  </r>
  <r>
    <x v="15"/>
    <x v="15"/>
    <s v="1749"/>
    <x v="336"/>
    <x v="336"/>
    <n v="0"/>
    <x v="1"/>
    <x v="10"/>
  </r>
  <r>
    <x v="15"/>
    <x v="15"/>
    <s v="1749"/>
    <x v="336"/>
    <x v="336"/>
    <n v="0"/>
    <x v="1"/>
    <x v="11"/>
  </r>
  <r>
    <x v="15"/>
    <x v="15"/>
    <s v="1749"/>
    <x v="336"/>
    <x v="336"/>
    <n v="0"/>
    <x v="1"/>
    <x v="12"/>
  </r>
  <r>
    <x v="15"/>
    <x v="15"/>
    <s v="1750"/>
    <x v="337"/>
    <x v="337"/>
    <n v="1"/>
    <x v="1"/>
    <x v="0"/>
  </r>
  <r>
    <x v="15"/>
    <x v="15"/>
    <s v="1750"/>
    <x v="337"/>
    <x v="337"/>
    <n v="1"/>
    <x v="1"/>
    <x v="1"/>
  </r>
  <r>
    <x v="15"/>
    <x v="15"/>
    <s v="1750"/>
    <x v="337"/>
    <x v="337"/>
    <n v="0"/>
    <x v="1"/>
    <x v="2"/>
  </r>
  <r>
    <x v="15"/>
    <x v="15"/>
    <s v="1750"/>
    <x v="337"/>
    <x v="337"/>
    <n v="0"/>
    <x v="1"/>
    <x v="3"/>
  </r>
  <r>
    <x v="15"/>
    <x v="15"/>
    <s v="1750"/>
    <x v="337"/>
    <x v="337"/>
    <n v="0"/>
    <x v="1"/>
    <x v="4"/>
  </r>
  <r>
    <x v="15"/>
    <x v="15"/>
    <s v="1750"/>
    <x v="337"/>
    <x v="337"/>
    <n v="0"/>
    <x v="1"/>
    <x v="5"/>
  </r>
  <r>
    <x v="15"/>
    <x v="15"/>
    <s v="1750"/>
    <x v="337"/>
    <x v="337"/>
    <n v="0"/>
    <x v="1"/>
    <x v="6"/>
  </r>
  <r>
    <x v="15"/>
    <x v="15"/>
    <s v="1750"/>
    <x v="337"/>
    <x v="337"/>
    <n v="0"/>
    <x v="1"/>
    <x v="7"/>
  </r>
  <r>
    <x v="15"/>
    <x v="15"/>
    <s v="1750"/>
    <x v="337"/>
    <x v="337"/>
    <n v="0"/>
    <x v="1"/>
    <x v="8"/>
  </r>
  <r>
    <x v="15"/>
    <x v="15"/>
    <s v="1750"/>
    <x v="337"/>
    <x v="337"/>
    <n v="1"/>
    <x v="1"/>
    <x v="9"/>
  </r>
  <r>
    <x v="15"/>
    <x v="15"/>
    <s v="1750"/>
    <x v="337"/>
    <x v="337"/>
    <n v="1"/>
    <x v="1"/>
    <x v="10"/>
  </r>
  <r>
    <x v="15"/>
    <x v="15"/>
    <s v="1750"/>
    <x v="337"/>
    <x v="337"/>
    <n v="1"/>
    <x v="1"/>
    <x v="11"/>
  </r>
  <r>
    <x v="15"/>
    <x v="15"/>
    <s v="1750"/>
    <x v="337"/>
    <x v="337"/>
    <n v="2"/>
    <x v="1"/>
    <x v="12"/>
  </r>
  <r>
    <x v="15"/>
    <x v="15"/>
    <s v="1751"/>
    <x v="338"/>
    <x v="338"/>
    <n v="7"/>
    <x v="1"/>
    <x v="0"/>
  </r>
  <r>
    <x v="15"/>
    <x v="15"/>
    <s v="1751"/>
    <x v="338"/>
    <x v="338"/>
    <n v="2"/>
    <x v="1"/>
    <x v="1"/>
  </r>
  <r>
    <x v="15"/>
    <x v="15"/>
    <s v="1751"/>
    <x v="338"/>
    <x v="338"/>
    <n v="3"/>
    <x v="1"/>
    <x v="2"/>
  </r>
  <r>
    <x v="15"/>
    <x v="15"/>
    <s v="1751"/>
    <x v="338"/>
    <x v="338"/>
    <n v="4"/>
    <x v="1"/>
    <x v="3"/>
  </r>
  <r>
    <x v="15"/>
    <x v="15"/>
    <s v="1751"/>
    <x v="338"/>
    <x v="338"/>
    <n v="5"/>
    <x v="1"/>
    <x v="4"/>
  </r>
  <r>
    <x v="15"/>
    <x v="15"/>
    <s v="1751"/>
    <x v="338"/>
    <x v="338"/>
    <n v="5"/>
    <x v="1"/>
    <x v="5"/>
  </r>
  <r>
    <x v="15"/>
    <x v="15"/>
    <s v="1751"/>
    <x v="338"/>
    <x v="338"/>
    <n v="8"/>
    <x v="1"/>
    <x v="6"/>
  </r>
  <r>
    <x v="15"/>
    <x v="15"/>
    <s v="1751"/>
    <x v="338"/>
    <x v="338"/>
    <n v="4"/>
    <x v="1"/>
    <x v="7"/>
  </r>
  <r>
    <x v="15"/>
    <x v="15"/>
    <s v="1751"/>
    <x v="338"/>
    <x v="338"/>
    <n v="10"/>
    <x v="1"/>
    <x v="8"/>
  </r>
  <r>
    <x v="15"/>
    <x v="15"/>
    <s v="1751"/>
    <x v="338"/>
    <x v="338"/>
    <n v="9"/>
    <x v="1"/>
    <x v="9"/>
  </r>
  <r>
    <x v="15"/>
    <x v="15"/>
    <s v="1751"/>
    <x v="338"/>
    <x v="338"/>
    <n v="6"/>
    <x v="1"/>
    <x v="10"/>
  </r>
  <r>
    <x v="15"/>
    <x v="15"/>
    <s v="1751"/>
    <x v="338"/>
    <x v="338"/>
    <n v="6"/>
    <x v="1"/>
    <x v="11"/>
  </r>
  <r>
    <x v="15"/>
    <x v="15"/>
    <s v="1751"/>
    <x v="338"/>
    <x v="338"/>
    <n v="9"/>
    <x v="1"/>
    <x v="12"/>
  </r>
  <r>
    <x v="15"/>
    <x v="15"/>
    <s v="1755"/>
    <x v="339"/>
    <x v="339"/>
    <n v="0"/>
    <x v="1"/>
    <x v="0"/>
  </r>
  <r>
    <x v="15"/>
    <x v="15"/>
    <s v="1755"/>
    <x v="339"/>
    <x v="339"/>
    <n v="0"/>
    <x v="1"/>
    <x v="1"/>
  </r>
  <r>
    <x v="15"/>
    <x v="15"/>
    <s v="1755"/>
    <x v="339"/>
    <x v="339"/>
    <n v="0"/>
    <x v="1"/>
    <x v="2"/>
  </r>
  <r>
    <x v="15"/>
    <x v="15"/>
    <s v="1755"/>
    <x v="339"/>
    <x v="339"/>
    <n v="0"/>
    <x v="1"/>
    <x v="3"/>
  </r>
  <r>
    <x v="15"/>
    <x v="15"/>
    <s v="1755"/>
    <x v="339"/>
    <x v="339"/>
    <n v="0"/>
    <x v="1"/>
    <x v="4"/>
  </r>
  <r>
    <x v="15"/>
    <x v="15"/>
    <s v="1755"/>
    <x v="339"/>
    <x v="339"/>
    <n v="0"/>
    <x v="1"/>
    <x v="5"/>
  </r>
  <r>
    <x v="15"/>
    <x v="15"/>
    <s v="1755"/>
    <x v="339"/>
    <x v="339"/>
    <n v="0"/>
    <x v="1"/>
    <x v="6"/>
  </r>
  <r>
    <x v="15"/>
    <x v="15"/>
    <s v="1755"/>
    <x v="339"/>
    <x v="339"/>
    <n v="0"/>
    <x v="1"/>
    <x v="7"/>
  </r>
  <r>
    <x v="15"/>
    <x v="15"/>
    <s v="1755"/>
    <x v="339"/>
    <x v="339"/>
    <n v="0"/>
    <x v="1"/>
    <x v="8"/>
  </r>
  <r>
    <x v="15"/>
    <x v="15"/>
    <s v="1755"/>
    <x v="339"/>
    <x v="339"/>
    <n v="0"/>
    <x v="1"/>
    <x v="9"/>
  </r>
  <r>
    <x v="15"/>
    <x v="15"/>
    <s v="1755"/>
    <x v="339"/>
    <x v="339"/>
    <n v="0"/>
    <x v="1"/>
    <x v="10"/>
  </r>
  <r>
    <x v="15"/>
    <x v="15"/>
    <s v="1755"/>
    <x v="339"/>
    <x v="339"/>
    <n v="0"/>
    <x v="1"/>
    <x v="11"/>
  </r>
  <r>
    <x v="15"/>
    <x v="15"/>
    <s v="1755"/>
    <x v="339"/>
    <x v="339"/>
    <n v="0"/>
    <x v="1"/>
    <x v="12"/>
  </r>
  <r>
    <x v="15"/>
    <x v="15"/>
    <s v="1756"/>
    <x v="340"/>
    <x v="340"/>
    <n v="16"/>
    <x v="1"/>
    <x v="0"/>
  </r>
  <r>
    <x v="15"/>
    <x v="15"/>
    <s v="1756"/>
    <x v="340"/>
    <x v="340"/>
    <n v="14"/>
    <x v="1"/>
    <x v="1"/>
  </r>
  <r>
    <x v="15"/>
    <x v="15"/>
    <s v="1756"/>
    <x v="340"/>
    <x v="340"/>
    <n v="14"/>
    <x v="1"/>
    <x v="2"/>
  </r>
  <r>
    <x v="15"/>
    <x v="15"/>
    <s v="1756"/>
    <x v="340"/>
    <x v="340"/>
    <n v="11"/>
    <x v="1"/>
    <x v="3"/>
  </r>
  <r>
    <x v="15"/>
    <x v="15"/>
    <s v="1756"/>
    <x v="340"/>
    <x v="340"/>
    <n v="17"/>
    <x v="1"/>
    <x v="4"/>
  </r>
  <r>
    <x v="15"/>
    <x v="15"/>
    <s v="1756"/>
    <x v="340"/>
    <x v="340"/>
    <n v="13"/>
    <x v="1"/>
    <x v="5"/>
  </r>
  <r>
    <x v="15"/>
    <x v="15"/>
    <s v="1756"/>
    <x v="340"/>
    <x v="340"/>
    <n v="14"/>
    <x v="1"/>
    <x v="6"/>
  </r>
  <r>
    <x v="15"/>
    <x v="15"/>
    <s v="1756"/>
    <x v="340"/>
    <x v="340"/>
    <n v="17"/>
    <x v="1"/>
    <x v="7"/>
  </r>
  <r>
    <x v="15"/>
    <x v="15"/>
    <s v="1756"/>
    <x v="340"/>
    <x v="340"/>
    <n v="21"/>
    <x v="1"/>
    <x v="8"/>
  </r>
  <r>
    <x v="15"/>
    <x v="15"/>
    <s v="1756"/>
    <x v="340"/>
    <x v="340"/>
    <n v="23"/>
    <x v="1"/>
    <x v="9"/>
  </r>
  <r>
    <x v="15"/>
    <x v="15"/>
    <s v="1756"/>
    <x v="340"/>
    <x v="340"/>
    <n v="18"/>
    <x v="1"/>
    <x v="10"/>
  </r>
  <r>
    <x v="15"/>
    <x v="15"/>
    <s v="1756"/>
    <x v="340"/>
    <x v="340"/>
    <n v="16"/>
    <x v="1"/>
    <x v="11"/>
  </r>
  <r>
    <x v="15"/>
    <x v="15"/>
    <s v="1756"/>
    <x v="340"/>
    <x v="340"/>
    <n v="16"/>
    <x v="1"/>
    <x v="12"/>
  </r>
  <r>
    <x v="16"/>
    <x v="16"/>
    <s v="1804"/>
    <x v="341"/>
    <x v="341"/>
    <n v="4"/>
    <x v="1"/>
    <x v="0"/>
  </r>
  <r>
    <x v="16"/>
    <x v="16"/>
    <s v="1804"/>
    <x v="341"/>
    <x v="341"/>
    <n v="6"/>
    <x v="1"/>
    <x v="1"/>
  </r>
  <r>
    <x v="16"/>
    <x v="16"/>
    <s v="1804"/>
    <x v="341"/>
    <x v="341"/>
    <n v="3"/>
    <x v="1"/>
    <x v="2"/>
  </r>
  <r>
    <x v="16"/>
    <x v="16"/>
    <s v="1804"/>
    <x v="341"/>
    <x v="341"/>
    <n v="6"/>
    <x v="1"/>
    <x v="3"/>
  </r>
  <r>
    <x v="16"/>
    <x v="16"/>
    <s v="1804"/>
    <x v="341"/>
    <x v="341"/>
    <n v="6"/>
    <x v="1"/>
    <x v="4"/>
  </r>
  <r>
    <x v="16"/>
    <x v="16"/>
    <s v="1804"/>
    <x v="341"/>
    <x v="341"/>
    <n v="5"/>
    <x v="1"/>
    <x v="5"/>
  </r>
  <r>
    <x v="16"/>
    <x v="16"/>
    <s v="1804"/>
    <x v="341"/>
    <x v="341"/>
    <n v="9"/>
    <x v="1"/>
    <x v="6"/>
  </r>
  <r>
    <x v="16"/>
    <x v="16"/>
    <s v="1804"/>
    <x v="341"/>
    <x v="341"/>
    <n v="3"/>
    <x v="1"/>
    <x v="7"/>
  </r>
  <r>
    <x v="16"/>
    <x v="16"/>
    <s v="1804"/>
    <x v="341"/>
    <x v="341"/>
    <n v="4"/>
    <x v="1"/>
    <x v="8"/>
  </r>
  <r>
    <x v="16"/>
    <x v="16"/>
    <s v="1804"/>
    <x v="341"/>
    <x v="341"/>
    <n v="7"/>
    <x v="1"/>
    <x v="9"/>
  </r>
  <r>
    <x v="16"/>
    <x v="16"/>
    <s v="1804"/>
    <x v="341"/>
    <x v="341"/>
    <n v="5"/>
    <x v="1"/>
    <x v="10"/>
  </r>
  <r>
    <x v="16"/>
    <x v="16"/>
    <s v="1804"/>
    <x v="341"/>
    <x v="341"/>
    <n v="5"/>
    <x v="1"/>
    <x v="11"/>
  </r>
  <r>
    <x v="16"/>
    <x v="16"/>
    <s v="1804"/>
    <x v="341"/>
    <x v="341"/>
    <n v="10"/>
    <x v="1"/>
    <x v="12"/>
  </r>
  <r>
    <x v="16"/>
    <x v="16"/>
    <s v="1805"/>
    <x v="342"/>
    <x v="342"/>
    <n v="2"/>
    <x v="1"/>
    <x v="0"/>
  </r>
  <r>
    <x v="16"/>
    <x v="16"/>
    <s v="1805"/>
    <x v="342"/>
    <x v="342"/>
    <n v="2"/>
    <x v="1"/>
    <x v="1"/>
  </r>
  <r>
    <x v="16"/>
    <x v="16"/>
    <s v="1805"/>
    <x v="342"/>
    <x v="342"/>
    <n v="0"/>
    <x v="1"/>
    <x v="2"/>
  </r>
  <r>
    <x v="16"/>
    <x v="16"/>
    <s v="1805"/>
    <x v="342"/>
    <x v="342"/>
    <n v="1"/>
    <x v="1"/>
    <x v="3"/>
  </r>
  <r>
    <x v="16"/>
    <x v="16"/>
    <s v="1805"/>
    <x v="342"/>
    <x v="342"/>
    <n v="1"/>
    <x v="1"/>
    <x v="4"/>
  </r>
  <r>
    <x v="16"/>
    <x v="16"/>
    <s v="1805"/>
    <x v="342"/>
    <x v="342"/>
    <n v="1"/>
    <x v="1"/>
    <x v="5"/>
  </r>
  <r>
    <x v="16"/>
    <x v="16"/>
    <s v="1805"/>
    <x v="342"/>
    <x v="342"/>
    <n v="1"/>
    <x v="1"/>
    <x v="6"/>
  </r>
  <r>
    <x v="16"/>
    <x v="16"/>
    <s v="1805"/>
    <x v="342"/>
    <x v="342"/>
    <n v="2"/>
    <x v="1"/>
    <x v="7"/>
  </r>
  <r>
    <x v="16"/>
    <x v="16"/>
    <s v="1805"/>
    <x v="342"/>
    <x v="342"/>
    <n v="1"/>
    <x v="1"/>
    <x v="8"/>
  </r>
  <r>
    <x v="16"/>
    <x v="16"/>
    <s v="1805"/>
    <x v="342"/>
    <x v="342"/>
    <n v="2"/>
    <x v="1"/>
    <x v="9"/>
  </r>
  <r>
    <x v="16"/>
    <x v="16"/>
    <s v="1805"/>
    <x v="342"/>
    <x v="342"/>
    <n v="3"/>
    <x v="1"/>
    <x v="10"/>
  </r>
  <r>
    <x v="16"/>
    <x v="16"/>
    <s v="1805"/>
    <x v="342"/>
    <x v="342"/>
    <n v="3"/>
    <x v="1"/>
    <x v="11"/>
  </r>
  <r>
    <x v="16"/>
    <x v="16"/>
    <s v="1805"/>
    <x v="342"/>
    <x v="342"/>
    <n v="2"/>
    <x v="1"/>
    <x v="12"/>
  </r>
  <r>
    <x v="16"/>
    <x v="16"/>
    <s v="1811"/>
    <x v="343"/>
    <x v="343"/>
    <n v="9"/>
    <x v="1"/>
    <x v="0"/>
  </r>
  <r>
    <x v="16"/>
    <x v="16"/>
    <s v="1811"/>
    <x v="343"/>
    <x v="343"/>
    <n v="7"/>
    <x v="1"/>
    <x v="1"/>
  </r>
  <r>
    <x v="16"/>
    <x v="16"/>
    <s v="1811"/>
    <x v="343"/>
    <x v="343"/>
    <n v="6"/>
    <x v="1"/>
    <x v="2"/>
  </r>
  <r>
    <x v="16"/>
    <x v="16"/>
    <s v="1811"/>
    <x v="343"/>
    <x v="343"/>
    <n v="6"/>
    <x v="1"/>
    <x v="3"/>
  </r>
  <r>
    <x v="16"/>
    <x v="16"/>
    <s v="1811"/>
    <x v="343"/>
    <x v="343"/>
    <n v="7"/>
    <x v="1"/>
    <x v="4"/>
  </r>
  <r>
    <x v="16"/>
    <x v="16"/>
    <s v="1811"/>
    <x v="343"/>
    <x v="343"/>
    <n v="5"/>
    <x v="1"/>
    <x v="5"/>
  </r>
  <r>
    <x v="16"/>
    <x v="16"/>
    <s v="1811"/>
    <x v="343"/>
    <x v="343"/>
    <n v="8"/>
    <x v="1"/>
    <x v="6"/>
  </r>
  <r>
    <x v="16"/>
    <x v="16"/>
    <s v="1811"/>
    <x v="343"/>
    <x v="343"/>
    <n v="2"/>
    <x v="1"/>
    <x v="7"/>
  </r>
  <r>
    <x v="16"/>
    <x v="16"/>
    <s v="1811"/>
    <x v="343"/>
    <x v="343"/>
    <n v="5"/>
    <x v="1"/>
    <x v="8"/>
  </r>
  <r>
    <x v="16"/>
    <x v="16"/>
    <s v="1811"/>
    <x v="343"/>
    <x v="343"/>
    <n v="5"/>
    <x v="1"/>
    <x v="9"/>
  </r>
  <r>
    <x v="16"/>
    <x v="16"/>
    <s v="1811"/>
    <x v="343"/>
    <x v="343"/>
    <n v="6"/>
    <x v="1"/>
    <x v="10"/>
  </r>
  <r>
    <x v="16"/>
    <x v="16"/>
    <s v="1811"/>
    <x v="343"/>
    <x v="343"/>
    <n v="9"/>
    <x v="1"/>
    <x v="11"/>
  </r>
  <r>
    <x v="16"/>
    <x v="16"/>
    <s v="1811"/>
    <x v="343"/>
    <x v="343"/>
    <n v="9"/>
    <x v="1"/>
    <x v="12"/>
  </r>
  <r>
    <x v="16"/>
    <x v="16"/>
    <s v="1812"/>
    <x v="344"/>
    <x v="344"/>
    <n v="1"/>
    <x v="1"/>
    <x v="0"/>
  </r>
  <r>
    <x v="16"/>
    <x v="16"/>
    <s v="1812"/>
    <x v="344"/>
    <x v="344"/>
    <n v="1"/>
    <x v="1"/>
    <x v="1"/>
  </r>
  <r>
    <x v="16"/>
    <x v="16"/>
    <s v="1812"/>
    <x v="344"/>
    <x v="344"/>
    <n v="2"/>
    <x v="1"/>
    <x v="2"/>
  </r>
  <r>
    <x v="16"/>
    <x v="16"/>
    <s v="1812"/>
    <x v="344"/>
    <x v="344"/>
    <n v="4"/>
    <x v="1"/>
    <x v="3"/>
  </r>
  <r>
    <x v="16"/>
    <x v="16"/>
    <s v="1812"/>
    <x v="344"/>
    <x v="344"/>
    <n v="4"/>
    <x v="1"/>
    <x v="4"/>
  </r>
  <r>
    <x v="16"/>
    <x v="16"/>
    <s v="1812"/>
    <x v="344"/>
    <x v="344"/>
    <n v="3"/>
    <x v="1"/>
    <x v="5"/>
  </r>
  <r>
    <x v="16"/>
    <x v="16"/>
    <s v="1812"/>
    <x v="344"/>
    <x v="344"/>
    <n v="5"/>
    <x v="1"/>
    <x v="6"/>
  </r>
  <r>
    <x v="16"/>
    <x v="16"/>
    <s v="1812"/>
    <x v="344"/>
    <x v="344"/>
    <n v="5"/>
    <x v="1"/>
    <x v="7"/>
  </r>
  <r>
    <x v="16"/>
    <x v="16"/>
    <s v="1812"/>
    <x v="344"/>
    <x v="344"/>
    <n v="4"/>
    <x v="1"/>
    <x v="8"/>
  </r>
  <r>
    <x v="16"/>
    <x v="16"/>
    <s v="1812"/>
    <x v="344"/>
    <x v="344"/>
    <n v="5"/>
    <x v="1"/>
    <x v="9"/>
  </r>
  <r>
    <x v="16"/>
    <x v="16"/>
    <s v="1812"/>
    <x v="344"/>
    <x v="344"/>
    <n v="3"/>
    <x v="1"/>
    <x v="10"/>
  </r>
  <r>
    <x v="16"/>
    <x v="16"/>
    <s v="1812"/>
    <x v="344"/>
    <x v="344"/>
    <n v="2"/>
    <x v="1"/>
    <x v="11"/>
  </r>
  <r>
    <x v="16"/>
    <x v="16"/>
    <s v="1812"/>
    <x v="344"/>
    <x v="344"/>
    <n v="2"/>
    <x v="1"/>
    <x v="12"/>
  </r>
  <r>
    <x v="16"/>
    <x v="16"/>
    <s v="1813"/>
    <x v="345"/>
    <x v="345"/>
    <n v="5"/>
    <x v="1"/>
    <x v="0"/>
  </r>
  <r>
    <x v="16"/>
    <x v="16"/>
    <s v="1813"/>
    <x v="345"/>
    <x v="345"/>
    <n v="5"/>
    <x v="1"/>
    <x v="1"/>
  </r>
  <r>
    <x v="16"/>
    <x v="16"/>
    <s v="1813"/>
    <x v="345"/>
    <x v="345"/>
    <n v="6"/>
    <x v="1"/>
    <x v="2"/>
  </r>
  <r>
    <x v="16"/>
    <x v="16"/>
    <s v="1813"/>
    <x v="345"/>
    <x v="345"/>
    <n v="10"/>
    <x v="1"/>
    <x v="3"/>
  </r>
  <r>
    <x v="16"/>
    <x v="16"/>
    <s v="1813"/>
    <x v="345"/>
    <x v="345"/>
    <n v="3"/>
    <x v="1"/>
    <x v="4"/>
  </r>
  <r>
    <x v="16"/>
    <x v="16"/>
    <s v="1813"/>
    <x v="345"/>
    <x v="345"/>
    <n v="3"/>
    <x v="1"/>
    <x v="5"/>
  </r>
  <r>
    <x v="16"/>
    <x v="16"/>
    <s v="1813"/>
    <x v="345"/>
    <x v="345"/>
    <n v="5"/>
    <x v="1"/>
    <x v="6"/>
  </r>
  <r>
    <x v="16"/>
    <x v="16"/>
    <s v="1813"/>
    <x v="345"/>
    <x v="345"/>
    <n v="3"/>
    <x v="1"/>
    <x v="7"/>
  </r>
  <r>
    <x v="16"/>
    <x v="16"/>
    <s v="1813"/>
    <x v="345"/>
    <x v="345"/>
    <n v="9"/>
    <x v="1"/>
    <x v="8"/>
  </r>
  <r>
    <x v="16"/>
    <x v="16"/>
    <s v="1813"/>
    <x v="345"/>
    <x v="345"/>
    <n v="9"/>
    <x v="1"/>
    <x v="9"/>
  </r>
  <r>
    <x v="16"/>
    <x v="16"/>
    <s v="1813"/>
    <x v="345"/>
    <x v="345"/>
    <n v="9"/>
    <x v="1"/>
    <x v="10"/>
  </r>
  <r>
    <x v="16"/>
    <x v="16"/>
    <s v="1813"/>
    <x v="345"/>
    <x v="345"/>
    <n v="9"/>
    <x v="1"/>
    <x v="11"/>
  </r>
  <r>
    <x v="16"/>
    <x v="16"/>
    <s v="1813"/>
    <x v="345"/>
    <x v="345"/>
    <n v="11"/>
    <x v="1"/>
    <x v="12"/>
  </r>
  <r>
    <x v="16"/>
    <x v="16"/>
    <s v="1815"/>
    <x v="346"/>
    <x v="346"/>
    <n v="0"/>
    <x v="1"/>
    <x v="0"/>
  </r>
  <r>
    <x v="16"/>
    <x v="16"/>
    <s v="1815"/>
    <x v="346"/>
    <x v="346"/>
    <n v="0"/>
    <x v="1"/>
    <x v="1"/>
  </r>
  <r>
    <x v="16"/>
    <x v="16"/>
    <s v="1815"/>
    <x v="346"/>
    <x v="346"/>
    <n v="0"/>
    <x v="1"/>
    <x v="2"/>
  </r>
  <r>
    <x v="16"/>
    <x v="16"/>
    <s v="1815"/>
    <x v="346"/>
    <x v="346"/>
    <n v="0"/>
    <x v="1"/>
    <x v="3"/>
  </r>
  <r>
    <x v="16"/>
    <x v="16"/>
    <s v="1815"/>
    <x v="346"/>
    <x v="346"/>
    <n v="0"/>
    <x v="1"/>
    <x v="4"/>
  </r>
  <r>
    <x v="16"/>
    <x v="16"/>
    <s v="1815"/>
    <x v="346"/>
    <x v="346"/>
    <n v="0"/>
    <x v="1"/>
    <x v="5"/>
  </r>
  <r>
    <x v="16"/>
    <x v="16"/>
    <s v="1815"/>
    <x v="346"/>
    <x v="346"/>
    <n v="0"/>
    <x v="1"/>
    <x v="6"/>
  </r>
  <r>
    <x v="16"/>
    <x v="16"/>
    <s v="1815"/>
    <x v="346"/>
    <x v="346"/>
    <n v="0"/>
    <x v="1"/>
    <x v="7"/>
  </r>
  <r>
    <x v="16"/>
    <x v="16"/>
    <s v="1815"/>
    <x v="346"/>
    <x v="346"/>
    <n v="0"/>
    <x v="1"/>
    <x v="8"/>
  </r>
  <r>
    <x v="16"/>
    <x v="16"/>
    <s v="1815"/>
    <x v="346"/>
    <x v="346"/>
    <n v="0"/>
    <x v="1"/>
    <x v="9"/>
  </r>
  <r>
    <x v="16"/>
    <x v="16"/>
    <s v="1815"/>
    <x v="346"/>
    <x v="346"/>
    <n v="0"/>
    <x v="1"/>
    <x v="10"/>
  </r>
  <r>
    <x v="16"/>
    <x v="16"/>
    <s v="1815"/>
    <x v="346"/>
    <x v="346"/>
    <n v="0"/>
    <x v="1"/>
    <x v="11"/>
  </r>
  <r>
    <x v="16"/>
    <x v="16"/>
    <s v="1815"/>
    <x v="346"/>
    <x v="346"/>
    <n v="0"/>
    <x v="1"/>
    <x v="12"/>
  </r>
  <r>
    <x v="16"/>
    <x v="16"/>
    <s v="1816"/>
    <x v="347"/>
    <x v="347"/>
    <n v="0"/>
    <x v="1"/>
    <x v="0"/>
  </r>
  <r>
    <x v="16"/>
    <x v="16"/>
    <s v="1816"/>
    <x v="347"/>
    <x v="347"/>
    <n v="1"/>
    <x v="1"/>
    <x v="1"/>
  </r>
  <r>
    <x v="16"/>
    <x v="16"/>
    <s v="1816"/>
    <x v="347"/>
    <x v="347"/>
    <n v="0"/>
    <x v="1"/>
    <x v="2"/>
  </r>
  <r>
    <x v="16"/>
    <x v="16"/>
    <s v="1816"/>
    <x v="347"/>
    <x v="347"/>
    <n v="0"/>
    <x v="1"/>
    <x v="3"/>
  </r>
  <r>
    <x v="16"/>
    <x v="16"/>
    <s v="1816"/>
    <x v="347"/>
    <x v="347"/>
    <n v="0"/>
    <x v="1"/>
    <x v="4"/>
  </r>
  <r>
    <x v="16"/>
    <x v="16"/>
    <s v="1816"/>
    <x v="347"/>
    <x v="347"/>
    <n v="0"/>
    <x v="1"/>
    <x v="5"/>
  </r>
  <r>
    <x v="16"/>
    <x v="16"/>
    <s v="1816"/>
    <x v="347"/>
    <x v="347"/>
    <n v="0"/>
    <x v="1"/>
    <x v="6"/>
  </r>
  <r>
    <x v="16"/>
    <x v="16"/>
    <s v="1816"/>
    <x v="347"/>
    <x v="347"/>
    <n v="0"/>
    <x v="1"/>
    <x v="7"/>
  </r>
  <r>
    <x v="16"/>
    <x v="16"/>
    <s v="1816"/>
    <x v="347"/>
    <x v="347"/>
    <n v="0"/>
    <x v="1"/>
    <x v="8"/>
  </r>
  <r>
    <x v="16"/>
    <x v="16"/>
    <s v="1816"/>
    <x v="347"/>
    <x v="347"/>
    <n v="1"/>
    <x v="1"/>
    <x v="9"/>
  </r>
  <r>
    <x v="16"/>
    <x v="16"/>
    <s v="1816"/>
    <x v="347"/>
    <x v="347"/>
    <n v="0"/>
    <x v="1"/>
    <x v="10"/>
  </r>
  <r>
    <x v="16"/>
    <x v="16"/>
    <s v="1816"/>
    <x v="347"/>
    <x v="347"/>
    <n v="0"/>
    <x v="1"/>
    <x v="11"/>
  </r>
  <r>
    <x v="16"/>
    <x v="16"/>
    <s v="1816"/>
    <x v="347"/>
    <x v="347"/>
    <n v="0"/>
    <x v="1"/>
    <x v="12"/>
  </r>
  <r>
    <x v="16"/>
    <x v="16"/>
    <s v="1818"/>
    <x v="348"/>
    <x v="348"/>
    <n v="0"/>
    <x v="1"/>
    <x v="0"/>
  </r>
  <r>
    <x v="16"/>
    <x v="16"/>
    <s v="1818"/>
    <x v="348"/>
    <x v="348"/>
    <n v="0"/>
    <x v="1"/>
    <x v="1"/>
  </r>
  <r>
    <x v="16"/>
    <x v="16"/>
    <s v="1818"/>
    <x v="348"/>
    <x v="348"/>
    <n v="0"/>
    <x v="1"/>
    <x v="2"/>
  </r>
  <r>
    <x v="16"/>
    <x v="16"/>
    <s v="1818"/>
    <x v="348"/>
    <x v="348"/>
    <n v="0"/>
    <x v="1"/>
    <x v="3"/>
  </r>
  <r>
    <x v="16"/>
    <x v="16"/>
    <s v="1818"/>
    <x v="348"/>
    <x v="348"/>
    <n v="0"/>
    <x v="1"/>
    <x v="4"/>
  </r>
  <r>
    <x v="16"/>
    <x v="16"/>
    <s v="1818"/>
    <x v="348"/>
    <x v="348"/>
    <n v="0"/>
    <x v="1"/>
    <x v="5"/>
  </r>
  <r>
    <x v="16"/>
    <x v="16"/>
    <s v="1818"/>
    <x v="348"/>
    <x v="348"/>
    <n v="0"/>
    <x v="1"/>
    <x v="6"/>
  </r>
  <r>
    <x v="16"/>
    <x v="16"/>
    <s v="1818"/>
    <x v="348"/>
    <x v="348"/>
    <n v="0"/>
    <x v="1"/>
    <x v="7"/>
  </r>
  <r>
    <x v="16"/>
    <x v="16"/>
    <s v="1818"/>
    <x v="348"/>
    <x v="348"/>
    <n v="0"/>
    <x v="1"/>
    <x v="8"/>
  </r>
  <r>
    <x v="16"/>
    <x v="16"/>
    <s v="1818"/>
    <x v="348"/>
    <x v="348"/>
    <n v="0"/>
    <x v="1"/>
    <x v="9"/>
  </r>
  <r>
    <x v="16"/>
    <x v="16"/>
    <s v="1818"/>
    <x v="348"/>
    <x v="348"/>
    <n v="0"/>
    <x v="1"/>
    <x v="10"/>
  </r>
  <r>
    <x v="16"/>
    <x v="16"/>
    <s v="1818"/>
    <x v="348"/>
    <x v="348"/>
    <n v="0"/>
    <x v="1"/>
    <x v="11"/>
  </r>
  <r>
    <x v="16"/>
    <x v="16"/>
    <s v="1818"/>
    <x v="348"/>
    <x v="348"/>
    <n v="0"/>
    <x v="1"/>
    <x v="12"/>
  </r>
  <r>
    <x v="16"/>
    <x v="16"/>
    <s v="1820"/>
    <x v="349"/>
    <x v="349"/>
    <n v="16"/>
    <x v="1"/>
    <x v="0"/>
  </r>
  <r>
    <x v="16"/>
    <x v="16"/>
    <s v="1820"/>
    <x v="349"/>
    <x v="349"/>
    <n v="11"/>
    <x v="1"/>
    <x v="1"/>
  </r>
  <r>
    <x v="16"/>
    <x v="16"/>
    <s v="1820"/>
    <x v="349"/>
    <x v="349"/>
    <n v="11"/>
    <x v="1"/>
    <x v="2"/>
  </r>
  <r>
    <x v="16"/>
    <x v="16"/>
    <s v="1820"/>
    <x v="349"/>
    <x v="349"/>
    <n v="8"/>
    <x v="1"/>
    <x v="3"/>
  </r>
  <r>
    <x v="16"/>
    <x v="16"/>
    <s v="1820"/>
    <x v="349"/>
    <x v="349"/>
    <n v="7"/>
    <x v="1"/>
    <x v="4"/>
  </r>
  <r>
    <x v="16"/>
    <x v="16"/>
    <s v="1820"/>
    <x v="349"/>
    <x v="349"/>
    <n v="7"/>
    <x v="1"/>
    <x v="5"/>
  </r>
  <r>
    <x v="16"/>
    <x v="16"/>
    <s v="1820"/>
    <x v="349"/>
    <x v="349"/>
    <n v="7"/>
    <x v="1"/>
    <x v="6"/>
  </r>
  <r>
    <x v="16"/>
    <x v="16"/>
    <s v="1820"/>
    <x v="349"/>
    <x v="349"/>
    <n v="0"/>
    <x v="1"/>
    <x v="7"/>
  </r>
  <r>
    <x v="16"/>
    <x v="16"/>
    <s v="1820"/>
    <x v="349"/>
    <x v="349"/>
    <n v="5"/>
    <x v="1"/>
    <x v="8"/>
  </r>
  <r>
    <x v="16"/>
    <x v="16"/>
    <s v="1820"/>
    <x v="349"/>
    <x v="349"/>
    <n v="5"/>
    <x v="1"/>
    <x v="9"/>
  </r>
  <r>
    <x v="16"/>
    <x v="16"/>
    <s v="1820"/>
    <x v="349"/>
    <x v="349"/>
    <n v="4"/>
    <x v="1"/>
    <x v="10"/>
  </r>
  <r>
    <x v="16"/>
    <x v="16"/>
    <s v="1820"/>
    <x v="349"/>
    <x v="349"/>
    <n v="3"/>
    <x v="1"/>
    <x v="11"/>
  </r>
  <r>
    <x v="16"/>
    <x v="16"/>
    <s v="1820"/>
    <x v="349"/>
    <x v="349"/>
    <n v="0"/>
    <x v="1"/>
    <x v="12"/>
  </r>
  <r>
    <x v="16"/>
    <x v="16"/>
    <s v="1822"/>
    <x v="350"/>
    <x v="350"/>
    <n v="0"/>
    <x v="1"/>
    <x v="0"/>
  </r>
  <r>
    <x v="16"/>
    <x v="16"/>
    <s v="1822"/>
    <x v="350"/>
    <x v="350"/>
    <n v="0"/>
    <x v="1"/>
    <x v="1"/>
  </r>
  <r>
    <x v="16"/>
    <x v="16"/>
    <s v="1822"/>
    <x v="350"/>
    <x v="350"/>
    <n v="0"/>
    <x v="1"/>
    <x v="2"/>
  </r>
  <r>
    <x v="16"/>
    <x v="16"/>
    <s v="1822"/>
    <x v="350"/>
    <x v="350"/>
    <n v="1"/>
    <x v="1"/>
    <x v="3"/>
  </r>
  <r>
    <x v="16"/>
    <x v="16"/>
    <s v="1822"/>
    <x v="350"/>
    <x v="350"/>
    <n v="0"/>
    <x v="1"/>
    <x v="4"/>
  </r>
  <r>
    <x v="16"/>
    <x v="16"/>
    <s v="1822"/>
    <x v="350"/>
    <x v="350"/>
    <n v="1"/>
    <x v="1"/>
    <x v="5"/>
  </r>
  <r>
    <x v="16"/>
    <x v="16"/>
    <s v="1822"/>
    <x v="350"/>
    <x v="350"/>
    <n v="0"/>
    <x v="1"/>
    <x v="6"/>
  </r>
  <r>
    <x v="16"/>
    <x v="16"/>
    <s v="1822"/>
    <x v="350"/>
    <x v="350"/>
    <n v="1"/>
    <x v="1"/>
    <x v="7"/>
  </r>
  <r>
    <x v="16"/>
    <x v="16"/>
    <s v="1822"/>
    <x v="350"/>
    <x v="350"/>
    <n v="0"/>
    <x v="1"/>
    <x v="8"/>
  </r>
  <r>
    <x v="16"/>
    <x v="16"/>
    <s v="1822"/>
    <x v="350"/>
    <x v="350"/>
    <n v="1"/>
    <x v="1"/>
    <x v="9"/>
  </r>
  <r>
    <x v="16"/>
    <x v="16"/>
    <s v="1822"/>
    <x v="350"/>
    <x v="350"/>
    <n v="1"/>
    <x v="1"/>
    <x v="10"/>
  </r>
  <r>
    <x v="16"/>
    <x v="16"/>
    <s v="1822"/>
    <x v="350"/>
    <x v="350"/>
    <n v="2"/>
    <x v="1"/>
    <x v="11"/>
  </r>
  <r>
    <x v="16"/>
    <x v="16"/>
    <s v="1822"/>
    <x v="350"/>
    <x v="350"/>
    <n v="2"/>
    <x v="1"/>
    <x v="12"/>
  </r>
  <r>
    <x v="16"/>
    <x v="16"/>
    <s v="1824"/>
    <x v="351"/>
    <x v="351"/>
    <n v="24"/>
    <x v="1"/>
    <x v="0"/>
  </r>
  <r>
    <x v="16"/>
    <x v="16"/>
    <s v="1824"/>
    <x v="351"/>
    <x v="351"/>
    <n v="18"/>
    <x v="1"/>
    <x v="1"/>
  </r>
  <r>
    <x v="16"/>
    <x v="16"/>
    <s v="1824"/>
    <x v="351"/>
    <x v="351"/>
    <n v="21"/>
    <x v="1"/>
    <x v="2"/>
  </r>
  <r>
    <x v="16"/>
    <x v="16"/>
    <s v="1824"/>
    <x v="351"/>
    <x v="351"/>
    <n v="15"/>
    <x v="1"/>
    <x v="3"/>
  </r>
  <r>
    <x v="16"/>
    <x v="16"/>
    <s v="1824"/>
    <x v="351"/>
    <x v="351"/>
    <n v="15"/>
    <x v="1"/>
    <x v="4"/>
  </r>
  <r>
    <x v="16"/>
    <x v="16"/>
    <s v="1824"/>
    <x v="351"/>
    <x v="351"/>
    <n v="12"/>
    <x v="1"/>
    <x v="5"/>
  </r>
  <r>
    <x v="16"/>
    <x v="16"/>
    <s v="1824"/>
    <x v="351"/>
    <x v="351"/>
    <n v="25"/>
    <x v="1"/>
    <x v="6"/>
  </r>
  <r>
    <x v="16"/>
    <x v="16"/>
    <s v="1824"/>
    <x v="351"/>
    <x v="351"/>
    <n v="16"/>
    <x v="1"/>
    <x v="7"/>
  </r>
  <r>
    <x v="16"/>
    <x v="16"/>
    <s v="1824"/>
    <x v="351"/>
    <x v="351"/>
    <n v="26"/>
    <x v="1"/>
    <x v="8"/>
  </r>
  <r>
    <x v="16"/>
    <x v="16"/>
    <s v="1824"/>
    <x v="351"/>
    <x v="351"/>
    <n v="28"/>
    <x v="1"/>
    <x v="9"/>
  </r>
  <r>
    <x v="16"/>
    <x v="16"/>
    <s v="1824"/>
    <x v="351"/>
    <x v="351"/>
    <n v="25"/>
    <x v="1"/>
    <x v="10"/>
  </r>
  <r>
    <x v="16"/>
    <x v="16"/>
    <s v="1824"/>
    <x v="351"/>
    <x v="351"/>
    <n v="16"/>
    <x v="1"/>
    <x v="11"/>
  </r>
  <r>
    <x v="16"/>
    <x v="16"/>
    <s v="1824"/>
    <x v="351"/>
    <x v="351"/>
    <n v="29"/>
    <x v="1"/>
    <x v="12"/>
  </r>
  <r>
    <x v="16"/>
    <x v="16"/>
    <s v="1825"/>
    <x v="352"/>
    <x v="352"/>
    <n v="4"/>
    <x v="1"/>
    <x v="0"/>
  </r>
  <r>
    <x v="16"/>
    <x v="16"/>
    <s v="1825"/>
    <x v="352"/>
    <x v="352"/>
    <n v="5"/>
    <x v="1"/>
    <x v="1"/>
  </r>
  <r>
    <x v="16"/>
    <x v="16"/>
    <s v="1825"/>
    <x v="352"/>
    <x v="352"/>
    <n v="6"/>
    <x v="1"/>
    <x v="2"/>
  </r>
  <r>
    <x v="16"/>
    <x v="16"/>
    <s v="1825"/>
    <x v="352"/>
    <x v="352"/>
    <n v="9"/>
    <x v="1"/>
    <x v="3"/>
  </r>
  <r>
    <x v="16"/>
    <x v="16"/>
    <s v="1825"/>
    <x v="352"/>
    <x v="352"/>
    <n v="3"/>
    <x v="1"/>
    <x v="4"/>
  </r>
  <r>
    <x v="16"/>
    <x v="16"/>
    <s v="1825"/>
    <x v="352"/>
    <x v="352"/>
    <n v="7"/>
    <x v="1"/>
    <x v="5"/>
  </r>
  <r>
    <x v="16"/>
    <x v="16"/>
    <s v="1825"/>
    <x v="352"/>
    <x v="352"/>
    <n v="10"/>
    <x v="1"/>
    <x v="6"/>
  </r>
  <r>
    <x v="16"/>
    <x v="16"/>
    <s v="1825"/>
    <x v="352"/>
    <x v="352"/>
    <n v="8"/>
    <x v="1"/>
    <x v="7"/>
  </r>
  <r>
    <x v="16"/>
    <x v="16"/>
    <s v="1825"/>
    <x v="352"/>
    <x v="352"/>
    <n v="7"/>
    <x v="1"/>
    <x v="8"/>
  </r>
  <r>
    <x v="16"/>
    <x v="16"/>
    <s v="1825"/>
    <x v="352"/>
    <x v="352"/>
    <n v="6"/>
    <x v="1"/>
    <x v="9"/>
  </r>
  <r>
    <x v="16"/>
    <x v="16"/>
    <s v="1825"/>
    <x v="352"/>
    <x v="352"/>
    <n v="4"/>
    <x v="1"/>
    <x v="10"/>
  </r>
  <r>
    <x v="16"/>
    <x v="16"/>
    <s v="1825"/>
    <x v="352"/>
    <x v="352"/>
    <n v="3"/>
    <x v="1"/>
    <x v="11"/>
  </r>
  <r>
    <x v="16"/>
    <x v="16"/>
    <s v="1825"/>
    <x v="352"/>
    <x v="352"/>
    <n v="5"/>
    <x v="1"/>
    <x v="12"/>
  </r>
  <r>
    <x v="16"/>
    <x v="16"/>
    <s v="1826"/>
    <x v="353"/>
    <x v="353"/>
    <n v="8"/>
    <x v="1"/>
    <x v="0"/>
  </r>
  <r>
    <x v="16"/>
    <x v="16"/>
    <s v="1826"/>
    <x v="353"/>
    <x v="353"/>
    <n v="7"/>
    <x v="1"/>
    <x v="1"/>
  </r>
  <r>
    <x v="16"/>
    <x v="16"/>
    <s v="1826"/>
    <x v="353"/>
    <x v="353"/>
    <n v="9"/>
    <x v="1"/>
    <x v="2"/>
  </r>
  <r>
    <x v="16"/>
    <x v="16"/>
    <s v="1826"/>
    <x v="353"/>
    <x v="353"/>
    <n v="8"/>
    <x v="1"/>
    <x v="3"/>
  </r>
  <r>
    <x v="16"/>
    <x v="16"/>
    <s v="1826"/>
    <x v="353"/>
    <x v="353"/>
    <n v="9"/>
    <x v="1"/>
    <x v="4"/>
  </r>
  <r>
    <x v="16"/>
    <x v="16"/>
    <s v="1826"/>
    <x v="353"/>
    <x v="353"/>
    <n v="13"/>
    <x v="1"/>
    <x v="5"/>
  </r>
  <r>
    <x v="16"/>
    <x v="16"/>
    <s v="1826"/>
    <x v="353"/>
    <x v="353"/>
    <n v="17"/>
    <x v="1"/>
    <x v="6"/>
  </r>
  <r>
    <x v="16"/>
    <x v="16"/>
    <s v="1826"/>
    <x v="353"/>
    <x v="353"/>
    <n v="21"/>
    <x v="1"/>
    <x v="7"/>
  </r>
  <r>
    <x v="16"/>
    <x v="16"/>
    <s v="1826"/>
    <x v="353"/>
    <x v="353"/>
    <n v="19"/>
    <x v="1"/>
    <x v="8"/>
  </r>
  <r>
    <x v="16"/>
    <x v="16"/>
    <s v="1826"/>
    <x v="353"/>
    <x v="353"/>
    <n v="19"/>
    <x v="1"/>
    <x v="9"/>
  </r>
  <r>
    <x v="16"/>
    <x v="16"/>
    <s v="1826"/>
    <x v="353"/>
    <x v="353"/>
    <n v="22"/>
    <x v="1"/>
    <x v="10"/>
  </r>
  <r>
    <x v="16"/>
    <x v="16"/>
    <s v="1826"/>
    <x v="353"/>
    <x v="353"/>
    <n v="16"/>
    <x v="1"/>
    <x v="11"/>
  </r>
  <r>
    <x v="16"/>
    <x v="16"/>
    <s v="1826"/>
    <x v="353"/>
    <x v="353"/>
    <n v="19"/>
    <x v="1"/>
    <x v="12"/>
  </r>
  <r>
    <x v="16"/>
    <x v="16"/>
    <s v="1827"/>
    <x v="354"/>
    <x v="354"/>
    <n v="0"/>
    <x v="1"/>
    <x v="0"/>
  </r>
  <r>
    <x v="16"/>
    <x v="16"/>
    <s v="1827"/>
    <x v="354"/>
    <x v="354"/>
    <n v="0"/>
    <x v="1"/>
    <x v="1"/>
  </r>
  <r>
    <x v="16"/>
    <x v="16"/>
    <s v="1827"/>
    <x v="354"/>
    <x v="354"/>
    <n v="0"/>
    <x v="1"/>
    <x v="2"/>
  </r>
  <r>
    <x v="16"/>
    <x v="16"/>
    <s v="1827"/>
    <x v="354"/>
    <x v="354"/>
    <n v="0"/>
    <x v="1"/>
    <x v="3"/>
  </r>
  <r>
    <x v="16"/>
    <x v="16"/>
    <s v="1827"/>
    <x v="354"/>
    <x v="354"/>
    <n v="0"/>
    <x v="1"/>
    <x v="4"/>
  </r>
  <r>
    <x v="16"/>
    <x v="16"/>
    <s v="1827"/>
    <x v="354"/>
    <x v="354"/>
    <n v="0"/>
    <x v="1"/>
    <x v="5"/>
  </r>
  <r>
    <x v="16"/>
    <x v="16"/>
    <s v="1827"/>
    <x v="354"/>
    <x v="354"/>
    <n v="0"/>
    <x v="1"/>
    <x v="6"/>
  </r>
  <r>
    <x v="16"/>
    <x v="16"/>
    <s v="1827"/>
    <x v="354"/>
    <x v="354"/>
    <n v="0"/>
    <x v="1"/>
    <x v="7"/>
  </r>
  <r>
    <x v="16"/>
    <x v="16"/>
    <s v="1827"/>
    <x v="354"/>
    <x v="354"/>
    <n v="0"/>
    <x v="1"/>
    <x v="8"/>
  </r>
  <r>
    <x v="16"/>
    <x v="16"/>
    <s v="1827"/>
    <x v="354"/>
    <x v="354"/>
    <n v="0"/>
    <x v="1"/>
    <x v="9"/>
  </r>
  <r>
    <x v="16"/>
    <x v="16"/>
    <s v="1827"/>
    <x v="354"/>
    <x v="354"/>
    <n v="0"/>
    <x v="1"/>
    <x v="10"/>
  </r>
  <r>
    <x v="16"/>
    <x v="16"/>
    <s v="1827"/>
    <x v="354"/>
    <x v="354"/>
    <n v="0"/>
    <x v="1"/>
    <x v="11"/>
  </r>
  <r>
    <x v="16"/>
    <x v="16"/>
    <s v="1827"/>
    <x v="354"/>
    <x v="354"/>
    <n v="0"/>
    <x v="1"/>
    <x v="12"/>
  </r>
  <r>
    <x v="16"/>
    <x v="16"/>
    <s v="1828"/>
    <x v="355"/>
    <x v="355"/>
    <n v="0"/>
    <x v="1"/>
    <x v="0"/>
  </r>
  <r>
    <x v="16"/>
    <x v="16"/>
    <s v="1828"/>
    <x v="355"/>
    <x v="355"/>
    <n v="0"/>
    <x v="1"/>
    <x v="1"/>
  </r>
  <r>
    <x v="16"/>
    <x v="16"/>
    <s v="1828"/>
    <x v="355"/>
    <x v="355"/>
    <n v="0"/>
    <x v="1"/>
    <x v="2"/>
  </r>
  <r>
    <x v="16"/>
    <x v="16"/>
    <s v="1828"/>
    <x v="355"/>
    <x v="355"/>
    <n v="0"/>
    <x v="1"/>
    <x v="3"/>
  </r>
  <r>
    <x v="16"/>
    <x v="16"/>
    <s v="1828"/>
    <x v="355"/>
    <x v="355"/>
    <n v="0"/>
    <x v="1"/>
    <x v="4"/>
  </r>
  <r>
    <x v="16"/>
    <x v="16"/>
    <s v="1828"/>
    <x v="355"/>
    <x v="355"/>
    <n v="0"/>
    <x v="1"/>
    <x v="5"/>
  </r>
  <r>
    <x v="16"/>
    <x v="16"/>
    <s v="1828"/>
    <x v="355"/>
    <x v="355"/>
    <n v="0"/>
    <x v="1"/>
    <x v="6"/>
  </r>
  <r>
    <x v="16"/>
    <x v="16"/>
    <s v="1828"/>
    <x v="355"/>
    <x v="355"/>
    <n v="0"/>
    <x v="1"/>
    <x v="7"/>
  </r>
  <r>
    <x v="16"/>
    <x v="16"/>
    <s v="1828"/>
    <x v="355"/>
    <x v="355"/>
    <n v="2"/>
    <x v="1"/>
    <x v="8"/>
  </r>
  <r>
    <x v="16"/>
    <x v="16"/>
    <s v="1828"/>
    <x v="355"/>
    <x v="355"/>
    <n v="0"/>
    <x v="1"/>
    <x v="9"/>
  </r>
  <r>
    <x v="16"/>
    <x v="16"/>
    <s v="1828"/>
    <x v="355"/>
    <x v="355"/>
    <n v="0"/>
    <x v="1"/>
    <x v="10"/>
  </r>
  <r>
    <x v="16"/>
    <x v="16"/>
    <s v="1828"/>
    <x v="355"/>
    <x v="355"/>
    <n v="0"/>
    <x v="1"/>
    <x v="11"/>
  </r>
  <r>
    <x v="16"/>
    <x v="16"/>
    <s v="1828"/>
    <x v="355"/>
    <x v="355"/>
    <n v="0"/>
    <x v="1"/>
    <x v="12"/>
  </r>
  <r>
    <x v="16"/>
    <x v="16"/>
    <s v="1832"/>
    <x v="356"/>
    <x v="356"/>
    <n v="10"/>
    <x v="1"/>
    <x v="0"/>
  </r>
  <r>
    <x v="16"/>
    <x v="16"/>
    <s v="1832"/>
    <x v="356"/>
    <x v="356"/>
    <n v="11"/>
    <x v="1"/>
    <x v="1"/>
  </r>
  <r>
    <x v="16"/>
    <x v="16"/>
    <s v="1832"/>
    <x v="356"/>
    <x v="356"/>
    <n v="14"/>
    <x v="1"/>
    <x v="2"/>
  </r>
  <r>
    <x v="16"/>
    <x v="16"/>
    <s v="1832"/>
    <x v="356"/>
    <x v="356"/>
    <n v="12"/>
    <x v="1"/>
    <x v="3"/>
  </r>
  <r>
    <x v="16"/>
    <x v="16"/>
    <s v="1832"/>
    <x v="356"/>
    <x v="356"/>
    <n v="15"/>
    <x v="1"/>
    <x v="4"/>
  </r>
  <r>
    <x v="16"/>
    <x v="16"/>
    <s v="1832"/>
    <x v="356"/>
    <x v="356"/>
    <n v="11"/>
    <x v="1"/>
    <x v="5"/>
  </r>
  <r>
    <x v="16"/>
    <x v="16"/>
    <s v="1832"/>
    <x v="356"/>
    <x v="356"/>
    <n v="21"/>
    <x v="1"/>
    <x v="6"/>
  </r>
  <r>
    <x v="16"/>
    <x v="16"/>
    <s v="1832"/>
    <x v="356"/>
    <x v="356"/>
    <n v="19"/>
    <x v="1"/>
    <x v="7"/>
  </r>
  <r>
    <x v="16"/>
    <x v="16"/>
    <s v="1832"/>
    <x v="356"/>
    <x v="356"/>
    <n v="19"/>
    <x v="1"/>
    <x v="8"/>
  </r>
  <r>
    <x v="16"/>
    <x v="16"/>
    <s v="1832"/>
    <x v="356"/>
    <x v="356"/>
    <n v="17"/>
    <x v="1"/>
    <x v="9"/>
  </r>
  <r>
    <x v="16"/>
    <x v="16"/>
    <s v="1832"/>
    <x v="356"/>
    <x v="356"/>
    <n v="13"/>
    <x v="1"/>
    <x v="10"/>
  </r>
  <r>
    <x v="16"/>
    <x v="16"/>
    <s v="1832"/>
    <x v="356"/>
    <x v="356"/>
    <n v="15"/>
    <x v="1"/>
    <x v="11"/>
  </r>
  <r>
    <x v="16"/>
    <x v="16"/>
    <s v="1832"/>
    <x v="356"/>
    <x v="356"/>
    <n v="14"/>
    <x v="1"/>
    <x v="12"/>
  </r>
  <r>
    <x v="16"/>
    <x v="16"/>
    <s v="1833"/>
    <x v="357"/>
    <x v="357"/>
    <n v="17"/>
    <x v="1"/>
    <x v="0"/>
  </r>
  <r>
    <x v="16"/>
    <x v="16"/>
    <s v="1833"/>
    <x v="357"/>
    <x v="357"/>
    <n v="12"/>
    <x v="1"/>
    <x v="1"/>
  </r>
  <r>
    <x v="16"/>
    <x v="16"/>
    <s v="1833"/>
    <x v="357"/>
    <x v="357"/>
    <n v="15"/>
    <x v="1"/>
    <x v="2"/>
  </r>
  <r>
    <x v="16"/>
    <x v="16"/>
    <s v="1833"/>
    <x v="357"/>
    <x v="357"/>
    <n v="11"/>
    <x v="1"/>
    <x v="3"/>
  </r>
  <r>
    <x v="16"/>
    <x v="16"/>
    <s v="1833"/>
    <x v="357"/>
    <x v="357"/>
    <n v="24"/>
    <x v="1"/>
    <x v="4"/>
  </r>
  <r>
    <x v="16"/>
    <x v="16"/>
    <s v="1833"/>
    <x v="357"/>
    <x v="357"/>
    <n v="19"/>
    <x v="1"/>
    <x v="5"/>
  </r>
  <r>
    <x v="16"/>
    <x v="16"/>
    <s v="1833"/>
    <x v="357"/>
    <x v="357"/>
    <n v="17"/>
    <x v="1"/>
    <x v="6"/>
  </r>
  <r>
    <x v="16"/>
    <x v="16"/>
    <s v="1833"/>
    <x v="357"/>
    <x v="357"/>
    <n v="13"/>
    <x v="1"/>
    <x v="7"/>
  </r>
  <r>
    <x v="16"/>
    <x v="16"/>
    <s v="1833"/>
    <x v="357"/>
    <x v="357"/>
    <n v="22"/>
    <x v="1"/>
    <x v="8"/>
  </r>
  <r>
    <x v="16"/>
    <x v="16"/>
    <s v="1833"/>
    <x v="357"/>
    <x v="357"/>
    <n v="32"/>
    <x v="1"/>
    <x v="9"/>
  </r>
  <r>
    <x v="16"/>
    <x v="16"/>
    <s v="1833"/>
    <x v="357"/>
    <x v="357"/>
    <n v="30"/>
    <x v="1"/>
    <x v="10"/>
  </r>
  <r>
    <x v="16"/>
    <x v="16"/>
    <s v="1833"/>
    <x v="357"/>
    <x v="357"/>
    <n v="24"/>
    <x v="1"/>
    <x v="11"/>
  </r>
  <r>
    <x v="16"/>
    <x v="16"/>
    <s v="1833"/>
    <x v="357"/>
    <x v="357"/>
    <n v="31"/>
    <x v="1"/>
    <x v="12"/>
  </r>
  <r>
    <x v="16"/>
    <x v="16"/>
    <s v="1834"/>
    <x v="358"/>
    <x v="358"/>
    <n v="0"/>
    <x v="1"/>
    <x v="0"/>
  </r>
  <r>
    <x v="16"/>
    <x v="16"/>
    <s v="1834"/>
    <x v="358"/>
    <x v="358"/>
    <n v="0"/>
    <x v="1"/>
    <x v="1"/>
  </r>
  <r>
    <x v="16"/>
    <x v="16"/>
    <s v="1834"/>
    <x v="358"/>
    <x v="358"/>
    <n v="0"/>
    <x v="1"/>
    <x v="2"/>
  </r>
  <r>
    <x v="16"/>
    <x v="16"/>
    <s v="1834"/>
    <x v="358"/>
    <x v="358"/>
    <n v="0"/>
    <x v="1"/>
    <x v="3"/>
  </r>
  <r>
    <x v="16"/>
    <x v="16"/>
    <s v="1834"/>
    <x v="358"/>
    <x v="358"/>
    <n v="0"/>
    <x v="1"/>
    <x v="4"/>
  </r>
  <r>
    <x v="16"/>
    <x v="16"/>
    <s v="1834"/>
    <x v="358"/>
    <x v="358"/>
    <n v="0"/>
    <x v="1"/>
    <x v="5"/>
  </r>
  <r>
    <x v="16"/>
    <x v="16"/>
    <s v="1834"/>
    <x v="358"/>
    <x v="358"/>
    <n v="0"/>
    <x v="1"/>
    <x v="6"/>
  </r>
  <r>
    <x v="16"/>
    <x v="16"/>
    <s v="1834"/>
    <x v="358"/>
    <x v="358"/>
    <n v="0"/>
    <x v="1"/>
    <x v="7"/>
  </r>
  <r>
    <x v="16"/>
    <x v="16"/>
    <s v="1834"/>
    <x v="358"/>
    <x v="358"/>
    <n v="0"/>
    <x v="1"/>
    <x v="8"/>
  </r>
  <r>
    <x v="16"/>
    <x v="16"/>
    <s v="1834"/>
    <x v="358"/>
    <x v="358"/>
    <n v="0"/>
    <x v="1"/>
    <x v="9"/>
  </r>
  <r>
    <x v="16"/>
    <x v="16"/>
    <s v="1834"/>
    <x v="358"/>
    <x v="358"/>
    <n v="0"/>
    <x v="1"/>
    <x v="10"/>
  </r>
  <r>
    <x v="16"/>
    <x v="16"/>
    <s v="1834"/>
    <x v="358"/>
    <x v="358"/>
    <n v="0"/>
    <x v="1"/>
    <x v="11"/>
  </r>
  <r>
    <x v="16"/>
    <x v="16"/>
    <s v="1834"/>
    <x v="358"/>
    <x v="358"/>
    <n v="0"/>
    <x v="1"/>
    <x v="12"/>
  </r>
  <r>
    <x v="16"/>
    <x v="16"/>
    <s v="1835"/>
    <x v="359"/>
    <x v="359"/>
    <n v="0"/>
    <x v="1"/>
    <x v="0"/>
  </r>
  <r>
    <x v="16"/>
    <x v="16"/>
    <s v="1835"/>
    <x v="359"/>
    <x v="359"/>
    <n v="0"/>
    <x v="1"/>
    <x v="1"/>
  </r>
  <r>
    <x v="16"/>
    <x v="16"/>
    <s v="1835"/>
    <x v="359"/>
    <x v="359"/>
    <n v="0"/>
    <x v="1"/>
    <x v="2"/>
  </r>
  <r>
    <x v="16"/>
    <x v="16"/>
    <s v="1835"/>
    <x v="359"/>
    <x v="359"/>
    <n v="0"/>
    <x v="1"/>
    <x v="3"/>
  </r>
  <r>
    <x v="16"/>
    <x v="16"/>
    <s v="1835"/>
    <x v="359"/>
    <x v="359"/>
    <n v="0"/>
    <x v="1"/>
    <x v="4"/>
  </r>
  <r>
    <x v="16"/>
    <x v="16"/>
    <s v="1835"/>
    <x v="359"/>
    <x v="359"/>
    <n v="0"/>
    <x v="1"/>
    <x v="5"/>
  </r>
  <r>
    <x v="16"/>
    <x v="16"/>
    <s v="1835"/>
    <x v="359"/>
    <x v="359"/>
    <n v="0"/>
    <x v="1"/>
    <x v="6"/>
  </r>
  <r>
    <x v="16"/>
    <x v="16"/>
    <s v="1835"/>
    <x v="359"/>
    <x v="359"/>
    <n v="0"/>
    <x v="1"/>
    <x v="7"/>
  </r>
  <r>
    <x v="16"/>
    <x v="16"/>
    <s v="1835"/>
    <x v="359"/>
    <x v="359"/>
    <n v="0"/>
    <x v="1"/>
    <x v="8"/>
  </r>
  <r>
    <x v="16"/>
    <x v="16"/>
    <s v="1835"/>
    <x v="359"/>
    <x v="359"/>
    <n v="0"/>
    <x v="1"/>
    <x v="9"/>
  </r>
  <r>
    <x v="16"/>
    <x v="16"/>
    <s v="1835"/>
    <x v="359"/>
    <x v="359"/>
    <n v="0"/>
    <x v="1"/>
    <x v="10"/>
  </r>
  <r>
    <x v="16"/>
    <x v="16"/>
    <s v="1835"/>
    <x v="359"/>
    <x v="359"/>
    <n v="0"/>
    <x v="1"/>
    <x v="11"/>
  </r>
  <r>
    <x v="16"/>
    <x v="16"/>
    <s v="1835"/>
    <x v="359"/>
    <x v="359"/>
    <n v="0"/>
    <x v="1"/>
    <x v="12"/>
  </r>
  <r>
    <x v="16"/>
    <x v="16"/>
    <s v="1836"/>
    <x v="360"/>
    <x v="360"/>
    <n v="3"/>
    <x v="1"/>
    <x v="0"/>
  </r>
  <r>
    <x v="16"/>
    <x v="16"/>
    <s v="1836"/>
    <x v="360"/>
    <x v="360"/>
    <n v="0"/>
    <x v="1"/>
    <x v="1"/>
  </r>
  <r>
    <x v="16"/>
    <x v="16"/>
    <s v="1836"/>
    <x v="360"/>
    <x v="360"/>
    <n v="0"/>
    <x v="1"/>
    <x v="2"/>
  </r>
  <r>
    <x v="16"/>
    <x v="16"/>
    <s v="1836"/>
    <x v="360"/>
    <x v="360"/>
    <n v="0"/>
    <x v="1"/>
    <x v="3"/>
  </r>
  <r>
    <x v="16"/>
    <x v="16"/>
    <s v="1836"/>
    <x v="360"/>
    <x v="360"/>
    <n v="0"/>
    <x v="1"/>
    <x v="4"/>
  </r>
  <r>
    <x v="16"/>
    <x v="16"/>
    <s v="1836"/>
    <x v="360"/>
    <x v="360"/>
    <n v="0"/>
    <x v="1"/>
    <x v="5"/>
  </r>
  <r>
    <x v="16"/>
    <x v="16"/>
    <s v="1836"/>
    <x v="360"/>
    <x v="360"/>
    <n v="0"/>
    <x v="1"/>
    <x v="6"/>
  </r>
  <r>
    <x v="16"/>
    <x v="16"/>
    <s v="1836"/>
    <x v="360"/>
    <x v="360"/>
    <n v="0"/>
    <x v="1"/>
    <x v="7"/>
  </r>
  <r>
    <x v="16"/>
    <x v="16"/>
    <s v="1836"/>
    <x v="360"/>
    <x v="360"/>
    <n v="0"/>
    <x v="1"/>
    <x v="8"/>
  </r>
  <r>
    <x v="16"/>
    <x v="16"/>
    <s v="1836"/>
    <x v="360"/>
    <x v="360"/>
    <n v="0"/>
    <x v="1"/>
    <x v="9"/>
  </r>
  <r>
    <x v="16"/>
    <x v="16"/>
    <s v="1836"/>
    <x v="360"/>
    <x v="360"/>
    <n v="0"/>
    <x v="1"/>
    <x v="10"/>
  </r>
  <r>
    <x v="16"/>
    <x v="16"/>
    <s v="1836"/>
    <x v="360"/>
    <x v="360"/>
    <n v="0"/>
    <x v="1"/>
    <x v="11"/>
  </r>
  <r>
    <x v="16"/>
    <x v="16"/>
    <s v="1836"/>
    <x v="360"/>
    <x v="360"/>
    <n v="0"/>
    <x v="1"/>
    <x v="12"/>
  </r>
  <r>
    <x v="16"/>
    <x v="16"/>
    <s v="1837"/>
    <x v="361"/>
    <x v="361"/>
    <n v="1"/>
    <x v="1"/>
    <x v="0"/>
  </r>
  <r>
    <x v="16"/>
    <x v="16"/>
    <s v="1837"/>
    <x v="361"/>
    <x v="361"/>
    <n v="1"/>
    <x v="1"/>
    <x v="1"/>
  </r>
  <r>
    <x v="16"/>
    <x v="16"/>
    <s v="1837"/>
    <x v="361"/>
    <x v="361"/>
    <n v="1"/>
    <x v="1"/>
    <x v="2"/>
  </r>
  <r>
    <x v="16"/>
    <x v="16"/>
    <s v="1837"/>
    <x v="361"/>
    <x v="361"/>
    <n v="1"/>
    <x v="1"/>
    <x v="3"/>
  </r>
  <r>
    <x v="16"/>
    <x v="16"/>
    <s v="1837"/>
    <x v="361"/>
    <x v="361"/>
    <n v="1"/>
    <x v="1"/>
    <x v="4"/>
  </r>
  <r>
    <x v="16"/>
    <x v="16"/>
    <s v="1837"/>
    <x v="361"/>
    <x v="361"/>
    <n v="1"/>
    <x v="1"/>
    <x v="5"/>
  </r>
  <r>
    <x v="16"/>
    <x v="16"/>
    <s v="1837"/>
    <x v="361"/>
    <x v="361"/>
    <n v="1"/>
    <x v="1"/>
    <x v="6"/>
  </r>
  <r>
    <x v="16"/>
    <x v="16"/>
    <s v="1837"/>
    <x v="361"/>
    <x v="361"/>
    <n v="1"/>
    <x v="1"/>
    <x v="7"/>
  </r>
  <r>
    <x v="16"/>
    <x v="16"/>
    <s v="1837"/>
    <x v="361"/>
    <x v="361"/>
    <n v="0"/>
    <x v="1"/>
    <x v="8"/>
  </r>
  <r>
    <x v="16"/>
    <x v="16"/>
    <s v="1837"/>
    <x v="361"/>
    <x v="361"/>
    <n v="0"/>
    <x v="1"/>
    <x v="9"/>
  </r>
  <r>
    <x v="16"/>
    <x v="16"/>
    <s v="1837"/>
    <x v="361"/>
    <x v="361"/>
    <n v="0"/>
    <x v="1"/>
    <x v="10"/>
  </r>
  <r>
    <x v="16"/>
    <x v="16"/>
    <s v="1837"/>
    <x v="361"/>
    <x v="361"/>
    <n v="0"/>
    <x v="1"/>
    <x v="11"/>
  </r>
  <r>
    <x v="16"/>
    <x v="16"/>
    <s v="1837"/>
    <x v="361"/>
    <x v="361"/>
    <n v="1"/>
    <x v="1"/>
    <x v="12"/>
  </r>
  <r>
    <x v="16"/>
    <x v="16"/>
    <s v="1838"/>
    <x v="362"/>
    <x v="362"/>
    <n v="0"/>
    <x v="1"/>
    <x v="0"/>
  </r>
  <r>
    <x v="16"/>
    <x v="16"/>
    <s v="1838"/>
    <x v="362"/>
    <x v="362"/>
    <n v="0"/>
    <x v="1"/>
    <x v="1"/>
  </r>
  <r>
    <x v="16"/>
    <x v="16"/>
    <s v="1838"/>
    <x v="362"/>
    <x v="362"/>
    <n v="0"/>
    <x v="1"/>
    <x v="2"/>
  </r>
  <r>
    <x v="16"/>
    <x v="16"/>
    <s v="1838"/>
    <x v="362"/>
    <x v="362"/>
    <n v="0"/>
    <x v="1"/>
    <x v="3"/>
  </r>
  <r>
    <x v="16"/>
    <x v="16"/>
    <s v="1838"/>
    <x v="362"/>
    <x v="362"/>
    <n v="0"/>
    <x v="1"/>
    <x v="4"/>
  </r>
  <r>
    <x v="16"/>
    <x v="16"/>
    <s v="1838"/>
    <x v="362"/>
    <x v="362"/>
    <n v="0"/>
    <x v="1"/>
    <x v="5"/>
  </r>
  <r>
    <x v="16"/>
    <x v="16"/>
    <s v="1838"/>
    <x v="362"/>
    <x v="362"/>
    <n v="0"/>
    <x v="1"/>
    <x v="6"/>
  </r>
  <r>
    <x v="16"/>
    <x v="16"/>
    <s v="1838"/>
    <x v="362"/>
    <x v="362"/>
    <n v="0"/>
    <x v="1"/>
    <x v="7"/>
  </r>
  <r>
    <x v="16"/>
    <x v="16"/>
    <s v="1838"/>
    <x v="362"/>
    <x v="362"/>
    <n v="0"/>
    <x v="1"/>
    <x v="8"/>
  </r>
  <r>
    <x v="16"/>
    <x v="16"/>
    <s v="1838"/>
    <x v="362"/>
    <x v="362"/>
    <n v="0"/>
    <x v="1"/>
    <x v="9"/>
  </r>
  <r>
    <x v="16"/>
    <x v="16"/>
    <s v="1838"/>
    <x v="362"/>
    <x v="362"/>
    <n v="0"/>
    <x v="1"/>
    <x v="10"/>
  </r>
  <r>
    <x v="16"/>
    <x v="16"/>
    <s v="1838"/>
    <x v="362"/>
    <x v="362"/>
    <n v="0"/>
    <x v="1"/>
    <x v="11"/>
  </r>
  <r>
    <x v="16"/>
    <x v="16"/>
    <s v="1838"/>
    <x v="362"/>
    <x v="362"/>
    <n v="0"/>
    <x v="1"/>
    <x v="12"/>
  </r>
  <r>
    <x v="16"/>
    <x v="16"/>
    <s v="1839"/>
    <x v="363"/>
    <x v="363"/>
    <n v="1"/>
    <x v="1"/>
    <x v="0"/>
  </r>
  <r>
    <x v="16"/>
    <x v="16"/>
    <s v="1839"/>
    <x v="363"/>
    <x v="363"/>
    <n v="0"/>
    <x v="1"/>
    <x v="1"/>
  </r>
  <r>
    <x v="16"/>
    <x v="16"/>
    <s v="1839"/>
    <x v="363"/>
    <x v="363"/>
    <n v="0"/>
    <x v="1"/>
    <x v="2"/>
  </r>
  <r>
    <x v="16"/>
    <x v="16"/>
    <s v="1839"/>
    <x v="363"/>
    <x v="363"/>
    <n v="0"/>
    <x v="1"/>
    <x v="3"/>
  </r>
  <r>
    <x v="16"/>
    <x v="16"/>
    <s v="1839"/>
    <x v="363"/>
    <x v="363"/>
    <n v="0"/>
    <x v="1"/>
    <x v="4"/>
  </r>
  <r>
    <x v="16"/>
    <x v="16"/>
    <s v="1839"/>
    <x v="363"/>
    <x v="363"/>
    <n v="0"/>
    <x v="1"/>
    <x v="5"/>
  </r>
  <r>
    <x v="16"/>
    <x v="16"/>
    <s v="1839"/>
    <x v="363"/>
    <x v="363"/>
    <n v="1"/>
    <x v="1"/>
    <x v="6"/>
  </r>
  <r>
    <x v="16"/>
    <x v="16"/>
    <s v="1839"/>
    <x v="363"/>
    <x v="363"/>
    <n v="2"/>
    <x v="1"/>
    <x v="7"/>
  </r>
  <r>
    <x v="16"/>
    <x v="16"/>
    <s v="1839"/>
    <x v="363"/>
    <x v="363"/>
    <n v="1"/>
    <x v="1"/>
    <x v="8"/>
  </r>
  <r>
    <x v="16"/>
    <x v="16"/>
    <s v="1839"/>
    <x v="363"/>
    <x v="363"/>
    <n v="1"/>
    <x v="1"/>
    <x v="9"/>
  </r>
  <r>
    <x v="16"/>
    <x v="16"/>
    <s v="1839"/>
    <x v="363"/>
    <x v="363"/>
    <n v="0"/>
    <x v="1"/>
    <x v="10"/>
  </r>
  <r>
    <x v="16"/>
    <x v="16"/>
    <s v="1839"/>
    <x v="363"/>
    <x v="363"/>
    <n v="3"/>
    <x v="1"/>
    <x v="11"/>
  </r>
  <r>
    <x v="16"/>
    <x v="16"/>
    <s v="1839"/>
    <x v="363"/>
    <x v="363"/>
    <n v="2"/>
    <x v="1"/>
    <x v="12"/>
  </r>
  <r>
    <x v="16"/>
    <x v="16"/>
    <s v="1840"/>
    <x v="364"/>
    <x v="364"/>
    <n v="4"/>
    <x v="1"/>
    <x v="0"/>
  </r>
  <r>
    <x v="16"/>
    <x v="16"/>
    <s v="1840"/>
    <x v="364"/>
    <x v="364"/>
    <n v="3"/>
    <x v="1"/>
    <x v="1"/>
  </r>
  <r>
    <x v="16"/>
    <x v="16"/>
    <s v="1840"/>
    <x v="364"/>
    <x v="364"/>
    <n v="2"/>
    <x v="1"/>
    <x v="2"/>
  </r>
  <r>
    <x v="16"/>
    <x v="16"/>
    <s v="1840"/>
    <x v="364"/>
    <x v="364"/>
    <n v="10"/>
    <x v="1"/>
    <x v="3"/>
  </r>
  <r>
    <x v="16"/>
    <x v="16"/>
    <s v="1840"/>
    <x v="364"/>
    <x v="364"/>
    <n v="7"/>
    <x v="1"/>
    <x v="4"/>
  </r>
  <r>
    <x v="16"/>
    <x v="16"/>
    <s v="1840"/>
    <x v="364"/>
    <x v="364"/>
    <n v="9"/>
    <x v="1"/>
    <x v="5"/>
  </r>
  <r>
    <x v="16"/>
    <x v="16"/>
    <s v="1840"/>
    <x v="364"/>
    <x v="364"/>
    <n v="11"/>
    <x v="1"/>
    <x v="6"/>
  </r>
  <r>
    <x v="16"/>
    <x v="16"/>
    <s v="1840"/>
    <x v="364"/>
    <x v="364"/>
    <n v="13"/>
    <x v="1"/>
    <x v="7"/>
  </r>
  <r>
    <x v="16"/>
    <x v="16"/>
    <s v="1840"/>
    <x v="364"/>
    <x v="364"/>
    <n v="7"/>
    <x v="1"/>
    <x v="8"/>
  </r>
  <r>
    <x v="16"/>
    <x v="16"/>
    <s v="1840"/>
    <x v="364"/>
    <x v="364"/>
    <n v="8"/>
    <x v="1"/>
    <x v="9"/>
  </r>
  <r>
    <x v="16"/>
    <x v="16"/>
    <s v="1840"/>
    <x v="364"/>
    <x v="364"/>
    <n v="10"/>
    <x v="1"/>
    <x v="10"/>
  </r>
  <r>
    <x v="16"/>
    <x v="16"/>
    <s v="1840"/>
    <x v="364"/>
    <x v="364"/>
    <n v="10"/>
    <x v="1"/>
    <x v="11"/>
  </r>
  <r>
    <x v="16"/>
    <x v="16"/>
    <s v="1840"/>
    <x v="364"/>
    <x v="364"/>
    <n v="11"/>
    <x v="1"/>
    <x v="12"/>
  </r>
  <r>
    <x v="16"/>
    <x v="16"/>
    <s v="1841"/>
    <x v="365"/>
    <x v="365"/>
    <n v="4"/>
    <x v="1"/>
    <x v="0"/>
  </r>
  <r>
    <x v="16"/>
    <x v="16"/>
    <s v="1841"/>
    <x v="365"/>
    <x v="365"/>
    <n v="3"/>
    <x v="1"/>
    <x v="1"/>
  </r>
  <r>
    <x v="16"/>
    <x v="16"/>
    <s v="1841"/>
    <x v="365"/>
    <x v="365"/>
    <n v="3"/>
    <x v="1"/>
    <x v="2"/>
  </r>
  <r>
    <x v="16"/>
    <x v="16"/>
    <s v="1841"/>
    <x v="365"/>
    <x v="365"/>
    <n v="3"/>
    <x v="1"/>
    <x v="3"/>
  </r>
  <r>
    <x v="16"/>
    <x v="16"/>
    <s v="1841"/>
    <x v="365"/>
    <x v="365"/>
    <n v="4"/>
    <x v="1"/>
    <x v="4"/>
  </r>
  <r>
    <x v="16"/>
    <x v="16"/>
    <s v="1841"/>
    <x v="365"/>
    <x v="365"/>
    <n v="5"/>
    <x v="1"/>
    <x v="5"/>
  </r>
  <r>
    <x v="16"/>
    <x v="16"/>
    <s v="1841"/>
    <x v="365"/>
    <x v="365"/>
    <n v="8"/>
    <x v="1"/>
    <x v="6"/>
  </r>
  <r>
    <x v="16"/>
    <x v="16"/>
    <s v="1841"/>
    <x v="365"/>
    <x v="365"/>
    <n v="3"/>
    <x v="1"/>
    <x v="7"/>
  </r>
  <r>
    <x v="16"/>
    <x v="16"/>
    <s v="1841"/>
    <x v="365"/>
    <x v="365"/>
    <n v="2"/>
    <x v="1"/>
    <x v="8"/>
  </r>
  <r>
    <x v="16"/>
    <x v="16"/>
    <s v="1841"/>
    <x v="365"/>
    <x v="365"/>
    <n v="1"/>
    <x v="1"/>
    <x v="9"/>
  </r>
  <r>
    <x v="16"/>
    <x v="16"/>
    <s v="1841"/>
    <x v="365"/>
    <x v="365"/>
    <n v="2"/>
    <x v="1"/>
    <x v="10"/>
  </r>
  <r>
    <x v="16"/>
    <x v="16"/>
    <s v="1841"/>
    <x v="365"/>
    <x v="365"/>
    <n v="2"/>
    <x v="1"/>
    <x v="11"/>
  </r>
  <r>
    <x v="16"/>
    <x v="16"/>
    <s v="1841"/>
    <x v="365"/>
    <x v="365"/>
    <n v="4"/>
    <x v="1"/>
    <x v="12"/>
  </r>
  <r>
    <x v="16"/>
    <x v="16"/>
    <s v="1845"/>
    <x v="366"/>
    <x v="366"/>
    <n v="2"/>
    <x v="1"/>
    <x v="0"/>
  </r>
  <r>
    <x v="16"/>
    <x v="16"/>
    <s v="1845"/>
    <x v="366"/>
    <x v="366"/>
    <n v="2"/>
    <x v="1"/>
    <x v="1"/>
  </r>
  <r>
    <x v="16"/>
    <x v="16"/>
    <s v="1845"/>
    <x v="366"/>
    <x v="366"/>
    <n v="3"/>
    <x v="1"/>
    <x v="2"/>
  </r>
  <r>
    <x v="16"/>
    <x v="16"/>
    <s v="1845"/>
    <x v="366"/>
    <x v="366"/>
    <n v="2"/>
    <x v="1"/>
    <x v="3"/>
  </r>
  <r>
    <x v="16"/>
    <x v="16"/>
    <s v="1845"/>
    <x v="366"/>
    <x v="366"/>
    <n v="2"/>
    <x v="1"/>
    <x v="4"/>
  </r>
  <r>
    <x v="16"/>
    <x v="16"/>
    <s v="1845"/>
    <x v="366"/>
    <x v="366"/>
    <n v="3"/>
    <x v="1"/>
    <x v="5"/>
  </r>
  <r>
    <x v="16"/>
    <x v="16"/>
    <s v="1845"/>
    <x v="366"/>
    <x v="366"/>
    <n v="3"/>
    <x v="1"/>
    <x v="6"/>
  </r>
  <r>
    <x v="16"/>
    <x v="16"/>
    <s v="1845"/>
    <x v="366"/>
    <x v="366"/>
    <n v="5"/>
    <x v="1"/>
    <x v="7"/>
  </r>
  <r>
    <x v="16"/>
    <x v="16"/>
    <s v="1845"/>
    <x v="366"/>
    <x v="366"/>
    <n v="6"/>
    <x v="1"/>
    <x v="8"/>
  </r>
  <r>
    <x v="16"/>
    <x v="16"/>
    <s v="1845"/>
    <x v="366"/>
    <x v="366"/>
    <n v="5"/>
    <x v="1"/>
    <x v="9"/>
  </r>
  <r>
    <x v="16"/>
    <x v="16"/>
    <s v="1845"/>
    <x v="366"/>
    <x v="366"/>
    <n v="5"/>
    <x v="1"/>
    <x v="10"/>
  </r>
  <r>
    <x v="16"/>
    <x v="16"/>
    <s v="1845"/>
    <x v="366"/>
    <x v="366"/>
    <n v="6"/>
    <x v="1"/>
    <x v="11"/>
  </r>
  <r>
    <x v="16"/>
    <x v="16"/>
    <s v="1845"/>
    <x v="366"/>
    <x v="366"/>
    <n v="6"/>
    <x v="1"/>
    <x v="12"/>
  </r>
  <r>
    <x v="16"/>
    <x v="16"/>
    <s v="1848"/>
    <x v="367"/>
    <x v="367"/>
    <n v="3"/>
    <x v="1"/>
    <x v="0"/>
  </r>
  <r>
    <x v="16"/>
    <x v="16"/>
    <s v="1848"/>
    <x v="367"/>
    <x v="367"/>
    <n v="1"/>
    <x v="1"/>
    <x v="1"/>
  </r>
  <r>
    <x v="16"/>
    <x v="16"/>
    <s v="1848"/>
    <x v="367"/>
    <x v="367"/>
    <n v="1"/>
    <x v="1"/>
    <x v="2"/>
  </r>
  <r>
    <x v="16"/>
    <x v="16"/>
    <s v="1848"/>
    <x v="367"/>
    <x v="367"/>
    <n v="2"/>
    <x v="1"/>
    <x v="3"/>
  </r>
  <r>
    <x v="16"/>
    <x v="16"/>
    <s v="1848"/>
    <x v="367"/>
    <x v="367"/>
    <n v="2"/>
    <x v="1"/>
    <x v="4"/>
  </r>
  <r>
    <x v="16"/>
    <x v="16"/>
    <s v="1848"/>
    <x v="367"/>
    <x v="367"/>
    <n v="3"/>
    <x v="1"/>
    <x v="5"/>
  </r>
  <r>
    <x v="16"/>
    <x v="16"/>
    <s v="1848"/>
    <x v="367"/>
    <x v="367"/>
    <n v="2"/>
    <x v="1"/>
    <x v="6"/>
  </r>
  <r>
    <x v="16"/>
    <x v="16"/>
    <s v="1848"/>
    <x v="367"/>
    <x v="367"/>
    <n v="5"/>
    <x v="1"/>
    <x v="7"/>
  </r>
  <r>
    <x v="16"/>
    <x v="16"/>
    <s v="1848"/>
    <x v="367"/>
    <x v="367"/>
    <n v="6"/>
    <x v="1"/>
    <x v="8"/>
  </r>
  <r>
    <x v="16"/>
    <x v="16"/>
    <s v="1848"/>
    <x v="367"/>
    <x v="367"/>
    <n v="10"/>
    <x v="1"/>
    <x v="9"/>
  </r>
  <r>
    <x v="16"/>
    <x v="16"/>
    <s v="1848"/>
    <x v="367"/>
    <x v="367"/>
    <n v="15"/>
    <x v="1"/>
    <x v="10"/>
  </r>
  <r>
    <x v="16"/>
    <x v="16"/>
    <s v="1848"/>
    <x v="367"/>
    <x v="367"/>
    <n v="14"/>
    <x v="1"/>
    <x v="11"/>
  </r>
  <r>
    <x v="16"/>
    <x v="16"/>
    <s v="1848"/>
    <x v="367"/>
    <x v="367"/>
    <n v="11"/>
    <x v="1"/>
    <x v="12"/>
  </r>
  <r>
    <x v="16"/>
    <x v="16"/>
    <s v="1849"/>
    <x v="368"/>
    <x v="368"/>
    <n v="3"/>
    <x v="1"/>
    <x v="0"/>
  </r>
  <r>
    <x v="16"/>
    <x v="16"/>
    <s v="1849"/>
    <x v="368"/>
    <x v="368"/>
    <n v="3"/>
    <x v="1"/>
    <x v="1"/>
  </r>
  <r>
    <x v="16"/>
    <x v="16"/>
    <s v="1849"/>
    <x v="368"/>
    <x v="368"/>
    <n v="2"/>
    <x v="1"/>
    <x v="2"/>
  </r>
  <r>
    <x v="16"/>
    <x v="16"/>
    <s v="1849"/>
    <x v="368"/>
    <x v="368"/>
    <n v="2"/>
    <x v="1"/>
    <x v="3"/>
  </r>
  <r>
    <x v="16"/>
    <x v="16"/>
    <s v="1849"/>
    <x v="368"/>
    <x v="368"/>
    <n v="4"/>
    <x v="1"/>
    <x v="4"/>
  </r>
  <r>
    <x v="16"/>
    <x v="16"/>
    <s v="1849"/>
    <x v="368"/>
    <x v="368"/>
    <n v="3"/>
    <x v="1"/>
    <x v="5"/>
  </r>
  <r>
    <x v="16"/>
    <x v="16"/>
    <s v="1849"/>
    <x v="368"/>
    <x v="368"/>
    <n v="3"/>
    <x v="1"/>
    <x v="6"/>
  </r>
  <r>
    <x v="16"/>
    <x v="16"/>
    <s v="1849"/>
    <x v="368"/>
    <x v="368"/>
    <n v="2"/>
    <x v="1"/>
    <x v="7"/>
  </r>
  <r>
    <x v="16"/>
    <x v="16"/>
    <s v="1849"/>
    <x v="368"/>
    <x v="368"/>
    <n v="3"/>
    <x v="1"/>
    <x v="8"/>
  </r>
  <r>
    <x v="16"/>
    <x v="16"/>
    <s v="1849"/>
    <x v="368"/>
    <x v="368"/>
    <n v="4"/>
    <x v="1"/>
    <x v="9"/>
  </r>
  <r>
    <x v="16"/>
    <x v="16"/>
    <s v="1849"/>
    <x v="368"/>
    <x v="368"/>
    <n v="1"/>
    <x v="1"/>
    <x v="10"/>
  </r>
  <r>
    <x v="16"/>
    <x v="16"/>
    <s v="1849"/>
    <x v="368"/>
    <x v="368"/>
    <n v="0"/>
    <x v="1"/>
    <x v="11"/>
  </r>
  <r>
    <x v="16"/>
    <x v="16"/>
    <s v="1849"/>
    <x v="368"/>
    <x v="368"/>
    <n v="1"/>
    <x v="1"/>
    <x v="12"/>
  </r>
  <r>
    <x v="16"/>
    <x v="16"/>
    <s v="1850"/>
    <x v="369"/>
    <x v="369"/>
    <n v="1"/>
    <x v="1"/>
    <x v="0"/>
  </r>
  <r>
    <x v="16"/>
    <x v="16"/>
    <s v="1850"/>
    <x v="369"/>
    <x v="369"/>
    <n v="1"/>
    <x v="1"/>
    <x v="1"/>
  </r>
  <r>
    <x v="16"/>
    <x v="16"/>
    <s v="1850"/>
    <x v="369"/>
    <x v="369"/>
    <n v="1"/>
    <x v="1"/>
    <x v="2"/>
  </r>
  <r>
    <x v="16"/>
    <x v="16"/>
    <s v="1850"/>
    <x v="369"/>
    <x v="369"/>
    <n v="2"/>
    <x v="1"/>
    <x v="3"/>
  </r>
  <r>
    <x v="16"/>
    <x v="16"/>
    <s v="1850"/>
    <x v="369"/>
    <x v="369"/>
    <n v="1"/>
    <x v="1"/>
    <x v="4"/>
  </r>
  <r>
    <x v="16"/>
    <x v="16"/>
    <s v="1850"/>
    <x v="369"/>
    <x v="369"/>
    <n v="1"/>
    <x v="1"/>
    <x v="5"/>
  </r>
  <r>
    <x v="16"/>
    <x v="16"/>
    <s v="1850"/>
    <x v="369"/>
    <x v="369"/>
    <n v="1"/>
    <x v="1"/>
    <x v="6"/>
  </r>
  <r>
    <x v="16"/>
    <x v="16"/>
    <s v="1850"/>
    <x v="369"/>
    <x v="369"/>
    <n v="2"/>
    <x v="1"/>
    <x v="7"/>
  </r>
  <r>
    <x v="16"/>
    <x v="16"/>
    <s v="1850"/>
    <x v="369"/>
    <x v="369"/>
    <n v="2"/>
    <x v="1"/>
    <x v="8"/>
  </r>
  <r>
    <x v="16"/>
    <x v="16"/>
    <s v="1850"/>
    <x v="369"/>
    <x v="369"/>
    <n v="1"/>
    <x v="1"/>
    <x v="9"/>
  </r>
  <r>
    <x v="16"/>
    <x v="16"/>
    <s v="1850"/>
    <x v="369"/>
    <x v="369"/>
    <n v="0"/>
    <x v="1"/>
    <x v="10"/>
  </r>
  <r>
    <x v="16"/>
    <x v="16"/>
    <s v="1850"/>
    <x v="369"/>
    <x v="369"/>
    <n v="0"/>
    <x v="1"/>
    <x v="11"/>
  </r>
  <r>
    <x v="16"/>
    <x v="16"/>
    <s v="1850"/>
    <x v="369"/>
    <x v="369"/>
    <n v="0"/>
    <x v="1"/>
    <x v="12"/>
  </r>
  <r>
    <x v="16"/>
    <x v="16"/>
    <s v="1851"/>
    <x v="370"/>
    <x v="370"/>
    <n v="0"/>
    <x v="1"/>
    <x v="0"/>
  </r>
  <r>
    <x v="16"/>
    <x v="16"/>
    <s v="1851"/>
    <x v="370"/>
    <x v="370"/>
    <n v="0"/>
    <x v="1"/>
    <x v="1"/>
  </r>
  <r>
    <x v="16"/>
    <x v="16"/>
    <s v="1851"/>
    <x v="370"/>
    <x v="370"/>
    <n v="0"/>
    <x v="1"/>
    <x v="2"/>
  </r>
  <r>
    <x v="16"/>
    <x v="16"/>
    <s v="1851"/>
    <x v="370"/>
    <x v="370"/>
    <n v="0"/>
    <x v="1"/>
    <x v="3"/>
  </r>
  <r>
    <x v="16"/>
    <x v="16"/>
    <s v="1851"/>
    <x v="370"/>
    <x v="370"/>
    <n v="1"/>
    <x v="1"/>
    <x v="4"/>
  </r>
  <r>
    <x v="16"/>
    <x v="16"/>
    <s v="1851"/>
    <x v="370"/>
    <x v="370"/>
    <n v="1"/>
    <x v="1"/>
    <x v="5"/>
  </r>
  <r>
    <x v="16"/>
    <x v="16"/>
    <s v="1851"/>
    <x v="370"/>
    <x v="370"/>
    <n v="1"/>
    <x v="1"/>
    <x v="6"/>
  </r>
  <r>
    <x v="16"/>
    <x v="16"/>
    <s v="1851"/>
    <x v="370"/>
    <x v="370"/>
    <n v="0"/>
    <x v="1"/>
    <x v="7"/>
  </r>
  <r>
    <x v="16"/>
    <x v="16"/>
    <s v="1851"/>
    <x v="370"/>
    <x v="370"/>
    <n v="0"/>
    <x v="1"/>
    <x v="8"/>
  </r>
  <r>
    <x v="16"/>
    <x v="16"/>
    <s v="1851"/>
    <x v="370"/>
    <x v="370"/>
    <n v="0"/>
    <x v="1"/>
    <x v="9"/>
  </r>
  <r>
    <x v="16"/>
    <x v="16"/>
    <s v="1851"/>
    <x v="370"/>
    <x v="370"/>
    <n v="1"/>
    <x v="1"/>
    <x v="10"/>
  </r>
  <r>
    <x v="16"/>
    <x v="16"/>
    <s v="1851"/>
    <x v="370"/>
    <x v="370"/>
    <n v="0"/>
    <x v="1"/>
    <x v="11"/>
  </r>
  <r>
    <x v="16"/>
    <x v="16"/>
    <s v="1851"/>
    <x v="370"/>
    <x v="370"/>
    <n v="0"/>
    <x v="1"/>
    <x v="12"/>
  </r>
  <r>
    <x v="16"/>
    <x v="16"/>
    <s v="1852"/>
    <x v="371"/>
    <x v="371"/>
    <n v="0"/>
    <x v="1"/>
    <x v="0"/>
  </r>
  <r>
    <x v="16"/>
    <x v="16"/>
    <s v="1852"/>
    <x v="371"/>
    <x v="371"/>
    <n v="0"/>
    <x v="1"/>
    <x v="1"/>
  </r>
  <r>
    <x v="16"/>
    <x v="16"/>
    <s v="1852"/>
    <x v="371"/>
    <x v="371"/>
    <n v="0"/>
    <x v="1"/>
    <x v="2"/>
  </r>
  <r>
    <x v="16"/>
    <x v="16"/>
    <s v="1852"/>
    <x v="371"/>
    <x v="371"/>
    <n v="0"/>
    <x v="1"/>
    <x v="3"/>
  </r>
  <r>
    <x v="16"/>
    <x v="16"/>
    <s v="1852"/>
    <x v="371"/>
    <x v="371"/>
    <n v="0"/>
    <x v="1"/>
    <x v="4"/>
  </r>
  <r>
    <x v="16"/>
    <x v="16"/>
    <s v="1852"/>
    <x v="371"/>
    <x v="371"/>
    <n v="0"/>
    <x v="1"/>
    <x v="5"/>
  </r>
  <r>
    <x v="16"/>
    <x v="16"/>
    <s v="1852"/>
    <x v="371"/>
    <x v="371"/>
    <n v="0"/>
    <x v="1"/>
    <x v="6"/>
  </r>
  <r>
    <x v="16"/>
    <x v="16"/>
    <s v="1852"/>
    <x v="371"/>
    <x v="371"/>
    <n v="0"/>
    <x v="1"/>
    <x v="7"/>
  </r>
  <r>
    <x v="16"/>
    <x v="16"/>
    <s v="1852"/>
    <x v="371"/>
    <x v="371"/>
    <n v="0"/>
    <x v="1"/>
    <x v="8"/>
  </r>
  <r>
    <x v="16"/>
    <x v="16"/>
    <s v="1852"/>
    <x v="371"/>
    <x v="371"/>
    <n v="1"/>
    <x v="1"/>
    <x v="9"/>
  </r>
  <r>
    <x v="16"/>
    <x v="16"/>
    <s v="1852"/>
    <x v="371"/>
    <x v="371"/>
    <n v="1"/>
    <x v="1"/>
    <x v="10"/>
  </r>
  <r>
    <x v="16"/>
    <x v="16"/>
    <s v="1852"/>
    <x v="371"/>
    <x v="371"/>
    <n v="1"/>
    <x v="1"/>
    <x v="11"/>
  </r>
  <r>
    <x v="16"/>
    <x v="16"/>
    <s v="1852"/>
    <x v="371"/>
    <x v="371"/>
    <n v="2"/>
    <x v="1"/>
    <x v="12"/>
  </r>
  <r>
    <x v="16"/>
    <x v="16"/>
    <s v="1853"/>
    <x v="372"/>
    <x v="372"/>
    <n v="0"/>
    <x v="1"/>
    <x v="0"/>
  </r>
  <r>
    <x v="16"/>
    <x v="16"/>
    <s v="1853"/>
    <x v="372"/>
    <x v="372"/>
    <n v="0"/>
    <x v="1"/>
    <x v="1"/>
  </r>
  <r>
    <x v="16"/>
    <x v="16"/>
    <s v="1853"/>
    <x v="372"/>
    <x v="372"/>
    <n v="0"/>
    <x v="1"/>
    <x v="2"/>
  </r>
  <r>
    <x v="16"/>
    <x v="16"/>
    <s v="1853"/>
    <x v="372"/>
    <x v="372"/>
    <n v="0"/>
    <x v="1"/>
    <x v="3"/>
  </r>
  <r>
    <x v="16"/>
    <x v="16"/>
    <s v="1853"/>
    <x v="372"/>
    <x v="372"/>
    <n v="0"/>
    <x v="1"/>
    <x v="4"/>
  </r>
  <r>
    <x v="16"/>
    <x v="16"/>
    <s v="1853"/>
    <x v="372"/>
    <x v="372"/>
    <n v="1"/>
    <x v="1"/>
    <x v="5"/>
  </r>
  <r>
    <x v="16"/>
    <x v="16"/>
    <s v="1853"/>
    <x v="372"/>
    <x v="372"/>
    <n v="0"/>
    <x v="1"/>
    <x v="6"/>
  </r>
  <r>
    <x v="16"/>
    <x v="16"/>
    <s v="1853"/>
    <x v="372"/>
    <x v="372"/>
    <n v="0"/>
    <x v="1"/>
    <x v="7"/>
  </r>
  <r>
    <x v="16"/>
    <x v="16"/>
    <s v="1853"/>
    <x v="372"/>
    <x v="372"/>
    <n v="0"/>
    <x v="1"/>
    <x v="8"/>
  </r>
  <r>
    <x v="16"/>
    <x v="16"/>
    <s v="1853"/>
    <x v="372"/>
    <x v="372"/>
    <n v="0"/>
    <x v="1"/>
    <x v="9"/>
  </r>
  <r>
    <x v="16"/>
    <x v="16"/>
    <s v="1853"/>
    <x v="372"/>
    <x v="372"/>
    <n v="0"/>
    <x v="1"/>
    <x v="10"/>
  </r>
  <r>
    <x v="16"/>
    <x v="16"/>
    <s v="1853"/>
    <x v="372"/>
    <x v="372"/>
    <n v="0"/>
    <x v="1"/>
    <x v="11"/>
  </r>
  <r>
    <x v="16"/>
    <x v="16"/>
    <s v="1853"/>
    <x v="372"/>
    <x v="372"/>
    <n v="0"/>
    <x v="1"/>
    <x v="12"/>
  </r>
  <r>
    <x v="16"/>
    <x v="16"/>
    <s v="1854"/>
    <x v="373"/>
    <x v="373"/>
    <n v="0"/>
    <x v="1"/>
    <x v="0"/>
  </r>
  <r>
    <x v="16"/>
    <x v="16"/>
    <s v="1854"/>
    <x v="373"/>
    <x v="373"/>
    <n v="0"/>
    <x v="1"/>
    <x v="1"/>
  </r>
  <r>
    <x v="16"/>
    <x v="16"/>
    <s v="1854"/>
    <x v="373"/>
    <x v="373"/>
    <n v="0"/>
    <x v="1"/>
    <x v="2"/>
  </r>
  <r>
    <x v="16"/>
    <x v="16"/>
    <s v="1854"/>
    <x v="373"/>
    <x v="373"/>
    <n v="1"/>
    <x v="1"/>
    <x v="3"/>
  </r>
  <r>
    <x v="16"/>
    <x v="16"/>
    <s v="1854"/>
    <x v="373"/>
    <x v="373"/>
    <n v="1"/>
    <x v="1"/>
    <x v="4"/>
  </r>
  <r>
    <x v="16"/>
    <x v="16"/>
    <s v="1854"/>
    <x v="373"/>
    <x v="373"/>
    <n v="1"/>
    <x v="1"/>
    <x v="5"/>
  </r>
  <r>
    <x v="16"/>
    <x v="16"/>
    <s v="1854"/>
    <x v="373"/>
    <x v="373"/>
    <n v="1"/>
    <x v="1"/>
    <x v="6"/>
  </r>
  <r>
    <x v="16"/>
    <x v="16"/>
    <s v="1854"/>
    <x v="373"/>
    <x v="373"/>
    <n v="1"/>
    <x v="1"/>
    <x v="7"/>
  </r>
  <r>
    <x v="16"/>
    <x v="16"/>
    <s v="1854"/>
    <x v="373"/>
    <x v="373"/>
    <n v="1"/>
    <x v="1"/>
    <x v="8"/>
  </r>
  <r>
    <x v="16"/>
    <x v="16"/>
    <s v="1854"/>
    <x v="373"/>
    <x v="373"/>
    <n v="1"/>
    <x v="1"/>
    <x v="9"/>
  </r>
  <r>
    <x v="16"/>
    <x v="16"/>
    <s v="1854"/>
    <x v="373"/>
    <x v="373"/>
    <n v="1"/>
    <x v="1"/>
    <x v="10"/>
  </r>
  <r>
    <x v="16"/>
    <x v="16"/>
    <s v="1854"/>
    <x v="373"/>
    <x v="373"/>
    <n v="1"/>
    <x v="1"/>
    <x v="11"/>
  </r>
  <r>
    <x v="16"/>
    <x v="16"/>
    <s v="1854"/>
    <x v="373"/>
    <x v="373"/>
    <n v="3"/>
    <x v="1"/>
    <x v="12"/>
  </r>
  <r>
    <x v="16"/>
    <x v="16"/>
    <s v="1856"/>
    <x v="374"/>
    <x v="374"/>
    <n v="0"/>
    <x v="1"/>
    <x v="0"/>
  </r>
  <r>
    <x v="16"/>
    <x v="16"/>
    <s v="1856"/>
    <x v="374"/>
    <x v="374"/>
    <n v="0"/>
    <x v="1"/>
    <x v="1"/>
  </r>
  <r>
    <x v="16"/>
    <x v="16"/>
    <s v="1856"/>
    <x v="374"/>
    <x v="374"/>
    <n v="0"/>
    <x v="1"/>
    <x v="2"/>
  </r>
  <r>
    <x v="16"/>
    <x v="16"/>
    <s v="1856"/>
    <x v="374"/>
    <x v="374"/>
    <n v="0"/>
    <x v="1"/>
    <x v="3"/>
  </r>
  <r>
    <x v="16"/>
    <x v="16"/>
    <s v="1856"/>
    <x v="374"/>
    <x v="374"/>
    <n v="0"/>
    <x v="1"/>
    <x v="4"/>
  </r>
  <r>
    <x v="16"/>
    <x v="16"/>
    <s v="1856"/>
    <x v="374"/>
    <x v="374"/>
    <n v="0"/>
    <x v="1"/>
    <x v="5"/>
  </r>
  <r>
    <x v="16"/>
    <x v="16"/>
    <s v="1856"/>
    <x v="374"/>
    <x v="374"/>
    <n v="0"/>
    <x v="1"/>
    <x v="6"/>
  </r>
  <r>
    <x v="16"/>
    <x v="16"/>
    <s v="1856"/>
    <x v="374"/>
    <x v="374"/>
    <n v="0"/>
    <x v="1"/>
    <x v="7"/>
  </r>
  <r>
    <x v="16"/>
    <x v="16"/>
    <s v="1856"/>
    <x v="374"/>
    <x v="374"/>
    <n v="0"/>
    <x v="1"/>
    <x v="8"/>
  </r>
  <r>
    <x v="16"/>
    <x v="16"/>
    <s v="1856"/>
    <x v="374"/>
    <x v="374"/>
    <n v="0"/>
    <x v="1"/>
    <x v="9"/>
  </r>
  <r>
    <x v="16"/>
    <x v="16"/>
    <s v="1856"/>
    <x v="374"/>
    <x v="374"/>
    <n v="0"/>
    <x v="1"/>
    <x v="10"/>
  </r>
  <r>
    <x v="16"/>
    <x v="16"/>
    <s v="1856"/>
    <x v="374"/>
    <x v="374"/>
    <n v="0"/>
    <x v="1"/>
    <x v="11"/>
  </r>
  <r>
    <x v="16"/>
    <x v="16"/>
    <s v="1856"/>
    <x v="374"/>
    <x v="374"/>
    <n v="0"/>
    <x v="1"/>
    <x v="12"/>
  </r>
  <r>
    <x v="16"/>
    <x v="16"/>
    <s v="1857"/>
    <x v="375"/>
    <x v="375"/>
    <n v="0"/>
    <x v="1"/>
    <x v="0"/>
  </r>
  <r>
    <x v="16"/>
    <x v="16"/>
    <s v="1857"/>
    <x v="375"/>
    <x v="375"/>
    <n v="0"/>
    <x v="1"/>
    <x v="1"/>
  </r>
  <r>
    <x v="16"/>
    <x v="16"/>
    <s v="1857"/>
    <x v="375"/>
    <x v="375"/>
    <n v="0"/>
    <x v="1"/>
    <x v="2"/>
  </r>
  <r>
    <x v="16"/>
    <x v="16"/>
    <s v="1857"/>
    <x v="375"/>
    <x v="375"/>
    <n v="0"/>
    <x v="1"/>
    <x v="3"/>
  </r>
  <r>
    <x v="16"/>
    <x v="16"/>
    <s v="1857"/>
    <x v="375"/>
    <x v="375"/>
    <n v="0"/>
    <x v="1"/>
    <x v="4"/>
  </r>
  <r>
    <x v="16"/>
    <x v="16"/>
    <s v="1857"/>
    <x v="375"/>
    <x v="375"/>
    <n v="0"/>
    <x v="1"/>
    <x v="5"/>
  </r>
  <r>
    <x v="16"/>
    <x v="16"/>
    <s v="1857"/>
    <x v="375"/>
    <x v="375"/>
    <n v="0"/>
    <x v="1"/>
    <x v="6"/>
  </r>
  <r>
    <x v="16"/>
    <x v="16"/>
    <s v="1857"/>
    <x v="375"/>
    <x v="375"/>
    <n v="0"/>
    <x v="1"/>
    <x v="7"/>
  </r>
  <r>
    <x v="16"/>
    <x v="16"/>
    <s v="1857"/>
    <x v="375"/>
    <x v="375"/>
    <n v="0"/>
    <x v="1"/>
    <x v="8"/>
  </r>
  <r>
    <x v="16"/>
    <x v="16"/>
    <s v="1857"/>
    <x v="375"/>
    <x v="375"/>
    <n v="0"/>
    <x v="1"/>
    <x v="9"/>
  </r>
  <r>
    <x v="16"/>
    <x v="16"/>
    <s v="1857"/>
    <x v="375"/>
    <x v="375"/>
    <n v="0"/>
    <x v="1"/>
    <x v="10"/>
  </r>
  <r>
    <x v="16"/>
    <x v="16"/>
    <s v="1857"/>
    <x v="375"/>
    <x v="375"/>
    <n v="0"/>
    <x v="1"/>
    <x v="11"/>
  </r>
  <r>
    <x v="16"/>
    <x v="16"/>
    <s v="1857"/>
    <x v="375"/>
    <x v="375"/>
    <n v="0"/>
    <x v="1"/>
    <x v="12"/>
  </r>
  <r>
    <x v="16"/>
    <x v="16"/>
    <s v="1859"/>
    <x v="376"/>
    <x v="376"/>
    <n v="0"/>
    <x v="1"/>
    <x v="0"/>
  </r>
  <r>
    <x v="16"/>
    <x v="16"/>
    <s v="1859"/>
    <x v="376"/>
    <x v="376"/>
    <n v="0"/>
    <x v="1"/>
    <x v="1"/>
  </r>
  <r>
    <x v="16"/>
    <x v="16"/>
    <s v="1859"/>
    <x v="376"/>
    <x v="376"/>
    <n v="0"/>
    <x v="1"/>
    <x v="2"/>
  </r>
  <r>
    <x v="16"/>
    <x v="16"/>
    <s v="1859"/>
    <x v="376"/>
    <x v="376"/>
    <n v="0"/>
    <x v="1"/>
    <x v="3"/>
  </r>
  <r>
    <x v="16"/>
    <x v="16"/>
    <s v="1859"/>
    <x v="376"/>
    <x v="376"/>
    <n v="0"/>
    <x v="1"/>
    <x v="4"/>
  </r>
  <r>
    <x v="16"/>
    <x v="16"/>
    <s v="1859"/>
    <x v="376"/>
    <x v="376"/>
    <n v="0"/>
    <x v="1"/>
    <x v="5"/>
  </r>
  <r>
    <x v="16"/>
    <x v="16"/>
    <s v="1859"/>
    <x v="376"/>
    <x v="376"/>
    <n v="0"/>
    <x v="1"/>
    <x v="6"/>
  </r>
  <r>
    <x v="16"/>
    <x v="16"/>
    <s v="1859"/>
    <x v="376"/>
    <x v="376"/>
    <n v="0"/>
    <x v="1"/>
    <x v="7"/>
  </r>
  <r>
    <x v="16"/>
    <x v="16"/>
    <s v="1859"/>
    <x v="376"/>
    <x v="376"/>
    <n v="0"/>
    <x v="1"/>
    <x v="8"/>
  </r>
  <r>
    <x v="16"/>
    <x v="16"/>
    <s v="1859"/>
    <x v="376"/>
    <x v="376"/>
    <n v="0"/>
    <x v="1"/>
    <x v="9"/>
  </r>
  <r>
    <x v="16"/>
    <x v="16"/>
    <s v="1859"/>
    <x v="376"/>
    <x v="376"/>
    <n v="0"/>
    <x v="1"/>
    <x v="10"/>
  </r>
  <r>
    <x v="16"/>
    <x v="16"/>
    <s v="1859"/>
    <x v="376"/>
    <x v="376"/>
    <n v="0"/>
    <x v="1"/>
    <x v="11"/>
  </r>
  <r>
    <x v="16"/>
    <x v="16"/>
    <s v="1859"/>
    <x v="376"/>
    <x v="376"/>
    <n v="0"/>
    <x v="1"/>
    <x v="12"/>
  </r>
  <r>
    <x v="16"/>
    <x v="16"/>
    <s v="1860"/>
    <x v="377"/>
    <x v="377"/>
    <n v="0"/>
    <x v="1"/>
    <x v="0"/>
  </r>
  <r>
    <x v="16"/>
    <x v="16"/>
    <s v="1860"/>
    <x v="377"/>
    <x v="377"/>
    <n v="0"/>
    <x v="1"/>
    <x v="1"/>
  </r>
  <r>
    <x v="16"/>
    <x v="16"/>
    <s v="1860"/>
    <x v="377"/>
    <x v="377"/>
    <n v="0"/>
    <x v="1"/>
    <x v="2"/>
  </r>
  <r>
    <x v="16"/>
    <x v="16"/>
    <s v="1860"/>
    <x v="377"/>
    <x v="377"/>
    <n v="0"/>
    <x v="1"/>
    <x v="3"/>
  </r>
  <r>
    <x v="16"/>
    <x v="16"/>
    <s v="1860"/>
    <x v="377"/>
    <x v="377"/>
    <n v="0"/>
    <x v="1"/>
    <x v="4"/>
  </r>
  <r>
    <x v="16"/>
    <x v="16"/>
    <s v="1860"/>
    <x v="377"/>
    <x v="377"/>
    <n v="0"/>
    <x v="1"/>
    <x v="5"/>
  </r>
  <r>
    <x v="16"/>
    <x v="16"/>
    <s v="1860"/>
    <x v="377"/>
    <x v="377"/>
    <n v="0"/>
    <x v="1"/>
    <x v="6"/>
  </r>
  <r>
    <x v="16"/>
    <x v="16"/>
    <s v="1860"/>
    <x v="377"/>
    <x v="377"/>
    <n v="0"/>
    <x v="1"/>
    <x v="7"/>
  </r>
  <r>
    <x v="16"/>
    <x v="16"/>
    <s v="1860"/>
    <x v="377"/>
    <x v="377"/>
    <n v="0"/>
    <x v="1"/>
    <x v="8"/>
  </r>
  <r>
    <x v="16"/>
    <x v="16"/>
    <s v="1860"/>
    <x v="377"/>
    <x v="377"/>
    <n v="1"/>
    <x v="1"/>
    <x v="9"/>
  </r>
  <r>
    <x v="16"/>
    <x v="16"/>
    <s v="1860"/>
    <x v="377"/>
    <x v="377"/>
    <n v="0"/>
    <x v="1"/>
    <x v="10"/>
  </r>
  <r>
    <x v="16"/>
    <x v="16"/>
    <s v="1860"/>
    <x v="377"/>
    <x v="377"/>
    <n v="2"/>
    <x v="1"/>
    <x v="11"/>
  </r>
  <r>
    <x v="16"/>
    <x v="16"/>
    <s v="1860"/>
    <x v="377"/>
    <x v="377"/>
    <n v="1"/>
    <x v="1"/>
    <x v="12"/>
  </r>
  <r>
    <x v="16"/>
    <x v="16"/>
    <s v="1865"/>
    <x v="378"/>
    <x v="378"/>
    <n v="0"/>
    <x v="1"/>
    <x v="0"/>
  </r>
  <r>
    <x v="16"/>
    <x v="16"/>
    <s v="1865"/>
    <x v="378"/>
    <x v="378"/>
    <n v="2"/>
    <x v="1"/>
    <x v="1"/>
  </r>
  <r>
    <x v="16"/>
    <x v="16"/>
    <s v="1865"/>
    <x v="378"/>
    <x v="378"/>
    <n v="2"/>
    <x v="1"/>
    <x v="2"/>
  </r>
  <r>
    <x v="16"/>
    <x v="16"/>
    <s v="1865"/>
    <x v="378"/>
    <x v="378"/>
    <n v="2"/>
    <x v="1"/>
    <x v="3"/>
  </r>
  <r>
    <x v="16"/>
    <x v="16"/>
    <s v="1865"/>
    <x v="378"/>
    <x v="378"/>
    <n v="2"/>
    <x v="1"/>
    <x v="4"/>
  </r>
  <r>
    <x v="16"/>
    <x v="16"/>
    <s v="1865"/>
    <x v="378"/>
    <x v="378"/>
    <n v="2"/>
    <x v="1"/>
    <x v="5"/>
  </r>
  <r>
    <x v="16"/>
    <x v="16"/>
    <s v="1865"/>
    <x v="378"/>
    <x v="378"/>
    <n v="0"/>
    <x v="1"/>
    <x v="6"/>
  </r>
  <r>
    <x v="16"/>
    <x v="16"/>
    <s v="1865"/>
    <x v="378"/>
    <x v="378"/>
    <n v="0"/>
    <x v="1"/>
    <x v="7"/>
  </r>
  <r>
    <x v="16"/>
    <x v="16"/>
    <s v="1865"/>
    <x v="378"/>
    <x v="378"/>
    <n v="0"/>
    <x v="1"/>
    <x v="8"/>
  </r>
  <r>
    <x v="16"/>
    <x v="16"/>
    <s v="1865"/>
    <x v="378"/>
    <x v="378"/>
    <n v="1"/>
    <x v="1"/>
    <x v="9"/>
  </r>
  <r>
    <x v="16"/>
    <x v="16"/>
    <s v="1865"/>
    <x v="378"/>
    <x v="378"/>
    <n v="0"/>
    <x v="1"/>
    <x v="10"/>
  </r>
  <r>
    <x v="16"/>
    <x v="16"/>
    <s v="1865"/>
    <x v="378"/>
    <x v="378"/>
    <n v="1"/>
    <x v="1"/>
    <x v="11"/>
  </r>
  <r>
    <x v="16"/>
    <x v="16"/>
    <s v="1865"/>
    <x v="378"/>
    <x v="378"/>
    <n v="1"/>
    <x v="1"/>
    <x v="12"/>
  </r>
  <r>
    <x v="16"/>
    <x v="16"/>
    <s v="1866"/>
    <x v="379"/>
    <x v="379"/>
    <n v="0"/>
    <x v="1"/>
    <x v="0"/>
  </r>
  <r>
    <x v="16"/>
    <x v="16"/>
    <s v="1866"/>
    <x v="379"/>
    <x v="379"/>
    <n v="0"/>
    <x v="1"/>
    <x v="1"/>
  </r>
  <r>
    <x v="16"/>
    <x v="16"/>
    <s v="1866"/>
    <x v="379"/>
    <x v="379"/>
    <n v="1"/>
    <x v="1"/>
    <x v="2"/>
  </r>
  <r>
    <x v="16"/>
    <x v="16"/>
    <s v="1866"/>
    <x v="379"/>
    <x v="379"/>
    <n v="1"/>
    <x v="1"/>
    <x v="3"/>
  </r>
  <r>
    <x v="16"/>
    <x v="16"/>
    <s v="1866"/>
    <x v="379"/>
    <x v="379"/>
    <n v="2"/>
    <x v="1"/>
    <x v="4"/>
  </r>
  <r>
    <x v="16"/>
    <x v="16"/>
    <s v="1866"/>
    <x v="379"/>
    <x v="379"/>
    <n v="1"/>
    <x v="1"/>
    <x v="5"/>
  </r>
  <r>
    <x v="16"/>
    <x v="16"/>
    <s v="1866"/>
    <x v="379"/>
    <x v="379"/>
    <n v="3"/>
    <x v="1"/>
    <x v="6"/>
  </r>
  <r>
    <x v="16"/>
    <x v="16"/>
    <s v="1866"/>
    <x v="379"/>
    <x v="379"/>
    <n v="5"/>
    <x v="1"/>
    <x v="7"/>
  </r>
  <r>
    <x v="16"/>
    <x v="16"/>
    <s v="1866"/>
    <x v="379"/>
    <x v="379"/>
    <n v="5"/>
    <x v="1"/>
    <x v="8"/>
  </r>
  <r>
    <x v="16"/>
    <x v="16"/>
    <s v="1866"/>
    <x v="379"/>
    <x v="379"/>
    <n v="4"/>
    <x v="1"/>
    <x v="9"/>
  </r>
  <r>
    <x v="16"/>
    <x v="16"/>
    <s v="1866"/>
    <x v="379"/>
    <x v="379"/>
    <n v="3"/>
    <x v="1"/>
    <x v="10"/>
  </r>
  <r>
    <x v="16"/>
    <x v="16"/>
    <s v="1866"/>
    <x v="379"/>
    <x v="379"/>
    <n v="9"/>
    <x v="1"/>
    <x v="11"/>
  </r>
  <r>
    <x v="16"/>
    <x v="16"/>
    <s v="1866"/>
    <x v="379"/>
    <x v="379"/>
    <n v="4"/>
    <x v="1"/>
    <x v="12"/>
  </r>
  <r>
    <x v="16"/>
    <x v="16"/>
    <s v="1867"/>
    <x v="380"/>
    <x v="380"/>
    <n v="0"/>
    <x v="1"/>
    <x v="0"/>
  </r>
  <r>
    <x v="16"/>
    <x v="16"/>
    <s v="1867"/>
    <x v="380"/>
    <x v="380"/>
    <n v="0"/>
    <x v="1"/>
    <x v="1"/>
  </r>
  <r>
    <x v="16"/>
    <x v="16"/>
    <s v="1867"/>
    <x v="380"/>
    <x v="380"/>
    <n v="0"/>
    <x v="1"/>
    <x v="2"/>
  </r>
  <r>
    <x v="16"/>
    <x v="16"/>
    <s v="1867"/>
    <x v="380"/>
    <x v="380"/>
    <n v="0"/>
    <x v="1"/>
    <x v="3"/>
  </r>
  <r>
    <x v="16"/>
    <x v="16"/>
    <s v="1867"/>
    <x v="380"/>
    <x v="380"/>
    <n v="0"/>
    <x v="1"/>
    <x v="4"/>
  </r>
  <r>
    <x v="16"/>
    <x v="16"/>
    <s v="1867"/>
    <x v="380"/>
    <x v="380"/>
    <n v="0"/>
    <x v="1"/>
    <x v="5"/>
  </r>
  <r>
    <x v="16"/>
    <x v="16"/>
    <s v="1867"/>
    <x v="380"/>
    <x v="380"/>
    <n v="0"/>
    <x v="1"/>
    <x v="6"/>
  </r>
  <r>
    <x v="16"/>
    <x v="16"/>
    <s v="1867"/>
    <x v="380"/>
    <x v="380"/>
    <n v="0"/>
    <x v="1"/>
    <x v="7"/>
  </r>
  <r>
    <x v="16"/>
    <x v="16"/>
    <s v="1867"/>
    <x v="380"/>
    <x v="380"/>
    <n v="0"/>
    <x v="1"/>
    <x v="8"/>
  </r>
  <r>
    <x v="16"/>
    <x v="16"/>
    <s v="1867"/>
    <x v="380"/>
    <x v="380"/>
    <n v="0"/>
    <x v="1"/>
    <x v="9"/>
  </r>
  <r>
    <x v="16"/>
    <x v="16"/>
    <s v="1867"/>
    <x v="380"/>
    <x v="380"/>
    <n v="0"/>
    <x v="1"/>
    <x v="10"/>
  </r>
  <r>
    <x v="16"/>
    <x v="16"/>
    <s v="1867"/>
    <x v="380"/>
    <x v="380"/>
    <n v="0"/>
    <x v="1"/>
    <x v="11"/>
  </r>
  <r>
    <x v="16"/>
    <x v="16"/>
    <s v="1867"/>
    <x v="380"/>
    <x v="380"/>
    <n v="0"/>
    <x v="1"/>
    <x v="12"/>
  </r>
  <r>
    <x v="16"/>
    <x v="16"/>
    <s v="1868"/>
    <x v="381"/>
    <x v="381"/>
    <n v="0"/>
    <x v="1"/>
    <x v="0"/>
  </r>
  <r>
    <x v="16"/>
    <x v="16"/>
    <s v="1868"/>
    <x v="381"/>
    <x v="381"/>
    <n v="0"/>
    <x v="1"/>
    <x v="1"/>
  </r>
  <r>
    <x v="16"/>
    <x v="16"/>
    <s v="1868"/>
    <x v="381"/>
    <x v="381"/>
    <n v="1"/>
    <x v="1"/>
    <x v="2"/>
  </r>
  <r>
    <x v="16"/>
    <x v="16"/>
    <s v="1868"/>
    <x v="381"/>
    <x v="381"/>
    <n v="1"/>
    <x v="1"/>
    <x v="3"/>
  </r>
  <r>
    <x v="16"/>
    <x v="16"/>
    <s v="1868"/>
    <x v="381"/>
    <x v="381"/>
    <n v="0"/>
    <x v="1"/>
    <x v="4"/>
  </r>
  <r>
    <x v="16"/>
    <x v="16"/>
    <s v="1868"/>
    <x v="381"/>
    <x v="381"/>
    <n v="0"/>
    <x v="1"/>
    <x v="5"/>
  </r>
  <r>
    <x v="16"/>
    <x v="16"/>
    <s v="1868"/>
    <x v="381"/>
    <x v="381"/>
    <n v="0"/>
    <x v="1"/>
    <x v="6"/>
  </r>
  <r>
    <x v="16"/>
    <x v="16"/>
    <s v="1868"/>
    <x v="381"/>
    <x v="381"/>
    <n v="1"/>
    <x v="1"/>
    <x v="7"/>
  </r>
  <r>
    <x v="16"/>
    <x v="16"/>
    <s v="1868"/>
    <x v="381"/>
    <x v="381"/>
    <n v="1"/>
    <x v="1"/>
    <x v="8"/>
  </r>
  <r>
    <x v="16"/>
    <x v="16"/>
    <s v="1868"/>
    <x v="381"/>
    <x v="381"/>
    <n v="2"/>
    <x v="1"/>
    <x v="9"/>
  </r>
  <r>
    <x v="16"/>
    <x v="16"/>
    <s v="1868"/>
    <x v="381"/>
    <x v="381"/>
    <n v="1"/>
    <x v="1"/>
    <x v="10"/>
  </r>
  <r>
    <x v="16"/>
    <x v="16"/>
    <s v="1868"/>
    <x v="381"/>
    <x v="381"/>
    <n v="2"/>
    <x v="1"/>
    <x v="11"/>
  </r>
  <r>
    <x v="16"/>
    <x v="16"/>
    <s v="1868"/>
    <x v="381"/>
    <x v="381"/>
    <n v="2"/>
    <x v="1"/>
    <x v="12"/>
  </r>
  <r>
    <x v="16"/>
    <x v="16"/>
    <s v="1870"/>
    <x v="382"/>
    <x v="382"/>
    <n v="0"/>
    <x v="1"/>
    <x v="0"/>
  </r>
  <r>
    <x v="16"/>
    <x v="16"/>
    <s v="1870"/>
    <x v="382"/>
    <x v="382"/>
    <n v="0"/>
    <x v="1"/>
    <x v="1"/>
  </r>
  <r>
    <x v="16"/>
    <x v="16"/>
    <s v="1870"/>
    <x v="382"/>
    <x v="382"/>
    <n v="0"/>
    <x v="1"/>
    <x v="2"/>
  </r>
  <r>
    <x v="16"/>
    <x v="16"/>
    <s v="1870"/>
    <x v="382"/>
    <x v="382"/>
    <n v="1"/>
    <x v="1"/>
    <x v="3"/>
  </r>
  <r>
    <x v="16"/>
    <x v="16"/>
    <s v="1870"/>
    <x v="382"/>
    <x v="382"/>
    <n v="0"/>
    <x v="1"/>
    <x v="4"/>
  </r>
  <r>
    <x v="16"/>
    <x v="16"/>
    <s v="1870"/>
    <x v="382"/>
    <x v="382"/>
    <n v="0"/>
    <x v="1"/>
    <x v="5"/>
  </r>
  <r>
    <x v="16"/>
    <x v="16"/>
    <s v="1870"/>
    <x v="382"/>
    <x v="382"/>
    <n v="0"/>
    <x v="1"/>
    <x v="6"/>
  </r>
  <r>
    <x v="16"/>
    <x v="16"/>
    <s v="1870"/>
    <x v="382"/>
    <x v="382"/>
    <n v="0"/>
    <x v="1"/>
    <x v="7"/>
  </r>
  <r>
    <x v="16"/>
    <x v="16"/>
    <s v="1870"/>
    <x v="382"/>
    <x v="382"/>
    <n v="0"/>
    <x v="1"/>
    <x v="8"/>
  </r>
  <r>
    <x v="16"/>
    <x v="16"/>
    <s v="1870"/>
    <x v="382"/>
    <x v="382"/>
    <n v="0"/>
    <x v="1"/>
    <x v="9"/>
  </r>
  <r>
    <x v="16"/>
    <x v="16"/>
    <s v="1870"/>
    <x v="382"/>
    <x v="382"/>
    <n v="0"/>
    <x v="1"/>
    <x v="10"/>
  </r>
  <r>
    <x v="16"/>
    <x v="16"/>
    <s v="1870"/>
    <x v="382"/>
    <x v="382"/>
    <n v="0"/>
    <x v="1"/>
    <x v="11"/>
  </r>
  <r>
    <x v="16"/>
    <x v="16"/>
    <s v="1870"/>
    <x v="382"/>
    <x v="382"/>
    <n v="0"/>
    <x v="1"/>
    <x v="12"/>
  </r>
  <r>
    <x v="16"/>
    <x v="16"/>
    <s v="1871"/>
    <x v="383"/>
    <x v="383"/>
    <n v="0"/>
    <x v="1"/>
    <x v="0"/>
  </r>
  <r>
    <x v="16"/>
    <x v="16"/>
    <s v="1871"/>
    <x v="383"/>
    <x v="383"/>
    <n v="1"/>
    <x v="1"/>
    <x v="1"/>
  </r>
  <r>
    <x v="16"/>
    <x v="16"/>
    <s v="1871"/>
    <x v="383"/>
    <x v="383"/>
    <n v="1"/>
    <x v="1"/>
    <x v="2"/>
  </r>
  <r>
    <x v="16"/>
    <x v="16"/>
    <s v="1871"/>
    <x v="383"/>
    <x v="383"/>
    <n v="1"/>
    <x v="1"/>
    <x v="3"/>
  </r>
  <r>
    <x v="16"/>
    <x v="16"/>
    <s v="1871"/>
    <x v="383"/>
    <x v="383"/>
    <n v="1"/>
    <x v="1"/>
    <x v="4"/>
  </r>
  <r>
    <x v="16"/>
    <x v="16"/>
    <s v="1871"/>
    <x v="383"/>
    <x v="383"/>
    <n v="2"/>
    <x v="1"/>
    <x v="5"/>
  </r>
  <r>
    <x v="16"/>
    <x v="16"/>
    <s v="1871"/>
    <x v="383"/>
    <x v="383"/>
    <n v="2"/>
    <x v="1"/>
    <x v="6"/>
  </r>
  <r>
    <x v="16"/>
    <x v="16"/>
    <s v="1871"/>
    <x v="383"/>
    <x v="383"/>
    <n v="1"/>
    <x v="1"/>
    <x v="7"/>
  </r>
  <r>
    <x v="16"/>
    <x v="16"/>
    <s v="1871"/>
    <x v="383"/>
    <x v="383"/>
    <n v="2"/>
    <x v="1"/>
    <x v="8"/>
  </r>
  <r>
    <x v="16"/>
    <x v="16"/>
    <s v="1871"/>
    <x v="383"/>
    <x v="383"/>
    <n v="0"/>
    <x v="1"/>
    <x v="9"/>
  </r>
  <r>
    <x v="16"/>
    <x v="16"/>
    <s v="1871"/>
    <x v="383"/>
    <x v="383"/>
    <n v="1"/>
    <x v="1"/>
    <x v="10"/>
  </r>
  <r>
    <x v="16"/>
    <x v="16"/>
    <s v="1871"/>
    <x v="383"/>
    <x v="383"/>
    <n v="0"/>
    <x v="1"/>
    <x v="11"/>
  </r>
  <r>
    <x v="16"/>
    <x v="16"/>
    <s v="1871"/>
    <x v="383"/>
    <x v="383"/>
    <n v="1"/>
    <x v="1"/>
    <x v="12"/>
  </r>
  <r>
    <x v="16"/>
    <x v="16"/>
    <s v="1874"/>
    <x v="384"/>
    <x v="384"/>
    <n v="0"/>
    <x v="1"/>
    <x v="0"/>
  </r>
  <r>
    <x v="16"/>
    <x v="16"/>
    <s v="1874"/>
    <x v="384"/>
    <x v="384"/>
    <n v="0"/>
    <x v="1"/>
    <x v="1"/>
  </r>
  <r>
    <x v="16"/>
    <x v="16"/>
    <s v="1874"/>
    <x v="384"/>
    <x v="384"/>
    <n v="0"/>
    <x v="1"/>
    <x v="2"/>
  </r>
  <r>
    <x v="16"/>
    <x v="16"/>
    <s v="1874"/>
    <x v="384"/>
    <x v="384"/>
    <n v="0"/>
    <x v="1"/>
    <x v="3"/>
  </r>
  <r>
    <x v="16"/>
    <x v="16"/>
    <s v="1874"/>
    <x v="384"/>
    <x v="384"/>
    <n v="0"/>
    <x v="1"/>
    <x v="4"/>
  </r>
  <r>
    <x v="16"/>
    <x v="16"/>
    <s v="1874"/>
    <x v="384"/>
    <x v="384"/>
    <n v="0"/>
    <x v="1"/>
    <x v="5"/>
  </r>
  <r>
    <x v="16"/>
    <x v="16"/>
    <s v="1874"/>
    <x v="384"/>
    <x v="384"/>
    <n v="0"/>
    <x v="1"/>
    <x v="6"/>
  </r>
  <r>
    <x v="16"/>
    <x v="16"/>
    <s v="1874"/>
    <x v="384"/>
    <x v="384"/>
    <n v="0"/>
    <x v="1"/>
    <x v="7"/>
  </r>
  <r>
    <x v="16"/>
    <x v="16"/>
    <s v="1874"/>
    <x v="384"/>
    <x v="384"/>
    <n v="0"/>
    <x v="1"/>
    <x v="8"/>
  </r>
  <r>
    <x v="16"/>
    <x v="16"/>
    <s v="1874"/>
    <x v="384"/>
    <x v="384"/>
    <n v="0"/>
    <x v="1"/>
    <x v="9"/>
  </r>
  <r>
    <x v="16"/>
    <x v="16"/>
    <s v="1874"/>
    <x v="384"/>
    <x v="384"/>
    <n v="0"/>
    <x v="1"/>
    <x v="10"/>
  </r>
  <r>
    <x v="16"/>
    <x v="16"/>
    <s v="1874"/>
    <x v="384"/>
    <x v="384"/>
    <n v="0"/>
    <x v="1"/>
    <x v="11"/>
  </r>
  <r>
    <x v="16"/>
    <x v="16"/>
    <s v="1874"/>
    <x v="384"/>
    <x v="384"/>
    <n v="0"/>
    <x v="1"/>
    <x v="12"/>
  </r>
  <r>
    <x v="17"/>
    <x v="17"/>
    <s v="1902"/>
    <x v="385"/>
    <x v="385"/>
    <n v="1"/>
    <x v="1"/>
    <x v="0"/>
  </r>
  <r>
    <x v="17"/>
    <x v="17"/>
    <s v="1902"/>
    <x v="385"/>
    <x v="385"/>
    <n v="1"/>
    <x v="1"/>
    <x v="1"/>
  </r>
  <r>
    <x v="17"/>
    <x v="17"/>
    <s v="1902"/>
    <x v="385"/>
    <x v="385"/>
    <n v="1"/>
    <x v="1"/>
    <x v="2"/>
  </r>
  <r>
    <x v="17"/>
    <x v="17"/>
    <s v="1902"/>
    <x v="385"/>
    <x v="385"/>
    <n v="3"/>
    <x v="1"/>
    <x v="3"/>
  </r>
  <r>
    <x v="17"/>
    <x v="17"/>
    <s v="1902"/>
    <x v="385"/>
    <x v="385"/>
    <n v="3"/>
    <x v="1"/>
    <x v="4"/>
  </r>
  <r>
    <x v="17"/>
    <x v="17"/>
    <s v="1902"/>
    <x v="385"/>
    <x v="385"/>
    <n v="4"/>
    <x v="1"/>
    <x v="5"/>
  </r>
  <r>
    <x v="17"/>
    <x v="17"/>
    <s v="1902"/>
    <x v="385"/>
    <x v="385"/>
    <n v="5"/>
    <x v="1"/>
    <x v="6"/>
  </r>
  <r>
    <x v="17"/>
    <x v="17"/>
    <s v="1902"/>
    <x v="385"/>
    <x v="385"/>
    <n v="4"/>
    <x v="1"/>
    <x v="7"/>
  </r>
  <r>
    <x v="17"/>
    <x v="17"/>
    <s v="1902"/>
    <x v="385"/>
    <x v="385"/>
    <n v="3"/>
    <x v="1"/>
    <x v="8"/>
  </r>
  <r>
    <x v="17"/>
    <x v="17"/>
    <s v="1902"/>
    <x v="385"/>
    <x v="385"/>
    <n v="2"/>
    <x v="1"/>
    <x v="9"/>
  </r>
  <r>
    <x v="17"/>
    <x v="17"/>
    <s v="1902"/>
    <x v="385"/>
    <x v="385"/>
    <n v="2"/>
    <x v="1"/>
    <x v="10"/>
  </r>
  <r>
    <x v="17"/>
    <x v="17"/>
    <s v="1902"/>
    <x v="385"/>
    <x v="385"/>
    <n v="4"/>
    <x v="1"/>
    <x v="11"/>
  </r>
  <r>
    <x v="17"/>
    <x v="17"/>
    <s v="1902"/>
    <x v="385"/>
    <x v="385"/>
    <n v="5"/>
    <x v="1"/>
    <x v="12"/>
  </r>
  <r>
    <x v="17"/>
    <x v="17"/>
    <s v="1903"/>
    <x v="386"/>
    <x v="386"/>
    <n v="1"/>
    <x v="1"/>
    <x v="0"/>
  </r>
  <r>
    <x v="17"/>
    <x v="17"/>
    <s v="1903"/>
    <x v="386"/>
    <x v="386"/>
    <n v="0"/>
    <x v="1"/>
    <x v="1"/>
  </r>
  <r>
    <x v="17"/>
    <x v="17"/>
    <s v="1903"/>
    <x v="386"/>
    <x v="386"/>
    <n v="1"/>
    <x v="1"/>
    <x v="2"/>
  </r>
  <r>
    <x v="17"/>
    <x v="17"/>
    <s v="1903"/>
    <x v="386"/>
    <x v="386"/>
    <n v="2"/>
    <x v="1"/>
    <x v="3"/>
  </r>
  <r>
    <x v="17"/>
    <x v="17"/>
    <s v="1903"/>
    <x v="386"/>
    <x v="386"/>
    <n v="0"/>
    <x v="1"/>
    <x v="4"/>
  </r>
  <r>
    <x v="17"/>
    <x v="17"/>
    <s v="1903"/>
    <x v="386"/>
    <x v="386"/>
    <n v="3"/>
    <x v="1"/>
    <x v="5"/>
  </r>
  <r>
    <x v="17"/>
    <x v="17"/>
    <s v="1903"/>
    <x v="386"/>
    <x v="386"/>
    <n v="5"/>
    <x v="1"/>
    <x v="6"/>
  </r>
  <r>
    <x v="17"/>
    <x v="17"/>
    <s v="1903"/>
    <x v="386"/>
    <x v="386"/>
    <n v="2"/>
    <x v="1"/>
    <x v="7"/>
  </r>
  <r>
    <x v="17"/>
    <x v="17"/>
    <s v="1903"/>
    <x v="386"/>
    <x v="386"/>
    <n v="1"/>
    <x v="1"/>
    <x v="8"/>
  </r>
  <r>
    <x v="17"/>
    <x v="17"/>
    <s v="1903"/>
    <x v="386"/>
    <x v="386"/>
    <n v="3"/>
    <x v="1"/>
    <x v="9"/>
  </r>
  <r>
    <x v="17"/>
    <x v="17"/>
    <s v="1903"/>
    <x v="386"/>
    <x v="386"/>
    <n v="3"/>
    <x v="1"/>
    <x v="10"/>
  </r>
  <r>
    <x v="17"/>
    <x v="17"/>
    <s v="1903"/>
    <x v="386"/>
    <x v="386"/>
    <n v="2"/>
    <x v="1"/>
    <x v="11"/>
  </r>
  <r>
    <x v="17"/>
    <x v="17"/>
    <s v="1903"/>
    <x v="386"/>
    <x v="386"/>
    <n v="5"/>
    <x v="1"/>
    <x v="12"/>
  </r>
  <r>
    <x v="17"/>
    <x v="17"/>
    <s v="1911"/>
    <x v="387"/>
    <x v="387"/>
    <n v="67"/>
    <x v="1"/>
    <x v="0"/>
  </r>
  <r>
    <x v="17"/>
    <x v="17"/>
    <s v="1911"/>
    <x v="387"/>
    <x v="387"/>
    <n v="107"/>
    <x v="1"/>
    <x v="1"/>
  </r>
  <r>
    <x v="17"/>
    <x v="17"/>
    <s v="1911"/>
    <x v="387"/>
    <x v="387"/>
    <n v="120"/>
    <x v="1"/>
    <x v="2"/>
  </r>
  <r>
    <x v="17"/>
    <x v="17"/>
    <s v="1911"/>
    <x v="387"/>
    <x v="387"/>
    <n v="135"/>
    <x v="1"/>
    <x v="3"/>
  </r>
  <r>
    <x v="17"/>
    <x v="17"/>
    <s v="1911"/>
    <x v="387"/>
    <x v="387"/>
    <n v="162"/>
    <x v="1"/>
    <x v="4"/>
  </r>
  <r>
    <x v="17"/>
    <x v="17"/>
    <s v="1911"/>
    <x v="387"/>
    <x v="387"/>
    <n v="83"/>
    <x v="1"/>
    <x v="5"/>
  </r>
  <r>
    <x v="17"/>
    <x v="17"/>
    <s v="1911"/>
    <x v="387"/>
    <x v="387"/>
    <n v="2"/>
    <x v="1"/>
    <x v="6"/>
  </r>
  <r>
    <x v="17"/>
    <x v="17"/>
    <s v="1911"/>
    <x v="387"/>
    <x v="387"/>
    <n v="3"/>
    <x v="1"/>
    <x v="7"/>
  </r>
  <r>
    <x v="17"/>
    <x v="17"/>
    <s v="1911"/>
    <x v="387"/>
    <x v="387"/>
    <n v="3"/>
    <x v="1"/>
    <x v="8"/>
  </r>
  <r>
    <x v="17"/>
    <x v="17"/>
    <s v="1911"/>
    <x v="387"/>
    <x v="387"/>
    <n v="2"/>
    <x v="1"/>
    <x v="9"/>
  </r>
  <r>
    <x v="17"/>
    <x v="17"/>
    <s v="1911"/>
    <x v="387"/>
    <x v="387"/>
    <n v="2"/>
    <x v="1"/>
    <x v="10"/>
  </r>
  <r>
    <x v="17"/>
    <x v="17"/>
    <s v="1911"/>
    <x v="387"/>
    <x v="387"/>
    <n v="1"/>
    <x v="1"/>
    <x v="11"/>
  </r>
  <r>
    <x v="17"/>
    <x v="17"/>
    <s v="1911"/>
    <x v="387"/>
    <x v="387"/>
    <n v="3"/>
    <x v="1"/>
    <x v="12"/>
  </r>
  <r>
    <x v="17"/>
    <x v="17"/>
    <s v="1913"/>
    <x v="388"/>
    <x v="388"/>
    <n v="4"/>
    <x v="1"/>
    <x v="0"/>
  </r>
  <r>
    <x v="17"/>
    <x v="17"/>
    <s v="1913"/>
    <x v="388"/>
    <x v="388"/>
    <n v="5"/>
    <x v="1"/>
    <x v="1"/>
  </r>
  <r>
    <x v="17"/>
    <x v="17"/>
    <s v="1913"/>
    <x v="388"/>
    <x v="388"/>
    <n v="4"/>
    <x v="1"/>
    <x v="2"/>
  </r>
  <r>
    <x v="17"/>
    <x v="17"/>
    <s v="1913"/>
    <x v="388"/>
    <x v="388"/>
    <n v="4"/>
    <x v="1"/>
    <x v="3"/>
  </r>
  <r>
    <x v="17"/>
    <x v="17"/>
    <s v="1913"/>
    <x v="388"/>
    <x v="388"/>
    <n v="5"/>
    <x v="1"/>
    <x v="4"/>
  </r>
  <r>
    <x v="17"/>
    <x v="17"/>
    <s v="1913"/>
    <x v="388"/>
    <x v="388"/>
    <n v="7"/>
    <x v="1"/>
    <x v="5"/>
  </r>
  <r>
    <x v="17"/>
    <x v="17"/>
    <s v="1913"/>
    <x v="388"/>
    <x v="388"/>
    <n v="4"/>
    <x v="1"/>
    <x v="6"/>
  </r>
  <r>
    <x v="17"/>
    <x v="17"/>
    <s v="1913"/>
    <x v="388"/>
    <x v="388"/>
    <n v="3"/>
    <x v="1"/>
    <x v="7"/>
  </r>
  <r>
    <x v="17"/>
    <x v="17"/>
    <s v="1913"/>
    <x v="388"/>
    <x v="388"/>
    <n v="4"/>
    <x v="1"/>
    <x v="8"/>
  </r>
  <r>
    <x v="17"/>
    <x v="17"/>
    <s v="1913"/>
    <x v="388"/>
    <x v="388"/>
    <n v="4"/>
    <x v="1"/>
    <x v="9"/>
  </r>
  <r>
    <x v="17"/>
    <x v="17"/>
    <s v="1913"/>
    <x v="388"/>
    <x v="388"/>
    <n v="4"/>
    <x v="1"/>
    <x v="10"/>
  </r>
  <r>
    <x v="17"/>
    <x v="17"/>
    <s v="1913"/>
    <x v="388"/>
    <x v="388"/>
    <n v="3"/>
    <x v="1"/>
    <x v="11"/>
  </r>
  <r>
    <x v="17"/>
    <x v="17"/>
    <s v="1913"/>
    <x v="388"/>
    <x v="388"/>
    <n v="7"/>
    <x v="1"/>
    <x v="12"/>
  </r>
  <r>
    <x v="17"/>
    <x v="17"/>
    <s v="1917"/>
    <x v="389"/>
    <x v="389"/>
    <n v="0"/>
    <x v="1"/>
    <x v="0"/>
  </r>
  <r>
    <x v="17"/>
    <x v="17"/>
    <s v="1917"/>
    <x v="389"/>
    <x v="389"/>
    <n v="0"/>
    <x v="1"/>
    <x v="1"/>
  </r>
  <r>
    <x v="17"/>
    <x v="17"/>
    <s v="1917"/>
    <x v="389"/>
    <x v="389"/>
    <n v="0"/>
    <x v="1"/>
    <x v="2"/>
  </r>
  <r>
    <x v="17"/>
    <x v="17"/>
    <s v="1917"/>
    <x v="389"/>
    <x v="389"/>
    <n v="0"/>
    <x v="1"/>
    <x v="3"/>
  </r>
  <r>
    <x v="17"/>
    <x v="17"/>
    <s v="1917"/>
    <x v="389"/>
    <x v="389"/>
    <n v="0"/>
    <x v="1"/>
    <x v="4"/>
  </r>
  <r>
    <x v="17"/>
    <x v="17"/>
    <s v="1917"/>
    <x v="389"/>
    <x v="389"/>
    <n v="0"/>
    <x v="1"/>
    <x v="5"/>
  </r>
  <r>
    <x v="17"/>
    <x v="17"/>
    <s v="1917"/>
    <x v="389"/>
    <x v="389"/>
    <n v="1"/>
    <x v="1"/>
    <x v="6"/>
  </r>
  <r>
    <x v="17"/>
    <x v="17"/>
    <s v="1917"/>
    <x v="389"/>
    <x v="389"/>
    <n v="0"/>
    <x v="1"/>
    <x v="7"/>
  </r>
  <r>
    <x v="17"/>
    <x v="17"/>
    <s v="1917"/>
    <x v="389"/>
    <x v="389"/>
    <n v="0"/>
    <x v="1"/>
    <x v="8"/>
  </r>
  <r>
    <x v="17"/>
    <x v="17"/>
    <s v="1917"/>
    <x v="389"/>
    <x v="389"/>
    <n v="0"/>
    <x v="1"/>
    <x v="9"/>
  </r>
  <r>
    <x v="17"/>
    <x v="17"/>
    <s v="1917"/>
    <x v="389"/>
    <x v="389"/>
    <n v="0"/>
    <x v="1"/>
    <x v="10"/>
  </r>
  <r>
    <x v="17"/>
    <x v="17"/>
    <s v="1917"/>
    <x v="389"/>
    <x v="389"/>
    <n v="0"/>
    <x v="1"/>
    <x v="11"/>
  </r>
  <r>
    <x v="17"/>
    <x v="17"/>
    <s v="1917"/>
    <x v="389"/>
    <x v="389"/>
    <n v="0"/>
    <x v="1"/>
    <x v="12"/>
  </r>
  <r>
    <x v="17"/>
    <x v="17"/>
    <s v="1919"/>
    <x v="390"/>
    <x v="390"/>
    <n v="1"/>
    <x v="1"/>
    <x v="0"/>
  </r>
  <r>
    <x v="17"/>
    <x v="17"/>
    <s v="1919"/>
    <x v="390"/>
    <x v="390"/>
    <n v="0"/>
    <x v="1"/>
    <x v="1"/>
  </r>
  <r>
    <x v="17"/>
    <x v="17"/>
    <s v="1919"/>
    <x v="390"/>
    <x v="390"/>
    <n v="0"/>
    <x v="1"/>
    <x v="2"/>
  </r>
  <r>
    <x v="17"/>
    <x v="17"/>
    <s v="1919"/>
    <x v="390"/>
    <x v="390"/>
    <n v="0"/>
    <x v="1"/>
    <x v="3"/>
  </r>
  <r>
    <x v="17"/>
    <x v="17"/>
    <s v="1919"/>
    <x v="390"/>
    <x v="390"/>
    <n v="0"/>
    <x v="1"/>
    <x v="4"/>
  </r>
  <r>
    <x v="17"/>
    <x v="17"/>
    <s v="1919"/>
    <x v="390"/>
    <x v="390"/>
    <n v="0"/>
    <x v="1"/>
    <x v="5"/>
  </r>
  <r>
    <x v="17"/>
    <x v="17"/>
    <s v="1919"/>
    <x v="390"/>
    <x v="390"/>
    <n v="0"/>
    <x v="1"/>
    <x v="6"/>
  </r>
  <r>
    <x v="17"/>
    <x v="17"/>
    <s v="1919"/>
    <x v="390"/>
    <x v="390"/>
    <n v="0"/>
    <x v="1"/>
    <x v="7"/>
  </r>
  <r>
    <x v="17"/>
    <x v="17"/>
    <s v="1919"/>
    <x v="390"/>
    <x v="390"/>
    <n v="0"/>
    <x v="1"/>
    <x v="8"/>
  </r>
  <r>
    <x v="17"/>
    <x v="17"/>
    <s v="1919"/>
    <x v="390"/>
    <x v="390"/>
    <n v="0"/>
    <x v="1"/>
    <x v="9"/>
  </r>
  <r>
    <x v="17"/>
    <x v="17"/>
    <s v="1919"/>
    <x v="390"/>
    <x v="390"/>
    <n v="0"/>
    <x v="1"/>
    <x v="10"/>
  </r>
  <r>
    <x v="17"/>
    <x v="17"/>
    <s v="1919"/>
    <x v="390"/>
    <x v="390"/>
    <n v="0"/>
    <x v="1"/>
    <x v="11"/>
  </r>
  <r>
    <x v="17"/>
    <x v="17"/>
    <s v="1919"/>
    <x v="390"/>
    <x v="390"/>
    <n v="0"/>
    <x v="1"/>
    <x v="12"/>
  </r>
  <r>
    <x v="17"/>
    <x v="17"/>
    <s v="1920"/>
    <x v="391"/>
    <x v="391"/>
    <n v="1"/>
    <x v="1"/>
    <x v="0"/>
  </r>
  <r>
    <x v="17"/>
    <x v="17"/>
    <s v="1920"/>
    <x v="391"/>
    <x v="391"/>
    <n v="0"/>
    <x v="1"/>
    <x v="1"/>
  </r>
  <r>
    <x v="17"/>
    <x v="17"/>
    <s v="1920"/>
    <x v="391"/>
    <x v="391"/>
    <n v="0"/>
    <x v="1"/>
    <x v="2"/>
  </r>
  <r>
    <x v="17"/>
    <x v="17"/>
    <s v="1920"/>
    <x v="391"/>
    <x v="391"/>
    <n v="0"/>
    <x v="1"/>
    <x v="3"/>
  </r>
  <r>
    <x v="17"/>
    <x v="17"/>
    <s v="1920"/>
    <x v="391"/>
    <x v="391"/>
    <n v="0"/>
    <x v="1"/>
    <x v="4"/>
  </r>
  <r>
    <x v="17"/>
    <x v="17"/>
    <s v="1920"/>
    <x v="391"/>
    <x v="391"/>
    <n v="0"/>
    <x v="1"/>
    <x v="5"/>
  </r>
  <r>
    <x v="17"/>
    <x v="17"/>
    <s v="1920"/>
    <x v="391"/>
    <x v="391"/>
    <n v="0"/>
    <x v="1"/>
    <x v="6"/>
  </r>
  <r>
    <x v="17"/>
    <x v="17"/>
    <s v="1920"/>
    <x v="391"/>
    <x v="391"/>
    <n v="0"/>
    <x v="1"/>
    <x v="7"/>
  </r>
  <r>
    <x v="17"/>
    <x v="17"/>
    <s v="1920"/>
    <x v="391"/>
    <x v="391"/>
    <n v="0"/>
    <x v="1"/>
    <x v="8"/>
  </r>
  <r>
    <x v="17"/>
    <x v="17"/>
    <s v="1920"/>
    <x v="391"/>
    <x v="391"/>
    <n v="0"/>
    <x v="1"/>
    <x v="9"/>
  </r>
  <r>
    <x v="17"/>
    <x v="17"/>
    <s v="1920"/>
    <x v="391"/>
    <x v="391"/>
    <n v="0"/>
    <x v="1"/>
    <x v="10"/>
  </r>
  <r>
    <x v="17"/>
    <x v="17"/>
    <s v="1920"/>
    <x v="391"/>
    <x v="391"/>
    <n v="0"/>
    <x v="1"/>
    <x v="11"/>
  </r>
  <r>
    <x v="17"/>
    <x v="17"/>
    <s v="1920"/>
    <x v="391"/>
    <x v="391"/>
    <n v="1"/>
    <x v="1"/>
    <x v="12"/>
  </r>
  <r>
    <x v="17"/>
    <x v="17"/>
    <s v="1922"/>
    <x v="392"/>
    <x v="392"/>
    <n v="6"/>
    <x v="1"/>
    <x v="0"/>
  </r>
  <r>
    <x v="17"/>
    <x v="17"/>
    <s v="1922"/>
    <x v="392"/>
    <x v="392"/>
    <n v="3"/>
    <x v="1"/>
    <x v="1"/>
  </r>
  <r>
    <x v="17"/>
    <x v="17"/>
    <s v="1922"/>
    <x v="392"/>
    <x v="392"/>
    <n v="3"/>
    <x v="1"/>
    <x v="2"/>
  </r>
  <r>
    <x v="17"/>
    <x v="17"/>
    <s v="1922"/>
    <x v="392"/>
    <x v="392"/>
    <n v="5"/>
    <x v="1"/>
    <x v="3"/>
  </r>
  <r>
    <x v="17"/>
    <x v="17"/>
    <s v="1922"/>
    <x v="392"/>
    <x v="392"/>
    <n v="3"/>
    <x v="1"/>
    <x v="4"/>
  </r>
  <r>
    <x v="17"/>
    <x v="17"/>
    <s v="1922"/>
    <x v="392"/>
    <x v="392"/>
    <n v="6"/>
    <x v="1"/>
    <x v="5"/>
  </r>
  <r>
    <x v="17"/>
    <x v="17"/>
    <s v="1922"/>
    <x v="392"/>
    <x v="392"/>
    <n v="4"/>
    <x v="1"/>
    <x v="6"/>
  </r>
  <r>
    <x v="17"/>
    <x v="17"/>
    <s v="1922"/>
    <x v="392"/>
    <x v="392"/>
    <n v="6"/>
    <x v="1"/>
    <x v="7"/>
  </r>
  <r>
    <x v="17"/>
    <x v="17"/>
    <s v="1922"/>
    <x v="392"/>
    <x v="392"/>
    <n v="4"/>
    <x v="1"/>
    <x v="8"/>
  </r>
  <r>
    <x v="17"/>
    <x v="17"/>
    <s v="1922"/>
    <x v="392"/>
    <x v="392"/>
    <n v="5"/>
    <x v="1"/>
    <x v="9"/>
  </r>
  <r>
    <x v="17"/>
    <x v="17"/>
    <s v="1922"/>
    <x v="392"/>
    <x v="392"/>
    <n v="4"/>
    <x v="1"/>
    <x v="10"/>
  </r>
  <r>
    <x v="17"/>
    <x v="17"/>
    <s v="1922"/>
    <x v="392"/>
    <x v="392"/>
    <n v="5"/>
    <x v="1"/>
    <x v="11"/>
  </r>
  <r>
    <x v="17"/>
    <x v="17"/>
    <s v="1922"/>
    <x v="392"/>
    <x v="392"/>
    <n v="7"/>
    <x v="1"/>
    <x v="12"/>
  </r>
  <r>
    <x v="17"/>
    <x v="17"/>
    <s v="1923"/>
    <x v="393"/>
    <x v="393"/>
    <n v="1"/>
    <x v="1"/>
    <x v="0"/>
  </r>
  <r>
    <x v="17"/>
    <x v="17"/>
    <s v="1923"/>
    <x v="393"/>
    <x v="393"/>
    <n v="1"/>
    <x v="1"/>
    <x v="1"/>
  </r>
  <r>
    <x v="17"/>
    <x v="17"/>
    <s v="1923"/>
    <x v="393"/>
    <x v="393"/>
    <n v="1"/>
    <x v="1"/>
    <x v="2"/>
  </r>
  <r>
    <x v="17"/>
    <x v="17"/>
    <s v="1923"/>
    <x v="393"/>
    <x v="393"/>
    <n v="0"/>
    <x v="1"/>
    <x v="3"/>
  </r>
  <r>
    <x v="17"/>
    <x v="17"/>
    <s v="1923"/>
    <x v="393"/>
    <x v="393"/>
    <n v="1"/>
    <x v="1"/>
    <x v="4"/>
  </r>
  <r>
    <x v="17"/>
    <x v="17"/>
    <s v="1923"/>
    <x v="393"/>
    <x v="393"/>
    <n v="1"/>
    <x v="1"/>
    <x v="5"/>
  </r>
  <r>
    <x v="17"/>
    <x v="17"/>
    <s v="1923"/>
    <x v="393"/>
    <x v="393"/>
    <n v="2"/>
    <x v="1"/>
    <x v="6"/>
  </r>
  <r>
    <x v="17"/>
    <x v="17"/>
    <s v="1923"/>
    <x v="393"/>
    <x v="393"/>
    <n v="1"/>
    <x v="1"/>
    <x v="7"/>
  </r>
  <r>
    <x v="17"/>
    <x v="17"/>
    <s v="1923"/>
    <x v="393"/>
    <x v="393"/>
    <n v="1"/>
    <x v="1"/>
    <x v="8"/>
  </r>
  <r>
    <x v="17"/>
    <x v="17"/>
    <s v="1923"/>
    <x v="393"/>
    <x v="393"/>
    <n v="1"/>
    <x v="1"/>
    <x v="9"/>
  </r>
  <r>
    <x v="17"/>
    <x v="17"/>
    <s v="1923"/>
    <x v="393"/>
    <x v="393"/>
    <n v="1"/>
    <x v="1"/>
    <x v="10"/>
  </r>
  <r>
    <x v="17"/>
    <x v="17"/>
    <s v="1923"/>
    <x v="393"/>
    <x v="393"/>
    <n v="1"/>
    <x v="1"/>
    <x v="11"/>
  </r>
  <r>
    <x v="17"/>
    <x v="17"/>
    <s v="1923"/>
    <x v="393"/>
    <x v="393"/>
    <n v="1"/>
    <x v="1"/>
    <x v="12"/>
  </r>
  <r>
    <x v="17"/>
    <x v="17"/>
    <s v="1924"/>
    <x v="394"/>
    <x v="394"/>
    <n v="23"/>
    <x v="1"/>
    <x v="0"/>
  </r>
  <r>
    <x v="17"/>
    <x v="17"/>
    <s v="1924"/>
    <x v="394"/>
    <x v="394"/>
    <n v="23"/>
    <x v="1"/>
    <x v="1"/>
  </r>
  <r>
    <x v="17"/>
    <x v="17"/>
    <s v="1924"/>
    <x v="394"/>
    <x v="394"/>
    <n v="14"/>
    <x v="1"/>
    <x v="2"/>
  </r>
  <r>
    <x v="17"/>
    <x v="17"/>
    <s v="1924"/>
    <x v="394"/>
    <x v="394"/>
    <n v="13"/>
    <x v="1"/>
    <x v="3"/>
  </r>
  <r>
    <x v="17"/>
    <x v="17"/>
    <s v="1924"/>
    <x v="394"/>
    <x v="394"/>
    <n v="12"/>
    <x v="1"/>
    <x v="4"/>
  </r>
  <r>
    <x v="17"/>
    <x v="17"/>
    <s v="1924"/>
    <x v="394"/>
    <x v="394"/>
    <n v="15"/>
    <x v="1"/>
    <x v="5"/>
  </r>
  <r>
    <x v="17"/>
    <x v="17"/>
    <s v="1924"/>
    <x v="394"/>
    <x v="394"/>
    <n v="14"/>
    <x v="1"/>
    <x v="6"/>
  </r>
  <r>
    <x v="17"/>
    <x v="17"/>
    <s v="1924"/>
    <x v="394"/>
    <x v="394"/>
    <n v="17"/>
    <x v="1"/>
    <x v="7"/>
  </r>
  <r>
    <x v="17"/>
    <x v="17"/>
    <s v="1924"/>
    <x v="394"/>
    <x v="394"/>
    <n v="16"/>
    <x v="1"/>
    <x v="8"/>
  </r>
  <r>
    <x v="17"/>
    <x v="17"/>
    <s v="1924"/>
    <x v="394"/>
    <x v="394"/>
    <n v="13"/>
    <x v="1"/>
    <x v="9"/>
  </r>
  <r>
    <x v="17"/>
    <x v="17"/>
    <s v="1924"/>
    <x v="394"/>
    <x v="394"/>
    <n v="9"/>
    <x v="1"/>
    <x v="10"/>
  </r>
  <r>
    <x v="17"/>
    <x v="17"/>
    <s v="1924"/>
    <x v="394"/>
    <x v="394"/>
    <n v="10"/>
    <x v="1"/>
    <x v="11"/>
  </r>
  <r>
    <x v="17"/>
    <x v="17"/>
    <s v="1924"/>
    <x v="394"/>
    <x v="394"/>
    <n v="9"/>
    <x v="1"/>
    <x v="12"/>
  </r>
  <r>
    <x v="17"/>
    <x v="17"/>
    <s v="1925"/>
    <x v="395"/>
    <x v="395"/>
    <n v="7"/>
    <x v="1"/>
    <x v="0"/>
  </r>
  <r>
    <x v="17"/>
    <x v="17"/>
    <s v="1925"/>
    <x v="395"/>
    <x v="395"/>
    <n v="5"/>
    <x v="1"/>
    <x v="1"/>
  </r>
  <r>
    <x v="17"/>
    <x v="17"/>
    <s v="1925"/>
    <x v="395"/>
    <x v="395"/>
    <n v="3"/>
    <x v="1"/>
    <x v="2"/>
  </r>
  <r>
    <x v="17"/>
    <x v="17"/>
    <s v="1925"/>
    <x v="395"/>
    <x v="395"/>
    <n v="8"/>
    <x v="1"/>
    <x v="3"/>
  </r>
  <r>
    <x v="17"/>
    <x v="17"/>
    <s v="1925"/>
    <x v="395"/>
    <x v="395"/>
    <n v="7"/>
    <x v="1"/>
    <x v="4"/>
  </r>
  <r>
    <x v="17"/>
    <x v="17"/>
    <s v="1925"/>
    <x v="395"/>
    <x v="395"/>
    <n v="2"/>
    <x v="1"/>
    <x v="5"/>
  </r>
  <r>
    <x v="17"/>
    <x v="17"/>
    <s v="1925"/>
    <x v="395"/>
    <x v="395"/>
    <n v="1"/>
    <x v="1"/>
    <x v="6"/>
  </r>
  <r>
    <x v="17"/>
    <x v="17"/>
    <s v="1925"/>
    <x v="395"/>
    <x v="395"/>
    <n v="1"/>
    <x v="1"/>
    <x v="7"/>
  </r>
  <r>
    <x v="17"/>
    <x v="17"/>
    <s v="1925"/>
    <x v="395"/>
    <x v="395"/>
    <n v="2"/>
    <x v="1"/>
    <x v="8"/>
  </r>
  <r>
    <x v="17"/>
    <x v="17"/>
    <s v="1925"/>
    <x v="395"/>
    <x v="395"/>
    <n v="1"/>
    <x v="1"/>
    <x v="9"/>
  </r>
  <r>
    <x v="17"/>
    <x v="17"/>
    <s v="1925"/>
    <x v="395"/>
    <x v="395"/>
    <n v="2"/>
    <x v="1"/>
    <x v="10"/>
  </r>
  <r>
    <x v="17"/>
    <x v="17"/>
    <s v="1925"/>
    <x v="395"/>
    <x v="395"/>
    <n v="0"/>
    <x v="1"/>
    <x v="11"/>
  </r>
  <r>
    <x v="17"/>
    <x v="17"/>
    <s v="1925"/>
    <x v="395"/>
    <x v="395"/>
    <n v="1"/>
    <x v="1"/>
    <x v="12"/>
  </r>
  <r>
    <x v="17"/>
    <x v="17"/>
    <s v="1926"/>
    <x v="396"/>
    <x v="396"/>
    <n v="0"/>
    <x v="1"/>
    <x v="0"/>
  </r>
  <r>
    <x v="17"/>
    <x v="17"/>
    <s v="1926"/>
    <x v="396"/>
    <x v="396"/>
    <n v="2"/>
    <x v="1"/>
    <x v="1"/>
  </r>
  <r>
    <x v="17"/>
    <x v="17"/>
    <s v="1926"/>
    <x v="396"/>
    <x v="396"/>
    <n v="0"/>
    <x v="1"/>
    <x v="2"/>
  </r>
  <r>
    <x v="17"/>
    <x v="17"/>
    <s v="1926"/>
    <x v="396"/>
    <x v="396"/>
    <n v="2"/>
    <x v="1"/>
    <x v="3"/>
  </r>
  <r>
    <x v="17"/>
    <x v="17"/>
    <s v="1926"/>
    <x v="396"/>
    <x v="396"/>
    <n v="4"/>
    <x v="1"/>
    <x v="4"/>
  </r>
  <r>
    <x v="17"/>
    <x v="17"/>
    <s v="1926"/>
    <x v="396"/>
    <x v="396"/>
    <n v="3"/>
    <x v="1"/>
    <x v="5"/>
  </r>
  <r>
    <x v="17"/>
    <x v="17"/>
    <s v="1926"/>
    <x v="396"/>
    <x v="396"/>
    <n v="1"/>
    <x v="1"/>
    <x v="6"/>
  </r>
  <r>
    <x v="17"/>
    <x v="17"/>
    <s v="1926"/>
    <x v="396"/>
    <x v="396"/>
    <n v="1"/>
    <x v="1"/>
    <x v="7"/>
  </r>
  <r>
    <x v="17"/>
    <x v="17"/>
    <s v="1926"/>
    <x v="396"/>
    <x v="396"/>
    <n v="0"/>
    <x v="1"/>
    <x v="8"/>
  </r>
  <r>
    <x v="17"/>
    <x v="17"/>
    <s v="1926"/>
    <x v="396"/>
    <x v="396"/>
    <n v="0"/>
    <x v="1"/>
    <x v="9"/>
  </r>
  <r>
    <x v="17"/>
    <x v="17"/>
    <s v="1926"/>
    <x v="396"/>
    <x v="396"/>
    <n v="0"/>
    <x v="1"/>
    <x v="10"/>
  </r>
  <r>
    <x v="17"/>
    <x v="17"/>
    <s v="1926"/>
    <x v="396"/>
    <x v="396"/>
    <n v="0"/>
    <x v="1"/>
    <x v="11"/>
  </r>
  <r>
    <x v="17"/>
    <x v="17"/>
    <s v="1926"/>
    <x v="396"/>
    <x v="396"/>
    <n v="0"/>
    <x v="1"/>
    <x v="12"/>
  </r>
  <r>
    <x v="17"/>
    <x v="17"/>
    <s v="1927"/>
    <x v="397"/>
    <x v="397"/>
    <n v="1"/>
    <x v="1"/>
    <x v="0"/>
  </r>
  <r>
    <x v="17"/>
    <x v="17"/>
    <s v="1927"/>
    <x v="397"/>
    <x v="397"/>
    <n v="0"/>
    <x v="1"/>
    <x v="1"/>
  </r>
  <r>
    <x v="17"/>
    <x v="17"/>
    <s v="1927"/>
    <x v="397"/>
    <x v="397"/>
    <n v="0"/>
    <x v="1"/>
    <x v="2"/>
  </r>
  <r>
    <x v="17"/>
    <x v="17"/>
    <s v="1927"/>
    <x v="397"/>
    <x v="397"/>
    <n v="0"/>
    <x v="1"/>
    <x v="3"/>
  </r>
  <r>
    <x v="17"/>
    <x v="17"/>
    <s v="1927"/>
    <x v="397"/>
    <x v="397"/>
    <n v="0"/>
    <x v="1"/>
    <x v="4"/>
  </r>
  <r>
    <x v="17"/>
    <x v="17"/>
    <s v="1927"/>
    <x v="397"/>
    <x v="397"/>
    <n v="1"/>
    <x v="1"/>
    <x v="5"/>
  </r>
  <r>
    <x v="17"/>
    <x v="17"/>
    <s v="1927"/>
    <x v="397"/>
    <x v="397"/>
    <n v="0"/>
    <x v="1"/>
    <x v="6"/>
  </r>
  <r>
    <x v="17"/>
    <x v="17"/>
    <s v="1927"/>
    <x v="397"/>
    <x v="397"/>
    <n v="2"/>
    <x v="1"/>
    <x v="7"/>
  </r>
  <r>
    <x v="17"/>
    <x v="17"/>
    <s v="1927"/>
    <x v="397"/>
    <x v="397"/>
    <n v="2"/>
    <x v="1"/>
    <x v="8"/>
  </r>
  <r>
    <x v="17"/>
    <x v="17"/>
    <s v="1927"/>
    <x v="397"/>
    <x v="397"/>
    <n v="1"/>
    <x v="1"/>
    <x v="9"/>
  </r>
  <r>
    <x v="17"/>
    <x v="17"/>
    <s v="1927"/>
    <x v="397"/>
    <x v="397"/>
    <n v="2"/>
    <x v="1"/>
    <x v="10"/>
  </r>
  <r>
    <x v="17"/>
    <x v="17"/>
    <s v="1927"/>
    <x v="397"/>
    <x v="397"/>
    <n v="2"/>
    <x v="1"/>
    <x v="11"/>
  </r>
  <r>
    <x v="17"/>
    <x v="17"/>
    <s v="1927"/>
    <x v="397"/>
    <x v="397"/>
    <n v="1"/>
    <x v="1"/>
    <x v="12"/>
  </r>
  <r>
    <x v="17"/>
    <x v="17"/>
    <s v="1928"/>
    <x v="398"/>
    <x v="398"/>
    <n v="0"/>
    <x v="1"/>
    <x v="0"/>
  </r>
  <r>
    <x v="17"/>
    <x v="17"/>
    <s v="1928"/>
    <x v="398"/>
    <x v="398"/>
    <n v="0"/>
    <x v="1"/>
    <x v="1"/>
  </r>
  <r>
    <x v="17"/>
    <x v="17"/>
    <s v="1928"/>
    <x v="398"/>
    <x v="398"/>
    <n v="0"/>
    <x v="1"/>
    <x v="2"/>
  </r>
  <r>
    <x v="17"/>
    <x v="17"/>
    <s v="1928"/>
    <x v="398"/>
    <x v="398"/>
    <n v="0"/>
    <x v="1"/>
    <x v="3"/>
  </r>
  <r>
    <x v="17"/>
    <x v="17"/>
    <s v="1928"/>
    <x v="398"/>
    <x v="398"/>
    <n v="0"/>
    <x v="1"/>
    <x v="4"/>
  </r>
  <r>
    <x v="17"/>
    <x v="17"/>
    <s v="1928"/>
    <x v="398"/>
    <x v="398"/>
    <n v="0"/>
    <x v="1"/>
    <x v="5"/>
  </r>
  <r>
    <x v="17"/>
    <x v="17"/>
    <s v="1928"/>
    <x v="398"/>
    <x v="398"/>
    <n v="0"/>
    <x v="1"/>
    <x v="6"/>
  </r>
  <r>
    <x v="17"/>
    <x v="17"/>
    <s v="1928"/>
    <x v="398"/>
    <x v="398"/>
    <n v="0"/>
    <x v="1"/>
    <x v="7"/>
  </r>
  <r>
    <x v="17"/>
    <x v="17"/>
    <s v="1928"/>
    <x v="398"/>
    <x v="398"/>
    <n v="0"/>
    <x v="1"/>
    <x v="8"/>
  </r>
  <r>
    <x v="17"/>
    <x v="17"/>
    <s v="1928"/>
    <x v="398"/>
    <x v="398"/>
    <n v="0"/>
    <x v="1"/>
    <x v="9"/>
  </r>
  <r>
    <x v="17"/>
    <x v="17"/>
    <s v="1928"/>
    <x v="398"/>
    <x v="398"/>
    <n v="0"/>
    <x v="1"/>
    <x v="10"/>
  </r>
  <r>
    <x v="17"/>
    <x v="17"/>
    <s v="1928"/>
    <x v="398"/>
    <x v="398"/>
    <n v="1"/>
    <x v="1"/>
    <x v="11"/>
  </r>
  <r>
    <x v="17"/>
    <x v="17"/>
    <s v="1928"/>
    <x v="398"/>
    <x v="398"/>
    <n v="1"/>
    <x v="1"/>
    <x v="12"/>
  </r>
  <r>
    <x v="17"/>
    <x v="17"/>
    <s v="1929"/>
    <x v="399"/>
    <x v="399"/>
    <n v="0"/>
    <x v="1"/>
    <x v="0"/>
  </r>
  <r>
    <x v="17"/>
    <x v="17"/>
    <s v="1929"/>
    <x v="399"/>
    <x v="399"/>
    <n v="0"/>
    <x v="1"/>
    <x v="1"/>
  </r>
  <r>
    <x v="17"/>
    <x v="17"/>
    <s v="1929"/>
    <x v="399"/>
    <x v="399"/>
    <n v="0"/>
    <x v="1"/>
    <x v="2"/>
  </r>
  <r>
    <x v="17"/>
    <x v="17"/>
    <s v="1929"/>
    <x v="399"/>
    <x v="399"/>
    <n v="0"/>
    <x v="1"/>
    <x v="3"/>
  </r>
  <r>
    <x v="17"/>
    <x v="17"/>
    <s v="1929"/>
    <x v="399"/>
    <x v="399"/>
    <n v="0"/>
    <x v="1"/>
    <x v="4"/>
  </r>
  <r>
    <x v="17"/>
    <x v="17"/>
    <s v="1929"/>
    <x v="399"/>
    <x v="399"/>
    <n v="0"/>
    <x v="1"/>
    <x v="5"/>
  </r>
  <r>
    <x v="17"/>
    <x v="17"/>
    <s v="1929"/>
    <x v="399"/>
    <x v="399"/>
    <n v="0"/>
    <x v="1"/>
    <x v="6"/>
  </r>
  <r>
    <x v="17"/>
    <x v="17"/>
    <s v="1929"/>
    <x v="399"/>
    <x v="399"/>
    <n v="0"/>
    <x v="1"/>
    <x v="7"/>
  </r>
  <r>
    <x v="17"/>
    <x v="17"/>
    <s v="1929"/>
    <x v="399"/>
    <x v="399"/>
    <n v="0"/>
    <x v="1"/>
    <x v="8"/>
  </r>
  <r>
    <x v="17"/>
    <x v="17"/>
    <s v="1929"/>
    <x v="399"/>
    <x v="399"/>
    <n v="0"/>
    <x v="1"/>
    <x v="9"/>
  </r>
  <r>
    <x v="17"/>
    <x v="17"/>
    <s v="1929"/>
    <x v="399"/>
    <x v="399"/>
    <n v="0"/>
    <x v="1"/>
    <x v="10"/>
  </r>
  <r>
    <x v="17"/>
    <x v="17"/>
    <s v="1929"/>
    <x v="399"/>
    <x v="399"/>
    <n v="0"/>
    <x v="1"/>
    <x v="11"/>
  </r>
  <r>
    <x v="17"/>
    <x v="17"/>
    <s v="1929"/>
    <x v="399"/>
    <x v="399"/>
    <n v="0"/>
    <x v="1"/>
    <x v="12"/>
  </r>
  <r>
    <x v="17"/>
    <x v="17"/>
    <s v="1931"/>
    <x v="400"/>
    <x v="400"/>
    <n v="2"/>
    <x v="1"/>
    <x v="0"/>
  </r>
  <r>
    <x v="17"/>
    <x v="17"/>
    <s v="1931"/>
    <x v="400"/>
    <x v="400"/>
    <n v="1"/>
    <x v="1"/>
    <x v="1"/>
  </r>
  <r>
    <x v="17"/>
    <x v="17"/>
    <s v="1931"/>
    <x v="400"/>
    <x v="400"/>
    <n v="0"/>
    <x v="1"/>
    <x v="2"/>
  </r>
  <r>
    <x v="17"/>
    <x v="17"/>
    <s v="1931"/>
    <x v="400"/>
    <x v="400"/>
    <n v="2"/>
    <x v="1"/>
    <x v="3"/>
  </r>
  <r>
    <x v="17"/>
    <x v="17"/>
    <s v="1931"/>
    <x v="400"/>
    <x v="400"/>
    <n v="2"/>
    <x v="1"/>
    <x v="4"/>
  </r>
  <r>
    <x v="17"/>
    <x v="17"/>
    <s v="1931"/>
    <x v="400"/>
    <x v="400"/>
    <n v="3"/>
    <x v="1"/>
    <x v="5"/>
  </r>
  <r>
    <x v="17"/>
    <x v="17"/>
    <s v="1931"/>
    <x v="400"/>
    <x v="400"/>
    <n v="4"/>
    <x v="1"/>
    <x v="6"/>
  </r>
  <r>
    <x v="17"/>
    <x v="17"/>
    <s v="1931"/>
    <x v="400"/>
    <x v="400"/>
    <n v="3"/>
    <x v="1"/>
    <x v="7"/>
  </r>
  <r>
    <x v="17"/>
    <x v="17"/>
    <s v="1931"/>
    <x v="400"/>
    <x v="400"/>
    <n v="5"/>
    <x v="1"/>
    <x v="8"/>
  </r>
  <r>
    <x v="17"/>
    <x v="17"/>
    <s v="1931"/>
    <x v="400"/>
    <x v="400"/>
    <n v="2"/>
    <x v="1"/>
    <x v="9"/>
  </r>
  <r>
    <x v="17"/>
    <x v="17"/>
    <s v="1931"/>
    <x v="400"/>
    <x v="400"/>
    <n v="2"/>
    <x v="1"/>
    <x v="10"/>
  </r>
  <r>
    <x v="17"/>
    <x v="17"/>
    <s v="1931"/>
    <x v="400"/>
    <x v="400"/>
    <n v="2"/>
    <x v="1"/>
    <x v="11"/>
  </r>
  <r>
    <x v="17"/>
    <x v="17"/>
    <s v="1931"/>
    <x v="400"/>
    <x v="400"/>
    <n v="3"/>
    <x v="1"/>
    <x v="12"/>
  </r>
  <r>
    <x v="17"/>
    <x v="17"/>
    <s v="1933"/>
    <x v="401"/>
    <x v="401"/>
    <n v="4"/>
    <x v="1"/>
    <x v="0"/>
  </r>
  <r>
    <x v="17"/>
    <x v="17"/>
    <s v="1933"/>
    <x v="401"/>
    <x v="401"/>
    <n v="7"/>
    <x v="1"/>
    <x v="1"/>
  </r>
  <r>
    <x v="17"/>
    <x v="17"/>
    <s v="1933"/>
    <x v="401"/>
    <x v="401"/>
    <n v="7"/>
    <x v="1"/>
    <x v="2"/>
  </r>
  <r>
    <x v="17"/>
    <x v="17"/>
    <s v="1933"/>
    <x v="401"/>
    <x v="401"/>
    <n v="11"/>
    <x v="1"/>
    <x v="3"/>
  </r>
  <r>
    <x v="17"/>
    <x v="17"/>
    <s v="1933"/>
    <x v="401"/>
    <x v="401"/>
    <n v="11"/>
    <x v="1"/>
    <x v="4"/>
  </r>
  <r>
    <x v="17"/>
    <x v="17"/>
    <s v="1933"/>
    <x v="401"/>
    <x v="401"/>
    <n v="16"/>
    <x v="1"/>
    <x v="5"/>
  </r>
  <r>
    <x v="17"/>
    <x v="17"/>
    <s v="1933"/>
    <x v="401"/>
    <x v="401"/>
    <n v="17"/>
    <x v="1"/>
    <x v="6"/>
  </r>
  <r>
    <x v="17"/>
    <x v="17"/>
    <s v="1933"/>
    <x v="401"/>
    <x v="401"/>
    <n v="17"/>
    <x v="1"/>
    <x v="7"/>
  </r>
  <r>
    <x v="17"/>
    <x v="17"/>
    <s v="1933"/>
    <x v="401"/>
    <x v="401"/>
    <n v="19"/>
    <x v="1"/>
    <x v="8"/>
  </r>
  <r>
    <x v="17"/>
    <x v="17"/>
    <s v="1933"/>
    <x v="401"/>
    <x v="401"/>
    <n v="16"/>
    <x v="1"/>
    <x v="9"/>
  </r>
  <r>
    <x v="17"/>
    <x v="17"/>
    <s v="1933"/>
    <x v="401"/>
    <x v="401"/>
    <n v="16"/>
    <x v="1"/>
    <x v="10"/>
  </r>
  <r>
    <x v="17"/>
    <x v="17"/>
    <s v="1933"/>
    <x v="401"/>
    <x v="401"/>
    <n v="18"/>
    <x v="1"/>
    <x v="11"/>
  </r>
  <r>
    <x v="17"/>
    <x v="17"/>
    <s v="1933"/>
    <x v="401"/>
    <x v="401"/>
    <n v="18"/>
    <x v="1"/>
    <x v="12"/>
  </r>
  <r>
    <x v="17"/>
    <x v="17"/>
    <s v="1936"/>
    <x v="402"/>
    <x v="402"/>
    <n v="0"/>
    <x v="1"/>
    <x v="0"/>
  </r>
  <r>
    <x v="17"/>
    <x v="17"/>
    <s v="1936"/>
    <x v="402"/>
    <x v="402"/>
    <n v="0"/>
    <x v="1"/>
    <x v="1"/>
  </r>
  <r>
    <x v="17"/>
    <x v="17"/>
    <s v="1936"/>
    <x v="402"/>
    <x v="402"/>
    <n v="1"/>
    <x v="1"/>
    <x v="2"/>
  </r>
  <r>
    <x v="17"/>
    <x v="17"/>
    <s v="1936"/>
    <x v="402"/>
    <x v="402"/>
    <n v="1"/>
    <x v="1"/>
    <x v="3"/>
  </r>
  <r>
    <x v="17"/>
    <x v="17"/>
    <s v="1936"/>
    <x v="402"/>
    <x v="402"/>
    <n v="1"/>
    <x v="1"/>
    <x v="4"/>
  </r>
  <r>
    <x v="17"/>
    <x v="17"/>
    <s v="1936"/>
    <x v="402"/>
    <x v="402"/>
    <n v="0"/>
    <x v="1"/>
    <x v="5"/>
  </r>
  <r>
    <x v="17"/>
    <x v="17"/>
    <s v="1936"/>
    <x v="402"/>
    <x v="402"/>
    <n v="1"/>
    <x v="1"/>
    <x v="6"/>
  </r>
  <r>
    <x v="17"/>
    <x v="17"/>
    <s v="1936"/>
    <x v="402"/>
    <x v="402"/>
    <n v="0"/>
    <x v="1"/>
    <x v="7"/>
  </r>
  <r>
    <x v="17"/>
    <x v="17"/>
    <s v="1936"/>
    <x v="402"/>
    <x v="402"/>
    <n v="0"/>
    <x v="1"/>
    <x v="8"/>
  </r>
  <r>
    <x v="17"/>
    <x v="17"/>
    <s v="1936"/>
    <x v="402"/>
    <x v="402"/>
    <n v="0"/>
    <x v="1"/>
    <x v="9"/>
  </r>
  <r>
    <x v="17"/>
    <x v="17"/>
    <s v="1936"/>
    <x v="402"/>
    <x v="402"/>
    <n v="0"/>
    <x v="1"/>
    <x v="10"/>
  </r>
  <r>
    <x v="17"/>
    <x v="17"/>
    <s v="1936"/>
    <x v="402"/>
    <x v="402"/>
    <n v="0"/>
    <x v="1"/>
    <x v="11"/>
  </r>
  <r>
    <x v="17"/>
    <x v="17"/>
    <s v="1936"/>
    <x v="402"/>
    <x v="402"/>
    <n v="1"/>
    <x v="1"/>
    <x v="12"/>
  </r>
  <r>
    <x v="17"/>
    <x v="17"/>
    <s v="1938"/>
    <x v="403"/>
    <x v="403"/>
    <n v="1"/>
    <x v="1"/>
    <x v="0"/>
  </r>
  <r>
    <x v="17"/>
    <x v="17"/>
    <s v="1938"/>
    <x v="403"/>
    <x v="403"/>
    <n v="0"/>
    <x v="1"/>
    <x v="1"/>
  </r>
  <r>
    <x v="17"/>
    <x v="17"/>
    <s v="1938"/>
    <x v="403"/>
    <x v="403"/>
    <n v="0"/>
    <x v="1"/>
    <x v="2"/>
  </r>
  <r>
    <x v="17"/>
    <x v="17"/>
    <s v="1938"/>
    <x v="403"/>
    <x v="403"/>
    <n v="2"/>
    <x v="1"/>
    <x v="3"/>
  </r>
  <r>
    <x v="17"/>
    <x v="17"/>
    <s v="1938"/>
    <x v="403"/>
    <x v="403"/>
    <n v="4"/>
    <x v="1"/>
    <x v="4"/>
  </r>
  <r>
    <x v="17"/>
    <x v="17"/>
    <s v="1938"/>
    <x v="403"/>
    <x v="403"/>
    <n v="4"/>
    <x v="1"/>
    <x v="5"/>
  </r>
  <r>
    <x v="17"/>
    <x v="17"/>
    <s v="1938"/>
    <x v="403"/>
    <x v="403"/>
    <n v="4"/>
    <x v="1"/>
    <x v="6"/>
  </r>
  <r>
    <x v="17"/>
    <x v="17"/>
    <s v="1938"/>
    <x v="403"/>
    <x v="403"/>
    <n v="2"/>
    <x v="1"/>
    <x v="7"/>
  </r>
  <r>
    <x v="17"/>
    <x v="17"/>
    <s v="1938"/>
    <x v="403"/>
    <x v="403"/>
    <n v="2"/>
    <x v="1"/>
    <x v="8"/>
  </r>
  <r>
    <x v="17"/>
    <x v="17"/>
    <s v="1938"/>
    <x v="403"/>
    <x v="403"/>
    <n v="3"/>
    <x v="1"/>
    <x v="9"/>
  </r>
  <r>
    <x v="17"/>
    <x v="17"/>
    <s v="1938"/>
    <x v="403"/>
    <x v="403"/>
    <n v="3"/>
    <x v="1"/>
    <x v="10"/>
  </r>
  <r>
    <x v="17"/>
    <x v="17"/>
    <s v="1938"/>
    <x v="403"/>
    <x v="403"/>
    <n v="2"/>
    <x v="1"/>
    <x v="11"/>
  </r>
  <r>
    <x v="17"/>
    <x v="17"/>
    <s v="1938"/>
    <x v="403"/>
    <x v="403"/>
    <n v="3"/>
    <x v="1"/>
    <x v="12"/>
  </r>
  <r>
    <x v="17"/>
    <x v="17"/>
    <s v="1939"/>
    <x v="404"/>
    <x v="404"/>
    <n v="0"/>
    <x v="1"/>
    <x v="0"/>
  </r>
  <r>
    <x v="17"/>
    <x v="17"/>
    <s v="1939"/>
    <x v="404"/>
    <x v="404"/>
    <n v="0"/>
    <x v="1"/>
    <x v="1"/>
  </r>
  <r>
    <x v="17"/>
    <x v="17"/>
    <s v="1939"/>
    <x v="404"/>
    <x v="404"/>
    <n v="0"/>
    <x v="1"/>
    <x v="2"/>
  </r>
  <r>
    <x v="17"/>
    <x v="17"/>
    <s v="1939"/>
    <x v="404"/>
    <x v="404"/>
    <n v="8"/>
    <x v="1"/>
    <x v="3"/>
  </r>
  <r>
    <x v="17"/>
    <x v="17"/>
    <s v="1939"/>
    <x v="404"/>
    <x v="404"/>
    <n v="7"/>
    <x v="1"/>
    <x v="4"/>
  </r>
  <r>
    <x v="17"/>
    <x v="17"/>
    <s v="1939"/>
    <x v="404"/>
    <x v="404"/>
    <n v="7"/>
    <x v="1"/>
    <x v="5"/>
  </r>
  <r>
    <x v="17"/>
    <x v="17"/>
    <s v="1939"/>
    <x v="404"/>
    <x v="404"/>
    <n v="10"/>
    <x v="1"/>
    <x v="6"/>
  </r>
  <r>
    <x v="17"/>
    <x v="17"/>
    <s v="1939"/>
    <x v="404"/>
    <x v="404"/>
    <n v="3"/>
    <x v="1"/>
    <x v="7"/>
  </r>
  <r>
    <x v="17"/>
    <x v="17"/>
    <s v="1939"/>
    <x v="404"/>
    <x v="404"/>
    <n v="2"/>
    <x v="1"/>
    <x v="8"/>
  </r>
  <r>
    <x v="17"/>
    <x v="17"/>
    <s v="1939"/>
    <x v="404"/>
    <x v="404"/>
    <n v="2"/>
    <x v="1"/>
    <x v="9"/>
  </r>
  <r>
    <x v="17"/>
    <x v="17"/>
    <s v="1939"/>
    <x v="404"/>
    <x v="404"/>
    <n v="0"/>
    <x v="1"/>
    <x v="10"/>
  </r>
  <r>
    <x v="17"/>
    <x v="17"/>
    <s v="1939"/>
    <x v="404"/>
    <x v="404"/>
    <n v="1"/>
    <x v="1"/>
    <x v="11"/>
  </r>
  <r>
    <x v="17"/>
    <x v="17"/>
    <s v="1939"/>
    <x v="404"/>
    <x v="404"/>
    <n v="3"/>
    <x v="1"/>
    <x v="12"/>
  </r>
  <r>
    <x v="17"/>
    <x v="17"/>
    <s v="1940"/>
    <x v="405"/>
    <x v="405"/>
    <n v="0"/>
    <x v="1"/>
    <x v="0"/>
  </r>
  <r>
    <x v="17"/>
    <x v="17"/>
    <s v="1940"/>
    <x v="405"/>
    <x v="405"/>
    <n v="0"/>
    <x v="1"/>
    <x v="1"/>
  </r>
  <r>
    <x v="17"/>
    <x v="17"/>
    <s v="1940"/>
    <x v="405"/>
    <x v="405"/>
    <n v="0"/>
    <x v="1"/>
    <x v="2"/>
  </r>
  <r>
    <x v="17"/>
    <x v="17"/>
    <s v="1940"/>
    <x v="405"/>
    <x v="405"/>
    <n v="0"/>
    <x v="1"/>
    <x v="3"/>
  </r>
  <r>
    <x v="17"/>
    <x v="17"/>
    <s v="1940"/>
    <x v="405"/>
    <x v="405"/>
    <n v="0"/>
    <x v="1"/>
    <x v="4"/>
  </r>
  <r>
    <x v="17"/>
    <x v="17"/>
    <s v="1940"/>
    <x v="405"/>
    <x v="405"/>
    <n v="0"/>
    <x v="1"/>
    <x v="5"/>
  </r>
  <r>
    <x v="17"/>
    <x v="17"/>
    <s v="1940"/>
    <x v="405"/>
    <x v="405"/>
    <n v="4"/>
    <x v="1"/>
    <x v="6"/>
  </r>
  <r>
    <x v="17"/>
    <x v="17"/>
    <s v="1940"/>
    <x v="405"/>
    <x v="405"/>
    <n v="1"/>
    <x v="1"/>
    <x v="7"/>
  </r>
  <r>
    <x v="17"/>
    <x v="17"/>
    <s v="1940"/>
    <x v="405"/>
    <x v="405"/>
    <n v="0"/>
    <x v="1"/>
    <x v="8"/>
  </r>
  <r>
    <x v="17"/>
    <x v="17"/>
    <s v="1940"/>
    <x v="405"/>
    <x v="405"/>
    <n v="0"/>
    <x v="1"/>
    <x v="9"/>
  </r>
  <r>
    <x v="17"/>
    <x v="17"/>
    <s v="1940"/>
    <x v="405"/>
    <x v="405"/>
    <n v="2"/>
    <x v="1"/>
    <x v="10"/>
  </r>
  <r>
    <x v="17"/>
    <x v="17"/>
    <s v="1940"/>
    <x v="405"/>
    <x v="405"/>
    <n v="4"/>
    <x v="1"/>
    <x v="11"/>
  </r>
  <r>
    <x v="17"/>
    <x v="17"/>
    <s v="1940"/>
    <x v="405"/>
    <x v="405"/>
    <n v="0"/>
    <x v="1"/>
    <x v="12"/>
  </r>
  <r>
    <x v="17"/>
    <x v="17"/>
    <s v="1941"/>
    <x v="406"/>
    <x v="406"/>
    <n v="0"/>
    <x v="1"/>
    <x v="0"/>
  </r>
  <r>
    <x v="17"/>
    <x v="17"/>
    <s v="1941"/>
    <x v="406"/>
    <x v="406"/>
    <n v="0"/>
    <x v="1"/>
    <x v="1"/>
  </r>
  <r>
    <x v="17"/>
    <x v="17"/>
    <s v="1941"/>
    <x v="406"/>
    <x v="406"/>
    <n v="0"/>
    <x v="1"/>
    <x v="2"/>
  </r>
  <r>
    <x v="17"/>
    <x v="17"/>
    <s v="1941"/>
    <x v="406"/>
    <x v="406"/>
    <n v="0"/>
    <x v="1"/>
    <x v="3"/>
  </r>
  <r>
    <x v="17"/>
    <x v="17"/>
    <s v="1941"/>
    <x v="406"/>
    <x v="406"/>
    <n v="0"/>
    <x v="1"/>
    <x v="4"/>
  </r>
  <r>
    <x v="17"/>
    <x v="17"/>
    <s v="1941"/>
    <x v="406"/>
    <x v="406"/>
    <n v="0"/>
    <x v="1"/>
    <x v="5"/>
  </r>
  <r>
    <x v="17"/>
    <x v="17"/>
    <s v="1941"/>
    <x v="406"/>
    <x v="406"/>
    <n v="0"/>
    <x v="1"/>
    <x v="6"/>
  </r>
  <r>
    <x v="17"/>
    <x v="17"/>
    <s v="1941"/>
    <x v="406"/>
    <x v="406"/>
    <n v="0"/>
    <x v="1"/>
    <x v="7"/>
  </r>
  <r>
    <x v="17"/>
    <x v="17"/>
    <s v="1941"/>
    <x v="406"/>
    <x v="406"/>
    <n v="0"/>
    <x v="1"/>
    <x v="8"/>
  </r>
  <r>
    <x v="17"/>
    <x v="17"/>
    <s v="1941"/>
    <x v="406"/>
    <x v="406"/>
    <n v="0"/>
    <x v="1"/>
    <x v="9"/>
  </r>
  <r>
    <x v="17"/>
    <x v="17"/>
    <s v="1941"/>
    <x v="406"/>
    <x v="406"/>
    <n v="0"/>
    <x v="1"/>
    <x v="10"/>
  </r>
  <r>
    <x v="17"/>
    <x v="17"/>
    <s v="1941"/>
    <x v="406"/>
    <x v="406"/>
    <n v="0"/>
    <x v="1"/>
    <x v="11"/>
  </r>
  <r>
    <x v="17"/>
    <x v="17"/>
    <s v="1941"/>
    <x v="406"/>
    <x v="406"/>
    <n v="0"/>
    <x v="1"/>
    <x v="12"/>
  </r>
  <r>
    <x v="17"/>
    <x v="17"/>
    <s v="1942"/>
    <x v="407"/>
    <x v="407"/>
    <n v="1"/>
    <x v="1"/>
    <x v="0"/>
  </r>
  <r>
    <x v="17"/>
    <x v="17"/>
    <s v="1942"/>
    <x v="407"/>
    <x v="407"/>
    <n v="2"/>
    <x v="1"/>
    <x v="1"/>
  </r>
  <r>
    <x v="17"/>
    <x v="17"/>
    <s v="1942"/>
    <x v="407"/>
    <x v="407"/>
    <n v="2"/>
    <x v="1"/>
    <x v="2"/>
  </r>
  <r>
    <x v="17"/>
    <x v="17"/>
    <s v="1942"/>
    <x v="407"/>
    <x v="407"/>
    <n v="1"/>
    <x v="1"/>
    <x v="3"/>
  </r>
  <r>
    <x v="17"/>
    <x v="17"/>
    <s v="1942"/>
    <x v="407"/>
    <x v="407"/>
    <n v="1"/>
    <x v="1"/>
    <x v="4"/>
  </r>
  <r>
    <x v="17"/>
    <x v="17"/>
    <s v="1942"/>
    <x v="407"/>
    <x v="407"/>
    <n v="6"/>
    <x v="1"/>
    <x v="5"/>
  </r>
  <r>
    <x v="17"/>
    <x v="17"/>
    <s v="1942"/>
    <x v="407"/>
    <x v="407"/>
    <n v="3"/>
    <x v="1"/>
    <x v="6"/>
  </r>
  <r>
    <x v="17"/>
    <x v="17"/>
    <s v="1942"/>
    <x v="407"/>
    <x v="407"/>
    <n v="2"/>
    <x v="1"/>
    <x v="7"/>
  </r>
  <r>
    <x v="17"/>
    <x v="17"/>
    <s v="1942"/>
    <x v="407"/>
    <x v="407"/>
    <n v="4"/>
    <x v="1"/>
    <x v="8"/>
  </r>
  <r>
    <x v="17"/>
    <x v="17"/>
    <s v="1942"/>
    <x v="407"/>
    <x v="407"/>
    <n v="2"/>
    <x v="1"/>
    <x v="9"/>
  </r>
  <r>
    <x v="17"/>
    <x v="17"/>
    <s v="1942"/>
    <x v="407"/>
    <x v="407"/>
    <n v="3"/>
    <x v="1"/>
    <x v="10"/>
  </r>
  <r>
    <x v="17"/>
    <x v="17"/>
    <s v="1942"/>
    <x v="407"/>
    <x v="407"/>
    <n v="2"/>
    <x v="1"/>
    <x v="11"/>
  </r>
  <r>
    <x v="17"/>
    <x v="17"/>
    <s v="1942"/>
    <x v="407"/>
    <x v="407"/>
    <n v="3"/>
    <x v="1"/>
    <x v="12"/>
  </r>
  <r>
    <x v="17"/>
    <x v="17"/>
    <s v="1943"/>
    <x v="408"/>
    <x v="408"/>
    <n v="0"/>
    <x v="1"/>
    <x v="0"/>
  </r>
  <r>
    <x v="17"/>
    <x v="17"/>
    <s v="1943"/>
    <x v="408"/>
    <x v="408"/>
    <n v="1"/>
    <x v="1"/>
    <x v="1"/>
  </r>
  <r>
    <x v="17"/>
    <x v="17"/>
    <s v="1943"/>
    <x v="408"/>
    <x v="408"/>
    <n v="2"/>
    <x v="1"/>
    <x v="2"/>
  </r>
  <r>
    <x v="17"/>
    <x v="17"/>
    <s v="1943"/>
    <x v="408"/>
    <x v="408"/>
    <n v="1"/>
    <x v="1"/>
    <x v="3"/>
  </r>
  <r>
    <x v="17"/>
    <x v="17"/>
    <s v="1943"/>
    <x v="408"/>
    <x v="408"/>
    <n v="1"/>
    <x v="1"/>
    <x v="4"/>
  </r>
  <r>
    <x v="17"/>
    <x v="17"/>
    <s v="1943"/>
    <x v="408"/>
    <x v="408"/>
    <n v="1"/>
    <x v="1"/>
    <x v="5"/>
  </r>
  <r>
    <x v="17"/>
    <x v="17"/>
    <s v="1943"/>
    <x v="408"/>
    <x v="408"/>
    <n v="1"/>
    <x v="1"/>
    <x v="6"/>
  </r>
  <r>
    <x v="17"/>
    <x v="17"/>
    <s v="1943"/>
    <x v="408"/>
    <x v="408"/>
    <n v="1"/>
    <x v="1"/>
    <x v="7"/>
  </r>
  <r>
    <x v="17"/>
    <x v="17"/>
    <s v="1943"/>
    <x v="408"/>
    <x v="408"/>
    <n v="1"/>
    <x v="1"/>
    <x v="8"/>
  </r>
  <r>
    <x v="17"/>
    <x v="17"/>
    <s v="1943"/>
    <x v="408"/>
    <x v="408"/>
    <n v="1"/>
    <x v="1"/>
    <x v="9"/>
  </r>
  <r>
    <x v="17"/>
    <x v="17"/>
    <s v="1943"/>
    <x v="408"/>
    <x v="408"/>
    <n v="1"/>
    <x v="1"/>
    <x v="10"/>
  </r>
  <r>
    <x v="17"/>
    <x v="17"/>
    <s v="1943"/>
    <x v="408"/>
    <x v="408"/>
    <n v="1"/>
    <x v="1"/>
    <x v="11"/>
  </r>
  <r>
    <x v="17"/>
    <x v="17"/>
    <s v="1943"/>
    <x v="408"/>
    <x v="408"/>
    <n v="1"/>
    <x v="1"/>
    <x v="12"/>
  </r>
  <r>
    <x v="18"/>
    <x v="18"/>
    <s v="2002"/>
    <x v="409"/>
    <x v="409"/>
    <n v="0"/>
    <x v="1"/>
    <x v="0"/>
  </r>
  <r>
    <x v="18"/>
    <x v="18"/>
    <s v="2002"/>
    <x v="409"/>
    <x v="409"/>
    <n v="0"/>
    <x v="1"/>
    <x v="1"/>
  </r>
  <r>
    <x v="18"/>
    <x v="18"/>
    <s v="2002"/>
    <x v="409"/>
    <x v="409"/>
    <n v="0"/>
    <x v="1"/>
    <x v="2"/>
  </r>
  <r>
    <x v="18"/>
    <x v="18"/>
    <s v="2002"/>
    <x v="409"/>
    <x v="409"/>
    <n v="0"/>
    <x v="1"/>
    <x v="3"/>
  </r>
  <r>
    <x v="18"/>
    <x v="18"/>
    <s v="2002"/>
    <x v="409"/>
    <x v="409"/>
    <n v="0"/>
    <x v="1"/>
    <x v="4"/>
  </r>
  <r>
    <x v="18"/>
    <x v="18"/>
    <s v="2002"/>
    <x v="409"/>
    <x v="409"/>
    <n v="0"/>
    <x v="1"/>
    <x v="5"/>
  </r>
  <r>
    <x v="18"/>
    <x v="18"/>
    <s v="2002"/>
    <x v="409"/>
    <x v="409"/>
    <n v="0"/>
    <x v="1"/>
    <x v="6"/>
  </r>
  <r>
    <x v="18"/>
    <x v="18"/>
    <s v="2002"/>
    <x v="409"/>
    <x v="409"/>
    <n v="0"/>
    <x v="1"/>
    <x v="7"/>
  </r>
  <r>
    <x v="18"/>
    <x v="18"/>
    <s v="2002"/>
    <x v="409"/>
    <x v="409"/>
    <n v="0"/>
    <x v="1"/>
    <x v="8"/>
  </r>
  <r>
    <x v="18"/>
    <x v="18"/>
    <s v="2002"/>
    <x v="409"/>
    <x v="409"/>
    <n v="0"/>
    <x v="1"/>
    <x v="9"/>
  </r>
  <r>
    <x v="18"/>
    <x v="18"/>
    <s v="2002"/>
    <x v="409"/>
    <x v="409"/>
    <n v="0"/>
    <x v="1"/>
    <x v="10"/>
  </r>
  <r>
    <x v="18"/>
    <x v="18"/>
    <s v="2002"/>
    <x v="409"/>
    <x v="409"/>
    <n v="0"/>
    <x v="1"/>
    <x v="11"/>
  </r>
  <r>
    <x v="18"/>
    <x v="18"/>
    <s v="2002"/>
    <x v="409"/>
    <x v="409"/>
    <n v="0"/>
    <x v="1"/>
    <x v="12"/>
  </r>
  <r>
    <x v="18"/>
    <x v="18"/>
    <s v="2003"/>
    <x v="410"/>
    <x v="410"/>
    <n v="0"/>
    <x v="1"/>
    <x v="0"/>
  </r>
  <r>
    <x v="18"/>
    <x v="18"/>
    <s v="2003"/>
    <x v="410"/>
    <x v="410"/>
    <n v="0"/>
    <x v="1"/>
    <x v="1"/>
  </r>
  <r>
    <x v="18"/>
    <x v="18"/>
    <s v="2003"/>
    <x v="410"/>
    <x v="410"/>
    <n v="0"/>
    <x v="1"/>
    <x v="2"/>
  </r>
  <r>
    <x v="18"/>
    <x v="18"/>
    <s v="2003"/>
    <x v="410"/>
    <x v="410"/>
    <n v="1"/>
    <x v="1"/>
    <x v="3"/>
  </r>
  <r>
    <x v="18"/>
    <x v="18"/>
    <s v="2003"/>
    <x v="410"/>
    <x v="410"/>
    <n v="0"/>
    <x v="1"/>
    <x v="4"/>
  </r>
  <r>
    <x v="18"/>
    <x v="18"/>
    <s v="2003"/>
    <x v="410"/>
    <x v="410"/>
    <n v="0"/>
    <x v="1"/>
    <x v="5"/>
  </r>
  <r>
    <x v="18"/>
    <x v="18"/>
    <s v="2003"/>
    <x v="410"/>
    <x v="410"/>
    <n v="0"/>
    <x v="1"/>
    <x v="6"/>
  </r>
  <r>
    <x v="18"/>
    <x v="18"/>
    <s v="2003"/>
    <x v="410"/>
    <x v="410"/>
    <n v="2"/>
    <x v="1"/>
    <x v="7"/>
  </r>
  <r>
    <x v="18"/>
    <x v="18"/>
    <s v="2003"/>
    <x v="410"/>
    <x v="410"/>
    <n v="1"/>
    <x v="1"/>
    <x v="8"/>
  </r>
  <r>
    <x v="18"/>
    <x v="18"/>
    <s v="2003"/>
    <x v="410"/>
    <x v="410"/>
    <n v="0"/>
    <x v="1"/>
    <x v="9"/>
  </r>
  <r>
    <x v="18"/>
    <x v="18"/>
    <s v="2003"/>
    <x v="410"/>
    <x v="410"/>
    <n v="1"/>
    <x v="1"/>
    <x v="10"/>
  </r>
  <r>
    <x v="18"/>
    <x v="18"/>
    <s v="2003"/>
    <x v="410"/>
    <x v="410"/>
    <n v="1"/>
    <x v="1"/>
    <x v="11"/>
  </r>
  <r>
    <x v="18"/>
    <x v="18"/>
    <s v="2003"/>
    <x v="410"/>
    <x v="410"/>
    <n v="1"/>
    <x v="1"/>
    <x v="12"/>
  </r>
  <r>
    <x v="18"/>
    <x v="18"/>
    <s v="2004"/>
    <x v="411"/>
    <x v="411"/>
    <n v="0"/>
    <x v="1"/>
    <x v="0"/>
  </r>
  <r>
    <x v="18"/>
    <x v="18"/>
    <s v="2004"/>
    <x v="411"/>
    <x v="411"/>
    <n v="0"/>
    <x v="1"/>
    <x v="1"/>
  </r>
  <r>
    <x v="18"/>
    <x v="18"/>
    <s v="2004"/>
    <x v="411"/>
    <x v="411"/>
    <n v="0"/>
    <x v="1"/>
    <x v="2"/>
  </r>
  <r>
    <x v="18"/>
    <x v="18"/>
    <s v="2004"/>
    <x v="411"/>
    <x v="411"/>
    <n v="0"/>
    <x v="1"/>
    <x v="3"/>
  </r>
  <r>
    <x v="18"/>
    <x v="18"/>
    <s v="2004"/>
    <x v="411"/>
    <x v="411"/>
    <n v="0"/>
    <x v="1"/>
    <x v="4"/>
  </r>
  <r>
    <x v="18"/>
    <x v="18"/>
    <s v="2004"/>
    <x v="411"/>
    <x v="411"/>
    <n v="0"/>
    <x v="1"/>
    <x v="5"/>
  </r>
  <r>
    <x v="18"/>
    <x v="18"/>
    <s v="2004"/>
    <x v="411"/>
    <x v="411"/>
    <n v="0"/>
    <x v="1"/>
    <x v="6"/>
  </r>
  <r>
    <x v="18"/>
    <x v="18"/>
    <s v="2004"/>
    <x v="411"/>
    <x v="411"/>
    <n v="0"/>
    <x v="1"/>
    <x v="7"/>
  </r>
  <r>
    <x v="18"/>
    <x v="18"/>
    <s v="2004"/>
    <x v="411"/>
    <x v="411"/>
    <n v="0"/>
    <x v="1"/>
    <x v="8"/>
  </r>
  <r>
    <x v="18"/>
    <x v="18"/>
    <s v="2004"/>
    <x v="411"/>
    <x v="411"/>
    <n v="0"/>
    <x v="1"/>
    <x v="9"/>
  </r>
  <r>
    <x v="18"/>
    <x v="18"/>
    <s v="2004"/>
    <x v="411"/>
    <x v="411"/>
    <n v="0"/>
    <x v="1"/>
    <x v="10"/>
  </r>
  <r>
    <x v="18"/>
    <x v="18"/>
    <s v="2004"/>
    <x v="411"/>
    <x v="411"/>
    <n v="1"/>
    <x v="1"/>
    <x v="11"/>
  </r>
  <r>
    <x v="18"/>
    <x v="18"/>
    <s v="2004"/>
    <x v="411"/>
    <x v="411"/>
    <n v="1"/>
    <x v="1"/>
    <x v="12"/>
  </r>
  <r>
    <x v="18"/>
    <x v="18"/>
    <s v="2011"/>
    <x v="412"/>
    <x v="412"/>
    <n v="0"/>
    <x v="1"/>
    <x v="0"/>
  </r>
  <r>
    <x v="18"/>
    <x v="18"/>
    <s v="2011"/>
    <x v="412"/>
    <x v="412"/>
    <n v="0"/>
    <x v="1"/>
    <x v="1"/>
  </r>
  <r>
    <x v="18"/>
    <x v="18"/>
    <s v="2011"/>
    <x v="412"/>
    <x v="412"/>
    <n v="0"/>
    <x v="1"/>
    <x v="2"/>
  </r>
  <r>
    <x v="18"/>
    <x v="18"/>
    <s v="2011"/>
    <x v="412"/>
    <x v="412"/>
    <n v="0"/>
    <x v="1"/>
    <x v="3"/>
  </r>
  <r>
    <x v="18"/>
    <x v="18"/>
    <s v="2011"/>
    <x v="412"/>
    <x v="412"/>
    <n v="0"/>
    <x v="1"/>
    <x v="4"/>
  </r>
  <r>
    <x v="18"/>
    <x v="18"/>
    <s v="2011"/>
    <x v="412"/>
    <x v="412"/>
    <n v="12"/>
    <x v="1"/>
    <x v="5"/>
  </r>
  <r>
    <x v="18"/>
    <x v="18"/>
    <s v="2011"/>
    <x v="412"/>
    <x v="412"/>
    <n v="14"/>
    <x v="1"/>
    <x v="6"/>
  </r>
  <r>
    <x v="18"/>
    <x v="18"/>
    <s v="2011"/>
    <x v="412"/>
    <x v="412"/>
    <n v="9"/>
    <x v="1"/>
    <x v="7"/>
  </r>
  <r>
    <x v="18"/>
    <x v="18"/>
    <s v="2011"/>
    <x v="412"/>
    <x v="412"/>
    <n v="2"/>
    <x v="1"/>
    <x v="8"/>
  </r>
  <r>
    <x v="18"/>
    <x v="18"/>
    <s v="2011"/>
    <x v="412"/>
    <x v="412"/>
    <n v="4"/>
    <x v="1"/>
    <x v="9"/>
  </r>
  <r>
    <x v="18"/>
    <x v="18"/>
    <s v="2011"/>
    <x v="412"/>
    <x v="412"/>
    <n v="6"/>
    <x v="1"/>
    <x v="10"/>
  </r>
  <r>
    <x v="18"/>
    <x v="18"/>
    <s v="2011"/>
    <x v="412"/>
    <x v="412"/>
    <n v="2"/>
    <x v="1"/>
    <x v="11"/>
  </r>
  <r>
    <x v="18"/>
    <x v="18"/>
    <s v="2011"/>
    <x v="412"/>
    <x v="412"/>
    <n v="5"/>
    <x v="1"/>
    <x v="12"/>
  </r>
  <r>
    <x v="18"/>
    <x v="18"/>
    <s v="2012"/>
    <x v="413"/>
    <x v="413"/>
    <n v="1"/>
    <x v="1"/>
    <x v="0"/>
  </r>
  <r>
    <x v="18"/>
    <x v="18"/>
    <s v="2012"/>
    <x v="413"/>
    <x v="413"/>
    <n v="1"/>
    <x v="1"/>
    <x v="1"/>
  </r>
  <r>
    <x v="18"/>
    <x v="18"/>
    <s v="2012"/>
    <x v="413"/>
    <x v="413"/>
    <n v="3"/>
    <x v="1"/>
    <x v="2"/>
  </r>
  <r>
    <x v="18"/>
    <x v="18"/>
    <s v="2012"/>
    <x v="413"/>
    <x v="413"/>
    <n v="2"/>
    <x v="1"/>
    <x v="3"/>
  </r>
  <r>
    <x v="18"/>
    <x v="18"/>
    <s v="2012"/>
    <x v="413"/>
    <x v="413"/>
    <n v="2"/>
    <x v="1"/>
    <x v="4"/>
  </r>
  <r>
    <x v="18"/>
    <x v="18"/>
    <s v="2012"/>
    <x v="413"/>
    <x v="413"/>
    <n v="3"/>
    <x v="1"/>
    <x v="5"/>
  </r>
  <r>
    <x v="18"/>
    <x v="18"/>
    <s v="2012"/>
    <x v="413"/>
    <x v="413"/>
    <n v="7"/>
    <x v="1"/>
    <x v="6"/>
  </r>
  <r>
    <x v="18"/>
    <x v="18"/>
    <s v="2012"/>
    <x v="413"/>
    <x v="413"/>
    <n v="6"/>
    <x v="1"/>
    <x v="7"/>
  </r>
  <r>
    <x v="18"/>
    <x v="18"/>
    <s v="2012"/>
    <x v="413"/>
    <x v="413"/>
    <n v="5"/>
    <x v="1"/>
    <x v="8"/>
  </r>
  <r>
    <x v="18"/>
    <x v="18"/>
    <s v="2012"/>
    <x v="413"/>
    <x v="413"/>
    <n v="3"/>
    <x v="1"/>
    <x v="9"/>
  </r>
  <r>
    <x v="18"/>
    <x v="18"/>
    <s v="2012"/>
    <x v="413"/>
    <x v="413"/>
    <n v="3"/>
    <x v="1"/>
    <x v="10"/>
  </r>
  <r>
    <x v="18"/>
    <x v="18"/>
    <s v="2012"/>
    <x v="413"/>
    <x v="413"/>
    <n v="3"/>
    <x v="1"/>
    <x v="11"/>
  </r>
  <r>
    <x v="18"/>
    <x v="18"/>
    <s v="2012"/>
    <x v="413"/>
    <x v="413"/>
    <n v="4"/>
    <x v="1"/>
    <x v="12"/>
  </r>
  <r>
    <x v="18"/>
    <x v="18"/>
    <s v="2014"/>
    <x v="414"/>
    <x v="414"/>
    <n v="0"/>
    <x v="1"/>
    <x v="0"/>
  </r>
  <r>
    <x v="18"/>
    <x v="18"/>
    <s v="2014"/>
    <x v="414"/>
    <x v="414"/>
    <n v="0"/>
    <x v="1"/>
    <x v="1"/>
  </r>
  <r>
    <x v="18"/>
    <x v="18"/>
    <s v="2014"/>
    <x v="414"/>
    <x v="414"/>
    <n v="0"/>
    <x v="1"/>
    <x v="2"/>
  </r>
  <r>
    <x v="18"/>
    <x v="18"/>
    <s v="2014"/>
    <x v="414"/>
    <x v="414"/>
    <n v="0"/>
    <x v="1"/>
    <x v="3"/>
  </r>
  <r>
    <x v="18"/>
    <x v="18"/>
    <s v="2014"/>
    <x v="414"/>
    <x v="414"/>
    <n v="0"/>
    <x v="1"/>
    <x v="4"/>
  </r>
  <r>
    <x v="18"/>
    <x v="18"/>
    <s v="2014"/>
    <x v="414"/>
    <x v="414"/>
    <n v="0"/>
    <x v="1"/>
    <x v="5"/>
  </r>
  <r>
    <x v="18"/>
    <x v="18"/>
    <s v="2014"/>
    <x v="414"/>
    <x v="414"/>
    <n v="0"/>
    <x v="1"/>
    <x v="6"/>
  </r>
  <r>
    <x v="18"/>
    <x v="18"/>
    <s v="2014"/>
    <x v="414"/>
    <x v="414"/>
    <n v="0"/>
    <x v="1"/>
    <x v="7"/>
  </r>
  <r>
    <x v="18"/>
    <x v="18"/>
    <s v="2014"/>
    <x v="414"/>
    <x v="414"/>
    <n v="0"/>
    <x v="1"/>
    <x v="8"/>
  </r>
  <r>
    <x v="18"/>
    <x v="18"/>
    <s v="2014"/>
    <x v="414"/>
    <x v="414"/>
    <n v="0"/>
    <x v="1"/>
    <x v="9"/>
  </r>
  <r>
    <x v="18"/>
    <x v="18"/>
    <s v="2014"/>
    <x v="414"/>
    <x v="414"/>
    <n v="0"/>
    <x v="1"/>
    <x v="10"/>
  </r>
  <r>
    <x v="18"/>
    <x v="18"/>
    <s v="2014"/>
    <x v="414"/>
    <x v="414"/>
    <n v="0"/>
    <x v="1"/>
    <x v="11"/>
  </r>
  <r>
    <x v="18"/>
    <x v="18"/>
    <s v="2014"/>
    <x v="414"/>
    <x v="414"/>
    <n v="0"/>
    <x v="1"/>
    <x v="12"/>
  </r>
  <r>
    <x v="18"/>
    <x v="18"/>
    <s v="2015"/>
    <x v="415"/>
    <x v="415"/>
    <n v="0"/>
    <x v="1"/>
    <x v="0"/>
  </r>
  <r>
    <x v="18"/>
    <x v="18"/>
    <s v="2015"/>
    <x v="415"/>
    <x v="415"/>
    <n v="0"/>
    <x v="1"/>
    <x v="1"/>
  </r>
  <r>
    <x v="18"/>
    <x v="18"/>
    <s v="2015"/>
    <x v="415"/>
    <x v="415"/>
    <n v="0"/>
    <x v="1"/>
    <x v="2"/>
  </r>
  <r>
    <x v="18"/>
    <x v="18"/>
    <s v="2015"/>
    <x v="415"/>
    <x v="415"/>
    <n v="0"/>
    <x v="1"/>
    <x v="3"/>
  </r>
  <r>
    <x v="18"/>
    <x v="18"/>
    <s v="2015"/>
    <x v="415"/>
    <x v="415"/>
    <n v="0"/>
    <x v="1"/>
    <x v="4"/>
  </r>
  <r>
    <x v="18"/>
    <x v="18"/>
    <s v="2015"/>
    <x v="415"/>
    <x v="415"/>
    <n v="0"/>
    <x v="1"/>
    <x v="5"/>
  </r>
  <r>
    <x v="18"/>
    <x v="18"/>
    <s v="2015"/>
    <x v="415"/>
    <x v="415"/>
    <n v="0"/>
    <x v="1"/>
    <x v="6"/>
  </r>
  <r>
    <x v="18"/>
    <x v="18"/>
    <s v="2015"/>
    <x v="415"/>
    <x v="415"/>
    <n v="0"/>
    <x v="1"/>
    <x v="7"/>
  </r>
  <r>
    <x v="18"/>
    <x v="18"/>
    <s v="2015"/>
    <x v="415"/>
    <x v="415"/>
    <n v="0"/>
    <x v="1"/>
    <x v="8"/>
  </r>
  <r>
    <x v="18"/>
    <x v="18"/>
    <s v="2015"/>
    <x v="415"/>
    <x v="415"/>
    <n v="0"/>
    <x v="1"/>
    <x v="9"/>
  </r>
  <r>
    <x v="18"/>
    <x v="18"/>
    <s v="2015"/>
    <x v="415"/>
    <x v="415"/>
    <n v="0"/>
    <x v="1"/>
    <x v="10"/>
  </r>
  <r>
    <x v="18"/>
    <x v="18"/>
    <s v="2015"/>
    <x v="415"/>
    <x v="415"/>
    <n v="0"/>
    <x v="1"/>
    <x v="11"/>
  </r>
  <r>
    <x v="18"/>
    <x v="18"/>
    <s v="2015"/>
    <x v="415"/>
    <x v="415"/>
    <n v="0"/>
    <x v="1"/>
    <x v="12"/>
  </r>
  <r>
    <x v="18"/>
    <x v="18"/>
    <s v="2017"/>
    <x v="416"/>
    <x v="416"/>
    <n v="0"/>
    <x v="1"/>
    <x v="0"/>
  </r>
  <r>
    <x v="18"/>
    <x v="18"/>
    <s v="2017"/>
    <x v="416"/>
    <x v="416"/>
    <n v="5"/>
    <x v="1"/>
    <x v="1"/>
  </r>
  <r>
    <x v="18"/>
    <x v="18"/>
    <s v="2017"/>
    <x v="416"/>
    <x v="416"/>
    <n v="2"/>
    <x v="1"/>
    <x v="2"/>
  </r>
  <r>
    <x v="18"/>
    <x v="18"/>
    <s v="2017"/>
    <x v="416"/>
    <x v="416"/>
    <n v="7"/>
    <x v="1"/>
    <x v="3"/>
  </r>
  <r>
    <x v="18"/>
    <x v="18"/>
    <s v="2017"/>
    <x v="416"/>
    <x v="416"/>
    <n v="8"/>
    <x v="1"/>
    <x v="4"/>
  </r>
  <r>
    <x v="18"/>
    <x v="18"/>
    <s v="2017"/>
    <x v="416"/>
    <x v="416"/>
    <n v="7"/>
    <x v="1"/>
    <x v="5"/>
  </r>
  <r>
    <x v="18"/>
    <x v="18"/>
    <s v="2017"/>
    <x v="416"/>
    <x v="416"/>
    <n v="0"/>
    <x v="1"/>
    <x v="6"/>
  </r>
  <r>
    <x v="18"/>
    <x v="18"/>
    <s v="2017"/>
    <x v="416"/>
    <x v="416"/>
    <n v="1"/>
    <x v="1"/>
    <x v="7"/>
  </r>
  <r>
    <x v="18"/>
    <x v="18"/>
    <s v="2017"/>
    <x v="416"/>
    <x v="416"/>
    <n v="2"/>
    <x v="1"/>
    <x v="8"/>
  </r>
  <r>
    <x v="18"/>
    <x v="18"/>
    <s v="2017"/>
    <x v="416"/>
    <x v="416"/>
    <n v="2"/>
    <x v="1"/>
    <x v="9"/>
  </r>
  <r>
    <x v="18"/>
    <x v="18"/>
    <s v="2017"/>
    <x v="416"/>
    <x v="416"/>
    <n v="2"/>
    <x v="1"/>
    <x v="10"/>
  </r>
  <r>
    <x v="18"/>
    <x v="18"/>
    <s v="2017"/>
    <x v="416"/>
    <x v="416"/>
    <n v="1"/>
    <x v="1"/>
    <x v="11"/>
  </r>
  <r>
    <x v="18"/>
    <x v="18"/>
    <s v="2017"/>
    <x v="416"/>
    <x v="416"/>
    <n v="0"/>
    <x v="1"/>
    <x v="12"/>
  </r>
  <r>
    <x v="18"/>
    <x v="18"/>
    <s v="2018"/>
    <x v="417"/>
    <x v="417"/>
    <n v="0"/>
    <x v="1"/>
    <x v="0"/>
  </r>
  <r>
    <x v="18"/>
    <x v="18"/>
    <s v="2018"/>
    <x v="417"/>
    <x v="417"/>
    <n v="0"/>
    <x v="1"/>
    <x v="1"/>
  </r>
  <r>
    <x v="18"/>
    <x v="18"/>
    <s v="2018"/>
    <x v="417"/>
    <x v="417"/>
    <n v="0"/>
    <x v="1"/>
    <x v="2"/>
  </r>
  <r>
    <x v="18"/>
    <x v="18"/>
    <s v="2018"/>
    <x v="417"/>
    <x v="417"/>
    <n v="0"/>
    <x v="1"/>
    <x v="3"/>
  </r>
  <r>
    <x v="18"/>
    <x v="18"/>
    <s v="2018"/>
    <x v="417"/>
    <x v="417"/>
    <n v="1"/>
    <x v="1"/>
    <x v="4"/>
  </r>
  <r>
    <x v="18"/>
    <x v="18"/>
    <s v="2018"/>
    <x v="417"/>
    <x v="417"/>
    <n v="1"/>
    <x v="1"/>
    <x v="5"/>
  </r>
  <r>
    <x v="18"/>
    <x v="18"/>
    <s v="2018"/>
    <x v="417"/>
    <x v="417"/>
    <n v="1"/>
    <x v="1"/>
    <x v="6"/>
  </r>
  <r>
    <x v="18"/>
    <x v="18"/>
    <s v="2018"/>
    <x v="417"/>
    <x v="417"/>
    <n v="0"/>
    <x v="1"/>
    <x v="7"/>
  </r>
  <r>
    <x v="18"/>
    <x v="18"/>
    <s v="2018"/>
    <x v="417"/>
    <x v="417"/>
    <n v="0"/>
    <x v="1"/>
    <x v="8"/>
  </r>
  <r>
    <x v="18"/>
    <x v="18"/>
    <s v="2018"/>
    <x v="417"/>
    <x v="417"/>
    <n v="0"/>
    <x v="1"/>
    <x v="9"/>
  </r>
  <r>
    <x v="18"/>
    <x v="18"/>
    <s v="2018"/>
    <x v="417"/>
    <x v="417"/>
    <n v="0"/>
    <x v="1"/>
    <x v="10"/>
  </r>
  <r>
    <x v="18"/>
    <x v="18"/>
    <s v="2018"/>
    <x v="417"/>
    <x v="417"/>
    <n v="0"/>
    <x v="1"/>
    <x v="11"/>
  </r>
  <r>
    <x v="18"/>
    <x v="18"/>
    <s v="2018"/>
    <x v="417"/>
    <x v="417"/>
    <n v="0"/>
    <x v="1"/>
    <x v="12"/>
  </r>
  <r>
    <x v="18"/>
    <x v="18"/>
    <s v="2019"/>
    <x v="418"/>
    <x v="418"/>
    <n v="0"/>
    <x v="1"/>
    <x v="0"/>
  </r>
  <r>
    <x v="18"/>
    <x v="18"/>
    <s v="2019"/>
    <x v="418"/>
    <x v="418"/>
    <n v="0"/>
    <x v="1"/>
    <x v="1"/>
  </r>
  <r>
    <x v="18"/>
    <x v="18"/>
    <s v="2019"/>
    <x v="418"/>
    <x v="418"/>
    <n v="0"/>
    <x v="1"/>
    <x v="2"/>
  </r>
  <r>
    <x v="18"/>
    <x v="18"/>
    <s v="2019"/>
    <x v="418"/>
    <x v="418"/>
    <n v="0"/>
    <x v="1"/>
    <x v="3"/>
  </r>
  <r>
    <x v="18"/>
    <x v="18"/>
    <s v="2019"/>
    <x v="418"/>
    <x v="418"/>
    <n v="0"/>
    <x v="1"/>
    <x v="4"/>
  </r>
  <r>
    <x v="18"/>
    <x v="18"/>
    <s v="2019"/>
    <x v="418"/>
    <x v="418"/>
    <n v="0"/>
    <x v="1"/>
    <x v="5"/>
  </r>
  <r>
    <x v="18"/>
    <x v="18"/>
    <s v="2019"/>
    <x v="418"/>
    <x v="418"/>
    <n v="0"/>
    <x v="1"/>
    <x v="6"/>
  </r>
  <r>
    <x v="18"/>
    <x v="18"/>
    <s v="2019"/>
    <x v="418"/>
    <x v="418"/>
    <n v="0"/>
    <x v="1"/>
    <x v="7"/>
  </r>
  <r>
    <x v="18"/>
    <x v="18"/>
    <s v="2019"/>
    <x v="418"/>
    <x v="418"/>
    <n v="0"/>
    <x v="1"/>
    <x v="8"/>
  </r>
  <r>
    <x v="18"/>
    <x v="18"/>
    <s v="2019"/>
    <x v="418"/>
    <x v="418"/>
    <n v="0"/>
    <x v="1"/>
    <x v="9"/>
  </r>
  <r>
    <x v="18"/>
    <x v="18"/>
    <s v="2019"/>
    <x v="418"/>
    <x v="418"/>
    <n v="0"/>
    <x v="1"/>
    <x v="10"/>
  </r>
  <r>
    <x v="18"/>
    <x v="18"/>
    <s v="2019"/>
    <x v="418"/>
    <x v="418"/>
    <n v="0"/>
    <x v="1"/>
    <x v="11"/>
  </r>
  <r>
    <x v="18"/>
    <x v="18"/>
    <s v="2019"/>
    <x v="418"/>
    <x v="418"/>
    <n v="0"/>
    <x v="1"/>
    <x v="12"/>
  </r>
  <r>
    <x v="18"/>
    <x v="18"/>
    <s v="2020"/>
    <x v="419"/>
    <x v="419"/>
    <n v="0"/>
    <x v="1"/>
    <x v="0"/>
  </r>
  <r>
    <x v="18"/>
    <x v="18"/>
    <s v="2020"/>
    <x v="419"/>
    <x v="419"/>
    <n v="0"/>
    <x v="1"/>
    <x v="1"/>
  </r>
  <r>
    <x v="18"/>
    <x v="18"/>
    <s v="2020"/>
    <x v="419"/>
    <x v="419"/>
    <n v="0"/>
    <x v="1"/>
    <x v="2"/>
  </r>
  <r>
    <x v="18"/>
    <x v="18"/>
    <s v="2020"/>
    <x v="419"/>
    <x v="419"/>
    <n v="0"/>
    <x v="1"/>
    <x v="3"/>
  </r>
  <r>
    <x v="18"/>
    <x v="18"/>
    <s v="2020"/>
    <x v="419"/>
    <x v="419"/>
    <n v="0"/>
    <x v="1"/>
    <x v="4"/>
  </r>
  <r>
    <x v="18"/>
    <x v="18"/>
    <s v="2020"/>
    <x v="419"/>
    <x v="419"/>
    <n v="0"/>
    <x v="1"/>
    <x v="5"/>
  </r>
  <r>
    <x v="18"/>
    <x v="18"/>
    <s v="2020"/>
    <x v="419"/>
    <x v="419"/>
    <n v="0"/>
    <x v="1"/>
    <x v="6"/>
  </r>
  <r>
    <x v="18"/>
    <x v="18"/>
    <s v="2020"/>
    <x v="419"/>
    <x v="419"/>
    <n v="0"/>
    <x v="1"/>
    <x v="7"/>
  </r>
  <r>
    <x v="18"/>
    <x v="18"/>
    <s v="2020"/>
    <x v="419"/>
    <x v="419"/>
    <n v="0"/>
    <x v="1"/>
    <x v="8"/>
  </r>
  <r>
    <x v="18"/>
    <x v="18"/>
    <s v="2020"/>
    <x v="419"/>
    <x v="419"/>
    <n v="0"/>
    <x v="1"/>
    <x v="9"/>
  </r>
  <r>
    <x v="18"/>
    <x v="18"/>
    <s v="2020"/>
    <x v="419"/>
    <x v="419"/>
    <n v="0"/>
    <x v="1"/>
    <x v="10"/>
  </r>
  <r>
    <x v="18"/>
    <x v="18"/>
    <s v="2020"/>
    <x v="419"/>
    <x v="419"/>
    <n v="0"/>
    <x v="1"/>
    <x v="11"/>
  </r>
  <r>
    <x v="18"/>
    <x v="18"/>
    <s v="2020"/>
    <x v="419"/>
    <x v="419"/>
    <n v="0"/>
    <x v="1"/>
    <x v="12"/>
  </r>
  <r>
    <x v="18"/>
    <x v="18"/>
    <s v="2021"/>
    <x v="420"/>
    <x v="420"/>
    <n v="1"/>
    <x v="1"/>
    <x v="0"/>
  </r>
  <r>
    <x v="18"/>
    <x v="18"/>
    <s v="2021"/>
    <x v="420"/>
    <x v="420"/>
    <n v="0"/>
    <x v="1"/>
    <x v="1"/>
  </r>
  <r>
    <x v="18"/>
    <x v="18"/>
    <s v="2021"/>
    <x v="420"/>
    <x v="420"/>
    <n v="0"/>
    <x v="1"/>
    <x v="2"/>
  </r>
  <r>
    <x v="18"/>
    <x v="18"/>
    <s v="2021"/>
    <x v="420"/>
    <x v="420"/>
    <n v="3"/>
    <x v="1"/>
    <x v="3"/>
  </r>
  <r>
    <x v="18"/>
    <x v="18"/>
    <s v="2021"/>
    <x v="420"/>
    <x v="420"/>
    <n v="0"/>
    <x v="1"/>
    <x v="4"/>
  </r>
  <r>
    <x v="18"/>
    <x v="18"/>
    <s v="2021"/>
    <x v="420"/>
    <x v="420"/>
    <n v="1"/>
    <x v="1"/>
    <x v="5"/>
  </r>
  <r>
    <x v="18"/>
    <x v="18"/>
    <s v="2021"/>
    <x v="420"/>
    <x v="420"/>
    <n v="0"/>
    <x v="1"/>
    <x v="6"/>
  </r>
  <r>
    <x v="18"/>
    <x v="18"/>
    <s v="2021"/>
    <x v="420"/>
    <x v="420"/>
    <n v="1"/>
    <x v="1"/>
    <x v="7"/>
  </r>
  <r>
    <x v="18"/>
    <x v="18"/>
    <s v="2021"/>
    <x v="420"/>
    <x v="420"/>
    <n v="2"/>
    <x v="1"/>
    <x v="8"/>
  </r>
  <r>
    <x v="18"/>
    <x v="18"/>
    <s v="2021"/>
    <x v="420"/>
    <x v="420"/>
    <n v="2"/>
    <x v="1"/>
    <x v="9"/>
  </r>
  <r>
    <x v="18"/>
    <x v="18"/>
    <s v="2021"/>
    <x v="420"/>
    <x v="420"/>
    <n v="2"/>
    <x v="1"/>
    <x v="10"/>
  </r>
  <r>
    <x v="18"/>
    <x v="18"/>
    <s v="2021"/>
    <x v="420"/>
    <x v="420"/>
    <n v="0"/>
    <x v="1"/>
    <x v="11"/>
  </r>
  <r>
    <x v="18"/>
    <x v="18"/>
    <s v="2021"/>
    <x v="420"/>
    <x v="420"/>
    <n v="1"/>
    <x v="1"/>
    <x v="12"/>
  </r>
  <r>
    <x v="18"/>
    <x v="18"/>
    <s v="2022"/>
    <x v="421"/>
    <x v="421"/>
    <n v="1"/>
    <x v="1"/>
    <x v="0"/>
  </r>
  <r>
    <x v="18"/>
    <x v="18"/>
    <s v="2022"/>
    <x v="421"/>
    <x v="421"/>
    <n v="0"/>
    <x v="1"/>
    <x v="1"/>
  </r>
  <r>
    <x v="18"/>
    <x v="18"/>
    <s v="2022"/>
    <x v="421"/>
    <x v="421"/>
    <n v="0"/>
    <x v="1"/>
    <x v="2"/>
  </r>
  <r>
    <x v="18"/>
    <x v="18"/>
    <s v="2022"/>
    <x v="421"/>
    <x v="421"/>
    <n v="0"/>
    <x v="1"/>
    <x v="3"/>
  </r>
  <r>
    <x v="18"/>
    <x v="18"/>
    <s v="2022"/>
    <x v="421"/>
    <x v="421"/>
    <n v="0"/>
    <x v="1"/>
    <x v="4"/>
  </r>
  <r>
    <x v="18"/>
    <x v="18"/>
    <s v="2022"/>
    <x v="421"/>
    <x v="421"/>
    <n v="0"/>
    <x v="1"/>
    <x v="5"/>
  </r>
  <r>
    <x v="18"/>
    <x v="18"/>
    <s v="2022"/>
    <x v="421"/>
    <x v="421"/>
    <n v="0"/>
    <x v="1"/>
    <x v="6"/>
  </r>
  <r>
    <x v="18"/>
    <x v="18"/>
    <s v="2022"/>
    <x v="421"/>
    <x v="421"/>
    <n v="0"/>
    <x v="1"/>
    <x v="7"/>
  </r>
  <r>
    <x v="18"/>
    <x v="18"/>
    <s v="2022"/>
    <x v="421"/>
    <x v="421"/>
    <n v="0"/>
    <x v="1"/>
    <x v="8"/>
  </r>
  <r>
    <x v="18"/>
    <x v="18"/>
    <s v="2022"/>
    <x v="421"/>
    <x v="421"/>
    <n v="0"/>
    <x v="1"/>
    <x v="9"/>
  </r>
  <r>
    <x v="18"/>
    <x v="18"/>
    <s v="2022"/>
    <x v="421"/>
    <x v="421"/>
    <n v="0"/>
    <x v="1"/>
    <x v="10"/>
  </r>
  <r>
    <x v="18"/>
    <x v="18"/>
    <s v="2022"/>
    <x v="421"/>
    <x v="421"/>
    <n v="0"/>
    <x v="1"/>
    <x v="11"/>
  </r>
  <r>
    <x v="18"/>
    <x v="18"/>
    <s v="2022"/>
    <x v="421"/>
    <x v="421"/>
    <n v="0"/>
    <x v="1"/>
    <x v="12"/>
  </r>
  <r>
    <x v="18"/>
    <x v="18"/>
    <s v="2023"/>
    <x v="422"/>
    <x v="422"/>
    <n v="0"/>
    <x v="1"/>
    <x v="0"/>
  </r>
  <r>
    <x v="18"/>
    <x v="18"/>
    <s v="2023"/>
    <x v="422"/>
    <x v="422"/>
    <n v="0"/>
    <x v="1"/>
    <x v="1"/>
  </r>
  <r>
    <x v="18"/>
    <x v="18"/>
    <s v="2023"/>
    <x v="422"/>
    <x v="422"/>
    <n v="0"/>
    <x v="1"/>
    <x v="2"/>
  </r>
  <r>
    <x v="18"/>
    <x v="18"/>
    <s v="2023"/>
    <x v="422"/>
    <x v="422"/>
    <n v="0"/>
    <x v="1"/>
    <x v="3"/>
  </r>
  <r>
    <x v="18"/>
    <x v="18"/>
    <s v="2023"/>
    <x v="422"/>
    <x v="422"/>
    <n v="0"/>
    <x v="1"/>
    <x v="4"/>
  </r>
  <r>
    <x v="18"/>
    <x v="18"/>
    <s v="2023"/>
    <x v="422"/>
    <x v="422"/>
    <n v="1"/>
    <x v="1"/>
    <x v="5"/>
  </r>
  <r>
    <x v="18"/>
    <x v="18"/>
    <s v="2023"/>
    <x v="422"/>
    <x v="422"/>
    <n v="0"/>
    <x v="1"/>
    <x v="6"/>
  </r>
  <r>
    <x v="18"/>
    <x v="18"/>
    <s v="2023"/>
    <x v="422"/>
    <x v="422"/>
    <n v="0"/>
    <x v="1"/>
    <x v="7"/>
  </r>
  <r>
    <x v="18"/>
    <x v="18"/>
    <s v="2023"/>
    <x v="422"/>
    <x v="422"/>
    <n v="0"/>
    <x v="1"/>
    <x v="8"/>
  </r>
  <r>
    <x v="18"/>
    <x v="18"/>
    <s v="2023"/>
    <x v="422"/>
    <x v="422"/>
    <n v="0"/>
    <x v="1"/>
    <x v="9"/>
  </r>
  <r>
    <x v="18"/>
    <x v="18"/>
    <s v="2023"/>
    <x v="422"/>
    <x v="422"/>
    <n v="0"/>
    <x v="1"/>
    <x v="10"/>
  </r>
  <r>
    <x v="18"/>
    <x v="18"/>
    <s v="2023"/>
    <x v="422"/>
    <x v="422"/>
    <n v="0"/>
    <x v="1"/>
    <x v="11"/>
  </r>
  <r>
    <x v="18"/>
    <x v="18"/>
    <s v="2023"/>
    <x v="422"/>
    <x v="422"/>
    <n v="0"/>
    <x v="1"/>
    <x v="12"/>
  </r>
  <r>
    <x v="18"/>
    <x v="18"/>
    <s v="2024"/>
    <x v="423"/>
    <x v="423"/>
    <n v="0"/>
    <x v="1"/>
    <x v="0"/>
  </r>
  <r>
    <x v="18"/>
    <x v="18"/>
    <s v="2024"/>
    <x v="423"/>
    <x v="423"/>
    <n v="0"/>
    <x v="1"/>
    <x v="1"/>
  </r>
  <r>
    <x v="18"/>
    <x v="18"/>
    <s v="2024"/>
    <x v="423"/>
    <x v="423"/>
    <n v="0"/>
    <x v="1"/>
    <x v="2"/>
  </r>
  <r>
    <x v="18"/>
    <x v="18"/>
    <s v="2024"/>
    <x v="423"/>
    <x v="423"/>
    <n v="0"/>
    <x v="1"/>
    <x v="3"/>
  </r>
  <r>
    <x v="18"/>
    <x v="18"/>
    <s v="2024"/>
    <x v="423"/>
    <x v="423"/>
    <n v="0"/>
    <x v="1"/>
    <x v="4"/>
  </r>
  <r>
    <x v="18"/>
    <x v="18"/>
    <s v="2024"/>
    <x v="423"/>
    <x v="423"/>
    <n v="0"/>
    <x v="1"/>
    <x v="5"/>
  </r>
  <r>
    <x v="18"/>
    <x v="18"/>
    <s v="2024"/>
    <x v="423"/>
    <x v="423"/>
    <n v="0"/>
    <x v="1"/>
    <x v="6"/>
  </r>
  <r>
    <x v="18"/>
    <x v="18"/>
    <s v="2024"/>
    <x v="423"/>
    <x v="423"/>
    <n v="0"/>
    <x v="1"/>
    <x v="7"/>
  </r>
  <r>
    <x v="18"/>
    <x v="18"/>
    <s v="2024"/>
    <x v="423"/>
    <x v="423"/>
    <n v="0"/>
    <x v="1"/>
    <x v="8"/>
  </r>
  <r>
    <x v="18"/>
    <x v="18"/>
    <s v="2024"/>
    <x v="423"/>
    <x v="423"/>
    <n v="0"/>
    <x v="1"/>
    <x v="9"/>
  </r>
  <r>
    <x v="18"/>
    <x v="18"/>
    <s v="2024"/>
    <x v="423"/>
    <x v="423"/>
    <n v="0"/>
    <x v="1"/>
    <x v="10"/>
  </r>
  <r>
    <x v="18"/>
    <x v="18"/>
    <s v="2024"/>
    <x v="423"/>
    <x v="423"/>
    <n v="0"/>
    <x v="1"/>
    <x v="11"/>
  </r>
  <r>
    <x v="18"/>
    <x v="18"/>
    <s v="2024"/>
    <x v="423"/>
    <x v="423"/>
    <n v="0"/>
    <x v="1"/>
    <x v="12"/>
  </r>
  <r>
    <x v="18"/>
    <x v="18"/>
    <s v="2025"/>
    <x v="424"/>
    <x v="424"/>
    <n v="1"/>
    <x v="1"/>
    <x v="0"/>
  </r>
  <r>
    <x v="18"/>
    <x v="18"/>
    <s v="2025"/>
    <x v="424"/>
    <x v="424"/>
    <n v="1"/>
    <x v="1"/>
    <x v="1"/>
  </r>
  <r>
    <x v="18"/>
    <x v="18"/>
    <s v="2025"/>
    <x v="424"/>
    <x v="424"/>
    <n v="1"/>
    <x v="1"/>
    <x v="2"/>
  </r>
  <r>
    <x v="18"/>
    <x v="18"/>
    <s v="2025"/>
    <x v="424"/>
    <x v="424"/>
    <n v="1"/>
    <x v="1"/>
    <x v="3"/>
  </r>
  <r>
    <x v="18"/>
    <x v="18"/>
    <s v="2025"/>
    <x v="424"/>
    <x v="424"/>
    <n v="1"/>
    <x v="1"/>
    <x v="4"/>
  </r>
  <r>
    <x v="18"/>
    <x v="18"/>
    <s v="2025"/>
    <x v="424"/>
    <x v="424"/>
    <n v="0"/>
    <x v="1"/>
    <x v="5"/>
  </r>
  <r>
    <x v="18"/>
    <x v="18"/>
    <s v="2025"/>
    <x v="424"/>
    <x v="424"/>
    <n v="0"/>
    <x v="1"/>
    <x v="6"/>
  </r>
  <r>
    <x v="18"/>
    <x v="18"/>
    <s v="2025"/>
    <x v="424"/>
    <x v="424"/>
    <n v="0"/>
    <x v="1"/>
    <x v="7"/>
  </r>
  <r>
    <x v="18"/>
    <x v="18"/>
    <s v="2025"/>
    <x v="424"/>
    <x v="424"/>
    <n v="0"/>
    <x v="1"/>
    <x v="8"/>
  </r>
  <r>
    <x v="18"/>
    <x v="18"/>
    <s v="2025"/>
    <x v="424"/>
    <x v="424"/>
    <n v="0"/>
    <x v="1"/>
    <x v="9"/>
  </r>
  <r>
    <x v="18"/>
    <x v="18"/>
    <s v="2025"/>
    <x v="424"/>
    <x v="424"/>
    <n v="0"/>
    <x v="1"/>
    <x v="10"/>
  </r>
  <r>
    <x v="18"/>
    <x v="18"/>
    <s v="2025"/>
    <x v="424"/>
    <x v="424"/>
    <n v="0"/>
    <x v="1"/>
    <x v="11"/>
  </r>
  <r>
    <x v="18"/>
    <x v="18"/>
    <s v="2025"/>
    <x v="424"/>
    <x v="424"/>
    <n v="0"/>
    <x v="1"/>
    <x v="12"/>
  </r>
  <r>
    <x v="18"/>
    <x v="18"/>
    <s v="2027"/>
    <x v="425"/>
    <x v="425"/>
    <n v="0"/>
    <x v="1"/>
    <x v="0"/>
  </r>
  <r>
    <x v="18"/>
    <x v="18"/>
    <s v="2027"/>
    <x v="425"/>
    <x v="425"/>
    <n v="0"/>
    <x v="1"/>
    <x v="1"/>
  </r>
  <r>
    <x v="18"/>
    <x v="18"/>
    <s v="2027"/>
    <x v="425"/>
    <x v="425"/>
    <n v="0"/>
    <x v="1"/>
    <x v="2"/>
  </r>
  <r>
    <x v="18"/>
    <x v="18"/>
    <s v="2027"/>
    <x v="425"/>
    <x v="425"/>
    <n v="0"/>
    <x v="1"/>
    <x v="3"/>
  </r>
  <r>
    <x v="18"/>
    <x v="18"/>
    <s v="2027"/>
    <x v="425"/>
    <x v="425"/>
    <n v="0"/>
    <x v="1"/>
    <x v="4"/>
  </r>
  <r>
    <x v="18"/>
    <x v="18"/>
    <s v="2027"/>
    <x v="425"/>
    <x v="425"/>
    <n v="1"/>
    <x v="1"/>
    <x v="5"/>
  </r>
  <r>
    <x v="18"/>
    <x v="18"/>
    <s v="2027"/>
    <x v="425"/>
    <x v="425"/>
    <n v="0"/>
    <x v="1"/>
    <x v="6"/>
  </r>
  <r>
    <x v="18"/>
    <x v="18"/>
    <s v="2027"/>
    <x v="425"/>
    <x v="425"/>
    <n v="1"/>
    <x v="1"/>
    <x v="7"/>
  </r>
  <r>
    <x v="18"/>
    <x v="18"/>
    <s v="2027"/>
    <x v="425"/>
    <x v="425"/>
    <n v="3"/>
    <x v="1"/>
    <x v="8"/>
  </r>
  <r>
    <x v="18"/>
    <x v="18"/>
    <s v="2027"/>
    <x v="425"/>
    <x v="425"/>
    <n v="3"/>
    <x v="1"/>
    <x v="9"/>
  </r>
  <r>
    <x v="18"/>
    <x v="18"/>
    <s v="2027"/>
    <x v="425"/>
    <x v="425"/>
    <n v="1"/>
    <x v="1"/>
    <x v="10"/>
  </r>
  <r>
    <x v="18"/>
    <x v="18"/>
    <s v="2027"/>
    <x v="425"/>
    <x v="425"/>
    <n v="0"/>
    <x v="1"/>
    <x v="11"/>
  </r>
  <r>
    <x v="18"/>
    <x v="18"/>
    <s v="2027"/>
    <x v="425"/>
    <x v="425"/>
    <n v="0"/>
    <x v="1"/>
    <x v="12"/>
  </r>
  <r>
    <x v="18"/>
    <x v="18"/>
    <s v="2028"/>
    <x v="426"/>
    <x v="426"/>
    <n v="0"/>
    <x v="1"/>
    <x v="0"/>
  </r>
  <r>
    <x v="18"/>
    <x v="18"/>
    <s v="2028"/>
    <x v="426"/>
    <x v="426"/>
    <n v="0"/>
    <x v="1"/>
    <x v="1"/>
  </r>
  <r>
    <x v="18"/>
    <x v="18"/>
    <s v="2028"/>
    <x v="426"/>
    <x v="426"/>
    <n v="0"/>
    <x v="1"/>
    <x v="2"/>
  </r>
  <r>
    <x v="18"/>
    <x v="18"/>
    <s v="2028"/>
    <x v="426"/>
    <x v="426"/>
    <n v="0"/>
    <x v="1"/>
    <x v="3"/>
  </r>
  <r>
    <x v="18"/>
    <x v="18"/>
    <s v="2028"/>
    <x v="426"/>
    <x v="426"/>
    <n v="0"/>
    <x v="1"/>
    <x v="4"/>
  </r>
  <r>
    <x v="18"/>
    <x v="18"/>
    <s v="2028"/>
    <x v="426"/>
    <x v="426"/>
    <n v="0"/>
    <x v="1"/>
    <x v="5"/>
  </r>
  <r>
    <x v="18"/>
    <x v="18"/>
    <s v="2028"/>
    <x v="426"/>
    <x v="426"/>
    <n v="0"/>
    <x v="1"/>
    <x v="6"/>
  </r>
  <r>
    <x v="18"/>
    <x v="18"/>
    <s v="2028"/>
    <x v="426"/>
    <x v="426"/>
    <n v="0"/>
    <x v="1"/>
    <x v="7"/>
  </r>
  <r>
    <x v="18"/>
    <x v="18"/>
    <s v="2028"/>
    <x v="426"/>
    <x v="426"/>
    <n v="0"/>
    <x v="1"/>
    <x v="8"/>
  </r>
  <r>
    <x v="18"/>
    <x v="18"/>
    <s v="2028"/>
    <x v="426"/>
    <x v="426"/>
    <n v="0"/>
    <x v="1"/>
    <x v="9"/>
  </r>
  <r>
    <x v="18"/>
    <x v="18"/>
    <s v="2028"/>
    <x v="426"/>
    <x v="426"/>
    <n v="0"/>
    <x v="1"/>
    <x v="10"/>
  </r>
  <r>
    <x v="18"/>
    <x v="18"/>
    <s v="2028"/>
    <x v="426"/>
    <x v="426"/>
    <n v="0"/>
    <x v="1"/>
    <x v="11"/>
  </r>
  <r>
    <x v="18"/>
    <x v="18"/>
    <s v="2028"/>
    <x v="426"/>
    <x v="426"/>
    <n v="0"/>
    <x v="1"/>
    <x v="12"/>
  </r>
  <r>
    <x v="18"/>
    <x v="18"/>
    <s v="2030"/>
    <x v="427"/>
    <x v="427"/>
    <n v="2"/>
    <x v="1"/>
    <x v="0"/>
  </r>
  <r>
    <x v="18"/>
    <x v="18"/>
    <s v="2030"/>
    <x v="427"/>
    <x v="427"/>
    <n v="4"/>
    <x v="1"/>
    <x v="1"/>
  </r>
  <r>
    <x v="18"/>
    <x v="18"/>
    <s v="2030"/>
    <x v="427"/>
    <x v="427"/>
    <n v="2"/>
    <x v="1"/>
    <x v="2"/>
  </r>
  <r>
    <x v="18"/>
    <x v="18"/>
    <s v="2030"/>
    <x v="427"/>
    <x v="427"/>
    <n v="4"/>
    <x v="1"/>
    <x v="3"/>
  </r>
  <r>
    <x v="18"/>
    <x v="18"/>
    <s v="2030"/>
    <x v="427"/>
    <x v="427"/>
    <n v="3"/>
    <x v="1"/>
    <x v="4"/>
  </r>
  <r>
    <x v="18"/>
    <x v="18"/>
    <s v="2030"/>
    <x v="427"/>
    <x v="427"/>
    <n v="4"/>
    <x v="1"/>
    <x v="5"/>
  </r>
  <r>
    <x v="18"/>
    <x v="18"/>
    <s v="2030"/>
    <x v="427"/>
    <x v="427"/>
    <n v="7"/>
    <x v="1"/>
    <x v="6"/>
  </r>
  <r>
    <x v="18"/>
    <x v="18"/>
    <s v="2030"/>
    <x v="427"/>
    <x v="427"/>
    <n v="5"/>
    <x v="1"/>
    <x v="7"/>
  </r>
  <r>
    <x v="18"/>
    <x v="18"/>
    <s v="2030"/>
    <x v="427"/>
    <x v="427"/>
    <n v="5"/>
    <x v="1"/>
    <x v="8"/>
  </r>
  <r>
    <x v="18"/>
    <x v="18"/>
    <s v="2030"/>
    <x v="427"/>
    <x v="427"/>
    <n v="5"/>
    <x v="1"/>
    <x v="9"/>
  </r>
  <r>
    <x v="18"/>
    <x v="18"/>
    <s v="2030"/>
    <x v="427"/>
    <x v="427"/>
    <n v="4"/>
    <x v="1"/>
    <x v="10"/>
  </r>
  <r>
    <x v="18"/>
    <x v="18"/>
    <s v="2030"/>
    <x v="427"/>
    <x v="427"/>
    <n v="4"/>
    <x v="1"/>
    <x v="11"/>
  </r>
  <r>
    <x v="18"/>
    <x v="18"/>
    <s v="2030"/>
    <x v="427"/>
    <x v="427"/>
    <n v="3"/>
    <x v="1"/>
    <x v="12"/>
  </r>
  <r>
    <x v="0"/>
    <x v="0"/>
    <s v="0101"/>
    <x v="0"/>
    <x v="0"/>
    <n v="149"/>
    <x v="0"/>
    <x v="13"/>
  </r>
  <r>
    <x v="0"/>
    <x v="0"/>
    <s v="0101"/>
    <x v="0"/>
    <x v="0"/>
    <n v="155"/>
    <x v="0"/>
    <x v="14"/>
  </r>
  <r>
    <x v="0"/>
    <x v="0"/>
    <s v="0101"/>
    <x v="0"/>
    <x v="0"/>
    <n v="140"/>
    <x v="0"/>
    <x v="15"/>
  </r>
  <r>
    <x v="0"/>
    <x v="0"/>
    <s v="0101"/>
    <x v="0"/>
    <x v="0"/>
    <n v="54"/>
    <x v="1"/>
    <x v="13"/>
  </r>
  <r>
    <x v="0"/>
    <x v="0"/>
    <s v="0101"/>
    <x v="0"/>
    <x v="0"/>
    <n v="53"/>
    <x v="1"/>
    <x v="14"/>
  </r>
  <r>
    <x v="0"/>
    <x v="0"/>
    <s v="0101"/>
    <x v="0"/>
    <x v="0"/>
    <n v="53"/>
    <x v="1"/>
    <x v="15"/>
  </r>
  <r>
    <x v="0"/>
    <x v="0"/>
    <s v="0104"/>
    <x v="1"/>
    <x v="1"/>
    <n v="46"/>
    <x v="0"/>
    <x v="13"/>
  </r>
  <r>
    <x v="0"/>
    <x v="0"/>
    <s v="0104"/>
    <x v="1"/>
    <x v="1"/>
    <n v="49"/>
    <x v="0"/>
    <x v="14"/>
  </r>
  <r>
    <x v="0"/>
    <x v="0"/>
    <s v="0104"/>
    <x v="1"/>
    <x v="1"/>
    <n v="43"/>
    <x v="0"/>
    <x v="15"/>
  </r>
  <r>
    <x v="0"/>
    <x v="0"/>
    <s v="0104"/>
    <x v="1"/>
    <x v="1"/>
    <n v="8"/>
    <x v="1"/>
    <x v="13"/>
  </r>
  <r>
    <x v="0"/>
    <x v="0"/>
    <s v="0104"/>
    <x v="1"/>
    <x v="1"/>
    <n v="10"/>
    <x v="1"/>
    <x v="14"/>
  </r>
  <r>
    <x v="0"/>
    <x v="0"/>
    <s v="0104"/>
    <x v="1"/>
    <x v="1"/>
    <n v="9"/>
    <x v="1"/>
    <x v="15"/>
  </r>
  <r>
    <x v="0"/>
    <x v="0"/>
    <s v="0105"/>
    <x v="2"/>
    <x v="2"/>
    <n v="219"/>
    <x v="0"/>
    <x v="13"/>
  </r>
  <r>
    <x v="0"/>
    <x v="0"/>
    <s v="0105"/>
    <x v="2"/>
    <x v="2"/>
    <n v="195"/>
    <x v="0"/>
    <x v="14"/>
  </r>
  <r>
    <x v="0"/>
    <x v="0"/>
    <s v="0105"/>
    <x v="2"/>
    <x v="2"/>
    <n v="181"/>
    <x v="0"/>
    <x v="15"/>
  </r>
  <r>
    <x v="0"/>
    <x v="0"/>
    <s v="0105"/>
    <x v="2"/>
    <x v="2"/>
    <n v="27"/>
    <x v="1"/>
    <x v="13"/>
  </r>
  <r>
    <x v="0"/>
    <x v="0"/>
    <s v="0105"/>
    <x v="2"/>
    <x v="2"/>
    <n v="32"/>
    <x v="1"/>
    <x v="14"/>
  </r>
  <r>
    <x v="0"/>
    <x v="0"/>
    <s v="0105"/>
    <x v="2"/>
    <x v="2"/>
    <n v="33"/>
    <x v="1"/>
    <x v="15"/>
  </r>
  <r>
    <x v="0"/>
    <x v="0"/>
    <s v="0106"/>
    <x v="3"/>
    <x v="3"/>
    <n v="202"/>
    <x v="0"/>
    <x v="13"/>
  </r>
  <r>
    <x v="0"/>
    <x v="0"/>
    <s v="0106"/>
    <x v="3"/>
    <x v="3"/>
    <n v="202"/>
    <x v="0"/>
    <x v="14"/>
  </r>
  <r>
    <x v="0"/>
    <x v="0"/>
    <s v="0106"/>
    <x v="3"/>
    <x v="3"/>
    <n v="202"/>
    <x v="0"/>
    <x v="15"/>
  </r>
  <r>
    <x v="0"/>
    <x v="0"/>
    <s v="0106"/>
    <x v="3"/>
    <x v="3"/>
    <n v="23"/>
    <x v="1"/>
    <x v="13"/>
  </r>
  <r>
    <x v="0"/>
    <x v="0"/>
    <s v="0106"/>
    <x v="3"/>
    <x v="3"/>
    <n v="29"/>
    <x v="1"/>
    <x v="14"/>
  </r>
  <r>
    <x v="0"/>
    <x v="0"/>
    <s v="0106"/>
    <x v="3"/>
    <x v="3"/>
    <n v="19"/>
    <x v="1"/>
    <x v="15"/>
  </r>
  <r>
    <x v="0"/>
    <x v="0"/>
    <s v="0111"/>
    <x v="4"/>
    <x v="4"/>
    <n v="19"/>
    <x v="0"/>
    <x v="13"/>
  </r>
  <r>
    <x v="0"/>
    <x v="0"/>
    <s v="0111"/>
    <x v="4"/>
    <x v="4"/>
    <n v="18"/>
    <x v="0"/>
    <x v="14"/>
  </r>
  <r>
    <x v="0"/>
    <x v="0"/>
    <s v="0111"/>
    <x v="4"/>
    <x v="4"/>
    <n v="15"/>
    <x v="0"/>
    <x v="15"/>
  </r>
  <r>
    <x v="0"/>
    <x v="0"/>
    <s v="0111"/>
    <x v="4"/>
    <x v="4"/>
    <n v="1"/>
    <x v="1"/>
    <x v="13"/>
  </r>
  <r>
    <x v="0"/>
    <x v="0"/>
    <s v="0111"/>
    <x v="4"/>
    <x v="4"/>
    <n v="2"/>
    <x v="1"/>
    <x v="14"/>
  </r>
  <r>
    <x v="0"/>
    <x v="0"/>
    <s v="0111"/>
    <x v="4"/>
    <x v="4"/>
    <n v="1"/>
    <x v="1"/>
    <x v="15"/>
  </r>
  <r>
    <x v="0"/>
    <x v="0"/>
    <s v="0118"/>
    <x v="5"/>
    <x v="5"/>
    <n v="28"/>
    <x v="0"/>
    <x v="13"/>
  </r>
  <r>
    <x v="0"/>
    <x v="0"/>
    <s v="0118"/>
    <x v="5"/>
    <x v="5"/>
    <n v="27"/>
    <x v="0"/>
    <x v="14"/>
  </r>
  <r>
    <x v="0"/>
    <x v="0"/>
    <s v="0118"/>
    <x v="5"/>
    <x v="5"/>
    <n v="27"/>
    <x v="0"/>
    <x v="15"/>
  </r>
  <r>
    <x v="0"/>
    <x v="0"/>
    <s v="0118"/>
    <x v="5"/>
    <x v="5"/>
    <n v="18"/>
    <x v="1"/>
    <x v="13"/>
  </r>
  <r>
    <x v="0"/>
    <x v="0"/>
    <s v="0118"/>
    <x v="5"/>
    <x v="5"/>
    <n v="16"/>
    <x v="1"/>
    <x v="14"/>
  </r>
  <r>
    <x v="0"/>
    <x v="0"/>
    <s v="0118"/>
    <x v="5"/>
    <x v="5"/>
    <n v="17"/>
    <x v="1"/>
    <x v="15"/>
  </r>
  <r>
    <x v="0"/>
    <x v="0"/>
    <s v="0119"/>
    <x v="6"/>
    <x v="6"/>
    <n v="107"/>
    <x v="0"/>
    <x v="13"/>
  </r>
  <r>
    <x v="0"/>
    <x v="0"/>
    <s v="0119"/>
    <x v="6"/>
    <x v="6"/>
    <n v="106"/>
    <x v="0"/>
    <x v="14"/>
  </r>
  <r>
    <x v="0"/>
    <x v="0"/>
    <s v="0119"/>
    <x v="6"/>
    <x v="6"/>
    <n v="87"/>
    <x v="0"/>
    <x v="15"/>
  </r>
  <r>
    <x v="0"/>
    <x v="0"/>
    <s v="0119"/>
    <x v="6"/>
    <x v="6"/>
    <n v="31"/>
    <x v="1"/>
    <x v="13"/>
  </r>
  <r>
    <x v="0"/>
    <x v="0"/>
    <s v="0119"/>
    <x v="6"/>
    <x v="6"/>
    <n v="29"/>
    <x v="1"/>
    <x v="14"/>
  </r>
  <r>
    <x v="0"/>
    <x v="0"/>
    <s v="0119"/>
    <x v="6"/>
    <x v="6"/>
    <n v="29"/>
    <x v="1"/>
    <x v="15"/>
  </r>
  <r>
    <x v="0"/>
    <x v="0"/>
    <s v="0121"/>
    <x v="7"/>
    <x v="7"/>
    <n v="3"/>
    <x v="0"/>
    <x v="13"/>
  </r>
  <r>
    <x v="0"/>
    <x v="0"/>
    <s v="0121"/>
    <x v="7"/>
    <x v="7"/>
    <n v="6"/>
    <x v="0"/>
    <x v="14"/>
  </r>
  <r>
    <x v="0"/>
    <x v="0"/>
    <s v="0121"/>
    <x v="7"/>
    <x v="7"/>
    <n v="3"/>
    <x v="0"/>
    <x v="15"/>
  </r>
  <r>
    <x v="0"/>
    <x v="0"/>
    <s v="0121"/>
    <x v="7"/>
    <x v="7"/>
    <n v="16"/>
    <x v="1"/>
    <x v="13"/>
  </r>
  <r>
    <x v="0"/>
    <x v="0"/>
    <s v="0121"/>
    <x v="7"/>
    <x v="7"/>
    <n v="14"/>
    <x v="1"/>
    <x v="14"/>
  </r>
  <r>
    <x v="0"/>
    <x v="0"/>
    <s v="0121"/>
    <x v="7"/>
    <x v="7"/>
    <n v="16"/>
    <x v="1"/>
    <x v="15"/>
  </r>
  <r>
    <x v="0"/>
    <x v="0"/>
    <s v="0122"/>
    <x v="8"/>
    <x v="8"/>
    <n v="136"/>
    <x v="0"/>
    <x v="13"/>
  </r>
  <r>
    <x v="0"/>
    <x v="0"/>
    <s v="0122"/>
    <x v="8"/>
    <x v="8"/>
    <n v="131"/>
    <x v="0"/>
    <x v="14"/>
  </r>
  <r>
    <x v="0"/>
    <x v="0"/>
    <s v="0122"/>
    <x v="8"/>
    <x v="8"/>
    <n v="139"/>
    <x v="0"/>
    <x v="15"/>
  </r>
  <r>
    <x v="0"/>
    <x v="0"/>
    <s v="0122"/>
    <x v="8"/>
    <x v="8"/>
    <n v="12"/>
    <x v="1"/>
    <x v="13"/>
  </r>
  <r>
    <x v="0"/>
    <x v="0"/>
    <s v="0122"/>
    <x v="8"/>
    <x v="8"/>
    <n v="13"/>
    <x v="1"/>
    <x v="14"/>
  </r>
  <r>
    <x v="0"/>
    <x v="0"/>
    <s v="0122"/>
    <x v="8"/>
    <x v="8"/>
    <n v="8"/>
    <x v="1"/>
    <x v="15"/>
  </r>
  <r>
    <x v="0"/>
    <x v="0"/>
    <s v="0123"/>
    <x v="9"/>
    <x v="9"/>
    <n v="83"/>
    <x v="0"/>
    <x v="13"/>
  </r>
  <r>
    <x v="0"/>
    <x v="0"/>
    <s v="0123"/>
    <x v="9"/>
    <x v="9"/>
    <n v="78"/>
    <x v="0"/>
    <x v="14"/>
  </r>
  <r>
    <x v="0"/>
    <x v="0"/>
    <s v="0123"/>
    <x v="9"/>
    <x v="9"/>
    <n v="75"/>
    <x v="0"/>
    <x v="15"/>
  </r>
  <r>
    <x v="0"/>
    <x v="0"/>
    <s v="0123"/>
    <x v="9"/>
    <x v="9"/>
    <n v="12"/>
    <x v="1"/>
    <x v="13"/>
  </r>
  <r>
    <x v="0"/>
    <x v="0"/>
    <s v="0123"/>
    <x v="9"/>
    <x v="9"/>
    <n v="9"/>
    <x v="1"/>
    <x v="14"/>
  </r>
  <r>
    <x v="0"/>
    <x v="0"/>
    <s v="0123"/>
    <x v="9"/>
    <x v="9"/>
    <n v="13"/>
    <x v="1"/>
    <x v="15"/>
  </r>
  <r>
    <x v="0"/>
    <x v="0"/>
    <s v="0124"/>
    <x v="10"/>
    <x v="10"/>
    <n v="62"/>
    <x v="0"/>
    <x v="13"/>
  </r>
  <r>
    <x v="0"/>
    <x v="0"/>
    <s v="0124"/>
    <x v="10"/>
    <x v="10"/>
    <n v="62"/>
    <x v="0"/>
    <x v="14"/>
  </r>
  <r>
    <x v="0"/>
    <x v="0"/>
    <s v="0124"/>
    <x v="10"/>
    <x v="10"/>
    <n v="60"/>
    <x v="0"/>
    <x v="15"/>
  </r>
  <r>
    <x v="0"/>
    <x v="0"/>
    <s v="0124"/>
    <x v="10"/>
    <x v="10"/>
    <n v="11"/>
    <x v="1"/>
    <x v="13"/>
  </r>
  <r>
    <x v="0"/>
    <x v="0"/>
    <s v="0124"/>
    <x v="10"/>
    <x v="10"/>
    <n v="7"/>
    <x v="1"/>
    <x v="14"/>
  </r>
  <r>
    <x v="0"/>
    <x v="0"/>
    <s v="0124"/>
    <x v="10"/>
    <x v="10"/>
    <n v="9"/>
    <x v="1"/>
    <x v="15"/>
  </r>
  <r>
    <x v="0"/>
    <x v="0"/>
    <s v="0125"/>
    <x v="11"/>
    <x v="11"/>
    <n v="215"/>
    <x v="0"/>
    <x v="13"/>
  </r>
  <r>
    <x v="0"/>
    <x v="0"/>
    <s v="0125"/>
    <x v="11"/>
    <x v="11"/>
    <n v="221"/>
    <x v="0"/>
    <x v="14"/>
  </r>
  <r>
    <x v="0"/>
    <x v="0"/>
    <s v="0125"/>
    <x v="11"/>
    <x v="11"/>
    <n v="192"/>
    <x v="0"/>
    <x v="15"/>
  </r>
  <r>
    <x v="0"/>
    <x v="0"/>
    <s v="0125"/>
    <x v="11"/>
    <x v="11"/>
    <n v="25"/>
    <x v="1"/>
    <x v="13"/>
  </r>
  <r>
    <x v="0"/>
    <x v="0"/>
    <s v="0125"/>
    <x v="11"/>
    <x v="11"/>
    <n v="25"/>
    <x v="1"/>
    <x v="14"/>
  </r>
  <r>
    <x v="0"/>
    <x v="0"/>
    <s v="0125"/>
    <x v="11"/>
    <x v="11"/>
    <n v="34"/>
    <x v="1"/>
    <x v="15"/>
  </r>
  <r>
    <x v="0"/>
    <x v="0"/>
    <s v="0127"/>
    <x v="12"/>
    <x v="12"/>
    <n v="77"/>
    <x v="0"/>
    <x v="13"/>
  </r>
  <r>
    <x v="0"/>
    <x v="0"/>
    <s v="0127"/>
    <x v="12"/>
    <x v="12"/>
    <n v="77"/>
    <x v="0"/>
    <x v="14"/>
  </r>
  <r>
    <x v="0"/>
    <x v="0"/>
    <s v="0127"/>
    <x v="12"/>
    <x v="12"/>
    <n v="63"/>
    <x v="0"/>
    <x v="15"/>
  </r>
  <r>
    <x v="0"/>
    <x v="0"/>
    <s v="0127"/>
    <x v="12"/>
    <x v="12"/>
    <n v="6"/>
    <x v="1"/>
    <x v="13"/>
  </r>
  <r>
    <x v="0"/>
    <x v="0"/>
    <s v="0127"/>
    <x v="12"/>
    <x v="12"/>
    <n v="6"/>
    <x v="1"/>
    <x v="14"/>
  </r>
  <r>
    <x v="0"/>
    <x v="0"/>
    <s v="0127"/>
    <x v="12"/>
    <x v="12"/>
    <n v="7"/>
    <x v="1"/>
    <x v="15"/>
  </r>
  <r>
    <x v="0"/>
    <x v="0"/>
    <s v="0128"/>
    <x v="13"/>
    <x v="13"/>
    <n v="310"/>
    <x v="0"/>
    <x v="13"/>
  </r>
  <r>
    <x v="0"/>
    <x v="0"/>
    <s v="0128"/>
    <x v="13"/>
    <x v="13"/>
    <n v="316"/>
    <x v="0"/>
    <x v="14"/>
  </r>
  <r>
    <x v="0"/>
    <x v="0"/>
    <s v="0128"/>
    <x v="13"/>
    <x v="13"/>
    <n v="309"/>
    <x v="0"/>
    <x v="15"/>
  </r>
  <r>
    <x v="0"/>
    <x v="0"/>
    <s v="0128"/>
    <x v="13"/>
    <x v="13"/>
    <n v="24"/>
    <x v="1"/>
    <x v="13"/>
  </r>
  <r>
    <x v="0"/>
    <x v="0"/>
    <s v="0128"/>
    <x v="13"/>
    <x v="13"/>
    <n v="20"/>
    <x v="1"/>
    <x v="14"/>
  </r>
  <r>
    <x v="0"/>
    <x v="0"/>
    <s v="0128"/>
    <x v="13"/>
    <x v="13"/>
    <n v="22"/>
    <x v="1"/>
    <x v="15"/>
  </r>
  <r>
    <x v="0"/>
    <x v="0"/>
    <s v="0135"/>
    <x v="14"/>
    <x v="14"/>
    <n v="101"/>
    <x v="0"/>
    <x v="13"/>
  </r>
  <r>
    <x v="0"/>
    <x v="0"/>
    <s v="0135"/>
    <x v="14"/>
    <x v="14"/>
    <n v="99"/>
    <x v="0"/>
    <x v="14"/>
  </r>
  <r>
    <x v="0"/>
    <x v="0"/>
    <s v="0135"/>
    <x v="14"/>
    <x v="14"/>
    <n v="98"/>
    <x v="0"/>
    <x v="15"/>
  </r>
  <r>
    <x v="0"/>
    <x v="0"/>
    <s v="0135"/>
    <x v="14"/>
    <x v="14"/>
    <n v="12"/>
    <x v="1"/>
    <x v="13"/>
  </r>
  <r>
    <x v="0"/>
    <x v="0"/>
    <s v="0135"/>
    <x v="14"/>
    <x v="14"/>
    <n v="8"/>
    <x v="1"/>
    <x v="14"/>
  </r>
  <r>
    <x v="0"/>
    <x v="0"/>
    <s v="0135"/>
    <x v="14"/>
    <x v="14"/>
    <n v="11"/>
    <x v="1"/>
    <x v="15"/>
  </r>
  <r>
    <x v="0"/>
    <x v="0"/>
    <s v="0136"/>
    <x v="15"/>
    <x v="15"/>
    <n v="155"/>
    <x v="0"/>
    <x v="13"/>
  </r>
  <r>
    <x v="0"/>
    <x v="0"/>
    <s v="0136"/>
    <x v="15"/>
    <x v="15"/>
    <n v="157"/>
    <x v="0"/>
    <x v="14"/>
  </r>
  <r>
    <x v="0"/>
    <x v="0"/>
    <s v="0136"/>
    <x v="15"/>
    <x v="15"/>
    <n v="139"/>
    <x v="0"/>
    <x v="15"/>
  </r>
  <r>
    <x v="0"/>
    <x v="0"/>
    <s v="0136"/>
    <x v="15"/>
    <x v="15"/>
    <n v="7"/>
    <x v="1"/>
    <x v="13"/>
  </r>
  <r>
    <x v="0"/>
    <x v="0"/>
    <s v="0136"/>
    <x v="15"/>
    <x v="15"/>
    <n v="4"/>
    <x v="1"/>
    <x v="14"/>
  </r>
  <r>
    <x v="0"/>
    <x v="0"/>
    <s v="0136"/>
    <x v="15"/>
    <x v="15"/>
    <n v="5"/>
    <x v="1"/>
    <x v="15"/>
  </r>
  <r>
    <x v="0"/>
    <x v="0"/>
    <s v="0137"/>
    <x v="16"/>
    <x v="16"/>
    <n v="54"/>
    <x v="0"/>
    <x v="13"/>
  </r>
  <r>
    <x v="0"/>
    <x v="0"/>
    <s v="0137"/>
    <x v="16"/>
    <x v="16"/>
    <n v="61"/>
    <x v="0"/>
    <x v="14"/>
  </r>
  <r>
    <x v="0"/>
    <x v="0"/>
    <s v="0137"/>
    <x v="16"/>
    <x v="16"/>
    <n v="53"/>
    <x v="0"/>
    <x v="15"/>
  </r>
  <r>
    <x v="0"/>
    <x v="0"/>
    <s v="0137"/>
    <x v="16"/>
    <x v="16"/>
    <n v="11"/>
    <x v="1"/>
    <x v="13"/>
  </r>
  <r>
    <x v="0"/>
    <x v="0"/>
    <s v="0137"/>
    <x v="16"/>
    <x v="16"/>
    <n v="10"/>
    <x v="1"/>
    <x v="14"/>
  </r>
  <r>
    <x v="0"/>
    <x v="0"/>
    <s v="0137"/>
    <x v="16"/>
    <x v="16"/>
    <n v="12"/>
    <x v="1"/>
    <x v="15"/>
  </r>
  <r>
    <x v="0"/>
    <x v="0"/>
    <s v="0138"/>
    <x v="17"/>
    <x v="17"/>
    <n v="49"/>
    <x v="0"/>
    <x v="13"/>
  </r>
  <r>
    <x v="0"/>
    <x v="0"/>
    <s v="0138"/>
    <x v="17"/>
    <x v="17"/>
    <n v="51"/>
    <x v="0"/>
    <x v="14"/>
  </r>
  <r>
    <x v="0"/>
    <x v="0"/>
    <s v="0138"/>
    <x v="17"/>
    <x v="17"/>
    <n v="37"/>
    <x v="0"/>
    <x v="15"/>
  </r>
  <r>
    <x v="0"/>
    <x v="0"/>
    <s v="0138"/>
    <x v="17"/>
    <x v="17"/>
    <n v="13"/>
    <x v="1"/>
    <x v="13"/>
  </r>
  <r>
    <x v="0"/>
    <x v="0"/>
    <s v="0138"/>
    <x v="17"/>
    <x v="17"/>
    <n v="12"/>
    <x v="1"/>
    <x v="14"/>
  </r>
  <r>
    <x v="0"/>
    <x v="0"/>
    <s v="0138"/>
    <x v="17"/>
    <x v="17"/>
    <n v="11"/>
    <x v="1"/>
    <x v="15"/>
  </r>
  <r>
    <x v="1"/>
    <x v="1"/>
    <s v="0211"/>
    <x v="18"/>
    <x v="18"/>
    <n v="97"/>
    <x v="0"/>
    <x v="13"/>
  </r>
  <r>
    <x v="1"/>
    <x v="1"/>
    <s v="0211"/>
    <x v="18"/>
    <x v="18"/>
    <n v="101"/>
    <x v="0"/>
    <x v="14"/>
  </r>
  <r>
    <x v="1"/>
    <x v="1"/>
    <s v="0211"/>
    <x v="18"/>
    <x v="18"/>
    <n v="89"/>
    <x v="0"/>
    <x v="15"/>
  </r>
  <r>
    <x v="1"/>
    <x v="1"/>
    <s v="0211"/>
    <x v="18"/>
    <x v="18"/>
    <n v="12"/>
    <x v="1"/>
    <x v="13"/>
  </r>
  <r>
    <x v="1"/>
    <x v="1"/>
    <s v="0211"/>
    <x v="18"/>
    <x v="18"/>
    <n v="15"/>
    <x v="1"/>
    <x v="14"/>
  </r>
  <r>
    <x v="1"/>
    <x v="1"/>
    <s v="0211"/>
    <x v="18"/>
    <x v="18"/>
    <n v="14"/>
    <x v="1"/>
    <x v="15"/>
  </r>
  <r>
    <x v="1"/>
    <x v="1"/>
    <s v="0213"/>
    <x v="19"/>
    <x v="19"/>
    <n v="88"/>
    <x v="0"/>
    <x v="13"/>
  </r>
  <r>
    <x v="1"/>
    <x v="1"/>
    <s v="0213"/>
    <x v="19"/>
    <x v="19"/>
    <n v="91"/>
    <x v="0"/>
    <x v="14"/>
  </r>
  <r>
    <x v="1"/>
    <x v="1"/>
    <s v="0213"/>
    <x v="19"/>
    <x v="19"/>
    <n v="86"/>
    <x v="0"/>
    <x v="15"/>
  </r>
  <r>
    <x v="1"/>
    <x v="1"/>
    <s v="0213"/>
    <x v="19"/>
    <x v="19"/>
    <n v="16"/>
    <x v="1"/>
    <x v="13"/>
  </r>
  <r>
    <x v="1"/>
    <x v="1"/>
    <s v="0213"/>
    <x v="19"/>
    <x v="19"/>
    <n v="14"/>
    <x v="1"/>
    <x v="14"/>
  </r>
  <r>
    <x v="1"/>
    <x v="1"/>
    <s v="0213"/>
    <x v="19"/>
    <x v="19"/>
    <n v="12"/>
    <x v="1"/>
    <x v="15"/>
  </r>
  <r>
    <x v="1"/>
    <x v="1"/>
    <s v="0214"/>
    <x v="20"/>
    <x v="20"/>
    <n v="94"/>
    <x v="0"/>
    <x v="13"/>
  </r>
  <r>
    <x v="1"/>
    <x v="1"/>
    <s v="0214"/>
    <x v="20"/>
    <x v="20"/>
    <n v="91"/>
    <x v="0"/>
    <x v="14"/>
  </r>
  <r>
    <x v="1"/>
    <x v="1"/>
    <s v="0214"/>
    <x v="20"/>
    <x v="20"/>
    <n v="69"/>
    <x v="0"/>
    <x v="15"/>
  </r>
  <r>
    <x v="1"/>
    <x v="1"/>
    <s v="0214"/>
    <x v="20"/>
    <x v="20"/>
    <n v="17"/>
    <x v="1"/>
    <x v="13"/>
  </r>
  <r>
    <x v="1"/>
    <x v="1"/>
    <s v="0214"/>
    <x v="20"/>
    <x v="20"/>
    <n v="19"/>
    <x v="1"/>
    <x v="14"/>
  </r>
  <r>
    <x v="1"/>
    <x v="1"/>
    <s v="0214"/>
    <x v="20"/>
    <x v="20"/>
    <n v="15"/>
    <x v="1"/>
    <x v="15"/>
  </r>
  <r>
    <x v="1"/>
    <x v="1"/>
    <s v="0215"/>
    <x v="21"/>
    <x v="21"/>
    <n v="56"/>
    <x v="0"/>
    <x v="13"/>
  </r>
  <r>
    <x v="1"/>
    <x v="1"/>
    <s v="0215"/>
    <x v="21"/>
    <x v="21"/>
    <n v="60"/>
    <x v="0"/>
    <x v="14"/>
  </r>
  <r>
    <x v="1"/>
    <x v="1"/>
    <s v="0215"/>
    <x v="21"/>
    <x v="21"/>
    <n v="47"/>
    <x v="0"/>
    <x v="15"/>
  </r>
  <r>
    <x v="1"/>
    <x v="1"/>
    <s v="0215"/>
    <x v="21"/>
    <x v="21"/>
    <n v="6"/>
    <x v="1"/>
    <x v="13"/>
  </r>
  <r>
    <x v="1"/>
    <x v="1"/>
    <s v="0215"/>
    <x v="21"/>
    <x v="21"/>
    <n v="3"/>
    <x v="1"/>
    <x v="14"/>
  </r>
  <r>
    <x v="1"/>
    <x v="1"/>
    <s v="0215"/>
    <x v="21"/>
    <x v="21"/>
    <n v="9"/>
    <x v="1"/>
    <x v="15"/>
  </r>
  <r>
    <x v="1"/>
    <x v="1"/>
    <s v="0216"/>
    <x v="22"/>
    <x v="22"/>
    <n v="58"/>
    <x v="0"/>
    <x v="13"/>
  </r>
  <r>
    <x v="1"/>
    <x v="1"/>
    <s v="0216"/>
    <x v="22"/>
    <x v="22"/>
    <n v="62"/>
    <x v="0"/>
    <x v="14"/>
  </r>
  <r>
    <x v="1"/>
    <x v="1"/>
    <s v="0216"/>
    <x v="22"/>
    <x v="22"/>
    <n v="55"/>
    <x v="0"/>
    <x v="15"/>
  </r>
  <r>
    <x v="1"/>
    <x v="1"/>
    <s v="0216"/>
    <x v="22"/>
    <x v="22"/>
    <n v="9"/>
    <x v="1"/>
    <x v="13"/>
  </r>
  <r>
    <x v="1"/>
    <x v="1"/>
    <s v="0216"/>
    <x v="22"/>
    <x v="22"/>
    <n v="8"/>
    <x v="1"/>
    <x v="14"/>
  </r>
  <r>
    <x v="1"/>
    <x v="1"/>
    <s v="0216"/>
    <x v="22"/>
    <x v="22"/>
    <n v="10"/>
    <x v="1"/>
    <x v="15"/>
  </r>
  <r>
    <x v="1"/>
    <x v="1"/>
    <s v="0217"/>
    <x v="23"/>
    <x v="23"/>
    <n v="1"/>
    <x v="0"/>
    <x v="13"/>
  </r>
  <r>
    <x v="1"/>
    <x v="1"/>
    <s v="0217"/>
    <x v="23"/>
    <x v="23"/>
    <n v="0"/>
    <x v="0"/>
    <x v="14"/>
  </r>
  <r>
    <x v="1"/>
    <x v="1"/>
    <s v="0217"/>
    <x v="23"/>
    <x v="23"/>
    <n v="0"/>
    <x v="0"/>
    <x v="15"/>
  </r>
  <r>
    <x v="1"/>
    <x v="1"/>
    <s v="0217"/>
    <x v="23"/>
    <x v="23"/>
    <n v="4"/>
    <x v="1"/>
    <x v="13"/>
  </r>
  <r>
    <x v="1"/>
    <x v="1"/>
    <s v="0217"/>
    <x v="23"/>
    <x v="23"/>
    <n v="7"/>
    <x v="1"/>
    <x v="14"/>
  </r>
  <r>
    <x v="1"/>
    <x v="1"/>
    <s v="0217"/>
    <x v="23"/>
    <x v="23"/>
    <n v="2"/>
    <x v="1"/>
    <x v="15"/>
  </r>
  <r>
    <x v="1"/>
    <x v="1"/>
    <s v="0219"/>
    <x v="24"/>
    <x v="24"/>
    <n v="104"/>
    <x v="0"/>
    <x v="13"/>
  </r>
  <r>
    <x v="1"/>
    <x v="1"/>
    <s v="0219"/>
    <x v="24"/>
    <x v="24"/>
    <n v="109"/>
    <x v="0"/>
    <x v="14"/>
  </r>
  <r>
    <x v="1"/>
    <x v="1"/>
    <s v="0219"/>
    <x v="24"/>
    <x v="24"/>
    <n v="114"/>
    <x v="0"/>
    <x v="15"/>
  </r>
  <r>
    <x v="1"/>
    <x v="1"/>
    <s v="0219"/>
    <x v="24"/>
    <x v="24"/>
    <n v="45"/>
    <x v="1"/>
    <x v="13"/>
  </r>
  <r>
    <x v="1"/>
    <x v="1"/>
    <s v="0219"/>
    <x v="24"/>
    <x v="24"/>
    <n v="50"/>
    <x v="1"/>
    <x v="14"/>
  </r>
  <r>
    <x v="1"/>
    <x v="1"/>
    <s v="0219"/>
    <x v="24"/>
    <x v="24"/>
    <n v="173"/>
    <x v="1"/>
    <x v="15"/>
  </r>
  <r>
    <x v="1"/>
    <x v="1"/>
    <s v="0220"/>
    <x v="25"/>
    <x v="25"/>
    <n v="109"/>
    <x v="0"/>
    <x v="13"/>
  </r>
  <r>
    <x v="1"/>
    <x v="1"/>
    <s v="0220"/>
    <x v="25"/>
    <x v="25"/>
    <n v="106"/>
    <x v="0"/>
    <x v="14"/>
  </r>
  <r>
    <x v="1"/>
    <x v="1"/>
    <s v="0220"/>
    <x v="25"/>
    <x v="25"/>
    <n v="98"/>
    <x v="0"/>
    <x v="15"/>
  </r>
  <r>
    <x v="1"/>
    <x v="1"/>
    <s v="0220"/>
    <x v="25"/>
    <x v="25"/>
    <n v="146"/>
    <x v="1"/>
    <x v="13"/>
  </r>
  <r>
    <x v="1"/>
    <x v="1"/>
    <s v="0220"/>
    <x v="25"/>
    <x v="25"/>
    <n v="156"/>
    <x v="1"/>
    <x v="14"/>
  </r>
  <r>
    <x v="1"/>
    <x v="1"/>
    <s v="0220"/>
    <x v="25"/>
    <x v="25"/>
    <n v="19"/>
    <x v="1"/>
    <x v="15"/>
  </r>
  <r>
    <x v="1"/>
    <x v="1"/>
    <s v="0221"/>
    <x v="26"/>
    <x v="26"/>
    <n v="147"/>
    <x v="0"/>
    <x v="13"/>
  </r>
  <r>
    <x v="1"/>
    <x v="1"/>
    <s v="0221"/>
    <x v="26"/>
    <x v="26"/>
    <n v="164"/>
    <x v="0"/>
    <x v="14"/>
  </r>
  <r>
    <x v="1"/>
    <x v="1"/>
    <s v="0221"/>
    <x v="26"/>
    <x v="26"/>
    <n v="134"/>
    <x v="0"/>
    <x v="15"/>
  </r>
  <r>
    <x v="1"/>
    <x v="1"/>
    <s v="0221"/>
    <x v="26"/>
    <x v="26"/>
    <n v="70"/>
    <x v="1"/>
    <x v="13"/>
  </r>
  <r>
    <x v="1"/>
    <x v="1"/>
    <s v="0221"/>
    <x v="26"/>
    <x v="26"/>
    <n v="75"/>
    <x v="1"/>
    <x v="14"/>
  </r>
  <r>
    <x v="1"/>
    <x v="1"/>
    <s v="0221"/>
    <x v="26"/>
    <x v="26"/>
    <n v="65"/>
    <x v="1"/>
    <x v="15"/>
  </r>
  <r>
    <x v="1"/>
    <x v="1"/>
    <s v="0226"/>
    <x v="27"/>
    <x v="27"/>
    <n v="121"/>
    <x v="0"/>
    <x v="13"/>
  </r>
  <r>
    <x v="1"/>
    <x v="1"/>
    <s v="0226"/>
    <x v="27"/>
    <x v="27"/>
    <n v="128"/>
    <x v="0"/>
    <x v="14"/>
  </r>
  <r>
    <x v="1"/>
    <x v="1"/>
    <s v="0226"/>
    <x v="27"/>
    <x v="27"/>
    <n v="113"/>
    <x v="0"/>
    <x v="15"/>
  </r>
  <r>
    <x v="1"/>
    <x v="1"/>
    <s v="0226"/>
    <x v="27"/>
    <x v="27"/>
    <n v="13"/>
    <x v="1"/>
    <x v="13"/>
  </r>
  <r>
    <x v="1"/>
    <x v="1"/>
    <s v="0226"/>
    <x v="27"/>
    <x v="27"/>
    <n v="13"/>
    <x v="1"/>
    <x v="14"/>
  </r>
  <r>
    <x v="1"/>
    <x v="1"/>
    <s v="0226"/>
    <x v="27"/>
    <x v="27"/>
    <n v="12"/>
    <x v="1"/>
    <x v="15"/>
  </r>
  <r>
    <x v="1"/>
    <x v="1"/>
    <s v="0227"/>
    <x v="28"/>
    <x v="28"/>
    <n v="32"/>
    <x v="0"/>
    <x v="13"/>
  </r>
  <r>
    <x v="1"/>
    <x v="1"/>
    <s v="0227"/>
    <x v="28"/>
    <x v="28"/>
    <n v="37"/>
    <x v="0"/>
    <x v="14"/>
  </r>
  <r>
    <x v="1"/>
    <x v="1"/>
    <s v="0227"/>
    <x v="28"/>
    <x v="28"/>
    <n v="39"/>
    <x v="0"/>
    <x v="15"/>
  </r>
  <r>
    <x v="1"/>
    <x v="1"/>
    <s v="0227"/>
    <x v="28"/>
    <x v="28"/>
    <n v="24"/>
    <x v="1"/>
    <x v="13"/>
  </r>
  <r>
    <x v="1"/>
    <x v="1"/>
    <s v="0227"/>
    <x v="28"/>
    <x v="28"/>
    <n v="19"/>
    <x v="1"/>
    <x v="14"/>
  </r>
  <r>
    <x v="1"/>
    <x v="1"/>
    <s v="0227"/>
    <x v="28"/>
    <x v="28"/>
    <n v="20"/>
    <x v="1"/>
    <x v="15"/>
  </r>
  <r>
    <x v="1"/>
    <x v="1"/>
    <s v="0228"/>
    <x v="29"/>
    <x v="29"/>
    <n v="19"/>
    <x v="0"/>
    <x v="13"/>
  </r>
  <r>
    <x v="1"/>
    <x v="1"/>
    <s v="0228"/>
    <x v="29"/>
    <x v="29"/>
    <n v="17"/>
    <x v="0"/>
    <x v="14"/>
  </r>
  <r>
    <x v="1"/>
    <x v="1"/>
    <s v="0228"/>
    <x v="29"/>
    <x v="29"/>
    <n v="16"/>
    <x v="0"/>
    <x v="15"/>
  </r>
  <r>
    <x v="1"/>
    <x v="1"/>
    <s v="0228"/>
    <x v="29"/>
    <x v="29"/>
    <n v="10"/>
    <x v="1"/>
    <x v="13"/>
  </r>
  <r>
    <x v="1"/>
    <x v="1"/>
    <s v="0228"/>
    <x v="29"/>
    <x v="29"/>
    <n v="11"/>
    <x v="1"/>
    <x v="14"/>
  </r>
  <r>
    <x v="1"/>
    <x v="1"/>
    <s v="0228"/>
    <x v="29"/>
    <x v="29"/>
    <n v="5"/>
    <x v="1"/>
    <x v="15"/>
  </r>
  <r>
    <x v="1"/>
    <x v="1"/>
    <s v="0229"/>
    <x v="30"/>
    <x v="30"/>
    <n v="55"/>
    <x v="0"/>
    <x v="13"/>
  </r>
  <r>
    <x v="1"/>
    <x v="1"/>
    <s v="0229"/>
    <x v="30"/>
    <x v="30"/>
    <n v="56"/>
    <x v="0"/>
    <x v="14"/>
  </r>
  <r>
    <x v="1"/>
    <x v="1"/>
    <s v="0229"/>
    <x v="30"/>
    <x v="30"/>
    <n v="47"/>
    <x v="0"/>
    <x v="15"/>
  </r>
  <r>
    <x v="1"/>
    <x v="1"/>
    <s v="0229"/>
    <x v="30"/>
    <x v="30"/>
    <n v="11"/>
    <x v="1"/>
    <x v="13"/>
  </r>
  <r>
    <x v="1"/>
    <x v="1"/>
    <s v="0229"/>
    <x v="30"/>
    <x v="30"/>
    <n v="14"/>
    <x v="1"/>
    <x v="14"/>
  </r>
  <r>
    <x v="1"/>
    <x v="1"/>
    <s v="0229"/>
    <x v="30"/>
    <x v="30"/>
    <n v="12"/>
    <x v="1"/>
    <x v="15"/>
  </r>
  <r>
    <x v="1"/>
    <x v="1"/>
    <s v="0230"/>
    <x v="31"/>
    <x v="31"/>
    <n v="14"/>
    <x v="0"/>
    <x v="13"/>
  </r>
  <r>
    <x v="1"/>
    <x v="1"/>
    <s v="0230"/>
    <x v="31"/>
    <x v="31"/>
    <n v="17"/>
    <x v="0"/>
    <x v="14"/>
  </r>
  <r>
    <x v="1"/>
    <x v="1"/>
    <s v="0230"/>
    <x v="31"/>
    <x v="31"/>
    <n v="13"/>
    <x v="0"/>
    <x v="15"/>
  </r>
  <r>
    <x v="1"/>
    <x v="1"/>
    <s v="0230"/>
    <x v="31"/>
    <x v="31"/>
    <n v="11"/>
    <x v="1"/>
    <x v="13"/>
  </r>
  <r>
    <x v="1"/>
    <x v="1"/>
    <s v="0230"/>
    <x v="31"/>
    <x v="31"/>
    <n v="12"/>
    <x v="1"/>
    <x v="14"/>
  </r>
  <r>
    <x v="1"/>
    <x v="1"/>
    <s v="0230"/>
    <x v="31"/>
    <x v="31"/>
    <n v="16"/>
    <x v="1"/>
    <x v="15"/>
  </r>
  <r>
    <x v="1"/>
    <x v="1"/>
    <s v="0231"/>
    <x v="32"/>
    <x v="32"/>
    <n v="67"/>
    <x v="0"/>
    <x v="13"/>
  </r>
  <r>
    <x v="1"/>
    <x v="1"/>
    <s v="0231"/>
    <x v="32"/>
    <x v="32"/>
    <n v="62"/>
    <x v="0"/>
    <x v="14"/>
  </r>
  <r>
    <x v="1"/>
    <x v="1"/>
    <s v="0231"/>
    <x v="32"/>
    <x v="32"/>
    <n v="84"/>
    <x v="0"/>
    <x v="15"/>
  </r>
  <r>
    <x v="1"/>
    <x v="1"/>
    <s v="0231"/>
    <x v="32"/>
    <x v="32"/>
    <n v="9"/>
    <x v="1"/>
    <x v="13"/>
  </r>
  <r>
    <x v="1"/>
    <x v="1"/>
    <s v="0231"/>
    <x v="32"/>
    <x v="32"/>
    <n v="10"/>
    <x v="1"/>
    <x v="14"/>
  </r>
  <r>
    <x v="1"/>
    <x v="1"/>
    <s v="0231"/>
    <x v="32"/>
    <x v="32"/>
    <n v="9"/>
    <x v="1"/>
    <x v="15"/>
  </r>
  <r>
    <x v="1"/>
    <x v="1"/>
    <s v="0233"/>
    <x v="33"/>
    <x v="33"/>
    <n v="50"/>
    <x v="0"/>
    <x v="13"/>
  </r>
  <r>
    <x v="1"/>
    <x v="1"/>
    <s v="0233"/>
    <x v="33"/>
    <x v="33"/>
    <n v="52"/>
    <x v="0"/>
    <x v="14"/>
  </r>
  <r>
    <x v="1"/>
    <x v="1"/>
    <s v="0233"/>
    <x v="33"/>
    <x v="33"/>
    <n v="42"/>
    <x v="0"/>
    <x v="15"/>
  </r>
  <r>
    <x v="1"/>
    <x v="1"/>
    <s v="0233"/>
    <x v="33"/>
    <x v="33"/>
    <n v="18"/>
    <x v="1"/>
    <x v="13"/>
  </r>
  <r>
    <x v="1"/>
    <x v="1"/>
    <s v="0233"/>
    <x v="33"/>
    <x v="33"/>
    <n v="17"/>
    <x v="1"/>
    <x v="14"/>
  </r>
  <r>
    <x v="1"/>
    <x v="1"/>
    <s v="0233"/>
    <x v="33"/>
    <x v="33"/>
    <n v="14"/>
    <x v="1"/>
    <x v="15"/>
  </r>
  <r>
    <x v="1"/>
    <x v="1"/>
    <s v="0234"/>
    <x v="34"/>
    <x v="34"/>
    <n v="34"/>
    <x v="0"/>
    <x v="13"/>
  </r>
  <r>
    <x v="1"/>
    <x v="1"/>
    <s v="0234"/>
    <x v="34"/>
    <x v="34"/>
    <n v="33"/>
    <x v="0"/>
    <x v="14"/>
  </r>
  <r>
    <x v="1"/>
    <x v="1"/>
    <s v="0234"/>
    <x v="34"/>
    <x v="34"/>
    <n v="33"/>
    <x v="0"/>
    <x v="15"/>
  </r>
  <r>
    <x v="1"/>
    <x v="1"/>
    <s v="0234"/>
    <x v="34"/>
    <x v="34"/>
    <n v="5"/>
    <x v="1"/>
    <x v="13"/>
  </r>
  <r>
    <x v="1"/>
    <x v="1"/>
    <s v="0234"/>
    <x v="34"/>
    <x v="34"/>
    <n v="4"/>
    <x v="1"/>
    <x v="14"/>
  </r>
  <r>
    <x v="1"/>
    <x v="1"/>
    <s v="0234"/>
    <x v="34"/>
    <x v="34"/>
    <n v="6"/>
    <x v="1"/>
    <x v="15"/>
  </r>
  <r>
    <x v="1"/>
    <x v="1"/>
    <s v="0235"/>
    <x v="35"/>
    <x v="35"/>
    <n v="241"/>
    <x v="0"/>
    <x v="13"/>
  </r>
  <r>
    <x v="1"/>
    <x v="1"/>
    <s v="0235"/>
    <x v="35"/>
    <x v="35"/>
    <n v="119"/>
    <x v="0"/>
    <x v="14"/>
  </r>
  <r>
    <x v="1"/>
    <x v="1"/>
    <s v="0235"/>
    <x v="35"/>
    <x v="35"/>
    <n v="114"/>
    <x v="0"/>
    <x v="15"/>
  </r>
  <r>
    <x v="1"/>
    <x v="1"/>
    <s v="0235"/>
    <x v="35"/>
    <x v="35"/>
    <n v="32"/>
    <x v="1"/>
    <x v="13"/>
  </r>
  <r>
    <x v="1"/>
    <x v="1"/>
    <s v="0235"/>
    <x v="35"/>
    <x v="35"/>
    <n v="35"/>
    <x v="1"/>
    <x v="14"/>
  </r>
  <r>
    <x v="1"/>
    <x v="1"/>
    <s v="0235"/>
    <x v="35"/>
    <x v="35"/>
    <n v="31"/>
    <x v="1"/>
    <x v="15"/>
  </r>
  <r>
    <x v="1"/>
    <x v="1"/>
    <s v="0236"/>
    <x v="36"/>
    <x v="36"/>
    <n v="193"/>
    <x v="0"/>
    <x v="13"/>
  </r>
  <r>
    <x v="1"/>
    <x v="1"/>
    <s v="0236"/>
    <x v="36"/>
    <x v="36"/>
    <n v="327"/>
    <x v="0"/>
    <x v="14"/>
  </r>
  <r>
    <x v="1"/>
    <x v="1"/>
    <s v="0236"/>
    <x v="36"/>
    <x v="36"/>
    <n v="319"/>
    <x v="0"/>
    <x v="15"/>
  </r>
  <r>
    <x v="1"/>
    <x v="1"/>
    <s v="0236"/>
    <x v="36"/>
    <x v="36"/>
    <n v="51"/>
    <x v="1"/>
    <x v="13"/>
  </r>
  <r>
    <x v="1"/>
    <x v="1"/>
    <s v="0236"/>
    <x v="36"/>
    <x v="36"/>
    <n v="48"/>
    <x v="1"/>
    <x v="14"/>
  </r>
  <r>
    <x v="1"/>
    <x v="1"/>
    <s v="0236"/>
    <x v="36"/>
    <x v="36"/>
    <n v="41"/>
    <x v="1"/>
    <x v="15"/>
  </r>
  <r>
    <x v="1"/>
    <x v="1"/>
    <s v="0237"/>
    <x v="37"/>
    <x v="37"/>
    <n v="109"/>
    <x v="0"/>
    <x v="13"/>
  </r>
  <r>
    <x v="1"/>
    <x v="1"/>
    <s v="0237"/>
    <x v="37"/>
    <x v="37"/>
    <n v="118"/>
    <x v="0"/>
    <x v="14"/>
  </r>
  <r>
    <x v="1"/>
    <x v="1"/>
    <s v="0237"/>
    <x v="37"/>
    <x v="37"/>
    <n v="130"/>
    <x v="0"/>
    <x v="15"/>
  </r>
  <r>
    <x v="1"/>
    <x v="1"/>
    <s v="0237"/>
    <x v="37"/>
    <x v="37"/>
    <n v="40"/>
    <x v="1"/>
    <x v="13"/>
  </r>
  <r>
    <x v="1"/>
    <x v="1"/>
    <s v="0237"/>
    <x v="37"/>
    <x v="37"/>
    <n v="39"/>
    <x v="1"/>
    <x v="14"/>
  </r>
  <r>
    <x v="1"/>
    <x v="1"/>
    <s v="0237"/>
    <x v="37"/>
    <x v="37"/>
    <n v="33"/>
    <x v="1"/>
    <x v="15"/>
  </r>
  <r>
    <x v="1"/>
    <x v="1"/>
    <s v="0238"/>
    <x v="38"/>
    <x v="38"/>
    <n v="123"/>
    <x v="0"/>
    <x v="13"/>
  </r>
  <r>
    <x v="1"/>
    <x v="1"/>
    <s v="0238"/>
    <x v="38"/>
    <x v="38"/>
    <n v="114"/>
    <x v="0"/>
    <x v="14"/>
  </r>
  <r>
    <x v="1"/>
    <x v="1"/>
    <s v="0238"/>
    <x v="38"/>
    <x v="38"/>
    <n v="95"/>
    <x v="0"/>
    <x v="15"/>
  </r>
  <r>
    <x v="1"/>
    <x v="1"/>
    <s v="0238"/>
    <x v="38"/>
    <x v="38"/>
    <n v="10"/>
    <x v="1"/>
    <x v="13"/>
  </r>
  <r>
    <x v="1"/>
    <x v="1"/>
    <s v="0238"/>
    <x v="38"/>
    <x v="38"/>
    <n v="8"/>
    <x v="1"/>
    <x v="14"/>
  </r>
  <r>
    <x v="1"/>
    <x v="1"/>
    <s v="0238"/>
    <x v="38"/>
    <x v="38"/>
    <n v="10"/>
    <x v="1"/>
    <x v="15"/>
  </r>
  <r>
    <x v="1"/>
    <x v="1"/>
    <s v="0239"/>
    <x v="39"/>
    <x v="39"/>
    <n v="34"/>
    <x v="0"/>
    <x v="13"/>
  </r>
  <r>
    <x v="1"/>
    <x v="1"/>
    <s v="0239"/>
    <x v="39"/>
    <x v="39"/>
    <n v="35"/>
    <x v="0"/>
    <x v="14"/>
  </r>
  <r>
    <x v="1"/>
    <x v="1"/>
    <s v="0239"/>
    <x v="39"/>
    <x v="39"/>
    <n v="25"/>
    <x v="0"/>
    <x v="15"/>
  </r>
  <r>
    <x v="1"/>
    <x v="1"/>
    <s v="0239"/>
    <x v="39"/>
    <x v="39"/>
    <n v="18"/>
    <x v="1"/>
    <x v="13"/>
  </r>
  <r>
    <x v="1"/>
    <x v="1"/>
    <s v="0239"/>
    <x v="39"/>
    <x v="39"/>
    <n v="17"/>
    <x v="1"/>
    <x v="14"/>
  </r>
  <r>
    <x v="1"/>
    <x v="1"/>
    <s v="0239"/>
    <x v="39"/>
    <x v="39"/>
    <n v="18"/>
    <x v="1"/>
    <x v="15"/>
  </r>
  <r>
    <x v="2"/>
    <x v="2"/>
    <s v="0301"/>
    <x v="40"/>
    <x v="40"/>
    <n v="161"/>
    <x v="0"/>
    <x v="13"/>
  </r>
  <r>
    <x v="2"/>
    <x v="2"/>
    <s v="0301"/>
    <x v="40"/>
    <x v="40"/>
    <n v="165"/>
    <x v="0"/>
    <x v="14"/>
  </r>
  <r>
    <x v="2"/>
    <x v="2"/>
    <s v="0301"/>
    <x v="40"/>
    <x v="40"/>
    <n v="160"/>
    <x v="0"/>
    <x v="15"/>
  </r>
  <r>
    <x v="2"/>
    <x v="2"/>
    <s v="0301"/>
    <x v="40"/>
    <x v="40"/>
    <n v="143"/>
    <x v="1"/>
    <x v="13"/>
  </r>
  <r>
    <x v="2"/>
    <x v="2"/>
    <s v="0301"/>
    <x v="40"/>
    <x v="40"/>
    <n v="142"/>
    <x v="1"/>
    <x v="14"/>
  </r>
  <r>
    <x v="2"/>
    <x v="2"/>
    <s v="0301"/>
    <x v="40"/>
    <x v="40"/>
    <n v="123"/>
    <x v="1"/>
    <x v="15"/>
  </r>
  <r>
    <x v="3"/>
    <x v="3"/>
    <s v="0402"/>
    <x v="41"/>
    <x v="41"/>
    <n v="127"/>
    <x v="0"/>
    <x v="13"/>
  </r>
  <r>
    <x v="3"/>
    <x v="3"/>
    <s v="0402"/>
    <x v="41"/>
    <x v="41"/>
    <n v="118"/>
    <x v="0"/>
    <x v="14"/>
  </r>
  <r>
    <x v="3"/>
    <x v="3"/>
    <s v="0402"/>
    <x v="41"/>
    <x v="41"/>
    <n v="118"/>
    <x v="0"/>
    <x v="15"/>
  </r>
  <r>
    <x v="3"/>
    <x v="3"/>
    <s v="0402"/>
    <x v="41"/>
    <x v="41"/>
    <n v="141"/>
    <x v="1"/>
    <x v="13"/>
  </r>
  <r>
    <x v="3"/>
    <x v="3"/>
    <s v="0402"/>
    <x v="41"/>
    <x v="41"/>
    <n v="139"/>
    <x v="1"/>
    <x v="14"/>
  </r>
  <r>
    <x v="3"/>
    <x v="3"/>
    <s v="0402"/>
    <x v="41"/>
    <x v="41"/>
    <n v="137"/>
    <x v="1"/>
    <x v="15"/>
  </r>
  <r>
    <x v="3"/>
    <x v="3"/>
    <s v="0403"/>
    <x v="42"/>
    <x v="42"/>
    <n v="364"/>
    <x v="0"/>
    <x v="13"/>
  </r>
  <r>
    <x v="3"/>
    <x v="3"/>
    <s v="0403"/>
    <x v="42"/>
    <x v="42"/>
    <n v="364"/>
    <x v="0"/>
    <x v="14"/>
  </r>
  <r>
    <x v="3"/>
    <x v="3"/>
    <s v="0403"/>
    <x v="42"/>
    <x v="42"/>
    <n v="379"/>
    <x v="0"/>
    <x v="15"/>
  </r>
  <r>
    <x v="3"/>
    <x v="3"/>
    <s v="0403"/>
    <x v="42"/>
    <x v="42"/>
    <n v="21"/>
    <x v="1"/>
    <x v="13"/>
  </r>
  <r>
    <x v="3"/>
    <x v="3"/>
    <s v="0403"/>
    <x v="42"/>
    <x v="42"/>
    <n v="25"/>
    <x v="1"/>
    <x v="14"/>
  </r>
  <r>
    <x v="3"/>
    <x v="3"/>
    <s v="0403"/>
    <x v="42"/>
    <x v="42"/>
    <n v="29"/>
    <x v="1"/>
    <x v="15"/>
  </r>
  <r>
    <x v="3"/>
    <x v="3"/>
    <s v="0412"/>
    <x v="43"/>
    <x v="43"/>
    <n v="582"/>
    <x v="0"/>
    <x v="13"/>
  </r>
  <r>
    <x v="3"/>
    <x v="3"/>
    <s v="0412"/>
    <x v="43"/>
    <x v="43"/>
    <n v="587"/>
    <x v="0"/>
    <x v="14"/>
  </r>
  <r>
    <x v="3"/>
    <x v="3"/>
    <s v="0412"/>
    <x v="43"/>
    <x v="43"/>
    <n v="526"/>
    <x v="0"/>
    <x v="15"/>
  </r>
  <r>
    <x v="3"/>
    <x v="3"/>
    <s v="0412"/>
    <x v="43"/>
    <x v="43"/>
    <n v="98"/>
    <x v="1"/>
    <x v="13"/>
  </r>
  <r>
    <x v="3"/>
    <x v="3"/>
    <s v="0412"/>
    <x v="43"/>
    <x v="43"/>
    <n v="98"/>
    <x v="1"/>
    <x v="14"/>
  </r>
  <r>
    <x v="3"/>
    <x v="3"/>
    <s v="0412"/>
    <x v="43"/>
    <x v="43"/>
    <n v="100"/>
    <x v="1"/>
    <x v="15"/>
  </r>
  <r>
    <x v="3"/>
    <x v="3"/>
    <s v="0415"/>
    <x v="44"/>
    <x v="44"/>
    <n v="131"/>
    <x v="0"/>
    <x v="13"/>
  </r>
  <r>
    <x v="3"/>
    <x v="3"/>
    <s v="0415"/>
    <x v="44"/>
    <x v="44"/>
    <n v="124"/>
    <x v="0"/>
    <x v="14"/>
  </r>
  <r>
    <x v="3"/>
    <x v="3"/>
    <s v="0415"/>
    <x v="44"/>
    <x v="44"/>
    <n v="116"/>
    <x v="0"/>
    <x v="15"/>
  </r>
  <r>
    <x v="3"/>
    <x v="3"/>
    <s v="0415"/>
    <x v="44"/>
    <x v="44"/>
    <n v="24"/>
    <x v="1"/>
    <x v="13"/>
  </r>
  <r>
    <x v="3"/>
    <x v="3"/>
    <s v="0415"/>
    <x v="44"/>
    <x v="44"/>
    <n v="25"/>
    <x v="1"/>
    <x v="14"/>
  </r>
  <r>
    <x v="3"/>
    <x v="3"/>
    <s v="0415"/>
    <x v="44"/>
    <x v="44"/>
    <n v="21"/>
    <x v="1"/>
    <x v="15"/>
  </r>
  <r>
    <x v="3"/>
    <x v="3"/>
    <s v="0417"/>
    <x v="45"/>
    <x v="45"/>
    <n v="382"/>
    <x v="0"/>
    <x v="13"/>
  </r>
  <r>
    <x v="3"/>
    <x v="3"/>
    <s v="0417"/>
    <x v="45"/>
    <x v="45"/>
    <n v="357"/>
    <x v="0"/>
    <x v="14"/>
  </r>
  <r>
    <x v="3"/>
    <x v="3"/>
    <s v="0417"/>
    <x v="45"/>
    <x v="45"/>
    <n v="340"/>
    <x v="0"/>
    <x v="15"/>
  </r>
  <r>
    <x v="3"/>
    <x v="3"/>
    <s v="0417"/>
    <x v="45"/>
    <x v="45"/>
    <n v="54"/>
    <x v="1"/>
    <x v="13"/>
  </r>
  <r>
    <x v="3"/>
    <x v="3"/>
    <s v="0417"/>
    <x v="45"/>
    <x v="45"/>
    <n v="53"/>
    <x v="1"/>
    <x v="14"/>
  </r>
  <r>
    <x v="3"/>
    <x v="3"/>
    <s v="0417"/>
    <x v="45"/>
    <x v="45"/>
    <n v="49"/>
    <x v="1"/>
    <x v="15"/>
  </r>
  <r>
    <x v="3"/>
    <x v="3"/>
    <s v="0418"/>
    <x v="46"/>
    <x v="46"/>
    <n v="47"/>
    <x v="0"/>
    <x v="13"/>
  </r>
  <r>
    <x v="3"/>
    <x v="3"/>
    <s v="0418"/>
    <x v="46"/>
    <x v="46"/>
    <n v="51"/>
    <x v="0"/>
    <x v="14"/>
  </r>
  <r>
    <x v="3"/>
    <x v="3"/>
    <s v="0418"/>
    <x v="46"/>
    <x v="46"/>
    <n v="49"/>
    <x v="0"/>
    <x v="15"/>
  </r>
  <r>
    <x v="3"/>
    <x v="3"/>
    <s v="0418"/>
    <x v="46"/>
    <x v="46"/>
    <n v="67"/>
    <x v="1"/>
    <x v="13"/>
  </r>
  <r>
    <x v="3"/>
    <x v="3"/>
    <s v="0418"/>
    <x v="46"/>
    <x v="46"/>
    <n v="62"/>
    <x v="1"/>
    <x v="14"/>
  </r>
  <r>
    <x v="3"/>
    <x v="3"/>
    <s v="0418"/>
    <x v="46"/>
    <x v="46"/>
    <n v="44"/>
    <x v="1"/>
    <x v="15"/>
  </r>
  <r>
    <x v="3"/>
    <x v="3"/>
    <s v="0419"/>
    <x v="47"/>
    <x v="47"/>
    <n v="113"/>
    <x v="0"/>
    <x v="13"/>
  </r>
  <r>
    <x v="3"/>
    <x v="3"/>
    <s v="0419"/>
    <x v="47"/>
    <x v="47"/>
    <n v="104"/>
    <x v="0"/>
    <x v="14"/>
  </r>
  <r>
    <x v="3"/>
    <x v="3"/>
    <s v="0419"/>
    <x v="47"/>
    <x v="47"/>
    <n v="103"/>
    <x v="0"/>
    <x v="15"/>
  </r>
  <r>
    <x v="3"/>
    <x v="3"/>
    <s v="0419"/>
    <x v="47"/>
    <x v="47"/>
    <n v="37"/>
    <x v="1"/>
    <x v="13"/>
  </r>
  <r>
    <x v="3"/>
    <x v="3"/>
    <s v="0419"/>
    <x v="47"/>
    <x v="47"/>
    <n v="37"/>
    <x v="1"/>
    <x v="14"/>
  </r>
  <r>
    <x v="3"/>
    <x v="3"/>
    <s v="0419"/>
    <x v="47"/>
    <x v="47"/>
    <n v="31"/>
    <x v="1"/>
    <x v="15"/>
  </r>
  <r>
    <x v="3"/>
    <x v="3"/>
    <s v="0420"/>
    <x v="48"/>
    <x v="48"/>
    <n v="75"/>
    <x v="0"/>
    <x v="13"/>
  </r>
  <r>
    <x v="3"/>
    <x v="3"/>
    <s v="0420"/>
    <x v="48"/>
    <x v="48"/>
    <n v="68"/>
    <x v="0"/>
    <x v="14"/>
  </r>
  <r>
    <x v="3"/>
    <x v="3"/>
    <s v="0420"/>
    <x v="48"/>
    <x v="48"/>
    <n v="64"/>
    <x v="0"/>
    <x v="15"/>
  </r>
  <r>
    <x v="3"/>
    <x v="3"/>
    <s v="0420"/>
    <x v="48"/>
    <x v="48"/>
    <n v="84"/>
    <x v="1"/>
    <x v="13"/>
  </r>
  <r>
    <x v="3"/>
    <x v="3"/>
    <s v="0420"/>
    <x v="48"/>
    <x v="48"/>
    <n v="75"/>
    <x v="1"/>
    <x v="14"/>
  </r>
  <r>
    <x v="3"/>
    <x v="3"/>
    <s v="0420"/>
    <x v="48"/>
    <x v="48"/>
    <n v="65"/>
    <x v="1"/>
    <x v="15"/>
  </r>
  <r>
    <x v="3"/>
    <x v="3"/>
    <s v="0423"/>
    <x v="49"/>
    <x v="49"/>
    <n v="117"/>
    <x v="0"/>
    <x v="13"/>
  </r>
  <r>
    <x v="3"/>
    <x v="3"/>
    <s v="0423"/>
    <x v="49"/>
    <x v="49"/>
    <n v="117"/>
    <x v="0"/>
    <x v="14"/>
  </r>
  <r>
    <x v="3"/>
    <x v="3"/>
    <s v="0423"/>
    <x v="49"/>
    <x v="49"/>
    <n v="119"/>
    <x v="0"/>
    <x v="15"/>
  </r>
  <r>
    <x v="3"/>
    <x v="3"/>
    <s v="0423"/>
    <x v="49"/>
    <x v="49"/>
    <n v="89"/>
    <x v="1"/>
    <x v="13"/>
  </r>
  <r>
    <x v="3"/>
    <x v="3"/>
    <s v="0423"/>
    <x v="49"/>
    <x v="49"/>
    <n v="81"/>
    <x v="1"/>
    <x v="14"/>
  </r>
  <r>
    <x v="3"/>
    <x v="3"/>
    <s v="0423"/>
    <x v="49"/>
    <x v="49"/>
    <n v="80"/>
    <x v="1"/>
    <x v="15"/>
  </r>
  <r>
    <x v="3"/>
    <x v="3"/>
    <s v="0425"/>
    <x v="50"/>
    <x v="50"/>
    <n v="232"/>
    <x v="0"/>
    <x v="13"/>
  </r>
  <r>
    <x v="3"/>
    <x v="3"/>
    <s v="0425"/>
    <x v="50"/>
    <x v="50"/>
    <n v="260"/>
    <x v="0"/>
    <x v="14"/>
  </r>
  <r>
    <x v="3"/>
    <x v="3"/>
    <s v="0425"/>
    <x v="50"/>
    <x v="50"/>
    <n v="212"/>
    <x v="0"/>
    <x v="15"/>
  </r>
  <r>
    <x v="3"/>
    <x v="3"/>
    <s v="0425"/>
    <x v="50"/>
    <x v="50"/>
    <n v="124"/>
    <x v="1"/>
    <x v="13"/>
  </r>
  <r>
    <x v="3"/>
    <x v="3"/>
    <s v="0425"/>
    <x v="50"/>
    <x v="50"/>
    <n v="127"/>
    <x v="1"/>
    <x v="14"/>
  </r>
  <r>
    <x v="3"/>
    <x v="3"/>
    <s v="0425"/>
    <x v="50"/>
    <x v="50"/>
    <n v="111"/>
    <x v="1"/>
    <x v="15"/>
  </r>
  <r>
    <x v="3"/>
    <x v="3"/>
    <s v="0426"/>
    <x v="51"/>
    <x v="51"/>
    <n v="142"/>
    <x v="0"/>
    <x v="13"/>
  </r>
  <r>
    <x v="3"/>
    <x v="3"/>
    <s v="0426"/>
    <x v="51"/>
    <x v="51"/>
    <n v="157"/>
    <x v="0"/>
    <x v="14"/>
  </r>
  <r>
    <x v="3"/>
    <x v="3"/>
    <s v="0426"/>
    <x v="51"/>
    <x v="51"/>
    <n v="138"/>
    <x v="0"/>
    <x v="15"/>
  </r>
  <r>
    <x v="3"/>
    <x v="3"/>
    <s v="0426"/>
    <x v="51"/>
    <x v="51"/>
    <n v="27"/>
    <x v="1"/>
    <x v="13"/>
  </r>
  <r>
    <x v="3"/>
    <x v="3"/>
    <s v="0426"/>
    <x v="51"/>
    <x v="51"/>
    <n v="22"/>
    <x v="1"/>
    <x v="14"/>
  </r>
  <r>
    <x v="3"/>
    <x v="3"/>
    <s v="0426"/>
    <x v="51"/>
    <x v="51"/>
    <n v="25"/>
    <x v="1"/>
    <x v="15"/>
  </r>
  <r>
    <x v="3"/>
    <x v="3"/>
    <s v="0427"/>
    <x v="52"/>
    <x v="52"/>
    <n v="128"/>
    <x v="0"/>
    <x v="13"/>
  </r>
  <r>
    <x v="3"/>
    <x v="3"/>
    <s v="0427"/>
    <x v="52"/>
    <x v="52"/>
    <n v="121"/>
    <x v="0"/>
    <x v="14"/>
  </r>
  <r>
    <x v="3"/>
    <x v="3"/>
    <s v="0427"/>
    <x v="52"/>
    <x v="52"/>
    <n v="120"/>
    <x v="0"/>
    <x v="15"/>
  </r>
  <r>
    <x v="3"/>
    <x v="3"/>
    <s v="0427"/>
    <x v="52"/>
    <x v="52"/>
    <n v="188"/>
    <x v="1"/>
    <x v="13"/>
  </r>
  <r>
    <x v="3"/>
    <x v="3"/>
    <s v="0427"/>
    <x v="52"/>
    <x v="52"/>
    <n v="213"/>
    <x v="1"/>
    <x v="14"/>
  </r>
  <r>
    <x v="3"/>
    <x v="3"/>
    <s v="0427"/>
    <x v="52"/>
    <x v="52"/>
    <n v="182"/>
    <x v="1"/>
    <x v="15"/>
  </r>
  <r>
    <x v="3"/>
    <x v="3"/>
    <s v="0428"/>
    <x v="53"/>
    <x v="53"/>
    <n v="84"/>
    <x v="0"/>
    <x v="13"/>
  </r>
  <r>
    <x v="3"/>
    <x v="3"/>
    <s v="0428"/>
    <x v="53"/>
    <x v="53"/>
    <n v="74"/>
    <x v="0"/>
    <x v="14"/>
  </r>
  <r>
    <x v="3"/>
    <x v="3"/>
    <s v="0428"/>
    <x v="53"/>
    <x v="53"/>
    <n v="64"/>
    <x v="0"/>
    <x v="15"/>
  </r>
  <r>
    <x v="3"/>
    <x v="3"/>
    <s v="0428"/>
    <x v="53"/>
    <x v="53"/>
    <n v="112"/>
    <x v="1"/>
    <x v="13"/>
  </r>
  <r>
    <x v="3"/>
    <x v="3"/>
    <s v="0428"/>
    <x v="53"/>
    <x v="53"/>
    <n v="112"/>
    <x v="1"/>
    <x v="14"/>
  </r>
  <r>
    <x v="3"/>
    <x v="3"/>
    <s v="0428"/>
    <x v="53"/>
    <x v="53"/>
    <n v="114"/>
    <x v="1"/>
    <x v="15"/>
  </r>
  <r>
    <x v="3"/>
    <x v="3"/>
    <s v="0429"/>
    <x v="54"/>
    <x v="54"/>
    <n v="60"/>
    <x v="0"/>
    <x v="13"/>
  </r>
  <r>
    <x v="3"/>
    <x v="3"/>
    <s v="0429"/>
    <x v="54"/>
    <x v="54"/>
    <n v="62"/>
    <x v="0"/>
    <x v="14"/>
  </r>
  <r>
    <x v="3"/>
    <x v="3"/>
    <s v="0429"/>
    <x v="54"/>
    <x v="54"/>
    <n v="54"/>
    <x v="0"/>
    <x v="15"/>
  </r>
  <r>
    <x v="3"/>
    <x v="3"/>
    <s v="0429"/>
    <x v="54"/>
    <x v="54"/>
    <n v="90"/>
    <x v="1"/>
    <x v="13"/>
  </r>
  <r>
    <x v="3"/>
    <x v="3"/>
    <s v="0429"/>
    <x v="54"/>
    <x v="54"/>
    <n v="86"/>
    <x v="1"/>
    <x v="14"/>
  </r>
  <r>
    <x v="3"/>
    <x v="3"/>
    <s v="0429"/>
    <x v="54"/>
    <x v="54"/>
    <n v="76"/>
    <x v="1"/>
    <x v="15"/>
  </r>
  <r>
    <x v="3"/>
    <x v="3"/>
    <s v="0430"/>
    <x v="55"/>
    <x v="55"/>
    <n v="53"/>
    <x v="0"/>
    <x v="13"/>
  </r>
  <r>
    <x v="3"/>
    <x v="3"/>
    <s v="0430"/>
    <x v="55"/>
    <x v="55"/>
    <n v="62"/>
    <x v="0"/>
    <x v="14"/>
  </r>
  <r>
    <x v="3"/>
    <x v="3"/>
    <s v="0430"/>
    <x v="55"/>
    <x v="55"/>
    <n v="42"/>
    <x v="0"/>
    <x v="15"/>
  </r>
  <r>
    <x v="3"/>
    <x v="3"/>
    <s v="0430"/>
    <x v="55"/>
    <x v="55"/>
    <n v="44"/>
    <x v="1"/>
    <x v="13"/>
  </r>
  <r>
    <x v="3"/>
    <x v="3"/>
    <s v="0430"/>
    <x v="55"/>
    <x v="55"/>
    <n v="45"/>
    <x v="1"/>
    <x v="14"/>
  </r>
  <r>
    <x v="3"/>
    <x v="3"/>
    <s v="0430"/>
    <x v="55"/>
    <x v="55"/>
    <n v="39"/>
    <x v="1"/>
    <x v="15"/>
  </r>
  <r>
    <x v="3"/>
    <x v="3"/>
    <s v="0432"/>
    <x v="56"/>
    <x v="56"/>
    <n v="61"/>
    <x v="0"/>
    <x v="13"/>
  </r>
  <r>
    <x v="3"/>
    <x v="3"/>
    <s v="0432"/>
    <x v="56"/>
    <x v="56"/>
    <n v="59"/>
    <x v="0"/>
    <x v="14"/>
  </r>
  <r>
    <x v="3"/>
    <x v="3"/>
    <s v="0432"/>
    <x v="56"/>
    <x v="56"/>
    <n v="54"/>
    <x v="0"/>
    <x v="15"/>
  </r>
  <r>
    <x v="3"/>
    <x v="3"/>
    <s v="0432"/>
    <x v="56"/>
    <x v="56"/>
    <n v="44"/>
    <x v="1"/>
    <x v="13"/>
  </r>
  <r>
    <x v="3"/>
    <x v="3"/>
    <s v="0432"/>
    <x v="56"/>
    <x v="56"/>
    <n v="37"/>
    <x v="1"/>
    <x v="14"/>
  </r>
  <r>
    <x v="3"/>
    <x v="3"/>
    <s v="0432"/>
    <x v="56"/>
    <x v="56"/>
    <n v="30"/>
    <x v="1"/>
    <x v="15"/>
  </r>
  <r>
    <x v="3"/>
    <x v="3"/>
    <s v="0434"/>
    <x v="57"/>
    <x v="57"/>
    <n v="43"/>
    <x v="0"/>
    <x v="13"/>
  </r>
  <r>
    <x v="3"/>
    <x v="3"/>
    <s v="0434"/>
    <x v="57"/>
    <x v="57"/>
    <n v="42"/>
    <x v="0"/>
    <x v="14"/>
  </r>
  <r>
    <x v="3"/>
    <x v="3"/>
    <s v="0434"/>
    <x v="57"/>
    <x v="57"/>
    <n v="38"/>
    <x v="0"/>
    <x v="15"/>
  </r>
  <r>
    <x v="3"/>
    <x v="3"/>
    <s v="0434"/>
    <x v="57"/>
    <x v="57"/>
    <n v="11"/>
    <x v="1"/>
    <x v="13"/>
  </r>
  <r>
    <x v="3"/>
    <x v="3"/>
    <s v="0434"/>
    <x v="57"/>
    <x v="57"/>
    <n v="12"/>
    <x v="1"/>
    <x v="14"/>
  </r>
  <r>
    <x v="3"/>
    <x v="3"/>
    <s v="0434"/>
    <x v="57"/>
    <x v="57"/>
    <n v="8"/>
    <x v="1"/>
    <x v="15"/>
  </r>
  <r>
    <x v="3"/>
    <x v="3"/>
    <s v="0436"/>
    <x v="58"/>
    <x v="58"/>
    <n v="107"/>
    <x v="0"/>
    <x v="13"/>
  </r>
  <r>
    <x v="3"/>
    <x v="3"/>
    <s v="0436"/>
    <x v="58"/>
    <x v="58"/>
    <n v="112"/>
    <x v="0"/>
    <x v="14"/>
  </r>
  <r>
    <x v="3"/>
    <x v="3"/>
    <s v="0436"/>
    <x v="58"/>
    <x v="58"/>
    <n v="105"/>
    <x v="0"/>
    <x v="15"/>
  </r>
  <r>
    <x v="3"/>
    <x v="3"/>
    <s v="0436"/>
    <x v="58"/>
    <x v="58"/>
    <n v="2"/>
    <x v="1"/>
    <x v="13"/>
  </r>
  <r>
    <x v="3"/>
    <x v="3"/>
    <s v="0436"/>
    <x v="58"/>
    <x v="58"/>
    <n v="4"/>
    <x v="1"/>
    <x v="14"/>
  </r>
  <r>
    <x v="3"/>
    <x v="3"/>
    <s v="0436"/>
    <x v="58"/>
    <x v="58"/>
    <n v="2"/>
    <x v="1"/>
    <x v="15"/>
  </r>
  <r>
    <x v="3"/>
    <x v="3"/>
    <s v="0437"/>
    <x v="59"/>
    <x v="59"/>
    <n v="297"/>
    <x v="0"/>
    <x v="13"/>
  </r>
  <r>
    <x v="3"/>
    <x v="3"/>
    <s v="0437"/>
    <x v="59"/>
    <x v="59"/>
    <n v="288"/>
    <x v="0"/>
    <x v="14"/>
  </r>
  <r>
    <x v="3"/>
    <x v="3"/>
    <s v="0437"/>
    <x v="59"/>
    <x v="59"/>
    <n v="227"/>
    <x v="0"/>
    <x v="15"/>
  </r>
  <r>
    <x v="3"/>
    <x v="3"/>
    <s v="0437"/>
    <x v="59"/>
    <x v="59"/>
    <n v="14"/>
    <x v="1"/>
    <x v="13"/>
  </r>
  <r>
    <x v="3"/>
    <x v="3"/>
    <s v="0437"/>
    <x v="59"/>
    <x v="59"/>
    <n v="16"/>
    <x v="1"/>
    <x v="14"/>
  </r>
  <r>
    <x v="3"/>
    <x v="3"/>
    <s v="0437"/>
    <x v="59"/>
    <x v="59"/>
    <n v="15"/>
    <x v="1"/>
    <x v="15"/>
  </r>
  <r>
    <x v="3"/>
    <x v="3"/>
    <s v="0438"/>
    <x v="60"/>
    <x v="60"/>
    <n v="153"/>
    <x v="0"/>
    <x v="13"/>
  </r>
  <r>
    <x v="3"/>
    <x v="3"/>
    <s v="0438"/>
    <x v="60"/>
    <x v="60"/>
    <n v="157"/>
    <x v="0"/>
    <x v="14"/>
  </r>
  <r>
    <x v="3"/>
    <x v="3"/>
    <s v="0438"/>
    <x v="60"/>
    <x v="60"/>
    <n v="137"/>
    <x v="0"/>
    <x v="15"/>
  </r>
  <r>
    <x v="3"/>
    <x v="3"/>
    <s v="0438"/>
    <x v="60"/>
    <x v="60"/>
    <n v="13"/>
    <x v="1"/>
    <x v="13"/>
  </r>
  <r>
    <x v="3"/>
    <x v="3"/>
    <s v="0438"/>
    <x v="60"/>
    <x v="60"/>
    <n v="14"/>
    <x v="1"/>
    <x v="14"/>
  </r>
  <r>
    <x v="3"/>
    <x v="3"/>
    <s v="0438"/>
    <x v="60"/>
    <x v="60"/>
    <n v="12"/>
    <x v="1"/>
    <x v="15"/>
  </r>
  <r>
    <x v="3"/>
    <x v="3"/>
    <s v="0439"/>
    <x v="61"/>
    <x v="61"/>
    <n v="115"/>
    <x v="0"/>
    <x v="13"/>
  </r>
  <r>
    <x v="3"/>
    <x v="3"/>
    <s v="0439"/>
    <x v="61"/>
    <x v="61"/>
    <n v="122"/>
    <x v="0"/>
    <x v="14"/>
  </r>
  <r>
    <x v="3"/>
    <x v="3"/>
    <s v="0439"/>
    <x v="61"/>
    <x v="61"/>
    <n v="87"/>
    <x v="0"/>
    <x v="15"/>
  </r>
  <r>
    <x v="3"/>
    <x v="3"/>
    <s v="0439"/>
    <x v="61"/>
    <x v="61"/>
    <n v="8"/>
    <x v="1"/>
    <x v="13"/>
  </r>
  <r>
    <x v="3"/>
    <x v="3"/>
    <s v="0439"/>
    <x v="61"/>
    <x v="61"/>
    <n v="6"/>
    <x v="1"/>
    <x v="14"/>
  </r>
  <r>
    <x v="3"/>
    <x v="3"/>
    <s v="0439"/>
    <x v="61"/>
    <x v="61"/>
    <n v="5"/>
    <x v="1"/>
    <x v="15"/>
  </r>
  <r>
    <x v="3"/>
    <x v="3"/>
    <s v="0441"/>
    <x v="62"/>
    <x v="62"/>
    <n v="145"/>
    <x v="0"/>
    <x v="13"/>
  </r>
  <r>
    <x v="3"/>
    <x v="3"/>
    <s v="0441"/>
    <x v="62"/>
    <x v="62"/>
    <n v="138"/>
    <x v="0"/>
    <x v="14"/>
  </r>
  <r>
    <x v="3"/>
    <x v="3"/>
    <s v="0441"/>
    <x v="62"/>
    <x v="62"/>
    <n v="123"/>
    <x v="0"/>
    <x v="15"/>
  </r>
  <r>
    <x v="3"/>
    <x v="3"/>
    <s v="0441"/>
    <x v="62"/>
    <x v="62"/>
    <n v="3"/>
    <x v="1"/>
    <x v="13"/>
  </r>
  <r>
    <x v="3"/>
    <x v="3"/>
    <s v="0441"/>
    <x v="62"/>
    <x v="62"/>
    <n v="2"/>
    <x v="1"/>
    <x v="14"/>
  </r>
  <r>
    <x v="3"/>
    <x v="3"/>
    <s v="0441"/>
    <x v="62"/>
    <x v="62"/>
    <n v="2"/>
    <x v="1"/>
    <x v="15"/>
  </r>
  <r>
    <x v="4"/>
    <x v="4"/>
    <s v="0501"/>
    <x v="63"/>
    <x v="63"/>
    <n v="137"/>
    <x v="0"/>
    <x v="13"/>
  </r>
  <r>
    <x v="4"/>
    <x v="4"/>
    <s v="0501"/>
    <x v="63"/>
    <x v="63"/>
    <n v="146"/>
    <x v="0"/>
    <x v="14"/>
  </r>
  <r>
    <x v="4"/>
    <x v="4"/>
    <s v="0501"/>
    <x v="63"/>
    <x v="63"/>
    <n v="152"/>
    <x v="0"/>
    <x v="15"/>
  </r>
  <r>
    <x v="4"/>
    <x v="4"/>
    <s v="0501"/>
    <x v="63"/>
    <x v="63"/>
    <n v="48"/>
    <x v="1"/>
    <x v="13"/>
  </r>
  <r>
    <x v="4"/>
    <x v="4"/>
    <s v="0501"/>
    <x v="63"/>
    <x v="63"/>
    <n v="53"/>
    <x v="1"/>
    <x v="14"/>
  </r>
  <r>
    <x v="4"/>
    <x v="4"/>
    <s v="0501"/>
    <x v="63"/>
    <x v="63"/>
    <n v="60"/>
    <x v="1"/>
    <x v="15"/>
  </r>
  <r>
    <x v="4"/>
    <x v="4"/>
    <s v="0502"/>
    <x v="64"/>
    <x v="64"/>
    <n v="326"/>
    <x v="0"/>
    <x v="13"/>
  </r>
  <r>
    <x v="4"/>
    <x v="4"/>
    <s v="0502"/>
    <x v="64"/>
    <x v="64"/>
    <n v="342"/>
    <x v="0"/>
    <x v="14"/>
  </r>
  <r>
    <x v="4"/>
    <x v="4"/>
    <s v="0502"/>
    <x v="64"/>
    <x v="64"/>
    <n v="326"/>
    <x v="0"/>
    <x v="15"/>
  </r>
  <r>
    <x v="4"/>
    <x v="4"/>
    <s v="0502"/>
    <x v="64"/>
    <x v="64"/>
    <n v="83"/>
    <x v="1"/>
    <x v="13"/>
  </r>
  <r>
    <x v="4"/>
    <x v="4"/>
    <s v="0502"/>
    <x v="64"/>
    <x v="64"/>
    <n v="92"/>
    <x v="1"/>
    <x v="14"/>
  </r>
  <r>
    <x v="4"/>
    <x v="4"/>
    <s v="0502"/>
    <x v="64"/>
    <x v="64"/>
    <n v="75"/>
    <x v="1"/>
    <x v="15"/>
  </r>
  <r>
    <x v="4"/>
    <x v="4"/>
    <s v="0511"/>
    <x v="65"/>
    <x v="65"/>
    <n v="135"/>
    <x v="0"/>
    <x v="13"/>
  </r>
  <r>
    <x v="4"/>
    <x v="4"/>
    <s v="0511"/>
    <x v="65"/>
    <x v="65"/>
    <n v="137"/>
    <x v="0"/>
    <x v="14"/>
  </r>
  <r>
    <x v="4"/>
    <x v="4"/>
    <s v="0511"/>
    <x v="65"/>
    <x v="65"/>
    <n v="109"/>
    <x v="0"/>
    <x v="15"/>
  </r>
  <r>
    <x v="4"/>
    <x v="4"/>
    <s v="0511"/>
    <x v="65"/>
    <x v="65"/>
    <n v="7"/>
    <x v="1"/>
    <x v="13"/>
  </r>
  <r>
    <x v="4"/>
    <x v="4"/>
    <s v="0511"/>
    <x v="65"/>
    <x v="65"/>
    <n v="6"/>
    <x v="1"/>
    <x v="14"/>
  </r>
  <r>
    <x v="4"/>
    <x v="4"/>
    <s v="0511"/>
    <x v="65"/>
    <x v="65"/>
    <n v="7"/>
    <x v="1"/>
    <x v="15"/>
  </r>
  <r>
    <x v="4"/>
    <x v="4"/>
    <s v="0512"/>
    <x v="66"/>
    <x v="66"/>
    <n v="185"/>
    <x v="0"/>
    <x v="13"/>
  </r>
  <r>
    <x v="4"/>
    <x v="4"/>
    <s v="0512"/>
    <x v="66"/>
    <x v="66"/>
    <n v="199"/>
    <x v="0"/>
    <x v="14"/>
  </r>
  <r>
    <x v="4"/>
    <x v="4"/>
    <s v="0512"/>
    <x v="66"/>
    <x v="66"/>
    <n v="155"/>
    <x v="0"/>
    <x v="15"/>
  </r>
  <r>
    <x v="4"/>
    <x v="4"/>
    <s v="0512"/>
    <x v="66"/>
    <x v="66"/>
    <n v="8"/>
    <x v="1"/>
    <x v="13"/>
  </r>
  <r>
    <x v="4"/>
    <x v="4"/>
    <s v="0512"/>
    <x v="66"/>
    <x v="66"/>
    <n v="8"/>
    <x v="1"/>
    <x v="14"/>
  </r>
  <r>
    <x v="4"/>
    <x v="4"/>
    <s v="0512"/>
    <x v="66"/>
    <x v="66"/>
    <n v="4"/>
    <x v="1"/>
    <x v="15"/>
  </r>
  <r>
    <x v="4"/>
    <x v="4"/>
    <s v="0513"/>
    <x v="67"/>
    <x v="67"/>
    <n v="163"/>
    <x v="0"/>
    <x v="13"/>
  </r>
  <r>
    <x v="4"/>
    <x v="4"/>
    <s v="0513"/>
    <x v="67"/>
    <x v="67"/>
    <n v="159"/>
    <x v="0"/>
    <x v="14"/>
  </r>
  <r>
    <x v="4"/>
    <x v="4"/>
    <s v="0513"/>
    <x v="67"/>
    <x v="67"/>
    <n v="127"/>
    <x v="0"/>
    <x v="15"/>
  </r>
  <r>
    <x v="4"/>
    <x v="4"/>
    <s v="0513"/>
    <x v="67"/>
    <x v="67"/>
    <n v="8"/>
    <x v="1"/>
    <x v="13"/>
  </r>
  <r>
    <x v="4"/>
    <x v="4"/>
    <s v="0513"/>
    <x v="67"/>
    <x v="67"/>
    <n v="10"/>
    <x v="1"/>
    <x v="14"/>
  </r>
  <r>
    <x v="4"/>
    <x v="4"/>
    <s v="0513"/>
    <x v="67"/>
    <x v="67"/>
    <n v="11"/>
    <x v="1"/>
    <x v="15"/>
  </r>
  <r>
    <x v="4"/>
    <x v="4"/>
    <s v="0514"/>
    <x v="68"/>
    <x v="68"/>
    <n v="180"/>
    <x v="0"/>
    <x v="13"/>
  </r>
  <r>
    <x v="4"/>
    <x v="4"/>
    <s v="0514"/>
    <x v="68"/>
    <x v="68"/>
    <n v="175"/>
    <x v="0"/>
    <x v="14"/>
  </r>
  <r>
    <x v="4"/>
    <x v="4"/>
    <s v="0514"/>
    <x v="68"/>
    <x v="68"/>
    <n v="189"/>
    <x v="0"/>
    <x v="15"/>
  </r>
  <r>
    <x v="4"/>
    <x v="4"/>
    <s v="0514"/>
    <x v="68"/>
    <x v="68"/>
    <n v="7"/>
    <x v="1"/>
    <x v="13"/>
  </r>
  <r>
    <x v="4"/>
    <x v="4"/>
    <s v="0514"/>
    <x v="68"/>
    <x v="68"/>
    <n v="8"/>
    <x v="1"/>
    <x v="14"/>
  </r>
  <r>
    <x v="4"/>
    <x v="4"/>
    <s v="0514"/>
    <x v="68"/>
    <x v="68"/>
    <n v="6"/>
    <x v="1"/>
    <x v="15"/>
  </r>
  <r>
    <x v="4"/>
    <x v="4"/>
    <s v="0515"/>
    <x v="69"/>
    <x v="69"/>
    <n v="218"/>
    <x v="0"/>
    <x v="13"/>
  </r>
  <r>
    <x v="4"/>
    <x v="4"/>
    <s v="0515"/>
    <x v="69"/>
    <x v="69"/>
    <n v="194"/>
    <x v="0"/>
    <x v="14"/>
  </r>
  <r>
    <x v="4"/>
    <x v="4"/>
    <s v="0515"/>
    <x v="69"/>
    <x v="69"/>
    <n v="161"/>
    <x v="0"/>
    <x v="15"/>
  </r>
  <r>
    <x v="4"/>
    <x v="4"/>
    <s v="0515"/>
    <x v="69"/>
    <x v="69"/>
    <n v="2"/>
    <x v="1"/>
    <x v="13"/>
  </r>
  <r>
    <x v="4"/>
    <x v="4"/>
    <s v="0515"/>
    <x v="69"/>
    <x v="69"/>
    <n v="5"/>
    <x v="1"/>
    <x v="14"/>
  </r>
  <r>
    <x v="4"/>
    <x v="4"/>
    <s v="0515"/>
    <x v="69"/>
    <x v="69"/>
    <n v="6"/>
    <x v="1"/>
    <x v="15"/>
  </r>
  <r>
    <x v="4"/>
    <x v="4"/>
    <s v="0516"/>
    <x v="70"/>
    <x v="70"/>
    <n v="216"/>
    <x v="0"/>
    <x v="13"/>
  </r>
  <r>
    <x v="4"/>
    <x v="4"/>
    <s v="0516"/>
    <x v="70"/>
    <x v="70"/>
    <n v="211"/>
    <x v="0"/>
    <x v="14"/>
  </r>
  <r>
    <x v="4"/>
    <x v="4"/>
    <s v="0516"/>
    <x v="70"/>
    <x v="70"/>
    <n v="194"/>
    <x v="0"/>
    <x v="15"/>
  </r>
  <r>
    <x v="4"/>
    <x v="4"/>
    <s v="0516"/>
    <x v="70"/>
    <x v="70"/>
    <n v="35"/>
    <x v="1"/>
    <x v="13"/>
  </r>
  <r>
    <x v="4"/>
    <x v="4"/>
    <s v="0516"/>
    <x v="70"/>
    <x v="70"/>
    <n v="36"/>
    <x v="1"/>
    <x v="14"/>
  </r>
  <r>
    <x v="4"/>
    <x v="4"/>
    <s v="0516"/>
    <x v="70"/>
    <x v="70"/>
    <n v="22"/>
    <x v="1"/>
    <x v="15"/>
  </r>
  <r>
    <x v="4"/>
    <x v="4"/>
    <s v="0517"/>
    <x v="71"/>
    <x v="71"/>
    <n v="125"/>
    <x v="0"/>
    <x v="13"/>
  </r>
  <r>
    <x v="4"/>
    <x v="4"/>
    <s v="0517"/>
    <x v="71"/>
    <x v="71"/>
    <n v="128"/>
    <x v="0"/>
    <x v="14"/>
  </r>
  <r>
    <x v="4"/>
    <x v="4"/>
    <s v="0517"/>
    <x v="71"/>
    <x v="71"/>
    <n v="115"/>
    <x v="0"/>
    <x v="15"/>
  </r>
  <r>
    <x v="4"/>
    <x v="4"/>
    <s v="0517"/>
    <x v="71"/>
    <x v="71"/>
    <n v="19"/>
    <x v="1"/>
    <x v="13"/>
  </r>
  <r>
    <x v="4"/>
    <x v="4"/>
    <s v="0517"/>
    <x v="71"/>
    <x v="71"/>
    <n v="20"/>
    <x v="1"/>
    <x v="14"/>
  </r>
  <r>
    <x v="4"/>
    <x v="4"/>
    <s v="0517"/>
    <x v="71"/>
    <x v="71"/>
    <n v="9"/>
    <x v="1"/>
    <x v="15"/>
  </r>
  <r>
    <x v="4"/>
    <x v="4"/>
    <s v="0519"/>
    <x v="72"/>
    <x v="72"/>
    <n v="158"/>
    <x v="0"/>
    <x v="13"/>
  </r>
  <r>
    <x v="4"/>
    <x v="4"/>
    <s v="0519"/>
    <x v="72"/>
    <x v="72"/>
    <n v="164"/>
    <x v="0"/>
    <x v="14"/>
  </r>
  <r>
    <x v="4"/>
    <x v="4"/>
    <s v="0519"/>
    <x v="72"/>
    <x v="72"/>
    <n v="152"/>
    <x v="0"/>
    <x v="15"/>
  </r>
  <r>
    <x v="4"/>
    <x v="4"/>
    <s v="0519"/>
    <x v="72"/>
    <x v="72"/>
    <n v="8"/>
    <x v="1"/>
    <x v="13"/>
  </r>
  <r>
    <x v="4"/>
    <x v="4"/>
    <s v="0519"/>
    <x v="72"/>
    <x v="72"/>
    <n v="8"/>
    <x v="1"/>
    <x v="14"/>
  </r>
  <r>
    <x v="4"/>
    <x v="4"/>
    <s v="0519"/>
    <x v="72"/>
    <x v="72"/>
    <n v="7"/>
    <x v="1"/>
    <x v="15"/>
  </r>
  <r>
    <x v="4"/>
    <x v="4"/>
    <s v="0520"/>
    <x v="73"/>
    <x v="73"/>
    <n v="216"/>
    <x v="0"/>
    <x v="13"/>
  </r>
  <r>
    <x v="4"/>
    <x v="4"/>
    <s v="0520"/>
    <x v="73"/>
    <x v="73"/>
    <n v="217"/>
    <x v="0"/>
    <x v="14"/>
  </r>
  <r>
    <x v="4"/>
    <x v="4"/>
    <s v="0520"/>
    <x v="73"/>
    <x v="73"/>
    <n v="200"/>
    <x v="0"/>
    <x v="15"/>
  </r>
  <r>
    <x v="4"/>
    <x v="4"/>
    <s v="0520"/>
    <x v="73"/>
    <x v="73"/>
    <n v="16"/>
    <x v="1"/>
    <x v="13"/>
  </r>
  <r>
    <x v="4"/>
    <x v="4"/>
    <s v="0520"/>
    <x v="73"/>
    <x v="73"/>
    <n v="16"/>
    <x v="1"/>
    <x v="14"/>
  </r>
  <r>
    <x v="4"/>
    <x v="4"/>
    <s v="0520"/>
    <x v="73"/>
    <x v="73"/>
    <n v="14"/>
    <x v="1"/>
    <x v="15"/>
  </r>
  <r>
    <x v="4"/>
    <x v="4"/>
    <s v="0521"/>
    <x v="74"/>
    <x v="74"/>
    <n v="96"/>
    <x v="0"/>
    <x v="13"/>
  </r>
  <r>
    <x v="4"/>
    <x v="4"/>
    <s v="0521"/>
    <x v="74"/>
    <x v="74"/>
    <n v="90"/>
    <x v="0"/>
    <x v="14"/>
  </r>
  <r>
    <x v="4"/>
    <x v="4"/>
    <s v="0521"/>
    <x v="74"/>
    <x v="74"/>
    <n v="89"/>
    <x v="0"/>
    <x v="15"/>
  </r>
  <r>
    <x v="4"/>
    <x v="4"/>
    <s v="0521"/>
    <x v="74"/>
    <x v="74"/>
    <n v="23"/>
    <x v="1"/>
    <x v="13"/>
  </r>
  <r>
    <x v="4"/>
    <x v="4"/>
    <s v="0521"/>
    <x v="74"/>
    <x v="74"/>
    <n v="25"/>
    <x v="1"/>
    <x v="14"/>
  </r>
  <r>
    <x v="4"/>
    <x v="4"/>
    <s v="0521"/>
    <x v="74"/>
    <x v="74"/>
    <n v="26"/>
    <x v="1"/>
    <x v="15"/>
  </r>
  <r>
    <x v="4"/>
    <x v="4"/>
    <s v="0522"/>
    <x v="75"/>
    <x v="75"/>
    <n v="292"/>
    <x v="0"/>
    <x v="13"/>
  </r>
  <r>
    <x v="4"/>
    <x v="4"/>
    <s v="0522"/>
    <x v="75"/>
    <x v="75"/>
    <n v="304"/>
    <x v="0"/>
    <x v="14"/>
  </r>
  <r>
    <x v="4"/>
    <x v="4"/>
    <s v="0522"/>
    <x v="75"/>
    <x v="75"/>
    <n v="263"/>
    <x v="0"/>
    <x v="15"/>
  </r>
  <r>
    <x v="4"/>
    <x v="4"/>
    <s v="0522"/>
    <x v="75"/>
    <x v="75"/>
    <n v="34"/>
    <x v="1"/>
    <x v="13"/>
  </r>
  <r>
    <x v="4"/>
    <x v="4"/>
    <s v="0522"/>
    <x v="75"/>
    <x v="75"/>
    <n v="36"/>
    <x v="1"/>
    <x v="14"/>
  </r>
  <r>
    <x v="4"/>
    <x v="4"/>
    <s v="0522"/>
    <x v="75"/>
    <x v="75"/>
    <n v="23"/>
    <x v="1"/>
    <x v="15"/>
  </r>
  <r>
    <x v="4"/>
    <x v="4"/>
    <s v="0528"/>
    <x v="76"/>
    <x v="76"/>
    <n v="408"/>
    <x v="0"/>
    <x v="13"/>
  </r>
  <r>
    <x v="4"/>
    <x v="4"/>
    <s v="0528"/>
    <x v="76"/>
    <x v="76"/>
    <n v="401"/>
    <x v="0"/>
    <x v="14"/>
  </r>
  <r>
    <x v="4"/>
    <x v="4"/>
    <s v="0528"/>
    <x v="76"/>
    <x v="76"/>
    <n v="365"/>
    <x v="0"/>
    <x v="15"/>
  </r>
  <r>
    <x v="4"/>
    <x v="4"/>
    <s v="0528"/>
    <x v="76"/>
    <x v="76"/>
    <n v="38"/>
    <x v="1"/>
    <x v="13"/>
  </r>
  <r>
    <x v="4"/>
    <x v="4"/>
    <s v="0528"/>
    <x v="76"/>
    <x v="76"/>
    <n v="36"/>
    <x v="1"/>
    <x v="14"/>
  </r>
  <r>
    <x v="4"/>
    <x v="4"/>
    <s v="0528"/>
    <x v="76"/>
    <x v="76"/>
    <n v="31"/>
    <x v="1"/>
    <x v="15"/>
  </r>
  <r>
    <x v="4"/>
    <x v="4"/>
    <s v="0529"/>
    <x v="77"/>
    <x v="77"/>
    <n v="223"/>
    <x v="0"/>
    <x v="13"/>
  </r>
  <r>
    <x v="4"/>
    <x v="4"/>
    <s v="0529"/>
    <x v="77"/>
    <x v="77"/>
    <n v="217"/>
    <x v="0"/>
    <x v="14"/>
  </r>
  <r>
    <x v="4"/>
    <x v="4"/>
    <s v="0529"/>
    <x v="77"/>
    <x v="77"/>
    <n v="177"/>
    <x v="0"/>
    <x v="15"/>
  </r>
  <r>
    <x v="4"/>
    <x v="4"/>
    <s v="0529"/>
    <x v="77"/>
    <x v="77"/>
    <n v="30"/>
    <x v="1"/>
    <x v="13"/>
  </r>
  <r>
    <x v="4"/>
    <x v="4"/>
    <s v="0529"/>
    <x v="77"/>
    <x v="77"/>
    <n v="30"/>
    <x v="1"/>
    <x v="14"/>
  </r>
  <r>
    <x v="4"/>
    <x v="4"/>
    <s v="0529"/>
    <x v="77"/>
    <x v="77"/>
    <n v="32"/>
    <x v="1"/>
    <x v="15"/>
  </r>
  <r>
    <x v="4"/>
    <x v="4"/>
    <s v="0532"/>
    <x v="78"/>
    <x v="78"/>
    <n v="57"/>
    <x v="0"/>
    <x v="13"/>
  </r>
  <r>
    <x v="4"/>
    <x v="4"/>
    <s v="0532"/>
    <x v="78"/>
    <x v="78"/>
    <n v="59"/>
    <x v="0"/>
    <x v="14"/>
  </r>
  <r>
    <x v="4"/>
    <x v="4"/>
    <s v="0532"/>
    <x v="78"/>
    <x v="78"/>
    <n v="37"/>
    <x v="0"/>
    <x v="15"/>
  </r>
  <r>
    <x v="4"/>
    <x v="4"/>
    <s v="0532"/>
    <x v="78"/>
    <x v="78"/>
    <n v="26"/>
    <x v="1"/>
    <x v="13"/>
  </r>
  <r>
    <x v="4"/>
    <x v="4"/>
    <s v="0532"/>
    <x v="78"/>
    <x v="78"/>
    <n v="32"/>
    <x v="1"/>
    <x v="14"/>
  </r>
  <r>
    <x v="4"/>
    <x v="4"/>
    <s v="0532"/>
    <x v="78"/>
    <x v="78"/>
    <n v="34"/>
    <x v="1"/>
    <x v="15"/>
  </r>
  <r>
    <x v="4"/>
    <x v="4"/>
    <s v="0533"/>
    <x v="79"/>
    <x v="79"/>
    <n v="67"/>
    <x v="0"/>
    <x v="13"/>
  </r>
  <r>
    <x v="4"/>
    <x v="4"/>
    <s v="0533"/>
    <x v="79"/>
    <x v="79"/>
    <n v="67"/>
    <x v="0"/>
    <x v="14"/>
  </r>
  <r>
    <x v="4"/>
    <x v="4"/>
    <s v="0533"/>
    <x v="79"/>
    <x v="79"/>
    <n v="62"/>
    <x v="0"/>
    <x v="15"/>
  </r>
  <r>
    <x v="4"/>
    <x v="4"/>
    <s v="0533"/>
    <x v="79"/>
    <x v="79"/>
    <n v="16"/>
    <x v="1"/>
    <x v="13"/>
  </r>
  <r>
    <x v="4"/>
    <x v="4"/>
    <s v="0533"/>
    <x v="79"/>
    <x v="79"/>
    <n v="14"/>
    <x v="1"/>
    <x v="14"/>
  </r>
  <r>
    <x v="4"/>
    <x v="4"/>
    <s v="0533"/>
    <x v="79"/>
    <x v="79"/>
    <n v="15"/>
    <x v="1"/>
    <x v="15"/>
  </r>
  <r>
    <x v="4"/>
    <x v="4"/>
    <s v="0534"/>
    <x v="80"/>
    <x v="80"/>
    <n v="197"/>
    <x v="0"/>
    <x v="13"/>
  </r>
  <r>
    <x v="4"/>
    <x v="4"/>
    <s v="0534"/>
    <x v="80"/>
    <x v="80"/>
    <n v="184"/>
    <x v="0"/>
    <x v="14"/>
  </r>
  <r>
    <x v="4"/>
    <x v="4"/>
    <s v="0534"/>
    <x v="80"/>
    <x v="80"/>
    <n v="169"/>
    <x v="0"/>
    <x v="15"/>
  </r>
  <r>
    <x v="4"/>
    <x v="4"/>
    <s v="0534"/>
    <x v="80"/>
    <x v="80"/>
    <n v="70"/>
    <x v="1"/>
    <x v="13"/>
  </r>
  <r>
    <x v="4"/>
    <x v="4"/>
    <s v="0534"/>
    <x v="80"/>
    <x v="80"/>
    <n v="72"/>
    <x v="1"/>
    <x v="14"/>
  </r>
  <r>
    <x v="4"/>
    <x v="4"/>
    <s v="0534"/>
    <x v="80"/>
    <x v="80"/>
    <n v="60"/>
    <x v="1"/>
    <x v="15"/>
  </r>
  <r>
    <x v="4"/>
    <x v="4"/>
    <s v="0536"/>
    <x v="81"/>
    <x v="81"/>
    <n v="87"/>
    <x v="0"/>
    <x v="13"/>
  </r>
  <r>
    <x v="4"/>
    <x v="4"/>
    <s v="0536"/>
    <x v="81"/>
    <x v="81"/>
    <n v="79"/>
    <x v="0"/>
    <x v="14"/>
  </r>
  <r>
    <x v="4"/>
    <x v="4"/>
    <s v="0536"/>
    <x v="81"/>
    <x v="81"/>
    <n v="70"/>
    <x v="0"/>
    <x v="15"/>
  </r>
  <r>
    <x v="4"/>
    <x v="4"/>
    <s v="0536"/>
    <x v="81"/>
    <x v="81"/>
    <n v="35"/>
    <x v="1"/>
    <x v="13"/>
  </r>
  <r>
    <x v="4"/>
    <x v="4"/>
    <s v="0536"/>
    <x v="81"/>
    <x v="81"/>
    <n v="32"/>
    <x v="1"/>
    <x v="14"/>
  </r>
  <r>
    <x v="4"/>
    <x v="4"/>
    <s v="0536"/>
    <x v="81"/>
    <x v="81"/>
    <n v="34"/>
    <x v="1"/>
    <x v="15"/>
  </r>
  <r>
    <x v="4"/>
    <x v="4"/>
    <s v="0538"/>
    <x v="82"/>
    <x v="82"/>
    <n v="160"/>
    <x v="0"/>
    <x v="13"/>
  </r>
  <r>
    <x v="4"/>
    <x v="4"/>
    <s v="0538"/>
    <x v="82"/>
    <x v="82"/>
    <n v="146"/>
    <x v="0"/>
    <x v="14"/>
  </r>
  <r>
    <x v="4"/>
    <x v="4"/>
    <s v="0538"/>
    <x v="82"/>
    <x v="82"/>
    <n v="165"/>
    <x v="0"/>
    <x v="15"/>
  </r>
  <r>
    <x v="4"/>
    <x v="4"/>
    <s v="0538"/>
    <x v="82"/>
    <x v="82"/>
    <n v="62"/>
    <x v="1"/>
    <x v="13"/>
  </r>
  <r>
    <x v="4"/>
    <x v="4"/>
    <s v="0538"/>
    <x v="82"/>
    <x v="82"/>
    <n v="57"/>
    <x v="1"/>
    <x v="14"/>
  </r>
  <r>
    <x v="4"/>
    <x v="4"/>
    <s v="0538"/>
    <x v="82"/>
    <x v="82"/>
    <n v="65"/>
    <x v="1"/>
    <x v="15"/>
  </r>
  <r>
    <x v="4"/>
    <x v="4"/>
    <s v="0540"/>
    <x v="83"/>
    <x v="83"/>
    <n v="70"/>
    <x v="0"/>
    <x v="13"/>
  </r>
  <r>
    <x v="4"/>
    <x v="4"/>
    <s v="0540"/>
    <x v="83"/>
    <x v="83"/>
    <n v="60"/>
    <x v="0"/>
    <x v="14"/>
  </r>
  <r>
    <x v="4"/>
    <x v="4"/>
    <s v="0540"/>
    <x v="83"/>
    <x v="83"/>
    <n v="58"/>
    <x v="0"/>
    <x v="15"/>
  </r>
  <r>
    <x v="4"/>
    <x v="4"/>
    <s v="0540"/>
    <x v="83"/>
    <x v="83"/>
    <n v="66"/>
    <x v="1"/>
    <x v="13"/>
  </r>
  <r>
    <x v="4"/>
    <x v="4"/>
    <s v="0540"/>
    <x v="83"/>
    <x v="83"/>
    <n v="63"/>
    <x v="1"/>
    <x v="14"/>
  </r>
  <r>
    <x v="4"/>
    <x v="4"/>
    <s v="0540"/>
    <x v="83"/>
    <x v="83"/>
    <n v="62"/>
    <x v="1"/>
    <x v="15"/>
  </r>
  <r>
    <x v="4"/>
    <x v="4"/>
    <s v="0541"/>
    <x v="84"/>
    <x v="84"/>
    <n v="59"/>
    <x v="0"/>
    <x v="13"/>
  </r>
  <r>
    <x v="4"/>
    <x v="4"/>
    <s v="0541"/>
    <x v="84"/>
    <x v="84"/>
    <n v="61"/>
    <x v="0"/>
    <x v="14"/>
  </r>
  <r>
    <x v="4"/>
    <x v="4"/>
    <s v="0541"/>
    <x v="84"/>
    <x v="84"/>
    <n v="59"/>
    <x v="0"/>
    <x v="15"/>
  </r>
  <r>
    <x v="4"/>
    <x v="4"/>
    <s v="0541"/>
    <x v="84"/>
    <x v="84"/>
    <n v="19"/>
    <x v="1"/>
    <x v="13"/>
  </r>
  <r>
    <x v="4"/>
    <x v="4"/>
    <s v="0541"/>
    <x v="84"/>
    <x v="84"/>
    <n v="17"/>
    <x v="1"/>
    <x v="14"/>
  </r>
  <r>
    <x v="4"/>
    <x v="4"/>
    <s v="0541"/>
    <x v="84"/>
    <x v="84"/>
    <n v="18"/>
    <x v="1"/>
    <x v="15"/>
  </r>
  <r>
    <x v="4"/>
    <x v="4"/>
    <s v="0542"/>
    <x v="85"/>
    <x v="85"/>
    <n v="202"/>
    <x v="0"/>
    <x v="13"/>
  </r>
  <r>
    <x v="4"/>
    <x v="4"/>
    <s v="0542"/>
    <x v="85"/>
    <x v="85"/>
    <n v="208"/>
    <x v="0"/>
    <x v="14"/>
  </r>
  <r>
    <x v="4"/>
    <x v="4"/>
    <s v="0542"/>
    <x v="85"/>
    <x v="85"/>
    <n v="206"/>
    <x v="0"/>
    <x v="15"/>
  </r>
  <r>
    <x v="4"/>
    <x v="4"/>
    <s v="0542"/>
    <x v="85"/>
    <x v="85"/>
    <n v="29"/>
    <x v="1"/>
    <x v="13"/>
  </r>
  <r>
    <x v="4"/>
    <x v="4"/>
    <s v="0542"/>
    <x v="85"/>
    <x v="85"/>
    <n v="30"/>
    <x v="1"/>
    <x v="14"/>
  </r>
  <r>
    <x v="4"/>
    <x v="4"/>
    <s v="0542"/>
    <x v="85"/>
    <x v="85"/>
    <n v="23"/>
    <x v="1"/>
    <x v="15"/>
  </r>
  <r>
    <x v="4"/>
    <x v="4"/>
    <s v="0543"/>
    <x v="86"/>
    <x v="86"/>
    <n v="130"/>
    <x v="0"/>
    <x v="13"/>
  </r>
  <r>
    <x v="4"/>
    <x v="4"/>
    <s v="0543"/>
    <x v="86"/>
    <x v="86"/>
    <n v="120"/>
    <x v="0"/>
    <x v="14"/>
  </r>
  <r>
    <x v="4"/>
    <x v="4"/>
    <s v="0543"/>
    <x v="86"/>
    <x v="86"/>
    <n v="114"/>
    <x v="0"/>
    <x v="15"/>
  </r>
  <r>
    <x v="4"/>
    <x v="4"/>
    <s v="0543"/>
    <x v="86"/>
    <x v="86"/>
    <n v="10"/>
    <x v="1"/>
    <x v="13"/>
  </r>
  <r>
    <x v="4"/>
    <x v="4"/>
    <s v="0543"/>
    <x v="86"/>
    <x v="86"/>
    <n v="8"/>
    <x v="1"/>
    <x v="14"/>
  </r>
  <r>
    <x v="4"/>
    <x v="4"/>
    <s v="0543"/>
    <x v="86"/>
    <x v="86"/>
    <n v="8"/>
    <x v="1"/>
    <x v="15"/>
  </r>
  <r>
    <x v="4"/>
    <x v="4"/>
    <s v="0544"/>
    <x v="87"/>
    <x v="87"/>
    <n v="86"/>
    <x v="0"/>
    <x v="13"/>
  </r>
  <r>
    <x v="4"/>
    <x v="4"/>
    <s v="0544"/>
    <x v="87"/>
    <x v="87"/>
    <n v="82"/>
    <x v="0"/>
    <x v="14"/>
  </r>
  <r>
    <x v="4"/>
    <x v="4"/>
    <s v="0544"/>
    <x v="87"/>
    <x v="87"/>
    <n v="83"/>
    <x v="0"/>
    <x v="15"/>
  </r>
  <r>
    <x v="4"/>
    <x v="4"/>
    <s v="0544"/>
    <x v="87"/>
    <x v="87"/>
    <n v="13"/>
    <x v="1"/>
    <x v="13"/>
  </r>
  <r>
    <x v="4"/>
    <x v="4"/>
    <s v="0544"/>
    <x v="87"/>
    <x v="87"/>
    <n v="12"/>
    <x v="1"/>
    <x v="14"/>
  </r>
  <r>
    <x v="4"/>
    <x v="4"/>
    <s v="0544"/>
    <x v="87"/>
    <x v="87"/>
    <n v="14"/>
    <x v="1"/>
    <x v="15"/>
  </r>
  <r>
    <x v="4"/>
    <x v="4"/>
    <s v="0545"/>
    <x v="88"/>
    <x v="88"/>
    <n v="113"/>
    <x v="0"/>
    <x v="13"/>
  </r>
  <r>
    <x v="4"/>
    <x v="4"/>
    <s v="0545"/>
    <x v="88"/>
    <x v="88"/>
    <n v="104"/>
    <x v="0"/>
    <x v="14"/>
  </r>
  <r>
    <x v="4"/>
    <x v="4"/>
    <s v="0545"/>
    <x v="88"/>
    <x v="88"/>
    <n v="101"/>
    <x v="0"/>
    <x v="15"/>
  </r>
  <r>
    <x v="4"/>
    <x v="4"/>
    <s v="0545"/>
    <x v="88"/>
    <x v="88"/>
    <n v="3"/>
    <x v="1"/>
    <x v="13"/>
  </r>
  <r>
    <x v="4"/>
    <x v="4"/>
    <s v="0545"/>
    <x v="88"/>
    <x v="88"/>
    <n v="2"/>
    <x v="1"/>
    <x v="14"/>
  </r>
  <r>
    <x v="4"/>
    <x v="4"/>
    <s v="0545"/>
    <x v="88"/>
    <x v="88"/>
    <n v="3"/>
    <x v="1"/>
    <x v="15"/>
  </r>
  <r>
    <x v="5"/>
    <x v="5"/>
    <s v="0602"/>
    <x v="89"/>
    <x v="89"/>
    <n v="54"/>
    <x v="0"/>
    <x v="13"/>
  </r>
  <r>
    <x v="5"/>
    <x v="5"/>
    <s v="0602"/>
    <x v="89"/>
    <x v="89"/>
    <n v="53"/>
    <x v="0"/>
    <x v="14"/>
  </r>
  <r>
    <x v="5"/>
    <x v="5"/>
    <s v="0602"/>
    <x v="89"/>
    <x v="89"/>
    <n v="53"/>
    <x v="0"/>
    <x v="15"/>
  </r>
  <r>
    <x v="5"/>
    <x v="5"/>
    <s v="0602"/>
    <x v="89"/>
    <x v="89"/>
    <n v="25"/>
    <x v="1"/>
    <x v="13"/>
  </r>
  <r>
    <x v="5"/>
    <x v="5"/>
    <s v="0602"/>
    <x v="89"/>
    <x v="89"/>
    <n v="23"/>
    <x v="1"/>
    <x v="14"/>
  </r>
  <r>
    <x v="5"/>
    <x v="5"/>
    <s v="0602"/>
    <x v="89"/>
    <x v="89"/>
    <n v="20"/>
    <x v="1"/>
    <x v="15"/>
  </r>
  <r>
    <x v="5"/>
    <x v="5"/>
    <s v="0604"/>
    <x v="90"/>
    <x v="90"/>
    <n v="109"/>
    <x v="0"/>
    <x v="13"/>
  </r>
  <r>
    <x v="5"/>
    <x v="5"/>
    <s v="0604"/>
    <x v="90"/>
    <x v="90"/>
    <n v="100"/>
    <x v="0"/>
    <x v="14"/>
  </r>
  <r>
    <x v="5"/>
    <x v="5"/>
    <s v="0604"/>
    <x v="90"/>
    <x v="90"/>
    <n v="90"/>
    <x v="0"/>
    <x v="15"/>
  </r>
  <r>
    <x v="5"/>
    <x v="5"/>
    <s v="0604"/>
    <x v="90"/>
    <x v="90"/>
    <n v="76"/>
    <x v="1"/>
    <x v="13"/>
  </r>
  <r>
    <x v="5"/>
    <x v="5"/>
    <s v="0604"/>
    <x v="90"/>
    <x v="90"/>
    <n v="96"/>
    <x v="1"/>
    <x v="14"/>
  </r>
  <r>
    <x v="5"/>
    <x v="5"/>
    <s v="0604"/>
    <x v="90"/>
    <x v="90"/>
    <n v="82"/>
    <x v="1"/>
    <x v="15"/>
  </r>
  <r>
    <x v="5"/>
    <x v="5"/>
    <s v="0605"/>
    <x v="91"/>
    <x v="91"/>
    <n v="194"/>
    <x v="0"/>
    <x v="13"/>
  </r>
  <r>
    <x v="5"/>
    <x v="5"/>
    <s v="0605"/>
    <x v="91"/>
    <x v="91"/>
    <n v="190"/>
    <x v="0"/>
    <x v="14"/>
  </r>
  <r>
    <x v="5"/>
    <x v="5"/>
    <s v="0605"/>
    <x v="91"/>
    <x v="91"/>
    <n v="169"/>
    <x v="0"/>
    <x v="15"/>
  </r>
  <r>
    <x v="5"/>
    <x v="5"/>
    <s v="0605"/>
    <x v="91"/>
    <x v="91"/>
    <n v="127"/>
    <x v="1"/>
    <x v="13"/>
  </r>
  <r>
    <x v="5"/>
    <x v="5"/>
    <s v="0605"/>
    <x v="91"/>
    <x v="91"/>
    <n v="127"/>
    <x v="1"/>
    <x v="14"/>
  </r>
  <r>
    <x v="5"/>
    <x v="5"/>
    <s v="0605"/>
    <x v="91"/>
    <x v="91"/>
    <n v="111"/>
    <x v="1"/>
    <x v="15"/>
  </r>
  <r>
    <x v="5"/>
    <x v="5"/>
    <s v="0612"/>
    <x v="92"/>
    <x v="92"/>
    <n v="126"/>
    <x v="0"/>
    <x v="13"/>
  </r>
  <r>
    <x v="5"/>
    <x v="5"/>
    <s v="0612"/>
    <x v="92"/>
    <x v="92"/>
    <n v="152"/>
    <x v="0"/>
    <x v="14"/>
  </r>
  <r>
    <x v="5"/>
    <x v="5"/>
    <s v="0612"/>
    <x v="92"/>
    <x v="92"/>
    <n v="135"/>
    <x v="0"/>
    <x v="15"/>
  </r>
  <r>
    <x v="5"/>
    <x v="5"/>
    <s v="0612"/>
    <x v="92"/>
    <x v="92"/>
    <n v="10"/>
    <x v="1"/>
    <x v="13"/>
  </r>
  <r>
    <x v="5"/>
    <x v="5"/>
    <s v="0612"/>
    <x v="92"/>
    <x v="92"/>
    <n v="6"/>
    <x v="1"/>
    <x v="14"/>
  </r>
  <r>
    <x v="5"/>
    <x v="5"/>
    <s v="0612"/>
    <x v="92"/>
    <x v="92"/>
    <n v="7"/>
    <x v="1"/>
    <x v="15"/>
  </r>
  <r>
    <x v="5"/>
    <x v="5"/>
    <s v="0615"/>
    <x v="93"/>
    <x v="93"/>
    <n v="19"/>
    <x v="0"/>
    <x v="13"/>
  </r>
  <r>
    <x v="5"/>
    <x v="5"/>
    <s v="0615"/>
    <x v="93"/>
    <x v="93"/>
    <n v="15"/>
    <x v="0"/>
    <x v="14"/>
  </r>
  <r>
    <x v="5"/>
    <x v="5"/>
    <s v="0615"/>
    <x v="93"/>
    <x v="93"/>
    <n v="10"/>
    <x v="0"/>
    <x v="15"/>
  </r>
  <r>
    <x v="5"/>
    <x v="5"/>
    <s v="0615"/>
    <x v="93"/>
    <x v="93"/>
    <n v="19"/>
    <x v="1"/>
    <x v="13"/>
  </r>
  <r>
    <x v="5"/>
    <x v="5"/>
    <s v="0615"/>
    <x v="93"/>
    <x v="93"/>
    <n v="17"/>
    <x v="1"/>
    <x v="14"/>
  </r>
  <r>
    <x v="5"/>
    <x v="5"/>
    <s v="0615"/>
    <x v="93"/>
    <x v="93"/>
    <n v="14"/>
    <x v="1"/>
    <x v="15"/>
  </r>
  <r>
    <x v="5"/>
    <x v="5"/>
    <s v="0616"/>
    <x v="94"/>
    <x v="94"/>
    <n v="52"/>
    <x v="0"/>
    <x v="13"/>
  </r>
  <r>
    <x v="5"/>
    <x v="5"/>
    <s v="0616"/>
    <x v="94"/>
    <x v="94"/>
    <n v="50"/>
    <x v="0"/>
    <x v="14"/>
  </r>
  <r>
    <x v="5"/>
    <x v="5"/>
    <s v="0616"/>
    <x v="94"/>
    <x v="94"/>
    <n v="48"/>
    <x v="0"/>
    <x v="15"/>
  </r>
  <r>
    <x v="5"/>
    <x v="5"/>
    <s v="0616"/>
    <x v="94"/>
    <x v="94"/>
    <n v="19"/>
    <x v="1"/>
    <x v="13"/>
  </r>
  <r>
    <x v="5"/>
    <x v="5"/>
    <s v="0616"/>
    <x v="94"/>
    <x v="94"/>
    <n v="22"/>
    <x v="1"/>
    <x v="14"/>
  </r>
  <r>
    <x v="5"/>
    <x v="5"/>
    <s v="0616"/>
    <x v="94"/>
    <x v="94"/>
    <n v="22"/>
    <x v="1"/>
    <x v="15"/>
  </r>
  <r>
    <x v="5"/>
    <x v="5"/>
    <s v="0617"/>
    <x v="95"/>
    <x v="95"/>
    <n v="61"/>
    <x v="0"/>
    <x v="13"/>
  </r>
  <r>
    <x v="5"/>
    <x v="5"/>
    <s v="0617"/>
    <x v="95"/>
    <x v="95"/>
    <n v="63"/>
    <x v="0"/>
    <x v="14"/>
  </r>
  <r>
    <x v="5"/>
    <x v="5"/>
    <s v="0617"/>
    <x v="95"/>
    <x v="95"/>
    <n v="104"/>
    <x v="0"/>
    <x v="15"/>
  </r>
  <r>
    <x v="5"/>
    <x v="5"/>
    <s v="0617"/>
    <x v="95"/>
    <x v="95"/>
    <n v="14"/>
    <x v="1"/>
    <x v="13"/>
  </r>
  <r>
    <x v="5"/>
    <x v="5"/>
    <s v="0617"/>
    <x v="95"/>
    <x v="95"/>
    <n v="15"/>
    <x v="1"/>
    <x v="14"/>
  </r>
  <r>
    <x v="5"/>
    <x v="5"/>
    <s v="0617"/>
    <x v="95"/>
    <x v="95"/>
    <n v="15"/>
    <x v="1"/>
    <x v="15"/>
  </r>
  <r>
    <x v="5"/>
    <x v="5"/>
    <s v="0618"/>
    <x v="96"/>
    <x v="96"/>
    <n v="62"/>
    <x v="0"/>
    <x v="13"/>
  </r>
  <r>
    <x v="5"/>
    <x v="5"/>
    <s v="0618"/>
    <x v="96"/>
    <x v="96"/>
    <n v="67"/>
    <x v="0"/>
    <x v="14"/>
  </r>
  <r>
    <x v="5"/>
    <x v="5"/>
    <s v="0618"/>
    <x v="96"/>
    <x v="96"/>
    <n v="72"/>
    <x v="0"/>
    <x v="15"/>
  </r>
  <r>
    <x v="5"/>
    <x v="5"/>
    <s v="0618"/>
    <x v="96"/>
    <x v="96"/>
    <n v="5"/>
    <x v="1"/>
    <x v="13"/>
  </r>
  <r>
    <x v="5"/>
    <x v="5"/>
    <s v="0618"/>
    <x v="96"/>
    <x v="96"/>
    <n v="6"/>
    <x v="1"/>
    <x v="14"/>
  </r>
  <r>
    <x v="5"/>
    <x v="5"/>
    <s v="0618"/>
    <x v="96"/>
    <x v="96"/>
    <n v="3"/>
    <x v="1"/>
    <x v="15"/>
  </r>
  <r>
    <x v="5"/>
    <x v="5"/>
    <s v="0619"/>
    <x v="97"/>
    <x v="97"/>
    <n v="106"/>
    <x v="0"/>
    <x v="13"/>
  </r>
  <r>
    <x v="5"/>
    <x v="5"/>
    <s v="0619"/>
    <x v="97"/>
    <x v="97"/>
    <n v="98"/>
    <x v="0"/>
    <x v="14"/>
  </r>
  <r>
    <x v="5"/>
    <x v="5"/>
    <s v="0619"/>
    <x v="97"/>
    <x v="97"/>
    <n v="80"/>
    <x v="0"/>
    <x v="15"/>
  </r>
  <r>
    <x v="5"/>
    <x v="5"/>
    <s v="0619"/>
    <x v="97"/>
    <x v="97"/>
    <n v="19"/>
    <x v="1"/>
    <x v="13"/>
  </r>
  <r>
    <x v="5"/>
    <x v="5"/>
    <s v="0619"/>
    <x v="97"/>
    <x v="97"/>
    <n v="22"/>
    <x v="1"/>
    <x v="14"/>
  </r>
  <r>
    <x v="5"/>
    <x v="5"/>
    <s v="0619"/>
    <x v="97"/>
    <x v="97"/>
    <n v="17"/>
    <x v="1"/>
    <x v="15"/>
  </r>
  <r>
    <x v="5"/>
    <x v="5"/>
    <s v="0620"/>
    <x v="98"/>
    <x v="98"/>
    <n v="72"/>
    <x v="0"/>
    <x v="13"/>
  </r>
  <r>
    <x v="5"/>
    <x v="5"/>
    <s v="0620"/>
    <x v="98"/>
    <x v="98"/>
    <n v="66"/>
    <x v="0"/>
    <x v="14"/>
  </r>
  <r>
    <x v="5"/>
    <x v="5"/>
    <s v="0620"/>
    <x v="98"/>
    <x v="98"/>
    <n v="58"/>
    <x v="0"/>
    <x v="15"/>
  </r>
  <r>
    <x v="5"/>
    <x v="5"/>
    <s v="0620"/>
    <x v="98"/>
    <x v="98"/>
    <n v="5"/>
    <x v="1"/>
    <x v="13"/>
  </r>
  <r>
    <x v="5"/>
    <x v="5"/>
    <s v="0620"/>
    <x v="98"/>
    <x v="98"/>
    <n v="7"/>
    <x v="1"/>
    <x v="14"/>
  </r>
  <r>
    <x v="5"/>
    <x v="5"/>
    <s v="0620"/>
    <x v="98"/>
    <x v="98"/>
    <n v="7"/>
    <x v="1"/>
    <x v="15"/>
  </r>
  <r>
    <x v="5"/>
    <x v="5"/>
    <s v="0621"/>
    <x v="99"/>
    <x v="99"/>
    <n v="76"/>
    <x v="0"/>
    <x v="13"/>
  </r>
  <r>
    <x v="5"/>
    <x v="5"/>
    <s v="0621"/>
    <x v="99"/>
    <x v="99"/>
    <n v="72"/>
    <x v="0"/>
    <x v="14"/>
  </r>
  <r>
    <x v="5"/>
    <x v="5"/>
    <s v="0621"/>
    <x v="99"/>
    <x v="99"/>
    <n v="63"/>
    <x v="0"/>
    <x v="15"/>
  </r>
  <r>
    <x v="5"/>
    <x v="5"/>
    <s v="0621"/>
    <x v="99"/>
    <x v="99"/>
    <n v="86"/>
    <x v="1"/>
    <x v="13"/>
  </r>
  <r>
    <x v="5"/>
    <x v="5"/>
    <s v="0621"/>
    <x v="99"/>
    <x v="99"/>
    <n v="83"/>
    <x v="1"/>
    <x v="14"/>
  </r>
  <r>
    <x v="5"/>
    <x v="5"/>
    <s v="0621"/>
    <x v="99"/>
    <x v="99"/>
    <n v="68"/>
    <x v="1"/>
    <x v="15"/>
  </r>
  <r>
    <x v="5"/>
    <x v="5"/>
    <s v="0622"/>
    <x v="100"/>
    <x v="100"/>
    <n v="39"/>
    <x v="0"/>
    <x v="13"/>
  </r>
  <r>
    <x v="5"/>
    <x v="5"/>
    <s v="0622"/>
    <x v="100"/>
    <x v="100"/>
    <n v="40"/>
    <x v="0"/>
    <x v="14"/>
  </r>
  <r>
    <x v="5"/>
    <x v="5"/>
    <s v="0622"/>
    <x v="100"/>
    <x v="100"/>
    <n v="26"/>
    <x v="0"/>
    <x v="15"/>
  </r>
  <r>
    <x v="5"/>
    <x v="5"/>
    <s v="0622"/>
    <x v="100"/>
    <x v="100"/>
    <n v="29"/>
    <x v="1"/>
    <x v="13"/>
  </r>
  <r>
    <x v="5"/>
    <x v="5"/>
    <s v="0622"/>
    <x v="100"/>
    <x v="100"/>
    <n v="24"/>
    <x v="1"/>
    <x v="14"/>
  </r>
  <r>
    <x v="5"/>
    <x v="5"/>
    <s v="0622"/>
    <x v="100"/>
    <x v="100"/>
    <n v="25"/>
    <x v="1"/>
    <x v="15"/>
  </r>
  <r>
    <x v="5"/>
    <x v="5"/>
    <s v="0623"/>
    <x v="101"/>
    <x v="101"/>
    <n v="177"/>
    <x v="0"/>
    <x v="13"/>
  </r>
  <r>
    <x v="5"/>
    <x v="5"/>
    <s v="0623"/>
    <x v="101"/>
    <x v="101"/>
    <n v="170"/>
    <x v="0"/>
    <x v="14"/>
  </r>
  <r>
    <x v="5"/>
    <x v="5"/>
    <s v="0623"/>
    <x v="101"/>
    <x v="101"/>
    <n v="141"/>
    <x v="0"/>
    <x v="15"/>
  </r>
  <r>
    <x v="5"/>
    <x v="5"/>
    <s v="0623"/>
    <x v="101"/>
    <x v="101"/>
    <n v="47"/>
    <x v="1"/>
    <x v="13"/>
  </r>
  <r>
    <x v="5"/>
    <x v="5"/>
    <s v="0623"/>
    <x v="101"/>
    <x v="101"/>
    <n v="46"/>
    <x v="1"/>
    <x v="14"/>
  </r>
  <r>
    <x v="5"/>
    <x v="5"/>
    <s v="0623"/>
    <x v="101"/>
    <x v="101"/>
    <n v="38"/>
    <x v="1"/>
    <x v="15"/>
  </r>
  <r>
    <x v="5"/>
    <x v="5"/>
    <s v="0624"/>
    <x v="102"/>
    <x v="102"/>
    <n v="128"/>
    <x v="0"/>
    <x v="13"/>
  </r>
  <r>
    <x v="5"/>
    <x v="5"/>
    <s v="0624"/>
    <x v="102"/>
    <x v="102"/>
    <n v="122"/>
    <x v="0"/>
    <x v="14"/>
  </r>
  <r>
    <x v="5"/>
    <x v="5"/>
    <s v="0624"/>
    <x v="102"/>
    <x v="102"/>
    <n v="116"/>
    <x v="0"/>
    <x v="15"/>
  </r>
  <r>
    <x v="5"/>
    <x v="5"/>
    <s v="0624"/>
    <x v="102"/>
    <x v="102"/>
    <n v="69"/>
    <x v="1"/>
    <x v="13"/>
  </r>
  <r>
    <x v="5"/>
    <x v="5"/>
    <s v="0624"/>
    <x v="102"/>
    <x v="102"/>
    <n v="70"/>
    <x v="1"/>
    <x v="14"/>
  </r>
  <r>
    <x v="5"/>
    <x v="5"/>
    <s v="0624"/>
    <x v="102"/>
    <x v="102"/>
    <n v="72"/>
    <x v="1"/>
    <x v="15"/>
  </r>
  <r>
    <x v="5"/>
    <x v="5"/>
    <s v="0625"/>
    <x v="103"/>
    <x v="103"/>
    <n v="36"/>
    <x v="0"/>
    <x v="13"/>
  </r>
  <r>
    <x v="5"/>
    <x v="5"/>
    <s v="0625"/>
    <x v="103"/>
    <x v="103"/>
    <n v="40"/>
    <x v="0"/>
    <x v="14"/>
  </r>
  <r>
    <x v="5"/>
    <x v="5"/>
    <s v="0625"/>
    <x v="103"/>
    <x v="103"/>
    <n v="31"/>
    <x v="0"/>
    <x v="15"/>
  </r>
  <r>
    <x v="5"/>
    <x v="5"/>
    <s v="0625"/>
    <x v="103"/>
    <x v="103"/>
    <n v="12"/>
    <x v="1"/>
    <x v="13"/>
  </r>
  <r>
    <x v="5"/>
    <x v="5"/>
    <s v="0625"/>
    <x v="103"/>
    <x v="103"/>
    <n v="12"/>
    <x v="1"/>
    <x v="14"/>
  </r>
  <r>
    <x v="5"/>
    <x v="5"/>
    <s v="0625"/>
    <x v="103"/>
    <x v="103"/>
    <n v="8"/>
    <x v="1"/>
    <x v="15"/>
  </r>
  <r>
    <x v="5"/>
    <x v="5"/>
    <s v="0626"/>
    <x v="104"/>
    <x v="104"/>
    <n v="239"/>
    <x v="0"/>
    <x v="13"/>
  </r>
  <r>
    <x v="5"/>
    <x v="5"/>
    <s v="0626"/>
    <x v="104"/>
    <x v="104"/>
    <n v="239"/>
    <x v="0"/>
    <x v="14"/>
  </r>
  <r>
    <x v="5"/>
    <x v="5"/>
    <s v="0626"/>
    <x v="104"/>
    <x v="104"/>
    <n v="241"/>
    <x v="0"/>
    <x v="15"/>
  </r>
  <r>
    <x v="5"/>
    <x v="5"/>
    <s v="0626"/>
    <x v="104"/>
    <x v="104"/>
    <n v="36"/>
    <x v="1"/>
    <x v="13"/>
  </r>
  <r>
    <x v="5"/>
    <x v="5"/>
    <s v="0626"/>
    <x v="104"/>
    <x v="104"/>
    <n v="25"/>
    <x v="1"/>
    <x v="14"/>
  </r>
  <r>
    <x v="5"/>
    <x v="5"/>
    <s v="0626"/>
    <x v="104"/>
    <x v="104"/>
    <n v="27"/>
    <x v="1"/>
    <x v="15"/>
  </r>
  <r>
    <x v="5"/>
    <x v="5"/>
    <s v="0627"/>
    <x v="105"/>
    <x v="105"/>
    <n v="52"/>
    <x v="0"/>
    <x v="13"/>
  </r>
  <r>
    <x v="5"/>
    <x v="5"/>
    <s v="0627"/>
    <x v="105"/>
    <x v="105"/>
    <n v="49"/>
    <x v="0"/>
    <x v="14"/>
  </r>
  <r>
    <x v="5"/>
    <x v="5"/>
    <s v="0627"/>
    <x v="105"/>
    <x v="105"/>
    <n v="41"/>
    <x v="0"/>
    <x v="15"/>
  </r>
  <r>
    <x v="5"/>
    <x v="5"/>
    <s v="0627"/>
    <x v="105"/>
    <x v="105"/>
    <n v="8"/>
    <x v="1"/>
    <x v="13"/>
  </r>
  <r>
    <x v="5"/>
    <x v="5"/>
    <s v="0627"/>
    <x v="105"/>
    <x v="105"/>
    <n v="9"/>
    <x v="1"/>
    <x v="14"/>
  </r>
  <r>
    <x v="5"/>
    <x v="5"/>
    <s v="0627"/>
    <x v="105"/>
    <x v="105"/>
    <n v="9"/>
    <x v="1"/>
    <x v="15"/>
  </r>
  <r>
    <x v="5"/>
    <x v="5"/>
    <s v="0628"/>
    <x v="106"/>
    <x v="106"/>
    <n v="43"/>
    <x v="0"/>
    <x v="13"/>
  </r>
  <r>
    <x v="5"/>
    <x v="5"/>
    <s v="0628"/>
    <x v="106"/>
    <x v="106"/>
    <n v="40"/>
    <x v="0"/>
    <x v="14"/>
  </r>
  <r>
    <x v="5"/>
    <x v="5"/>
    <s v="0628"/>
    <x v="106"/>
    <x v="106"/>
    <n v="37"/>
    <x v="0"/>
    <x v="15"/>
  </r>
  <r>
    <x v="5"/>
    <x v="5"/>
    <s v="0628"/>
    <x v="106"/>
    <x v="106"/>
    <n v="10"/>
    <x v="1"/>
    <x v="13"/>
  </r>
  <r>
    <x v="5"/>
    <x v="5"/>
    <s v="0628"/>
    <x v="106"/>
    <x v="106"/>
    <n v="12"/>
    <x v="1"/>
    <x v="14"/>
  </r>
  <r>
    <x v="5"/>
    <x v="5"/>
    <s v="0628"/>
    <x v="106"/>
    <x v="106"/>
    <n v="14"/>
    <x v="1"/>
    <x v="15"/>
  </r>
  <r>
    <x v="5"/>
    <x v="5"/>
    <s v="0631"/>
    <x v="107"/>
    <x v="107"/>
    <n v="25"/>
    <x v="0"/>
    <x v="13"/>
  </r>
  <r>
    <x v="5"/>
    <x v="5"/>
    <s v="0631"/>
    <x v="107"/>
    <x v="107"/>
    <n v="21"/>
    <x v="0"/>
    <x v="14"/>
  </r>
  <r>
    <x v="5"/>
    <x v="5"/>
    <s v="0631"/>
    <x v="107"/>
    <x v="107"/>
    <n v="24"/>
    <x v="0"/>
    <x v="15"/>
  </r>
  <r>
    <x v="5"/>
    <x v="5"/>
    <s v="0631"/>
    <x v="107"/>
    <x v="107"/>
    <n v="43"/>
    <x v="1"/>
    <x v="13"/>
  </r>
  <r>
    <x v="5"/>
    <x v="5"/>
    <s v="0631"/>
    <x v="107"/>
    <x v="107"/>
    <n v="40"/>
    <x v="1"/>
    <x v="14"/>
  </r>
  <r>
    <x v="5"/>
    <x v="5"/>
    <s v="0631"/>
    <x v="107"/>
    <x v="107"/>
    <n v="37"/>
    <x v="1"/>
    <x v="15"/>
  </r>
  <r>
    <x v="5"/>
    <x v="5"/>
    <s v="0632"/>
    <x v="108"/>
    <x v="108"/>
    <n v="25"/>
    <x v="0"/>
    <x v="13"/>
  </r>
  <r>
    <x v="5"/>
    <x v="5"/>
    <s v="0632"/>
    <x v="108"/>
    <x v="108"/>
    <n v="22"/>
    <x v="0"/>
    <x v="14"/>
  </r>
  <r>
    <x v="5"/>
    <x v="5"/>
    <s v="0632"/>
    <x v="108"/>
    <x v="108"/>
    <n v="28"/>
    <x v="0"/>
    <x v="15"/>
  </r>
  <r>
    <x v="5"/>
    <x v="5"/>
    <s v="0632"/>
    <x v="108"/>
    <x v="108"/>
    <n v="25"/>
    <x v="1"/>
    <x v="13"/>
  </r>
  <r>
    <x v="5"/>
    <x v="5"/>
    <s v="0632"/>
    <x v="108"/>
    <x v="108"/>
    <n v="24"/>
    <x v="1"/>
    <x v="14"/>
  </r>
  <r>
    <x v="5"/>
    <x v="5"/>
    <s v="0632"/>
    <x v="108"/>
    <x v="108"/>
    <n v="29"/>
    <x v="1"/>
    <x v="15"/>
  </r>
  <r>
    <x v="5"/>
    <x v="5"/>
    <s v="0633"/>
    <x v="109"/>
    <x v="109"/>
    <n v="81"/>
    <x v="0"/>
    <x v="13"/>
  </r>
  <r>
    <x v="5"/>
    <x v="5"/>
    <s v="0633"/>
    <x v="109"/>
    <x v="109"/>
    <n v="88"/>
    <x v="0"/>
    <x v="14"/>
  </r>
  <r>
    <x v="5"/>
    <x v="5"/>
    <s v="0633"/>
    <x v="109"/>
    <x v="109"/>
    <n v="69"/>
    <x v="0"/>
    <x v="15"/>
  </r>
  <r>
    <x v="5"/>
    <x v="5"/>
    <s v="0633"/>
    <x v="109"/>
    <x v="109"/>
    <n v="22"/>
    <x v="1"/>
    <x v="13"/>
  </r>
  <r>
    <x v="5"/>
    <x v="5"/>
    <s v="0633"/>
    <x v="109"/>
    <x v="109"/>
    <n v="20"/>
    <x v="1"/>
    <x v="14"/>
  </r>
  <r>
    <x v="5"/>
    <x v="5"/>
    <s v="0633"/>
    <x v="109"/>
    <x v="109"/>
    <n v="27"/>
    <x v="1"/>
    <x v="15"/>
  </r>
  <r>
    <x v="6"/>
    <x v="6"/>
    <s v="0701"/>
    <x v="110"/>
    <x v="110"/>
    <n v="76"/>
    <x v="0"/>
    <x v="13"/>
  </r>
  <r>
    <x v="6"/>
    <x v="6"/>
    <s v="0701"/>
    <x v="110"/>
    <x v="110"/>
    <n v="68"/>
    <x v="0"/>
    <x v="14"/>
  </r>
  <r>
    <x v="6"/>
    <x v="6"/>
    <s v="0701"/>
    <x v="110"/>
    <x v="110"/>
    <n v="55"/>
    <x v="0"/>
    <x v="15"/>
  </r>
  <r>
    <x v="6"/>
    <x v="6"/>
    <s v="0701"/>
    <x v="110"/>
    <x v="110"/>
    <n v="7"/>
    <x v="1"/>
    <x v="13"/>
  </r>
  <r>
    <x v="6"/>
    <x v="6"/>
    <s v="0701"/>
    <x v="110"/>
    <x v="110"/>
    <n v="8"/>
    <x v="1"/>
    <x v="14"/>
  </r>
  <r>
    <x v="6"/>
    <x v="6"/>
    <s v="0701"/>
    <x v="110"/>
    <x v="110"/>
    <n v="5"/>
    <x v="1"/>
    <x v="15"/>
  </r>
  <r>
    <x v="6"/>
    <x v="6"/>
    <s v="0702"/>
    <x v="111"/>
    <x v="111"/>
    <n v="68"/>
    <x v="0"/>
    <x v="13"/>
  </r>
  <r>
    <x v="6"/>
    <x v="6"/>
    <s v="0702"/>
    <x v="111"/>
    <x v="111"/>
    <n v="64"/>
    <x v="0"/>
    <x v="14"/>
  </r>
  <r>
    <x v="6"/>
    <x v="6"/>
    <s v="0702"/>
    <x v="111"/>
    <x v="111"/>
    <n v="56"/>
    <x v="0"/>
    <x v="15"/>
  </r>
  <r>
    <x v="6"/>
    <x v="6"/>
    <s v="0702"/>
    <x v="111"/>
    <x v="111"/>
    <n v="15"/>
    <x v="1"/>
    <x v="13"/>
  </r>
  <r>
    <x v="6"/>
    <x v="6"/>
    <s v="0702"/>
    <x v="111"/>
    <x v="111"/>
    <n v="15"/>
    <x v="1"/>
    <x v="14"/>
  </r>
  <r>
    <x v="6"/>
    <x v="6"/>
    <s v="0702"/>
    <x v="111"/>
    <x v="111"/>
    <n v="16"/>
    <x v="1"/>
    <x v="15"/>
  </r>
  <r>
    <x v="6"/>
    <x v="6"/>
    <s v="0704"/>
    <x v="112"/>
    <x v="112"/>
    <n v="133"/>
    <x v="0"/>
    <x v="13"/>
  </r>
  <r>
    <x v="6"/>
    <x v="6"/>
    <s v="0704"/>
    <x v="112"/>
    <x v="112"/>
    <n v="132"/>
    <x v="0"/>
    <x v="14"/>
  </r>
  <r>
    <x v="6"/>
    <x v="6"/>
    <s v="0704"/>
    <x v="112"/>
    <x v="112"/>
    <n v="150"/>
    <x v="0"/>
    <x v="15"/>
  </r>
  <r>
    <x v="6"/>
    <x v="6"/>
    <s v="0704"/>
    <x v="112"/>
    <x v="112"/>
    <n v="17"/>
    <x v="1"/>
    <x v="13"/>
  </r>
  <r>
    <x v="6"/>
    <x v="6"/>
    <s v="0704"/>
    <x v="112"/>
    <x v="112"/>
    <n v="15"/>
    <x v="1"/>
    <x v="14"/>
  </r>
  <r>
    <x v="6"/>
    <x v="6"/>
    <s v="0704"/>
    <x v="112"/>
    <x v="112"/>
    <n v="17"/>
    <x v="1"/>
    <x v="15"/>
  </r>
  <r>
    <x v="6"/>
    <x v="6"/>
    <s v="0706"/>
    <x v="113"/>
    <x v="113"/>
    <n v="133"/>
    <x v="0"/>
    <x v="13"/>
  </r>
  <r>
    <x v="6"/>
    <x v="6"/>
    <s v="0706"/>
    <x v="113"/>
    <x v="113"/>
    <n v="135"/>
    <x v="0"/>
    <x v="14"/>
  </r>
  <r>
    <x v="6"/>
    <x v="6"/>
    <s v="0706"/>
    <x v="113"/>
    <x v="113"/>
    <n v="129"/>
    <x v="0"/>
    <x v="15"/>
  </r>
  <r>
    <x v="6"/>
    <x v="6"/>
    <s v="0706"/>
    <x v="113"/>
    <x v="113"/>
    <n v="19"/>
    <x v="1"/>
    <x v="13"/>
  </r>
  <r>
    <x v="6"/>
    <x v="6"/>
    <s v="0706"/>
    <x v="113"/>
    <x v="113"/>
    <n v="22"/>
    <x v="1"/>
    <x v="14"/>
  </r>
  <r>
    <x v="6"/>
    <x v="6"/>
    <s v="0706"/>
    <x v="113"/>
    <x v="113"/>
    <n v="25"/>
    <x v="1"/>
    <x v="15"/>
  </r>
  <r>
    <x v="6"/>
    <x v="6"/>
    <s v="0709"/>
    <x v="114"/>
    <x v="114"/>
    <n v="333"/>
    <x v="0"/>
    <x v="13"/>
  </r>
  <r>
    <x v="6"/>
    <x v="6"/>
    <s v="0709"/>
    <x v="114"/>
    <x v="114"/>
    <n v="319"/>
    <x v="0"/>
    <x v="14"/>
  </r>
  <r>
    <x v="6"/>
    <x v="6"/>
    <s v="0709"/>
    <x v="114"/>
    <x v="114"/>
    <n v="298"/>
    <x v="0"/>
    <x v="15"/>
  </r>
  <r>
    <x v="6"/>
    <x v="6"/>
    <s v="0709"/>
    <x v="114"/>
    <x v="114"/>
    <n v="36"/>
    <x v="1"/>
    <x v="13"/>
  </r>
  <r>
    <x v="6"/>
    <x v="6"/>
    <s v="0709"/>
    <x v="114"/>
    <x v="114"/>
    <n v="39"/>
    <x v="1"/>
    <x v="14"/>
  </r>
  <r>
    <x v="6"/>
    <x v="6"/>
    <s v="0709"/>
    <x v="114"/>
    <x v="114"/>
    <n v="35"/>
    <x v="1"/>
    <x v="15"/>
  </r>
  <r>
    <x v="6"/>
    <x v="6"/>
    <s v="0711"/>
    <x v="115"/>
    <x v="115"/>
    <n v="24"/>
    <x v="0"/>
    <x v="13"/>
  </r>
  <r>
    <x v="6"/>
    <x v="6"/>
    <s v="0711"/>
    <x v="115"/>
    <x v="115"/>
    <n v="29"/>
    <x v="0"/>
    <x v="14"/>
  </r>
  <r>
    <x v="6"/>
    <x v="6"/>
    <s v="0711"/>
    <x v="115"/>
    <x v="115"/>
    <n v="23"/>
    <x v="0"/>
    <x v="15"/>
  </r>
  <r>
    <x v="6"/>
    <x v="6"/>
    <s v="0711"/>
    <x v="115"/>
    <x v="115"/>
    <n v="6"/>
    <x v="1"/>
    <x v="13"/>
  </r>
  <r>
    <x v="6"/>
    <x v="6"/>
    <s v="0711"/>
    <x v="115"/>
    <x v="115"/>
    <n v="7"/>
    <x v="1"/>
    <x v="14"/>
  </r>
  <r>
    <x v="6"/>
    <x v="6"/>
    <s v="0711"/>
    <x v="115"/>
    <x v="115"/>
    <n v="10"/>
    <x v="1"/>
    <x v="15"/>
  </r>
  <r>
    <x v="6"/>
    <x v="6"/>
    <s v="0713"/>
    <x v="116"/>
    <x v="116"/>
    <n v="106"/>
    <x v="0"/>
    <x v="13"/>
  </r>
  <r>
    <x v="6"/>
    <x v="6"/>
    <s v="0713"/>
    <x v="116"/>
    <x v="116"/>
    <n v="102"/>
    <x v="0"/>
    <x v="14"/>
  </r>
  <r>
    <x v="6"/>
    <x v="6"/>
    <s v="0713"/>
    <x v="116"/>
    <x v="116"/>
    <n v="93"/>
    <x v="0"/>
    <x v="15"/>
  </r>
  <r>
    <x v="6"/>
    <x v="6"/>
    <s v="0713"/>
    <x v="116"/>
    <x v="116"/>
    <n v="22"/>
    <x v="1"/>
    <x v="13"/>
  </r>
  <r>
    <x v="6"/>
    <x v="6"/>
    <s v="0713"/>
    <x v="116"/>
    <x v="116"/>
    <n v="24"/>
    <x v="1"/>
    <x v="14"/>
  </r>
  <r>
    <x v="6"/>
    <x v="6"/>
    <s v="0713"/>
    <x v="116"/>
    <x v="116"/>
    <n v="29"/>
    <x v="1"/>
    <x v="15"/>
  </r>
  <r>
    <x v="6"/>
    <x v="6"/>
    <s v="0714"/>
    <x v="117"/>
    <x v="117"/>
    <n v="22"/>
    <x v="0"/>
    <x v="13"/>
  </r>
  <r>
    <x v="6"/>
    <x v="6"/>
    <s v="0714"/>
    <x v="117"/>
    <x v="117"/>
    <n v="22"/>
    <x v="0"/>
    <x v="14"/>
  </r>
  <r>
    <x v="6"/>
    <x v="6"/>
    <s v="0714"/>
    <x v="117"/>
    <x v="117"/>
    <n v="20"/>
    <x v="0"/>
    <x v="15"/>
  </r>
  <r>
    <x v="6"/>
    <x v="6"/>
    <s v="0714"/>
    <x v="117"/>
    <x v="117"/>
    <n v="13"/>
    <x v="1"/>
    <x v="13"/>
  </r>
  <r>
    <x v="6"/>
    <x v="6"/>
    <s v="0714"/>
    <x v="117"/>
    <x v="117"/>
    <n v="11"/>
    <x v="1"/>
    <x v="14"/>
  </r>
  <r>
    <x v="6"/>
    <x v="6"/>
    <s v="0714"/>
    <x v="117"/>
    <x v="117"/>
    <n v="11"/>
    <x v="1"/>
    <x v="15"/>
  </r>
  <r>
    <x v="6"/>
    <x v="6"/>
    <s v="0716"/>
    <x v="428"/>
    <x v="428"/>
    <n v="203"/>
    <x v="0"/>
    <x v="13"/>
  </r>
  <r>
    <x v="6"/>
    <x v="6"/>
    <s v="0716"/>
    <x v="428"/>
    <x v="428"/>
    <n v="211"/>
    <x v="0"/>
    <x v="14"/>
  </r>
  <r>
    <x v="6"/>
    <x v="6"/>
    <s v="0716"/>
    <x v="428"/>
    <x v="428"/>
    <n v="202"/>
    <x v="0"/>
    <x v="15"/>
  </r>
  <r>
    <x v="6"/>
    <x v="6"/>
    <s v="0716"/>
    <x v="428"/>
    <x v="428"/>
    <n v="17"/>
    <x v="1"/>
    <x v="13"/>
  </r>
  <r>
    <x v="6"/>
    <x v="6"/>
    <s v="0716"/>
    <x v="428"/>
    <x v="428"/>
    <n v="13"/>
    <x v="1"/>
    <x v="14"/>
  </r>
  <r>
    <x v="6"/>
    <x v="6"/>
    <s v="0716"/>
    <x v="428"/>
    <x v="428"/>
    <n v="28"/>
    <x v="1"/>
    <x v="15"/>
  </r>
  <r>
    <x v="6"/>
    <x v="6"/>
    <s v="0719"/>
    <x v="119"/>
    <x v="119"/>
    <n v="59"/>
    <x v="0"/>
    <x v="13"/>
  </r>
  <r>
    <x v="6"/>
    <x v="6"/>
    <s v="0719"/>
    <x v="119"/>
    <x v="119"/>
    <n v="62"/>
    <x v="0"/>
    <x v="14"/>
  </r>
  <r>
    <x v="6"/>
    <x v="6"/>
    <s v="0719"/>
    <x v="119"/>
    <x v="119"/>
    <n v="57"/>
    <x v="0"/>
    <x v="15"/>
  </r>
  <r>
    <x v="6"/>
    <x v="6"/>
    <s v="0719"/>
    <x v="119"/>
    <x v="119"/>
    <n v="37"/>
    <x v="1"/>
    <x v="13"/>
  </r>
  <r>
    <x v="6"/>
    <x v="6"/>
    <s v="0719"/>
    <x v="119"/>
    <x v="119"/>
    <n v="41"/>
    <x v="1"/>
    <x v="14"/>
  </r>
  <r>
    <x v="6"/>
    <x v="6"/>
    <s v="0719"/>
    <x v="119"/>
    <x v="119"/>
    <n v="43"/>
    <x v="1"/>
    <x v="15"/>
  </r>
  <r>
    <x v="6"/>
    <x v="6"/>
    <s v="0720"/>
    <x v="120"/>
    <x v="120"/>
    <n v="150"/>
    <x v="0"/>
    <x v="13"/>
  </r>
  <r>
    <x v="6"/>
    <x v="6"/>
    <s v="0720"/>
    <x v="120"/>
    <x v="120"/>
    <n v="148"/>
    <x v="0"/>
    <x v="14"/>
  </r>
  <r>
    <x v="6"/>
    <x v="6"/>
    <s v="0720"/>
    <x v="120"/>
    <x v="120"/>
    <n v="241"/>
    <x v="0"/>
    <x v="15"/>
  </r>
  <r>
    <x v="6"/>
    <x v="6"/>
    <s v="0720"/>
    <x v="120"/>
    <x v="120"/>
    <n v="12"/>
    <x v="1"/>
    <x v="13"/>
  </r>
  <r>
    <x v="6"/>
    <x v="6"/>
    <s v="0720"/>
    <x v="120"/>
    <x v="120"/>
    <n v="7"/>
    <x v="1"/>
    <x v="14"/>
  </r>
  <r>
    <x v="6"/>
    <x v="6"/>
    <s v="0720"/>
    <x v="120"/>
    <x v="120"/>
    <n v="6"/>
    <x v="1"/>
    <x v="15"/>
  </r>
  <r>
    <x v="6"/>
    <x v="6"/>
    <s v="0722"/>
    <x v="121"/>
    <x v="121"/>
    <n v="65"/>
    <x v="0"/>
    <x v="13"/>
  </r>
  <r>
    <x v="6"/>
    <x v="6"/>
    <s v="0722"/>
    <x v="121"/>
    <x v="121"/>
    <n v="62"/>
    <x v="0"/>
    <x v="14"/>
  </r>
  <r>
    <x v="6"/>
    <x v="6"/>
    <s v="0722"/>
    <x v="121"/>
    <x v="121"/>
    <n v="58"/>
    <x v="0"/>
    <x v="15"/>
  </r>
  <r>
    <x v="6"/>
    <x v="6"/>
    <s v="0722"/>
    <x v="121"/>
    <x v="121"/>
    <n v="16"/>
    <x v="1"/>
    <x v="13"/>
  </r>
  <r>
    <x v="6"/>
    <x v="6"/>
    <s v="0722"/>
    <x v="121"/>
    <x v="121"/>
    <n v="17"/>
    <x v="1"/>
    <x v="14"/>
  </r>
  <r>
    <x v="6"/>
    <x v="6"/>
    <s v="0722"/>
    <x v="121"/>
    <x v="121"/>
    <n v="9"/>
    <x v="1"/>
    <x v="15"/>
  </r>
  <r>
    <x v="6"/>
    <x v="6"/>
    <s v="0723"/>
    <x v="122"/>
    <x v="122"/>
    <n v="9"/>
    <x v="0"/>
    <x v="13"/>
  </r>
  <r>
    <x v="6"/>
    <x v="6"/>
    <s v="0723"/>
    <x v="122"/>
    <x v="122"/>
    <n v="8"/>
    <x v="0"/>
    <x v="14"/>
  </r>
  <r>
    <x v="6"/>
    <x v="6"/>
    <s v="0723"/>
    <x v="122"/>
    <x v="122"/>
    <n v="8"/>
    <x v="0"/>
    <x v="15"/>
  </r>
  <r>
    <x v="6"/>
    <x v="6"/>
    <s v="0723"/>
    <x v="122"/>
    <x v="122"/>
    <n v="1"/>
    <x v="1"/>
    <x v="13"/>
  </r>
  <r>
    <x v="6"/>
    <x v="6"/>
    <s v="0723"/>
    <x v="122"/>
    <x v="122"/>
    <n v="1"/>
    <x v="1"/>
    <x v="14"/>
  </r>
  <r>
    <x v="6"/>
    <x v="6"/>
    <s v="0723"/>
    <x v="122"/>
    <x v="122"/>
    <n v="1"/>
    <x v="1"/>
    <x v="15"/>
  </r>
  <r>
    <x v="6"/>
    <x v="6"/>
    <s v="0728"/>
    <x v="123"/>
    <x v="123"/>
    <n v="52"/>
    <x v="0"/>
    <x v="13"/>
  </r>
  <r>
    <x v="6"/>
    <x v="6"/>
    <s v="0728"/>
    <x v="123"/>
    <x v="123"/>
    <n v="61"/>
    <x v="0"/>
    <x v="14"/>
  </r>
  <r>
    <x v="6"/>
    <x v="6"/>
    <s v="0728"/>
    <x v="123"/>
    <x v="123"/>
    <n v="69"/>
    <x v="0"/>
    <x v="15"/>
  </r>
  <r>
    <x v="6"/>
    <x v="6"/>
    <s v="0728"/>
    <x v="123"/>
    <x v="123"/>
    <n v="33"/>
    <x v="1"/>
    <x v="13"/>
  </r>
  <r>
    <x v="6"/>
    <x v="6"/>
    <s v="0728"/>
    <x v="123"/>
    <x v="123"/>
    <n v="35"/>
    <x v="1"/>
    <x v="14"/>
  </r>
  <r>
    <x v="6"/>
    <x v="6"/>
    <s v="0728"/>
    <x v="123"/>
    <x v="123"/>
    <n v="29"/>
    <x v="1"/>
    <x v="15"/>
  </r>
  <r>
    <x v="7"/>
    <x v="7"/>
    <s v="0805"/>
    <x v="124"/>
    <x v="124"/>
    <n v="54"/>
    <x v="0"/>
    <x v="13"/>
  </r>
  <r>
    <x v="7"/>
    <x v="7"/>
    <s v="0805"/>
    <x v="124"/>
    <x v="124"/>
    <n v="46"/>
    <x v="0"/>
    <x v="14"/>
  </r>
  <r>
    <x v="7"/>
    <x v="7"/>
    <s v="0805"/>
    <x v="124"/>
    <x v="124"/>
    <n v="43"/>
    <x v="0"/>
    <x v="15"/>
  </r>
  <r>
    <x v="7"/>
    <x v="7"/>
    <s v="0805"/>
    <x v="124"/>
    <x v="124"/>
    <n v="17"/>
    <x v="1"/>
    <x v="13"/>
  </r>
  <r>
    <x v="7"/>
    <x v="7"/>
    <s v="0805"/>
    <x v="124"/>
    <x v="124"/>
    <n v="21"/>
    <x v="1"/>
    <x v="14"/>
  </r>
  <r>
    <x v="7"/>
    <x v="7"/>
    <s v="0805"/>
    <x v="124"/>
    <x v="124"/>
    <n v="14"/>
    <x v="1"/>
    <x v="15"/>
  </r>
  <r>
    <x v="7"/>
    <x v="7"/>
    <s v="0806"/>
    <x v="125"/>
    <x v="125"/>
    <n v="168"/>
    <x v="0"/>
    <x v="13"/>
  </r>
  <r>
    <x v="7"/>
    <x v="7"/>
    <s v="0806"/>
    <x v="125"/>
    <x v="125"/>
    <n v="164"/>
    <x v="0"/>
    <x v="14"/>
  </r>
  <r>
    <x v="7"/>
    <x v="7"/>
    <s v="0806"/>
    <x v="125"/>
    <x v="125"/>
    <n v="148"/>
    <x v="0"/>
    <x v="15"/>
  </r>
  <r>
    <x v="7"/>
    <x v="7"/>
    <s v="0806"/>
    <x v="125"/>
    <x v="125"/>
    <n v="81"/>
    <x v="1"/>
    <x v="13"/>
  </r>
  <r>
    <x v="7"/>
    <x v="7"/>
    <s v="0806"/>
    <x v="125"/>
    <x v="125"/>
    <n v="77"/>
    <x v="1"/>
    <x v="14"/>
  </r>
  <r>
    <x v="7"/>
    <x v="7"/>
    <s v="0806"/>
    <x v="125"/>
    <x v="125"/>
    <n v="61"/>
    <x v="1"/>
    <x v="15"/>
  </r>
  <r>
    <x v="7"/>
    <x v="7"/>
    <s v="0807"/>
    <x v="126"/>
    <x v="126"/>
    <n v="69"/>
    <x v="0"/>
    <x v="13"/>
  </r>
  <r>
    <x v="7"/>
    <x v="7"/>
    <s v="0807"/>
    <x v="126"/>
    <x v="126"/>
    <n v="62"/>
    <x v="0"/>
    <x v="14"/>
  </r>
  <r>
    <x v="7"/>
    <x v="7"/>
    <s v="0807"/>
    <x v="126"/>
    <x v="126"/>
    <n v="59"/>
    <x v="0"/>
    <x v="15"/>
  </r>
  <r>
    <x v="7"/>
    <x v="7"/>
    <s v="0807"/>
    <x v="126"/>
    <x v="126"/>
    <n v="47"/>
    <x v="1"/>
    <x v="13"/>
  </r>
  <r>
    <x v="7"/>
    <x v="7"/>
    <s v="0807"/>
    <x v="126"/>
    <x v="126"/>
    <n v="39"/>
    <x v="1"/>
    <x v="14"/>
  </r>
  <r>
    <x v="7"/>
    <x v="7"/>
    <s v="0807"/>
    <x v="126"/>
    <x v="126"/>
    <n v="40"/>
    <x v="1"/>
    <x v="15"/>
  </r>
  <r>
    <x v="7"/>
    <x v="7"/>
    <s v="0811"/>
    <x v="127"/>
    <x v="127"/>
    <n v="20"/>
    <x v="0"/>
    <x v="13"/>
  </r>
  <r>
    <x v="7"/>
    <x v="7"/>
    <s v="0811"/>
    <x v="127"/>
    <x v="127"/>
    <n v="18"/>
    <x v="0"/>
    <x v="14"/>
  </r>
  <r>
    <x v="7"/>
    <x v="7"/>
    <s v="0811"/>
    <x v="127"/>
    <x v="127"/>
    <n v="12"/>
    <x v="0"/>
    <x v="15"/>
  </r>
  <r>
    <x v="7"/>
    <x v="7"/>
    <s v="0811"/>
    <x v="127"/>
    <x v="127"/>
    <n v="22"/>
    <x v="1"/>
    <x v="13"/>
  </r>
  <r>
    <x v="7"/>
    <x v="7"/>
    <s v="0811"/>
    <x v="127"/>
    <x v="127"/>
    <n v="27"/>
    <x v="1"/>
    <x v="14"/>
  </r>
  <r>
    <x v="7"/>
    <x v="7"/>
    <s v="0811"/>
    <x v="127"/>
    <x v="127"/>
    <n v="26"/>
    <x v="1"/>
    <x v="15"/>
  </r>
  <r>
    <x v="7"/>
    <x v="7"/>
    <s v="0814"/>
    <x v="128"/>
    <x v="128"/>
    <n v="36"/>
    <x v="0"/>
    <x v="13"/>
  </r>
  <r>
    <x v="7"/>
    <x v="7"/>
    <s v="0814"/>
    <x v="128"/>
    <x v="128"/>
    <n v="32"/>
    <x v="0"/>
    <x v="14"/>
  </r>
  <r>
    <x v="7"/>
    <x v="7"/>
    <s v="0814"/>
    <x v="128"/>
    <x v="128"/>
    <n v="31"/>
    <x v="0"/>
    <x v="15"/>
  </r>
  <r>
    <x v="7"/>
    <x v="7"/>
    <s v="0814"/>
    <x v="128"/>
    <x v="128"/>
    <n v="33"/>
    <x v="1"/>
    <x v="13"/>
  </r>
  <r>
    <x v="7"/>
    <x v="7"/>
    <s v="0814"/>
    <x v="128"/>
    <x v="128"/>
    <n v="32"/>
    <x v="1"/>
    <x v="14"/>
  </r>
  <r>
    <x v="7"/>
    <x v="7"/>
    <s v="0814"/>
    <x v="128"/>
    <x v="128"/>
    <n v="24"/>
    <x v="1"/>
    <x v="15"/>
  </r>
  <r>
    <x v="7"/>
    <x v="7"/>
    <s v="0815"/>
    <x v="129"/>
    <x v="129"/>
    <n v="26"/>
    <x v="0"/>
    <x v="13"/>
  </r>
  <r>
    <x v="7"/>
    <x v="7"/>
    <s v="0815"/>
    <x v="129"/>
    <x v="129"/>
    <n v="23"/>
    <x v="0"/>
    <x v="14"/>
  </r>
  <r>
    <x v="7"/>
    <x v="7"/>
    <s v="0815"/>
    <x v="129"/>
    <x v="129"/>
    <n v="18"/>
    <x v="0"/>
    <x v="15"/>
  </r>
  <r>
    <x v="7"/>
    <x v="7"/>
    <s v="0815"/>
    <x v="129"/>
    <x v="129"/>
    <n v="28"/>
    <x v="1"/>
    <x v="13"/>
  </r>
  <r>
    <x v="7"/>
    <x v="7"/>
    <s v="0815"/>
    <x v="129"/>
    <x v="129"/>
    <n v="23"/>
    <x v="1"/>
    <x v="14"/>
  </r>
  <r>
    <x v="7"/>
    <x v="7"/>
    <s v="0815"/>
    <x v="129"/>
    <x v="129"/>
    <n v="16"/>
    <x v="1"/>
    <x v="15"/>
  </r>
  <r>
    <x v="7"/>
    <x v="7"/>
    <s v="0817"/>
    <x v="130"/>
    <x v="130"/>
    <n v="65"/>
    <x v="0"/>
    <x v="13"/>
  </r>
  <r>
    <x v="7"/>
    <x v="7"/>
    <s v="0817"/>
    <x v="130"/>
    <x v="130"/>
    <n v="67"/>
    <x v="0"/>
    <x v="14"/>
  </r>
  <r>
    <x v="7"/>
    <x v="7"/>
    <s v="0817"/>
    <x v="130"/>
    <x v="130"/>
    <n v="65"/>
    <x v="0"/>
    <x v="15"/>
  </r>
  <r>
    <x v="7"/>
    <x v="7"/>
    <s v="0817"/>
    <x v="130"/>
    <x v="130"/>
    <n v="44"/>
    <x v="1"/>
    <x v="13"/>
  </r>
  <r>
    <x v="7"/>
    <x v="7"/>
    <s v="0817"/>
    <x v="130"/>
    <x v="130"/>
    <n v="42"/>
    <x v="1"/>
    <x v="14"/>
  </r>
  <r>
    <x v="7"/>
    <x v="7"/>
    <s v="0817"/>
    <x v="130"/>
    <x v="130"/>
    <n v="31"/>
    <x v="1"/>
    <x v="15"/>
  </r>
  <r>
    <x v="7"/>
    <x v="7"/>
    <s v="0819"/>
    <x v="131"/>
    <x v="131"/>
    <n v="173"/>
    <x v="0"/>
    <x v="13"/>
  </r>
  <r>
    <x v="7"/>
    <x v="7"/>
    <s v="0819"/>
    <x v="131"/>
    <x v="131"/>
    <n v="184"/>
    <x v="0"/>
    <x v="14"/>
  </r>
  <r>
    <x v="7"/>
    <x v="7"/>
    <s v="0819"/>
    <x v="131"/>
    <x v="131"/>
    <n v="69"/>
    <x v="0"/>
    <x v="15"/>
  </r>
  <r>
    <x v="7"/>
    <x v="7"/>
    <s v="0819"/>
    <x v="131"/>
    <x v="131"/>
    <n v="26"/>
    <x v="1"/>
    <x v="13"/>
  </r>
  <r>
    <x v="7"/>
    <x v="7"/>
    <s v="0819"/>
    <x v="131"/>
    <x v="131"/>
    <n v="25"/>
    <x v="1"/>
    <x v="14"/>
  </r>
  <r>
    <x v="7"/>
    <x v="7"/>
    <s v="0819"/>
    <x v="131"/>
    <x v="131"/>
    <n v="21"/>
    <x v="1"/>
    <x v="15"/>
  </r>
  <r>
    <x v="7"/>
    <x v="7"/>
    <s v="0821"/>
    <x v="132"/>
    <x v="132"/>
    <n v="81"/>
    <x v="0"/>
    <x v="13"/>
  </r>
  <r>
    <x v="7"/>
    <x v="7"/>
    <s v="0821"/>
    <x v="132"/>
    <x v="132"/>
    <n v="73"/>
    <x v="0"/>
    <x v="14"/>
  </r>
  <r>
    <x v="7"/>
    <x v="7"/>
    <s v="0821"/>
    <x v="132"/>
    <x v="132"/>
    <n v="61"/>
    <x v="0"/>
    <x v="15"/>
  </r>
  <r>
    <x v="7"/>
    <x v="7"/>
    <s v="0821"/>
    <x v="132"/>
    <x v="132"/>
    <n v="33"/>
    <x v="1"/>
    <x v="13"/>
  </r>
  <r>
    <x v="7"/>
    <x v="7"/>
    <s v="0821"/>
    <x v="132"/>
    <x v="132"/>
    <n v="34"/>
    <x v="1"/>
    <x v="14"/>
  </r>
  <r>
    <x v="7"/>
    <x v="7"/>
    <s v="0821"/>
    <x v="132"/>
    <x v="132"/>
    <n v="25"/>
    <x v="1"/>
    <x v="15"/>
  </r>
  <r>
    <x v="7"/>
    <x v="7"/>
    <s v="0822"/>
    <x v="133"/>
    <x v="133"/>
    <n v="123"/>
    <x v="0"/>
    <x v="13"/>
  </r>
  <r>
    <x v="7"/>
    <x v="7"/>
    <s v="0822"/>
    <x v="133"/>
    <x v="133"/>
    <n v="127"/>
    <x v="0"/>
    <x v="14"/>
  </r>
  <r>
    <x v="7"/>
    <x v="7"/>
    <s v="0822"/>
    <x v="133"/>
    <x v="133"/>
    <n v="93"/>
    <x v="0"/>
    <x v="15"/>
  </r>
  <r>
    <x v="7"/>
    <x v="7"/>
    <s v="0822"/>
    <x v="133"/>
    <x v="133"/>
    <n v="31"/>
    <x v="1"/>
    <x v="13"/>
  </r>
  <r>
    <x v="7"/>
    <x v="7"/>
    <s v="0822"/>
    <x v="133"/>
    <x v="133"/>
    <n v="25"/>
    <x v="1"/>
    <x v="14"/>
  </r>
  <r>
    <x v="7"/>
    <x v="7"/>
    <s v="0822"/>
    <x v="133"/>
    <x v="133"/>
    <n v="26"/>
    <x v="1"/>
    <x v="15"/>
  </r>
  <r>
    <x v="7"/>
    <x v="7"/>
    <s v="0826"/>
    <x v="134"/>
    <x v="134"/>
    <n v="49"/>
    <x v="0"/>
    <x v="13"/>
  </r>
  <r>
    <x v="7"/>
    <x v="7"/>
    <s v="0826"/>
    <x v="134"/>
    <x v="134"/>
    <n v="56"/>
    <x v="0"/>
    <x v="14"/>
  </r>
  <r>
    <x v="7"/>
    <x v="7"/>
    <s v="0826"/>
    <x v="134"/>
    <x v="134"/>
    <n v="48"/>
    <x v="0"/>
    <x v="15"/>
  </r>
  <r>
    <x v="7"/>
    <x v="7"/>
    <s v="0826"/>
    <x v="134"/>
    <x v="134"/>
    <n v="35"/>
    <x v="1"/>
    <x v="13"/>
  </r>
  <r>
    <x v="7"/>
    <x v="7"/>
    <s v="0826"/>
    <x v="134"/>
    <x v="134"/>
    <n v="35"/>
    <x v="1"/>
    <x v="14"/>
  </r>
  <r>
    <x v="7"/>
    <x v="7"/>
    <s v="0826"/>
    <x v="134"/>
    <x v="134"/>
    <n v="28"/>
    <x v="1"/>
    <x v="15"/>
  </r>
  <r>
    <x v="7"/>
    <x v="7"/>
    <s v="0827"/>
    <x v="135"/>
    <x v="135"/>
    <n v="75"/>
    <x v="0"/>
    <x v="13"/>
  </r>
  <r>
    <x v="7"/>
    <x v="7"/>
    <s v="0827"/>
    <x v="135"/>
    <x v="135"/>
    <n v="72"/>
    <x v="0"/>
    <x v="14"/>
  </r>
  <r>
    <x v="7"/>
    <x v="7"/>
    <s v="0827"/>
    <x v="135"/>
    <x v="135"/>
    <n v="71"/>
    <x v="0"/>
    <x v="15"/>
  </r>
  <r>
    <x v="7"/>
    <x v="7"/>
    <s v="0827"/>
    <x v="135"/>
    <x v="135"/>
    <n v="22"/>
    <x v="1"/>
    <x v="13"/>
  </r>
  <r>
    <x v="7"/>
    <x v="7"/>
    <s v="0827"/>
    <x v="135"/>
    <x v="135"/>
    <n v="21"/>
    <x v="1"/>
    <x v="14"/>
  </r>
  <r>
    <x v="7"/>
    <x v="7"/>
    <s v="0827"/>
    <x v="135"/>
    <x v="135"/>
    <n v="22"/>
    <x v="1"/>
    <x v="15"/>
  </r>
  <r>
    <x v="7"/>
    <x v="7"/>
    <s v="0828"/>
    <x v="136"/>
    <x v="136"/>
    <n v="56"/>
    <x v="0"/>
    <x v="13"/>
  </r>
  <r>
    <x v="7"/>
    <x v="7"/>
    <s v="0828"/>
    <x v="136"/>
    <x v="136"/>
    <n v="55"/>
    <x v="0"/>
    <x v="14"/>
  </r>
  <r>
    <x v="7"/>
    <x v="7"/>
    <s v="0828"/>
    <x v="136"/>
    <x v="136"/>
    <n v="44"/>
    <x v="0"/>
    <x v="15"/>
  </r>
  <r>
    <x v="7"/>
    <x v="7"/>
    <s v="0828"/>
    <x v="136"/>
    <x v="136"/>
    <n v="21"/>
    <x v="1"/>
    <x v="13"/>
  </r>
  <r>
    <x v="7"/>
    <x v="7"/>
    <s v="0828"/>
    <x v="136"/>
    <x v="136"/>
    <n v="22"/>
    <x v="1"/>
    <x v="14"/>
  </r>
  <r>
    <x v="7"/>
    <x v="7"/>
    <s v="0828"/>
    <x v="136"/>
    <x v="136"/>
    <n v="20"/>
    <x v="1"/>
    <x v="15"/>
  </r>
  <r>
    <x v="7"/>
    <x v="7"/>
    <s v="0829"/>
    <x v="137"/>
    <x v="137"/>
    <n v="43"/>
    <x v="0"/>
    <x v="13"/>
  </r>
  <r>
    <x v="7"/>
    <x v="7"/>
    <s v="0829"/>
    <x v="137"/>
    <x v="137"/>
    <n v="39"/>
    <x v="0"/>
    <x v="14"/>
  </r>
  <r>
    <x v="7"/>
    <x v="7"/>
    <s v="0829"/>
    <x v="137"/>
    <x v="137"/>
    <n v="40"/>
    <x v="0"/>
    <x v="15"/>
  </r>
  <r>
    <x v="7"/>
    <x v="7"/>
    <s v="0829"/>
    <x v="137"/>
    <x v="137"/>
    <n v="22"/>
    <x v="1"/>
    <x v="13"/>
  </r>
  <r>
    <x v="7"/>
    <x v="7"/>
    <s v="0829"/>
    <x v="137"/>
    <x v="137"/>
    <n v="24"/>
    <x v="1"/>
    <x v="14"/>
  </r>
  <r>
    <x v="7"/>
    <x v="7"/>
    <s v="0829"/>
    <x v="137"/>
    <x v="137"/>
    <n v="18"/>
    <x v="1"/>
    <x v="15"/>
  </r>
  <r>
    <x v="7"/>
    <x v="7"/>
    <s v="0830"/>
    <x v="138"/>
    <x v="138"/>
    <n v="20"/>
    <x v="0"/>
    <x v="13"/>
  </r>
  <r>
    <x v="7"/>
    <x v="7"/>
    <s v="0830"/>
    <x v="138"/>
    <x v="138"/>
    <n v="24"/>
    <x v="0"/>
    <x v="14"/>
  </r>
  <r>
    <x v="7"/>
    <x v="7"/>
    <s v="0830"/>
    <x v="138"/>
    <x v="138"/>
    <n v="17"/>
    <x v="0"/>
    <x v="15"/>
  </r>
  <r>
    <x v="7"/>
    <x v="7"/>
    <s v="0830"/>
    <x v="138"/>
    <x v="138"/>
    <n v="28"/>
    <x v="1"/>
    <x v="13"/>
  </r>
  <r>
    <x v="7"/>
    <x v="7"/>
    <s v="0830"/>
    <x v="138"/>
    <x v="138"/>
    <n v="28"/>
    <x v="1"/>
    <x v="14"/>
  </r>
  <r>
    <x v="7"/>
    <x v="7"/>
    <s v="0830"/>
    <x v="138"/>
    <x v="138"/>
    <n v="23"/>
    <x v="1"/>
    <x v="15"/>
  </r>
  <r>
    <x v="7"/>
    <x v="7"/>
    <s v="0831"/>
    <x v="139"/>
    <x v="139"/>
    <n v="27"/>
    <x v="0"/>
    <x v="13"/>
  </r>
  <r>
    <x v="7"/>
    <x v="7"/>
    <s v="0831"/>
    <x v="139"/>
    <x v="139"/>
    <n v="24"/>
    <x v="0"/>
    <x v="14"/>
  </r>
  <r>
    <x v="7"/>
    <x v="7"/>
    <s v="0831"/>
    <x v="139"/>
    <x v="139"/>
    <n v="17"/>
    <x v="0"/>
    <x v="15"/>
  </r>
  <r>
    <x v="7"/>
    <x v="7"/>
    <s v="0831"/>
    <x v="139"/>
    <x v="139"/>
    <n v="30"/>
    <x v="1"/>
    <x v="13"/>
  </r>
  <r>
    <x v="7"/>
    <x v="7"/>
    <s v="0831"/>
    <x v="139"/>
    <x v="139"/>
    <n v="27"/>
    <x v="1"/>
    <x v="14"/>
  </r>
  <r>
    <x v="7"/>
    <x v="7"/>
    <s v="0831"/>
    <x v="139"/>
    <x v="139"/>
    <n v="22"/>
    <x v="1"/>
    <x v="15"/>
  </r>
  <r>
    <x v="7"/>
    <x v="7"/>
    <s v="0833"/>
    <x v="140"/>
    <x v="140"/>
    <n v="33"/>
    <x v="0"/>
    <x v="13"/>
  </r>
  <r>
    <x v="7"/>
    <x v="7"/>
    <s v="0833"/>
    <x v="140"/>
    <x v="140"/>
    <n v="37"/>
    <x v="0"/>
    <x v="14"/>
  </r>
  <r>
    <x v="7"/>
    <x v="7"/>
    <s v="0833"/>
    <x v="140"/>
    <x v="140"/>
    <n v="30"/>
    <x v="0"/>
    <x v="15"/>
  </r>
  <r>
    <x v="7"/>
    <x v="7"/>
    <s v="0833"/>
    <x v="140"/>
    <x v="140"/>
    <n v="22"/>
    <x v="1"/>
    <x v="13"/>
  </r>
  <r>
    <x v="7"/>
    <x v="7"/>
    <s v="0833"/>
    <x v="140"/>
    <x v="140"/>
    <n v="26"/>
    <x v="1"/>
    <x v="14"/>
  </r>
  <r>
    <x v="7"/>
    <x v="7"/>
    <s v="0833"/>
    <x v="140"/>
    <x v="140"/>
    <n v="23"/>
    <x v="1"/>
    <x v="15"/>
  </r>
  <r>
    <x v="7"/>
    <x v="7"/>
    <s v="0834"/>
    <x v="141"/>
    <x v="141"/>
    <n v="73"/>
    <x v="0"/>
    <x v="13"/>
  </r>
  <r>
    <x v="7"/>
    <x v="7"/>
    <s v="0834"/>
    <x v="141"/>
    <x v="141"/>
    <n v="67"/>
    <x v="0"/>
    <x v="14"/>
  </r>
  <r>
    <x v="7"/>
    <x v="7"/>
    <s v="0834"/>
    <x v="141"/>
    <x v="141"/>
    <n v="62"/>
    <x v="0"/>
    <x v="15"/>
  </r>
  <r>
    <x v="7"/>
    <x v="7"/>
    <s v="0834"/>
    <x v="141"/>
    <x v="141"/>
    <n v="31"/>
    <x v="1"/>
    <x v="13"/>
  </r>
  <r>
    <x v="7"/>
    <x v="7"/>
    <s v="0834"/>
    <x v="141"/>
    <x v="141"/>
    <n v="28"/>
    <x v="1"/>
    <x v="14"/>
  </r>
  <r>
    <x v="7"/>
    <x v="7"/>
    <s v="0834"/>
    <x v="141"/>
    <x v="141"/>
    <n v="21"/>
    <x v="1"/>
    <x v="15"/>
  </r>
  <r>
    <x v="8"/>
    <x v="8"/>
    <s v="0901"/>
    <x v="142"/>
    <x v="142"/>
    <n v="14"/>
    <x v="0"/>
    <x v="13"/>
  </r>
  <r>
    <x v="8"/>
    <x v="8"/>
    <s v="0901"/>
    <x v="142"/>
    <x v="142"/>
    <n v="20"/>
    <x v="0"/>
    <x v="14"/>
  </r>
  <r>
    <x v="8"/>
    <x v="8"/>
    <s v="0901"/>
    <x v="142"/>
    <x v="142"/>
    <n v="17"/>
    <x v="0"/>
    <x v="15"/>
  </r>
  <r>
    <x v="8"/>
    <x v="8"/>
    <s v="0901"/>
    <x v="142"/>
    <x v="142"/>
    <n v="22"/>
    <x v="1"/>
    <x v="13"/>
  </r>
  <r>
    <x v="8"/>
    <x v="8"/>
    <s v="0901"/>
    <x v="142"/>
    <x v="142"/>
    <n v="26"/>
    <x v="1"/>
    <x v="14"/>
  </r>
  <r>
    <x v="8"/>
    <x v="8"/>
    <s v="0901"/>
    <x v="142"/>
    <x v="142"/>
    <n v="19"/>
    <x v="1"/>
    <x v="15"/>
  </r>
  <r>
    <x v="8"/>
    <x v="8"/>
    <s v="0904"/>
    <x v="143"/>
    <x v="143"/>
    <n v="224"/>
    <x v="0"/>
    <x v="13"/>
  </r>
  <r>
    <x v="8"/>
    <x v="8"/>
    <s v="0904"/>
    <x v="143"/>
    <x v="143"/>
    <n v="221"/>
    <x v="0"/>
    <x v="14"/>
  </r>
  <r>
    <x v="8"/>
    <x v="8"/>
    <s v="0904"/>
    <x v="143"/>
    <x v="143"/>
    <n v="202"/>
    <x v="0"/>
    <x v="15"/>
  </r>
  <r>
    <x v="8"/>
    <x v="8"/>
    <s v="0904"/>
    <x v="143"/>
    <x v="143"/>
    <n v="31"/>
    <x v="1"/>
    <x v="13"/>
  </r>
  <r>
    <x v="8"/>
    <x v="8"/>
    <s v="0904"/>
    <x v="143"/>
    <x v="143"/>
    <n v="29"/>
    <x v="1"/>
    <x v="14"/>
  </r>
  <r>
    <x v="8"/>
    <x v="8"/>
    <s v="0904"/>
    <x v="143"/>
    <x v="143"/>
    <n v="31"/>
    <x v="1"/>
    <x v="15"/>
  </r>
  <r>
    <x v="8"/>
    <x v="8"/>
    <s v="0906"/>
    <x v="144"/>
    <x v="144"/>
    <n v="100"/>
    <x v="0"/>
    <x v="13"/>
  </r>
  <r>
    <x v="8"/>
    <x v="8"/>
    <s v="0906"/>
    <x v="144"/>
    <x v="144"/>
    <n v="101"/>
    <x v="0"/>
    <x v="14"/>
  </r>
  <r>
    <x v="8"/>
    <x v="8"/>
    <s v="0906"/>
    <x v="144"/>
    <x v="144"/>
    <n v="98"/>
    <x v="0"/>
    <x v="15"/>
  </r>
  <r>
    <x v="8"/>
    <x v="8"/>
    <s v="0906"/>
    <x v="144"/>
    <x v="144"/>
    <n v="37"/>
    <x v="1"/>
    <x v="13"/>
  </r>
  <r>
    <x v="8"/>
    <x v="8"/>
    <s v="0906"/>
    <x v="144"/>
    <x v="144"/>
    <n v="46"/>
    <x v="1"/>
    <x v="14"/>
  </r>
  <r>
    <x v="8"/>
    <x v="8"/>
    <s v="0906"/>
    <x v="144"/>
    <x v="144"/>
    <n v="33"/>
    <x v="1"/>
    <x v="15"/>
  </r>
  <r>
    <x v="8"/>
    <x v="8"/>
    <s v="0911"/>
    <x v="145"/>
    <x v="145"/>
    <n v="17"/>
    <x v="0"/>
    <x v="13"/>
  </r>
  <r>
    <x v="8"/>
    <x v="8"/>
    <s v="0911"/>
    <x v="145"/>
    <x v="145"/>
    <n v="18"/>
    <x v="0"/>
    <x v="14"/>
  </r>
  <r>
    <x v="8"/>
    <x v="8"/>
    <s v="0911"/>
    <x v="145"/>
    <x v="145"/>
    <n v="15"/>
    <x v="0"/>
    <x v="15"/>
  </r>
  <r>
    <x v="8"/>
    <x v="8"/>
    <s v="0911"/>
    <x v="145"/>
    <x v="145"/>
    <n v="21"/>
    <x v="1"/>
    <x v="13"/>
  </r>
  <r>
    <x v="8"/>
    <x v="8"/>
    <s v="0911"/>
    <x v="145"/>
    <x v="145"/>
    <n v="18"/>
    <x v="1"/>
    <x v="14"/>
  </r>
  <r>
    <x v="8"/>
    <x v="8"/>
    <s v="0911"/>
    <x v="145"/>
    <x v="145"/>
    <n v="13"/>
    <x v="1"/>
    <x v="15"/>
  </r>
  <r>
    <x v="8"/>
    <x v="8"/>
    <s v="0912"/>
    <x v="146"/>
    <x v="146"/>
    <n v="14"/>
    <x v="0"/>
    <x v="13"/>
  </r>
  <r>
    <x v="8"/>
    <x v="8"/>
    <s v="0912"/>
    <x v="146"/>
    <x v="146"/>
    <n v="15"/>
    <x v="0"/>
    <x v="14"/>
  </r>
  <r>
    <x v="8"/>
    <x v="8"/>
    <s v="0912"/>
    <x v="146"/>
    <x v="146"/>
    <n v="10"/>
    <x v="0"/>
    <x v="15"/>
  </r>
  <r>
    <x v="8"/>
    <x v="8"/>
    <s v="0912"/>
    <x v="146"/>
    <x v="146"/>
    <n v="33"/>
    <x v="1"/>
    <x v="13"/>
  </r>
  <r>
    <x v="8"/>
    <x v="8"/>
    <s v="0912"/>
    <x v="146"/>
    <x v="146"/>
    <n v="40"/>
    <x v="1"/>
    <x v="14"/>
  </r>
  <r>
    <x v="8"/>
    <x v="8"/>
    <s v="0912"/>
    <x v="146"/>
    <x v="146"/>
    <n v="29"/>
    <x v="1"/>
    <x v="15"/>
  </r>
  <r>
    <x v="8"/>
    <x v="8"/>
    <s v="0914"/>
    <x v="147"/>
    <x v="147"/>
    <n v="20"/>
    <x v="0"/>
    <x v="13"/>
  </r>
  <r>
    <x v="8"/>
    <x v="8"/>
    <s v="0914"/>
    <x v="147"/>
    <x v="147"/>
    <n v="22"/>
    <x v="0"/>
    <x v="14"/>
  </r>
  <r>
    <x v="8"/>
    <x v="8"/>
    <s v="0914"/>
    <x v="147"/>
    <x v="147"/>
    <n v="15"/>
    <x v="0"/>
    <x v="15"/>
  </r>
  <r>
    <x v="8"/>
    <x v="8"/>
    <s v="0914"/>
    <x v="147"/>
    <x v="147"/>
    <n v="17"/>
    <x v="1"/>
    <x v="13"/>
  </r>
  <r>
    <x v="8"/>
    <x v="8"/>
    <s v="0914"/>
    <x v="147"/>
    <x v="147"/>
    <n v="17"/>
    <x v="1"/>
    <x v="14"/>
  </r>
  <r>
    <x v="8"/>
    <x v="8"/>
    <s v="0914"/>
    <x v="147"/>
    <x v="147"/>
    <n v="10"/>
    <x v="1"/>
    <x v="15"/>
  </r>
  <r>
    <x v="8"/>
    <x v="8"/>
    <s v="0919"/>
    <x v="148"/>
    <x v="148"/>
    <n v="29"/>
    <x v="0"/>
    <x v="13"/>
  </r>
  <r>
    <x v="8"/>
    <x v="8"/>
    <s v="0919"/>
    <x v="148"/>
    <x v="148"/>
    <n v="30"/>
    <x v="0"/>
    <x v="14"/>
  </r>
  <r>
    <x v="8"/>
    <x v="8"/>
    <s v="0919"/>
    <x v="148"/>
    <x v="148"/>
    <n v="30"/>
    <x v="0"/>
    <x v="15"/>
  </r>
  <r>
    <x v="8"/>
    <x v="8"/>
    <s v="0919"/>
    <x v="148"/>
    <x v="148"/>
    <n v="47"/>
    <x v="1"/>
    <x v="13"/>
  </r>
  <r>
    <x v="8"/>
    <x v="8"/>
    <s v="0919"/>
    <x v="148"/>
    <x v="148"/>
    <n v="48"/>
    <x v="1"/>
    <x v="14"/>
  </r>
  <r>
    <x v="8"/>
    <x v="8"/>
    <s v="0919"/>
    <x v="148"/>
    <x v="148"/>
    <n v="37"/>
    <x v="1"/>
    <x v="15"/>
  </r>
  <r>
    <x v="8"/>
    <x v="8"/>
    <s v="0926"/>
    <x v="149"/>
    <x v="149"/>
    <n v="24"/>
    <x v="0"/>
    <x v="13"/>
  </r>
  <r>
    <x v="8"/>
    <x v="8"/>
    <s v="0926"/>
    <x v="149"/>
    <x v="149"/>
    <n v="25"/>
    <x v="0"/>
    <x v="14"/>
  </r>
  <r>
    <x v="8"/>
    <x v="8"/>
    <s v="0926"/>
    <x v="149"/>
    <x v="149"/>
    <n v="24"/>
    <x v="0"/>
    <x v="15"/>
  </r>
  <r>
    <x v="8"/>
    <x v="8"/>
    <s v="0926"/>
    <x v="149"/>
    <x v="149"/>
    <n v="24"/>
    <x v="1"/>
    <x v="13"/>
  </r>
  <r>
    <x v="8"/>
    <x v="8"/>
    <s v="0926"/>
    <x v="149"/>
    <x v="149"/>
    <n v="20"/>
    <x v="1"/>
    <x v="14"/>
  </r>
  <r>
    <x v="8"/>
    <x v="8"/>
    <s v="0926"/>
    <x v="149"/>
    <x v="149"/>
    <n v="18"/>
    <x v="1"/>
    <x v="15"/>
  </r>
  <r>
    <x v="8"/>
    <x v="8"/>
    <s v="0928"/>
    <x v="150"/>
    <x v="150"/>
    <n v="38"/>
    <x v="0"/>
    <x v="13"/>
  </r>
  <r>
    <x v="8"/>
    <x v="8"/>
    <s v="0928"/>
    <x v="150"/>
    <x v="150"/>
    <n v="38"/>
    <x v="0"/>
    <x v="14"/>
  </r>
  <r>
    <x v="8"/>
    <x v="8"/>
    <s v="0928"/>
    <x v="150"/>
    <x v="150"/>
    <n v="31"/>
    <x v="0"/>
    <x v="15"/>
  </r>
  <r>
    <x v="8"/>
    <x v="8"/>
    <s v="0928"/>
    <x v="150"/>
    <x v="150"/>
    <n v="38"/>
    <x v="1"/>
    <x v="13"/>
  </r>
  <r>
    <x v="8"/>
    <x v="8"/>
    <s v="0928"/>
    <x v="150"/>
    <x v="150"/>
    <n v="33"/>
    <x v="1"/>
    <x v="14"/>
  </r>
  <r>
    <x v="8"/>
    <x v="8"/>
    <s v="0928"/>
    <x v="150"/>
    <x v="150"/>
    <n v="30"/>
    <x v="1"/>
    <x v="15"/>
  </r>
  <r>
    <x v="8"/>
    <x v="8"/>
    <s v="0929"/>
    <x v="151"/>
    <x v="151"/>
    <n v="24"/>
    <x v="0"/>
    <x v="13"/>
  </r>
  <r>
    <x v="8"/>
    <x v="8"/>
    <s v="0929"/>
    <x v="151"/>
    <x v="151"/>
    <n v="30"/>
    <x v="0"/>
    <x v="14"/>
  </r>
  <r>
    <x v="8"/>
    <x v="8"/>
    <s v="0929"/>
    <x v="151"/>
    <x v="151"/>
    <n v="22"/>
    <x v="0"/>
    <x v="15"/>
  </r>
  <r>
    <x v="8"/>
    <x v="8"/>
    <s v="0929"/>
    <x v="151"/>
    <x v="151"/>
    <n v="41"/>
    <x v="1"/>
    <x v="13"/>
  </r>
  <r>
    <x v="8"/>
    <x v="8"/>
    <s v="0929"/>
    <x v="151"/>
    <x v="151"/>
    <n v="34"/>
    <x v="1"/>
    <x v="14"/>
  </r>
  <r>
    <x v="8"/>
    <x v="8"/>
    <s v="0929"/>
    <x v="151"/>
    <x v="151"/>
    <n v="36"/>
    <x v="1"/>
    <x v="15"/>
  </r>
  <r>
    <x v="8"/>
    <x v="8"/>
    <s v="0935"/>
    <x v="152"/>
    <x v="152"/>
    <n v="13"/>
    <x v="0"/>
    <x v="13"/>
  </r>
  <r>
    <x v="8"/>
    <x v="8"/>
    <s v="0935"/>
    <x v="152"/>
    <x v="152"/>
    <n v="10"/>
    <x v="0"/>
    <x v="14"/>
  </r>
  <r>
    <x v="8"/>
    <x v="8"/>
    <s v="0935"/>
    <x v="152"/>
    <x v="152"/>
    <n v="9"/>
    <x v="0"/>
    <x v="15"/>
  </r>
  <r>
    <x v="8"/>
    <x v="8"/>
    <s v="0935"/>
    <x v="152"/>
    <x v="152"/>
    <n v="19"/>
    <x v="1"/>
    <x v="13"/>
  </r>
  <r>
    <x v="8"/>
    <x v="8"/>
    <s v="0935"/>
    <x v="152"/>
    <x v="152"/>
    <n v="20"/>
    <x v="1"/>
    <x v="14"/>
  </r>
  <r>
    <x v="8"/>
    <x v="8"/>
    <s v="0935"/>
    <x v="152"/>
    <x v="152"/>
    <n v="13"/>
    <x v="1"/>
    <x v="15"/>
  </r>
  <r>
    <x v="8"/>
    <x v="8"/>
    <s v="0937"/>
    <x v="153"/>
    <x v="153"/>
    <n v="40"/>
    <x v="0"/>
    <x v="13"/>
  </r>
  <r>
    <x v="8"/>
    <x v="8"/>
    <s v="0937"/>
    <x v="153"/>
    <x v="153"/>
    <n v="34"/>
    <x v="0"/>
    <x v="14"/>
  </r>
  <r>
    <x v="8"/>
    <x v="8"/>
    <s v="0937"/>
    <x v="153"/>
    <x v="153"/>
    <n v="24"/>
    <x v="0"/>
    <x v="15"/>
  </r>
  <r>
    <x v="8"/>
    <x v="8"/>
    <s v="0937"/>
    <x v="153"/>
    <x v="153"/>
    <n v="36"/>
    <x v="1"/>
    <x v="13"/>
  </r>
  <r>
    <x v="8"/>
    <x v="8"/>
    <s v="0937"/>
    <x v="153"/>
    <x v="153"/>
    <n v="36"/>
    <x v="1"/>
    <x v="14"/>
  </r>
  <r>
    <x v="8"/>
    <x v="8"/>
    <s v="0937"/>
    <x v="153"/>
    <x v="153"/>
    <n v="26"/>
    <x v="1"/>
    <x v="15"/>
  </r>
  <r>
    <x v="8"/>
    <x v="8"/>
    <s v="0938"/>
    <x v="154"/>
    <x v="154"/>
    <n v="27"/>
    <x v="0"/>
    <x v="13"/>
  </r>
  <r>
    <x v="8"/>
    <x v="8"/>
    <s v="0938"/>
    <x v="154"/>
    <x v="154"/>
    <n v="27"/>
    <x v="0"/>
    <x v="14"/>
  </r>
  <r>
    <x v="8"/>
    <x v="8"/>
    <s v="0938"/>
    <x v="154"/>
    <x v="154"/>
    <n v="19"/>
    <x v="0"/>
    <x v="15"/>
  </r>
  <r>
    <x v="8"/>
    <x v="8"/>
    <s v="0938"/>
    <x v="154"/>
    <x v="154"/>
    <n v="29"/>
    <x v="1"/>
    <x v="13"/>
  </r>
  <r>
    <x v="8"/>
    <x v="8"/>
    <s v="0938"/>
    <x v="154"/>
    <x v="154"/>
    <n v="20"/>
    <x v="1"/>
    <x v="14"/>
  </r>
  <r>
    <x v="8"/>
    <x v="8"/>
    <s v="0938"/>
    <x v="154"/>
    <x v="154"/>
    <n v="15"/>
    <x v="1"/>
    <x v="15"/>
  </r>
  <r>
    <x v="8"/>
    <x v="8"/>
    <s v="0940"/>
    <x v="155"/>
    <x v="155"/>
    <n v="23"/>
    <x v="0"/>
    <x v="13"/>
  </r>
  <r>
    <x v="8"/>
    <x v="8"/>
    <s v="0940"/>
    <x v="155"/>
    <x v="155"/>
    <n v="21"/>
    <x v="0"/>
    <x v="14"/>
  </r>
  <r>
    <x v="8"/>
    <x v="8"/>
    <s v="0940"/>
    <x v="155"/>
    <x v="155"/>
    <n v="19"/>
    <x v="0"/>
    <x v="15"/>
  </r>
  <r>
    <x v="8"/>
    <x v="8"/>
    <s v="0940"/>
    <x v="155"/>
    <x v="155"/>
    <n v="9"/>
    <x v="1"/>
    <x v="13"/>
  </r>
  <r>
    <x v="8"/>
    <x v="8"/>
    <s v="0940"/>
    <x v="155"/>
    <x v="155"/>
    <n v="11"/>
    <x v="1"/>
    <x v="14"/>
  </r>
  <r>
    <x v="8"/>
    <x v="8"/>
    <s v="0940"/>
    <x v="155"/>
    <x v="155"/>
    <n v="8"/>
    <x v="1"/>
    <x v="15"/>
  </r>
  <r>
    <x v="8"/>
    <x v="8"/>
    <s v="0941"/>
    <x v="156"/>
    <x v="156"/>
    <n v="10"/>
    <x v="0"/>
    <x v="13"/>
  </r>
  <r>
    <x v="8"/>
    <x v="8"/>
    <s v="0941"/>
    <x v="156"/>
    <x v="156"/>
    <n v="11"/>
    <x v="0"/>
    <x v="14"/>
  </r>
  <r>
    <x v="8"/>
    <x v="8"/>
    <s v="0941"/>
    <x v="156"/>
    <x v="156"/>
    <n v="8"/>
    <x v="0"/>
    <x v="15"/>
  </r>
  <r>
    <x v="8"/>
    <x v="8"/>
    <s v="0941"/>
    <x v="156"/>
    <x v="156"/>
    <n v="0"/>
    <x v="1"/>
    <x v="13"/>
  </r>
  <r>
    <x v="8"/>
    <x v="8"/>
    <s v="0941"/>
    <x v="156"/>
    <x v="156"/>
    <n v="0"/>
    <x v="1"/>
    <x v="14"/>
  </r>
  <r>
    <x v="8"/>
    <x v="8"/>
    <s v="0941"/>
    <x v="156"/>
    <x v="156"/>
    <n v="2"/>
    <x v="1"/>
    <x v="15"/>
  </r>
  <r>
    <x v="9"/>
    <x v="9"/>
    <s v="1001"/>
    <x v="157"/>
    <x v="157"/>
    <n v="72"/>
    <x v="0"/>
    <x v="13"/>
  </r>
  <r>
    <x v="9"/>
    <x v="9"/>
    <s v="1001"/>
    <x v="157"/>
    <x v="157"/>
    <n v="69"/>
    <x v="0"/>
    <x v="14"/>
  </r>
  <r>
    <x v="9"/>
    <x v="9"/>
    <s v="1001"/>
    <x v="157"/>
    <x v="157"/>
    <n v="73"/>
    <x v="0"/>
    <x v="15"/>
  </r>
  <r>
    <x v="9"/>
    <x v="9"/>
    <s v="1001"/>
    <x v="157"/>
    <x v="157"/>
    <n v="37"/>
    <x v="1"/>
    <x v="13"/>
  </r>
  <r>
    <x v="9"/>
    <x v="9"/>
    <s v="1001"/>
    <x v="157"/>
    <x v="157"/>
    <n v="28"/>
    <x v="1"/>
    <x v="14"/>
  </r>
  <r>
    <x v="9"/>
    <x v="9"/>
    <s v="1001"/>
    <x v="157"/>
    <x v="157"/>
    <n v="22"/>
    <x v="1"/>
    <x v="15"/>
  </r>
  <r>
    <x v="9"/>
    <x v="9"/>
    <s v="1002"/>
    <x v="158"/>
    <x v="158"/>
    <n v="60"/>
    <x v="0"/>
    <x v="13"/>
  </r>
  <r>
    <x v="9"/>
    <x v="9"/>
    <s v="1002"/>
    <x v="158"/>
    <x v="158"/>
    <n v="58"/>
    <x v="0"/>
    <x v="14"/>
  </r>
  <r>
    <x v="9"/>
    <x v="9"/>
    <s v="1002"/>
    <x v="158"/>
    <x v="158"/>
    <n v="51"/>
    <x v="0"/>
    <x v="15"/>
  </r>
  <r>
    <x v="9"/>
    <x v="9"/>
    <s v="1002"/>
    <x v="158"/>
    <x v="158"/>
    <n v="24"/>
    <x v="1"/>
    <x v="13"/>
  </r>
  <r>
    <x v="9"/>
    <x v="9"/>
    <s v="1002"/>
    <x v="158"/>
    <x v="158"/>
    <n v="30"/>
    <x v="1"/>
    <x v="14"/>
  </r>
  <r>
    <x v="9"/>
    <x v="9"/>
    <s v="1002"/>
    <x v="158"/>
    <x v="158"/>
    <n v="23"/>
    <x v="1"/>
    <x v="15"/>
  </r>
  <r>
    <x v="9"/>
    <x v="9"/>
    <s v="1003"/>
    <x v="159"/>
    <x v="159"/>
    <n v="92"/>
    <x v="0"/>
    <x v="13"/>
  </r>
  <r>
    <x v="9"/>
    <x v="9"/>
    <s v="1003"/>
    <x v="159"/>
    <x v="159"/>
    <n v="99"/>
    <x v="0"/>
    <x v="14"/>
  </r>
  <r>
    <x v="9"/>
    <x v="9"/>
    <s v="1003"/>
    <x v="159"/>
    <x v="159"/>
    <n v="94"/>
    <x v="0"/>
    <x v="15"/>
  </r>
  <r>
    <x v="9"/>
    <x v="9"/>
    <s v="1003"/>
    <x v="159"/>
    <x v="159"/>
    <n v="8"/>
    <x v="1"/>
    <x v="13"/>
  </r>
  <r>
    <x v="9"/>
    <x v="9"/>
    <s v="1003"/>
    <x v="159"/>
    <x v="159"/>
    <n v="8"/>
    <x v="1"/>
    <x v="14"/>
  </r>
  <r>
    <x v="9"/>
    <x v="9"/>
    <s v="1003"/>
    <x v="159"/>
    <x v="159"/>
    <n v="6"/>
    <x v="1"/>
    <x v="15"/>
  </r>
  <r>
    <x v="9"/>
    <x v="9"/>
    <s v="1004"/>
    <x v="160"/>
    <x v="160"/>
    <n v="55"/>
    <x v="0"/>
    <x v="13"/>
  </r>
  <r>
    <x v="9"/>
    <x v="9"/>
    <s v="1004"/>
    <x v="160"/>
    <x v="160"/>
    <n v="62"/>
    <x v="0"/>
    <x v="14"/>
  </r>
  <r>
    <x v="9"/>
    <x v="9"/>
    <s v="1004"/>
    <x v="160"/>
    <x v="160"/>
    <n v="63"/>
    <x v="0"/>
    <x v="15"/>
  </r>
  <r>
    <x v="9"/>
    <x v="9"/>
    <s v="1004"/>
    <x v="160"/>
    <x v="160"/>
    <n v="13"/>
    <x v="1"/>
    <x v="13"/>
  </r>
  <r>
    <x v="9"/>
    <x v="9"/>
    <s v="1004"/>
    <x v="160"/>
    <x v="160"/>
    <n v="13"/>
    <x v="1"/>
    <x v="14"/>
  </r>
  <r>
    <x v="9"/>
    <x v="9"/>
    <s v="1004"/>
    <x v="160"/>
    <x v="160"/>
    <n v="12"/>
    <x v="1"/>
    <x v="15"/>
  </r>
  <r>
    <x v="9"/>
    <x v="9"/>
    <s v="1014"/>
    <x v="161"/>
    <x v="161"/>
    <n v="58"/>
    <x v="0"/>
    <x v="13"/>
  </r>
  <r>
    <x v="9"/>
    <x v="9"/>
    <s v="1014"/>
    <x v="161"/>
    <x v="161"/>
    <n v="58"/>
    <x v="0"/>
    <x v="14"/>
  </r>
  <r>
    <x v="9"/>
    <x v="9"/>
    <s v="1014"/>
    <x v="161"/>
    <x v="161"/>
    <n v="44"/>
    <x v="0"/>
    <x v="15"/>
  </r>
  <r>
    <x v="9"/>
    <x v="9"/>
    <s v="1014"/>
    <x v="161"/>
    <x v="161"/>
    <n v="31"/>
    <x v="1"/>
    <x v="13"/>
  </r>
  <r>
    <x v="9"/>
    <x v="9"/>
    <s v="1014"/>
    <x v="161"/>
    <x v="161"/>
    <n v="30"/>
    <x v="1"/>
    <x v="14"/>
  </r>
  <r>
    <x v="9"/>
    <x v="9"/>
    <s v="1014"/>
    <x v="161"/>
    <x v="161"/>
    <n v="30"/>
    <x v="1"/>
    <x v="15"/>
  </r>
  <r>
    <x v="9"/>
    <x v="9"/>
    <s v="1017"/>
    <x v="162"/>
    <x v="162"/>
    <n v="36"/>
    <x v="0"/>
    <x v="13"/>
  </r>
  <r>
    <x v="9"/>
    <x v="9"/>
    <s v="1017"/>
    <x v="162"/>
    <x v="162"/>
    <n v="37"/>
    <x v="0"/>
    <x v="14"/>
  </r>
  <r>
    <x v="9"/>
    <x v="9"/>
    <s v="1017"/>
    <x v="162"/>
    <x v="162"/>
    <n v="37"/>
    <x v="0"/>
    <x v="15"/>
  </r>
  <r>
    <x v="9"/>
    <x v="9"/>
    <s v="1017"/>
    <x v="162"/>
    <x v="162"/>
    <n v="21"/>
    <x v="1"/>
    <x v="13"/>
  </r>
  <r>
    <x v="9"/>
    <x v="9"/>
    <s v="1017"/>
    <x v="162"/>
    <x v="162"/>
    <n v="19"/>
    <x v="1"/>
    <x v="14"/>
  </r>
  <r>
    <x v="9"/>
    <x v="9"/>
    <s v="1017"/>
    <x v="162"/>
    <x v="162"/>
    <n v="13"/>
    <x v="1"/>
    <x v="15"/>
  </r>
  <r>
    <x v="9"/>
    <x v="9"/>
    <s v="1018"/>
    <x v="163"/>
    <x v="163"/>
    <n v="39"/>
    <x v="0"/>
    <x v="13"/>
  </r>
  <r>
    <x v="9"/>
    <x v="9"/>
    <s v="1018"/>
    <x v="163"/>
    <x v="163"/>
    <n v="39"/>
    <x v="0"/>
    <x v="14"/>
  </r>
  <r>
    <x v="9"/>
    <x v="9"/>
    <s v="1018"/>
    <x v="163"/>
    <x v="163"/>
    <n v="40"/>
    <x v="0"/>
    <x v="15"/>
  </r>
  <r>
    <x v="9"/>
    <x v="9"/>
    <s v="1018"/>
    <x v="163"/>
    <x v="163"/>
    <n v="9"/>
    <x v="1"/>
    <x v="13"/>
  </r>
  <r>
    <x v="9"/>
    <x v="9"/>
    <s v="1018"/>
    <x v="163"/>
    <x v="163"/>
    <n v="11"/>
    <x v="1"/>
    <x v="14"/>
  </r>
  <r>
    <x v="9"/>
    <x v="9"/>
    <s v="1018"/>
    <x v="163"/>
    <x v="163"/>
    <n v="8"/>
    <x v="1"/>
    <x v="15"/>
  </r>
  <r>
    <x v="9"/>
    <x v="9"/>
    <s v="1021"/>
    <x v="164"/>
    <x v="164"/>
    <n v="55"/>
    <x v="0"/>
    <x v="13"/>
  </r>
  <r>
    <x v="9"/>
    <x v="9"/>
    <s v="1021"/>
    <x v="164"/>
    <x v="164"/>
    <n v="50"/>
    <x v="0"/>
    <x v="14"/>
  </r>
  <r>
    <x v="9"/>
    <x v="9"/>
    <s v="1021"/>
    <x v="164"/>
    <x v="164"/>
    <n v="36"/>
    <x v="0"/>
    <x v="15"/>
  </r>
  <r>
    <x v="9"/>
    <x v="9"/>
    <s v="1021"/>
    <x v="164"/>
    <x v="164"/>
    <n v="37"/>
    <x v="1"/>
    <x v="13"/>
  </r>
  <r>
    <x v="9"/>
    <x v="9"/>
    <s v="1021"/>
    <x v="164"/>
    <x v="164"/>
    <n v="37"/>
    <x v="1"/>
    <x v="14"/>
  </r>
  <r>
    <x v="9"/>
    <x v="9"/>
    <s v="1021"/>
    <x v="164"/>
    <x v="164"/>
    <n v="24"/>
    <x v="1"/>
    <x v="15"/>
  </r>
  <r>
    <x v="9"/>
    <x v="9"/>
    <s v="1026"/>
    <x v="165"/>
    <x v="165"/>
    <n v="189"/>
    <x v="0"/>
    <x v="13"/>
  </r>
  <r>
    <x v="9"/>
    <x v="9"/>
    <s v="1026"/>
    <x v="165"/>
    <x v="165"/>
    <n v="195"/>
    <x v="0"/>
    <x v="14"/>
  </r>
  <r>
    <x v="9"/>
    <x v="9"/>
    <s v="1026"/>
    <x v="165"/>
    <x v="165"/>
    <n v="211"/>
    <x v="0"/>
    <x v="15"/>
  </r>
  <r>
    <x v="9"/>
    <x v="9"/>
    <s v="1026"/>
    <x v="165"/>
    <x v="165"/>
    <n v="1"/>
    <x v="1"/>
    <x v="13"/>
  </r>
  <r>
    <x v="9"/>
    <x v="9"/>
    <s v="1026"/>
    <x v="165"/>
    <x v="165"/>
    <n v="3"/>
    <x v="1"/>
    <x v="14"/>
  </r>
  <r>
    <x v="9"/>
    <x v="9"/>
    <s v="1026"/>
    <x v="165"/>
    <x v="165"/>
    <n v="8"/>
    <x v="1"/>
    <x v="15"/>
  </r>
  <r>
    <x v="9"/>
    <x v="9"/>
    <s v="1027"/>
    <x v="166"/>
    <x v="166"/>
    <n v="29"/>
    <x v="0"/>
    <x v="13"/>
  </r>
  <r>
    <x v="9"/>
    <x v="9"/>
    <s v="1027"/>
    <x v="166"/>
    <x v="166"/>
    <n v="31"/>
    <x v="0"/>
    <x v="14"/>
  </r>
  <r>
    <x v="9"/>
    <x v="9"/>
    <s v="1027"/>
    <x v="166"/>
    <x v="166"/>
    <n v="28"/>
    <x v="0"/>
    <x v="15"/>
  </r>
  <r>
    <x v="9"/>
    <x v="9"/>
    <s v="1027"/>
    <x v="166"/>
    <x v="166"/>
    <n v="25"/>
    <x v="1"/>
    <x v="13"/>
  </r>
  <r>
    <x v="9"/>
    <x v="9"/>
    <s v="1027"/>
    <x v="166"/>
    <x v="166"/>
    <n v="21"/>
    <x v="1"/>
    <x v="14"/>
  </r>
  <r>
    <x v="9"/>
    <x v="9"/>
    <s v="1027"/>
    <x v="166"/>
    <x v="166"/>
    <n v="14"/>
    <x v="1"/>
    <x v="15"/>
  </r>
  <r>
    <x v="9"/>
    <x v="9"/>
    <s v="1029"/>
    <x v="167"/>
    <x v="167"/>
    <n v="60"/>
    <x v="0"/>
    <x v="13"/>
  </r>
  <r>
    <x v="9"/>
    <x v="9"/>
    <s v="1029"/>
    <x v="167"/>
    <x v="167"/>
    <n v="63"/>
    <x v="0"/>
    <x v="14"/>
  </r>
  <r>
    <x v="9"/>
    <x v="9"/>
    <s v="1029"/>
    <x v="167"/>
    <x v="167"/>
    <n v="55"/>
    <x v="0"/>
    <x v="15"/>
  </r>
  <r>
    <x v="9"/>
    <x v="9"/>
    <s v="1029"/>
    <x v="167"/>
    <x v="167"/>
    <n v="34"/>
    <x v="1"/>
    <x v="13"/>
  </r>
  <r>
    <x v="9"/>
    <x v="9"/>
    <s v="1029"/>
    <x v="167"/>
    <x v="167"/>
    <n v="36"/>
    <x v="1"/>
    <x v="14"/>
  </r>
  <r>
    <x v="9"/>
    <x v="9"/>
    <s v="1029"/>
    <x v="167"/>
    <x v="167"/>
    <n v="34"/>
    <x v="1"/>
    <x v="15"/>
  </r>
  <r>
    <x v="9"/>
    <x v="9"/>
    <s v="1032"/>
    <x v="168"/>
    <x v="168"/>
    <n v="56"/>
    <x v="0"/>
    <x v="13"/>
  </r>
  <r>
    <x v="9"/>
    <x v="9"/>
    <s v="1032"/>
    <x v="168"/>
    <x v="168"/>
    <n v="57"/>
    <x v="0"/>
    <x v="14"/>
  </r>
  <r>
    <x v="9"/>
    <x v="9"/>
    <s v="1032"/>
    <x v="168"/>
    <x v="168"/>
    <n v="48"/>
    <x v="0"/>
    <x v="15"/>
  </r>
  <r>
    <x v="9"/>
    <x v="9"/>
    <s v="1032"/>
    <x v="168"/>
    <x v="168"/>
    <n v="20"/>
    <x v="1"/>
    <x v="13"/>
  </r>
  <r>
    <x v="9"/>
    <x v="9"/>
    <s v="1032"/>
    <x v="168"/>
    <x v="168"/>
    <n v="27"/>
    <x v="1"/>
    <x v="14"/>
  </r>
  <r>
    <x v="9"/>
    <x v="9"/>
    <s v="1032"/>
    <x v="168"/>
    <x v="168"/>
    <n v="31"/>
    <x v="1"/>
    <x v="15"/>
  </r>
  <r>
    <x v="9"/>
    <x v="9"/>
    <s v="1034"/>
    <x v="169"/>
    <x v="169"/>
    <n v="53"/>
    <x v="0"/>
    <x v="13"/>
  </r>
  <r>
    <x v="9"/>
    <x v="9"/>
    <s v="1034"/>
    <x v="169"/>
    <x v="169"/>
    <n v="47"/>
    <x v="0"/>
    <x v="14"/>
  </r>
  <r>
    <x v="9"/>
    <x v="9"/>
    <s v="1034"/>
    <x v="169"/>
    <x v="169"/>
    <n v="54"/>
    <x v="0"/>
    <x v="15"/>
  </r>
  <r>
    <x v="9"/>
    <x v="9"/>
    <s v="1034"/>
    <x v="169"/>
    <x v="169"/>
    <n v="10"/>
    <x v="1"/>
    <x v="13"/>
  </r>
  <r>
    <x v="9"/>
    <x v="9"/>
    <s v="1034"/>
    <x v="169"/>
    <x v="169"/>
    <n v="12"/>
    <x v="1"/>
    <x v="14"/>
  </r>
  <r>
    <x v="9"/>
    <x v="9"/>
    <s v="1034"/>
    <x v="169"/>
    <x v="169"/>
    <n v="10"/>
    <x v="1"/>
    <x v="15"/>
  </r>
  <r>
    <x v="9"/>
    <x v="9"/>
    <s v="1037"/>
    <x v="170"/>
    <x v="170"/>
    <n v="77"/>
    <x v="0"/>
    <x v="13"/>
  </r>
  <r>
    <x v="9"/>
    <x v="9"/>
    <s v="1037"/>
    <x v="170"/>
    <x v="170"/>
    <n v="70"/>
    <x v="0"/>
    <x v="14"/>
  </r>
  <r>
    <x v="9"/>
    <x v="9"/>
    <s v="1037"/>
    <x v="170"/>
    <x v="170"/>
    <n v="63"/>
    <x v="0"/>
    <x v="15"/>
  </r>
  <r>
    <x v="9"/>
    <x v="9"/>
    <s v="1037"/>
    <x v="170"/>
    <x v="170"/>
    <n v="11"/>
    <x v="1"/>
    <x v="13"/>
  </r>
  <r>
    <x v="9"/>
    <x v="9"/>
    <s v="1037"/>
    <x v="170"/>
    <x v="170"/>
    <n v="8"/>
    <x v="1"/>
    <x v="14"/>
  </r>
  <r>
    <x v="9"/>
    <x v="9"/>
    <s v="1037"/>
    <x v="170"/>
    <x v="170"/>
    <n v="7"/>
    <x v="1"/>
    <x v="15"/>
  </r>
  <r>
    <x v="9"/>
    <x v="9"/>
    <s v="1046"/>
    <x v="171"/>
    <x v="171"/>
    <n v="51"/>
    <x v="0"/>
    <x v="13"/>
  </r>
  <r>
    <x v="9"/>
    <x v="9"/>
    <s v="1046"/>
    <x v="171"/>
    <x v="171"/>
    <n v="47"/>
    <x v="0"/>
    <x v="14"/>
  </r>
  <r>
    <x v="9"/>
    <x v="9"/>
    <s v="1046"/>
    <x v="171"/>
    <x v="171"/>
    <n v="47"/>
    <x v="0"/>
    <x v="15"/>
  </r>
  <r>
    <x v="9"/>
    <x v="9"/>
    <s v="1046"/>
    <x v="171"/>
    <x v="171"/>
    <n v="6"/>
    <x v="1"/>
    <x v="13"/>
  </r>
  <r>
    <x v="9"/>
    <x v="9"/>
    <s v="1046"/>
    <x v="171"/>
    <x v="171"/>
    <n v="7"/>
    <x v="1"/>
    <x v="14"/>
  </r>
  <r>
    <x v="9"/>
    <x v="9"/>
    <s v="1046"/>
    <x v="171"/>
    <x v="171"/>
    <n v="6"/>
    <x v="1"/>
    <x v="15"/>
  </r>
  <r>
    <x v="10"/>
    <x v="10"/>
    <s v="1101"/>
    <x v="172"/>
    <x v="172"/>
    <n v="166"/>
    <x v="0"/>
    <x v="13"/>
  </r>
  <r>
    <x v="10"/>
    <x v="10"/>
    <s v="1101"/>
    <x v="172"/>
    <x v="172"/>
    <n v="150"/>
    <x v="0"/>
    <x v="14"/>
  </r>
  <r>
    <x v="10"/>
    <x v="10"/>
    <s v="1101"/>
    <x v="172"/>
    <x v="172"/>
    <n v="131"/>
    <x v="0"/>
    <x v="15"/>
  </r>
  <r>
    <x v="10"/>
    <x v="10"/>
    <s v="1101"/>
    <x v="172"/>
    <x v="172"/>
    <n v="6"/>
    <x v="1"/>
    <x v="13"/>
  </r>
  <r>
    <x v="10"/>
    <x v="10"/>
    <s v="1101"/>
    <x v="172"/>
    <x v="172"/>
    <n v="5"/>
    <x v="1"/>
    <x v="14"/>
  </r>
  <r>
    <x v="10"/>
    <x v="10"/>
    <s v="1101"/>
    <x v="172"/>
    <x v="172"/>
    <n v="4"/>
    <x v="1"/>
    <x v="15"/>
  </r>
  <r>
    <x v="10"/>
    <x v="10"/>
    <s v="1102"/>
    <x v="173"/>
    <x v="173"/>
    <n v="513"/>
    <x v="0"/>
    <x v="13"/>
  </r>
  <r>
    <x v="10"/>
    <x v="10"/>
    <s v="1102"/>
    <x v="173"/>
    <x v="173"/>
    <n v="517"/>
    <x v="0"/>
    <x v="14"/>
  </r>
  <r>
    <x v="10"/>
    <x v="10"/>
    <s v="1102"/>
    <x v="173"/>
    <x v="173"/>
    <n v="489"/>
    <x v="0"/>
    <x v="15"/>
  </r>
  <r>
    <x v="10"/>
    <x v="10"/>
    <s v="1102"/>
    <x v="173"/>
    <x v="173"/>
    <n v="13"/>
    <x v="1"/>
    <x v="13"/>
  </r>
  <r>
    <x v="10"/>
    <x v="10"/>
    <s v="1102"/>
    <x v="173"/>
    <x v="173"/>
    <n v="14"/>
    <x v="1"/>
    <x v="14"/>
  </r>
  <r>
    <x v="10"/>
    <x v="10"/>
    <s v="1102"/>
    <x v="173"/>
    <x v="173"/>
    <n v="14"/>
    <x v="1"/>
    <x v="15"/>
  </r>
  <r>
    <x v="10"/>
    <x v="10"/>
    <s v="1103"/>
    <x v="174"/>
    <x v="174"/>
    <n v="75"/>
    <x v="0"/>
    <x v="13"/>
  </r>
  <r>
    <x v="10"/>
    <x v="10"/>
    <s v="1103"/>
    <x v="174"/>
    <x v="174"/>
    <n v="77"/>
    <x v="0"/>
    <x v="14"/>
  </r>
  <r>
    <x v="10"/>
    <x v="10"/>
    <s v="1103"/>
    <x v="174"/>
    <x v="174"/>
    <n v="71"/>
    <x v="0"/>
    <x v="15"/>
  </r>
  <r>
    <x v="10"/>
    <x v="10"/>
    <s v="1103"/>
    <x v="174"/>
    <x v="174"/>
    <n v="12"/>
    <x v="1"/>
    <x v="13"/>
  </r>
  <r>
    <x v="10"/>
    <x v="10"/>
    <s v="1103"/>
    <x v="174"/>
    <x v="174"/>
    <n v="9"/>
    <x v="1"/>
    <x v="14"/>
  </r>
  <r>
    <x v="10"/>
    <x v="10"/>
    <s v="1103"/>
    <x v="174"/>
    <x v="174"/>
    <n v="8"/>
    <x v="1"/>
    <x v="15"/>
  </r>
  <r>
    <x v="10"/>
    <x v="10"/>
    <s v="1106"/>
    <x v="175"/>
    <x v="175"/>
    <n v="31"/>
    <x v="0"/>
    <x v="13"/>
  </r>
  <r>
    <x v="10"/>
    <x v="10"/>
    <s v="1106"/>
    <x v="175"/>
    <x v="175"/>
    <n v="35"/>
    <x v="0"/>
    <x v="14"/>
  </r>
  <r>
    <x v="10"/>
    <x v="10"/>
    <s v="1106"/>
    <x v="175"/>
    <x v="175"/>
    <n v="29"/>
    <x v="0"/>
    <x v="15"/>
  </r>
  <r>
    <x v="10"/>
    <x v="10"/>
    <s v="1106"/>
    <x v="175"/>
    <x v="175"/>
    <n v="4"/>
    <x v="1"/>
    <x v="13"/>
  </r>
  <r>
    <x v="10"/>
    <x v="10"/>
    <s v="1106"/>
    <x v="175"/>
    <x v="175"/>
    <n v="2"/>
    <x v="1"/>
    <x v="14"/>
  </r>
  <r>
    <x v="10"/>
    <x v="10"/>
    <s v="1106"/>
    <x v="175"/>
    <x v="175"/>
    <n v="1"/>
    <x v="1"/>
    <x v="15"/>
  </r>
  <r>
    <x v="10"/>
    <x v="10"/>
    <s v="1111"/>
    <x v="176"/>
    <x v="176"/>
    <n v="30"/>
    <x v="0"/>
    <x v="13"/>
  </r>
  <r>
    <x v="10"/>
    <x v="10"/>
    <s v="1111"/>
    <x v="176"/>
    <x v="176"/>
    <n v="37"/>
    <x v="0"/>
    <x v="14"/>
  </r>
  <r>
    <x v="10"/>
    <x v="10"/>
    <s v="1111"/>
    <x v="176"/>
    <x v="176"/>
    <n v="31"/>
    <x v="0"/>
    <x v="15"/>
  </r>
  <r>
    <x v="10"/>
    <x v="10"/>
    <s v="1111"/>
    <x v="176"/>
    <x v="176"/>
    <n v="1"/>
    <x v="1"/>
    <x v="13"/>
  </r>
  <r>
    <x v="10"/>
    <x v="10"/>
    <s v="1111"/>
    <x v="176"/>
    <x v="176"/>
    <n v="1"/>
    <x v="1"/>
    <x v="14"/>
  </r>
  <r>
    <x v="10"/>
    <x v="10"/>
    <s v="1111"/>
    <x v="176"/>
    <x v="176"/>
    <n v="2"/>
    <x v="1"/>
    <x v="15"/>
  </r>
  <r>
    <x v="10"/>
    <x v="10"/>
    <s v="1112"/>
    <x v="177"/>
    <x v="177"/>
    <n v="90"/>
    <x v="0"/>
    <x v="13"/>
  </r>
  <r>
    <x v="10"/>
    <x v="10"/>
    <s v="1112"/>
    <x v="177"/>
    <x v="177"/>
    <n v="79"/>
    <x v="0"/>
    <x v="14"/>
  </r>
  <r>
    <x v="10"/>
    <x v="10"/>
    <s v="1112"/>
    <x v="177"/>
    <x v="177"/>
    <n v="86"/>
    <x v="0"/>
    <x v="15"/>
  </r>
  <r>
    <x v="10"/>
    <x v="10"/>
    <s v="1112"/>
    <x v="177"/>
    <x v="177"/>
    <n v="3"/>
    <x v="1"/>
    <x v="13"/>
  </r>
  <r>
    <x v="10"/>
    <x v="10"/>
    <s v="1112"/>
    <x v="177"/>
    <x v="177"/>
    <n v="3"/>
    <x v="1"/>
    <x v="14"/>
  </r>
  <r>
    <x v="10"/>
    <x v="10"/>
    <s v="1112"/>
    <x v="177"/>
    <x v="177"/>
    <n v="5"/>
    <x v="1"/>
    <x v="15"/>
  </r>
  <r>
    <x v="10"/>
    <x v="10"/>
    <s v="1114"/>
    <x v="178"/>
    <x v="178"/>
    <n v="215"/>
    <x v="0"/>
    <x v="13"/>
  </r>
  <r>
    <x v="10"/>
    <x v="10"/>
    <s v="1114"/>
    <x v="178"/>
    <x v="178"/>
    <n v="202"/>
    <x v="0"/>
    <x v="14"/>
  </r>
  <r>
    <x v="10"/>
    <x v="10"/>
    <s v="1114"/>
    <x v="178"/>
    <x v="178"/>
    <n v="197"/>
    <x v="0"/>
    <x v="15"/>
  </r>
  <r>
    <x v="10"/>
    <x v="10"/>
    <s v="1114"/>
    <x v="178"/>
    <x v="178"/>
    <n v="14"/>
    <x v="1"/>
    <x v="13"/>
  </r>
  <r>
    <x v="10"/>
    <x v="10"/>
    <s v="1114"/>
    <x v="178"/>
    <x v="178"/>
    <n v="13"/>
    <x v="1"/>
    <x v="14"/>
  </r>
  <r>
    <x v="10"/>
    <x v="10"/>
    <s v="1114"/>
    <x v="178"/>
    <x v="178"/>
    <n v="15"/>
    <x v="1"/>
    <x v="15"/>
  </r>
  <r>
    <x v="10"/>
    <x v="10"/>
    <s v="1119"/>
    <x v="179"/>
    <x v="179"/>
    <n v="714"/>
    <x v="0"/>
    <x v="13"/>
  </r>
  <r>
    <x v="10"/>
    <x v="10"/>
    <s v="1119"/>
    <x v="179"/>
    <x v="179"/>
    <n v="726"/>
    <x v="0"/>
    <x v="14"/>
  </r>
  <r>
    <x v="10"/>
    <x v="10"/>
    <s v="1119"/>
    <x v="179"/>
    <x v="179"/>
    <n v="743"/>
    <x v="0"/>
    <x v="15"/>
  </r>
  <r>
    <x v="10"/>
    <x v="10"/>
    <s v="1119"/>
    <x v="179"/>
    <x v="179"/>
    <n v="3"/>
    <x v="1"/>
    <x v="13"/>
  </r>
  <r>
    <x v="10"/>
    <x v="10"/>
    <s v="1119"/>
    <x v="179"/>
    <x v="179"/>
    <n v="2"/>
    <x v="1"/>
    <x v="14"/>
  </r>
  <r>
    <x v="10"/>
    <x v="10"/>
    <s v="1119"/>
    <x v="179"/>
    <x v="179"/>
    <n v="2"/>
    <x v="1"/>
    <x v="15"/>
  </r>
  <r>
    <x v="10"/>
    <x v="10"/>
    <s v="1120"/>
    <x v="180"/>
    <x v="180"/>
    <n v="616"/>
    <x v="0"/>
    <x v="13"/>
  </r>
  <r>
    <x v="10"/>
    <x v="10"/>
    <s v="1120"/>
    <x v="180"/>
    <x v="180"/>
    <n v="627"/>
    <x v="0"/>
    <x v="14"/>
  </r>
  <r>
    <x v="10"/>
    <x v="10"/>
    <s v="1120"/>
    <x v="180"/>
    <x v="180"/>
    <n v="607"/>
    <x v="0"/>
    <x v="15"/>
  </r>
  <r>
    <x v="10"/>
    <x v="10"/>
    <s v="1120"/>
    <x v="180"/>
    <x v="180"/>
    <n v="1"/>
    <x v="1"/>
    <x v="13"/>
  </r>
  <r>
    <x v="10"/>
    <x v="10"/>
    <s v="1120"/>
    <x v="180"/>
    <x v="180"/>
    <n v="1"/>
    <x v="1"/>
    <x v="14"/>
  </r>
  <r>
    <x v="10"/>
    <x v="10"/>
    <s v="1120"/>
    <x v="180"/>
    <x v="180"/>
    <n v="2"/>
    <x v="1"/>
    <x v="15"/>
  </r>
  <r>
    <x v="10"/>
    <x v="10"/>
    <s v="1121"/>
    <x v="181"/>
    <x v="181"/>
    <n v="453"/>
    <x v="0"/>
    <x v="13"/>
  </r>
  <r>
    <x v="10"/>
    <x v="10"/>
    <s v="1121"/>
    <x v="181"/>
    <x v="181"/>
    <n v="434"/>
    <x v="0"/>
    <x v="14"/>
  </r>
  <r>
    <x v="10"/>
    <x v="10"/>
    <s v="1121"/>
    <x v="181"/>
    <x v="181"/>
    <n v="362"/>
    <x v="0"/>
    <x v="15"/>
  </r>
  <r>
    <x v="10"/>
    <x v="10"/>
    <s v="1121"/>
    <x v="181"/>
    <x v="181"/>
    <n v="3"/>
    <x v="1"/>
    <x v="13"/>
  </r>
  <r>
    <x v="10"/>
    <x v="10"/>
    <s v="1121"/>
    <x v="181"/>
    <x v="181"/>
    <n v="3"/>
    <x v="1"/>
    <x v="14"/>
  </r>
  <r>
    <x v="10"/>
    <x v="10"/>
    <s v="1121"/>
    <x v="181"/>
    <x v="181"/>
    <n v="1"/>
    <x v="1"/>
    <x v="15"/>
  </r>
  <r>
    <x v="10"/>
    <x v="10"/>
    <s v="1122"/>
    <x v="182"/>
    <x v="182"/>
    <n v="176"/>
    <x v="0"/>
    <x v="13"/>
  </r>
  <r>
    <x v="10"/>
    <x v="10"/>
    <s v="1122"/>
    <x v="182"/>
    <x v="182"/>
    <n v="179"/>
    <x v="0"/>
    <x v="14"/>
  </r>
  <r>
    <x v="10"/>
    <x v="10"/>
    <s v="1122"/>
    <x v="182"/>
    <x v="182"/>
    <n v="191"/>
    <x v="0"/>
    <x v="15"/>
  </r>
  <r>
    <x v="10"/>
    <x v="10"/>
    <s v="1122"/>
    <x v="182"/>
    <x v="182"/>
    <n v="2"/>
    <x v="1"/>
    <x v="13"/>
  </r>
  <r>
    <x v="10"/>
    <x v="10"/>
    <s v="1122"/>
    <x v="182"/>
    <x v="182"/>
    <n v="2"/>
    <x v="1"/>
    <x v="14"/>
  </r>
  <r>
    <x v="10"/>
    <x v="10"/>
    <s v="1122"/>
    <x v="182"/>
    <x v="182"/>
    <n v="2"/>
    <x v="1"/>
    <x v="15"/>
  </r>
  <r>
    <x v="10"/>
    <x v="10"/>
    <s v="1124"/>
    <x v="183"/>
    <x v="183"/>
    <n v="170"/>
    <x v="0"/>
    <x v="13"/>
  </r>
  <r>
    <x v="10"/>
    <x v="10"/>
    <s v="1124"/>
    <x v="183"/>
    <x v="183"/>
    <n v="164"/>
    <x v="0"/>
    <x v="14"/>
  </r>
  <r>
    <x v="10"/>
    <x v="10"/>
    <s v="1124"/>
    <x v="183"/>
    <x v="183"/>
    <n v="153"/>
    <x v="0"/>
    <x v="15"/>
  </r>
  <r>
    <x v="10"/>
    <x v="10"/>
    <s v="1124"/>
    <x v="183"/>
    <x v="183"/>
    <n v="11"/>
    <x v="1"/>
    <x v="13"/>
  </r>
  <r>
    <x v="10"/>
    <x v="10"/>
    <s v="1124"/>
    <x v="183"/>
    <x v="183"/>
    <n v="11"/>
    <x v="1"/>
    <x v="14"/>
  </r>
  <r>
    <x v="10"/>
    <x v="10"/>
    <s v="1124"/>
    <x v="183"/>
    <x v="183"/>
    <n v="8"/>
    <x v="1"/>
    <x v="15"/>
  </r>
  <r>
    <x v="10"/>
    <x v="10"/>
    <s v="1127"/>
    <x v="184"/>
    <x v="184"/>
    <n v="86"/>
    <x v="0"/>
    <x v="13"/>
  </r>
  <r>
    <x v="10"/>
    <x v="10"/>
    <s v="1127"/>
    <x v="184"/>
    <x v="184"/>
    <n v="87"/>
    <x v="0"/>
    <x v="14"/>
  </r>
  <r>
    <x v="10"/>
    <x v="10"/>
    <s v="1127"/>
    <x v="184"/>
    <x v="184"/>
    <n v="65"/>
    <x v="0"/>
    <x v="15"/>
  </r>
  <r>
    <x v="10"/>
    <x v="10"/>
    <s v="1127"/>
    <x v="184"/>
    <x v="184"/>
    <n v="0"/>
    <x v="1"/>
    <x v="13"/>
  </r>
  <r>
    <x v="10"/>
    <x v="10"/>
    <s v="1127"/>
    <x v="184"/>
    <x v="184"/>
    <n v="0"/>
    <x v="1"/>
    <x v="14"/>
  </r>
  <r>
    <x v="10"/>
    <x v="10"/>
    <s v="1127"/>
    <x v="184"/>
    <x v="184"/>
    <n v="0"/>
    <x v="1"/>
    <x v="15"/>
  </r>
  <r>
    <x v="10"/>
    <x v="10"/>
    <s v="1129"/>
    <x v="185"/>
    <x v="185"/>
    <n v="37"/>
    <x v="0"/>
    <x v="13"/>
  </r>
  <r>
    <x v="10"/>
    <x v="10"/>
    <s v="1129"/>
    <x v="185"/>
    <x v="185"/>
    <n v="39"/>
    <x v="0"/>
    <x v="14"/>
  </r>
  <r>
    <x v="10"/>
    <x v="10"/>
    <s v="1129"/>
    <x v="185"/>
    <x v="185"/>
    <n v="43"/>
    <x v="0"/>
    <x v="15"/>
  </r>
  <r>
    <x v="10"/>
    <x v="10"/>
    <s v="1129"/>
    <x v="185"/>
    <x v="185"/>
    <n v="0"/>
    <x v="1"/>
    <x v="13"/>
  </r>
  <r>
    <x v="10"/>
    <x v="10"/>
    <s v="1129"/>
    <x v="185"/>
    <x v="185"/>
    <n v="0"/>
    <x v="1"/>
    <x v="14"/>
  </r>
  <r>
    <x v="10"/>
    <x v="10"/>
    <s v="1129"/>
    <x v="185"/>
    <x v="185"/>
    <n v="0"/>
    <x v="1"/>
    <x v="15"/>
  </r>
  <r>
    <x v="10"/>
    <x v="10"/>
    <s v="1130"/>
    <x v="186"/>
    <x v="186"/>
    <n v="124"/>
    <x v="0"/>
    <x v="13"/>
  </r>
  <r>
    <x v="10"/>
    <x v="10"/>
    <s v="1130"/>
    <x v="186"/>
    <x v="186"/>
    <n v="128"/>
    <x v="0"/>
    <x v="14"/>
  </r>
  <r>
    <x v="10"/>
    <x v="10"/>
    <s v="1130"/>
    <x v="186"/>
    <x v="186"/>
    <n v="65"/>
    <x v="0"/>
    <x v="15"/>
  </r>
  <r>
    <x v="10"/>
    <x v="10"/>
    <s v="1130"/>
    <x v="186"/>
    <x v="186"/>
    <n v="2"/>
    <x v="1"/>
    <x v="13"/>
  </r>
  <r>
    <x v="10"/>
    <x v="10"/>
    <s v="1130"/>
    <x v="186"/>
    <x v="186"/>
    <n v="1"/>
    <x v="1"/>
    <x v="14"/>
  </r>
  <r>
    <x v="10"/>
    <x v="10"/>
    <s v="1130"/>
    <x v="186"/>
    <x v="186"/>
    <n v="3"/>
    <x v="1"/>
    <x v="15"/>
  </r>
  <r>
    <x v="10"/>
    <x v="10"/>
    <s v="1133"/>
    <x v="187"/>
    <x v="187"/>
    <n v="179"/>
    <x v="0"/>
    <x v="13"/>
  </r>
  <r>
    <x v="10"/>
    <x v="10"/>
    <s v="1133"/>
    <x v="187"/>
    <x v="187"/>
    <n v="172"/>
    <x v="0"/>
    <x v="14"/>
  </r>
  <r>
    <x v="10"/>
    <x v="10"/>
    <s v="1133"/>
    <x v="187"/>
    <x v="187"/>
    <n v="189"/>
    <x v="0"/>
    <x v="15"/>
  </r>
  <r>
    <x v="10"/>
    <x v="10"/>
    <s v="1133"/>
    <x v="187"/>
    <x v="187"/>
    <n v="6"/>
    <x v="1"/>
    <x v="13"/>
  </r>
  <r>
    <x v="10"/>
    <x v="10"/>
    <s v="1133"/>
    <x v="187"/>
    <x v="187"/>
    <n v="3"/>
    <x v="1"/>
    <x v="14"/>
  </r>
  <r>
    <x v="10"/>
    <x v="10"/>
    <s v="1133"/>
    <x v="187"/>
    <x v="187"/>
    <n v="2"/>
    <x v="1"/>
    <x v="15"/>
  </r>
  <r>
    <x v="10"/>
    <x v="10"/>
    <s v="1134"/>
    <x v="188"/>
    <x v="188"/>
    <n v="173"/>
    <x v="0"/>
    <x v="13"/>
  </r>
  <r>
    <x v="10"/>
    <x v="10"/>
    <s v="1134"/>
    <x v="188"/>
    <x v="188"/>
    <n v="168"/>
    <x v="0"/>
    <x v="14"/>
  </r>
  <r>
    <x v="10"/>
    <x v="10"/>
    <s v="1134"/>
    <x v="188"/>
    <x v="188"/>
    <n v="161"/>
    <x v="0"/>
    <x v="15"/>
  </r>
  <r>
    <x v="10"/>
    <x v="10"/>
    <s v="1134"/>
    <x v="188"/>
    <x v="188"/>
    <n v="8"/>
    <x v="1"/>
    <x v="13"/>
  </r>
  <r>
    <x v="10"/>
    <x v="10"/>
    <s v="1134"/>
    <x v="188"/>
    <x v="188"/>
    <n v="5"/>
    <x v="1"/>
    <x v="14"/>
  </r>
  <r>
    <x v="10"/>
    <x v="10"/>
    <s v="1134"/>
    <x v="188"/>
    <x v="188"/>
    <n v="5"/>
    <x v="1"/>
    <x v="15"/>
  </r>
  <r>
    <x v="10"/>
    <x v="10"/>
    <s v="1135"/>
    <x v="189"/>
    <x v="189"/>
    <n v="30"/>
    <x v="0"/>
    <x v="13"/>
  </r>
  <r>
    <x v="10"/>
    <x v="10"/>
    <s v="1135"/>
    <x v="189"/>
    <x v="189"/>
    <n v="29"/>
    <x v="0"/>
    <x v="14"/>
  </r>
  <r>
    <x v="10"/>
    <x v="10"/>
    <s v="1135"/>
    <x v="189"/>
    <x v="189"/>
    <n v="19"/>
    <x v="0"/>
    <x v="15"/>
  </r>
  <r>
    <x v="10"/>
    <x v="10"/>
    <s v="1135"/>
    <x v="189"/>
    <x v="189"/>
    <n v="4"/>
    <x v="1"/>
    <x v="13"/>
  </r>
  <r>
    <x v="10"/>
    <x v="10"/>
    <s v="1135"/>
    <x v="189"/>
    <x v="189"/>
    <n v="4"/>
    <x v="1"/>
    <x v="14"/>
  </r>
  <r>
    <x v="10"/>
    <x v="10"/>
    <s v="1135"/>
    <x v="189"/>
    <x v="189"/>
    <n v="2"/>
    <x v="1"/>
    <x v="15"/>
  </r>
  <r>
    <x v="10"/>
    <x v="10"/>
    <s v="1141"/>
    <x v="190"/>
    <x v="190"/>
    <n v="365"/>
    <x v="0"/>
    <x v="13"/>
  </r>
  <r>
    <x v="10"/>
    <x v="10"/>
    <s v="1141"/>
    <x v="190"/>
    <x v="190"/>
    <n v="345"/>
    <x v="0"/>
    <x v="14"/>
  </r>
  <r>
    <x v="10"/>
    <x v="10"/>
    <s v="1141"/>
    <x v="190"/>
    <x v="190"/>
    <n v="294"/>
    <x v="0"/>
    <x v="15"/>
  </r>
  <r>
    <x v="10"/>
    <x v="10"/>
    <s v="1141"/>
    <x v="190"/>
    <x v="190"/>
    <n v="1"/>
    <x v="1"/>
    <x v="13"/>
  </r>
  <r>
    <x v="10"/>
    <x v="10"/>
    <s v="1141"/>
    <x v="190"/>
    <x v="190"/>
    <n v="1"/>
    <x v="1"/>
    <x v="14"/>
  </r>
  <r>
    <x v="10"/>
    <x v="10"/>
    <s v="1141"/>
    <x v="190"/>
    <x v="190"/>
    <n v="1"/>
    <x v="1"/>
    <x v="15"/>
  </r>
  <r>
    <x v="10"/>
    <x v="10"/>
    <s v="1142"/>
    <x v="191"/>
    <x v="191"/>
    <n v="95"/>
    <x v="0"/>
    <x v="13"/>
  </r>
  <r>
    <x v="10"/>
    <x v="10"/>
    <s v="1142"/>
    <x v="191"/>
    <x v="191"/>
    <n v="95"/>
    <x v="0"/>
    <x v="14"/>
  </r>
  <r>
    <x v="10"/>
    <x v="10"/>
    <s v="1142"/>
    <x v="191"/>
    <x v="191"/>
    <n v="146"/>
    <x v="0"/>
    <x v="15"/>
  </r>
  <r>
    <x v="10"/>
    <x v="10"/>
    <s v="1142"/>
    <x v="191"/>
    <x v="191"/>
    <n v="0"/>
    <x v="1"/>
    <x v="13"/>
  </r>
  <r>
    <x v="10"/>
    <x v="10"/>
    <s v="1142"/>
    <x v="191"/>
    <x v="191"/>
    <n v="0"/>
    <x v="1"/>
    <x v="14"/>
  </r>
  <r>
    <x v="10"/>
    <x v="10"/>
    <s v="1142"/>
    <x v="191"/>
    <x v="191"/>
    <n v="0"/>
    <x v="1"/>
    <x v="15"/>
  </r>
  <r>
    <x v="10"/>
    <x v="10"/>
    <s v="1144"/>
    <x v="192"/>
    <x v="192"/>
    <n v="4"/>
    <x v="0"/>
    <x v="13"/>
  </r>
  <r>
    <x v="10"/>
    <x v="10"/>
    <s v="1144"/>
    <x v="192"/>
    <x v="192"/>
    <n v="7"/>
    <x v="0"/>
    <x v="14"/>
  </r>
  <r>
    <x v="10"/>
    <x v="10"/>
    <s v="1144"/>
    <x v="192"/>
    <x v="192"/>
    <n v="5"/>
    <x v="0"/>
    <x v="15"/>
  </r>
  <r>
    <x v="10"/>
    <x v="10"/>
    <s v="1144"/>
    <x v="192"/>
    <x v="192"/>
    <n v="0"/>
    <x v="1"/>
    <x v="13"/>
  </r>
  <r>
    <x v="10"/>
    <x v="10"/>
    <s v="1144"/>
    <x v="192"/>
    <x v="192"/>
    <n v="0"/>
    <x v="1"/>
    <x v="14"/>
  </r>
  <r>
    <x v="10"/>
    <x v="10"/>
    <s v="1144"/>
    <x v="192"/>
    <x v="192"/>
    <n v="0"/>
    <x v="1"/>
    <x v="15"/>
  </r>
  <r>
    <x v="10"/>
    <x v="10"/>
    <s v="1145"/>
    <x v="193"/>
    <x v="193"/>
    <n v="18"/>
    <x v="0"/>
    <x v="13"/>
  </r>
  <r>
    <x v="10"/>
    <x v="10"/>
    <s v="1145"/>
    <x v="193"/>
    <x v="193"/>
    <n v="17"/>
    <x v="0"/>
    <x v="14"/>
  </r>
  <r>
    <x v="10"/>
    <x v="10"/>
    <s v="1145"/>
    <x v="193"/>
    <x v="193"/>
    <n v="18"/>
    <x v="0"/>
    <x v="15"/>
  </r>
  <r>
    <x v="10"/>
    <x v="10"/>
    <s v="1145"/>
    <x v="193"/>
    <x v="193"/>
    <n v="0"/>
    <x v="1"/>
    <x v="13"/>
  </r>
  <r>
    <x v="10"/>
    <x v="10"/>
    <s v="1145"/>
    <x v="193"/>
    <x v="193"/>
    <n v="0"/>
    <x v="1"/>
    <x v="14"/>
  </r>
  <r>
    <x v="10"/>
    <x v="10"/>
    <s v="1145"/>
    <x v="193"/>
    <x v="193"/>
    <n v="0"/>
    <x v="1"/>
    <x v="15"/>
  </r>
  <r>
    <x v="10"/>
    <x v="10"/>
    <s v="1146"/>
    <x v="194"/>
    <x v="194"/>
    <n v="170"/>
    <x v="0"/>
    <x v="13"/>
  </r>
  <r>
    <x v="10"/>
    <x v="10"/>
    <s v="1146"/>
    <x v="194"/>
    <x v="194"/>
    <n v="150"/>
    <x v="0"/>
    <x v="14"/>
  </r>
  <r>
    <x v="10"/>
    <x v="10"/>
    <s v="1146"/>
    <x v="194"/>
    <x v="194"/>
    <n v="124"/>
    <x v="0"/>
    <x v="15"/>
  </r>
  <r>
    <x v="10"/>
    <x v="10"/>
    <s v="1146"/>
    <x v="194"/>
    <x v="194"/>
    <n v="2"/>
    <x v="1"/>
    <x v="13"/>
  </r>
  <r>
    <x v="10"/>
    <x v="10"/>
    <s v="1146"/>
    <x v="194"/>
    <x v="194"/>
    <n v="2"/>
    <x v="1"/>
    <x v="14"/>
  </r>
  <r>
    <x v="10"/>
    <x v="10"/>
    <s v="1146"/>
    <x v="194"/>
    <x v="194"/>
    <n v="3"/>
    <x v="1"/>
    <x v="15"/>
  </r>
  <r>
    <x v="10"/>
    <x v="10"/>
    <s v="1149"/>
    <x v="195"/>
    <x v="195"/>
    <n v="179"/>
    <x v="0"/>
    <x v="13"/>
  </r>
  <r>
    <x v="10"/>
    <x v="10"/>
    <s v="1149"/>
    <x v="195"/>
    <x v="195"/>
    <n v="169"/>
    <x v="0"/>
    <x v="14"/>
  </r>
  <r>
    <x v="10"/>
    <x v="10"/>
    <s v="1149"/>
    <x v="195"/>
    <x v="195"/>
    <n v="146"/>
    <x v="0"/>
    <x v="15"/>
  </r>
  <r>
    <x v="10"/>
    <x v="10"/>
    <s v="1149"/>
    <x v="195"/>
    <x v="195"/>
    <n v="7"/>
    <x v="1"/>
    <x v="13"/>
  </r>
  <r>
    <x v="10"/>
    <x v="10"/>
    <s v="1149"/>
    <x v="195"/>
    <x v="195"/>
    <n v="2"/>
    <x v="1"/>
    <x v="14"/>
  </r>
  <r>
    <x v="10"/>
    <x v="10"/>
    <s v="1149"/>
    <x v="195"/>
    <x v="195"/>
    <n v="6"/>
    <x v="1"/>
    <x v="15"/>
  </r>
  <r>
    <x v="10"/>
    <x v="10"/>
    <s v="1151"/>
    <x v="196"/>
    <x v="196"/>
    <n v="1"/>
    <x v="0"/>
    <x v="13"/>
  </r>
  <r>
    <x v="10"/>
    <x v="10"/>
    <s v="1151"/>
    <x v="196"/>
    <x v="196"/>
    <n v="0"/>
    <x v="0"/>
    <x v="14"/>
  </r>
  <r>
    <x v="10"/>
    <x v="10"/>
    <s v="1151"/>
    <x v="196"/>
    <x v="196"/>
    <n v="3"/>
    <x v="0"/>
    <x v="15"/>
  </r>
  <r>
    <x v="10"/>
    <x v="10"/>
    <s v="1151"/>
    <x v="196"/>
    <x v="196"/>
    <n v="0"/>
    <x v="1"/>
    <x v="13"/>
  </r>
  <r>
    <x v="10"/>
    <x v="10"/>
    <s v="1151"/>
    <x v="196"/>
    <x v="196"/>
    <n v="0"/>
    <x v="1"/>
    <x v="14"/>
  </r>
  <r>
    <x v="10"/>
    <x v="10"/>
    <s v="1151"/>
    <x v="196"/>
    <x v="196"/>
    <n v="0"/>
    <x v="1"/>
    <x v="15"/>
  </r>
  <r>
    <x v="10"/>
    <x v="10"/>
    <s v="1160"/>
    <x v="197"/>
    <x v="197"/>
    <n v="518"/>
    <x v="0"/>
    <x v="13"/>
  </r>
  <r>
    <x v="10"/>
    <x v="10"/>
    <s v="1160"/>
    <x v="197"/>
    <x v="197"/>
    <n v="513"/>
    <x v="0"/>
    <x v="14"/>
  </r>
  <r>
    <x v="10"/>
    <x v="10"/>
    <s v="1160"/>
    <x v="197"/>
    <x v="197"/>
    <n v="545"/>
    <x v="0"/>
    <x v="15"/>
  </r>
  <r>
    <x v="10"/>
    <x v="10"/>
    <s v="1160"/>
    <x v="197"/>
    <x v="197"/>
    <n v="3"/>
    <x v="1"/>
    <x v="13"/>
  </r>
  <r>
    <x v="10"/>
    <x v="10"/>
    <s v="1160"/>
    <x v="197"/>
    <x v="197"/>
    <n v="3"/>
    <x v="1"/>
    <x v="14"/>
  </r>
  <r>
    <x v="10"/>
    <x v="10"/>
    <s v="1160"/>
    <x v="197"/>
    <x v="197"/>
    <n v="5"/>
    <x v="1"/>
    <x v="15"/>
  </r>
  <r>
    <x v="11"/>
    <x v="11"/>
    <s v="1201"/>
    <x v="198"/>
    <x v="198"/>
    <n v="126"/>
    <x v="0"/>
    <x v="13"/>
  </r>
  <r>
    <x v="11"/>
    <x v="11"/>
    <s v="1201"/>
    <x v="198"/>
    <x v="198"/>
    <n v="121"/>
    <x v="0"/>
    <x v="14"/>
  </r>
  <r>
    <x v="11"/>
    <x v="11"/>
    <s v="1201"/>
    <x v="198"/>
    <x v="198"/>
    <n v="107"/>
    <x v="0"/>
    <x v="15"/>
  </r>
  <r>
    <x v="11"/>
    <x v="11"/>
    <s v="1201"/>
    <x v="198"/>
    <x v="198"/>
    <n v="19"/>
    <x v="1"/>
    <x v="13"/>
  </r>
  <r>
    <x v="11"/>
    <x v="11"/>
    <s v="1201"/>
    <x v="198"/>
    <x v="198"/>
    <n v="13"/>
    <x v="1"/>
    <x v="14"/>
  </r>
  <r>
    <x v="11"/>
    <x v="11"/>
    <s v="1201"/>
    <x v="198"/>
    <x v="198"/>
    <n v="16"/>
    <x v="1"/>
    <x v="15"/>
  </r>
  <r>
    <x v="11"/>
    <x v="11"/>
    <s v="1211"/>
    <x v="199"/>
    <x v="199"/>
    <n v="137"/>
    <x v="0"/>
    <x v="13"/>
  </r>
  <r>
    <x v="11"/>
    <x v="11"/>
    <s v="1211"/>
    <x v="199"/>
    <x v="199"/>
    <n v="138"/>
    <x v="0"/>
    <x v="14"/>
  </r>
  <r>
    <x v="11"/>
    <x v="11"/>
    <s v="1211"/>
    <x v="199"/>
    <x v="199"/>
    <n v="115"/>
    <x v="0"/>
    <x v="15"/>
  </r>
  <r>
    <x v="11"/>
    <x v="11"/>
    <s v="1211"/>
    <x v="199"/>
    <x v="199"/>
    <n v="6"/>
    <x v="1"/>
    <x v="13"/>
  </r>
  <r>
    <x v="11"/>
    <x v="11"/>
    <s v="1211"/>
    <x v="199"/>
    <x v="199"/>
    <n v="5"/>
    <x v="1"/>
    <x v="14"/>
  </r>
  <r>
    <x v="11"/>
    <x v="11"/>
    <s v="1211"/>
    <x v="199"/>
    <x v="199"/>
    <n v="4"/>
    <x v="1"/>
    <x v="15"/>
  </r>
  <r>
    <x v="11"/>
    <x v="11"/>
    <s v="1216"/>
    <x v="200"/>
    <x v="200"/>
    <n v="118"/>
    <x v="0"/>
    <x v="13"/>
  </r>
  <r>
    <x v="11"/>
    <x v="11"/>
    <s v="1216"/>
    <x v="200"/>
    <x v="200"/>
    <n v="79"/>
    <x v="0"/>
    <x v="14"/>
  </r>
  <r>
    <x v="11"/>
    <x v="11"/>
    <s v="1216"/>
    <x v="200"/>
    <x v="200"/>
    <n v="126"/>
    <x v="0"/>
    <x v="15"/>
  </r>
  <r>
    <x v="11"/>
    <x v="11"/>
    <s v="1216"/>
    <x v="200"/>
    <x v="200"/>
    <n v="4"/>
    <x v="1"/>
    <x v="13"/>
  </r>
  <r>
    <x v="11"/>
    <x v="11"/>
    <s v="1216"/>
    <x v="200"/>
    <x v="200"/>
    <n v="4"/>
    <x v="1"/>
    <x v="14"/>
  </r>
  <r>
    <x v="11"/>
    <x v="11"/>
    <s v="1216"/>
    <x v="200"/>
    <x v="200"/>
    <n v="3"/>
    <x v="1"/>
    <x v="15"/>
  </r>
  <r>
    <x v="11"/>
    <x v="11"/>
    <s v="1219"/>
    <x v="201"/>
    <x v="201"/>
    <n v="52"/>
    <x v="0"/>
    <x v="13"/>
  </r>
  <r>
    <x v="11"/>
    <x v="11"/>
    <s v="1219"/>
    <x v="201"/>
    <x v="201"/>
    <n v="46"/>
    <x v="0"/>
    <x v="14"/>
  </r>
  <r>
    <x v="11"/>
    <x v="11"/>
    <s v="1219"/>
    <x v="201"/>
    <x v="201"/>
    <n v="36"/>
    <x v="0"/>
    <x v="15"/>
  </r>
  <r>
    <x v="11"/>
    <x v="11"/>
    <s v="1219"/>
    <x v="201"/>
    <x v="201"/>
    <n v="1"/>
    <x v="1"/>
    <x v="13"/>
  </r>
  <r>
    <x v="11"/>
    <x v="11"/>
    <s v="1219"/>
    <x v="201"/>
    <x v="201"/>
    <n v="1"/>
    <x v="1"/>
    <x v="14"/>
  </r>
  <r>
    <x v="11"/>
    <x v="11"/>
    <s v="1219"/>
    <x v="201"/>
    <x v="201"/>
    <n v="1"/>
    <x v="1"/>
    <x v="15"/>
  </r>
  <r>
    <x v="11"/>
    <x v="11"/>
    <s v="1221"/>
    <x v="202"/>
    <x v="202"/>
    <n v="27"/>
    <x v="0"/>
    <x v="13"/>
  </r>
  <r>
    <x v="11"/>
    <x v="11"/>
    <s v="1221"/>
    <x v="202"/>
    <x v="202"/>
    <n v="31"/>
    <x v="0"/>
    <x v="14"/>
  </r>
  <r>
    <x v="11"/>
    <x v="11"/>
    <s v="1221"/>
    <x v="202"/>
    <x v="202"/>
    <n v="21"/>
    <x v="0"/>
    <x v="15"/>
  </r>
  <r>
    <x v="11"/>
    <x v="11"/>
    <s v="1221"/>
    <x v="202"/>
    <x v="202"/>
    <n v="7"/>
    <x v="1"/>
    <x v="13"/>
  </r>
  <r>
    <x v="11"/>
    <x v="11"/>
    <s v="1221"/>
    <x v="202"/>
    <x v="202"/>
    <n v="5"/>
    <x v="1"/>
    <x v="14"/>
  </r>
  <r>
    <x v="11"/>
    <x v="11"/>
    <s v="1221"/>
    <x v="202"/>
    <x v="202"/>
    <n v="4"/>
    <x v="1"/>
    <x v="15"/>
  </r>
  <r>
    <x v="11"/>
    <x v="11"/>
    <s v="1222"/>
    <x v="203"/>
    <x v="203"/>
    <n v="50"/>
    <x v="0"/>
    <x v="13"/>
  </r>
  <r>
    <x v="11"/>
    <x v="11"/>
    <s v="1222"/>
    <x v="203"/>
    <x v="203"/>
    <n v="49"/>
    <x v="0"/>
    <x v="14"/>
  </r>
  <r>
    <x v="11"/>
    <x v="11"/>
    <s v="1222"/>
    <x v="203"/>
    <x v="203"/>
    <n v="55"/>
    <x v="0"/>
    <x v="15"/>
  </r>
  <r>
    <x v="11"/>
    <x v="11"/>
    <s v="1222"/>
    <x v="203"/>
    <x v="203"/>
    <n v="0"/>
    <x v="1"/>
    <x v="13"/>
  </r>
  <r>
    <x v="11"/>
    <x v="11"/>
    <s v="1222"/>
    <x v="203"/>
    <x v="203"/>
    <n v="0"/>
    <x v="1"/>
    <x v="14"/>
  </r>
  <r>
    <x v="11"/>
    <x v="11"/>
    <s v="1222"/>
    <x v="203"/>
    <x v="203"/>
    <n v="0"/>
    <x v="1"/>
    <x v="15"/>
  </r>
  <r>
    <x v="11"/>
    <x v="11"/>
    <s v="1223"/>
    <x v="204"/>
    <x v="204"/>
    <n v="47"/>
    <x v="0"/>
    <x v="13"/>
  </r>
  <r>
    <x v="11"/>
    <x v="11"/>
    <s v="1223"/>
    <x v="204"/>
    <x v="204"/>
    <n v="47"/>
    <x v="0"/>
    <x v="14"/>
  </r>
  <r>
    <x v="11"/>
    <x v="11"/>
    <s v="1223"/>
    <x v="204"/>
    <x v="204"/>
    <n v="46"/>
    <x v="0"/>
    <x v="15"/>
  </r>
  <r>
    <x v="11"/>
    <x v="11"/>
    <s v="1223"/>
    <x v="204"/>
    <x v="204"/>
    <n v="3"/>
    <x v="1"/>
    <x v="13"/>
  </r>
  <r>
    <x v="11"/>
    <x v="11"/>
    <s v="1223"/>
    <x v="204"/>
    <x v="204"/>
    <n v="3"/>
    <x v="1"/>
    <x v="14"/>
  </r>
  <r>
    <x v="11"/>
    <x v="11"/>
    <s v="1223"/>
    <x v="204"/>
    <x v="204"/>
    <n v="3"/>
    <x v="1"/>
    <x v="15"/>
  </r>
  <r>
    <x v="11"/>
    <x v="11"/>
    <s v="1224"/>
    <x v="205"/>
    <x v="205"/>
    <n v="321"/>
    <x v="0"/>
    <x v="13"/>
  </r>
  <r>
    <x v="11"/>
    <x v="11"/>
    <s v="1224"/>
    <x v="205"/>
    <x v="205"/>
    <n v="321"/>
    <x v="0"/>
    <x v="14"/>
  </r>
  <r>
    <x v="11"/>
    <x v="11"/>
    <s v="1224"/>
    <x v="205"/>
    <x v="205"/>
    <n v="205"/>
    <x v="0"/>
    <x v="15"/>
  </r>
  <r>
    <x v="11"/>
    <x v="11"/>
    <s v="1224"/>
    <x v="205"/>
    <x v="205"/>
    <n v="11"/>
    <x v="1"/>
    <x v="13"/>
  </r>
  <r>
    <x v="11"/>
    <x v="11"/>
    <s v="1224"/>
    <x v="205"/>
    <x v="205"/>
    <n v="10"/>
    <x v="1"/>
    <x v="14"/>
  </r>
  <r>
    <x v="11"/>
    <x v="11"/>
    <s v="1224"/>
    <x v="205"/>
    <x v="205"/>
    <n v="9"/>
    <x v="1"/>
    <x v="15"/>
  </r>
  <r>
    <x v="11"/>
    <x v="11"/>
    <s v="1227"/>
    <x v="206"/>
    <x v="206"/>
    <n v="22"/>
    <x v="0"/>
    <x v="13"/>
  </r>
  <r>
    <x v="11"/>
    <x v="11"/>
    <s v="1227"/>
    <x v="206"/>
    <x v="206"/>
    <n v="20"/>
    <x v="0"/>
    <x v="14"/>
  </r>
  <r>
    <x v="11"/>
    <x v="11"/>
    <s v="1227"/>
    <x v="206"/>
    <x v="206"/>
    <n v="20"/>
    <x v="0"/>
    <x v="15"/>
  </r>
  <r>
    <x v="11"/>
    <x v="11"/>
    <s v="1227"/>
    <x v="206"/>
    <x v="206"/>
    <n v="1"/>
    <x v="1"/>
    <x v="13"/>
  </r>
  <r>
    <x v="11"/>
    <x v="11"/>
    <s v="1227"/>
    <x v="206"/>
    <x v="206"/>
    <n v="1"/>
    <x v="1"/>
    <x v="14"/>
  </r>
  <r>
    <x v="11"/>
    <x v="11"/>
    <s v="1227"/>
    <x v="206"/>
    <x v="206"/>
    <n v="1"/>
    <x v="1"/>
    <x v="15"/>
  </r>
  <r>
    <x v="11"/>
    <x v="11"/>
    <s v="1228"/>
    <x v="207"/>
    <x v="207"/>
    <n v="25"/>
    <x v="0"/>
    <x v="13"/>
  </r>
  <r>
    <x v="11"/>
    <x v="11"/>
    <s v="1228"/>
    <x v="207"/>
    <x v="207"/>
    <n v="25"/>
    <x v="0"/>
    <x v="14"/>
  </r>
  <r>
    <x v="11"/>
    <x v="11"/>
    <s v="1228"/>
    <x v="207"/>
    <x v="207"/>
    <n v="23"/>
    <x v="0"/>
    <x v="15"/>
  </r>
  <r>
    <x v="11"/>
    <x v="11"/>
    <s v="1228"/>
    <x v="207"/>
    <x v="207"/>
    <n v="2"/>
    <x v="1"/>
    <x v="13"/>
  </r>
  <r>
    <x v="11"/>
    <x v="11"/>
    <s v="1228"/>
    <x v="207"/>
    <x v="207"/>
    <n v="5"/>
    <x v="1"/>
    <x v="14"/>
  </r>
  <r>
    <x v="11"/>
    <x v="11"/>
    <s v="1228"/>
    <x v="207"/>
    <x v="207"/>
    <n v="0"/>
    <x v="1"/>
    <x v="15"/>
  </r>
  <r>
    <x v="11"/>
    <x v="11"/>
    <s v="1231"/>
    <x v="208"/>
    <x v="208"/>
    <n v="124"/>
    <x v="0"/>
    <x v="13"/>
  </r>
  <r>
    <x v="11"/>
    <x v="11"/>
    <s v="1231"/>
    <x v="208"/>
    <x v="208"/>
    <n v="124"/>
    <x v="0"/>
    <x v="14"/>
  </r>
  <r>
    <x v="11"/>
    <x v="11"/>
    <s v="1231"/>
    <x v="208"/>
    <x v="208"/>
    <n v="103"/>
    <x v="0"/>
    <x v="15"/>
  </r>
  <r>
    <x v="11"/>
    <x v="11"/>
    <s v="1231"/>
    <x v="208"/>
    <x v="208"/>
    <n v="14"/>
    <x v="1"/>
    <x v="13"/>
  </r>
  <r>
    <x v="11"/>
    <x v="11"/>
    <s v="1231"/>
    <x v="208"/>
    <x v="208"/>
    <n v="11"/>
    <x v="1"/>
    <x v="14"/>
  </r>
  <r>
    <x v="11"/>
    <x v="11"/>
    <s v="1231"/>
    <x v="208"/>
    <x v="208"/>
    <n v="7"/>
    <x v="1"/>
    <x v="15"/>
  </r>
  <r>
    <x v="11"/>
    <x v="11"/>
    <s v="1232"/>
    <x v="209"/>
    <x v="209"/>
    <n v="11"/>
    <x v="0"/>
    <x v="13"/>
  </r>
  <r>
    <x v="11"/>
    <x v="11"/>
    <s v="1232"/>
    <x v="209"/>
    <x v="209"/>
    <n v="11"/>
    <x v="0"/>
    <x v="14"/>
  </r>
  <r>
    <x v="11"/>
    <x v="11"/>
    <s v="1232"/>
    <x v="209"/>
    <x v="209"/>
    <n v="8"/>
    <x v="0"/>
    <x v="15"/>
  </r>
  <r>
    <x v="11"/>
    <x v="11"/>
    <s v="1232"/>
    <x v="209"/>
    <x v="209"/>
    <n v="1"/>
    <x v="1"/>
    <x v="13"/>
  </r>
  <r>
    <x v="11"/>
    <x v="11"/>
    <s v="1232"/>
    <x v="209"/>
    <x v="209"/>
    <n v="1"/>
    <x v="1"/>
    <x v="14"/>
  </r>
  <r>
    <x v="11"/>
    <x v="11"/>
    <s v="1232"/>
    <x v="209"/>
    <x v="209"/>
    <n v="1"/>
    <x v="1"/>
    <x v="15"/>
  </r>
  <r>
    <x v="11"/>
    <x v="11"/>
    <s v="1233"/>
    <x v="210"/>
    <x v="210"/>
    <n v="41"/>
    <x v="0"/>
    <x v="13"/>
  </r>
  <r>
    <x v="11"/>
    <x v="11"/>
    <s v="1233"/>
    <x v="210"/>
    <x v="210"/>
    <n v="41"/>
    <x v="0"/>
    <x v="14"/>
  </r>
  <r>
    <x v="11"/>
    <x v="11"/>
    <s v="1233"/>
    <x v="210"/>
    <x v="210"/>
    <n v="41"/>
    <x v="0"/>
    <x v="15"/>
  </r>
  <r>
    <x v="11"/>
    <x v="11"/>
    <s v="1233"/>
    <x v="210"/>
    <x v="210"/>
    <n v="7"/>
    <x v="1"/>
    <x v="13"/>
  </r>
  <r>
    <x v="11"/>
    <x v="11"/>
    <s v="1233"/>
    <x v="210"/>
    <x v="210"/>
    <n v="10"/>
    <x v="1"/>
    <x v="14"/>
  </r>
  <r>
    <x v="11"/>
    <x v="11"/>
    <s v="1233"/>
    <x v="210"/>
    <x v="210"/>
    <n v="7"/>
    <x v="1"/>
    <x v="15"/>
  </r>
  <r>
    <x v="11"/>
    <x v="11"/>
    <s v="1234"/>
    <x v="211"/>
    <x v="211"/>
    <n v="20"/>
    <x v="0"/>
    <x v="13"/>
  </r>
  <r>
    <x v="11"/>
    <x v="11"/>
    <s v="1234"/>
    <x v="211"/>
    <x v="211"/>
    <n v="19"/>
    <x v="0"/>
    <x v="14"/>
  </r>
  <r>
    <x v="11"/>
    <x v="11"/>
    <s v="1234"/>
    <x v="211"/>
    <x v="211"/>
    <n v="14"/>
    <x v="0"/>
    <x v="15"/>
  </r>
  <r>
    <x v="11"/>
    <x v="11"/>
    <s v="1234"/>
    <x v="211"/>
    <x v="211"/>
    <n v="11"/>
    <x v="1"/>
    <x v="13"/>
  </r>
  <r>
    <x v="11"/>
    <x v="11"/>
    <s v="1234"/>
    <x v="211"/>
    <x v="211"/>
    <n v="12"/>
    <x v="1"/>
    <x v="14"/>
  </r>
  <r>
    <x v="11"/>
    <x v="11"/>
    <s v="1234"/>
    <x v="211"/>
    <x v="211"/>
    <n v="19"/>
    <x v="1"/>
    <x v="15"/>
  </r>
  <r>
    <x v="11"/>
    <x v="11"/>
    <s v="1235"/>
    <x v="212"/>
    <x v="212"/>
    <n v="331"/>
    <x v="0"/>
    <x v="13"/>
  </r>
  <r>
    <x v="11"/>
    <x v="11"/>
    <s v="1235"/>
    <x v="212"/>
    <x v="212"/>
    <n v="326"/>
    <x v="0"/>
    <x v="14"/>
  </r>
  <r>
    <x v="11"/>
    <x v="11"/>
    <s v="1235"/>
    <x v="212"/>
    <x v="212"/>
    <n v="268"/>
    <x v="0"/>
    <x v="15"/>
  </r>
  <r>
    <x v="11"/>
    <x v="11"/>
    <s v="1235"/>
    <x v="212"/>
    <x v="212"/>
    <n v="24"/>
    <x v="1"/>
    <x v="13"/>
  </r>
  <r>
    <x v="11"/>
    <x v="11"/>
    <s v="1235"/>
    <x v="212"/>
    <x v="212"/>
    <n v="29"/>
    <x v="1"/>
    <x v="14"/>
  </r>
  <r>
    <x v="11"/>
    <x v="11"/>
    <s v="1235"/>
    <x v="212"/>
    <x v="212"/>
    <n v="25"/>
    <x v="1"/>
    <x v="15"/>
  </r>
  <r>
    <x v="11"/>
    <x v="11"/>
    <s v="1238"/>
    <x v="213"/>
    <x v="213"/>
    <n v="320"/>
    <x v="0"/>
    <x v="13"/>
  </r>
  <r>
    <x v="11"/>
    <x v="11"/>
    <s v="1238"/>
    <x v="213"/>
    <x v="213"/>
    <n v="320"/>
    <x v="0"/>
    <x v="14"/>
  </r>
  <r>
    <x v="11"/>
    <x v="11"/>
    <s v="1238"/>
    <x v="213"/>
    <x v="213"/>
    <n v="219"/>
    <x v="0"/>
    <x v="15"/>
  </r>
  <r>
    <x v="11"/>
    <x v="11"/>
    <s v="1238"/>
    <x v="213"/>
    <x v="213"/>
    <n v="11"/>
    <x v="1"/>
    <x v="13"/>
  </r>
  <r>
    <x v="11"/>
    <x v="11"/>
    <s v="1238"/>
    <x v="213"/>
    <x v="213"/>
    <n v="11"/>
    <x v="1"/>
    <x v="14"/>
  </r>
  <r>
    <x v="11"/>
    <x v="11"/>
    <s v="1238"/>
    <x v="213"/>
    <x v="213"/>
    <n v="10"/>
    <x v="1"/>
    <x v="15"/>
  </r>
  <r>
    <x v="11"/>
    <x v="11"/>
    <s v="1241"/>
    <x v="214"/>
    <x v="214"/>
    <n v="50"/>
    <x v="0"/>
    <x v="13"/>
  </r>
  <r>
    <x v="11"/>
    <x v="11"/>
    <s v="1241"/>
    <x v="214"/>
    <x v="214"/>
    <n v="53"/>
    <x v="0"/>
    <x v="14"/>
  </r>
  <r>
    <x v="11"/>
    <x v="11"/>
    <s v="1241"/>
    <x v="214"/>
    <x v="214"/>
    <n v="54"/>
    <x v="0"/>
    <x v="15"/>
  </r>
  <r>
    <x v="11"/>
    <x v="11"/>
    <s v="1241"/>
    <x v="214"/>
    <x v="214"/>
    <n v="3"/>
    <x v="1"/>
    <x v="13"/>
  </r>
  <r>
    <x v="11"/>
    <x v="11"/>
    <s v="1241"/>
    <x v="214"/>
    <x v="214"/>
    <n v="4"/>
    <x v="1"/>
    <x v="14"/>
  </r>
  <r>
    <x v="11"/>
    <x v="11"/>
    <s v="1241"/>
    <x v="214"/>
    <x v="214"/>
    <n v="5"/>
    <x v="1"/>
    <x v="15"/>
  </r>
  <r>
    <x v="11"/>
    <x v="11"/>
    <s v="1242"/>
    <x v="215"/>
    <x v="215"/>
    <n v="11"/>
    <x v="0"/>
    <x v="13"/>
  </r>
  <r>
    <x v="11"/>
    <x v="11"/>
    <s v="1242"/>
    <x v="215"/>
    <x v="215"/>
    <n v="13"/>
    <x v="0"/>
    <x v="14"/>
  </r>
  <r>
    <x v="11"/>
    <x v="11"/>
    <s v="1242"/>
    <x v="215"/>
    <x v="215"/>
    <n v="8"/>
    <x v="0"/>
    <x v="15"/>
  </r>
  <r>
    <x v="11"/>
    <x v="11"/>
    <s v="1242"/>
    <x v="215"/>
    <x v="215"/>
    <n v="0"/>
    <x v="1"/>
    <x v="13"/>
  </r>
  <r>
    <x v="11"/>
    <x v="11"/>
    <s v="1242"/>
    <x v="215"/>
    <x v="215"/>
    <n v="0"/>
    <x v="1"/>
    <x v="14"/>
  </r>
  <r>
    <x v="11"/>
    <x v="11"/>
    <s v="1242"/>
    <x v="215"/>
    <x v="215"/>
    <n v="0"/>
    <x v="1"/>
    <x v="15"/>
  </r>
  <r>
    <x v="11"/>
    <x v="11"/>
    <s v="1243"/>
    <x v="216"/>
    <x v="216"/>
    <n v="69"/>
    <x v="0"/>
    <x v="13"/>
  </r>
  <r>
    <x v="11"/>
    <x v="11"/>
    <s v="1243"/>
    <x v="216"/>
    <x v="216"/>
    <n v="68"/>
    <x v="0"/>
    <x v="14"/>
  </r>
  <r>
    <x v="11"/>
    <x v="11"/>
    <s v="1243"/>
    <x v="216"/>
    <x v="216"/>
    <n v="61"/>
    <x v="0"/>
    <x v="15"/>
  </r>
  <r>
    <x v="11"/>
    <x v="11"/>
    <s v="1243"/>
    <x v="216"/>
    <x v="216"/>
    <n v="2"/>
    <x v="1"/>
    <x v="13"/>
  </r>
  <r>
    <x v="11"/>
    <x v="11"/>
    <s v="1243"/>
    <x v="216"/>
    <x v="216"/>
    <n v="3"/>
    <x v="1"/>
    <x v="14"/>
  </r>
  <r>
    <x v="11"/>
    <x v="11"/>
    <s v="1243"/>
    <x v="216"/>
    <x v="216"/>
    <n v="4"/>
    <x v="1"/>
    <x v="15"/>
  </r>
  <r>
    <x v="11"/>
    <x v="11"/>
    <s v="1244"/>
    <x v="217"/>
    <x v="217"/>
    <n v="26"/>
    <x v="0"/>
    <x v="13"/>
  </r>
  <r>
    <x v="11"/>
    <x v="11"/>
    <s v="1244"/>
    <x v="217"/>
    <x v="217"/>
    <n v="25"/>
    <x v="0"/>
    <x v="14"/>
  </r>
  <r>
    <x v="11"/>
    <x v="11"/>
    <s v="1244"/>
    <x v="217"/>
    <x v="217"/>
    <n v="19"/>
    <x v="0"/>
    <x v="15"/>
  </r>
  <r>
    <x v="11"/>
    <x v="11"/>
    <s v="1244"/>
    <x v="217"/>
    <x v="217"/>
    <n v="2"/>
    <x v="1"/>
    <x v="13"/>
  </r>
  <r>
    <x v="11"/>
    <x v="11"/>
    <s v="1244"/>
    <x v="217"/>
    <x v="217"/>
    <n v="3"/>
    <x v="1"/>
    <x v="14"/>
  </r>
  <r>
    <x v="11"/>
    <x v="11"/>
    <s v="1244"/>
    <x v="217"/>
    <x v="217"/>
    <n v="1"/>
    <x v="1"/>
    <x v="15"/>
  </r>
  <r>
    <x v="11"/>
    <x v="11"/>
    <s v="1245"/>
    <x v="218"/>
    <x v="218"/>
    <n v="5"/>
    <x v="0"/>
    <x v="13"/>
  </r>
  <r>
    <x v="11"/>
    <x v="11"/>
    <s v="1245"/>
    <x v="218"/>
    <x v="218"/>
    <n v="5"/>
    <x v="0"/>
    <x v="14"/>
  </r>
  <r>
    <x v="11"/>
    <x v="11"/>
    <s v="1245"/>
    <x v="218"/>
    <x v="218"/>
    <n v="4"/>
    <x v="0"/>
    <x v="15"/>
  </r>
  <r>
    <x v="11"/>
    <x v="11"/>
    <s v="1245"/>
    <x v="218"/>
    <x v="218"/>
    <n v="2"/>
    <x v="1"/>
    <x v="13"/>
  </r>
  <r>
    <x v="11"/>
    <x v="11"/>
    <s v="1245"/>
    <x v="218"/>
    <x v="218"/>
    <n v="2"/>
    <x v="1"/>
    <x v="14"/>
  </r>
  <r>
    <x v="11"/>
    <x v="11"/>
    <s v="1245"/>
    <x v="218"/>
    <x v="218"/>
    <n v="1"/>
    <x v="1"/>
    <x v="15"/>
  </r>
  <r>
    <x v="11"/>
    <x v="11"/>
    <s v="1246"/>
    <x v="219"/>
    <x v="219"/>
    <n v="18"/>
    <x v="0"/>
    <x v="13"/>
  </r>
  <r>
    <x v="11"/>
    <x v="11"/>
    <s v="1246"/>
    <x v="219"/>
    <x v="219"/>
    <n v="15"/>
    <x v="0"/>
    <x v="14"/>
  </r>
  <r>
    <x v="11"/>
    <x v="11"/>
    <s v="1246"/>
    <x v="219"/>
    <x v="219"/>
    <n v="13"/>
    <x v="0"/>
    <x v="15"/>
  </r>
  <r>
    <x v="11"/>
    <x v="11"/>
    <s v="1246"/>
    <x v="219"/>
    <x v="219"/>
    <n v="7"/>
    <x v="1"/>
    <x v="13"/>
  </r>
  <r>
    <x v="11"/>
    <x v="11"/>
    <s v="1246"/>
    <x v="219"/>
    <x v="219"/>
    <n v="6"/>
    <x v="1"/>
    <x v="14"/>
  </r>
  <r>
    <x v="11"/>
    <x v="11"/>
    <s v="1246"/>
    <x v="219"/>
    <x v="219"/>
    <n v="4"/>
    <x v="1"/>
    <x v="15"/>
  </r>
  <r>
    <x v="11"/>
    <x v="11"/>
    <s v="1247"/>
    <x v="220"/>
    <x v="220"/>
    <n v="34"/>
    <x v="0"/>
    <x v="13"/>
  </r>
  <r>
    <x v="11"/>
    <x v="11"/>
    <s v="1247"/>
    <x v="220"/>
    <x v="220"/>
    <n v="30"/>
    <x v="0"/>
    <x v="14"/>
  </r>
  <r>
    <x v="11"/>
    <x v="11"/>
    <s v="1247"/>
    <x v="220"/>
    <x v="220"/>
    <n v="28"/>
    <x v="0"/>
    <x v="15"/>
  </r>
  <r>
    <x v="11"/>
    <x v="11"/>
    <s v="1247"/>
    <x v="220"/>
    <x v="220"/>
    <n v="0"/>
    <x v="1"/>
    <x v="13"/>
  </r>
  <r>
    <x v="11"/>
    <x v="11"/>
    <s v="1247"/>
    <x v="220"/>
    <x v="220"/>
    <n v="1"/>
    <x v="1"/>
    <x v="14"/>
  </r>
  <r>
    <x v="11"/>
    <x v="11"/>
    <s v="1247"/>
    <x v="220"/>
    <x v="220"/>
    <n v="2"/>
    <x v="1"/>
    <x v="15"/>
  </r>
  <r>
    <x v="11"/>
    <x v="11"/>
    <s v="1251"/>
    <x v="221"/>
    <x v="221"/>
    <n v="42"/>
    <x v="0"/>
    <x v="13"/>
  </r>
  <r>
    <x v="11"/>
    <x v="11"/>
    <s v="1251"/>
    <x v="221"/>
    <x v="221"/>
    <n v="41"/>
    <x v="0"/>
    <x v="14"/>
  </r>
  <r>
    <x v="11"/>
    <x v="11"/>
    <s v="1251"/>
    <x v="221"/>
    <x v="221"/>
    <n v="31"/>
    <x v="0"/>
    <x v="15"/>
  </r>
  <r>
    <x v="11"/>
    <x v="11"/>
    <s v="1251"/>
    <x v="221"/>
    <x v="221"/>
    <n v="0"/>
    <x v="1"/>
    <x v="13"/>
  </r>
  <r>
    <x v="11"/>
    <x v="11"/>
    <s v="1251"/>
    <x v="221"/>
    <x v="221"/>
    <n v="0"/>
    <x v="1"/>
    <x v="14"/>
  </r>
  <r>
    <x v="11"/>
    <x v="11"/>
    <s v="1251"/>
    <x v="221"/>
    <x v="221"/>
    <n v="0"/>
    <x v="1"/>
    <x v="15"/>
  </r>
  <r>
    <x v="11"/>
    <x v="11"/>
    <s v="1252"/>
    <x v="222"/>
    <x v="222"/>
    <n v="4"/>
    <x v="0"/>
    <x v="13"/>
  </r>
  <r>
    <x v="11"/>
    <x v="11"/>
    <s v="1252"/>
    <x v="222"/>
    <x v="222"/>
    <n v="5"/>
    <x v="0"/>
    <x v="14"/>
  </r>
  <r>
    <x v="11"/>
    <x v="11"/>
    <s v="1252"/>
    <x v="222"/>
    <x v="222"/>
    <n v="1"/>
    <x v="0"/>
    <x v="15"/>
  </r>
  <r>
    <x v="11"/>
    <x v="11"/>
    <s v="1252"/>
    <x v="222"/>
    <x v="222"/>
    <n v="0"/>
    <x v="1"/>
    <x v="13"/>
  </r>
  <r>
    <x v="11"/>
    <x v="11"/>
    <s v="1252"/>
    <x v="222"/>
    <x v="222"/>
    <n v="0"/>
    <x v="1"/>
    <x v="14"/>
  </r>
  <r>
    <x v="11"/>
    <x v="11"/>
    <s v="1252"/>
    <x v="222"/>
    <x v="222"/>
    <n v="0"/>
    <x v="1"/>
    <x v="15"/>
  </r>
  <r>
    <x v="11"/>
    <x v="11"/>
    <s v="1253"/>
    <x v="223"/>
    <x v="223"/>
    <n v="76"/>
    <x v="0"/>
    <x v="13"/>
  </r>
  <r>
    <x v="11"/>
    <x v="11"/>
    <s v="1253"/>
    <x v="223"/>
    <x v="223"/>
    <n v="74"/>
    <x v="0"/>
    <x v="14"/>
  </r>
  <r>
    <x v="11"/>
    <x v="11"/>
    <s v="1253"/>
    <x v="223"/>
    <x v="223"/>
    <n v="63"/>
    <x v="0"/>
    <x v="15"/>
  </r>
  <r>
    <x v="11"/>
    <x v="11"/>
    <s v="1253"/>
    <x v="223"/>
    <x v="223"/>
    <n v="2"/>
    <x v="1"/>
    <x v="13"/>
  </r>
  <r>
    <x v="11"/>
    <x v="11"/>
    <s v="1253"/>
    <x v="223"/>
    <x v="223"/>
    <n v="2"/>
    <x v="1"/>
    <x v="14"/>
  </r>
  <r>
    <x v="11"/>
    <x v="11"/>
    <s v="1253"/>
    <x v="223"/>
    <x v="223"/>
    <n v="2"/>
    <x v="1"/>
    <x v="15"/>
  </r>
  <r>
    <x v="11"/>
    <x v="11"/>
    <s v="1256"/>
    <x v="224"/>
    <x v="224"/>
    <n v="27"/>
    <x v="0"/>
    <x v="13"/>
  </r>
  <r>
    <x v="11"/>
    <x v="11"/>
    <s v="1256"/>
    <x v="224"/>
    <x v="224"/>
    <n v="31"/>
    <x v="0"/>
    <x v="14"/>
  </r>
  <r>
    <x v="11"/>
    <x v="11"/>
    <s v="1256"/>
    <x v="224"/>
    <x v="224"/>
    <n v="24"/>
    <x v="0"/>
    <x v="15"/>
  </r>
  <r>
    <x v="11"/>
    <x v="11"/>
    <s v="1256"/>
    <x v="224"/>
    <x v="224"/>
    <n v="0"/>
    <x v="1"/>
    <x v="13"/>
  </r>
  <r>
    <x v="11"/>
    <x v="11"/>
    <s v="1256"/>
    <x v="224"/>
    <x v="224"/>
    <n v="0"/>
    <x v="1"/>
    <x v="14"/>
  </r>
  <r>
    <x v="11"/>
    <x v="11"/>
    <s v="1256"/>
    <x v="224"/>
    <x v="224"/>
    <n v="0"/>
    <x v="1"/>
    <x v="15"/>
  </r>
  <r>
    <x v="11"/>
    <x v="11"/>
    <s v="1259"/>
    <x v="225"/>
    <x v="225"/>
    <n v="13"/>
    <x v="0"/>
    <x v="13"/>
  </r>
  <r>
    <x v="11"/>
    <x v="11"/>
    <s v="1259"/>
    <x v="225"/>
    <x v="225"/>
    <n v="15"/>
    <x v="0"/>
    <x v="14"/>
  </r>
  <r>
    <x v="11"/>
    <x v="11"/>
    <s v="1259"/>
    <x v="225"/>
    <x v="225"/>
    <n v="8"/>
    <x v="0"/>
    <x v="15"/>
  </r>
  <r>
    <x v="11"/>
    <x v="11"/>
    <s v="1259"/>
    <x v="225"/>
    <x v="225"/>
    <n v="0"/>
    <x v="1"/>
    <x v="13"/>
  </r>
  <r>
    <x v="11"/>
    <x v="11"/>
    <s v="1259"/>
    <x v="225"/>
    <x v="225"/>
    <n v="0"/>
    <x v="1"/>
    <x v="14"/>
  </r>
  <r>
    <x v="11"/>
    <x v="11"/>
    <s v="1259"/>
    <x v="225"/>
    <x v="225"/>
    <n v="0"/>
    <x v="1"/>
    <x v="15"/>
  </r>
  <r>
    <x v="11"/>
    <x v="11"/>
    <s v="1260"/>
    <x v="226"/>
    <x v="226"/>
    <n v="86"/>
    <x v="0"/>
    <x v="13"/>
  </r>
  <r>
    <x v="11"/>
    <x v="11"/>
    <s v="1260"/>
    <x v="226"/>
    <x v="226"/>
    <n v="84"/>
    <x v="0"/>
    <x v="14"/>
  </r>
  <r>
    <x v="11"/>
    <x v="11"/>
    <s v="1260"/>
    <x v="226"/>
    <x v="226"/>
    <n v="65"/>
    <x v="0"/>
    <x v="15"/>
  </r>
  <r>
    <x v="11"/>
    <x v="11"/>
    <s v="1260"/>
    <x v="226"/>
    <x v="226"/>
    <n v="1"/>
    <x v="1"/>
    <x v="13"/>
  </r>
  <r>
    <x v="11"/>
    <x v="11"/>
    <s v="1260"/>
    <x v="226"/>
    <x v="226"/>
    <n v="1"/>
    <x v="1"/>
    <x v="14"/>
  </r>
  <r>
    <x v="11"/>
    <x v="11"/>
    <s v="1260"/>
    <x v="226"/>
    <x v="226"/>
    <n v="2"/>
    <x v="1"/>
    <x v="15"/>
  </r>
  <r>
    <x v="11"/>
    <x v="11"/>
    <s v="1263"/>
    <x v="227"/>
    <x v="227"/>
    <n v="106"/>
    <x v="0"/>
    <x v="13"/>
  </r>
  <r>
    <x v="11"/>
    <x v="11"/>
    <s v="1263"/>
    <x v="227"/>
    <x v="227"/>
    <n v="102"/>
    <x v="0"/>
    <x v="14"/>
  </r>
  <r>
    <x v="11"/>
    <x v="11"/>
    <s v="1263"/>
    <x v="227"/>
    <x v="227"/>
    <n v="186"/>
    <x v="0"/>
    <x v="15"/>
  </r>
  <r>
    <x v="11"/>
    <x v="11"/>
    <s v="1263"/>
    <x v="227"/>
    <x v="227"/>
    <n v="5"/>
    <x v="1"/>
    <x v="13"/>
  </r>
  <r>
    <x v="11"/>
    <x v="11"/>
    <s v="1263"/>
    <x v="227"/>
    <x v="227"/>
    <n v="6"/>
    <x v="1"/>
    <x v="14"/>
  </r>
  <r>
    <x v="11"/>
    <x v="11"/>
    <s v="1263"/>
    <x v="227"/>
    <x v="227"/>
    <n v="5"/>
    <x v="1"/>
    <x v="15"/>
  </r>
  <r>
    <x v="11"/>
    <x v="11"/>
    <s v="1264"/>
    <x v="228"/>
    <x v="228"/>
    <n v="10"/>
    <x v="0"/>
    <x v="13"/>
  </r>
  <r>
    <x v="11"/>
    <x v="11"/>
    <s v="1264"/>
    <x v="228"/>
    <x v="228"/>
    <n v="9"/>
    <x v="0"/>
    <x v="14"/>
  </r>
  <r>
    <x v="11"/>
    <x v="11"/>
    <s v="1264"/>
    <x v="228"/>
    <x v="228"/>
    <n v="10"/>
    <x v="0"/>
    <x v="15"/>
  </r>
  <r>
    <x v="11"/>
    <x v="11"/>
    <s v="1264"/>
    <x v="228"/>
    <x v="228"/>
    <n v="2"/>
    <x v="1"/>
    <x v="13"/>
  </r>
  <r>
    <x v="11"/>
    <x v="11"/>
    <s v="1264"/>
    <x v="228"/>
    <x v="228"/>
    <n v="4"/>
    <x v="1"/>
    <x v="14"/>
  </r>
  <r>
    <x v="11"/>
    <x v="11"/>
    <s v="1264"/>
    <x v="228"/>
    <x v="228"/>
    <n v="5"/>
    <x v="1"/>
    <x v="15"/>
  </r>
  <r>
    <x v="11"/>
    <x v="11"/>
    <s v="1265"/>
    <x v="229"/>
    <x v="229"/>
    <n v="2"/>
    <x v="0"/>
    <x v="13"/>
  </r>
  <r>
    <x v="11"/>
    <x v="11"/>
    <s v="1265"/>
    <x v="229"/>
    <x v="229"/>
    <n v="2"/>
    <x v="0"/>
    <x v="14"/>
  </r>
  <r>
    <x v="11"/>
    <x v="11"/>
    <s v="1265"/>
    <x v="229"/>
    <x v="229"/>
    <n v="2"/>
    <x v="0"/>
    <x v="15"/>
  </r>
  <r>
    <x v="11"/>
    <x v="11"/>
    <s v="1265"/>
    <x v="229"/>
    <x v="229"/>
    <n v="0"/>
    <x v="1"/>
    <x v="13"/>
  </r>
  <r>
    <x v="11"/>
    <x v="11"/>
    <s v="1265"/>
    <x v="229"/>
    <x v="229"/>
    <n v="0"/>
    <x v="1"/>
    <x v="14"/>
  </r>
  <r>
    <x v="11"/>
    <x v="11"/>
    <s v="1265"/>
    <x v="229"/>
    <x v="229"/>
    <n v="0"/>
    <x v="1"/>
    <x v="15"/>
  </r>
  <r>
    <x v="11"/>
    <x v="11"/>
    <s v="1266"/>
    <x v="230"/>
    <x v="230"/>
    <n v="28"/>
    <x v="0"/>
    <x v="13"/>
  </r>
  <r>
    <x v="11"/>
    <x v="11"/>
    <s v="1266"/>
    <x v="230"/>
    <x v="230"/>
    <n v="29"/>
    <x v="0"/>
    <x v="14"/>
  </r>
  <r>
    <x v="11"/>
    <x v="11"/>
    <s v="1266"/>
    <x v="230"/>
    <x v="230"/>
    <n v="26"/>
    <x v="0"/>
    <x v="15"/>
  </r>
  <r>
    <x v="11"/>
    <x v="11"/>
    <s v="1266"/>
    <x v="230"/>
    <x v="230"/>
    <n v="0"/>
    <x v="1"/>
    <x v="13"/>
  </r>
  <r>
    <x v="11"/>
    <x v="11"/>
    <s v="1266"/>
    <x v="230"/>
    <x v="230"/>
    <n v="0"/>
    <x v="1"/>
    <x v="14"/>
  </r>
  <r>
    <x v="11"/>
    <x v="11"/>
    <s v="1266"/>
    <x v="230"/>
    <x v="230"/>
    <n v="0"/>
    <x v="1"/>
    <x v="15"/>
  </r>
  <r>
    <x v="12"/>
    <x v="12"/>
    <s v="1401"/>
    <x v="231"/>
    <x v="231"/>
    <n v="97"/>
    <x v="0"/>
    <x v="13"/>
  </r>
  <r>
    <x v="12"/>
    <x v="12"/>
    <s v="1401"/>
    <x v="231"/>
    <x v="231"/>
    <n v="85"/>
    <x v="0"/>
    <x v="14"/>
  </r>
  <r>
    <x v="12"/>
    <x v="12"/>
    <s v="1401"/>
    <x v="231"/>
    <x v="231"/>
    <n v="96"/>
    <x v="0"/>
    <x v="15"/>
  </r>
  <r>
    <x v="12"/>
    <x v="12"/>
    <s v="1401"/>
    <x v="231"/>
    <x v="231"/>
    <n v="2"/>
    <x v="1"/>
    <x v="13"/>
  </r>
  <r>
    <x v="12"/>
    <x v="12"/>
    <s v="1401"/>
    <x v="231"/>
    <x v="231"/>
    <n v="3"/>
    <x v="1"/>
    <x v="14"/>
  </r>
  <r>
    <x v="12"/>
    <x v="12"/>
    <s v="1401"/>
    <x v="231"/>
    <x v="231"/>
    <n v="1"/>
    <x v="1"/>
    <x v="15"/>
  </r>
  <r>
    <x v="12"/>
    <x v="12"/>
    <s v="1411"/>
    <x v="232"/>
    <x v="232"/>
    <n v="71"/>
    <x v="0"/>
    <x v="13"/>
  </r>
  <r>
    <x v="12"/>
    <x v="12"/>
    <s v="1411"/>
    <x v="232"/>
    <x v="232"/>
    <n v="69"/>
    <x v="0"/>
    <x v="14"/>
  </r>
  <r>
    <x v="12"/>
    <x v="12"/>
    <s v="1411"/>
    <x v="232"/>
    <x v="232"/>
    <n v="64"/>
    <x v="0"/>
    <x v="15"/>
  </r>
  <r>
    <x v="12"/>
    <x v="12"/>
    <s v="1411"/>
    <x v="232"/>
    <x v="232"/>
    <n v="0"/>
    <x v="1"/>
    <x v="13"/>
  </r>
  <r>
    <x v="12"/>
    <x v="12"/>
    <s v="1411"/>
    <x v="232"/>
    <x v="232"/>
    <n v="0"/>
    <x v="1"/>
    <x v="14"/>
  </r>
  <r>
    <x v="12"/>
    <x v="12"/>
    <s v="1411"/>
    <x v="232"/>
    <x v="232"/>
    <n v="1"/>
    <x v="1"/>
    <x v="15"/>
  </r>
  <r>
    <x v="12"/>
    <x v="12"/>
    <s v="1412"/>
    <x v="233"/>
    <x v="233"/>
    <n v="17"/>
    <x v="0"/>
    <x v="13"/>
  </r>
  <r>
    <x v="12"/>
    <x v="12"/>
    <s v="1412"/>
    <x v="233"/>
    <x v="233"/>
    <n v="20"/>
    <x v="0"/>
    <x v="14"/>
  </r>
  <r>
    <x v="12"/>
    <x v="12"/>
    <s v="1412"/>
    <x v="233"/>
    <x v="233"/>
    <n v="17"/>
    <x v="0"/>
    <x v="15"/>
  </r>
  <r>
    <x v="12"/>
    <x v="12"/>
    <s v="1412"/>
    <x v="233"/>
    <x v="233"/>
    <n v="0"/>
    <x v="1"/>
    <x v="13"/>
  </r>
  <r>
    <x v="12"/>
    <x v="12"/>
    <s v="1412"/>
    <x v="233"/>
    <x v="233"/>
    <n v="0"/>
    <x v="1"/>
    <x v="14"/>
  </r>
  <r>
    <x v="12"/>
    <x v="12"/>
    <s v="1412"/>
    <x v="233"/>
    <x v="233"/>
    <n v="0"/>
    <x v="1"/>
    <x v="15"/>
  </r>
  <r>
    <x v="12"/>
    <x v="12"/>
    <s v="1413"/>
    <x v="234"/>
    <x v="234"/>
    <n v="32"/>
    <x v="0"/>
    <x v="13"/>
  </r>
  <r>
    <x v="12"/>
    <x v="12"/>
    <s v="1413"/>
    <x v="234"/>
    <x v="234"/>
    <n v="27"/>
    <x v="0"/>
    <x v="14"/>
  </r>
  <r>
    <x v="12"/>
    <x v="12"/>
    <s v="1413"/>
    <x v="234"/>
    <x v="234"/>
    <n v="23"/>
    <x v="0"/>
    <x v="15"/>
  </r>
  <r>
    <x v="12"/>
    <x v="12"/>
    <s v="1413"/>
    <x v="234"/>
    <x v="234"/>
    <n v="1"/>
    <x v="1"/>
    <x v="13"/>
  </r>
  <r>
    <x v="12"/>
    <x v="12"/>
    <s v="1413"/>
    <x v="234"/>
    <x v="234"/>
    <n v="2"/>
    <x v="1"/>
    <x v="14"/>
  </r>
  <r>
    <x v="12"/>
    <x v="12"/>
    <s v="1413"/>
    <x v="234"/>
    <x v="234"/>
    <n v="1"/>
    <x v="1"/>
    <x v="15"/>
  </r>
  <r>
    <x v="12"/>
    <x v="12"/>
    <s v="1416"/>
    <x v="235"/>
    <x v="235"/>
    <n v="46"/>
    <x v="0"/>
    <x v="13"/>
  </r>
  <r>
    <x v="12"/>
    <x v="12"/>
    <s v="1416"/>
    <x v="235"/>
    <x v="235"/>
    <n v="41"/>
    <x v="0"/>
    <x v="14"/>
  </r>
  <r>
    <x v="12"/>
    <x v="12"/>
    <s v="1416"/>
    <x v="235"/>
    <x v="235"/>
    <n v="39"/>
    <x v="0"/>
    <x v="15"/>
  </r>
  <r>
    <x v="12"/>
    <x v="12"/>
    <s v="1416"/>
    <x v="235"/>
    <x v="235"/>
    <n v="0"/>
    <x v="1"/>
    <x v="13"/>
  </r>
  <r>
    <x v="12"/>
    <x v="12"/>
    <s v="1416"/>
    <x v="235"/>
    <x v="235"/>
    <n v="0"/>
    <x v="1"/>
    <x v="14"/>
  </r>
  <r>
    <x v="12"/>
    <x v="12"/>
    <s v="1416"/>
    <x v="235"/>
    <x v="235"/>
    <n v="1"/>
    <x v="1"/>
    <x v="15"/>
  </r>
  <r>
    <x v="12"/>
    <x v="12"/>
    <s v="1417"/>
    <x v="236"/>
    <x v="236"/>
    <n v="98"/>
    <x v="0"/>
    <x v="13"/>
  </r>
  <r>
    <x v="12"/>
    <x v="12"/>
    <s v="1417"/>
    <x v="236"/>
    <x v="236"/>
    <n v="105"/>
    <x v="0"/>
    <x v="14"/>
  </r>
  <r>
    <x v="12"/>
    <x v="12"/>
    <s v="1417"/>
    <x v="236"/>
    <x v="236"/>
    <n v="106"/>
    <x v="0"/>
    <x v="15"/>
  </r>
  <r>
    <x v="12"/>
    <x v="12"/>
    <s v="1417"/>
    <x v="236"/>
    <x v="236"/>
    <n v="13"/>
    <x v="1"/>
    <x v="13"/>
  </r>
  <r>
    <x v="12"/>
    <x v="12"/>
    <s v="1417"/>
    <x v="236"/>
    <x v="236"/>
    <n v="13"/>
    <x v="1"/>
    <x v="14"/>
  </r>
  <r>
    <x v="12"/>
    <x v="12"/>
    <s v="1417"/>
    <x v="236"/>
    <x v="236"/>
    <n v="12"/>
    <x v="1"/>
    <x v="15"/>
  </r>
  <r>
    <x v="12"/>
    <x v="12"/>
    <s v="1418"/>
    <x v="237"/>
    <x v="237"/>
    <n v="27"/>
    <x v="0"/>
    <x v="13"/>
  </r>
  <r>
    <x v="12"/>
    <x v="12"/>
    <s v="1418"/>
    <x v="237"/>
    <x v="237"/>
    <n v="23"/>
    <x v="0"/>
    <x v="14"/>
  </r>
  <r>
    <x v="12"/>
    <x v="12"/>
    <s v="1418"/>
    <x v="237"/>
    <x v="237"/>
    <n v="21"/>
    <x v="0"/>
    <x v="15"/>
  </r>
  <r>
    <x v="12"/>
    <x v="12"/>
    <s v="1418"/>
    <x v="237"/>
    <x v="237"/>
    <n v="6"/>
    <x v="1"/>
    <x v="13"/>
  </r>
  <r>
    <x v="12"/>
    <x v="12"/>
    <s v="1418"/>
    <x v="237"/>
    <x v="237"/>
    <n v="2"/>
    <x v="1"/>
    <x v="14"/>
  </r>
  <r>
    <x v="12"/>
    <x v="12"/>
    <s v="1418"/>
    <x v="237"/>
    <x v="237"/>
    <n v="4"/>
    <x v="1"/>
    <x v="15"/>
  </r>
  <r>
    <x v="12"/>
    <x v="12"/>
    <s v="1419"/>
    <x v="238"/>
    <x v="238"/>
    <n v="31"/>
    <x v="0"/>
    <x v="13"/>
  </r>
  <r>
    <x v="12"/>
    <x v="12"/>
    <s v="1419"/>
    <x v="238"/>
    <x v="238"/>
    <n v="31"/>
    <x v="0"/>
    <x v="14"/>
  </r>
  <r>
    <x v="12"/>
    <x v="12"/>
    <s v="1419"/>
    <x v="238"/>
    <x v="238"/>
    <n v="25"/>
    <x v="0"/>
    <x v="15"/>
  </r>
  <r>
    <x v="12"/>
    <x v="12"/>
    <s v="1419"/>
    <x v="238"/>
    <x v="238"/>
    <n v="0"/>
    <x v="1"/>
    <x v="13"/>
  </r>
  <r>
    <x v="12"/>
    <x v="12"/>
    <s v="1419"/>
    <x v="238"/>
    <x v="238"/>
    <n v="0"/>
    <x v="1"/>
    <x v="14"/>
  </r>
  <r>
    <x v="12"/>
    <x v="12"/>
    <s v="1419"/>
    <x v="238"/>
    <x v="238"/>
    <n v="0"/>
    <x v="1"/>
    <x v="15"/>
  </r>
  <r>
    <x v="12"/>
    <x v="12"/>
    <s v="1420"/>
    <x v="239"/>
    <x v="239"/>
    <n v="139"/>
    <x v="0"/>
    <x v="13"/>
  </r>
  <r>
    <x v="12"/>
    <x v="12"/>
    <s v="1420"/>
    <x v="239"/>
    <x v="239"/>
    <n v="127"/>
    <x v="0"/>
    <x v="14"/>
  </r>
  <r>
    <x v="12"/>
    <x v="12"/>
    <s v="1420"/>
    <x v="239"/>
    <x v="239"/>
    <n v="103"/>
    <x v="0"/>
    <x v="15"/>
  </r>
  <r>
    <x v="12"/>
    <x v="12"/>
    <s v="1420"/>
    <x v="239"/>
    <x v="239"/>
    <n v="8"/>
    <x v="1"/>
    <x v="13"/>
  </r>
  <r>
    <x v="12"/>
    <x v="12"/>
    <s v="1420"/>
    <x v="239"/>
    <x v="239"/>
    <n v="5"/>
    <x v="1"/>
    <x v="14"/>
  </r>
  <r>
    <x v="12"/>
    <x v="12"/>
    <s v="1420"/>
    <x v="239"/>
    <x v="239"/>
    <n v="1"/>
    <x v="1"/>
    <x v="15"/>
  </r>
  <r>
    <x v="12"/>
    <x v="12"/>
    <s v="1421"/>
    <x v="240"/>
    <x v="240"/>
    <n v="46"/>
    <x v="0"/>
    <x v="13"/>
  </r>
  <r>
    <x v="12"/>
    <x v="12"/>
    <s v="1421"/>
    <x v="240"/>
    <x v="240"/>
    <n v="41"/>
    <x v="0"/>
    <x v="14"/>
  </r>
  <r>
    <x v="12"/>
    <x v="12"/>
    <s v="1421"/>
    <x v="240"/>
    <x v="240"/>
    <n v="39"/>
    <x v="0"/>
    <x v="15"/>
  </r>
  <r>
    <x v="12"/>
    <x v="12"/>
    <s v="1421"/>
    <x v="240"/>
    <x v="240"/>
    <n v="0"/>
    <x v="1"/>
    <x v="13"/>
  </r>
  <r>
    <x v="12"/>
    <x v="12"/>
    <s v="1421"/>
    <x v="240"/>
    <x v="240"/>
    <n v="0"/>
    <x v="1"/>
    <x v="14"/>
  </r>
  <r>
    <x v="12"/>
    <x v="12"/>
    <s v="1421"/>
    <x v="240"/>
    <x v="240"/>
    <n v="0"/>
    <x v="1"/>
    <x v="15"/>
  </r>
  <r>
    <x v="12"/>
    <x v="12"/>
    <s v="1422"/>
    <x v="241"/>
    <x v="241"/>
    <n v="79"/>
    <x v="0"/>
    <x v="13"/>
  </r>
  <r>
    <x v="12"/>
    <x v="12"/>
    <s v="1422"/>
    <x v="241"/>
    <x v="241"/>
    <n v="89"/>
    <x v="0"/>
    <x v="14"/>
  </r>
  <r>
    <x v="12"/>
    <x v="12"/>
    <s v="1422"/>
    <x v="241"/>
    <x v="241"/>
    <n v="69"/>
    <x v="0"/>
    <x v="15"/>
  </r>
  <r>
    <x v="12"/>
    <x v="12"/>
    <s v="1422"/>
    <x v="241"/>
    <x v="241"/>
    <n v="0"/>
    <x v="1"/>
    <x v="13"/>
  </r>
  <r>
    <x v="12"/>
    <x v="12"/>
    <s v="1422"/>
    <x v="241"/>
    <x v="241"/>
    <n v="0"/>
    <x v="1"/>
    <x v="14"/>
  </r>
  <r>
    <x v="12"/>
    <x v="12"/>
    <s v="1422"/>
    <x v="241"/>
    <x v="241"/>
    <n v="0"/>
    <x v="1"/>
    <x v="15"/>
  </r>
  <r>
    <x v="12"/>
    <x v="12"/>
    <s v="1424"/>
    <x v="242"/>
    <x v="242"/>
    <n v="9"/>
    <x v="0"/>
    <x v="13"/>
  </r>
  <r>
    <x v="12"/>
    <x v="12"/>
    <s v="1424"/>
    <x v="242"/>
    <x v="242"/>
    <n v="10"/>
    <x v="0"/>
    <x v="14"/>
  </r>
  <r>
    <x v="12"/>
    <x v="12"/>
    <s v="1424"/>
    <x v="242"/>
    <x v="242"/>
    <n v="11"/>
    <x v="0"/>
    <x v="15"/>
  </r>
  <r>
    <x v="12"/>
    <x v="12"/>
    <s v="1424"/>
    <x v="242"/>
    <x v="242"/>
    <n v="0"/>
    <x v="1"/>
    <x v="13"/>
  </r>
  <r>
    <x v="12"/>
    <x v="12"/>
    <s v="1424"/>
    <x v="242"/>
    <x v="242"/>
    <n v="0"/>
    <x v="1"/>
    <x v="14"/>
  </r>
  <r>
    <x v="12"/>
    <x v="12"/>
    <s v="1424"/>
    <x v="242"/>
    <x v="242"/>
    <n v="0"/>
    <x v="1"/>
    <x v="15"/>
  </r>
  <r>
    <x v="12"/>
    <x v="12"/>
    <s v="1426"/>
    <x v="243"/>
    <x v="243"/>
    <n v="261"/>
    <x v="0"/>
    <x v="13"/>
  </r>
  <r>
    <x v="12"/>
    <x v="12"/>
    <s v="1426"/>
    <x v="243"/>
    <x v="243"/>
    <n v="254"/>
    <x v="0"/>
    <x v="14"/>
  </r>
  <r>
    <x v="12"/>
    <x v="12"/>
    <s v="1426"/>
    <x v="243"/>
    <x v="243"/>
    <n v="205"/>
    <x v="0"/>
    <x v="15"/>
  </r>
  <r>
    <x v="12"/>
    <x v="12"/>
    <s v="1426"/>
    <x v="243"/>
    <x v="243"/>
    <n v="1"/>
    <x v="1"/>
    <x v="13"/>
  </r>
  <r>
    <x v="12"/>
    <x v="12"/>
    <s v="1426"/>
    <x v="243"/>
    <x v="243"/>
    <n v="1"/>
    <x v="1"/>
    <x v="14"/>
  </r>
  <r>
    <x v="12"/>
    <x v="12"/>
    <s v="1426"/>
    <x v="243"/>
    <x v="243"/>
    <n v="3"/>
    <x v="1"/>
    <x v="15"/>
  </r>
  <r>
    <x v="12"/>
    <x v="12"/>
    <s v="1428"/>
    <x v="244"/>
    <x v="244"/>
    <n v="129"/>
    <x v="0"/>
    <x v="13"/>
  </r>
  <r>
    <x v="12"/>
    <x v="12"/>
    <s v="1428"/>
    <x v="244"/>
    <x v="244"/>
    <n v="69"/>
    <x v="0"/>
    <x v="14"/>
  </r>
  <r>
    <x v="12"/>
    <x v="12"/>
    <s v="1428"/>
    <x v="244"/>
    <x v="244"/>
    <n v="115"/>
    <x v="0"/>
    <x v="15"/>
  </r>
  <r>
    <x v="12"/>
    <x v="12"/>
    <s v="1428"/>
    <x v="244"/>
    <x v="244"/>
    <n v="4"/>
    <x v="1"/>
    <x v="13"/>
  </r>
  <r>
    <x v="12"/>
    <x v="12"/>
    <s v="1428"/>
    <x v="244"/>
    <x v="244"/>
    <n v="3"/>
    <x v="1"/>
    <x v="14"/>
  </r>
  <r>
    <x v="12"/>
    <x v="12"/>
    <s v="1428"/>
    <x v="244"/>
    <x v="244"/>
    <n v="4"/>
    <x v="1"/>
    <x v="15"/>
  </r>
  <r>
    <x v="12"/>
    <x v="12"/>
    <s v="1429"/>
    <x v="245"/>
    <x v="245"/>
    <n v="95"/>
    <x v="0"/>
    <x v="13"/>
  </r>
  <r>
    <x v="12"/>
    <x v="12"/>
    <s v="1429"/>
    <x v="245"/>
    <x v="245"/>
    <n v="89"/>
    <x v="0"/>
    <x v="14"/>
  </r>
  <r>
    <x v="12"/>
    <x v="12"/>
    <s v="1429"/>
    <x v="245"/>
    <x v="245"/>
    <n v="71"/>
    <x v="0"/>
    <x v="15"/>
  </r>
  <r>
    <x v="12"/>
    <x v="12"/>
    <s v="1429"/>
    <x v="245"/>
    <x v="245"/>
    <n v="1"/>
    <x v="1"/>
    <x v="13"/>
  </r>
  <r>
    <x v="12"/>
    <x v="12"/>
    <s v="1429"/>
    <x v="245"/>
    <x v="245"/>
    <n v="2"/>
    <x v="1"/>
    <x v="14"/>
  </r>
  <r>
    <x v="12"/>
    <x v="12"/>
    <s v="1429"/>
    <x v="245"/>
    <x v="245"/>
    <n v="3"/>
    <x v="1"/>
    <x v="15"/>
  </r>
  <r>
    <x v="12"/>
    <x v="12"/>
    <s v="1430"/>
    <x v="246"/>
    <x v="246"/>
    <n v="121"/>
    <x v="0"/>
    <x v="13"/>
  </r>
  <r>
    <x v="12"/>
    <x v="12"/>
    <s v="1430"/>
    <x v="246"/>
    <x v="246"/>
    <n v="90"/>
    <x v="0"/>
    <x v="14"/>
  </r>
  <r>
    <x v="12"/>
    <x v="12"/>
    <s v="1430"/>
    <x v="246"/>
    <x v="246"/>
    <n v="77"/>
    <x v="0"/>
    <x v="15"/>
  </r>
  <r>
    <x v="12"/>
    <x v="12"/>
    <s v="1430"/>
    <x v="246"/>
    <x v="246"/>
    <n v="1"/>
    <x v="1"/>
    <x v="13"/>
  </r>
  <r>
    <x v="12"/>
    <x v="12"/>
    <s v="1430"/>
    <x v="246"/>
    <x v="246"/>
    <n v="0"/>
    <x v="1"/>
    <x v="14"/>
  </r>
  <r>
    <x v="12"/>
    <x v="12"/>
    <s v="1430"/>
    <x v="246"/>
    <x v="246"/>
    <n v="0"/>
    <x v="1"/>
    <x v="15"/>
  </r>
  <r>
    <x v="12"/>
    <x v="12"/>
    <s v="1431"/>
    <x v="247"/>
    <x v="247"/>
    <n v="139"/>
    <x v="0"/>
    <x v="13"/>
  </r>
  <r>
    <x v="12"/>
    <x v="12"/>
    <s v="1431"/>
    <x v="247"/>
    <x v="247"/>
    <n v="128"/>
    <x v="0"/>
    <x v="14"/>
  </r>
  <r>
    <x v="12"/>
    <x v="12"/>
    <s v="1431"/>
    <x v="247"/>
    <x v="247"/>
    <n v="94"/>
    <x v="0"/>
    <x v="15"/>
  </r>
  <r>
    <x v="12"/>
    <x v="12"/>
    <s v="1431"/>
    <x v="247"/>
    <x v="247"/>
    <n v="4"/>
    <x v="1"/>
    <x v="13"/>
  </r>
  <r>
    <x v="12"/>
    <x v="12"/>
    <s v="1431"/>
    <x v="247"/>
    <x v="247"/>
    <n v="4"/>
    <x v="1"/>
    <x v="14"/>
  </r>
  <r>
    <x v="12"/>
    <x v="12"/>
    <s v="1431"/>
    <x v="247"/>
    <x v="247"/>
    <n v="4"/>
    <x v="1"/>
    <x v="15"/>
  </r>
  <r>
    <x v="12"/>
    <x v="12"/>
    <s v="1432"/>
    <x v="248"/>
    <x v="248"/>
    <n v="152"/>
    <x v="0"/>
    <x v="13"/>
  </r>
  <r>
    <x v="12"/>
    <x v="12"/>
    <s v="1432"/>
    <x v="248"/>
    <x v="248"/>
    <n v="158"/>
    <x v="0"/>
    <x v="14"/>
  </r>
  <r>
    <x v="12"/>
    <x v="12"/>
    <s v="1432"/>
    <x v="248"/>
    <x v="248"/>
    <n v="138"/>
    <x v="0"/>
    <x v="15"/>
  </r>
  <r>
    <x v="12"/>
    <x v="12"/>
    <s v="1432"/>
    <x v="248"/>
    <x v="248"/>
    <n v="18"/>
    <x v="1"/>
    <x v="13"/>
  </r>
  <r>
    <x v="12"/>
    <x v="12"/>
    <s v="1432"/>
    <x v="248"/>
    <x v="248"/>
    <n v="21"/>
    <x v="1"/>
    <x v="14"/>
  </r>
  <r>
    <x v="12"/>
    <x v="12"/>
    <s v="1432"/>
    <x v="248"/>
    <x v="248"/>
    <n v="26"/>
    <x v="1"/>
    <x v="15"/>
  </r>
  <r>
    <x v="12"/>
    <x v="12"/>
    <s v="1433"/>
    <x v="249"/>
    <x v="249"/>
    <n v="61"/>
    <x v="0"/>
    <x v="13"/>
  </r>
  <r>
    <x v="12"/>
    <x v="12"/>
    <s v="1433"/>
    <x v="249"/>
    <x v="249"/>
    <n v="64"/>
    <x v="0"/>
    <x v="14"/>
  </r>
  <r>
    <x v="12"/>
    <x v="12"/>
    <s v="1433"/>
    <x v="249"/>
    <x v="249"/>
    <n v="59"/>
    <x v="0"/>
    <x v="15"/>
  </r>
  <r>
    <x v="12"/>
    <x v="12"/>
    <s v="1433"/>
    <x v="249"/>
    <x v="249"/>
    <n v="1"/>
    <x v="1"/>
    <x v="13"/>
  </r>
  <r>
    <x v="12"/>
    <x v="12"/>
    <s v="1433"/>
    <x v="249"/>
    <x v="249"/>
    <n v="1"/>
    <x v="1"/>
    <x v="14"/>
  </r>
  <r>
    <x v="12"/>
    <x v="12"/>
    <s v="1433"/>
    <x v="249"/>
    <x v="249"/>
    <n v="3"/>
    <x v="1"/>
    <x v="15"/>
  </r>
  <r>
    <x v="12"/>
    <x v="12"/>
    <s v="1438"/>
    <x v="250"/>
    <x v="250"/>
    <n v="46"/>
    <x v="0"/>
    <x v="13"/>
  </r>
  <r>
    <x v="12"/>
    <x v="12"/>
    <s v="1438"/>
    <x v="250"/>
    <x v="250"/>
    <n v="39"/>
    <x v="0"/>
    <x v="14"/>
  </r>
  <r>
    <x v="12"/>
    <x v="12"/>
    <s v="1438"/>
    <x v="250"/>
    <x v="250"/>
    <n v="33"/>
    <x v="0"/>
    <x v="15"/>
  </r>
  <r>
    <x v="12"/>
    <x v="12"/>
    <s v="1438"/>
    <x v="250"/>
    <x v="250"/>
    <n v="17"/>
    <x v="1"/>
    <x v="13"/>
  </r>
  <r>
    <x v="12"/>
    <x v="12"/>
    <s v="1438"/>
    <x v="250"/>
    <x v="250"/>
    <n v="15"/>
    <x v="1"/>
    <x v="14"/>
  </r>
  <r>
    <x v="12"/>
    <x v="12"/>
    <s v="1438"/>
    <x v="250"/>
    <x v="250"/>
    <n v="9"/>
    <x v="1"/>
    <x v="15"/>
  </r>
  <r>
    <x v="12"/>
    <x v="12"/>
    <s v="1439"/>
    <x v="251"/>
    <x v="251"/>
    <n v="17"/>
    <x v="0"/>
    <x v="13"/>
  </r>
  <r>
    <x v="12"/>
    <x v="12"/>
    <s v="1439"/>
    <x v="251"/>
    <x v="251"/>
    <n v="13"/>
    <x v="0"/>
    <x v="14"/>
  </r>
  <r>
    <x v="12"/>
    <x v="12"/>
    <s v="1439"/>
    <x v="251"/>
    <x v="251"/>
    <n v="13"/>
    <x v="0"/>
    <x v="15"/>
  </r>
  <r>
    <x v="12"/>
    <x v="12"/>
    <s v="1439"/>
    <x v="251"/>
    <x v="251"/>
    <n v="1"/>
    <x v="1"/>
    <x v="13"/>
  </r>
  <r>
    <x v="12"/>
    <x v="12"/>
    <s v="1439"/>
    <x v="251"/>
    <x v="251"/>
    <n v="1"/>
    <x v="1"/>
    <x v="14"/>
  </r>
  <r>
    <x v="12"/>
    <x v="12"/>
    <s v="1439"/>
    <x v="251"/>
    <x v="251"/>
    <n v="1"/>
    <x v="1"/>
    <x v="15"/>
  </r>
  <r>
    <x v="12"/>
    <x v="12"/>
    <s v="1441"/>
    <x v="252"/>
    <x v="252"/>
    <n v="39"/>
    <x v="0"/>
    <x v="13"/>
  </r>
  <r>
    <x v="12"/>
    <x v="12"/>
    <s v="1441"/>
    <x v="252"/>
    <x v="252"/>
    <n v="39"/>
    <x v="0"/>
    <x v="14"/>
  </r>
  <r>
    <x v="12"/>
    <x v="12"/>
    <s v="1441"/>
    <x v="252"/>
    <x v="252"/>
    <n v="34"/>
    <x v="0"/>
    <x v="15"/>
  </r>
  <r>
    <x v="12"/>
    <x v="12"/>
    <s v="1441"/>
    <x v="252"/>
    <x v="252"/>
    <n v="0"/>
    <x v="1"/>
    <x v="13"/>
  </r>
  <r>
    <x v="12"/>
    <x v="12"/>
    <s v="1441"/>
    <x v="252"/>
    <x v="252"/>
    <n v="0"/>
    <x v="1"/>
    <x v="14"/>
  </r>
  <r>
    <x v="12"/>
    <x v="12"/>
    <s v="1441"/>
    <x v="252"/>
    <x v="252"/>
    <n v="0"/>
    <x v="1"/>
    <x v="15"/>
  </r>
  <r>
    <x v="12"/>
    <x v="12"/>
    <s v="1443"/>
    <x v="253"/>
    <x v="253"/>
    <n v="141"/>
    <x v="0"/>
    <x v="13"/>
  </r>
  <r>
    <x v="12"/>
    <x v="12"/>
    <s v="1443"/>
    <x v="253"/>
    <x v="253"/>
    <n v="137"/>
    <x v="0"/>
    <x v="14"/>
  </r>
  <r>
    <x v="12"/>
    <x v="12"/>
    <s v="1443"/>
    <x v="253"/>
    <x v="253"/>
    <n v="129"/>
    <x v="0"/>
    <x v="15"/>
  </r>
  <r>
    <x v="12"/>
    <x v="12"/>
    <s v="1443"/>
    <x v="253"/>
    <x v="253"/>
    <n v="16"/>
    <x v="1"/>
    <x v="13"/>
  </r>
  <r>
    <x v="12"/>
    <x v="12"/>
    <s v="1443"/>
    <x v="253"/>
    <x v="253"/>
    <n v="16"/>
    <x v="1"/>
    <x v="14"/>
  </r>
  <r>
    <x v="12"/>
    <x v="12"/>
    <s v="1443"/>
    <x v="253"/>
    <x v="253"/>
    <n v="15"/>
    <x v="1"/>
    <x v="15"/>
  </r>
  <r>
    <x v="12"/>
    <x v="12"/>
    <s v="1444"/>
    <x v="254"/>
    <x v="254"/>
    <n v="77"/>
    <x v="0"/>
    <x v="13"/>
  </r>
  <r>
    <x v="12"/>
    <x v="12"/>
    <s v="1444"/>
    <x v="254"/>
    <x v="254"/>
    <n v="86"/>
    <x v="0"/>
    <x v="14"/>
  </r>
  <r>
    <x v="12"/>
    <x v="12"/>
    <s v="1444"/>
    <x v="254"/>
    <x v="254"/>
    <n v="38"/>
    <x v="0"/>
    <x v="15"/>
  </r>
  <r>
    <x v="12"/>
    <x v="12"/>
    <s v="1444"/>
    <x v="254"/>
    <x v="254"/>
    <n v="0"/>
    <x v="1"/>
    <x v="13"/>
  </r>
  <r>
    <x v="12"/>
    <x v="12"/>
    <s v="1444"/>
    <x v="254"/>
    <x v="254"/>
    <n v="0"/>
    <x v="1"/>
    <x v="14"/>
  </r>
  <r>
    <x v="12"/>
    <x v="12"/>
    <s v="1444"/>
    <x v="254"/>
    <x v="254"/>
    <n v="0"/>
    <x v="1"/>
    <x v="15"/>
  </r>
  <r>
    <x v="12"/>
    <x v="12"/>
    <s v="1445"/>
    <x v="255"/>
    <x v="255"/>
    <n v="243"/>
    <x v="0"/>
    <x v="13"/>
  </r>
  <r>
    <x v="12"/>
    <x v="12"/>
    <s v="1445"/>
    <x v="255"/>
    <x v="255"/>
    <n v="221"/>
    <x v="0"/>
    <x v="14"/>
  </r>
  <r>
    <x v="12"/>
    <x v="12"/>
    <s v="1445"/>
    <x v="255"/>
    <x v="255"/>
    <n v="187"/>
    <x v="0"/>
    <x v="15"/>
  </r>
  <r>
    <x v="12"/>
    <x v="12"/>
    <s v="1445"/>
    <x v="255"/>
    <x v="255"/>
    <n v="7"/>
    <x v="1"/>
    <x v="13"/>
  </r>
  <r>
    <x v="12"/>
    <x v="12"/>
    <s v="1445"/>
    <x v="255"/>
    <x v="255"/>
    <n v="8"/>
    <x v="1"/>
    <x v="14"/>
  </r>
  <r>
    <x v="12"/>
    <x v="12"/>
    <s v="1445"/>
    <x v="255"/>
    <x v="255"/>
    <n v="10"/>
    <x v="1"/>
    <x v="15"/>
  </r>
  <r>
    <x v="12"/>
    <x v="12"/>
    <s v="1449"/>
    <x v="256"/>
    <x v="256"/>
    <n v="264"/>
    <x v="0"/>
    <x v="13"/>
  </r>
  <r>
    <x v="12"/>
    <x v="12"/>
    <s v="1449"/>
    <x v="256"/>
    <x v="256"/>
    <n v="253"/>
    <x v="0"/>
    <x v="14"/>
  </r>
  <r>
    <x v="12"/>
    <x v="12"/>
    <s v="1449"/>
    <x v="256"/>
    <x v="256"/>
    <n v="218"/>
    <x v="0"/>
    <x v="15"/>
  </r>
  <r>
    <x v="12"/>
    <x v="12"/>
    <s v="1449"/>
    <x v="256"/>
    <x v="256"/>
    <n v="5"/>
    <x v="1"/>
    <x v="13"/>
  </r>
  <r>
    <x v="12"/>
    <x v="12"/>
    <s v="1449"/>
    <x v="256"/>
    <x v="256"/>
    <n v="5"/>
    <x v="1"/>
    <x v="14"/>
  </r>
  <r>
    <x v="12"/>
    <x v="12"/>
    <s v="1449"/>
    <x v="256"/>
    <x v="256"/>
    <n v="5"/>
    <x v="1"/>
    <x v="15"/>
  </r>
  <r>
    <x v="13"/>
    <x v="13"/>
    <s v="1502"/>
    <x v="257"/>
    <x v="257"/>
    <n v="50"/>
    <x v="0"/>
    <x v="13"/>
  </r>
  <r>
    <x v="13"/>
    <x v="13"/>
    <s v="1502"/>
    <x v="257"/>
    <x v="257"/>
    <n v="231"/>
    <x v="0"/>
    <x v="14"/>
  </r>
  <r>
    <x v="13"/>
    <x v="13"/>
    <s v="1502"/>
    <x v="257"/>
    <x v="257"/>
    <n v="283"/>
    <x v="0"/>
    <x v="15"/>
  </r>
  <r>
    <x v="13"/>
    <x v="13"/>
    <s v="1502"/>
    <x v="257"/>
    <x v="257"/>
    <n v="8"/>
    <x v="1"/>
    <x v="13"/>
  </r>
  <r>
    <x v="13"/>
    <x v="13"/>
    <s v="1502"/>
    <x v="257"/>
    <x v="257"/>
    <n v="10"/>
    <x v="1"/>
    <x v="14"/>
  </r>
  <r>
    <x v="13"/>
    <x v="13"/>
    <s v="1502"/>
    <x v="257"/>
    <x v="257"/>
    <n v="5"/>
    <x v="1"/>
    <x v="15"/>
  </r>
  <r>
    <x v="13"/>
    <x v="13"/>
    <s v="1504"/>
    <x v="258"/>
    <x v="258"/>
    <n v="30"/>
    <x v="0"/>
    <x v="13"/>
  </r>
  <r>
    <x v="13"/>
    <x v="13"/>
    <s v="1504"/>
    <x v="258"/>
    <x v="258"/>
    <n v="28"/>
    <x v="0"/>
    <x v="14"/>
  </r>
  <r>
    <x v="13"/>
    <x v="13"/>
    <s v="1504"/>
    <x v="258"/>
    <x v="258"/>
    <n v="27"/>
    <x v="0"/>
    <x v="15"/>
  </r>
  <r>
    <x v="13"/>
    <x v="13"/>
    <s v="1504"/>
    <x v="258"/>
    <x v="258"/>
    <n v="3"/>
    <x v="1"/>
    <x v="13"/>
  </r>
  <r>
    <x v="13"/>
    <x v="13"/>
    <s v="1504"/>
    <x v="258"/>
    <x v="258"/>
    <n v="3"/>
    <x v="1"/>
    <x v="14"/>
  </r>
  <r>
    <x v="13"/>
    <x v="13"/>
    <s v="1504"/>
    <x v="258"/>
    <x v="258"/>
    <n v="0"/>
    <x v="1"/>
    <x v="15"/>
  </r>
  <r>
    <x v="13"/>
    <x v="13"/>
    <s v="1505"/>
    <x v="259"/>
    <x v="259"/>
    <n v="20"/>
    <x v="0"/>
    <x v="13"/>
  </r>
  <r>
    <x v="13"/>
    <x v="13"/>
    <s v="1505"/>
    <x v="259"/>
    <x v="259"/>
    <n v="21"/>
    <x v="0"/>
    <x v="14"/>
  </r>
  <r>
    <x v="13"/>
    <x v="13"/>
    <s v="1505"/>
    <x v="259"/>
    <x v="259"/>
    <n v="13"/>
    <x v="0"/>
    <x v="15"/>
  </r>
  <r>
    <x v="13"/>
    <x v="13"/>
    <s v="1505"/>
    <x v="259"/>
    <x v="259"/>
    <n v="0"/>
    <x v="1"/>
    <x v="13"/>
  </r>
  <r>
    <x v="13"/>
    <x v="13"/>
    <s v="1505"/>
    <x v="259"/>
    <x v="259"/>
    <n v="0"/>
    <x v="1"/>
    <x v="14"/>
  </r>
  <r>
    <x v="13"/>
    <x v="13"/>
    <s v="1505"/>
    <x v="259"/>
    <x v="259"/>
    <n v="1"/>
    <x v="1"/>
    <x v="15"/>
  </r>
  <r>
    <x v="13"/>
    <x v="13"/>
    <s v="1511"/>
    <x v="260"/>
    <x v="260"/>
    <n v="93"/>
    <x v="0"/>
    <x v="13"/>
  </r>
  <r>
    <x v="13"/>
    <x v="13"/>
    <s v="1511"/>
    <x v="260"/>
    <x v="260"/>
    <n v="95"/>
    <x v="0"/>
    <x v="14"/>
  </r>
  <r>
    <x v="13"/>
    <x v="13"/>
    <s v="1511"/>
    <x v="260"/>
    <x v="260"/>
    <n v="89"/>
    <x v="0"/>
    <x v="15"/>
  </r>
  <r>
    <x v="13"/>
    <x v="13"/>
    <s v="1511"/>
    <x v="260"/>
    <x v="260"/>
    <n v="1"/>
    <x v="1"/>
    <x v="13"/>
  </r>
  <r>
    <x v="13"/>
    <x v="13"/>
    <s v="1511"/>
    <x v="260"/>
    <x v="260"/>
    <n v="3"/>
    <x v="1"/>
    <x v="14"/>
  </r>
  <r>
    <x v="13"/>
    <x v="13"/>
    <s v="1511"/>
    <x v="260"/>
    <x v="260"/>
    <n v="2"/>
    <x v="1"/>
    <x v="15"/>
  </r>
  <r>
    <x v="13"/>
    <x v="13"/>
    <s v="1514"/>
    <x v="261"/>
    <x v="261"/>
    <n v="23"/>
    <x v="0"/>
    <x v="13"/>
  </r>
  <r>
    <x v="13"/>
    <x v="13"/>
    <s v="1514"/>
    <x v="261"/>
    <x v="261"/>
    <n v="23"/>
    <x v="0"/>
    <x v="14"/>
  </r>
  <r>
    <x v="13"/>
    <x v="13"/>
    <s v="1514"/>
    <x v="261"/>
    <x v="261"/>
    <n v="14"/>
    <x v="0"/>
    <x v="15"/>
  </r>
  <r>
    <x v="13"/>
    <x v="13"/>
    <s v="1514"/>
    <x v="261"/>
    <x v="261"/>
    <n v="0"/>
    <x v="1"/>
    <x v="13"/>
  </r>
  <r>
    <x v="13"/>
    <x v="13"/>
    <s v="1514"/>
    <x v="261"/>
    <x v="261"/>
    <n v="0"/>
    <x v="1"/>
    <x v="14"/>
  </r>
  <r>
    <x v="13"/>
    <x v="13"/>
    <s v="1514"/>
    <x v="261"/>
    <x v="261"/>
    <n v="0"/>
    <x v="1"/>
    <x v="15"/>
  </r>
  <r>
    <x v="13"/>
    <x v="13"/>
    <s v="1515"/>
    <x v="262"/>
    <x v="262"/>
    <n v="22"/>
    <x v="0"/>
    <x v="13"/>
  </r>
  <r>
    <x v="13"/>
    <x v="13"/>
    <s v="1515"/>
    <x v="262"/>
    <x v="262"/>
    <n v="25"/>
    <x v="0"/>
    <x v="14"/>
  </r>
  <r>
    <x v="13"/>
    <x v="13"/>
    <s v="1515"/>
    <x v="262"/>
    <x v="262"/>
    <n v="26"/>
    <x v="0"/>
    <x v="15"/>
  </r>
  <r>
    <x v="13"/>
    <x v="13"/>
    <s v="1515"/>
    <x v="262"/>
    <x v="262"/>
    <n v="2"/>
    <x v="1"/>
    <x v="13"/>
  </r>
  <r>
    <x v="13"/>
    <x v="13"/>
    <s v="1515"/>
    <x v="262"/>
    <x v="262"/>
    <n v="0"/>
    <x v="1"/>
    <x v="14"/>
  </r>
  <r>
    <x v="13"/>
    <x v="13"/>
    <s v="1515"/>
    <x v="262"/>
    <x v="262"/>
    <n v="1"/>
    <x v="1"/>
    <x v="15"/>
  </r>
  <r>
    <x v="13"/>
    <x v="13"/>
    <s v="1516"/>
    <x v="263"/>
    <x v="263"/>
    <n v="13"/>
    <x v="0"/>
    <x v="13"/>
  </r>
  <r>
    <x v="13"/>
    <x v="13"/>
    <s v="1516"/>
    <x v="263"/>
    <x v="263"/>
    <n v="13"/>
    <x v="0"/>
    <x v="14"/>
  </r>
  <r>
    <x v="13"/>
    <x v="13"/>
    <s v="1516"/>
    <x v="263"/>
    <x v="263"/>
    <n v="13"/>
    <x v="0"/>
    <x v="15"/>
  </r>
  <r>
    <x v="13"/>
    <x v="13"/>
    <s v="1516"/>
    <x v="263"/>
    <x v="263"/>
    <n v="0"/>
    <x v="1"/>
    <x v="13"/>
  </r>
  <r>
    <x v="13"/>
    <x v="13"/>
    <s v="1516"/>
    <x v="263"/>
    <x v="263"/>
    <n v="1"/>
    <x v="1"/>
    <x v="14"/>
  </r>
  <r>
    <x v="13"/>
    <x v="13"/>
    <s v="1516"/>
    <x v="263"/>
    <x v="263"/>
    <n v="1"/>
    <x v="1"/>
    <x v="15"/>
  </r>
  <r>
    <x v="13"/>
    <x v="13"/>
    <s v="1517"/>
    <x v="264"/>
    <x v="264"/>
    <n v="20"/>
    <x v="0"/>
    <x v="13"/>
  </r>
  <r>
    <x v="13"/>
    <x v="13"/>
    <s v="1517"/>
    <x v="264"/>
    <x v="264"/>
    <n v="16"/>
    <x v="0"/>
    <x v="14"/>
  </r>
  <r>
    <x v="13"/>
    <x v="13"/>
    <s v="1517"/>
    <x v="264"/>
    <x v="264"/>
    <n v="17"/>
    <x v="0"/>
    <x v="15"/>
  </r>
  <r>
    <x v="13"/>
    <x v="13"/>
    <s v="1517"/>
    <x v="264"/>
    <x v="264"/>
    <n v="0"/>
    <x v="1"/>
    <x v="13"/>
  </r>
  <r>
    <x v="13"/>
    <x v="13"/>
    <s v="1517"/>
    <x v="264"/>
    <x v="264"/>
    <n v="0"/>
    <x v="1"/>
    <x v="14"/>
  </r>
  <r>
    <x v="13"/>
    <x v="13"/>
    <s v="1517"/>
    <x v="264"/>
    <x v="264"/>
    <n v="2"/>
    <x v="1"/>
    <x v="15"/>
  </r>
  <r>
    <x v="13"/>
    <x v="13"/>
    <s v="1519"/>
    <x v="265"/>
    <x v="265"/>
    <n v="138"/>
    <x v="0"/>
    <x v="13"/>
  </r>
  <r>
    <x v="13"/>
    <x v="13"/>
    <s v="1519"/>
    <x v="265"/>
    <x v="265"/>
    <n v="85"/>
    <x v="0"/>
    <x v="14"/>
  </r>
  <r>
    <x v="13"/>
    <x v="13"/>
    <s v="1519"/>
    <x v="265"/>
    <x v="265"/>
    <n v="62"/>
    <x v="0"/>
    <x v="15"/>
  </r>
  <r>
    <x v="13"/>
    <x v="13"/>
    <s v="1519"/>
    <x v="265"/>
    <x v="265"/>
    <n v="0"/>
    <x v="1"/>
    <x v="13"/>
  </r>
  <r>
    <x v="13"/>
    <x v="13"/>
    <s v="1519"/>
    <x v="265"/>
    <x v="265"/>
    <n v="1"/>
    <x v="1"/>
    <x v="14"/>
  </r>
  <r>
    <x v="13"/>
    <x v="13"/>
    <s v="1519"/>
    <x v="265"/>
    <x v="265"/>
    <n v="1"/>
    <x v="1"/>
    <x v="15"/>
  </r>
  <r>
    <x v="13"/>
    <x v="13"/>
    <s v="1520"/>
    <x v="266"/>
    <x v="266"/>
    <n v="128"/>
    <x v="0"/>
    <x v="13"/>
  </r>
  <r>
    <x v="13"/>
    <x v="13"/>
    <s v="1520"/>
    <x v="266"/>
    <x v="266"/>
    <n v="127"/>
    <x v="0"/>
    <x v="14"/>
  </r>
  <r>
    <x v="13"/>
    <x v="13"/>
    <s v="1520"/>
    <x v="266"/>
    <x v="266"/>
    <n v="102"/>
    <x v="0"/>
    <x v="15"/>
  </r>
  <r>
    <x v="13"/>
    <x v="13"/>
    <s v="1520"/>
    <x v="266"/>
    <x v="266"/>
    <n v="8"/>
    <x v="1"/>
    <x v="13"/>
  </r>
  <r>
    <x v="13"/>
    <x v="13"/>
    <s v="1520"/>
    <x v="266"/>
    <x v="266"/>
    <n v="9"/>
    <x v="1"/>
    <x v="14"/>
  </r>
  <r>
    <x v="13"/>
    <x v="13"/>
    <s v="1520"/>
    <x v="266"/>
    <x v="266"/>
    <n v="7"/>
    <x v="1"/>
    <x v="15"/>
  </r>
  <r>
    <x v="13"/>
    <x v="13"/>
    <s v="1523"/>
    <x v="267"/>
    <x v="267"/>
    <n v="24"/>
    <x v="0"/>
    <x v="13"/>
  </r>
  <r>
    <x v="13"/>
    <x v="13"/>
    <s v="1523"/>
    <x v="267"/>
    <x v="267"/>
    <n v="24"/>
    <x v="0"/>
    <x v="14"/>
  </r>
  <r>
    <x v="13"/>
    <x v="13"/>
    <s v="1523"/>
    <x v="267"/>
    <x v="267"/>
    <n v="25"/>
    <x v="0"/>
    <x v="15"/>
  </r>
  <r>
    <x v="13"/>
    <x v="13"/>
    <s v="1523"/>
    <x v="267"/>
    <x v="267"/>
    <n v="3"/>
    <x v="1"/>
    <x v="13"/>
  </r>
  <r>
    <x v="13"/>
    <x v="13"/>
    <s v="1523"/>
    <x v="267"/>
    <x v="267"/>
    <n v="2"/>
    <x v="1"/>
    <x v="14"/>
  </r>
  <r>
    <x v="13"/>
    <x v="13"/>
    <s v="1523"/>
    <x v="267"/>
    <x v="267"/>
    <n v="2"/>
    <x v="1"/>
    <x v="15"/>
  </r>
  <r>
    <x v="13"/>
    <x v="13"/>
    <s v="1524"/>
    <x v="268"/>
    <x v="268"/>
    <n v="120"/>
    <x v="0"/>
    <x v="13"/>
  </r>
  <r>
    <x v="13"/>
    <x v="13"/>
    <s v="1524"/>
    <x v="268"/>
    <x v="268"/>
    <n v="122"/>
    <x v="0"/>
    <x v="14"/>
  </r>
  <r>
    <x v="13"/>
    <x v="13"/>
    <s v="1524"/>
    <x v="268"/>
    <x v="268"/>
    <n v="112"/>
    <x v="0"/>
    <x v="15"/>
  </r>
  <r>
    <x v="13"/>
    <x v="13"/>
    <s v="1524"/>
    <x v="268"/>
    <x v="268"/>
    <n v="1"/>
    <x v="1"/>
    <x v="13"/>
  </r>
  <r>
    <x v="13"/>
    <x v="13"/>
    <s v="1524"/>
    <x v="268"/>
    <x v="268"/>
    <n v="1"/>
    <x v="1"/>
    <x v="14"/>
  </r>
  <r>
    <x v="13"/>
    <x v="13"/>
    <s v="1524"/>
    <x v="268"/>
    <x v="268"/>
    <n v="1"/>
    <x v="1"/>
    <x v="15"/>
  </r>
  <r>
    <x v="13"/>
    <x v="13"/>
    <s v="1525"/>
    <x v="269"/>
    <x v="269"/>
    <n v="74"/>
    <x v="0"/>
    <x v="13"/>
  </r>
  <r>
    <x v="13"/>
    <x v="13"/>
    <s v="1525"/>
    <x v="269"/>
    <x v="269"/>
    <n v="72"/>
    <x v="0"/>
    <x v="14"/>
  </r>
  <r>
    <x v="13"/>
    <x v="13"/>
    <s v="1525"/>
    <x v="269"/>
    <x v="269"/>
    <n v="58"/>
    <x v="0"/>
    <x v="15"/>
  </r>
  <r>
    <x v="13"/>
    <x v="13"/>
    <s v="1525"/>
    <x v="269"/>
    <x v="269"/>
    <n v="2"/>
    <x v="1"/>
    <x v="13"/>
  </r>
  <r>
    <x v="13"/>
    <x v="13"/>
    <s v="1525"/>
    <x v="269"/>
    <x v="269"/>
    <n v="1"/>
    <x v="1"/>
    <x v="14"/>
  </r>
  <r>
    <x v="13"/>
    <x v="13"/>
    <s v="1525"/>
    <x v="269"/>
    <x v="269"/>
    <n v="2"/>
    <x v="1"/>
    <x v="15"/>
  </r>
  <r>
    <x v="13"/>
    <x v="13"/>
    <s v="1526"/>
    <x v="270"/>
    <x v="270"/>
    <n v="18"/>
    <x v="0"/>
    <x v="13"/>
  </r>
  <r>
    <x v="13"/>
    <x v="13"/>
    <s v="1526"/>
    <x v="270"/>
    <x v="270"/>
    <n v="17"/>
    <x v="0"/>
    <x v="14"/>
  </r>
  <r>
    <x v="13"/>
    <x v="13"/>
    <s v="1526"/>
    <x v="270"/>
    <x v="270"/>
    <n v="16"/>
    <x v="0"/>
    <x v="15"/>
  </r>
  <r>
    <x v="13"/>
    <x v="13"/>
    <s v="1526"/>
    <x v="270"/>
    <x v="270"/>
    <n v="3"/>
    <x v="1"/>
    <x v="13"/>
  </r>
  <r>
    <x v="13"/>
    <x v="13"/>
    <s v="1526"/>
    <x v="270"/>
    <x v="270"/>
    <n v="3"/>
    <x v="1"/>
    <x v="14"/>
  </r>
  <r>
    <x v="13"/>
    <x v="13"/>
    <s v="1526"/>
    <x v="270"/>
    <x v="270"/>
    <n v="3"/>
    <x v="1"/>
    <x v="15"/>
  </r>
  <r>
    <x v="13"/>
    <x v="13"/>
    <s v="1528"/>
    <x v="271"/>
    <x v="271"/>
    <n v="44"/>
    <x v="0"/>
    <x v="13"/>
  </r>
  <r>
    <x v="13"/>
    <x v="13"/>
    <s v="1528"/>
    <x v="271"/>
    <x v="271"/>
    <n v="45"/>
    <x v="0"/>
    <x v="14"/>
  </r>
  <r>
    <x v="13"/>
    <x v="13"/>
    <s v="1528"/>
    <x v="271"/>
    <x v="271"/>
    <n v="33"/>
    <x v="0"/>
    <x v="15"/>
  </r>
  <r>
    <x v="13"/>
    <x v="13"/>
    <s v="1528"/>
    <x v="271"/>
    <x v="271"/>
    <n v="3"/>
    <x v="1"/>
    <x v="13"/>
  </r>
  <r>
    <x v="13"/>
    <x v="13"/>
    <s v="1528"/>
    <x v="271"/>
    <x v="271"/>
    <n v="1"/>
    <x v="1"/>
    <x v="14"/>
  </r>
  <r>
    <x v="13"/>
    <x v="13"/>
    <s v="1528"/>
    <x v="271"/>
    <x v="271"/>
    <n v="2"/>
    <x v="1"/>
    <x v="15"/>
  </r>
  <r>
    <x v="13"/>
    <x v="13"/>
    <s v="1529"/>
    <x v="272"/>
    <x v="272"/>
    <n v="13"/>
    <x v="0"/>
    <x v="13"/>
  </r>
  <r>
    <x v="13"/>
    <x v="13"/>
    <s v="1529"/>
    <x v="272"/>
    <x v="272"/>
    <n v="12"/>
    <x v="0"/>
    <x v="14"/>
  </r>
  <r>
    <x v="13"/>
    <x v="13"/>
    <s v="1529"/>
    <x v="272"/>
    <x v="272"/>
    <n v="14"/>
    <x v="0"/>
    <x v="15"/>
  </r>
  <r>
    <x v="13"/>
    <x v="13"/>
    <s v="1529"/>
    <x v="272"/>
    <x v="272"/>
    <n v="1"/>
    <x v="1"/>
    <x v="13"/>
  </r>
  <r>
    <x v="13"/>
    <x v="13"/>
    <s v="1529"/>
    <x v="272"/>
    <x v="272"/>
    <n v="2"/>
    <x v="1"/>
    <x v="14"/>
  </r>
  <r>
    <x v="13"/>
    <x v="13"/>
    <s v="1529"/>
    <x v="272"/>
    <x v="272"/>
    <n v="1"/>
    <x v="1"/>
    <x v="15"/>
  </r>
  <r>
    <x v="13"/>
    <x v="13"/>
    <s v="1531"/>
    <x v="273"/>
    <x v="273"/>
    <n v="3"/>
    <x v="0"/>
    <x v="13"/>
  </r>
  <r>
    <x v="13"/>
    <x v="13"/>
    <s v="1531"/>
    <x v="273"/>
    <x v="273"/>
    <n v="3"/>
    <x v="0"/>
    <x v="14"/>
  </r>
  <r>
    <x v="13"/>
    <x v="13"/>
    <s v="1531"/>
    <x v="273"/>
    <x v="273"/>
    <n v="3"/>
    <x v="0"/>
    <x v="15"/>
  </r>
  <r>
    <x v="13"/>
    <x v="13"/>
    <s v="1531"/>
    <x v="273"/>
    <x v="273"/>
    <n v="0"/>
    <x v="1"/>
    <x v="13"/>
  </r>
  <r>
    <x v="13"/>
    <x v="13"/>
    <s v="1531"/>
    <x v="273"/>
    <x v="273"/>
    <n v="0"/>
    <x v="1"/>
    <x v="14"/>
  </r>
  <r>
    <x v="13"/>
    <x v="13"/>
    <s v="1531"/>
    <x v="273"/>
    <x v="273"/>
    <n v="0"/>
    <x v="1"/>
    <x v="15"/>
  </r>
  <r>
    <x v="13"/>
    <x v="13"/>
    <s v="1532"/>
    <x v="274"/>
    <x v="274"/>
    <n v="32"/>
    <x v="0"/>
    <x v="13"/>
  </r>
  <r>
    <x v="13"/>
    <x v="13"/>
    <s v="1532"/>
    <x v="274"/>
    <x v="274"/>
    <n v="32"/>
    <x v="0"/>
    <x v="14"/>
  </r>
  <r>
    <x v="13"/>
    <x v="13"/>
    <s v="1532"/>
    <x v="274"/>
    <x v="274"/>
    <n v="22"/>
    <x v="0"/>
    <x v="15"/>
  </r>
  <r>
    <x v="13"/>
    <x v="13"/>
    <s v="1532"/>
    <x v="274"/>
    <x v="274"/>
    <n v="0"/>
    <x v="1"/>
    <x v="13"/>
  </r>
  <r>
    <x v="13"/>
    <x v="13"/>
    <s v="1532"/>
    <x v="274"/>
    <x v="274"/>
    <n v="1"/>
    <x v="1"/>
    <x v="14"/>
  </r>
  <r>
    <x v="13"/>
    <x v="13"/>
    <s v="1532"/>
    <x v="274"/>
    <x v="274"/>
    <n v="1"/>
    <x v="1"/>
    <x v="15"/>
  </r>
  <r>
    <x v="13"/>
    <x v="13"/>
    <s v="1534"/>
    <x v="275"/>
    <x v="275"/>
    <n v="56"/>
    <x v="0"/>
    <x v="13"/>
  </r>
  <r>
    <x v="13"/>
    <x v="13"/>
    <s v="1534"/>
    <x v="275"/>
    <x v="275"/>
    <n v="54"/>
    <x v="0"/>
    <x v="14"/>
  </r>
  <r>
    <x v="13"/>
    <x v="13"/>
    <s v="1534"/>
    <x v="275"/>
    <x v="275"/>
    <n v="47"/>
    <x v="0"/>
    <x v="15"/>
  </r>
  <r>
    <x v="13"/>
    <x v="13"/>
    <s v="1534"/>
    <x v="275"/>
    <x v="275"/>
    <n v="0"/>
    <x v="1"/>
    <x v="13"/>
  </r>
  <r>
    <x v="13"/>
    <x v="13"/>
    <s v="1534"/>
    <x v="275"/>
    <x v="275"/>
    <n v="0"/>
    <x v="1"/>
    <x v="14"/>
  </r>
  <r>
    <x v="13"/>
    <x v="13"/>
    <s v="1534"/>
    <x v="275"/>
    <x v="275"/>
    <n v="0"/>
    <x v="1"/>
    <x v="15"/>
  </r>
  <r>
    <x v="13"/>
    <x v="13"/>
    <s v="1535"/>
    <x v="276"/>
    <x v="276"/>
    <n v="47"/>
    <x v="0"/>
    <x v="13"/>
  </r>
  <r>
    <x v="13"/>
    <x v="13"/>
    <s v="1535"/>
    <x v="276"/>
    <x v="276"/>
    <n v="56"/>
    <x v="0"/>
    <x v="14"/>
  </r>
  <r>
    <x v="13"/>
    <x v="13"/>
    <s v="1535"/>
    <x v="276"/>
    <x v="276"/>
    <n v="61"/>
    <x v="0"/>
    <x v="15"/>
  </r>
  <r>
    <x v="13"/>
    <x v="13"/>
    <s v="1535"/>
    <x v="276"/>
    <x v="276"/>
    <n v="10"/>
    <x v="1"/>
    <x v="13"/>
  </r>
  <r>
    <x v="13"/>
    <x v="13"/>
    <s v="1535"/>
    <x v="276"/>
    <x v="276"/>
    <n v="4"/>
    <x v="1"/>
    <x v="14"/>
  </r>
  <r>
    <x v="13"/>
    <x v="13"/>
    <s v="1535"/>
    <x v="276"/>
    <x v="276"/>
    <n v="4"/>
    <x v="1"/>
    <x v="15"/>
  </r>
  <r>
    <x v="13"/>
    <x v="13"/>
    <s v="1539"/>
    <x v="277"/>
    <x v="277"/>
    <n v="148"/>
    <x v="0"/>
    <x v="13"/>
  </r>
  <r>
    <x v="13"/>
    <x v="13"/>
    <s v="1539"/>
    <x v="277"/>
    <x v="277"/>
    <n v="148"/>
    <x v="0"/>
    <x v="14"/>
  </r>
  <r>
    <x v="13"/>
    <x v="13"/>
    <s v="1539"/>
    <x v="277"/>
    <x v="277"/>
    <n v="131"/>
    <x v="0"/>
    <x v="15"/>
  </r>
  <r>
    <x v="13"/>
    <x v="13"/>
    <s v="1539"/>
    <x v="277"/>
    <x v="277"/>
    <n v="4"/>
    <x v="1"/>
    <x v="13"/>
  </r>
  <r>
    <x v="13"/>
    <x v="13"/>
    <s v="1539"/>
    <x v="277"/>
    <x v="277"/>
    <n v="2"/>
    <x v="1"/>
    <x v="14"/>
  </r>
  <r>
    <x v="13"/>
    <x v="13"/>
    <s v="1539"/>
    <x v="277"/>
    <x v="277"/>
    <n v="5"/>
    <x v="1"/>
    <x v="15"/>
  </r>
  <r>
    <x v="13"/>
    <x v="13"/>
    <s v="1543"/>
    <x v="278"/>
    <x v="278"/>
    <n v="70"/>
    <x v="0"/>
    <x v="13"/>
  </r>
  <r>
    <x v="13"/>
    <x v="13"/>
    <s v="1543"/>
    <x v="278"/>
    <x v="278"/>
    <n v="71"/>
    <x v="0"/>
    <x v="14"/>
  </r>
  <r>
    <x v="13"/>
    <x v="13"/>
    <s v="1543"/>
    <x v="278"/>
    <x v="278"/>
    <n v="55"/>
    <x v="0"/>
    <x v="15"/>
  </r>
  <r>
    <x v="13"/>
    <x v="13"/>
    <s v="1543"/>
    <x v="278"/>
    <x v="278"/>
    <n v="3"/>
    <x v="1"/>
    <x v="13"/>
  </r>
  <r>
    <x v="13"/>
    <x v="13"/>
    <s v="1543"/>
    <x v="278"/>
    <x v="278"/>
    <n v="2"/>
    <x v="1"/>
    <x v="14"/>
  </r>
  <r>
    <x v="13"/>
    <x v="13"/>
    <s v="1543"/>
    <x v="278"/>
    <x v="278"/>
    <n v="2"/>
    <x v="1"/>
    <x v="15"/>
  </r>
  <r>
    <x v="13"/>
    <x v="13"/>
    <s v="1545"/>
    <x v="279"/>
    <x v="279"/>
    <n v="17"/>
    <x v="0"/>
    <x v="13"/>
  </r>
  <r>
    <x v="13"/>
    <x v="13"/>
    <s v="1545"/>
    <x v="279"/>
    <x v="279"/>
    <n v="21"/>
    <x v="0"/>
    <x v="14"/>
  </r>
  <r>
    <x v="13"/>
    <x v="13"/>
    <s v="1545"/>
    <x v="279"/>
    <x v="279"/>
    <n v="16"/>
    <x v="0"/>
    <x v="15"/>
  </r>
  <r>
    <x v="13"/>
    <x v="13"/>
    <s v="1545"/>
    <x v="279"/>
    <x v="279"/>
    <n v="0"/>
    <x v="1"/>
    <x v="13"/>
  </r>
  <r>
    <x v="13"/>
    <x v="13"/>
    <s v="1545"/>
    <x v="279"/>
    <x v="279"/>
    <n v="0"/>
    <x v="1"/>
    <x v="14"/>
  </r>
  <r>
    <x v="13"/>
    <x v="13"/>
    <s v="1545"/>
    <x v="279"/>
    <x v="279"/>
    <n v="0"/>
    <x v="1"/>
    <x v="15"/>
  </r>
  <r>
    <x v="13"/>
    <x v="13"/>
    <s v="1546"/>
    <x v="280"/>
    <x v="280"/>
    <n v="22"/>
    <x v="0"/>
    <x v="13"/>
  </r>
  <r>
    <x v="13"/>
    <x v="13"/>
    <s v="1546"/>
    <x v="280"/>
    <x v="280"/>
    <n v="21"/>
    <x v="0"/>
    <x v="14"/>
  </r>
  <r>
    <x v="13"/>
    <x v="13"/>
    <s v="1546"/>
    <x v="280"/>
    <x v="280"/>
    <n v="17"/>
    <x v="0"/>
    <x v="15"/>
  </r>
  <r>
    <x v="13"/>
    <x v="13"/>
    <s v="1546"/>
    <x v="280"/>
    <x v="280"/>
    <n v="0"/>
    <x v="1"/>
    <x v="13"/>
  </r>
  <r>
    <x v="13"/>
    <x v="13"/>
    <s v="1546"/>
    <x v="280"/>
    <x v="280"/>
    <n v="0"/>
    <x v="1"/>
    <x v="14"/>
  </r>
  <r>
    <x v="13"/>
    <x v="13"/>
    <s v="1546"/>
    <x v="280"/>
    <x v="280"/>
    <n v="0"/>
    <x v="1"/>
    <x v="15"/>
  </r>
  <r>
    <x v="13"/>
    <x v="13"/>
    <s v="1547"/>
    <x v="281"/>
    <x v="281"/>
    <n v="25"/>
    <x v="0"/>
    <x v="13"/>
  </r>
  <r>
    <x v="13"/>
    <x v="13"/>
    <s v="1547"/>
    <x v="281"/>
    <x v="281"/>
    <n v="21"/>
    <x v="0"/>
    <x v="14"/>
  </r>
  <r>
    <x v="13"/>
    <x v="13"/>
    <s v="1547"/>
    <x v="281"/>
    <x v="281"/>
    <n v="17"/>
    <x v="0"/>
    <x v="15"/>
  </r>
  <r>
    <x v="13"/>
    <x v="13"/>
    <s v="1547"/>
    <x v="281"/>
    <x v="281"/>
    <n v="0"/>
    <x v="1"/>
    <x v="13"/>
  </r>
  <r>
    <x v="13"/>
    <x v="13"/>
    <s v="1547"/>
    <x v="281"/>
    <x v="281"/>
    <n v="0"/>
    <x v="1"/>
    <x v="14"/>
  </r>
  <r>
    <x v="13"/>
    <x v="13"/>
    <s v="1547"/>
    <x v="281"/>
    <x v="281"/>
    <n v="0"/>
    <x v="1"/>
    <x v="15"/>
  </r>
  <r>
    <x v="13"/>
    <x v="13"/>
    <s v="1548"/>
    <x v="282"/>
    <x v="282"/>
    <n v="221"/>
    <x v="0"/>
    <x v="13"/>
  </r>
  <r>
    <x v="13"/>
    <x v="13"/>
    <s v="1548"/>
    <x v="282"/>
    <x v="282"/>
    <n v="155"/>
    <x v="0"/>
    <x v="14"/>
  </r>
  <r>
    <x v="13"/>
    <x v="13"/>
    <s v="1548"/>
    <x v="282"/>
    <x v="282"/>
    <n v="150"/>
    <x v="0"/>
    <x v="15"/>
  </r>
  <r>
    <x v="13"/>
    <x v="13"/>
    <s v="1548"/>
    <x v="282"/>
    <x v="282"/>
    <n v="4"/>
    <x v="1"/>
    <x v="13"/>
  </r>
  <r>
    <x v="13"/>
    <x v="13"/>
    <s v="1548"/>
    <x v="282"/>
    <x v="282"/>
    <n v="4"/>
    <x v="1"/>
    <x v="14"/>
  </r>
  <r>
    <x v="13"/>
    <x v="13"/>
    <s v="1548"/>
    <x v="282"/>
    <x v="282"/>
    <n v="6"/>
    <x v="1"/>
    <x v="15"/>
  </r>
  <r>
    <x v="13"/>
    <x v="13"/>
    <s v="1551"/>
    <x v="283"/>
    <x v="283"/>
    <n v="43"/>
    <x v="0"/>
    <x v="13"/>
  </r>
  <r>
    <x v="13"/>
    <x v="13"/>
    <s v="1551"/>
    <x v="283"/>
    <x v="283"/>
    <n v="48"/>
    <x v="0"/>
    <x v="14"/>
  </r>
  <r>
    <x v="13"/>
    <x v="13"/>
    <s v="1551"/>
    <x v="283"/>
    <x v="283"/>
    <n v="49"/>
    <x v="0"/>
    <x v="15"/>
  </r>
  <r>
    <x v="13"/>
    <x v="13"/>
    <s v="1551"/>
    <x v="283"/>
    <x v="283"/>
    <n v="3"/>
    <x v="1"/>
    <x v="13"/>
  </r>
  <r>
    <x v="13"/>
    <x v="13"/>
    <s v="1551"/>
    <x v="283"/>
    <x v="283"/>
    <n v="5"/>
    <x v="1"/>
    <x v="14"/>
  </r>
  <r>
    <x v="13"/>
    <x v="13"/>
    <s v="1551"/>
    <x v="283"/>
    <x v="283"/>
    <n v="1"/>
    <x v="1"/>
    <x v="15"/>
  </r>
  <r>
    <x v="13"/>
    <x v="13"/>
    <s v="1554"/>
    <x v="284"/>
    <x v="284"/>
    <n v="69"/>
    <x v="0"/>
    <x v="13"/>
  </r>
  <r>
    <x v="13"/>
    <x v="13"/>
    <s v="1554"/>
    <x v="284"/>
    <x v="284"/>
    <n v="63"/>
    <x v="0"/>
    <x v="14"/>
  </r>
  <r>
    <x v="13"/>
    <x v="13"/>
    <s v="1554"/>
    <x v="284"/>
    <x v="284"/>
    <n v="63"/>
    <x v="0"/>
    <x v="15"/>
  </r>
  <r>
    <x v="13"/>
    <x v="13"/>
    <s v="1554"/>
    <x v="284"/>
    <x v="284"/>
    <n v="2"/>
    <x v="1"/>
    <x v="13"/>
  </r>
  <r>
    <x v="13"/>
    <x v="13"/>
    <s v="1554"/>
    <x v="284"/>
    <x v="284"/>
    <n v="2"/>
    <x v="1"/>
    <x v="14"/>
  </r>
  <r>
    <x v="13"/>
    <x v="13"/>
    <s v="1554"/>
    <x v="284"/>
    <x v="284"/>
    <n v="0"/>
    <x v="1"/>
    <x v="15"/>
  </r>
  <r>
    <x v="13"/>
    <x v="13"/>
    <s v="1557"/>
    <x v="285"/>
    <x v="285"/>
    <n v="87"/>
    <x v="0"/>
    <x v="13"/>
  </r>
  <r>
    <x v="13"/>
    <x v="13"/>
    <s v="1557"/>
    <x v="285"/>
    <x v="285"/>
    <n v="88"/>
    <x v="0"/>
    <x v="14"/>
  </r>
  <r>
    <x v="13"/>
    <x v="13"/>
    <s v="1557"/>
    <x v="285"/>
    <x v="285"/>
    <n v="67"/>
    <x v="0"/>
    <x v="15"/>
  </r>
  <r>
    <x v="13"/>
    <x v="13"/>
    <s v="1557"/>
    <x v="285"/>
    <x v="285"/>
    <n v="3"/>
    <x v="1"/>
    <x v="13"/>
  </r>
  <r>
    <x v="13"/>
    <x v="13"/>
    <s v="1557"/>
    <x v="285"/>
    <x v="285"/>
    <n v="2"/>
    <x v="1"/>
    <x v="14"/>
  </r>
  <r>
    <x v="13"/>
    <x v="13"/>
    <s v="1557"/>
    <x v="285"/>
    <x v="285"/>
    <n v="2"/>
    <x v="1"/>
    <x v="15"/>
  </r>
  <r>
    <x v="13"/>
    <x v="13"/>
    <s v="1560"/>
    <x v="286"/>
    <x v="286"/>
    <n v="68"/>
    <x v="0"/>
    <x v="13"/>
  </r>
  <r>
    <x v="13"/>
    <x v="13"/>
    <s v="1560"/>
    <x v="286"/>
    <x v="286"/>
    <n v="70"/>
    <x v="0"/>
    <x v="14"/>
  </r>
  <r>
    <x v="13"/>
    <x v="13"/>
    <s v="1560"/>
    <x v="286"/>
    <x v="286"/>
    <n v="58"/>
    <x v="0"/>
    <x v="15"/>
  </r>
  <r>
    <x v="13"/>
    <x v="13"/>
    <s v="1560"/>
    <x v="286"/>
    <x v="286"/>
    <n v="14"/>
    <x v="1"/>
    <x v="13"/>
  </r>
  <r>
    <x v="13"/>
    <x v="13"/>
    <s v="1560"/>
    <x v="286"/>
    <x v="286"/>
    <n v="14"/>
    <x v="1"/>
    <x v="14"/>
  </r>
  <r>
    <x v="13"/>
    <x v="13"/>
    <s v="1560"/>
    <x v="286"/>
    <x v="286"/>
    <n v="16"/>
    <x v="1"/>
    <x v="15"/>
  </r>
  <r>
    <x v="13"/>
    <x v="13"/>
    <s v="1563"/>
    <x v="287"/>
    <x v="287"/>
    <n v="214"/>
    <x v="0"/>
    <x v="13"/>
  </r>
  <r>
    <x v="13"/>
    <x v="13"/>
    <s v="1563"/>
    <x v="287"/>
    <x v="287"/>
    <n v="83"/>
    <x v="0"/>
    <x v="14"/>
  </r>
  <r>
    <x v="13"/>
    <x v="13"/>
    <s v="1563"/>
    <x v="287"/>
    <x v="287"/>
    <n v="63"/>
    <x v="0"/>
    <x v="15"/>
  </r>
  <r>
    <x v="13"/>
    <x v="13"/>
    <s v="1563"/>
    <x v="287"/>
    <x v="287"/>
    <n v="12"/>
    <x v="1"/>
    <x v="13"/>
  </r>
  <r>
    <x v="13"/>
    <x v="13"/>
    <s v="1563"/>
    <x v="287"/>
    <x v="287"/>
    <n v="17"/>
    <x v="1"/>
    <x v="14"/>
  </r>
  <r>
    <x v="13"/>
    <x v="13"/>
    <s v="1563"/>
    <x v="287"/>
    <x v="287"/>
    <n v="13"/>
    <x v="1"/>
    <x v="15"/>
  </r>
  <r>
    <x v="13"/>
    <x v="13"/>
    <s v="1566"/>
    <x v="288"/>
    <x v="288"/>
    <n v="264"/>
    <x v="0"/>
    <x v="13"/>
  </r>
  <r>
    <x v="13"/>
    <x v="13"/>
    <s v="1566"/>
    <x v="288"/>
    <x v="288"/>
    <n v="240"/>
    <x v="0"/>
    <x v="14"/>
  </r>
  <r>
    <x v="13"/>
    <x v="13"/>
    <s v="1566"/>
    <x v="288"/>
    <x v="288"/>
    <n v="210"/>
    <x v="0"/>
    <x v="15"/>
  </r>
  <r>
    <x v="13"/>
    <x v="13"/>
    <s v="1566"/>
    <x v="288"/>
    <x v="288"/>
    <n v="34"/>
    <x v="1"/>
    <x v="13"/>
  </r>
  <r>
    <x v="13"/>
    <x v="13"/>
    <s v="1566"/>
    <x v="288"/>
    <x v="288"/>
    <n v="37"/>
    <x v="1"/>
    <x v="14"/>
  </r>
  <r>
    <x v="13"/>
    <x v="13"/>
    <s v="1566"/>
    <x v="288"/>
    <x v="288"/>
    <n v="31"/>
    <x v="1"/>
    <x v="15"/>
  </r>
  <r>
    <x v="13"/>
    <x v="13"/>
    <s v="1567"/>
    <x v="289"/>
    <x v="289"/>
    <n v="82"/>
    <x v="0"/>
    <x v="13"/>
  </r>
  <r>
    <x v="13"/>
    <x v="13"/>
    <s v="1567"/>
    <x v="289"/>
    <x v="289"/>
    <n v="82"/>
    <x v="0"/>
    <x v="14"/>
  </r>
  <r>
    <x v="13"/>
    <x v="13"/>
    <s v="1567"/>
    <x v="289"/>
    <x v="289"/>
    <n v="76"/>
    <x v="0"/>
    <x v="15"/>
  </r>
  <r>
    <x v="13"/>
    <x v="13"/>
    <s v="1567"/>
    <x v="289"/>
    <x v="289"/>
    <n v="13"/>
    <x v="1"/>
    <x v="13"/>
  </r>
  <r>
    <x v="13"/>
    <x v="13"/>
    <s v="1567"/>
    <x v="289"/>
    <x v="289"/>
    <n v="7"/>
    <x v="1"/>
    <x v="14"/>
  </r>
  <r>
    <x v="13"/>
    <x v="13"/>
    <s v="1567"/>
    <x v="289"/>
    <x v="289"/>
    <n v="6"/>
    <x v="1"/>
    <x v="15"/>
  </r>
  <r>
    <x v="13"/>
    <x v="13"/>
    <s v="1571"/>
    <x v="290"/>
    <x v="290"/>
    <n v="44"/>
    <x v="0"/>
    <x v="13"/>
  </r>
  <r>
    <x v="13"/>
    <x v="13"/>
    <s v="1571"/>
    <x v="290"/>
    <x v="290"/>
    <n v="44"/>
    <x v="0"/>
    <x v="14"/>
  </r>
  <r>
    <x v="13"/>
    <x v="13"/>
    <s v="1571"/>
    <x v="290"/>
    <x v="290"/>
    <n v="42"/>
    <x v="0"/>
    <x v="15"/>
  </r>
  <r>
    <x v="13"/>
    <x v="13"/>
    <s v="1571"/>
    <x v="290"/>
    <x v="290"/>
    <n v="7"/>
    <x v="1"/>
    <x v="13"/>
  </r>
  <r>
    <x v="13"/>
    <x v="13"/>
    <s v="1571"/>
    <x v="290"/>
    <x v="290"/>
    <n v="6"/>
    <x v="1"/>
    <x v="14"/>
  </r>
  <r>
    <x v="13"/>
    <x v="13"/>
    <s v="1571"/>
    <x v="290"/>
    <x v="290"/>
    <n v="10"/>
    <x v="1"/>
    <x v="15"/>
  </r>
  <r>
    <x v="13"/>
    <x v="13"/>
    <s v="1573"/>
    <x v="291"/>
    <x v="291"/>
    <n v="51"/>
    <x v="0"/>
    <x v="13"/>
  </r>
  <r>
    <x v="13"/>
    <x v="13"/>
    <s v="1573"/>
    <x v="291"/>
    <x v="291"/>
    <n v="45"/>
    <x v="0"/>
    <x v="14"/>
  </r>
  <r>
    <x v="13"/>
    <x v="13"/>
    <s v="1573"/>
    <x v="291"/>
    <x v="291"/>
    <n v="39"/>
    <x v="0"/>
    <x v="15"/>
  </r>
  <r>
    <x v="13"/>
    <x v="13"/>
    <s v="1573"/>
    <x v="291"/>
    <x v="291"/>
    <n v="0"/>
    <x v="1"/>
    <x v="13"/>
  </r>
  <r>
    <x v="13"/>
    <x v="13"/>
    <s v="1573"/>
    <x v="291"/>
    <x v="291"/>
    <n v="0"/>
    <x v="1"/>
    <x v="14"/>
  </r>
  <r>
    <x v="13"/>
    <x v="13"/>
    <s v="1573"/>
    <x v="291"/>
    <x v="291"/>
    <n v="0"/>
    <x v="1"/>
    <x v="15"/>
  </r>
  <r>
    <x v="13"/>
    <x v="13"/>
    <s v="1576"/>
    <x v="292"/>
    <x v="292"/>
    <n v="99"/>
    <x v="0"/>
    <x v="13"/>
  </r>
  <r>
    <x v="13"/>
    <x v="13"/>
    <s v="1576"/>
    <x v="292"/>
    <x v="292"/>
    <n v="94"/>
    <x v="0"/>
    <x v="14"/>
  </r>
  <r>
    <x v="13"/>
    <x v="13"/>
    <s v="1576"/>
    <x v="292"/>
    <x v="292"/>
    <n v="82"/>
    <x v="0"/>
    <x v="15"/>
  </r>
  <r>
    <x v="13"/>
    <x v="13"/>
    <s v="1576"/>
    <x v="292"/>
    <x v="292"/>
    <n v="7"/>
    <x v="1"/>
    <x v="13"/>
  </r>
  <r>
    <x v="13"/>
    <x v="13"/>
    <s v="1576"/>
    <x v="292"/>
    <x v="292"/>
    <n v="9"/>
    <x v="1"/>
    <x v="14"/>
  </r>
  <r>
    <x v="13"/>
    <x v="13"/>
    <s v="1576"/>
    <x v="292"/>
    <x v="292"/>
    <n v="5"/>
    <x v="1"/>
    <x v="15"/>
  </r>
  <r>
    <x v="14"/>
    <x v="14"/>
    <s v="1601"/>
    <x v="293"/>
    <x v="293"/>
    <n v="238"/>
    <x v="0"/>
    <x v="13"/>
  </r>
  <r>
    <x v="14"/>
    <x v="14"/>
    <s v="1601"/>
    <x v="293"/>
    <x v="293"/>
    <n v="233"/>
    <x v="0"/>
    <x v="14"/>
  </r>
  <r>
    <x v="14"/>
    <x v="14"/>
    <s v="1601"/>
    <x v="293"/>
    <x v="293"/>
    <n v="209"/>
    <x v="0"/>
    <x v="15"/>
  </r>
  <r>
    <x v="14"/>
    <x v="14"/>
    <s v="1601"/>
    <x v="293"/>
    <x v="293"/>
    <n v="29"/>
    <x v="1"/>
    <x v="13"/>
  </r>
  <r>
    <x v="14"/>
    <x v="14"/>
    <s v="1601"/>
    <x v="293"/>
    <x v="293"/>
    <n v="39"/>
    <x v="1"/>
    <x v="14"/>
  </r>
  <r>
    <x v="14"/>
    <x v="14"/>
    <s v="1601"/>
    <x v="293"/>
    <x v="293"/>
    <n v="33"/>
    <x v="1"/>
    <x v="15"/>
  </r>
  <r>
    <x v="14"/>
    <x v="14"/>
    <s v="1612"/>
    <x v="294"/>
    <x v="294"/>
    <n v="159"/>
    <x v="0"/>
    <x v="13"/>
  </r>
  <r>
    <x v="14"/>
    <x v="14"/>
    <s v="1612"/>
    <x v="294"/>
    <x v="294"/>
    <n v="170"/>
    <x v="0"/>
    <x v="14"/>
  </r>
  <r>
    <x v="14"/>
    <x v="14"/>
    <s v="1612"/>
    <x v="294"/>
    <x v="294"/>
    <n v="127"/>
    <x v="0"/>
    <x v="15"/>
  </r>
  <r>
    <x v="14"/>
    <x v="14"/>
    <s v="1612"/>
    <x v="294"/>
    <x v="294"/>
    <n v="8"/>
    <x v="1"/>
    <x v="13"/>
  </r>
  <r>
    <x v="14"/>
    <x v="14"/>
    <s v="1612"/>
    <x v="294"/>
    <x v="294"/>
    <n v="9"/>
    <x v="1"/>
    <x v="14"/>
  </r>
  <r>
    <x v="14"/>
    <x v="14"/>
    <s v="1612"/>
    <x v="294"/>
    <x v="294"/>
    <n v="7"/>
    <x v="1"/>
    <x v="15"/>
  </r>
  <r>
    <x v="14"/>
    <x v="14"/>
    <s v="1613"/>
    <x v="295"/>
    <x v="295"/>
    <n v="39"/>
    <x v="0"/>
    <x v="13"/>
  </r>
  <r>
    <x v="14"/>
    <x v="14"/>
    <s v="1613"/>
    <x v="295"/>
    <x v="295"/>
    <n v="37"/>
    <x v="0"/>
    <x v="14"/>
  </r>
  <r>
    <x v="14"/>
    <x v="14"/>
    <s v="1613"/>
    <x v="295"/>
    <x v="295"/>
    <n v="35"/>
    <x v="0"/>
    <x v="15"/>
  </r>
  <r>
    <x v="14"/>
    <x v="14"/>
    <s v="1613"/>
    <x v="295"/>
    <x v="295"/>
    <n v="8"/>
    <x v="1"/>
    <x v="13"/>
  </r>
  <r>
    <x v="14"/>
    <x v="14"/>
    <s v="1613"/>
    <x v="295"/>
    <x v="295"/>
    <n v="7"/>
    <x v="1"/>
    <x v="14"/>
  </r>
  <r>
    <x v="14"/>
    <x v="14"/>
    <s v="1613"/>
    <x v="295"/>
    <x v="295"/>
    <n v="5"/>
    <x v="1"/>
    <x v="15"/>
  </r>
  <r>
    <x v="14"/>
    <x v="14"/>
    <s v="1617"/>
    <x v="296"/>
    <x v="296"/>
    <n v="60"/>
    <x v="0"/>
    <x v="13"/>
  </r>
  <r>
    <x v="14"/>
    <x v="14"/>
    <s v="1617"/>
    <x v="296"/>
    <x v="296"/>
    <n v="59"/>
    <x v="0"/>
    <x v="14"/>
  </r>
  <r>
    <x v="14"/>
    <x v="14"/>
    <s v="1617"/>
    <x v="296"/>
    <x v="296"/>
    <n v="46"/>
    <x v="0"/>
    <x v="15"/>
  </r>
  <r>
    <x v="14"/>
    <x v="14"/>
    <s v="1617"/>
    <x v="296"/>
    <x v="296"/>
    <n v="1"/>
    <x v="1"/>
    <x v="13"/>
  </r>
  <r>
    <x v="14"/>
    <x v="14"/>
    <s v="1617"/>
    <x v="296"/>
    <x v="296"/>
    <n v="1"/>
    <x v="1"/>
    <x v="14"/>
  </r>
  <r>
    <x v="14"/>
    <x v="14"/>
    <s v="1617"/>
    <x v="296"/>
    <x v="296"/>
    <n v="2"/>
    <x v="1"/>
    <x v="15"/>
  </r>
  <r>
    <x v="14"/>
    <x v="14"/>
    <s v="1620"/>
    <x v="297"/>
    <x v="297"/>
    <n v="27"/>
    <x v="0"/>
    <x v="13"/>
  </r>
  <r>
    <x v="14"/>
    <x v="14"/>
    <s v="1620"/>
    <x v="297"/>
    <x v="297"/>
    <n v="20"/>
    <x v="0"/>
    <x v="14"/>
  </r>
  <r>
    <x v="14"/>
    <x v="14"/>
    <s v="1620"/>
    <x v="297"/>
    <x v="297"/>
    <n v="18"/>
    <x v="0"/>
    <x v="15"/>
  </r>
  <r>
    <x v="14"/>
    <x v="14"/>
    <s v="1620"/>
    <x v="297"/>
    <x v="297"/>
    <n v="0"/>
    <x v="1"/>
    <x v="13"/>
  </r>
  <r>
    <x v="14"/>
    <x v="14"/>
    <s v="1620"/>
    <x v="297"/>
    <x v="297"/>
    <n v="0"/>
    <x v="1"/>
    <x v="14"/>
  </r>
  <r>
    <x v="14"/>
    <x v="14"/>
    <s v="1620"/>
    <x v="297"/>
    <x v="297"/>
    <n v="0"/>
    <x v="1"/>
    <x v="15"/>
  </r>
  <r>
    <x v="14"/>
    <x v="14"/>
    <s v="1621"/>
    <x v="298"/>
    <x v="298"/>
    <n v="131"/>
    <x v="0"/>
    <x v="13"/>
  </r>
  <r>
    <x v="14"/>
    <x v="14"/>
    <s v="1621"/>
    <x v="298"/>
    <x v="298"/>
    <n v="131"/>
    <x v="0"/>
    <x v="14"/>
  </r>
  <r>
    <x v="14"/>
    <x v="14"/>
    <s v="1621"/>
    <x v="298"/>
    <x v="298"/>
    <n v="85"/>
    <x v="0"/>
    <x v="15"/>
  </r>
  <r>
    <x v="14"/>
    <x v="14"/>
    <s v="1621"/>
    <x v="298"/>
    <x v="298"/>
    <n v="0"/>
    <x v="1"/>
    <x v="13"/>
  </r>
  <r>
    <x v="14"/>
    <x v="14"/>
    <s v="1621"/>
    <x v="298"/>
    <x v="298"/>
    <n v="0"/>
    <x v="1"/>
    <x v="14"/>
  </r>
  <r>
    <x v="14"/>
    <x v="14"/>
    <s v="1621"/>
    <x v="298"/>
    <x v="298"/>
    <n v="0"/>
    <x v="1"/>
    <x v="15"/>
  </r>
  <r>
    <x v="14"/>
    <x v="14"/>
    <s v="1622"/>
    <x v="299"/>
    <x v="299"/>
    <n v="97"/>
    <x v="0"/>
    <x v="13"/>
  </r>
  <r>
    <x v="14"/>
    <x v="14"/>
    <s v="1622"/>
    <x v="299"/>
    <x v="299"/>
    <n v="95"/>
    <x v="0"/>
    <x v="14"/>
  </r>
  <r>
    <x v="14"/>
    <x v="14"/>
    <s v="1622"/>
    <x v="299"/>
    <x v="299"/>
    <n v="81"/>
    <x v="0"/>
    <x v="15"/>
  </r>
  <r>
    <x v="14"/>
    <x v="14"/>
    <s v="1622"/>
    <x v="299"/>
    <x v="299"/>
    <n v="4"/>
    <x v="1"/>
    <x v="13"/>
  </r>
  <r>
    <x v="14"/>
    <x v="14"/>
    <s v="1622"/>
    <x v="299"/>
    <x v="299"/>
    <n v="5"/>
    <x v="1"/>
    <x v="14"/>
  </r>
  <r>
    <x v="14"/>
    <x v="14"/>
    <s v="1622"/>
    <x v="299"/>
    <x v="299"/>
    <n v="3"/>
    <x v="1"/>
    <x v="15"/>
  </r>
  <r>
    <x v="14"/>
    <x v="14"/>
    <s v="1624"/>
    <x v="300"/>
    <x v="300"/>
    <n v="214"/>
    <x v="0"/>
    <x v="13"/>
  </r>
  <r>
    <x v="14"/>
    <x v="14"/>
    <s v="1624"/>
    <x v="300"/>
    <x v="300"/>
    <n v="203"/>
    <x v="0"/>
    <x v="14"/>
  </r>
  <r>
    <x v="14"/>
    <x v="14"/>
    <s v="1624"/>
    <x v="300"/>
    <x v="300"/>
    <n v="190"/>
    <x v="0"/>
    <x v="15"/>
  </r>
  <r>
    <x v="14"/>
    <x v="14"/>
    <s v="1624"/>
    <x v="300"/>
    <x v="300"/>
    <n v="6"/>
    <x v="1"/>
    <x v="13"/>
  </r>
  <r>
    <x v="14"/>
    <x v="14"/>
    <s v="1624"/>
    <x v="300"/>
    <x v="300"/>
    <n v="6"/>
    <x v="1"/>
    <x v="14"/>
  </r>
  <r>
    <x v="14"/>
    <x v="14"/>
    <s v="1624"/>
    <x v="300"/>
    <x v="300"/>
    <n v="5"/>
    <x v="1"/>
    <x v="15"/>
  </r>
  <r>
    <x v="14"/>
    <x v="14"/>
    <s v="1627"/>
    <x v="301"/>
    <x v="301"/>
    <n v="96"/>
    <x v="0"/>
    <x v="13"/>
  </r>
  <r>
    <x v="14"/>
    <x v="14"/>
    <s v="1627"/>
    <x v="301"/>
    <x v="301"/>
    <n v="94"/>
    <x v="0"/>
    <x v="14"/>
  </r>
  <r>
    <x v="14"/>
    <x v="14"/>
    <s v="1627"/>
    <x v="301"/>
    <x v="301"/>
    <n v="76"/>
    <x v="0"/>
    <x v="15"/>
  </r>
  <r>
    <x v="14"/>
    <x v="14"/>
    <s v="1627"/>
    <x v="301"/>
    <x v="301"/>
    <n v="4"/>
    <x v="1"/>
    <x v="13"/>
  </r>
  <r>
    <x v="14"/>
    <x v="14"/>
    <s v="1627"/>
    <x v="301"/>
    <x v="301"/>
    <n v="6"/>
    <x v="1"/>
    <x v="14"/>
  </r>
  <r>
    <x v="14"/>
    <x v="14"/>
    <s v="1627"/>
    <x v="301"/>
    <x v="301"/>
    <n v="5"/>
    <x v="1"/>
    <x v="15"/>
  </r>
  <r>
    <x v="14"/>
    <x v="14"/>
    <s v="1630"/>
    <x v="302"/>
    <x v="302"/>
    <n v="153"/>
    <x v="0"/>
    <x v="13"/>
  </r>
  <r>
    <x v="14"/>
    <x v="14"/>
    <s v="1630"/>
    <x v="302"/>
    <x v="302"/>
    <n v="148"/>
    <x v="0"/>
    <x v="14"/>
  </r>
  <r>
    <x v="14"/>
    <x v="14"/>
    <s v="1630"/>
    <x v="302"/>
    <x v="302"/>
    <n v="140"/>
    <x v="0"/>
    <x v="15"/>
  </r>
  <r>
    <x v="14"/>
    <x v="14"/>
    <s v="1630"/>
    <x v="302"/>
    <x v="302"/>
    <n v="3"/>
    <x v="1"/>
    <x v="13"/>
  </r>
  <r>
    <x v="14"/>
    <x v="14"/>
    <s v="1630"/>
    <x v="302"/>
    <x v="302"/>
    <n v="3"/>
    <x v="1"/>
    <x v="14"/>
  </r>
  <r>
    <x v="14"/>
    <x v="14"/>
    <s v="1630"/>
    <x v="302"/>
    <x v="302"/>
    <n v="5"/>
    <x v="1"/>
    <x v="15"/>
  </r>
  <r>
    <x v="14"/>
    <x v="14"/>
    <s v="1632"/>
    <x v="303"/>
    <x v="303"/>
    <n v="59"/>
    <x v="0"/>
    <x v="13"/>
  </r>
  <r>
    <x v="14"/>
    <x v="14"/>
    <s v="1632"/>
    <x v="303"/>
    <x v="303"/>
    <n v="57"/>
    <x v="0"/>
    <x v="14"/>
  </r>
  <r>
    <x v="14"/>
    <x v="14"/>
    <s v="1632"/>
    <x v="303"/>
    <x v="303"/>
    <n v="49"/>
    <x v="0"/>
    <x v="15"/>
  </r>
  <r>
    <x v="14"/>
    <x v="14"/>
    <s v="1632"/>
    <x v="303"/>
    <x v="303"/>
    <n v="0"/>
    <x v="1"/>
    <x v="13"/>
  </r>
  <r>
    <x v="14"/>
    <x v="14"/>
    <s v="1632"/>
    <x v="303"/>
    <x v="303"/>
    <n v="1"/>
    <x v="1"/>
    <x v="14"/>
  </r>
  <r>
    <x v="14"/>
    <x v="14"/>
    <s v="1632"/>
    <x v="303"/>
    <x v="303"/>
    <n v="0"/>
    <x v="1"/>
    <x v="15"/>
  </r>
  <r>
    <x v="14"/>
    <x v="14"/>
    <s v="1633"/>
    <x v="304"/>
    <x v="304"/>
    <n v="30"/>
    <x v="0"/>
    <x v="13"/>
  </r>
  <r>
    <x v="14"/>
    <x v="14"/>
    <s v="1633"/>
    <x v="304"/>
    <x v="304"/>
    <n v="31"/>
    <x v="0"/>
    <x v="14"/>
  </r>
  <r>
    <x v="14"/>
    <x v="14"/>
    <s v="1633"/>
    <x v="304"/>
    <x v="304"/>
    <n v="22"/>
    <x v="0"/>
    <x v="15"/>
  </r>
  <r>
    <x v="14"/>
    <x v="14"/>
    <s v="1633"/>
    <x v="304"/>
    <x v="304"/>
    <n v="5"/>
    <x v="1"/>
    <x v="13"/>
  </r>
  <r>
    <x v="14"/>
    <x v="14"/>
    <s v="1633"/>
    <x v="304"/>
    <x v="304"/>
    <n v="3"/>
    <x v="1"/>
    <x v="14"/>
  </r>
  <r>
    <x v="14"/>
    <x v="14"/>
    <s v="1633"/>
    <x v="304"/>
    <x v="304"/>
    <n v="0"/>
    <x v="1"/>
    <x v="15"/>
  </r>
  <r>
    <x v="14"/>
    <x v="14"/>
    <s v="1634"/>
    <x v="305"/>
    <x v="305"/>
    <n v="322"/>
    <x v="0"/>
    <x v="13"/>
  </r>
  <r>
    <x v="14"/>
    <x v="14"/>
    <s v="1634"/>
    <x v="305"/>
    <x v="305"/>
    <n v="295"/>
    <x v="0"/>
    <x v="14"/>
  </r>
  <r>
    <x v="14"/>
    <x v="14"/>
    <s v="1634"/>
    <x v="305"/>
    <x v="305"/>
    <n v="261"/>
    <x v="0"/>
    <x v="15"/>
  </r>
  <r>
    <x v="14"/>
    <x v="14"/>
    <s v="1634"/>
    <x v="305"/>
    <x v="305"/>
    <n v="5"/>
    <x v="1"/>
    <x v="13"/>
  </r>
  <r>
    <x v="14"/>
    <x v="14"/>
    <s v="1634"/>
    <x v="305"/>
    <x v="305"/>
    <n v="3"/>
    <x v="1"/>
    <x v="14"/>
  </r>
  <r>
    <x v="14"/>
    <x v="14"/>
    <s v="1634"/>
    <x v="305"/>
    <x v="305"/>
    <n v="7"/>
    <x v="1"/>
    <x v="15"/>
  </r>
  <r>
    <x v="14"/>
    <x v="14"/>
    <s v="1635"/>
    <x v="306"/>
    <x v="306"/>
    <n v="240"/>
    <x v="0"/>
    <x v="13"/>
  </r>
  <r>
    <x v="14"/>
    <x v="14"/>
    <s v="1635"/>
    <x v="306"/>
    <x v="306"/>
    <n v="252"/>
    <x v="0"/>
    <x v="14"/>
  </r>
  <r>
    <x v="14"/>
    <x v="14"/>
    <s v="1635"/>
    <x v="306"/>
    <x v="306"/>
    <n v="178"/>
    <x v="0"/>
    <x v="15"/>
  </r>
  <r>
    <x v="14"/>
    <x v="14"/>
    <s v="1635"/>
    <x v="306"/>
    <x v="306"/>
    <n v="10"/>
    <x v="1"/>
    <x v="13"/>
  </r>
  <r>
    <x v="14"/>
    <x v="14"/>
    <s v="1635"/>
    <x v="306"/>
    <x v="306"/>
    <n v="13"/>
    <x v="1"/>
    <x v="14"/>
  </r>
  <r>
    <x v="14"/>
    <x v="14"/>
    <s v="1635"/>
    <x v="306"/>
    <x v="306"/>
    <n v="20"/>
    <x v="1"/>
    <x v="15"/>
  </r>
  <r>
    <x v="14"/>
    <x v="14"/>
    <s v="1636"/>
    <x v="307"/>
    <x v="307"/>
    <n v="139"/>
    <x v="0"/>
    <x v="13"/>
  </r>
  <r>
    <x v="14"/>
    <x v="14"/>
    <s v="1636"/>
    <x v="307"/>
    <x v="307"/>
    <n v="134"/>
    <x v="0"/>
    <x v="14"/>
  </r>
  <r>
    <x v="14"/>
    <x v="14"/>
    <s v="1636"/>
    <x v="307"/>
    <x v="307"/>
    <n v="126"/>
    <x v="0"/>
    <x v="15"/>
  </r>
  <r>
    <x v="14"/>
    <x v="14"/>
    <s v="1636"/>
    <x v="307"/>
    <x v="307"/>
    <n v="10"/>
    <x v="1"/>
    <x v="13"/>
  </r>
  <r>
    <x v="14"/>
    <x v="14"/>
    <s v="1636"/>
    <x v="307"/>
    <x v="307"/>
    <n v="9"/>
    <x v="1"/>
    <x v="14"/>
  </r>
  <r>
    <x v="14"/>
    <x v="14"/>
    <s v="1636"/>
    <x v="307"/>
    <x v="307"/>
    <n v="4"/>
    <x v="1"/>
    <x v="15"/>
  </r>
  <r>
    <x v="14"/>
    <x v="14"/>
    <s v="1638"/>
    <x v="308"/>
    <x v="308"/>
    <n v="135"/>
    <x v="0"/>
    <x v="13"/>
  </r>
  <r>
    <x v="14"/>
    <x v="14"/>
    <s v="1638"/>
    <x v="308"/>
    <x v="308"/>
    <n v="136"/>
    <x v="0"/>
    <x v="14"/>
  </r>
  <r>
    <x v="14"/>
    <x v="14"/>
    <s v="1638"/>
    <x v="308"/>
    <x v="308"/>
    <n v="126"/>
    <x v="0"/>
    <x v="15"/>
  </r>
  <r>
    <x v="14"/>
    <x v="14"/>
    <s v="1638"/>
    <x v="308"/>
    <x v="308"/>
    <n v="22"/>
    <x v="1"/>
    <x v="13"/>
  </r>
  <r>
    <x v="14"/>
    <x v="14"/>
    <s v="1638"/>
    <x v="308"/>
    <x v="308"/>
    <n v="26"/>
    <x v="1"/>
    <x v="14"/>
  </r>
  <r>
    <x v="14"/>
    <x v="14"/>
    <s v="1638"/>
    <x v="308"/>
    <x v="308"/>
    <n v="17"/>
    <x v="1"/>
    <x v="15"/>
  </r>
  <r>
    <x v="14"/>
    <x v="14"/>
    <s v="1640"/>
    <x v="309"/>
    <x v="309"/>
    <n v="175"/>
    <x v="0"/>
    <x v="13"/>
  </r>
  <r>
    <x v="14"/>
    <x v="14"/>
    <s v="1640"/>
    <x v="309"/>
    <x v="309"/>
    <n v="156"/>
    <x v="0"/>
    <x v="14"/>
  </r>
  <r>
    <x v="14"/>
    <x v="14"/>
    <s v="1640"/>
    <x v="309"/>
    <x v="309"/>
    <n v="136"/>
    <x v="0"/>
    <x v="15"/>
  </r>
  <r>
    <x v="14"/>
    <x v="14"/>
    <s v="1640"/>
    <x v="309"/>
    <x v="309"/>
    <n v="1"/>
    <x v="1"/>
    <x v="13"/>
  </r>
  <r>
    <x v="14"/>
    <x v="14"/>
    <s v="1640"/>
    <x v="309"/>
    <x v="309"/>
    <n v="1"/>
    <x v="1"/>
    <x v="14"/>
  </r>
  <r>
    <x v="14"/>
    <x v="14"/>
    <s v="1640"/>
    <x v="309"/>
    <x v="309"/>
    <n v="1"/>
    <x v="1"/>
    <x v="15"/>
  </r>
  <r>
    <x v="14"/>
    <x v="14"/>
    <s v="1644"/>
    <x v="310"/>
    <x v="310"/>
    <n v="70"/>
    <x v="0"/>
    <x v="13"/>
  </r>
  <r>
    <x v="14"/>
    <x v="14"/>
    <s v="1644"/>
    <x v="310"/>
    <x v="310"/>
    <n v="65"/>
    <x v="0"/>
    <x v="14"/>
  </r>
  <r>
    <x v="14"/>
    <x v="14"/>
    <s v="1644"/>
    <x v="310"/>
    <x v="310"/>
    <n v="58"/>
    <x v="0"/>
    <x v="15"/>
  </r>
  <r>
    <x v="14"/>
    <x v="14"/>
    <s v="1644"/>
    <x v="310"/>
    <x v="310"/>
    <n v="4"/>
    <x v="1"/>
    <x v="13"/>
  </r>
  <r>
    <x v="14"/>
    <x v="14"/>
    <s v="1644"/>
    <x v="310"/>
    <x v="310"/>
    <n v="2"/>
    <x v="1"/>
    <x v="14"/>
  </r>
  <r>
    <x v="14"/>
    <x v="14"/>
    <s v="1644"/>
    <x v="310"/>
    <x v="310"/>
    <n v="3"/>
    <x v="1"/>
    <x v="15"/>
  </r>
  <r>
    <x v="14"/>
    <x v="14"/>
    <s v="1648"/>
    <x v="311"/>
    <x v="311"/>
    <n v="280"/>
    <x v="0"/>
    <x v="13"/>
  </r>
  <r>
    <x v="14"/>
    <x v="14"/>
    <s v="1648"/>
    <x v="311"/>
    <x v="311"/>
    <n v="264"/>
    <x v="0"/>
    <x v="14"/>
  </r>
  <r>
    <x v="14"/>
    <x v="14"/>
    <s v="1648"/>
    <x v="311"/>
    <x v="311"/>
    <n v="223"/>
    <x v="0"/>
    <x v="15"/>
  </r>
  <r>
    <x v="14"/>
    <x v="14"/>
    <s v="1648"/>
    <x v="311"/>
    <x v="311"/>
    <n v="21"/>
    <x v="1"/>
    <x v="13"/>
  </r>
  <r>
    <x v="14"/>
    <x v="14"/>
    <s v="1648"/>
    <x v="311"/>
    <x v="311"/>
    <n v="24"/>
    <x v="1"/>
    <x v="14"/>
  </r>
  <r>
    <x v="14"/>
    <x v="14"/>
    <s v="1648"/>
    <x v="311"/>
    <x v="311"/>
    <n v="22"/>
    <x v="1"/>
    <x v="15"/>
  </r>
  <r>
    <x v="14"/>
    <x v="14"/>
    <s v="1653"/>
    <x v="312"/>
    <x v="312"/>
    <n v="220"/>
    <x v="0"/>
    <x v="13"/>
  </r>
  <r>
    <x v="14"/>
    <x v="14"/>
    <s v="1653"/>
    <x v="312"/>
    <x v="312"/>
    <n v="228"/>
    <x v="0"/>
    <x v="14"/>
  </r>
  <r>
    <x v="14"/>
    <x v="14"/>
    <s v="1653"/>
    <x v="312"/>
    <x v="312"/>
    <n v="173"/>
    <x v="0"/>
    <x v="15"/>
  </r>
  <r>
    <x v="14"/>
    <x v="14"/>
    <s v="1653"/>
    <x v="312"/>
    <x v="312"/>
    <n v="39"/>
    <x v="1"/>
    <x v="13"/>
  </r>
  <r>
    <x v="14"/>
    <x v="14"/>
    <s v="1653"/>
    <x v="312"/>
    <x v="312"/>
    <n v="39"/>
    <x v="1"/>
    <x v="14"/>
  </r>
  <r>
    <x v="14"/>
    <x v="14"/>
    <s v="1653"/>
    <x v="312"/>
    <x v="312"/>
    <n v="36"/>
    <x v="1"/>
    <x v="15"/>
  </r>
  <r>
    <x v="14"/>
    <x v="14"/>
    <s v="1657"/>
    <x v="313"/>
    <x v="313"/>
    <n v="70"/>
    <x v="0"/>
    <x v="13"/>
  </r>
  <r>
    <x v="14"/>
    <x v="14"/>
    <s v="1657"/>
    <x v="313"/>
    <x v="313"/>
    <n v="68"/>
    <x v="0"/>
    <x v="14"/>
  </r>
  <r>
    <x v="14"/>
    <x v="14"/>
    <s v="1657"/>
    <x v="313"/>
    <x v="313"/>
    <n v="63"/>
    <x v="0"/>
    <x v="15"/>
  </r>
  <r>
    <x v="14"/>
    <x v="14"/>
    <s v="1657"/>
    <x v="313"/>
    <x v="313"/>
    <n v="20"/>
    <x v="1"/>
    <x v="13"/>
  </r>
  <r>
    <x v="14"/>
    <x v="14"/>
    <s v="1657"/>
    <x v="313"/>
    <x v="313"/>
    <n v="17"/>
    <x v="1"/>
    <x v="14"/>
  </r>
  <r>
    <x v="14"/>
    <x v="14"/>
    <s v="1657"/>
    <x v="313"/>
    <x v="313"/>
    <n v="15"/>
    <x v="1"/>
    <x v="15"/>
  </r>
  <r>
    <x v="14"/>
    <x v="14"/>
    <s v="1662"/>
    <x v="314"/>
    <x v="314"/>
    <n v="24"/>
    <x v="0"/>
    <x v="13"/>
  </r>
  <r>
    <x v="14"/>
    <x v="14"/>
    <s v="1662"/>
    <x v="314"/>
    <x v="314"/>
    <n v="26"/>
    <x v="0"/>
    <x v="14"/>
  </r>
  <r>
    <x v="14"/>
    <x v="14"/>
    <s v="1662"/>
    <x v="314"/>
    <x v="314"/>
    <n v="20"/>
    <x v="0"/>
    <x v="15"/>
  </r>
  <r>
    <x v="14"/>
    <x v="14"/>
    <s v="1662"/>
    <x v="314"/>
    <x v="314"/>
    <n v="4"/>
    <x v="1"/>
    <x v="13"/>
  </r>
  <r>
    <x v="14"/>
    <x v="14"/>
    <s v="1662"/>
    <x v="314"/>
    <x v="314"/>
    <n v="5"/>
    <x v="1"/>
    <x v="14"/>
  </r>
  <r>
    <x v="14"/>
    <x v="14"/>
    <s v="1662"/>
    <x v="314"/>
    <x v="314"/>
    <n v="5"/>
    <x v="1"/>
    <x v="15"/>
  </r>
  <r>
    <x v="14"/>
    <x v="14"/>
    <s v="1663"/>
    <x v="315"/>
    <x v="315"/>
    <n v="44"/>
    <x v="0"/>
    <x v="13"/>
  </r>
  <r>
    <x v="14"/>
    <x v="14"/>
    <s v="1663"/>
    <x v="315"/>
    <x v="315"/>
    <n v="45"/>
    <x v="0"/>
    <x v="14"/>
  </r>
  <r>
    <x v="14"/>
    <x v="14"/>
    <s v="1663"/>
    <x v="315"/>
    <x v="315"/>
    <n v="37"/>
    <x v="0"/>
    <x v="15"/>
  </r>
  <r>
    <x v="14"/>
    <x v="14"/>
    <s v="1663"/>
    <x v="315"/>
    <x v="315"/>
    <n v="6"/>
    <x v="1"/>
    <x v="13"/>
  </r>
  <r>
    <x v="14"/>
    <x v="14"/>
    <s v="1663"/>
    <x v="315"/>
    <x v="315"/>
    <n v="5"/>
    <x v="1"/>
    <x v="14"/>
  </r>
  <r>
    <x v="14"/>
    <x v="14"/>
    <s v="1663"/>
    <x v="315"/>
    <x v="315"/>
    <n v="3"/>
    <x v="1"/>
    <x v="15"/>
  </r>
  <r>
    <x v="14"/>
    <x v="14"/>
    <s v="1664"/>
    <x v="316"/>
    <x v="316"/>
    <n v="179"/>
    <x v="0"/>
    <x v="13"/>
  </r>
  <r>
    <x v="14"/>
    <x v="14"/>
    <s v="1664"/>
    <x v="316"/>
    <x v="316"/>
    <n v="168"/>
    <x v="0"/>
    <x v="14"/>
  </r>
  <r>
    <x v="14"/>
    <x v="14"/>
    <s v="1664"/>
    <x v="316"/>
    <x v="316"/>
    <n v="160"/>
    <x v="0"/>
    <x v="15"/>
  </r>
  <r>
    <x v="14"/>
    <x v="14"/>
    <s v="1664"/>
    <x v="316"/>
    <x v="316"/>
    <n v="27"/>
    <x v="1"/>
    <x v="13"/>
  </r>
  <r>
    <x v="14"/>
    <x v="14"/>
    <s v="1664"/>
    <x v="316"/>
    <x v="316"/>
    <n v="25"/>
    <x v="1"/>
    <x v="14"/>
  </r>
  <r>
    <x v="14"/>
    <x v="14"/>
    <s v="1664"/>
    <x v="316"/>
    <x v="316"/>
    <n v="27"/>
    <x v="1"/>
    <x v="15"/>
  </r>
  <r>
    <x v="14"/>
    <x v="14"/>
    <s v="1665"/>
    <x v="317"/>
    <x v="317"/>
    <n v="42"/>
    <x v="0"/>
    <x v="13"/>
  </r>
  <r>
    <x v="14"/>
    <x v="14"/>
    <s v="1665"/>
    <x v="317"/>
    <x v="317"/>
    <n v="40"/>
    <x v="0"/>
    <x v="14"/>
  </r>
  <r>
    <x v="14"/>
    <x v="14"/>
    <s v="1665"/>
    <x v="317"/>
    <x v="317"/>
    <n v="39"/>
    <x v="0"/>
    <x v="15"/>
  </r>
  <r>
    <x v="14"/>
    <x v="14"/>
    <s v="1665"/>
    <x v="317"/>
    <x v="317"/>
    <n v="4"/>
    <x v="1"/>
    <x v="13"/>
  </r>
  <r>
    <x v="14"/>
    <x v="14"/>
    <s v="1665"/>
    <x v="317"/>
    <x v="317"/>
    <n v="3"/>
    <x v="1"/>
    <x v="14"/>
  </r>
  <r>
    <x v="14"/>
    <x v="14"/>
    <s v="1665"/>
    <x v="317"/>
    <x v="317"/>
    <n v="4"/>
    <x v="1"/>
    <x v="15"/>
  </r>
  <r>
    <x v="15"/>
    <x v="15"/>
    <s v="1702"/>
    <x v="318"/>
    <x v="318"/>
    <n v="579"/>
    <x v="0"/>
    <x v="13"/>
  </r>
  <r>
    <x v="15"/>
    <x v="15"/>
    <s v="1702"/>
    <x v="318"/>
    <x v="318"/>
    <n v="584"/>
    <x v="0"/>
    <x v="14"/>
  </r>
  <r>
    <x v="15"/>
    <x v="15"/>
    <s v="1702"/>
    <x v="318"/>
    <x v="318"/>
    <n v="513"/>
    <x v="0"/>
    <x v="15"/>
  </r>
  <r>
    <x v="15"/>
    <x v="15"/>
    <s v="1702"/>
    <x v="318"/>
    <x v="318"/>
    <n v="49"/>
    <x v="1"/>
    <x v="13"/>
  </r>
  <r>
    <x v="15"/>
    <x v="15"/>
    <s v="1702"/>
    <x v="318"/>
    <x v="318"/>
    <n v="47"/>
    <x v="1"/>
    <x v="14"/>
  </r>
  <r>
    <x v="15"/>
    <x v="15"/>
    <s v="1702"/>
    <x v="318"/>
    <x v="318"/>
    <n v="44"/>
    <x v="1"/>
    <x v="15"/>
  </r>
  <r>
    <x v="15"/>
    <x v="15"/>
    <s v="1703"/>
    <x v="319"/>
    <x v="319"/>
    <n v="72"/>
    <x v="0"/>
    <x v="13"/>
  </r>
  <r>
    <x v="15"/>
    <x v="15"/>
    <s v="1703"/>
    <x v="319"/>
    <x v="319"/>
    <n v="67"/>
    <x v="0"/>
    <x v="14"/>
  </r>
  <r>
    <x v="15"/>
    <x v="15"/>
    <s v="1703"/>
    <x v="319"/>
    <x v="319"/>
    <n v="62"/>
    <x v="0"/>
    <x v="15"/>
  </r>
  <r>
    <x v="15"/>
    <x v="15"/>
    <s v="1703"/>
    <x v="319"/>
    <x v="319"/>
    <n v="21"/>
    <x v="1"/>
    <x v="13"/>
  </r>
  <r>
    <x v="15"/>
    <x v="15"/>
    <s v="1703"/>
    <x v="319"/>
    <x v="319"/>
    <n v="64"/>
    <x v="1"/>
    <x v="14"/>
  </r>
  <r>
    <x v="15"/>
    <x v="15"/>
    <s v="1703"/>
    <x v="319"/>
    <x v="319"/>
    <n v="51"/>
    <x v="1"/>
    <x v="15"/>
  </r>
  <r>
    <x v="15"/>
    <x v="15"/>
    <s v="1711"/>
    <x v="320"/>
    <x v="320"/>
    <n v="42"/>
    <x v="0"/>
    <x v="13"/>
  </r>
  <r>
    <x v="15"/>
    <x v="15"/>
    <s v="1711"/>
    <x v="320"/>
    <x v="320"/>
    <n v="40"/>
    <x v="0"/>
    <x v="14"/>
  </r>
  <r>
    <x v="15"/>
    <x v="15"/>
    <s v="1711"/>
    <x v="320"/>
    <x v="320"/>
    <n v="37"/>
    <x v="0"/>
    <x v="15"/>
  </r>
  <r>
    <x v="15"/>
    <x v="15"/>
    <s v="1711"/>
    <x v="320"/>
    <x v="320"/>
    <n v="26"/>
    <x v="1"/>
    <x v="13"/>
  </r>
  <r>
    <x v="15"/>
    <x v="15"/>
    <s v="1711"/>
    <x v="320"/>
    <x v="320"/>
    <n v="23"/>
    <x v="1"/>
    <x v="14"/>
  </r>
  <r>
    <x v="15"/>
    <x v="15"/>
    <s v="1711"/>
    <x v="320"/>
    <x v="320"/>
    <n v="20"/>
    <x v="1"/>
    <x v="15"/>
  </r>
  <r>
    <x v="15"/>
    <x v="15"/>
    <s v="1714"/>
    <x v="321"/>
    <x v="321"/>
    <n v="266"/>
    <x v="0"/>
    <x v="13"/>
  </r>
  <r>
    <x v="15"/>
    <x v="15"/>
    <s v="1714"/>
    <x v="321"/>
    <x v="321"/>
    <n v="267"/>
    <x v="0"/>
    <x v="14"/>
  </r>
  <r>
    <x v="15"/>
    <x v="15"/>
    <s v="1714"/>
    <x v="321"/>
    <x v="321"/>
    <n v="224"/>
    <x v="0"/>
    <x v="15"/>
  </r>
  <r>
    <x v="15"/>
    <x v="15"/>
    <s v="1714"/>
    <x v="321"/>
    <x v="321"/>
    <n v="47"/>
    <x v="1"/>
    <x v="13"/>
  </r>
  <r>
    <x v="15"/>
    <x v="15"/>
    <s v="1714"/>
    <x v="321"/>
    <x v="321"/>
    <n v="55"/>
    <x v="1"/>
    <x v="14"/>
  </r>
  <r>
    <x v="15"/>
    <x v="15"/>
    <s v="1714"/>
    <x v="321"/>
    <x v="321"/>
    <n v="47"/>
    <x v="1"/>
    <x v="15"/>
  </r>
  <r>
    <x v="15"/>
    <x v="15"/>
    <s v="1717"/>
    <x v="322"/>
    <x v="322"/>
    <n v="193"/>
    <x v="0"/>
    <x v="13"/>
  </r>
  <r>
    <x v="15"/>
    <x v="15"/>
    <s v="1717"/>
    <x v="322"/>
    <x v="322"/>
    <n v="188"/>
    <x v="0"/>
    <x v="14"/>
  </r>
  <r>
    <x v="15"/>
    <x v="15"/>
    <s v="1717"/>
    <x v="322"/>
    <x v="322"/>
    <n v="158"/>
    <x v="0"/>
    <x v="15"/>
  </r>
  <r>
    <x v="15"/>
    <x v="15"/>
    <s v="1717"/>
    <x v="322"/>
    <x v="322"/>
    <n v="4"/>
    <x v="1"/>
    <x v="13"/>
  </r>
  <r>
    <x v="15"/>
    <x v="15"/>
    <s v="1717"/>
    <x v="322"/>
    <x v="322"/>
    <n v="2"/>
    <x v="1"/>
    <x v="14"/>
  </r>
  <r>
    <x v="15"/>
    <x v="15"/>
    <s v="1717"/>
    <x v="322"/>
    <x v="322"/>
    <n v="4"/>
    <x v="1"/>
    <x v="15"/>
  </r>
  <r>
    <x v="15"/>
    <x v="15"/>
    <s v="1718"/>
    <x v="323"/>
    <x v="323"/>
    <n v="112"/>
    <x v="0"/>
    <x v="13"/>
  </r>
  <r>
    <x v="15"/>
    <x v="15"/>
    <s v="1718"/>
    <x v="323"/>
    <x v="323"/>
    <n v="104"/>
    <x v="0"/>
    <x v="14"/>
  </r>
  <r>
    <x v="15"/>
    <x v="15"/>
    <s v="1718"/>
    <x v="323"/>
    <x v="323"/>
    <n v="110"/>
    <x v="0"/>
    <x v="15"/>
  </r>
  <r>
    <x v="15"/>
    <x v="15"/>
    <s v="1718"/>
    <x v="323"/>
    <x v="323"/>
    <n v="10"/>
    <x v="1"/>
    <x v="13"/>
  </r>
  <r>
    <x v="15"/>
    <x v="15"/>
    <s v="1718"/>
    <x v="323"/>
    <x v="323"/>
    <n v="7"/>
    <x v="1"/>
    <x v="14"/>
  </r>
  <r>
    <x v="15"/>
    <x v="15"/>
    <s v="1718"/>
    <x v="323"/>
    <x v="323"/>
    <n v="8"/>
    <x v="1"/>
    <x v="15"/>
  </r>
  <r>
    <x v="15"/>
    <x v="15"/>
    <s v="1719"/>
    <x v="324"/>
    <x v="324"/>
    <n v="514"/>
    <x v="0"/>
    <x v="13"/>
  </r>
  <r>
    <x v="15"/>
    <x v="15"/>
    <s v="1719"/>
    <x v="324"/>
    <x v="324"/>
    <n v="520"/>
    <x v="0"/>
    <x v="14"/>
  </r>
  <r>
    <x v="15"/>
    <x v="15"/>
    <s v="1719"/>
    <x v="324"/>
    <x v="324"/>
    <n v="500"/>
    <x v="0"/>
    <x v="15"/>
  </r>
  <r>
    <x v="15"/>
    <x v="15"/>
    <s v="1719"/>
    <x v="324"/>
    <x v="324"/>
    <n v="14"/>
    <x v="1"/>
    <x v="13"/>
  </r>
  <r>
    <x v="15"/>
    <x v="15"/>
    <s v="1719"/>
    <x v="324"/>
    <x v="324"/>
    <n v="16"/>
    <x v="1"/>
    <x v="14"/>
  </r>
  <r>
    <x v="15"/>
    <x v="15"/>
    <s v="1719"/>
    <x v="324"/>
    <x v="324"/>
    <n v="9"/>
    <x v="1"/>
    <x v="15"/>
  </r>
  <r>
    <x v="15"/>
    <x v="15"/>
    <s v="1721"/>
    <x v="325"/>
    <x v="325"/>
    <n v="333"/>
    <x v="0"/>
    <x v="13"/>
  </r>
  <r>
    <x v="15"/>
    <x v="15"/>
    <s v="1721"/>
    <x v="325"/>
    <x v="325"/>
    <n v="322"/>
    <x v="0"/>
    <x v="14"/>
  </r>
  <r>
    <x v="15"/>
    <x v="15"/>
    <s v="1721"/>
    <x v="325"/>
    <x v="325"/>
    <n v="326"/>
    <x v="0"/>
    <x v="15"/>
  </r>
  <r>
    <x v="15"/>
    <x v="15"/>
    <s v="1721"/>
    <x v="325"/>
    <x v="325"/>
    <n v="15"/>
    <x v="1"/>
    <x v="13"/>
  </r>
  <r>
    <x v="15"/>
    <x v="15"/>
    <s v="1721"/>
    <x v="325"/>
    <x v="325"/>
    <n v="16"/>
    <x v="1"/>
    <x v="14"/>
  </r>
  <r>
    <x v="15"/>
    <x v="15"/>
    <s v="1721"/>
    <x v="325"/>
    <x v="325"/>
    <n v="16"/>
    <x v="1"/>
    <x v="15"/>
  </r>
  <r>
    <x v="15"/>
    <x v="15"/>
    <s v="1724"/>
    <x v="326"/>
    <x v="326"/>
    <n v="45"/>
    <x v="0"/>
    <x v="13"/>
  </r>
  <r>
    <x v="15"/>
    <x v="15"/>
    <s v="1724"/>
    <x v="326"/>
    <x v="326"/>
    <n v="42"/>
    <x v="0"/>
    <x v="14"/>
  </r>
  <r>
    <x v="15"/>
    <x v="15"/>
    <s v="1724"/>
    <x v="326"/>
    <x v="326"/>
    <n v="40"/>
    <x v="0"/>
    <x v="15"/>
  </r>
  <r>
    <x v="15"/>
    <x v="15"/>
    <s v="1724"/>
    <x v="326"/>
    <x v="326"/>
    <n v="6"/>
    <x v="1"/>
    <x v="13"/>
  </r>
  <r>
    <x v="15"/>
    <x v="15"/>
    <s v="1724"/>
    <x v="326"/>
    <x v="326"/>
    <n v="11"/>
    <x v="1"/>
    <x v="14"/>
  </r>
  <r>
    <x v="15"/>
    <x v="15"/>
    <s v="1724"/>
    <x v="326"/>
    <x v="326"/>
    <n v="9"/>
    <x v="1"/>
    <x v="15"/>
  </r>
  <r>
    <x v="15"/>
    <x v="15"/>
    <s v="1725"/>
    <x v="327"/>
    <x v="327"/>
    <n v="111"/>
    <x v="0"/>
    <x v="13"/>
  </r>
  <r>
    <x v="15"/>
    <x v="15"/>
    <s v="1725"/>
    <x v="327"/>
    <x v="327"/>
    <n v="111"/>
    <x v="0"/>
    <x v="14"/>
  </r>
  <r>
    <x v="15"/>
    <x v="15"/>
    <s v="1725"/>
    <x v="327"/>
    <x v="327"/>
    <n v="104"/>
    <x v="0"/>
    <x v="15"/>
  </r>
  <r>
    <x v="15"/>
    <x v="15"/>
    <s v="1725"/>
    <x v="327"/>
    <x v="327"/>
    <n v="20"/>
    <x v="1"/>
    <x v="13"/>
  </r>
  <r>
    <x v="15"/>
    <x v="15"/>
    <s v="1725"/>
    <x v="327"/>
    <x v="327"/>
    <n v="18"/>
    <x v="1"/>
    <x v="14"/>
  </r>
  <r>
    <x v="15"/>
    <x v="15"/>
    <s v="1725"/>
    <x v="327"/>
    <x v="327"/>
    <n v="13"/>
    <x v="1"/>
    <x v="15"/>
  </r>
  <r>
    <x v="15"/>
    <x v="15"/>
    <s v="1736"/>
    <x v="328"/>
    <x v="328"/>
    <n v="172"/>
    <x v="0"/>
    <x v="13"/>
  </r>
  <r>
    <x v="15"/>
    <x v="15"/>
    <s v="1736"/>
    <x v="328"/>
    <x v="328"/>
    <n v="166"/>
    <x v="0"/>
    <x v="14"/>
  </r>
  <r>
    <x v="15"/>
    <x v="15"/>
    <s v="1736"/>
    <x v="328"/>
    <x v="328"/>
    <n v="137"/>
    <x v="0"/>
    <x v="15"/>
  </r>
  <r>
    <x v="15"/>
    <x v="15"/>
    <s v="1736"/>
    <x v="328"/>
    <x v="328"/>
    <n v="22"/>
    <x v="1"/>
    <x v="13"/>
  </r>
  <r>
    <x v="15"/>
    <x v="15"/>
    <s v="1736"/>
    <x v="328"/>
    <x v="328"/>
    <n v="24"/>
    <x v="1"/>
    <x v="14"/>
  </r>
  <r>
    <x v="15"/>
    <x v="15"/>
    <s v="1736"/>
    <x v="328"/>
    <x v="328"/>
    <n v="19"/>
    <x v="1"/>
    <x v="15"/>
  </r>
  <r>
    <x v="15"/>
    <x v="15"/>
    <s v="1738"/>
    <x v="329"/>
    <x v="329"/>
    <n v="59"/>
    <x v="0"/>
    <x v="13"/>
  </r>
  <r>
    <x v="15"/>
    <x v="15"/>
    <s v="1738"/>
    <x v="329"/>
    <x v="329"/>
    <n v="61"/>
    <x v="0"/>
    <x v="14"/>
  </r>
  <r>
    <x v="15"/>
    <x v="15"/>
    <s v="1738"/>
    <x v="329"/>
    <x v="329"/>
    <n v="56"/>
    <x v="0"/>
    <x v="15"/>
  </r>
  <r>
    <x v="15"/>
    <x v="15"/>
    <s v="1738"/>
    <x v="329"/>
    <x v="329"/>
    <n v="49"/>
    <x v="1"/>
    <x v="13"/>
  </r>
  <r>
    <x v="15"/>
    <x v="15"/>
    <s v="1738"/>
    <x v="329"/>
    <x v="329"/>
    <n v="45"/>
    <x v="1"/>
    <x v="14"/>
  </r>
  <r>
    <x v="15"/>
    <x v="15"/>
    <s v="1738"/>
    <x v="329"/>
    <x v="329"/>
    <n v="36"/>
    <x v="1"/>
    <x v="15"/>
  </r>
  <r>
    <x v="15"/>
    <x v="15"/>
    <s v="1739"/>
    <x v="330"/>
    <x v="330"/>
    <n v="25"/>
    <x v="0"/>
    <x v="13"/>
  </r>
  <r>
    <x v="15"/>
    <x v="15"/>
    <s v="1739"/>
    <x v="330"/>
    <x v="330"/>
    <n v="28"/>
    <x v="0"/>
    <x v="14"/>
  </r>
  <r>
    <x v="15"/>
    <x v="15"/>
    <s v="1739"/>
    <x v="330"/>
    <x v="330"/>
    <n v="27"/>
    <x v="0"/>
    <x v="15"/>
  </r>
  <r>
    <x v="15"/>
    <x v="15"/>
    <s v="1739"/>
    <x v="330"/>
    <x v="330"/>
    <n v="5"/>
    <x v="1"/>
    <x v="13"/>
  </r>
  <r>
    <x v="15"/>
    <x v="15"/>
    <s v="1739"/>
    <x v="330"/>
    <x v="330"/>
    <n v="5"/>
    <x v="1"/>
    <x v="14"/>
  </r>
  <r>
    <x v="15"/>
    <x v="15"/>
    <s v="1739"/>
    <x v="330"/>
    <x v="330"/>
    <n v="5"/>
    <x v="1"/>
    <x v="15"/>
  </r>
  <r>
    <x v="15"/>
    <x v="15"/>
    <s v="1740"/>
    <x v="331"/>
    <x v="331"/>
    <n v="31"/>
    <x v="0"/>
    <x v="13"/>
  </r>
  <r>
    <x v="15"/>
    <x v="15"/>
    <s v="1740"/>
    <x v="331"/>
    <x v="331"/>
    <n v="36"/>
    <x v="0"/>
    <x v="14"/>
  </r>
  <r>
    <x v="15"/>
    <x v="15"/>
    <s v="1740"/>
    <x v="331"/>
    <x v="331"/>
    <n v="32"/>
    <x v="0"/>
    <x v="15"/>
  </r>
  <r>
    <x v="15"/>
    <x v="15"/>
    <s v="1740"/>
    <x v="331"/>
    <x v="331"/>
    <n v="6"/>
    <x v="1"/>
    <x v="13"/>
  </r>
  <r>
    <x v="15"/>
    <x v="15"/>
    <s v="1740"/>
    <x v="331"/>
    <x v="331"/>
    <n v="9"/>
    <x v="1"/>
    <x v="14"/>
  </r>
  <r>
    <x v="15"/>
    <x v="15"/>
    <s v="1740"/>
    <x v="331"/>
    <x v="331"/>
    <n v="9"/>
    <x v="1"/>
    <x v="15"/>
  </r>
  <r>
    <x v="15"/>
    <x v="15"/>
    <s v="1742"/>
    <x v="332"/>
    <x v="332"/>
    <n v="75"/>
    <x v="0"/>
    <x v="13"/>
  </r>
  <r>
    <x v="15"/>
    <x v="15"/>
    <s v="1742"/>
    <x v="332"/>
    <x v="332"/>
    <n v="72"/>
    <x v="0"/>
    <x v="14"/>
  </r>
  <r>
    <x v="15"/>
    <x v="15"/>
    <s v="1742"/>
    <x v="332"/>
    <x v="332"/>
    <n v="66"/>
    <x v="0"/>
    <x v="15"/>
  </r>
  <r>
    <x v="15"/>
    <x v="15"/>
    <s v="1742"/>
    <x v="332"/>
    <x v="332"/>
    <n v="24"/>
    <x v="1"/>
    <x v="13"/>
  </r>
  <r>
    <x v="15"/>
    <x v="15"/>
    <s v="1742"/>
    <x v="332"/>
    <x v="332"/>
    <n v="21"/>
    <x v="1"/>
    <x v="14"/>
  </r>
  <r>
    <x v="15"/>
    <x v="15"/>
    <s v="1742"/>
    <x v="332"/>
    <x v="332"/>
    <n v="23"/>
    <x v="1"/>
    <x v="15"/>
  </r>
  <r>
    <x v="15"/>
    <x v="15"/>
    <s v="1743"/>
    <x v="333"/>
    <x v="333"/>
    <n v="65"/>
    <x v="0"/>
    <x v="13"/>
  </r>
  <r>
    <x v="15"/>
    <x v="15"/>
    <s v="1743"/>
    <x v="333"/>
    <x v="333"/>
    <n v="60"/>
    <x v="0"/>
    <x v="14"/>
  </r>
  <r>
    <x v="15"/>
    <x v="15"/>
    <s v="1743"/>
    <x v="333"/>
    <x v="333"/>
    <n v="71"/>
    <x v="0"/>
    <x v="15"/>
  </r>
  <r>
    <x v="15"/>
    <x v="15"/>
    <s v="1743"/>
    <x v="333"/>
    <x v="333"/>
    <n v="13"/>
    <x v="1"/>
    <x v="13"/>
  </r>
  <r>
    <x v="15"/>
    <x v="15"/>
    <s v="1743"/>
    <x v="333"/>
    <x v="333"/>
    <n v="12"/>
    <x v="1"/>
    <x v="14"/>
  </r>
  <r>
    <x v="15"/>
    <x v="15"/>
    <s v="1743"/>
    <x v="333"/>
    <x v="333"/>
    <n v="14"/>
    <x v="1"/>
    <x v="15"/>
  </r>
  <r>
    <x v="15"/>
    <x v="15"/>
    <s v="1744"/>
    <x v="334"/>
    <x v="334"/>
    <n v="232"/>
    <x v="0"/>
    <x v="13"/>
  </r>
  <r>
    <x v="15"/>
    <x v="15"/>
    <s v="1744"/>
    <x v="334"/>
    <x v="334"/>
    <n v="230"/>
    <x v="0"/>
    <x v="14"/>
  </r>
  <r>
    <x v="15"/>
    <x v="15"/>
    <s v="1744"/>
    <x v="334"/>
    <x v="334"/>
    <n v="221"/>
    <x v="0"/>
    <x v="15"/>
  </r>
  <r>
    <x v="15"/>
    <x v="15"/>
    <s v="1744"/>
    <x v="334"/>
    <x v="334"/>
    <n v="36"/>
    <x v="1"/>
    <x v="13"/>
  </r>
  <r>
    <x v="15"/>
    <x v="15"/>
    <s v="1744"/>
    <x v="334"/>
    <x v="334"/>
    <n v="35"/>
    <x v="1"/>
    <x v="14"/>
  </r>
  <r>
    <x v="15"/>
    <x v="15"/>
    <s v="1744"/>
    <x v="334"/>
    <x v="334"/>
    <n v="27"/>
    <x v="1"/>
    <x v="15"/>
  </r>
  <r>
    <x v="15"/>
    <x v="15"/>
    <s v="1748"/>
    <x v="335"/>
    <x v="335"/>
    <n v="36"/>
    <x v="0"/>
    <x v="13"/>
  </r>
  <r>
    <x v="15"/>
    <x v="15"/>
    <s v="1748"/>
    <x v="335"/>
    <x v="335"/>
    <n v="36"/>
    <x v="0"/>
    <x v="14"/>
  </r>
  <r>
    <x v="15"/>
    <x v="15"/>
    <s v="1748"/>
    <x v="335"/>
    <x v="335"/>
    <n v="29"/>
    <x v="0"/>
    <x v="15"/>
  </r>
  <r>
    <x v="15"/>
    <x v="15"/>
    <s v="1748"/>
    <x v="335"/>
    <x v="335"/>
    <n v="2"/>
    <x v="1"/>
    <x v="13"/>
  </r>
  <r>
    <x v="15"/>
    <x v="15"/>
    <s v="1748"/>
    <x v="335"/>
    <x v="335"/>
    <n v="1"/>
    <x v="1"/>
    <x v="14"/>
  </r>
  <r>
    <x v="15"/>
    <x v="15"/>
    <s v="1748"/>
    <x v="335"/>
    <x v="335"/>
    <n v="1"/>
    <x v="1"/>
    <x v="15"/>
  </r>
  <r>
    <x v="15"/>
    <x v="15"/>
    <s v="1749"/>
    <x v="336"/>
    <x v="336"/>
    <n v="41"/>
    <x v="0"/>
    <x v="13"/>
  </r>
  <r>
    <x v="15"/>
    <x v="15"/>
    <s v="1749"/>
    <x v="336"/>
    <x v="336"/>
    <n v="39"/>
    <x v="0"/>
    <x v="14"/>
  </r>
  <r>
    <x v="15"/>
    <x v="15"/>
    <s v="1749"/>
    <x v="336"/>
    <x v="336"/>
    <n v="32"/>
    <x v="0"/>
    <x v="15"/>
  </r>
  <r>
    <x v="15"/>
    <x v="15"/>
    <s v="1749"/>
    <x v="336"/>
    <x v="336"/>
    <n v="0"/>
    <x v="1"/>
    <x v="13"/>
  </r>
  <r>
    <x v="15"/>
    <x v="15"/>
    <s v="1749"/>
    <x v="336"/>
    <x v="336"/>
    <n v="1"/>
    <x v="1"/>
    <x v="14"/>
  </r>
  <r>
    <x v="15"/>
    <x v="15"/>
    <s v="1749"/>
    <x v="336"/>
    <x v="336"/>
    <n v="0"/>
    <x v="1"/>
    <x v="15"/>
  </r>
  <r>
    <x v="15"/>
    <x v="15"/>
    <s v="1750"/>
    <x v="337"/>
    <x v="337"/>
    <n v="60"/>
    <x v="0"/>
    <x v="13"/>
  </r>
  <r>
    <x v="15"/>
    <x v="15"/>
    <s v="1750"/>
    <x v="337"/>
    <x v="337"/>
    <n v="59"/>
    <x v="0"/>
    <x v="14"/>
  </r>
  <r>
    <x v="15"/>
    <x v="15"/>
    <s v="1750"/>
    <x v="337"/>
    <x v="337"/>
    <n v="48"/>
    <x v="0"/>
    <x v="15"/>
  </r>
  <r>
    <x v="15"/>
    <x v="15"/>
    <s v="1750"/>
    <x v="337"/>
    <x v="337"/>
    <n v="1"/>
    <x v="1"/>
    <x v="13"/>
  </r>
  <r>
    <x v="15"/>
    <x v="15"/>
    <s v="1750"/>
    <x v="337"/>
    <x v="337"/>
    <n v="0"/>
    <x v="1"/>
    <x v="14"/>
  </r>
  <r>
    <x v="15"/>
    <x v="15"/>
    <s v="1750"/>
    <x v="337"/>
    <x v="337"/>
    <n v="0"/>
    <x v="1"/>
    <x v="15"/>
  </r>
  <r>
    <x v="15"/>
    <x v="15"/>
    <s v="1751"/>
    <x v="338"/>
    <x v="338"/>
    <n v="187"/>
    <x v="0"/>
    <x v="13"/>
  </r>
  <r>
    <x v="15"/>
    <x v="15"/>
    <s v="1751"/>
    <x v="338"/>
    <x v="338"/>
    <n v="184"/>
    <x v="0"/>
    <x v="14"/>
  </r>
  <r>
    <x v="15"/>
    <x v="15"/>
    <s v="1751"/>
    <x v="338"/>
    <x v="338"/>
    <n v="154"/>
    <x v="0"/>
    <x v="15"/>
  </r>
  <r>
    <x v="15"/>
    <x v="15"/>
    <s v="1751"/>
    <x v="338"/>
    <x v="338"/>
    <n v="8"/>
    <x v="1"/>
    <x v="13"/>
  </r>
  <r>
    <x v="15"/>
    <x v="15"/>
    <s v="1751"/>
    <x v="338"/>
    <x v="338"/>
    <n v="9"/>
    <x v="1"/>
    <x v="14"/>
  </r>
  <r>
    <x v="15"/>
    <x v="15"/>
    <s v="1751"/>
    <x v="338"/>
    <x v="338"/>
    <n v="4"/>
    <x v="1"/>
    <x v="15"/>
  </r>
  <r>
    <x v="15"/>
    <x v="15"/>
    <s v="1755"/>
    <x v="339"/>
    <x v="339"/>
    <n v="60"/>
    <x v="0"/>
    <x v="13"/>
  </r>
  <r>
    <x v="15"/>
    <x v="15"/>
    <s v="1755"/>
    <x v="339"/>
    <x v="339"/>
    <n v="63"/>
    <x v="0"/>
    <x v="14"/>
  </r>
  <r>
    <x v="15"/>
    <x v="15"/>
    <s v="1755"/>
    <x v="339"/>
    <x v="339"/>
    <n v="50"/>
    <x v="0"/>
    <x v="15"/>
  </r>
  <r>
    <x v="15"/>
    <x v="15"/>
    <s v="1755"/>
    <x v="339"/>
    <x v="339"/>
    <n v="0"/>
    <x v="1"/>
    <x v="13"/>
  </r>
  <r>
    <x v="15"/>
    <x v="15"/>
    <s v="1755"/>
    <x v="339"/>
    <x v="339"/>
    <n v="1"/>
    <x v="1"/>
    <x v="14"/>
  </r>
  <r>
    <x v="15"/>
    <x v="15"/>
    <s v="1755"/>
    <x v="339"/>
    <x v="339"/>
    <n v="0"/>
    <x v="1"/>
    <x v="15"/>
  </r>
  <r>
    <x v="15"/>
    <x v="15"/>
    <s v="1756"/>
    <x v="429"/>
    <x v="429"/>
    <n v="220"/>
    <x v="0"/>
    <x v="13"/>
  </r>
  <r>
    <x v="15"/>
    <x v="15"/>
    <s v="1756"/>
    <x v="429"/>
    <x v="429"/>
    <n v="210"/>
    <x v="0"/>
    <x v="14"/>
  </r>
  <r>
    <x v="15"/>
    <x v="15"/>
    <s v="1756"/>
    <x v="429"/>
    <x v="429"/>
    <n v="192"/>
    <x v="0"/>
    <x v="15"/>
  </r>
  <r>
    <x v="15"/>
    <x v="15"/>
    <s v="1756"/>
    <x v="429"/>
    <x v="429"/>
    <n v="16"/>
    <x v="1"/>
    <x v="13"/>
  </r>
  <r>
    <x v="15"/>
    <x v="15"/>
    <s v="1756"/>
    <x v="429"/>
    <x v="429"/>
    <n v="18"/>
    <x v="1"/>
    <x v="14"/>
  </r>
  <r>
    <x v="15"/>
    <x v="15"/>
    <s v="1756"/>
    <x v="429"/>
    <x v="429"/>
    <n v="24"/>
    <x v="1"/>
    <x v="15"/>
  </r>
  <r>
    <x v="16"/>
    <x v="16"/>
    <s v="1804"/>
    <x v="341"/>
    <x v="341"/>
    <n v="99"/>
    <x v="0"/>
    <x v="13"/>
  </r>
  <r>
    <x v="16"/>
    <x v="16"/>
    <s v="1804"/>
    <x v="341"/>
    <x v="341"/>
    <n v="106"/>
    <x v="0"/>
    <x v="14"/>
  </r>
  <r>
    <x v="16"/>
    <x v="16"/>
    <s v="1804"/>
    <x v="341"/>
    <x v="341"/>
    <n v="84"/>
    <x v="0"/>
    <x v="15"/>
  </r>
  <r>
    <x v="16"/>
    <x v="16"/>
    <s v="1804"/>
    <x v="341"/>
    <x v="341"/>
    <n v="12"/>
    <x v="1"/>
    <x v="13"/>
  </r>
  <r>
    <x v="16"/>
    <x v="16"/>
    <s v="1804"/>
    <x v="341"/>
    <x v="341"/>
    <n v="13"/>
    <x v="1"/>
    <x v="14"/>
  </r>
  <r>
    <x v="16"/>
    <x v="16"/>
    <s v="1804"/>
    <x v="341"/>
    <x v="341"/>
    <n v="13"/>
    <x v="1"/>
    <x v="15"/>
  </r>
  <r>
    <x v="16"/>
    <x v="16"/>
    <s v="1805"/>
    <x v="342"/>
    <x v="342"/>
    <n v="27"/>
    <x v="0"/>
    <x v="13"/>
  </r>
  <r>
    <x v="16"/>
    <x v="16"/>
    <s v="1805"/>
    <x v="342"/>
    <x v="342"/>
    <n v="18"/>
    <x v="0"/>
    <x v="14"/>
  </r>
  <r>
    <x v="16"/>
    <x v="16"/>
    <s v="1805"/>
    <x v="342"/>
    <x v="342"/>
    <n v="20"/>
    <x v="0"/>
    <x v="15"/>
  </r>
  <r>
    <x v="16"/>
    <x v="16"/>
    <s v="1805"/>
    <x v="342"/>
    <x v="342"/>
    <n v="3"/>
    <x v="1"/>
    <x v="13"/>
  </r>
  <r>
    <x v="16"/>
    <x v="16"/>
    <s v="1805"/>
    <x v="342"/>
    <x v="342"/>
    <n v="2"/>
    <x v="1"/>
    <x v="14"/>
  </r>
  <r>
    <x v="16"/>
    <x v="16"/>
    <s v="1805"/>
    <x v="342"/>
    <x v="342"/>
    <n v="6"/>
    <x v="1"/>
    <x v="15"/>
  </r>
  <r>
    <x v="16"/>
    <x v="16"/>
    <s v="1811"/>
    <x v="343"/>
    <x v="343"/>
    <n v="55"/>
    <x v="0"/>
    <x v="13"/>
  </r>
  <r>
    <x v="16"/>
    <x v="16"/>
    <s v="1811"/>
    <x v="343"/>
    <x v="343"/>
    <n v="55"/>
    <x v="0"/>
    <x v="14"/>
  </r>
  <r>
    <x v="16"/>
    <x v="16"/>
    <s v="1811"/>
    <x v="343"/>
    <x v="343"/>
    <n v="44"/>
    <x v="0"/>
    <x v="15"/>
  </r>
  <r>
    <x v="16"/>
    <x v="16"/>
    <s v="1811"/>
    <x v="343"/>
    <x v="343"/>
    <n v="9"/>
    <x v="1"/>
    <x v="13"/>
  </r>
  <r>
    <x v="16"/>
    <x v="16"/>
    <s v="1811"/>
    <x v="343"/>
    <x v="343"/>
    <n v="6"/>
    <x v="1"/>
    <x v="14"/>
  </r>
  <r>
    <x v="16"/>
    <x v="16"/>
    <s v="1811"/>
    <x v="343"/>
    <x v="343"/>
    <n v="7"/>
    <x v="1"/>
    <x v="15"/>
  </r>
  <r>
    <x v="16"/>
    <x v="16"/>
    <s v="1812"/>
    <x v="344"/>
    <x v="344"/>
    <n v="138"/>
    <x v="0"/>
    <x v="13"/>
  </r>
  <r>
    <x v="16"/>
    <x v="16"/>
    <s v="1812"/>
    <x v="344"/>
    <x v="344"/>
    <n v="143"/>
    <x v="0"/>
    <x v="14"/>
  </r>
  <r>
    <x v="16"/>
    <x v="16"/>
    <s v="1812"/>
    <x v="344"/>
    <x v="344"/>
    <n v="123"/>
    <x v="0"/>
    <x v="15"/>
  </r>
  <r>
    <x v="16"/>
    <x v="16"/>
    <s v="1812"/>
    <x v="344"/>
    <x v="344"/>
    <n v="3"/>
    <x v="1"/>
    <x v="13"/>
  </r>
  <r>
    <x v="16"/>
    <x v="16"/>
    <s v="1812"/>
    <x v="344"/>
    <x v="344"/>
    <n v="5"/>
    <x v="1"/>
    <x v="14"/>
  </r>
  <r>
    <x v="16"/>
    <x v="16"/>
    <s v="1812"/>
    <x v="344"/>
    <x v="344"/>
    <n v="5"/>
    <x v="1"/>
    <x v="15"/>
  </r>
  <r>
    <x v="16"/>
    <x v="16"/>
    <s v="1813"/>
    <x v="345"/>
    <x v="345"/>
    <n v="149"/>
    <x v="0"/>
    <x v="13"/>
  </r>
  <r>
    <x v="16"/>
    <x v="16"/>
    <s v="1813"/>
    <x v="345"/>
    <x v="345"/>
    <n v="156"/>
    <x v="0"/>
    <x v="14"/>
  </r>
  <r>
    <x v="16"/>
    <x v="16"/>
    <s v="1813"/>
    <x v="345"/>
    <x v="345"/>
    <n v="117"/>
    <x v="0"/>
    <x v="15"/>
  </r>
  <r>
    <x v="16"/>
    <x v="16"/>
    <s v="1813"/>
    <x v="345"/>
    <x v="345"/>
    <n v="13"/>
    <x v="1"/>
    <x v="13"/>
  </r>
  <r>
    <x v="16"/>
    <x v="16"/>
    <s v="1813"/>
    <x v="345"/>
    <x v="345"/>
    <n v="14"/>
    <x v="1"/>
    <x v="14"/>
  </r>
  <r>
    <x v="16"/>
    <x v="16"/>
    <s v="1813"/>
    <x v="345"/>
    <x v="345"/>
    <n v="9"/>
    <x v="1"/>
    <x v="15"/>
  </r>
  <r>
    <x v="16"/>
    <x v="16"/>
    <s v="1815"/>
    <x v="346"/>
    <x v="346"/>
    <n v="92"/>
    <x v="0"/>
    <x v="13"/>
  </r>
  <r>
    <x v="16"/>
    <x v="16"/>
    <s v="1815"/>
    <x v="346"/>
    <x v="346"/>
    <n v="88"/>
    <x v="0"/>
    <x v="14"/>
  </r>
  <r>
    <x v="16"/>
    <x v="16"/>
    <s v="1815"/>
    <x v="346"/>
    <x v="346"/>
    <n v="81"/>
    <x v="0"/>
    <x v="15"/>
  </r>
  <r>
    <x v="16"/>
    <x v="16"/>
    <s v="1815"/>
    <x v="346"/>
    <x v="346"/>
    <n v="0"/>
    <x v="1"/>
    <x v="13"/>
  </r>
  <r>
    <x v="16"/>
    <x v="16"/>
    <s v="1815"/>
    <x v="346"/>
    <x v="346"/>
    <n v="1"/>
    <x v="1"/>
    <x v="14"/>
  </r>
  <r>
    <x v="16"/>
    <x v="16"/>
    <s v="1815"/>
    <x v="346"/>
    <x v="346"/>
    <n v="0"/>
    <x v="1"/>
    <x v="15"/>
  </r>
  <r>
    <x v="16"/>
    <x v="16"/>
    <s v="1816"/>
    <x v="347"/>
    <x v="347"/>
    <n v="45"/>
    <x v="0"/>
    <x v="13"/>
  </r>
  <r>
    <x v="16"/>
    <x v="16"/>
    <s v="1816"/>
    <x v="347"/>
    <x v="347"/>
    <n v="38"/>
    <x v="0"/>
    <x v="14"/>
  </r>
  <r>
    <x v="16"/>
    <x v="16"/>
    <s v="1816"/>
    <x v="347"/>
    <x v="347"/>
    <n v="32"/>
    <x v="0"/>
    <x v="15"/>
  </r>
  <r>
    <x v="16"/>
    <x v="16"/>
    <s v="1816"/>
    <x v="347"/>
    <x v="347"/>
    <n v="0"/>
    <x v="1"/>
    <x v="13"/>
  </r>
  <r>
    <x v="16"/>
    <x v="16"/>
    <s v="1816"/>
    <x v="347"/>
    <x v="347"/>
    <n v="0"/>
    <x v="1"/>
    <x v="14"/>
  </r>
  <r>
    <x v="16"/>
    <x v="16"/>
    <s v="1816"/>
    <x v="347"/>
    <x v="347"/>
    <n v="0"/>
    <x v="1"/>
    <x v="15"/>
  </r>
  <r>
    <x v="16"/>
    <x v="16"/>
    <s v="1818"/>
    <x v="348"/>
    <x v="348"/>
    <n v="22"/>
    <x v="0"/>
    <x v="13"/>
  </r>
  <r>
    <x v="16"/>
    <x v="16"/>
    <s v="1818"/>
    <x v="348"/>
    <x v="348"/>
    <n v="21"/>
    <x v="0"/>
    <x v="14"/>
  </r>
  <r>
    <x v="16"/>
    <x v="16"/>
    <s v="1818"/>
    <x v="348"/>
    <x v="348"/>
    <n v="25"/>
    <x v="0"/>
    <x v="15"/>
  </r>
  <r>
    <x v="16"/>
    <x v="16"/>
    <s v="1818"/>
    <x v="348"/>
    <x v="348"/>
    <n v="0"/>
    <x v="1"/>
    <x v="13"/>
  </r>
  <r>
    <x v="16"/>
    <x v="16"/>
    <s v="1818"/>
    <x v="348"/>
    <x v="348"/>
    <n v="0"/>
    <x v="1"/>
    <x v="14"/>
  </r>
  <r>
    <x v="16"/>
    <x v="16"/>
    <s v="1818"/>
    <x v="348"/>
    <x v="348"/>
    <n v="0"/>
    <x v="1"/>
    <x v="15"/>
  </r>
  <r>
    <x v="16"/>
    <x v="16"/>
    <s v="1820"/>
    <x v="349"/>
    <x v="349"/>
    <n v="113"/>
    <x v="0"/>
    <x v="13"/>
  </r>
  <r>
    <x v="16"/>
    <x v="16"/>
    <s v="1820"/>
    <x v="349"/>
    <x v="349"/>
    <n v="111"/>
    <x v="0"/>
    <x v="14"/>
  </r>
  <r>
    <x v="16"/>
    <x v="16"/>
    <s v="1820"/>
    <x v="349"/>
    <x v="349"/>
    <n v="85"/>
    <x v="0"/>
    <x v="15"/>
  </r>
  <r>
    <x v="16"/>
    <x v="16"/>
    <s v="1820"/>
    <x v="349"/>
    <x v="349"/>
    <n v="0"/>
    <x v="1"/>
    <x v="13"/>
  </r>
  <r>
    <x v="16"/>
    <x v="16"/>
    <s v="1820"/>
    <x v="349"/>
    <x v="349"/>
    <n v="0"/>
    <x v="1"/>
    <x v="14"/>
  </r>
  <r>
    <x v="16"/>
    <x v="16"/>
    <s v="1820"/>
    <x v="349"/>
    <x v="349"/>
    <n v="1"/>
    <x v="1"/>
    <x v="15"/>
  </r>
  <r>
    <x v="16"/>
    <x v="16"/>
    <s v="1822"/>
    <x v="350"/>
    <x v="350"/>
    <n v="104"/>
    <x v="0"/>
    <x v="13"/>
  </r>
  <r>
    <x v="16"/>
    <x v="16"/>
    <s v="1822"/>
    <x v="350"/>
    <x v="350"/>
    <n v="105"/>
    <x v="0"/>
    <x v="14"/>
  </r>
  <r>
    <x v="16"/>
    <x v="16"/>
    <s v="1822"/>
    <x v="350"/>
    <x v="350"/>
    <n v="90"/>
    <x v="0"/>
    <x v="15"/>
  </r>
  <r>
    <x v="16"/>
    <x v="16"/>
    <s v="1822"/>
    <x v="350"/>
    <x v="350"/>
    <n v="1"/>
    <x v="1"/>
    <x v="13"/>
  </r>
  <r>
    <x v="16"/>
    <x v="16"/>
    <s v="1822"/>
    <x v="350"/>
    <x v="350"/>
    <n v="1"/>
    <x v="1"/>
    <x v="14"/>
  </r>
  <r>
    <x v="16"/>
    <x v="16"/>
    <s v="1822"/>
    <x v="350"/>
    <x v="350"/>
    <n v="0"/>
    <x v="1"/>
    <x v="15"/>
  </r>
  <r>
    <x v="16"/>
    <x v="16"/>
    <s v="1824"/>
    <x v="351"/>
    <x v="351"/>
    <n v="165"/>
    <x v="0"/>
    <x v="13"/>
  </r>
  <r>
    <x v="16"/>
    <x v="16"/>
    <s v="1824"/>
    <x v="351"/>
    <x v="351"/>
    <n v="145"/>
    <x v="0"/>
    <x v="14"/>
  </r>
  <r>
    <x v="16"/>
    <x v="16"/>
    <s v="1824"/>
    <x v="351"/>
    <x v="351"/>
    <n v="128"/>
    <x v="0"/>
    <x v="15"/>
  </r>
  <r>
    <x v="16"/>
    <x v="16"/>
    <s v="1824"/>
    <x v="351"/>
    <x v="351"/>
    <n v="26"/>
    <x v="1"/>
    <x v="13"/>
  </r>
  <r>
    <x v="16"/>
    <x v="16"/>
    <s v="1824"/>
    <x v="351"/>
    <x v="351"/>
    <n v="29"/>
    <x v="1"/>
    <x v="14"/>
  </r>
  <r>
    <x v="16"/>
    <x v="16"/>
    <s v="1824"/>
    <x v="351"/>
    <x v="351"/>
    <n v="30"/>
    <x v="1"/>
    <x v="15"/>
  </r>
  <r>
    <x v="16"/>
    <x v="16"/>
    <s v="1825"/>
    <x v="352"/>
    <x v="352"/>
    <n v="53"/>
    <x v="0"/>
    <x v="13"/>
  </r>
  <r>
    <x v="16"/>
    <x v="16"/>
    <s v="1825"/>
    <x v="352"/>
    <x v="352"/>
    <n v="51"/>
    <x v="0"/>
    <x v="14"/>
  </r>
  <r>
    <x v="16"/>
    <x v="16"/>
    <s v="1825"/>
    <x v="352"/>
    <x v="352"/>
    <n v="42"/>
    <x v="0"/>
    <x v="15"/>
  </r>
  <r>
    <x v="16"/>
    <x v="16"/>
    <s v="1825"/>
    <x v="352"/>
    <x v="352"/>
    <n v="4"/>
    <x v="1"/>
    <x v="13"/>
  </r>
  <r>
    <x v="16"/>
    <x v="16"/>
    <s v="1825"/>
    <x v="352"/>
    <x v="352"/>
    <n v="3"/>
    <x v="1"/>
    <x v="14"/>
  </r>
  <r>
    <x v="16"/>
    <x v="16"/>
    <s v="1825"/>
    <x v="352"/>
    <x v="352"/>
    <n v="4"/>
    <x v="1"/>
    <x v="15"/>
  </r>
  <r>
    <x v="16"/>
    <x v="16"/>
    <s v="1826"/>
    <x v="353"/>
    <x v="353"/>
    <n v="90"/>
    <x v="0"/>
    <x v="13"/>
  </r>
  <r>
    <x v="16"/>
    <x v="16"/>
    <s v="1826"/>
    <x v="353"/>
    <x v="353"/>
    <n v="92"/>
    <x v="0"/>
    <x v="14"/>
  </r>
  <r>
    <x v="16"/>
    <x v="16"/>
    <s v="1826"/>
    <x v="353"/>
    <x v="353"/>
    <n v="92"/>
    <x v="0"/>
    <x v="15"/>
  </r>
  <r>
    <x v="16"/>
    <x v="16"/>
    <s v="1826"/>
    <x v="353"/>
    <x v="353"/>
    <n v="19"/>
    <x v="1"/>
    <x v="13"/>
  </r>
  <r>
    <x v="16"/>
    <x v="16"/>
    <s v="1826"/>
    <x v="353"/>
    <x v="353"/>
    <n v="14"/>
    <x v="1"/>
    <x v="14"/>
  </r>
  <r>
    <x v="16"/>
    <x v="16"/>
    <s v="1826"/>
    <x v="353"/>
    <x v="353"/>
    <n v="13"/>
    <x v="1"/>
    <x v="15"/>
  </r>
  <r>
    <x v="16"/>
    <x v="16"/>
    <s v="1827"/>
    <x v="354"/>
    <x v="354"/>
    <n v="65"/>
    <x v="0"/>
    <x v="13"/>
  </r>
  <r>
    <x v="16"/>
    <x v="16"/>
    <s v="1827"/>
    <x v="354"/>
    <x v="354"/>
    <n v="69"/>
    <x v="0"/>
    <x v="14"/>
  </r>
  <r>
    <x v="16"/>
    <x v="16"/>
    <s v="1827"/>
    <x v="354"/>
    <x v="354"/>
    <n v="51"/>
    <x v="0"/>
    <x v="15"/>
  </r>
  <r>
    <x v="16"/>
    <x v="16"/>
    <s v="1827"/>
    <x v="354"/>
    <x v="354"/>
    <n v="0"/>
    <x v="1"/>
    <x v="13"/>
  </r>
  <r>
    <x v="16"/>
    <x v="16"/>
    <s v="1827"/>
    <x v="354"/>
    <x v="354"/>
    <n v="0"/>
    <x v="1"/>
    <x v="14"/>
  </r>
  <r>
    <x v="16"/>
    <x v="16"/>
    <s v="1827"/>
    <x v="354"/>
    <x v="354"/>
    <n v="0"/>
    <x v="1"/>
    <x v="15"/>
  </r>
  <r>
    <x v="16"/>
    <x v="16"/>
    <s v="1828"/>
    <x v="355"/>
    <x v="355"/>
    <n v="69"/>
    <x v="0"/>
    <x v="13"/>
  </r>
  <r>
    <x v="16"/>
    <x v="16"/>
    <s v="1828"/>
    <x v="355"/>
    <x v="355"/>
    <n v="67"/>
    <x v="0"/>
    <x v="14"/>
  </r>
  <r>
    <x v="16"/>
    <x v="16"/>
    <s v="1828"/>
    <x v="355"/>
    <x v="355"/>
    <n v="59"/>
    <x v="0"/>
    <x v="15"/>
  </r>
  <r>
    <x v="16"/>
    <x v="16"/>
    <s v="1828"/>
    <x v="355"/>
    <x v="355"/>
    <n v="0"/>
    <x v="1"/>
    <x v="13"/>
  </r>
  <r>
    <x v="16"/>
    <x v="16"/>
    <s v="1828"/>
    <x v="355"/>
    <x v="355"/>
    <n v="0"/>
    <x v="1"/>
    <x v="14"/>
  </r>
  <r>
    <x v="16"/>
    <x v="16"/>
    <s v="1828"/>
    <x v="355"/>
    <x v="355"/>
    <n v="1"/>
    <x v="1"/>
    <x v="15"/>
  </r>
  <r>
    <x v="16"/>
    <x v="16"/>
    <s v="1832"/>
    <x v="356"/>
    <x v="356"/>
    <n v="118"/>
    <x v="0"/>
    <x v="13"/>
  </r>
  <r>
    <x v="16"/>
    <x v="16"/>
    <s v="1832"/>
    <x v="356"/>
    <x v="356"/>
    <n v="103"/>
    <x v="0"/>
    <x v="14"/>
  </r>
  <r>
    <x v="16"/>
    <x v="16"/>
    <s v="1832"/>
    <x v="356"/>
    <x v="356"/>
    <n v="96"/>
    <x v="0"/>
    <x v="15"/>
  </r>
  <r>
    <x v="16"/>
    <x v="16"/>
    <s v="1832"/>
    <x v="356"/>
    <x v="356"/>
    <n v="16"/>
    <x v="1"/>
    <x v="13"/>
  </r>
  <r>
    <x v="16"/>
    <x v="16"/>
    <s v="1832"/>
    <x v="356"/>
    <x v="356"/>
    <n v="13"/>
    <x v="1"/>
    <x v="14"/>
  </r>
  <r>
    <x v="16"/>
    <x v="16"/>
    <s v="1832"/>
    <x v="356"/>
    <x v="356"/>
    <n v="11"/>
    <x v="1"/>
    <x v="15"/>
  </r>
  <r>
    <x v="16"/>
    <x v="16"/>
    <s v="1833"/>
    <x v="357"/>
    <x v="357"/>
    <n v="137"/>
    <x v="0"/>
    <x v="13"/>
  </r>
  <r>
    <x v="16"/>
    <x v="16"/>
    <s v="1833"/>
    <x v="357"/>
    <x v="357"/>
    <n v="125"/>
    <x v="0"/>
    <x v="14"/>
  </r>
  <r>
    <x v="16"/>
    <x v="16"/>
    <s v="1833"/>
    <x v="357"/>
    <x v="357"/>
    <n v="130"/>
    <x v="0"/>
    <x v="15"/>
  </r>
  <r>
    <x v="16"/>
    <x v="16"/>
    <s v="1833"/>
    <x v="357"/>
    <x v="357"/>
    <n v="28"/>
    <x v="1"/>
    <x v="13"/>
  </r>
  <r>
    <x v="16"/>
    <x v="16"/>
    <s v="1833"/>
    <x v="357"/>
    <x v="357"/>
    <n v="46"/>
    <x v="1"/>
    <x v="14"/>
  </r>
  <r>
    <x v="16"/>
    <x v="16"/>
    <s v="1833"/>
    <x v="357"/>
    <x v="357"/>
    <n v="29"/>
    <x v="1"/>
    <x v="15"/>
  </r>
  <r>
    <x v="16"/>
    <x v="16"/>
    <s v="1834"/>
    <x v="358"/>
    <x v="358"/>
    <n v="26"/>
    <x v="0"/>
    <x v="13"/>
  </r>
  <r>
    <x v="16"/>
    <x v="16"/>
    <s v="1834"/>
    <x v="358"/>
    <x v="358"/>
    <n v="32"/>
    <x v="0"/>
    <x v="14"/>
  </r>
  <r>
    <x v="16"/>
    <x v="16"/>
    <s v="1834"/>
    <x v="358"/>
    <x v="358"/>
    <n v="23"/>
    <x v="0"/>
    <x v="15"/>
  </r>
  <r>
    <x v="16"/>
    <x v="16"/>
    <s v="1834"/>
    <x v="358"/>
    <x v="358"/>
    <n v="0"/>
    <x v="1"/>
    <x v="13"/>
  </r>
  <r>
    <x v="16"/>
    <x v="16"/>
    <s v="1834"/>
    <x v="358"/>
    <x v="358"/>
    <n v="0"/>
    <x v="1"/>
    <x v="14"/>
  </r>
  <r>
    <x v="16"/>
    <x v="16"/>
    <s v="1834"/>
    <x v="358"/>
    <x v="358"/>
    <n v="0"/>
    <x v="1"/>
    <x v="15"/>
  </r>
  <r>
    <x v="16"/>
    <x v="16"/>
    <s v="1835"/>
    <x v="359"/>
    <x v="359"/>
    <n v="1"/>
    <x v="0"/>
    <x v="13"/>
  </r>
  <r>
    <x v="16"/>
    <x v="16"/>
    <s v="1835"/>
    <x v="359"/>
    <x v="359"/>
    <n v="1"/>
    <x v="0"/>
    <x v="14"/>
  </r>
  <r>
    <x v="16"/>
    <x v="16"/>
    <s v="1835"/>
    <x v="359"/>
    <x v="359"/>
    <n v="2"/>
    <x v="0"/>
    <x v="15"/>
  </r>
  <r>
    <x v="16"/>
    <x v="16"/>
    <s v="1835"/>
    <x v="359"/>
    <x v="359"/>
    <n v="0"/>
    <x v="1"/>
    <x v="13"/>
  </r>
  <r>
    <x v="16"/>
    <x v="16"/>
    <s v="1835"/>
    <x v="359"/>
    <x v="359"/>
    <n v="0"/>
    <x v="1"/>
    <x v="14"/>
  </r>
  <r>
    <x v="16"/>
    <x v="16"/>
    <s v="1835"/>
    <x v="359"/>
    <x v="359"/>
    <n v="0"/>
    <x v="1"/>
    <x v="15"/>
  </r>
  <r>
    <x v="16"/>
    <x v="16"/>
    <s v="1836"/>
    <x v="360"/>
    <x v="360"/>
    <n v="42"/>
    <x v="0"/>
    <x v="13"/>
  </r>
  <r>
    <x v="16"/>
    <x v="16"/>
    <s v="1836"/>
    <x v="360"/>
    <x v="360"/>
    <n v="39"/>
    <x v="0"/>
    <x v="14"/>
  </r>
  <r>
    <x v="16"/>
    <x v="16"/>
    <s v="1836"/>
    <x v="360"/>
    <x v="360"/>
    <n v="31"/>
    <x v="0"/>
    <x v="15"/>
  </r>
  <r>
    <x v="16"/>
    <x v="16"/>
    <s v="1836"/>
    <x v="360"/>
    <x v="360"/>
    <n v="0"/>
    <x v="1"/>
    <x v="13"/>
  </r>
  <r>
    <x v="16"/>
    <x v="16"/>
    <s v="1836"/>
    <x v="360"/>
    <x v="360"/>
    <n v="0"/>
    <x v="1"/>
    <x v="14"/>
  </r>
  <r>
    <x v="16"/>
    <x v="16"/>
    <s v="1836"/>
    <x v="360"/>
    <x v="360"/>
    <n v="0"/>
    <x v="1"/>
    <x v="15"/>
  </r>
  <r>
    <x v="16"/>
    <x v="16"/>
    <s v="1837"/>
    <x v="361"/>
    <x v="361"/>
    <n v="93"/>
    <x v="0"/>
    <x v="13"/>
  </r>
  <r>
    <x v="16"/>
    <x v="16"/>
    <s v="1837"/>
    <x v="361"/>
    <x v="361"/>
    <n v="88"/>
    <x v="0"/>
    <x v="14"/>
  </r>
  <r>
    <x v="16"/>
    <x v="16"/>
    <s v="1837"/>
    <x v="361"/>
    <x v="361"/>
    <n v="74"/>
    <x v="0"/>
    <x v="15"/>
  </r>
  <r>
    <x v="16"/>
    <x v="16"/>
    <s v="1837"/>
    <x v="361"/>
    <x v="361"/>
    <n v="2"/>
    <x v="1"/>
    <x v="13"/>
  </r>
  <r>
    <x v="16"/>
    <x v="16"/>
    <s v="1837"/>
    <x v="361"/>
    <x v="361"/>
    <n v="5"/>
    <x v="1"/>
    <x v="14"/>
  </r>
  <r>
    <x v="16"/>
    <x v="16"/>
    <s v="1837"/>
    <x v="361"/>
    <x v="361"/>
    <n v="3"/>
    <x v="1"/>
    <x v="15"/>
  </r>
  <r>
    <x v="16"/>
    <x v="16"/>
    <s v="1838"/>
    <x v="362"/>
    <x v="362"/>
    <n v="23"/>
    <x v="0"/>
    <x v="13"/>
  </r>
  <r>
    <x v="16"/>
    <x v="16"/>
    <s v="1838"/>
    <x v="362"/>
    <x v="362"/>
    <n v="28"/>
    <x v="0"/>
    <x v="14"/>
  </r>
  <r>
    <x v="16"/>
    <x v="16"/>
    <s v="1838"/>
    <x v="362"/>
    <x v="362"/>
    <n v="25"/>
    <x v="0"/>
    <x v="15"/>
  </r>
  <r>
    <x v="16"/>
    <x v="16"/>
    <s v="1838"/>
    <x v="362"/>
    <x v="362"/>
    <n v="0"/>
    <x v="1"/>
    <x v="13"/>
  </r>
  <r>
    <x v="16"/>
    <x v="16"/>
    <s v="1838"/>
    <x v="362"/>
    <x v="362"/>
    <n v="0"/>
    <x v="1"/>
    <x v="14"/>
  </r>
  <r>
    <x v="16"/>
    <x v="16"/>
    <s v="1838"/>
    <x v="362"/>
    <x v="362"/>
    <n v="1"/>
    <x v="1"/>
    <x v="15"/>
  </r>
  <r>
    <x v="16"/>
    <x v="16"/>
    <s v="1839"/>
    <x v="363"/>
    <x v="363"/>
    <n v="58"/>
    <x v="0"/>
    <x v="13"/>
  </r>
  <r>
    <x v="16"/>
    <x v="16"/>
    <s v="1839"/>
    <x v="363"/>
    <x v="363"/>
    <n v="51"/>
    <x v="0"/>
    <x v="14"/>
  </r>
  <r>
    <x v="16"/>
    <x v="16"/>
    <s v="1839"/>
    <x v="363"/>
    <x v="363"/>
    <n v="36"/>
    <x v="0"/>
    <x v="15"/>
  </r>
  <r>
    <x v="16"/>
    <x v="16"/>
    <s v="1839"/>
    <x v="363"/>
    <x v="363"/>
    <n v="1"/>
    <x v="1"/>
    <x v="13"/>
  </r>
  <r>
    <x v="16"/>
    <x v="16"/>
    <s v="1839"/>
    <x v="363"/>
    <x v="363"/>
    <n v="1"/>
    <x v="1"/>
    <x v="14"/>
  </r>
  <r>
    <x v="16"/>
    <x v="16"/>
    <s v="1839"/>
    <x v="363"/>
    <x v="363"/>
    <n v="2"/>
    <x v="1"/>
    <x v="15"/>
  </r>
  <r>
    <x v="16"/>
    <x v="16"/>
    <s v="1840"/>
    <x v="364"/>
    <x v="364"/>
    <n v="42"/>
    <x v="0"/>
    <x v="13"/>
  </r>
  <r>
    <x v="16"/>
    <x v="16"/>
    <s v="1840"/>
    <x v="364"/>
    <x v="364"/>
    <n v="38"/>
    <x v="0"/>
    <x v="14"/>
  </r>
  <r>
    <x v="16"/>
    <x v="16"/>
    <s v="1840"/>
    <x v="364"/>
    <x v="364"/>
    <n v="38"/>
    <x v="0"/>
    <x v="15"/>
  </r>
  <r>
    <x v="16"/>
    <x v="16"/>
    <s v="1840"/>
    <x v="364"/>
    <x v="364"/>
    <n v="5"/>
    <x v="1"/>
    <x v="13"/>
  </r>
  <r>
    <x v="16"/>
    <x v="16"/>
    <s v="1840"/>
    <x v="364"/>
    <x v="364"/>
    <n v="7"/>
    <x v="1"/>
    <x v="14"/>
  </r>
  <r>
    <x v="16"/>
    <x v="16"/>
    <s v="1840"/>
    <x v="364"/>
    <x v="364"/>
    <n v="5"/>
    <x v="1"/>
    <x v="15"/>
  </r>
  <r>
    <x v="16"/>
    <x v="16"/>
    <s v="1841"/>
    <x v="365"/>
    <x v="365"/>
    <n v="70"/>
    <x v="0"/>
    <x v="13"/>
  </r>
  <r>
    <x v="16"/>
    <x v="16"/>
    <s v="1841"/>
    <x v="365"/>
    <x v="365"/>
    <n v="70"/>
    <x v="0"/>
    <x v="14"/>
  </r>
  <r>
    <x v="16"/>
    <x v="16"/>
    <s v="1841"/>
    <x v="365"/>
    <x v="365"/>
    <n v="60"/>
    <x v="0"/>
    <x v="15"/>
  </r>
  <r>
    <x v="16"/>
    <x v="16"/>
    <s v="1841"/>
    <x v="365"/>
    <x v="365"/>
    <n v="5"/>
    <x v="1"/>
    <x v="13"/>
  </r>
  <r>
    <x v="16"/>
    <x v="16"/>
    <s v="1841"/>
    <x v="365"/>
    <x v="365"/>
    <n v="24"/>
    <x v="1"/>
    <x v="14"/>
  </r>
  <r>
    <x v="16"/>
    <x v="16"/>
    <s v="1841"/>
    <x v="365"/>
    <x v="365"/>
    <n v="13"/>
    <x v="1"/>
    <x v="15"/>
  </r>
  <r>
    <x v="16"/>
    <x v="16"/>
    <s v="1845"/>
    <x v="366"/>
    <x v="366"/>
    <n v="15"/>
    <x v="0"/>
    <x v="13"/>
  </r>
  <r>
    <x v="16"/>
    <x v="16"/>
    <s v="1845"/>
    <x v="366"/>
    <x v="366"/>
    <n v="15"/>
    <x v="0"/>
    <x v="14"/>
  </r>
  <r>
    <x v="16"/>
    <x v="16"/>
    <s v="1845"/>
    <x v="366"/>
    <x v="366"/>
    <n v="17"/>
    <x v="0"/>
    <x v="15"/>
  </r>
  <r>
    <x v="16"/>
    <x v="16"/>
    <s v="1845"/>
    <x v="366"/>
    <x v="366"/>
    <n v="3"/>
    <x v="1"/>
    <x v="13"/>
  </r>
  <r>
    <x v="16"/>
    <x v="16"/>
    <s v="1845"/>
    <x v="366"/>
    <x v="366"/>
    <n v="1"/>
    <x v="1"/>
    <x v="14"/>
  </r>
  <r>
    <x v="16"/>
    <x v="16"/>
    <s v="1845"/>
    <x v="366"/>
    <x v="366"/>
    <n v="4"/>
    <x v="1"/>
    <x v="15"/>
  </r>
  <r>
    <x v="16"/>
    <x v="16"/>
    <s v="1848"/>
    <x v="367"/>
    <x v="367"/>
    <n v="103"/>
    <x v="0"/>
    <x v="13"/>
  </r>
  <r>
    <x v="16"/>
    <x v="16"/>
    <s v="1848"/>
    <x v="367"/>
    <x v="367"/>
    <n v="95"/>
    <x v="0"/>
    <x v="14"/>
  </r>
  <r>
    <x v="16"/>
    <x v="16"/>
    <s v="1848"/>
    <x v="367"/>
    <x v="367"/>
    <n v="93"/>
    <x v="0"/>
    <x v="15"/>
  </r>
  <r>
    <x v="16"/>
    <x v="16"/>
    <s v="1848"/>
    <x v="367"/>
    <x v="367"/>
    <n v="10"/>
    <x v="1"/>
    <x v="13"/>
  </r>
  <r>
    <x v="16"/>
    <x v="16"/>
    <s v="1848"/>
    <x v="367"/>
    <x v="367"/>
    <n v="6"/>
    <x v="1"/>
    <x v="14"/>
  </r>
  <r>
    <x v="16"/>
    <x v="16"/>
    <s v="1848"/>
    <x v="367"/>
    <x v="367"/>
    <n v="3"/>
    <x v="1"/>
    <x v="15"/>
  </r>
  <r>
    <x v="16"/>
    <x v="16"/>
    <s v="1849"/>
    <x v="368"/>
    <x v="368"/>
    <n v="20"/>
    <x v="0"/>
    <x v="13"/>
  </r>
  <r>
    <x v="16"/>
    <x v="16"/>
    <s v="1849"/>
    <x v="368"/>
    <x v="368"/>
    <n v="18"/>
    <x v="0"/>
    <x v="14"/>
  </r>
  <r>
    <x v="16"/>
    <x v="16"/>
    <s v="1849"/>
    <x v="368"/>
    <x v="368"/>
    <n v="19"/>
    <x v="0"/>
    <x v="15"/>
  </r>
  <r>
    <x v="16"/>
    <x v="16"/>
    <s v="1849"/>
    <x v="368"/>
    <x v="368"/>
    <n v="1"/>
    <x v="1"/>
    <x v="13"/>
  </r>
  <r>
    <x v="16"/>
    <x v="16"/>
    <s v="1849"/>
    <x v="368"/>
    <x v="368"/>
    <n v="1"/>
    <x v="1"/>
    <x v="14"/>
  </r>
  <r>
    <x v="16"/>
    <x v="16"/>
    <s v="1849"/>
    <x v="368"/>
    <x v="368"/>
    <n v="2"/>
    <x v="1"/>
    <x v="15"/>
  </r>
  <r>
    <x v="16"/>
    <x v="16"/>
    <s v="1850"/>
    <x v="369"/>
    <x v="369"/>
    <n v="10"/>
    <x v="0"/>
    <x v="13"/>
  </r>
  <r>
    <x v="16"/>
    <x v="16"/>
    <s v="1850"/>
    <x v="369"/>
    <x v="369"/>
    <n v="6"/>
    <x v="0"/>
    <x v="14"/>
  </r>
  <r>
    <x v="16"/>
    <x v="16"/>
    <s v="1850"/>
    <x v="369"/>
    <x v="369"/>
    <n v="3"/>
    <x v="0"/>
    <x v="15"/>
  </r>
  <r>
    <x v="16"/>
    <x v="16"/>
    <s v="1850"/>
    <x v="369"/>
    <x v="369"/>
    <n v="0"/>
    <x v="1"/>
    <x v="13"/>
  </r>
  <r>
    <x v="16"/>
    <x v="16"/>
    <s v="1850"/>
    <x v="369"/>
    <x v="369"/>
    <n v="0"/>
    <x v="1"/>
    <x v="14"/>
  </r>
  <r>
    <x v="16"/>
    <x v="16"/>
    <s v="1850"/>
    <x v="369"/>
    <x v="369"/>
    <n v="0"/>
    <x v="1"/>
    <x v="15"/>
  </r>
  <r>
    <x v="16"/>
    <x v="16"/>
    <s v="1851"/>
    <x v="370"/>
    <x v="370"/>
    <n v="24"/>
    <x v="0"/>
    <x v="13"/>
  </r>
  <r>
    <x v="16"/>
    <x v="16"/>
    <s v="1851"/>
    <x v="370"/>
    <x v="370"/>
    <n v="32"/>
    <x v="0"/>
    <x v="14"/>
  </r>
  <r>
    <x v="16"/>
    <x v="16"/>
    <s v="1851"/>
    <x v="370"/>
    <x v="370"/>
    <n v="26"/>
    <x v="0"/>
    <x v="15"/>
  </r>
  <r>
    <x v="16"/>
    <x v="16"/>
    <s v="1851"/>
    <x v="370"/>
    <x v="370"/>
    <n v="0"/>
    <x v="1"/>
    <x v="13"/>
  </r>
  <r>
    <x v="16"/>
    <x v="16"/>
    <s v="1851"/>
    <x v="370"/>
    <x v="370"/>
    <n v="0"/>
    <x v="1"/>
    <x v="14"/>
  </r>
  <r>
    <x v="16"/>
    <x v="16"/>
    <s v="1851"/>
    <x v="370"/>
    <x v="370"/>
    <n v="0"/>
    <x v="1"/>
    <x v="15"/>
  </r>
  <r>
    <x v="16"/>
    <x v="16"/>
    <s v="1852"/>
    <x v="371"/>
    <x v="371"/>
    <n v="20"/>
    <x v="0"/>
    <x v="13"/>
  </r>
  <r>
    <x v="16"/>
    <x v="16"/>
    <s v="1852"/>
    <x v="371"/>
    <x v="371"/>
    <n v="19"/>
    <x v="0"/>
    <x v="14"/>
  </r>
  <r>
    <x v="16"/>
    <x v="16"/>
    <s v="1852"/>
    <x v="371"/>
    <x v="371"/>
    <n v="12"/>
    <x v="0"/>
    <x v="15"/>
  </r>
  <r>
    <x v="16"/>
    <x v="16"/>
    <s v="1852"/>
    <x v="371"/>
    <x v="371"/>
    <n v="2"/>
    <x v="1"/>
    <x v="13"/>
  </r>
  <r>
    <x v="16"/>
    <x v="16"/>
    <s v="1852"/>
    <x v="371"/>
    <x v="371"/>
    <n v="1"/>
    <x v="1"/>
    <x v="14"/>
  </r>
  <r>
    <x v="16"/>
    <x v="16"/>
    <s v="1852"/>
    <x v="371"/>
    <x v="371"/>
    <n v="1"/>
    <x v="1"/>
    <x v="15"/>
  </r>
  <r>
    <x v="16"/>
    <x v="16"/>
    <s v="1853"/>
    <x v="372"/>
    <x v="372"/>
    <n v="21"/>
    <x v="0"/>
    <x v="13"/>
  </r>
  <r>
    <x v="16"/>
    <x v="16"/>
    <s v="1853"/>
    <x v="372"/>
    <x v="372"/>
    <n v="22"/>
    <x v="0"/>
    <x v="14"/>
  </r>
  <r>
    <x v="16"/>
    <x v="16"/>
    <s v="1853"/>
    <x v="372"/>
    <x v="372"/>
    <n v="17"/>
    <x v="0"/>
    <x v="15"/>
  </r>
  <r>
    <x v="16"/>
    <x v="16"/>
    <s v="1853"/>
    <x v="372"/>
    <x v="372"/>
    <n v="0"/>
    <x v="1"/>
    <x v="13"/>
  </r>
  <r>
    <x v="16"/>
    <x v="16"/>
    <s v="1853"/>
    <x v="372"/>
    <x v="372"/>
    <n v="0"/>
    <x v="1"/>
    <x v="14"/>
  </r>
  <r>
    <x v="16"/>
    <x v="16"/>
    <s v="1853"/>
    <x v="372"/>
    <x v="372"/>
    <n v="0"/>
    <x v="1"/>
    <x v="15"/>
  </r>
  <r>
    <x v="16"/>
    <x v="16"/>
    <s v="1854"/>
    <x v="373"/>
    <x v="373"/>
    <n v="36"/>
    <x v="0"/>
    <x v="13"/>
  </r>
  <r>
    <x v="16"/>
    <x v="16"/>
    <s v="1854"/>
    <x v="373"/>
    <x v="373"/>
    <n v="38"/>
    <x v="0"/>
    <x v="14"/>
  </r>
  <r>
    <x v="16"/>
    <x v="16"/>
    <s v="1854"/>
    <x v="373"/>
    <x v="373"/>
    <n v="25"/>
    <x v="0"/>
    <x v="15"/>
  </r>
  <r>
    <x v="16"/>
    <x v="16"/>
    <s v="1854"/>
    <x v="373"/>
    <x v="373"/>
    <n v="2"/>
    <x v="1"/>
    <x v="13"/>
  </r>
  <r>
    <x v="16"/>
    <x v="16"/>
    <s v="1854"/>
    <x v="373"/>
    <x v="373"/>
    <n v="2"/>
    <x v="1"/>
    <x v="14"/>
  </r>
  <r>
    <x v="16"/>
    <x v="16"/>
    <s v="1854"/>
    <x v="373"/>
    <x v="373"/>
    <n v="2"/>
    <x v="1"/>
    <x v="15"/>
  </r>
  <r>
    <x v="16"/>
    <x v="16"/>
    <s v="1856"/>
    <x v="374"/>
    <x v="374"/>
    <n v="2"/>
    <x v="0"/>
    <x v="13"/>
  </r>
  <r>
    <x v="16"/>
    <x v="16"/>
    <s v="1856"/>
    <x v="374"/>
    <x v="374"/>
    <n v="3"/>
    <x v="0"/>
    <x v="14"/>
  </r>
  <r>
    <x v="16"/>
    <x v="16"/>
    <s v="1856"/>
    <x v="374"/>
    <x v="374"/>
    <n v="3"/>
    <x v="0"/>
    <x v="15"/>
  </r>
  <r>
    <x v="16"/>
    <x v="16"/>
    <s v="1856"/>
    <x v="374"/>
    <x v="374"/>
    <n v="0"/>
    <x v="1"/>
    <x v="13"/>
  </r>
  <r>
    <x v="16"/>
    <x v="16"/>
    <s v="1856"/>
    <x v="374"/>
    <x v="374"/>
    <n v="0"/>
    <x v="1"/>
    <x v="14"/>
  </r>
  <r>
    <x v="16"/>
    <x v="16"/>
    <s v="1856"/>
    <x v="374"/>
    <x v="374"/>
    <n v="0"/>
    <x v="1"/>
    <x v="15"/>
  </r>
  <r>
    <x v="16"/>
    <x v="16"/>
    <s v="1857"/>
    <x v="375"/>
    <x v="375"/>
    <n v="0"/>
    <x v="0"/>
    <x v="13"/>
  </r>
  <r>
    <x v="16"/>
    <x v="16"/>
    <s v="1857"/>
    <x v="375"/>
    <x v="375"/>
    <n v="0"/>
    <x v="0"/>
    <x v="14"/>
  </r>
  <r>
    <x v="16"/>
    <x v="16"/>
    <s v="1857"/>
    <x v="375"/>
    <x v="375"/>
    <n v="0"/>
    <x v="0"/>
    <x v="15"/>
  </r>
  <r>
    <x v="16"/>
    <x v="16"/>
    <s v="1857"/>
    <x v="375"/>
    <x v="375"/>
    <n v="0"/>
    <x v="1"/>
    <x v="13"/>
  </r>
  <r>
    <x v="16"/>
    <x v="16"/>
    <s v="1857"/>
    <x v="375"/>
    <x v="375"/>
    <n v="0"/>
    <x v="1"/>
    <x v="14"/>
  </r>
  <r>
    <x v="16"/>
    <x v="16"/>
    <s v="1857"/>
    <x v="375"/>
    <x v="375"/>
    <n v="0"/>
    <x v="1"/>
    <x v="15"/>
  </r>
  <r>
    <x v="16"/>
    <x v="16"/>
    <s v="1859"/>
    <x v="376"/>
    <x v="376"/>
    <n v="8"/>
    <x v="0"/>
    <x v="13"/>
  </r>
  <r>
    <x v="16"/>
    <x v="16"/>
    <s v="1859"/>
    <x v="376"/>
    <x v="376"/>
    <n v="9"/>
    <x v="0"/>
    <x v="14"/>
  </r>
  <r>
    <x v="16"/>
    <x v="16"/>
    <s v="1859"/>
    <x v="376"/>
    <x v="376"/>
    <n v="8"/>
    <x v="0"/>
    <x v="15"/>
  </r>
  <r>
    <x v="16"/>
    <x v="16"/>
    <s v="1859"/>
    <x v="376"/>
    <x v="376"/>
    <n v="0"/>
    <x v="1"/>
    <x v="13"/>
  </r>
  <r>
    <x v="16"/>
    <x v="16"/>
    <s v="1859"/>
    <x v="376"/>
    <x v="376"/>
    <n v="0"/>
    <x v="1"/>
    <x v="14"/>
  </r>
  <r>
    <x v="16"/>
    <x v="16"/>
    <s v="1859"/>
    <x v="376"/>
    <x v="376"/>
    <n v="0"/>
    <x v="1"/>
    <x v="15"/>
  </r>
  <r>
    <x v="16"/>
    <x v="16"/>
    <s v="1860"/>
    <x v="377"/>
    <x v="377"/>
    <n v="142"/>
    <x v="0"/>
    <x v="13"/>
  </r>
  <r>
    <x v="16"/>
    <x v="16"/>
    <s v="1860"/>
    <x v="377"/>
    <x v="377"/>
    <n v="142"/>
    <x v="0"/>
    <x v="14"/>
  </r>
  <r>
    <x v="16"/>
    <x v="16"/>
    <s v="1860"/>
    <x v="377"/>
    <x v="377"/>
    <n v="122"/>
    <x v="0"/>
    <x v="15"/>
  </r>
  <r>
    <x v="16"/>
    <x v="16"/>
    <s v="1860"/>
    <x v="377"/>
    <x v="377"/>
    <n v="1"/>
    <x v="1"/>
    <x v="13"/>
  </r>
  <r>
    <x v="16"/>
    <x v="16"/>
    <s v="1860"/>
    <x v="377"/>
    <x v="377"/>
    <n v="1"/>
    <x v="1"/>
    <x v="14"/>
  </r>
  <r>
    <x v="16"/>
    <x v="16"/>
    <s v="1860"/>
    <x v="377"/>
    <x v="377"/>
    <n v="1"/>
    <x v="1"/>
    <x v="15"/>
  </r>
  <r>
    <x v="16"/>
    <x v="16"/>
    <s v="1865"/>
    <x v="378"/>
    <x v="378"/>
    <n v="44"/>
    <x v="0"/>
    <x v="13"/>
  </r>
  <r>
    <x v="16"/>
    <x v="16"/>
    <s v="1865"/>
    <x v="378"/>
    <x v="378"/>
    <n v="43"/>
    <x v="0"/>
    <x v="14"/>
  </r>
  <r>
    <x v="16"/>
    <x v="16"/>
    <s v="1865"/>
    <x v="378"/>
    <x v="378"/>
    <n v="33"/>
    <x v="0"/>
    <x v="15"/>
  </r>
  <r>
    <x v="16"/>
    <x v="16"/>
    <s v="1865"/>
    <x v="378"/>
    <x v="378"/>
    <n v="1"/>
    <x v="1"/>
    <x v="13"/>
  </r>
  <r>
    <x v="16"/>
    <x v="16"/>
    <s v="1865"/>
    <x v="378"/>
    <x v="378"/>
    <n v="2"/>
    <x v="1"/>
    <x v="14"/>
  </r>
  <r>
    <x v="16"/>
    <x v="16"/>
    <s v="1865"/>
    <x v="378"/>
    <x v="378"/>
    <n v="0"/>
    <x v="1"/>
    <x v="15"/>
  </r>
  <r>
    <x v="16"/>
    <x v="16"/>
    <s v="1866"/>
    <x v="379"/>
    <x v="379"/>
    <n v="82"/>
    <x v="0"/>
    <x v="13"/>
  </r>
  <r>
    <x v="16"/>
    <x v="16"/>
    <s v="1866"/>
    <x v="379"/>
    <x v="379"/>
    <n v="78"/>
    <x v="0"/>
    <x v="14"/>
  </r>
  <r>
    <x v="16"/>
    <x v="16"/>
    <s v="1866"/>
    <x v="379"/>
    <x v="379"/>
    <n v="58"/>
    <x v="0"/>
    <x v="15"/>
  </r>
  <r>
    <x v="16"/>
    <x v="16"/>
    <s v="1866"/>
    <x v="379"/>
    <x v="379"/>
    <n v="4"/>
    <x v="1"/>
    <x v="13"/>
  </r>
  <r>
    <x v="16"/>
    <x v="16"/>
    <s v="1866"/>
    <x v="379"/>
    <x v="379"/>
    <n v="5"/>
    <x v="1"/>
    <x v="14"/>
  </r>
  <r>
    <x v="16"/>
    <x v="16"/>
    <s v="1866"/>
    <x v="379"/>
    <x v="379"/>
    <n v="2"/>
    <x v="1"/>
    <x v="15"/>
  </r>
  <r>
    <x v="16"/>
    <x v="16"/>
    <s v="1867"/>
    <x v="380"/>
    <x v="380"/>
    <n v="40"/>
    <x v="0"/>
    <x v="13"/>
  </r>
  <r>
    <x v="16"/>
    <x v="16"/>
    <s v="1867"/>
    <x v="380"/>
    <x v="380"/>
    <n v="41"/>
    <x v="0"/>
    <x v="14"/>
  </r>
  <r>
    <x v="16"/>
    <x v="16"/>
    <s v="1867"/>
    <x v="380"/>
    <x v="380"/>
    <n v="33"/>
    <x v="0"/>
    <x v="15"/>
  </r>
  <r>
    <x v="16"/>
    <x v="16"/>
    <s v="1867"/>
    <x v="380"/>
    <x v="380"/>
    <n v="0"/>
    <x v="1"/>
    <x v="13"/>
  </r>
  <r>
    <x v="16"/>
    <x v="16"/>
    <s v="1867"/>
    <x v="380"/>
    <x v="380"/>
    <n v="0"/>
    <x v="1"/>
    <x v="14"/>
  </r>
  <r>
    <x v="16"/>
    <x v="16"/>
    <s v="1867"/>
    <x v="380"/>
    <x v="380"/>
    <n v="0"/>
    <x v="1"/>
    <x v="15"/>
  </r>
  <r>
    <x v="16"/>
    <x v="16"/>
    <s v="1868"/>
    <x v="381"/>
    <x v="381"/>
    <n v="35"/>
    <x v="0"/>
    <x v="13"/>
  </r>
  <r>
    <x v="16"/>
    <x v="16"/>
    <s v="1868"/>
    <x v="381"/>
    <x v="381"/>
    <n v="44"/>
    <x v="0"/>
    <x v="14"/>
  </r>
  <r>
    <x v="16"/>
    <x v="16"/>
    <s v="1868"/>
    <x v="381"/>
    <x v="381"/>
    <n v="11"/>
    <x v="0"/>
    <x v="15"/>
  </r>
  <r>
    <x v="16"/>
    <x v="16"/>
    <s v="1868"/>
    <x v="381"/>
    <x v="381"/>
    <n v="1"/>
    <x v="1"/>
    <x v="13"/>
  </r>
  <r>
    <x v="16"/>
    <x v="16"/>
    <s v="1868"/>
    <x v="381"/>
    <x v="381"/>
    <n v="0"/>
    <x v="1"/>
    <x v="14"/>
  </r>
  <r>
    <x v="16"/>
    <x v="16"/>
    <s v="1868"/>
    <x v="381"/>
    <x v="381"/>
    <n v="2"/>
    <x v="1"/>
    <x v="15"/>
  </r>
  <r>
    <x v="16"/>
    <x v="16"/>
    <s v="1870"/>
    <x v="382"/>
    <x v="382"/>
    <n v="105"/>
    <x v="0"/>
    <x v="13"/>
  </r>
  <r>
    <x v="16"/>
    <x v="16"/>
    <s v="1870"/>
    <x v="382"/>
    <x v="382"/>
    <n v="133"/>
    <x v="0"/>
    <x v="14"/>
  </r>
  <r>
    <x v="16"/>
    <x v="16"/>
    <s v="1870"/>
    <x v="382"/>
    <x v="382"/>
    <n v="99"/>
    <x v="0"/>
    <x v="15"/>
  </r>
  <r>
    <x v="16"/>
    <x v="16"/>
    <s v="1870"/>
    <x v="382"/>
    <x v="382"/>
    <n v="0"/>
    <x v="1"/>
    <x v="13"/>
  </r>
  <r>
    <x v="16"/>
    <x v="16"/>
    <s v="1870"/>
    <x v="382"/>
    <x v="382"/>
    <n v="2"/>
    <x v="1"/>
    <x v="14"/>
  </r>
  <r>
    <x v="16"/>
    <x v="16"/>
    <s v="1870"/>
    <x v="382"/>
    <x v="382"/>
    <n v="2"/>
    <x v="1"/>
    <x v="15"/>
  </r>
  <r>
    <x v="16"/>
    <x v="16"/>
    <s v="1871"/>
    <x v="383"/>
    <x v="383"/>
    <n v="52"/>
    <x v="0"/>
    <x v="13"/>
  </r>
  <r>
    <x v="16"/>
    <x v="16"/>
    <s v="1871"/>
    <x v="383"/>
    <x v="383"/>
    <n v="49"/>
    <x v="0"/>
    <x v="14"/>
  </r>
  <r>
    <x v="16"/>
    <x v="16"/>
    <s v="1871"/>
    <x v="383"/>
    <x v="383"/>
    <n v="43"/>
    <x v="0"/>
    <x v="15"/>
  </r>
  <r>
    <x v="16"/>
    <x v="16"/>
    <s v="1871"/>
    <x v="383"/>
    <x v="383"/>
    <n v="0"/>
    <x v="1"/>
    <x v="13"/>
  </r>
  <r>
    <x v="16"/>
    <x v="16"/>
    <s v="1871"/>
    <x v="383"/>
    <x v="383"/>
    <n v="0"/>
    <x v="1"/>
    <x v="14"/>
  </r>
  <r>
    <x v="16"/>
    <x v="16"/>
    <s v="1871"/>
    <x v="383"/>
    <x v="383"/>
    <n v="0"/>
    <x v="1"/>
    <x v="15"/>
  </r>
  <r>
    <x v="16"/>
    <x v="16"/>
    <s v="1874"/>
    <x v="384"/>
    <x v="384"/>
    <n v="0"/>
    <x v="0"/>
    <x v="13"/>
  </r>
  <r>
    <x v="16"/>
    <x v="16"/>
    <s v="1874"/>
    <x v="384"/>
    <x v="384"/>
    <n v="0"/>
    <x v="0"/>
    <x v="14"/>
  </r>
  <r>
    <x v="16"/>
    <x v="16"/>
    <s v="1874"/>
    <x v="384"/>
    <x v="384"/>
    <n v="0"/>
    <x v="0"/>
    <x v="15"/>
  </r>
  <r>
    <x v="16"/>
    <x v="16"/>
    <s v="1874"/>
    <x v="384"/>
    <x v="384"/>
    <n v="0"/>
    <x v="1"/>
    <x v="13"/>
  </r>
  <r>
    <x v="16"/>
    <x v="16"/>
    <s v="1874"/>
    <x v="384"/>
    <x v="384"/>
    <n v="0"/>
    <x v="1"/>
    <x v="14"/>
  </r>
  <r>
    <x v="16"/>
    <x v="16"/>
    <s v="1874"/>
    <x v="384"/>
    <x v="384"/>
    <n v="0"/>
    <x v="1"/>
    <x v="15"/>
  </r>
  <r>
    <x v="17"/>
    <x v="17"/>
    <s v="1902"/>
    <x v="385"/>
    <x v="385"/>
    <n v="111"/>
    <x v="0"/>
    <x v="13"/>
  </r>
  <r>
    <x v="17"/>
    <x v="17"/>
    <s v="1902"/>
    <x v="385"/>
    <x v="385"/>
    <n v="123"/>
    <x v="0"/>
    <x v="14"/>
  </r>
  <r>
    <x v="17"/>
    <x v="17"/>
    <s v="1902"/>
    <x v="385"/>
    <x v="385"/>
    <n v="100"/>
    <x v="0"/>
    <x v="15"/>
  </r>
  <r>
    <x v="17"/>
    <x v="17"/>
    <s v="1902"/>
    <x v="385"/>
    <x v="385"/>
    <n v="7"/>
    <x v="1"/>
    <x v="13"/>
  </r>
  <r>
    <x v="17"/>
    <x v="17"/>
    <s v="1902"/>
    <x v="385"/>
    <x v="385"/>
    <n v="7"/>
    <x v="1"/>
    <x v="14"/>
  </r>
  <r>
    <x v="17"/>
    <x v="17"/>
    <s v="1902"/>
    <x v="385"/>
    <x v="385"/>
    <n v="7"/>
    <x v="1"/>
    <x v="15"/>
  </r>
  <r>
    <x v="17"/>
    <x v="17"/>
    <s v="1903"/>
    <x v="386"/>
    <x v="386"/>
    <n v="115"/>
    <x v="0"/>
    <x v="13"/>
  </r>
  <r>
    <x v="17"/>
    <x v="17"/>
    <s v="1903"/>
    <x v="386"/>
    <x v="386"/>
    <n v="105"/>
    <x v="0"/>
    <x v="14"/>
  </r>
  <r>
    <x v="17"/>
    <x v="17"/>
    <s v="1903"/>
    <x v="386"/>
    <x v="386"/>
    <n v="74"/>
    <x v="0"/>
    <x v="15"/>
  </r>
  <r>
    <x v="17"/>
    <x v="17"/>
    <s v="1903"/>
    <x v="386"/>
    <x v="386"/>
    <n v="3"/>
    <x v="1"/>
    <x v="13"/>
  </r>
  <r>
    <x v="17"/>
    <x v="17"/>
    <s v="1903"/>
    <x v="386"/>
    <x v="386"/>
    <n v="2"/>
    <x v="1"/>
    <x v="14"/>
  </r>
  <r>
    <x v="17"/>
    <x v="17"/>
    <s v="1903"/>
    <x v="386"/>
    <x v="386"/>
    <n v="1"/>
    <x v="1"/>
    <x v="15"/>
  </r>
  <r>
    <x v="17"/>
    <x v="17"/>
    <s v="1911"/>
    <x v="387"/>
    <x v="387"/>
    <n v="62"/>
    <x v="0"/>
    <x v="13"/>
  </r>
  <r>
    <x v="17"/>
    <x v="17"/>
    <s v="1911"/>
    <x v="387"/>
    <x v="387"/>
    <n v="59"/>
    <x v="0"/>
    <x v="14"/>
  </r>
  <r>
    <x v="17"/>
    <x v="17"/>
    <s v="1911"/>
    <x v="387"/>
    <x v="387"/>
    <n v="52"/>
    <x v="0"/>
    <x v="15"/>
  </r>
  <r>
    <x v="17"/>
    <x v="17"/>
    <s v="1911"/>
    <x v="387"/>
    <x v="387"/>
    <n v="3"/>
    <x v="1"/>
    <x v="13"/>
  </r>
  <r>
    <x v="17"/>
    <x v="17"/>
    <s v="1911"/>
    <x v="387"/>
    <x v="387"/>
    <n v="3"/>
    <x v="1"/>
    <x v="14"/>
  </r>
  <r>
    <x v="17"/>
    <x v="17"/>
    <s v="1911"/>
    <x v="387"/>
    <x v="387"/>
    <n v="1"/>
    <x v="1"/>
    <x v="15"/>
  </r>
  <r>
    <x v="17"/>
    <x v="17"/>
    <s v="1913"/>
    <x v="388"/>
    <x v="388"/>
    <n v="29"/>
    <x v="0"/>
    <x v="13"/>
  </r>
  <r>
    <x v="17"/>
    <x v="17"/>
    <s v="1913"/>
    <x v="388"/>
    <x v="388"/>
    <n v="28"/>
    <x v="0"/>
    <x v="14"/>
  </r>
  <r>
    <x v="17"/>
    <x v="17"/>
    <s v="1913"/>
    <x v="388"/>
    <x v="388"/>
    <n v="22"/>
    <x v="0"/>
    <x v="15"/>
  </r>
  <r>
    <x v="17"/>
    <x v="17"/>
    <s v="1913"/>
    <x v="388"/>
    <x v="388"/>
    <n v="8"/>
    <x v="1"/>
    <x v="13"/>
  </r>
  <r>
    <x v="17"/>
    <x v="17"/>
    <s v="1913"/>
    <x v="388"/>
    <x v="388"/>
    <n v="9"/>
    <x v="1"/>
    <x v="14"/>
  </r>
  <r>
    <x v="17"/>
    <x v="17"/>
    <s v="1913"/>
    <x v="388"/>
    <x v="388"/>
    <n v="4"/>
    <x v="1"/>
    <x v="15"/>
  </r>
  <r>
    <x v="17"/>
    <x v="17"/>
    <s v="1917"/>
    <x v="389"/>
    <x v="389"/>
    <n v="32"/>
    <x v="0"/>
    <x v="13"/>
  </r>
  <r>
    <x v="17"/>
    <x v="17"/>
    <s v="1917"/>
    <x v="389"/>
    <x v="389"/>
    <n v="37"/>
    <x v="0"/>
    <x v="14"/>
  </r>
  <r>
    <x v="17"/>
    <x v="17"/>
    <s v="1917"/>
    <x v="389"/>
    <x v="389"/>
    <n v="30"/>
    <x v="0"/>
    <x v="15"/>
  </r>
  <r>
    <x v="17"/>
    <x v="17"/>
    <s v="1917"/>
    <x v="389"/>
    <x v="389"/>
    <n v="0"/>
    <x v="1"/>
    <x v="13"/>
  </r>
  <r>
    <x v="17"/>
    <x v="17"/>
    <s v="1917"/>
    <x v="389"/>
    <x v="389"/>
    <n v="0"/>
    <x v="1"/>
    <x v="14"/>
  </r>
  <r>
    <x v="17"/>
    <x v="17"/>
    <s v="1917"/>
    <x v="389"/>
    <x v="389"/>
    <n v="0"/>
    <x v="1"/>
    <x v="15"/>
  </r>
  <r>
    <x v="17"/>
    <x v="17"/>
    <s v="1919"/>
    <x v="390"/>
    <x v="390"/>
    <n v="14"/>
    <x v="0"/>
    <x v="13"/>
  </r>
  <r>
    <x v="17"/>
    <x v="17"/>
    <s v="1919"/>
    <x v="390"/>
    <x v="390"/>
    <n v="13"/>
    <x v="0"/>
    <x v="14"/>
  </r>
  <r>
    <x v="17"/>
    <x v="17"/>
    <s v="1919"/>
    <x v="390"/>
    <x v="390"/>
    <n v="6"/>
    <x v="0"/>
    <x v="15"/>
  </r>
  <r>
    <x v="17"/>
    <x v="17"/>
    <s v="1919"/>
    <x v="390"/>
    <x v="390"/>
    <n v="0"/>
    <x v="1"/>
    <x v="13"/>
  </r>
  <r>
    <x v="17"/>
    <x v="17"/>
    <s v="1919"/>
    <x v="390"/>
    <x v="390"/>
    <n v="0"/>
    <x v="1"/>
    <x v="14"/>
  </r>
  <r>
    <x v="17"/>
    <x v="17"/>
    <s v="1919"/>
    <x v="390"/>
    <x v="390"/>
    <n v="0"/>
    <x v="1"/>
    <x v="15"/>
  </r>
  <r>
    <x v="17"/>
    <x v="17"/>
    <s v="1920"/>
    <x v="391"/>
    <x v="391"/>
    <n v="19"/>
    <x v="0"/>
    <x v="13"/>
  </r>
  <r>
    <x v="17"/>
    <x v="17"/>
    <s v="1920"/>
    <x v="391"/>
    <x v="391"/>
    <n v="16"/>
    <x v="0"/>
    <x v="14"/>
  </r>
  <r>
    <x v="17"/>
    <x v="17"/>
    <s v="1920"/>
    <x v="391"/>
    <x v="391"/>
    <n v="10"/>
    <x v="0"/>
    <x v="15"/>
  </r>
  <r>
    <x v="17"/>
    <x v="17"/>
    <s v="1920"/>
    <x v="391"/>
    <x v="391"/>
    <n v="0"/>
    <x v="1"/>
    <x v="13"/>
  </r>
  <r>
    <x v="17"/>
    <x v="17"/>
    <s v="1920"/>
    <x v="391"/>
    <x v="391"/>
    <n v="1"/>
    <x v="1"/>
    <x v="14"/>
  </r>
  <r>
    <x v="17"/>
    <x v="17"/>
    <s v="1920"/>
    <x v="391"/>
    <x v="391"/>
    <n v="1"/>
    <x v="1"/>
    <x v="15"/>
  </r>
  <r>
    <x v="17"/>
    <x v="17"/>
    <s v="1922"/>
    <x v="392"/>
    <x v="392"/>
    <n v="53"/>
    <x v="0"/>
    <x v="13"/>
  </r>
  <r>
    <x v="17"/>
    <x v="17"/>
    <s v="1922"/>
    <x v="392"/>
    <x v="392"/>
    <n v="51"/>
    <x v="0"/>
    <x v="14"/>
  </r>
  <r>
    <x v="17"/>
    <x v="17"/>
    <s v="1922"/>
    <x v="392"/>
    <x v="392"/>
    <n v="42"/>
    <x v="0"/>
    <x v="15"/>
  </r>
  <r>
    <x v="17"/>
    <x v="17"/>
    <s v="1922"/>
    <x v="392"/>
    <x v="392"/>
    <n v="6"/>
    <x v="1"/>
    <x v="13"/>
  </r>
  <r>
    <x v="17"/>
    <x v="17"/>
    <s v="1922"/>
    <x v="392"/>
    <x v="392"/>
    <n v="5"/>
    <x v="1"/>
    <x v="14"/>
  </r>
  <r>
    <x v="17"/>
    <x v="17"/>
    <s v="1922"/>
    <x v="392"/>
    <x v="392"/>
    <n v="6"/>
    <x v="1"/>
    <x v="15"/>
  </r>
  <r>
    <x v="17"/>
    <x v="17"/>
    <s v="1923"/>
    <x v="393"/>
    <x v="393"/>
    <n v="31"/>
    <x v="0"/>
    <x v="13"/>
  </r>
  <r>
    <x v="17"/>
    <x v="17"/>
    <s v="1923"/>
    <x v="393"/>
    <x v="393"/>
    <n v="28"/>
    <x v="0"/>
    <x v="14"/>
  </r>
  <r>
    <x v="17"/>
    <x v="17"/>
    <s v="1923"/>
    <x v="393"/>
    <x v="393"/>
    <n v="26"/>
    <x v="0"/>
    <x v="15"/>
  </r>
  <r>
    <x v="17"/>
    <x v="17"/>
    <s v="1923"/>
    <x v="393"/>
    <x v="393"/>
    <n v="1"/>
    <x v="1"/>
    <x v="13"/>
  </r>
  <r>
    <x v="17"/>
    <x v="17"/>
    <s v="1923"/>
    <x v="393"/>
    <x v="393"/>
    <n v="1"/>
    <x v="1"/>
    <x v="14"/>
  </r>
  <r>
    <x v="17"/>
    <x v="17"/>
    <s v="1923"/>
    <x v="393"/>
    <x v="393"/>
    <n v="0"/>
    <x v="1"/>
    <x v="15"/>
  </r>
  <r>
    <x v="17"/>
    <x v="17"/>
    <s v="1924"/>
    <x v="394"/>
    <x v="394"/>
    <n v="76"/>
    <x v="0"/>
    <x v="13"/>
  </r>
  <r>
    <x v="17"/>
    <x v="17"/>
    <s v="1924"/>
    <x v="394"/>
    <x v="394"/>
    <n v="78"/>
    <x v="0"/>
    <x v="14"/>
  </r>
  <r>
    <x v="17"/>
    <x v="17"/>
    <s v="1924"/>
    <x v="394"/>
    <x v="394"/>
    <n v="76"/>
    <x v="0"/>
    <x v="15"/>
  </r>
  <r>
    <x v="17"/>
    <x v="17"/>
    <s v="1924"/>
    <x v="394"/>
    <x v="394"/>
    <n v="9"/>
    <x v="1"/>
    <x v="13"/>
  </r>
  <r>
    <x v="17"/>
    <x v="17"/>
    <s v="1924"/>
    <x v="394"/>
    <x v="394"/>
    <n v="22"/>
    <x v="1"/>
    <x v="14"/>
  </r>
  <r>
    <x v="17"/>
    <x v="17"/>
    <s v="1924"/>
    <x v="394"/>
    <x v="394"/>
    <n v="21"/>
    <x v="1"/>
    <x v="15"/>
  </r>
  <r>
    <x v="17"/>
    <x v="17"/>
    <s v="1925"/>
    <x v="395"/>
    <x v="395"/>
    <n v="24"/>
    <x v="0"/>
    <x v="13"/>
  </r>
  <r>
    <x v="17"/>
    <x v="17"/>
    <s v="1925"/>
    <x v="395"/>
    <x v="395"/>
    <n v="24"/>
    <x v="0"/>
    <x v="14"/>
  </r>
  <r>
    <x v="17"/>
    <x v="17"/>
    <s v="1925"/>
    <x v="395"/>
    <x v="395"/>
    <n v="24"/>
    <x v="0"/>
    <x v="15"/>
  </r>
  <r>
    <x v="17"/>
    <x v="17"/>
    <s v="1925"/>
    <x v="395"/>
    <x v="395"/>
    <n v="1"/>
    <x v="1"/>
    <x v="13"/>
  </r>
  <r>
    <x v="17"/>
    <x v="17"/>
    <s v="1925"/>
    <x v="395"/>
    <x v="395"/>
    <n v="1"/>
    <x v="1"/>
    <x v="14"/>
  </r>
  <r>
    <x v="17"/>
    <x v="17"/>
    <s v="1925"/>
    <x v="395"/>
    <x v="395"/>
    <n v="0"/>
    <x v="1"/>
    <x v="15"/>
  </r>
  <r>
    <x v="17"/>
    <x v="17"/>
    <s v="1926"/>
    <x v="396"/>
    <x v="396"/>
    <n v="23"/>
    <x v="0"/>
    <x v="13"/>
  </r>
  <r>
    <x v="17"/>
    <x v="17"/>
    <s v="1926"/>
    <x v="396"/>
    <x v="396"/>
    <n v="19"/>
    <x v="0"/>
    <x v="14"/>
  </r>
  <r>
    <x v="17"/>
    <x v="17"/>
    <s v="1926"/>
    <x v="396"/>
    <x v="396"/>
    <n v="12"/>
    <x v="0"/>
    <x v="15"/>
  </r>
  <r>
    <x v="17"/>
    <x v="17"/>
    <s v="1926"/>
    <x v="396"/>
    <x v="396"/>
    <n v="0"/>
    <x v="1"/>
    <x v="13"/>
  </r>
  <r>
    <x v="17"/>
    <x v="17"/>
    <s v="1926"/>
    <x v="396"/>
    <x v="396"/>
    <n v="0"/>
    <x v="1"/>
    <x v="14"/>
  </r>
  <r>
    <x v="17"/>
    <x v="17"/>
    <s v="1926"/>
    <x v="396"/>
    <x v="396"/>
    <n v="2"/>
    <x v="1"/>
    <x v="15"/>
  </r>
  <r>
    <x v="17"/>
    <x v="17"/>
    <s v="1927"/>
    <x v="397"/>
    <x v="397"/>
    <n v="17"/>
    <x v="0"/>
    <x v="13"/>
  </r>
  <r>
    <x v="17"/>
    <x v="17"/>
    <s v="1927"/>
    <x v="397"/>
    <x v="397"/>
    <n v="18"/>
    <x v="0"/>
    <x v="14"/>
  </r>
  <r>
    <x v="17"/>
    <x v="17"/>
    <s v="1927"/>
    <x v="397"/>
    <x v="397"/>
    <n v="11"/>
    <x v="0"/>
    <x v="15"/>
  </r>
  <r>
    <x v="17"/>
    <x v="17"/>
    <s v="1927"/>
    <x v="397"/>
    <x v="397"/>
    <n v="0"/>
    <x v="1"/>
    <x v="13"/>
  </r>
  <r>
    <x v="17"/>
    <x v="17"/>
    <s v="1927"/>
    <x v="397"/>
    <x v="397"/>
    <n v="1"/>
    <x v="1"/>
    <x v="14"/>
  </r>
  <r>
    <x v="17"/>
    <x v="17"/>
    <s v="1927"/>
    <x v="397"/>
    <x v="397"/>
    <n v="2"/>
    <x v="1"/>
    <x v="15"/>
  </r>
  <r>
    <x v="17"/>
    <x v="17"/>
    <s v="1928"/>
    <x v="398"/>
    <x v="398"/>
    <n v="0"/>
    <x v="0"/>
    <x v="13"/>
  </r>
  <r>
    <x v="17"/>
    <x v="17"/>
    <s v="1928"/>
    <x v="398"/>
    <x v="398"/>
    <n v="0"/>
    <x v="0"/>
    <x v="14"/>
  </r>
  <r>
    <x v="17"/>
    <x v="17"/>
    <s v="1928"/>
    <x v="398"/>
    <x v="398"/>
    <n v="0"/>
    <x v="0"/>
    <x v="15"/>
  </r>
  <r>
    <x v="17"/>
    <x v="17"/>
    <s v="1928"/>
    <x v="398"/>
    <x v="398"/>
    <n v="0"/>
    <x v="1"/>
    <x v="13"/>
  </r>
  <r>
    <x v="17"/>
    <x v="17"/>
    <s v="1928"/>
    <x v="398"/>
    <x v="398"/>
    <n v="0"/>
    <x v="1"/>
    <x v="14"/>
  </r>
  <r>
    <x v="17"/>
    <x v="17"/>
    <s v="1928"/>
    <x v="398"/>
    <x v="398"/>
    <n v="0"/>
    <x v="1"/>
    <x v="15"/>
  </r>
  <r>
    <x v="17"/>
    <x v="17"/>
    <s v="1929"/>
    <x v="399"/>
    <x v="399"/>
    <n v="0"/>
    <x v="0"/>
    <x v="13"/>
  </r>
  <r>
    <x v="17"/>
    <x v="17"/>
    <s v="1929"/>
    <x v="399"/>
    <x v="399"/>
    <n v="0"/>
    <x v="0"/>
    <x v="14"/>
  </r>
  <r>
    <x v="17"/>
    <x v="17"/>
    <s v="1929"/>
    <x v="399"/>
    <x v="399"/>
    <n v="0"/>
    <x v="0"/>
    <x v="15"/>
  </r>
  <r>
    <x v="17"/>
    <x v="17"/>
    <s v="1929"/>
    <x v="399"/>
    <x v="399"/>
    <n v="0"/>
    <x v="1"/>
    <x v="13"/>
  </r>
  <r>
    <x v="17"/>
    <x v="17"/>
    <s v="1929"/>
    <x v="399"/>
    <x v="399"/>
    <n v="0"/>
    <x v="1"/>
    <x v="14"/>
  </r>
  <r>
    <x v="17"/>
    <x v="17"/>
    <s v="1929"/>
    <x v="399"/>
    <x v="399"/>
    <n v="0"/>
    <x v="1"/>
    <x v="15"/>
  </r>
  <r>
    <x v="17"/>
    <x v="17"/>
    <s v="1931"/>
    <x v="400"/>
    <x v="400"/>
    <n v="54"/>
    <x v="0"/>
    <x v="13"/>
  </r>
  <r>
    <x v="17"/>
    <x v="17"/>
    <s v="1931"/>
    <x v="400"/>
    <x v="400"/>
    <n v="60"/>
    <x v="0"/>
    <x v="14"/>
  </r>
  <r>
    <x v="17"/>
    <x v="17"/>
    <s v="1931"/>
    <x v="400"/>
    <x v="400"/>
    <n v="43"/>
    <x v="0"/>
    <x v="15"/>
  </r>
  <r>
    <x v="17"/>
    <x v="17"/>
    <s v="1931"/>
    <x v="400"/>
    <x v="400"/>
    <n v="3"/>
    <x v="1"/>
    <x v="13"/>
  </r>
  <r>
    <x v="17"/>
    <x v="17"/>
    <s v="1931"/>
    <x v="400"/>
    <x v="400"/>
    <n v="2"/>
    <x v="1"/>
    <x v="14"/>
  </r>
  <r>
    <x v="17"/>
    <x v="17"/>
    <s v="1931"/>
    <x v="400"/>
    <x v="400"/>
    <n v="0"/>
    <x v="1"/>
    <x v="15"/>
  </r>
  <r>
    <x v="17"/>
    <x v="17"/>
    <s v="1933"/>
    <x v="401"/>
    <x v="401"/>
    <n v="297"/>
    <x v="0"/>
    <x v="13"/>
  </r>
  <r>
    <x v="17"/>
    <x v="17"/>
    <s v="1933"/>
    <x v="401"/>
    <x v="401"/>
    <n v="238"/>
    <x v="0"/>
    <x v="14"/>
  </r>
  <r>
    <x v="17"/>
    <x v="17"/>
    <s v="1933"/>
    <x v="401"/>
    <x v="401"/>
    <n v="206"/>
    <x v="0"/>
    <x v="15"/>
  </r>
  <r>
    <x v="17"/>
    <x v="17"/>
    <s v="1933"/>
    <x v="401"/>
    <x v="401"/>
    <n v="11"/>
    <x v="1"/>
    <x v="13"/>
  </r>
  <r>
    <x v="17"/>
    <x v="17"/>
    <s v="1933"/>
    <x v="401"/>
    <x v="401"/>
    <n v="14"/>
    <x v="1"/>
    <x v="14"/>
  </r>
  <r>
    <x v="17"/>
    <x v="17"/>
    <s v="1933"/>
    <x v="401"/>
    <x v="401"/>
    <n v="12"/>
    <x v="1"/>
    <x v="15"/>
  </r>
  <r>
    <x v="17"/>
    <x v="17"/>
    <s v="1936"/>
    <x v="402"/>
    <x v="402"/>
    <n v="37"/>
    <x v="0"/>
    <x v="13"/>
  </r>
  <r>
    <x v="17"/>
    <x v="17"/>
    <s v="1936"/>
    <x v="402"/>
    <x v="402"/>
    <n v="32"/>
    <x v="0"/>
    <x v="14"/>
  </r>
  <r>
    <x v="17"/>
    <x v="17"/>
    <s v="1936"/>
    <x v="402"/>
    <x v="402"/>
    <n v="27"/>
    <x v="0"/>
    <x v="15"/>
  </r>
  <r>
    <x v="17"/>
    <x v="17"/>
    <s v="1936"/>
    <x v="402"/>
    <x v="402"/>
    <n v="0"/>
    <x v="1"/>
    <x v="13"/>
  </r>
  <r>
    <x v="17"/>
    <x v="17"/>
    <s v="1936"/>
    <x v="402"/>
    <x v="402"/>
    <n v="0"/>
    <x v="1"/>
    <x v="14"/>
  </r>
  <r>
    <x v="17"/>
    <x v="17"/>
    <s v="1936"/>
    <x v="402"/>
    <x v="402"/>
    <n v="0"/>
    <x v="1"/>
    <x v="15"/>
  </r>
  <r>
    <x v="17"/>
    <x v="17"/>
    <s v="1938"/>
    <x v="403"/>
    <x v="403"/>
    <n v="61"/>
    <x v="0"/>
    <x v="13"/>
  </r>
  <r>
    <x v="17"/>
    <x v="17"/>
    <s v="1938"/>
    <x v="403"/>
    <x v="403"/>
    <n v="45"/>
    <x v="0"/>
    <x v="14"/>
  </r>
  <r>
    <x v="17"/>
    <x v="17"/>
    <s v="1938"/>
    <x v="403"/>
    <x v="403"/>
    <n v="45"/>
    <x v="0"/>
    <x v="15"/>
  </r>
  <r>
    <x v="17"/>
    <x v="17"/>
    <s v="1938"/>
    <x v="403"/>
    <x v="403"/>
    <n v="3"/>
    <x v="1"/>
    <x v="13"/>
  </r>
  <r>
    <x v="17"/>
    <x v="17"/>
    <s v="1938"/>
    <x v="403"/>
    <x v="403"/>
    <n v="3"/>
    <x v="1"/>
    <x v="14"/>
  </r>
  <r>
    <x v="17"/>
    <x v="17"/>
    <s v="1938"/>
    <x v="403"/>
    <x v="403"/>
    <n v="1"/>
    <x v="1"/>
    <x v="15"/>
  </r>
  <r>
    <x v="17"/>
    <x v="17"/>
    <s v="1939"/>
    <x v="404"/>
    <x v="404"/>
    <n v="34"/>
    <x v="0"/>
    <x v="13"/>
  </r>
  <r>
    <x v="17"/>
    <x v="17"/>
    <s v="1939"/>
    <x v="404"/>
    <x v="404"/>
    <n v="37"/>
    <x v="0"/>
    <x v="14"/>
  </r>
  <r>
    <x v="17"/>
    <x v="17"/>
    <s v="1939"/>
    <x v="404"/>
    <x v="404"/>
    <n v="23"/>
    <x v="0"/>
    <x v="15"/>
  </r>
  <r>
    <x v="17"/>
    <x v="17"/>
    <s v="1939"/>
    <x v="404"/>
    <x v="404"/>
    <n v="1"/>
    <x v="1"/>
    <x v="13"/>
  </r>
  <r>
    <x v="17"/>
    <x v="17"/>
    <s v="1939"/>
    <x v="404"/>
    <x v="404"/>
    <n v="0"/>
    <x v="1"/>
    <x v="14"/>
  </r>
  <r>
    <x v="17"/>
    <x v="17"/>
    <s v="1939"/>
    <x v="404"/>
    <x v="404"/>
    <n v="2"/>
    <x v="1"/>
    <x v="15"/>
  </r>
  <r>
    <x v="17"/>
    <x v="17"/>
    <s v="1940"/>
    <x v="405"/>
    <x v="405"/>
    <n v="95"/>
    <x v="0"/>
    <x v="13"/>
  </r>
  <r>
    <x v="17"/>
    <x v="17"/>
    <s v="1940"/>
    <x v="405"/>
    <x v="405"/>
    <n v="83"/>
    <x v="0"/>
    <x v="14"/>
  </r>
  <r>
    <x v="17"/>
    <x v="17"/>
    <s v="1940"/>
    <x v="405"/>
    <x v="405"/>
    <n v="69"/>
    <x v="0"/>
    <x v="15"/>
  </r>
  <r>
    <x v="17"/>
    <x v="17"/>
    <s v="1940"/>
    <x v="405"/>
    <x v="405"/>
    <n v="2"/>
    <x v="1"/>
    <x v="13"/>
  </r>
  <r>
    <x v="17"/>
    <x v="17"/>
    <s v="1940"/>
    <x v="405"/>
    <x v="405"/>
    <n v="10"/>
    <x v="1"/>
    <x v="14"/>
  </r>
  <r>
    <x v="17"/>
    <x v="17"/>
    <s v="1940"/>
    <x v="405"/>
    <x v="405"/>
    <n v="3"/>
    <x v="1"/>
    <x v="15"/>
  </r>
  <r>
    <x v="17"/>
    <x v="17"/>
    <s v="1941"/>
    <x v="406"/>
    <x v="406"/>
    <n v="5"/>
    <x v="0"/>
    <x v="13"/>
  </r>
  <r>
    <x v="17"/>
    <x v="17"/>
    <s v="1941"/>
    <x v="406"/>
    <x v="406"/>
    <n v="4"/>
    <x v="0"/>
    <x v="14"/>
  </r>
  <r>
    <x v="17"/>
    <x v="17"/>
    <s v="1941"/>
    <x v="406"/>
    <x v="406"/>
    <n v="3"/>
    <x v="0"/>
    <x v="15"/>
  </r>
  <r>
    <x v="17"/>
    <x v="17"/>
    <s v="1941"/>
    <x v="406"/>
    <x v="406"/>
    <n v="0"/>
    <x v="1"/>
    <x v="13"/>
  </r>
  <r>
    <x v="17"/>
    <x v="17"/>
    <s v="1941"/>
    <x v="406"/>
    <x v="406"/>
    <n v="0"/>
    <x v="1"/>
    <x v="14"/>
  </r>
  <r>
    <x v="17"/>
    <x v="17"/>
    <s v="1941"/>
    <x v="406"/>
    <x v="406"/>
    <n v="0"/>
    <x v="1"/>
    <x v="15"/>
  </r>
  <r>
    <x v="17"/>
    <x v="17"/>
    <s v="1942"/>
    <x v="407"/>
    <x v="407"/>
    <n v="72"/>
    <x v="0"/>
    <x v="13"/>
  </r>
  <r>
    <x v="17"/>
    <x v="17"/>
    <s v="1942"/>
    <x v="407"/>
    <x v="407"/>
    <n v="90"/>
    <x v="0"/>
    <x v="14"/>
  </r>
  <r>
    <x v="17"/>
    <x v="17"/>
    <s v="1942"/>
    <x v="407"/>
    <x v="407"/>
    <n v="69"/>
    <x v="0"/>
    <x v="15"/>
  </r>
  <r>
    <x v="17"/>
    <x v="17"/>
    <s v="1942"/>
    <x v="407"/>
    <x v="407"/>
    <n v="2"/>
    <x v="1"/>
    <x v="13"/>
  </r>
  <r>
    <x v="17"/>
    <x v="17"/>
    <s v="1942"/>
    <x v="407"/>
    <x v="407"/>
    <n v="6"/>
    <x v="1"/>
    <x v="14"/>
  </r>
  <r>
    <x v="17"/>
    <x v="17"/>
    <s v="1942"/>
    <x v="407"/>
    <x v="407"/>
    <n v="5"/>
    <x v="1"/>
    <x v="15"/>
  </r>
  <r>
    <x v="17"/>
    <x v="17"/>
    <s v="1943"/>
    <x v="408"/>
    <x v="408"/>
    <n v="14"/>
    <x v="0"/>
    <x v="13"/>
  </r>
  <r>
    <x v="17"/>
    <x v="17"/>
    <s v="1943"/>
    <x v="408"/>
    <x v="408"/>
    <n v="8"/>
    <x v="0"/>
    <x v="14"/>
  </r>
  <r>
    <x v="17"/>
    <x v="17"/>
    <s v="1943"/>
    <x v="408"/>
    <x v="408"/>
    <n v="4"/>
    <x v="0"/>
    <x v="15"/>
  </r>
  <r>
    <x v="17"/>
    <x v="17"/>
    <s v="1943"/>
    <x v="408"/>
    <x v="408"/>
    <n v="1"/>
    <x v="1"/>
    <x v="13"/>
  </r>
  <r>
    <x v="17"/>
    <x v="17"/>
    <s v="1943"/>
    <x v="408"/>
    <x v="408"/>
    <n v="1"/>
    <x v="1"/>
    <x v="14"/>
  </r>
  <r>
    <x v="17"/>
    <x v="17"/>
    <s v="1943"/>
    <x v="408"/>
    <x v="408"/>
    <n v="1"/>
    <x v="1"/>
    <x v="15"/>
  </r>
  <r>
    <x v="18"/>
    <x v="18"/>
    <s v="2002"/>
    <x v="409"/>
    <x v="409"/>
    <n v="6"/>
    <x v="0"/>
    <x v="13"/>
  </r>
  <r>
    <x v="18"/>
    <x v="18"/>
    <s v="2002"/>
    <x v="409"/>
    <x v="409"/>
    <n v="8"/>
    <x v="0"/>
    <x v="14"/>
  </r>
  <r>
    <x v="18"/>
    <x v="18"/>
    <s v="2002"/>
    <x v="409"/>
    <x v="409"/>
    <n v="3"/>
    <x v="0"/>
    <x v="15"/>
  </r>
  <r>
    <x v="18"/>
    <x v="18"/>
    <s v="2002"/>
    <x v="409"/>
    <x v="409"/>
    <n v="0"/>
    <x v="1"/>
    <x v="13"/>
  </r>
  <r>
    <x v="18"/>
    <x v="18"/>
    <s v="2002"/>
    <x v="409"/>
    <x v="409"/>
    <n v="0"/>
    <x v="1"/>
    <x v="14"/>
  </r>
  <r>
    <x v="18"/>
    <x v="18"/>
    <s v="2002"/>
    <x v="409"/>
    <x v="409"/>
    <n v="0"/>
    <x v="1"/>
    <x v="15"/>
  </r>
  <r>
    <x v="18"/>
    <x v="18"/>
    <s v="2003"/>
    <x v="410"/>
    <x v="410"/>
    <n v="23"/>
    <x v="0"/>
    <x v="13"/>
  </r>
  <r>
    <x v="18"/>
    <x v="18"/>
    <s v="2003"/>
    <x v="410"/>
    <x v="410"/>
    <n v="24"/>
    <x v="0"/>
    <x v="14"/>
  </r>
  <r>
    <x v="18"/>
    <x v="18"/>
    <s v="2003"/>
    <x v="410"/>
    <x v="410"/>
    <n v="21"/>
    <x v="0"/>
    <x v="15"/>
  </r>
  <r>
    <x v="18"/>
    <x v="18"/>
    <s v="2003"/>
    <x v="410"/>
    <x v="410"/>
    <n v="1"/>
    <x v="1"/>
    <x v="13"/>
  </r>
  <r>
    <x v="18"/>
    <x v="18"/>
    <s v="2003"/>
    <x v="410"/>
    <x v="410"/>
    <n v="1"/>
    <x v="1"/>
    <x v="14"/>
  </r>
  <r>
    <x v="18"/>
    <x v="18"/>
    <s v="2003"/>
    <x v="410"/>
    <x v="410"/>
    <n v="0"/>
    <x v="1"/>
    <x v="15"/>
  </r>
  <r>
    <x v="18"/>
    <x v="18"/>
    <s v="2004"/>
    <x v="411"/>
    <x v="411"/>
    <n v="7"/>
    <x v="0"/>
    <x v="13"/>
  </r>
  <r>
    <x v="18"/>
    <x v="18"/>
    <s v="2004"/>
    <x v="411"/>
    <x v="411"/>
    <n v="4"/>
    <x v="0"/>
    <x v="14"/>
  </r>
  <r>
    <x v="18"/>
    <x v="18"/>
    <s v="2004"/>
    <x v="411"/>
    <x v="411"/>
    <n v="3"/>
    <x v="0"/>
    <x v="15"/>
  </r>
  <r>
    <x v="18"/>
    <x v="18"/>
    <s v="2004"/>
    <x v="411"/>
    <x v="411"/>
    <n v="1"/>
    <x v="1"/>
    <x v="13"/>
  </r>
  <r>
    <x v="18"/>
    <x v="18"/>
    <s v="2004"/>
    <x v="411"/>
    <x v="411"/>
    <n v="1"/>
    <x v="1"/>
    <x v="14"/>
  </r>
  <r>
    <x v="18"/>
    <x v="18"/>
    <s v="2004"/>
    <x v="411"/>
    <x v="411"/>
    <n v="1"/>
    <x v="1"/>
    <x v="15"/>
  </r>
  <r>
    <x v="18"/>
    <x v="18"/>
    <s v="2011"/>
    <x v="412"/>
    <x v="412"/>
    <n v="246"/>
    <x v="0"/>
    <x v="13"/>
  </r>
  <r>
    <x v="18"/>
    <x v="18"/>
    <s v="2011"/>
    <x v="412"/>
    <x v="412"/>
    <n v="241"/>
    <x v="0"/>
    <x v="14"/>
  </r>
  <r>
    <x v="18"/>
    <x v="18"/>
    <s v="2011"/>
    <x v="412"/>
    <x v="412"/>
    <n v="194"/>
    <x v="0"/>
    <x v="15"/>
  </r>
  <r>
    <x v="18"/>
    <x v="18"/>
    <s v="2011"/>
    <x v="412"/>
    <x v="412"/>
    <n v="8"/>
    <x v="1"/>
    <x v="13"/>
  </r>
  <r>
    <x v="18"/>
    <x v="18"/>
    <s v="2011"/>
    <x v="412"/>
    <x v="412"/>
    <n v="11"/>
    <x v="1"/>
    <x v="14"/>
  </r>
  <r>
    <x v="18"/>
    <x v="18"/>
    <s v="2011"/>
    <x v="412"/>
    <x v="412"/>
    <n v="3"/>
    <x v="1"/>
    <x v="15"/>
  </r>
  <r>
    <x v="18"/>
    <x v="18"/>
    <s v="2012"/>
    <x v="413"/>
    <x v="413"/>
    <n v="136"/>
    <x v="0"/>
    <x v="13"/>
  </r>
  <r>
    <x v="18"/>
    <x v="18"/>
    <s v="2012"/>
    <x v="413"/>
    <x v="413"/>
    <n v="141"/>
    <x v="0"/>
    <x v="14"/>
  </r>
  <r>
    <x v="18"/>
    <x v="18"/>
    <s v="2012"/>
    <x v="413"/>
    <x v="413"/>
    <n v="131"/>
    <x v="0"/>
    <x v="15"/>
  </r>
  <r>
    <x v="18"/>
    <x v="18"/>
    <s v="2012"/>
    <x v="413"/>
    <x v="413"/>
    <n v="3"/>
    <x v="1"/>
    <x v="13"/>
  </r>
  <r>
    <x v="18"/>
    <x v="18"/>
    <s v="2012"/>
    <x v="413"/>
    <x v="413"/>
    <n v="3"/>
    <x v="1"/>
    <x v="14"/>
  </r>
  <r>
    <x v="18"/>
    <x v="18"/>
    <s v="2012"/>
    <x v="413"/>
    <x v="413"/>
    <n v="4"/>
    <x v="1"/>
    <x v="15"/>
  </r>
  <r>
    <x v="18"/>
    <x v="18"/>
    <s v="2014"/>
    <x v="414"/>
    <x v="414"/>
    <n v="1"/>
    <x v="0"/>
    <x v="13"/>
  </r>
  <r>
    <x v="18"/>
    <x v="18"/>
    <s v="2014"/>
    <x v="414"/>
    <x v="414"/>
    <n v="1"/>
    <x v="0"/>
    <x v="14"/>
  </r>
  <r>
    <x v="18"/>
    <x v="18"/>
    <s v="2014"/>
    <x v="414"/>
    <x v="414"/>
    <n v="1"/>
    <x v="0"/>
    <x v="15"/>
  </r>
  <r>
    <x v="18"/>
    <x v="18"/>
    <s v="2014"/>
    <x v="414"/>
    <x v="414"/>
    <n v="0"/>
    <x v="1"/>
    <x v="13"/>
  </r>
  <r>
    <x v="18"/>
    <x v="18"/>
    <s v="2014"/>
    <x v="414"/>
    <x v="414"/>
    <n v="0"/>
    <x v="1"/>
    <x v="14"/>
  </r>
  <r>
    <x v="18"/>
    <x v="18"/>
    <s v="2014"/>
    <x v="414"/>
    <x v="414"/>
    <n v="0"/>
    <x v="1"/>
    <x v="15"/>
  </r>
  <r>
    <x v="18"/>
    <x v="18"/>
    <s v="2015"/>
    <x v="415"/>
    <x v="415"/>
    <n v="1"/>
    <x v="0"/>
    <x v="13"/>
  </r>
  <r>
    <x v="18"/>
    <x v="18"/>
    <s v="2015"/>
    <x v="415"/>
    <x v="415"/>
    <n v="1"/>
    <x v="0"/>
    <x v="14"/>
  </r>
  <r>
    <x v="18"/>
    <x v="18"/>
    <s v="2015"/>
    <x v="415"/>
    <x v="415"/>
    <n v="0"/>
    <x v="0"/>
    <x v="15"/>
  </r>
  <r>
    <x v="18"/>
    <x v="18"/>
    <s v="2015"/>
    <x v="415"/>
    <x v="415"/>
    <n v="0"/>
    <x v="1"/>
    <x v="13"/>
  </r>
  <r>
    <x v="18"/>
    <x v="18"/>
    <s v="2015"/>
    <x v="415"/>
    <x v="415"/>
    <n v="0"/>
    <x v="1"/>
    <x v="14"/>
  </r>
  <r>
    <x v="18"/>
    <x v="18"/>
    <s v="2015"/>
    <x v="415"/>
    <x v="415"/>
    <n v="0"/>
    <x v="1"/>
    <x v="15"/>
  </r>
  <r>
    <x v="18"/>
    <x v="18"/>
    <s v="2017"/>
    <x v="416"/>
    <x v="416"/>
    <n v="2"/>
    <x v="0"/>
    <x v="13"/>
  </r>
  <r>
    <x v="18"/>
    <x v="18"/>
    <s v="2017"/>
    <x v="416"/>
    <x v="416"/>
    <n v="2"/>
    <x v="0"/>
    <x v="14"/>
  </r>
  <r>
    <x v="18"/>
    <x v="18"/>
    <s v="2017"/>
    <x v="416"/>
    <x v="416"/>
    <n v="1"/>
    <x v="0"/>
    <x v="15"/>
  </r>
  <r>
    <x v="18"/>
    <x v="18"/>
    <s v="2017"/>
    <x v="416"/>
    <x v="416"/>
    <n v="0"/>
    <x v="1"/>
    <x v="13"/>
  </r>
  <r>
    <x v="18"/>
    <x v="18"/>
    <s v="2017"/>
    <x v="416"/>
    <x v="416"/>
    <n v="0"/>
    <x v="1"/>
    <x v="14"/>
  </r>
  <r>
    <x v="18"/>
    <x v="18"/>
    <s v="2017"/>
    <x v="416"/>
    <x v="416"/>
    <n v="0"/>
    <x v="1"/>
    <x v="15"/>
  </r>
  <r>
    <x v="18"/>
    <x v="18"/>
    <s v="2018"/>
    <x v="417"/>
    <x v="417"/>
    <n v="1"/>
    <x v="0"/>
    <x v="13"/>
  </r>
  <r>
    <x v="18"/>
    <x v="18"/>
    <s v="2018"/>
    <x v="417"/>
    <x v="417"/>
    <n v="2"/>
    <x v="0"/>
    <x v="14"/>
  </r>
  <r>
    <x v="18"/>
    <x v="18"/>
    <s v="2018"/>
    <x v="417"/>
    <x v="417"/>
    <n v="0"/>
    <x v="0"/>
    <x v="15"/>
  </r>
  <r>
    <x v="18"/>
    <x v="18"/>
    <s v="2018"/>
    <x v="417"/>
    <x v="417"/>
    <n v="1"/>
    <x v="1"/>
    <x v="13"/>
  </r>
  <r>
    <x v="18"/>
    <x v="18"/>
    <s v="2018"/>
    <x v="417"/>
    <x v="417"/>
    <n v="1"/>
    <x v="1"/>
    <x v="14"/>
  </r>
  <r>
    <x v="18"/>
    <x v="18"/>
    <s v="2018"/>
    <x v="417"/>
    <x v="417"/>
    <n v="0"/>
    <x v="1"/>
    <x v="15"/>
  </r>
  <r>
    <x v="18"/>
    <x v="18"/>
    <s v="2019"/>
    <x v="418"/>
    <x v="418"/>
    <n v="0"/>
    <x v="0"/>
    <x v="13"/>
  </r>
  <r>
    <x v="18"/>
    <x v="18"/>
    <s v="2019"/>
    <x v="418"/>
    <x v="418"/>
    <n v="0"/>
    <x v="0"/>
    <x v="14"/>
  </r>
  <r>
    <x v="18"/>
    <x v="18"/>
    <s v="2019"/>
    <x v="418"/>
    <x v="418"/>
    <n v="0"/>
    <x v="0"/>
    <x v="15"/>
  </r>
  <r>
    <x v="18"/>
    <x v="18"/>
    <s v="2019"/>
    <x v="418"/>
    <x v="418"/>
    <n v="0"/>
    <x v="1"/>
    <x v="13"/>
  </r>
  <r>
    <x v="18"/>
    <x v="18"/>
    <s v="2019"/>
    <x v="418"/>
    <x v="418"/>
    <n v="0"/>
    <x v="1"/>
    <x v="14"/>
  </r>
  <r>
    <x v="18"/>
    <x v="18"/>
    <s v="2019"/>
    <x v="418"/>
    <x v="418"/>
    <n v="0"/>
    <x v="1"/>
    <x v="15"/>
  </r>
  <r>
    <x v="18"/>
    <x v="18"/>
    <s v="2020"/>
    <x v="419"/>
    <x v="419"/>
    <n v="45"/>
    <x v="0"/>
    <x v="13"/>
  </r>
  <r>
    <x v="18"/>
    <x v="18"/>
    <s v="2020"/>
    <x v="419"/>
    <x v="419"/>
    <n v="44"/>
    <x v="0"/>
    <x v="14"/>
  </r>
  <r>
    <x v="18"/>
    <x v="18"/>
    <s v="2020"/>
    <x v="419"/>
    <x v="419"/>
    <n v="38"/>
    <x v="0"/>
    <x v="15"/>
  </r>
  <r>
    <x v="18"/>
    <x v="18"/>
    <s v="2020"/>
    <x v="419"/>
    <x v="419"/>
    <n v="0"/>
    <x v="1"/>
    <x v="13"/>
  </r>
  <r>
    <x v="18"/>
    <x v="18"/>
    <s v="2020"/>
    <x v="419"/>
    <x v="419"/>
    <n v="1"/>
    <x v="1"/>
    <x v="14"/>
  </r>
  <r>
    <x v="18"/>
    <x v="18"/>
    <s v="2020"/>
    <x v="419"/>
    <x v="419"/>
    <n v="0"/>
    <x v="1"/>
    <x v="15"/>
  </r>
  <r>
    <x v="18"/>
    <x v="18"/>
    <s v="2021"/>
    <x v="420"/>
    <x v="420"/>
    <n v="121"/>
    <x v="0"/>
    <x v="13"/>
  </r>
  <r>
    <x v="18"/>
    <x v="18"/>
    <s v="2021"/>
    <x v="420"/>
    <x v="420"/>
    <n v="128"/>
    <x v="0"/>
    <x v="14"/>
  </r>
  <r>
    <x v="18"/>
    <x v="18"/>
    <s v="2021"/>
    <x v="420"/>
    <x v="420"/>
    <n v="102"/>
    <x v="0"/>
    <x v="15"/>
  </r>
  <r>
    <x v="18"/>
    <x v="18"/>
    <s v="2021"/>
    <x v="420"/>
    <x v="420"/>
    <n v="2"/>
    <x v="1"/>
    <x v="13"/>
  </r>
  <r>
    <x v="18"/>
    <x v="18"/>
    <s v="2021"/>
    <x v="420"/>
    <x v="420"/>
    <n v="3"/>
    <x v="1"/>
    <x v="14"/>
  </r>
  <r>
    <x v="18"/>
    <x v="18"/>
    <s v="2021"/>
    <x v="420"/>
    <x v="420"/>
    <n v="2"/>
    <x v="1"/>
    <x v="15"/>
  </r>
  <r>
    <x v="18"/>
    <x v="18"/>
    <s v="2022"/>
    <x v="421"/>
    <x v="421"/>
    <n v="9"/>
    <x v="0"/>
    <x v="13"/>
  </r>
  <r>
    <x v="18"/>
    <x v="18"/>
    <s v="2022"/>
    <x v="421"/>
    <x v="421"/>
    <n v="9"/>
    <x v="0"/>
    <x v="14"/>
  </r>
  <r>
    <x v="18"/>
    <x v="18"/>
    <s v="2022"/>
    <x v="421"/>
    <x v="421"/>
    <n v="3"/>
    <x v="0"/>
    <x v="15"/>
  </r>
  <r>
    <x v="18"/>
    <x v="18"/>
    <s v="2022"/>
    <x v="421"/>
    <x v="421"/>
    <n v="0"/>
    <x v="1"/>
    <x v="13"/>
  </r>
  <r>
    <x v="18"/>
    <x v="18"/>
    <s v="2022"/>
    <x v="421"/>
    <x v="421"/>
    <n v="0"/>
    <x v="1"/>
    <x v="14"/>
  </r>
  <r>
    <x v="18"/>
    <x v="18"/>
    <s v="2022"/>
    <x v="421"/>
    <x v="421"/>
    <n v="0"/>
    <x v="1"/>
    <x v="15"/>
  </r>
  <r>
    <x v="18"/>
    <x v="18"/>
    <s v="2023"/>
    <x v="422"/>
    <x v="422"/>
    <n v="3"/>
    <x v="0"/>
    <x v="13"/>
  </r>
  <r>
    <x v="18"/>
    <x v="18"/>
    <s v="2023"/>
    <x v="422"/>
    <x v="422"/>
    <n v="2"/>
    <x v="0"/>
    <x v="14"/>
  </r>
  <r>
    <x v="18"/>
    <x v="18"/>
    <s v="2023"/>
    <x v="422"/>
    <x v="422"/>
    <n v="5"/>
    <x v="0"/>
    <x v="15"/>
  </r>
  <r>
    <x v="18"/>
    <x v="18"/>
    <s v="2023"/>
    <x v="422"/>
    <x v="422"/>
    <n v="0"/>
    <x v="1"/>
    <x v="13"/>
  </r>
  <r>
    <x v="18"/>
    <x v="18"/>
    <s v="2023"/>
    <x v="422"/>
    <x v="422"/>
    <n v="0"/>
    <x v="1"/>
    <x v="14"/>
  </r>
  <r>
    <x v="18"/>
    <x v="18"/>
    <s v="2023"/>
    <x v="422"/>
    <x v="422"/>
    <n v="0"/>
    <x v="1"/>
    <x v="15"/>
  </r>
  <r>
    <x v="18"/>
    <x v="18"/>
    <s v="2024"/>
    <x v="423"/>
    <x v="423"/>
    <n v="1"/>
    <x v="0"/>
    <x v="13"/>
  </r>
  <r>
    <x v="18"/>
    <x v="18"/>
    <s v="2024"/>
    <x v="423"/>
    <x v="423"/>
    <n v="1"/>
    <x v="0"/>
    <x v="14"/>
  </r>
  <r>
    <x v="18"/>
    <x v="18"/>
    <s v="2024"/>
    <x v="423"/>
    <x v="423"/>
    <n v="1"/>
    <x v="0"/>
    <x v="15"/>
  </r>
  <r>
    <x v="18"/>
    <x v="18"/>
    <s v="2024"/>
    <x v="423"/>
    <x v="423"/>
    <n v="0"/>
    <x v="1"/>
    <x v="13"/>
  </r>
  <r>
    <x v="18"/>
    <x v="18"/>
    <s v="2024"/>
    <x v="423"/>
    <x v="423"/>
    <n v="0"/>
    <x v="1"/>
    <x v="14"/>
  </r>
  <r>
    <x v="18"/>
    <x v="18"/>
    <s v="2024"/>
    <x v="423"/>
    <x v="423"/>
    <n v="0"/>
    <x v="1"/>
    <x v="15"/>
  </r>
  <r>
    <x v="18"/>
    <x v="18"/>
    <s v="2025"/>
    <x v="424"/>
    <x v="424"/>
    <n v="115"/>
    <x v="0"/>
    <x v="13"/>
  </r>
  <r>
    <x v="18"/>
    <x v="18"/>
    <s v="2025"/>
    <x v="424"/>
    <x v="424"/>
    <n v="104"/>
    <x v="0"/>
    <x v="14"/>
  </r>
  <r>
    <x v="18"/>
    <x v="18"/>
    <s v="2025"/>
    <x v="424"/>
    <x v="424"/>
    <n v="89"/>
    <x v="0"/>
    <x v="15"/>
  </r>
  <r>
    <x v="18"/>
    <x v="18"/>
    <s v="2025"/>
    <x v="424"/>
    <x v="424"/>
    <n v="0"/>
    <x v="1"/>
    <x v="13"/>
  </r>
  <r>
    <x v="18"/>
    <x v="18"/>
    <s v="2025"/>
    <x v="424"/>
    <x v="424"/>
    <n v="0"/>
    <x v="1"/>
    <x v="14"/>
  </r>
  <r>
    <x v="18"/>
    <x v="18"/>
    <s v="2025"/>
    <x v="424"/>
    <x v="424"/>
    <n v="0"/>
    <x v="1"/>
    <x v="15"/>
  </r>
  <r>
    <x v="18"/>
    <x v="18"/>
    <s v="2027"/>
    <x v="430"/>
    <x v="430"/>
    <n v="41"/>
    <x v="0"/>
    <x v="13"/>
  </r>
  <r>
    <x v="18"/>
    <x v="18"/>
    <s v="2027"/>
    <x v="430"/>
    <x v="430"/>
    <n v="41"/>
    <x v="0"/>
    <x v="14"/>
  </r>
  <r>
    <x v="18"/>
    <x v="18"/>
    <s v="2027"/>
    <x v="430"/>
    <x v="430"/>
    <n v="25"/>
    <x v="0"/>
    <x v="15"/>
  </r>
  <r>
    <x v="18"/>
    <x v="18"/>
    <s v="2027"/>
    <x v="430"/>
    <x v="430"/>
    <n v="0"/>
    <x v="1"/>
    <x v="13"/>
  </r>
  <r>
    <x v="18"/>
    <x v="18"/>
    <s v="2027"/>
    <x v="430"/>
    <x v="430"/>
    <n v="0"/>
    <x v="1"/>
    <x v="14"/>
  </r>
  <r>
    <x v="18"/>
    <x v="18"/>
    <s v="2027"/>
    <x v="430"/>
    <x v="430"/>
    <n v="0"/>
    <x v="1"/>
    <x v="15"/>
  </r>
  <r>
    <x v="18"/>
    <x v="18"/>
    <s v="2028"/>
    <x v="426"/>
    <x v="426"/>
    <n v="0"/>
    <x v="0"/>
    <x v="13"/>
  </r>
  <r>
    <x v="18"/>
    <x v="18"/>
    <s v="2028"/>
    <x v="426"/>
    <x v="426"/>
    <n v="0"/>
    <x v="0"/>
    <x v="14"/>
  </r>
  <r>
    <x v="18"/>
    <x v="18"/>
    <s v="2028"/>
    <x v="426"/>
    <x v="426"/>
    <n v="0"/>
    <x v="0"/>
    <x v="15"/>
  </r>
  <r>
    <x v="18"/>
    <x v="18"/>
    <s v="2028"/>
    <x v="426"/>
    <x v="426"/>
    <n v="0"/>
    <x v="1"/>
    <x v="13"/>
  </r>
  <r>
    <x v="18"/>
    <x v="18"/>
    <s v="2028"/>
    <x v="426"/>
    <x v="426"/>
    <n v="0"/>
    <x v="1"/>
    <x v="14"/>
  </r>
  <r>
    <x v="18"/>
    <x v="18"/>
    <s v="2028"/>
    <x v="426"/>
    <x v="426"/>
    <n v="0"/>
    <x v="1"/>
    <x v="15"/>
  </r>
  <r>
    <x v="18"/>
    <x v="18"/>
    <s v="2030"/>
    <x v="427"/>
    <x v="427"/>
    <n v="66"/>
    <x v="0"/>
    <x v="13"/>
  </r>
  <r>
    <x v="18"/>
    <x v="18"/>
    <s v="2030"/>
    <x v="427"/>
    <x v="427"/>
    <n v="67"/>
    <x v="0"/>
    <x v="14"/>
  </r>
  <r>
    <x v="18"/>
    <x v="18"/>
    <s v="2030"/>
    <x v="427"/>
    <x v="427"/>
    <n v="61"/>
    <x v="0"/>
    <x v="15"/>
  </r>
  <r>
    <x v="18"/>
    <x v="18"/>
    <s v="2030"/>
    <x v="427"/>
    <x v="427"/>
    <n v="4"/>
    <x v="1"/>
    <x v="13"/>
  </r>
  <r>
    <x v="18"/>
    <x v="18"/>
    <s v="2030"/>
    <x v="427"/>
    <x v="427"/>
    <n v="4"/>
    <x v="1"/>
    <x v="14"/>
  </r>
  <r>
    <x v="18"/>
    <x v="18"/>
    <s v="2030"/>
    <x v="427"/>
    <x v="427"/>
    <n v="4"/>
    <x v="1"/>
    <x v="15"/>
  </r>
</pivotCacheRecords>
</file>

<file path=xl/pivotCache/pivotCacheRecords5.xml><?xml version="1.0" encoding="utf-8"?>
<pivotCacheRecords xmlns="http://schemas.openxmlformats.org/spreadsheetml/2006/main" xmlns:r="http://schemas.openxmlformats.org/officeDocument/2006/relationships" count="3424">
  <r>
    <x v="0"/>
    <x v="0"/>
    <x v="0"/>
    <x v="0"/>
    <x v="0"/>
    <n v="12554"/>
    <x v="0"/>
    <n v="54"/>
    <n v="221"/>
    <n v="1.3302533057192926E-2"/>
    <n v="4.3014178747809466E-3"/>
    <x v="0"/>
  </r>
  <r>
    <x v="0"/>
    <x v="0"/>
    <x v="0"/>
    <x v="0"/>
    <x v="1"/>
    <n v="12436"/>
    <x v="0"/>
    <n v="50"/>
    <n v="217"/>
    <n v="1.3428755226761017E-2"/>
    <n v="4.0205853972338371E-3"/>
    <x v="1"/>
  </r>
  <r>
    <x v="0"/>
    <x v="0"/>
    <x v="0"/>
    <x v="0"/>
    <x v="2"/>
    <n v="12523"/>
    <x v="1"/>
    <n v="53"/>
    <n v="212"/>
    <n v="1.2696638185738242E-2"/>
    <n v="4.2322127285794138E-3"/>
    <x v="2"/>
  </r>
  <r>
    <x v="0"/>
    <x v="0"/>
    <x v="0"/>
    <x v="0"/>
    <x v="3"/>
    <n v="12732"/>
    <x v="2"/>
    <n v="52"/>
    <n v="216"/>
    <n v="1.2880929940307886E-2"/>
    <n v="4.0841972981464029E-3"/>
    <x v="3"/>
  </r>
  <r>
    <x v="0"/>
    <x v="0"/>
    <x v="0"/>
    <x v="0"/>
    <x v="4"/>
    <n v="12593"/>
    <x v="3"/>
    <n v="63"/>
    <n v="226"/>
    <n v="1.2943698880330342E-2"/>
    <n v="5.0027793218454693E-3"/>
    <x v="4"/>
  </r>
  <r>
    <x v="0"/>
    <x v="0"/>
    <x v="0"/>
    <x v="0"/>
    <x v="5"/>
    <n v="12631"/>
    <x v="4"/>
    <n v="54"/>
    <n v="203"/>
    <n v="1.1796374000475021E-2"/>
    <n v="4.2751959464808805E-3"/>
    <x v="5"/>
  </r>
  <r>
    <x v="0"/>
    <x v="0"/>
    <x v="0"/>
    <x v="0"/>
    <x v="6"/>
    <n v="12842"/>
    <x v="5"/>
    <n v="53"/>
    <n v="208"/>
    <n v="1.2069771063697244E-2"/>
    <n v="4.1270830088771223E-3"/>
    <x v="6"/>
  </r>
  <r>
    <x v="0"/>
    <x v="0"/>
    <x v="0"/>
    <x v="0"/>
    <x v="7"/>
    <n v="12310"/>
    <x v="6"/>
    <n v="53"/>
    <n v="193"/>
    <n v="1.1372867587327376E-2"/>
    <n v="4.3054427294882212E-3"/>
    <x v="7"/>
  </r>
  <r>
    <x v="0"/>
    <x v="0"/>
    <x v="1"/>
    <x v="1"/>
    <x v="0"/>
    <n v="15155"/>
    <x v="7"/>
    <n v="9"/>
    <n v="70"/>
    <n v="4.0250742329264273E-3"/>
    <n v="5.9386341141537445E-4"/>
    <x v="8"/>
  </r>
  <r>
    <x v="0"/>
    <x v="0"/>
    <x v="1"/>
    <x v="1"/>
    <x v="1"/>
    <n v="14228"/>
    <x v="8"/>
    <n v="11"/>
    <n v="68"/>
    <n v="4.0061849873488896E-3"/>
    <n v="7.7312341861118924E-4"/>
    <x v="9"/>
  </r>
  <r>
    <x v="0"/>
    <x v="0"/>
    <x v="1"/>
    <x v="1"/>
    <x v="2"/>
    <n v="14502"/>
    <x v="9"/>
    <n v="14"/>
    <n v="57"/>
    <n v="2.9651082609295268E-3"/>
    <n v="9.6538408495379943E-4"/>
    <x v="10"/>
  </r>
  <r>
    <x v="0"/>
    <x v="0"/>
    <x v="1"/>
    <x v="1"/>
    <x v="3"/>
    <n v="14516"/>
    <x v="10"/>
    <n v="10"/>
    <n v="55"/>
    <n v="3.1000275558004959E-3"/>
    <n v="6.8889501240011026E-4"/>
    <x v="11"/>
  </r>
  <r>
    <x v="0"/>
    <x v="0"/>
    <x v="1"/>
    <x v="1"/>
    <x v="4"/>
    <n v="13934"/>
    <x v="11"/>
    <n v="10"/>
    <n v="46"/>
    <n v="2.5836084397875699E-3"/>
    <n v="7.176690110521028E-4"/>
    <x v="12"/>
  </r>
  <r>
    <x v="0"/>
    <x v="0"/>
    <x v="1"/>
    <x v="1"/>
    <x v="5"/>
    <n v="13889"/>
    <x v="12"/>
    <n v="8"/>
    <n v="54"/>
    <n v="3.3119735042119662E-3"/>
    <n v="5.7599539203686374E-4"/>
    <x v="13"/>
  </r>
  <r>
    <x v="0"/>
    <x v="0"/>
    <x v="1"/>
    <x v="1"/>
    <x v="6"/>
    <n v="14071"/>
    <x v="13"/>
    <n v="10"/>
    <n v="59"/>
    <n v="3.4823395636415324E-3"/>
    <n v="7.1068154360031267E-4"/>
    <x v="14"/>
  </r>
  <r>
    <x v="0"/>
    <x v="0"/>
    <x v="1"/>
    <x v="1"/>
    <x v="7"/>
    <n v="13160"/>
    <x v="9"/>
    <n v="9"/>
    <n v="52"/>
    <n v="3.2674772036474166E-3"/>
    <n v="6.8389057750759875E-4"/>
    <x v="15"/>
  </r>
  <r>
    <x v="0"/>
    <x v="0"/>
    <x v="2"/>
    <x v="2"/>
    <x v="0"/>
    <n v="23626"/>
    <x v="14"/>
    <n v="29"/>
    <n v="396"/>
    <n v="1.5533734021840346E-2"/>
    <n v="1.2274612714805722E-3"/>
    <x v="16"/>
  </r>
  <r>
    <x v="0"/>
    <x v="0"/>
    <x v="2"/>
    <x v="2"/>
    <x v="1"/>
    <n v="22693"/>
    <x v="15"/>
    <n v="31"/>
    <n v="393"/>
    <n v="1.5952055699995592E-2"/>
    <n v="1.3660600185079099E-3"/>
    <x v="17"/>
  </r>
  <r>
    <x v="0"/>
    <x v="0"/>
    <x v="2"/>
    <x v="2"/>
    <x v="2"/>
    <n v="22937"/>
    <x v="16"/>
    <n v="25"/>
    <n v="383"/>
    <n v="1.5607969656014299E-2"/>
    <n v="1.0899420150847976E-3"/>
    <x v="18"/>
  </r>
  <r>
    <x v="0"/>
    <x v="0"/>
    <x v="2"/>
    <x v="2"/>
    <x v="3"/>
    <n v="23137"/>
    <x v="17"/>
    <n v="18"/>
    <n v="230"/>
    <n v="9.1628128106496093E-3"/>
    <n v="7.7797467260232525E-4"/>
    <x v="19"/>
  </r>
  <r>
    <x v="0"/>
    <x v="0"/>
    <x v="2"/>
    <x v="2"/>
    <x v="4"/>
    <n v="23095"/>
    <x v="18"/>
    <n v="30"/>
    <n v="255"/>
    <n v="9.7423684780255475E-3"/>
    <n v="1.2989824637367395E-3"/>
    <x v="20"/>
  </r>
  <r>
    <x v="0"/>
    <x v="0"/>
    <x v="2"/>
    <x v="2"/>
    <x v="5"/>
    <n v="23388"/>
    <x v="19"/>
    <n v="27"/>
    <n v="246"/>
    <n v="9.3637762955361727E-3"/>
    <n v="1.1544381734222679E-3"/>
    <x v="21"/>
  </r>
  <r>
    <x v="0"/>
    <x v="0"/>
    <x v="2"/>
    <x v="2"/>
    <x v="6"/>
    <n v="23625"/>
    <x v="20"/>
    <n v="32"/>
    <n v="227"/>
    <n v="8.2539682539682548E-3"/>
    <n v="1.3544973544973545E-3"/>
    <x v="22"/>
  </r>
  <r>
    <x v="0"/>
    <x v="0"/>
    <x v="2"/>
    <x v="2"/>
    <x v="7"/>
    <n v="26696"/>
    <x v="21"/>
    <n v="33"/>
    <n v="214"/>
    <n v="6.7800419538507645E-3"/>
    <n v="1.2361402457296974E-3"/>
    <x v="23"/>
  </r>
  <r>
    <x v="0"/>
    <x v="0"/>
    <x v="3"/>
    <x v="3"/>
    <x v="0"/>
    <n v="35232"/>
    <x v="22"/>
    <n v="22"/>
    <n v="307"/>
    <n v="8.0892370572207082E-3"/>
    <n v="6.2443233424159855E-4"/>
    <x v="24"/>
  </r>
  <r>
    <x v="0"/>
    <x v="0"/>
    <x v="3"/>
    <x v="3"/>
    <x v="1"/>
    <n v="34344"/>
    <x v="23"/>
    <n v="21"/>
    <n v="309"/>
    <n v="8.385744234800839E-3"/>
    <n v="6.1146051712089448E-4"/>
    <x v="25"/>
  </r>
  <r>
    <x v="0"/>
    <x v="0"/>
    <x v="3"/>
    <x v="3"/>
    <x v="2"/>
    <n v="34355"/>
    <x v="24"/>
    <n v="20"/>
    <n v="284"/>
    <n v="7.6844709649250475E-3"/>
    <n v="5.8215689128220051E-4"/>
    <x v="26"/>
  </r>
  <r>
    <x v="0"/>
    <x v="0"/>
    <x v="3"/>
    <x v="3"/>
    <x v="3"/>
    <n v="34851"/>
    <x v="25"/>
    <n v="14"/>
    <n v="224"/>
    <n v="6.0256520616338129E-3"/>
    <n v="4.0171013744225419E-4"/>
    <x v="27"/>
  </r>
  <r>
    <x v="0"/>
    <x v="0"/>
    <x v="3"/>
    <x v="3"/>
    <x v="4"/>
    <n v="35665"/>
    <x v="26"/>
    <n v="20"/>
    <n v="233"/>
    <n v="5.9722416935370816E-3"/>
    <n v="5.6077386793775409E-4"/>
    <x v="28"/>
  </r>
  <r>
    <x v="0"/>
    <x v="0"/>
    <x v="3"/>
    <x v="3"/>
    <x v="5"/>
    <n v="35494"/>
    <x v="27"/>
    <n v="23"/>
    <n v="225"/>
    <n v="5.6911027215867469E-3"/>
    <n v="6.4799684453710482E-4"/>
    <x v="29"/>
  </r>
  <r>
    <x v="0"/>
    <x v="0"/>
    <x v="3"/>
    <x v="3"/>
    <x v="6"/>
    <n v="35431"/>
    <x v="27"/>
    <n v="29"/>
    <n v="231"/>
    <n v="5.7012220936468062E-3"/>
    <n v="8.1849228077107618E-4"/>
    <x v="30"/>
  </r>
  <r>
    <x v="0"/>
    <x v="0"/>
    <x v="3"/>
    <x v="3"/>
    <x v="7"/>
    <n v="31589"/>
    <x v="27"/>
    <n v="19"/>
    <n v="221"/>
    <n v="6.3946310424514863E-3"/>
    <n v="6.0147519706226849E-4"/>
    <x v="31"/>
  </r>
  <r>
    <x v="0"/>
    <x v="0"/>
    <x v="4"/>
    <x v="4"/>
    <x v="0"/>
    <n v="1202"/>
    <x v="28"/>
    <n v="0"/>
    <n v="22"/>
    <n v="1.8302828618968387E-2"/>
    <n v="0"/>
    <x v="32"/>
  </r>
  <r>
    <x v="0"/>
    <x v="0"/>
    <x v="4"/>
    <x v="4"/>
    <x v="1"/>
    <n v="1208"/>
    <x v="29"/>
    <n v="1"/>
    <n v="21"/>
    <n v="1.6556291390728478E-2"/>
    <n v="8.2781456953642384E-4"/>
    <x v="33"/>
  </r>
  <r>
    <x v="0"/>
    <x v="0"/>
    <x v="4"/>
    <x v="4"/>
    <x v="2"/>
    <n v="1196"/>
    <x v="30"/>
    <n v="1"/>
    <n v="15"/>
    <n v="1.1705685618729096E-2"/>
    <n v="8.3612040133779263E-4"/>
    <x v="34"/>
  </r>
  <r>
    <x v="0"/>
    <x v="0"/>
    <x v="4"/>
    <x v="4"/>
    <x v="3"/>
    <n v="1233"/>
    <x v="31"/>
    <n v="3"/>
    <n v="18"/>
    <n v="1.2165450121654502E-2"/>
    <n v="2.4330900243309003E-3"/>
    <x v="35"/>
  </r>
  <r>
    <x v="0"/>
    <x v="0"/>
    <x v="4"/>
    <x v="4"/>
    <x v="4"/>
    <n v="1222"/>
    <x v="32"/>
    <n v="1"/>
    <n v="19"/>
    <n v="1.4729950900163666E-2"/>
    <n v="8.1833060556464816E-4"/>
    <x v="36"/>
  </r>
  <r>
    <x v="0"/>
    <x v="0"/>
    <x v="4"/>
    <x v="4"/>
    <x v="5"/>
    <n v="1235"/>
    <x v="33"/>
    <n v="1"/>
    <n v="20"/>
    <n v="1.5384615384615385E-2"/>
    <n v="8.0971659919028337E-4"/>
    <x v="37"/>
  </r>
  <r>
    <x v="0"/>
    <x v="0"/>
    <x v="4"/>
    <x v="4"/>
    <x v="6"/>
    <n v="1207"/>
    <x v="32"/>
    <n v="2"/>
    <n v="20"/>
    <n v="1.4913007456503728E-2"/>
    <n v="1.6570008285004142E-3"/>
    <x v="38"/>
  </r>
  <r>
    <x v="0"/>
    <x v="0"/>
    <x v="4"/>
    <x v="4"/>
    <x v="7"/>
    <n v="1222"/>
    <x v="31"/>
    <n v="1"/>
    <n v="16"/>
    <n v="1.2274959083469721E-2"/>
    <n v="8.1833060556464816E-4"/>
    <x v="39"/>
  </r>
  <r>
    <x v="0"/>
    <x v="0"/>
    <x v="5"/>
    <x v="5"/>
    <x v="0"/>
    <n v="377"/>
    <x v="34"/>
    <n v="25"/>
    <n v="55"/>
    <n v="7.9575596816976124E-2"/>
    <n v="6.6312997347480113E-2"/>
    <x v="40"/>
  </r>
  <r>
    <x v="0"/>
    <x v="0"/>
    <x v="5"/>
    <x v="5"/>
    <x v="1"/>
    <n v="358"/>
    <x v="35"/>
    <n v="24"/>
    <n v="57"/>
    <n v="9.217877094972067E-2"/>
    <n v="6.7039106145251395E-2"/>
    <x v="41"/>
  </r>
  <r>
    <x v="0"/>
    <x v="0"/>
    <x v="5"/>
    <x v="5"/>
    <x v="2"/>
    <n v="356"/>
    <x v="36"/>
    <n v="23"/>
    <n v="50"/>
    <n v="7.5842696629213488E-2"/>
    <n v="6.4606741573033713E-2"/>
    <x v="42"/>
  </r>
  <r>
    <x v="0"/>
    <x v="0"/>
    <x v="5"/>
    <x v="5"/>
    <x v="3"/>
    <n v="360"/>
    <x v="36"/>
    <n v="23"/>
    <n v="50"/>
    <n v="7.4999999999999997E-2"/>
    <n v="6.3888888888888884E-2"/>
    <x v="43"/>
  </r>
  <r>
    <x v="0"/>
    <x v="0"/>
    <x v="5"/>
    <x v="5"/>
    <x v="4"/>
    <n v="355"/>
    <x v="37"/>
    <n v="24"/>
    <n v="47"/>
    <n v="6.4788732394366194E-2"/>
    <n v="6.7605633802816895E-2"/>
    <x v="44"/>
  </r>
  <r>
    <x v="0"/>
    <x v="0"/>
    <x v="5"/>
    <x v="5"/>
    <x v="5"/>
    <n v="367"/>
    <x v="38"/>
    <n v="18"/>
    <n v="46"/>
    <n v="7.6294277929155316E-2"/>
    <n v="4.9046321525885561E-2"/>
    <x v="45"/>
  </r>
  <r>
    <x v="0"/>
    <x v="0"/>
    <x v="5"/>
    <x v="5"/>
    <x v="6"/>
    <n v="380"/>
    <x v="36"/>
    <n v="16"/>
    <n v="43"/>
    <n v="7.1052631578947367E-2"/>
    <n v="4.2105263157894736E-2"/>
    <x v="46"/>
  </r>
  <r>
    <x v="0"/>
    <x v="0"/>
    <x v="5"/>
    <x v="5"/>
    <x v="7"/>
    <n v="357"/>
    <x v="36"/>
    <n v="17"/>
    <n v="44"/>
    <n v="7.5630252100840331E-2"/>
    <n v="4.7619047619047616E-2"/>
    <x v="47"/>
  </r>
  <r>
    <x v="0"/>
    <x v="0"/>
    <x v="6"/>
    <x v="6"/>
    <x v="0"/>
    <n v="1306"/>
    <x v="39"/>
    <n v="32"/>
    <n v="152"/>
    <n v="9.1883614088820828E-2"/>
    <n v="2.4502297090352222E-2"/>
    <x v="48"/>
  </r>
  <r>
    <x v="0"/>
    <x v="0"/>
    <x v="6"/>
    <x v="6"/>
    <x v="1"/>
    <n v="1179"/>
    <x v="40"/>
    <n v="30"/>
    <n v="155"/>
    <n v="0.10602205258693809"/>
    <n v="2.5445292620865138E-2"/>
    <x v="49"/>
  </r>
  <r>
    <x v="0"/>
    <x v="0"/>
    <x v="6"/>
    <x v="6"/>
    <x v="2"/>
    <n v="1182"/>
    <x v="41"/>
    <n v="33"/>
    <n v="167"/>
    <n v="0.11336717428087986"/>
    <n v="2.7918781725888325E-2"/>
    <x v="50"/>
  </r>
  <r>
    <x v="0"/>
    <x v="0"/>
    <x v="6"/>
    <x v="6"/>
    <x v="3"/>
    <n v="1208"/>
    <x v="39"/>
    <n v="32"/>
    <n v="152"/>
    <n v="9.9337748344370855E-2"/>
    <n v="2.6490066225165563E-2"/>
    <x v="51"/>
  </r>
  <r>
    <x v="0"/>
    <x v="0"/>
    <x v="6"/>
    <x v="6"/>
    <x v="4"/>
    <n v="1205"/>
    <x v="42"/>
    <n v="28"/>
    <n v="139"/>
    <n v="9.2116182572614114E-2"/>
    <n v="2.3236514522821577E-2"/>
    <x v="52"/>
  </r>
  <r>
    <x v="0"/>
    <x v="0"/>
    <x v="6"/>
    <x v="6"/>
    <x v="5"/>
    <n v="1214"/>
    <x v="43"/>
    <n v="31"/>
    <n v="138"/>
    <n v="8.8138385502471175E-2"/>
    <n v="2.5535420098846788E-2"/>
    <x v="53"/>
  </r>
  <r>
    <x v="0"/>
    <x v="0"/>
    <x v="6"/>
    <x v="6"/>
    <x v="6"/>
    <n v="1221"/>
    <x v="44"/>
    <n v="29"/>
    <n v="135"/>
    <n v="8.681408681408681E-2"/>
    <n v="2.375102375102375E-2"/>
    <x v="54"/>
  </r>
  <r>
    <x v="0"/>
    <x v="0"/>
    <x v="6"/>
    <x v="6"/>
    <x v="7"/>
    <n v="1160"/>
    <x v="45"/>
    <n v="29"/>
    <n v="116"/>
    <n v="7.4999999999999997E-2"/>
    <n v="2.5000000000000001E-2"/>
    <x v="55"/>
  </r>
  <r>
    <x v="0"/>
    <x v="0"/>
    <x v="7"/>
    <x v="7"/>
    <x v="0"/>
    <n v="232"/>
    <x v="46"/>
    <n v="18"/>
    <n v="22"/>
    <n v="1.7241379310344827E-2"/>
    <n v="7.7586206896551727E-2"/>
    <x v="56"/>
  </r>
  <r>
    <x v="0"/>
    <x v="0"/>
    <x v="7"/>
    <x v="7"/>
    <x v="1"/>
    <n v="216"/>
    <x v="46"/>
    <n v="21"/>
    <n v="25"/>
    <n v="1.8518518518518517E-2"/>
    <n v="9.7222222222222224E-2"/>
    <x v="57"/>
  </r>
  <r>
    <x v="0"/>
    <x v="0"/>
    <x v="7"/>
    <x v="7"/>
    <x v="2"/>
    <n v="212"/>
    <x v="47"/>
    <n v="18"/>
    <n v="21"/>
    <n v="1.4150943396226415E-2"/>
    <n v="8.4905660377358486E-2"/>
    <x v="58"/>
  </r>
  <r>
    <x v="0"/>
    <x v="0"/>
    <x v="7"/>
    <x v="7"/>
    <x v="3"/>
    <n v="220"/>
    <x v="46"/>
    <n v="17"/>
    <n v="21"/>
    <n v="1.8181818181818181E-2"/>
    <n v="7.7272727272727271E-2"/>
    <x v="59"/>
  </r>
  <r>
    <x v="0"/>
    <x v="0"/>
    <x v="7"/>
    <x v="7"/>
    <x v="4"/>
    <n v="218"/>
    <x v="46"/>
    <n v="17"/>
    <n v="21"/>
    <n v="1.834862385321101E-2"/>
    <n v="7.7981651376146793E-2"/>
    <x v="60"/>
  </r>
  <r>
    <x v="0"/>
    <x v="0"/>
    <x v="7"/>
    <x v="7"/>
    <x v="5"/>
    <n v="219"/>
    <x v="47"/>
    <n v="16"/>
    <n v="19"/>
    <n v="1.3698630136986301E-2"/>
    <n v="7.3059360730593603E-2"/>
    <x v="61"/>
  </r>
  <r>
    <x v="0"/>
    <x v="0"/>
    <x v="7"/>
    <x v="7"/>
    <x v="6"/>
    <n v="235"/>
    <x v="48"/>
    <n v="14"/>
    <n v="20"/>
    <n v="2.553191489361702E-2"/>
    <n v="5.9574468085106386E-2"/>
    <x v="62"/>
  </r>
  <r>
    <x v="0"/>
    <x v="0"/>
    <x v="7"/>
    <x v="7"/>
    <x v="7"/>
    <n v="233"/>
    <x v="47"/>
    <n v="16"/>
    <n v="19"/>
    <n v="1.2875536480686695E-2"/>
    <n v="6.8669527896995708E-2"/>
    <x v="63"/>
  </r>
  <r>
    <x v="0"/>
    <x v="0"/>
    <x v="8"/>
    <x v="8"/>
    <x v="0"/>
    <n v="1499"/>
    <x v="0"/>
    <n v="10"/>
    <n v="177"/>
    <n v="0.1114076050700467"/>
    <n v="6.6711140760507001E-3"/>
    <x v="64"/>
  </r>
  <r>
    <x v="0"/>
    <x v="0"/>
    <x v="8"/>
    <x v="8"/>
    <x v="1"/>
    <n v="1543"/>
    <x v="3"/>
    <n v="9"/>
    <n v="172"/>
    <n v="0.10563836681788723"/>
    <n v="5.8327932598833442E-3"/>
    <x v="65"/>
  </r>
  <r>
    <x v="0"/>
    <x v="0"/>
    <x v="8"/>
    <x v="8"/>
    <x v="2"/>
    <n v="1589"/>
    <x v="49"/>
    <n v="8"/>
    <n v="165"/>
    <n v="9.8804279421019506E-2"/>
    <n v="5.034612964128383E-3"/>
    <x v="66"/>
  </r>
  <r>
    <x v="0"/>
    <x v="0"/>
    <x v="8"/>
    <x v="8"/>
    <x v="3"/>
    <n v="1481"/>
    <x v="50"/>
    <n v="7"/>
    <n v="169"/>
    <n v="0.10938555030384875"/>
    <n v="4.7265361242403783E-3"/>
    <x v="67"/>
  </r>
  <r>
    <x v="0"/>
    <x v="0"/>
    <x v="8"/>
    <x v="8"/>
    <x v="4"/>
    <n v="1520"/>
    <x v="51"/>
    <n v="17"/>
    <n v="171"/>
    <n v="0.10131578947368421"/>
    <n v="1.118421052631579E-2"/>
    <x v="68"/>
  </r>
  <r>
    <x v="0"/>
    <x v="0"/>
    <x v="8"/>
    <x v="8"/>
    <x v="5"/>
    <n v="1544"/>
    <x v="52"/>
    <n v="12"/>
    <n v="148"/>
    <n v="8.8082901554404139E-2"/>
    <n v="7.7720207253886009E-3"/>
    <x v="69"/>
  </r>
  <r>
    <x v="0"/>
    <x v="0"/>
    <x v="8"/>
    <x v="8"/>
    <x v="6"/>
    <n v="1557"/>
    <x v="53"/>
    <n v="13"/>
    <n v="144"/>
    <n v="8.4136159280667949E-2"/>
    <n v="8.3493898522800265E-3"/>
    <x v="70"/>
  </r>
  <r>
    <x v="0"/>
    <x v="0"/>
    <x v="8"/>
    <x v="8"/>
    <x v="7"/>
    <n v="1517"/>
    <x v="54"/>
    <n v="8"/>
    <n v="147"/>
    <n v="9.1628213579433085E-2"/>
    <n v="5.2735662491760048E-3"/>
    <x v="71"/>
  </r>
  <r>
    <x v="0"/>
    <x v="0"/>
    <x v="9"/>
    <x v="9"/>
    <x v="0"/>
    <n v="2091"/>
    <x v="55"/>
    <n v="16"/>
    <n v="128"/>
    <n v="5.3562888570062174E-2"/>
    <n v="7.6518412242945963E-3"/>
    <x v="72"/>
  </r>
  <r>
    <x v="0"/>
    <x v="0"/>
    <x v="9"/>
    <x v="9"/>
    <x v="1"/>
    <n v="2163"/>
    <x v="56"/>
    <n v="14"/>
    <n v="122"/>
    <n v="4.9930651872399444E-2"/>
    <n v="6.4724919093851136E-3"/>
    <x v="73"/>
  </r>
  <r>
    <x v="0"/>
    <x v="0"/>
    <x v="9"/>
    <x v="9"/>
    <x v="2"/>
    <n v="2162"/>
    <x v="55"/>
    <n v="11"/>
    <n v="123"/>
    <n v="5.1803885291396852E-2"/>
    <n v="5.0878815911193339E-3"/>
    <x v="74"/>
  </r>
  <r>
    <x v="0"/>
    <x v="0"/>
    <x v="9"/>
    <x v="9"/>
    <x v="3"/>
    <n v="2148"/>
    <x v="57"/>
    <n v="9"/>
    <n v="99"/>
    <n v="4.189944134078212E-2"/>
    <n v="4.1899441340782122E-3"/>
    <x v="75"/>
  </r>
  <r>
    <x v="0"/>
    <x v="0"/>
    <x v="9"/>
    <x v="9"/>
    <x v="4"/>
    <n v="2190"/>
    <x v="58"/>
    <n v="12"/>
    <n v="100"/>
    <n v="4.0182648401826483E-2"/>
    <n v="5.4794520547945206E-3"/>
    <x v="76"/>
  </r>
  <r>
    <x v="0"/>
    <x v="0"/>
    <x v="9"/>
    <x v="9"/>
    <x v="5"/>
    <n v="2072"/>
    <x v="59"/>
    <n v="12"/>
    <n v="95"/>
    <n v="4.0057915057915061E-2"/>
    <n v="5.7915057915057912E-3"/>
    <x v="77"/>
  </r>
  <r>
    <x v="0"/>
    <x v="0"/>
    <x v="9"/>
    <x v="9"/>
    <x v="6"/>
    <n v="1946"/>
    <x v="60"/>
    <n v="9"/>
    <n v="87"/>
    <n v="4.0082219938335044E-2"/>
    <n v="4.6248715313463515E-3"/>
    <x v="78"/>
  </r>
  <r>
    <x v="0"/>
    <x v="0"/>
    <x v="9"/>
    <x v="9"/>
    <x v="7"/>
    <n v="1955"/>
    <x v="61"/>
    <n v="13"/>
    <n v="88"/>
    <n v="3.8363171355498722E-2"/>
    <n v="6.6496163682864453E-3"/>
    <x v="79"/>
  </r>
  <r>
    <x v="0"/>
    <x v="0"/>
    <x v="10"/>
    <x v="10"/>
    <x v="0"/>
    <n v="6026"/>
    <x v="62"/>
    <n v="6"/>
    <n v="104"/>
    <n v="1.6262860935944243E-2"/>
    <n v="9.9568536342515765E-4"/>
    <x v="80"/>
  </r>
  <r>
    <x v="0"/>
    <x v="0"/>
    <x v="10"/>
    <x v="10"/>
    <x v="1"/>
    <n v="5780"/>
    <x v="63"/>
    <n v="6"/>
    <n v="99"/>
    <n v="1.6089965397923876E-2"/>
    <n v="1.0380622837370243E-3"/>
    <x v="81"/>
  </r>
  <r>
    <x v="0"/>
    <x v="0"/>
    <x v="10"/>
    <x v="10"/>
    <x v="2"/>
    <n v="5730"/>
    <x v="64"/>
    <n v="9"/>
    <n v="82"/>
    <n v="1.2739965095986039E-2"/>
    <n v="1.5706806282722514E-3"/>
    <x v="82"/>
  </r>
  <r>
    <x v="0"/>
    <x v="0"/>
    <x v="10"/>
    <x v="10"/>
    <x v="3"/>
    <n v="5849"/>
    <x v="65"/>
    <n v="11"/>
    <n v="78"/>
    <n v="1.1454949564028039E-2"/>
    <n v="1.8806633612583347E-3"/>
    <x v="83"/>
  </r>
  <r>
    <x v="0"/>
    <x v="0"/>
    <x v="10"/>
    <x v="10"/>
    <x v="4"/>
    <n v="5765"/>
    <x v="66"/>
    <n v="13"/>
    <n v="79"/>
    <n v="1.144839549002602E-2"/>
    <n v="2.2549869904596705E-3"/>
    <x v="84"/>
  </r>
  <r>
    <x v="0"/>
    <x v="0"/>
    <x v="10"/>
    <x v="10"/>
    <x v="5"/>
    <n v="5851"/>
    <x v="67"/>
    <n v="11"/>
    <n v="73"/>
    <n v="1.0596479234318919E-2"/>
    <n v="1.8800205093146471E-3"/>
    <x v="85"/>
  </r>
  <r>
    <x v="0"/>
    <x v="0"/>
    <x v="10"/>
    <x v="10"/>
    <x v="6"/>
    <n v="5931"/>
    <x v="67"/>
    <n v="7"/>
    <n v="69"/>
    <n v="1.045354914854156E-2"/>
    <n v="1.1802394199966278E-3"/>
    <x v="86"/>
  </r>
  <r>
    <x v="0"/>
    <x v="0"/>
    <x v="10"/>
    <x v="10"/>
    <x v="7"/>
    <n v="5567"/>
    <x v="68"/>
    <n v="9"/>
    <n v="69"/>
    <n v="1.0777797736662474E-2"/>
    <n v="1.6166696604993714E-3"/>
    <x v="87"/>
  </r>
  <r>
    <x v="0"/>
    <x v="0"/>
    <x v="11"/>
    <x v="11"/>
    <x v="0"/>
    <n v="5150"/>
    <x v="69"/>
    <n v="23"/>
    <n v="304"/>
    <n v="5.4563106796116506E-2"/>
    <n v="4.4660194174757284E-3"/>
    <x v="88"/>
  </r>
  <r>
    <x v="0"/>
    <x v="0"/>
    <x v="11"/>
    <x v="11"/>
    <x v="1"/>
    <n v="5004"/>
    <x v="70"/>
    <n v="21"/>
    <n v="284"/>
    <n v="5.2557953637090329E-2"/>
    <n v="4.1966426858513189E-3"/>
    <x v="89"/>
  </r>
  <r>
    <x v="0"/>
    <x v="0"/>
    <x v="11"/>
    <x v="11"/>
    <x v="2"/>
    <n v="5003"/>
    <x v="71"/>
    <n v="22"/>
    <n v="269"/>
    <n v="4.9370377773335999E-2"/>
    <n v="4.3973615830501696E-3"/>
    <x v="90"/>
  </r>
  <r>
    <x v="0"/>
    <x v="0"/>
    <x v="11"/>
    <x v="11"/>
    <x v="3"/>
    <n v="4851"/>
    <x v="72"/>
    <n v="14"/>
    <n v="231"/>
    <n v="4.4733044733044736E-2"/>
    <n v="2.886002886002886E-3"/>
    <x v="91"/>
  </r>
  <r>
    <x v="0"/>
    <x v="0"/>
    <x v="11"/>
    <x v="11"/>
    <x v="4"/>
    <n v="4750"/>
    <x v="73"/>
    <n v="18"/>
    <n v="247"/>
    <n v="4.8210526315789475E-2"/>
    <n v="3.7894736842105261E-3"/>
    <x v="92"/>
  </r>
  <r>
    <x v="0"/>
    <x v="0"/>
    <x v="11"/>
    <x v="11"/>
    <x v="5"/>
    <n v="4863"/>
    <x v="74"/>
    <n v="25"/>
    <n v="240"/>
    <n v="4.4211392144766604E-2"/>
    <n v="5.1408595517170473E-3"/>
    <x v="93"/>
  </r>
  <r>
    <x v="0"/>
    <x v="0"/>
    <x v="11"/>
    <x v="11"/>
    <x v="6"/>
    <n v="4857"/>
    <x v="75"/>
    <n v="25"/>
    <n v="246"/>
    <n v="4.5501338274655134E-2"/>
    <n v="5.147210212065061E-3"/>
    <x v="94"/>
  </r>
  <r>
    <x v="0"/>
    <x v="0"/>
    <x v="11"/>
    <x v="11"/>
    <x v="7"/>
    <n v="4807"/>
    <x v="76"/>
    <n v="34"/>
    <n v="226"/>
    <n v="3.9941751612232158E-2"/>
    <n v="7.0730185146661122E-3"/>
    <x v="95"/>
  </r>
  <r>
    <x v="0"/>
    <x v="0"/>
    <x v="12"/>
    <x v="12"/>
    <x v="0"/>
    <n v="957"/>
    <x v="58"/>
    <n v="8"/>
    <n v="96"/>
    <n v="9.1954022988505746E-2"/>
    <n v="8.3594566353187051E-3"/>
    <x v="96"/>
  </r>
  <r>
    <x v="0"/>
    <x v="0"/>
    <x v="12"/>
    <x v="12"/>
    <x v="1"/>
    <n v="1028"/>
    <x v="77"/>
    <n v="8"/>
    <n v="105"/>
    <n v="9.4357976653696496E-2"/>
    <n v="7.7821011673151752E-3"/>
    <x v="97"/>
  </r>
  <r>
    <x v="0"/>
    <x v="0"/>
    <x v="12"/>
    <x v="12"/>
    <x v="2"/>
    <n v="1059"/>
    <x v="78"/>
    <n v="4"/>
    <n v="86"/>
    <n v="7.7431539187913123E-2"/>
    <n v="3.7771482530689331E-3"/>
    <x v="98"/>
  </r>
  <r>
    <x v="0"/>
    <x v="0"/>
    <x v="12"/>
    <x v="12"/>
    <x v="3"/>
    <n v="1044"/>
    <x v="79"/>
    <n v="4"/>
    <n v="84"/>
    <n v="7.662835249042145E-2"/>
    <n v="3.8314176245210726E-3"/>
    <x v="99"/>
  </r>
  <r>
    <x v="0"/>
    <x v="0"/>
    <x v="12"/>
    <x v="12"/>
    <x v="4"/>
    <n v="1014"/>
    <x v="78"/>
    <n v="5"/>
    <n v="87"/>
    <n v="8.0867850098619326E-2"/>
    <n v="4.9309664694280079E-3"/>
    <x v="100"/>
  </r>
  <r>
    <x v="0"/>
    <x v="0"/>
    <x v="12"/>
    <x v="12"/>
    <x v="5"/>
    <n v="976"/>
    <x v="80"/>
    <n v="6"/>
    <n v="83"/>
    <n v="7.8893442622950824E-2"/>
    <n v="6.1475409836065573E-3"/>
    <x v="101"/>
  </r>
  <r>
    <x v="0"/>
    <x v="0"/>
    <x v="12"/>
    <x v="12"/>
    <x v="6"/>
    <n v="974"/>
    <x v="80"/>
    <n v="6"/>
    <n v="83"/>
    <n v="7.9055441478439431E-2"/>
    <n v="6.1601642710472282E-3"/>
    <x v="102"/>
  </r>
  <r>
    <x v="0"/>
    <x v="0"/>
    <x v="12"/>
    <x v="12"/>
    <x v="7"/>
    <n v="955"/>
    <x v="81"/>
    <n v="7"/>
    <n v="70"/>
    <n v="6.5968586387434552E-2"/>
    <n v="7.3298429319371729E-3"/>
    <x v="103"/>
  </r>
  <r>
    <x v="0"/>
    <x v="0"/>
    <x v="13"/>
    <x v="13"/>
    <x v="0"/>
    <n v="3336"/>
    <x v="82"/>
    <n v="20"/>
    <n v="353"/>
    <n v="9.982014388489209E-2"/>
    <n v="5.9952038369304557E-3"/>
    <x v="104"/>
  </r>
  <r>
    <x v="0"/>
    <x v="0"/>
    <x v="13"/>
    <x v="13"/>
    <x v="1"/>
    <n v="3374"/>
    <x v="83"/>
    <n v="24"/>
    <n v="352"/>
    <n v="9.7213989330171904E-2"/>
    <n v="7.1132187314759928E-3"/>
    <x v="105"/>
  </r>
  <r>
    <x v="0"/>
    <x v="0"/>
    <x v="13"/>
    <x v="13"/>
    <x v="2"/>
    <n v="3399"/>
    <x v="84"/>
    <n v="23"/>
    <n v="341"/>
    <n v="9.3556928508384818E-2"/>
    <n v="6.7666960870844369E-3"/>
    <x v="106"/>
  </r>
  <r>
    <x v="0"/>
    <x v="0"/>
    <x v="13"/>
    <x v="13"/>
    <x v="3"/>
    <n v="3494"/>
    <x v="85"/>
    <n v="17"/>
    <n v="336"/>
    <n v="9.1299370349170003E-2"/>
    <n v="4.8654836863194044E-3"/>
    <x v="107"/>
  </r>
  <r>
    <x v="0"/>
    <x v="0"/>
    <x v="13"/>
    <x v="13"/>
    <x v="4"/>
    <n v="3331"/>
    <x v="86"/>
    <n v="22"/>
    <n v="320"/>
    <n v="8.9462623836685684E-2"/>
    <n v="6.6046232362653862E-3"/>
    <x v="108"/>
  </r>
  <r>
    <x v="0"/>
    <x v="0"/>
    <x v="13"/>
    <x v="13"/>
    <x v="5"/>
    <n v="3369"/>
    <x v="87"/>
    <n v="24"/>
    <n v="334"/>
    <n v="9.2015434847135646E-2"/>
    <n v="7.1237756010685662E-3"/>
    <x v="109"/>
  </r>
  <r>
    <x v="0"/>
    <x v="0"/>
    <x v="13"/>
    <x v="13"/>
    <x v="6"/>
    <n v="3426"/>
    <x v="88"/>
    <n v="20"/>
    <n v="336"/>
    <n v="9.2235843549328664E-2"/>
    <n v="5.837711617046118E-3"/>
    <x v="110"/>
  </r>
  <r>
    <x v="0"/>
    <x v="0"/>
    <x v="13"/>
    <x v="13"/>
    <x v="7"/>
    <n v="2969"/>
    <x v="89"/>
    <n v="22"/>
    <n v="331"/>
    <n v="0.10407544627820815"/>
    <n v="7.4099023240148196E-3"/>
    <x v="111"/>
  </r>
  <r>
    <x v="0"/>
    <x v="0"/>
    <x v="14"/>
    <x v="14"/>
    <x v="0"/>
    <n v="2510"/>
    <x v="90"/>
    <n v="8"/>
    <n v="146"/>
    <n v="5.4980079681274899E-2"/>
    <n v="3.1872509960159364E-3"/>
    <x v="112"/>
  </r>
  <r>
    <x v="0"/>
    <x v="0"/>
    <x v="14"/>
    <x v="14"/>
    <x v="1"/>
    <n v="2489"/>
    <x v="52"/>
    <n v="6"/>
    <n v="142"/>
    <n v="5.4640417838489351E-2"/>
    <n v="2.4106066693451184E-3"/>
    <x v="113"/>
  </r>
  <r>
    <x v="0"/>
    <x v="0"/>
    <x v="14"/>
    <x v="14"/>
    <x v="2"/>
    <n v="2620"/>
    <x v="39"/>
    <n v="8"/>
    <n v="128"/>
    <n v="4.5801526717557252E-2"/>
    <n v="3.0534351145038168E-3"/>
    <x v="114"/>
  </r>
  <r>
    <x v="0"/>
    <x v="0"/>
    <x v="14"/>
    <x v="14"/>
    <x v="3"/>
    <n v="2711"/>
    <x v="91"/>
    <n v="7"/>
    <n v="103"/>
    <n v="3.5411287347842123E-2"/>
    <n v="2.5820730357801547E-3"/>
    <x v="115"/>
  </r>
  <r>
    <x v="0"/>
    <x v="0"/>
    <x v="14"/>
    <x v="14"/>
    <x v="4"/>
    <n v="2785"/>
    <x v="39"/>
    <n v="10"/>
    <n v="130"/>
    <n v="4.3087971274685818E-2"/>
    <n v="3.5906642728904849E-3"/>
    <x v="116"/>
  </r>
  <r>
    <x v="0"/>
    <x v="0"/>
    <x v="14"/>
    <x v="14"/>
    <x v="5"/>
    <n v="2729"/>
    <x v="92"/>
    <n v="12"/>
    <n v="113"/>
    <n v="3.7009893733968485E-2"/>
    <n v="4.3972150971051671E-3"/>
    <x v="117"/>
  </r>
  <r>
    <x v="0"/>
    <x v="0"/>
    <x v="14"/>
    <x v="14"/>
    <x v="6"/>
    <n v="2747"/>
    <x v="93"/>
    <n v="8"/>
    <n v="107"/>
    <n v="3.6039315617036764E-2"/>
    <n v="2.9122679286494356E-3"/>
    <x v="118"/>
  </r>
  <r>
    <x v="0"/>
    <x v="0"/>
    <x v="14"/>
    <x v="14"/>
    <x v="7"/>
    <n v="2831"/>
    <x v="62"/>
    <n v="11"/>
    <n v="109"/>
    <n v="3.4616743200282588E-2"/>
    <n v="3.885552808194984E-3"/>
    <x v="119"/>
  </r>
  <r>
    <x v="0"/>
    <x v="0"/>
    <x v="15"/>
    <x v="15"/>
    <x v="0"/>
    <n v="5684"/>
    <x v="94"/>
    <n v="5"/>
    <n v="177"/>
    <n v="3.0260380014074596E-2"/>
    <n v="8.7966220971147076E-4"/>
    <x v="120"/>
  </r>
  <r>
    <x v="0"/>
    <x v="0"/>
    <x v="15"/>
    <x v="15"/>
    <x v="1"/>
    <n v="5872"/>
    <x v="95"/>
    <n v="6"/>
    <n v="182"/>
    <n v="2.9972752043596729E-2"/>
    <n v="1.0217983651226157E-3"/>
    <x v="121"/>
  </r>
  <r>
    <x v="0"/>
    <x v="0"/>
    <x v="15"/>
    <x v="15"/>
    <x v="2"/>
    <n v="5851"/>
    <x v="49"/>
    <n v="5"/>
    <n v="162"/>
    <n v="2.6833019996581782E-2"/>
    <n v="8.5455477696120326E-4"/>
    <x v="122"/>
  </r>
  <r>
    <x v="0"/>
    <x v="0"/>
    <x v="15"/>
    <x v="15"/>
    <x v="3"/>
    <n v="5944"/>
    <x v="3"/>
    <n v="5"/>
    <n v="168"/>
    <n v="2.7422611036339164E-2"/>
    <n v="8.4118438761776582E-4"/>
    <x v="123"/>
  </r>
  <r>
    <x v="0"/>
    <x v="0"/>
    <x v="15"/>
    <x v="15"/>
    <x v="4"/>
    <n v="6043"/>
    <x v="1"/>
    <n v="5"/>
    <n v="164"/>
    <n v="2.631143471785537E-2"/>
    <n v="8.2740360747972862E-4"/>
    <x v="124"/>
  </r>
  <r>
    <x v="0"/>
    <x v="0"/>
    <x v="15"/>
    <x v="15"/>
    <x v="5"/>
    <n v="5985"/>
    <x v="5"/>
    <n v="7"/>
    <n v="162"/>
    <n v="2.5898078529657476E-2"/>
    <n v="1.1695906432748538E-3"/>
    <x v="125"/>
  </r>
  <r>
    <x v="0"/>
    <x v="0"/>
    <x v="15"/>
    <x v="15"/>
    <x v="6"/>
    <n v="6176"/>
    <x v="49"/>
    <n v="4"/>
    <n v="161"/>
    <n v="2.5420984455958549E-2"/>
    <n v="6.4766839378238344E-4"/>
    <x v="126"/>
  </r>
  <r>
    <x v="0"/>
    <x v="0"/>
    <x v="15"/>
    <x v="15"/>
    <x v="7"/>
    <n v="6034"/>
    <x v="54"/>
    <n v="5"/>
    <n v="144"/>
    <n v="2.3036128604574081E-2"/>
    <n v="8.2863771958899572E-4"/>
    <x v="127"/>
  </r>
  <r>
    <x v="0"/>
    <x v="0"/>
    <x v="16"/>
    <x v="16"/>
    <x v="0"/>
    <n v="1231"/>
    <x v="96"/>
    <n v="16"/>
    <n v="72"/>
    <n v="4.5491470349309504E-2"/>
    <n v="1.2997562956945572E-2"/>
    <x v="128"/>
  </r>
  <r>
    <x v="0"/>
    <x v="0"/>
    <x v="16"/>
    <x v="16"/>
    <x v="1"/>
    <n v="1276"/>
    <x v="81"/>
    <n v="15"/>
    <n v="78"/>
    <n v="4.9373040752351098E-2"/>
    <n v="1.1755485893416929E-2"/>
    <x v="129"/>
  </r>
  <r>
    <x v="0"/>
    <x v="0"/>
    <x v="16"/>
    <x v="16"/>
    <x v="2"/>
    <n v="1319"/>
    <x v="67"/>
    <n v="12"/>
    <n v="74"/>
    <n v="4.7005307050796058E-2"/>
    <n v="9.0978013646702046E-3"/>
    <x v="130"/>
  </r>
  <r>
    <x v="0"/>
    <x v="0"/>
    <x v="16"/>
    <x v="16"/>
    <x v="3"/>
    <n v="1316"/>
    <x v="97"/>
    <n v="12"/>
    <n v="67"/>
    <n v="4.1793313069908813E-2"/>
    <n v="9.11854103343465E-3"/>
    <x v="131"/>
  </r>
  <r>
    <x v="0"/>
    <x v="0"/>
    <x v="16"/>
    <x v="16"/>
    <x v="4"/>
    <n v="1289"/>
    <x v="8"/>
    <n v="15"/>
    <n v="72"/>
    <n v="4.4220325833979827E-2"/>
    <n v="1.1636927851047323E-2"/>
    <x v="132"/>
  </r>
  <r>
    <x v="0"/>
    <x v="0"/>
    <x v="16"/>
    <x v="16"/>
    <x v="5"/>
    <n v="1338"/>
    <x v="98"/>
    <n v="11"/>
    <n v="65"/>
    <n v="4.0358744394618833E-2"/>
    <n v="8.2212257100149483E-3"/>
    <x v="133"/>
  </r>
  <r>
    <x v="0"/>
    <x v="0"/>
    <x v="16"/>
    <x v="16"/>
    <x v="6"/>
    <n v="1308"/>
    <x v="7"/>
    <n v="10"/>
    <n v="71"/>
    <n v="4.6636085626911315E-2"/>
    <n v="7.6452599388379203E-3"/>
    <x v="134"/>
  </r>
  <r>
    <x v="0"/>
    <x v="0"/>
    <x v="16"/>
    <x v="16"/>
    <x v="7"/>
    <n v="1316"/>
    <x v="99"/>
    <n v="12"/>
    <n v="65"/>
    <n v="4.0273556231003038E-2"/>
    <n v="9.11854103343465E-3"/>
    <x v="135"/>
  </r>
  <r>
    <x v="0"/>
    <x v="0"/>
    <x v="17"/>
    <x v="17"/>
    <x v="0"/>
    <n v="1085"/>
    <x v="100"/>
    <n v="20"/>
    <n v="71"/>
    <n v="4.7004608294930875E-2"/>
    <n v="1.8433179723502304E-2"/>
    <x v="136"/>
  </r>
  <r>
    <x v="0"/>
    <x v="0"/>
    <x v="17"/>
    <x v="17"/>
    <x v="1"/>
    <n v="1086"/>
    <x v="101"/>
    <n v="21"/>
    <n v="73"/>
    <n v="4.7882136279926338E-2"/>
    <n v="1.9337016574585635E-2"/>
    <x v="137"/>
  </r>
  <r>
    <x v="0"/>
    <x v="0"/>
    <x v="17"/>
    <x v="17"/>
    <x v="2"/>
    <n v="1095"/>
    <x v="102"/>
    <n v="17"/>
    <n v="64"/>
    <n v="4.2922374429223746E-2"/>
    <n v="1.5525114155251141E-2"/>
    <x v="138"/>
  </r>
  <r>
    <x v="0"/>
    <x v="0"/>
    <x v="17"/>
    <x v="17"/>
    <x v="3"/>
    <n v="1115"/>
    <x v="103"/>
    <n v="16"/>
    <n v="58"/>
    <n v="3.766816143497758E-2"/>
    <n v="1.4349775784753363E-2"/>
    <x v="139"/>
  </r>
  <r>
    <x v="0"/>
    <x v="0"/>
    <x v="17"/>
    <x v="17"/>
    <x v="4"/>
    <n v="1177"/>
    <x v="104"/>
    <n v="12"/>
    <n v="62"/>
    <n v="4.2480883602378929E-2"/>
    <n v="1.0195412064570943E-2"/>
    <x v="140"/>
  </r>
  <r>
    <x v="0"/>
    <x v="0"/>
    <x v="17"/>
    <x v="17"/>
    <x v="5"/>
    <n v="1126"/>
    <x v="13"/>
    <n v="13"/>
    <n v="62"/>
    <n v="4.3516873889875664E-2"/>
    <n v="1.1545293072824156E-2"/>
    <x v="141"/>
  </r>
  <r>
    <x v="0"/>
    <x v="0"/>
    <x v="17"/>
    <x v="17"/>
    <x v="6"/>
    <n v="1191"/>
    <x v="100"/>
    <n v="12"/>
    <n v="63"/>
    <n v="4.2821158690176324E-2"/>
    <n v="1.0075566750629723E-2"/>
    <x v="142"/>
  </r>
  <r>
    <x v="0"/>
    <x v="0"/>
    <x v="17"/>
    <x v="17"/>
    <x v="7"/>
    <n v="1195"/>
    <x v="105"/>
    <n v="11"/>
    <n v="48"/>
    <n v="3.0962343096234309E-2"/>
    <n v="9.2050209205020925E-3"/>
    <x v="143"/>
  </r>
  <r>
    <x v="1"/>
    <x v="1"/>
    <x v="18"/>
    <x v="18"/>
    <x v="0"/>
    <n v="5405"/>
    <x v="106"/>
    <n v="9"/>
    <n v="167"/>
    <n v="2.9232192414431084E-2"/>
    <n v="1.6651248843663274E-3"/>
    <x v="144"/>
  </r>
  <r>
    <x v="1"/>
    <x v="1"/>
    <x v="18"/>
    <x v="18"/>
    <x v="1"/>
    <n v="5601"/>
    <x v="6"/>
    <n v="13"/>
    <n v="153"/>
    <n v="2.4995536511337259E-2"/>
    <n v="2.3210141046241741E-3"/>
    <x v="145"/>
  </r>
  <r>
    <x v="1"/>
    <x v="1"/>
    <x v="18"/>
    <x v="18"/>
    <x v="2"/>
    <n v="5926"/>
    <x v="107"/>
    <n v="13"/>
    <n v="143"/>
    <n v="2.1937225784677692E-2"/>
    <n v="2.1937225784677693E-3"/>
    <x v="146"/>
  </r>
  <r>
    <x v="1"/>
    <x v="1"/>
    <x v="18"/>
    <x v="18"/>
    <x v="3"/>
    <n v="6187"/>
    <x v="108"/>
    <n v="11"/>
    <n v="138"/>
    <n v="2.0526911265556811E-2"/>
    <n v="1.7779214481978341E-3"/>
    <x v="147"/>
  </r>
  <r>
    <x v="1"/>
    <x v="1"/>
    <x v="18"/>
    <x v="18"/>
    <x v="4"/>
    <n v="6269"/>
    <x v="91"/>
    <n v="10"/>
    <n v="106"/>
    <n v="1.5313447120752912E-2"/>
    <n v="1.5951507417450949E-3"/>
    <x v="148"/>
  </r>
  <r>
    <x v="1"/>
    <x v="1"/>
    <x v="18"/>
    <x v="18"/>
    <x v="5"/>
    <n v="6784"/>
    <x v="77"/>
    <n v="12"/>
    <n v="109"/>
    <n v="1.4298349056603774E-2"/>
    <n v="1.7688679245283019E-3"/>
    <x v="149"/>
  </r>
  <r>
    <x v="1"/>
    <x v="1"/>
    <x v="18"/>
    <x v="18"/>
    <x v="6"/>
    <n v="6991"/>
    <x v="92"/>
    <n v="15"/>
    <n v="116"/>
    <n v="1.4447146330996996E-2"/>
    <n v="2.1456157917322271E-3"/>
    <x v="150"/>
  </r>
  <r>
    <x v="1"/>
    <x v="1"/>
    <x v="18"/>
    <x v="18"/>
    <x v="7"/>
    <n v="7044"/>
    <x v="109"/>
    <n v="14"/>
    <n v="103"/>
    <n v="1.2634866553094832E-2"/>
    <n v="1.9875070982396364E-3"/>
    <x v="151"/>
  </r>
  <r>
    <x v="1"/>
    <x v="1"/>
    <x v="19"/>
    <x v="19"/>
    <x v="0"/>
    <n v="13238"/>
    <x v="77"/>
    <n v="17"/>
    <n v="114"/>
    <n v="7.3273908445384501E-3"/>
    <n v="1.2841819005892129E-3"/>
    <x v="152"/>
  </r>
  <r>
    <x v="1"/>
    <x v="1"/>
    <x v="19"/>
    <x v="19"/>
    <x v="1"/>
    <n v="13023"/>
    <x v="110"/>
    <n v="14"/>
    <n v="117"/>
    <n v="7.9090839284343094E-3"/>
    <n v="1.0750211164862167E-3"/>
    <x v="153"/>
  </r>
  <r>
    <x v="1"/>
    <x v="1"/>
    <x v="19"/>
    <x v="19"/>
    <x v="2"/>
    <n v="13212"/>
    <x v="93"/>
    <n v="8"/>
    <n v="107"/>
    <n v="7.4931880108991822E-3"/>
    <n v="6.0551014229488342E-4"/>
    <x v="154"/>
  </r>
  <r>
    <x v="1"/>
    <x v="1"/>
    <x v="19"/>
    <x v="19"/>
    <x v="3"/>
    <n v="13506"/>
    <x v="111"/>
    <n v="11"/>
    <n v="96"/>
    <n v="6.2934991855471646E-3"/>
    <n v="8.1445283577669179E-4"/>
    <x v="155"/>
  </r>
  <r>
    <x v="1"/>
    <x v="1"/>
    <x v="19"/>
    <x v="19"/>
    <x v="4"/>
    <n v="13785"/>
    <x v="63"/>
    <n v="16"/>
    <n v="109"/>
    <n v="6.7464635473340586E-3"/>
    <n v="1.1606819006166123E-3"/>
    <x v="156"/>
  </r>
  <r>
    <x v="1"/>
    <x v="1"/>
    <x v="19"/>
    <x v="19"/>
    <x v="5"/>
    <n v="13954"/>
    <x v="58"/>
    <n v="16"/>
    <n v="104"/>
    <n v="6.3064354307008743E-3"/>
    <n v="1.1466246237637953E-3"/>
    <x v="157"/>
  </r>
  <r>
    <x v="1"/>
    <x v="1"/>
    <x v="19"/>
    <x v="19"/>
    <x v="6"/>
    <n v="14294"/>
    <x v="112"/>
    <n v="14"/>
    <n v="105"/>
    <n v="6.3663075416258569E-3"/>
    <n v="9.7943192948090111E-4"/>
    <x v="158"/>
  </r>
  <r>
    <x v="1"/>
    <x v="1"/>
    <x v="19"/>
    <x v="19"/>
    <x v="7"/>
    <n v="14653"/>
    <x v="113"/>
    <n v="12"/>
    <n v="98"/>
    <n v="5.8691053026683959E-3"/>
    <n v="8.1894492595372965E-4"/>
    <x v="159"/>
  </r>
  <r>
    <x v="1"/>
    <x v="1"/>
    <x v="20"/>
    <x v="20"/>
    <x v="0"/>
    <n v="7568"/>
    <x v="114"/>
    <n v="20"/>
    <n v="133"/>
    <n v="1.4931289640591967E-2"/>
    <n v="2.6427061310782241E-3"/>
    <x v="160"/>
  </r>
  <r>
    <x v="1"/>
    <x v="1"/>
    <x v="20"/>
    <x v="20"/>
    <x v="1"/>
    <n v="7755"/>
    <x v="115"/>
    <n v="16"/>
    <n v="131"/>
    <n v="1.4829142488716958E-2"/>
    <n v="2.0631850419084463E-3"/>
    <x v="161"/>
  </r>
  <r>
    <x v="1"/>
    <x v="1"/>
    <x v="20"/>
    <x v="20"/>
    <x v="2"/>
    <n v="7721"/>
    <x v="62"/>
    <n v="15"/>
    <n v="113"/>
    <n v="1.2692656391659111E-2"/>
    <n v="1.9427535293355784E-3"/>
    <x v="162"/>
  </r>
  <r>
    <x v="1"/>
    <x v="1"/>
    <x v="20"/>
    <x v="20"/>
    <x v="3"/>
    <n v="7949"/>
    <x v="112"/>
    <n v="16"/>
    <n v="107"/>
    <n v="1.1447980878097874E-2"/>
    <n v="2.0128318027424832E-3"/>
    <x v="163"/>
  </r>
  <r>
    <x v="1"/>
    <x v="1"/>
    <x v="20"/>
    <x v="20"/>
    <x v="4"/>
    <n v="8253"/>
    <x v="116"/>
    <n v="13"/>
    <n v="107"/>
    <n v="1.1389797649339634E-2"/>
    <n v="1.5751847812916515E-3"/>
    <x v="164"/>
  </r>
  <r>
    <x v="1"/>
    <x v="1"/>
    <x v="20"/>
    <x v="20"/>
    <x v="5"/>
    <n v="8726"/>
    <x v="116"/>
    <n v="17"/>
    <n v="111"/>
    <n v="1.0772404308961724E-2"/>
    <n v="1.9482007792803117E-3"/>
    <x v="165"/>
  </r>
  <r>
    <x v="1"/>
    <x v="1"/>
    <x v="20"/>
    <x v="20"/>
    <x v="6"/>
    <n v="8644"/>
    <x v="112"/>
    <n v="19"/>
    <n v="110"/>
    <n v="1.0527533549282739E-2"/>
    <n v="2.1980564553447479E-3"/>
    <x v="166"/>
  </r>
  <r>
    <x v="1"/>
    <x v="1"/>
    <x v="20"/>
    <x v="20"/>
    <x v="7"/>
    <n v="8574"/>
    <x v="117"/>
    <n v="15"/>
    <n v="84"/>
    <n v="8.0475857242827149E-3"/>
    <n v="1.7494751574527643E-3"/>
    <x v="167"/>
  </r>
  <r>
    <x v="1"/>
    <x v="1"/>
    <x v="21"/>
    <x v="21"/>
    <x v="0"/>
    <n v="4365"/>
    <x v="113"/>
    <n v="6"/>
    <n v="92"/>
    <n v="1.970217640320733E-2"/>
    <n v="1.3745704467353953E-3"/>
    <x v="168"/>
  </r>
  <r>
    <x v="1"/>
    <x v="1"/>
    <x v="21"/>
    <x v="21"/>
    <x v="1"/>
    <n v="4342"/>
    <x v="112"/>
    <n v="8"/>
    <n v="99"/>
    <n v="2.0958083832335328E-2"/>
    <n v="1.8424689083371719E-3"/>
    <x v="169"/>
  </r>
  <r>
    <x v="1"/>
    <x v="1"/>
    <x v="21"/>
    <x v="21"/>
    <x v="2"/>
    <n v="4155"/>
    <x v="63"/>
    <n v="5"/>
    <n v="98"/>
    <n v="2.2382671480144403E-2"/>
    <n v="1.2033694344163659E-3"/>
    <x v="170"/>
  </r>
  <r>
    <x v="1"/>
    <x v="1"/>
    <x v="21"/>
    <x v="21"/>
    <x v="3"/>
    <n v="4166"/>
    <x v="96"/>
    <n v="6"/>
    <n v="62"/>
    <n v="1.344215074411906E-2"/>
    <n v="1.4402304368698992E-3"/>
    <x v="171"/>
  </r>
  <r>
    <x v="1"/>
    <x v="1"/>
    <x v="21"/>
    <x v="21"/>
    <x v="4"/>
    <n v="4389"/>
    <x v="100"/>
    <n v="8"/>
    <n v="59"/>
    <n v="1.1619958988380041E-2"/>
    <n v="1.8227386648439279E-3"/>
    <x v="172"/>
  </r>
  <r>
    <x v="1"/>
    <x v="1"/>
    <x v="21"/>
    <x v="21"/>
    <x v="5"/>
    <n v="4410"/>
    <x v="96"/>
    <n v="6"/>
    <n v="62"/>
    <n v="1.2698412698412698E-2"/>
    <n v="1.3605442176870747E-3"/>
    <x v="173"/>
  </r>
  <r>
    <x v="1"/>
    <x v="1"/>
    <x v="21"/>
    <x v="21"/>
    <x v="6"/>
    <n v="4551"/>
    <x v="68"/>
    <n v="3"/>
    <n v="63"/>
    <n v="1.3183915622940013E-2"/>
    <n v="6.5919578114700061E-4"/>
    <x v="174"/>
  </r>
  <r>
    <x v="1"/>
    <x v="1"/>
    <x v="21"/>
    <x v="21"/>
    <x v="7"/>
    <n v="4524"/>
    <x v="102"/>
    <n v="9"/>
    <n v="56"/>
    <n v="1.0389036251105217E-2"/>
    <n v="1.9893899204244032E-3"/>
    <x v="175"/>
  </r>
  <r>
    <x v="1"/>
    <x v="1"/>
    <x v="22"/>
    <x v="22"/>
    <x v="0"/>
    <n v="4316"/>
    <x v="60"/>
    <n v="11"/>
    <n v="89"/>
    <n v="1.8072289156626505E-2"/>
    <n v="2.5486561631139944E-3"/>
    <x v="176"/>
  </r>
  <r>
    <x v="1"/>
    <x v="1"/>
    <x v="22"/>
    <x v="22"/>
    <x v="1"/>
    <n v="4324"/>
    <x v="118"/>
    <n v="12"/>
    <n v="93"/>
    <n v="1.8732654949121186E-2"/>
    <n v="2.7752081406105457E-3"/>
    <x v="177"/>
  </r>
  <r>
    <x v="1"/>
    <x v="1"/>
    <x v="22"/>
    <x v="22"/>
    <x v="2"/>
    <n v="4199"/>
    <x v="59"/>
    <n v="9"/>
    <n v="92"/>
    <n v="1.9766611097880447E-2"/>
    <n v="2.1433674684448677E-3"/>
    <x v="178"/>
  </r>
  <r>
    <x v="1"/>
    <x v="1"/>
    <x v="22"/>
    <x v="22"/>
    <x v="3"/>
    <n v="4317"/>
    <x v="66"/>
    <n v="8"/>
    <n v="74"/>
    <n v="1.5288394718554551E-2"/>
    <n v="1.8531387537641881E-3"/>
    <x v="179"/>
  </r>
  <r>
    <x v="1"/>
    <x v="1"/>
    <x v="22"/>
    <x v="22"/>
    <x v="4"/>
    <n v="4420"/>
    <x v="119"/>
    <n v="6"/>
    <n v="77"/>
    <n v="1.6063348416289591E-2"/>
    <n v="1.3574660633484162E-3"/>
    <x v="180"/>
  </r>
  <r>
    <x v="1"/>
    <x v="1"/>
    <x v="22"/>
    <x v="22"/>
    <x v="5"/>
    <n v="4502"/>
    <x v="120"/>
    <n v="9"/>
    <n v="67"/>
    <n v="1.2883163038649489E-2"/>
    <n v="1.9991115059973343E-3"/>
    <x v="181"/>
  </r>
  <r>
    <x v="1"/>
    <x v="1"/>
    <x v="22"/>
    <x v="22"/>
    <x v="6"/>
    <n v="4709"/>
    <x v="67"/>
    <n v="8"/>
    <n v="70"/>
    <n v="1.3166277341261414E-2"/>
    <n v="1.6988744956466342E-3"/>
    <x v="182"/>
  </r>
  <r>
    <x v="1"/>
    <x v="1"/>
    <x v="22"/>
    <x v="22"/>
    <x v="7"/>
    <n v="4716"/>
    <x v="97"/>
    <n v="10"/>
    <n v="65"/>
    <n v="1.1662425784563189E-2"/>
    <n v="2.1204410517387615E-3"/>
    <x v="183"/>
  </r>
  <r>
    <x v="1"/>
    <x v="1"/>
    <x v="23"/>
    <x v="23"/>
    <x v="0"/>
    <n v="9461"/>
    <x v="34"/>
    <n v="4"/>
    <n v="34"/>
    <n v="3.170912165733009E-3"/>
    <n v="4.2278828876440123E-4"/>
    <x v="184"/>
  </r>
  <r>
    <x v="1"/>
    <x v="1"/>
    <x v="23"/>
    <x v="23"/>
    <x v="1"/>
    <n v="9191"/>
    <x v="121"/>
    <n v="6"/>
    <n v="30"/>
    <n v="2.6112501360026114E-3"/>
    <n v="6.5281253400065284E-4"/>
    <x v="185"/>
  </r>
  <r>
    <x v="1"/>
    <x v="1"/>
    <x v="23"/>
    <x v="23"/>
    <x v="2"/>
    <n v="9343"/>
    <x v="122"/>
    <n v="8"/>
    <n v="20"/>
    <n v="1.2843840308252167E-3"/>
    <n v="8.5625602055014449E-4"/>
    <x v="186"/>
  </r>
  <r>
    <x v="1"/>
    <x v="1"/>
    <x v="23"/>
    <x v="23"/>
    <x v="3"/>
    <n v="9357"/>
    <x v="123"/>
    <n v="5"/>
    <n v="7"/>
    <n v="2.1374372127818745E-4"/>
    <n v="5.3435930319546861E-4"/>
    <x v="187"/>
  </r>
  <r>
    <x v="1"/>
    <x v="1"/>
    <x v="23"/>
    <x v="23"/>
    <x v="4"/>
    <n v="9542"/>
    <x v="47"/>
    <n v="7"/>
    <n v="10"/>
    <n v="3.1439949696080485E-4"/>
    <n v="7.3359882624187799E-4"/>
    <x v="188"/>
  </r>
  <r>
    <x v="1"/>
    <x v="1"/>
    <x v="23"/>
    <x v="23"/>
    <x v="5"/>
    <n v="9435"/>
    <x v="124"/>
    <n v="4"/>
    <n v="5"/>
    <n v="1.0598834128245893E-4"/>
    <n v="4.2395336512983573E-4"/>
    <x v="189"/>
  </r>
  <r>
    <x v="1"/>
    <x v="1"/>
    <x v="23"/>
    <x v="23"/>
    <x v="6"/>
    <n v="9890"/>
    <x v="125"/>
    <n v="7"/>
    <n v="7"/>
    <n v="0"/>
    <n v="7.0778564206268964E-4"/>
    <x v="190"/>
  </r>
  <r>
    <x v="1"/>
    <x v="1"/>
    <x v="23"/>
    <x v="23"/>
    <x v="7"/>
    <n v="9800"/>
    <x v="125"/>
    <n v="2"/>
    <n v="2"/>
    <n v="0"/>
    <n v="2.0408163265306123E-4"/>
    <x v="191"/>
  </r>
  <r>
    <x v="1"/>
    <x v="1"/>
    <x v="24"/>
    <x v="24"/>
    <x v="0"/>
    <n v="69169"/>
    <x v="17"/>
    <n v="179"/>
    <n v="391"/>
    <n v="3.0649568448293312E-3"/>
    <n v="2.5878645057757087E-3"/>
    <x v="192"/>
  </r>
  <r>
    <x v="1"/>
    <x v="1"/>
    <x v="24"/>
    <x v="24"/>
    <x v="1"/>
    <n v="68053"/>
    <x v="126"/>
    <n v="27"/>
    <n v="238"/>
    <n v="3.1005245911275036E-3"/>
    <n v="3.9674959222958574E-4"/>
    <x v="193"/>
  </r>
  <r>
    <x v="1"/>
    <x v="1"/>
    <x v="24"/>
    <x v="24"/>
    <x v="2"/>
    <n v="69012"/>
    <x v="21"/>
    <n v="32"/>
    <n v="213"/>
    <n v="2.6227322784443284E-3"/>
    <n v="4.6368747464209121E-4"/>
    <x v="194"/>
  </r>
  <r>
    <x v="1"/>
    <x v="1"/>
    <x v="24"/>
    <x v="24"/>
    <x v="3"/>
    <n v="70275"/>
    <x v="92"/>
    <n v="33"/>
    <n v="134"/>
    <n v="1.4372109569548203E-3"/>
    <n v="4.695837780149413E-4"/>
    <x v="195"/>
  </r>
  <r>
    <x v="1"/>
    <x v="1"/>
    <x v="24"/>
    <x v="24"/>
    <x v="4"/>
    <n v="69898"/>
    <x v="110"/>
    <n v="39"/>
    <n v="142"/>
    <n v="1.473575781853558E-3"/>
    <n v="5.579558785659103E-4"/>
    <x v="196"/>
  </r>
  <r>
    <x v="1"/>
    <x v="1"/>
    <x v="24"/>
    <x v="24"/>
    <x v="5"/>
    <n v="70816"/>
    <x v="127"/>
    <n v="45"/>
    <n v="149"/>
    <n v="1.4685946678716674E-3"/>
    <n v="6.3544961590600996E-4"/>
    <x v="197"/>
  </r>
  <r>
    <x v="1"/>
    <x v="1"/>
    <x v="24"/>
    <x v="24"/>
    <x v="6"/>
    <n v="73076"/>
    <x v="128"/>
    <n v="50"/>
    <n v="159"/>
    <n v="1.4915977886036456E-3"/>
    <n v="6.8421916908424109E-4"/>
    <x v="198"/>
  </r>
  <r>
    <x v="1"/>
    <x v="1"/>
    <x v="24"/>
    <x v="24"/>
    <x v="7"/>
    <n v="70924"/>
    <x v="129"/>
    <n v="173"/>
    <n v="287"/>
    <n v="1.6073543511364277E-3"/>
    <n v="2.4392307258473858E-3"/>
    <x v="199"/>
  </r>
  <r>
    <x v="1"/>
    <x v="1"/>
    <x v="25"/>
    <x v="25"/>
    <x v="0"/>
    <n v="25452"/>
    <x v="90"/>
    <n v="9"/>
    <n v="147"/>
    <n v="5.4219707685054215E-3"/>
    <n v="3.5360678925035362E-4"/>
    <x v="200"/>
  </r>
  <r>
    <x v="1"/>
    <x v="1"/>
    <x v="25"/>
    <x v="25"/>
    <x v="1"/>
    <n v="24644"/>
    <x v="130"/>
    <n v="155"/>
    <n v="344"/>
    <n v="7.6692095439052105E-3"/>
    <n v="6.2895633825677645E-3"/>
    <x v="201"/>
  </r>
  <r>
    <x v="1"/>
    <x v="1"/>
    <x v="25"/>
    <x v="25"/>
    <x v="2"/>
    <n v="25364"/>
    <x v="131"/>
    <n v="152"/>
    <n v="331"/>
    <n v="7.0572464910897336E-3"/>
    <n v="5.9927456237186564E-3"/>
    <x v="202"/>
  </r>
  <r>
    <x v="1"/>
    <x v="1"/>
    <x v="25"/>
    <x v="25"/>
    <x v="3"/>
    <n v="25880"/>
    <x v="132"/>
    <n v="153"/>
    <n v="276"/>
    <n v="4.7527047913446677E-3"/>
    <n v="5.9119010819165376E-3"/>
    <x v="203"/>
  </r>
  <r>
    <x v="1"/>
    <x v="1"/>
    <x v="25"/>
    <x v="25"/>
    <x v="4"/>
    <n v="26153"/>
    <x v="42"/>
    <n v="156"/>
    <n v="267"/>
    <n v="4.2442549611899204E-3"/>
    <n v="5.9648988643750235E-3"/>
    <x v="204"/>
  </r>
  <r>
    <x v="1"/>
    <x v="1"/>
    <x v="25"/>
    <x v="25"/>
    <x v="5"/>
    <n v="26695"/>
    <x v="128"/>
    <n v="146"/>
    <n v="255"/>
    <n v="4.083161640756696E-3"/>
    <n v="5.46918898670163E-3"/>
    <x v="205"/>
  </r>
  <r>
    <x v="1"/>
    <x v="1"/>
    <x v="25"/>
    <x v="25"/>
    <x v="6"/>
    <n v="27123"/>
    <x v="44"/>
    <n v="156"/>
    <n v="262"/>
    <n v="3.9081222578623304E-3"/>
    <n v="5.7515761530804116E-3"/>
    <x v="206"/>
  </r>
  <r>
    <x v="1"/>
    <x v="1"/>
    <x v="25"/>
    <x v="25"/>
    <x v="7"/>
    <n v="26604"/>
    <x v="62"/>
    <n v="19"/>
    <n v="117"/>
    <n v="3.6836565929935349E-3"/>
    <n v="7.1417831904976696E-4"/>
    <x v="207"/>
  </r>
  <r>
    <x v="1"/>
    <x v="1"/>
    <x v="26"/>
    <x v="26"/>
    <x v="0"/>
    <n v="4804"/>
    <x v="133"/>
    <n v="83"/>
    <n v="279"/>
    <n v="4.0799333888426312E-2"/>
    <n v="1.7277268942547878E-2"/>
    <x v="208"/>
  </r>
  <r>
    <x v="1"/>
    <x v="1"/>
    <x v="26"/>
    <x v="26"/>
    <x v="1"/>
    <n v="4823"/>
    <x v="134"/>
    <n v="84"/>
    <n v="277"/>
    <n v="4.0016587186398507E-2"/>
    <n v="1.741654571843251E-2"/>
    <x v="209"/>
  </r>
  <r>
    <x v="1"/>
    <x v="1"/>
    <x v="26"/>
    <x v="26"/>
    <x v="2"/>
    <n v="4823"/>
    <x v="135"/>
    <n v="70"/>
    <n v="252"/>
    <n v="3.7735849056603772E-2"/>
    <n v="1.4513788098693759E-2"/>
    <x v="210"/>
  </r>
  <r>
    <x v="1"/>
    <x v="1"/>
    <x v="26"/>
    <x v="26"/>
    <x v="3"/>
    <n v="4912"/>
    <x v="95"/>
    <n v="65"/>
    <n v="241"/>
    <n v="3.5830618892508145E-2"/>
    <n v="1.3232899022801304E-2"/>
    <x v="211"/>
  </r>
  <r>
    <x v="1"/>
    <x v="1"/>
    <x v="26"/>
    <x v="26"/>
    <x v="4"/>
    <n v="4965"/>
    <x v="5"/>
    <n v="79"/>
    <n v="234"/>
    <n v="3.1218529707955689E-2"/>
    <n v="1.5911379657603222E-2"/>
    <x v="212"/>
  </r>
  <r>
    <x v="1"/>
    <x v="1"/>
    <x v="26"/>
    <x v="26"/>
    <x v="5"/>
    <n v="4984"/>
    <x v="136"/>
    <n v="70"/>
    <n v="217"/>
    <n v="2.9494382022471909E-2"/>
    <n v="1.4044943820224719E-2"/>
    <x v="213"/>
  </r>
  <r>
    <x v="1"/>
    <x v="1"/>
    <x v="26"/>
    <x v="26"/>
    <x v="6"/>
    <n v="4953"/>
    <x v="2"/>
    <n v="75"/>
    <n v="239"/>
    <n v="3.311124570967091E-2"/>
    <n v="1.5142337976983646E-2"/>
    <x v="214"/>
  </r>
  <r>
    <x v="1"/>
    <x v="1"/>
    <x v="26"/>
    <x v="26"/>
    <x v="7"/>
    <n v="4884"/>
    <x v="41"/>
    <n v="65"/>
    <n v="199"/>
    <n v="2.7436527436527438E-2"/>
    <n v="1.330876330876331E-2"/>
    <x v="215"/>
  </r>
  <r>
    <x v="1"/>
    <x v="1"/>
    <x v="27"/>
    <x v="27"/>
    <x v="0"/>
    <n v="4094"/>
    <x v="137"/>
    <n v="8"/>
    <n v="160"/>
    <n v="3.7127503663898387E-2"/>
    <n v="1.9540791402051783E-3"/>
    <x v="216"/>
  </r>
  <r>
    <x v="1"/>
    <x v="1"/>
    <x v="27"/>
    <x v="27"/>
    <x v="1"/>
    <n v="4242"/>
    <x v="51"/>
    <n v="11"/>
    <n v="165"/>
    <n v="3.6303630363036306E-2"/>
    <n v="2.593116454502593E-3"/>
    <x v="217"/>
  </r>
  <r>
    <x v="1"/>
    <x v="1"/>
    <x v="27"/>
    <x v="27"/>
    <x v="2"/>
    <n v="4360"/>
    <x v="138"/>
    <n v="8"/>
    <n v="141"/>
    <n v="3.0504587155963304E-2"/>
    <n v="1.834862385321101E-3"/>
    <x v="218"/>
  </r>
  <r>
    <x v="1"/>
    <x v="1"/>
    <x v="27"/>
    <x v="27"/>
    <x v="3"/>
    <n v="4593"/>
    <x v="139"/>
    <n v="7"/>
    <n v="151"/>
    <n v="3.1352057478772045E-2"/>
    <n v="1.5240583496625298E-3"/>
    <x v="219"/>
  </r>
  <r>
    <x v="1"/>
    <x v="1"/>
    <x v="27"/>
    <x v="27"/>
    <x v="4"/>
    <n v="4622"/>
    <x v="41"/>
    <n v="16"/>
    <n v="150"/>
    <n v="2.8991778450887063E-2"/>
    <n v="3.4617048896581565E-3"/>
    <x v="220"/>
  </r>
  <r>
    <x v="1"/>
    <x v="1"/>
    <x v="27"/>
    <x v="27"/>
    <x v="5"/>
    <n v="4804"/>
    <x v="140"/>
    <n v="13"/>
    <n v="134"/>
    <n v="2.5187343880099917E-2"/>
    <n v="2.7060782681099086E-3"/>
    <x v="221"/>
  </r>
  <r>
    <x v="1"/>
    <x v="1"/>
    <x v="27"/>
    <x v="27"/>
    <x v="6"/>
    <n v="4971"/>
    <x v="141"/>
    <n v="13"/>
    <n v="141"/>
    <n v="2.5749346208006438E-2"/>
    <n v="2.6151679742506539E-3"/>
    <x v="222"/>
  </r>
  <r>
    <x v="1"/>
    <x v="1"/>
    <x v="27"/>
    <x v="27"/>
    <x v="7"/>
    <n v="4965"/>
    <x v="114"/>
    <n v="12"/>
    <n v="125"/>
    <n v="2.2759315206445117E-2"/>
    <n v="2.4169184290030211E-3"/>
    <x v="223"/>
  </r>
  <r>
    <x v="1"/>
    <x v="1"/>
    <x v="28"/>
    <x v="28"/>
    <x v="0"/>
    <n v="2458"/>
    <x v="101"/>
    <n v="27"/>
    <n v="79"/>
    <n v="2.115541090317331E-2"/>
    <n v="1.0984540276647681E-2"/>
    <x v="224"/>
  </r>
  <r>
    <x v="1"/>
    <x v="1"/>
    <x v="28"/>
    <x v="28"/>
    <x v="1"/>
    <n v="2460"/>
    <x v="104"/>
    <n v="24"/>
    <n v="74"/>
    <n v="2.032520325203252E-2"/>
    <n v="9.7560975609756097E-3"/>
    <x v="225"/>
  </r>
  <r>
    <x v="1"/>
    <x v="1"/>
    <x v="28"/>
    <x v="28"/>
    <x v="2"/>
    <n v="2410"/>
    <x v="8"/>
    <n v="18"/>
    <n v="75"/>
    <n v="2.3651452282157676E-2"/>
    <n v="7.4688796680497929E-3"/>
    <x v="226"/>
  </r>
  <r>
    <x v="1"/>
    <x v="1"/>
    <x v="28"/>
    <x v="28"/>
    <x v="3"/>
    <n v="2468"/>
    <x v="142"/>
    <n v="22"/>
    <n v="70"/>
    <n v="1.9448946515397084E-2"/>
    <n v="8.9141004862236632E-3"/>
    <x v="227"/>
  </r>
  <r>
    <x v="1"/>
    <x v="1"/>
    <x v="28"/>
    <x v="28"/>
    <x v="4"/>
    <n v="2607"/>
    <x v="143"/>
    <n v="20"/>
    <n v="58"/>
    <n v="1.4576141158419639E-2"/>
    <n v="7.6716532412734947E-3"/>
    <x v="228"/>
  </r>
  <r>
    <x v="1"/>
    <x v="1"/>
    <x v="28"/>
    <x v="28"/>
    <x v="5"/>
    <n v="2664"/>
    <x v="144"/>
    <n v="24"/>
    <n v="56"/>
    <n v="1.2012012012012012E-2"/>
    <n v="9.0090090090090089E-3"/>
    <x v="229"/>
  </r>
  <r>
    <x v="1"/>
    <x v="1"/>
    <x v="28"/>
    <x v="28"/>
    <x v="6"/>
    <n v="2634"/>
    <x v="105"/>
    <n v="19"/>
    <n v="56"/>
    <n v="1.4047076689445709E-2"/>
    <n v="7.2133637053910403E-3"/>
    <x v="230"/>
  </r>
  <r>
    <x v="1"/>
    <x v="1"/>
    <x v="28"/>
    <x v="28"/>
    <x v="7"/>
    <n v="2729"/>
    <x v="145"/>
    <n v="20"/>
    <n v="59"/>
    <n v="1.4290949065591791E-2"/>
    <n v="7.3286918285086116E-3"/>
    <x v="231"/>
  </r>
  <r>
    <x v="1"/>
    <x v="1"/>
    <x v="29"/>
    <x v="29"/>
    <x v="0"/>
    <n v="2586"/>
    <x v="30"/>
    <n v="4"/>
    <n v="18"/>
    <n v="5.4137664346481052E-3"/>
    <n v="1.5467904098994587E-3"/>
    <x v="232"/>
  </r>
  <r>
    <x v="1"/>
    <x v="1"/>
    <x v="29"/>
    <x v="29"/>
    <x v="1"/>
    <n v="2652"/>
    <x v="32"/>
    <n v="5"/>
    <n v="23"/>
    <n v="6.7873303167420816E-3"/>
    <n v="1.885369532428356E-3"/>
    <x v="233"/>
  </r>
  <r>
    <x v="1"/>
    <x v="1"/>
    <x v="29"/>
    <x v="29"/>
    <x v="2"/>
    <n v="2708"/>
    <x v="33"/>
    <n v="5"/>
    <n v="24"/>
    <n v="7.0162481536189068E-3"/>
    <n v="1.846381093057607E-3"/>
    <x v="234"/>
  </r>
  <r>
    <x v="1"/>
    <x v="1"/>
    <x v="29"/>
    <x v="29"/>
    <x v="3"/>
    <n v="2773"/>
    <x v="32"/>
    <n v="7"/>
    <n v="25"/>
    <n v="6.4911648034619547E-3"/>
    <n v="2.5243418680129825E-3"/>
    <x v="235"/>
  </r>
  <r>
    <x v="1"/>
    <x v="1"/>
    <x v="29"/>
    <x v="29"/>
    <x v="4"/>
    <n v="2772"/>
    <x v="146"/>
    <n v="11"/>
    <n v="24"/>
    <n v="4.68975468975469E-3"/>
    <n v="3.968253968253968E-3"/>
    <x v="236"/>
  </r>
  <r>
    <x v="1"/>
    <x v="1"/>
    <x v="29"/>
    <x v="29"/>
    <x v="5"/>
    <n v="2927"/>
    <x v="33"/>
    <n v="10"/>
    <n v="29"/>
    <n v="6.4912880081995214E-3"/>
    <n v="3.4164673727365906E-3"/>
    <x v="237"/>
  </r>
  <r>
    <x v="1"/>
    <x v="1"/>
    <x v="29"/>
    <x v="29"/>
    <x v="6"/>
    <n v="3027"/>
    <x v="147"/>
    <n v="11"/>
    <n v="28"/>
    <n v="5.6161215725140405E-3"/>
    <n v="3.6339610175090851E-3"/>
    <x v="238"/>
  </r>
  <r>
    <x v="1"/>
    <x v="1"/>
    <x v="29"/>
    <x v="29"/>
    <x v="7"/>
    <n v="2937"/>
    <x v="148"/>
    <n v="5"/>
    <n v="21"/>
    <n v="5.4477357848144361E-3"/>
    <n v="1.7024174327545114E-3"/>
    <x v="239"/>
  </r>
  <r>
    <x v="1"/>
    <x v="1"/>
    <x v="30"/>
    <x v="30"/>
    <x v="0"/>
    <n v="2586"/>
    <x v="111"/>
    <n v="5"/>
    <n v="90"/>
    <n v="3.2869296210363497E-2"/>
    <n v="1.9334880123743233E-3"/>
    <x v="240"/>
  </r>
  <r>
    <x v="1"/>
    <x v="1"/>
    <x v="30"/>
    <x v="30"/>
    <x v="1"/>
    <n v="2503"/>
    <x v="116"/>
    <n v="6"/>
    <n v="100"/>
    <n v="3.7554934079105075E-2"/>
    <n v="2.3971234518577705E-3"/>
    <x v="241"/>
  </r>
  <r>
    <x v="1"/>
    <x v="1"/>
    <x v="30"/>
    <x v="30"/>
    <x v="2"/>
    <n v="2451"/>
    <x v="57"/>
    <n v="4"/>
    <n v="94"/>
    <n v="3.6719706242350061E-2"/>
    <n v="1.6319869441044472E-3"/>
    <x v="242"/>
  </r>
  <r>
    <x v="1"/>
    <x v="1"/>
    <x v="30"/>
    <x v="30"/>
    <x v="3"/>
    <n v="2558"/>
    <x v="100"/>
    <n v="11"/>
    <n v="62"/>
    <n v="1.99374511336982E-2"/>
    <n v="4.3002345582486314E-3"/>
    <x v="243"/>
  </r>
  <r>
    <x v="1"/>
    <x v="1"/>
    <x v="30"/>
    <x v="30"/>
    <x v="4"/>
    <n v="2727"/>
    <x v="96"/>
    <n v="11"/>
    <n v="67"/>
    <n v="2.0535386872020535E-2"/>
    <n v="4.0337367070040339E-3"/>
    <x v="244"/>
  </r>
  <r>
    <x v="1"/>
    <x v="1"/>
    <x v="30"/>
    <x v="30"/>
    <x v="5"/>
    <n v="2735"/>
    <x v="97"/>
    <n v="11"/>
    <n v="66"/>
    <n v="2.0109689213893969E-2"/>
    <n v="4.0219378427787935E-3"/>
    <x v="245"/>
  </r>
  <r>
    <x v="1"/>
    <x v="1"/>
    <x v="30"/>
    <x v="30"/>
    <x v="6"/>
    <n v="2850"/>
    <x v="96"/>
    <n v="14"/>
    <n v="70"/>
    <n v="1.9649122807017545E-2"/>
    <n v="4.9122807017543861E-3"/>
    <x v="246"/>
  </r>
  <r>
    <x v="1"/>
    <x v="1"/>
    <x v="30"/>
    <x v="30"/>
    <x v="7"/>
    <n v="2858"/>
    <x v="102"/>
    <n v="12"/>
    <n v="59"/>
    <n v="1.6445066480055982E-2"/>
    <n v="4.1987403778866337E-3"/>
    <x v="247"/>
  </r>
  <r>
    <x v="1"/>
    <x v="1"/>
    <x v="31"/>
    <x v="31"/>
    <x v="0"/>
    <n v="16725"/>
    <x v="31"/>
    <n v="12"/>
    <n v="27"/>
    <n v="8.9686098654708521E-4"/>
    <n v="7.1748878923766812E-4"/>
    <x v="248"/>
  </r>
  <r>
    <x v="1"/>
    <x v="1"/>
    <x v="31"/>
    <x v="31"/>
    <x v="1"/>
    <n v="16774"/>
    <x v="148"/>
    <n v="12"/>
    <n v="28"/>
    <n v="9.5385715989030641E-4"/>
    <n v="7.1539286991772978E-4"/>
    <x v="249"/>
  </r>
  <r>
    <x v="1"/>
    <x v="1"/>
    <x v="31"/>
    <x v="31"/>
    <x v="2"/>
    <n v="17929"/>
    <x v="30"/>
    <n v="9"/>
    <n v="23"/>
    <n v="7.8085782809972674E-4"/>
    <n v="5.0198003234982428E-4"/>
    <x v="250"/>
  </r>
  <r>
    <x v="1"/>
    <x v="1"/>
    <x v="31"/>
    <x v="31"/>
    <x v="3"/>
    <n v="19720"/>
    <x v="30"/>
    <n v="5"/>
    <n v="19"/>
    <n v="7.099391480730223E-4"/>
    <n v="2.5354969574036511E-4"/>
    <x v="251"/>
  </r>
  <r>
    <x v="1"/>
    <x v="1"/>
    <x v="31"/>
    <x v="31"/>
    <x v="4"/>
    <n v="19818"/>
    <x v="30"/>
    <n v="11"/>
    <n v="25"/>
    <n v="7.0642849934403069E-4"/>
    <n v="5.5505096377030984E-4"/>
    <x v="252"/>
  </r>
  <r>
    <x v="1"/>
    <x v="1"/>
    <x v="31"/>
    <x v="31"/>
    <x v="5"/>
    <n v="19896"/>
    <x v="30"/>
    <n v="11"/>
    <n v="25"/>
    <n v="7.0365902694008843E-4"/>
    <n v="5.5287494973864089E-4"/>
    <x v="253"/>
  </r>
  <r>
    <x v="1"/>
    <x v="1"/>
    <x v="31"/>
    <x v="31"/>
    <x v="6"/>
    <n v="19796"/>
    <x v="147"/>
    <n v="12"/>
    <n v="29"/>
    <n v="8.5875934532228732E-4"/>
    <n v="6.0618306728632044E-4"/>
    <x v="254"/>
  </r>
  <r>
    <x v="1"/>
    <x v="1"/>
    <x v="31"/>
    <x v="31"/>
    <x v="7"/>
    <n v="19902"/>
    <x v="146"/>
    <n v="16"/>
    <n v="29"/>
    <n v="6.532006833484072E-4"/>
    <n v="8.0393930258265505E-4"/>
    <x v="255"/>
  </r>
  <r>
    <x v="1"/>
    <x v="1"/>
    <x v="32"/>
    <x v="32"/>
    <x v="0"/>
    <n v="26025"/>
    <x v="77"/>
    <n v="7"/>
    <n v="104"/>
    <n v="3.7271853986551393E-3"/>
    <n v="2.6897214217098942E-4"/>
    <x v="256"/>
  </r>
  <r>
    <x v="1"/>
    <x v="1"/>
    <x v="32"/>
    <x v="32"/>
    <x v="1"/>
    <n v="25771"/>
    <x v="118"/>
    <n v="8"/>
    <n v="89"/>
    <n v="3.1430677893756549E-3"/>
    <n v="3.1042644833339801E-4"/>
    <x v="257"/>
  </r>
  <r>
    <x v="1"/>
    <x v="1"/>
    <x v="32"/>
    <x v="32"/>
    <x v="2"/>
    <n v="26199"/>
    <x v="109"/>
    <n v="10"/>
    <n v="99"/>
    <n v="3.3970762242833694E-3"/>
    <n v="3.8169395778464826E-4"/>
    <x v="258"/>
  </r>
  <r>
    <x v="1"/>
    <x v="1"/>
    <x v="32"/>
    <x v="32"/>
    <x v="3"/>
    <n v="26720"/>
    <x v="66"/>
    <n v="8"/>
    <n v="74"/>
    <n v="2.4700598802395212E-3"/>
    <n v="2.9940119760479042E-4"/>
    <x v="259"/>
  </r>
  <r>
    <x v="1"/>
    <x v="1"/>
    <x v="32"/>
    <x v="32"/>
    <x v="4"/>
    <n v="27788"/>
    <x v="81"/>
    <n v="12"/>
    <n v="75"/>
    <n v="2.2671656830286456E-3"/>
    <n v="4.3184108248164676E-4"/>
    <x v="260"/>
  </r>
  <r>
    <x v="1"/>
    <x v="1"/>
    <x v="32"/>
    <x v="32"/>
    <x v="5"/>
    <n v="27826"/>
    <x v="65"/>
    <n v="9"/>
    <n v="76"/>
    <n v="2.4078200244375763E-3"/>
    <n v="3.2343851074534608E-4"/>
    <x v="261"/>
  </r>
  <r>
    <x v="1"/>
    <x v="1"/>
    <x v="32"/>
    <x v="32"/>
    <x v="6"/>
    <n v="28653"/>
    <x v="67"/>
    <n v="10"/>
    <n v="72"/>
    <n v="2.1638222873695597E-3"/>
    <n v="3.4900359473702581E-4"/>
    <x v="262"/>
  </r>
  <r>
    <x v="1"/>
    <x v="1"/>
    <x v="32"/>
    <x v="32"/>
    <x v="7"/>
    <n v="28850"/>
    <x v="149"/>
    <n v="9"/>
    <n v="93"/>
    <n v="2.9116117850953205E-3"/>
    <n v="3.1195840554592723E-4"/>
    <x v="263"/>
  </r>
  <r>
    <x v="1"/>
    <x v="1"/>
    <x v="33"/>
    <x v="33"/>
    <x v="0"/>
    <n v="7632"/>
    <x v="66"/>
    <n v="16"/>
    <n v="82"/>
    <n v="8.6477987421383646E-3"/>
    <n v="2.0964360587002098E-3"/>
    <x v="264"/>
  </r>
  <r>
    <x v="1"/>
    <x v="1"/>
    <x v="33"/>
    <x v="33"/>
    <x v="1"/>
    <n v="7478"/>
    <x v="67"/>
    <n v="13"/>
    <n v="75"/>
    <n v="8.2909868948916818E-3"/>
    <n v="1.7384327360256753E-3"/>
    <x v="265"/>
  </r>
  <r>
    <x v="1"/>
    <x v="1"/>
    <x v="33"/>
    <x v="33"/>
    <x v="2"/>
    <n v="7392"/>
    <x v="150"/>
    <n v="18"/>
    <n v="90"/>
    <n v="9.74025974025974E-3"/>
    <n v="2.435064935064935E-3"/>
    <x v="266"/>
  </r>
  <r>
    <x v="1"/>
    <x v="1"/>
    <x v="33"/>
    <x v="33"/>
    <x v="3"/>
    <n v="7763"/>
    <x v="61"/>
    <n v="11"/>
    <n v="86"/>
    <n v="9.6612134484091207E-3"/>
    <n v="1.4169779724333377E-3"/>
    <x v="267"/>
  </r>
  <r>
    <x v="1"/>
    <x v="1"/>
    <x v="33"/>
    <x v="33"/>
    <x v="4"/>
    <n v="8177"/>
    <x v="98"/>
    <n v="16"/>
    <n v="70"/>
    <n v="6.603888956830133E-3"/>
    <n v="1.9567078390607803E-3"/>
    <x v="268"/>
  </r>
  <r>
    <x v="1"/>
    <x v="1"/>
    <x v="33"/>
    <x v="33"/>
    <x v="5"/>
    <n v="8382"/>
    <x v="104"/>
    <n v="18"/>
    <n v="68"/>
    <n v="5.9651634454784058E-3"/>
    <n v="2.1474588403722263E-3"/>
    <x v="269"/>
  </r>
  <r>
    <x v="1"/>
    <x v="1"/>
    <x v="33"/>
    <x v="33"/>
    <x v="6"/>
    <n v="8268"/>
    <x v="101"/>
    <n v="17"/>
    <n v="69"/>
    <n v="6.2893081761006293E-3"/>
    <n v="2.0561199806482825E-3"/>
    <x v="270"/>
  </r>
  <r>
    <x v="1"/>
    <x v="1"/>
    <x v="33"/>
    <x v="33"/>
    <x v="7"/>
    <n v="8103"/>
    <x v="103"/>
    <n v="14"/>
    <n v="56"/>
    <n v="5.1832654572380602E-3"/>
    <n v="1.7277551524126867E-3"/>
    <x v="271"/>
  </r>
  <r>
    <x v="1"/>
    <x v="1"/>
    <x v="34"/>
    <x v="34"/>
    <x v="0"/>
    <n v="1422"/>
    <x v="99"/>
    <n v="9"/>
    <n v="62"/>
    <n v="3.7271448663853728E-2"/>
    <n v="6.3291139240506328E-3"/>
    <x v="272"/>
  </r>
  <r>
    <x v="1"/>
    <x v="1"/>
    <x v="34"/>
    <x v="34"/>
    <x v="1"/>
    <n v="1470"/>
    <x v="99"/>
    <n v="8"/>
    <n v="61"/>
    <n v="3.6054421768707483E-2"/>
    <n v="5.4421768707482989E-3"/>
    <x v="273"/>
  </r>
  <r>
    <x v="1"/>
    <x v="1"/>
    <x v="34"/>
    <x v="34"/>
    <x v="2"/>
    <n v="1497"/>
    <x v="10"/>
    <n v="5"/>
    <n v="50"/>
    <n v="3.0060120240480961E-2"/>
    <n v="3.3400133600534404E-3"/>
    <x v="274"/>
  </r>
  <r>
    <x v="1"/>
    <x v="1"/>
    <x v="34"/>
    <x v="34"/>
    <x v="3"/>
    <n v="1581"/>
    <x v="12"/>
    <n v="5"/>
    <n v="51"/>
    <n v="2.9095509171410499E-2"/>
    <n v="3.1625553447185324E-3"/>
    <x v="275"/>
  </r>
  <r>
    <x v="1"/>
    <x v="1"/>
    <x v="34"/>
    <x v="34"/>
    <x v="4"/>
    <n v="1519"/>
    <x v="151"/>
    <n v="4"/>
    <n v="45"/>
    <n v="2.6991441737985518E-2"/>
    <n v="2.6333113890717576E-3"/>
    <x v="276"/>
  </r>
  <r>
    <x v="1"/>
    <x v="1"/>
    <x v="34"/>
    <x v="34"/>
    <x v="5"/>
    <n v="1508"/>
    <x v="152"/>
    <n v="5"/>
    <n v="39"/>
    <n v="2.2546419098143235E-2"/>
    <n v="3.3156498673740055E-3"/>
    <x v="277"/>
  </r>
  <r>
    <x v="1"/>
    <x v="1"/>
    <x v="34"/>
    <x v="34"/>
    <x v="6"/>
    <n v="1514"/>
    <x v="35"/>
    <n v="4"/>
    <n v="37"/>
    <n v="2.1796565389696168E-2"/>
    <n v="2.6420079260237781E-3"/>
    <x v="278"/>
  </r>
  <r>
    <x v="1"/>
    <x v="1"/>
    <x v="34"/>
    <x v="34"/>
    <x v="7"/>
    <n v="1543"/>
    <x v="35"/>
    <n v="6"/>
    <n v="39"/>
    <n v="2.1386908619572261E-2"/>
    <n v="3.8885288399222295E-3"/>
    <x v="279"/>
  </r>
  <r>
    <x v="1"/>
    <x v="1"/>
    <x v="35"/>
    <x v="35"/>
    <x v="0"/>
    <n v="21980"/>
    <x v="153"/>
    <n v="24"/>
    <n v="317"/>
    <n v="1.3330300272975432E-2"/>
    <n v="1.091901728844404E-3"/>
    <x v="280"/>
  </r>
  <r>
    <x v="1"/>
    <x v="1"/>
    <x v="35"/>
    <x v="35"/>
    <x v="1"/>
    <n v="21671"/>
    <x v="154"/>
    <n v="24"/>
    <n v="295"/>
    <n v="1.250519126943842E-2"/>
    <n v="1.1074708135296017E-3"/>
    <x v="281"/>
  </r>
  <r>
    <x v="1"/>
    <x v="1"/>
    <x v="35"/>
    <x v="35"/>
    <x v="2"/>
    <n v="21797"/>
    <x v="155"/>
    <n v="26"/>
    <n v="305"/>
    <n v="1.2799926595403037E-2"/>
    <n v="1.1928247006468781E-3"/>
    <x v="282"/>
  </r>
  <r>
    <x v="1"/>
    <x v="1"/>
    <x v="35"/>
    <x v="35"/>
    <x v="3"/>
    <n v="22862"/>
    <x v="156"/>
    <n v="26"/>
    <n v="285"/>
    <n v="1.1328842620943049E-2"/>
    <n v="1.1372583326043216E-3"/>
    <x v="283"/>
  </r>
  <r>
    <x v="1"/>
    <x v="1"/>
    <x v="35"/>
    <x v="35"/>
    <x v="4"/>
    <n v="23312"/>
    <x v="157"/>
    <n v="36"/>
    <n v="284"/>
    <n v="1.0638297872340425E-2"/>
    <n v="1.5442690459849004E-3"/>
    <x v="284"/>
  </r>
  <r>
    <x v="1"/>
    <x v="1"/>
    <x v="35"/>
    <x v="35"/>
    <x v="5"/>
    <n v="23770"/>
    <x v="158"/>
    <n v="32"/>
    <n v="273"/>
    <n v="1.0138830458561211E-2"/>
    <n v="1.3462347496844761E-3"/>
    <x v="285"/>
  </r>
  <r>
    <x v="1"/>
    <x v="1"/>
    <x v="35"/>
    <x v="35"/>
    <x v="6"/>
    <n v="24199"/>
    <x v="159"/>
    <n v="35"/>
    <n v="154"/>
    <n v="4.9175585768006938E-3"/>
    <n v="1.4463407578825572E-3"/>
    <x v="286"/>
  </r>
  <r>
    <x v="1"/>
    <x v="1"/>
    <x v="35"/>
    <x v="35"/>
    <x v="7"/>
    <n v="24096"/>
    <x v="129"/>
    <n v="31"/>
    <n v="145"/>
    <n v="4.7310756972111555E-3"/>
    <n v="1.2865205843293492E-3"/>
    <x v="287"/>
  </r>
  <r>
    <x v="1"/>
    <x v="1"/>
    <x v="36"/>
    <x v="36"/>
    <x v="0"/>
    <n v="5453"/>
    <x v="160"/>
    <n v="51"/>
    <n v="305"/>
    <n v="4.6579864294883554E-2"/>
    <n v="9.3526499174766183E-3"/>
    <x v="288"/>
  </r>
  <r>
    <x v="1"/>
    <x v="1"/>
    <x v="36"/>
    <x v="36"/>
    <x v="1"/>
    <n v="5360"/>
    <x v="161"/>
    <n v="44"/>
    <n v="318"/>
    <n v="5.1119402985074627E-2"/>
    <n v="8.2089552238805968E-3"/>
    <x v="289"/>
  </r>
  <r>
    <x v="1"/>
    <x v="1"/>
    <x v="36"/>
    <x v="36"/>
    <x v="2"/>
    <n v="5265"/>
    <x v="162"/>
    <n v="46"/>
    <n v="296"/>
    <n v="4.7483380816714153E-2"/>
    <n v="8.7369420702754028E-3"/>
    <x v="290"/>
  </r>
  <r>
    <x v="1"/>
    <x v="1"/>
    <x v="36"/>
    <x v="36"/>
    <x v="3"/>
    <n v="5227"/>
    <x v="74"/>
    <n v="37"/>
    <n v="252"/>
    <n v="4.1132580830304188E-2"/>
    <n v="7.0786301894011864E-3"/>
    <x v="291"/>
  </r>
  <r>
    <x v="1"/>
    <x v="1"/>
    <x v="36"/>
    <x v="36"/>
    <x v="4"/>
    <n v="5469"/>
    <x v="163"/>
    <n v="44"/>
    <n v="248"/>
    <n v="3.7301151947339552E-2"/>
    <n v="8.0453464984457847E-3"/>
    <x v="292"/>
  </r>
  <r>
    <x v="1"/>
    <x v="1"/>
    <x v="36"/>
    <x v="36"/>
    <x v="5"/>
    <n v="5480"/>
    <x v="134"/>
    <n v="51"/>
    <n v="244"/>
    <n v="3.5218978102189782E-2"/>
    <n v="9.3065693430656928E-3"/>
    <x v="293"/>
  </r>
  <r>
    <x v="1"/>
    <x v="1"/>
    <x v="36"/>
    <x v="36"/>
    <x v="6"/>
    <n v="5709"/>
    <x v="164"/>
    <n v="48"/>
    <n v="375"/>
    <n v="5.727798213347346E-2"/>
    <n v="8.4077771939043613E-3"/>
    <x v="294"/>
  </r>
  <r>
    <x v="1"/>
    <x v="1"/>
    <x v="36"/>
    <x v="36"/>
    <x v="7"/>
    <n v="5640"/>
    <x v="85"/>
    <n v="41"/>
    <n v="360"/>
    <n v="5.6560283687943261E-2"/>
    <n v="7.2695035460992909E-3"/>
    <x v="295"/>
  </r>
  <r>
    <x v="1"/>
    <x v="1"/>
    <x v="37"/>
    <x v="37"/>
    <x v="0"/>
    <n v="6663"/>
    <x v="4"/>
    <n v="40"/>
    <n v="189"/>
    <n v="2.2362299264595528E-2"/>
    <n v="6.0033018159987997E-3"/>
    <x v="296"/>
  </r>
  <r>
    <x v="1"/>
    <x v="1"/>
    <x v="37"/>
    <x v="37"/>
    <x v="1"/>
    <n v="6606"/>
    <x v="165"/>
    <n v="47"/>
    <n v="195"/>
    <n v="2.2403875264910687E-2"/>
    <n v="7.1147441719648808E-3"/>
    <x v="297"/>
  </r>
  <r>
    <x v="1"/>
    <x v="1"/>
    <x v="37"/>
    <x v="37"/>
    <x v="2"/>
    <n v="6518"/>
    <x v="166"/>
    <n v="36"/>
    <n v="178"/>
    <n v="2.1785823872353484E-2"/>
    <n v="5.5231666155262354E-3"/>
    <x v="298"/>
  </r>
  <r>
    <x v="1"/>
    <x v="1"/>
    <x v="37"/>
    <x v="37"/>
    <x v="3"/>
    <n v="6706"/>
    <x v="167"/>
    <n v="39"/>
    <n v="165"/>
    <n v="1.8789144050104383E-2"/>
    <n v="5.8156874440799282E-3"/>
    <x v="299"/>
  </r>
  <r>
    <x v="1"/>
    <x v="1"/>
    <x v="37"/>
    <x v="37"/>
    <x v="4"/>
    <n v="6640"/>
    <x v="168"/>
    <n v="47"/>
    <n v="165"/>
    <n v="1.7771084337349398E-2"/>
    <n v="7.0783132530120481E-3"/>
    <x v="300"/>
  </r>
  <r>
    <x v="1"/>
    <x v="1"/>
    <x v="37"/>
    <x v="37"/>
    <x v="5"/>
    <n v="6614"/>
    <x v="128"/>
    <n v="40"/>
    <n v="149"/>
    <n v="1.6480193528878136E-2"/>
    <n v="6.0477774417901425E-3"/>
    <x v="301"/>
  </r>
  <r>
    <x v="1"/>
    <x v="1"/>
    <x v="37"/>
    <x v="37"/>
    <x v="6"/>
    <n v="6602"/>
    <x v="168"/>
    <n v="39"/>
    <n v="157"/>
    <n v="1.7873371705543775E-2"/>
    <n v="5.9073008179339592E-3"/>
    <x v="302"/>
  </r>
  <r>
    <x v="1"/>
    <x v="1"/>
    <x v="37"/>
    <x v="37"/>
    <x v="7"/>
    <n v="6604"/>
    <x v="107"/>
    <n v="33"/>
    <n v="163"/>
    <n v="1.968503937007874E-2"/>
    <n v="4.9969715324046033E-3"/>
    <x v="303"/>
  </r>
  <r>
    <x v="1"/>
    <x v="1"/>
    <x v="38"/>
    <x v="38"/>
    <x v="0"/>
    <n v="2584"/>
    <x v="137"/>
    <n v="24"/>
    <n v="176"/>
    <n v="5.8823529411764705E-2"/>
    <n v="9.2879256965944269E-3"/>
    <x v="304"/>
  </r>
  <r>
    <x v="1"/>
    <x v="1"/>
    <x v="38"/>
    <x v="38"/>
    <x v="1"/>
    <n v="2699"/>
    <x v="166"/>
    <n v="20"/>
    <n v="162"/>
    <n v="5.2612078547610228E-2"/>
    <n v="7.4101519081141163E-3"/>
    <x v="305"/>
  </r>
  <r>
    <x v="1"/>
    <x v="1"/>
    <x v="38"/>
    <x v="38"/>
    <x v="2"/>
    <n v="2658"/>
    <x v="107"/>
    <n v="19"/>
    <n v="149"/>
    <n v="4.8908954100827691E-2"/>
    <n v="7.1482317531978935E-3"/>
    <x v="306"/>
  </r>
  <r>
    <x v="1"/>
    <x v="1"/>
    <x v="38"/>
    <x v="38"/>
    <x v="3"/>
    <n v="2716"/>
    <x v="168"/>
    <n v="5"/>
    <n v="123"/>
    <n v="4.3446244477172311E-2"/>
    <n v="1.8409425625920471E-3"/>
    <x v="307"/>
  </r>
  <r>
    <x v="1"/>
    <x v="1"/>
    <x v="38"/>
    <x v="38"/>
    <x v="4"/>
    <n v="2872"/>
    <x v="159"/>
    <n v="11"/>
    <n v="130"/>
    <n v="4.1434540389972144E-2"/>
    <n v="3.8300835654596099E-3"/>
    <x v="308"/>
  </r>
  <r>
    <x v="1"/>
    <x v="1"/>
    <x v="38"/>
    <x v="38"/>
    <x v="5"/>
    <n v="2901"/>
    <x v="132"/>
    <n v="10"/>
    <n v="133"/>
    <n v="4.2399172699069287E-2"/>
    <n v="3.447087211306446E-3"/>
    <x v="309"/>
  </r>
  <r>
    <x v="1"/>
    <x v="1"/>
    <x v="38"/>
    <x v="38"/>
    <x v="6"/>
    <n v="2965"/>
    <x v="129"/>
    <n v="8"/>
    <n v="122"/>
    <n v="3.8448566610455315E-2"/>
    <n v="2.6981450252951096E-3"/>
    <x v="310"/>
  </r>
  <r>
    <x v="1"/>
    <x v="1"/>
    <x v="38"/>
    <x v="38"/>
    <x v="7"/>
    <n v="2797"/>
    <x v="169"/>
    <n v="10"/>
    <n v="105"/>
    <n v="3.3964962459778335E-2"/>
    <n v="3.5752592062924561E-3"/>
    <x v="311"/>
  </r>
  <r>
    <x v="1"/>
    <x v="1"/>
    <x v="39"/>
    <x v="39"/>
    <x v="0"/>
    <n v="939"/>
    <x v="170"/>
    <n v="21"/>
    <n v="50"/>
    <n v="3.0883919062832801E-2"/>
    <n v="2.2364217252396165E-2"/>
    <x v="312"/>
  </r>
  <r>
    <x v="1"/>
    <x v="1"/>
    <x v="39"/>
    <x v="39"/>
    <x v="1"/>
    <n v="942"/>
    <x v="144"/>
    <n v="26"/>
    <n v="58"/>
    <n v="3.3970276008492568E-2"/>
    <n v="2.7600849256900213E-2"/>
    <x v="313"/>
  </r>
  <r>
    <x v="1"/>
    <x v="1"/>
    <x v="39"/>
    <x v="39"/>
    <x v="2"/>
    <n v="833"/>
    <x v="36"/>
    <n v="25"/>
    <n v="52"/>
    <n v="3.2412965186074429E-2"/>
    <n v="3.0012004801920768E-2"/>
    <x v="314"/>
  </r>
  <r>
    <x v="1"/>
    <x v="1"/>
    <x v="39"/>
    <x v="39"/>
    <x v="3"/>
    <n v="826"/>
    <x v="36"/>
    <n v="22"/>
    <n v="49"/>
    <n v="3.2687651331719129E-2"/>
    <n v="2.6634382566585957E-2"/>
    <x v="315"/>
  </r>
  <r>
    <x v="1"/>
    <x v="1"/>
    <x v="39"/>
    <x v="39"/>
    <x v="4"/>
    <n v="872"/>
    <x v="171"/>
    <n v="26"/>
    <n v="52"/>
    <n v="2.9816513761467892E-2"/>
    <n v="2.9816513761467892E-2"/>
    <x v="316"/>
  </r>
  <r>
    <x v="1"/>
    <x v="1"/>
    <x v="39"/>
    <x v="39"/>
    <x v="5"/>
    <n v="839"/>
    <x v="152"/>
    <n v="18"/>
    <n v="52"/>
    <n v="4.0524433849821219E-2"/>
    <n v="2.1454112038140644E-2"/>
    <x v="317"/>
  </r>
  <r>
    <x v="1"/>
    <x v="1"/>
    <x v="39"/>
    <x v="39"/>
    <x v="6"/>
    <n v="808"/>
    <x v="172"/>
    <n v="17"/>
    <n v="52"/>
    <n v="4.3316831683168314E-2"/>
    <n v="2.1039603960396041E-2"/>
    <x v="318"/>
  </r>
  <r>
    <x v="1"/>
    <x v="1"/>
    <x v="39"/>
    <x v="39"/>
    <x v="7"/>
    <n v="834"/>
    <x v="173"/>
    <n v="18"/>
    <n v="43"/>
    <n v="2.9976019184652279E-2"/>
    <n v="2.1582733812949641E-2"/>
    <x v="319"/>
  </r>
  <r>
    <x v="2"/>
    <x v="2"/>
    <x v="40"/>
    <x v="40"/>
    <x v="0"/>
    <n v="427902"/>
    <x v="174"/>
    <n v="135"/>
    <n v="555"/>
    <n v="9.8153315478777844E-4"/>
    <n v="3.1549279975321451E-4"/>
    <x v="320"/>
  </r>
  <r>
    <x v="2"/>
    <x v="2"/>
    <x v="40"/>
    <x v="40"/>
    <x v="1"/>
    <n v="423244"/>
    <x v="175"/>
    <n v="137"/>
    <n v="523"/>
    <n v="9.120034778992732E-4"/>
    <n v="3.2369035355492342E-4"/>
    <x v="321"/>
  </r>
  <r>
    <x v="2"/>
    <x v="2"/>
    <x v="40"/>
    <x v="40"/>
    <x v="2"/>
    <n v="426124"/>
    <x v="176"/>
    <n v="135"/>
    <n v="469"/>
    <n v="7.8380940759027891E-4"/>
    <n v="3.1680919169068159E-4"/>
    <x v="322"/>
  </r>
  <r>
    <x v="2"/>
    <x v="2"/>
    <x v="40"/>
    <x v="40"/>
    <x v="3"/>
    <n v="435952"/>
    <x v="21"/>
    <n v="112"/>
    <n v="293"/>
    <n v="4.1518332293463499E-4"/>
    <n v="2.5690901750651446E-4"/>
    <x v="323"/>
  </r>
  <r>
    <x v="2"/>
    <x v="2"/>
    <x v="40"/>
    <x v="40"/>
    <x v="4"/>
    <n v="440511"/>
    <x v="177"/>
    <n v="137"/>
    <n v="303"/>
    <n v="3.768350847084409E-4"/>
    <n v="3.110024494280506E-4"/>
    <x v="324"/>
  </r>
  <r>
    <x v="2"/>
    <x v="2"/>
    <x v="40"/>
    <x v="40"/>
    <x v="5"/>
    <n v="448452"/>
    <x v="178"/>
    <n v="143"/>
    <n v="304"/>
    <n v="3.5901278174698743E-4"/>
    <n v="3.1887470676906338E-4"/>
    <x v="325"/>
  </r>
  <r>
    <x v="2"/>
    <x v="2"/>
    <x v="40"/>
    <x v="40"/>
    <x v="6"/>
    <n v="457000"/>
    <x v="179"/>
    <n v="142"/>
    <n v="307"/>
    <n v="3.6105032822757112E-4"/>
    <n v="3.1072210065645516E-4"/>
    <x v="326"/>
  </r>
  <r>
    <x v="2"/>
    <x v="2"/>
    <x v="40"/>
    <x v="40"/>
    <x v="7"/>
    <n v="451379"/>
    <x v="180"/>
    <n v="123"/>
    <n v="283"/>
    <n v="3.5446930406598447E-4"/>
    <n v="2.7249827750072556E-4"/>
    <x v="327"/>
  </r>
  <r>
    <x v="3"/>
    <x v="3"/>
    <x v="41"/>
    <x v="41"/>
    <x v="0"/>
    <n v="8948"/>
    <x v="136"/>
    <n v="117"/>
    <n v="264"/>
    <n v="1.6428252123379526E-2"/>
    <n v="1.3075547608404113E-2"/>
    <x v="328"/>
  </r>
  <r>
    <x v="3"/>
    <x v="3"/>
    <x v="41"/>
    <x v="41"/>
    <x v="1"/>
    <n v="8390"/>
    <x v="181"/>
    <n v="123"/>
    <n v="260"/>
    <n v="1.6328963051251491E-2"/>
    <n v="1.4660309892729441E-2"/>
    <x v="329"/>
  </r>
  <r>
    <x v="3"/>
    <x v="3"/>
    <x v="41"/>
    <x v="41"/>
    <x v="2"/>
    <n v="8293"/>
    <x v="182"/>
    <n v="108"/>
    <n v="225"/>
    <n v="1.4108284095019897E-2"/>
    <n v="1.3023031472326058E-2"/>
    <x v="330"/>
  </r>
  <r>
    <x v="3"/>
    <x v="3"/>
    <x v="41"/>
    <x v="41"/>
    <x v="3"/>
    <n v="8223"/>
    <x v="53"/>
    <n v="104"/>
    <n v="235"/>
    <n v="1.593092545299769E-2"/>
    <n v="1.26474522680287E-2"/>
    <x v="331"/>
  </r>
  <r>
    <x v="3"/>
    <x v="3"/>
    <x v="41"/>
    <x v="41"/>
    <x v="4"/>
    <n v="8430"/>
    <x v="181"/>
    <n v="142"/>
    <n v="279"/>
    <n v="1.6251482799525502E-2"/>
    <n v="1.6844602609727165E-2"/>
    <x v="332"/>
  </r>
  <r>
    <x v="3"/>
    <x v="3"/>
    <x v="41"/>
    <x v="41"/>
    <x v="5"/>
    <n v="8214"/>
    <x v="108"/>
    <n v="141"/>
    <n v="268"/>
    <n v="1.5461407353299246E-2"/>
    <n v="1.7165814463111759E-2"/>
    <x v="333"/>
  </r>
  <r>
    <x v="3"/>
    <x v="3"/>
    <x v="41"/>
    <x v="41"/>
    <x v="6"/>
    <n v="8370"/>
    <x v="168"/>
    <n v="139"/>
    <n v="257"/>
    <n v="1.4097968936678614E-2"/>
    <n v="1.6606929510155317E-2"/>
    <x v="334"/>
  </r>
  <r>
    <x v="3"/>
    <x v="3"/>
    <x v="41"/>
    <x v="41"/>
    <x v="7"/>
    <n v="8222"/>
    <x v="168"/>
    <n v="137"/>
    <n v="255"/>
    <n v="1.4351739236195572E-2"/>
    <n v="1.6662612503040623E-2"/>
    <x v="335"/>
  </r>
  <r>
    <x v="3"/>
    <x v="3"/>
    <x v="42"/>
    <x v="42"/>
    <x v="0"/>
    <n v="18931"/>
    <x v="183"/>
    <n v="21"/>
    <n v="431"/>
    <n v="2.1657598647720669E-2"/>
    <n v="1.1092916380539856E-3"/>
    <x v="336"/>
  </r>
  <r>
    <x v="3"/>
    <x v="3"/>
    <x v="42"/>
    <x v="42"/>
    <x v="1"/>
    <n v="18522"/>
    <x v="184"/>
    <n v="20"/>
    <n v="445"/>
    <n v="2.2945686210992335E-2"/>
    <n v="1.0797969981643451E-3"/>
    <x v="337"/>
  </r>
  <r>
    <x v="3"/>
    <x v="3"/>
    <x v="42"/>
    <x v="42"/>
    <x v="2"/>
    <n v="18776"/>
    <x v="185"/>
    <n v="20"/>
    <n v="416"/>
    <n v="2.1090754154239454E-2"/>
    <n v="1.0651896037494673E-3"/>
    <x v="338"/>
  </r>
  <r>
    <x v="3"/>
    <x v="3"/>
    <x v="42"/>
    <x v="42"/>
    <x v="3"/>
    <n v="19054"/>
    <x v="186"/>
    <n v="22"/>
    <n v="376"/>
    <n v="1.8578776110003151E-2"/>
    <n v="1.154613204576467E-3"/>
    <x v="339"/>
  </r>
  <r>
    <x v="3"/>
    <x v="3"/>
    <x v="42"/>
    <x v="42"/>
    <x v="4"/>
    <n v="19108"/>
    <x v="187"/>
    <n v="25"/>
    <n v="381"/>
    <n v="1.8630939920452165E-2"/>
    <n v="1.3083525225036634E-3"/>
    <x v="340"/>
  </r>
  <r>
    <x v="3"/>
    <x v="3"/>
    <x v="42"/>
    <x v="42"/>
    <x v="5"/>
    <n v="19387"/>
    <x v="188"/>
    <n v="21"/>
    <n v="385"/>
    <n v="1.8775468097178522E-2"/>
    <n v="1.0832000825295302E-3"/>
    <x v="341"/>
  </r>
  <r>
    <x v="3"/>
    <x v="3"/>
    <x v="42"/>
    <x v="42"/>
    <x v="6"/>
    <n v="19776"/>
    <x v="188"/>
    <n v="25"/>
    <n v="389"/>
    <n v="1.8406148867313916E-2"/>
    <n v="1.2641585760517799E-3"/>
    <x v="342"/>
  </r>
  <r>
    <x v="3"/>
    <x v="3"/>
    <x v="42"/>
    <x v="42"/>
    <x v="7"/>
    <n v="19491"/>
    <x v="189"/>
    <n v="29"/>
    <n v="408"/>
    <n v="1.9444871992201528E-2"/>
    <n v="1.4878661946539429E-3"/>
    <x v="343"/>
  </r>
  <r>
    <x v="3"/>
    <x v="3"/>
    <x v="43"/>
    <x v="43"/>
    <x v="0"/>
    <n v="13957"/>
    <x v="190"/>
    <n v="85"/>
    <n v="802"/>
    <n v="5.1372071362040556E-2"/>
    <n v="6.0901339829476245E-3"/>
    <x v="344"/>
  </r>
  <r>
    <x v="3"/>
    <x v="3"/>
    <x v="43"/>
    <x v="43"/>
    <x v="1"/>
    <n v="13562"/>
    <x v="191"/>
    <n v="78"/>
    <n v="781"/>
    <n v="5.1836012387553455E-2"/>
    <n v="5.7513641055891461E-3"/>
    <x v="345"/>
  </r>
  <r>
    <x v="3"/>
    <x v="3"/>
    <x v="43"/>
    <x v="43"/>
    <x v="2"/>
    <n v="13549"/>
    <x v="192"/>
    <n v="75"/>
    <n v="742"/>
    <n v="4.9228725367185769E-2"/>
    <n v="5.5354638718724631E-3"/>
    <x v="346"/>
  </r>
  <r>
    <x v="3"/>
    <x v="3"/>
    <x v="43"/>
    <x v="43"/>
    <x v="3"/>
    <n v="13847"/>
    <x v="193"/>
    <n v="76"/>
    <n v="714"/>
    <n v="4.6074962085650324E-2"/>
    <n v="5.4885534772874988E-3"/>
    <x v="347"/>
  </r>
  <r>
    <x v="3"/>
    <x v="3"/>
    <x v="43"/>
    <x v="43"/>
    <x v="4"/>
    <n v="14162"/>
    <x v="194"/>
    <n v="104"/>
    <n v="701"/>
    <n v="4.2155062844231039E-2"/>
    <n v="7.3435955373534808E-3"/>
    <x v="348"/>
  </r>
  <r>
    <x v="3"/>
    <x v="3"/>
    <x v="43"/>
    <x v="43"/>
    <x v="5"/>
    <n v="14133"/>
    <x v="195"/>
    <n v="98"/>
    <n v="680"/>
    <n v="4.1180216514540437E-2"/>
    <n v="6.9341258048538877E-3"/>
    <x v="349"/>
  </r>
  <r>
    <x v="3"/>
    <x v="3"/>
    <x v="43"/>
    <x v="43"/>
    <x v="6"/>
    <n v="14651"/>
    <x v="196"/>
    <n v="98"/>
    <n v="685"/>
    <n v="4.0065524537574226E-2"/>
    <n v="6.688963210702341E-3"/>
    <x v="350"/>
  </r>
  <r>
    <x v="3"/>
    <x v="3"/>
    <x v="43"/>
    <x v="43"/>
    <x v="7"/>
    <n v="14453"/>
    <x v="197"/>
    <n v="100"/>
    <n v="626"/>
    <n v="3.6393828270947205E-2"/>
    <n v="6.9189787587352111E-3"/>
    <x v="351"/>
  </r>
  <r>
    <x v="3"/>
    <x v="3"/>
    <x v="44"/>
    <x v="44"/>
    <x v="0"/>
    <n v="1754"/>
    <x v="21"/>
    <n v="35"/>
    <n v="216"/>
    <n v="0.1031927023945268"/>
    <n v="1.9954389965792473E-2"/>
    <x v="352"/>
  </r>
  <r>
    <x v="3"/>
    <x v="3"/>
    <x v="44"/>
    <x v="44"/>
    <x v="1"/>
    <n v="1682"/>
    <x v="198"/>
    <n v="32"/>
    <n v="201"/>
    <n v="0.10047562425683709"/>
    <n v="1.9024970273483946E-2"/>
    <x v="353"/>
  </r>
  <r>
    <x v="3"/>
    <x v="3"/>
    <x v="44"/>
    <x v="44"/>
    <x v="2"/>
    <n v="1716"/>
    <x v="199"/>
    <n v="31"/>
    <n v="181"/>
    <n v="8.7412587412587409E-2"/>
    <n v="1.8065268065268064E-2"/>
    <x v="354"/>
  </r>
  <r>
    <x v="3"/>
    <x v="3"/>
    <x v="44"/>
    <x v="44"/>
    <x v="3"/>
    <n v="1694"/>
    <x v="90"/>
    <n v="26"/>
    <n v="164"/>
    <n v="8.146399055489964E-2"/>
    <n v="1.5348288075560802E-2"/>
    <x v="355"/>
  </r>
  <r>
    <x v="3"/>
    <x v="3"/>
    <x v="44"/>
    <x v="44"/>
    <x v="4"/>
    <n v="1826"/>
    <x v="52"/>
    <n v="26"/>
    <n v="162"/>
    <n v="7.4479737130339535E-2"/>
    <n v="1.4238773274917854E-2"/>
    <x v="356"/>
  </r>
  <r>
    <x v="3"/>
    <x v="3"/>
    <x v="44"/>
    <x v="44"/>
    <x v="5"/>
    <n v="1859"/>
    <x v="53"/>
    <n v="24"/>
    <n v="155"/>
    <n v="7.0467993544916618E-2"/>
    <n v="1.2910166756320602E-2"/>
    <x v="357"/>
  </r>
  <r>
    <x v="3"/>
    <x v="3"/>
    <x v="44"/>
    <x v="44"/>
    <x v="6"/>
    <n v="1873"/>
    <x v="200"/>
    <n v="25"/>
    <n v="149"/>
    <n v="6.6203950880939666E-2"/>
    <n v="1.3347570742124934E-2"/>
    <x v="358"/>
  </r>
  <r>
    <x v="3"/>
    <x v="3"/>
    <x v="44"/>
    <x v="44"/>
    <x v="7"/>
    <n v="1822"/>
    <x v="201"/>
    <n v="21"/>
    <n v="137"/>
    <n v="6.3666300768386391E-2"/>
    <n v="1.1525795828759604E-2"/>
    <x v="359"/>
  </r>
  <r>
    <x v="3"/>
    <x v="3"/>
    <x v="45"/>
    <x v="45"/>
    <x v="0"/>
    <n v="6636"/>
    <x v="202"/>
    <n v="73"/>
    <n v="524"/>
    <n v="6.7962628089210372E-2"/>
    <n v="1.1000602772754671E-2"/>
    <x v="360"/>
  </r>
  <r>
    <x v="3"/>
    <x v="3"/>
    <x v="45"/>
    <x v="45"/>
    <x v="1"/>
    <n v="6643"/>
    <x v="203"/>
    <n v="60"/>
    <n v="503"/>
    <n v="6.668673791961463E-2"/>
    <n v="9.0320638265843738E-3"/>
    <x v="361"/>
  </r>
  <r>
    <x v="3"/>
    <x v="3"/>
    <x v="45"/>
    <x v="45"/>
    <x v="2"/>
    <n v="6716"/>
    <x v="204"/>
    <n v="56"/>
    <n v="460"/>
    <n v="6.015485407980941E-2"/>
    <n v="8.3382966051220968E-3"/>
    <x v="362"/>
  </r>
  <r>
    <x v="3"/>
    <x v="3"/>
    <x v="45"/>
    <x v="45"/>
    <x v="3"/>
    <n v="6720"/>
    <x v="205"/>
    <n v="51"/>
    <n v="472"/>
    <n v="6.2648809523809523E-2"/>
    <n v="7.5892857142857142E-3"/>
    <x v="363"/>
  </r>
  <r>
    <x v="3"/>
    <x v="3"/>
    <x v="45"/>
    <x v="45"/>
    <x v="4"/>
    <n v="6895"/>
    <x v="206"/>
    <n v="51"/>
    <n v="438"/>
    <n v="5.6127628716461202E-2"/>
    <n v="7.3966642494561275E-3"/>
    <x v="364"/>
  </r>
  <r>
    <x v="3"/>
    <x v="3"/>
    <x v="45"/>
    <x v="45"/>
    <x v="5"/>
    <n v="6882"/>
    <x v="207"/>
    <n v="54"/>
    <n v="436"/>
    <n v="5.5507120023249056E-2"/>
    <n v="7.8465562336530077E-3"/>
    <x v="365"/>
  </r>
  <r>
    <x v="3"/>
    <x v="3"/>
    <x v="45"/>
    <x v="45"/>
    <x v="6"/>
    <n v="6957"/>
    <x v="208"/>
    <n v="53"/>
    <n v="410"/>
    <n v="5.1315222078482103E-2"/>
    <n v="7.6182262469455227E-3"/>
    <x v="366"/>
  </r>
  <r>
    <x v="3"/>
    <x v="3"/>
    <x v="45"/>
    <x v="45"/>
    <x v="7"/>
    <n v="6968"/>
    <x v="209"/>
    <n v="49"/>
    <n v="389"/>
    <n v="4.8794489092996558E-2"/>
    <n v="7.0321469575200923E-3"/>
    <x v="367"/>
  </r>
  <r>
    <x v="3"/>
    <x v="3"/>
    <x v="46"/>
    <x v="46"/>
    <x v="0"/>
    <n v="1619"/>
    <x v="68"/>
    <n v="60"/>
    <n v="120"/>
    <n v="3.7059913526868438E-2"/>
    <n v="3.7059913526868438E-2"/>
    <x v="368"/>
  </r>
  <r>
    <x v="3"/>
    <x v="3"/>
    <x v="46"/>
    <x v="46"/>
    <x v="1"/>
    <n v="1573"/>
    <x v="96"/>
    <n v="65"/>
    <n v="121"/>
    <n v="3.5600762873490149E-2"/>
    <n v="4.1322314049586778E-2"/>
    <x v="369"/>
  </r>
  <r>
    <x v="3"/>
    <x v="3"/>
    <x v="46"/>
    <x v="46"/>
    <x v="2"/>
    <n v="1594"/>
    <x v="100"/>
    <n v="57"/>
    <n v="108"/>
    <n v="3.1994981179422836E-2"/>
    <n v="3.5759096612296114E-2"/>
    <x v="370"/>
  </r>
  <r>
    <x v="3"/>
    <x v="3"/>
    <x v="46"/>
    <x v="46"/>
    <x v="3"/>
    <n v="1575"/>
    <x v="100"/>
    <n v="61"/>
    <n v="112"/>
    <n v="3.2380952380952378E-2"/>
    <n v="3.8730158730158733E-2"/>
    <x v="371"/>
  </r>
  <r>
    <x v="3"/>
    <x v="3"/>
    <x v="46"/>
    <x v="46"/>
    <x v="4"/>
    <n v="1582"/>
    <x v="98"/>
    <n v="64"/>
    <n v="118"/>
    <n v="3.4134007585335017E-2"/>
    <n v="4.0455120101137804E-2"/>
    <x v="372"/>
  </r>
  <r>
    <x v="3"/>
    <x v="3"/>
    <x v="46"/>
    <x v="46"/>
    <x v="5"/>
    <n v="1561"/>
    <x v="102"/>
    <n v="67"/>
    <n v="114"/>
    <n v="3.0108904548366431E-2"/>
    <n v="4.2921204356181936E-2"/>
    <x v="373"/>
  </r>
  <r>
    <x v="3"/>
    <x v="3"/>
    <x v="46"/>
    <x v="46"/>
    <x v="6"/>
    <n v="1596"/>
    <x v="100"/>
    <n v="62"/>
    <n v="113"/>
    <n v="3.1954887218045111E-2"/>
    <n v="3.8847117794486213E-2"/>
    <x v="374"/>
  </r>
  <r>
    <x v="3"/>
    <x v="3"/>
    <x v="46"/>
    <x v="46"/>
    <x v="7"/>
    <n v="1630"/>
    <x v="13"/>
    <n v="44"/>
    <n v="93"/>
    <n v="3.0061349693251534E-2"/>
    <n v="2.6993865030674847E-2"/>
    <x v="375"/>
  </r>
  <r>
    <x v="3"/>
    <x v="3"/>
    <x v="47"/>
    <x v="47"/>
    <x v="0"/>
    <n v="2461"/>
    <x v="210"/>
    <n v="37"/>
    <n v="147"/>
    <n v="4.4697277529459567E-2"/>
    <n v="1.5034538805363673E-2"/>
    <x v="376"/>
  </r>
  <r>
    <x v="3"/>
    <x v="3"/>
    <x v="47"/>
    <x v="47"/>
    <x v="1"/>
    <n v="2403"/>
    <x v="55"/>
    <n v="41"/>
    <n v="153"/>
    <n v="4.6608406158967955E-2"/>
    <n v="1.7062005826050771E-2"/>
    <x v="377"/>
  </r>
  <r>
    <x v="3"/>
    <x v="3"/>
    <x v="47"/>
    <x v="47"/>
    <x v="2"/>
    <n v="2427"/>
    <x v="128"/>
    <n v="33"/>
    <n v="142"/>
    <n v="4.4911413267408322E-2"/>
    <n v="1.3597033374536464E-2"/>
    <x v="378"/>
  </r>
  <r>
    <x v="3"/>
    <x v="3"/>
    <x v="47"/>
    <x v="47"/>
    <x v="3"/>
    <n v="2389"/>
    <x v="56"/>
    <n v="27"/>
    <n v="135"/>
    <n v="4.5207199665131856E-2"/>
    <n v="1.1301799916282964E-2"/>
    <x v="379"/>
  </r>
  <r>
    <x v="3"/>
    <x v="3"/>
    <x v="47"/>
    <x v="47"/>
    <x v="4"/>
    <n v="2355"/>
    <x v="129"/>
    <n v="37"/>
    <n v="151"/>
    <n v="4.8407643312101914E-2"/>
    <n v="1.5711252653927813E-2"/>
    <x v="380"/>
  </r>
  <r>
    <x v="3"/>
    <x v="3"/>
    <x v="47"/>
    <x v="47"/>
    <x v="5"/>
    <n v="2416"/>
    <x v="114"/>
    <n v="37"/>
    <n v="150"/>
    <n v="4.677152317880795E-2"/>
    <n v="1.5314569536423841E-2"/>
    <x v="381"/>
  </r>
  <r>
    <x v="3"/>
    <x v="3"/>
    <x v="47"/>
    <x v="47"/>
    <x v="6"/>
    <n v="2574"/>
    <x v="127"/>
    <n v="37"/>
    <n v="141"/>
    <n v="4.0404040404040407E-2"/>
    <n v="1.4374514374514374E-2"/>
    <x v="382"/>
  </r>
  <r>
    <x v="3"/>
    <x v="3"/>
    <x v="47"/>
    <x v="47"/>
    <x v="7"/>
    <n v="2500"/>
    <x v="110"/>
    <n v="31"/>
    <n v="134"/>
    <n v="4.1200000000000001E-2"/>
    <n v="1.24E-2"/>
    <x v="383"/>
  </r>
  <r>
    <x v="3"/>
    <x v="3"/>
    <x v="48"/>
    <x v="48"/>
    <x v="0"/>
    <n v="1935"/>
    <x v="211"/>
    <n v="79"/>
    <n v="158"/>
    <n v="4.0826873385012917E-2"/>
    <n v="4.0826873385012917E-2"/>
    <x v="384"/>
  </r>
  <r>
    <x v="3"/>
    <x v="3"/>
    <x v="48"/>
    <x v="48"/>
    <x v="1"/>
    <n v="1919"/>
    <x v="111"/>
    <n v="77"/>
    <n v="162"/>
    <n v="4.4293903074517978E-2"/>
    <n v="4.0125065138092754E-2"/>
    <x v="385"/>
  </r>
  <r>
    <x v="3"/>
    <x v="3"/>
    <x v="48"/>
    <x v="48"/>
    <x v="2"/>
    <n v="1881"/>
    <x v="117"/>
    <n v="65"/>
    <n v="134"/>
    <n v="3.6682615629984053E-2"/>
    <n v="3.4556087187666132E-2"/>
    <x v="386"/>
  </r>
  <r>
    <x v="3"/>
    <x v="3"/>
    <x v="48"/>
    <x v="48"/>
    <x v="3"/>
    <n v="1893"/>
    <x v="66"/>
    <n v="63"/>
    <n v="129"/>
    <n v="3.486529318541997E-2"/>
    <n v="3.328050713153724E-2"/>
    <x v="387"/>
  </r>
  <r>
    <x v="3"/>
    <x v="3"/>
    <x v="48"/>
    <x v="48"/>
    <x v="4"/>
    <n v="1937"/>
    <x v="80"/>
    <n v="84"/>
    <n v="161"/>
    <n v="3.9752194114610222E-2"/>
    <n v="4.3366029943211148E-2"/>
    <x v="388"/>
  </r>
  <r>
    <x v="3"/>
    <x v="3"/>
    <x v="48"/>
    <x v="48"/>
    <x v="5"/>
    <n v="1938"/>
    <x v="61"/>
    <n v="84"/>
    <n v="159"/>
    <n v="3.8699690402476783E-2"/>
    <n v="4.3343653250773995E-2"/>
    <x v="389"/>
  </r>
  <r>
    <x v="3"/>
    <x v="3"/>
    <x v="48"/>
    <x v="48"/>
    <x v="6"/>
    <n v="1909"/>
    <x v="212"/>
    <n v="75"/>
    <n v="143"/>
    <n v="3.5620743844944999E-2"/>
    <n v="3.9287585123101099E-2"/>
    <x v="390"/>
  </r>
  <r>
    <x v="3"/>
    <x v="3"/>
    <x v="48"/>
    <x v="48"/>
    <x v="7"/>
    <n v="1835"/>
    <x v="213"/>
    <n v="65"/>
    <n v="129"/>
    <n v="3.4877384196185288E-2"/>
    <n v="3.5422343324250684E-2"/>
    <x v="391"/>
  </r>
  <r>
    <x v="3"/>
    <x v="3"/>
    <x v="49"/>
    <x v="49"/>
    <x v="0"/>
    <n v="2055"/>
    <x v="135"/>
    <n v="103"/>
    <n v="285"/>
    <n v="8.8564476885644769E-2"/>
    <n v="5.0121654501216542E-2"/>
    <x v="392"/>
  </r>
  <r>
    <x v="3"/>
    <x v="3"/>
    <x v="49"/>
    <x v="49"/>
    <x v="1"/>
    <n v="2008"/>
    <x v="214"/>
    <n v="99"/>
    <n v="272"/>
    <n v="8.6155378486055784E-2"/>
    <n v="4.9302788844621512E-2"/>
    <x v="393"/>
  </r>
  <r>
    <x v="3"/>
    <x v="3"/>
    <x v="49"/>
    <x v="49"/>
    <x v="2"/>
    <n v="2022"/>
    <x v="198"/>
    <n v="94"/>
    <n v="263"/>
    <n v="8.3580613254203753E-2"/>
    <n v="4.6488625123639958E-2"/>
    <x v="394"/>
  </r>
  <r>
    <x v="3"/>
    <x v="3"/>
    <x v="49"/>
    <x v="49"/>
    <x v="3"/>
    <n v="1993"/>
    <x v="90"/>
    <n v="87"/>
    <n v="225"/>
    <n v="6.9242348218765681E-2"/>
    <n v="4.3652784746613146E-2"/>
    <x v="395"/>
  </r>
  <r>
    <x v="3"/>
    <x v="3"/>
    <x v="49"/>
    <x v="49"/>
    <x v="4"/>
    <n v="1967"/>
    <x v="215"/>
    <n v="84"/>
    <n v="213"/>
    <n v="6.5582104728012208E-2"/>
    <n v="4.2704626334519574E-2"/>
    <x v="396"/>
  </r>
  <r>
    <x v="3"/>
    <x v="3"/>
    <x v="49"/>
    <x v="49"/>
    <x v="5"/>
    <n v="1898"/>
    <x v="182"/>
    <n v="89"/>
    <n v="206"/>
    <n v="6.1643835616438353E-2"/>
    <n v="4.6891464699683881E-2"/>
    <x v="397"/>
  </r>
  <r>
    <x v="3"/>
    <x v="3"/>
    <x v="49"/>
    <x v="49"/>
    <x v="6"/>
    <n v="1885"/>
    <x v="182"/>
    <n v="81"/>
    <n v="198"/>
    <n v="6.2068965517241378E-2"/>
    <n v="4.2970822281167109E-2"/>
    <x v="398"/>
  </r>
  <r>
    <x v="3"/>
    <x v="3"/>
    <x v="49"/>
    <x v="49"/>
    <x v="7"/>
    <n v="1869"/>
    <x v="159"/>
    <n v="80"/>
    <n v="199"/>
    <n v="6.3670411985018729E-2"/>
    <n v="4.2803638309256285E-2"/>
    <x v="399"/>
  </r>
  <r>
    <x v="3"/>
    <x v="3"/>
    <x v="50"/>
    <x v="50"/>
    <x v="0"/>
    <n v="3059"/>
    <x v="216"/>
    <n v="104"/>
    <n v="365"/>
    <n v="8.5322000653808433E-2"/>
    <n v="3.399803857469761E-2"/>
    <x v="400"/>
  </r>
  <r>
    <x v="3"/>
    <x v="3"/>
    <x v="50"/>
    <x v="50"/>
    <x v="1"/>
    <n v="3107"/>
    <x v="162"/>
    <n v="96"/>
    <n v="346"/>
    <n v="8.0463469584808503E-2"/>
    <n v="3.0897972320566462E-2"/>
    <x v="401"/>
  </r>
  <r>
    <x v="3"/>
    <x v="3"/>
    <x v="50"/>
    <x v="50"/>
    <x v="2"/>
    <n v="3007"/>
    <x v="217"/>
    <n v="99"/>
    <n v="333"/>
    <n v="7.7818423678084475E-2"/>
    <n v="3.2923179248420351E-2"/>
    <x v="402"/>
  </r>
  <r>
    <x v="3"/>
    <x v="3"/>
    <x v="50"/>
    <x v="50"/>
    <x v="3"/>
    <n v="3037"/>
    <x v="218"/>
    <n v="102"/>
    <n v="347"/>
    <n v="8.0671715508725719E-2"/>
    <n v="3.3585775436285811E-2"/>
    <x v="403"/>
  </r>
  <r>
    <x v="3"/>
    <x v="3"/>
    <x v="50"/>
    <x v="50"/>
    <x v="4"/>
    <n v="3015"/>
    <x v="219"/>
    <n v="109"/>
    <n v="348"/>
    <n v="7.9270315091210616E-2"/>
    <n v="3.6152570480928688E-2"/>
    <x v="404"/>
  </r>
  <r>
    <x v="3"/>
    <x v="3"/>
    <x v="50"/>
    <x v="50"/>
    <x v="5"/>
    <n v="2963"/>
    <x v="220"/>
    <n v="124"/>
    <n v="356"/>
    <n v="7.8299021262234217E-2"/>
    <n v="4.1849476881538984E-2"/>
    <x v="405"/>
  </r>
  <r>
    <x v="3"/>
    <x v="3"/>
    <x v="50"/>
    <x v="50"/>
    <x v="6"/>
    <n v="2991"/>
    <x v="221"/>
    <n v="127"/>
    <n v="387"/>
    <n v="8.6927449013707789E-2"/>
    <n v="4.2460715479772648E-2"/>
    <x v="406"/>
  </r>
  <r>
    <x v="3"/>
    <x v="3"/>
    <x v="50"/>
    <x v="50"/>
    <x v="7"/>
    <n v="2774"/>
    <x v="17"/>
    <n v="111"/>
    <n v="323"/>
    <n v="7.6423936553713046E-2"/>
    <n v="4.001441961067051E-2"/>
    <x v="407"/>
  </r>
  <r>
    <x v="3"/>
    <x v="3"/>
    <x v="51"/>
    <x v="51"/>
    <x v="0"/>
    <n v="1579"/>
    <x v="50"/>
    <n v="49"/>
    <n v="211"/>
    <n v="0.10259658011399619"/>
    <n v="3.1032298923369221E-2"/>
    <x v="408"/>
  </r>
  <r>
    <x v="3"/>
    <x v="3"/>
    <x v="51"/>
    <x v="51"/>
    <x v="1"/>
    <n v="1531"/>
    <x v="5"/>
    <n v="46"/>
    <n v="201"/>
    <n v="0.10124101894186806"/>
    <n v="3.0045721750489876E-2"/>
    <x v="409"/>
  </r>
  <r>
    <x v="3"/>
    <x v="3"/>
    <x v="51"/>
    <x v="51"/>
    <x v="2"/>
    <n v="1497"/>
    <x v="4"/>
    <n v="37"/>
    <n v="186"/>
    <n v="9.9532398129592525E-2"/>
    <n v="2.4716098864395457E-2"/>
    <x v="410"/>
  </r>
  <r>
    <x v="3"/>
    <x v="3"/>
    <x v="51"/>
    <x v="51"/>
    <x v="3"/>
    <n v="1458"/>
    <x v="54"/>
    <n v="27"/>
    <n v="166"/>
    <n v="9.5336076817558305E-2"/>
    <n v="1.8518518518518517E-2"/>
    <x v="411"/>
  </r>
  <r>
    <x v="3"/>
    <x v="3"/>
    <x v="51"/>
    <x v="51"/>
    <x v="4"/>
    <n v="1464"/>
    <x v="49"/>
    <n v="23"/>
    <n v="180"/>
    <n v="0.10724043715846994"/>
    <n v="1.5710382513661202E-2"/>
    <x v="412"/>
  </r>
  <r>
    <x v="3"/>
    <x v="3"/>
    <x v="51"/>
    <x v="51"/>
    <x v="5"/>
    <n v="1475"/>
    <x v="166"/>
    <n v="27"/>
    <n v="169"/>
    <n v="9.6271186440677961E-2"/>
    <n v="1.8305084745762711E-2"/>
    <x v="413"/>
  </r>
  <r>
    <x v="3"/>
    <x v="3"/>
    <x v="51"/>
    <x v="51"/>
    <x v="6"/>
    <n v="1450"/>
    <x v="49"/>
    <n v="22"/>
    <n v="179"/>
    <n v="0.10827586206896551"/>
    <n v="1.5172413793103448E-2"/>
    <x v="414"/>
  </r>
  <r>
    <x v="3"/>
    <x v="3"/>
    <x v="51"/>
    <x v="51"/>
    <x v="7"/>
    <n v="1534"/>
    <x v="90"/>
    <n v="25"/>
    <n v="163"/>
    <n v="8.9960886571056067E-2"/>
    <n v="1.6297262059973925E-2"/>
    <x v="415"/>
  </r>
  <r>
    <x v="3"/>
    <x v="3"/>
    <x v="52"/>
    <x v="52"/>
    <x v="0"/>
    <n v="9983"/>
    <x v="222"/>
    <n v="170"/>
    <n v="344"/>
    <n v="1.7429630371631775E-2"/>
    <n v="1.7028949213663228E-2"/>
    <x v="416"/>
  </r>
  <r>
    <x v="3"/>
    <x v="3"/>
    <x v="52"/>
    <x v="52"/>
    <x v="1"/>
    <n v="9932"/>
    <x v="131"/>
    <n v="172"/>
    <n v="351"/>
    <n v="1.80225533628675E-2"/>
    <n v="1.7317760773258157E-2"/>
    <x v="417"/>
  </r>
  <r>
    <x v="3"/>
    <x v="3"/>
    <x v="52"/>
    <x v="52"/>
    <x v="2"/>
    <n v="10068"/>
    <x v="214"/>
    <n v="167"/>
    <n v="340"/>
    <n v="1.7183154549066351E-2"/>
    <n v="1.658720699245133E-2"/>
    <x v="418"/>
  </r>
  <r>
    <x v="3"/>
    <x v="3"/>
    <x v="52"/>
    <x v="52"/>
    <x v="3"/>
    <n v="10006"/>
    <x v="215"/>
    <n v="165"/>
    <n v="294"/>
    <n v="1.2892264641215271E-2"/>
    <n v="1.6490105936438137E-2"/>
    <x v="419"/>
  </r>
  <r>
    <x v="3"/>
    <x v="3"/>
    <x v="52"/>
    <x v="52"/>
    <x v="4"/>
    <n v="10052"/>
    <x v="200"/>
    <n v="178"/>
    <n v="302"/>
    <n v="1.2335853561480302E-2"/>
    <n v="1.7707918822124951E-2"/>
    <x v="420"/>
  </r>
  <r>
    <x v="3"/>
    <x v="3"/>
    <x v="52"/>
    <x v="52"/>
    <x v="5"/>
    <n v="10146"/>
    <x v="141"/>
    <n v="188"/>
    <n v="316"/>
    <n v="1.2615809185886064E-2"/>
    <n v="1.8529469741770156E-2"/>
    <x v="421"/>
  </r>
  <r>
    <x v="3"/>
    <x v="3"/>
    <x v="52"/>
    <x v="52"/>
    <x v="6"/>
    <n v="10121"/>
    <x v="140"/>
    <n v="213"/>
    <n v="334"/>
    <n v="1.1955340381385239E-2"/>
    <n v="2.1045351249876495E-2"/>
    <x v="422"/>
  </r>
  <r>
    <x v="3"/>
    <x v="3"/>
    <x v="52"/>
    <x v="52"/>
    <x v="7"/>
    <n v="9874"/>
    <x v="39"/>
    <n v="182"/>
    <n v="302"/>
    <n v="1.2153129430828438E-2"/>
    <n v="1.843224630342313E-2"/>
    <x v="423"/>
  </r>
  <r>
    <x v="3"/>
    <x v="3"/>
    <x v="53"/>
    <x v="53"/>
    <x v="0"/>
    <n v="2942"/>
    <x v="92"/>
    <n v="127"/>
    <n v="228"/>
    <n v="3.4330387491502377E-2"/>
    <n v="4.3167912984364377E-2"/>
    <x v="424"/>
  </r>
  <r>
    <x v="3"/>
    <x v="3"/>
    <x v="53"/>
    <x v="53"/>
    <x v="1"/>
    <n v="2930"/>
    <x v="56"/>
    <n v="123"/>
    <n v="231"/>
    <n v="3.6860068259385668E-2"/>
    <n v="4.1979522184300344E-2"/>
    <x v="425"/>
  </r>
  <r>
    <x v="3"/>
    <x v="3"/>
    <x v="53"/>
    <x v="53"/>
    <x v="2"/>
    <n v="2928"/>
    <x v="223"/>
    <n v="104"/>
    <n v="206"/>
    <n v="3.4836065573770489E-2"/>
    <n v="3.5519125683060107E-2"/>
    <x v="426"/>
  </r>
  <r>
    <x v="3"/>
    <x v="3"/>
    <x v="53"/>
    <x v="53"/>
    <x v="3"/>
    <n v="2797"/>
    <x v="58"/>
    <n v="98"/>
    <n v="186"/>
    <n v="3.1462281015373614E-2"/>
    <n v="3.5037540221666073E-2"/>
    <x v="427"/>
  </r>
  <r>
    <x v="3"/>
    <x v="3"/>
    <x v="53"/>
    <x v="53"/>
    <x v="4"/>
    <n v="2790"/>
    <x v="45"/>
    <n v="115"/>
    <n v="202"/>
    <n v="3.118279569892473E-2"/>
    <n v="4.1218637992831542E-2"/>
    <x v="428"/>
  </r>
  <r>
    <x v="3"/>
    <x v="3"/>
    <x v="53"/>
    <x v="53"/>
    <x v="5"/>
    <n v="2731"/>
    <x v="149"/>
    <n v="112"/>
    <n v="196"/>
    <n v="3.0757964115708532E-2"/>
    <n v="4.1010618820944707E-2"/>
    <x v="429"/>
  </r>
  <r>
    <x v="3"/>
    <x v="3"/>
    <x v="53"/>
    <x v="53"/>
    <x v="6"/>
    <n v="2746"/>
    <x v="224"/>
    <n v="112"/>
    <n v="186"/>
    <n v="2.6948288419519302E-2"/>
    <n v="4.0786598689002182E-2"/>
    <x v="430"/>
  </r>
  <r>
    <x v="3"/>
    <x v="3"/>
    <x v="53"/>
    <x v="53"/>
    <x v="7"/>
    <n v="2721"/>
    <x v="213"/>
    <n v="114"/>
    <n v="178"/>
    <n v="2.3520764424843809E-2"/>
    <n v="4.1896361631753032E-2"/>
    <x v="431"/>
  </r>
  <r>
    <x v="3"/>
    <x v="3"/>
    <x v="54"/>
    <x v="54"/>
    <x v="0"/>
    <n v="1735"/>
    <x v="7"/>
    <n v="63"/>
    <n v="124"/>
    <n v="3.5158501440922189E-2"/>
    <n v="3.6311239193083572E-2"/>
    <x v="432"/>
  </r>
  <r>
    <x v="3"/>
    <x v="3"/>
    <x v="54"/>
    <x v="54"/>
    <x v="1"/>
    <n v="1733"/>
    <x v="66"/>
    <n v="69"/>
    <n v="135"/>
    <n v="3.8084246970571264E-2"/>
    <n v="3.9815349105597232E-2"/>
    <x v="433"/>
  </r>
  <r>
    <x v="3"/>
    <x v="3"/>
    <x v="54"/>
    <x v="54"/>
    <x v="2"/>
    <n v="1797"/>
    <x v="225"/>
    <n v="73"/>
    <n v="138"/>
    <n v="3.6171396772398445E-2"/>
    <n v="4.062326099053979E-2"/>
    <x v="434"/>
  </r>
  <r>
    <x v="3"/>
    <x v="3"/>
    <x v="54"/>
    <x v="54"/>
    <x v="3"/>
    <n v="1827"/>
    <x v="213"/>
    <n v="76"/>
    <n v="140"/>
    <n v="3.5030103995621238E-2"/>
    <n v="4.1598248494800219E-2"/>
    <x v="435"/>
  </r>
  <r>
    <x v="3"/>
    <x v="3"/>
    <x v="54"/>
    <x v="54"/>
    <x v="4"/>
    <n v="1873"/>
    <x v="98"/>
    <n v="86"/>
    <n v="140"/>
    <n v="2.8830752802989856E-2"/>
    <n v="4.591564335290977E-2"/>
    <x v="436"/>
  </r>
  <r>
    <x v="3"/>
    <x v="3"/>
    <x v="54"/>
    <x v="54"/>
    <x v="5"/>
    <n v="1940"/>
    <x v="68"/>
    <n v="90"/>
    <n v="150"/>
    <n v="3.0927835051546393E-2"/>
    <n v="4.6391752577319589E-2"/>
    <x v="437"/>
  </r>
  <r>
    <x v="3"/>
    <x v="3"/>
    <x v="54"/>
    <x v="54"/>
    <x v="6"/>
    <n v="1906"/>
    <x v="67"/>
    <n v="86"/>
    <n v="148"/>
    <n v="3.2528856243441762E-2"/>
    <n v="4.5120671563483733E-2"/>
    <x v="438"/>
  </r>
  <r>
    <x v="3"/>
    <x v="3"/>
    <x v="54"/>
    <x v="54"/>
    <x v="7"/>
    <n v="1887"/>
    <x v="98"/>
    <n v="76"/>
    <n v="130"/>
    <n v="2.8616852146263912E-2"/>
    <n v="4.0275569687334395E-2"/>
    <x v="439"/>
  </r>
  <r>
    <x v="3"/>
    <x v="3"/>
    <x v="55"/>
    <x v="55"/>
    <x v="0"/>
    <n v="1124"/>
    <x v="149"/>
    <n v="53"/>
    <n v="137"/>
    <n v="7.4733096085409248E-2"/>
    <n v="4.7153024911032029E-2"/>
    <x v="440"/>
  </r>
  <r>
    <x v="3"/>
    <x v="3"/>
    <x v="55"/>
    <x v="55"/>
    <x v="1"/>
    <n v="1080"/>
    <x v="78"/>
    <n v="37"/>
    <n v="119"/>
    <n v="7.5925925925925924E-2"/>
    <n v="3.425925925925926E-2"/>
    <x v="441"/>
  </r>
  <r>
    <x v="3"/>
    <x v="3"/>
    <x v="55"/>
    <x v="55"/>
    <x v="2"/>
    <n v="1075"/>
    <x v="224"/>
    <n v="37"/>
    <n v="111"/>
    <n v="6.8837209302325578E-2"/>
    <n v="3.4418604651162789E-2"/>
    <x v="442"/>
  </r>
  <r>
    <x v="3"/>
    <x v="3"/>
    <x v="55"/>
    <x v="55"/>
    <x v="3"/>
    <n v="1028"/>
    <x v="226"/>
    <n v="36"/>
    <n v="106"/>
    <n v="6.8093385214007776E-2"/>
    <n v="3.5019455252918288E-2"/>
    <x v="443"/>
  </r>
  <r>
    <x v="3"/>
    <x v="3"/>
    <x v="55"/>
    <x v="55"/>
    <x v="4"/>
    <n v="1027"/>
    <x v="96"/>
    <n v="46"/>
    <n v="102"/>
    <n v="5.4527750730282376E-2"/>
    <n v="4.4790652385589096E-2"/>
    <x v="444"/>
  </r>
  <r>
    <x v="3"/>
    <x v="3"/>
    <x v="55"/>
    <x v="55"/>
    <x v="5"/>
    <n v="1046"/>
    <x v="99"/>
    <n v="44"/>
    <n v="97"/>
    <n v="5.0669216061185469E-2"/>
    <n v="4.2065009560229447E-2"/>
    <x v="445"/>
  </r>
  <r>
    <x v="3"/>
    <x v="3"/>
    <x v="55"/>
    <x v="55"/>
    <x v="6"/>
    <n v="1039"/>
    <x v="67"/>
    <n v="45"/>
    <n v="107"/>
    <n v="5.9672762271414825E-2"/>
    <n v="4.331087584215592E-2"/>
    <x v="446"/>
  </r>
  <r>
    <x v="3"/>
    <x v="3"/>
    <x v="55"/>
    <x v="55"/>
    <x v="7"/>
    <n v="1040"/>
    <x v="103"/>
    <n v="39"/>
    <n v="81"/>
    <n v="4.0384615384615387E-2"/>
    <n v="3.7499999999999999E-2"/>
    <x v="447"/>
  </r>
  <r>
    <x v="3"/>
    <x v="3"/>
    <x v="56"/>
    <x v="56"/>
    <x v="0"/>
    <n v="808"/>
    <x v="113"/>
    <n v="50"/>
    <n v="136"/>
    <n v="0.10643564356435643"/>
    <n v="6.1881188118811881E-2"/>
    <x v="448"/>
  </r>
  <r>
    <x v="3"/>
    <x v="3"/>
    <x v="56"/>
    <x v="56"/>
    <x v="1"/>
    <n v="799"/>
    <x v="211"/>
    <n v="51"/>
    <n v="130"/>
    <n v="9.8873591989987478E-2"/>
    <n v="6.3829787234042548E-2"/>
    <x v="449"/>
  </r>
  <r>
    <x v="3"/>
    <x v="3"/>
    <x v="56"/>
    <x v="56"/>
    <x v="2"/>
    <n v="758"/>
    <x v="64"/>
    <n v="43"/>
    <n v="116"/>
    <n v="9.6306068601583111E-2"/>
    <n v="5.6728232189973617E-2"/>
    <x v="450"/>
  </r>
  <r>
    <x v="3"/>
    <x v="3"/>
    <x v="56"/>
    <x v="56"/>
    <x v="3"/>
    <n v="734"/>
    <x v="224"/>
    <n v="38"/>
    <n v="112"/>
    <n v="0.1008174386920981"/>
    <n v="5.1771117166212535E-2"/>
    <x v="451"/>
  </r>
  <r>
    <x v="3"/>
    <x v="3"/>
    <x v="56"/>
    <x v="56"/>
    <x v="4"/>
    <n v="741"/>
    <x v="65"/>
    <n v="42"/>
    <n v="109"/>
    <n v="9.041835357624832E-2"/>
    <n v="5.6680161943319839E-2"/>
    <x v="452"/>
  </r>
  <r>
    <x v="3"/>
    <x v="3"/>
    <x v="56"/>
    <x v="56"/>
    <x v="5"/>
    <n v="734"/>
    <x v="7"/>
    <n v="44"/>
    <n v="105"/>
    <n v="8.3106267029972758E-2"/>
    <n v="5.9945504087193457E-2"/>
    <x v="453"/>
  </r>
  <r>
    <x v="3"/>
    <x v="3"/>
    <x v="56"/>
    <x v="56"/>
    <x v="6"/>
    <n v="699"/>
    <x v="227"/>
    <n v="37"/>
    <n v="96"/>
    <n v="8.4406294706723894E-2"/>
    <n v="5.2932761087267528E-2"/>
    <x v="454"/>
  </r>
  <r>
    <x v="3"/>
    <x v="3"/>
    <x v="56"/>
    <x v="56"/>
    <x v="7"/>
    <n v="619"/>
    <x v="98"/>
    <n v="30"/>
    <n v="84"/>
    <n v="8.723747980613894E-2"/>
    <n v="4.8465266558966075E-2"/>
    <x v="455"/>
  </r>
  <r>
    <x v="3"/>
    <x v="3"/>
    <x v="57"/>
    <x v="57"/>
    <x v="0"/>
    <n v="637"/>
    <x v="61"/>
    <n v="16"/>
    <n v="91"/>
    <n v="0.11773940345368916"/>
    <n v="2.5117739403453691E-2"/>
    <x v="456"/>
  </r>
  <r>
    <x v="3"/>
    <x v="3"/>
    <x v="57"/>
    <x v="57"/>
    <x v="1"/>
    <n v="600"/>
    <x v="225"/>
    <n v="9"/>
    <n v="74"/>
    <n v="0.10833333333333334"/>
    <n v="1.4999999999999999E-2"/>
    <x v="457"/>
  </r>
  <r>
    <x v="3"/>
    <x v="3"/>
    <x v="57"/>
    <x v="57"/>
    <x v="2"/>
    <n v="579"/>
    <x v="97"/>
    <n v="6"/>
    <n v="61"/>
    <n v="9.499136442141623E-2"/>
    <n v="1.0362694300518135E-2"/>
    <x v="458"/>
  </r>
  <r>
    <x v="3"/>
    <x v="3"/>
    <x v="57"/>
    <x v="57"/>
    <x v="3"/>
    <n v="567"/>
    <x v="101"/>
    <n v="8"/>
    <n v="60"/>
    <n v="9.1710758377425039E-2"/>
    <n v="1.4109347442680775E-2"/>
    <x v="459"/>
  </r>
  <r>
    <x v="3"/>
    <x v="3"/>
    <x v="57"/>
    <x v="57"/>
    <x v="4"/>
    <n v="550"/>
    <x v="104"/>
    <n v="10"/>
    <n v="60"/>
    <n v="9.0909090909090912E-2"/>
    <n v="1.8181818181818181E-2"/>
    <x v="460"/>
  </r>
  <r>
    <x v="3"/>
    <x v="3"/>
    <x v="57"/>
    <x v="57"/>
    <x v="5"/>
    <n v="532"/>
    <x v="9"/>
    <n v="11"/>
    <n v="54"/>
    <n v="8.0827067669172928E-2"/>
    <n v="2.0676691729323307E-2"/>
    <x v="461"/>
  </r>
  <r>
    <x v="3"/>
    <x v="3"/>
    <x v="57"/>
    <x v="57"/>
    <x v="6"/>
    <n v="530"/>
    <x v="103"/>
    <n v="12"/>
    <n v="54"/>
    <n v="7.9245283018867921E-2"/>
    <n v="2.2641509433962263E-2"/>
    <x v="462"/>
  </r>
  <r>
    <x v="3"/>
    <x v="3"/>
    <x v="57"/>
    <x v="57"/>
    <x v="7"/>
    <n v="514"/>
    <x v="143"/>
    <n v="8"/>
    <n v="46"/>
    <n v="7.3929961089494164E-2"/>
    <n v="1.556420233463035E-2"/>
    <x v="463"/>
  </r>
  <r>
    <x v="3"/>
    <x v="3"/>
    <x v="58"/>
    <x v="58"/>
    <x v="0"/>
    <n v="613"/>
    <x v="139"/>
    <n v="10"/>
    <n v="154"/>
    <n v="0.23491027732463296"/>
    <n v="1.6313213703099509E-2"/>
    <x v="464"/>
  </r>
  <r>
    <x v="3"/>
    <x v="3"/>
    <x v="58"/>
    <x v="58"/>
    <x v="1"/>
    <n v="658"/>
    <x v="228"/>
    <n v="9"/>
    <n v="154"/>
    <n v="0.22036474164133737"/>
    <n v="1.3677811550151976E-2"/>
    <x v="465"/>
  </r>
  <r>
    <x v="3"/>
    <x v="3"/>
    <x v="58"/>
    <x v="58"/>
    <x v="2"/>
    <n v="659"/>
    <x v="54"/>
    <n v="7"/>
    <n v="146"/>
    <n v="0.2109256449165402"/>
    <n v="1.0622154779969651E-2"/>
    <x v="466"/>
  </r>
  <r>
    <x v="3"/>
    <x v="3"/>
    <x v="58"/>
    <x v="58"/>
    <x v="3"/>
    <n v="657"/>
    <x v="137"/>
    <n v="4"/>
    <n v="156"/>
    <n v="0.23135464231354641"/>
    <n v="6.0882800608828003E-3"/>
    <x v="467"/>
  </r>
  <r>
    <x v="3"/>
    <x v="3"/>
    <x v="58"/>
    <x v="58"/>
    <x v="4"/>
    <n v="620"/>
    <x v="182"/>
    <n v="4"/>
    <n v="121"/>
    <n v="0.18870967741935485"/>
    <n v="6.4516129032258064E-3"/>
    <x v="468"/>
  </r>
  <r>
    <x v="3"/>
    <x v="3"/>
    <x v="58"/>
    <x v="58"/>
    <x v="5"/>
    <n v="619"/>
    <x v="43"/>
    <n v="2"/>
    <n v="109"/>
    <n v="0.172859450726979"/>
    <n v="3.2310177705977385E-3"/>
    <x v="469"/>
  </r>
  <r>
    <x v="3"/>
    <x v="3"/>
    <x v="58"/>
    <x v="58"/>
    <x v="6"/>
    <n v="648"/>
    <x v="55"/>
    <n v="4"/>
    <n v="116"/>
    <n v="0.1728395061728395"/>
    <n v="6.1728395061728392E-3"/>
    <x v="470"/>
  </r>
  <r>
    <x v="3"/>
    <x v="3"/>
    <x v="58"/>
    <x v="58"/>
    <x v="7"/>
    <n v="634"/>
    <x v="229"/>
    <n v="2"/>
    <n v="107"/>
    <n v="0.16561514195583596"/>
    <n v="3.1545741324921135E-3"/>
    <x v="471"/>
  </r>
  <r>
    <x v="3"/>
    <x v="3"/>
    <x v="59"/>
    <x v="59"/>
    <x v="0"/>
    <n v="3343"/>
    <x v="230"/>
    <n v="17"/>
    <n v="397"/>
    <n v="0.11367035596769369"/>
    <n v="5.0852527669757704E-3"/>
    <x v="472"/>
  </r>
  <r>
    <x v="3"/>
    <x v="3"/>
    <x v="59"/>
    <x v="59"/>
    <x v="1"/>
    <n v="3224"/>
    <x v="231"/>
    <n v="15"/>
    <n v="235"/>
    <n v="6.8238213399503728E-2"/>
    <n v="4.6526054590570716E-3"/>
    <x v="473"/>
  </r>
  <r>
    <x v="3"/>
    <x v="3"/>
    <x v="59"/>
    <x v="59"/>
    <x v="2"/>
    <n v="3445"/>
    <x v="232"/>
    <n v="11"/>
    <n v="386"/>
    <n v="0.10885341074020319"/>
    <n v="3.1930333817126269E-3"/>
    <x v="474"/>
  </r>
  <r>
    <x v="3"/>
    <x v="3"/>
    <x v="59"/>
    <x v="59"/>
    <x v="3"/>
    <n v="3423"/>
    <x v="233"/>
    <n v="14"/>
    <n v="384"/>
    <n v="0.10809231668127374"/>
    <n v="4.0899795501022499E-3"/>
    <x v="475"/>
  </r>
  <r>
    <x v="3"/>
    <x v="3"/>
    <x v="59"/>
    <x v="59"/>
    <x v="4"/>
    <n v="3342"/>
    <x v="234"/>
    <n v="15"/>
    <n v="321"/>
    <n v="9.1561938958707359E-2"/>
    <n v="4.4883303411131061E-3"/>
    <x v="476"/>
  </r>
  <r>
    <x v="3"/>
    <x v="3"/>
    <x v="59"/>
    <x v="59"/>
    <x v="5"/>
    <n v="3301"/>
    <x v="235"/>
    <n v="14"/>
    <n v="311"/>
    <n v="8.997273553468646E-2"/>
    <n v="4.2411390487730989E-3"/>
    <x v="477"/>
  </r>
  <r>
    <x v="3"/>
    <x v="3"/>
    <x v="59"/>
    <x v="59"/>
    <x v="6"/>
    <n v="3256"/>
    <x v="23"/>
    <n v="16"/>
    <n v="304"/>
    <n v="8.8452088452088448E-2"/>
    <n v="4.9140049140049139E-3"/>
    <x v="478"/>
  </r>
  <r>
    <x v="3"/>
    <x v="3"/>
    <x v="59"/>
    <x v="59"/>
    <x v="7"/>
    <n v="3137"/>
    <x v="236"/>
    <n v="15"/>
    <n v="242"/>
    <n v="7.236212942301562E-2"/>
    <n v="4.7816385081287851E-3"/>
    <x v="479"/>
  </r>
  <r>
    <x v="3"/>
    <x v="3"/>
    <x v="60"/>
    <x v="60"/>
    <x v="0"/>
    <n v="1171"/>
    <x v="131"/>
    <n v="17"/>
    <n v="196"/>
    <n v="0.15286080273270708"/>
    <n v="1.4517506404782237E-2"/>
    <x v="480"/>
  </r>
  <r>
    <x v="3"/>
    <x v="3"/>
    <x v="60"/>
    <x v="60"/>
    <x v="1"/>
    <n v="1178"/>
    <x v="94"/>
    <n v="16"/>
    <n v="188"/>
    <n v="0.14601018675721561"/>
    <n v="1.3582342954159592E-2"/>
    <x v="481"/>
  </r>
  <r>
    <x v="3"/>
    <x v="3"/>
    <x v="60"/>
    <x v="60"/>
    <x v="2"/>
    <n v="1178"/>
    <x v="237"/>
    <n v="17"/>
    <n v="200"/>
    <n v="0.15534804753820033"/>
    <n v="1.4431239388794566E-2"/>
    <x v="482"/>
  </r>
  <r>
    <x v="3"/>
    <x v="3"/>
    <x v="60"/>
    <x v="60"/>
    <x v="3"/>
    <n v="1191"/>
    <x v="214"/>
    <n v="13"/>
    <n v="186"/>
    <n v="0.14525608732157849"/>
    <n v="1.09151973131822E-2"/>
    <x v="483"/>
  </r>
  <r>
    <x v="3"/>
    <x v="3"/>
    <x v="60"/>
    <x v="60"/>
    <x v="4"/>
    <n v="1177"/>
    <x v="199"/>
    <n v="11"/>
    <n v="161"/>
    <n v="0.12744265080713679"/>
    <n v="9.3457943925233638E-3"/>
    <x v="484"/>
  </r>
  <r>
    <x v="3"/>
    <x v="3"/>
    <x v="60"/>
    <x v="60"/>
    <x v="5"/>
    <n v="1230"/>
    <x v="238"/>
    <n v="13"/>
    <n v="166"/>
    <n v="0.12439024390243902"/>
    <n v="1.056910569105691E-2"/>
    <x v="485"/>
  </r>
  <r>
    <x v="3"/>
    <x v="3"/>
    <x v="60"/>
    <x v="60"/>
    <x v="6"/>
    <n v="1228"/>
    <x v="49"/>
    <n v="14"/>
    <n v="171"/>
    <n v="0.12785016286644951"/>
    <n v="1.1400651465798045E-2"/>
    <x v="486"/>
  </r>
  <r>
    <x v="3"/>
    <x v="3"/>
    <x v="60"/>
    <x v="60"/>
    <x v="7"/>
    <n v="1263"/>
    <x v="181"/>
    <n v="12"/>
    <n v="149"/>
    <n v="0.10847189231987332"/>
    <n v="9.5011876484560574E-3"/>
    <x v="487"/>
  </r>
  <r>
    <x v="3"/>
    <x v="3"/>
    <x v="61"/>
    <x v="61"/>
    <x v="0"/>
    <n v="708"/>
    <x v="137"/>
    <n v="7"/>
    <n v="159"/>
    <n v="0.21468926553672316"/>
    <n v="9.887005649717515E-3"/>
    <x v="488"/>
  </r>
  <r>
    <x v="3"/>
    <x v="3"/>
    <x v="61"/>
    <x v="61"/>
    <x v="1"/>
    <n v="681"/>
    <x v="139"/>
    <n v="6"/>
    <n v="150"/>
    <n v="0.21145374449339208"/>
    <n v="8.8105726872246704E-3"/>
    <x v="489"/>
  </r>
  <r>
    <x v="3"/>
    <x v="3"/>
    <x v="61"/>
    <x v="61"/>
    <x v="2"/>
    <n v="679"/>
    <x v="138"/>
    <n v="6"/>
    <n v="139"/>
    <n v="0.19587628865979381"/>
    <n v="8.836524300441826E-3"/>
    <x v="490"/>
  </r>
  <r>
    <x v="3"/>
    <x v="3"/>
    <x v="61"/>
    <x v="61"/>
    <x v="3"/>
    <n v="649"/>
    <x v="138"/>
    <n v="3"/>
    <n v="136"/>
    <n v="0.2049306625577812"/>
    <n v="4.6224961479198771E-3"/>
    <x v="491"/>
  </r>
  <r>
    <x v="3"/>
    <x v="3"/>
    <x v="61"/>
    <x v="61"/>
    <x v="4"/>
    <n v="662"/>
    <x v="200"/>
    <n v="9"/>
    <n v="133"/>
    <n v="0.18731117824773413"/>
    <n v="1.3595166163141994E-2"/>
    <x v="492"/>
  </r>
  <r>
    <x v="3"/>
    <x v="3"/>
    <x v="61"/>
    <x v="61"/>
    <x v="5"/>
    <n v="650"/>
    <x v="115"/>
    <n v="8"/>
    <n v="123"/>
    <n v="0.17692307692307693"/>
    <n v="1.2307692307692308E-2"/>
    <x v="493"/>
  </r>
  <r>
    <x v="3"/>
    <x v="3"/>
    <x v="61"/>
    <x v="61"/>
    <x v="6"/>
    <n v="672"/>
    <x v="239"/>
    <n v="6"/>
    <n v="128"/>
    <n v="0.18154761904761904"/>
    <n v="8.9285714285714281E-3"/>
    <x v="494"/>
  </r>
  <r>
    <x v="3"/>
    <x v="3"/>
    <x v="61"/>
    <x v="61"/>
    <x v="7"/>
    <n v="631"/>
    <x v="45"/>
    <n v="5"/>
    <n v="92"/>
    <n v="0.13787638668779714"/>
    <n v="7.9239302694136295E-3"/>
    <x v="495"/>
  </r>
  <r>
    <x v="3"/>
    <x v="3"/>
    <x v="62"/>
    <x v="62"/>
    <x v="0"/>
    <n v="775"/>
    <x v="240"/>
    <n v="1"/>
    <n v="187"/>
    <n v="0.24"/>
    <n v="1.2903225806451613E-3"/>
    <x v="496"/>
  </r>
  <r>
    <x v="3"/>
    <x v="3"/>
    <x v="62"/>
    <x v="62"/>
    <x v="1"/>
    <n v="783"/>
    <x v="135"/>
    <n v="1"/>
    <n v="183"/>
    <n v="0.23243933588761176"/>
    <n v="1.277139208173691E-3"/>
    <x v="497"/>
  </r>
  <r>
    <x v="3"/>
    <x v="3"/>
    <x v="62"/>
    <x v="62"/>
    <x v="2"/>
    <n v="768"/>
    <x v="222"/>
    <n v="1"/>
    <n v="175"/>
    <n v="0.2265625"/>
    <n v="1.3020833333333333E-3"/>
    <x v="498"/>
  </r>
  <r>
    <x v="3"/>
    <x v="3"/>
    <x v="62"/>
    <x v="62"/>
    <x v="3"/>
    <n v="782"/>
    <x v="241"/>
    <n v="0"/>
    <n v="190"/>
    <n v="0.24296675191815856"/>
    <n v="0"/>
    <x v="499"/>
  </r>
  <r>
    <x v="3"/>
    <x v="3"/>
    <x v="62"/>
    <x v="62"/>
    <x v="4"/>
    <n v="761"/>
    <x v="50"/>
    <n v="5"/>
    <n v="167"/>
    <n v="0.21287779237844942"/>
    <n v="6.5703022339027592E-3"/>
    <x v="500"/>
  </r>
  <r>
    <x v="3"/>
    <x v="3"/>
    <x v="62"/>
    <x v="62"/>
    <x v="5"/>
    <n v="753"/>
    <x v="228"/>
    <n v="3"/>
    <n v="148"/>
    <n v="0.19256308100929614"/>
    <n v="3.9840637450199202E-3"/>
    <x v="501"/>
  </r>
  <r>
    <x v="3"/>
    <x v="3"/>
    <x v="62"/>
    <x v="62"/>
    <x v="6"/>
    <n v="757"/>
    <x v="90"/>
    <n v="2"/>
    <n v="140"/>
    <n v="0.18229854689564068"/>
    <n v="2.6420079260237781E-3"/>
    <x v="502"/>
  </r>
  <r>
    <x v="3"/>
    <x v="3"/>
    <x v="62"/>
    <x v="62"/>
    <x v="7"/>
    <n v="746"/>
    <x v="132"/>
    <n v="2"/>
    <n v="125"/>
    <n v="0.16487935656836461"/>
    <n v="2.6809651474530832E-3"/>
    <x v="503"/>
  </r>
  <r>
    <x v="4"/>
    <x v="4"/>
    <x v="63"/>
    <x v="63"/>
    <x v="0"/>
    <n v="16024"/>
    <x v="134"/>
    <n v="47"/>
    <n v="240"/>
    <n v="1.2044433349975037E-2"/>
    <n v="2.9331003494757865E-3"/>
    <x v="504"/>
  </r>
  <r>
    <x v="4"/>
    <x v="4"/>
    <x v="63"/>
    <x v="63"/>
    <x v="1"/>
    <n v="15610"/>
    <x v="242"/>
    <n v="51"/>
    <n v="226"/>
    <n v="1.1210762331838564E-2"/>
    <n v="3.2671364509929534E-3"/>
    <x v="505"/>
  </r>
  <r>
    <x v="4"/>
    <x v="4"/>
    <x v="63"/>
    <x v="63"/>
    <x v="2"/>
    <n v="16115"/>
    <x v="21"/>
    <n v="42"/>
    <n v="223"/>
    <n v="1.1231771641327956E-2"/>
    <n v="2.6062674526838351E-3"/>
    <x v="506"/>
  </r>
  <r>
    <x v="4"/>
    <x v="4"/>
    <x v="63"/>
    <x v="63"/>
    <x v="3"/>
    <n v="16175"/>
    <x v="2"/>
    <n v="34"/>
    <n v="198"/>
    <n v="1.0139103554868625E-2"/>
    <n v="2.1020092735703245E-3"/>
    <x v="507"/>
  </r>
  <r>
    <x v="4"/>
    <x v="4"/>
    <x v="63"/>
    <x v="63"/>
    <x v="4"/>
    <n v="16098"/>
    <x v="199"/>
    <n v="46"/>
    <n v="196"/>
    <n v="9.3179276928811033E-3"/>
    <n v="2.8574978258168716E-3"/>
    <x v="508"/>
  </r>
  <r>
    <x v="4"/>
    <x v="4"/>
    <x v="63"/>
    <x v="63"/>
    <x v="5"/>
    <n v="16224"/>
    <x v="181"/>
    <n v="48"/>
    <n v="185"/>
    <n v="8.4442800788954633E-3"/>
    <n v="2.9585798816568047E-3"/>
    <x v="509"/>
  </r>
  <r>
    <x v="4"/>
    <x v="4"/>
    <x v="63"/>
    <x v="63"/>
    <x v="6"/>
    <n v="16399"/>
    <x v="243"/>
    <n v="53"/>
    <n v="199"/>
    <n v="8.9029818891395822E-3"/>
    <n v="3.2319043844136839E-3"/>
    <x v="510"/>
  </r>
  <r>
    <x v="4"/>
    <x v="4"/>
    <x v="63"/>
    <x v="63"/>
    <x v="7"/>
    <n v="16704"/>
    <x v="137"/>
    <n v="60"/>
    <n v="212"/>
    <n v="9.0996168582375483E-3"/>
    <n v="3.5919540229885057E-3"/>
    <x v="511"/>
  </r>
  <r>
    <x v="4"/>
    <x v="4"/>
    <x v="64"/>
    <x v="64"/>
    <x v="0"/>
    <n v="16047"/>
    <x v="244"/>
    <n v="82"/>
    <n v="412"/>
    <n v="2.0564591512432229E-2"/>
    <n v="5.109989406119524E-3"/>
    <x v="512"/>
  </r>
  <r>
    <x v="4"/>
    <x v="4"/>
    <x v="64"/>
    <x v="64"/>
    <x v="1"/>
    <n v="16020"/>
    <x v="245"/>
    <n v="81"/>
    <n v="392"/>
    <n v="1.9413233458177279E-2"/>
    <n v="5.0561797752808986E-3"/>
    <x v="513"/>
  </r>
  <r>
    <x v="4"/>
    <x v="4"/>
    <x v="64"/>
    <x v="64"/>
    <x v="2"/>
    <n v="16075"/>
    <x v="246"/>
    <n v="74"/>
    <n v="377"/>
    <n v="1.8849144634525659E-2"/>
    <n v="4.6034214618973562E-3"/>
    <x v="514"/>
  </r>
  <r>
    <x v="4"/>
    <x v="4"/>
    <x v="64"/>
    <x v="64"/>
    <x v="3"/>
    <n v="16167"/>
    <x v="244"/>
    <n v="67"/>
    <n v="397"/>
    <n v="2.0411950269066618E-2"/>
    <n v="4.1442444485680708E-3"/>
    <x v="515"/>
  </r>
  <r>
    <x v="4"/>
    <x v="4"/>
    <x v="64"/>
    <x v="64"/>
    <x v="4"/>
    <n v="16216"/>
    <x v="85"/>
    <n v="83"/>
    <n v="402"/>
    <n v="1.9671928959052787E-2"/>
    <n v="5.1184015786877157E-3"/>
    <x v="516"/>
  </r>
  <r>
    <x v="4"/>
    <x v="4"/>
    <x v="64"/>
    <x v="64"/>
    <x v="5"/>
    <n v="16449"/>
    <x v="247"/>
    <n v="83"/>
    <n v="409"/>
    <n v="1.9818833971670009E-2"/>
    <n v="5.0458994467748796E-3"/>
    <x v="517"/>
  </r>
  <r>
    <x v="4"/>
    <x v="4"/>
    <x v="64"/>
    <x v="64"/>
    <x v="6"/>
    <n v="16595"/>
    <x v="248"/>
    <n v="92"/>
    <n v="434"/>
    <n v="2.0608617053329316E-2"/>
    <n v="5.5438385055739678E-3"/>
    <x v="518"/>
  </r>
  <r>
    <x v="4"/>
    <x v="4"/>
    <x v="64"/>
    <x v="64"/>
    <x v="7"/>
    <n v="16444"/>
    <x v="247"/>
    <n v="75"/>
    <n v="401"/>
    <n v="1.9824860131354902E-2"/>
    <n v="4.5609340792994403E-3"/>
    <x v="519"/>
  </r>
  <r>
    <x v="4"/>
    <x v="4"/>
    <x v="65"/>
    <x v="65"/>
    <x v="0"/>
    <n v="1424"/>
    <x v="135"/>
    <n v="9"/>
    <n v="191"/>
    <n v="0.12780898876404495"/>
    <n v="6.3202247191011234E-3"/>
    <x v="520"/>
  </r>
  <r>
    <x v="4"/>
    <x v="4"/>
    <x v="65"/>
    <x v="65"/>
    <x v="1"/>
    <n v="1435"/>
    <x v="2"/>
    <n v="10"/>
    <n v="174"/>
    <n v="0.11428571428571428"/>
    <n v="6.9686411149825784E-3"/>
    <x v="521"/>
  </r>
  <r>
    <x v="4"/>
    <x v="4"/>
    <x v="65"/>
    <x v="65"/>
    <x v="2"/>
    <n v="1428"/>
    <x v="50"/>
    <n v="8"/>
    <n v="170"/>
    <n v="0.1134453781512605"/>
    <n v="5.6022408963585435E-3"/>
    <x v="522"/>
  </r>
  <r>
    <x v="4"/>
    <x v="4"/>
    <x v="65"/>
    <x v="65"/>
    <x v="3"/>
    <n v="1368"/>
    <x v="6"/>
    <n v="5"/>
    <n v="145"/>
    <n v="0.1023391812865497"/>
    <n v="3.6549707602339179E-3"/>
    <x v="523"/>
  </r>
  <r>
    <x v="4"/>
    <x v="4"/>
    <x v="65"/>
    <x v="65"/>
    <x v="4"/>
    <n v="1359"/>
    <x v="90"/>
    <n v="8"/>
    <n v="146"/>
    <n v="0.10154525386313466"/>
    <n v="5.8866813833701251E-3"/>
    <x v="524"/>
  </r>
  <r>
    <x v="4"/>
    <x v="4"/>
    <x v="65"/>
    <x v="65"/>
    <x v="5"/>
    <n v="1341"/>
    <x v="249"/>
    <n v="7"/>
    <n v="142"/>
    <n v="0.10067114093959731"/>
    <n v="5.219985085756898E-3"/>
    <x v="525"/>
  </r>
  <r>
    <x v="4"/>
    <x v="4"/>
    <x v="65"/>
    <x v="65"/>
    <x v="6"/>
    <n v="1361"/>
    <x v="181"/>
    <n v="6"/>
    <n v="143"/>
    <n v="0.10066127847171198"/>
    <n v="4.40852314474651E-3"/>
    <x v="526"/>
  </r>
  <r>
    <x v="4"/>
    <x v="4"/>
    <x v="65"/>
    <x v="65"/>
    <x v="7"/>
    <n v="1267"/>
    <x v="128"/>
    <n v="7"/>
    <n v="116"/>
    <n v="8.6029992107340178E-2"/>
    <n v="5.5248618784530384E-3"/>
    <x v="527"/>
  </r>
  <r>
    <x v="4"/>
    <x v="4"/>
    <x v="66"/>
    <x v="66"/>
    <x v="0"/>
    <n v="943"/>
    <x v="250"/>
    <n v="4"/>
    <n v="257"/>
    <n v="0.26829268292682928"/>
    <n v="4.2417815482502655E-3"/>
    <x v="528"/>
  </r>
  <r>
    <x v="4"/>
    <x v="4"/>
    <x v="66"/>
    <x v="66"/>
    <x v="1"/>
    <n v="933"/>
    <x v="251"/>
    <n v="4"/>
    <n v="239"/>
    <n v="0.25187566988210075"/>
    <n v="4.2872454448017148E-3"/>
    <x v="529"/>
  </r>
  <r>
    <x v="4"/>
    <x v="4"/>
    <x v="66"/>
    <x v="66"/>
    <x v="2"/>
    <n v="933"/>
    <x v="252"/>
    <n v="4"/>
    <n v="237"/>
    <n v="0.2497320471596999"/>
    <n v="4.2872454448017148E-3"/>
    <x v="530"/>
  </r>
  <r>
    <x v="4"/>
    <x v="4"/>
    <x v="66"/>
    <x v="66"/>
    <x v="3"/>
    <n v="909"/>
    <x v="25"/>
    <n v="7"/>
    <n v="217"/>
    <n v="0.23102310231023102"/>
    <n v="7.7007700770077006E-3"/>
    <x v="531"/>
  </r>
  <r>
    <x v="4"/>
    <x v="4"/>
    <x v="66"/>
    <x v="66"/>
    <x v="4"/>
    <n v="892"/>
    <x v="241"/>
    <n v="7"/>
    <n v="197"/>
    <n v="0.21300448430493274"/>
    <n v="7.8475336322869956E-3"/>
    <x v="532"/>
  </r>
  <r>
    <x v="4"/>
    <x v="4"/>
    <x v="66"/>
    <x v="66"/>
    <x v="5"/>
    <n v="882"/>
    <x v="253"/>
    <n v="8"/>
    <n v="193"/>
    <n v="0.20975056689342403"/>
    <n v="9.0702947845804991E-3"/>
    <x v="533"/>
  </r>
  <r>
    <x v="4"/>
    <x v="4"/>
    <x v="66"/>
    <x v="66"/>
    <x v="6"/>
    <n v="886"/>
    <x v="254"/>
    <n v="8"/>
    <n v="207"/>
    <n v="0.22460496613995484"/>
    <n v="9.0293453724604959E-3"/>
    <x v="534"/>
  </r>
  <r>
    <x v="4"/>
    <x v="4"/>
    <x v="66"/>
    <x v="66"/>
    <x v="7"/>
    <n v="823"/>
    <x v="5"/>
    <n v="4"/>
    <n v="159"/>
    <n v="0.18833535844471447"/>
    <n v="4.8602673147023082E-3"/>
    <x v="535"/>
  </r>
  <r>
    <x v="4"/>
    <x v="4"/>
    <x v="67"/>
    <x v="67"/>
    <x v="0"/>
    <n v="1065"/>
    <x v="255"/>
    <n v="11"/>
    <n v="212"/>
    <n v="0.18873239436619718"/>
    <n v="1.0328638497652582E-2"/>
    <x v="536"/>
  </r>
  <r>
    <x v="4"/>
    <x v="4"/>
    <x v="67"/>
    <x v="67"/>
    <x v="1"/>
    <n v="1078"/>
    <x v="256"/>
    <n v="10"/>
    <n v="217"/>
    <n v="0.19202226345083487"/>
    <n v="9.2764378478664197E-3"/>
    <x v="537"/>
  </r>
  <r>
    <x v="4"/>
    <x v="4"/>
    <x v="67"/>
    <x v="67"/>
    <x v="2"/>
    <n v="1091"/>
    <x v="257"/>
    <n v="12"/>
    <n v="200"/>
    <n v="0.17231897341888175"/>
    <n v="1.0999083409715857E-2"/>
    <x v="538"/>
  </r>
  <r>
    <x v="4"/>
    <x v="4"/>
    <x v="67"/>
    <x v="67"/>
    <x v="3"/>
    <n v="1135"/>
    <x v="254"/>
    <n v="11"/>
    <n v="210"/>
    <n v="0.17533039647577092"/>
    <n v="9.6916299559471359E-3"/>
    <x v="539"/>
  </r>
  <r>
    <x v="4"/>
    <x v="4"/>
    <x v="67"/>
    <x v="67"/>
    <x v="4"/>
    <n v="1040"/>
    <x v="214"/>
    <n v="12"/>
    <n v="185"/>
    <n v="0.16634615384615384"/>
    <n v="1.1538461538461539E-2"/>
    <x v="540"/>
  </r>
  <r>
    <x v="4"/>
    <x v="4"/>
    <x v="67"/>
    <x v="67"/>
    <x v="5"/>
    <n v="1054"/>
    <x v="3"/>
    <n v="8"/>
    <n v="171"/>
    <n v="0.15464895635673626"/>
    <n v="7.5901328273244783E-3"/>
    <x v="541"/>
  </r>
  <r>
    <x v="4"/>
    <x v="4"/>
    <x v="67"/>
    <x v="67"/>
    <x v="6"/>
    <n v="1082"/>
    <x v="1"/>
    <n v="10"/>
    <n v="169"/>
    <n v="0.14695009242144177"/>
    <n v="9.242144177449169E-3"/>
    <x v="542"/>
  </r>
  <r>
    <x v="4"/>
    <x v="4"/>
    <x v="67"/>
    <x v="67"/>
    <x v="7"/>
    <n v="1019"/>
    <x v="108"/>
    <n v="11"/>
    <n v="138"/>
    <n v="0.12463199214916584"/>
    <n v="1.0794896957801767E-2"/>
    <x v="543"/>
  </r>
  <r>
    <x v="4"/>
    <x v="4"/>
    <x v="68"/>
    <x v="68"/>
    <x v="0"/>
    <n v="1213"/>
    <x v="258"/>
    <n v="11"/>
    <n v="198"/>
    <n v="0.15416323165704865"/>
    <n v="9.0684253915910961E-3"/>
    <x v="544"/>
  </r>
  <r>
    <x v="4"/>
    <x v="4"/>
    <x v="68"/>
    <x v="68"/>
    <x v="1"/>
    <n v="1194"/>
    <x v="241"/>
    <n v="9"/>
    <n v="199"/>
    <n v="0.15912897822445563"/>
    <n v="7.537688442211055E-3"/>
    <x v="545"/>
  </r>
  <r>
    <x v="4"/>
    <x v="4"/>
    <x v="68"/>
    <x v="68"/>
    <x v="2"/>
    <n v="1197"/>
    <x v="130"/>
    <n v="6"/>
    <n v="195"/>
    <n v="0.15789473684210525"/>
    <n v="5.0125313283208017E-3"/>
    <x v="546"/>
  </r>
  <r>
    <x v="4"/>
    <x v="4"/>
    <x v="68"/>
    <x v="68"/>
    <x v="3"/>
    <n v="1187"/>
    <x v="259"/>
    <n v="6"/>
    <n v="184"/>
    <n v="0.14995787700084245"/>
    <n v="5.054759898904802E-3"/>
    <x v="547"/>
  </r>
  <r>
    <x v="4"/>
    <x v="4"/>
    <x v="68"/>
    <x v="68"/>
    <x v="4"/>
    <n v="1194"/>
    <x v="135"/>
    <n v="7"/>
    <n v="189"/>
    <n v="0.15242881072026801"/>
    <n v="5.8626465661641538E-3"/>
    <x v="548"/>
  </r>
  <r>
    <x v="4"/>
    <x v="4"/>
    <x v="68"/>
    <x v="68"/>
    <x v="5"/>
    <n v="1156"/>
    <x v="260"/>
    <n v="7"/>
    <n v="187"/>
    <n v="0.15570934256055363"/>
    <n v="6.0553633217993079E-3"/>
    <x v="549"/>
  </r>
  <r>
    <x v="4"/>
    <x v="4"/>
    <x v="68"/>
    <x v="68"/>
    <x v="6"/>
    <n v="1195"/>
    <x v="242"/>
    <n v="8"/>
    <n v="183"/>
    <n v="0.14644351464435146"/>
    <n v="6.6945606694560665E-3"/>
    <x v="550"/>
  </r>
  <r>
    <x v="4"/>
    <x v="4"/>
    <x v="68"/>
    <x v="68"/>
    <x v="7"/>
    <n v="1115"/>
    <x v="130"/>
    <n v="6"/>
    <n v="195"/>
    <n v="0.16950672645739912"/>
    <n v="5.3811659192825115E-3"/>
    <x v="551"/>
  </r>
  <r>
    <x v="4"/>
    <x v="4"/>
    <x v="69"/>
    <x v="69"/>
    <x v="0"/>
    <n v="1550"/>
    <x v="261"/>
    <n v="0"/>
    <n v="236"/>
    <n v="0.15225806451612903"/>
    <n v="0"/>
    <x v="552"/>
  </r>
  <r>
    <x v="4"/>
    <x v="4"/>
    <x v="69"/>
    <x v="69"/>
    <x v="1"/>
    <n v="1564"/>
    <x v="220"/>
    <n v="1"/>
    <n v="233"/>
    <n v="0.14833759590792839"/>
    <n v="6.3938618925831207E-4"/>
    <x v="553"/>
  </r>
  <r>
    <x v="4"/>
    <x v="4"/>
    <x v="69"/>
    <x v="69"/>
    <x v="2"/>
    <n v="1561"/>
    <x v="262"/>
    <n v="1"/>
    <n v="227"/>
    <n v="0.14477898782831519"/>
    <n v="6.406149903907751E-4"/>
    <x v="554"/>
  </r>
  <r>
    <x v="4"/>
    <x v="4"/>
    <x v="69"/>
    <x v="69"/>
    <x v="3"/>
    <n v="1592"/>
    <x v="231"/>
    <n v="0"/>
    <n v="220"/>
    <n v="0.13819095477386933"/>
    <n v="0"/>
    <x v="555"/>
  </r>
  <r>
    <x v="4"/>
    <x v="4"/>
    <x v="69"/>
    <x v="69"/>
    <x v="4"/>
    <n v="1558"/>
    <x v="263"/>
    <n v="0"/>
    <n v="209"/>
    <n v="0.13414634146341464"/>
    <n v="0"/>
    <x v="556"/>
  </r>
  <r>
    <x v="4"/>
    <x v="4"/>
    <x v="69"/>
    <x v="69"/>
    <x v="5"/>
    <n v="1603"/>
    <x v="264"/>
    <n v="2"/>
    <n v="220"/>
    <n v="0.13599500935745476"/>
    <n v="1.2476606363069245E-3"/>
    <x v="557"/>
  </r>
  <r>
    <x v="4"/>
    <x v="4"/>
    <x v="69"/>
    <x v="69"/>
    <x v="6"/>
    <n v="1542"/>
    <x v="265"/>
    <n v="5"/>
    <n v="199"/>
    <n v="0.12581063553826199"/>
    <n v="3.2425421530479898E-3"/>
    <x v="558"/>
  </r>
  <r>
    <x v="4"/>
    <x v="4"/>
    <x v="69"/>
    <x v="69"/>
    <x v="7"/>
    <n v="1496"/>
    <x v="178"/>
    <n v="6"/>
    <n v="167"/>
    <n v="0.10762032085561497"/>
    <n v="4.0106951871657758E-3"/>
    <x v="559"/>
  </r>
  <r>
    <x v="4"/>
    <x v="4"/>
    <x v="70"/>
    <x v="70"/>
    <x v="0"/>
    <n v="2776"/>
    <x v="266"/>
    <n v="17"/>
    <n v="263"/>
    <n v="8.861671469740634E-2"/>
    <n v="6.1239193083573486E-3"/>
    <x v="560"/>
  </r>
  <r>
    <x v="4"/>
    <x v="4"/>
    <x v="70"/>
    <x v="70"/>
    <x v="1"/>
    <n v="2743"/>
    <x v="221"/>
    <n v="19"/>
    <n v="279"/>
    <n v="9.4786729857819899E-2"/>
    <n v="6.926722566532993E-3"/>
    <x v="561"/>
  </r>
  <r>
    <x v="4"/>
    <x v="4"/>
    <x v="70"/>
    <x v="70"/>
    <x v="2"/>
    <n v="2789"/>
    <x v="70"/>
    <n v="21"/>
    <n v="284"/>
    <n v="9.4299031911079245E-2"/>
    <n v="7.5295804948010041E-3"/>
    <x v="562"/>
  </r>
  <r>
    <x v="4"/>
    <x v="4"/>
    <x v="70"/>
    <x v="70"/>
    <x v="3"/>
    <n v="2783"/>
    <x v="267"/>
    <n v="20"/>
    <n v="262"/>
    <n v="8.6956521739130432E-2"/>
    <n v="7.1864893999281348E-3"/>
    <x v="563"/>
  </r>
  <r>
    <x v="4"/>
    <x v="4"/>
    <x v="70"/>
    <x v="70"/>
    <x v="4"/>
    <n v="2725"/>
    <x v="73"/>
    <n v="32"/>
    <n v="261"/>
    <n v="8.4036697247706418E-2"/>
    <n v="1.1743119266055046E-2"/>
    <x v="564"/>
  </r>
  <r>
    <x v="4"/>
    <x v="4"/>
    <x v="70"/>
    <x v="70"/>
    <x v="5"/>
    <n v="2714"/>
    <x v="268"/>
    <n v="35"/>
    <n v="251"/>
    <n v="7.9587324981577001E-2"/>
    <n v="1.2896094325718496E-2"/>
    <x v="565"/>
  </r>
  <r>
    <x v="4"/>
    <x v="4"/>
    <x v="70"/>
    <x v="70"/>
    <x v="6"/>
    <n v="2698"/>
    <x v="126"/>
    <n v="36"/>
    <n v="247"/>
    <n v="7.8206078576723501E-2"/>
    <n v="1.3343217197924388E-2"/>
    <x v="566"/>
  </r>
  <r>
    <x v="4"/>
    <x v="4"/>
    <x v="70"/>
    <x v="70"/>
    <x v="7"/>
    <n v="2597"/>
    <x v="265"/>
    <n v="22"/>
    <n v="216"/>
    <n v="7.4701578744705427E-2"/>
    <n v="8.4713130535232963E-3"/>
    <x v="567"/>
  </r>
  <r>
    <x v="4"/>
    <x v="4"/>
    <x v="71"/>
    <x v="71"/>
    <x v="0"/>
    <n v="3053"/>
    <x v="269"/>
    <n v="15"/>
    <n v="185"/>
    <n v="5.5682934818211592E-2"/>
    <n v="4.9132001310186703E-3"/>
    <x v="568"/>
  </r>
  <r>
    <x v="4"/>
    <x v="4"/>
    <x v="71"/>
    <x v="71"/>
    <x v="1"/>
    <n v="2961"/>
    <x v="1"/>
    <n v="12"/>
    <n v="171"/>
    <n v="5.3698074974670718E-2"/>
    <n v="4.0526849037487338E-3"/>
    <x v="569"/>
  </r>
  <r>
    <x v="4"/>
    <x v="4"/>
    <x v="71"/>
    <x v="71"/>
    <x v="2"/>
    <n v="2967"/>
    <x v="5"/>
    <n v="8"/>
    <n v="163"/>
    <n v="5.224132119986518E-2"/>
    <n v="2.6963262554769128E-3"/>
    <x v="570"/>
  </r>
  <r>
    <x v="4"/>
    <x v="4"/>
    <x v="71"/>
    <x v="71"/>
    <x v="3"/>
    <n v="2978"/>
    <x v="181"/>
    <n v="13"/>
    <n v="150"/>
    <n v="4.6004029550033583E-2"/>
    <n v="4.3653458697112159E-3"/>
    <x v="571"/>
  </r>
  <r>
    <x v="4"/>
    <x v="4"/>
    <x v="71"/>
    <x v="71"/>
    <x v="4"/>
    <n v="3050"/>
    <x v="249"/>
    <n v="13"/>
    <n v="148"/>
    <n v="4.4262295081967211E-2"/>
    <n v="4.2622950819672135E-3"/>
    <x v="572"/>
  </r>
  <r>
    <x v="4"/>
    <x v="4"/>
    <x v="71"/>
    <x v="71"/>
    <x v="5"/>
    <n v="3026"/>
    <x v="40"/>
    <n v="19"/>
    <n v="144"/>
    <n v="4.1308658294778589E-2"/>
    <n v="6.278916060806345E-3"/>
    <x v="573"/>
  </r>
  <r>
    <x v="4"/>
    <x v="4"/>
    <x v="71"/>
    <x v="71"/>
    <x v="6"/>
    <n v="2967"/>
    <x v="141"/>
    <n v="20"/>
    <n v="148"/>
    <n v="4.3141220087630605E-2"/>
    <n v="6.740815638692282E-3"/>
    <x v="574"/>
  </r>
  <r>
    <x v="4"/>
    <x v="4"/>
    <x v="71"/>
    <x v="71"/>
    <x v="7"/>
    <n v="2946"/>
    <x v="115"/>
    <n v="9"/>
    <n v="124"/>
    <n v="3.9035980991174474E-2"/>
    <n v="3.0549898167006109E-3"/>
    <x v="575"/>
  </r>
  <r>
    <x v="4"/>
    <x v="4"/>
    <x v="72"/>
    <x v="72"/>
    <x v="0"/>
    <n v="1144"/>
    <x v="130"/>
    <n v="4"/>
    <n v="193"/>
    <n v="0.16520979020979021"/>
    <n v="3.4965034965034965E-3"/>
    <x v="576"/>
  </r>
  <r>
    <x v="4"/>
    <x v="4"/>
    <x v="72"/>
    <x v="72"/>
    <x v="1"/>
    <n v="1109"/>
    <x v="1"/>
    <n v="8"/>
    <n v="167"/>
    <n v="0.14337240757439135"/>
    <n v="7.2137060414788094E-3"/>
    <x v="577"/>
  </r>
  <r>
    <x v="4"/>
    <x v="4"/>
    <x v="72"/>
    <x v="72"/>
    <x v="2"/>
    <n v="1115"/>
    <x v="270"/>
    <n v="9"/>
    <n v="152"/>
    <n v="0.12825112107623318"/>
    <n v="8.0717488789237672E-3"/>
    <x v="578"/>
  </r>
  <r>
    <x v="4"/>
    <x v="4"/>
    <x v="72"/>
    <x v="72"/>
    <x v="3"/>
    <n v="1065"/>
    <x v="137"/>
    <n v="9"/>
    <n v="161"/>
    <n v="0.14272300469483568"/>
    <n v="8.4507042253521118E-3"/>
    <x v="579"/>
  </r>
  <r>
    <x v="4"/>
    <x v="4"/>
    <x v="72"/>
    <x v="72"/>
    <x v="4"/>
    <n v="1102"/>
    <x v="1"/>
    <n v="10"/>
    <n v="169"/>
    <n v="0.14428312159709619"/>
    <n v="9.0744101633393835E-3"/>
    <x v="580"/>
  </r>
  <r>
    <x v="4"/>
    <x v="4"/>
    <x v="72"/>
    <x v="72"/>
    <x v="5"/>
    <n v="1088"/>
    <x v="106"/>
    <n v="8"/>
    <n v="166"/>
    <n v="0.14522058823529413"/>
    <n v="7.3529411764705881E-3"/>
    <x v="581"/>
  </r>
  <r>
    <x v="4"/>
    <x v="4"/>
    <x v="72"/>
    <x v="72"/>
    <x v="6"/>
    <n v="1125"/>
    <x v="2"/>
    <n v="8"/>
    <n v="172"/>
    <n v="0.14577777777777778"/>
    <n v="7.1111111111111115E-3"/>
    <x v="582"/>
  </r>
  <r>
    <x v="4"/>
    <x v="4"/>
    <x v="72"/>
    <x v="72"/>
    <x v="7"/>
    <n v="1050"/>
    <x v="137"/>
    <n v="7"/>
    <n v="159"/>
    <n v="0.14476190476190476"/>
    <n v="6.6666666666666671E-3"/>
    <x v="583"/>
  </r>
  <r>
    <x v="4"/>
    <x v="4"/>
    <x v="73"/>
    <x v="73"/>
    <x v="0"/>
    <n v="2425"/>
    <x v="271"/>
    <n v="16"/>
    <n v="285"/>
    <n v="0.11092783505154639"/>
    <n v="6.5979381443298972E-3"/>
    <x v="584"/>
  </r>
  <r>
    <x v="4"/>
    <x v="4"/>
    <x v="73"/>
    <x v="73"/>
    <x v="1"/>
    <n v="2233"/>
    <x v="218"/>
    <n v="15"/>
    <n v="260"/>
    <n v="0.109717868338558"/>
    <n v="6.717420510523959E-3"/>
    <x v="585"/>
  </r>
  <r>
    <x v="4"/>
    <x v="4"/>
    <x v="73"/>
    <x v="73"/>
    <x v="2"/>
    <n v="2190"/>
    <x v="272"/>
    <n v="15"/>
    <n v="273"/>
    <n v="0.11780821917808219"/>
    <n v="6.8493150684931503E-3"/>
    <x v="586"/>
  </r>
  <r>
    <x v="4"/>
    <x v="4"/>
    <x v="73"/>
    <x v="73"/>
    <x v="3"/>
    <n v="2214"/>
    <x v="273"/>
    <n v="14"/>
    <n v="270"/>
    <n v="0.11562782294489611"/>
    <n v="6.3233965672990066E-3"/>
    <x v="587"/>
  </r>
  <r>
    <x v="4"/>
    <x v="4"/>
    <x v="73"/>
    <x v="73"/>
    <x v="4"/>
    <n v="2119"/>
    <x v="261"/>
    <n v="14"/>
    <n v="250"/>
    <n v="0.11137328928739972"/>
    <n v="6.6068900424728644E-3"/>
    <x v="588"/>
  </r>
  <r>
    <x v="4"/>
    <x v="4"/>
    <x v="73"/>
    <x v="73"/>
    <x v="5"/>
    <n v="2197"/>
    <x v="268"/>
    <n v="16"/>
    <n v="232"/>
    <n v="9.8315885298133815E-2"/>
    <n v="7.2826581702321348E-3"/>
    <x v="589"/>
  </r>
  <r>
    <x v="4"/>
    <x v="4"/>
    <x v="73"/>
    <x v="73"/>
    <x v="6"/>
    <n v="2233"/>
    <x v="72"/>
    <n v="16"/>
    <n v="233"/>
    <n v="9.7178683385579931E-2"/>
    <n v="7.1652485445588892E-3"/>
    <x v="590"/>
  </r>
  <r>
    <x v="4"/>
    <x v="4"/>
    <x v="73"/>
    <x v="73"/>
    <x v="7"/>
    <n v="2095"/>
    <x v="274"/>
    <n v="14"/>
    <n v="214"/>
    <n v="9.5465393794749401E-2"/>
    <n v="6.6825775656324578E-3"/>
    <x v="591"/>
  </r>
  <r>
    <x v="4"/>
    <x v="4"/>
    <x v="74"/>
    <x v="74"/>
    <x v="0"/>
    <n v="1995"/>
    <x v="114"/>
    <n v="18"/>
    <n v="131"/>
    <n v="5.6641604010025062E-2"/>
    <n v="9.0225563909774441E-3"/>
    <x v="592"/>
  </r>
  <r>
    <x v="4"/>
    <x v="4"/>
    <x v="74"/>
    <x v="74"/>
    <x v="1"/>
    <n v="1881"/>
    <x v="39"/>
    <n v="22"/>
    <n v="142"/>
    <n v="6.3795853269537475E-2"/>
    <n v="1.1695906432748537E-2"/>
    <x v="593"/>
  </r>
  <r>
    <x v="4"/>
    <x v="4"/>
    <x v="74"/>
    <x v="74"/>
    <x v="2"/>
    <n v="1932"/>
    <x v="128"/>
    <n v="19"/>
    <n v="128"/>
    <n v="5.641821946169772E-2"/>
    <n v="9.834368530020704E-3"/>
    <x v="594"/>
  </r>
  <r>
    <x v="4"/>
    <x v="4"/>
    <x v="74"/>
    <x v="74"/>
    <x v="3"/>
    <n v="1897"/>
    <x v="210"/>
    <n v="22"/>
    <n v="132"/>
    <n v="5.7986294148655769E-2"/>
    <n v="1.1597258829731154E-2"/>
    <x v="595"/>
  </r>
  <r>
    <x v="4"/>
    <x v="4"/>
    <x v="74"/>
    <x v="74"/>
    <x v="4"/>
    <n v="1859"/>
    <x v="62"/>
    <n v="23"/>
    <n v="121"/>
    <n v="5.2716514254975796E-2"/>
    <n v="1.237224314147391E-2"/>
    <x v="596"/>
  </r>
  <r>
    <x v="4"/>
    <x v="4"/>
    <x v="74"/>
    <x v="74"/>
    <x v="5"/>
    <n v="1785"/>
    <x v="91"/>
    <n v="23"/>
    <n v="119"/>
    <n v="5.378151260504202E-2"/>
    <n v="1.2885154061624649E-2"/>
    <x v="597"/>
  </r>
  <r>
    <x v="4"/>
    <x v="4"/>
    <x v="74"/>
    <x v="74"/>
    <x v="6"/>
    <n v="1726"/>
    <x v="57"/>
    <n v="25"/>
    <n v="115"/>
    <n v="5.2143684820393978E-2"/>
    <n v="1.4484356894553883E-2"/>
    <x v="598"/>
  </r>
  <r>
    <x v="4"/>
    <x v="4"/>
    <x v="74"/>
    <x v="74"/>
    <x v="7"/>
    <n v="1727"/>
    <x v="109"/>
    <n v="26"/>
    <n v="115"/>
    <n v="5.1534452808338162E-2"/>
    <n v="1.5055008685581933E-2"/>
    <x v="599"/>
  </r>
  <r>
    <x v="4"/>
    <x v="4"/>
    <x v="75"/>
    <x v="75"/>
    <x v="0"/>
    <n v="2403"/>
    <x v="275"/>
    <n v="32"/>
    <n v="423"/>
    <n v="0.16271327507282562"/>
    <n v="1.3316687473990845E-2"/>
    <x v="600"/>
  </r>
  <r>
    <x v="4"/>
    <x v="4"/>
    <x v="75"/>
    <x v="75"/>
    <x v="1"/>
    <n v="2371"/>
    <x v="276"/>
    <n v="30"/>
    <n v="414"/>
    <n v="0.16195698017714044"/>
    <n v="1.2652889076339097E-2"/>
    <x v="601"/>
  </r>
  <r>
    <x v="4"/>
    <x v="4"/>
    <x v="75"/>
    <x v="75"/>
    <x v="2"/>
    <n v="2301"/>
    <x v="206"/>
    <n v="26"/>
    <n v="413"/>
    <n v="0.16818774445893089"/>
    <n v="1.1299435028248588E-2"/>
    <x v="602"/>
  </r>
  <r>
    <x v="4"/>
    <x v="4"/>
    <x v="75"/>
    <x v="75"/>
    <x v="3"/>
    <n v="2280"/>
    <x v="233"/>
    <n v="23"/>
    <n v="393"/>
    <n v="0.16228070175438597"/>
    <n v="1.0087719298245614E-2"/>
    <x v="603"/>
  </r>
  <r>
    <x v="4"/>
    <x v="4"/>
    <x v="75"/>
    <x v="75"/>
    <x v="4"/>
    <n v="2301"/>
    <x v="277"/>
    <n v="31"/>
    <n v="336"/>
    <n v="0.13255106475445458"/>
    <n v="1.3472403302911778E-2"/>
    <x v="604"/>
  </r>
  <r>
    <x v="4"/>
    <x v="4"/>
    <x v="75"/>
    <x v="75"/>
    <x v="5"/>
    <n v="2352"/>
    <x v="278"/>
    <n v="34"/>
    <n v="326"/>
    <n v="0.12414965986394558"/>
    <n v="1.4455782312925171E-2"/>
    <x v="605"/>
  </r>
  <r>
    <x v="4"/>
    <x v="4"/>
    <x v="75"/>
    <x v="75"/>
    <x v="6"/>
    <n v="2398"/>
    <x v="279"/>
    <n v="36"/>
    <n v="340"/>
    <n v="0.12677231025854879"/>
    <n v="1.5012510425354461E-2"/>
    <x v="606"/>
  </r>
  <r>
    <x v="4"/>
    <x v="4"/>
    <x v="75"/>
    <x v="75"/>
    <x v="7"/>
    <n v="2320"/>
    <x v="70"/>
    <n v="23"/>
    <n v="286"/>
    <n v="0.11336206896551725"/>
    <n v="9.9137931034482766E-3"/>
    <x v="607"/>
  </r>
  <r>
    <x v="4"/>
    <x v="4"/>
    <x v="76"/>
    <x v="76"/>
    <x v="0"/>
    <n v="5096"/>
    <x v="280"/>
    <n v="44"/>
    <n v="501"/>
    <n v="8.9678178963893254E-2"/>
    <n v="8.634222919937205E-3"/>
    <x v="608"/>
  </r>
  <r>
    <x v="4"/>
    <x v="4"/>
    <x v="76"/>
    <x v="76"/>
    <x v="1"/>
    <n v="5181"/>
    <x v="281"/>
    <n v="41"/>
    <n v="463"/>
    <n v="8.1451457247635597E-2"/>
    <n v="7.9135302065238364E-3"/>
    <x v="609"/>
  </r>
  <r>
    <x v="4"/>
    <x v="4"/>
    <x v="76"/>
    <x v="76"/>
    <x v="2"/>
    <n v="5360"/>
    <x v="205"/>
    <n v="41"/>
    <n v="462"/>
    <n v="7.8544776119402984E-2"/>
    <n v="7.6492537313432836E-3"/>
    <x v="610"/>
  </r>
  <r>
    <x v="4"/>
    <x v="4"/>
    <x v="76"/>
    <x v="76"/>
    <x v="3"/>
    <n v="5404"/>
    <x v="281"/>
    <n v="35"/>
    <n v="457"/>
    <n v="7.8090303478904513E-2"/>
    <n v="6.4766839378238338E-3"/>
    <x v="611"/>
  </r>
  <r>
    <x v="4"/>
    <x v="4"/>
    <x v="76"/>
    <x v="76"/>
    <x v="4"/>
    <n v="5387"/>
    <x v="282"/>
    <n v="40"/>
    <n v="446"/>
    <n v="7.5366623352515316E-2"/>
    <n v="7.425283088917765E-3"/>
    <x v="612"/>
  </r>
  <r>
    <x v="4"/>
    <x v="4"/>
    <x v="76"/>
    <x v="76"/>
    <x v="5"/>
    <n v="5401"/>
    <x v="283"/>
    <n v="38"/>
    <n v="446"/>
    <n v="7.5541566376596925E-2"/>
    <n v="7.0357341233104982E-3"/>
    <x v="613"/>
  </r>
  <r>
    <x v="4"/>
    <x v="4"/>
    <x v="76"/>
    <x v="76"/>
    <x v="6"/>
    <n v="5268"/>
    <x v="284"/>
    <n v="36"/>
    <n v="437"/>
    <n v="7.6119969627942291E-2"/>
    <n v="6.8337129840546698E-3"/>
    <x v="614"/>
  </r>
  <r>
    <x v="4"/>
    <x v="4"/>
    <x v="76"/>
    <x v="76"/>
    <x v="7"/>
    <n v="5195"/>
    <x v="285"/>
    <n v="31"/>
    <n v="396"/>
    <n v="7.0259865255052942E-2"/>
    <n v="5.9672762271414824E-3"/>
    <x v="615"/>
  </r>
  <r>
    <x v="4"/>
    <x v="4"/>
    <x v="77"/>
    <x v="77"/>
    <x v="0"/>
    <n v="6643"/>
    <x v="263"/>
    <n v="32"/>
    <n v="241"/>
    <n v="3.1461688995935572E-2"/>
    <n v="4.8171007075116668E-3"/>
    <x v="616"/>
  </r>
  <r>
    <x v="4"/>
    <x v="4"/>
    <x v="77"/>
    <x v="77"/>
    <x v="1"/>
    <n v="6331"/>
    <x v="286"/>
    <n v="33"/>
    <n v="290"/>
    <n v="4.059390301690096E-2"/>
    <n v="5.2124466908861156E-3"/>
    <x v="617"/>
  </r>
  <r>
    <x v="4"/>
    <x v="4"/>
    <x v="77"/>
    <x v="77"/>
    <x v="2"/>
    <n v="6206"/>
    <x v="287"/>
    <n v="34"/>
    <n v="277"/>
    <n v="3.9155655816951337E-2"/>
    <n v="5.4785691266516275E-3"/>
    <x v="618"/>
  </r>
  <r>
    <x v="4"/>
    <x v="4"/>
    <x v="77"/>
    <x v="77"/>
    <x v="3"/>
    <n v="6232"/>
    <x v="288"/>
    <n v="22"/>
    <n v="252"/>
    <n v="3.6906290115532737E-2"/>
    <n v="3.5301668806161745E-3"/>
    <x v="619"/>
  </r>
  <r>
    <x v="4"/>
    <x v="4"/>
    <x v="77"/>
    <x v="77"/>
    <x v="4"/>
    <n v="6258"/>
    <x v="252"/>
    <n v="37"/>
    <n v="270"/>
    <n v="3.7232342601470118E-2"/>
    <n v="5.9124320869287312E-3"/>
    <x v="620"/>
  </r>
  <r>
    <x v="4"/>
    <x v="4"/>
    <x v="77"/>
    <x v="77"/>
    <x v="5"/>
    <n v="6229"/>
    <x v="289"/>
    <n v="30"/>
    <n v="253"/>
    <n v="3.5800288970942368E-2"/>
    <n v="4.8161823727725156E-3"/>
    <x v="621"/>
  </r>
  <r>
    <x v="4"/>
    <x v="4"/>
    <x v="77"/>
    <x v="77"/>
    <x v="6"/>
    <n v="6516"/>
    <x v="72"/>
    <n v="30"/>
    <n v="247"/>
    <n v="3.3302639656230815E-2"/>
    <n v="4.6040515653775326E-3"/>
    <x v="622"/>
  </r>
  <r>
    <x v="4"/>
    <x v="4"/>
    <x v="77"/>
    <x v="77"/>
    <x v="7"/>
    <n v="6539"/>
    <x v="290"/>
    <n v="32"/>
    <n v="209"/>
    <n v="2.7068359076311364E-2"/>
    <n v="4.8937146352653312E-3"/>
    <x v="623"/>
  </r>
  <r>
    <x v="4"/>
    <x v="4"/>
    <x v="78"/>
    <x v="78"/>
    <x v="0"/>
    <n v="2218"/>
    <x v="224"/>
    <n v="18"/>
    <n v="92"/>
    <n v="3.3363390441839495E-2"/>
    <n v="8.1154192966636611E-3"/>
    <x v="624"/>
  </r>
  <r>
    <x v="4"/>
    <x v="4"/>
    <x v="78"/>
    <x v="78"/>
    <x v="1"/>
    <n v="2109"/>
    <x v="96"/>
    <n v="15"/>
    <n v="71"/>
    <n v="2.6552868658131817E-2"/>
    <n v="7.1123755334281651E-3"/>
    <x v="625"/>
  </r>
  <r>
    <x v="4"/>
    <x v="4"/>
    <x v="78"/>
    <x v="78"/>
    <x v="2"/>
    <n v="2130"/>
    <x v="7"/>
    <n v="23"/>
    <n v="84"/>
    <n v="2.8638497652582161E-2"/>
    <n v="1.07981220657277E-2"/>
    <x v="626"/>
  </r>
  <r>
    <x v="4"/>
    <x v="4"/>
    <x v="78"/>
    <x v="78"/>
    <x v="3"/>
    <n v="2187"/>
    <x v="120"/>
    <n v="21"/>
    <n v="79"/>
    <n v="2.6520347508001828E-2"/>
    <n v="9.6021947873799734E-3"/>
    <x v="627"/>
  </r>
  <r>
    <x v="4"/>
    <x v="4"/>
    <x v="78"/>
    <x v="78"/>
    <x v="4"/>
    <n v="2174"/>
    <x v="66"/>
    <n v="26"/>
    <n v="92"/>
    <n v="3.0358785648574058E-2"/>
    <n v="1.1959521619135235E-2"/>
    <x v="628"/>
  </r>
  <r>
    <x v="4"/>
    <x v="4"/>
    <x v="78"/>
    <x v="78"/>
    <x v="5"/>
    <n v="2091"/>
    <x v="8"/>
    <n v="26"/>
    <n v="83"/>
    <n v="2.7259684361549498E-2"/>
    <n v="1.2434241989478718E-2"/>
    <x v="629"/>
  </r>
  <r>
    <x v="4"/>
    <x v="4"/>
    <x v="78"/>
    <x v="78"/>
    <x v="6"/>
    <n v="2042"/>
    <x v="227"/>
    <n v="32"/>
    <n v="91"/>
    <n v="2.889324191968658E-2"/>
    <n v="1.5670910871694418E-2"/>
    <x v="630"/>
  </r>
  <r>
    <x v="4"/>
    <x v="4"/>
    <x v="78"/>
    <x v="78"/>
    <x v="7"/>
    <n v="1947"/>
    <x v="105"/>
    <n v="34"/>
    <n v="71"/>
    <n v="1.9003595274781716E-2"/>
    <n v="1.7462763225475089E-2"/>
    <x v="631"/>
  </r>
  <r>
    <x v="4"/>
    <x v="4"/>
    <x v="79"/>
    <x v="79"/>
    <x v="0"/>
    <n v="2084"/>
    <x v="58"/>
    <n v="15"/>
    <n v="103"/>
    <n v="4.2226487523992322E-2"/>
    <n v="7.1976967370441462E-3"/>
    <x v="632"/>
  </r>
  <r>
    <x v="4"/>
    <x v="4"/>
    <x v="79"/>
    <x v="79"/>
    <x v="1"/>
    <n v="2076"/>
    <x v="59"/>
    <n v="14"/>
    <n v="97"/>
    <n v="3.9980732177263972E-2"/>
    <n v="6.7437379576107898E-3"/>
    <x v="633"/>
  </r>
  <r>
    <x v="4"/>
    <x v="4"/>
    <x v="79"/>
    <x v="79"/>
    <x v="2"/>
    <n v="2044"/>
    <x v="224"/>
    <n v="15"/>
    <n v="89"/>
    <n v="3.6203522504892366E-2"/>
    <n v="7.3385518590998039E-3"/>
    <x v="634"/>
  </r>
  <r>
    <x v="4"/>
    <x v="4"/>
    <x v="79"/>
    <x v="79"/>
    <x v="3"/>
    <n v="2032"/>
    <x v="81"/>
    <n v="14"/>
    <n v="77"/>
    <n v="3.1003937007874016E-2"/>
    <n v="6.889763779527559E-3"/>
    <x v="635"/>
  </r>
  <r>
    <x v="4"/>
    <x v="4"/>
    <x v="79"/>
    <x v="79"/>
    <x v="4"/>
    <n v="2137"/>
    <x v="66"/>
    <n v="17"/>
    <n v="83"/>
    <n v="3.088441740758072E-2"/>
    <n v="7.9550772110435191E-3"/>
    <x v="636"/>
  </r>
  <r>
    <x v="4"/>
    <x v="4"/>
    <x v="79"/>
    <x v="79"/>
    <x v="5"/>
    <n v="2097"/>
    <x v="65"/>
    <n v="16"/>
    <n v="83"/>
    <n v="3.195040534096328E-2"/>
    <n v="7.6299475441106339E-3"/>
    <x v="637"/>
  </r>
  <r>
    <x v="4"/>
    <x v="4"/>
    <x v="79"/>
    <x v="79"/>
    <x v="6"/>
    <n v="2111"/>
    <x v="65"/>
    <n v="14"/>
    <n v="81"/>
    <n v="3.1738512553292277E-2"/>
    <n v="6.631927996210327E-3"/>
    <x v="638"/>
  </r>
  <r>
    <x v="4"/>
    <x v="4"/>
    <x v="79"/>
    <x v="79"/>
    <x v="7"/>
    <n v="2128"/>
    <x v="67"/>
    <n v="15"/>
    <n v="77"/>
    <n v="2.913533834586466E-2"/>
    <n v="7.0488721804511274E-3"/>
    <x v="639"/>
  </r>
  <r>
    <x v="4"/>
    <x v="4"/>
    <x v="80"/>
    <x v="80"/>
    <x v="0"/>
    <n v="5996"/>
    <x v="272"/>
    <n v="85"/>
    <n v="343"/>
    <n v="4.3028685790527016E-2"/>
    <n v="1.4176117411607738E-2"/>
    <x v="640"/>
  </r>
  <r>
    <x v="4"/>
    <x v="4"/>
    <x v="80"/>
    <x v="80"/>
    <x v="1"/>
    <n v="5939"/>
    <x v="220"/>
    <n v="82"/>
    <n v="314"/>
    <n v="3.9063815457147669E-2"/>
    <n v="1.3807038221922883E-2"/>
    <x v="641"/>
  </r>
  <r>
    <x v="4"/>
    <x v="4"/>
    <x v="80"/>
    <x v="80"/>
    <x v="2"/>
    <n v="6138"/>
    <x v="236"/>
    <n v="74"/>
    <n v="301"/>
    <n v="3.6982730531117627E-2"/>
    <n v="1.2056044314108831E-2"/>
    <x v="642"/>
  </r>
  <r>
    <x v="4"/>
    <x v="4"/>
    <x v="80"/>
    <x v="80"/>
    <x v="3"/>
    <n v="6383"/>
    <x v="291"/>
    <n v="75"/>
    <n v="289"/>
    <n v="3.3526554911483632E-2"/>
    <n v="1.1749960833463888E-2"/>
    <x v="643"/>
  </r>
  <r>
    <x v="4"/>
    <x v="4"/>
    <x v="80"/>
    <x v="80"/>
    <x v="4"/>
    <n v="6343"/>
    <x v="292"/>
    <n v="81"/>
    <n v="286"/>
    <n v="3.2319091912344319E-2"/>
    <n v="1.2769982658048242E-2"/>
    <x v="644"/>
  </r>
  <r>
    <x v="4"/>
    <x v="4"/>
    <x v="80"/>
    <x v="80"/>
    <x v="5"/>
    <n v="6309"/>
    <x v="293"/>
    <n v="70"/>
    <n v="267"/>
    <n v="3.1225233792994134E-2"/>
    <n v="1.1095260738627358E-2"/>
    <x v="645"/>
  </r>
  <r>
    <x v="4"/>
    <x v="4"/>
    <x v="80"/>
    <x v="80"/>
    <x v="6"/>
    <n v="6208"/>
    <x v="294"/>
    <n v="72"/>
    <n v="256"/>
    <n v="2.9639175257731958E-2"/>
    <n v="1.1597938144329897E-2"/>
    <x v="646"/>
  </r>
  <r>
    <x v="4"/>
    <x v="4"/>
    <x v="80"/>
    <x v="80"/>
    <x v="7"/>
    <n v="5940"/>
    <x v="198"/>
    <n v="60"/>
    <n v="229"/>
    <n v="2.8451178451178453E-2"/>
    <n v="1.0101010101010102E-2"/>
    <x v="647"/>
  </r>
  <r>
    <x v="4"/>
    <x v="4"/>
    <x v="81"/>
    <x v="81"/>
    <x v="0"/>
    <n v="1907"/>
    <x v="57"/>
    <n v="54"/>
    <n v="144"/>
    <n v="4.7194546407970633E-2"/>
    <n v="2.8316727844782379E-2"/>
    <x v="648"/>
  </r>
  <r>
    <x v="4"/>
    <x v="4"/>
    <x v="81"/>
    <x v="81"/>
    <x v="1"/>
    <n v="1864"/>
    <x v="63"/>
    <n v="43"/>
    <n v="136"/>
    <n v="4.9892703862660946E-2"/>
    <n v="2.3068669527896997E-2"/>
    <x v="649"/>
  </r>
  <r>
    <x v="4"/>
    <x v="4"/>
    <x v="81"/>
    <x v="81"/>
    <x v="2"/>
    <n v="1838"/>
    <x v="112"/>
    <n v="49"/>
    <n v="140"/>
    <n v="4.9510337323177368E-2"/>
    <n v="2.6659412404787811E-2"/>
    <x v="650"/>
  </r>
  <r>
    <x v="4"/>
    <x v="4"/>
    <x v="81"/>
    <x v="81"/>
    <x v="3"/>
    <n v="1807"/>
    <x v="45"/>
    <n v="39"/>
    <n v="126"/>
    <n v="4.8146098505810739E-2"/>
    <n v="2.1582733812949641E-2"/>
    <x v="651"/>
  </r>
  <r>
    <x v="4"/>
    <x v="4"/>
    <x v="81"/>
    <x v="81"/>
    <x v="4"/>
    <n v="1766"/>
    <x v="63"/>
    <n v="40"/>
    <n v="133"/>
    <n v="5.2661381653454131E-2"/>
    <n v="2.2650056625141562E-2"/>
    <x v="652"/>
  </r>
  <r>
    <x v="4"/>
    <x v="4"/>
    <x v="81"/>
    <x v="81"/>
    <x v="5"/>
    <n v="1727"/>
    <x v="45"/>
    <n v="35"/>
    <n v="122"/>
    <n v="5.037637521713955E-2"/>
    <n v="2.0266357845975681E-2"/>
    <x v="653"/>
  </r>
  <r>
    <x v="4"/>
    <x v="4"/>
    <x v="81"/>
    <x v="81"/>
    <x v="6"/>
    <n v="1694"/>
    <x v="211"/>
    <n v="32"/>
    <n v="111"/>
    <n v="4.6635182998819365E-2"/>
    <n v="1.8890200708382526E-2"/>
    <x v="654"/>
  </r>
  <r>
    <x v="4"/>
    <x v="4"/>
    <x v="81"/>
    <x v="81"/>
    <x v="7"/>
    <n v="1648"/>
    <x v="226"/>
    <n v="34"/>
    <n v="104"/>
    <n v="4.2475728155339808E-2"/>
    <n v="2.063106796116505E-2"/>
    <x v="655"/>
  </r>
  <r>
    <x v="4"/>
    <x v="4"/>
    <x v="82"/>
    <x v="82"/>
    <x v="0"/>
    <n v="2933"/>
    <x v="163"/>
    <n v="73"/>
    <n v="277"/>
    <n v="6.955335833617457E-2"/>
    <n v="2.4889191953631096E-2"/>
    <x v="656"/>
  </r>
  <r>
    <x v="4"/>
    <x v="4"/>
    <x v="82"/>
    <x v="82"/>
    <x v="1"/>
    <n v="2909"/>
    <x v="256"/>
    <n v="65"/>
    <n v="272"/>
    <n v="7.1158473702303202E-2"/>
    <n v="2.2344448264008249E-2"/>
    <x v="657"/>
  </r>
  <r>
    <x v="4"/>
    <x v="4"/>
    <x v="82"/>
    <x v="82"/>
    <x v="2"/>
    <n v="2916"/>
    <x v="294"/>
    <n v="57"/>
    <n v="241"/>
    <n v="6.3100137174211243E-2"/>
    <n v="1.954732510288066E-2"/>
    <x v="658"/>
  </r>
  <r>
    <x v="4"/>
    <x v="4"/>
    <x v="82"/>
    <x v="82"/>
    <x v="3"/>
    <n v="2908"/>
    <x v="0"/>
    <n v="58"/>
    <n v="225"/>
    <n v="5.7427785419532328E-2"/>
    <n v="1.9944979367262722E-2"/>
    <x v="659"/>
  </r>
  <r>
    <x v="4"/>
    <x v="4"/>
    <x v="82"/>
    <x v="82"/>
    <x v="4"/>
    <n v="2984"/>
    <x v="180"/>
    <n v="55"/>
    <n v="215"/>
    <n v="5.3619302949061663E-2"/>
    <n v="1.8431635388739945E-2"/>
    <x v="660"/>
  </r>
  <r>
    <x v="4"/>
    <x v="4"/>
    <x v="82"/>
    <x v="82"/>
    <x v="5"/>
    <n v="2981"/>
    <x v="180"/>
    <n v="62"/>
    <n v="222"/>
    <n v="5.3673264005367323E-2"/>
    <n v="2.0798389802079841E-2"/>
    <x v="661"/>
  </r>
  <r>
    <x v="4"/>
    <x v="4"/>
    <x v="82"/>
    <x v="82"/>
    <x v="6"/>
    <n v="2952"/>
    <x v="243"/>
    <n v="57"/>
    <n v="203"/>
    <n v="4.9457994579945798E-2"/>
    <n v="1.9308943089430895E-2"/>
    <x v="662"/>
  </r>
  <r>
    <x v="4"/>
    <x v="4"/>
    <x v="82"/>
    <x v="82"/>
    <x v="7"/>
    <n v="3031"/>
    <x v="179"/>
    <n v="65"/>
    <n v="230"/>
    <n v="5.4437479379742658E-2"/>
    <n v="2.1445067634444079E-2"/>
    <x v="663"/>
  </r>
  <r>
    <x v="4"/>
    <x v="4"/>
    <x v="83"/>
    <x v="83"/>
    <x v="0"/>
    <n v="1375"/>
    <x v="127"/>
    <n v="79"/>
    <n v="183"/>
    <n v="7.563636363636364E-2"/>
    <n v="5.7454545454545453E-2"/>
    <x v="664"/>
  </r>
  <r>
    <x v="4"/>
    <x v="4"/>
    <x v="83"/>
    <x v="83"/>
    <x v="1"/>
    <n v="1359"/>
    <x v="110"/>
    <n v="74"/>
    <n v="177"/>
    <n v="7.5791022810890354E-2"/>
    <n v="5.4451802796173655E-2"/>
    <x v="665"/>
  </r>
  <r>
    <x v="4"/>
    <x v="4"/>
    <x v="83"/>
    <x v="83"/>
    <x v="2"/>
    <n v="1352"/>
    <x v="110"/>
    <n v="62"/>
    <n v="165"/>
    <n v="7.6183431952662722E-2"/>
    <n v="4.5857988165680472E-2"/>
    <x v="666"/>
  </r>
  <r>
    <x v="4"/>
    <x v="4"/>
    <x v="83"/>
    <x v="83"/>
    <x v="3"/>
    <n v="1296"/>
    <x v="64"/>
    <n v="59"/>
    <n v="132"/>
    <n v="5.6327160493827161E-2"/>
    <n v="4.5524691358024692E-2"/>
    <x v="667"/>
  </r>
  <r>
    <x v="4"/>
    <x v="4"/>
    <x v="83"/>
    <x v="83"/>
    <x v="4"/>
    <n v="1334"/>
    <x v="61"/>
    <n v="78"/>
    <n v="153"/>
    <n v="5.6221889055472263E-2"/>
    <n v="5.8470764617691157E-2"/>
    <x v="668"/>
  </r>
  <r>
    <x v="4"/>
    <x v="4"/>
    <x v="83"/>
    <x v="83"/>
    <x v="5"/>
    <n v="1300"/>
    <x v="226"/>
    <n v="66"/>
    <n v="136"/>
    <n v="5.3846153846153849E-2"/>
    <n v="5.0769230769230768E-2"/>
    <x v="669"/>
  </r>
  <r>
    <x v="4"/>
    <x v="4"/>
    <x v="83"/>
    <x v="83"/>
    <x v="6"/>
    <n v="1291"/>
    <x v="68"/>
    <n v="63"/>
    <n v="123"/>
    <n v="4.6475600309837335E-2"/>
    <n v="4.8799380325329204E-2"/>
    <x v="670"/>
  </r>
  <r>
    <x v="4"/>
    <x v="4"/>
    <x v="83"/>
    <x v="83"/>
    <x v="7"/>
    <n v="1230"/>
    <x v="120"/>
    <n v="62"/>
    <n v="120"/>
    <n v="4.715447154471545E-2"/>
    <n v="5.0406504065040651E-2"/>
    <x v="671"/>
  </r>
  <r>
    <x v="4"/>
    <x v="4"/>
    <x v="84"/>
    <x v="84"/>
    <x v="0"/>
    <n v="551"/>
    <x v="79"/>
    <n v="24"/>
    <n v="104"/>
    <n v="0.14519056261343014"/>
    <n v="4.3557168784029036E-2"/>
    <x v="672"/>
  </r>
  <r>
    <x v="4"/>
    <x v="4"/>
    <x v="84"/>
    <x v="84"/>
    <x v="1"/>
    <n v="570"/>
    <x v="224"/>
    <n v="22"/>
    <n v="96"/>
    <n v="0.12982456140350876"/>
    <n v="3.8596491228070177E-2"/>
    <x v="673"/>
  </r>
  <r>
    <x v="4"/>
    <x v="4"/>
    <x v="84"/>
    <x v="84"/>
    <x v="2"/>
    <n v="549"/>
    <x v="61"/>
    <n v="18"/>
    <n v="93"/>
    <n v="0.13661202185792351"/>
    <n v="3.2786885245901641E-2"/>
    <x v="674"/>
  </r>
  <r>
    <x v="4"/>
    <x v="4"/>
    <x v="84"/>
    <x v="84"/>
    <x v="3"/>
    <n v="528"/>
    <x v="119"/>
    <n v="15"/>
    <n v="86"/>
    <n v="0.13446969696969696"/>
    <n v="2.8409090909090908E-2"/>
    <x v="675"/>
  </r>
  <r>
    <x v="4"/>
    <x v="4"/>
    <x v="84"/>
    <x v="84"/>
    <x v="4"/>
    <n v="526"/>
    <x v="117"/>
    <n v="20"/>
    <n v="89"/>
    <n v="0.13117870722433461"/>
    <n v="3.8022813688212927E-2"/>
    <x v="676"/>
  </r>
  <r>
    <x v="4"/>
    <x v="4"/>
    <x v="84"/>
    <x v="84"/>
    <x v="5"/>
    <n v="508"/>
    <x v="227"/>
    <n v="19"/>
    <n v="78"/>
    <n v="0.11614173228346457"/>
    <n v="3.7401574803149609E-2"/>
    <x v="677"/>
  </r>
  <r>
    <x v="4"/>
    <x v="4"/>
    <x v="84"/>
    <x v="84"/>
    <x v="6"/>
    <n v="506"/>
    <x v="7"/>
    <n v="17"/>
    <n v="78"/>
    <n v="0.12055335968379446"/>
    <n v="3.3596837944664032E-2"/>
    <x v="678"/>
  </r>
  <r>
    <x v="4"/>
    <x v="4"/>
    <x v="84"/>
    <x v="84"/>
    <x v="7"/>
    <n v="546"/>
    <x v="227"/>
    <n v="18"/>
    <n v="77"/>
    <n v="0.10805860805860806"/>
    <n v="3.2967032967032968E-2"/>
    <x v="679"/>
  </r>
  <r>
    <x v="4"/>
    <x v="4"/>
    <x v="85"/>
    <x v="85"/>
    <x v="0"/>
    <n v="4127"/>
    <x v="295"/>
    <n v="26"/>
    <n v="250"/>
    <n v="5.4276714320329537E-2"/>
    <n v="6.2999757693239641E-3"/>
    <x v="680"/>
  </r>
  <r>
    <x v="4"/>
    <x v="4"/>
    <x v="85"/>
    <x v="85"/>
    <x v="1"/>
    <n v="4062"/>
    <x v="289"/>
    <n v="23"/>
    <n v="246"/>
    <n v="5.4899064500246182E-2"/>
    <n v="5.6622353520433284E-3"/>
    <x v="681"/>
  </r>
  <r>
    <x v="4"/>
    <x v="4"/>
    <x v="85"/>
    <x v="85"/>
    <x v="2"/>
    <n v="4020"/>
    <x v="19"/>
    <n v="18"/>
    <n v="237"/>
    <n v="5.4477611940298508E-2"/>
    <n v="4.4776119402985077E-3"/>
    <x v="682"/>
  </r>
  <r>
    <x v="4"/>
    <x v="4"/>
    <x v="85"/>
    <x v="85"/>
    <x v="3"/>
    <n v="3999"/>
    <x v="71"/>
    <n v="16"/>
    <n v="263"/>
    <n v="6.1765441360340088E-2"/>
    <n v="4.001000250062516E-3"/>
    <x v="683"/>
  </r>
  <r>
    <x v="4"/>
    <x v="4"/>
    <x v="85"/>
    <x v="85"/>
    <x v="4"/>
    <n v="3863"/>
    <x v="72"/>
    <n v="27"/>
    <n v="244"/>
    <n v="5.6173958063681077E-2"/>
    <n v="6.989386487186125E-3"/>
    <x v="684"/>
  </r>
  <r>
    <x v="4"/>
    <x v="4"/>
    <x v="85"/>
    <x v="85"/>
    <x v="5"/>
    <n v="3928"/>
    <x v="27"/>
    <n v="29"/>
    <n v="231"/>
    <n v="5.1425661914460283E-2"/>
    <n v="7.3828920570264767E-3"/>
    <x v="685"/>
  </r>
  <r>
    <x v="4"/>
    <x v="4"/>
    <x v="85"/>
    <x v="85"/>
    <x v="6"/>
    <n v="3971"/>
    <x v="296"/>
    <n v="30"/>
    <n v="238"/>
    <n v="5.2379753210778139E-2"/>
    <n v="7.554772097708386E-3"/>
    <x v="686"/>
  </r>
  <r>
    <x v="4"/>
    <x v="4"/>
    <x v="85"/>
    <x v="85"/>
    <x v="7"/>
    <n v="3940"/>
    <x v="297"/>
    <n v="23"/>
    <n v="229"/>
    <n v="5.2284263959390863E-2"/>
    <n v="5.8375634517766496E-3"/>
    <x v="687"/>
  </r>
  <r>
    <x v="4"/>
    <x v="4"/>
    <x v="86"/>
    <x v="86"/>
    <x v="0"/>
    <n v="963"/>
    <x v="0"/>
    <n v="8"/>
    <n v="175"/>
    <n v="0.17341640706126688"/>
    <n v="8.3073727933541015E-3"/>
    <x v="688"/>
  </r>
  <r>
    <x v="4"/>
    <x v="4"/>
    <x v="86"/>
    <x v="86"/>
    <x v="1"/>
    <n v="945"/>
    <x v="49"/>
    <n v="7"/>
    <n v="164"/>
    <n v="0.16613756613756614"/>
    <n v="7.4074074074074077E-3"/>
    <x v="689"/>
  </r>
  <r>
    <x v="4"/>
    <x v="4"/>
    <x v="86"/>
    <x v="86"/>
    <x v="2"/>
    <n v="957"/>
    <x v="139"/>
    <n v="6"/>
    <n v="150"/>
    <n v="0.15047021943573669"/>
    <n v="6.269592476489028E-3"/>
    <x v="690"/>
  </r>
  <r>
    <x v="4"/>
    <x v="4"/>
    <x v="86"/>
    <x v="86"/>
    <x v="3"/>
    <n v="971"/>
    <x v="139"/>
    <n v="6"/>
    <n v="150"/>
    <n v="0.14830072090628219"/>
    <n v="6.1791967044284241E-3"/>
    <x v="691"/>
  </r>
  <r>
    <x v="4"/>
    <x v="4"/>
    <x v="86"/>
    <x v="86"/>
    <x v="4"/>
    <n v="956"/>
    <x v="108"/>
    <n v="6"/>
    <n v="133"/>
    <n v="0.13284518828451883"/>
    <n v="6.2761506276150627E-3"/>
    <x v="692"/>
  </r>
  <r>
    <x v="4"/>
    <x v="4"/>
    <x v="86"/>
    <x v="86"/>
    <x v="5"/>
    <n v="957"/>
    <x v="107"/>
    <n v="10"/>
    <n v="140"/>
    <n v="0.13584117032392895"/>
    <n v="1.0449320794148381E-2"/>
    <x v="693"/>
  </r>
  <r>
    <x v="4"/>
    <x v="4"/>
    <x v="86"/>
    <x v="86"/>
    <x v="6"/>
    <n v="974"/>
    <x v="39"/>
    <n v="8"/>
    <n v="128"/>
    <n v="0.12320328542094455"/>
    <n v="8.2135523613963042E-3"/>
    <x v="694"/>
  </r>
  <r>
    <x v="4"/>
    <x v="4"/>
    <x v="86"/>
    <x v="86"/>
    <x v="7"/>
    <n v="907"/>
    <x v="129"/>
    <n v="8"/>
    <n v="122"/>
    <n v="0.1256890848952591"/>
    <n v="8.8202866593164279E-3"/>
    <x v="695"/>
  </r>
  <r>
    <x v="4"/>
    <x v="4"/>
    <x v="87"/>
    <x v="87"/>
    <x v="0"/>
    <n v="1408"/>
    <x v="140"/>
    <n v="9"/>
    <n v="130"/>
    <n v="8.59375E-2"/>
    <n v="6.3920454545454549E-3"/>
    <x v="696"/>
  </r>
  <r>
    <x v="4"/>
    <x v="4"/>
    <x v="87"/>
    <x v="87"/>
    <x v="1"/>
    <n v="1401"/>
    <x v="129"/>
    <n v="10"/>
    <n v="124"/>
    <n v="8.137044967880086E-2"/>
    <n v="7.1377587437544609E-3"/>
    <x v="697"/>
  </r>
  <r>
    <x v="4"/>
    <x v="4"/>
    <x v="87"/>
    <x v="87"/>
    <x v="2"/>
    <n v="1339"/>
    <x v="128"/>
    <n v="9"/>
    <n v="118"/>
    <n v="8.1404032860343534E-2"/>
    <n v="6.7214339058999251E-3"/>
    <x v="698"/>
  </r>
  <r>
    <x v="4"/>
    <x v="4"/>
    <x v="87"/>
    <x v="87"/>
    <x v="3"/>
    <n v="1363"/>
    <x v="55"/>
    <n v="13"/>
    <n v="125"/>
    <n v="8.217168011738811E-2"/>
    <n v="9.5377842993396925E-3"/>
    <x v="699"/>
  </r>
  <r>
    <x v="4"/>
    <x v="4"/>
    <x v="87"/>
    <x v="87"/>
    <x v="4"/>
    <n v="1369"/>
    <x v="113"/>
    <n v="10"/>
    <n v="96"/>
    <n v="6.2819576333089849E-2"/>
    <n v="7.3046018991964941E-3"/>
    <x v="700"/>
  </r>
  <r>
    <x v="4"/>
    <x v="4"/>
    <x v="87"/>
    <x v="87"/>
    <x v="5"/>
    <n v="1380"/>
    <x v="113"/>
    <n v="13"/>
    <n v="99"/>
    <n v="6.2318840579710148E-2"/>
    <n v="9.4202898550724643E-3"/>
    <x v="701"/>
  </r>
  <r>
    <x v="4"/>
    <x v="4"/>
    <x v="87"/>
    <x v="87"/>
    <x v="6"/>
    <n v="1375"/>
    <x v="78"/>
    <n v="12"/>
    <n v="94"/>
    <n v="5.9636363636363633E-2"/>
    <n v="8.7272727272727276E-3"/>
    <x v="702"/>
  </r>
  <r>
    <x v="4"/>
    <x v="4"/>
    <x v="87"/>
    <x v="87"/>
    <x v="7"/>
    <n v="1372"/>
    <x v="59"/>
    <n v="14"/>
    <n v="97"/>
    <n v="6.0495626822157436E-2"/>
    <n v="1.020408163265306E-2"/>
    <x v="703"/>
  </r>
  <r>
    <x v="4"/>
    <x v="4"/>
    <x v="88"/>
    <x v="88"/>
    <x v="0"/>
    <n v="748"/>
    <x v="54"/>
    <n v="2"/>
    <n v="141"/>
    <n v="0.18582887700534759"/>
    <n v="2.6737967914438501E-3"/>
    <x v="704"/>
  </r>
  <r>
    <x v="4"/>
    <x v="4"/>
    <x v="88"/>
    <x v="88"/>
    <x v="1"/>
    <n v="768"/>
    <x v="52"/>
    <n v="3"/>
    <n v="139"/>
    <n v="0.17708333333333334"/>
    <n v="3.90625E-3"/>
    <x v="705"/>
  </r>
  <r>
    <x v="4"/>
    <x v="4"/>
    <x v="88"/>
    <x v="88"/>
    <x v="2"/>
    <n v="771"/>
    <x v="141"/>
    <n v="3"/>
    <n v="131"/>
    <n v="0.16601815823605706"/>
    <n v="3.8910505836575876E-3"/>
    <x v="706"/>
  </r>
  <r>
    <x v="4"/>
    <x v="4"/>
    <x v="88"/>
    <x v="88"/>
    <x v="3"/>
    <n v="768"/>
    <x v="181"/>
    <n v="3"/>
    <n v="140"/>
    <n v="0.17838541666666666"/>
    <n v="3.90625E-3"/>
    <x v="707"/>
  </r>
  <r>
    <x v="4"/>
    <x v="4"/>
    <x v="88"/>
    <x v="88"/>
    <x v="4"/>
    <n v="786"/>
    <x v="39"/>
    <n v="3"/>
    <n v="123"/>
    <n v="0.15267175572519084"/>
    <n v="3.8167938931297708E-3"/>
    <x v="708"/>
  </r>
  <r>
    <x v="4"/>
    <x v="4"/>
    <x v="88"/>
    <x v="88"/>
    <x v="5"/>
    <n v="778"/>
    <x v="114"/>
    <n v="3"/>
    <n v="116"/>
    <n v="0.14524421593830333"/>
    <n v="3.8560411311053984E-3"/>
    <x v="709"/>
  </r>
  <r>
    <x v="4"/>
    <x v="4"/>
    <x v="88"/>
    <x v="88"/>
    <x v="6"/>
    <n v="758"/>
    <x v="127"/>
    <n v="2"/>
    <n v="106"/>
    <n v="0.13720316622691292"/>
    <n v="2.6385224274406332E-3"/>
    <x v="710"/>
  </r>
  <r>
    <x v="4"/>
    <x v="4"/>
    <x v="88"/>
    <x v="88"/>
    <x v="7"/>
    <n v="759"/>
    <x v="92"/>
    <n v="3"/>
    <n v="104"/>
    <n v="0.13306982872200263"/>
    <n v="3.952569169960474E-3"/>
    <x v="711"/>
  </r>
  <r>
    <x v="5"/>
    <x v="5"/>
    <x v="89"/>
    <x v="89"/>
    <x v="0"/>
    <n v="35902"/>
    <x v="166"/>
    <n v="24"/>
    <n v="166"/>
    <n v="3.955211408835162E-3"/>
    <n v="6.6848643529608383E-4"/>
    <x v="712"/>
  </r>
  <r>
    <x v="5"/>
    <x v="5"/>
    <x v="89"/>
    <x v="89"/>
    <x v="1"/>
    <n v="34610"/>
    <x v="141"/>
    <n v="18"/>
    <n v="146"/>
    <n v="3.6983530771453337E-3"/>
    <n v="5.2008090147356259E-4"/>
    <x v="713"/>
  </r>
  <r>
    <x v="5"/>
    <x v="5"/>
    <x v="89"/>
    <x v="89"/>
    <x v="2"/>
    <n v="34486"/>
    <x v="298"/>
    <n v="16"/>
    <n v="148"/>
    <n v="3.8276402018210288E-3"/>
    <n v="4.6395638809951863E-4"/>
    <x v="714"/>
  </r>
  <r>
    <x v="5"/>
    <x v="5"/>
    <x v="89"/>
    <x v="89"/>
    <x v="3"/>
    <n v="35437"/>
    <x v="227"/>
    <n v="12"/>
    <n v="71"/>
    <n v="1.6649264892626351E-3"/>
    <n v="3.3862911646019697E-4"/>
    <x v="715"/>
  </r>
  <r>
    <x v="5"/>
    <x v="5"/>
    <x v="89"/>
    <x v="89"/>
    <x v="4"/>
    <n v="35531"/>
    <x v="97"/>
    <n v="23"/>
    <n v="78"/>
    <n v="1.5479440488587431E-3"/>
    <n v="6.4732205679547434E-4"/>
    <x v="716"/>
  </r>
  <r>
    <x v="5"/>
    <x v="5"/>
    <x v="89"/>
    <x v="89"/>
    <x v="5"/>
    <n v="35977"/>
    <x v="98"/>
    <n v="25"/>
    <n v="79"/>
    <n v="1.5009589459932735E-3"/>
    <n v="6.9488840092281183E-4"/>
    <x v="717"/>
  </r>
  <r>
    <x v="5"/>
    <x v="5"/>
    <x v="89"/>
    <x v="89"/>
    <x v="6"/>
    <n v="36817"/>
    <x v="99"/>
    <n v="23"/>
    <n v="76"/>
    <n v="1.4395523806937014E-3"/>
    <n v="6.2471141048971938E-4"/>
    <x v="718"/>
  </r>
  <r>
    <x v="5"/>
    <x v="5"/>
    <x v="89"/>
    <x v="89"/>
    <x v="7"/>
    <n v="35867"/>
    <x v="99"/>
    <n v="20"/>
    <n v="73"/>
    <n v="1.4776814341874145E-3"/>
    <n v="5.5761563554242058E-4"/>
    <x v="719"/>
  </r>
  <r>
    <x v="5"/>
    <x v="5"/>
    <x v="90"/>
    <x v="90"/>
    <x v="0"/>
    <n v="15810"/>
    <x v="56"/>
    <n v="76"/>
    <n v="184"/>
    <n v="6.8311195445920304E-3"/>
    <n v="4.8070841239721699E-3"/>
    <x v="720"/>
  </r>
  <r>
    <x v="5"/>
    <x v="5"/>
    <x v="90"/>
    <x v="90"/>
    <x v="1"/>
    <n v="15580"/>
    <x v="43"/>
    <n v="66"/>
    <n v="173"/>
    <n v="6.8677792041078305E-3"/>
    <n v="4.2362002567394091E-3"/>
    <x v="721"/>
  </r>
  <r>
    <x v="5"/>
    <x v="5"/>
    <x v="90"/>
    <x v="90"/>
    <x v="2"/>
    <n v="15847"/>
    <x v="93"/>
    <n v="65"/>
    <n v="164"/>
    <n v="6.2472392250899223E-3"/>
    <n v="4.1017227235438884E-3"/>
    <x v="722"/>
  </r>
  <r>
    <x v="5"/>
    <x v="5"/>
    <x v="90"/>
    <x v="90"/>
    <x v="3"/>
    <n v="16420"/>
    <x v="223"/>
    <n v="64"/>
    <n v="166"/>
    <n v="6.2119366626065776E-3"/>
    <n v="3.89768574908648E-3"/>
    <x v="723"/>
  </r>
  <r>
    <x v="5"/>
    <x v="5"/>
    <x v="90"/>
    <x v="90"/>
    <x v="4"/>
    <n v="16750"/>
    <x v="229"/>
    <n v="79"/>
    <n v="184"/>
    <n v="6.2686567164179103E-3"/>
    <n v="4.7164179104477611E-3"/>
    <x v="724"/>
  </r>
  <r>
    <x v="5"/>
    <x v="5"/>
    <x v="90"/>
    <x v="90"/>
    <x v="5"/>
    <n v="16809"/>
    <x v="128"/>
    <n v="76"/>
    <n v="185"/>
    <n v="6.4846213338092687E-3"/>
    <n v="4.5213873520138018E-3"/>
    <x v="725"/>
  </r>
  <r>
    <x v="5"/>
    <x v="5"/>
    <x v="90"/>
    <x v="90"/>
    <x v="6"/>
    <n v="16666"/>
    <x v="299"/>
    <n v="96"/>
    <n v="196"/>
    <n v="6.0002400096003843E-3"/>
    <n v="5.760230409216369E-3"/>
    <x v="726"/>
  </r>
  <r>
    <x v="5"/>
    <x v="5"/>
    <x v="90"/>
    <x v="90"/>
    <x v="7"/>
    <n v="16072"/>
    <x v="57"/>
    <n v="82"/>
    <n v="172"/>
    <n v="5.5998008959681437E-3"/>
    <n v="5.1020408163265302E-3"/>
    <x v="727"/>
  </r>
  <r>
    <x v="5"/>
    <x v="5"/>
    <x v="91"/>
    <x v="91"/>
    <x v="0"/>
    <n v="14528"/>
    <x v="135"/>
    <n v="138"/>
    <n v="320"/>
    <n v="1.2527533039647577E-2"/>
    <n v="9.4988986784140961E-3"/>
    <x v="728"/>
  </r>
  <r>
    <x v="5"/>
    <x v="5"/>
    <x v="91"/>
    <x v="91"/>
    <x v="1"/>
    <n v="14121"/>
    <x v="255"/>
    <n v="135"/>
    <n v="336"/>
    <n v="1.4234119396643298E-2"/>
    <n v="9.5602294455066923E-3"/>
    <x v="729"/>
  </r>
  <r>
    <x v="5"/>
    <x v="5"/>
    <x v="91"/>
    <x v="91"/>
    <x v="2"/>
    <n v="14124"/>
    <x v="21"/>
    <n v="126"/>
    <n v="307"/>
    <n v="1.2815066553384311E-2"/>
    <n v="8.9209855564995749E-3"/>
    <x v="730"/>
  </r>
  <r>
    <x v="5"/>
    <x v="5"/>
    <x v="91"/>
    <x v="91"/>
    <x v="3"/>
    <n v="14044"/>
    <x v="300"/>
    <n v="108"/>
    <n v="279"/>
    <n v="1.2176018228424949E-2"/>
    <n v="7.6901167758473372E-3"/>
    <x v="731"/>
  </r>
  <r>
    <x v="5"/>
    <x v="5"/>
    <x v="91"/>
    <x v="91"/>
    <x v="4"/>
    <n v="13814"/>
    <x v="263"/>
    <n v="133"/>
    <n v="342"/>
    <n v="1.5129578688287244E-2"/>
    <n v="9.6279137107282472E-3"/>
    <x v="732"/>
  </r>
  <r>
    <x v="5"/>
    <x v="5"/>
    <x v="91"/>
    <x v="91"/>
    <x v="5"/>
    <n v="13851"/>
    <x v="265"/>
    <n v="127"/>
    <n v="321"/>
    <n v="1.4006208937982817E-2"/>
    <n v="9.1690130676485449E-3"/>
    <x v="733"/>
  </r>
  <r>
    <x v="5"/>
    <x v="5"/>
    <x v="91"/>
    <x v="91"/>
    <x v="6"/>
    <n v="13784"/>
    <x v="241"/>
    <n v="127"/>
    <n v="317"/>
    <n v="1.3784097504352872E-2"/>
    <n v="9.2135809634358683E-3"/>
    <x v="734"/>
  </r>
  <r>
    <x v="5"/>
    <x v="5"/>
    <x v="91"/>
    <x v="91"/>
    <x v="7"/>
    <n v="13406"/>
    <x v="198"/>
    <n v="111"/>
    <n v="280"/>
    <n v="1.2606295688497688E-2"/>
    <n v="8.2798746829777711E-3"/>
    <x v="735"/>
  </r>
  <r>
    <x v="5"/>
    <x v="5"/>
    <x v="92"/>
    <x v="92"/>
    <x v="0"/>
    <n v="1857"/>
    <x v="59"/>
    <n v="15"/>
    <n v="98"/>
    <n v="4.4695745826602046E-2"/>
    <n v="8.0775444264943458E-3"/>
    <x v="736"/>
  </r>
  <r>
    <x v="5"/>
    <x v="5"/>
    <x v="92"/>
    <x v="92"/>
    <x v="1"/>
    <n v="1979"/>
    <x v="77"/>
    <n v="12"/>
    <n v="109"/>
    <n v="4.9014653865588682E-2"/>
    <n v="6.0636685194542699E-3"/>
    <x v="737"/>
  </r>
  <r>
    <x v="5"/>
    <x v="5"/>
    <x v="92"/>
    <x v="92"/>
    <x v="2"/>
    <n v="2028"/>
    <x v="127"/>
    <n v="12"/>
    <n v="116"/>
    <n v="5.128205128205128E-2"/>
    <n v="5.9171597633136093E-3"/>
    <x v="738"/>
  </r>
  <r>
    <x v="5"/>
    <x v="5"/>
    <x v="92"/>
    <x v="92"/>
    <x v="3"/>
    <n v="2062"/>
    <x v="223"/>
    <n v="8"/>
    <n v="110"/>
    <n v="4.9466537342386034E-2"/>
    <n v="3.8797284190106693E-3"/>
    <x v="739"/>
  </r>
  <r>
    <x v="5"/>
    <x v="5"/>
    <x v="92"/>
    <x v="92"/>
    <x v="4"/>
    <n v="2081"/>
    <x v="43"/>
    <n v="10"/>
    <n v="117"/>
    <n v="5.1417587698222009E-2"/>
    <n v="4.8053820278712162E-3"/>
    <x v="740"/>
  </r>
  <r>
    <x v="5"/>
    <x v="5"/>
    <x v="92"/>
    <x v="92"/>
    <x v="5"/>
    <n v="2140"/>
    <x v="167"/>
    <n v="10"/>
    <n v="136"/>
    <n v="5.8878504672897194E-2"/>
    <n v="4.6728971962616819E-3"/>
    <x v="741"/>
  </r>
  <r>
    <x v="5"/>
    <x v="5"/>
    <x v="92"/>
    <x v="92"/>
    <x v="6"/>
    <n v="2224"/>
    <x v="137"/>
    <n v="6"/>
    <n v="158"/>
    <n v="6.83453237410072E-2"/>
    <n v="2.6978417266187052E-3"/>
    <x v="742"/>
  </r>
  <r>
    <x v="5"/>
    <x v="5"/>
    <x v="92"/>
    <x v="92"/>
    <x v="7"/>
    <n v="2208"/>
    <x v="249"/>
    <n v="7"/>
    <n v="142"/>
    <n v="6.1141304347826088E-2"/>
    <n v="3.170289855072464E-3"/>
    <x v="743"/>
  </r>
  <r>
    <x v="5"/>
    <x v="5"/>
    <x v="93"/>
    <x v="93"/>
    <x v="0"/>
    <n v="408"/>
    <x v="36"/>
    <n v="18"/>
    <n v="45"/>
    <n v="6.6176470588235295E-2"/>
    <n v="4.4117647058823532E-2"/>
    <x v="744"/>
  </r>
  <r>
    <x v="5"/>
    <x v="5"/>
    <x v="93"/>
    <x v="93"/>
    <x v="1"/>
    <n v="407"/>
    <x v="171"/>
    <n v="22"/>
    <n v="48"/>
    <n v="6.3882063882063883E-2"/>
    <n v="5.4054054054054057E-2"/>
    <x v="745"/>
  </r>
  <r>
    <x v="5"/>
    <x v="5"/>
    <x v="93"/>
    <x v="93"/>
    <x v="2"/>
    <n v="441"/>
    <x v="33"/>
    <n v="21"/>
    <n v="40"/>
    <n v="4.3083900226757371E-2"/>
    <n v="4.7619047619047616E-2"/>
    <x v="746"/>
  </r>
  <r>
    <x v="5"/>
    <x v="5"/>
    <x v="93"/>
    <x v="93"/>
    <x v="3"/>
    <n v="460"/>
    <x v="33"/>
    <n v="18"/>
    <n v="37"/>
    <n v="4.1304347826086954E-2"/>
    <n v="3.9130434782608699E-2"/>
    <x v="747"/>
  </r>
  <r>
    <x v="5"/>
    <x v="5"/>
    <x v="93"/>
    <x v="93"/>
    <x v="4"/>
    <n v="479"/>
    <x v="301"/>
    <n v="20"/>
    <n v="41"/>
    <n v="4.3841336116910233E-2"/>
    <n v="4.1753653444676408E-2"/>
    <x v="748"/>
  </r>
  <r>
    <x v="5"/>
    <x v="5"/>
    <x v="93"/>
    <x v="93"/>
    <x v="5"/>
    <n v="439"/>
    <x v="33"/>
    <n v="19"/>
    <n v="38"/>
    <n v="4.328018223234624E-2"/>
    <n v="4.328018223234624E-2"/>
    <x v="749"/>
  </r>
  <r>
    <x v="5"/>
    <x v="5"/>
    <x v="93"/>
    <x v="93"/>
    <x v="6"/>
    <n v="456"/>
    <x v="31"/>
    <n v="17"/>
    <n v="32"/>
    <n v="3.2894736842105261E-2"/>
    <n v="3.7280701754385963E-2"/>
    <x v="750"/>
  </r>
  <r>
    <x v="5"/>
    <x v="5"/>
    <x v="93"/>
    <x v="93"/>
    <x v="7"/>
    <n v="450"/>
    <x v="302"/>
    <n v="14"/>
    <n v="24"/>
    <n v="2.2222222222222223E-2"/>
    <n v="3.111111111111111E-2"/>
    <x v="751"/>
  </r>
  <r>
    <x v="5"/>
    <x v="5"/>
    <x v="94"/>
    <x v="94"/>
    <x v="0"/>
    <n v="1576"/>
    <x v="81"/>
    <n v="25"/>
    <n v="88"/>
    <n v="3.9974619289340103E-2"/>
    <n v="1.5862944162436547E-2"/>
    <x v="752"/>
  </r>
  <r>
    <x v="5"/>
    <x v="5"/>
    <x v="94"/>
    <x v="94"/>
    <x v="1"/>
    <n v="1483"/>
    <x v="96"/>
    <n v="23"/>
    <n v="79"/>
    <n v="3.7761294672960216E-2"/>
    <n v="1.5509103169251517E-2"/>
    <x v="753"/>
  </r>
  <r>
    <x v="5"/>
    <x v="5"/>
    <x v="94"/>
    <x v="94"/>
    <x v="2"/>
    <n v="1486"/>
    <x v="212"/>
    <n v="21"/>
    <n v="89"/>
    <n v="4.5760430686406457E-2"/>
    <n v="1.4131897711978465E-2"/>
    <x v="754"/>
  </r>
  <r>
    <x v="5"/>
    <x v="5"/>
    <x v="94"/>
    <x v="94"/>
    <x v="3"/>
    <n v="1455"/>
    <x v="13"/>
    <n v="19"/>
    <n v="68"/>
    <n v="3.367697594501718E-2"/>
    <n v="1.3058419243986255E-2"/>
    <x v="755"/>
  </r>
  <r>
    <x v="5"/>
    <x v="5"/>
    <x v="94"/>
    <x v="94"/>
    <x v="4"/>
    <n v="1410"/>
    <x v="97"/>
    <n v="24"/>
    <n v="79"/>
    <n v="3.9007092198581561E-2"/>
    <n v="1.7021276595744681E-2"/>
    <x v="756"/>
  </r>
  <r>
    <x v="5"/>
    <x v="5"/>
    <x v="94"/>
    <x v="94"/>
    <x v="5"/>
    <n v="1441"/>
    <x v="101"/>
    <n v="19"/>
    <n v="71"/>
    <n v="3.6086051353226928E-2"/>
    <n v="1.31852879944483E-2"/>
    <x v="757"/>
  </r>
  <r>
    <x v="5"/>
    <x v="5"/>
    <x v="94"/>
    <x v="94"/>
    <x v="6"/>
    <n v="1397"/>
    <x v="104"/>
    <n v="22"/>
    <n v="72"/>
    <n v="3.579098067287044E-2"/>
    <n v="1.5748031496062992E-2"/>
    <x v="758"/>
  </r>
  <r>
    <x v="5"/>
    <x v="5"/>
    <x v="94"/>
    <x v="94"/>
    <x v="7"/>
    <n v="1386"/>
    <x v="142"/>
    <n v="22"/>
    <n v="70"/>
    <n v="3.4632034632034632E-2"/>
    <n v="1.5873015873015872E-2"/>
    <x v="759"/>
  </r>
  <r>
    <x v="5"/>
    <x v="5"/>
    <x v="95"/>
    <x v="95"/>
    <x v="0"/>
    <n v="2927"/>
    <x v="299"/>
    <n v="20"/>
    <n v="120"/>
    <n v="3.4164673727365903E-2"/>
    <n v="6.8329347454731812E-3"/>
    <x v="760"/>
  </r>
  <r>
    <x v="5"/>
    <x v="5"/>
    <x v="95"/>
    <x v="95"/>
    <x v="1"/>
    <n v="2832"/>
    <x v="77"/>
    <n v="16"/>
    <n v="113"/>
    <n v="3.4251412429378528E-2"/>
    <n v="5.6497175141242938E-3"/>
    <x v="761"/>
  </r>
  <r>
    <x v="5"/>
    <x v="5"/>
    <x v="95"/>
    <x v="95"/>
    <x v="2"/>
    <n v="2846"/>
    <x v="59"/>
    <n v="18"/>
    <n v="101"/>
    <n v="2.9163738580463811E-2"/>
    <n v="6.3246661981728744E-3"/>
    <x v="762"/>
  </r>
  <r>
    <x v="5"/>
    <x v="5"/>
    <x v="95"/>
    <x v="95"/>
    <x v="3"/>
    <n v="2847"/>
    <x v="150"/>
    <n v="16"/>
    <n v="88"/>
    <n v="2.5289778714436249E-2"/>
    <n v="5.6199508254302774E-3"/>
    <x v="763"/>
  </r>
  <r>
    <x v="5"/>
    <x v="5"/>
    <x v="95"/>
    <x v="95"/>
    <x v="4"/>
    <n v="2831"/>
    <x v="120"/>
    <n v="17"/>
    <n v="75"/>
    <n v="2.0487460261391734E-2"/>
    <n v="6.0049452490286122E-3"/>
    <x v="764"/>
  </r>
  <r>
    <x v="5"/>
    <x v="5"/>
    <x v="95"/>
    <x v="95"/>
    <x v="5"/>
    <n v="2870"/>
    <x v="7"/>
    <n v="14"/>
    <n v="75"/>
    <n v="2.1254355400696864E-2"/>
    <n v="4.8780487804878049E-3"/>
    <x v="765"/>
  </r>
  <r>
    <x v="5"/>
    <x v="5"/>
    <x v="95"/>
    <x v="95"/>
    <x v="6"/>
    <n v="2902"/>
    <x v="81"/>
    <n v="15"/>
    <n v="78"/>
    <n v="2.1709166092350102E-2"/>
    <n v="5.1688490696071678E-3"/>
    <x v="766"/>
  </r>
  <r>
    <x v="5"/>
    <x v="5"/>
    <x v="95"/>
    <x v="95"/>
    <x v="7"/>
    <n v="2908"/>
    <x v="127"/>
    <n v="15"/>
    <n v="119"/>
    <n v="3.5763411279229711E-2"/>
    <n v="5.1581843191196696E-3"/>
    <x v="767"/>
  </r>
  <r>
    <x v="5"/>
    <x v="5"/>
    <x v="96"/>
    <x v="96"/>
    <x v="0"/>
    <n v="1081"/>
    <x v="93"/>
    <n v="4"/>
    <n v="103"/>
    <n v="9.1581868640148015E-2"/>
    <n v="3.7002775208140612E-3"/>
    <x v="768"/>
  </r>
  <r>
    <x v="5"/>
    <x v="5"/>
    <x v="96"/>
    <x v="96"/>
    <x v="1"/>
    <n v="1090"/>
    <x v="169"/>
    <n v="3"/>
    <n v="98"/>
    <n v="8.7155963302752298E-2"/>
    <n v="2.7522935779816515E-3"/>
    <x v="769"/>
  </r>
  <r>
    <x v="5"/>
    <x v="5"/>
    <x v="96"/>
    <x v="96"/>
    <x v="2"/>
    <n v="1113"/>
    <x v="169"/>
    <n v="3"/>
    <n v="98"/>
    <n v="8.5354896675651395E-2"/>
    <n v="2.6954177897574125E-3"/>
    <x v="770"/>
  </r>
  <r>
    <x v="5"/>
    <x v="5"/>
    <x v="96"/>
    <x v="96"/>
    <x v="3"/>
    <n v="1081"/>
    <x v="113"/>
    <n v="2"/>
    <n v="88"/>
    <n v="7.9555966697502312E-2"/>
    <n v="1.8501387604070306E-3"/>
    <x v="771"/>
  </r>
  <r>
    <x v="5"/>
    <x v="5"/>
    <x v="96"/>
    <x v="96"/>
    <x v="4"/>
    <n v="1086"/>
    <x v="225"/>
    <n v="4"/>
    <n v="69"/>
    <n v="5.9852670349907919E-2"/>
    <n v="3.6832412523020259E-3"/>
    <x v="772"/>
  </r>
  <r>
    <x v="5"/>
    <x v="5"/>
    <x v="96"/>
    <x v="96"/>
    <x v="5"/>
    <n v="1103"/>
    <x v="67"/>
    <n v="5"/>
    <n v="67"/>
    <n v="5.6210335448776065E-2"/>
    <n v="4.5330915684496827E-3"/>
    <x v="773"/>
  </r>
  <r>
    <x v="5"/>
    <x v="5"/>
    <x v="96"/>
    <x v="96"/>
    <x v="6"/>
    <n v="1109"/>
    <x v="65"/>
    <n v="6"/>
    <n v="73"/>
    <n v="6.0414788097385035E-2"/>
    <n v="5.4102795311091077E-3"/>
    <x v="774"/>
  </r>
  <r>
    <x v="5"/>
    <x v="5"/>
    <x v="96"/>
    <x v="96"/>
    <x v="7"/>
    <n v="1101"/>
    <x v="150"/>
    <n v="3"/>
    <n v="75"/>
    <n v="6.5395095367847406E-2"/>
    <n v="2.7247956403269754E-3"/>
    <x v="775"/>
  </r>
  <r>
    <x v="5"/>
    <x v="5"/>
    <x v="97"/>
    <x v="97"/>
    <x v="0"/>
    <n v="2417"/>
    <x v="303"/>
    <n v="17"/>
    <n v="158"/>
    <n v="5.8336781133636738E-2"/>
    <n v="7.0335126189491103E-3"/>
    <x v="776"/>
  </r>
  <r>
    <x v="5"/>
    <x v="5"/>
    <x v="97"/>
    <x v="97"/>
    <x v="1"/>
    <n v="2397"/>
    <x v="139"/>
    <n v="18"/>
    <n v="162"/>
    <n v="6.0075093867334166E-2"/>
    <n v="7.5093867334167707E-3"/>
    <x v="777"/>
  </r>
  <r>
    <x v="5"/>
    <x v="5"/>
    <x v="97"/>
    <x v="97"/>
    <x v="2"/>
    <n v="2430"/>
    <x v="215"/>
    <n v="17"/>
    <n v="146"/>
    <n v="5.3086419753086422E-2"/>
    <n v="6.9958847736625515E-3"/>
    <x v="778"/>
  </r>
  <r>
    <x v="5"/>
    <x v="5"/>
    <x v="97"/>
    <x v="97"/>
    <x v="3"/>
    <n v="2476"/>
    <x v="132"/>
    <n v="21"/>
    <n v="144"/>
    <n v="4.9676898222940226E-2"/>
    <n v="8.4814216478190634E-3"/>
    <x v="779"/>
  </r>
  <r>
    <x v="5"/>
    <x v="5"/>
    <x v="97"/>
    <x v="97"/>
    <x v="4"/>
    <n v="2525"/>
    <x v="229"/>
    <n v="20"/>
    <n v="125"/>
    <n v="4.1584158415841586E-2"/>
    <n v="7.9207920792079209E-3"/>
    <x v="780"/>
  </r>
  <r>
    <x v="5"/>
    <x v="5"/>
    <x v="97"/>
    <x v="97"/>
    <x v="5"/>
    <n v="2493"/>
    <x v="44"/>
    <n v="19"/>
    <n v="125"/>
    <n v="4.2519053349378257E-2"/>
    <n v="7.6213397513036499E-3"/>
    <x v="781"/>
  </r>
  <r>
    <x v="5"/>
    <x v="5"/>
    <x v="97"/>
    <x v="97"/>
    <x v="6"/>
    <n v="2480"/>
    <x v="62"/>
    <n v="22"/>
    <n v="120"/>
    <n v="3.9516129032258061E-2"/>
    <n v="8.870967741935484E-3"/>
    <x v="782"/>
  </r>
  <r>
    <x v="5"/>
    <x v="5"/>
    <x v="97"/>
    <x v="97"/>
    <x v="7"/>
    <n v="2390"/>
    <x v="79"/>
    <n v="17"/>
    <n v="97"/>
    <n v="3.3472803347280332E-2"/>
    <n v="7.1129707112970713E-3"/>
    <x v="783"/>
  </r>
  <r>
    <x v="5"/>
    <x v="5"/>
    <x v="98"/>
    <x v="98"/>
    <x v="0"/>
    <n v="2475"/>
    <x v="60"/>
    <n v="3"/>
    <n v="81"/>
    <n v="3.1515151515151517E-2"/>
    <n v="1.2121212121212121E-3"/>
    <x v="784"/>
  </r>
  <r>
    <x v="5"/>
    <x v="5"/>
    <x v="98"/>
    <x v="98"/>
    <x v="1"/>
    <n v="2410"/>
    <x v="60"/>
    <n v="6"/>
    <n v="84"/>
    <n v="3.2365145228215771E-2"/>
    <n v="2.4896265560165973E-3"/>
    <x v="785"/>
  </r>
  <r>
    <x v="5"/>
    <x v="5"/>
    <x v="98"/>
    <x v="98"/>
    <x v="2"/>
    <n v="2356"/>
    <x v="117"/>
    <n v="7"/>
    <n v="76"/>
    <n v="2.928692699490662E-2"/>
    <n v="2.9711375212224107E-3"/>
    <x v="275"/>
  </r>
  <r>
    <x v="5"/>
    <x v="5"/>
    <x v="98"/>
    <x v="98"/>
    <x v="3"/>
    <n v="2297"/>
    <x v="304"/>
    <n v="2"/>
    <n v="78"/>
    <n v="3.3086634740966479E-2"/>
    <n v="8.7070091423595991E-4"/>
    <x v="786"/>
  </r>
  <r>
    <x v="5"/>
    <x v="5"/>
    <x v="98"/>
    <x v="98"/>
    <x v="4"/>
    <n v="2279"/>
    <x v="224"/>
    <n v="7"/>
    <n v="81"/>
    <n v="3.2470381746379992E-2"/>
    <n v="3.0715225976305398E-3"/>
    <x v="787"/>
  </r>
  <r>
    <x v="5"/>
    <x v="5"/>
    <x v="98"/>
    <x v="98"/>
    <x v="5"/>
    <n v="2259"/>
    <x v="150"/>
    <n v="5"/>
    <n v="77"/>
    <n v="3.1872509960159362E-2"/>
    <n v="2.213368747233289E-3"/>
    <x v="788"/>
  </r>
  <r>
    <x v="5"/>
    <x v="5"/>
    <x v="98"/>
    <x v="98"/>
    <x v="6"/>
    <n v="2247"/>
    <x v="66"/>
    <n v="7"/>
    <n v="73"/>
    <n v="2.9372496662216287E-2"/>
    <n v="3.1152647975077881E-3"/>
    <x v="789"/>
  </r>
  <r>
    <x v="5"/>
    <x v="5"/>
    <x v="98"/>
    <x v="98"/>
    <x v="7"/>
    <n v="2218"/>
    <x v="120"/>
    <n v="7"/>
    <n v="65"/>
    <n v="2.6149684400360685E-2"/>
    <n v="3.1559963931469793E-3"/>
    <x v="790"/>
  </r>
  <r>
    <x v="5"/>
    <x v="5"/>
    <x v="99"/>
    <x v="99"/>
    <x v="0"/>
    <n v="1575"/>
    <x v="109"/>
    <n v="75"/>
    <n v="164"/>
    <n v="5.6507936507936507E-2"/>
    <n v="4.7619047619047616E-2"/>
    <x v="791"/>
  </r>
  <r>
    <x v="5"/>
    <x v="5"/>
    <x v="99"/>
    <x v="99"/>
    <x v="1"/>
    <n v="1554"/>
    <x v="58"/>
    <n v="83"/>
    <n v="171"/>
    <n v="5.6628056628056631E-2"/>
    <n v="5.341055341055341E-2"/>
    <x v="792"/>
  </r>
  <r>
    <x v="5"/>
    <x v="5"/>
    <x v="99"/>
    <x v="99"/>
    <x v="2"/>
    <n v="1504"/>
    <x v="45"/>
    <n v="80"/>
    <n v="167"/>
    <n v="5.7845744680851061E-2"/>
    <n v="5.3191489361702128E-2"/>
    <x v="793"/>
  </r>
  <r>
    <x v="5"/>
    <x v="5"/>
    <x v="99"/>
    <x v="99"/>
    <x v="3"/>
    <n v="1557"/>
    <x v="109"/>
    <n v="71"/>
    <n v="160"/>
    <n v="5.7161207450224794E-2"/>
    <n v="4.5600513808606295E-2"/>
    <x v="794"/>
  </r>
  <r>
    <x v="5"/>
    <x v="5"/>
    <x v="99"/>
    <x v="99"/>
    <x v="4"/>
    <n v="1578"/>
    <x v="111"/>
    <n v="87"/>
    <n v="172"/>
    <n v="5.3865652724968315E-2"/>
    <n v="5.5133079847908745E-2"/>
    <x v="795"/>
  </r>
  <r>
    <x v="5"/>
    <x v="5"/>
    <x v="99"/>
    <x v="99"/>
    <x v="5"/>
    <n v="1537"/>
    <x v="304"/>
    <n v="86"/>
    <n v="162"/>
    <n v="4.9446974625894598E-2"/>
    <n v="5.595315549772284E-2"/>
    <x v="796"/>
  </r>
  <r>
    <x v="5"/>
    <x v="5"/>
    <x v="99"/>
    <x v="99"/>
    <x v="6"/>
    <n v="1565"/>
    <x v="150"/>
    <n v="83"/>
    <n v="155"/>
    <n v="4.6006389776357827E-2"/>
    <n v="5.3035143769968054E-2"/>
    <x v="797"/>
  </r>
  <r>
    <x v="5"/>
    <x v="5"/>
    <x v="99"/>
    <x v="99"/>
    <x v="7"/>
    <n v="1515"/>
    <x v="81"/>
    <n v="68"/>
    <n v="131"/>
    <n v="4.1584158415841586E-2"/>
    <n v="4.4884488448844885E-2"/>
    <x v="798"/>
  </r>
  <r>
    <x v="5"/>
    <x v="5"/>
    <x v="100"/>
    <x v="100"/>
    <x v="0"/>
    <n v="1003"/>
    <x v="103"/>
    <n v="34"/>
    <n v="76"/>
    <n v="4.1874376869391827E-2"/>
    <n v="3.3898305084745763E-2"/>
    <x v="799"/>
  </r>
  <r>
    <x v="5"/>
    <x v="5"/>
    <x v="100"/>
    <x v="100"/>
    <x v="1"/>
    <n v="971"/>
    <x v="11"/>
    <n v="34"/>
    <n v="70"/>
    <n v="3.7075180226570546E-2"/>
    <n v="3.5015447991761074E-2"/>
    <x v="800"/>
  </r>
  <r>
    <x v="5"/>
    <x v="5"/>
    <x v="100"/>
    <x v="100"/>
    <x v="2"/>
    <n v="1043"/>
    <x v="144"/>
    <n v="28"/>
    <n v="60"/>
    <n v="3.0680728667305847E-2"/>
    <n v="2.6845637583892617E-2"/>
    <x v="801"/>
  </r>
  <r>
    <x v="5"/>
    <x v="5"/>
    <x v="100"/>
    <x v="100"/>
    <x v="3"/>
    <n v="1061"/>
    <x v="305"/>
    <n v="26"/>
    <n v="66"/>
    <n v="3.7700282752120638E-2"/>
    <n v="2.4505183788878417E-2"/>
    <x v="802"/>
  </r>
  <r>
    <x v="5"/>
    <x v="5"/>
    <x v="100"/>
    <x v="100"/>
    <x v="4"/>
    <n v="1121"/>
    <x v="305"/>
    <n v="33"/>
    <n v="73"/>
    <n v="3.568242640499554E-2"/>
    <n v="2.9438001784121322E-2"/>
    <x v="803"/>
  </r>
  <r>
    <x v="5"/>
    <x v="5"/>
    <x v="100"/>
    <x v="100"/>
    <x v="5"/>
    <n v="1108"/>
    <x v="145"/>
    <n v="29"/>
    <n v="68"/>
    <n v="3.5198555956678701E-2"/>
    <n v="2.6173285198555957E-2"/>
    <x v="804"/>
  </r>
  <r>
    <x v="5"/>
    <x v="5"/>
    <x v="100"/>
    <x v="100"/>
    <x v="6"/>
    <n v="1123"/>
    <x v="305"/>
    <n v="24"/>
    <n v="64"/>
    <n v="3.561887800534283E-2"/>
    <n v="2.1371326803205699E-2"/>
    <x v="805"/>
  </r>
  <r>
    <x v="5"/>
    <x v="5"/>
    <x v="100"/>
    <x v="100"/>
    <x v="7"/>
    <n v="1036"/>
    <x v="171"/>
    <n v="25"/>
    <n v="51"/>
    <n v="2.5096525096525095E-2"/>
    <n v="2.4131274131274132E-2"/>
    <x v="806"/>
  </r>
  <r>
    <x v="5"/>
    <x v="5"/>
    <x v="101"/>
    <x v="101"/>
    <x v="0"/>
    <n v="5403"/>
    <x v="21"/>
    <n v="52"/>
    <n v="233"/>
    <n v="3.3499907458819173E-2"/>
    <n v="9.6242828058486028E-3"/>
    <x v="807"/>
  </r>
  <r>
    <x v="5"/>
    <x v="5"/>
    <x v="101"/>
    <x v="101"/>
    <x v="1"/>
    <n v="5361"/>
    <x v="306"/>
    <n v="59"/>
    <n v="262"/>
    <n v="3.7866069763103902E-2"/>
    <n v="1.1005409438537585E-2"/>
    <x v="808"/>
  </r>
  <r>
    <x v="5"/>
    <x v="5"/>
    <x v="101"/>
    <x v="101"/>
    <x v="2"/>
    <n v="5409"/>
    <x v="293"/>
    <n v="43"/>
    <n v="240"/>
    <n v="3.6420780181179516E-2"/>
    <n v="7.9497134405620267E-3"/>
    <x v="809"/>
  </r>
  <r>
    <x v="5"/>
    <x v="5"/>
    <x v="101"/>
    <x v="101"/>
    <x v="3"/>
    <n v="5349"/>
    <x v="21"/>
    <n v="41"/>
    <n v="222"/>
    <n v="3.3838100579547579E-2"/>
    <n v="7.664984109179286E-3"/>
    <x v="810"/>
  </r>
  <r>
    <x v="5"/>
    <x v="5"/>
    <x v="101"/>
    <x v="101"/>
    <x v="4"/>
    <n v="5447"/>
    <x v="95"/>
    <n v="51"/>
    <n v="227"/>
    <n v="3.2311364053607489E-2"/>
    <n v="9.3629520837158076E-3"/>
    <x v="811"/>
  </r>
  <r>
    <x v="5"/>
    <x v="5"/>
    <x v="101"/>
    <x v="101"/>
    <x v="5"/>
    <n v="5431"/>
    <x v="290"/>
    <n v="47"/>
    <n v="224"/>
    <n v="3.2590683115448355E-2"/>
    <n v="8.6540232001473018E-3"/>
    <x v="812"/>
  </r>
  <r>
    <x v="5"/>
    <x v="5"/>
    <x v="101"/>
    <x v="101"/>
    <x v="6"/>
    <n v="5290"/>
    <x v="269"/>
    <n v="46"/>
    <n v="216"/>
    <n v="3.2136105860113423E-2"/>
    <n v="8.6956521739130436E-3"/>
    <x v="813"/>
  </r>
  <r>
    <x v="5"/>
    <x v="5"/>
    <x v="101"/>
    <x v="101"/>
    <x v="7"/>
    <n v="5199"/>
    <x v="303"/>
    <n v="38"/>
    <n v="179"/>
    <n v="2.7120600115406807E-2"/>
    <n v="7.3090979034429694E-3"/>
    <x v="814"/>
  </r>
  <r>
    <x v="5"/>
    <x v="5"/>
    <x v="102"/>
    <x v="102"/>
    <x v="0"/>
    <n v="5708"/>
    <x v="222"/>
    <n v="72"/>
    <n v="246"/>
    <n v="3.0483531885073582E-2"/>
    <n v="1.2613875262789068E-2"/>
    <x v="815"/>
  </r>
  <r>
    <x v="5"/>
    <x v="5"/>
    <x v="102"/>
    <x v="102"/>
    <x v="1"/>
    <n v="5734"/>
    <x v="130"/>
    <n v="69"/>
    <n v="258"/>
    <n v="3.2961283571677713E-2"/>
    <n v="1.2033484478549007E-2"/>
    <x v="816"/>
  </r>
  <r>
    <x v="5"/>
    <x v="5"/>
    <x v="102"/>
    <x v="102"/>
    <x v="2"/>
    <n v="5967"/>
    <x v="21"/>
    <n v="70"/>
    <n v="251"/>
    <n v="3.0333500921736214E-2"/>
    <n v="1.1731188201776438E-2"/>
    <x v="817"/>
  </r>
  <r>
    <x v="5"/>
    <x v="5"/>
    <x v="102"/>
    <x v="102"/>
    <x v="3"/>
    <n v="6182"/>
    <x v="39"/>
    <n v="56"/>
    <n v="176"/>
    <n v="1.9411193788417987E-2"/>
    <n v="9.0585571012617282E-3"/>
    <x v="818"/>
  </r>
  <r>
    <x v="5"/>
    <x v="5"/>
    <x v="102"/>
    <x v="102"/>
    <x v="4"/>
    <n v="6331"/>
    <x v="239"/>
    <n v="69"/>
    <n v="191"/>
    <n v="1.9270257463275944E-2"/>
    <n v="1.0898752171852788E-2"/>
    <x v="819"/>
  </r>
  <r>
    <x v="5"/>
    <x v="5"/>
    <x v="102"/>
    <x v="102"/>
    <x v="5"/>
    <n v="6532"/>
    <x v="141"/>
    <n v="69"/>
    <n v="197"/>
    <n v="1.9595835884874464E-2"/>
    <n v="1.0563380281690141E-2"/>
    <x v="820"/>
  </r>
  <r>
    <x v="5"/>
    <x v="5"/>
    <x v="102"/>
    <x v="102"/>
    <x v="6"/>
    <n v="6561"/>
    <x v="239"/>
    <n v="70"/>
    <n v="192"/>
    <n v="1.8594726413656455E-2"/>
    <n v="1.0669105319311081E-2"/>
    <x v="821"/>
  </r>
  <r>
    <x v="5"/>
    <x v="5"/>
    <x v="102"/>
    <x v="102"/>
    <x v="7"/>
    <n v="6380"/>
    <x v="201"/>
    <n v="72"/>
    <n v="188"/>
    <n v="1.8181818181818181E-2"/>
    <n v="1.128526645768025E-2"/>
    <x v="822"/>
  </r>
  <r>
    <x v="5"/>
    <x v="5"/>
    <x v="103"/>
    <x v="103"/>
    <x v="0"/>
    <n v="6911"/>
    <x v="10"/>
    <n v="13"/>
    <n v="58"/>
    <n v="6.5113587035161334E-3"/>
    <n v="1.8810591810157721E-3"/>
    <x v="823"/>
  </r>
  <r>
    <x v="5"/>
    <x v="5"/>
    <x v="103"/>
    <x v="103"/>
    <x v="1"/>
    <n v="6797"/>
    <x v="213"/>
    <n v="8"/>
    <n v="72"/>
    <n v="9.4159187877004558E-3"/>
    <n v="1.176989848462557E-3"/>
    <x v="824"/>
  </r>
  <r>
    <x v="5"/>
    <x v="5"/>
    <x v="103"/>
    <x v="103"/>
    <x v="2"/>
    <n v="6908"/>
    <x v="97"/>
    <n v="9"/>
    <n v="64"/>
    <n v="7.9617834394904458E-3"/>
    <n v="1.3028372900984366E-3"/>
    <x v="825"/>
  </r>
  <r>
    <x v="5"/>
    <x v="5"/>
    <x v="103"/>
    <x v="103"/>
    <x v="3"/>
    <n v="7205"/>
    <x v="12"/>
    <n v="11"/>
    <n v="57"/>
    <n v="6.3844552394170711E-3"/>
    <n v="1.5267175572519084E-3"/>
    <x v="826"/>
  </r>
  <r>
    <x v="5"/>
    <x v="5"/>
    <x v="103"/>
    <x v="103"/>
    <x v="4"/>
    <n v="7333"/>
    <x v="307"/>
    <n v="17"/>
    <n v="61"/>
    <n v="6.0002727396699851E-3"/>
    <n v="2.318287194872494E-3"/>
    <x v="827"/>
  </r>
  <r>
    <x v="5"/>
    <x v="5"/>
    <x v="103"/>
    <x v="103"/>
    <x v="5"/>
    <n v="7588"/>
    <x v="11"/>
    <n v="12"/>
    <n v="48"/>
    <n v="4.7443331576172906E-3"/>
    <n v="1.5814443858724301E-3"/>
    <x v="828"/>
  </r>
  <r>
    <x v="5"/>
    <x v="5"/>
    <x v="103"/>
    <x v="103"/>
    <x v="6"/>
    <n v="7476"/>
    <x v="305"/>
    <n v="12"/>
    <n v="52"/>
    <n v="5.3504547886570357E-3"/>
    <n v="1.6051364365971107E-3"/>
    <x v="829"/>
  </r>
  <r>
    <x v="5"/>
    <x v="5"/>
    <x v="103"/>
    <x v="103"/>
    <x v="7"/>
    <n v="7191"/>
    <x v="308"/>
    <n v="8"/>
    <n v="39"/>
    <n v="4.3109442358503685E-3"/>
    <n v="1.112501738283966E-3"/>
    <x v="830"/>
  </r>
  <r>
    <x v="5"/>
    <x v="5"/>
    <x v="104"/>
    <x v="104"/>
    <x v="0"/>
    <n v="12240"/>
    <x v="234"/>
    <n v="27"/>
    <n v="333"/>
    <n v="2.5000000000000001E-2"/>
    <n v="2.2058823529411764E-3"/>
    <x v="831"/>
  </r>
  <r>
    <x v="5"/>
    <x v="5"/>
    <x v="104"/>
    <x v="104"/>
    <x v="1"/>
    <n v="12338"/>
    <x v="309"/>
    <n v="28"/>
    <n v="341"/>
    <n v="2.5368779380774843E-2"/>
    <n v="2.2694115739990274E-3"/>
    <x v="832"/>
  </r>
  <r>
    <x v="5"/>
    <x v="5"/>
    <x v="104"/>
    <x v="104"/>
    <x v="2"/>
    <n v="12320"/>
    <x v="310"/>
    <n v="24"/>
    <n v="336"/>
    <n v="2.5324675324675326E-2"/>
    <n v="1.9480519480519481E-3"/>
    <x v="833"/>
  </r>
  <r>
    <x v="5"/>
    <x v="5"/>
    <x v="104"/>
    <x v="104"/>
    <x v="3"/>
    <n v="12428"/>
    <x v="250"/>
    <n v="29"/>
    <n v="282"/>
    <n v="2.0357257804956549E-2"/>
    <n v="2.3334406179594466E-3"/>
    <x v="834"/>
  </r>
  <r>
    <x v="5"/>
    <x v="5"/>
    <x v="104"/>
    <x v="104"/>
    <x v="4"/>
    <n v="12873"/>
    <x v="311"/>
    <n v="34"/>
    <n v="278"/>
    <n v="1.8954400683601335E-2"/>
    <n v="2.6411869805018254E-3"/>
    <x v="835"/>
  </r>
  <r>
    <x v="5"/>
    <x v="5"/>
    <x v="104"/>
    <x v="104"/>
    <x v="5"/>
    <n v="13248"/>
    <x v="219"/>
    <n v="36"/>
    <n v="275"/>
    <n v="1.8040458937198068E-2"/>
    <n v="2.717391304347826E-3"/>
    <x v="836"/>
  </r>
  <r>
    <x v="5"/>
    <x v="5"/>
    <x v="104"/>
    <x v="104"/>
    <x v="6"/>
    <n v="13584"/>
    <x v="219"/>
    <n v="25"/>
    <n v="264"/>
    <n v="1.7594228504122497E-2"/>
    <n v="1.8404004711425207E-3"/>
    <x v="837"/>
  </r>
  <r>
    <x v="5"/>
    <x v="5"/>
    <x v="104"/>
    <x v="104"/>
    <x v="7"/>
    <n v="13251"/>
    <x v="158"/>
    <n v="27"/>
    <n v="268"/>
    <n v="1.8187306618368426E-2"/>
    <n v="2.0375820692777906E-3"/>
    <x v="838"/>
  </r>
  <r>
    <x v="5"/>
    <x v="5"/>
    <x v="105"/>
    <x v="105"/>
    <x v="0"/>
    <n v="5138"/>
    <x v="8"/>
    <n v="5"/>
    <n v="62"/>
    <n v="1.1093810821331257E-2"/>
    <n v="9.7314130011677698E-4"/>
    <x v="839"/>
  </r>
  <r>
    <x v="5"/>
    <x v="5"/>
    <x v="105"/>
    <x v="105"/>
    <x v="1"/>
    <n v="5160"/>
    <x v="7"/>
    <n v="7"/>
    <n v="68"/>
    <n v="1.1821705426356589E-2"/>
    <n v="1.3565891472868217E-3"/>
    <x v="840"/>
  </r>
  <r>
    <x v="5"/>
    <x v="5"/>
    <x v="105"/>
    <x v="105"/>
    <x v="2"/>
    <n v="5126"/>
    <x v="96"/>
    <n v="7"/>
    <n v="63"/>
    <n v="1.092469761997659E-2"/>
    <n v="1.3655872024970737E-3"/>
    <x v="841"/>
  </r>
  <r>
    <x v="5"/>
    <x v="5"/>
    <x v="105"/>
    <x v="105"/>
    <x v="3"/>
    <n v="5016"/>
    <x v="142"/>
    <n v="6"/>
    <n v="54"/>
    <n v="9.5693779904306216E-3"/>
    <n v="1.1961722488038277E-3"/>
    <x v="842"/>
  </r>
  <r>
    <x v="5"/>
    <x v="5"/>
    <x v="105"/>
    <x v="105"/>
    <x v="4"/>
    <n v="5230"/>
    <x v="99"/>
    <n v="8"/>
    <n v="61"/>
    <n v="1.0133843212237094E-2"/>
    <n v="1.5296367112810707E-3"/>
    <x v="843"/>
  </r>
  <r>
    <x v="5"/>
    <x v="5"/>
    <x v="105"/>
    <x v="105"/>
    <x v="5"/>
    <n v="5371"/>
    <x v="101"/>
    <n v="8"/>
    <n v="60"/>
    <n v="9.6816235337925903E-3"/>
    <n v="1.4894805436603984E-3"/>
    <x v="844"/>
  </r>
  <r>
    <x v="5"/>
    <x v="5"/>
    <x v="105"/>
    <x v="105"/>
    <x v="6"/>
    <n v="5590"/>
    <x v="13"/>
    <n v="9"/>
    <n v="58"/>
    <n v="8.7656529516994628E-3"/>
    <n v="1.6100178890876566E-3"/>
    <x v="845"/>
  </r>
  <r>
    <x v="5"/>
    <x v="5"/>
    <x v="105"/>
    <x v="105"/>
    <x v="7"/>
    <n v="5533"/>
    <x v="151"/>
    <n v="9"/>
    <n v="50"/>
    <n v="7.4100849448761972E-3"/>
    <n v="1.626604012289897E-3"/>
    <x v="846"/>
  </r>
  <r>
    <x v="5"/>
    <x v="5"/>
    <x v="106"/>
    <x v="106"/>
    <x v="0"/>
    <n v="2764"/>
    <x v="102"/>
    <n v="13"/>
    <n v="60"/>
    <n v="1.7004341534008684E-2"/>
    <n v="4.7033285094066572E-3"/>
    <x v="847"/>
  </r>
  <r>
    <x v="5"/>
    <x v="5"/>
    <x v="106"/>
    <x v="106"/>
    <x v="1"/>
    <n v="2657"/>
    <x v="10"/>
    <n v="11"/>
    <n v="56"/>
    <n v="1.6936394429808054E-2"/>
    <n v="4.1400075272864136E-3"/>
    <x v="848"/>
  </r>
  <r>
    <x v="5"/>
    <x v="5"/>
    <x v="106"/>
    <x v="106"/>
    <x v="2"/>
    <n v="2725"/>
    <x v="305"/>
    <n v="10"/>
    <n v="50"/>
    <n v="1.4678899082568808E-2"/>
    <n v="3.669724770642202E-3"/>
    <x v="849"/>
  </r>
  <r>
    <x v="5"/>
    <x v="5"/>
    <x v="106"/>
    <x v="106"/>
    <x v="3"/>
    <n v="2858"/>
    <x v="305"/>
    <n v="11"/>
    <n v="51"/>
    <n v="1.3995801259622114E-2"/>
    <n v="3.8488453463960811E-3"/>
    <x v="850"/>
  </r>
  <r>
    <x v="5"/>
    <x v="5"/>
    <x v="106"/>
    <x v="106"/>
    <x v="4"/>
    <n v="2813"/>
    <x v="9"/>
    <n v="12"/>
    <n v="55"/>
    <n v="1.5286171347316033E-2"/>
    <n v="4.2659082829719164E-3"/>
    <x v="851"/>
  </r>
  <r>
    <x v="5"/>
    <x v="5"/>
    <x v="106"/>
    <x v="106"/>
    <x v="5"/>
    <n v="2790"/>
    <x v="9"/>
    <n v="10"/>
    <n v="53"/>
    <n v="1.5412186379928316E-2"/>
    <n v="3.5842293906810036E-3"/>
    <x v="852"/>
  </r>
  <r>
    <x v="5"/>
    <x v="5"/>
    <x v="106"/>
    <x v="106"/>
    <x v="6"/>
    <n v="2635"/>
    <x v="305"/>
    <n v="12"/>
    <n v="52"/>
    <n v="1.5180265654648957E-2"/>
    <n v="4.5540796963946866E-3"/>
    <x v="853"/>
  </r>
  <r>
    <x v="5"/>
    <x v="5"/>
    <x v="106"/>
    <x v="106"/>
    <x v="7"/>
    <n v="2525"/>
    <x v="105"/>
    <n v="14"/>
    <n v="51"/>
    <n v="1.4653465346534653E-2"/>
    <n v="5.5445544554455443E-3"/>
    <x v="854"/>
  </r>
  <r>
    <x v="5"/>
    <x v="5"/>
    <x v="107"/>
    <x v="107"/>
    <x v="0"/>
    <n v="853"/>
    <x v="143"/>
    <n v="48"/>
    <n v="86"/>
    <n v="4.4548651817116064E-2"/>
    <n v="5.6271981242672922E-2"/>
    <x v="855"/>
  </r>
  <r>
    <x v="5"/>
    <x v="5"/>
    <x v="107"/>
    <x v="107"/>
    <x v="1"/>
    <n v="847"/>
    <x v="34"/>
    <n v="54"/>
    <n v="84"/>
    <n v="3.541912632821724E-2"/>
    <n v="6.3754427390791027E-2"/>
    <x v="856"/>
  </r>
  <r>
    <x v="5"/>
    <x v="5"/>
    <x v="107"/>
    <x v="107"/>
    <x v="2"/>
    <n v="801"/>
    <x v="170"/>
    <n v="49"/>
    <n v="78"/>
    <n v="3.6204744069912607E-2"/>
    <n v="6.117353308364544E-2"/>
    <x v="857"/>
  </r>
  <r>
    <x v="5"/>
    <x v="5"/>
    <x v="107"/>
    <x v="107"/>
    <x v="3"/>
    <n v="809"/>
    <x v="38"/>
    <n v="35"/>
    <n v="63"/>
    <n v="3.4610630407911E-2"/>
    <n v="4.3263288009888753E-2"/>
    <x v="858"/>
  </r>
  <r>
    <x v="5"/>
    <x v="5"/>
    <x v="107"/>
    <x v="107"/>
    <x v="4"/>
    <n v="799"/>
    <x v="308"/>
    <n v="46"/>
    <n v="77"/>
    <n v="3.8798498122653319E-2"/>
    <n v="5.7571964956195244E-2"/>
    <x v="859"/>
  </r>
  <r>
    <x v="5"/>
    <x v="5"/>
    <x v="107"/>
    <x v="107"/>
    <x v="5"/>
    <n v="809"/>
    <x v="173"/>
    <n v="43"/>
    <n v="68"/>
    <n v="3.0902348578491966E-2"/>
    <n v="5.3152039555006178E-2"/>
    <x v="860"/>
  </r>
  <r>
    <x v="5"/>
    <x v="5"/>
    <x v="107"/>
    <x v="107"/>
    <x v="6"/>
    <n v="790"/>
    <x v="301"/>
    <n v="40"/>
    <n v="61"/>
    <n v="2.6582278481012658E-2"/>
    <n v="5.0632911392405063E-2"/>
    <x v="861"/>
  </r>
  <r>
    <x v="5"/>
    <x v="5"/>
    <x v="107"/>
    <x v="107"/>
    <x v="7"/>
    <n v="788"/>
    <x v="121"/>
    <n v="37"/>
    <n v="61"/>
    <n v="3.0456852791878174E-2"/>
    <n v="4.6954314720812185E-2"/>
    <x v="862"/>
  </r>
  <r>
    <x v="5"/>
    <x v="5"/>
    <x v="108"/>
    <x v="108"/>
    <x v="0"/>
    <n v="671"/>
    <x v="308"/>
    <n v="25"/>
    <n v="56"/>
    <n v="4.6199701937406856E-2"/>
    <n v="3.7257824143070044E-2"/>
    <x v="863"/>
  </r>
  <r>
    <x v="5"/>
    <x v="5"/>
    <x v="108"/>
    <x v="108"/>
    <x v="1"/>
    <n v="621"/>
    <x v="308"/>
    <n v="24"/>
    <n v="55"/>
    <n v="4.9919484702093397E-2"/>
    <n v="3.864734299516908E-2"/>
    <x v="864"/>
  </r>
  <r>
    <x v="5"/>
    <x v="5"/>
    <x v="108"/>
    <x v="108"/>
    <x v="2"/>
    <n v="638"/>
    <x v="34"/>
    <n v="26"/>
    <n v="56"/>
    <n v="4.7021943573667714E-2"/>
    <n v="4.0752351097178681E-2"/>
    <x v="865"/>
  </r>
  <r>
    <x v="5"/>
    <x v="5"/>
    <x v="108"/>
    <x v="108"/>
    <x v="3"/>
    <n v="637"/>
    <x v="308"/>
    <n v="28"/>
    <n v="59"/>
    <n v="4.8665620094191522E-2"/>
    <n v="4.3956043956043959E-2"/>
    <x v="866"/>
  </r>
  <r>
    <x v="5"/>
    <x v="5"/>
    <x v="108"/>
    <x v="108"/>
    <x v="4"/>
    <n v="613"/>
    <x v="121"/>
    <n v="26"/>
    <n v="50"/>
    <n v="3.9151712887438822E-2"/>
    <n v="4.2414355628058731E-2"/>
    <x v="867"/>
  </r>
  <r>
    <x v="5"/>
    <x v="5"/>
    <x v="108"/>
    <x v="108"/>
    <x v="5"/>
    <n v="641"/>
    <x v="173"/>
    <n v="25"/>
    <n v="50"/>
    <n v="3.9001560062402497E-2"/>
    <n v="3.9001560062402497E-2"/>
    <x v="868"/>
  </r>
  <r>
    <x v="5"/>
    <x v="5"/>
    <x v="108"/>
    <x v="108"/>
    <x v="6"/>
    <n v="633"/>
    <x v="28"/>
    <n v="24"/>
    <n v="46"/>
    <n v="3.4755134281200632E-2"/>
    <n v="3.7914691943127965E-2"/>
    <x v="869"/>
  </r>
  <r>
    <x v="5"/>
    <x v="5"/>
    <x v="108"/>
    <x v="108"/>
    <x v="7"/>
    <n v="667"/>
    <x v="38"/>
    <n v="29"/>
    <n v="57"/>
    <n v="4.1979010494752625E-2"/>
    <n v="4.3478260869565216E-2"/>
    <x v="870"/>
  </r>
  <r>
    <x v="5"/>
    <x v="5"/>
    <x v="109"/>
    <x v="109"/>
    <x v="0"/>
    <n v="1297"/>
    <x v="129"/>
    <n v="32"/>
    <n v="146"/>
    <n v="8.7895142636854273E-2"/>
    <n v="2.4672320740169621E-2"/>
    <x v="871"/>
  </r>
  <r>
    <x v="5"/>
    <x v="5"/>
    <x v="109"/>
    <x v="109"/>
    <x v="1"/>
    <n v="1303"/>
    <x v="93"/>
    <n v="31"/>
    <n v="130"/>
    <n v="7.5978511128165768E-2"/>
    <n v="2.3791250959324637E-2"/>
    <x v="872"/>
  </r>
  <r>
    <x v="5"/>
    <x v="5"/>
    <x v="109"/>
    <x v="109"/>
    <x v="2"/>
    <n v="1283"/>
    <x v="57"/>
    <n v="26"/>
    <n v="116"/>
    <n v="7.0148090413094305E-2"/>
    <n v="2.0265003897116135E-2"/>
    <x v="873"/>
  </r>
  <r>
    <x v="5"/>
    <x v="5"/>
    <x v="109"/>
    <x v="109"/>
    <x v="3"/>
    <n v="1294"/>
    <x v="63"/>
    <n v="22"/>
    <n v="115"/>
    <n v="7.1870170015455953E-2"/>
    <n v="1.7001545595054096E-2"/>
    <x v="874"/>
  </r>
  <r>
    <x v="5"/>
    <x v="5"/>
    <x v="109"/>
    <x v="109"/>
    <x v="4"/>
    <n v="1306"/>
    <x v="113"/>
    <n v="19"/>
    <n v="105"/>
    <n v="6.5849923430321589E-2"/>
    <n v="1.4548238897396631E-2"/>
    <x v="875"/>
  </r>
  <r>
    <x v="5"/>
    <x v="5"/>
    <x v="109"/>
    <x v="109"/>
    <x v="5"/>
    <n v="1345"/>
    <x v="118"/>
    <n v="22"/>
    <n v="103"/>
    <n v="6.0223048327137547E-2"/>
    <n v="1.6356877323420074E-2"/>
    <x v="876"/>
  </r>
  <r>
    <x v="5"/>
    <x v="5"/>
    <x v="109"/>
    <x v="109"/>
    <x v="6"/>
    <n v="1318"/>
    <x v="58"/>
    <n v="20"/>
    <n v="108"/>
    <n v="6.6767830045523516E-2"/>
    <n v="1.5174506828528073E-2"/>
    <x v="877"/>
  </r>
  <r>
    <x v="5"/>
    <x v="5"/>
    <x v="109"/>
    <x v="109"/>
    <x v="7"/>
    <n v="1277"/>
    <x v="117"/>
    <n v="27"/>
    <n v="96"/>
    <n v="5.4032889584964758E-2"/>
    <n v="2.1143304620203602E-2"/>
    <x v="878"/>
  </r>
  <r>
    <x v="6"/>
    <x v="6"/>
    <x v="110"/>
    <x v="110"/>
    <x v="0"/>
    <n v="10810"/>
    <x v="128"/>
    <n v="4"/>
    <n v="113"/>
    <n v="1.0083256244218316E-2"/>
    <n v="3.7002775208140609E-4"/>
    <x v="879"/>
  </r>
  <r>
    <x v="6"/>
    <x v="6"/>
    <x v="110"/>
    <x v="110"/>
    <x v="1"/>
    <n v="10504"/>
    <x v="127"/>
    <n v="7"/>
    <n v="111"/>
    <n v="9.9009900990099011E-3"/>
    <n v="6.6641279512566639E-4"/>
    <x v="880"/>
  </r>
  <r>
    <x v="6"/>
    <x v="6"/>
    <x v="110"/>
    <x v="110"/>
    <x v="2"/>
    <n v="10532"/>
    <x v="159"/>
    <n v="3"/>
    <n v="122"/>
    <n v="1.1298898594758831E-2"/>
    <n v="2.8484618306114697E-4"/>
    <x v="881"/>
  </r>
  <r>
    <x v="6"/>
    <x v="6"/>
    <x v="110"/>
    <x v="110"/>
    <x v="3"/>
    <n v="10592"/>
    <x v="211"/>
    <n v="2"/>
    <n v="81"/>
    <n v="7.4584592145015109E-3"/>
    <n v="1.8882175226586103E-4"/>
    <x v="882"/>
  </r>
  <r>
    <x v="6"/>
    <x v="6"/>
    <x v="110"/>
    <x v="110"/>
    <x v="4"/>
    <n v="11053"/>
    <x v="226"/>
    <n v="7"/>
    <n v="77"/>
    <n v="6.333122229259025E-3"/>
    <n v="6.3331222292590248E-4"/>
    <x v="883"/>
  </r>
  <r>
    <x v="6"/>
    <x v="6"/>
    <x v="110"/>
    <x v="110"/>
    <x v="5"/>
    <n v="10971"/>
    <x v="304"/>
    <n v="7"/>
    <n v="83"/>
    <n v="6.9273539330963448E-3"/>
    <n v="6.3804575699571596E-4"/>
    <x v="884"/>
  </r>
  <r>
    <x v="6"/>
    <x v="6"/>
    <x v="110"/>
    <x v="110"/>
    <x v="6"/>
    <n v="11328"/>
    <x v="212"/>
    <n v="8"/>
    <n v="76"/>
    <n v="6.0028248587570623E-3"/>
    <n v="7.0621468926553672E-4"/>
    <x v="885"/>
  </r>
  <r>
    <x v="6"/>
    <x v="6"/>
    <x v="110"/>
    <x v="110"/>
    <x v="7"/>
    <n v="11001"/>
    <x v="97"/>
    <n v="5"/>
    <n v="60"/>
    <n v="4.9995454958640124E-3"/>
    <n v="4.5450413598763749E-4"/>
    <x v="886"/>
  </r>
  <r>
    <x v="6"/>
    <x v="6"/>
    <x v="111"/>
    <x v="111"/>
    <x v="0"/>
    <n v="4189"/>
    <x v="79"/>
    <n v="11"/>
    <n v="91"/>
    <n v="1.9097636667462402E-2"/>
    <n v="2.6259250417760803E-3"/>
    <x v="887"/>
  </r>
  <r>
    <x v="6"/>
    <x v="6"/>
    <x v="111"/>
    <x v="111"/>
    <x v="1"/>
    <n v="3912"/>
    <x v="64"/>
    <n v="11"/>
    <n v="84"/>
    <n v="1.8660531697341512E-2"/>
    <n v="2.8118609406952966E-3"/>
    <x v="888"/>
  </r>
  <r>
    <x v="6"/>
    <x v="6"/>
    <x v="111"/>
    <x v="111"/>
    <x v="2"/>
    <n v="3889"/>
    <x v="118"/>
    <n v="13"/>
    <n v="94"/>
    <n v="2.082797634353304E-2"/>
    <n v="3.3427616353818462E-3"/>
    <x v="889"/>
  </r>
  <r>
    <x v="6"/>
    <x v="6"/>
    <x v="111"/>
    <x v="111"/>
    <x v="3"/>
    <n v="3831"/>
    <x v="117"/>
    <n v="11"/>
    <n v="80"/>
    <n v="1.8010963194988253E-2"/>
    <n v="2.8713129731140694E-3"/>
    <x v="890"/>
  </r>
  <r>
    <x v="6"/>
    <x v="6"/>
    <x v="111"/>
    <x v="111"/>
    <x v="4"/>
    <n v="3762"/>
    <x v="66"/>
    <n v="16"/>
    <n v="82"/>
    <n v="1.7543859649122806E-2"/>
    <n v="4.2530568846358323E-3"/>
    <x v="891"/>
  </r>
  <r>
    <x v="6"/>
    <x v="6"/>
    <x v="111"/>
    <x v="111"/>
    <x v="5"/>
    <n v="3725"/>
    <x v="212"/>
    <n v="15"/>
    <n v="83"/>
    <n v="1.8255033557046978E-2"/>
    <n v="4.0268456375838931E-3"/>
    <x v="892"/>
  </r>
  <r>
    <x v="6"/>
    <x v="6"/>
    <x v="111"/>
    <x v="111"/>
    <x v="6"/>
    <n v="3851"/>
    <x v="213"/>
    <n v="15"/>
    <n v="79"/>
    <n v="1.6619059984419631E-2"/>
    <n v="3.8950921838483512E-3"/>
    <x v="893"/>
  </r>
  <r>
    <x v="6"/>
    <x v="6"/>
    <x v="111"/>
    <x v="111"/>
    <x v="7"/>
    <n v="3858"/>
    <x v="96"/>
    <n v="16"/>
    <n v="72"/>
    <n v="1.4515292897874546E-2"/>
    <n v="4.1472265422498704E-3"/>
    <x v="894"/>
  </r>
  <r>
    <x v="6"/>
    <x v="6"/>
    <x v="112"/>
    <x v="112"/>
    <x v="0"/>
    <n v="27543"/>
    <x v="156"/>
    <n v="17"/>
    <n v="276"/>
    <n v="9.4034781977271904E-3"/>
    <n v="6.1721671568093527E-4"/>
    <x v="895"/>
  </r>
  <r>
    <x v="6"/>
    <x v="6"/>
    <x v="112"/>
    <x v="112"/>
    <x v="1"/>
    <n v="26875"/>
    <x v="219"/>
    <n v="17"/>
    <n v="256"/>
    <n v="8.8930232558139533E-3"/>
    <n v="6.3255813953488373E-4"/>
    <x v="896"/>
  </r>
  <r>
    <x v="6"/>
    <x v="6"/>
    <x v="112"/>
    <x v="112"/>
    <x v="2"/>
    <n v="26990"/>
    <x v="19"/>
    <n v="15"/>
    <n v="234"/>
    <n v="8.114116339384957E-3"/>
    <n v="5.5576139310855872E-4"/>
    <x v="897"/>
  </r>
  <r>
    <x v="6"/>
    <x v="6"/>
    <x v="112"/>
    <x v="112"/>
    <x v="3"/>
    <n v="27163"/>
    <x v="222"/>
    <n v="16"/>
    <n v="190"/>
    <n v="6.4057725582593967E-3"/>
    <n v="5.8903655708132381E-4"/>
    <x v="898"/>
  </r>
  <r>
    <x v="6"/>
    <x v="6"/>
    <x v="112"/>
    <x v="112"/>
    <x v="4"/>
    <n v="27203"/>
    <x v="165"/>
    <n v="23"/>
    <n v="171"/>
    <n v="5.440576407013932E-3"/>
    <n v="8.4549498217108407E-4"/>
    <x v="899"/>
  </r>
  <r>
    <x v="6"/>
    <x v="6"/>
    <x v="112"/>
    <x v="112"/>
    <x v="5"/>
    <n v="27825"/>
    <x v="138"/>
    <n v="17"/>
    <n v="150"/>
    <n v="4.779874213836478E-3"/>
    <n v="6.109613656783468E-4"/>
    <x v="900"/>
  </r>
  <r>
    <x v="6"/>
    <x v="6"/>
    <x v="112"/>
    <x v="112"/>
    <x v="6"/>
    <n v="27882"/>
    <x v="298"/>
    <n v="15"/>
    <n v="147"/>
    <n v="4.734237142242307E-3"/>
    <n v="5.3798149343662574E-4"/>
    <x v="901"/>
  </r>
  <r>
    <x v="6"/>
    <x v="6"/>
    <x v="112"/>
    <x v="112"/>
    <x v="7"/>
    <n v="27512"/>
    <x v="199"/>
    <n v="17"/>
    <n v="167"/>
    <n v="5.452166327420762E-3"/>
    <n v="6.1791218377435302E-4"/>
    <x v="902"/>
  </r>
  <r>
    <x v="6"/>
    <x v="6"/>
    <x v="113"/>
    <x v="113"/>
    <x v="0"/>
    <n v="21553"/>
    <x v="295"/>
    <n v="16"/>
    <n v="240"/>
    <n v="1.039298473530367E-2"/>
    <n v="7.4235605252169067E-4"/>
    <x v="903"/>
  </r>
  <r>
    <x v="6"/>
    <x v="6"/>
    <x v="113"/>
    <x v="113"/>
    <x v="1"/>
    <n v="20623"/>
    <x v="21"/>
    <n v="16"/>
    <n v="197"/>
    <n v="8.7766086408379001E-3"/>
    <n v="7.7583280802986953E-4"/>
    <x v="904"/>
  </r>
  <r>
    <x v="6"/>
    <x v="6"/>
    <x v="113"/>
    <x v="113"/>
    <x v="2"/>
    <n v="20456"/>
    <x v="260"/>
    <n v="13"/>
    <n v="193"/>
    <n v="8.7993742667188107E-3"/>
    <n v="6.3551036370746968E-4"/>
    <x v="905"/>
  </r>
  <r>
    <x v="6"/>
    <x v="6"/>
    <x v="113"/>
    <x v="113"/>
    <x v="3"/>
    <n v="20580"/>
    <x v="106"/>
    <n v="15"/>
    <n v="173"/>
    <n v="7.6773566569484936E-3"/>
    <n v="7.2886297376093293E-4"/>
    <x v="906"/>
  </r>
  <r>
    <x v="6"/>
    <x v="6"/>
    <x v="113"/>
    <x v="113"/>
    <x v="4"/>
    <n v="20975"/>
    <x v="53"/>
    <n v="20"/>
    <n v="151"/>
    <n v="6.245530393325387E-3"/>
    <n v="9.5351609058402862E-4"/>
    <x v="907"/>
  </r>
  <r>
    <x v="6"/>
    <x v="6"/>
    <x v="113"/>
    <x v="113"/>
    <x v="5"/>
    <n v="20923"/>
    <x v="138"/>
    <n v="19"/>
    <n v="152"/>
    <n v="6.3566410170625628E-3"/>
    <n v="9.0809157386608039E-4"/>
    <x v="908"/>
  </r>
  <r>
    <x v="6"/>
    <x v="6"/>
    <x v="113"/>
    <x v="113"/>
    <x v="6"/>
    <n v="21253"/>
    <x v="249"/>
    <n v="22"/>
    <n v="157"/>
    <n v="6.35204441725874E-3"/>
    <n v="1.0351479791088317E-3"/>
    <x v="909"/>
  </r>
  <r>
    <x v="6"/>
    <x v="6"/>
    <x v="113"/>
    <x v="113"/>
    <x v="7"/>
    <n v="20440"/>
    <x v="215"/>
    <n v="25"/>
    <n v="154"/>
    <n v="6.311154598825832E-3"/>
    <n v="1.223091976516634E-3"/>
    <x v="910"/>
  </r>
  <r>
    <x v="6"/>
    <x v="6"/>
    <x v="114"/>
    <x v="114"/>
    <x v="0"/>
    <n v="18527"/>
    <x v="284"/>
    <n v="53"/>
    <n v="454"/>
    <n v="2.1644087008150268E-2"/>
    <n v="2.8606898040697362E-3"/>
    <x v="911"/>
  </r>
  <r>
    <x v="6"/>
    <x v="6"/>
    <x v="114"/>
    <x v="114"/>
    <x v="1"/>
    <n v="18108"/>
    <x v="312"/>
    <n v="56"/>
    <n v="461"/>
    <n v="2.2365805168986085E-2"/>
    <n v="3.0925557764523966E-3"/>
    <x v="912"/>
  </r>
  <r>
    <x v="6"/>
    <x v="6"/>
    <x v="114"/>
    <x v="114"/>
    <x v="2"/>
    <n v="18108"/>
    <x v="313"/>
    <n v="44"/>
    <n v="420"/>
    <n v="2.0764303070466093E-2"/>
    <n v="2.4298652529268832E-3"/>
    <x v="913"/>
  </r>
  <r>
    <x v="6"/>
    <x v="6"/>
    <x v="114"/>
    <x v="114"/>
    <x v="3"/>
    <n v="18184"/>
    <x v="314"/>
    <n v="38"/>
    <n v="397"/>
    <n v="1.9742630884293885E-2"/>
    <n v="2.0897492300923888E-3"/>
    <x v="914"/>
  </r>
  <r>
    <x v="6"/>
    <x v="6"/>
    <x v="114"/>
    <x v="114"/>
    <x v="4"/>
    <n v="17896"/>
    <x v="209"/>
    <n v="48"/>
    <n v="388"/>
    <n v="1.8998658918194009E-2"/>
    <n v="2.682163611980331E-3"/>
    <x v="915"/>
  </r>
  <r>
    <x v="6"/>
    <x v="6"/>
    <x v="114"/>
    <x v="114"/>
    <x v="5"/>
    <n v="17826"/>
    <x v="82"/>
    <n v="36"/>
    <n v="369"/>
    <n v="1.8680578929653316E-2"/>
    <n v="2.0195220464490071E-3"/>
    <x v="916"/>
  </r>
  <r>
    <x v="6"/>
    <x v="6"/>
    <x v="114"/>
    <x v="114"/>
    <x v="6"/>
    <n v="18152"/>
    <x v="85"/>
    <n v="39"/>
    <n v="358"/>
    <n v="1.7573821066549141E-2"/>
    <n v="2.1485235786690171E-3"/>
    <x v="917"/>
  </r>
  <r>
    <x v="6"/>
    <x v="6"/>
    <x v="114"/>
    <x v="114"/>
    <x v="7"/>
    <n v="17474"/>
    <x v="86"/>
    <n v="35"/>
    <n v="333"/>
    <n v="1.7053908664301249E-2"/>
    <n v="2.0029758498340392E-3"/>
    <x v="918"/>
  </r>
  <r>
    <x v="6"/>
    <x v="6"/>
    <x v="115"/>
    <x v="115"/>
    <x v="0"/>
    <n v="1644"/>
    <x v="35"/>
    <n v="5"/>
    <n v="38"/>
    <n v="2.0072992700729927E-2"/>
    <n v="3.0413625304136255E-3"/>
    <x v="919"/>
  </r>
  <r>
    <x v="6"/>
    <x v="6"/>
    <x v="115"/>
    <x v="115"/>
    <x v="1"/>
    <n v="1582"/>
    <x v="170"/>
    <n v="8"/>
    <n v="37"/>
    <n v="1.8331226295828066E-2"/>
    <n v="5.0568900126422255E-3"/>
    <x v="920"/>
  </r>
  <r>
    <x v="6"/>
    <x v="6"/>
    <x v="115"/>
    <x v="115"/>
    <x v="2"/>
    <n v="1614"/>
    <x v="35"/>
    <n v="8"/>
    <n v="41"/>
    <n v="2.0446096654275093E-2"/>
    <n v="4.9566294919454771E-3"/>
    <x v="921"/>
  </r>
  <r>
    <x v="6"/>
    <x v="6"/>
    <x v="115"/>
    <x v="115"/>
    <x v="3"/>
    <n v="1632"/>
    <x v="170"/>
    <n v="6"/>
    <n v="35"/>
    <n v="1.7769607843137254E-2"/>
    <n v="3.6764705882352941E-3"/>
    <x v="922"/>
  </r>
  <r>
    <x v="6"/>
    <x v="6"/>
    <x v="115"/>
    <x v="115"/>
    <x v="4"/>
    <n v="1638"/>
    <x v="38"/>
    <n v="8"/>
    <n v="36"/>
    <n v="1.7094017094017096E-2"/>
    <n v="4.884004884004884E-3"/>
    <x v="923"/>
  </r>
  <r>
    <x v="6"/>
    <x v="6"/>
    <x v="115"/>
    <x v="115"/>
    <x v="5"/>
    <n v="1603"/>
    <x v="121"/>
    <n v="6"/>
    <n v="30"/>
    <n v="1.4971927635683094E-2"/>
    <n v="3.7429819089207735E-3"/>
    <x v="924"/>
  </r>
  <r>
    <x v="6"/>
    <x v="6"/>
    <x v="115"/>
    <x v="115"/>
    <x v="6"/>
    <n v="1586"/>
    <x v="170"/>
    <n v="7"/>
    <n v="36"/>
    <n v="1.8284993694829759E-2"/>
    <n v="4.4136191677175288E-3"/>
    <x v="925"/>
  </r>
  <r>
    <x v="6"/>
    <x v="6"/>
    <x v="115"/>
    <x v="115"/>
    <x v="7"/>
    <n v="1513"/>
    <x v="37"/>
    <n v="10"/>
    <n v="33"/>
    <n v="1.520158625247852E-2"/>
    <n v="6.6093853271645738E-3"/>
    <x v="926"/>
  </r>
  <r>
    <x v="6"/>
    <x v="6"/>
    <x v="116"/>
    <x v="116"/>
    <x v="0"/>
    <n v="2087"/>
    <x v="41"/>
    <n v="25"/>
    <n v="159"/>
    <n v="6.4206995687589835E-2"/>
    <n v="1.1978917105893628E-2"/>
    <x v="927"/>
  </r>
  <r>
    <x v="6"/>
    <x v="6"/>
    <x v="116"/>
    <x v="116"/>
    <x v="1"/>
    <n v="2201"/>
    <x v="303"/>
    <n v="20"/>
    <n v="161"/>
    <n v="6.4061790095411172E-2"/>
    <n v="9.0867787369377558E-3"/>
    <x v="928"/>
  </r>
  <r>
    <x v="6"/>
    <x v="6"/>
    <x v="116"/>
    <x v="116"/>
    <x v="2"/>
    <n v="2247"/>
    <x v="140"/>
    <n v="21"/>
    <n v="142"/>
    <n v="5.3849577214063193E-2"/>
    <n v="9.3457943925233638E-3"/>
    <x v="929"/>
  </r>
  <r>
    <x v="6"/>
    <x v="6"/>
    <x v="116"/>
    <x v="116"/>
    <x v="3"/>
    <n v="2285"/>
    <x v="249"/>
    <n v="22"/>
    <n v="157"/>
    <n v="5.9080962800875277E-2"/>
    <n v="9.6280087527352304E-3"/>
    <x v="930"/>
  </r>
  <r>
    <x v="6"/>
    <x v="6"/>
    <x v="116"/>
    <x v="116"/>
    <x v="4"/>
    <n v="2314"/>
    <x v="55"/>
    <n v="25"/>
    <n v="137"/>
    <n v="4.8401037165082109E-2"/>
    <n v="1.0803802938634399E-2"/>
    <x v="931"/>
  </r>
  <r>
    <x v="6"/>
    <x v="6"/>
    <x v="116"/>
    <x v="116"/>
    <x v="5"/>
    <n v="2360"/>
    <x v="44"/>
    <n v="22"/>
    <n v="128"/>
    <n v="4.4915254237288135E-2"/>
    <n v="9.3220338983050852E-3"/>
    <x v="932"/>
  </r>
  <r>
    <x v="6"/>
    <x v="6"/>
    <x v="116"/>
    <x v="116"/>
    <x v="6"/>
    <n v="2335"/>
    <x v="223"/>
    <n v="24"/>
    <n v="126"/>
    <n v="4.3683083511777299E-2"/>
    <n v="1.0278372591006424E-2"/>
    <x v="933"/>
  </r>
  <r>
    <x v="6"/>
    <x v="6"/>
    <x v="116"/>
    <x v="116"/>
    <x v="7"/>
    <n v="2338"/>
    <x v="63"/>
    <n v="29"/>
    <n v="122"/>
    <n v="3.9777587681779296E-2"/>
    <n v="1.2403763900769889E-2"/>
    <x v="934"/>
  </r>
  <r>
    <x v="6"/>
    <x v="6"/>
    <x v="117"/>
    <x v="117"/>
    <x v="0"/>
    <n v="923"/>
    <x v="305"/>
    <n v="9"/>
    <n v="49"/>
    <n v="4.3336944745395449E-2"/>
    <n v="9.7508125677139759E-3"/>
    <x v="935"/>
  </r>
  <r>
    <x v="6"/>
    <x v="6"/>
    <x v="117"/>
    <x v="117"/>
    <x v="1"/>
    <n v="954"/>
    <x v="144"/>
    <n v="12"/>
    <n v="44"/>
    <n v="3.3542976939203356E-2"/>
    <n v="1.2578616352201259E-2"/>
    <x v="936"/>
  </r>
  <r>
    <x v="6"/>
    <x v="6"/>
    <x v="117"/>
    <x v="117"/>
    <x v="2"/>
    <n v="984"/>
    <x v="38"/>
    <n v="12"/>
    <n v="40"/>
    <n v="2.8455284552845527E-2"/>
    <n v="1.2195121951219513E-2"/>
    <x v="937"/>
  </r>
  <r>
    <x v="6"/>
    <x v="6"/>
    <x v="117"/>
    <x v="117"/>
    <x v="3"/>
    <n v="965"/>
    <x v="121"/>
    <n v="11"/>
    <n v="35"/>
    <n v="2.4870466321243522E-2"/>
    <n v="1.1398963730569948E-2"/>
    <x v="938"/>
  </r>
  <r>
    <x v="6"/>
    <x v="6"/>
    <x v="117"/>
    <x v="117"/>
    <x v="4"/>
    <n v="977"/>
    <x v="171"/>
    <n v="11"/>
    <n v="37"/>
    <n v="2.6612077789150462E-2"/>
    <n v="1.1258955987717503E-2"/>
    <x v="939"/>
  </r>
  <r>
    <x v="6"/>
    <x v="6"/>
    <x v="117"/>
    <x v="117"/>
    <x v="5"/>
    <n v="952"/>
    <x v="28"/>
    <n v="13"/>
    <n v="35"/>
    <n v="2.3109243697478993E-2"/>
    <n v="1.365546218487395E-2"/>
    <x v="940"/>
  </r>
  <r>
    <x v="6"/>
    <x v="6"/>
    <x v="117"/>
    <x v="117"/>
    <x v="6"/>
    <n v="991"/>
    <x v="28"/>
    <n v="11"/>
    <n v="33"/>
    <n v="2.2199798183652877E-2"/>
    <n v="1.1099899091826439E-2"/>
    <x v="941"/>
  </r>
  <r>
    <x v="6"/>
    <x v="6"/>
    <x v="117"/>
    <x v="117"/>
    <x v="7"/>
    <n v="1005"/>
    <x v="29"/>
    <n v="11"/>
    <n v="31"/>
    <n v="1.9900497512437811E-2"/>
    <n v="1.0945273631840797E-2"/>
    <x v="942"/>
  </r>
  <r>
    <x v="6"/>
    <x v="6"/>
    <x v="118"/>
    <x v="118"/>
    <x v="0"/>
    <n v="2920"/>
    <x v="266"/>
    <n v="19"/>
    <n v="265"/>
    <n v="8.4246575342465754E-2"/>
    <n v="6.5068493150684933E-3"/>
    <x v="943"/>
  </r>
  <r>
    <x v="6"/>
    <x v="6"/>
    <x v="118"/>
    <x v="118"/>
    <x v="1"/>
    <n v="2967"/>
    <x v="250"/>
    <n v="20"/>
    <n v="273"/>
    <n v="8.5271317829457363E-2"/>
    <n v="6.740815638692282E-3"/>
    <x v="944"/>
  </r>
  <r>
    <x v="6"/>
    <x v="6"/>
    <x v="118"/>
    <x v="118"/>
    <x v="2"/>
    <n v="3016"/>
    <x v="315"/>
    <n v="16"/>
    <n v="254"/>
    <n v="7.8912466843501325E-2"/>
    <n v="5.3050397877984082E-3"/>
    <x v="945"/>
  </r>
  <r>
    <x v="6"/>
    <x v="6"/>
    <x v="118"/>
    <x v="118"/>
    <x v="3"/>
    <n v="3072"/>
    <x v="288"/>
    <n v="15"/>
    <n v="245"/>
    <n v="7.4869791666666671E-2"/>
    <n v="4.8828125E-3"/>
    <x v="946"/>
  </r>
  <r>
    <x v="6"/>
    <x v="6"/>
    <x v="118"/>
    <x v="118"/>
    <x v="4"/>
    <n v="3132"/>
    <x v="27"/>
    <n v="21"/>
    <n v="223"/>
    <n v="6.449553001277139E-2"/>
    <n v="6.7049808429118776E-3"/>
    <x v="947"/>
  </r>
  <r>
    <x v="6"/>
    <x v="6"/>
    <x v="118"/>
    <x v="118"/>
    <x v="5"/>
    <n v="3198"/>
    <x v="306"/>
    <n v="17"/>
    <n v="220"/>
    <n v="6.3477173233270789E-2"/>
    <n v="5.3158223889931211E-3"/>
    <x v="948"/>
  </r>
  <r>
    <x v="6"/>
    <x v="6"/>
    <x v="118"/>
    <x v="118"/>
    <x v="6"/>
    <n v="3274"/>
    <x v="126"/>
    <n v="13"/>
    <n v="224"/>
    <n v="6.4447159437996338E-2"/>
    <n v="3.970678069639585E-3"/>
    <x v="949"/>
  </r>
  <r>
    <x v="6"/>
    <x v="6"/>
    <x v="118"/>
    <x v="118"/>
    <x v="7"/>
    <n v="3264"/>
    <x v="27"/>
    <n v="28"/>
    <n v="230"/>
    <n v="6.1887254901960786E-2"/>
    <n v="8.5784313725490204E-3"/>
    <x v="950"/>
  </r>
  <r>
    <x v="6"/>
    <x v="6"/>
    <x v="119"/>
    <x v="119"/>
    <x v="0"/>
    <n v="1905"/>
    <x v="96"/>
    <n v="45"/>
    <n v="101"/>
    <n v="2.9396325459317585E-2"/>
    <n v="2.3622047244094488E-2"/>
    <x v="951"/>
  </r>
  <r>
    <x v="6"/>
    <x v="6"/>
    <x v="119"/>
    <x v="119"/>
    <x v="1"/>
    <n v="1884"/>
    <x v="7"/>
    <n v="44"/>
    <n v="105"/>
    <n v="3.237791932059448E-2"/>
    <n v="2.3354564755838639E-2"/>
    <x v="952"/>
  </r>
  <r>
    <x v="6"/>
    <x v="6"/>
    <x v="119"/>
    <x v="119"/>
    <x v="2"/>
    <n v="1942"/>
    <x v="227"/>
    <n v="43"/>
    <n v="102"/>
    <n v="3.0381050463439752E-2"/>
    <n v="2.2142121524201853E-2"/>
    <x v="953"/>
  </r>
  <r>
    <x v="6"/>
    <x v="6"/>
    <x v="119"/>
    <x v="119"/>
    <x v="3"/>
    <n v="1978"/>
    <x v="68"/>
    <n v="33"/>
    <n v="93"/>
    <n v="3.0333670374115267E-2"/>
    <n v="1.6683518705763397E-2"/>
    <x v="954"/>
  </r>
  <r>
    <x v="6"/>
    <x v="6"/>
    <x v="119"/>
    <x v="119"/>
    <x v="4"/>
    <n v="1979"/>
    <x v="213"/>
    <n v="34"/>
    <n v="98"/>
    <n v="3.2339565437089442E-2"/>
    <n v="1.7180394138453764E-2"/>
    <x v="955"/>
  </r>
  <r>
    <x v="6"/>
    <x v="6"/>
    <x v="119"/>
    <x v="119"/>
    <x v="5"/>
    <n v="2057"/>
    <x v="227"/>
    <n v="37"/>
    <n v="96"/>
    <n v="2.8682547399124941E-2"/>
    <n v="1.7987360233349538E-2"/>
    <x v="956"/>
  </r>
  <r>
    <x v="6"/>
    <x v="6"/>
    <x v="119"/>
    <x v="119"/>
    <x v="6"/>
    <n v="2074"/>
    <x v="67"/>
    <n v="41"/>
    <n v="103"/>
    <n v="2.9893924783027964E-2"/>
    <n v="1.9768563162970106E-2"/>
    <x v="957"/>
  </r>
  <r>
    <x v="6"/>
    <x v="6"/>
    <x v="119"/>
    <x v="119"/>
    <x v="7"/>
    <n v="2147"/>
    <x v="8"/>
    <n v="43"/>
    <n v="100"/>
    <n v="2.6548672566371681E-2"/>
    <n v="2.0027945971122497E-2"/>
    <x v="958"/>
  </r>
  <r>
    <x v="6"/>
    <x v="6"/>
    <x v="120"/>
    <x v="120"/>
    <x v="0"/>
    <n v="5253"/>
    <x v="316"/>
    <n v="11"/>
    <n v="283"/>
    <n v="5.1779935275080909E-2"/>
    <n v="2.0940415000951836E-3"/>
    <x v="959"/>
  </r>
  <r>
    <x v="6"/>
    <x v="6"/>
    <x v="120"/>
    <x v="120"/>
    <x v="1"/>
    <n v="5289"/>
    <x v="311"/>
    <n v="9"/>
    <n v="253"/>
    <n v="4.6133484590659857E-2"/>
    <n v="1.7016449234259785E-3"/>
    <x v="960"/>
  </r>
  <r>
    <x v="6"/>
    <x v="6"/>
    <x v="120"/>
    <x v="120"/>
    <x v="2"/>
    <n v="5491"/>
    <x v="238"/>
    <n v="6"/>
    <n v="159"/>
    <n v="2.7863777089783281E-2"/>
    <n v="1.0926971407758149E-3"/>
    <x v="961"/>
  </r>
  <r>
    <x v="6"/>
    <x v="6"/>
    <x v="120"/>
    <x v="120"/>
    <x v="3"/>
    <n v="5517"/>
    <x v="238"/>
    <n v="8"/>
    <n v="161"/>
    <n v="2.7732463295269169E-2"/>
    <n v="1.4500634402755121E-3"/>
    <x v="962"/>
  </r>
  <r>
    <x v="6"/>
    <x v="6"/>
    <x v="120"/>
    <x v="120"/>
    <x v="4"/>
    <n v="5576"/>
    <x v="238"/>
    <n v="10"/>
    <n v="163"/>
    <n v="2.7439024390243903E-2"/>
    <n v="1.7934002869440459E-3"/>
    <x v="963"/>
  </r>
  <r>
    <x v="6"/>
    <x v="6"/>
    <x v="120"/>
    <x v="120"/>
    <x v="5"/>
    <n v="5677"/>
    <x v="199"/>
    <n v="12"/>
    <n v="162"/>
    <n v="2.6422406200457989E-2"/>
    <n v="2.113792496036639E-3"/>
    <x v="964"/>
  </r>
  <r>
    <x v="6"/>
    <x v="6"/>
    <x v="120"/>
    <x v="120"/>
    <x v="6"/>
    <n v="5649"/>
    <x v="165"/>
    <n v="7"/>
    <n v="155"/>
    <n v="2.6199327314568949E-2"/>
    <n v="1.2391573729863693E-3"/>
    <x v="965"/>
  </r>
  <r>
    <x v="6"/>
    <x v="6"/>
    <x v="120"/>
    <x v="120"/>
    <x v="7"/>
    <n v="5459"/>
    <x v="158"/>
    <n v="6"/>
    <n v="247"/>
    <n v="4.4147279721560725E-2"/>
    <n v="1.0991023997069061E-3"/>
    <x v="966"/>
  </r>
  <r>
    <x v="6"/>
    <x v="6"/>
    <x v="121"/>
    <x v="121"/>
    <x v="0"/>
    <n v="5884"/>
    <x v="304"/>
    <n v="13"/>
    <n v="89"/>
    <n v="1.291638341264446E-2"/>
    <n v="2.2093813732154996E-3"/>
    <x v="967"/>
  </r>
  <r>
    <x v="6"/>
    <x v="6"/>
    <x v="121"/>
    <x v="121"/>
    <x v="1"/>
    <n v="5910"/>
    <x v="45"/>
    <n v="12"/>
    <n v="99"/>
    <n v="1.4720812182741117E-2"/>
    <n v="2.0304568527918783E-3"/>
    <x v="968"/>
  </r>
  <r>
    <x v="6"/>
    <x v="6"/>
    <x v="121"/>
    <x v="121"/>
    <x v="2"/>
    <n v="5877"/>
    <x v="45"/>
    <n v="10"/>
    <n v="97"/>
    <n v="1.4803471158754467E-2"/>
    <n v="1.7015484090522376E-3"/>
    <x v="969"/>
  </r>
  <r>
    <x v="6"/>
    <x v="6"/>
    <x v="121"/>
    <x v="121"/>
    <x v="3"/>
    <n v="6044"/>
    <x v="61"/>
    <n v="10"/>
    <n v="85"/>
    <n v="1.2409000661813368E-2"/>
    <n v="1.6545334215751159E-3"/>
    <x v="970"/>
  </r>
  <r>
    <x v="6"/>
    <x v="6"/>
    <x v="121"/>
    <x v="121"/>
    <x v="4"/>
    <n v="6053"/>
    <x v="65"/>
    <n v="15"/>
    <n v="82"/>
    <n v="1.1068891458780769E-2"/>
    <n v="2.4781100280852472E-3"/>
    <x v="971"/>
  </r>
  <r>
    <x v="6"/>
    <x v="6"/>
    <x v="121"/>
    <x v="121"/>
    <x v="5"/>
    <n v="6217"/>
    <x v="225"/>
    <n v="16"/>
    <n v="81"/>
    <n v="1.0455203474344539E-2"/>
    <n v="2.5735885475309636E-3"/>
    <x v="972"/>
  </r>
  <r>
    <x v="6"/>
    <x v="6"/>
    <x v="121"/>
    <x v="121"/>
    <x v="6"/>
    <n v="6360"/>
    <x v="67"/>
    <n v="17"/>
    <n v="79"/>
    <n v="9.7484276729559744E-3"/>
    <n v="2.6729559748427671E-3"/>
    <x v="973"/>
  </r>
  <r>
    <x v="6"/>
    <x v="6"/>
    <x v="121"/>
    <x v="121"/>
    <x v="7"/>
    <n v="6171"/>
    <x v="120"/>
    <n v="9"/>
    <n v="67"/>
    <n v="9.3988008426511092E-3"/>
    <n v="1.4584346135148275E-3"/>
    <x v="974"/>
  </r>
  <r>
    <x v="6"/>
    <x v="6"/>
    <x v="122"/>
    <x v="122"/>
    <x v="0"/>
    <n v="1273"/>
    <x v="38"/>
    <n v="0"/>
    <n v="28"/>
    <n v="2.199528672427337E-2"/>
    <n v="0"/>
    <x v="975"/>
  </r>
  <r>
    <x v="6"/>
    <x v="6"/>
    <x v="122"/>
    <x v="122"/>
    <x v="1"/>
    <n v="1211"/>
    <x v="121"/>
    <n v="0"/>
    <n v="24"/>
    <n v="1.981833195706028E-2"/>
    <n v="0"/>
    <x v="976"/>
  </r>
  <r>
    <x v="6"/>
    <x v="6"/>
    <x v="122"/>
    <x v="122"/>
    <x v="2"/>
    <n v="1252"/>
    <x v="31"/>
    <n v="0"/>
    <n v="15"/>
    <n v="1.1980830670926517E-2"/>
    <n v="0"/>
    <x v="977"/>
  </r>
  <r>
    <x v="6"/>
    <x v="6"/>
    <x v="122"/>
    <x v="122"/>
    <x v="3"/>
    <n v="1277"/>
    <x v="317"/>
    <n v="0"/>
    <n v="8"/>
    <n v="6.2646828504306969E-3"/>
    <n v="0"/>
    <x v="978"/>
  </r>
  <r>
    <x v="6"/>
    <x v="6"/>
    <x v="122"/>
    <x v="122"/>
    <x v="4"/>
    <n v="1286"/>
    <x v="318"/>
    <n v="1"/>
    <n v="8"/>
    <n v="5.4432348367029551E-3"/>
    <n v="7.776049766718507E-4"/>
    <x v="979"/>
  </r>
  <r>
    <x v="6"/>
    <x v="6"/>
    <x v="122"/>
    <x v="122"/>
    <x v="5"/>
    <n v="1296"/>
    <x v="319"/>
    <n v="1"/>
    <n v="10"/>
    <n v="6.9444444444444441E-3"/>
    <n v="7.716049382716049E-4"/>
    <x v="980"/>
  </r>
  <r>
    <x v="6"/>
    <x v="6"/>
    <x v="122"/>
    <x v="122"/>
    <x v="6"/>
    <n v="1348"/>
    <x v="317"/>
    <n v="1"/>
    <n v="9"/>
    <n v="5.9347181008902079E-3"/>
    <n v="7.4183976261127599E-4"/>
    <x v="981"/>
  </r>
  <r>
    <x v="6"/>
    <x v="6"/>
    <x v="122"/>
    <x v="122"/>
    <x v="7"/>
    <n v="1268"/>
    <x v="317"/>
    <n v="1"/>
    <n v="9"/>
    <n v="6.3091482649842269E-3"/>
    <n v="7.8864353312302837E-4"/>
    <x v="982"/>
  </r>
  <r>
    <x v="6"/>
    <x v="6"/>
    <x v="123"/>
    <x v="123"/>
    <x v="0"/>
    <n v="818"/>
    <x v="304"/>
    <n v="39"/>
    <n v="115"/>
    <n v="9.2909535452322736E-2"/>
    <n v="4.7677261613691929E-2"/>
    <x v="983"/>
  </r>
  <r>
    <x v="6"/>
    <x v="6"/>
    <x v="123"/>
    <x v="123"/>
    <x v="1"/>
    <n v="875"/>
    <x v="226"/>
    <n v="40"/>
    <n v="110"/>
    <n v="0.08"/>
    <n v="4.5714285714285714E-2"/>
    <x v="984"/>
  </r>
  <r>
    <x v="6"/>
    <x v="6"/>
    <x v="123"/>
    <x v="123"/>
    <x v="2"/>
    <n v="908"/>
    <x v="117"/>
    <n v="43"/>
    <n v="112"/>
    <n v="7.5991189427312769E-2"/>
    <n v="4.7356828193832599E-2"/>
    <x v="985"/>
  </r>
  <r>
    <x v="6"/>
    <x v="6"/>
    <x v="123"/>
    <x v="123"/>
    <x v="3"/>
    <n v="942"/>
    <x v="68"/>
    <n v="40"/>
    <n v="100"/>
    <n v="6.3694267515923567E-2"/>
    <n v="4.2462845010615709E-2"/>
    <x v="986"/>
  </r>
  <r>
    <x v="6"/>
    <x v="6"/>
    <x v="123"/>
    <x v="123"/>
    <x v="4"/>
    <n v="912"/>
    <x v="98"/>
    <n v="41"/>
    <n v="95"/>
    <n v="5.921052631578947E-2"/>
    <n v="4.4956140350877194E-2"/>
    <x v="987"/>
  </r>
  <r>
    <x v="6"/>
    <x v="6"/>
    <x v="123"/>
    <x v="123"/>
    <x v="5"/>
    <n v="975"/>
    <x v="101"/>
    <n v="33"/>
    <n v="85"/>
    <n v="5.3333333333333337E-2"/>
    <n v="3.3846153846153845E-2"/>
    <x v="988"/>
  </r>
  <r>
    <x v="6"/>
    <x v="6"/>
    <x v="123"/>
    <x v="123"/>
    <x v="6"/>
    <n v="1145"/>
    <x v="7"/>
    <n v="35"/>
    <n v="96"/>
    <n v="5.3275109170305673E-2"/>
    <n v="3.0567685589519649E-2"/>
    <x v="989"/>
  </r>
  <r>
    <x v="6"/>
    <x v="6"/>
    <x v="123"/>
    <x v="123"/>
    <x v="7"/>
    <n v="1074"/>
    <x v="117"/>
    <n v="29"/>
    <n v="98"/>
    <n v="6.4245810055865923E-2"/>
    <n v="2.7001862197392923E-2"/>
    <x v="990"/>
  </r>
  <r>
    <x v="7"/>
    <x v="7"/>
    <x v="124"/>
    <x v="124"/>
    <x v="0"/>
    <n v="19105"/>
    <x v="64"/>
    <n v="20"/>
    <n v="93"/>
    <n v="3.8209892698246534E-3"/>
    <n v="1.0468463752944255E-3"/>
    <x v="991"/>
  </r>
  <r>
    <x v="7"/>
    <x v="7"/>
    <x v="124"/>
    <x v="124"/>
    <x v="1"/>
    <n v="18831"/>
    <x v="111"/>
    <n v="15"/>
    <n v="100"/>
    <n v="4.5138335723009931E-3"/>
    <n v="7.9655886570017523E-4"/>
    <x v="992"/>
  </r>
  <r>
    <x v="7"/>
    <x v="7"/>
    <x v="124"/>
    <x v="124"/>
    <x v="2"/>
    <n v="18728"/>
    <x v="118"/>
    <n v="11"/>
    <n v="92"/>
    <n v="4.3250747543784711E-3"/>
    <n v="5.8735583084152071E-4"/>
    <x v="993"/>
  </r>
  <r>
    <x v="7"/>
    <x v="7"/>
    <x v="124"/>
    <x v="124"/>
    <x v="3"/>
    <n v="18301"/>
    <x v="104"/>
    <n v="11"/>
    <n v="61"/>
    <n v="2.7320911425605158E-3"/>
    <n v="6.010600513633135E-4"/>
    <x v="994"/>
  </r>
  <r>
    <x v="7"/>
    <x v="7"/>
    <x v="124"/>
    <x v="124"/>
    <x v="4"/>
    <n v="17709"/>
    <x v="99"/>
    <n v="17"/>
    <n v="70"/>
    <n v="2.9928285052798014E-3"/>
    <n v="9.5996386018408714E-4"/>
    <x v="995"/>
  </r>
  <r>
    <x v="7"/>
    <x v="7"/>
    <x v="124"/>
    <x v="124"/>
    <x v="5"/>
    <n v="17992"/>
    <x v="98"/>
    <n v="17"/>
    <n v="71"/>
    <n v="3.0013339261894174E-3"/>
    <n v="9.4486438417074254E-4"/>
    <x v="996"/>
  </r>
  <r>
    <x v="7"/>
    <x v="7"/>
    <x v="124"/>
    <x v="124"/>
    <x v="6"/>
    <n v="17722"/>
    <x v="12"/>
    <n v="21"/>
    <n v="67"/>
    <n v="2.5956438325245457E-3"/>
    <n v="1.1849678365872926E-3"/>
    <x v="997"/>
  </r>
  <r>
    <x v="7"/>
    <x v="7"/>
    <x v="124"/>
    <x v="124"/>
    <x v="7"/>
    <n v="16885"/>
    <x v="9"/>
    <n v="14"/>
    <n v="57"/>
    <n v="2.5466390287237194E-3"/>
    <n v="8.2913828842167607E-4"/>
    <x v="998"/>
  </r>
  <r>
    <x v="7"/>
    <x v="7"/>
    <x v="125"/>
    <x v="125"/>
    <x v="0"/>
    <n v="25104"/>
    <x v="266"/>
    <n v="89"/>
    <n v="335"/>
    <n v="9.7992351816443592E-3"/>
    <n v="3.5452517527087318E-3"/>
    <x v="999"/>
  </r>
  <r>
    <x v="7"/>
    <x v="7"/>
    <x v="125"/>
    <x v="125"/>
    <x v="1"/>
    <n v="24724"/>
    <x v="263"/>
    <n v="76"/>
    <n v="285"/>
    <n v="8.4533247047403337E-3"/>
    <n v="3.0739362562692122E-3"/>
    <x v="1000"/>
  </r>
  <r>
    <x v="7"/>
    <x v="7"/>
    <x v="125"/>
    <x v="125"/>
    <x v="2"/>
    <n v="24603"/>
    <x v="240"/>
    <n v="75"/>
    <n v="261"/>
    <n v="7.5600536519936593E-3"/>
    <n v="3.0484087306426044E-3"/>
    <x v="1001"/>
  </r>
  <r>
    <x v="7"/>
    <x v="7"/>
    <x v="125"/>
    <x v="125"/>
    <x v="3"/>
    <n v="25064"/>
    <x v="51"/>
    <n v="64"/>
    <n v="218"/>
    <n v="6.1442706670922437E-3"/>
    <n v="2.5534631343759975E-3"/>
    <x v="1002"/>
  </r>
  <r>
    <x v="7"/>
    <x v="7"/>
    <x v="125"/>
    <x v="125"/>
    <x v="4"/>
    <n v="25165"/>
    <x v="106"/>
    <n v="82"/>
    <n v="240"/>
    <n v="6.278561494138685E-3"/>
    <n v="3.2584939399960262E-3"/>
    <x v="1003"/>
  </r>
  <r>
    <x v="7"/>
    <x v="7"/>
    <x v="125"/>
    <x v="125"/>
    <x v="5"/>
    <n v="25086"/>
    <x v="320"/>
    <n v="81"/>
    <n v="249"/>
    <n v="6.6969624491748387E-3"/>
    <n v="3.2288926094235829E-3"/>
    <x v="1004"/>
  </r>
  <r>
    <x v="7"/>
    <x v="7"/>
    <x v="125"/>
    <x v="125"/>
    <x v="6"/>
    <n v="25236"/>
    <x v="2"/>
    <n v="77"/>
    <n v="241"/>
    <n v="6.4986527183388812E-3"/>
    <n v="3.0511967031225233E-3"/>
    <x v="1005"/>
  </r>
  <r>
    <x v="7"/>
    <x v="7"/>
    <x v="125"/>
    <x v="125"/>
    <x v="7"/>
    <n v="24768"/>
    <x v="165"/>
    <n v="61"/>
    <n v="209"/>
    <n v="5.9754521963824286E-3"/>
    <n v="2.4628552971576226E-3"/>
    <x v="1006"/>
  </r>
  <r>
    <x v="7"/>
    <x v="7"/>
    <x v="126"/>
    <x v="126"/>
    <x v="0"/>
    <n v="5608"/>
    <x v="119"/>
    <n v="58"/>
    <n v="129"/>
    <n v="1.2660485021398002E-2"/>
    <n v="1.0342368045649072E-2"/>
    <x v="1007"/>
  </r>
  <r>
    <x v="7"/>
    <x v="7"/>
    <x v="126"/>
    <x v="126"/>
    <x v="1"/>
    <n v="5453"/>
    <x v="149"/>
    <n v="56"/>
    <n v="140"/>
    <n v="1.540436456996149E-2"/>
    <n v="1.0269576379974325E-2"/>
    <x v="1008"/>
  </r>
  <r>
    <x v="7"/>
    <x v="7"/>
    <x v="126"/>
    <x v="126"/>
    <x v="2"/>
    <n v="5594"/>
    <x v="66"/>
    <n v="44"/>
    <n v="110"/>
    <n v="1.1798355380765105E-2"/>
    <n v="7.8655702538434034E-3"/>
    <x v="1009"/>
  </r>
  <r>
    <x v="7"/>
    <x v="7"/>
    <x v="126"/>
    <x v="126"/>
    <x v="3"/>
    <n v="5551"/>
    <x v="99"/>
    <n v="35"/>
    <n v="88"/>
    <n v="9.5478292199603684E-3"/>
    <n v="6.3051702395964691E-3"/>
    <x v="1010"/>
  </r>
  <r>
    <x v="7"/>
    <x v="7"/>
    <x v="126"/>
    <x v="126"/>
    <x v="4"/>
    <n v="5531"/>
    <x v="225"/>
    <n v="55"/>
    <n v="120"/>
    <n v="1.1751943590670765E-2"/>
    <n v="9.9439522690291087E-3"/>
    <x v="1011"/>
  </r>
  <r>
    <x v="7"/>
    <x v="7"/>
    <x v="126"/>
    <x v="126"/>
    <x v="5"/>
    <n v="5380"/>
    <x v="117"/>
    <n v="47"/>
    <n v="116"/>
    <n v="1.2825278810408921E-2"/>
    <n v="8.7360594795539027E-3"/>
    <x v="1012"/>
  </r>
  <r>
    <x v="7"/>
    <x v="7"/>
    <x v="126"/>
    <x v="126"/>
    <x v="6"/>
    <n v="5404"/>
    <x v="67"/>
    <n v="39"/>
    <n v="101"/>
    <n v="1.1472982975573649E-2"/>
    <n v="7.2168763878608438E-3"/>
    <x v="1013"/>
  </r>
  <r>
    <x v="7"/>
    <x v="7"/>
    <x v="126"/>
    <x v="126"/>
    <x v="7"/>
    <n v="5320"/>
    <x v="227"/>
    <n v="40"/>
    <n v="99"/>
    <n v="1.1090225563909775E-2"/>
    <n v="7.5187969924812026E-3"/>
    <x v="1014"/>
  </r>
  <r>
    <x v="7"/>
    <x v="7"/>
    <x v="127"/>
    <x v="127"/>
    <x v="0"/>
    <n v="523"/>
    <x v="308"/>
    <n v="32"/>
    <n v="63"/>
    <n v="5.9273422562141492E-2"/>
    <n v="6.1185468451242828E-2"/>
    <x v="1015"/>
  </r>
  <r>
    <x v="7"/>
    <x v="7"/>
    <x v="127"/>
    <x v="127"/>
    <x v="1"/>
    <n v="525"/>
    <x v="173"/>
    <n v="36"/>
    <n v="61"/>
    <n v="4.7619047619047616E-2"/>
    <n v="6.8571428571428575E-2"/>
    <x v="1016"/>
  </r>
  <r>
    <x v="7"/>
    <x v="7"/>
    <x v="127"/>
    <x v="127"/>
    <x v="2"/>
    <n v="510"/>
    <x v="301"/>
    <n v="31"/>
    <n v="52"/>
    <n v="4.1176470588235294E-2"/>
    <n v="6.0784313725490195E-2"/>
    <x v="1017"/>
  </r>
  <r>
    <x v="7"/>
    <x v="7"/>
    <x v="127"/>
    <x v="127"/>
    <x v="3"/>
    <n v="495"/>
    <x v="29"/>
    <n v="27"/>
    <n v="47"/>
    <n v="4.0404040404040407E-2"/>
    <n v="5.4545454545454543E-2"/>
    <x v="1018"/>
  </r>
  <r>
    <x v="7"/>
    <x v="7"/>
    <x v="127"/>
    <x v="127"/>
    <x v="4"/>
    <n v="516"/>
    <x v="121"/>
    <n v="26"/>
    <n v="50"/>
    <n v="4.6511627906976744E-2"/>
    <n v="5.0387596899224806E-2"/>
    <x v="1019"/>
  </r>
  <r>
    <x v="7"/>
    <x v="7"/>
    <x v="127"/>
    <x v="127"/>
    <x v="5"/>
    <n v="484"/>
    <x v="29"/>
    <n v="22"/>
    <n v="42"/>
    <n v="4.1322314049586778E-2"/>
    <n v="4.5454545454545456E-2"/>
    <x v="1020"/>
  </r>
  <r>
    <x v="7"/>
    <x v="7"/>
    <x v="127"/>
    <x v="127"/>
    <x v="6"/>
    <n v="488"/>
    <x v="32"/>
    <n v="27"/>
    <n v="45"/>
    <n v="3.6885245901639344E-2"/>
    <n v="5.5327868852459015E-2"/>
    <x v="1021"/>
  </r>
  <r>
    <x v="7"/>
    <x v="7"/>
    <x v="127"/>
    <x v="127"/>
    <x v="7"/>
    <n v="487"/>
    <x v="122"/>
    <n v="26"/>
    <n v="38"/>
    <n v="2.4640657084188913E-2"/>
    <n v="5.3388090349075976E-2"/>
    <x v="1022"/>
  </r>
  <r>
    <x v="7"/>
    <x v="7"/>
    <x v="128"/>
    <x v="128"/>
    <x v="0"/>
    <n v="5308"/>
    <x v="151"/>
    <n v="23"/>
    <n v="64"/>
    <n v="7.7241899020346651E-3"/>
    <n v="4.3330821401657872E-3"/>
    <x v="1023"/>
  </r>
  <r>
    <x v="7"/>
    <x v="7"/>
    <x v="128"/>
    <x v="128"/>
    <x v="1"/>
    <n v="4962"/>
    <x v="9"/>
    <n v="28"/>
    <n v="71"/>
    <n v="8.6658605401047969E-3"/>
    <n v="5.642885933091495E-3"/>
    <x v="1024"/>
  </r>
  <r>
    <x v="7"/>
    <x v="7"/>
    <x v="128"/>
    <x v="128"/>
    <x v="2"/>
    <n v="4842"/>
    <x v="172"/>
    <n v="12"/>
    <n v="47"/>
    <n v="7.2284180090871541E-3"/>
    <n v="2.4783147459727386E-3"/>
    <x v="1025"/>
  </r>
  <r>
    <x v="7"/>
    <x v="7"/>
    <x v="128"/>
    <x v="128"/>
    <x v="3"/>
    <n v="4933"/>
    <x v="35"/>
    <n v="11"/>
    <n v="44"/>
    <n v="6.6896411919724307E-3"/>
    <n v="2.2298803973241437E-3"/>
    <x v="1026"/>
  </r>
  <r>
    <x v="7"/>
    <x v="7"/>
    <x v="128"/>
    <x v="128"/>
    <x v="4"/>
    <n v="5180"/>
    <x v="172"/>
    <n v="32"/>
    <n v="67"/>
    <n v="6.7567567567567571E-3"/>
    <n v="6.1776061776061776E-3"/>
    <x v="1027"/>
  </r>
  <r>
    <x v="7"/>
    <x v="7"/>
    <x v="128"/>
    <x v="128"/>
    <x v="5"/>
    <n v="5029"/>
    <x v="11"/>
    <n v="33"/>
    <n v="69"/>
    <n v="7.1584808112944917E-3"/>
    <n v="6.561940743686618E-3"/>
    <x v="1028"/>
  </r>
  <r>
    <x v="7"/>
    <x v="7"/>
    <x v="128"/>
    <x v="128"/>
    <x v="6"/>
    <n v="5022"/>
    <x v="144"/>
    <n v="32"/>
    <n v="64"/>
    <n v="6.3719633612106729E-3"/>
    <n v="6.3719633612106729E-3"/>
    <x v="1029"/>
  </r>
  <r>
    <x v="7"/>
    <x v="7"/>
    <x v="128"/>
    <x v="128"/>
    <x v="7"/>
    <n v="4789"/>
    <x v="308"/>
    <n v="24"/>
    <n v="55"/>
    <n v="6.4731676759239923E-3"/>
    <n v="5.0114846523282523E-3"/>
    <x v="1030"/>
  </r>
  <r>
    <x v="7"/>
    <x v="7"/>
    <x v="129"/>
    <x v="129"/>
    <x v="0"/>
    <n v="4761"/>
    <x v="104"/>
    <n v="19"/>
    <n v="69"/>
    <n v="1.0501995379122032E-2"/>
    <n v="3.9907582440663726E-3"/>
    <x v="1031"/>
  </r>
  <r>
    <x v="7"/>
    <x v="7"/>
    <x v="129"/>
    <x v="129"/>
    <x v="1"/>
    <n v="4566"/>
    <x v="9"/>
    <n v="21"/>
    <n v="64"/>
    <n v="9.4174332019272885E-3"/>
    <n v="4.5992115637319315E-3"/>
    <x v="1032"/>
  </r>
  <r>
    <x v="7"/>
    <x v="7"/>
    <x v="129"/>
    <x v="129"/>
    <x v="2"/>
    <n v="4549"/>
    <x v="101"/>
    <n v="20"/>
    <n v="72"/>
    <n v="1.1431083754671357E-2"/>
    <n v="4.3965706748735987E-3"/>
    <x v="1033"/>
  </r>
  <r>
    <x v="7"/>
    <x v="7"/>
    <x v="129"/>
    <x v="129"/>
    <x v="3"/>
    <n v="4566"/>
    <x v="152"/>
    <n v="14"/>
    <n v="48"/>
    <n v="7.4463425317564608E-3"/>
    <n v="3.0661410424879547E-3"/>
    <x v="1034"/>
  </r>
  <r>
    <x v="7"/>
    <x v="7"/>
    <x v="129"/>
    <x v="129"/>
    <x v="4"/>
    <n v="4465"/>
    <x v="35"/>
    <n v="25"/>
    <n v="58"/>
    <n v="7.3908174692049276E-3"/>
    <n v="5.5991041433370659E-3"/>
    <x v="1035"/>
  </r>
  <r>
    <x v="7"/>
    <x v="7"/>
    <x v="129"/>
    <x v="129"/>
    <x v="5"/>
    <n v="4454"/>
    <x v="171"/>
    <n v="28"/>
    <n v="54"/>
    <n v="5.8374494836102376E-3"/>
    <n v="6.2864840592725636E-3"/>
    <x v="1036"/>
  </r>
  <r>
    <x v="7"/>
    <x v="7"/>
    <x v="129"/>
    <x v="129"/>
    <x v="6"/>
    <n v="4406"/>
    <x v="37"/>
    <n v="23"/>
    <n v="46"/>
    <n v="5.2201543349977304E-3"/>
    <n v="5.2201543349977304E-3"/>
    <x v="1037"/>
  </r>
  <r>
    <x v="7"/>
    <x v="7"/>
    <x v="129"/>
    <x v="129"/>
    <x v="7"/>
    <n v="4076"/>
    <x v="32"/>
    <n v="16"/>
    <n v="34"/>
    <n v="4.416094210009814E-3"/>
    <n v="3.9254170755642784E-3"/>
    <x v="1038"/>
  </r>
  <r>
    <x v="7"/>
    <x v="7"/>
    <x v="130"/>
    <x v="130"/>
    <x v="0"/>
    <n v="1232"/>
    <x v="65"/>
    <n v="59"/>
    <n v="126"/>
    <n v="5.438311688311688E-2"/>
    <n v="4.7889610389610392E-2"/>
    <x v="1039"/>
  </r>
  <r>
    <x v="7"/>
    <x v="7"/>
    <x v="130"/>
    <x v="130"/>
    <x v="1"/>
    <n v="1240"/>
    <x v="68"/>
    <n v="52"/>
    <n v="112"/>
    <n v="4.8387096774193547E-2"/>
    <n v="4.1935483870967745E-2"/>
    <x v="1040"/>
  </r>
  <r>
    <x v="7"/>
    <x v="7"/>
    <x v="130"/>
    <x v="130"/>
    <x v="2"/>
    <n v="1211"/>
    <x v="104"/>
    <n v="46"/>
    <n v="96"/>
    <n v="4.1288191577208921E-2"/>
    <n v="3.7985136251032205E-2"/>
    <x v="1041"/>
  </r>
  <r>
    <x v="7"/>
    <x v="7"/>
    <x v="130"/>
    <x v="130"/>
    <x v="3"/>
    <n v="1194"/>
    <x v="101"/>
    <n v="38"/>
    <n v="90"/>
    <n v="4.3551088777219429E-2"/>
    <n v="3.1825795644891124E-2"/>
    <x v="1042"/>
  </r>
  <r>
    <x v="7"/>
    <x v="7"/>
    <x v="130"/>
    <x v="130"/>
    <x v="4"/>
    <n v="1212"/>
    <x v="67"/>
    <n v="50"/>
    <n v="112"/>
    <n v="5.1155115511551157E-2"/>
    <n v="4.1254125412541254E-2"/>
    <x v="1043"/>
  </r>
  <r>
    <x v="7"/>
    <x v="7"/>
    <x v="130"/>
    <x v="130"/>
    <x v="5"/>
    <n v="1233"/>
    <x v="225"/>
    <n v="44"/>
    <n v="109"/>
    <n v="5.2716950527169508E-2"/>
    <n v="3.5685320356853206E-2"/>
    <x v="1044"/>
  </r>
  <r>
    <x v="7"/>
    <x v="7"/>
    <x v="130"/>
    <x v="130"/>
    <x v="6"/>
    <n v="1257"/>
    <x v="65"/>
    <n v="42"/>
    <n v="109"/>
    <n v="5.3301511535401754E-2"/>
    <n v="3.3412887828162291E-2"/>
    <x v="1045"/>
  </r>
  <r>
    <x v="7"/>
    <x v="7"/>
    <x v="130"/>
    <x v="130"/>
    <x v="7"/>
    <n v="1205"/>
    <x v="225"/>
    <n v="31"/>
    <n v="96"/>
    <n v="5.3941908713692949E-2"/>
    <n v="2.5726141078838173E-2"/>
    <x v="1046"/>
  </r>
  <r>
    <x v="7"/>
    <x v="7"/>
    <x v="131"/>
    <x v="131"/>
    <x v="0"/>
    <n v="2399"/>
    <x v="1"/>
    <n v="31"/>
    <n v="190"/>
    <n v="6.6277615673197163E-2"/>
    <n v="1.2922050854522717E-2"/>
    <x v="1047"/>
  </r>
  <r>
    <x v="7"/>
    <x v="7"/>
    <x v="131"/>
    <x v="131"/>
    <x v="1"/>
    <n v="2299"/>
    <x v="136"/>
    <n v="38"/>
    <n v="185"/>
    <n v="6.3940843845150072E-2"/>
    <n v="1.6528925619834711E-2"/>
    <x v="1048"/>
  </r>
  <r>
    <x v="7"/>
    <x v="7"/>
    <x v="131"/>
    <x v="131"/>
    <x v="2"/>
    <n v="2315"/>
    <x v="290"/>
    <n v="27"/>
    <n v="204"/>
    <n v="7.6457883369330459E-2"/>
    <n v="1.1663066954643628E-2"/>
    <x v="1049"/>
  </r>
  <r>
    <x v="7"/>
    <x v="7"/>
    <x v="131"/>
    <x v="131"/>
    <x v="3"/>
    <n v="2374"/>
    <x v="259"/>
    <n v="26"/>
    <n v="204"/>
    <n v="7.4978938500421227E-2"/>
    <n v="1.0951979780960405E-2"/>
    <x v="1050"/>
  </r>
  <r>
    <x v="7"/>
    <x v="7"/>
    <x v="131"/>
    <x v="131"/>
    <x v="4"/>
    <n v="2398"/>
    <x v="300"/>
    <n v="33"/>
    <n v="204"/>
    <n v="7.1309424520433692E-2"/>
    <n v="1.3761467889908258E-2"/>
    <x v="1051"/>
  </r>
  <r>
    <x v="7"/>
    <x v="7"/>
    <x v="131"/>
    <x v="131"/>
    <x v="5"/>
    <n v="2381"/>
    <x v="214"/>
    <n v="26"/>
    <n v="199"/>
    <n v="7.265854682906342E-2"/>
    <n v="1.0919781604367913E-2"/>
    <x v="1052"/>
  </r>
  <r>
    <x v="7"/>
    <x v="7"/>
    <x v="131"/>
    <x v="131"/>
    <x v="6"/>
    <n v="2435"/>
    <x v="294"/>
    <n v="25"/>
    <n v="209"/>
    <n v="7.5564681724845997E-2"/>
    <n v="1.0266940451745379E-2"/>
    <x v="1053"/>
  </r>
  <r>
    <x v="7"/>
    <x v="7"/>
    <x v="131"/>
    <x v="131"/>
    <x v="7"/>
    <n v="2271"/>
    <x v="117"/>
    <n v="21"/>
    <n v="90"/>
    <n v="3.0383091149273449E-2"/>
    <n v="9.247027741083224E-3"/>
    <x v="1054"/>
  </r>
  <r>
    <x v="7"/>
    <x v="7"/>
    <x v="132"/>
    <x v="132"/>
    <x v="0"/>
    <n v="2580"/>
    <x v="109"/>
    <n v="16"/>
    <n v="105"/>
    <n v="3.4496124031007755E-2"/>
    <n v="6.2015503875968991E-3"/>
    <x v="1055"/>
  </r>
  <r>
    <x v="7"/>
    <x v="7"/>
    <x v="132"/>
    <x v="132"/>
    <x v="1"/>
    <n v="2650"/>
    <x v="149"/>
    <n v="20"/>
    <n v="104"/>
    <n v="3.1698113207547167E-2"/>
    <n v="7.5471698113207548E-3"/>
    <x v="1056"/>
  </r>
  <r>
    <x v="7"/>
    <x v="7"/>
    <x v="132"/>
    <x v="132"/>
    <x v="2"/>
    <n v="2677"/>
    <x v="304"/>
    <n v="17"/>
    <n v="93"/>
    <n v="2.8389988793425476E-2"/>
    <n v="6.3503922301083298E-3"/>
    <x v="1057"/>
  </r>
  <r>
    <x v="7"/>
    <x v="7"/>
    <x v="132"/>
    <x v="132"/>
    <x v="3"/>
    <n v="2760"/>
    <x v="61"/>
    <n v="17"/>
    <n v="92"/>
    <n v="2.717391304347826E-2"/>
    <n v="6.1594202898550728E-3"/>
    <x v="1058"/>
  </r>
  <r>
    <x v="7"/>
    <x v="7"/>
    <x v="132"/>
    <x v="132"/>
    <x v="4"/>
    <n v="2789"/>
    <x v="60"/>
    <n v="32"/>
    <n v="110"/>
    <n v="2.7967013266403728E-2"/>
    <n v="1.1473646468268197E-2"/>
    <x v="1059"/>
  </r>
  <r>
    <x v="7"/>
    <x v="7"/>
    <x v="132"/>
    <x v="132"/>
    <x v="5"/>
    <n v="2783"/>
    <x v="118"/>
    <n v="33"/>
    <n v="114"/>
    <n v="2.9105282069708947E-2"/>
    <n v="1.1857707509881422E-2"/>
    <x v="1060"/>
  </r>
  <r>
    <x v="7"/>
    <x v="7"/>
    <x v="132"/>
    <x v="132"/>
    <x v="6"/>
    <n v="2770"/>
    <x v="64"/>
    <n v="34"/>
    <n v="107"/>
    <n v="2.6353790613718411E-2"/>
    <n v="1.2274368231046931E-2"/>
    <x v="1061"/>
  </r>
  <r>
    <x v="7"/>
    <x v="7"/>
    <x v="132"/>
    <x v="132"/>
    <x v="7"/>
    <n v="2734"/>
    <x v="7"/>
    <n v="25"/>
    <n v="86"/>
    <n v="2.2311631309436721E-2"/>
    <n v="9.1441111923920987E-3"/>
    <x v="1062"/>
  </r>
  <r>
    <x v="7"/>
    <x v="7"/>
    <x v="133"/>
    <x v="133"/>
    <x v="0"/>
    <n v="1511"/>
    <x v="210"/>
    <n v="45"/>
    <n v="155"/>
    <n v="7.2799470549305093E-2"/>
    <n v="2.9781601588352084E-2"/>
    <x v="1063"/>
  </r>
  <r>
    <x v="7"/>
    <x v="7"/>
    <x v="133"/>
    <x v="133"/>
    <x v="1"/>
    <n v="1437"/>
    <x v="168"/>
    <n v="42"/>
    <n v="160"/>
    <n v="8.2115518441196939E-2"/>
    <n v="2.9227557411273485E-2"/>
    <x v="1064"/>
  </r>
  <r>
    <x v="7"/>
    <x v="7"/>
    <x v="133"/>
    <x v="133"/>
    <x v="2"/>
    <n v="1397"/>
    <x v="93"/>
    <n v="31"/>
    <n v="130"/>
    <n v="7.0866141732283464E-2"/>
    <n v="2.2190408017179669E-2"/>
    <x v="1065"/>
  </r>
  <r>
    <x v="7"/>
    <x v="7"/>
    <x v="133"/>
    <x v="133"/>
    <x v="3"/>
    <n v="1378"/>
    <x v="299"/>
    <n v="29"/>
    <n v="129"/>
    <n v="7.2568940493468792E-2"/>
    <n v="2.104499274310595E-2"/>
    <x v="1066"/>
  </r>
  <r>
    <x v="7"/>
    <x v="7"/>
    <x v="133"/>
    <x v="133"/>
    <x v="4"/>
    <n v="1414"/>
    <x v="168"/>
    <n v="36"/>
    <n v="154"/>
    <n v="8.3451202263083446E-2"/>
    <n v="2.5459688826025461E-2"/>
    <x v="1067"/>
  </r>
  <r>
    <x v="7"/>
    <x v="7"/>
    <x v="133"/>
    <x v="133"/>
    <x v="5"/>
    <n v="1391"/>
    <x v="132"/>
    <n v="31"/>
    <n v="154"/>
    <n v="8.8425593098490296E-2"/>
    <n v="2.2286125089863409E-2"/>
    <x v="1068"/>
  </r>
  <r>
    <x v="7"/>
    <x v="7"/>
    <x v="133"/>
    <x v="133"/>
    <x v="6"/>
    <n v="1367"/>
    <x v="108"/>
    <n v="25"/>
    <n v="152"/>
    <n v="9.2904169714703735E-2"/>
    <n v="1.8288222384784197E-2"/>
    <x v="1069"/>
  </r>
  <r>
    <x v="7"/>
    <x v="7"/>
    <x v="133"/>
    <x v="133"/>
    <x v="7"/>
    <n v="1379"/>
    <x v="63"/>
    <n v="26"/>
    <n v="119"/>
    <n v="6.7440174039158807E-2"/>
    <n v="1.8854242204496011E-2"/>
    <x v="1070"/>
  </r>
  <r>
    <x v="7"/>
    <x v="7"/>
    <x v="134"/>
    <x v="134"/>
    <x v="0"/>
    <n v="2931"/>
    <x v="68"/>
    <n v="35"/>
    <n v="95"/>
    <n v="2.0470829068577279E-2"/>
    <n v="1.1941316956670079E-2"/>
    <x v="1071"/>
  </r>
  <r>
    <x v="7"/>
    <x v="7"/>
    <x v="134"/>
    <x v="134"/>
    <x v="1"/>
    <n v="2890"/>
    <x v="227"/>
    <n v="35"/>
    <n v="94"/>
    <n v="2.041522491349481E-2"/>
    <n v="1.2110726643598616E-2"/>
    <x v="1072"/>
  </r>
  <r>
    <x v="7"/>
    <x v="7"/>
    <x v="134"/>
    <x v="134"/>
    <x v="2"/>
    <n v="2864"/>
    <x v="96"/>
    <n v="24"/>
    <n v="80"/>
    <n v="1.9553072625698324E-2"/>
    <n v="8.3798882681564244E-3"/>
    <x v="1073"/>
  </r>
  <r>
    <x v="7"/>
    <x v="7"/>
    <x v="134"/>
    <x v="134"/>
    <x v="3"/>
    <n v="2846"/>
    <x v="99"/>
    <n v="20"/>
    <n v="73"/>
    <n v="1.8622628250175684E-2"/>
    <n v="7.0274068868587487E-3"/>
    <x v="1074"/>
  </r>
  <r>
    <x v="7"/>
    <x v="7"/>
    <x v="134"/>
    <x v="134"/>
    <x v="4"/>
    <n v="2857"/>
    <x v="101"/>
    <n v="32"/>
    <n v="84"/>
    <n v="1.8200910045502276E-2"/>
    <n v="1.12005600280014E-2"/>
    <x v="1075"/>
  </r>
  <r>
    <x v="7"/>
    <x v="7"/>
    <x v="134"/>
    <x v="134"/>
    <x v="5"/>
    <n v="2828"/>
    <x v="13"/>
    <n v="35"/>
    <n v="84"/>
    <n v="1.7326732673267328E-2"/>
    <n v="1.2376237623762377E-2"/>
    <x v="1076"/>
  </r>
  <r>
    <x v="7"/>
    <x v="7"/>
    <x v="134"/>
    <x v="134"/>
    <x v="6"/>
    <n v="2877"/>
    <x v="96"/>
    <n v="35"/>
    <n v="91"/>
    <n v="1.9464720194647202E-2"/>
    <n v="1.2165450121654502E-2"/>
    <x v="1077"/>
  </r>
  <r>
    <x v="7"/>
    <x v="7"/>
    <x v="134"/>
    <x v="134"/>
    <x v="7"/>
    <n v="2709"/>
    <x v="142"/>
    <n v="28"/>
    <n v="76"/>
    <n v="1.7718715393133997E-2"/>
    <n v="1.0335917312661499E-2"/>
    <x v="1078"/>
  </r>
  <r>
    <x v="7"/>
    <x v="7"/>
    <x v="135"/>
    <x v="135"/>
    <x v="0"/>
    <n v="607"/>
    <x v="63"/>
    <n v="31"/>
    <n v="124"/>
    <n v="0.15321252059308071"/>
    <n v="5.1070840197693576E-2"/>
    <x v="1079"/>
  </r>
  <r>
    <x v="7"/>
    <x v="7"/>
    <x v="135"/>
    <x v="135"/>
    <x v="1"/>
    <n v="577"/>
    <x v="211"/>
    <n v="36"/>
    <n v="115"/>
    <n v="0.1369150779896014"/>
    <n v="6.2391681109185443E-2"/>
    <x v="1080"/>
  </r>
  <r>
    <x v="7"/>
    <x v="7"/>
    <x v="135"/>
    <x v="135"/>
    <x v="2"/>
    <n v="581"/>
    <x v="79"/>
    <n v="19"/>
    <n v="99"/>
    <n v="0.13769363166953527"/>
    <n v="3.2702237521514632E-2"/>
    <x v="1081"/>
  </r>
  <r>
    <x v="7"/>
    <x v="7"/>
    <x v="135"/>
    <x v="135"/>
    <x v="3"/>
    <n v="582"/>
    <x v="211"/>
    <n v="14"/>
    <n v="93"/>
    <n v="0.13573883161512026"/>
    <n v="2.4054982817869417E-2"/>
    <x v="1082"/>
  </r>
  <r>
    <x v="7"/>
    <x v="7"/>
    <x v="135"/>
    <x v="135"/>
    <x v="4"/>
    <n v="605"/>
    <x v="118"/>
    <n v="24"/>
    <n v="105"/>
    <n v="0.13388429752066117"/>
    <n v="3.9669421487603308E-2"/>
    <x v="1083"/>
  </r>
  <r>
    <x v="7"/>
    <x v="7"/>
    <x v="135"/>
    <x v="135"/>
    <x v="5"/>
    <n v="583"/>
    <x v="61"/>
    <n v="22"/>
    <n v="97"/>
    <n v="0.12864493996569468"/>
    <n v="3.7735849056603772E-2"/>
    <x v="1084"/>
  </r>
  <r>
    <x v="7"/>
    <x v="7"/>
    <x v="135"/>
    <x v="135"/>
    <x v="6"/>
    <n v="586"/>
    <x v="150"/>
    <n v="21"/>
    <n v="93"/>
    <n v="0.12286689419795221"/>
    <n v="3.5836177474402729E-2"/>
    <x v="1085"/>
  </r>
  <r>
    <x v="7"/>
    <x v="7"/>
    <x v="135"/>
    <x v="135"/>
    <x v="7"/>
    <n v="687"/>
    <x v="119"/>
    <n v="22"/>
    <n v="193"/>
    <n v="0.24890829694323144"/>
    <n v="3.2023289665211063E-2"/>
    <x v="1086"/>
  </r>
  <r>
    <x v="7"/>
    <x v="7"/>
    <x v="136"/>
    <x v="136"/>
    <x v="0"/>
    <n v="1618"/>
    <x v="119"/>
    <n v="21"/>
    <n v="92"/>
    <n v="4.3881334981458589E-2"/>
    <n v="1.2978986402966625E-2"/>
    <x v="1087"/>
  </r>
  <r>
    <x v="7"/>
    <x v="7"/>
    <x v="136"/>
    <x v="136"/>
    <x v="1"/>
    <n v="1614"/>
    <x v="304"/>
    <n v="16"/>
    <n v="92"/>
    <n v="4.7087980173482029E-2"/>
    <n v="9.9132589838909543E-3"/>
    <x v="1088"/>
  </r>
  <r>
    <x v="7"/>
    <x v="7"/>
    <x v="136"/>
    <x v="136"/>
    <x v="2"/>
    <n v="1616"/>
    <x v="67"/>
    <n v="15"/>
    <n v="77"/>
    <n v="3.8366336633663366E-2"/>
    <n v="9.2821782178217817E-3"/>
    <x v="1089"/>
  </r>
  <r>
    <x v="7"/>
    <x v="7"/>
    <x v="136"/>
    <x v="136"/>
    <x v="3"/>
    <n v="1537"/>
    <x v="99"/>
    <n v="8"/>
    <n v="61"/>
    <n v="3.4482758620689655E-2"/>
    <n v="5.2049446974625898E-3"/>
    <x v="1090"/>
  </r>
  <r>
    <x v="7"/>
    <x v="7"/>
    <x v="136"/>
    <x v="136"/>
    <x v="4"/>
    <n v="1584"/>
    <x v="13"/>
    <n v="22"/>
    <n v="71"/>
    <n v="3.0934343434343436E-2"/>
    <n v="1.3888888888888888E-2"/>
    <x v="1091"/>
  </r>
  <r>
    <x v="7"/>
    <x v="7"/>
    <x v="136"/>
    <x v="136"/>
    <x v="5"/>
    <n v="1624"/>
    <x v="96"/>
    <n v="21"/>
    <n v="77"/>
    <n v="3.4482758620689655E-2"/>
    <n v="1.2931034482758621E-2"/>
    <x v="1092"/>
  </r>
  <r>
    <x v="7"/>
    <x v="7"/>
    <x v="136"/>
    <x v="136"/>
    <x v="6"/>
    <n v="1600"/>
    <x v="97"/>
    <n v="22"/>
    <n v="77"/>
    <n v="3.4375000000000003E-2"/>
    <n v="1.375E-2"/>
    <x v="1093"/>
  </r>
  <r>
    <x v="7"/>
    <x v="7"/>
    <x v="136"/>
    <x v="136"/>
    <x v="7"/>
    <n v="1514"/>
    <x v="307"/>
    <n v="20"/>
    <n v="64"/>
    <n v="2.9062087186261559E-2"/>
    <n v="1.3210039630118891E-2"/>
    <x v="1094"/>
  </r>
  <r>
    <x v="7"/>
    <x v="7"/>
    <x v="137"/>
    <x v="137"/>
    <x v="0"/>
    <n v="1126"/>
    <x v="101"/>
    <n v="25"/>
    <n v="77"/>
    <n v="4.6181172291296625E-2"/>
    <n v="2.2202486678507993E-2"/>
    <x v="1095"/>
  </r>
  <r>
    <x v="7"/>
    <x v="7"/>
    <x v="137"/>
    <x v="137"/>
    <x v="1"/>
    <n v="1109"/>
    <x v="100"/>
    <n v="25"/>
    <n v="76"/>
    <n v="4.5987376014427414E-2"/>
    <n v="2.2542831379621282E-2"/>
    <x v="1096"/>
  </r>
  <r>
    <x v="7"/>
    <x v="7"/>
    <x v="137"/>
    <x v="137"/>
    <x v="2"/>
    <n v="1145"/>
    <x v="142"/>
    <n v="22"/>
    <n v="70"/>
    <n v="4.1921397379912663E-2"/>
    <n v="1.9213973799126639E-2"/>
    <x v="1097"/>
  </r>
  <r>
    <x v="7"/>
    <x v="7"/>
    <x v="137"/>
    <x v="137"/>
    <x v="3"/>
    <n v="1192"/>
    <x v="142"/>
    <n v="14"/>
    <n v="62"/>
    <n v="4.0268456375838924E-2"/>
    <n v="1.1744966442953021E-2"/>
    <x v="1098"/>
  </r>
  <r>
    <x v="7"/>
    <x v="7"/>
    <x v="137"/>
    <x v="137"/>
    <x v="4"/>
    <n v="1246"/>
    <x v="142"/>
    <n v="21"/>
    <n v="69"/>
    <n v="3.8523274478330656E-2"/>
    <n v="1.6853932584269662E-2"/>
    <x v="1099"/>
  </r>
  <r>
    <x v="7"/>
    <x v="7"/>
    <x v="137"/>
    <x v="137"/>
    <x v="5"/>
    <n v="1206"/>
    <x v="9"/>
    <n v="22"/>
    <n v="65"/>
    <n v="3.5655058043117742E-2"/>
    <n v="1.824212271973466E-2"/>
    <x v="1100"/>
  </r>
  <r>
    <x v="7"/>
    <x v="7"/>
    <x v="137"/>
    <x v="137"/>
    <x v="6"/>
    <n v="1195"/>
    <x v="145"/>
    <n v="24"/>
    <n v="63"/>
    <n v="3.2635983263598324E-2"/>
    <n v="2.0083682008368201E-2"/>
    <x v="1101"/>
  </r>
  <r>
    <x v="7"/>
    <x v="7"/>
    <x v="137"/>
    <x v="137"/>
    <x v="7"/>
    <n v="1130"/>
    <x v="305"/>
    <n v="18"/>
    <n v="58"/>
    <n v="3.5398230088495575E-2"/>
    <n v="1.5929203539823009E-2"/>
    <x v="1102"/>
  </r>
  <r>
    <x v="7"/>
    <x v="7"/>
    <x v="138"/>
    <x v="138"/>
    <x v="0"/>
    <n v="604"/>
    <x v="10"/>
    <n v="26"/>
    <n v="71"/>
    <n v="7.4503311258278151E-2"/>
    <n v="4.3046357615894038E-2"/>
    <x v="1103"/>
  </r>
  <r>
    <x v="7"/>
    <x v="7"/>
    <x v="138"/>
    <x v="138"/>
    <x v="1"/>
    <n v="614"/>
    <x v="12"/>
    <n v="29"/>
    <n v="75"/>
    <n v="7.4918566775244305E-2"/>
    <n v="4.7231270358306189E-2"/>
    <x v="1104"/>
  </r>
  <r>
    <x v="7"/>
    <x v="7"/>
    <x v="138"/>
    <x v="138"/>
    <x v="2"/>
    <n v="595"/>
    <x v="151"/>
    <n v="20"/>
    <n v="61"/>
    <n v="6.8907563025210089E-2"/>
    <n v="3.3613445378151259E-2"/>
    <x v="1105"/>
  </r>
  <r>
    <x v="7"/>
    <x v="7"/>
    <x v="138"/>
    <x v="138"/>
    <x v="3"/>
    <n v="624"/>
    <x v="35"/>
    <n v="22"/>
    <n v="55"/>
    <n v="5.2884615384615384E-2"/>
    <n v="3.5256410256410256E-2"/>
    <x v="1106"/>
  </r>
  <r>
    <x v="7"/>
    <x v="7"/>
    <x v="138"/>
    <x v="138"/>
    <x v="4"/>
    <n v="655"/>
    <x v="301"/>
    <n v="25"/>
    <n v="46"/>
    <n v="3.2061068702290078E-2"/>
    <n v="3.8167938931297711E-2"/>
    <x v="1107"/>
  </r>
  <r>
    <x v="7"/>
    <x v="7"/>
    <x v="138"/>
    <x v="138"/>
    <x v="5"/>
    <n v="656"/>
    <x v="29"/>
    <n v="28"/>
    <n v="48"/>
    <n v="3.048780487804878E-2"/>
    <n v="4.2682926829268296E-2"/>
    <x v="1108"/>
  </r>
  <r>
    <x v="7"/>
    <x v="7"/>
    <x v="138"/>
    <x v="138"/>
    <x v="6"/>
    <n v="653"/>
    <x v="121"/>
    <n v="28"/>
    <n v="52"/>
    <n v="3.6753445635528334E-2"/>
    <n v="4.2879019908116385E-2"/>
    <x v="1109"/>
  </r>
  <r>
    <x v="7"/>
    <x v="7"/>
    <x v="138"/>
    <x v="138"/>
    <x v="7"/>
    <n v="628"/>
    <x v="147"/>
    <n v="23"/>
    <n v="40"/>
    <n v="2.7070063694267517E-2"/>
    <n v="3.662420382165605E-2"/>
    <x v="1110"/>
  </r>
  <r>
    <x v="7"/>
    <x v="7"/>
    <x v="139"/>
    <x v="139"/>
    <x v="0"/>
    <n v="597"/>
    <x v="10"/>
    <n v="23"/>
    <n v="68"/>
    <n v="7.5376884422110546E-2"/>
    <n v="3.8525963149078725E-2"/>
    <x v="1111"/>
  </r>
  <r>
    <x v="7"/>
    <x v="7"/>
    <x v="139"/>
    <x v="139"/>
    <x v="1"/>
    <n v="587"/>
    <x v="151"/>
    <n v="26"/>
    <n v="67"/>
    <n v="6.9846678023850084E-2"/>
    <n v="4.4293015332197615E-2"/>
    <x v="1112"/>
  </r>
  <r>
    <x v="7"/>
    <x v="7"/>
    <x v="139"/>
    <x v="139"/>
    <x v="2"/>
    <n v="547"/>
    <x v="11"/>
    <n v="19"/>
    <n v="55"/>
    <n v="6.5813528336380253E-2"/>
    <n v="3.4734917733089579E-2"/>
    <x v="1113"/>
  </r>
  <r>
    <x v="7"/>
    <x v="7"/>
    <x v="139"/>
    <x v="139"/>
    <x v="3"/>
    <n v="533"/>
    <x v="36"/>
    <n v="18"/>
    <n v="45"/>
    <n v="5.0656660412757973E-2"/>
    <n v="3.3771106941838651E-2"/>
    <x v="1114"/>
  </r>
  <r>
    <x v="7"/>
    <x v="7"/>
    <x v="139"/>
    <x v="139"/>
    <x v="4"/>
    <n v="546"/>
    <x v="173"/>
    <n v="31"/>
    <n v="56"/>
    <n v="4.5787545787545784E-2"/>
    <n v="5.6776556776556776E-2"/>
    <x v="1115"/>
  </r>
  <r>
    <x v="7"/>
    <x v="7"/>
    <x v="139"/>
    <x v="139"/>
    <x v="5"/>
    <n v="530"/>
    <x v="36"/>
    <n v="30"/>
    <n v="57"/>
    <n v="5.0943396226415097E-2"/>
    <n v="5.6603773584905662E-2"/>
    <x v="1116"/>
  </r>
  <r>
    <x v="7"/>
    <x v="7"/>
    <x v="139"/>
    <x v="139"/>
    <x v="6"/>
    <n v="535"/>
    <x v="121"/>
    <n v="27"/>
    <n v="51"/>
    <n v="4.4859813084112146E-2"/>
    <n v="5.046728971962617E-2"/>
    <x v="1117"/>
  </r>
  <r>
    <x v="7"/>
    <x v="7"/>
    <x v="139"/>
    <x v="139"/>
    <x v="7"/>
    <n v="530"/>
    <x v="147"/>
    <n v="22"/>
    <n v="39"/>
    <n v="3.2075471698113207E-2"/>
    <n v="4.1509433962264149E-2"/>
    <x v="1118"/>
  </r>
  <r>
    <x v="7"/>
    <x v="7"/>
    <x v="140"/>
    <x v="140"/>
    <x v="0"/>
    <n v="1053"/>
    <x v="9"/>
    <n v="24"/>
    <n v="67"/>
    <n v="4.0835707502374169E-2"/>
    <n v="2.2792022792022793E-2"/>
    <x v="1119"/>
  </r>
  <r>
    <x v="7"/>
    <x v="7"/>
    <x v="140"/>
    <x v="140"/>
    <x v="1"/>
    <n v="1042"/>
    <x v="11"/>
    <n v="20"/>
    <n v="56"/>
    <n v="3.4548944337811902E-2"/>
    <n v="1.9193857965451054E-2"/>
    <x v="1120"/>
  </r>
  <r>
    <x v="7"/>
    <x v="7"/>
    <x v="140"/>
    <x v="140"/>
    <x v="2"/>
    <n v="1045"/>
    <x v="143"/>
    <n v="20"/>
    <n v="58"/>
    <n v="3.6363636363636362E-2"/>
    <n v="1.9138755980861243E-2"/>
    <x v="1121"/>
  </r>
  <r>
    <x v="7"/>
    <x v="7"/>
    <x v="140"/>
    <x v="140"/>
    <x v="3"/>
    <n v="1034"/>
    <x v="143"/>
    <n v="17"/>
    <n v="55"/>
    <n v="3.6750483558994199E-2"/>
    <n v="1.6441005802707929E-2"/>
    <x v="1122"/>
  </r>
  <r>
    <x v="7"/>
    <x v="7"/>
    <x v="140"/>
    <x v="140"/>
    <x v="4"/>
    <n v="1045"/>
    <x v="11"/>
    <n v="22"/>
    <n v="58"/>
    <n v="3.4449760765550237E-2"/>
    <n v="2.1052631578947368E-2"/>
    <x v="1121"/>
  </r>
  <r>
    <x v="7"/>
    <x v="7"/>
    <x v="140"/>
    <x v="140"/>
    <x v="5"/>
    <n v="1080"/>
    <x v="35"/>
    <n v="22"/>
    <n v="55"/>
    <n v="3.0555555555555555E-2"/>
    <n v="2.0370370370370372E-2"/>
    <x v="1123"/>
  </r>
  <r>
    <x v="7"/>
    <x v="7"/>
    <x v="140"/>
    <x v="140"/>
    <x v="6"/>
    <n v="1024"/>
    <x v="105"/>
    <n v="26"/>
    <n v="63"/>
    <n v="3.61328125E-2"/>
    <n v="2.5390625E-2"/>
    <x v="1124"/>
  </r>
  <r>
    <x v="7"/>
    <x v="7"/>
    <x v="140"/>
    <x v="140"/>
    <x v="7"/>
    <n v="1000"/>
    <x v="34"/>
    <n v="23"/>
    <n v="53"/>
    <n v="0.03"/>
    <n v="2.3E-2"/>
    <x v="1125"/>
  </r>
  <r>
    <x v="7"/>
    <x v="7"/>
    <x v="141"/>
    <x v="141"/>
    <x v="0"/>
    <n v="1711"/>
    <x v="112"/>
    <n v="32"/>
    <n v="123"/>
    <n v="5.3185271770894216E-2"/>
    <n v="1.8702513150204558E-2"/>
    <x v="1126"/>
  </r>
  <r>
    <x v="7"/>
    <x v="7"/>
    <x v="141"/>
    <x v="141"/>
    <x v="1"/>
    <n v="1686"/>
    <x v="58"/>
    <n v="33"/>
    <n v="121"/>
    <n v="5.2194543297746143E-2"/>
    <n v="1.9572953736654804E-2"/>
    <x v="1127"/>
  </r>
  <r>
    <x v="7"/>
    <x v="7"/>
    <x v="141"/>
    <x v="141"/>
    <x v="2"/>
    <n v="1705"/>
    <x v="118"/>
    <n v="22"/>
    <n v="103"/>
    <n v="4.7507331378299121E-2"/>
    <n v="1.2903225806451613E-2"/>
    <x v="1128"/>
  </r>
  <r>
    <x v="7"/>
    <x v="7"/>
    <x v="141"/>
    <x v="141"/>
    <x v="3"/>
    <n v="1729"/>
    <x v="61"/>
    <n v="19"/>
    <n v="94"/>
    <n v="4.3377674956622328E-2"/>
    <n v="1.098901098901099E-2"/>
    <x v="1129"/>
  </r>
  <r>
    <x v="7"/>
    <x v="7"/>
    <x v="141"/>
    <x v="141"/>
    <x v="4"/>
    <n v="1691"/>
    <x v="61"/>
    <n v="30"/>
    <n v="105"/>
    <n v="4.4352454169130695E-2"/>
    <n v="1.7740981667652277E-2"/>
    <x v="1130"/>
  </r>
  <r>
    <x v="7"/>
    <x v="7"/>
    <x v="141"/>
    <x v="141"/>
    <x v="5"/>
    <n v="1737"/>
    <x v="64"/>
    <n v="31"/>
    <n v="104"/>
    <n v="4.2026482440990214E-2"/>
    <n v="1.7846862406447898E-2"/>
    <x v="1131"/>
  </r>
  <r>
    <x v="7"/>
    <x v="7"/>
    <x v="141"/>
    <x v="141"/>
    <x v="6"/>
    <n v="1702"/>
    <x v="65"/>
    <n v="28"/>
    <n v="95"/>
    <n v="3.9365452408930669E-2"/>
    <n v="1.6451233842538191E-2"/>
    <x v="1132"/>
  </r>
  <r>
    <x v="7"/>
    <x v="7"/>
    <x v="141"/>
    <x v="141"/>
    <x v="7"/>
    <n v="1773"/>
    <x v="67"/>
    <n v="21"/>
    <n v="83"/>
    <n v="3.4968979131415681E-2"/>
    <n v="1.1844331641285956E-2"/>
    <x v="1133"/>
  </r>
  <r>
    <x v="8"/>
    <x v="8"/>
    <x v="142"/>
    <x v="142"/>
    <x v="0"/>
    <n v="2796"/>
    <x v="308"/>
    <n v="21"/>
    <n v="52"/>
    <n v="1.1087267525035766E-2"/>
    <n v="7.5107296137339056E-3"/>
    <x v="1134"/>
  </r>
  <r>
    <x v="8"/>
    <x v="8"/>
    <x v="142"/>
    <x v="142"/>
    <x v="1"/>
    <n v="2648"/>
    <x v="34"/>
    <n v="21"/>
    <n v="51"/>
    <n v="1.1329305135951661E-2"/>
    <n v="7.930513595166163E-3"/>
    <x v="1135"/>
  </r>
  <r>
    <x v="8"/>
    <x v="8"/>
    <x v="142"/>
    <x v="142"/>
    <x v="2"/>
    <n v="2622"/>
    <x v="121"/>
    <n v="14"/>
    <n v="38"/>
    <n v="9.1533180778032037E-3"/>
    <n v="5.3394355453852023E-3"/>
    <x v="1031"/>
  </r>
  <r>
    <x v="8"/>
    <x v="8"/>
    <x v="142"/>
    <x v="142"/>
    <x v="3"/>
    <n v="2666"/>
    <x v="148"/>
    <n v="10"/>
    <n v="26"/>
    <n v="6.0015003750937736E-3"/>
    <n v="3.7509377344336083E-3"/>
    <x v="1136"/>
  </r>
  <r>
    <x v="8"/>
    <x v="8"/>
    <x v="142"/>
    <x v="142"/>
    <x v="4"/>
    <n v="2643"/>
    <x v="30"/>
    <n v="20"/>
    <n v="34"/>
    <n v="5.2970109723798715E-3"/>
    <n v="7.5671585319712449E-3"/>
    <x v="1137"/>
  </r>
  <r>
    <x v="8"/>
    <x v="8"/>
    <x v="142"/>
    <x v="142"/>
    <x v="5"/>
    <n v="2651"/>
    <x v="30"/>
    <n v="22"/>
    <n v="36"/>
    <n v="5.2810260279139943E-3"/>
    <n v="8.2987551867219917E-3"/>
    <x v="1138"/>
  </r>
  <r>
    <x v="8"/>
    <x v="8"/>
    <x v="142"/>
    <x v="142"/>
    <x v="6"/>
    <n v="2738"/>
    <x v="29"/>
    <n v="26"/>
    <n v="46"/>
    <n v="7.3046018991964941E-3"/>
    <n v="9.4959824689554422E-3"/>
    <x v="1139"/>
  </r>
  <r>
    <x v="8"/>
    <x v="8"/>
    <x v="142"/>
    <x v="142"/>
    <x v="7"/>
    <n v="2549"/>
    <x v="147"/>
    <n v="19"/>
    <n v="36"/>
    <n v="6.669282071400549E-3"/>
    <n v="7.4539034915653201E-3"/>
    <x v="1140"/>
  </r>
  <r>
    <x v="8"/>
    <x v="8"/>
    <x v="143"/>
    <x v="143"/>
    <x v="0"/>
    <n v="8362"/>
    <x v="321"/>
    <n v="42"/>
    <n v="279"/>
    <n v="2.8342501793829227E-2"/>
    <n v="5.0227218368811286E-3"/>
    <x v="1141"/>
  </r>
  <r>
    <x v="8"/>
    <x v="8"/>
    <x v="143"/>
    <x v="143"/>
    <x v="1"/>
    <n v="8275"/>
    <x v="322"/>
    <n v="40"/>
    <n v="289"/>
    <n v="3.0090634441087612E-2"/>
    <n v="4.8338368580060423E-3"/>
    <x v="1142"/>
  </r>
  <r>
    <x v="8"/>
    <x v="8"/>
    <x v="143"/>
    <x v="143"/>
    <x v="2"/>
    <n v="8276"/>
    <x v="252"/>
    <n v="23"/>
    <n v="256"/>
    <n v="2.8153697438376028E-2"/>
    <n v="2.7791203479942002E-3"/>
    <x v="1143"/>
  </r>
  <r>
    <x v="8"/>
    <x v="8"/>
    <x v="143"/>
    <x v="143"/>
    <x v="3"/>
    <n v="8362"/>
    <x v="256"/>
    <n v="17"/>
    <n v="224"/>
    <n v="2.4754843338914135E-2"/>
    <n v="2.033006457785219E-3"/>
    <x v="1144"/>
  </r>
  <r>
    <x v="8"/>
    <x v="8"/>
    <x v="143"/>
    <x v="143"/>
    <x v="4"/>
    <n v="8486"/>
    <x v="264"/>
    <n v="30"/>
    <n v="248"/>
    <n v="2.5689370728258307E-2"/>
    <n v="3.5352345038887579E-3"/>
    <x v="1145"/>
  </r>
  <r>
    <x v="8"/>
    <x v="8"/>
    <x v="143"/>
    <x v="143"/>
    <x v="5"/>
    <n v="8319"/>
    <x v="295"/>
    <n v="31"/>
    <n v="255"/>
    <n v="2.6926313258805144E-2"/>
    <n v="3.7264094242096405E-3"/>
    <x v="1146"/>
  </r>
  <r>
    <x v="8"/>
    <x v="8"/>
    <x v="143"/>
    <x v="143"/>
    <x v="6"/>
    <n v="8536"/>
    <x v="75"/>
    <n v="29"/>
    <n v="250"/>
    <n v="2.5890346766635427E-2"/>
    <n v="3.3973758200562323E-3"/>
    <x v="1147"/>
  </r>
  <r>
    <x v="8"/>
    <x v="8"/>
    <x v="143"/>
    <x v="143"/>
    <x v="7"/>
    <n v="8221"/>
    <x v="27"/>
    <n v="31"/>
    <n v="233"/>
    <n v="2.4571220046223086E-2"/>
    <n v="3.77083079917285E-3"/>
    <x v="1148"/>
  </r>
  <r>
    <x v="8"/>
    <x v="8"/>
    <x v="144"/>
    <x v="144"/>
    <x v="0"/>
    <n v="21586"/>
    <x v="21"/>
    <n v="33"/>
    <n v="214"/>
    <n v="8.3850643935884372E-3"/>
    <n v="1.5287686463448531E-3"/>
    <x v="1149"/>
  </r>
  <r>
    <x v="8"/>
    <x v="8"/>
    <x v="144"/>
    <x v="144"/>
    <x v="1"/>
    <n v="21346"/>
    <x v="298"/>
    <n v="31"/>
    <n v="163"/>
    <n v="6.1838283519160498E-3"/>
    <n v="1.4522627190105876E-3"/>
    <x v="1150"/>
  </r>
  <r>
    <x v="8"/>
    <x v="8"/>
    <x v="144"/>
    <x v="144"/>
    <x v="2"/>
    <n v="21403"/>
    <x v="39"/>
    <n v="30"/>
    <n v="150"/>
    <n v="5.6066906508433394E-3"/>
    <n v="1.4016726627108349E-3"/>
    <x v="1151"/>
  </r>
  <r>
    <x v="8"/>
    <x v="8"/>
    <x v="144"/>
    <x v="144"/>
    <x v="3"/>
    <n v="21397"/>
    <x v="323"/>
    <n v="17"/>
    <n v="109"/>
    <n v="4.299668177781932E-3"/>
    <n v="7.945039024162266E-4"/>
    <x v="1152"/>
  </r>
  <r>
    <x v="8"/>
    <x v="8"/>
    <x v="144"/>
    <x v="144"/>
    <x v="4"/>
    <n v="21803"/>
    <x v="77"/>
    <n v="43"/>
    <n v="140"/>
    <n v="4.448929046461496E-3"/>
    <n v="1.972205659771591E-3"/>
    <x v="1153"/>
  </r>
  <r>
    <x v="8"/>
    <x v="8"/>
    <x v="144"/>
    <x v="144"/>
    <x v="5"/>
    <n v="22222"/>
    <x v="299"/>
    <n v="37"/>
    <n v="137"/>
    <n v="4.5000450004500049E-3"/>
    <n v="1.6650166501665016E-3"/>
    <x v="1154"/>
  </r>
  <r>
    <x v="8"/>
    <x v="8"/>
    <x v="144"/>
    <x v="144"/>
    <x v="6"/>
    <n v="21942"/>
    <x v="92"/>
    <n v="46"/>
    <n v="147"/>
    <n v="4.603044389754808E-3"/>
    <n v="2.0964360587002098E-3"/>
    <x v="1155"/>
  </r>
  <r>
    <x v="8"/>
    <x v="8"/>
    <x v="144"/>
    <x v="144"/>
    <x v="7"/>
    <n v="21016"/>
    <x v="62"/>
    <n v="33"/>
    <n v="131"/>
    <n v="4.6631138180433952E-3"/>
    <n v="1.5702322040350208E-3"/>
    <x v="1156"/>
  </r>
  <r>
    <x v="8"/>
    <x v="8"/>
    <x v="145"/>
    <x v="145"/>
    <x v="0"/>
    <n v="925"/>
    <x v="147"/>
    <n v="19"/>
    <n v="36"/>
    <n v="1.8378378378378378E-2"/>
    <n v="2.0540540540540539E-2"/>
    <x v="1157"/>
  </r>
  <r>
    <x v="8"/>
    <x v="8"/>
    <x v="145"/>
    <x v="145"/>
    <x v="1"/>
    <n v="934"/>
    <x v="32"/>
    <n v="19"/>
    <n v="37"/>
    <n v="1.9271948608137045E-2"/>
    <n v="2.0342612419700215E-2"/>
    <x v="1158"/>
  </r>
  <r>
    <x v="8"/>
    <x v="8"/>
    <x v="145"/>
    <x v="145"/>
    <x v="2"/>
    <n v="899"/>
    <x v="32"/>
    <n v="12"/>
    <n v="30"/>
    <n v="2.0022246941045607E-2"/>
    <n v="1.3348164627363738E-2"/>
    <x v="1159"/>
  </r>
  <r>
    <x v="8"/>
    <x v="8"/>
    <x v="145"/>
    <x v="145"/>
    <x v="3"/>
    <n v="867"/>
    <x v="147"/>
    <n v="11"/>
    <n v="28"/>
    <n v="1.9607843137254902E-2"/>
    <n v="1.2687427912341407E-2"/>
    <x v="1160"/>
  </r>
  <r>
    <x v="8"/>
    <x v="8"/>
    <x v="145"/>
    <x v="145"/>
    <x v="4"/>
    <n v="903"/>
    <x v="147"/>
    <n v="21"/>
    <n v="38"/>
    <n v="1.8826135105204873E-2"/>
    <n v="2.3255813953488372E-2"/>
    <x v="1161"/>
  </r>
  <r>
    <x v="8"/>
    <x v="8"/>
    <x v="145"/>
    <x v="145"/>
    <x v="5"/>
    <n v="877"/>
    <x v="147"/>
    <n v="21"/>
    <n v="38"/>
    <n v="1.9384264538198404E-2"/>
    <n v="2.394526795895097E-2"/>
    <x v="1162"/>
  </r>
  <r>
    <x v="8"/>
    <x v="8"/>
    <x v="145"/>
    <x v="145"/>
    <x v="6"/>
    <n v="841"/>
    <x v="32"/>
    <n v="18"/>
    <n v="36"/>
    <n v="2.1403091557669441E-2"/>
    <n v="2.1403091557669441E-2"/>
    <x v="1163"/>
  </r>
  <r>
    <x v="8"/>
    <x v="8"/>
    <x v="145"/>
    <x v="145"/>
    <x v="7"/>
    <n v="859"/>
    <x v="31"/>
    <n v="13"/>
    <n v="28"/>
    <n v="1.7462165308498253E-2"/>
    <n v="1.5133876600698487E-2"/>
    <x v="1164"/>
  </r>
  <r>
    <x v="8"/>
    <x v="8"/>
    <x v="146"/>
    <x v="146"/>
    <x v="0"/>
    <n v="676"/>
    <x v="122"/>
    <n v="29"/>
    <n v="41"/>
    <n v="1.7751479289940829E-2"/>
    <n v="4.2899408284023666E-2"/>
    <x v="1165"/>
  </r>
  <r>
    <x v="8"/>
    <x v="8"/>
    <x v="146"/>
    <x v="146"/>
    <x v="1"/>
    <n v="690"/>
    <x v="122"/>
    <n v="33"/>
    <n v="45"/>
    <n v="1.7391304347826087E-2"/>
    <n v="4.7826086956521741E-2"/>
    <x v="1166"/>
  </r>
  <r>
    <x v="8"/>
    <x v="8"/>
    <x v="146"/>
    <x v="146"/>
    <x v="2"/>
    <n v="667"/>
    <x v="31"/>
    <n v="27"/>
    <n v="42"/>
    <n v="2.2488755622188907E-2"/>
    <n v="4.0479760119940027E-2"/>
    <x v="1167"/>
  </r>
  <r>
    <x v="8"/>
    <x v="8"/>
    <x v="146"/>
    <x v="146"/>
    <x v="3"/>
    <n v="662"/>
    <x v="324"/>
    <n v="23"/>
    <n v="34"/>
    <n v="1.6616314199395771E-2"/>
    <n v="3.4743202416918431E-2"/>
    <x v="1168"/>
  </r>
  <r>
    <x v="8"/>
    <x v="8"/>
    <x v="146"/>
    <x v="146"/>
    <x v="4"/>
    <n v="655"/>
    <x v="31"/>
    <n v="28"/>
    <n v="43"/>
    <n v="2.2900763358778626E-2"/>
    <n v="4.2748091603053436E-2"/>
    <x v="1169"/>
  </r>
  <r>
    <x v="8"/>
    <x v="8"/>
    <x v="146"/>
    <x v="146"/>
    <x v="5"/>
    <n v="629"/>
    <x v="30"/>
    <n v="33"/>
    <n v="47"/>
    <n v="2.2257551669316374E-2"/>
    <n v="5.246422893481717E-2"/>
    <x v="1170"/>
  </r>
  <r>
    <x v="8"/>
    <x v="8"/>
    <x v="146"/>
    <x v="146"/>
    <x v="6"/>
    <n v="551"/>
    <x v="31"/>
    <n v="40"/>
    <n v="55"/>
    <n v="2.7223230490018149E-2"/>
    <n v="7.2595281306715068E-2"/>
    <x v="1171"/>
  </r>
  <r>
    <x v="8"/>
    <x v="8"/>
    <x v="146"/>
    <x v="146"/>
    <x v="7"/>
    <n v="601"/>
    <x v="302"/>
    <n v="29"/>
    <n v="39"/>
    <n v="1.6638935108153077E-2"/>
    <n v="4.8252911813643926E-2"/>
    <x v="1172"/>
  </r>
  <r>
    <x v="8"/>
    <x v="8"/>
    <x v="147"/>
    <x v="147"/>
    <x v="0"/>
    <n v="2525"/>
    <x v="173"/>
    <n v="23"/>
    <n v="48"/>
    <n v="9.9009900990099011E-3"/>
    <n v="9.1089108910891083E-3"/>
    <x v="1173"/>
  </r>
  <r>
    <x v="8"/>
    <x v="8"/>
    <x v="147"/>
    <x v="147"/>
    <x v="1"/>
    <n v="2462"/>
    <x v="29"/>
    <n v="22"/>
    <n v="42"/>
    <n v="8.1234768480909821E-3"/>
    <n v="8.9358245329000819E-3"/>
    <x v="1174"/>
  </r>
  <r>
    <x v="8"/>
    <x v="8"/>
    <x v="147"/>
    <x v="147"/>
    <x v="2"/>
    <n v="2406"/>
    <x v="32"/>
    <n v="13"/>
    <n v="31"/>
    <n v="7.481296758104738E-3"/>
    <n v="5.4031587697423106E-3"/>
    <x v="1175"/>
  </r>
  <r>
    <x v="8"/>
    <x v="8"/>
    <x v="147"/>
    <x v="147"/>
    <x v="3"/>
    <n v="2469"/>
    <x v="146"/>
    <n v="8"/>
    <n v="21"/>
    <n v="5.2652895909275008E-3"/>
    <n v="3.2401782098015392E-3"/>
    <x v="1176"/>
  </r>
  <r>
    <x v="8"/>
    <x v="8"/>
    <x v="147"/>
    <x v="147"/>
    <x v="4"/>
    <n v="2407"/>
    <x v="32"/>
    <n v="16"/>
    <n v="34"/>
    <n v="7.4781886165351062E-3"/>
    <n v="6.6472787702534274E-3"/>
    <x v="1177"/>
  </r>
  <r>
    <x v="8"/>
    <x v="8"/>
    <x v="147"/>
    <x v="147"/>
    <x v="5"/>
    <n v="2331"/>
    <x v="29"/>
    <n v="17"/>
    <n v="37"/>
    <n v="8.5800085800085794E-3"/>
    <n v="7.2930072930072927E-3"/>
    <x v="1178"/>
  </r>
  <r>
    <x v="8"/>
    <x v="8"/>
    <x v="147"/>
    <x v="147"/>
    <x v="6"/>
    <n v="2345"/>
    <x v="28"/>
    <n v="17"/>
    <n v="39"/>
    <n v="9.3816631130063961E-3"/>
    <n v="7.2494669509594887E-3"/>
    <x v="1179"/>
  </r>
  <r>
    <x v="8"/>
    <x v="8"/>
    <x v="147"/>
    <x v="147"/>
    <x v="7"/>
    <n v="2250"/>
    <x v="31"/>
    <n v="10"/>
    <n v="25"/>
    <n v="6.6666666666666671E-3"/>
    <n v="4.4444444444444444E-3"/>
    <x v="1180"/>
  </r>
  <r>
    <x v="8"/>
    <x v="8"/>
    <x v="148"/>
    <x v="148"/>
    <x v="0"/>
    <n v="1285"/>
    <x v="120"/>
    <n v="52"/>
    <n v="110"/>
    <n v="4.5136186770428015E-2"/>
    <n v="4.0466926070038912E-2"/>
    <x v="1181"/>
  </r>
  <r>
    <x v="8"/>
    <x v="8"/>
    <x v="148"/>
    <x v="148"/>
    <x v="1"/>
    <n v="1324"/>
    <x v="96"/>
    <n v="45"/>
    <n v="101"/>
    <n v="4.2296072507552872E-2"/>
    <n v="3.3987915407854986E-2"/>
    <x v="1182"/>
  </r>
  <r>
    <x v="8"/>
    <x v="8"/>
    <x v="148"/>
    <x v="148"/>
    <x v="2"/>
    <n v="1358"/>
    <x v="120"/>
    <n v="42"/>
    <n v="100"/>
    <n v="4.2709867452135494E-2"/>
    <n v="3.0927835051546393E-2"/>
    <x v="1183"/>
  </r>
  <r>
    <x v="8"/>
    <x v="8"/>
    <x v="148"/>
    <x v="148"/>
    <x v="3"/>
    <n v="1389"/>
    <x v="151"/>
    <n v="37"/>
    <n v="78"/>
    <n v="2.9517638588912886E-2"/>
    <n v="2.663786897048236E-2"/>
    <x v="1184"/>
  </r>
  <r>
    <x v="8"/>
    <x v="8"/>
    <x v="148"/>
    <x v="148"/>
    <x v="4"/>
    <n v="1275"/>
    <x v="172"/>
    <n v="51"/>
    <n v="86"/>
    <n v="2.7450980392156862E-2"/>
    <n v="0.04"/>
    <x v="1185"/>
  </r>
  <r>
    <x v="8"/>
    <x v="8"/>
    <x v="148"/>
    <x v="148"/>
    <x v="5"/>
    <n v="1308"/>
    <x v="170"/>
    <n v="47"/>
    <n v="76"/>
    <n v="2.2171253822629969E-2"/>
    <n v="3.5932721712538224E-2"/>
    <x v="1186"/>
  </r>
  <r>
    <x v="8"/>
    <x v="8"/>
    <x v="148"/>
    <x v="148"/>
    <x v="6"/>
    <n v="1361"/>
    <x v="34"/>
    <n v="48"/>
    <n v="78"/>
    <n v="2.2042615723732551E-2"/>
    <n v="3.526818515797208E-2"/>
    <x v="1187"/>
  </r>
  <r>
    <x v="8"/>
    <x v="8"/>
    <x v="148"/>
    <x v="148"/>
    <x v="7"/>
    <n v="1382"/>
    <x v="34"/>
    <n v="37"/>
    <n v="67"/>
    <n v="2.1707670043415339E-2"/>
    <n v="2.6772793053545588E-2"/>
    <x v="1188"/>
  </r>
  <r>
    <x v="8"/>
    <x v="8"/>
    <x v="149"/>
    <x v="149"/>
    <x v="0"/>
    <n v="3791"/>
    <x v="38"/>
    <n v="11"/>
    <n v="39"/>
    <n v="7.3859140068583485E-3"/>
    <n v="2.9016090741229225E-3"/>
    <x v="1189"/>
  </r>
  <r>
    <x v="8"/>
    <x v="8"/>
    <x v="149"/>
    <x v="149"/>
    <x v="1"/>
    <n v="3697"/>
    <x v="38"/>
    <n v="19"/>
    <n v="47"/>
    <n v="7.5737084122261293E-3"/>
    <n v="5.1393021368677308E-3"/>
    <x v="1190"/>
  </r>
  <r>
    <x v="8"/>
    <x v="8"/>
    <x v="149"/>
    <x v="149"/>
    <x v="2"/>
    <n v="4145"/>
    <x v="173"/>
    <n v="20"/>
    <n v="45"/>
    <n v="6.0313630880579009E-3"/>
    <n v="4.8250904704463205E-3"/>
    <x v="1191"/>
  </r>
  <r>
    <x v="8"/>
    <x v="8"/>
    <x v="149"/>
    <x v="149"/>
    <x v="3"/>
    <n v="4206"/>
    <x v="28"/>
    <n v="14"/>
    <n v="36"/>
    <n v="5.2306229196386117E-3"/>
    <n v="3.3285782215882074E-3"/>
    <x v="1192"/>
  </r>
  <r>
    <x v="8"/>
    <x v="8"/>
    <x v="149"/>
    <x v="149"/>
    <x v="4"/>
    <n v="4253"/>
    <x v="173"/>
    <n v="21"/>
    <n v="46"/>
    <n v="5.8782036209734309E-3"/>
    <n v="4.9376910416176817E-3"/>
    <x v="1193"/>
  </r>
  <r>
    <x v="8"/>
    <x v="8"/>
    <x v="149"/>
    <x v="149"/>
    <x v="5"/>
    <n v="4299"/>
    <x v="121"/>
    <n v="24"/>
    <n v="48"/>
    <n v="5.5826936496859731E-3"/>
    <n v="5.5826936496859731E-3"/>
    <x v="1194"/>
  </r>
  <r>
    <x v="8"/>
    <x v="8"/>
    <x v="149"/>
    <x v="149"/>
    <x v="6"/>
    <n v="4424"/>
    <x v="173"/>
    <n v="20"/>
    <n v="45"/>
    <n v="5.650994575045208E-3"/>
    <n v="4.5207956600361665E-3"/>
    <x v="1195"/>
  </r>
  <r>
    <x v="8"/>
    <x v="8"/>
    <x v="149"/>
    <x v="149"/>
    <x v="7"/>
    <n v="4293"/>
    <x v="121"/>
    <n v="18"/>
    <n v="42"/>
    <n v="5.5904961565338921E-3"/>
    <n v="4.1928721174004195E-3"/>
    <x v="1196"/>
  </r>
  <r>
    <x v="8"/>
    <x v="8"/>
    <x v="150"/>
    <x v="150"/>
    <x v="0"/>
    <n v="1628"/>
    <x v="103"/>
    <n v="48"/>
    <n v="90"/>
    <n v="2.5798525798525797E-2"/>
    <n v="2.9484029484029485E-2"/>
    <x v="1197"/>
  </r>
  <r>
    <x v="8"/>
    <x v="8"/>
    <x v="150"/>
    <x v="150"/>
    <x v="1"/>
    <n v="1478"/>
    <x v="142"/>
    <n v="57"/>
    <n v="105"/>
    <n v="3.2476319350473612E-2"/>
    <n v="3.8565629228687413E-2"/>
    <x v="1198"/>
  </r>
  <r>
    <x v="8"/>
    <x v="8"/>
    <x v="150"/>
    <x v="150"/>
    <x v="2"/>
    <n v="1581"/>
    <x v="152"/>
    <n v="30"/>
    <n v="64"/>
    <n v="2.1505376344086023E-2"/>
    <n v="1.8975332068311195E-2"/>
    <x v="1199"/>
  </r>
  <r>
    <x v="8"/>
    <x v="8"/>
    <x v="150"/>
    <x v="150"/>
    <x v="3"/>
    <n v="1651"/>
    <x v="144"/>
    <n v="30"/>
    <n v="62"/>
    <n v="1.9382192610539067E-2"/>
    <n v="1.8170805572380374E-2"/>
    <x v="1200"/>
  </r>
  <r>
    <x v="8"/>
    <x v="8"/>
    <x v="150"/>
    <x v="150"/>
    <x v="4"/>
    <n v="1664"/>
    <x v="152"/>
    <n v="39"/>
    <n v="73"/>
    <n v="2.0432692307692308E-2"/>
    <n v="2.34375E-2"/>
    <x v="1201"/>
  </r>
  <r>
    <x v="8"/>
    <x v="8"/>
    <x v="150"/>
    <x v="150"/>
    <x v="5"/>
    <n v="1658"/>
    <x v="143"/>
    <n v="38"/>
    <n v="76"/>
    <n v="2.2919179734620022E-2"/>
    <n v="2.2919179734620022E-2"/>
    <x v="1202"/>
  </r>
  <r>
    <x v="8"/>
    <x v="8"/>
    <x v="150"/>
    <x v="150"/>
    <x v="6"/>
    <n v="1708"/>
    <x v="143"/>
    <n v="33"/>
    <n v="71"/>
    <n v="2.224824355971897E-2"/>
    <n v="1.9320843091334895E-2"/>
    <x v="1203"/>
  </r>
  <r>
    <x v="8"/>
    <x v="8"/>
    <x v="150"/>
    <x v="150"/>
    <x v="7"/>
    <n v="1632"/>
    <x v="308"/>
    <n v="30"/>
    <n v="61"/>
    <n v="1.8995098039215685E-2"/>
    <n v="1.8382352941176471E-2"/>
    <x v="1204"/>
  </r>
  <r>
    <x v="8"/>
    <x v="8"/>
    <x v="151"/>
    <x v="151"/>
    <x v="0"/>
    <n v="797"/>
    <x v="172"/>
    <n v="36"/>
    <n v="71"/>
    <n v="4.3914680050188205E-2"/>
    <n v="4.51693851944793E-2"/>
    <x v="1205"/>
  </r>
  <r>
    <x v="8"/>
    <x v="8"/>
    <x v="151"/>
    <x v="151"/>
    <x v="1"/>
    <n v="746"/>
    <x v="105"/>
    <n v="47"/>
    <n v="84"/>
    <n v="4.9597855227882036E-2"/>
    <n v="6.3002680965147453E-2"/>
    <x v="1206"/>
  </r>
  <r>
    <x v="8"/>
    <x v="8"/>
    <x v="151"/>
    <x v="151"/>
    <x v="2"/>
    <n v="757"/>
    <x v="34"/>
    <n v="44"/>
    <n v="74"/>
    <n v="3.9630118890356669E-2"/>
    <n v="5.8124174372523117E-2"/>
    <x v="1207"/>
  </r>
  <r>
    <x v="8"/>
    <x v="8"/>
    <x v="151"/>
    <x v="151"/>
    <x v="3"/>
    <n v="713"/>
    <x v="173"/>
    <n v="37"/>
    <n v="62"/>
    <n v="3.5063113604488078E-2"/>
    <n v="5.1893408134642355E-2"/>
    <x v="1208"/>
  </r>
  <r>
    <x v="8"/>
    <x v="8"/>
    <x v="151"/>
    <x v="151"/>
    <x v="4"/>
    <n v="705"/>
    <x v="173"/>
    <n v="37"/>
    <n v="62"/>
    <n v="3.5460992907801421E-2"/>
    <n v="5.2482269503546099E-2"/>
    <x v="1209"/>
  </r>
  <r>
    <x v="8"/>
    <x v="8"/>
    <x v="151"/>
    <x v="151"/>
    <x v="5"/>
    <n v="739"/>
    <x v="121"/>
    <n v="41"/>
    <n v="65"/>
    <n v="3.2476319350473612E-2"/>
    <n v="5.5480378890392423E-2"/>
    <x v="1210"/>
  </r>
  <r>
    <x v="8"/>
    <x v="8"/>
    <x v="151"/>
    <x v="151"/>
    <x v="6"/>
    <n v="711"/>
    <x v="34"/>
    <n v="34"/>
    <n v="64"/>
    <n v="4.2194092827004218E-2"/>
    <n v="4.7819971870604779E-2"/>
    <x v="1211"/>
  </r>
  <r>
    <x v="8"/>
    <x v="8"/>
    <x v="151"/>
    <x v="151"/>
    <x v="7"/>
    <n v="728"/>
    <x v="28"/>
    <n v="36"/>
    <n v="58"/>
    <n v="3.021978021978022E-2"/>
    <n v="4.9450549450549448E-2"/>
    <x v="1212"/>
  </r>
  <r>
    <x v="8"/>
    <x v="8"/>
    <x v="152"/>
    <x v="152"/>
    <x v="0"/>
    <n v="361"/>
    <x v="122"/>
    <n v="15"/>
    <n v="27"/>
    <n v="3.3240997229916899E-2"/>
    <n v="4.1551246537396121E-2"/>
    <x v="1213"/>
  </r>
  <r>
    <x v="8"/>
    <x v="8"/>
    <x v="152"/>
    <x v="152"/>
    <x v="1"/>
    <n v="381"/>
    <x v="30"/>
    <n v="16"/>
    <n v="30"/>
    <n v="3.6745406824146981E-2"/>
    <n v="4.1994750656167978E-2"/>
    <x v="1214"/>
  </r>
  <r>
    <x v="8"/>
    <x v="8"/>
    <x v="152"/>
    <x v="152"/>
    <x v="2"/>
    <n v="392"/>
    <x v="146"/>
    <n v="15"/>
    <n v="28"/>
    <n v="3.3163265306122451E-2"/>
    <n v="3.826530612244898E-2"/>
    <x v="1215"/>
  </r>
  <r>
    <x v="8"/>
    <x v="8"/>
    <x v="152"/>
    <x v="152"/>
    <x v="3"/>
    <n v="389"/>
    <x v="30"/>
    <n v="8"/>
    <n v="22"/>
    <n v="3.5989717223650387E-2"/>
    <n v="2.056555269922879E-2"/>
    <x v="1216"/>
  </r>
  <r>
    <x v="8"/>
    <x v="8"/>
    <x v="152"/>
    <x v="152"/>
    <x v="4"/>
    <n v="407"/>
    <x v="324"/>
    <n v="18"/>
    <n v="29"/>
    <n v="2.7027027027027029E-2"/>
    <n v="4.4226044226044224E-2"/>
    <x v="1217"/>
  </r>
  <r>
    <x v="8"/>
    <x v="8"/>
    <x v="152"/>
    <x v="152"/>
    <x v="5"/>
    <n v="444"/>
    <x v="146"/>
    <n v="19"/>
    <n v="32"/>
    <n v="2.9279279279279279E-2"/>
    <n v="4.2792792792792793E-2"/>
    <x v="1218"/>
  </r>
  <r>
    <x v="8"/>
    <x v="8"/>
    <x v="152"/>
    <x v="152"/>
    <x v="6"/>
    <n v="446"/>
    <x v="302"/>
    <n v="20"/>
    <n v="30"/>
    <n v="2.2421524663677129E-2"/>
    <n v="4.4843049327354258E-2"/>
    <x v="1219"/>
  </r>
  <r>
    <x v="8"/>
    <x v="8"/>
    <x v="152"/>
    <x v="152"/>
    <x v="7"/>
    <n v="487"/>
    <x v="319"/>
    <n v="13"/>
    <n v="22"/>
    <n v="1.8480492813141684E-2"/>
    <n v="2.6694045174537988E-2"/>
    <x v="1220"/>
  </r>
  <r>
    <x v="8"/>
    <x v="8"/>
    <x v="153"/>
    <x v="153"/>
    <x v="0"/>
    <n v="1563"/>
    <x v="143"/>
    <n v="28"/>
    <n v="66"/>
    <n v="2.4312220089571339E-2"/>
    <n v="1.7914267434420986E-2"/>
    <x v="1221"/>
  </r>
  <r>
    <x v="8"/>
    <x v="8"/>
    <x v="153"/>
    <x v="153"/>
    <x v="1"/>
    <n v="1582"/>
    <x v="9"/>
    <n v="36"/>
    <n v="79"/>
    <n v="2.718078381795196E-2"/>
    <n v="2.2756005056890013E-2"/>
    <x v="1222"/>
  </r>
  <r>
    <x v="8"/>
    <x v="8"/>
    <x v="153"/>
    <x v="153"/>
    <x v="2"/>
    <n v="1626"/>
    <x v="35"/>
    <n v="23"/>
    <n v="56"/>
    <n v="2.0295202952029519E-2"/>
    <n v="1.4145141451414513E-2"/>
    <x v="1223"/>
  </r>
  <r>
    <x v="8"/>
    <x v="8"/>
    <x v="153"/>
    <x v="153"/>
    <x v="3"/>
    <n v="1629"/>
    <x v="145"/>
    <n v="24"/>
    <n v="63"/>
    <n v="2.3941068139963169E-2"/>
    <n v="1.4732965009208104E-2"/>
    <x v="1224"/>
  </r>
  <r>
    <x v="8"/>
    <x v="8"/>
    <x v="153"/>
    <x v="153"/>
    <x v="4"/>
    <n v="1642"/>
    <x v="307"/>
    <n v="36"/>
    <n v="80"/>
    <n v="2.679658952496955E-2"/>
    <n v="2.192448233861145E-2"/>
    <x v="1225"/>
  </r>
  <r>
    <x v="8"/>
    <x v="8"/>
    <x v="153"/>
    <x v="153"/>
    <x v="5"/>
    <n v="1674"/>
    <x v="305"/>
    <n v="36"/>
    <n v="76"/>
    <n v="2.3894862604540025E-2"/>
    <n v="2.1505376344086023E-2"/>
    <x v="1226"/>
  </r>
  <r>
    <x v="8"/>
    <x v="8"/>
    <x v="153"/>
    <x v="153"/>
    <x v="6"/>
    <n v="1649"/>
    <x v="152"/>
    <n v="36"/>
    <n v="70"/>
    <n v="2.0618556701030927E-2"/>
    <n v="2.1831412977562158E-2"/>
    <x v="1227"/>
  </r>
  <r>
    <x v="8"/>
    <x v="8"/>
    <x v="153"/>
    <x v="153"/>
    <x v="7"/>
    <n v="1609"/>
    <x v="121"/>
    <n v="26"/>
    <n v="50"/>
    <n v="1.4916096954630205E-2"/>
    <n v="1.6159105034182723E-2"/>
    <x v="1228"/>
  </r>
  <r>
    <x v="8"/>
    <x v="8"/>
    <x v="154"/>
    <x v="154"/>
    <x v="0"/>
    <n v="560"/>
    <x v="29"/>
    <n v="33"/>
    <n v="53"/>
    <n v="3.5714285714285712E-2"/>
    <n v="5.8928571428571427E-2"/>
    <x v="1229"/>
  </r>
  <r>
    <x v="8"/>
    <x v="8"/>
    <x v="154"/>
    <x v="154"/>
    <x v="1"/>
    <n v="526"/>
    <x v="121"/>
    <n v="30"/>
    <n v="54"/>
    <n v="4.5627376425855515E-2"/>
    <n v="5.7034220532319393E-2"/>
    <x v="1230"/>
  </r>
  <r>
    <x v="8"/>
    <x v="8"/>
    <x v="154"/>
    <x v="154"/>
    <x v="2"/>
    <n v="526"/>
    <x v="301"/>
    <n v="19"/>
    <n v="40"/>
    <n v="3.9923954372623575E-2"/>
    <n v="3.6121673003802278E-2"/>
    <x v="1231"/>
  </r>
  <r>
    <x v="8"/>
    <x v="8"/>
    <x v="154"/>
    <x v="154"/>
    <x v="3"/>
    <n v="523"/>
    <x v="37"/>
    <n v="21"/>
    <n v="44"/>
    <n v="4.3977055449330782E-2"/>
    <n v="4.0152963671128104E-2"/>
    <x v="1232"/>
  </r>
  <r>
    <x v="8"/>
    <x v="8"/>
    <x v="154"/>
    <x v="154"/>
    <x v="4"/>
    <n v="544"/>
    <x v="121"/>
    <n v="30"/>
    <n v="54"/>
    <n v="4.4117647058823532E-2"/>
    <n v="5.514705882352941E-2"/>
    <x v="1233"/>
  </r>
  <r>
    <x v="8"/>
    <x v="8"/>
    <x v="154"/>
    <x v="154"/>
    <x v="5"/>
    <n v="552"/>
    <x v="36"/>
    <n v="29"/>
    <n v="56"/>
    <n v="4.8913043478260872E-2"/>
    <n v="5.2536231884057968E-2"/>
    <x v="1234"/>
  </r>
  <r>
    <x v="8"/>
    <x v="8"/>
    <x v="154"/>
    <x v="154"/>
    <x v="6"/>
    <n v="506"/>
    <x v="36"/>
    <n v="20"/>
    <n v="47"/>
    <n v="5.33596837944664E-2"/>
    <n v="3.9525691699604744E-2"/>
    <x v="1235"/>
  </r>
  <r>
    <x v="8"/>
    <x v="8"/>
    <x v="154"/>
    <x v="154"/>
    <x v="7"/>
    <n v="501"/>
    <x v="33"/>
    <n v="15"/>
    <n v="34"/>
    <n v="3.7924151696606789E-2"/>
    <n v="2.9940119760479042E-2"/>
    <x v="1236"/>
  </r>
  <r>
    <x v="8"/>
    <x v="8"/>
    <x v="155"/>
    <x v="155"/>
    <x v="0"/>
    <n v="643"/>
    <x v="308"/>
    <n v="14"/>
    <n v="45"/>
    <n v="4.821150855365474E-2"/>
    <n v="2.177293934681182E-2"/>
    <x v="1237"/>
  </r>
  <r>
    <x v="8"/>
    <x v="8"/>
    <x v="155"/>
    <x v="155"/>
    <x v="1"/>
    <n v="641"/>
    <x v="144"/>
    <n v="16"/>
    <n v="48"/>
    <n v="4.9921996879875197E-2"/>
    <n v="2.4960998439937598E-2"/>
    <x v="1238"/>
  </r>
  <r>
    <x v="8"/>
    <x v="8"/>
    <x v="155"/>
    <x v="155"/>
    <x v="2"/>
    <n v="640"/>
    <x v="152"/>
    <n v="18"/>
    <n v="52"/>
    <n v="5.3124999999999999E-2"/>
    <n v="2.8125000000000001E-2"/>
    <x v="1239"/>
  </r>
  <r>
    <x v="8"/>
    <x v="8"/>
    <x v="155"/>
    <x v="155"/>
    <x v="3"/>
    <n v="639"/>
    <x v="121"/>
    <n v="11"/>
    <n v="35"/>
    <n v="3.7558685446009391E-2"/>
    <n v="1.7214397496087636E-2"/>
    <x v="1240"/>
  </r>
  <r>
    <x v="8"/>
    <x v="8"/>
    <x v="155"/>
    <x v="155"/>
    <x v="4"/>
    <n v="650"/>
    <x v="37"/>
    <n v="17"/>
    <n v="40"/>
    <n v="3.5384615384615382E-2"/>
    <n v="2.6153846153846153E-2"/>
    <x v="1241"/>
  </r>
  <r>
    <x v="8"/>
    <x v="8"/>
    <x v="155"/>
    <x v="155"/>
    <x v="5"/>
    <n v="631"/>
    <x v="37"/>
    <n v="9"/>
    <n v="32"/>
    <n v="3.6450079239302692E-2"/>
    <n v="1.4263074484944533E-2"/>
    <x v="1242"/>
  </r>
  <r>
    <x v="8"/>
    <x v="8"/>
    <x v="155"/>
    <x v="155"/>
    <x v="6"/>
    <n v="622"/>
    <x v="301"/>
    <n v="11"/>
    <n v="32"/>
    <n v="3.3762057877813507E-2"/>
    <n v="1.7684887459807074E-2"/>
    <x v="1243"/>
  </r>
  <r>
    <x v="8"/>
    <x v="8"/>
    <x v="155"/>
    <x v="155"/>
    <x v="7"/>
    <n v="585"/>
    <x v="33"/>
    <n v="8"/>
    <n v="27"/>
    <n v="3.2478632478632481E-2"/>
    <n v="1.3675213675213675E-2"/>
    <x v="1244"/>
  </r>
  <r>
    <x v="8"/>
    <x v="8"/>
    <x v="156"/>
    <x v="156"/>
    <x v="0"/>
    <n v="576"/>
    <x v="302"/>
    <n v="4"/>
    <n v="14"/>
    <n v="1.7361111111111112E-2"/>
    <n v="6.9444444444444441E-3"/>
    <x v="1245"/>
  </r>
  <r>
    <x v="8"/>
    <x v="8"/>
    <x v="156"/>
    <x v="156"/>
    <x v="1"/>
    <n v="561"/>
    <x v="30"/>
    <n v="4"/>
    <n v="18"/>
    <n v="2.4955436720142603E-2"/>
    <n v="7.1301247771836003E-3"/>
    <x v="1246"/>
  </r>
  <r>
    <x v="8"/>
    <x v="8"/>
    <x v="156"/>
    <x v="156"/>
    <x v="2"/>
    <n v="577"/>
    <x v="146"/>
    <n v="5"/>
    <n v="18"/>
    <n v="2.2530329289428077E-2"/>
    <n v="8.6655112651646445E-3"/>
    <x v="1247"/>
  </r>
  <r>
    <x v="8"/>
    <x v="8"/>
    <x v="156"/>
    <x v="156"/>
    <x v="3"/>
    <n v="585"/>
    <x v="324"/>
    <n v="3"/>
    <n v="14"/>
    <n v="1.8803418803418803E-2"/>
    <n v="5.1282051282051282E-3"/>
    <x v="1248"/>
  </r>
  <r>
    <x v="8"/>
    <x v="8"/>
    <x v="156"/>
    <x v="156"/>
    <x v="4"/>
    <n v="554"/>
    <x v="319"/>
    <n v="1"/>
    <n v="10"/>
    <n v="1.6245487364620937E-2"/>
    <n v="1.8050541516245488E-3"/>
    <x v="1249"/>
  </r>
  <r>
    <x v="8"/>
    <x v="8"/>
    <x v="156"/>
    <x v="156"/>
    <x v="5"/>
    <n v="583"/>
    <x v="302"/>
    <n v="0"/>
    <n v="10"/>
    <n v="1.7152658662092625E-2"/>
    <n v="0"/>
    <x v="1250"/>
  </r>
  <r>
    <x v="8"/>
    <x v="8"/>
    <x v="156"/>
    <x v="156"/>
    <x v="6"/>
    <n v="584"/>
    <x v="324"/>
    <n v="0"/>
    <n v="11"/>
    <n v="1.8835616438356163E-2"/>
    <n v="0"/>
    <x v="1251"/>
  </r>
  <r>
    <x v="8"/>
    <x v="8"/>
    <x v="156"/>
    <x v="156"/>
    <x v="7"/>
    <n v="619"/>
    <x v="317"/>
    <n v="2"/>
    <n v="10"/>
    <n v="1.2924071082390954E-2"/>
    <n v="3.2310177705977385E-3"/>
    <x v="1252"/>
  </r>
  <r>
    <x v="9"/>
    <x v="9"/>
    <x v="157"/>
    <x v="157"/>
    <x v="0"/>
    <n v="50162"/>
    <x v="165"/>
    <n v="35"/>
    <n v="183"/>
    <n v="2.9504405725449545E-3"/>
    <n v="6.9773932458833381E-4"/>
    <x v="1253"/>
  </r>
  <r>
    <x v="9"/>
    <x v="9"/>
    <x v="157"/>
    <x v="157"/>
    <x v="1"/>
    <n v="49918"/>
    <x v="5"/>
    <n v="34"/>
    <n v="189"/>
    <n v="3.1050923514563886E-3"/>
    <n v="6.8111703193236904E-4"/>
    <x v="1254"/>
  </r>
  <r>
    <x v="9"/>
    <x v="9"/>
    <x v="157"/>
    <x v="157"/>
    <x v="2"/>
    <n v="50589"/>
    <x v="238"/>
    <n v="29"/>
    <n v="182"/>
    <n v="3.0243728873865861E-3"/>
    <n v="5.7324714858961439E-4"/>
    <x v="1255"/>
  </r>
  <r>
    <x v="9"/>
    <x v="9"/>
    <x v="157"/>
    <x v="157"/>
    <x v="3"/>
    <n v="51220"/>
    <x v="117"/>
    <n v="19"/>
    <n v="88"/>
    <n v="1.3471300273330731E-3"/>
    <n v="3.7094884810620854E-4"/>
    <x v="1256"/>
  </r>
  <r>
    <x v="9"/>
    <x v="9"/>
    <x v="157"/>
    <x v="157"/>
    <x v="4"/>
    <n v="50848"/>
    <x v="224"/>
    <n v="34"/>
    <n v="108"/>
    <n v="1.4553178099433607E-3"/>
    <n v="6.6865953429830086E-4"/>
    <x v="1257"/>
  </r>
  <r>
    <x v="9"/>
    <x v="9"/>
    <x v="157"/>
    <x v="157"/>
    <x v="5"/>
    <n v="51251"/>
    <x v="150"/>
    <n v="37"/>
    <n v="109"/>
    <n v="1.4048506370607403E-3"/>
    <n v="7.2193713293399158E-4"/>
    <x v="1258"/>
  </r>
  <r>
    <x v="9"/>
    <x v="9"/>
    <x v="157"/>
    <x v="157"/>
    <x v="6"/>
    <n v="52069"/>
    <x v="117"/>
    <n v="28"/>
    <n v="97"/>
    <n v="1.3251646853214005E-3"/>
    <n v="5.3774798824636537E-4"/>
    <x v="1259"/>
  </r>
  <r>
    <x v="9"/>
    <x v="9"/>
    <x v="157"/>
    <x v="157"/>
    <x v="7"/>
    <n v="50445"/>
    <x v="64"/>
    <n v="22"/>
    <n v="95"/>
    <n v="1.447120626424819E-3"/>
    <n v="4.3611854494994551E-4"/>
    <x v="1260"/>
  </r>
  <r>
    <x v="9"/>
    <x v="9"/>
    <x v="158"/>
    <x v="158"/>
    <x v="0"/>
    <n v="6163"/>
    <x v="223"/>
    <n v="21"/>
    <n v="123"/>
    <n v="1.6550381307804642E-2"/>
    <n v="3.4074314457244849E-3"/>
    <x v="1261"/>
  </r>
  <r>
    <x v="9"/>
    <x v="9"/>
    <x v="158"/>
    <x v="158"/>
    <x v="1"/>
    <n v="5945"/>
    <x v="63"/>
    <n v="20"/>
    <n v="113"/>
    <n v="1.5643397813288478E-2"/>
    <n v="3.3641715727502101E-3"/>
    <x v="1262"/>
  </r>
  <r>
    <x v="9"/>
    <x v="9"/>
    <x v="158"/>
    <x v="158"/>
    <x v="2"/>
    <n v="5923"/>
    <x v="225"/>
    <n v="17"/>
    <n v="82"/>
    <n v="1.0974168495694749E-2"/>
    <n v="2.8701671450278576E-3"/>
    <x v="1263"/>
  </r>
  <r>
    <x v="9"/>
    <x v="9"/>
    <x v="158"/>
    <x v="158"/>
    <x v="3"/>
    <n v="6216"/>
    <x v="100"/>
    <n v="15"/>
    <n v="66"/>
    <n v="8.2046332046332038E-3"/>
    <n v="2.4131274131274131E-3"/>
    <x v="1264"/>
  </r>
  <r>
    <x v="9"/>
    <x v="9"/>
    <x v="158"/>
    <x v="158"/>
    <x v="4"/>
    <n v="6244"/>
    <x v="120"/>
    <n v="31"/>
    <n v="89"/>
    <n v="9.2889173606662389E-3"/>
    <n v="4.9647661755285073E-3"/>
    <x v="1265"/>
  </r>
  <r>
    <x v="9"/>
    <x v="9"/>
    <x v="158"/>
    <x v="158"/>
    <x v="5"/>
    <n v="6306"/>
    <x v="68"/>
    <n v="24"/>
    <n v="84"/>
    <n v="9.5147478591817315E-3"/>
    <n v="3.8058991436726928E-3"/>
    <x v="1266"/>
  </r>
  <r>
    <x v="9"/>
    <x v="9"/>
    <x v="158"/>
    <x v="158"/>
    <x v="6"/>
    <n v="6305"/>
    <x v="120"/>
    <n v="30"/>
    <n v="88"/>
    <n v="9.1990483743061065E-3"/>
    <n v="4.7581284694686752E-3"/>
    <x v="1267"/>
  </r>
  <r>
    <x v="9"/>
    <x v="9"/>
    <x v="158"/>
    <x v="158"/>
    <x v="7"/>
    <n v="6055"/>
    <x v="100"/>
    <n v="23"/>
    <n v="74"/>
    <n v="8.4227910817506191E-3"/>
    <n v="3.7985136251032204E-3"/>
    <x v="1268"/>
  </r>
  <r>
    <x v="9"/>
    <x v="9"/>
    <x v="159"/>
    <x v="159"/>
    <x v="0"/>
    <n v="3717"/>
    <x v="44"/>
    <n v="6"/>
    <n v="112"/>
    <n v="2.851762173796072E-2"/>
    <n v="1.6142050040355124E-3"/>
    <x v="1269"/>
  </r>
  <r>
    <x v="9"/>
    <x v="9"/>
    <x v="159"/>
    <x v="159"/>
    <x v="1"/>
    <n v="3614"/>
    <x v="168"/>
    <n v="5"/>
    <n v="123"/>
    <n v="3.2650802434975097E-2"/>
    <n v="1.383508577753182E-3"/>
    <x v="1270"/>
  </r>
  <r>
    <x v="9"/>
    <x v="9"/>
    <x v="159"/>
    <x v="159"/>
    <x v="2"/>
    <n v="3591"/>
    <x v="129"/>
    <n v="4"/>
    <n v="118"/>
    <n v="3.1746031746031744E-2"/>
    <n v="1.1138958507379559E-3"/>
    <x v="1271"/>
  </r>
  <r>
    <x v="9"/>
    <x v="9"/>
    <x v="159"/>
    <x v="159"/>
    <x v="3"/>
    <n v="3661"/>
    <x v="56"/>
    <n v="4"/>
    <n v="112"/>
    <n v="2.9500136574706366E-2"/>
    <n v="1.0925976509150504E-3"/>
    <x v="1272"/>
  </r>
  <r>
    <x v="9"/>
    <x v="9"/>
    <x v="159"/>
    <x v="159"/>
    <x v="4"/>
    <n v="3723"/>
    <x v="169"/>
    <n v="8"/>
    <n v="103"/>
    <n v="2.5517056137523503E-2"/>
    <n v="2.1488047273704003E-3"/>
    <x v="1273"/>
  </r>
  <r>
    <x v="9"/>
    <x v="9"/>
    <x v="159"/>
    <x v="159"/>
    <x v="5"/>
    <n v="3878"/>
    <x v="323"/>
    <n v="8"/>
    <n v="100"/>
    <n v="2.372356884992264E-2"/>
    <n v="2.0629190304280558E-3"/>
    <x v="1274"/>
  </r>
  <r>
    <x v="9"/>
    <x v="9"/>
    <x v="159"/>
    <x v="159"/>
    <x v="6"/>
    <n v="4117"/>
    <x v="93"/>
    <n v="8"/>
    <n v="107"/>
    <n v="2.4046635899927133E-2"/>
    <n v="1.9431624969638087E-3"/>
    <x v="1275"/>
  </r>
  <r>
    <x v="9"/>
    <x v="9"/>
    <x v="159"/>
    <x v="159"/>
    <x v="7"/>
    <n v="3992"/>
    <x v="116"/>
    <n v="6"/>
    <n v="100"/>
    <n v="2.3547094188376753E-2"/>
    <n v="1.5030060120240481E-3"/>
    <x v="1276"/>
  </r>
  <r>
    <x v="9"/>
    <x v="9"/>
    <x v="160"/>
    <x v="160"/>
    <x v="0"/>
    <n v="4121"/>
    <x v="224"/>
    <n v="6"/>
    <n v="80"/>
    <n v="1.7956806600339725E-2"/>
    <n v="1.4559572919194371E-3"/>
    <x v="1277"/>
  </r>
  <r>
    <x v="9"/>
    <x v="9"/>
    <x v="160"/>
    <x v="160"/>
    <x v="1"/>
    <n v="4188"/>
    <x v="67"/>
    <n v="7"/>
    <n v="69"/>
    <n v="1.4804202483285577E-2"/>
    <n v="1.6714422158548234E-3"/>
    <x v="1278"/>
  </r>
  <r>
    <x v="9"/>
    <x v="9"/>
    <x v="160"/>
    <x v="160"/>
    <x v="2"/>
    <n v="4332"/>
    <x v="213"/>
    <n v="4"/>
    <n v="68"/>
    <n v="1.4773776546629732E-2"/>
    <n v="9.2336103416435823E-4"/>
    <x v="1279"/>
  </r>
  <r>
    <x v="9"/>
    <x v="9"/>
    <x v="160"/>
    <x v="160"/>
    <x v="3"/>
    <n v="4159"/>
    <x v="213"/>
    <n v="9"/>
    <n v="73"/>
    <n v="1.5388314498677566E-2"/>
    <n v="2.1639817263765329E-3"/>
    <x v="1280"/>
  </r>
  <r>
    <x v="9"/>
    <x v="9"/>
    <x v="160"/>
    <x v="160"/>
    <x v="4"/>
    <n v="4216"/>
    <x v="7"/>
    <n v="13"/>
    <n v="74"/>
    <n v="1.4468690702087287E-2"/>
    <n v="3.0834914611005695E-3"/>
    <x v="1281"/>
  </r>
  <r>
    <x v="9"/>
    <x v="9"/>
    <x v="160"/>
    <x v="160"/>
    <x v="5"/>
    <n v="4215"/>
    <x v="97"/>
    <n v="13"/>
    <n v="68"/>
    <n v="1.3048635824436536E-2"/>
    <n v="3.0842230130486356E-3"/>
    <x v="1282"/>
  </r>
  <r>
    <x v="9"/>
    <x v="9"/>
    <x v="160"/>
    <x v="160"/>
    <x v="6"/>
    <n v="4227"/>
    <x v="67"/>
    <n v="13"/>
    <n v="75"/>
    <n v="1.4667612964277266E-2"/>
    <n v="3.0754672344452329E-3"/>
    <x v="1283"/>
  </r>
  <r>
    <x v="9"/>
    <x v="9"/>
    <x v="160"/>
    <x v="160"/>
    <x v="7"/>
    <n v="4109"/>
    <x v="81"/>
    <n v="12"/>
    <n v="75"/>
    <n v="1.5332197614991482E-2"/>
    <n v="2.9204185933317107E-3"/>
    <x v="1284"/>
  </r>
  <r>
    <x v="9"/>
    <x v="9"/>
    <x v="161"/>
    <x v="161"/>
    <x v="0"/>
    <n v="4241"/>
    <x v="113"/>
    <n v="26"/>
    <n v="112"/>
    <n v="2.0278236265031831E-2"/>
    <n v="6.1306295684979955E-3"/>
    <x v="1285"/>
  </r>
  <r>
    <x v="9"/>
    <x v="9"/>
    <x v="161"/>
    <x v="161"/>
    <x v="1"/>
    <n v="4171"/>
    <x v="149"/>
    <n v="28"/>
    <n v="112"/>
    <n v="2.01390553824023E-2"/>
    <n v="6.7130184608007676E-3"/>
    <x v="1286"/>
  </r>
  <r>
    <x v="9"/>
    <x v="9"/>
    <x v="161"/>
    <x v="161"/>
    <x v="2"/>
    <n v="4251"/>
    <x v="58"/>
    <n v="29"/>
    <n v="117"/>
    <n v="2.0701011526699599E-2"/>
    <n v="6.8219242531169138E-3"/>
    <x v="1287"/>
  </r>
  <r>
    <x v="9"/>
    <x v="9"/>
    <x v="161"/>
    <x v="161"/>
    <x v="3"/>
    <n v="4235"/>
    <x v="68"/>
    <n v="16"/>
    <n v="76"/>
    <n v="1.4167650531286895E-2"/>
    <n v="3.7780401416765055E-3"/>
    <x v="1288"/>
  </r>
  <r>
    <x v="9"/>
    <x v="9"/>
    <x v="161"/>
    <x v="161"/>
    <x v="4"/>
    <n v="4334"/>
    <x v="225"/>
    <n v="34"/>
    <n v="99"/>
    <n v="1.4997692662667282E-2"/>
    <n v="7.8449469312413481E-3"/>
    <x v="1289"/>
  </r>
  <r>
    <x v="9"/>
    <x v="9"/>
    <x v="161"/>
    <x v="161"/>
    <x v="5"/>
    <n v="4261"/>
    <x v="120"/>
    <n v="31"/>
    <n v="89"/>
    <n v="1.361182820934053E-2"/>
    <n v="7.2752874911992489E-3"/>
    <x v="1290"/>
  </r>
  <r>
    <x v="9"/>
    <x v="9"/>
    <x v="161"/>
    <x v="161"/>
    <x v="6"/>
    <n v="4292"/>
    <x v="120"/>
    <n v="30"/>
    <n v="88"/>
    <n v="1.3513513513513514E-2"/>
    <n v="6.9897483690587138E-3"/>
    <x v="1291"/>
  </r>
  <r>
    <x v="9"/>
    <x v="9"/>
    <x v="161"/>
    <x v="161"/>
    <x v="7"/>
    <n v="4247"/>
    <x v="307"/>
    <n v="30"/>
    <n v="74"/>
    <n v="1.036025429715093E-2"/>
    <n v="7.0638097480574527E-3"/>
    <x v="1292"/>
  </r>
  <r>
    <x v="9"/>
    <x v="9"/>
    <x v="162"/>
    <x v="162"/>
    <x v="0"/>
    <n v="2276"/>
    <x v="212"/>
    <n v="16"/>
    <n v="84"/>
    <n v="2.9876977152899824E-2"/>
    <n v="7.0298769771528994E-3"/>
    <x v="1293"/>
  </r>
  <r>
    <x v="9"/>
    <x v="9"/>
    <x v="162"/>
    <x v="162"/>
    <x v="1"/>
    <n v="2187"/>
    <x v="67"/>
    <n v="23"/>
    <n v="85"/>
    <n v="2.8349336991312299E-2"/>
    <n v="1.0516689529035207E-2"/>
    <x v="1294"/>
  </r>
  <r>
    <x v="9"/>
    <x v="9"/>
    <x v="162"/>
    <x v="162"/>
    <x v="2"/>
    <n v="2188"/>
    <x v="68"/>
    <n v="14"/>
    <n v="74"/>
    <n v="2.7422303473491772E-2"/>
    <n v="6.3985374771480807E-3"/>
    <x v="1295"/>
  </r>
  <r>
    <x v="9"/>
    <x v="9"/>
    <x v="162"/>
    <x v="162"/>
    <x v="3"/>
    <n v="2323"/>
    <x v="102"/>
    <n v="8"/>
    <n v="55"/>
    <n v="2.0232458028411535E-2"/>
    <n v="3.4438226431338786E-3"/>
    <x v="1296"/>
  </r>
  <r>
    <x v="9"/>
    <x v="9"/>
    <x v="162"/>
    <x v="162"/>
    <x v="4"/>
    <n v="2390"/>
    <x v="11"/>
    <n v="25"/>
    <n v="61"/>
    <n v="1.506276150627615E-2"/>
    <n v="1.0460251046025104E-2"/>
    <x v="1297"/>
  </r>
  <r>
    <x v="9"/>
    <x v="9"/>
    <x v="162"/>
    <x v="162"/>
    <x v="5"/>
    <n v="2473"/>
    <x v="11"/>
    <n v="21"/>
    <n v="57"/>
    <n v="1.4557217953902144E-2"/>
    <n v="8.491710473109584E-3"/>
    <x v="1298"/>
  </r>
  <r>
    <x v="9"/>
    <x v="9"/>
    <x v="162"/>
    <x v="162"/>
    <x v="6"/>
    <n v="2846"/>
    <x v="105"/>
    <n v="19"/>
    <n v="56"/>
    <n v="1.3000702740688685E-2"/>
    <n v="6.6760365425158116E-3"/>
    <x v="1299"/>
  </r>
  <r>
    <x v="9"/>
    <x v="9"/>
    <x v="162"/>
    <x v="162"/>
    <x v="7"/>
    <n v="2755"/>
    <x v="105"/>
    <n v="13"/>
    <n v="50"/>
    <n v="1.3430127041742287E-2"/>
    <n v="4.7186932849364793E-3"/>
    <x v="1300"/>
  </r>
  <r>
    <x v="9"/>
    <x v="9"/>
    <x v="163"/>
    <x v="163"/>
    <x v="0"/>
    <n v="3427"/>
    <x v="96"/>
    <n v="7"/>
    <n v="63"/>
    <n v="1.6340822877152029E-2"/>
    <n v="2.0426028596440037E-3"/>
    <x v="1301"/>
  </r>
  <r>
    <x v="9"/>
    <x v="9"/>
    <x v="163"/>
    <x v="163"/>
    <x v="1"/>
    <n v="3347"/>
    <x v="227"/>
    <n v="8"/>
    <n v="67"/>
    <n v="1.7627726322079474E-2"/>
    <n v="2.3902001792650133E-3"/>
    <x v="1302"/>
  </r>
  <r>
    <x v="9"/>
    <x v="9"/>
    <x v="163"/>
    <x v="163"/>
    <x v="2"/>
    <n v="3336"/>
    <x v="120"/>
    <n v="8"/>
    <n v="66"/>
    <n v="1.7386091127098321E-2"/>
    <n v="2.3980815347721821E-3"/>
    <x v="1303"/>
  </r>
  <r>
    <x v="9"/>
    <x v="9"/>
    <x v="163"/>
    <x v="163"/>
    <x v="3"/>
    <n v="3503"/>
    <x v="101"/>
    <n v="6"/>
    <n v="58"/>
    <n v="1.4844419069369112E-2"/>
    <n v="1.7128175849272054E-3"/>
    <x v="1304"/>
  </r>
  <r>
    <x v="9"/>
    <x v="9"/>
    <x v="163"/>
    <x v="163"/>
    <x v="4"/>
    <n v="3615"/>
    <x v="104"/>
    <n v="8"/>
    <n v="58"/>
    <n v="1.3831258644536652E-2"/>
    <n v="2.2130013831258644E-3"/>
    <x v="1305"/>
  </r>
  <r>
    <x v="9"/>
    <x v="9"/>
    <x v="163"/>
    <x v="163"/>
    <x v="5"/>
    <n v="3566"/>
    <x v="145"/>
    <n v="9"/>
    <n v="48"/>
    <n v="1.0936623667975322E-2"/>
    <n v="2.5238362310712283E-3"/>
    <x v="1306"/>
  </r>
  <r>
    <x v="9"/>
    <x v="9"/>
    <x v="163"/>
    <x v="163"/>
    <x v="6"/>
    <n v="3650"/>
    <x v="145"/>
    <n v="11"/>
    <n v="50"/>
    <n v="1.0684931506849316E-2"/>
    <n v="3.0136986301369864E-3"/>
    <x v="1307"/>
  </r>
  <r>
    <x v="9"/>
    <x v="9"/>
    <x v="163"/>
    <x v="163"/>
    <x v="7"/>
    <n v="3456"/>
    <x v="305"/>
    <n v="8"/>
    <n v="48"/>
    <n v="1.1574074074074073E-2"/>
    <n v="2.3148148148148147E-3"/>
    <x v="1308"/>
  </r>
  <r>
    <x v="9"/>
    <x v="9"/>
    <x v="164"/>
    <x v="164"/>
    <x v="0"/>
    <n v="846"/>
    <x v="102"/>
    <n v="41"/>
    <n v="88"/>
    <n v="5.5555555555555552E-2"/>
    <n v="4.8463356973995272E-2"/>
    <x v="1309"/>
  </r>
  <r>
    <x v="9"/>
    <x v="9"/>
    <x v="164"/>
    <x v="164"/>
    <x v="1"/>
    <n v="780"/>
    <x v="100"/>
    <n v="36"/>
    <n v="87"/>
    <n v="6.5384615384615388E-2"/>
    <n v="4.6153846153846156E-2"/>
    <x v="1310"/>
  </r>
  <r>
    <x v="9"/>
    <x v="9"/>
    <x v="164"/>
    <x v="164"/>
    <x v="2"/>
    <n v="810"/>
    <x v="143"/>
    <n v="24"/>
    <n v="62"/>
    <n v="4.6913580246913583E-2"/>
    <n v="2.9629629629629631E-2"/>
    <x v="1311"/>
  </r>
  <r>
    <x v="9"/>
    <x v="9"/>
    <x v="164"/>
    <x v="164"/>
    <x v="3"/>
    <n v="616"/>
    <x v="143"/>
    <n v="22"/>
    <n v="60"/>
    <n v="6.1688311688311688E-2"/>
    <n v="3.5714285714285712E-2"/>
    <x v="1312"/>
  </r>
  <r>
    <x v="9"/>
    <x v="9"/>
    <x v="164"/>
    <x v="164"/>
    <x v="4"/>
    <n v="672"/>
    <x v="12"/>
    <n v="35"/>
    <n v="81"/>
    <n v="6.8452380952380959E-2"/>
    <n v="5.2083333333333336E-2"/>
    <x v="1313"/>
  </r>
  <r>
    <x v="9"/>
    <x v="9"/>
    <x v="164"/>
    <x v="164"/>
    <x v="5"/>
    <n v="688"/>
    <x v="97"/>
    <n v="37"/>
    <n v="92"/>
    <n v="7.9941860465116282E-2"/>
    <n v="5.3779069767441859E-2"/>
    <x v="1314"/>
  </r>
  <r>
    <x v="9"/>
    <x v="9"/>
    <x v="164"/>
    <x v="164"/>
    <x v="6"/>
    <n v="711"/>
    <x v="104"/>
    <n v="37"/>
    <n v="87"/>
    <n v="7.0323488045007029E-2"/>
    <n v="5.2039381153305204E-2"/>
    <x v="1315"/>
  </r>
  <r>
    <x v="9"/>
    <x v="9"/>
    <x v="164"/>
    <x v="164"/>
    <x v="7"/>
    <n v="713"/>
    <x v="11"/>
    <n v="24"/>
    <n v="60"/>
    <n v="5.0490883590462832E-2"/>
    <n v="3.3660589060308554E-2"/>
    <x v="1316"/>
  </r>
  <r>
    <x v="9"/>
    <x v="9"/>
    <x v="165"/>
    <x v="165"/>
    <x v="0"/>
    <n v="573"/>
    <x v="243"/>
    <n v="0"/>
    <n v="146"/>
    <n v="0.25479930191972078"/>
    <n v="0"/>
    <x v="1317"/>
  </r>
  <r>
    <x v="9"/>
    <x v="9"/>
    <x v="165"/>
    <x v="165"/>
    <x v="1"/>
    <n v="639"/>
    <x v="17"/>
    <n v="3"/>
    <n v="215"/>
    <n v="0.33176838810641629"/>
    <n v="4.6948356807511738E-3"/>
    <x v="1318"/>
  </r>
  <r>
    <x v="9"/>
    <x v="9"/>
    <x v="165"/>
    <x v="165"/>
    <x v="2"/>
    <n v="654"/>
    <x v="266"/>
    <n v="4"/>
    <n v="250"/>
    <n v="0.37614678899082571"/>
    <n v="6.1162079510703364E-3"/>
    <x v="1319"/>
  </r>
  <r>
    <x v="9"/>
    <x v="9"/>
    <x v="165"/>
    <x v="165"/>
    <x v="3"/>
    <n v="658"/>
    <x v="267"/>
    <n v="3"/>
    <n v="245"/>
    <n v="0.36778115501519759"/>
    <n v="4.559270516717325E-3"/>
    <x v="1320"/>
  </r>
  <r>
    <x v="9"/>
    <x v="9"/>
    <x v="165"/>
    <x v="165"/>
    <x v="4"/>
    <n v="621"/>
    <x v="325"/>
    <n v="5"/>
    <n v="196"/>
    <n v="0.30756843800322059"/>
    <n v="8.0515297906602248E-3"/>
    <x v="1321"/>
  </r>
  <r>
    <x v="9"/>
    <x v="9"/>
    <x v="165"/>
    <x v="165"/>
    <x v="5"/>
    <n v="625"/>
    <x v="130"/>
    <n v="1"/>
    <n v="190"/>
    <n v="0.3024"/>
    <n v="1.6000000000000001E-3"/>
    <x v="1322"/>
  </r>
  <r>
    <x v="9"/>
    <x v="9"/>
    <x v="165"/>
    <x v="165"/>
    <x v="6"/>
    <n v="603"/>
    <x v="20"/>
    <n v="3"/>
    <n v="198"/>
    <n v="0.32338308457711445"/>
    <n v="4.9751243781094526E-3"/>
    <x v="1323"/>
  </r>
  <r>
    <x v="9"/>
    <x v="9"/>
    <x v="165"/>
    <x v="165"/>
    <x v="7"/>
    <n v="635"/>
    <x v="126"/>
    <n v="8"/>
    <n v="219"/>
    <n v="0.33228346456692914"/>
    <n v="1.2598425196850394E-2"/>
    <x v="1324"/>
  </r>
  <r>
    <x v="9"/>
    <x v="9"/>
    <x v="166"/>
    <x v="166"/>
    <x v="0"/>
    <n v="693"/>
    <x v="142"/>
    <n v="17"/>
    <n v="65"/>
    <n v="6.9264069264069264E-2"/>
    <n v="2.4531024531024532E-2"/>
    <x v="1325"/>
  </r>
  <r>
    <x v="9"/>
    <x v="9"/>
    <x v="166"/>
    <x v="166"/>
    <x v="1"/>
    <n v="702"/>
    <x v="307"/>
    <n v="17"/>
    <n v="61"/>
    <n v="6.2678062678062682E-2"/>
    <n v="2.4216524216524215E-2"/>
    <x v="1326"/>
  </r>
  <r>
    <x v="9"/>
    <x v="9"/>
    <x v="166"/>
    <x v="166"/>
    <x v="2"/>
    <n v="666"/>
    <x v="152"/>
    <n v="12"/>
    <n v="46"/>
    <n v="5.1051051051051052E-2"/>
    <n v="1.8018018018018018E-2"/>
    <x v="1327"/>
  </r>
  <r>
    <x v="9"/>
    <x v="9"/>
    <x v="166"/>
    <x v="166"/>
    <x v="3"/>
    <n v="694"/>
    <x v="170"/>
    <n v="14"/>
    <n v="43"/>
    <n v="4.1786743515850142E-2"/>
    <n v="2.0172910662824207E-2"/>
    <x v="1328"/>
  </r>
  <r>
    <x v="9"/>
    <x v="9"/>
    <x v="166"/>
    <x v="166"/>
    <x v="4"/>
    <n v="693"/>
    <x v="11"/>
    <n v="24"/>
    <n v="60"/>
    <n v="5.1948051948051951E-2"/>
    <n v="3.4632034632034632E-2"/>
    <x v="1329"/>
  </r>
  <r>
    <x v="9"/>
    <x v="9"/>
    <x v="166"/>
    <x v="166"/>
    <x v="5"/>
    <n v="702"/>
    <x v="170"/>
    <n v="25"/>
    <n v="54"/>
    <n v="4.1310541310541307E-2"/>
    <n v="3.5612535612535613E-2"/>
    <x v="369"/>
  </r>
  <r>
    <x v="9"/>
    <x v="9"/>
    <x v="166"/>
    <x v="166"/>
    <x v="6"/>
    <n v="684"/>
    <x v="308"/>
    <n v="21"/>
    <n v="52"/>
    <n v="4.5321637426900582E-2"/>
    <n v="3.0701754385964911E-2"/>
    <x v="1330"/>
  </r>
  <r>
    <x v="9"/>
    <x v="9"/>
    <x v="166"/>
    <x v="166"/>
    <x v="7"/>
    <n v="683"/>
    <x v="38"/>
    <n v="14"/>
    <n v="42"/>
    <n v="4.0995607613469986E-2"/>
    <n v="2.0497803806734993E-2"/>
    <x v="1331"/>
  </r>
  <r>
    <x v="9"/>
    <x v="9"/>
    <x v="167"/>
    <x v="167"/>
    <x v="0"/>
    <n v="1930"/>
    <x v="229"/>
    <n v="24"/>
    <n v="129"/>
    <n v="5.4404145077720206E-2"/>
    <n v="1.2435233160621761E-2"/>
    <x v="1332"/>
  </r>
  <r>
    <x v="9"/>
    <x v="9"/>
    <x v="167"/>
    <x v="167"/>
    <x v="1"/>
    <n v="1877"/>
    <x v="112"/>
    <n v="22"/>
    <n v="113"/>
    <n v="4.848161960575386E-2"/>
    <n v="1.1720831113478956E-2"/>
    <x v="1333"/>
  </r>
  <r>
    <x v="9"/>
    <x v="9"/>
    <x v="167"/>
    <x v="167"/>
    <x v="2"/>
    <n v="1868"/>
    <x v="59"/>
    <n v="22"/>
    <n v="105"/>
    <n v="4.4432548179871523E-2"/>
    <n v="1.1777301927194861E-2"/>
    <x v="1334"/>
  </r>
  <r>
    <x v="9"/>
    <x v="9"/>
    <x v="167"/>
    <x v="167"/>
    <x v="3"/>
    <n v="1853"/>
    <x v="212"/>
    <n v="22"/>
    <n v="90"/>
    <n v="3.669724770642202E-2"/>
    <n v="1.1872638963842417E-2"/>
    <x v="1335"/>
  </r>
  <r>
    <x v="9"/>
    <x v="9"/>
    <x v="167"/>
    <x v="167"/>
    <x v="4"/>
    <n v="1806"/>
    <x v="67"/>
    <n v="38"/>
    <n v="100"/>
    <n v="3.4330011074197121E-2"/>
    <n v="2.1040974529346623E-2"/>
    <x v="1336"/>
  </r>
  <r>
    <x v="9"/>
    <x v="9"/>
    <x v="167"/>
    <x v="167"/>
    <x v="5"/>
    <n v="1834"/>
    <x v="68"/>
    <n v="34"/>
    <n v="94"/>
    <n v="3.271537622682661E-2"/>
    <n v="1.8538713195201745E-2"/>
    <x v="1337"/>
  </r>
  <r>
    <x v="9"/>
    <x v="9"/>
    <x v="167"/>
    <x v="167"/>
    <x v="6"/>
    <n v="1899"/>
    <x v="81"/>
    <n v="36"/>
    <n v="99"/>
    <n v="3.3175355450236969E-2"/>
    <n v="1.8957345971563982E-2"/>
    <x v="1338"/>
  </r>
  <r>
    <x v="9"/>
    <x v="9"/>
    <x v="167"/>
    <x v="167"/>
    <x v="7"/>
    <n v="1882"/>
    <x v="97"/>
    <n v="34"/>
    <n v="89"/>
    <n v="2.9224229543039319E-2"/>
    <n v="1.8065887353878853E-2"/>
    <x v="1339"/>
  </r>
  <r>
    <x v="9"/>
    <x v="9"/>
    <x v="168"/>
    <x v="168"/>
    <x v="0"/>
    <n v="3848"/>
    <x v="326"/>
    <n v="8"/>
    <n v="159"/>
    <n v="3.9241164241164243E-2"/>
    <n v="2.0790020790020791E-3"/>
    <x v="1340"/>
  </r>
  <r>
    <x v="9"/>
    <x v="9"/>
    <x v="168"/>
    <x v="168"/>
    <x v="1"/>
    <n v="3796"/>
    <x v="119"/>
    <n v="13"/>
    <n v="84"/>
    <n v="1.8703898840885143E-2"/>
    <n v="3.4246575342465752E-3"/>
    <x v="1341"/>
  </r>
  <r>
    <x v="9"/>
    <x v="9"/>
    <x v="168"/>
    <x v="168"/>
    <x v="2"/>
    <n v="3746"/>
    <x v="67"/>
    <n v="12"/>
    <n v="74"/>
    <n v="1.6550987720234916E-2"/>
    <n v="3.2034169781099838E-3"/>
    <x v="1342"/>
  </r>
  <r>
    <x v="9"/>
    <x v="9"/>
    <x v="168"/>
    <x v="168"/>
    <x v="3"/>
    <n v="3822"/>
    <x v="101"/>
    <n v="12"/>
    <n v="64"/>
    <n v="1.3605442176870748E-2"/>
    <n v="3.1397174254317113E-3"/>
    <x v="1343"/>
  </r>
  <r>
    <x v="9"/>
    <x v="9"/>
    <x v="168"/>
    <x v="168"/>
    <x v="4"/>
    <n v="3911"/>
    <x v="213"/>
    <n v="22"/>
    <n v="86"/>
    <n v="1.6364101252876503E-2"/>
    <n v="5.6251598056762976E-3"/>
    <x v="1344"/>
  </r>
  <r>
    <x v="9"/>
    <x v="9"/>
    <x v="168"/>
    <x v="168"/>
    <x v="5"/>
    <n v="3938"/>
    <x v="96"/>
    <n v="20"/>
    <n v="76"/>
    <n v="1.4220416455053326E-2"/>
    <n v="5.0787201625190452E-3"/>
    <x v="1345"/>
  </r>
  <r>
    <x v="9"/>
    <x v="9"/>
    <x v="168"/>
    <x v="168"/>
    <x v="6"/>
    <n v="3948"/>
    <x v="8"/>
    <n v="27"/>
    <n v="84"/>
    <n v="1.4437689969604863E-2"/>
    <n v="6.8389057750759879E-3"/>
    <x v="1346"/>
  </r>
  <r>
    <x v="9"/>
    <x v="9"/>
    <x v="168"/>
    <x v="168"/>
    <x v="7"/>
    <n v="3849"/>
    <x v="142"/>
    <n v="31"/>
    <n v="79"/>
    <n v="1.2470771628994544E-2"/>
    <n v="8.0540400103923104E-3"/>
    <x v="1347"/>
  </r>
  <r>
    <x v="9"/>
    <x v="9"/>
    <x v="169"/>
    <x v="169"/>
    <x v="0"/>
    <n v="662"/>
    <x v="150"/>
    <n v="4"/>
    <n v="76"/>
    <n v="0.10876132930513595"/>
    <n v="6.0422960725075529E-3"/>
    <x v="1348"/>
  </r>
  <r>
    <x v="9"/>
    <x v="9"/>
    <x v="169"/>
    <x v="169"/>
    <x v="1"/>
    <n v="647"/>
    <x v="226"/>
    <n v="10"/>
    <n v="80"/>
    <n v="0.10819165378670788"/>
    <n v="1.5455950540958269E-2"/>
    <x v="1349"/>
  </r>
  <r>
    <x v="9"/>
    <x v="9"/>
    <x v="169"/>
    <x v="169"/>
    <x v="2"/>
    <n v="640"/>
    <x v="7"/>
    <n v="6"/>
    <n v="67"/>
    <n v="9.5312499999999994E-2"/>
    <n v="9.3749999999999997E-3"/>
    <x v="1350"/>
  </r>
  <r>
    <x v="9"/>
    <x v="9"/>
    <x v="169"/>
    <x v="169"/>
    <x v="3"/>
    <n v="653"/>
    <x v="97"/>
    <n v="4"/>
    <n v="59"/>
    <n v="8.4226646248085763E-2"/>
    <n v="6.1255742725880554E-3"/>
    <x v="1351"/>
  </r>
  <r>
    <x v="9"/>
    <x v="9"/>
    <x v="169"/>
    <x v="169"/>
    <x v="4"/>
    <n v="686"/>
    <x v="104"/>
    <n v="9"/>
    <n v="59"/>
    <n v="7.2886297376093298E-2"/>
    <n v="1.3119533527696793E-2"/>
    <x v="1352"/>
  </r>
  <r>
    <x v="9"/>
    <x v="9"/>
    <x v="169"/>
    <x v="169"/>
    <x v="5"/>
    <n v="707"/>
    <x v="99"/>
    <n v="10"/>
    <n v="63"/>
    <n v="7.4964639321074958E-2"/>
    <n v="1.4144271570014143E-2"/>
    <x v="1353"/>
  </r>
  <r>
    <x v="9"/>
    <x v="9"/>
    <x v="169"/>
    <x v="169"/>
    <x v="6"/>
    <n v="707"/>
    <x v="102"/>
    <n v="12"/>
    <n v="59"/>
    <n v="6.6478076379066484E-2"/>
    <n v="1.6973125884016973E-2"/>
    <x v="1354"/>
  </r>
  <r>
    <x v="9"/>
    <x v="9"/>
    <x v="169"/>
    <x v="169"/>
    <x v="7"/>
    <n v="698"/>
    <x v="98"/>
    <n v="10"/>
    <n v="64"/>
    <n v="7.7363896848137534E-2"/>
    <n v="1.4326647564469915E-2"/>
    <x v="1355"/>
  </r>
  <r>
    <x v="9"/>
    <x v="9"/>
    <x v="170"/>
    <x v="170"/>
    <x v="0"/>
    <n v="2506"/>
    <x v="116"/>
    <n v="5"/>
    <n v="99"/>
    <n v="3.7509976057462091E-2"/>
    <n v="1.9952114924181963E-3"/>
    <x v="1356"/>
  </r>
  <r>
    <x v="9"/>
    <x v="9"/>
    <x v="170"/>
    <x v="170"/>
    <x v="1"/>
    <n v="2420"/>
    <x v="169"/>
    <n v="6"/>
    <n v="101"/>
    <n v="3.9256198347107439E-2"/>
    <n v="2.4793388429752068E-3"/>
    <x v="1357"/>
  </r>
  <r>
    <x v="9"/>
    <x v="9"/>
    <x v="170"/>
    <x v="170"/>
    <x v="2"/>
    <n v="2342"/>
    <x v="80"/>
    <n v="5"/>
    <n v="82"/>
    <n v="3.2877882152006835E-2"/>
    <n v="2.134927412467976E-3"/>
    <x v="1358"/>
  </r>
  <r>
    <x v="9"/>
    <x v="9"/>
    <x v="170"/>
    <x v="170"/>
    <x v="3"/>
    <n v="2363"/>
    <x v="45"/>
    <n v="6"/>
    <n v="93"/>
    <n v="3.6817604739737622E-2"/>
    <n v="2.5391451544646637E-3"/>
    <x v="1359"/>
  </r>
  <r>
    <x v="9"/>
    <x v="9"/>
    <x v="170"/>
    <x v="170"/>
    <x v="4"/>
    <n v="2302"/>
    <x v="45"/>
    <n v="11"/>
    <n v="98"/>
    <n v="3.7793223284100785E-2"/>
    <n v="4.7784535186794095E-3"/>
    <x v="1360"/>
  </r>
  <r>
    <x v="9"/>
    <x v="9"/>
    <x v="170"/>
    <x v="170"/>
    <x v="5"/>
    <n v="2294"/>
    <x v="80"/>
    <n v="11"/>
    <n v="88"/>
    <n v="3.3565823888404532E-2"/>
    <n v="4.7951176983435052E-3"/>
    <x v="1361"/>
  </r>
  <r>
    <x v="9"/>
    <x v="9"/>
    <x v="170"/>
    <x v="170"/>
    <x v="6"/>
    <n v="2338"/>
    <x v="226"/>
    <n v="8"/>
    <n v="78"/>
    <n v="2.9940119760479042E-2"/>
    <n v="3.4217279726261761E-3"/>
    <x v="1362"/>
  </r>
  <r>
    <x v="9"/>
    <x v="9"/>
    <x v="170"/>
    <x v="170"/>
    <x v="7"/>
    <n v="2283"/>
    <x v="81"/>
    <n v="7"/>
    <n v="70"/>
    <n v="2.7595269382391589E-2"/>
    <n v="3.0661410424879547E-3"/>
    <x v="1363"/>
  </r>
  <r>
    <x v="9"/>
    <x v="9"/>
    <x v="171"/>
    <x v="171"/>
    <x v="0"/>
    <n v="1019"/>
    <x v="117"/>
    <n v="2"/>
    <n v="71"/>
    <n v="6.7713444553483812E-2"/>
    <n v="1.9627085377821392E-3"/>
    <x v="1364"/>
  </r>
  <r>
    <x v="9"/>
    <x v="9"/>
    <x v="171"/>
    <x v="171"/>
    <x v="1"/>
    <n v="1046"/>
    <x v="117"/>
    <n v="4"/>
    <n v="73"/>
    <n v="6.5965583173996173E-2"/>
    <n v="3.8240917782026767E-3"/>
    <x v="1365"/>
  </r>
  <r>
    <x v="9"/>
    <x v="9"/>
    <x v="171"/>
    <x v="171"/>
    <x v="2"/>
    <n v="1058"/>
    <x v="67"/>
    <n v="2"/>
    <n v="64"/>
    <n v="5.8601134215500943E-2"/>
    <n v="1.890359168241966E-3"/>
    <x v="1366"/>
  </r>
  <r>
    <x v="9"/>
    <x v="9"/>
    <x v="171"/>
    <x v="171"/>
    <x v="3"/>
    <n v="1045"/>
    <x v="98"/>
    <n v="2"/>
    <n v="56"/>
    <n v="5.1674641148325359E-2"/>
    <n v="1.9138755980861245E-3"/>
    <x v="1367"/>
  </r>
  <r>
    <x v="9"/>
    <x v="9"/>
    <x v="171"/>
    <x v="171"/>
    <x v="4"/>
    <n v="1054"/>
    <x v="99"/>
    <n v="7"/>
    <n v="60"/>
    <n v="5.0284629981024669E-2"/>
    <n v="6.6413662239089184E-3"/>
    <x v="1368"/>
  </r>
  <r>
    <x v="9"/>
    <x v="9"/>
    <x v="171"/>
    <x v="171"/>
    <x v="5"/>
    <n v="1048"/>
    <x v="100"/>
    <n v="6"/>
    <n v="57"/>
    <n v="4.8664122137404578E-2"/>
    <n v="5.7251908396946565E-3"/>
    <x v="1369"/>
  </r>
  <r>
    <x v="9"/>
    <x v="9"/>
    <x v="171"/>
    <x v="171"/>
    <x v="6"/>
    <n v="1066"/>
    <x v="102"/>
    <n v="7"/>
    <n v="54"/>
    <n v="4.4090056285178238E-2"/>
    <n v="6.5666041275797378E-3"/>
    <x v="1370"/>
  </r>
  <r>
    <x v="9"/>
    <x v="9"/>
    <x v="171"/>
    <x v="171"/>
    <x v="7"/>
    <n v="1062"/>
    <x v="102"/>
    <n v="6"/>
    <n v="53"/>
    <n v="4.4256120527306965E-2"/>
    <n v="5.6497175141242938E-3"/>
    <x v="1371"/>
  </r>
  <r>
    <x v="10"/>
    <x v="10"/>
    <x v="172"/>
    <x v="172"/>
    <x v="0"/>
    <n v="6685"/>
    <x v="267"/>
    <n v="2"/>
    <n v="244"/>
    <n v="3.6200448765893789E-2"/>
    <n v="2.9917726252804788E-4"/>
    <x v="1372"/>
  </r>
  <r>
    <x v="10"/>
    <x v="10"/>
    <x v="172"/>
    <x v="172"/>
    <x v="1"/>
    <n v="6581"/>
    <x v="18"/>
    <n v="3"/>
    <n v="228"/>
    <n v="3.4189332928126426E-2"/>
    <n v="4.5585777237501897E-4"/>
    <x v="1373"/>
  </r>
  <r>
    <x v="10"/>
    <x v="10"/>
    <x v="172"/>
    <x v="172"/>
    <x v="2"/>
    <n v="6582"/>
    <x v="262"/>
    <n v="3"/>
    <n v="229"/>
    <n v="3.4336068064418107E-2"/>
    <n v="4.5578851412944393E-4"/>
    <x v="1374"/>
  </r>
  <r>
    <x v="10"/>
    <x v="10"/>
    <x v="172"/>
    <x v="172"/>
    <x v="3"/>
    <n v="6616"/>
    <x v="297"/>
    <n v="2"/>
    <n v="208"/>
    <n v="3.1136638452237003E-2"/>
    <n v="3.0229746070133009E-4"/>
    <x v="1375"/>
  </r>
  <r>
    <x v="10"/>
    <x v="10"/>
    <x v="172"/>
    <x v="172"/>
    <x v="4"/>
    <n v="6649"/>
    <x v="198"/>
    <n v="3"/>
    <n v="172"/>
    <n v="2.5417355993382462E-2"/>
    <n v="4.5119566852158221E-4"/>
    <x v="1376"/>
  </r>
  <r>
    <x v="10"/>
    <x v="10"/>
    <x v="172"/>
    <x v="172"/>
    <x v="5"/>
    <n v="6750"/>
    <x v="177"/>
    <n v="6"/>
    <n v="172"/>
    <n v="2.4592592592592593E-2"/>
    <n v="8.8888888888888893E-4"/>
    <x v="1377"/>
  </r>
  <r>
    <x v="10"/>
    <x v="10"/>
    <x v="172"/>
    <x v="172"/>
    <x v="6"/>
    <n v="6698"/>
    <x v="199"/>
    <n v="5"/>
    <n v="155"/>
    <n v="2.2394744699910422E-2"/>
    <n v="7.4649148999701405E-4"/>
    <x v="1378"/>
  </r>
  <r>
    <x v="10"/>
    <x v="10"/>
    <x v="172"/>
    <x v="172"/>
    <x v="7"/>
    <n v="6579"/>
    <x v="53"/>
    <n v="4"/>
    <n v="135"/>
    <n v="1.9911840705274356E-2"/>
    <n v="6.0799513603891164E-4"/>
    <x v="1379"/>
  </r>
  <r>
    <x v="10"/>
    <x v="10"/>
    <x v="173"/>
    <x v="173"/>
    <x v="0"/>
    <n v="33897"/>
    <x v="327"/>
    <n v="12"/>
    <n v="545"/>
    <n v="1.5724105378057057E-2"/>
    <n v="3.5401362952473673E-4"/>
    <x v="1380"/>
  </r>
  <r>
    <x v="10"/>
    <x v="10"/>
    <x v="173"/>
    <x v="173"/>
    <x v="1"/>
    <n v="34105"/>
    <x v="328"/>
    <n v="10"/>
    <n v="548"/>
    <n v="1.5774813077261397E-2"/>
    <n v="2.9321213898255387E-4"/>
    <x v="1381"/>
  </r>
  <r>
    <x v="10"/>
    <x v="10"/>
    <x v="173"/>
    <x v="173"/>
    <x v="2"/>
    <n v="34961"/>
    <x v="329"/>
    <n v="13"/>
    <n v="635"/>
    <n v="1.7791253110608963E-2"/>
    <n v="3.7184291067189152E-4"/>
    <x v="1382"/>
  </r>
  <r>
    <x v="10"/>
    <x v="10"/>
    <x v="173"/>
    <x v="173"/>
    <x v="3"/>
    <n v="37015"/>
    <x v="330"/>
    <n v="13"/>
    <n v="586"/>
    <n v="1.5480210725381601E-2"/>
    <n v="3.5120896933675538E-4"/>
    <x v="1383"/>
  </r>
  <r>
    <x v="10"/>
    <x v="10"/>
    <x v="173"/>
    <x v="173"/>
    <x v="4"/>
    <n v="35948"/>
    <x v="331"/>
    <n v="18"/>
    <n v="552"/>
    <n v="1.4854790252587071E-2"/>
    <n v="5.0072326694113717E-4"/>
    <x v="1384"/>
  </r>
  <r>
    <x v="10"/>
    <x v="10"/>
    <x v="173"/>
    <x v="173"/>
    <x v="5"/>
    <n v="35914"/>
    <x v="332"/>
    <n v="13"/>
    <n v="526"/>
    <n v="1.4284123183159771E-2"/>
    <n v="3.6197583115219693E-4"/>
    <x v="1385"/>
  </r>
  <r>
    <x v="10"/>
    <x v="10"/>
    <x v="173"/>
    <x v="173"/>
    <x v="6"/>
    <n v="36828"/>
    <x v="333"/>
    <n v="14"/>
    <n v="531"/>
    <n v="1.4038231780167264E-2"/>
    <n v="3.80145541435864E-4"/>
    <x v="1386"/>
  </r>
  <r>
    <x v="10"/>
    <x v="10"/>
    <x v="173"/>
    <x v="173"/>
    <x v="7"/>
    <n v="35723"/>
    <x v="334"/>
    <n v="14"/>
    <n v="503"/>
    <n v="1.368865996696806E-2"/>
    <n v="3.9190437533241889E-4"/>
    <x v="1387"/>
  </r>
  <r>
    <x v="10"/>
    <x v="10"/>
    <x v="174"/>
    <x v="174"/>
    <x v="0"/>
    <n v="78608"/>
    <x v="291"/>
    <n v="5"/>
    <n v="219"/>
    <n v="2.7223692245064114E-3"/>
    <n v="6.360675758192551E-5"/>
    <x v="1388"/>
  </r>
  <r>
    <x v="10"/>
    <x v="10"/>
    <x v="174"/>
    <x v="174"/>
    <x v="1"/>
    <n v="77732"/>
    <x v="274"/>
    <n v="7"/>
    <n v="207"/>
    <n v="2.5729429321257654E-3"/>
    <n v="9.0053002624401794E-5"/>
    <x v="1389"/>
  </r>
  <r>
    <x v="10"/>
    <x v="10"/>
    <x v="174"/>
    <x v="174"/>
    <x v="2"/>
    <n v="78655"/>
    <x v="258"/>
    <n v="3"/>
    <n v="190"/>
    <n v="2.3774712351408048E-3"/>
    <n v="3.814124976161719E-5"/>
    <x v="1390"/>
  </r>
  <r>
    <x v="10"/>
    <x v="10"/>
    <x v="174"/>
    <x v="174"/>
    <x v="3"/>
    <n v="80799"/>
    <x v="112"/>
    <n v="2"/>
    <n v="93"/>
    <n v="1.1262515625193382E-3"/>
    <n v="2.4752781593831607E-5"/>
    <x v="1391"/>
  </r>
  <r>
    <x v="10"/>
    <x v="10"/>
    <x v="174"/>
    <x v="174"/>
    <x v="4"/>
    <n v="83420"/>
    <x v="118"/>
    <n v="10"/>
    <n v="91"/>
    <n v="9.7099017022296813E-4"/>
    <n v="1.1987532965715655E-4"/>
    <x v="1392"/>
  </r>
  <r>
    <x v="10"/>
    <x v="10"/>
    <x v="174"/>
    <x v="174"/>
    <x v="5"/>
    <n v="84371"/>
    <x v="61"/>
    <n v="12"/>
    <n v="87"/>
    <n v="8.8893103080442328E-4"/>
    <n v="1.4222896492870773E-4"/>
    <x v="1393"/>
  </r>
  <r>
    <x v="10"/>
    <x v="10"/>
    <x v="174"/>
    <x v="174"/>
    <x v="6"/>
    <n v="83477"/>
    <x v="80"/>
    <n v="9"/>
    <n v="86"/>
    <n v="9.2240976556416741E-4"/>
    <n v="1.0781412844256502E-4"/>
    <x v="1394"/>
  </r>
  <r>
    <x v="10"/>
    <x v="10"/>
    <x v="174"/>
    <x v="174"/>
    <x v="7"/>
    <n v="78391"/>
    <x v="119"/>
    <n v="8"/>
    <n v="79"/>
    <n v="9.0571621742291841E-4"/>
    <n v="1.0205253154061054E-4"/>
    <x v="1395"/>
  </r>
  <r>
    <x v="10"/>
    <x v="10"/>
    <x v="175"/>
    <x v="175"/>
    <x v="0"/>
    <n v="21322"/>
    <x v="12"/>
    <n v="1"/>
    <n v="47"/>
    <n v="2.1573961166869902E-3"/>
    <n v="4.6899915580151957E-5"/>
    <x v="1396"/>
  </r>
  <r>
    <x v="10"/>
    <x v="10"/>
    <x v="175"/>
    <x v="175"/>
    <x v="1"/>
    <n v="21161"/>
    <x v="143"/>
    <n v="1"/>
    <n v="39"/>
    <n v="1.7957563442181372E-3"/>
    <n v="4.7256745900477291E-5"/>
    <x v="1397"/>
  </r>
  <r>
    <x v="10"/>
    <x v="10"/>
    <x v="175"/>
    <x v="175"/>
    <x v="2"/>
    <n v="21233"/>
    <x v="145"/>
    <n v="1"/>
    <n v="40"/>
    <n v="1.8367635284698347E-3"/>
    <n v="4.7096500729995761E-5"/>
    <x v="1398"/>
  </r>
  <r>
    <x v="10"/>
    <x v="10"/>
    <x v="175"/>
    <x v="175"/>
    <x v="3"/>
    <n v="21734"/>
    <x v="34"/>
    <n v="1"/>
    <n v="31"/>
    <n v="1.3803257568786233E-3"/>
    <n v="4.601085856262078E-5"/>
    <x v="1399"/>
  </r>
  <r>
    <x v="10"/>
    <x v="10"/>
    <x v="175"/>
    <x v="175"/>
    <x v="4"/>
    <n v="21985"/>
    <x v="308"/>
    <n v="3"/>
    <n v="34"/>
    <n v="1.4100523083920855E-3"/>
    <n v="1.364566750056857E-4"/>
    <x v="1400"/>
  </r>
  <r>
    <x v="10"/>
    <x v="10"/>
    <x v="175"/>
    <x v="175"/>
    <x v="5"/>
    <n v="22141"/>
    <x v="308"/>
    <n v="4"/>
    <n v="35"/>
    <n v="1.4001174292037396E-3"/>
    <n v="1.8066031344564384E-4"/>
    <x v="1401"/>
  </r>
  <r>
    <x v="10"/>
    <x v="10"/>
    <x v="175"/>
    <x v="175"/>
    <x v="6"/>
    <n v="22191"/>
    <x v="172"/>
    <n v="2"/>
    <n v="37"/>
    <n v="1.5772159884637916E-3"/>
    <n v="9.0126627912216658E-5"/>
    <x v="1402"/>
  </r>
  <r>
    <x v="10"/>
    <x v="10"/>
    <x v="175"/>
    <x v="175"/>
    <x v="7"/>
    <n v="21303"/>
    <x v="170"/>
    <n v="1"/>
    <n v="30"/>
    <n v="1.3613106135286111E-3"/>
    <n v="4.6941745294090037E-5"/>
    <x v="1403"/>
  </r>
  <r>
    <x v="10"/>
    <x v="10"/>
    <x v="176"/>
    <x v="176"/>
    <x v="0"/>
    <n v="1284"/>
    <x v="9"/>
    <n v="4"/>
    <n v="47"/>
    <n v="3.348909657320872E-2"/>
    <n v="3.1152647975077881E-3"/>
    <x v="1404"/>
  </r>
  <r>
    <x v="10"/>
    <x v="10"/>
    <x v="176"/>
    <x v="176"/>
    <x v="1"/>
    <n v="1263"/>
    <x v="104"/>
    <n v="3"/>
    <n v="53"/>
    <n v="3.9588281868566902E-2"/>
    <n v="2.3752969121140144E-3"/>
    <x v="1405"/>
  </r>
  <r>
    <x v="10"/>
    <x v="10"/>
    <x v="176"/>
    <x v="176"/>
    <x v="2"/>
    <n v="1178"/>
    <x v="103"/>
    <n v="1"/>
    <n v="43"/>
    <n v="3.5653650254668934E-2"/>
    <n v="8.4889643463497452E-4"/>
    <x v="1406"/>
  </r>
  <r>
    <x v="10"/>
    <x v="10"/>
    <x v="176"/>
    <x v="176"/>
    <x v="3"/>
    <n v="1190"/>
    <x v="305"/>
    <n v="1"/>
    <n v="41"/>
    <n v="3.3613445378151259E-2"/>
    <n v="8.4033613445378156E-4"/>
    <x v="1407"/>
  </r>
  <r>
    <x v="10"/>
    <x v="10"/>
    <x v="176"/>
    <x v="176"/>
    <x v="4"/>
    <n v="1188"/>
    <x v="38"/>
    <n v="3"/>
    <n v="31"/>
    <n v="2.3569023569023569E-2"/>
    <n v="2.5252525252525255E-3"/>
    <x v="1408"/>
  </r>
  <r>
    <x v="10"/>
    <x v="10"/>
    <x v="176"/>
    <x v="176"/>
    <x v="5"/>
    <n v="1192"/>
    <x v="34"/>
    <n v="1"/>
    <n v="31"/>
    <n v="2.5167785234899327E-2"/>
    <n v="8.3892617449664428E-4"/>
    <x v="1409"/>
  </r>
  <r>
    <x v="10"/>
    <x v="10"/>
    <x v="176"/>
    <x v="176"/>
    <x v="6"/>
    <n v="1258"/>
    <x v="105"/>
    <n v="1"/>
    <n v="38"/>
    <n v="2.9411764705882353E-2"/>
    <n v="7.9491255961844202E-4"/>
    <x v="1410"/>
  </r>
  <r>
    <x v="10"/>
    <x v="10"/>
    <x v="176"/>
    <x v="176"/>
    <x v="7"/>
    <n v="1250"/>
    <x v="308"/>
    <n v="2"/>
    <n v="33"/>
    <n v="2.4799999999999999E-2"/>
    <n v="1.6000000000000001E-3"/>
    <x v="1411"/>
  </r>
  <r>
    <x v="10"/>
    <x v="10"/>
    <x v="177"/>
    <x v="177"/>
    <x v="0"/>
    <n v="1542"/>
    <x v="44"/>
    <n v="1"/>
    <n v="107"/>
    <n v="6.8741893644617386E-2"/>
    <n v="6.485084306095979E-4"/>
    <x v="1412"/>
  </r>
  <r>
    <x v="10"/>
    <x v="10"/>
    <x v="177"/>
    <x v="177"/>
    <x v="1"/>
    <n v="1579"/>
    <x v="128"/>
    <n v="1"/>
    <n v="110"/>
    <n v="6.9031032298923364E-2"/>
    <n v="6.3331222292590248E-4"/>
    <x v="1413"/>
  </r>
  <r>
    <x v="10"/>
    <x v="10"/>
    <x v="177"/>
    <x v="177"/>
    <x v="2"/>
    <n v="1656"/>
    <x v="93"/>
    <n v="0"/>
    <n v="99"/>
    <n v="5.9782608695652176E-2"/>
    <n v="0"/>
    <x v="1414"/>
  </r>
  <r>
    <x v="10"/>
    <x v="10"/>
    <x v="177"/>
    <x v="177"/>
    <x v="3"/>
    <n v="1602"/>
    <x v="55"/>
    <n v="3"/>
    <n v="115"/>
    <n v="6.9912609238451939E-2"/>
    <n v="1.8726591760299626E-3"/>
    <x v="1415"/>
  </r>
  <r>
    <x v="10"/>
    <x v="10"/>
    <x v="177"/>
    <x v="177"/>
    <x v="4"/>
    <n v="1498"/>
    <x v="169"/>
    <n v="3"/>
    <n v="98"/>
    <n v="6.3417890520694256E-2"/>
    <n v="2.0026702269692926E-3"/>
    <x v="1416"/>
  </r>
  <r>
    <x v="10"/>
    <x v="10"/>
    <x v="177"/>
    <x v="177"/>
    <x v="5"/>
    <n v="1451"/>
    <x v="57"/>
    <n v="3"/>
    <n v="93"/>
    <n v="6.202618883528601E-2"/>
    <n v="2.0675396278428669E-3"/>
    <x v="1417"/>
  </r>
  <r>
    <x v="10"/>
    <x v="10"/>
    <x v="177"/>
    <x v="177"/>
    <x v="6"/>
    <n v="1376"/>
    <x v="211"/>
    <n v="3"/>
    <n v="82"/>
    <n v="5.7412790697674417E-2"/>
    <n v="2.1802325581395349E-3"/>
    <x v="1418"/>
  </r>
  <r>
    <x v="10"/>
    <x v="10"/>
    <x v="177"/>
    <x v="177"/>
    <x v="7"/>
    <n v="1452"/>
    <x v="113"/>
    <n v="5"/>
    <n v="91"/>
    <n v="5.9228650137741048E-2"/>
    <n v="3.4435261707988982E-3"/>
    <x v="1419"/>
  </r>
  <r>
    <x v="10"/>
    <x v="10"/>
    <x v="178"/>
    <x v="178"/>
    <x v="0"/>
    <n v="1160"/>
    <x v="286"/>
    <n v="11"/>
    <n v="268"/>
    <n v="0.22155172413793103"/>
    <n v="9.482758620689655E-3"/>
    <x v="1420"/>
  </r>
  <r>
    <x v="10"/>
    <x v="10"/>
    <x v="178"/>
    <x v="178"/>
    <x v="1"/>
    <n v="1121"/>
    <x v="160"/>
    <n v="13"/>
    <n v="267"/>
    <n v="0.22658340767172166"/>
    <n v="1.159678858162355E-2"/>
    <x v="1421"/>
  </r>
  <r>
    <x v="10"/>
    <x v="10"/>
    <x v="178"/>
    <x v="178"/>
    <x v="2"/>
    <n v="1146"/>
    <x v="70"/>
    <n v="13"/>
    <n v="276"/>
    <n v="0.22949389179755672"/>
    <n v="1.1343804537521814E-2"/>
    <x v="1422"/>
  </r>
  <r>
    <x v="10"/>
    <x v="10"/>
    <x v="178"/>
    <x v="178"/>
    <x v="3"/>
    <n v="1148"/>
    <x v="287"/>
    <n v="13"/>
    <n v="256"/>
    <n v="0.21167247386759583"/>
    <n v="1.1324041811846691E-2"/>
    <x v="1423"/>
  </r>
  <r>
    <x v="10"/>
    <x v="10"/>
    <x v="178"/>
    <x v="178"/>
    <x v="4"/>
    <n v="1101"/>
    <x v="72"/>
    <n v="14"/>
    <n v="231"/>
    <n v="0.19709355131698456"/>
    <n v="1.2715712988192553E-2"/>
    <x v="1424"/>
  </r>
  <r>
    <x v="10"/>
    <x v="10"/>
    <x v="178"/>
    <x v="178"/>
    <x v="5"/>
    <n v="1144"/>
    <x v="74"/>
    <n v="14"/>
    <n v="229"/>
    <n v="0.18793706293706294"/>
    <n v="1.2237762237762238E-2"/>
    <x v="1425"/>
  </r>
  <r>
    <x v="10"/>
    <x v="10"/>
    <x v="178"/>
    <x v="178"/>
    <x v="6"/>
    <n v="1119"/>
    <x v="27"/>
    <n v="13"/>
    <n v="215"/>
    <n v="0.18051831992850759"/>
    <n v="1.161751563896336E-2"/>
    <x v="1426"/>
  </r>
  <r>
    <x v="10"/>
    <x v="10"/>
    <x v="178"/>
    <x v="178"/>
    <x v="7"/>
    <n v="1101"/>
    <x v="293"/>
    <n v="15"/>
    <n v="212"/>
    <n v="0.17892824704813806"/>
    <n v="1.3623978201634877E-2"/>
    <x v="1427"/>
  </r>
  <r>
    <x v="10"/>
    <x v="10"/>
    <x v="179"/>
    <x v="179"/>
    <x v="0"/>
    <n v="7225"/>
    <x v="335"/>
    <n v="2"/>
    <n v="914"/>
    <n v="0.12622837370242215"/>
    <n v="2.7681660899653982E-4"/>
    <x v="1428"/>
  </r>
  <r>
    <x v="10"/>
    <x v="10"/>
    <x v="179"/>
    <x v="179"/>
    <x v="1"/>
    <n v="7245"/>
    <x v="336"/>
    <n v="3"/>
    <n v="914"/>
    <n v="0.12574189095928226"/>
    <n v="4.1407867494824016E-4"/>
    <x v="1429"/>
  </r>
  <r>
    <x v="10"/>
    <x v="10"/>
    <x v="179"/>
    <x v="179"/>
    <x v="2"/>
    <n v="7372"/>
    <x v="337"/>
    <n v="2"/>
    <n v="918"/>
    <n v="0.12425393380358112"/>
    <n v="2.7129679869777537E-4"/>
    <x v="1430"/>
  </r>
  <r>
    <x v="10"/>
    <x v="10"/>
    <x v="179"/>
    <x v="179"/>
    <x v="3"/>
    <n v="7520"/>
    <x v="338"/>
    <n v="2"/>
    <n v="835"/>
    <n v="0.11077127659574468"/>
    <n v="2.6595744680851064E-4"/>
    <x v="793"/>
  </r>
  <r>
    <x v="10"/>
    <x v="10"/>
    <x v="179"/>
    <x v="179"/>
    <x v="4"/>
    <n v="7497"/>
    <x v="339"/>
    <n v="2"/>
    <n v="746"/>
    <n v="9.9239695878351339E-2"/>
    <n v="2.6677337601707348E-4"/>
    <x v="1431"/>
  </r>
  <r>
    <x v="10"/>
    <x v="10"/>
    <x v="179"/>
    <x v="179"/>
    <x v="5"/>
    <n v="7719"/>
    <x v="340"/>
    <n v="3"/>
    <n v="717"/>
    <n v="9.2499028371550718E-2"/>
    <n v="3.8865137971239797E-4"/>
    <x v="1432"/>
  </r>
  <r>
    <x v="10"/>
    <x v="10"/>
    <x v="179"/>
    <x v="179"/>
    <x v="6"/>
    <n v="7916"/>
    <x v="341"/>
    <n v="2"/>
    <n v="728"/>
    <n v="9.1712986356745838E-2"/>
    <n v="2.5265285497726126E-4"/>
    <x v="1433"/>
  </r>
  <r>
    <x v="10"/>
    <x v="10"/>
    <x v="179"/>
    <x v="179"/>
    <x v="7"/>
    <n v="7811"/>
    <x v="342"/>
    <n v="2"/>
    <n v="745"/>
    <n v="9.5122263474587118E-2"/>
    <n v="2.5604916143899629E-4"/>
    <x v="1434"/>
  </r>
  <r>
    <x v="10"/>
    <x v="10"/>
    <x v="180"/>
    <x v="180"/>
    <x v="0"/>
    <n v="6626"/>
    <x v="343"/>
    <n v="6"/>
    <n v="695"/>
    <n v="0.10398430425596136"/>
    <n v="9.0552369453667371E-4"/>
    <x v="1435"/>
  </r>
  <r>
    <x v="10"/>
    <x v="10"/>
    <x v="180"/>
    <x v="180"/>
    <x v="1"/>
    <n v="6931"/>
    <x v="344"/>
    <n v="6"/>
    <n v="678"/>
    <n v="9.6955706247294757E-2"/>
    <n v="8.6567594863656036E-4"/>
    <x v="1436"/>
  </r>
  <r>
    <x v="10"/>
    <x v="10"/>
    <x v="180"/>
    <x v="180"/>
    <x v="2"/>
    <n v="7125"/>
    <x v="345"/>
    <n v="5"/>
    <n v="662"/>
    <n v="9.2210526315789479E-2"/>
    <n v="7.0175438596491223E-4"/>
    <x v="1437"/>
  </r>
  <r>
    <x v="10"/>
    <x v="10"/>
    <x v="180"/>
    <x v="180"/>
    <x v="3"/>
    <n v="7590"/>
    <x v="346"/>
    <n v="2"/>
    <n v="662"/>
    <n v="8.6956521739130432E-2"/>
    <n v="2.6350461133069827E-4"/>
    <x v="1438"/>
  </r>
  <r>
    <x v="10"/>
    <x v="10"/>
    <x v="180"/>
    <x v="180"/>
    <x v="4"/>
    <n v="7791"/>
    <x v="347"/>
    <n v="2"/>
    <n v="621"/>
    <n v="7.945064818380182E-2"/>
    <n v="2.5670645616737258E-4"/>
    <x v="1439"/>
  </r>
  <r>
    <x v="10"/>
    <x v="10"/>
    <x v="180"/>
    <x v="180"/>
    <x v="5"/>
    <n v="8027"/>
    <x v="348"/>
    <n v="1"/>
    <n v="617"/>
    <n v="7.6740999127943188E-2"/>
    <n v="1.2457954403886882E-4"/>
    <x v="1440"/>
  </r>
  <r>
    <x v="10"/>
    <x v="10"/>
    <x v="180"/>
    <x v="180"/>
    <x v="6"/>
    <n v="8320"/>
    <x v="349"/>
    <n v="1"/>
    <n v="628"/>
    <n v="7.5360576923076919E-2"/>
    <n v="1.201923076923077E-4"/>
    <x v="1441"/>
  </r>
  <r>
    <x v="10"/>
    <x v="10"/>
    <x v="180"/>
    <x v="180"/>
    <x v="7"/>
    <n v="7997"/>
    <x v="350"/>
    <n v="2"/>
    <n v="609"/>
    <n v="7.5903463798924597E-2"/>
    <n v="2.5009378516943853E-4"/>
    <x v="1442"/>
  </r>
  <r>
    <x v="10"/>
    <x v="10"/>
    <x v="181"/>
    <x v="181"/>
    <x v="0"/>
    <n v="7620"/>
    <x v="351"/>
    <n v="3"/>
    <n v="581"/>
    <n v="7.5853018372703418E-2"/>
    <n v="3.937007874015748E-4"/>
    <x v="1443"/>
  </r>
  <r>
    <x v="10"/>
    <x v="10"/>
    <x v="181"/>
    <x v="181"/>
    <x v="1"/>
    <n v="7318"/>
    <x v="352"/>
    <n v="2"/>
    <n v="568"/>
    <n v="7.734353648537852E-2"/>
    <n v="2.7329871549603714E-4"/>
    <x v="1444"/>
  </r>
  <r>
    <x v="10"/>
    <x v="10"/>
    <x v="181"/>
    <x v="181"/>
    <x v="2"/>
    <n v="7285"/>
    <x v="353"/>
    <n v="1"/>
    <n v="513"/>
    <n v="7.0281400137268357E-2"/>
    <n v="1.3726835964310226E-4"/>
    <x v="1445"/>
  </r>
  <r>
    <x v="10"/>
    <x v="10"/>
    <x v="181"/>
    <x v="181"/>
    <x v="3"/>
    <n v="7314"/>
    <x v="354"/>
    <n v="5"/>
    <n v="498"/>
    <n v="6.7404976756904572E-2"/>
    <n v="6.8362045392398143E-4"/>
    <x v="1446"/>
  </r>
  <r>
    <x v="10"/>
    <x v="10"/>
    <x v="181"/>
    <x v="181"/>
    <x v="4"/>
    <n v="7475"/>
    <x v="355"/>
    <n v="5"/>
    <n v="461"/>
    <n v="6.1003344481605354E-2"/>
    <n v="6.6889632107023408E-4"/>
    <x v="1447"/>
  </r>
  <r>
    <x v="10"/>
    <x v="10"/>
    <x v="181"/>
    <x v="181"/>
    <x v="5"/>
    <n v="7715"/>
    <x v="356"/>
    <n v="3"/>
    <n v="456"/>
    <n v="5.8716785482825662E-2"/>
    <n v="3.8885288399222292E-4"/>
    <x v="1448"/>
  </r>
  <r>
    <x v="10"/>
    <x v="10"/>
    <x v="181"/>
    <x v="181"/>
    <x v="6"/>
    <n v="7917"/>
    <x v="357"/>
    <n v="3"/>
    <n v="437"/>
    <n v="5.4818744473916887E-2"/>
    <n v="3.7893141341417203E-4"/>
    <x v="1449"/>
  </r>
  <r>
    <x v="10"/>
    <x v="10"/>
    <x v="181"/>
    <x v="181"/>
    <x v="7"/>
    <n v="7529"/>
    <x v="15"/>
    <n v="1"/>
    <n v="363"/>
    <n v="4.8080754416257136E-2"/>
    <n v="1.3281976358082084E-4"/>
    <x v="1450"/>
  </r>
  <r>
    <x v="10"/>
    <x v="10"/>
    <x v="182"/>
    <x v="182"/>
    <x v="0"/>
    <n v="3279"/>
    <x v="73"/>
    <n v="2"/>
    <n v="231"/>
    <n v="6.9838365355291254E-2"/>
    <n v="6.0994205550472704E-4"/>
    <x v="1451"/>
  </r>
  <r>
    <x v="10"/>
    <x v="10"/>
    <x v="182"/>
    <x v="182"/>
    <x v="1"/>
    <n v="3191"/>
    <x v="358"/>
    <n v="3"/>
    <n v="225"/>
    <n v="6.9570667502350358E-2"/>
    <n v="9.4014415543716701E-4"/>
    <x v="1452"/>
  </r>
  <r>
    <x v="10"/>
    <x v="10"/>
    <x v="182"/>
    <x v="182"/>
    <x v="2"/>
    <n v="3362"/>
    <x v="126"/>
    <n v="2"/>
    <n v="213"/>
    <n v="6.2760261748958948E-2"/>
    <n v="5.9488399762046404E-4"/>
    <x v="1453"/>
  </r>
  <r>
    <x v="10"/>
    <x v="10"/>
    <x v="182"/>
    <x v="182"/>
    <x v="3"/>
    <n v="3497"/>
    <x v="25"/>
    <n v="3"/>
    <n v="213"/>
    <n v="6.0051472690877898E-2"/>
    <n v="8.5787818129825567E-4"/>
    <x v="1454"/>
  </r>
  <r>
    <x v="10"/>
    <x v="10"/>
    <x v="182"/>
    <x v="182"/>
    <x v="4"/>
    <n v="3693"/>
    <x v="241"/>
    <n v="1"/>
    <n v="191"/>
    <n v="5.1448686704576224E-2"/>
    <n v="2.7078256160303275E-4"/>
    <x v="1455"/>
  </r>
  <r>
    <x v="10"/>
    <x v="10"/>
    <x v="182"/>
    <x v="182"/>
    <x v="5"/>
    <n v="3748"/>
    <x v="95"/>
    <n v="2"/>
    <n v="178"/>
    <n v="4.6958377801494131E-2"/>
    <n v="5.3361792956243333E-4"/>
    <x v="1456"/>
  </r>
  <r>
    <x v="10"/>
    <x v="10"/>
    <x v="182"/>
    <x v="182"/>
    <x v="6"/>
    <n v="3766"/>
    <x v="131"/>
    <n v="2"/>
    <n v="181"/>
    <n v="4.753053637812002E-2"/>
    <n v="5.3106744556558679E-4"/>
    <x v="1457"/>
  </r>
  <r>
    <x v="10"/>
    <x v="10"/>
    <x v="182"/>
    <x v="182"/>
    <x v="7"/>
    <n v="3693"/>
    <x v="325"/>
    <n v="2"/>
    <n v="193"/>
    <n v="5.1719469266179256E-2"/>
    <n v="5.415651232060655E-4"/>
    <x v="1458"/>
  </r>
  <r>
    <x v="10"/>
    <x v="10"/>
    <x v="183"/>
    <x v="183"/>
    <x v="0"/>
    <n v="16942"/>
    <x v="359"/>
    <n v="4"/>
    <n v="321"/>
    <n v="1.8710895998111203E-2"/>
    <n v="2.3609963404556722E-4"/>
    <x v="1459"/>
  </r>
  <r>
    <x v="10"/>
    <x v="10"/>
    <x v="183"/>
    <x v="183"/>
    <x v="1"/>
    <n v="17403"/>
    <x v="16"/>
    <n v="3"/>
    <n v="361"/>
    <n v="2.0571165890938343E-2"/>
    <n v="1.7238407171177384E-4"/>
    <x v="1460"/>
  </r>
  <r>
    <x v="10"/>
    <x v="10"/>
    <x v="183"/>
    <x v="183"/>
    <x v="2"/>
    <n v="18296"/>
    <x v="306"/>
    <n v="4"/>
    <n v="207"/>
    <n v="1.109532138172278E-2"/>
    <n v="2.1862702229995628E-4"/>
    <x v="1461"/>
  </r>
  <r>
    <x v="10"/>
    <x v="10"/>
    <x v="183"/>
    <x v="183"/>
    <x v="3"/>
    <n v="20140"/>
    <x v="269"/>
    <n v="5"/>
    <n v="175"/>
    <n v="8.4409136047666339E-3"/>
    <n v="2.4826216484607745E-4"/>
    <x v="1462"/>
  </r>
  <r>
    <x v="10"/>
    <x v="10"/>
    <x v="183"/>
    <x v="183"/>
    <x v="4"/>
    <n v="22892"/>
    <x v="360"/>
    <n v="9"/>
    <n v="165"/>
    <n v="6.8146077232220867E-3"/>
    <n v="3.9315044557050496E-4"/>
    <x v="1463"/>
  </r>
  <r>
    <x v="10"/>
    <x v="10"/>
    <x v="183"/>
    <x v="183"/>
    <x v="5"/>
    <n v="24288"/>
    <x v="269"/>
    <n v="11"/>
    <n v="181"/>
    <n v="6.999341238471673E-3"/>
    <n v="4.5289855072463769E-4"/>
    <x v="1464"/>
  </r>
  <r>
    <x v="10"/>
    <x v="10"/>
    <x v="183"/>
    <x v="183"/>
    <x v="6"/>
    <n v="25205"/>
    <x v="2"/>
    <n v="11"/>
    <n v="175"/>
    <n v="6.5066455068438804E-3"/>
    <n v="4.3642134497123586E-4"/>
    <x v="1465"/>
  </r>
  <r>
    <x v="10"/>
    <x v="10"/>
    <x v="183"/>
    <x v="183"/>
    <x v="7"/>
    <n v="23084"/>
    <x v="238"/>
    <n v="8"/>
    <n v="161"/>
    <n v="6.6279674233235145E-3"/>
    <n v="3.4656038814763474E-4"/>
    <x v="1466"/>
  </r>
  <r>
    <x v="10"/>
    <x v="10"/>
    <x v="184"/>
    <x v="184"/>
    <x v="0"/>
    <n v="3698"/>
    <x v="137"/>
    <n v="0"/>
    <n v="152"/>
    <n v="4.1103299080584098E-2"/>
    <n v="0"/>
    <x v="1467"/>
  </r>
  <r>
    <x v="10"/>
    <x v="10"/>
    <x v="184"/>
    <x v="184"/>
    <x v="1"/>
    <n v="3875"/>
    <x v="107"/>
    <n v="0"/>
    <n v="130"/>
    <n v="3.3548387096774192E-2"/>
    <n v="0"/>
    <x v="1468"/>
  </r>
  <r>
    <x v="10"/>
    <x v="10"/>
    <x v="184"/>
    <x v="184"/>
    <x v="2"/>
    <n v="3760"/>
    <x v="138"/>
    <n v="0"/>
    <n v="133"/>
    <n v="3.5372340425531917E-2"/>
    <n v="0"/>
    <x v="1469"/>
  </r>
  <r>
    <x v="10"/>
    <x v="10"/>
    <x v="184"/>
    <x v="184"/>
    <x v="3"/>
    <n v="3851"/>
    <x v="92"/>
    <n v="0"/>
    <n v="101"/>
    <n v="2.6226954037912229E-2"/>
    <n v="0"/>
    <x v="1470"/>
  </r>
  <r>
    <x v="10"/>
    <x v="10"/>
    <x v="184"/>
    <x v="184"/>
    <x v="4"/>
    <n v="3596"/>
    <x v="169"/>
    <n v="0"/>
    <n v="95"/>
    <n v="2.6418242491657397E-2"/>
    <n v="0"/>
    <x v="1471"/>
  </r>
  <r>
    <x v="10"/>
    <x v="10"/>
    <x v="184"/>
    <x v="184"/>
    <x v="5"/>
    <n v="3671"/>
    <x v="113"/>
    <n v="0"/>
    <n v="86"/>
    <n v="2.3426859166439662E-2"/>
    <n v="0"/>
    <x v="1472"/>
  </r>
  <r>
    <x v="10"/>
    <x v="10"/>
    <x v="184"/>
    <x v="184"/>
    <x v="6"/>
    <n v="3728"/>
    <x v="45"/>
    <n v="0"/>
    <n v="87"/>
    <n v="2.3336909871244635E-2"/>
    <n v="0"/>
    <x v="1473"/>
  </r>
  <r>
    <x v="10"/>
    <x v="10"/>
    <x v="184"/>
    <x v="184"/>
    <x v="7"/>
    <n v="3550"/>
    <x v="225"/>
    <n v="0"/>
    <n v="65"/>
    <n v="1.8309859154929577E-2"/>
    <n v="0"/>
    <x v="1474"/>
  </r>
  <r>
    <x v="10"/>
    <x v="10"/>
    <x v="185"/>
    <x v="185"/>
    <x v="0"/>
    <n v="521"/>
    <x v="98"/>
    <n v="2"/>
    <n v="56"/>
    <n v="0.1036468330134357"/>
    <n v="3.838771593090211E-3"/>
    <x v="1475"/>
  </r>
  <r>
    <x v="10"/>
    <x v="10"/>
    <x v="185"/>
    <x v="185"/>
    <x v="1"/>
    <n v="503"/>
    <x v="142"/>
    <n v="2"/>
    <n v="50"/>
    <n v="9.5427435387673953E-2"/>
    <n v="3.9761431411530811E-3"/>
    <x v="1476"/>
  </r>
  <r>
    <x v="10"/>
    <x v="10"/>
    <x v="185"/>
    <x v="185"/>
    <x v="2"/>
    <n v="510"/>
    <x v="13"/>
    <n v="1"/>
    <n v="50"/>
    <n v="9.6078431372549025E-2"/>
    <n v="1.9607843137254902E-3"/>
    <x v="1477"/>
  </r>
  <r>
    <x v="10"/>
    <x v="10"/>
    <x v="185"/>
    <x v="185"/>
    <x v="3"/>
    <n v="528"/>
    <x v="12"/>
    <n v="1"/>
    <n v="47"/>
    <n v="8.7121212121212127E-2"/>
    <n v="1.893939393939394E-3"/>
    <x v="1478"/>
  </r>
  <r>
    <x v="10"/>
    <x v="10"/>
    <x v="185"/>
    <x v="185"/>
    <x v="4"/>
    <n v="516"/>
    <x v="105"/>
    <n v="0"/>
    <n v="37"/>
    <n v="7.170542635658915E-2"/>
    <n v="0"/>
    <x v="1479"/>
  </r>
  <r>
    <x v="10"/>
    <x v="10"/>
    <x v="185"/>
    <x v="185"/>
    <x v="5"/>
    <n v="553"/>
    <x v="105"/>
    <n v="0"/>
    <n v="37"/>
    <n v="6.6907775768535266E-2"/>
    <n v="0"/>
    <x v="1480"/>
  </r>
  <r>
    <x v="10"/>
    <x v="10"/>
    <x v="185"/>
    <x v="185"/>
    <x v="6"/>
    <n v="585"/>
    <x v="145"/>
    <n v="0"/>
    <n v="39"/>
    <n v="6.6666666666666666E-2"/>
    <n v="0"/>
    <x v="597"/>
  </r>
  <r>
    <x v="10"/>
    <x v="10"/>
    <x v="185"/>
    <x v="185"/>
    <x v="7"/>
    <n v="539"/>
    <x v="9"/>
    <n v="0"/>
    <n v="43"/>
    <n v="7.9777365491651209E-2"/>
    <n v="0"/>
    <x v="1481"/>
  </r>
  <r>
    <x v="10"/>
    <x v="10"/>
    <x v="186"/>
    <x v="186"/>
    <x v="0"/>
    <n v="4076"/>
    <x v="260"/>
    <n v="2"/>
    <n v="182"/>
    <n v="4.4160942100098133E-2"/>
    <n v="4.906771344455348E-4"/>
    <x v="1482"/>
  </r>
  <r>
    <x v="10"/>
    <x v="10"/>
    <x v="186"/>
    <x v="186"/>
    <x v="1"/>
    <n v="4197"/>
    <x v="240"/>
    <n v="2"/>
    <n v="188"/>
    <n v="4.431736954967834E-2"/>
    <n v="4.7653085537288539E-4"/>
    <x v="1483"/>
  </r>
  <r>
    <x v="10"/>
    <x v="10"/>
    <x v="186"/>
    <x v="186"/>
    <x v="2"/>
    <n v="4303"/>
    <x v="94"/>
    <n v="2"/>
    <n v="174"/>
    <n v="3.9972112479665353E-2"/>
    <n v="4.6479200557750407E-4"/>
    <x v="1484"/>
  </r>
  <r>
    <x v="10"/>
    <x v="10"/>
    <x v="186"/>
    <x v="186"/>
    <x v="3"/>
    <n v="4276"/>
    <x v="4"/>
    <n v="2"/>
    <n v="151"/>
    <n v="3.4845650140318055E-2"/>
    <n v="4.6772684752104771E-4"/>
    <x v="1485"/>
  </r>
  <r>
    <x v="10"/>
    <x v="10"/>
    <x v="186"/>
    <x v="186"/>
    <x v="4"/>
    <n v="4291"/>
    <x v="141"/>
    <n v="2"/>
    <n v="130"/>
    <n v="2.9829876485667678E-2"/>
    <n v="4.6609182008855747E-4"/>
    <x v="1486"/>
  </r>
  <r>
    <x v="10"/>
    <x v="10"/>
    <x v="186"/>
    <x v="186"/>
    <x v="5"/>
    <n v="4282"/>
    <x v="200"/>
    <n v="2"/>
    <n v="126"/>
    <n v="2.8958430639887903E-2"/>
    <n v="4.6707146193367583E-4"/>
    <x v="1487"/>
  </r>
  <r>
    <x v="10"/>
    <x v="10"/>
    <x v="186"/>
    <x v="186"/>
    <x v="6"/>
    <n v="4330"/>
    <x v="141"/>
    <n v="1"/>
    <n v="129"/>
    <n v="2.9561200923787528E-2"/>
    <n v="2.3094688221709007E-4"/>
    <x v="1488"/>
  </r>
  <r>
    <x v="10"/>
    <x v="10"/>
    <x v="186"/>
    <x v="186"/>
    <x v="7"/>
    <n v="4139"/>
    <x v="225"/>
    <n v="3"/>
    <n v="68"/>
    <n v="1.5704276395264557E-2"/>
    <n v="7.2481275670451797E-4"/>
    <x v="1489"/>
  </r>
  <r>
    <x v="10"/>
    <x v="10"/>
    <x v="187"/>
    <x v="187"/>
    <x v="0"/>
    <n v="1461"/>
    <x v="296"/>
    <n v="2"/>
    <n v="210"/>
    <n v="0.14236824093086928"/>
    <n v="1.3689253935660506E-3"/>
    <x v="1490"/>
  </r>
  <r>
    <x v="10"/>
    <x v="10"/>
    <x v="187"/>
    <x v="187"/>
    <x v="1"/>
    <n v="1432"/>
    <x v="255"/>
    <n v="2"/>
    <n v="203"/>
    <n v="0.14036312849162011"/>
    <n v="1.3966480446927375E-3"/>
    <x v="1491"/>
  </r>
  <r>
    <x v="10"/>
    <x v="10"/>
    <x v="187"/>
    <x v="187"/>
    <x v="2"/>
    <n v="1580"/>
    <x v="17"/>
    <n v="2"/>
    <n v="214"/>
    <n v="0.13417721518987341"/>
    <n v="1.2658227848101266E-3"/>
    <x v="1492"/>
  </r>
  <r>
    <x v="10"/>
    <x v="10"/>
    <x v="187"/>
    <x v="187"/>
    <x v="3"/>
    <n v="1467"/>
    <x v="265"/>
    <n v="4"/>
    <n v="198"/>
    <n v="0.13224267211997273"/>
    <n v="2.7266530334014998E-3"/>
    <x v="1493"/>
  </r>
  <r>
    <x v="10"/>
    <x v="10"/>
    <x v="187"/>
    <x v="187"/>
    <x v="4"/>
    <n v="1399"/>
    <x v="260"/>
    <n v="5"/>
    <n v="185"/>
    <n v="0.12866333095067906"/>
    <n v="3.5739814152966403E-3"/>
    <x v="1494"/>
  </r>
  <r>
    <x v="10"/>
    <x v="10"/>
    <x v="187"/>
    <x v="187"/>
    <x v="5"/>
    <n v="1345"/>
    <x v="131"/>
    <n v="6"/>
    <n v="185"/>
    <n v="0.13308550185873605"/>
    <n v="4.4609665427509295E-3"/>
    <x v="1495"/>
  </r>
  <r>
    <x v="10"/>
    <x v="10"/>
    <x v="187"/>
    <x v="187"/>
    <x v="6"/>
    <n v="1326"/>
    <x v="94"/>
    <n v="3"/>
    <n v="175"/>
    <n v="0.1297134238310709"/>
    <n v="2.2624434389140274E-3"/>
    <x v="1496"/>
  </r>
  <r>
    <x v="10"/>
    <x v="10"/>
    <x v="187"/>
    <x v="187"/>
    <x v="7"/>
    <n v="1270"/>
    <x v="130"/>
    <n v="2"/>
    <n v="191"/>
    <n v="0.14881889763779527"/>
    <n v="1.5748031496062992E-3"/>
    <x v="1497"/>
  </r>
  <r>
    <x v="10"/>
    <x v="10"/>
    <x v="188"/>
    <x v="188"/>
    <x v="0"/>
    <n v="1966"/>
    <x v="19"/>
    <n v="7"/>
    <n v="226"/>
    <n v="0.11139369277721262"/>
    <n v="3.5605289928789421E-3"/>
    <x v="1498"/>
  </r>
  <r>
    <x v="10"/>
    <x v="10"/>
    <x v="188"/>
    <x v="188"/>
    <x v="1"/>
    <n v="1922"/>
    <x v="296"/>
    <n v="9"/>
    <n v="217"/>
    <n v="0.10822060353798127"/>
    <n v="4.6826222684703432E-3"/>
    <x v="1499"/>
  </r>
  <r>
    <x v="10"/>
    <x v="10"/>
    <x v="188"/>
    <x v="188"/>
    <x v="2"/>
    <n v="2100"/>
    <x v="268"/>
    <n v="4"/>
    <n v="220"/>
    <n v="0.10285714285714286"/>
    <n v="1.9047619047619048E-3"/>
    <x v="1500"/>
  </r>
  <r>
    <x v="10"/>
    <x v="10"/>
    <x v="188"/>
    <x v="188"/>
    <x v="3"/>
    <n v="2140"/>
    <x v="306"/>
    <n v="4"/>
    <n v="207"/>
    <n v="9.4859813084112149E-2"/>
    <n v="1.869158878504673E-3"/>
    <x v="1501"/>
  </r>
  <r>
    <x v="10"/>
    <x v="10"/>
    <x v="188"/>
    <x v="188"/>
    <x v="4"/>
    <n v="2141"/>
    <x v="21"/>
    <n v="5"/>
    <n v="186"/>
    <n v="8.4539934609995329E-2"/>
    <n v="2.3353573096683792E-3"/>
    <x v="1502"/>
  </r>
  <r>
    <x v="10"/>
    <x v="10"/>
    <x v="188"/>
    <x v="188"/>
    <x v="5"/>
    <n v="2178"/>
    <x v="214"/>
    <n v="8"/>
    <n v="181"/>
    <n v="7.9430670339761256E-2"/>
    <n v="3.6730945821854912E-3"/>
    <x v="1503"/>
  </r>
  <r>
    <x v="10"/>
    <x v="10"/>
    <x v="188"/>
    <x v="188"/>
    <x v="6"/>
    <n v="2184"/>
    <x v="320"/>
    <n v="5"/>
    <n v="173"/>
    <n v="7.6923076923076927E-2"/>
    <n v="2.2893772893772895E-3"/>
    <x v="1504"/>
  </r>
  <r>
    <x v="10"/>
    <x v="10"/>
    <x v="188"/>
    <x v="188"/>
    <x v="7"/>
    <n v="2185"/>
    <x v="178"/>
    <n v="5"/>
    <n v="166"/>
    <n v="7.3684210526315783E-2"/>
    <n v="2.2883295194508009E-3"/>
    <x v="1505"/>
  </r>
  <r>
    <x v="10"/>
    <x v="10"/>
    <x v="189"/>
    <x v="189"/>
    <x v="0"/>
    <n v="2135"/>
    <x v="35"/>
    <n v="5"/>
    <n v="38"/>
    <n v="1.5456674473067917E-2"/>
    <n v="2.34192037470726E-3"/>
    <x v="1506"/>
  </r>
  <r>
    <x v="10"/>
    <x v="10"/>
    <x v="189"/>
    <x v="189"/>
    <x v="1"/>
    <n v="2177"/>
    <x v="143"/>
    <n v="3"/>
    <n v="41"/>
    <n v="1.7455213596692696E-2"/>
    <n v="1.3780431786862655E-3"/>
    <x v="1507"/>
  </r>
  <r>
    <x v="10"/>
    <x v="10"/>
    <x v="189"/>
    <x v="189"/>
    <x v="2"/>
    <n v="2180"/>
    <x v="152"/>
    <n v="3"/>
    <n v="37"/>
    <n v="1.5596330275229359E-2"/>
    <n v="1.3761467889908258E-3"/>
    <x v="1508"/>
  </r>
  <r>
    <x v="10"/>
    <x v="10"/>
    <x v="189"/>
    <x v="189"/>
    <x v="3"/>
    <n v="2131"/>
    <x v="144"/>
    <n v="2"/>
    <n v="34"/>
    <n v="1.5016424213984044E-2"/>
    <n v="9.3852651337400278E-4"/>
    <x v="1509"/>
  </r>
  <r>
    <x v="10"/>
    <x v="10"/>
    <x v="189"/>
    <x v="189"/>
    <x v="4"/>
    <n v="2100"/>
    <x v="172"/>
    <n v="2"/>
    <n v="37"/>
    <n v="1.6666666666666666E-2"/>
    <n v="9.5238095238095238E-4"/>
    <x v="1510"/>
  </r>
  <r>
    <x v="10"/>
    <x v="10"/>
    <x v="189"/>
    <x v="189"/>
    <x v="5"/>
    <n v="2048"/>
    <x v="34"/>
    <n v="4"/>
    <n v="34"/>
    <n v="1.46484375E-2"/>
    <n v="1.953125E-3"/>
    <x v="1511"/>
  </r>
  <r>
    <x v="10"/>
    <x v="10"/>
    <x v="189"/>
    <x v="189"/>
    <x v="6"/>
    <n v="2074"/>
    <x v="170"/>
    <n v="4"/>
    <n v="33"/>
    <n v="1.3982642237222759E-2"/>
    <n v="1.9286403085824494E-3"/>
    <x v="1512"/>
  </r>
  <r>
    <x v="10"/>
    <x v="10"/>
    <x v="189"/>
    <x v="189"/>
    <x v="7"/>
    <n v="1972"/>
    <x v="33"/>
    <n v="2"/>
    <n v="21"/>
    <n v="9.6348884381338741E-3"/>
    <n v="1.0141987829614604E-3"/>
    <x v="1513"/>
  </r>
  <r>
    <x v="10"/>
    <x v="10"/>
    <x v="190"/>
    <x v="190"/>
    <x v="0"/>
    <n v="1371"/>
    <x v="205"/>
    <n v="1"/>
    <n v="422"/>
    <n v="0.30707512764405542"/>
    <n v="7.2939460247994166E-4"/>
    <x v="1514"/>
  </r>
  <r>
    <x v="10"/>
    <x v="10"/>
    <x v="190"/>
    <x v="190"/>
    <x v="1"/>
    <n v="1436"/>
    <x v="361"/>
    <n v="1"/>
    <n v="431"/>
    <n v="0.29944289693593312"/>
    <n v="6.9637883008356546E-4"/>
    <x v="1515"/>
  </r>
  <r>
    <x v="10"/>
    <x v="10"/>
    <x v="190"/>
    <x v="190"/>
    <x v="2"/>
    <n v="1474"/>
    <x v="362"/>
    <n v="1"/>
    <n v="440"/>
    <n v="0.29782903663500676"/>
    <n v="6.7842605156037987E-4"/>
    <x v="1516"/>
  </r>
  <r>
    <x v="10"/>
    <x v="10"/>
    <x v="190"/>
    <x v="190"/>
    <x v="3"/>
    <n v="1462"/>
    <x v="203"/>
    <n v="1"/>
    <n v="444"/>
    <n v="0.30300957592339262"/>
    <n v="6.8399452804377564E-4"/>
    <x v="1517"/>
  </r>
  <r>
    <x v="10"/>
    <x v="10"/>
    <x v="190"/>
    <x v="190"/>
    <x v="4"/>
    <n v="1411"/>
    <x v="285"/>
    <n v="1"/>
    <n v="366"/>
    <n v="0.25868178596739899"/>
    <n v="7.0871722182849046E-4"/>
    <x v="1518"/>
  </r>
  <r>
    <x v="10"/>
    <x v="10"/>
    <x v="190"/>
    <x v="190"/>
    <x v="5"/>
    <n v="1472"/>
    <x v="285"/>
    <n v="1"/>
    <n v="366"/>
    <n v="0.24796195652173914"/>
    <n v="6.793478260869565E-4"/>
    <x v="1519"/>
  </r>
  <r>
    <x v="10"/>
    <x v="10"/>
    <x v="190"/>
    <x v="190"/>
    <x v="6"/>
    <n v="1472"/>
    <x v="363"/>
    <n v="1"/>
    <n v="346"/>
    <n v="0.234375"/>
    <n v="6.793478260869565E-4"/>
    <x v="1520"/>
  </r>
  <r>
    <x v="10"/>
    <x v="10"/>
    <x v="190"/>
    <x v="190"/>
    <x v="7"/>
    <n v="1375"/>
    <x v="364"/>
    <n v="1"/>
    <n v="295"/>
    <n v="0.21381818181818182"/>
    <n v="7.2727272727272723E-4"/>
    <x v="1521"/>
  </r>
  <r>
    <x v="10"/>
    <x v="10"/>
    <x v="191"/>
    <x v="191"/>
    <x v="0"/>
    <n v="1037"/>
    <x v="41"/>
    <n v="0"/>
    <n v="134"/>
    <n v="0.12921890067502412"/>
    <n v="0"/>
    <x v="1522"/>
  </r>
  <r>
    <x v="10"/>
    <x v="10"/>
    <x v="191"/>
    <x v="191"/>
    <x v="1"/>
    <n v="1085"/>
    <x v="200"/>
    <n v="0"/>
    <n v="124"/>
    <n v="0.11428571428571428"/>
    <n v="0"/>
    <x v="1523"/>
  </r>
  <r>
    <x v="10"/>
    <x v="10"/>
    <x v="191"/>
    <x v="191"/>
    <x v="2"/>
    <n v="1102"/>
    <x v="110"/>
    <n v="0"/>
    <n v="103"/>
    <n v="9.3466424682395646E-2"/>
    <n v="0"/>
    <x v="1524"/>
  </r>
  <r>
    <x v="10"/>
    <x v="10"/>
    <x v="191"/>
    <x v="191"/>
    <x v="3"/>
    <n v="1195"/>
    <x v="77"/>
    <n v="0"/>
    <n v="97"/>
    <n v="8.117154811715481E-2"/>
    <n v="0"/>
    <x v="1525"/>
  </r>
  <r>
    <x v="10"/>
    <x v="10"/>
    <x v="191"/>
    <x v="191"/>
    <x v="4"/>
    <n v="1170"/>
    <x v="109"/>
    <n v="0"/>
    <n v="89"/>
    <n v="7.6068376068376062E-2"/>
    <n v="0"/>
    <x v="1526"/>
  </r>
  <r>
    <x v="10"/>
    <x v="10"/>
    <x v="191"/>
    <x v="191"/>
    <x v="5"/>
    <n v="1169"/>
    <x v="169"/>
    <n v="0"/>
    <n v="95"/>
    <n v="8.1266039349871685E-2"/>
    <n v="0"/>
    <x v="1527"/>
  </r>
  <r>
    <x v="10"/>
    <x v="10"/>
    <x v="191"/>
    <x v="191"/>
    <x v="6"/>
    <n v="1163"/>
    <x v="169"/>
    <n v="0"/>
    <n v="95"/>
    <n v="8.1685296646603608E-2"/>
    <n v="0"/>
    <x v="1528"/>
  </r>
  <r>
    <x v="10"/>
    <x v="10"/>
    <x v="191"/>
    <x v="191"/>
    <x v="7"/>
    <n v="1208"/>
    <x v="243"/>
    <n v="0"/>
    <n v="146"/>
    <n v="0.12086092715231789"/>
    <n v="0"/>
    <x v="1529"/>
  </r>
  <r>
    <x v="10"/>
    <x v="10"/>
    <x v="192"/>
    <x v="192"/>
    <x v="0"/>
    <n v="290"/>
    <x v="47"/>
    <n v="0"/>
    <n v="3"/>
    <n v="1.0344827586206896E-2"/>
    <n v="0"/>
    <x v="1530"/>
  </r>
  <r>
    <x v="10"/>
    <x v="10"/>
    <x v="192"/>
    <x v="192"/>
    <x v="1"/>
    <n v="303"/>
    <x v="47"/>
    <n v="0"/>
    <n v="3"/>
    <n v="9.9009900990099011E-3"/>
    <n v="0"/>
    <x v="1531"/>
  </r>
  <r>
    <x v="10"/>
    <x v="10"/>
    <x v="192"/>
    <x v="192"/>
    <x v="2"/>
    <n v="304"/>
    <x v="48"/>
    <n v="0"/>
    <n v="6"/>
    <n v="1.9736842105263157E-2"/>
    <n v="0"/>
    <x v="1532"/>
  </r>
  <r>
    <x v="10"/>
    <x v="10"/>
    <x v="192"/>
    <x v="192"/>
    <x v="3"/>
    <n v="319"/>
    <x v="48"/>
    <n v="0"/>
    <n v="6"/>
    <n v="1.8808777429467086E-2"/>
    <n v="0"/>
    <x v="1533"/>
  </r>
  <r>
    <x v="10"/>
    <x v="10"/>
    <x v="192"/>
    <x v="192"/>
    <x v="4"/>
    <n v="315"/>
    <x v="365"/>
    <n v="0"/>
    <n v="5"/>
    <n v="1.5873015873015872E-2"/>
    <n v="0"/>
    <x v="1178"/>
  </r>
  <r>
    <x v="10"/>
    <x v="10"/>
    <x v="192"/>
    <x v="192"/>
    <x v="5"/>
    <n v="296"/>
    <x v="46"/>
    <n v="0"/>
    <n v="4"/>
    <n v="1.3513513513513514E-2"/>
    <n v="0"/>
    <x v="1534"/>
  </r>
  <r>
    <x v="10"/>
    <x v="10"/>
    <x v="192"/>
    <x v="192"/>
    <x v="6"/>
    <n v="292"/>
    <x v="318"/>
    <n v="0"/>
    <n v="7"/>
    <n v="2.3972602739726026E-2"/>
    <n v="0"/>
    <x v="1535"/>
  </r>
  <r>
    <x v="10"/>
    <x v="10"/>
    <x v="192"/>
    <x v="192"/>
    <x v="7"/>
    <n v="318"/>
    <x v="365"/>
    <n v="0"/>
    <n v="5"/>
    <n v="1.5723270440251572E-2"/>
    <n v="0"/>
    <x v="1536"/>
  </r>
  <r>
    <x v="10"/>
    <x v="10"/>
    <x v="193"/>
    <x v="193"/>
    <x v="0"/>
    <n v="297"/>
    <x v="148"/>
    <n v="0"/>
    <n v="16"/>
    <n v="5.387205387205387E-2"/>
    <n v="0"/>
    <x v="1537"/>
  </r>
  <r>
    <x v="10"/>
    <x v="10"/>
    <x v="193"/>
    <x v="193"/>
    <x v="1"/>
    <n v="295"/>
    <x v="37"/>
    <n v="0"/>
    <n v="23"/>
    <n v="7.796610169491526E-2"/>
    <n v="0"/>
    <x v="1538"/>
  </r>
  <r>
    <x v="10"/>
    <x v="10"/>
    <x v="193"/>
    <x v="193"/>
    <x v="2"/>
    <n v="291"/>
    <x v="28"/>
    <n v="0"/>
    <n v="22"/>
    <n v="7.560137457044673E-2"/>
    <n v="0"/>
    <x v="1539"/>
  </r>
  <r>
    <x v="10"/>
    <x v="10"/>
    <x v="193"/>
    <x v="193"/>
    <x v="3"/>
    <n v="292"/>
    <x v="171"/>
    <n v="0"/>
    <n v="26"/>
    <n v="8.9041095890410954E-2"/>
    <n v="0"/>
    <x v="1540"/>
  </r>
  <r>
    <x v="10"/>
    <x v="10"/>
    <x v="193"/>
    <x v="193"/>
    <x v="4"/>
    <n v="317"/>
    <x v="29"/>
    <n v="0"/>
    <n v="20"/>
    <n v="6.3091482649842268E-2"/>
    <n v="0"/>
    <x v="1541"/>
  </r>
  <r>
    <x v="10"/>
    <x v="10"/>
    <x v="193"/>
    <x v="193"/>
    <x v="5"/>
    <n v="325"/>
    <x v="32"/>
    <n v="0"/>
    <n v="18"/>
    <n v="5.5384615384615386E-2"/>
    <n v="0"/>
    <x v="1542"/>
  </r>
  <r>
    <x v="10"/>
    <x v="10"/>
    <x v="193"/>
    <x v="193"/>
    <x v="6"/>
    <n v="327"/>
    <x v="147"/>
    <n v="0"/>
    <n v="17"/>
    <n v="5.1987767584097858E-2"/>
    <n v="0"/>
    <x v="1543"/>
  </r>
  <r>
    <x v="10"/>
    <x v="10"/>
    <x v="193"/>
    <x v="193"/>
    <x v="7"/>
    <n v="297"/>
    <x v="32"/>
    <n v="0"/>
    <n v="18"/>
    <n v="6.0606060606060608E-2"/>
    <n v="0"/>
    <x v="1544"/>
  </r>
  <r>
    <x v="10"/>
    <x v="10"/>
    <x v="194"/>
    <x v="194"/>
    <x v="0"/>
    <n v="4048"/>
    <x v="322"/>
    <n v="7"/>
    <n v="256"/>
    <n v="6.151185770750988E-2"/>
    <n v="1.7292490118577075E-3"/>
    <x v="1545"/>
  </r>
  <r>
    <x v="10"/>
    <x v="10"/>
    <x v="194"/>
    <x v="194"/>
    <x v="1"/>
    <n v="4160"/>
    <x v="311"/>
    <n v="3"/>
    <n v="247"/>
    <n v="5.8653846153846154E-2"/>
    <n v="7.2115384615384619E-4"/>
    <x v="1546"/>
  </r>
  <r>
    <x v="10"/>
    <x v="10"/>
    <x v="194"/>
    <x v="194"/>
    <x v="2"/>
    <n v="4231"/>
    <x v="73"/>
    <n v="4"/>
    <n v="233"/>
    <n v="5.4124320491609548E-2"/>
    <n v="9.4540297801938079E-4"/>
    <x v="1547"/>
  </r>
  <r>
    <x v="10"/>
    <x v="10"/>
    <x v="194"/>
    <x v="194"/>
    <x v="3"/>
    <n v="4475"/>
    <x v="133"/>
    <n v="4"/>
    <n v="200"/>
    <n v="4.3798882681564247E-2"/>
    <n v="8.9385474860335197E-4"/>
    <x v="1548"/>
  </r>
  <r>
    <x v="10"/>
    <x v="10"/>
    <x v="194"/>
    <x v="194"/>
    <x v="4"/>
    <n v="4423"/>
    <x v="260"/>
    <n v="2"/>
    <n v="182"/>
    <n v="4.069635993669455E-2"/>
    <n v="4.5218177707438391E-4"/>
    <x v="1549"/>
  </r>
  <r>
    <x v="10"/>
    <x v="10"/>
    <x v="194"/>
    <x v="194"/>
    <x v="5"/>
    <n v="4281"/>
    <x v="269"/>
    <n v="2"/>
    <n v="172"/>
    <n v="3.9710348049521137E-2"/>
    <n v="4.6718056528848397E-4"/>
    <x v="1550"/>
  </r>
  <r>
    <x v="10"/>
    <x v="10"/>
    <x v="194"/>
    <x v="194"/>
    <x v="6"/>
    <n v="4328"/>
    <x v="199"/>
    <n v="2"/>
    <n v="152"/>
    <n v="3.4658040665434382E-2"/>
    <n v="4.621072088724584E-4"/>
    <x v="1551"/>
  </r>
  <r>
    <x v="10"/>
    <x v="10"/>
    <x v="194"/>
    <x v="194"/>
    <x v="7"/>
    <n v="4267"/>
    <x v="200"/>
    <n v="3"/>
    <n v="127"/>
    <n v="2.9060229669557066E-2"/>
    <n v="7.0307007265057423E-4"/>
    <x v="1552"/>
  </r>
  <r>
    <x v="10"/>
    <x v="10"/>
    <x v="195"/>
    <x v="195"/>
    <x v="0"/>
    <n v="15193"/>
    <x v="234"/>
    <n v="4"/>
    <n v="310"/>
    <n v="2.0140854340814848E-2"/>
    <n v="2.6327914170999801E-4"/>
    <x v="1553"/>
  </r>
  <r>
    <x v="10"/>
    <x v="10"/>
    <x v="195"/>
    <x v="195"/>
    <x v="1"/>
    <n v="14665"/>
    <x v="235"/>
    <n v="4"/>
    <n v="301"/>
    <n v="2.0252301397886124E-2"/>
    <n v="2.7275826798499829E-4"/>
    <x v="1554"/>
  </r>
  <r>
    <x v="10"/>
    <x v="10"/>
    <x v="195"/>
    <x v="195"/>
    <x v="2"/>
    <n v="14592"/>
    <x v="366"/>
    <n v="3"/>
    <n v="280"/>
    <n v="1.8983004385964911E-2"/>
    <n v="2.0559210526315788E-4"/>
    <x v="1555"/>
  </r>
  <r>
    <x v="10"/>
    <x v="10"/>
    <x v="195"/>
    <x v="195"/>
    <x v="3"/>
    <n v="14780"/>
    <x v="255"/>
    <n v="1"/>
    <n v="202"/>
    <n v="1.3599458728010825E-2"/>
    <n v="6.7658998646820032E-5"/>
    <x v="1556"/>
  </r>
  <r>
    <x v="10"/>
    <x v="10"/>
    <x v="195"/>
    <x v="195"/>
    <x v="4"/>
    <n v="14989"/>
    <x v="367"/>
    <n v="2"/>
    <n v="200"/>
    <n v="1.3209687103876176E-2"/>
    <n v="1.3343118286743611E-4"/>
    <x v="1557"/>
  </r>
  <r>
    <x v="10"/>
    <x v="10"/>
    <x v="195"/>
    <x v="195"/>
    <x v="5"/>
    <n v="15240"/>
    <x v="131"/>
    <n v="7"/>
    <n v="186"/>
    <n v="1.1745406824146981E-2"/>
    <n v="4.5931758530183726E-4"/>
    <x v="1558"/>
  </r>
  <r>
    <x v="10"/>
    <x v="10"/>
    <x v="195"/>
    <x v="195"/>
    <x v="6"/>
    <n v="15458"/>
    <x v="198"/>
    <n v="2"/>
    <n v="171"/>
    <n v="1.0932850304049682E-2"/>
    <n v="1.2938284383490748E-4"/>
    <x v="1559"/>
  </r>
  <r>
    <x v="10"/>
    <x v="10"/>
    <x v="195"/>
    <x v="195"/>
    <x v="7"/>
    <n v="14989"/>
    <x v="243"/>
    <n v="6"/>
    <n v="152"/>
    <n v="9.7404763493228359E-3"/>
    <n v="4.0029354860230835E-4"/>
    <x v="1560"/>
  </r>
  <r>
    <x v="10"/>
    <x v="10"/>
    <x v="196"/>
    <x v="196"/>
    <x v="0"/>
    <n v="111"/>
    <x v="46"/>
    <n v="0"/>
    <n v="4"/>
    <n v="3.6036036036036036E-2"/>
    <n v="0"/>
    <x v="1561"/>
  </r>
  <r>
    <x v="10"/>
    <x v="10"/>
    <x v="196"/>
    <x v="196"/>
    <x v="1"/>
    <n v="105"/>
    <x v="47"/>
    <n v="0"/>
    <n v="3"/>
    <n v="2.8571428571428571E-2"/>
    <n v="0"/>
    <x v="1562"/>
  </r>
  <r>
    <x v="10"/>
    <x v="10"/>
    <x v="196"/>
    <x v="196"/>
    <x v="2"/>
    <n v="106"/>
    <x v="47"/>
    <n v="0"/>
    <n v="3"/>
    <n v="2.8301886792452831E-2"/>
    <n v="0"/>
    <x v="1563"/>
  </r>
  <r>
    <x v="10"/>
    <x v="10"/>
    <x v="196"/>
    <x v="196"/>
    <x v="3"/>
    <n v="116"/>
    <x v="47"/>
    <n v="0"/>
    <n v="3"/>
    <n v="2.5862068965517241E-2"/>
    <n v="0"/>
    <x v="277"/>
  </r>
  <r>
    <x v="10"/>
    <x v="10"/>
    <x v="196"/>
    <x v="196"/>
    <x v="4"/>
    <n v="107"/>
    <x v="125"/>
    <n v="0"/>
    <n v="0"/>
    <n v="0"/>
    <n v="0"/>
    <x v="1564"/>
  </r>
  <r>
    <x v="10"/>
    <x v="10"/>
    <x v="196"/>
    <x v="196"/>
    <x v="5"/>
    <n v="103"/>
    <x v="124"/>
    <n v="0"/>
    <n v="1"/>
    <n v="9.7087378640776691E-3"/>
    <n v="0"/>
    <x v="1565"/>
  </r>
  <r>
    <x v="10"/>
    <x v="10"/>
    <x v="196"/>
    <x v="196"/>
    <x v="6"/>
    <n v="104"/>
    <x v="125"/>
    <n v="0"/>
    <n v="0"/>
    <n v="0"/>
    <n v="0"/>
    <x v="1564"/>
  </r>
  <r>
    <x v="10"/>
    <x v="10"/>
    <x v="196"/>
    <x v="196"/>
    <x v="7"/>
    <n v="97"/>
    <x v="47"/>
    <n v="0"/>
    <n v="3"/>
    <n v="3.0927835051546393E-2"/>
    <n v="0"/>
    <x v="1566"/>
  </r>
  <r>
    <x v="10"/>
    <x v="10"/>
    <x v="197"/>
    <x v="197"/>
    <x v="0"/>
    <n v="4422"/>
    <x v="368"/>
    <n v="3"/>
    <n v="631"/>
    <n v="0.14201718679330619"/>
    <n v="6.7842605156037987E-4"/>
    <x v="1567"/>
  </r>
  <r>
    <x v="10"/>
    <x v="10"/>
    <x v="197"/>
    <x v="197"/>
    <x v="1"/>
    <n v="4452"/>
    <x v="369"/>
    <n v="4"/>
    <n v="618"/>
    <n v="0.13791554357592092"/>
    <n v="8.9847259658580418E-4"/>
    <x v="1568"/>
  </r>
  <r>
    <x v="10"/>
    <x v="10"/>
    <x v="197"/>
    <x v="197"/>
    <x v="2"/>
    <n v="4543"/>
    <x v="370"/>
    <n v="4"/>
    <n v="609"/>
    <n v="0.13317191283292978"/>
    <n v="8.8047545674664314E-4"/>
    <x v="1569"/>
  </r>
  <r>
    <x v="10"/>
    <x v="10"/>
    <x v="197"/>
    <x v="197"/>
    <x v="3"/>
    <n v="4748"/>
    <x v="371"/>
    <n v="3"/>
    <n v="639"/>
    <n v="0.13395113732097724"/>
    <n v="6.3184498736310025E-4"/>
    <x v="1570"/>
  </r>
  <r>
    <x v="10"/>
    <x v="10"/>
    <x v="197"/>
    <x v="197"/>
    <x v="4"/>
    <n v="4786"/>
    <x v="372"/>
    <n v="3"/>
    <n v="578"/>
    <n v="0.12014208106978688"/>
    <n v="6.2682824905975758E-4"/>
    <x v="1571"/>
  </r>
  <r>
    <x v="10"/>
    <x v="10"/>
    <x v="197"/>
    <x v="197"/>
    <x v="5"/>
    <n v="4871"/>
    <x v="373"/>
    <n v="3"/>
    <n v="521"/>
    <n v="0.10634366659823445"/>
    <n v="6.1588996099363579E-4"/>
    <x v="1572"/>
  </r>
  <r>
    <x v="10"/>
    <x v="10"/>
    <x v="197"/>
    <x v="197"/>
    <x v="6"/>
    <n v="5038"/>
    <x v="332"/>
    <n v="3"/>
    <n v="516"/>
    <n v="0.1018261214767765"/>
    <n v="5.954743946010321E-4"/>
    <x v="1573"/>
  </r>
  <r>
    <x v="10"/>
    <x v="10"/>
    <x v="197"/>
    <x v="197"/>
    <x v="7"/>
    <n v="4963"/>
    <x v="374"/>
    <n v="5"/>
    <n v="550"/>
    <n v="0.10981261333870643"/>
    <n v="1.0074551682450132E-3"/>
    <x v="1574"/>
  </r>
  <r>
    <x v="11"/>
    <x v="11"/>
    <x v="198"/>
    <x v="198"/>
    <x v="0"/>
    <n v="155668"/>
    <x v="375"/>
    <n v="15"/>
    <n v="413"/>
    <n v="2.5567232828840867E-3"/>
    <n v="9.635891769663643E-5"/>
    <x v="1575"/>
  </r>
  <r>
    <x v="11"/>
    <x v="11"/>
    <x v="198"/>
    <x v="198"/>
    <x v="1"/>
    <n v="154963"/>
    <x v="376"/>
    <n v="17"/>
    <n v="416"/>
    <n v="2.5748081800171653E-3"/>
    <n v="1.0970360666739803E-4"/>
    <x v="1576"/>
  </r>
  <r>
    <x v="11"/>
    <x v="11"/>
    <x v="198"/>
    <x v="198"/>
    <x v="2"/>
    <n v="155379"/>
    <x v="188"/>
    <n v="15"/>
    <n v="379"/>
    <n v="2.3426589178717843E-3"/>
    <n v="9.6538142219991117E-5"/>
    <x v="1577"/>
  </r>
  <r>
    <x v="11"/>
    <x v="11"/>
    <x v="198"/>
    <x v="198"/>
    <x v="3"/>
    <n v="158780"/>
    <x v="165"/>
    <n v="16"/>
    <n v="164"/>
    <n v="9.3210731830205317E-4"/>
    <n v="1.007683587353571E-4"/>
    <x v="1578"/>
  </r>
  <r>
    <x v="11"/>
    <x v="11"/>
    <x v="198"/>
    <x v="198"/>
    <x v="4"/>
    <n v="162020"/>
    <x v="181"/>
    <n v="19"/>
    <n v="156"/>
    <n v="8.4557462041723243E-4"/>
    <n v="1.1726947290457968E-4"/>
    <x v="1579"/>
  </r>
  <r>
    <x v="11"/>
    <x v="11"/>
    <x v="198"/>
    <x v="198"/>
    <x v="5"/>
    <n v="164696"/>
    <x v="167"/>
    <n v="19"/>
    <n v="145"/>
    <n v="7.6504590275416526E-4"/>
    <n v="1.1536406470102492E-4"/>
    <x v="1580"/>
  </r>
  <r>
    <x v="11"/>
    <x v="11"/>
    <x v="198"/>
    <x v="198"/>
    <x v="6"/>
    <n v="166522"/>
    <x v="140"/>
    <n v="13"/>
    <n v="134"/>
    <n v="7.2663071546102021E-4"/>
    <n v="7.806776281812614E-5"/>
    <x v="1581"/>
  </r>
  <r>
    <x v="11"/>
    <x v="11"/>
    <x v="198"/>
    <x v="198"/>
    <x v="7"/>
    <n v="161655"/>
    <x v="43"/>
    <n v="16"/>
    <n v="123"/>
    <n v="6.6190343633045683E-4"/>
    <n v="9.8976214778386071E-5"/>
    <x v="1582"/>
  </r>
  <r>
    <x v="11"/>
    <x v="11"/>
    <x v="199"/>
    <x v="199"/>
    <x v="0"/>
    <n v="1649"/>
    <x v="263"/>
    <n v="3"/>
    <n v="212"/>
    <n v="0.12674348089751364"/>
    <n v="1.8192844147968466E-3"/>
    <x v="1583"/>
  </r>
  <r>
    <x v="11"/>
    <x v="11"/>
    <x v="199"/>
    <x v="199"/>
    <x v="1"/>
    <n v="1673"/>
    <x v="325"/>
    <n v="4"/>
    <n v="195"/>
    <n v="0.11416616855947399"/>
    <n v="2.390914524805738E-3"/>
    <x v="1584"/>
  </r>
  <r>
    <x v="11"/>
    <x v="11"/>
    <x v="199"/>
    <x v="199"/>
    <x v="2"/>
    <n v="1623"/>
    <x v="367"/>
    <n v="5"/>
    <n v="203"/>
    <n v="0.12199630314232902"/>
    <n v="3.0807147258163892E-3"/>
    <x v="1585"/>
  </r>
  <r>
    <x v="11"/>
    <x v="11"/>
    <x v="199"/>
    <x v="199"/>
    <x v="3"/>
    <n v="1775"/>
    <x v="17"/>
    <n v="3"/>
    <n v="215"/>
    <n v="0.11943661971830986"/>
    <n v="1.6901408450704226E-3"/>
    <x v="1586"/>
  </r>
  <r>
    <x v="11"/>
    <x v="11"/>
    <x v="199"/>
    <x v="199"/>
    <x v="4"/>
    <n v="1666"/>
    <x v="2"/>
    <n v="3"/>
    <n v="167"/>
    <n v="9.8439375750300123E-2"/>
    <n v="1.8007202881152461E-3"/>
    <x v="1587"/>
  </r>
  <r>
    <x v="11"/>
    <x v="11"/>
    <x v="199"/>
    <x v="199"/>
    <x v="5"/>
    <n v="1650"/>
    <x v="181"/>
    <n v="6"/>
    <n v="143"/>
    <n v="8.3030303030303024E-2"/>
    <n v="3.6363636363636364E-3"/>
    <x v="1588"/>
  </r>
  <r>
    <x v="11"/>
    <x v="11"/>
    <x v="199"/>
    <x v="199"/>
    <x v="6"/>
    <n v="1703"/>
    <x v="90"/>
    <n v="5"/>
    <n v="143"/>
    <n v="8.103347034644745E-2"/>
    <n v="2.935995302407516E-3"/>
    <x v="1589"/>
  </r>
  <r>
    <x v="11"/>
    <x v="11"/>
    <x v="199"/>
    <x v="199"/>
    <x v="7"/>
    <n v="1678"/>
    <x v="115"/>
    <n v="4"/>
    <n v="119"/>
    <n v="6.8533969010727058E-2"/>
    <n v="2.3837902264600714E-3"/>
    <x v="1590"/>
  </r>
  <r>
    <x v="11"/>
    <x v="11"/>
    <x v="200"/>
    <x v="200"/>
    <x v="0"/>
    <n v="1361"/>
    <x v="90"/>
    <n v="4"/>
    <n v="142"/>
    <n v="0.10139603232916973"/>
    <n v="2.9390154298310064E-3"/>
    <x v="1591"/>
  </r>
  <r>
    <x v="11"/>
    <x v="11"/>
    <x v="200"/>
    <x v="200"/>
    <x v="1"/>
    <n v="1385"/>
    <x v="136"/>
    <n v="4"/>
    <n v="151"/>
    <n v="0.10613718411552346"/>
    <n v="2.8880866425992778E-3"/>
    <x v="1592"/>
  </r>
  <r>
    <x v="11"/>
    <x v="11"/>
    <x v="200"/>
    <x v="200"/>
    <x v="2"/>
    <n v="1357"/>
    <x v="40"/>
    <n v="3"/>
    <n v="128"/>
    <n v="9.2114959469417834E-2"/>
    <n v="2.2107590272660281E-3"/>
    <x v="1593"/>
  </r>
  <r>
    <x v="11"/>
    <x v="11"/>
    <x v="200"/>
    <x v="200"/>
    <x v="3"/>
    <n v="1358"/>
    <x v="115"/>
    <n v="3"/>
    <n v="118"/>
    <n v="8.4683357879234172E-2"/>
    <n v="2.2091310751104565E-3"/>
    <x v="1594"/>
  </r>
  <r>
    <x v="11"/>
    <x v="11"/>
    <x v="200"/>
    <x v="200"/>
    <x v="4"/>
    <n v="1384"/>
    <x v="243"/>
    <n v="4"/>
    <n v="150"/>
    <n v="0.10549132947976879"/>
    <n v="2.8901734104046241E-3"/>
    <x v="1595"/>
  </r>
  <r>
    <x v="11"/>
    <x v="11"/>
    <x v="200"/>
    <x v="200"/>
    <x v="5"/>
    <n v="1449"/>
    <x v="168"/>
    <n v="4"/>
    <n v="122"/>
    <n v="8.1435472739820561E-2"/>
    <n v="2.7605244996549345E-3"/>
    <x v="1596"/>
  </r>
  <r>
    <x v="11"/>
    <x v="11"/>
    <x v="200"/>
    <x v="200"/>
    <x v="6"/>
    <n v="1438"/>
    <x v="211"/>
    <n v="4"/>
    <n v="83"/>
    <n v="5.4937413073713491E-2"/>
    <n v="2.7816411682892906E-3"/>
    <x v="1597"/>
  </r>
  <r>
    <x v="11"/>
    <x v="11"/>
    <x v="200"/>
    <x v="200"/>
    <x v="7"/>
    <n v="1503"/>
    <x v="167"/>
    <n v="3"/>
    <n v="129"/>
    <n v="8.3832335329341312E-2"/>
    <n v="1.996007984031936E-3"/>
    <x v="1598"/>
  </r>
  <r>
    <x v="11"/>
    <x v="11"/>
    <x v="201"/>
    <x v="201"/>
    <x v="0"/>
    <n v="4846"/>
    <x v="68"/>
    <n v="1"/>
    <n v="61"/>
    <n v="1.2381345439537762E-2"/>
    <n v="2.063557573256294E-4"/>
    <x v="1599"/>
  </r>
  <r>
    <x v="11"/>
    <x v="11"/>
    <x v="201"/>
    <x v="201"/>
    <x v="1"/>
    <n v="4831"/>
    <x v="81"/>
    <n v="1"/>
    <n v="64"/>
    <n v="1.3040778306768785E-2"/>
    <n v="2.0699648105982198E-4"/>
    <x v="1600"/>
  </r>
  <r>
    <x v="11"/>
    <x v="11"/>
    <x v="201"/>
    <x v="201"/>
    <x v="2"/>
    <n v="4819"/>
    <x v="8"/>
    <n v="0"/>
    <n v="57"/>
    <n v="1.1828180120356921E-2"/>
    <n v="0"/>
    <x v="1601"/>
  </r>
  <r>
    <x v="11"/>
    <x v="11"/>
    <x v="201"/>
    <x v="201"/>
    <x v="3"/>
    <n v="4865"/>
    <x v="8"/>
    <n v="0"/>
    <n v="57"/>
    <n v="1.171634121274409E-2"/>
    <n v="0"/>
    <x v="1602"/>
  </r>
  <r>
    <x v="11"/>
    <x v="11"/>
    <x v="201"/>
    <x v="201"/>
    <x v="4"/>
    <n v="4885"/>
    <x v="101"/>
    <n v="0"/>
    <n v="52"/>
    <n v="1.0644831115660185E-2"/>
    <n v="0"/>
    <x v="1603"/>
  </r>
  <r>
    <x v="11"/>
    <x v="11"/>
    <x v="201"/>
    <x v="201"/>
    <x v="5"/>
    <n v="4871"/>
    <x v="101"/>
    <n v="1"/>
    <n v="53"/>
    <n v="1.0675425990556354E-2"/>
    <n v="2.0529665366454526E-4"/>
    <x v="1604"/>
  </r>
  <r>
    <x v="11"/>
    <x v="11"/>
    <x v="201"/>
    <x v="201"/>
    <x v="6"/>
    <n v="4891"/>
    <x v="12"/>
    <n v="1"/>
    <n v="47"/>
    <n v="9.4050296462891026E-3"/>
    <n v="2.0445716622367614E-4"/>
    <x v="1605"/>
  </r>
  <r>
    <x v="11"/>
    <x v="11"/>
    <x v="201"/>
    <x v="201"/>
    <x v="7"/>
    <n v="4677"/>
    <x v="11"/>
    <n v="1"/>
    <n v="37"/>
    <n v="7.6972418216805644E-3"/>
    <n v="2.1381227282446012E-4"/>
    <x v="1606"/>
  </r>
  <r>
    <x v="11"/>
    <x v="11"/>
    <x v="202"/>
    <x v="202"/>
    <x v="0"/>
    <n v="9630"/>
    <x v="11"/>
    <n v="3"/>
    <n v="39"/>
    <n v="3.7383177570093459E-3"/>
    <n v="3.1152647975077883E-4"/>
    <x v="1607"/>
  </r>
  <r>
    <x v="11"/>
    <x v="11"/>
    <x v="202"/>
    <x v="202"/>
    <x v="1"/>
    <n v="9523"/>
    <x v="105"/>
    <n v="1"/>
    <n v="38"/>
    <n v="3.885330253071511E-3"/>
    <n v="1.0500892575868948E-4"/>
    <x v="1608"/>
  </r>
  <r>
    <x v="11"/>
    <x v="11"/>
    <x v="202"/>
    <x v="202"/>
    <x v="2"/>
    <n v="9159"/>
    <x v="105"/>
    <n v="1"/>
    <n v="38"/>
    <n v="4.0397423299486845E-3"/>
    <n v="1.0918222513374823E-4"/>
    <x v="1609"/>
  </r>
  <r>
    <x v="11"/>
    <x v="11"/>
    <x v="202"/>
    <x v="202"/>
    <x v="3"/>
    <n v="9228"/>
    <x v="36"/>
    <n v="1"/>
    <n v="28"/>
    <n v="2.9258777633289989E-3"/>
    <n v="1.0836584308625921E-4"/>
    <x v="1610"/>
  </r>
  <r>
    <x v="11"/>
    <x v="11"/>
    <x v="202"/>
    <x v="202"/>
    <x v="4"/>
    <n v="9356"/>
    <x v="308"/>
    <n v="7"/>
    <n v="38"/>
    <n v="3.3133817870884992E-3"/>
    <n v="7.4818298418127403E-4"/>
    <x v="1611"/>
  </r>
  <r>
    <x v="11"/>
    <x v="11"/>
    <x v="202"/>
    <x v="202"/>
    <x v="5"/>
    <n v="9685"/>
    <x v="36"/>
    <n v="7"/>
    <n v="34"/>
    <n v="2.7878162106350027E-3"/>
    <n v="7.2276716572018587E-4"/>
    <x v="1612"/>
  </r>
  <r>
    <x v="11"/>
    <x v="11"/>
    <x v="202"/>
    <x v="202"/>
    <x v="6"/>
    <n v="9938"/>
    <x v="308"/>
    <n v="5"/>
    <n v="36"/>
    <n v="3.1193399074260415E-3"/>
    <n v="5.03119339907426E-4"/>
    <x v="1613"/>
  </r>
  <r>
    <x v="11"/>
    <x v="11"/>
    <x v="202"/>
    <x v="202"/>
    <x v="7"/>
    <n v="9636"/>
    <x v="301"/>
    <n v="4"/>
    <n v="25"/>
    <n v="2.1793275217932753E-3"/>
    <n v="4.1511000415110004E-4"/>
    <x v="1614"/>
  </r>
  <r>
    <x v="11"/>
    <x v="11"/>
    <x v="203"/>
    <x v="203"/>
    <x v="0"/>
    <n v="1145"/>
    <x v="10"/>
    <n v="0"/>
    <n v="45"/>
    <n v="3.9301310043668124E-2"/>
    <n v="0"/>
    <x v="1615"/>
  </r>
  <r>
    <x v="11"/>
    <x v="11"/>
    <x v="203"/>
    <x v="203"/>
    <x v="1"/>
    <n v="1157"/>
    <x v="142"/>
    <n v="0"/>
    <n v="48"/>
    <n v="4.1486603284356091E-2"/>
    <n v="0"/>
    <x v="1616"/>
  </r>
  <r>
    <x v="11"/>
    <x v="11"/>
    <x v="203"/>
    <x v="203"/>
    <x v="2"/>
    <n v="1191"/>
    <x v="13"/>
    <n v="0"/>
    <n v="49"/>
    <n v="4.1141897565071368E-2"/>
    <n v="0"/>
    <x v="1617"/>
  </r>
  <r>
    <x v="11"/>
    <x v="11"/>
    <x v="203"/>
    <x v="203"/>
    <x v="3"/>
    <n v="1232"/>
    <x v="142"/>
    <n v="0"/>
    <n v="48"/>
    <n v="3.896103896103896E-2"/>
    <n v="0"/>
    <x v="1618"/>
  </r>
  <r>
    <x v="11"/>
    <x v="11"/>
    <x v="203"/>
    <x v="203"/>
    <x v="4"/>
    <n v="1236"/>
    <x v="103"/>
    <n v="0"/>
    <n v="42"/>
    <n v="3.3980582524271843E-2"/>
    <n v="0"/>
    <x v="1619"/>
  </r>
  <r>
    <x v="11"/>
    <x v="11"/>
    <x v="203"/>
    <x v="203"/>
    <x v="5"/>
    <n v="1260"/>
    <x v="104"/>
    <n v="0"/>
    <n v="50"/>
    <n v="3.968253968253968E-2"/>
    <n v="0"/>
    <x v="1620"/>
  </r>
  <r>
    <x v="11"/>
    <x v="11"/>
    <x v="203"/>
    <x v="203"/>
    <x v="6"/>
    <n v="1254"/>
    <x v="13"/>
    <n v="0"/>
    <n v="49"/>
    <n v="3.9074960127591707E-2"/>
    <n v="0"/>
    <x v="1621"/>
  </r>
  <r>
    <x v="11"/>
    <x v="11"/>
    <x v="203"/>
    <x v="203"/>
    <x v="7"/>
    <n v="1198"/>
    <x v="97"/>
    <n v="0"/>
    <n v="55"/>
    <n v="4.5909849749582635E-2"/>
    <n v="0"/>
    <x v="1622"/>
  </r>
  <r>
    <x v="11"/>
    <x v="11"/>
    <x v="204"/>
    <x v="204"/>
    <x v="0"/>
    <n v="991"/>
    <x v="81"/>
    <n v="4"/>
    <n v="67"/>
    <n v="6.357214934409687E-2"/>
    <n v="4.0363269424823411E-3"/>
    <x v="1623"/>
  </r>
  <r>
    <x v="11"/>
    <x v="11"/>
    <x v="204"/>
    <x v="204"/>
    <x v="1"/>
    <n v="987"/>
    <x v="120"/>
    <n v="3"/>
    <n v="61"/>
    <n v="5.8763931104356633E-2"/>
    <n v="3.0395136778115501E-3"/>
    <x v="1624"/>
  </r>
  <r>
    <x v="11"/>
    <x v="11"/>
    <x v="204"/>
    <x v="204"/>
    <x v="2"/>
    <n v="1063"/>
    <x v="101"/>
    <n v="3"/>
    <n v="55"/>
    <n v="4.8918156161806212E-2"/>
    <n v="2.8222013170272815E-3"/>
    <x v="1625"/>
  </r>
  <r>
    <x v="11"/>
    <x v="11"/>
    <x v="204"/>
    <x v="204"/>
    <x v="3"/>
    <n v="1080"/>
    <x v="99"/>
    <n v="3"/>
    <n v="56"/>
    <n v="4.9074074074074076E-2"/>
    <n v="2.7777777777777779E-3"/>
    <x v="1626"/>
  </r>
  <r>
    <x v="11"/>
    <x v="11"/>
    <x v="204"/>
    <x v="204"/>
    <x v="4"/>
    <n v="1066"/>
    <x v="102"/>
    <n v="3"/>
    <n v="50"/>
    <n v="4.4090056285178238E-2"/>
    <n v="2.8142589118198874E-3"/>
    <x v="1627"/>
  </r>
  <r>
    <x v="11"/>
    <x v="11"/>
    <x v="204"/>
    <x v="204"/>
    <x v="5"/>
    <n v="1092"/>
    <x v="102"/>
    <n v="3"/>
    <n v="50"/>
    <n v="4.304029304029304E-2"/>
    <n v="2.7472527472527475E-3"/>
    <x v="1628"/>
  </r>
  <r>
    <x v="11"/>
    <x v="11"/>
    <x v="204"/>
    <x v="204"/>
    <x v="6"/>
    <n v="1099"/>
    <x v="102"/>
    <n v="3"/>
    <n v="50"/>
    <n v="4.2766151046405826E-2"/>
    <n v="2.7297543221110102E-3"/>
    <x v="1629"/>
  </r>
  <r>
    <x v="11"/>
    <x v="11"/>
    <x v="204"/>
    <x v="204"/>
    <x v="7"/>
    <n v="1118"/>
    <x v="12"/>
    <n v="3"/>
    <n v="49"/>
    <n v="4.1144901610017888E-2"/>
    <n v="2.6833631484794273E-3"/>
    <x v="1630"/>
  </r>
  <r>
    <x v="11"/>
    <x v="11"/>
    <x v="205"/>
    <x v="205"/>
    <x v="0"/>
    <n v="6083"/>
    <x v="377"/>
    <n v="6"/>
    <n v="406"/>
    <n v="6.5757027782344241E-2"/>
    <n v="9.8635541673516348E-4"/>
    <x v="1631"/>
  </r>
  <r>
    <x v="11"/>
    <x v="11"/>
    <x v="205"/>
    <x v="205"/>
    <x v="1"/>
    <n v="6021"/>
    <x v="378"/>
    <n v="9"/>
    <n v="401"/>
    <n v="6.510546420860322E-2"/>
    <n v="1.4947683109118087E-3"/>
    <x v="1632"/>
  </r>
  <r>
    <x v="11"/>
    <x v="11"/>
    <x v="205"/>
    <x v="205"/>
    <x v="2"/>
    <n v="5953"/>
    <x v="379"/>
    <n v="8"/>
    <n v="410"/>
    <n v="6.7528976986393416E-2"/>
    <n v="1.3438602385351924E-3"/>
    <x v="1633"/>
  </r>
  <r>
    <x v="11"/>
    <x v="11"/>
    <x v="205"/>
    <x v="205"/>
    <x v="3"/>
    <n v="6028"/>
    <x v="189"/>
    <n v="7"/>
    <n v="386"/>
    <n v="6.2873258128732581E-2"/>
    <n v="1.1612475116124751E-3"/>
    <x v="1634"/>
  </r>
  <r>
    <x v="11"/>
    <x v="11"/>
    <x v="205"/>
    <x v="205"/>
    <x v="4"/>
    <n v="5748"/>
    <x v="279"/>
    <n v="12"/>
    <n v="316"/>
    <n v="5.288796102992345E-2"/>
    <n v="2.0876826722338203E-3"/>
    <x v="1635"/>
  </r>
  <r>
    <x v="11"/>
    <x v="11"/>
    <x v="205"/>
    <x v="205"/>
    <x v="5"/>
    <n v="5738"/>
    <x v="380"/>
    <n v="11"/>
    <n v="332"/>
    <n v="5.5942837225514117E-2"/>
    <n v="1.9170442662948763E-3"/>
    <x v="1636"/>
  </r>
  <r>
    <x v="11"/>
    <x v="11"/>
    <x v="205"/>
    <x v="205"/>
    <x v="6"/>
    <n v="5793"/>
    <x v="380"/>
    <n v="10"/>
    <n v="331"/>
    <n v="5.5411703780424648E-2"/>
    <n v="1.7262213015708614E-3"/>
    <x v="1637"/>
  </r>
  <r>
    <x v="11"/>
    <x v="11"/>
    <x v="205"/>
    <x v="205"/>
    <x v="7"/>
    <n v="5536"/>
    <x v="292"/>
    <n v="9"/>
    <n v="214"/>
    <n v="3.7030346820809246E-2"/>
    <n v="1.6257225433526012E-3"/>
    <x v="1638"/>
  </r>
  <r>
    <x v="11"/>
    <x v="11"/>
    <x v="206"/>
    <x v="206"/>
    <x v="0"/>
    <n v="455"/>
    <x v="28"/>
    <n v="1"/>
    <n v="23"/>
    <n v="4.8351648351648353E-2"/>
    <n v="2.1978021978021978E-3"/>
    <x v="1639"/>
  </r>
  <r>
    <x v="11"/>
    <x v="11"/>
    <x v="206"/>
    <x v="206"/>
    <x v="1"/>
    <n v="434"/>
    <x v="38"/>
    <n v="1"/>
    <n v="29"/>
    <n v="6.4516129032258063E-2"/>
    <n v="2.304147465437788E-3"/>
    <x v="1640"/>
  </r>
  <r>
    <x v="11"/>
    <x v="11"/>
    <x v="206"/>
    <x v="206"/>
    <x v="2"/>
    <n v="401"/>
    <x v="28"/>
    <n v="1"/>
    <n v="23"/>
    <n v="5.4862842892768077E-2"/>
    <n v="2.4937655860349127E-3"/>
    <x v="1641"/>
  </r>
  <r>
    <x v="11"/>
    <x v="11"/>
    <x v="206"/>
    <x v="206"/>
    <x v="3"/>
    <n v="414"/>
    <x v="173"/>
    <n v="0"/>
    <n v="25"/>
    <n v="6.0386473429951688E-2"/>
    <n v="0"/>
    <x v="1642"/>
  </r>
  <r>
    <x v="11"/>
    <x v="11"/>
    <x v="206"/>
    <x v="206"/>
    <x v="4"/>
    <n v="409"/>
    <x v="28"/>
    <n v="1"/>
    <n v="23"/>
    <n v="5.3789731051344741E-2"/>
    <n v="2.4449877750611247E-3"/>
    <x v="1643"/>
  </r>
  <r>
    <x v="11"/>
    <x v="11"/>
    <x v="206"/>
    <x v="206"/>
    <x v="5"/>
    <n v="411"/>
    <x v="28"/>
    <n v="1"/>
    <n v="23"/>
    <n v="5.3527980535279802E-2"/>
    <n v="2.4330900243309003E-3"/>
    <x v="1644"/>
  </r>
  <r>
    <x v="11"/>
    <x v="11"/>
    <x v="206"/>
    <x v="206"/>
    <x v="6"/>
    <n v="392"/>
    <x v="29"/>
    <n v="1"/>
    <n v="21"/>
    <n v="5.1020408163265307E-2"/>
    <n v="2.5510204081632651E-3"/>
    <x v="1645"/>
  </r>
  <r>
    <x v="11"/>
    <x v="11"/>
    <x v="206"/>
    <x v="206"/>
    <x v="7"/>
    <n v="410"/>
    <x v="29"/>
    <n v="1"/>
    <n v="21"/>
    <n v="4.878048780487805E-2"/>
    <n v="2.4390243902439024E-3"/>
    <x v="1646"/>
  </r>
  <r>
    <x v="11"/>
    <x v="11"/>
    <x v="207"/>
    <x v="207"/>
    <x v="0"/>
    <n v="3740"/>
    <x v="170"/>
    <n v="0"/>
    <n v="29"/>
    <n v="7.7540106951871661E-3"/>
    <n v="0"/>
    <x v="1647"/>
  </r>
  <r>
    <x v="11"/>
    <x v="11"/>
    <x v="207"/>
    <x v="207"/>
    <x v="1"/>
    <n v="3702"/>
    <x v="308"/>
    <n v="1"/>
    <n v="32"/>
    <n v="8.3738519719070773E-3"/>
    <n v="2.7012425715829282E-4"/>
    <x v="1648"/>
  </r>
  <r>
    <x v="11"/>
    <x v="11"/>
    <x v="207"/>
    <x v="207"/>
    <x v="2"/>
    <n v="3642"/>
    <x v="173"/>
    <n v="1"/>
    <n v="26"/>
    <n v="6.8643602416254808E-3"/>
    <n v="2.7457440966501922E-4"/>
    <x v="1649"/>
  </r>
  <r>
    <x v="11"/>
    <x v="11"/>
    <x v="207"/>
    <x v="207"/>
    <x v="3"/>
    <n v="3641"/>
    <x v="301"/>
    <n v="2"/>
    <n v="23"/>
    <n v="5.7676462510299368E-3"/>
    <n v="5.4929964295523208E-4"/>
    <x v="1650"/>
  </r>
  <r>
    <x v="11"/>
    <x v="11"/>
    <x v="207"/>
    <x v="207"/>
    <x v="4"/>
    <n v="3654"/>
    <x v="171"/>
    <n v="1"/>
    <n v="27"/>
    <n v="7.1154898741105635E-3"/>
    <n v="2.7367268746579092E-4"/>
    <x v="1651"/>
  </r>
  <r>
    <x v="11"/>
    <x v="11"/>
    <x v="207"/>
    <x v="207"/>
    <x v="5"/>
    <n v="3607"/>
    <x v="173"/>
    <n v="2"/>
    <n v="27"/>
    <n v="6.930967563071805E-3"/>
    <n v="5.5447740504574439E-4"/>
    <x v="1652"/>
  </r>
  <r>
    <x v="11"/>
    <x v="11"/>
    <x v="207"/>
    <x v="207"/>
    <x v="6"/>
    <n v="3538"/>
    <x v="173"/>
    <n v="5"/>
    <n v="30"/>
    <n v="7.0661390616167325E-3"/>
    <n v="1.4132278123233466E-3"/>
    <x v="1653"/>
  </r>
  <r>
    <x v="11"/>
    <x v="11"/>
    <x v="207"/>
    <x v="207"/>
    <x v="7"/>
    <n v="3492"/>
    <x v="37"/>
    <n v="0"/>
    <n v="23"/>
    <n v="6.586483390607102E-3"/>
    <n v="0"/>
    <x v="1654"/>
  </r>
  <r>
    <x v="11"/>
    <x v="11"/>
    <x v="208"/>
    <x v="208"/>
    <x v="0"/>
    <n v="1395"/>
    <x v="325"/>
    <n v="6"/>
    <n v="197"/>
    <n v="0.13691756272401434"/>
    <n v="4.3010752688172043E-3"/>
    <x v="1655"/>
  </r>
  <r>
    <x v="11"/>
    <x v="11"/>
    <x v="208"/>
    <x v="208"/>
    <x v="1"/>
    <n v="1421"/>
    <x v="135"/>
    <n v="13"/>
    <n v="195"/>
    <n v="0.12807881773399016"/>
    <n v="9.1484869809992965E-3"/>
    <x v="1656"/>
  </r>
  <r>
    <x v="11"/>
    <x v="11"/>
    <x v="208"/>
    <x v="208"/>
    <x v="2"/>
    <n v="1495"/>
    <x v="320"/>
    <n v="13"/>
    <n v="181"/>
    <n v="0.11237458193979934"/>
    <n v="8.6956521739130436E-3"/>
    <x v="1657"/>
  </r>
  <r>
    <x v="11"/>
    <x v="11"/>
    <x v="208"/>
    <x v="208"/>
    <x v="3"/>
    <n v="1455"/>
    <x v="106"/>
    <n v="13"/>
    <n v="171"/>
    <n v="0.10859106529209622"/>
    <n v="8.9347079037800682E-3"/>
    <x v="584"/>
  </r>
  <r>
    <x v="11"/>
    <x v="11"/>
    <x v="208"/>
    <x v="208"/>
    <x v="4"/>
    <n v="1271"/>
    <x v="107"/>
    <n v="14"/>
    <n v="144"/>
    <n v="0.1022816679779701"/>
    <n v="1.1014948859166011E-2"/>
    <x v="1658"/>
  </r>
  <r>
    <x v="11"/>
    <x v="11"/>
    <x v="208"/>
    <x v="208"/>
    <x v="5"/>
    <n v="1269"/>
    <x v="200"/>
    <n v="14"/>
    <n v="138"/>
    <n v="9.7714736012608355E-2"/>
    <n v="1.103230890464933E-2"/>
    <x v="1659"/>
  </r>
  <r>
    <x v="11"/>
    <x v="11"/>
    <x v="208"/>
    <x v="208"/>
    <x v="6"/>
    <n v="1298"/>
    <x v="200"/>
    <n v="11"/>
    <n v="135"/>
    <n v="9.5531587057010786E-2"/>
    <n v="8.4745762711864406E-3"/>
    <x v="1660"/>
  </r>
  <r>
    <x v="11"/>
    <x v="11"/>
    <x v="208"/>
    <x v="208"/>
    <x v="7"/>
    <n v="1237"/>
    <x v="110"/>
    <n v="7"/>
    <n v="110"/>
    <n v="8.3265966046887629E-2"/>
    <n v="5.6588520614389648E-3"/>
    <x v="1661"/>
  </r>
  <r>
    <x v="11"/>
    <x v="11"/>
    <x v="209"/>
    <x v="209"/>
    <x v="0"/>
    <n v="423"/>
    <x v="148"/>
    <n v="0"/>
    <n v="16"/>
    <n v="3.7825059101654845E-2"/>
    <n v="0"/>
    <x v="1662"/>
  </r>
  <r>
    <x v="11"/>
    <x v="11"/>
    <x v="209"/>
    <x v="209"/>
    <x v="1"/>
    <n v="420"/>
    <x v="146"/>
    <n v="0"/>
    <n v="13"/>
    <n v="3.0952380952380953E-2"/>
    <n v="0"/>
    <x v="1663"/>
  </r>
  <r>
    <x v="11"/>
    <x v="11"/>
    <x v="209"/>
    <x v="209"/>
    <x v="2"/>
    <n v="420"/>
    <x v="146"/>
    <n v="0"/>
    <n v="13"/>
    <n v="3.0952380952380953E-2"/>
    <n v="0"/>
    <x v="1663"/>
  </r>
  <r>
    <x v="11"/>
    <x v="11"/>
    <x v="209"/>
    <x v="209"/>
    <x v="3"/>
    <n v="416"/>
    <x v="324"/>
    <n v="0"/>
    <n v="11"/>
    <n v="2.6442307692307692E-2"/>
    <n v="0"/>
    <x v="1664"/>
  </r>
  <r>
    <x v="11"/>
    <x v="11"/>
    <x v="209"/>
    <x v="209"/>
    <x v="4"/>
    <n v="430"/>
    <x v="324"/>
    <n v="0"/>
    <n v="11"/>
    <n v="2.5581395348837209E-2"/>
    <n v="0"/>
    <x v="1665"/>
  </r>
  <r>
    <x v="11"/>
    <x v="11"/>
    <x v="209"/>
    <x v="209"/>
    <x v="5"/>
    <n v="430"/>
    <x v="324"/>
    <n v="1"/>
    <n v="12"/>
    <n v="2.5581395348837209E-2"/>
    <n v="2.3255813953488372E-3"/>
    <x v="1666"/>
  </r>
  <r>
    <x v="11"/>
    <x v="11"/>
    <x v="209"/>
    <x v="209"/>
    <x v="6"/>
    <n v="437"/>
    <x v="324"/>
    <n v="1"/>
    <n v="12"/>
    <n v="2.5171624713958809E-2"/>
    <n v="2.2883295194508009E-3"/>
    <x v="1667"/>
  </r>
  <r>
    <x v="11"/>
    <x v="11"/>
    <x v="209"/>
    <x v="209"/>
    <x v="7"/>
    <n v="405"/>
    <x v="317"/>
    <n v="1"/>
    <n v="9"/>
    <n v="1.9753086419753086E-2"/>
    <n v="2.4691358024691358E-3"/>
    <x v="1668"/>
  </r>
  <r>
    <x v="11"/>
    <x v="11"/>
    <x v="210"/>
    <x v="210"/>
    <x v="0"/>
    <n v="472"/>
    <x v="142"/>
    <n v="6"/>
    <n v="54"/>
    <n v="0.10169491525423729"/>
    <n v="1.2711864406779662E-2"/>
    <x v="1669"/>
  </r>
  <r>
    <x v="11"/>
    <x v="11"/>
    <x v="210"/>
    <x v="210"/>
    <x v="1"/>
    <n v="472"/>
    <x v="10"/>
    <n v="9"/>
    <n v="54"/>
    <n v="9.5338983050847453E-2"/>
    <n v="1.9067796610169493E-2"/>
    <x v="1669"/>
  </r>
  <r>
    <x v="11"/>
    <x v="11"/>
    <x v="210"/>
    <x v="210"/>
    <x v="2"/>
    <n v="452"/>
    <x v="10"/>
    <n v="6"/>
    <n v="51"/>
    <n v="9.9557522123893807E-2"/>
    <n v="1.3274336283185841E-2"/>
    <x v="1670"/>
  </r>
  <r>
    <x v="11"/>
    <x v="11"/>
    <x v="210"/>
    <x v="210"/>
    <x v="3"/>
    <n v="475"/>
    <x v="142"/>
    <n v="4"/>
    <n v="52"/>
    <n v="0.10105263157894737"/>
    <n v="8.4210526315789472E-3"/>
    <x v="1671"/>
  </r>
  <r>
    <x v="11"/>
    <x v="11"/>
    <x v="210"/>
    <x v="210"/>
    <x v="4"/>
    <n v="471"/>
    <x v="103"/>
    <n v="5"/>
    <n v="47"/>
    <n v="8.9171974522292988E-2"/>
    <n v="1.0615711252653927E-2"/>
    <x v="1672"/>
  </r>
  <r>
    <x v="11"/>
    <x v="11"/>
    <x v="210"/>
    <x v="210"/>
    <x v="5"/>
    <n v="459"/>
    <x v="151"/>
    <n v="7"/>
    <n v="48"/>
    <n v="8.9324618736383449E-2"/>
    <n v="1.5250544662309368E-2"/>
    <x v="1673"/>
  </r>
  <r>
    <x v="11"/>
    <x v="11"/>
    <x v="210"/>
    <x v="210"/>
    <x v="6"/>
    <n v="457"/>
    <x v="151"/>
    <n v="10"/>
    <n v="51"/>
    <n v="8.9715536105032828E-2"/>
    <n v="2.1881838074398249E-2"/>
    <x v="1674"/>
  </r>
  <r>
    <x v="11"/>
    <x v="11"/>
    <x v="210"/>
    <x v="210"/>
    <x v="7"/>
    <n v="427"/>
    <x v="151"/>
    <n v="7"/>
    <n v="48"/>
    <n v="9.6018735362997654E-2"/>
    <n v="1.6393442622950821E-2"/>
    <x v="1675"/>
  </r>
  <r>
    <x v="11"/>
    <x v="11"/>
    <x v="211"/>
    <x v="211"/>
    <x v="0"/>
    <n v="355"/>
    <x v="170"/>
    <n v="3"/>
    <n v="32"/>
    <n v="8.1690140845070425E-2"/>
    <n v="8.4507042253521118E-3"/>
    <x v="1676"/>
  </r>
  <r>
    <x v="11"/>
    <x v="11"/>
    <x v="211"/>
    <x v="211"/>
    <x v="1"/>
    <n v="352"/>
    <x v="171"/>
    <n v="3"/>
    <n v="29"/>
    <n v="7.3863636363636367E-2"/>
    <n v="8.5227272727272721E-3"/>
    <x v="1677"/>
  </r>
  <r>
    <x v="11"/>
    <x v="11"/>
    <x v="211"/>
    <x v="211"/>
    <x v="2"/>
    <n v="354"/>
    <x v="29"/>
    <n v="8"/>
    <n v="28"/>
    <n v="5.6497175141242938E-2"/>
    <n v="2.2598870056497175E-2"/>
    <x v="1678"/>
  </r>
  <r>
    <x v="11"/>
    <x v="11"/>
    <x v="211"/>
    <x v="211"/>
    <x v="3"/>
    <n v="350"/>
    <x v="301"/>
    <n v="6"/>
    <n v="27"/>
    <n v="0.06"/>
    <n v="1.7142857142857144E-2"/>
    <x v="1679"/>
  </r>
  <r>
    <x v="11"/>
    <x v="11"/>
    <x v="211"/>
    <x v="211"/>
    <x v="4"/>
    <n v="333"/>
    <x v="28"/>
    <n v="7"/>
    <n v="29"/>
    <n v="6.6066066066066062E-2"/>
    <n v="2.1021021021021023E-2"/>
    <x v="1680"/>
  </r>
  <r>
    <x v="11"/>
    <x v="11"/>
    <x v="211"/>
    <x v="211"/>
    <x v="5"/>
    <n v="316"/>
    <x v="29"/>
    <n v="11"/>
    <n v="31"/>
    <n v="6.3291139240506333E-2"/>
    <n v="3.4810126582278479E-2"/>
    <x v="1681"/>
  </r>
  <r>
    <x v="11"/>
    <x v="11"/>
    <x v="211"/>
    <x v="211"/>
    <x v="6"/>
    <n v="304"/>
    <x v="33"/>
    <n v="12"/>
    <n v="31"/>
    <n v="6.25E-2"/>
    <n v="3.9473684210526314E-2"/>
    <x v="1682"/>
  </r>
  <r>
    <x v="11"/>
    <x v="11"/>
    <x v="211"/>
    <x v="211"/>
    <x v="7"/>
    <n v="327"/>
    <x v="30"/>
    <n v="19"/>
    <n v="33"/>
    <n v="4.2813455657492352E-2"/>
    <n v="5.8103975535168197E-2"/>
    <x v="1683"/>
  </r>
  <r>
    <x v="11"/>
    <x v="11"/>
    <x v="212"/>
    <x v="212"/>
    <x v="0"/>
    <n v="6467"/>
    <x v="283"/>
    <n v="21"/>
    <n v="429"/>
    <n v="6.3089531467450125E-2"/>
    <n v="3.2472552961187568E-3"/>
    <x v="1684"/>
  </r>
  <r>
    <x v="11"/>
    <x v="11"/>
    <x v="212"/>
    <x v="212"/>
    <x v="1"/>
    <n v="6590"/>
    <x v="206"/>
    <n v="26"/>
    <n v="413"/>
    <n v="5.8725341426403642E-2"/>
    <n v="3.9453717754172985E-3"/>
    <x v="1685"/>
  </r>
  <r>
    <x v="11"/>
    <x v="11"/>
    <x v="212"/>
    <x v="212"/>
    <x v="2"/>
    <n v="6706"/>
    <x v="188"/>
    <n v="24"/>
    <n v="388"/>
    <n v="5.4279749478079335E-2"/>
    <n v="3.5788845809722638E-3"/>
    <x v="1686"/>
  </r>
  <r>
    <x v="11"/>
    <x v="11"/>
    <x v="212"/>
    <x v="212"/>
    <x v="3"/>
    <n v="6809"/>
    <x v="381"/>
    <n v="28"/>
    <n v="401"/>
    <n v="5.4780437656043471E-2"/>
    <n v="4.1122044353062125E-3"/>
    <x v="1687"/>
  </r>
  <r>
    <x v="11"/>
    <x v="11"/>
    <x v="212"/>
    <x v="212"/>
    <x v="4"/>
    <n v="6969"/>
    <x v="359"/>
    <n v="29"/>
    <n v="346"/>
    <n v="4.5487157411393316E-2"/>
    <n v="4.16128569378677E-3"/>
    <x v="1688"/>
  </r>
  <r>
    <x v="11"/>
    <x v="11"/>
    <x v="212"/>
    <x v="212"/>
    <x v="5"/>
    <n v="7031"/>
    <x v="382"/>
    <n v="24"/>
    <n v="355"/>
    <n v="4.707722941260134E-2"/>
    <n v="3.4134547006115772E-3"/>
    <x v="1689"/>
  </r>
  <r>
    <x v="11"/>
    <x v="11"/>
    <x v="212"/>
    <x v="212"/>
    <x v="6"/>
    <n v="7169"/>
    <x v="247"/>
    <n v="29"/>
    <n v="355"/>
    <n v="4.5473566745710702E-2"/>
    <n v="4.0451945878086206E-3"/>
    <x v="1690"/>
  </r>
  <r>
    <x v="11"/>
    <x v="11"/>
    <x v="212"/>
    <x v="212"/>
    <x v="7"/>
    <n v="6912"/>
    <x v="383"/>
    <n v="25"/>
    <n v="293"/>
    <n v="3.8773148148148147E-2"/>
    <n v="3.6168981481481482E-3"/>
    <x v="1691"/>
  </r>
  <r>
    <x v="11"/>
    <x v="11"/>
    <x v="213"/>
    <x v="213"/>
    <x v="0"/>
    <n v="4037"/>
    <x v="379"/>
    <n v="11"/>
    <n v="413"/>
    <n v="9.9578895219222197E-2"/>
    <n v="2.7247956403269754E-3"/>
    <x v="1692"/>
  </r>
  <r>
    <x v="11"/>
    <x v="11"/>
    <x v="213"/>
    <x v="213"/>
    <x v="1"/>
    <n v="3847"/>
    <x v="384"/>
    <n v="8"/>
    <n v="389"/>
    <n v="9.9038211593449443E-2"/>
    <n v="2.0795425006498568E-3"/>
    <x v="1693"/>
  </r>
  <r>
    <x v="11"/>
    <x v="11"/>
    <x v="213"/>
    <x v="213"/>
    <x v="2"/>
    <n v="3888"/>
    <x v="385"/>
    <n v="10"/>
    <n v="359"/>
    <n v="8.9763374485596709E-2"/>
    <n v="2.5720164609053498E-3"/>
    <x v="1694"/>
  </r>
  <r>
    <x v="11"/>
    <x v="11"/>
    <x v="213"/>
    <x v="213"/>
    <x v="3"/>
    <n v="3918"/>
    <x v="208"/>
    <n v="6"/>
    <n v="363"/>
    <n v="9.1117917304747317E-2"/>
    <n v="1.5313935681470138E-3"/>
    <x v="1695"/>
  </r>
  <r>
    <x v="11"/>
    <x v="11"/>
    <x v="213"/>
    <x v="213"/>
    <x v="4"/>
    <n v="3791"/>
    <x v="277"/>
    <n v="9"/>
    <n v="314"/>
    <n v="8.045370614613559E-2"/>
    <n v="2.3740437879187551E-3"/>
    <x v="1696"/>
  </r>
  <r>
    <x v="11"/>
    <x v="11"/>
    <x v="213"/>
    <x v="213"/>
    <x v="5"/>
    <n v="3858"/>
    <x v="386"/>
    <n v="11"/>
    <n v="331"/>
    <n v="8.2944530844997408E-2"/>
    <n v="2.8512182477967861E-3"/>
    <x v="1697"/>
  </r>
  <r>
    <x v="11"/>
    <x v="11"/>
    <x v="213"/>
    <x v="213"/>
    <x v="6"/>
    <n v="3897"/>
    <x v="386"/>
    <n v="11"/>
    <n v="331"/>
    <n v="8.2114447010520911E-2"/>
    <n v="2.8226841159866563E-3"/>
    <x v="1698"/>
  </r>
  <r>
    <x v="11"/>
    <x v="11"/>
    <x v="213"/>
    <x v="213"/>
    <x v="7"/>
    <n v="3656"/>
    <x v="19"/>
    <n v="10"/>
    <n v="229"/>
    <n v="5.9901531728665205E-2"/>
    <n v="2.7352297592997811E-3"/>
    <x v="1699"/>
  </r>
  <r>
    <x v="11"/>
    <x v="11"/>
    <x v="214"/>
    <x v="214"/>
    <x v="0"/>
    <n v="2018"/>
    <x v="66"/>
    <n v="3"/>
    <n v="69"/>
    <n v="3.2705649157581763E-2"/>
    <n v="1.4866204162537165E-3"/>
    <x v="1700"/>
  </r>
  <r>
    <x v="11"/>
    <x v="11"/>
    <x v="214"/>
    <x v="214"/>
    <x v="1"/>
    <n v="1993"/>
    <x v="67"/>
    <n v="3"/>
    <n v="65"/>
    <n v="3.1108881083793276E-2"/>
    <n v="1.5052684395383843E-3"/>
    <x v="1701"/>
  </r>
  <r>
    <x v="11"/>
    <x v="11"/>
    <x v="214"/>
    <x v="214"/>
    <x v="2"/>
    <n v="1876"/>
    <x v="225"/>
    <n v="3"/>
    <n v="68"/>
    <n v="3.4648187633262259E-2"/>
    <n v="1.5991471215351812E-3"/>
    <x v="1702"/>
  </r>
  <r>
    <x v="11"/>
    <x v="11"/>
    <x v="214"/>
    <x v="214"/>
    <x v="3"/>
    <n v="1816"/>
    <x v="7"/>
    <n v="3"/>
    <n v="64"/>
    <n v="3.359030837004405E-2"/>
    <n v="1.6519823788546256E-3"/>
    <x v="1703"/>
  </r>
  <r>
    <x v="11"/>
    <x v="11"/>
    <x v="214"/>
    <x v="214"/>
    <x v="4"/>
    <n v="1827"/>
    <x v="97"/>
    <n v="3"/>
    <n v="58"/>
    <n v="3.0103995621237001E-2"/>
    <n v="1.6420361247947454E-3"/>
    <x v="1704"/>
  </r>
  <r>
    <x v="11"/>
    <x v="11"/>
    <x v="214"/>
    <x v="214"/>
    <x v="5"/>
    <n v="1815"/>
    <x v="104"/>
    <n v="3"/>
    <n v="53"/>
    <n v="2.7548209366391185E-2"/>
    <n v="1.652892561983471E-3"/>
    <x v="1705"/>
  </r>
  <r>
    <x v="11"/>
    <x v="11"/>
    <x v="214"/>
    <x v="214"/>
    <x v="6"/>
    <n v="1945"/>
    <x v="99"/>
    <n v="4"/>
    <n v="57"/>
    <n v="2.7249357326478148E-2"/>
    <n v="2.056555269922879E-3"/>
    <x v="1706"/>
  </r>
  <r>
    <x v="11"/>
    <x v="11"/>
    <x v="214"/>
    <x v="214"/>
    <x v="7"/>
    <n v="1958"/>
    <x v="98"/>
    <n v="5"/>
    <n v="59"/>
    <n v="2.7579162410623085E-2"/>
    <n v="2.5536261491317671E-3"/>
    <x v="1707"/>
  </r>
  <r>
    <x v="11"/>
    <x v="11"/>
    <x v="215"/>
    <x v="215"/>
    <x v="0"/>
    <n v="575"/>
    <x v="324"/>
    <n v="7"/>
    <n v="18"/>
    <n v="1.9130434782608695E-2"/>
    <n v="1.2173913043478261E-2"/>
    <x v="1708"/>
  </r>
  <r>
    <x v="11"/>
    <x v="11"/>
    <x v="215"/>
    <x v="215"/>
    <x v="1"/>
    <n v="567"/>
    <x v="122"/>
    <n v="5"/>
    <n v="17"/>
    <n v="2.1164021164021163E-2"/>
    <n v="8.8183421516754845E-3"/>
    <x v="1709"/>
  </r>
  <r>
    <x v="11"/>
    <x v="11"/>
    <x v="215"/>
    <x v="215"/>
    <x v="2"/>
    <n v="575"/>
    <x v="302"/>
    <n v="4"/>
    <n v="14"/>
    <n v="1.7391304347826087E-2"/>
    <n v="6.956521739130435E-3"/>
    <x v="1710"/>
  </r>
  <r>
    <x v="11"/>
    <x v="11"/>
    <x v="215"/>
    <x v="215"/>
    <x v="3"/>
    <n v="585"/>
    <x v="48"/>
    <n v="0"/>
    <n v="6"/>
    <n v="1.0256410256410256E-2"/>
    <n v="0"/>
    <x v="1711"/>
  </r>
  <r>
    <x v="11"/>
    <x v="11"/>
    <x v="215"/>
    <x v="215"/>
    <x v="4"/>
    <n v="564"/>
    <x v="324"/>
    <n v="0"/>
    <n v="11"/>
    <n v="1.9503546099290781E-2"/>
    <n v="0"/>
    <x v="1712"/>
  </r>
  <r>
    <x v="11"/>
    <x v="11"/>
    <x v="215"/>
    <x v="215"/>
    <x v="5"/>
    <n v="588"/>
    <x v="324"/>
    <n v="0"/>
    <n v="11"/>
    <n v="1.8707482993197279E-2"/>
    <n v="0"/>
    <x v="1713"/>
  </r>
  <r>
    <x v="11"/>
    <x v="11"/>
    <x v="215"/>
    <x v="215"/>
    <x v="6"/>
    <n v="568"/>
    <x v="146"/>
    <n v="0"/>
    <n v="13"/>
    <n v="2.2887323943661973E-2"/>
    <n v="0"/>
    <x v="1714"/>
  </r>
  <r>
    <x v="11"/>
    <x v="11"/>
    <x v="215"/>
    <x v="215"/>
    <x v="7"/>
    <n v="573"/>
    <x v="317"/>
    <n v="0"/>
    <n v="8"/>
    <n v="1.3961605584642234E-2"/>
    <n v="0"/>
    <x v="1715"/>
  </r>
  <r>
    <x v="11"/>
    <x v="11"/>
    <x v="216"/>
    <x v="216"/>
    <x v="0"/>
    <n v="5618"/>
    <x v="212"/>
    <n v="3"/>
    <n v="71"/>
    <n v="1.2103951584193664E-2"/>
    <n v="5.3399786400854399E-4"/>
    <x v="1716"/>
  </r>
  <r>
    <x v="11"/>
    <x v="11"/>
    <x v="216"/>
    <x v="216"/>
    <x v="1"/>
    <n v="5530"/>
    <x v="212"/>
    <n v="3"/>
    <n v="71"/>
    <n v="1.2296564195298372E-2"/>
    <n v="5.4249547920433999E-4"/>
    <x v="1717"/>
  </r>
  <r>
    <x v="11"/>
    <x v="11"/>
    <x v="216"/>
    <x v="216"/>
    <x v="2"/>
    <n v="5615"/>
    <x v="67"/>
    <n v="2"/>
    <n v="64"/>
    <n v="1.1041852181656278E-2"/>
    <n v="3.5618878005342833E-4"/>
    <x v="1718"/>
  </r>
  <r>
    <x v="11"/>
    <x v="11"/>
    <x v="216"/>
    <x v="216"/>
    <x v="3"/>
    <n v="5863"/>
    <x v="120"/>
    <n v="4"/>
    <n v="62"/>
    <n v="9.8925464779123316E-3"/>
    <n v="6.8224458468360907E-4"/>
    <x v="1719"/>
  </r>
  <r>
    <x v="11"/>
    <x v="11"/>
    <x v="216"/>
    <x v="216"/>
    <x v="4"/>
    <n v="5786"/>
    <x v="65"/>
    <n v="4"/>
    <n v="71"/>
    <n v="1.1579675077773938E-2"/>
    <n v="6.9132388524023505E-4"/>
    <x v="1720"/>
  </r>
  <r>
    <x v="11"/>
    <x v="11"/>
    <x v="216"/>
    <x v="216"/>
    <x v="5"/>
    <n v="5776"/>
    <x v="117"/>
    <n v="2"/>
    <n v="71"/>
    <n v="1.1945983379501385E-2"/>
    <n v="3.4626038781163435E-4"/>
    <x v="1721"/>
  </r>
  <r>
    <x v="11"/>
    <x v="11"/>
    <x v="216"/>
    <x v="216"/>
    <x v="6"/>
    <n v="5777"/>
    <x v="212"/>
    <n v="3"/>
    <n v="71"/>
    <n v="1.1770815302059893E-2"/>
    <n v="5.1930067509087761E-4"/>
    <x v="1722"/>
  </r>
  <r>
    <x v="11"/>
    <x v="11"/>
    <x v="216"/>
    <x v="216"/>
    <x v="7"/>
    <n v="5722"/>
    <x v="7"/>
    <n v="4"/>
    <n v="65"/>
    <n v="1.0660608178958406E-2"/>
    <n v="6.9905627403005937E-4"/>
    <x v="1723"/>
  </r>
  <r>
    <x v="11"/>
    <x v="11"/>
    <x v="217"/>
    <x v="217"/>
    <x v="0"/>
    <n v="2365"/>
    <x v="144"/>
    <n v="1"/>
    <n v="33"/>
    <n v="1.3530655391120507E-2"/>
    <n v="4.2283298097251583E-4"/>
    <x v="1724"/>
  </r>
  <r>
    <x v="11"/>
    <x v="11"/>
    <x v="217"/>
    <x v="217"/>
    <x v="1"/>
    <n v="2528"/>
    <x v="144"/>
    <n v="4"/>
    <n v="36"/>
    <n v="1.2658227848101266E-2"/>
    <n v="1.5822784810126582E-3"/>
    <x v="1725"/>
  </r>
  <r>
    <x v="11"/>
    <x v="11"/>
    <x v="217"/>
    <x v="217"/>
    <x v="2"/>
    <n v="2561"/>
    <x v="11"/>
    <n v="5"/>
    <n v="41"/>
    <n v="1.4057008980866849E-2"/>
    <n v="1.952362358453729E-3"/>
    <x v="1726"/>
  </r>
  <r>
    <x v="11"/>
    <x v="11"/>
    <x v="217"/>
    <x v="217"/>
    <x v="3"/>
    <n v="2696"/>
    <x v="305"/>
    <n v="3"/>
    <n v="43"/>
    <n v="1.483679525222552E-2"/>
    <n v="1.112759643916914E-3"/>
    <x v="1727"/>
  </r>
  <r>
    <x v="11"/>
    <x v="11"/>
    <x v="217"/>
    <x v="217"/>
    <x v="4"/>
    <n v="2858"/>
    <x v="10"/>
    <n v="2"/>
    <n v="47"/>
    <n v="1.5745276417074877E-2"/>
    <n v="6.9979006298110562E-4"/>
    <x v="1728"/>
  </r>
  <r>
    <x v="11"/>
    <x v="11"/>
    <x v="217"/>
    <x v="217"/>
    <x v="5"/>
    <n v="2925"/>
    <x v="171"/>
    <n v="2"/>
    <n v="28"/>
    <n v="8.8888888888888889E-3"/>
    <n v="6.8376068376068376E-4"/>
    <x v="1729"/>
  </r>
  <r>
    <x v="11"/>
    <x v="11"/>
    <x v="217"/>
    <x v="217"/>
    <x v="6"/>
    <n v="2994"/>
    <x v="173"/>
    <n v="3"/>
    <n v="28"/>
    <n v="8.3500334001336014E-3"/>
    <n v="1.002004008016032E-3"/>
    <x v="1730"/>
  </r>
  <r>
    <x v="11"/>
    <x v="11"/>
    <x v="217"/>
    <x v="217"/>
    <x v="7"/>
    <n v="2780"/>
    <x v="33"/>
    <n v="1"/>
    <n v="20"/>
    <n v="6.8345323741007191E-3"/>
    <n v="3.5971223021582735E-4"/>
    <x v="1731"/>
  </r>
  <r>
    <x v="11"/>
    <x v="11"/>
    <x v="218"/>
    <x v="218"/>
    <x v="0"/>
    <n v="1491"/>
    <x v="302"/>
    <n v="0"/>
    <n v="10"/>
    <n v="6.7069081153588199E-3"/>
    <n v="0"/>
    <x v="1732"/>
  </r>
  <r>
    <x v="11"/>
    <x v="11"/>
    <x v="218"/>
    <x v="218"/>
    <x v="1"/>
    <n v="1730"/>
    <x v="319"/>
    <n v="1"/>
    <n v="10"/>
    <n v="5.2023121387283237E-3"/>
    <n v="5.7803468208092489E-4"/>
    <x v="1733"/>
  </r>
  <r>
    <x v="11"/>
    <x v="11"/>
    <x v="218"/>
    <x v="218"/>
    <x v="2"/>
    <n v="1581"/>
    <x v="318"/>
    <n v="0"/>
    <n v="7"/>
    <n v="4.4275774826059459E-3"/>
    <n v="0"/>
    <x v="1734"/>
  </r>
  <r>
    <x v="11"/>
    <x v="11"/>
    <x v="218"/>
    <x v="218"/>
    <x v="3"/>
    <n v="1623"/>
    <x v="46"/>
    <n v="2"/>
    <n v="6"/>
    <n v="2.4645717806531116E-3"/>
    <n v="1.2322858903265558E-3"/>
    <x v="1735"/>
  </r>
  <r>
    <x v="11"/>
    <x v="11"/>
    <x v="218"/>
    <x v="218"/>
    <x v="4"/>
    <n v="1700"/>
    <x v="48"/>
    <n v="3"/>
    <n v="9"/>
    <n v="3.5294117647058825E-3"/>
    <n v="1.7647058823529412E-3"/>
    <x v="1736"/>
  </r>
  <r>
    <x v="11"/>
    <x v="11"/>
    <x v="218"/>
    <x v="218"/>
    <x v="5"/>
    <n v="1729"/>
    <x v="365"/>
    <n v="2"/>
    <n v="7"/>
    <n v="2.8918449971081549E-3"/>
    <n v="1.1567379988432619E-3"/>
    <x v="1737"/>
  </r>
  <r>
    <x v="11"/>
    <x v="11"/>
    <x v="218"/>
    <x v="218"/>
    <x v="6"/>
    <n v="1790"/>
    <x v="365"/>
    <n v="2"/>
    <n v="7"/>
    <n v="2.7932960893854749E-3"/>
    <n v="1.1173184357541898E-3"/>
    <x v="1738"/>
  </r>
  <r>
    <x v="11"/>
    <x v="11"/>
    <x v="218"/>
    <x v="218"/>
    <x v="7"/>
    <n v="1725"/>
    <x v="46"/>
    <n v="1"/>
    <n v="5"/>
    <n v="2.3188405797101449E-3"/>
    <n v="5.7971014492753622E-4"/>
    <x v="1739"/>
  </r>
  <r>
    <x v="11"/>
    <x v="11"/>
    <x v="219"/>
    <x v="219"/>
    <x v="0"/>
    <n v="9594"/>
    <x v="143"/>
    <n v="1"/>
    <n v="39"/>
    <n v="3.9608088388576193E-3"/>
    <n v="1.0423181154888472E-4"/>
    <x v="1740"/>
  </r>
  <r>
    <x v="11"/>
    <x v="11"/>
    <x v="219"/>
    <x v="219"/>
    <x v="1"/>
    <n v="9719"/>
    <x v="104"/>
    <n v="1"/>
    <n v="51"/>
    <n v="5.1445621977569706E-3"/>
    <n v="1.0289124395513942E-4"/>
    <x v="1741"/>
  </r>
  <r>
    <x v="11"/>
    <x v="11"/>
    <x v="219"/>
    <x v="219"/>
    <x v="2"/>
    <n v="10381"/>
    <x v="100"/>
    <n v="1"/>
    <n v="52"/>
    <n v="4.9128215008188035E-3"/>
    <n v="9.6329833349388308E-5"/>
    <x v="1742"/>
  </r>
  <r>
    <x v="11"/>
    <x v="11"/>
    <x v="219"/>
    <x v="219"/>
    <x v="3"/>
    <n v="10818"/>
    <x v="147"/>
    <n v="0"/>
    <n v="17"/>
    <n v="1.5714549824366797E-3"/>
    <n v="0"/>
    <x v="1743"/>
  </r>
  <r>
    <x v="11"/>
    <x v="11"/>
    <x v="219"/>
    <x v="219"/>
    <x v="4"/>
    <n v="11364"/>
    <x v="32"/>
    <n v="3"/>
    <n v="21"/>
    <n v="1.5839493136219642E-3"/>
    <n v="2.6399155227032733E-4"/>
    <x v="1744"/>
  </r>
  <r>
    <x v="11"/>
    <x v="11"/>
    <x v="219"/>
    <x v="219"/>
    <x v="5"/>
    <n v="11659"/>
    <x v="32"/>
    <n v="7"/>
    <n v="25"/>
    <n v="1.5438716871086714E-3"/>
    <n v="6.0039454498670558E-4"/>
    <x v="1745"/>
  </r>
  <r>
    <x v="11"/>
    <x v="11"/>
    <x v="219"/>
    <x v="219"/>
    <x v="6"/>
    <n v="12208"/>
    <x v="31"/>
    <n v="6"/>
    <n v="21"/>
    <n v="1.2287024901703801E-3"/>
    <n v="4.9148099606815198E-4"/>
    <x v="1746"/>
  </r>
  <r>
    <x v="11"/>
    <x v="11"/>
    <x v="219"/>
    <x v="219"/>
    <x v="7"/>
    <n v="11619"/>
    <x v="146"/>
    <n v="4"/>
    <n v="17"/>
    <n v="1.1188570444960839E-3"/>
    <n v="3.442637059987951E-4"/>
    <x v="1747"/>
  </r>
  <r>
    <x v="11"/>
    <x v="11"/>
    <x v="220"/>
    <x v="220"/>
    <x v="0"/>
    <n v="6744"/>
    <x v="104"/>
    <n v="2"/>
    <n v="52"/>
    <n v="7.4139976275207596E-3"/>
    <n v="2.9655990510083039E-4"/>
    <x v="1748"/>
  </r>
  <r>
    <x v="11"/>
    <x v="11"/>
    <x v="220"/>
    <x v="220"/>
    <x v="1"/>
    <n v="6828"/>
    <x v="13"/>
    <n v="0"/>
    <n v="49"/>
    <n v="7.1763327475102522E-3"/>
    <n v="0"/>
    <x v="1749"/>
  </r>
  <r>
    <x v="11"/>
    <x v="11"/>
    <x v="220"/>
    <x v="220"/>
    <x v="2"/>
    <n v="7051"/>
    <x v="145"/>
    <n v="0"/>
    <n v="39"/>
    <n v="5.5311303361225356E-3"/>
    <n v="0"/>
    <x v="1750"/>
  </r>
  <r>
    <x v="11"/>
    <x v="11"/>
    <x v="220"/>
    <x v="220"/>
    <x v="3"/>
    <n v="7158"/>
    <x v="143"/>
    <n v="3"/>
    <n v="41"/>
    <n v="5.3087454596255938E-3"/>
    <n v="4.1911148365465214E-4"/>
    <x v="1751"/>
  </r>
  <r>
    <x v="11"/>
    <x v="11"/>
    <x v="220"/>
    <x v="220"/>
    <x v="4"/>
    <n v="7265"/>
    <x v="11"/>
    <n v="1"/>
    <n v="37"/>
    <n v="4.9552649690295936E-3"/>
    <n v="1.3764624913971095E-4"/>
    <x v="1752"/>
  </r>
  <r>
    <x v="11"/>
    <x v="11"/>
    <x v="220"/>
    <x v="220"/>
    <x v="5"/>
    <n v="7376"/>
    <x v="152"/>
    <n v="0"/>
    <n v="34"/>
    <n v="4.6095444685466374E-3"/>
    <n v="0"/>
    <x v="1753"/>
  </r>
  <r>
    <x v="11"/>
    <x v="11"/>
    <x v="220"/>
    <x v="220"/>
    <x v="6"/>
    <n v="7632"/>
    <x v="34"/>
    <n v="1"/>
    <n v="31"/>
    <n v="3.9308176100628931E-3"/>
    <n v="1.3102725366876311E-4"/>
    <x v="1754"/>
  </r>
  <r>
    <x v="11"/>
    <x v="11"/>
    <x v="220"/>
    <x v="220"/>
    <x v="7"/>
    <n v="7594"/>
    <x v="38"/>
    <n v="2"/>
    <n v="30"/>
    <n v="3.687121411640769E-3"/>
    <n v="2.633658151171978E-4"/>
    <x v="1755"/>
  </r>
  <r>
    <x v="11"/>
    <x v="11"/>
    <x v="221"/>
    <x v="221"/>
    <x v="0"/>
    <n v="1506"/>
    <x v="66"/>
    <n v="0"/>
    <n v="66"/>
    <n v="4.3824701195219126E-2"/>
    <n v="0"/>
    <x v="1756"/>
  </r>
  <r>
    <x v="11"/>
    <x v="11"/>
    <x v="221"/>
    <x v="221"/>
    <x v="1"/>
    <n v="1493"/>
    <x v="213"/>
    <n v="0"/>
    <n v="64"/>
    <n v="4.2866711319490956E-2"/>
    <n v="0"/>
    <x v="1757"/>
  </r>
  <r>
    <x v="11"/>
    <x v="11"/>
    <x v="221"/>
    <x v="221"/>
    <x v="2"/>
    <n v="1478"/>
    <x v="213"/>
    <n v="0"/>
    <n v="64"/>
    <n v="4.3301759133964821E-2"/>
    <n v="0"/>
    <x v="1758"/>
  </r>
  <r>
    <x v="11"/>
    <x v="11"/>
    <x v="221"/>
    <x v="221"/>
    <x v="3"/>
    <n v="1450"/>
    <x v="99"/>
    <n v="1"/>
    <n v="54"/>
    <n v="3.6551724137931035E-2"/>
    <n v="6.8965517241379305E-4"/>
    <x v="1759"/>
  </r>
  <r>
    <x v="11"/>
    <x v="11"/>
    <x v="221"/>
    <x v="221"/>
    <x v="4"/>
    <n v="1431"/>
    <x v="12"/>
    <n v="1"/>
    <n v="47"/>
    <n v="3.2145352900069882E-2"/>
    <n v="6.9881201956673651E-4"/>
    <x v="1760"/>
  </r>
  <r>
    <x v="11"/>
    <x v="11"/>
    <x v="221"/>
    <x v="221"/>
    <x v="5"/>
    <n v="1383"/>
    <x v="103"/>
    <n v="0"/>
    <n v="42"/>
    <n v="3.0368763557483729E-2"/>
    <n v="0"/>
    <x v="1761"/>
  </r>
  <r>
    <x v="11"/>
    <x v="11"/>
    <x v="221"/>
    <x v="221"/>
    <x v="6"/>
    <n v="1341"/>
    <x v="151"/>
    <n v="0"/>
    <n v="41"/>
    <n v="3.0574198359433258E-2"/>
    <n v="0"/>
    <x v="1762"/>
  </r>
  <r>
    <x v="11"/>
    <x v="11"/>
    <x v="221"/>
    <x v="221"/>
    <x v="7"/>
    <n v="1260"/>
    <x v="308"/>
    <n v="0"/>
    <n v="31"/>
    <n v="2.4603174603174603E-2"/>
    <n v="0"/>
    <x v="1763"/>
  </r>
  <r>
    <x v="11"/>
    <x v="11"/>
    <x v="222"/>
    <x v="222"/>
    <x v="0"/>
    <n v="206"/>
    <x v="317"/>
    <n v="0"/>
    <n v="8"/>
    <n v="3.8834951456310676E-2"/>
    <n v="0"/>
    <x v="1764"/>
  </r>
  <r>
    <x v="11"/>
    <x v="11"/>
    <x v="222"/>
    <x v="222"/>
    <x v="1"/>
    <n v="222"/>
    <x v="319"/>
    <n v="0"/>
    <n v="9"/>
    <n v="4.0540540540540543E-2"/>
    <n v="0"/>
    <x v="1765"/>
  </r>
  <r>
    <x v="11"/>
    <x v="11"/>
    <x v="222"/>
    <x v="222"/>
    <x v="2"/>
    <n v="230"/>
    <x v="319"/>
    <n v="0"/>
    <n v="9"/>
    <n v="3.9130434782608699E-2"/>
    <n v="0"/>
    <x v="1766"/>
  </r>
  <r>
    <x v="11"/>
    <x v="11"/>
    <x v="222"/>
    <x v="222"/>
    <x v="3"/>
    <n v="221"/>
    <x v="318"/>
    <n v="0"/>
    <n v="7"/>
    <n v="3.1674208144796379E-2"/>
    <n v="0"/>
    <x v="1767"/>
  </r>
  <r>
    <x v="11"/>
    <x v="11"/>
    <x v="222"/>
    <x v="222"/>
    <x v="4"/>
    <n v="222"/>
    <x v="46"/>
    <n v="0"/>
    <n v="4"/>
    <n v="1.8018018018018018E-2"/>
    <n v="0"/>
    <x v="1768"/>
  </r>
  <r>
    <x v="11"/>
    <x v="11"/>
    <x v="222"/>
    <x v="222"/>
    <x v="5"/>
    <n v="228"/>
    <x v="46"/>
    <n v="0"/>
    <n v="4"/>
    <n v="1.7543859649122806E-2"/>
    <n v="0"/>
    <x v="1769"/>
  </r>
  <r>
    <x v="11"/>
    <x v="11"/>
    <x v="222"/>
    <x v="222"/>
    <x v="6"/>
    <n v="233"/>
    <x v="365"/>
    <n v="0"/>
    <n v="5"/>
    <n v="2.1459227467811159E-2"/>
    <n v="0"/>
    <x v="1770"/>
  </r>
  <r>
    <x v="11"/>
    <x v="11"/>
    <x v="222"/>
    <x v="222"/>
    <x v="7"/>
    <n v="224"/>
    <x v="124"/>
    <n v="0"/>
    <n v="1"/>
    <n v="4.464285714285714E-3"/>
    <n v="0"/>
    <x v="1771"/>
  </r>
  <r>
    <x v="11"/>
    <x v="11"/>
    <x v="223"/>
    <x v="223"/>
    <x v="0"/>
    <n v="2613"/>
    <x v="112"/>
    <n v="1"/>
    <n v="92"/>
    <n v="3.482587064676617E-2"/>
    <n v="3.8270187523918868E-4"/>
    <x v="1772"/>
  </r>
  <r>
    <x v="11"/>
    <x v="11"/>
    <x v="223"/>
    <x v="223"/>
    <x v="1"/>
    <n v="2497"/>
    <x v="111"/>
    <n v="1"/>
    <n v="86"/>
    <n v="3.4040849018822587E-2"/>
    <n v="4.0048057669203043E-4"/>
    <x v="1773"/>
  </r>
  <r>
    <x v="11"/>
    <x v="11"/>
    <x v="223"/>
    <x v="223"/>
    <x v="2"/>
    <n v="2427"/>
    <x v="60"/>
    <n v="1"/>
    <n v="79"/>
    <n v="3.2138442521631644E-2"/>
    <n v="4.1203131437989287E-4"/>
    <x v="1774"/>
  </r>
  <r>
    <x v="11"/>
    <x v="11"/>
    <x v="223"/>
    <x v="223"/>
    <x v="3"/>
    <n v="2589"/>
    <x v="117"/>
    <n v="1"/>
    <n v="70"/>
    <n v="2.6651216685979143E-2"/>
    <n v="3.8624951718810351E-4"/>
    <x v="1775"/>
  </r>
  <r>
    <x v="11"/>
    <x v="11"/>
    <x v="223"/>
    <x v="223"/>
    <x v="4"/>
    <n v="2675"/>
    <x v="119"/>
    <n v="3"/>
    <n v="74"/>
    <n v="2.6542056074766354E-2"/>
    <n v="1.1214953271028037E-3"/>
    <x v="1776"/>
  </r>
  <r>
    <x v="11"/>
    <x v="11"/>
    <x v="223"/>
    <x v="223"/>
    <x v="5"/>
    <n v="2685"/>
    <x v="304"/>
    <n v="2"/>
    <n v="78"/>
    <n v="2.830540037243948E-2"/>
    <n v="7.4487895716945994E-4"/>
    <x v="1777"/>
  </r>
  <r>
    <x v="11"/>
    <x v="11"/>
    <x v="223"/>
    <x v="223"/>
    <x v="6"/>
    <n v="2657"/>
    <x v="224"/>
    <n v="2"/>
    <n v="76"/>
    <n v="2.7850959729017688E-2"/>
    <n v="7.5272864132480243E-4"/>
    <x v="1778"/>
  </r>
  <r>
    <x v="11"/>
    <x v="11"/>
    <x v="223"/>
    <x v="223"/>
    <x v="7"/>
    <n v="2685"/>
    <x v="81"/>
    <n v="2"/>
    <n v="65"/>
    <n v="2.3463687150837988E-2"/>
    <n v="7.4487895716945994E-4"/>
    <x v="1779"/>
  </r>
  <r>
    <x v="11"/>
    <x v="11"/>
    <x v="224"/>
    <x v="224"/>
    <x v="0"/>
    <n v="2043"/>
    <x v="96"/>
    <n v="0"/>
    <n v="56"/>
    <n v="2.7410670582476749E-2"/>
    <n v="0"/>
    <x v="1780"/>
  </r>
  <r>
    <x v="11"/>
    <x v="11"/>
    <x v="224"/>
    <x v="224"/>
    <x v="1"/>
    <n v="2046"/>
    <x v="8"/>
    <n v="1"/>
    <n v="58"/>
    <n v="2.7859237536656891E-2"/>
    <n v="4.8875855327468231E-4"/>
    <x v="1781"/>
  </r>
  <r>
    <x v="11"/>
    <x v="11"/>
    <x v="224"/>
    <x v="224"/>
    <x v="2"/>
    <n v="2052"/>
    <x v="143"/>
    <n v="0"/>
    <n v="38"/>
    <n v="1.8518518518518517E-2"/>
    <n v="0"/>
    <x v="1782"/>
  </r>
  <r>
    <x v="11"/>
    <x v="11"/>
    <x v="224"/>
    <x v="224"/>
    <x v="3"/>
    <n v="2084"/>
    <x v="152"/>
    <n v="1"/>
    <n v="35"/>
    <n v="1.6314779270633396E-2"/>
    <n v="4.7984644913627637E-4"/>
    <x v="1783"/>
  </r>
  <r>
    <x v="11"/>
    <x v="11"/>
    <x v="224"/>
    <x v="224"/>
    <x v="4"/>
    <n v="2167"/>
    <x v="170"/>
    <n v="0"/>
    <n v="29"/>
    <n v="1.3382556529764651E-2"/>
    <n v="0"/>
    <x v="1784"/>
  </r>
  <r>
    <x v="11"/>
    <x v="11"/>
    <x v="224"/>
    <x v="224"/>
    <x v="5"/>
    <n v="2156"/>
    <x v="36"/>
    <n v="0"/>
    <n v="27"/>
    <n v="1.2523191094619666E-2"/>
    <n v="0"/>
    <x v="1785"/>
  </r>
  <r>
    <x v="11"/>
    <x v="11"/>
    <x v="224"/>
    <x v="224"/>
    <x v="6"/>
    <n v="2167"/>
    <x v="308"/>
    <n v="0"/>
    <n v="31"/>
    <n v="1.430549146285187E-2"/>
    <n v="0"/>
    <x v="1786"/>
  </r>
  <r>
    <x v="11"/>
    <x v="11"/>
    <x v="224"/>
    <x v="224"/>
    <x v="7"/>
    <n v="2144"/>
    <x v="121"/>
    <n v="0"/>
    <n v="24"/>
    <n v="1.1194029850746268E-2"/>
    <n v="0"/>
    <x v="1787"/>
  </r>
  <r>
    <x v="11"/>
    <x v="11"/>
    <x v="225"/>
    <x v="225"/>
    <x v="0"/>
    <n v="1351"/>
    <x v="29"/>
    <n v="0"/>
    <n v="20"/>
    <n v="1.4803849000740192E-2"/>
    <n v="0"/>
    <x v="1788"/>
  </r>
  <r>
    <x v="11"/>
    <x v="11"/>
    <x v="225"/>
    <x v="225"/>
    <x v="1"/>
    <n v="1386"/>
    <x v="122"/>
    <n v="0"/>
    <n v="12"/>
    <n v="8.658008658008658E-3"/>
    <n v="0"/>
    <x v="236"/>
  </r>
  <r>
    <x v="11"/>
    <x v="11"/>
    <x v="225"/>
    <x v="225"/>
    <x v="2"/>
    <n v="1398"/>
    <x v="302"/>
    <n v="0"/>
    <n v="10"/>
    <n v="7.1530758226037196E-3"/>
    <n v="0"/>
    <x v="1789"/>
  </r>
  <r>
    <x v="11"/>
    <x v="11"/>
    <x v="225"/>
    <x v="225"/>
    <x v="3"/>
    <n v="1380"/>
    <x v="319"/>
    <n v="0"/>
    <n v="9"/>
    <n v="6.5217391304347823E-3"/>
    <n v="0"/>
    <x v="1790"/>
  </r>
  <r>
    <x v="11"/>
    <x v="11"/>
    <x v="225"/>
    <x v="225"/>
    <x v="4"/>
    <n v="1421"/>
    <x v="324"/>
    <n v="0"/>
    <n v="11"/>
    <n v="7.7410274454609426E-3"/>
    <n v="0"/>
    <x v="1791"/>
  </r>
  <r>
    <x v="11"/>
    <x v="11"/>
    <x v="225"/>
    <x v="225"/>
    <x v="5"/>
    <n v="1519"/>
    <x v="146"/>
    <n v="0"/>
    <n v="13"/>
    <n v="8.558262014483212E-3"/>
    <n v="0"/>
    <x v="1792"/>
  </r>
  <r>
    <x v="11"/>
    <x v="11"/>
    <x v="225"/>
    <x v="225"/>
    <x v="6"/>
    <n v="1508"/>
    <x v="31"/>
    <n v="0"/>
    <n v="15"/>
    <n v="9.9469496021220155E-3"/>
    <n v="0"/>
    <x v="1793"/>
  </r>
  <r>
    <x v="11"/>
    <x v="11"/>
    <x v="225"/>
    <x v="225"/>
    <x v="7"/>
    <n v="1481"/>
    <x v="317"/>
    <n v="0"/>
    <n v="8"/>
    <n v="5.4017555705604325E-3"/>
    <n v="0"/>
    <x v="1794"/>
  </r>
  <r>
    <x v="11"/>
    <x v="11"/>
    <x v="226"/>
    <x v="226"/>
    <x v="0"/>
    <n v="1636"/>
    <x v="91"/>
    <n v="2"/>
    <n v="98"/>
    <n v="5.8679706601466992E-2"/>
    <n v="1.2224938875305623E-3"/>
    <x v="1795"/>
  </r>
  <r>
    <x v="11"/>
    <x v="11"/>
    <x v="226"/>
    <x v="226"/>
    <x v="1"/>
    <n v="1551"/>
    <x v="77"/>
    <n v="2"/>
    <n v="99"/>
    <n v="6.2540296582849778E-2"/>
    <n v="1.2894906511927789E-3"/>
    <x v="295"/>
  </r>
  <r>
    <x v="11"/>
    <x v="11"/>
    <x v="226"/>
    <x v="226"/>
    <x v="2"/>
    <n v="1587"/>
    <x v="304"/>
    <n v="1"/>
    <n v="77"/>
    <n v="4.7889098928796468E-2"/>
    <n v="6.3011972274732201E-4"/>
    <x v="1796"/>
  </r>
  <r>
    <x v="11"/>
    <x v="11"/>
    <x v="226"/>
    <x v="226"/>
    <x v="3"/>
    <n v="1578"/>
    <x v="65"/>
    <n v="1"/>
    <n v="68"/>
    <n v="4.2458808618504436E-2"/>
    <n v="6.3371356147021542E-4"/>
    <x v="1797"/>
  </r>
  <r>
    <x v="11"/>
    <x v="11"/>
    <x v="226"/>
    <x v="226"/>
    <x v="4"/>
    <n v="1577"/>
    <x v="80"/>
    <n v="1"/>
    <n v="78"/>
    <n v="4.8826886493341791E-2"/>
    <n v="6.3411540900443881E-4"/>
    <x v="1798"/>
  </r>
  <r>
    <x v="11"/>
    <x v="11"/>
    <x v="226"/>
    <x v="226"/>
    <x v="5"/>
    <n v="1597"/>
    <x v="113"/>
    <n v="1"/>
    <n v="87"/>
    <n v="5.3850970569818413E-2"/>
    <n v="6.2617407639323729E-4"/>
    <x v="1799"/>
  </r>
  <r>
    <x v="11"/>
    <x v="11"/>
    <x v="226"/>
    <x v="226"/>
    <x v="6"/>
    <n v="1536"/>
    <x v="149"/>
    <n v="1"/>
    <n v="85"/>
    <n v="5.46875E-2"/>
    <n v="6.5104166666666663E-4"/>
    <x v="1800"/>
  </r>
  <r>
    <x v="11"/>
    <x v="11"/>
    <x v="226"/>
    <x v="226"/>
    <x v="7"/>
    <n v="1526"/>
    <x v="225"/>
    <n v="2"/>
    <n v="67"/>
    <n v="4.2595019659239841E-2"/>
    <n v="1.3106159895150721E-3"/>
    <x v="1801"/>
  </r>
  <r>
    <x v="11"/>
    <x v="11"/>
    <x v="227"/>
    <x v="227"/>
    <x v="0"/>
    <n v="6874"/>
    <x v="52"/>
    <n v="8"/>
    <n v="144"/>
    <n v="1.9784695955775384E-2"/>
    <n v="1.1638056444573757E-3"/>
    <x v="1802"/>
  </r>
  <r>
    <x v="11"/>
    <x v="11"/>
    <x v="227"/>
    <x v="227"/>
    <x v="1"/>
    <n v="6896"/>
    <x v="52"/>
    <n v="11"/>
    <n v="147"/>
    <n v="1.9721577726218097E-2"/>
    <n v="1.5951276102088166E-3"/>
    <x v="1803"/>
  </r>
  <r>
    <x v="11"/>
    <x v="11"/>
    <x v="227"/>
    <x v="227"/>
    <x v="2"/>
    <n v="6968"/>
    <x v="114"/>
    <n v="9"/>
    <n v="122"/>
    <n v="1.6216991963260621E-2"/>
    <n v="1.2916188289322618E-3"/>
    <x v="1804"/>
  </r>
  <r>
    <x v="11"/>
    <x v="11"/>
    <x v="227"/>
    <x v="227"/>
    <x v="3"/>
    <n v="7049"/>
    <x v="210"/>
    <n v="8"/>
    <n v="118"/>
    <n v="1.560505036175344E-2"/>
    <n v="1.1349127535820683E-3"/>
    <x v="1805"/>
  </r>
  <r>
    <x v="11"/>
    <x v="11"/>
    <x v="227"/>
    <x v="227"/>
    <x v="4"/>
    <n v="6824"/>
    <x v="201"/>
    <n v="12"/>
    <n v="128"/>
    <n v="1.6998827667057445E-2"/>
    <n v="1.7584994138335288E-3"/>
    <x v="1806"/>
  </r>
  <r>
    <x v="11"/>
    <x v="11"/>
    <x v="227"/>
    <x v="227"/>
    <x v="5"/>
    <n v="6810"/>
    <x v="44"/>
    <n v="5"/>
    <n v="111"/>
    <n v="1.5565345080763583E-2"/>
    <n v="7.3421439060205576E-4"/>
    <x v="1807"/>
  </r>
  <r>
    <x v="11"/>
    <x v="11"/>
    <x v="227"/>
    <x v="227"/>
    <x v="6"/>
    <n v="6797"/>
    <x v="223"/>
    <n v="6"/>
    <n v="108"/>
    <n v="1.5006620567897602E-2"/>
    <n v="8.8274238634691773E-4"/>
    <x v="1808"/>
  </r>
  <r>
    <x v="11"/>
    <x v="11"/>
    <x v="227"/>
    <x v="227"/>
    <x v="7"/>
    <n v="6648"/>
    <x v="240"/>
    <n v="5"/>
    <n v="191"/>
    <n v="2.7978339350180504E-2"/>
    <n v="7.5210589651022867E-4"/>
    <x v="1809"/>
  </r>
  <r>
    <x v="11"/>
    <x v="11"/>
    <x v="228"/>
    <x v="228"/>
    <x v="0"/>
    <n v="1064"/>
    <x v="122"/>
    <n v="2"/>
    <n v="14"/>
    <n v="1.1278195488721804E-2"/>
    <n v="1.8796992481203006E-3"/>
    <x v="1810"/>
  </r>
  <r>
    <x v="11"/>
    <x v="11"/>
    <x v="228"/>
    <x v="228"/>
    <x v="1"/>
    <n v="1112"/>
    <x v="122"/>
    <n v="2"/>
    <n v="14"/>
    <n v="1.0791366906474821E-2"/>
    <n v="1.7985611510791368E-3"/>
    <x v="1811"/>
  </r>
  <r>
    <x v="11"/>
    <x v="11"/>
    <x v="228"/>
    <x v="228"/>
    <x v="2"/>
    <n v="1116"/>
    <x v="30"/>
    <n v="1"/>
    <n v="15"/>
    <n v="1.2544802867383513E-2"/>
    <n v="8.960573476702509E-4"/>
    <x v="1812"/>
  </r>
  <r>
    <x v="11"/>
    <x v="11"/>
    <x v="228"/>
    <x v="228"/>
    <x v="3"/>
    <n v="1135"/>
    <x v="147"/>
    <n v="1"/>
    <n v="18"/>
    <n v="1.4977973568281937E-2"/>
    <n v="8.81057268722467E-4"/>
    <x v="1813"/>
  </r>
  <r>
    <x v="11"/>
    <x v="11"/>
    <x v="228"/>
    <x v="228"/>
    <x v="4"/>
    <n v="1193"/>
    <x v="146"/>
    <n v="1"/>
    <n v="14"/>
    <n v="1.0896898575020955E-2"/>
    <n v="8.3822296730930428E-4"/>
    <x v="1814"/>
  </r>
  <r>
    <x v="11"/>
    <x v="11"/>
    <x v="228"/>
    <x v="228"/>
    <x v="5"/>
    <n v="1205"/>
    <x v="302"/>
    <n v="2"/>
    <n v="12"/>
    <n v="8.2987551867219917E-3"/>
    <n v="1.6597510373443983E-3"/>
    <x v="1815"/>
  </r>
  <r>
    <x v="11"/>
    <x v="11"/>
    <x v="228"/>
    <x v="228"/>
    <x v="6"/>
    <n v="1194"/>
    <x v="319"/>
    <n v="4"/>
    <n v="13"/>
    <n v="7.537688442211055E-3"/>
    <n v="3.3500837520938024E-3"/>
    <x v="1816"/>
  </r>
  <r>
    <x v="11"/>
    <x v="11"/>
    <x v="228"/>
    <x v="228"/>
    <x v="7"/>
    <n v="1060"/>
    <x v="302"/>
    <n v="5"/>
    <n v="15"/>
    <n v="9.433962264150943E-3"/>
    <n v="4.7169811320754715E-3"/>
    <x v="1817"/>
  </r>
  <r>
    <x v="11"/>
    <x v="11"/>
    <x v="229"/>
    <x v="229"/>
    <x v="0"/>
    <n v="264"/>
    <x v="123"/>
    <n v="0"/>
    <n v="2"/>
    <n v="7.575757575757576E-3"/>
    <n v="0"/>
    <x v="1818"/>
  </r>
  <r>
    <x v="11"/>
    <x v="11"/>
    <x v="229"/>
    <x v="229"/>
    <x v="1"/>
    <n v="255"/>
    <x v="124"/>
    <n v="0"/>
    <n v="1"/>
    <n v="3.9215686274509803E-3"/>
    <n v="0"/>
    <x v="1819"/>
  </r>
  <r>
    <x v="11"/>
    <x v="11"/>
    <x v="229"/>
    <x v="229"/>
    <x v="2"/>
    <n v="254"/>
    <x v="123"/>
    <n v="0"/>
    <n v="2"/>
    <n v="7.874015748031496E-3"/>
    <n v="0"/>
    <x v="1820"/>
  </r>
  <r>
    <x v="11"/>
    <x v="11"/>
    <x v="229"/>
    <x v="229"/>
    <x v="3"/>
    <n v="267"/>
    <x v="123"/>
    <n v="0"/>
    <n v="2"/>
    <n v="7.4906367041198503E-3"/>
    <n v="0"/>
    <x v="1821"/>
  </r>
  <r>
    <x v="11"/>
    <x v="11"/>
    <x v="229"/>
    <x v="229"/>
    <x v="4"/>
    <n v="290"/>
    <x v="123"/>
    <n v="0"/>
    <n v="2"/>
    <n v="6.8965517241379309E-3"/>
    <n v="0"/>
    <x v="1822"/>
  </r>
  <r>
    <x v="11"/>
    <x v="11"/>
    <x v="229"/>
    <x v="229"/>
    <x v="5"/>
    <n v="267"/>
    <x v="123"/>
    <n v="0"/>
    <n v="2"/>
    <n v="7.4906367041198503E-3"/>
    <n v="0"/>
    <x v="1821"/>
  </r>
  <r>
    <x v="11"/>
    <x v="11"/>
    <x v="229"/>
    <x v="229"/>
    <x v="6"/>
    <n v="261"/>
    <x v="123"/>
    <n v="0"/>
    <n v="2"/>
    <n v="7.6628352490421452E-3"/>
    <n v="0"/>
    <x v="1823"/>
  </r>
  <r>
    <x v="11"/>
    <x v="11"/>
    <x v="229"/>
    <x v="229"/>
    <x v="7"/>
    <n v="224"/>
    <x v="123"/>
    <n v="0"/>
    <n v="2"/>
    <n v="8.9285714285714281E-3"/>
    <n v="0"/>
    <x v="1824"/>
  </r>
  <r>
    <x v="11"/>
    <x v="11"/>
    <x v="230"/>
    <x v="230"/>
    <x v="0"/>
    <n v="565"/>
    <x v="105"/>
    <n v="1"/>
    <n v="38"/>
    <n v="6.5486725663716813E-2"/>
    <n v="1.7699115044247787E-3"/>
    <x v="1825"/>
  </r>
  <r>
    <x v="11"/>
    <x v="11"/>
    <x v="230"/>
    <x v="230"/>
    <x v="1"/>
    <n v="561"/>
    <x v="105"/>
    <n v="1"/>
    <n v="38"/>
    <n v="6.5953654188948302E-2"/>
    <n v="1.7825311942959001E-3"/>
    <x v="1826"/>
  </r>
  <r>
    <x v="11"/>
    <x v="11"/>
    <x v="230"/>
    <x v="230"/>
    <x v="2"/>
    <n v="580"/>
    <x v="308"/>
    <n v="0"/>
    <n v="31"/>
    <n v="5.3448275862068968E-2"/>
    <n v="0"/>
    <x v="1827"/>
  </r>
  <r>
    <x v="11"/>
    <x v="11"/>
    <x v="230"/>
    <x v="230"/>
    <x v="3"/>
    <n v="573"/>
    <x v="38"/>
    <n v="0"/>
    <n v="28"/>
    <n v="4.8865619546247817E-2"/>
    <n v="0"/>
    <x v="1828"/>
  </r>
  <r>
    <x v="11"/>
    <x v="11"/>
    <x v="230"/>
    <x v="230"/>
    <x v="4"/>
    <n v="587"/>
    <x v="38"/>
    <n v="0"/>
    <n v="28"/>
    <n v="4.770017035775128E-2"/>
    <n v="0"/>
    <x v="1829"/>
  </r>
  <r>
    <x v="11"/>
    <x v="11"/>
    <x v="230"/>
    <x v="230"/>
    <x v="5"/>
    <n v="611"/>
    <x v="38"/>
    <n v="0"/>
    <n v="28"/>
    <n v="4.5826513911620292E-2"/>
    <n v="0"/>
    <x v="1830"/>
  </r>
  <r>
    <x v="11"/>
    <x v="11"/>
    <x v="230"/>
    <x v="230"/>
    <x v="6"/>
    <n v="605"/>
    <x v="170"/>
    <n v="0"/>
    <n v="29"/>
    <n v="4.7933884297520664E-2"/>
    <n v="0"/>
    <x v="1831"/>
  </r>
  <r>
    <x v="11"/>
    <x v="11"/>
    <x v="230"/>
    <x v="230"/>
    <x v="7"/>
    <n v="603"/>
    <x v="171"/>
    <n v="0"/>
    <n v="26"/>
    <n v="4.3117744610281922E-2"/>
    <n v="0"/>
    <x v="1832"/>
  </r>
  <r>
    <x v="12"/>
    <x v="12"/>
    <x v="231"/>
    <x v="231"/>
    <x v="0"/>
    <n v="5776"/>
    <x v="168"/>
    <n v="1"/>
    <n v="119"/>
    <n v="2.0429362880886426E-2"/>
    <n v="1.7313019390581717E-4"/>
    <x v="1833"/>
  </r>
  <r>
    <x v="12"/>
    <x v="12"/>
    <x v="231"/>
    <x v="231"/>
    <x v="1"/>
    <n v="5724"/>
    <x v="140"/>
    <n v="1"/>
    <n v="122"/>
    <n v="2.113906359189378E-2"/>
    <n v="1.7470300489168413E-4"/>
    <x v="1834"/>
  </r>
  <r>
    <x v="12"/>
    <x v="12"/>
    <x v="231"/>
    <x v="231"/>
    <x v="2"/>
    <n v="5657"/>
    <x v="168"/>
    <n v="1"/>
    <n v="119"/>
    <n v="2.0859112603853633E-2"/>
    <n v="1.7677214071062401E-4"/>
    <x v="1835"/>
  </r>
  <r>
    <x v="12"/>
    <x v="12"/>
    <x v="231"/>
    <x v="231"/>
    <x v="3"/>
    <n v="5789"/>
    <x v="56"/>
    <n v="1"/>
    <n v="109"/>
    <n v="1.8656071860424943E-2"/>
    <n v="1.7274140611504577E-4"/>
    <x v="1836"/>
  </r>
  <r>
    <x v="12"/>
    <x v="12"/>
    <x v="231"/>
    <x v="231"/>
    <x v="4"/>
    <n v="5749"/>
    <x v="93"/>
    <n v="1"/>
    <n v="100"/>
    <n v="1.7220386154113757E-2"/>
    <n v="1.7394329448599757E-4"/>
    <x v="1837"/>
  </r>
  <r>
    <x v="12"/>
    <x v="12"/>
    <x v="231"/>
    <x v="231"/>
    <x v="5"/>
    <n v="5848"/>
    <x v="77"/>
    <n v="2"/>
    <n v="99"/>
    <n v="1.6586867305061561E-2"/>
    <n v="3.4199726402188782E-4"/>
    <x v="1838"/>
  </r>
  <r>
    <x v="12"/>
    <x v="12"/>
    <x v="231"/>
    <x v="231"/>
    <x v="6"/>
    <n v="6001"/>
    <x v="111"/>
    <n v="3"/>
    <n v="88"/>
    <n v="1.4164305949008499E-2"/>
    <n v="4.9991668055324114E-4"/>
    <x v="1839"/>
  </r>
  <r>
    <x v="12"/>
    <x v="12"/>
    <x v="231"/>
    <x v="231"/>
    <x v="7"/>
    <n v="5604"/>
    <x v="91"/>
    <n v="1"/>
    <n v="97"/>
    <n v="1.7130620985010708E-2"/>
    <n v="1.7844396859386153E-4"/>
    <x v="1840"/>
  </r>
  <r>
    <x v="12"/>
    <x v="12"/>
    <x v="232"/>
    <x v="232"/>
    <x v="0"/>
    <n v="1129"/>
    <x v="169"/>
    <n v="0"/>
    <n v="95"/>
    <n v="8.4145261293179799E-2"/>
    <n v="0"/>
    <x v="1841"/>
  </r>
  <r>
    <x v="12"/>
    <x v="12"/>
    <x v="232"/>
    <x v="232"/>
    <x v="1"/>
    <n v="1154"/>
    <x v="110"/>
    <n v="0"/>
    <n v="103"/>
    <n v="8.9254766031195837E-2"/>
    <n v="0"/>
    <x v="1842"/>
  </r>
  <r>
    <x v="12"/>
    <x v="12"/>
    <x v="232"/>
    <x v="232"/>
    <x v="2"/>
    <n v="1224"/>
    <x v="112"/>
    <n v="0"/>
    <n v="91"/>
    <n v="7.4346405228758169E-2"/>
    <n v="0"/>
    <x v="1843"/>
  </r>
  <r>
    <x v="12"/>
    <x v="12"/>
    <x v="232"/>
    <x v="232"/>
    <x v="3"/>
    <n v="1233"/>
    <x v="80"/>
    <n v="0"/>
    <n v="77"/>
    <n v="6.2449310624493104E-2"/>
    <n v="0"/>
    <x v="1844"/>
  </r>
  <r>
    <x v="12"/>
    <x v="12"/>
    <x v="232"/>
    <x v="232"/>
    <x v="4"/>
    <n v="1342"/>
    <x v="117"/>
    <n v="1"/>
    <n v="70"/>
    <n v="5.1415797317436659E-2"/>
    <n v="7.4515648286140089E-4"/>
    <x v="1845"/>
  </r>
  <r>
    <x v="12"/>
    <x v="12"/>
    <x v="232"/>
    <x v="232"/>
    <x v="5"/>
    <n v="1380"/>
    <x v="119"/>
    <n v="0"/>
    <n v="71"/>
    <n v="5.1449275362318837E-2"/>
    <n v="0"/>
    <x v="1846"/>
  </r>
  <r>
    <x v="12"/>
    <x v="12"/>
    <x v="232"/>
    <x v="232"/>
    <x v="6"/>
    <n v="1317"/>
    <x v="117"/>
    <n v="0"/>
    <n v="69"/>
    <n v="5.2391799544419138E-2"/>
    <n v="0"/>
    <x v="1847"/>
  </r>
  <r>
    <x v="12"/>
    <x v="12"/>
    <x v="232"/>
    <x v="232"/>
    <x v="7"/>
    <n v="1255"/>
    <x v="213"/>
    <n v="1"/>
    <n v="65"/>
    <n v="5.0996015936254982E-2"/>
    <n v="7.9681274900398409E-4"/>
    <x v="1848"/>
  </r>
  <r>
    <x v="12"/>
    <x v="12"/>
    <x v="233"/>
    <x v="233"/>
    <x v="0"/>
    <n v="414"/>
    <x v="121"/>
    <n v="0"/>
    <n v="24"/>
    <n v="5.7971014492753624E-2"/>
    <n v="0"/>
    <x v="1849"/>
  </r>
  <r>
    <x v="12"/>
    <x v="12"/>
    <x v="233"/>
    <x v="233"/>
    <x v="1"/>
    <n v="392"/>
    <x v="36"/>
    <n v="0"/>
    <n v="27"/>
    <n v="6.8877551020408156E-2"/>
    <n v="0"/>
    <x v="1850"/>
  </r>
  <r>
    <x v="12"/>
    <x v="12"/>
    <x v="233"/>
    <x v="233"/>
    <x v="2"/>
    <n v="404"/>
    <x v="121"/>
    <n v="0"/>
    <n v="24"/>
    <n v="5.9405940594059403E-2"/>
    <n v="0"/>
    <x v="1851"/>
  </r>
  <r>
    <x v="12"/>
    <x v="12"/>
    <x v="233"/>
    <x v="233"/>
    <x v="3"/>
    <n v="413"/>
    <x v="121"/>
    <n v="0"/>
    <n v="24"/>
    <n v="5.8111380145278453E-2"/>
    <n v="0"/>
    <x v="1852"/>
  </r>
  <r>
    <x v="12"/>
    <x v="12"/>
    <x v="233"/>
    <x v="233"/>
    <x v="4"/>
    <n v="396"/>
    <x v="32"/>
    <n v="0"/>
    <n v="18"/>
    <n v="4.5454545454545456E-2"/>
    <n v="0"/>
    <x v="1853"/>
  </r>
  <r>
    <x v="12"/>
    <x v="12"/>
    <x v="233"/>
    <x v="233"/>
    <x v="5"/>
    <n v="371"/>
    <x v="147"/>
    <n v="0"/>
    <n v="17"/>
    <n v="4.5822102425876012E-2"/>
    <n v="0"/>
    <x v="1854"/>
  </r>
  <r>
    <x v="12"/>
    <x v="12"/>
    <x v="233"/>
    <x v="233"/>
    <x v="6"/>
    <n v="379"/>
    <x v="29"/>
    <n v="0"/>
    <n v="20"/>
    <n v="5.2770448548812667E-2"/>
    <n v="0"/>
    <x v="1855"/>
  </r>
  <r>
    <x v="12"/>
    <x v="12"/>
    <x v="233"/>
    <x v="233"/>
    <x v="7"/>
    <n v="349"/>
    <x v="147"/>
    <n v="0"/>
    <n v="17"/>
    <n v="4.8710601719197708E-2"/>
    <n v="0"/>
    <x v="1856"/>
  </r>
  <r>
    <x v="12"/>
    <x v="12"/>
    <x v="234"/>
    <x v="234"/>
    <x v="0"/>
    <n v="690"/>
    <x v="104"/>
    <n v="0"/>
    <n v="50"/>
    <n v="7.2463768115942032E-2"/>
    <n v="0"/>
    <x v="1857"/>
  </r>
  <r>
    <x v="12"/>
    <x v="12"/>
    <x v="234"/>
    <x v="234"/>
    <x v="1"/>
    <n v="711"/>
    <x v="143"/>
    <n v="1"/>
    <n v="39"/>
    <n v="5.3445850914205346E-2"/>
    <n v="1.4064697609001407E-3"/>
    <x v="1858"/>
  </r>
  <r>
    <x v="12"/>
    <x v="12"/>
    <x v="234"/>
    <x v="234"/>
    <x v="2"/>
    <n v="707"/>
    <x v="11"/>
    <n v="0"/>
    <n v="36"/>
    <n v="5.0919377652050922E-2"/>
    <n v="0"/>
    <x v="1859"/>
  </r>
  <r>
    <x v="12"/>
    <x v="12"/>
    <x v="234"/>
    <x v="234"/>
    <x v="3"/>
    <n v="672"/>
    <x v="152"/>
    <n v="0"/>
    <n v="34"/>
    <n v="5.0595238095238096E-2"/>
    <n v="0"/>
    <x v="1860"/>
  </r>
  <r>
    <x v="12"/>
    <x v="12"/>
    <x v="234"/>
    <x v="234"/>
    <x v="4"/>
    <n v="719"/>
    <x v="105"/>
    <n v="0"/>
    <n v="37"/>
    <n v="5.1460361613351879E-2"/>
    <n v="0"/>
    <x v="1861"/>
  </r>
  <r>
    <x v="12"/>
    <x v="12"/>
    <x v="234"/>
    <x v="234"/>
    <x v="5"/>
    <n v="705"/>
    <x v="144"/>
    <n v="1"/>
    <n v="33"/>
    <n v="4.5390070921985819E-2"/>
    <n v="1.4184397163120568E-3"/>
    <x v="1862"/>
  </r>
  <r>
    <x v="12"/>
    <x v="12"/>
    <x v="234"/>
    <x v="234"/>
    <x v="6"/>
    <n v="762"/>
    <x v="36"/>
    <n v="2"/>
    <n v="29"/>
    <n v="3.5433070866141732E-2"/>
    <n v="2.6246719160104987E-3"/>
    <x v="1863"/>
  </r>
  <r>
    <x v="12"/>
    <x v="12"/>
    <x v="234"/>
    <x v="234"/>
    <x v="7"/>
    <n v="714"/>
    <x v="37"/>
    <n v="1"/>
    <n v="24"/>
    <n v="3.2212885154061621E-2"/>
    <n v="1.4005602240896359E-3"/>
    <x v="1864"/>
  </r>
  <r>
    <x v="12"/>
    <x v="12"/>
    <x v="235"/>
    <x v="235"/>
    <x v="0"/>
    <n v="2102"/>
    <x v="304"/>
    <n v="1"/>
    <n v="77"/>
    <n v="3.6156041864890583E-2"/>
    <n v="4.7573739295908661E-4"/>
    <x v="1865"/>
  </r>
  <r>
    <x v="12"/>
    <x v="12"/>
    <x v="235"/>
    <x v="235"/>
    <x v="1"/>
    <n v="1815"/>
    <x v="212"/>
    <n v="1"/>
    <n v="69"/>
    <n v="3.7465564738292011E-2"/>
    <n v="5.5096418732782364E-4"/>
    <x v="1866"/>
  </r>
  <r>
    <x v="12"/>
    <x v="12"/>
    <x v="235"/>
    <x v="235"/>
    <x v="2"/>
    <n v="1785"/>
    <x v="225"/>
    <n v="2"/>
    <n v="67"/>
    <n v="3.6414565826330535E-2"/>
    <n v="1.1204481792717086E-3"/>
    <x v="1867"/>
  </r>
  <r>
    <x v="12"/>
    <x v="12"/>
    <x v="235"/>
    <x v="235"/>
    <x v="3"/>
    <n v="1721"/>
    <x v="81"/>
    <n v="1"/>
    <n v="64"/>
    <n v="3.6606624055781523E-2"/>
    <n v="5.8105752469494478E-4"/>
    <x v="1868"/>
  </r>
  <r>
    <x v="12"/>
    <x v="12"/>
    <x v="235"/>
    <x v="235"/>
    <x v="4"/>
    <n v="1800"/>
    <x v="101"/>
    <n v="0"/>
    <n v="52"/>
    <n v="2.8888888888888888E-2"/>
    <n v="0"/>
    <x v="1869"/>
  </r>
  <r>
    <x v="12"/>
    <x v="12"/>
    <x v="235"/>
    <x v="235"/>
    <x v="5"/>
    <n v="1771"/>
    <x v="12"/>
    <n v="0"/>
    <n v="46"/>
    <n v="2.5974025974025976E-2"/>
    <n v="0"/>
    <x v="1870"/>
  </r>
  <r>
    <x v="12"/>
    <x v="12"/>
    <x v="235"/>
    <x v="235"/>
    <x v="6"/>
    <n v="1695"/>
    <x v="151"/>
    <n v="0"/>
    <n v="41"/>
    <n v="2.4188790560471976E-2"/>
    <n v="0"/>
    <x v="1871"/>
  </r>
  <r>
    <x v="12"/>
    <x v="12"/>
    <x v="235"/>
    <x v="235"/>
    <x v="7"/>
    <n v="1637"/>
    <x v="145"/>
    <n v="1"/>
    <n v="40"/>
    <n v="2.3824068417837508E-2"/>
    <n v="6.1087354917532073E-4"/>
    <x v="1872"/>
  </r>
  <r>
    <x v="12"/>
    <x v="12"/>
    <x v="236"/>
    <x v="236"/>
    <x v="0"/>
    <n v="1311"/>
    <x v="326"/>
    <n v="3"/>
    <n v="154"/>
    <n v="0.11517925247902365"/>
    <n v="2.2883295194508009E-3"/>
    <x v="1873"/>
  </r>
  <r>
    <x v="12"/>
    <x v="12"/>
    <x v="236"/>
    <x v="236"/>
    <x v="1"/>
    <n v="1301"/>
    <x v="298"/>
    <n v="6"/>
    <n v="138"/>
    <n v="0.10146041506533436"/>
    <n v="4.6118370484242886E-3"/>
    <x v="1874"/>
  </r>
  <r>
    <x v="12"/>
    <x v="12"/>
    <x v="236"/>
    <x v="236"/>
    <x v="2"/>
    <n v="1292"/>
    <x v="141"/>
    <n v="16"/>
    <n v="144"/>
    <n v="9.9071207430340563E-2"/>
    <n v="1.238390092879257E-2"/>
    <x v="1875"/>
  </r>
  <r>
    <x v="12"/>
    <x v="12"/>
    <x v="236"/>
    <x v="236"/>
    <x v="3"/>
    <n v="1260"/>
    <x v="41"/>
    <n v="14"/>
    <n v="148"/>
    <n v="0.10634920634920635"/>
    <n v="1.1111111111111112E-2"/>
    <x v="1876"/>
  </r>
  <r>
    <x v="12"/>
    <x v="12"/>
    <x v="236"/>
    <x v="236"/>
    <x v="4"/>
    <n v="1251"/>
    <x v="128"/>
    <n v="14"/>
    <n v="123"/>
    <n v="8.7130295763389293E-2"/>
    <n v="1.1191047162270184E-2"/>
    <x v="1877"/>
  </r>
  <r>
    <x v="12"/>
    <x v="12"/>
    <x v="236"/>
    <x v="236"/>
    <x v="5"/>
    <n v="1301"/>
    <x v="62"/>
    <n v="13"/>
    <n v="111"/>
    <n v="7.5326671790930055E-2"/>
    <n v="9.9923136049192927E-3"/>
    <x v="1878"/>
  </r>
  <r>
    <x v="12"/>
    <x v="12"/>
    <x v="236"/>
    <x v="236"/>
    <x v="6"/>
    <n v="1259"/>
    <x v="229"/>
    <n v="13"/>
    <n v="118"/>
    <n v="8.3399523431294684E-2"/>
    <n v="1.0325655281969817E-2"/>
    <x v="1879"/>
  </r>
  <r>
    <x v="12"/>
    <x v="12"/>
    <x v="236"/>
    <x v="236"/>
    <x v="7"/>
    <n v="1256"/>
    <x v="44"/>
    <n v="12"/>
    <n v="118"/>
    <n v="8.4394904458598721E-2"/>
    <n v="9.5541401273885346E-3"/>
    <x v="1880"/>
  </r>
  <r>
    <x v="12"/>
    <x v="12"/>
    <x v="237"/>
    <x v="237"/>
    <x v="0"/>
    <n v="590"/>
    <x v="144"/>
    <n v="2"/>
    <n v="34"/>
    <n v="5.4237288135593219E-2"/>
    <n v="3.3898305084745762E-3"/>
    <x v="1881"/>
  </r>
  <r>
    <x v="12"/>
    <x v="12"/>
    <x v="237"/>
    <x v="237"/>
    <x v="1"/>
    <n v="607"/>
    <x v="35"/>
    <n v="3"/>
    <n v="36"/>
    <n v="5.4365733113673806E-2"/>
    <n v="4.9423393739703456E-3"/>
    <x v="1882"/>
  </r>
  <r>
    <x v="12"/>
    <x v="12"/>
    <x v="237"/>
    <x v="237"/>
    <x v="2"/>
    <n v="636"/>
    <x v="170"/>
    <n v="3"/>
    <n v="32"/>
    <n v="4.5597484276729557E-2"/>
    <n v="4.7169811320754715E-3"/>
    <x v="1883"/>
  </r>
  <r>
    <x v="12"/>
    <x v="12"/>
    <x v="237"/>
    <x v="237"/>
    <x v="3"/>
    <n v="631"/>
    <x v="28"/>
    <n v="3"/>
    <n v="25"/>
    <n v="3.486529318541997E-2"/>
    <n v="4.7543581616481777E-3"/>
    <x v="1884"/>
  </r>
  <r>
    <x v="12"/>
    <x v="12"/>
    <x v="237"/>
    <x v="237"/>
    <x v="4"/>
    <n v="631"/>
    <x v="34"/>
    <n v="2"/>
    <n v="32"/>
    <n v="4.7543581616481777E-2"/>
    <n v="3.1695721077654518E-3"/>
    <x v="1242"/>
  </r>
  <r>
    <x v="12"/>
    <x v="12"/>
    <x v="237"/>
    <x v="237"/>
    <x v="5"/>
    <n v="574"/>
    <x v="36"/>
    <n v="6"/>
    <n v="33"/>
    <n v="4.7038327526132406E-2"/>
    <n v="1.0452961672473868E-2"/>
    <x v="1885"/>
  </r>
  <r>
    <x v="12"/>
    <x v="12"/>
    <x v="237"/>
    <x v="237"/>
    <x v="6"/>
    <n v="571"/>
    <x v="37"/>
    <n v="2"/>
    <n v="25"/>
    <n v="4.0280210157618214E-2"/>
    <n v="3.5026269702276708E-3"/>
    <x v="1886"/>
  </r>
  <r>
    <x v="12"/>
    <x v="12"/>
    <x v="237"/>
    <x v="237"/>
    <x v="7"/>
    <n v="528"/>
    <x v="301"/>
    <n v="4"/>
    <n v="25"/>
    <n v="3.9772727272727272E-2"/>
    <n v="7.575757575757576E-3"/>
    <x v="1887"/>
  </r>
  <r>
    <x v="12"/>
    <x v="12"/>
    <x v="238"/>
    <x v="238"/>
    <x v="0"/>
    <n v="1363"/>
    <x v="103"/>
    <n v="0"/>
    <n v="42"/>
    <n v="3.0814380044020543E-2"/>
    <n v="0"/>
    <x v="1888"/>
  </r>
  <r>
    <x v="12"/>
    <x v="12"/>
    <x v="238"/>
    <x v="238"/>
    <x v="1"/>
    <n v="1400"/>
    <x v="145"/>
    <n v="0"/>
    <n v="39"/>
    <n v="2.7857142857142858E-2"/>
    <n v="0"/>
    <x v="1889"/>
  </r>
  <r>
    <x v="12"/>
    <x v="12"/>
    <x v="238"/>
    <x v="238"/>
    <x v="2"/>
    <n v="1557"/>
    <x v="102"/>
    <n v="0"/>
    <n v="47"/>
    <n v="3.0186255619781631E-2"/>
    <n v="0"/>
    <x v="1890"/>
  </r>
  <r>
    <x v="12"/>
    <x v="12"/>
    <x v="238"/>
    <x v="238"/>
    <x v="3"/>
    <n v="1604"/>
    <x v="103"/>
    <n v="0"/>
    <n v="42"/>
    <n v="2.6184538653366583E-2"/>
    <n v="0"/>
    <x v="1891"/>
  </r>
  <r>
    <x v="12"/>
    <x v="12"/>
    <x v="238"/>
    <x v="238"/>
    <x v="4"/>
    <n v="1565"/>
    <x v="105"/>
    <n v="0"/>
    <n v="37"/>
    <n v="2.3642172523961662E-2"/>
    <n v="0"/>
    <x v="1892"/>
  </r>
  <r>
    <x v="12"/>
    <x v="12"/>
    <x v="238"/>
    <x v="238"/>
    <x v="5"/>
    <n v="1652"/>
    <x v="308"/>
    <n v="0"/>
    <n v="31"/>
    <n v="1.8765133171912834E-2"/>
    <n v="0"/>
    <x v="1893"/>
  </r>
  <r>
    <x v="12"/>
    <x v="12"/>
    <x v="238"/>
    <x v="238"/>
    <x v="6"/>
    <n v="1664"/>
    <x v="308"/>
    <n v="0"/>
    <n v="31"/>
    <n v="1.8629807692307692E-2"/>
    <n v="0"/>
    <x v="1894"/>
  </r>
  <r>
    <x v="12"/>
    <x v="12"/>
    <x v="238"/>
    <x v="238"/>
    <x v="7"/>
    <n v="1646"/>
    <x v="173"/>
    <n v="0"/>
    <n v="25"/>
    <n v="1.5188335358444714E-2"/>
    <n v="0"/>
    <x v="1895"/>
  </r>
  <r>
    <x v="12"/>
    <x v="12"/>
    <x v="239"/>
    <x v="239"/>
    <x v="0"/>
    <n v="3948"/>
    <x v="5"/>
    <n v="9"/>
    <n v="164"/>
    <n v="3.9260385005065859E-2"/>
    <n v="2.2796352583586625E-3"/>
    <x v="1896"/>
  </r>
  <r>
    <x v="12"/>
    <x v="12"/>
    <x v="239"/>
    <x v="239"/>
    <x v="1"/>
    <n v="3893"/>
    <x v="106"/>
    <n v="8"/>
    <n v="166"/>
    <n v="4.0585666581042901E-2"/>
    <n v="2.0549704597996403E-3"/>
    <x v="1897"/>
  </r>
  <r>
    <x v="12"/>
    <x v="12"/>
    <x v="239"/>
    <x v="239"/>
    <x v="2"/>
    <n v="4050"/>
    <x v="107"/>
    <n v="6"/>
    <n v="136"/>
    <n v="3.2098765432098768E-2"/>
    <n v="1.4814814814814814E-3"/>
    <x v="1898"/>
  </r>
  <r>
    <x v="12"/>
    <x v="12"/>
    <x v="239"/>
    <x v="239"/>
    <x v="3"/>
    <n v="4181"/>
    <x v="40"/>
    <n v="8"/>
    <n v="133"/>
    <n v="2.98971537909591E-2"/>
    <n v="1.9134178426213825E-3"/>
    <x v="1899"/>
  </r>
  <r>
    <x v="12"/>
    <x v="12"/>
    <x v="239"/>
    <x v="239"/>
    <x v="4"/>
    <n v="4292"/>
    <x v="181"/>
    <n v="9"/>
    <n v="146"/>
    <n v="3.1919850885368126E-2"/>
    <n v="2.096924510717614E-3"/>
    <x v="1900"/>
  </r>
  <r>
    <x v="12"/>
    <x v="12"/>
    <x v="239"/>
    <x v="239"/>
    <x v="5"/>
    <n v="4367"/>
    <x v="54"/>
    <n v="8"/>
    <n v="147"/>
    <n v="3.1829631325852988E-2"/>
    <n v="1.8319212273872224E-3"/>
    <x v="1901"/>
  </r>
  <r>
    <x v="12"/>
    <x v="12"/>
    <x v="239"/>
    <x v="239"/>
    <x v="6"/>
    <n v="4555"/>
    <x v="108"/>
    <n v="5"/>
    <n v="132"/>
    <n v="2.78814489571899E-2"/>
    <n v="1.0976948408342481E-3"/>
    <x v="1902"/>
  </r>
  <r>
    <x v="12"/>
    <x v="12"/>
    <x v="239"/>
    <x v="239"/>
    <x v="7"/>
    <n v="4513"/>
    <x v="110"/>
    <n v="1"/>
    <n v="104"/>
    <n v="2.2822955905162864E-2"/>
    <n v="2.2158209616662973E-4"/>
    <x v="1903"/>
  </r>
  <r>
    <x v="12"/>
    <x v="12"/>
    <x v="240"/>
    <x v="240"/>
    <x v="0"/>
    <n v="839"/>
    <x v="212"/>
    <n v="0"/>
    <n v="68"/>
    <n v="8.1048867699642438E-2"/>
    <n v="0"/>
    <x v="1904"/>
  </r>
  <r>
    <x v="12"/>
    <x v="12"/>
    <x v="240"/>
    <x v="240"/>
    <x v="1"/>
    <n v="852"/>
    <x v="81"/>
    <n v="0"/>
    <n v="63"/>
    <n v="7.3943661971830985E-2"/>
    <n v="0"/>
    <x v="1905"/>
  </r>
  <r>
    <x v="12"/>
    <x v="12"/>
    <x v="240"/>
    <x v="240"/>
    <x v="2"/>
    <n v="886"/>
    <x v="213"/>
    <n v="0"/>
    <n v="64"/>
    <n v="7.2234762979683967E-2"/>
    <n v="0"/>
    <x v="1906"/>
  </r>
  <r>
    <x v="12"/>
    <x v="12"/>
    <x v="240"/>
    <x v="240"/>
    <x v="3"/>
    <n v="908"/>
    <x v="227"/>
    <n v="0"/>
    <n v="59"/>
    <n v="6.4977973568281944E-2"/>
    <n v="0"/>
    <x v="1907"/>
  </r>
  <r>
    <x v="12"/>
    <x v="12"/>
    <x v="240"/>
    <x v="240"/>
    <x v="4"/>
    <n v="832"/>
    <x v="99"/>
    <n v="0"/>
    <n v="53"/>
    <n v="6.3701923076923073E-2"/>
    <n v="0"/>
    <x v="1908"/>
  </r>
  <r>
    <x v="12"/>
    <x v="12"/>
    <x v="240"/>
    <x v="240"/>
    <x v="5"/>
    <n v="857"/>
    <x v="12"/>
    <n v="0"/>
    <n v="46"/>
    <n v="5.3675612602100353E-2"/>
    <n v="0"/>
    <x v="1909"/>
  </r>
  <r>
    <x v="12"/>
    <x v="12"/>
    <x v="240"/>
    <x v="240"/>
    <x v="6"/>
    <n v="892"/>
    <x v="151"/>
    <n v="0"/>
    <n v="41"/>
    <n v="4.5964125560538117E-2"/>
    <n v="0"/>
    <x v="1910"/>
  </r>
  <r>
    <x v="12"/>
    <x v="12"/>
    <x v="240"/>
    <x v="240"/>
    <x v="7"/>
    <n v="828"/>
    <x v="145"/>
    <n v="0"/>
    <n v="39"/>
    <n v="4.710144927536232E-2"/>
    <n v="0"/>
    <x v="1911"/>
  </r>
  <r>
    <x v="12"/>
    <x v="12"/>
    <x v="241"/>
    <x v="241"/>
    <x v="0"/>
    <n v="1218"/>
    <x v="58"/>
    <n v="1"/>
    <n v="89"/>
    <n v="7.2249589490968796E-2"/>
    <n v="8.2101806239737272E-4"/>
    <x v="1912"/>
  </r>
  <r>
    <x v="12"/>
    <x v="12"/>
    <x v="241"/>
    <x v="241"/>
    <x v="1"/>
    <n v="1107"/>
    <x v="113"/>
    <n v="1"/>
    <n v="87"/>
    <n v="7.7687443541102075E-2"/>
    <n v="9.0334236675700087E-4"/>
    <x v="1913"/>
  </r>
  <r>
    <x v="12"/>
    <x v="12"/>
    <x v="241"/>
    <x v="241"/>
    <x v="2"/>
    <n v="1093"/>
    <x v="57"/>
    <n v="1"/>
    <n v="91"/>
    <n v="8.2342177493138158E-2"/>
    <n v="9.1491308325709062E-4"/>
    <x v="1914"/>
  </r>
  <r>
    <x v="12"/>
    <x v="12"/>
    <x v="241"/>
    <x v="241"/>
    <x v="3"/>
    <n v="1039"/>
    <x v="60"/>
    <n v="0"/>
    <n v="78"/>
    <n v="7.5072184793070262E-2"/>
    <n v="0"/>
    <x v="1915"/>
  </r>
  <r>
    <x v="12"/>
    <x v="12"/>
    <x v="241"/>
    <x v="241"/>
    <x v="4"/>
    <n v="1010"/>
    <x v="79"/>
    <n v="0"/>
    <n v="80"/>
    <n v="7.9207920792079209E-2"/>
    <n v="0"/>
    <x v="1916"/>
  </r>
  <r>
    <x v="12"/>
    <x v="12"/>
    <x v="241"/>
    <x v="241"/>
    <x v="5"/>
    <n v="1010"/>
    <x v="211"/>
    <n v="0"/>
    <n v="79"/>
    <n v="7.8217821782178218E-2"/>
    <n v="0"/>
    <x v="1917"/>
  </r>
  <r>
    <x v="12"/>
    <x v="12"/>
    <x v="241"/>
    <x v="241"/>
    <x v="6"/>
    <n v="1082"/>
    <x v="109"/>
    <n v="0"/>
    <n v="89"/>
    <n v="8.2255083179297597E-2"/>
    <n v="0"/>
    <x v="1918"/>
  </r>
  <r>
    <x v="12"/>
    <x v="12"/>
    <x v="241"/>
    <x v="241"/>
    <x v="7"/>
    <n v="1058"/>
    <x v="117"/>
    <n v="0"/>
    <n v="69"/>
    <n v="6.5217391304347824E-2"/>
    <n v="0"/>
    <x v="1166"/>
  </r>
  <r>
    <x v="12"/>
    <x v="12"/>
    <x v="242"/>
    <x v="242"/>
    <x v="0"/>
    <n v="3004"/>
    <x v="317"/>
    <n v="0"/>
    <n v="8"/>
    <n v="2.6631158455392811E-3"/>
    <n v="0"/>
    <x v="1919"/>
  </r>
  <r>
    <x v="12"/>
    <x v="12"/>
    <x v="242"/>
    <x v="242"/>
    <x v="1"/>
    <n v="3023"/>
    <x v="302"/>
    <n v="1"/>
    <n v="11"/>
    <n v="3.3079722130334105E-3"/>
    <n v="3.3079722130334107E-4"/>
    <x v="1920"/>
  </r>
  <r>
    <x v="12"/>
    <x v="12"/>
    <x v="242"/>
    <x v="242"/>
    <x v="2"/>
    <n v="2933"/>
    <x v="319"/>
    <n v="1"/>
    <n v="10"/>
    <n v="3.0685305148312309E-3"/>
    <n v="3.4094783498124785E-4"/>
    <x v="1921"/>
  </r>
  <r>
    <x v="12"/>
    <x v="12"/>
    <x v="242"/>
    <x v="242"/>
    <x v="3"/>
    <n v="2975"/>
    <x v="318"/>
    <n v="1"/>
    <n v="8"/>
    <n v="2.352941176470588E-3"/>
    <n v="3.3613445378151261E-4"/>
    <x v="1922"/>
  </r>
  <r>
    <x v="12"/>
    <x v="12"/>
    <x v="242"/>
    <x v="242"/>
    <x v="4"/>
    <n v="2760"/>
    <x v="302"/>
    <n v="0"/>
    <n v="10"/>
    <n v="3.6231884057971015E-3"/>
    <n v="0"/>
    <x v="1923"/>
  </r>
  <r>
    <x v="12"/>
    <x v="12"/>
    <x v="242"/>
    <x v="242"/>
    <x v="5"/>
    <n v="2612"/>
    <x v="319"/>
    <n v="0"/>
    <n v="9"/>
    <n v="3.4456355283307809E-3"/>
    <n v="0"/>
    <x v="1924"/>
  </r>
  <r>
    <x v="12"/>
    <x v="12"/>
    <x v="242"/>
    <x v="242"/>
    <x v="6"/>
    <n v="2615"/>
    <x v="302"/>
    <n v="0"/>
    <n v="10"/>
    <n v="3.8240917782026767E-3"/>
    <n v="0"/>
    <x v="1925"/>
  </r>
  <r>
    <x v="12"/>
    <x v="12"/>
    <x v="242"/>
    <x v="242"/>
    <x v="7"/>
    <n v="2699"/>
    <x v="324"/>
    <n v="0"/>
    <n v="11"/>
    <n v="4.0755835494627642E-3"/>
    <n v="0"/>
    <x v="1926"/>
  </r>
  <r>
    <x v="12"/>
    <x v="12"/>
    <x v="243"/>
    <x v="243"/>
    <x v="0"/>
    <n v="1993"/>
    <x v="387"/>
    <n v="0"/>
    <n v="299"/>
    <n v="0.15002508780732565"/>
    <n v="0"/>
    <x v="1927"/>
  </r>
  <r>
    <x v="12"/>
    <x v="12"/>
    <x v="243"/>
    <x v="243"/>
    <x v="1"/>
    <n v="1978"/>
    <x v="246"/>
    <n v="0"/>
    <n v="303"/>
    <n v="0.1531850353892821"/>
    <n v="0"/>
    <x v="1928"/>
  </r>
  <r>
    <x v="12"/>
    <x v="12"/>
    <x v="243"/>
    <x v="243"/>
    <x v="2"/>
    <n v="1982"/>
    <x v="278"/>
    <n v="1"/>
    <n v="293"/>
    <n v="0.14732593340060546"/>
    <n v="5.0454086781029264E-4"/>
    <x v="1929"/>
  </r>
  <r>
    <x v="12"/>
    <x v="12"/>
    <x v="243"/>
    <x v="243"/>
    <x v="3"/>
    <n v="1988"/>
    <x v="388"/>
    <n v="2"/>
    <n v="289"/>
    <n v="0.14436619718309859"/>
    <n v="1.006036217303823E-3"/>
    <x v="1930"/>
  </r>
  <r>
    <x v="12"/>
    <x v="12"/>
    <x v="243"/>
    <x v="243"/>
    <x v="4"/>
    <n v="2003"/>
    <x v="288"/>
    <n v="3"/>
    <n v="233"/>
    <n v="0.11482775836245632"/>
    <n v="1.4977533699450823E-3"/>
    <x v="1931"/>
  </r>
  <r>
    <x v="12"/>
    <x v="12"/>
    <x v="243"/>
    <x v="243"/>
    <x v="5"/>
    <n v="2075"/>
    <x v="216"/>
    <n v="1"/>
    <n v="262"/>
    <n v="0.12578313253012049"/>
    <n v="4.8192771084337347E-4"/>
    <x v="1932"/>
  </r>
  <r>
    <x v="12"/>
    <x v="12"/>
    <x v="243"/>
    <x v="243"/>
    <x v="6"/>
    <n v="2066"/>
    <x v="160"/>
    <n v="1"/>
    <n v="255"/>
    <n v="0.12294288480154889"/>
    <n v="4.8402710551790902E-4"/>
    <x v="1933"/>
  </r>
  <r>
    <x v="12"/>
    <x v="12"/>
    <x v="243"/>
    <x v="243"/>
    <x v="7"/>
    <n v="1987"/>
    <x v="292"/>
    <n v="3"/>
    <n v="208"/>
    <n v="0.10317060895822848"/>
    <n v="1.5098137896326119E-3"/>
    <x v="1934"/>
  </r>
  <r>
    <x v="12"/>
    <x v="12"/>
    <x v="244"/>
    <x v="244"/>
    <x v="0"/>
    <n v="1171"/>
    <x v="76"/>
    <n v="3"/>
    <n v="195"/>
    <n v="0.16396242527754057"/>
    <n v="2.5619128949615714E-3"/>
    <x v="1935"/>
  </r>
  <r>
    <x v="12"/>
    <x v="12"/>
    <x v="244"/>
    <x v="244"/>
    <x v="1"/>
    <n v="1200"/>
    <x v="300"/>
    <n v="6"/>
    <n v="177"/>
    <n v="0.14249999999999999"/>
    <n v="5.0000000000000001E-3"/>
    <x v="1936"/>
  </r>
  <r>
    <x v="12"/>
    <x v="12"/>
    <x v="244"/>
    <x v="244"/>
    <x v="2"/>
    <n v="1157"/>
    <x v="0"/>
    <n v="3"/>
    <n v="170"/>
    <n v="0.14433880726015558"/>
    <n v="2.5929127052722557E-3"/>
    <x v="1937"/>
  </r>
  <r>
    <x v="12"/>
    <x v="12"/>
    <x v="244"/>
    <x v="244"/>
    <x v="3"/>
    <n v="1157"/>
    <x v="290"/>
    <n v="4"/>
    <n v="181"/>
    <n v="0.15298184961106309"/>
    <n v="3.4572169403630079E-3"/>
    <x v="1938"/>
  </r>
  <r>
    <x v="12"/>
    <x v="12"/>
    <x v="244"/>
    <x v="244"/>
    <x v="4"/>
    <n v="1126"/>
    <x v="6"/>
    <n v="4"/>
    <n v="144"/>
    <n v="0.12433392539964476"/>
    <n v="3.552397868561279E-3"/>
    <x v="1939"/>
  </r>
  <r>
    <x v="12"/>
    <x v="12"/>
    <x v="244"/>
    <x v="244"/>
    <x v="5"/>
    <n v="1118"/>
    <x v="215"/>
    <n v="4"/>
    <n v="133"/>
    <n v="0.11538461538461539"/>
    <n v="3.5778175313059034E-3"/>
    <x v="1940"/>
  </r>
  <r>
    <x v="12"/>
    <x v="12"/>
    <x v="244"/>
    <x v="244"/>
    <x v="6"/>
    <n v="1060"/>
    <x v="117"/>
    <n v="3"/>
    <n v="72"/>
    <n v="6.5094339622641509E-2"/>
    <n v="2.8301886792452828E-3"/>
    <x v="1941"/>
  </r>
  <r>
    <x v="12"/>
    <x v="12"/>
    <x v="244"/>
    <x v="244"/>
    <x v="7"/>
    <n v="1102"/>
    <x v="115"/>
    <n v="4"/>
    <n v="119"/>
    <n v="0.10435571687840291"/>
    <n v="3.629764065335753E-3"/>
    <x v="1942"/>
  </r>
  <r>
    <x v="12"/>
    <x v="12"/>
    <x v="245"/>
    <x v="245"/>
    <x v="0"/>
    <n v="1243"/>
    <x v="116"/>
    <n v="1"/>
    <n v="95"/>
    <n v="7.5623491552695099E-2"/>
    <n v="8.045052292839903E-4"/>
    <x v="1943"/>
  </r>
  <r>
    <x v="12"/>
    <x v="12"/>
    <x v="245"/>
    <x v="245"/>
    <x v="1"/>
    <n v="1177"/>
    <x v="58"/>
    <n v="4"/>
    <n v="92"/>
    <n v="7.476635514018691E-2"/>
    <n v="3.3984706881903144E-3"/>
    <x v="1944"/>
  </r>
  <r>
    <x v="12"/>
    <x v="12"/>
    <x v="245"/>
    <x v="245"/>
    <x v="2"/>
    <n v="1205"/>
    <x v="149"/>
    <n v="2"/>
    <n v="86"/>
    <n v="6.9709543568464732E-2"/>
    <n v="1.6597510373443983E-3"/>
    <x v="1945"/>
  </r>
  <r>
    <x v="12"/>
    <x v="12"/>
    <x v="245"/>
    <x v="245"/>
    <x v="3"/>
    <n v="1198"/>
    <x v="113"/>
    <n v="1"/>
    <n v="87"/>
    <n v="7.178631051752922E-2"/>
    <n v="8.3472454090150253E-4"/>
    <x v="1946"/>
  </r>
  <r>
    <x v="12"/>
    <x v="12"/>
    <x v="245"/>
    <x v="245"/>
    <x v="4"/>
    <n v="1241"/>
    <x v="57"/>
    <n v="2"/>
    <n v="92"/>
    <n v="7.2522159548751006E-2"/>
    <n v="1.6116035455278001E-3"/>
    <x v="1947"/>
  </r>
  <r>
    <x v="12"/>
    <x v="12"/>
    <x v="245"/>
    <x v="245"/>
    <x v="5"/>
    <n v="1290"/>
    <x v="169"/>
    <n v="1"/>
    <n v="96"/>
    <n v="7.3643410852713184E-2"/>
    <n v="7.7519379844961239E-4"/>
    <x v="1948"/>
  </r>
  <r>
    <x v="12"/>
    <x v="12"/>
    <x v="245"/>
    <x v="245"/>
    <x v="6"/>
    <n v="1260"/>
    <x v="109"/>
    <n v="2"/>
    <n v="91"/>
    <n v="7.0634920634920634E-2"/>
    <n v="1.5873015873015873E-3"/>
    <x v="1949"/>
  </r>
  <r>
    <x v="12"/>
    <x v="12"/>
    <x v="245"/>
    <x v="245"/>
    <x v="7"/>
    <n v="1268"/>
    <x v="119"/>
    <n v="3"/>
    <n v="74"/>
    <n v="5.5993690851735015E-2"/>
    <n v="2.3659305993690852E-3"/>
    <x v="1950"/>
  </r>
  <r>
    <x v="12"/>
    <x v="12"/>
    <x v="246"/>
    <x v="246"/>
    <x v="0"/>
    <n v="1059"/>
    <x v="270"/>
    <n v="7"/>
    <n v="150"/>
    <n v="0.13503305004721436"/>
    <n v="6.6100094428706326E-3"/>
    <x v="1951"/>
  </r>
  <r>
    <x v="12"/>
    <x v="12"/>
    <x v="246"/>
    <x v="246"/>
    <x v="1"/>
    <n v="1081"/>
    <x v="270"/>
    <n v="6"/>
    <n v="149"/>
    <n v="0.13228492136910269"/>
    <n v="5.5504162812210914E-3"/>
    <x v="1952"/>
  </r>
  <r>
    <x v="12"/>
    <x v="12"/>
    <x v="246"/>
    <x v="246"/>
    <x v="2"/>
    <n v="1074"/>
    <x v="90"/>
    <n v="3"/>
    <n v="141"/>
    <n v="0.12849162011173185"/>
    <n v="2.7932960893854749E-3"/>
    <x v="1953"/>
  </r>
  <r>
    <x v="12"/>
    <x v="12"/>
    <x v="246"/>
    <x v="246"/>
    <x v="3"/>
    <n v="1031"/>
    <x v="303"/>
    <n v="1"/>
    <n v="142"/>
    <n v="0.13676042677012609"/>
    <n v="9.6993210475266732E-4"/>
    <x v="1954"/>
  </r>
  <r>
    <x v="12"/>
    <x v="12"/>
    <x v="246"/>
    <x v="246"/>
    <x v="4"/>
    <n v="995"/>
    <x v="141"/>
    <n v="3"/>
    <n v="131"/>
    <n v="0.12864321608040202"/>
    <n v="3.015075376884422E-3"/>
    <x v="1955"/>
  </r>
  <r>
    <x v="12"/>
    <x v="12"/>
    <x v="246"/>
    <x v="246"/>
    <x v="5"/>
    <n v="996"/>
    <x v="140"/>
    <n v="1"/>
    <n v="122"/>
    <n v="0.1214859437751004"/>
    <n v="1.004016064257028E-3"/>
    <x v="1956"/>
  </r>
  <r>
    <x v="12"/>
    <x v="12"/>
    <x v="246"/>
    <x v="246"/>
    <x v="6"/>
    <n v="1009"/>
    <x v="57"/>
    <n v="0"/>
    <n v="90"/>
    <n v="8.9197224975222991E-2"/>
    <n v="0"/>
    <x v="1957"/>
  </r>
  <r>
    <x v="12"/>
    <x v="12"/>
    <x v="246"/>
    <x v="246"/>
    <x v="7"/>
    <n v="957"/>
    <x v="80"/>
    <n v="0"/>
    <n v="77"/>
    <n v="8.0459770114942528E-2"/>
    <n v="0"/>
    <x v="99"/>
  </r>
  <r>
    <x v="12"/>
    <x v="12"/>
    <x v="247"/>
    <x v="247"/>
    <x v="0"/>
    <n v="980"/>
    <x v="177"/>
    <n v="7"/>
    <n v="173"/>
    <n v="0.16938775510204082"/>
    <n v="7.1428571428571426E-3"/>
    <x v="1958"/>
  </r>
  <r>
    <x v="12"/>
    <x v="12"/>
    <x v="247"/>
    <x v="247"/>
    <x v="1"/>
    <n v="989"/>
    <x v="0"/>
    <n v="5"/>
    <n v="172"/>
    <n v="0.16885743174924167"/>
    <n v="5.0556117290192111E-3"/>
    <x v="1959"/>
  </r>
  <r>
    <x v="12"/>
    <x v="12"/>
    <x v="247"/>
    <x v="247"/>
    <x v="2"/>
    <n v="1023"/>
    <x v="360"/>
    <n v="4"/>
    <n v="160"/>
    <n v="0.15249266862170088"/>
    <n v="3.9100684261974585E-3"/>
    <x v="1960"/>
  </r>
  <r>
    <x v="12"/>
    <x v="12"/>
    <x v="247"/>
    <x v="247"/>
    <x v="3"/>
    <n v="1010"/>
    <x v="4"/>
    <n v="3"/>
    <n v="152"/>
    <n v="0.14752475247524752"/>
    <n v="2.9702970297029703E-3"/>
    <x v="1961"/>
  </r>
  <r>
    <x v="12"/>
    <x v="12"/>
    <x v="247"/>
    <x v="247"/>
    <x v="4"/>
    <n v="1040"/>
    <x v="243"/>
    <n v="4"/>
    <n v="150"/>
    <n v="0.14038461538461539"/>
    <n v="3.8461538461538464E-3"/>
    <x v="1962"/>
  </r>
  <r>
    <x v="12"/>
    <x v="12"/>
    <x v="247"/>
    <x v="247"/>
    <x v="5"/>
    <n v="1043"/>
    <x v="54"/>
    <n v="4"/>
    <n v="143"/>
    <n v="0.13326941514860979"/>
    <n v="3.8350910834132309E-3"/>
    <x v="1963"/>
  </r>
  <r>
    <x v="12"/>
    <x v="12"/>
    <x v="247"/>
    <x v="247"/>
    <x v="6"/>
    <n v="1009"/>
    <x v="141"/>
    <n v="4"/>
    <n v="132"/>
    <n v="0.12685827552031714"/>
    <n v="3.9643211100099107E-3"/>
    <x v="1964"/>
  </r>
  <r>
    <x v="12"/>
    <x v="12"/>
    <x v="247"/>
    <x v="247"/>
    <x v="7"/>
    <n v="982"/>
    <x v="116"/>
    <n v="4"/>
    <n v="98"/>
    <n v="9.5723014256619138E-2"/>
    <n v="4.0733197556008143E-3"/>
    <x v="1965"/>
  </r>
  <r>
    <x v="12"/>
    <x v="12"/>
    <x v="248"/>
    <x v="248"/>
    <x v="0"/>
    <n v="8795"/>
    <x v="240"/>
    <n v="13"/>
    <n v="199"/>
    <n v="2.1148379761227971E-2"/>
    <n v="1.4781125639567935E-3"/>
    <x v="1966"/>
  </r>
  <r>
    <x v="12"/>
    <x v="12"/>
    <x v="248"/>
    <x v="248"/>
    <x v="1"/>
    <n v="8954"/>
    <x v="242"/>
    <n v="16"/>
    <n v="191"/>
    <n v="1.9544337726155908E-2"/>
    <n v="1.7869108778199687E-3"/>
    <x v="1967"/>
  </r>
  <r>
    <x v="12"/>
    <x v="12"/>
    <x v="248"/>
    <x v="248"/>
    <x v="2"/>
    <n v="8914"/>
    <x v="240"/>
    <n v="18"/>
    <n v="204"/>
    <n v="2.0866053399147409E-2"/>
    <n v="2.019295490240072E-3"/>
    <x v="1968"/>
  </r>
  <r>
    <x v="12"/>
    <x v="12"/>
    <x v="248"/>
    <x v="248"/>
    <x v="3"/>
    <n v="9015"/>
    <x v="214"/>
    <n v="14"/>
    <n v="187"/>
    <n v="1.9190238491403219E-2"/>
    <n v="1.5529672767609539E-3"/>
    <x v="1969"/>
  </r>
  <r>
    <x v="12"/>
    <x v="12"/>
    <x v="248"/>
    <x v="248"/>
    <x v="4"/>
    <n v="9157"/>
    <x v="238"/>
    <n v="17"/>
    <n v="170"/>
    <n v="1.6708528994212078E-2"/>
    <n v="1.8565032215791199E-3"/>
    <x v="1970"/>
  </r>
  <r>
    <x v="12"/>
    <x v="12"/>
    <x v="248"/>
    <x v="248"/>
    <x v="5"/>
    <n v="9278"/>
    <x v="137"/>
    <n v="18"/>
    <n v="170"/>
    <n v="1.6382841129553783E-2"/>
    <n v="1.9400732916576848E-3"/>
    <x v="1971"/>
  </r>
  <r>
    <x v="12"/>
    <x v="12"/>
    <x v="248"/>
    <x v="248"/>
    <x v="6"/>
    <n v="9436"/>
    <x v="106"/>
    <n v="21"/>
    <n v="179"/>
    <n v="1.6744383213225942E-2"/>
    <n v="2.225519287833828E-3"/>
    <x v="1972"/>
  </r>
  <r>
    <x v="12"/>
    <x v="12"/>
    <x v="248"/>
    <x v="248"/>
    <x v="7"/>
    <n v="9378"/>
    <x v="90"/>
    <n v="26"/>
    <n v="164"/>
    <n v="1.471529110684581E-2"/>
    <n v="2.7724461505651524E-3"/>
    <x v="1973"/>
  </r>
  <r>
    <x v="12"/>
    <x v="12"/>
    <x v="249"/>
    <x v="249"/>
    <x v="0"/>
    <n v="618"/>
    <x v="78"/>
    <n v="4"/>
    <n v="86"/>
    <n v="0.13268608414239483"/>
    <n v="6.4724919093851136E-3"/>
    <x v="1974"/>
  </r>
  <r>
    <x v="12"/>
    <x v="12"/>
    <x v="249"/>
    <x v="249"/>
    <x v="1"/>
    <n v="656"/>
    <x v="59"/>
    <n v="4"/>
    <n v="87"/>
    <n v="0.12652439024390244"/>
    <n v="6.0975609756097563E-3"/>
    <x v="1975"/>
  </r>
  <r>
    <x v="12"/>
    <x v="12"/>
    <x v="249"/>
    <x v="249"/>
    <x v="2"/>
    <n v="675"/>
    <x v="304"/>
    <n v="2"/>
    <n v="78"/>
    <n v="0.11259259259259259"/>
    <n v="2.9629629629629628E-3"/>
    <x v="1976"/>
  </r>
  <r>
    <x v="12"/>
    <x v="12"/>
    <x v="249"/>
    <x v="249"/>
    <x v="3"/>
    <n v="647"/>
    <x v="227"/>
    <n v="2"/>
    <n v="61"/>
    <n v="9.1190108191653782E-2"/>
    <n v="3.0911901081916537E-3"/>
    <x v="1977"/>
  </r>
  <r>
    <x v="12"/>
    <x v="12"/>
    <x v="249"/>
    <x v="249"/>
    <x v="4"/>
    <n v="676"/>
    <x v="150"/>
    <n v="2"/>
    <n v="74"/>
    <n v="0.10650887573964497"/>
    <n v="2.9585798816568047E-3"/>
    <x v="1978"/>
  </r>
  <r>
    <x v="12"/>
    <x v="12"/>
    <x v="249"/>
    <x v="249"/>
    <x v="5"/>
    <n v="645"/>
    <x v="7"/>
    <n v="1"/>
    <n v="62"/>
    <n v="9.4573643410852712E-2"/>
    <n v="1.5503875968992248E-3"/>
    <x v="1979"/>
  </r>
  <r>
    <x v="12"/>
    <x v="12"/>
    <x v="249"/>
    <x v="249"/>
    <x v="6"/>
    <n v="659"/>
    <x v="213"/>
    <n v="1"/>
    <n v="65"/>
    <n v="9.7116843702579669E-2"/>
    <n v="1.5174506828528073E-3"/>
    <x v="1980"/>
  </r>
  <r>
    <x v="12"/>
    <x v="12"/>
    <x v="249"/>
    <x v="249"/>
    <x v="7"/>
    <n v="628"/>
    <x v="227"/>
    <n v="3"/>
    <n v="62"/>
    <n v="9.3949044585987268E-2"/>
    <n v="4.7770700636942673E-3"/>
    <x v="1981"/>
  </r>
  <r>
    <x v="12"/>
    <x v="12"/>
    <x v="250"/>
    <x v="250"/>
    <x v="0"/>
    <n v="1625"/>
    <x v="64"/>
    <n v="6"/>
    <n v="79"/>
    <n v="4.492307692307692E-2"/>
    <n v="3.6923076923076922E-3"/>
    <x v="1982"/>
  </r>
  <r>
    <x v="12"/>
    <x v="12"/>
    <x v="250"/>
    <x v="250"/>
    <x v="1"/>
    <n v="1586"/>
    <x v="150"/>
    <n v="5"/>
    <n v="77"/>
    <n v="4.5397225725094581E-2"/>
    <n v="3.1525851197982345E-3"/>
    <x v="1983"/>
  </r>
  <r>
    <x v="12"/>
    <x v="12"/>
    <x v="250"/>
    <x v="250"/>
    <x v="2"/>
    <n v="1628"/>
    <x v="81"/>
    <n v="9"/>
    <n v="72"/>
    <n v="3.8697788697788699E-2"/>
    <n v="5.528255528255528E-3"/>
    <x v="1984"/>
  </r>
  <r>
    <x v="12"/>
    <x v="12"/>
    <x v="250"/>
    <x v="250"/>
    <x v="3"/>
    <n v="1601"/>
    <x v="67"/>
    <n v="6"/>
    <n v="68"/>
    <n v="3.8725796377264213E-2"/>
    <n v="3.7476577139287947E-3"/>
    <x v="1985"/>
  </r>
  <r>
    <x v="12"/>
    <x v="12"/>
    <x v="250"/>
    <x v="250"/>
    <x v="4"/>
    <n v="1578"/>
    <x v="227"/>
    <n v="13"/>
    <n v="72"/>
    <n v="3.7389100126742715E-2"/>
    <n v="8.2382762991128015E-3"/>
    <x v="1986"/>
  </r>
  <r>
    <x v="12"/>
    <x v="12"/>
    <x v="250"/>
    <x v="250"/>
    <x v="5"/>
    <n v="1631"/>
    <x v="12"/>
    <n v="17"/>
    <n v="63"/>
    <n v="2.8203556100551808E-2"/>
    <n v="1.0423053341508276E-2"/>
    <x v="1987"/>
  </r>
  <r>
    <x v="12"/>
    <x v="12"/>
    <x v="250"/>
    <x v="250"/>
    <x v="6"/>
    <n v="1604"/>
    <x v="145"/>
    <n v="15"/>
    <n v="54"/>
    <n v="2.4314214463840397E-2"/>
    <n v="9.3516209476309231E-3"/>
    <x v="1988"/>
  </r>
  <r>
    <x v="12"/>
    <x v="12"/>
    <x v="250"/>
    <x v="250"/>
    <x v="7"/>
    <n v="1550"/>
    <x v="35"/>
    <n v="9"/>
    <n v="42"/>
    <n v="2.1290322580645161E-2"/>
    <n v="5.8064516129032262E-3"/>
    <x v="1989"/>
  </r>
  <r>
    <x v="12"/>
    <x v="12"/>
    <x v="251"/>
    <x v="251"/>
    <x v="0"/>
    <n v="2948"/>
    <x v="32"/>
    <n v="3"/>
    <n v="21"/>
    <n v="6.1058344640434192E-3"/>
    <n v="1.0176390773405698E-3"/>
    <x v="1990"/>
  </r>
  <r>
    <x v="12"/>
    <x v="12"/>
    <x v="251"/>
    <x v="251"/>
    <x v="1"/>
    <n v="2992"/>
    <x v="33"/>
    <n v="2"/>
    <n v="21"/>
    <n v="6.3502673796791446E-3"/>
    <n v="6.6844919786096253E-4"/>
    <x v="1991"/>
  </r>
  <r>
    <x v="12"/>
    <x v="12"/>
    <x v="251"/>
    <x v="251"/>
    <x v="2"/>
    <n v="3072"/>
    <x v="301"/>
    <n v="2"/>
    <n v="23"/>
    <n v="6.8359375E-3"/>
    <n v="6.5104166666666663E-4"/>
    <x v="1992"/>
  </r>
  <r>
    <x v="12"/>
    <x v="12"/>
    <x v="251"/>
    <x v="251"/>
    <x v="3"/>
    <n v="3102"/>
    <x v="147"/>
    <n v="3"/>
    <n v="20"/>
    <n v="5.4803352675693098E-3"/>
    <n v="9.6711798839458415E-4"/>
    <x v="1993"/>
  </r>
  <r>
    <x v="12"/>
    <x v="12"/>
    <x v="251"/>
    <x v="251"/>
    <x v="4"/>
    <n v="3003"/>
    <x v="32"/>
    <n v="2"/>
    <n v="20"/>
    <n v="5.994005994005994E-3"/>
    <n v="6.66000666000666E-4"/>
    <x v="1994"/>
  </r>
  <r>
    <x v="12"/>
    <x v="12"/>
    <x v="251"/>
    <x v="251"/>
    <x v="5"/>
    <n v="2960"/>
    <x v="147"/>
    <n v="1"/>
    <n v="18"/>
    <n v="5.7432432432432436E-3"/>
    <n v="3.3783783783783786E-4"/>
    <x v="1995"/>
  </r>
  <r>
    <x v="12"/>
    <x v="12"/>
    <x v="251"/>
    <x v="251"/>
    <x v="6"/>
    <n v="2973"/>
    <x v="146"/>
    <n v="1"/>
    <n v="14"/>
    <n v="4.372687521022536E-3"/>
    <n v="3.3636057854019509E-4"/>
    <x v="1996"/>
  </r>
  <r>
    <x v="12"/>
    <x v="12"/>
    <x v="251"/>
    <x v="251"/>
    <x v="7"/>
    <n v="2976"/>
    <x v="146"/>
    <n v="1"/>
    <n v="14"/>
    <n v="4.3682795698924727E-3"/>
    <n v="3.3602150537634411E-4"/>
    <x v="1997"/>
  </r>
  <r>
    <x v="12"/>
    <x v="12"/>
    <x v="252"/>
    <x v="252"/>
    <x v="0"/>
    <n v="1140"/>
    <x v="67"/>
    <n v="0"/>
    <n v="62"/>
    <n v="5.4385964912280704E-2"/>
    <n v="0"/>
    <x v="1998"/>
  </r>
  <r>
    <x v="12"/>
    <x v="12"/>
    <x v="252"/>
    <x v="252"/>
    <x v="1"/>
    <n v="1176"/>
    <x v="68"/>
    <n v="0"/>
    <n v="60"/>
    <n v="5.1020408163265307E-2"/>
    <n v="0"/>
    <x v="1999"/>
  </r>
  <r>
    <x v="12"/>
    <x v="12"/>
    <x v="252"/>
    <x v="252"/>
    <x v="2"/>
    <n v="1174"/>
    <x v="96"/>
    <n v="0"/>
    <n v="56"/>
    <n v="4.770017035775128E-2"/>
    <n v="0"/>
    <x v="1829"/>
  </r>
  <r>
    <x v="12"/>
    <x v="12"/>
    <x v="252"/>
    <x v="252"/>
    <x v="3"/>
    <n v="1197"/>
    <x v="96"/>
    <n v="0"/>
    <n v="56"/>
    <n v="4.6783625730994149E-2"/>
    <n v="0"/>
    <x v="2000"/>
  </r>
  <r>
    <x v="12"/>
    <x v="12"/>
    <x v="252"/>
    <x v="252"/>
    <x v="4"/>
    <n v="1213"/>
    <x v="100"/>
    <n v="1"/>
    <n v="52"/>
    <n v="4.2044517724649628E-2"/>
    <n v="8.2440230832646333E-4"/>
    <x v="2001"/>
  </r>
  <r>
    <x v="12"/>
    <x v="12"/>
    <x v="252"/>
    <x v="252"/>
    <x v="5"/>
    <n v="1218"/>
    <x v="145"/>
    <n v="0"/>
    <n v="39"/>
    <n v="3.2019704433497539E-2"/>
    <n v="0"/>
    <x v="2002"/>
  </r>
  <r>
    <x v="12"/>
    <x v="12"/>
    <x v="252"/>
    <x v="252"/>
    <x v="6"/>
    <n v="1193"/>
    <x v="145"/>
    <n v="0"/>
    <n v="39"/>
    <n v="3.269069572506287E-2"/>
    <n v="0"/>
    <x v="2003"/>
  </r>
  <r>
    <x v="12"/>
    <x v="12"/>
    <x v="252"/>
    <x v="252"/>
    <x v="7"/>
    <n v="1146"/>
    <x v="152"/>
    <n v="0"/>
    <n v="34"/>
    <n v="2.9668411867364748E-2"/>
    <n v="0"/>
    <x v="2004"/>
  </r>
  <r>
    <x v="12"/>
    <x v="12"/>
    <x v="253"/>
    <x v="253"/>
    <x v="0"/>
    <n v="2908"/>
    <x v="131"/>
    <n v="15"/>
    <n v="194"/>
    <n v="6.155433287482806E-2"/>
    <n v="5.1581843191196696E-3"/>
    <x v="2005"/>
  </r>
  <r>
    <x v="12"/>
    <x v="12"/>
    <x v="253"/>
    <x v="253"/>
    <x v="1"/>
    <n v="2843"/>
    <x v="1"/>
    <n v="14"/>
    <n v="173"/>
    <n v="5.5926837847344354E-2"/>
    <n v="4.9243756595145974E-3"/>
    <x v="2006"/>
  </r>
  <r>
    <x v="12"/>
    <x v="12"/>
    <x v="253"/>
    <x v="253"/>
    <x v="2"/>
    <n v="2836"/>
    <x v="135"/>
    <n v="15"/>
    <n v="197"/>
    <n v="6.4174894217207332E-2"/>
    <n v="5.2891396332863183E-3"/>
    <x v="2007"/>
  </r>
  <r>
    <x v="12"/>
    <x v="12"/>
    <x v="253"/>
    <x v="253"/>
    <x v="3"/>
    <n v="2815"/>
    <x v="106"/>
    <n v="14"/>
    <n v="172"/>
    <n v="5.6127886323268206E-2"/>
    <n v="4.9733570159857902E-3"/>
    <x v="2008"/>
  </r>
  <r>
    <x v="12"/>
    <x v="12"/>
    <x v="253"/>
    <x v="253"/>
    <x v="4"/>
    <n v="2807"/>
    <x v="249"/>
    <n v="16"/>
    <n v="151"/>
    <n v="4.8094050587816177E-2"/>
    <n v="5.7000356252226575E-3"/>
    <x v="2009"/>
  </r>
  <r>
    <x v="12"/>
    <x v="12"/>
    <x v="253"/>
    <x v="253"/>
    <x v="5"/>
    <n v="2880"/>
    <x v="303"/>
    <n v="16"/>
    <n v="157"/>
    <n v="4.8958333333333333E-2"/>
    <n v="5.5555555555555558E-3"/>
    <x v="2010"/>
  </r>
  <r>
    <x v="12"/>
    <x v="12"/>
    <x v="253"/>
    <x v="253"/>
    <x v="6"/>
    <n v="2874"/>
    <x v="181"/>
    <n v="16"/>
    <n v="153"/>
    <n v="4.7668754349338899E-2"/>
    <n v="5.5671537926235215E-3"/>
    <x v="2011"/>
  </r>
  <r>
    <x v="12"/>
    <x v="12"/>
    <x v="253"/>
    <x v="253"/>
    <x v="7"/>
    <n v="2832"/>
    <x v="215"/>
    <n v="15"/>
    <n v="144"/>
    <n v="4.5550847457627115E-2"/>
    <n v="5.2966101694915252E-3"/>
    <x v="2012"/>
  </r>
  <r>
    <x v="12"/>
    <x v="12"/>
    <x v="254"/>
    <x v="254"/>
    <x v="0"/>
    <n v="479"/>
    <x v="45"/>
    <n v="0"/>
    <n v="87"/>
    <n v="0.18162839248434237"/>
    <n v="0"/>
    <x v="2013"/>
  </r>
  <r>
    <x v="12"/>
    <x v="12"/>
    <x v="254"/>
    <x v="254"/>
    <x v="1"/>
    <n v="470"/>
    <x v="323"/>
    <n v="0"/>
    <n v="92"/>
    <n v="0.19574468085106383"/>
    <n v="0"/>
    <x v="2014"/>
  </r>
  <r>
    <x v="12"/>
    <x v="12"/>
    <x v="254"/>
    <x v="254"/>
    <x v="2"/>
    <n v="474"/>
    <x v="111"/>
    <n v="0"/>
    <n v="85"/>
    <n v="0.17932489451476794"/>
    <n v="0"/>
    <x v="2015"/>
  </r>
  <r>
    <x v="12"/>
    <x v="12"/>
    <x v="254"/>
    <x v="254"/>
    <x v="3"/>
    <n v="466"/>
    <x v="59"/>
    <n v="0"/>
    <n v="83"/>
    <n v="0.17811158798283261"/>
    <n v="0"/>
    <x v="2016"/>
  </r>
  <r>
    <x v="12"/>
    <x v="12"/>
    <x v="254"/>
    <x v="254"/>
    <x v="4"/>
    <n v="492"/>
    <x v="117"/>
    <n v="0"/>
    <n v="69"/>
    <n v="0.1402439024390244"/>
    <n v="0"/>
    <x v="2017"/>
  </r>
  <r>
    <x v="12"/>
    <x v="12"/>
    <x v="254"/>
    <x v="254"/>
    <x v="5"/>
    <n v="500"/>
    <x v="80"/>
    <n v="0"/>
    <n v="77"/>
    <n v="0.154"/>
    <n v="0"/>
    <x v="2018"/>
  </r>
  <r>
    <x v="12"/>
    <x v="12"/>
    <x v="254"/>
    <x v="254"/>
    <x v="6"/>
    <n v="399"/>
    <x v="113"/>
    <n v="0"/>
    <n v="86"/>
    <n v="0.21553884711779447"/>
    <n v="0"/>
    <x v="2019"/>
  </r>
  <r>
    <x v="12"/>
    <x v="12"/>
    <x v="254"/>
    <x v="254"/>
    <x v="7"/>
    <n v="422"/>
    <x v="143"/>
    <n v="0"/>
    <n v="38"/>
    <n v="9.004739336492891E-2"/>
    <n v="0"/>
    <x v="2020"/>
  </r>
  <r>
    <x v="12"/>
    <x v="12"/>
    <x v="255"/>
    <x v="255"/>
    <x v="0"/>
    <n v="2723"/>
    <x v="389"/>
    <n v="9"/>
    <n v="338"/>
    <n v="0.12082262210796915"/>
    <n v="3.3051781123760557E-3"/>
    <x v="2021"/>
  </r>
  <r>
    <x v="12"/>
    <x v="12"/>
    <x v="255"/>
    <x v="255"/>
    <x v="1"/>
    <n v="2705"/>
    <x v="390"/>
    <n v="8"/>
    <n v="315"/>
    <n v="0.11349353049907579"/>
    <n v="2.9574861367837337E-3"/>
    <x v="2022"/>
  </r>
  <r>
    <x v="12"/>
    <x v="12"/>
    <x v="255"/>
    <x v="255"/>
    <x v="2"/>
    <n v="2702"/>
    <x v="391"/>
    <n v="9"/>
    <n v="300"/>
    <n v="0.1076980014803849"/>
    <n v="3.3308660251665434E-3"/>
    <x v="2023"/>
  </r>
  <r>
    <x v="12"/>
    <x v="12"/>
    <x v="255"/>
    <x v="255"/>
    <x v="3"/>
    <n v="2761"/>
    <x v="392"/>
    <n v="9"/>
    <n v="276"/>
    <n v="9.6704092720028972E-2"/>
    <n v="3.2596885186526622E-3"/>
    <x v="2024"/>
  </r>
  <r>
    <x v="12"/>
    <x v="12"/>
    <x v="255"/>
    <x v="255"/>
    <x v="4"/>
    <n v="2777"/>
    <x v="272"/>
    <n v="8"/>
    <n v="266"/>
    <n v="9.2906013683831473E-2"/>
    <n v="2.8808066258552397E-3"/>
    <x v="2025"/>
  </r>
  <r>
    <x v="12"/>
    <x v="12"/>
    <x v="255"/>
    <x v="255"/>
    <x v="5"/>
    <n v="2800"/>
    <x v="287"/>
    <n v="7"/>
    <n v="250"/>
    <n v="8.6785714285714285E-2"/>
    <n v="2.5000000000000001E-3"/>
    <x v="2026"/>
  </r>
  <r>
    <x v="12"/>
    <x v="12"/>
    <x v="255"/>
    <x v="255"/>
    <x v="6"/>
    <n v="2833"/>
    <x v="75"/>
    <n v="8"/>
    <n v="229"/>
    <n v="7.8009177550300041E-2"/>
    <n v="2.8238616307800918E-3"/>
    <x v="2027"/>
  </r>
  <r>
    <x v="12"/>
    <x v="12"/>
    <x v="255"/>
    <x v="255"/>
    <x v="7"/>
    <n v="2698"/>
    <x v="258"/>
    <n v="10"/>
    <n v="197"/>
    <n v="6.9310600444773912E-2"/>
    <n v="3.7064492216456633E-3"/>
    <x v="2028"/>
  </r>
  <r>
    <x v="12"/>
    <x v="12"/>
    <x v="256"/>
    <x v="256"/>
    <x v="0"/>
    <n v="3718"/>
    <x v="393"/>
    <n v="5"/>
    <n v="328"/>
    <n v="8.6874663797740725E-2"/>
    <n v="1.3448090371167294E-3"/>
    <x v="2029"/>
  </r>
  <r>
    <x v="12"/>
    <x v="12"/>
    <x v="256"/>
    <x v="256"/>
    <x v="1"/>
    <n v="3783"/>
    <x v="394"/>
    <n v="5"/>
    <n v="337"/>
    <n v="8.7761036214644456E-2"/>
    <n v="1.3217023526301878E-3"/>
    <x v="2030"/>
  </r>
  <r>
    <x v="12"/>
    <x v="12"/>
    <x v="256"/>
    <x v="256"/>
    <x v="2"/>
    <n v="3821"/>
    <x v="395"/>
    <n v="8"/>
    <n v="330"/>
    <n v="8.4271133211201263E-2"/>
    <n v="2.0936927505888509E-3"/>
    <x v="2031"/>
  </r>
  <r>
    <x v="12"/>
    <x v="12"/>
    <x v="256"/>
    <x v="256"/>
    <x v="3"/>
    <n v="3874"/>
    <x v="309"/>
    <n v="7"/>
    <n v="320"/>
    <n v="8.0795043882292208E-2"/>
    <n v="1.8069179143004647E-3"/>
    <x v="2032"/>
  </r>
  <r>
    <x v="12"/>
    <x v="12"/>
    <x v="256"/>
    <x v="256"/>
    <x v="4"/>
    <n v="3838"/>
    <x v="154"/>
    <n v="8"/>
    <n v="279"/>
    <n v="7.0609692548202194E-2"/>
    <n v="2.0844189682126106E-3"/>
    <x v="2033"/>
  </r>
  <r>
    <x v="12"/>
    <x v="12"/>
    <x v="256"/>
    <x v="256"/>
    <x v="5"/>
    <n v="3801"/>
    <x v="24"/>
    <n v="5"/>
    <n v="269"/>
    <n v="6.9455406471981063E-2"/>
    <n v="1.3154433043935806E-3"/>
    <x v="2034"/>
  </r>
  <r>
    <x v="12"/>
    <x v="12"/>
    <x v="256"/>
    <x v="256"/>
    <x v="6"/>
    <n v="3838"/>
    <x v="250"/>
    <n v="5"/>
    <n v="258"/>
    <n v="6.591974986972382E-2"/>
    <n v="1.3027618551328818E-3"/>
    <x v="2035"/>
  </r>
  <r>
    <x v="12"/>
    <x v="12"/>
    <x v="256"/>
    <x v="256"/>
    <x v="7"/>
    <n v="3756"/>
    <x v="264"/>
    <n v="5"/>
    <n v="223"/>
    <n v="5.8040468583599576E-2"/>
    <n v="1.3312034078807242E-3"/>
    <x v="2036"/>
  </r>
  <r>
    <x v="13"/>
    <x v="13"/>
    <x v="257"/>
    <x v="257"/>
    <x v="0"/>
    <n v="16363"/>
    <x v="112"/>
    <n v="3"/>
    <n v="94"/>
    <n v="5.5613273849538592E-3"/>
    <n v="1.8334046324023712E-4"/>
    <x v="2037"/>
  </r>
  <r>
    <x v="13"/>
    <x v="13"/>
    <x v="257"/>
    <x v="257"/>
    <x v="1"/>
    <n v="16403"/>
    <x v="80"/>
    <n v="5"/>
    <n v="82"/>
    <n v="4.6942632445284398E-3"/>
    <n v="3.0482228860574288E-4"/>
    <x v="2038"/>
  </r>
  <r>
    <x v="13"/>
    <x v="13"/>
    <x v="257"/>
    <x v="257"/>
    <x v="2"/>
    <n v="16666"/>
    <x v="226"/>
    <n v="2"/>
    <n v="72"/>
    <n v="4.2001680067202691E-3"/>
    <n v="1.2000480019200768E-4"/>
    <x v="2039"/>
  </r>
  <r>
    <x v="13"/>
    <x v="13"/>
    <x v="257"/>
    <x v="257"/>
    <x v="3"/>
    <n v="16915"/>
    <x v="213"/>
    <n v="2"/>
    <n v="66"/>
    <n v="3.7836240023647648E-3"/>
    <n v="1.182382500738989E-4"/>
    <x v="2040"/>
  </r>
  <r>
    <x v="13"/>
    <x v="13"/>
    <x v="257"/>
    <x v="257"/>
    <x v="4"/>
    <n v="17170"/>
    <x v="67"/>
    <n v="7"/>
    <n v="69"/>
    <n v="3.6109493302271404E-3"/>
    <n v="4.0768782760629003E-4"/>
    <x v="2041"/>
  </r>
  <r>
    <x v="13"/>
    <x v="13"/>
    <x v="257"/>
    <x v="257"/>
    <x v="5"/>
    <n v="17236"/>
    <x v="104"/>
    <n v="8"/>
    <n v="58"/>
    <n v="2.9009050823857042E-3"/>
    <n v="4.6414481318171272E-4"/>
    <x v="2042"/>
  </r>
  <r>
    <x v="13"/>
    <x v="13"/>
    <x v="257"/>
    <x v="257"/>
    <x v="6"/>
    <n v="17790"/>
    <x v="396"/>
    <n v="10"/>
    <n v="241"/>
    <n v="1.2984822934232716E-2"/>
    <n v="5.6211354693648118E-4"/>
    <x v="2043"/>
  </r>
  <r>
    <x v="13"/>
    <x v="13"/>
    <x v="257"/>
    <x v="257"/>
    <x v="7"/>
    <n v="17189"/>
    <x v="397"/>
    <n v="5"/>
    <n v="288"/>
    <n v="1.6464017685729245E-2"/>
    <n v="2.9088370469486298E-4"/>
    <x v="2044"/>
  </r>
  <r>
    <x v="13"/>
    <x v="13"/>
    <x v="258"/>
    <x v="258"/>
    <x v="0"/>
    <n v="26091"/>
    <x v="36"/>
    <n v="0"/>
    <n v="27"/>
    <n v="1.0348395998620215E-3"/>
    <n v="0"/>
    <x v="2045"/>
  </r>
  <r>
    <x v="13"/>
    <x v="13"/>
    <x v="258"/>
    <x v="258"/>
    <x v="1"/>
    <n v="26216"/>
    <x v="308"/>
    <n v="0"/>
    <n v="31"/>
    <n v="1.1824839792493134E-3"/>
    <n v="0"/>
    <x v="2046"/>
  </r>
  <r>
    <x v="13"/>
    <x v="13"/>
    <x v="258"/>
    <x v="258"/>
    <x v="2"/>
    <n v="26777"/>
    <x v="11"/>
    <n v="4"/>
    <n v="40"/>
    <n v="1.3444373902976436E-3"/>
    <n v="1.4938193225529371E-4"/>
    <x v="2047"/>
  </r>
  <r>
    <x v="13"/>
    <x v="13"/>
    <x v="258"/>
    <x v="258"/>
    <x v="3"/>
    <n v="27402"/>
    <x v="36"/>
    <n v="2"/>
    <n v="29"/>
    <n v="9.8532953798992785E-4"/>
    <n v="7.2987373184439091E-5"/>
    <x v="2048"/>
  </r>
  <r>
    <x v="13"/>
    <x v="13"/>
    <x v="258"/>
    <x v="258"/>
    <x v="4"/>
    <n v="27616"/>
    <x v="144"/>
    <n v="5"/>
    <n v="37"/>
    <n v="1.1587485515643105E-3"/>
    <n v="1.8105446118192353E-4"/>
    <x v="2049"/>
  </r>
  <r>
    <x v="13"/>
    <x v="13"/>
    <x v="258"/>
    <x v="258"/>
    <x v="5"/>
    <n v="28005"/>
    <x v="34"/>
    <n v="3"/>
    <n v="33"/>
    <n v="1.0712372790573112E-3"/>
    <n v="1.0712372790573112E-4"/>
    <x v="2050"/>
  </r>
  <r>
    <x v="13"/>
    <x v="13"/>
    <x v="258"/>
    <x v="258"/>
    <x v="6"/>
    <n v="28389"/>
    <x v="38"/>
    <n v="3"/>
    <n v="31"/>
    <n v="9.8629750959878821E-4"/>
    <n v="1.0567473317129874E-4"/>
    <x v="2051"/>
  </r>
  <r>
    <x v="13"/>
    <x v="13"/>
    <x v="258"/>
    <x v="258"/>
    <x v="7"/>
    <n v="27505"/>
    <x v="36"/>
    <n v="0"/>
    <n v="27"/>
    <n v="9.816397018723869E-4"/>
    <n v="0"/>
    <x v="2052"/>
  </r>
  <r>
    <x v="13"/>
    <x v="13"/>
    <x v="259"/>
    <x v="259"/>
    <x v="0"/>
    <n v="11672"/>
    <x v="36"/>
    <n v="2"/>
    <n v="29"/>
    <n v="2.3132282385195341E-3"/>
    <n v="1.7135023989033586E-4"/>
    <x v="2053"/>
  </r>
  <r>
    <x v="13"/>
    <x v="13"/>
    <x v="259"/>
    <x v="259"/>
    <x v="1"/>
    <n v="11612"/>
    <x v="171"/>
    <n v="0"/>
    <n v="26"/>
    <n v="2.2390630382363073E-3"/>
    <n v="0"/>
    <x v="2054"/>
  </r>
  <r>
    <x v="13"/>
    <x v="13"/>
    <x v="259"/>
    <x v="259"/>
    <x v="2"/>
    <n v="11533"/>
    <x v="38"/>
    <n v="0"/>
    <n v="28"/>
    <n v="2.4278158328275385E-3"/>
    <n v="0"/>
    <x v="2055"/>
  </r>
  <r>
    <x v="13"/>
    <x v="13"/>
    <x v="259"/>
    <x v="259"/>
    <x v="3"/>
    <n v="11799"/>
    <x v="301"/>
    <n v="0"/>
    <n v="21"/>
    <n v="1.7798118484617341E-3"/>
    <n v="0"/>
    <x v="2056"/>
  </r>
  <r>
    <x v="13"/>
    <x v="13"/>
    <x v="259"/>
    <x v="259"/>
    <x v="4"/>
    <n v="12065"/>
    <x v="121"/>
    <n v="0"/>
    <n v="24"/>
    <n v="1.989225031081641E-3"/>
    <n v="0"/>
    <x v="2057"/>
  </r>
  <r>
    <x v="13"/>
    <x v="13"/>
    <x v="259"/>
    <x v="259"/>
    <x v="5"/>
    <n v="12230"/>
    <x v="29"/>
    <n v="0"/>
    <n v="20"/>
    <n v="1.6353229762878169E-3"/>
    <n v="0"/>
    <x v="2058"/>
  </r>
  <r>
    <x v="13"/>
    <x v="13"/>
    <x v="259"/>
    <x v="259"/>
    <x v="6"/>
    <n v="12231"/>
    <x v="301"/>
    <n v="0"/>
    <n v="21"/>
    <n v="1.7169487368162864E-3"/>
    <n v="0"/>
    <x v="2059"/>
  </r>
  <r>
    <x v="13"/>
    <x v="13"/>
    <x v="259"/>
    <x v="259"/>
    <x v="7"/>
    <n v="11666"/>
    <x v="146"/>
    <n v="1"/>
    <n v="14"/>
    <n v="1.1143493913937938E-3"/>
    <n v="8.571918395336877E-5"/>
    <x v="2060"/>
  </r>
  <r>
    <x v="13"/>
    <x v="13"/>
    <x v="260"/>
    <x v="260"/>
    <x v="0"/>
    <n v="1453"/>
    <x v="136"/>
    <n v="3"/>
    <n v="150"/>
    <n v="0.10116999311768754"/>
    <n v="2.0646937370956643E-3"/>
    <x v="2061"/>
  </r>
  <r>
    <x v="13"/>
    <x v="13"/>
    <x v="260"/>
    <x v="260"/>
    <x v="1"/>
    <n v="1447"/>
    <x v="249"/>
    <n v="5"/>
    <n v="140"/>
    <n v="9.3296475466482384E-2"/>
    <n v="3.4554250172771253E-3"/>
    <x v="2062"/>
  </r>
  <r>
    <x v="13"/>
    <x v="13"/>
    <x v="260"/>
    <x v="260"/>
    <x v="2"/>
    <n v="1411"/>
    <x v="210"/>
    <n v="0"/>
    <n v="110"/>
    <n v="7.7958894401133946E-2"/>
    <n v="0"/>
    <x v="2063"/>
  </r>
  <r>
    <x v="13"/>
    <x v="13"/>
    <x v="260"/>
    <x v="260"/>
    <x v="3"/>
    <n v="1335"/>
    <x v="223"/>
    <n v="2"/>
    <n v="104"/>
    <n v="7.6404494382022473E-2"/>
    <n v="1.4981273408239701E-3"/>
    <x v="2064"/>
  </r>
  <r>
    <x v="13"/>
    <x v="13"/>
    <x v="260"/>
    <x v="260"/>
    <x v="4"/>
    <n v="1345"/>
    <x v="91"/>
    <n v="1"/>
    <n v="97"/>
    <n v="7.1375464684014872E-2"/>
    <n v="7.4349442379182155E-4"/>
    <x v="2065"/>
  </r>
  <r>
    <x v="13"/>
    <x v="13"/>
    <x v="260"/>
    <x v="260"/>
    <x v="5"/>
    <n v="1337"/>
    <x v="63"/>
    <n v="1"/>
    <n v="94"/>
    <n v="6.9558713537771127E-2"/>
    <n v="7.4794315632011965E-4"/>
    <x v="2066"/>
  </r>
  <r>
    <x v="13"/>
    <x v="13"/>
    <x v="260"/>
    <x v="260"/>
    <x v="6"/>
    <n v="1328"/>
    <x v="169"/>
    <n v="3"/>
    <n v="98"/>
    <n v="7.1536144578313254E-2"/>
    <n v="2.2590361445783132E-3"/>
    <x v="2067"/>
  </r>
  <r>
    <x v="13"/>
    <x v="13"/>
    <x v="260"/>
    <x v="260"/>
    <x v="7"/>
    <n v="1288"/>
    <x v="109"/>
    <n v="2"/>
    <n v="91"/>
    <n v="6.9099378881987583E-2"/>
    <n v="1.5527950310559005E-3"/>
    <x v="2068"/>
  </r>
  <r>
    <x v="13"/>
    <x v="13"/>
    <x v="261"/>
    <x v="261"/>
    <x v="0"/>
    <n v="1304"/>
    <x v="38"/>
    <n v="0"/>
    <n v="28"/>
    <n v="2.1472392638036811E-2"/>
    <n v="0"/>
    <x v="888"/>
  </r>
  <r>
    <x v="13"/>
    <x v="13"/>
    <x v="261"/>
    <x v="261"/>
    <x v="1"/>
    <n v="1260"/>
    <x v="36"/>
    <n v="0"/>
    <n v="27"/>
    <n v="2.1428571428571429E-2"/>
    <n v="0"/>
    <x v="2069"/>
  </r>
  <r>
    <x v="13"/>
    <x v="13"/>
    <x v="261"/>
    <x v="261"/>
    <x v="2"/>
    <n v="1244"/>
    <x v="171"/>
    <n v="0"/>
    <n v="26"/>
    <n v="2.0900321543408359E-2"/>
    <n v="0"/>
    <x v="2070"/>
  </r>
  <r>
    <x v="13"/>
    <x v="13"/>
    <x v="261"/>
    <x v="261"/>
    <x v="3"/>
    <n v="1259"/>
    <x v="36"/>
    <n v="0"/>
    <n v="27"/>
    <n v="2.1445591739475776E-2"/>
    <n v="0"/>
    <x v="2071"/>
  </r>
  <r>
    <x v="13"/>
    <x v="13"/>
    <x v="261"/>
    <x v="261"/>
    <x v="4"/>
    <n v="1299"/>
    <x v="37"/>
    <n v="0"/>
    <n v="23"/>
    <n v="1.7705927636643571E-2"/>
    <n v="0"/>
    <x v="2072"/>
  </r>
  <r>
    <x v="13"/>
    <x v="13"/>
    <x v="261"/>
    <x v="261"/>
    <x v="5"/>
    <n v="1333"/>
    <x v="37"/>
    <n v="0"/>
    <n v="23"/>
    <n v="1.72543135783946E-2"/>
    <n v="0"/>
    <x v="2073"/>
  </r>
  <r>
    <x v="13"/>
    <x v="13"/>
    <x v="261"/>
    <x v="261"/>
    <x v="6"/>
    <n v="1395"/>
    <x v="37"/>
    <n v="0"/>
    <n v="23"/>
    <n v="1.6487455197132617E-2"/>
    <n v="0"/>
    <x v="2074"/>
  </r>
  <r>
    <x v="13"/>
    <x v="13"/>
    <x v="261"/>
    <x v="261"/>
    <x v="7"/>
    <n v="1188"/>
    <x v="30"/>
    <n v="0"/>
    <n v="14"/>
    <n v="1.1784511784511785E-2"/>
    <n v="0"/>
    <x v="2075"/>
  </r>
  <r>
    <x v="13"/>
    <x v="13"/>
    <x v="262"/>
    <x v="262"/>
    <x v="0"/>
    <n v="3894"/>
    <x v="38"/>
    <n v="1"/>
    <n v="29"/>
    <n v="7.1905495634309192E-3"/>
    <n v="2.5680534155110427E-4"/>
    <x v="2076"/>
  </r>
  <r>
    <x v="13"/>
    <x v="13"/>
    <x v="262"/>
    <x v="262"/>
    <x v="1"/>
    <n v="3868"/>
    <x v="36"/>
    <n v="1"/>
    <n v="28"/>
    <n v="6.980351602895553E-3"/>
    <n v="2.5853154084798347E-4"/>
    <x v="2077"/>
  </r>
  <r>
    <x v="13"/>
    <x v="13"/>
    <x v="262"/>
    <x v="262"/>
    <x v="2"/>
    <n v="3942"/>
    <x v="170"/>
    <n v="1"/>
    <n v="30"/>
    <n v="7.3566717402333837E-3"/>
    <n v="2.5367833587011668E-4"/>
    <x v="2078"/>
  </r>
  <r>
    <x v="13"/>
    <x v="13"/>
    <x v="262"/>
    <x v="262"/>
    <x v="3"/>
    <n v="4097"/>
    <x v="36"/>
    <n v="1"/>
    <n v="28"/>
    <n v="6.5901879423968758E-3"/>
    <n v="2.4408103490358799E-4"/>
    <x v="2079"/>
  </r>
  <r>
    <x v="13"/>
    <x v="13"/>
    <x v="262"/>
    <x v="262"/>
    <x v="4"/>
    <n v="3973"/>
    <x v="34"/>
    <n v="0"/>
    <n v="30"/>
    <n v="7.5509690410269321E-3"/>
    <n v="0"/>
    <x v="2080"/>
  </r>
  <r>
    <x v="13"/>
    <x v="13"/>
    <x v="262"/>
    <x v="262"/>
    <x v="5"/>
    <n v="4068"/>
    <x v="28"/>
    <n v="2"/>
    <n v="24"/>
    <n v="5.4080629301868242E-3"/>
    <n v="4.9164208456243857E-4"/>
    <x v="2081"/>
  </r>
  <r>
    <x v="13"/>
    <x v="13"/>
    <x v="262"/>
    <x v="262"/>
    <x v="6"/>
    <n v="4214"/>
    <x v="173"/>
    <n v="0"/>
    <n v="25"/>
    <n v="5.9326056003796866E-3"/>
    <n v="0"/>
    <x v="2082"/>
  </r>
  <r>
    <x v="13"/>
    <x v="13"/>
    <x v="262"/>
    <x v="262"/>
    <x v="7"/>
    <n v="3995"/>
    <x v="171"/>
    <n v="1"/>
    <n v="27"/>
    <n v="6.5081351689612018E-3"/>
    <n v="2.5031289111389235E-4"/>
    <x v="2083"/>
  </r>
  <r>
    <x v="13"/>
    <x v="13"/>
    <x v="263"/>
    <x v="263"/>
    <x v="0"/>
    <n v="4610"/>
    <x v="147"/>
    <n v="0"/>
    <n v="17"/>
    <n v="3.68763557483731E-3"/>
    <n v="0"/>
    <x v="2084"/>
  </r>
  <r>
    <x v="13"/>
    <x v="13"/>
    <x v="263"/>
    <x v="263"/>
    <x v="1"/>
    <n v="4808"/>
    <x v="148"/>
    <n v="0"/>
    <n v="16"/>
    <n v="3.3277870216306157E-3"/>
    <n v="0"/>
    <x v="2085"/>
  </r>
  <r>
    <x v="13"/>
    <x v="13"/>
    <x v="263"/>
    <x v="263"/>
    <x v="2"/>
    <n v="4940"/>
    <x v="30"/>
    <n v="0"/>
    <n v="14"/>
    <n v="2.8340080971659921E-3"/>
    <n v="0"/>
    <x v="2086"/>
  </r>
  <r>
    <x v="13"/>
    <x v="13"/>
    <x v="263"/>
    <x v="263"/>
    <x v="3"/>
    <n v="5149"/>
    <x v="32"/>
    <n v="0"/>
    <n v="18"/>
    <n v="3.4958244319285296E-3"/>
    <n v="0"/>
    <x v="2087"/>
  </r>
  <r>
    <x v="13"/>
    <x v="13"/>
    <x v="263"/>
    <x v="263"/>
    <x v="4"/>
    <n v="5373"/>
    <x v="122"/>
    <n v="0"/>
    <n v="12"/>
    <n v="2.2333891680625349E-3"/>
    <n v="0"/>
    <x v="2088"/>
  </r>
  <r>
    <x v="13"/>
    <x v="13"/>
    <x v="263"/>
    <x v="263"/>
    <x v="5"/>
    <n v="5409"/>
    <x v="146"/>
    <n v="0"/>
    <n v="13"/>
    <n v="2.4034017378443337E-3"/>
    <n v="0"/>
    <x v="2089"/>
  </r>
  <r>
    <x v="13"/>
    <x v="13"/>
    <x v="263"/>
    <x v="263"/>
    <x v="6"/>
    <n v="5528"/>
    <x v="146"/>
    <n v="1"/>
    <n v="14"/>
    <n v="2.3516642547033286E-3"/>
    <n v="1.8089725036179449E-4"/>
    <x v="2090"/>
  </r>
  <r>
    <x v="13"/>
    <x v="13"/>
    <x v="263"/>
    <x v="263"/>
    <x v="7"/>
    <n v="5320"/>
    <x v="146"/>
    <n v="1"/>
    <n v="14"/>
    <n v="2.443609022556391E-3"/>
    <n v="1.8796992481203009E-4"/>
    <x v="2091"/>
  </r>
  <r>
    <x v="13"/>
    <x v="13"/>
    <x v="264"/>
    <x v="264"/>
    <x v="0"/>
    <n v="2162"/>
    <x v="29"/>
    <n v="0"/>
    <n v="20"/>
    <n v="9.2506938020351526E-3"/>
    <n v="0"/>
    <x v="2092"/>
  </r>
  <r>
    <x v="13"/>
    <x v="13"/>
    <x v="264"/>
    <x v="264"/>
    <x v="1"/>
    <n v="2128"/>
    <x v="147"/>
    <n v="0"/>
    <n v="17"/>
    <n v="7.9887218045112778E-3"/>
    <n v="0"/>
    <x v="2093"/>
  </r>
  <r>
    <x v="13"/>
    <x v="13"/>
    <x v="264"/>
    <x v="264"/>
    <x v="2"/>
    <n v="2089"/>
    <x v="148"/>
    <n v="0"/>
    <n v="16"/>
    <n v="7.659167065581618E-3"/>
    <n v="0"/>
    <x v="2094"/>
  </r>
  <r>
    <x v="13"/>
    <x v="13"/>
    <x v="264"/>
    <x v="264"/>
    <x v="3"/>
    <n v="1969"/>
    <x v="30"/>
    <n v="0"/>
    <n v="14"/>
    <n v="7.1102082275266631E-3"/>
    <n v="0"/>
    <x v="2095"/>
  </r>
  <r>
    <x v="13"/>
    <x v="13"/>
    <x v="264"/>
    <x v="264"/>
    <x v="4"/>
    <n v="2046"/>
    <x v="29"/>
    <n v="0"/>
    <n v="20"/>
    <n v="9.7751710654936461E-3"/>
    <n v="0"/>
    <x v="2096"/>
  </r>
  <r>
    <x v="13"/>
    <x v="13"/>
    <x v="264"/>
    <x v="264"/>
    <x v="5"/>
    <n v="2093"/>
    <x v="29"/>
    <n v="0"/>
    <n v="20"/>
    <n v="9.5556617295747739E-3"/>
    <n v="0"/>
    <x v="2097"/>
  </r>
  <r>
    <x v="13"/>
    <x v="13"/>
    <x v="264"/>
    <x v="264"/>
    <x v="6"/>
    <n v="2063"/>
    <x v="148"/>
    <n v="0"/>
    <n v="16"/>
    <n v="7.7556955889481341E-3"/>
    <n v="0"/>
    <x v="2098"/>
  </r>
  <r>
    <x v="13"/>
    <x v="13"/>
    <x v="264"/>
    <x v="264"/>
    <x v="7"/>
    <n v="2017"/>
    <x v="147"/>
    <n v="2"/>
    <n v="19"/>
    <n v="8.4283589489340602E-3"/>
    <n v="9.9157164105106587E-4"/>
    <x v="2099"/>
  </r>
  <r>
    <x v="13"/>
    <x v="13"/>
    <x v="265"/>
    <x v="265"/>
    <x v="0"/>
    <n v="4324"/>
    <x v="263"/>
    <n v="2"/>
    <n v="211"/>
    <n v="4.8334875115633676E-2"/>
    <n v="4.6253469010175765E-4"/>
    <x v="2100"/>
  </r>
  <r>
    <x v="13"/>
    <x v="13"/>
    <x v="265"/>
    <x v="265"/>
    <x v="1"/>
    <n v="4246"/>
    <x v="159"/>
    <n v="4"/>
    <n v="123"/>
    <n v="2.8026377767310411E-2"/>
    <n v="9.4206311822892137E-4"/>
    <x v="2101"/>
  </r>
  <r>
    <x v="13"/>
    <x v="13"/>
    <x v="265"/>
    <x v="265"/>
    <x v="2"/>
    <n v="4269"/>
    <x v="182"/>
    <n v="0"/>
    <n v="117"/>
    <n v="2.7406886858749122E-2"/>
    <n v="0"/>
    <x v="2102"/>
  </r>
  <r>
    <x v="13"/>
    <x v="13"/>
    <x v="265"/>
    <x v="265"/>
    <x v="3"/>
    <n v="4264"/>
    <x v="63"/>
    <n v="0"/>
    <n v="93"/>
    <n v="2.1810506566604129E-2"/>
    <n v="0"/>
    <x v="2103"/>
  </r>
  <r>
    <x v="13"/>
    <x v="13"/>
    <x v="265"/>
    <x v="265"/>
    <x v="4"/>
    <n v="4526"/>
    <x v="166"/>
    <n v="0"/>
    <n v="142"/>
    <n v="3.1374281926646048E-2"/>
    <n v="0"/>
    <x v="2104"/>
  </r>
  <r>
    <x v="13"/>
    <x v="13"/>
    <x v="265"/>
    <x v="265"/>
    <x v="5"/>
    <n v="4394"/>
    <x v="90"/>
    <n v="0"/>
    <n v="138"/>
    <n v="3.1406463359126079E-2"/>
    <n v="0"/>
    <x v="2105"/>
  </r>
  <r>
    <x v="13"/>
    <x v="13"/>
    <x v="265"/>
    <x v="265"/>
    <x v="6"/>
    <n v="4318"/>
    <x v="111"/>
    <n v="1"/>
    <n v="86"/>
    <n v="1.968503937007874E-2"/>
    <n v="2.3158869847151459E-4"/>
    <x v="2106"/>
  </r>
  <r>
    <x v="13"/>
    <x v="13"/>
    <x v="265"/>
    <x v="265"/>
    <x v="7"/>
    <n v="4462"/>
    <x v="67"/>
    <n v="1"/>
    <n v="63"/>
    <n v="1.3895114298520844E-2"/>
    <n v="2.2411474675033618E-4"/>
    <x v="2107"/>
  </r>
  <r>
    <x v="13"/>
    <x v="13"/>
    <x v="266"/>
    <x v="266"/>
    <x v="0"/>
    <n v="4634"/>
    <x v="0"/>
    <n v="5"/>
    <n v="172"/>
    <n v="3.6037980146741477E-2"/>
    <n v="1.0789814415192059E-3"/>
    <x v="2108"/>
  </r>
  <r>
    <x v="13"/>
    <x v="13"/>
    <x v="266"/>
    <x v="266"/>
    <x v="1"/>
    <n v="4476"/>
    <x v="320"/>
    <n v="5"/>
    <n v="173"/>
    <n v="3.7533512064343161E-2"/>
    <n v="1.1170688114387846E-3"/>
    <x v="2109"/>
  </r>
  <r>
    <x v="13"/>
    <x v="13"/>
    <x v="266"/>
    <x v="266"/>
    <x v="2"/>
    <n v="4593"/>
    <x v="137"/>
    <n v="4"/>
    <n v="156"/>
    <n v="3.3093838449814936E-2"/>
    <n v="8.7089048552144567E-4"/>
    <x v="2110"/>
  </r>
  <r>
    <x v="13"/>
    <x v="13"/>
    <x v="266"/>
    <x v="266"/>
    <x v="3"/>
    <n v="4691"/>
    <x v="137"/>
    <n v="8"/>
    <n v="160"/>
    <n v="3.2402472820294181E-2"/>
    <n v="1.7053933063312726E-3"/>
    <x v="2111"/>
  </r>
  <r>
    <x v="13"/>
    <x v="13"/>
    <x v="266"/>
    <x v="266"/>
    <x v="4"/>
    <n v="4738"/>
    <x v="228"/>
    <n v="7"/>
    <n v="152"/>
    <n v="3.0603630223723088E-2"/>
    <n v="1.4774166314900801E-3"/>
    <x v="2112"/>
  </r>
  <r>
    <x v="13"/>
    <x v="13"/>
    <x v="266"/>
    <x v="266"/>
    <x v="5"/>
    <n v="4693"/>
    <x v="141"/>
    <n v="8"/>
    <n v="136"/>
    <n v="2.7274664393777966E-2"/>
    <n v="1.7046665246111229E-3"/>
    <x v="2113"/>
  </r>
  <r>
    <x v="13"/>
    <x v="13"/>
    <x v="266"/>
    <x v="266"/>
    <x v="6"/>
    <n v="4792"/>
    <x v="108"/>
    <n v="9"/>
    <n v="136"/>
    <n v="2.6502504173622706E-2"/>
    <n v="1.8781302170283807E-3"/>
    <x v="2114"/>
  </r>
  <r>
    <x v="13"/>
    <x v="13"/>
    <x v="266"/>
    <x v="266"/>
    <x v="7"/>
    <n v="4560"/>
    <x v="223"/>
    <n v="7"/>
    <n v="109"/>
    <n v="2.2368421052631579E-2"/>
    <n v="1.5350877192982456E-3"/>
    <x v="2115"/>
  </r>
  <r>
    <x v="13"/>
    <x v="13"/>
    <x v="267"/>
    <x v="267"/>
    <x v="0"/>
    <n v="896"/>
    <x v="34"/>
    <n v="5"/>
    <n v="35"/>
    <n v="3.3482142857142856E-2"/>
    <n v="5.580357142857143E-3"/>
    <x v="2116"/>
  </r>
  <r>
    <x v="13"/>
    <x v="13"/>
    <x v="267"/>
    <x v="267"/>
    <x v="1"/>
    <n v="943"/>
    <x v="34"/>
    <n v="5"/>
    <n v="35"/>
    <n v="3.1813361611876985E-2"/>
    <n v="5.3022269353128317E-3"/>
    <x v="2117"/>
  </r>
  <r>
    <x v="13"/>
    <x v="13"/>
    <x v="267"/>
    <x v="267"/>
    <x v="2"/>
    <n v="937"/>
    <x v="37"/>
    <n v="2"/>
    <n v="25"/>
    <n v="2.454642475987193E-2"/>
    <n v="2.1344717182497333E-3"/>
    <x v="2118"/>
  </r>
  <r>
    <x v="13"/>
    <x v="13"/>
    <x v="267"/>
    <x v="267"/>
    <x v="3"/>
    <n v="936"/>
    <x v="301"/>
    <n v="2"/>
    <n v="23"/>
    <n v="2.2435897435897436E-2"/>
    <n v="2.136752136752137E-3"/>
    <x v="2119"/>
  </r>
  <r>
    <x v="13"/>
    <x v="13"/>
    <x v="267"/>
    <x v="267"/>
    <x v="4"/>
    <n v="871"/>
    <x v="173"/>
    <n v="2"/>
    <n v="27"/>
    <n v="2.8702640642939151E-2"/>
    <n v="2.2962112514351321E-3"/>
    <x v="2120"/>
  </r>
  <r>
    <x v="13"/>
    <x v="13"/>
    <x v="267"/>
    <x v="267"/>
    <x v="5"/>
    <n v="997"/>
    <x v="121"/>
    <n v="3"/>
    <n v="27"/>
    <n v="2.4072216649949848E-2"/>
    <n v="3.009027081243731E-3"/>
    <x v="2121"/>
  </r>
  <r>
    <x v="13"/>
    <x v="13"/>
    <x v="267"/>
    <x v="267"/>
    <x v="6"/>
    <n v="976"/>
    <x v="121"/>
    <n v="2"/>
    <n v="26"/>
    <n v="2.4590163934426229E-2"/>
    <n v="2.0491803278688526E-3"/>
    <x v="2122"/>
  </r>
  <r>
    <x v="13"/>
    <x v="13"/>
    <x v="267"/>
    <x v="267"/>
    <x v="7"/>
    <n v="955"/>
    <x v="173"/>
    <n v="2"/>
    <n v="27"/>
    <n v="2.6178010471204188E-2"/>
    <n v="2.0942408376963353E-3"/>
    <x v="2123"/>
  </r>
  <r>
    <x v="13"/>
    <x v="13"/>
    <x v="268"/>
    <x v="268"/>
    <x v="0"/>
    <n v="858"/>
    <x v="3"/>
    <n v="1"/>
    <n v="164"/>
    <n v="0.18997668997668998"/>
    <n v="1.1655011655011655E-3"/>
    <x v="2124"/>
  </r>
  <r>
    <x v="13"/>
    <x v="13"/>
    <x v="268"/>
    <x v="268"/>
    <x v="1"/>
    <n v="878"/>
    <x v="326"/>
    <n v="0"/>
    <n v="151"/>
    <n v="0.17198177676537585"/>
    <n v="0"/>
    <x v="2125"/>
  </r>
  <r>
    <x v="13"/>
    <x v="13"/>
    <x v="268"/>
    <x v="268"/>
    <x v="2"/>
    <n v="869"/>
    <x v="303"/>
    <n v="0"/>
    <n v="141"/>
    <n v="0.16225546605293439"/>
    <n v="0"/>
    <x v="2126"/>
  </r>
  <r>
    <x v="13"/>
    <x v="13"/>
    <x v="268"/>
    <x v="268"/>
    <x v="3"/>
    <n v="918"/>
    <x v="326"/>
    <n v="0"/>
    <n v="151"/>
    <n v="0.16448801742919389"/>
    <n v="0"/>
    <x v="2127"/>
  </r>
  <r>
    <x v="13"/>
    <x v="13"/>
    <x v="268"/>
    <x v="268"/>
    <x v="4"/>
    <n v="881"/>
    <x v="167"/>
    <n v="1"/>
    <n v="127"/>
    <n v="0.14301929625425652"/>
    <n v="1.1350737797956867E-3"/>
    <x v="2128"/>
  </r>
  <r>
    <x v="13"/>
    <x v="13"/>
    <x v="268"/>
    <x v="268"/>
    <x v="5"/>
    <n v="845"/>
    <x v="39"/>
    <n v="1"/>
    <n v="121"/>
    <n v="0.14201183431952663"/>
    <n v="1.1834319526627219E-3"/>
    <x v="2129"/>
  </r>
  <r>
    <x v="13"/>
    <x v="13"/>
    <x v="268"/>
    <x v="268"/>
    <x v="6"/>
    <n v="853"/>
    <x v="239"/>
    <n v="1"/>
    <n v="123"/>
    <n v="0.14302461899179367"/>
    <n v="1.1723329425556857E-3"/>
    <x v="2130"/>
  </r>
  <r>
    <x v="13"/>
    <x v="13"/>
    <x v="268"/>
    <x v="268"/>
    <x v="7"/>
    <n v="785"/>
    <x v="55"/>
    <n v="1"/>
    <n v="113"/>
    <n v="0.14267515923566879"/>
    <n v="1.2738853503184713E-3"/>
    <x v="2131"/>
  </r>
  <r>
    <x v="13"/>
    <x v="13"/>
    <x v="269"/>
    <x v="269"/>
    <x v="0"/>
    <n v="2448"/>
    <x v="223"/>
    <n v="4"/>
    <n v="106"/>
    <n v="4.1666666666666664E-2"/>
    <n v="1.6339869281045752E-3"/>
    <x v="2132"/>
  </r>
  <r>
    <x v="13"/>
    <x v="13"/>
    <x v="269"/>
    <x v="269"/>
    <x v="1"/>
    <n v="2300"/>
    <x v="44"/>
    <n v="2"/>
    <n v="108"/>
    <n v="4.6086956521739129E-2"/>
    <n v="8.6956521739130438E-4"/>
    <x v="2133"/>
  </r>
  <r>
    <x v="13"/>
    <x v="13"/>
    <x v="269"/>
    <x v="269"/>
    <x v="2"/>
    <n v="2416"/>
    <x v="229"/>
    <n v="0"/>
    <n v="105"/>
    <n v="4.3460264900662252E-2"/>
    <n v="0"/>
    <x v="2134"/>
  </r>
  <r>
    <x v="13"/>
    <x v="13"/>
    <x v="269"/>
    <x v="269"/>
    <x v="3"/>
    <n v="2446"/>
    <x v="63"/>
    <n v="0"/>
    <n v="93"/>
    <n v="3.8021259198691738E-2"/>
    <n v="0"/>
    <x v="2135"/>
  </r>
  <r>
    <x v="13"/>
    <x v="13"/>
    <x v="269"/>
    <x v="269"/>
    <x v="4"/>
    <n v="2472"/>
    <x v="80"/>
    <n v="1"/>
    <n v="78"/>
    <n v="3.1148867313915859E-2"/>
    <n v="4.045307443365696E-4"/>
    <x v="2136"/>
  </r>
  <r>
    <x v="13"/>
    <x v="13"/>
    <x v="269"/>
    <x v="269"/>
    <x v="5"/>
    <n v="2461"/>
    <x v="224"/>
    <n v="2"/>
    <n v="76"/>
    <n v="3.0069077610727347E-2"/>
    <n v="8.1267777326290123E-4"/>
    <x v="2137"/>
  </r>
  <r>
    <x v="13"/>
    <x v="13"/>
    <x v="269"/>
    <x v="269"/>
    <x v="6"/>
    <n v="2432"/>
    <x v="150"/>
    <n v="1"/>
    <n v="73"/>
    <n v="2.9605263157894735E-2"/>
    <n v="4.1118421052631577E-4"/>
    <x v="2138"/>
  </r>
  <r>
    <x v="13"/>
    <x v="13"/>
    <x v="269"/>
    <x v="269"/>
    <x v="7"/>
    <n v="2392"/>
    <x v="120"/>
    <n v="2"/>
    <n v="60"/>
    <n v="2.4247491638795988E-2"/>
    <n v="8.3612040133779263E-4"/>
    <x v="2139"/>
  </r>
  <r>
    <x v="13"/>
    <x v="13"/>
    <x v="270"/>
    <x v="270"/>
    <x v="0"/>
    <n v="611"/>
    <x v="148"/>
    <n v="3"/>
    <n v="19"/>
    <n v="2.6186579378068741E-2"/>
    <n v="4.9099836333878887E-3"/>
    <x v="2140"/>
  </r>
  <r>
    <x v="13"/>
    <x v="13"/>
    <x v="270"/>
    <x v="270"/>
    <x v="1"/>
    <n v="506"/>
    <x v="37"/>
    <n v="3"/>
    <n v="26"/>
    <n v="4.5454545454545456E-2"/>
    <n v="5.9288537549407111E-3"/>
    <x v="2141"/>
  </r>
  <r>
    <x v="13"/>
    <x v="13"/>
    <x v="270"/>
    <x v="270"/>
    <x v="2"/>
    <n v="566"/>
    <x v="32"/>
    <n v="2"/>
    <n v="20"/>
    <n v="3.1802120141342753E-2"/>
    <n v="3.5335689045936395E-3"/>
    <x v="2142"/>
  </r>
  <r>
    <x v="13"/>
    <x v="13"/>
    <x v="270"/>
    <x v="270"/>
    <x v="3"/>
    <n v="578"/>
    <x v="32"/>
    <n v="3"/>
    <n v="21"/>
    <n v="3.1141868512110725E-2"/>
    <n v="5.1903114186851208E-3"/>
    <x v="2143"/>
  </r>
  <r>
    <x v="13"/>
    <x v="13"/>
    <x v="270"/>
    <x v="270"/>
    <x v="4"/>
    <n v="552"/>
    <x v="147"/>
    <n v="6"/>
    <n v="23"/>
    <n v="3.0797101449275364E-2"/>
    <n v="1.0869565217391304E-2"/>
    <x v="2144"/>
  </r>
  <r>
    <x v="13"/>
    <x v="13"/>
    <x v="270"/>
    <x v="270"/>
    <x v="5"/>
    <n v="503"/>
    <x v="32"/>
    <n v="3"/>
    <n v="21"/>
    <n v="3.5785288270377733E-2"/>
    <n v="5.9642147117296221E-3"/>
    <x v="2145"/>
  </r>
  <r>
    <x v="13"/>
    <x v="13"/>
    <x v="270"/>
    <x v="270"/>
    <x v="6"/>
    <n v="479"/>
    <x v="147"/>
    <n v="3"/>
    <n v="20"/>
    <n v="3.5490605427974949E-2"/>
    <n v="6.2630480167014616E-3"/>
    <x v="2146"/>
  </r>
  <r>
    <x v="13"/>
    <x v="13"/>
    <x v="270"/>
    <x v="270"/>
    <x v="7"/>
    <n v="459"/>
    <x v="148"/>
    <n v="3"/>
    <n v="19"/>
    <n v="3.4858387799564274E-2"/>
    <n v="6.5359477124183009E-3"/>
    <x v="2147"/>
  </r>
  <r>
    <x v="13"/>
    <x v="13"/>
    <x v="271"/>
    <x v="271"/>
    <x v="0"/>
    <n v="4057"/>
    <x v="119"/>
    <n v="0"/>
    <n v="71"/>
    <n v="1.7500616218880948E-2"/>
    <n v="0"/>
    <x v="2148"/>
  </r>
  <r>
    <x v="13"/>
    <x v="13"/>
    <x v="271"/>
    <x v="271"/>
    <x v="1"/>
    <n v="3933"/>
    <x v="225"/>
    <n v="1"/>
    <n v="66"/>
    <n v="1.6526824307144673E-2"/>
    <n v="2.5425883549453341E-4"/>
    <x v="2149"/>
  </r>
  <r>
    <x v="13"/>
    <x v="13"/>
    <x v="271"/>
    <x v="271"/>
    <x v="2"/>
    <n v="3942"/>
    <x v="68"/>
    <n v="1"/>
    <n v="61"/>
    <n v="1.5220700152207001E-2"/>
    <n v="2.5367833587011668E-4"/>
    <x v="2150"/>
  </r>
  <r>
    <x v="13"/>
    <x v="13"/>
    <x v="271"/>
    <x v="271"/>
    <x v="3"/>
    <n v="3921"/>
    <x v="104"/>
    <n v="1"/>
    <n v="51"/>
    <n v="1.2751849018107626E-2"/>
    <n v="2.550369803621525E-4"/>
    <x v="2151"/>
  </r>
  <r>
    <x v="13"/>
    <x v="13"/>
    <x v="271"/>
    <x v="271"/>
    <x v="4"/>
    <n v="3913"/>
    <x v="100"/>
    <n v="2"/>
    <n v="53"/>
    <n v="1.303347814975722E-2"/>
    <n v="5.1111679018655762E-4"/>
    <x v="2152"/>
  </r>
  <r>
    <x v="13"/>
    <x v="13"/>
    <x v="271"/>
    <x v="271"/>
    <x v="5"/>
    <n v="3872"/>
    <x v="307"/>
    <n v="3"/>
    <n v="47"/>
    <n v="1.1363636363636364E-2"/>
    <n v="7.7479338842975209E-4"/>
    <x v="2153"/>
  </r>
  <r>
    <x v="13"/>
    <x v="13"/>
    <x v="271"/>
    <x v="271"/>
    <x v="6"/>
    <n v="3817"/>
    <x v="10"/>
    <n v="1"/>
    <n v="46"/>
    <n v="1.1789363374377783E-2"/>
    <n v="2.6198585276395077E-4"/>
    <x v="2154"/>
  </r>
  <r>
    <x v="13"/>
    <x v="13"/>
    <x v="271"/>
    <x v="271"/>
    <x v="7"/>
    <n v="3645"/>
    <x v="35"/>
    <n v="2"/>
    <n v="35"/>
    <n v="9.0534979423868307E-3"/>
    <n v="5.4869684499314131E-4"/>
    <x v="2155"/>
  </r>
  <r>
    <x v="13"/>
    <x v="13"/>
    <x v="272"/>
    <x v="272"/>
    <x v="0"/>
    <n v="1174"/>
    <x v="28"/>
    <n v="0"/>
    <n v="22"/>
    <n v="1.8739352640545145E-2"/>
    <n v="0"/>
    <x v="2156"/>
  </r>
  <r>
    <x v="13"/>
    <x v="13"/>
    <x v="272"/>
    <x v="272"/>
    <x v="1"/>
    <n v="1237"/>
    <x v="171"/>
    <n v="0"/>
    <n v="26"/>
    <n v="2.1018593371059015E-2"/>
    <n v="0"/>
    <x v="2157"/>
  </r>
  <r>
    <x v="13"/>
    <x v="13"/>
    <x v="272"/>
    <x v="272"/>
    <x v="2"/>
    <n v="1263"/>
    <x v="32"/>
    <n v="0"/>
    <n v="18"/>
    <n v="1.4251781472684086E-2"/>
    <n v="0"/>
    <x v="2158"/>
  </r>
  <r>
    <x v="13"/>
    <x v="13"/>
    <x v="272"/>
    <x v="272"/>
    <x v="3"/>
    <n v="1307"/>
    <x v="324"/>
    <n v="0"/>
    <n v="11"/>
    <n v="8.4162203519510329E-3"/>
    <n v="0"/>
    <x v="2159"/>
  </r>
  <r>
    <x v="13"/>
    <x v="13"/>
    <x v="272"/>
    <x v="272"/>
    <x v="4"/>
    <n v="1399"/>
    <x v="122"/>
    <n v="2"/>
    <n v="14"/>
    <n v="8.5775553967119365E-3"/>
    <n v="1.4295925661186562E-3"/>
    <x v="2160"/>
  </r>
  <r>
    <x v="13"/>
    <x v="13"/>
    <x v="272"/>
    <x v="272"/>
    <x v="5"/>
    <n v="1432"/>
    <x v="146"/>
    <n v="1"/>
    <n v="14"/>
    <n v="9.0782122905027941E-3"/>
    <n v="6.9832402234636874E-4"/>
    <x v="2161"/>
  </r>
  <r>
    <x v="13"/>
    <x v="13"/>
    <x v="272"/>
    <x v="272"/>
    <x v="6"/>
    <n v="1507"/>
    <x v="122"/>
    <n v="2"/>
    <n v="14"/>
    <n v="7.9628400796284016E-3"/>
    <n v="1.3271400132714001E-3"/>
    <x v="2162"/>
  </r>
  <r>
    <x v="13"/>
    <x v="13"/>
    <x v="272"/>
    <x v="272"/>
    <x v="7"/>
    <n v="1493"/>
    <x v="30"/>
    <n v="1"/>
    <n v="15"/>
    <n v="9.3770931011386473E-3"/>
    <n v="6.6979236436704619E-4"/>
    <x v="2163"/>
  </r>
  <r>
    <x v="13"/>
    <x v="13"/>
    <x v="273"/>
    <x v="273"/>
    <x v="0"/>
    <n v="2581"/>
    <x v="318"/>
    <n v="0"/>
    <n v="7"/>
    <n v="2.7121270825261525E-3"/>
    <n v="0"/>
    <x v="2164"/>
  </r>
  <r>
    <x v="13"/>
    <x v="13"/>
    <x v="273"/>
    <x v="273"/>
    <x v="1"/>
    <n v="2602"/>
    <x v="318"/>
    <n v="0"/>
    <n v="7"/>
    <n v="2.690238278247502E-3"/>
    <n v="0"/>
    <x v="2165"/>
  </r>
  <r>
    <x v="13"/>
    <x v="13"/>
    <x v="273"/>
    <x v="273"/>
    <x v="2"/>
    <n v="2517"/>
    <x v="48"/>
    <n v="0"/>
    <n v="6"/>
    <n v="2.3837902264600714E-3"/>
    <n v="0"/>
    <x v="2166"/>
  </r>
  <r>
    <x v="13"/>
    <x v="13"/>
    <x v="273"/>
    <x v="273"/>
    <x v="3"/>
    <n v="2683"/>
    <x v="365"/>
    <n v="0"/>
    <n v="5"/>
    <n v="1.8635855385762206E-3"/>
    <n v="0"/>
    <x v="2167"/>
  </r>
  <r>
    <x v="13"/>
    <x v="13"/>
    <x v="273"/>
    <x v="273"/>
    <x v="4"/>
    <n v="2694"/>
    <x v="46"/>
    <n v="0"/>
    <n v="4"/>
    <n v="1.4847809948032665E-3"/>
    <n v="0"/>
    <x v="2168"/>
  </r>
  <r>
    <x v="13"/>
    <x v="13"/>
    <x v="273"/>
    <x v="273"/>
    <x v="5"/>
    <n v="2775"/>
    <x v="47"/>
    <n v="0"/>
    <n v="3"/>
    <n v="1.0810810810810811E-3"/>
    <n v="0"/>
    <x v="2169"/>
  </r>
  <r>
    <x v="13"/>
    <x v="13"/>
    <x v="273"/>
    <x v="273"/>
    <x v="6"/>
    <n v="2919"/>
    <x v="47"/>
    <n v="0"/>
    <n v="3"/>
    <n v="1.0277492291880781E-3"/>
    <n v="0"/>
    <x v="2170"/>
  </r>
  <r>
    <x v="13"/>
    <x v="13"/>
    <x v="273"/>
    <x v="273"/>
    <x v="7"/>
    <n v="2873"/>
    <x v="47"/>
    <n v="0"/>
    <n v="3"/>
    <n v="1.0442046641141664E-3"/>
    <n v="0"/>
    <x v="2171"/>
  </r>
  <r>
    <x v="13"/>
    <x v="13"/>
    <x v="274"/>
    <x v="274"/>
    <x v="0"/>
    <n v="2387"/>
    <x v="103"/>
    <n v="0"/>
    <n v="42"/>
    <n v="1.7595307917888565E-2"/>
    <n v="0"/>
    <x v="2172"/>
  </r>
  <r>
    <x v="13"/>
    <x v="13"/>
    <x v="274"/>
    <x v="274"/>
    <x v="1"/>
    <n v="2451"/>
    <x v="105"/>
    <n v="0"/>
    <n v="37"/>
    <n v="1.5095879232966136E-2"/>
    <n v="0"/>
    <x v="2173"/>
  </r>
  <r>
    <x v="13"/>
    <x v="13"/>
    <x v="274"/>
    <x v="274"/>
    <x v="2"/>
    <n v="2451"/>
    <x v="102"/>
    <n v="0"/>
    <n v="47"/>
    <n v="1.9175846593227255E-2"/>
    <n v="0"/>
    <x v="2174"/>
  </r>
  <r>
    <x v="13"/>
    <x v="13"/>
    <x v="274"/>
    <x v="274"/>
    <x v="3"/>
    <n v="2450"/>
    <x v="145"/>
    <n v="0"/>
    <n v="39"/>
    <n v="1.5918367346938776E-2"/>
    <n v="0"/>
    <x v="2175"/>
  </r>
  <r>
    <x v="13"/>
    <x v="13"/>
    <x v="274"/>
    <x v="274"/>
    <x v="4"/>
    <n v="2434"/>
    <x v="144"/>
    <n v="0"/>
    <n v="32"/>
    <n v="1.314708299096138E-2"/>
    <n v="0"/>
    <x v="2176"/>
  </r>
  <r>
    <x v="13"/>
    <x v="13"/>
    <x v="274"/>
    <x v="274"/>
    <x v="5"/>
    <n v="2486"/>
    <x v="144"/>
    <n v="0"/>
    <n v="32"/>
    <n v="1.2872083668543845E-2"/>
    <n v="0"/>
    <x v="2177"/>
  </r>
  <r>
    <x v="13"/>
    <x v="13"/>
    <x v="274"/>
    <x v="274"/>
    <x v="6"/>
    <n v="2549"/>
    <x v="144"/>
    <n v="1"/>
    <n v="33"/>
    <n v="1.2553942722636328E-2"/>
    <n v="3.9231071008238524E-4"/>
    <x v="2178"/>
  </r>
  <r>
    <x v="13"/>
    <x v="13"/>
    <x v="274"/>
    <x v="274"/>
    <x v="7"/>
    <n v="2508"/>
    <x v="28"/>
    <n v="1"/>
    <n v="23"/>
    <n v="8.771929824561403E-3"/>
    <n v="3.9872408293460925E-4"/>
    <x v="2179"/>
  </r>
  <r>
    <x v="13"/>
    <x v="13"/>
    <x v="275"/>
    <x v="275"/>
    <x v="0"/>
    <n v="4509"/>
    <x v="67"/>
    <n v="0"/>
    <n v="62"/>
    <n v="1.3750277223331116E-2"/>
    <n v="0"/>
    <x v="2180"/>
  </r>
  <r>
    <x v="13"/>
    <x v="13"/>
    <x v="275"/>
    <x v="275"/>
    <x v="1"/>
    <n v="4415"/>
    <x v="68"/>
    <n v="0"/>
    <n v="60"/>
    <n v="1.3590033975084938E-2"/>
    <n v="0"/>
    <x v="2181"/>
  </r>
  <r>
    <x v="13"/>
    <x v="13"/>
    <x v="275"/>
    <x v="275"/>
    <x v="2"/>
    <n v="4419"/>
    <x v="101"/>
    <n v="1"/>
    <n v="53"/>
    <n v="1.1767368182846799E-2"/>
    <n v="2.2629554197782303E-4"/>
    <x v="2182"/>
  </r>
  <r>
    <x v="13"/>
    <x v="13"/>
    <x v="275"/>
    <x v="275"/>
    <x v="3"/>
    <n v="4354"/>
    <x v="7"/>
    <n v="3"/>
    <n v="64"/>
    <n v="1.4010105649977032E-2"/>
    <n v="6.8902158934313273E-4"/>
    <x v="2183"/>
  </r>
  <r>
    <x v="13"/>
    <x v="13"/>
    <x v="275"/>
    <x v="275"/>
    <x v="4"/>
    <n v="4353"/>
    <x v="120"/>
    <n v="1"/>
    <n v="59"/>
    <n v="1.3324144268320699E-2"/>
    <n v="2.2972662531587412E-4"/>
    <x v="2184"/>
  </r>
  <r>
    <x v="13"/>
    <x v="13"/>
    <x v="275"/>
    <x v="275"/>
    <x v="5"/>
    <n v="4402"/>
    <x v="96"/>
    <n v="0"/>
    <n v="56"/>
    <n v="1.2721490231712857E-2"/>
    <n v="0"/>
    <x v="2185"/>
  </r>
  <r>
    <x v="13"/>
    <x v="13"/>
    <x v="275"/>
    <x v="275"/>
    <x v="6"/>
    <n v="4387"/>
    <x v="98"/>
    <n v="0"/>
    <n v="54"/>
    <n v="1.2309095053567358E-2"/>
    <n v="0"/>
    <x v="2186"/>
  </r>
  <r>
    <x v="13"/>
    <x v="13"/>
    <x v="275"/>
    <x v="275"/>
    <x v="7"/>
    <n v="4225"/>
    <x v="102"/>
    <n v="0"/>
    <n v="47"/>
    <n v="1.1124260355029586E-2"/>
    <n v="0"/>
    <x v="2187"/>
  </r>
  <r>
    <x v="13"/>
    <x v="13"/>
    <x v="276"/>
    <x v="276"/>
    <x v="0"/>
    <n v="2985"/>
    <x v="59"/>
    <n v="4"/>
    <n v="87"/>
    <n v="2.7805695142378559E-2"/>
    <n v="1.340033500837521E-3"/>
    <x v="2188"/>
  </r>
  <r>
    <x v="13"/>
    <x v="13"/>
    <x v="276"/>
    <x v="276"/>
    <x v="1"/>
    <n v="2907"/>
    <x v="211"/>
    <n v="6"/>
    <n v="85"/>
    <n v="2.7175782593739251E-2"/>
    <n v="2.0639834881320948E-3"/>
    <x v="2189"/>
  </r>
  <r>
    <x v="13"/>
    <x v="13"/>
    <x v="276"/>
    <x v="276"/>
    <x v="2"/>
    <n v="2788"/>
    <x v="224"/>
    <n v="8"/>
    <n v="82"/>
    <n v="2.654232424677188E-2"/>
    <n v="2.8694404591104736E-3"/>
    <x v="2190"/>
  </r>
  <r>
    <x v="13"/>
    <x v="13"/>
    <x v="276"/>
    <x v="276"/>
    <x v="3"/>
    <n v="2757"/>
    <x v="213"/>
    <n v="7"/>
    <n v="71"/>
    <n v="2.3213638012332245E-2"/>
    <n v="2.5389916575988395E-3"/>
    <x v="2191"/>
  </r>
  <r>
    <x v="13"/>
    <x v="13"/>
    <x v="276"/>
    <x v="276"/>
    <x v="4"/>
    <n v="2880"/>
    <x v="66"/>
    <n v="9"/>
    <n v="75"/>
    <n v="2.2916666666666665E-2"/>
    <n v="3.1250000000000002E-3"/>
    <x v="2192"/>
  </r>
  <r>
    <x v="13"/>
    <x v="13"/>
    <x v="276"/>
    <x v="276"/>
    <x v="5"/>
    <n v="2914"/>
    <x v="102"/>
    <n v="10"/>
    <n v="57"/>
    <n v="1.6129032258064516E-2"/>
    <n v="3.4317089910775567E-3"/>
    <x v="2193"/>
  </r>
  <r>
    <x v="13"/>
    <x v="13"/>
    <x v="276"/>
    <x v="276"/>
    <x v="6"/>
    <n v="2874"/>
    <x v="96"/>
    <n v="4"/>
    <n v="60"/>
    <n v="1.9485038274182326E-2"/>
    <n v="1.3917884481558804E-3"/>
    <x v="2194"/>
  </r>
  <r>
    <x v="13"/>
    <x v="13"/>
    <x v="276"/>
    <x v="276"/>
    <x v="7"/>
    <n v="2812"/>
    <x v="7"/>
    <n v="4"/>
    <n v="65"/>
    <n v="2.1692745376955903E-2"/>
    <n v="1.4224751066856331E-3"/>
    <x v="2195"/>
  </r>
  <r>
    <x v="13"/>
    <x v="13"/>
    <x v="277"/>
    <x v="277"/>
    <x v="0"/>
    <n v="3722"/>
    <x v="293"/>
    <n v="1"/>
    <n v="198"/>
    <n v="5.2928533046749063E-2"/>
    <n v="2.6867275658248256E-4"/>
    <x v="2196"/>
  </r>
  <r>
    <x v="13"/>
    <x v="13"/>
    <x v="277"/>
    <x v="277"/>
    <x v="1"/>
    <n v="3606"/>
    <x v="20"/>
    <n v="3"/>
    <n v="198"/>
    <n v="5.4076539101497505E-2"/>
    <n v="8.3194675540765393E-4"/>
    <x v="2197"/>
  </r>
  <r>
    <x v="13"/>
    <x v="13"/>
    <x v="277"/>
    <x v="277"/>
    <x v="2"/>
    <n v="3582"/>
    <x v="21"/>
    <n v="4"/>
    <n v="185"/>
    <n v="5.0530429927414855E-2"/>
    <n v="1.1166945840312675E-3"/>
    <x v="2198"/>
  </r>
  <r>
    <x v="13"/>
    <x v="13"/>
    <x v="277"/>
    <x v="277"/>
    <x v="3"/>
    <n v="3613"/>
    <x v="1"/>
    <n v="2"/>
    <n v="161"/>
    <n v="4.4007749792416277E-2"/>
    <n v="5.5355660116246884E-4"/>
    <x v="2199"/>
  </r>
  <r>
    <x v="13"/>
    <x v="13"/>
    <x v="277"/>
    <x v="277"/>
    <x v="4"/>
    <n v="3562"/>
    <x v="177"/>
    <n v="6"/>
    <n v="172"/>
    <n v="4.6603032004491861E-2"/>
    <n v="1.6844469399213925E-3"/>
    <x v="2200"/>
  </r>
  <r>
    <x v="13"/>
    <x v="13"/>
    <x v="277"/>
    <x v="277"/>
    <x v="5"/>
    <n v="3563"/>
    <x v="165"/>
    <n v="4"/>
    <n v="152"/>
    <n v="4.1538029750210495E-2"/>
    <n v="1.1226494527083919E-3"/>
    <x v="2201"/>
  </r>
  <r>
    <x v="13"/>
    <x v="13"/>
    <x v="277"/>
    <x v="277"/>
    <x v="6"/>
    <n v="3568"/>
    <x v="165"/>
    <n v="2"/>
    <n v="150"/>
    <n v="4.1479820627802692E-2"/>
    <n v="5.6053811659192824E-4"/>
    <x v="2202"/>
  </r>
  <r>
    <x v="13"/>
    <x v="13"/>
    <x v="277"/>
    <x v="277"/>
    <x v="7"/>
    <n v="3357"/>
    <x v="53"/>
    <n v="5"/>
    <n v="136"/>
    <n v="3.9022937146261545E-2"/>
    <n v="1.4894250819183796E-3"/>
    <x v="2203"/>
  </r>
  <r>
    <x v="13"/>
    <x v="13"/>
    <x v="278"/>
    <x v="278"/>
    <x v="0"/>
    <n v="1163"/>
    <x v="398"/>
    <n v="3"/>
    <n v="317"/>
    <n v="0.26999140154772139"/>
    <n v="2.5795356835769563E-3"/>
    <x v="2204"/>
  </r>
  <r>
    <x v="13"/>
    <x v="13"/>
    <x v="278"/>
    <x v="278"/>
    <x v="1"/>
    <n v="1196"/>
    <x v="399"/>
    <n v="3"/>
    <n v="347"/>
    <n v="0.28762541806020064"/>
    <n v="2.508361204013378E-3"/>
    <x v="2205"/>
  </r>
  <r>
    <x v="13"/>
    <x v="13"/>
    <x v="278"/>
    <x v="278"/>
    <x v="2"/>
    <n v="948"/>
    <x v="169"/>
    <n v="2"/>
    <n v="97"/>
    <n v="0.10021097046413502"/>
    <n v="2.1097046413502108E-3"/>
    <x v="2206"/>
  </r>
  <r>
    <x v="13"/>
    <x v="13"/>
    <x v="278"/>
    <x v="278"/>
    <x v="3"/>
    <n v="1024"/>
    <x v="113"/>
    <n v="1"/>
    <n v="87"/>
    <n v="8.3984375E-2"/>
    <n v="9.765625E-4"/>
    <x v="2207"/>
  </r>
  <r>
    <x v="13"/>
    <x v="13"/>
    <x v="278"/>
    <x v="278"/>
    <x v="4"/>
    <n v="945"/>
    <x v="60"/>
    <n v="4"/>
    <n v="82"/>
    <n v="8.2539682539682538E-2"/>
    <n v="4.2328042328042331E-3"/>
    <x v="2208"/>
  </r>
  <r>
    <x v="13"/>
    <x v="13"/>
    <x v="278"/>
    <x v="278"/>
    <x v="5"/>
    <n v="916"/>
    <x v="226"/>
    <n v="3"/>
    <n v="73"/>
    <n v="7.6419213973799124E-2"/>
    <n v="3.2751091703056767E-3"/>
    <x v="2209"/>
  </r>
  <r>
    <x v="13"/>
    <x v="13"/>
    <x v="278"/>
    <x v="278"/>
    <x v="6"/>
    <n v="910"/>
    <x v="119"/>
    <n v="2"/>
    <n v="73"/>
    <n v="7.8021978021978022E-2"/>
    <n v="2.1978021978021978E-3"/>
    <x v="2210"/>
  </r>
  <r>
    <x v="13"/>
    <x v="13"/>
    <x v="278"/>
    <x v="278"/>
    <x v="7"/>
    <n v="876"/>
    <x v="97"/>
    <n v="2"/>
    <n v="57"/>
    <n v="6.2785388127853878E-2"/>
    <n v="2.2831050228310501E-3"/>
    <x v="2211"/>
  </r>
  <r>
    <x v="13"/>
    <x v="13"/>
    <x v="279"/>
    <x v="279"/>
    <x v="0"/>
    <n v="796"/>
    <x v="36"/>
    <n v="0"/>
    <n v="27"/>
    <n v="3.391959798994975E-2"/>
    <n v="0"/>
    <x v="2212"/>
  </r>
  <r>
    <x v="13"/>
    <x v="13"/>
    <x v="279"/>
    <x v="279"/>
    <x v="1"/>
    <n v="812"/>
    <x v="36"/>
    <n v="0"/>
    <n v="27"/>
    <n v="3.3251231527093597E-2"/>
    <n v="0"/>
    <x v="2213"/>
  </r>
  <r>
    <x v="13"/>
    <x v="13"/>
    <x v="279"/>
    <x v="279"/>
    <x v="2"/>
    <n v="821"/>
    <x v="29"/>
    <n v="0"/>
    <n v="20"/>
    <n v="2.4360535931790498E-2"/>
    <n v="0"/>
    <x v="2214"/>
  </r>
  <r>
    <x v="13"/>
    <x v="13"/>
    <x v="279"/>
    <x v="279"/>
    <x v="3"/>
    <n v="820"/>
    <x v="148"/>
    <n v="0"/>
    <n v="16"/>
    <n v="1.9512195121951219E-2"/>
    <n v="0"/>
    <x v="2215"/>
  </r>
  <r>
    <x v="13"/>
    <x v="13"/>
    <x v="279"/>
    <x v="279"/>
    <x v="4"/>
    <n v="791"/>
    <x v="32"/>
    <n v="0"/>
    <n v="18"/>
    <n v="2.2756005056890013E-2"/>
    <n v="0"/>
    <x v="2216"/>
  </r>
  <r>
    <x v="13"/>
    <x v="13"/>
    <x v="279"/>
    <x v="279"/>
    <x v="5"/>
    <n v="849"/>
    <x v="147"/>
    <n v="0"/>
    <n v="17"/>
    <n v="2.0023557126030624E-2"/>
    <n v="0"/>
    <x v="2217"/>
  </r>
  <r>
    <x v="13"/>
    <x v="13"/>
    <x v="279"/>
    <x v="279"/>
    <x v="6"/>
    <n v="883"/>
    <x v="301"/>
    <n v="0"/>
    <n v="21"/>
    <n v="2.3782559456398639E-2"/>
    <n v="0"/>
    <x v="2218"/>
  </r>
  <r>
    <x v="13"/>
    <x v="13"/>
    <x v="279"/>
    <x v="279"/>
    <x v="7"/>
    <n v="863"/>
    <x v="148"/>
    <n v="0"/>
    <n v="16"/>
    <n v="1.8539976825028968E-2"/>
    <n v="0"/>
    <x v="2219"/>
  </r>
  <r>
    <x v="13"/>
    <x v="13"/>
    <x v="280"/>
    <x v="280"/>
    <x v="0"/>
    <n v="686"/>
    <x v="147"/>
    <n v="0"/>
    <n v="17"/>
    <n v="2.478134110787172E-2"/>
    <n v="0"/>
    <x v="2220"/>
  </r>
  <r>
    <x v="13"/>
    <x v="13"/>
    <x v="280"/>
    <x v="280"/>
    <x v="1"/>
    <n v="690"/>
    <x v="28"/>
    <n v="0"/>
    <n v="22"/>
    <n v="3.1884057971014491E-2"/>
    <n v="0"/>
    <x v="2221"/>
  </r>
  <r>
    <x v="13"/>
    <x v="13"/>
    <x v="280"/>
    <x v="280"/>
    <x v="2"/>
    <n v="681"/>
    <x v="32"/>
    <n v="0"/>
    <n v="18"/>
    <n v="2.643171806167401E-2"/>
    <n v="0"/>
    <x v="2222"/>
  </r>
  <r>
    <x v="13"/>
    <x v="13"/>
    <x v="280"/>
    <x v="280"/>
    <x v="3"/>
    <n v="644"/>
    <x v="148"/>
    <n v="0"/>
    <n v="16"/>
    <n v="2.4844720496894408E-2"/>
    <n v="0"/>
    <x v="2223"/>
  </r>
  <r>
    <x v="13"/>
    <x v="13"/>
    <x v="280"/>
    <x v="280"/>
    <x v="4"/>
    <n v="653"/>
    <x v="147"/>
    <n v="0"/>
    <n v="17"/>
    <n v="2.6033690658499236E-2"/>
    <n v="0"/>
    <x v="2224"/>
  </r>
  <r>
    <x v="13"/>
    <x v="13"/>
    <x v="280"/>
    <x v="280"/>
    <x v="5"/>
    <n v="679"/>
    <x v="28"/>
    <n v="0"/>
    <n v="22"/>
    <n v="3.2400589101620032E-2"/>
    <n v="0"/>
    <x v="2225"/>
  </r>
  <r>
    <x v="13"/>
    <x v="13"/>
    <x v="280"/>
    <x v="280"/>
    <x v="6"/>
    <n v="641"/>
    <x v="301"/>
    <n v="0"/>
    <n v="21"/>
    <n v="3.2761310452418098E-2"/>
    <n v="0"/>
    <x v="2226"/>
  </r>
  <r>
    <x v="13"/>
    <x v="13"/>
    <x v="280"/>
    <x v="280"/>
    <x v="7"/>
    <n v="643"/>
    <x v="147"/>
    <n v="0"/>
    <n v="17"/>
    <n v="2.6438569206842923E-2"/>
    <n v="0"/>
    <x v="2227"/>
  </r>
  <r>
    <x v="13"/>
    <x v="13"/>
    <x v="281"/>
    <x v="281"/>
    <x v="0"/>
    <n v="1315"/>
    <x v="38"/>
    <n v="0"/>
    <n v="28"/>
    <n v="2.1292775665399239E-2"/>
    <n v="0"/>
    <x v="2228"/>
  </r>
  <r>
    <x v="13"/>
    <x v="13"/>
    <x v="281"/>
    <x v="281"/>
    <x v="1"/>
    <n v="1256"/>
    <x v="173"/>
    <n v="0"/>
    <n v="25"/>
    <n v="1.9904458598726114E-2"/>
    <n v="0"/>
    <x v="2229"/>
  </r>
  <r>
    <x v="13"/>
    <x v="13"/>
    <x v="281"/>
    <x v="281"/>
    <x v="2"/>
    <n v="1247"/>
    <x v="170"/>
    <n v="0"/>
    <n v="29"/>
    <n v="2.3255813953488372E-2"/>
    <n v="0"/>
    <x v="2230"/>
  </r>
  <r>
    <x v="13"/>
    <x v="13"/>
    <x v="281"/>
    <x v="281"/>
    <x v="3"/>
    <n v="1278"/>
    <x v="34"/>
    <n v="0"/>
    <n v="30"/>
    <n v="2.3474178403755867E-2"/>
    <n v="0"/>
    <x v="2231"/>
  </r>
  <r>
    <x v="13"/>
    <x v="13"/>
    <x v="281"/>
    <x v="281"/>
    <x v="4"/>
    <n v="1309"/>
    <x v="170"/>
    <n v="0"/>
    <n v="29"/>
    <n v="2.2154316271963331E-2"/>
    <n v="0"/>
    <x v="2232"/>
  </r>
  <r>
    <x v="13"/>
    <x v="13"/>
    <x v="281"/>
    <x v="281"/>
    <x v="5"/>
    <n v="1365"/>
    <x v="173"/>
    <n v="0"/>
    <n v="25"/>
    <n v="1.8315018315018316E-2"/>
    <n v="0"/>
    <x v="2233"/>
  </r>
  <r>
    <x v="13"/>
    <x v="13"/>
    <x v="281"/>
    <x v="281"/>
    <x v="6"/>
    <n v="1493"/>
    <x v="301"/>
    <n v="0"/>
    <n v="21"/>
    <n v="1.406563965170797E-2"/>
    <n v="0"/>
    <x v="2234"/>
  </r>
  <r>
    <x v="13"/>
    <x v="13"/>
    <x v="281"/>
    <x v="281"/>
    <x v="7"/>
    <n v="1448"/>
    <x v="147"/>
    <n v="0"/>
    <n v="17"/>
    <n v="1.1740331491712707E-2"/>
    <n v="0"/>
    <x v="2235"/>
  </r>
  <r>
    <x v="13"/>
    <x v="13"/>
    <x v="282"/>
    <x v="282"/>
    <x v="0"/>
    <n v="3529"/>
    <x v="74"/>
    <n v="1"/>
    <n v="216"/>
    <n v="6.0923774440351373E-2"/>
    <n v="2.8336639274582036E-4"/>
    <x v="2236"/>
  </r>
  <r>
    <x v="13"/>
    <x v="13"/>
    <x v="282"/>
    <x v="282"/>
    <x v="1"/>
    <n v="3423"/>
    <x v="296"/>
    <n v="2"/>
    <n v="210"/>
    <n v="6.0765410458661989E-2"/>
    <n v="5.842827928717499E-4"/>
    <x v="2237"/>
  </r>
  <r>
    <x v="13"/>
    <x v="13"/>
    <x v="282"/>
    <x v="282"/>
    <x v="2"/>
    <n v="3447"/>
    <x v="126"/>
    <n v="4"/>
    <n v="215"/>
    <n v="6.1212648680011604E-2"/>
    <n v="1.1604293588627793E-3"/>
    <x v="2238"/>
  </r>
  <r>
    <x v="13"/>
    <x v="13"/>
    <x v="282"/>
    <x v="282"/>
    <x v="3"/>
    <n v="3513"/>
    <x v="296"/>
    <n v="3"/>
    <n v="211"/>
    <n v="5.9208653572445202E-2"/>
    <n v="8.5397096498719043E-4"/>
    <x v="2239"/>
  </r>
  <r>
    <x v="13"/>
    <x v="13"/>
    <x v="282"/>
    <x v="282"/>
    <x v="4"/>
    <n v="3545"/>
    <x v="217"/>
    <n v="5"/>
    <n v="239"/>
    <n v="6.6008462623413255E-2"/>
    <n v="1.4104372355430183E-3"/>
    <x v="2240"/>
  </r>
  <r>
    <x v="13"/>
    <x v="13"/>
    <x v="282"/>
    <x v="282"/>
    <x v="5"/>
    <n v="3535"/>
    <x v="75"/>
    <n v="4"/>
    <n v="225"/>
    <n v="6.251768033946252E-2"/>
    <n v="1.1315417256011315E-3"/>
    <x v="2241"/>
  </r>
  <r>
    <x v="13"/>
    <x v="13"/>
    <x v="282"/>
    <x v="282"/>
    <x v="6"/>
    <n v="3507"/>
    <x v="5"/>
    <n v="4"/>
    <n v="159"/>
    <n v="4.4197319646421443E-2"/>
    <n v="1.1405759908753922E-3"/>
    <x v="2242"/>
  </r>
  <r>
    <x v="13"/>
    <x v="13"/>
    <x v="282"/>
    <x v="282"/>
    <x v="7"/>
    <n v="3452"/>
    <x v="199"/>
    <n v="6"/>
    <n v="156"/>
    <n v="4.3453070683661645E-2"/>
    <n v="1.7381228273464658E-3"/>
    <x v="2243"/>
  </r>
  <r>
    <x v="13"/>
    <x v="13"/>
    <x v="283"/>
    <x v="283"/>
    <x v="0"/>
    <n v="1258"/>
    <x v="97"/>
    <n v="3"/>
    <n v="58"/>
    <n v="4.372019077901431E-2"/>
    <n v="2.3847376788553257E-3"/>
    <x v="2244"/>
  </r>
  <r>
    <x v="13"/>
    <x v="13"/>
    <x v="283"/>
    <x v="283"/>
    <x v="1"/>
    <n v="1231"/>
    <x v="97"/>
    <n v="1"/>
    <n v="56"/>
    <n v="4.4679122664500408E-2"/>
    <n v="8.1234768480909826E-4"/>
    <x v="2245"/>
  </r>
  <r>
    <x v="13"/>
    <x v="13"/>
    <x v="283"/>
    <x v="283"/>
    <x v="2"/>
    <n v="1229"/>
    <x v="8"/>
    <n v="2"/>
    <n v="59"/>
    <n v="4.6379170056956874E-2"/>
    <n v="1.6273393002441008E-3"/>
    <x v="2246"/>
  </r>
  <r>
    <x v="13"/>
    <x v="13"/>
    <x v="283"/>
    <x v="283"/>
    <x v="3"/>
    <n v="1246"/>
    <x v="10"/>
    <n v="3"/>
    <n v="48"/>
    <n v="3.6115569823434994E-2"/>
    <n v="2.407704654895666E-3"/>
    <x v="2247"/>
  </r>
  <r>
    <x v="13"/>
    <x v="13"/>
    <x v="283"/>
    <x v="283"/>
    <x v="4"/>
    <n v="1225"/>
    <x v="102"/>
    <n v="3"/>
    <n v="50"/>
    <n v="3.8367346938775512E-2"/>
    <n v="2.4489795918367346E-3"/>
    <x v="2248"/>
  </r>
  <r>
    <x v="13"/>
    <x v="13"/>
    <x v="283"/>
    <x v="283"/>
    <x v="5"/>
    <n v="1212"/>
    <x v="9"/>
    <n v="3"/>
    <n v="46"/>
    <n v="3.5478547854785478E-2"/>
    <n v="2.4752475247524753E-3"/>
    <x v="2249"/>
  </r>
  <r>
    <x v="13"/>
    <x v="13"/>
    <x v="283"/>
    <x v="283"/>
    <x v="6"/>
    <n v="1228"/>
    <x v="142"/>
    <n v="5"/>
    <n v="53"/>
    <n v="3.9087947882736153E-2"/>
    <n v="4.0716612377850164E-3"/>
    <x v="2250"/>
  </r>
  <r>
    <x v="13"/>
    <x v="13"/>
    <x v="283"/>
    <x v="283"/>
    <x v="7"/>
    <n v="1192"/>
    <x v="13"/>
    <n v="1"/>
    <n v="50"/>
    <n v="4.1107382550335574E-2"/>
    <n v="8.3892617449664428E-4"/>
    <x v="2251"/>
  </r>
  <r>
    <x v="13"/>
    <x v="13"/>
    <x v="284"/>
    <x v="284"/>
    <x v="0"/>
    <n v="2168"/>
    <x v="168"/>
    <n v="0"/>
    <n v="118"/>
    <n v="5.4428044280442803E-2"/>
    <n v="0"/>
    <x v="2252"/>
  </r>
  <r>
    <x v="13"/>
    <x v="13"/>
    <x v="284"/>
    <x v="284"/>
    <x v="1"/>
    <n v="2209"/>
    <x v="128"/>
    <n v="1"/>
    <n v="110"/>
    <n v="4.934359438660027E-2"/>
    <n v="4.526935264825713E-4"/>
    <x v="2253"/>
  </r>
  <r>
    <x v="13"/>
    <x v="13"/>
    <x v="284"/>
    <x v="284"/>
    <x v="2"/>
    <n v="2209"/>
    <x v="77"/>
    <n v="0"/>
    <n v="97"/>
    <n v="4.3911272068809418E-2"/>
    <n v="0"/>
    <x v="2254"/>
  </r>
  <r>
    <x v="13"/>
    <x v="13"/>
    <x v="284"/>
    <x v="284"/>
    <x v="3"/>
    <n v="2258"/>
    <x v="112"/>
    <n v="0"/>
    <n v="91"/>
    <n v="4.0301151461470328E-2"/>
    <n v="0"/>
    <x v="2255"/>
  </r>
  <r>
    <x v="13"/>
    <x v="13"/>
    <x v="284"/>
    <x v="284"/>
    <x v="4"/>
    <n v="2297"/>
    <x v="117"/>
    <n v="1"/>
    <n v="70"/>
    <n v="3.0039181541140617E-2"/>
    <n v="4.3535045711797995E-4"/>
    <x v="2256"/>
  </r>
  <r>
    <x v="13"/>
    <x v="13"/>
    <x v="284"/>
    <x v="284"/>
    <x v="5"/>
    <n v="2278"/>
    <x v="117"/>
    <n v="2"/>
    <n v="71"/>
    <n v="3.0289727831431079E-2"/>
    <n v="8.7796312554872696E-4"/>
    <x v="2257"/>
  </r>
  <r>
    <x v="13"/>
    <x v="13"/>
    <x v="284"/>
    <x v="284"/>
    <x v="6"/>
    <n v="2260"/>
    <x v="81"/>
    <n v="2"/>
    <n v="65"/>
    <n v="2.7876106194690265E-2"/>
    <n v="8.8495575221238937E-4"/>
    <x v="2258"/>
  </r>
  <r>
    <x v="13"/>
    <x v="13"/>
    <x v="284"/>
    <x v="284"/>
    <x v="7"/>
    <n v="2195"/>
    <x v="81"/>
    <n v="0"/>
    <n v="63"/>
    <n v="2.8701594533029614E-2"/>
    <n v="0"/>
    <x v="2259"/>
  </r>
  <r>
    <x v="13"/>
    <x v="13"/>
    <x v="285"/>
    <x v="285"/>
    <x v="0"/>
    <n v="830"/>
    <x v="168"/>
    <n v="4"/>
    <n v="122"/>
    <n v="0.14216867469879518"/>
    <n v="4.8192771084337354E-3"/>
    <x v="2260"/>
  </r>
  <r>
    <x v="13"/>
    <x v="13"/>
    <x v="285"/>
    <x v="285"/>
    <x v="1"/>
    <n v="815"/>
    <x v="201"/>
    <n v="4"/>
    <n v="120"/>
    <n v="0.14233128834355829"/>
    <n v="4.9079754601226997E-3"/>
    <x v="2261"/>
  </r>
  <r>
    <x v="13"/>
    <x v="13"/>
    <x v="285"/>
    <x v="285"/>
    <x v="2"/>
    <n v="1155"/>
    <x v="183"/>
    <n v="3"/>
    <n v="413"/>
    <n v="0.354978354978355"/>
    <n v="2.5974025974025974E-3"/>
    <x v="2262"/>
  </r>
  <r>
    <x v="13"/>
    <x v="13"/>
    <x v="285"/>
    <x v="285"/>
    <x v="3"/>
    <n v="1162"/>
    <x v="400"/>
    <n v="0"/>
    <n v="409"/>
    <n v="0.35197934595524955"/>
    <n v="0"/>
    <x v="2263"/>
  </r>
  <r>
    <x v="13"/>
    <x v="13"/>
    <x v="285"/>
    <x v="285"/>
    <x v="4"/>
    <n v="821"/>
    <x v="112"/>
    <n v="4"/>
    <n v="95"/>
    <n v="0.11084043848964677"/>
    <n v="4.8721071863580996E-3"/>
    <x v="2264"/>
  </r>
  <r>
    <x v="13"/>
    <x v="13"/>
    <x v="285"/>
    <x v="285"/>
    <x v="5"/>
    <n v="819"/>
    <x v="45"/>
    <n v="3"/>
    <n v="90"/>
    <n v="0.10622710622710622"/>
    <n v="3.663003663003663E-3"/>
    <x v="2265"/>
  </r>
  <r>
    <x v="13"/>
    <x v="13"/>
    <x v="285"/>
    <x v="285"/>
    <x v="6"/>
    <n v="820"/>
    <x v="58"/>
    <n v="2"/>
    <n v="90"/>
    <n v="0.10731707317073171"/>
    <n v="2.4390243902439024E-3"/>
    <x v="2266"/>
  </r>
  <r>
    <x v="13"/>
    <x v="13"/>
    <x v="285"/>
    <x v="285"/>
    <x v="7"/>
    <n v="830"/>
    <x v="65"/>
    <n v="2"/>
    <n v="69"/>
    <n v="8.0722891566265054E-2"/>
    <n v="2.4096385542168677E-3"/>
    <x v="2267"/>
  </r>
  <r>
    <x v="13"/>
    <x v="13"/>
    <x v="286"/>
    <x v="286"/>
    <x v="0"/>
    <n v="1105"/>
    <x v="112"/>
    <n v="16"/>
    <n v="107"/>
    <n v="8.2352941176470587E-2"/>
    <n v="1.4479638009049774E-2"/>
    <x v="2268"/>
  </r>
  <r>
    <x v="13"/>
    <x v="13"/>
    <x v="286"/>
    <x v="286"/>
    <x v="1"/>
    <n v="1094"/>
    <x v="109"/>
    <n v="12"/>
    <n v="101"/>
    <n v="8.135283363802559E-2"/>
    <n v="1.0968921389396709E-2"/>
    <x v="2269"/>
  </r>
  <r>
    <x v="13"/>
    <x v="13"/>
    <x v="286"/>
    <x v="286"/>
    <x v="2"/>
    <n v="1092"/>
    <x v="63"/>
    <n v="11"/>
    <n v="104"/>
    <n v="8.5164835164835168E-2"/>
    <n v="1.0073260073260074E-2"/>
    <x v="2270"/>
  </r>
  <r>
    <x v="13"/>
    <x v="13"/>
    <x v="286"/>
    <x v="286"/>
    <x v="3"/>
    <n v="1080"/>
    <x v="111"/>
    <n v="12"/>
    <n v="97"/>
    <n v="7.8703703703703706E-2"/>
    <n v="1.1111111111111112E-2"/>
    <x v="2271"/>
  </r>
  <r>
    <x v="13"/>
    <x v="13"/>
    <x v="286"/>
    <x v="286"/>
    <x v="4"/>
    <n v="1075"/>
    <x v="109"/>
    <n v="10"/>
    <n v="99"/>
    <n v="8.2790697674418601E-2"/>
    <n v="9.3023255813953487E-3"/>
    <x v="2272"/>
  </r>
  <r>
    <x v="13"/>
    <x v="13"/>
    <x v="286"/>
    <x v="286"/>
    <x v="5"/>
    <n v="1023"/>
    <x v="212"/>
    <n v="14"/>
    <n v="82"/>
    <n v="6.647116324535679E-2"/>
    <n v="1.3685239491691105E-2"/>
    <x v="2273"/>
  </r>
  <r>
    <x v="13"/>
    <x v="13"/>
    <x v="286"/>
    <x v="286"/>
    <x v="6"/>
    <n v="1042"/>
    <x v="226"/>
    <n v="14"/>
    <n v="84"/>
    <n v="6.71785028790787E-2"/>
    <n v="1.3435700575815739E-2"/>
    <x v="2274"/>
  </r>
  <r>
    <x v="13"/>
    <x v="13"/>
    <x v="286"/>
    <x v="286"/>
    <x v="7"/>
    <n v="1007"/>
    <x v="120"/>
    <n v="16"/>
    <n v="74"/>
    <n v="5.7596822244289969E-2"/>
    <n v="1.5888778550148957E-2"/>
    <x v="2275"/>
  </r>
  <r>
    <x v="13"/>
    <x v="13"/>
    <x v="287"/>
    <x v="287"/>
    <x v="0"/>
    <n v="3996"/>
    <x v="128"/>
    <n v="7"/>
    <n v="116"/>
    <n v="2.7277277277277277E-2"/>
    <n v="1.7517517517517517E-3"/>
    <x v="2276"/>
  </r>
  <r>
    <x v="13"/>
    <x v="13"/>
    <x v="287"/>
    <x v="287"/>
    <x v="1"/>
    <n v="3825"/>
    <x v="1"/>
    <n v="9"/>
    <n v="168"/>
    <n v="4.1568627450980389E-2"/>
    <n v="2.352941176470588E-3"/>
    <x v="2277"/>
  </r>
  <r>
    <x v="13"/>
    <x v="13"/>
    <x v="287"/>
    <x v="287"/>
    <x v="2"/>
    <n v="3669"/>
    <x v="91"/>
    <n v="11"/>
    <n v="107"/>
    <n v="2.616516762060507E-2"/>
    <n v="2.998092123194331E-3"/>
    <x v="2278"/>
  </r>
  <r>
    <x v="13"/>
    <x v="13"/>
    <x v="287"/>
    <x v="287"/>
    <x v="3"/>
    <n v="3712"/>
    <x v="140"/>
    <n v="12"/>
    <n v="133"/>
    <n v="3.2596982758620691E-2"/>
    <n v="3.2327586206896551E-3"/>
    <x v="2279"/>
  </r>
  <r>
    <x v="13"/>
    <x v="13"/>
    <x v="287"/>
    <x v="287"/>
    <x v="4"/>
    <n v="3813"/>
    <x v="256"/>
    <n v="12"/>
    <n v="219"/>
    <n v="5.4287962234461057E-2"/>
    <n v="3.1471282454760031E-3"/>
    <x v="2280"/>
  </r>
  <r>
    <x v="13"/>
    <x v="13"/>
    <x v="287"/>
    <x v="287"/>
    <x v="5"/>
    <n v="3750"/>
    <x v="291"/>
    <n v="12"/>
    <n v="226"/>
    <n v="5.7066666666666668E-2"/>
    <n v="3.2000000000000002E-3"/>
    <x v="2281"/>
  </r>
  <r>
    <x v="13"/>
    <x v="13"/>
    <x v="287"/>
    <x v="287"/>
    <x v="6"/>
    <n v="3641"/>
    <x v="59"/>
    <n v="17"/>
    <n v="100"/>
    <n v="2.279593518264213E-2"/>
    <n v="4.6690469651194727E-3"/>
    <x v="2282"/>
  </r>
  <r>
    <x v="13"/>
    <x v="13"/>
    <x v="287"/>
    <x v="287"/>
    <x v="7"/>
    <n v="3680"/>
    <x v="81"/>
    <n v="13"/>
    <n v="76"/>
    <n v="1.7119565217391303E-2"/>
    <n v="3.5326086956521739E-3"/>
    <x v="2283"/>
  </r>
  <r>
    <x v="13"/>
    <x v="13"/>
    <x v="288"/>
    <x v="288"/>
    <x v="0"/>
    <n v="2929"/>
    <x v="387"/>
    <n v="34"/>
    <n v="333"/>
    <n v="0.10208262205530898"/>
    <n v="1.1608057357459884E-2"/>
    <x v="2284"/>
  </r>
  <r>
    <x v="13"/>
    <x v="13"/>
    <x v="288"/>
    <x v="288"/>
    <x v="1"/>
    <n v="2874"/>
    <x v="391"/>
    <n v="29"/>
    <n v="320"/>
    <n v="0.10125260960334029"/>
    <n v="1.0090466249130133E-2"/>
    <x v="1064"/>
  </r>
  <r>
    <x v="13"/>
    <x v="13"/>
    <x v="288"/>
    <x v="288"/>
    <x v="2"/>
    <n v="2885"/>
    <x v="23"/>
    <n v="26"/>
    <n v="314"/>
    <n v="9.9826689774696706E-2"/>
    <n v="9.0121317157712301E-3"/>
    <x v="2285"/>
  </r>
  <r>
    <x v="13"/>
    <x v="13"/>
    <x v="288"/>
    <x v="288"/>
    <x v="3"/>
    <n v="2846"/>
    <x v="388"/>
    <n v="30"/>
    <n v="317"/>
    <n v="0.10084328882642304"/>
    <n v="1.0541110330288124E-2"/>
    <x v="2286"/>
  </r>
  <r>
    <x v="13"/>
    <x v="13"/>
    <x v="288"/>
    <x v="288"/>
    <x v="4"/>
    <n v="2882"/>
    <x v="359"/>
    <n v="28"/>
    <n v="345"/>
    <n v="0.10999306037473977"/>
    <n v="9.7154753643303258E-3"/>
    <x v="2287"/>
  </r>
  <r>
    <x v="13"/>
    <x v="13"/>
    <x v="288"/>
    <x v="288"/>
    <x v="5"/>
    <n v="2846"/>
    <x v="24"/>
    <n v="34"/>
    <n v="298"/>
    <n v="9.2761770906535493E-2"/>
    <n v="1.1946591707659873E-2"/>
    <x v="2288"/>
  </r>
  <r>
    <x v="13"/>
    <x v="13"/>
    <x v="288"/>
    <x v="288"/>
    <x v="6"/>
    <n v="2840"/>
    <x v="401"/>
    <n v="37"/>
    <n v="277"/>
    <n v="8.4507042253521125E-2"/>
    <n v="1.3028169014084507E-2"/>
    <x v="2289"/>
  </r>
  <r>
    <x v="13"/>
    <x v="13"/>
    <x v="288"/>
    <x v="288"/>
    <x v="7"/>
    <n v="2832"/>
    <x v="25"/>
    <n v="31"/>
    <n v="241"/>
    <n v="7.4152542372881353E-2"/>
    <n v="1.0946327683615819E-2"/>
    <x v="2290"/>
  </r>
  <r>
    <x v="13"/>
    <x v="13"/>
    <x v="289"/>
    <x v="289"/>
    <x v="0"/>
    <n v="848"/>
    <x v="168"/>
    <n v="8"/>
    <n v="126"/>
    <n v="0.13915094339622641"/>
    <n v="9.433962264150943E-3"/>
    <x v="2291"/>
  </r>
  <r>
    <x v="13"/>
    <x v="13"/>
    <x v="289"/>
    <x v="289"/>
    <x v="1"/>
    <n v="898"/>
    <x v="56"/>
    <n v="9"/>
    <n v="117"/>
    <n v="0.12026726057906459"/>
    <n v="1.002227171492205E-2"/>
    <x v="2292"/>
  </r>
  <r>
    <x v="13"/>
    <x v="13"/>
    <x v="289"/>
    <x v="289"/>
    <x v="2"/>
    <n v="907"/>
    <x v="127"/>
    <n v="8"/>
    <n v="112"/>
    <n v="0.11466372657111357"/>
    <n v="8.8202866593164279E-3"/>
    <x v="2293"/>
  </r>
  <r>
    <x v="13"/>
    <x v="13"/>
    <x v="289"/>
    <x v="289"/>
    <x v="3"/>
    <n v="885"/>
    <x v="93"/>
    <n v="9"/>
    <n v="108"/>
    <n v="0.11186440677966102"/>
    <n v="1.0169491525423728E-2"/>
    <x v="2294"/>
  </r>
  <r>
    <x v="13"/>
    <x v="13"/>
    <x v="289"/>
    <x v="289"/>
    <x v="4"/>
    <n v="923"/>
    <x v="109"/>
    <n v="12"/>
    <n v="101"/>
    <n v="9.6424702058504869E-2"/>
    <n v="1.3001083423618635E-2"/>
    <x v="2295"/>
  </r>
  <r>
    <x v="13"/>
    <x v="13"/>
    <x v="289"/>
    <x v="289"/>
    <x v="5"/>
    <n v="916"/>
    <x v="78"/>
    <n v="13"/>
    <n v="95"/>
    <n v="8.9519650655021835E-2"/>
    <n v="1.4192139737991267E-2"/>
    <x v="2296"/>
  </r>
  <r>
    <x v="13"/>
    <x v="13"/>
    <x v="289"/>
    <x v="289"/>
    <x v="6"/>
    <n v="922"/>
    <x v="78"/>
    <n v="7"/>
    <n v="89"/>
    <n v="8.8937093275488072E-2"/>
    <n v="7.5921908893709323E-3"/>
    <x v="2297"/>
  </r>
  <r>
    <x v="13"/>
    <x v="13"/>
    <x v="289"/>
    <x v="289"/>
    <x v="7"/>
    <n v="860"/>
    <x v="304"/>
    <n v="6"/>
    <n v="82"/>
    <n v="8.8372093023255813E-2"/>
    <n v="6.9767441860465115E-3"/>
    <x v="2298"/>
  </r>
  <r>
    <x v="13"/>
    <x v="13"/>
    <x v="290"/>
    <x v="290"/>
    <x v="0"/>
    <n v="737"/>
    <x v="119"/>
    <n v="3"/>
    <n v="74"/>
    <n v="9.6336499321573954E-2"/>
    <n v="4.0705563093622792E-3"/>
    <x v="2299"/>
  </r>
  <r>
    <x v="13"/>
    <x v="13"/>
    <x v="290"/>
    <x v="290"/>
    <x v="1"/>
    <n v="753"/>
    <x v="66"/>
    <n v="4"/>
    <n v="70"/>
    <n v="8.7649402390438252E-2"/>
    <n v="5.3120849933598934E-3"/>
    <x v="2300"/>
  </r>
  <r>
    <x v="13"/>
    <x v="13"/>
    <x v="290"/>
    <x v="290"/>
    <x v="2"/>
    <n v="725"/>
    <x v="213"/>
    <n v="3"/>
    <n v="67"/>
    <n v="8.827586206896551E-2"/>
    <n v="4.1379310344827587E-3"/>
    <x v="2301"/>
  </r>
  <r>
    <x v="13"/>
    <x v="13"/>
    <x v="290"/>
    <x v="290"/>
    <x v="3"/>
    <n v="683"/>
    <x v="98"/>
    <n v="4"/>
    <n v="58"/>
    <n v="7.9062957540263545E-2"/>
    <n v="5.8565153733528552E-3"/>
    <x v="2302"/>
  </r>
  <r>
    <x v="13"/>
    <x v="13"/>
    <x v="290"/>
    <x v="290"/>
    <x v="4"/>
    <n v="662"/>
    <x v="100"/>
    <n v="8"/>
    <n v="59"/>
    <n v="7.7039274924471296E-2"/>
    <n v="1.2084592145015106E-2"/>
    <x v="2303"/>
  </r>
  <r>
    <x v="13"/>
    <x v="13"/>
    <x v="290"/>
    <x v="290"/>
    <x v="5"/>
    <n v="657"/>
    <x v="307"/>
    <n v="7"/>
    <n v="51"/>
    <n v="6.6971080669710803E-2"/>
    <n v="1.06544901065449E-2"/>
    <x v="2304"/>
  </r>
  <r>
    <x v="13"/>
    <x v="13"/>
    <x v="290"/>
    <x v="290"/>
    <x v="6"/>
    <n v="642"/>
    <x v="307"/>
    <n v="6"/>
    <n v="50"/>
    <n v="6.8535825545171333E-2"/>
    <n v="9.3457943925233638E-3"/>
    <x v="2305"/>
  </r>
  <r>
    <x v="13"/>
    <x v="13"/>
    <x v="290"/>
    <x v="290"/>
    <x v="7"/>
    <n v="614"/>
    <x v="103"/>
    <n v="10"/>
    <n v="52"/>
    <n v="6.8403908794788276E-2"/>
    <n v="1.6286644951140065E-2"/>
    <x v="2306"/>
  </r>
  <r>
    <x v="13"/>
    <x v="13"/>
    <x v="291"/>
    <x v="291"/>
    <x v="0"/>
    <n v="953"/>
    <x v="65"/>
    <n v="0"/>
    <n v="67"/>
    <n v="7.0304302203567676E-2"/>
    <n v="0"/>
    <x v="2307"/>
  </r>
  <r>
    <x v="13"/>
    <x v="13"/>
    <x v="291"/>
    <x v="291"/>
    <x v="1"/>
    <n v="974"/>
    <x v="119"/>
    <n v="0"/>
    <n v="71"/>
    <n v="7.2895277207392195E-2"/>
    <n v="0"/>
    <x v="2308"/>
  </r>
  <r>
    <x v="13"/>
    <x v="13"/>
    <x v="291"/>
    <x v="291"/>
    <x v="2"/>
    <n v="1015"/>
    <x v="112"/>
    <n v="0"/>
    <n v="91"/>
    <n v="8.9655172413793102E-2"/>
    <n v="0"/>
    <x v="2309"/>
  </r>
  <r>
    <x v="13"/>
    <x v="13"/>
    <x v="291"/>
    <x v="291"/>
    <x v="3"/>
    <n v="988"/>
    <x v="120"/>
    <n v="0"/>
    <n v="58"/>
    <n v="5.8704453441295545E-2"/>
    <n v="0"/>
    <x v="2310"/>
  </r>
  <r>
    <x v="13"/>
    <x v="13"/>
    <x v="291"/>
    <x v="291"/>
    <x v="4"/>
    <n v="1003"/>
    <x v="102"/>
    <n v="0"/>
    <n v="47"/>
    <n v="4.6859421734795612E-2"/>
    <n v="0"/>
    <x v="2311"/>
  </r>
  <r>
    <x v="13"/>
    <x v="13"/>
    <x v="291"/>
    <x v="291"/>
    <x v="5"/>
    <n v="1028"/>
    <x v="100"/>
    <n v="0"/>
    <n v="51"/>
    <n v="4.9610894941634238E-2"/>
    <n v="0"/>
    <x v="2312"/>
  </r>
  <r>
    <x v="13"/>
    <x v="13"/>
    <x v="291"/>
    <x v="291"/>
    <x v="6"/>
    <n v="1035"/>
    <x v="10"/>
    <n v="0"/>
    <n v="45"/>
    <n v="4.3478260869565216E-2"/>
    <n v="0"/>
    <x v="2313"/>
  </r>
  <r>
    <x v="13"/>
    <x v="13"/>
    <x v="291"/>
    <x v="291"/>
    <x v="7"/>
    <n v="1005"/>
    <x v="145"/>
    <n v="0"/>
    <n v="39"/>
    <n v="3.880597014925373E-2"/>
    <n v="0"/>
    <x v="2314"/>
  </r>
  <r>
    <x v="13"/>
    <x v="13"/>
    <x v="292"/>
    <x v="292"/>
    <x v="0"/>
    <n v="1570"/>
    <x v="215"/>
    <n v="5"/>
    <n v="134"/>
    <n v="8.2165605095541397E-2"/>
    <n v="3.1847133757961785E-3"/>
    <x v="2315"/>
  </r>
  <r>
    <x v="13"/>
    <x v="13"/>
    <x v="292"/>
    <x v="292"/>
    <x v="1"/>
    <n v="1546"/>
    <x v="132"/>
    <n v="6"/>
    <n v="129"/>
    <n v="7.9560155239327301E-2"/>
    <n v="3.8809831824062097E-3"/>
    <x v="2316"/>
  </r>
  <r>
    <x v="13"/>
    <x v="13"/>
    <x v="292"/>
    <x v="292"/>
    <x v="2"/>
    <n v="1521"/>
    <x v="159"/>
    <n v="4"/>
    <n v="123"/>
    <n v="7.8238001314924394E-2"/>
    <n v="2.6298487836949377E-3"/>
    <x v="2317"/>
  </r>
  <r>
    <x v="13"/>
    <x v="13"/>
    <x v="292"/>
    <x v="292"/>
    <x v="3"/>
    <n v="1490"/>
    <x v="210"/>
    <n v="6"/>
    <n v="116"/>
    <n v="7.3825503355704702E-2"/>
    <n v="4.0268456375838931E-3"/>
    <x v="2318"/>
  </r>
  <r>
    <x v="13"/>
    <x v="13"/>
    <x v="292"/>
    <x v="292"/>
    <x v="4"/>
    <n v="1542"/>
    <x v="127"/>
    <n v="8"/>
    <n v="112"/>
    <n v="6.744487678339818E-2"/>
    <n v="5.1880674448767832E-3"/>
    <x v="2319"/>
  </r>
  <r>
    <x v="13"/>
    <x v="13"/>
    <x v="292"/>
    <x v="292"/>
    <x v="5"/>
    <n v="1540"/>
    <x v="93"/>
    <n v="7"/>
    <n v="106"/>
    <n v="6.4285714285714279E-2"/>
    <n v="4.5454545454545452E-3"/>
    <x v="2320"/>
  </r>
  <r>
    <x v="13"/>
    <x v="13"/>
    <x v="292"/>
    <x v="292"/>
    <x v="6"/>
    <n v="1571"/>
    <x v="116"/>
    <n v="9"/>
    <n v="103"/>
    <n v="5.9834500318268619E-2"/>
    <n v="5.7288351368555059E-3"/>
    <x v="2321"/>
  </r>
  <r>
    <x v="13"/>
    <x v="13"/>
    <x v="292"/>
    <x v="292"/>
    <x v="7"/>
    <n v="1511"/>
    <x v="78"/>
    <n v="5"/>
    <n v="87"/>
    <n v="5.4268696227663796E-2"/>
    <n v="3.3090668431502318E-3"/>
    <x v="2322"/>
  </r>
  <r>
    <x v="14"/>
    <x v="14"/>
    <x v="293"/>
    <x v="293"/>
    <x v="0"/>
    <n v="106644"/>
    <x v="402"/>
    <n v="26"/>
    <n v="464"/>
    <n v="4.1071227635872624E-3"/>
    <n v="2.4380180788417539E-4"/>
    <x v="2323"/>
  </r>
  <r>
    <x v="14"/>
    <x v="14"/>
    <x v="293"/>
    <x v="293"/>
    <x v="1"/>
    <n v="105209"/>
    <x v="403"/>
    <n v="31"/>
    <n v="518"/>
    <n v="4.6288815595623952E-3"/>
    <n v="2.9465159824729821E-4"/>
    <x v="2324"/>
  </r>
  <r>
    <x v="14"/>
    <x v="14"/>
    <x v="293"/>
    <x v="293"/>
    <x v="2"/>
    <n v="106119"/>
    <x v="404"/>
    <n v="32"/>
    <n v="415"/>
    <n v="3.6091557591006324E-3"/>
    <n v="3.0154826185697188E-4"/>
    <x v="2325"/>
  </r>
  <r>
    <x v="14"/>
    <x v="14"/>
    <x v="293"/>
    <x v="293"/>
    <x v="3"/>
    <n v="108655"/>
    <x v="218"/>
    <n v="22"/>
    <n v="267"/>
    <n v="2.2548433113984629E-3"/>
    <n v="2.0247572592149463E-4"/>
    <x v="2326"/>
  </r>
  <r>
    <x v="14"/>
    <x v="14"/>
    <x v="293"/>
    <x v="293"/>
    <x v="4"/>
    <n v="111246"/>
    <x v="251"/>
    <n v="25"/>
    <n v="260"/>
    <n v="2.1124355032989951E-3"/>
    <n v="2.2472718120202076E-4"/>
    <x v="2327"/>
  </r>
  <r>
    <x v="14"/>
    <x v="14"/>
    <x v="293"/>
    <x v="293"/>
    <x v="5"/>
    <n v="112854"/>
    <x v="315"/>
    <n v="29"/>
    <n v="267"/>
    <n v="2.1089194888971592E-3"/>
    <n v="2.5696918142024207E-4"/>
    <x v="2328"/>
  </r>
  <r>
    <x v="14"/>
    <x v="14"/>
    <x v="293"/>
    <x v="293"/>
    <x v="6"/>
    <n v="114321"/>
    <x v="252"/>
    <n v="39"/>
    <n v="272"/>
    <n v="2.0381207302245432E-3"/>
    <n v="3.4114467158264885E-4"/>
    <x v="2329"/>
  </r>
  <r>
    <x v="14"/>
    <x v="14"/>
    <x v="293"/>
    <x v="293"/>
    <x v="7"/>
    <n v="113020"/>
    <x v="263"/>
    <n v="33"/>
    <n v="242"/>
    <n v="1.8492302247389843E-3"/>
    <n v="2.919837196956291E-4"/>
    <x v="2330"/>
  </r>
  <r>
    <x v="14"/>
    <x v="14"/>
    <x v="294"/>
    <x v="294"/>
    <x v="0"/>
    <n v="1805"/>
    <x v="132"/>
    <n v="10"/>
    <n v="133"/>
    <n v="6.8144044321329644E-2"/>
    <n v="5.5401662049861496E-3"/>
    <x v="2331"/>
  </r>
  <r>
    <x v="14"/>
    <x v="14"/>
    <x v="294"/>
    <x v="294"/>
    <x v="1"/>
    <n v="1865"/>
    <x v="254"/>
    <n v="10"/>
    <n v="209"/>
    <n v="0.1067024128686327"/>
    <n v="5.3619302949061663E-3"/>
    <x v="2332"/>
  </r>
  <r>
    <x v="14"/>
    <x v="14"/>
    <x v="294"/>
    <x v="294"/>
    <x v="2"/>
    <n v="1951"/>
    <x v="25"/>
    <n v="6"/>
    <n v="216"/>
    <n v="0.10763710917478217"/>
    <n v="3.0753459764223477E-3"/>
    <x v="2333"/>
  </r>
  <r>
    <x v="14"/>
    <x v="14"/>
    <x v="294"/>
    <x v="294"/>
    <x v="3"/>
    <n v="1963"/>
    <x v="253"/>
    <n v="4"/>
    <n v="189"/>
    <n v="9.4243504839531325E-2"/>
    <n v="2.0376974019358125E-3"/>
    <x v="2334"/>
  </r>
  <r>
    <x v="14"/>
    <x v="14"/>
    <x v="294"/>
    <x v="294"/>
    <x v="4"/>
    <n v="1980"/>
    <x v="50"/>
    <n v="9"/>
    <n v="171"/>
    <n v="8.1818181818181818E-2"/>
    <n v="4.5454545454545452E-3"/>
    <x v="2335"/>
  </r>
  <r>
    <x v="14"/>
    <x v="14"/>
    <x v="294"/>
    <x v="294"/>
    <x v="5"/>
    <n v="1999"/>
    <x v="1"/>
    <n v="8"/>
    <n v="167"/>
    <n v="7.9539769884942477E-2"/>
    <n v="4.0020010005002498E-3"/>
    <x v="2336"/>
  </r>
  <r>
    <x v="14"/>
    <x v="14"/>
    <x v="294"/>
    <x v="294"/>
    <x v="6"/>
    <n v="2018"/>
    <x v="269"/>
    <n v="9"/>
    <n v="179"/>
    <n v="8.424182358771061E-2"/>
    <n v="4.4598612487611496E-3"/>
    <x v="2337"/>
  </r>
  <r>
    <x v="14"/>
    <x v="14"/>
    <x v="294"/>
    <x v="294"/>
    <x v="7"/>
    <n v="1937"/>
    <x v="108"/>
    <n v="7"/>
    <n v="134"/>
    <n v="6.5565307176045431E-2"/>
    <n v="3.6138358286009293E-3"/>
    <x v="2338"/>
  </r>
  <r>
    <x v="14"/>
    <x v="14"/>
    <x v="295"/>
    <x v="295"/>
    <x v="0"/>
    <n v="397"/>
    <x v="7"/>
    <n v="7"/>
    <n v="68"/>
    <n v="0.15365239294710328"/>
    <n v="1.7632241813602016E-2"/>
    <x v="2339"/>
  </r>
  <r>
    <x v="14"/>
    <x v="14"/>
    <x v="295"/>
    <x v="295"/>
    <x v="1"/>
    <n v="379"/>
    <x v="96"/>
    <n v="7"/>
    <n v="63"/>
    <n v="0.14775725593667546"/>
    <n v="1.8469656992084433E-2"/>
    <x v="2340"/>
  </r>
  <r>
    <x v="14"/>
    <x v="14"/>
    <x v="295"/>
    <x v="295"/>
    <x v="2"/>
    <n v="385"/>
    <x v="97"/>
    <n v="7"/>
    <n v="62"/>
    <n v="0.14285714285714285"/>
    <n v="1.8181818181818181E-2"/>
    <x v="2341"/>
  </r>
  <r>
    <x v="14"/>
    <x v="14"/>
    <x v="295"/>
    <x v="295"/>
    <x v="3"/>
    <n v="392"/>
    <x v="12"/>
    <n v="6"/>
    <n v="52"/>
    <n v="0.11734693877551021"/>
    <n v="1.5306122448979591E-2"/>
    <x v="2342"/>
  </r>
  <r>
    <x v="14"/>
    <x v="14"/>
    <x v="295"/>
    <x v="295"/>
    <x v="4"/>
    <n v="396"/>
    <x v="12"/>
    <n v="9"/>
    <n v="55"/>
    <n v="0.11616161616161616"/>
    <n v="2.2727272727272728E-2"/>
    <x v="43"/>
  </r>
  <r>
    <x v="14"/>
    <x v="14"/>
    <x v="295"/>
    <x v="295"/>
    <x v="5"/>
    <n v="382"/>
    <x v="145"/>
    <n v="8"/>
    <n v="47"/>
    <n v="0.10209424083769633"/>
    <n v="2.0942408376963352E-2"/>
    <x v="2343"/>
  </r>
  <r>
    <x v="14"/>
    <x v="14"/>
    <x v="295"/>
    <x v="295"/>
    <x v="6"/>
    <n v="369"/>
    <x v="105"/>
    <n v="7"/>
    <n v="44"/>
    <n v="0.1002710027100271"/>
    <n v="1.8970189701897018E-2"/>
    <x v="2344"/>
  </r>
  <r>
    <x v="14"/>
    <x v="14"/>
    <x v="295"/>
    <x v="295"/>
    <x v="7"/>
    <n v="356"/>
    <x v="172"/>
    <n v="5"/>
    <n v="40"/>
    <n v="9.8314606741573038E-2"/>
    <n v="1.4044943820224719E-2"/>
    <x v="2345"/>
  </r>
  <r>
    <x v="14"/>
    <x v="14"/>
    <x v="296"/>
    <x v="296"/>
    <x v="0"/>
    <n v="1992"/>
    <x v="77"/>
    <n v="0"/>
    <n v="97"/>
    <n v="4.8694779116465865E-2"/>
    <n v="0"/>
    <x v="2346"/>
  </r>
  <r>
    <x v="14"/>
    <x v="14"/>
    <x v="296"/>
    <x v="296"/>
    <x v="1"/>
    <n v="2072"/>
    <x v="58"/>
    <n v="0"/>
    <n v="88"/>
    <n v="4.2471042471042469E-2"/>
    <n v="0"/>
    <x v="2347"/>
  </r>
  <r>
    <x v="14"/>
    <x v="14"/>
    <x v="296"/>
    <x v="296"/>
    <x v="2"/>
    <n v="2202"/>
    <x v="61"/>
    <n v="0"/>
    <n v="75"/>
    <n v="3.4059945504087197E-2"/>
    <n v="0"/>
    <x v="2348"/>
  </r>
  <r>
    <x v="14"/>
    <x v="14"/>
    <x v="296"/>
    <x v="296"/>
    <x v="3"/>
    <n v="2217"/>
    <x v="65"/>
    <n v="2"/>
    <n v="69"/>
    <n v="3.0221019395579612E-2"/>
    <n v="9.0211998195760036E-4"/>
    <x v="2349"/>
  </r>
  <r>
    <x v="14"/>
    <x v="14"/>
    <x v="296"/>
    <x v="296"/>
    <x v="4"/>
    <n v="2249"/>
    <x v="212"/>
    <n v="1"/>
    <n v="69"/>
    <n v="3.0235660293463761E-2"/>
    <n v="4.4464206313917296E-4"/>
    <x v="2350"/>
  </r>
  <r>
    <x v="14"/>
    <x v="14"/>
    <x v="296"/>
    <x v="296"/>
    <x v="5"/>
    <n v="2299"/>
    <x v="68"/>
    <n v="1"/>
    <n v="61"/>
    <n v="2.6098303610265331E-2"/>
    <n v="4.3497172683775554E-4"/>
    <x v="2351"/>
  </r>
  <r>
    <x v="14"/>
    <x v="14"/>
    <x v="296"/>
    <x v="296"/>
    <x v="6"/>
    <n v="2473"/>
    <x v="227"/>
    <n v="1"/>
    <n v="60"/>
    <n v="2.3857662757784066E-2"/>
    <n v="4.0436716538617062E-4"/>
    <x v="2352"/>
  </r>
  <r>
    <x v="14"/>
    <x v="14"/>
    <x v="296"/>
    <x v="296"/>
    <x v="7"/>
    <n v="2413"/>
    <x v="12"/>
    <n v="2"/>
    <n v="48"/>
    <n v="1.9063406547865726E-2"/>
    <n v="8.2884376295068376E-4"/>
    <x v="2353"/>
  </r>
  <r>
    <x v="14"/>
    <x v="14"/>
    <x v="297"/>
    <x v="297"/>
    <x v="0"/>
    <n v="2182"/>
    <x v="170"/>
    <n v="0"/>
    <n v="29"/>
    <n v="1.3290559120073327E-2"/>
    <n v="0"/>
    <x v="2354"/>
  </r>
  <r>
    <x v="14"/>
    <x v="14"/>
    <x v="297"/>
    <x v="297"/>
    <x v="1"/>
    <n v="2281"/>
    <x v="36"/>
    <n v="0"/>
    <n v="27"/>
    <n v="1.183691363437089E-2"/>
    <n v="0"/>
    <x v="2355"/>
  </r>
  <r>
    <x v="14"/>
    <x v="14"/>
    <x v="297"/>
    <x v="297"/>
    <x v="2"/>
    <n v="2260"/>
    <x v="301"/>
    <n v="0"/>
    <n v="21"/>
    <n v="9.2920353982300884E-3"/>
    <n v="0"/>
    <x v="2356"/>
  </r>
  <r>
    <x v="14"/>
    <x v="14"/>
    <x v="297"/>
    <x v="297"/>
    <x v="3"/>
    <n v="2187"/>
    <x v="301"/>
    <n v="0"/>
    <n v="21"/>
    <n v="9.6021947873799734E-3"/>
    <n v="0"/>
    <x v="2155"/>
  </r>
  <r>
    <x v="14"/>
    <x v="14"/>
    <x v="297"/>
    <x v="297"/>
    <x v="4"/>
    <n v="2299"/>
    <x v="28"/>
    <n v="0"/>
    <n v="22"/>
    <n v="9.5693779904306216E-3"/>
    <n v="0"/>
    <x v="2357"/>
  </r>
  <r>
    <x v="14"/>
    <x v="14"/>
    <x v="297"/>
    <x v="297"/>
    <x v="5"/>
    <n v="2411"/>
    <x v="36"/>
    <n v="0"/>
    <n v="27"/>
    <n v="1.1198672749896308E-2"/>
    <n v="0"/>
    <x v="2358"/>
  </r>
  <r>
    <x v="14"/>
    <x v="14"/>
    <x v="297"/>
    <x v="297"/>
    <x v="6"/>
    <n v="2537"/>
    <x v="29"/>
    <n v="0"/>
    <n v="20"/>
    <n v="7.883326763894364E-3"/>
    <n v="0"/>
    <x v="2359"/>
  </r>
  <r>
    <x v="14"/>
    <x v="14"/>
    <x v="297"/>
    <x v="297"/>
    <x v="7"/>
    <n v="2625"/>
    <x v="32"/>
    <n v="0"/>
    <n v="18"/>
    <n v="6.8571428571428568E-3"/>
    <n v="0"/>
    <x v="2360"/>
  </r>
  <r>
    <x v="14"/>
    <x v="14"/>
    <x v="298"/>
    <x v="298"/>
    <x v="0"/>
    <n v="2428"/>
    <x v="163"/>
    <n v="1"/>
    <n v="205"/>
    <n v="8.4019769357495888E-2"/>
    <n v="4.1186161449752884E-4"/>
    <x v="2361"/>
  </r>
  <r>
    <x v="14"/>
    <x v="14"/>
    <x v="298"/>
    <x v="298"/>
    <x v="1"/>
    <n v="2382"/>
    <x v="293"/>
    <n v="1"/>
    <n v="198"/>
    <n v="8.2703610411418979E-2"/>
    <n v="4.1981528127623844E-4"/>
    <x v="2362"/>
  </r>
  <r>
    <x v="14"/>
    <x v="14"/>
    <x v="298"/>
    <x v="298"/>
    <x v="2"/>
    <n v="2384"/>
    <x v="135"/>
    <n v="2"/>
    <n v="184"/>
    <n v="7.6342281879194632E-2"/>
    <n v="8.3892617449664428E-4"/>
    <x v="2363"/>
  </r>
  <r>
    <x v="14"/>
    <x v="14"/>
    <x v="298"/>
    <x v="298"/>
    <x v="3"/>
    <n v="2438"/>
    <x v="241"/>
    <n v="2"/>
    <n v="192"/>
    <n v="7.793273174733388E-2"/>
    <n v="8.2034454470877774E-4"/>
    <x v="2364"/>
  </r>
  <r>
    <x v="14"/>
    <x v="14"/>
    <x v="298"/>
    <x v="298"/>
    <x v="4"/>
    <n v="2449"/>
    <x v="360"/>
    <n v="0"/>
    <n v="156"/>
    <n v="6.3699469171090248E-2"/>
    <n v="0"/>
    <x v="2365"/>
  </r>
  <r>
    <x v="14"/>
    <x v="14"/>
    <x v="298"/>
    <x v="298"/>
    <x v="5"/>
    <n v="2470"/>
    <x v="53"/>
    <n v="0"/>
    <n v="131"/>
    <n v="5.3036437246963559E-2"/>
    <n v="0"/>
    <x v="2366"/>
  </r>
  <r>
    <x v="14"/>
    <x v="14"/>
    <x v="298"/>
    <x v="298"/>
    <x v="6"/>
    <n v="2593"/>
    <x v="53"/>
    <n v="0"/>
    <n v="131"/>
    <n v="5.0520632472040111E-2"/>
    <n v="0"/>
    <x v="2367"/>
  </r>
  <r>
    <x v="14"/>
    <x v="14"/>
    <x v="298"/>
    <x v="298"/>
    <x v="7"/>
    <n v="2564"/>
    <x v="111"/>
    <n v="0"/>
    <n v="85"/>
    <n v="3.3151326053042121E-2"/>
    <n v="0"/>
    <x v="2368"/>
  </r>
  <r>
    <x v="14"/>
    <x v="14"/>
    <x v="299"/>
    <x v="299"/>
    <x v="0"/>
    <n v="728"/>
    <x v="140"/>
    <n v="7"/>
    <n v="128"/>
    <n v="0.1662087912087912"/>
    <n v="9.6153846153846159E-3"/>
    <x v="2369"/>
  </r>
  <r>
    <x v="14"/>
    <x v="14"/>
    <x v="299"/>
    <x v="299"/>
    <x v="1"/>
    <n v="739"/>
    <x v="140"/>
    <n v="6"/>
    <n v="127"/>
    <n v="0.16373477672530445"/>
    <n v="8.119079837618403E-3"/>
    <x v="2370"/>
  </r>
  <r>
    <x v="14"/>
    <x v="14"/>
    <x v="299"/>
    <x v="299"/>
    <x v="2"/>
    <n v="706"/>
    <x v="114"/>
    <n v="7"/>
    <n v="120"/>
    <n v="0.16005665722379603"/>
    <n v="9.9150141643059488E-3"/>
    <x v="2371"/>
  </r>
  <r>
    <x v="14"/>
    <x v="14"/>
    <x v="299"/>
    <x v="299"/>
    <x v="3"/>
    <n v="684"/>
    <x v="92"/>
    <n v="5"/>
    <n v="106"/>
    <n v="0.1476608187134503"/>
    <n v="7.3099415204678359E-3"/>
    <x v="2372"/>
  </r>
  <r>
    <x v="14"/>
    <x v="14"/>
    <x v="299"/>
    <x v="299"/>
    <x v="4"/>
    <n v="683"/>
    <x v="127"/>
    <n v="7"/>
    <n v="111"/>
    <n v="0.15226939970717424"/>
    <n v="1.0248901903367497E-2"/>
    <x v="2373"/>
  </r>
  <r>
    <x v="14"/>
    <x v="14"/>
    <x v="299"/>
    <x v="299"/>
    <x v="5"/>
    <n v="684"/>
    <x v="77"/>
    <n v="4"/>
    <n v="101"/>
    <n v="0.14181286549707603"/>
    <n v="5.8479532163742687E-3"/>
    <x v="2374"/>
  </r>
  <r>
    <x v="14"/>
    <x v="14"/>
    <x v="299"/>
    <x v="299"/>
    <x v="6"/>
    <n v="696"/>
    <x v="169"/>
    <n v="5"/>
    <n v="100"/>
    <n v="0.13649425287356323"/>
    <n v="7.1839080459770114E-3"/>
    <x v="2375"/>
  </r>
  <r>
    <x v="14"/>
    <x v="14"/>
    <x v="299"/>
    <x v="299"/>
    <x v="7"/>
    <n v="620"/>
    <x v="118"/>
    <n v="3"/>
    <n v="84"/>
    <n v="0.13064516129032258"/>
    <n v="4.8387096774193551E-3"/>
    <x v="2376"/>
  </r>
  <r>
    <x v="14"/>
    <x v="14"/>
    <x v="300"/>
    <x v="300"/>
    <x v="0"/>
    <n v="2920"/>
    <x v="405"/>
    <n v="9"/>
    <n v="293"/>
    <n v="9.7260273972602743E-2"/>
    <n v="3.0821917808219177E-3"/>
    <x v="2377"/>
  </r>
  <r>
    <x v="14"/>
    <x v="14"/>
    <x v="300"/>
    <x v="300"/>
    <x v="1"/>
    <n v="2900"/>
    <x v="162"/>
    <n v="8"/>
    <n v="258"/>
    <n v="8.6206896551724144E-2"/>
    <n v="2.7586206896551722E-3"/>
    <x v="2378"/>
  </r>
  <r>
    <x v="14"/>
    <x v="14"/>
    <x v="300"/>
    <x v="300"/>
    <x v="2"/>
    <n v="2830"/>
    <x v="322"/>
    <n v="9"/>
    <n v="258"/>
    <n v="8.7985865724381621E-2"/>
    <n v="3.1802120141342758E-3"/>
    <x v="2379"/>
  </r>
  <r>
    <x v="14"/>
    <x v="14"/>
    <x v="300"/>
    <x v="300"/>
    <x v="3"/>
    <n v="2829"/>
    <x v="322"/>
    <n v="4"/>
    <n v="253"/>
    <n v="8.8016967126193002E-2"/>
    <n v="1.4139271827500884E-3"/>
    <x v="2380"/>
  </r>
  <r>
    <x v="14"/>
    <x v="14"/>
    <x v="300"/>
    <x v="300"/>
    <x v="4"/>
    <n v="2943"/>
    <x v="358"/>
    <n v="9"/>
    <n v="231"/>
    <n v="7.5433231396534142E-2"/>
    <n v="3.0581039755351682E-3"/>
    <x v="2381"/>
  </r>
  <r>
    <x v="14"/>
    <x v="14"/>
    <x v="300"/>
    <x v="300"/>
    <x v="5"/>
    <n v="2905"/>
    <x v="291"/>
    <n v="6"/>
    <n v="220"/>
    <n v="7.3666092943201381E-2"/>
    <n v="2.0654044750430291E-3"/>
    <x v="2382"/>
  </r>
  <r>
    <x v="14"/>
    <x v="14"/>
    <x v="300"/>
    <x v="300"/>
    <x v="6"/>
    <n v="2883"/>
    <x v="306"/>
    <n v="6"/>
    <n v="209"/>
    <n v="7.0412764481442944E-2"/>
    <n v="2.0811654526534861E-3"/>
    <x v="2383"/>
  </r>
  <r>
    <x v="14"/>
    <x v="14"/>
    <x v="300"/>
    <x v="300"/>
    <x v="7"/>
    <n v="2605"/>
    <x v="241"/>
    <n v="5"/>
    <n v="195"/>
    <n v="7.293666026871401E-2"/>
    <n v="1.9193857965451055E-3"/>
    <x v="2384"/>
  </r>
  <r>
    <x v="14"/>
    <x v="14"/>
    <x v="301"/>
    <x v="301"/>
    <x v="0"/>
    <n v="1663"/>
    <x v="40"/>
    <n v="5"/>
    <n v="130"/>
    <n v="7.516536380036079E-2"/>
    <n v="3.0066145520144319E-3"/>
    <x v="2385"/>
  </r>
  <r>
    <x v="14"/>
    <x v="14"/>
    <x v="301"/>
    <x v="301"/>
    <x v="1"/>
    <n v="1649"/>
    <x v="140"/>
    <n v="4"/>
    <n v="125"/>
    <n v="7.3377804730139481E-2"/>
    <n v="2.4257125530624622E-3"/>
    <x v="2386"/>
  </r>
  <r>
    <x v="14"/>
    <x v="14"/>
    <x v="301"/>
    <x v="301"/>
    <x v="2"/>
    <n v="1695"/>
    <x v="62"/>
    <n v="5"/>
    <n v="103"/>
    <n v="5.7817109144542772E-2"/>
    <n v="2.9498525073746312E-3"/>
    <x v="2387"/>
  </r>
  <r>
    <x v="14"/>
    <x v="14"/>
    <x v="301"/>
    <x v="301"/>
    <x v="3"/>
    <n v="1689"/>
    <x v="63"/>
    <n v="6"/>
    <n v="99"/>
    <n v="5.5062166962699825E-2"/>
    <n v="3.552397868561279E-3"/>
    <x v="2388"/>
  </r>
  <r>
    <x v="14"/>
    <x v="14"/>
    <x v="301"/>
    <x v="301"/>
    <x v="4"/>
    <n v="1757"/>
    <x v="42"/>
    <n v="8"/>
    <n v="119"/>
    <n v="6.3175867956744444E-2"/>
    <n v="4.5532157085941948E-3"/>
    <x v="2389"/>
  </r>
  <r>
    <x v="14"/>
    <x v="14"/>
    <x v="301"/>
    <x v="301"/>
    <x v="5"/>
    <n v="1781"/>
    <x v="91"/>
    <n v="4"/>
    <n v="100"/>
    <n v="5.390230207748456E-2"/>
    <n v="2.2459292532285235E-3"/>
    <x v="2390"/>
  </r>
  <r>
    <x v="14"/>
    <x v="14"/>
    <x v="301"/>
    <x v="301"/>
    <x v="6"/>
    <n v="1846"/>
    <x v="116"/>
    <n v="6"/>
    <n v="100"/>
    <n v="5.0920910075839654E-2"/>
    <n v="3.2502708559046588E-3"/>
    <x v="2391"/>
  </r>
  <r>
    <x v="14"/>
    <x v="14"/>
    <x v="301"/>
    <x v="301"/>
    <x v="7"/>
    <n v="1815"/>
    <x v="304"/>
    <n v="5"/>
    <n v="81"/>
    <n v="4.1873278236914599E-2"/>
    <n v="2.7548209366391185E-3"/>
    <x v="2392"/>
  </r>
  <r>
    <x v="14"/>
    <x v="14"/>
    <x v="302"/>
    <x v="302"/>
    <x v="0"/>
    <n v="1546"/>
    <x v="367"/>
    <n v="6"/>
    <n v="204"/>
    <n v="0.12807244501940493"/>
    <n v="3.8809831824062097E-3"/>
    <x v="2393"/>
  </r>
  <r>
    <x v="14"/>
    <x v="14"/>
    <x v="302"/>
    <x v="302"/>
    <x v="1"/>
    <n v="1545"/>
    <x v="265"/>
    <n v="7"/>
    <n v="201"/>
    <n v="0.1255663430420712"/>
    <n v="4.5307443365695792E-3"/>
    <x v="2394"/>
  </r>
  <r>
    <x v="14"/>
    <x v="14"/>
    <x v="302"/>
    <x v="302"/>
    <x v="2"/>
    <n v="1555"/>
    <x v="131"/>
    <n v="3"/>
    <n v="182"/>
    <n v="0.11511254019292605"/>
    <n v="1.9292604501607716E-3"/>
    <x v="2395"/>
  </r>
  <r>
    <x v="14"/>
    <x v="14"/>
    <x v="302"/>
    <x v="302"/>
    <x v="3"/>
    <n v="1540"/>
    <x v="198"/>
    <n v="1"/>
    <n v="170"/>
    <n v="0.10974025974025974"/>
    <n v="6.4935064935064935E-4"/>
    <x v="2396"/>
  </r>
  <r>
    <x v="14"/>
    <x v="14"/>
    <x v="302"/>
    <x v="302"/>
    <x v="4"/>
    <n v="1578"/>
    <x v="360"/>
    <n v="4"/>
    <n v="160"/>
    <n v="9.8859315589353611E-2"/>
    <n v="2.5348542458808617E-3"/>
    <x v="2397"/>
  </r>
  <r>
    <x v="14"/>
    <x v="14"/>
    <x v="302"/>
    <x v="302"/>
    <x v="5"/>
    <n v="1585"/>
    <x v="238"/>
    <n v="3"/>
    <n v="156"/>
    <n v="9.652996845425868E-2"/>
    <n v="1.8927444794952682E-3"/>
    <x v="2398"/>
  </r>
  <r>
    <x v="14"/>
    <x v="14"/>
    <x v="302"/>
    <x v="302"/>
    <x v="6"/>
    <n v="1662"/>
    <x v="165"/>
    <n v="3"/>
    <n v="151"/>
    <n v="8.9049338146811069E-2"/>
    <n v="1.8050541516245488E-3"/>
    <x v="2399"/>
  </r>
  <r>
    <x v="14"/>
    <x v="14"/>
    <x v="302"/>
    <x v="302"/>
    <x v="7"/>
    <n v="1604"/>
    <x v="6"/>
    <n v="5"/>
    <n v="145"/>
    <n v="8.7281795511221949E-2"/>
    <n v="3.117206982543641E-3"/>
    <x v="2400"/>
  </r>
  <r>
    <x v="14"/>
    <x v="14"/>
    <x v="303"/>
    <x v="303"/>
    <x v="0"/>
    <n v="408"/>
    <x v="65"/>
    <n v="0"/>
    <n v="67"/>
    <n v="0.1642156862745098"/>
    <n v="0"/>
    <x v="2401"/>
  </r>
  <r>
    <x v="14"/>
    <x v="14"/>
    <x v="303"/>
    <x v="303"/>
    <x v="1"/>
    <n v="420"/>
    <x v="65"/>
    <n v="0"/>
    <n v="67"/>
    <n v="0.15952380952380951"/>
    <n v="0"/>
    <x v="2402"/>
  </r>
  <r>
    <x v="14"/>
    <x v="14"/>
    <x v="303"/>
    <x v="303"/>
    <x v="2"/>
    <n v="428"/>
    <x v="7"/>
    <n v="0"/>
    <n v="61"/>
    <n v="0.1425233644859813"/>
    <n v="0"/>
    <x v="2403"/>
  </r>
  <r>
    <x v="14"/>
    <x v="14"/>
    <x v="303"/>
    <x v="303"/>
    <x v="3"/>
    <n v="442"/>
    <x v="99"/>
    <n v="0"/>
    <n v="53"/>
    <n v="0.11990950226244344"/>
    <n v="0"/>
    <x v="2404"/>
  </r>
  <r>
    <x v="14"/>
    <x v="14"/>
    <x v="303"/>
    <x v="303"/>
    <x v="4"/>
    <n v="442"/>
    <x v="99"/>
    <n v="0"/>
    <n v="53"/>
    <n v="0.11990950226244344"/>
    <n v="0"/>
    <x v="2404"/>
  </r>
  <r>
    <x v="14"/>
    <x v="14"/>
    <x v="303"/>
    <x v="303"/>
    <x v="5"/>
    <n v="517"/>
    <x v="227"/>
    <n v="0"/>
    <n v="59"/>
    <n v="0.11411992263056092"/>
    <n v="0"/>
    <x v="2405"/>
  </r>
  <r>
    <x v="14"/>
    <x v="14"/>
    <x v="303"/>
    <x v="303"/>
    <x v="6"/>
    <n v="423"/>
    <x v="8"/>
    <n v="1"/>
    <n v="58"/>
    <n v="0.13475177304964539"/>
    <n v="2.3640661938534278E-3"/>
    <x v="2406"/>
  </r>
  <r>
    <x v="14"/>
    <x v="14"/>
    <x v="303"/>
    <x v="303"/>
    <x v="7"/>
    <n v="436"/>
    <x v="13"/>
    <n v="0"/>
    <n v="49"/>
    <n v="0.11238532110091744"/>
    <n v="0"/>
    <x v="2407"/>
  </r>
  <r>
    <x v="14"/>
    <x v="14"/>
    <x v="304"/>
    <x v="304"/>
    <x v="0"/>
    <n v="440"/>
    <x v="11"/>
    <n v="4"/>
    <n v="40"/>
    <n v="8.1818181818181818E-2"/>
    <n v="9.0909090909090905E-3"/>
    <x v="2408"/>
  </r>
  <r>
    <x v="14"/>
    <x v="14"/>
    <x v="304"/>
    <x v="304"/>
    <x v="1"/>
    <n v="425"/>
    <x v="145"/>
    <n v="4"/>
    <n v="43"/>
    <n v="9.1764705882352943E-2"/>
    <n v="9.4117647058823521E-3"/>
    <x v="2409"/>
  </r>
  <r>
    <x v="14"/>
    <x v="14"/>
    <x v="304"/>
    <x v="304"/>
    <x v="2"/>
    <n v="400"/>
    <x v="11"/>
    <n v="5"/>
    <n v="41"/>
    <n v="0.09"/>
    <n v="1.2500000000000001E-2"/>
    <x v="2410"/>
  </r>
  <r>
    <x v="14"/>
    <x v="14"/>
    <x v="304"/>
    <x v="304"/>
    <x v="3"/>
    <n v="402"/>
    <x v="172"/>
    <n v="1"/>
    <n v="36"/>
    <n v="8.7064676616915429E-2"/>
    <n v="2.4875621890547263E-3"/>
    <x v="2411"/>
  </r>
  <r>
    <x v="14"/>
    <x v="14"/>
    <x v="304"/>
    <x v="304"/>
    <x v="4"/>
    <n v="381"/>
    <x v="152"/>
    <n v="5"/>
    <n v="39"/>
    <n v="8.9238845144356954E-2"/>
    <n v="1.3123359580052493E-2"/>
    <x v="2412"/>
  </r>
  <r>
    <x v="14"/>
    <x v="14"/>
    <x v="304"/>
    <x v="304"/>
    <x v="5"/>
    <n v="389"/>
    <x v="34"/>
    <n v="5"/>
    <n v="35"/>
    <n v="7.7120822622107968E-2"/>
    <n v="1.2853470437017995E-2"/>
    <x v="2413"/>
  </r>
  <r>
    <x v="14"/>
    <x v="14"/>
    <x v="304"/>
    <x v="304"/>
    <x v="6"/>
    <n v="418"/>
    <x v="308"/>
    <n v="3"/>
    <n v="34"/>
    <n v="7.4162679425837319E-2"/>
    <n v="7.1770334928229667E-3"/>
    <x v="2414"/>
  </r>
  <r>
    <x v="14"/>
    <x v="14"/>
    <x v="304"/>
    <x v="304"/>
    <x v="7"/>
    <n v="372"/>
    <x v="28"/>
    <n v="0"/>
    <n v="22"/>
    <n v="5.9139784946236562E-2"/>
    <n v="0"/>
    <x v="2415"/>
  </r>
  <r>
    <x v="14"/>
    <x v="14"/>
    <x v="305"/>
    <x v="305"/>
    <x v="0"/>
    <n v="3379"/>
    <x v="406"/>
    <n v="2"/>
    <n v="392"/>
    <n v="0.11541876294761765"/>
    <n v="5.9189109203906483E-4"/>
    <x v="2416"/>
  </r>
  <r>
    <x v="14"/>
    <x v="14"/>
    <x v="305"/>
    <x v="305"/>
    <x v="1"/>
    <n v="3289"/>
    <x v="16"/>
    <n v="3"/>
    <n v="361"/>
    <n v="0.10884767406506538"/>
    <n v="9.1213134691395562E-4"/>
    <x v="2417"/>
  </r>
  <r>
    <x v="14"/>
    <x v="14"/>
    <x v="305"/>
    <x v="305"/>
    <x v="2"/>
    <n v="3248"/>
    <x v="385"/>
    <n v="2"/>
    <n v="351"/>
    <n v="0.10745073891625616"/>
    <n v="6.1576354679802956E-4"/>
    <x v="2418"/>
  </r>
  <r>
    <x v="14"/>
    <x v="14"/>
    <x v="305"/>
    <x v="305"/>
    <x v="3"/>
    <n v="3250"/>
    <x v="407"/>
    <n v="3"/>
    <n v="358"/>
    <n v="0.10923076923076923"/>
    <n v="9.2307692307692305E-4"/>
    <x v="2419"/>
  </r>
  <r>
    <x v="14"/>
    <x v="14"/>
    <x v="305"/>
    <x v="305"/>
    <x v="4"/>
    <n v="3206"/>
    <x v="398"/>
    <n v="5"/>
    <n v="319"/>
    <n v="9.7941359950093579E-2"/>
    <n v="1.5595757953836558E-3"/>
    <x v="2420"/>
  </r>
  <r>
    <x v="14"/>
    <x v="14"/>
    <x v="305"/>
    <x v="305"/>
    <x v="5"/>
    <n v="3212"/>
    <x v="395"/>
    <n v="5"/>
    <n v="327"/>
    <n v="0.10024906600249066"/>
    <n v="1.5566625155666251E-3"/>
    <x v="2421"/>
  </r>
  <r>
    <x v="14"/>
    <x v="14"/>
    <x v="305"/>
    <x v="305"/>
    <x v="6"/>
    <n v="3256"/>
    <x v="408"/>
    <n v="3"/>
    <n v="298"/>
    <n v="9.0601965601965609E-2"/>
    <n v="9.2137592137592141E-4"/>
    <x v="2422"/>
  </r>
  <r>
    <x v="14"/>
    <x v="14"/>
    <x v="305"/>
    <x v="305"/>
    <x v="7"/>
    <n v="3149"/>
    <x v="216"/>
    <n v="7"/>
    <n v="268"/>
    <n v="8.2883455065100031E-2"/>
    <n v="2.2229279136233727E-3"/>
    <x v="62"/>
  </r>
  <r>
    <x v="14"/>
    <x v="14"/>
    <x v="306"/>
    <x v="306"/>
    <x v="0"/>
    <n v="1159"/>
    <x v="409"/>
    <n v="9"/>
    <n v="309"/>
    <n v="0.25884383088869717"/>
    <n v="7.7653149266609144E-3"/>
    <x v="2423"/>
  </r>
  <r>
    <x v="14"/>
    <x v="14"/>
    <x v="306"/>
    <x v="306"/>
    <x v="1"/>
    <n v="1151"/>
    <x v="410"/>
    <n v="13"/>
    <n v="314"/>
    <n v="0.26151172893136404"/>
    <n v="1.1294526498696786E-2"/>
    <x v="2424"/>
  </r>
  <r>
    <x v="14"/>
    <x v="14"/>
    <x v="306"/>
    <x v="306"/>
    <x v="2"/>
    <n v="1152"/>
    <x v="391"/>
    <n v="13"/>
    <n v="304"/>
    <n v="0.25260416666666669"/>
    <n v="1.1284722222222222E-2"/>
    <x v="2425"/>
  </r>
  <r>
    <x v="14"/>
    <x v="14"/>
    <x v="306"/>
    <x v="306"/>
    <x v="3"/>
    <n v="1136"/>
    <x v="366"/>
    <n v="4"/>
    <n v="281"/>
    <n v="0.24383802816901409"/>
    <n v="3.5211267605633804E-3"/>
    <x v="2426"/>
  </r>
  <r>
    <x v="14"/>
    <x v="14"/>
    <x v="306"/>
    <x v="306"/>
    <x v="4"/>
    <n v="1158"/>
    <x v="24"/>
    <n v="11"/>
    <n v="275"/>
    <n v="0.22797927461139897"/>
    <n v="9.4991364421416237E-3"/>
    <x v="2427"/>
  </r>
  <r>
    <x v="14"/>
    <x v="14"/>
    <x v="306"/>
    <x v="306"/>
    <x v="5"/>
    <n v="1126"/>
    <x v="401"/>
    <n v="10"/>
    <n v="250"/>
    <n v="0.21314387211367672"/>
    <n v="8.8809946714031966E-3"/>
    <x v="2428"/>
  </r>
  <r>
    <x v="14"/>
    <x v="14"/>
    <x v="306"/>
    <x v="306"/>
    <x v="6"/>
    <n v="1128"/>
    <x v="411"/>
    <n v="13"/>
    <n v="265"/>
    <n v="0.22340425531914893"/>
    <n v="1.152482269503546E-2"/>
    <x v="2429"/>
  </r>
  <r>
    <x v="14"/>
    <x v="14"/>
    <x v="306"/>
    <x v="306"/>
    <x v="7"/>
    <n v="1092"/>
    <x v="259"/>
    <n v="20"/>
    <n v="198"/>
    <n v="0.16300366300366301"/>
    <n v="1.8315018315018316E-2"/>
    <x v="2430"/>
  </r>
  <r>
    <x v="14"/>
    <x v="14"/>
    <x v="307"/>
    <x v="307"/>
    <x v="0"/>
    <n v="1529"/>
    <x v="320"/>
    <n v="8"/>
    <n v="176"/>
    <n v="0.10987573577501634"/>
    <n v="5.232177894048398E-3"/>
    <x v="2431"/>
  </r>
  <r>
    <x v="14"/>
    <x v="14"/>
    <x v="307"/>
    <x v="307"/>
    <x v="1"/>
    <n v="1501"/>
    <x v="222"/>
    <n v="13"/>
    <n v="187"/>
    <n v="0.11592271818787475"/>
    <n v="8.6608927381745509E-3"/>
    <x v="2432"/>
  </r>
  <r>
    <x v="14"/>
    <x v="14"/>
    <x v="307"/>
    <x v="307"/>
    <x v="2"/>
    <n v="1521"/>
    <x v="131"/>
    <n v="8"/>
    <n v="187"/>
    <n v="0.11768573307034845"/>
    <n v="5.2596975673898753E-3"/>
    <x v="2433"/>
  </r>
  <r>
    <x v="14"/>
    <x v="14"/>
    <x v="307"/>
    <x v="307"/>
    <x v="3"/>
    <n v="1466"/>
    <x v="222"/>
    <n v="8"/>
    <n v="182"/>
    <n v="0.11869031377899045"/>
    <n v="5.4570259208731242E-3"/>
    <x v="2434"/>
  </r>
  <r>
    <x v="14"/>
    <x v="14"/>
    <x v="307"/>
    <x v="307"/>
    <x v="4"/>
    <n v="1427"/>
    <x v="303"/>
    <n v="13"/>
    <n v="154"/>
    <n v="9.8808689558514365E-2"/>
    <n v="9.1100210231254385E-3"/>
    <x v="2435"/>
  </r>
  <r>
    <x v="14"/>
    <x v="14"/>
    <x v="307"/>
    <x v="307"/>
    <x v="5"/>
    <n v="1395"/>
    <x v="54"/>
    <n v="10"/>
    <n v="149"/>
    <n v="9.9641577060931893E-2"/>
    <n v="7.1684587813620072E-3"/>
    <x v="2436"/>
  </r>
  <r>
    <x v="14"/>
    <x v="14"/>
    <x v="307"/>
    <x v="307"/>
    <x v="6"/>
    <n v="1369"/>
    <x v="41"/>
    <n v="9"/>
    <n v="143"/>
    <n v="9.7881665449233018E-2"/>
    <n v="6.5741417092768442E-3"/>
    <x v="2437"/>
  </r>
  <r>
    <x v="14"/>
    <x v="14"/>
    <x v="307"/>
    <x v="307"/>
    <x v="7"/>
    <n v="1427"/>
    <x v="167"/>
    <n v="4"/>
    <n v="130"/>
    <n v="8.8297126839523482E-2"/>
    <n v="2.8030833917309038E-3"/>
    <x v="2438"/>
  </r>
  <r>
    <x v="14"/>
    <x v="14"/>
    <x v="308"/>
    <x v="308"/>
    <x v="0"/>
    <n v="5927"/>
    <x v="412"/>
    <n v="23"/>
    <n v="305"/>
    <n v="4.7578876328665427E-2"/>
    <n v="3.8805466509195209E-3"/>
    <x v="2439"/>
  </r>
  <r>
    <x v="14"/>
    <x v="14"/>
    <x v="308"/>
    <x v="308"/>
    <x v="1"/>
    <n v="5683"/>
    <x v="259"/>
    <n v="22"/>
    <n v="200"/>
    <n v="3.132148513109273E-2"/>
    <n v="3.8711947914833716E-3"/>
    <x v="2440"/>
  </r>
  <r>
    <x v="14"/>
    <x v="14"/>
    <x v="308"/>
    <x v="308"/>
    <x v="2"/>
    <n v="5688"/>
    <x v="198"/>
    <n v="19"/>
    <n v="188"/>
    <n v="2.9711673699015471E-2"/>
    <n v="3.3403656821378342E-3"/>
    <x v="2441"/>
  </r>
  <r>
    <x v="14"/>
    <x v="14"/>
    <x v="308"/>
    <x v="308"/>
    <x v="3"/>
    <n v="5713"/>
    <x v="136"/>
    <n v="17"/>
    <n v="164"/>
    <n v="2.5730789427621213E-2"/>
    <n v="2.9756695256432696E-3"/>
    <x v="2442"/>
  </r>
  <r>
    <x v="14"/>
    <x v="14"/>
    <x v="308"/>
    <x v="308"/>
    <x v="4"/>
    <n v="5702"/>
    <x v="139"/>
    <n v="25"/>
    <n v="169"/>
    <n v="2.5254296737986671E-2"/>
    <n v="4.3844265170115745E-3"/>
    <x v="2443"/>
  </r>
  <r>
    <x v="14"/>
    <x v="14"/>
    <x v="308"/>
    <x v="308"/>
    <x v="5"/>
    <n v="5770"/>
    <x v="249"/>
    <n v="22"/>
    <n v="157"/>
    <n v="2.3396880415944541E-2"/>
    <n v="3.8128249566724438E-3"/>
    <x v="2444"/>
  </r>
  <r>
    <x v="14"/>
    <x v="14"/>
    <x v="308"/>
    <x v="308"/>
    <x v="6"/>
    <n v="5820"/>
    <x v="52"/>
    <n v="26"/>
    <n v="162"/>
    <n v="2.3367697594501718E-2"/>
    <n v="4.4673539518900341E-3"/>
    <x v="2445"/>
  </r>
  <r>
    <x v="14"/>
    <x v="14"/>
    <x v="308"/>
    <x v="308"/>
    <x v="7"/>
    <n v="5891"/>
    <x v="167"/>
    <n v="17"/>
    <n v="143"/>
    <n v="2.1388558818536751E-2"/>
    <n v="2.8857579358343237E-3"/>
    <x v="2446"/>
  </r>
  <r>
    <x v="14"/>
    <x v="14"/>
    <x v="309"/>
    <x v="309"/>
    <x v="0"/>
    <n v="3457"/>
    <x v="126"/>
    <n v="0"/>
    <n v="211"/>
    <n v="6.103557998264391E-2"/>
    <n v="0"/>
    <x v="2447"/>
  </r>
  <r>
    <x v="14"/>
    <x v="14"/>
    <x v="309"/>
    <x v="309"/>
    <x v="1"/>
    <n v="3374"/>
    <x v="265"/>
    <n v="1"/>
    <n v="195"/>
    <n v="5.7498518079430939E-2"/>
    <n v="2.9638411381149968E-4"/>
    <x v="2448"/>
  </r>
  <r>
    <x v="14"/>
    <x v="14"/>
    <x v="309"/>
    <x v="309"/>
    <x v="2"/>
    <n v="3314"/>
    <x v="306"/>
    <n v="0"/>
    <n v="203"/>
    <n v="6.1255280627640317E-2"/>
    <n v="0"/>
    <x v="2449"/>
  </r>
  <r>
    <x v="14"/>
    <x v="14"/>
    <x v="309"/>
    <x v="309"/>
    <x v="3"/>
    <n v="3386"/>
    <x v="134"/>
    <n v="0"/>
    <n v="193"/>
    <n v="5.6999409332545777E-2"/>
    <n v="0"/>
    <x v="2450"/>
  </r>
  <r>
    <x v="14"/>
    <x v="14"/>
    <x v="309"/>
    <x v="309"/>
    <x v="4"/>
    <n v="3342"/>
    <x v="198"/>
    <n v="1"/>
    <n v="170"/>
    <n v="5.0568521843207662E-2"/>
    <n v="2.9922202274087372E-4"/>
    <x v="2451"/>
  </r>
  <r>
    <x v="14"/>
    <x v="14"/>
    <x v="309"/>
    <x v="309"/>
    <x v="5"/>
    <n v="3352"/>
    <x v="242"/>
    <n v="1"/>
    <n v="176"/>
    <n v="5.2207637231503581E-2"/>
    <n v="2.983293556085919E-4"/>
    <x v="2452"/>
  </r>
  <r>
    <x v="14"/>
    <x v="14"/>
    <x v="309"/>
    <x v="309"/>
    <x v="6"/>
    <n v="3333"/>
    <x v="360"/>
    <n v="1"/>
    <n v="157"/>
    <n v="4.6804680468046804E-2"/>
    <n v="3.0003000300030005E-4"/>
    <x v="2453"/>
  </r>
  <r>
    <x v="14"/>
    <x v="14"/>
    <x v="309"/>
    <x v="309"/>
    <x v="7"/>
    <n v="3283"/>
    <x v="52"/>
    <n v="1"/>
    <n v="137"/>
    <n v="4.1425525434054221E-2"/>
    <n v="3.0459945172098691E-4"/>
    <x v="2454"/>
  </r>
  <r>
    <x v="14"/>
    <x v="14"/>
    <x v="310"/>
    <x v="310"/>
    <x v="0"/>
    <n v="707"/>
    <x v="113"/>
    <n v="3"/>
    <n v="89"/>
    <n v="0.12164073550212164"/>
    <n v="4.2432814710042432E-3"/>
    <x v="2455"/>
  </r>
  <r>
    <x v="14"/>
    <x v="14"/>
    <x v="310"/>
    <x v="310"/>
    <x v="1"/>
    <n v="683"/>
    <x v="77"/>
    <n v="2"/>
    <n v="99"/>
    <n v="0.14202049780380674"/>
    <n v="2.9282576866764276E-3"/>
    <x v="2456"/>
  </r>
  <r>
    <x v="14"/>
    <x v="14"/>
    <x v="310"/>
    <x v="310"/>
    <x v="2"/>
    <n v="697"/>
    <x v="58"/>
    <n v="3"/>
    <n v="91"/>
    <n v="0.12625538020086083"/>
    <n v="4.30416068866571E-3"/>
    <x v="2457"/>
  </r>
  <r>
    <x v="14"/>
    <x v="14"/>
    <x v="310"/>
    <x v="310"/>
    <x v="3"/>
    <n v="692"/>
    <x v="60"/>
    <n v="1"/>
    <n v="79"/>
    <n v="0.11271676300578035"/>
    <n v="1.4450867052023121E-3"/>
    <x v="2458"/>
  </r>
  <r>
    <x v="14"/>
    <x v="14"/>
    <x v="310"/>
    <x v="310"/>
    <x v="4"/>
    <n v="678"/>
    <x v="226"/>
    <n v="2"/>
    <n v="72"/>
    <n v="0.10324483775811209"/>
    <n v="2.9498525073746312E-3"/>
    <x v="2459"/>
  </r>
  <r>
    <x v="14"/>
    <x v="14"/>
    <x v="310"/>
    <x v="310"/>
    <x v="5"/>
    <n v="639"/>
    <x v="226"/>
    <n v="4"/>
    <n v="74"/>
    <n v="0.10954616588419405"/>
    <n v="6.2597809076682318E-3"/>
    <x v="2460"/>
  </r>
  <r>
    <x v="14"/>
    <x v="14"/>
    <x v="310"/>
    <x v="310"/>
    <x v="6"/>
    <n v="620"/>
    <x v="225"/>
    <n v="2"/>
    <n v="67"/>
    <n v="0.10483870967741936"/>
    <n v="3.2258064516129032E-3"/>
    <x v="2461"/>
  </r>
  <r>
    <x v="14"/>
    <x v="14"/>
    <x v="310"/>
    <x v="310"/>
    <x v="7"/>
    <n v="613"/>
    <x v="120"/>
    <n v="3"/>
    <n v="61"/>
    <n v="9.461663947797716E-2"/>
    <n v="4.8939641109298528E-3"/>
    <x v="2462"/>
  </r>
  <r>
    <x v="14"/>
    <x v="14"/>
    <x v="311"/>
    <x v="311"/>
    <x v="0"/>
    <n v="2708"/>
    <x v="232"/>
    <n v="26"/>
    <n v="401"/>
    <n v="0.13847858197932053"/>
    <n v="9.6011816838995571E-3"/>
    <x v="2463"/>
  </r>
  <r>
    <x v="14"/>
    <x v="14"/>
    <x v="311"/>
    <x v="311"/>
    <x v="1"/>
    <n v="2783"/>
    <x v="413"/>
    <n v="24"/>
    <n v="374"/>
    <n v="0.12576356449874238"/>
    <n v="8.6237872799137614E-3"/>
    <x v="2464"/>
  </r>
  <r>
    <x v="14"/>
    <x v="14"/>
    <x v="311"/>
    <x v="311"/>
    <x v="2"/>
    <n v="2788"/>
    <x v="244"/>
    <n v="26"/>
    <n v="356"/>
    <n v="0.11836441893830703"/>
    <n v="9.3256814921090381E-3"/>
    <x v="2465"/>
  </r>
  <r>
    <x v="14"/>
    <x v="14"/>
    <x v="311"/>
    <x v="311"/>
    <x v="3"/>
    <n v="2929"/>
    <x v="88"/>
    <n v="20"/>
    <n v="336"/>
    <n v="0.10788665073403893"/>
    <n v="6.8282690337999321E-3"/>
    <x v="2466"/>
  </r>
  <r>
    <x v="14"/>
    <x v="14"/>
    <x v="311"/>
    <x v="311"/>
    <x v="4"/>
    <n v="2979"/>
    <x v="414"/>
    <n v="19"/>
    <n v="295"/>
    <n v="9.264853977844914E-2"/>
    <n v="6.3779791876468614E-3"/>
    <x v="2467"/>
  </r>
  <r>
    <x v="14"/>
    <x v="14"/>
    <x v="311"/>
    <x v="311"/>
    <x v="5"/>
    <n v="3122"/>
    <x v="415"/>
    <n v="21"/>
    <n v="301"/>
    <n v="8.9686098654708515E-2"/>
    <n v="6.7264573991031393E-3"/>
    <x v="2468"/>
  </r>
  <r>
    <x v="14"/>
    <x v="14"/>
    <x v="311"/>
    <x v="311"/>
    <x v="6"/>
    <n v="3133"/>
    <x v="24"/>
    <n v="24"/>
    <n v="288"/>
    <n v="8.4264283434407922E-2"/>
    <n v="7.660389403127992E-3"/>
    <x v="2469"/>
  </r>
  <r>
    <x v="14"/>
    <x v="14"/>
    <x v="311"/>
    <x v="311"/>
    <x v="7"/>
    <n v="3051"/>
    <x v="289"/>
    <n v="22"/>
    <n v="245"/>
    <n v="7.3090789904949202E-2"/>
    <n v="7.2107505735824317E-3"/>
    <x v="2470"/>
  </r>
  <r>
    <x v="14"/>
    <x v="14"/>
    <x v="312"/>
    <x v="312"/>
    <x v="0"/>
    <n v="4536"/>
    <x v="310"/>
    <n v="39"/>
    <n v="351"/>
    <n v="6.8783068783068779E-2"/>
    <n v="8.5978835978835974E-3"/>
    <x v="2471"/>
  </r>
  <r>
    <x v="14"/>
    <x v="14"/>
    <x v="312"/>
    <x v="312"/>
    <x v="1"/>
    <n v="4534"/>
    <x v="235"/>
    <n v="30"/>
    <n v="327"/>
    <n v="6.5505072783414206E-2"/>
    <n v="6.6166740185266875E-3"/>
    <x v="2472"/>
  </r>
  <r>
    <x v="14"/>
    <x v="14"/>
    <x v="312"/>
    <x v="312"/>
    <x v="2"/>
    <n v="4588"/>
    <x v="154"/>
    <n v="30"/>
    <n v="301"/>
    <n v="5.9067131647776806E-2"/>
    <n v="6.5387968613775061E-3"/>
    <x v="2473"/>
  </r>
  <r>
    <x v="14"/>
    <x v="14"/>
    <x v="312"/>
    <x v="312"/>
    <x v="3"/>
    <n v="4667"/>
    <x v="392"/>
    <n v="32"/>
    <n v="299"/>
    <n v="5.7210199271480605E-2"/>
    <n v="6.8566530962074134E-3"/>
    <x v="2474"/>
  </r>
  <r>
    <x v="14"/>
    <x v="14"/>
    <x v="312"/>
    <x v="312"/>
    <x v="4"/>
    <n v="4705"/>
    <x v="416"/>
    <n v="36"/>
    <n v="287"/>
    <n v="5.334750265674814E-2"/>
    <n v="7.6514346439957494E-3"/>
    <x v="2475"/>
  </r>
  <r>
    <x v="14"/>
    <x v="14"/>
    <x v="312"/>
    <x v="312"/>
    <x v="5"/>
    <n v="4745"/>
    <x v="231"/>
    <n v="39"/>
    <n v="259"/>
    <n v="4.6364594309799792E-2"/>
    <n v="8.21917808219178E-3"/>
    <x v="2476"/>
  </r>
  <r>
    <x v="14"/>
    <x v="14"/>
    <x v="312"/>
    <x v="312"/>
    <x v="6"/>
    <n v="4827"/>
    <x v="417"/>
    <n v="39"/>
    <n v="267"/>
    <n v="4.723430702299565E-2"/>
    <n v="8.0795525170913613E-3"/>
    <x v="2477"/>
  </r>
  <r>
    <x v="14"/>
    <x v="14"/>
    <x v="312"/>
    <x v="312"/>
    <x v="7"/>
    <n v="4801"/>
    <x v="214"/>
    <n v="36"/>
    <n v="209"/>
    <n v="3.6034159550093731E-2"/>
    <n v="7.4984378254530307E-3"/>
    <x v="2478"/>
  </r>
  <r>
    <x v="14"/>
    <x v="14"/>
    <x v="313"/>
    <x v="313"/>
    <x v="0"/>
    <n v="1346"/>
    <x v="58"/>
    <n v="16"/>
    <n v="104"/>
    <n v="6.5378900445765234E-2"/>
    <n v="1.188707280832095E-2"/>
    <x v="2479"/>
  </r>
  <r>
    <x v="14"/>
    <x v="14"/>
    <x v="313"/>
    <x v="313"/>
    <x v="1"/>
    <n v="1373"/>
    <x v="63"/>
    <n v="18"/>
    <n v="111"/>
    <n v="6.7734887108521491E-2"/>
    <n v="1.3109978150036417E-2"/>
    <x v="2480"/>
  </r>
  <r>
    <x v="14"/>
    <x v="14"/>
    <x v="313"/>
    <x v="313"/>
    <x v="2"/>
    <n v="1358"/>
    <x v="57"/>
    <n v="16"/>
    <n v="106"/>
    <n v="6.6273932253313697E-2"/>
    <n v="1.1782032400589101E-2"/>
    <x v="2481"/>
  </r>
  <r>
    <x v="14"/>
    <x v="14"/>
    <x v="313"/>
    <x v="313"/>
    <x v="3"/>
    <n v="1360"/>
    <x v="212"/>
    <n v="15"/>
    <n v="83"/>
    <n v="0.05"/>
    <n v="1.1029411764705883E-2"/>
    <x v="2482"/>
  </r>
  <r>
    <x v="14"/>
    <x v="14"/>
    <x v="313"/>
    <x v="313"/>
    <x v="4"/>
    <n v="1411"/>
    <x v="119"/>
    <n v="20"/>
    <n v="91"/>
    <n v="5.0318922749822824E-2"/>
    <n v="1.4174344436569808E-2"/>
    <x v="2483"/>
  </r>
  <r>
    <x v="14"/>
    <x v="14"/>
    <x v="313"/>
    <x v="313"/>
    <x v="5"/>
    <n v="1445"/>
    <x v="226"/>
    <n v="20"/>
    <n v="90"/>
    <n v="4.8442906574394463E-2"/>
    <n v="1.384083044982699E-2"/>
    <x v="2484"/>
  </r>
  <r>
    <x v="14"/>
    <x v="14"/>
    <x v="313"/>
    <x v="313"/>
    <x v="6"/>
    <n v="1506"/>
    <x v="212"/>
    <n v="17"/>
    <n v="85"/>
    <n v="4.5152722443559098E-2"/>
    <n v="1.1288180610889775E-2"/>
    <x v="2485"/>
  </r>
  <r>
    <x v="14"/>
    <x v="14"/>
    <x v="313"/>
    <x v="313"/>
    <x v="7"/>
    <n v="1526"/>
    <x v="81"/>
    <n v="15"/>
    <n v="78"/>
    <n v="4.1284403669724773E-2"/>
    <n v="9.8296199213630409E-3"/>
    <x v="2486"/>
  </r>
  <r>
    <x v="14"/>
    <x v="14"/>
    <x v="314"/>
    <x v="314"/>
    <x v="0"/>
    <n v="1272"/>
    <x v="144"/>
    <n v="1"/>
    <n v="33"/>
    <n v="2.5157232704402517E-2"/>
    <n v="7.8616352201257866E-4"/>
    <x v="2487"/>
  </r>
  <r>
    <x v="14"/>
    <x v="14"/>
    <x v="314"/>
    <x v="314"/>
    <x v="1"/>
    <n v="1289"/>
    <x v="172"/>
    <n v="0"/>
    <n v="35"/>
    <n v="2.7152831652443754E-2"/>
    <n v="0"/>
    <x v="2488"/>
  </r>
  <r>
    <x v="14"/>
    <x v="14"/>
    <x v="314"/>
    <x v="314"/>
    <x v="2"/>
    <n v="1210"/>
    <x v="172"/>
    <n v="1"/>
    <n v="36"/>
    <n v="2.8925619834710745E-2"/>
    <n v="8.2644628099173552E-4"/>
    <x v="2489"/>
  </r>
  <r>
    <x v="14"/>
    <x v="14"/>
    <x v="314"/>
    <x v="314"/>
    <x v="3"/>
    <n v="1213"/>
    <x v="36"/>
    <n v="2"/>
    <n v="29"/>
    <n v="2.2258862324814509E-2"/>
    <n v="1.6488046166529267E-3"/>
    <x v="2490"/>
  </r>
  <r>
    <x v="14"/>
    <x v="14"/>
    <x v="314"/>
    <x v="314"/>
    <x v="4"/>
    <n v="1234"/>
    <x v="36"/>
    <n v="3"/>
    <n v="30"/>
    <n v="2.1880064829821719E-2"/>
    <n v="2.4311183144246355E-3"/>
    <x v="2491"/>
  </r>
  <r>
    <x v="14"/>
    <x v="14"/>
    <x v="314"/>
    <x v="314"/>
    <x v="5"/>
    <n v="1228"/>
    <x v="121"/>
    <n v="4"/>
    <n v="28"/>
    <n v="1.9543973941368076E-2"/>
    <n v="3.2573289902280132E-3"/>
    <x v="2492"/>
  </r>
  <r>
    <x v="14"/>
    <x v="14"/>
    <x v="314"/>
    <x v="314"/>
    <x v="6"/>
    <n v="1236"/>
    <x v="171"/>
    <n v="5"/>
    <n v="31"/>
    <n v="2.1035598705501618E-2"/>
    <n v="4.0453074433656954E-3"/>
    <x v="2493"/>
  </r>
  <r>
    <x v="14"/>
    <x v="14"/>
    <x v="314"/>
    <x v="314"/>
    <x v="7"/>
    <n v="1229"/>
    <x v="29"/>
    <n v="5"/>
    <n v="25"/>
    <n v="1.627339300244101E-2"/>
    <n v="4.0683482506102524E-3"/>
    <x v="2494"/>
  </r>
  <r>
    <x v="14"/>
    <x v="14"/>
    <x v="315"/>
    <x v="315"/>
    <x v="0"/>
    <n v="2807"/>
    <x v="142"/>
    <n v="7"/>
    <n v="55"/>
    <n v="1.7100106875667972E-2"/>
    <n v="2.4937655860349127E-3"/>
    <x v="2495"/>
  </r>
  <r>
    <x v="14"/>
    <x v="14"/>
    <x v="315"/>
    <x v="315"/>
    <x v="1"/>
    <n v="2791"/>
    <x v="13"/>
    <n v="9"/>
    <n v="58"/>
    <n v="1.7556431386599784E-2"/>
    <n v="3.2246506628448583E-3"/>
    <x v="2496"/>
  </r>
  <r>
    <x v="14"/>
    <x v="14"/>
    <x v="315"/>
    <x v="315"/>
    <x v="2"/>
    <n v="3163"/>
    <x v="102"/>
    <n v="9"/>
    <n v="56"/>
    <n v="1.4859310780904205E-2"/>
    <n v="2.8453999367688901E-3"/>
    <x v="2497"/>
  </r>
  <r>
    <x v="14"/>
    <x v="14"/>
    <x v="315"/>
    <x v="315"/>
    <x v="3"/>
    <n v="3229"/>
    <x v="145"/>
    <n v="7"/>
    <n v="46"/>
    <n v="1.2078042737689688E-2"/>
    <n v="2.1678538247135335E-3"/>
    <x v="2498"/>
  </r>
  <r>
    <x v="14"/>
    <x v="14"/>
    <x v="315"/>
    <x v="315"/>
    <x v="4"/>
    <n v="3428"/>
    <x v="9"/>
    <n v="8"/>
    <n v="51"/>
    <n v="1.2543757292882146E-2"/>
    <n v="2.3337222870478411E-3"/>
    <x v="2499"/>
  </r>
  <r>
    <x v="14"/>
    <x v="14"/>
    <x v="315"/>
    <x v="315"/>
    <x v="5"/>
    <n v="3391"/>
    <x v="307"/>
    <n v="6"/>
    <n v="50"/>
    <n v="1.2975523444411679E-2"/>
    <n v="1.7693895606015924E-3"/>
    <x v="2500"/>
  </r>
  <r>
    <x v="14"/>
    <x v="14"/>
    <x v="315"/>
    <x v="315"/>
    <x v="6"/>
    <n v="3334"/>
    <x v="10"/>
    <n v="5"/>
    <n v="50"/>
    <n v="1.3497300539892022E-2"/>
    <n v="1.4997000599880025E-3"/>
    <x v="2501"/>
  </r>
  <r>
    <x v="14"/>
    <x v="14"/>
    <x v="315"/>
    <x v="315"/>
    <x v="7"/>
    <n v="3369"/>
    <x v="105"/>
    <n v="3"/>
    <n v="40"/>
    <n v="1.0982487384980706E-2"/>
    <n v="8.9047195013357077E-4"/>
    <x v="2502"/>
  </r>
  <r>
    <x v="14"/>
    <x v="14"/>
    <x v="316"/>
    <x v="316"/>
    <x v="0"/>
    <n v="1775"/>
    <x v="17"/>
    <n v="27"/>
    <n v="239"/>
    <n v="0.11943661971830986"/>
    <n v="1.5211267605633802E-2"/>
    <x v="2503"/>
  </r>
  <r>
    <x v="14"/>
    <x v="14"/>
    <x v="316"/>
    <x v="316"/>
    <x v="1"/>
    <n v="1764"/>
    <x v="25"/>
    <n v="28"/>
    <n v="238"/>
    <n v="0.11904761904761904"/>
    <n v="1.5873015873015872E-2"/>
    <x v="2504"/>
  </r>
  <r>
    <x v="14"/>
    <x v="14"/>
    <x v="316"/>
    <x v="316"/>
    <x v="2"/>
    <n v="1715"/>
    <x v="367"/>
    <n v="27"/>
    <n v="225"/>
    <n v="0.11545189504373178"/>
    <n v="1.574344023323615E-2"/>
    <x v="2505"/>
  </r>
  <r>
    <x v="14"/>
    <x v="14"/>
    <x v="316"/>
    <x v="316"/>
    <x v="3"/>
    <n v="1702"/>
    <x v="274"/>
    <n v="26"/>
    <n v="226"/>
    <n v="0.11750881316098707"/>
    <n v="1.5276145710928319E-2"/>
    <x v="2506"/>
  </r>
  <r>
    <x v="14"/>
    <x v="14"/>
    <x v="316"/>
    <x v="316"/>
    <x v="4"/>
    <n v="1650"/>
    <x v="214"/>
    <n v="25"/>
    <n v="198"/>
    <n v="0.10484848484848484"/>
    <n v="1.5151515151515152E-2"/>
    <x v="2507"/>
  </r>
  <r>
    <x v="14"/>
    <x v="14"/>
    <x v="316"/>
    <x v="316"/>
    <x v="5"/>
    <n v="1697"/>
    <x v="131"/>
    <n v="27"/>
    <n v="206"/>
    <n v="0.10548025928108426"/>
    <n v="1.5910430170889805E-2"/>
    <x v="2508"/>
  </r>
  <r>
    <x v="14"/>
    <x v="14"/>
    <x v="316"/>
    <x v="316"/>
    <x v="6"/>
    <n v="1649"/>
    <x v="320"/>
    <n v="25"/>
    <n v="193"/>
    <n v="0.10187992722862341"/>
    <n v="1.5160703456640388E-2"/>
    <x v="2509"/>
  </r>
  <r>
    <x v="14"/>
    <x v="14"/>
    <x v="316"/>
    <x v="316"/>
    <x v="7"/>
    <n v="1590"/>
    <x v="180"/>
    <n v="27"/>
    <n v="187"/>
    <n v="0.10062893081761007"/>
    <n v="1.6981132075471698E-2"/>
    <x v="2510"/>
  </r>
  <r>
    <x v="14"/>
    <x v="14"/>
    <x v="317"/>
    <x v="317"/>
    <x v="0"/>
    <n v="404"/>
    <x v="213"/>
    <n v="5"/>
    <n v="69"/>
    <n v="0.15841584158415842"/>
    <n v="1.2376237623762377E-2"/>
    <x v="2511"/>
  </r>
  <r>
    <x v="14"/>
    <x v="14"/>
    <x v="317"/>
    <x v="317"/>
    <x v="1"/>
    <n v="396"/>
    <x v="8"/>
    <n v="5"/>
    <n v="62"/>
    <n v="0.14393939393939395"/>
    <n v="1.2626262626262626E-2"/>
    <x v="2512"/>
  </r>
  <r>
    <x v="14"/>
    <x v="14"/>
    <x v="317"/>
    <x v="317"/>
    <x v="2"/>
    <n v="404"/>
    <x v="101"/>
    <n v="4"/>
    <n v="56"/>
    <n v="0.12871287128712872"/>
    <n v="9.9009900990099011E-3"/>
    <x v="2513"/>
  </r>
  <r>
    <x v="14"/>
    <x v="14"/>
    <x v="317"/>
    <x v="317"/>
    <x v="3"/>
    <n v="406"/>
    <x v="104"/>
    <n v="4"/>
    <n v="54"/>
    <n v="0.12315270935960591"/>
    <n v="9.852216748768473E-3"/>
    <x v="2514"/>
  </r>
  <r>
    <x v="14"/>
    <x v="14"/>
    <x v="317"/>
    <x v="317"/>
    <x v="4"/>
    <n v="377"/>
    <x v="10"/>
    <n v="6"/>
    <n v="51"/>
    <n v="0.11936339522546419"/>
    <n v="1.5915119363395226E-2"/>
    <x v="2515"/>
  </r>
  <r>
    <x v="14"/>
    <x v="14"/>
    <x v="317"/>
    <x v="317"/>
    <x v="5"/>
    <n v="393"/>
    <x v="103"/>
    <n v="4"/>
    <n v="46"/>
    <n v="0.10687022900763359"/>
    <n v="1.0178117048346057E-2"/>
    <x v="2516"/>
  </r>
  <r>
    <x v="14"/>
    <x v="14"/>
    <x v="317"/>
    <x v="317"/>
    <x v="6"/>
    <n v="387"/>
    <x v="305"/>
    <n v="3"/>
    <n v="43"/>
    <n v="0.10335917312661498"/>
    <n v="7.7519379844961239E-3"/>
    <x v="2517"/>
  </r>
  <r>
    <x v="14"/>
    <x v="14"/>
    <x v="317"/>
    <x v="317"/>
    <x v="7"/>
    <n v="378"/>
    <x v="145"/>
    <n v="4"/>
    <n v="43"/>
    <n v="0.10317460317460317"/>
    <n v="1.0582010582010581E-2"/>
    <x v="2518"/>
  </r>
  <r>
    <x v="15"/>
    <x v="15"/>
    <x v="318"/>
    <x v="318"/>
    <x v="0"/>
    <n v="10191"/>
    <x v="418"/>
    <n v="62"/>
    <n v="793"/>
    <n v="7.1729957805907171E-2"/>
    <n v="6.0837994308703758E-3"/>
    <x v="2519"/>
  </r>
  <r>
    <x v="15"/>
    <x v="15"/>
    <x v="318"/>
    <x v="318"/>
    <x v="1"/>
    <n v="10255"/>
    <x v="419"/>
    <n v="57"/>
    <n v="755"/>
    <n v="6.8064358849341783E-2"/>
    <n v="5.5582642613359341E-3"/>
    <x v="2520"/>
  </r>
  <r>
    <x v="15"/>
    <x v="15"/>
    <x v="318"/>
    <x v="318"/>
    <x v="2"/>
    <n v="10412"/>
    <x v="420"/>
    <n v="49"/>
    <n v="757"/>
    <n v="6.7998463311563576E-2"/>
    <n v="4.7061083365347676E-3"/>
    <x v="2521"/>
  </r>
  <r>
    <x v="15"/>
    <x v="15"/>
    <x v="318"/>
    <x v="318"/>
    <x v="3"/>
    <n v="10496"/>
    <x v="421"/>
    <n v="50"/>
    <n v="663"/>
    <n v="5.8403201219512195E-2"/>
    <n v="4.7637195121951218E-3"/>
    <x v="2522"/>
  </r>
  <r>
    <x v="15"/>
    <x v="15"/>
    <x v="318"/>
    <x v="318"/>
    <x v="4"/>
    <n v="10542"/>
    <x v="422"/>
    <n v="52"/>
    <n v="629"/>
    <n v="5.4733447163726051E-2"/>
    <n v="4.9326503509770445E-3"/>
    <x v="2523"/>
  </r>
  <r>
    <x v="15"/>
    <x v="15"/>
    <x v="318"/>
    <x v="318"/>
    <x v="5"/>
    <n v="10554"/>
    <x v="423"/>
    <n v="49"/>
    <n v="628"/>
    <n v="5.4860716316088687E-2"/>
    <n v="4.6427894637104412E-3"/>
    <x v="2524"/>
  </r>
  <r>
    <x v="15"/>
    <x v="15"/>
    <x v="318"/>
    <x v="318"/>
    <x v="6"/>
    <n v="10576"/>
    <x v="424"/>
    <n v="47"/>
    <n v="631"/>
    <n v="5.5219364599092283E-2"/>
    <n v="4.4440242057488654E-3"/>
    <x v="2525"/>
  </r>
  <r>
    <x v="15"/>
    <x v="15"/>
    <x v="318"/>
    <x v="318"/>
    <x v="7"/>
    <n v="10554"/>
    <x v="332"/>
    <n v="44"/>
    <n v="557"/>
    <n v="4.8607163160886868E-2"/>
    <n v="4.169035436801213E-3"/>
    <x v="2526"/>
  </r>
  <r>
    <x v="15"/>
    <x v="15"/>
    <x v="319"/>
    <x v="319"/>
    <x v="0"/>
    <n v="7068"/>
    <x v="323"/>
    <n v="20"/>
    <n v="112"/>
    <n v="1.3016411997736276E-2"/>
    <n v="2.8296547821165816E-3"/>
    <x v="2527"/>
  </r>
  <r>
    <x v="15"/>
    <x v="15"/>
    <x v="319"/>
    <x v="319"/>
    <x v="1"/>
    <n v="6904"/>
    <x v="149"/>
    <n v="27"/>
    <n v="111"/>
    <n v="1.2166859791425261E-2"/>
    <n v="3.910776361529548E-3"/>
    <x v="2528"/>
  </r>
  <r>
    <x v="15"/>
    <x v="15"/>
    <x v="319"/>
    <x v="319"/>
    <x v="2"/>
    <n v="6915"/>
    <x v="59"/>
    <n v="20"/>
    <n v="103"/>
    <n v="1.2002892263195951E-2"/>
    <n v="2.8922631959508315E-3"/>
    <x v="2529"/>
  </r>
  <r>
    <x v="15"/>
    <x v="15"/>
    <x v="319"/>
    <x v="319"/>
    <x v="3"/>
    <n v="7035"/>
    <x v="212"/>
    <n v="17"/>
    <n v="85"/>
    <n v="9.6659559346126515E-3"/>
    <n v="2.4164889836531629E-3"/>
    <x v="2530"/>
  </r>
  <r>
    <x v="15"/>
    <x v="15"/>
    <x v="319"/>
    <x v="319"/>
    <x v="4"/>
    <n v="7123"/>
    <x v="212"/>
    <n v="23"/>
    <n v="91"/>
    <n v="9.5465393794749408E-3"/>
    <n v="3.2289765548224065E-3"/>
    <x v="2531"/>
  </r>
  <r>
    <x v="15"/>
    <x v="15"/>
    <x v="319"/>
    <x v="319"/>
    <x v="5"/>
    <n v="7077"/>
    <x v="150"/>
    <n v="21"/>
    <n v="93"/>
    <n v="1.0173802458668928E-2"/>
    <n v="2.967359050445104E-3"/>
    <x v="2532"/>
  </r>
  <r>
    <x v="15"/>
    <x v="15"/>
    <x v="319"/>
    <x v="319"/>
    <x v="6"/>
    <n v="7019"/>
    <x v="65"/>
    <n v="64"/>
    <n v="131"/>
    <n v="9.5455193047442651E-3"/>
    <n v="9.118107992591537E-3"/>
    <x v="2533"/>
  </r>
  <r>
    <x v="15"/>
    <x v="15"/>
    <x v="319"/>
    <x v="319"/>
    <x v="7"/>
    <n v="6804"/>
    <x v="67"/>
    <n v="51"/>
    <n v="113"/>
    <n v="9.1122868900646685E-3"/>
    <n v="7.4955908289241618E-3"/>
    <x v="2534"/>
  </r>
  <r>
    <x v="15"/>
    <x v="15"/>
    <x v="320"/>
    <x v="320"/>
    <x v="0"/>
    <n v="1009"/>
    <x v="103"/>
    <n v="20"/>
    <n v="62"/>
    <n v="4.1625371655104063E-2"/>
    <n v="1.9821605550049554E-2"/>
    <x v="2535"/>
  </r>
  <r>
    <x v="15"/>
    <x v="15"/>
    <x v="320"/>
    <x v="320"/>
    <x v="1"/>
    <n v="939"/>
    <x v="9"/>
    <n v="19"/>
    <n v="62"/>
    <n v="4.5793397231096912E-2"/>
    <n v="2.0234291799787009E-2"/>
    <x v="2536"/>
  </r>
  <r>
    <x v="15"/>
    <x v="15"/>
    <x v="320"/>
    <x v="320"/>
    <x v="2"/>
    <n v="976"/>
    <x v="143"/>
    <n v="21"/>
    <n v="59"/>
    <n v="3.8934426229508198E-2"/>
    <n v="2.151639344262295E-2"/>
    <x v="2537"/>
  </r>
  <r>
    <x v="15"/>
    <x v="15"/>
    <x v="320"/>
    <x v="320"/>
    <x v="3"/>
    <n v="967"/>
    <x v="151"/>
    <n v="21"/>
    <n v="62"/>
    <n v="4.2399172699069287E-2"/>
    <n v="2.1716649431230611E-2"/>
    <x v="2538"/>
  </r>
  <r>
    <x v="15"/>
    <x v="15"/>
    <x v="320"/>
    <x v="320"/>
    <x v="4"/>
    <n v="962"/>
    <x v="103"/>
    <n v="26"/>
    <n v="68"/>
    <n v="4.3659043659043661E-2"/>
    <n v="2.7027027027027029E-2"/>
    <x v="2539"/>
  </r>
  <r>
    <x v="15"/>
    <x v="15"/>
    <x v="320"/>
    <x v="320"/>
    <x v="5"/>
    <n v="920"/>
    <x v="103"/>
    <n v="26"/>
    <n v="68"/>
    <n v="4.5652173913043478E-2"/>
    <n v="2.8260869565217391E-2"/>
    <x v="2540"/>
  </r>
  <r>
    <x v="15"/>
    <x v="15"/>
    <x v="320"/>
    <x v="320"/>
    <x v="6"/>
    <n v="941"/>
    <x v="305"/>
    <n v="23"/>
    <n v="63"/>
    <n v="4.250797024442083E-2"/>
    <n v="2.4442082890541977E-2"/>
    <x v="2541"/>
  </r>
  <r>
    <x v="15"/>
    <x v="15"/>
    <x v="320"/>
    <x v="320"/>
    <x v="7"/>
    <n v="946"/>
    <x v="105"/>
    <n v="20"/>
    <n v="57"/>
    <n v="3.9112050739957716E-2"/>
    <n v="2.1141649048625793E-2"/>
    <x v="2542"/>
  </r>
  <r>
    <x v="15"/>
    <x v="15"/>
    <x v="321"/>
    <x v="321"/>
    <x v="0"/>
    <n v="10103"/>
    <x v="398"/>
    <n v="49"/>
    <n v="363"/>
    <n v="3.1079877264178955E-2"/>
    <n v="4.8500445412253783E-3"/>
    <x v="2543"/>
  </r>
  <r>
    <x v="15"/>
    <x v="15"/>
    <x v="321"/>
    <x v="321"/>
    <x v="1"/>
    <n v="10180"/>
    <x v="234"/>
    <n v="43"/>
    <n v="349"/>
    <n v="3.0058939096267192E-2"/>
    <n v="4.2239685658153241E-3"/>
    <x v="2544"/>
  </r>
  <r>
    <x v="15"/>
    <x v="15"/>
    <x v="321"/>
    <x v="321"/>
    <x v="2"/>
    <n v="10061"/>
    <x v="412"/>
    <n v="36"/>
    <n v="318"/>
    <n v="2.802902295994434E-2"/>
    <n v="3.5781731438226817E-3"/>
    <x v="2545"/>
  </r>
  <r>
    <x v="15"/>
    <x v="15"/>
    <x v="321"/>
    <x v="321"/>
    <x v="3"/>
    <n v="10328"/>
    <x v="425"/>
    <n v="39"/>
    <n v="317"/>
    <n v="2.691711851278079E-2"/>
    <n v="3.7761425251742835E-3"/>
    <x v="2546"/>
  </r>
  <r>
    <x v="15"/>
    <x v="15"/>
    <x v="321"/>
    <x v="321"/>
    <x v="4"/>
    <n v="10725"/>
    <x v="426"/>
    <n v="48"/>
    <n v="321"/>
    <n v="2.5454545454545455E-2"/>
    <n v="4.4755244755244755E-3"/>
    <x v="2547"/>
  </r>
  <r>
    <x v="15"/>
    <x v="15"/>
    <x v="321"/>
    <x v="321"/>
    <x v="5"/>
    <n v="11015"/>
    <x v="427"/>
    <n v="47"/>
    <n v="313"/>
    <n v="2.4148887880163415E-2"/>
    <n v="4.2669087607807533E-3"/>
    <x v="2548"/>
  </r>
  <r>
    <x v="15"/>
    <x v="15"/>
    <x v="321"/>
    <x v="321"/>
    <x v="6"/>
    <n v="11049"/>
    <x v="392"/>
    <n v="55"/>
    <n v="322"/>
    <n v="2.4165082812924246E-2"/>
    <n v="4.9778260476061181E-3"/>
    <x v="2549"/>
  </r>
  <r>
    <x v="15"/>
    <x v="15"/>
    <x v="321"/>
    <x v="321"/>
    <x v="7"/>
    <n v="10819"/>
    <x v="295"/>
    <n v="47"/>
    <n v="271"/>
    <n v="2.0704316480266199E-2"/>
    <n v="4.3442092614844252E-3"/>
    <x v="2550"/>
  </r>
  <r>
    <x v="15"/>
    <x v="15"/>
    <x v="322"/>
    <x v="322"/>
    <x v="0"/>
    <n v="874"/>
    <x v="272"/>
    <n v="3"/>
    <n v="261"/>
    <n v="0.29519450800915331"/>
    <n v="3.4324942791762012E-3"/>
    <x v="2551"/>
  </r>
  <r>
    <x v="15"/>
    <x v="15"/>
    <x v="322"/>
    <x v="322"/>
    <x v="1"/>
    <n v="878"/>
    <x v="287"/>
    <n v="5"/>
    <n v="248"/>
    <n v="0.27676537585421412"/>
    <n v="5.6947608200455585E-3"/>
    <x v="2552"/>
  </r>
  <r>
    <x v="15"/>
    <x v="15"/>
    <x v="322"/>
    <x v="322"/>
    <x v="2"/>
    <n v="901"/>
    <x v="154"/>
    <n v="3"/>
    <n v="274"/>
    <n v="0.30077691453940064"/>
    <n v="3.3296337402885681E-3"/>
    <x v="2553"/>
  </r>
  <r>
    <x v="15"/>
    <x v="15"/>
    <x v="322"/>
    <x v="322"/>
    <x v="3"/>
    <n v="896"/>
    <x v="396"/>
    <n v="2"/>
    <n v="233"/>
    <n v="0.2578125"/>
    <n v="2.232142857142857E-3"/>
    <x v="2554"/>
  </r>
  <r>
    <x v="15"/>
    <x v="15"/>
    <x v="322"/>
    <x v="322"/>
    <x v="4"/>
    <n v="911"/>
    <x v="293"/>
    <n v="3"/>
    <n v="200"/>
    <n v="0.21624588364434688"/>
    <n v="3.2930845225027441E-3"/>
    <x v="2555"/>
  </r>
  <r>
    <x v="15"/>
    <x v="15"/>
    <x v="322"/>
    <x v="322"/>
    <x v="5"/>
    <n v="950"/>
    <x v="134"/>
    <n v="4"/>
    <n v="197"/>
    <n v="0.20315789473684209"/>
    <n v="4.2105263157894736E-3"/>
    <x v="2556"/>
  </r>
  <r>
    <x v="15"/>
    <x v="15"/>
    <x v="322"/>
    <x v="322"/>
    <x v="6"/>
    <n v="944"/>
    <x v="257"/>
    <n v="2"/>
    <n v="190"/>
    <n v="0.19915254237288135"/>
    <n v="2.1186440677966102E-3"/>
    <x v="2557"/>
  </r>
  <r>
    <x v="15"/>
    <x v="15"/>
    <x v="322"/>
    <x v="322"/>
    <x v="7"/>
    <n v="885"/>
    <x v="106"/>
    <n v="4"/>
    <n v="162"/>
    <n v="0.17853107344632768"/>
    <n v="4.5197740112994352E-3"/>
    <x v="2558"/>
  </r>
  <r>
    <x v="15"/>
    <x v="15"/>
    <x v="323"/>
    <x v="323"/>
    <x v="0"/>
    <n v="1589"/>
    <x v="6"/>
    <n v="10"/>
    <n v="150"/>
    <n v="8.8105726872246701E-2"/>
    <n v="6.2932662051604785E-3"/>
    <x v="2559"/>
  </r>
  <r>
    <x v="15"/>
    <x v="15"/>
    <x v="323"/>
    <x v="323"/>
    <x v="1"/>
    <n v="1543"/>
    <x v="215"/>
    <n v="12"/>
    <n v="141"/>
    <n v="8.3603370058327936E-2"/>
    <n v="7.7770576798444589E-3"/>
    <x v="2560"/>
  </r>
  <r>
    <x v="15"/>
    <x v="15"/>
    <x v="323"/>
    <x v="323"/>
    <x v="2"/>
    <n v="1487"/>
    <x v="53"/>
    <n v="12"/>
    <n v="143"/>
    <n v="8.8096839273705443E-2"/>
    <n v="8.0699394754539348E-3"/>
    <x v="2561"/>
  </r>
  <r>
    <x v="15"/>
    <x v="15"/>
    <x v="323"/>
    <x v="323"/>
    <x v="3"/>
    <n v="1468"/>
    <x v="138"/>
    <n v="13"/>
    <n v="146"/>
    <n v="9.059945504087194E-2"/>
    <n v="8.855585831062671E-3"/>
    <x v="2562"/>
  </r>
  <r>
    <x v="15"/>
    <x v="15"/>
    <x v="323"/>
    <x v="323"/>
    <x v="4"/>
    <n v="1475"/>
    <x v="239"/>
    <n v="13"/>
    <n v="135"/>
    <n v="8.2711864406779662E-2"/>
    <n v="8.8135593220338981E-3"/>
    <x v="2563"/>
  </r>
  <r>
    <x v="15"/>
    <x v="15"/>
    <x v="323"/>
    <x v="323"/>
    <x v="5"/>
    <n v="1412"/>
    <x v="55"/>
    <n v="10"/>
    <n v="122"/>
    <n v="7.9320113314447591E-2"/>
    <n v="7.0821529745042494E-3"/>
    <x v="2564"/>
  </r>
  <r>
    <x v="15"/>
    <x v="15"/>
    <x v="323"/>
    <x v="323"/>
    <x v="6"/>
    <n v="1451"/>
    <x v="127"/>
    <n v="7"/>
    <n v="111"/>
    <n v="7.1674707098552726E-2"/>
    <n v="4.8242591316333561E-3"/>
    <x v="2565"/>
  </r>
  <r>
    <x v="15"/>
    <x v="15"/>
    <x v="323"/>
    <x v="323"/>
    <x v="7"/>
    <n v="1448"/>
    <x v="210"/>
    <n v="8"/>
    <n v="118"/>
    <n v="7.5966850828729282E-2"/>
    <n v="5.5248618784530384E-3"/>
    <x v="2566"/>
  </r>
  <r>
    <x v="15"/>
    <x v="15"/>
    <x v="324"/>
    <x v="324"/>
    <x v="0"/>
    <n v="9130"/>
    <x v="428"/>
    <n v="19"/>
    <n v="716"/>
    <n v="7.6341730558598025E-2"/>
    <n v="2.0810514786418401E-3"/>
    <x v="2567"/>
  </r>
  <r>
    <x v="15"/>
    <x v="15"/>
    <x v="324"/>
    <x v="324"/>
    <x v="1"/>
    <n v="9073"/>
    <x v="429"/>
    <n v="19"/>
    <n v="669"/>
    <n v="7.1641133032073187E-2"/>
    <n v="2.0941254270913701E-3"/>
    <x v="2568"/>
  </r>
  <r>
    <x v="15"/>
    <x v="15"/>
    <x v="324"/>
    <x v="324"/>
    <x v="2"/>
    <n v="9084"/>
    <x v="430"/>
    <n v="16"/>
    <n v="651"/>
    <n v="6.9903126376045802E-2"/>
    <n v="1.7613386173491853E-3"/>
    <x v="2569"/>
  </r>
  <r>
    <x v="15"/>
    <x v="15"/>
    <x v="324"/>
    <x v="324"/>
    <x v="3"/>
    <n v="9341"/>
    <x v="431"/>
    <n v="16"/>
    <n v="634"/>
    <n v="6.6159940049245261E-2"/>
    <n v="1.7128787067765764E-3"/>
    <x v="2570"/>
  </r>
  <r>
    <x v="15"/>
    <x v="15"/>
    <x v="324"/>
    <x v="324"/>
    <x v="4"/>
    <n v="9378"/>
    <x v="432"/>
    <n v="16"/>
    <n v="563"/>
    <n v="5.8328001706120708E-2"/>
    <n v="1.7061207080400938E-3"/>
    <x v="2571"/>
  </r>
  <r>
    <x v="15"/>
    <x v="15"/>
    <x v="324"/>
    <x v="324"/>
    <x v="5"/>
    <n v="9433"/>
    <x v="433"/>
    <n v="14"/>
    <n v="528"/>
    <n v="5.4489557934909359E-2"/>
    <n v="1.4841513834411111E-3"/>
    <x v="2572"/>
  </r>
  <r>
    <x v="15"/>
    <x v="15"/>
    <x v="324"/>
    <x v="324"/>
    <x v="6"/>
    <n v="9426"/>
    <x v="434"/>
    <n v="16"/>
    <n v="536"/>
    <n v="5.5166560577127093E-2"/>
    <n v="1.6974326331423721E-3"/>
    <x v="2573"/>
  </r>
  <r>
    <x v="15"/>
    <x v="15"/>
    <x v="324"/>
    <x v="324"/>
    <x v="7"/>
    <n v="9528"/>
    <x v="435"/>
    <n v="9"/>
    <n v="509"/>
    <n v="5.2476910159529808E-2"/>
    <n v="9.445843828715365E-4"/>
    <x v="2574"/>
  </r>
  <r>
    <x v="15"/>
    <x v="15"/>
    <x v="325"/>
    <x v="325"/>
    <x v="0"/>
    <n v="6363"/>
    <x v="436"/>
    <n v="19"/>
    <n v="452"/>
    <n v="6.8049662109068043E-2"/>
    <n v="2.9860128870029859E-3"/>
    <x v="2575"/>
  </r>
  <r>
    <x v="15"/>
    <x v="15"/>
    <x v="325"/>
    <x v="325"/>
    <x v="1"/>
    <n v="6212"/>
    <x v="174"/>
    <n v="23"/>
    <n v="443"/>
    <n v="6.7611075338055382E-2"/>
    <n v="3.7025112685125563E-3"/>
    <x v="2576"/>
  </r>
  <r>
    <x v="15"/>
    <x v="15"/>
    <x v="325"/>
    <x v="325"/>
    <x v="2"/>
    <n v="6395"/>
    <x v="406"/>
    <n v="20"/>
    <n v="410"/>
    <n v="6.0985144644253322E-2"/>
    <n v="3.1274433150899139E-3"/>
    <x v="2577"/>
  </r>
  <r>
    <x v="15"/>
    <x v="15"/>
    <x v="325"/>
    <x v="325"/>
    <x v="3"/>
    <n v="6525"/>
    <x v="381"/>
    <n v="15"/>
    <n v="388"/>
    <n v="5.7164750957854407E-2"/>
    <n v="2.2988505747126436E-3"/>
    <x v="2578"/>
  </r>
  <r>
    <x v="15"/>
    <x v="15"/>
    <x v="325"/>
    <x v="325"/>
    <x v="4"/>
    <n v="6643"/>
    <x v="437"/>
    <n v="15"/>
    <n v="358"/>
    <n v="5.1633298208640675E-2"/>
    <n v="2.2580159566460934E-3"/>
    <x v="2579"/>
  </r>
  <r>
    <x v="15"/>
    <x v="15"/>
    <x v="325"/>
    <x v="325"/>
    <x v="5"/>
    <n v="6785"/>
    <x v="82"/>
    <n v="15"/>
    <n v="348"/>
    <n v="4.9078850405305824E-2"/>
    <n v="2.2107590272660281E-3"/>
    <x v="2580"/>
  </r>
  <r>
    <x v="15"/>
    <x v="15"/>
    <x v="325"/>
    <x v="325"/>
    <x v="6"/>
    <n v="6715"/>
    <x v="395"/>
    <n v="16"/>
    <n v="338"/>
    <n v="4.7952345495160087E-2"/>
    <n v="2.3827252419955326E-3"/>
    <x v="2581"/>
  </r>
  <r>
    <x v="15"/>
    <x v="15"/>
    <x v="325"/>
    <x v="325"/>
    <x v="7"/>
    <n v="6503"/>
    <x v="247"/>
    <n v="16"/>
    <n v="342"/>
    <n v="5.0130708903582961E-2"/>
    <n v="2.460402890973397E-3"/>
    <x v="2582"/>
  </r>
  <r>
    <x v="15"/>
    <x v="15"/>
    <x v="326"/>
    <x v="326"/>
    <x v="0"/>
    <n v="1189"/>
    <x v="213"/>
    <n v="14"/>
    <n v="78"/>
    <n v="5.3826745164003362E-2"/>
    <n v="1.1774600504625737E-2"/>
    <x v="2583"/>
  </r>
  <r>
    <x v="15"/>
    <x v="15"/>
    <x v="326"/>
    <x v="326"/>
    <x v="1"/>
    <n v="1141"/>
    <x v="68"/>
    <n v="12"/>
    <n v="72"/>
    <n v="5.2585451358457491E-2"/>
    <n v="1.0517090271691499E-2"/>
    <x v="2584"/>
  </r>
  <r>
    <x v="15"/>
    <x v="15"/>
    <x v="326"/>
    <x v="326"/>
    <x v="2"/>
    <n v="997"/>
    <x v="120"/>
    <n v="11"/>
    <n v="69"/>
    <n v="5.8174523570712136E-2"/>
    <n v="1.1033099297893681E-2"/>
    <x v="2585"/>
  </r>
  <r>
    <x v="15"/>
    <x v="15"/>
    <x v="326"/>
    <x v="326"/>
    <x v="3"/>
    <n v="1092"/>
    <x v="8"/>
    <n v="7"/>
    <n v="64"/>
    <n v="5.21978021978022E-2"/>
    <n v="6.41025641025641E-3"/>
    <x v="2586"/>
  </r>
  <r>
    <x v="15"/>
    <x v="15"/>
    <x v="326"/>
    <x v="326"/>
    <x v="4"/>
    <n v="1282"/>
    <x v="142"/>
    <n v="10"/>
    <n v="58"/>
    <n v="3.7441497659906398E-2"/>
    <n v="7.8003120124804995E-3"/>
    <x v="2587"/>
  </r>
  <r>
    <x v="15"/>
    <x v="15"/>
    <x v="326"/>
    <x v="326"/>
    <x v="5"/>
    <n v="1088"/>
    <x v="10"/>
    <n v="6"/>
    <n v="51"/>
    <n v="4.1360294117647058E-2"/>
    <n v="5.5147058823529415E-3"/>
    <x v="2588"/>
  </r>
  <r>
    <x v="15"/>
    <x v="15"/>
    <x v="326"/>
    <x v="326"/>
    <x v="6"/>
    <n v="988"/>
    <x v="103"/>
    <n v="11"/>
    <n v="53"/>
    <n v="4.2510121457489877E-2"/>
    <n v="1.1133603238866396E-2"/>
    <x v="2589"/>
  </r>
  <r>
    <x v="15"/>
    <x v="15"/>
    <x v="326"/>
    <x v="326"/>
    <x v="7"/>
    <n v="948"/>
    <x v="305"/>
    <n v="9"/>
    <n v="49"/>
    <n v="4.2194092827004218E-2"/>
    <n v="9.4936708860759497E-3"/>
    <x v="2590"/>
  </r>
  <r>
    <x v="15"/>
    <x v="15"/>
    <x v="327"/>
    <x v="327"/>
    <x v="0"/>
    <n v="644"/>
    <x v="4"/>
    <n v="15"/>
    <n v="164"/>
    <n v="0.23136645962732919"/>
    <n v="2.3291925465838508E-2"/>
    <x v="2591"/>
  </r>
  <r>
    <x v="15"/>
    <x v="15"/>
    <x v="327"/>
    <x v="327"/>
    <x v="1"/>
    <n v="653"/>
    <x v="270"/>
    <n v="16"/>
    <n v="159"/>
    <n v="0.21898928024502298"/>
    <n v="2.4502297090352222E-2"/>
    <x v="2592"/>
  </r>
  <r>
    <x v="15"/>
    <x v="15"/>
    <x v="327"/>
    <x v="327"/>
    <x v="2"/>
    <n v="664"/>
    <x v="181"/>
    <n v="16"/>
    <n v="153"/>
    <n v="0.20632530120481929"/>
    <n v="2.4096385542168676E-2"/>
    <x v="2593"/>
  </r>
  <r>
    <x v="15"/>
    <x v="15"/>
    <x v="327"/>
    <x v="327"/>
    <x v="3"/>
    <n v="611"/>
    <x v="167"/>
    <n v="17"/>
    <n v="143"/>
    <n v="0.20621931260229132"/>
    <n v="2.7823240589198037E-2"/>
    <x v="465"/>
  </r>
  <r>
    <x v="15"/>
    <x v="15"/>
    <x v="327"/>
    <x v="327"/>
    <x v="4"/>
    <n v="617"/>
    <x v="132"/>
    <n v="21"/>
    <n v="144"/>
    <n v="0.19935170178282011"/>
    <n v="3.4035656401944892E-2"/>
    <x v="2594"/>
  </r>
  <r>
    <x v="15"/>
    <x v="15"/>
    <x v="327"/>
    <x v="327"/>
    <x v="5"/>
    <n v="638"/>
    <x v="42"/>
    <n v="20"/>
    <n v="131"/>
    <n v="0.17398119122257052"/>
    <n v="3.1347962382445138E-2"/>
    <x v="2595"/>
  </r>
  <r>
    <x v="15"/>
    <x v="15"/>
    <x v="327"/>
    <x v="327"/>
    <x v="6"/>
    <n v="622"/>
    <x v="42"/>
    <n v="18"/>
    <n v="129"/>
    <n v="0.17845659163987138"/>
    <n v="2.8938906752411574E-2"/>
    <x v="2596"/>
  </r>
  <r>
    <x v="15"/>
    <x v="15"/>
    <x v="327"/>
    <x v="327"/>
    <x v="7"/>
    <n v="613"/>
    <x v="127"/>
    <n v="13"/>
    <n v="117"/>
    <n v="0.16965742251223492"/>
    <n v="2.1207177814029365E-2"/>
    <x v="2597"/>
  </r>
  <r>
    <x v="15"/>
    <x v="15"/>
    <x v="328"/>
    <x v="328"/>
    <x v="0"/>
    <n v="945"/>
    <x v="126"/>
    <n v="26"/>
    <n v="237"/>
    <n v="0.22328042328042327"/>
    <n v="2.7513227513227514E-2"/>
    <x v="2598"/>
  </r>
  <r>
    <x v="15"/>
    <x v="15"/>
    <x v="328"/>
    <x v="328"/>
    <x v="1"/>
    <n v="923"/>
    <x v="297"/>
    <n v="28"/>
    <n v="234"/>
    <n v="0.22318526543878656"/>
    <n v="3.0335861321776816E-2"/>
    <x v="2599"/>
  </r>
  <r>
    <x v="15"/>
    <x v="15"/>
    <x v="328"/>
    <x v="328"/>
    <x v="2"/>
    <n v="920"/>
    <x v="17"/>
    <n v="22"/>
    <n v="234"/>
    <n v="0.23043478260869565"/>
    <n v="2.391304347826087E-2"/>
    <x v="2600"/>
  </r>
  <r>
    <x v="15"/>
    <x v="15"/>
    <x v="328"/>
    <x v="328"/>
    <x v="3"/>
    <n v="905"/>
    <x v="76"/>
    <n v="21"/>
    <n v="213"/>
    <n v="0.21215469613259669"/>
    <n v="2.3204419889502764E-2"/>
    <x v="2601"/>
  </r>
  <r>
    <x v="15"/>
    <x v="15"/>
    <x v="328"/>
    <x v="328"/>
    <x v="4"/>
    <n v="877"/>
    <x v="2"/>
    <n v="21"/>
    <n v="185"/>
    <n v="0.18700114025085518"/>
    <n v="2.394526795895097E-2"/>
    <x v="2602"/>
  </r>
  <r>
    <x v="15"/>
    <x v="15"/>
    <x v="328"/>
    <x v="328"/>
    <x v="5"/>
    <n v="894"/>
    <x v="94"/>
    <n v="22"/>
    <n v="194"/>
    <n v="0.19239373601789708"/>
    <n v="2.4608501118568233E-2"/>
    <x v="2603"/>
  </r>
  <r>
    <x v="15"/>
    <x v="15"/>
    <x v="328"/>
    <x v="328"/>
    <x v="6"/>
    <n v="881"/>
    <x v="177"/>
    <n v="24"/>
    <n v="190"/>
    <n v="0.18842224744608399"/>
    <n v="2.7241770715096481E-2"/>
    <x v="2604"/>
  </r>
  <r>
    <x v="15"/>
    <x v="15"/>
    <x v="328"/>
    <x v="328"/>
    <x v="7"/>
    <n v="847"/>
    <x v="181"/>
    <n v="19"/>
    <n v="156"/>
    <n v="0.16174734356552539"/>
    <n v="2.2432113341204249E-2"/>
    <x v="2605"/>
  </r>
  <r>
    <x v="15"/>
    <x v="15"/>
    <x v="329"/>
    <x v="329"/>
    <x v="0"/>
    <n v="674"/>
    <x v="211"/>
    <n v="63"/>
    <n v="142"/>
    <n v="0.1172106824925816"/>
    <n v="9.3471810089020765E-2"/>
    <x v="2606"/>
  </r>
  <r>
    <x v="15"/>
    <x v="15"/>
    <x v="329"/>
    <x v="329"/>
    <x v="1"/>
    <n v="670"/>
    <x v="224"/>
    <n v="66"/>
    <n v="140"/>
    <n v="0.11044776119402985"/>
    <n v="9.8507462686567168E-2"/>
    <x v="2607"/>
  </r>
  <r>
    <x v="15"/>
    <x v="15"/>
    <x v="329"/>
    <x v="329"/>
    <x v="2"/>
    <n v="666"/>
    <x v="61"/>
    <n v="66"/>
    <n v="141"/>
    <n v="0.11261261261261261"/>
    <n v="9.90990990990991E-2"/>
    <x v="2608"/>
  </r>
  <r>
    <x v="15"/>
    <x v="15"/>
    <x v="329"/>
    <x v="329"/>
    <x v="3"/>
    <n v="641"/>
    <x v="213"/>
    <n v="44"/>
    <n v="108"/>
    <n v="9.9843993759750393E-2"/>
    <n v="6.8642745709828396E-2"/>
    <x v="2609"/>
  </r>
  <r>
    <x v="15"/>
    <x v="15"/>
    <x v="329"/>
    <x v="329"/>
    <x v="4"/>
    <n v="664"/>
    <x v="227"/>
    <n v="52"/>
    <n v="111"/>
    <n v="8.8855421686746983E-2"/>
    <n v="7.8313253012048195E-2"/>
    <x v="2610"/>
  </r>
  <r>
    <x v="15"/>
    <x v="15"/>
    <x v="329"/>
    <x v="329"/>
    <x v="5"/>
    <n v="644"/>
    <x v="227"/>
    <n v="49"/>
    <n v="108"/>
    <n v="9.1614906832298143E-2"/>
    <n v="7.6086956521739135E-2"/>
    <x v="2611"/>
  </r>
  <r>
    <x v="15"/>
    <x v="15"/>
    <x v="329"/>
    <x v="329"/>
    <x v="6"/>
    <n v="640"/>
    <x v="7"/>
    <n v="45"/>
    <n v="106"/>
    <n v="9.5312499999999994E-2"/>
    <n v="7.03125E-2"/>
    <x v="2612"/>
  </r>
  <r>
    <x v="15"/>
    <x v="15"/>
    <x v="329"/>
    <x v="329"/>
    <x v="7"/>
    <n v="591"/>
    <x v="96"/>
    <n v="36"/>
    <n v="92"/>
    <n v="9.475465313028765E-2"/>
    <n v="6.0913705583756347E-2"/>
    <x v="2613"/>
  </r>
  <r>
    <x v="15"/>
    <x v="15"/>
    <x v="330"/>
    <x v="330"/>
    <x v="0"/>
    <n v="225"/>
    <x v="172"/>
    <n v="5"/>
    <n v="40"/>
    <n v="0.15555555555555556"/>
    <n v="2.2222222222222223E-2"/>
    <x v="2614"/>
  </r>
  <r>
    <x v="15"/>
    <x v="15"/>
    <x v="330"/>
    <x v="330"/>
    <x v="1"/>
    <n v="218"/>
    <x v="308"/>
    <n v="5"/>
    <n v="36"/>
    <n v="0.14220183486238533"/>
    <n v="2.2935779816513763E-2"/>
    <x v="2615"/>
  </r>
  <r>
    <x v="15"/>
    <x v="15"/>
    <x v="330"/>
    <x v="330"/>
    <x v="2"/>
    <n v="214"/>
    <x v="308"/>
    <n v="7"/>
    <n v="38"/>
    <n v="0.14485981308411214"/>
    <n v="3.2710280373831772E-2"/>
    <x v="2616"/>
  </r>
  <r>
    <x v="15"/>
    <x v="15"/>
    <x v="330"/>
    <x v="330"/>
    <x v="3"/>
    <n v="210"/>
    <x v="35"/>
    <n v="4"/>
    <n v="37"/>
    <n v="0.15714285714285714"/>
    <n v="1.9047619047619049E-2"/>
    <x v="2617"/>
  </r>
  <r>
    <x v="15"/>
    <x v="15"/>
    <x v="330"/>
    <x v="330"/>
    <x v="4"/>
    <n v="213"/>
    <x v="36"/>
    <n v="8"/>
    <n v="35"/>
    <n v="0.12676056338028169"/>
    <n v="3.7558685446009391E-2"/>
    <x v="2618"/>
  </r>
  <r>
    <x v="15"/>
    <x v="15"/>
    <x v="330"/>
    <x v="330"/>
    <x v="5"/>
    <n v="211"/>
    <x v="173"/>
    <n v="5"/>
    <n v="30"/>
    <n v="0.11848341232227488"/>
    <n v="2.3696682464454975E-2"/>
    <x v="2619"/>
  </r>
  <r>
    <x v="15"/>
    <x v="15"/>
    <x v="330"/>
    <x v="330"/>
    <x v="6"/>
    <n v="213"/>
    <x v="38"/>
    <n v="5"/>
    <n v="33"/>
    <n v="0.13145539906103287"/>
    <n v="2.3474178403755867E-2"/>
    <x v="2620"/>
  </r>
  <r>
    <x v="15"/>
    <x v="15"/>
    <x v="330"/>
    <x v="330"/>
    <x v="7"/>
    <n v="208"/>
    <x v="36"/>
    <n v="5"/>
    <n v="32"/>
    <n v="0.12980769230769232"/>
    <n v="2.403846153846154E-2"/>
    <x v="2621"/>
  </r>
  <r>
    <x v="15"/>
    <x v="15"/>
    <x v="331"/>
    <x v="331"/>
    <x v="0"/>
    <n v="422"/>
    <x v="143"/>
    <n v="3"/>
    <n v="41"/>
    <n v="9.004739336492891E-2"/>
    <n v="7.1090047393364926E-3"/>
    <x v="2622"/>
  </r>
  <r>
    <x v="15"/>
    <x v="15"/>
    <x v="331"/>
    <x v="331"/>
    <x v="1"/>
    <n v="437"/>
    <x v="9"/>
    <n v="4"/>
    <n v="47"/>
    <n v="9.8398169336384442E-2"/>
    <n v="9.1533180778032037E-3"/>
    <x v="2623"/>
  </r>
  <r>
    <x v="15"/>
    <x v="15"/>
    <x v="331"/>
    <x v="331"/>
    <x v="2"/>
    <n v="399"/>
    <x v="170"/>
    <n v="4"/>
    <n v="33"/>
    <n v="7.2681704260651625E-2"/>
    <n v="1.0025062656641603E-2"/>
    <x v="2624"/>
  </r>
  <r>
    <x v="15"/>
    <x v="15"/>
    <x v="331"/>
    <x v="331"/>
    <x v="3"/>
    <n v="400"/>
    <x v="11"/>
    <n v="3"/>
    <n v="39"/>
    <n v="0.09"/>
    <n v="7.4999999999999997E-3"/>
    <x v="2625"/>
  </r>
  <r>
    <x v="15"/>
    <x v="15"/>
    <x v="331"/>
    <x v="331"/>
    <x v="4"/>
    <n v="398"/>
    <x v="172"/>
    <n v="7"/>
    <n v="42"/>
    <n v="8.7939698492462318E-2"/>
    <n v="1.7587939698492462E-2"/>
    <x v="2626"/>
  </r>
  <r>
    <x v="15"/>
    <x v="15"/>
    <x v="331"/>
    <x v="331"/>
    <x v="5"/>
    <n v="401"/>
    <x v="308"/>
    <n v="6"/>
    <n v="37"/>
    <n v="7.7306733167082295E-2"/>
    <n v="1.4962593516209476E-2"/>
    <x v="2627"/>
  </r>
  <r>
    <x v="15"/>
    <x v="15"/>
    <x v="331"/>
    <x v="331"/>
    <x v="6"/>
    <n v="409"/>
    <x v="11"/>
    <n v="9"/>
    <n v="45"/>
    <n v="8.8019559902200492E-2"/>
    <n v="2.2004889975550123E-2"/>
    <x v="2628"/>
  </r>
  <r>
    <x v="15"/>
    <x v="15"/>
    <x v="331"/>
    <x v="331"/>
    <x v="7"/>
    <n v="382"/>
    <x v="144"/>
    <n v="9"/>
    <n v="41"/>
    <n v="8.3769633507853408E-2"/>
    <n v="2.356020942408377E-2"/>
    <x v="2629"/>
  </r>
  <r>
    <x v="15"/>
    <x v="15"/>
    <x v="332"/>
    <x v="332"/>
    <x v="0"/>
    <n v="1117"/>
    <x v="59"/>
    <n v="23"/>
    <n v="106"/>
    <n v="7.4306177260519246E-2"/>
    <n v="2.0590868397493287E-2"/>
    <x v="2630"/>
  </r>
  <r>
    <x v="15"/>
    <x v="15"/>
    <x v="332"/>
    <x v="332"/>
    <x v="1"/>
    <n v="1150"/>
    <x v="80"/>
    <n v="32"/>
    <n v="109"/>
    <n v="6.6956521739130428E-2"/>
    <n v="2.782608695652174E-2"/>
    <x v="2631"/>
  </r>
  <r>
    <x v="15"/>
    <x v="15"/>
    <x v="332"/>
    <x v="332"/>
    <x v="2"/>
    <n v="1204"/>
    <x v="224"/>
    <n v="30"/>
    <n v="104"/>
    <n v="6.1461794019933555E-2"/>
    <n v="2.4916943521594685E-2"/>
    <x v="2632"/>
  </r>
  <r>
    <x v="15"/>
    <x v="15"/>
    <x v="332"/>
    <x v="332"/>
    <x v="3"/>
    <n v="1221"/>
    <x v="119"/>
    <n v="27"/>
    <n v="98"/>
    <n v="5.8149058149058151E-2"/>
    <n v="2.2113022113022112E-2"/>
    <x v="2633"/>
  </r>
  <r>
    <x v="15"/>
    <x v="15"/>
    <x v="332"/>
    <x v="332"/>
    <x v="4"/>
    <n v="1213"/>
    <x v="117"/>
    <n v="23"/>
    <n v="92"/>
    <n v="5.688375927452597E-2"/>
    <n v="1.8961253091508656E-2"/>
    <x v="2634"/>
  </r>
  <r>
    <x v="15"/>
    <x v="15"/>
    <x v="332"/>
    <x v="332"/>
    <x v="5"/>
    <n v="1197"/>
    <x v="61"/>
    <n v="24"/>
    <n v="99"/>
    <n v="6.2656641604010022E-2"/>
    <n v="2.0050125313283207E-2"/>
    <x v="2624"/>
  </r>
  <r>
    <x v="15"/>
    <x v="15"/>
    <x v="332"/>
    <x v="332"/>
    <x v="6"/>
    <n v="1121"/>
    <x v="150"/>
    <n v="21"/>
    <n v="93"/>
    <n v="6.422836752899197E-2"/>
    <n v="1.8733273862622659E-2"/>
    <x v="2635"/>
  </r>
  <r>
    <x v="15"/>
    <x v="15"/>
    <x v="332"/>
    <x v="332"/>
    <x v="7"/>
    <n v="1111"/>
    <x v="66"/>
    <n v="23"/>
    <n v="89"/>
    <n v="5.9405940594059403E-2"/>
    <n v="2.0702070207020702E-2"/>
    <x v="2636"/>
  </r>
  <r>
    <x v="15"/>
    <x v="15"/>
    <x v="333"/>
    <x v="333"/>
    <x v="0"/>
    <n v="556"/>
    <x v="116"/>
    <n v="18"/>
    <n v="112"/>
    <n v="0.16906474820143885"/>
    <n v="3.237410071942446E-2"/>
    <x v="2637"/>
  </r>
  <r>
    <x v="15"/>
    <x v="15"/>
    <x v="333"/>
    <x v="333"/>
    <x v="1"/>
    <n v="559"/>
    <x v="78"/>
    <n v="18"/>
    <n v="100"/>
    <n v="0.14669051878354203"/>
    <n v="3.2200357781753133E-2"/>
    <x v="2638"/>
  </r>
  <r>
    <x v="15"/>
    <x v="15"/>
    <x v="333"/>
    <x v="333"/>
    <x v="2"/>
    <n v="547"/>
    <x v="80"/>
    <n v="20"/>
    <n v="97"/>
    <n v="0.14076782449725778"/>
    <n v="3.6563071297989032E-2"/>
    <x v="2639"/>
  </r>
  <r>
    <x v="15"/>
    <x v="15"/>
    <x v="333"/>
    <x v="333"/>
    <x v="3"/>
    <n v="531"/>
    <x v="304"/>
    <n v="14"/>
    <n v="90"/>
    <n v="0.1431261770244821"/>
    <n v="2.6365348399246705E-2"/>
    <x v="2640"/>
  </r>
  <r>
    <x v="15"/>
    <x v="15"/>
    <x v="333"/>
    <x v="333"/>
    <x v="4"/>
    <n v="536"/>
    <x v="65"/>
    <n v="13"/>
    <n v="80"/>
    <n v="0.125"/>
    <n v="2.4253731343283583E-2"/>
    <x v="2641"/>
  </r>
  <r>
    <x v="15"/>
    <x v="15"/>
    <x v="333"/>
    <x v="333"/>
    <x v="5"/>
    <n v="544"/>
    <x v="225"/>
    <n v="13"/>
    <n v="78"/>
    <n v="0.11948529411764706"/>
    <n v="2.389705882352941E-2"/>
    <x v="2642"/>
  </r>
  <r>
    <x v="15"/>
    <x v="15"/>
    <x v="333"/>
    <x v="333"/>
    <x v="6"/>
    <n v="544"/>
    <x v="68"/>
    <n v="12"/>
    <n v="72"/>
    <n v="0.11029411764705882"/>
    <n v="2.2058823529411766E-2"/>
    <x v="2643"/>
  </r>
  <r>
    <x v="15"/>
    <x v="15"/>
    <x v="333"/>
    <x v="333"/>
    <x v="7"/>
    <n v="506"/>
    <x v="119"/>
    <n v="14"/>
    <n v="85"/>
    <n v="0.14031620553359683"/>
    <n v="2.766798418972332E-2"/>
    <x v="2644"/>
  </r>
  <r>
    <x v="15"/>
    <x v="15"/>
    <x v="334"/>
    <x v="334"/>
    <x v="0"/>
    <n v="1461"/>
    <x v="408"/>
    <n v="28"/>
    <n v="323"/>
    <n v="0.20191649555099248"/>
    <n v="1.9164955509924708E-2"/>
    <x v="2645"/>
  </r>
  <r>
    <x v="15"/>
    <x v="15"/>
    <x v="334"/>
    <x v="334"/>
    <x v="1"/>
    <n v="1437"/>
    <x v="408"/>
    <n v="30"/>
    <n v="325"/>
    <n v="0.20528879610299233"/>
    <n v="2.0876826722338204E-2"/>
    <x v="2646"/>
  </r>
  <r>
    <x v="15"/>
    <x v="15"/>
    <x v="334"/>
    <x v="334"/>
    <x v="2"/>
    <n v="1467"/>
    <x v="408"/>
    <n v="31"/>
    <n v="326"/>
    <n v="0.20109066121336061"/>
    <n v="2.1131561008861623E-2"/>
    <x v="2647"/>
  </r>
  <r>
    <x v="15"/>
    <x v="15"/>
    <x v="334"/>
    <x v="334"/>
    <x v="3"/>
    <n v="1522"/>
    <x v="155"/>
    <n v="34"/>
    <n v="313"/>
    <n v="0.18331143232588698"/>
    <n v="2.2339027595269383E-2"/>
    <x v="2648"/>
  </r>
  <r>
    <x v="15"/>
    <x v="15"/>
    <x v="334"/>
    <x v="334"/>
    <x v="4"/>
    <n v="1477"/>
    <x v="261"/>
    <n v="35"/>
    <n v="271"/>
    <n v="0.15978334461746785"/>
    <n v="2.3696682464454975E-2"/>
    <x v="2649"/>
  </r>
  <r>
    <x v="15"/>
    <x v="15"/>
    <x v="334"/>
    <x v="334"/>
    <x v="5"/>
    <n v="1437"/>
    <x v="220"/>
    <n v="36"/>
    <n v="268"/>
    <n v="0.16144745998608212"/>
    <n v="2.5052192066805846E-2"/>
    <x v="2650"/>
  </r>
  <r>
    <x v="15"/>
    <x v="15"/>
    <x v="334"/>
    <x v="334"/>
    <x v="6"/>
    <n v="1489"/>
    <x v="288"/>
    <n v="35"/>
    <n v="265"/>
    <n v="0.1544660846205507"/>
    <n v="2.3505708529214239E-2"/>
    <x v="2651"/>
  </r>
  <r>
    <x v="15"/>
    <x v="15"/>
    <x v="334"/>
    <x v="334"/>
    <x v="7"/>
    <n v="1466"/>
    <x v="75"/>
    <n v="27"/>
    <n v="248"/>
    <n v="0.15075034106412005"/>
    <n v="1.8417462482946793E-2"/>
    <x v="2652"/>
  </r>
  <r>
    <x v="15"/>
    <x v="15"/>
    <x v="335"/>
    <x v="335"/>
    <x v="0"/>
    <n v="231"/>
    <x v="100"/>
    <n v="2"/>
    <n v="53"/>
    <n v="0.22077922077922077"/>
    <n v="8.658008658008658E-3"/>
    <x v="2653"/>
  </r>
  <r>
    <x v="15"/>
    <x v="15"/>
    <x v="335"/>
    <x v="335"/>
    <x v="1"/>
    <n v="207"/>
    <x v="151"/>
    <n v="3"/>
    <n v="44"/>
    <n v="0.19806763285024154"/>
    <n v="1.4492753623188406E-2"/>
    <x v="2654"/>
  </r>
  <r>
    <x v="15"/>
    <x v="15"/>
    <x v="335"/>
    <x v="335"/>
    <x v="2"/>
    <n v="212"/>
    <x v="307"/>
    <n v="0"/>
    <n v="44"/>
    <n v="0.20754716981132076"/>
    <n v="0"/>
    <x v="2655"/>
  </r>
  <r>
    <x v="15"/>
    <x v="15"/>
    <x v="335"/>
    <x v="335"/>
    <x v="3"/>
    <n v="234"/>
    <x v="305"/>
    <n v="1"/>
    <n v="41"/>
    <n v="0.17094017094017094"/>
    <n v="4.2735042735042739E-3"/>
    <x v="2656"/>
  </r>
  <r>
    <x v="15"/>
    <x v="15"/>
    <x v="335"/>
    <x v="335"/>
    <x v="4"/>
    <n v="247"/>
    <x v="143"/>
    <n v="2"/>
    <n v="40"/>
    <n v="0.15384615384615385"/>
    <n v="8.0971659919028341E-3"/>
    <x v="2657"/>
  </r>
  <r>
    <x v="15"/>
    <x v="15"/>
    <x v="335"/>
    <x v="335"/>
    <x v="5"/>
    <n v="246"/>
    <x v="11"/>
    <n v="2"/>
    <n v="38"/>
    <n v="0.14634146341463414"/>
    <n v="8.130081300813009E-3"/>
    <x v="2658"/>
  </r>
  <r>
    <x v="15"/>
    <x v="15"/>
    <x v="335"/>
    <x v="335"/>
    <x v="6"/>
    <n v="247"/>
    <x v="11"/>
    <n v="1"/>
    <n v="37"/>
    <n v="0.145748987854251"/>
    <n v="4.048582995951417E-3"/>
    <x v="2659"/>
  </r>
  <r>
    <x v="15"/>
    <x v="15"/>
    <x v="335"/>
    <x v="335"/>
    <x v="7"/>
    <n v="237"/>
    <x v="170"/>
    <n v="1"/>
    <n v="30"/>
    <n v="0.12236286919831224"/>
    <n v="4.2194092827004216E-3"/>
    <x v="2660"/>
  </r>
  <r>
    <x v="15"/>
    <x v="15"/>
    <x v="336"/>
    <x v="336"/>
    <x v="0"/>
    <n v="458"/>
    <x v="13"/>
    <n v="1"/>
    <n v="50"/>
    <n v="0.10698689956331878"/>
    <n v="2.1834061135371178E-3"/>
    <x v="2661"/>
  </r>
  <r>
    <x v="15"/>
    <x v="15"/>
    <x v="336"/>
    <x v="336"/>
    <x v="1"/>
    <n v="454"/>
    <x v="142"/>
    <n v="1"/>
    <n v="49"/>
    <n v="0.10572687224669604"/>
    <n v="2.2026431718061676E-3"/>
    <x v="2662"/>
  </r>
  <r>
    <x v="15"/>
    <x v="15"/>
    <x v="336"/>
    <x v="336"/>
    <x v="2"/>
    <n v="491"/>
    <x v="13"/>
    <n v="0"/>
    <n v="49"/>
    <n v="9.9796334012219962E-2"/>
    <n v="0"/>
    <x v="1965"/>
  </r>
  <r>
    <x v="15"/>
    <x v="15"/>
    <x v="336"/>
    <x v="336"/>
    <x v="3"/>
    <n v="513"/>
    <x v="307"/>
    <n v="0"/>
    <n v="44"/>
    <n v="8.5769980506822607E-2"/>
    <n v="0"/>
    <x v="2663"/>
  </r>
  <r>
    <x v="15"/>
    <x v="15"/>
    <x v="336"/>
    <x v="336"/>
    <x v="4"/>
    <n v="532"/>
    <x v="142"/>
    <n v="0"/>
    <n v="48"/>
    <n v="9.0225563909774431E-2"/>
    <n v="0"/>
    <x v="2664"/>
  </r>
  <r>
    <x v="15"/>
    <x v="15"/>
    <x v="336"/>
    <x v="336"/>
    <x v="5"/>
    <n v="502"/>
    <x v="151"/>
    <n v="0"/>
    <n v="41"/>
    <n v="8.1673306772908363E-2"/>
    <n v="0"/>
    <x v="2665"/>
  </r>
  <r>
    <x v="15"/>
    <x v="15"/>
    <x v="336"/>
    <x v="336"/>
    <x v="6"/>
    <n v="519"/>
    <x v="145"/>
    <n v="1"/>
    <n v="40"/>
    <n v="7.5144508670520235E-2"/>
    <n v="1.9267822736030828E-3"/>
    <x v="2666"/>
  </r>
  <r>
    <x v="15"/>
    <x v="15"/>
    <x v="336"/>
    <x v="336"/>
    <x v="7"/>
    <n v="527"/>
    <x v="144"/>
    <n v="0"/>
    <n v="32"/>
    <n v="6.0721062618595827E-2"/>
    <n v="0"/>
    <x v="2667"/>
  </r>
  <r>
    <x v="15"/>
    <x v="15"/>
    <x v="337"/>
    <x v="337"/>
    <x v="0"/>
    <n v="2326"/>
    <x v="79"/>
    <n v="0"/>
    <n v="80"/>
    <n v="3.4393809114359415E-2"/>
    <n v="0"/>
    <x v="2668"/>
  </r>
  <r>
    <x v="15"/>
    <x v="15"/>
    <x v="337"/>
    <x v="337"/>
    <x v="1"/>
    <n v="2374"/>
    <x v="99"/>
    <n v="1"/>
    <n v="54"/>
    <n v="2.2325189553496209E-2"/>
    <n v="4.2122999157540015E-4"/>
    <x v="2669"/>
  </r>
  <r>
    <x v="15"/>
    <x v="15"/>
    <x v="337"/>
    <x v="337"/>
    <x v="2"/>
    <n v="2487"/>
    <x v="226"/>
    <n v="1"/>
    <n v="71"/>
    <n v="2.814636107760354E-2"/>
    <n v="4.020908725371934E-4"/>
    <x v="2670"/>
  </r>
  <r>
    <x v="15"/>
    <x v="15"/>
    <x v="337"/>
    <x v="337"/>
    <x v="3"/>
    <n v="2512"/>
    <x v="65"/>
    <n v="1"/>
    <n v="68"/>
    <n v="2.6671974522292995E-2"/>
    <n v="3.9808917197452231E-4"/>
    <x v="2671"/>
  </r>
  <r>
    <x v="15"/>
    <x v="15"/>
    <x v="337"/>
    <x v="337"/>
    <x v="4"/>
    <n v="2506"/>
    <x v="120"/>
    <n v="2"/>
    <n v="60"/>
    <n v="2.3144453312051078E-2"/>
    <n v="7.9808459696727857E-4"/>
    <x v="2672"/>
  </r>
  <r>
    <x v="15"/>
    <x v="15"/>
    <x v="337"/>
    <x v="337"/>
    <x v="5"/>
    <n v="2514"/>
    <x v="68"/>
    <n v="1"/>
    <n v="61"/>
    <n v="2.386634844868735E-2"/>
    <n v="3.977724741447892E-4"/>
    <x v="2673"/>
  </r>
  <r>
    <x v="15"/>
    <x v="15"/>
    <x v="337"/>
    <x v="337"/>
    <x v="6"/>
    <n v="2484"/>
    <x v="227"/>
    <n v="0"/>
    <n v="59"/>
    <n v="2.3752012882447666E-2"/>
    <n v="0"/>
    <x v="2674"/>
  </r>
  <r>
    <x v="15"/>
    <x v="15"/>
    <x v="337"/>
    <x v="337"/>
    <x v="7"/>
    <n v="2397"/>
    <x v="142"/>
    <n v="0"/>
    <n v="48"/>
    <n v="2.002503128911139E-2"/>
    <n v="0"/>
    <x v="2675"/>
  </r>
  <r>
    <x v="15"/>
    <x v="15"/>
    <x v="338"/>
    <x v="338"/>
    <x v="0"/>
    <n v="1881"/>
    <x v="396"/>
    <n v="10"/>
    <n v="241"/>
    <n v="0.12280701754385964"/>
    <n v="5.3163211057947902E-3"/>
    <x v="2676"/>
  </r>
  <r>
    <x v="15"/>
    <x v="15"/>
    <x v="338"/>
    <x v="338"/>
    <x v="1"/>
    <n v="1876"/>
    <x v="74"/>
    <n v="9"/>
    <n v="224"/>
    <n v="0.11460554371002132"/>
    <n v="4.7974413646055441E-3"/>
    <x v="2677"/>
  </r>
  <r>
    <x v="15"/>
    <x v="15"/>
    <x v="338"/>
    <x v="338"/>
    <x v="2"/>
    <n v="1895"/>
    <x v="163"/>
    <n v="6"/>
    <n v="210"/>
    <n v="0.10765171503957784"/>
    <n v="3.1662269129287598E-3"/>
    <x v="2678"/>
  </r>
  <r>
    <x v="15"/>
    <x v="15"/>
    <x v="338"/>
    <x v="338"/>
    <x v="3"/>
    <n v="1928"/>
    <x v="76"/>
    <n v="6"/>
    <n v="198"/>
    <n v="9.9585062240663894E-2"/>
    <n v="3.1120331950207467E-3"/>
    <x v="2679"/>
  </r>
  <r>
    <x v="15"/>
    <x v="15"/>
    <x v="338"/>
    <x v="338"/>
    <x v="4"/>
    <n v="1969"/>
    <x v="258"/>
    <n v="9"/>
    <n v="196"/>
    <n v="9.4972067039106142E-2"/>
    <n v="4.5708481462671405E-3"/>
    <x v="2680"/>
  </r>
  <r>
    <x v="15"/>
    <x v="15"/>
    <x v="338"/>
    <x v="338"/>
    <x v="5"/>
    <n v="1940"/>
    <x v="258"/>
    <n v="8"/>
    <n v="195"/>
    <n v="9.6391752577319592E-2"/>
    <n v="4.1237113402061857E-3"/>
    <x v="2681"/>
  </r>
  <r>
    <x v="15"/>
    <x v="15"/>
    <x v="338"/>
    <x v="338"/>
    <x v="6"/>
    <n v="2003"/>
    <x v="294"/>
    <n v="9"/>
    <n v="193"/>
    <n v="9.1862206689965059E-2"/>
    <n v="4.4932601098352475E-3"/>
    <x v="2682"/>
  </r>
  <r>
    <x v="15"/>
    <x v="15"/>
    <x v="338"/>
    <x v="338"/>
    <x v="7"/>
    <n v="2011"/>
    <x v="51"/>
    <n v="4"/>
    <n v="158"/>
    <n v="7.6578816509199399E-2"/>
    <n v="1.9890601690701142E-3"/>
    <x v="2683"/>
  </r>
  <r>
    <x v="15"/>
    <x v="15"/>
    <x v="339"/>
    <x v="339"/>
    <x v="0"/>
    <n v="260"/>
    <x v="60"/>
    <n v="0"/>
    <n v="78"/>
    <n v="0.3"/>
    <n v="0"/>
    <x v="2684"/>
  </r>
  <r>
    <x v="15"/>
    <x v="15"/>
    <x v="339"/>
    <x v="339"/>
    <x v="1"/>
    <n v="268"/>
    <x v="226"/>
    <n v="0"/>
    <n v="70"/>
    <n v="0.26119402985074625"/>
    <n v="0"/>
    <x v="2685"/>
  </r>
  <r>
    <x v="15"/>
    <x v="15"/>
    <x v="339"/>
    <x v="339"/>
    <x v="2"/>
    <n v="275"/>
    <x v="65"/>
    <n v="0"/>
    <n v="67"/>
    <n v="0.24363636363636362"/>
    <n v="0"/>
    <x v="2686"/>
  </r>
  <r>
    <x v="15"/>
    <x v="15"/>
    <x v="339"/>
    <x v="339"/>
    <x v="3"/>
    <n v="267"/>
    <x v="212"/>
    <n v="0"/>
    <n v="68"/>
    <n v="0.25468164794007492"/>
    <n v="0"/>
    <x v="2687"/>
  </r>
  <r>
    <x v="15"/>
    <x v="15"/>
    <x v="339"/>
    <x v="339"/>
    <x v="4"/>
    <n v="278"/>
    <x v="65"/>
    <n v="0"/>
    <n v="67"/>
    <n v="0.24100719424460432"/>
    <n v="0"/>
    <x v="2688"/>
  </r>
  <r>
    <x v="15"/>
    <x v="15"/>
    <x v="339"/>
    <x v="339"/>
    <x v="5"/>
    <n v="261"/>
    <x v="68"/>
    <n v="0"/>
    <n v="60"/>
    <n v="0.22988505747126436"/>
    <n v="0"/>
    <x v="2689"/>
  </r>
  <r>
    <x v="15"/>
    <x v="15"/>
    <x v="339"/>
    <x v="339"/>
    <x v="6"/>
    <n v="277"/>
    <x v="81"/>
    <n v="1"/>
    <n v="64"/>
    <n v="0.22743682310469315"/>
    <n v="3.6101083032490976E-3"/>
    <x v="2690"/>
  </r>
  <r>
    <x v="15"/>
    <x v="15"/>
    <x v="339"/>
    <x v="339"/>
    <x v="7"/>
    <n v="229"/>
    <x v="104"/>
    <n v="0"/>
    <n v="50"/>
    <n v="0.2183406113537118"/>
    <n v="0"/>
    <x v="2691"/>
  </r>
  <r>
    <x v="15"/>
    <x v="15"/>
    <x v="340"/>
    <x v="340"/>
    <x v="0"/>
    <n v="2267"/>
    <x v="309"/>
    <n v="21"/>
    <n v="334"/>
    <n v="0.13806793118659022"/>
    <n v="9.263343625937363E-3"/>
    <x v="2692"/>
  </r>
  <r>
    <x v="15"/>
    <x v="15"/>
    <x v="340"/>
    <x v="340"/>
    <x v="1"/>
    <n v="2235"/>
    <x v="278"/>
    <n v="23"/>
    <n v="315"/>
    <n v="0.13064876957494406"/>
    <n v="1.029082774049217E-2"/>
    <x v="2693"/>
  </r>
  <r>
    <x v="15"/>
    <x v="15"/>
    <x v="340"/>
    <x v="340"/>
    <x v="2"/>
    <n v="2251"/>
    <x v="438"/>
    <n v="18"/>
    <n v="320"/>
    <n v="0.13416259440248779"/>
    <n v="7.9964460239893374E-3"/>
    <x v="2694"/>
  </r>
  <r>
    <x v="15"/>
    <x v="15"/>
    <x v="340"/>
    <x v="340"/>
    <x v="3"/>
    <n v="2273"/>
    <x v="414"/>
    <n v="16"/>
    <n v="292"/>
    <n v="0.12142542894852618"/>
    <n v="7.0391553013638367E-3"/>
    <x v="2695"/>
  </r>
  <r>
    <x v="15"/>
    <x v="15"/>
    <x v="340"/>
    <x v="340"/>
    <x v="4"/>
    <n v="2297"/>
    <x v="267"/>
    <n v="16"/>
    <n v="258"/>
    <n v="0.10535481062255116"/>
    <n v="6.9656073138876793E-3"/>
    <x v="2696"/>
  </r>
  <r>
    <x v="15"/>
    <x v="15"/>
    <x v="340"/>
    <x v="340"/>
    <x v="5"/>
    <n v="2278"/>
    <x v="231"/>
    <n v="16"/>
    <n v="236"/>
    <n v="9.6575943810359971E-2"/>
    <n v="7.0237050043898156E-3"/>
    <x v="2697"/>
  </r>
  <r>
    <x v="15"/>
    <x v="15"/>
    <x v="340"/>
    <x v="340"/>
    <x v="6"/>
    <n v="2286"/>
    <x v="25"/>
    <n v="18"/>
    <n v="228"/>
    <n v="9.1863517060367453E-2"/>
    <n v="7.874015748031496E-3"/>
    <x v="2698"/>
  </r>
  <r>
    <x v="15"/>
    <x v="15"/>
    <x v="340"/>
    <x v="340"/>
    <x v="7"/>
    <n v="2182"/>
    <x v="76"/>
    <n v="24"/>
    <n v="216"/>
    <n v="8.7992667277726852E-2"/>
    <n v="1.0999083409715857E-2"/>
    <x v="2699"/>
  </r>
  <r>
    <x v="16"/>
    <x v="16"/>
    <x v="341"/>
    <x v="341"/>
    <x v="0"/>
    <n v="26534"/>
    <x v="136"/>
    <n v="4"/>
    <n v="151"/>
    <n v="5.5400618074922742E-3"/>
    <n v="1.5074998115625234E-4"/>
    <x v="2700"/>
  </r>
  <r>
    <x v="16"/>
    <x v="16"/>
    <x v="341"/>
    <x v="341"/>
    <x v="1"/>
    <n v="26115"/>
    <x v="215"/>
    <n v="7"/>
    <n v="136"/>
    <n v="4.9396898334290642E-3"/>
    <n v="2.6804518475971665E-4"/>
    <x v="2701"/>
  </r>
  <r>
    <x v="16"/>
    <x v="16"/>
    <x v="341"/>
    <x v="341"/>
    <x v="2"/>
    <n v="26403"/>
    <x v="90"/>
    <n v="5"/>
    <n v="143"/>
    <n v="5.2266787865015343E-3"/>
    <n v="1.8937241980078023E-4"/>
    <x v="2702"/>
  </r>
  <r>
    <x v="16"/>
    <x v="16"/>
    <x v="341"/>
    <x v="341"/>
    <x v="3"/>
    <n v="27050"/>
    <x v="112"/>
    <n v="5"/>
    <n v="96"/>
    <n v="3.3641404805914974E-3"/>
    <n v="1.8484288354898336E-4"/>
    <x v="2703"/>
  </r>
  <r>
    <x v="16"/>
    <x v="16"/>
    <x v="341"/>
    <x v="341"/>
    <x v="4"/>
    <n v="27157"/>
    <x v="110"/>
    <n v="10"/>
    <n v="113"/>
    <n v="3.7927606142062818E-3"/>
    <n v="3.6822918584527008E-4"/>
    <x v="2704"/>
  </r>
  <r>
    <x v="16"/>
    <x v="16"/>
    <x v="341"/>
    <x v="341"/>
    <x v="5"/>
    <n v="27671"/>
    <x v="93"/>
    <n v="12"/>
    <n v="111"/>
    <n v="3.5777528820787104E-3"/>
    <n v="4.3366701600954069E-4"/>
    <x v="2705"/>
  </r>
  <r>
    <x v="16"/>
    <x v="16"/>
    <x v="341"/>
    <x v="341"/>
    <x v="6"/>
    <n v="27851"/>
    <x v="44"/>
    <n v="13"/>
    <n v="119"/>
    <n v="3.8059674697497395E-3"/>
    <n v="4.6676959534666619E-4"/>
    <x v="2706"/>
  </r>
  <r>
    <x v="16"/>
    <x v="16"/>
    <x v="341"/>
    <x v="341"/>
    <x v="7"/>
    <n v="27223"/>
    <x v="149"/>
    <n v="13"/>
    <n v="97"/>
    <n v="3.0856261249678583E-3"/>
    <n v="4.7753737648312087E-4"/>
    <x v="2707"/>
  </r>
  <r>
    <x v="16"/>
    <x v="16"/>
    <x v="342"/>
    <x v="342"/>
    <x v="0"/>
    <n v="9564"/>
    <x v="102"/>
    <n v="1"/>
    <n v="48"/>
    <n v="4.9142618151401087E-3"/>
    <n v="1.0455876202425763E-4"/>
    <x v="2708"/>
  </r>
  <r>
    <x v="16"/>
    <x v="16"/>
    <x v="342"/>
    <x v="342"/>
    <x v="1"/>
    <n v="9282"/>
    <x v="104"/>
    <n v="2"/>
    <n v="52"/>
    <n v="5.3867700926524455E-3"/>
    <n v="2.1547080370609782E-4"/>
    <x v="2709"/>
  </r>
  <r>
    <x v="16"/>
    <x v="16"/>
    <x v="342"/>
    <x v="342"/>
    <x v="2"/>
    <n v="9276"/>
    <x v="98"/>
    <n v="3"/>
    <n v="57"/>
    <n v="5.8214747736093147E-3"/>
    <n v="3.2341526520051749E-4"/>
    <x v="2710"/>
  </r>
  <r>
    <x v="16"/>
    <x v="16"/>
    <x v="342"/>
    <x v="342"/>
    <x v="3"/>
    <n v="9411"/>
    <x v="33"/>
    <n v="3"/>
    <n v="22"/>
    <n v="2.018914036765487E-3"/>
    <n v="3.1877590054191901E-4"/>
    <x v="2711"/>
  </r>
  <r>
    <x v="16"/>
    <x v="16"/>
    <x v="342"/>
    <x v="342"/>
    <x v="4"/>
    <n v="9351"/>
    <x v="171"/>
    <n v="2"/>
    <n v="28"/>
    <n v="2.780451288632232E-3"/>
    <n v="2.1388086835632552E-4"/>
    <x v="2712"/>
  </r>
  <r>
    <x v="16"/>
    <x v="16"/>
    <x v="342"/>
    <x v="342"/>
    <x v="5"/>
    <n v="9290"/>
    <x v="36"/>
    <n v="3"/>
    <n v="30"/>
    <n v="2.9063509149623249E-3"/>
    <n v="3.2292787944025834E-4"/>
    <x v="2713"/>
  </r>
  <r>
    <x v="16"/>
    <x v="16"/>
    <x v="342"/>
    <x v="342"/>
    <x v="6"/>
    <n v="9476"/>
    <x v="32"/>
    <n v="2"/>
    <n v="20"/>
    <n v="1.8995356690586745E-3"/>
    <n v="2.1105951878429716E-4"/>
    <x v="2714"/>
  </r>
  <r>
    <x v="16"/>
    <x v="16"/>
    <x v="342"/>
    <x v="342"/>
    <x v="7"/>
    <n v="9251"/>
    <x v="29"/>
    <n v="6"/>
    <n v="26"/>
    <n v="2.1619284401686303E-3"/>
    <n v="6.4857853205058916E-4"/>
    <x v="2715"/>
  </r>
  <r>
    <x v="16"/>
    <x v="16"/>
    <x v="343"/>
    <x v="343"/>
    <x v="0"/>
    <n v="621"/>
    <x v="113"/>
    <n v="5"/>
    <n v="91"/>
    <n v="0.13848631239935588"/>
    <n v="8.0515297906602248E-3"/>
    <x v="2716"/>
  </r>
  <r>
    <x v="16"/>
    <x v="16"/>
    <x v="343"/>
    <x v="343"/>
    <x v="1"/>
    <n v="570"/>
    <x v="117"/>
    <n v="5"/>
    <n v="74"/>
    <n v="0.12105263157894737"/>
    <n v="8.771929824561403E-3"/>
    <x v="2717"/>
  </r>
  <r>
    <x v="16"/>
    <x v="16"/>
    <x v="343"/>
    <x v="343"/>
    <x v="2"/>
    <n v="554"/>
    <x v="225"/>
    <n v="6"/>
    <n v="71"/>
    <n v="0.11732851985559567"/>
    <n v="1.0830324909747292E-2"/>
    <x v="2718"/>
  </r>
  <r>
    <x v="16"/>
    <x v="16"/>
    <x v="343"/>
    <x v="343"/>
    <x v="3"/>
    <n v="535"/>
    <x v="13"/>
    <n v="9"/>
    <n v="58"/>
    <n v="9.1588785046728974E-2"/>
    <n v="1.6822429906542057E-2"/>
    <x v="2719"/>
  </r>
  <r>
    <x v="16"/>
    <x v="16"/>
    <x v="343"/>
    <x v="343"/>
    <x v="4"/>
    <n v="539"/>
    <x v="99"/>
    <n v="9"/>
    <n v="62"/>
    <n v="9.8330241187384038E-2"/>
    <n v="1.6697588126159554E-2"/>
    <x v="2720"/>
  </r>
  <r>
    <x v="16"/>
    <x v="16"/>
    <x v="343"/>
    <x v="343"/>
    <x v="5"/>
    <n v="508"/>
    <x v="97"/>
    <n v="9"/>
    <n v="64"/>
    <n v="0.10826771653543307"/>
    <n v="1.7716535433070866E-2"/>
    <x v="2721"/>
  </r>
  <r>
    <x v="16"/>
    <x v="16"/>
    <x v="343"/>
    <x v="343"/>
    <x v="6"/>
    <n v="477"/>
    <x v="97"/>
    <n v="6"/>
    <n v="61"/>
    <n v="0.11530398322851153"/>
    <n v="1.2578616352201259E-2"/>
    <x v="2722"/>
  </r>
  <r>
    <x v="16"/>
    <x v="16"/>
    <x v="343"/>
    <x v="343"/>
    <x v="7"/>
    <n v="472"/>
    <x v="307"/>
    <n v="7"/>
    <n v="51"/>
    <n v="9.3220338983050849E-2"/>
    <n v="1.4830508474576272E-2"/>
    <x v="2723"/>
  </r>
  <r>
    <x v="16"/>
    <x v="16"/>
    <x v="344"/>
    <x v="344"/>
    <x v="0"/>
    <n v="877"/>
    <x v="253"/>
    <n v="4"/>
    <n v="189"/>
    <n v="0.21094640820980615"/>
    <n v="4.5610034207525657E-3"/>
    <x v="2724"/>
  </r>
  <r>
    <x v="16"/>
    <x v="16"/>
    <x v="344"/>
    <x v="344"/>
    <x v="1"/>
    <n v="816"/>
    <x v="360"/>
    <n v="5"/>
    <n v="161"/>
    <n v="0.19117647058823528"/>
    <n v="6.1274509803921568E-3"/>
    <x v="2725"/>
  </r>
  <r>
    <x v="16"/>
    <x v="16"/>
    <x v="344"/>
    <x v="344"/>
    <x v="2"/>
    <n v="855"/>
    <x v="242"/>
    <n v="3"/>
    <n v="178"/>
    <n v="0.2046783625730994"/>
    <n v="3.5087719298245615E-3"/>
    <x v="2726"/>
  </r>
  <r>
    <x v="16"/>
    <x v="16"/>
    <x v="344"/>
    <x v="344"/>
    <x v="3"/>
    <n v="885"/>
    <x v="214"/>
    <n v="2"/>
    <n v="175"/>
    <n v="0.19548022598870057"/>
    <n v="2.2598870056497176E-3"/>
    <x v="2727"/>
  </r>
  <r>
    <x v="16"/>
    <x v="16"/>
    <x v="344"/>
    <x v="344"/>
    <x v="4"/>
    <n v="882"/>
    <x v="238"/>
    <n v="2"/>
    <n v="155"/>
    <n v="0.17346938775510204"/>
    <n v="2.2675736961451248E-3"/>
    <x v="2728"/>
  </r>
  <r>
    <x v="16"/>
    <x v="16"/>
    <x v="344"/>
    <x v="344"/>
    <x v="5"/>
    <n v="855"/>
    <x v="90"/>
    <n v="3"/>
    <n v="141"/>
    <n v="0.16140350877192983"/>
    <n v="3.5087719298245615E-3"/>
    <x v="2729"/>
  </r>
  <r>
    <x v="16"/>
    <x v="16"/>
    <x v="344"/>
    <x v="344"/>
    <x v="6"/>
    <n v="872"/>
    <x v="270"/>
    <n v="5"/>
    <n v="148"/>
    <n v="0.16399082568807338"/>
    <n v="5.7339449541284407E-3"/>
    <x v="2730"/>
  </r>
  <r>
    <x v="16"/>
    <x v="16"/>
    <x v="344"/>
    <x v="344"/>
    <x v="7"/>
    <n v="887"/>
    <x v="132"/>
    <n v="5"/>
    <n v="128"/>
    <n v="0.13866967305524239"/>
    <n v="5.6369785794813977E-3"/>
    <x v="2731"/>
  </r>
  <r>
    <x v="16"/>
    <x v="16"/>
    <x v="345"/>
    <x v="345"/>
    <x v="0"/>
    <n v="3651"/>
    <x v="3"/>
    <n v="9"/>
    <n v="172"/>
    <n v="4.4645302656806357E-2"/>
    <n v="2.4650780608052587E-3"/>
    <x v="2732"/>
  </r>
  <r>
    <x v="16"/>
    <x v="16"/>
    <x v="345"/>
    <x v="345"/>
    <x v="1"/>
    <n v="3678"/>
    <x v="259"/>
    <n v="9"/>
    <n v="187"/>
    <n v="4.8395867319195214E-2"/>
    <n v="2.4469820554649264E-3"/>
    <x v="2733"/>
  </r>
  <r>
    <x v="16"/>
    <x v="16"/>
    <x v="345"/>
    <x v="345"/>
    <x v="2"/>
    <n v="3733"/>
    <x v="50"/>
    <n v="9"/>
    <n v="171"/>
    <n v="4.3396731851058128E-2"/>
    <n v="2.4109295472810074E-3"/>
    <x v="2734"/>
  </r>
  <r>
    <x v="16"/>
    <x v="16"/>
    <x v="345"/>
    <x v="345"/>
    <x v="3"/>
    <n v="3811"/>
    <x v="49"/>
    <n v="9"/>
    <n v="166"/>
    <n v="4.1196536342167411E-2"/>
    <n v="2.3615848858567303E-3"/>
    <x v="2735"/>
  </r>
  <r>
    <x v="16"/>
    <x v="16"/>
    <x v="345"/>
    <x v="345"/>
    <x v="4"/>
    <n v="3811"/>
    <x v="303"/>
    <n v="11"/>
    <n v="152"/>
    <n v="3.6998163211755447E-2"/>
    <n v="2.8863815271582263E-3"/>
    <x v="2736"/>
  </r>
  <r>
    <x v="16"/>
    <x v="16"/>
    <x v="345"/>
    <x v="345"/>
    <x v="5"/>
    <n v="3843"/>
    <x v="4"/>
    <n v="13"/>
    <n v="162"/>
    <n v="3.8771792870153525E-2"/>
    <n v="3.3827738745771533E-3"/>
    <x v="2737"/>
  </r>
  <r>
    <x v="16"/>
    <x v="16"/>
    <x v="345"/>
    <x v="345"/>
    <x v="6"/>
    <n v="3922"/>
    <x v="360"/>
    <n v="14"/>
    <n v="170"/>
    <n v="3.9775624681285059E-2"/>
    <n v="3.5696073431922487E-3"/>
    <x v="2738"/>
  </r>
  <r>
    <x v="16"/>
    <x v="16"/>
    <x v="345"/>
    <x v="345"/>
    <x v="7"/>
    <n v="3659"/>
    <x v="182"/>
    <n v="9"/>
    <n v="126"/>
    <n v="3.1975949713036349E-2"/>
    <n v="2.4596884394643345E-3"/>
    <x v="2739"/>
  </r>
  <r>
    <x v="16"/>
    <x v="16"/>
    <x v="346"/>
    <x v="346"/>
    <x v="0"/>
    <n v="506"/>
    <x v="55"/>
    <n v="0"/>
    <n v="112"/>
    <n v="0.22134387351778656"/>
    <n v="0"/>
    <x v="2740"/>
  </r>
  <r>
    <x v="16"/>
    <x v="16"/>
    <x v="346"/>
    <x v="346"/>
    <x v="1"/>
    <n v="530"/>
    <x v="168"/>
    <n v="0"/>
    <n v="118"/>
    <n v="0.22264150943396227"/>
    <n v="0"/>
    <x v="2741"/>
  </r>
  <r>
    <x v="16"/>
    <x v="16"/>
    <x v="346"/>
    <x v="346"/>
    <x v="2"/>
    <n v="505"/>
    <x v="127"/>
    <n v="0"/>
    <n v="104"/>
    <n v="0.20594059405940593"/>
    <n v="0"/>
    <x v="2742"/>
  </r>
  <r>
    <x v="16"/>
    <x v="16"/>
    <x v="346"/>
    <x v="346"/>
    <x v="3"/>
    <n v="516"/>
    <x v="223"/>
    <n v="0"/>
    <n v="102"/>
    <n v="0.19767441860465115"/>
    <n v="0"/>
    <x v="2743"/>
  </r>
  <r>
    <x v="16"/>
    <x v="16"/>
    <x v="346"/>
    <x v="346"/>
    <x v="4"/>
    <n v="482"/>
    <x v="323"/>
    <n v="0"/>
    <n v="92"/>
    <n v="0.1908713692946058"/>
    <n v="0"/>
    <x v="2744"/>
  </r>
  <r>
    <x v="16"/>
    <x v="16"/>
    <x v="346"/>
    <x v="346"/>
    <x v="5"/>
    <n v="485"/>
    <x v="323"/>
    <n v="0"/>
    <n v="92"/>
    <n v="0.18969072164948453"/>
    <n v="0"/>
    <x v="2745"/>
  </r>
  <r>
    <x v="16"/>
    <x v="16"/>
    <x v="346"/>
    <x v="346"/>
    <x v="6"/>
    <n v="492"/>
    <x v="58"/>
    <n v="1"/>
    <n v="89"/>
    <n v="0.17886178861788618"/>
    <n v="2.0325203252032522E-3"/>
    <x v="2746"/>
  </r>
  <r>
    <x v="16"/>
    <x v="16"/>
    <x v="346"/>
    <x v="346"/>
    <x v="7"/>
    <n v="448"/>
    <x v="118"/>
    <n v="0"/>
    <n v="81"/>
    <n v="0.18080357142857142"/>
    <n v="0"/>
    <x v="2747"/>
  </r>
  <r>
    <x v="16"/>
    <x v="16"/>
    <x v="347"/>
    <x v="347"/>
    <x v="0"/>
    <n v="191"/>
    <x v="105"/>
    <n v="0"/>
    <n v="37"/>
    <n v="0.193717277486911"/>
    <n v="0"/>
    <x v="2748"/>
  </r>
  <r>
    <x v="16"/>
    <x v="16"/>
    <x v="347"/>
    <x v="347"/>
    <x v="1"/>
    <n v="184"/>
    <x v="35"/>
    <n v="1"/>
    <n v="34"/>
    <n v="0.17934782608695651"/>
    <n v="5.434782608695652E-3"/>
    <x v="2749"/>
  </r>
  <r>
    <x v="16"/>
    <x v="16"/>
    <x v="347"/>
    <x v="347"/>
    <x v="2"/>
    <n v="199"/>
    <x v="10"/>
    <n v="0"/>
    <n v="45"/>
    <n v="0.22613065326633167"/>
    <n v="0"/>
    <x v="2750"/>
  </r>
  <r>
    <x v="16"/>
    <x v="16"/>
    <x v="347"/>
    <x v="347"/>
    <x v="3"/>
    <n v="196"/>
    <x v="305"/>
    <n v="0"/>
    <n v="40"/>
    <n v="0.20408163265306123"/>
    <n v="0"/>
    <x v="2751"/>
  </r>
  <r>
    <x v="16"/>
    <x v="16"/>
    <x v="347"/>
    <x v="347"/>
    <x v="4"/>
    <n v="193"/>
    <x v="305"/>
    <n v="0"/>
    <n v="40"/>
    <n v="0.20725388601036268"/>
    <n v="0"/>
    <x v="2752"/>
  </r>
  <r>
    <x v="16"/>
    <x v="16"/>
    <x v="347"/>
    <x v="347"/>
    <x v="5"/>
    <n v="202"/>
    <x v="10"/>
    <n v="0"/>
    <n v="45"/>
    <n v="0.22277227722772278"/>
    <n v="0"/>
    <x v="2753"/>
  </r>
  <r>
    <x v="16"/>
    <x v="16"/>
    <x v="347"/>
    <x v="347"/>
    <x v="6"/>
    <n v="196"/>
    <x v="143"/>
    <n v="0"/>
    <n v="38"/>
    <n v="0.19387755102040816"/>
    <n v="0"/>
    <x v="2754"/>
  </r>
  <r>
    <x v="16"/>
    <x v="16"/>
    <x v="347"/>
    <x v="347"/>
    <x v="7"/>
    <n v="189"/>
    <x v="144"/>
    <n v="0"/>
    <n v="32"/>
    <n v="0.1693121693121693"/>
    <n v="0"/>
    <x v="2755"/>
  </r>
  <r>
    <x v="16"/>
    <x v="16"/>
    <x v="348"/>
    <x v="348"/>
    <x v="0"/>
    <n v="790"/>
    <x v="121"/>
    <n v="0"/>
    <n v="24"/>
    <n v="3.0379746835443037E-2"/>
    <n v="0"/>
    <x v="2756"/>
  </r>
  <r>
    <x v="16"/>
    <x v="16"/>
    <x v="348"/>
    <x v="348"/>
    <x v="1"/>
    <n v="761"/>
    <x v="28"/>
    <n v="0"/>
    <n v="22"/>
    <n v="2.8909329829172142E-2"/>
    <n v="0"/>
    <x v="2757"/>
  </r>
  <r>
    <x v="16"/>
    <x v="16"/>
    <x v="348"/>
    <x v="348"/>
    <x v="2"/>
    <n v="799"/>
    <x v="301"/>
    <n v="0"/>
    <n v="21"/>
    <n v="2.6282853566958697E-2"/>
    <n v="0"/>
    <x v="2758"/>
  </r>
  <r>
    <x v="16"/>
    <x v="16"/>
    <x v="348"/>
    <x v="348"/>
    <x v="3"/>
    <n v="835"/>
    <x v="33"/>
    <n v="0"/>
    <n v="19"/>
    <n v="2.2754491017964073E-2"/>
    <n v="0"/>
    <x v="2759"/>
  </r>
  <r>
    <x v="16"/>
    <x v="16"/>
    <x v="348"/>
    <x v="348"/>
    <x v="4"/>
    <n v="861"/>
    <x v="33"/>
    <n v="0"/>
    <n v="19"/>
    <n v="2.2067363530778164E-2"/>
    <n v="0"/>
    <x v="2760"/>
  </r>
  <r>
    <x v="16"/>
    <x v="16"/>
    <x v="348"/>
    <x v="348"/>
    <x v="5"/>
    <n v="837"/>
    <x v="28"/>
    <n v="0"/>
    <n v="22"/>
    <n v="2.6284348864994027E-2"/>
    <n v="0"/>
    <x v="2761"/>
  </r>
  <r>
    <x v="16"/>
    <x v="16"/>
    <x v="348"/>
    <x v="348"/>
    <x v="6"/>
    <n v="845"/>
    <x v="301"/>
    <n v="0"/>
    <n v="21"/>
    <n v="2.4852071005917159E-2"/>
    <n v="0"/>
    <x v="2762"/>
  </r>
  <r>
    <x v="16"/>
    <x v="16"/>
    <x v="348"/>
    <x v="348"/>
    <x v="7"/>
    <n v="801"/>
    <x v="173"/>
    <n v="0"/>
    <n v="25"/>
    <n v="3.1210986267166042E-2"/>
    <n v="0"/>
    <x v="2763"/>
  </r>
  <r>
    <x v="16"/>
    <x v="16"/>
    <x v="349"/>
    <x v="349"/>
    <x v="0"/>
    <n v="3755"/>
    <x v="200"/>
    <n v="5"/>
    <n v="129"/>
    <n v="3.3022636484687083E-2"/>
    <n v="1.3315579227696406E-3"/>
    <x v="2764"/>
  </r>
  <r>
    <x v="16"/>
    <x v="16"/>
    <x v="349"/>
    <x v="349"/>
    <x v="1"/>
    <n v="3873"/>
    <x v="129"/>
    <n v="5"/>
    <n v="119"/>
    <n v="2.9434546862896978E-2"/>
    <n v="1.2909888974954814E-3"/>
    <x v="2765"/>
  </r>
  <r>
    <x v="16"/>
    <x v="16"/>
    <x v="349"/>
    <x v="349"/>
    <x v="2"/>
    <n v="3876"/>
    <x v="182"/>
    <n v="4"/>
    <n v="121"/>
    <n v="3.018575851393189E-2"/>
    <n v="1.0319917440660474E-3"/>
    <x v="2766"/>
  </r>
  <r>
    <x v="16"/>
    <x v="16"/>
    <x v="349"/>
    <x v="349"/>
    <x v="3"/>
    <n v="3847"/>
    <x v="140"/>
    <n v="3"/>
    <n v="124"/>
    <n v="3.1453080322329088E-2"/>
    <n v="7.7982843774369642E-4"/>
    <x v="2767"/>
  </r>
  <r>
    <x v="16"/>
    <x v="16"/>
    <x v="349"/>
    <x v="349"/>
    <x v="4"/>
    <n v="3931"/>
    <x v="182"/>
    <n v="0"/>
    <n v="117"/>
    <n v="2.976341897735945E-2"/>
    <n v="0"/>
    <x v="2768"/>
  </r>
  <r>
    <x v="16"/>
    <x v="16"/>
    <x v="349"/>
    <x v="349"/>
    <x v="5"/>
    <n v="4076"/>
    <x v="114"/>
    <n v="0"/>
    <n v="113"/>
    <n v="2.772325809617272E-2"/>
    <n v="0"/>
    <x v="2769"/>
  </r>
  <r>
    <x v="16"/>
    <x v="16"/>
    <x v="349"/>
    <x v="349"/>
    <x v="6"/>
    <n v="4038"/>
    <x v="42"/>
    <n v="0"/>
    <n v="111"/>
    <n v="2.7488855869242199E-2"/>
    <n v="0"/>
    <x v="2770"/>
  </r>
  <r>
    <x v="16"/>
    <x v="16"/>
    <x v="349"/>
    <x v="349"/>
    <x v="7"/>
    <n v="3912"/>
    <x v="111"/>
    <n v="1"/>
    <n v="86"/>
    <n v="2.1728016359918199E-2"/>
    <n v="2.5562372188139062E-4"/>
    <x v="2771"/>
  </r>
  <r>
    <x v="16"/>
    <x v="16"/>
    <x v="350"/>
    <x v="350"/>
    <x v="0"/>
    <n v="748"/>
    <x v="1"/>
    <n v="0"/>
    <n v="159"/>
    <n v="0.21256684491978609"/>
    <n v="0"/>
    <x v="2772"/>
  </r>
  <r>
    <x v="16"/>
    <x v="16"/>
    <x v="350"/>
    <x v="350"/>
    <x v="1"/>
    <n v="750"/>
    <x v="166"/>
    <n v="1"/>
    <n v="143"/>
    <n v="0.18933333333333333"/>
    <n v="1.3333333333333333E-3"/>
    <x v="2773"/>
  </r>
  <r>
    <x v="16"/>
    <x v="16"/>
    <x v="350"/>
    <x v="350"/>
    <x v="2"/>
    <n v="715"/>
    <x v="129"/>
    <n v="1"/>
    <n v="115"/>
    <n v="0.15944055944055943"/>
    <n v="1.3986013986013986E-3"/>
    <x v="2774"/>
  </r>
  <r>
    <x v="16"/>
    <x v="16"/>
    <x v="350"/>
    <x v="350"/>
    <x v="3"/>
    <n v="706"/>
    <x v="128"/>
    <n v="2"/>
    <n v="111"/>
    <n v="0.15439093484419264"/>
    <n v="2.8328611898016999E-3"/>
    <x v="2775"/>
  </r>
  <r>
    <x v="16"/>
    <x v="16"/>
    <x v="350"/>
    <x v="350"/>
    <x v="4"/>
    <n v="714"/>
    <x v="92"/>
    <n v="2"/>
    <n v="103"/>
    <n v="0.14145658263305322"/>
    <n v="2.8011204481792717E-3"/>
    <x v="2776"/>
  </r>
  <r>
    <x v="16"/>
    <x v="16"/>
    <x v="350"/>
    <x v="350"/>
    <x v="5"/>
    <n v="692"/>
    <x v="127"/>
    <n v="1"/>
    <n v="105"/>
    <n v="0.15028901734104047"/>
    <n v="1.4450867052023121E-3"/>
    <x v="2777"/>
  </r>
  <r>
    <x v="16"/>
    <x v="16"/>
    <x v="350"/>
    <x v="350"/>
    <x v="6"/>
    <n v="668"/>
    <x v="229"/>
    <n v="1"/>
    <n v="106"/>
    <n v="0.15718562874251496"/>
    <n v="1.4970059880239522E-3"/>
    <x v="2778"/>
  </r>
  <r>
    <x v="16"/>
    <x v="16"/>
    <x v="350"/>
    <x v="350"/>
    <x v="7"/>
    <n v="656"/>
    <x v="57"/>
    <n v="0"/>
    <n v="90"/>
    <n v="0.13719512195121952"/>
    <n v="0"/>
    <x v="2779"/>
  </r>
  <r>
    <x v="16"/>
    <x v="16"/>
    <x v="351"/>
    <x v="351"/>
    <x v="0"/>
    <n v="6746"/>
    <x v="290"/>
    <n v="26"/>
    <n v="203"/>
    <n v="2.6237770530684851E-2"/>
    <n v="3.8541357841683963E-3"/>
    <x v="2780"/>
  </r>
  <r>
    <x v="16"/>
    <x v="16"/>
    <x v="351"/>
    <x v="351"/>
    <x v="1"/>
    <n v="6733"/>
    <x v="20"/>
    <n v="28"/>
    <n v="223"/>
    <n v="2.8961829793554137E-2"/>
    <n v="4.158621713946235E-3"/>
    <x v="2781"/>
  </r>
  <r>
    <x v="16"/>
    <x v="16"/>
    <x v="351"/>
    <x v="351"/>
    <x v="2"/>
    <n v="6711"/>
    <x v="300"/>
    <n v="25"/>
    <n v="196"/>
    <n v="2.5480554313813141E-2"/>
    <n v="3.7252272388615705E-3"/>
    <x v="2782"/>
  </r>
  <r>
    <x v="16"/>
    <x v="16"/>
    <x v="351"/>
    <x v="351"/>
    <x v="3"/>
    <n v="6722"/>
    <x v="222"/>
    <n v="16"/>
    <n v="190"/>
    <n v="2.5885153228205893E-2"/>
    <n v="2.3802439750074383E-3"/>
    <x v="2783"/>
  </r>
  <r>
    <x v="16"/>
    <x v="16"/>
    <x v="351"/>
    <x v="351"/>
    <x v="4"/>
    <n v="6757"/>
    <x v="257"/>
    <n v="29"/>
    <n v="217"/>
    <n v="2.7822998372058604E-2"/>
    <n v="4.2918454935622317E-3"/>
    <x v="2784"/>
  </r>
  <r>
    <x v="16"/>
    <x v="16"/>
    <x v="351"/>
    <x v="351"/>
    <x v="5"/>
    <n v="6824"/>
    <x v="179"/>
    <n v="26"/>
    <n v="191"/>
    <n v="2.4179366940211021E-2"/>
    <n v="3.8100820633059787E-3"/>
    <x v="2785"/>
  </r>
  <r>
    <x v="16"/>
    <x v="16"/>
    <x v="351"/>
    <x v="351"/>
    <x v="6"/>
    <n v="6838"/>
    <x v="228"/>
    <n v="29"/>
    <n v="174"/>
    <n v="2.1205030710734134E-2"/>
    <n v="4.2410061421468267E-3"/>
    <x v="2786"/>
  </r>
  <r>
    <x v="16"/>
    <x v="16"/>
    <x v="351"/>
    <x v="351"/>
    <x v="7"/>
    <n v="6707"/>
    <x v="141"/>
    <n v="30"/>
    <n v="158"/>
    <n v="1.9084538541821978E-2"/>
    <n v="4.4729387207395254E-3"/>
    <x v="2787"/>
  </r>
  <r>
    <x v="16"/>
    <x v="16"/>
    <x v="352"/>
    <x v="352"/>
    <x v="0"/>
    <n v="550"/>
    <x v="225"/>
    <n v="7"/>
    <n v="72"/>
    <n v="0.11818181818181818"/>
    <n v="1.2727272727272728E-2"/>
    <x v="2788"/>
  </r>
  <r>
    <x v="16"/>
    <x v="16"/>
    <x v="352"/>
    <x v="352"/>
    <x v="1"/>
    <n v="540"/>
    <x v="150"/>
    <n v="6"/>
    <n v="78"/>
    <n v="0.13333333333333333"/>
    <n v="1.1111111111111112E-2"/>
    <x v="2789"/>
  </r>
  <r>
    <x v="16"/>
    <x v="16"/>
    <x v="352"/>
    <x v="352"/>
    <x v="2"/>
    <n v="528"/>
    <x v="97"/>
    <n v="4"/>
    <n v="59"/>
    <n v="0.10416666666666667"/>
    <n v="7.575757575757576E-3"/>
    <x v="2790"/>
  </r>
  <r>
    <x v="16"/>
    <x v="16"/>
    <x v="352"/>
    <x v="352"/>
    <x v="3"/>
    <n v="523"/>
    <x v="8"/>
    <n v="3"/>
    <n v="60"/>
    <n v="0.10898661567877629"/>
    <n v="5.7361376673040155E-3"/>
    <x v="2791"/>
  </r>
  <r>
    <x v="16"/>
    <x v="16"/>
    <x v="352"/>
    <x v="352"/>
    <x v="4"/>
    <n v="534"/>
    <x v="227"/>
    <n v="5"/>
    <n v="64"/>
    <n v="0.1104868913857678"/>
    <n v="9.3632958801498131E-3"/>
    <x v="2792"/>
  </r>
  <r>
    <x v="16"/>
    <x v="16"/>
    <x v="352"/>
    <x v="352"/>
    <x v="5"/>
    <n v="506"/>
    <x v="99"/>
    <n v="4"/>
    <n v="57"/>
    <n v="0.10474308300395258"/>
    <n v="7.9051383399209481E-3"/>
    <x v="2793"/>
  </r>
  <r>
    <x v="16"/>
    <x v="16"/>
    <x v="352"/>
    <x v="352"/>
    <x v="6"/>
    <n v="521"/>
    <x v="100"/>
    <n v="3"/>
    <n v="54"/>
    <n v="9.7888675623800381E-2"/>
    <n v="5.7581573896353169E-3"/>
    <x v="2794"/>
  </r>
  <r>
    <x v="16"/>
    <x v="16"/>
    <x v="352"/>
    <x v="352"/>
    <x v="7"/>
    <n v="513"/>
    <x v="103"/>
    <n v="4"/>
    <n v="46"/>
    <n v="8.1871345029239762E-2"/>
    <n v="7.7972709551656916E-3"/>
    <x v="2795"/>
  </r>
  <r>
    <x v="16"/>
    <x v="16"/>
    <x v="353"/>
    <x v="353"/>
    <x v="0"/>
    <n v="671"/>
    <x v="200"/>
    <n v="19"/>
    <n v="143"/>
    <n v="0.18479880774962743"/>
    <n v="2.8315946348733235E-2"/>
    <x v="2796"/>
  </r>
  <r>
    <x v="16"/>
    <x v="16"/>
    <x v="353"/>
    <x v="353"/>
    <x v="1"/>
    <n v="650"/>
    <x v="140"/>
    <n v="19"/>
    <n v="140"/>
    <n v="0.18615384615384614"/>
    <n v="2.923076923076923E-2"/>
    <x v="2797"/>
  </r>
  <r>
    <x v="16"/>
    <x v="16"/>
    <x v="353"/>
    <x v="353"/>
    <x v="2"/>
    <n v="669"/>
    <x v="298"/>
    <n v="22"/>
    <n v="154"/>
    <n v="0.19730941704035873"/>
    <n v="3.2884902840059793E-2"/>
    <x v="2798"/>
  </r>
  <r>
    <x v="16"/>
    <x v="16"/>
    <x v="353"/>
    <x v="353"/>
    <x v="3"/>
    <n v="632"/>
    <x v="44"/>
    <n v="16"/>
    <n v="122"/>
    <n v="0.16772151898734178"/>
    <n v="2.5316455696202531E-2"/>
    <x v="2799"/>
  </r>
  <r>
    <x v="16"/>
    <x v="16"/>
    <x v="353"/>
    <x v="353"/>
    <x v="4"/>
    <n v="614"/>
    <x v="63"/>
    <n v="19"/>
    <n v="112"/>
    <n v="0.15146579804560262"/>
    <n v="3.0944625407166124E-2"/>
    <x v="2800"/>
  </r>
  <r>
    <x v="16"/>
    <x v="16"/>
    <x v="353"/>
    <x v="353"/>
    <x v="5"/>
    <n v="622"/>
    <x v="57"/>
    <n v="19"/>
    <n v="109"/>
    <n v="0.14469453376205788"/>
    <n v="3.0546623794212219E-2"/>
    <x v="2801"/>
  </r>
  <r>
    <x v="16"/>
    <x v="16"/>
    <x v="353"/>
    <x v="353"/>
    <x v="6"/>
    <n v="610"/>
    <x v="323"/>
    <n v="14"/>
    <n v="106"/>
    <n v="0.15081967213114755"/>
    <n v="2.2950819672131147E-2"/>
    <x v="2802"/>
  </r>
  <r>
    <x v="16"/>
    <x v="16"/>
    <x v="353"/>
    <x v="353"/>
    <x v="7"/>
    <n v="635"/>
    <x v="323"/>
    <n v="13"/>
    <n v="105"/>
    <n v="0.14488188976377953"/>
    <n v="2.0472440944881889E-2"/>
    <x v="2803"/>
  </r>
  <r>
    <x v="16"/>
    <x v="16"/>
    <x v="354"/>
    <x v="354"/>
    <x v="0"/>
    <n v="552"/>
    <x v="109"/>
    <n v="0"/>
    <n v="89"/>
    <n v="0.16123188405797101"/>
    <n v="0"/>
    <x v="2804"/>
  </r>
  <r>
    <x v="16"/>
    <x v="16"/>
    <x v="354"/>
    <x v="354"/>
    <x v="1"/>
    <n v="531"/>
    <x v="211"/>
    <n v="0"/>
    <n v="79"/>
    <n v="0.1487758945386064"/>
    <n v="0"/>
    <x v="2805"/>
  </r>
  <r>
    <x v="16"/>
    <x v="16"/>
    <x v="354"/>
    <x v="354"/>
    <x v="2"/>
    <n v="529"/>
    <x v="118"/>
    <n v="0"/>
    <n v="81"/>
    <n v="0.15311909262759923"/>
    <n v="0"/>
    <x v="2806"/>
  </r>
  <r>
    <x v="16"/>
    <x v="16"/>
    <x v="354"/>
    <x v="354"/>
    <x v="3"/>
    <n v="559"/>
    <x v="79"/>
    <n v="0"/>
    <n v="80"/>
    <n v="0.14311270125223613"/>
    <n v="0"/>
    <x v="2807"/>
  </r>
  <r>
    <x v="16"/>
    <x v="16"/>
    <x v="354"/>
    <x v="354"/>
    <x v="4"/>
    <n v="521"/>
    <x v="119"/>
    <n v="0"/>
    <n v="71"/>
    <n v="0.1362763915547025"/>
    <n v="0"/>
    <x v="2808"/>
  </r>
  <r>
    <x v="16"/>
    <x v="16"/>
    <x v="354"/>
    <x v="354"/>
    <x v="5"/>
    <n v="509"/>
    <x v="225"/>
    <n v="0"/>
    <n v="65"/>
    <n v="0.12770137524557956"/>
    <n v="0"/>
    <x v="2809"/>
  </r>
  <r>
    <x v="16"/>
    <x v="16"/>
    <x v="354"/>
    <x v="354"/>
    <x v="6"/>
    <n v="529"/>
    <x v="117"/>
    <n v="0"/>
    <n v="69"/>
    <n v="0.13043478260869565"/>
    <n v="0"/>
    <x v="2810"/>
  </r>
  <r>
    <x v="16"/>
    <x v="16"/>
    <x v="354"/>
    <x v="354"/>
    <x v="7"/>
    <n v="527"/>
    <x v="100"/>
    <n v="0"/>
    <n v="51"/>
    <n v="9.6774193548387094E-2"/>
    <n v="0"/>
    <x v="2811"/>
  </r>
  <r>
    <x v="16"/>
    <x v="16"/>
    <x v="355"/>
    <x v="355"/>
    <x v="0"/>
    <n v="823"/>
    <x v="57"/>
    <n v="2"/>
    <n v="92"/>
    <n v="0.10935601458080195"/>
    <n v="2.4301336573511541E-3"/>
    <x v="2812"/>
  </r>
  <r>
    <x v="16"/>
    <x v="16"/>
    <x v="355"/>
    <x v="355"/>
    <x v="1"/>
    <n v="827"/>
    <x v="113"/>
    <n v="0"/>
    <n v="86"/>
    <n v="0.10399032648125756"/>
    <n v="0"/>
    <x v="2813"/>
  </r>
  <r>
    <x v="16"/>
    <x v="16"/>
    <x v="355"/>
    <x v="355"/>
    <x v="2"/>
    <n v="866"/>
    <x v="111"/>
    <n v="0"/>
    <n v="85"/>
    <n v="9.8152424942263283E-2"/>
    <n v="0"/>
    <x v="2814"/>
  </r>
  <r>
    <x v="16"/>
    <x v="16"/>
    <x v="355"/>
    <x v="355"/>
    <x v="3"/>
    <n v="883"/>
    <x v="149"/>
    <n v="0"/>
    <n v="84"/>
    <n v="9.5130237825594557E-2"/>
    <n v="0"/>
    <x v="2815"/>
  </r>
  <r>
    <x v="16"/>
    <x v="16"/>
    <x v="355"/>
    <x v="355"/>
    <x v="4"/>
    <n v="870"/>
    <x v="80"/>
    <n v="0"/>
    <n v="77"/>
    <n v="8.8505747126436787E-2"/>
    <n v="0"/>
    <x v="2816"/>
  </r>
  <r>
    <x v="16"/>
    <x v="16"/>
    <x v="355"/>
    <x v="355"/>
    <x v="5"/>
    <n v="870"/>
    <x v="117"/>
    <n v="0"/>
    <n v="69"/>
    <n v="7.9310344827586213E-2"/>
    <n v="0"/>
    <x v="2817"/>
  </r>
  <r>
    <x v="16"/>
    <x v="16"/>
    <x v="355"/>
    <x v="355"/>
    <x v="6"/>
    <n v="912"/>
    <x v="65"/>
    <n v="0"/>
    <n v="67"/>
    <n v="7.3464912280701761E-2"/>
    <n v="0"/>
    <x v="2818"/>
  </r>
  <r>
    <x v="16"/>
    <x v="16"/>
    <x v="355"/>
    <x v="355"/>
    <x v="7"/>
    <n v="834"/>
    <x v="227"/>
    <n v="1"/>
    <n v="60"/>
    <n v="7.0743405275779381E-2"/>
    <n v="1.199040767386091E-3"/>
    <x v="2819"/>
  </r>
  <r>
    <x v="16"/>
    <x v="16"/>
    <x v="356"/>
    <x v="356"/>
    <x v="0"/>
    <n v="1590"/>
    <x v="106"/>
    <n v="19"/>
    <n v="177"/>
    <n v="9.9371069182389943E-2"/>
    <n v="1.1949685534591196E-2"/>
    <x v="2820"/>
  </r>
  <r>
    <x v="16"/>
    <x v="16"/>
    <x v="356"/>
    <x v="356"/>
    <x v="1"/>
    <n v="1583"/>
    <x v="238"/>
    <n v="17"/>
    <n v="170"/>
    <n v="9.6651926721415038E-2"/>
    <n v="1.0739102969046115E-2"/>
    <x v="2821"/>
  </r>
  <r>
    <x v="16"/>
    <x v="16"/>
    <x v="356"/>
    <x v="356"/>
    <x v="2"/>
    <n v="1686"/>
    <x v="51"/>
    <n v="13"/>
    <n v="167"/>
    <n v="9.1340450771055751E-2"/>
    <n v="7.7105575326215899E-3"/>
    <x v="2822"/>
  </r>
  <r>
    <x v="16"/>
    <x v="16"/>
    <x v="356"/>
    <x v="356"/>
    <x v="3"/>
    <n v="1695"/>
    <x v="137"/>
    <n v="15"/>
    <n v="167"/>
    <n v="8.9675516224188789E-2"/>
    <n v="8.8495575221238937E-3"/>
    <x v="2823"/>
  </r>
  <r>
    <x v="16"/>
    <x v="16"/>
    <x v="356"/>
    <x v="356"/>
    <x v="4"/>
    <n v="1653"/>
    <x v="52"/>
    <n v="14"/>
    <n v="150"/>
    <n v="8.22746521476104E-2"/>
    <n v="8.4694494857834243E-3"/>
    <x v="2824"/>
  </r>
  <r>
    <x v="16"/>
    <x v="16"/>
    <x v="356"/>
    <x v="356"/>
    <x v="5"/>
    <n v="1626"/>
    <x v="168"/>
    <n v="16"/>
    <n v="134"/>
    <n v="7.2570725707257075E-2"/>
    <n v="9.8400984009840101E-3"/>
    <x v="2825"/>
  </r>
  <r>
    <x v="16"/>
    <x v="16"/>
    <x v="356"/>
    <x v="356"/>
    <x v="6"/>
    <n v="1554"/>
    <x v="110"/>
    <n v="13"/>
    <n v="116"/>
    <n v="6.6280566280566278E-2"/>
    <n v="8.3655083655083656E-3"/>
    <x v="2826"/>
  </r>
  <r>
    <x v="16"/>
    <x v="16"/>
    <x v="356"/>
    <x v="356"/>
    <x v="7"/>
    <n v="1727"/>
    <x v="91"/>
    <n v="11"/>
    <n v="107"/>
    <n v="5.5587724377533294E-2"/>
    <n v="6.369426751592357E-3"/>
    <x v="2827"/>
  </r>
  <r>
    <x v="16"/>
    <x v="16"/>
    <x v="357"/>
    <x v="357"/>
    <x v="0"/>
    <n v="12661"/>
    <x v="95"/>
    <n v="22"/>
    <n v="198"/>
    <n v="1.3900955690703735E-2"/>
    <n v="1.7376194613379669E-3"/>
    <x v="2828"/>
  </r>
  <r>
    <x v="16"/>
    <x v="16"/>
    <x v="357"/>
    <x v="357"/>
    <x v="1"/>
    <n v="12668"/>
    <x v="214"/>
    <n v="32"/>
    <n v="205"/>
    <n v="1.3656457215029998E-2"/>
    <n v="2.5260498894853173E-3"/>
    <x v="2829"/>
  </r>
  <r>
    <x v="16"/>
    <x v="16"/>
    <x v="357"/>
    <x v="357"/>
    <x v="2"/>
    <n v="12680"/>
    <x v="1"/>
    <n v="30"/>
    <n v="189"/>
    <n v="1.2539432176656151E-2"/>
    <n v="2.3659305993690852E-3"/>
    <x v="2830"/>
  </r>
  <r>
    <x v="16"/>
    <x v="16"/>
    <x v="357"/>
    <x v="357"/>
    <x v="3"/>
    <n v="12962"/>
    <x v="54"/>
    <n v="24"/>
    <n v="163"/>
    <n v="1.0723653757136244E-2"/>
    <n v="1.8515661163400711E-3"/>
    <x v="2831"/>
  </r>
  <r>
    <x v="16"/>
    <x v="16"/>
    <x v="357"/>
    <x v="357"/>
    <x v="4"/>
    <n v="12911"/>
    <x v="215"/>
    <n v="31"/>
    <n v="160"/>
    <n v="9.9914801332197344E-3"/>
    <n v="2.401053365347378E-3"/>
    <x v="2832"/>
  </r>
  <r>
    <x v="16"/>
    <x v="16"/>
    <x v="357"/>
    <x v="357"/>
    <x v="5"/>
    <n v="12908"/>
    <x v="181"/>
    <n v="28"/>
    <n v="165"/>
    <n v="1.0613572977998141E-2"/>
    <n v="2.1691973969631237E-3"/>
    <x v="2833"/>
  </r>
  <r>
    <x v="16"/>
    <x v="16"/>
    <x v="357"/>
    <x v="357"/>
    <x v="6"/>
    <n v="13165"/>
    <x v="40"/>
    <n v="46"/>
    <n v="171"/>
    <n v="9.4948727687048998E-3"/>
    <n v="3.494113178883403E-3"/>
    <x v="2834"/>
  </r>
  <r>
    <x v="16"/>
    <x v="16"/>
    <x v="357"/>
    <x v="357"/>
    <x v="7"/>
    <n v="12816"/>
    <x v="107"/>
    <n v="29"/>
    <n v="159"/>
    <n v="1.0143570536828964E-2"/>
    <n v="2.262796504369538E-3"/>
    <x v="2835"/>
  </r>
  <r>
    <x v="16"/>
    <x v="16"/>
    <x v="358"/>
    <x v="358"/>
    <x v="0"/>
    <n v="891"/>
    <x v="103"/>
    <n v="0"/>
    <n v="42"/>
    <n v="4.7138047138047139E-2"/>
    <n v="0"/>
    <x v="2836"/>
  </r>
  <r>
    <x v="16"/>
    <x v="16"/>
    <x v="358"/>
    <x v="358"/>
    <x v="1"/>
    <n v="883"/>
    <x v="143"/>
    <n v="0"/>
    <n v="38"/>
    <n v="4.3035107587768968E-2"/>
    <n v="0"/>
    <x v="2837"/>
  </r>
  <r>
    <x v="16"/>
    <x v="16"/>
    <x v="358"/>
    <x v="358"/>
    <x v="2"/>
    <n v="885"/>
    <x v="152"/>
    <n v="0"/>
    <n v="34"/>
    <n v="3.84180790960452E-2"/>
    <n v="0"/>
    <x v="2838"/>
  </r>
  <r>
    <x v="16"/>
    <x v="16"/>
    <x v="358"/>
    <x v="358"/>
    <x v="3"/>
    <n v="887"/>
    <x v="152"/>
    <n v="0"/>
    <n v="34"/>
    <n v="3.8331454340473504E-2"/>
    <n v="0"/>
    <x v="2839"/>
  </r>
  <r>
    <x v="16"/>
    <x v="16"/>
    <x v="358"/>
    <x v="358"/>
    <x v="4"/>
    <n v="909"/>
    <x v="144"/>
    <n v="0"/>
    <n v="32"/>
    <n v="3.5203520352035202E-2"/>
    <n v="0"/>
    <x v="2840"/>
  </r>
  <r>
    <x v="16"/>
    <x v="16"/>
    <x v="358"/>
    <x v="358"/>
    <x v="5"/>
    <n v="881"/>
    <x v="171"/>
    <n v="0"/>
    <n v="26"/>
    <n v="2.9511918274687854E-2"/>
    <n v="0"/>
    <x v="2841"/>
  </r>
  <r>
    <x v="16"/>
    <x v="16"/>
    <x v="358"/>
    <x v="358"/>
    <x v="6"/>
    <n v="890"/>
    <x v="144"/>
    <n v="0"/>
    <n v="32"/>
    <n v="3.5955056179775284E-2"/>
    <n v="0"/>
    <x v="2842"/>
  </r>
  <r>
    <x v="16"/>
    <x v="16"/>
    <x v="358"/>
    <x v="358"/>
    <x v="7"/>
    <n v="919"/>
    <x v="37"/>
    <n v="0"/>
    <n v="23"/>
    <n v="2.5027203482045703E-2"/>
    <n v="0"/>
    <x v="2843"/>
  </r>
  <r>
    <x v="16"/>
    <x v="16"/>
    <x v="359"/>
    <x v="359"/>
    <x v="0"/>
    <n v="206"/>
    <x v="124"/>
    <n v="0"/>
    <n v="1"/>
    <n v="4.8543689320388345E-3"/>
    <n v="0"/>
    <x v="2844"/>
  </r>
  <r>
    <x v="16"/>
    <x v="16"/>
    <x v="359"/>
    <x v="359"/>
    <x v="1"/>
    <n v="231"/>
    <x v="47"/>
    <n v="0"/>
    <n v="3"/>
    <n v="1.2987012987012988E-2"/>
    <n v="0"/>
    <x v="2845"/>
  </r>
  <r>
    <x v="16"/>
    <x v="16"/>
    <x v="359"/>
    <x v="359"/>
    <x v="2"/>
    <n v="258"/>
    <x v="47"/>
    <n v="0"/>
    <n v="3"/>
    <n v="1.1627906976744186E-2"/>
    <n v="0"/>
    <x v="2846"/>
  </r>
  <r>
    <x v="16"/>
    <x v="16"/>
    <x v="359"/>
    <x v="359"/>
    <x v="3"/>
    <n v="259"/>
    <x v="47"/>
    <n v="0"/>
    <n v="3"/>
    <n v="1.1583011583011582E-2"/>
    <n v="0"/>
    <x v="2847"/>
  </r>
  <r>
    <x v="16"/>
    <x v="16"/>
    <x v="359"/>
    <x v="359"/>
    <x v="4"/>
    <n v="255"/>
    <x v="124"/>
    <n v="0"/>
    <n v="1"/>
    <n v="3.9215686274509803E-3"/>
    <n v="0"/>
    <x v="1819"/>
  </r>
  <r>
    <x v="16"/>
    <x v="16"/>
    <x v="359"/>
    <x v="359"/>
    <x v="5"/>
    <n v="239"/>
    <x v="124"/>
    <n v="0"/>
    <n v="1"/>
    <n v="4.1841004184100415E-3"/>
    <n v="0"/>
    <x v="2848"/>
  </r>
  <r>
    <x v="16"/>
    <x v="16"/>
    <x v="359"/>
    <x v="359"/>
    <x v="6"/>
    <n v="223"/>
    <x v="124"/>
    <n v="0"/>
    <n v="1"/>
    <n v="4.4843049327354259E-3"/>
    <n v="0"/>
    <x v="2849"/>
  </r>
  <r>
    <x v="16"/>
    <x v="16"/>
    <x v="359"/>
    <x v="359"/>
    <x v="7"/>
    <n v="230"/>
    <x v="123"/>
    <n v="0"/>
    <n v="2"/>
    <n v="8.6956521739130436E-3"/>
    <n v="0"/>
    <x v="2850"/>
  </r>
  <r>
    <x v="16"/>
    <x v="16"/>
    <x v="360"/>
    <x v="360"/>
    <x v="0"/>
    <n v="560"/>
    <x v="102"/>
    <n v="0"/>
    <n v="47"/>
    <n v="8.3928571428571422E-2"/>
    <n v="0"/>
    <x v="2851"/>
  </r>
  <r>
    <x v="16"/>
    <x v="16"/>
    <x v="360"/>
    <x v="360"/>
    <x v="1"/>
    <n v="544"/>
    <x v="13"/>
    <n v="0"/>
    <n v="49"/>
    <n v="9.0073529411764705E-2"/>
    <n v="0"/>
    <x v="2852"/>
  </r>
  <r>
    <x v="16"/>
    <x v="16"/>
    <x v="360"/>
    <x v="360"/>
    <x v="2"/>
    <n v="570"/>
    <x v="307"/>
    <n v="0"/>
    <n v="44"/>
    <n v="7.7192982456140355E-2"/>
    <n v="0"/>
    <x v="2853"/>
  </r>
  <r>
    <x v="16"/>
    <x v="16"/>
    <x v="360"/>
    <x v="360"/>
    <x v="3"/>
    <n v="570"/>
    <x v="9"/>
    <n v="0"/>
    <n v="43"/>
    <n v="7.5438596491228069E-2"/>
    <n v="0"/>
    <x v="2854"/>
  </r>
  <r>
    <x v="16"/>
    <x v="16"/>
    <x v="360"/>
    <x v="360"/>
    <x v="4"/>
    <n v="572"/>
    <x v="305"/>
    <n v="0"/>
    <n v="40"/>
    <n v="6.9930069930069935E-2"/>
    <n v="0"/>
    <x v="2855"/>
  </r>
  <r>
    <x v="16"/>
    <x v="16"/>
    <x v="360"/>
    <x v="360"/>
    <x v="5"/>
    <n v="560"/>
    <x v="103"/>
    <n v="0"/>
    <n v="42"/>
    <n v="7.4999999999999997E-2"/>
    <n v="0"/>
    <x v="2856"/>
  </r>
  <r>
    <x v="16"/>
    <x v="16"/>
    <x v="360"/>
    <x v="360"/>
    <x v="6"/>
    <n v="533"/>
    <x v="145"/>
    <n v="0"/>
    <n v="39"/>
    <n v="7.3170731707317069E-2"/>
    <n v="0"/>
    <x v="1108"/>
  </r>
  <r>
    <x v="16"/>
    <x v="16"/>
    <x v="360"/>
    <x v="360"/>
    <x v="7"/>
    <n v="522"/>
    <x v="308"/>
    <n v="0"/>
    <n v="31"/>
    <n v="5.938697318007663E-2"/>
    <n v="0"/>
    <x v="2857"/>
  </r>
  <r>
    <x v="16"/>
    <x v="16"/>
    <x v="361"/>
    <x v="361"/>
    <x v="0"/>
    <n v="3215"/>
    <x v="229"/>
    <n v="0"/>
    <n v="105"/>
    <n v="3.2659409020217731E-2"/>
    <n v="0"/>
    <x v="2858"/>
  </r>
  <r>
    <x v="16"/>
    <x v="16"/>
    <x v="361"/>
    <x v="361"/>
    <x v="1"/>
    <n v="3165"/>
    <x v="299"/>
    <n v="0"/>
    <n v="100"/>
    <n v="3.15955766192733E-2"/>
    <n v="0"/>
    <x v="2859"/>
  </r>
  <r>
    <x v="16"/>
    <x v="16"/>
    <x v="361"/>
    <x v="361"/>
    <x v="2"/>
    <n v="3226"/>
    <x v="92"/>
    <n v="0"/>
    <n v="101"/>
    <n v="3.1308121512709237E-2"/>
    <n v="0"/>
    <x v="2860"/>
  </r>
  <r>
    <x v="16"/>
    <x v="16"/>
    <x v="361"/>
    <x v="361"/>
    <x v="3"/>
    <n v="3134"/>
    <x v="62"/>
    <n v="0"/>
    <n v="98"/>
    <n v="3.1269942565411615E-2"/>
    <n v="0"/>
    <x v="2861"/>
  </r>
  <r>
    <x v="16"/>
    <x v="16"/>
    <x v="361"/>
    <x v="361"/>
    <x v="4"/>
    <n v="2908"/>
    <x v="62"/>
    <n v="1"/>
    <n v="99"/>
    <n v="3.3700137551581841E-2"/>
    <n v="3.43878954607978E-4"/>
    <x v="2862"/>
  </r>
  <r>
    <x v="16"/>
    <x v="16"/>
    <x v="361"/>
    <x v="361"/>
    <x v="5"/>
    <n v="2892"/>
    <x v="63"/>
    <n v="2"/>
    <n v="95"/>
    <n v="3.2157676348547715E-2"/>
    <n v="6.9156293222683268E-4"/>
    <x v="2863"/>
  </r>
  <r>
    <x v="16"/>
    <x v="16"/>
    <x v="361"/>
    <x v="361"/>
    <x v="6"/>
    <n v="2937"/>
    <x v="58"/>
    <n v="5"/>
    <n v="93"/>
    <n v="2.9962546816479401E-2"/>
    <n v="1.7024174327545114E-3"/>
    <x v="2864"/>
  </r>
  <r>
    <x v="16"/>
    <x v="16"/>
    <x v="361"/>
    <x v="361"/>
    <x v="7"/>
    <n v="2854"/>
    <x v="224"/>
    <n v="3"/>
    <n v="77"/>
    <n v="2.5928521373510861E-2"/>
    <n v="1.0511562718990891E-3"/>
    <x v="2865"/>
  </r>
  <r>
    <x v="16"/>
    <x v="16"/>
    <x v="362"/>
    <x v="362"/>
    <x v="0"/>
    <n v="781"/>
    <x v="144"/>
    <n v="0"/>
    <n v="32"/>
    <n v="4.0973111395646605E-2"/>
    <n v="0"/>
    <x v="2866"/>
  </r>
  <r>
    <x v="16"/>
    <x v="16"/>
    <x v="362"/>
    <x v="362"/>
    <x v="1"/>
    <n v="757"/>
    <x v="170"/>
    <n v="0"/>
    <n v="29"/>
    <n v="3.8309114927344783E-2"/>
    <n v="0"/>
    <x v="2867"/>
  </r>
  <r>
    <x v="16"/>
    <x v="16"/>
    <x v="362"/>
    <x v="362"/>
    <x v="2"/>
    <n v="753"/>
    <x v="170"/>
    <n v="0"/>
    <n v="29"/>
    <n v="3.851261620185923E-2"/>
    <n v="0"/>
    <x v="2868"/>
  </r>
  <r>
    <x v="16"/>
    <x v="16"/>
    <x v="362"/>
    <x v="362"/>
    <x v="3"/>
    <n v="778"/>
    <x v="173"/>
    <n v="0"/>
    <n v="25"/>
    <n v="3.2133676092544985E-2"/>
    <n v="0"/>
    <x v="2869"/>
  </r>
  <r>
    <x v="16"/>
    <x v="16"/>
    <x v="362"/>
    <x v="362"/>
    <x v="4"/>
    <n v="799"/>
    <x v="37"/>
    <n v="0"/>
    <n v="23"/>
    <n v="2.8785982478097622E-2"/>
    <n v="0"/>
    <x v="2870"/>
  </r>
  <r>
    <x v="16"/>
    <x v="16"/>
    <x v="362"/>
    <x v="362"/>
    <x v="5"/>
    <n v="780"/>
    <x v="37"/>
    <n v="0"/>
    <n v="23"/>
    <n v="2.9487179487179487E-2"/>
    <n v="0"/>
    <x v="2871"/>
  </r>
  <r>
    <x v="16"/>
    <x v="16"/>
    <x v="362"/>
    <x v="362"/>
    <x v="6"/>
    <n v="799"/>
    <x v="38"/>
    <n v="0"/>
    <n v="28"/>
    <n v="3.5043804755944929E-2"/>
    <n v="0"/>
    <x v="2872"/>
  </r>
  <r>
    <x v="16"/>
    <x v="16"/>
    <x v="362"/>
    <x v="362"/>
    <x v="7"/>
    <n v="804"/>
    <x v="173"/>
    <n v="1"/>
    <n v="26"/>
    <n v="3.109452736318408E-2"/>
    <n v="1.2437810945273632E-3"/>
    <x v="2873"/>
  </r>
  <r>
    <x v="16"/>
    <x v="16"/>
    <x v="363"/>
    <x v="363"/>
    <x v="0"/>
    <n v="483"/>
    <x v="113"/>
    <n v="1"/>
    <n v="87"/>
    <n v="0.17805383022774326"/>
    <n v="2.070393374741201E-3"/>
    <x v="2874"/>
  </r>
  <r>
    <x v="16"/>
    <x v="16"/>
    <x v="363"/>
    <x v="363"/>
    <x v="1"/>
    <n v="491"/>
    <x v="59"/>
    <n v="1"/>
    <n v="84"/>
    <n v="0.1690427698574338"/>
    <n v="2.0366598778004071E-3"/>
    <x v="2875"/>
  </r>
  <r>
    <x v="16"/>
    <x v="16"/>
    <x v="363"/>
    <x v="363"/>
    <x v="2"/>
    <n v="473"/>
    <x v="68"/>
    <n v="0"/>
    <n v="60"/>
    <n v="0.12684989429175475"/>
    <n v="0"/>
    <x v="2876"/>
  </r>
  <r>
    <x v="16"/>
    <x v="16"/>
    <x v="363"/>
    <x v="363"/>
    <x v="3"/>
    <n v="471"/>
    <x v="81"/>
    <n v="3"/>
    <n v="66"/>
    <n v="0.13375796178343949"/>
    <n v="6.369426751592357E-3"/>
    <x v="2877"/>
  </r>
  <r>
    <x v="16"/>
    <x v="16"/>
    <x v="363"/>
    <x v="363"/>
    <x v="4"/>
    <n v="456"/>
    <x v="8"/>
    <n v="2"/>
    <n v="59"/>
    <n v="0.125"/>
    <n v="4.3859649122807015E-3"/>
    <x v="2878"/>
  </r>
  <r>
    <x v="16"/>
    <x v="16"/>
    <x v="363"/>
    <x v="363"/>
    <x v="5"/>
    <n v="450"/>
    <x v="120"/>
    <n v="1"/>
    <n v="59"/>
    <n v="0.12888888888888889"/>
    <n v="2.2222222222222222E-3"/>
    <x v="2879"/>
  </r>
  <r>
    <x v="16"/>
    <x v="16"/>
    <x v="363"/>
    <x v="363"/>
    <x v="6"/>
    <n v="459"/>
    <x v="100"/>
    <n v="1"/>
    <n v="52"/>
    <n v="0.1111111111111111"/>
    <n v="2.1786492374727671E-3"/>
    <x v="2880"/>
  </r>
  <r>
    <x v="16"/>
    <x v="16"/>
    <x v="363"/>
    <x v="363"/>
    <x v="7"/>
    <n v="447"/>
    <x v="11"/>
    <n v="2"/>
    <n v="38"/>
    <n v="8.0536912751677847E-2"/>
    <n v="4.4742729306487695E-3"/>
    <x v="2881"/>
  </r>
  <r>
    <x v="16"/>
    <x v="16"/>
    <x v="364"/>
    <x v="364"/>
    <x v="0"/>
    <n v="2175"/>
    <x v="120"/>
    <n v="7"/>
    <n v="65"/>
    <n v="2.6666666666666668E-2"/>
    <n v="3.2183908045977012E-3"/>
    <x v="2882"/>
  </r>
  <r>
    <x v="16"/>
    <x v="16"/>
    <x v="364"/>
    <x v="364"/>
    <x v="1"/>
    <n v="2219"/>
    <x v="99"/>
    <n v="8"/>
    <n v="61"/>
    <n v="2.3884632717440287E-2"/>
    <n v="3.605227579990987E-3"/>
    <x v="2883"/>
  </r>
  <r>
    <x v="16"/>
    <x v="16"/>
    <x v="364"/>
    <x v="364"/>
    <x v="2"/>
    <n v="2135"/>
    <x v="98"/>
    <n v="10"/>
    <n v="64"/>
    <n v="2.5292740046838409E-2"/>
    <n v="4.6838407494145199E-3"/>
    <x v="2884"/>
  </r>
  <r>
    <x v="16"/>
    <x v="16"/>
    <x v="364"/>
    <x v="364"/>
    <x v="3"/>
    <n v="2126"/>
    <x v="142"/>
    <n v="10"/>
    <n v="58"/>
    <n v="2.2577610536218252E-2"/>
    <n v="4.7036688617121351E-3"/>
    <x v="2885"/>
  </r>
  <r>
    <x v="16"/>
    <x v="16"/>
    <x v="364"/>
    <x v="364"/>
    <x v="4"/>
    <n v="2069"/>
    <x v="12"/>
    <n v="11"/>
    <n v="57"/>
    <n v="2.2232962783953602E-2"/>
    <n v="5.3165780570323829E-3"/>
    <x v="2886"/>
  </r>
  <r>
    <x v="16"/>
    <x v="16"/>
    <x v="364"/>
    <x v="364"/>
    <x v="5"/>
    <n v="2067"/>
    <x v="103"/>
    <n v="5"/>
    <n v="47"/>
    <n v="2.0319303338171262E-2"/>
    <n v="2.4189646831156266E-3"/>
    <x v="2887"/>
  </r>
  <r>
    <x v="16"/>
    <x v="16"/>
    <x v="364"/>
    <x v="364"/>
    <x v="6"/>
    <n v="2081"/>
    <x v="143"/>
    <n v="7"/>
    <n v="45"/>
    <n v="1.8260451705910619E-2"/>
    <n v="3.363767419509851E-3"/>
    <x v="2888"/>
  </r>
  <r>
    <x v="16"/>
    <x v="16"/>
    <x v="364"/>
    <x v="364"/>
    <x v="7"/>
    <n v="2068"/>
    <x v="143"/>
    <n v="5"/>
    <n v="43"/>
    <n v="1.8375241779497099E-2"/>
    <n v="2.4177949709864605E-3"/>
    <x v="2889"/>
  </r>
  <r>
    <x v="16"/>
    <x v="16"/>
    <x v="365"/>
    <x v="365"/>
    <x v="0"/>
    <n v="3888"/>
    <x v="211"/>
    <n v="2"/>
    <n v="81"/>
    <n v="2.0318930041152265E-2"/>
    <n v="5.1440329218107E-4"/>
    <x v="2890"/>
  </r>
  <r>
    <x v="16"/>
    <x v="16"/>
    <x v="365"/>
    <x v="365"/>
    <x v="1"/>
    <n v="3821"/>
    <x v="64"/>
    <n v="1"/>
    <n v="74"/>
    <n v="1.9104946349123266E-2"/>
    <n v="2.6171159382360636E-4"/>
    <x v="2891"/>
  </r>
  <r>
    <x v="16"/>
    <x v="16"/>
    <x v="365"/>
    <x v="365"/>
    <x v="2"/>
    <n v="3915"/>
    <x v="61"/>
    <n v="2"/>
    <n v="77"/>
    <n v="1.9157088122605363E-2"/>
    <n v="5.1085568326947643E-4"/>
    <x v="2892"/>
  </r>
  <r>
    <x v="16"/>
    <x v="16"/>
    <x v="365"/>
    <x v="365"/>
    <x v="3"/>
    <n v="3931"/>
    <x v="224"/>
    <n v="2"/>
    <n v="76"/>
    <n v="1.8824726532688883E-2"/>
    <n v="5.0877639277537522E-4"/>
    <x v="2893"/>
  </r>
  <r>
    <x v="16"/>
    <x v="16"/>
    <x v="365"/>
    <x v="365"/>
    <x v="4"/>
    <n v="3905"/>
    <x v="213"/>
    <n v="4"/>
    <n v="68"/>
    <n v="1.6389244558258641E-2"/>
    <n v="1.0243277848911651E-3"/>
    <x v="2894"/>
  </r>
  <r>
    <x v="16"/>
    <x v="16"/>
    <x v="365"/>
    <x v="365"/>
    <x v="5"/>
    <n v="3834"/>
    <x v="226"/>
    <n v="5"/>
    <n v="75"/>
    <n v="1.8257694314032343E-2"/>
    <n v="1.3041210224308817E-3"/>
    <x v="2895"/>
  </r>
  <r>
    <x v="16"/>
    <x v="16"/>
    <x v="365"/>
    <x v="365"/>
    <x v="6"/>
    <n v="3978"/>
    <x v="226"/>
    <n v="24"/>
    <n v="94"/>
    <n v="1.7596782302664656E-2"/>
    <n v="6.0331825037707393E-3"/>
    <x v="2896"/>
  </r>
  <r>
    <x v="16"/>
    <x v="16"/>
    <x v="365"/>
    <x v="365"/>
    <x v="7"/>
    <n v="3931"/>
    <x v="68"/>
    <n v="13"/>
    <n v="73"/>
    <n v="1.5263291783261256E-2"/>
    <n v="3.307046553039939E-3"/>
    <x v="2897"/>
  </r>
  <r>
    <x v="16"/>
    <x v="16"/>
    <x v="366"/>
    <x v="366"/>
    <x v="0"/>
    <n v="911"/>
    <x v="12"/>
    <n v="6"/>
    <n v="52"/>
    <n v="5.0493962678375415E-2"/>
    <n v="6.5861690450054883E-3"/>
    <x v="2898"/>
  </r>
  <r>
    <x v="16"/>
    <x v="16"/>
    <x v="366"/>
    <x v="366"/>
    <x v="1"/>
    <n v="835"/>
    <x v="151"/>
    <n v="5"/>
    <n v="46"/>
    <n v="4.9101796407185629E-2"/>
    <n v="5.9880239520958087E-3"/>
    <x v="2899"/>
  </r>
  <r>
    <x v="16"/>
    <x v="16"/>
    <x v="366"/>
    <x v="366"/>
    <x v="2"/>
    <n v="893"/>
    <x v="152"/>
    <n v="5"/>
    <n v="39"/>
    <n v="3.8073908174692049E-2"/>
    <n v="5.5991041433370659E-3"/>
    <x v="2900"/>
  </r>
  <r>
    <x v="16"/>
    <x v="16"/>
    <x v="366"/>
    <x v="366"/>
    <x v="3"/>
    <n v="900"/>
    <x v="121"/>
    <n v="6"/>
    <n v="30"/>
    <n v="2.6666666666666668E-2"/>
    <n v="6.6666666666666671E-3"/>
    <x v="1058"/>
  </r>
  <r>
    <x v="16"/>
    <x v="16"/>
    <x v="366"/>
    <x v="366"/>
    <x v="4"/>
    <n v="892"/>
    <x v="33"/>
    <n v="6"/>
    <n v="25"/>
    <n v="2.1300448430493273E-2"/>
    <n v="6.7264573991031393E-3"/>
    <x v="2901"/>
  </r>
  <r>
    <x v="16"/>
    <x v="16"/>
    <x v="366"/>
    <x v="366"/>
    <x v="5"/>
    <n v="879"/>
    <x v="31"/>
    <n v="3"/>
    <n v="18"/>
    <n v="1.7064846416382253E-2"/>
    <n v="3.4129692832764505E-3"/>
    <x v="2902"/>
  </r>
  <r>
    <x v="16"/>
    <x v="16"/>
    <x v="366"/>
    <x v="366"/>
    <x v="6"/>
    <n v="833"/>
    <x v="31"/>
    <n v="1"/>
    <n v="16"/>
    <n v="1.800720288115246E-2"/>
    <n v="1.2004801920768306E-3"/>
    <x v="2903"/>
  </r>
  <r>
    <x v="16"/>
    <x v="16"/>
    <x v="366"/>
    <x v="366"/>
    <x v="7"/>
    <n v="864"/>
    <x v="147"/>
    <n v="4"/>
    <n v="21"/>
    <n v="1.9675925925925927E-2"/>
    <n v="4.6296296296296294E-3"/>
    <x v="1245"/>
  </r>
  <r>
    <x v="16"/>
    <x v="16"/>
    <x v="367"/>
    <x v="367"/>
    <x v="0"/>
    <n v="1090"/>
    <x v="106"/>
    <n v="6"/>
    <n v="164"/>
    <n v="0.14495412844036698"/>
    <n v="5.5045871559633031E-3"/>
    <x v="2904"/>
  </r>
  <r>
    <x v="16"/>
    <x v="16"/>
    <x v="367"/>
    <x v="367"/>
    <x v="1"/>
    <n v="1155"/>
    <x v="165"/>
    <n v="10"/>
    <n v="158"/>
    <n v="0.12813852813852813"/>
    <n v="8.658008658008658E-3"/>
    <x v="2905"/>
  </r>
  <r>
    <x v="16"/>
    <x v="16"/>
    <x v="367"/>
    <x v="367"/>
    <x v="2"/>
    <n v="1107"/>
    <x v="139"/>
    <n v="15"/>
    <n v="159"/>
    <n v="0.13008130081300814"/>
    <n v="1.3550135501355014E-2"/>
    <x v="2906"/>
  </r>
  <r>
    <x v="16"/>
    <x v="16"/>
    <x v="367"/>
    <x v="367"/>
    <x v="3"/>
    <n v="1100"/>
    <x v="200"/>
    <n v="14"/>
    <n v="138"/>
    <n v="0.11272727272727273"/>
    <n v="1.2727272727272728E-2"/>
    <x v="2907"/>
  </r>
  <r>
    <x v="16"/>
    <x v="16"/>
    <x v="367"/>
    <x v="367"/>
    <x v="4"/>
    <n v="1112"/>
    <x v="210"/>
    <n v="11"/>
    <n v="121"/>
    <n v="9.8920863309352514E-2"/>
    <n v="9.892086330935251E-3"/>
    <x v="2908"/>
  </r>
  <r>
    <x v="16"/>
    <x v="16"/>
    <x v="367"/>
    <x v="367"/>
    <x v="5"/>
    <n v="1129"/>
    <x v="110"/>
    <n v="10"/>
    <n v="113"/>
    <n v="9.12311780336581E-2"/>
    <n v="8.8573959255978749E-3"/>
    <x v="2909"/>
  </r>
  <r>
    <x v="16"/>
    <x v="16"/>
    <x v="367"/>
    <x v="367"/>
    <x v="6"/>
    <n v="1071"/>
    <x v="169"/>
    <n v="6"/>
    <n v="101"/>
    <n v="8.8702147525676941E-2"/>
    <n v="5.6022408963585435E-3"/>
    <x v="2910"/>
  </r>
  <r>
    <x v="16"/>
    <x v="16"/>
    <x v="367"/>
    <x v="367"/>
    <x v="7"/>
    <n v="1034"/>
    <x v="63"/>
    <n v="3"/>
    <n v="96"/>
    <n v="8.994197292069632E-2"/>
    <n v="2.9013539651837525E-3"/>
    <x v="2911"/>
  </r>
  <r>
    <x v="16"/>
    <x v="16"/>
    <x v="368"/>
    <x v="368"/>
    <x v="0"/>
    <n v="743"/>
    <x v="144"/>
    <n v="3"/>
    <n v="35"/>
    <n v="4.306864064602961E-2"/>
    <n v="4.0376850605652759E-3"/>
    <x v="2912"/>
  </r>
  <r>
    <x v="16"/>
    <x v="16"/>
    <x v="368"/>
    <x v="368"/>
    <x v="1"/>
    <n v="784"/>
    <x v="11"/>
    <n v="4"/>
    <n v="40"/>
    <n v="4.5918367346938778E-2"/>
    <n v="5.1020408163265302E-3"/>
    <x v="1999"/>
  </r>
  <r>
    <x v="16"/>
    <x v="16"/>
    <x v="368"/>
    <x v="368"/>
    <x v="2"/>
    <n v="816"/>
    <x v="170"/>
    <n v="1"/>
    <n v="30"/>
    <n v="3.5539215686274508E-2"/>
    <n v="1.2254901960784314E-3"/>
    <x v="940"/>
  </r>
  <r>
    <x v="16"/>
    <x v="16"/>
    <x v="368"/>
    <x v="368"/>
    <x v="3"/>
    <n v="848"/>
    <x v="171"/>
    <n v="0"/>
    <n v="26"/>
    <n v="3.0660377358490566E-2"/>
    <n v="0"/>
    <x v="2913"/>
  </r>
  <r>
    <x v="16"/>
    <x v="16"/>
    <x v="368"/>
    <x v="368"/>
    <x v="4"/>
    <n v="825"/>
    <x v="121"/>
    <n v="1"/>
    <n v="25"/>
    <n v="2.9090909090909091E-2"/>
    <n v="1.2121212121212121E-3"/>
    <x v="2914"/>
  </r>
  <r>
    <x v="16"/>
    <x v="16"/>
    <x v="368"/>
    <x v="368"/>
    <x v="5"/>
    <n v="834"/>
    <x v="29"/>
    <n v="1"/>
    <n v="21"/>
    <n v="2.3980815347721823E-2"/>
    <n v="1.199040767386091E-3"/>
    <x v="2915"/>
  </r>
  <r>
    <x v="16"/>
    <x v="16"/>
    <x v="368"/>
    <x v="368"/>
    <x v="6"/>
    <n v="852"/>
    <x v="32"/>
    <n v="1"/>
    <n v="19"/>
    <n v="2.1126760563380281E-2"/>
    <n v="1.1737089201877935E-3"/>
    <x v="2916"/>
  </r>
  <r>
    <x v="16"/>
    <x v="16"/>
    <x v="368"/>
    <x v="368"/>
    <x v="7"/>
    <n v="835"/>
    <x v="33"/>
    <n v="2"/>
    <n v="21"/>
    <n v="2.2754491017964073E-2"/>
    <n v="2.3952095808383233E-3"/>
    <x v="2917"/>
  </r>
  <r>
    <x v="16"/>
    <x v="16"/>
    <x v="369"/>
    <x v="369"/>
    <x v="0"/>
    <n v="855"/>
    <x v="48"/>
    <n v="2"/>
    <n v="8"/>
    <n v="7.0175438596491229E-3"/>
    <n v="2.3391812865497076E-3"/>
    <x v="2918"/>
  </r>
  <r>
    <x v="16"/>
    <x v="16"/>
    <x v="369"/>
    <x v="369"/>
    <x v="1"/>
    <n v="789"/>
    <x v="319"/>
    <n v="1"/>
    <n v="10"/>
    <n v="1.1406844106463879E-2"/>
    <n v="1.2674271229404308E-3"/>
    <x v="2919"/>
  </r>
  <r>
    <x v="16"/>
    <x v="16"/>
    <x v="369"/>
    <x v="369"/>
    <x v="2"/>
    <n v="814"/>
    <x v="48"/>
    <n v="0"/>
    <n v="6"/>
    <n v="7.3710073710073713E-3"/>
    <n v="0"/>
    <x v="2920"/>
  </r>
  <r>
    <x v="16"/>
    <x v="16"/>
    <x v="369"/>
    <x v="369"/>
    <x v="3"/>
    <n v="845"/>
    <x v="324"/>
    <n v="0"/>
    <n v="11"/>
    <n v="1.301775147928994E-2"/>
    <n v="0"/>
    <x v="2921"/>
  </r>
  <r>
    <x v="16"/>
    <x v="16"/>
    <x v="369"/>
    <x v="369"/>
    <x v="4"/>
    <n v="835"/>
    <x v="319"/>
    <n v="0"/>
    <n v="9"/>
    <n v="1.0778443113772455E-2"/>
    <n v="0"/>
    <x v="2922"/>
  </r>
  <r>
    <x v="16"/>
    <x v="16"/>
    <x v="369"/>
    <x v="369"/>
    <x v="5"/>
    <n v="836"/>
    <x v="302"/>
    <n v="0"/>
    <n v="10"/>
    <n v="1.1961722488038277E-2"/>
    <n v="0"/>
    <x v="2923"/>
  </r>
  <r>
    <x v="16"/>
    <x v="16"/>
    <x v="369"/>
    <x v="369"/>
    <x v="6"/>
    <n v="849"/>
    <x v="48"/>
    <n v="0"/>
    <n v="6"/>
    <n v="7.0671378091872791E-3"/>
    <n v="0"/>
    <x v="2924"/>
  </r>
  <r>
    <x v="16"/>
    <x v="16"/>
    <x v="369"/>
    <x v="369"/>
    <x v="7"/>
    <n v="793"/>
    <x v="47"/>
    <n v="0"/>
    <n v="3"/>
    <n v="3.7831021437578815E-3"/>
    <n v="0"/>
    <x v="2925"/>
  </r>
  <r>
    <x v="16"/>
    <x v="16"/>
    <x v="370"/>
    <x v="370"/>
    <x v="0"/>
    <n v="1027"/>
    <x v="11"/>
    <n v="0"/>
    <n v="36"/>
    <n v="3.5053554040895815E-2"/>
    <n v="0"/>
    <x v="2926"/>
  </r>
  <r>
    <x v="16"/>
    <x v="16"/>
    <x v="370"/>
    <x v="370"/>
    <x v="1"/>
    <n v="1001"/>
    <x v="35"/>
    <n v="0"/>
    <n v="33"/>
    <n v="3.2967032967032968E-2"/>
    <n v="0"/>
    <x v="2927"/>
  </r>
  <r>
    <x v="16"/>
    <x v="16"/>
    <x v="370"/>
    <x v="370"/>
    <x v="2"/>
    <n v="976"/>
    <x v="308"/>
    <n v="1"/>
    <n v="32"/>
    <n v="3.1762295081967214E-2"/>
    <n v="1.0245901639344263E-3"/>
    <x v="2928"/>
  </r>
  <r>
    <x v="16"/>
    <x v="16"/>
    <x v="370"/>
    <x v="370"/>
    <x v="3"/>
    <n v="981"/>
    <x v="38"/>
    <n v="0"/>
    <n v="28"/>
    <n v="2.8542303771661569E-2"/>
    <n v="0"/>
    <x v="2929"/>
  </r>
  <r>
    <x v="16"/>
    <x v="16"/>
    <x v="370"/>
    <x v="370"/>
    <x v="4"/>
    <n v="947"/>
    <x v="170"/>
    <n v="0"/>
    <n v="29"/>
    <n v="3.0623020063357972E-2"/>
    <n v="0"/>
    <x v="2930"/>
  </r>
  <r>
    <x v="16"/>
    <x v="16"/>
    <x v="370"/>
    <x v="370"/>
    <x v="5"/>
    <n v="949"/>
    <x v="121"/>
    <n v="0"/>
    <n v="24"/>
    <n v="2.5289778714436249E-2"/>
    <n v="0"/>
    <x v="2931"/>
  </r>
  <r>
    <x v="16"/>
    <x v="16"/>
    <x v="370"/>
    <x v="370"/>
    <x v="6"/>
    <n v="935"/>
    <x v="144"/>
    <n v="0"/>
    <n v="32"/>
    <n v="3.4224598930481284E-2"/>
    <n v="0"/>
    <x v="2932"/>
  </r>
  <r>
    <x v="16"/>
    <x v="16"/>
    <x v="370"/>
    <x v="370"/>
    <x v="7"/>
    <n v="916"/>
    <x v="171"/>
    <n v="0"/>
    <n v="26"/>
    <n v="2.8384279475982533E-2"/>
    <n v="0"/>
    <x v="2933"/>
  </r>
  <r>
    <x v="16"/>
    <x v="16"/>
    <x v="371"/>
    <x v="371"/>
    <x v="0"/>
    <n v="463"/>
    <x v="29"/>
    <n v="0"/>
    <n v="20"/>
    <n v="4.3196544276457881E-2"/>
    <n v="0"/>
    <x v="2934"/>
  </r>
  <r>
    <x v="16"/>
    <x v="16"/>
    <x v="371"/>
    <x v="371"/>
    <x v="1"/>
    <n v="469"/>
    <x v="28"/>
    <n v="1"/>
    <n v="23"/>
    <n v="4.6908315565031986E-2"/>
    <n v="2.1321961620469083E-3"/>
    <x v="2935"/>
  </r>
  <r>
    <x v="16"/>
    <x v="16"/>
    <x v="371"/>
    <x v="371"/>
    <x v="2"/>
    <n v="451"/>
    <x v="32"/>
    <n v="1"/>
    <n v="19"/>
    <n v="3.9911308203991129E-2"/>
    <n v="2.2172949002217295E-3"/>
    <x v="2936"/>
  </r>
  <r>
    <x v="16"/>
    <x v="16"/>
    <x v="371"/>
    <x v="371"/>
    <x v="3"/>
    <n v="530"/>
    <x v="33"/>
    <n v="1"/>
    <n v="20"/>
    <n v="3.5849056603773584E-2"/>
    <n v="1.8867924528301887E-3"/>
    <x v="2937"/>
  </r>
  <r>
    <x v="16"/>
    <x v="16"/>
    <x v="371"/>
    <x v="371"/>
    <x v="4"/>
    <n v="524"/>
    <x v="148"/>
    <n v="2"/>
    <n v="18"/>
    <n v="3.0534351145038167E-2"/>
    <n v="3.8167938931297708E-3"/>
    <x v="2938"/>
  </r>
  <r>
    <x v="16"/>
    <x v="16"/>
    <x v="371"/>
    <x v="371"/>
    <x v="5"/>
    <n v="500"/>
    <x v="29"/>
    <n v="2"/>
    <n v="22"/>
    <n v="0.04"/>
    <n v="4.0000000000000001E-3"/>
    <x v="2939"/>
  </r>
  <r>
    <x v="16"/>
    <x v="16"/>
    <x v="371"/>
    <x v="371"/>
    <x v="6"/>
    <n v="515"/>
    <x v="33"/>
    <n v="1"/>
    <n v="20"/>
    <n v="3.6893203883495145E-2"/>
    <n v="1.9417475728155339E-3"/>
    <x v="1764"/>
  </r>
  <r>
    <x v="16"/>
    <x v="16"/>
    <x v="371"/>
    <x v="371"/>
    <x v="7"/>
    <n v="489"/>
    <x v="122"/>
    <n v="1"/>
    <n v="13"/>
    <n v="2.4539877300613498E-2"/>
    <n v="2.0449897750511249E-3"/>
    <x v="2940"/>
  </r>
  <r>
    <x v="16"/>
    <x v="16"/>
    <x v="372"/>
    <x v="372"/>
    <x v="0"/>
    <n v="646"/>
    <x v="33"/>
    <n v="0"/>
    <n v="19"/>
    <n v="2.9411764705882353E-2"/>
    <n v="0"/>
    <x v="2190"/>
  </r>
  <r>
    <x v="16"/>
    <x v="16"/>
    <x v="372"/>
    <x v="372"/>
    <x v="1"/>
    <n v="631"/>
    <x v="28"/>
    <n v="0"/>
    <n v="22"/>
    <n v="3.486529318541997E-2"/>
    <n v="0"/>
    <x v="2941"/>
  </r>
  <r>
    <x v="16"/>
    <x v="16"/>
    <x v="372"/>
    <x v="372"/>
    <x v="2"/>
    <n v="613"/>
    <x v="33"/>
    <n v="0"/>
    <n v="19"/>
    <n v="3.0995106035889071E-2"/>
    <n v="0"/>
    <x v="2942"/>
  </r>
  <r>
    <x v="16"/>
    <x v="16"/>
    <x v="372"/>
    <x v="372"/>
    <x v="3"/>
    <n v="632"/>
    <x v="172"/>
    <n v="0"/>
    <n v="35"/>
    <n v="5.5379746835443035E-2"/>
    <n v="0"/>
    <x v="2943"/>
  </r>
  <r>
    <x v="16"/>
    <x v="16"/>
    <x v="372"/>
    <x v="372"/>
    <x v="4"/>
    <n v="637"/>
    <x v="37"/>
    <n v="0"/>
    <n v="23"/>
    <n v="3.6106750392464679E-2"/>
    <n v="0"/>
    <x v="2944"/>
  </r>
  <r>
    <x v="16"/>
    <x v="16"/>
    <x v="372"/>
    <x v="372"/>
    <x v="5"/>
    <n v="610"/>
    <x v="301"/>
    <n v="0"/>
    <n v="21"/>
    <n v="3.4426229508196723E-2"/>
    <n v="0"/>
    <x v="2945"/>
  </r>
  <r>
    <x v="16"/>
    <x v="16"/>
    <x v="372"/>
    <x v="372"/>
    <x v="6"/>
    <n v="645"/>
    <x v="28"/>
    <n v="0"/>
    <n v="22"/>
    <n v="3.4108527131782945E-2"/>
    <n v="0"/>
    <x v="2946"/>
  </r>
  <r>
    <x v="16"/>
    <x v="16"/>
    <x v="372"/>
    <x v="372"/>
    <x v="7"/>
    <n v="606"/>
    <x v="147"/>
    <n v="0"/>
    <n v="17"/>
    <n v="2.8052805280528052E-2"/>
    <n v="0"/>
    <x v="2947"/>
  </r>
  <r>
    <x v="16"/>
    <x v="16"/>
    <x v="373"/>
    <x v="373"/>
    <x v="0"/>
    <n v="825"/>
    <x v="12"/>
    <n v="1"/>
    <n v="47"/>
    <n v="5.5757575757575756E-2"/>
    <n v="1.2121212121212121E-3"/>
    <x v="2948"/>
  </r>
  <r>
    <x v="16"/>
    <x v="16"/>
    <x v="373"/>
    <x v="373"/>
    <x v="1"/>
    <n v="836"/>
    <x v="142"/>
    <n v="1"/>
    <n v="49"/>
    <n v="5.7416267942583733E-2"/>
    <n v="1.1961722488038277E-3"/>
    <x v="2949"/>
  </r>
  <r>
    <x v="16"/>
    <x v="16"/>
    <x v="373"/>
    <x v="373"/>
    <x v="2"/>
    <n v="826"/>
    <x v="104"/>
    <n v="1"/>
    <n v="51"/>
    <n v="6.0532687651331719E-2"/>
    <n v="1.2106537530266344E-3"/>
    <x v="2950"/>
  </r>
  <r>
    <x v="16"/>
    <x v="16"/>
    <x v="373"/>
    <x v="373"/>
    <x v="3"/>
    <n v="852"/>
    <x v="145"/>
    <n v="1"/>
    <n v="40"/>
    <n v="4.5774647887323945E-2"/>
    <n v="1.1737089201877935E-3"/>
    <x v="2951"/>
  </r>
  <r>
    <x v="16"/>
    <x v="16"/>
    <x v="373"/>
    <x v="373"/>
    <x v="4"/>
    <n v="812"/>
    <x v="11"/>
    <n v="3"/>
    <n v="39"/>
    <n v="4.4334975369458129E-2"/>
    <n v="3.6945812807881772E-3"/>
    <x v="2952"/>
  </r>
  <r>
    <x v="16"/>
    <x v="16"/>
    <x v="373"/>
    <x v="373"/>
    <x v="5"/>
    <n v="811"/>
    <x v="11"/>
    <n v="2"/>
    <n v="38"/>
    <n v="4.4389642416769418E-2"/>
    <n v="2.4660912453760789E-3"/>
    <x v="2953"/>
  </r>
  <r>
    <x v="16"/>
    <x v="16"/>
    <x v="373"/>
    <x v="373"/>
    <x v="6"/>
    <n v="709"/>
    <x v="143"/>
    <n v="2"/>
    <n v="40"/>
    <n v="5.3596614950634697E-2"/>
    <n v="2.8208744710860366E-3"/>
    <x v="2954"/>
  </r>
  <r>
    <x v="16"/>
    <x v="16"/>
    <x v="373"/>
    <x v="373"/>
    <x v="7"/>
    <n v="723"/>
    <x v="173"/>
    <n v="2"/>
    <n v="27"/>
    <n v="3.4578146611341634E-2"/>
    <n v="2.7662517289073307E-3"/>
    <x v="2955"/>
  </r>
  <r>
    <x v="16"/>
    <x v="16"/>
    <x v="374"/>
    <x v="374"/>
    <x v="0"/>
    <n v="310"/>
    <x v="123"/>
    <n v="0"/>
    <n v="2"/>
    <n v="6.4516129032258064E-3"/>
    <n v="0"/>
    <x v="2956"/>
  </r>
  <r>
    <x v="16"/>
    <x v="16"/>
    <x v="374"/>
    <x v="374"/>
    <x v="1"/>
    <n v="308"/>
    <x v="123"/>
    <n v="0"/>
    <n v="2"/>
    <n v="6.4935064935064939E-3"/>
    <n v="0"/>
    <x v="2957"/>
  </r>
  <r>
    <x v="16"/>
    <x v="16"/>
    <x v="374"/>
    <x v="374"/>
    <x v="2"/>
    <n v="300"/>
    <x v="47"/>
    <n v="0"/>
    <n v="3"/>
    <n v="0.01"/>
    <n v="0"/>
    <x v="2958"/>
  </r>
  <r>
    <x v="16"/>
    <x v="16"/>
    <x v="374"/>
    <x v="374"/>
    <x v="3"/>
    <n v="290"/>
    <x v="46"/>
    <n v="0"/>
    <n v="4"/>
    <n v="1.3793103448275862E-2"/>
    <n v="0"/>
    <x v="2959"/>
  </r>
  <r>
    <x v="16"/>
    <x v="16"/>
    <x v="374"/>
    <x v="374"/>
    <x v="4"/>
    <n v="285"/>
    <x v="123"/>
    <n v="0"/>
    <n v="2"/>
    <n v="7.0175438596491229E-3"/>
    <n v="0"/>
    <x v="2960"/>
  </r>
  <r>
    <x v="16"/>
    <x v="16"/>
    <x v="374"/>
    <x v="374"/>
    <x v="5"/>
    <n v="276"/>
    <x v="123"/>
    <n v="0"/>
    <n v="2"/>
    <n v="7.246376811594203E-3"/>
    <n v="0"/>
    <x v="2961"/>
  </r>
  <r>
    <x v="16"/>
    <x v="16"/>
    <x v="374"/>
    <x v="374"/>
    <x v="6"/>
    <n v="260"/>
    <x v="47"/>
    <n v="0"/>
    <n v="3"/>
    <n v="1.1538461538461539E-2"/>
    <n v="0"/>
    <x v="2962"/>
  </r>
  <r>
    <x v="16"/>
    <x v="16"/>
    <x v="374"/>
    <x v="374"/>
    <x v="7"/>
    <n v="257"/>
    <x v="47"/>
    <n v="0"/>
    <n v="3"/>
    <n v="1.1673151750972763E-2"/>
    <n v="0"/>
    <x v="2963"/>
  </r>
  <r>
    <x v="16"/>
    <x v="16"/>
    <x v="375"/>
    <x v="375"/>
    <x v="0"/>
    <n v="346"/>
    <x v="125"/>
    <n v="0"/>
    <n v="0"/>
    <n v="0"/>
    <n v="0"/>
    <x v="1564"/>
  </r>
  <r>
    <x v="16"/>
    <x v="16"/>
    <x v="375"/>
    <x v="375"/>
    <x v="1"/>
    <n v="383"/>
    <x v="125"/>
    <n v="0"/>
    <n v="0"/>
    <n v="0"/>
    <n v="0"/>
    <x v="1564"/>
  </r>
  <r>
    <x v="16"/>
    <x v="16"/>
    <x v="375"/>
    <x v="375"/>
    <x v="2"/>
    <n v="375"/>
    <x v="125"/>
    <n v="0"/>
    <n v="0"/>
    <n v="0"/>
    <n v="0"/>
    <x v="1564"/>
  </r>
  <r>
    <x v="16"/>
    <x v="16"/>
    <x v="375"/>
    <x v="375"/>
    <x v="3"/>
    <n v="373"/>
    <x v="125"/>
    <n v="0"/>
    <n v="0"/>
    <n v="0"/>
    <n v="0"/>
    <x v="1564"/>
  </r>
  <r>
    <x v="16"/>
    <x v="16"/>
    <x v="375"/>
    <x v="375"/>
    <x v="4"/>
    <n v="374"/>
    <x v="125"/>
    <n v="0"/>
    <n v="0"/>
    <n v="0"/>
    <n v="0"/>
    <x v="1564"/>
  </r>
  <r>
    <x v="16"/>
    <x v="16"/>
    <x v="375"/>
    <x v="375"/>
    <x v="5"/>
    <n v="387"/>
    <x v="125"/>
    <n v="0"/>
    <n v="0"/>
    <n v="0"/>
    <n v="0"/>
    <x v="1564"/>
  </r>
  <r>
    <x v="16"/>
    <x v="16"/>
    <x v="375"/>
    <x v="375"/>
    <x v="6"/>
    <n v="397"/>
    <x v="125"/>
    <n v="0"/>
    <n v="0"/>
    <n v="0"/>
    <n v="0"/>
    <x v="1564"/>
  </r>
  <r>
    <x v="16"/>
    <x v="16"/>
    <x v="375"/>
    <x v="375"/>
    <x v="7"/>
    <n v="353"/>
    <x v="125"/>
    <n v="0"/>
    <n v="0"/>
    <n v="0"/>
    <n v="0"/>
    <x v="1564"/>
  </r>
  <r>
    <x v="16"/>
    <x v="16"/>
    <x v="376"/>
    <x v="376"/>
    <x v="0"/>
    <n v="620"/>
    <x v="146"/>
    <n v="0"/>
    <n v="13"/>
    <n v="2.0967741935483872E-2"/>
    <n v="0"/>
    <x v="2964"/>
  </r>
  <r>
    <x v="16"/>
    <x v="16"/>
    <x v="376"/>
    <x v="376"/>
    <x v="1"/>
    <n v="569"/>
    <x v="148"/>
    <n v="0"/>
    <n v="16"/>
    <n v="2.8119507908611598E-2"/>
    <n v="0"/>
    <x v="2965"/>
  </r>
  <r>
    <x v="16"/>
    <x v="16"/>
    <x v="376"/>
    <x v="376"/>
    <x v="2"/>
    <n v="605"/>
    <x v="31"/>
    <n v="0"/>
    <n v="15"/>
    <n v="2.4793388429752067E-2"/>
    <n v="0"/>
    <x v="2966"/>
  </r>
  <r>
    <x v="16"/>
    <x v="16"/>
    <x v="376"/>
    <x v="376"/>
    <x v="3"/>
    <n v="600"/>
    <x v="148"/>
    <n v="0"/>
    <n v="16"/>
    <n v="2.6666666666666668E-2"/>
    <n v="0"/>
    <x v="2967"/>
  </r>
  <r>
    <x v="16"/>
    <x v="16"/>
    <x v="376"/>
    <x v="376"/>
    <x v="4"/>
    <n v="621"/>
    <x v="302"/>
    <n v="0"/>
    <n v="10"/>
    <n v="1.610305958132045E-2"/>
    <n v="0"/>
    <x v="2968"/>
  </r>
  <r>
    <x v="16"/>
    <x v="16"/>
    <x v="376"/>
    <x v="376"/>
    <x v="5"/>
    <n v="565"/>
    <x v="317"/>
    <n v="0"/>
    <n v="8"/>
    <n v="1.415929203539823E-2"/>
    <n v="0"/>
    <x v="2969"/>
  </r>
  <r>
    <x v="16"/>
    <x v="16"/>
    <x v="376"/>
    <x v="376"/>
    <x v="6"/>
    <n v="574"/>
    <x v="319"/>
    <n v="0"/>
    <n v="9"/>
    <n v="1.5679442508710801E-2"/>
    <n v="0"/>
    <x v="2970"/>
  </r>
  <r>
    <x v="16"/>
    <x v="16"/>
    <x v="376"/>
    <x v="376"/>
    <x v="7"/>
    <n v="553"/>
    <x v="317"/>
    <n v="0"/>
    <n v="8"/>
    <n v="1.4466546112115732E-2"/>
    <n v="0"/>
    <x v="2971"/>
  </r>
  <r>
    <x v="16"/>
    <x v="16"/>
    <x v="377"/>
    <x v="377"/>
    <x v="0"/>
    <n v="4972"/>
    <x v="130"/>
    <n v="0"/>
    <n v="189"/>
    <n v="3.801287208366854E-2"/>
    <n v="0"/>
    <x v="2972"/>
  </r>
  <r>
    <x v="16"/>
    <x v="16"/>
    <x v="377"/>
    <x v="377"/>
    <x v="1"/>
    <n v="5036"/>
    <x v="240"/>
    <n v="1"/>
    <n v="187"/>
    <n v="3.6934074662430504E-2"/>
    <n v="1.9857029388403494E-4"/>
    <x v="2973"/>
  </r>
  <r>
    <x v="16"/>
    <x v="16"/>
    <x v="377"/>
    <x v="377"/>
    <x v="2"/>
    <n v="5133"/>
    <x v="241"/>
    <n v="0"/>
    <n v="190"/>
    <n v="3.7015390609779854E-2"/>
    <n v="0"/>
    <x v="2974"/>
  </r>
  <r>
    <x v="16"/>
    <x v="16"/>
    <x v="377"/>
    <x v="377"/>
    <x v="3"/>
    <n v="5135"/>
    <x v="260"/>
    <n v="2"/>
    <n v="182"/>
    <n v="3.5053554040895815E-2"/>
    <n v="3.8948393378773126E-4"/>
    <x v="2975"/>
  </r>
  <r>
    <x v="16"/>
    <x v="16"/>
    <x v="377"/>
    <x v="377"/>
    <x v="4"/>
    <n v="5172"/>
    <x v="199"/>
    <n v="1"/>
    <n v="151"/>
    <n v="2.9002320185614848E-2"/>
    <n v="1.9334880123743234E-4"/>
    <x v="2976"/>
  </r>
  <r>
    <x v="16"/>
    <x v="16"/>
    <x v="377"/>
    <x v="377"/>
    <x v="5"/>
    <n v="5273"/>
    <x v="166"/>
    <n v="1"/>
    <n v="143"/>
    <n v="2.6929641570263608E-2"/>
    <n v="1.8964536317087047E-4"/>
    <x v="2977"/>
  </r>
  <r>
    <x v="16"/>
    <x v="16"/>
    <x v="377"/>
    <x v="377"/>
    <x v="6"/>
    <n v="5400"/>
    <x v="166"/>
    <n v="1"/>
    <n v="143"/>
    <n v="2.6296296296296297E-2"/>
    <n v="1.8518518518518518E-4"/>
    <x v="2978"/>
  </r>
  <r>
    <x v="16"/>
    <x v="16"/>
    <x v="377"/>
    <x v="377"/>
    <x v="7"/>
    <n v="5149"/>
    <x v="239"/>
    <n v="1"/>
    <n v="123"/>
    <n v="2.3693921149737812E-2"/>
    <n v="1.9421246844047389E-4"/>
    <x v="2979"/>
  </r>
  <r>
    <x v="16"/>
    <x v="16"/>
    <x v="378"/>
    <x v="378"/>
    <x v="0"/>
    <n v="4333"/>
    <x v="213"/>
    <n v="0"/>
    <n v="64"/>
    <n v="1.4770366951303947E-2"/>
    <n v="0"/>
    <x v="2980"/>
  </r>
  <r>
    <x v="16"/>
    <x v="16"/>
    <x v="378"/>
    <x v="378"/>
    <x v="1"/>
    <n v="4290"/>
    <x v="67"/>
    <n v="1"/>
    <n v="63"/>
    <n v="1.4452214452214453E-2"/>
    <n v="2.331002331002331E-4"/>
    <x v="2981"/>
  </r>
  <r>
    <x v="16"/>
    <x v="16"/>
    <x v="378"/>
    <x v="378"/>
    <x v="2"/>
    <n v="4332"/>
    <x v="97"/>
    <n v="0"/>
    <n v="55"/>
    <n v="1.2696214219759926E-2"/>
    <n v="0"/>
    <x v="2982"/>
  </r>
  <r>
    <x v="16"/>
    <x v="16"/>
    <x v="378"/>
    <x v="378"/>
    <x v="3"/>
    <n v="4463"/>
    <x v="227"/>
    <n v="1"/>
    <n v="60"/>
    <n v="1.3219807304503697E-2"/>
    <n v="2.2406453058480843E-4"/>
    <x v="2983"/>
  </r>
  <r>
    <x v="16"/>
    <x v="16"/>
    <x v="378"/>
    <x v="378"/>
    <x v="4"/>
    <n v="4413"/>
    <x v="13"/>
    <n v="1"/>
    <n v="50"/>
    <n v="1.1103557670518922E-2"/>
    <n v="2.2660321776569228E-4"/>
    <x v="2984"/>
  </r>
  <r>
    <x v="16"/>
    <x v="16"/>
    <x v="378"/>
    <x v="378"/>
    <x v="5"/>
    <n v="4436"/>
    <x v="307"/>
    <n v="1"/>
    <n v="45"/>
    <n v="9.9188458070333628E-3"/>
    <n v="2.2542831379621279E-4"/>
    <x v="2985"/>
  </r>
  <r>
    <x v="16"/>
    <x v="16"/>
    <x v="378"/>
    <x v="378"/>
    <x v="6"/>
    <n v="4511"/>
    <x v="9"/>
    <n v="2"/>
    <n v="45"/>
    <n v="9.5322544890268229E-3"/>
    <n v="4.4336067390822432E-4"/>
    <x v="2986"/>
  </r>
  <r>
    <x v="16"/>
    <x v="16"/>
    <x v="378"/>
    <x v="378"/>
    <x v="7"/>
    <n v="4461"/>
    <x v="35"/>
    <n v="0"/>
    <n v="33"/>
    <n v="7.3974445191661064E-3"/>
    <n v="0"/>
    <x v="2987"/>
  </r>
  <r>
    <x v="16"/>
    <x v="16"/>
    <x v="379"/>
    <x v="379"/>
    <x v="0"/>
    <n v="3592"/>
    <x v="169"/>
    <n v="5"/>
    <n v="100"/>
    <n v="2.6447661469933183E-2"/>
    <n v="1.3919821826280624E-3"/>
    <x v="2988"/>
  </r>
  <r>
    <x v="16"/>
    <x v="16"/>
    <x v="379"/>
    <x v="379"/>
    <x v="1"/>
    <n v="3600"/>
    <x v="323"/>
    <n v="4"/>
    <n v="96"/>
    <n v="2.5555555555555557E-2"/>
    <n v="1.1111111111111111E-3"/>
    <x v="2967"/>
  </r>
  <r>
    <x v="16"/>
    <x v="16"/>
    <x v="379"/>
    <x v="379"/>
    <x v="2"/>
    <n v="3673"/>
    <x v="45"/>
    <n v="3"/>
    <n v="90"/>
    <n v="2.3686359923768038E-2"/>
    <n v="8.1677103185407026E-4"/>
    <x v="2989"/>
  </r>
  <r>
    <x v="16"/>
    <x v="16"/>
    <x v="379"/>
    <x v="379"/>
    <x v="3"/>
    <n v="3710"/>
    <x v="112"/>
    <n v="9"/>
    <n v="100"/>
    <n v="2.4528301886792454E-2"/>
    <n v="2.4258760107816711E-3"/>
    <x v="2990"/>
  </r>
  <r>
    <x v="16"/>
    <x v="16"/>
    <x v="379"/>
    <x v="379"/>
    <x v="4"/>
    <n v="3619"/>
    <x v="149"/>
    <n v="4"/>
    <n v="88"/>
    <n v="2.321083172147002E-2"/>
    <n v="1.1052777010223818E-3"/>
    <x v="2991"/>
  </r>
  <r>
    <x v="16"/>
    <x v="16"/>
    <x v="379"/>
    <x v="379"/>
    <x v="5"/>
    <n v="3691"/>
    <x v="78"/>
    <n v="4"/>
    <n v="86"/>
    <n v="2.2216201571389867E-2"/>
    <n v="1.083717149823896E-3"/>
    <x v="2992"/>
  </r>
  <r>
    <x v="16"/>
    <x v="16"/>
    <x v="379"/>
    <x v="379"/>
    <x v="6"/>
    <n v="3718"/>
    <x v="60"/>
    <n v="5"/>
    <n v="83"/>
    <n v="2.097902097902098E-2"/>
    <n v="1.3448090371167294E-3"/>
    <x v="2993"/>
  </r>
  <r>
    <x v="16"/>
    <x v="16"/>
    <x v="379"/>
    <x v="379"/>
    <x v="7"/>
    <n v="3491"/>
    <x v="120"/>
    <n v="2"/>
    <n v="60"/>
    <n v="1.6614150673159554E-2"/>
    <n v="5.7290174735032942E-4"/>
    <x v="2994"/>
  </r>
  <r>
    <x v="16"/>
    <x v="16"/>
    <x v="380"/>
    <x v="380"/>
    <x v="0"/>
    <n v="1044"/>
    <x v="227"/>
    <n v="0"/>
    <n v="59"/>
    <n v="5.6513409961685822E-2"/>
    <n v="0"/>
    <x v="2995"/>
  </r>
  <r>
    <x v="16"/>
    <x v="16"/>
    <x v="380"/>
    <x v="380"/>
    <x v="1"/>
    <n v="1028"/>
    <x v="97"/>
    <n v="0"/>
    <n v="55"/>
    <n v="5.3501945525291826E-2"/>
    <n v="0"/>
    <x v="2996"/>
  </r>
  <r>
    <x v="16"/>
    <x v="16"/>
    <x v="380"/>
    <x v="380"/>
    <x v="2"/>
    <n v="995"/>
    <x v="10"/>
    <n v="0"/>
    <n v="45"/>
    <n v="4.5226130653266333E-2"/>
    <n v="0"/>
    <x v="2997"/>
  </r>
  <r>
    <x v="16"/>
    <x v="16"/>
    <x v="380"/>
    <x v="380"/>
    <x v="3"/>
    <n v="953"/>
    <x v="151"/>
    <n v="0"/>
    <n v="41"/>
    <n v="4.3022035676810073E-2"/>
    <n v="0"/>
    <x v="2998"/>
  </r>
  <r>
    <x v="16"/>
    <x v="16"/>
    <x v="380"/>
    <x v="380"/>
    <x v="4"/>
    <n v="970"/>
    <x v="12"/>
    <n v="0"/>
    <n v="46"/>
    <n v="4.7422680412371132E-2"/>
    <n v="0"/>
    <x v="2999"/>
  </r>
  <r>
    <x v="16"/>
    <x v="16"/>
    <x v="380"/>
    <x v="380"/>
    <x v="5"/>
    <n v="938"/>
    <x v="305"/>
    <n v="0"/>
    <n v="40"/>
    <n v="4.2643923240938165E-2"/>
    <n v="0"/>
    <x v="3000"/>
  </r>
  <r>
    <x v="16"/>
    <x v="16"/>
    <x v="380"/>
    <x v="380"/>
    <x v="6"/>
    <n v="925"/>
    <x v="151"/>
    <n v="0"/>
    <n v="41"/>
    <n v="4.4324324324324323E-2"/>
    <n v="0"/>
    <x v="3001"/>
  </r>
  <r>
    <x v="16"/>
    <x v="16"/>
    <x v="380"/>
    <x v="380"/>
    <x v="7"/>
    <n v="917"/>
    <x v="35"/>
    <n v="0"/>
    <n v="33"/>
    <n v="3.5986913849509271E-2"/>
    <n v="0"/>
    <x v="3002"/>
  </r>
  <r>
    <x v="16"/>
    <x v="16"/>
    <x v="381"/>
    <x v="381"/>
    <x v="0"/>
    <n v="1922"/>
    <x v="148"/>
    <n v="1"/>
    <n v="17"/>
    <n v="8.3246618106139446E-3"/>
    <n v="5.2029136316337154E-4"/>
    <x v="3003"/>
  </r>
  <r>
    <x v="16"/>
    <x v="16"/>
    <x v="381"/>
    <x v="381"/>
    <x v="1"/>
    <n v="1924"/>
    <x v="29"/>
    <n v="2"/>
    <n v="22"/>
    <n v="1.0395010395010396E-2"/>
    <n v="1.0395010395010396E-3"/>
    <x v="3004"/>
  </r>
  <r>
    <x v="16"/>
    <x v="16"/>
    <x v="381"/>
    <x v="381"/>
    <x v="2"/>
    <n v="1982"/>
    <x v="301"/>
    <n v="1"/>
    <n v="22"/>
    <n v="1.0595358224016145E-2"/>
    <n v="5.0454086781029264E-4"/>
    <x v="3005"/>
  </r>
  <r>
    <x v="16"/>
    <x v="16"/>
    <x v="381"/>
    <x v="381"/>
    <x v="3"/>
    <n v="2047"/>
    <x v="32"/>
    <n v="2"/>
    <n v="20"/>
    <n v="8.7933561309233021E-3"/>
    <n v="9.7703957010258913E-4"/>
    <x v="3006"/>
  </r>
  <r>
    <x v="16"/>
    <x v="16"/>
    <x v="381"/>
    <x v="381"/>
    <x v="4"/>
    <n v="2032"/>
    <x v="38"/>
    <n v="2"/>
    <n v="30"/>
    <n v="1.3779527559055118E-2"/>
    <n v="9.8425196850393699E-4"/>
    <x v="3007"/>
  </r>
  <r>
    <x v="16"/>
    <x v="16"/>
    <x v="381"/>
    <x v="381"/>
    <x v="5"/>
    <n v="1993"/>
    <x v="172"/>
    <n v="1"/>
    <n v="36"/>
    <n v="1.7561465127947817E-2"/>
    <n v="5.0175614651279475E-4"/>
    <x v="3008"/>
  </r>
  <r>
    <x v="16"/>
    <x v="16"/>
    <x v="381"/>
    <x v="381"/>
    <x v="6"/>
    <n v="1969"/>
    <x v="307"/>
    <n v="0"/>
    <n v="44"/>
    <n v="2.23463687150838E-2"/>
    <n v="0"/>
    <x v="3009"/>
  </r>
  <r>
    <x v="16"/>
    <x v="16"/>
    <x v="381"/>
    <x v="381"/>
    <x v="7"/>
    <n v="1888"/>
    <x v="324"/>
    <n v="2"/>
    <n v="13"/>
    <n v="5.8262711864406781E-3"/>
    <n v="1.0593220338983051E-3"/>
    <x v="3010"/>
  </r>
  <r>
    <x v="16"/>
    <x v="16"/>
    <x v="382"/>
    <x v="382"/>
    <x v="0"/>
    <n v="5166"/>
    <x v="210"/>
    <n v="0"/>
    <n v="110"/>
    <n v="2.1293070073557879E-2"/>
    <n v="0"/>
    <x v="3011"/>
  </r>
  <r>
    <x v="16"/>
    <x v="16"/>
    <x v="382"/>
    <x v="382"/>
    <x v="1"/>
    <n v="5001"/>
    <x v="44"/>
    <n v="0"/>
    <n v="106"/>
    <n v="2.1195760847830435E-2"/>
    <n v="0"/>
    <x v="3012"/>
  </r>
  <r>
    <x v="16"/>
    <x v="16"/>
    <x v="382"/>
    <x v="382"/>
    <x v="2"/>
    <n v="5012"/>
    <x v="44"/>
    <n v="0"/>
    <n v="106"/>
    <n v="2.1149241819632882E-2"/>
    <n v="0"/>
    <x v="3013"/>
  </r>
  <r>
    <x v="16"/>
    <x v="16"/>
    <x v="382"/>
    <x v="382"/>
    <x v="3"/>
    <n v="5093"/>
    <x v="115"/>
    <n v="0"/>
    <n v="115"/>
    <n v="2.2580011780875712E-2"/>
    <n v="0"/>
    <x v="3014"/>
  </r>
  <r>
    <x v="16"/>
    <x v="16"/>
    <x v="382"/>
    <x v="382"/>
    <x v="4"/>
    <n v="5072"/>
    <x v="91"/>
    <n v="0"/>
    <n v="96"/>
    <n v="1.8927444794952682E-2"/>
    <n v="0"/>
    <x v="3015"/>
  </r>
  <r>
    <x v="16"/>
    <x v="16"/>
    <x v="382"/>
    <x v="382"/>
    <x v="5"/>
    <n v="5183"/>
    <x v="229"/>
    <n v="0"/>
    <n v="105"/>
    <n v="2.0258537526529036E-2"/>
    <n v="0"/>
    <x v="3016"/>
  </r>
  <r>
    <x v="16"/>
    <x v="16"/>
    <x v="382"/>
    <x v="382"/>
    <x v="6"/>
    <n v="5117"/>
    <x v="138"/>
    <n v="2"/>
    <n v="135"/>
    <n v="2.5991792065663474E-2"/>
    <n v="3.9085401602501464E-4"/>
    <x v="3017"/>
  </r>
  <r>
    <x v="16"/>
    <x v="16"/>
    <x v="382"/>
    <x v="382"/>
    <x v="7"/>
    <n v="5047"/>
    <x v="93"/>
    <n v="2"/>
    <n v="101"/>
    <n v="1.9615613235585496E-2"/>
    <n v="3.9627501486031304E-4"/>
    <x v="3018"/>
  </r>
  <r>
    <x v="16"/>
    <x v="16"/>
    <x v="383"/>
    <x v="383"/>
    <x v="0"/>
    <n v="2551"/>
    <x v="96"/>
    <n v="2"/>
    <n v="58"/>
    <n v="2.1952175617404941E-2"/>
    <n v="7.840062720501764E-4"/>
    <x v="3019"/>
  </r>
  <r>
    <x v="16"/>
    <x v="16"/>
    <x v="383"/>
    <x v="383"/>
    <x v="1"/>
    <n v="2555"/>
    <x v="7"/>
    <n v="0"/>
    <n v="61"/>
    <n v="2.3874755381604697E-2"/>
    <n v="0"/>
    <x v="3020"/>
  </r>
  <r>
    <x v="16"/>
    <x v="16"/>
    <x v="383"/>
    <x v="383"/>
    <x v="2"/>
    <n v="2578"/>
    <x v="7"/>
    <n v="1"/>
    <n v="62"/>
    <n v="2.3661753297129558E-2"/>
    <n v="3.8789759503491078E-4"/>
    <x v="3021"/>
  </r>
  <r>
    <x v="16"/>
    <x v="16"/>
    <x v="383"/>
    <x v="383"/>
    <x v="3"/>
    <n v="2497"/>
    <x v="8"/>
    <n v="0"/>
    <n v="57"/>
    <n v="2.2827392871445733E-2"/>
    <n v="0"/>
    <x v="3022"/>
  </r>
  <r>
    <x v="16"/>
    <x v="16"/>
    <x v="383"/>
    <x v="383"/>
    <x v="4"/>
    <n v="2493"/>
    <x v="104"/>
    <n v="1"/>
    <n v="51"/>
    <n v="2.0056157240272765E-2"/>
    <n v="4.0112314480545525E-4"/>
    <x v="3023"/>
  </r>
  <r>
    <x v="16"/>
    <x v="16"/>
    <x v="383"/>
    <x v="383"/>
    <x v="5"/>
    <n v="2517"/>
    <x v="101"/>
    <n v="0"/>
    <n v="52"/>
    <n v="2.0659515295987287E-2"/>
    <n v="0"/>
    <x v="3024"/>
  </r>
  <r>
    <x v="16"/>
    <x v="16"/>
    <x v="383"/>
    <x v="383"/>
    <x v="6"/>
    <n v="2600"/>
    <x v="13"/>
    <n v="0"/>
    <n v="49"/>
    <n v="1.8846153846153846E-2"/>
    <n v="0"/>
    <x v="3025"/>
  </r>
  <r>
    <x v="16"/>
    <x v="16"/>
    <x v="383"/>
    <x v="383"/>
    <x v="7"/>
    <n v="2058"/>
    <x v="9"/>
    <n v="0"/>
    <n v="43"/>
    <n v="2.0894071914480079E-2"/>
    <n v="0"/>
    <x v="3026"/>
  </r>
  <r>
    <x v="16"/>
    <x v="16"/>
    <x v="384"/>
    <x v="384"/>
    <x v="0"/>
    <n v="498"/>
    <x v="123"/>
    <n v="0"/>
    <n v="2"/>
    <n v="4.0160642570281121E-3"/>
    <n v="0"/>
    <x v="3027"/>
  </r>
  <r>
    <x v="16"/>
    <x v="16"/>
    <x v="384"/>
    <x v="384"/>
    <x v="1"/>
    <n v="496"/>
    <x v="125"/>
    <n v="0"/>
    <n v="0"/>
    <n v="0"/>
    <n v="0"/>
    <x v="1564"/>
  </r>
  <r>
    <x v="16"/>
    <x v="16"/>
    <x v="384"/>
    <x v="384"/>
    <x v="2"/>
    <n v="481"/>
    <x v="125"/>
    <n v="0"/>
    <n v="0"/>
    <n v="0"/>
    <n v="0"/>
    <x v="1564"/>
  </r>
  <r>
    <x v="16"/>
    <x v="16"/>
    <x v="384"/>
    <x v="384"/>
    <x v="3"/>
    <n v="481"/>
    <x v="125"/>
    <n v="0"/>
    <n v="0"/>
    <n v="0"/>
    <n v="0"/>
    <x v="1564"/>
  </r>
  <r>
    <x v="16"/>
    <x v="16"/>
    <x v="384"/>
    <x v="384"/>
    <x v="4"/>
    <n v="489"/>
    <x v="125"/>
    <n v="0"/>
    <n v="0"/>
    <n v="0"/>
    <n v="0"/>
    <x v="1564"/>
  </r>
  <r>
    <x v="16"/>
    <x v="16"/>
    <x v="384"/>
    <x v="384"/>
    <x v="5"/>
    <n v="477"/>
    <x v="125"/>
    <n v="0"/>
    <n v="0"/>
    <n v="0"/>
    <n v="0"/>
    <x v="1564"/>
  </r>
  <r>
    <x v="16"/>
    <x v="16"/>
    <x v="384"/>
    <x v="384"/>
    <x v="6"/>
    <n v="471"/>
    <x v="125"/>
    <n v="0"/>
    <n v="0"/>
    <n v="0"/>
    <n v="0"/>
    <x v="1564"/>
  </r>
  <r>
    <x v="16"/>
    <x v="16"/>
    <x v="384"/>
    <x v="384"/>
    <x v="7"/>
    <n v="474"/>
    <x v="125"/>
    <n v="0"/>
    <n v="0"/>
    <n v="0"/>
    <n v="0"/>
    <x v="1564"/>
  </r>
  <r>
    <x v="17"/>
    <x v="17"/>
    <x v="385"/>
    <x v="385"/>
    <x v="0"/>
    <n v="38825"/>
    <x v="5"/>
    <n v="3"/>
    <n v="158"/>
    <n v="3.9922730199613652E-3"/>
    <n v="7.7269800386349003E-5"/>
    <x v="3028"/>
  </r>
  <r>
    <x v="17"/>
    <x v="17"/>
    <x v="385"/>
    <x v="385"/>
    <x v="1"/>
    <n v="38509"/>
    <x v="138"/>
    <n v="2"/>
    <n v="135"/>
    <n v="3.4537380872003945E-3"/>
    <n v="5.1935911085720224E-5"/>
    <x v="3029"/>
  </r>
  <r>
    <x v="17"/>
    <x v="17"/>
    <x v="385"/>
    <x v="385"/>
    <x v="2"/>
    <n v="38915"/>
    <x v="200"/>
    <n v="2"/>
    <n v="126"/>
    <n v="3.1864319671077992E-3"/>
    <n v="5.139406398560966E-5"/>
    <x v="3030"/>
  </r>
  <r>
    <x v="17"/>
    <x v="17"/>
    <x v="385"/>
    <x v="385"/>
    <x v="3"/>
    <n v="39693"/>
    <x v="56"/>
    <n v="4"/>
    <n v="112"/>
    <n v="2.7208827753004306E-3"/>
    <n v="1.0077343612223818E-4"/>
    <x v="3031"/>
  </r>
  <r>
    <x v="17"/>
    <x v="17"/>
    <x v="385"/>
    <x v="385"/>
    <x v="4"/>
    <n v="40286"/>
    <x v="168"/>
    <n v="5"/>
    <n v="123"/>
    <n v="2.929057240728789E-3"/>
    <n v="1.2411259494613514E-4"/>
    <x v="3032"/>
  </r>
  <r>
    <x v="17"/>
    <x v="17"/>
    <x v="385"/>
    <x v="385"/>
    <x v="5"/>
    <n v="41707"/>
    <x v="42"/>
    <n v="7"/>
    <n v="118"/>
    <n v="2.6614237418179205E-3"/>
    <n v="1.6783753326779678E-4"/>
    <x v="3033"/>
  </r>
  <r>
    <x v="17"/>
    <x v="17"/>
    <x v="385"/>
    <x v="385"/>
    <x v="6"/>
    <n v="41552"/>
    <x v="132"/>
    <n v="7"/>
    <n v="130"/>
    <n v="2.9601463226800154E-3"/>
    <n v="1.6846361185983828E-4"/>
    <x v="3034"/>
  </r>
  <r>
    <x v="17"/>
    <x v="17"/>
    <x v="385"/>
    <x v="385"/>
    <x v="7"/>
    <n v="41936"/>
    <x v="299"/>
    <n v="7"/>
    <n v="107"/>
    <n v="2.3845860358641738E-3"/>
    <n v="1.6692102251049219E-4"/>
    <x v="3035"/>
  </r>
  <r>
    <x v="17"/>
    <x v="17"/>
    <x v="386"/>
    <x v="386"/>
    <x v="0"/>
    <n v="12179"/>
    <x v="4"/>
    <n v="1"/>
    <n v="150"/>
    <n v="1.2234173577469415E-2"/>
    <n v="8.2108547499794735E-5"/>
    <x v="3036"/>
  </r>
  <r>
    <x v="17"/>
    <x v="17"/>
    <x v="386"/>
    <x v="386"/>
    <x v="1"/>
    <n v="12006"/>
    <x v="181"/>
    <n v="3"/>
    <n v="140"/>
    <n v="1.1410961186073629E-2"/>
    <n v="2.4987506246876561E-4"/>
    <x v="3037"/>
  </r>
  <r>
    <x v="17"/>
    <x v="17"/>
    <x v="386"/>
    <x v="386"/>
    <x v="2"/>
    <n v="12250"/>
    <x v="167"/>
    <n v="3"/>
    <n v="129"/>
    <n v="1.0285714285714285E-2"/>
    <n v="2.4489795918367346E-4"/>
    <x v="3038"/>
  </r>
  <r>
    <x v="17"/>
    <x v="17"/>
    <x v="386"/>
    <x v="386"/>
    <x v="3"/>
    <n v="12383"/>
    <x v="182"/>
    <n v="2"/>
    <n v="119"/>
    <n v="9.4484373738189451E-3"/>
    <n v="1.6151174997981103E-4"/>
    <x v="3039"/>
  </r>
  <r>
    <x v="17"/>
    <x v="17"/>
    <x v="386"/>
    <x v="386"/>
    <x v="4"/>
    <n v="12345"/>
    <x v="42"/>
    <n v="5"/>
    <n v="116"/>
    <n v="8.9914945321992717E-3"/>
    <n v="4.050222762251924E-4"/>
    <x v="3040"/>
  </r>
  <r>
    <x v="17"/>
    <x v="17"/>
    <x v="386"/>
    <x v="386"/>
    <x v="5"/>
    <n v="12352"/>
    <x v="115"/>
    <n v="3"/>
    <n v="118"/>
    <n v="9.3102331606217618E-3"/>
    <n v="2.4287564766839378E-4"/>
    <x v="3041"/>
  </r>
  <r>
    <x v="17"/>
    <x v="17"/>
    <x v="386"/>
    <x v="386"/>
    <x v="6"/>
    <n v="12478"/>
    <x v="229"/>
    <n v="2"/>
    <n v="107"/>
    <n v="8.4148100657156603E-3"/>
    <n v="1.6028209648982208E-4"/>
    <x v="3042"/>
  </r>
  <r>
    <x v="17"/>
    <x v="17"/>
    <x v="386"/>
    <x v="386"/>
    <x v="7"/>
    <n v="12160"/>
    <x v="224"/>
    <n v="1"/>
    <n v="75"/>
    <n v="6.0855263157894735E-3"/>
    <n v="8.2236842105263156E-5"/>
    <x v="3043"/>
  </r>
  <r>
    <x v="17"/>
    <x v="17"/>
    <x v="387"/>
    <x v="387"/>
    <x v="0"/>
    <n v="1264"/>
    <x v="113"/>
    <n v="3"/>
    <n v="89"/>
    <n v="6.8037974683544306E-2"/>
    <n v="2.3734177215189874E-3"/>
    <x v="3044"/>
  </r>
  <r>
    <x v="17"/>
    <x v="17"/>
    <x v="387"/>
    <x v="387"/>
    <x v="1"/>
    <n v="1241"/>
    <x v="149"/>
    <n v="2"/>
    <n v="86"/>
    <n v="6.7687348912167614E-2"/>
    <n v="1.6116035455278001E-3"/>
    <x v="3045"/>
  </r>
  <r>
    <x v="17"/>
    <x v="17"/>
    <x v="387"/>
    <x v="387"/>
    <x v="2"/>
    <n v="1261"/>
    <x v="111"/>
    <n v="2"/>
    <n v="87"/>
    <n v="6.7406819984139568E-2"/>
    <n v="1.5860428231562252E-3"/>
    <x v="3046"/>
  </r>
  <r>
    <x v="17"/>
    <x v="17"/>
    <x v="387"/>
    <x v="387"/>
    <x v="3"/>
    <n v="1219"/>
    <x v="304"/>
    <n v="1"/>
    <n v="77"/>
    <n v="6.2346185397867106E-2"/>
    <n v="8.2034454470877774E-4"/>
    <x v="3047"/>
  </r>
  <r>
    <x v="17"/>
    <x v="17"/>
    <x v="387"/>
    <x v="387"/>
    <x v="4"/>
    <n v="1242"/>
    <x v="81"/>
    <n v="3"/>
    <n v="66"/>
    <n v="5.0724637681159424E-2"/>
    <n v="2.4154589371980675E-3"/>
    <x v="3048"/>
  </r>
  <r>
    <x v="17"/>
    <x v="17"/>
    <x v="387"/>
    <x v="387"/>
    <x v="5"/>
    <n v="1230"/>
    <x v="67"/>
    <n v="3"/>
    <n v="65"/>
    <n v="5.0406504065040651E-2"/>
    <n v="2.4390243902439024E-3"/>
    <x v="3049"/>
  </r>
  <r>
    <x v="17"/>
    <x v="17"/>
    <x v="387"/>
    <x v="387"/>
    <x v="6"/>
    <n v="1165"/>
    <x v="227"/>
    <n v="3"/>
    <n v="62"/>
    <n v="5.0643776824034335E-2"/>
    <n v="2.5751072961373391E-3"/>
    <x v="3050"/>
  </r>
  <r>
    <x v="17"/>
    <x v="17"/>
    <x v="387"/>
    <x v="387"/>
    <x v="7"/>
    <n v="1131"/>
    <x v="101"/>
    <n v="1"/>
    <n v="53"/>
    <n v="4.5977011494252873E-2"/>
    <n v="8.8417329796640137E-4"/>
    <x v="3051"/>
  </r>
  <r>
    <x v="17"/>
    <x v="17"/>
    <x v="388"/>
    <x v="388"/>
    <x v="0"/>
    <n v="999"/>
    <x v="152"/>
    <n v="4"/>
    <n v="38"/>
    <n v="3.4034034034034037E-2"/>
    <n v="4.004004004004004E-3"/>
    <x v="3052"/>
  </r>
  <r>
    <x v="17"/>
    <x v="17"/>
    <x v="388"/>
    <x v="388"/>
    <x v="1"/>
    <n v="973"/>
    <x v="172"/>
    <n v="4"/>
    <n v="39"/>
    <n v="3.5971223021582732E-2"/>
    <n v="4.1109969167523125E-3"/>
    <x v="3053"/>
  </r>
  <r>
    <x v="17"/>
    <x v="17"/>
    <x v="388"/>
    <x v="388"/>
    <x v="2"/>
    <n v="985"/>
    <x v="143"/>
    <n v="4"/>
    <n v="42"/>
    <n v="3.8578680203045689E-2"/>
    <n v="4.0609137055837565E-3"/>
    <x v="3054"/>
  </r>
  <r>
    <x v="17"/>
    <x v="17"/>
    <x v="388"/>
    <x v="388"/>
    <x v="3"/>
    <n v="933"/>
    <x v="103"/>
    <n v="3"/>
    <n v="45"/>
    <n v="4.5016077170418008E-2"/>
    <n v="3.2154340836012861E-3"/>
    <x v="3055"/>
  </r>
  <r>
    <x v="17"/>
    <x v="17"/>
    <x v="388"/>
    <x v="388"/>
    <x v="4"/>
    <n v="920"/>
    <x v="308"/>
    <n v="7"/>
    <n v="38"/>
    <n v="3.3695652173913043E-2"/>
    <n v="7.6086956521739134E-3"/>
    <x v="3056"/>
  </r>
  <r>
    <x v="17"/>
    <x v="17"/>
    <x v="388"/>
    <x v="388"/>
    <x v="5"/>
    <n v="930"/>
    <x v="170"/>
    <n v="8"/>
    <n v="37"/>
    <n v="3.118279569892473E-2"/>
    <n v="8.6021505376344086E-3"/>
    <x v="3057"/>
  </r>
  <r>
    <x v="17"/>
    <x v="17"/>
    <x v="388"/>
    <x v="388"/>
    <x v="6"/>
    <n v="943"/>
    <x v="38"/>
    <n v="9"/>
    <n v="37"/>
    <n v="2.9692470837751856E-2"/>
    <n v="9.5440084835630972E-3"/>
    <x v="3058"/>
  </r>
  <r>
    <x v="17"/>
    <x v="17"/>
    <x v="388"/>
    <x v="388"/>
    <x v="7"/>
    <n v="987"/>
    <x v="28"/>
    <n v="4"/>
    <n v="26"/>
    <n v="2.2289766970618033E-2"/>
    <n v="4.0526849037487338E-3"/>
    <x v="3059"/>
  </r>
  <r>
    <x v="17"/>
    <x v="17"/>
    <x v="389"/>
    <x v="389"/>
    <x v="0"/>
    <n v="558"/>
    <x v="152"/>
    <n v="0"/>
    <n v="34"/>
    <n v="6.093189964157706E-2"/>
    <n v="0"/>
    <x v="3060"/>
  </r>
  <r>
    <x v="17"/>
    <x v="17"/>
    <x v="389"/>
    <x v="389"/>
    <x v="1"/>
    <n v="514"/>
    <x v="35"/>
    <n v="0"/>
    <n v="33"/>
    <n v="6.4202334630350189E-2"/>
    <n v="0"/>
    <x v="3061"/>
  </r>
  <r>
    <x v="17"/>
    <x v="17"/>
    <x v="389"/>
    <x v="389"/>
    <x v="2"/>
    <n v="548"/>
    <x v="170"/>
    <n v="0"/>
    <n v="29"/>
    <n v="5.2919708029197078E-2"/>
    <n v="0"/>
    <x v="3062"/>
  </r>
  <r>
    <x v="17"/>
    <x v="17"/>
    <x v="389"/>
    <x v="389"/>
    <x v="3"/>
    <n v="566"/>
    <x v="144"/>
    <n v="0"/>
    <n v="32"/>
    <n v="5.6537102473498232E-2"/>
    <n v="0"/>
    <x v="3063"/>
  </r>
  <r>
    <x v="17"/>
    <x v="17"/>
    <x v="389"/>
    <x v="389"/>
    <x v="4"/>
    <n v="568"/>
    <x v="35"/>
    <n v="0"/>
    <n v="33"/>
    <n v="5.8098591549295774E-2"/>
    <n v="0"/>
    <x v="3064"/>
  </r>
  <r>
    <x v="17"/>
    <x v="17"/>
    <x v="389"/>
    <x v="389"/>
    <x v="5"/>
    <n v="568"/>
    <x v="144"/>
    <n v="0"/>
    <n v="32"/>
    <n v="5.6338028169014086E-2"/>
    <n v="0"/>
    <x v="3065"/>
  </r>
  <r>
    <x v="17"/>
    <x v="17"/>
    <x v="389"/>
    <x v="389"/>
    <x v="6"/>
    <n v="583"/>
    <x v="105"/>
    <n v="0"/>
    <n v="37"/>
    <n v="6.3464837049742706E-2"/>
    <n v="0"/>
    <x v="3066"/>
  </r>
  <r>
    <x v="17"/>
    <x v="17"/>
    <x v="389"/>
    <x v="389"/>
    <x v="7"/>
    <n v="550"/>
    <x v="34"/>
    <n v="0"/>
    <n v="30"/>
    <n v="5.4545454545454543E-2"/>
    <n v="0"/>
    <x v="3067"/>
  </r>
  <r>
    <x v="17"/>
    <x v="17"/>
    <x v="390"/>
    <x v="390"/>
    <x v="0"/>
    <n v="405"/>
    <x v="32"/>
    <n v="0"/>
    <n v="18"/>
    <n v="4.4444444444444446E-2"/>
    <n v="0"/>
    <x v="3068"/>
  </r>
  <r>
    <x v="17"/>
    <x v="17"/>
    <x v="390"/>
    <x v="390"/>
    <x v="1"/>
    <n v="403"/>
    <x v="147"/>
    <n v="0"/>
    <n v="17"/>
    <n v="4.2183622828784122E-2"/>
    <n v="0"/>
    <x v="3069"/>
  </r>
  <r>
    <x v="17"/>
    <x v="17"/>
    <x v="390"/>
    <x v="390"/>
    <x v="2"/>
    <n v="389"/>
    <x v="33"/>
    <n v="0"/>
    <n v="19"/>
    <n v="4.8843187660668377E-2"/>
    <n v="0"/>
    <x v="3070"/>
  </r>
  <r>
    <x v="17"/>
    <x v="17"/>
    <x v="390"/>
    <x v="390"/>
    <x v="3"/>
    <n v="415"/>
    <x v="148"/>
    <n v="0"/>
    <n v="16"/>
    <n v="3.8554216867469883E-2"/>
    <n v="0"/>
    <x v="3071"/>
  </r>
  <r>
    <x v="17"/>
    <x v="17"/>
    <x v="390"/>
    <x v="390"/>
    <x v="4"/>
    <n v="410"/>
    <x v="32"/>
    <n v="0"/>
    <n v="18"/>
    <n v="4.3902439024390241E-2"/>
    <n v="0"/>
    <x v="3072"/>
  </r>
  <r>
    <x v="17"/>
    <x v="17"/>
    <x v="390"/>
    <x v="390"/>
    <x v="5"/>
    <n v="425"/>
    <x v="30"/>
    <n v="0"/>
    <n v="14"/>
    <n v="3.2941176470588238E-2"/>
    <n v="0"/>
    <x v="3073"/>
  </r>
  <r>
    <x v="17"/>
    <x v="17"/>
    <x v="390"/>
    <x v="390"/>
    <x v="6"/>
    <n v="412"/>
    <x v="146"/>
    <n v="0"/>
    <n v="13"/>
    <n v="3.1553398058252427E-2"/>
    <n v="0"/>
    <x v="2136"/>
  </r>
  <r>
    <x v="17"/>
    <x v="17"/>
    <x v="390"/>
    <x v="390"/>
    <x v="7"/>
    <n v="425"/>
    <x v="48"/>
    <n v="0"/>
    <n v="6"/>
    <n v="1.411764705882353E-2"/>
    <n v="0"/>
    <x v="3074"/>
  </r>
  <r>
    <x v="17"/>
    <x v="17"/>
    <x v="391"/>
    <x v="391"/>
    <x v="0"/>
    <n v="324"/>
    <x v="148"/>
    <n v="0"/>
    <n v="16"/>
    <n v="4.9382716049382713E-2"/>
    <n v="0"/>
    <x v="3075"/>
  </r>
  <r>
    <x v="17"/>
    <x v="17"/>
    <x v="391"/>
    <x v="391"/>
    <x v="1"/>
    <n v="337"/>
    <x v="32"/>
    <n v="0"/>
    <n v="18"/>
    <n v="5.3412462908011868E-2"/>
    <n v="0"/>
    <x v="3076"/>
  </r>
  <r>
    <x v="17"/>
    <x v="17"/>
    <x v="391"/>
    <x v="391"/>
    <x v="2"/>
    <n v="318"/>
    <x v="29"/>
    <n v="0"/>
    <n v="20"/>
    <n v="6.2893081761006289E-2"/>
    <n v="0"/>
    <x v="3077"/>
  </r>
  <r>
    <x v="17"/>
    <x v="17"/>
    <x v="391"/>
    <x v="391"/>
    <x v="3"/>
    <n v="328"/>
    <x v="147"/>
    <n v="0"/>
    <n v="17"/>
    <n v="5.1829268292682924E-2"/>
    <n v="0"/>
    <x v="3078"/>
  </r>
  <r>
    <x v="17"/>
    <x v="17"/>
    <x v="391"/>
    <x v="391"/>
    <x v="4"/>
    <n v="317"/>
    <x v="29"/>
    <n v="1"/>
    <n v="21"/>
    <n v="6.3091482649842268E-2"/>
    <n v="3.1545741324921135E-3"/>
    <x v="3079"/>
  </r>
  <r>
    <x v="17"/>
    <x v="17"/>
    <x v="391"/>
    <x v="391"/>
    <x v="5"/>
    <n v="341"/>
    <x v="33"/>
    <n v="0"/>
    <n v="19"/>
    <n v="5.5718475073313782E-2"/>
    <n v="0"/>
    <x v="3080"/>
  </r>
  <r>
    <x v="17"/>
    <x v="17"/>
    <x v="391"/>
    <x v="391"/>
    <x v="6"/>
    <n v="379"/>
    <x v="148"/>
    <n v="1"/>
    <n v="17"/>
    <n v="4.221635883905013E-2"/>
    <n v="2.6385224274406332E-3"/>
    <x v="3081"/>
  </r>
  <r>
    <x v="17"/>
    <x v="17"/>
    <x v="391"/>
    <x v="391"/>
    <x v="7"/>
    <n v="343"/>
    <x v="302"/>
    <n v="1"/>
    <n v="11"/>
    <n v="2.9154518950437316E-2"/>
    <n v="2.9154518950437317E-3"/>
    <x v="3082"/>
  </r>
  <r>
    <x v="17"/>
    <x v="17"/>
    <x v="392"/>
    <x v="392"/>
    <x v="0"/>
    <n v="1947"/>
    <x v="225"/>
    <n v="4"/>
    <n v="69"/>
    <n v="3.3384694401643551E-2"/>
    <n v="2.0544427324088342E-3"/>
    <x v="3083"/>
  </r>
  <r>
    <x v="17"/>
    <x v="17"/>
    <x v="392"/>
    <x v="392"/>
    <x v="1"/>
    <n v="1896"/>
    <x v="81"/>
    <n v="5"/>
    <n v="68"/>
    <n v="3.3227848101265819E-2"/>
    <n v="2.6371308016877636E-3"/>
    <x v="3084"/>
  </r>
  <r>
    <x v="17"/>
    <x v="17"/>
    <x v="392"/>
    <x v="392"/>
    <x v="2"/>
    <n v="1891"/>
    <x v="225"/>
    <n v="4"/>
    <n v="69"/>
    <n v="3.4373347435219463E-2"/>
    <n v="2.1152829190904283E-3"/>
    <x v="3085"/>
  </r>
  <r>
    <x v="17"/>
    <x v="17"/>
    <x v="392"/>
    <x v="392"/>
    <x v="3"/>
    <n v="1883"/>
    <x v="7"/>
    <n v="5"/>
    <n v="66"/>
    <n v="3.2395114179500799E-2"/>
    <n v="2.6553372278279343E-3"/>
    <x v="3086"/>
  </r>
  <r>
    <x v="17"/>
    <x v="17"/>
    <x v="392"/>
    <x v="392"/>
    <x v="4"/>
    <n v="1872"/>
    <x v="227"/>
    <n v="7"/>
    <n v="66"/>
    <n v="3.1517094017094016E-2"/>
    <n v="3.7393162393162395E-3"/>
    <x v="3087"/>
  </r>
  <r>
    <x v="17"/>
    <x v="17"/>
    <x v="392"/>
    <x v="392"/>
    <x v="5"/>
    <n v="1935"/>
    <x v="99"/>
    <n v="6"/>
    <n v="59"/>
    <n v="2.739018087855297E-2"/>
    <n v="3.1007751937984496E-3"/>
    <x v="3088"/>
  </r>
  <r>
    <x v="17"/>
    <x v="17"/>
    <x v="392"/>
    <x v="392"/>
    <x v="6"/>
    <n v="1979"/>
    <x v="100"/>
    <n v="5"/>
    <n v="56"/>
    <n v="2.5770591207680646E-2"/>
    <n v="2.5265285497726125E-3"/>
    <x v="3089"/>
  </r>
  <r>
    <x v="17"/>
    <x v="17"/>
    <x v="392"/>
    <x v="392"/>
    <x v="7"/>
    <n v="1937"/>
    <x v="103"/>
    <n v="6"/>
    <n v="48"/>
    <n v="2.1683014971605574E-2"/>
    <n v="3.0975735673722249E-3"/>
    <x v="3090"/>
  </r>
  <r>
    <x v="17"/>
    <x v="17"/>
    <x v="393"/>
    <x v="393"/>
    <x v="0"/>
    <n v="948"/>
    <x v="103"/>
    <n v="1"/>
    <n v="43"/>
    <n v="4.4303797468354431E-2"/>
    <n v="1.0548523206751054E-3"/>
    <x v="3091"/>
  </r>
  <r>
    <x v="17"/>
    <x v="17"/>
    <x v="393"/>
    <x v="393"/>
    <x v="1"/>
    <n v="934"/>
    <x v="145"/>
    <n v="1"/>
    <n v="40"/>
    <n v="4.17558886509636E-2"/>
    <n v="1.0706638115631692E-3"/>
    <x v="3092"/>
  </r>
  <r>
    <x v="17"/>
    <x v="17"/>
    <x v="393"/>
    <x v="393"/>
    <x v="2"/>
    <n v="929"/>
    <x v="145"/>
    <n v="1"/>
    <n v="40"/>
    <n v="4.1980624327233582E-2"/>
    <n v="1.076426264800861E-3"/>
    <x v="3093"/>
  </r>
  <r>
    <x v="17"/>
    <x v="17"/>
    <x v="393"/>
    <x v="393"/>
    <x v="3"/>
    <n v="969"/>
    <x v="145"/>
    <n v="1"/>
    <n v="40"/>
    <n v="4.0247678018575851E-2"/>
    <n v="1.0319917440660474E-3"/>
    <x v="3094"/>
  </r>
  <r>
    <x v="17"/>
    <x v="17"/>
    <x v="393"/>
    <x v="393"/>
    <x v="4"/>
    <n v="958"/>
    <x v="35"/>
    <n v="1"/>
    <n v="34"/>
    <n v="3.444676409185804E-2"/>
    <n v="1.0438413361169101E-3"/>
    <x v="3095"/>
  </r>
  <r>
    <x v="17"/>
    <x v="17"/>
    <x v="393"/>
    <x v="393"/>
    <x v="5"/>
    <n v="974"/>
    <x v="308"/>
    <n v="1"/>
    <n v="32"/>
    <n v="3.1827515400410678E-2"/>
    <n v="1.026694045174538E-3"/>
    <x v="3096"/>
  </r>
  <r>
    <x v="17"/>
    <x v="17"/>
    <x v="393"/>
    <x v="393"/>
    <x v="6"/>
    <n v="982"/>
    <x v="38"/>
    <n v="1"/>
    <n v="29"/>
    <n v="2.8513238289205704E-2"/>
    <n v="1.0183299389002036E-3"/>
    <x v="3097"/>
  </r>
  <r>
    <x v="17"/>
    <x v="17"/>
    <x v="393"/>
    <x v="393"/>
    <x v="7"/>
    <n v="980"/>
    <x v="171"/>
    <n v="0"/>
    <n v="26"/>
    <n v="2.6530612244897958E-2"/>
    <n v="0"/>
    <x v="3098"/>
  </r>
  <r>
    <x v="17"/>
    <x v="17"/>
    <x v="394"/>
    <x v="394"/>
    <x v="0"/>
    <n v="3737"/>
    <x v="128"/>
    <n v="16"/>
    <n v="125"/>
    <n v="2.9167781643029168E-2"/>
    <n v="4.2815092320042814E-3"/>
    <x v="3099"/>
  </r>
  <r>
    <x v="17"/>
    <x v="17"/>
    <x v="394"/>
    <x v="394"/>
    <x v="1"/>
    <n v="3757"/>
    <x v="56"/>
    <n v="13"/>
    <n v="121"/>
    <n v="2.8746340165025287E-2"/>
    <n v="3.4602076124567475E-3"/>
    <x v="3100"/>
  </r>
  <r>
    <x v="17"/>
    <x v="17"/>
    <x v="394"/>
    <x v="394"/>
    <x v="2"/>
    <n v="3725"/>
    <x v="323"/>
    <n v="9"/>
    <n v="101"/>
    <n v="2.4697986577181207E-2"/>
    <n v="2.4161073825503354E-3"/>
    <x v="3101"/>
  </r>
  <r>
    <x v="17"/>
    <x v="17"/>
    <x v="394"/>
    <x v="394"/>
    <x v="3"/>
    <n v="3772"/>
    <x v="149"/>
    <n v="10"/>
    <n v="94"/>
    <n v="2.2269353128313893E-2"/>
    <n v="2.6511134676564158E-3"/>
    <x v="3102"/>
  </r>
  <r>
    <x v="17"/>
    <x v="17"/>
    <x v="394"/>
    <x v="394"/>
    <x v="4"/>
    <n v="3716"/>
    <x v="64"/>
    <n v="9"/>
    <n v="82"/>
    <n v="1.9644779332615717E-2"/>
    <n v="2.4219590958019376E-3"/>
    <x v="3103"/>
  </r>
  <r>
    <x v="17"/>
    <x v="17"/>
    <x v="394"/>
    <x v="394"/>
    <x v="5"/>
    <n v="3754"/>
    <x v="304"/>
    <n v="9"/>
    <n v="85"/>
    <n v="2.0245071923281833E-2"/>
    <n v="2.3974427277570591E-3"/>
    <x v="3104"/>
  </r>
  <r>
    <x v="17"/>
    <x v="17"/>
    <x v="394"/>
    <x v="394"/>
    <x v="6"/>
    <n v="3846"/>
    <x v="60"/>
    <n v="22"/>
    <n v="100"/>
    <n v="2.0280811232449299E-2"/>
    <n v="5.7202288091523657E-3"/>
    <x v="3105"/>
  </r>
  <r>
    <x v="17"/>
    <x v="17"/>
    <x v="394"/>
    <x v="394"/>
    <x v="7"/>
    <n v="3849"/>
    <x v="304"/>
    <n v="21"/>
    <n v="97"/>
    <n v="1.9745388412574696E-2"/>
    <n v="5.4559625876851132E-3"/>
    <x v="3106"/>
  </r>
  <r>
    <x v="17"/>
    <x v="17"/>
    <x v="395"/>
    <x v="395"/>
    <x v="0"/>
    <n v="1091"/>
    <x v="36"/>
    <n v="2"/>
    <n v="29"/>
    <n v="2.4747937671860679E-2"/>
    <n v="1.8331805682859762E-3"/>
    <x v="3107"/>
  </r>
  <r>
    <x v="17"/>
    <x v="17"/>
    <x v="395"/>
    <x v="395"/>
    <x v="1"/>
    <n v="1017"/>
    <x v="144"/>
    <n v="1"/>
    <n v="33"/>
    <n v="3.1465093411996069E-2"/>
    <n v="9.8328416912487715E-4"/>
    <x v="3108"/>
  </r>
  <r>
    <x v="17"/>
    <x v="17"/>
    <x v="395"/>
    <x v="395"/>
    <x v="2"/>
    <n v="955"/>
    <x v="34"/>
    <n v="2"/>
    <n v="32"/>
    <n v="3.1413612565445025E-2"/>
    <n v="2.0942408376963353E-3"/>
    <x v="3109"/>
  </r>
  <r>
    <x v="17"/>
    <x v="17"/>
    <x v="395"/>
    <x v="395"/>
    <x v="3"/>
    <n v="986"/>
    <x v="173"/>
    <n v="0"/>
    <n v="25"/>
    <n v="2.5354969574036511E-2"/>
    <n v="0"/>
    <x v="3110"/>
  </r>
  <r>
    <x v="17"/>
    <x v="17"/>
    <x v="395"/>
    <x v="395"/>
    <x v="4"/>
    <n v="1009"/>
    <x v="121"/>
    <n v="1"/>
    <n v="25"/>
    <n v="2.3785926660059464E-2"/>
    <n v="9.9108027750247768E-4"/>
    <x v="3111"/>
  </r>
  <r>
    <x v="17"/>
    <x v="17"/>
    <x v="395"/>
    <x v="395"/>
    <x v="5"/>
    <n v="1056"/>
    <x v="121"/>
    <n v="1"/>
    <n v="25"/>
    <n v="2.2727272727272728E-2"/>
    <n v="9.46969696969697E-4"/>
    <x v="3112"/>
  </r>
  <r>
    <x v="17"/>
    <x v="17"/>
    <x v="395"/>
    <x v="395"/>
    <x v="6"/>
    <n v="1037"/>
    <x v="121"/>
    <n v="1"/>
    <n v="25"/>
    <n v="2.3143683702989394E-2"/>
    <n v="9.6432015429122472E-4"/>
    <x v="3113"/>
  </r>
  <r>
    <x v="17"/>
    <x v="17"/>
    <x v="395"/>
    <x v="395"/>
    <x v="7"/>
    <n v="1055"/>
    <x v="121"/>
    <n v="0"/>
    <n v="24"/>
    <n v="2.2748815165876776E-2"/>
    <n v="0"/>
    <x v="3114"/>
  </r>
  <r>
    <x v="17"/>
    <x v="17"/>
    <x v="396"/>
    <x v="396"/>
    <x v="0"/>
    <n v="379"/>
    <x v="37"/>
    <n v="0"/>
    <n v="23"/>
    <n v="6.0686015831134567E-2"/>
    <n v="0"/>
    <x v="3115"/>
  </r>
  <r>
    <x v="17"/>
    <x v="17"/>
    <x v="396"/>
    <x v="396"/>
    <x v="1"/>
    <n v="377"/>
    <x v="308"/>
    <n v="0"/>
    <n v="31"/>
    <n v="8.2228116710875335E-2"/>
    <n v="0"/>
    <x v="3116"/>
  </r>
  <r>
    <x v="17"/>
    <x v="17"/>
    <x v="396"/>
    <x v="396"/>
    <x v="2"/>
    <n v="372"/>
    <x v="170"/>
    <n v="0"/>
    <n v="29"/>
    <n v="7.7956989247311828E-2"/>
    <n v="0"/>
    <x v="3117"/>
  </r>
  <r>
    <x v="17"/>
    <x v="17"/>
    <x v="396"/>
    <x v="396"/>
    <x v="3"/>
    <n v="379"/>
    <x v="121"/>
    <n v="0"/>
    <n v="24"/>
    <n v="6.3324538258575203E-2"/>
    <n v="0"/>
    <x v="3118"/>
  </r>
  <r>
    <x v="17"/>
    <x v="17"/>
    <x v="396"/>
    <x v="396"/>
    <x v="4"/>
    <n v="396"/>
    <x v="28"/>
    <n v="0"/>
    <n v="22"/>
    <n v="5.5555555555555552E-2"/>
    <n v="0"/>
    <x v="3119"/>
  </r>
  <r>
    <x v="17"/>
    <x v="17"/>
    <x v="396"/>
    <x v="396"/>
    <x v="5"/>
    <n v="380"/>
    <x v="37"/>
    <n v="0"/>
    <n v="23"/>
    <n v="6.0526315789473685E-2"/>
    <n v="0"/>
    <x v="3120"/>
  </r>
  <r>
    <x v="17"/>
    <x v="17"/>
    <x v="396"/>
    <x v="396"/>
    <x v="6"/>
    <n v="347"/>
    <x v="33"/>
    <n v="0"/>
    <n v="19"/>
    <n v="5.4755043227665709E-2"/>
    <n v="0"/>
    <x v="3121"/>
  </r>
  <r>
    <x v="17"/>
    <x v="17"/>
    <x v="396"/>
    <x v="396"/>
    <x v="7"/>
    <n v="362"/>
    <x v="122"/>
    <n v="2"/>
    <n v="14"/>
    <n v="3.3149171270718231E-2"/>
    <n v="5.5248618784530384E-3"/>
    <x v="1224"/>
  </r>
  <r>
    <x v="17"/>
    <x v="17"/>
    <x v="397"/>
    <x v="397"/>
    <x v="0"/>
    <n v="529"/>
    <x v="28"/>
    <n v="2"/>
    <n v="24"/>
    <n v="4.1587901701323253E-2"/>
    <n v="3.780718336483932E-3"/>
    <x v="3122"/>
  </r>
  <r>
    <x v="17"/>
    <x v="17"/>
    <x v="397"/>
    <x v="397"/>
    <x v="1"/>
    <n v="543"/>
    <x v="28"/>
    <n v="1"/>
    <n v="23"/>
    <n v="4.0515653775322284E-2"/>
    <n v="1.841620626151013E-3"/>
    <x v="3123"/>
  </r>
  <r>
    <x v="17"/>
    <x v="17"/>
    <x v="397"/>
    <x v="397"/>
    <x v="2"/>
    <n v="476"/>
    <x v="147"/>
    <n v="2"/>
    <n v="19"/>
    <n v="3.5714285714285712E-2"/>
    <n v="4.2016806722689074E-3"/>
    <x v="3124"/>
  </r>
  <r>
    <x v="17"/>
    <x v="17"/>
    <x v="397"/>
    <x v="397"/>
    <x v="3"/>
    <n v="458"/>
    <x v="147"/>
    <n v="2"/>
    <n v="19"/>
    <n v="3.7117903930131008E-2"/>
    <n v="4.3668122270742356E-3"/>
    <x v="3125"/>
  </r>
  <r>
    <x v="17"/>
    <x v="17"/>
    <x v="397"/>
    <x v="397"/>
    <x v="4"/>
    <n v="494"/>
    <x v="301"/>
    <n v="1"/>
    <n v="22"/>
    <n v="4.2510121457489877E-2"/>
    <n v="2.0242914979757085E-3"/>
    <x v="3126"/>
  </r>
  <r>
    <x v="17"/>
    <x v="17"/>
    <x v="397"/>
    <x v="397"/>
    <x v="5"/>
    <n v="528"/>
    <x v="147"/>
    <n v="0"/>
    <n v="17"/>
    <n v="3.2196969696969696E-2"/>
    <n v="0"/>
    <x v="3127"/>
  </r>
  <r>
    <x v="17"/>
    <x v="17"/>
    <x v="397"/>
    <x v="397"/>
    <x v="6"/>
    <n v="570"/>
    <x v="32"/>
    <n v="1"/>
    <n v="19"/>
    <n v="3.1578947368421054E-2"/>
    <n v="1.7543859649122807E-3"/>
    <x v="1058"/>
  </r>
  <r>
    <x v="17"/>
    <x v="17"/>
    <x v="397"/>
    <x v="397"/>
    <x v="7"/>
    <n v="443"/>
    <x v="324"/>
    <n v="2"/>
    <n v="13"/>
    <n v="2.4830699774266364E-2"/>
    <n v="4.5146726862302479E-3"/>
    <x v="3128"/>
  </r>
  <r>
    <x v="17"/>
    <x v="17"/>
    <x v="398"/>
    <x v="398"/>
    <x v="0"/>
    <n v="401"/>
    <x v="125"/>
    <n v="0"/>
    <n v="0"/>
    <n v="0"/>
    <n v="0"/>
    <x v="1564"/>
  </r>
  <r>
    <x v="17"/>
    <x v="17"/>
    <x v="398"/>
    <x v="398"/>
    <x v="1"/>
    <n v="417"/>
    <x v="125"/>
    <n v="0"/>
    <n v="0"/>
    <n v="0"/>
    <n v="0"/>
    <x v="1564"/>
  </r>
  <r>
    <x v="17"/>
    <x v="17"/>
    <x v="398"/>
    <x v="398"/>
    <x v="2"/>
    <n v="414"/>
    <x v="125"/>
    <n v="0"/>
    <n v="0"/>
    <n v="0"/>
    <n v="0"/>
    <x v="1564"/>
  </r>
  <r>
    <x v="17"/>
    <x v="17"/>
    <x v="398"/>
    <x v="398"/>
    <x v="3"/>
    <n v="369"/>
    <x v="125"/>
    <n v="1"/>
    <n v="1"/>
    <n v="0"/>
    <n v="2.7100271002710027E-3"/>
    <x v="3129"/>
  </r>
  <r>
    <x v="17"/>
    <x v="17"/>
    <x v="398"/>
    <x v="398"/>
    <x v="4"/>
    <n v="372"/>
    <x v="124"/>
    <n v="1"/>
    <n v="2"/>
    <n v="2.6881720430107529E-3"/>
    <n v="2.6881720430107529E-3"/>
    <x v="3130"/>
  </r>
  <r>
    <x v="17"/>
    <x v="17"/>
    <x v="398"/>
    <x v="398"/>
    <x v="5"/>
    <n v="350"/>
    <x v="125"/>
    <n v="0"/>
    <n v="0"/>
    <n v="0"/>
    <n v="0"/>
    <x v="1564"/>
  </r>
  <r>
    <x v="17"/>
    <x v="17"/>
    <x v="398"/>
    <x v="398"/>
    <x v="6"/>
    <n v="352"/>
    <x v="125"/>
    <n v="0"/>
    <n v="0"/>
    <n v="0"/>
    <n v="0"/>
    <x v="1564"/>
  </r>
  <r>
    <x v="17"/>
    <x v="17"/>
    <x v="398"/>
    <x v="398"/>
    <x v="7"/>
    <n v="367"/>
    <x v="125"/>
    <n v="0"/>
    <n v="0"/>
    <n v="0"/>
    <n v="0"/>
    <x v="1564"/>
  </r>
  <r>
    <x v="17"/>
    <x v="17"/>
    <x v="399"/>
    <x v="399"/>
    <x v="0"/>
    <n v="483"/>
    <x v="125"/>
    <n v="0"/>
    <n v="0"/>
    <n v="0"/>
    <n v="0"/>
    <x v="1564"/>
  </r>
  <r>
    <x v="17"/>
    <x v="17"/>
    <x v="399"/>
    <x v="399"/>
    <x v="1"/>
    <n v="433"/>
    <x v="125"/>
    <n v="0"/>
    <n v="0"/>
    <n v="0"/>
    <n v="0"/>
    <x v="1564"/>
  </r>
  <r>
    <x v="17"/>
    <x v="17"/>
    <x v="399"/>
    <x v="399"/>
    <x v="2"/>
    <n v="383"/>
    <x v="125"/>
    <n v="0"/>
    <n v="0"/>
    <n v="0"/>
    <n v="0"/>
    <x v="1564"/>
  </r>
  <r>
    <x v="17"/>
    <x v="17"/>
    <x v="399"/>
    <x v="399"/>
    <x v="3"/>
    <n v="464"/>
    <x v="125"/>
    <n v="0"/>
    <n v="0"/>
    <n v="0"/>
    <n v="0"/>
    <x v="1564"/>
  </r>
  <r>
    <x v="17"/>
    <x v="17"/>
    <x v="399"/>
    <x v="399"/>
    <x v="4"/>
    <n v="461"/>
    <x v="125"/>
    <n v="0"/>
    <n v="0"/>
    <n v="0"/>
    <n v="0"/>
    <x v="1564"/>
  </r>
  <r>
    <x v="17"/>
    <x v="17"/>
    <x v="399"/>
    <x v="399"/>
    <x v="5"/>
    <n v="458"/>
    <x v="125"/>
    <n v="0"/>
    <n v="0"/>
    <n v="0"/>
    <n v="0"/>
    <x v="1564"/>
  </r>
  <r>
    <x v="17"/>
    <x v="17"/>
    <x v="399"/>
    <x v="399"/>
    <x v="6"/>
    <n v="470"/>
    <x v="125"/>
    <n v="0"/>
    <n v="0"/>
    <n v="0"/>
    <n v="0"/>
    <x v="1564"/>
  </r>
  <r>
    <x v="17"/>
    <x v="17"/>
    <x v="399"/>
    <x v="399"/>
    <x v="7"/>
    <n v="444"/>
    <x v="125"/>
    <n v="0"/>
    <n v="0"/>
    <n v="0"/>
    <n v="0"/>
    <x v="1564"/>
  </r>
  <r>
    <x v="17"/>
    <x v="17"/>
    <x v="400"/>
    <x v="400"/>
    <x v="0"/>
    <n v="5662"/>
    <x v="150"/>
    <n v="5"/>
    <n v="77"/>
    <n v="1.2716354645001766E-2"/>
    <n v="8.8308018368067815E-4"/>
    <x v="3131"/>
  </r>
  <r>
    <x v="17"/>
    <x v="17"/>
    <x v="400"/>
    <x v="400"/>
    <x v="1"/>
    <n v="5756"/>
    <x v="304"/>
    <n v="2"/>
    <n v="78"/>
    <n v="1.320361362056984E-2"/>
    <n v="3.4746351633078526E-4"/>
    <x v="3132"/>
  </r>
  <r>
    <x v="17"/>
    <x v="17"/>
    <x v="400"/>
    <x v="400"/>
    <x v="2"/>
    <n v="5728"/>
    <x v="66"/>
    <n v="2"/>
    <n v="68"/>
    <n v="1.1522346368715084E-2"/>
    <n v="3.4916201117318437E-4"/>
    <x v="3133"/>
  </r>
  <r>
    <x v="17"/>
    <x v="17"/>
    <x v="400"/>
    <x v="400"/>
    <x v="3"/>
    <n v="5817"/>
    <x v="97"/>
    <n v="2"/>
    <n v="57"/>
    <n v="9.4550455561285881E-3"/>
    <n v="3.4381983840467596E-4"/>
    <x v="3134"/>
  </r>
  <r>
    <x v="17"/>
    <x v="17"/>
    <x v="400"/>
    <x v="400"/>
    <x v="4"/>
    <n v="5846"/>
    <x v="81"/>
    <n v="3"/>
    <n v="66"/>
    <n v="1.0776599384194322E-2"/>
    <n v="5.131713992473486E-4"/>
    <x v="3135"/>
  </r>
  <r>
    <x v="17"/>
    <x v="17"/>
    <x v="400"/>
    <x v="400"/>
    <x v="5"/>
    <n v="5866"/>
    <x v="98"/>
    <n v="3"/>
    <n v="57"/>
    <n v="9.2055915444936923E-3"/>
    <n v="5.1142175247187178E-4"/>
    <x v="3136"/>
  </r>
  <r>
    <x v="17"/>
    <x v="17"/>
    <x v="400"/>
    <x v="400"/>
    <x v="6"/>
    <n v="5922"/>
    <x v="68"/>
    <n v="2"/>
    <n v="62"/>
    <n v="1.0131712259371834E-2"/>
    <n v="3.3772374197906115E-4"/>
    <x v="3137"/>
  </r>
  <r>
    <x v="17"/>
    <x v="17"/>
    <x v="400"/>
    <x v="400"/>
    <x v="7"/>
    <n v="5992"/>
    <x v="9"/>
    <n v="0"/>
    <n v="43"/>
    <n v="7.1762349799732979E-3"/>
    <n v="0"/>
    <x v="3138"/>
  </r>
  <r>
    <x v="17"/>
    <x v="17"/>
    <x v="401"/>
    <x v="401"/>
    <x v="0"/>
    <n v="2281"/>
    <x v="439"/>
    <n v="19"/>
    <n v="367"/>
    <n v="0.15256466462078036"/>
    <n v="8.3296799649276634E-3"/>
    <x v="3139"/>
  </r>
  <r>
    <x v="17"/>
    <x v="17"/>
    <x v="401"/>
    <x v="401"/>
    <x v="1"/>
    <n v="2257"/>
    <x v="394"/>
    <n v="16"/>
    <n v="348"/>
    <n v="0.14709791758972088"/>
    <n v="7.0890562693841381E-3"/>
    <x v="3140"/>
  </r>
  <r>
    <x v="17"/>
    <x v="17"/>
    <x v="401"/>
    <x v="401"/>
    <x v="2"/>
    <n v="2261"/>
    <x v="309"/>
    <n v="16"/>
    <n v="329"/>
    <n v="0.1384343210968598"/>
    <n v="7.0765148164528974E-3"/>
    <x v="3141"/>
  </r>
  <r>
    <x v="17"/>
    <x v="17"/>
    <x v="401"/>
    <x v="401"/>
    <x v="3"/>
    <n v="2280"/>
    <x v="277"/>
    <n v="18"/>
    <n v="323"/>
    <n v="0.1337719298245614"/>
    <n v="7.8947368421052634E-3"/>
    <x v="3142"/>
  </r>
  <r>
    <x v="17"/>
    <x v="17"/>
    <x v="401"/>
    <x v="401"/>
    <x v="4"/>
    <n v="2373"/>
    <x v="155"/>
    <n v="18"/>
    <n v="297"/>
    <n v="0.11757269279393173"/>
    <n v="7.5853350189633373E-3"/>
    <x v="3143"/>
  </r>
  <r>
    <x v="17"/>
    <x v="17"/>
    <x v="401"/>
    <x v="401"/>
    <x v="5"/>
    <n v="2412"/>
    <x v="235"/>
    <n v="11"/>
    <n v="308"/>
    <n v="0.12313432835820895"/>
    <n v="4.5605306799336651E-3"/>
    <x v="3144"/>
  </r>
  <r>
    <x v="17"/>
    <x v="17"/>
    <x v="401"/>
    <x v="401"/>
    <x v="6"/>
    <n v="2386"/>
    <x v="315"/>
    <n v="14"/>
    <n v="252"/>
    <n v="9.9748533109807205E-2"/>
    <n v="5.86756077116513E-3"/>
    <x v="3145"/>
  </r>
  <r>
    <x v="17"/>
    <x v="17"/>
    <x v="401"/>
    <x v="401"/>
    <x v="7"/>
    <n v="2377"/>
    <x v="297"/>
    <n v="12"/>
    <n v="218"/>
    <n v="8.6663862010938161E-2"/>
    <n v="5.0483803113167856E-3"/>
    <x v="3146"/>
  </r>
  <r>
    <x v="17"/>
    <x v="17"/>
    <x v="402"/>
    <x v="402"/>
    <x v="0"/>
    <n v="905"/>
    <x v="143"/>
    <n v="0"/>
    <n v="38"/>
    <n v="4.1988950276243095E-2"/>
    <n v="0"/>
    <x v="3147"/>
  </r>
  <r>
    <x v="17"/>
    <x v="17"/>
    <x v="402"/>
    <x v="402"/>
    <x v="1"/>
    <n v="935"/>
    <x v="151"/>
    <n v="0"/>
    <n v="41"/>
    <n v="4.3850267379679148E-2"/>
    <n v="0"/>
    <x v="3148"/>
  </r>
  <r>
    <x v="17"/>
    <x v="17"/>
    <x v="402"/>
    <x v="402"/>
    <x v="2"/>
    <n v="957"/>
    <x v="105"/>
    <n v="0"/>
    <n v="37"/>
    <n v="3.8662486938349006E-2"/>
    <n v="0"/>
    <x v="3149"/>
  </r>
  <r>
    <x v="17"/>
    <x v="17"/>
    <x v="402"/>
    <x v="402"/>
    <x v="3"/>
    <n v="940"/>
    <x v="35"/>
    <n v="0"/>
    <n v="33"/>
    <n v="3.5106382978723406E-2"/>
    <n v="0"/>
    <x v="3150"/>
  </r>
  <r>
    <x v="17"/>
    <x v="17"/>
    <x v="402"/>
    <x v="402"/>
    <x v="4"/>
    <n v="924"/>
    <x v="152"/>
    <n v="1"/>
    <n v="35"/>
    <n v="3.67965367965368E-2"/>
    <n v="1.0822510822510823E-3"/>
    <x v="3151"/>
  </r>
  <r>
    <x v="17"/>
    <x v="17"/>
    <x v="402"/>
    <x v="402"/>
    <x v="5"/>
    <n v="974"/>
    <x v="105"/>
    <n v="0"/>
    <n v="37"/>
    <n v="3.7987679671457907E-2"/>
    <n v="0"/>
    <x v="3152"/>
  </r>
  <r>
    <x v="17"/>
    <x v="17"/>
    <x v="402"/>
    <x v="402"/>
    <x v="6"/>
    <n v="950"/>
    <x v="144"/>
    <n v="0"/>
    <n v="32"/>
    <n v="3.3684210526315789E-2"/>
    <n v="0"/>
    <x v="3153"/>
  </r>
  <r>
    <x v="17"/>
    <x v="17"/>
    <x v="402"/>
    <x v="402"/>
    <x v="7"/>
    <n v="901"/>
    <x v="36"/>
    <n v="0"/>
    <n v="27"/>
    <n v="2.9966703662597113E-2"/>
    <n v="0"/>
    <x v="3154"/>
  </r>
  <r>
    <x v="17"/>
    <x v="17"/>
    <x v="403"/>
    <x v="403"/>
    <x v="0"/>
    <n v="1287"/>
    <x v="150"/>
    <n v="2"/>
    <n v="74"/>
    <n v="5.5944055944055944E-2"/>
    <n v="1.554001554001554E-3"/>
    <x v="3155"/>
  </r>
  <r>
    <x v="17"/>
    <x v="17"/>
    <x v="403"/>
    <x v="403"/>
    <x v="1"/>
    <n v="1311"/>
    <x v="212"/>
    <n v="3"/>
    <n v="71"/>
    <n v="5.186880244088482E-2"/>
    <n v="2.2883295194508009E-3"/>
    <x v="3156"/>
  </r>
  <r>
    <x v="17"/>
    <x v="17"/>
    <x v="403"/>
    <x v="403"/>
    <x v="2"/>
    <n v="1343"/>
    <x v="212"/>
    <n v="3"/>
    <n v="71"/>
    <n v="5.0632911392405063E-2"/>
    <n v="2.2338049143708115E-3"/>
    <x v="3157"/>
  </r>
  <r>
    <x v="17"/>
    <x v="17"/>
    <x v="403"/>
    <x v="403"/>
    <x v="3"/>
    <n v="1333"/>
    <x v="213"/>
    <n v="2"/>
    <n v="66"/>
    <n v="4.8012003000750189E-2"/>
    <n v="1.5003750937734434E-3"/>
    <x v="3158"/>
  </r>
  <r>
    <x v="17"/>
    <x v="17"/>
    <x v="403"/>
    <x v="403"/>
    <x v="4"/>
    <n v="1351"/>
    <x v="81"/>
    <n v="3"/>
    <n v="66"/>
    <n v="4.6632124352331605E-2"/>
    <n v="2.2205773501110288E-3"/>
    <x v="3159"/>
  </r>
  <r>
    <x v="17"/>
    <x v="17"/>
    <x v="403"/>
    <x v="403"/>
    <x v="5"/>
    <n v="1304"/>
    <x v="7"/>
    <n v="3"/>
    <n v="64"/>
    <n v="4.6779141104294479E-2"/>
    <n v="2.3006134969325155E-3"/>
    <x v="3160"/>
  </r>
  <r>
    <x v="17"/>
    <x v="17"/>
    <x v="403"/>
    <x v="403"/>
    <x v="6"/>
    <n v="1272"/>
    <x v="10"/>
    <n v="3"/>
    <n v="48"/>
    <n v="3.5377358490566037E-2"/>
    <n v="2.3584905660377358E-3"/>
    <x v="2937"/>
  </r>
  <r>
    <x v="17"/>
    <x v="17"/>
    <x v="403"/>
    <x v="403"/>
    <x v="7"/>
    <n v="1159"/>
    <x v="10"/>
    <n v="1"/>
    <n v="46"/>
    <n v="3.8826574633304571E-2"/>
    <n v="8.6281276962899055E-4"/>
    <x v="3161"/>
  </r>
  <r>
    <x v="17"/>
    <x v="17"/>
    <x v="404"/>
    <x v="404"/>
    <x v="0"/>
    <n v="694"/>
    <x v="105"/>
    <n v="2"/>
    <n v="39"/>
    <n v="5.3314121037463975E-2"/>
    <n v="2.881844380403458E-3"/>
    <x v="3162"/>
  </r>
  <r>
    <x v="17"/>
    <x v="17"/>
    <x v="404"/>
    <x v="404"/>
    <x v="1"/>
    <n v="738"/>
    <x v="305"/>
    <n v="2"/>
    <n v="42"/>
    <n v="5.4200542005420058E-2"/>
    <n v="2.7100271002710027E-3"/>
    <x v="3163"/>
  </r>
  <r>
    <x v="17"/>
    <x v="17"/>
    <x v="404"/>
    <x v="404"/>
    <x v="2"/>
    <n v="711"/>
    <x v="172"/>
    <n v="0"/>
    <n v="35"/>
    <n v="4.9226441631504921E-2"/>
    <n v="0"/>
    <x v="3164"/>
  </r>
  <r>
    <x v="17"/>
    <x v="17"/>
    <x v="404"/>
    <x v="404"/>
    <x v="3"/>
    <n v="708"/>
    <x v="11"/>
    <n v="1"/>
    <n v="37"/>
    <n v="5.0847457627118647E-2"/>
    <n v="1.4124293785310734E-3"/>
    <x v="3165"/>
  </r>
  <r>
    <x v="17"/>
    <x v="17"/>
    <x v="404"/>
    <x v="404"/>
    <x v="4"/>
    <n v="706"/>
    <x v="105"/>
    <n v="3"/>
    <n v="40"/>
    <n v="5.2407932011331447E-2"/>
    <n v="4.24929178470255E-3"/>
    <x v="3166"/>
  </r>
  <r>
    <x v="17"/>
    <x v="17"/>
    <x v="404"/>
    <x v="404"/>
    <x v="5"/>
    <n v="723"/>
    <x v="152"/>
    <n v="1"/>
    <n v="35"/>
    <n v="4.7026279391424619E-2"/>
    <n v="1.3831258644536654E-3"/>
    <x v="3167"/>
  </r>
  <r>
    <x v="17"/>
    <x v="17"/>
    <x v="404"/>
    <x v="404"/>
    <x v="6"/>
    <n v="742"/>
    <x v="105"/>
    <n v="0"/>
    <n v="37"/>
    <n v="4.9865229110512131E-2"/>
    <n v="0"/>
    <x v="3168"/>
  </r>
  <r>
    <x v="17"/>
    <x v="17"/>
    <x v="404"/>
    <x v="404"/>
    <x v="7"/>
    <n v="693"/>
    <x v="37"/>
    <n v="2"/>
    <n v="25"/>
    <n v="3.3189033189033192E-2"/>
    <n v="2.886002886002886E-3"/>
    <x v="3169"/>
  </r>
  <r>
    <x v="17"/>
    <x v="17"/>
    <x v="405"/>
    <x v="405"/>
    <x v="0"/>
    <n v="784"/>
    <x v="210"/>
    <n v="0"/>
    <n v="110"/>
    <n v="0.14030612244897958"/>
    <n v="0"/>
    <x v="3170"/>
  </r>
  <r>
    <x v="17"/>
    <x v="17"/>
    <x v="405"/>
    <x v="405"/>
    <x v="1"/>
    <n v="780"/>
    <x v="299"/>
    <n v="0"/>
    <n v="100"/>
    <n v="0.12820512820512819"/>
    <n v="0"/>
    <x v="3171"/>
  </r>
  <r>
    <x v="17"/>
    <x v="17"/>
    <x v="405"/>
    <x v="405"/>
    <x v="2"/>
    <n v="762"/>
    <x v="56"/>
    <n v="2"/>
    <n v="110"/>
    <n v="0.14173228346456693"/>
    <n v="2.6246719160104987E-3"/>
    <x v="3172"/>
  </r>
  <r>
    <x v="17"/>
    <x v="17"/>
    <x v="405"/>
    <x v="405"/>
    <x v="3"/>
    <n v="748"/>
    <x v="92"/>
    <n v="4"/>
    <n v="105"/>
    <n v="0.13502673796791445"/>
    <n v="5.3475935828877002E-3"/>
    <x v="3173"/>
  </r>
  <r>
    <x v="17"/>
    <x v="17"/>
    <x v="405"/>
    <x v="405"/>
    <x v="4"/>
    <n v="739"/>
    <x v="109"/>
    <n v="0"/>
    <n v="89"/>
    <n v="0.12043301759133965"/>
    <n v="0"/>
    <x v="3174"/>
  </r>
  <r>
    <x v="17"/>
    <x v="17"/>
    <x v="405"/>
    <x v="405"/>
    <x v="5"/>
    <n v="718"/>
    <x v="169"/>
    <n v="2"/>
    <n v="97"/>
    <n v="0.13231197771587744"/>
    <n v="2.7855153203342618E-3"/>
    <x v="3175"/>
  </r>
  <r>
    <x v="17"/>
    <x v="17"/>
    <x v="405"/>
    <x v="405"/>
    <x v="6"/>
    <n v="736"/>
    <x v="59"/>
    <n v="10"/>
    <n v="93"/>
    <n v="0.11277173913043478"/>
    <n v="1.358695652173913E-2"/>
    <x v="3176"/>
  </r>
  <r>
    <x v="17"/>
    <x v="17"/>
    <x v="405"/>
    <x v="405"/>
    <x v="7"/>
    <n v="733"/>
    <x v="117"/>
    <n v="3"/>
    <n v="72"/>
    <n v="9.4133697135061395E-2"/>
    <n v="4.0927694406548429E-3"/>
    <x v="3177"/>
  </r>
  <r>
    <x v="17"/>
    <x v="17"/>
    <x v="406"/>
    <x v="406"/>
    <x v="0"/>
    <n v="1406"/>
    <x v="365"/>
    <n v="0"/>
    <n v="5"/>
    <n v="3.5561877667140826E-3"/>
    <n v="0"/>
    <x v="3178"/>
  </r>
  <r>
    <x v="17"/>
    <x v="17"/>
    <x v="406"/>
    <x v="406"/>
    <x v="1"/>
    <n v="1373"/>
    <x v="318"/>
    <n v="0"/>
    <n v="7"/>
    <n v="5.0983248361252727E-3"/>
    <n v="0"/>
    <x v="3179"/>
  </r>
  <r>
    <x v="17"/>
    <x v="17"/>
    <x v="406"/>
    <x v="406"/>
    <x v="2"/>
    <n v="1339"/>
    <x v="365"/>
    <n v="0"/>
    <n v="5"/>
    <n v="3.7341299477221808E-3"/>
    <n v="0"/>
    <x v="3180"/>
  </r>
  <r>
    <x v="17"/>
    <x v="17"/>
    <x v="406"/>
    <x v="406"/>
    <x v="3"/>
    <n v="1363"/>
    <x v="47"/>
    <n v="0"/>
    <n v="3"/>
    <n v="2.2010271460014674E-3"/>
    <n v="0"/>
    <x v="3181"/>
  </r>
  <r>
    <x v="17"/>
    <x v="17"/>
    <x v="406"/>
    <x v="406"/>
    <x v="4"/>
    <n v="1308"/>
    <x v="48"/>
    <n v="0"/>
    <n v="6"/>
    <n v="4.5871559633027525E-3"/>
    <n v="0"/>
    <x v="3182"/>
  </r>
  <r>
    <x v="17"/>
    <x v="17"/>
    <x v="406"/>
    <x v="406"/>
    <x v="5"/>
    <n v="1301"/>
    <x v="365"/>
    <n v="0"/>
    <n v="5"/>
    <n v="3.843197540353574E-3"/>
    <n v="0"/>
    <x v="3183"/>
  </r>
  <r>
    <x v="17"/>
    <x v="17"/>
    <x v="406"/>
    <x v="406"/>
    <x v="6"/>
    <n v="1371"/>
    <x v="46"/>
    <n v="0"/>
    <n v="4"/>
    <n v="2.9175784099197666E-3"/>
    <n v="0"/>
    <x v="3184"/>
  </r>
  <r>
    <x v="17"/>
    <x v="17"/>
    <x v="406"/>
    <x v="406"/>
    <x v="7"/>
    <n v="1285"/>
    <x v="47"/>
    <n v="0"/>
    <n v="3"/>
    <n v="2.3346303501945525E-3"/>
    <n v="0"/>
    <x v="3185"/>
  </r>
  <r>
    <x v="17"/>
    <x v="17"/>
    <x v="407"/>
    <x v="407"/>
    <x v="0"/>
    <n v="2148"/>
    <x v="44"/>
    <n v="4"/>
    <n v="110"/>
    <n v="4.9348230912476726E-2"/>
    <n v="1.8621973929236499E-3"/>
    <x v="3186"/>
  </r>
  <r>
    <x v="17"/>
    <x v="17"/>
    <x v="407"/>
    <x v="407"/>
    <x v="1"/>
    <n v="2133"/>
    <x v="91"/>
    <n v="2"/>
    <n v="98"/>
    <n v="4.5007032348804502E-2"/>
    <n v="9.3764650726676048E-4"/>
    <x v="3187"/>
  </r>
  <r>
    <x v="17"/>
    <x v="17"/>
    <x v="407"/>
    <x v="407"/>
    <x v="2"/>
    <n v="2090"/>
    <x v="116"/>
    <n v="3"/>
    <n v="97"/>
    <n v="4.4976076555023926E-2"/>
    <n v="1.4354066985645933E-3"/>
    <x v="3188"/>
  </r>
  <r>
    <x v="17"/>
    <x v="17"/>
    <x v="407"/>
    <x v="407"/>
    <x v="3"/>
    <n v="2119"/>
    <x v="58"/>
    <n v="2"/>
    <n v="90"/>
    <n v="4.1529023124115147E-2"/>
    <n v="9.4384143463898068E-4"/>
    <x v="3189"/>
  </r>
  <r>
    <x v="17"/>
    <x v="17"/>
    <x v="407"/>
    <x v="407"/>
    <x v="4"/>
    <n v="2090"/>
    <x v="150"/>
    <n v="3"/>
    <n v="75"/>
    <n v="3.4449760765550237E-2"/>
    <n v="1.4354066985645933E-3"/>
    <x v="3190"/>
  </r>
  <r>
    <x v="17"/>
    <x v="17"/>
    <x v="407"/>
    <x v="407"/>
    <x v="5"/>
    <n v="2089"/>
    <x v="150"/>
    <n v="2"/>
    <n v="74"/>
    <n v="3.4466251795117281E-2"/>
    <n v="9.5739588319770225E-4"/>
    <x v="3191"/>
  </r>
  <r>
    <x v="17"/>
    <x v="17"/>
    <x v="407"/>
    <x v="407"/>
    <x v="6"/>
    <n v="2201"/>
    <x v="57"/>
    <n v="6"/>
    <n v="96"/>
    <n v="4.0890504316219899E-2"/>
    <n v="2.7260336210813267E-3"/>
    <x v="3192"/>
  </r>
  <r>
    <x v="17"/>
    <x v="17"/>
    <x v="407"/>
    <x v="407"/>
    <x v="7"/>
    <n v="2003"/>
    <x v="117"/>
    <n v="5"/>
    <n v="74"/>
    <n v="3.4448327508736894E-2"/>
    <n v="2.4962556165751375E-3"/>
    <x v="3193"/>
  </r>
  <r>
    <x v="17"/>
    <x v="17"/>
    <x v="408"/>
    <x v="408"/>
    <x v="0"/>
    <n v="542"/>
    <x v="121"/>
    <n v="1"/>
    <n v="25"/>
    <n v="4.4280442804428041E-2"/>
    <n v="1.8450184501845018E-3"/>
    <x v="3194"/>
  </r>
  <r>
    <x v="17"/>
    <x v="17"/>
    <x v="408"/>
    <x v="408"/>
    <x v="1"/>
    <n v="528"/>
    <x v="29"/>
    <n v="1"/>
    <n v="21"/>
    <n v="3.787878787878788E-2"/>
    <n v="1.893939393939394E-3"/>
    <x v="3195"/>
  </r>
  <r>
    <x v="17"/>
    <x v="17"/>
    <x v="408"/>
    <x v="408"/>
    <x v="2"/>
    <n v="508"/>
    <x v="30"/>
    <n v="1"/>
    <n v="15"/>
    <n v="2.7559055118110236E-2"/>
    <n v="1.968503937007874E-3"/>
    <x v="3196"/>
  </r>
  <r>
    <x v="17"/>
    <x v="17"/>
    <x v="408"/>
    <x v="408"/>
    <x v="3"/>
    <n v="497"/>
    <x v="146"/>
    <n v="1"/>
    <n v="14"/>
    <n v="2.6156941649899398E-2"/>
    <n v="2.012072434607646E-3"/>
    <x v="3197"/>
  </r>
  <r>
    <x v="17"/>
    <x v="17"/>
    <x v="408"/>
    <x v="408"/>
    <x v="4"/>
    <n v="484"/>
    <x v="147"/>
    <n v="1"/>
    <n v="18"/>
    <n v="3.5123966942148761E-2"/>
    <n v="2.0661157024793389E-3"/>
    <x v="3198"/>
  </r>
  <r>
    <x v="17"/>
    <x v="17"/>
    <x v="408"/>
    <x v="408"/>
    <x v="5"/>
    <n v="490"/>
    <x v="30"/>
    <n v="1"/>
    <n v="15"/>
    <n v="2.8571428571428571E-2"/>
    <n v="2.0408163265306124E-3"/>
    <x v="3199"/>
  </r>
  <r>
    <x v="17"/>
    <x v="17"/>
    <x v="408"/>
    <x v="408"/>
    <x v="6"/>
    <n v="449"/>
    <x v="317"/>
    <n v="1"/>
    <n v="9"/>
    <n v="1.7817371937639197E-2"/>
    <n v="2.2271714922048997E-3"/>
    <x v="3200"/>
  </r>
  <r>
    <x v="17"/>
    <x v="17"/>
    <x v="408"/>
    <x v="408"/>
    <x v="7"/>
    <n v="453"/>
    <x v="46"/>
    <n v="1"/>
    <n v="5"/>
    <n v="8.8300220750551876E-3"/>
    <n v="2.2075055187637969E-3"/>
    <x v="3201"/>
  </r>
  <r>
    <x v="18"/>
    <x v="18"/>
    <x v="409"/>
    <x v="409"/>
    <x v="0"/>
    <n v="925"/>
    <x v="318"/>
    <n v="0"/>
    <n v="7"/>
    <n v="7.5675675675675675E-3"/>
    <n v="0"/>
    <x v="3202"/>
  </r>
  <r>
    <x v="18"/>
    <x v="18"/>
    <x v="409"/>
    <x v="409"/>
    <x v="1"/>
    <n v="907"/>
    <x v="365"/>
    <n v="0"/>
    <n v="5"/>
    <n v="5.512679162072767E-3"/>
    <n v="0"/>
    <x v="3203"/>
  </r>
  <r>
    <x v="18"/>
    <x v="18"/>
    <x v="409"/>
    <x v="409"/>
    <x v="2"/>
    <n v="890"/>
    <x v="318"/>
    <n v="0"/>
    <n v="7"/>
    <n v="7.8651685393258432E-3"/>
    <n v="0"/>
    <x v="3204"/>
  </r>
  <r>
    <x v="18"/>
    <x v="18"/>
    <x v="409"/>
    <x v="409"/>
    <x v="3"/>
    <n v="896"/>
    <x v="46"/>
    <n v="0"/>
    <n v="4"/>
    <n v="4.464285714285714E-3"/>
    <n v="0"/>
    <x v="1771"/>
  </r>
  <r>
    <x v="18"/>
    <x v="18"/>
    <x v="409"/>
    <x v="409"/>
    <x v="4"/>
    <n v="928"/>
    <x v="318"/>
    <n v="0"/>
    <n v="7"/>
    <n v="7.5431034482758624E-3"/>
    <n v="0"/>
    <x v="3205"/>
  </r>
  <r>
    <x v="18"/>
    <x v="18"/>
    <x v="409"/>
    <x v="409"/>
    <x v="5"/>
    <n v="925"/>
    <x v="48"/>
    <n v="0"/>
    <n v="6"/>
    <n v="6.4864864864864862E-3"/>
    <n v="0"/>
    <x v="3206"/>
  </r>
  <r>
    <x v="18"/>
    <x v="18"/>
    <x v="409"/>
    <x v="409"/>
    <x v="6"/>
    <n v="927"/>
    <x v="317"/>
    <n v="0"/>
    <n v="8"/>
    <n v="8.6299892125134836E-3"/>
    <n v="0"/>
    <x v="3207"/>
  </r>
  <r>
    <x v="18"/>
    <x v="18"/>
    <x v="409"/>
    <x v="409"/>
    <x v="7"/>
    <n v="887"/>
    <x v="47"/>
    <n v="0"/>
    <n v="3"/>
    <n v="3.3821871476888386E-3"/>
    <n v="0"/>
    <x v="3208"/>
  </r>
  <r>
    <x v="18"/>
    <x v="18"/>
    <x v="410"/>
    <x v="410"/>
    <x v="0"/>
    <n v="3221"/>
    <x v="38"/>
    <n v="1"/>
    <n v="29"/>
    <n v="8.6929524992238431E-3"/>
    <n v="3.1046258925799441E-4"/>
    <x v="3209"/>
  </r>
  <r>
    <x v="18"/>
    <x v="18"/>
    <x v="410"/>
    <x v="410"/>
    <x v="1"/>
    <n v="3142"/>
    <x v="37"/>
    <n v="0"/>
    <n v="23"/>
    <n v="7.3201782304264801E-3"/>
    <n v="0"/>
    <x v="3210"/>
  </r>
  <r>
    <x v="18"/>
    <x v="18"/>
    <x v="410"/>
    <x v="410"/>
    <x v="2"/>
    <n v="3230"/>
    <x v="121"/>
    <n v="1"/>
    <n v="25"/>
    <n v="7.4303405572755414E-3"/>
    <n v="3.0959752321981426E-4"/>
    <x v="3211"/>
  </r>
  <r>
    <x v="18"/>
    <x v="18"/>
    <x v="410"/>
    <x v="410"/>
    <x v="3"/>
    <n v="3289"/>
    <x v="28"/>
    <n v="1"/>
    <n v="23"/>
    <n v="6.688963210702341E-3"/>
    <n v="3.0404378230465187E-4"/>
    <x v="3212"/>
  </r>
  <r>
    <x v="18"/>
    <x v="18"/>
    <x v="410"/>
    <x v="410"/>
    <x v="4"/>
    <n v="3207"/>
    <x v="37"/>
    <n v="1"/>
    <n v="24"/>
    <n v="7.1718116619893984E-3"/>
    <n v="3.1181789834736512E-4"/>
    <x v="3213"/>
  </r>
  <r>
    <x v="18"/>
    <x v="18"/>
    <x v="410"/>
    <x v="410"/>
    <x v="5"/>
    <n v="3095"/>
    <x v="37"/>
    <n v="1"/>
    <n v="24"/>
    <n v="7.4313408723747981E-3"/>
    <n v="3.2310177705977385E-4"/>
    <x v="3214"/>
  </r>
  <r>
    <x v="18"/>
    <x v="18"/>
    <x v="410"/>
    <x v="410"/>
    <x v="6"/>
    <n v="3009"/>
    <x v="121"/>
    <n v="1"/>
    <n v="25"/>
    <n v="7.9760717846460612E-3"/>
    <n v="3.3233632436025255E-4"/>
    <x v="3215"/>
  </r>
  <r>
    <x v="18"/>
    <x v="18"/>
    <x v="410"/>
    <x v="410"/>
    <x v="7"/>
    <n v="3007"/>
    <x v="301"/>
    <n v="0"/>
    <n v="21"/>
    <n v="6.9837046890588624E-3"/>
    <n v="0"/>
    <x v="3216"/>
  </r>
  <r>
    <x v="18"/>
    <x v="18"/>
    <x v="411"/>
    <x v="411"/>
    <x v="0"/>
    <n v="5536"/>
    <x v="317"/>
    <n v="0"/>
    <n v="8"/>
    <n v="1.4450867052023121E-3"/>
    <n v="0"/>
    <x v="3217"/>
  </r>
  <r>
    <x v="18"/>
    <x v="18"/>
    <x v="411"/>
    <x v="411"/>
    <x v="1"/>
    <n v="5681"/>
    <x v="317"/>
    <n v="0"/>
    <n v="8"/>
    <n v="1.4082027812004929E-3"/>
    <n v="0"/>
    <x v="3218"/>
  </r>
  <r>
    <x v="18"/>
    <x v="18"/>
    <x v="411"/>
    <x v="411"/>
    <x v="2"/>
    <n v="5694"/>
    <x v="48"/>
    <n v="0"/>
    <n v="6"/>
    <n v="1.053740779768177E-3"/>
    <n v="0"/>
    <x v="3219"/>
  </r>
  <r>
    <x v="18"/>
    <x v="18"/>
    <x v="411"/>
    <x v="411"/>
    <x v="3"/>
    <n v="5665"/>
    <x v="123"/>
    <n v="1"/>
    <n v="3"/>
    <n v="3.5304501323918798E-4"/>
    <n v="1.7652250661959399E-4"/>
    <x v="3220"/>
  </r>
  <r>
    <x v="18"/>
    <x v="18"/>
    <x v="411"/>
    <x v="411"/>
    <x v="4"/>
    <n v="5764"/>
    <x v="48"/>
    <n v="1"/>
    <n v="7"/>
    <n v="1.040943789035392E-3"/>
    <n v="1.7349063150589867E-4"/>
    <x v="3221"/>
  </r>
  <r>
    <x v="18"/>
    <x v="18"/>
    <x v="411"/>
    <x v="411"/>
    <x v="5"/>
    <n v="5856"/>
    <x v="318"/>
    <n v="1"/>
    <n v="8"/>
    <n v="1.1953551912568306E-3"/>
    <n v="1.7076502732240437E-4"/>
    <x v="3222"/>
  </r>
  <r>
    <x v="18"/>
    <x v="18"/>
    <x v="411"/>
    <x v="411"/>
    <x v="6"/>
    <n v="5863"/>
    <x v="46"/>
    <n v="1"/>
    <n v="5"/>
    <n v="6.8224458468360907E-4"/>
    <n v="1.7056114617090227E-4"/>
    <x v="3223"/>
  </r>
  <r>
    <x v="18"/>
    <x v="18"/>
    <x v="411"/>
    <x v="411"/>
    <x v="7"/>
    <n v="5740"/>
    <x v="47"/>
    <n v="1"/>
    <n v="4"/>
    <n v="5.2264808362369338E-4"/>
    <n v="1.7421602787456446E-4"/>
    <x v="3224"/>
  </r>
  <r>
    <x v="18"/>
    <x v="18"/>
    <x v="412"/>
    <x v="412"/>
    <x v="0"/>
    <n v="1358"/>
    <x v="416"/>
    <n v="2"/>
    <n v="253"/>
    <n v="0.18483063328424154"/>
    <n v="1.4727540500736377E-3"/>
    <x v="3225"/>
  </r>
  <r>
    <x v="18"/>
    <x v="18"/>
    <x v="412"/>
    <x v="412"/>
    <x v="1"/>
    <n v="1380"/>
    <x v="440"/>
    <n v="4"/>
    <n v="259"/>
    <n v="0.18478260869565216"/>
    <n v="2.8985507246376812E-3"/>
    <x v="3226"/>
  </r>
  <r>
    <x v="18"/>
    <x v="18"/>
    <x v="412"/>
    <x v="412"/>
    <x v="2"/>
    <n v="1394"/>
    <x v="19"/>
    <n v="6"/>
    <n v="225"/>
    <n v="0.15710186513629842"/>
    <n v="4.30416068866571E-3"/>
    <x v="3227"/>
  </r>
  <r>
    <x v="18"/>
    <x v="18"/>
    <x v="412"/>
    <x v="412"/>
    <x v="3"/>
    <n v="1370"/>
    <x v="74"/>
    <n v="2"/>
    <n v="217"/>
    <n v="0.15693430656934307"/>
    <n v="1.4598540145985401E-3"/>
    <x v="3228"/>
  </r>
  <r>
    <x v="18"/>
    <x v="18"/>
    <x v="412"/>
    <x v="412"/>
    <x v="4"/>
    <n v="1355"/>
    <x v="311"/>
    <n v="5"/>
    <n v="249"/>
    <n v="0.18007380073800738"/>
    <n v="3.6900369003690036E-3"/>
    <x v="3229"/>
  </r>
  <r>
    <x v="18"/>
    <x v="18"/>
    <x v="412"/>
    <x v="412"/>
    <x v="5"/>
    <n v="1299"/>
    <x v="266"/>
    <n v="8"/>
    <n v="254"/>
    <n v="0.18937644341801385"/>
    <n v="6.1585835257890681E-3"/>
    <x v="3230"/>
  </r>
  <r>
    <x v="18"/>
    <x v="18"/>
    <x v="412"/>
    <x v="412"/>
    <x v="6"/>
    <n v="1320"/>
    <x v="158"/>
    <n v="11"/>
    <n v="252"/>
    <n v="0.18257575757575759"/>
    <n v="8.3333333333333332E-3"/>
    <x v="3231"/>
  </r>
  <r>
    <x v="18"/>
    <x v="18"/>
    <x v="412"/>
    <x v="412"/>
    <x v="7"/>
    <n v="1255"/>
    <x v="265"/>
    <n v="3"/>
    <n v="197"/>
    <n v="0.15458167330677292"/>
    <n v="2.3904382470119521E-3"/>
    <x v="3232"/>
  </r>
  <r>
    <x v="18"/>
    <x v="18"/>
    <x v="413"/>
    <x v="413"/>
    <x v="0"/>
    <n v="9648"/>
    <x v="260"/>
    <n v="5"/>
    <n v="185"/>
    <n v="1.8656716417910446E-2"/>
    <n v="5.1824212271973469E-4"/>
    <x v="3233"/>
  </r>
  <r>
    <x v="18"/>
    <x v="18"/>
    <x v="413"/>
    <x v="413"/>
    <x v="1"/>
    <n v="9608"/>
    <x v="269"/>
    <n v="3"/>
    <n v="173"/>
    <n v="1.7693588676103246E-2"/>
    <n v="3.1223980016652789E-4"/>
    <x v="3234"/>
  </r>
  <r>
    <x v="18"/>
    <x v="18"/>
    <x v="413"/>
    <x v="413"/>
    <x v="2"/>
    <n v="9772"/>
    <x v="360"/>
    <n v="3"/>
    <n v="159"/>
    <n v="1.5963978714695046E-2"/>
    <n v="3.0699959066721243E-4"/>
    <x v="3235"/>
  </r>
  <r>
    <x v="18"/>
    <x v="18"/>
    <x v="413"/>
    <x v="413"/>
    <x v="3"/>
    <n v="9971"/>
    <x v="50"/>
    <n v="3"/>
    <n v="165"/>
    <n v="1.6247116638250927E-2"/>
    <n v="3.0087253033798012E-4"/>
    <x v="3236"/>
  </r>
  <r>
    <x v="18"/>
    <x v="18"/>
    <x v="413"/>
    <x v="413"/>
    <x v="4"/>
    <n v="10061"/>
    <x v="238"/>
    <n v="4"/>
    <n v="157"/>
    <n v="1.5207235861246397E-2"/>
    <n v="3.9757479375807575E-4"/>
    <x v="3237"/>
  </r>
  <r>
    <x v="18"/>
    <x v="18"/>
    <x v="413"/>
    <x v="413"/>
    <x v="5"/>
    <n v="9852"/>
    <x v="52"/>
    <n v="3"/>
    <n v="139"/>
    <n v="1.3804303694681283E-2"/>
    <n v="3.0450669914738123E-4"/>
    <x v="3238"/>
  </r>
  <r>
    <x v="18"/>
    <x v="18"/>
    <x v="413"/>
    <x v="413"/>
    <x v="6"/>
    <n v="10264"/>
    <x v="303"/>
    <n v="3"/>
    <n v="144"/>
    <n v="1.3737334372564303E-2"/>
    <n v="2.9228371005455964E-4"/>
    <x v="3239"/>
  </r>
  <r>
    <x v="18"/>
    <x v="18"/>
    <x v="413"/>
    <x v="413"/>
    <x v="7"/>
    <n v="10039"/>
    <x v="53"/>
    <n v="4"/>
    <n v="135"/>
    <n v="1.3049108476939934E-2"/>
    <n v="3.9844606036457814E-4"/>
    <x v="3240"/>
  </r>
  <r>
    <x v="18"/>
    <x v="18"/>
    <x v="414"/>
    <x v="414"/>
    <x v="0"/>
    <n v="437"/>
    <x v="123"/>
    <n v="0"/>
    <n v="2"/>
    <n v="4.5766590389016018E-3"/>
    <n v="0"/>
    <x v="3241"/>
  </r>
  <r>
    <x v="18"/>
    <x v="18"/>
    <x v="414"/>
    <x v="414"/>
    <x v="1"/>
    <n v="405"/>
    <x v="123"/>
    <n v="0"/>
    <n v="2"/>
    <n v="4.9382716049382715E-3"/>
    <n v="0"/>
    <x v="3242"/>
  </r>
  <r>
    <x v="18"/>
    <x v="18"/>
    <x v="414"/>
    <x v="414"/>
    <x v="2"/>
    <n v="414"/>
    <x v="124"/>
    <n v="0"/>
    <n v="1"/>
    <n v="2.4154589371980675E-3"/>
    <n v="0"/>
    <x v="3243"/>
  </r>
  <r>
    <x v="18"/>
    <x v="18"/>
    <x v="414"/>
    <x v="414"/>
    <x v="3"/>
    <n v="420"/>
    <x v="124"/>
    <n v="0"/>
    <n v="1"/>
    <n v="2.3809523809523812E-3"/>
    <n v="0"/>
    <x v="3244"/>
  </r>
  <r>
    <x v="18"/>
    <x v="18"/>
    <x v="414"/>
    <x v="414"/>
    <x v="4"/>
    <n v="447"/>
    <x v="124"/>
    <n v="0"/>
    <n v="1"/>
    <n v="2.2371364653243847E-3"/>
    <n v="0"/>
    <x v="3245"/>
  </r>
  <r>
    <x v="18"/>
    <x v="18"/>
    <x v="414"/>
    <x v="414"/>
    <x v="5"/>
    <n v="401"/>
    <x v="124"/>
    <n v="0"/>
    <n v="1"/>
    <n v="2.4937655860349127E-3"/>
    <n v="0"/>
    <x v="3246"/>
  </r>
  <r>
    <x v="18"/>
    <x v="18"/>
    <x v="414"/>
    <x v="414"/>
    <x v="6"/>
    <n v="380"/>
    <x v="124"/>
    <n v="0"/>
    <n v="1"/>
    <n v="2.631578947368421E-3"/>
    <n v="0"/>
    <x v="2091"/>
  </r>
  <r>
    <x v="18"/>
    <x v="18"/>
    <x v="414"/>
    <x v="414"/>
    <x v="7"/>
    <n v="372"/>
    <x v="124"/>
    <n v="0"/>
    <n v="1"/>
    <n v="2.6881720430107529E-3"/>
    <n v="0"/>
    <x v="3247"/>
  </r>
  <r>
    <x v="18"/>
    <x v="18"/>
    <x v="415"/>
    <x v="415"/>
    <x v="0"/>
    <n v="403"/>
    <x v="123"/>
    <n v="0"/>
    <n v="2"/>
    <n v="4.9627791563275434E-3"/>
    <n v="0"/>
    <x v="3248"/>
  </r>
  <r>
    <x v="18"/>
    <x v="18"/>
    <x v="415"/>
    <x v="415"/>
    <x v="1"/>
    <n v="388"/>
    <x v="123"/>
    <n v="0"/>
    <n v="2"/>
    <n v="5.1546391752577319E-3"/>
    <n v="0"/>
    <x v="3249"/>
  </r>
  <r>
    <x v="18"/>
    <x v="18"/>
    <x v="415"/>
    <x v="415"/>
    <x v="2"/>
    <n v="395"/>
    <x v="124"/>
    <n v="0"/>
    <n v="1"/>
    <n v="2.5316455696202532E-3"/>
    <n v="0"/>
    <x v="3250"/>
  </r>
  <r>
    <x v="18"/>
    <x v="18"/>
    <x v="415"/>
    <x v="415"/>
    <x v="3"/>
    <n v="434"/>
    <x v="125"/>
    <n v="0"/>
    <n v="0"/>
    <n v="0"/>
    <n v="0"/>
    <x v="1564"/>
  </r>
  <r>
    <x v="18"/>
    <x v="18"/>
    <x v="415"/>
    <x v="415"/>
    <x v="4"/>
    <n v="468"/>
    <x v="125"/>
    <n v="0"/>
    <n v="0"/>
    <n v="0"/>
    <n v="0"/>
    <x v="1564"/>
  </r>
  <r>
    <x v="18"/>
    <x v="18"/>
    <x v="415"/>
    <x v="415"/>
    <x v="5"/>
    <n v="434"/>
    <x v="124"/>
    <n v="0"/>
    <n v="1"/>
    <n v="2.304147465437788E-3"/>
    <n v="0"/>
    <x v="3251"/>
  </r>
  <r>
    <x v="18"/>
    <x v="18"/>
    <x v="415"/>
    <x v="415"/>
    <x v="6"/>
    <n v="427"/>
    <x v="124"/>
    <n v="0"/>
    <n v="1"/>
    <n v="2.34192037470726E-3"/>
    <n v="0"/>
    <x v="3252"/>
  </r>
  <r>
    <x v="18"/>
    <x v="18"/>
    <x v="415"/>
    <x v="415"/>
    <x v="7"/>
    <n v="405"/>
    <x v="125"/>
    <n v="0"/>
    <n v="0"/>
    <n v="0"/>
    <n v="0"/>
    <x v="1564"/>
  </r>
  <r>
    <x v="18"/>
    <x v="18"/>
    <x v="416"/>
    <x v="416"/>
    <x v="0"/>
    <n v="371"/>
    <x v="317"/>
    <n v="2"/>
    <n v="10"/>
    <n v="2.15633423180593E-2"/>
    <n v="5.3908355795148251E-3"/>
    <x v="2990"/>
  </r>
  <r>
    <x v="18"/>
    <x v="18"/>
    <x v="416"/>
    <x v="416"/>
    <x v="1"/>
    <n v="376"/>
    <x v="318"/>
    <n v="2"/>
    <n v="9"/>
    <n v="1.8617021276595744E-2"/>
    <n v="5.3191489361702126E-3"/>
    <x v="3253"/>
  </r>
  <r>
    <x v="18"/>
    <x v="18"/>
    <x v="416"/>
    <x v="416"/>
    <x v="2"/>
    <n v="381"/>
    <x v="46"/>
    <n v="2"/>
    <n v="6"/>
    <n v="1.0498687664041995E-2"/>
    <n v="5.2493438320209973E-3"/>
    <x v="3254"/>
  </r>
  <r>
    <x v="18"/>
    <x v="18"/>
    <x v="416"/>
    <x v="416"/>
    <x v="3"/>
    <n v="391"/>
    <x v="47"/>
    <n v="1"/>
    <n v="4"/>
    <n v="7.6726342710997444E-3"/>
    <n v="2.5575447570332483E-3"/>
    <x v="3255"/>
  </r>
  <r>
    <x v="18"/>
    <x v="18"/>
    <x v="416"/>
    <x v="416"/>
    <x v="4"/>
    <n v="386"/>
    <x v="47"/>
    <n v="0"/>
    <n v="3"/>
    <n v="7.7720207253886009E-3"/>
    <n v="0"/>
    <x v="3256"/>
  </r>
  <r>
    <x v="18"/>
    <x v="18"/>
    <x v="416"/>
    <x v="416"/>
    <x v="5"/>
    <n v="358"/>
    <x v="123"/>
    <n v="0"/>
    <n v="2"/>
    <n v="5.5865921787709499E-3"/>
    <n v="0"/>
    <x v="3257"/>
  </r>
  <r>
    <x v="18"/>
    <x v="18"/>
    <x v="416"/>
    <x v="416"/>
    <x v="6"/>
    <n v="364"/>
    <x v="123"/>
    <n v="0"/>
    <n v="2"/>
    <n v="5.4945054945054949E-3"/>
    <n v="0"/>
    <x v="3258"/>
  </r>
  <r>
    <x v="18"/>
    <x v="18"/>
    <x v="416"/>
    <x v="416"/>
    <x v="7"/>
    <n v="382"/>
    <x v="124"/>
    <n v="0"/>
    <n v="1"/>
    <n v="2.617801047120419E-3"/>
    <n v="0"/>
    <x v="3259"/>
  </r>
  <r>
    <x v="18"/>
    <x v="18"/>
    <x v="417"/>
    <x v="417"/>
    <x v="0"/>
    <n v="574"/>
    <x v="124"/>
    <n v="0"/>
    <n v="1"/>
    <n v="1.7421602787456446E-3"/>
    <n v="0"/>
    <x v="3260"/>
  </r>
  <r>
    <x v="18"/>
    <x v="18"/>
    <x v="417"/>
    <x v="417"/>
    <x v="1"/>
    <n v="559"/>
    <x v="125"/>
    <n v="0"/>
    <n v="0"/>
    <n v="0"/>
    <n v="0"/>
    <x v="1564"/>
  </r>
  <r>
    <x v="18"/>
    <x v="18"/>
    <x v="417"/>
    <x v="417"/>
    <x v="2"/>
    <n v="579"/>
    <x v="124"/>
    <n v="0"/>
    <n v="1"/>
    <n v="1.7271157167530224E-3"/>
    <n v="0"/>
    <x v="3261"/>
  </r>
  <r>
    <x v="18"/>
    <x v="18"/>
    <x v="417"/>
    <x v="417"/>
    <x v="3"/>
    <n v="534"/>
    <x v="124"/>
    <n v="0"/>
    <n v="1"/>
    <n v="1.8726591760299626E-3"/>
    <n v="0"/>
    <x v="3262"/>
  </r>
  <r>
    <x v="18"/>
    <x v="18"/>
    <x v="417"/>
    <x v="417"/>
    <x v="4"/>
    <n v="528"/>
    <x v="124"/>
    <n v="0"/>
    <n v="1"/>
    <n v="1.893939393939394E-3"/>
    <n v="0"/>
    <x v="3263"/>
  </r>
  <r>
    <x v="18"/>
    <x v="18"/>
    <x v="417"/>
    <x v="417"/>
    <x v="5"/>
    <n v="513"/>
    <x v="124"/>
    <n v="1"/>
    <n v="2"/>
    <n v="1.9493177387914229E-3"/>
    <n v="1.9493177387914229E-3"/>
    <x v="3264"/>
  </r>
  <r>
    <x v="18"/>
    <x v="18"/>
    <x v="417"/>
    <x v="417"/>
    <x v="6"/>
    <n v="518"/>
    <x v="123"/>
    <n v="1"/>
    <n v="3"/>
    <n v="3.8610038610038611E-3"/>
    <n v="1.9305019305019305E-3"/>
    <x v="3265"/>
  </r>
  <r>
    <x v="18"/>
    <x v="18"/>
    <x v="417"/>
    <x v="417"/>
    <x v="7"/>
    <n v="480"/>
    <x v="125"/>
    <n v="0"/>
    <n v="0"/>
    <n v="0"/>
    <n v="0"/>
    <x v="1564"/>
  </r>
  <r>
    <x v="18"/>
    <x v="18"/>
    <x v="418"/>
    <x v="418"/>
    <x v="0"/>
    <n v="1500"/>
    <x v="125"/>
    <n v="0"/>
    <n v="0"/>
    <n v="0"/>
    <n v="0"/>
    <x v="1564"/>
  </r>
  <r>
    <x v="18"/>
    <x v="18"/>
    <x v="418"/>
    <x v="418"/>
    <x v="1"/>
    <n v="1425"/>
    <x v="125"/>
    <n v="0"/>
    <n v="0"/>
    <n v="0"/>
    <n v="0"/>
    <x v="1564"/>
  </r>
  <r>
    <x v="18"/>
    <x v="18"/>
    <x v="418"/>
    <x v="418"/>
    <x v="2"/>
    <n v="1491"/>
    <x v="125"/>
    <n v="0"/>
    <n v="0"/>
    <n v="0"/>
    <n v="0"/>
    <x v="1564"/>
  </r>
  <r>
    <x v="18"/>
    <x v="18"/>
    <x v="418"/>
    <x v="418"/>
    <x v="3"/>
    <n v="1551"/>
    <x v="125"/>
    <n v="0"/>
    <n v="0"/>
    <n v="0"/>
    <n v="0"/>
    <x v="1564"/>
  </r>
  <r>
    <x v="18"/>
    <x v="18"/>
    <x v="418"/>
    <x v="418"/>
    <x v="4"/>
    <n v="1453"/>
    <x v="125"/>
    <n v="0"/>
    <n v="0"/>
    <n v="0"/>
    <n v="0"/>
    <x v="1564"/>
  </r>
  <r>
    <x v="18"/>
    <x v="18"/>
    <x v="418"/>
    <x v="418"/>
    <x v="5"/>
    <n v="1505"/>
    <x v="125"/>
    <n v="0"/>
    <n v="0"/>
    <n v="0"/>
    <n v="0"/>
    <x v="1564"/>
  </r>
  <r>
    <x v="18"/>
    <x v="18"/>
    <x v="418"/>
    <x v="418"/>
    <x v="6"/>
    <n v="1475"/>
    <x v="125"/>
    <n v="0"/>
    <n v="0"/>
    <n v="0"/>
    <n v="0"/>
    <x v="1564"/>
  </r>
  <r>
    <x v="18"/>
    <x v="18"/>
    <x v="418"/>
    <x v="418"/>
    <x v="7"/>
    <n v="1488"/>
    <x v="125"/>
    <n v="0"/>
    <n v="0"/>
    <n v="0"/>
    <n v="0"/>
    <x v="1564"/>
  </r>
  <r>
    <x v="18"/>
    <x v="18"/>
    <x v="419"/>
    <x v="419"/>
    <x v="0"/>
    <n v="1942"/>
    <x v="104"/>
    <n v="0"/>
    <n v="50"/>
    <n v="2.5746652935118436E-2"/>
    <n v="0"/>
    <x v="3266"/>
  </r>
  <r>
    <x v="18"/>
    <x v="18"/>
    <x v="419"/>
    <x v="419"/>
    <x v="1"/>
    <n v="1916"/>
    <x v="307"/>
    <n v="0"/>
    <n v="44"/>
    <n v="2.2964509394572025E-2"/>
    <n v="0"/>
    <x v="3267"/>
  </r>
  <r>
    <x v="18"/>
    <x v="18"/>
    <x v="419"/>
    <x v="419"/>
    <x v="2"/>
    <n v="1953"/>
    <x v="172"/>
    <n v="0"/>
    <n v="35"/>
    <n v="1.7921146953405017E-2"/>
    <n v="0"/>
    <x v="3268"/>
  </r>
  <r>
    <x v="18"/>
    <x v="18"/>
    <x v="419"/>
    <x v="419"/>
    <x v="3"/>
    <n v="1956"/>
    <x v="308"/>
    <n v="0"/>
    <n v="31"/>
    <n v="1.5848670756646217E-2"/>
    <n v="0"/>
    <x v="3269"/>
  </r>
  <r>
    <x v="18"/>
    <x v="18"/>
    <x v="419"/>
    <x v="419"/>
    <x v="4"/>
    <n v="1926"/>
    <x v="9"/>
    <n v="0"/>
    <n v="43"/>
    <n v="2.232606438213915E-2"/>
    <n v="0"/>
    <x v="3270"/>
  </r>
  <r>
    <x v="18"/>
    <x v="18"/>
    <x v="419"/>
    <x v="419"/>
    <x v="5"/>
    <n v="1902"/>
    <x v="10"/>
    <n v="0"/>
    <n v="45"/>
    <n v="2.365930599369085E-2"/>
    <n v="0"/>
    <x v="3271"/>
  </r>
  <r>
    <x v="18"/>
    <x v="18"/>
    <x v="419"/>
    <x v="419"/>
    <x v="6"/>
    <n v="1900"/>
    <x v="307"/>
    <n v="1"/>
    <n v="45"/>
    <n v="2.3157894736842106E-2"/>
    <n v="5.263157894736842E-4"/>
    <x v="3272"/>
  </r>
  <r>
    <x v="18"/>
    <x v="18"/>
    <x v="419"/>
    <x v="419"/>
    <x v="7"/>
    <n v="1836"/>
    <x v="143"/>
    <n v="0"/>
    <n v="38"/>
    <n v="2.0697167755991286E-2"/>
    <n v="0"/>
    <x v="3273"/>
  </r>
  <r>
    <x v="18"/>
    <x v="18"/>
    <x v="420"/>
    <x v="420"/>
    <x v="0"/>
    <n v="1413"/>
    <x v="238"/>
    <n v="2"/>
    <n v="155"/>
    <n v="0.10828025477707007"/>
    <n v="1.4154281670205238E-3"/>
    <x v="3274"/>
  </r>
  <r>
    <x v="18"/>
    <x v="18"/>
    <x v="420"/>
    <x v="420"/>
    <x v="1"/>
    <n v="1405"/>
    <x v="136"/>
    <n v="2"/>
    <n v="149"/>
    <n v="0.10462633451957296"/>
    <n v="1.4234875444839859E-3"/>
    <x v="3275"/>
  </r>
  <r>
    <x v="18"/>
    <x v="18"/>
    <x v="420"/>
    <x v="420"/>
    <x v="2"/>
    <n v="1404"/>
    <x v="228"/>
    <n v="2"/>
    <n v="147"/>
    <n v="0.10327635327635327"/>
    <n v="1.4245014245014246E-3"/>
    <x v="3276"/>
  </r>
  <r>
    <x v="18"/>
    <x v="18"/>
    <x v="420"/>
    <x v="420"/>
    <x v="3"/>
    <n v="1402"/>
    <x v="138"/>
    <n v="0"/>
    <n v="133"/>
    <n v="9.4864479315263914E-2"/>
    <n v="0"/>
    <x v="3277"/>
  </r>
  <r>
    <x v="18"/>
    <x v="18"/>
    <x v="420"/>
    <x v="420"/>
    <x v="4"/>
    <n v="1405"/>
    <x v="167"/>
    <n v="1"/>
    <n v="127"/>
    <n v="8.9679715302491109E-2"/>
    <n v="7.1174377224199293E-4"/>
    <x v="3278"/>
  </r>
  <r>
    <x v="18"/>
    <x v="18"/>
    <x v="420"/>
    <x v="420"/>
    <x v="5"/>
    <n v="1422"/>
    <x v="140"/>
    <n v="2"/>
    <n v="123"/>
    <n v="8.5091420534458506E-2"/>
    <n v="1.4064697609001407E-3"/>
    <x v="3279"/>
  </r>
  <r>
    <x v="18"/>
    <x v="18"/>
    <x v="420"/>
    <x v="420"/>
    <x v="6"/>
    <n v="1395"/>
    <x v="141"/>
    <n v="3"/>
    <n v="131"/>
    <n v="9.1756272401433692E-2"/>
    <n v="2.1505376344086021E-3"/>
    <x v="3280"/>
  </r>
  <r>
    <x v="18"/>
    <x v="18"/>
    <x v="420"/>
    <x v="420"/>
    <x v="7"/>
    <n v="1342"/>
    <x v="223"/>
    <n v="2"/>
    <n v="104"/>
    <n v="7.6005961251862889E-2"/>
    <n v="1.4903129657228018E-3"/>
    <x v="3281"/>
  </r>
  <r>
    <x v="18"/>
    <x v="18"/>
    <x v="421"/>
    <x v="421"/>
    <x v="0"/>
    <n v="586"/>
    <x v="302"/>
    <n v="0"/>
    <n v="10"/>
    <n v="1.7064846416382253E-2"/>
    <n v="0"/>
    <x v="3282"/>
  </r>
  <r>
    <x v="18"/>
    <x v="18"/>
    <x v="421"/>
    <x v="421"/>
    <x v="1"/>
    <n v="581"/>
    <x v="324"/>
    <n v="0"/>
    <n v="11"/>
    <n v="1.8932874354561102E-2"/>
    <n v="0"/>
    <x v="3283"/>
  </r>
  <r>
    <x v="18"/>
    <x v="18"/>
    <x v="421"/>
    <x v="421"/>
    <x v="2"/>
    <n v="508"/>
    <x v="146"/>
    <n v="0"/>
    <n v="13"/>
    <n v="2.5590551181102362E-2"/>
    <n v="0"/>
    <x v="3284"/>
  </r>
  <r>
    <x v="18"/>
    <x v="18"/>
    <x v="421"/>
    <x v="421"/>
    <x v="3"/>
    <n v="581"/>
    <x v="30"/>
    <n v="0"/>
    <n v="14"/>
    <n v="2.4096385542168676E-2"/>
    <n v="0"/>
    <x v="3285"/>
  </r>
  <r>
    <x v="18"/>
    <x v="18"/>
    <x v="421"/>
    <x v="421"/>
    <x v="4"/>
    <n v="606"/>
    <x v="319"/>
    <n v="0"/>
    <n v="9"/>
    <n v="1.4851485148514851E-2"/>
    <n v="0"/>
    <x v="3286"/>
  </r>
  <r>
    <x v="18"/>
    <x v="18"/>
    <x v="421"/>
    <x v="421"/>
    <x v="5"/>
    <n v="573"/>
    <x v="319"/>
    <n v="0"/>
    <n v="9"/>
    <n v="1.5706806282722512E-2"/>
    <n v="0"/>
    <x v="3287"/>
  </r>
  <r>
    <x v="18"/>
    <x v="18"/>
    <x v="421"/>
    <x v="421"/>
    <x v="6"/>
    <n v="560"/>
    <x v="319"/>
    <n v="0"/>
    <n v="9"/>
    <n v="1.607142857142857E-2"/>
    <n v="0"/>
    <x v="3288"/>
  </r>
  <r>
    <x v="18"/>
    <x v="18"/>
    <x v="421"/>
    <x v="421"/>
    <x v="7"/>
    <n v="540"/>
    <x v="47"/>
    <n v="0"/>
    <n v="3"/>
    <n v="5.5555555555555558E-3"/>
    <n v="0"/>
    <x v="3289"/>
  </r>
  <r>
    <x v="18"/>
    <x v="18"/>
    <x v="422"/>
    <x v="422"/>
    <x v="0"/>
    <n v="411"/>
    <x v="47"/>
    <n v="0"/>
    <n v="3"/>
    <n v="7.2992700729927005E-3"/>
    <n v="0"/>
    <x v="3290"/>
  </r>
  <r>
    <x v="18"/>
    <x v="18"/>
    <x v="422"/>
    <x v="422"/>
    <x v="1"/>
    <n v="379"/>
    <x v="123"/>
    <n v="0"/>
    <n v="2"/>
    <n v="5.2770448548812663E-3"/>
    <n v="0"/>
    <x v="3291"/>
  </r>
  <r>
    <x v="18"/>
    <x v="18"/>
    <x v="422"/>
    <x v="422"/>
    <x v="2"/>
    <n v="391"/>
    <x v="47"/>
    <n v="0"/>
    <n v="3"/>
    <n v="7.6726342710997444E-3"/>
    <n v="0"/>
    <x v="3292"/>
  </r>
  <r>
    <x v="18"/>
    <x v="18"/>
    <x v="422"/>
    <x v="422"/>
    <x v="3"/>
    <n v="408"/>
    <x v="123"/>
    <n v="0"/>
    <n v="2"/>
    <n v="4.9019607843137254E-3"/>
    <n v="0"/>
    <x v="3293"/>
  </r>
  <r>
    <x v="18"/>
    <x v="18"/>
    <x v="422"/>
    <x v="422"/>
    <x v="4"/>
    <n v="437"/>
    <x v="47"/>
    <n v="0"/>
    <n v="3"/>
    <n v="6.8649885583524023E-3"/>
    <n v="0"/>
    <x v="3294"/>
  </r>
  <r>
    <x v="18"/>
    <x v="18"/>
    <x v="422"/>
    <x v="422"/>
    <x v="5"/>
    <n v="468"/>
    <x v="47"/>
    <n v="0"/>
    <n v="3"/>
    <n v="6.41025641025641E-3"/>
    <n v="0"/>
    <x v="3295"/>
  </r>
  <r>
    <x v="18"/>
    <x v="18"/>
    <x v="422"/>
    <x v="422"/>
    <x v="6"/>
    <n v="482"/>
    <x v="123"/>
    <n v="0"/>
    <n v="2"/>
    <n v="4.1493775933609959E-3"/>
    <n v="0"/>
    <x v="3296"/>
  </r>
  <r>
    <x v="18"/>
    <x v="18"/>
    <x v="422"/>
    <x v="422"/>
    <x v="7"/>
    <n v="484"/>
    <x v="365"/>
    <n v="0"/>
    <n v="5"/>
    <n v="1.0330578512396695E-2"/>
    <n v="0"/>
    <x v="3297"/>
  </r>
  <r>
    <x v="18"/>
    <x v="18"/>
    <x v="423"/>
    <x v="423"/>
    <x v="0"/>
    <n v="443"/>
    <x v="125"/>
    <n v="0"/>
    <n v="0"/>
    <n v="0"/>
    <n v="0"/>
    <x v="1564"/>
  </r>
  <r>
    <x v="18"/>
    <x v="18"/>
    <x v="423"/>
    <x v="423"/>
    <x v="1"/>
    <n v="440"/>
    <x v="125"/>
    <n v="0"/>
    <n v="0"/>
    <n v="0"/>
    <n v="0"/>
    <x v="1564"/>
  </r>
  <r>
    <x v="18"/>
    <x v="18"/>
    <x v="423"/>
    <x v="423"/>
    <x v="2"/>
    <n v="430"/>
    <x v="125"/>
    <n v="0"/>
    <n v="0"/>
    <n v="0"/>
    <n v="0"/>
    <x v="1564"/>
  </r>
  <r>
    <x v="18"/>
    <x v="18"/>
    <x v="423"/>
    <x v="423"/>
    <x v="3"/>
    <n v="433"/>
    <x v="125"/>
    <n v="0"/>
    <n v="0"/>
    <n v="0"/>
    <n v="0"/>
    <x v="1564"/>
  </r>
  <r>
    <x v="18"/>
    <x v="18"/>
    <x v="423"/>
    <x v="423"/>
    <x v="4"/>
    <n v="437"/>
    <x v="124"/>
    <n v="0"/>
    <n v="1"/>
    <n v="2.2883295194508009E-3"/>
    <n v="0"/>
    <x v="3298"/>
  </r>
  <r>
    <x v="18"/>
    <x v="18"/>
    <x v="423"/>
    <x v="423"/>
    <x v="5"/>
    <n v="469"/>
    <x v="124"/>
    <n v="0"/>
    <n v="1"/>
    <n v="2.1321961620469083E-3"/>
    <n v="0"/>
    <x v="3299"/>
  </r>
  <r>
    <x v="18"/>
    <x v="18"/>
    <x v="423"/>
    <x v="423"/>
    <x v="6"/>
    <n v="447"/>
    <x v="124"/>
    <n v="0"/>
    <n v="1"/>
    <n v="2.2371364653243847E-3"/>
    <n v="0"/>
    <x v="3245"/>
  </r>
  <r>
    <x v="18"/>
    <x v="18"/>
    <x v="423"/>
    <x v="423"/>
    <x v="7"/>
    <n v="426"/>
    <x v="124"/>
    <n v="0"/>
    <n v="1"/>
    <n v="2.3474178403755869E-3"/>
    <n v="0"/>
    <x v="3300"/>
  </r>
  <r>
    <x v="18"/>
    <x v="18"/>
    <x v="424"/>
    <x v="424"/>
    <x v="0"/>
    <n v="1346"/>
    <x v="181"/>
    <n v="0"/>
    <n v="137"/>
    <n v="0.10178306092124814"/>
    <n v="0"/>
    <x v="3301"/>
  </r>
  <r>
    <x v="18"/>
    <x v="18"/>
    <x v="424"/>
    <x v="424"/>
    <x v="1"/>
    <n v="1371"/>
    <x v="215"/>
    <n v="0"/>
    <n v="129"/>
    <n v="9.4091903719912467E-2"/>
    <n v="0"/>
    <x v="3302"/>
  </r>
  <r>
    <x v="18"/>
    <x v="18"/>
    <x v="424"/>
    <x v="424"/>
    <x v="2"/>
    <n v="1310"/>
    <x v="115"/>
    <n v="0"/>
    <n v="115"/>
    <n v="8.7786259541984726E-2"/>
    <n v="0"/>
    <x v="3303"/>
  </r>
  <r>
    <x v="18"/>
    <x v="18"/>
    <x v="424"/>
    <x v="424"/>
    <x v="3"/>
    <n v="1408"/>
    <x v="115"/>
    <n v="0"/>
    <n v="115"/>
    <n v="8.1676136363636367E-2"/>
    <n v="0"/>
    <x v="3304"/>
  </r>
  <r>
    <x v="18"/>
    <x v="18"/>
    <x v="424"/>
    <x v="424"/>
    <x v="4"/>
    <n v="1384"/>
    <x v="44"/>
    <n v="0"/>
    <n v="106"/>
    <n v="7.6589595375722547E-2"/>
    <n v="0"/>
    <x v="3305"/>
  </r>
  <r>
    <x v="18"/>
    <x v="18"/>
    <x v="424"/>
    <x v="424"/>
    <x v="5"/>
    <n v="1401"/>
    <x v="115"/>
    <n v="0"/>
    <n v="115"/>
    <n v="8.2084225553176307E-2"/>
    <n v="0"/>
    <x v="3306"/>
  </r>
  <r>
    <x v="18"/>
    <x v="18"/>
    <x v="424"/>
    <x v="424"/>
    <x v="6"/>
    <n v="1431"/>
    <x v="127"/>
    <n v="0"/>
    <n v="104"/>
    <n v="7.2676450034940596E-2"/>
    <n v="0"/>
    <x v="3307"/>
  </r>
  <r>
    <x v="18"/>
    <x v="18"/>
    <x v="424"/>
    <x v="424"/>
    <x v="7"/>
    <n v="1425"/>
    <x v="109"/>
    <n v="0"/>
    <n v="89"/>
    <n v="6.2456140350877196E-2"/>
    <n v="0"/>
    <x v="3308"/>
  </r>
  <r>
    <x v="18"/>
    <x v="18"/>
    <x v="425"/>
    <x v="425"/>
    <x v="0"/>
    <n v="300"/>
    <x v="11"/>
    <n v="3"/>
    <n v="39"/>
    <n v="0.12"/>
    <n v="0.01"/>
    <x v="3309"/>
  </r>
  <r>
    <x v="18"/>
    <x v="18"/>
    <x v="425"/>
    <x v="425"/>
    <x v="1"/>
    <n v="327"/>
    <x v="144"/>
    <n v="3"/>
    <n v="35"/>
    <n v="9.7859327217125383E-2"/>
    <n v="9.1743119266055051E-3"/>
    <x v="3310"/>
  </r>
  <r>
    <x v="18"/>
    <x v="18"/>
    <x v="425"/>
    <x v="425"/>
    <x v="2"/>
    <n v="340"/>
    <x v="305"/>
    <n v="1"/>
    <n v="41"/>
    <n v="0.11764705882352941"/>
    <n v="2.9411764705882353E-3"/>
    <x v="3311"/>
  </r>
  <r>
    <x v="18"/>
    <x v="18"/>
    <x v="425"/>
    <x v="425"/>
    <x v="3"/>
    <n v="322"/>
    <x v="172"/>
    <n v="0"/>
    <n v="35"/>
    <n v="0.10869565217391304"/>
    <n v="0"/>
    <x v="3312"/>
  </r>
  <r>
    <x v="18"/>
    <x v="18"/>
    <x v="425"/>
    <x v="425"/>
    <x v="4"/>
    <n v="348"/>
    <x v="11"/>
    <n v="0"/>
    <n v="36"/>
    <n v="0.10344827586206896"/>
    <n v="0"/>
    <x v="3313"/>
  </r>
  <r>
    <x v="18"/>
    <x v="18"/>
    <x v="425"/>
    <x v="425"/>
    <x v="5"/>
    <n v="373"/>
    <x v="151"/>
    <n v="0"/>
    <n v="41"/>
    <n v="0.10991957104557641"/>
    <n v="0"/>
    <x v="3314"/>
  </r>
  <r>
    <x v="18"/>
    <x v="18"/>
    <x v="425"/>
    <x v="425"/>
    <x v="6"/>
    <n v="377"/>
    <x v="151"/>
    <n v="0"/>
    <n v="41"/>
    <n v="0.10875331564986737"/>
    <n v="0"/>
    <x v="3315"/>
  </r>
  <r>
    <x v="18"/>
    <x v="18"/>
    <x v="425"/>
    <x v="425"/>
    <x v="7"/>
    <n v="333"/>
    <x v="173"/>
    <n v="0"/>
    <n v="25"/>
    <n v="7.5075075075075076E-2"/>
    <n v="0"/>
    <x v="3316"/>
  </r>
  <r>
    <x v="18"/>
    <x v="18"/>
    <x v="426"/>
    <x v="426"/>
    <x v="0"/>
    <n v="1019"/>
    <x v="124"/>
    <n v="0"/>
    <n v="1"/>
    <n v="9.813542688910696E-4"/>
    <n v="0"/>
    <x v="3317"/>
  </r>
  <r>
    <x v="18"/>
    <x v="18"/>
    <x v="426"/>
    <x v="426"/>
    <x v="1"/>
    <n v="1013"/>
    <x v="124"/>
    <n v="0"/>
    <n v="1"/>
    <n v="9.871668311944718E-4"/>
    <n v="0"/>
    <x v="3318"/>
  </r>
  <r>
    <x v="18"/>
    <x v="18"/>
    <x v="426"/>
    <x v="426"/>
    <x v="2"/>
    <n v="1025"/>
    <x v="124"/>
    <n v="0"/>
    <n v="1"/>
    <n v="9.7560975609756097E-4"/>
    <n v="0"/>
    <x v="3319"/>
  </r>
  <r>
    <x v="18"/>
    <x v="18"/>
    <x v="426"/>
    <x v="426"/>
    <x v="3"/>
    <n v="1048"/>
    <x v="124"/>
    <n v="0"/>
    <n v="1"/>
    <n v="9.5419847328244271E-4"/>
    <n v="0"/>
    <x v="3320"/>
  </r>
  <r>
    <x v="18"/>
    <x v="18"/>
    <x v="426"/>
    <x v="426"/>
    <x v="4"/>
    <n v="1051"/>
    <x v="125"/>
    <n v="0"/>
    <n v="0"/>
    <n v="0"/>
    <n v="0"/>
    <x v="1564"/>
  </r>
  <r>
    <x v="18"/>
    <x v="18"/>
    <x v="426"/>
    <x v="426"/>
    <x v="5"/>
    <n v="1109"/>
    <x v="125"/>
    <n v="0"/>
    <n v="0"/>
    <n v="0"/>
    <n v="0"/>
    <x v="1564"/>
  </r>
  <r>
    <x v="18"/>
    <x v="18"/>
    <x v="426"/>
    <x v="426"/>
    <x v="6"/>
    <n v="1105"/>
    <x v="125"/>
    <n v="0"/>
    <n v="0"/>
    <n v="0"/>
    <n v="0"/>
    <x v="1564"/>
  </r>
  <r>
    <x v="18"/>
    <x v="18"/>
    <x v="426"/>
    <x v="426"/>
    <x v="7"/>
    <n v="1099"/>
    <x v="125"/>
    <n v="0"/>
    <n v="0"/>
    <n v="0"/>
    <n v="0"/>
    <x v="1564"/>
  </r>
  <r>
    <x v="18"/>
    <x v="18"/>
    <x v="427"/>
    <x v="427"/>
    <x v="0"/>
    <n v="4884"/>
    <x v="211"/>
    <n v="5"/>
    <n v="84"/>
    <n v="1.6175266175266174E-2"/>
    <n v="1.0237510237510238E-3"/>
    <x v="3321"/>
  </r>
  <r>
    <x v="18"/>
    <x v="18"/>
    <x v="427"/>
    <x v="427"/>
    <x v="1"/>
    <n v="4996"/>
    <x v="212"/>
    <n v="5"/>
    <n v="73"/>
    <n v="1.3610888710968775E-2"/>
    <n v="1.0008006405124099E-3"/>
    <x v="3322"/>
  </r>
  <r>
    <x v="18"/>
    <x v="18"/>
    <x v="427"/>
    <x v="427"/>
    <x v="2"/>
    <n v="5156"/>
    <x v="225"/>
    <n v="4"/>
    <n v="69"/>
    <n v="1.2606671838634601E-2"/>
    <n v="7.7579519006982156E-4"/>
    <x v="3323"/>
  </r>
  <r>
    <x v="18"/>
    <x v="18"/>
    <x v="427"/>
    <x v="427"/>
    <x v="3"/>
    <n v="5386"/>
    <x v="67"/>
    <n v="4"/>
    <n v="66"/>
    <n v="1.1511325659116228E-2"/>
    <n v="7.4266617155588561E-4"/>
    <x v="3324"/>
  </r>
  <r>
    <x v="18"/>
    <x v="18"/>
    <x v="427"/>
    <x v="427"/>
    <x v="4"/>
    <n v="5541"/>
    <x v="80"/>
    <n v="3"/>
    <n v="80"/>
    <n v="1.3896408590507128E-2"/>
    <n v="5.4141851651326478E-4"/>
    <x v="3325"/>
  </r>
  <r>
    <x v="18"/>
    <x v="18"/>
    <x v="427"/>
    <x v="427"/>
    <x v="5"/>
    <n v="5720"/>
    <x v="66"/>
    <n v="4"/>
    <n v="70"/>
    <n v="1.1538461538461539E-2"/>
    <n v="6.993006993006993E-4"/>
    <x v="3326"/>
  </r>
  <r>
    <x v="18"/>
    <x v="18"/>
    <x v="427"/>
    <x v="427"/>
    <x v="6"/>
    <n v="5678"/>
    <x v="65"/>
    <n v="4"/>
    <n v="71"/>
    <n v="1.1799929552659388E-2"/>
    <n v="7.0447340612891864E-4"/>
    <x v="3327"/>
  </r>
  <r>
    <x v="18"/>
    <x v="18"/>
    <x v="427"/>
    <x v="427"/>
    <x v="7"/>
    <n v="5056"/>
    <x v="7"/>
    <n v="4"/>
    <n v="65"/>
    <n v="1.2064873417721519E-2"/>
    <n v="7.911392405063291E-4"/>
    <x v="332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Pivottabell2" cacheId="1" applyNumberFormats="0" applyBorderFormats="0" applyFontFormats="0" applyPatternFormats="0" applyAlignmentFormats="0" applyWidthHeightFormats="1" dataCaption="Verdier" updatedVersion="6" minRefreshableVersion="3" rowGrandTotals="0" colGrandTotals="0" itemPrintTitles="1" createdVersion="6" indent="0" outline="1" outlineData="1" multipleFieldFilters="0" chartFormat="10">
  <location ref="M6:Q7" firstHeaderRow="1" firstDataRow="2" firstDataCol="0" rowPageCount="1" colPageCount="1"/>
  <pivotFields count="9">
    <pivotField showAll="0" defaultSubtotal="0">
      <items count="19">
        <item x="0"/>
        <item x="1"/>
        <item h="1" x="2"/>
        <item h="1" x="3"/>
        <item h="1" x="4"/>
        <item h="1" x="5"/>
        <item h="1" x="6"/>
        <item h="1" x="7"/>
        <item h="1" x="8"/>
        <item h="1" x="9"/>
        <item h="1" x="10"/>
        <item h="1" x="11"/>
        <item h="1" x="12"/>
        <item h="1" x="13"/>
        <item h="1" x="14"/>
        <item h="1" x="15"/>
        <item h="1" x="16"/>
        <item h="1" x="17"/>
        <item h="1" x="18"/>
      </items>
    </pivotField>
    <pivotField showAll="0" defaultSubtotal="0"/>
    <pivotField axis="axisCol" showAll="0" defaultSubtotal="0">
      <items count="19">
        <item x="1"/>
        <item x="8"/>
        <item x="5"/>
        <item x="18"/>
        <item x="3"/>
        <item h="1" x="11"/>
        <item h="1" x="13"/>
        <item h="1" x="16"/>
        <item h="1" x="15"/>
        <item h="1" x="4"/>
        <item h="1" x="2"/>
        <item h="1" x="10"/>
        <item h="1" x="12"/>
        <item h="1" x="14"/>
        <item h="1" x="7"/>
        <item h="1" x="17"/>
        <item h="1" x="9"/>
        <item h="1" x="6"/>
        <item h="1" x="0"/>
      </items>
    </pivotField>
    <pivotField multipleItemSelectionAllowed="1" showAll="0" defaultSubtotal="0">
      <items count="42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s>
    </pivotField>
    <pivotField showAll="0" defaultSubtotal="0"/>
    <pivotField axis="axisPage" multipleItemSelectionAllowed="1" showAll="0" defaultSubtotal="0">
      <items count="429">
        <item x="299"/>
        <item x="349"/>
        <item x="413"/>
        <item x="60"/>
        <item x="119"/>
        <item x="383"/>
        <item x="5"/>
        <item x="144"/>
        <item x="25"/>
        <item x="10"/>
        <item x="244"/>
        <item x="220"/>
        <item x="166"/>
        <item x="281"/>
        <item x="292"/>
        <item x="240"/>
        <item x="26"/>
        <item x="217"/>
        <item x="228"/>
        <item x="284"/>
        <item x="237"/>
        <item x="373"/>
        <item x="401"/>
        <item x="128"/>
        <item x="392"/>
        <item x="363"/>
        <item x="399"/>
        <item x="198"/>
        <item x="423"/>
        <item x="343"/>
        <item x="150"/>
        <item x="178"/>
        <item x="301"/>
        <item x="341"/>
        <item x="193"/>
        <item x="250"/>
        <item x="345"/>
        <item x="154"/>
        <item x="156"/>
        <item x="24"/>
        <item x="380"/>
        <item x="132"/>
        <item x="201"/>
        <item x="426"/>
        <item x="65"/>
        <item x="89"/>
        <item x="130"/>
        <item x="396"/>
        <item x="354"/>
        <item x="253"/>
        <item x="283"/>
        <item x="209"/>
        <item x="11"/>
        <item x="48"/>
        <item x="37"/>
        <item x="172"/>
        <item x="52"/>
        <item x="30"/>
        <item x="57"/>
        <item x="199"/>
        <item x="84"/>
        <item x="372"/>
        <item x="153"/>
        <item x="159"/>
        <item x="365"/>
        <item x="229"/>
        <item x="28"/>
        <item x="190"/>
        <item x="203"/>
        <item x="245"/>
        <item x="219"/>
        <item x="376"/>
        <item x="336"/>
        <item x="160"/>
        <item x="107"/>
        <item x="231"/>
        <item x="93"/>
        <item x="61"/>
        <item x="185"/>
        <item x="335"/>
        <item x="3"/>
        <item x="21"/>
        <item x="148"/>
        <item x="322"/>
        <item x="282"/>
        <item x="297"/>
        <item x="214"/>
        <item x="139"/>
        <item x="248"/>
        <item x="422"/>
        <item x="246"/>
        <item x="75"/>
        <item x="362"/>
        <item x="274"/>
        <item x="285"/>
        <item x="34"/>
        <item x="145"/>
        <item x="182"/>
        <item x="64"/>
        <item x="255"/>
        <item x="95"/>
        <item x="80"/>
        <item x="352"/>
        <item x="211"/>
        <item x="390"/>
        <item x="143"/>
        <item x="332"/>
        <item x="49"/>
        <item x="232"/>
        <item x="379"/>
        <item x="0"/>
        <item x="290"/>
        <item x="42"/>
        <item x="368"/>
        <item x="411"/>
        <item x="275"/>
        <item x="264"/>
        <item x="386"/>
        <item x="415"/>
        <item x="353"/>
        <item x="175"/>
        <item x="294"/>
        <item x="356"/>
        <item x="96"/>
        <item x="262"/>
        <item x="348"/>
        <item x="296"/>
        <item x="135"/>
        <item x="187"/>
        <item x="17"/>
        <item x="117"/>
        <item x="98"/>
        <item x="92"/>
        <item x="111"/>
        <item x="310"/>
        <item x="254"/>
        <item x="110"/>
        <item x="39"/>
        <item x="106"/>
        <item x="4"/>
        <item x="234"/>
        <item x="169"/>
        <item x="235"/>
        <item x="333"/>
        <item x="179"/>
        <item x="389"/>
        <item x="340"/>
        <item x="152"/>
        <item x="78"/>
        <item x="206"/>
        <item x="247"/>
        <item x="420"/>
        <item x="402"/>
        <item x="195"/>
        <item x="412"/>
        <item x="180"/>
        <item x="314"/>
        <item x="90"/>
        <item x="41"/>
        <item x="129"/>
        <item x="157"/>
        <item x="259"/>
        <item x="100"/>
        <item x="416"/>
        <item x="213"/>
        <item x="170"/>
        <item x="205"/>
        <item x="137"/>
        <item x="192"/>
        <item x="387"/>
        <item x="408"/>
        <item x="405"/>
        <item x="123"/>
        <item x="114"/>
        <item x="391"/>
        <item x="421"/>
        <item x="238"/>
        <item x="350"/>
        <item x="339"/>
        <item x="323"/>
        <item x="400"/>
        <item x="66"/>
        <item x="324"/>
        <item x="104"/>
        <item x="329"/>
        <item x="63"/>
        <item x="149"/>
        <item x="167"/>
        <item x="227"/>
        <item x="68"/>
        <item x="414"/>
        <item x="177"/>
        <item x="79"/>
        <item x="358"/>
        <item x="243"/>
        <item x="168"/>
        <item x="403"/>
        <item x="241"/>
        <item x="370"/>
        <item x="31"/>
        <item x="44"/>
        <item x="315"/>
        <item x="158"/>
        <item x="6"/>
        <item x="164"/>
        <item x="230"/>
        <item x="224"/>
        <item x="307"/>
        <item x="312"/>
        <item x="361"/>
        <item x="320"/>
        <item x="279"/>
        <item x="311"/>
        <item x="222"/>
        <item x="101"/>
        <item x="257"/>
        <item x="384"/>
        <item x="1"/>
        <item x="394"/>
        <item x="417"/>
        <item x="327"/>
        <item x="319"/>
        <item x="331"/>
        <item x="38"/>
        <item x="342"/>
        <item x="249"/>
        <item x="103"/>
        <item x="36"/>
        <item x="94"/>
        <item x="355"/>
        <item x="22"/>
        <item x="425"/>
        <item x="278"/>
        <item x="138"/>
        <item x="33"/>
        <item x="131"/>
        <item x="85"/>
        <item x="268"/>
        <item x="70"/>
        <item x="418"/>
        <item x="46"/>
        <item x="82"/>
        <item x="407"/>
        <item x="109"/>
        <item x="126"/>
        <item x="338"/>
        <item x="121"/>
        <item x="207"/>
        <item x="305"/>
        <item x="23"/>
        <item x="308"/>
        <item x="62"/>
        <item x="216"/>
        <item x="304"/>
        <item x="40"/>
        <item x="223"/>
        <item x="334"/>
        <item x="419"/>
        <item x="124"/>
        <item m="1" x="428"/>
        <item x="226"/>
        <item x="13"/>
        <item x="357"/>
        <item x="184"/>
        <item x="277"/>
        <item x="118"/>
        <item x="56"/>
        <item x="306"/>
        <item x="191"/>
        <item x="289"/>
        <item x="73"/>
        <item x="91"/>
        <item x="43"/>
        <item x="300"/>
        <item x="142"/>
        <item x="303"/>
        <item x="108"/>
        <item x="15"/>
        <item x="29"/>
        <item x="360"/>
        <item x="7"/>
        <item x="309"/>
        <item x="374"/>
        <item x="105"/>
        <item x="330"/>
        <item x="14"/>
        <item x="393"/>
        <item x="364"/>
        <item x="215"/>
        <item x="261"/>
        <item x="116"/>
        <item x="113"/>
        <item x="173"/>
        <item x="280"/>
        <item x="2"/>
        <item x="189"/>
        <item x="133"/>
        <item x="71"/>
        <item x="316"/>
        <item x="252"/>
        <item x="136"/>
        <item x="99"/>
        <item x="127"/>
        <item x="171"/>
        <item x="313"/>
        <item x="32"/>
        <item x="19"/>
        <item x="125"/>
        <item x="12"/>
        <item x="406"/>
        <item x="67"/>
        <item x="272"/>
        <item x="388"/>
        <item x="291"/>
        <item x="295"/>
        <item x="328"/>
        <item x="239"/>
        <item x="176"/>
        <item x="183"/>
        <item x="233"/>
        <item x="162"/>
        <item x="382"/>
        <item x="9"/>
        <item x="45"/>
        <item x="174"/>
        <item x="367"/>
        <item x="318"/>
        <item x="321"/>
        <item x="120"/>
        <item x="202"/>
        <item x="270"/>
        <item x="55"/>
        <item x="404"/>
        <item x="186"/>
        <item x="269"/>
        <item x="256"/>
        <item x="273"/>
        <item x="188"/>
        <item x="218"/>
        <item x="287"/>
        <item x="288"/>
        <item x="200"/>
        <item x="115"/>
        <item x="271"/>
        <item x="163"/>
        <item x="344"/>
        <item x="81"/>
        <item x="83"/>
        <item x="366"/>
        <item x="72"/>
        <item x="47"/>
        <item x="395"/>
        <item x="27"/>
        <item x="427"/>
        <item x="424"/>
        <item x="181"/>
        <item x="286"/>
        <item x="134"/>
        <item x="371"/>
        <item x="122"/>
        <item x="140"/>
        <item x="58"/>
        <item x="398"/>
        <item x="397"/>
        <item x="385"/>
        <item x="293"/>
        <item x="53"/>
        <item x="359"/>
        <item x="8"/>
        <item x="147"/>
        <item x="317"/>
        <item x="59"/>
        <item x="369"/>
        <item x="204"/>
        <item x="194"/>
        <item x="112"/>
        <item x="35"/>
        <item x="208"/>
        <item x="263"/>
        <item x="210"/>
        <item x="196"/>
        <item x="410"/>
        <item x="221"/>
        <item x="155"/>
        <item x="88"/>
        <item x="260"/>
        <item x="409"/>
        <item x="351"/>
        <item x="346"/>
        <item x="146"/>
        <item x="161"/>
        <item x="325"/>
        <item x="326"/>
        <item x="18"/>
        <item x="276"/>
        <item x="86"/>
        <item x="77"/>
        <item x="377"/>
        <item x="347"/>
        <item x="236"/>
        <item x="337"/>
        <item x="197"/>
        <item x="141"/>
        <item x="265"/>
        <item x="212"/>
        <item x="375"/>
        <item x="378"/>
        <item x="251"/>
        <item x="69"/>
        <item x="51"/>
        <item x="16"/>
        <item x="381"/>
        <item x="298"/>
        <item x="267"/>
        <item x="266"/>
        <item x="76"/>
        <item x="102"/>
        <item x="74"/>
        <item x="225"/>
        <item x="87"/>
        <item x="302"/>
        <item x="97"/>
        <item x="258"/>
        <item x="151"/>
        <item x="54"/>
        <item x="242"/>
        <item x="20"/>
        <item x="165"/>
        <item x="50"/>
      </items>
    </pivotField>
    <pivotField multipleItemSelectionAllowed="1" showAll="0" defaultSubtotal="0">
      <items count="4">
        <item h="1" x="0"/>
        <item x="3"/>
        <item x="1"/>
        <item x="2"/>
      </items>
    </pivotField>
    <pivotField showAll="0" defaultSubtotal="0">
      <items count="8">
        <item x="0"/>
        <item x="1"/>
        <item x="2"/>
        <item x="3"/>
        <item x="4"/>
        <item x="5"/>
        <item x="6"/>
        <item x="7"/>
      </items>
    </pivotField>
    <pivotField numFmtId="164" showAll="0" defaultSubtotal="0"/>
  </pivotFields>
  <rowItems count="1">
    <i/>
  </rowItems>
  <colFields count="1">
    <field x="2"/>
  </colFields>
  <colItems count="5">
    <i>
      <x/>
    </i>
    <i>
      <x v="1"/>
    </i>
    <i>
      <x v="2"/>
    </i>
    <i>
      <x v="3"/>
    </i>
    <i>
      <x v="4"/>
    </i>
  </colItems>
  <pageFields count="1">
    <pageField fld="5" hier="-1"/>
  </pageFields>
  <formats count="8">
    <format dxfId="959">
      <pivotArea field="6" type="button" dataOnly="0" labelOnly="1" outline="0"/>
    </format>
    <format dxfId="958">
      <pivotArea dataOnly="0" labelOnly="1" grandCol="1" outline="0" fieldPosition="0"/>
    </format>
    <format dxfId="957">
      <pivotArea field="6" type="button" dataOnly="0" labelOnly="1" outline="0"/>
    </format>
    <format dxfId="956">
      <pivotArea dataOnly="0" labelOnly="1" grandCol="1" outline="0" fieldPosition="0"/>
    </format>
    <format dxfId="955">
      <pivotArea field="7" type="button" dataOnly="0" labelOnly="1" outline="0"/>
    </format>
    <format dxfId="954">
      <pivotArea outline="0" collapsedLevelsAreSubtotals="1" fieldPosition="0"/>
    </format>
    <format dxfId="953">
      <pivotArea outline="0" collapsedLevelsAreSubtotals="1" fieldPosition="0"/>
    </format>
    <format dxfId="95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ell1" cacheId="2" applyNumberFormats="0" applyBorderFormats="0" applyFontFormats="0" applyPatternFormats="0" applyAlignmentFormats="0" applyWidthHeightFormats="1" dataCaption="Verdier" updatedVersion="6" minRefreshableVersion="3" rowGrandTotals="0" colGrandTotals="0" itemPrintTitles="1" createdVersion="6" indent="0" outline="1" outlineData="1" multipleFieldFilters="0" chartFormat="6">
  <location ref="K27:AG28" firstHeaderRow="1" firstDataRow="2" firstDataCol="0" rowPageCount="4" colPageCount="1"/>
  <pivotFields count="12">
    <pivotField axis="axisPage" multipleItemSelectionAllowed="1" showAll="0">
      <items count="20">
        <item h="1" x="0"/>
        <item h="1" x="1"/>
        <item h="1" x="2"/>
        <item h="1" x="3"/>
        <item h="1" x="4"/>
        <item h="1" x="5"/>
        <item h="1" x="6"/>
        <item h="1" x="7"/>
        <item h="1" x="8"/>
        <item h="1" x="9"/>
        <item h="1" x="10"/>
        <item h="1" x="11"/>
        <item h="1" x="12"/>
        <item h="1" x="13"/>
        <item h="1" x="14"/>
        <item x="15"/>
        <item h="1" x="16"/>
        <item h="1" x="17"/>
        <item h="1" x="18"/>
        <item t="default"/>
      </items>
    </pivotField>
    <pivotField showAll="0"/>
    <pivotField showAll="0">
      <items count="20">
        <item h="1" x="1"/>
        <item h="1" x="8"/>
        <item h="1" x="5"/>
        <item h="1" x="18"/>
        <item h="1" x="3"/>
        <item h="1" x="11"/>
        <item h="1" x="13"/>
        <item x="16"/>
        <item h="1" x="15"/>
        <item h="1" x="4"/>
        <item h="1" x="2"/>
        <item h="1" x="10"/>
        <item h="1" x="12"/>
        <item h="1" x="14"/>
        <item h="1" x="7"/>
        <item h="1" x="17"/>
        <item h="1" x="9"/>
        <item h="1" x="6"/>
        <item h="1" x="0"/>
        <item t="default"/>
      </items>
    </pivotField>
    <pivotField axis="axisCol" multipleItemSelectionAllowed="1" showAll="0">
      <items count="4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t="default"/>
      </items>
    </pivotField>
    <pivotField showAll="0"/>
    <pivotField showAll="0"/>
    <pivotField showAll="0"/>
    <pivotField showAll="0"/>
    <pivotField showAll="0">
      <items count="7">
        <item x="0"/>
        <item x="1"/>
        <item x="2"/>
        <item x="3"/>
        <item x="4"/>
        <item x="5"/>
        <item t="default"/>
      </items>
    </pivotField>
    <pivotField axis="axisPage" showAll="0">
      <items count="7">
        <item x="0"/>
        <item x="1"/>
        <item x="2"/>
        <item x="3"/>
        <item x="4"/>
        <item x="5"/>
        <item t="default"/>
      </items>
    </pivotField>
    <pivotField axis="axisPage" showAll="0">
      <items count="9">
        <item x="0"/>
        <item x="1"/>
        <item x="2"/>
        <item x="3"/>
        <item x="4"/>
        <item x="5"/>
        <item x="6"/>
        <item x="7"/>
        <item t="default"/>
      </items>
    </pivotField>
    <pivotField axis="axisPage" showAll="0">
      <items count="176">
        <item x="39"/>
        <item x="23"/>
        <item x="0"/>
        <item x="1"/>
        <item x="19"/>
        <item x="12"/>
        <item x="5"/>
        <item x="7"/>
        <item x="6"/>
        <item x="13"/>
        <item x="15"/>
        <item x="21"/>
        <item x="36"/>
        <item x="2"/>
        <item x="14"/>
        <item x="4"/>
        <item x="20"/>
        <item x="24"/>
        <item x="3"/>
        <item x="40"/>
        <item x="55"/>
        <item x="56"/>
        <item x="11"/>
        <item x="46"/>
        <item x="51"/>
        <item x="41"/>
        <item x="32"/>
        <item x="45"/>
        <item x="27"/>
        <item x="16"/>
        <item x="63"/>
        <item x="28"/>
        <item x="38"/>
        <item x="8"/>
        <item x="73"/>
        <item x="35"/>
        <item x="72"/>
        <item x="50"/>
        <item x="31"/>
        <item x="34"/>
        <item x="62"/>
        <item x="33"/>
        <item x="60"/>
        <item x="61"/>
        <item x="10"/>
        <item x="58"/>
        <item x="25"/>
        <item x="30"/>
        <item x="26"/>
        <item x="29"/>
        <item x="68"/>
        <item x="22"/>
        <item x="37"/>
        <item x="18"/>
        <item x="95"/>
        <item x="75"/>
        <item x="76"/>
        <item x="9"/>
        <item x="85"/>
        <item x="57"/>
        <item x="17"/>
        <item x="71"/>
        <item x="59"/>
        <item x="69"/>
        <item x="47"/>
        <item x="70"/>
        <item x="64"/>
        <item x="74"/>
        <item x="44"/>
        <item x="52"/>
        <item x="42"/>
        <item x="78"/>
        <item x="87"/>
        <item x="91"/>
        <item x="82"/>
        <item x="96"/>
        <item x="54"/>
        <item x="49"/>
        <item x="93"/>
        <item x="83"/>
        <item x="84"/>
        <item x="65"/>
        <item x="67"/>
        <item x="77"/>
        <item x="80"/>
        <item x="81"/>
        <item x="92"/>
        <item x="79"/>
        <item x="66"/>
        <item x="106"/>
        <item x="107"/>
        <item x="94"/>
        <item x="53"/>
        <item x="126"/>
        <item x="48"/>
        <item x="101"/>
        <item x="113"/>
        <item x="128"/>
        <item x="43"/>
        <item x="104"/>
        <item x="110"/>
        <item x="90"/>
        <item x="127"/>
        <item x="117"/>
        <item x="125"/>
        <item x="88"/>
        <item x="129"/>
        <item x="119"/>
        <item x="102"/>
        <item x="132"/>
        <item x="143"/>
        <item x="123"/>
        <item x="134"/>
        <item x="124"/>
        <item x="105"/>
        <item x="146"/>
        <item x="145"/>
        <item x="138"/>
        <item x="141"/>
        <item x="142"/>
        <item x="130"/>
        <item x="135"/>
        <item x="140"/>
        <item x="97"/>
        <item x="169"/>
        <item x="144"/>
        <item x="161"/>
        <item x="139"/>
        <item x="167"/>
        <item x="151"/>
        <item x="99"/>
        <item x="89"/>
        <item x="121"/>
        <item x="174"/>
        <item x="171"/>
        <item x="155"/>
        <item x="150"/>
        <item x="86"/>
        <item x="154"/>
        <item x="131"/>
        <item x="103"/>
        <item x="148"/>
        <item x="136"/>
        <item x="160"/>
        <item x="115"/>
        <item x="159"/>
        <item x="98"/>
        <item x="168"/>
        <item x="152"/>
        <item x="153"/>
        <item x="157"/>
        <item x="100"/>
        <item x="173"/>
        <item x="149"/>
        <item x="133"/>
        <item x="170"/>
        <item x="166"/>
        <item x="122"/>
        <item x="120"/>
        <item x="165"/>
        <item x="109"/>
        <item x="118"/>
        <item x="137"/>
        <item x="172"/>
        <item x="116"/>
        <item x="164"/>
        <item x="163"/>
        <item x="147"/>
        <item x="114"/>
        <item x="158"/>
        <item x="162"/>
        <item x="156"/>
        <item x="112"/>
        <item x="111"/>
        <item x="108"/>
        <item t="default"/>
      </items>
    </pivotField>
  </pivotFields>
  <rowItems count="1">
    <i/>
  </rowItems>
  <colFields count="1">
    <field x="3"/>
  </colFields>
  <colItems count="23">
    <i>
      <x v="318"/>
    </i>
    <i>
      <x v="319"/>
    </i>
    <i>
      <x v="320"/>
    </i>
    <i>
      <x v="321"/>
    </i>
    <i>
      <x v="322"/>
    </i>
    <i>
      <x v="323"/>
    </i>
    <i>
      <x v="324"/>
    </i>
    <i>
      <x v="325"/>
    </i>
    <i>
      <x v="326"/>
    </i>
    <i>
      <x v="327"/>
    </i>
    <i>
      <x v="328"/>
    </i>
    <i>
      <x v="329"/>
    </i>
    <i>
      <x v="330"/>
    </i>
    <i>
      <x v="331"/>
    </i>
    <i>
      <x v="332"/>
    </i>
    <i>
      <x v="333"/>
    </i>
    <i>
      <x v="334"/>
    </i>
    <i>
      <x v="335"/>
    </i>
    <i>
      <x v="336"/>
    </i>
    <i>
      <x v="337"/>
    </i>
    <i>
      <x v="338"/>
    </i>
    <i>
      <x v="339"/>
    </i>
    <i>
      <x v="340"/>
    </i>
  </colItems>
  <pageFields count="4">
    <pageField fld="0" hier="-1"/>
    <pageField fld="9" hier="-1"/>
    <pageField fld="10" hier="-1"/>
    <pageField fld="11" hier="-1"/>
  </pageFields>
  <formats count="13">
    <format dxfId="942">
      <pivotArea collapsedLevelsAreSubtotals="1" fieldPosition="0">
        <references count="1">
          <reference field="3" count="25">
            <x v="293"/>
            <x v="294"/>
            <x v="295"/>
            <x v="296"/>
            <x v="297"/>
            <x v="298"/>
            <x v="299"/>
            <x v="300"/>
            <x v="301"/>
            <x v="302"/>
            <x v="303"/>
            <x v="304"/>
            <x v="305"/>
            <x v="306"/>
            <x v="307"/>
            <x v="308"/>
            <x v="309"/>
            <x v="310"/>
            <x v="311"/>
            <x v="312"/>
            <x v="313"/>
            <x v="314"/>
            <x v="315"/>
            <x v="316"/>
            <x v="317"/>
          </reference>
        </references>
      </pivotArea>
    </format>
    <format dxfId="941">
      <pivotArea outline="0" collapsedLevelsAreSubtotals="1" fieldPosition="0"/>
    </format>
    <format dxfId="940">
      <pivotArea outline="0" collapsedLevelsAreSubtotals="1" fieldPosition="0"/>
    </format>
    <format dxfId="939">
      <pivotArea outline="0" collapsedLevelsAreSubtotals="1" fieldPosition="0"/>
    </format>
    <format dxfId="938">
      <pivotArea outline="0" collapsedLevelsAreSubtotals="1" fieldPosition="0"/>
    </format>
    <format dxfId="937">
      <pivotArea type="all" dataOnly="0" outline="0" fieldPosition="0"/>
    </format>
    <format dxfId="936">
      <pivotArea outline="0" collapsedLevelsAreSubtotals="1" fieldPosition="0"/>
    </format>
    <format dxfId="935">
      <pivotArea type="origin" dataOnly="0" labelOnly="1" outline="0" fieldPosition="0"/>
    </format>
    <format dxfId="934">
      <pivotArea field="10" type="button" dataOnly="0" labelOnly="1" outline="0" axis="axisPage" fieldPosition="2"/>
    </format>
    <format dxfId="933">
      <pivotArea type="topRight" dataOnly="0" labelOnly="1" outline="0" fieldPosition="0"/>
    </format>
    <format dxfId="932">
      <pivotArea field="8" type="button" dataOnly="0" labelOnly="1" outline="0"/>
    </format>
    <format dxfId="931">
      <pivotArea dataOnly="0" labelOnly="1" grandRow="1" outline="0" fieldPosition="0"/>
    </format>
    <format dxfId="930">
      <pivotArea dataOnly="0" labelOnly="1" fieldPosition="0">
        <references count="1">
          <reference field="1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ell2" cacheId="2" applyNumberFormats="0" applyBorderFormats="0" applyFontFormats="0" applyPatternFormats="0" applyAlignmentFormats="0" applyWidthHeightFormats="1" dataCaption="Verdier" updatedVersion="6" minRefreshableVersion="3" colGrandTotals="0" itemPrintTitles="1" createdVersion="6" indent="0" outline="1" outlineData="1" multipleFieldFilters="0">
  <location ref="B5:H55" firstHeaderRow="1" firstDataRow="2" firstDataCol="1" rowPageCount="2" colPageCount="1"/>
  <pivotFields count="12">
    <pivotField axis="axisPage" multipleItemSelectionAllowed="1" showAll="0">
      <items count="20">
        <item h="1" x="0"/>
        <item h="1" x="1"/>
        <item h="1" x="2"/>
        <item h="1" x="3"/>
        <item h="1" x="4"/>
        <item h="1" x="5"/>
        <item h="1" x="6"/>
        <item h="1" x="7"/>
        <item h="1" x="8"/>
        <item h="1" x="9"/>
        <item h="1" x="10"/>
        <item h="1" x="11"/>
        <item h="1" x="12"/>
        <item h="1" x="13"/>
        <item x="14"/>
        <item x="15"/>
        <item h="1" x="16"/>
        <item h="1" x="17"/>
        <item h="1" x="18"/>
        <item t="default"/>
      </items>
    </pivotField>
    <pivotField showAll="0"/>
    <pivotField showAll="0">
      <items count="20">
        <item x="1"/>
        <item x="8"/>
        <item x="5"/>
        <item x="18"/>
        <item x="3"/>
        <item x="11"/>
        <item x="13"/>
        <item x="16"/>
        <item x="15"/>
        <item x="4"/>
        <item x="2"/>
        <item x="10"/>
        <item x="12"/>
        <item x="14"/>
        <item x="7"/>
        <item x="17"/>
        <item x="9"/>
        <item x="6"/>
        <item x="0"/>
        <item t="default"/>
      </items>
    </pivotField>
    <pivotField axis="axisRow" showAll="0">
      <items count="4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t="default"/>
      </items>
    </pivotField>
    <pivotField showAll="0"/>
    <pivotField showAll="0"/>
    <pivotField showAll="0"/>
    <pivotField showAll="0"/>
    <pivotField showAll="0">
      <items count="7">
        <item x="0"/>
        <item x="1"/>
        <item x="2"/>
        <item x="3"/>
        <item x="4"/>
        <item x="5"/>
        <item t="default"/>
      </items>
    </pivotField>
    <pivotField axis="axisCol" showAll="0">
      <items count="7">
        <item x="0"/>
        <item x="1"/>
        <item x="2"/>
        <item x="3"/>
        <item x="4"/>
        <item x="5"/>
        <item t="default"/>
      </items>
    </pivotField>
    <pivotField axis="axisPage" multipleItemSelectionAllowed="1" showAll="0">
      <items count="9">
        <item h="1" x="0"/>
        <item h="1" x="1"/>
        <item h="1" x="2"/>
        <item h="1" x="3"/>
        <item h="1" x="4"/>
        <item h="1" x="5"/>
        <item h="1" x="6"/>
        <item x="7"/>
        <item t="default"/>
      </items>
    </pivotField>
    <pivotField dataField="1" showAll="0"/>
  </pivotFields>
  <rowFields count="1">
    <field x="3"/>
  </rowFields>
  <rowItems count="49">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t="grand">
      <x/>
    </i>
  </rowItems>
  <colFields count="1">
    <field x="9"/>
  </colFields>
  <colItems count="6">
    <i>
      <x/>
    </i>
    <i>
      <x v="1"/>
    </i>
    <i>
      <x v="2"/>
    </i>
    <i>
      <x v="3"/>
    </i>
    <i>
      <x v="4"/>
    </i>
    <i>
      <x v="5"/>
    </i>
  </colItems>
  <pageFields count="2">
    <pageField fld="0" hier="-1"/>
    <pageField fld="10" hier="-1"/>
  </pageFields>
  <dataFields count="1">
    <dataField name="Summer av antall" fld="11" showDataAs="percentOfRow" baseField="3" baseItem="293" numFmtId="9"/>
  </dataFields>
  <formats count="13">
    <format dxfId="851">
      <pivotArea collapsedLevelsAreSubtotals="1" fieldPosition="0">
        <references count="1">
          <reference field="3" count="25">
            <x v="293"/>
            <x v="294"/>
            <x v="295"/>
            <x v="296"/>
            <x v="297"/>
            <x v="298"/>
            <x v="299"/>
            <x v="300"/>
            <x v="301"/>
            <x v="302"/>
            <x v="303"/>
            <x v="304"/>
            <x v="305"/>
            <x v="306"/>
            <x v="307"/>
            <x v="308"/>
            <x v="309"/>
            <x v="310"/>
            <x v="311"/>
            <x v="312"/>
            <x v="313"/>
            <x v="314"/>
            <x v="315"/>
            <x v="316"/>
            <x v="317"/>
          </reference>
        </references>
      </pivotArea>
    </format>
    <format dxfId="850">
      <pivotArea outline="0" collapsedLevelsAreSubtotals="1" fieldPosition="0"/>
    </format>
    <format dxfId="849">
      <pivotArea outline="0" collapsedLevelsAreSubtotals="1" fieldPosition="0"/>
    </format>
    <format dxfId="848">
      <pivotArea outline="0" collapsedLevelsAreSubtotals="1" fieldPosition="0"/>
    </format>
    <format dxfId="847">
      <pivotArea outline="0" collapsedLevelsAreSubtotals="1" fieldPosition="0"/>
    </format>
    <format dxfId="846">
      <pivotArea type="all" dataOnly="0" outline="0" fieldPosition="0"/>
    </format>
    <format dxfId="845">
      <pivotArea outline="0" collapsedLevelsAreSubtotals="1" fieldPosition="0"/>
    </format>
    <format dxfId="844">
      <pivotArea type="origin" dataOnly="0" labelOnly="1" outline="0" fieldPosition="0"/>
    </format>
    <format dxfId="843">
      <pivotArea field="8" type="button" dataOnly="0" labelOnly="1" outline="0"/>
    </format>
    <format dxfId="842">
      <pivotArea type="topRight" dataOnly="0" labelOnly="1" outline="0" fieldPosition="0"/>
    </format>
    <format dxfId="841">
      <pivotArea field="3" type="button" dataOnly="0" labelOnly="1" outline="0" axis="axisRow" fieldPosition="0"/>
    </format>
    <format dxfId="840">
      <pivotArea dataOnly="0" labelOnly="1" fieldPosition="0">
        <references count="1">
          <reference field="3" count="23">
            <x v="318"/>
            <x v="319"/>
            <x v="320"/>
            <x v="321"/>
            <x v="322"/>
            <x v="323"/>
            <x v="324"/>
            <x v="325"/>
            <x v="326"/>
            <x v="327"/>
            <x v="328"/>
            <x v="329"/>
            <x v="330"/>
            <x v="331"/>
            <x v="332"/>
            <x v="333"/>
            <x v="334"/>
            <x v="335"/>
            <x v="336"/>
            <x v="337"/>
            <x v="338"/>
            <x v="339"/>
            <x v="340"/>
          </reference>
        </references>
      </pivotArea>
    </format>
    <format dxfId="839">
      <pivotArea dataOnly="0" labelOnly="1" grandRow="1" outline="0" fieldPosition="0"/>
    </format>
  </formats>
  <conditionalFormats count="2">
    <conditionalFormat priority="7">
      <pivotAreas count="1">
        <pivotArea type="data" collapsedLevelsAreSubtotals="1" fieldPosition="0">
          <references count="2">
            <reference field="4294967294" count="1" selected="0">
              <x v="0"/>
            </reference>
            <reference field="3" count="25">
              <x v="293"/>
              <x v="294"/>
              <x v="295"/>
              <x v="296"/>
              <x v="297"/>
              <x v="298"/>
              <x v="299"/>
              <x v="300"/>
              <x v="301"/>
              <x v="302"/>
              <x v="303"/>
              <x v="304"/>
              <x v="305"/>
              <x v="306"/>
              <x v="307"/>
              <x v="308"/>
              <x v="309"/>
              <x v="310"/>
              <x v="311"/>
              <x v="312"/>
              <x v="313"/>
              <x v="314"/>
              <x v="315"/>
              <x v="316"/>
              <x v="317"/>
            </reference>
          </references>
        </pivotArea>
      </pivotAreas>
    </conditionalFormat>
    <conditionalFormat priority="4">
      <pivotAreas count="1">
        <pivotArea type="data" collapsedLevelsAreSubtotals="1" fieldPosition="0">
          <references count="2">
            <reference field="4294967294" count="1" selected="0">
              <x v="0"/>
            </reference>
            <reference field="10" count="8">
              <x v="0"/>
              <x v="1"/>
              <x v="2"/>
              <x v="3"/>
              <x v="4"/>
              <x v="5"/>
              <x v="6"/>
              <x v="7"/>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ell4" cacheId="2" applyNumberFormats="0" applyBorderFormats="0" applyFontFormats="0" applyPatternFormats="0" applyAlignmentFormats="0" applyWidthHeightFormats="1" dataCaption="Verdier" updatedVersion="6" minRefreshableVersion="3" rowGrandTotals="0" itemPrintTitles="1" createdVersion="6" indent="0" outline="1" outlineData="1" multipleFieldFilters="0">
  <location ref="K5:R54" firstHeaderRow="1" firstDataRow="2" firstDataCol="1" rowPageCount="2" colPageCount="1"/>
  <pivotFields count="12">
    <pivotField axis="axisPage" multipleItemSelectionAllowed="1" showAll="0">
      <items count="20">
        <item h="1" x="0"/>
        <item h="1" x="1"/>
        <item h="1" x="2"/>
        <item h="1" x="3"/>
        <item h="1" x="4"/>
        <item h="1" x="5"/>
        <item h="1" x="6"/>
        <item h="1" x="7"/>
        <item h="1" x="8"/>
        <item h="1" x="9"/>
        <item h="1" x="10"/>
        <item h="1" x="11"/>
        <item h="1" x="12"/>
        <item h="1" x="13"/>
        <item x="14"/>
        <item x="15"/>
        <item h="1" x="16"/>
        <item h="1" x="17"/>
        <item h="1" x="18"/>
        <item t="default"/>
      </items>
    </pivotField>
    <pivotField showAll="0"/>
    <pivotField showAll="0">
      <items count="20">
        <item x="1"/>
        <item x="8"/>
        <item x="5"/>
        <item x="18"/>
        <item x="3"/>
        <item x="11"/>
        <item x="13"/>
        <item x="16"/>
        <item x="15"/>
        <item x="4"/>
        <item x="2"/>
        <item x="10"/>
        <item x="12"/>
        <item x="14"/>
        <item x="7"/>
        <item x="17"/>
        <item x="9"/>
        <item x="6"/>
        <item x="0"/>
        <item t="default"/>
      </items>
    </pivotField>
    <pivotField axis="axisRow" showAll="0">
      <items count="4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t="default"/>
      </items>
    </pivotField>
    <pivotField showAll="0"/>
    <pivotField showAll="0"/>
    <pivotField showAll="0"/>
    <pivotField showAll="0"/>
    <pivotField showAll="0">
      <items count="7">
        <item x="0"/>
        <item x="1"/>
        <item x="2"/>
        <item x="3"/>
        <item x="4"/>
        <item x="5"/>
        <item t="default"/>
      </items>
    </pivotField>
    <pivotField axis="axisCol" showAll="0">
      <items count="7">
        <item x="0"/>
        <item x="1"/>
        <item x="2"/>
        <item x="3"/>
        <item x="4"/>
        <item x="5"/>
        <item t="default"/>
      </items>
    </pivotField>
    <pivotField axis="axisPage" multipleItemSelectionAllowed="1" showAll="0">
      <items count="9">
        <item h="1" x="0"/>
        <item h="1" x="1"/>
        <item h="1" x="2"/>
        <item h="1" x="3"/>
        <item h="1" x="4"/>
        <item h="1" x="5"/>
        <item h="1" x="6"/>
        <item x="7"/>
        <item t="default"/>
      </items>
    </pivotField>
    <pivotField dataField="1" showAll="0"/>
  </pivotFields>
  <rowFields count="1">
    <field x="3"/>
  </rowFields>
  <rowItems count="48">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rowItems>
  <colFields count="1">
    <field x="9"/>
  </colFields>
  <colItems count="7">
    <i>
      <x/>
    </i>
    <i>
      <x v="1"/>
    </i>
    <i>
      <x v="2"/>
    </i>
    <i>
      <x v="3"/>
    </i>
    <i>
      <x v="4"/>
    </i>
    <i>
      <x v="5"/>
    </i>
    <i t="grand">
      <x/>
    </i>
  </colItems>
  <pageFields count="2">
    <pageField fld="0" hier="-1"/>
    <pageField fld="10" hier="-1"/>
  </pageFields>
  <dataFields count="1">
    <dataField name="Summer av antall" fld="11" baseField="3" baseItem="293" numFmtId="164"/>
  </dataFields>
  <formats count="18">
    <format dxfId="869">
      <pivotArea collapsedLevelsAreSubtotals="1" fieldPosition="0">
        <references count="1">
          <reference field="3" count="25">
            <x v="293"/>
            <x v="294"/>
            <x v="295"/>
            <x v="296"/>
            <x v="297"/>
            <x v="298"/>
            <x v="299"/>
            <x v="300"/>
            <x v="301"/>
            <x v="302"/>
            <x v="303"/>
            <x v="304"/>
            <x v="305"/>
            <x v="306"/>
            <x v="307"/>
            <x v="308"/>
            <x v="309"/>
            <x v="310"/>
            <x v="311"/>
            <x v="312"/>
            <x v="313"/>
            <x v="314"/>
            <x v="315"/>
            <x v="316"/>
            <x v="317"/>
          </reference>
        </references>
      </pivotArea>
    </format>
    <format dxfId="868">
      <pivotArea outline="0" collapsedLevelsAreSubtotals="1" fieldPosition="0"/>
    </format>
    <format dxfId="867">
      <pivotArea outline="0" collapsedLevelsAreSubtotals="1" fieldPosition="0"/>
    </format>
    <format dxfId="866">
      <pivotArea outline="0" collapsedLevelsAreSubtotals="1" fieldPosition="0"/>
    </format>
    <format dxfId="865">
      <pivotArea outline="0" collapsedLevelsAreSubtotals="1" fieldPosition="0"/>
    </format>
    <format dxfId="864">
      <pivotArea outline="0" fieldPosition="0">
        <references count="1">
          <reference field="4294967294" count="1">
            <x v="0"/>
          </reference>
        </references>
      </pivotArea>
    </format>
    <format dxfId="863">
      <pivotArea outline="0" collapsedLevelsAreSubtotals="1" fieldPosition="0"/>
    </format>
    <format dxfId="862">
      <pivotArea outline="0" collapsedLevelsAreSubtotals="1" fieldPosition="0"/>
    </format>
    <format dxfId="861">
      <pivotArea outline="0" collapsedLevelsAreSubtotals="1" fieldPosition="0"/>
    </format>
    <format dxfId="860">
      <pivotArea type="all" dataOnly="0" outline="0" fieldPosition="0"/>
    </format>
    <format dxfId="859">
      <pivotArea outline="0" collapsedLevelsAreSubtotals="1" fieldPosition="0"/>
    </format>
    <format dxfId="858">
      <pivotArea type="origin" dataOnly="0" labelOnly="1" outline="0" fieldPosition="0"/>
    </format>
    <format dxfId="857">
      <pivotArea field="8" type="button" dataOnly="0" labelOnly="1" outline="0"/>
    </format>
    <format dxfId="856">
      <pivotArea type="topRight" dataOnly="0" labelOnly="1" outline="0" fieldPosition="0"/>
    </format>
    <format dxfId="855">
      <pivotArea field="3" type="button" dataOnly="0" labelOnly="1" outline="0" axis="axisRow" fieldPosition="0"/>
    </format>
    <format dxfId="854">
      <pivotArea dataOnly="0" labelOnly="1" fieldPosition="0">
        <references count="1">
          <reference field="3" count="23">
            <x v="318"/>
            <x v="319"/>
            <x v="320"/>
            <x v="321"/>
            <x v="322"/>
            <x v="323"/>
            <x v="324"/>
            <x v="325"/>
            <x v="326"/>
            <x v="327"/>
            <x v="328"/>
            <x v="329"/>
            <x v="330"/>
            <x v="331"/>
            <x v="332"/>
            <x v="333"/>
            <x v="334"/>
            <x v="335"/>
            <x v="336"/>
            <x v="337"/>
            <x v="338"/>
            <x v="339"/>
            <x v="340"/>
          </reference>
        </references>
      </pivotArea>
    </format>
    <format dxfId="853">
      <pivotArea dataOnly="0" labelOnly="1" grandRow="1" outline="0" fieldPosition="0"/>
    </format>
    <format dxfId="852">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bell1" cacheId="2" applyNumberFormats="0" applyBorderFormats="0" applyFontFormats="0" applyPatternFormats="0" applyAlignmentFormats="0" applyWidthHeightFormats="1" dataCaption="Verdier" updatedVersion="6" minRefreshableVersion="3" rowGrandTotals="0" colGrandTotals="0" itemPrintTitles="1" createdVersion="6" indent="0" outline="1" outlineData="1" multipleFieldFilters="0">
  <location ref="T15:V17" firstHeaderRow="1" firstDataRow="2" firstDataCol="1" rowPageCount="3" colPageCount="1"/>
  <pivotFields count="12">
    <pivotField axis="axisCol" multipleItemSelectionAllowed="1" showAll="0">
      <items count="20">
        <item h="1" x="0"/>
        <item h="1" x="1"/>
        <item h="1" x="2"/>
        <item h="1" x="3"/>
        <item h="1" x="4"/>
        <item h="1" x="5"/>
        <item h="1" x="6"/>
        <item h="1" x="7"/>
        <item h="1" x="8"/>
        <item h="1" x="9"/>
        <item h="1" x="10"/>
        <item h="1" x="11"/>
        <item h="1" x="12"/>
        <item h="1" x="13"/>
        <item x="14"/>
        <item x="15"/>
        <item h="1" x="16"/>
        <item h="1" x="17"/>
        <item h="1" x="18"/>
        <item t="default"/>
      </items>
    </pivotField>
    <pivotField showAll="0"/>
    <pivotField showAll="0">
      <items count="20">
        <item x="1"/>
        <item x="8"/>
        <item x="5"/>
        <item x="18"/>
        <item x="3"/>
        <item x="11"/>
        <item x="13"/>
        <item x="16"/>
        <item x="15"/>
        <item x="4"/>
        <item x="2"/>
        <item x="10"/>
        <item x="12"/>
        <item x="14"/>
        <item x="7"/>
        <item x="17"/>
        <item x="9"/>
        <item x="6"/>
        <item x="0"/>
        <item t="default"/>
      </items>
    </pivotField>
    <pivotField axis="axisPage" showAll="0">
      <items count="4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t="default"/>
      </items>
    </pivotField>
    <pivotField showAll="0"/>
    <pivotField showAll="0"/>
    <pivotField showAll="0"/>
    <pivotField showAll="0"/>
    <pivotField showAll="0">
      <items count="7">
        <item x="0"/>
        <item x="1"/>
        <item x="2"/>
        <item x="3"/>
        <item x="4"/>
        <item x="5"/>
        <item t="default"/>
      </items>
    </pivotField>
    <pivotField axis="axisPage" showAll="0">
      <items count="7">
        <item x="0"/>
        <item x="1"/>
        <item x="2"/>
        <item x="3"/>
        <item x="4"/>
        <item x="5"/>
        <item t="default"/>
      </items>
    </pivotField>
    <pivotField axis="axisPage" multipleItemSelectionAllowed="1" showAll="0">
      <items count="9">
        <item h="1" x="0"/>
        <item h="1" x="1"/>
        <item h="1" x="2"/>
        <item h="1" x="3"/>
        <item h="1" x="4"/>
        <item h="1" x="5"/>
        <item h="1" x="6"/>
        <item x="7"/>
        <item t="default"/>
      </items>
    </pivotField>
    <pivotField dataField="1" showAll="0"/>
  </pivotFields>
  <rowItems count="1">
    <i/>
  </rowItems>
  <colFields count="1">
    <field x="0"/>
  </colFields>
  <colItems count="2">
    <i>
      <x v="14"/>
    </i>
    <i>
      <x v="15"/>
    </i>
  </colItems>
  <pageFields count="3">
    <pageField fld="10" hier="-1"/>
    <pageField fld="9" hier="-1"/>
    <pageField fld="3" hier="-1"/>
  </pageFields>
  <dataFields count="1">
    <dataField name="Summer av antall" fld="11" baseField="3" baseItem="293" numFmtId="164"/>
  </dataFields>
  <formats count="18">
    <format dxfId="887">
      <pivotArea collapsedLevelsAreSubtotals="1" fieldPosition="0">
        <references count="1">
          <reference field="3" count="25">
            <x v="293"/>
            <x v="294"/>
            <x v="295"/>
            <x v="296"/>
            <x v="297"/>
            <x v="298"/>
            <x v="299"/>
            <x v="300"/>
            <x v="301"/>
            <x v="302"/>
            <x v="303"/>
            <x v="304"/>
            <x v="305"/>
            <x v="306"/>
            <x v="307"/>
            <x v="308"/>
            <x v="309"/>
            <x v="310"/>
            <x v="311"/>
            <x v="312"/>
            <x v="313"/>
            <x v="314"/>
            <x v="315"/>
            <x v="316"/>
            <x v="317"/>
          </reference>
        </references>
      </pivotArea>
    </format>
    <format dxfId="886">
      <pivotArea outline="0" collapsedLevelsAreSubtotals="1" fieldPosition="0"/>
    </format>
    <format dxfId="885">
      <pivotArea outline="0" collapsedLevelsAreSubtotals="1" fieldPosition="0"/>
    </format>
    <format dxfId="884">
      <pivotArea outline="0" collapsedLevelsAreSubtotals="1" fieldPosition="0"/>
    </format>
    <format dxfId="883">
      <pivotArea outline="0" collapsedLevelsAreSubtotals="1" fieldPosition="0"/>
    </format>
    <format dxfId="882">
      <pivotArea outline="0" fieldPosition="0">
        <references count="1">
          <reference field="4294967294" count="1">
            <x v="0"/>
          </reference>
        </references>
      </pivotArea>
    </format>
    <format dxfId="881">
      <pivotArea outline="0" collapsedLevelsAreSubtotals="1" fieldPosition="0"/>
    </format>
    <format dxfId="880">
      <pivotArea outline="0" collapsedLevelsAreSubtotals="1" fieldPosition="0"/>
    </format>
    <format dxfId="879">
      <pivotArea outline="0" collapsedLevelsAreSubtotals="1" fieldPosition="0"/>
    </format>
    <format dxfId="878">
      <pivotArea type="all" dataOnly="0" outline="0" fieldPosition="0"/>
    </format>
    <format dxfId="877">
      <pivotArea outline="0" collapsedLevelsAreSubtotals="1" fieldPosition="0"/>
    </format>
    <format dxfId="876">
      <pivotArea type="origin" dataOnly="0" labelOnly="1" outline="0" fieldPosition="0"/>
    </format>
    <format dxfId="875">
      <pivotArea field="8" type="button" dataOnly="0" labelOnly="1" outline="0"/>
    </format>
    <format dxfId="874">
      <pivotArea type="topRight" dataOnly="0" labelOnly="1" outline="0" fieldPosition="0"/>
    </format>
    <format dxfId="873">
      <pivotArea field="3" type="button" dataOnly="0" labelOnly="1" outline="0" axis="axisPage" fieldPosition="2"/>
    </format>
    <format dxfId="872">
      <pivotArea dataOnly="0" labelOnly="1" fieldPosition="0">
        <references count="1">
          <reference field="3" count="23">
            <x v="318"/>
            <x v="319"/>
            <x v="320"/>
            <x v="321"/>
            <x v="322"/>
            <x v="323"/>
            <x v="324"/>
            <x v="325"/>
            <x v="326"/>
            <x v="327"/>
            <x v="328"/>
            <x v="329"/>
            <x v="330"/>
            <x v="331"/>
            <x v="332"/>
            <x v="333"/>
            <x v="334"/>
            <x v="335"/>
            <x v="336"/>
            <x v="337"/>
            <x v="338"/>
            <x v="339"/>
            <x v="340"/>
          </reference>
        </references>
      </pivotArea>
    </format>
    <format dxfId="871">
      <pivotArea dataOnly="0" labelOnly="1" grandRow="1" outline="0" fieldPosition="0"/>
    </format>
    <format dxfId="87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Pivottabell9" cacheId="2" applyNumberFormats="0" applyBorderFormats="0" applyFontFormats="0" applyPatternFormats="0" applyAlignmentFormats="0" applyWidthHeightFormats="1" dataCaption="Verdier" updatedVersion="6" minRefreshableVersion="3" useAutoFormatting="1" itemPrintTitles="1" createdVersion="6" indent="0" outline="1" outlineData="1" multipleFieldFilters="0">
  <location ref="J5:Q43" firstHeaderRow="1" firstDataRow="2" firstDataCol="1" rowPageCount="2" colPageCount="1"/>
  <pivotFields count="12">
    <pivotField axis="axisPage" showAll="0">
      <items count="20">
        <item x="0"/>
        <item x="1"/>
        <item x="2"/>
        <item x="3"/>
        <item x="4"/>
        <item x="5"/>
        <item x="6"/>
        <item x="7"/>
        <item x="8"/>
        <item x="9"/>
        <item x="10"/>
        <item x="11"/>
        <item x="12"/>
        <item x="13"/>
        <item x="14"/>
        <item x="15"/>
        <item x="16"/>
        <item x="17"/>
        <item x="18"/>
        <item t="default"/>
      </items>
    </pivotField>
    <pivotField showAll="0"/>
    <pivotField showAll="0"/>
    <pivotField axis="axisRow" showAll="0" sortType="descending">
      <items count="4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t="default"/>
      </items>
      <autoSortScope>
        <pivotArea dataOnly="0" outline="0" fieldPosition="0">
          <references count="2">
            <reference field="4294967294" count="1" selected="0">
              <x v="0"/>
            </reference>
            <reference field="8" count="1" selected="0">
              <x v="4"/>
            </reference>
          </references>
        </pivotArea>
      </autoSortScope>
    </pivotField>
    <pivotField showAll="0"/>
    <pivotField showAll="0"/>
    <pivotField showAll="0"/>
    <pivotField showAll="0"/>
    <pivotField axis="axisCol" showAll="0">
      <items count="7">
        <item x="0"/>
        <item x="1"/>
        <item x="2"/>
        <item x="3"/>
        <item x="4"/>
        <item x="5"/>
        <item t="default"/>
      </items>
    </pivotField>
    <pivotField showAll="0"/>
    <pivotField axis="axisPage" showAll="0">
      <items count="9">
        <item x="0"/>
        <item x="1"/>
        <item x="2"/>
        <item x="3"/>
        <item x="4"/>
        <item x="5"/>
        <item x="6"/>
        <item x="7"/>
        <item t="default"/>
      </items>
    </pivotField>
    <pivotField dataField="1" showAll="0"/>
  </pivotFields>
  <rowFields count="1">
    <field x="3"/>
  </rowFields>
  <rowItems count="37">
    <i>
      <x v="262"/>
    </i>
    <i>
      <x v="282"/>
    </i>
    <i>
      <x v="277"/>
    </i>
    <i>
      <x v="284"/>
    </i>
    <i>
      <x v="266"/>
    </i>
    <i>
      <x v="258"/>
    </i>
    <i>
      <x v="292"/>
    </i>
    <i>
      <x v="257"/>
    </i>
    <i>
      <x v="260"/>
    </i>
    <i>
      <x v="288"/>
    </i>
    <i>
      <x v="285"/>
    </i>
    <i>
      <x v="291"/>
    </i>
    <i>
      <x v="274"/>
    </i>
    <i>
      <x v="275"/>
    </i>
    <i>
      <x v="265"/>
    </i>
    <i>
      <x v="289"/>
    </i>
    <i>
      <x v="287"/>
    </i>
    <i>
      <x v="268"/>
    </i>
    <i>
      <x v="286"/>
    </i>
    <i>
      <x v="276"/>
    </i>
    <i>
      <x v="290"/>
    </i>
    <i>
      <x v="279"/>
    </i>
    <i>
      <x v="278"/>
    </i>
    <i>
      <x v="269"/>
    </i>
    <i>
      <x v="273"/>
    </i>
    <i>
      <x v="283"/>
    </i>
    <i>
      <x v="259"/>
    </i>
    <i>
      <x v="271"/>
    </i>
    <i>
      <x v="281"/>
    </i>
    <i>
      <x v="267"/>
    </i>
    <i>
      <x v="263"/>
    </i>
    <i>
      <x v="270"/>
    </i>
    <i>
      <x v="261"/>
    </i>
    <i>
      <x v="280"/>
    </i>
    <i>
      <x v="264"/>
    </i>
    <i>
      <x v="272"/>
    </i>
    <i t="grand">
      <x/>
    </i>
  </rowItems>
  <colFields count="1">
    <field x="8"/>
  </colFields>
  <colItems count="7">
    <i>
      <x/>
    </i>
    <i>
      <x v="1"/>
    </i>
    <i>
      <x v="2"/>
    </i>
    <i>
      <x v="3"/>
    </i>
    <i>
      <x v="4"/>
    </i>
    <i>
      <x v="5"/>
    </i>
    <i t="grand">
      <x/>
    </i>
  </colItems>
  <pageFields count="2">
    <pageField fld="10" item="7" hier="-1"/>
    <pageField fld="0" item="13" hier="-1"/>
  </pageFields>
  <dataFields count="1">
    <dataField name="Summer av antall" fld="11" baseField="8" baseItem="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ell8" cacheId="2" applyNumberFormats="0" applyBorderFormats="0" applyFontFormats="0" applyPatternFormats="0" applyAlignmentFormats="0" applyWidthHeightFormats="1" dataCaption="Verdier" updatedVersion="6" minRefreshableVersion="3" useAutoFormatting="1" itemPrintTitles="1" createdVersion="6" indent="0" outline="1" outlineData="1" multipleFieldFilters="0">
  <location ref="A5:H43" firstHeaderRow="1" firstDataRow="2" firstDataCol="1" rowPageCount="2" colPageCount="1"/>
  <pivotFields count="12">
    <pivotField axis="axisPage" showAll="0">
      <items count="20">
        <item x="0"/>
        <item x="1"/>
        <item x="2"/>
        <item x="3"/>
        <item x="4"/>
        <item x="5"/>
        <item x="6"/>
        <item x="7"/>
        <item x="8"/>
        <item x="9"/>
        <item x="10"/>
        <item x="11"/>
        <item x="12"/>
        <item x="13"/>
        <item x="14"/>
        <item x="15"/>
        <item x="16"/>
        <item x="17"/>
        <item x="18"/>
        <item t="default"/>
      </items>
    </pivotField>
    <pivotField showAll="0"/>
    <pivotField showAll="0"/>
    <pivotField axis="axisRow" showAll="0" sortType="descending">
      <items count="4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t="default"/>
      </items>
      <autoSortScope>
        <pivotArea dataOnly="0" outline="0" fieldPosition="0">
          <references count="2">
            <reference field="4294967294" count="1" selected="0">
              <x v="0"/>
            </reference>
            <reference field="8" count="1" selected="0">
              <x v="5"/>
            </reference>
          </references>
        </pivotArea>
      </autoSortScope>
    </pivotField>
    <pivotField showAll="0"/>
    <pivotField showAll="0"/>
    <pivotField showAll="0"/>
    <pivotField showAll="0"/>
    <pivotField axis="axisCol" showAll="0">
      <items count="7">
        <item x="0"/>
        <item x="1"/>
        <item x="2"/>
        <item x="3"/>
        <item x="4"/>
        <item x="5"/>
        <item t="default"/>
      </items>
    </pivotField>
    <pivotField showAll="0"/>
    <pivotField axis="axisPage" showAll="0">
      <items count="9">
        <item x="0"/>
        <item x="1"/>
        <item x="2"/>
        <item x="3"/>
        <item x="4"/>
        <item x="5"/>
        <item x="6"/>
        <item x="7"/>
        <item t="default"/>
      </items>
    </pivotField>
    <pivotField dataField="1" showAll="0"/>
  </pivotFields>
  <rowFields count="1">
    <field x="3"/>
  </rowFields>
  <rowItems count="37">
    <i>
      <x v="257"/>
    </i>
    <i>
      <x v="277"/>
    </i>
    <i>
      <x v="284"/>
    </i>
    <i>
      <x v="282"/>
    </i>
    <i>
      <x v="262"/>
    </i>
    <i>
      <x v="292"/>
    </i>
    <i>
      <x v="288"/>
    </i>
    <i>
      <x v="266"/>
    </i>
    <i>
      <x v="260"/>
    </i>
    <i>
      <x v="265"/>
    </i>
    <i>
      <x v="291"/>
    </i>
    <i>
      <x v="268"/>
    </i>
    <i>
      <x v="275"/>
    </i>
    <i>
      <x v="287"/>
    </i>
    <i>
      <x v="286"/>
    </i>
    <i>
      <x v="285"/>
    </i>
    <i>
      <x v="278"/>
    </i>
    <i>
      <x v="289"/>
    </i>
    <i>
      <x v="259"/>
    </i>
    <i>
      <x v="290"/>
    </i>
    <i>
      <x v="274"/>
    </i>
    <i>
      <x v="264"/>
    </i>
    <i>
      <x v="283"/>
    </i>
    <i>
      <x v="276"/>
    </i>
    <i>
      <x v="263"/>
    </i>
    <i>
      <x v="269"/>
    </i>
    <i>
      <x v="279"/>
    </i>
    <i>
      <x v="258"/>
    </i>
    <i>
      <x v="280"/>
    </i>
    <i>
      <x v="271"/>
    </i>
    <i>
      <x v="261"/>
    </i>
    <i>
      <x v="267"/>
    </i>
    <i>
      <x v="272"/>
    </i>
    <i>
      <x v="281"/>
    </i>
    <i>
      <x v="270"/>
    </i>
    <i>
      <x v="273"/>
    </i>
    <i t="grand">
      <x/>
    </i>
  </rowItems>
  <colFields count="1">
    <field x="8"/>
  </colFields>
  <colItems count="7">
    <i>
      <x/>
    </i>
    <i>
      <x v="1"/>
    </i>
    <i>
      <x v="2"/>
    </i>
    <i>
      <x v="3"/>
    </i>
    <i>
      <x v="4"/>
    </i>
    <i>
      <x v="5"/>
    </i>
    <i t="grand">
      <x/>
    </i>
  </colItems>
  <pageFields count="2">
    <pageField fld="10" item="7" hier="-1"/>
    <pageField fld="0" item="13" hier="-1"/>
  </pageFields>
  <dataFields count="1">
    <dataField name="Summer av antall" fld="11" baseField="8" baseItem="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ell11" cacheId="0" applyNumberFormats="0" applyBorderFormats="0" applyFontFormats="0" applyPatternFormats="0" applyAlignmentFormats="0" applyWidthHeightFormats="1" dataCaption="Verdier" updatedVersion="6" minRefreshableVersion="3" itemPrintTitles="1" createdVersion="6" indent="0" outline="1" outlineData="1" multipleFieldFilters="0" chartFormat="1">
  <location ref="A4:D29" firstHeaderRow="1" firstDataRow="2" firstDataCol="1" rowPageCount="2" colPageCount="1"/>
  <pivotFields count="8">
    <pivotField showAll="0"/>
    <pivotField axis="axisPage" showAll="0">
      <items count="20">
        <item x="1"/>
        <item x="8"/>
        <item x="5"/>
        <item x="18"/>
        <item x="3"/>
        <item x="11"/>
        <item x="13"/>
        <item x="16"/>
        <item x="15"/>
        <item x="4"/>
        <item x="2"/>
        <item x="10"/>
        <item x="12"/>
        <item x="14"/>
        <item x="7"/>
        <item x="17"/>
        <item x="9"/>
        <item x="6"/>
        <item x="0"/>
        <item t="default"/>
      </items>
    </pivotField>
    <pivotField showAll="0"/>
    <pivotField showAll="0"/>
    <pivotField axis="axisRow" showAll="0" sortType="ascending">
      <items count="432">
        <item x="299"/>
        <item x="349"/>
        <item x="413"/>
        <item x="60"/>
        <item x="119"/>
        <item x="383"/>
        <item x="5"/>
        <item x="144"/>
        <item x="25"/>
        <item x="10"/>
        <item x="244"/>
        <item x="220"/>
        <item x="166"/>
        <item x="281"/>
        <item x="292"/>
        <item x="240"/>
        <item x="26"/>
        <item x="217"/>
        <item x="228"/>
        <item x="284"/>
        <item x="237"/>
        <item x="373"/>
        <item x="401"/>
        <item x="128"/>
        <item x="392"/>
        <item x="363"/>
        <item x="399"/>
        <item x="198"/>
        <item x="423"/>
        <item x="343"/>
        <item x="150"/>
        <item x="178"/>
        <item x="301"/>
        <item x="341"/>
        <item x="193"/>
        <item x="250"/>
        <item x="345"/>
        <item x="154"/>
        <item x="156"/>
        <item x="24"/>
        <item x="380"/>
        <item x="132"/>
        <item x="201"/>
        <item x="426"/>
        <item x="65"/>
        <item x="89"/>
        <item x="130"/>
        <item x="396"/>
        <item x="354"/>
        <item x="253"/>
        <item x="283"/>
        <item x="209"/>
        <item x="11"/>
        <item x="48"/>
        <item x="37"/>
        <item x="172"/>
        <item x="52"/>
        <item x="30"/>
        <item x="57"/>
        <item x="199"/>
        <item x="84"/>
        <item x="372"/>
        <item x="153"/>
        <item x="159"/>
        <item x="365"/>
        <item x="229"/>
        <item x="28"/>
        <item x="190"/>
        <item x="203"/>
        <item x="245"/>
        <item x="219"/>
        <item x="376"/>
        <item x="336"/>
        <item x="160"/>
        <item x="107"/>
        <item x="231"/>
        <item x="93"/>
        <item x="61"/>
        <item x="185"/>
        <item x="335"/>
        <item x="3"/>
        <item x="21"/>
        <item x="148"/>
        <item x="322"/>
        <item x="282"/>
        <item x="297"/>
        <item x="214"/>
        <item x="139"/>
        <item x="248"/>
        <item x="422"/>
        <item x="246"/>
        <item x="75"/>
        <item x="362"/>
        <item x="274"/>
        <item x="285"/>
        <item x="34"/>
        <item x="145"/>
        <item x="182"/>
        <item x="64"/>
        <item x="255"/>
        <item x="95"/>
        <item x="80"/>
        <item x="352"/>
        <item x="211"/>
        <item x="390"/>
        <item x="143"/>
        <item x="332"/>
        <item x="49"/>
        <item x="232"/>
        <item x="379"/>
        <item x="0"/>
        <item x="290"/>
        <item x="42"/>
        <item x="368"/>
        <item x="411"/>
        <item x="275"/>
        <item x="264"/>
        <item x="386"/>
        <item x="415"/>
        <item x="353"/>
        <item x="175"/>
        <item x="294"/>
        <item x="356"/>
        <item x="96"/>
        <item x="262"/>
        <item x="348"/>
        <item x="296"/>
        <item x="135"/>
        <item x="187"/>
        <item x="17"/>
        <item x="117"/>
        <item x="98"/>
        <item x="92"/>
        <item x="111"/>
        <item x="310"/>
        <item x="254"/>
        <item x="110"/>
        <item x="39"/>
        <item x="106"/>
        <item x="4"/>
        <item x="234"/>
        <item x="169"/>
        <item x="235"/>
        <item x="333"/>
        <item x="179"/>
        <item x="389"/>
        <item x="429"/>
        <item x="340"/>
        <item x="152"/>
        <item x="78"/>
        <item x="206"/>
        <item x="247"/>
        <item x="420"/>
        <item x="402"/>
        <item x="195"/>
        <item x="412"/>
        <item x="180"/>
        <item x="314"/>
        <item x="90"/>
        <item x="41"/>
        <item x="129"/>
        <item x="157"/>
        <item x="259"/>
        <item x="100"/>
        <item x="416"/>
        <item x="213"/>
        <item x="170"/>
        <item x="205"/>
        <item x="137"/>
        <item x="192"/>
        <item x="387"/>
        <item x="408"/>
        <item x="405"/>
        <item x="123"/>
        <item x="114"/>
        <item x="391"/>
        <item x="421"/>
        <item x="238"/>
        <item x="350"/>
        <item x="339"/>
        <item x="323"/>
        <item x="400"/>
        <item x="66"/>
        <item x="324"/>
        <item x="104"/>
        <item x="329"/>
        <item x="63"/>
        <item x="149"/>
        <item x="167"/>
        <item x="227"/>
        <item x="68"/>
        <item x="414"/>
        <item x="177"/>
        <item x="79"/>
        <item x="358"/>
        <item x="243"/>
        <item x="168"/>
        <item x="403"/>
        <item x="241"/>
        <item x="370"/>
        <item x="31"/>
        <item x="44"/>
        <item x="315"/>
        <item x="158"/>
        <item x="6"/>
        <item x="164"/>
        <item x="230"/>
        <item x="224"/>
        <item x="307"/>
        <item x="312"/>
        <item x="361"/>
        <item x="320"/>
        <item x="279"/>
        <item x="311"/>
        <item x="222"/>
        <item x="101"/>
        <item x="257"/>
        <item x="384"/>
        <item x="1"/>
        <item x="394"/>
        <item x="417"/>
        <item x="327"/>
        <item x="319"/>
        <item x="331"/>
        <item x="38"/>
        <item x="342"/>
        <item x="249"/>
        <item x="103"/>
        <item x="36"/>
        <item x="94"/>
        <item x="355"/>
        <item x="22"/>
        <item x="425"/>
        <item x="430"/>
        <item x="278"/>
        <item x="138"/>
        <item x="33"/>
        <item x="131"/>
        <item x="85"/>
        <item x="268"/>
        <item x="70"/>
        <item x="418"/>
        <item x="46"/>
        <item x="82"/>
        <item x="407"/>
        <item x="109"/>
        <item x="126"/>
        <item x="338"/>
        <item x="121"/>
        <item x="207"/>
        <item x="305"/>
        <item x="23"/>
        <item x="308"/>
        <item x="62"/>
        <item x="216"/>
        <item x="304"/>
        <item x="40"/>
        <item x="223"/>
        <item x="334"/>
        <item x="419"/>
        <item x="124"/>
        <item x="226"/>
        <item x="13"/>
        <item x="357"/>
        <item x="184"/>
        <item x="277"/>
        <item x="428"/>
        <item x="118"/>
        <item x="56"/>
        <item x="306"/>
        <item x="191"/>
        <item x="289"/>
        <item x="73"/>
        <item x="91"/>
        <item x="43"/>
        <item x="300"/>
        <item x="142"/>
        <item x="303"/>
        <item x="108"/>
        <item x="15"/>
        <item x="29"/>
        <item x="360"/>
        <item x="7"/>
        <item x="309"/>
        <item x="374"/>
        <item x="105"/>
        <item x="330"/>
        <item x="14"/>
        <item x="393"/>
        <item x="364"/>
        <item x="215"/>
        <item x="261"/>
        <item x="116"/>
        <item x="113"/>
        <item x="173"/>
        <item x="280"/>
        <item x="2"/>
        <item x="189"/>
        <item x="133"/>
        <item x="71"/>
        <item x="316"/>
        <item x="252"/>
        <item x="136"/>
        <item x="99"/>
        <item x="127"/>
        <item x="171"/>
        <item x="313"/>
        <item x="32"/>
        <item x="19"/>
        <item x="125"/>
        <item x="12"/>
        <item x="406"/>
        <item x="67"/>
        <item x="272"/>
        <item x="388"/>
        <item x="291"/>
        <item x="295"/>
        <item x="328"/>
        <item x="239"/>
        <item x="176"/>
        <item x="183"/>
        <item x="233"/>
        <item x="162"/>
        <item x="382"/>
        <item x="9"/>
        <item x="45"/>
        <item x="174"/>
        <item x="367"/>
        <item x="318"/>
        <item x="321"/>
        <item x="120"/>
        <item x="202"/>
        <item x="270"/>
        <item x="55"/>
        <item x="404"/>
        <item x="186"/>
        <item x="269"/>
        <item x="256"/>
        <item x="273"/>
        <item x="188"/>
        <item x="218"/>
        <item x="287"/>
        <item x="288"/>
        <item x="200"/>
        <item x="115"/>
        <item x="271"/>
        <item x="163"/>
        <item x="344"/>
        <item x="81"/>
        <item x="83"/>
        <item x="366"/>
        <item x="72"/>
        <item x="47"/>
        <item x="395"/>
        <item x="27"/>
        <item x="427"/>
        <item x="424"/>
        <item x="181"/>
        <item x="286"/>
        <item x="134"/>
        <item x="371"/>
        <item x="122"/>
        <item x="140"/>
        <item x="58"/>
        <item x="398"/>
        <item x="397"/>
        <item x="385"/>
        <item x="293"/>
        <item x="53"/>
        <item x="359"/>
        <item x="8"/>
        <item x="147"/>
        <item x="317"/>
        <item x="59"/>
        <item x="369"/>
        <item x="204"/>
        <item x="194"/>
        <item x="112"/>
        <item x="35"/>
        <item x="208"/>
        <item x="263"/>
        <item x="210"/>
        <item x="196"/>
        <item x="410"/>
        <item x="221"/>
        <item x="155"/>
        <item x="88"/>
        <item x="260"/>
        <item x="409"/>
        <item x="351"/>
        <item x="346"/>
        <item x="146"/>
        <item x="161"/>
        <item x="325"/>
        <item x="326"/>
        <item x="18"/>
        <item x="276"/>
        <item x="86"/>
        <item x="77"/>
        <item x="377"/>
        <item x="347"/>
        <item x="236"/>
        <item x="337"/>
        <item x="197"/>
        <item x="141"/>
        <item x="265"/>
        <item x="212"/>
        <item x="375"/>
        <item x="378"/>
        <item x="251"/>
        <item x="69"/>
        <item x="51"/>
        <item x="16"/>
        <item x="381"/>
        <item x="298"/>
        <item x="267"/>
        <item x="266"/>
        <item x="76"/>
        <item x="102"/>
        <item x="74"/>
        <item x="225"/>
        <item x="87"/>
        <item x="302"/>
        <item x="97"/>
        <item x="258"/>
        <item x="151"/>
        <item x="54"/>
        <item x="242"/>
        <item x="20"/>
        <item x="165"/>
        <item x="50"/>
        <item t="default"/>
      </items>
      <autoSortScope>
        <pivotArea dataOnly="0" outline="0" fieldPosition="0">
          <references count="1">
            <reference field="4294967294" count="1" selected="0">
              <x v="0"/>
            </reference>
          </references>
        </pivotArea>
      </autoSortScope>
    </pivotField>
    <pivotField axis="axisPage" showAll="0">
      <items count="17">
        <item x="0"/>
        <item x="1"/>
        <item x="2"/>
        <item x="3"/>
        <item x="4"/>
        <item x="5"/>
        <item x="6"/>
        <item x="7"/>
        <item x="8"/>
        <item x="9"/>
        <item x="10"/>
        <item x="11"/>
        <item x="12"/>
        <item x="13"/>
        <item x="14"/>
        <item x="15"/>
        <item t="default"/>
      </items>
    </pivotField>
    <pivotField dataField="1" showAll="0"/>
    <pivotField axis="axisCol" showAll="0">
      <items count="3">
        <item x="0"/>
        <item x="1"/>
        <item t="default"/>
      </items>
    </pivotField>
  </pivotFields>
  <rowFields count="1">
    <field x="4"/>
  </rowFields>
  <rowItems count="24">
    <i>
      <x v="79"/>
    </i>
    <i>
      <x v="286"/>
    </i>
    <i>
      <x v="72"/>
    </i>
    <i>
      <x v="223"/>
    </i>
    <i>
      <x v="402"/>
    </i>
    <i>
      <x v="394"/>
    </i>
    <i>
      <x v="179"/>
    </i>
    <i>
      <x v="211"/>
    </i>
    <i>
      <x v="143"/>
    </i>
    <i>
      <x v="106"/>
    </i>
    <i>
      <x v="185"/>
    </i>
    <i>
      <x v="222"/>
    </i>
    <i>
      <x v="221"/>
    </i>
    <i>
      <x v="180"/>
    </i>
    <i>
      <x v="317"/>
    </i>
    <i>
      <x v="247"/>
    </i>
    <i>
      <x v="83"/>
    </i>
    <i>
      <x v="146"/>
    </i>
    <i>
      <x v="258"/>
    </i>
    <i>
      <x v="329"/>
    </i>
    <i>
      <x v="393"/>
    </i>
    <i>
      <x v="183"/>
    </i>
    <i>
      <x v="328"/>
    </i>
    <i t="grand">
      <x/>
    </i>
  </rowItems>
  <colFields count="1">
    <field x="7"/>
  </colFields>
  <colItems count="3">
    <i>
      <x/>
    </i>
    <i>
      <x v="1"/>
    </i>
    <i t="grand">
      <x/>
    </i>
  </colItems>
  <pageFields count="2">
    <pageField fld="5" item="15" hier="-1"/>
    <pageField fld="1" item="8" hier="-1"/>
  </pageFields>
  <dataFields count="1">
    <dataField name="Summer av Sysselsatte" fld="6" baseField="0" baseItem="0" numFmtId="164"/>
  </dataFields>
  <formats count="3">
    <format dxfId="832">
      <pivotArea outline="0" collapsedLevelsAreSubtotals="1" fieldPosition="0"/>
    </format>
    <format dxfId="831">
      <pivotArea outline="0" collapsedLevelsAreSubtotals="1" fieldPosition="0"/>
    </format>
    <format dxfId="830">
      <pivotArea outline="0" collapsedLevelsAreSubtotals="1" fieldPosition="0"/>
    </format>
  </formats>
  <chartFormats count="2">
    <chartFormat chart="0" format="0" series="1">
      <pivotArea type="data" outline="0" fieldPosition="0">
        <references count="2">
          <reference field="4294967294" count="1" selected="0">
            <x v="0"/>
          </reference>
          <reference field="7" count="1" selected="0">
            <x v="0"/>
          </reference>
        </references>
      </pivotArea>
    </chartFormat>
    <chartFormat chart="0" format="1" series="1">
      <pivotArea type="data" outline="0" fieldPosition="0">
        <references count="2">
          <reference field="4294967294" count="1" selected="0">
            <x v="0"/>
          </reference>
          <reference field="7"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ell7" cacheId="0" applyNumberFormats="0" applyBorderFormats="0" applyFontFormats="0" applyPatternFormats="0" applyAlignmentFormats="0" applyWidthHeightFormats="1" dataCaption="Verdier" updatedVersion="6" minRefreshableVersion="3" itemPrintTitles="1" createdVersion="6" indent="0" outline="1" outlineData="1" multipleFieldFilters="0" chartFormat="2">
  <location ref="A37:D62" firstHeaderRow="1" firstDataRow="2" firstDataCol="1" rowPageCount="2" colPageCount="1"/>
  <pivotFields count="8">
    <pivotField showAll="0"/>
    <pivotField axis="axisPage" showAll="0">
      <items count="20">
        <item x="1"/>
        <item x="8"/>
        <item x="5"/>
        <item x="18"/>
        <item x="3"/>
        <item x="11"/>
        <item x="13"/>
        <item x="16"/>
        <item x="15"/>
        <item x="4"/>
        <item x="2"/>
        <item x="10"/>
        <item x="12"/>
        <item x="14"/>
        <item x="7"/>
        <item x="17"/>
        <item x="9"/>
        <item x="6"/>
        <item x="0"/>
        <item t="default"/>
      </items>
    </pivotField>
    <pivotField showAll="0"/>
    <pivotField showAll="0"/>
    <pivotField axis="axisRow" showAll="0" sortType="ascending">
      <items count="432">
        <item x="299"/>
        <item x="349"/>
        <item x="413"/>
        <item x="60"/>
        <item x="119"/>
        <item x="383"/>
        <item x="5"/>
        <item x="144"/>
        <item x="25"/>
        <item x="10"/>
        <item x="244"/>
        <item x="220"/>
        <item x="166"/>
        <item x="281"/>
        <item x="292"/>
        <item x="240"/>
        <item x="26"/>
        <item x="217"/>
        <item x="228"/>
        <item x="284"/>
        <item x="237"/>
        <item x="373"/>
        <item x="401"/>
        <item x="128"/>
        <item x="392"/>
        <item x="363"/>
        <item x="399"/>
        <item x="198"/>
        <item x="423"/>
        <item x="343"/>
        <item x="150"/>
        <item x="178"/>
        <item x="301"/>
        <item x="341"/>
        <item x="193"/>
        <item x="250"/>
        <item x="345"/>
        <item x="154"/>
        <item x="156"/>
        <item x="24"/>
        <item x="380"/>
        <item x="132"/>
        <item x="201"/>
        <item x="426"/>
        <item x="65"/>
        <item x="89"/>
        <item x="130"/>
        <item x="396"/>
        <item x="354"/>
        <item x="253"/>
        <item x="283"/>
        <item x="209"/>
        <item x="11"/>
        <item x="48"/>
        <item x="37"/>
        <item x="172"/>
        <item x="52"/>
        <item x="30"/>
        <item x="57"/>
        <item x="199"/>
        <item x="84"/>
        <item x="372"/>
        <item x="153"/>
        <item x="159"/>
        <item x="365"/>
        <item x="229"/>
        <item x="28"/>
        <item x="190"/>
        <item x="203"/>
        <item x="245"/>
        <item x="219"/>
        <item x="376"/>
        <item x="336"/>
        <item x="160"/>
        <item x="107"/>
        <item x="231"/>
        <item x="93"/>
        <item x="61"/>
        <item x="185"/>
        <item x="335"/>
        <item x="3"/>
        <item x="21"/>
        <item x="148"/>
        <item x="322"/>
        <item x="282"/>
        <item x="297"/>
        <item x="214"/>
        <item x="139"/>
        <item x="248"/>
        <item x="422"/>
        <item x="246"/>
        <item x="75"/>
        <item x="362"/>
        <item x="274"/>
        <item x="285"/>
        <item x="34"/>
        <item x="145"/>
        <item x="182"/>
        <item x="64"/>
        <item x="255"/>
        <item x="95"/>
        <item x="80"/>
        <item x="352"/>
        <item x="211"/>
        <item x="390"/>
        <item x="143"/>
        <item x="332"/>
        <item x="49"/>
        <item x="232"/>
        <item x="379"/>
        <item x="0"/>
        <item x="290"/>
        <item x="42"/>
        <item x="368"/>
        <item x="411"/>
        <item x="275"/>
        <item x="264"/>
        <item x="386"/>
        <item x="415"/>
        <item x="353"/>
        <item x="175"/>
        <item x="294"/>
        <item x="356"/>
        <item x="96"/>
        <item x="262"/>
        <item x="348"/>
        <item x="296"/>
        <item x="135"/>
        <item x="187"/>
        <item x="17"/>
        <item x="117"/>
        <item x="98"/>
        <item x="92"/>
        <item x="111"/>
        <item x="310"/>
        <item x="254"/>
        <item x="110"/>
        <item x="39"/>
        <item x="106"/>
        <item x="4"/>
        <item x="234"/>
        <item x="169"/>
        <item x="235"/>
        <item x="333"/>
        <item x="179"/>
        <item x="389"/>
        <item x="429"/>
        <item x="340"/>
        <item x="152"/>
        <item x="78"/>
        <item x="206"/>
        <item x="247"/>
        <item x="420"/>
        <item x="402"/>
        <item x="195"/>
        <item x="412"/>
        <item x="180"/>
        <item x="314"/>
        <item x="90"/>
        <item x="41"/>
        <item x="129"/>
        <item x="157"/>
        <item x="259"/>
        <item x="100"/>
        <item x="416"/>
        <item x="213"/>
        <item x="170"/>
        <item x="205"/>
        <item x="137"/>
        <item x="192"/>
        <item x="387"/>
        <item x="408"/>
        <item x="405"/>
        <item x="123"/>
        <item x="114"/>
        <item x="391"/>
        <item x="421"/>
        <item x="238"/>
        <item x="350"/>
        <item x="339"/>
        <item x="323"/>
        <item x="400"/>
        <item x="66"/>
        <item x="324"/>
        <item x="104"/>
        <item x="329"/>
        <item x="63"/>
        <item x="149"/>
        <item x="167"/>
        <item x="227"/>
        <item x="68"/>
        <item x="414"/>
        <item x="177"/>
        <item x="79"/>
        <item x="358"/>
        <item x="243"/>
        <item x="168"/>
        <item x="403"/>
        <item x="241"/>
        <item x="370"/>
        <item x="31"/>
        <item x="44"/>
        <item x="315"/>
        <item x="158"/>
        <item x="6"/>
        <item x="164"/>
        <item x="230"/>
        <item x="224"/>
        <item x="307"/>
        <item x="312"/>
        <item x="361"/>
        <item x="320"/>
        <item x="279"/>
        <item x="311"/>
        <item x="222"/>
        <item x="101"/>
        <item x="257"/>
        <item x="384"/>
        <item x="1"/>
        <item x="394"/>
        <item x="417"/>
        <item x="327"/>
        <item x="319"/>
        <item x="331"/>
        <item x="38"/>
        <item x="342"/>
        <item x="249"/>
        <item x="103"/>
        <item x="36"/>
        <item x="94"/>
        <item x="355"/>
        <item x="22"/>
        <item x="425"/>
        <item x="430"/>
        <item x="278"/>
        <item x="138"/>
        <item x="33"/>
        <item x="131"/>
        <item x="85"/>
        <item x="268"/>
        <item x="70"/>
        <item x="418"/>
        <item x="46"/>
        <item x="82"/>
        <item x="407"/>
        <item x="109"/>
        <item x="126"/>
        <item x="338"/>
        <item x="121"/>
        <item x="207"/>
        <item x="305"/>
        <item x="23"/>
        <item x="308"/>
        <item x="62"/>
        <item x="216"/>
        <item x="304"/>
        <item x="40"/>
        <item x="223"/>
        <item x="334"/>
        <item x="419"/>
        <item x="124"/>
        <item x="226"/>
        <item x="13"/>
        <item x="357"/>
        <item x="184"/>
        <item x="277"/>
        <item x="428"/>
        <item x="118"/>
        <item x="56"/>
        <item x="306"/>
        <item x="191"/>
        <item x="289"/>
        <item x="73"/>
        <item x="91"/>
        <item x="43"/>
        <item x="300"/>
        <item x="142"/>
        <item x="303"/>
        <item x="108"/>
        <item x="15"/>
        <item x="29"/>
        <item x="360"/>
        <item x="7"/>
        <item x="309"/>
        <item x="374"/>
        <item x="105"/>
        <item x="330"/>
        <item x="14"/>
        <item x="393"/>
        <item x="364"/>
        <item x="215"/>
        <item x="261"/>
        <item x="116"/>
        <item x="113"/>
        <item x="173"/>
        <item x="280"/>
        <item x="2"/>
        <item x="189"/>
        <item x="133"/>
        <item x="71"/>
        <item x="316"/>
        <item x="252"/>
        <item x="136"/>
        <item x="99"/>
        <item x="127"/>
        <item x="171"/>
        <item x="313"/>
        <item x="32"/>
        <item x="19"/>
        <item x="125"/>
        <item x="12"/>
        <item x="406"/>
        <item x="67"/>
        <item x="272"/>
        <item x="388"/>
        <item x="291"/>
        <item x="295"/>
        <item x="328"/>
        <item x="239"/>
        <item x="176"/>
        <item x="183"/>
        <item x="233"/>
        <item x="162"/>
        <item x="382"/>
        <item x="9"/>
        <item x="45"/>
        <item x="174"/>
        <item x="367"/>
        <item x="318"/>
        <item x="321"/>
        <item x="120"/>
        <item x="202"/>
        <item x="270"/>
        <item x="55"/>
        <item x="404"/>
        <item x="186"/>
        <item x="269"/>
        <item x="256"/>
        <item x="273"/>
        <item x="188"/>
        <item x="218"/>
        <item x="287"/>
        <item x="288"/>
        <item x="200"/>
        <item x="115"/>
        <item x="271"/>
        <item x="163"/>
        <item x="344"/>
        <item x="81"/>
        <item x="83"/>
        <item x="366"/>
        <item x="72"/>
        <item x="47"/>
        <item x="395"/>
        <item x="27"/>
        <item x="427"/>
        <item x="424"/>
        <item x="181"/>
        <item x="286"/>
        <item x="134"/>
        <item x="371"/>
        <item x="122"/>
        <item x="140"/>
        <item x="58"/>
        <item x="398"/>
        <item x="397"/>
        <item x="385"/>
        <item x="293"/>
        <item x="53"/>
        <item x="359"/>
        <item x="8"/>
        <item x="147"/>
        <item x="317"/>
        <item x="59"/>
        <item x="369"/>
        <item x="204"/>
        <item x="194"/>
        <item x="112"/>
        <item x="35"/>
        <item x="208"/>
        <item x="263"/>
        <item x="210"/>
        <item x="196"/>
        <item x="410"/>
        <item x="221"/>
        <item x="155"/>
        <item x="88"/>
        <item x="260"/>
        <item x="409"/>
        <item x="351"/>
        <item x="346"/>
        <item x="146"/>
        <item x="161"/>
        <item x="325"/>
        <item x="326"/>
        <item x="18"/>
        <item x="276"/>
        <item x="86"/>
        <item x="77"/>
        <item x="377"/>
        <item x="347"/>
        <item x="236"/>
        <item x="337"/>
        <item x="197"/>
        <item x="141"/>
        <item x="265"/>
        <item x="212"/>
        <item x="375"/>
        <item x="378"/>
        <item x="251"/>
        <item x="69"/>
        <item x="51"/>
        <item x="16"/>
        <item x="381"/>
        <item x="298"/>
        <item x="267"/>
        <item x="266"/>
        <item x="76"/>
        <item x="102"/>
        <item x="74"/>
        <item x="225"/>
        <item x="87"/>
        <item x="302"/>
        <item x="97"/>
        <item x="258"/>
        <item x="151"/>
        <item x="54"/>
        <item x="242"/>
        <item x="20"/>
        <item x="165"/>
        <item x="50"/>
        <item t="default"/>
      </items>
      <autoSortScope>
        <pivotArea dataOnly="0" outline="0" fieldPosition="0">
          <references count="1">
            <reference field="4294967294" count="1" selected="0">
              <x v="0"/>
            </reference>
          </references>
        </pivotArea>
      </autoSortScope>
    </pivotField>
    <pivotField axis="axisPage" showAll="0">
      <items count="17">
        <item x="0"/>
        <item x="1"/>
        <item x="2"/>
        <item x="3"/>
        <item x="4"/>
        <item x="5"/>
        <item x="6"/>
        <item x="7"/>
        <item x="8"/>
        <item x="9"/>
        <item x="10"/>
        <item x="11"/>
        <item x="12"/>
        <item x="13"/>
        <item x="14"/>
        <item x="15"/>
        <item t="default"/>
      </items>
    </pivotField>
    <pivotField dataField="1" showAll="0"/>
    <pivotField axis="axisCol" showAll="0">
      <items count="3">
        <item x="0"/>
        <item x="1"/>
        <item t="default"/>
      </items>
    </pivotField>
  </pivotFields>
  <rowFields count="1">
    <field x="4"/>
  </rowFields>
  <rowItems count="24">
    <i>
      <x v="79"/>
    </i>
    <i>
      <x v="286"/>
    </i>
    <i>
      <x v="72"/>
    </i>
    <i>
      <x v="223"/>
    </i>
    <i>
      <x v="402"/>
    </i>
    <i>
      <x v="394"/>
    </i>
    <i>
      <x v="179"/>
    </i>
    <i>
      <x v="211"/>
    </i>
    <i>
      <x v="143"/>
    </i>
    <i>
      <x v="106"/>
    </i>
    <i>
      <x v="185"/>
    </i>
    <i>
      <x v="222"/>
    </i>
    <i>
      <x v="221"/>
    </i>
    <i>
      <x v="180"/>
    </i>
    <i>
      <x v="317"/>
    </i>
    <i>
      <x v="247"/>
    </i>
    <i>
      <x v="83"/>
    </i>
    <i>
      <x v="146"/>
    </i>
    <i>
      <x v="258"/>
    </i>
    <i>
      <x v="329"/>
    </i>
    <i>
      <x v="393"/>
    </i>
    <i>
      <x v="183"/>
    </i>
    <i>
      <x v="328"/>
    </i>
    <i t="grand">
      <x/>
    </i>
  </rowItems>
  <colFields count="1">
    <field x="7"/>
  </colFields>
  <colItems count="3">
    <i>
      <x/>
    </i>
    <i>
      <x v="1"/>
    </i>
    <i t="grand">
      <x/>
    </i>
  </colItems>
  <pageFields count="2">
    <pageField fld="5" item="15" hier="-1"/>
    <pageField fld="1" item="8" hier="-1"/>
  </pageFields>
  <dataFields count="1">
    <dataField name="Summer av Sysselsatte" fld="6" showDataAs="percentOfTotal" baseField="4" baseItem="85" numFmtId="9"/>
  </dataFields>
  <formats count="6">
    <format dxfId="838">
      <pivotArea outline="0" collapsedLevelsAreSubtotals="1" fieldPosition="0"/>
    </format>
    <format dxfId="837">
      <pivotArea outline="0" collapsedLevelsAreSubtotals="1" fieldPosition="0"/>
    </format>
    <format dxfId="836">
      <pivotArea outline="0" collapsedLevelsAreSubtotals="1" fieldPosition="0"/>
    </format>
    <format dxfId="835">
      <pivotArea outline="0" fieldPosition="0">
        <references count="1">
          <reference field="4294967294" count="1">
            <x v="0"/>
          </reference>
        </references>
      </pivotArea>
    </format>
    <format dxfId="834">
      <pivotArea outline="0" collapsedLevelsAreSubtotals="1" fieldPosition="0"/>
    </format>
    <format dxfId="833">
      <pivotArea outline="0" collapsedLevelsAreSubtotals="1" fieldPosition="0"/>
    </format>
  </formats>
  <chartFormats count="4">
    <chartFormat chart="0" format="0" series="1">
      <pivotArea type="data" outline="0" fieldPosition="0">
        <references count="2">
          <reference field="4294967294" count="1" selected="0">
            <x v="0"/>
          </reference>
          <reference field="7" count="1" selected="0">
            <x v="0"/>
          </reference>
        </references>
      </pivotArea>
    </chartFormat>
    <chartFormat chart="0" format="1" series="1">
      <pivotArea type="data" outline="0" fieldPosition="0">
        <references count="2">
          <reference field="4294967294" count="1" selected="0">
            <x v="0"/>
          </reference>
          <reference field="7" count="1" selected="0">
            <x v="1"/>
          </reference>
        </references>
      </pivotArea>
    </chartFormat>
    <chartFormat chart="1" format="0" series="1">
      <pivotArea type="data" outline="0" fieldPosition="0">
        <references count="2">
          <reference field="4294967294" count="1" selected="0">
            <x v="0"/>
          </reference>
          <reference field="7" count="1" selected="0">
            <x v="0"/>
          </reference>
        </references>
      </pivotArea>
    </chartFormat>
    <chartFormat chart="1" format="1" series="1">
      <pivotArea type="data" outline="0" fieldPosition="0">
        <references count="2">
          <reference field="4294967294" count="1" selected="0">
            <x v="0"/>
          </reference>
          <reference field="7"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ell7" cacheId="3" applyNumberFormats="0" applyBorderFormats="0" applyFontFormats="0" applyPatternFormats="0" applyAlignmentFormats="0" applyWidthHeightFormats="1" dataCaption="Verdier" updatedVersion="6" minRefreshableVersion="3" useAutoFormatting="1" rowGrandTotals="0" colGrandTotals="0" itemPrintTitles="1" createdVersion="6" indent="0" outline="1" outlineData="1" multipleFieldFilters="0" chartFormat="7">
  <location ref="G14:G15" firstHeaderRow="1" firstDataRow="2" firstDataCol="0" rowPageCount="1" colPageCount="1"/>
  <pivotFields count="8">
    <pivotField axis="axisCol" multipleItemSelectionAllowed="1" showAll="0" defaultSubtotal="0">
      <items count="19">
        <item h="1" x="0"/>
        <item h="1" x="1"/>
        <item h="1" x="2"/>
        <item h="1" x="3"/>
        <item h="1" x="4"/>
        <item h="1" x="5"/>
        <item h="1" x="6"/>
        <item h="1" x="7"/>
        <item h="1" x="8"/>
        <item h="1" x="9"/>
        <item h="1" x="10"/>
        <item h="1" x="11"/>
        <item h="1" x="12"/>
        <item h="1" x="13"/>
        <item x="14"/>
        <item h="1" x="15"/>
        <item h="1" x="16"/>
        <item h="1" x="17"/>
        <item h="1" x="18"/>
      </items>
    </pivotField>
    <pivotField showAll="0" defaultSubtotal="0">
      <items count="19">
        <item x="1"/>
        <item x="8"/>
        <item x="5"/>
        <item x="18"/>
        <item x="3"/>
        <item x="11"/>
        <item x="13"/>
        <item x="16"/>
        <item x="15"/>
        <item x="4"/>
        <item x="2"/>
        <item x="10"/>
        <item x="12"/>
        <item x="14"/>
        <item x="7"/>
        <item x="17"/>
        <item x="9"/>
        <item x="6"/>
        <item x="0"/>
      </items>
    </pivotField>
    <pivotField showAll="0" defaultSubtotal="0"/>
    <pivotField axis="axisPage" multipleItemSelectionAllowed="1" showAll="0" defaultSubtotal="0">
      <items count="431">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428"/>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x="310"/>
        <item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42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30"/>
        <item h="1" x="426"/>
        <item h="1" x="427"/>
      </items>
    </pivotField>
    <pivotField multipleItemSelectionAllowed="1" showAll="0" defaultSubtotal="0">
      <items count="431">
        <item x="299"/>
        <item h="1" x="349"/>
        <item h="1" x="413"/>
        <item h="1" x="60"/>
        <item h="1" x="119"/>
        <item h="1" x="383"/>
        <item h="1" x="5"/>
        <item h="1" x="144"/>
        <item h="1" x="25"/>
        <item h="1" x="10"/>
        <item h="1" x="244"/>
        <item h="1" x="220"/>
        <item h="1" x="166"/>
        <item h="1" x="281"/>
        <item h="1" x="292"/>
        <item h="1" x="240"/>
        <item h="1" x="26"/>
        <item h="1" x="217"/>
        <item h="1" x="228"/>
        <item h="1" x="284"/>
        <item h="1" x="237"/>
        <item h="1" x="373"/>
        <item h="1" x="401"/>
        <item h="1" x="128"/>
        <item h="1" x="392"/>
        <item h="1" x="363"/>
        <item h="1" x="399"/>
        <item h="1" x="198"/>
        <item h="1" x="423"/>
        <item h="1" x="343"/>
        <item h="1" x="150"/>
        <item h="1" x="178"/>
        <item h="1" x="301"/>
        <item h="1" x="341"/>
        <item h="1" x="193"/>
        <item h="1" x="250"/>
        <item h="1" x="345"/>
        <item h="1" x="154"/>
        <item h="1" x="156"/>
        <item h="1" x="24"/>
        <item h="1" x="380"/>
        <item h="1" x="132"/>
        <item h="1" x="201"/>
        <item h="1" x="426"/>
        <item h="1" x="65"/>
        <item h="1" x="89"/>
        <item h="1" x="130"/>
        <item h="1" x="396"/>
        <item h="1" x="354"/>
        <item h="1" x="253"/>
        <item h="1" x="283"/>
        <item h="1" x="209"/>
        <item h="1" x="11"/>
        <item h="1" x="48"/>
        <item h="1" x="37"/>
        <item h="1" x="172"/>
        <item h="1" x="52"/>
        <item h="1" x="30"/>
        <item h="1" x="57"/>
        <item h="1" x="199"/>
        <item h="1" x="84"/>
        <item h="1" x="372"/>
        <item h="1" x="153"/>
        <item h="1" x="159"/>
        <item h="1" x="365"/>
        <item h="1" x="229"/>
        <item h="1" x="28"/>
        <item h="1" x="190"/>
        <item h="1" x="203"/>
        <item h="1" x="245"/>
        <item h="1" x="219"/>
        <item h="1" x="376"/>
        <item h="1" x="336"/>
        <item h="1" x="160"/>
        <item h="1" x="107"/>
        <item h="1" x="231"/>
        <item h="1" x="93"/>
        <item h="1" x="61"/>
        <item h="1" x="185"/>
        <item h="1" x="335"/>
        <item h="1" x="3"/>
        <item h="1" x="21"/>
        <item h="1" x="148"/>
        <item h="1" x="322"/>
        <item h="1" x="282"/>
        <item h="1" x="297"/>
        <item h="1" x="214"/>
        <item h="1" x="139"/>
        <item h="1" x="248"/>
        <item h="1" x="422"/>
        <item h="1" x="246"/>
        <item h="1" x="75"/>
        <item h="1" x="362"/>
        <item h="1" x="274"/>
        <item h="1" x="285"/>
        <item h="1" x="34"/>
        <item h="1" x="145"/>
        <item h="1" x="182"/>
        <item h="1" x="64"/>
        <item h="1" x="255"/>
        <item h="1" x="95"/>
        <item h="1" x="80"/>
        <item h="1" x="352"/>
        <item h="1" x="211"/>
        <item h="1" x="390"/>
        <item h="1" x="143"/>
        <item h="1" x="332"/>
        <item h="1" x="49"/>
        <item h="1" x="232"/>
        <item h="1" x="379"/>
        <item h="1" x="0"/>
        <item h="1" x="290"/>
        <item h="1" x="42"/>
        <item h="1" x="368"/>
        <item h="1" x="411"/>
        <item h="1" x="275"/>
        <item h="1" x="264"/>
        <item h="1" x="386"/>
        <item h="1" x="415"/>
        <item h="1" x="353"/>
        <item h="1" x="175"/>
        <item h="1" x="294"/>
        <item h="1" x="356"/>
        <item h="1" x="96"/>
        <item h="1" x="262"/>
        <item h="1" x="348"/>
        <item h="1" x="296"/>
        <item h="1" x="135"/>
        <item h="1" x="187"/>
        <item h="1" x="17"/>
        <item h="1" x="117"/>
        <item h="1" x="98"/>
        <item h="1" x="92"/>
        <item h="1" x="111"/>
        <item h="1" x="310"/>
        <item h="1" x="254"/>
        <item h="1" x="110"/>
        <item h="1" x="39"/>
        <item h="1" x="106"/>
        <item h="1" x="4"/>
        <item h="1" x="234"/>
        <item h="1" x="169"/>
        <item h="1" x="235"/>
        <item h="1" x="333"/>
        <item h="1" x="179"/>
        <item h="1" x="389"/>
        <item h="1" x="429"/>
        <item h="1" x="340"/>
        <item h="1" x="152"/>
        <item h="1" x="78"/>
        <item h="1" x="206"/>
        <item h="1" x="247"/>
        <item h="1" x="420"/>
        <item h="1" x="402"/>
        <item h="1" x="195"/>
        <item h="1" x="412"/>
        <item h="1" x="180"/>
        <item h="1" x="314"/>
        <item h="1" x="90"/>
        <item h="1" x="41"/>
        <item h="1" x="129"/>
        <item h="1" x="157"/>
        <item h="1" x="259"/>
        <item h="1" x="100"/>
        <item h="1" x="416"/>
        <item h="1" x="213"/>
        <item h="1" x="170"/>
        <item h="1" x="205"/>
        <item h="1" x="137"/>
        <item h="1" x="192"/>
        <item h="1" x="387"/>
        <item h="1" x="408"/>
        <item h="1" x="405"/>
        <item h="1" x="123"/>
        <item h="1" x="114"/>
        <item h="1" x="391"/>
        <item h="1" x="421"/>
        <item h="1" x="238"/>
        <item h="1" x="350"/>
        <item h="1" x="339"/>
        <item h="1" x="323"/>
        <item h="1" x="400"/>
        <item h="1" x="66"/>
        <item h="1" x="324"/>
        <item h="1" x="104"/>
        <item h="1" x="329"/>
        <item h="1" x="63"/>
        <item h="1" x="149"/>
        <item h="1" x="167"/>
        <item h="1" x="227"/>
        <item h="1" x="68"/>
        <item h="1" x="414"/>
        <item h="1" x="177"/>
        <item h="1" x="79"/>
        <item h="1" x="358"/>
        <item h="1" x="243"/>
        <item h="1" x="168"/>
        <item h="1" x="403"/>
        <item h="1" x="241"/>
        <item h="1" x="370"/>
        <item h="1" x="31"/>
        <item h="1" x="44"/>
        <item h="1" x="315"/>
        <item h="1" x="158"/>
        <item h="1" x="6"/>
        <item h="1" x="164"/>
        <item h="1" x="230"/>
        <item h="1" x="224"/>
        <item h="1" x="307"/>
        <item h="1" x="312"/>
        <item h="1" x="361"/>
        <item h="1" x="320"/>
        <item h="1" x="279"/>
        <item h="1" x="311"/>
        <item h="1" x="222"/>
        <item h="1" x="101"/>
        <item h="1" x="257"/>
        <item h="1" x="384"/>
        <item h="1" x="1"/>
        <item h="1" x="394"/>
        <item h="1" x="417"/>
        <item h="1" x="327"/>
        <item h="1" x="319"/>
        <item h="1" x="331"/>
        <item h="1" x="38"/>
        <item h="1" x="342"/>
        <item h="1" x="249"/>
        <item h="1" x="103"/>
        <item h="1" x="36"/>
        <item h="1" x="94"/>
        <item h="1" x="355"/>
        <item h="1" x="22"/>
        <item h="1" x="425"/>
        <item h="1" x="430"/>
        <item h="1" x="278"/>
        <item h="1" x="138"/>
        <item h="1" x="33"/>
        <item h="1" x="131"/>
        <item h="1" x="85"/>
        <item h="1" x="268"/>
        <item h="1" x="70"/>
        <item h="1" x="418"/>
        <item h="1" x="46"/>
        <item h="1" x="82"/>
        <item h="1" x="407"/>
        <item h="1" x="109"/>
        <item h="1" x="126"/>
        <item h="1" x="338"/>
        <item h="1" x="121"/>
        <item h="1" x="207"/>
        <item h="1" x="305"/>
        <item h="1" x="23"/>
        <item h="1" x="308"/>
        <item h="1" x="62"/>
        <item h="1" x="216"/>
        <item h="1" x="304"/>
        <item h="1" x="40"/>
        <item h="1" x="223"/>
        <item h="1" x="334"/>
        <item h="1" x="419"/>
        <item h="1" x="124"/>
        <item h="1" x="226"/>
        <item h="1" x="13"/>
        <item h="1" x="357"/>
        <item h="1" x="184"/>
        <item h="1" x="277"/>
        <item h="1" x="428"/>
        <item h="1" x="118"/>
        <item h="1" x="56"/>
        <item h="1" x="306"/>
        <item h="1" x="191"/>
        <item h="1" x="289"/>
        <item h="1" x="73"/>
        <item h="1" x="91"/>
        <item h="1" x="43"/>
        <item h="1" x="300"/>
        <item h="1" x="142"/>
        <item h="1" x="303"/>
        <item h="1" x="108"/>
        <item h="1" x="15"/>
        <item h="1" x="29"/>
        <item h="1" x="360"/>
        <item h="1" x="7"/>
        <item h="1" x="309"/>
        <item h="1" x="374"/>
        <item h="1" x="105"/>
        <item h="1" x="330"/>
        <item h="1" x="14"/>
        <item h="1" x="393"/>
        <item h="1" x="364"/>
        <item h="1" x="215"/>
        <item h="1" x="261"/>
        <item h="1" x="116"/>
        <item h="1" x="113"/>
        <item h="1" x="173"/>
        <item h="1" x="280"/>
        <item h="1" x="2"/>
        <item h="1" x="189"/>
        <item h="1" x="133"/>
        <item h="1" x="71"/>
        <item h="1" x="316"/>
        <item h="1" x="252"/>
        <item h="1" x="136"/>
        <item h="1" x="99"/>
        <item h="1" x="127"/>
        <item h="1" x="171"/>
        <item h="1" x="313"/>
        <item h="1" x="32"/>
        <item h="1" x="19"/>
        <item h="1" x="125"/>
        <item h="1" x="12"/>
        <item h="1" x="406"/>
        <item h="1" x="67"/>
        <item h="1" x="272"/>
        <item h="1" x="388"/>
        <item h="1" x="291"/>
        <item h="1" x="295"/>
        <item h="1" x="328"/>
        <item h="1" x="239"/>
        <item h="1" x="176"/>
        <item h="1" x="183"/>
        <item h="1" x="233"/>
        <item h="1" x="162"/>
        <item h="1" x="382"/>
        <item h="1" x="9"/>
        <item h="1" x="45"/>
        <item h="1" x="174"/>
        <item h="1" x="367"/>
        <item h="1" x="318"/>
        <item h="1" x="321"/>
        <item h="1" x="120"/>
        <item h="1" x="202"/>
        <item h="1" x="270"/>
        <item h="1" x="55"/>
        <item h="1" x="404"/>
        <item h="1" x="186"/>
        <item h="1" x="269"/>
        <item h="1" x="256"/>
        <item h="1" x="273"/>
        <item h="1" x="188"/>
        <item h="1" x="218"/>
        <item h="1" x="287"/>
        <item h="1" x="288"/>
        <item h="1" x="200"/>
        <item h="1" x="115"/>
        <item h="1" x="271"/>
        <item h="1" x="163"/>
        <item h="1" x="344"/>
        <item h="1" x="81"/>
        <item h="1" x="83"/>
        <item h="1" x="366"/>
        <item h="1" x="72"/>
        <item h="1" x="47"/>
        <item h="1" x="395"/>
        <item h="1" x="27"/>
        <item h="1" x="427"/>
        <item h="1" x="424"/>
        <item h="1" x="181"/>
        <item h="1" x="286"/>
        <item h="1" x="134"/>
        <item h="1" x="371"/>
        <item h="1" x="122"/>
        <item h="1" x="140"/>
        <item h="1" x="58"/>
        <item h="1" x="398"/>
        <item h="1" x="397"/>
        <item h="1" x="385"/>
        <item h="1" x="293"/>
        <item h="1" x="53"/>
        <item h="1" x="359"/>
        <item h="1" x="8"/>
        <item h="1" x="147"/>
        <item h="1" x="317"/>
        <item h="1" x="59"/>
        <item h="1" x="369"/>
        <item h="1" x="204"/>
        <item h="1" x="194"/>
        <item h="1" x="112"/>
        <item h="1" x="35"/>
        <item h="1" x="208"/>
        <item h="1" x="263"/>
        <item h="1" x="210"/>
        <item h="1" x="196"/>
        <item h="1" x="410"/>
        <item h="1" x="221"/>
        <item h="1" x="155"/>
        <item h="1" x="88"/>
        <item h="1" x="260"/>
        <item h="1" x="409"/>
        <item h="1" x="351"/>
        <item h="1" x="346"/>
        <item h="1" x="146"/>
        <item h="1" x="161"/>
        <item h="1" x="325"/>
        <item h="1" x="326"/>
        <item h="1" x="18"/>
        <item h="1" x="276"/>
        <item h="1" x="86"/>
        <item h="1" x="77"/>
        <item h="1" x="377"/>
        <item h="1" x="347"/>
        <item h="1" x="236"/>
        <item h="1" x="337"/>
        <item h="1" x="197"/>
        <item h="1" x="141"/>
        <item h="1" x="265"/>
        <item h="1" x="212"/>
        <item h="1" x="375"/>
        <item h="1" x="378"/>
        <item h="1" x="251"/>
        <item h="1" x="69"/>
        <item h="1" x="51"/>
        <item h="1" x="16"/>
        <item h="1" x="381"/>
        <item h="1" x="298"/>
        <item h="1" x="267"/>
        <item h="1" x="266"/>
        <item h="1" x="76"/>
        <item h="1" x="102"/>
        <item h="1" x="74"/>
        <item h="1" x="225"/>
        <item h="1" x="87"/>
        <item h="1" x="302"/>
        <item h="1" x="97"/>
        <item h="1" x="258"/>
        <item h="1" x="151"/>
        <item h="1" x="54"/>
        <item h="1" x="242"/>
        <item h="1" x="20"/>
        <item h="1" x="165"/>
        <item h="1" x="50"/>
      </items>
    </pivotField>
    <pivotField showAll="0" defaultSubtotal="0"/>
    <pivotField showAll="0" defaultSubtotal="0">
      <items count="2">
        <item x="0"/>
        <item x="1"/>
      </items>
    </pivotField>
    <pivotField showAll="0" defaultSubtotal="0">
      <items count="16">
        <item x="0"/>
        <item x="1"/>
        <item x="2"/>
        <item x="3"/>
        <item x="4"/>
        <item x="5"/>
        <item x="6"/>
        <item x="7"/>
        <item x="8"/>
        <item x="9"/>
        <item x="10"/>
        <item x="11"/>
        <item x="12"/>
        <item x="13"/>
        <item x="14"/>
        <item x="15"/>
      </items>
    </pivotField>
  </pivotFields>
  <rowItems count="1">
    <i/>
  </rowItems>
  <colFields count="1">
    <field x="0"/>
  </colFields>
  <colItems count="1">
    <i>
      <x v="14"/>
    </i>
  </colItems>
  <pageFields count="1">
    <pageField fld="3" hier="-1"/>
  </pageFields>
  <formats count="3">
    <format dxfId="817">
      <pivotArea outline="0" collapsedLevelsAreSubtotals="1" fieldPosition="0"/>
    </format>
    <format dxfId="816">
      <pivotArea outline="0" collapsedLevelsAreSubtotals="1" fieldPosition="0"/>
    </format>
    <format dxfId="81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ell5" cacheId="3" applyNumberFormats="0" applyBorderFormats="0" applyFontFormats="0" applyPatternFormats="0" applyAlignmentFormats="0" applyWidthHeightFormats="1" dataCaption="Verdier" updatedVersion="6" minRefreshableVersion="3" useAutoFormatting="1" rowGrandTotals="0" colGrandTotals="0" itemPrintTitles="1" createdVersion="6" indent="0" outline="1" outlineData="1" multipleFieldFilters="0" chartFormat="7">
  <location ref="G6:H7" firstHeaderRow="1" firstDataRow="2" firstDataCol="0" rowPageCount="1" colPageCount="1"/>
  <pivotFields count="8">
    <pivotField axis="axisPage" multipleItemSelectionAllowed="1" showAll="0" defaultSubtotal="0">
      <items count="19">
        <item h="1" x="0"/>
        <item h="1" x="1"/>
        <item h="1" x="2"/>
        <item h="1" x="3"/>
        <item h="1" x="4"/>
        <item h="1" x="5"/>
        <item h="1" x="6"/>
        <item h="1" x="7"/>
        <item h="1" x="8"/>
        <item h="1" x="9"/>
        <item h="1" x="10"/>
        <item h="1" x="11"/>
        <item h="1" x="12"/>
        <item h="1" x="13"/>
        <item x="14"/>
        <item h="1" x="15"/>
        <item h="1" x="16"/>
        <item h="1" x="17"/>
        <item h="1" x="18"/>
      </items>
    </pivotField>
    <pivotField showAll="0" defaultSubtotal="0">
      <items count="19">
        <item x="1"/>
        <item x="8"/>
        <item x="5"/>
        <item x="18"/>
        <item x="3"/>
        <item x="11"/>
        <item x="13"/>
        <item x="16"/>
        <item x="15"/>
        <item x="4"/>
        <item x="2"/>
        <item x="10"/>
        <item x="12"/>
        <item x="14"/>
        <item x="7"/>
        <item x="17"/>
        <item x="9"/>
        <item x="6"/>
        <item x="0"/>
      </items>
    </pivotField>
    <pivotField showAll="0" defaultSubtotal="0"/>
    <pivotField axis="axisCol" multipleItemSelectionAllowed="1" showAll="0" defaultSubtotal="0">
      <items count="431">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428"/>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x="310"/>
        <item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42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30"/>
        <item h="1" x="426"/>
        <item h="1" x="427"/>
      </items>
    </pivotField>
    <pivotField multipleItemSelectionAllowed="1" showAll="0" defaultSubtotal="0">
      <items count="431">
        <item x="299"/>
        <item h="1" x="349"/>
        <item h="1" x="413"/>
        <item h="1" x="60"/>
        <item h="1" x="119"/>
        <item h="1" x="383"/>
        <item h="1" x="5"/>
        <item h="1" x="144"/>
        <item h="1" x="25"/>
        <item h="1" x="10"/>
        <item h="1" x="244"/>
        <item h="1" x="220"/>
        <item h="1" x="166"/>
        <item h="1" x="281"/>
        <item h="1" x="292"/>
        <item h="1" x="240"/>
        <item h="1" x="26"/>
        <item h="1" x="217"/>
        <item h="1" x="228"/>
        <item h="1" x="284"/>
        <item h="1" x="237"/>
        <item h="1" x="373"/>
        <item h="1" x="401"/>
        <item h="1" x="128"/>
        <item h="1" x="392"/>
        <item h="1" x="363"/>
        <item h="1" x="399"/>
        <item h="1" x="198"/>
        <item h="1" x="423"/>
        <item h="1" x="343"/>
        <item h="1" x="150"/>
        <item h="1" x="178"/>
        <item h="1" x="301"/>
        <item h="1" x="341"/>
        <item h="1" x="193"/>
        <item h="1" x="250"/>
        <item h="1" x="345"/>
        <item h="1" x="154"/>
        <item h="1" x="156"/>
        <item h="1" x="24"/>
        <item h="1" x="380"/>
        <item h="1" x="132"/>
        <item h="1" x="201"/>
        <item h="1" x="426"/>
        <item h="1" x="65"/>
        <item h="1" x="89"/>
        <item h="1" x="130"/>
        <item h="1" x="396"/>
        <item h="1" x="354"/>
        <item h="1" x="253"/>
        <item h="1" x="283"/>
        <item h="1" x="209"/>
        <item h="1" x="11"/>
        <item h="1" x="48"/>
        <item h="1" x="37"/>
        <item h="1" x="172"/>
        <item h="1" x="52"/>
        <item h="1" x="30"/>
        <item h="1" x="57"/>
        <item h="1" x="199"/>
        <item h="1" x="84"/>
        <item h="1" x="372"/>
        <item h="1" x="153"/>
        <item h="1" x="159"/>
        <item h="1" x="365"/>
        <item h="1" x="229"/>
        <item h="1" x="28"/>
        <item h="1" x="190"/>
        <item h="1" x="203"/>
        <item h="1" x="245"/>
        <item h="1" x="219"/>
        <item h="1" x="376"/>
        <item h="1" x="336"/>
        <item h="1" x="160"/>
        <item h="1" x="107"/>
        <item h="1" x="231"/>
        <item h="1" x="93"/>
        <item h="1" x="61"/>
        <item h="1" x="185"/>
        <item h="1" x="335"/>
        <item h="1" x="3"/>
        <item h="1" x="21"/>
        <item h="1" x="148"/>
        <item h="1" x="322"/>
        <item h="1" x="282"/>
        <item h="1" x="297"/>
        <item h="1" x="214"/>
        <item h="1" x="139"/>
        <item h="1" x="248"/>
        <item h="1" x="422"/>
        <item h="1" x="246"/>
        <item h="1" x="75"/>
        <item h="1" x="362"/>
        <item h="1" x="274"/>
        <item h="1" x="285"/>
        <item h="1" x="34"/>
        <item h="1" x="145"/>
        <item h="1" x="182"/>
        <item h="1" x="64"/>
        <item h="1" x="255"/>
        <item h="1" x="95"/>
        <item h="1" x="80"/>
        <item h="1" x="352"/>
        <item h="1" x="211"/>
        <item h="1" x="390"/>
        <item h="1" x="143"/>
        <item h="1" x="332"/>
        <item h="1" x="49"/>
        <item h="1" x="232"/>
        <item h="1" x="379"/>
        <item h="1" x="0"/>
        <item h="1" x="290"/>
        <item h="1" x="42"/>
        <item h="1" x="368"/>
        <item h="1" x="411"/>
        <item h="1" x="275"/>
        <item h="1" x="264"/>
        <item h="1" x="386"/>
        <item h="1" x="415"/>
        <item h="1" x="353"/>
        <item h="1" x="175"/>
        <item h="1" x="294"/>
        <item h="1" x="356"/>
        <item h="1" x="96"/>
        <item h="1" x="262"/>
        <item h="1" x="348"/>
        <item h="1" x="296"/>
        <item h="1" x="135"/>
        <item h="1" x="187"/>
        <item h="1" x="17"/>
        <item h="1" x="117"/>
        <item h="1" x="98"/>
        <item h="1" x="92"/>
        <item h="1" x="111"/>
        <item h="1" x="310"/>
        <item h="1" x="254"/>
        <item h="1" x="110"/>
        <item h="1" x="39"/>
        <item h="1" x="106"/>
        <item h="1" x="4"/>
        <item h="1" x="234"/>
        <item h="1" x="169"/>
        <item h="1" x="235"/>
        <item h="1" x="333"/>
        <item h="1" x="179"/>
        <item h="1" x="389"/>
        <item h="1" x="429"/>
        <item h="1" x="340"/>
        <item h="1" x="152"/>
        <item h="1" x="78"/>
        <item h="1" x="206"/>
        <item h="1" x="247"/>
        <item h="1" x="420"/>
        <item h="1" x="402"/>
        <item h="1" x="195"/>
        <item h="1" x="412"/>
        <item h="1" x="180"/>
        <item h="1" x="314"/>
        <item h="1" x="90"/>
        <item h="1" x="41"/>
        <item h="1" x="129"/>
        <item h="1" x="157"/>
        <item h="1" x="259"/>
        <item h="1" x="100"/>
        <item h="1" x="416"/>
        <item h="1" x="213"/>
        <item h="1" x="170"/>
        <item h="1" x="205"/>
        <item h="1" x="137"/>
        <item h="1" x="192"/>
        <item h="1" x="387"/>
        <item h="1" x="408"/>
        <item h="1" x="405"/>
        <item h="1" x="123"/>
        <item h="1" x="114"/>
        <item h="1" x="391"/>
        <item h="1" x="421"/>
        <item h="1" x="238"/>
        <item h="1" x="350"/>
        <item h="1" x="339"/>
        <item h="1" x="323"/>
        <item h="1" x="400"/>
        <item h="1" x="66"/>
        <item h="1" x="324"/>
        <item h="1" x="104"/>
        <item h="1" x="329"/>
        <item h="1" x="63"/>
        <item h="1" x="149"/>
        <item h="1" x="167"/>
        <item h="1" x="227"/>
        <item h="1" x="68"/>
        <item h="1" x="414"/>
        <item h="1" x="177"/>
        <item h="1" x="79"/>
        <item h="1" x="358"/>
        <item h="1" x="243"/>
        <item h="1" x="168"/>
        <item h="1" x="403"/>
        <item h="1" x="241"/>
        <item h="1" x="370"/>
        <item h="1" x="31"/>
        <item h="1" x="44"/>
        <item h="1" x="315"/>
        <item h="1" x="158"/>
        <item h="1" x="6"/>
        <item h="1" x="164"/>
        <item h="1" x="230"/>
        <item h="1" x="224"/>
        <item h="1" x="307"/>
        <item h="1" x="312"/>
        <item h="1" x="361"/>
        <item h="1" x="320"/>
        <item h="1" x="279"/>
        <item h="1" x="311"/>
        <item h="1" x="222"/>
        <item h="1" x="101"/>
        <item h="1" x="257"/>
        <item h="1" x="384"/>
        <item h="1" x="1"/>
        <item h="1" x="394"/>
        <item h="1" x="417"/>
        <item h="1" x="327"/>
        <item h="1" x="319"/>
        <item h="1" x="331"/>
        <item h="1" x="38"/>
        <item h="1" x="342"/>
        <item h="1" x="249"/>
        <item h="1" x="103"/>
        <item h="1" x="36"/>
        <item h="1" x="94"/>
        <item h="1" x="355"/>
        <item h="1" x="22"/>
        <item h="1" x="425"/>
        <item h="1" x="430"/>
        <item h="1" x="278"/>
        <item h="1" x="138"/>
        <item h="1" x="33"/>
        <item h="1" x="131"/>
        <item h="1" x="85"/>
        <item h="1" x="268"/>
        <item h="1" x="70"/>
        <item h="1" x="418"/>
        <item h="1" x="46"/>
        <item h="1" x="82"/>
        <item h="1" x="407"/>
        <item h="1" x="109"/>
        <item h="1" x="126"/>
        <item h="1" x="338"/>
        <item h="1" x="121"/>
        <item h="1" x="207"/>
        <item h="1" x="305"/>
        <item h="1" x="23"/>
        <item h="1" x="308"/>
        <item h="1" x="62"/>
        <item h="1" x="216"/>
        <item h="1" x="304"/>
        <item h="1" x="40"/>
        <item h="1" x="223"/>
        <item h="1" x="334"/>
        <item h="1" x="419"/>
        <item h="1" x="124"/>
        <item h="1" x="226"/>
        <item h="1" x="13"/>
        <item h="1" x="357"/>
        <item h="1" x="184"/>
        <item h="1" x="277"/>
        <item h="1" x="428"/>
        <item h="1" x="118"/>
        <item h="1" x="56"/>
        <item h="1" x="306"/>
        <item h="1" x="191"/>
        <item h="1" x="289"/>
        <item h="1" x="73"/>
        <item h="1" x="91"/>
        <item h="1" x="43"/>
        <item h="1" x="300"/>
        <item h="1" x="142"/>
        <item h="1" x="303"/>
        <item h="1" x="108"/>
        <item h="1" x="15"/>
        <item h="1" x="29"/>
        <item h="1" x="360"/>
        <item h="1" x="7"/>
        <item h="1" x="309"/>
        <item h="1" x="374"/>
        <item h="1" x="105"/>
        <item h="1" x="330"/>
        <item h="1" x="14"/>
        <item h="1" x="393"/>
        <item h="1" x="364"/>
        <item h="1" x="215"/>
        <item h="1" x="261"/>
        <item h="1" x="116"/>
        <item h="1" x="113"/>
        <item h="1" x="173"/>
        <item h="1" x="280"/>
        <item h="1" x="2"/>
        <item h="1" x="189"/>
        <item h="1" x="133"/>
        <item h="1" x="71"/>
        <item h="1" x="316"/>
        <item h="1" x="252"/>
        <item h="1" x="136"/>
        <item h="1" x="99"/>
        <item h="1" x="127"/>
        <item h="1" x="171"/>
        <item h="1" x="313"/>
        <item h="1" x="32"/>
        <item h="1" x="19"/>
        <item h="1" x="125"/>
        <item h="1" x="12"/>
        <item h="1" x="406"/>
        <item h="1" x="67"/>
        <item h="1" x="272"/>
        <item h="1" x="388"/>
        <item h="1" x="291"/>
        <item h="1" x="295"/>
        <item h="1" x="328"/>
        <item h="1" x="239"/>
        <item h="1" x="176"/>
        <item h="1" x="183"/>
        <item h="1" x="233"/>
        <item h="1" x="162"/>
        <item h="1" x="382"/>
        <item h="1" x="9"/>
        <item h="1" x="45"/>
        <item h="1" x="174"/>
        <item h="1" x="367"/>
        <item h="1" x="318"/>
        <item h="1" x="321"/>
        <item h="1" x="120"/>
        <item h="1" x="202"/>
        <item h="1" x="270"/>
        <item h="1" x="55"/>
        <item h="1" x="404"/>
        <item h="1" x="186"/>
        <item h="1" x="269"/>
        <item h="1" x="256"/>
        <item h="1" x="273"/>
        <item h="1" x="188"/>
        <item h="1" x="218"/>
        <item h="1" x="287"/>
        <item h="1" x="288"/>
        <item h="1" x="200"/>
        <item h="1" x="115"/>
        <item h="1" x="271"/>
        <item h="1" x="163"/>
        <item h="1" x="344"/>
        <item h="1" x="81"/>
        <item h="1" x="83"/>
        <item h="1" x="366"/>
        <item h="1" x="72"/>
        <item h="1" x="47"/>
        <item h="1" x="395"/>
        <item h="1" x="27"/>
        <item h="1" x="427"/>
        <item h="1" x="424"/>
        <item h="1" x="181"/>
        <item h="1" x="286"/>
        <item h="1" x="134"/>
        <item h="1" x="371"/>
        <item h="1" x="122"/>
        <item h="1" x="140"/>
        <item h="1" x="58"/>
        <item h="1" x="398"/>
        <item h="1" x="397"/>
        <item h="1" x="385"/>
        <item h="1" x="293"/>
        <item h="1" x="53"/>
        <item h="1" x="359"/>
        <item h="1" x="8"/>
        <item h="1" x="147"/>
        <item h="1" x="317"/>
        <item h="1" x="59"/>
        <item h="1" x="369"/>
        <item h="1" x="204"/>
        <item h="1" x="194"/>
        <item h="1" x="112"/>
        <item h="1" x="35"/>
        <item h="1" x="208"/>
        <item h="1" x="263"/>
        <item h="1" x="210"/>
        <item h="1" x="196"/>
        <item h="1" x="410"/>
        <item h="1" x="221"/>
        <item h="1" x="155"/>
        <item h="1" x="88"/>
        <item h="1" x="260"/>
        <item h="1" x="409"/>
        <item h="1" x="351"/>
        <item h="1" x="346"/>
        <item h="1" x="146"/>
        <item h="1" x="161"/>
        <item h="1" x="325"/>
        <item h="1" x="326"/>
        <item h="1" x="18"/>
        <item h="1" x="276"/>
        <item h="1" x="86"/>
        <item h="1" x="77"/>
        <item h="1" x="377"/>
        <item h="1" x="347"/>
        <item h="1" x="236"/>
        <item h="1" x="337"/>
        <item h="1" x="197"/>
        <item h="1" x="141"/>
        <item h="1" x="265"/>
        <item h="1" x="212"/>
        <item h="1" x="375"/>
        <item h="1" x="378"/>
        <item h="1" x="251"/>
        <item h="1" x="69"/>
        <item h="1" x="51"/>
        <item h="1" x="16"/>
        <item h="1" x="381"/>
        <item h="1" x="298"/>
        <item h="1" x="267"/>
        <item h="1" x="266"/>
        <item h="1" x="76"/>
        <item h="1" x="102"/>
        <item h="1" x="74"/>
        <item h="1" x="225"/>
        <item h="1" x="87"/>
        <item h="1" x="302"/>
        <item h="1" x="97"/>
        <item h="1" x="258"/>
        <item h="1" x="151"/>
        <item h="1" x="54"/>
        <item h="1" x="242"/>
        <item h="1" x="20"/>
        <item h="1" x="165"/>
        <item h="1" x="50"/>
      </items>
    </pivotField>
    <pivotField showAll="0" defaultSubtotal="0"/>
    <pivotField showAll="0" defaultSubtotal="0">
      <items count="2">
        <item x="0"/>
        <item x="1"/>
      </items>
    </pivotField>
    <pivotField showAll="0" defaultSubtotal="0">
      <items count="16">
        <item x="0"/>
        <item x="1"/>
        <item x="2"/>
        <item x="3"/>
        <item x="4"/>
        <item x="5"/>
        <item x="6"/>
        <item x="7"/>
        <item x="8"/>
        <item x="9"/>
        <item x="10"/>
        <item x="11"/>
        <item x="12"/>
        <item x="13"/>
        <item x="14"/>
        <item x="15"/>
      </items>
    </pivotField>
  </pivotFields>
  <rowItems count="1">
    <i/>
  </rowItems>
  <colFields count="1">
    <field x="3"/>
  </colFields>
  <colItems count="2">
    <i>
      <x v="311"/>
    </i>
    <i>
      <x v="312"/>
    </i>
  </colItems>
  <pageFields count="1">
    <pageField fld="0" hier="-1"/>
  </pageFields>
  <formats count="3">
    <format dxfId="820">
      <pivotArea outline="0" collapsedLevelsAreSubtotals="1" fieldPosition="0"/>
    </format>
    <format dxfId="819">
      <pivotArea outline="0" collapsedLevelsAreSubtotals="1" fieldPosition="0"/>
    </format>
    <format dxfId="81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ell8" cacheId="1" applyNumberFormats="0" applyBorderFormats="0" applyFontFormats="0" applyPatternFormats="0" applyAlignmentFormats="0" applyWidthHeightFormats="1" dataCaption="Verdier" updatedVersion="6" minRefreshableVersion="3" rowGrandTotals="0" colGrandTotals="0" itemPrintTitles="1" createdVersion="6" indent="0" outline="1" outlineData="1" multipleFieldFilters="0" chartFormat="23">
  <location ref="G4:J13" firstHeaderRow="1" firstDataRow="2" firstDataCol="1" rowPageCount="2" colPageCount="1"/>
  <pivotFields count="9">
    <pivotField showAll="0" defaultSubtotal="0">
      <items count="19">
        <item x="0"/>
        <item x="1"/>
        <item x="2"/>
        <item x="3"/>
        <item x="4"/>
        <item x="5"/>
        <item x="6"/>
        <item x="7"/>
        <item x="8"/>
        <item x="9"/>
        <item x="10"/>
        <item x="11"/>
        <item x="12"/>
        <item x="13"/>
        <item x="14"/>
        <item x="15"/>
        <item x="16"/>
        <item x="17"/>
        <item x="18"/>
      </items>
    </pivotField>
    <pivotField showAll="0" defaultSubtotal="0"/>
    <pivotField axis="axisPage" multipleItemSelectionAllowed="1" showAll="0" defaultSubtotal="0">
      <items count="19">
        <item x="1"/>
        <item x="8"/>
        <item x="5"/>
        <item x="18"/>
        <item x="3"/>
        <item h="1" x="11"/>
        <item h="1" x="13"/>
        <item h="1" x="16"/>
        <item h="1" x="15"/>
        <item h="1" x="4"/>
        <item h="1" x="2"/>
        <item h="1" x="10"/>
        <item h="1" x="12"/>
        <item h="1" x="14"/>
        <item h="1" x="7"/>
        <item h="1" x="17"/>
        <item h="1" x="9"/>
        <item h="1" x="6"/>
        <item h="1" x="0"/>
      </items>
    </pivotField>
    <pivotField multipleItemSelectionAllowed="1" showAll="0" defaultSubtotal="0">
      <items count="42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s>
    </pivotField>
    <pivotField showAll="0" defaultSubtotal="0"/>
    <pivotField axis="axisPage" multipleItemSelectionAllowed="1" showAll="0" defaultSubtotal="0">
      <items count="429">
        <item x="299"/>
        <item x="349"/>
        <item x="413"/>
        <item x="60"/>
        <item x="119"/>
        <item x="383"/>
        <item x="5"/>
        <item x="144"/>
        <item x="25"/>
        <item x="10"/>
        <item x="244"/>
        <item x="220"/>
        <item x="166"/>
        <item x="281"/>
        <item x="292"/>
        <item x="240"/>
        <item x="26"/>
        <item x="217"/>
        <item x="228"/>
        <item x="284"/>
        <item x="237"/>
        <item x="373"/>
        <item x="401"/>
        <item x="128"/>
        <item x="392"/>
        <item x="363"/>
        <item x="399"/>
        <item x="198"/>
        <item x="423"/>
        <item x="343"/>
        <item x="150"/>
        <item x="178"/>
        <item x="301"/>
        <item x="341"/>
        <item x="193"/>
        <item x="250"/>
        <item x="345"/>
        <item x="154"/>
        <item x="156"/>
        <item x="24"/>
        <item x="380"/>
        <item x="132"/>
        <item x="201"/>
        <item x="426"/>
        <item x="65"/>
        <item x="89"/>
        <item x="130"/>
        <item x="396"/>
        <item x="354"/>
        <item x="253"/>
        <item x="283"/>
        <item x="209"/>
        <item x="11"/>
        <item x="48"/>
        <item x="37"/>
        <item x="172"/>
        <item x="52"/>
        <item x="30"/>
        <item x="57"/>
        <item x="199"/>
        <item x="84"/>
        <item x="372"/>
        <item x="153"/>
        <item x="159"/>
        <item x="365"/>
        <item x="229"/>
        <item x="28"/>
        <item x="190"/>
        <item x="203"/>
        <item x="245"/>
        <item x="219"/>
        <item x="376"/>
        <item x="336"/>
        <item x="160"/>
        <item x="107"/>
        <item x="231"/>
        <item x="93"/>
        <item x="61"/>
        <item x="185"/>
        <item x="335"/>
        <item x="3"/>
        <item x="21"/>
        <item x="148"/>
        <item x="322"/>
        <item x="282"/>
        <item x="297"/>
        <item x="214"/>
        <item x="139"/>
        <item x="248"/>
        <item x="422"/>
        <item x="246"/>
        <item x="75"/>
        <item x="362"/>
        <item x="274"/>
        <item x="285"/>
        <item x="34"/>
        <item x="145"/>
        <item x="182"/>
        <item x="64"/>
        <item x="255"/>
        <item x="95"/>
        <item x="80"/>
        <item x="352"/>
        <item x="211"/>
        <item x="390"/>
        <item x="143"/>
        <item x="332"/>
        <item x="49"/>
        <item x="232"/>
        <item x="379"/>
        <item x="0"/>
        <item x="290"/>
        <item x="42"/>
        <item x="368"/>
        <item x="411"/>
        <item x="275"/>
        <item x="264"/>
        <item x="386"/>
        <item x="415"/>
        <item x="353"/>
        <item x="175"/>
        <item x="294"/>
        <item x="356"/>
        <item x="96"/>
        <item x="262"/>
        <item x="348"/>
        <item x="296"/>
        <item x="135"/>
        <item x="187"/>
        <item x="17"/>
        <item x="117"/>
        <item x="98"/>
        <item x="92"/>
        <item x="111"/>
        <item x="310"/>
        <item x="254"/>
        <item x="110"/>
        <item x="39"/>
        <item x="106"/>
        <item x="4"/>
        <item x="234"/>
        <item x="169"/>
        <item x="235"/>
        <item x="333"/>
        <item x="179"/>
        <item x="389"/>
        <item x="340"/>
        <item x="152"/>
        <item x="78"/>
        <item x="206"/>
        <item x="247"/>
        <item x="420"/>
        <item x="402"/>
        <item x="195"/>
        <item x="412"/>
        <item x="180"/>
        <item x="314"/>
        <item x="90"/>
        <item x="41"/>
        <item x="129"/>
        <item x="157"/>
        <item x="259"/>
        <item x="100"/>
        <item x="416"/>
        <item x="213"/>
        <item x="170"/>
        <item x="205"/>
        <item x="137"/>
        <item x="192"/>
        <item x="387"/>
        <item x="408"/>
        <item x="405"/>
        <item x="123"/>
        <item x="114"/>
        <item x="391"/>
        <item x="421"/>
        <item x="238"/>
        <item x="350"/>
        <item x="339"/>
        <item x="323"/>
        <item x="400"/>
        <item x="66"/>
        <item x="324"/>
        <item x="104"/>
        <item x="329"/>
        <item x="63"/>
        <item x="149"/>
        <item x="167"/>
        <item x="227"/>
        <item x="68"/>
        <item x="414"/>
        <item x="177"/>
        <item x="79"/>
        <item x="358"/>
        <item x="243"/>
        <item x="168"/>
        <item x="403"/>
        <item x="241"/>
        <item x="370"/>
        <item x="31"/>
        <item x="44"/>
        <item x="315"/>
        <item x="158"/>
        <item x="6"/>
        <item x="164"/>
        <item x="230"/>
        <item x="224"/>
        <item x="307"/>
        <item x="312"/>
        <item x="361"/>
        <item x="320"/>
        <item x="279"/>
        <item x="311"/>
        <item x="222"/>
        <item x="101"/>
        <item x="257"/>
        <item x="384"/>
        <item x="1"/>
        <item x="394"/>
        <item x="417"/>
        <item x="327"/>
        <item x="319"/>
        <item x="331"/>
        <item x="38"/>
        <item x="342"/>
        <item x="249"/>
        <item x="103"/>
        <item x="36"/>
        <item x="94"/>
        <item x="355"/>
        <item x="22"/>
        <item x="425"/>
        <item x="278"/>
        <item x="138"/>
        <item x="33"/>
        <item x="131"/>
        <item x="85"/>
        <item x="268"/>
        <item x="70"/>
        <item x="418"/>
        <item x="46"/>
        <item x="82"/>
        <item x="407"/>
        <item x="109"/>
        <item x="126"/>
        <item x="338"/>
        <item x="121"/>
        <item x="207"/>
        <item x="305"/>
        <item x="23"/>
        <item x="308"/>
        <item x="62"/>
        <item x="216"/>
        <item x="304"/>
        <item x="40"/>
        <item x="223"/>
        <item x="334"/>
        <item x="419"/>
        <item x="124"/>
        <item m="1" x="428"/>
        <item x="226"/>
        <item x="13"/>
        <item x="357"/>
        <item x="184"/>
        <item x="277"/>
        <item x="118"/>
        <item x="56"/>
        <item x="306"/>
        <item x="191"/>
        <item x="289"/>
        <item x="73"/>
        <item x="91"/>
        <item x="43"/>
        <item x="300"/>
        <item x="142"/>
        <item x="303"/>
        <item x="108"/>
        <item x="15"/>
        <item x="29"/>
        <item x="360"/>
        <item x="7"/>
        <item x="309"/>
        <item x="374"/>
        <item x="105"/>
        <item x="330"/>
        <item x="14"/>
        <item x="393"/>
        <item x="364"/>
        <item x="215"/>
        <item x="261"/>
        <item x="116"/>
        <item x="113"/>
        <item x="173"/>
        <item x="280"/>
        <item x="2"/>
        <item x="189"/>
        <item x="133"/>
        <item x="71"/>
        <item x="316"/>
        <item x="252"/>
        <item x="136"/>
        <item x="99"/>
        <item x="127"/>
        <item x="171"/>
        <item x="313"/>
        <item x="32"/>
        <item x="19"/>
        <item x="125"/>
        <item x="12"/>
        <item x="406"/>
        <item x="67"/>
        <item x="272"/>
        <item x="388"/>
        <item x="291"/>
        <item x="295"/>
        <item x="328"/>
        <item x="239"/>
        <item x="176"/>
        <item x="183"/>
        <item x="233"/>
        <item x="162"/>
        <item x="382"/>
        <item x="9"/>
        <item x="45"/>
        <item x="174"/>
        <item x="367"/>
        <item x="318"/>
        <item x="321"/>
        <item x="120"/>
        <item x="202"/>
        <item x="270"/>
        <item x="55"/>
        <item x="404"/>
        <item x="186"/>
        <item x="269"/>
        <item x="256"/>
        <item x="273"/>
        <item x="188"/>
        <item x="218"/>
        <item x="287"/>
        <item x="288"/>
        <item x="200"/>
        <item x="115"/>
        <item x="271"/>
        <item x="163"/>
        <item x="344"/>
        <item x="81"/>
        <item x="83"/>
        <item x="366"/>
        <item x="72"/>
        <item x="47"/>
        <item x="395"/>
        <item x="27"/>
        <item x="427"/>
        <item x="424"/>
        <item x="181"/>
        <item x="286"/>
        <item x="134"/>
        <item x="371"/>
        <item x="122"/>
        <item x="140"/>
        <item x="58"/>
        <item x="398"/>
        <item x="397"/>
        <item x="385"/>
        <item x="293"/>
        <item x="53"/>
        <item x="359"/>
        <item x="8"/>
        <item x="147"/>
        <item x="317"/>
        <item x="59"/>
        <item x="369"/>
        <item x="204"/>
        <item x="194"/>
        <item x="112"/>
        <item x="35"/>
        <item x="208"/>
        <item x="263"/>
        <item x="210"/>
        <item x="196"/>
        <item x="410"/>
        <item x="221"/>
        <item x="155"/>
        <item x="88"/>
        <item x="260"/>
        <item x="409"/>
        <item x="351"/>
        <item x="346"/>
        <item x="146"/>
        <item x="161"/>
        <item x="325"/>
        <item x="326"/>
        <item x="18"/>
        <item x="276"/>
        <item x="86"/>
        <item x="77"/>
        <item x="377"/>
        <item x="347"/>
        <item x="236"/>
        <item x="337"/>
        <item x="197"/>
        <item x="141"/>
        <item x="265"/>
        <item x="212"/>
        <item x="375"/>
        <item x="378"/>
        <item x="251"/>
        <item x="69"/>
        <item x="51"/>
        <item x="16"/>
        <item x="381"/>
        <item x="298"/>
        <item x="267"/>
        <item x="266"/>
        <item x="76"/>
        <item x="102"/>
        <item x="74"/>
        <item x="225"/>
        <item x="87"/>
        <item x="302"/>
        <item x="97"/>
        <item x="258"/>
        <item x="151"/>
        <item x="54"/>
        <item x="242"/>
        <item x="20"/>
        <item x="165"/>
        <item x="50"/>
      </items>
    </pivotField>
    <pivotField axis="axisCol" showAll="0" defaultSubtotal="0">
      <items count="4">
        <item h="1" x="0"/>
        <item x="3"/>
        <item x="1"/>
        <item x="2"/>
      </items>
    </pivotField>
    <pivotField axis="axisRow" showAll="0" defaultSubtotal="0">
      <items count="8">
        <item x="0"/>
        <item x="1"/>
        <item x="2"/>
        <item x="3"/>
        <item x="4"/>
        <item x="5"/>
        <item x="6"/>
        <item x="7"/>
      </items>
    </pivotField>
    <pivotField dataField="1" numFmtId="164" showAll="0" defaultSubtotal="0"/>
  </pivotFields>
  <rowFields count="1">
    <field x="7"/>
  </rowFields>
  <rowItems count="8">
    <i>
      <x/>
    </i>
    <i>
      <x v="1"/>
    </i>
    <i>
      <x v="2"/>
    </i>
    <i>
      <x v="3"/>
    </i>
    <i>
      <x v="4"/>
    </i>
    <i>
      <x v="5"/>
    </i>
    <i>
      <x v="6"/>
    </i>
    <i>
      <x v="7"/>
    </i>
  </rowItems>
  <colFields count="1">
    <field x="6"/>
  </colFields>
  <colItems count="3">
    <i>
      <x v="1"/>
    </i>
    <i>
      <x v="2"/>
    </i>
    <i>
      <x v="3"/>
    </i>
  </colItems>
  <pageFields count="2">
    <pageField fld="2" hier="-1"/>
    <pageField fld="5" hier="-1"/>
  </pageFields>
  <dataFields count="1">
    <dataField name="Summer av antall" fld="8" baseField="7" baseItem="0" numFmtId="164"/>
  </dataFields>
  <formats count="10">
    <format dxfId="969">
      <pivotArea field="6" type="button" dataOnly="0" labelOnly="1" outline="0" axis="axisCol" fieldPosition="0"/>
    </format>
    <format dxfId="968">
      <pivotArea dataOnly="0" labelOnly="1" grandCol="1" outline="0" fieldPosition="0"/>
    </format>
    <format dxfId="967">
      <pivotArea field="6" type="button" dataOnly="0" labelOnly="1" outline="0" axis="axisCol" fieldPosition="0"/>
    </format>
    <format dxfId="966">
      <pivotArea dataOnly="0" labelOnly="1" grandCol="1" outline="0" fieldPosition="0"/>
    </format>
    <format dxfId="965">
      <pivotArea outline="0" fieldPosition="0">
        <references count="1">
          <reference field="4294967294" count="1">
            <x v="0"/>
          </reference>
        </references>
      </pivotArea>
    </format>
    <format dxfId="964">
      <pivotArea field="7" type="button" dataOnly="0" labelOnly="1" outline="0" axis="axisRow" fieldPosition="0"/>
    </format>
    <format dxfId="963">
      <pivotArea dataOnly="0" labelOnly="1" fieldPosition="0">
        <references count="1">
          <reference field="6" count="0"/>
        </references>
      </pivotArea>
    </format>
    <format dxfId="962">
      <pivotArea outline="0" collapsedLevelsAreSubtotals="1" fieldPosition="0"/>
    </format>
    <format dxfId="961">
      <pivotArea outline="0" collapsedLevelsAreSubtotals="1" fieldPosition="0"/>
    </format>
    <format dxfId="960">
      <pivotArea outline="0" collapsedLevelsAreSubtotals="1" fieldPosition="0"/>
    </format>
  </formats>
  <chartFormats count="25">
    <chartFormat chart="0" format="0" series="1">
      <pivotArea type="data" outline="0" fieldPosition="0">
        <references count="2">
          <reference field="4294967294" count="1" selected="0">
            <x v="0"/>
          </reference>
          <reference field="7" count="1" selected="0">
            <x v="0"/>
          </reference>
        </references>
      </pivotArea>
    </chartFormat>
    <chartFormat chart="0" format="1" series="1">
      <pivotArea type="data" outline="0" fieldPosition="0">
        <references count="2">
          <reference field="4294967294" count="1" selected="0">
            <x v="0"/>
          </reference>
          <reference field="7" count="1" selected="0">
            <x v="1"/>
          </reference>
        </references>
      </pivotArea>
    </chartFormat>
    <chartFormat chart="0" format="2" series="1">
      <pivotArea type="data" outline="0" fieldPosition="0">
        <references count="2">
          <reference field="4294967294" count="1" selected="0">
            <x v="0"/>
          </reference>
          <reference field="7" count="1" selected="0">
            <x v="2"/>
          </reference>
        </references>
      </pivotArea>
    </chartFormat>
    <chartFormat chart="0" format="3" series="1">
      <pivotArea type="data" outline="0" fieldPosition="0">
        <references count="2">
          <reference field="4294967294" count="1" selected="0">
            <x v="0"/>
          </reference>
          <reference field="7" count="1" selected="0">
            <x v="3"/>
          </reference>
        </references>
      </pivotArea>
    </chartFormat>
    <chartFormat chart="0" format="4" series="1">
      <pivotArea type="data" outline="0" fieldPosition="0">
        <references count="2">
          <reference field="4294967294" count="1" selected="0">
            <x v="0"/>
          </reference>
          <reference field="7" count="1" selected="0">
            <x v="4"/>
          </reference>
        </references>
      </pivotArea>
    </chartFormat>
    <chartFormat chart="0" format="5" series="1">
      <pivotArea type="data" outline="0" fieldPosition="0">
        <references count="2">
          <reference field="4294967294" count="1" selected="0">
            <x v="0"/>
          </reference>
          <reference field="7" count="1" selected="0">
            <x v="5"/>
          </reference>
        </references>
      </pivotArea>
    </chartFormat>
    <chartFormat chart="0" format="6" series="1">
      <pivotArea type="data" outline="0" fieldPosition="0">
        <references count="2">
          <reference field="4294967294" count="1" selected="0">
            <x v="0"/>
          </reference>
          <reference field="7" count="1" selected="0">
            <x v="6"/>
          </reference>
        </references>
      </pivotArea>
    </chartFormat>
    <chartFormat chart="0" format="7" series="1">
      <pivotArea type="data" outline="0" fieldPosition="0">
        <references count="2">
          <reference field="4294967294" count="1" selected="0">
            <x v="0"/>
          </reference>
          <reference field="7" count="1" selected="0">
            <x v="7"/>
          </reference>
        </references>
      </pivotArea>
    </chartFormat>
    <chartFormat chart="0" format="8" series="1">
      <pivotArea type="data" outline="0" fieldPosition="0">
        <references count="1">
          <reference field="4294967294" count="1" selected="0">
            <x v="0"/>
          </reference>
        </references>
      </pivotArea>
    </chartFormat>
    <chartFormat chart="0" format="9" series="1">
      <pivotArea type="data" outline="0" fieldPosition="0">
        <references count="2">
          <reference field="4294967294" count="1" selected="0">
            <x v="0"/>
          </reference>
          <reference field="6" count="1" selected="0">
            <x v="1"/>
          </reference>
        </references>
      </pivotArea>
    </chartFormat>
    <chartFormat chart="0" format="10" series="1">
      <pivotArea type="data" outline="0" fieldPosition="0">
        <references count="2">
          <reference field="4294967294" count="1" selected="0">
            <x v="0"/>
          </reference>
          <reference field="6" count="1" selected="0">
            <x v="2"/>
          </reference>
        </references>
      </pivotArea>
    </chartFormat>
    <chartFormat chart="0" format="11" series="1">
      <pivotArea type="data" outline="0" fieldPosition="0">
        <references count="2">
          <reference field="4294967294" count="1" selected="0">
            <x v="0"/>
          </reference>
          <reference field="6" count="1" selected="0">
            <x v="3"/>
          </reference>
        </references>
      </pivotArea>
    </chartFormat>
    <chartFormat chart="6" format="0" series="1">
      <pivotArea type="data" outline="0" fieldPosition="0">
        <references count="2">
          <reference field="4294967294" count="1" selected="0">
            <x v="0"/>
          </reference>
          <reference field="6" count="1" selected="0">
            <x v="0"/>
          </reference>
        </references>
      </pivotArea>
    </chartFormat>
    <chartFormat chart="6" format="1" series="1">
      <pivotArea type="data" outline="0" fieldPosition="0">
        <references count="2">
          <reference field="4294967294" count="1" selected="0">
            <x v="0"/>
          </reference>
          <reference field="6" count="1" selected="0">
            <x v="1"/>
          </reference>
        </references>
      </pivotArea>
    </chartFormat>
    <chartFormat chart="6" format="2" series="1">
      <pivotArea type="data" outline="0" fieldPosition="0">
        <references count="2">
          <reference field="4294967294" count="1" selected="0">
            <x v="0"/>
          </reference>
          <reference field="6" count="1" selected="0">
            <x v="2"/>
          </reference>
        </references>
      </pivotArea>
    </chartFormat>
    <chartFormat chart="6" format="3" series="1">
      <pivotArea type="data" outline="0" fieldPosition="0">
        <references count="2">
          <reference field="4294967294" count="1" selected="0">
            <x v="0"/>
          </reference>
          <reference field="6" count="1" selected="0">
            <x v="3"/>
          </reference>
        </references>
      </pivotArea>
    </chartFormat>
    <chartFormat chart="8" format="3" series="1">
      <pivotArea type="data" outline="0" fieldPosition="0">
        <references count="2">
          <reference field="4294967294" count="1" selected="0">
            <x v="0"/>
          </reference>
          <reference field="6" count="1" selected="0">
            <x v="1"/>
          </reference>
        </references>
      </pivotArea>
    </chartFormat>
    <chartFormat chart="8" format="4" series="1">
      <pivotArea type="data" outline="0" fieldPosition="0">
        <references count="2">
          <reference field="4294967294" count="1" selected="0">
            <x v="0"/>
          </reference>
          <reference field="6" count="1" selected="0">
            <x v="2"/>
          </reference>
        </references>
      </pivotArea>
    </chartFormat>
    <chartFormat chart="8" format="5" series="1">
      <pivotArea type="data" outline="0" fieldPosition="0">
        <references count="2">
          <reference field="4294967294" count="1" selected="0">
            <x v="0"/>
          </reference>
          <reference field="6" count="1" selected="0">
            <x v="3"/>
          </reference>
        </references>
      </pivotArea>
    </chartFormat>
    <chartFormat chart="20" format="27" series="1">
      <pivotArea type="data" outline="0" fieldPosition="0">
        <references count="2">
          <reference field="4294967294" count="1" selected="0">
            <x v="0"/>
          </reference>
          <reference field="6" count="1" selected="0">
            <x v="1"/>
          </reference>
        </references>
      </pivotArea>
    </chartFormat>
    <chartFormat chart="20" format="28" series="1">
      <pivotArea type="data" outline="0" fieldPosition="0">
        <references count="2">
          <reference field="4294967294" count="1" selected="0">
            <x v="0"/>
          </reference>
          <reference field="6" count="1" selected="0">
            <x v="2"/>
          </reference>
        </references>
      </pivotArea>
    </chartFormat>
    <chartFormat chart="20" format="29" series="1">
      <pivotArea type="data" outline="0" fieldPosition="0">
        <references count="2">
          <reference field="4294967294" count="1" selected="0">
            <x v="0"/>
          </reference>
          <reference field="6" count="1" selected="0">
            <x v="3"/>
          </reference>
        </references>
      </pivotArea>
    </chartFormat>
    <chartFormat chart="19" format="21" series="1">
      <pivotArea type="data" outline="0" fieldPosition="0">
        <references count="2">
          <reference field="4294967294" count="1" selected="0">
            <x v="0"/>
          </reference>
          <reference field="6" count="1" selected="0">
            <x v="1"/>
          </reference>
        </references>
      </pivotArea>
    </chartFormat>
    <chartFormat chart="19" format="22" series="1">
      <pivotArea type="data" outline="0" fieldPosition="0">
        <references count="2">
          <reference field="4294967294" count="1" selected="0">
            <x v="0"/>
          </reference>
          <reference field="6" count="1" selected="0">
            <x v="2"/>
          </reference>
        </references>
      </pivotArea>
    </chartFormat>
    <chartFormat chart="19" format="23" series="1">
      <pivotArea type="data" outline="0" fieldPosition="0">
        <references count="2">
          <reference field="4294967294" count="1" selected="0">
            <x v="0"/>
          </reference>
          <reference field="6"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ell1" cacheId="3" applyNumberFormats="0" applyBorderFormats="0" applyFontFormats="0" applyPatternFormats="0" applyAlignmentFormats="0" applyWidthHeightFormats="1" dataCaption="Verdier" updatedVersion="6" minRefreshableVersion="3" useAutoFormatting="1" rowGrandTotals="0" itemPrintTitles="1" createdVersion="6" indent="0" outline="1" outlineData="1" multipleFieldFilters="0" chartFormat="7">
  <location ref="A4:D21" firstHeaderRow="1" firstDataRow="2" firstDataCol="1" rowPageCount="2" colPageCount="1"/>
  <pivotFields count="8">
    <pivotField axis="axisPage" multipleItemSelectionAllowed="1" showAll="0" defaultSubtotal="0">
      <items count="19">
        <item h="1" x="0"/>
        <item h="1" x="1"/>
        <item h="1" x="2"/>
        <item h="1" x="3"/>
        <item h="1" x="4"/>
        <item h="1" x="5"/>
        <item h="1" x="6"/>
        <item h="1" x="7"/>
        <item h="1" x="8"/>
        <item h="1" x="9"/>
        <item h="1" x="10"/>
        <item h="1" x="11"/>
        <item h="1" x="12"/>
        <item h="1" x="13"/>
        <item x="14"/>
        <item h="1" x="15"/>
        <item h="1" x="16"/>
        <item h="1" x="17"/>
        <item h="1" x="18"/>
      </items>
    </pivotField>
    <pivotField showAll="0" defaultSubtotal="0">
      <items count="19">
        <item x="1"/>
        <item x="8"/>
        <item x="5"/>
        <item x="18"/>
        <item x="3"/>
        <item x="11"/>
        <item x="13"/>
        <item x="16"/>
        <item x="15"/>
        <item x="4"/>
        <item x="2"/>
        <item x="10"/>
        <item x="12"/>
        <item x="14"/>
        <item x="7"/>
        <item x="17"/>
        <item x="9"/>
        <item x="6"/>
        <item x="0"/>
      </items>
    </pivotField>
    <pivotField showAll="0" defaultSubtotal="0"/>
    <pivotField axis="axisPage" multipleItemSelectionAllowed="1" showAll="0" defaultSubtotal="0">
      <items count="431">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428"/>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x="310"/>
        <item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42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30"/>
        <item h="1" x="426"/>
        <item h="1" x="427"/>
      </items>
    </pivotField>
    <pivotField multipleItemSelectionAllowed="1" showAll="0" defaultSubtotal="0">
      <items count="431">
        <item x="299"/>
        <item h="1" x="349"/>
        <item h="1" x="413"/>
        <item h="1" x="60"/>
        <item h="1" x="119"/>
        <item h="1" x="383"/>
        <item h="1" x="5"/>
        <item h="1" x="144"/>
        <item h="1" x="25"/>
        <item h="1" x="10"/>
        <item h="1" x="244"/>
        <item h="1" x="220"/>
        <item h="1" x="166"/>
        <item h="1" x="281"/>
        <item h="1" x="292"/>
        <item h="1" x="240"/>
        <item h="1" x="26"/>
        <item h="1" x="217"/>
        <item h="1" x="228"/>
        <item h="1" x="284"/>
        <item h="1" x="237"/>
        <item h="1" x="373"/>
        <item h="1" x="401"/>
        <item h="1" x="128"/>
        <item h="1" x="392"/>
        <item h="1" x="363"/>
        <item h="1" x="399"/>
        <item h="1" x="198"/>
        <item h="1" x="423"/>
        <item h="1" x="343"/>
        <item h="1" x="150"/>
        <item h="1" x="178"/>
        <item h="1" x="301"/>
        <item h="1" x="341"/>
        <item h="1" x="193"/>
        <item h="1" x="250"/>
        <item h="1" x="345"/>
        <item h="1" x="154"/>
        <item h="1" x="156"/>
        <item h="1" x="24"/>
        <item h="1" x="380"/>
        <item h="1" x="132"/>
        <item h="1" x="201"/>
        <item h="1" x="426"/>
        <item h="1" x="65"/>
        <item h="1" x="89"/>
        <item h="1" x="130"/>
        <item h="1" x="396"/>
        <item h="1" x="354"/>
        <item h="1" x="253"/>
        <item h="1" x="283"/>
        <item h="1" x="209"/>
        <item h="1" x="11"/>
        <item h="1" x="48"/>
        <item h="1" x="37"/>
        <item h="1" x="172"/>
        <item h="1" x="52"/>
        <item h="1" x="30"/>
        <item h="1" x="57"/>
        <item h="1" x="199"/>
        <item h="1" x="84"/>
        <item h="1" x="372"/>
        <item h="1" x="153"/>
        <item h="1" x="159"/>
        <item h="1" x="365"/>
        <item h="1" x="229"/>
        <item h="1" x="28"/>
        <item h="1" x="190"/>
        <item h="1" x="203"/>
        <item h="1" x="245"/>
        <item h="1" x="219"/>
        <item h="1" x="376"/>
        <item h="1" x="336"/>
        <item h="1" x="160"/>
        <item h="1" x="107"/>
        <item h="1" x="231"/>
        <item h="1" x="93"/>
        <item h="1" x="61"/>
        <item h="1" x="185"/>
        <item h="1" x="335"/>
        <item h="1" x="3"/>
        <item h="1" x="21"/>
        <item h="1" x="148"/>
        <item h="1" x="322"/>
        <item h="1" x="282"/>
        <item h="1" x="297"/>
        <item h="1" x="214"/>
        <item h="1" x="139"/>
        <item h="1" x="248"/>
        <item h="1" x="422"/>
        <item h="1" x="246"/>
        <item h="1" x="75"/>
        <item h="1" x="362"/>
        <item h="1" x="274"/>
        <item h="1" x="285"/>
        <item h="1" x="34"/>
        <item h="1" x="145"/>
        <item h="1" x="182"/>
        <item h="1" x="64"/>
        <item h="1" x="255"/>
        <item h="1" x="95"/>
        <item h="1" x="80"/>
        <item h="1" x="352"/>
        <item h="1" x="211"/>
        <item h="1" x="390"/>
        <item h="1" x="143"/>
        <item h="1" x="332"/>
        <item h="1" x="49"/>
        <item h="1" x="232"/>
        <item h="1" x="379"/>
        <item h="1" x="0"/>
        <item h="1" x="290"/>
        <item h="1" x="42"/>
        <item h="1" x="368"/>
        <item h="1" x="411"/>
        <item h="1" x="275"/>
        <item h="1" x="264"/>
        <item h="1" x="386"/>
        <item h="1" x="415"/>
        <item h="1" x="353"/>
        <item h="1" x="175"/>
        <item h="1" x="294"/>
        <item h="1" x="356"/>
        <item h="1" x="96"/>
        <item h="1" x="262"/>
        <item h="1" x="348"/>
        <item h="1" x="296"/>
        <item h="1" x="135"/>
        <item h="1" x="187"/>
        <item h="1" x="17"/>
        <item h="1" x="117"/>
        <item h="1" x="98"/>
        <item h="1" x="92"/>
        <item h="1" x="111"/>
        <item h="1" x="310"/>
        <item h="1" x="254"/>
        <item h="1" x="110"/>
        <item h="1" x="39"/>
        <item h="1" x="106"/>
        <item h="1" x="4"/>
        <item h="1" x="234"/>
        <item h="1" x="169"/>
        <item h="1" x="235"/>
        <item h="1" x="333"/>
        <item h="1" x="179"/>
        <item h="1" x="389"/>
        <item h="1" x="429"/>
        <item h="1" x="340"/>
        <item h="1" x="152"/>
        <item h="1" x="78"/>
        <item h="1" x="206"/>
        <item h="1" x="247"/>
        <item h="1" x="420"/>
        <item h="1" x="402"/>
        <item h="1" x="195"/>
        <item h="1" x="412"/>
        <item h="1" x="180"/>
        <item h="1" x="314"/>
        <item h="1" x="90"/>
        <item h="1" x="41"/>
        <item h="1" x="129"/>
        <item h="1" x="157"/>
        <item h="1" x="259"/>
        <item h="1" x="100"/>
        <item h="1" x="416"/>
        <item h="1" x="213"/>
        <item h="1" x="170"/>
        <item h="1" x="205"/>
        <item h="1" x="137"/>
        <item h="1" x="192"/>
        <item h="1" x="387"/>
        <item h="1" x="408"/>
        <item h="1" x="405"/>
        <item h="1" x="123"/>
        <item h="1" x="114"/>
        <item h="1" x="391"/>
        <item h="1" x="421"/>
        <item h="1" x="238"/>
        <item h="1" x="350"/>
        <item h="1" x="339"/>
        <item h="1" x="323"/>
        <item h="1" x="400"/>
        <item h="1" x="66"/>
        <item h="1" x="324"/>
        <item h="1" x="104"/>
        <item h="1" x="329"/>
        <item h="1" x="63"/>
        <item h="1" x="149"/>
        <item h="1" x="167"/>
        <item h="1" x="227"/>
        <item h="1" x="68"/>
        <item h="1" x="414"/>
        <item h="1" x="177"/>
        <item h="1" x="79"/>
        <item h="1" x="358"/>
        <item h="1" x="243"/>
        <item h="1" x="168"/>
        <item h="1" x="403"/>
        <item h="1" x="241"/>
        <item h="1" x="370"/>
        <item h="1" x="31"/>
        <item h="1" x="44"/>
        <item h="1" x="315"/>
        <item h="1" x="158"/>
        <item h="1" x="6"/>
        <item h="1" x="164"/>
        <item h="1" x="230"/>
        <item h="1" x="224"/>
        <item h="1" x="307"/>
        <item h="1" x="312"/>
        <item h="1" x="361"/>
        <item h="1" x="320"/>
        <item h="1" x="279"/>
        <item h="1" x="311"/>
        <item h="1" x="222"/>
        <item h="1" x="101"/>
        <item h="1" x="257"/>
        <item h="1" x="384"/>
        <item h="1" x="1"/>
        <item h="1" x="394"/>
        <item h="1" x="417"/>
        <item h="1" x="327"/>
        <item h="1" x="319"/>
        <item h="1" x="331"/>
        <item h="1" x="38"/>
        <item h="1" x="342"/>
        <item h="1" x="249"/>
        <item h="1" x="103"/>
        <item h="1" x="36"/>
        <item h="1" x="94"/>
        <item h="1" x="355"/>
        <item h="1" x="22"/>
        <item h="1" x="425"/>
        <item h="1" x="430"/>
        <item h="1" x="278"/>
        <item h="1" x="138"/>
        <item h="1" x="33"/>
        <item h="1" x="131"/>
        <item h="1" x="85"/>
        <item h="1" x="268"/>
        <item h="1" x="70"/>
        <item h="1" x="418"/>
        <item h="1" x="46"/>
        <item h="1" x="82"/>
        <item h="1" x="407"/>
        <item h="1" x="109"/>
        <item h="1" x="126"/>
        <item h="1" x="338"/>
        <item h="1" x="121"/>
        <item h="1" x="207"/>
        <item h="1" x="305"/>
        <item h="1" x="23"/>
        <item h="1" x="308"/>
        <item h="1" x="62"/>
        <item h="1" x="216"/>
        <item h="1" x="304"/>
        <item h="1" x="40"/>
        <item h="1" x="223"/>
        <item h="1" x="334"/>
        <item h="1" x="419"/>
        <item h="1" x="124"/>
        <item h="1" x="226"/>
        <item h="1" x="13"/>
        <item h="1" x="357"/>
        <item h="1" x="184"/>
        <item h="1" x="277"/>
        <item h="1" x="428"/>
        <item h="1" x="118"/>
        <item h="1" x="56"/>
        <item h="1" x="306"/>
        <item h="1" x="191"/>
        <item h="1" x="289"/>
        <item h="1" x="73"/>
        <item h="1" x="91"/>
        <item h="1" x="43"/>
        <item h="1" x="300"/>
        <item h="1" x="142"/>
        <item h="1" x="303"/>
        <item h="1" x="108"/>
        <item h="1" x="15"/>
        <item h="1" x="29"/>
        <item h="1" x="360"/>
        <item h="1" x="7"/>
        <item h="1" x="309"/>
        <item h="1" x="374"/>
        <item h="1" x="105"/>
        <item h="1" x="330"/>
        <item h="1" x="14"/>
        <item h="1" x="393"/>
        <item h="1" x="364"/>
        <item h="1" x="215"/>
        <item h="1" x="261"/>
        <item h="1" x="116"/>
        <item h="1" x="113"/>
        <item h="1" x="173"/>
        <item h="1" x="280"/>
        <item h="1" x="2"/>
        <item h="1" x="189"/>
        <item h="1" x="133"/>
        <item h="1" x="71"/>
        <item h="1" x="316"/>
        <item h="1" x="252"/>
        <item h="1" x="136"/>
        <item h="1" x="99"/>
        <item h="1" x="127"/>
        <item h="1" x="171"/>
        <item h="1" x="313"/>
        <item h="1" x="32"/>
        <item h="1" x="19"/>
        <item h="1" x="125"/>
        <item h="1" x="12"/>
        <item h="1" x="406"/>
        <item h="1" x="67"/>
        <item h="1" x="272"/>
        <item h="1" x="388"/>
        <item h="1" x="291"/>
        <item h="1" x="295"/>
        <item h="1" x="328"/>
        <item h="1" x="239"/>
        <item h="1" x="176"/>
        <item h="1" x="183"/>
        <item h="1" x="233"/>
        <item h="1" x="162"/>
        <item h="1" x="382"/>
        <item h="1" x="9"/>
        <item h="1" x="45"/>
        <item h="1" x="174"/>
        <item h="1" x="367"/>
        <item h="1" x="318"/>
        <item h="1" x="321"/>
        <item h="1" x="120"/>
        <item h="1" x="202"/>
        <item h="1" x="270"/>
        <item h="1" x="55"/>
        <item h="1" x="404"/>
        <item h="1" x="186"/>
        <item h="1" x="269"/>
        <item h="1" x="256"/>
        <item h="1" x="273"/>
        <item h="1" x="188"/>
        <item h="1" x="218"/>
        <item h="1" x="287"/>
        <item h="1" x="288"/>
        <item h="1" x="200"/>
        <item h="1" x="115"/>
        <item h="1" x="271"/>
        <item h="1" x="163"/>
        <item h="1" x="344"/>
        <item h="1" x="81"/>
        <item h="1" x="83"/>
        <item h="1" x="366"/>
        <item h="1" x="72"/>
        <item h="1" x="47"/>
        <item h="1" x="395"/>
        <item h="1" x="27"/>
        <item h="1" x="427"/>
        <item h="1" x="424"/>
        <item h="1" x="181"/>
        <item h="1" x="286"/>
        <item h="1" x="134"/>
        <item h="1" x="371"/>
        <item h="1" x="122"/>
        <item h="1" x="140"/>
        <item h="1" x="58"/>
        <item h="1" x="398"/>
        <item h="1" x="397"/>
        <item h="1" x="385"/>
        <item h="1" x="293"/>
        <item h="1" x="53"/>
        <item h="1" x="359"/>
        <item h="1" x="8"/>
        <item h="1" x="147"/>
        <item h="1" x="317"/>
        <item h="1" x="59"/>
        <item h="1" x="369"/>
        <item h="1" x="204"/>
        <item h="1" x="194"/>
        <item h="1" x="112"/>
        <item h="1" x="35"/>
        <item h="1" x="208"/>
        <item h="1" x="263"/>
        <item h="1" x="210"/>
        <item h="1" x="196"/>
        <item h="1" x="410"/>
        <item h="1" x="221"/>
        <item h="1" x="155"/>
        <item h="1" x="88"/>
        <item h="1" x="260"/>
        <item h="1" x="409"/>
        <item h="1" x="351"/>
        <item h="1" x="346"/>
        <item h="1" x="146"/>
        <item h="1" x="161"/>
        <item h="1" x="325"/>
        <item h="1" x="326"/>
        <item h="1" x="18"/>
        <item h="1" x="276"/>
        <item h="1" x="86"/>
        <item h="1" x="77"/>
        <item h="1" x="377"/>
        <item h="1" x="347"/>
        <item h="1" x="236"/>
        <item h="1" x="337"/>
        <item h="1" x="197"/>
        <item h="1" x="141"/>
        <item h="1" x="265"/>
        <item h="1" x="212"/>
        <item h="1" x="375"/>
        <item h="1" x="378"/>
        <item h="1" x="251"/>
        <item h="1" x="69"/>
        <item h="1" x="51"/>
        <item h="1" x="16"/>
        <item h="1" x="381"/>
        <item h="1" x="298"/>
        <item h="1" x="267"/>
        <item h="1" x="266"/>
        <item h="1" x="76"/>
        <item h="1" x="102"/>
        <item h="1" x="74"/>
        <item h="1" x="225"/>
        <item h="1" x="87"/>
        <item h="1" x="302"/>
        <item h="1" x="97"/>
        <item h="1" x="258"/>
        <item h="1" x="151"/>
        <item h="1" x="54"/>
        <item h="1" x="242"/>
        <item h="1" x="20"/>
        <item h="1" x="165"/>
        <item h="1" x="50"/>
      </items>
    </pivotField>
    <pivotField dataField="1" showAll="0" defaultSubtotal="0"/>
    <pivotField axis="axisCol" showAll="0" defaultSubtotal="0">
      <items count="2">
        <item x="0"/>
        <item x="1"/>
      </items>
    </pivotField>
    <pivotField axis="axisRow" showAll="0" defaultSubtotal="0">
      <items count="16">
        <item x="0"/>
        <item x="1"/>
        <item x="2"/>
        <item x="3"/>
        <item x="4"/>
        <item x="5"/>
        <item x="6"/>
        <item x="7"/>
        <item x="8"/>
        <item x="9"/>
        <item x="10"/>
        <item x="11"/>
        <item x="12"/>
        <item x="13"/>
        <item x="14"/>
        <item x="15"/>
      </items>
    </pivotField>
  </pivotFields>
  <rowFields count="1">
    <field x="7"/>
  </rowFields>
  <rowItems count="16">
    <i>
      <x/>
    </i>
    <i>
      <x v="1"/>
    </i>
    <i>
      <x v="2"/>
    </i>
    <i>
      <x v="3"/>
    </i>
    <i>
      <x v="4"/>
    </i>
    <i>
      <x v="5"/>
    </i>
    <i>
      <x v="6"/>
    </i>
    <i>
      <x v="7"/>
    </i>
    <i>
      <x v="8"/>
    </i>
    <i>
      <x v="9"/>
    </i>
    <i>
      <x v="10"/>
    </i>
    <i>
      <x v="11"/>
    </i>
    <i>
      <x v="12"/>
    </i>
    <i>
      <x v="13"/>
    </i>
    <i>
      <x v="14"/>
    </i>
    <i>
      <x v="15"/>
    </i>
  </rowItems>
  <colFields count="1">
    <field x="6"/>
  </colFields>
  <colItems count="3">
    <i>
      <x/>
    </i>
    <i>
      <x v="1"/>
    </i>
    <i t="grand">
      <x/>
    </i>
  </colItems>
  <pageFields count="2">
    <pageField fld="0" hier="-1"/>
    <pageField fld="3" hier="-1"/>
  </pageFields>
  <dataFields count="1">
    <dataField name="Summer av Sysselsatte" fld="5" baseField="0" baseItem="0" numFmtId="164"/>
  </dataFields>
  <formats count="3">
    <format dxfId="823">
      <pivotArea outline="0" collapsedLevelsAreSubtotals="1" fieldPosition="0"/>
    </format>
    <format dxfId="822">
      <pivotArea outline="0" collapsedLevelsAreSubtotals="1" fieldPosition="0"/>
    </format>
    <format dxfId="821">
      <pivotArea outline="0" collapsedLevelsAreSubtotals="1" fieldPosition="0"/>
    </format>
  </formats>
  <chartFormats count="7">
    <chartFormat chart="0" format="2" series="1">
      <pivotArea type="data" outline="0" fieldPosition="0">
        <references count="2">
          <reference field="4294967294" count="1" selected="0">
            <x v="0"/>
          </reference>
          <reference field="6" count="1" selected="0">
            <x v="1"/>
          </reference>
        </references>
      </pivotArea>
    </chartFormat>
    <chartFormat chart="0" format="3">
      <pivotArea type="data" outline="0" fieldPosition="0">
        <references count="3">
          <reference field="4294967294" count="1" selected="0">
            <x v="0"/>
          </reference>
          <reference field="6" count="1" selected="0">
            <x v="1"/>
          </reference>
          <reference field="7" count="1" selected="0">
            <x v="15"/>
          </reference>
        </references>
      </pivotArea>
    </chartFormat>
    <chartFormat chart="0" format="4" series="1">
      <pivotArea type="data" outline="0" fieldPosition="0">
        <references count="2">
          <reference field="4294967294" count="1" selected="0">
            <x v="0"/>
          </reference>
          <reference field="6" count="1" selected="0">
            <x v="0"/>
          </reference>
        </references>
      </pivotArea>
    </chartFormat>
    <chartFormat chart="4" format="18" series="1">
      <pivotArea type="data" outline="0" fieldPosition="0">
        <references count="2">
          <reference field="4294967294" count="1" selected="0">
            <x v="0"/>
          </reference>
          <reference field="6" count="1" selected="0">
            <x v="0"/>
          </reference>
        </references>
      </pivotArea>
    </chartFormat>
    <chartFormat chart="4" format="19" series="1">
      <pivotArea type="data" outline="0" fieldPosition="0">
        <references count="2">
          <reference field="4294967294" count="1" selected="0">
            <x v="0"/>
          </reference>
          <reference field="6" count="1" selected="0">
            <x v="1"/>
          </reference>
        </references>
      </pivotArea>
    </chartFormat>
    <chartFormat chart="6" format="52" series="1">
      <pivotArea type="data" outline="0" fieldPosition="0">
        <references count="2">
          <reference field="4294967294" count="1" selected="0">
            <x v="0"/>
          </reference>
          <reference field="6" count="1" selected="0">
            <x v="0"/>
          </reference>
        </references>
      </pivotArea>
    </chartFormat>
    <chartFormat chart="6" format="53" series="1">
      <pivotArea type="data" outline="0" fieldPosition="0">
        <references count="2">
          <reference field="4294967294" count="1" selected="0">
            <x v="0"/>
          </reference>
          <reference field="6"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ell6" cacheId="3" applyNumberFormats="0" applyBorderFormats="0" applyFontFormats="0" applyPatternFormats="0" applyAlignmentFormats="0" applyWidthHeightFormats="1" dataCaption="Verdier" updatedVersion="6" minRefreshableVersion="3" useAutoFormatting="1" rowGrandTotals="0" itemPrintTitles="1" createdVersion="6" indent="0" outline="1" outlineData="1" multipleFieldFilters="0" chartFormat="11">
  <location ref="A34:D51" firstHeaderRow="1" firstDataRow="2" firstDataCol="1" rowPageCount="2" colPageCount="1"/>
  <pivotFields count="8">
    <pivotField axis="axisPage" multipleItemSelectionAllowed="1" showAll="0" defaultSubtotal="0">
      <items count="19">
        <item h="1" x="0"/>
        <item h="1" x="1"/>
        <item h="1" x="2"/>
        <item h="1" x="3"/>
        <item h="1" x="4"/>
        <item h="1" x="5"/>
        <item h="1" x="6"/>
        <item h="1" x="7"/>
        <item h="1" x="8"/>
        <item h="1" x="9"/>
        <item h="1" x="10"/>
        <item h="1" x="11"/>
        <item h="1" x="12"/>
        <item h="1" x="13"/>
        <item x="14"/>
        <item h="1" x="15"/>
        <item h="1" x="16"/>
        <item h="1" x="17"/>
        <item h="1" x="18"/>
      </items>
    </pivotField>
    <pivotField showAll="0" defaultSubtotal="0">
      <items count="19">
        <item x="1"/>
        <item x="8"/>
        <item x="5"/>
        <item x="18"/>
        <item x="3"/>
        <item x="11"/>
        <item x="13"/>
        <item x="16"/>
        <item x="15"/>
        <item x="4"/>
        <item x="2"/>
        <item x="10"/>
        <item x="12"/>
        <item x="14"/>
        <item x="7"/>
        <item x="17"/>
        <item x="9"/>
        <item x="6"/>
        <item x="0"/>
      </items>
    </pivotField>
    <pivotField showAll="0" defaultSubtotal="0"/>
    <pivotField axis="axisPage" multipleItemSelectionAllowed="1" showAll="0" defaultSubtotal="0">
      <items count="431">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428"/>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x="310"/>
        <item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42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30"/>
        <item h="1" x="426"/>
        <item h="1" x="427"/>
      </items>
    </pivotField>
    <pivotField multipleItemSelectionAllowed="1" showAll="0" defaultSubtotal="0">
      <items count="431">
        <item x="299"/>
        <item h="1" x="349"/>
        <item h="1" x="413"/>
        <item h="1" x="60"/>
        <item h="1" x="119"/>
        <item h="1" x="383"/>
        <item h="1" x="5"/>
        <item h="1" x="144"/>
        <item h="1" x="25"/>
        <item h="1" x="10"/>
        <item h="1" x="244"/>
        <item h="1" x="220"/>
        <item h="1" x="166"/>
        <item h="1" x="281"/>
        <item h="1" x="292"/>
        <item h="1" x="240"/>
        <item h="1" x="26"/>
        <item h="1" x="217"/>
        <item h="1" x="228"/>
        <item h="1" x="284"/>
        <item h="1" x="237"/>
        <item h="1" x="373"/>
        <item h="1" x="401"/>
        <item h="1" x="128"/>
        <item h="1" x="392"/>
        <item h="1" x="363"/>
        <item h="1" x="399"/>
        <item h="1" x="198"/>
        <item h="1" x="423"/>
        <item h="1" x="343"/>
        <item h="1" x="150"/>
        <item h="1" x="178"/>
        <item h="1" x="301"/>
        <item h="1" x="341"/>
        <item h="1" x="193"/>
        <item h="1" x="250"/>
        <item h="1" x="345"/>
        <item h="1" x="154"/>
        <item h="1" x="156"/>
        <item h="1" x="24"/>
        <item h="1" x="380"/>
        <item h="1" x="132"/>
        <item h="1" x="201"/>
        <item h="1" x="426"/>
        <item h="1" x="65"/>
        <item h="1" x="89"/>
        <item h="1" x="130"/>
        <item h="1" x="396"/>
        <item h="1" x="354"/>
        <item h="1" x="253"/>
        <item h="1" x="283"/>
        <item h="1" x="209"/>
        <item h="1" x="11"/>
        <item h="1" x="48"/>
        <item h="1" x="37"/>
        <item h="1" x="172"/>
        <item h="1" x="52"/>
        <item h="1" x="30"/>
        <item h="1" x="57"/>
        <item h="1" x="199"/>
        <item h="1" x="84"/>
        <item h="1" x="372"/>
        <item h="1" x="153"/>
        <item h="1" x="159"/>
        <item h="1" x="365"/>
        <item h="1" x="229"/>
        <item h="1" x="28"/>
        <item h="1" x="190"/>
        <item h="1" x="203"/>
        <item h="1" x="245"/>
        <item h="1" x="219"/>
        <item h="1" x="376"/>
        <item h="1" x="336"/>
        <item h="1" x="160"/>
        <item h="1" x="107"/>
        <item h="1" x="231"/>
        <item h="1" x="93"/>
        <item h="1" x="61"/>
        <item h="1" x="185"/>
        <item h="1" x="335"/>
        <item h="1" x="3"/>
        <item h="1" x="21"/>
        <item h="1" x="148"/>
        <item h="1" x="322"/>
        <item h="1" x="282"/>
        <item h="1" x="297"/>
        <item h="1" x="214"/>
        <item h="1" x="139"/>
        <item h="1" x="248"/>
        <item h="1" x="422"/>
        <item h="1" x="246"/>
        <item h="1" x="75"/>
        <item h="1" x="362"/>
        <item h="1" x="274"/>
        <item h="1" x="285"/>
        <item h="1" x="34"/>
        <item h="1" x="145"/>
        <item h="1" x="182"/>
        <item h="1" x="64"/>
        <item h="1" x="255"/>
        <item h="1" x="95"/>
        <item h="1" x="80"/>
        <item h="1" x="352"/>
        <item h="1" x="211"/>
        <item h="1" x="390"/>
        <item h="1" x="143"/>
        <item h="1" x="332"/>
        <item h="1" x="49"/>
        <item h="1" x="232"/>
        <item h="1" x="379"/>
        <item h="1" x="0"/>
        <item h="1" x="290"/>
        <item h="1" x="42"/>
        <item h="1" x="368"/>
        <item h="1" x="411"/>
        <item h="1" x="275"/>
        <item h="1" x="264"/>
        <item h="1" x="386"/>
        <item h="1" x="415"/>
        <item h="1" x="353"/>
        <item h="1" x="175"/>
        <item h="1" x="294"/>
        <item h="1" x="356"/>
        <item h="1" x="96"/>
        <item h="1" x="262"/>
        <item h="1" x="348"/>
        <item h="1" x="296"/>
        <item h="1" x="135"/>
        <item h="1" x="187"/>
        <item h="1" x="17"/>
        <item h="1" x="117"/>
        <item h="1" x="98"/>
        <item h="1" x="92"/>
        <item h="1" x="111"/>
        <item h="1" x="310"/>
        <item h="1" x="254"/>
        <item h="1" x="110"/>
        <item h="1" x="39"/>
        <item h="1" x="106"/>
        <item h="1" x="4"/>
        <item h="1" x="234"/>
        <item h="1" x="169"/>
        <item h="1" x="235"/>
        <item h="1" x="333"/>
        <item h="1" x="179"/>
        <item h="1" x="389"/>
        <item h="1" x="429"/>
        <item h="1" x="340"/>
        <item h="1" x="152"/>
        <item h="1" x="78"/>
        <item h="1" x="206"/>
        <item h="1" x="247"/>
        <item h="1" x="420"/>
        <item h="1" x="402"/>
        <item h="1" x="195"/>
        <item h="1" x="412"/>
        <item h="1" x="180"/>
        <item h="1" x="314"/>
        <item h="1" x="90"/>
        <item h="1" x="41"/>
        <item h="1" x="129"/>
        <item h="1" x="157"/>
        <item h="1" x="259"/>
        <item h="1" x="100"/>
        <item h="1" x="416"/>
        <item h="1" x="213"/>
        <item h="1" x="170"/>
        <item h="1" x="205"/>
        <item h="1" x="137"/>
        <item h="1" x="192"/>
        <item h="1" x="387"/>
        <item h="1" x="408"/>
        <item h="1" x="405"/>
        <item h="1" x="123"/>
        <item h="1" x="114"/>
        <item h="1" x="391"/>
        <item h="1" x="421"/>
        <item h="1" x="238"/>
        <item h="1" x="350"/>
        <item h="1" x="339"/>
        <item h="1" x="323"/>
        <item h="1" x="400"/>
        <item h="1" x="66"/>
        <item h="1" x="324"/>
        <item h="1" x="104"/>
        <item h="1" x="329"/>
        <item h="1" x="63"/>
        <item h="1" x="149"/>
        <item h="1" x="167"/>
        <item h="1" x="227"/>
        <item h="1" x="68"/>
        <item h="1" x="414"/>
        <item h="1" x="177"/>
        <item h="1" x="79"/>
        <item h="1" x="358"/>
        <item h="1" x="243"/>
        <item h="1" x="168"/>
        <item h="1" x="403"/>
        <item h="1" x="241"/>
        <item h="1" x="370"/>
        <item h="1" x="31"/>
        <item h="1" x="44"/>
        <item h="1" x="315"/>
        <item h="1" x="158"/>
        <item h="1" x="6"/>
        <item h="1" x="164"/>
        <item h="1" x="230"/>
        <item h="1" x="224"/>
        <item h="1" x="307"/>
        <item h="1" x="312"/>
        <item h="1" x="361"/>
        <item h="1" x="320"/>
        <item h="1" x="279"/>
        <item h="1" x="311"/>
        <item h="1" x="222"/>
        <item h="1" x="101"/>
        <item h="1" x="257"/>
        <item h="1" x="384"/>
        <item h="1" x="1"/>
        <item h="1" x="394"/>
        <item h="1" x="417"/>
        <item h="1" x="327"/>
        <item h="1" x="319"/>
        <item h="1" x="331"/>
        <item h="1" x="38"/>
        <item h="1" x="342"/>
        <item h="1" x="249"/>
        <item h="1" x="103"/>
        <item h="1" x="36"/>
        <item h="1" x="94"/>
        <item h="1" x="355"/>
        <item h="1" x="22"/>
        <item h="1" x="425"/>
        <item h="1" x="430"/>
        <item h="1" x="278"/>
        <item h="1" x="138"/>
        <item h="1" x="33"/>
        <item h="1" x="131"/>
        <item h="1" x="85"/>
        <item h="1" x="268"/>
        <item h="1" x="70"/>
        <item h="1" x="418"/>
        <item h="1" x="46"/>
        <item h="1" x="82"/>
        <item h="1" x="407"/>
        <item h="1" x="109"/>
        <item h="1" x="126"/>
        <item h="1" x="338"/>
        <item h="1" x="121"/>
        <item h="1" x="207"/>
        <item h="1" x="305"/>
        <item h="1" x="23"/>
        <item h="1" x="308"/>
        <item h="1" x="62"/>
        <item h="1" x="216"/>
        <item h="1" x="304"/>
        <item h="1" x="40"/>
        <item h="1" x="223"/>
        <item h="1" x="334"/>
        <item h="1" x="419"/>
        <item h="1" x="124"/>
        <item h="1" x="226"/>
        <item h="1" x="13"/>
        <item h="1" x="357"/>
        <item h="1" x="184"/>
        <item h="1" x="277"/>
        <item h="1" x="428"/>
        <item h="1" x="118"/>
        <item h="1" x="56"/>
        <item h="1" x="306"/>
        <item h="1" x="191"/>
        <item h="1" x="289"/>
        <item h="1" x="73"/>
        <item h="1" x="91"/>
        <item h="1" x="43"/>
        <item h="1" x="300"/>
        <item h="1" x="142"/>
        <item h="1" x="303"/>
        <item h="1" x="108"/>
        <item h="1" x="15"/>
        <item h="1" x="29"/>
        <item h="1" x="360"/>
        <item h="1" x="7"/>
        <item h="1" x="309"/>
        <item h="1" x="374"/>
        <item h="1" x="105"/>
        <item h="1" x="330"/>
        <item h="1" x="14"/>
        <item h="1" x="393"/>
        <item h="1" x="364"/>
        <item h="1" x="215"/>
        <item h="1" x="261"/>
        <item h="1" x="116"/>
        <item h="1" x="113"/>
        <item h="1" x="173"/>
        <item h="1" x="280"/>
        <item h="1" x="2"/>
        <item h="1" x="189"/>
        <item h="1" x="133"/>
        <item h="1" x="71"/>
        <item h="1" x="316"/>
        <item h="1" x="252"/>
        <item h="1" x="136"/>
        <item h="1" x="99"/>
        <item h="1" x="127"/>
        <item h="1" x="171"/>
        <item h="1" x="313"/>
        <item h="1" x="32"/>
        <item h="1" x="19"/>
        <item h="1" x="125"/>
        <item h="1" x="12"/>
        <item h="1" x="406"/>
        <item h="1" x="67"/>
        <item h="1" x="272"/>
        <item h="1" x="388"/>
        <item h="1" x="291"/>
        <item h="1" x="295"/>
        <item h="1" x="328"/>
        <item h="1" x="239"/>
        <item h="1" x="176"/>
        <item h="1" x="183"/>
        <item h="1" x="233"/>
        <item h="1" x="162"/>
        <item h="1" x="382"/>
        <item h="1" x="9"/>
        <item h="1" x="45"/>
        <item h="1" x="174"/>
        <item h="1" x="367"/>
        <item h="1" x="318"/>
        <item h="1" x="321"/>
        <item h="1" x="120"/>
        <item h="1" x="202"/>
        <item h="1" x="270"/>
        <item h="1" x="55"/>
        <item h="1" x="404"/>
        <item h="1" x="186"/>
        <item h="1" x="269"/>
        <item h="1" x="256"/>
        <item h="1" x="273"/>
        <item h="1" x="188"/>
        <item h="1" x="218"/>
        <item h="1" x="287"/>
        <item h="1" x="288"/>
        <item h="1" x="200"/>
        <item h="1" x="115"/>
        <item h="1" x="271"/>
        <item h="1" x="163"/>
        <item h="1" x="344"/>
        <item h="1" x="81"/>
        <item h="1" x="83"/>
        <item h="1" x="366"/>
        <item h="1" x="72"/>
        <item h="1" x="47"/>
        <item h="1" x="395"/>
        <item h="1" x="27"/>
        <item h="1" x="427"/>
        <item h="1" x="424"/>
        <item h="1" x="181"/>
        <item h="1" x="286"/>
        <item h="1" x="134"/>
        <item h="1" x="371"/>
        <item h="1" x="122"/>
        <item h="1" x="140"/>
        <item h="1" x="58"/>
        <item h="1" x="398"/>
        <item h="1" x="397"/>
        <item h="1" x="385"/>
        <item h="1" x="293"/>
        <item h="1" x="53"/>
        <item h="1" x="359"/>
        <item h="1" x="8"/>
        <item h="1" x="147"/>
        <item h="1" x="317"/>
        <item h="1" x="59"/>
        <item h="1" x="369"/>
        <item h="1" x="204"/>
        <item h="1" x="194"/>
        <item h="1" x="112"/>
        <item h="1" x="35"/>
        <item h="1" x="208"/>
        <item h="1" x="263"/>
        <item h="1" x="210"/>
        <item h="1" x="196"/>
        <item h="1" x="410"/>
        <item h="1" x="221"/>
        <item h="1" x="155"/>
        <item h="1" x="88"/>
        <item h="1" x="260"/>
        <item h="1" x="409"/>
        <item h="1" x="351"/>
        <item h="1" x="346"/>
        <item h="1" x="146"/>
        <item h="1" x="161"/>
        <item h="1" x="325"/>
        <item h="1" x="326"/>
        <item h="1" x="18"/>
        <item h="1" x="276"/>
        <item h="1" x="86"/>
        <item h="1" x="77"/>
        <item h="1" x="377"/>
        <item h="1" x="347"/>
        <item h="1" x="236"/>
        <item h="1" x="337"/>
        <item h="1" x="197"/>
        <item h="1" x="141"/>
        <item h="1" x="265"/>
        <item h="1" x="212"/>
        <item h="1" x="375"/>
        <item h="1" x="378"/>
        <item h="1" x="251"/>
        <item h="1" x="69"/>
        <item h="1" x="51"/>
        <item h="1" x="16"/>
        <item h="1" x="381"/>
        <item h="1" x="298"/>
        <item h="1" x="267"/>
        <item h="1" x="266"/>
        <item h="1" x="76"/>
        <item h="1" x="102"/>
        <item h="1" x="74"/>
        <item h="1" x="225"/>
        <item h="1" x="87"/>
        <item h="1" x="302"/>
        <item h="1" x="97"/>
        <item h="1" x="258"/>
        <item h="1" x="151"/>
        <item h="1" x="54"/>
        <item h="1" x="242"/>
        <item h="1" x="20"/>
        <item h="1" x="165"/>
        <item h="1" x="50"/>
      </items>
    </pivotField>
    <pivotField dataField="1" showAll="0" defaultSubtotal="0"/>
    <pivotField axis="axisCol" showAll="0" defaultSubtotal="0">
      <items count="2">
        <item x="0"/>
        <item x="1"/>
      </items>
    </pivotField>
    <pivotField axis="axisRow" showAll="0" defaultSubtotal="0">
      <items count="16">
        <item x="0"/>
        <item x="1"/>
        <item x="2"/>
        <item x="3"/>
        <item x="4"/>
        <item x="5"/>
        <item x="6"/>
        <item x="7"/>
        <item x="8"/>
        <item x="9"/>
        <item x="10"/>
        <item x="11"/>
        <item x="12"/>
        <item x="13"/>
        <item x="14"/>
        <item x="15"/>
      </items>
    </pivotField>
  </pivotFields>
  <rowFields count="1">
    <field x="7"/>
  </rowFields>
  <rowItems count="16">
    <i>
      <x/>
    </i>
    <i>
      <x v="1"/>
    </i>
    <i>
      <x v="2"/>
    </i>
    <i>
      <x v="3"/>
    </i>
    <i>
      <x v="4"/>
    </i>
    <i>
      <x v="5"/>
    </i>
    <i>
      <x v="6"/>
    </i>
    <i>
      <x v="7"/>
    </i>
    <i>
      <x v="8"/>
    </i>
    <i>
      <x v="9"/>
    </i>
    <i>
      <x v="10"/>
    </i>
    <i>
      <x v="11"/>
    </i>
    <i>
      <x v="12"/>
    </i>
    <i>
      <x v="13"/>
    </i>
    <i>
      <x v="14"/>
    </i>
    <i>
      <x v="15"/>
    </i>
  </rowItems>
  <colFields count="1">
    <field x="6"/>
  </colFields>
  <colItems count="3">
    <i>
      <x/>
    </i>
    <i>
      <x v="1"/>
    </i>
    <i t="grand">
      <x/>
    </i>
  </colItems>
  <pageFields count="2">
    <pageField fld="0" hier="-1"/>
    <pageField fld="3" hier="-1"/>
  </pageFields>
  <dataFields count="1">
    <dataField name="Summer av Sysselsatte" fld="5" showDataAs="percent" baseField="7" baseItem="0" numFmtId="9"/>
  </dataFields>
  <formats count="6">
    <format dxfId="829">
      <pivotArea outline="0" collapsedLevelsAreSubtotals="1" fieldPosition="0"/>
    </format>
    <format dxfId="828">
      <pivotArea outline="0" collapsedLevelsAreSubtotals="1" fieldPosition="0"/>
    </format>
    <format dxfId="827">
      <pivotArea outline="0" collapsedLevelsAreSubtotals="1" fieldPosition="0"/>
    </format>
    <format dxfId="826">
      <pivotArea outline="0" fieldPosition="0">
        <references count="1">
          <reference field="4294967294" count="1">
            <x v="0"/>
          </reference>
        </references>
      </pivotArea>
    </format>
    <format dxfId="825">
      <pivotArea outline="0" collapsedLevelsAreSubtotals="1" fieldPosition="0"/>
    </format>
    <format dxfId="824">
      <pivotArea outline="0" collapsedLevelsAreSubtotals="1" fieldPosition="0"/>
    </format>
  </formats>
  <chartFormats count="9">
    <chartFormat chart="0" format="2" series="1">
      <pivotArea type="data" outline="0" fieldPosition="0">
        <references count="2">
          <reference field="4294967294" count="1" selected="0">
            <x v="0"/>
          </reference>
          <reference field="6" count="1" selected="0">
            <x v="1"/>
          </reference>
        </references>
      </pivotArea>
    </chartFormat>
    <chartFormat chart="0" format="3">
      <pivotArea type="data" outline="0" fieldPosition="0">
        <references count="3">
          <reference field="4294967294" count="1" selected="0">
            <x v="0"/>
          </reference>
          <reference field="6" count="1" selected="0">
            <x v="1"/>
          </reference>
          <reference field="7" count="1" selected="0">
            <x v="15"/>
          </reference>
        </references>
      </pivotArea>
    </chartFormat>
    <chartFormat chart="0" format="4" series="1">
      <pivotArea type="data" outline="0" fieldPosition="0">
        <references count="2">
          <reference field="4294967294" count="1" selected="0">
            <x v="0"/>
          </reference>
          <reference field="6" count="1" selected="0">
            <x v="0"/>
          </reference>
        </references>
      </pivotArea>
    </chartFormat>
    <chartFormat chart="6" format="48" series="1">
      <pivotArea type="data" outline="0" fieldPosition="0">
        <references count="2">
          <reference field="4294967294" count="1" selected="0">
            <x v="0"/>
          </reference>
          <reference field="6" count="1" selected="0">
            <x v="0"/>
          </reference>
        </references>
      </pivotArea>
    </chartFormat>
    <chartFormat chart="6" format="49" series="1">
      <pivotArea type="data" outline="0" fieldPosition="0">
        <references count="2">
          <reference field="4294967294" count="1" selected="0">
            <x v="0"/>
          </reference>
          <reference field="6" count="1" selected="0">
            <x v="1"/>
          </reference>
        </references>
      </pivotArea>
    </chartFormat>
    <chartFormat chart="10" format="8" series="1">
      <pivotArea type="data" outline="0" fieldPosition="0">
        <references count="2">
          <reference field="4294967294" count="1" selected="0">
            <x v="0"/>
          </reference>
          <reference field="6" count="1" selected="0">
            <x v="0"/>
          </reference>
        </references>
      </pivotArea>
    </chartFormat>
    <chartFormat chart="10" format="9" series="1">
      <pivotArea type="data" outline="0" fieldPosition="0">
        <references count="2">
          <reference field="4294967294" count="1" selected="0">
            <x v="0"/>
          </reference>
          <reference field="6" count="1" selected="0">
            <x v="1"/>
          </reference>
        </references>
      </pivotArea>
    </chartFormat>
    <chartFormat chart="10" format="10">
      <pivotArea type="data" outline="0" fieldPosition="0">
        <references count="3">
          <reference field="4294967294" count="1" selected="0">
            <x v="0"/>
          </reference>
          <reference field="6" count="1" selected="0">
            <x v="1"/>
          </reference>
          <reference field="7" count="1" selected="0">
            <x v="15"/>
          </reference>
        </references>
      </pivotArea>
    </chartFormat>
    <chartFormat chart="10" format="11">
      <pivotArea type="data" outline="0" fieldPosition="0">
        <references count="3">
          <reference field="4294967294" count="1" selected="0">
            <x v="0"/>
          </reference>
          <reference field="6" count="1" selected="0">
            <x v="0"/>
          </reference>
          <reference field="7" count="1" selected="0">
            <x v="1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Pivottabell6" cacheId="4" applyNumberFormats="0" applyBorderFormats="0" applyFontFormats="0" applyPatternFormats="0" applyAlignmentFormats="0" applyWidthHeightFormats="1" dataCaption="Verdier" updatedVersion="6" minRefreshableVersion="3" rowGrandTotals="0" colGrandTotals="0" itemPrintTitles="1" createdVersion="6" indent="0" outline="1" outlineData="1" multipleFieldFilters="0">
  <location ref="T8:T9" firstHeaderRow="1" firstDataRow="2" firstDataCol="0" rowPageCount="3" colPageCount="1"/>
  <pivotFields count="12">
    <pivotField axis="axisCol" multipleItemSelectionAllowed="1" showAll="0">
      <items count="20">
        <item h="1" x="1"/>
        <item h="1" x="8"/>
        <item h="1" x="5"/>
        <item h="1" x="18"/>
        <item h="1" x="3"/>
        <item h="1" x="11"/>
        <item h="1" x="13"/>
        <item h="1" x="16"/>
        <item h="1" x="15"/>
        <item h="1" x="4"/>
        <item h="1" x="2"/>
        <item h="1" x="10"/>
        <item h="1" x="12"/>
        <item x="14"/>
        <item h="1" x="7"/>
        <item h="1" x="17"/>
        <item h="1" x="9"/>
        <item h="1" x="6"/>
        <item h="1" x="0"/>
        <item t="default"/>
      </items>
    </pivotField>
    <pivotField showAll="0">
      <items count="20">
        <item x="0"/>
        <item x="1"/>
        <item x="2"/>
        <item x="3"/>
        <item x="4"/>
        <item x="5"/>
        <item x="6"/>
        <item x="7"/>
        <item x="8"/>
        <item x="9"/>
        <item x="10"/>
        <item x="11"/>
        <item x="12"/>
        <item x="13"/>
        <item x="14"/>
        <item x="15"/>
        <item x="16"/>
        <item x="17"/>
        <item x="18"/>
        <item t="default"/>
      </items>
    </pivotField>
    <pivotField axis="axisPage" showAll="0">
      <items count="429">
        <item x="299"/>
        <item x="349"/>
        <item x="413"/>
        <item x="60"/>
        <item x="119"/>
        <item x="383"/>
        <item x="5"/>
        <item x="144"/>
        <item x="25"/>
        <item x="10"/>
        <item x="244"/>
        <item x="220"/>
        <item x="166"/>
        <item x="281"/>
        <item x="292"/>
        <item x="240"/>
        <item x="26"/>
        <item x="217"/>
        <item x="228"/>
        <item x="284"/>
        <item x="237"/>
        <item x="373"/>
        <item x="401"/>
        <item x="128"/>
        <item x="392"/>
        <item x="363"/>
        <item x="399"/>
        <item x="198"/>
        <item x="423"/>
        <item x="343"/>
        <item x="150"/>
        <item x="178"/>
        <item x="301"/>
        <item x="341"/>
        <item x="193"/>
        <item x="250"/>
        <item x="345"/>
        <item x="154"/>
        <item x="156"/>
        <item x="24"/>
        <item x="380"/>
        <item x="132"/>
        <item x="201"/>
        <item x="426"/>
        <item x="65"/>
        <item x="89"/>
        <item x="130"/>
        <item x="396"/>
        <item x="354"/>
        <item x="253"/>
        <item x="283"/>
        <item x="209"/>
        <item x="11"/>
        <item x="48"/>
        <item x="37"/>
        <item x="172"/>
        <item x="52"/>
        <item x="30"/>
        <item x="57"/>
        <item x="199"/>
        <item x="84"/>
        <item x="372"/>
        <item x="153"/>
        <item x="159"/>
        <item x="365"/>
        <item x="229"/>
        <item x="28"/>
        <item x="190"/>
        <item x="203"/>
        <item x="245"/>
        <item x="219"/>
        <item x="376"/>
        <item x="336"/>
        <item x="160"/>
        <item x="107"/>
        <item x="231"/>
        <item x="93"/>
        <item x="61"/>
        <item x="185"/>
        <item x="335"/>
        <item x="3"/>
        <item x="21"/>
        <item x="148"/>
        <item x="322"/>
        <item x="282"/>
        <item x="297"/>
        <item x="214"/>
        <item x="139"/>
        <item x="248"/>
        <item x="422"/>
        <item x="246"/>
        <item x="75"/>
        <item x="362"/>
        <item x="274"/>
        <item x="285"/>
        <item x="34"/>
        <item x="145"/>
        <item x="182"/>
        <item x="64"/>
        <item x="255"/>
        <item x="95"/>
        <item x="80"/>
        <item x="352"/>
        <item x="211"/>
        <item x="390"/>
        <item x="143"/>
        <item x="332"/>
        <item x="49"/>
        <item x="232"/>
        <item x="379"/>
        <item x="0"/>
        <item x="290"/>
        <item x="42"/>
        <item x="368"/>
        <item x="411"/>
        <item x="275"/>
        <item x="264"/>
        <item x="386"/>
        <item x="415"/>
        <item x="353"/>
        <item x="175"/>
        <item x="294"/>
        <item x="356"/>
        <item x="96"/>
        <item x="262"/>
        <item x="348"/>
        <item x="296"/>
        <item x="135"/>
        <item x="187"/>
        <item x="17"/>
        <item x="117"/>
        <item x="98"/>
        <item x="92"/>
        <item x="111"/>
        <item x="310"/>
        <item x="254"/>
        <item x="110"/>
        <item x="39"/>
        <item x="106"/>
        <item x="4"/>
        <item x="234"/>
        <item x="169"/>
        <item x="235"/>
        <item x="333"/>
        <item x="179"/>
        <item x="389"/>
        <item x="340"/>
        <item x="152"/>
        <item x="78"/>
        <item x="206"/>
        <item x="247"/>
        <item x="420"/>
        <item x="402"/>
        <item x="195"/>
        <item x="412"/>
        <item x="180"/>
        <item x="314"/>
        <item x="90"/>
        <item x="41"/>
        <item x="129"/>
        <item x="157"/>
        <item x="259"/>
        <item x="100"/>
        <item x="416"/>
        <item x="213"/>
        <item x="170"/>
        <item x="205"/>
        <item x="137"/>
        <item x="192"/>
        <item x="387"/>
        <item x="408"/>
        <item x="405"/>
        <item x="123"/>
        <item x="114"/>
        <item x="391"/>
        <item x="421"/>
        <item x="238"/>
        <item x="350"/>
        <item x="339"/>
        <item x="323"/>
        <item x="400"/>
        <item x="66"/>
        <item x="324"/>
        <item x="104"/>
        <item x="329"/>
        <item x="63"/>
        <item x="149"/>
        <item x="167"/>
        <item x="227"/>
        <item x="68"/>
        <item x="414"/>
        <item x="177"/>
        <item x="79"/>
        <item x="358"/>
        <item x="243"/>
        <item x="168"/>
        <item x="403"/>
        <item x="241"/>
        <item x="370"/>
        <item x="31"/>
        <item x="44"/>
        <item x="315"/>
        <item x="158"/>
        <item x="6"/>
        <item x="164"/>
        <item x="230"/>
        <item x="224"/>
        <item x="307"/>
        <item x="312"/>
        <item x="361"/>
        <item x="320"/>
        <item x="279"/>
        <item x="311"/>
        <item x="222"/>
        <item x="101"/>
        <item x="257"/>
        <item x="384"/>
        <item x="1"/>
        <item x="394"/>
        <item x="417"/>
        <item x="327"/>
        <item x="319"/>
        <item x="331"/>
        <item x="38"/>
        <item x="342"/>
        <item x="249"/>
        <item x="103"/>
        <item x="36"/>
        <item x="94"/>
        <item x="355"/>
        <item x="22"/>
        <item x="425"/>
        <item x="278"/>
        <item x="138"/>
        <item x="33"/>
        <item x="131"/>
        <item x="85"/>
        <item x="268"/>
        <item x="70"/>
        <item x="418"/>
        <item x="46"/>
        <item x="82"/>
        <item x="407"/>
        <item x="109"/>
        <item x="126"/>
        <item x="338"/>
        <item x="121"/>
        <item x="207"/>
        <item x="305"/>
        <item x="23"/>
        <item x="308"/>
        <item x="62"/>
        <item x="216"/>
        <item x="304"/>
        <item x="40"/>
        <item x="223"/>
        <item x="334"/>
        <item x="419"/>
        <item x="124"/>
        <item x="226"/>
        <item x="13"/>
        <item x="357"/>
        <item x="184"/>
        <item x="277"/>
        <item x="118"/>
        <item x="56"/>
        <item x="306"/>
        <item x="191"/>
        <item x="289"/>
        <item x="73"/>
        <item x="91"/>
        <item x="43"/>
        <item x="300"/>
        <item x="142"/>
        <item x="303"/>
        <item x="108"/>
        <item x="15"/>
        <item x="29"/>
        <item x="360"/>
        <item x="7"/>
        <item x="309"/>
        <item x="374"/>
        <item x="105"/>
        <item x="330"/>
        <item x="14"/>
        <item x="393"/>
        <item x="364"/>
        <item x="215"/>
        <item x="261"/>
        <item x="116"/>
        <item x="113"/>
        <item x="173"/>
        <item x="280"/>
        <item x="2"/>
        <item x="189"/>
        <item x="133"/>
        <item x="71"/>
        <item x="316"/>
        <item x="252"/>
        <item x="136"/>
        <item x="99"/>
        <item x="127"/>
        <item x="171"/>
        <item x="313"/>
        <item x="32"/>
        <item x="19"/>
        <item x="125"/>
        <item x="12"/>
        <item x="406"/>
        <item x="67"/>
        <item x="272"/>
        <item x="388"/>
        <item x="291"/>
        <item x="295"/>
        <item x="328"/>
        <item x="239"/>
        <item x="176"/>
        <item x="183"/>
        <item x="233"/>
        <item x="162"/>
        <item x="382"/>
        <item x="9"/>
        <item x="45"/>
        <item x="174"/>
        <item x="367"/>
        <item x="318"/>
        <item x="321"/>
        <item x="120"/>
        <item x="202"/>
        <item x="270"/>
        <item x="55"/>
        <item x="404"/>
        <item x="186"/>
        <item x="269"/>
        <item x="256"/>
        <item x="273"/>
        <item x="188"/>
        <item x="218"/>
        <item x="287"/>
        <item x="288"/>
        <item x="200"/>
        <item x="115"/>
        <item x="271"/>
        <item x="163"/>
        <item x="344"/>
        <item x="81"/>
        <item x="83"/>
        <item x="366"/>
        <item x="72"/>
        <item x="47"/>
        <item x="395"/>
        <item x="27"/>
        <item x="427"/>
        <item x="424"/>
        <item x="181"/>
        <item x="286"/>
        <item x="134"/>
        <item x="371"/>
        <item x="122"/>
        <item x="140"/>
        <item x="58"/>
        <item x="398"/>
        <item x="397"/>
        <item x="385"/>
        <item x="293"/>
        <item x="53"/>
        <item x="359"/>
        <item x="8"/>
        <item x="147"/>
        <item x="317"/>
        <item x="59"/>
        <item x="369"/>
        <item x="204"/>
        <item x="194"/>
        <item x="112"/>
        <item x="35"/>
        <item x="208"/>
        <item x="263"/>
        <item x="210"/>
        <item x="196"/>
        <item x="410"/>
        <item x="221"/>
        <item x="155"/>
        <item x="88"/>
        <item x="260"/>
        <item x="409"/>
        <item x="351"/>
        <item x="346"/>
        <item x="146"/>
        <item x="161"/>
        <item x="325"/>
        <item x="326"/>
        <item x="18"/>
        <item x="276"/>
        <item x="86"/>
        <item x="77"/>
        <item x="377"/>
        <item x="347"/>
        <item x="236"/>
        <item x="337"/>
        <item x="197"/>
        <item x="141"/>
        <item x="265"/>
        <item x="212"/>
        <item x="375"/>
        <item x="378"/>
        <item x="251"/>
        <item x="69"/>
        <item x="51"/>
        <item x="16"/>
        <item x="381"/>
        <item x="298"/>
        <item x="267"/>
        <item x="266"/>
        <item x="76"/>
        <item x="102"/>
        <item x="74"/>
        <item x="225"/>
        <item x="87"/>
        <item x="302"/>
        <item x="97"/>
        <item x="258"/>
        <item x="151"/>
        <item x="54"/>
        <item x="242"/>
        <item x="20"/>
        <item x="165"/>
        <item x="50"/>
        <item t="default"/>
      </items>
    </pivotField>
    <pivotField showAll="0">
      <items count="4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t="default"/>
      </items>
    </pivotField>
    <pivotField axis="axisPage" multipleItemSelectionAllowed="1" showAll="0">
      <items count="9">
        <item h="1" x="0"/>
        <item h="1" x="1"/>
        <item h="1" x="2"/>
        <item h="1" x="3"/>
        <item h="1" x="4"/>
        <item h="1" x="5"/>
        <item h="1" x="6"/>
        <item x="7"/>
        <item t="default"/>
      </items>
    </pivotField>
    <pivotField numFmtId="164" showAll="0"/>
    <pivotField numFmtId="164" showAll="0">
      <items count="442">
        <item x="125"/>
        <item x="124"/>
        <item x="123"/>
        <item x="47"/>
        <item x="46"/>
        <item x="365"/>
        <item x="48"/>
        <item x="318"/>
        <item x="317"/>
        <item x="319"/>
        <item x="302"/>
        <item x="324"/>
        <item x="122"/>
        <item x="146"/>
        <item x="30"/>
        <item x="31"/>
        <item x="148"/>
        <item x="147"/>
        <item x="32"/>
        <item x="33"/>
        <item x="29"/>
        <item x="301"/>
        <item x="28"/>
        <item x="37"/>
        <item x="121"/>
        <item x="173"/>
        <item x="171"/>
        <item x="36"/>
        <item x="38"/>
        <item x="170"/>
        <item x="34"/>
        <item x="308"/>
        <item x="144"/>
        <item x="35"/>
        <item x="152"/>
        <item x="172"/>
        <item x="11"/>
        <item x="105"/>
        <item x="143"/>
        <item x="145"/>
        <item x="305"/>
        <item x="151"/>
        <item x="103"/>
        <item x="9"/>
        <item x="307"/>
        <item x="10"/>
        <item x="12"/>
        <item x="102"/>
        <item x="142"/>
        <item x="13"/>
        <item x="104"/>
        <item x="100"/>
        <item x="101"/>
        <item x="99"/>
        <item x="98"/>
        <item x="97"/>
        <item x="96"/>
        <item x="8"/>
        <item x="120"/>
        <item x="227"/>
        <item x="68"/>
        <item x="7"/>
        <item x="67"/>
        <item x="81"/>
        <item x="213"/>
        <item x="225"/>
        <item x="66"/>
        <item x="65"/>
        <item x="212"/>
        <item x="117"/>
        <item x="226"/>
        <item x="119"/>
        <item x="150"/>
        <item x="64"/>
        <item x="224"/>
        <item x="61"/>
        <item x="304"/>
        <item x="80"/>
        <item x="60"/>
        <item x="211"/>
        <item x="79"/>
        <item x="118"/>
        <item x="78"/>
        <item x="59"/>
        <item x="149"/>
        <item x="111"/>
        <item x="113"/>
        <item x="45"/>
        <item x="58"/>
        <item x="109"/>
        <item x="57"/>
        <item x="112"/>
        <item x="323"/>
        <item x="63"/>
        <item x="116"/>
        <item x="169"/>
        <item x="91"/>
        <item x="77"/>
        <item x="62"/>
        <item x="93"/>
        <item x="299"/>
        <item x="92"/>
        <item x="223"/>
        <item x="110"/>
        <item x="127"/>
        <item x="229"/>
        <item x="44"/>
        <item x="43"/>
        <item x="56"/>
        <item x="128"/>
        <item x="210"/>
        <item x="42"/>
        <item x="55"/>
        <item x="114"/>
        <item x="129"/>
        <item x="115"/>
        <item x="201"/>
        <item x="182"/>
        <item x="168"/>
        <item x="159"/>
        <item x="39"/>
        <item x="140"/>
        <item x="239"/>
        <item x="132"/>
        <item x="200"/>
        <item x="40"/>
        <item x="167"/>
        <item x="108"/>
        <item x="141"/>
        <item x="215"/>
        <item x="107"/>
        <item x="53"/>
        <item x="298"/>
        <item x="138"/>
        <item x="41"/>
        <item x="249"/>
        <item x="52"/>
        <item x="181"/>
        <item x="90"/>
        <item x="54"/>
        <item x="6"/>
        <item x="303"/>
        <item x="166"/>
        <item x="270"/>
        <item x="139"/>
        <item x="228"/>
        <item x="243"/>
        <item x="136"/>
        <item x="165"/>
        <item x="4"/>
        <item x="199"/>
        <item x="326"/>
        <item x="137"/>
        <item x="238"/>
        <item x="51"/>
        <item x="5"/>
        <item x="360"/>
        <item x="49"/>
        <item x="106"/>
        <item x="1"/>
        <item x="180"/>
        <item x="178"/>
        <item x="50"/>
        <item x="3"/>
        <item x="2"/>
        <item x="179"/>
        <item x="177"/>
        <item x="0"/>
        <item x="320"/>
        <item x="198"/>
        <item x="269"/>
        <item x="300"/>
        <item x="94"/>
        <item x="214"/>
        <item x="222"/>
        <item x="242"/>
        <item x="95"/>
        <item x="290"/>
        <item x="259"/>
        <item x="131"/>
        <item x="260"/>
        <item x="21"/>
        <item x="135"/>
        <item x="237"/>
        <item x="294"/>
        <item x="253"/>
        <item x="240"/>
        <item x="258"/>
        <item x="257"/>
        <item x="130"/>
        <item x="241"/>
        <item x="325"/>
        <item x="76"/>
        <item x="134"/>
        <item x="265"/>
        <item x="20"/>
        <item x="133"/>
        <item x="293"/>
        <item x="367"/>
        <item x="254"/>
        <item x="274"/>
        <item x="255"/>
        <item x="27"/>
        <item x="306"/>
        <item x="163"/>
        <item x="292"/>
        <item x="297"/>
        <item x="256"/>
        <item x="296"/>
        <item x="263"/>
        <item x="25"/>
        <item x="126"/>
        <item x="17"/>
        <item x="26"/>
        <item x="291"/>
        <item x="74"/>
        <item x="268"/>
        <item x="72"/>
        <item x="264"/>
        <item x="19"/>
        <item x="231"/>
        <item x="75"/>
        <item x="358"/>
        <item x="289"/>
        <item x="295"/>
        <item x="18"/>
        <item x="262"/>
        <item x="236"/>
        <item x="417"/>
        <item x="73"/>
        <item x="288"/>
        <item x="396"/>
        <item x="220"/>
        <item x="252"/>
        <item x="217"/>
        <item x="251"/>
        <item x="261"/>
        <item x="321"/>
        <item x="315"/>
        <item x="219"/>
        <item x="401"/>
        <item x="158"/>
        <item x="267"/>
        <item x="287"/>
        <item x="311"/>
        <item x="218"/>
        <item x="266"/>
        <item x="71"/>
        <item x="157"/>
        <item x="322"/>
        <item x="162"/>
        <item x="416"/>
        <item x="411"/>
        <item x="250"/>
        <item x="160"/>
        <item x="440"/>
        <item x="273"/>
        <item x="286"/>
        <item x="272"/>
        <item x="156"/>
        <item x="221"/>
        <item x="216"/>
        <item x="70"/>
        <item x="24"/>
        <item x="427"/>
        <item x="392"/>
        <item x="383"/>
        <item x="271"/>
        <item x="154"/>
        <item x="316"/>
        <item x="426"/>
        <item x="161"/>
        <item x="414"/>
        <item x="366"/>
        <item x="425"/>
        <item x="155"/>
        <item x="415"/>
        <item x="69"/>
        <item x="412"/>
        <item x="397"/>
        <item x="405"/>
        <item x="22"/>
        <item x="388"/>
        <item x="23"/>
        <item x="391"/>
        <item x="278"/>
        <item x="153"/>
        <item x="364"/>
        <item x="408"/>
        <item x="235"/>
        <item x="86"/>
        <item x="387"/>
        <item x="409"/>
        <item x="410"/>
        <item x="438"/>
        <item x="246"/>
        <item x="279"/>
        <item x="277"/>
        <item x="234"/>
        <item x="390"/>
        <item x="89"/>
        <item x="87"/>
        <item x="245"/>
        <item x="310"/>
        <item x="309"/>
        <item x="398"/>
        <item x="88"/>
        <item x="359"/>
        <item x="84"/>
        <item x="85"/>
        <item x="386"/>
        <item x="380"/>
        <item x="395"/>
        <item x="393"/>
        <item x="247"/>
        <item x="164"/>
        <item x="83"/>
        <item x="389"/>
        <item x="244"/>
        <item x="382"/>
        <item x="394"/>
        <item x="82"/>
        <item x="176"/>
        <item x="209"/>
        <item x="248"/>
        <item x="437"/>
        <item x="399"/>
        <item x="363"/>
        <item x="439"/>
        <item x="385"/>
        <item x="413"/>
        <item x="186"/>
        <item x="407"/>
        <item x="187"/>
        <item x="208"/>
        <item x="16"/>
        <item x="314"/>
        <item x="15"/>
        <item x="188"/>
        <item x="285"/>
        <item x="14"/>
        <item x="233"/>
        <item x="381"/>
        <item x="232"/>
        <item x="313"/>
        <item x="189"/>
        <item x="230"/>
        <item x="384"/>
        <item x="207"/>
        <item x="404"/>
        <item x="276"/>
        <item x="175"/>
        <item x="206"/>
        <item x="406"/>
        <item x="275"/>
        <item x="378"/>
        <item x="185"/>
        <item x="375"/>
        <item x="376"/>
        <item x="377"/>
        <item x="284"/>
        <item x="379"/>
        <item x="204"/>
        <item x="312"/>
        <item x="282"/>
        <item x="283"/>
        <item x="400"/>
        <item x="183"/>
        <item x="174"/>
        <item x="205"/>
        <item x="281"/>
        <item x="184"/>
        <item x="361"/>
        <item x="436"/>
        <item x="357"/>
        <item x="402"/>
        <item x="362"/>
        <item x="203"/>
        <item x="202"/>
        <item x="356"/>
        <item x="355"/>
        <item x="280"/>
        <item x="403"/>
        <item x="334"/>
        <item x="354"/>
        <item x="435"/>
        <item x="353"/>
        <item x="332"/>
        <item x="433"/>
        <item x="333"/>
        <item x="373"/>
        <item x="434"/>
        <item x="197"/>
        <item x="327"/>
        <item x="331"/>
        <item x="328"/>
        <item x="374"/>
        <item x="432"/>
        <item x="352"/>
        <item x="330"/>
        <item x="372"/>
        <item x="422"/>
        <item x="351"/>
        <item x="423"/>
        <item x="195"/>
        <item x="424"/>
        <item x="196"/>
        <item x="194"/>
        <item x="370"/>
        <item x="350"/>
        <item x="421"/>
        <item x="369"/>
        <item x="348"/>
        <item x="431"/>
        <item x="347"/>
        <item x="329"/>
        <item x="349"/>
        <item x="368"/>
        <item x="430"/>
        <item x="371"/>
        <item x="193"/>
        <item x="429"/>
        <item x="345"/>
        <item x="346"/>
        <item x="192"/>
        <item x="344"/>
        <item x="343"/>
        <item x="428"/>
        <item x="419"/>
        <item x="191"/>
        <item x="420"/>
        <item x="340"/>
        <item x="190"/>
        <item x="341"/>
        <item x="418"/>
        <item x="342"/>
        <item x="339"/>
        <item x="338"/>
        <item x="336"/>
        <item x="335"/>
        <item x="337"/>
        <item t="default"/>
      </items>
    </pivotField>
    <pivotField numFmtId="164" showAll="0"/>
    <pivotField numFmtId="164" showAll="0"/>
    <pivotField numFmtId="165" showAll="0"/>
    <pivotField numFmtId="165" showAll="0"/>
    <pivotField axis="axisPage" numFmtId="165" showAll="0">
      <items count="3330">
        <item x="1564"/>
        <item x="191"/>
        <item x="3220"/>
        <item x="189"/>
        <item x="327"/>
        <item x="326"/>
        <item x="323"/>
        <item x="325"/>
        <item x="324"/>
        <item x="3224"/>
        <item x="190"/>
        <item x="187"/>
        <item x="1582"/>
        <item x="1581"/>
        <item x="3223"/>
        <item x="1580"/>
        <item x="3320"/>
        <item x="1579"/>
        <item x="251"/>
        <item x="3319"/>
        <item x="3317"/>
        <item x="2052"/>
        <item x="3318"/>
        <item x="1395"/>
        <item x="2170"/>
        <item x="1394"/>
        <item x="1393"/>
        <item x="1578"/>
        <item x="2045"/>
        <item x="2171"/>
        <item x="188"/>
        <item x="3219"/>
        <item x="2048"/>
        <item x="2169"/>
        <item x="1392"/>
        <item x="2051"/>
        <item x="322"/>
        <item x="1391"/>
        <item x="2050"/>
        <item x="2046"/>
        <item x="2060"/>
        <item x="3221"/>
        <item x="321"/>
        <item x="253"/>
        <item x="252"/>
        <item x="250"/>
        <item x="320"/>
        <item x="2049"/>
        <item x="3222"/>
        <item x="3218"/>
        <item x="1403"/>
        <item x="1399"/>
        <item x="3217"/>
        <item x="255"/>
        <item x="1747"/>
        <item x="254"/>
        <item x="2168"/>
        <item x="2047"/>
        <item x="1400"/>
        <item x="1743"/>
        <item x="1401"/>
        <item x="248"/>
        <item x="2058"/>
        <item x="1402"/>
        <item x="249"/>
        <item x="2059"/>
        <item x="1256"/>
        <item x="1746"/>
        <item x="3261"/>
        <item x="3260"/>
        <item x="2056"/>
        <item x="1397"/>
        <item x="1744"/>
        <item x="1259"/>
        <item x="2167"/>
        <item x="3262"/>
        <item x="1260"/>
        <item x="1398"/>
        <item x="3263"/>
        <item x="195"/>
        <item x="2057"/>
        <item x="715"/>
        <item x="196"/>
        <item x="719"/>
        <item x="718"/>
        <item x="197"/>
        <item x="2714"/>
        <item x="1257"/>
        <item x="1258"/>
        <item x="3299"/>
        <item x="186"/>
        <item x="2330"/>
        <item x="1745"/>
        <item x="198"/>
        <item x="716"/>
        <item x="717"/>
        <item x="3181"/>
        <item x="1396"/>
        <item x="2088"/>
        <item x="3245"/>
        <item x="2054"/>
        <item x="3298"/>
        <item x="3251"/>
        <item x="3185"/>
        <item x="2327"/>
        <item x="2711"/>
        <item x="3252"/>
        <item x="3300"/>
        <item x="2328"/>
        <item x="2329"/>
        <item x="3244"/>
        <item x="2166"/>
        <item x="2089"/>
        <item x="3243"/>
        <item x="1390"/>
        <item x="2055"/>
        <item x="1577"/>
        <item x="2326"/>
        <item x="2053"/>
        <item x="3246"/>
        <item x="262"/>
        <item x="3250"/>
        <item x="2090"/>
        <item x="3035"/>
        <item x="1614"/>
        <item x="3259"/>
        <item x="2091"/>
        <item x="1575"/>
        <item x="1389"/>
        <item x="1919"/>
        <item x="1576"/>
        <item x="3247"/>
        <item x="1922"/>
        <item x="2165"/>
        <item x="260"/>
        <item x="3129"/>
        <item x="2164"/>
        <item x="261"/>
        <item x="259"/>
        <item x="1388"/>
        <item x="2715"/>
        <item x="3031"/>
        <item x="3033"/>
        <item x="2086"/>
        <item x="1739"/>
        <item x="3184"/>
        <item x="2712"/>
        <item x="1610"/>
        <item x="3032"/>
        <item x="194"/>
        <item x="3034"/>
        <item x="263"/>
        <item x="2713"/>
        <item x="3030"/>
        <item x="185"/>
        <item x="12"/>
        <item x="2085"/>
        <item x="994"/>
        <item x="2042"/>
        <item x="998"/>
        <item x="3208"/>
        <item x="1921"/>
        <item x="1924"/>
        <item x="257"/>
        <item x="2087"/>
        <item x="193"/>
        <item x="3029"/>
        <item x="1612"/>
        <item x="2703"/>
        <item x="3178"/>
        <item x="2707"/>
        <item x="184"/>
        <item x="1255"/>
        <item x="1613"/>
        <item x="1923"/>
        <item x="1920"/>
        <item x="1253"/>
        <item x="2084"/>
        <item x="1735"/>
        <item x="3180"/>
        <item x="258"/>
        <item x="997"/>
        <item x="2925"/>
        <item x="1254"/>
        <item x="11"/>
        <item x="1925"/>
        <item x="3183"/>
        <item x="13"/>
        <item x="3264"/>
        <item x="2040"/>
        <item x="1738"/>
        <item x="2325"/>
        <item x="1819"/>
        <item x="10"/>
        <item x="996"/>
        <item x="1755"/>
        <item x="15"/>
        <item x="995"/>
        <item x="1608"/>
        <item x="256"/>
        <item x="2705"/>
        <item x="3027"/>
        <item x="2041"/>
        <item x="199"/>
        <item x="1737"/>
        <item x="1607"/>
        <item x="1611"/>
        <item x="1754"/>
        <item x="1740"/>
        <item x="3028"/>
        <item x="1926"/>
        <item x="1609"/>
        <item x="3296"/>
        <item x="2704"/>
        <item x="2848"/>
        <item x="14"/>
        <item x="713"/>
        <item x="2706"/>
        <item x="714"/>
        <item x="2039"/>
        <item x="2323"/>
        <item x="207"/>
        <item x="1734"/>
        <item x="1771"/>
        <item x="2849"/>
        <item x="3241"/>
        <item x="3182"/>
        <item x="1753"/>
        <item x="8"/>
        <item x="712"/>
        <item x="1997"/>
        <item x="1996"/>
        <item x="9"/>
        <item x="2844"/>
        <item x="991"/>
        <item x="3293"/>
        <item x="993"/>
        <item x="2324"/>
        <item x="3242"/>
        <item x="3248"/>
        <item x="2038"/>
        <item x="1742"/>
        <item x="2708"/>
        <item x="1752"/>
        <item x="1152"/>
        <item x="3179"/>
        <item x="3249"/>
        <item x="2701"/>
        <item x="1741"/>
        <item x="901"/>
        <item x="3291"/>
        <item x="1736"/>
        <item x="992"/>
        <item x="3130"/>
        <item x="900"/>
        <item x="1794"/>
        <item x="2702"/>
        <item x="830"/>
        <item x="886"/>
        <item x="3258"/>
        <item x="3203"/>
        <item x="1750"/>
        <item x="3289"/>
        <item x="3257"/>
        <item x="2709"/>
        <item x="192"/>
        <item x="2700"/>
        <item x="1751"/>
        <item x="2037"/>
        <item x="200"/>
        <item x="1733"/>
        <item x="3265"/>
        <item x="2081"/>
        <item x="2082"/>
        <item x="287"/>
        <item x="902"/>
        <item x="1995"/>
        <item x="2710"/>
        <item x="1154"/>
        <item x="3043"/>
        <item x="979"/>
        <item x="1156"/>
        <item x="978"/>
        <item x="899"/>
        <item x="1650"/>
        <item x="828"/>
        <item x="29"/>
        <item x="286"/>
        <item x="3295"/>
        <item x="1153"/>
        <item x="27"/>
        <item x="1993"/>
        <item x="2956"/>
        <item x="3206"/>
        <item x="2957"/>
        <item x="30"/>
        <item x="1790"/>
        <item x="28"/>
        <item x="1654"/>
        <item x="1994"/>
        <item x="981"/>
        <item x="159"/>
        <item x="1155"/>
        <item x="1732"/>
        <item x="885"/>
        <item x="2083"/>
        <item x="2079"/>
        <item x="2360"/>
        <item x="3294"/>
        <item x="3010"/>
        <item x="1822"/>
        <item x="271"/>
        <item x="1465"/>
        <item x="829"/>
        <item x="232"/>
        <item x="883"/>
        <item x="1466"/>
        <item x="3216"/>
        <item x="3212"/>
        <item x="898"/>
        <item x="31"/>
        <item x="1151"/>
        <item x="2960"/>
        <item x="1991"/>
        <item x="2924"/>
        <item x="982"/>
        <item x="155"/>
        <item x="2095"/>
        <item x="1990"/>
        <item x="1649"/>
        <item x="239"/>
        <item x="1789"/>
        <item x="3138"/>
        <item x="1749"/>
        <item x="1731"/>
        <item x="907"/>
        <item x="1463"/>
        <item x="2077"/>
        <item x="2961"/>
        <item x="908"/>
        <item x="3290"/>
        <item x="3210"/>
        <item x="158"/>
        <item x="2920"/>
        <item x="909"/>
        <item x="1651"/>
        <item x="2987"/>
        <item x="2076"/>
        <item x="1464"/>
        <item x="157"/>
        <item x="3213"/>
        <item x="1652"/>
        <item x="1992"/>
        <item x="1821"/>
        <item x="910"/>
        <item x="3205"/>
        <item x="2080"/>
        <item x="884"/>
        <item x="3202"/>
        <item x="1818"/>
        <item x="2078"/>
        <item x="1150"/>
        <item x="882"/>
        <item x="2094"/>
        <item x="1823"/>
        <item x="3292"/>
        <item x="1748"/>
        <item x="980"/>
        <item x="3211"/>
        <item x="1791"/>
        <item x="1647"/>
        <item x="3214"/>
        <item x="2098"/>
        <item x="3256"/>
        <item x="3204"/>
        <item x="1820"/>
        <item x="2359"/>
        <item x="156"/>
        <item x="1606"/>
        <item x="826"/>
        <item x="2093"/>
        <item x="23"/>
        <item x="154"/>
        <item x="269"/>
        <item x="26"/>
        <item x="3215"/>
        <item x="827"/>
        <item x="1038"/>
        <item x="270"/>
        <item x="823"/>
        <item x="906"/>
        <item x="2159"/>
        <item x="1006"/>
        <item x="1653"/>
        <item x="1176"/>
        <item x="1792"/>
        <item x="1192"/>
        <item x="268"/>
        <item x="3042"/>
        <item x="152"/>
        <item x="3207"/>
        <item x="1648"/>
        <item x="236"/>
        <item x="897"/>
        <item x="233"/>
        <item x="1462"/>
        <item x="2850"/>
        <item x="1002"/>
        <item x="24"/>
        <item x="3003"/>
        <item x="234"/>
        <item x="1026"/>
        <item x="1824"/>
        <item x="153"/>
        <item x="25"/>
        <item x="3209"/>
        <item x="235"/>
        <item x="846"/>
        <item x="2179"/>
        <item x="238"/>
        <item x="2092"/>
        <item x="825"/>
        <item x="2162"/>
        <item x="2356"/>
        <item x="1730"/>
        <item x="2918"/>
        <item x="3040"/>
        <item x="2099"/>
        <item x="905"/>
        <item x="896"/>
        <item x="1003"/>
        <item x="1005"/>
        <item x="205"/>
        <item x="904"/>
        <item x="3041"/>
        <item x="2097"/>
        <item x="2357"/>
        <item x="1729"/>
        <item x="2155"/>
        <item x="22"/>
        <item x="1605"/>
        <item x="3039"/>
        <item x="206"/>
        <item x="1025"/>
        <item x="1565"/>
        <item x="3136"/>
        <item x="1136"/>
        <item x="3006"/>
        <item x="2096"/>
        <item x="2161"/>
        <item x="1196"/>
        <item x="167"/>
        <item x="3134"/>
        <item x="1531"/>
        <item x="237"/>
        <item x="1149"/>
        <item x="1004"/>
        <item x="19"/>
        <item x="1793"/>
        <item x="1815"/>
        <item x="2986"/>
        <item x="2958"/>
        <item x="2160"/>
        <item x="895"/>
        <item x="265"/>
        <item x="2163"/>
        <item x="723"/>
        <item x="1560"/>
        <item x="2985"/>
        <item x="1195"/>
        <item x="204"/>
        <item x="3255"/>
        <item x="1711"/>
        <item x="1189"/>
        <item x="3297"/>
        <item x="1530"/>
        <item x="722"/>
        <item x="845"/>
        <item x="1037"/>
        <item x="879"/>
        <item x="3137"/>
        <item x="1034"/>
        <item x="21"/>
        <item x="3038"/>
        <item x="880"/>
        <item x="1719"/>
        <item x="824"/>
        <item x="1001"/>
        <item x="1264"/>
        <item x="1603"/>
        <item x="1513"/>
        <item x="203"/>
        <item x="727"/>
        <item x="264"/>
        <item x="842"/>
        <item x="2922"/>
        <item x="1193"/>
        <item x="1191"/>
        <item x="974"/>
        <item x="1604"/>
        <item x="1816"/>
        <item x="724"/>
        <item x="725"/>
        <item x="3201"/>
        <item x="20"/>
        <item x="1559"/>
        <item x="267"/>
        <item x="3005"/>
        <item x="721"/>
        <item x="1180"/>
        <item x="2187"/>
        <item x="903"/>
        <item x="1194"/>
        <item x="844"/>
        <item x="1787"/>
        <item x="2358"/>
        <item x="3135"/>
        <item x="1461"/>
        <item x="2984"/>
        <item x="1723"/>
        <item x="1718"/>
        <item x="509"/>
        <item x="3004"/>
        <item x="1030"/>
        <item x="285"/>
        <item x="1000"/>
        <item x="2962"/>
        <item x="2847"/>
        <item x="881"/>
        <item x="2846"/>
        <item x="86"/>
        <item x="720"/>
        <item x="3037"/>
        <item x="843"/>
        <item x="2963"/>
        <item x="1602"/>
        <item x="1814"/>
        <item x="2235"/>
        <item x="726"/>
        <item x="2075"/>
        <item x="1601"/>
        <item x="2355"/>
        <item x="3133"/>
        <item x="2502"/>
        <item x="2923"/>
        <item x="977"/>
        <item x="2182"/>
        <item x="2154"/>
        <item x="1023"/>
        <item x="839"/>
        <item x="2530"/>
        <item x="1036"/>
        <item x="510"/>
        <item x="2153"/>
        <item x="266"/>
        <item x="508"/>
        <item x="284"/>
        <item x="1558"/>
        <item x="1268"/>
        <item x="3326"/>
        <item x="507"/>
        <item x="3324"/>
        <item x="1720"/>
        <item x="1722"/>
        <item x="841"/>
        <item x="1721"/>
        <item x="2186"/>
        <item x="3036"/>
        <item x="175"/>
        <item x="2832"/>
        <item x="87"/>
        <item x="2835"/>
        <item x="973"/>
        <item x="283"/>
        <item x="85"/>
        <item x="3327"/>
        <item x="1785"/>
        <item x="34"/>
        <item x="2831"/>
        <item x="1599"/>
        <item x="1811"/>
        <item x="1716"/>
        <item x="2919"/>
        <item x="511"/>
        <item x="2982"/>
        <item x="1190"/>
        <item x="165"/>
        <item x="2185"/>
        <item x="166"/>
        <item x="1029"/>
        <item x="2531"/>
        <item x="2833"/>
        <item x="1717"/>
        <item x="3328"/>
        <item x="1137"/>
        <item x="2177"/>
        <item x="1175"/>
        <item x="1027"/>
        <item x="2178"/>
        <item x="164"/>
        <item x="2845"/>
        <item x="2834"/>
        <item x="1035"/>
        <item x="2151"/>
        <item x="2921"/>
        <item x="972"/>
        <item x="202"/>
        <item x="39"/>
        <item x="2532"/>
        <item x="2176"/>
        <item x="1810"/>
        <item x="840"/>
        <item x="1600"/>
        <item x="2354"/>
        <item x="1266"/>
        <item x="83"/>
        <item x="1557"/>
        <item x="999"/>
        <item x="3323"/>
        <item x="1784"/>
        <item x="1812"/>
        <item x="172"/>
        <item x="2983"/>
        <item x="3240"/>
        <item x="1306"/>
        <item x="163"/>
        <item x="1534"/>
        <item x="2152"/>
        <item x="2043"/>
        <item x="971"/>
        <item x="3132"/>
        <item x="2184"/>
        <item x="1138"/>
        <item x="2181"/>
        <item x="3131"/>
        <item x="281"/>
        <item x="1556"/>
        <item x="1307"/>
        <item x="84"/>
        <item x="1028"/>
        <item x="2180"/>
        <item x="183"/>
        <item x="2959"/>
        <item x="506"/>
        <item x="174"/>
        <item x="1263"/>
        <item x="1308"/>
        <item x="1724"/>
        <item x="1267"/>
        <item x="201"/>
        <item x="1715"/>
        <item x="282"/>
        <item x="1032"/>
        <item x="3239"/>
        <item x="173"/>
        <item x="970"/>
        <item x="2234"/>
        <item x="1387"/>
        <item x="3238"/>
        <item x="3074"/>
        <item x="2107"/>
        <item x="1140"/>
        <item x="1177"/>
        <item x="1817"/>
        <item x="2969"/>
        <item x="1725"/>
        <item x="2498"/>
        <item x="2158"/>
        <item x="1265"/>
        <item x="1786"/>
        <item x="1024"/>
        <item x="82"/>
        <item x="1386"/>
        <item x="280"/>
        <item x="3325"/>
        <item x="2971"/>
        <item x="505"/>
        <item x="1031"/>
        <item x="35"/>
        <item x="3322"/>
        <item x="151"/>
        <item x="162"/>
        <item x="1385"/>
        <item x="1839"/>
        <item x="2981"/>
        <item x="2183"/>
        <item x="2500"/>
        <item x="3007"/>
        <item x="2980"/>
        <item x="1788"/>
        <item x="3286"/>
        <item x="182"/>
        <item x="2499"/>
        <item x="181"/>
        <item x="171"/>
        <item x="2529"/>
        <item x="2830"/>
        <item x="504"/>
        <item x="2501"/>
        <item x="2173"/>
        <item x="967"/>
        <item x="1895"/>
        <item x="1384"/>
        <item x="2150"/>
        <item x="36"/>
        <item x="3237"/>
        <item x="2828"/>
        <item x="7"/>
        <item x="2970"/>
        <item x="1279"/>
        <item x="3287"/>
        <item x="1536"/>
        <item x="3254"/>
        <item x="1033"/>
        <item x="1383"/>
        <item x="2527"/>
        <item x="3269"/>
        <item x="1010"/>
        <item x="1813"/>
        <item x="1178"/>
        <item x="1808"/>
        <item x="1512"/>
        <item x="2175"/>
        <item x="1727"/>
        <item x="1509"/>
        <item x="1726"/>
        <item x="1305"/>
        <item x="149"/>
        <item x="1381"/>
        <item x="3288"/>
        <item x="5"/>
        <item x="2528"/>
        <item x="1380"/>
        <item x="2968"/>
        <item x="1282"/>
        <item x="1252"/>
        <item x="2829"/>
        <item x="37"/>
        <item x="6"/>
        <item x="3235"/>
        <item x="1807"/>
        <item x="1489"/>
        <item x="1728"/>
        <item x="1278"/>
        <item x="2074"/>
        <item x="969"/>
        <item x="3236"/>
        <item x="1304"/>
        <item x="38"/>
        <item x="150"/>
        <item x="1511"/>
        <item x="2534"/>
        <item x="1179"/>
        <item x="18"/>
        <item x="1805"/>
        <item x="1343"/>
        <item x="968"/>
        <item x="2044"/>
        <item x="16"/>
        <item x="2149"/>
        <item x="1783"/>
        <item x="1139"/>
        <item x="161"/>
        <item x="148"/>
        <item x="2"/>
        <item x="1838"/>
        <item x="3"/>
        <item x="1508"/>
        <item x="1174"/>
        <item x="3282"/>
        <item x="81"/>
        <item x="179"/>
        <item x="1250"/>
        <item x="2994"/>
        <item x="3321"/>
        <item x="2073"/>
        <item x="80"/>
        <item x="1840"/>
        <item x="17"/>
        <item x="33"/>
        <item x="1837"/>
        <item x="2894"/>
        <item x="180"/>
        <item x="1292"/>
        <item x="1"/>
        <item x="1973"/>
        <item x="2148"/>
        <item x="1804"/>
        <item x="1769"/>
        <item x="1281"/>
        <item x="1280"/>
        <item x="160"/>
        <item x="2172"/>
        <item x="0"/>
        <item x="1510"/>
        <item x="2497"/>
        <item x="2072"/>
        <item x="1283"/>
        <item x="1506"/>
        <item x="850"/>
        <item x="3268"/>
        <item x="1288"/>
        <item x="4"/>
        <item x="3234"/>
        <item x="1768"/>
        <item x="1249"/>
        <item x="3008"/>
        <item x="1300"/>
        <item x="1382"/>
        <item x="1284"/>
        <item x="32"/>
        <item x="1474"/>
        <item x="2233"/>
        <item x="1971"/>
        <item x="849"/>
        <item x="1301"/>
        <item x="1782"/>
        <item x="2219"/>
        <item x="1970"/>
        <item x="2897"/>
        <item x="1134"/>
        <item x="1014"/>
        <item x="1894"/>
        <item x="894"/>
        <item x="2533"/>
        <item x="1013"/>
        <item x="1713"/>
        <item x="924"/>
        <item x="2156"/>
        <item x="1806"/>
        <item x="1893"/>
        <item x="1533"/>
        <item x="1836"/>
        <item x="1507"/>
        <item x="1251"/>
        <item x="3025"/>
        <item x="3015"/>
        <item x="3283"/>
        <item x="1459"/>
        <item x="1972"/>
        <item x="852"/>
        <item x="1262"/>
        <item x="1173"/>
        <item x="918"/>
        <item x="3233"/>
        <item x="2174"/>
        <item x="1555"/>
        <item x="2903"/>
        <item x="1135"/>
        <item x="1345"/>
        <item x="2893"/>
        <item x="2891"/>
        <item x="1277"/>
        <item x="837"/>
        <item x="1712"/>
        <item x="2215"/>
        <item x="851"/>
        <item x="2193"/>
        <item x="2895"/>
        <item x="2495"/>
        <item x="1009"/>
        <item x="2892"/>
        <item x="342"/>
        <item x="1299"/>
        <item x="917"/>
        <item x="339"/>
        <item x="853"/>
        <item x="1532"/>
        <item x="1342"/>
        <item x="1303"/>
        <item x="976"/>
        <item x="341"/>
        <item x="731"/>
        <item x="2353"/>
        <item x="2229"/>
        <item x="2106"/>
        <item x="340"/>
        <item x="1261"/>
        <item x="3018"/>
        <item x="1302"/>
        <item x="2217"/>
        <item x="2675"/>
        <item x="3200"/>
        <item x="854"/>
        <item x="838"/>
        <item x="3016"/>
        <item x="2494"/>
        <item x="1553"/>
        <item x="3023"/>
        <item x="2902"/>
        <item x="1291"/>
        <item x="893"/>
        <item x="1379"/>
        <item x="1347"/>
        <item x="1554"/>
        <item x="1833"/>
        <item x="176"/>
        <item x="247"/>
        <item x="2283"/>
        <item x="3024"/>
        <item x="3273"/>
        <item x="916"/>
        <item x="1969"/>
        <item x="1460"/>
        <item x="836"/>
        <item x="2496"/>
        <item x="2889"/>
        <item x="2890"/>
        <item x="2194"/>
        <item x="890"/>
        <item x="735"/>
        <item x="1290"/>
        <item x="3026"/>
        <item x="2070"/>
        <item x="343"/>
        <item x="1802"/>
        <item x="2964"/>
        <item x="2157"/>
        <item x="229"/>
        <item x="1835"/>
        <item x="848"/>
        <item x="168"/>
        <item x="3013"/>
        <item x="3012"/>
        <item x="230"/>
        <item x="1346"/>
        <item x="2228"/>
        <item x="3011"/>
        <item x="1834"/>
        <item x="1803"/>
        <item x="1967"/>
        <item x="2069"/>
        <item x="2071"/>
        <item x="922"/>
        <item x="1770"/>
        <item x="888"/>
        <item x="177"/>
        <item x="1012"/>
        <item x="835"/>
        <item x="231"/>
        <item x="2888"/>
        <item x="915"/>
        <item x="1011"/>
        <item x="847"/>
        <item x="887"/>
        <item x="730"/>
        <item x="891"/>
        <item x="2103"/>
        <item x="926"/>
        <item x="914"/>
        <item x="178"/>
        <item x="923"/>
        <item x="2771"/>
        <item x="1344"/>
        <item x="975"/>
        <item x="728"/>
        <item x="3103"/>
        <item x="2760"/>
        <item x="1341"/>
        <item x="2232"/>
        <item x="338"/>
        <item x="1668"/>
        <item x="228"/>
        <item x="892"/>
        <item x="2916"/>
        <item x="147"/>
        <item x="2993"/>
        <item x="3270"/>
        <item x="3009"/>
        <item x="301"/>
        <item x="3014"/>
        <item x="1966"/>
        <item x="3104"/>
        <item x="834"/>
        <item x="925"/>
        <item x="3019"/>
        <item x="2887"/>
        <item x="2669"/>
        <item x="3114"/>
        <item x="2759"/>
        <item x="2216"/>
        <item x="336"/>
        <item x="169"/>
        <item x="2492"/>
        <item x="3022"/>
        <item x="1289"/>
        <item x="1968"/>
        <item x="1714"/>
        <item x="3267"/>
        <item x="734"/>
        <item x="1007"/>
        <item x="1903"/>
        <item x="1298"/>
        <item x="919"/>
        <item x="2195"/>
        <item x="1378"/>
        <item x="733"/>
        <item x="913"/>
        <item x="2230"/>
        <item x="2992"/>
        <item x="1473"/>
        <item x="920"/>
        <item x="1472"/>
        <item x="514"/>
        <item x="2231"/>
        <item x="2787"/>
        <item x="170"/>
        <item x="2896"/>
        <item x="1892"/>
        <item x="3271"/>
        <item x="3112"/>
        <item x="1296"/>
        <item x="3272"/>
        <item x="2674"/>
        <item x="302"/>
        <item x="2218"/>
        <item x="729"/>
        <item x="127"/>
        <item x="3020"/>
        <item x="2979"/>
        <item x="2115"/>
        <item x="2490"/>
        <item x="1248"/>
        <item x="3253"/>
        <item x="2672"/>
        <item x="1535"/>
        <item x="337"/>
        <item x="3021"/>
        <item x="3285"/>
        <item x="3113"/>
        <item x="146"/>
        <item x="245"/>
        <item x="889"/>
        <item x="1871"/>
        <item x="1779"/>
        <item x="243"/>
        <item x="2352"/>
        <item x="2673"/>
        <item x="2446"/>
        <item x="1245"/>
        <item x="2491"/>
        <item x="2991"/>
        <item x="1710"/>
        <item x="2214"/>
        <item x="519"/>
        <item x="1872"/>
        <item x="278"/>
        <item x="513"/>
        <item x="2989"/>
        <item x="911"/>
        <item x="515"/>
        <item x="246"/>
        <item x="244"/>
        <item x="2119"/>
        <item x="1763"/>
        <item x="299"/>
        <item x="303"/>
        <item x="732"/>
        <item x="3111"/>
        <item x="3090"/>
        <item x="2220"/>
        <item x="516"/>
        <item x="2966"/>
        <item x="2223"/>
        <item x="300"/>
        <item x="2762"/>
        <item x="517"/>
        <item x="3102"/>
        <item x="2843"/>
        <item x="2550"/>
        <item x="1276"/>
        <item x="2493"/>
        <item x="2139"/>
        <item x="2917"/>
        <item x="223"/>
        <item x="2915"/>
        <item x="3106"/>
        <item x="279"/>
        <item x="2931"/>
        <item x="3110"/>
        <item x="921"/>
        <item x="2786"/>
        <item x="912"/>
        <item x="1377"/>
        <item x="1297"/>
        <item x="1665"/>
        <item x="3284"/>
        <item x="1074"/>
        <item x="1008"/>
        <item x="512"/>
        <item x="3266"/>
        <item x="2191"/>
        <item x="1274"/>
        <item x="277"/>
        <item x="1376"/>
        <item x="2487"/>
        <item x="1870"/>
        <item x="1275"/>
        <item x="3105"/>
        <item x="1409"/>
        <item x="2224"/>
        <item x="2192"/>
        <item x="126"/>
        <item x="1408"/>
        <item x="765"/>
        <item x="518"/>
        <item x="1891"/>
        <item x="1470"/>
        <item x="2758"/>
        <item x="2761"/>
        <item x="3059"/>
        <item x="3017"/>
        <item x="1411"/>
        <item x="1285"/>
        <item x="1471"/>
        <item x="2222"/>
        <item x="2227"/>
        <item x="1664"/>
        <item x="2978"/>
        <item x="764"/>
        <item x="3098"/>
        <item x="2351"/>
        <item x="3107"/>
        <item x="2940"/>
        <item x="2122"/>
        <item x="2967"/>
        <item x="2118"/>
        <item x="1144"/>
        <item x="1286"/>
        <item x="766"/>
        <item x="2990"/>
        <item x="2865"/>
        <item x="1775"/>
        <item x="125"/>
        <item x="2671"/>
        <item x="2121"/>
        <item x="1989"/>
        <item x="3101"/>
        <item x="2977"/>
        <item x="330"/>
        <item x="124"/>
        <item x="2488"/>
        <item x="831"/>
        <item x="2444"/>
        <item x="833"/>
        <item x="2885"/>
        <item x="298"/>
        <item x="145"/>
        <item x="2102"/>
        <item x="1780"/>
        <item x="965"/>
        <item x="1667"/>
        <item x="2282"/>
        <item x="2770"/>
        <item x="2883"/>
        <item x="1287"/>
        <item x="2886"/>
        <item x="832"/>
        <item x="1776"/>
        <item x="1273"/>
        <item x="122"/>
        <item x="2769"/>
        <item x="2445"/>
        <item x="2988"/>
        <item x="1889"/>
        <item x="221"/>
        <item x="1666"/>
        <item x="1073"/>
        <item x="2785"/>
        <item x="2901"/>
        <item x="2947"/>
        <item x="1078"/>
        <item x="2965"/>
        <item x="3197"/>
        <item x="123"/>
        <item x="2783"/>
        <item x="2123"/>
        <item x="3089"/>
        <item x="1563"/>
        <item x="1148"/>
        <item x="1781"/>
        <item x="227"/>
        <item x="222"/>
        <item x="296"/>
        <item x="2114"/>
        <item x="2933"/>
        <item x="2548"/>
        <item x="818"/>
        <item x="964"/>
        <item x="2929"/>
        <item x="2670"/>
        <item x="1562"/>
        <item x="331"/>
        <item x="1778"/>
        <item x="2259"/>
        <item x="2442"/>
        <item x="1809"/>
        <item x="2258"/>
        <item x="2870"/>
        <item x="1869"/>
        <item x="2757"/>
        <item x="961"/>
        <item x="2101"/>
        <item x="1902"/>
        <item x="2113"/>
        <item x="2276"/>
        <item x="1777"/>
        <item x="2549"/>
        <item x="2188"/>
        <item x="2278"/>
        <item x="962"/>
        <item x="2976"/>
        <item x="1705"/>
        <item x="2782"/>
        <item x="1145"/>
        <item x="963"/>
        <item x="2189"/>
        <item x="821"/>
        <item x="1147"/>
        <item x="790"/>
        <item x="1706"/>
        <item x="3128"/>
        <item x="419"/>
        <item x="1075"/>
        <item x="2190"/>
        <item x="1487"/>
        <item x="822"/>
        <item x="2871"/>
        <item x="328"/>
        <item x="2841"/>
        <item x="297"/>
        <item x="3196"/>
        <item x="3097"/>
        <item x="276"/>
        <item x="2443"/>
        <item x="2004"/>
        <item x="1076"/>
        <item x="2489"/>
        <item x="1552"/>
        <item x="2768"/>
        <item x="1488"/>
        <item x="2882"/>
        <item x="2547"/>
        <item x="3154"/>
        <item x="2884"/>
        <item x="1709"/>
        <item x="2138"/>
        <item x="420"/>
        <item x="225"/>
        <item x="2780"/>
        <item x="1269"/>
        <item x="1707"/>
        <item x="820"/>
        <item x="819"/>
        <item x="1890"/>
        <item x="1410"/>
        <item x="1486"/>
        <item x="2914"/>
        <item x="1761"/>
        <item x="2756"/>
        <item x="2256"/>
        <item x="3088"/>
        <item x="1762"/>
        <item x="423"/>
        <item x="1272"/>
        <item x="3199"/>
        <item x="2930"/>
        <item x="1146"/>
        <item x="2913"/>
        <item x="1363"/>
        <item x="2350"/>
        <item x="2546"/>
        <item x="334"/>
        <item x="2765"/>
        <item x="1888"/>
        <item x="942"/>
        <item x="2137"/>
        <item x="144"/>
        <item x="763"/>
        <item x="1566"/>
        <item x="1143"/>
        <item x="1663"/>
        <item x="329"/>
        <item x="121"/>
        <item x="2942"/>
        <item x="2120"/>
        <item x="335"/>
        <item x="1228"/>
        <item x="2140"/>
        <item x="226"/>
        <item x="2349"/>
        <item x="120"/>
        <item x="421"/>
        <item x="2257"/>
        <item x="1247"/>
        <item x="2763"/>
        <item x="2766"/>
        <item x="2861"/>
        <item x="1708"/>
        <item x="2860"/>
        <item x="2104"/>
        <item x="2105"/>
        <item x="1375"/>
        <item x="1062"/>
        <item x="2136"/>
        <item x="2859"/>
        <item x="2545"/>
        <item x="1077"/>
        <item x="2864"/>
        <item x="1767"/>
        <item x="1704"/>
        <item x="1899"/>
        <item x="2221"/>
        <item x="623"/>
        <item x="2002"/>
        <item x="3082"/>
        <item x="2112"/>
        <item x="1246"/>
        <item x="2784"/>
        <item x="2869"/>
        <item x="224"/>
        <item x="3127"/>
        <item x="3100"/>
        <item x="2767"/>
        <item x="275"/>
        <item x="1160"/>
        <item x="2873"/>
        <item x="218"/>
        <item x="2225"/>
        <item x="1071"/>
        <item x="3108"/>
        <item x="220"/>
        <item x="789"/>
        <item x="1072"/>
        <item x="1774"/>
        <item x="1164"/>
        <item x="1701"/>
        <item x="333"/>
        <item x="2858"/>
        <item x="2003"/>
        <item x="784"/>
        <item x="2226"/>
        <item x="2928"/>
        <item x="1760"/>
        <item x="2863"/>
        <item x="3096"/>
        <item x="1271"/>
        <item x="219"/>
        <item x="3073"/>
        <item x="2927"/>
        <item x="422"/>
        <item x="2441"/>
        <item x="332"/>
        <item x="2781"/>
        <item x="2368"/>
        <item x="2213"/>
        <item x="941"/>
        <item x="1058"/>
        <item x="1362"/>
        <item x="1141"/>
        <item x="1159"/>
        <item x="274"/>
        <item x="3099"/>
        <item x="3109"/>
        <item x="1468"/>
        <item x="1898"/>
        <item x="1864"/>
        <item x="1901"/>
        <item x="625"/>
        <item x="1988"/>
        <item x="3153"/>
        <item x="418"/>
        <item x="1295"/>
        <item x="2212"/>
        <item x="786"/>
        <item x="2110"/>
        <item x="1619"/>
        <item x="1900"/>
        <item x="1270"/>
        <item x="2862"/>
        <item x="2348"/>
        <item x="788"/>
        <item x="2111"/>
        <item x="2946"/>
        <item x="1700"/>
        <item x="2932"/>
        <item x="2544"/>
        <item x="2938"/>
        <item x="2764"/>
        <item x="2668"/>
        <item x="2945"/>
        <item x="814"/>
        <item x="2739"/>
        <item x="1223"/>
        <item x="1773"/>
        <item x="1407"/>
        <item x="416"/>
        <item x="1373"/>
        <item x="1057"/>
        <item x="1374"/>
        <item x="240"/>
        <item x="785"/>
        <item x="2941"/>
        <item x="1142"/>
        <item x="1358"/>
        <item x="2872"/>
        <item x="3086"/>
        <item x="2926"/>
        <item x="3150"/>
        <item x="1551"/>
        <item x="2440"/>
        <item x="2840"/>
        <item x="1772"/>
        <item x="1703"/>
        <item x="3087"/>
        <item x="1485"/>
        <item x="2142"/>
        <item x="417"/>
        <item x="1469"/>
        <item x="3191"/>
        <item x="3083"/>
        <item x="2975"/>
        <item x="762"/>
        <item x="3095"/>
        <item x="787"/>
        <item x="2279"/>
        <item x="3084"/>
        <item x="3190"/>
        <item x="2543"/>
        <item x="2842"/>
        <item x="3002"/>
        <item x="1561"/>
        <item x="3169"/>
        <item x="2944"/>
        <item x="627"/>
        <item x="639"/>
        <item x="1702"/>
        <item x="938"/>
        <item x="616"/>
        <item x="2143"/>
        <item x="631"/>
        <item x="3085"/>
        <item x="1372"/>
        <item x="1406"/>
        <item x="1404"/>
        <item x="1865"/>
        <item x="940"/>
        <item x="1293"/>
        <item x="3193"/>
        <item x="2974"/>
        <item x="2117"/>
        <item x="2108"/>
        <item x="2973"/>
        <item x="1868"/>
        <item x="3198"/>
        <item x="1759"/>
        <item x="2955"/>
        <item x="1204"/>
        <item x="1867"/>
        <item x="311"/>
        <item x="1200"/>
        <item x="2937"/>
        <item x="1662"/>
        <item x="939"/>
        <item x="3151"/>
        <item x="635"/>
        <item x="622"/>
        <item x="2249"/>
        <item x="3152"/>
        <item x="115"/>
        <item x="2972"/>
        <item x="1866"/>
        <item x="2135"/>
        <item x="3052"/>
        <item x="1863"/>
        <item x="2867"/>
        <item x="2839"/>
        <item x="242"/>
        <item x="1361"/>
        <item x="638"/>
        <item x="2838"/>
        <item x="119"/>
        <item x="2868"/>
        <item x="2247"/>
        <item x="647"/>
        <item x="3071"/>
        <item x="1987"/>
        <item x="1061"/>
        <item x="2109"/>
        <item x="1638"/>
        <item x="3149"/>
        <item x="1224"/>
        <item x="2314"/>
        <item x="1764"/>
        <item x="636"/>
        <item x="1294"/>
        <item x="217"/>
        <item x="1157"/>
        <item x="118"/>
        <item x="1618"/>
        <item x="2116"/>
        <item x="1621"/>
        <item x="216"/>
        <item x="1766"/>
        <item x="3058"/>
        <item x="1056"/>
        <item x="1615"/>
        <item x="1359"/>
        <item x="626"/>
        <item x="1059"/>
        <item x="1356"/>
        <item x="637"/>
        <item x="1158"/>
        <item x="1884"/>
        <item x="1054"/>
        <item x="1620"/>
        <item x="1090"/>
        <item x="3161"/>
        <item x="629"/>
        <item x="3195"/>
        <item x="3057"/>
        <item x="2736"/>
        <item x="761"/>
        <item x="3124"/>
        <item x="241"/>
        <item x="3053"/>
        <item x="143"/>
        <item x="1550"/>
        <item x="2255"/>
        <item x="619"/>
        <item x="1484"/>
        <item x="1199"/>
        <item x="2203"/>
        <item x="1765"/>
        <item x="783"/>
        <item x="621"/>
        <item x="937"/>
        <item x="1055"/>
        <item x="215"/>
        <item x="2248"/>
        <item x="813"/>
        <item x="767"/>
        <item x="1060"/>
        <item x="2866"/>
        <item x="760"/>
        <item x="1467"/>
        <item x="1617"/>
        <item x="310"/>
        <item x="1549"/>
        <item x="646"/>
        <item x="812"/>
        <item x="3094"/>
        <item x="3056"/>
        <item x="1340"/>
        <item x="2147"/>
        <item x="117"/>
        <item x="624"/>
        <item x="3125"/>
        <item x="1616"/>
        <item x="273"/>
        <item x="810"/>
        <item x="1896"/>
        <item x="1203"/>
        <item x="2144"/>
        <item x="811"/>
        <item x="2454"/>
        <item x="1357"/>
        <item x="2145"/>
        <item x="2146"/>
        <item x="2251"/>
        <item x="1405"/>
        <item x="3147"/>
        <item x="2202"/>
        <item x="817"/>
        <item x="1161"/>
        <item x="575"/>
        <item x="2936"/>
        <item x="2737"/>
        <item x="3069"/>
        <item x="1221"/>
        <item x="1094"/>
        <item x="628"/>
        <item x="645"/>
        <item x="3123"/>
        <item x="1691"/>
        <item x="1227"/>
        <item x="2347"/>
        <item x="3189"/>
        <item x="1985"/>
        <item x="1360"/>
        <item x="3054"/>
        <item x="1897"/>
        <item x="3000"/>
        <item x="2201"/>
        <item x="1163"/>
        <item x="3092"/>
        <item x="1757"/>
        <item x="2001"/>
        <item x="2998"/>
        <item x="2837"/>
        <item x="3093"/>
        <item x="1797"/>
        <item x="815"/>
        <item x="1832"/>
        <item x="807"/>
        <item x="620"/>
        <item x="2250"/>
        <item x="2934"/>
        <item x="2132"/>
        <item x="1758"/>
        <item x="351"/>
        <item x="1162"/>
        <item x="2738"/>
        <item x="2134"/>
        <item x="2313"/>
        <item x="2478"/>
        <item x="213"/>
        <item x="634"/>
        <item x="2735"/>
        <item x="272"/>
        <item x="3192"/>
        <item x="2900"/>
        <item x="1886"/>
        <item x="1756"/>
        <item x="1630"/>
        <item x="3148"/>
        <item x="1201"/>
        <item x="3072"/>
        <item x="1801"/>
        <item x="2254"/>
        <item x="2277"/>
        <item x="2939"/>
        <item x="1984"/>
        <item x="3001"/>
        <item x="809"/>
        <item x="3068"/>
        <item x="293"/>
        <item x="3126"/>
        <item x="2199"/>
        <item x="630"/>
        <item x="2392"/>
        <item x="618"/>
        <item x="1482"/>
        <item x="1548"/>
        <item x="78"/>
        <item x="1483"/>
        <item x="1091"/>
        <item x="3081"/>
        <item x="816"/>
        <item x="79"/>
        <item x="644"/>
        <item x="1220"/>
        <item x="2243"/>
        <item x="2997"/>
        <item x="2587"/>
        <item x="966"/>
        <item x="308"/>
        <item x="643"/>
        <item x="307"/>
        <item x="2242"/>
        <item x="292"/>
        <item x="3091"/>
        <item x="3122"/>
        <item x="1226"/>
        <item x="1853"/>
        <item x="2245"/>
        <item x="1629"/>
        <item x="1986"/>
        <item x="76"/>
        <item x="1628"/>
        <item x="617"/>
        <item x="2734"/>
        <item x="1854"/>
        <item x="1830"/>
        <item x="1202"/>
        <item x="309"/>
        <item x="77"/>
        <item x="1622"/>
        <item x="3187"/>
        <item x="1910"/>
        <item x="75"/>
        <item x="2244"/>
        <item x="936"/>
        <item x="3194"/>
        <item x="1244"/>
        <item x="3188"/>
        <item x="958"/>
        <item x="956"/>
        <item x="116"/>
        <item x="633"/>
        <item x="755"/>
        <item x="350"/>
        <item x="2000"/>
        <item x="1862"/>
        <item x="1133"/>
        <item x="2953"/>
        <item x="2311"/>
        <item x="3051"/>
        <item x="2588"/>
        <item x="1627"/>
        <item x="2951"/>
        <item x="2133"/>
        <item x="95"/>
        <item x="954"/>
        <item x="1911"/>
        <item x="2453"/>
        <item x="2912"/>
        <item x="2732"/>
        <item x="212"/>
        <item x="2836"/>
        <item x="1339"/>
        <item x="1887"/>
        <item x="1092"/>
        <item x="2999"/>
        <item x="1456"/>
        <item x="573"/>
        <item x="91"/>
        <item x="1089"/>
        <item x="1829"/>
        <item x="960"/>
        <item x="1831"/>
        <item x="2246"/>
        <item x="2952"/>
        <item x="1457"/>
        <item x="349"/>
        <item x="1093"/>
        <item x="291"/>
        <item x="1450"/>
        <item x="3055"/>
        <item x="214"/>
        <item x="2200"/>
        <item x="782"/>
        <item x="3167"/>
        <item x="1188"/>
        <item x="1796"/>
        <item x="572"/>
        <item x="1983"/>
        <item x="1335"/>
        <item x="133"/>
        <item x="1982"/>
        <item x="2346"/>
        <item x="1856"/>
        <item x="1225"/>
        <item x="2100"/>
        <item x="3070"/>
        <item x="3159"/>
        <item x="114"/>
        <item x="1828"/>
        <item x="808"/>
        <item x="642"/>
        <item x="2935"/>
        <item x="211"/>
        <item x="3160"/>
        <item x="3164"/>
        <item x="806"/>
        <item x="757"/>
        <item x="93"/>
        <item x="3075"/>
        <item x="135"/>
        <item x="632"/>
        <item x="1798"/>
        <item x="348"/>
        <item x="780"/>
        <item x="3158"/>
        <item x="1690"/>
        <item x="955"/>
        <item x="2312"/>
        <item x="1688"/>
        <item x="957"/>
        <item x="2253"/>
        <item x="3168"/>
        <item x="574"/>
        <item x="1371"/>
        <item x="1222"/>
        <item x="781"/>
        <item x="1883"/>
        <item x="2581"/>
        <item x="571"/>
        <item x="1689"/>
        <item x="759"/>
        <item x="2367"/>
        <item x="1639"/>
        <item x="1860"/>
        <item x="94"/>
        <item x="1370"/>
        <item x="1242"/>
        <item x="2733"/>
        <item x="2012"/>
        <item x="2451"/>
        <item x="131"/>
        <item x="1859"/>
        <item x="1123"/>
        <item x="1999"/>
        <item x="2486"/>
        <item x="3186"/>
        <item x="1646"/>
        <item x="1337"/>
        <item x="2580"/>
        <item x="1102"/>
        <item x="1168"/>
        <item x="2141"/>
        <item x="1243"/>
        <item x="1846"/>
        <item x="2439"/>
        <item x="1861"/>
        <item x="758"/>
        <item x="319"/>
        <item x="347"/>
        <item x="2198"/>
        <item x="2590"/>
        <item x="1455"/>
        <item x="1625"/>
        <item x="1848"/>
        <item x="3078"/>
        <item x="1626"/>
        <item x="1543"/>
        <item x="92"/>
        <item x="1098"/>
        <item x="139"/>
        <item x="1338"/>
        <item x="1845"/>
        <item x="934"/>
        <item x="210"/>
        <item x="3165"/>
        <item x="1458"/>
        <item x="1847"/>
        <item x="2452"/>
        <item x="953"/>
        <item x="2582"/>
        <item x="140"/>
        <item x="1101"/>
        <item x="1855"/>
        <item x="736"/>
        <item x="2526"/>
        <item x="3049"/>
        <item x="3157"/>
        <item x="641"/>
        <item x="142"/>
        <item x="3062"/>
        <item x="1125"/>
        <item x="951"/>
        <item x="2366"/>
        <item x="935"/>
        <item x="3048"/>
        <item x="1122"/>
        <item x="2196"/>
        <item x="3050"/>
        <item x="2011"/>
        <item x="312"/>
        <item x="753"/>
        <item x="751"/>
        <item x="739"/>
        <item x="3076"/>
        <item x="2574"/>
        <item x="1827"/>
        <item x="2996"/>
        <item x="1645"/>
        <item x="1367"/>
        <item x="383"/>
        <item x="2589"/>
        <item x="1909"/>
        <item x="1120"/>
        <item x="90"/>
        <item x="2009"/>
        <item x="1537"/>
        <item x="959"/>
        <item x="2579"/>
        <item x="1100"/>
        <item x="933"/>
        <item x="3156"/>
        <item x="2391"/>
        <item x="932"/>
        <item x="134"/>
        <item x="1129"/>
        <item x="1998"/>
        <item x="1369"/>
        <item x="2252"/>
        <item x="1799"/>
        <item x="2010"/>
        <item x="3067"/>
        <item x="2476"/>
        <item x="3121"/>
        <item x="346"/>
        <item x="1240"/>
        <item x="382"/>
        <item x="1858"/>
        <item x="2197"/>
        <item x="570"/>
        <item x="1635"/>
        <item x="141"/>
        <item x="1547"/>
        <item x="737"/>
        <item x="2899"/>
        <item x="1449"/>
        <item x="1197"/>
        <item x="2477"/>
        <item x="1800"/>
        <item x="1336"/>
        <item x="1099"/>
        <item x="2943"/>
        <item x="1542"/>
        <item x="1121"/>
        <item x="3119"/>
        <item x="3080"/>
        <item x="952"/>
        <item x="1132"/>
        <item x="367"/>
        <item x="752"/>
        <item x="132"/>
        <item x="288"/>
        <item x="1644"/>
        <item x="2572"/>
        <item x="756"/>
        <item x="306"/>
        <item x="130"/>
        <item x="2390"/>
        <item x="1184"/>
        <item x="3162"/>
        <item x="1334"/>
        <item x="290"/>
        <item x="740"/>
        <item x="1643"/>
        <item x="3065"/>
        <item x="73"/>
        <item x="2954"/>
        <item x="2485"/>
        <item x="379"/>
        <item x="2995"/>
        <item x="3063"/>
        <item x="1216"/>
        <item x="3166"/>
        <item x="89"/>
        <item x="1087"/>
        <item x="2573"/>
        <item x="74"/>
        <item x="3163"/>
        <item x="1368"/>
        <item x="2948"/>
        <item x="805"/>
        <item x="2450"/>
        <item x="1088"/>
        <item x="113"/>
        <item x="375"/>
        <item x="2898"/>
        <item x="1637"/>
        <item x="738"/>
        <item x="640"/>
        <item x="1187"/>
        <item x="1641"/>
        <item x="209"/>
        <item x="2280"/>
        <item x="344"/>
        <item x="1885"/>
        <item x="3155"/>
        <item x="801"/>
        <item x="2322"/>
        <item x="345"/>
        <item x="1881"/>
        <item x="1597"/>
        <item x="569"/>
        <item x="2448"/>
        <item x="1686"/>
        <item x="1636"/>
        <item x="1849"/>
        <item x="208"/>
        <item x="3064"/>
        <item x="1186"/>
        <item x="1852"/>
        <item x="687"/>
        <item x="779"/>
        <item x="112"/>
        <item x="1950"/>
        <item x="138"/>
        <item x="128"/>
        <item x="378"/>
        <item x="2586"/>
        <item x="2949"/>
        <item x="2388"/>
        <item x="2310"/>
        <item x="685"/>
        <item x="1687"/>
        <item x="366"/>
        <item x="682"/>
        <item x="88"/>
        <item x="1448"/>
        <item x="2415"/>
        <item x="931"/>
        <item x="1882"/>
        <item x="315"/>
        <item x="289"/>
        <item x="2036"/>
        <item x="1546"/>
        <item x="2857"/>
        <item x="1851"/>
        <item x="2578"/>
        <item x="2524"/>
        <item x="1418"/>
        <item x="316"/>
        <item x="2525"/>
        <item x="2523"/>
        <item x="376"/>
        <item x="1414"/>
        <item x="1131"/>
        <item x="754"/>
        <item x="1795"/>
        <item x="686"/>
        <item x="305"/>
        <item x="2571"/>
        <item x="2239"/>
        <item x="778"/>
        <item x="1333"/>
        <item x="2542"/>
        <item x="2281"/>
        <item x="1642"/>
        <item x="1128"/>
        <item x="2537"/>
        <item x="1366"/>
        <item x="3120"/>
        <item x="681"/>
        <item x="680"/>
        <item x="568"/>
        <item x="1544"/>
        <item x="1165"/>
        <item x="3115"/>
        <item x="2667"/>
        <item x="773"/>
        <item x="2387"/>
        <item x="2006"/>
        <item x="1454"/>
        <item x="3060"/>
        <item x="2475"/>
        <item x="2482"/>
        <item x="2447"/>
        <item x="2008"/>
        <item x="129"/>
        <item x="1097"/>
        <item x="2236"/>
        <item x="72"/>
        <item x="2449"/>
        <item x="2237"/>
        <item x="804"/>
        <item x="2535"/>
        <item x="1331"/>
        <item x="1124"/>
        <item x="1241"/>
        <item x="313"/>
        <item x="1447"/>
        <item x="2950"/>
        <item x="1624"/>
        <item x="2827"/>
        <item x="1328"/>
        <item x="317"/>
        <item x="381"/>
        <item x="1130"/>
        <item x="802"/>
        <item x="2484"/>
        <item x="2238"/>
        <item x="314"/>
        <item x="1844"/>
        <item x="3308"/>
        <item x="1699"/>
        <item x="1685"/>
        <item x="1419"/>
        <item x="3077"/>
        <item x="1167"/>
        <item x="1541"/>
        <item x="2584"/>
        <item x="655"/>
        <item x="684"/>
        <item x="3047"/>
        <item x="2522"/>
        <item x="929"/>
        <item x="1545"/>
        <item x="3118"/>
        <item x="365"/>
        <item x="1453"/>
        <item x="3066"/>
        <item x="364"/>
        <item x="772"/>
        <item x="741"/>
        <item x="1119"/>
        <item x="2241"/>
        <item x="377"/>
        <item x="1110"/>
        <item x="2365"/>
        <item x="1908"/>
        <item x="295"/>
        <item x="1634"/>
        <item x="2474"/>
        <item x="1417"/>
        <item x="2577"/>
        <item x="2538"/>
        <item x="380"/>
        <item x="3061"/>
        <item x="743"/>
        <item x="318"/>
        <item x="2483"/>
        <item x="1172"/>
        <item x="1907"/>
        <item x="2211"/>
        <item x="596"/>
        <item x="803"/>
        <item x="1166"/>
        <item x="776"/>
        <item x="431"/>
        <item x="1416"/>
        <item x="136"/>
        <item x="654"/>
        <item x="2321"/>
        <item x="2583"/>
        <item x="2473"/>
        <item x="1169"/>
        <item x="592"/>
        <item x="294"/>
        <item x="683"/>
        <item x="774"/>
        <item x="2536"/>
        <item x="3079"/>
        <item x="594"/>
        <item x="1684"/>
        <item x="427"/>
        <item x="599"/>
        <item x="1632"/>
        <item x="598"/>
        <item x="597"/>
        <item x="2005"/>
        <item x="1631"/>
        <item x="1640"/>
        <item x="1332"/>
        <item x="1480"/>
        <item x="2541"/>
        <item x="137"/>
        <item x="2035"/>
        <item x="1825"/>
        <item x="1219"/>
        <item x="2240"/>
        <item x="1185"/>
        <item x="777"/>
        <item x="1623"/>
        <item x="2389"/>
        <item x="430"/>
        <item x="1826"/>
        <item x="370"/>
        <item x="1236"/>
        <item x="2570"/>
        <item x="1941"/>
        <item x="1446"/>
        <item x="304"/>
        <item x="775"/>
        <item x="387"/>
        <item x="702"/>
        <item x="1095"/>
        <item x="949"/>
        <item x="362"/>
        <item x="1096"/>
        <item x="930"/>
        <item x="662"/>
        <item x="948"/>
        <item x="2320"/>
        <item x="1633"/>
        <item x="1850"/>
        <item x="439"/>
        <item x="3046"/>
        <item x="1327"/>
        <item x="2338"/>
        <item x="2585"/>
        <item x="3045"/>
        <item x="1412"/>
        <item x="2007"/>
        <item x="595"/>
        <item x="1413"/>
        <item x="1364"/>
        <item x="651"/>
        <item x="1365"/>
        <item x="2855"/>
        <item x="1237"/>
        <item x="700"/>
        <item x="750"/>
        <item x="1107"/>
        <item x="363"/>
        <item x="391"/>
        <item x="2307"/>
        <item x="2066"/>
        <item x="426"/>
        <item x="3044"/>
        <item x="1445"/>
        <item x="1451"/>
        <item x="950"/>
        <item x="1452"/>
        <item x="653"/>
        <item x="2068"/>
        <item x="2539"/>
        <item x="703"/>
        <item x="2034"/>
        <item x="374"/>
        <item x="1590"/>
        <item x="2575"/>
        <item x="1198"/>
        <item x="742"/>
        <item x="371"/>
        <item x="947"/>
        <item x="386"/>
        <item x="1217"/>
        <item x="2576"/>
        <item x="1945"/>
        <item x="1215"/>
        <item x="432"/>
        <item x="2569"/>
        <item x="1479"/>
        <item x="701"/>
        <item x="1127"/>
        <item x="429"/>
        <item x="1415"/>
        <item x="1126"/>
        <item x="2819"/>
        <item x="660"/>
        <item x="1218"/>
        <item x="800"/>
        <item x="2065"/>
        <item x="2472"/>
        <item x="1949"/>
        <item x="1906"/>
        <item x="428"/>
        <item x="1857"/>
        <item x="2383"/>
        <item x="1946"/>
        <item x="2319"/>
        <item x="869"/>
        <item x="3307"/>
        <item x="2033"/>
        <item x="2521"/>
        <item x="473"/>
        <item x="2308"/>
        <item x="649"/>
        <item x="2028"/>
        <item x="373"/>
        <item x="1912"/>
        <item x="928"/>
        <item x="1108"/>
        <item x="103"/>
        <item x="2818"/>
        <item x="2275"/>
        <item x="1118"/>
        <item x="2520"/>
        <item x="1183"/>
        <item x="2331"/>
        <item x="2568"/>
        <item x="2067"/>
        <item x="2540"/>
        <item x="1905"/>
        <item x="368"/>
        <item x="1947"/>
        <item x="1843"/>
        <item x="1948"/>
        <item x="661"/>
        <item x="372"/>
        <item x="2826"/>
        <item x="1170"/>
        <item x="436"/>
        <item x="1213"/>
        <item x="2384"/>
        <item x="1238"/>
        <item x="390"/>
        <item x="2856"/>
        <item x="1915"/>
        <item x="3316"/>
        <item x="878"/>
        <item x="359"/>
        <item x="652"/>
        <item x="1042"/>
        <item x="2854"/>
        <item x="1441"/>
        <item x="593"/>
        <item x="648"/>
        <item x="1539"/>
        <item x="361"/>
        <item x="2382"/>
        <item x="799"/>
        <item x="2386"/>
        <item x="2634"/>
        <item x="663"/>
        <item x="1505"/>
        <item x="1330"/>
        <item x="1231"/>
        <item x="1526"/>
        <item x="1442"/>
        <item x="650"/>
        <item x="927"/>
        <item x="615"/>
        <item x="1443"/>
        <item x="1182"/>
        <item x="1943"/>
        <item x="2565"/>
        <item x="1311"/>
        <item x="876"/>
        <item x="3305"/>
        <item x="435"/>
        <item x="434"/>
        <item x="1440"/>
        <item x="369"/>
        <item x="2666"/>
        <item x="1679"/>
        <item x="479"/>
        <item x="2363"/>
        <item x="2853"/>
        <item x="861"/>
        <item x="2479"/>
        <item x="437"/>
        <item x="659"/>
        <item x="2471"/>
        <item x="862"/>
        <item x="3281"/>
        <item x="424"/>
        <item x="1444"/>
        <item x="2304"/>
        <item x="438"/>
        <item x="2519"/>
        <item x="2318"/>
        <item x="858"/>
        <item x="2305"/>
        <item x="447"/>
        <item x="433"/>
        <item x="2064"/>
        <item x="3117"/>
        <item x="2063"/>
        <item x="1538"/>
        <item x="868"/>
        <item x="1022"/>
        <item x="2481"/>
        <item x="1944"/>
        <item x="2385"/>
        <item x="1917"/>
        <item x="2567"/>
        <item x="2381"/>
        <item x="2683"/>
        <item x="1913"/>
        <item x="1214"/>
        <item x="2364"/>
        <item x="425"/>
        <item x="360"/>
        <item x="1678"/>
        <item x="1047"/>
        <item x="1916"/>
        <item x="1504"/>
        <item x="1041"/>
        <item x="2817"/>
        <item x="358"/>
        <item x="1109"/>
        <item x="1046"/>
        <item x="1212"/>
        <item x="2209"/>
        <item x="1439"/>
        <item x="946"/>
        <item x="1481"/>
        <item x="2636"/>
        <item x="2273"/>
        <item x="2210"/>
        <item x="2633"/>
        <item x="2470"/>
        <item x="875"/>
        <item x="747"/>
        <item x="99"/>
        <item x="1048"/>
        <item x="2274"/>
        <item x="2027"/>
        <item x="2480"/>
        <item x="2317"/>
        <item x="1904"/>
        <item x="1525"/>
        <item x="98"/>
        <item x="1239"/>
        <item x="1527"/>
        <item x="2414"/>
        <item x="771"/>
        <item x="2566"/>
        <item x="63"/>
        <item x="867"/>
        <item x="384"/>
        <item x="2665"/>
        <item x="3304"/>
        <item x="1528"/>
        <item x="877"/>
        <item x="389"/>
        <item x="3306"/>
        <item x="3116"/>
        <item x="1918"/>
        <item x="1677"/>
        <item x="2825"/>
        <item x="613"/>
        <item x="2032"/>
        <item x="658"/>
        <item x="2624"/>
        <item x="612"/>
        <item x="1696"/>
        <item x="614"/>
        <item x="2635"/>
        <item x="1503"/>
        <item x="388"/>
        <item x="2362"/>
        <item x="2267"/>
        <item x="567"/>
        <item x="1914"/>
        <item x="357"/>
        <item x="2316"/>
        <item x="1354"/>
        <item x="863"/>
        <item x="2336"/>
        <item x="1052"/>
        <item x="989"/>
        <item x="2851"/>
        <item x="1589"/>
        <item x="860"/>
        <item x="1232"/>
        <item x="1841"/>
        <item x="1316"/>
        <item x="1596"/>
        <item x="945"/>
        <item x="385"/>
        <item x="1114"/>
        <item x="2361"/>
        <item x="611"/>
        <item x="2306"/>
        <item x="2302"/>
        <item x="1698"/>
        <item x="2207"/>
        <item x="2881"/>
        <item x="101"/>
        <item x="1051"/>
        <item x="2290"/>
        <item x="62"/>
        <item x="102"/>
        <item x="1878"/>
        <item x="2315"/>
        <item x="870"/>
        <item x="748"/>
        <item x="1181"/>
        <item x="2663"/>
        <item x="1697"/>
        <item x="100"/>
        <item x="1598"/>
        <item x="1053"/>
        <item x="1050"/>
        <item x="1352"/>
        <item x="610"/>
        <item x="1070"/>
        <item x="2335"/>
        <item x="2031"/>
        <item x="2632"/>
        <item x="2564"/>
        <item x="798"/>
        <item x="3279"/>
        <item x="749"/>
        <item x="1329"/>
        <item x="1588"/>
        <item x="1045"/>
        <item x="61"/>
        <item x="2208"/>
        <item x="1020"/>
        <item x="1502"/>
        <item x="1594"/>
        <item x="1326"/>
        <item x="1208"/>
        <item x="1680"/>
        <item x="988"/>
        <item x="1438"/>
        <item x="865"/>
        <item x="3303"/>
        <item x="1209"/>
        <item x="1210"/>
        <item x="770"/>
        <item x="1049"/>
        <item x="698"/>
        <item x="1106"/>
        <item x="2029"/>
        <item x="1044"/>
        <item x="2816"/>
        <item x="697"/>
        <item x="864"/>
        <item x="2337"/>
        <item x="356"/>
        <item x="874"/>
        <item x="1661"/>
        <item x="2378"/>
        <item x="1478"/>
        <item x="1540"/>
        <item x="2030"/>
        <item x="1205"/>
        <item x="1353"/>
        <item x="2303"/>
        <item x="1957"/>
        <item x="1842"/>
        <item x="2026"/>
        <item x="609"/>
        <item x="2380"/>
        <item x="463"/>
        <item x="2411"/>
        <item x="2309"/>
        <item x="2795"/>
        <item x="2271"/>
        <item x="769"/>
        <item x="2413"/>
        <item x="1211"/>
        <item x="2020"/>
        <item x="2852"/>
        <item x="1676"/>
        <item x="2664"/>
        <item x="1040"/>
        <item x="1351"/>
        <item x="3278"/>
        <item x="2400"/>
        <item x="873"/>
        <item x="746"/>
        <item x="2824"/>
        <item x="943"/>
        <item x="2399"/>
        <item x="2408"/>
        <item x="2438"/>
        <item x="2379"/>
        <item x="990"/>
        <item x="2560"/>
        <item x="2422"/>
        <item x="2563"/>
        <item x="566"/>
        <item x="527"/>
        <item x="1355"/>
        <item x="699"/>
        <item x="3146"/>
        <item x="2469"/>
        <item x="1433"/>
        <item x="944"/>
        <item x="2272"/>
        <item x="1021"/>
        <item x="2627"/>
        <item x="2269"/>
        <item x="696"/>
        <item x="1694"/>
        <item x="1043"/>
        <item x="2301"/>
        <item x="565"/>
        <item x="70"/>
        <item x="866"/>
        <item x="1695"/>
        <item x="445"/>
        <item x="2911"/>
        <item x="1235"/>
        <item x="1432"/>
        <item x="1437"/>
        <item x="2300"/>
        <item x="1065"/>
        <item x="478"/>
        <item x="1524"/>
        <item x="657"/>
        <item x="1066"/>
        <item x="1879"/>
        <item x="1325"/>
        <item x="3280"/>
        <item x="1880"/>
        <item x="3302"/>
        <item x="563"/>
        <item x="477"/>
        <item x="1977"/>
        <item x="2910"/>
        <item x="1593"/>
        <item x="2559"/>
        <item x="656"/>
        <item x="1229"/>
        <item x="560"/>
        <item x="2631"/>
        <item x="56"/>
        <item x="3277"/>
        <item x="2630"/>
        <item x="1018"/>
        <item x="2815"/>
        <item x="2270"/>
        <item x="670"/>
        <item x="768"/>
        <item x="1117"/>
        <item x="2298"/>
        <item x="1434"/>
        <item x="59"/>
        <item x="564"/>
        <item x="2025"/>
        <item x="69"/>
        <item x="476"/>
        <item x="108"/>
        <item x="1979"/>
        <item x="107"/>
        <item x="2561"/>
        <item x="2334"/>
        <item x="60"/>
        <item x="2682"/>
        <item x="859"/>
        <item x="2468"/>
        <item x="2297"/>
        <item x="1501"/>
        <item x="2062"/>
        <item x="2811"/>
        <item x="355"/>
        <item x="2268"/>
        <item x="1019"/>
        <item x="71"/>
        <item x="2622"/>
        <item x="857"/>
        <item x="1312"/>
        <item x="2625"/>
        <item x="2289"/>
        <item x="671"/>
        <item x="1207"/>
        <item x="1436"/>
        <item x="1477"/>
        <item x="110"/>
        <item x="1681"/>
        <item x="2814"/>
        <item x="3177"/>
        <item x="608"/>
        <item x="1877"/>
        <item x="2398"/>
        <item x="2823"/>
        <item x="1980"/>
        <item x="1981"/>
        <item x="2699"/>
        <item x="2467"/>
        <item x="797"/>
        <item x="2822"/>
        <item x="58"/>
        <item x="109"/>
        <item x="856"/>
        <item x="1233"/>
        <item x="444"/>
        <item x="1476"/>
        <item x="2562"/>
        <item x="2420"/>
        <item x="1431"/>
        <item x="2462"/>
        <item x="2680"/>
        <item x="2698"/>
        <item x="872"/>
        <item x="1672"/>
        <item x="1965"/>
        <item x="1171"/>
        <item x="2024"/>
        <item x="55"/>
        <item x="2909"/>
        <item x="1587"/>
        <item x="96"/>
        <item x="106"/>
        <item x="2377"/>
        <item x="2299"/>
        <item x="2681"/>
        <item x="1113"/>
        <item x="855"/>
        <item x="1683"/>
        <item x="1693"/>
        <item x="2409"/>
        <item x="2397"/>
        <item x="1234"/>
        <item x="461"/>
        <item x="561"/>
        <item x="3301"/>
        <item x="2421"/>
        <item x="562"/>
        <item x="667"/>
        <item x="462"/>
        <item x="1017"/>
        <item x="1682"/>
        <item x="97"/>
        <item x="591"/>
        <item x="1039"/>
        <item x="1692"/>
        <item x="2206"/>
        <item x="2412"/>
        <item x="1573"/>
        <item x="2410"/>
        <item x="1105"/>
        <item x="1115"/>
        <item x="1063"/>
        <item x="1230"/>
        <item x="2679"/>
        <item x="794"/>
        <item x="446"/>
        <item x="443"/>
        <item x="2061"/>
        <item x="442"/>
        <item x="3313"/>
        <item x="2697"/>
        <item x="2794"/>
        <item x="2296"/>
        <item x="66"/>
        <item x="2813"/>
        <item x="1660"/>
        <item x="1309"/>
        <item x="791"/>
        <item x="987"/>
        <item x="105"/>
        <item x="1591"/>
        <item x="590"/>
        <item x="2437"/>
        <item x="1673"/>
        <item x="669"/>
        <item x="1934"/>
        <item x="1350"/>
        <item x="3276"/>
        <item x="2288"/>
        <item x="1500"/>
        <item x="1435"/>
        <item x="398"/>
        <item x="526"/>
        <item x="458"/>
        <item x="796"/>
        <item x="354"/>
        <item x="2626"/>
        <item x="589"/>
        <item x="3145"/>
        <item x="104"/>
        <item x="459"/>
        <item x="525"/>
        <item x="523"/>
        <item x="3275"/>
        <item x="1874"/>
        <item x="986"/>
        <item x="2459"/>
        <item x="415"/>
        <item x="399"/>
        <item x="2436"/>
        <item x="1572"/>
        <item x="3310"/>
        <item x="2629"/>
        <item x="2821"/>
        <item x="524"/>
        <item x="1475"/>
        <item x="1116"/>
        <item x="2623"/>
        <item x="2435"/>
        <item x="2662"/>
        <item x="1942"/>
        <item x="2723"/>
        <item x="2461"/>
        <item x="2418"/>
        <item x="396"/>
        <item x="1595"/>
        <item x="2719"/>
        <item x="397"/>
        <item x="3312"/>
        <item x="1659"/>
        <item x="3315"/>
        <item x="2908"/>
        <item x="2285"/>
        <item x="1067"/>
        <item x="795"/>
        <item x="1592"/>
        <item x="460"/>
        <item x="2661"/>
        <item x="2295"/>
        <item x="1978"/>
        <item x="1671"/>
        <item x="3274"/>
        <item x="2266"/>
        <item x="2417"/>
        <item x="2265"/>
        <item x="3314"/>
        <item x="2628"/>
        <item x="792"/>
        <item x="2419"/>
        <item x="441"/>
        <item x="744"/>
        <item x="2396"/>
        <item x="54"/>
        <item x="1068"/>
        <item x="2333"/>
        <item x="402"/>
        <item x="2678"/>
        <item x="1574"/>
        <item x="2023"/>
        <item x="793"/>
        <item x="2517"/>
        <item x="1069"/>
        <item x="2820"/>
        <item x="1064"/>
        <item x="401"/>
        <item x="2286"/>
        <item x="1875"/>
        <item x="65"/>
        <item x="111"/>
        <item x="1310"/>
        <item x="1674"/>
        <item x="559"/>
        <item x="2790"/>
        <item x="2812"/>
        <item x="474"/>
        <item x="2332"/>
        <item x="475"/>
        <item x="2696"/>
        <item x="2345"/>
        <item x="2407"/>
        <item x="1675"/>
        <item x="68"/>
        <item x="871"/>
        <item x="1206"/>
        <item x="2793"/>
        <item x="1670"/>
        <item x="395"/>
        <item x="1499"/>
        <item x="46"/>
        <item x="2880"/>
        <item x="1658"/>
        <item x="53"/>
        <item x="2284"/>
        <item x="2518"/>
        <item x="411"/>
        <item x="1111"/>
        <item x="67"/>
        <item x="2405"/>
        <item x="1112"/>
        <item x="2458"/>
        <item x="403"/>
        <item x="1523"/>
        <item x="1669"/>
        <item x="413"/>
        <item x="668"/>
        <item x="2466"/>
        <item x="2791"/>
        <item x="1348"/>
        <item x="1498"/>
        <item x="2720"/>
        <item x="2431"/>
        <item x="52"/>
        <item x="404"/>
        <item x="1976"/>
        <item x="2264"/>
        <item x="57"/>
        <item x="2460"/>
        <item x="2416"/>
        <item x="1016"/>
        <item x="1931"/>
        <item x="48"/>
        <item x="585"/>
        <item x="407"/>
        <item x="2022"/>
        <item x="1584"/>
        <item x="2509"/>
        <item x="2395"/>
        <item x="2516"/>
        <item x="1876"/>
        <item x="1873"/>
        <item x="584"/>
        <item x="1103"/>
        <item x="2510"/>
        <item x="745"/>
        <item x="487"/>
        <item x="588"/>
        <item x="64"/>
        <item x="472"/>
        <item x="1940"/>
        <item x="522"/>
        <item x="2344"/>
        <item x="400"/>
        <item x="2677"/>
        <item x="353"/>
        <item x="2287"/>
        <item x="2792"/>
        <item x="2404"/>
        <item x="2507"/>
        <item x="405"/>
        <item x="3174"/>
        <item x="1015"/>
        <item x="1313"/>
        <item x="3311"/>
        <item x="1571"/>
        <item x="1529"/>
        <item x="1657"/>
        <item x="1586"/>
        <item x="521"/>
        <item x="2508"/>
        <item x="440"/>
        <item x="587"/>
        <item x="2294"/>
        <item x="666"/>
        <item x="1104"/>
        <item x="1315"/>
        <item x="1956"/>
        <item x="2433"/>
        <item x="412"/>
        <item x="2343"/>
        <item x="352"/>
        <item x="47"/>
        <item x="607"/>
        <item x="457"/>
        <item x="985"/>
        <item x="1933"/>
        <item x="414"/>
        <item x="2293"/>
        <item x="1349"/>
        <item x="2021"/>
        <item x="2434"/>
        <item x="410"/>
        <item x="1430"/>
        <item x="2432"/>
        <item x="586"/>
        <item x="1585"/>
        <item x="3143"/>
        <item x="45"/>
        <item x="2907"/>
        <item x="984"/>
        <item x="51"/>
        <item x="2455"/>
        <item x="2721"/>
        <item x="1429"/>
        <item x="1932"/>
        <item x="3176"/>
        <item x="1428"/>
        <item x="2660"/>
        <item x="2876"/>
        <item x="2465"/>
        <item x="3144"/>
        <item x="2809"/>
        <item x="2722"/>
        <item x="1939"/>
        <item x="2676"/>
        <item x="2718"/>
        <item x="3171"/>
        <item x="2695"/>
        <item x="1583"/>
        <item x="558"/>
        <item x="1522"/>
        <item x="2878"/>
        <item x="406"/>
        <item x="2717"/>
        <item x="3309"/>
        <item x="394"/>
        <item x="2394"/>
        <item x="665"/>
        <item x="2292"/>
        <item x="2810"/>
        <item x="2457"/>
        <item x="1964"/>
        <item x="2788"/>
        <item x="2879"/>
        <item x="2505"/>
        <item x="1953"/>
        <item x="409"/>
        <item x="694"/>
        <item x="49"/>
        <item x="1955"/>
        <item x="2393"/>
        <item x="1496"/>
        <item x="1494"/>
        <item x="2643"/>
        <item x="44"/>
        <item x="1975"/>
        <item x="2342"/>
        <item x="2506"/>
        <item x="2514"/>
        <item x="664"/>
        <item x="408"/>
        <item x="1314"/>
        <item x="1569"/>
        <item x="520"/>
        <item x="556"/>
        <item x="2464"/>
        <item x="695"/>
        <item x="1570"/>
        <item x="2503"/>
        <item x="2504"/>
        <item x="485"/>
        <item x="1493"/>
        <item x="3175"/>
        <item x="2515"/>
        <item x="543"/>
        <item x="1492"/>
        <item x="393"/>
        <item x="2376"/>
        <item x="455"/>
        <item x="2808"/>
        <item x="578"/>
        <item x="484"/>
        <item x="2905"/>
        <item x="711"/>
        <item x="1963"/>
        <item x="2406"/>
        <item x="2779"/>
        <item x="1656"/>
        <item x="557"/>
        <item x="454"/>
        <item x="1495"/>
        <item x="1954"/>
        <item x="1952"/>
        <item x="555"/>
        <item x="605"/>
        <item x="2513"/>
        <item x="392"/>
        <item x="1568"/>
        <item x="43"/>
        <item x="692"/>
        <item x="1974"/>
        <item x="486"/>
        <item x="710"/>
        <item x="2877"/>
        <item x="2017"/>
        <item x="3170"/>
        <item x="3173"/>
        <item x="42"/>
        <item x="983"/>
        <item x="2693"/>
        <item x="679"/>
        <item x="1655"/>
        <item x="50"/>
        <item x="1951"/>
        <item x="3142"/>
        <item x="1491"/>
        <item x="606"/>
        <item x="2694"/>
        <item x="2619"/>
        <item x="2403"/>
        <item x="1567"/>
        <item x="456"/>
        <item x="453"/>
        <item x="2807"/>
        <item x="2129"/>
        <item x="2642"/>
        <item x="2906"/>
        <item x="2375"/>
        <item x="1490"/>
        <item x="2131"/>
        <item x="2128"/>
        <item x="2130"/>
        <item x="1962"/>
        <item x="2776"/>
        <item x="2731"/>
        <item x="3172"/>
        <item x="2789"/>
        <item x="2456"/>
        <item x="1930"/>
        <item x="554"/>
        <item x="3141"/>
        <item x="495"/>
        <item x="40"/>
        <item x="604"/>
        <item x="693"/>
        <item x="2716"/>
        <item x="1937"/>
        <item x="2260"/>
        <item x="452"/>
        <item x="2261"/>
        <item x="2692"/>
        <item x="1936"/>
        <item x="2374"/>
        <item x="1929"/>
        <item x="2463"/>
        <item x="2291"/>
        <item x="2805"/>
        <item x="553"/>
        <item x="709"/>
        <item x="2641"/>
        <item x="2659"/>
        <item x="1927"/>
        <item x="1497"/>
        <item x="2904"/>
        <item x="1961"/>
        <item x="577"/>
        <item x="579"/>
        <item x="583"/>
        <item x="2777"/>
        <item x="552"/>
        <item x="581"/>
        <item x="451"/>
        <item x="582"/>
        <item x="450"/>
        <item x="2806"/>
        <item x="550"/>
        <item x="1928"/>
        <item x="580"/>
        <item x="677"/>
        <item x="2621"/>
        <item x="2018"/>
        <item x="678"/>
        <item x="3140"/>
        <item x="2658"/>
        <item x="691"/>
        <item x="2620"/>
        <item x="2372"/>
        <item x="547"/>
        <item x="2613"/>
        <item x="483"/>
        <item x="542"/>
        <item x="1960"/>
        <item x="1938"/>
        <item x="708"/>
        <item x="2512"/>
        <item x="690"/>
        <item x="3232"/>
        <item x="2775"/>
        <item x="548"/>
        <item x="3228"/>
        <item x="2778"/>
        <item x="1085"/>
        <item x="41"/>
        <item x="2402"/>
        <item x="481"/>
        <item x="1082"/>
        <item x="2774"/>
        <item x="3139"/>
        <item x="2341"/>
        <item x="2804"/>
        <item x="3227"/>
        <item x="549"/>
        <item x="2657"/>
        <item x="541"/>
        <item x="2126"/>
        <item x="2373"/>
        <item x="449"/>
        <item x="675"/>
        <item x="546"/>
        <item x="544"/>
        <item x="2401"/>
        <item x="2618"/>
        <item x="2127"/>
        <item x="2729"/>
        <item x="2615"/>
        <item x="2803"/>
        <item x="2612"/>
        <item x="2340"/>
        <item x="1084"/>
        <item x="1935"/>
        <item x="545"/>
        <item x="2610"/>
        <item x="480"/>
        <item x="503"/>
        <item x="2611"/>
        <item x="2644"/>
        <item x="448"/>
        <item x="673"/>
        <item x="2609"/>
        <item x="576"/>
        <item x="471"/>
        <item x="2652"/>
        <item x="676"/>
        <item x="2755"/>
        <item x="674"/>
        <item x="2640"/>
        <item x="2730"/>
        <item x="482"/>
        <item x="706"/>
        <item x="2371"/>
        <item x="1081"/>
        <item x="2511"/>
        <item x="2875"/>
        <item x="2339"/>
        <item x="2370"/>
        <item x="2125"/>
        <item x="603"/>
        <item x="689"/>
        <item x="1083"/>
        <item x="2802"/>
        <item x="1959"/>
        <item x="601"/>
        <item x="551"/>
        <item x="2656"/>
        <item x="2801"/>
        <item x="2728"/>
        <item x="2369"/>
        <item x="600"/>
        <item x="469"/>
        <item x="2617"/>
        <item x="1958"/>
        <item x="2639"/>
        <item x="2616"/>
        <item x="2614"/>
        <item x="540"/>
        <item x="2651"/>
        <item x="2016"/>
        <item x="2638"/>
        <item x="470"/>
        <item x="2015"/>
        <item x="602"/>
        <item x="2874"/>
        <item x="2747"/>
        <item x="2746"/>
        <item x="705"/>
        <item x="2430"/>
        <item x="2013"/>
        <item x="688"/>
        <item x="707"/>
        <item x="2800"/>
        <item x="2558"/>
        <item x="538"/>
        <item x="2649"/>
        <item x="3229"/>
        <item x="2605"/>
        <item x="2749"/>
        <item x="502"/>
        <item x="539"/>
        <item x="3225"/>
        <item x="2650"/>
        <item x="3226"/>
        <item x="704"/>
        <item x="672"/>
        <item x="493"/>
        <item x="2745"/>
        <item x="494"/>
        <item x="2773"/>
        <item x="2597"/>
        <item x="2744"/>
        <item x="3231"/>
        <item x="2124"/>
        <item x="1426"/>
        <item x="1427"/>
        <item x="2799"/>
        <item x="535"/>
        <item x="2748"/>
        <item x="2754"/>
        <item x="468"/>
        <item x="3230"/>
        <item x="2014"/>
        <item x="501"/>
        <item x="2725"/>
        <item x="2743"/>
        <item x="2727"/>
        <item x="536"/>
        <item x="1080"/>
        <item x="1425"/>
        <item x="492"/>
        <item x="2557"/>
        <item x="537"/>
        <item x="2637"/>
        <item x="2751"/>
        <item x="1079"/>
        <item x="490"/>
        <item x="2595"/>
        <item x="2648"/>
        <item x="2742"/>
        <item x="2752"/>
        <item x="2556"/>
        <item x="2596"/>
        <item x="2655"/>
        <item x="2726"/>
        <item x="2607"/>
        <item x="491"/>
        <item x="1424"/>
        <item x="2606"/>
        <item x="2602"/>
        <item x="2608"/>
        <item x="2654"/>
        <item x="2772"/>
        <item x="2796"/>
        <item x="1521"/>
        <item x="2797"/>
        <item x="2724"/>
        <item x="2019"/>
        <item x="2604"/>
        <item x="2603"/>
        <item x="2691"/>
        <item x="533"/>
        <item x="500"/>
        <item x="2555"/>
        <item x="489"/>
        <item x="532"/>
        <item x="2645"/>
        <item x="2740"/>
        <item x="466"/>
        <item x="2428"/>
        <item x="2647"/>
        <item x="2741"/>
        <item x="2753"/>
        <item x="1423"/>
        <item x="488"/>
        <item x="2750"/>
        <item x="2646"/>
        <item x="498"/>
        <item x="2653"/>
        <item x="2689"/>
        <item x="2798"/>
        <item x="2593"/>
        <item x="1420"/>
        <item x="2690"/>
        <item x="2594"/>
        <item x="534"/>
        <item x="497"/>
        <item x="465"/>
        <item x="2429"/>
        <item x="1520"/>
        <item x="2601"/>
        <item x="467"/>
        <item x="2427"/>
        <item x="1421"/>
        <item x="531"/>
        <item x="1422"/>
        <item x="2688"/>
        <item x="496"/>
        <item x="499"/>
        <item x="2592"/>
        <item x="2686"/>
        <item x="2426"/>
        <item x="1519"/>
        <item x="2598"/>
        <item x="464"/>
        <item x="2599"/>
        <item x="530"/>
        <item x="2600"/>
        <item x="2591"/>
        <item x="2687"/>
        <item x="1317"/>
        <item x="529"/>
        <item x="1518"/>
        <item x="2554"/>
        <item x="2685"/>
        <item x="2425"/>
        <item x="2423"/>
        <item x="528"/>
        <item x="2204"/>
        <item x="2424"/>
        <item x="1086"/>
        <item x="2552"/>
        <item x="2205"/>
        <item x="1516"/>
        <item x="2551"/>
        <item x="2684"/>
        <item x="1515"/>
        <item x="1517"/>
        <item x="1322"/>
        <item x="2553"/>
        <item x="1514"/>
        <item x="1321"/>
        <item x="1323"/>
        <item x="1318"/>
        <item x="1324"/>
        <item x="2263"/>
        <item x="2262"/>
        <item x="1320"/>
        <item x="1319"/>
        <item t="default"/>
      </items>
    </pivotField>
  </pivotFields>
  <rowItems count="1">
    <i/>
  </rowItems>
  <colFields count="1">
    <field x="0"/>
  </colFields>
  <colItems count="1">
    <i>
      <x v="13"/>
    </i>
  </colItems>
  <pageFields count="3">
    <pageField fld="4" hier="-1"/>
    <pageField fld="2" hier="-1"/>
    <pageField fld="11" hier="-1"/>
  </pageFields>
  <formats count="5">
    <format dxfId="775">
      <pivotArea outline="0" collapsedLevelsAreSubtotals="1" fieldPosition="0"/>
    </format>
    <format dxfId="774">
      <pivotArea outline="0" collapsedLevelsAreSubtotals="1" fieldPosition="0"/>
    </format>
    <format dxfId="773">
      <pivotArea field="2" type="button" dataOnly="0" labelOnly="1" outline="0" axis="axisPage" fieldPosition="1"/>
    </format>
    <format dxfId="772">
      <pivotArea dataOnly="0" labelOnly="1" outline="0" axis="axisValues" fieldPosition="0"/>
    </format>
    <format dxfId="77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Pivottabell14" cacheId="4" applyNumberFormats="0" applyBorderFormats="0" applyFontFormats="0" applyPatternFormats="0" applyAlignmentFormats="0" applyWidthHeightFormats="1" dataCaption="Verdier" updatedVersion="6" minRefreshableVersion="3" rowGrandTotals="0" colGrandTotals="0" itemPrintTitles="1" createdVersion="6" indent="0" outline="1" outlineData="1" multipleFieldFilters="0">
  <location ref="G8:H33" firstHeaderRow="1" firstDataRow="1" firstDataCol="1" rowPageCount="2" colPageCount="1"/>
  <pivotFields count="12">
    <pivotField axis="axisPage" multipleItemSelectionAllowed="1" showAll="0">
      <items count="20">
        <item h="1" x="1"/>
        <item h="1" x="8"/>
        <item h="1" x="5"/>
        <item h="1" x="18"/>
        <item h="1" x="3"/>
        <item h="1" x="11"/>
        <item h="1" x="13"/>
        <item h="1" x="16"/>
        <item h="1" x="15"/>
        <item h="1" x="4"/>
        <item h="1" x="2"/>
        <item h="1" x="10"/>
        <item h="1" x="12"/>
        <item x="14"/>
        <item h="1" x="7"/>
        <item h="1" x="17"/>
        <item h="1" x="9"/>
        <item h="1" x="6"/>
        <item h="1" x="0"/>
        <item t="default"/>
      </items>
    </pivotField>
    <pivotField showAll="0">
      <items count="20">
        <item x="0"/>
        <item x="1"/>
        <item x="2"/>
        <item x="3"/>
        <item x="4"/>
        <item x="5"/>
        <item x="6"/>
        <item x="7"/>
        <item x="8"/>
        <item x="9"/>
        <item x="10"/>
        <item x="11"/>
        <item x="12"/>
        <item x="13"/>
        <item x="14"/>
        <item x="15"/>
        <item x="16"/>
        <item x="17"/>
        <item x="18"/>
        <item t="default"/>
      </items>
    </pivotField>
    <pivotField axis="axisRow" showAll="0" sortType="descending">
      <items count="429">
        <item x="299"/>
        <item x="349"/>
        <item x="413"/>
        <item x="60"/>
        <item x="119"/>
        <item x="383"/>
        <item x="5"/>
        <item x="144"/>
        <item x="25"/>
        <item x="10"/>
        <item x="244"/>
        <item x="220"/>
        <item x="166"/>
        <item x="281"/>
        <item x="292"/>
        <item x="240"/>
        <item x="26"/>
        <item x="217"/>
        <item x="228"/>
        <item x="284"/>
        <item x="237"/>
        <item x="373"/>
        <item x="401"/>
        <item x="128"/>
        <item x="392"/>
        <item x="363"/>
        <item x="399"/>
        <item x="198"/>
        <item x="423"/>
        <item x="343"/>
        <item x="150"/>
        <item x="178"/>
        <item x="301"/>
        <item x="341"/>
        <item x="193"/>
        <item x="250"/>
        <item x="345"/>
        <item x="154"/>
        <item x="156"/>
        <item x="24"/>
        <item x="380"/>
        <item x="132"/>
        <item x="201"/>
        <item x="426"/>
        <item x="65"/>
        <item x="89"/>
        <item x="130"/>
        <item x="396"/>
        <item x="354"/>
        <item x="253"/>
        <item x="283"/>
        <item x="209"/>
        <item x="11"/>
        <item x="48"/>
        <item x="37"/>
        <item x="172"/>
        <item x="52"/>
        <item x="30"/>
        <item x="57"/>
        <item x="199"/>
        <item x="84"/>
        <item x="372"/>
        <item x="153"/>
        <item x="159"/>
        <item x="365"/>
        <item x="229"/>
        <item x="28"/>
        <item x="190"/>
        <item x="203"/>
        <item x="245"/>
        <item x="219"/>
        <item x="376"/>
        <item x="336"/>
        <item x="160"/>
        <item x="107"/>
        <item x="231"/>
        <item x="93"/>
        <item x="61"/>
        <item x="185"/>
        <item x="335"/>
        <item x="3"/>
        <item x="21"/>
        <item x="148"/>
        <item x="322"/>
        <item x="282"/>
        <item x="297"/>
        <item x="214"/>
        <item x="139"/>
        <item x="248"/>
        <item x="422"/>
        <item x="246"/>
        <item x="75"/>
        <item x="362"/>
        <item x="274"/>
        <item x="285"/>
        <item x="34"/>
        <item x="145"/>
        <item x="182"/>
        <item x="64"/>
        <item x="255"/>
        <item x="95"/>
        <item x="80"/>
        <item x="352"/>
        <item x="211"/>
        <item x="390"/>
        <item x="143"/>
        <item x="332"/>
        <item x="49"/>
        <item x="232"/>
        <item x="379"/>
        <item x="0"/>
        <item x="290"/>
        <item x="42"/>
        <item x="368"/>
        <item x="411"/>
        <item x="275"/>
        <item x="264"/>
        <item x="386"/>
        <item x="415"/>
        <item x="353"/>
        <item x="175"/>
        <item x="294"/>
        <item x="356"/>
        <item x="96"/>
        <item x="262"/>
        <item x="348"/>
        <item x="296"/>
        <item x="135"/>
        <item x="187"/>
        <item x="17"/>
        <item x="117"/>
        <item x="98"/>
        <item x="92"/>
        <item x="111"/>
        <item x="310"/>
        <item x="254"/>
        <item x="110"/>
        <item x="39"/>
        <item x="106"/>
        <item x="4"/>
        <item x="234"/>
        <item x="169"/>
        <item x="235"/>
        <item x="333"/>
        <item x="179"/>
        <item x="389"/>
        <item x="340"/>
        <item x="152"/>
        <item x="78"/>
        <item x="206"/>
        <item x="247"/>
        <item x="420"/>
        <item x="402"/>
        <item x="195"/>
        <item x="412"/>
        <item x="180"/>
        <item x="314"/>
        <item x="90"/>
        <item x="41"/>
        <item x="129"/>
        <item x="157"/>
        <item x="259"/>
        <item x="100"/>
        <item x="416"/>
        <item x="213"/>
        <item x="170"/>
        <item x="205"/>
        <item x="137"/>
        <item x="192"/>
        <item x="387"/>
        <item x="408"/>
        <item x="405"/>
        <item x="123"/>
        <item x="114"/>
        <item x="391"/>
        <item x="421"/>
        <item x="238"/>
        <item x="350"/>
        <item x="339"/>
        <item x="323"/>
        <item x="400"/>
        <item x="66"/>
        <item x="324"/>
        <item x="104"/>
        <item x="329"/>
        <item x="63"/>
        <item x="149"/>
        <item x="167"/>
        <item x="227"/>
        <item x="68"/>
        <item x="414"/>
        <item x="177"/>
        <item x="79"/>
        <item x="358"/>
        <item x="243"/>
        <item x="168"/>
        <item x="403"/>
        <item x="241"/>
        <item x="370"/>
        <item x="31"/>
        <item x="44"/>
        <item x="315"/>
        <item x="158"/>
        <item x="6"/>
        <item x="164"/>
        <item x="230"/>
        <item x="224"/>
        <item x="307"/>
        <item x="312"/>
        <item x="361"/>
        <item x="320"/>
        <item x="279"/>
        <item x="311"/>
        <item x="222"/>
        <item x="101"/>
        <item x="257"/>
        <item x="384"/>
        <item x="1"/>
        <item x="394"/>
        <item x="417"/>
        <item x="327"/>
        <item x="319"/>
        <item x="331"/>
        <item x="38"/>
        <item x="342"/>
        <item x="249"/>
        <item x="103"/>
        <item x="36"/>
        <item x="94"/>
        <item x="355"/>
        <item x="22"/>
        <item x="425"/>
        <item x="278"/>
        <item x="138"/>
        <item x="33"/>
        <item x="131"/>
        <item x="85"/>
        <item x="268"/>
        <item x="70"/>
        <item x="418"/>
        <item x="46"/>
        <item x="82"/>
        <item x="407"/>
        <item x="109"/>
        <item x="126"/>
        <item x="338"/>
        <item x="121"/>
        <item x="207"/>
        <item x="305"/>
        <item x="23"/>
        <item x="308"/>
        <item x="62"/>
        <item x="216"/>
        <item x="304"/>
        <item x="40"/>
        <item x="223"/>
        <item x="334"/>
        <item x="419"/>
        <item x="124"/>
        <item x="226"/>
        <item x="13"/>
        <item x="357"/>
        <item x="184"/>
        <item x="277"/>
        <item x="118"/>
        <item x="56"/>
        <item x="306"/>
        <item x="191"/>
        <item x="289"/>
        <item x="73"/>
        <item x="91"/>
        <item x="43"/>
        <item x="300"/>
        <item x="142"/>
        <item x="303"/>
        <item x="108"/>
        <item x="15"/>
        <item x="29"/>
        <item x="360"/>
        <item x="7"/>
        <item x="309"/>
        <item x="374"/>
        <item x="105"/>
        <item x="330"/>
        <item x="14"/>
        <item x="393"/>
        <item x="364"/>
        <item x="215"/>
        <item x="261"/>
        <item x="116"/>
        <item x="113"/>
        <item x="173"/>
        <item x="280"/>
        <item x="2"/>
        <item x="189"/>
        <item x="133"/>
        <item x="71"/>
        <item x="316"/>
        <item x="252"/>
        <item x="136"/>
        <item x="99"/>
        <item x="127"/>
        <item x="171"/>
        <item x="313"/>
        <item x="32"/>
        <item x="19"/>
        <item x="125"/>
        <item x="12"/>
        <item x="406"/>
        <item x="67"/>
        <item x="272"/>
        <item x="388"/>
        <item x="291"/>
        <item x="295"/>
        <item x="328"/>
        <item x="239"/>
        <item x="176"/>
        <item x="183"/>
        <item x="233"/>
        <item x="162"/>
        <item x="382"/>
        <item x="9"/>
        <item x="45"/>
        <item x="174"/>
        <item x="367"/>
        <item x="318"/>
        <item x="321"/>
        <item x="120"/>
        <item x="202"/>
        <item x="270"/>
        <item x="55"/>
        <item x="404"/>
        <item x="186"/>
        <item x="269"/>
        <item x="256"/>
        <item x="273"/>
        <item x="188"/>
        <item x="218"/>
        <item x="287"/>
        <item x="288"/>
        <item x="200"/>
        <item x="115"/>
        <item x="271"/>
        <item x="163"/>
        <item x="344"/>
        <item x="81"/>
        <item x="83"/>
        <item x="366"/>
        <item x="72"/>
        <item x="47"/>
        <item x="395"/>
        <item x="27"/>
        <item x="427"/>
        <item x="424"/>
        <item x="181"/>
        <item x="286"/>
        <item x="134"/>
        <item x="371"/>
        <item x="122"/>
        <item x="140"/>
        <item x="58"/>
        <item x="398"/>
        <item x="397"/>
        <item x="385"/>
        <item x="293"/>
        <item x="53"/>
        <item x="359"/>
        <item x="8"/>
        <item x="147"/>
        <item x="317"/>
        <item x="59"/>
        <item x="369"/>
        <item x="204"/>
        <item x="194"/>
        <item x="112"/>
        <item x="35"/>
        <item x="208"/>
        <item x="263"/>
        <item x="210"/>
        <item x="196"/>
        <item x="410"/>
        <item x="221"/>
        <item x="155"/>
        <item x="88"/>
        <item x="260"/>
        <item x="409"/>
        <item x="351"/>
        <item x="346"/>
        <item x="146"/>
        <item x="161"/>
        <item x="325"/>
        <item x="326"/>
        <item x="18"/>
        <item x="276"/>
        <item x="86"/>
        <item x="77"/>
        <item x="377"/>
        <item x="347"/>
        <item x="236"/>
        <item x="337"/>
        <item x="197"/>
        <item x="141"/>
        <item x="265"/>
        <item x="212"/>
        <item x="375"/>
        <item x="378"/>
        <item x="251"/>
        <item x="69"/>
        <item x="51"/>
        <item x="16"/>
        <item x="381"/>
        <item x="298"/>
        <item x="267"/>
        <item x="266"/>
        <item x="76"/>
        <item x="102"/>
        <item x="74"/>
        <item x="225"/>
        <item x="87"/>
        <item x="302"/>
        <item x="97"/>
        <item x="258"/>
        <item x="151"/>
        <item x="54"/>
        <item x="242"/>
        <item x="20"/>
        <item x="165"/>
        <item x="50"/>
        <item t="default"/>
      </items>
      <autoSortScope>
        <pivotArea dataOnly="0" outline="0" fieldPosition="0">
          <references count="1">
            <reference field="4294967294" count="1" selected="0">
              <x v="0"/>
            </reference>
          </references>
        </pivotArea>
      </autoSortScope>
    </pivotField>
    <pivotField showAll="0">
      <items count="4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t="default"/>
      </items>
    </pivotField>
    <pivotField axis="axisPage" multipleItemSelectionAllowed="1" showAll="0">
      <items count="9">
        <item h="1" x="0"/>
        <item h="1" x="1"/>
        <item h="1" x="2"/>
        <item h="1" x="3"/>
        <item h="1" x="4"/>
        <item h="1" x="5"/>
        <item h="1" x="6"/>
        <item x="7"/>
        <item t="default"/>
      </items>
    </pivotField>
    <pivotField numFmtId="164" showAll="0"/>
    <pivotField numFmtId="164" showAll="0">
      <items count="442">
        <item x="125"/>
        <item x="124"/>
        <item x="123"/>
        <item x="47"/>
        <item x="46"/>
        <item x="365"/>
        <item x="48"/>
        <item x="318"/>
        <item x="317"/>
        <item x="319"/>
        <item x="302"/>
        <item x="324"/>
        <item x="122"/>
        <item x="146"/>
        <item x="30"/>
        <item x="31"/>
        <item x="148"/>
        <item x="147"/>
        <item x="32"/>
        <item x="33"/>
        <item x="29"/>
        <item x="301"/>
        <item x="28"/>
        <item x="37"/>
        <item x="121"/>
        <item x="173"/>
        <item x="171"/>
        <item x="36"/>
        <item x="38"/>
        <item x="170"/>
        <item x="34"/>
        <item x="308"/>
        <item x="144"/>
        <item x="35"/>
        <item x="152"/>
        <item x="172"/>
        <item x="11"/>
        <item x="105"/>
        <item x="143"/>
        <item x="145"/>
        <item x="305"/>
        <item x="151"/>
        <item x="103"/>
        <item x="9"/>
        <item x="307"/>
        <item x="10"/>
        <item x="12"/>
        <item x="102"/>
        <item x="142"/>
        <item x="13"/>
        <item x="104"/>
        <item x="100"/>
        <item x="101"/>
        <item x="99"/>
        <item x="98"/>
        <item x="97"/>
        <item x="96"/>
        <item x="8"/>
        <item x="120"/>
        <item x="227"/>
        <item x="68"/>
        <item x="7"/>
        <item x="67"/>
        <item x="81"/>
        <item x="213"/>
        <item x="225"/>
        <item x="66"/>
        <item x="65"/>
        <item x="212"/>
        <item x="117"/>
        <item x="226"/>
        <item x="119"/>
        <item x="150"/>
        <item x="64"/>
        <item x="224"/>
        <item x="61"/>
        <item x="304"/>
        <item x="80"/>
        <item x="60"/>
        <item x="211"/>
        <item x="79"/>
        <item x="118"/>
        <item x="78"/>
        <item x="59"/>
        <item x="149"/>
        <item x="111"/>
        <item x="113"/>
        <item x="45"/>
        <item x="58"/>
        <item x="109"/>
        <item x="57"/>
        <item x="112"/>
        <item x="323"/>
        <item x="63"/>
        <item x="116"/>
        <item x="169"/>
        <item x="91"/>
        <item x="77"/>
        <item x="62"/>
        <item x="93"/>
        <item x="299"/>
        <item x="92"/>
        <item x="223"/>
        <item x="110"/>
        <item x="127"/>
        <item x="229"/>
        <item x="44"/>
        <item x="43"/>
        <item x="56"/>
        <item x="128"/>
        <item x="210"/>
        <item x="42"/>
        <item x="55"/>
        <item x="114"/>
        <item x="129"/>
        <item x="115"/>
        <item x="201"/>
        <item x="182"/>
        <item x="168"/>
        <item x="159"/>
        <item x="39"/>
        <item x="140"/>
        <item x="239"/>
        <item x="132"/>
        <item x="200"/>
        <item x="40"/>
        <item x="167"/>
        <item x="108"/>
        <item x="141"/>
        <item x="215"/>
        <item x="107"/>
        <item x="53"/>
        <item x="298"/>
        <item x="138"/>
        <item x="41"/>
        <item x="249"/>
        <item x="52"/>
        <item x="181"/>
        <item x="90"/>
        <item x="54"/>
        <item x="6"/>
        <item x="303"/>
        <item x="166"/>
        <item x="270"/>
        <item x="139"/>
        <item x="228"/>
        <item x="243"/>
        <item x="136"/>
        <item x="165"/>
        <item x="4"/>
        <item x="199"/>
        <item x="326"/>
        <item x="137"/>
        <item x="238"/>
        <item x="51"/>
        <item x="5"/>
        <item x="360"/>
        <item x="49"/>
        <item x="106"/>
        <item x="1"/>
        <item x="180"/>
        <item x="178"/>
        <item x="50"/>
        <item x="3"/>
        <item x="2"/>
        <item x="179"/>
        <item x="177"/>
        <item x="0"/>
        <item x="320"/>
        <item x="198"/>
        <item x="269"/>
        <item x="300"/>
        <item x="94"/>
        <item x="214"/>
        <item x="222"/>
        <item x="242"/>
        <item x="95"/>
        <item x="290"/>
        <item x="259"/>
        <item x="131"/>
        <item x="260"/>
        <item x="21"/>
        <item x="135"/>
        <item x="237"/>
        <item x="294"/>
        <item x="253"/>
        <item x="240"/>
        <item x="258"/>
        <item x="257"/>
        <item x="130"/>
        <item x="241"/>
        <item x="325"/>
        <item x="76"/>
        <item x="134"/>
        <item x="265"/>
        <item x="20"/>
        <item x="133"/>
        <item x="293"/>
        <item x="367"/>
        <item x="254"/>
        <item x="274"/>
        <item x="255"/>
        <item x="27"/>
        <item x="306"/>
        <item x="163"/>
        <item x="292"/>
        <item x="297"/>
        <item x="256"/>
        <item x="296"/>
        <item x="263"/>
        <item x="25"/>
        <item x="126"/>
        <item x="17"/>
        <item x="26"/>
        <item x="291"/>
        <item x="74"/>
        <item x="268"/>
        <item x="72"/>
        <item x="264"/>
        <item x="19"/>
        <item x="231"/>
        <item x="75"/>
        <item x="358"/>
        <item x="289"/>
        <item x="295"/>
        <item x="18"/>
        <item x="262"/>
        <item x="236"/>
        <item x="417"/>
        <item x="73"/>
        <item x="288"/>
        <item x="396"/>
        <item x="220"/>
        <item x="252"/>
        <item x="217"/>
        <item x="251"/>
        <item x="261"/>
        <item x="321"/>
        <item x="315"/>
        <item x="219"/>
        <item x="401"/>
        <item x="158"/>
        <item x="267"/>
        <item x="287"/>
        <item x="311"/>
        <item x="218"/>
        <item x="266"/>
        <item x="71"/>
        <item x="157"/>
        <item x="322"/>
        <item x="162"/>
        <item x="416"/>
        <item x="411"/>
        <item x="250"/>
        <item x="160"/>
        <item x="440"/>
        <item x="273"/>
        <item x="286"/>
        <item x="272"/>
        <item x="156"/>
        <item x="221"/>
        <item x="216"/>
        <item x="70"/>
        <item x="24"/>
        <item x="427"/>
        <item x="392"/>
        <item x="383"/>
        <item x="271"/>
        <item x="154"/>
        <item x="316"/>
        <item x="426"/>
        <item x="161"/>
        <item x="414"/>
        <item x="366"/>
        <item x="425"/>
        <item x="155"/>
        <item x="415"/>
        <item x="69"/>
        <item x="412"/>
        <item x="397"/>
        <item x="405"/>
        <item x="22"/>
        <item x="388"/>
        <item x="23"/>
        <item x="391"/>
        <item x="278"/>
        <item x="153"/>
        <item x="364"/>
        <item x="408"/>
        <item x="235"/>
        <item x="86"/>
        <item x="387"/>
        <item x="409"/>
        <item x="410"/>
        <item x="438"/>
        <item x="246"/>
        <item x="279"/>
        <item x="277"/>
        <item x="234"/>
        <item x="390"/>
        <item x="89"/>
        <item x="87"/>
        <item x="245"/>
        <item x="310"/>
        <item x="309"/>
        <item x="398"/>
        <item x="88"/>
        <item x="359"/>
        <item x="84"/>
        <item x="85"/>
        <item x="386"/>
        <item x="380"/>
        <item x="395"/>
        <item x="393"/>
        <item x="247"/>
        <item x="164"/>
        <item x="83"/>
        <item x="389"/>
        <item x="244"/>
        <item x="382"/>
        <item x="394"/>
        <item x="82"/>
        <item x="176"/>
        <item x="209"/>
        <item x="248"/>
        <item x="437"/>
        <item x="399"/>
        <item x="363"/>
        <item x="439"/>
        <item x="385"/>
        <item x="413"/>
        <item x="186"/>
        <item x="407"/>
        <item x="187"/>
        <item x="208"/>
        <item x="16"/>
        <item x="314"/>
        <item x="15"/>
        <item x="188"/>
        <item x="285"/>
        <item x="14"/>
        <item x="233"/>
        <item x="381"/>
        <item x="232"/>
        <item x="313"/>
        <item x="189"/>
        <item x="230"/>
        <item x="384"/>
        <item x="207"/>
        <item x="404"/>
        <item x="276"/>
        <item x="175"/>
        <item x="206"/>
        <item x="406"/>
        <item x="275"/>
        <item x="378"/>
        <item x="185"/>
        <item x="375"/>
        <item x="376"/>
        <item x="377"/>
        <item x="284"/>
        <item x="379"/>
        <item x="204"/>
        <item x="312"/>
        <item x="282"/>
        <item x="283"/>
        <item x="400"/>
        <item x="183"/>
        <item x="174"/>
        <item x="205"/>
        <item x="281"/>
        <item x="184"/>
        <item x="361"/>
        <item x="436"/>
        <item x="357"/>
        <item x="402"/>
        <item x="362"/>
        <item x="203"/>
        <item x="202"/>
        <item x="356"/>
        <item x="355"/>
        <item x="280"/>
        <item x="403"/>
        <item x="334"/>
        <item x="354"/>
        <item x="435"/>
        <item x="353"/>
        <item x="332"/>
        <item x="433"/>
        <item x="333"/>
        <item x="373"/>
        <item x="434"/>
        <item x="197"/>
        <item x="327"/>
        <item x="331"/>
        <item x="328"/>
        <item x="374"/>
        <item x="432"/>
        <item x="352"/>
        <item x="330"/>
        <item x="372"/>
        <item x="422"/>
        <item x="351"/>
        <item x="423"/>
        <item x="195"/>
        <item x="424"/>
        <item x="196"/>
        <item x="194"/>
        <item x="370"/>
        <item x="350"/>
        <item x="421"/>
        <item x="369"/>
        <item x="348"/>
        <item x="431"/>
        <item x="347"/>
        <item x="329"/>
        <item x="349"/>
        <item x="368"/>
        <item x="430"/>
        <item x="371"/>
        <item x="193"/>
        <item x="429"/>
        <item x="345"/>
        <item x="346"/>
        <item x="192"/>
        <item x="344"/>
        <item x="343"/>
        <item x="428"/>
        <item x="419"/>
        <item x="191"/>
        <item x="420"/>
        <item x="340"/>
        <item x="190"/>
        <item x="341"/>
        <item x="418"/>
        <item x="342"/>
        <item x="339"/>
        <item x="338"/>
        <item x="336"/>
        <item x="335"/>
        <item x="337"/>
        <item t="default"/>
      </items>
    </pivotField>
    <pivotField numFmtId="164" showAll="0"/>
    <pivotField dataField="1" numFmtId="164" showAll="0"/>
    <pivotField numFmtId="165" showAll="0"/>
    <pivotField numFmtId="165" showAll="0"/>
    <pivotField numFmtId="165" showAll="0"/>
  </pivotFields>
  <rowFields count="1">
    <field x="2"/>
  </rowFields>
  <rowItems count="25">
    <i>
      <x v="248"/>
    </i>
    <i>
      <x v="212"/>
    </i>
    <i>
      <x v="364"/>
    </i>
    <i>
      <x v="208"/>
    </i>
    <i>
      <x v="266"/>
    </i>
    <i>
      <x v="272"/>
    </i>
    <i>
      <x v="297"/>
    </i>
    <i>
      <x v="419"/>
    </i>
    <i>
      <x v="250"/>
    </i>
    <i>
      <x v="280"/>
    </i>
    <i>
      <x v="121"/>
    </i>
    <i>
      <x v="207"/>
    </i>
    <i>
      <x v="411"/>
    </i>
    <i>
      <x/>
    </i>
    <i>
      <x v="32"/>
    </i>
    <i>
      <x v="303"/>
    </i>
    <i>
      <x v="134"/>
    </i>
    <i>
      <x v="274"/>
    </i>
    <i>
      <x v="126"/>
    </i>
    <i>
      <x v="369"/>
    </i>
    <i>
      <x v="313"/>
    </i>
    <i>
      <x v="201"/>
    </i>
    <i>
      <x v="156"/>
    </i>
    <i>
      <x v="253"/>
    </i>
    <i>
      <x v="85"/>
    </i>
  </rowItems>
  <colItems count="1">
    <i/>
  </colItems>
  <pageFields count="2">
    <pageField fld="4" hier="-1"/>
    <pageField fld="0" hier="-1"/>
  </pageFields>
  <dataFields count="1">
    <dataField name="landbruket" fld="8" baseField="2" baseItem="144" numFmtId="164"/>
  </dataFields>
  <formats count="8">
    <format dxfId="783">
      <pivotArea outline="0" collapsedLevelsAreSubtotals="1" fieldPosition="0"/>
    </format>
    <format dxfId="782">
      <pivotArea outline="0" collapsedLevelsAreSubtotals="1" fieldPosition="0"/>
    </format>
    <format dxfId="781">
      <pivotArea outline="0" collapsedLevelsAreSubtotals="1" fieldPosition="0"/>
    </format>
    <format dxfId="780">
      <pivotArea outline="0" collapsedLevelsAreSubtotals="1" fieldPosition="0"/>
    </format>
    <format dxfId="779">
      <pivotArea outline="0" collapsedLevelsAreSubtotals="1" fieldPosition="0"/>
    </format>
    <format dxfId="778">
      <pivotArea field="2" type="button" dataOnly="0" labelOnly="1" outline="0" axis="axisRow" fieldPosition="0"/>
    </format>
    <format dxfId="777">
      <pivotArea dataOnly="0" labelOnly="1" outline="0" axis="axisValues" fieldPosition="0"/>
    </format>
    <format dxfId="77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Pivottabell13" cacheId="4" applyNumberFormats="0" applyBorderFormats="0" applyFontFormats="0" applyPatternFormats="0" applyAlignmentFormats="0" applyWidthHeightFormats="1" dataCaption="Verdier" updatedVersion="6" minRefreshableVersion="3" rowGrandTotals="0" colGrandTotals="0" itemPrintTitles="1" createdVersion="6" indent="0" outline="1" outlineData="1" multipleFieldFilters="0">
  <location ref="M8:N33" firstHeaderRow="1" firstDataRow="1" firstDataCol="1" rowPageCount="2" colPageCount="1"/>
  <pivotFields count="12">
    <pivotField axis="axisPage" multipleItemSelectionAllowed="1" showAll="0">
      <items count="20">
        <item h="1" x="1"/>
        <item h="1" x="8"/>
        <item h="1" x="5"/>
        <item h="1" x="18"/>
        <item h="1" x="3"/>
        <item h="1" x="11"/>
        <item h="1" x="13"/>
        <item h="1" x="16"/>
        <item h="1" x="15"/>
        <item h="1" x="4"/>
        <item h="1" x="2"/>
        <item h="1" x="10"/>
        <item h="1" x="12"/>
        <item x="14"/>
        <item h="1" x="7"/>
        <item h="1" x="17"/>
        <item h="1" x="9"/>
        <item h="1" x="6"/>
        <item h="1" x="0"/>
        <item t="default"/>
      </items>
    </pivotField>
    <pivotField showAll="0">
      <items count="20">
        <item x="0"/>
        <item x="1"/>
        <item x="2"/>
        <item x="3"/>
        <item x="4"/>
        <item x="5"/>
        <item x="6"/>
        <item x="7"/>
        <item x="8"/>
        <item x="9"/>
        <item x="10"/>
        <item x="11"/>
        <item x="12"/>
        <item x="13"/>
        <item x="14"/>
        <item x="15"/>
        <item x="16"/>
        <item x="17"/>
        <item x="18"/>
        <item t="default"/>
      </items>
    </pivotField>
    <pivotField axis="axisRow" showAll="0" sortType="descending">
      <items count="429">
        <item x="299"/>
        <item x="349"/>
        <item x="413"/>
        <item x="60"/>
        <item x="119"/>
        <item x="383"/>
        <item x="5"/>
        <item x="144"/>
        <item x="25"/>
        <item x="10"/>
        <item x="244"/>
        <item x="220"/>
        <item x="166"/>
        <item x="281"/>
        <item x="292"/>
        <item x="240"/>
        <item x="26"/>
        <item x="217"/>
        <item x="228"/>
        <item x="284"/>
        <item x="237"/>
        <item x="373"/>
        <item x="401"/>
        <item x="128"/>
        <item x="392"/>
        <item x="363"/>
        <item x="399"/>
        <item x="198"/>
        <item x="423"/>
        <item x="343"/>
        <item x="150"/>
        <item x="178"/>
        <item x="301"/>
        <item x="341"/>
        <item x="193"/>
        <item x="250"/>
        <item x="345"/>
        <item x="154"/>
        <item x="156"/>
        <item x="24"/>
        <item x="380"/>
        <item x="132"/>
        <item x="201"/>
        <item x="426"/>
        <item x="65"/>
        <item x="89"/>
        <item x="130"/>
        <item x="396"/>
        <item x="354"/>
        <item x="253"/>
        <item x="283"/>
        <item x="209"/>
        <item x="11"/>
        <item x="48"/>
        <item x="37"/>
        <item x="172"/>
        <item x="52"/>
        <item x="30"/>
        <item x="57"/>
        <item x="199"/>
        <item x="84"/>
        <item x="372"/>
        <item x="153"/>
        <item x="159"/>
        <item x="365"/>
        <item x="229"/>
        <item x="28"/>
        <item x="190"/>
        <item x="203"/>
        <item x="245"/>
        <item x="219"/>
        <item x="376"/>
        <item x="336"/>
        <item x="160"/>
        <item x="107"/>
        <item x="231"/>
        <item x="93"/>
        <item x="61"/>
        <item x="185"/>
        <item x="335"/>
        <item x="3"/>
        <item x="21"/>
        <item x="148"/>
        <item x="322"/>
        <item x="282"/>
        <item x="297"/>
        <item x="214"/>
        <item x="139"/>
        <item x="248"/>
        <item x="422"/>
        <item x="246"/>
        <item x="75"/>
        <item x="362"/>
        <item x="274"/>
        <item x="285"/>
        <item x="34"/>
        <item x="145"/>
        <item x="182"/>
        <item x="64"/>
        <item x="255"/>
        <item x="95"/>
        <item x="80"/>
        <item x="352"/>
        <item x="211"/>
        <item x="390"/>
        <item x="143"/>
        <item x="332"/>
        <item x="49"/>
        <item x="232"/>
        <item x="379"/>
        <item x="0"/>
        <item x="290"/>
        <item x="42"/>
        <item x="368"/>
        <item x="411"/>
        <item x="275"/>
        <item x="264"/>
        <item x="386"/>
        <item x="415"/>
        <item x="353"/>
        <item x="175"/>
        <item x="294"/>
        <item x="356"/>
        <item x="96"/>
        <item x="262"/>
        <item x="348"/>
        <item x="296"/>
        <item x="135"/>
        <item x="187"/>
        <item x="17"/>
        <item x="117"/>
        <item x="98"/>
        <item x="92"/>
        <item x="111"/>
        <item x="310"/>
        <item x="254"/>
        <item x="110"/>
        <item x="39"/>
        <item x="106"/>
        <item x="4"/>
        <item x="234"/>
        <item x="169"/>
        <item x="235"/>
        <item x="333"/>
        <item x="179"/>
        <item x="389"/>
        <item x="340"/>
        <item x="152"/>
        <item x="78"/>
        <item x="206"/>
        <item x="247"/>
        <item x="420"/>
        <item x="402"/>
        <item x="195"/>
        <item x="412"/>
        <item x="180"/>
        <item x="314"/>
        <item x="90"/>
        <item x="41"/>
        <item x="129"/>
        <item x="157"/>
        <item x="259"/>
        <item x="100"/>
        <item x="416"/>
        <item x="213"/>
        <item x="170"/>
        <item x="205"/>
        <item x="137"/>
        <item x="192"/>
        <item x="387"/>
        <item x="408"/>
        <item x="405"/>
        <item x="123"/>
        <item x="114"/>
        <item x="391"/>
        <item x="421"/>
        <item x="238"/>
        <item x="350"/>
        <item x="339"/>
        <item x="323"/>
        <item x="400"/>
        <item x="66"/>
        <item x="324"/>
        <item x="104"/>
        <item x="329"/>
        <item x="63"/>
        <item x="149"/>
        <item x="167"/>
        <item x="227"/>
        <item x="68"/>
        <item x="414"/>
        <item x="177"/>
        <item x="79"/>
        <item x="358"/>
        <item x="243"/>
        <item x="168"/>
        <item x="403"/>
        <item x="241"/>
        <item x="370"/>
        <item x="31"/>
        <item x="44"/>
        <item x="315"/>
        <item x="158"/>
        <item x="6"/>
        <item x="164"/>
        <item x="230"/>
        <item x="224"/>
        <item x="307"/>
        <item x="312"/>
        <item x="361"/>
        <item x="320"/>
        <item x="279"/>
        <item x="311"/>
        <item x="222"/>
        <item x="101"/>
        <item x="257"/>
        <item x="384"/>
        <item x="1"/>
        <item x="394"/>
        <item x="417"/>
        <item x="327"/>
        <item x="319"/>
        <item x="331"/>
        <item x="38"/>
        <item x="342"/>
        <item x="249"/>
        <item x="103"/>
        <item x="36"/>
        <item x="94"/>
        <item x="355"/>
        <item x="22"/>
        <item x="425"/>
        <item x="278"/>
        <item x="138"/>
        <item x="33"/>
        <item x="131"/>
        <item x="85"/>
        <item x="268"/>
        <item x="70"/>
        <item x="418"/>
        <item x="46"/>
        <item x="82"/>
        <item x="407"/>
        <item x="109"/>
        <item x="126"/>
        <item x="338"/>
        <item x="121"/>
        <item x="207"/>
        <item x="305"/>
        <item x="23"/>
        <item x="308"/>
        <item x="62"/>
        <item x="216"/>
        <item x="304"/>
        <item x="40"/>
        <item x="223"/>
        <item x="334"/>
        <item x="419"/>
        <item x="124"/>
        <item x="226"/>
        <item x="13"/>
        <item x="357"/>
        <item x="184"/>
        <item x="277"/>
        <item x="118"/>
        <item x="56"/>
        <item x="306"/>
        <item x="191"/>
        <item x="289"/>
        <item x="73"/>
        <item x="91"/>
        <item x="43"/>
        <item x="300"/>
        <item x="142"/>
        <item x="303"/>
        <item x="108"/>
        <item x="15"/>
        <item x="29"/>
        <item x="360"/>
        <item x="7"/>
        <item x="309"/>
        <item x="374"/>
        <item x="105"/>
        <item x="330"/>
        <item x="14"/>
        <item x="393"/>
        <item x="364"/>
        <item x="215"/>
        <item x="261"/>
        <item x="116"/>
        <item x="113"/>
        <item x="173"/>
        <item x="280"/>
        <item x="2"/>
        <item x="189"/>
        <item x="133"/>
        <item x="71"/>
        <item x="316"/>
        <item x="252"/>
        <item x="136"/>
        <item x="99"/>
        <item x="127"/>
        <item x="171"/>
        <item x="313"/>
        <item x="32"/>
        <item x="19"/>
        <item x="125"/>
        <item x="12"/>
        <item x="406"/>
        <item x="67"/>
        <item x="272"/>
        <item x="388"/>
        <item x="291"/>
        <item x="295"/>
        <item x="328"/>
        <item x="239"/>
        <item x="176"/>
        <item x="183"/>
        <item x="233"/>
        <item x="162"/>
        <item x="382"/>
        <item x="9"/>
        <item x="45"/>
        <item x="174"/>
        <item x="367"/>
        <item x="318"/>
        <item x="321"/>
        <item x="120"/>
        <item x="202"/>
        <item x="270"/>
        <item x="55"/>
        <item x="404"/>
        <item x="186"/>
        <item x="269"/>
        <item x="256"/>
        <item x="273"/>
        <item x="188"/>
        <item x="218"/>
        <item x="287"/>
        <item x="288"/>
        <item x="200"/>
        <item x="115"/>
        <item x="271"/>
        <item x="163"/>
        <item x="344"/>
        <item x="81"/>
        <item x="83"/>
        <item x="366"/>
        <item x="72"/>
        <item x="47"/>
        <item x="395"/>
        <item x="27"/>
        <item x="427"/>
        <item x="424"/>
        <item x="181"/>
        <item x="286"/>
        <item x="134"/>
        <item x="371"/>
        <item x="122"/>
        <item x="140"/>
        <item x="58"/>
        <item x="398"/>
        <item x="397"/>
        <item x="385"/>
        <item x="293"/>
        <item x="53"/>
        <item x="359"/>
        <item x="8"/>
        <item x="147"/>
        <item x="317"/>
        <item x="59"/>
        <item x="369"/>
        <item x="204"/>
        <item x="194"/>
        <item x="112"/>
        <item x="35"/>
        <item x="208"/>
        <item x="263"/>
        <item x="210"/>
        <item x="196"/>
        <item x="410"/>
        <item x="221"/>
        <item x="155"/>
        <item x="88"/>
        <item x="260"/>
        <item x="409"/>
        <item x="351"/>
        <item x="346"/>
        <item x="146"/>
        <item x="161"/>
        <item x="325"/>
        <item x="326"/>
        <item x="18"/>
        <item x="276"/>
        <item x="86"/>
        <item x="77"/>
        <item x="377"/>
        <item x="347"/>
        <item x="236"/>
        <item x="337"/>
        <item x="197"/>
        <item x="141"/>
        <item x="265"/>
        <item x="212"/>
        <item x="375"/>
        <item x="378"/>
        <item x="251"/>
        <item x="69"/>
        <item x="51"/>
        <item x="16"/>
        <item x="381"/>
        <item x="298"/>
        <item x="267"/>
        <item x="266"/>
        <item x="76"/>
        <item x="102"/>
        <item x="74"/>
        <item x="225"/>
        <item x="87"/>
        <item x="302"/>
        <item x="97"/>
        <item x="258"/>
        <item x="151"/>
        <item x="54"/>
        <item x="242"/>
        <item x="20"/>
        <item x="165"/>
        <item x="50"/>
        <item t="default"/>
      </items>
      <autoSortScope>
        <pivotArea dataOnly="0" outline="0" fieldPosition="0">
          <references count="1">
            <reference field="4294967294" count="1" selected="0">
              <x v="0"/>
            </reference>
          </references>
        </pivotArea>
      </autoSortScope>
    </pivotField>
    <pivotField showAll="0">
      <items count="4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t="default"/>
      </items>
    </pivotField>
    <pivotField axis="axisPage" multipleItemSelectionAllowed="1" showAll="0">
      <items count="9">
        <item h="1" x="0"/>
        <item h="1" x="1"/>
        <item h="1" x="2"/>
        <item h="1" x="3"/>
        <item h="1" x="4"/>
        <item h="1" x="5"/>
        <item h="1" x="6"/>
        <item x="7"/>
        <item t="default"/>
      </items>
    </pivotField>
    <pivotField numFmtId="164" showAll="0"/>
    <pivotField numFmtId="164" showAll="0">
      <items count="442">
        <item x="125"/>
        <item x="124"/>
        <item x="123"/>
        <item x="47"/>
        <item x="46"/>
        <item x="365"/>
        <item x="48"/>
        <item x="318"/>
        <item x="317"/>
        <item x="319"/>
        <item x="302"/>
        <item x="324"/>
        <item x="122"/>
        <item x="146"/>
        <item x="30"/>
        <item x="31"/>
        <item x="148"/>
        <item x="147"/>
        <item x="32"/>
        <item x="33"/>
        <item x="29"/>
        <item x="301"/>
        <item x="28"/>
        <item x="37"/>
        <item x="121"/>
        <item x="173"/>
        <item x="171"/>
        <item x="36"/>
        <item x="38"/>
        <item x="170"/>
        <item x="34"/>
        <item x="308"/>
        <item x="144"/>
        <item x="35"/>
        <item x="152"/>
        <item x="172"/>
        <item x="11"/>
        <item x="105"/>
        <item x="143"/>
        <item x="145"/>
        <item x="305"/>
        <item x="151"/>
        <item x="103"/>
        <item x="9"/>
        <item x="307"/>
        <item x="10"/>
        <item x="12"/>
        <item x="102"/>
        <item x="142"/>
        <item x="13"/>
        <item x="104"/>
        <item x="100"/>
        <item x="101"/>
        <item x="99"/>
        <item x="98"/>
        <item x="97"/>
        <item x="96"/>
        <item x="8"/>
        <item x="120"/>
        <item x="227"/>
        <item x="68"/>
        <item x="7"/>
        <item x="67"/>
        <item x="81"/>
        <item x="213"/>
        <item x="225"/>
        <item x="66"/>
        <item x="65"/>
        <item x="212"/>
        <item x="117"/>
        <item x="226"/>
        <item x="119"/>
        <item x="150"/>
        <item x="64"/>
        <item x="224"/>
        <item x="61"/>
        <item x="304"/>
        <item x="80"/>
        <item x="60"/>
        <item x="211"/>
        <item x="79"/>
        <item x="118"/>
        <item x="78"/>
        <item x="59"/>
        <item x="149"/>
        <item x="111"/>
        <item x="113"/>
        <item x="45"/>
        <item x="58"/>
        <item x="109"/>
        <item x="57"/>
        <item x="112"/>
        <item x="323"/>
        <item x="63"/>
        <item x="116"/>
        <item x="169"/>
        <item x="91"/>
        <item x="77"/>
        <item x="62"/>
        <item x="93"/>
        <item x="299"/>
        <item x="92"/>
        <item x="223"/>
        <item x="110"/>
        <item x="127"/>
        <item x="229"/>
        <item x="44"/>
        <item x="43"/>
        <item x="56"/>
        <item x="128"/>
        <item x="210"/>
        <item x="42"/>
        <item x="55"/>
        <item x="114"/>
        <item x="129"/>
        <item x="115"/>
        <item x="201"/>
        <item x="182"/>
        <item x="168"/>
        <item x="159"/>
        <item x="39"/>
        <item x="140"/>
        <item x="239"/>
        <item x="132"/>
        <item x="200"/>
        <item x="40"/>
        <item x="167"/>
        <item x="108"/>
        <item x="141"/>
        <item x="215"/>
        <item x="107"/>
        <item x="53"/>
        <item x="298"/>
        <item x="138"/>
        <item x="41"/>
        <item x="249"/>
        <item x="52"/>
        <item x="181"/>
        <item x="90"/>
        <item x="54"/>
        <item x="6"/>
        <item x="303"/>
        <item x="166"/>
        <item x="270"/>
        <item x="139"/>
        <item x="228"/>
        <item x="243"/>
        <item x="136"/>
        <item x="165"/>
        <item x="4"/>
        <item x="199"/>
        <item x="326"/>
        <item x="137"/>
        <item x="238"/>
        <item x="51"/>
        <item x="5"/>
        <item x="360"/>
        <item x="49"/>
        <item x="106"/>
        <item x="1"/>
        <item x="180"/>
        <item x="178"/>
        <item x="50"/>
        <item x="3"/>
        <item x="2"/>
        <item x="179"/>
        <item x="177"/>
        <item x="0"/>
        <item x="320"/>
        <item x="198"/>
        <item x="269"/>
        <item x="300"/>
        <item x="94"/>
        <item x="214"/>
        <item x="222"/>
        <item x="242"/>
        <item x="95"/>
        <item x="290"/>
        <item x="259"/>
        <item x="131"/>
        <item x="260"/>
        <item x="21"/>
        <item x="135"/>
        <item x="237"/>
        <item x="294"/>
        <item x="253"/>
        <item x="240"/>
        <item x="258"/>
        <item x="257"/>
        <item x="130"/>
        <item x="241"/>
        <item x="325"/>
        <item x="76"/>
        <item x="134"/>
        <item x="265"/>
        <item x="20"/>
        <item x="133"/>
        <item x="293"/>
        <item x="367"/>
        <item x="254"/>
        <item x="274"/>
        <item x="255"/>
        <item x="27"/>
        <item x="306"/>
        <item x="163"/>
        <item x="292"/>
        <item x="297"/>
        <item x="256"/>
        <item x="296"/>
        <item x="263"/>
        <item x="25"/>
        <item x="126"/>
        <item x="17"/>
        <item x="26"/>
        <item x="291"/>
        <item x="74"/>
        <item x="268"/>
        <item x="72"/>
        <item x="264"/>
        <item x="19"/>
        <item x="231"/>
        <item x="75"/>
        <item x="358"/>
        <item x="289"/>
        <item x="295"/>
        <item x="18"/>
        <item x="262"/>
        <item x="236"/>
        <item x="417"/>
        <item x="73"/>
        <item x="288"/>
        <item x="396"/>
        <item x="220"/>
        <item x="252"/>
        <item x="217"/>
        <item x="251"/>
        <item x="261"/>
        <item x="321"/>
        <item x="315"/>
        <item x="219"/>
        <item x="401"/>
        <item x="158"/>
        <item x="267"/>
        <item x="287"/>
        <item x="311"/>
        <item x="218"/>
        <item x="266"/>
        <item x="71"/>
        <item x="157"/>
        <item x="322"/>
        <item x="162"/>
        <item x="416"/>
        <item x="411"/>
        <item x="250"/>
        <item x="160"/>
        <item x="440"/>
        <item x="273"/>
        <item x="286"/>
        <item x="272"/>
        <item x="156"/>
        <item x="221"/>
        <item x="216"/>
        <item x="70"/>
        <item x="24"/>
        <item x="427"/>
        <item x="392"/>
        <item x="383"/>
        <item x="271"/>
        <item x="154"/>
        <item x="316"/>
        <item x="426"/>
        <item x="161"/>
        <item x="414"/>
        <item x="366"/>
        <item x="425"/>
        <item x="155"/>
        <item x="415"/>
        <item x="69"/>
        <item x="412"/>
        <item x="397"/>
        <item x="405"/>
        <item x="22"/>
        <item x="388"/>
        <item x="23"/>
        <item x="391"/>
        <item x="278"/>
        <item x="153"/>
        <item x="364"/>
        <item x="408"/>
        <item x="235"/>
        <item x="86"/>
        <item x="387"/>
        <item x="409"/>
        <item x="410"/>
        <item x="438"/>
        <item x="246"/>
        <item x="279"/>
        <item x="277"/>
        <item x="234"/>
        <item x="390"/>
        <item x="89"/>
        <item x="87"/>
        <item x="245"/>
        <item x="310"/>
        <item x="309"/>
        <item x="398"/>
        <item x="88"/>
        <item x="359"/>
        <item x="84"/>
        <item x="85"/>
        <item x="386"/>
        <item x="380"/>
        <item x="395"/>
        <item x="393"/>
        <item x="247"/>
        <item x="164"/>
        <item x="83"/>
        <item x="389"/>
        <item x="244"/>
        <item x="382"/>
        <item x="394"/>
        <item x="82"/>
        <item x="176"/>
        <item x="209"/>
        <item x="248"/>
        <item x="437"/>
        <item x="399"/>
        <item x="363"/>
        <item x="439"/>
        <item x="385"/>
        <item x="413"/>
        <item x="186"/>
        <item x="407"/>
        <item x="187"/>
        <item x="208"/>
        <item x="16"/>
        <item x="314"/>
        <item x="15"/>
        <item x="188"/>
        <item x="285"/>
        <item x="14"/>
        <item x="233"/>
        <item x="381"/>
        <item x="232"/>
        <item x="313"/>
        <item x="189"/>
        <item x="230"/>
        <item x="384"/>
        <item x="207"/>
        <item x="404"/>
        <item x="276"/>
        <item x="175"/>
        <item x="206"/>
        <item x="406"/>
        <item x="275"/>
        <item x="378"/>
        <item x="185"/>
        <item x="375"/>
        <item x="376"/>
        <item x="377"/>
        <item x="284"/>
        <item x="379"/>
        <item x="204"/>
        <item x="312"/>
        <item x="282"/>
        <item x="283"/>
        <item x="400"/>
        <item x="183"/>
        <item x="174"/>
        <item x="205"/>
        <item x="281"/>
        <item x="184"/>
        <item x="361"/>
        <item x="436"/>
        <item x="357"/>
        <item x="402"/>
        <item x="362"/>
        <item x="203"/>
        <item x="202"/>
        <item x="356"/>
        <item x="355"/>
        <item x="280"/>
        <item x="403"/>
        <item x="334"/>
        <item x="354"/>
        <item x="435"/>
        <item x="353"/>
        <item x="332"/>
        <item x="433"/>
        <item x="333"/>
        <item x="373"/>
        <item x="434"/>
        <item x="197"/>
        <item x="327"/>
        <item x="331"/>
        <item x="328"/>
        <item x="374"/>
        <item x="432"/>
        <item x="352"/>
        <item x="330"/>
        <item x="372"/>
        <item x="422"/>
        <item x="351"/>
        <item x="423"/>
        <item x="195"/>
        <item x="424"/>
        <item x="196"/>
        <item x="194"/>
        <item x="370"/>
        <item x="350"/>
        <item x="421"/>
        <item x="369"/>
        <item x="348"/>
        <item x="431"/>
        <item x="347"/>
        <item x="329"/>
        <item x="349"/>
        <item x="368"/>
        <item x="430"/>
        <item x="371"/>
        <item x="193"/>
        <item x="429"/>
        <item x="345"/>
        <item x="346"/>
        <item x="192"/>
        <item x="344"/>
        <item x="343"/>
        <item x="428"/>
        <item x="419"/>
        <item x="191"/>
        <item x="420"/>
        <item x="340"/>
        <item x="190"/>
        <item x="341"/>
        <item x="418"/>
        <item x="342"/>
        <item x="339"/>
        <item x="338"/>
        <item x="336"/>
        <item x="335"/>
        <item x="337"/>
        <item t="default"/>
      </items>
    </pivotField>
    <pivotField numFmtId="164" showAll="0"/>
    <pivotField numFmtId="164" showAll="0"/>
    <pivotField numFmtId="165" showAll="0"/>
    <pivotField dataField="1" numFmtId="165" showAll="0"/>
    <pivotField numFmtId="165" showAll="0"/>
  </pivotFields>
  <rowFields count="1">
    <field x="2"/>
  </rowFields>
  <rowItems count="25">
    <i>
      <x v="266"/>
    </i>
    <i>
      <x v="297"/>
    </i>
    <i>
      <x v="313"/>
    </i>
    <i>
      <x v="369"/>
    </i>
    <i>
      <x v="303"/>
    </i>
    <i>
      <x v="208"/>
    </i>
    <i>
      <x v="212"/>
    </i>
    <i>
      <x v="134"/>
    </i>
    <i>
      <x/>
    </i>
    <i>
      <x v="156"/>
    </i>
    <i>
      <x v="121"/>
    </i>
    <i>
      <x v="419"/>
    </i>
    <i>
      <x v="250"/>
    </i>
    <i>
      <x v="207"/>
    </i>
    <i>
      <x v="32"/>
    </i>
    <i>
      <x v="248"/>
    </i>
    <i>
      <x v="272"/>
    </i>
    <i>
      <x v="201"/>
    </i>
    <i>
      <x v="126"/>
    </i>
    <i>
      <x v="280"/>
    </i>
    <i>
      <x v="364"/>
    </i>
    <i>
      <x v="253"/>
    </i>
    <i>
      <x v="411"/>
    </i>
    <i>
      <x v="274"/>
    </i>
    <i>
      <x v="85"/>
    </i>
  </rowItems>
  <colItems count="1">
    <i/>
  </colItems>
  <pageFields count="2">
    <pageField fld="4" hier="-1"/>
    <pageField fld="0" hier="-1"/>
  </pageFields>
  <dataFields count="1">
    <dataField name="Summer av andel skogbruk" fld="10" baseField="0" baseItem="0"/>
  </dataFields>
  <formats count="5">
    <format dxfId="788">
      <pivotArea outline="0" collapsedLevelsAreSubtotals="1" fieldPosition="0"/>
    </format>
    <format dxfId="787">
      <pivotArea outline="0" collapsedLevelsAreSubtotals="1" fieldPosition="0"/>
    </format>
    <format dxfId="786">
      <pivotArea field="2" type="button" dataOnly="0" labelOnly="1" outline="0" axis="axisRow" fieldPosition="0"/>
    </format>
    <format dxfId="785">
      <pivotArea dataOnly="0" labelOnly="1" outline="0" axis="axisValues" fieldPosition="0"/>
    </format>
    <format dxfId="78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xml><?xml version="1.0" encoding="utf-8"?>
<pivotTableDefinition xmlns="http://schemas.openxmlformats.org/spreadsheetml/2006/main" name="Pivottabell11" cacheId="4" applyNumberFormats="0" applyBorderFormats="0" applyFontFormats="0" applyPatternFormats="0" applyAlignmentFormats="0" applyWidthHeightFormats="1" dataCaption="Verdier" updatedVersion="6" minRefreshableVersion="3" rowGrandTotals="0" colGrandTotals="0" itemPrintTitles="1" createdVersion="6" indent="0" outline="1" outlineData="1" multipleFieldFilters="0">
  <location ref="P8:Q33" firstHeaderRow="1" firstDataRow="1" firstDataCol="1" rowPageCount="2" colPageCount="1"/>
  <pivotFields count="12">
    <pivotField axis="axisPage" multipleItemSelectionAllowed="1" showAll="0">
      <items count="20">
        <item h="1" x="1"/>
        <item h="1" x="8"/>
        <item h="1" x="5"/>
        <item h="1" x="18"/>
        <item h="1" x="3"/>
        <item h="1" x="11"/>
        <item h="1" x="13"/>
        <item h="1" x="16"/>
        <item h="1" x="15"/>
        <item h="1" x="4"/>
        <item h="1" x="2"/>
        <item h="1" x="10"/>
        <item h="1" x="12"/>
        <item x="14"/>
        <item h="1" x="7"/>
        <item h="1" x="17"/>
        <item h="1" x="9"/>
        <item h="1" x="6"/>
        <item h="1" x="0"/>
        <item t="default"/>
      </items>
    </pivotField>
    <pivotField showAll="0">
      <items count="20">
        <item x="0"/>
        <item x="1"/>
        <item x="2"/>
        <item x="3"/>
        <item x="4"/>
        <item x="5"/>
        <item x="6"/>
        <item x="7"/>
        <item x="8"/>
        <item x="9"/>
        <item x="10"/>
        <item x="11"/>
        <item x="12"/>
        <item x="13"/>
        <item x="14"/>
        <item x="15"/>
        <item x="16"/>
        <item x="17"/>
        <item x="18"/>
        <item t="default"/>
      </items>
    </pivotField>
    <pivotField axis="axisRow" showAll="0" sortType="descending">
      <items count="429">
        <item x="299"/>
        <item x="349"/>
        <item x="413"/>
        <item x="60"/>
        <item x="119"/>
        <item x="383"/>
        <item x="5"/>
        <item x="144"/>
        <item x="25"/>
        <item x="10"/>
        <item x="244"/>
        <item x="220"/>
        <item x="166"/>
        <item x="281"/>
        <item x="292"/>
        <item x="240"/>
        <item x="26"/>
        <item x="217"/>
        <item x="228"/>
        <item x="284"/>
        <item x="237"/>
        <item x="373"/>
        <item x="401"/>
        <item x="128"/>
        <item x="392"/>
        <item x="363"/>
        <item x="399"/>
        <item x="198"/>
        <item x="423"/>
        <item x="343"/>
        <item x="150"/>
        <item x="178"/>
        <item x="301"/>
        <item x="341"/>
        <item x="193"/>
        <item x="250"/>
        <item x="345"/>
        <item x="154"/>
        <item x="156"/>
        <item x="24"/>
        <item x="380"/>
        <item x="132"/>
        <item x="201"/>
        <item x="426"/>
        <item x="65"/>
        <item x="89"/>
        <item x="130"/>
        <item x="396"/>
        <item x="354"/>
        <item x="253"/>
        <item x="283"/>
        <item x="209"/>
        <item x="11"/>
        <item x="48"/>
        <item x="37"/>
        <item x="172"/>
        <item x="52"/>
        <item x="30"/>
        <item x="57"/>
        <item x="199"/>
        <item x="84"/>
        <item x="372"/>
        <item x="153"/>
        <item x="159"/>
        <item x="365"/>
        <item x="229"/>
        <item x="28"/>
        <item x="190"/>
        <item x="203"/>
        <item x="245"/>
        <item x="219"/>
        <item x="376"/>
        <item x="336"/>
        <item x="160"/>
        <item x="107"/>
        <item x="231"/>
        <item x="93"/>
        <item x="61"/>
        <item x="185"/>
        <item x="335"/>
        <item x="3"/>
        <item x="21"/>
        <item x="148"/>
        <item x="322"/>
        <item x="282"/>
        <item x="297"/>
        <item x="214"/>
        <item x="139"/>
        <item x="248"/>
        <item x="422"/>
        <item x="246"/>
        <item x="75"/>
        <item x="362"/>
        <item x="274"/>
        <item x="285"/>
        <item x="34"/>
        <item x="145"/>
        <item x="182"/>
        <item x="64"/>
        <item x="255"/>
        <item x="95"/>
        <item x="80"/>
        <item x="352"/>
        <item x="211"/>
        <item x="390"/>
        <item x="143"/>
        <item x="332"/>
        <item x="49"/>
        <item x="232"/>
        <item x="379"/>
        <item x="0"/>
        <item x="290"/>
        <item x="42"/>
        <item x="368"/>
        <item x="411"/>
        <item x="275"/>
        <item x="264"/>
        <item x="386"/>
        <item x="415"/>
        <item x="353"/>
        <item x="175"/>
        <item x="294"/>
        <item x="356"/>
        <item x="96"/>
        <item x="262"/>
        <item x="348"/>
        <item x="296"/>
        <item x="135"/>
        <item x="187"/>
        <item x="17"/>
        <item x="117"/>
        <item x="98"/>
        <item x="92"/>
        <item x="111"/>
        <item x="310"/>
        <item x="254"/>
        <item x="110"/>
        <item x="39"/>
        <item x="106"/>
        <item x="4"/>
        <item x="234"/>
        <item x="169"/>
        <item x="235"/>
        <item x="333"/>
        <item x="179"/>
        <item x="389"/>
        <item x="340"/>
        <item x="152"/>
        <item x="78"/>
        <item x="206"/>
        <item x="247"/>
        <item x="420"/>
        <item x="402"/>
        <item x="195"/>
        <item x="412"/>
        <item x="180"/>
        <item x="314"/>
        <item x="90"/>
        <item x="41"/>
        <item x="129"/>
        <item x="157"/>
        <item x="259"/>
        <item x="100"/>
        <item x="416"/>
        <item x="213"/>
        <item x="170"/>
        <item x="205"/>
        <item x="137"/>
        <item x="192"/>
        <item x="387"/>
        <item x="408"/>
        <item x="405"/>
        <item x="123"/>
        <item x="114"/>
        <item x="391"/>
        <item x="421"/>
        <item x="238"/>
        <item x="350"/>
        <item x="339"/>
        <item x="323"/>
        <item x="400"/>
        <item x="66"/>
        <item x="324"/>
        <item x="104"/>
        <item x="329"/>
        <item x="63"/>
        <item x="149"/>
        <item x="167"/>
        <item x="227"/>
        <item x="68"/>
        <item x="414"/>
        <item x="177"/>
        <item x="79"/>
        <item x="358"/>
        <item x="243"/>
        <item x="168"/>
        <item x="403"/>
        <item x="241"/>
        <item x="370"/>
        <item x="31"/>
        <item x="44"/>
        <item x="315"/>
        <item x="158"/>
        <item x="6"/>
        <item x="164"/>
        <item x="230"/>
        <item x="224"/>
        <item x="307"/>
        <item x="312"/>
        <item x="361"/>
        <item x="320"/>
        <item x="279"/>
        <item x="311"/>
        <item x="222"/>
        <item x="101"/>
        <item x="257"/>
        <item x="384"/>
        <item x="1"/>
        <item x="394"/>
        <item x="417"/>
        <item x="327"/>
        <item x="319"/>
        <item x="331"/>
        <item x="38"/>
        <item x="342"/>
        <item x="249"/>
        <item x="103"/>
        <item x="36"/>
        <item x="94"/>
        <item x="355"/>
        <item x="22"/>
        <item x="425"/>
        <item x="278"/>
        <item x="138"/>
        <item x="33"/>
        <item x="131"/>
        <item x="85"/>
        <item x="268"/>
        <item x="70"/>
        <item x="418"/>
        <item x="46"/>
        <item x="82"/>
        <item x="407"/>
        <item x="109"/>
        <item x="126"/>
        <item x="338"/>
        <item x="121"/>
        <item x="207"/>
        <item x="305"/>
        <item x="23"/>
        <item x="308"/>
        <item x="62"/>
        <item x="216"/>
        <item x="304"/>
        <item x="40"/>
        <item x="223"/>
        <item x="334"/>
        <item x="419"/>
        <item x="124"/>
        <item x="226"/>
        <item x="13"/>
        <item x="357"/>
        <item x="184"/>
        <item x="277"/>
        <item x="118"/>
        <item x="56"/>
        <item x="306"/>
        <item x="191"/>
        <item x="289"/>
        <item x="73"/>
        <item x="91"/>
        <item x="43"/>
        <item x="300"/>
        <item x="142"/>
        <item x="303"/>
        <item x="108"/>
        <item x="15"/>
        <item x="29"/>
        <item x="360"/>
        <item x="7"/>
        <item x="309"/>
        <item x="374"/>
        <item x="105"/>
        <item x="330"/>
        <item x="14"/>
        <item x="393"/>
        <item x="364"/>
        <item x="215"/>
        <item x="261"/>
        <item x="116"/>
        <item x="113"/>
        <item x="173"/>
        <item x="280"/>
        <item x="2"/>
        <item x="189"/>
        <item x="133"/>
        <item x="71"/>
        <item x="316"/>
        <item x="252"/>
        <item x="136"/>
        <item x="99"/>
        <item x="127"/>
        <item x="171"/>
        <item x="313"/>
        <item x="32"/>
        <item x="19"/>
        <item x="125"/>
        <item x="12"/>
        <item x="406"/>
        <item x="67"/>
        <item x="272"/>
        <item x="388"/>
        <item x="291"/>
        <item x="295"/>
        <item x="328"/>
        <item x="239"/>
        <item x="176"/>
        <item x="183"/>
        <item x="233"/>
        <item x="162"/>
        <item x="382"/>
        <item x="9"/>
        <item x="45"/>
        <item x="174"/>
        <item x="367"/>
        <item x="318"/>
        <item x="321"/>
        <item x="120"/>
        <item x="202"/>
        <item x="270"/>
        <item x="55"/>
        <item x="404"/>
        <item x="186"/>
        <item x="269"/>
        <item x="256"/>
        <item x="273"/>
        <item x="188"/>
        <item x="218"/>
        <item x="287"/>
        <item x="288"/>
        <item x="200"/>
        <item x="115"/>
        <item x="271"/>
        <item x="163"/>
        <item x="344"/>
        <item x="81"/>
        <item x="83"/>
        <item x="366"/>
        <item x="72"/>
        <item x="47"/>
        <item x="395"/>
        <item x="27"/>
        <item x="427"/>
        <item x="424"/>
        <item x="181"/>
        <item x="286"/>
        <item x="134"/>
        <item x="371"/>
        <item x="122"/>
        <item x="140"/>
        <item x="58"/>
        <item x="398"/>
        <item x="397"/>
        <item x="385"/>
        <item x="293"/>
        <item x="53"/>
        <item x="359"/>
        <item x="8"/>
        <item x="147"/>
        <item x="317"/>
        <item x="59"/>
        <item x="369"/>
        <item x="204"/>
        <item x="194"/>
        <item x="112"/>
        <item x="35"/>
        <item x="208"/>
        <item x="263"/>
        <item x="210"/>
        <item x="196"/>
        <item x="410"/>
        <item x="221"/>
        <item x="155"/>
        <item x="88"/>
        <item x="260"/>
        <item x="409"/>
        <item x="351"/>
        <item x="346"/>
        <item x="146"/>
        <item x="161"/>
        <item x="325"/>
        <item x="326"/>
        <item x="18"/>
        <item x="276"/>
        <item x="86"/>
        <item x="77"/>
        <item x="377"/>
        <item x="347"/>
        <item x="236"/>
        <item x="337"/>
        <item x="197"/>
        <item x="141"/>
        <item x="265"/>
        <item x="212"/>
        <item x="375"/>
        <item x="378"/>
        <item x="251"/>
        <item x="69"/>
        <item x="51"/>
        <item x="16"/>
        <item x="381"/>
        <item x="298"/>
        <item x="267"/>
        <item x="266"/>
        <item x="76"/>
        <item x="102"/>
        <item x="74"/>
        <item x="225"/>
        <item x="87"/>
        <item x="302"/>
        <item x="97"/>
        <item x="258"/>
        <item x="151"/>
        <item x="54"/>
        <item x="242"/>
        <item x="20"/>
        <item x="165"/>
        <item x="50"/>
        <item t="default"/>
      </items>
      <autoSortScope>
        <pivotArea dataOnly="0" outline="0" fieldPosition="0">
          <references count="1">
            <reference field="4294967294" count="1" selected="0">
              <x v="0"/>
            </reference>
          </references>
        </pivotArea>
      </autoSortScope>
    </pivotField>
    <pivotField showAll="0">
      <items count="4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t="default"/>
      </items>
    </pivotField>
    <pivotField axis="axisPage" multipleItemSelectionAllowed="1" showAll="0">
      <items count="9">
        <item h="1" x="0"/>
        <item h="1" x="1"/>
        <item h="1" x="2"/>
        <item h="1" x="3"/>
        <item h="1" x="4"/>
        <item h="1" x="5"/>
        <item h="1" x="6"/>
        <item x="7"/>
        <item t="default"/>
      </items>
    </pivotField>
    <pivotField numFmtId="164" showAll="0"/>
    <pivotField numFmtId="164" showAll="0">
      <items count="442">
        <item x="125"/>
        <item x="124"/>
        <item x="123"/>
        <item x="47"/>
        <item x="46"/>
        <item x="365"/>
        <item x="48"/>
        <item x="318"/>
        <item x="317"/>
        <item x="319"/>
        <item x="302"/>
        <item x="324"/>
        <item x="122"/>
        <item x="146"/>
        <item x="30"/>
        <item x="31"/>
        <item x="148"/>
        <item x="147"/>
        <item x="32"/>
        <item x="33"/>
        <item x="29"/>
        <item x="301"/>
        <item x="28"/>
        <item x="37"/>
        <item x="121"/>
        <item x="173"/>
        <item x="171"/>
        <item x="36"/>
        <item x="38"/>
        <item x="170"/>
        <item x="34"/>
        <item x="308"/>
        <item x="144"/>
        <item x="35"/>
        <item x="152"/>
        <item x="172"/>
        <item x="11"/>
        <item x="105"/>
        <item x="143"/>
        <item x="145"/>
        <item x="305"/>
        <item x="151"/>
        <item x="103"/>
        <item x="9"/>
        <item x="307"/>
        <item x="10"/>
        <item x="12"/>
        <item x="102"/>
        <item x="142"/>
        <item x="13"/>
        <item x="104"/>
        <item x="100"/>
        <item x="101"/>
        <item x="99"/>
        <item x="98"/>
        <item x="97"/>
        <item x="96"/>
        <item x="8"/>
        <item x="120"/>
        <item x="227"/>
        <item x="68"/>
        <item x="7"/>
        <item x="67"/>
        <item x="81"/>
        <item x="213"/>
        <item x="225"/>
        <item x="66"/>
        <item x="65"/>
        <item x="212"/>
        <item x="117"/>
        <item x="226"/>
        <item x="119"/>
        <item x="150"/>
        <item x="64"/>
        <item x="224"/>
        <item x="61"/>
        <item x="304"/>
        <item x="80"/>
        <item x="60"/>
        <item x="211"/>
        <item x="79"/>
        <item x="118"/>
        <item x="78"/>
        <item x="59"/>
        <item x="149"/>
        <item x="111"/>
        <item x="113"/>
        <item x="45"/>
        <item x="58"/>
        <item x="109"/>
        <item x="57"/>
        <item x="112"/>
        <item x="323"/>
        <item x="63"/>
        <item x="116"/>
        <item x="169"/>
        <item x="91"/>
        <item x="77"/>
        <item x="62"/>
        <item x="93"/>
        <item x="299"/>
        <item x="92"/>
        <item x="223"/>
        <item x="110"/>
        <item x="127"/>
        <item x="229"/>
        <item x="44"/>
        <item x="43"/>
        <item x="56"/>
        <item x="128"/>
        <item x="210"/>
        <item x="42"/>
        <item x="55"/>
        <item x="114"/>
        <item x="129"/>
        <item x="115"/>
        <item x="201"/>
        <item x="182"/>
        <item x="168"/>
        <item x="159"/>
        <item x="39"/>
        <item x="140"/>
        <item x="239"/>
        <item x="132"/>
        <item x="200"/>
        <item x="40"/>
        <item x="167"/>
        <item x="108"/>
        <item x="141"/>
        <item x="215"/>
        <item x="107"/>
        <item x="53"/>
        <item x="298"/>
        <item x="138"/>
        <item x="41"/>
        <item x="249"/>
        <item x="52"/>
        <item x="181"/>
        <item x="90"/>
        <item x="54"/>
        <item x="6"/>
        <item x="303"/>
        <item x="166"/>
        <item x="270"/>
        <item x="139"/>
        <item x="228"/>
        <item x="243"/>
        <item x="136"/>
        <item x="165"/>
        <item x="4"/>
        <item x="199"/>
        <item x="326"/>
        <item x="137"/>
        <item x="238"/>
        <item x="51"/>
        <item x="5"/>
        <item x="360"/>
        <item x="49"/>
        <item x="106"/>
        <item x="1"/>
        <item x="180"/>
        <item x="178"/>
        <item x="50"/>
        <item x="3"/>
        <item x="2"/>
        <item x="179"/>
        <item x="177"/>
        <item x="0"/>
        <item x="320"/>
        <item x="198"/>
        <item x="269"/>
        <item x="300"/>
        <item x="94"/>
        <item x="214"/>
        <item x="222"/>
        <item x="242"/>
        <item x="95"/>
        <item x="290"/>
        <item x="259"/>
        <item x="131"/>
        <item x="260"/>
        <item x="21"/>
        <item x="135"/>
        <item x="237"/>
        <item x="294"/>
        <item x="253"/>
        <item x="240"/>
        <item x="258"/>
        <item x="257"/>
        <item x="130"/>
        <item x="241"/>
        <item x="325"/>
        <item x="76"/>
        <item x="134"/>
        <item x="265"/>
        <item x="20"/>
        <item x="133"/>
        <item x="293"/>
        <item x="367"/>
        <item x="254"/>
        <item x="274"/>
        <item x="255"/>
        <item x="27"/>
        <item x="306"/>
        <item x="163"/>
        <item x="292"/>
        <item x="297"/>
        <item x="256"/>
        <item x="296"/>
        <item x="263"/>
        <item x="25"/>
        <item x="126"/>
        <item x="17"/>
        <item x="26"/>
        <item x="291"/>
        <item x="74"/>
        <item x="268"/>
        <item x="72"/>
        <item x="264"/>
        <item x="19"/>
        <item x="231"/>
        <item x="75"/>
        <item x="358"/>
        <item x="289"/>
        <item x="295"/>
        <item x="18"/>
        <item x="262"/>
        <item x="236"/>
        <item x="417"/>
        <item x="73"/>
        <item x="288"/>
        <item x="396"/>
        <item x="220"/>
        <item x="252"/>
        <item x="217"/>
        <item x="251"/>
        <item x="261"/>
        <item x="321"/>
        <item x="315"/>
        <item x="219"/>
        <item x="401"/>
        <item x="158"/>
        <item x="267"/>
        <item x="287"/>
        <item x="311"/>
        <item x="218"/>
        <item x="266"/>
        <item x="71"/>
        <item x="157"/>
        <item x="322"/>
        <item x="162"/>
        <item x="416"/>
        <item x="411"/>
        <item x="250"/>
        <item x="160"/>
        <item x="440"/>
        <item x="273"/>
        <item x="286"/>
        <item x="272"/>
        <item x="156"/>
        <item x="221"/>
        <item x="216"/>
        <item x="70"/>
        <item x="24"/>
        <item x="427"/>
        <item x="392"/>
        <item x="383"/>
        <item x="271"/>
        <item x="154"/>
        <item x="316"/>
        <item x="426"/>
        <item x="161"/>
        <item x="414"/>
        <item x="366"/>
        <item x="425"/>
        <item x="155"/>
        <item x="415"/>
        <item x="69"/>
        <item x="412"/>
        <item x="397"/>
        <item x="405"/>
        <item x="22"/>
        <item x="388"/>
        <item x="23"/>
        <item x="391"/>
        <item x="278"/>
        <item x="153"/>
        <item x="364"/>
        <item x="408"/>
        <item x="235"/>
        <item x="86"/>
        <item x="387"/>
        <item x="409"/>
        <item x="410"/>
        <item x="438"/>
        <item x="246"/>
        <item x="279"/>
        <item x="277"/>
        <item x="234"/>
        <item x="390"/>
        <item x="89"/>
        <item x="87"/>
        <item x="245"/>
        <item x="310"/>
        <item x="309"/>
        <item x="398"/>
        <item x="88"/>
        <item x="359"/>
        <item x="84"/>
        <item x="85"/>
        <item x="386"/>
        <item x="380"/>
        <item x="395"/>
        <item x="393"/>
        <item x="247"/>
        <item x="164"/>
        <item x="83"/>
        <item x="389"/>
        <item x="244"/>
        <item x="382"/>
        <item x="394"/>
        <item x="82"/>
        <item x="176"/>
        <item x="209"/>
        <item x="248"/>
        <item x="437"/>
        <item x="399"/>
        <item x="363"/>
        <item x="439"/>
        <item x="385"/>
        <item x="413"/>
        <item x="186"/>
        <item x="407"/>
        <item x="187"/>
        <item x="208"/>
        <item x="16"/>
        <item x="314"/>
        <item x="15"/>
        <item x="188"/>
        <item x="285"/>
        <item x="14"/>
        <item x="233"/>
        <item x="381"/>
        <item x="232"/>
        <item x="313"/>
        <item x="189"/>
        <item x="230"/>
        <item x="384"/>
        <item x="207"/>
        <item x="404"/>
        <item x="276"/>
        <item x="175"/>
        <item x="206"/>
        <item x="406"/>
        <item x="275"/>
        <item x="378"/>
        <item x="185"/>
        <item x="375"/>
        <item x="376"/>
        <item x="377"/>
        <item x="284"/>
        <item x="379"/>
        <item x="204"/>
        <item x="312"/>
        <item x="282"/>
        <item x="283"/>
        <item x="400"/>
        <item x="183"/>
        <item x="174"/>
        <item x="205"/>
        <item x="281"/>
        <item x="184"/>
        <item x="361"/>
        <item x="436"/>
        <item x="357"/>
        <item x="402"/>
        <item x="362"/>
        <item x="203"/>
        <item x="202"/>
        <item x="356"/>
        <item x="355"/>
        <item x="280"/>
        <item x="403"/>
        <item x="334"/>
        <item x="354"/>
        <item x="435"/>
        <item x="353"/>
        <item x="332"/>
        <item x="433"/>
        <item x="333"/>
        <item x="373"/>
        <item x="434"/>
        <item x="197"/>
        <item x="327"/>
        <item x="331"/>
        <item x="328"/>
        <item x="374"/>
        <item x="432"/>
        <item x="352"/>
        <item x="330"/>
        <item x="372"/>
        <item x="422"/>
        <item x="351"/>
        <item x="423"/>
        <item x="195"/>
        <item x="424"/>
        <item x="196"/>
        <item x="194"/>
        <item x="370"/>
        <item x="350"/>
        <item x="421"/>
        <item x="369"/>
        <item x="348"/>
        <item x="431"/>
        <item x="347"/>
        <item x="329"/>
        <item x="349"/>
        <item x="368"/>
        <item x="430"/>
        <item x="371"/>
        <item x="193"/>
        <item x="429"/>
        <item x="345"/>
        <item x="346"/>
        <item x="192"/>
        <item x="344"/>
        <item x="343"/>
        <item x="428"/>
        <item x="419"/>
        <item x="191"/>
        <item x="420"/>
        <item x="340"/>
        <item x="190"/>
        <item x="341"/>
        <item x="418"/>
        <item x="342"/>
        <item x="339"/>
        <item x="338"/>
        <item x="336"/>
        <item x="335"/>
        <item x="337"/>
        <item t="default"/>
      </items>
    </pivotField>
    <pivotField numFmtId="164" showAll="0"/>
    <pivotField numFmtId="164" showAll="0"/>
    <pivotField numFmtId="165" showAll="0"/>
    <pivotField numFmtId="165" showAll="0"/>
    <pivotField dataField="1" numFmtId="165" showAll="0"/>
  </pivotFields>
  <rowFields count="1">
    <field x="2"/>
  </rowFields>
  <rowItems count="25">
    <i>
      <x v="266"/>
    </i>
    <i>
      <x/>
    </i>
    <i>
      <x v="297"/>
    </i>
    <i>
      <x v="369"/>
    </i>
    <i>
      <x v="274"/>
    </i>
    <i>
      <x v="313"/>
    </i>
    <i>
      <x v="134"/>
    </i>
    <i>
      <x v="207"/>
    </i>
    <i>
      <x v="419"/>
    </i>
    <i>
      <x v="248"/>
    </i>
    <i>
      <x v="212"/>
    </i>
    <i>
      <x v="272"/>
    </i>
    <i>
      <x v="121"/>
    </i>
    <i>
      <x v="253"/>
    </i>
    <i>
      <x v="303"/>
    </i>
    <i>
      <x v="32"/>
    </i>
    <i>
      <x v="208"/>
    </i>
    <i>
      <x v="280"/>
    </i>
    <i>
      <x v="411"/>
    </i>
    <i>
      <x v="250"/>
    </i>
    <i>
      <x v="156"/>
    </i>
    <i>
      <x v="126"/>
    </i>
    <i>
      <x v="201"/>
    </i>
    <i>
      <x v="85"/>
    </i>
    <i>
      <x v="364"/>
    </i>
  </rowItems>
  <colItems count="1">
    <i/>
  </colItems>
  <pageFields count="2">
    <pageField fld="4" hier="-1"/>
    <pageField fld="0" hier="-1"/>
  </pageFields>
  <dataFields count="1">
    <dataField name="Summer av andel landbruk" fld="11" baseField="0" baseItem="0"/>
  </dataFields>
  <formats count="5">
    <format dxfId="793">
      <pivotArea outline="0" collapsedLevelsAreSubtotals="1" fieldPosition="0"/>
    </format>
    <format dxfId="792">
      <pivotArea outline="0" collapsedLevelsAreSubtotals="1" fieldPosition="0"/>
    </format>
    <format dxfId="791">
      <pivotArea field="2" type="button" dataOnly="0" labelOnly="1" outline="0" axis="axisRow" fieldPosition="0"/>
    </format>
    <format dxfId="790">
      <pivotArea dataOnly="0" labelOnly="1" outline="0" axis="axisValues" fieldPosition="0"/>
    </format>
    <format dxfId="78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xml><?xml version="1.0" encoding="utf-8"?>
<pivotTableDefinition xmlns="http://schemas.openxmlformats.org/spreadsheetml/2006/main" name="Pivottabell17" cacheId="4" applyNumberFormats="0" applyBorderFormats="0" applyFontFormats="0" applyPatternFormats="0" applyAlignmentFormats="0" applyWidthHeightFormats="1" dataCaption="Verdier" updatedVersion="6" minRefreshableVersion="3" rowGrandTotals="0" colGrandTotals="0" itemPrintTitles="1" createdVersion="6" indent="0" outline="1" outlineData="1" multipleFieldFilters="0">
  <location ref="A8:B33" firstHeaderRow="1" firstDataRow="1" firstDataCol="1" rowPageCount="2" colPageCount="1"/>
  <pivotFields count="12">
    <pivotField axis="axisPage" multipleItemSelectionAllowed="1" showAll="0">
      <items count="20">
        <item h="1" x="1"/>
        <item h="1" x="8"/>
        <item h="1" x="5"/>
        <item h="1" x="18"/>
        <item h="1" x="3"/>
        <item h="1" x="11"/>
        <item h="1" x="13"/>
        <item h="1" x="16"/>
        <item h="1" x="15"/>
        <item h="1" x="4"/>
        <item h="1" x="2"/>
        <item h="1" x="10"/>
        <item h="1" x="12"/>
        <item x="14"/>
        <item h="1" x="7"/>
        <item h="1" x="17"/>
        <item h="1" x="9"/>
        <item h="1" x="6"/>
        <item h="1" x="0"/>
        <item t="default"/>
      </items>
    </pivotField>
    <pivotField showAll="0">
      <items count="20">
        <item x="0"/>
        <item x="1"/>
        <item x="2"/>
        <item x="3"/>
        <item x="4"/>
        <item x="5"/>
        <item x="6"/>
        <item x="7"/>
        <item x="8"/>
        <item x="9"/>
        <item x="10"/>
        <item x="11"/>
        <item x="12"/>
        <item x="13"/>
        <item x="14"/>
        <item x="15"/>
        <item x="16"/>
        <item x="17"/>
        <item x="18"/>
        <item t="default"/>
      </items>
    </pivotField>
    <pivotField axis="axisRow" showAll="0" sortType="descending">
      <items count="429">
        <item x="299"/>
        <item x="349"/>
        <item x="413"/>
        <item x="60"/>
        <item x="119"/>
        <item x="383"/>
        <item x="5"/>
        <item x="144"/>
        <item x="25"/>
        <item x="10"/>
        <item x="244"/>
        <item x="220"/>
        <item x="166"/>
        <item x="281"/>
        <item x="292"/>
        <item x="240"/>
        <item x="26"/>
        <item x="217"/>
        <item x="228"/>
        <item x="284"/>
        <item x="237"/>
        <item x="373"/>
        <item x="401"/>
        <item x="128"/>
        <item x="392"/>
        <item x="363"/>
        <item x="399"/>
        <item x="198"/>
        <item x="423"/>
        <item x="343"/>
        <item x="150"/>
        <item x="178"/>
        <item x="301"/>
        <item x="341"/>
        <item x="193"/>
        <item x="250"/>
        <item x="345"/>
        <item x="154"/>
        <item x="156"/>
        <item x="24"/>
        <item x="380"/>
        <item x="132"/>
        <item x="201"/>
        <item x="426"/>
        <item x="65"/>
        <item x="89"/>
        <item x="130"/>
        <item x="396"/>
        <item x="354"/>
        <item x="253"/>
        <item x="283"/>
        <item x="209"/>
        <item x="11"/>
        <item x="48"/>
        <item x="37"/>
        <item x="172"/>
        <item x="52"/>
        <item x="30"/>
        <item x="57"/>
        <item x="199"/>
        <item x="84"/>
        <item x="372"/>
        <item x="153"/>
        <item x="159"/>
        <item x="365"/>
        <item x="229"/>
        <item x="28"/>
        <item x="190"/>
        <item x="203"/>
        <item x="245"/>
        <item x="219"/>
        <item x="376"/>
        <item x="336"/>
        <item x="160"/>
        <item x="107"/>
        <item x="231"/>
        <item x="93"/>
        <item x="61"/>
        <item x="185"/>
        <item x="335"/>
        <item x="3"/>
        <item x="21"/>
        <item x="148"/>
        <item x="322"/>
        <item x="282"/>
        <item x="297"/>
        <item x="214"/>
        <item x="139"/>
        <item x="248"/>
        <item x="422"/>
        <item x="246"/>
        <item x="75"/>
        <item x="362"/>
        <item x="274"/>
        <item x="285"/>
        <item x="34"/>
        <item x="145"/>
        <item x="182"/>
        <item x="64"/>
        <item x="255"/>
        <item x="95"/>
        <item x="80"/>
        <item x="352"/>
        <item x="211"/>
        <item x="390"/>
        <item x="143"/>
        <item x="332"/>
        <item x="49"/>
        <item x="232"/>
        <item x="379"/>
        <item x="0"/>
        <item x="290"/>
        <item x="42"/>
        <item x="368"/>
        <item x="411"/>
        <item x="275"/>
        <item x="264"/>
        <item x="386"/>
        <item x="415"/>
        <item x="353"/>
        <item x="175"/>
        <item x="294"/>
        <item x="356"/>
        <item x="96"/>
        <item x="262"/>
        <item x="348"/>
        <item x="296"/>
        <item x="135"/>
        <item x="187"/>
        <item x="17"/>
        <item x="117"/>
        <item x="98"/>
        <item x="92"/>
        <item x="111"/>
        <item x="310"/>
        <item x="254"/>
        <item x="110"/>
        <item x="39"/>
        <item x="106"/>
        <item x="4"/>
        <item x="234"/>
        <item x="169"/>
        <item x="235"/>
        <item x="333"/>
        <item x="179"/>
        <item x="389"/>
        <item x="340"/>
        <item x="152"/>
        <item x="78"/>
        <item x="206"/>
        <item x="247"/>
        <item x="420"/>
        <item x="402"/>
        <item x="195"/>
        <item x="412"/>
        <item x="180"/>
        <item x="314"/>
        <item x="90"/>
        <item x="41"/>
        <item x="129"/>
        <item x="157"/>
        <item x="259"/>
        <item x="100"/>
        <item x="416"/>
        <item x="213"/>
        <item x="170"/>
        <item x="205"/>
        <item x="137"/>
        <item x="192"/>
        <item x="387"/>
        <item x="408"/>
        <item x="405"/>
        <item x="123"/>
        <item x="114"/>
        <item x="391"/>
        <item x="421"/>
        <item x="238"/>
        <item x="350"/>
        <item x="339"/>
        <item x="323"/>
        <item x="400"/>
        <item x="66"/>
        <item x="324"/>
        <item x="104"/>
        <item x="329"/>
        <item x="63"/>
        <item x="149"/>
        <item x="167"/>
        <item x="227"/>
        <item x="68"/>
        <item x="414"/>
        <item x="177"/>
        <item x="79"/>
        <item x="358"/>
        <item x="243"/>
        <item x="168"/>
        <item x="403"/>
        <item x="241"/>
        <item x="370"/>
        <item x="31"/>
        <item x="44"/>
        <item x="315"/>
        <item x="158"/>
        <item x="6"/>
        <item x="164"/>
        <item x="230"/>
        <item x="224"/>
        <item x="307"/>
        <item x="312"/>
        <item x="361"/>
        <item x="320"/>
        <item x="279"/>
        <item x="311"/>
        <item x="222"/>
        <item x="101"/>
        <item x="257"/>
        <item x="384"/>
        <item x="1"/>
        <item x="394"/>
        <item x="417"/>
        <item x="327"/>
        <item x="319"/>
        <item x="331"/>
        <item x="38"/>
        <item x="342"/>
        <item x="249"/>
        <item x="103"/>
        <item x="36"/>
        <item x="94"/>
        <item x="355"/>
        <item x="22"/>
        <item x="425"/>
        <item x="278"/>
        <item x="138"/>
        <item x="33"/>
        <item x="131"/>
        <item x="85"/>
        <item x="268"/>
        <item x="70"/>
        <item x="418"/>
        <item x="46"/>
        <item x="82"/>
        <item x="407"/>
        <item x="109"/>
        <item x="126"/>
        <item x="338"/>
        <item x="121"/>
        <item x="207"/>
        <item x="305"/>
        <item x="23"/>
        <item x="308"/>
        <item x="62"/>
        <item x="216"/>
        <item x="304"/>
        <item x="40"/>
        <item x="223"/>
        <item x="334"/>
        <item x="419"/>
        <item x="124"/>
        <item x="226"/>
        <item x="13"/>
        <item x="357"/>
        <item x="184"/>
        <item x="277"/>
        <item x="118"/>
        <item x="56"/>
        <item x="306"/>
        <item x="191"/>
        <item x="289"/>
        <item x="73"/>
        <item x="91"/>
        <item x="43"/>
        <item x="300"/>
        <item x="142"/>
        <item x="303"/>
        <item x="108"/>
        <item x="15"/>
        <item x="29"/>
        <item x="360"/>
        <item x="7"/>
        <item x="309"/>
        <item x="374"/>
        <item x="105"/>
        <item x="330"/>
        <item x="14"/>
        <item x="393"/>
        <item x="364"/>
        <item x="215"/>
        <item x="261"/>
        <item x="116"/>
        <item x="113"/>
        <item x="173"/>
        <item x="280"/>
        <item x="2"/>
        <item x="189"/>
        <item x="133"/>
        <item x="71"/>
        <item x="316"/>
        <item x="252"/>
        <item x="136"/>
        <item x="99"/>
        <item x="127"/>
        <item x="171"/>
        <item x="313"/>
        <item x="32"/>
        <item x="19"/>
        <item x="125"/>
        <item x="12"/>
        <item x="406"/>
        <item x="67"/>
        <item x="272"/>
        <item x="388"/>
        <item x="291"/>
        <item x="295"/>
        <item x="328"/>
        <item x="239"/>
        <item x="176"/>
        <item x="183"/>
        <item x="233"/>
        <item x="162"/>
        <item x="382"/>
        <item x="9"/>
        <item x="45"/>
        <item x="174"/>
        <item x="367"/>
        <item x="318"/>
        <item x="321"/>
        <item x="120"/>
        <item x="202"/>
        <item x="270"/>
        <item x="55"/>
        <item x="404"/>
        <item x="186"/>
        <item x="269"/>
        <item x="256"/>
        <item x="273"/>
        <item x="188"/>
        <item x="218"/>
        <item x="287"/>
        <item x="288"/>
        <item x="200"/>
        <item x="115"/>
        <item x="271"/>
        <item x="163"/>
        <item x="344"/>
        <item x="81"/>
        <item x="83"/>
        <item x="366"/>
        <item x="72"/>
        <item x="47"/>
        <item x="395"/>
        <item x="27"/>
        <item x="427"/>
        <item x="424"/>
        <item x="181"/>
        <item x="286"/>
        <item x="134"/>
        <item x="371"/>
        <item x="122"/>
        <item x="140"/>
        <item x="58"/>
        <item x="398"/>
        <item x="397"/>
        <item x="385"/>
        <item x="293"/>
        <item x="53"/>
        <item x="359"/>
        <item x="8"/>
        <item x="147"/>
        <item x="317"/>
        <item x="59"/>
        <item x="369"/>
        <item x="204"/>
        <item x="194"/>
        <item x="112"/>
        <item x="35"/>
        <item x="208"/>
        <item x="263"/>
        <item x="210"/>
        <item x="196"/>
        <item x="410"/>
        <item x="221"/>
        <item x="155"/>
        <item x="88"/>
        <item x="260"/>
        <item x="409"/>
        <item x="351"/>
        <item x="346"/>
        <item x="146"/>
        <item x="161"/>
        <item x="325"/>
        <item x="326"/>
        <item x="18"/>
        <item x="276"/>
        <item x="86"/>
        <item x="77"/>
        <item x="377"/>
        <item x="347"/>
        <item x="236"/>
        <item x="337"/>
        <item x="197"/>
        <item x="141"/>
        <item x="265"/>
        <item x="212"/>
        <item x="375"/>
        <item x="378"/>
        <item x="251"/>
        <item x="69"/>
        <item x="51"/>
        <item x="16"/>
        <item x="381"/>
        <item x="298"/>
        <item x="267"/>
        <item x="266"/>
        <item x="76"/>
        <item x="102"/>
        <item x="74"/>
        <item x="225"/>
        <item x="87"/>
        <item x="302"/>
        <item x="97"/>
        <item x="258"/>
        <item x="151"/>
        <item x="54"/>
        <item x="242"/>
        <item x="20"/>
        <item x="165"/>
        <item x="50"/>
        <item t="default"/>
      </items>
      <autoSortScope>
        <pivotArea dataOnly="0" outline="0" fieldPosition="0">
          <references count="1">
            <reference field="4294967294" count="1" selected="0">
              <x v="0"/>
            </reference>
          </references>
        </pivotArea>
      </autoSortScope>
    </pivotField>
    <pivotField showAll="0">
      <items count="4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t="default"/>
      </items>
    </pivotField>
    <pivotField axis="axisPage" multipleItemSelectionAllowed="1" showAll="0">
      <items count="9">
        <item h="1" x="0"/>
        <item h="1" x="1"/>
        <item h="1" x="2"/>
        <item h="1" x="3"/>
        <item h="1" x="4"/>
        <item h="1" x="5"/>
        <item h="1" x="6"/>
        <item x="7"/>
        <item t="default"/>
      </items>
    </pivotField>
    <pivotField numFmtId="164" showAll="0"/>
    <pivotField dataField="1" numFmtId="164" showAll="0">
      <items count="442">
        <item x="125"/>
        <item x="124"/>
        <item x="123"/>
        <item x="47"/>
        <item x="46"/>
        <item x="365"/>
        <item x="48"/>
        <item x="318"/>
        <item x="317"/>
        <item x="319"/>
        <item x="302"/>
        <item x="324"/>
        <item x="122"/>
        <item x="146"/>
        <item x="30"/>
        <item x="31"/>
        <item x="148"/>
        <item x="147"/>
        <item x="32"/>
        <item x="33"/>
        <item x="29"/>
        <item x="301"/>
        <item x="28"/>
        <item x="37"/>
        <item x="121"/>
        <item x="173"/>
        <item x="171"/>
        <item x="36"/>
        <item x="38"/>
        <item x="170"/>
        <item x="34"/>
        <item x="308"/>
        <item x="144"/>
        <item x="35"/>
        <item x="152"/>
        <item x="172"/>
        <item x="11"/>
        <item x="105"/>
        <item x="143"/>
        <item x="145"/>
        <item x="305"/>
        <item x="151"/>
        <item x="103"/>
        <item x="9"/>
        <item x="307"/>
        <item x="10"/>
        <item x="12"/>
        <item x="102"/>
        <item x="142"/>
        <item x="13"/>
        <item x="104"/>
        <item x="100"/>
        <item x="101"/>
        <item x="99"/>
        <item x="98"/>
        <item x="97"/>
        <item x="96"/>
        <item x="8"/>
        <item x="120"/>
        <item x="227"/>
        <item x="68"/>
        <item x="7"/>
        <item x="67"/>
        <item x="81"/>
        <item x="213"/>
        <item x="225"/>
        <item x="66"/>
        <item x="65"/>
        <item x="212"/>
        <item x="117"/>
        <item x="226"/>
        <item x="119"/>
        <item x="150"/>
        <item x="64"/>
        <item x="224"/>
        <item x="61"/>
        <item x="304"/>
        <item x="80"/>
        <item x="60"/>
        <item x="211"/>
        <item x="79"/>
        <item x="118"/>
        <item x="78"/>
        <item x="59"/>
        <item x="149"/>
        <item x="111"/>
        <item x="113"/>
        <item x="45"/>
        <item x="58"/>
        <item x="109"/>
        <item x="57"/>
        <item x="112"/>
        <item x="323"/>
        <item x="63"/>
        <item x="116"/>
        <item x="169"/>
        <item x="91"/>
        <item x="77"/>
        <item x="62"/>
        <item x="93"/>
        <item x="299"/>
        <item x="92"/>
        <item x="223"/>
        <item x="110"/>
        <item x="127"/>
        <item x="229"/>
        <item x="44"/>
        <item x="43"/>
        <item x="56"/>
        <item x="128"/>
        <item x="210"/>
        <item x="42"/>
        <item x="55"/>
        <item x="114"/>
        <item x="129"/>
        <item x="115"/>
        <item x="201"/>
        <item x="182"/>
        <item x="168"/>
        <item x="159"/>
        <item x="39"/>
        <item x="140"/>
        <item x="239"/>
        <item x="132"/>
        <item x="200"/>
        <item x="40"/>
        <item x="167"/>
        <item x="108"/>
        <item x="141"/>
        <item x="215"/>
        <item x="107"/>
        <item x="53"/>
        <item x="298"/>
        <item x="138"/>
        <item x="41"/>
        <item x="249"/>
        <item x="52"/>
        <item x="181"/>
        <item x="90"/>
        <item x="54"/>
        <item x="6"/>
        <item x="303"/>
        <item x="166"/>
        <item x="270"/>
        <item x="139"/>
        <item x="228"/>
        <item x="243"/>
        <item x="136"/>
        <item x="165"/>
        <item x="4"/>
        <item x="199"/>
        <item x="326"/>
        <item x="137"/>
        <item x="238"/>
        <item x="51"/>
        <item x="5"/>
        <item x="360"/>
        <item x="49"/>
        <item x="106"/>
        <item x="1"/>
        <item x="180"/>
        <item x="178"/>
        <item x="50"/>
        <item x="3"/>
        <item x="2"/>
        <item x="179"/>
        <item x="177"/>
        <item x="0"/>
        <item x="320"/>
        <item x="198"/>
        <item x="269"/>
        <item x="300"/>
        <item x="94"/>
        <item x="214"/>
        <item x="222"/>
        <item x="242"/>
        <item x="95"/>
        <item x="290"/>
        <item x="259"/>
        <item x="131"/>
        <item x="260"/>
        <item x="21"/>
        <item x="135"/>
        <item x="237"/>
        <item x="294"/>
        <item x="253"/>
        <item x="240"/>
        <item x="258"/>
        <item x="257"/>
        <item x="130"/>
        <item x="241"/>
        <item x="325"/>
        <item x="76"/>
        <item x="134"/>
        <item x="265"/>
        <item x="20"/>
        <item x="133"/>
        <item x="293"/>
        <item x="367"/>
        <item x="254"/>
        <item x="274"/>
        <item x="255"/>
        <item x="27"/>
        <item x="306"/>
        <item x="163"/>
        <item x="292"/>
        <item x="297"/>
        <item x="256"/>
        <item x="296"/>
        <item x="263"/>
        <item x="25"/>
        <item x="126"/>
        <item x="17"/>
        <item x="26"/>
        <item x="291"/>
        <item x="74"/>
        <item x="268"/>
        <item x="72"/>
        <item x="264"/>
        <item x="19"/>
        <item x="231"/>
        <item x="75"/>
        <item x="358"/>
        <item x="289"/>
        <item x="295"/>
        <item x="18"/>
        <item x="262"/>
        <item x="236"/>
        <item x="417"/>
        <item x="73"/>
        <item x="288"/>
        <item x="396"/>
        <item x="220"/>
        <item x="252"/>
        <item x="217"/>
        <item x="251"/>
        <item x="261"/>
        <item x="321"/>
        <item x="315"/>
        <item x="219"/>
        <item x="401"/>
        <item x="158"/>
        <item x="267"/>
        <item x="287"/>
        <item x="311"/>
        <item x="218"/>
        <item x="266"/>
        <item x="71"/>
        <item x="157"/>
        <item x="322"/>
        <item x="162"/>
        <item x="416"/>
        <item x="411"/>
        <item x="250"/>
        <item x="160"/>
        <item x="440"/>
        <item x="273"/>
        <item x="286"/>
        <item x="272"/>
        <item x="156"/>
        <item x="221"/>
        <item x="216"/>
        <item x="70"/>
        <item x="24"/>
        <item x="427"/>
        <item x="392"/>
        <item x="383"/>
        <item x="271"/>
        <item x="154"/>
        <item x="316"/>
        <item x="426"/>
        <item x="161"/>
        <item x="414"/>
        <item x="366"/>
        <item x="425"/>
        <item x="155"/>
        <item x="415"/>
        <item x="69"/>
        <item x="412"/>
        <item x="397"/>
        <item x="405"/>
        <item x="22"/>
        <item x="388"/>
        <item x="23"/>
        <item x="391"/>
        <item x="278"/>
        <item x="153"/>
        <item x="364"/>
        <item x="408"/>
        <item x="235"/>
        <item x="86"/>
        <item x="387"/>
        <item x="409"/>
        <item x="410"/>
        <item x="438"/>
        <item x="246"/>
        <item x="279"/>
        <item x="277"/>
        <item x="234"/>
        <item x="390"/>
        <item x="89"/>
        <item x="87"/>
        <item x="245"/>
        <item x="310"/>
        <item x="309"/>
        <item x="398"/>
        <item x="88"/>
        <item x="359"/>
        <item x="84"/>
        <item x="85"/>
        <item x="386"/>
        <item x="380"/>
        <item x="395"/>
        <item x="393"/>
        <item x="247"/>
        <item x="164"/>
        <item x="83"/>
        <item x="389"/>
        <item x="244"/>
        <item x="382"/>
        <item x="394"/>
        <item x="82"/>
        <item x="176"/>
        <item x="209"/>
        <item x="248"/>
        <item x="437"/>
        <item x="399"/>
        <item x="363"/>
        <item x="439"/>
        <item x="385"/>
        <item x="413"/>
        <item x="186"/>
        <item x="407"/>
        <item x="187"/>
        <item x="208"/>
        <item x="16"/>
        <item x="314"/>
        <item x="15"/>
        <item x="188"/>
        <item x="285"/>
        <item x="14"/>
        <item x="233"/>
        <item x="381"/>
        <item x="232"/>
        <item x="313"/>
        <item x="189"/>
        <item x="230"/>
        <item x="384"/>
        <item x="207"/>
        <item x="404"/>
        <item x="276"/>
        <item x="175"/>
        <item x="206"/>
        <item x="406"/>
        <item x="275"/>
        <item x="378"/>
        <item x="185"/>
        <item x="375"/>
        <item x="376"/>
        <item x="377"/>
        <item x="284"/>
        <item x="379"/>
        <item x="204"/>
        <item x="312"/>
        <item x="282"/>
        <item x="283"/>
        <item x="400"/>
        <item x="183"/>
        <item x="174"/>
        <item x="205"/>
        <item x="281"/>
        <item x="184"/>
        <item x="361"/>
        <item x="436"/>
        <item x="357"/>
        <item x="402"/>
        <item x="362"/>
        <item x="203"/>
        <item x="202"/>
        <item x="356"/>
        <item x="355"/>
        <item x="280"/>
        <item x="403"/>
        <item x="334"/>
        <item x="354"/>
        <item x="435"/>
        <item x="353"/>
        <item x="332"/>
        <item x="433"/>
        <item x="333"/>
        <item x="373"/>
        <item x="434"/>
        <item x="197"/>
        <item x="327"/>
        <item x="331"/>
        <item x="328"/>
        <item x="374"/>
        <item x="432"/>
        <item x="352"/>
        <item x="330"/>
        <item x="372"/>
        <item x="422"/>
        <item x="351"/>
        <item x="423"/>
        <item x="195"/>
        <item x="424"/>
        <item x="196"/>
        <item x="194"/>
        <item x="370"/>
        <item x="350"/>
        <item x="421"/>
        <item x="369"/>
        <item x="348"/>
        <item x="431"/>
        <item x="347"/>
        <item x="329"/>
        <item x="349"/>
        <item x="368"/>
        <item x="430"/>
        <item x="371"/>
        <item x="193"/>
        <item x="429"/>
        <item x="345"/>
        <item x="346"/>
        <item x="192"/>
        <item x="344"/>
        <item x="343"/>
        <item x="428"/>
        <item x="419"/>
        <item x="191"/>
        <item x="420"/>
        <item x="340"/>
        <item x="190"/>
        <item x="341"/>
        <item x="418"/>
        <item x="342"/>
        <item x="339"/>
        <item x="338"/>
        <item x="336"/>
        <item x="335"/>
        <item x="337"/>
        <item t="default"/>
      </items>
    </pivotField>
    <pivotField numFmtId="164" showAll="0"/>
    <pivotField numFmtId="164" showAll="0"/>
    <pivotField numFmtId="165" showAll="0"/>
    <pivotField numFmtId="165" showAll="0"/>
    <pivotField numFmtId="165" showAll="0"/>
  </pivotFields>
  <rowFields count="1">
    <field x="2"/>
  </rowFields>
  <rowItems count="25">
    <i>
      <x v="248"/>
    </i>
    <i>
      <x v="212"/>
    </i>
    <i>
      <x v="364"/>
    </i>
    <i>
      <x v="272"/>
    </i>
    <i>
      <x v="266"/>
    </i>
    <i>
      <x v="208"/>
    </i>
    <i>
      <x v="297"/>
    </i>
    <i>
      <x v="419"/>
    </i>
    <i>
      <x v="280"/>
    </i>
    <i>
      <x v="121"/>
    </i>
    <i>
      <x v="207"/>
    </i>
    <i>
      <x v="250"/>
    </i>
    <i>
      <x v="411"/>
    </i>
    <i>
      <x/>
    </i>
    <i>
      <x v="32"/>
    </i>
    <i>
      <x v="303"/>
    </i>
    <i>
      <x v="134"/>
    </i>
    <i>
      <x v="274"/>
    </i>
    <i>
      <x v="126"/>
    </i>
    <i>
      <x v="369"/>
    </i>
    <i>
      <x v="201"/>
    </i>
    <i>
      <x v="313"/>
    </i>
    <i>
      <x v="253"/>
    </i>
    <i>
      <x v="156"/>
    </i>
    <i>
      <x v="85"/>
    </i>
  </rowItems>
  <colItems count="1">
    <i/>
  </colItems>
  <pageFields count="2">
    <pageField fld="4" hier="-1"/>
    <pageField fld="0" hier="-1"/>
  </pageFields>
  <dataFields count="1">
    <dataField name="jordbruket" fld="6" baseField="2" baseItem="144"/>
  </dataFields>
  <formats count="8">
    <format dxfId="801">
      <pivotArea outline="0" collapsedLevelsAreSubtotals="1" fieldPosition="0"/>
    </format>
    <format dxfId="800">
      <pivotArea outline="0" collapsedLevelsAreSubtotals="1" fieldPosition="0"/>
    </format>
    <format dxfId="799">
      <pivotArea outline="0" collapsedLevelsAreSubtotals="1" fieldPosition="0"/>
    </format>
    <format dxfId="798">
      <pivotArea outline="0" collapsedLevelsAreSubtotals="1" fieldPosition="0"/>
    </format>
    <format dxfId="797">
      <pivotArea outline="0" collapsedLevelsAreSubtotals="1" fieldPosition="0"/>
    </format>
    <format dxfId="796">
      <pivotArea field="2" type="button" dataOnly="0" labelOnly="1" outline="0" axis="axisRow" fieldPosition="0"/>
    </format>
    <format dxfId="795">
      <pivotArea dataOnly="0" labelOnly="1" outline="0" axis="axisValues" fieldPosition="0"/>
    </format>
    <format dxfId="79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xml><?xml version="1.0" encoding="utf-8"?>
<pivotTableDefinition xmlns="http://schemas.openxmlformats.org/spreadsheetml/2006/main" name="Pivottabell12" cacheId="4" applyNumberFormats="0" applyBorderFormats="0" applyFontFormats="0" applyPatternFormats="0" applyAlignmentFormats="0" applyWidthHeightFormats="1" dataCaption="Verdier" updatedVersion="6" minRefreshableVersion="3" rowGrandTotals="0" colGrandTotals="0" itemPrintTitles="1" createdVersion="6" indent="0" outline="1" outlineData="1" multipleFieldFilters="0">
  <location ref="J8:K33" firstHeaderRow="1" firstDataRow="1" firstDataCol="1" rowPageCount="2" colPageCount="1"/>
  <pivotFields count="12">
    <pivotField axis="axisPage" multipleItemSelectionAllowed="1" showAll="0">
      <items count="20">
        <item h="1" x="1"/>
        <item h="1" x="8"/>
        <item h="1" x="5"/>
        <item h="1" x="18"/>
        <item h="1" x="3"/>
        <item h="1" x="11"/>
        <item h="1" x="13"/>
        <item h="1" x="16"/>
        <item h="1" x="15"/>
        <item h="1" x="4"/>
        <item h="1" x="2"/>
        <item h="1" x="10"/>
        <item h="1" x="12"/>
        <item x="14"/>
        <item h="1" x="7"/>
        <item h="1" x="17"/>
        <item h="1" x="9"/>
        <item h="1" x="6"/>
        <item h="1" x="0"/>
        <item t="default"/>
      </items>
    </pivotField>
    <pivotField showAll="0">
      <items count="20">
        <item x="0"/>
        <item x="1"/>
        <item x="2"/>
        <item x="3"/>
        <item x="4"/>
        <item x="5"/>
        <item x="6"/>
        <item x="7"/>
        <item x="8"/>
        <item x="9"/>
        <item x="10"/>
        <item x="11"/>
        <item x="12"/>
        <item x="13"/>
        <item x="14"/>
        <item x="15"/>
        <item x="16"/>
        <item x="17"/>
        <item x="18"/>
        <item t="default"/>
      </items>
    </pivotField>
    <pivotField axis="axisRow" showAll="0" sortType="descending">
      <items count="429">
        <item x="299"/>
        <item x="349"/>
        <item x="413"/>
        <item x="60"/>
        <item x="119"/>
        <item x="383"/>
        <item x="5"/>
        <item x="144"/>
        <item x="25"/>
        <item x="10"/>
        <item x="244"/>
        <item x="220"/>
        <item x="166"/>
        <item x="281"/>
        <item x="292"/>
        <item x="240"/>
        <item x="26"/>
        <item x="217"/>
        <item x="228"/>
        <item x="284"/>
        <item x="237"/>
        <item x="373"/>
        <item x="401"/>
        <item x="128"/>
        <item x="392"/>
        <item x="363"/>
        <item x="399"/>
        <item x="198"/>
        <item x="423"/>
        <item x="343"/>
        <item x="150"/>
        <item x="178"/>
        <item x="301"/>
        <item x="341"/>
        <item x="193"/>
        <item x="250"/>
        <item x="345"/>
        <item x="154"/>
        <item x="156"/>
        <item x="24"/>
        <item x="380"/>
        <item x="132"/>
        <item x="201"/>
        <item x="426"/>
        <item x="65"/>
        <item x="89"/>
        <item x="130"/>
        <item x="396"/>
        <item x="354"/>
        <item x="253"/>
        <item x="283"/>
        <item x="209"/>
        <item x="11"/>
        <item x="48"/>
        <item x="37"/>
        <item x="172"/>
        <item x="52"/>
        <item x="30"/>
        <item x="57"/>
        <item x="199"/>
        <item x="84"/>
        <item x="372"/>
        <item x="153"/>
        <item x="159"/>
        <item x="365"/>
        <item x="229"/>
        <item x="28"/>
        <item x="190"/>
        <item x="203"/>
        <item x="245"/>
        <item x="219"/>
        <item x="376"/>
        <item x="336"/>
        <item x="160"/>
        <item x="107"/>
        <item x="231"/>
        <item x="93"/>
        <item x="61"/>
        <item x="185"/>
        <item x="335"/>
        <item x="3"/>
        <item x="21"/>
        <item x="148"/>
        <item x="322"/>
        <item x="282"/>
        <item x="297"/>
        <item x="214"/>
        <item x="139"/>
        <item x="248"/>
        <item x="422"/>
        <item x="246"/>
        <item x="75"/>
        <item x="362"/>
        <item x="274"/>
        <item x="285"/>
        <item x="34"/>
        <item x="145"/>
        <item x="182"/>
        <item x="64"/>
        <item x="255"/>
        <item x="95"/>
        <item x="80"/>
        <item x="352"/>
        <item x="211"/>
        <item x="390"/>
        <item x="143"/>
        <item x="332"/>
        <item x="49"/>
        <item x="232"/>
        <item x="379"/>
        <item x="0"/>
        <item x="290"/>
        <item x="42"/>
        <item x="368"/>
        <item x="411"/>
        <item x="275"/>
        <item x="264"/>
        <item x="386"/>
        <item x="415"/>
        <item x="353"/>
        <item x="175"/>
        <item x="294"/>
        <item x="356"/>
        <item x="96"/>
        <item x="262"/>
        <item x="348"/>
        <item x="296"/>
        <item x="135"/>
        <item x="187"/>
        <item x="17"/>
        <item x="117"/>
        <item x="98"/>
        <item x="92"/>
        <item x="111"/>
        <item x="310"/>
        <item x="254"/>
        <item x="110"/>
        <item x="39"/>
        <item x="106"/>
        <item x="4"/>
        <item x="234"/>
        <item x="169"/>
        <item x="235"/>
        <item x="333"/>
        <item x="179"/>
        <item x="389"/>
        <item x="340"/>
        <item x="152"/>
        <item x="78"/>
        <item x="206"/>
        <item x="247"/>
        <item x="420"/>
        <item x="402"/>
        <item x="195"/>
        <item x="412"/>
        <item x="180"/>
        <item x="314"/>
        <item x="90"/>
        <item x="41"/>
        <item x="129"/>
        <item x="157"/>
        <item x="259"/>
        <item x="100"/>
        <item x="416"/>
        <item x="213"/>
        <item x="170"/>
        <item x="205"/>
        <item x="137"/>
        <item x="192"/>
        <item x="387"/>
        <item x="408"/>
        <item x="405"/>
        <item x="123"/>
        <item x="114"/>
        <item x="391"/>
        <item x="421"/>
        <item x="238"/>
        <item x="350"/>
        <item x="339"/>
        <item x="323"/>
        <item x="400"/>
        <item x="66"/>
        <item x="324"/>
        <item x="104"/>
        <item x="329"/>
        <item x="63"/>
        <item x="149"/>
        <item x="167"/>
        <item x="227"/>
        <item x="68"/>
        <item x="414"/>
        <item x="177"/>
        <item x="79"/>
        <item x="358"/>
        <item x="243"/>
        <item x="168"/>
        <item x="403"/>
        <item x="241"/>
        <item x="370"/>
        <item x="31"/>
        <item x="44"/>
        <item x="315"/>
        <item x="158"/>
        <item x="6"/>
        <item x="164"/>
        <item x="230"/>
        <item x="224"/>
        <item x="307"/>
        <item x="312"/>
        <item x="361"/>
        <item x="320"/>
        <item x="279"/>
        <item x="311"/>
        <item x="222"/>
        <item x="101"/>
        <item x="257"/>
        <item x="384"/>
        <item x="1"/>
        <item x="394"/>
        <item x="417"/>
        <item x="327"/>
        <item x="319"/>
        <item x="331"/>
        <item x="38"/>
        <item x="342"/>
        <item x="249"/>
        <item x="103"/>
        <item x="36"/>
        <item x="94"/>
        <item x="355"/>
        <item x="22"/>
        <item x="425"/>
        <item x="278"/>
        <item x="138"/>
        <item x="33"/>
        <item x="131"/>
        <item x="85"/>
        <item x="268"/>
        <item x="70"/>
        <item x="418"/>
        <item x="46"/>
        <item x="82"/>
        <item x="407"/>
        <item x="109"/>
        <item x="126"/>
        <item x="338"/>
        <item x="121"/>
        <item x="207"/>
        <item x="305"/>
        <item x="23"/>
        <item x="308"/>
        <item x="62"/>
        <item x="216"/>
        <item x="304"/>
        <item x="40"/>
        <item x="223"/>
        <item x="334"/>
        <item x="419"/>
        <item x="124"/>
        <item x="226"/>
        <item x="13"/>
        <item x="357"/>
        <item x="184"/>
        <item x="277"/>
        <item x="118"/>
        <item x="56"/>
        <item x="306"/>
        <item x="191"/>
        <item x="289"/>
        <item x="73"/>
        <item x="91"/>
        <item x="43"/>
        <item x="300"/>
        <item x="142"/>
        <item x="303"/>
        <item x="108"/>
        <item x="15"/>
        <item x="29"/>
        <item x="360"/>
        <item x="7"/>
        <item x="309"/>
        <item x="374"/>
        <item x="105"/>
        <item x="330"/>
        <item x="14"/>
        <item x="393"/>
        <item x="364"/>
        <item x="215"/>
        <item x="261"/>
        <item x="116"/>
        <item x="113"/>
        <item x="173"/>
        <item x="280"/>
        <item x="2"/>
        <item x="189"/>
        <item x="133"/>
        <item x="71"/>
        <item x="316"/>
        <item x="252"/>
        <item x="136"/>
        <item x="99"/>
        <item x="127"/>
        <item x="171"/>
        <item x="313"/>
        <item x="32"/>
        <item x="19"/>
        <item x="125"/>
        <item x="12"/>
        <item x="406"/>
        <item x="67"/>
        <item x="272"/>
        <item x="388"/>
        <item x="291"/>
        <item x="295"/>
        <item x="328"/>
        <item x="239"/>
        <item x="176"/>
        <item x="183"/>
        <item x="233"/>
        <item x="162"/>
        <item x="382"/>
        <item x="9"/>
        <item x="45"/>
        <item x="174"/>
        <item x="367"/>
        <item x="318"/>
        <item x="321"/>
        <item x="120"/>
        <item x="202"/>
        <item x="270"/>
        <item x="55"/>
        <item x="404"/>
        <item x="186"/>
        <item x="269"/>
        <item x="256"/>
        <item x="273"/>
        <item x="188"/>
        <item x="218"/>
        <item x="287"/>
        <item x="288"/>
        <item x="200"/>
        <item x="115"/>
        <item x="271"/>
        <item x="163"/>
        <item x="344"/>
        <item x="81"/>
        <item x="83"/>
        <item x="366"/>
        <item x="72"/>
        <item x="47"/>
        <item x="395"/>
        <item x="27"/>
        <item x="427"/>
        <item x="424"/>
        <item x="181"/>
        <item x="286"/>
        <item x="134"/>
        <item x="371"/>
        <item x="122"/>
        <item x="140"/>
        <item x="58"/>
        <item x="398"/>
        <item x="397"/>
        <item x="385"/>
        <item x="293"/>
        <item x="53"/>
        <item x="359"/>
        <item x="8"/>
        <item x="147"/>
        <item x="317"/>
        <item x="59"/>
        <item x="369"/>
        <item x="204"/>
        <item x="194"/>
        <item x="112"/>
        <item x="35"/>
        <item x="208"/>
        <item x="263"/>
        <item x="210"/>
        <item x="196"/>
        <item x="410"/>
        <item x="221"/>
        <item x="155"/>
        <item x="88"/>
        <item x="260"/>
        <item x="409"/>
        <item x="351"/>
        <item x="346"/>
        <item x="146"/>
        <item x="161"/>
        <item x="325"/>
        <item x="326"/>
        <item x="18"/>
        <item x="276"/>
        <item x="86"/>
        <item x="77"/>
        <item x="377"/>
        <item x="347"/>
        <item x="236"/>
        <item x="337"/>
        <item x="197"/>
        <item x="141"/>
        <item x="265"/>
        <item x="212"/>
        <item x="375"/>
        <item x="378"/>
        <item x="251"/>
        <item x="69"/>
        <item x="51"/>
        <item x="16"/>
        <item x="381"/>
        <item x="298"/>
        <item x="267"/>
        <item x="266"/>
        <item x="76"/>
        <item x="102"/>
        <item x="74"/>
        <item x="225"/>
        <item x="87"/>
        <item x="302"/>
        <item x="97"/>
        <item x="258"/>
        <item x="151"/>
        <item x="54"/>
        <item x="242"/>
        <item x="20"/>
        <item x="165"/>
        <item x="50"/>
        <item t="default"/>
      </items>
      <autoSortScope>
        <pivotArea dataOnly="0" outline="0" fieldPosition="0">
          <references count="1">
            <reference field="4294967294" count="1" selected="0">
              <x v="0"/>
            </reference>
          </references>
        </pivotArea>
      </autoSortScope>
    </pivotField>
    <pivotField showAll="0">
      <items count="4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t="default"/>
      </items>
    </pivotField>
    <pivotField axis="axisPage" multipleItemSelectionAllowed="1" showAll="0">
      <items count="9">
        <item h="1" x="0"/>
        <item h="1" x="1"/>
        <item h="1" x="2"/>
        <item h="1" x="3"/>
        <item h="1" x="4"/>
        <item h="1" x="5"/>
        <item h="1" x="6"/>
        <item x="7"/>
        <item t="default"/>
      </items>
    </pivotField>
    <pivotField numFmtId="164" showAll="0"/>
    <pivotField numFmtId="164" showAll="0">
      <items count="442">
        <item x="125"/>
        <item x="124"/>
        <item x="123"/>
        <item x="47"/>
        <item x="46"/>
        <item x="365"/>
        <item x="48"/>
        <item x="318"/>
        <item x="317"/>
        <item x="319"/>
        <item x="302"/>
        <item x="324"/>
        <item x="122"/>
        <item x="146"/>
        <item x="30"/>
        <item x="31"/>
        <item x="148"/>
        <item x="147"/>
        <item x="32"/>
        <item x="33"/>
        <item x="29"/>
        <item x="301"/>
        <item x="28"/>
        <item x="37"/>
        <item x="121"/>
        <item x="173"/>
        <item x="171"/>
        <item x="36"/>
        <item x="38"/>
        <item x="170"/>
        <item x="34"/>
        <item x="308"/>
        <item x="144"/>
        <item x="35"/>
        <item x="152"/>
        <item x="172"/>
        <item x="11"/>
        <item x="105"/>
        <item x="143"/>
        <item x="145"/>
        <item x="305"/>
        <item x="151"/>
        <item x="103"/>
        <item x="9"/>
        <item x="307"/>
        <item x="10"/>
        <item x="12"/>
        <item x="102"/>
        <item x="142"/>
        <item x="13"/>
        <item x="104"/>
        <item x="100"/>
        <item x="101"/>
        <item x="99"/>
        <item x="98"/>
        <item x="97"/>
        <item x="96"/>
        <item x="8"/>
        <item x="120"/>
        <item x="227"/>
        <item x="68"/>
        <item x="7"/>
        <item x="67"/>
        <item x="81"/>
        <item x="213"/>
        <item x="225"/>
        <item x="66"/>
        <item x="65"/>
        <item x="212"/>
        <item x="117"/>
        <item x="226"/>
        <item x="119"/>
        <item x="150"/>
        <item x="64"/>
        <item x="224"/>
        <item x="61"/>
        <item x="304"/>
        <item x="80"/>
        <item x="60"/>
        <item x="211"/>
        <item x="79"/>
        <item x="118"/>
        <item x="78"/>
        <item x="59"/>
        <item x="149"/>
        <item x="111"/>
        <item x="113"/>
        <item x="45"/>
        <item x="58"/>
        <item x="109"/>
        <item x="57"/>
        <item x="112"/>
        <item x="323"/>
        <item x="63"/>
        <item x="116"/>
        <item x="169"/>
        <item x="91"/>
        <item x="77"/>
        <item x="62"/>
        <item x="93"/>
        <item x="299"/>
        <item x="92"/>
        <item x="223"/>
        <item x="110"/>
        <item x="127"/>
        <item x="229"/>
        <item x="44"/>
        <item x="43"/>
        <item x="56"/>
        <item x="128"/>
        <item x="210"/>
        <item x="42"/>
        <item x="55"/>
        <item x="114"/>
        <item x="129"/>
        <item x="115"/>
        <item x="201"/>
        <item x="182"/>
        <item x="168"/>
        <item x="159"/>
        <item x="39"/>
        <item x="140"/>
        <item x="239"/>
        <item x="132"/>
        <item x="200"/>
        <item x="40"/>
        <item x="167"/>
        <item x="108"/>
        <item x="141"/>
        <item x="215"/>
        <item x="107"/>
        <item x="53"/>
        <item x="298"/>
        <item x="138"/>
        <item x="41"/>
        <item x="249"/>
        <item x="52"/>
        <item x="181"/>
        <item x="90"/>
        <item x="54"/>
        <item x="6"/>
        <item x="303"/>
        <item x="166"/>
        <item x="270"/>
        <item x="139"/>
        <item x="228"/>
        <item x="243"/>
        <item x="136"/>
        <item x="165"/>
        <item x="4"/>
        <item x="199"/>
        <item x="326"/>
        <item x="137"/>
        <item x="238"/>
        <item x="51"/>
        <item x="5"/>
        <item x="360"/>
        <item x="49"/>
        <item x="106"/>
        <item x="1"/>
        <item x="180"/>
        <item x="178"/>
        <item x="50"/>
        <item x="3"/>
        <item x="2"/>
        <item x="179"/>
        <item x="177"/>
        <item x="0"/>
        <item x="320"/>
        <item x="198"/>
        <item x="269"/>
        <item x="300"/>
        <item x="94"/>
        <item x="214"/>
        <item x="222"/>
        <item x="242"/>
        <item x="95"/>
        <item x="290"/>
        <item x="259"/>
        <item x="131"/>
        <item x="260"/>
        <item x="21"/>
        <item x="135"/>
        <item x="237"/>
        <item x="294"/>
        <item x="253"/>
        <item x="240"/>
        <item x="258"/>
        <item x="257"/>
        <item x="130"/>
        <item x="241"/>
        <item x="325"/>
        <item x="76"/>
        <item x="134"/>
        <item x="265"/>
        <item x="20"/>
        <item x="133"/>
        <item x="293"/>
        <item x="367"/>
        <item x="254"/>
        <item x="274"/>
        <item x="255"/>
        <item x="27"/>
        <item x="306"/>
        <item x="163"/>
        <item x="292"/>
        <item x="297"/>
        <item x="256"/>
        <item x="296"/>
        <item x="263"/>
        <item x="25"/>
        <item x="126"/>
        <item x="17"/>
        <item x="26"/>
        <item x="291"/>
        <item x="74"/>
        <item x="268"/>
        <item x="72"/>
        <item x="264"/>
        <item x="19"/>
        <item x="231"/>
        <item x="75"/>
        <item x="358"/>
        <item x="289"/>
        <item x="295"/>
        <item x="18"/>
        <item x="262"/>
        <item x="236"/>
        <item x="417"/>
        <item x="73"/>
        <item x="288"/>
        <item x="396"/>
        <item x="220"/>
        <item x="252"/>
        <item x="217"/>
        <item x="251"/>
        <item x="261"/>
        <item x="321"/>
        <item x="315"/>
        <item x="219"/>
        <item x="401"/>
        <item x="158"/>
        <item x="267"/>
        <item x="287"/>
        <item x="311"/>
        <item x="218"/>
        <item x="266"/>
        <item x="71"/>
        <item x="157"/>
        <item x="322"/>
        <item x="162"/>
        <item x="416"/>
        <item x="411"/>
        <item x="250"/>
        <item x="160"/>
        <item x="440"/>
        <item x="273"/>
        <item x="286"/>
        <item x="272"/>
        <item x="156"/>
        <item x="221"/>
        <item x="216"/>
        <item x="70"/>
        <item x="24"/>
        <item x="427"/>
        <item x="392"/>
        <item x="383"/>
        <item x="271"/>
        <item x="154"/>
        <item x="316"/>
        <item x="426"/>
        <item x="161"/>
        <item x="414"/>
        <item x="366"/>
        <item x="425"/>
        <item x="155"/>
        <item x="415"/>
        <item x="69"/>
        <item x="412"/>
        <item x="397"/>
        <item x="405"/>
        <item x="22"/>
        <item x="388"/>
        <item x="23"/>
        <item x="391"/>
        <item x="278"/>
        <item x="153"/>
        <item x="364"/>
        <item x="408"/>
        <item x="235"/>
        <item x="86"/>
        <item x="387"/>
        <item x="409"/>
        <item x="410"/>
        <item x="438"/>
        <item x="246"/>
        <item x="279"/>
        <item x="277"/>
        <item x="234"/>
        <item x="390"/>
        <item x="89"/>
        <item x="87"/>
        <item x="245"/>
        <item x="310"/>
        <item x="309"/>
        <item x="398"/>
        <item x="88"/>
        <item x="359"/>
        <item x="84"/>
        <item x="85"/>
        <item x="386"/>
        <item x="380"/>
        <item x="395"/>
        <item x="393"/>
        <item x="247"/>
        <item x="164"/>
        <item x="83"/>
        <item x="389"/>
        <item x="244"/>
        <item x="382"/>
        <item x="394"/>
        <item x="82"/>
        <item x="176"/>
        <item x="209"/>
        <item x="248"/>
        <item x="437"/>
        <item x="399"/>
        <item x="363"/>
        <item x="439"/>
        <item x="385"/>
        <item x="413"/>
        <item x="186"/>
        <item x="407"/>
        <item x="187"/>
        <item x="208"/>
        <item x="16"/>
        <item x="314"/>
        <item x="15"/>
        <item x="188"/>
        <item x="285"/>
        <item x="14"/>
        <item x="233"/>
        <item x="381"/>
        <item x="232"/>
        <item x="313"/>
        <item x="189"/>
        <item x="230"/>
        <item x="384"/>
        <item x="207"/>
        <item x="404"/>
        <item x="276"/>
        <item x="175"/>
        <item x="206"/>
        <item x="406"/>
        <item x="275"/>
        <item x="378"/>
        <item x="185"/>
        <item x="375"/>
        <item x="376"/>
        <item x="377"/>
        <item x="284"/>
        <item x="379"/>
        <item x="204"/>
        <item x="312"/>
        <item x="282"/>
        <item x="283"/>
        <item x="400"/>
        <item x="183"/>
        <item x="174"/>
        <item x="205"/>
        <item x="281"/>
        <item x="184"/>
        <item x="361"/>
        <item x="436"/>
        <item x="357"/>
        <item x="402"/>
        <item x="362"/>
        <item x="203"/>
        <item x="202"/>
        <item x="356"/>
        <item x="355"/>
        <item x="280"/>
        <item x="403"/>
        <item x="334"/>
        <item x="354"/>
        <item x="435"/>
        <item x="353"/>
        <item x="332"/>
        <item x="433"/>
        <item x="333"/>
        <item x="373"/>
        <item x="434"/>
        <item x="197"/>
        <item x="327"/>
        <item x="331"/>
        <item x="328"/>
        <item x="374"/>
        <item x="432"/>
        <item x="352"/>
        <item x="330"/>
        <item x="372"/>
        <item x="422"/>
        <item x="351"/>
        <item x="423"/>
        <item x="195"/>
        <item x="424"/>
        <item x="196"/>
        <item x="194"/>
        <item x="370"/>
        <item x="350"/>
        <item x="421"/>
        <item x="369"/>
        <item x="348"/>
        <item x="431"/>
        <item x="347"/>
        <item x="329"/>
        <item x="349"/>
        <item x="368"/>
        <item x="430"/>
        <item x="371"/>
        <item x="193"/>
        <item x="429"/>
        <item x="345"/>
        <item x="346"/>
        <item x="192"/>
        <item x="344"/>
        <item x="343"/>
        <item x="428"/>
        <item x="419"/>
        <item x="191"/>
        <item x="420"/>
        <item x="340"/>
        <item x="190"/>
        <item x="341"/>
        <item x="418"/>
        <item x="342"/>
        <item x="339"/>
        <item x="338"/>
        <item x="336"/>
        <item x="335"/>
        <item x="337"/>
        <item t="default"/>
      </items>
    </pivotField>
    <pivotField numFmtId="164" showAll="0"/>
    <pivotField numFmtId="164" showAll="0"/>
    <pivotField dataField="1" numFmtId="165" showAll="0"/>
    <pivotField numFmtId="165" showAll="0"/>
    <pivotField numFmtId="165" showAll="0"/>
  </pivotFields>
  <rowFields count="1">
    <field x="2"/>
  </rowFields>
  <rowItems count="25">
    <i>
      <x v="266"/>
    </i>
    <i>
      <x/>
    </i>
    <i>
      <x v="274"/>
    </i>
    <i>
      <x v="369"/>
    </i>
    <i>
      <x v="297"/>
    </i>
    <i>
      <x v="313"/>
    </i>
    <i>
      <x v="134"/>
    </i>
    <i>
      <x v="207"/>
    </i>
    <i>
      <x v="419"/>
    </i>
    <i>
      <x v="248"/>
    </i>
    <i>
      <x v="212"/>
    </i>
    <i>
      <x v="272"/>
    </i>
    <i>
      <x v="121"/>
    </i>
    <i>
      <x v="253"/>
    </i>
    <i>
      <x v="32"/>
    </i>
    <i>
      <x v="280"/>
    </i>
    <i>
      <x v="303"/>
    </i>
    <i>
      <x v="208"/>
    </i>
    <i>
      <x v="411"/>
    </i>
    <i>
      <x v="250"/>
    </i>
    <i>
      <x v="126"/>
    </i>
    <i>
      <x v="156"/>
    </i>
    <i>
      <x v="201"/>
    </i>
    <i>
      <x v="85"/>
    </i>
    <i>
      <x v="364"/>
    </i>
  </rowItems>
  <colItems count="1">
    <i/>
  </colItems>
  <pageFields count="2">
    <pageField fld="4" hier="-1"/>
    <pageField fld="0" hier="-1"/>
  </pageFields>
  <dataFields count="1">
    <dataField name="Summer av andel jordbruk" fld="9" baseField="0" baseItem="0"/>
  </dataFields>
  <formats count="5">
    <format dxfId="806">
      <pivotArea outline="0" collapsedLevelsAreSubtotals="1" fieldPosition="0"/>
    </format>
    <format dxfId="805">
      <pivotArea outline="0" collapsedLevelsAreSubtotals="1" fieldPosition="0"/>
    </format>
    <format dxfId="804">
      <pivotArea field="2" type="button" dataOnly="0" labelOnly="1" outline="0" axis="axisRow" fieldPosition="0"/>
    </format>
    <format dxfId="803">
      <pivotArea dataOnly="0" labelOnly="1" outline="0" axis="axisValues" fieldPosition="0"/>
    </format>
    <format dxfId="80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8.xml><?xml version="1.0" encoding="utf-8"?>
<pivotTableDefinition xmlns="http://schemas.openxmlformats.org/spreadsheetml/2006/main" name="Pivottabell16" cacheId="4" applyNumberFormats="0" applyBorderFormats="0" applyFontFormats="0" applyPatternFormats="0" applyAlignmentFormats="0" applyWidthHeightFormats="1" dataCaption="Verdier" updatedVersion="6" minRefreshableVersion="3" rowGrandTotals="0" colGrandTotals="0" itemPrintTitles="1" createdVersion="6" indent="0" outline="1" outlineData="1" multipleFieldFilters="0">
  <location ref="D8:E33" firstHeaderRow="1" firstDataRow="1" firstDataCol="1" rowPageCount="2" colPageCount="1"/>
  <pivotFields count="12">
    <pivotField axis="axisPage" multipleItemSelectionAllowed="1" showAll="0">
      <items count="20">
        <item h="1" x="1"/>
        <item h="1" x="8"/>
        <item h="1" x="5"/>
        <item h="1" x="18"/>
        <item h="1" x="3"/>
        <item h="1" x="11"/>
        <item h="1" x="13"/>
        <item h="1" x="16"/>
        <item h="1" x="15"/>
        <item h="1" x="4"/>
        <item h="1" x="2"/>
        <item h="1" x="10"/>
        <item h="1" x="12"/>
        <item x="14"/>
        <item h="1" x="7"/>
        <item h="1" x="17"/>
        <item h="1" x="9"/>
        <item h="1" x="6"/>
        <item h="1" x="0"/>
        <item t="default"/>
      </items>
    </pivotField>
    <pivotField showAll="0">
      <items count="20">
        <item x="0"/>
        <item x="1"/>
        <item x="2"/>
        <item x="3"/>
        <item x="4"/>
        <item x="5"/>
        <item x="6"/>
        <item x="7"/>
        <item x="8"/>
        <item x="9"/>
        <item x="10"/>
        <item x="11"/>
        <item x="12"/>
        <item x="13"/>
        <item x="14"/>
        <item x="15"/>
        <item x="16"/>
        <item x="17"/>
        <item x="18"/>
        <item t="default"/>
      </items>
    </pivotField>
    <pivotField axis="axisRow" showAll="0" sortType="descending">
      <items count="429">
        <item x="299"/>
        <item x="349"/>
        <item x="413"/>
        <item x="60"/>
        <item x="119"/>
        <item x="383"/>
        <item x="5"/>
        <item x="144"/>
        <item x="25"/>
        <item x="10"/>
        <item x="244"/>
        <item x="220"/>
        <item x="166"/>
        <item x="281"/>
        <item x="292"/>
        <item x="240"/>
        <item x="26"/>
        <item x="217"/>
        <item x="228"/>
        <item x="284"/>
        <item x="237"/>
        <item x="373"/>
        <item x="401"/>
        <item x="128"/>
        <item x="392"/>
        <item x="363"/>
        <item x="399"/>
        <item x="198"/>
        <item x="423"/>
        <item x="343"/>
        <item x="150"/>
        <item x="178"/>
        <item x="301"/>
        <item x="341"/>
        <item x="193"/>
        <item x="250"/>
        <item x="345"/>
        <item x="154"/>
        <item x="156"/>
        <item x="24"/>
        <item x="380"/>
        <item x="132"/>
        <item x="201"/>
        <item x="426"/>
        <item x="65"/>
        <item x="89"/>
        <item x="130"/>
        <item x="396"/>
        <item x="354"/>
        <item x="253"/>
        <item x="283"/>
        <item x="209"/>
        <item x="11"/>
        <item x="48"/>
        <item x="37"/>
        <item x="172"/>
        <item x="52"/>
        <item x="30"/>
        <item x="57"/>
        <item x="199"/>
        <item x="84"/>
        <item x="372"/>
        <item x="153"/>
        <item x="159"/>
        <item x="365"/>
        <item x="229"/>
        <item x="28"/>
        <item x="190"/>
        <item x="203"/>
        <item x="245"/>
        <item x="219"/>
        <item x="376"/>
        <item x="336"/>
        <item x="160"/>
        <item x="107"/>
        <item x="231"/>
        <item x="93"/>
        <item x="61"/>
        <item x="185"/>
        <item x="335"/>
        <item x="3"/>
        <item x="21"/>
        <item x="148"/>
        <item x="322"/>
        <item x="282"/>
        <item x="297"/>
        <item x="214"/>
        <item x="139"/>
        <item x="248"/>
        <item x="422"/>
        <item x="246"/>
        <item x="75"/>
        <item x="362"/>
        <item x="274"/>
        <item x="285"/>
        <item x="34"/>
        <item x="145"/>
        <item x="182"/>
        <item x="64"/>
        <item x="255"/>
        <item x="95"/>
        <item x="80"/>
        <item x="352"/>
        <item x="211"/>
        <item x="390"/>
        <item x="143"/>
        <item x="332"/>
        <item x="49"/>
        <item x="232"/>
        <item x="379"/>
        <item x="0"/>
        <item x="290"/>
        <item x="42"/>
        <item x="368"/>
        <item x="411"/>
        <item x="275"/>
        <item x="264"/>
        <item x="386"/>
        <item x="415"/>
        <item x="353"/>
        <item x="175"/>
        <item x="294"/>
        <item x="356"/>
        <item x="96"/>
        <item x="262"/>
        <item x="348"/>
        <item x="296"/>
        <item x="135"/>
        <item x="187"/>
        <item x="17"/>
        <item x="117"/>
        <item x="98"/>
        <item x="92"/>
        <item x="111"/>
        <item x="310"/>
        <item x="254"/>
        <item x="110"/>
        <item x="39"/>
        <item x="106"/>
        <item x="4"/>
        <item x="234"/>
        <item x="169"/>
        <item x="235"/>
        <item x="333"/>
        <item x="179"/>
        <item x="389"/>
        <item x="340"/>
        <item x="152"/>
        <item x="78"/>
        <item x="206"/>
        <item x="247"/>
        <item x="420"/>
        <item x="402"/>
        <item x="195"/>
        <item x="412"/>
        <item x="180"/>
        <item x="314"/>
        <item x="90"/>
        <item x="41"/>
        <item x="129"/>
        <item x="157"/>
        <item x="259"/>
        <item x="100"/>
        <item x="416"/>
        <item x="213"/>
        <item x="170"/>
        <item x="205"/>
        <item x="137"/>
        <item x="192"/>
        <item x="387"/>
        <item x="408"/>
        <item x="405"/>
        <item x="123"/>
        <item x="114"/>
        <item x="391"/>
        <item x="421"/>
        <item x="238"/>
        <item x="350"/>
        <item x="339"/>
        <item x="323"/>
        <item x="400"/>
        <item x="66"/>
        <item x="324"/>
        <item x="104"/>
        <item x="329"/>
        <item x="63"/>
        <item x="149"/>
        <item x="167"/>
        <item x="227"/>
        <item x="68"/>
        <item x="414"/>
        <item x="177"/>
        <item x="79"/>
        <item x="358"/>
        <item x="243"/>
        <item x="168"/>
        <item x="403"/>
        <item x="241"/>
        <item x="370"/>
        <item x="31"/>
        <item x="44"/>
        <item x="315"/>
        <item x="158"/>
        <item x="6"/>
        <item x="164"/>
        <item x="230"/>
        <item x="224"/>
        <item x="307"/>
        <item x="312"/>
        <item x="361"/>
        <item x="320"/>
        <item x="279"/>
        <item x="311"/>
        <item x="222"/>
        <item x="101"/>
        <item x="257"/>
        <item x="384"/>
        <item x="1"/>
        <item x="394"/>
        <item x="417"/>
        <item x="327"/>
        <item x="319"/>
        <item x="331"/>
        <item x="38"/>
        <item x="342"/>
        <item x="249"/>
        <item x="103"/>
        <item x="36"/>
        <item x="94"/>
        <item x="355"/>
        <item x="22"/>
        <item x="425"/>
        <item x="278"/>
        <item x="138"/>
        <item x="33"/>
        <item x="131"/>
        <item x="85"/>
        <item x="268"/>
        <item x="70"/>
        <item x="418"/>
        <item x="46"/>
        <item x="82"/>
        <item x="407"/>
        <item x="109"/>
        <item x="126"/>
        <item x="338"/>
        <item x="121"/>
        <item x="207"/>
        <item x="305"/>
        <item x="23"/>
        <item x="308"/>
        <item x="62"/>
        <item x="216"/>
        <item x="304"/>
        <item x="40"/>
        <item x="223"/>
        <item x="334"/>
        <item x="419"/>
        <item x="124"/>
        <item x="226"/>
        <item x="13"/>
        <item x="357"/>
        <item x="184"/>
        <item x="277"/>
        <item x="118"/>
        <item x="56"/>
        <item x="306"/>
        <item x="191"/>
        <item x="289"/>
        <item x="73"/>
        <item x="91"/>
        <item x="43"/>
        <item x="300"/>
        <item x="142"/>
        <item x="303"/>
        <item x="108"/>
        <item x="15"/>
        <item x="29"/>
        <item x="360"/>
        <item x="7"/>
        <item x="309"/>
        <item x="374"/>
        <item x="105"/>
        <item x="330"/>
        <item x="14"/>
        <item x="393"/>
        <item x="364"/>
        <item x="215"/>
        <item x="261"/>
        <item x="116"/>
        <item x="113"/>
        <item x="173"/>
        <item x="280"/>
        <item x="2"/>
        <item x="189"/>
        <item x="133"/>
        <item x="71"/>
        <item x="316"/>
        <item x="252"/>
        <item x="136"/>
        <item x="99"/>
        <item x="127"/>
        <item x="171"/>
        <item x="313"/>
        <item x="32"/>
        <item x="19"/>
        <item x="125"/>
        <item x="12"/>
        <item x="406"/>
        <item x="67"/>
        <item x="272"/>
        <item x="388"/>
        <item x="291"/>
        <item x="295"/>
        <item x="328"/>
        <item x="239"/>
        <item x="176"/>
        <item x="183"/>
        <item x="233"/>
        <item x="162"/>
        <item x="382"/>
        <item x="9"/>
        <item x="45"/>
        <item x="174"/>
        <item x="367"/>
        <item x="318"/>
        <item x="321"/>
        <item x="120"/>
        <item x="202"/>
        <item x="270"/>
        <item x="55"/>
        <item x="404"/>
        <item x="186"/>
        <item x="269"/>
        <item x="256"/>
        <item x="273"/>
        <item x="188"/>
        <item x="218"/>
        <item x="287"/>
        <item x="288"/>
        <item x="200"/>
        <item x="115"/>
        <item x="271"/>
        <item x="163"/>
        <item x="344"/>
        <item x="81"/>
        <item x="83"/>
        <item x="366"/>
        <item x="72"/>
        <item x="47"/>
        <item x="395"/>
        <item x="27"/>
        <item x="427"/>
        <item x="424"/>
        <item x="181"/>
        <item x="286"/>
        <item x="134"/>
        <item x="371"/>
        <item x="122"/>
        <item x="140"/>
        <item x="58"/>
        <item x="398"/>
        <item x="397"/>
        <item x="385"/>
        <item x="293"/>
        <item x="53"/>
        <item x="359"/>
        <item x="8"/>
        <item x="147"/>
        <item x="317"/>
        <item x="59"/>
        <item x="369"/>
        <item x="204"/>
        <item x="194"/>
        <item x="112"/>
        <item x="35"/>
        <item x="208"/>
        <item x="263"/>
        <item x="210"/>
        <item x="196"/>
        <item x="410"/>
        <item x="221"/>
        <item x="155"/>
        <item x="88"/>
        <item x="260"/>
        <item x="409"/>
        <item x="351"/>
        <item x="346"/>
        <item x="146"/>
        <item x="161"/>
        <item x="325"/>
        <item x="326"/>
        <item x="18"/>
        <item x="276"/>
        <item x="86"/>
        <item x="77"/>
        <item x="377"/>
        <item x="347"/>
        <item x="236"/>
        <item x="337"/>
        <item x="197"/>
        <item x="141"/>
        <item x="265"/>
        <item x="212"/>
        <item x="375"/>
        <item x="378"/>
        <item x="251"/>
        <item x="69"/>
        <item x="51"/>
        <item x="16"/>
        <item x="381"/>
        <item x="298"/>
        <item x="267"/>
        <item x="266"/>
        <item x="76"/>
        <item x="102"/>
        <item x="74"/>
        <item x="225"/>
        <item x="87"/>
        <item x="302"/>
        <item x="97"/>
        <item x="258"/>
        <item x="151"/>
        <item x="54"/>
        <item x="242"/>
        <item x="20"/>
        <item x="165"/>
        <item x="50"/>
        <item t="default"/>
      </items>
      <autoSortScope>
        <pivotArea dataOnly="0" outline="0" fieldPosition="0">
          <references count="1">
            <reference field="4294967294" count="1" selected="0">
              <x v="0"/>
            </reference>
          </references>
        </pivotArea>
      </autoSortScope>
    </pivotField>
    <pivotField showAll="0">
      <items count="4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t="default"/>
      </items>
    </pivotField>
    <pivotField axis="axisPage" multipleItemSelectionAllowed="1" showAll="0">
      <items count="9">
        <item h="1" x="0"/>
        <item h="1" x="1"/>
        <item h="1" x="2"/>
        <item h="1" x="3"/>
        <item h="1" x="4"/>
        <item h="1" x="5"/>
        <item h="1" x="6"/>
        <item x="7"/>
        <item t="default"/>
      </items>
    </pivotField>
    <pivotField numFmtId="164" showAll="0"/>
    <pivotField numFmtId="164" showAll="0">
      <items count="442">
        <item x="125"/>
        <item x="124"/>
        <item x="123"/>
        <item x="47"/>
        <item x="46"/>
        <item x="365"/>
        <item x="48"/>
        <item x="318"/>
        <item x="317"/>
        <item x="319"/>
        <item x="302"/>
        <item x="324"/>
        <item x="122"/>
        <item x="146"/>
        <item x="30"/>
        <item x="31"/>
        <item x="148"/>
        <item x="147"/>
        <item x="32"/>
        <item x="33"/>
        <item x="29"/>
        <item x="301"/>
        <item x="28"/>
        <item x="37"/>
        <item x="121"/>
        <item x="173"/>
        <item x="171"/>
        <item x="36"/>
        <item x="38"/>
        <item x="170"/>
        <item x="34"/>
        <item x="308"/>
        <item x="144"/>
        <item x="35"/>
        <item x="152"/>
        <item x="172"/>
        <item x="11"/>
        <item x="105"/>
        <item x="143"/>
        <item x="145"/>
        <item x="305"/>
        <item x="151"/>
        <item x="103"/>
        <item x="9"/>
        <item x="307"/>
        <item x="10"/>
        <item x="12"/>
        <item x="102"/>
        <item x="142"/>
        <item x="13"/>
        <item x="104"/>
        <item x="100"/>
        <item x="101"/>
        <item x="99"/>
        <item x="98"/>
        <item x="97"/>
        <item x="96"/>
        <item x="8"/>
        <item x="120"/>
        <item x="227"/>
        <item x="68"/>
        <item x="7"/>
        <item x="67"/>
        <item x="81"/>
        <item x="213"/>
        <item x="225"/>
        <item x="66"/>
        <item x="65"/>
        <item x="212"/>
        <item x="117"/>
        <item x="226"/>
        <item x="119"/>
        <item x="150"/>
        <item x="64"/>
        <item x="224"/>
        <item x="61"/>
        <item x="304"/>
        <item x="80"/>
        <item x="60"/>
        <item x="211"/>
        <item x="79"/>
        <item x="118"/>
        <item x="78"/>
        <item x="59"/>
        <item x="149"/>
        <item x="111"/>
        <item x="113"/>
        <item x="45"/>
        <item x="58"/>
        <item x="109"/>
        <item x="57"/>
        <item x="112"/>
        <item x="323"/>
        <item x="63"/>
        <item x="116"/>
        <item x="169"/>
        <item x="91"/>
        <item x="77"/>
        <item x="62"/>
        <item x="93"/>
        <item x="299"/>
        <item x="92"/>
        <item x="223"/>
        <item x="110"/>
        <item x="127"/>
        <item x="229"/>
        <item x="44"/>
        <item x="43"/>
        <item x="56"/>
        <item x="128"/>
        <item x="210"/>
        <item x="42"/>
        <item x="55"/>
        <item x="114"/>
        <item x="129"/>
        <item x="115"/>
        <item x="201"/>
        <item x="182"/>
        <item x="168"/>
        <item x="159"/>
        <item x="39"/>
        <item x="140"/>
        <item x="239"/>
        <item x="132"/>
        <item x="200"/>
        <item x="40"/>
        <item x="167"/>
        <item x="108"/>
        <item x="141"/>
        <item x="215"/>
        <item x="107"/>
        <item x="53"/>
        <item x="298"/>
        <item x="138"/>
        <item x="41"/>
        <item x="249"/>
        <item x="52"/>
        <item x="181"/>
        <item x="90"/>
        <item x="54"/>
        <item x="6"/>
        <item x="303"/>
        <item x="166"/>
        <item x="270"/>
        <item x="139"/>
        <item x="228"/>
        <item x="243"/>
        <item x="136"/>
        <item x="165"/>
        <item x="4"/>
        <item x="199"/>
        <item x="326"/>
        <item x="137"/>
        <item x="238"/>
        <item x="51"/>
        <item x="5"/>
        <item x="360"/>
        <item x="49"/>
        <item x="106"/>
        <item x="1"/>
        <item x="180"/>
        <item x="178"/>
        <item x="50"/>
        <item x="3"/>
        <item x="2"/>
        <item x="179"/>
        <item x="177"/>
        <item x="0"/>
        <item x="320"/>
        <item x="198"/>
        <item x="269"/>
        <item x="300"/>
        <item x="94"/>
        <item x="214"/>
        <item x="222"/>
        <item x="242"/>
        <item x="95"/>
        <item x="290"/>
        <item x="259"/>
        <item x="131"/>
        <item x="260"/>
        <item x="21"/>
        <item x="135"/>
        <item x="237"/>
        <item x="294"/>
        <item x="253"/>
        <item x="240"/>
        <item x="258"/>
        <item x="257"/>
        <item x="130"/>
        <item x="241"/>
        <item x="325"/>
        <item x="76"/>
        <item x="134"/>
        <item x="265"/>
        <item x="20"/>
        <item x="133"/>
        <item x="293"/>
        <item x="367"/>
        <item x="254"/>
        <item x="274"/>
        <item x="255"/>
        <item x="27"/>
        <item x="306"/>
        <item x="163"/>
        <item x="292"/>
        <item x="297"/>
        <item x="256"/>
        <item x="296"/>
        <item x="263"/>
        <item x="25"/>
        <item x="126"/>
        <item x="17"/>
        <item x="26"/>
        <item x="291"/>
        <item x="74"/>
        <item x="268"/>
        <item x="72"/>
        <item x="264"/>
        <item x="19"/>
        <item x="231"/>
        <item x="75"/>
        <item x="358"/>
        <item x="289"/>
        <item x="295"/>
        <item x="18"/>
        <item x="262"/>
        <item x="236"/>
        <item x="417"/>
        <item x="73"/>
        <item x="288"/>
        <item x="396"/>
        <item x="220"/>
        <item x="252"/>
        <item x="217"/>
        <item x="251"/>
        <item x="261"/>
        <item x="321"/>
        <item x="315"/>
        <item x="219"/>
        <item x="401"/>
        <item x="158"/>
        <item x="267"/>
        <item x="287"/>
        <item x="311"/>
        <item x="218"/>
        <item x="266"/>
        <item x="71"/>
        <item x="157"/>
        <item x="322"/>
        <item x="162"/>
        <item x="416"/>
        <item x="411"/>
        <item x="250"/>
        <item x="160"/>
        <item x="440"/>
        <item x="273"/>
        <item x="286"/>
        <item x="272"/>
        <item x="156"/>
        <item x="221"/>
        <item x="216"/>
        <item x="70"/>
        <item x="24"/>
        <item x="427"/>
        <item x="392"/>
        <item x="383"/>
        <item x="271"/>
        <item x="154"/>
        <item x="316"/>
        <item x="426"/>
        <item x="161"/>
        <item x="414"/>
        <item x="366"/>
        <item x="425"/>
        <item x="155"/>
        <item x="415"/>
        <item x="69"/>
        <item x="412"/>
        <item x="397"/>
        <item x="405"/>
        <item x="22"/>
        <item x="388"/>
        <item x="23"/>
        <item x="391"/>
        <item x="278"/>
        <item x="153"/>
        <item x="364"/>
        <item x="408"/>
        <item x="235"/>
        <item x="86"/>
        <item x="387"/>
        <item x="409"/>
        <item x="410"/>
        <item x="438"/>
        <item x="246"/>
        <item x="279"/>
        <item x="277"/>
        <item x="234"/>
        <item x="390"/>
        <item x="89"/>
        <item x="87"/>
        <item x="245"/>
        <item x="310"/>
        <item x="309"/>
        <item x="398"/>
        <item x="88"/>
        <item x="359"/>
        <item x="84"/>
        <item x="85"/>
        <item x="386"/>
        <item x="380"/>
        <item x="395"/>
        <item x="393"/>
        <item x="247"/>
        <item x="164"/>
        <item x="83"/>
        <item x="389"/>
        <item x="244"/>
        <item x="382"/>
        <item x="394"/>
        <item x="82"/>
        <item x="176"/>
        <item x="209"/>
        <item x="248"/>
        <item x="437"/>
        <item x="399"/>
        <item x="363"/>
        <item x="439"/>
        <item x="385"/>
        <item x="413"/>
        <item x="186"/>
        <item x="407"/>
        <item x="187"/>
        <item x="208"/>
        <item x="16"/>
        <item x="314"/>
        <item x="15"/>
        <item x="188"/>
        <item x="285"/>
        <item x="14"/>
        <item x="233"/>
        <item x="381"/>
        <item x="232"/>
        <item x="313"/>
        <item x="189"/>
        <item x="230"/>
        <item x="384"/>
        <item x="207"/>
        <item x="404"/>
        <item x="276"/>
        <item x="175"/>
        <item x="206"/>
        <item x="406"/>
        <item x="275"/>
        <item x="378"/>
        <item x="185"/>
        <item x="375"/>
        <item x="376"/>
        <item x="377"/>
        <item x="284"/>
        <item x="379"/>
        <item x="204"/>
        <item x="312"/>
        <item x="282"/>
        <item x="283"/>
        <item x="400"/>
        <item x="183"/>
        <item x="174"/>
        <item x="205"/>
        <item x="281"/>
        <item x="184"/>
        <item x="361"/>
        <item x="436"/>
        <item x="357"/>
        <item x="402"/>
        <item x="362"/>
        <item x="203"/>
        <item x="202"/>
        <item x="356"/>
        <item x="355"/>
        <item x="280"/>
        <item x="403"/>
        <item x="334"/>
        <item x="354"/>
        <item x="435"/>
        <item x="353"/>
        <item x="332"/>
        <item x="433"/>
        <item x="333"/>
        <item x="373"/>
        <item x="434"/>
        <item x="197"/>
        <item x="327"/>
        <item x="331"/>
        <item x="328"/>
        <item x="374"/>
        <item x="432"/>
        <item x="352"/>
        <item x="330"/>
        <item x="372"/>
        <item x="422"/>
        <item x="351"/>
        <item x="423"/>
        <item x="195"/>
        <item x="424"/>
        <item x="196"/>
        <item x="194"/>
        <item x="370"/>
        <item x="350"/>
        <item x="421"/>
        <item x="369"/>
        <item x="348"/>
        <item x="431"/>
        <item x="347"/>
        <item x="329"/>
        <item x="349"/>
        <item x="368"/>
        <item x="430"/>
        <item x="371"/>
        <item x="193"/>
        <item x="429"/>
        <item x="345"/>
        <item x="346"/>
        <item x="192"/>
        <item x="344"/>
        <item x="343"/>
        <item x="428"/>
        <item x="419"/>
        <item x="191"/>
        <item x="420"/>
        <item x="340"/>
        <item x="190"/>
        <item x="341"/>
        <item x="418"/>
        <item x="342"/>
        <item x="339"/>
        <item x="338"/>
        <item x="336"/>
        <item x="335"/>
        <item x="337"/>
        <item t="default"/>
      </items>
    </pivotField>
    <pivotField dataField="1" numFmtId="164" showAll="0"/>
    <pivotField numFmtId="164" showAll="0"/>
    <pivotField numFmtId="165" showAll="0"/>
    <pivotField numFmtId="165" showAll="0"/>
    <pivotField numFmtId="165" showAll="0"/>
  </pivotFields>
  <rowFields count="1">
    <field x="2"/>
  </rowFields>
  <rowItems count="25">
    <i>
      <x v="208"/>
    </i>
    <i>
      <x v="364"/>
    </i>
    <i>
      <x v="297"/>
    </i>
    <i>
      <x v="212"/>
    </i>
    <i>
      <x v="266"/>
    </i>
    <i>
      <x v="250"/>
    </i>
    <i>
      <x v="303"/>
    </i>
    <i>
      <x v="248"/>
    </i>
    <i>
      <x v="121"/>
    </i>
    <i>
      <x v="313"/>
    </i>
    <i>
      <x v="32"/>
    </i>
    <i>
      <x v="419"/>
    </i>
    <i>
      <x v="156"/>
    </i>
    <i>
      <x v="272"/>
    </i>
    <i>
      <x v="369"/>
    </i>
    <i>
      <x v="207"/>
    </i>
    <i>
      <x v="201"/>
    </i>
    <i>
      <x v="134"/>
    </i>
    <i>
      <x/>
    </i>
    <i>
      <x v="126"/>
    </i>
    <i>
      <x v="280"/>
    </i>
    <i>
      <x v="253"/>
    </i>
    <i>
      <x v="411"/>
    </i>
    <i>
      <x v="274"/>
    </i>
    <i>
      <x v="85"/>
    </i>
  </rowItems>
  <colItems count="1">
    <i/>
  </colItems>
  <pageFields count="2">
    <pageField fld="4" hier="-1"/>
    <pageField fld="0" hier="-1"/>
  </pageFields>
  <dataFields count="1">
    <dataField name="skogbruket" fld="7" baseField="2" baseItem="56"/>
  </dataFields>
  <formats count="8">
    <format dxfId="814">
      <pivotArea outline="0" collapsedLevelsAreSubtotals="1" fieldPosition="0"/>
    </format>
    <format dxfId="813">
      <pivotArea outline="0" collapsedLevelsAreSubtotals="1" fieldPosition="0"/>
    </format>
    <format dxfId="812">
      <pivotArea outline="0" collapsedLevelsAreSubtotals="1" fieldPosition="0"/>
    </format>
    <format dxfId="811">
      <pivotArea outline="0" collapsedLevelsAreSubtotals="1" fieldPosition="0"/>
    </format>
    <format dxfId="810">
      <pivotArea outline="0" collapsedLevelsAreSubtotals="1" fieldPosition="0"/>
    </format>
    <format dxfId="809">
      <pivotArea field="2" type="button" dataOnly="0" labelOnly="1" outline="0" axis="axisRow" fieldPosition="0"/>
    </format>
    <format dxfId="808">
      <pivotArea dataOnly="0" labelOnly="1" outline="0" axis="axisValues" fieldPosition="0"/>
    </format>
    <format dxfId="80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9.xml><?xml version="1.0" encoding="utf-8"?>
<pivotTableDefinition xmlns="http://schemas.openxmlformats.org/spreadsheetml/2006/main" name="Pivottabell18" cacheId="4" applyNumberFormats="0" applyBorderFormats="0" applyFontFormats="0" applyPatternFormats="0" applyAlignmentFormats="0" applyWidthHeightFormats="1" dataCaption="Verdier" updatedVersion="6" minRefreshableVersion="3" rowGrandTotals="0" colGrandTotals="0" itemPrintTitles="1" createdVersion="6" indent="0" outline="1" outlineData="1" multipleFieldFilters="0">
  <location ref="A6:I65" firstHeaderRow="1" firstDataRow="2" firstDataCol="1" rowPageCount="1" colPageCount="1"/>
  <pivotFields count="12">
    <pivotField axis="axisPage" multipleItemSelectionAllowed="1" showAll="0">
      <items count="20">
        <item x="1"/>
        <item x="8"/>
        <item x="5"/>
        <item h="1" x="18"/>
        <item h="1" x="3"/>
        <item h="1" x="11"/>
        <item h="1" x="13"/>
        <item h="1" x="16"/>
        <item h="1" x="15"/>
        <item h="1" x="4"/>
        <item h="1" x="2"/>
        <item h="1" x="10"/>
        <item h="1" x="12"/>
        <item h="1" x="14"/>
        <item h="1" x="7"/>
        <item h="1" x="17"/>
        <item h="1" x="9"/>
        <item h="1" x="6"/>
        <item h="1" x="0"/>
        <item t="default"/>
      </items>
    </pivotField>
    <pivotField showAll="0">
      <items count="20">
        <item x="0"/>
        <item x="1"/>
        <item x="2"/>
        <item x="3"/>
        <item x="4"/>
        <item x="5"/>
        <item x="6"/>
        <item x="7"/>
        <item x="8"/>
        <item x="9"/>
        <item x="10"/>
        <item x="11"/>
        <item x="12"/>
        <item x="13"/>
        <item x="14"/>
        <item x="15"/>
        <item x="16"/>
        <item x="17"/>
        <item x="18"/>
        <item t="default"/>
      </items>
    </pivotField>
    <pivotField axis="axisRow" showAll="0" sortType="descending">
      <items count="429">
        <item x="299"/>
        <item x="349"/>
        <item x="413"/>
        <item x="60"/>
        <item x="119"/>
        <item x="383"/>
        <item x="5"/>
        <item x="144"/>
        <item x="25"/>
        <item x="10"/>
        <item x="244"/>
        <item x="220"/>
        <item x="166"/>
        <item x="281"/>
        <item x="292"/>
        <item x="240"/>
        <item x="26"/>
        <item x="217"/>
        <item x="228"/>
        <item x="284"/>
        <item x="237"/>
        <item x="373"/>
        <item x="401"/>
        <item x="128"/>
        <item x="392"/>
        <item x="363"/>
        <item x="399"/>
        <item x="198"/>
        <item x="423"/>
        <item x="343"/>
        <item x="150"/>
        <item x="178"/>
        <item x="301"/>
        <item x="341"/>
        <item x="193"/>
        <item x="250"/>
        <item x="345"/>
        <item x="154"/>
        <item x="156"/>
        <item x="24"/>
        <item x="380"/>
        <item x="132"/>
        <item x="201"/>
        <item x="426"/>
        <item x="65"/>
        <item x="89"/>
        <item x="130"/>
        <item x="396"/>
        <item x="354"/>
        <item x="253"/>
        <item x="283"/>
        <item x="209"/>
        <item x="11"/>
        <item x="48"/>
        <item x="37"/>
        <item x="172"/>
        <item x="52"/>
        <item x="30"/>
        <item x="57"/>
        <item x="199"/>
        <item x="84"/>
        <item x="372"/>
        <item x="153"/>
        <item x="159"/>
        <item x="365"/>
        <item x="229"/>
        <item x="28"/>
        <item x="190"/>
        <item x="203"/>
        <item x="245"/>
        <item x="219"/>
        <item x="376"/>
        <item x="336"/>
        <item x="160"/>
        <item x="107"/>
        <item x="231"/>
        <item x="93"/>
        <item x="61"/>
        <item x="185"/>
        <item x="335"/>
        <item x="3"/>
        <item x="21"/>
        <item x="148"/>
        <item x="322"/>
        <item x="282"/>
        <item x="297"/>
        <item x="214"/>
        <item x="139"/>
        <item x="248"/>
        <item x="422"/>
        <item x="246"/>
        <item x="75"/>
        <item x="362"/>
        <item x="274"/>
        <item x="285"/>
        <item x="34"/>
        <item x="145"/>
        <item x="182"/>
        <item x="64"/>
        <item x="255"/>
        <item x="95"/>
        <item x="80"/>
        <item x="352"/>
        <item x="211"/>
        <item x="390"/>
        <item x="143"/>
        <item x="332"/>
        <item x="49"/>
        <item x="232"/>
        <item x="379"/>
        <item x="0"/>
        <item x="290"/>
        <item x="42"/>
        <item x="368"/>
        <item x="411"/>
        <item x="275"/>
        <item x="264"/>
        <item x="386"/>
        <item x="415"/>
        <item x="353"/>
        <item x="175"/>
        <item x="294"/>
        <item x="356"/>
        <item x="96"/>
        <item x="262"/>
        <item x="348"/>
        <item x="296"/>
        <item x="135"/>
        <item x="187"/>
        <item x="17"/>
        <item x="117"/>
        <item x="98"/>
        <item x="92"/>
        <item x="111"/>
        <item x="310"/>
        <item x="254"/>
        <item x="110"/>
        <item x="39"/>
        <item x="106"/>
        <item x="4"/>
        <item x="234"/>
        <item x="169"/>
        <item x="235"/>
        <item x="333"/>
        <item x="179"/>
        <item x="389"/>
        <item x="340"/>
        <item x="152"/>
        <item x="78"/>
        <item x="206"/>
        <item x="247"/>
        <item x="420"/>
        <item x="402"/>
        <item x="195"/>
        <item x="412"/>
        <item x="180"/>
        <item x="314"/>
        <item x="90"/>
        <item x="41"/>
        <item x="129"/>
        <item x="157"/>
        <item x="259"/>
        <item x="100"/>
        <item x="416"/>
        <item x="213"/>
        <item x="170"/>
        <item x="205"/>
        <item x="137"/>
        <item x="192"/>
        <item x="387"/>
        <item x="408"/>
        <item x="405"/>
        <item x="123"/>
        <item x="114"/>
        <item x="391"/>
        <item x="421"/>
        <item x="238"/>
        <item x="350"/>
        <item x="339"/>
        <item x="323"/>
        <item x="400"/>
        <item x="66"/>
        <item x="324"/>
        <item x="104"/>
        <item x="329"/>
        <item x="63"/>
        <item x="149"/>
        <item x="167"/>
        <item x="227"/>
        <item x="68"/>
        <item x="414"/>
        <item x="177"/>
        <item x="79"/>
        <item x="358"/>
        <item x="243"/>
        <item x="168"/>
        <item x="403"/>
        <item x="241"/>
        <item x="370"/>
        <item x="31"/>
        <item x="44"/>
        <item x="315"/>
        <item x="158"/>
        <item x="6"/>
        <item x="164"/>
        <item x="230"/>
        <item x="224"/>
        <item x="307"/>
        <item x="312"/>
        <item x="361"/>
        <item x="320"/>
        <item x="279"/>
        <item x="311"/>
        <item x="222"/>
        <item x="101"/>
        <item x="257"/>
        <item x="384"/>
        <item x="1"/>
        <item x="394"/>
        <item x="417"/>
        <item x="327"/>
        <item x="319"/>
        <item x="331"/>
        <item x="38"/>
        <item x="342"/>
        <item x="249"/>
        <item x="103"/>
        <item x="36"/>
        <item x="94"/>
        <item x="355"/>
        <item x="22"/>
        <item x="425"/>
        <item x="278"/>
        <item x="138"/>
        <item x="33"/>
        <item x="131"/>
        <item x="85"/>
        <item x="268"/>
        <item x="70"/>
        <item x="418"/>
        <item x="46"/>
        <item x="82"/>
        <item x="407"/>
        <item x="109"/>
        <item x="126"/>
        <item x="338"/>
        <item x="121"/>
        <item x="207"/>
        <item x="305"/>
        <item x="23"/>
        <item x="308"/>
        <item x="62"/>
        <item x="216"/>
        <item x="304"/>
        <item x="40"/>
        <item x="223"/>
        <item x="334"/>
        <item x="419"/>
        <item x="124"/>
        <item x="226"/>
        <item x="13"/>
        <item x="357"/>
        <item x="184"/>
        <item x="277"/>
        <item x="118"/>
        <item x="56"/>
        <item x="306"/>
        <item x="191"/>
        <item x="289"/>
        <item x="73"/>
        <item x="91"/>
        <item x="43"/>
        <item x="300"/>
        <item x="142"/>
        <item x="303"/>
        <item x="108"/>
        <item x="15"/>
        <item x="29"/>
        <item x="360"/>
        <item x="7"/>
        <item x="309"/>
        <item x="374"/>
        <item x="105"/>
        <item x="330"/>
        <item x="14"/>
        <item x="393"/>
        <item x="364"/>
        <item x="215"/>
        <item x="261"/>
        <item x="116"/>
        <item x="113"/>
        <item x="173"/>
        <item x="280"/>
        <item x="2"/>
        <item x="189"/>
        <item x="133"/>
        <item x="71"/>
        <item x="316"/>
        <item x="252"/>
        <item x="136"/>
        <item x="99"/>
        <item x="127"/>
        <item x="171"/>
        <item x="313"/>
        <item x="32"/>
        <item x="19"/>
        <item x="125"/>
        <item x="12"/>
        <item x="406"/>
        <item x="67"/>
        <item x="272"/>
        <item x="388"/>
        <item x="291"/>
        <item x="295"/>
        <item x="328"/>
        <item x="239"/>
        <item x="176"/>
        <item x="183"/>
        <item x="233"/>
        <item x="162"/>
        <item x="382"/>
        <item x="9"/>
        <item x="45"/>
        <item x="174"/>
        <item x="367"/>
        <item x="318"/>
        <item x="321"/>
        <item x="120"/>
        <item x="202"/>
        <item x="270"/>
        <item x="55"/>
        <item x="404"/>
        <item x="186"/>
        <item x="269"/>
        <item x="256"/>
        <item x="273"/>
        <item x="188"/>
        <item x="218"/>
        <item x="287"/>
        <item x="288"/>
        <item x="200"/>
        <item x="115"/>
        <item x="271"/>
        <item x="163"/>
        <item x="344"/>
        <item x="81"/>
        <item x="83"/>
        <item x="366"/>
        <item x="72"/>
        <item x="47"/>
        <item x="395"/>
        <item x="27"/>
        <item x="427"/>
        <item x="424"/>
        <item x="181"/>
        <item x="286"/>
        <item x="134"/>
        <item x="371"/>
        <item x="122"/>
        <item x="140"/>
        <item x="58"/>
        <item x="398"/>
        <item x="397"/>
        <item x="385"/>
        <item x="293"/>
        <item x="53"/>
        <item x="359"/>
        <item x="8"/>
        <item x="147"/>
        <item x="317"/>
        <item x="59"/>
        <item x="369"/>
        <item x="204"/>
        <item x="194"/>
        <item x="112"/>
        <item x="35"/>
        <item x="208"/>
        <item x="263"/>
        <item x="210"/>
        <item x="196"/>
        <item x="410"/>
        <item x="221"/>
        <item x="155"/>
        <item x="88"/>
        <item x="260"/>
        <item x="409"/>
        <item x="351"/>
        <item x="346"/>
        <item x="146"/>
        <item x="161"/>
        <item x="325"/>
        <item x="326"/>
        <item x="18"/>
        <item x="276"/>
        <item x="86"/>
        <item x="77"/>
        <item x="377"/>
        <item x="347"/>
        <item x="236"/>
        <item x="337"/>
        <item x="197"/>
        <item x="141"/>
        <item x="265"/>
        <item x="212"/>
        <item x="375"/>
        <item x="378"/>
        <item x="251"/>
        <item x="69"/>
        <item x="51"/>
        <item x="16"/>
        <item x="381"/>
        <item x="298"/>
        <item x="267"/>
        <item x="266"/>
        <item x="76"/>
        <item x="102"/>
        <item x="74"/>
        <item x="225"/>
        <item x="87"/>
        <item x="302"/>
        <item x="97"/>
        <item x="258"/>
        <item x="151"/>
        <item x="54"/>
        <item x="242"/>
        <item x="20"/>
        <item x="165"/>
        <item x="50"/>
        <item t="default"/>
      </items>
      <autoSortScope>
        <pivotArea dataOnly="0" outline="0" fieldPosition="0">
          <references count="2">
            <reference field="4294967294" count="1" selected="0">
              <x v="0"/>
            </reference>
            <reference field="4" count="1" selected="0">
              <x v="7"/>
            </reference>
          </references>
        </pivotArea>
      </autoSortScope>
    </pivotField>
    <pivotField showAll="0">
      <items count="4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t="default"/>
      </items>
    </pivotField>
    <pivotField axis="axisCol" showAll="0">
      <items count="9">
        <item x="0"/>
        <item x="1"/>
        <item x="2"/>
        <item x="3"/>
        <item x="4"/>
        <item x="5"/>
        <item x="6"/>
        <item x="7"/>
        <item t="default"/>
      </items>
    </pivotField>
    <pivotField numFmtId="164" showAll="0"/>
    <pivotField numFmtId="164" showAll="0">
      <items count="442">
        <item x="125"/>
        <item x="124"/>
        <item x="123"/>
        <item x="47"/>
        <item x="46"/>
        <item x="365"/>
        <item x="48"/>
        <item x="318"/>
        <item x="317"/>
        <item x="319"/>
        <item x="302"/>
        <item x="324"/>
        <item x="122"/>
        <item x="146"/>
        <item x="30"/>
        <item x="31"/>
        <item x="148"/>
        <item x="147"/>
        <item x="32"/>
        <item x="33"/>
        <item x="29"/>
        <item x="301"/>
        <item x="28"/>
        <item x="37"/>
        <item x="121"/>
        <item x="173"/>
        <item x="171"/>
        <item x="36"/>
        <item x="38"/>
        <item x="170"/>
        <item x="34"/>
        <item x="308"/>
        <item x="144"/>
        <item x="35"/>
        <item x="152"/>
        <item x="172"/>
        <item x="11"/>
        <item x="105"/>
        <item x="143"/>
        <item x="145"/>
        <item x="305"/>
        <item x="151"/>
        <item x="103"/>
        <item x="9"/>
        <item x="307"/>
        <item x="10"/>
        <item x="12"/>
        <item x="102"/>
        <item x="142"/>
        <item x="13"/>
        <item x="104"/>
        <item x="100"/>
        <item x="101"/>
        <item x="99"/>
        <item x="98"/>
        <item x="97"/>
        <item x="96"/>
        <item x="8"/>
        <item x="120"/>
        <item x="227"/>
        <item x="68"/>
        <item x="7"/>
        <item x="67"/>
        <item x="81"/>
        <item x="213"/>
        <item x="225"/>
        <item x="66"/>
        <item x="65"/>
        <item x="212"/>
        <item x="117"/>
        <item x="226"/>
        <item x="119"/>
        <item x="150"/>
        <item x="64"/>
        <item x="224"/>
        <item x="61"/>
        <item x="304"/>
        <item x="80"/>
        <item x="60"/>
        <item x="211"/>
        <item x="79"/>
        <item x="118"/>
        <item x="78"/>
        <item x="59"/>
        <item x="149"/>
        <item x="111"/>
        <item x="113"/>
        <item x="45"/>
        <item x="58"/>
        <item x="109"/>
        <item x="57"/>
        <item x="112"/>
        <item x="323"/>
        <item x="63"/>
        <item x="116"/>
        <item x="169"/>
        <item x="91"/>
        <item x="77"/>
        <item x="62"/>
        <item x="93"/>
        <item x="299"/>
        <item x="92"/>
        <item x="223"/>
        <item x="110"/>
        <item x="127"/>
        <item x="229"/>
        <item x="44"/>
        <item x="43"/>
        <item x="56"/>
        <item x="128"/>
        <item x="210"/>
        <item x="42"/>
        <item x="55"/>
        <item x="114"/>
        <item x="129"/>
        <item x="115"/>
        <item x="201"/>
        <item x="182"/>
        <item x="168"/>
        <item x="159"/>
        <item x="39"/>
        <item x="140"/>
        <item x="239"/>
        <item x="132"/>
        <item x="200"/>
        <item x="40"/>
        <item x="167"/>
        <item x="108"/>
        <item x="141"/>
        <item x="215"/>
        <item x="107"/>
        <item x="53"/>
        <item x="298"/>
        <item x="138"/>
        <item x="41"/>
        <item x="249"/>
        <item x="52"/>
        <item x="181"/>
        <item x="90"/>
        <item x="54"/>
        <item x="6"/>
        <item x="303"/>
        <item x="166"/>
        <item x="270"/>
        <item x="139"/>
        <item x="228"/>
        <item x="243"/>
        <item x="136"/>
        <item x="165"/>
        <item x="4"/>
        <item x="199"/>
        <item x="326"/>
        <item x="137"/>
        <item x="238"/>
        <item x="51"/>
        <item x="5"/>
        <item x="360"/>
        <item x="49"/>
        <item x="106"/>
        <item x="1"/>
        <item x="180"/>
        <item x="178"/>
        <item x="50"/>
        <item x="3"/>
        <item x="2"/>
        <item x="179"/>
        <item x="177"/>
        <item x="0"/>
        <item x="320"/>
        <item x="198"/>
        <item x="269"/>
        <item x="300"/>
        <item x="94"/>
        <item x="214"/>
        <item x="222"/>
        <item x="242"/>
        <item x="95"/>
        <item x="290"/>
        <item x="259"/>
        <item x="131"/>
        <item x="260"/>
        <item x="21"/>
        <item x="135"/>
        <item x="237"/>
        <item x="294"/>
        <item x="253"/>
        <item x="240"/>
        <item x="258"/>
        <item x="257"/>
        <item x="130"/>
        <item x="241"/>
        <item x="325"/>
        <item x="76"/>
        <item x="134"/>
        <item x="265"/>
        <item x="20"/>
        <item x="133"/>
        <item x="293"/>
        <item x="367"/>
        <item x="254"/>
        <item x="274"/>
        <item x="255"/>
        <item x="27"/>
        <item x="306"/>
        <item x="163"/>
        <item x="292"/>
        <item x="297"/>
        <item x="256"/>
        <item x="296"/>
        <item x="263"/>
        <item x="25"/>
        <item x="126"/>
        <item x="17"/>
        <item x="26"/>
        <item x="291"/>
        <item x="74"/>
        <item x="268"/>
        <item x="72"/>
        <item x="264"/>
        <item x="19"/>
        <item x="231"/>
        <item x="75"/>
        <item x="358"/>
        <item x="289"/>
        <item x="295"/>
        <item x="18"/>
        <item x="262"/>
        <item x="236"/>
        <item x="417"/>
        <item x="73"/>
        <item x="288"/>
        <item x="396"/>
        <item x="220"/>
        <item x="252"/>
        <item x="217"/>
        <item x="251"/>
        <item x="261"/>
        <item x="321"/>
        <item x="315"/>
        <item x="219"/>
        <item x="401"/>
        <item x="158"/>
        <item x="267"/>
        <item x="287"/>
        <item x="311"/>
        <item x="218"/>
        <item x="266"/>
        <item x="71"/>
        <item x="157"/>
        <item x="322"/>
        <item x="162"/>
        <item x="416"/>
        <item x="411"/>
        <item x="250"/>
        <item x="160"/>
        <item x="440"/>
        <item x="273"/>
        <item x="286"/>
        <item x="272"/>
        <item x="156"/>
        <item x="221"/>
        <item x="216"/>
        <item x="70"/>
        <item x="24"/>
        <item x="427"/>
        <item x="392"/>
        <item x="383"/>
        <item x="271"/>
        <item x="154"/>
        <item x="316"/>
        <item x="426"/>
        <item x="161"/>
        <item x="414"/>
        <item x="366"/>
        <item x="425"/>
        <item x="155"/>
        <item x="415"/>
        <item x="69"/>
        <item x="412"/>
        <item x="397"/>
        <item x="405"/>
        <item x="22"/>
        <item x="388"/>
        <item x="23"/>
        <item x="391"/>
        <item x="278"/>
        <item x="153"/>
        <item x="364"/>
        <item x="408"/>
        <item x="235"/>
        <item x="86"/>
        <item x="387"/>
        <item x="409"/>
        <item x="410"/>
        <item x="438"/>
        <item x="246"/>
        <item x="279"/>
        <item x="277"/>
        <item x="234"/>
        <item x="390"/>
        <item x="89"/>
        <item x="87"/>
        <item x="245"/>
        <item x="310"/>
        <item x="309"/>
        <item x="398"/>
        <item x="88"/>
        <item x="359"/>
        <item x="84"/>
        <item x="85"/>
        <item x="386"/>
        <item x="380"/>
        <item x="395"/>
        <item x="393"/>
        <item x="247"/>
        <item x="164"/>
        <item x="83"/>
        <item x="389"/>
        <item x="244"/>
        <item x="382"/>
        <item x="394"/>
        <item x="82"/>
        <item x="176"/>
        <item x="209"/>
        <item x="248"/>
        <item x="437"/>
        <item x="399"/>
        <item x="363"/>
        <item x="439"/>
        <item x="385"/>
        <item x="413"/>
        <item x="186"/>
        <item x="407"/>
        <item x="187"/>
        <item x="208"/>
        <item x="16"/>
        <item x="314"/>
        <item x="15"/>
        <item x="188"/>
        <item x="285"/>
        <item x="14"/>
        <item x="233"/>
        <item x="381"/>
        <item x="232"/>
        <item x="313"/>
        <item x="189"/>
        <item x="230"/>
        <item x="384"/>
        <item x="207"/>
        <item x="404"/>
        <item x="276"/>
        <item x="175"/>
        <item x="206"/>
        <item x="406"/>
        <item x="275"/>
        <item x="378"/>
        <item x="185"/>
        <item x="375"/>
        <item x="376"/>
        <item x="377"/>
        <item x="284"/>
        <item x="379"/>
        <item x="204"/>
        <item x="312"/>
        <item x="282"/>
        <item x="283"/>
        <item x="400"/>
        <item x="183"/>
        <item x="174"/>
        <item x="205"/>
        <item x="281"/>
        <item x="184"/>
        <item x="361"/>
        <item x="436"/>
        <item x="357"/>
        <item x="402"/>
        <item x="362"/>
        <item x="203"/>
        <item x="202"/>
        <item x="356"/>
        <item x="355"/>
        <item x="280"/>
        <item x="403"/>
        <item x="334"/>
        <item x="354"/>
        <item x="435"/>
        <item x="353"/>
        <item x="332"/>
        <item x="433"/>
        <item x="333"/>
        <item x="373"/>
        <item x="434"/>
        <item x="197"/>
        <item x="327"/>
        <item x="331"/>
        <item x="328"/>
        <item x="374"/>
        <item x="432"/>
        <item x="352"/>
        <item x="330"/>
        <item x="372"/>
        <item x="422"/>
        <item x="351"/>
        <item x="423"/>
        <item x="195"/>
        <item x="424"/>
        <item x="196"/>
        <item x="194"/>
        <item x="370"/>
        <item x="350"/>
        <item x="421"/>
        <item x="369"/>
        <item x="348"/>
        <item x="431"/>
        <item x="347"/>
        <item x="329"/>
        <item x="349"/>
        <item x="368"/>
        <item x="430"/>
        <item x="371"/>
        <item x="193"/>
        <item x="429"/>
        <item x="345"/>
        <item x="346"/>
        <item x="192"/>
        <item x="344"/>
        <item x="343"/>
        <item x="428"/>
        <item x="419"/>
        <item x="191"/>
        <item x="420"/>
        <item x="340"/>
        <item x="190"/>
        <item x="341"/>
        <item x="418"/>
        <item x="342"/>
        <item x="339"/>
        <item x="338"/>
        <item x="336"/>
        <item x="335"/>
        <item x="337"/>
        <item t="default"/>
      </items>
    </pivotField>
    <pivotField numFmtId="164" showAll="0"/>
    <pivotField dataField="1" numFmtId="164" showAll="0"/>
    <pivotField numFmtId="165" showAll="0"/>
    <pivotField numFmtId="165" showAll="0"/>
    <pivotField numFmtId="165" showAll="0"/>
  </pivotFields>
  <rowFields count="1">
    <field x="2"/>
  </rowFields>
  <rowItems count="58">
    <i>
      <x v="227"/>
    </i>
    <i>
      <x v="39"/>
    </i>
    <i>
      <x v="270"/>
    </i>
    <i>
      <x v="183"/>
    </i>
    <i>
      <x v="105"/>
    </i>
    <i>
      <x v="16"/>
    </i>
    <i>
      <x v="415"/>
    </i>
    <i>
      <x v="214"/>
    </i>
    <i>
      <x v="157"/>
    </i>
    <i>
      <x v="54"/>
    </i>
    <i>
      <x v="375"/>
    </i>
    <i>
      <x v="132"/>
    </i>
    <i>
      <x v="300"/>
    </i>
    <i>
      <x v="7"/>
    </i>
    <i>
      <x v="351"/>
    </i>
    <i>
      <x v="100"/>
    </i>
    <i>
      <x v="8"/>
    </i>
    <i>
      <x v="223"/>
    </i>
    <i>
      <x v="392"/>
    </i>
    <i>
      <x v="305"/>
    </i>
    <i>
      <x v="420"/>
    </i>
    <i>
      <x v="243"/>
    </i>
    <i>
      <x v="304"/>
    </i>
    <i>
      <x v="425"/>
    </i>
    <i>
      <x v="123"/>
    </i>
    <i>
      <x v="45"/>
    </i>
    <i>
      <x v="228"/>
    </i>
    <i>
      <x v="82"/>
    </i>
    <i>
      <x v="230"/>
    </i>
    <i>
      <x v="131"/>
    </i>
    <i>
      <x v="74"/>
    </i>
    <i>
      <x v="30"/>
    </i>
    <i>
      <x v="57"/>
    </i>
    <i>
      <x v="66"/>
    </i>
    <i>
      <x v="422"/>
    </i>
    <i>
      <x v="275"/>
    </i>
    <i>
      <x v="81"/>
    </i>
    <i>
      <x v="234"/>
    </i>
    <i>
      <x v="162"/>
    </i>
    <i>
      <x v="138"/>
    </i>
    <i>
      <x v="62"/>
    </i>
    <i>
      <x v="282"/>
    </i>
    <i>
      <x v="137"/>
    </i>
    <i>
      <x v="186"/>
    </i>
    <i>
      <x v="388"/>
    </i>
    <i>
      <x v="95"/>
    </i>
    <i>
      <x v="226"/>
    </i>
    <i>
      <x v="273"/>
    </i>
    <i>
      <x v="37"/>
    </i>
    <i>
      <x v="199"/>
    </i>
    <i>
      <x v="96"/>
    </i>
    <i>
      <x v="382"/>
    </i>
    <i>
      <x v="368"/>
    </i>
    <i>
      <x v="76"/>
    </i>
    <i>
      <x v="147"/>
    </i>
    <i>
      <x v="277"/>
    </i>
    <i>
      <x v="38"/>
    </i>
    <i>
      <x v="249"/>
    </i>
  </rowItems>
  <colFields count="1">
    <field x="4"/>
  </colFields>
  <colItems count="8">
    <i>
      <x/>
    </i>
    <i>
      <x v="1"/>
    </i>
    <i>
      <x v="2"/>
    </i>
    <i>
      <x v="3"/>
    </i>
    <i>
      <x v="4"/>
    </i>
    <i>
      <x v="5"/>
    </i>
    <i>
      <x v="6"/>
    </i>
    <i>
      <x v="7"/>
    </i>
  </colItems>
  <pageFields count="1">
    <pageField fld="0" hier="-1"/>
  </pageFields>
  <dataFields count="1">
    <dataField name="Summer av landbruk" fld="8" baseField="0" baseItem="0" numFmtId="164"/>
  </dataFields>
  <formats count="5">
    <format dxfId="762">
      <pivotArea outline="0" collapsedLevelsAreSubtotals="1" fieldPosition="0"/>
    </format>
    <format dxfId="761">
      <pivotArea outline="0" collapsedLevelsAreSubtotals="1" fieldPosition="0"/>
    </format>
    <format dxfId="760">
      <pivotArea outline="0" collapsedLevelsAreSubtotals="1" fieldPosition="0"/>
    </format>
    <format dxfId="759">
      <pivotArea outline="0" collapsedLevelsAreSubtotals="1" fieldPosition="0"/>
    </format>
    <format dxfId="75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ell7" cacheId="1" applyNumberFormats="0" applyBorderFormats="0" applyFontFormats="0" applyPatternFormats="0" applyAlignmentFormats="0" applyWidthHeightFormats="1" dataCaption="Verdier" updatedVersion="6" minRefreshableVersion="3" rowGrandTotals="0" colGrandTotals="0" itemPrintTitles="1" createdVersion="6" indent="0" outline="1" outlineData="1" multipleFieldFilters="0" chartFormat="14">
  <location ref="A4:D13" firstHeaderRow="1" firstDataRow="2" firstDataCol="1" rowPageCount="2" colPageCount="1"/>
  <pivotFields count="9">
    <pivotField showAll="0" defaultSubtotal="0">
      <items count="19">
        <item x="0"/>
        <item x="1"/>
        <item x="2"/>
        <item x="3"/>
        <item x="4"/>
        <item x="5"/>
        <item x="6"/>
        <item x="7"/>
        <item x="8"/>
        <item x="9"/>
        <item x="10"/>
        <item x="11"/>
        <item x="12"/>
        <item x="13"/>
        <item x="14"/>
        <item x="15"/>
        <item x="16"/>
        <item x="17"/>
        <item x="18"/>
      </items>
    </pivotField>
    <pivotField showAll="0" defaultSubtotal="0"/>
    <pivotField axis="axisPage" multipleItemSelectionAllowed="1" showAll="0" defaultSubtotal="0">
      <items count="19">
        <item x="1"/>
        <item x="8"/>
        <item x="5"/>
        <item x="18"/>
        <item x="3"/>
        <item h="1" x="11"/>
        <item h="1" x="13"/>
        <item h="1" x="16"/>
        <item h="1" x="15"/>
        <item h="1" x="4"/>
        <item h="1" x="2"/>
        <item h="1" x="10"/>
        <item h="1" x="12"/>
        <item h="1" x="14"/>
        <item h="1" x="7"/>
        <item h="1" x="17"/>
        <item h="1" x="9"/>
        <item h="1" x="6"/>
        <item h="1" x="0"/>
      </items>
    </pivotField>
    <pivotField multipleItemSelectionAllowed="1" showAll="0" defaultSubtotal="0">
      <items count="42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s>
    </pivotField>
    <pivotField showAll="0" defaultSubtotal="0"/>
    <pivotField axis="axisPage" multipleItemSelectionAllowed="1" showAll="0" defaultSubtotal="0">
      <items count="429">
        <item x="299"/>
        <item x="349"/>
        <item x="413"/>
        <item x="60"/>
        <item x="119"/>
        <item x="383"/>
        <item x="5"/>
        <item x="144"/>
        <item x="25"/>
        <item x="10"/>
        <item x="244"/>
        <item x="220"/>
        <item x="166"/>
        <item x="281"/>
        <item x="292"/>
        <item x="240"/>
        <item x="26"/>
        <item x="217"/>
        <item x="228"/>
        <item x="284"/>
        <item x="237"/>
        <item x="373"/>
        <item x="401"/>
        <item x="128"/>
        <item x="392"/>
        <item x="363"/>
        <item x="399"/>
        <item x="198"/>
        <item x="423"/>
        <item x="343"/>
        <item x="150"/>
        <item x="178"/>
        <item x="301"/>
        <item x="341"/>
        <item x="193"/>
        <item x="250"/>
        <item x="345"/>
        <item x="154"/>
        <item x="156"/>
        <item x="24"/>
        <item x="380"/>
        <item x="132"/>
        <item x="201"/>
        <item x="426"/>
        <item x="65"/>
        <item x="89"/>
        <item x="130"/>
        <item x="396"/>
        <item x="354"/>
        <item x="253"/>
        <item x="283"/>
        <item x="209"/>
        <item x="11"/>
        <item x="48"/>
        <item x="37"/>
        <item x="172"/>
        <item x="52"/>
        <item x="30"/>
        <item x="57"/>
        <item x="199"/>
        <item x="84"/>
        <item x="372"/>
        <item x="153"/>
        <item x="159"/>
        <item x="365"/>
        <item x="229"/>
        <item x="28"/>
        <item x="190"/>
        <item x="203"/>
        <item x="245"/>
        <item x="219"/>
        <item x="376"/>
        <item x="336"/>
        <item x="160"/>
        <item x="107"/>
        <item x="231"/>
        <item x="93"/>
        <item x="61"/>
        <item x="185"/>
        <item x="335"/>
        <item x="3"/>
        <item x="21"/>
        <item x="148"/>
        <item x="322"/>
        <item x="282"/>
        <item x="297"/>
        <item x="214"/>
        <item x="139"/>
        <item x="248"/>
        <item x="422"/>
        <item x="246"/>
        <item x="75"/>
        <item x="362"/>
        <item x="274"/>
        <item x="285"/>
        <item x="34"/>
        <item x="145"/>
        <item x="182"/>
        <item x="64"/>
        <item x="255"/>
        <item x="95"/>
        <item x="80"/>
        <item x="352"/>
        <item x="211"/>
        <item x="390"/>
        <item x="143"/>
        <item x="332"/>
        <item x="49"/>
        <item x="232"/>
        <item x="379"/>
        <item x="0"/>
        <item x="290"/>
        <item x="42"/>
        <item x="368"/>
        <item x="411"/>
        <item x="275"/>
        <item x="264"/>
        <item x="386"/>
        <item x="415"/>
        <item x="353"/>
        <item x="175"/>
        <item x="294"/>
        <item x="356"/>
        <item x="96"/>
        <item x="262"/>
        <item x="348"/>
        <item x="296"/>
        <item x="135"/>
        <item x="187"/>
        <item x="17"/>
        <item x="117"/>
        <item x="98"/>
        <item x="92"/>
        <item x="111"/>
        <item x="310"/>
        <item x="254"/>
        <item x="110"/>
        <item x="39"/>
        <item x="106"/>
        <item x="4"/>
        <item x="234"/>
        <item x="169"/>
        <item x="235"/>
        <item x="333"/>
        <item x="179"/>
        <item x="389"/>
        <item x="340"/>
        <item x="152"/>
        <item x="78"/>
        <item x="206"/>
        <item x="247"/>
        <item x="420"/>
        <item x="402"/>
        <item x="195"/>
        <item x="412"/>
        <item x="180"/>
        <item x="314"/>
        <item x="90"/>
        <item x="41"/>
        <item x="129"/>
        <item x="157"/>
        <item x="259"/>
        <item x="100"/>
        <item x="416"/>
        <item x="213"/>
        <item x="170"/>
        <item x="205"/>
        <item x="137"/>
        <item x="192"/>
        <item x="387"/>
        <item x="408"/>
        <item x="405"/>
        <item x="123"/>
        <item x="114"/>
        <item x="391"/>
        <item x="421"/>
        <item x="238"/>
        <item x="350"/>
        <item x="339"/>
        <item x="323"/>
        <item x="400"/>
        <item x="66"/>
        <item x="324"/>
        <item x="104"/>
        <item x="329"/>
        <item x="63"/>
        <item x="149"/>
        <item x="167"/>
        <item x="227"/>
        <item x="68"/>
        <item x="414"/>
        <item x="177"/>
        <item x="79"/>
        <item x="358"/>
        <item x="243"/>
        <item x="168"/>
        <item x="403"/>
        <item x="241"/>
        <item x="370"/>
        <item x="31"/>
        <item x="44"/>
        <item x="315"/>
        <item x="158"/>
        <item x="6"/>
        <item x="164"/>
        <item x="230"/>
        <item x="224"/>
        <item x="307"/>
        <item x="312"/>
        <item x="361"/>
        <item x="320"/>
        <item x="279"/>
        <item x="311"/>
        <item x="222"/>
        <item x="101"/>
        <item x="257"/>
        <item x="384"/>
        <item x="1"/>
        <item x="394"/>
        <item x="417"/>
        <item x="327"/>
        <item x="319"/>
        <item x="331"/>
        <item x="38"/>
        <item x="342"/>
        <item x="249"/>
        <item x="103"/>
        <item x="36"/>
        <item x="94"/>
        <item x="355"/>
        <item x="22"/>
        <item x="425"/>
        <item x="278"/>
        <item x="138"/>
        <item x="33"/>
        <item x="131"/>
        <item x="85"/>
        <item x="268"/>
        <item x="70"/>
        <item x="418"/>
        <item x="46"/>
        <item x="82"/>
        <item x="407"/>
        <item x="109"/>
        <item x="126"/>
        <item x="338"/>
        <item x="121"/>
        <item x="207"/>
        <item x="305"/>
        <item x="23"/>
        <item x="308"/>
        <item x="62"/>
        <item x="216"/>
        <item x="304"/>
        <item x="40"/>
        <item x="223"/>
        <item x="334"/>
        <item x="419"/>
        <item x="124"/>
        <item m="1" x="428"/>
        <item x="226"/>
        <item x="13"/>
        <item x="357"/>
        <item x="184"/>
        <item x="277"/>
        <item x="118"/>
        <item x="56"/>
        <item x="306"/>
        <item x="191"/>
        <item x="289"/>
        <item x="73"/>
        <item x="91"/>
        <item x="43"/>
        <item x="300"/>
        <item x="142"/>
        <item x="303"/>
        <item x="108"/>
        <item x="15"/>
        <item x="29"/>
        <item x="360"/>
        <item x="7"/>
        <item x="309"/>
        <item x="374"/>
        <item x="105"/>
        <item x="330"/>
        <item x="14"/>
        <item x="393"/>
        <item x="364"/>
        <item x="215"/>
        <item x="261"/>
        <item x="116"/>
        <item x="113"/>
        <item x="173"/>
        <item x="280"/>
        <item x="2"/>
        <item x="189"/>
        <item x="133"/>
        <item x="71"/>
        <item x="316"/>
        <item x="252"/>
        <item x="136"/>
        <item x="99"/>
        <item x="127"/>
        <item x="171"/>
        <item x="313"/>
        <item x="32"/>
        <item x="19"/>
        <item x="125"/>
        <item x="12"/>
        <item x="406"/>
        <item x="67"/>
        <item x="272"/>
        <item x="388"/>
        <item x="291"/>
        <item x="295"/>
        <item x="328"/>
        <item x="239"/>
        <item x="176"/>
        <item x="183"/>
        <item x="233"/>
        <item x="162"/>
        <item x="382"/>
        <item x="9"/>
        <item x="45"/>
        <item x="174"/>
        <item x="367"/>
        <item x="318"/>
        <item x="321"/>
        <item x="120"/>
        <item x="202"/>
        <item x="270"/>
        <item x="55"/>
        <item x="404"/>
        <item x="186"/>
        <item x="269"/>
        <item x="256"/>
        <item x="273"/>
        <item x="188"/>
        <item x="218"/>
        <item x="287"/>
        <item x="288"/>
        <item x="200"/>
        <item x="115"/>
        <item x="271"/>
        <item x="163"/>
        <item x="344"/>
        <item x="81"/>
        <item x="83"/>
        <item x="366"/>
        <item x="72"/>
        <item x="47"/>
        <item x="395"/>
        <item x="27"/>
        <item x="427"/>
        <item x="424"/>
        <item x="181"/>
        <item x="286"/>
        <item x="134"/>
        <item x="371"/>
        <item x="122"/>
        <item x="140"/>
        <item x="58"/>
        <item x="398"/>
        <item x="397"/>
        <item x="385"/>
        <item x="293"/>
        <item x="53"/>
        <item x="359"/>
        <item x="8"/>
        <item x="147"/>
        <item x="317"/>
        <item x="59"/>
        <item x="369"/>
        <item x="204"/>
        <item x="194"/>
        <item x="112"/>
        <item x="35"/>
        <item x="208"/>
        <item x="263"/>
        <item x="210"/>
        <item x="196"/>
        <item x="410"/>
        <item x="221"/>
        <item x="155"/>
        <item x="88"/>
        <item x="260"/>
        <item x="409"/>
        <item x="351"/>
        <item x="346"/>
        <item x="146"/>
        <item x="161"/>
        <item x="325"/>
        <item x="326"/>
        <item x="18"/>
        <item x="276"/>
        <item x="86"/>
        <item x="77"/>
        <item x="377"/>
        <item x="347"/>
        <item x="236"/>
        <item x="337"/>
        <item x="197"/>
        <item x="141"/>
        <item x="265"/>
        <item x="212"/>
        <item x="375"/>
        <item x="378"/>
        <item x="251"/>
        <item x="69"/>
        <item x="51"/>
        <item x="16"/>
        <item x="381"/>
        <item x="298"/>
        <item x="267"/>
        <item x="266"/>
        <item x="76"/>
        <item x="102"/>
        <item x="74"/>
        <item x="225"/>
        <item x="87"/>
        <item x="302"/>
        <item x="97"/>
        <item x="258"/>
        <item x="151"/>
        <item x="54"/>
        <item x="242"/>
        <item x="20"/>
        <item x="165"/>
        <item x="50"/>
      </items>
    </pivotField>
    <pivotField axis="axisCol" showAll="0" defaultSubtotal="0">
      <items count="4">
        <item h="1" x="0"/>
        <item x="3"/>
        <item x="1"/>
        <item x="2"/>
      </items>
    </pivotField>
    <pivotField axis="axisRow" showAll="0" defaultSubtotal="0">
      <items count="8">
        <item x="0"/>
        <item x="1"/>
        <item x="2"/>
        <item x="3"/>
        <item x="4"/>
        <item x="5"/>
        <item x="6"/>
        <item x="7"/>
      </items>
    </pivotField>
    <pivotField dataField="1" numFmtId="164" showAll="0" defaultSubtotal="0"/>
  </pivotFields>
  <rowFields count="1">
    <field x="7"/>
  </rowFields>
  <rowItems count="8">
    <i>
      <x/>
    </i>
    <i>
      <x v="1"/>
    </i>
    <i>
      <x v="2"/>
    </i>
    <i>
      <x v="3"/>
    </i>
    <i>
      <x v="4"/>
    </i>
    <i>
      <x v="5"/>
    </i>
    <i>
      <x v="6"/>
    </i>
    <i>
      <x v="7"/>
    </i>
  </rowItems>
  <colFields count="1">
    <field x="6"/>
  </colFields>
  <colItems count="3">
    <i>
      <x v="1"/>
    </i>
    <i>
      <x v="2"/>
    </i>
    <i>
      <x v="3"/>
    </i>
  </colItems>
  <pageFields count="2">
    <pageField fld="2" hier="-1"/>
    <pageField fld="5" hier="-1"/>
  </pageFields>
  <dataFields count="1">
    <dataField name="Summer av antall" fld="8" showDataAs="percent" baseField="7" baseItem="0" numFmtId="10"/>
  </dataFields>
  <formats count="6">
    <format dxfId="975">
      <pivotArea field="6" type="button" dataOnly="0" labelOnly="1" outline="0" axis="axisCol" fieldPosition="0"/>
    </format>
    <format dxfId="974">
      <pivotArea dataOnly="0" labelOnly="1" grandCol="1" outline="0" fieldPosition="0"/>
    </format>
    <format dxfId="973">
      <pivotArea field="6" type="button" dataOnly="0" labelOnly="1" outline="0" axis="axisCol" fieldPosition="0"/>
    </format>
    <format dxfId="972">
      <pivotArea dataOnly="0" labelOnly="1" grandCol="1" outline="0" fieldPosition="0"/>
    </format>
    <format dxfId="971">
      <pivotArea field="7" type="button" dataOnly="0" labelOnly="1" outline="0" axis="axisRow" fieldPosition="0"/>
    </format>
    <format dxfId="970">
      <pivotArea dataOnly="0" labelOnly="1" fieldPosition="0">
        <references count="1">
          <reference field="6" count="0"/>
        </references>
      </pivotArea>
    </format>
  </formats>
  <chartFormats count="4">
    <chartFormat chart="12" format="18" series="1">
      <pivotArea type="data" outline="0" fieldPosition="0">
        <references count="2">
          <reference field="4294967294" count="1" selected="0">
            <x v="0"/>
          </reference>
          <reference field="6" count="1" selected="0">
            <x v="1"/>
          </reference>
        </references>
      </pivotArea>
    </chartFormat>
    <chartFormat chart="12" format="19" series="1">
      <pivotArea type="data" outline="0" fieldPosition="0">
        <references count="2">
          <reference field="4294967294" count="1" selected="0">
            <x v="0"/>
          </reference>
          <reference field="6" count="1" selected="0">
            <x v="2"/>
          </reference>
        </references>
      </pivotArea>
    </chartFormat>
    <chartFormat chart="12" format="20" series="1">
      <pivotArea type="data" outline="0" fieldPosition="0">
        <references count="2">
          <reference field="4294967294" count="1" selected="0">
            <x v="0"/>
          </reference>
          <reference field="6" count="1" selected="0">
            <x v="3"/>
          </reference>
        </references>
      </pivotArea>
    </chartFormat>
    <chartFormat chart="12" format="21">
      <pivotArea type="data" outline="0" fieldPosition="0">
        <references count="3">
          <reference field="4294967294" count="1" selected="0">
            <x v="0"/>
          </reference>
          <reference field="6" count="1" selected="0">
            <x v="1"/>
          </reference>
          <reference field="7"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0.xml><?xml version="1.0" encoding="utf-8"?>
<pivotTableDefinition xmlns="http://schemas.openxmlformats.org/spreadsheetml/2006/main" name="Pivottabell4" cacheId="4" applyNumberFormats="0" applyBorderFormats="0" applyFontFormats="0" applyPatternFormats="0" applyAlignmentFormats="0" applyWidthHeightFormats="1" dataCaption="Verdier" updatedVersion="6" minRefreshableVersion="3" rowGrandTotals="0" colGrandTotals="0" itemPrintTitles="1" createdVersion="6" indent="0" outline="1" outlineData="1" multipleFieldFilters="0">
  <location ref="AF6:AI8" firstHeaderRow="1" firstDataRow="2" firstDataCol="1" rowPageCount="2" colPageCount="1"/>
  <pivotFields count="12">
    <pivotField axis="axisCol" multipleItemSelectionAllowed="1" showAll="0">
      <items count="20">
        <item x="1"/>
        <item x="8"/>
        <item x="5"/>
        <item h="1" x="18"/>
        <item h="1" x="3"/>
        <item h="1" x="11"/>
        <item h="1" x="13"/>
        <item h="1" x="16"/>
        <item h="1" x="15"/>
        <item h="1" x="4"/>
        <item h="1" x="2"/>
        <item h="1" x="10"/>
        <item h="1" x="12"/>
        <item h="1" x="14"/>
        <item h="1" x="7"/>
        <item h="1" x="17"/>
        <item h="1" x="9"/>
        <item h="1" x="6"/>
        <item h="1" x="0"/>
        <item t="default"/>
      </items>
    </pivotField>
    <pivotField showAll="0">
      <items count="20">
        <item x="0"/>
        <item x="1"/>
        <item x="2"/>
        <item x="3"/>
        <item x="4"/>
        <item x="5"/>
        <item x="6"/>
        <item x="7"/>
        <item x="8"/>
        <item x="9"/>
        <item x="10"/>
        <item x="11"/>
        <item x="12"/>
        <item x="13"/>
        <item x="14"/>
        <item x="15"/>
        <item x="16"/>
        <item x="17"/>
        <item x="18"/>
        <item t="default"/>
      </items>
    </pivotField>
    <pivotField axis="axisPage" showAll="0" sortType="descending">
      <items count="429">
        <item x="299"/>
        <item x="349"/>
        <item x="413"/>
        <item x="60"/>
        <item x="119"/>
        <item x="383"/>
        <item x="5"/>
        <item x="144"/>
        <item x="25"/>
        <item x="10"/>
        <item x="244"/>
        <item x="220"/>
        <item x="166"/>
        <item x="281"/>
        <item x="292"/>
        <item x="240"/>
        <item x="26"/>
        <item x="217"/>
        <item x="228"/>
        <item x="284"/>
        <item x="237"/>
        <item x="373"/>
        <item x="401"/>
        <item x="128"/>
        <item x="392"/>
        <item x="363"/>
        <item x="399"/>
        <item x="198"/>
        <item x="423"/>
        <item x="343"/>
        <item x="150"/>
        <item x="178"/>
        <item x="301"/>
        <item x="341"/>
        <item x="193"/>
        <item x="250"/>
        <item x="345"/>
        <item x="154"/>
        <item x="156"/>
        <item x="24"/>
        <item x="380"/>
        <item x="132"/>
        <item x="201"/>
        <item x="426"/>
        <item x="65"/>
        <item x="89"/>
        <item x="130"/>
        <item x="396"/>
        <item x="354"/>
        <item x="253"/>
        <item x="283"/>
        <item x="209"/>
        <item x="11"/>
        <item x="48"/>
        <item x="37"/>
        <item x="172"/>
        <item x="52"/>
        <item x="30"/>
        <item x="57"/>
        <item x="199"/>
        <item x="84"/>
        <item x="372"/>
        <item x="153"/>
        <item x="159"/>
        <item x="365"/>
        <item x="229"/>
        <item x="28"/>
        <item x="190"/>
        <item x="203"/>
        <item x="245"/>
        <item x="219"/>
        <item x="376"/>
        <item x="336"/>
        <item x="160"/>
        <item x="107"/>
        <item x="231"/>
        <item x="93"/>
        <item x="61"/>
        <item x="185"/>
        <item x="335"/>
        <item x="3"/>
        <item x="21"/>
        <item x="148"/>
        <item x="322"/>
        <item x="282"/>
        <item x="297"/>
        <item x="214"/>
        <item x="139"/>
        <item x="248"/>
        <item x="422"/>
        <item x="246"/>
        <item x="75"/>
        <item x="362"/>
        <item x="274"/>
        <item x="285"/>
        <item x="34"/>
        <item x="145"/>
        <item x="182"/>
        <item x="64"/>
        <item x="255"/>
        <item x="95"/>
        <item x="80"/>
        <item x="352"/>
        <item x="211"/>
        <item x="390"/>
        <item x="143"/>
        <item x="332"/>
        <item x="49"/>
        <item x="232"/>
        <item x="379"/>
        <item x="0"/>
        <item x="290"/>
        <item x="42"/>
        <item x="368"/>
        <item x="411"/>
        <item x="275"/>
        <item x="264"/>
        <item x="386"/>
        <item x="415"/>
        <item x="353"/>
        <item x="175"/>
        <item x="294"/>
        <item x="356"/>
        <item x="96"/>
        <item x="262"/>
        <item x="348"/>
        <item x="296"/>
        <item x="135"/>
        <item x="187"/>
        <item x="17"/>
        <item x="117"/>
        <item x="98"/>
        <item x="92"/>
        <item x="111"/>
        <item x="310"/>
        <item x="254"/>
        <item x="110"/>
        <item x="39"/>
        <item x="106"/>
        <item x="4"/>
        <item x="234"/>
        <item x="169"/>
        <item x="235"/>
        <item x="333"/>
        <item x="179"/>
        <item x="389"/>
        <item x="340"/>
        <item x="152"/>
        <item x="78"/>
        <item x="206"/>
        <item x="247"/>
        <item x="420"/>
        <item x="402"/>
        <item x="195"/>
        <item x="412"/>
        <item x="180"/>
        <item x="314"/>
        <item x="90"/>
        <item x="41"/>
        <item x="129"/>
        <item x="157"/>
        <item x="259"/>
        <item x="100"/>
        <item x="416"/>
        <item x="213"/>
        <item x="170"/>
        <item x="205"/>
        <item x="137"/>
        <item x="192"/>
        <item x="387"/>
        <item x="408"/>
        <item x="405"/>
        <item x="123"/>
        <item x="114"/>
        <item x="391"/>
        <item x="421"/>
        <item x="238"/>
        <item x="350"/>
        <item x="339"/>
        <item x="323"/>
        <item x="400"/>
        <item x="66"/>
        <item x="324"/>
        <item x="104"/>
        <item x="329"/>
        <item x="63"/>
        <item x="149"/>
        <item x="167"/>
        <item x="227"/>
        <item x="68"/>
        <item x="414"/>
        <item x="177"/>
        <item x="79"/>
        <item x="358"/>
        <item x="243"/>
        <item x="168"/>
        <item x="403"/>
        <item x="241"/>
        <item x="370"/>
        <item x="31"/>
        <item x="44"/>
        <item x="315"/>
        <item x="158"/>
        <item x="6"/>
        <item x="164"/>
        <item x="230"/>
        <item x="224"/>
        <item x="307"/>
        <item x="312"/>
        <item x="361"/>
        <item x="320"/>
        <item x="279"/>
        <item x="311"/>
        <item x="222"/>
        <item x="101"/>
        <item x="257"/>
        <item x="384"/>
        <item x="1"/>
        <item x="394"/>
        <item x="417"/>
        <item x="327"/>
        <item x="319"/>
        <item x="331"/>
        <item x="38"/>
        <item x="342"/>
        <item x="249"/>
        <item x="103"/>
        <item x="36"/>
        <item x="94"/>
        <item x="355"/>
        <item x="22"/>
        <item x="425"/>
        <item x="278"/>
        <item x="138"/>
        <item x="33"/>
        <item x="131"/>
        <item x="85"/>
        <item x="268"/>
        <item x="70"/>
        <item x="418"/>
        <item x="46"/>
        <item x="82"/>
        <item x="407"/>
        <item x="109"/>
        <item x="126"/>
        <item x="338"/>
        <item x="121"/>
        <item x="207"/>
        <item x="305"/>
        <item x="23"/>
        <item x="308"/>
        <item x="62"/>
        <item x="216"/>
        <item x="304"/>
        <item x="40"/>
        <item x="223"/>
        <item x="334"/>
        <item x="419"/>
        <item x="124"/>
        <item x="226"/>
        <item x="13"/>
        <item x="357"/>
        <item x="184"/>
        <item x="277"/>
        <item x="118"/>
        <item x="56"/>
        <item x="306"/>
        <item x="191"/>
        <item x="289"/>
        <item x="73"/>
        <item x="91"/>
        <item x="43"/>
        <item x="300"/>
        <item x="142"/>
        <item x="303"/>
        <item x="108"/>
        <item x="15"/>
        <item x="29"/>
        <item x="360"/>
        <item x="7"/>
        <item x="309"/>
        <item x="374"/>
        <item x="105"/>
        <item x="330"/>
        <item x="14"/>
        <item x="393"/>
        <item x="364"/>
        <item x="215"/>
        <item x="261"/>
        <item x="116"/>
        <item x="113"/>
        <item x="173"/>
        <item x="280"/>
        <item x="2"/>
        <item x="189"/>
        <item x="133"/>
        <item x="71"/>
        <item x="316"/>
        <item x="252"/>
        <item x="136"/>
        <item x="99"/>
        <item x="127"/>
        <item x="171"/>
        <item x="313"/>
        <item x="32"/>
        <item x="19"/>
        <item x="125"/>
        <item x="12"/>
        <item x="406"/>
        <item x="67"/>
        <item x="272"/>
        <item x="388"/>
        <item x="291"/>
        <item x="295"/>
        <item x="328"/>
        <item x="239"/>
        <item x="176"/>
        <item x="183"/>
        <item x="233"/>
        <item x="162"/>
        <item x="382"/>
        <item x="9"/>
        <item x="45"/>
        <item x="174"/>
        <item x="367"/>
        <item x="318"/>
        <item x="321"/>
        <item x="120"/>
        <item x="202"/>
        <item x="270"/>
        <item x="55"/>
        <item x="404"/>
        <item x="186"/>
        <item x="269"/>
        <item x="256"/>
        <item x="273"/>
        <item x="188"/>
        <item x="218"/>
        <item x="287"/>
        <item x="288"/>
        <item x="200"/>
        <item x="115"/>
        <item x="271"/>
        <item x="163"/>
        <item x="344"/>
        <item x="81"/>
        <item x="83"/>
        <item x="366"/>
        <item x="72"/>
        <item x="47"/>
        <item x="395"/>
        <item x="27"/>
        <item x="427"/>
        <item x="424"/>
        <item x="181"/>
        <item x="286"/>
        <item x="134"/>
        <item x="371"/>
        <item x="122"/>
        <item x="140"/>
        <item x="58"/>
        <item x="398"/>
        <item x="397"/>
        <item x="385"/>
        <item x="293"/>
        <item x="53"/>
        <item x="359"/>
        <item x="8"/>
        <item x="147"/>
        <item x="317"/>
        <item x="59"/>
        <item x="369"/>
        <item x="204"/>
        <item x="194"/>
        <item x="112"/>
        <item x="35"/>
        <item x="208"/>
        <item x="263"/>
        <item x="210"/>
        <item x="196"/>
        <item x="410"/>
        <item x="221"/>
        <item x="155"/>
        <item x="88"/>
        <item x="260"/>
        <item x="409"/>
        <item x="351"/>
        <item x="346"/>
        <item x="146"/>
        <item x="161"/>
        <item x="325"/>
        <item x="326"/>
        <item x="18"/>
        <item x="276"/>
        <item x="86"/>
        <item x="77"/>
        <item x="377"/>
        <item x="347"/>
        <item x="236"/>
        <item x="337"/>
        <item x="197"/>
        <item x="141"/>
        <item x="265"/>
        <item x="212"/>
        <item x="375"/>
        <item x="378"/>
        <item x="251"/>
        <item x="69"/>
        <item x="51"/>
        <item x="16"/>
        <item x="381"/>
        <item x="298"/>
        <item x="267"/>
        <item x="266"/>
        <item x="76"/>
        <item x="102"/>
        <item x="74"/>
        <item x="225"/>
        <item x="87"/>
        <item x="302"/>
        <item x="97"/>
        <item x="258"/>
        <item x="151"/>
        <item x="54"/>
        <item x="242"/>
        <item x="20"/>
        <item x="165"/>
        <item x="50"/>
        <item t="default"/>
      </items>
      <autoSortScope>
        <pivotArea dataOnly="0" outline="0" fieldPosition="0">
          <references count="2">
            <reference field="4294967294" count="1" selected="0">
              <x v="0"/>
            </reference>
            <reference field="4" count="1" selected="0">
              <x v="7"/>
            </reference>
          </references>
        </pivotArea>
      </autoSortScope>
    </pivotField>
    <pivotField showAll="0">
      <items count="4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t="default"/>
      </items>
    </pivotField>
    <pivotField axis="axisPage" showAll="0">
      <items count="9">
        <item x="0"/>
        <item x="1"/>
        <item x="2"/>
        <item x="3"/>
        <item x="4"/>
        <item x="5"/>
        <item x="6"/>
        <item x="7"/>
        <item t="default"/>
      </items>
    </pivotField>
    <pivotField numFmtId="164" showAll="0"/>
    <pivotField numFmtId="164" showAll="0">
      <items count="442">
        <item x="125"/>
        <item x="124"/>
        <item x="123"/>
        <item x="47"/>
        <item x="46"/>
        <item x="365"/>
        <item x="48"/>
        <item x="318"/>
        <item x="317"/>
        <item x="319"/>
        <item x="302"/>
        <item x="324"/>
        <item x="122"/>
        <item x="146"/>
        <item x="30"/>
        <item x="31"/>
        <item x="148"/>
        <item x="147"/>
        <item x="32"/>
        <item x="33"/>
        <item x="29"/>
        <item x="301"/>
        <item x="28"/>
        <item x="37"/>
        <item x="121"/>
        <item x="173"/>
        <item x="171"/>
        <item x="36"/>
        <item x="38"/>
        <item x="170"/>
        <item x="34"/>
        <item x="308"/>
        <item x="144"/>
        <item x="35"/>
        <item x="152"/>
        <item x="172"/>
        <item x="11"/>
        <item x="105"/>
        <item x="143"/>
        <item x="145"/>
        <item x="305"/>
        <item x="151"/>
        <item x="103"/>
        <item x="9"/>
        <item x="307"/>
        <item x="10"/>
        <item x="12"/>
        <item x="102"/>
        <item x="142"/>
        <item x="13"/>
        <item x="104"/>
        <item x="100"/>
        <item x="101"/>
        <item x="99"/>
        <item x="98"/>
        <item x="97"/>
        <item x="96"/>
        <item x="8"/>
        <item x="120"/>
        <item x="227"/>
        <item x="68"/>
        <item x="7"/>
        <item x="67"/>
        <item x="81"/>
        <item x="213"/>
        <item x="225"/>
        <item x="66"/>
        <item x="65"/>
        <item x="212"/>
        <item x="117"/>
        <item x="226"/>
        <item x="119"/>
        <item x="150"/>
        <item x="64"/>
        <item x="224"/>
        <item x="61"/>
        <item x="304"/>
        <item x="80"/>
        <item x="60"/>
        <item x="211"/>
        <item x="79"/>
        <item x="118"/>
        <item x="78"/>
        <item x="59"/>
        <item x="149"/>
        <item x="111"/>
        <item x="113"/>
        <item x="45"/>
        <item x="58"/>
        <item x="109"/>
        <item x="57"/>
        <item x="112"/>
        <item x="323"/>
        <item x="63"/>
        <item x="116"/>
        <item x="169"/>
        <item x="91"/>
        <item x="77"/>
        <item x="62"/>
        <item x="93"/>
        <item x="299"/>
        <item x="92"/>
        <item x="223"/>
        <item x="110"/>
        <item x="127"/>
        <item x="229"/>
        <item x="44"/>
        <item x="43"/>
        <item x="56"/>
        <item x="128"/>
        <item x="210"/>
        <item x="42"/>
        <item x="55"/>
        <item x="114"/>
        <item x="129"/>
        <item x="115"/>
        <item x="201"/>
        <item x="182"/>
        <item x="168"/>
        <item x="159"/>
        <item x="39"/>
        <item x="140"/>
        <item x="239"/>
        <item x="132"/>
        <item x="200"/>
        <item x="40"/>
        <item x="167"/>
        <item x="108"/>
        <item x="141"/>
        <item x="215"/>
        <item x="107"/>
        <item x="53"/>
        <item x="298"/>
        <item x="138"/>
        <item x="41"/>
        <item x="249"/>
        <item x="52"/>
        <item x="181"/>
        <item x="90"/>
        <item x="54"/>
        <item x="6"/>
        <item x="303"/>
        <item x="166"/>
        <item x="270"/>
        <item x="139"/>
        <item x="228"/>
        <item x="243"/>
        <item x="136"/>
        <item x="165"/>
        <item x="4"/>
        <item x="199"/>
        <item x="326"/>
        <item x="137"/>
        <item x="238"/>
        <item x="51"/>
        <item x="5"/>
        <item x="360"/>
        <item x="49"/>
        <item x="106"/>
        <item x="1"/>
        <item x="180"/>
        <item x="178"/>
        <item x="50"/>
        <item x="3"/>
        <item x="2"/>
        <item x="179"/>
        <item x="177"/>
        <item x="0"/>
        <item x="320"/>
        <item x="198"/>
        <item x="269"/>
        <item x="300"/>
        <item x="94"/>
        <item x="214"/>
        <item x="222"/>
        <item x="242"/>
        <item x="95"/>
        <item x="290"/>
        <item x="259"/>
        <item x="131"/>
        <item x="260"/>
        <item x="21"/>
        <item x="135"/>
        <item x="237"/>
        <item x="294"/>
        <item x="253"/>
        <item x="240"/>
        <item x="258"/>
        <item x="257"/>
        <item x="130"/>
        <item x="241"/>
        <item x="325"/>
        <item x="76"/>
        <item x="134"/>
        <item x="265"/>
        <item x="20"/>
        <item x="133"/>
        <item x="293"/>
        <item x="367"/>
        <item x="254"/>
        <item x="274"/>
        <item x="255"/>
        <item x="27"/>
        <item x="306"/>
        <item x="163"/>
        <item x="292"/>
        <item x="297"/>
        <item x="256"/>
        <item x="296"/>
        <item x="263"/>
        <item x="25"/>
        <item x="126"/>
        <item x="17"/>
        <item x="26"/>
        <item x="291"/>
        <item x="74"/>
        <item x="268"/>
        <item x="72"/>
        <item x="264"/>
        <item x="19"/>
        <item x="231"/>
        <item x="75"/>
        <item x="358"/>
        <item x="289"/>
        <item x="295"/>
        <item x="18"/>
        <item x="262"/>
        <item x="236"/>
        <item x="417"/>
        <item x="73"/>
        <item x="288"/>
        <item x="396"/>
        <item x="220"/>
        <item x="252"/>
        <item x="217"/>
        <item x="251"/>
        <item x="261"/>
        <item x="321"/>
        <item x="315"/>
        <item x="219"/>
        <item x="401"/>
        <item x="158"/>
        <item x="267"/>
        <item x="287"/>
        <item x="311"/>
        <item x="218"/>
        <item x="266"/>
        <item x="71"/>
        <item x="157"/>
        <item x="322"/>
        <item x="162"/>
        <item x="416"/>
        <item x="411"/>
        <item x="250"/>
        <item x="160"/>
        <item x="440"/>
        <item x="273"/>
        <item x="286"/>
        <item x="272"/>
        <item x="156"/>
        <item x="221"/>
        <item x="216"/>
        <item x="70"/>
        <item x="24"/>
        <item x="427"/>
        <item x="392"/>
        <item x="383"/>
        <item x="271"/>
        <item x="154"/>
        <item x="316"/>
        <item x="426"/>
        <item x="161"/>
        <item x="414"/>
        <item x="366"/>
        <item x="425"/>
        <item x="155"/>
        <item x="415"/>
        <item x="69"/>
        <item x="412"/>
        <item x="397"/>
        <item x="405"/>
        <item x="22"/>
        <item x="388"/>
        <item x="23"/>
        <item x="391"/>
        <item x="278"/>
        <item x="153"/>
        <item x="364"/>
        <item x="408"/>
        <item x="235"/>
        <item x="86"/>
        <item x="387"/>
        <item x="409"/>
        <item x="410"/>
        <item x="438"/>
        <item x="246"/>
        <item x="279"/>
        <item x="277"/>
        <item x="234"/>
        <item x="390"/>
        <item x="89"/>
        <item x="87"/>
        <item x="245"/>
        <item x="310"/>
        <item x="309"/>
        <item x="398"/>
        <item x="88"/>
        <item x="359"/>
        <item x="84"/>
        <item x="85"/>
        <item x="386"/>
        <item x="380"/>
        <item x="395"/>
        <item x="393"/>
        <item x="247"/>
        <item x="164"/>
        <item x="83"/>
        <item x="389"/>
        <item x="244"/>
        <item x="382"/>
        <item x="394"/>
        <item x="82"/>
        <item x="176"/>
        <item x="209"/>
        <item x="248"/>
        <item x="437"/>
        <item x="399"/>
        <item x="363"/>
        <item x="439"/>
        <item x="385"/>
        <item x="413"/>
        <item x="186"/>
        <item x="407"/>
        <item x="187"/>
        <item x="208"/>
        <item x="16"/>
        <item x="314"/>
        <item x="15"/>
        <item x="188"/>
        <item x="285"/>
        <item x="14"/>
        <item x="233"/>
        <item x="381"/>
        <item x="232"/>
        <item x="313"/>
        <item x="189"/>
        <item x="230"/>
        <item x="384"/>
        <item x="207"/>
        <item x="404"/>
        <item x="276"/>
        <item x="175"/>
        <item x="206"/>
        <item x="406"/>
        <item x="275"/>
        <item x="378"/>
        <item x="185"/>
        <item x="375"/>
        <item x="376"/>
        <item x="377"/>
        <item x="284"/>
        <item x="379"/>
        <item x="204"/>
        <item x="312"/>
        <item x="282"/>
        <item x="283"/>
        <item x="400"/>
        <item x="183"/>
        <item x="174"/>
        <item x="205"/>
        <item x="281"/>
        <item x="184"/>
        <item x="361"/>
        <item x="436"/>
        <item x="357"/>
        <item x="402"/>
        <item x="362"/>
        <item x="203"/>
        <item x="202"/>
        <item x="356"/>
        <item x="355"/>
        <item x="280"/>
        <item x="403"/>
        <item x="334"/>
        <item x="354"/>
        <item x="435"/>
        <item x="353"/>
        <item x="332"/>
        <item x="433"/>
        <item x="333"/>
        <item x="373"/>
        <item x="434"/>
        <item x="197"/>
        <item x="327"/>
        <item x="331"/>
        <item x="328"/>
        <item x="374"/>
        <item x="432"/>
        <item x="352"/>
        <item x="330"/>
        <item x="372"/>
        <item x="422"/>
        <item x="351"/>
        <item x="423"/>
        <item x="195"/>
        <item x="424"/>
        <item x="196"/>
        <item x="194"/>
        <item x="370"/>
        <item x="350"/>
        <item x="421"/>
        <item x="369"/>
        <item x="348"/>
        <item x="431"/>
        <item x="347"/>
        <item x="329"/>
        <item x="349"/>
        <item x="368"/>
        <item x="430"/>
        <item x="371"/>
        <item x="193"/>
        <item x="429"/>
        <item x="345"/>
        <item x="346"/>
        <item x="192"/>
        <item x="344"/>
        <item x="343"/>
        <item x="428"/>
        <item x="419"/>
        <item x="191"/>
        <item x="420"/>
        <item x="340"/>
        <item x="190"/>
        <item x="341"/>
        <item x="418"/>
        <item x="342"/>
        <item x="339"/>
        <item x="338"/>
        <item x="336"/>
        <item x="335"/>
        <item x="337"/>
        <item t="default"/>
      </items>
    </pivotField>
    <pivotField numFmtId="164" showAll="0"/>
    <pivotField numFmtId="164" showAll="0"/>
    <pivotField numFmtId="165" showAll="0"/>
    <pivotField numFmtId="165" showAll="0"/>
    <pivotField dataField="1" numFmtId="165" showAll="0"/>
  </pivotFields>
  <rowItems count="1">
    <i/>
  </rowItems>
  <colFields count="1">
    <field x="0"/>
  </colFields>
  <colItems count="3">
    <i>
      <x/>
    </i>
    <i>
      <x v="1"/>
    </i>
    <i>
      <x v="2"/>
    </i>
  </colItems>
  <pageFields count="2">
    <pageField fld="2" hier="-1"/>
    <pageField fld="4" hier="-1"/>
  </pageFields>
  <dataFields count="1">
    <dataField name="Summer av andel landbruk" fld="11" baseField="0" baseItem="0" numFmtId="164"/>
  </dataFields>
  <formats count="4">
    <format dxfId="766">
      <pivotArea outline="0" collapsedLevelsAreSubtotals="1" fieldPosition="0"/>
    </format>
    <format dxfId="765">
      <pivotArea outline="0" collapsedLevelsAreSubtotals="1" fieldPosition="0"/>
    </format>
    <format dxfId="764">
      <pivotArea outline="0" collapsedLevelsAreSubtotals="1" fieldPosition="0"/>
    </format>
    <format dxfId="76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1.xml><?xml version="1.0" encoding="utf-8"?>
<pivotTableDefinition xmlns="http://schemas.openxmlformats.org/spreadsheetml/2006/main" name="Pivottabell3" cacheId="4" applyNumberFormats="0" applyBorderFormats="0" applyFontFormats="0" applyPatternFormats="0" applyAlignmentFormats="0" applyWidthHeightFormats="1" dataCaption="Verdier" updatedVersion="6" minRefreshableVersion="3" rowGrandTotals="0" colGrandTotals="0" itemPrintTitles="1" createdVersion="6" indent="0" outline="1" outlineData="1" multipleFieldFilters="0">
  <location ref="V6:AD65" firstHeaderRow="1" firstDataRow="2" firstDataCol="1" rowPageCount="1" colPageCount="1"/>
  <pivotFields count="12">
    <pivotField axis="axisPage" multipleItemSelectionAllowed="1" showAll="0">
      <items count="20">
        <item x="1"/>
        <item x="8"/>
        <item x="5"/>
        <item h="1" x="18"/>
        <item h="1" x="3"/>
        <item h="1" x="11"/>
        <item h="1" x="13"/>
        <item h="1" x="16"/>
        <item h="1" x="15"/>
        <item h="1" x="4"/>
        <item h="1" x="2"/>
        <item h="1" x="10"/>
        <item h="1" x="12"/>
        <item h="1" x="14"/>
        <item h="1" x="7"/>
        <item h="1" x="17"/>
        <item h="1" x="9"/>
        <item h="1" x="6"/>
        <item h="1" x="0"/>
        <item t="default"/>
      </items>
    </pivotField>
    <pivotField showAll="0">
      <items count="20">
        <item x="0"/>
        <item x="1"/>
        <item x="2"/>
        <item x="3"/>
        <item x="4"/>
        <item x="5"/>
        <item x="6"/>
        <item x="7"/>
        <item x="8"/>
        <item x="9"/>
        <item x="10"/>
        <item x="11"/>
        <item x="12"/>
        <item x="13"/>
        <item x="14"/>
        <item x="15"/>
        <item x="16"/>
        <item x="17"/>
        <item x="18"/>
        <item t="default"/>
      </items>
    </pivotField>
    <pivotField axis="axisRow" showAll="0" sortType="descending">
      <items count="429">
        <item x="299"/>
        <item x="349"/>
        <item x="413"/>
        <item x="60"/>
        <item x="119"/>
        <item x="383"/>
        <item x="5"/>
        <item x="144"/>
        <item x="25"/>
        <item x="10"/>
        <item x="244"/>
        <item x="220"/>
        <item x="166"/>
        <item x="281"/>
        <item x="292"/>
        <item x="240"/>
        <item x="26"/>
        <item x="217"/>
        <item x="228"/>
        <item x="284"/>
        <item x="237"/>
        <item x="373"/>
        <item x="401"/>
        <item x="128"/>
        <item x="392"/>
        <item x="363"/>
        <item x="399"/>
        <item x="198"/>
        <item x="423"/>
        <item x="343"/>
        <item x="150"/>
        <item x="178"/>
        <item x="301"/>
        <item x="341"/>
        <item x="193"/>
        <item x="250"/>
        <item x="345"/>
        <item x="154"/>
        <item x="156"/>
        <item x="24"/>
        <item x="380"/>
        <item x="132"/>
        <item x="201"/>
        <item x="426"/>
        <item x="65"/>
        <item x="89"/>
        <item x="130"/>
        <item x="396"/>
        <item x="354"/>
        <item x="253"/>
        <item x="283"/>
        <item x="209"/>
        <item x="11"/>
        <item x="48"/>
        <item x="37"/>
        <item x="172"/>
        <item x="52"/>
        <item x="30"/>
        <item x="57"/>
        <item x="199"/>
        <item x="84"/>
        <item x="372"/>
        <item x="153"/>
        <item x="159"/>
        <item x="365"/>
        <item x="229"/>
        <item x="28"/>
        <item x="190"/>
        <item x="203"/>
        <item x="245"/>
        <item x="219"/>
        <item x="376"/>
        <item x="336"/>
        <item x="160"/>
        <item x="107"/>
        <item x="231"/>
        <item x="93"/>
        <item x="61"/>
        <item x="185"/>
        <item x="335"/>
        <item x="3"/>
        <item x="21"/>
        <item x="148"/>
        <item x="322"/>
        <item x="282"/>
        <item x="297"/>
        <item x="214"/>
        <item x="139"/>
        <item x="248"/>
        <item x="422"/>
        <item x="246"/>
        <item x="75"/>
        <item x="362"/>
        <item x="274"/>
        <item x="285"/>
        <item x="34"/>
        <item x="145"/>
        <item x="182"/>
        <item x="64"/>
        <item x="255"/>
        <item x="95"/>
        <item x="80"/>
        <item x="352"/>
        <item x="211"/>
        <item x="390"/>
        <item x="143"/>
        <item x="332"/>
        <item x="49"/>
        <item x="232"/>
        <item x="379"/>
        <item x="0"/>
        <item x="290"/>
        <item x="42"/>
        <item x="368"/>
        <item x="411"/>
        <item x="275"/>
        <item x="264"/>
        <item x="386"/>
        <item x="415"/>
        <item x="353"/>
        <item x="175"/>
        <item x="294"/>
        <item x="356"/>
        <item x="96"/>
        <item x="262"/>
        <item x="348"/>
        <item x="296"/>
        <item x="135"/>
        <item x="187"/>
        <item x="17"/>
        <item x="117"/>
        <item x="98"/>
        <item x="92"/>
        <item x="111"/>
        <item x="310"/>
        <item x="254"/>
        <item x="110"/>
        <item x="39"/>
        <item x="106"/>
        <item x="4"/>
        <item x="234"/>
        <item x="169"/>
        <item x="235"/>
        <item x="333"/>
        <item x="179"/>
        <item x="389"/>
        <item x="340"/>
        <item x="152"/>
        <item x="78"/>
        <item x="206"/>
        <item x="247"/>
        <item x="420"/>
        <item x="402"/>
        <item x="195"/>
        <item x="412"/>
        <item x="180"/>
        <item x="314"/>
        <item x="90"/>
        <item x="41"/>
        <item x="129"/>
        <item x="157"/>
        <item x="259"/>
        <item x="100"/>
        <item x="416"/>
        <item x="213"/>
        <item x="170"/>
        <item x="205"/>
        <item x="137"/>
        <item x="192"/>
        <item x="387"/>
        <item x="408"/>
        <item x="405"/>
        <item x="123"/>
        <item x="114"/>
        <item x="391"/>
        <item x="421"/>
        <item x="238"/>
        <item x="350"/>
        <item x="339"/>
        <item x="323"/>
        <item x="400"/>
        <item x="66"/>
        <item x="324"/>
        <item x="104"/>
        <item x="329"/>
        <item x="63"/>
        <item x="149"/>
        <item x="167"/>
        <item x="227"/>
        <item x="68"/>
        <item x="414"/>
        <item x="177"/>
        <item x="79"/>
        <item x="358"/>
        <item x="243"/>
        <item x="168"/>
        <item x="403"/>
        <item x="241"/>
        <item x="370"/>
        <item x="31"/>
        <item x="44"/>
        <item x="315"/>
        <item x="158"/>
        <item x="6"/>
        <item x="164"/>
        <item x="230"/>
        <item x="224"/>
        <item x="307"/>
        <item x="312"/>
        <item x="361"/>
        <item x="320"/>
        <item x="279"/>
        <item x="311"/>
        <item x="222"/>
        <item x="101"/>
        <item x="257"/>
        <item x="384"/>
        <item x="1"/>
        <item x="394"/>
        <item x="417"/>
        <item x="327"/>
        <item x="319"/>
        <item x="331"/>
        <item x="38"/>
        <item x="342"/>
        <item x="249"/>
        <item x="103"/>
        <item x="36"/>
        <item x="94"/>
        <item x="355"/>
        <item x="22"/>
        <item x="425"/>
        <item x="278"/>
        <item x="138"/>
        <item x="33"/>
        <item x="131"/>
        <item x="85"/>
        <item x="268"/>
        <item x="70"/>
        <item x="418"/>
        <item x="46"/>
        <item x="82"/>
        <item x="407"/>
        <item x="109"/>
        <item x="126"/>
        <item x="338"/>
        <item x="121"/>
        <item x="207"/>
        <item x="305"/>
        <item x="23"/>
        <item x="308"/>
        <item x="62"/>
        <item x="216"/>
        <item x="304"/>
        <item x="40"/>
        <item x="223"/>
        <item x="334"/>
        <item x="419"/>
        <item x="124"/>
        <item x="226"/>
        <item x="13"/>
        <item x="357"/>
        <item x="184"/>
        <item x="277"/>
        <item x="118"/>
        <item x="56"/>
        <item x="306"/>
        <item x="191"/>
        <item x="289"/>
        <item x="73"/>
        <item x="91"/>
        <item x="43"/>
        <item x="300"/>
        <item x="142"/>
        <item x="303"/>
        <item x="108"/>
        <item x="15"/>
        <item x="29"/>
        <item x="360"/>
        <item x="7"/>
        <item x="309"/>
        <item x="374"/>
        <item x="105"/>
        <item x="330"/>
        <item x="14"/>
        <item x="393"/>
        <item x="364"/>
        <item x="215"/>
        <item x="261"/>
        <item x="116"/>
        <item x="113"/>
        <item x="173"/>
        <item x="280"/>
        <item x="2"/>
        <item x="189"/>
        <item x="133"/>
        <item x="71"/>
        <item x="316"/>
        <item x="252"/>
        <item x="136"/>
        <item x="99"/>
        <item x="127"/>
        <item x="171"/>
        <item x="313"/>
        <item x="32"/>
        <item x="19"/>
        <item x="125"/>
        <item x="12"/>
        <item x="406"/>
        <item x="67"/>
        <item x="272"/>
        <item x="388"/>
        <item x="291"/>
        <item x="295"/>
        <item x="328"/>
        <item x="239"/>
        <item x="176"/>
        <item x="183"/>
        <item x="233"/>
        <item x="162"/>
        <item x="382"/>
        <item x="9"/>
        <item x="45"/>
        <item x="174"/>
        <item x="367"/>
        <item x="318"/>
        <item x="321"/>
        <item x="120"/>
        <item x="202"/>
        <item x="270"/>
        <item x="55"/>
        <item x="404"/>
        <item x="186"/>
        <item x="269"/>
        <item x="256"/>
        <item x="273"/>
        <item x="188"/>
        <item x="218"/>
        <item x="287"/>
        <item x="288"/>
        <item x="200"/>
        <item x="115"/>
        <item x="271"/>
        <item x="163"/>
        <item x="344"/>
        <item x="81"/>
        <item x="83"/>
        <item x="366"/>
        <item x="72"/>
        <item x="47"/>
        <item x="395"/>
        <item x="27"/>
        <item x="427"/>
        <item x="424"/>
        <item x="181"/>
        <item x="286"/>
        <item x="134"/>
        <item x="371"/>
        <item x="122"/>
        <item x="140"/>
        <item x="58"/>
        <item x="398"/>
        <item x="397"/>
        <item x="385"/>
        <item x="293"/>
        <item x="53"/>
        <item x="359"/>
        <item x="8"/>
        <item x="147"/>
        <item x="317"/>
        <item x="59"/>
        <item x="369"/>
        <item x="204"/>
        <item x="194"/>
        <item x="112"/>
        <item x="35"/>
        <item x="208"/>
        <item x="263"/>
        <item x="210"/>
        <item x="196"/>
        <item x="410"/>
        <item x="221"/>
        <item x="155"/>
        <item x="88"/>
        <item x="260"/>
        <item x="409"/>
        <item x="351"/>
        <item x="346"/>
        <item x="146"/>
        <item x="161"/>
        <item x="325"/>
        <item x="326"/>
        <item x="18"/>
        <item x="276"/>
        <item x="86"/>
        <item x="77"/>
        <item x="377"/>
        <item x="347"/>
        <item x="236"/>
        <item x="337"/>
        <item x="197"/>
        <item x="141"/>
        <item x="265"/>
        <item x="212"/>
        <item x="375"/>
        <item x="378"/>
        <item x="251"/>
        <item x="69"/>
        <item x="51"/>
        <item x="16"/>
        <item x="381"/>
        <item x="298"/>
        <item x="267"/>
        <item x="266"/>
        <item x="76"/>
        <item x="102"/>
        <item x="74"/>
        <item x="225"/>
        <item x="87"/>
        <item x="302"/>
        <item x="97"/>
        <item x="258"/>
        <item x="151"/>
        <item x="54"/>
        <item x="242"/>
        <item x="20"/>
        <item x="165"/>
        <item x="50"/>
        <item t="default"/>
      </items>
      <autoSortScope>
        <pivotArea dataOnly="0" outline="0" fieldPosition="0">
          <references count="2">
            <reference field="4294967294" count="1" selected="0">
              <x v="0"/>
            </reference>
            <reference field="4" count="1" selected="0">
              <x v="7"/>
            </reference>
          </references>
        </pivotArea>
      </autoSortScope>
    </pivotField>
    <pivotField showAll="0">
      <items count="4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t="default"/>
      </items>
    </pivotField>
    <pivotField axis="axisCol" showAll="0">
      <items count="9">
        <item x="0"/>
        <item x="1"/>
        <item x="2"/>
        <item x="3"/>
        <item x="4"/>
        <item x="5"/>
        <item x="6"/>
        <item x="7"/>
        <item t="default"/>
      </items>
    </pivotField>
    <pivotField numFmtId="164" showAll="0"/>
    <pivotField numFmtId="164" showAll="0">
      <items count="442">
        <item x="125"/>
        <item x="124"/>
        <item x="123"/>
        <item x="47"/>
        <item x="46"/>
        <item x="365"/>
        <item x="48"/>
        <item x="318"/>
        <item x="317"/>
        <item x="319"/>
        <item x="302"/>
        <item x="324"/>
        <item x="122"/>
        <item x="146"/>
        <item x="30"/>
        <item x="31"/>
        <item x="148"/>
        <item x="147"/>
        <item x="32"/>
        <item x="33"/>
        <item x="29"/>
        <item x="301"/>
        <item x="28"/>
        <item x="37"/>
        <item x="121"/>
        <item x="173"/>
        <item x="171"/>
        <item x="36"/>
        <item x="38"/>
        <item x="170"/>
        <item x="34"/>
        <item x="308"/>
        <item x="144"/>
        <item x="35"/>
        <item x="152"/>
        <item x="172"/>
        <item x="11"/>
        <item x="105"/>
        <item x="143"/>
        <item x="145"/>
        <item x="305"/>
        <item x="151"/>
        <item x="103"/>
        <item x="9"/>
        <item x="307"/>
        <item x="10"/>
        <item x="12"/>
        <item x="102"/>
        <item x="142"/>
        <item x="13"/>
        <item x="104"/>
        <item x="100"/>
        <item x="101"/>
        <item x="99"/>
        <item x="98"/>
        <item x="97"/>
        <item x="96"/>
        <item x="8"/>
        <item x="120"/>
        <item x="227"/>
        <item x="68"/>
        <item x="7"/>
        <item x="67"/>
        <item x="81"/>
        <item x="213"/>
        <item x="225"/>
        <item x="66"/>
        <item x="65"/>
        <item x="212"/>
        <item x="117"/>
        <item x="226"/>
        <item x="119"/>
        <item x="150"/>
        <item x="64"/>
        <item x="224"/>
        <item x="61"/>
        <item x="304"/>
        <item x="80"/>
        <item x="60"/>
        <item x="211"/>
        <item x="79"/>
        <item x="118"/>
        <item x="78"/>
        <item x="59"/>
        <item x="149"/>
        <item x="111"/>
        <item x="113"/>
        <item x="45"/>
        <item x="58"/>
        <item x="109"/>
        <item x="57"/>
        <item x="112"/>
        <item x="323"/>
        <item x="63"/>
        <item x="116"/>
        <item x="169"/>
        <item x="91"/>
        <item x="77"/>
        <item x="62"/>
        <item x="93"/>
        <item x="299"/>
        <item x="92"/>
        <item x="223"/>
        <item x="110"/>
        <item x="127"/>
        <item x="229"/>
        <item x="44"/>
        <item x="43"/>
        <item x="56"/>
        <item x="128"/>
        <item x="210"/>
        <item x="42"/>
        <item x="55"/>
        <item x="114"/>
        <item x="129"/>
        <item x="115"/>
        <item x="201"/>
        <item x="182"/>
        <item x="168"/>
        <item x="159"/>
        <item x="39"/>
        <item x="140"/>
        <item x="239"/>
        <item x="132"/>
        <item x="200"/>
        <item x="40"/>
        <item x="167"/>
        <item x="108"/>
        <item x="141"/>
        <item x="215"/>
        <item x="107"/>
        <item x="53"/>
        <item x="298"/>
        <item x="138"/>
        <item x="41"/>
        <item x="249"/>
        <item x="52"/>
        <item x="181"/>
        <item x="90"/>
        <item x="54"/>
        <item x="6"/>
        <item x="303"/>
        <item x="166"/>
        <item x="270"/>
        <item x="139"/>
        <item x="228"/>
        <item x="243"/>
        <item x="136"/>
        <item x="165"/>
        <item x="4"/>
        <item x="199"/>
        <item x="326"/>
        <item x="137"/>
        <item x="238"/>
        <item x="51"/>
        <item x="5"/>
        <item x="360"/>
        <item x="49"/>
        <item x="106"/>
        <item x="1"/>
        <item x="180"/>
        <item x="178"/>
        <item x="50"/>
        <item x="3"/>
        <item x="2"/>
        <item x="179"/>
        <item x="177"/>
        <item x="0"/>
        <item x="320"/>
        <item x="198"/>
        <item x="269"/>
        <item x="300"/>
        <item x="94"/>
        <item x="214"/>
        <item x="222"/>
        <item x="242"/>
        <item x="95"/>
        <item x="290"/>
        <item x="259"/>
        <item x="131"/>
        <item x="260"/>
        <item x="21"/>
        <item x="135"/>
        <item x="237"/>
        <item x="294"/>
        <item x="253"/>
        <item x="240"/>
        <item x="258"/>
        <item x="257"/>
        <item x="130"/>
        <item x="241"/>
        <item x="325"/>
        <item x="76"/>
        <item x="134"/>
        <item x="265"/>
        <item x="20"/>
        <item x="133"/>
        <item x="293"/>
        <item x="367"/>
        <item x="254"/>
        <item x="274"/>
        <item x="255"/>
        <item x="27"/>
        <item x="306"/>
        <item x="163"/>
        <item x="292"/>
        <item x="297"/>
        <item x="256"/>
        <item x="296"/>
        <item x="263"/>
        <item x="25"/>
        <item x="126"/>
        <item x="17"/>
        <item x="26"/>
        <item x="291"/>
        <item x="74"/>
        <item x="268"/>
        <item x="72"/>
        <item x="264"/>
        <item x="19"/>
        <item x="231"/>
        <item x="75"/>
        <item x="358"/>
        <item x="289"/>
        <item x="295"/>
        <item x="18"/>
        <item x="262"/>
        <item x="236"/>
        <item x="417"/>
        <item x="73"/>
        <item x="288"/>
        <item x="396"/>
        <item x="220"/>
        <item x="252"/>
        <item x="217"/>
        <item x="251"/>
        <item x="261"/>
        <item x="321"/>
        <item x="315"/>
        <item x="219"/>
        <item x="401"/>
        <item x="158"/>
        <item x="267"/>
        <item x="287"/>
        <item x="311"/>
        <item x="218"/>
        <item x="266"/>
        <item x="71"/>
        <item x="157"/>
        <item x="322"/>
        <item x="162"/>
        <item x="416"/>
        <item x="411"/>
        <item x="250"/>
        <item x="160"/>
        <item x="440"/>
        <item x="273"/>
        <item x="286"/>
        <item x="272"/>
        <item x="156"/>
        <item x="221"/>
        <item x="216"/>
        <item x="70"/>
        <item x="24"/>
        <item x="427"/>
        <item x="392"/>
        <item x="383"/>
        <item x="271"/>
        <item x="154"/>
        <item x="316"/>
        <item x="426"/>
        <item x="161"/>
        <item x="414"/>
        <item x="366"/>
        <item x="425"/>
        <item x="155"/>
        <item x="415"/>
        <item x="69"/>
        <item x="412"/>
        <item x="397"/>
        <item x="405"/>
        <item x="22"/>
        <item x="388"/>
        <item x="23"/>
        <item x="391"/>
        <item x="278"/>
        <item x="153"/>
        <item x="364"/>
        <item x="408"/>
        <item x="235"/>
        <item x="86"/>
        <item x="387"/>
        <item x="409"/>
        <item x="410"/>
        <item x="438"/>
        <item x="246"/>
        <item x="279"/>
        <item x="277"/>
        <item x="234"/>
        <item x="390"/>
        <item x="89"/>
        <item x="87"/>
        <item x="245"/>
        <item x="310"/>
        <item x="309"/>
        <item x="398"/>
        <item x="88"/>
        <item x="359"/>
        <item x="84"/>
        <item x="85"/>
        <item x="386"/>
        <item x="380"/>
        <item x="395"/>
        <item x="393"/>
        <item x="247"/>
        <item x="164"/>
        <item x="83"/>
        <item x="389"/>
        <item x="244"/>
        <item x="382"/>
        <item x="394"/>
        <item x="82"/>
        <item x="176"/>
        <item x="209"/>
        <item x="248"/>
        <item x="437"/>
        <item x="399"/>
        <item x="363"/>
        <item x="439"/>
        <item x="385"/>
        <item x="413"/>
        <item x="186"/>
        <item x="407"/>
        <item x="187"/>
        <item x="208"/>
        <item x="16"/>
        <item x="314"/>
        <item x="15"/>
        <item x="188"/>
        <item x="285"/>
        <item x="14"/>
        <item x="233"/>
        <item x="381"/>
        <item x="232"/>
        <item x="313"/>
        <item x="189"/>
        <item x="230"/>
        <item x="384"/>
        <item x="207"/>
        <item x="404"/>
        <item x="276"/>
        <item x="175"/>
        <item x="206"/>
        <item x="406"/>
        <item x="275"/>
        <item x="378"/>
        <item x="185"/>
        <item x="375"/>
        <item x="376"/>
        <item x="377"/>
        <item x="284"/>
        <item x="379"/>
        <item x="204"/>
        <item x="312"/>
        <item x="282"/>
        <item x="283"/>
        <item x="400"/>
        <item x="183"/>
        <item x="174"/>
        <item x="205"/>
        <item x="281"/>
        <item x="184"/>
        <item x="361"/>
        <item x="436"/>
        <item x="357"/>
        <item x="402"/>
        <item x="362"/>
        <item x="203"/>
        <item x="202"/>
        <item x="356"/>
        <item x="355"/>
        <item x="280"/>
        <item x="403"/>
        <item x="334"/>
        <item x="354"/>
        <item x="435"/>
        <item x="353"/>
        <item x="332"/>
        <item x="433"/>
        <item x="333"/>
        <item x="373"/>
        <item x="434"/>
        <item x="197"/>
        <item x="327"/>
        <item x="331"/>
        <item x="328"/>
        <item x="374"/>
        <item x="432"/>
        <item x="352"/>
        <item x="330"/>
        <item x="372"/>
        <item x="422"/>
        <item x="351"/>
        <item x="423"/>
        <item x="195"/>
        <item x="424"/>
        <item x="196"/>
        <item x="194"/>
        <item x="370"/>
        <item x="350"/>
        <item x="421"/>
        <item x="369"/>
        <item x="348"/>
        <item x="431"/>
        <item x="347"/>
        <item x="329"/>
        <item x="349"/>
        <item x="368"/>
        <item x="430"/>
        <item x="371"/>
        <item x="193"/>
        <item x="429"/>
        <item x="345"/>
        <item x="346"/>
        <item x="192"/>
        <item x="344"/>
        <item x="343"/>
        <item x="428"/>
        <item x="419"/>
        <item x="191"/>
        <item x="420"/>
        <item x="340"/>
        <item x="190"/>
        <item x="341"/>
        <item x="418"/>
        <item x="342"/>
        <item x="339"/>
        <item x="338"/>
        <item x="336"/>
        <item x="335"/>
        <item x="337"/>
        <item t="default"/>
      </items>
    </pivotField>
    <pivotField numFmtId="164" showAll="0"/>
    <pivotField numFmtId="164" showAll="0"/>
    <pivotField numFmtId="165" showAll="0"/>
    <pivotField numFmtId="165" showAll="0"/>
    <pivotField dataField="1" numFmtId="165" showAll="0"/>
  </pivotFields>
  <rowFields count="1">
    <field x="2"/>
  </rowFields>
  <rowItems count="58">
    <i>
      <x v="300"/>
    </i>
    <i>
      <x v="275"/>
    </i>
    <i>
      <x v="422"/>
    </i>
    <i>
      <x v="74"/>
    </i>
    <i>
      <x v="243"/>
    </i>
    <i>
      <x v="123"/>
    </i>
    <i>
      <x v="37"/>
    </i>
    <i>
      <x v="388"/>
    </i>
    <i>
      <x v="132"/>
    </i>
    <i>
      <x v="227"/>
    </i>
    <i>
      <x v="76"/>
    </i>
    <i>
      <x v="137"/>
    </i>
    <i>
      <x v="228"/>
    </i>
    <i>
      <x v="162"/>
    </i>
    <i>
      <x v="82"/>
    </i>
    <i>
      <x v="382"/>
    </i>
    <i>
      <x v="147"/>
    </i>
    <i>
      <x v="100"/>
    </i>
    <i>
      <x v="16"/>
    </i>
    <i>
      <x v="420"/>
    </i>
    <i>
      <x v="223"/>
    </i>
    <i>
      <x v="30"/>
    </i>
    <i>
      <x v="214"/>
    </i>
    <i>
      <x v="96"/>
    </i>
    <i>
      <x v="62"/>
    </i>
    <i>
      <x v="415"/>
    </i>
    <i>
      <x v="131"/>
    </i>
    <i>
      <x v="105"/>
    </i>
    <i>
      <x v="95"/>
    </i>
    <i>
      <x v="351"/>
    </i>
    <i>
      <x v="54"/>
    </i>
    <i>
      <x v="66"/>
    </i>
    <i>
      <x v="270"/>
    </i>
    <i>
      <x v="57"/>
    </i>
    <i>
      <x v="183"/>
    </i>
    <i>
      <x v="138"/>
    </i>
    <i>
      <x v="38"/>
    </i>
    <i>
      <x v="392"/>
    </i>
    <i>
      <x v="273"/>
    </i>
    <i>
      <x v="230"/>
    </i>
    <i>
      <x v="81"/>
    </i>
    <i>
      <x v="368"/>
    </i>
    <i>
      <x v="157"/>
    </i>
    <i>
      <x v="425"/>
    </i>
    <i>
      <x v="186"/>
    </i>
    <i>
      <x v="282"/>
    </i>
    <i>
      <x v="277"/>
    </i>
    <i>
      <x v="234"/>
    </i>
    <i>
      <x v="305"/>
    </i>
    <i>
      <x v="7"/>
    </i>
    <i>
      <x v="375"/>
    </i>
    <i>
      <x v="226"/>
    </i>
    <i>
      <x v="8"/>
    </i>
    <i>
      <x v="39"/>
    </i>
    <i>
      <x v="304"/>
    </i>
    <i>
      <x v="45"/>
    </i>
    <i>
      <x v="199"/>
    </i>
    <i>
      <x v="249"/>
    </i>
  </rowItems>
  <colFields count="1">
    <field x="4"/>
  </colFields>
  <colItems count="8">
    <i>
      <x/>
    </i>
    <i>
      <x v="1"/>
    </i>
    <i>
      <x v="2"/>
    </i>
    <i>
      <x v="3"/>
    </i>
    <i>
      <x v="4"/>
    </i>
    <i>
      <x v="5"/>
    </i>
    <i>
      <x v="6"/>
    </i>
    <i>
      <x v="7"/>
    </i>
  </colItems>
  <pageFields count="1">
    <pageField fld="0" hier="-1"/>
  </pageFields>
  <dataFields count="1">
    <dataField name="Summer av andel landbruk" fld="11" baseField="0" baseItem="0"/>
  </dataFields>
  <formats count="2">
    <format dxfId="768">
      <pivotArea outline="0" collapsedLevelsAreSubtotals="1" fieldPosition="0"/>
    </format>
    <format dxfId="76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2.xml><?xml version="1.0" encoding="utf-8"?>
<pivotTableDefinition xmlns="http://schemas.openxmlformats.org/spreadsheetml/2006/main" name="Pivottabell11" cacheId="4" applyNumberFormats="0" applyBorderFormats="0" applyFontFormats="0" applyPatternFormats="0" applyAlignmentFormats="0" applyWidthHeightFormats="1" dataCaption="Verdier" updatedVersion="6" minRefreshableVersion="3" rowGrandTotals="0" colGrandTotals="0" itemPrintTitles="1" createdVersion="6" indent="0" outline="1" outlineData="1" multipleFieldFilters="0">
  <location ref="K6:S65" firstHeaderRow="1" firstDataRow="2" firstDataCol="1" rowPageCount="1" colPageCount="1"/>
  <pivotFields count="12">
    <pivotField axis="axisPage" multipleItemSelectionAllowed="1" showAll="0">
      <items count="20">
        <item x="1"/>
        <item x="8"/>
        <item x="5"/>
        <item h="1" x="18"/>
        <item h="1" x="3"/>
        <item h="1" x="11"/>
        <item h="1" x="13"/>
        <item h="1" x="16"/>
        <item h="1" x="15"/>
        <item h="1" x="4"/>
        <item h="1" x="2"/>
        <item h="1" x="10"/>
        <item h="1" x="12"/>
        <item h="1" x="14"/>
        <item h="1" x="7"/>
        <item h="1" x="17"/>
        <item h="1" x="9"/>
        <item h="1" x="6"/>
        <item h="1" x="0"/>
        <item t="default"/>
      </items>
    </pivotField>
    <pivotField showAll="0">
      <items count="20">
        <item x="0"/>
        <item x="1"/>
        <item x="2"/>
        <item x="3"/>
        <item x="4"/>
        <item x="5"/>
        <item x="6"/>
        <item x="7"/>
        <item x="8"/>
        <item x="9"/>
        <item x="10"/>
        <item x="11"/>
        <item x="12"/>
        <item x="13"/>
        <item x="14"/>
        <item x="15"/>
        <item x="16"/>
        <item x="17"/>
        <item x="18"/>
        <item t="default"/>
      </items>
    </pivotField>
    <pivotField axis="axisRow" showAll="0" sortType="descending">
      <items count="429">
        <item x="299"/>
        <item x="349"/>
        <item x="413"/>
        <item x="60"/>
        <item x="119"/>
        <item x="383"/>
        <item x="5"/>
        <item x="144"/>
        <item x="25"/>
        <item x="10"/>
        <item x="244"/>
        <item x="220"/>
        <item x="166"/>
        <item x="281"/>
        <item x="292"/>
        <item x="240"/>
        <item x="26"/>
        <item x="217"/>
        <item x="228"/>
        <item x="284"/>
        <item x="237"/>
        <item x="373"/>
        <item x="401"/>
        <item x="128"/>
        <item x="392"/>
        <item x="363"/>
        <item x="399"/>
        <item x="198"/>
        <item x="423"/>
        <item x="343"/>
        <item x="150"/>
        <item x="178"/>
        <item x="301"/>
        <item x="341"/>
        <item x="193"/>
        <item x="250"/>
        <item x="345"/>
        <item x="154"/>
        <item x="156"/>
        <item x="24"/>
        <item x="380"/>
        <item x="132"/>
        <item x="201"/>
        <item x="426"/>
        <item x="65"/>
        <item x="89"/>
        <item x="130"/>
        <item x="396"/>
        <item x="354"/>
        <item x="253"/>
        <item x="283"/>
        <item x="209"/>
        <item x="11"/>
        <item x="48"/>
        <item x="37"/>
        <item x="172"/>
        <item x="52"/>
        <item x="30"/>
        <item x="57"/>
        <item x="199"/>
        <item x="84"/>
        <item x="372"/>
        <item x="153"/>
        <item x="159"/>
        <item x="365"/>
        <item x="229"/>
        <item x="28"/>
        <item x="190"/>
        <item x="203"/>
        <item x="245"/>
        <item x="219"/>
        <item x="376"/>
        <item x="336"/>
        <item x="160"/>
        <item x="107"/>
        <item x="231"/>
        <item x="93"/>
        <item x="61"/>
        <item x="185"/>
        <item x="335"/>
        <item x="3"/>
        <item x="21"/>
        <item x="148"/>
        <item x="322"/>
        <item x="282"/>
        <item x="297"/>
        <item x="214"/>
        <item x="139"/>
        <item x="248"/>
        <item x="422"/>
        <item x="246"/>
        <item x="75"/>
        <item x="362"/>
        <item x="274"/>
        <item x="285"/>
        <item x="34"/>
        <item x="145"/>
        <item x="182"/>
        <item x="64"/>
        <item x="255"/>
        <item x="95"/>
        <item x="80"/>
        <item x="352"/>
        <item x="211"/>
        <item x="390"/>
        <item x="143"/>
        <item x="332"/>
        <item x="49"/>
        <item x="232"/>
        <item x="379"/>
        <item x="0"/>
        <item x="290"/>
        <item x="42"/>
        <item x="368"/>
        <item x="411"/>
        <item x="275"/>
        <item x="264"/>
        <item x="386"/>
        <item x="415"/>
        <item x="353"/>
        <item x="175"/>
        <item x="294"/>
        <item x="356"/>
        <item x="96"/>
        <item x="262"/>
        <item x="348"/>
        <item x="296"/>
        <item x="135"/>
        <item x="187"/>
        <item x="17"/>
        <item x="117"/>
        <item x="98"/>
        <item x="92"/>
        <item x="111"/>
        <item x="310"/>
        <item x="254"/>
        <item x="110"/>
        <item x="39"/>
        <item x="106"/>
        <item x="4"/>
        <item x="234"/>
        <item x="169"/>
        <item x="235"/>
        <item x="333"/>
        <item x="179"/>
        <item x="389"/>
        <item x="340"/>
        <item x="152"/>
        <item x="78"/>
        <item x="206"/>
        <item x="247"/>
        <item x="420"/>
        <item x="402"/>
        <item x="195"/>
        <item x="412"/>
        <item x="180"/>
        <item x="314"/>
        <item x="90"/>
        <item x="41"/>
        <item x="129"/>
        <item x="157"/>
        <item x="259"/>
        <item x="100"/>
        <item x="416"/>
        <item x="213"/>
        <item x="170"/>
        <item x="205"/>
        <item x="137"/>
        <item x="192"/>
        <item x="387"/>
        <item x="408"/>
        <item x="405"/>
        <item x="123"/>
        <item x="114"/>
        <item x="391"/>
        <item x="421"/>
        <item x="238"/>
        <item x="350"/>
        <item x="339"/>
        <item x="323"/>
        <item x="400"/>
        <item x="66"/>
        <item x="324"/>
        <item x="104"/>
        <item x="329"/>
        <item x="63"/>
        <item x="149"/>
        <item x="167"/>
        <item x="227"/>
        <item x="68"/>
        <item x="414"/>
        <item x="177"/>
        <item x="79"/>
        <item x="358"/>
        <item x="243"/>
        <item x="168"/>
        <item x="403"/>
        <item x="241"/>
        <item x="370"/>
        <item x="31"/>
        <item x="44"/>
        <item x="315"/>
        <item x="158"/>
        <item x="6"/>
        <item x="164"/>
        <item x="230"/>
        <item x="224"/>
        <item x="307"/>
        <item x="312"/>
        <item x="361"/>
        <item x="320"/>
        <item x="279"/>
        <item x="311"/>
        <item x="222"/>
        <item x="101"/>
        <item x="257"/>
        <item x="384"/>
        <item x="1"/>
        <item x="394"/>
        <item x="417"/>
        <item x="327"/>
        <item x="319"/>
        <item x="331"/>
        <item x="38"/>
        <item x="342"/>
        <item x="249"/>
        <item x="103"/>
        <item x="36"/>
        <item x="94"/>
        <item x="355"/>
        <item x="22"/>
        <item x="425"/>
        <item x="278"/>
        <item x="138"/>
        <item x="33"/>
        <item x="131"/>
        <item x="85"/>
        <item x="268"/>
        <item x="70"/>
        <item x="418"/>
        <item x="46"/>
        <item x="82"/>
        <item x="407"/>
        <item x="109"/>
        <item x="126"/>
        <item x="338"/>
        <item x="121"/>
        <item x="207"/>
        <item x="305"/>
        <item x="23"/>
        <item x="308"/>
        <item x="62"/>
        <item x="216"/>
        <item x="304"/>
        <item x="40"/>
        <item x="223"/>
        <item x="334"/>
        <item x="419"/>
        <item x="124"/>
        <item x="226"/>
        <item x="13"/>
        <item x="357"/>
        <item x="184"/>
        <item x="277"/>
        <item x="118"/>
        <item x="56"/>
        <item x="306"/>
        <item x="191"/>
        <item x="289"/>
        <item x="73"/>
        <item x="91"/>
        <item x="43"/>
        <item x="300"/>
        <item x="142"/>
        <item x="303"/>
        <item x="108"/>
        <item x="15"/>
        <item x="29"/>
        <item x="360"/>
        <item x="7"/>
        <item x="309"/>
        <item x="374"/>
        <item x="105"/>
        <item x="330"/>
        <item x="14"/>
        <item x="393"/>
        <item x="364"/>
        <item x="215"/>
        <item x="261"/>
        <item x="116"/>
        <item x="113"/>
        <item x="173"/>
        <item x="280"/>
        <item x="2"/>
        <item x="189"/>
        <item x="133"/>
        <item x="71"/>
        <item x="316"/>
        <item x="252"/>
        <item x="136"/>
        <item x="99"/>
        <item x="127"/>
        <item x="171"/>
        <item x="313"/>
        <item x="32"/>
        <item x="19"/>
        <item x="125"/>
        <item x="12"/>
        <item x="406"/>
        <item x="67"/>
        <item x="272"/>
        <item x="388"/>
        <item x="291"/>
        <item x="295"/>
        <item x="328"/>
        <item x="239"/>
        <item x="176"/>
        <item x="183"/>
        <item x="233"/>
        <item x="162"/>
        <item x="382"/>
        <item x="9"/>
        <item x="45"/>
        <item x="174"/>
        <item x="367"/>
        <item x="318"/>
        <item x="321"/>
        <item x="120"/>
        <item x="202"/>
        <item x="270"/>
        <item x="55"/>
        <item x="404"/>
        <item x="186"/>
        <item x="269"/>
        <item x="256"/>
        <item x="273"/>
        <item x="188"/>
        <item x="218"/>
        <item x="287"/>
        <item x="288"/>
        <item x="200"/>
        <item x="115"/>
        <item x="271"/>
        <item x="163"/>
        <item x="344"/>
        <item x="81"/>
        <item x="83"/>
        <item x="366"/>
        <item x="72"/>
        <item x="47"/>
        <item x="395"/>
        <item x="27"/>
        <item x="427"/>
        <item x="424"/>
        <item x="181"/>
        <item x="286"/>
        <item x="134"/>
        <item x="371"/>
        <item x="122"/>
        <item x="140"/>
        <item x="58"/>
        <item x="398"/>
        <item x="397"/>
        <item x="385"/>
        <item x="293"/>
        <item x="53"/>
        <item x="359"/>
        <item x="8"/>
        <item x="147"/>
        <item x="317"/>
        <item x="59"/>
        <item x="369"/>
        <item x="204"/>
        <item x="194"/>
        <item x="112"/>
        <item x="35"/>
        <item x="208"/>
        <item x="263"/>
        <item x="210"/>
        <item x="196"/>
        <item x="410"/>
        <item x="221"/>
        <item x="155"/>
        <item x="88"/>
        <item x="260"/>
        <item x="409"/>
        <item x="351"/>
        <item x="346"/>
        <item x="146"/>
        <item x="161"/>
        <item x="325"/>
        <item x="326"/>
        <item x="18"/>
        <item x="276"/>
        <item x="86"/>
        <item x="77"/>
        <item x="377"/>
        <item x="347"/>
        <item x="236"/>
        <item x="337"/>
        <item x="197"/>
        <item x="141"/>
        <item x="265"/>
        <item x="212"/>
        <item x="375"/>
        <item x="378"/>
        <item x="251"/>
        <item x="69"/>
        <item x="51"/>
        <item x="16"/>
        <item x="381"/>
        <item x="298"/>
        <item x="267"/>
        <item x="266"/>
        <item x="76"/>
        <item x="102"/>
        <item x="74"/>
        <item x="225"/>
        <item x="87"/>
        <item x="302"/>
        <item x="97"/>
        <item x="258"/>
        <item x="151"/>
        <item x="54"/>
        <item x="242"/>
        <item x="20"/>
        <item x="165"/>
        <item x="50"/>
        <item t="default"/>
      </items>
      <autoSortScope>
        <pivotArea dataOnly="0" outline="0" fieldPosition="0">
          <references count="2">
            <reference field="4294967294" count="1" selected="0">
              <x v="0"/>
            </reference>
            <reference field="4" count="1" selected="0">
              <x v="7"/>
            </reference>
          </references>
        </pivotArea>
      </autoSortScope>
    </pivotField>
    <pivotField showAll="0">
      <items count="4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t="default"/>
      </items>
    </pivotField>
    <pivotField axis="axisCol" showAll="0">
      <items count="9">
        <item x="0"/>
        <item x="1"/>
        <item x="2"/>
        <item x="3"/>
        <item x="4"/>
        <item x="5"/>
        <item x="6"/>
        <item x="7"/>
        <item t="default"/>
      </items>
    </pivotField>
    <pivotField numFmtId="164" showAll="0"/>
    <pivotField numFmtId="164" showAll="0">
      <items count="442">
        <item x="125"/>
        <item x="124"/>
        <item x="123"/>
        <item x="47"/>
        <item x="46"/>
        <item x="365"/>
        <item x="48"/>
        <item x="318"/>
        <item x="317"/>
        <item x="319"/>
        <item x="302"/>
        <item x="324"/>
        <item x="122"/>
        <item x="146"/>
        <item x="30"/>
        <item x="31"/>
        <item x="148"/>
        <item x="147"/>
        <item x="32"/>
        <item x="33"/>
        <item x="29"/>
        <item x="301"/>
        <item x="28"/>
        <item x="37"/>
        <item x="121"/>
        <item x="173"/>
        <item x="171"/>
        <item x="36"/>
        <item x="38"/>
        <item x="170"/>
        <item x="34"/>
        <item x="308"/>
        <item x="144"/>
        <item x="35"/>
        <item x="152"/>
        <item x="172"/>
        <item x="11"/>
        <item x="105"/>
        <item x="143"/>
        <item x="145"/>
        <item x="305"/>
        <item x="151"/>
        <item x="103"/>
        <item x="9"/>
        <item x="307"/>
        <item x="10"/>
        <item x="12"/>
        <item x="102"/>
        <item x="142"/>
        <item x="13"/>
        <item x="104"/>
        <item x="100"/>
        <item x="101"/>
        <item x="99"/>
        <item x="98"/>
        <item x="97"/>
        <item x="96"/>
        <item x="8"/>
        <item x="120"/>
        <item x="227"/>
        <item x="68"/>
        <item x="7"/>
        <item x="67"/>
        <item x="81"/>
        <item x="213"/>
        <item x="225"/>
        <item x="66"/>
        <item x="65"/>
        <item x="212"/>
        <item x="117"/>
        <item x="226"/>
        <item x="119"/>
        <item x="150"/>
        <item x="64"/>
        <item x="224"/>
        <item x="61"/>
        <item x="304"/>
        <item x="80"/>
        <item x="60"/>
        <item x="211"/>
        <item x="79"/>
        <item x="118"/>
        <item x="78"/>
        <item x="59"/>
        <item x="149"/>
        <item x="111"/>
        <item x="113"/>
        <item x="45"/>
        <item x="58"/>
        <item x="109"/>
        <item x="57"/>
        <item x="112"/>
        <item x="323"/>
        <item x="63"/>
        <item x="116"/>
        <item x="169"/>
        <item x="91"/>
        <item x="77"/>
        <item x="62"/>
        <item x="93"/>
        <item x="299"/>
        <item x="92"/>
        <item x="223"/>
        <item x="110"/>
        <item x="127"/>
        <item x="229"/>
        <item x="44"/>
        <item x="43"/>
        <item x="56"/>
        <item x="128"/>
        <item x="210"/>
        <item x="42"/>
        <item x="55"/>
        <item x="114"/>
        <item x="129"/>
        <item x="115"/>
        <item x="201"/>
        <item x="182"/>
        <item x="168"/>
        <item x="159"/>
        <item x="39"/>
        <item x="140"/>
        <item x="239"/>
        <item x="132"/>
        <item x="200"/>
        <item x="40"/>
        <item x="167"/>
        <item x="108"/>
        <item x="141"/>
        <item x="215"/>
        <item x="107"/>
        <item x="53"/>
        <item x="298"/>
        <item x="138"/>
        <item x="41"/>
        <item x="249"/>
        <item x="52"/>
        <item x="181"/>
        <item x="90"/>
        <item x="54"/>
        <item x="6"/>
        <item x="303"/>
        <item x="166"/>
        <item x="270"/>
        <item x="139"/>
        <item x="228"/>
        <item x="243"/>
        <item x="136"/>
        <item x="165"/>
        <item x="4"/>
        <item x="199"/>
        <item x="326"/>
        <item x="137"/>
        <item x="238"/>
        <item x="51"/>
        <item x="5"/>
        <item x="360"/>
        <item x="49"/>
        <item x="106"/>
        <item x="1"/>
        <item x="180"/>
        <item x="178"/>
        <item x="50"/>
        <item x="3"/>
        <item x="2"/>
        <item x="179"/>
        <item x="177"/>
        <item x="0"/>
        <item x="320"/>
        <item x="198"/>
        <item x="269"/>
        <item x="300"/>
        <item x="94"/>
        <item x="214"/>
        <item x="222"/>
        <item x="242"/>
        <item x="95"/>
        <item x="290"/>
        <item x="259"/>
        <item x="131"/>
        <item x="260"/>
        <item x="21"/>
        <item x="135"/>
        <item x="237"/>
        <item x="294"/>
        <item x="253"/>
        <item x="240"/>
        <item x="258"/>
        <item x="257"/>
        <item x="130"/>
        <item x="241"/>
        <item x="325"/>
        <item x="76"/>
        <item x="134"/>
        <item x="265"/>
        <item x="20"/>
        <item x="133"/>
        <item x="293"/>
        <item x="367"/>
        <item x="254"/>
        <item x="274"/>
        <item x="255"/>
        <item x="27"/>
        <item x="306"/>
        <item x="163"/>
        <item x="292"/>
        <item x="297"/>
        <item x="256"/>
        <item x="296"/>
        <item x="263"/>
        <item x="25"/>
        <item x="126"/>
        <item x="17"/>
        <item x="26"/>
        <item x="291"/>
        <item x="74"/>
        <item x="268"/>
        <item x="72"/>
        <item x="264"/>
        <item x="19"/>
        <item x="231"/>
        <item x="75"/>
        <item x="358"/>
        <item x="289"/>
        <item x="295"/>
        <item x="18"/>
        <item x="262"/>
        <item x="236"/>
        <item x="417"/>
        <item x="73"/>
        <item x="288"/>
        <item x="396"/>
        <item x="220"/>
        <item x="252"/>
        <item x="217"/>
        <item x="251"/>
        <item x="261"/>
        <item x="321"/>
        <item x="315"/>
        <item x="219"/>
        <item x="401"/>
        <item x="158"/>
        <item x="267"/>
        <item x="287"/>
        <item x="311"/>
        <item x="218"/>
        <item x="266"/>
        <item x="71"/>
        <item x="157"/>
        <item x="322"/>
        <item x="162"/>
        <item x="416"/>
        <item x="411"/>
        <item x="250"/>
        <item x="160"/>
        <item x="440"/>
        <item x="273"/>
        <item x="286"/>
        <item x="272"/>
        <item x="156"/>
        <item x="221"/>
        <item x="216"/>
        <item x="70"/>
        <item x="24"/>
        <item x="427"/>
        <item x="392"/>
        <item x="383"/>
        <item x="271"/>
        <item x="154"/>
        <item x="316"/>
        <item x="426"/>
        <item x="161"/>
        <item x="414"/>
        <item x="366"/>
        <item x="425"/>
        <item x="155"/>
        <item x="415"/>
        <item x="69"/>
        <item x="412"/>
        <item x="397"/>
        <item x="405"/>
        <item x="22"/>
        <item x="388"/>
        <item x="23"/>
        <item x="391"/>
        <item x="278"/>
        <item x="153"/>
        <item x="364"/>
        <item x="408"/>
        <item x="235"/>
        <item x="86"/>
        <item x="387"/>
        <item x="409"/>
        <item x="410"/>
        <item x="438"/>
        <item x="246"/>
        <item x="279"/>
        <item x="277"/>
        <item x="234"/>
        <item x="390"/>
        <item x="89"/>
        <item x="87"/>
        <item x="245"/>
        <item x="310"/>
        <item x="309"/>
        <item x="398"/>
        <item x="88"/>
        <item x="359"/>
        <item x="84"/>
        <item x="85"/>
        <item x="386"/>
        <item x="380"/>
        <item x="395"/>
        <item x="393"/>
        <item x="247"/>
        <item x="164"/>
        <item x="83"/>
        <item x="389"/>
        <item x="244"/>
        <item x="382"/>
        <item x="394"/>
        <item x="82"/>
        <item x="176"/>
        <item x="209"/>
        <item x="248"/>
        <item x="437"/>
        <item x="399"/>
        <item x="363"/>
        <item x="439"/>
        <item x="385"/>
        <item x="413"/>
        <item x="186"/>
        <item x="407"/>
        <item x="187"/>
        <item x="208"/>
        <item x="16"/>
        <item x="314"/>
        <item x="15"/>
        <item x="188"/>
        <item x="285"/>
        <item x="14"/>
        <item x="233"/>
        <item x="381"/>
        <item x="232"/>
        <item x="313"/>
        <item x="189"/>
        <item x="230"/>
        <item x="384"/>
        <item x="207"/>
        <item x="404"/>
        <item x="276"/>
        <item x="175"/>
        <item x="206"/>
        <item x="406"/>
        <item x="275"/>
        <item x="378"/>
        <item x="185"/>
        <item x="375"/>
        <item x="376"/>
        <item x="377"/>
        <item x="284"/>
        <item x="379"/>
        <item x="204"/>
        <item x="312"/>
        <item x="282"/>
        <item x="283"/>
        <item x="400"/>
        <item x="183"/>
        <item x="174"/>
        <item x="205"/>
        <item x="281"/>
        <item x="184"/>
        <item x="361"/>
        <item x="436"/>
        <item x="357"/>
        <item x="402"/>
        <item x="362"/>
        <item x="203"/>
        <item x="202"/>
        <item x="356"/>
        <item x="355"/>
        <item x="280"/>
        <item x="403"/>
        <item x="334"/>
        <item x="354"/>
        <item x="435"/>
        <item x="353"/>
        <item x="332"/>
        <item x="433"/>
        <item x="333"/>
        <item x="373"/>
        <item x="434"/>
        <item x="197"/>
        <item x="327"/>
        <item x="331"/>
        <item x="328"/>
        <item x="374"/>
        <item x="432"/>
        <item x="352"/>
        <item x="330"/>
        <item x="372"/>
        <item x="422"/>
        <item x="351"/>
        <item x="423"/>
        <item x="195"/>
        <item x="424"/>
        <item x="196"/>
        <item x="194"/>
        <item x="370"/>
        <item x="350"/>
        <item x="421"/>
        <item x="369"/>
        <item x="348"/>
        <item x="431"/>
        <item x="347"/>
        <item x="329"/>
        <item x="349"/>
        <item x="368"/>
        <item x="430"/>
        <item x="371"/>
        <item x="193"/>
        <item x="429"/>
        <item x="345"/>
        <item x="346"/>
        <item x="192"/>
        <item x="344"/>
        <item x="343"/>
        <item x="428"/>
        <item x="419"/>
        <item x="191"/>
        <item x="420"/>
        <item x="340"/>
        <item x="190"/>
        <item x="341"/>
        <item x="418"/>
        <item x="342"/>
        <item x="339"/>
        <item x="338"/>
        <item x="336"/>
        <item x="335"/>
        <item x="337"/>
        <item t="default"/>
      </items>
    </pivotField>
    <pivotField numFmtId="164" showAll="0"/>
    <pivotField numFmtId="164" showAll="0"/>
    <pivotField numFmtId="165" showAll="0"/>
    <pivotField numFmtId="165" showAll="0"/>
    <pivotField dataField="1" numFmtId="165" showAll="0"/>
  </pivotFields>
  <rowFields count="1">
    <field x="2"/>
  </rowFields>
  <rowItems count="58">
    <i>
      <x v="300"/>
    </i>
    <i>
      <x v="275"/>
    </i>
    <i>
      <x v="422"/>
    </i>
    <i>
      <x v="74"/>
    </i>
    <i>
      <x v="243"/>
    </i>
    <i>
      <x v="123"/>
    </i>
    <i>
      <x v="37"/>
    </i>
    <i>
      <x v="388"/>
    </i>
    <i>
      <x v="132"/>
    </i>
    <i>
      <x v="227"/>
    </i>
    <i>
      <x v="76"/>
    </i>
    <i>
      <x v="137"/>
    </i>
    <i>
      <x v="228"/>
    </i>
    <i>
      <x v="162"/>
    </i>
    <i>
      <x v="82"/>
    </i>
    <i>
      <x v="382"/>
    </i>
    <i>
      <x v="147"/>
    </i>
    <i>
      <x v="100"/>
    </i>
    <i>
      <x v="16"/>
    </i>
    <i>
      <x v="420"/>
    </i>
    <i>
      <x v="223"/>
    </i>
    <i>
      <x v="30"/>
    </i>
    <i>
      <x v="214"/>
    </i>
    <i>
      <x v="96"/>
    </i>
    <i>
      <x v="62"/>
    </i>
    <i>
      <x v="415"/>
    </i>
    <i>
      <x v="131"/>
    </i>
    <i>
      <x v="105"/>
    </i>
    <i>
      <x v="95"/>
    </i>
    <i>
      <x v="351"/>
    </i>
    <i>
      <x v="54"/>
    </i>
    <i>
      <x v="66"/>
    </i>
    <i>
      <x v="270"/>
    </i>
    <i>
      <x v="57"/>
    </i>
    <i>
      <x v="183"/>
    </i>
    <i>
      <x v="138"/>
    </i>
    <i>
      <x v="38"/>
    </i>
    <i>
      <x v="392"/>
    </i>
    <i>
      <x v="273"/>
    </i>
    <i>
      <x v="230"/>
    </i>
    <i>
      <x v="81"/>
    </i>
    <i>
      <x v="368"/>
    </i>
    <i>
      <x v="157"/>
    </i>
    <i>
      <x v="425"/>
    </i>
    <i>
      <x v="186"/>
    </i>
    <i>
      <x v="282"/>
    </i>
    <i>
      <x v="277"/>
    </i>
    <i>
      <x v="234"/>
    </i>
    <i>
      <x v="305"/>
    </i>
    <i>
      <x v="7"/>
    </i>
    <i>
      <x v="375"/>
    </i>
    <i>
      <x v="226"/>
    </i>
    <i>
      <x v="8"/>
    </i>
    <i>
      <x v="39"/>
    </i>
    <i>
      <x v="304"/>
    </i>
    <i>
      <x v="45"/>
    </i>
    <i>
      <x v="199"/>
    </i>
    <i>
      <x v="249"/>
    </i>
  </rowItems>
  <colFields count="1">
    <field x="4"/>
  </colFields>
  <colItems count="8">
    <i>
      <x/>
    </i>
    <i>
      <x v="1"/>
    </i>
    <i>
      <x v="2"/>
    </i>
    <i>
      <x v="3"/>
    </i>
    <i>
      <x v="4"/>
    </i>
    <i>
      <x v="5"/>
    </i>
    <i>
      <x v="6"/>
    </i>
    <i>
      <x v="7"/>
    </i>
  </colItems>
  <pageFields count="1">
    <pageField fld="0" hier="-1"/>
  </pageFields>
  <dataFields count="1">
    <dataField name="Summer av andel landbruk" fld="11" baseField="0" baseItem="0"/>
  </dataFields>
  <formats count="2">
    <format dxfId="770">
      <pivotArea outline="0" collapsedLevelsAreSubtotals="1" fieldPosition="0"/>
    </format>
    <format dxfId="76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3.xml><?xml version="1.0" encoding="utf-8"?>
<pivotTableDefinition xmlns="http://schemas.openxmlformats.org/spreadsheetml/2006/main" name="Pivottabell13" cacheId="4" applyNumberFormats="0" applyBorderFormats="0" applyFontFormats="0" applyPatternFormats="0" applyAlignmentFormats="0" applyWidthHeightFormats="1" dataCaption="Verdier" updatedVersion="6" minRefreshableVersion="3" rowGrandTotals="0" colGrandTotals="0" itemPrintTitles="1" createdVersion="6" indent="0" outline="1" outlineData="1" multipleFieldFilters="0">
  <location ref="M11:N72" firstHeaderRow="1" firstDataRow="1" firstDataCol="1" rowPageCount="2" colPageCount="1"/>
  <pivotFields count="12">
    <pivotField axis="axisPage" multipleItemSelectionAllowed="1" showAll="0">
      <items count="20">
        <item h="1" x="1"/>
        <item h="1" x="8"/>
        <item h="1" x="5"/>
        <item h="1" x="18"/>
        <item h="1" x="3"/>
        <item h="1" x="11"/>
        <item x="13"/>
        <item h="1" x="16"/>
        <item h="1" x="15"/>
        <item h="1" x="4"/>
        <item h="1" x="2"/>
        <item h="1" x="10"/>
        <item h="1" x="12"/>
        <item x="14"/>
        <item h="1" x="7"/>
        <item h="1" x="17"/>
        <item h="1" x="9"/>
        <item h="1" x="6"/>
        <item h="1" x="0"/>
        <item t="default"/>
      </items>
    </pivotField>
    <pivotField showAll="0">
      <items count="20">
        <item x="0"/>
        <item x="1"/>
        <item x="2"/>
        <item x="3"/>
        <item x="4"/>
        <item x="5"/>
        <item x="6"/>
        <item x="7"/>
        <item x="8"/>
        <item x="9"/>
        <item x="10"/>
        <item x="11"/>
        <item x="12"/>
        <item x="13"/>
        <item x="14"/>
        <item x="15"/>
        <item x="16"/>
        <item x="17"/>
        <item x="18"/>
        <item t="default"/>
      </items>
    </pivotField>
    <pivotField axis="axisRow" showAll="0" sortType="descending">
      <items count="429">
        <item x="299"/>
        <item x="349"/>
        <item x="413"/>
        <item x="60"/>
        <item x="119"/>
        <item x="383"/>
        <item x="5"/>
        <item x="144"/>
        <item x="25"/>
        <item x="10"/>
        <item x="244"/>
        <item x="220"/>
        <item x="166"/>
        <item x="281"/>
        <item x="292"/>
        <item x="240"/>
        <item x="26"/>
        <item x="217"/>
        <item x="228"/>
        <item x="284"/>
        <item x="237"/>
        <item x="373"/>
        <item x="401"/>
        <item x="128"/>
        <item x="392"/>
        <item x="363"/>
        <item x="399"/>
        <item x="198"/>
        <item x="423"/>
        <item x="343"/>
        <item x="150"/>
        <item x="178"/>
        <item x="301"/>
        <item x="341"/>
        <item x="193"/>
        <item x="250"/>
        <item x="345"/>
        <item x="154"/>
        <item x="156"/>
        <item x="24"/>
        <item x="380"/>
        <item x="132"/>
        <item x="201"/>
        <item x="426"/>
        <item x="65"/>
        <item x="89"/>
        <item x="130"/>
        <item x="396"/>
        <item x="354"/>
        <item x="253"/>
        <item x="283"/>
        <item x="209"/>
        <item x="11"/>
        <item x="48"/>
        <item x="37"/>
        <item x="172"/>
        <item x="52"/>
        <item x="30"/>
        <item x="57"/>
        <item x="199"/>
        <item x="84"/>
        <item x="372"/>
        <item x="153"/>
        <item x="159"/>
        <item x="365"/>
        <item x="229"/>
        <item x="28"/>
        <item x="190"/>
        <item x="203"/>
        <item x="245"/>
        <item x="219"/>
        <item x="376"/>
        <item x="336"/>
        <item x="160"/>
        <item x="107"/>
        <item x="231"/>
        <item x="93"/>
        <item x="61"/>
        <item x="185"/>
        <item x="335"/>
        <item x="3"/>
        <item x="21"/>
        <item x="148"/>
        <item x="322"/>
        <item x="282"/>
        <item x="297"/>
        <item x="214"/>
        <item x="139"/>
        <item x="248"/>
        <item x="422"/>
        <item x="246"/>
        <item x="75"/>
        <item x="362"/>
        <item x="274"/>
        <item x="285"/>
        <item x="34"/>
        <item x="145"/>
        <item x="182"/>
        <item x="64"/>
        <item x="255"/>
        <item x="95"/>
        <item x="80"/>
        <item x="352"/>
        <item x="211"/>
        <item x="390"/>
        <item x="143"/>
        <item x="332"/>
        <item x="49"/>
        <item x="232"/>
        <item x="379"/>
        <item x="0"/>
        <item x="290"/>
        <item x="42"/>
        <item x="368"/>
        <item x="411"/>
        <item x="275"/>
        <item x="264"/>
        <item x="386"/>
        <item x="415"/>
        <item x="353"/>
        <item x="175"/>
        <item x="294"/>
        <item x="356"/>
        <item x="96"/>
        <item x="262"/>
        <item x="348"/>
        <item x="296"/>
        <item x="135"/>
        <item x="187"/>
        <item x="17"/>
        <item x="117"/>
        <item x="98"/>
        <item x="92"/>
        <item x="111"/>
        <item x="310"/>
        <item x="254"/>
        <item x="110"/>
        <item x="39"/>
        <item x="106"/>
        <item x="4"/>
        <item x="234"/>
        <item x="169"/>
        <item x="235"/>
        <item x="333"/>
        <item x="179"/>
        <item x="389"/>
        <item x="340"/>
        <item x="152"/>
        <item x="78"/>
        <item x="206"/>
        <item x="247"/>
        <item x="420"/>
        <item x="402"/>
        <item x="195"/>
        <item x="412"/>
        <item x="180"/>
        <item x="314"/>
        <item x="90"/>
        <item x="41"/>
        <item x="129"/>
        <item x="157"/>
        <item x="259"/>
        <item x="100"/>
        <item x="416"/>
        <item x="213"/>
        <item x="170"/>
        <item x="205"/>
        <item x="137"/>
        <item x="192"/>
        <item x="387"/>
        <item x="408"/>
        <item x="405"/>
        <item x="123"/>
        <item x="114"/>
        <item x="391"/>
        <item x="421"/>
        <item x="238"/>
        <item x="350"/>
        <item x="339"/>
        <item x="323"/>
        <item x="400"/>
        <item x="66"/>
        <item x="324"/>
        <item x="104"/>
        <item x="329"/>
        <item x="63"/>
        <item x="149"/>
        <item x="167"/>
        <item x="227"/>
        <item x="68"/>
        <item x="414"/>
        <item x="177"/>
        <item x="79"/>
        <item x="358"/>
        <item x="243"/>
        <item x="168"/>
        <item x="403"/>
        <item x="241"/>
        <item x="370"/>
        <item x="31"/>
        <item x="44"/>
        <item x="315"/>
        <item x="158"/>
        <item x="6"/>
        <item x="164"/>
        <item x="230"/>
        <item x="224"/>
        <item x="307"/>
        <item x="312"/>
        <item x="361"/>
        <item x="320"/>
        <item x="279"/>
        <item x="311"/>
        <item x="222"/>
        <item x="101"/>
        <item x="257"/>
        <item x="384"/>
        <item x="1"/>
        <item x="394"/>
        <item x="417"/>
        <item x="327"/>
        <item x="319"/>
        <item x="331"/>
        <item x="38"/>
        <item x="342"/>
        <item x="249"/>
        <item x="103"/>
        <item x="36"/>
        <item x="94"/>
        <item x="355"/>
        <item x="22"/>
        <item x="425"/>
        <item x="278"/>
        <item x="138"/>
        <item x="33"/>
        <item x="131"/>
        <item x="85"/>
        <item x="268"/>
        <item x="70"/>
        <item x="418"/>
        <item x="46"/>
        <item x="82"/>
        <item x="407"/>
        <item x="109"/>
        <item x="126"/>
        <item x="338"/>
        <item x="121"/>
        <item x="207"/>
        <item x="305"/>
        <item x="23"/>
        <item x="308"/>
        <item x="62"/>
        <item x="216"/>
        <item x="304"/>
        <item x="40"/>
        <item x="223"/>
        <item x="334"/>
        <item x="419"/>
        <item x="124"/>
        <item x="226"/>
        <item x="13"/>
        <item x="357"/>
        <item x="184"/>
        <item x="277"/>
        <item x="118"/>
        <item x="56"/>
        <item x="306"/>
        <item x="191"/>
        <item x="289"/>
        <item x="73"/>
        <item x="91"/>
        <item x="43"/>
        <item x="300"/>
        <item x="142"/>
        <item x="303"/>
        <item x="108"/>
        <item x="15"/>
        <item x="29"/>
        <item x="360"/>
        <item x="7"/>
        <item x="309"/>
        <item x="374"/>
        <item x="105"/>
        <item x="330"/>
        <item x="14"/>
        <item x="393"/>
        <item x="364"/>
        <item x="215"/>
        <item x="261"/>
        <item x="116"/>
        <item x="113"/>
        <item x="173"/>
        <item x="280"/>
        <item x="2"/>
        <item x="189"/>
        <item x="133"/>
        <item x="71"/>
        <item x="316"/>
        <item x="252"/>
        <item x="136"/>
        <item x="99"/>
        <item x="127"/>
        <item x="171"/>
        <item x="313"/>
        <item x="32"/>
        <item x="19"/>
        <item x="125"/>
        <item x="12"/>
        <item x="406"/>
        <item x="67"/>
        <item x="272"/>
        <item x="388"/>
        <item x="291"/>
        <item x="295"/>
        <item x="328"/>
        <item x="239"/>
        <item x="176"/>
        <item x="183"/>
        <item x="233"/>
        <item x="162"/>
        <item x="382"/>
        <item x="9"/>
        <item x="45"/>
        <item x="174"/>
        <item x="367"/>
        <item x="318"/>
        <item x="321"/>
        <item x="120"/>
        <item x="202"/>
        <item x="270"/>
        <item x="55"/>
        <item x="404"/>
        <item x="186"/>
        <item x="269"/>
        <item x="256"/>
        <item x="273"/>
        <item x="188"/>
        <item x="218"/>
        <item x="287"/>
        <item x="288"/>
        <item x="200"/>
        <item x="115"/>
        <item x="271"/>
        <item x="163"/>
        <item x="344"/>
        <item x="81"/>
        <item x="83"/>
        <item x="366"/>
        <item x="72"/>
        <item x="47"/>
        <item x="395"/>
        <item x="27"/>
        <item x="427"/>
        <item x="424"/>
        <item x="181"/>
        <item x="286"/>
        <item x="134"/>
        <item x="371"/>
        <item x="122"/>
        <item x="140"/>
        <item x="58"/>
        <item x="398"/>
        <item x="397"/>
        <item x="385"/>
        <item x="293"/>
        <item x="53"/>
        <item x="359"/>
        <item x="8"/>
        <item x="147"/>
        <item x="317"/>
        <item x="59"/>
        <item x="369"/>
        <item x="204"/>
        <item x="194"/>
        <item x="112"/>
        <item x="35"/>
        <item x="208"/>
        <item x="263"/>
        <item x="210"/>
        <item x="196"/>
        <item x="410"/>
        <item x="221"/>
        <item x="155"/>
        <item x="88"/>
        <item x="260"/>
        <item x="409"/>
        <item x="351"/>
        <item x="346"/>
        <item x="146"/>
        <item x="161"/>
        <item x="325"/>
        <item x="326"/>
        <item x="18"/>
        <item x="276"/>
        <item x="86"/>
        <item x="77"/>
        <item x="377"/>
        <item x="347"/>
        <item x="236"/>
        <item x="337"/>
        <item x="197"/>
        <item x="141"/>
        <item x="265"/>
        <item x="212"/>
        <item x="375"/>
        <item x="378"/>
        <item x="251"/>
        <item x="69"/>
        <item x="51"/>
        <item x="16"/>
        <item x="381"/>
        <item x="298"/>
        <item x="267"/>
        <item x="266"/>
        <item x="76"/>
        <item x="102"/>
        <item x="74"/>
        <item x="225"/>
        <item x="87"/>
        <item x="302"/>
        <item x="97"/>
        <item x="258"/>
        <item x="151"/>
        <item x="54"/>
        <item x="242"/>
        <item x="20"/>
        <item x="165"/>
        <item x="50"/>
        <item t="default"/>
      </items>
      <autoSortScope>
        <pivotArea dataOnly="0" outline="0" fieldPosition="0">
          <references count="1">
            <reference field="4294967294" count="1" selected="0">
              <x v="0"/>
            </reference>
          </references>
        </pivotArea>
      </autoSortScope>
    </pivotField>
    <pivotField showAll="0">
      <items count="4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t="default"/>
      </items>
    </pivotField>
    <pivotField axis="axisPage" showAll="0">
      <items count="9">
        <item x="0"/>
        <item x="1"/>
        <item x="2"/>
        <item x="3"/>
        <item x="4"/>
        <item x="5"/>
        <item x="6"/>
        <item x="7"/>
        <item t="default"/>
      </items>
    </pivotField>
    <pivotField numFmtId="164" showAll="0"/>
    <pivotField numFmtId="164" showAll="0">
      <items count="442">
        <item x="125"/>
        <item x="124"/>
        <item x="123"/>
        <item x="47"/>
        <item x="46"/>
        <item x="365"/>
        <item x="48"/>
        <item x="318"/>
        <item x="317"/>
        <item x="319"/>
        <item x="302"/>
        <item x="324"/>
        <item x="122"/>
        <item x="146"/>
        <item x="30"/>
        <item x="31"/>
        <item x="148"/>
        <item x="147"/>
        <item x="32"/>
        <item x="33"/>
        <item x="29"/>
        <item x="301"/>
        <item x="28"/>
        <item x="37"/>
        <item x="121"/>
        <item x="173"/>
        <item x="171"/>
        <item x="36"/>
        <item x="38"/>
        <item x="170"/>
        <item x="34"/>
        <item x="308"/>
        <item x="144"/>
        <item x="35"/>
        <item x="152"/>
        <item x="172"/>
        <item x="11"/>
        <item x="105"/>
        <item x="143"/>
        <item x="145"/>
        <item x="305"/>
        <item x="151"/>
        <item x="103"/>
        <item x="9"/>
        <item x="307"/>
        <item x="10"/>
        <item x="12"/>
        <item x="102"/>
        <item x="142"/>
        <item x="13"/>
        <item x="104"/>
        <item x="100"/>
        <item x="101"/>
        <item x="99"/>
        <item x="98"/>
        <item x="97"/>
        <item x="96"/>
        <item x="8"/>
        <item x="120"/>
        <item x="227"/>
        <item x="68"/>
        <item x="7"/>
        <item x="67"/>
        <item x="81"/>
        <item x="213"/>
        <item x="225"/>
        <item x="66"/>
        <item x="65"/>
        <item x="212"/>
        <item x="117"/>
        <item x="226"/>
        <item x="119"/>
        <item x="150"/>
        <item x="64"/>
        <item x="224"/>
        <item x="61"/>
        <item x="304"/>
        <item x="80"/>
        <item x="60"/>
        <item x="211"/>
        <item x="79"/>
        <item x="118"/>
        <item x="78"/>
        <item x="59"/>
        <item x="149"/>
        <item x="111"/>
        <item x="113"/>
        <item x="45"/>
        <item x="58"/>
        <item x="109"/>
        <item x="57"/>
        <item x="112"/>
        <item x="323"/>
        <item x="63"/>
        <item x="116"/>
        <item x="169"/>
        <item x="91"/>
        <item x="77"/>
        <item x="62"/>
        <item x="93"/>
        <item x="299"/>
        <item x="92"/>
        <item x="223"/>
        <item x="110"/>
        <item x="127"/>
        <item x="229"/>
        <item x="44"/>
        <item x="43"/>
        <item x="56"/>
        <item x="128"/>
        <item x="210"/>
        <item x="42"/>
        <item x="55"/>
        <item x="114"/>
        <item x="129"/>
        <item x="115"/>
        <item x="201"/>
        <item x="182"/>
        <item x="168"/>
        <item x="159"/>
        <item x="39"/>
        <item x="140"/>
        <item x="239"/>
        <item x="132"/>
        <item x="200"/>
        <item x="40"/>
        <item x="167"/>
        <item x="108"/>
        <item x="141"/>
        <item x="215"/>
        <item x="107"/>
        <item x="53"/>
        <item x="298"/>
        <item x="138"/>
        <item x="41"/>
        <item x="249"/>
        <item x="52"/>
        <item x="181"/>
        <item x="90"/>
        <item x="54"/>
        <item x="6"/>
        <item x="303"/>
        <item x="166"/>
        <item x="270"/>
        <item x="139"/>
        <item x="228"/>
        <item x="243"/>
        <item x="136"/>
        <item x="165"/>
        <item x="4"/>
        <item x="199"/>
        <item x="326"/>
        <item x="137"/>
        <item x="238"/>
        <item x="51"/>
        <item x="5"/>
        <item x="360"/>
        <item x="49"/>
        <item x="106"/>
        <item x="1"/>
        <item x="180"/>
        <item x="178"/>
        <item x="50"/>
        <item x="3"/>
        <item x="2"/>
        <item x="179"/>
        <item x="177"/>
        <item x="0"/>
        <item x="320"/>
        <item x="198"/>
        <item x="269"/>
        <item x="300"/>
        <item x="94"/>
        <item x="214"/>
        <item x="222"/>
        <item x="242"/>
        <item x="95"/>
        <item x="290"/>
        <item x="259"/>
        <item x="131"/>
        <item x="260"/>
        <item x="21"/>
        <item x="135"/>
        <item x="237"/>
        <item x="294"/>
        <item x="253"/>
        <item x="240"/>
        <item x="258"/>
        <item x="257"/>
        <item x="130"/>
        <item x="241"/>
        <item x="325"/>
        <item x="76"/>
        <item x="134"/>
        <item x="265"/>
        <item x="20"/>
        <item x="133"/>
        <item x="293"/>
        <item x="367"/>
        <item x="254"/>
        <item x="274"/>
        <item x="255"/>
        <item x="27"/>
        <item x="306"/>
        <item x="163"/>
        <item x="292"/>
        <item x="297"/>
        <item x="256"/>
        <item x="296"/>
        <item x="263"/>
        <item x="25"/>
        <item x="126"/>
        <item x="17"/>
        <item x="26"/>
        <item x="291"/>
        <item x="74"/>
        <item x="268"/>
        <item x="72"/>
        <item x="264"/>
        <item x="19"/>
        <item x="231"/>
        <item x="75"/>
        <item x="358"/>
        <item x="289"/>
        <item x="295"/>
        <item x="18"/>
        <item x="262"/>
        <item x="236"/>
        <item x="417"/>
        <item x="73"/>
        <item x="288"/>
        <item x="396"/>
        <item x="220"/>
        <item x="252"/>
        <item x="217"/>
        <item x="251"/>
        <item x="261"/>
        <item x="321"/>
        <item x="315"/>
        <item x="219"/>
        <item x="401"/>
        <item x="158"/>
        <item x="267"/>
        <item x="287"/>
        <item x="311"/>
        <item x="218"/>
        <item x="266"/>
        <item x="71"/>
        <item x="157"/>
        <item x="322"/>
        <item x="162"/>
        <item x="416"/>
        <item x="411"/>
        <item x="250"/>
        <item x="160"/>
        <item x="440"/>
        <item x="273"/>
        <item x="286"/>
        <item x="272"/>
        <item x="156"/>
        <item x="221"/>
        <item x="216"/>
        <item x="70"/>
        <item x="24"/>
        <item x="427"/>
        <item x="392"/>
        <item x="383"/>
        <item x="271"/>
        <item x="154"/>
        <item x="316"/>
        <item x="426"/>
        <item x="161"/>
        <item x="414"/>
        <item x="366"/>
        <item x="425"/>
        <item x="155"/>
        <item x="415"/>
        <item x="69"/>
        <item x="412"/>
        <item x="397"/>
        <item x="405"/>
        <item x="22"/>
        <item x="388"/>
        <item x="23"/>
        <item x="391"/>
        <item x="278"/>
        <item x="153"/>
        <item x="364"/>
        <item x="408"/>
        <item x="235"/>
        <item x="86"/>
        <item x="387"/>
        <item x="409"/>
        <item x="410"/>
        <item x="438"/>
        <item x="246"/>
        <item x="279"/>
        <item x="277"/>
        <item x="234"/>
        <item x="390"/>
        <item x="89"/>
        <item x="87"/>
        <item x="245"/>
        <item x="310"/>
        <item x="309"/>
        <item x="398"/>
        <item x="88"/>
        <item x="359"/>
        <item x="84"/>
        <item x="85"/>
        <item x="386"/>
        <item x="380"/>
        <item x="395"/>
        <item x="393"/>
        <item x="247"/>
        <item x="164"/>
        <item x="83"/>
        <item x="389"/>
        <item x="244"/>
        <item x="382"/>
        <item x="394"/>
        <item x="82"/>
        <item x="176"/>
        <item x="209"/>
        <item x="248"/>
        <item x="437"/>
        <item x="399"/>
        <item x="363"/>
        <item x="439"/>
        <item x="385"/>
        <item x="413"/>
        <item x="186"/>
        <item x="407"/>
        <item x="187"/>
        <item x="208"/>
        <item x="16"/>
        <item x="314"/>
        <item x="15"/>
        <item x="188"/>
        <item x="285"/>
        <item x="14"/>
        <item x="233"/>
        <item x="381"/>
        <item x="232"/>
        <item x="313"/>
        <item x="189"/>
        <item x="230"/>
        <item x="384"/>
        <item x="207"/>
        <item x="404"/>
        <item x="276"/>
        <item x="175"/>
        <item x="206"/>
        <item x="406"/>
        <item x="275"/>
        <item x="378"/>
        <item x="185"/>
        <item x="375"/>
        <item x="376"/>
        <item x="377"/>
        <item x="284"/>
        <item x="379"/>
        <item x="204"/>
        <item x="312"/>
        <item x="282"/>
        <item x="283"/>
        <item x="400"/>
        <item x="183"/>
        <item x="174"/>
        <item x="205"/>
        <item x="281"/>
        <item x="184"/>
        <item x="361"/>
        <item x="436"/>
        <item x="357"/>
        <item x="402"/>
        <item x="362"/>
        <item x="203"/>
        <item x="202"/>
        <item x="356"/>
        <item x="355"/>
        <item x="280"/>
        <item x="403"/>
        <item x="334"/>
        <item x="354"/>
        <item x="435"/>
        <item x="353"/>
        <item x="332"/>
        <item x="433"/>
        <item x="333"/>
        <item x="373"/>
        <item x="434"/>
        <item x="197"/>
        <item x="327"/>
        <item x="331"/>
        <item x="328"/>
        <item x="374"/>
        <item x="432"/>
        <item x="352"/>
        <item x="330"/>
        <item x="372"/>
        <item x="422"/>
        <item x="351"/>
        <item x="423"/>
        <item x="195"/>
        <item x="424"/>
        <item x="196"/>
        <item x="194"/>
        <item x="370"/>
        <item x="350"/>
        <item x="421"/>
        <item x="369"/>
        <item x="348"/>
        <item x="431"/>
        <item x="347"/>
        <item x="329"/>
        <item x="349"/>
        <item x="368"/>
        <item x="430"/>
        <item x="371"/>
        <item x="193"/>
        <item x="429"/>
        <item x="345"/>
        <item x="346"/>
        <item x="192"/>
        <item x="344"/>
        <item x="343"/>
        <item x="428"/>
        <item x="419"/>
        <item x="191"/>
        <item x="420"/>
        <item x="340"/>
        <item x="190"/>
        <item x="341"/>
        <item x="418"/>
        <item x="342"/>
        <item x="339"/>
        <item x="338"/>
        <item x="336"/>
        <item x="335"/>
        <item x="337"/>
        <item t="default"/>
      </items>
    </pivotField>
    <pivotField numFmtId="164" showAll="0"/>
    <pivotField numFmtId="164" showAll="0"/>
    <pivotField numFmtId="165" showAll="0"/>
    <pivotField dataField="1" numFmtId="165" showAll="0"/>
    <pivotField numFmtId="165" showAll="0"/>
  </pivotFields>
  <rowFields count="1">
    <field x="2"/>
  </rowFields>
  <rowItems count="61">
    <i>
      <x v="266"/>
    </i>
    <i>
      <x v="297"/>
    </i>
    <i>
      <x v="111"/>
    </i>
    <i>
      <x v="355"/>
    </i>
    <i>
      <x v="313"/>
    </i>
    <i>
      <x v="339"/>
    </i>
    <i>
      <x v="369"/>
    </i>
    <i>
      <x v="303"/>
    </i>
    <i>
      <x v="208"/>
    </i>
    <i>
      <x v="212"/>
    </i>
    <i>
      <x v="268"/>
    </i>
    <i>
      <x v="329"/>
    </i>
    <i>
      <x v="134"/>
    </i>
    <i>
      <x/>
    </i>
    <i>
      <x v="156"/>
    </i>
    <i>
      <x v="121"/>
    </i>
    <i>
      <x v="338"/>
    </i>
    <i>
      <x v="14"/>
    </i>
    <i>
      <x v="419"/>
    </i>
    <i>
      <x v="250"/>
    </i>
    <i>
      <x v="207"/>
    </i>
    <i>
      <x v="32"/>
    </i>
    <i>
      <x v="94"/>
    </i>
    <i>
      <x v="232"/>
    </i>
    <i>
      <x v="248"/>
    </i>
    <i>
      <x v="412"/>
    </i>
    <i>
      <x v="272"/>
    </i>
    <i>
      <x v="84"/>
    </i>
    <i>
      <x v="384"/>
    </i>
    <i>
      <x v="413"/>
    </i>
    <i>
      <x v="263"/>
    </i>
    <i>
      <x v="393"/>
    </i>
    <i>
      <x v="237"/>
    </i>
    <i>
      <x v="116"/>
    </i>
    <i>
      <x v="201"/>
    </i>
    <i>
      <x v="50"/>
    </i>
    <i>
      <x v="333"/>
    </i>
    <i>
      <x v="126"/>
    </i>
    <i>
      <x v="310"/>
    </i>
    <i>
      <x v="342"/>
    </i>
    <i>
      <x v="93"/>
    </i>
    <i>
      <x v="280"/>
    </i>
    <i>
      <x v="364"/>
    </i>
    <i>
      <x v="215"/>
    </i>
    <i>
      <x v="124"/>
    </i>
    <i>
      <x v="402"/>
    </i>
    <i>
      <x v="377"/>
    </i>
    <i>
      <x v="161"/>
    </i>
    <i>
      <x v="115"/>
    </i>
    <i>
      <x v="19"/>
    </i>
    <i>
      <x v="292"/>
    </i>
    <i>
      <x v="274"/>
    </i>
    <i>
      <x v="288"/>
    </i>
    <i>
      <x v="253"/>
    </i>
    <i>
      <x v="411"/>
    </i>
    <i>
      <x v="13"/>
    </i>
    <i>
      <x v="312"/>
    </i>
    <i>
      <x v="421"/>
    </i>
    <i>
      <x v="211"/>
    </i>
    <i>
      <x v="85"/>
    </i>
    <i>
      <x v="335"/>
    </i>
  </rowItems>
  <colItems count="1">
    <i/>
  </colItems>
  <pageFields count="2">
    <pageField fld="4" item="7" hier="-1"/>
    <pageField fld="0" hier="-1"/>
  </pageFields>
  <dataFields count="1">
    <dataField name="Summer av andel skogbruk" fld="10" baseField="0" baseItem="0"/>
  </dataFields>
  <formats count="49">
    <format dxfId="502">
      <pivotArea outline="0" collapsedLevelsAreSubtotals="1" fieldPosition="0"/>
    </format>
    <format dxfId="501">
      <pivotArea outline="0" collapsedLevelsAreSubtotals="1" fieldPosition="0"/>
    </format>
    <format dxfId="500">
      <pivotArea field="2" type="button" dataOnly="0" labelOnly="1" outline="0" axis="axisRow" fieldPosition="0"/>
    </format>
    <format dxfId="499">
      <pivotArea dataOnly="0" labelOnly="1" outline="0" axis="axisValues" fieldPosition="0"/>
    </format>
    <format dxfId="498">
      <pivotArea dataOnly="0" labelOnly="1" outline="0" axis="axisValues" fieldPosition="0"/>
    </format>
    <format dxfId="497">
      <pivotArea dataOnly="0" labelOnly="1" fieldPosition="0">
        <references count="1">
          <reference field="2" count="23">
            <x v="72"/>
            <x v="79"/>
            <x v="83"/>
            <x v="106"/>
            <x v="143"/>
            <x v="146"/>
            <x v="178"/>
            <x v="179"/>
            <x v="182"/>
            <x v="184"/>
            <x v="210"/>
            <x v="220"/>
            <x v="221"/>
            <x v="222"/>
            <x v="245"/>
            <x v="256"/>
            <x v="283"/>
            <x v="314"/>
            <x v="325"/>
            <x v="326"/>
            <x v="390"/>
            <x v="391"/>
            <x v="399"/>
          </reference>
        </references>
      </pivotArea>
    </format>
    <format dxfId="496">
      <pivotArea dataOnly="0" labelOnly="1" fieldPosition="0">
        <references count="1">
          <reference field="2" count="25">
            <x v="0"/>
            <x v="32"/>
            <x v="85"/>
            <x v="121"/>
            <x v="126"/>
            <x v="134"/>
            <x v="156"/>
            <x v="201"/>
            <x v="207"/>
            <x v="208"/>
            <x v="212"/>
            <x v="248"/>
            <x v="250"/>
            <x v="253"/>
            <x v="266"/>
            <x v="272"/>
            <x v="274"/>
            <x v="280"/>
            <x v="297"/>
            <x v="303"/>
            <x v="313"/>
            <x v="364"/>
            <x v="369"/>
            <x v="411"/>
            <x v="419"/>
          </reference>
        </references>
      </pivotArea>
    </format>
    <format dxfId="495">
      <pivotArea type="all" dataOnly="0" outline="0" fieldPosition="0"/>
    </format>
    <format dxfId="494">
      <pivotArea outline="0" collapsedLevelsAreSubtotals="1" fieldPosition="0"/>
    </format>
    <format dxfId="493">
      <pivotArea field="2" type="button" dataOnly="0" labelOnly="1" outline="0" axis="axisRow" fieldPosition="0"/>
    </format>
    <format dxfId="492">
      <pivotArea dataOnly="0" labelOnly="1" outline="0" axis="axisValues" fieldPosition="0"/>
    </format>
    <format dxfId="491">
      <pivotArea dataOnly="0" labelOnly="1" fieldPosition="0">
        <references count="1">
          <reference field="2" count="50">
            <x v="4"/>
            <x v="6"/>
            <x v="12"/>
            <x v="37"/>
            <x v="46"/>
            <x v="53"/>
            <x v="56"/>
            <x v="60"/>
            <x v="74"/>
            <x v="76"/>
            <x v="82"/>
            <x v="87"/>
            <x v="103"/>
            <x v="106"/>
            <x v="107"/>
            <x v="119"/>
            <x v="127"/>
            <x v="137"/>
            <x v="143"/>
            <x v="147"/>
            <x v="162"/>
            <x v="172"/>
            <x v="184"/>
            <x v="203"/>
            <x v="204"/>
            <x v="210"/>
            <x v="220"/>
            <x v="222"/>
            <x v="233"/>
            <x v="240"/>
            <x v="241"/>
            <x v="243"/>
            <x v="256"/>
            <x v="265"/>
            <x v="275"/>
            <x v="279"/>
            <x v="283"/>
            <x v="295"/>
            <x v="300"/>
            <x v="301"/>
            <x v="314"/>
            <x v="330"/>
            <x v="345"/>
            <x v="346"/>
            <x v="359"/>
            <x v="365"/>
            <x v="388"/>
            <x v="422"/>
            <x v="423"/>
            <x v="427"/>
          </reference>
        </references>
      </pivotArea>
    </format>
    <format dxfId="490">
      <pivotArea dataOnly="0" labelOnly="1" fieldPosition="0">
        <references count="1">
          <reference field="2" count="50">
            <x v="3"/>
            <x v="16"/>
            <x v="29"/>
            <x v="30"/>
            <x v="31"/>
            <x v="41"/>
            <x v="58"/>
            <x v="62"/>
            <x v="91"/>
            <x v="96"/>
            <x v="101"/>
            <x v="111"/>
            <x v="129"/>
            <x v="130"/>
            <x v="141"/>
            <x v="146"/>
            <x v="148"/>
            <x v="158"/>
            <x v="167"/>
            <x v="187"/>
            <x v="200"/>
            <x v="228"/>
            <x v="235"/>
            <x v="238"/>
            <x v="264"/>
            <x v="266"/>
            <x v="270"/>
            <x v="289"/>
            <x v="297"/>
            <x v="299"/>
            <x v="303"/>
            <x v="309"/>
            <x v="313"/>
            <x v="339"/>
            <x v="349"/>
            <x v="355"/>
            <x v="356"/>
            <x v="369"/>
            <x v="378"/>
            <x v="382"/>
            <x v="391"/>
            <x v="394"/>
            <x v="398"/>
            <x v="401"/>
            <x v="408"/>
            <x v="409"/>
            <x v="415"/>
            <x v="416"/>
            <x v="418"/>
            <x v="426"/>
          </reference>
        </references>
      </pivotArea>
    </format>
    <format dxfId="489">
      <pivotArea dataOnly="0" labelOnly="1" fieldPosition="0">
        <references count="1">
          <reference field="2" count="50">
            <x v="0"/>
            <x v="20"/>
            <x v="22"/>
            <x v="23"/>
            <x v="35"/>
            <x v="44"/>
            <x v="47"/>
            <x v="49"/>
            <x v="52"/>
            <x v="54"/>
            <x v="66"/>
            <x v="77"/>
            <x v="100"/>
            <x v="102"/>
            <x v="122"/>
            <x v="134"/>
            <x v="138"/>
            <x v="157"/>
            <x v="179"/>
            <x v="181"/>
            <x v="189"/>
            <x v="192"/>
            <x v="195"/>
            <x v="208"/>
            <x v="212"/>
            <x v="214"/>
            <x v="218"/>
            <x v="221"/>
            <x v="227"/>
            <x v="236"/>
            <x v="244"/>
            <x v="260"/>
            <x v="268"/>
            <x v="269"/>
            <x v="271"/>
            <x v="273"/>
            <x v="302"/>
            <x v="307"/>
            <x v="321"/>
            <x v="322"/>
            <x v="329"/>
            <x v="341"/>
            <x v="344"/>
            <x v="348"/>
            <x v="367"/>
            <x v="376"/>
            <x v="389"/>
            <x v="395"/>
            <x v="414"/>
            <x v="420"/>
          </reference>
        </references>
      </pivotArea>
    </format>
    <format dxfId="488">
      <pivotArea dataOnly="0" labelOnly="1" fieldPosition="0">
        <references count="1">
          <reference field="2" count="50">
            <x v="10"/>
            <x v="14"/>
            <x v="18"/>
            <x v="24"/>
            <x v="25"/>
            <x v="38"/>
            <x v="57"/>
            <x v="64"/>
            <x v="73"/>
            <x v="79"/>
            <x v="83"/>
            <x v="95"/>
            <x v="98"/>
            <x v="99"/>
            <x v="105"/>
            <x v="110"/>
            <x v="121"/>
            <x v="131"/>
            <x v="132"/>
            <x v="133"/>
            <x v="150"/>
            <x v="156"/>
            <x v="159"/>
            <x v="165"/>
            <x v="171"/>
            <x v="174"/>
            <x v="185"/>
            <x v="186"/>
            <x v="191"/>
            <x v="202"/>
            <x v="223"/>
            <x v="225"/>
            <x v="284"/>
            <x v="296"/>
            <x v="311"/>
            <x v="319"/>
            <x v="324"/>
            <x v="325"/>
            <x v="326"/>
            <x v="338"/>
            <x v="347"/>
            <x v="360"/>
            <x v="362"/>
            <x v="368"/>
            <x v="370"/>
            <x v="383"/>
            <x v="386"/>
            <x v="403"/>
            <x v="407"/>
            <x v="419"/>
          </reference>
        </references>
      </pivotArea>
    </format>
    <format dxfId="487">
      <pivotArea dataOnly="0" labelOnly="1" fieldPosition="0">
        <references count="1">
          <reference field="2" count="50">
            <x v="9"/>
            <x v="21"/>
            <x v="32"/>
            <x v="36"/>
            <x v="39"/>
            <x v="51"/>
            <x v="59"/>
            <x v="69"/>
            <x v="81"/>
            <x v="84"/>
            <x v="86"/>
            <x v="88"/>
            <x v="94"/>
            <x v="113"/>
            <x v="123"/>
            <x v="128"/>
            <x v="149"/>
            <x v="154"/>
            <x v="164"/>
            <x v="166"/>
            <x v="170"/>
            <x v="173"/>
            <x v="183"/>
            <x v="207"/>
            <x v="230"/>
            <x v="232"/>
            <x v="234"/>
            <x v="242"/>
            <x v="245"/>
            <x v="248"/>
            <x v="250"/>
            <x v="251"/>
            <x v="261"/>
            <x v="272"/>
            <x v="277"/>
            <x v="282"/>
            <x v="286"/>
            <x v="306"/>
            <x v="316"/>
            <x v="331"/>
            <x v="336"/>
            <x v="340"/>
            <x v="343"/>
            <x v="351"/>
            <x v="357"/>
            <x v="372"/>
            <x v="390"/>
            <x v="392"/>
            <x v="412"/>
            <x v="425"/>
          </reference>
        </references>
      </pivotArea>
    </format>
    <format dxfId="486">
      <pivotArea dataOnly="0" labelOnly="1" fieldPosition="0">
        <references count="1">
          <reference field="2" count="50">
            <x v="7"/>
            <x v="8"/>
            <x v="50"/>
            <x v="63"/>
            <x v="67"/>
            <x v="92"/>
            <x v="108"/>
            <x v="112"/>
            <x v="116"/>
            <x v="126"/>
            <x v="139"/>
            <x v="140"/>
            <x v="151"/>
            <x v="169"/>
            <x v="182"/>
            <x v="188"/>
            <x v="194"/>
            <x v="196"/>
            <x v="199"/>
            <x v="201"/>
            <x v="209"/>
            <x v="217"/>
            <x v="226"/>
            <x v="229"/>
            <x v="237"/>
            <x v="246"/>
            <x v="252"/>
            <x v="255"/>
            <x v="258"/>
            <x v="259"/>
            <x v="263"/>
            <x v="276"/>
            <x v="290"/>
            <x v="293"/>
            <x v="294"/>
            <x v="305"/>
            <x v="310"/>
            <x v="327"/>
            <x v="332"/>
            <x v="333"/>
            <x v="334"/>
            <x v="352"/>
            <x v="358"/>
            <x v="373"/>
            <x v="375"/>
            <x v="384"/>
            <x v="393"/>
            <x v="400"/>
            <x v="410"/>
            <x v="413"/>
          </reference>
        </references>
      </pivotArea>
    </format>
    <format dxfId="485">
      <pivotArea dataOnly="0" labelOnly="1" fieldPosition="0">
        <references count="1">
          <reference field="2" count="50">
            <x v="1"/>
            <x v="2"/>
            <x v="11"/>
            <x v="17"/>
            <x v="27"/>
            <x v="33"/>
            <x v="42"/>
            <x v="45"/>
            <x v="55"/>
            <x v="70"/>
            <x v="75"/>
            <x v="80"/>
            <x v="93"/>
            <x v="97"/>
            <x v="109"/>
            <x v="114"/>
            <x v="117"/>
            <x v="120"/>
            <x v="124"/>
            <x v="136"/>
            <x v="142"/>
            <x v="144"/>
            <x v="153"/>
            <x v="155"/>
            <x v="160"/>
            <x v="161"/>
            <x v="211"/>
            <x v="215"/>
            <x v="224"/>
            <x v="249"/>
            <x v="254"/>
            <x v="280"/>
            <x v="291"/>
            <x v="304"/>
            <x v="315"/>
            <x v="317"/>
            <x v="320"/>
            <x v="323"/>
            <x v="328"/>
            <x v="337"/>
            <x v="342"/>
            <x v="354"/>
            <x v="363"/>
            <x v="364"/>
            <x v="374"/>
            <x v="377"/>
            <x v="396"/>
            <x v="402"/>
            <x v="404"/>
            <x v="406"/>
          </reference>
        </references>
      </pivotArea>
    </format>
    <format dxfId="484">
      <pivotArea dataOnly="0" labelOnly="1" fieldPosition="0">
        <references count="1">
          <reference field="2" count="50">
            <x v="5"/>
            <x v="15"/>
            <x v="19"/>
            <x v="26"/>
            <x v="28"/>
            <x v="40"/>
            <x v="43"/>
            <x v="48"/>
            <x v="61"/>
            <x v="65"/>
            <x v="68"/>
            <x v="71"/>
            <x v="90"/>
            <x v="115"/>
            <x v="118"/>
            <x v="125"/>
            <x v="135"/>
            <x v="145"/>
            <x v="152"/>
            <x v="163"/>
            <x v="168"/>
            <x v="175"/>
            <x v="177"/>
            <x v="178"/>
            <x v="180"/>
            <x v="190"/>
            <x v="193"/>
            <x v="205"/>
            <x v="219"/>
            <x v="231"/>
            <x v="239"/>
            <x v="253"/>
            <x v="257"/>
            <x v="262"/>
            <x v="267"/>
            <x v="274"/>
            <x v="278"/>
            <x v="292"/>
            <x v="298"/>
            <x v="308"/>
            <x v="312"/>
            <x v="350"/>
            <x v="353"/>
            <x v="361"/>
            <x v="366"/>
            <x v="371"/>
            <x v="385"/>
            <x v="387"/>
            <x v="397"/>
            <x v="399"/>
          </reference>
        </references>
      </pivotArea>
    </format>
    <format dxfId="483">
      <pivotArea dataOnly="0" labelOnly="1" fieldPosition="0">
        <references count="1">
          <reference field="2" count="28">
            <x v="13"/>
            <x v="34"/>
            <x v="72"/>
            <x v="78"/>
            <x v="85"/>
            <x v="89"/>
            <x v="104"/>
            <x v="176"/>
            <x v="197"/>
            <x v="198"/>
            <x v="206"/>
            <x v="213"/>
            <x v="216"/>
            <x v="247"/>
            <x v="281"/>
            <x v="285"/>
            <x v="287"/>
            <x v="288"/>
            <x v="318"/>
            <x v="335"/>
            <x v="379"/>
            <x v="380"/>
            <x v="381"/>
            <x v="405"/>
            <x v="411"/>
            <x v="417"/>
            <x v="421"/>
            <x v="424"/>
          </reference>
        </references>
      </pivotArea>
    </format>
    <format dxfId="482">
      <pivotArea dataOnly="0" labelOnly="1" outline="0" axis="axisValues" fieldPosition="0"/>
    </format>
    <format dxfId="481">
      <pivotArea type="all" dataOnly="0" outline="0" fieldPosition="0"/>
    </format>
    <format dxfId="480">
      <pivotArea outline="0" collapsedLevelsAreSubtotals="1" fieldPosition="0"/>
    </format>
    <format dxfId="479">
      <pivotArea field="2" type="button" dataOnly="0" labelOnly="1" outline="0" axis="axisRow" fieldPosition="0"/>
    </format>
    <format dxfId="478">
      <pivotArea dataOnly="0" labelOnly="1" outline="0" axis="axisValues" fieldPosition="0"/>
    </format>
    <format dxfId="477">
      <pivotArea dataOnly="0" labelOnly="1" fieldPosition="0">
        <references count="1">
          <reference field="2" count="50">
            <x v="4"/>
            <x v="6"/>
            <x v="12"/>
            <x v="37"/>
            <x v="46"/>
            <x v="53"/>
            <x v="56"/>
            <x v="60"/>
            <x v="74"/>
            <x v="76"/>
            <x v="82"/>
            <x v="87"/>
            <x v="103"/>
            <x v="106"/>
            <x v="107"/>
            <x v="119"/>
            <x v="127"/>
            <x v="137"/>
            <x v="143"/>
            <x v="147"/>
            <x v="162"/>
            <x v="172"/>
            <x v="184"/>
            <x v="203"/>
            <x v="204"/>
            <x v="210"/>
            <x v="220"/>
            <x v="222"/>
            <x v="233"/>
            <x v="240"/>
            <x v="241"/>
            <x v="243"/>
            <x v="256"/>
            <x v="265"/>
            <x v="275"/>
            <x v="279"/>
            <x v="283"/>
            <x v="295"/>
            <x v="300"/>
            <x v="301"/>
            <x v="314"/>
            <x v="330"/>
            <x v="345"/>
            <x v="346"/>
            <x v="359"/>
            <x v="365"/>
            <x v="388"/>
            <x v="422"/>
            <x v="423"/>
            <x v="427"/>
          </reference>
        </references>
      </pivotArea>
    </format>
    <format dxfId="476">
      <pivotArea dataOnly="0" labelOnly="1" fieldPosition="0">
        <references count="1">
          <reference field="2" count="50">
            <x v="3"/>
            <x v="16"/>
            <x v="29"/>
            <x v="30"/>
            <x v="31"/>
            <x v="41"/>
            <x v="58"/>
            <x v="62"/>
            <x v="91"/>
            <x v="96"/>
            <x v="101"/>
            <x v="111"/>
            <x v="129"/>
            <x v="130"/>
            <x v="141"/>
            <x v="146"/>
            <x v="148"/>
            <x v="158"/>
            <x v="167"/>
            <x v="187"/>
            <x v="200"/>
            <x v="228"/>
            <x v="235"/>
            <x v="238"/>
            <x v="264"/>
            <x v="266"/>
            <x v="270"/>
            <x v="289"/>
            <x v="297"/>
            <x v="299"/>
            <x v="303"/>
            <x v="309"/>
            <x v="313"/>
            <x v="339"/>
            <x v="349"/>
            <x v="355"/>
            <x v="356"/>
            <x v="369"/>
            <x v="378"/>
            <x v="382"/>
            <x v="391"/>
            <x v="394"/>
            <x v="398"/>
            <x v="401"/>
            <x v="408"/>
            <x v="409"/>
            <x v="415"/>
            <x v="416"/>
            <x v="418"/>
            <x v="426"/>
          </reference>
        </references>
      </pivotArea>
    </format>
    <format dxfId="475">
      <pivotArea dataOnly="0" labelOnly="1" fieldPosition="0">
        <references count="1">
          <reference field="2" count="50">
            <x v="0"/>
            <x v="20"/>
            <x v="22"/>
            <x v="23"/>
            <x v="35"/>
            <x v="44"/>
            <x v="47"/>
            <x v="49"/>
            <x v="52"/>
            <x v="54"/>
            <x v="66"/>
            <x v="77"/>
            <x v="100"/>
            <x v="102"/>
            <x v="122"/>
            <x v="134"/>
            <x v="138"/>
            <x v="157"/>
            <x v="179"/>
            <x v="181"/>
            <x v="189"/>
            <x v="192"/>
            <x v="195"/>
            <x v="208"/>
            <x v="212"/>
            <x v="214"/>
            <x v="218"/>
            <x v="221"/>
            <x v="227"/>
            <x v="236"/>
            <x v="244"/>
            <x v="260"/>
            <x v="268"/>
            <x v="269"/>
            <x v="271"/>
            <x v="273"/>
            <x v="302"/>
            <x v="307"/>
            <x v="321"/>
            <x v="322"/>
            <x v="329"/>
            <x v="341"/>
            <x v="344"/>
            <x v="348"/>
            <x v="367"/>
            <x v="376"/>
            <x v="389"/>
            <x v="395"/>
            <x v="414"/>
            <x v="420"/>
          </reference>
        </references>
      </pivotArea>
    </format>
    <format dxfId="474">
      <pivotArea dataOnly="0" labelOnly="1" fieldPosition="0">
        <references count="1">
          <reference field="2" count="50">
            <x v="10"/>
            <x v="14"/>
            <x v="18"/>
            <x v="24"/>
            <x v="25"/>
            <x v="38"/>
            <x v="57"/>
            <x v="64"/>
            <x v="73"/>
            <x v="79"/>
            <x v="83"/>
            <x v="95"/>
            <x v="98"/>
            <x v="99"/>
            <x v="105"/>
            <x v="110"/>
            <x v="121"/>
            <x v="131"/>
            <x v="132"/>
            <x v="133"/>
            <x v="150"/>
            <x v="156"/>
            <x v="159"/>
            <x v="165"/>
            <x v="171"/>
            <x v="174"/>
            <x v="185"/>
            <x v="186"/>
            <x v="191"/>
            <x v="202"/>
            <x v="223"/>
            <x v="225"/>
            <x v="284"/>
            <x v="296"/>
            <x v="311"/>
            <x v="319"/>
            <x v="324"/>
            <x v="325"/>
            <x v="326"/>
            <x v="338"/>
            <x v="347"/>
            <x v="360"/>
            <x v="362"/>
            <x v="368"/>
            <x v="370"/>
            <x v="383"/>
            <x v="386"/>
            <x v="403"/>
            <x v="407"/>
            <x v="419"/>
          </reference>
        </references>
      </pivotArea>
    </format>
    <format dxfId="473">
      <pivotArea dataOnly="0" labelOnly="1" fieldPosition="0">
        <references count="1">
          <reference field="2" count="50">
            <x v="9"/>
            <x v="21"/>
            <x v="32"/>
            <x v="36"/>
            <x v="39"/>
            <x v="51"/>
            <x v="59"/>
            <x v="69"/>
            <x v="81"/>
            <x v="84"/>
            <x v="86"/>
            <x v="88"/>
            <x v="94"/>
            <x v="113"/>
            <x v="123"/>
            <x v="128"/>
            <x v="149"/>
            <x v="154"/>
            <x v="164"/>
            <x v="166"/>
            <x v="170"/>
            <x v="173"/>
            <x v="183"/>
            <x v="207"/>
            <x v="230"/>
            <x v="232"/>
            <x v="234"/>
            <x v="242"/>
            <x v="245"/>
            <x v="248"/>
            <x v="250"/>
            <x v="251"/>
            <x v="261"/>
            <x v="272"/>
            <x v="277"/>
            <x v="282"/>
            <x v="286"/>
            <x v="306"/>
            <x v="316"/>
            <x v="331"/>
            <x v="336"/>
            <x v="340"/>
            <x v="343"/>
            <x v="351"/>
            <x v="357"/>
            <x v="372"/>
            <x v="390"/>
            <x v="392"/>
            <x v="412"/>
            <x v="425"/>
          </reference>
        </references>
      </pivotArea>
    </format>
    <format dxfId="472">
      <pivotArea dataOnly="0" labelOnly="1" fieldPosition="0">
        <references count="1">
          <reference field="2" count="50">
            <x v="7"/>
            <x v="8"/>
            <x v="50"/>
            <x v="63"/>
            <x v="67"/>
            <x v="92"/>
            <x v="108"/>
            <x v="112"/>
            <x v="116"/>
            <x v="126"/>
            <x v="139"/>
            <x v="140"/>
            <x v="151"/>
            <x v="169"/>
            <x v="182"/>
            <x v="188"/>
            <x v="194"/>
            <x v="196"/>
            <x v="199"/>
            <x v="201"/>
            <x v="209"/>
            <x v="217"/>
            <x v="226"/>
            <x v="229"/>
            <x v="237"/>
            <x v="246"/>
            <x v="252"/>
            <x v="255"/>
            <x v="258"/>
            <x v="259"/>
            <x v="263"/>
            <x v="276"/>
            <x v="290"/>
            <x v="293"/>
            <x v="294"/>
            <x v="305"/>
            <x v="310"/>
            <x v="327"/>
            <x v="332"/>
            <x v="333"/>
            <x v="334"/>
            <x v="352"/>
            <x v="358"/>
            <x v="373"/>
            <x v="375"/>
            <x v="384"/>
            <x v="393"/>
            <x v="400"/>
            <x v="410"/>
            <x v="413"/>
          </reference>
        </references>
      </pivotArea>
    </format>
    <format dxfId="471">
      <pivotArea dataOnly="0" labelOnly="1" fieldPosition="0">
        <references count="1">
          <reference field="2" count="50">
            <x v="1"/>
            <x v="2"/>
            <x v="11"/>
            <x v="17"/>
            <x v="27"/>
            <x v="33"/>
            <x v="42"/>
            <x v="45"/>
            <x v="55"/>
            <x v="70"/>
            <x v="75"/>
            <x v="80"/>
            <x v="93"/>
            <x v="97"/>
            <x v="109"/>
            <x v="114"/>
            <x v="117"/>
            <x v="120"/>
            <x v="124"/>
            <x v="136"/>
            <x v="142"/>
            <x v="144"/>
            <x v="153"/>
            <x v="155"/>
            <x v="160"/>
            <x v="161"/>
            <x v="211"/>
            <x v="215"/>
            <x v="224"/>
            <x v="249"/>
            <x v="254"/>
            <x v="280"/>
            <x v="291"/>
            <x v="304"/>
            <x v="315"/>
            <x v="317"/>
            <x v="320"/>
            <x v="323"/>
            <x v="328"/>
            <x v="337"/>
            <x v="342"/>
            <x v="354"/>
            <x v="363"/>
            <x v="364"/>
            <x v="374"/>
            <x v="377"/>
            <x v="396"/>
            <x v="402"/>
            <x v="404"/>
            <x v="406"/>
          </reference>
        </references>
      </pivotArea>
    </format>
    <format dxfId="470">
      <pivotArea dataOnly="0" labelOnly="1" fieldPosition="0">
        <references count="1">
          <reference field="2" count="50">
            <x v="5"/>
            <x v="15"/>
            <x v="19"/>
            <x v="26"/>
            <x v="28"/>
            <x v="40"/>
            <x v="43"/>
            <x v="48"/>
            <x v="61"/>
            <x v="65"/>
            <x v="68"/>
            <x v="71"/>
            <x v="90"/>
            <x v="115"/>
            <x v="118"/>
            <x v="125"/>
            <x v="135"/>
            <x v="145"/>
            <x v="152"/>
            <x v="163"/>
            <x v="168"/>
            <x v="175"/>
            <x v="177"/>
            <x v="178"/>
            <x v="180"/>
            <x v="190"/>
            <x v="193"/>
            <x v="205"/>
            <x v="219"/>
            <x v="231"/>
            <x v="239"/>
            <x v="253"/>
            <x v="257"/>
            <x v="262"/>
            <x v="267"/>
            <x v="274"/>
            <x v="278"/>
            <x v="292"/>
            <x v="298"/>
            <x v="308"/>
            <x v="312"/>
            <x v="350"/>
            <x v="353"/>
            <x v="361"/>
            <x v="366"/>
            <x v="371"/>
            <x v="385"/>
            <x v="387"/>
            <x v="397"/>
            <x v="399"/>
          </reference>
        </references>
      </pivotArea>
    </format>
    <format dxfId="469">
      <pivotArea dataOnly="0" labelOnly="1" fieldPosition="0">
        <references count="1">
          <reference field="2" count="28">
            <x v="13"/>
            <x v="34"/>
            <x v="72"/>
            <x v="78"/>
            <x v="85"/>
            <x v="89"/>
            <x v="104"/>
            <x v="176"/>
            <x v="197"/>
            <x v="198"/>
            <x v="206"/>
            <x v="213"/>
            <x v="216"/>
            <x v="247"/>
            <x v="281"/>
            <x v="285"/>
            <x v="287"/>
            <x v="288"/>
            <x v="318"/>
            <x v="335"/>
            <x v="379"/>
            <x v="380"/>
            <x v="381"/>
            <x v="405"/>
            <x v="411"/>
            <x v="417"/>
            <x v="421"/>
            <x v="424"/>
          </reference>
        </references>
      </pivotArea>
    </format>
    <format dxfId="468">
      <pivotArea dataOnly="0" labelOnly="1" outline="0" axis="axisValues" fieldPosition="0"/>
    </format>
    <format dxfId="467">
      <pivotArea type="all" dataOnly="0" outline="0" fieldPosition="0"/>
    </format>
    <format dxfId="466">
      <pivotArea outline="0" collapsedLevelsAreSubtotals="1" fieldPosition="0"/>
    </format>
    <format dxfId="465">
      <pivotArea field="2" type="button" dataOnly="0" labelOnly="1" outline="0" axis="axisRow" fieldPosition="0"/>
    </format>
    <format dxfId="464">
      <pivotArea dataOnly="0" labelOnly="1" outline="0" axis="axisValues" fieldPosition="0"/>
    </format>
    <format dxfId="463">
      <pivotArea dataOnly="0" labelOnly="1" fieldPosition="0">
        <references count="1">
          <reference field="2" count="50">
            <x v="4"/>
            <x v="6"/>
            <x v="12"/>
            <x v="37"/>
            <x v="46"/>
            <x v="53"/>
            <x v="56"/>
            <x v="60"/>
            <x v="74"/>
            <x v="76"/>
            <x v="82"/>
            <x v="87"/>
            <x v="103"/>
            <x v="106"/>
            <x v="107"/>
            <x v="119"/>
            <x v="127"/>
            <x v="137"/>
            <x v="143"/>
            <x v="147"/>
            <x v="162"/>
            <x v="172"/>
            <x v="184"/>
            <x v="203"/>
            <x v="204"/>
            <x v="210"/>
            <x v="220"/>
            <x v="222"/>
            <x v="233"/>
            <x v="240"/>
            <x v="241"/>
            <x v="243"/>
            <x v="256"/>
            <x v="265"/>
            <x v="275"/>
            <x v="279"/>
            <x v="283"/>
            <x v="295"/>
            <x v="300"/>
            <x v="301"/>
            <x v="314"/>
            <x v="330"/>
            <x v="345"/>
            <x v="346"/>
            <x v="359"/>
            <x v="365"/>
            <x v="388"/>
            <x v="422"/>
            <x v="423"/>
            <x v="427"/>
          </reference>
        </references>
      </pivotArea>
    </format>
    <format dxfId="462">
      <pivotArea dataOnly="0" labelOnly="1" fieldPosition="0">
        <references count="1">
          <reference field="2" count="50">
            <x v="3"/>
            <x v="16"/>
            <x v="29"/>
            <x v="30"/>
            <x v="31"/>
            <x v="41"/>
            <x v="58"/>
            <x v="62"/>
            <x v="91"/>
            <x v="96"/>
            <x v="101"/>
            <x v="111"/>
            <x v="129"/>
            <x v="130"/>
            <x v="141"/>
            <x v="146"/>
            <x v="148"/>
            <x v="158"/>
            <x v="167"/>
            <x v="187"/>
            <x v="200"/>
            <x v="228"/>
            <x v="235"/>
            <x v="238"/>
            <x v="264"/>
            <x v="266"/>
            <x v="270"/>
            <x v="289"/>
            <x v="297"/>
            <x v="299"/>
            <x v="303"/>
            <x v="309"/>
            <x v="313"/>
            <x v="339"/>
            <x v="349"/>
            <x v="355"/>
            <x v="356"/>
            <x v="369"/>
            <x v="378"/>
            <x v="382"/>
            <x v="391"/>
            <x v="394"/>
            <x v="398"/>
            <x v="401"/>
            <x v="408"/>
            <x v="409"/>
            <x v="415"/>
            <x v="416"/>
            <x v="418"/>
            <x v="426"/>
          </reference>
        </references>
      </pivotArea>
    </format>
    <format dxfId="461">
      <pivotArea dataOnly="0" labelOnly="1" fieldPosition="0">
        <references count="1">
          <reference field="2" count="50">
            <x v="0"/>
            <x v="20"/>
            <x v="22"/>
            <x v="23"/>
            <x v="35"/>
            <x v="44"/>
            <x v="47"/>
            <x v="49"/>
            <x v="52"/>
            <x v="54"/>
            <x v="66"/>
            <x v="77"/>
            <x v="100"/>
            <x v="102"/>
            <x v="122"/>
            <x v="134"/>
            <x v="138"/>
            <x v="157"/>
            <x v="179"/>
            <x v="181"/>
            <x v="189"/>
            <x v="192"/>
            <x v="195"/>
            <x v="208"/>
            <x v="212"/>
            <x v="214"/>
            <x v="218"/>
            <x v="221"/>
            <x v="227"/>
            <x v="236"/>
            <x v="244"/>
            <x v="260"/>
            <x v="268"/>
            <x v="269"/>
            <x v="271"/>
            <x v="273"/>
            <x v="302"/>
            <x v="307"/>
            <x v="321"/>
            <x v="322"/>
            <x v="329"/>
            <x v="341"/>
            <x v="344"/>
            <x v="348"/>
            <x v="367"/>
            <x v="376"/>
            <x v="389"/>
            <x v="395"/>
            <x v="414"/>
            <x v="420"/>
          </reference>
        </references>
      </pivotArea>
    </format>
    <format dxfId="460">
      <pivotArea dataOnly="0" labelOnly="1" fieldPosition="0">
        <references count="1">
          <reference field="2" count="50">
            <x v="10"/>
            <x v="14"/>
            <x v="18"/>
            <x v="24"/>
            <x v="25"/>
            <x v="38"/>
            <x v="57"/>
            <x v="64"/>
            <x v="73"/>
            <x v="79"/>
            <x v="83"/>
            <x v="95"/>
            <x v="98"/>
            <x v="99"/>
            <x v="105"/>
            <x v="110"/>
            <x v="121"/>
            <x v="131"/>
            <x v="132"/>
            <x v="133"/>
            <x v="150"/>
            <x v="156"/>
            <x v="159"/>
            <x v="165"/>
            <x v="171"/>
            <x v="174"/>
            <x v="185"/>
            <x v="186"/>
            <x v="191"/>
            <x v="202"/>
            <x v="223"/>
            <x v="225"/>
            <x v="284"/>
            <x v="296"/>
            <x v="311"/>
            <x v="319"/>
            <x v="324"/>
            <x v="325"/>
            <x v="326"/>
            <x v="338"/>
            <x v="347"/>
            <x v="360"/>
            <x v="362"/>
            <x v="368"/>
            <x v="370"/>
            <x v="383"/>
            <x v="386"/>
            <x v="403"/>
            <x v="407"/>
            <x v="419"/>
          </reference>
        </references>
      </pivotArea>
    </format>
    <format dxfId="459">
      <pivotArea dataOnly="0" labelOnly="1" fieldPosition="0">
        <references count="1">
          <reference field="2" count="50">
            <x v="9"/>
            <x v="21"/>
            <x v="32"/>
            <x v="36"/>
            <x v="39"/>
            <x v="51"/>
            <x v="59"/>
            <x v="69"/>
            <x v="81"/>
            <x v="84"/>
            <x v="86"/>
            <x v="88"/>
            <x v="94"/>
            <x v="113"/>
            <x v="123"/>
            <x v="128"/>
            <x v="149"/>
            <x v="154"/>
            <x v="164"/>
            <x v="166"/>
            <x v="170"/>
            <x v="173"/>
            <x v="183"/>
            <x v="207"/>
            <x v="230"/>
            <x v="232"/>
            <x v="234"/>
            <x v="242"/>
            <x v="245"/>
            <x v="248"/>
            <x v="250"/>
            <x v="251"/>
            <x v="261"/>
            <x v="272"/>
            <x v="277"/>
            <x v="282"/>
            <x v="286"/>
            <x v="306"/>
            <x v="316"/>
            <x v="331"/>
            <x v="336"/>
            <x v="340"/>
            <x v="343"/>
            <x v="351"/>
            <x v="357"/>
            <x v="372"/>
            <x v="390"/>
            <x v="392"/>
            <x v="412"/>
            <x v="425"/>
          </reference>
        </references>
      </pivotArea>
    </format>
    <format dxfId="458">
      <pivotArea dataOnly="0" labelOnly="1" fieldPosition="0">
        <references count="1">
          <reference field="2" count="50">
            <x v="7"/>
            <x v="8"/>
            <x v="50"/>
            <x v="63"/>
            <x v="67"/>
            <x v="92"/>
            <x v="108"/>
            <x v="112"/>
            <x v="116"/>
            <x v="126"/>
            <x v="139"/>
            <x v="140"/>
            <x v="151"/>
            <x v="169"/>
            <x v="182"/>
            <x v="188"/>
            <x v="194"/>
            <x v="196"/>
            <x v="199"/>
            <x v="201"/>
            <x v="209"/>
            <x v="217"/>
            <x v="226"/>
            <x v="229"/>
            <x v="237"/>
            <x v="246"/>
            <x v="252"/>
            <x v="255"/>
            <x v="258"/>
            <x v="259"/>
            <x v="263"/>
            <x v="276"/>
            <x v="290"/>
            <x v="293"/>
            <x v="294"/>
            <x v="305"/>
            <x v="310"/>
            <x v="327"/>
            <x v="332"/>
            <x v="333"/>
            <x v="334"/>
            <x v="352"/>
            <x v="358"/>
            <x v="373"/>
            <x v="375"/>
            <x v="384"/>
            <x v="393"/>
            <x v="400"/>
            <x v="410"/>
            <x v="413"/>
          </reference>
        </references>
      </pivotArea>
    </format>
    <format dxfId="457">
      <pivotArea dataOnly="0" labelOnly="1" fieldPosition="0">
        <references count="1">
          <reference field="2" count="50">
            <x v="1"/>
            <x v="2"/>
            <x v="11"/>
            <x v="17"/>
            <x v="27"/>
            <x v="33"/>
            <x v="42"/>
            <x v="45"/>
            <x v="55"/>
            <x v="70"/>
            <x v="75"/>
            <x v="80"/>
            <x v="93"/>
            <x v="97"/>
            <x v="109"/>
            <x v="114"/>
            <x v="117"/>
            <x v="120"/>
            <x v="124"/>
            <x v="136"/>
            <x v="142"/>
            <x v="144"/>
            <x v="153"/>
            <x v="155"/>
            <x v="160"/>
            <x v="161"/>
            <x v="211"/>
            <x v="215"/>
            <x v="224"/>
            <x v="249"/>
            <x v="254"/>
            <x v="280"/>
            <x v="291"/>
            <x v="304"/>
            <x v="315"/>
            <x v="317"/>
            <x v="320"/>
            <x v="323"/>
            <x v="328"/>
            <x v="337"/>
            <x v="342"/>
            <x v="354"/>
            <x v="363"/>
            <x v="364"/>
            <x v="374"/>
            <x v="377"/>
            <x v="396"/>
            <x v="402"/>
            <x v="404"/>
            <x v="406"/>
          </reference>
        </references>
      </pivotArea>
    </format>
    <format dxfId="456">
      <pivotArea dataOnly="0" labelOnly="1" fieldPosition="0">
        <references count="1">
          <reference field="2" count="50">
            <x v="5"/>
            <x v="15"/>
            <x v="19"/>
            <x v="26"/>
            <x v="28"/>
            <x v="40"/>
            <x v="43"/>
            <x v="48"/>
            <x v="61"/>
            <x v="65"/>
            <x v="68"/>
            <x v="71"/>
            <x v="90"/>
            <x v="115"/>
            <x v="118"/>
            <x v="125"/>
            <x v="135"/>
            <x v="145"/>
            <x v="152"/>
            <x v="163"/>
            <x v="168"/>
            <x v="175"/>
            <x v="177"/>
            <x v="178"/>
            <x v="180"/>
            <x v="190"/>
            <x v="193"/>
            <x v="205"/>
            <x v="219"/>
            <x v="231"/>
            <x v="239"/>
            <x v="253"/>
            <x v="257"/>
            <x v="262"/>
            <x v="267"/>
            <x v="274"/>
            <x v="278"/>
            <x v="292"/>
            <x v="298"/>
            <x v="308"/>
            <x v="312"/>
            <x v="350"/>
            <x v="353"/>
            <x v="361"/>
            <x v="366"/>
            <x v="371"/>
            <x v="385"/>
            <x v="387"/>
            <x v="397"/>
            <x v="399"/>
          </reference>
        </references>
      </pivotArea>
    </format>
    <format dxfId="455">
      <pivotArea dataOnly="0" labelOnly="1" fieldPosition="0">
        <references count="1">
          <reference field="2" count="28">
            <x v="13"/>
            <x v="34"/>
            <x v="72"/>
            <x v="78"/>
            <x v="85"/>
            <x v="89"/>
            <x v="104"/>
            <x v="176"/>
            <x v="197"/>
            <x v="198"/>
            <x v="206"/>
            <x v="213"/>
            <x v="216"/>
            <x v="247"/>
            <x v="281"/>
            <x v="285"/>
            <x v="287"/>
            <x v="288"/>
            <x v="318"/>
            <x v="335"/>
            <x v="379"/>
            <x v="380"/>
            <x v="381"/>
            <x v="405"/>
            <x v="411"/>
            <x v="417"/>
            <x v="421"/>
            <x v="424"/>
          </reference>
        </references>
      </pivotArea>
    </format>
    <format dxfId="454">
      <pivotArea dataOnly="0" labelOnly="1" outline="0" axis="axisValues" fieldPosition="0"/>
    </format>
  </formats>
  <pivotTableStyleInfo name="PivotStyleLigh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4.xml><?xml version="1.0" encoding="utf-8"?>
<pivotTableDefinition xmlns="http://schemas.openxmlformats.org/spreadsheetml/2006/main" name="Pivottabell16" cacheId="4" applyNumberFormats="0" applyBorderFormats="0" applyFontFormats="0" applyPatternFormats="0" applyAlignmentFormats="0" applyWidthHeightFormats="1" dataCaption="Verdier" updatedVersion="6" minRefreshableVersion="3" rowGrandTotals="0" colGrandTotals="0" itemPrintTitles="1" createdVersion="6" indent="0" outline="1" outlineData="1" multipleFieldFilters="0">
  <location ref="D11:E72" firstHeaderRow="1" firstDataRow="1" firstDataCol="1" rowPageCount="2" colPageCount="1"/>
  <pivotFields count="12">
    <pivotField axis="axisPage" multipleItemSelectionAllowed="1" showAll="0">
      <items count="20">
        <item h="1" x="1"/>
        <item h="1" x="8"/>
        <item h="1" x="5"/>
        <item h="1" x="18"/>
        <item h="1" x="3"/>
        <item h="1" x="11"/>
        <item x="13"/>
        <item h="1" x="16"/>
        <item h="1" x="15"/>
        <item h="1" x="4"/>
        <item h="1" x="2"/>
        <item h="1" x="10"/>
        <item h="1" x="12"/>
        <item x="14"/>
        <item h="1" x="7"/>
        <item h="1" x="17"/>
        <item h="1" x="9"/>
        <item h="1" x="6"/>
        <item h="1" x="0"/>
        <item t="default"/>
      </items>
    </pivotField>
    <pivotField showAll="0">
      <items count="20">
        <item x="0"/>
        <item x="1"/>
        <item x="2"/>
        <item x="3"/>
        <item x="4"/>
        <item x="5"/>
        <item x="6"/>
        <item x="7"/>
        <item x="8"/>
        <item x="9"/>
        <item x="10"/>
        <item x="11"/>
        <item x="12"/>
        <item x="13"/>
        <item x="14"/>
        <item x="15"/>
        <item x="16"/>
        <item x="17"/>
        <item x="18"/>
        <item t="default"/>
      </items>
    </pivotField>
    <pivotField axis="axisRow" showAll="0" sortType="descending">
      <items count="429">
        <item x="299"/>
        <item x="349"/>
        <item x="413"/>
        <item x="60"/>
        <item x="119"/>
        <item x="383"/>
        <item x="5"/>
        <item x="144"/>
        <item x="25"/>
        <item x="10"/>
        <item x="244"/>
        <item x="220"/>
        <item x="166"/>
        <item x="281"/>
        <item x="292"/>
        <item x="240"/>
        <item x="26"/>
        <item x="217"/>
        <item x="228"/>
        <item x="284"/>
        <item x="237"/>
        <item x="373"/>
        <item x="401"/>
        <item x="128"/>
        <item x="392"/>
        <item x="363"/>
        <item x="399"/>
        <item x="198"/>
        <item x="423"/>
        <item x="343"/>
        <item x="150"/>
        <item x="178"/>
        <item x="301"/>
        <item x="341"/>
        <item x="193"/>
        <item x="250"/>
        <item x="345"/>
        <item x="154"/>
        <item x="156"/>
        <item x="24"/>
        <item x="380"/>
        <item x="132"/>
        <item x="201"/>
        <item x="426"/>
        <item x="65"/>
        <item x="89"/>
        <item x="130"/>
        <item x="396"/>
        <item x="354"/>
        <item x="253"/>
        <item x="283"/>
        <item x="209"/>
        <item x="11"/>
        <item x="48"/>
        <item x="37"/>
        <item x="172"/>
        <item x="52"/>
        <item x="30"/>
        <item x="57"/>
        <item x="199"/>
        <item x="84"/>
        <item x="372"/>
        <item x="153"/>
        <item x="159"/>
        <item x="365"/>
        <item x="229"/>
        <item x="28"/>
        <item x="190"/>
        <item x="203"/>
        <item x="245"/>
        <item x="219"/>
        <item x="376"/>
        <item x="336"/>
        <item x="160"/>
        <item x="107"/>
        <item x="231"/>
        <item x="93"/>
        <item x="61"/>
        <item x="185"/>
        <item x="335"/>
        <item x="3"/>
        <item x="21"/>
        <item x="148"/>
        <item x="322"/>
        <item x="282"/>
        <item x="297"/>
        <item x="214"/>
        <item x="139"/>
        <item x="248"/>
        <item x="422"/>
        <item x="246"/>
        <item x="75"/>
        <item x="362"/>
        <item x="274"/>
        <item x="285"/>
        <item x="34"/>
        <item x="145"/>
        <item x="182"/>
        <item x="64"/>
        <item x="255"/>
        <item x="95"/>
        <item x="80"/>
        <item x="352"/>
        <item x="211"/>
        <item x="390"/>
        <item x="143"/>
        <item x="332"/>
        <item x="49"/>
        <item x="232"/>
        <item x="379"/>
        <item x="0"/>
        <item x="290"/>
        <item x="42"/>
        <item x="368"/>
        <item x="411"/>
        <item x="275"/>
        <item x="264"/>
        <item x="386"/>
        <item x="415"/>
        <item x="353"/>
        <item x="175"/>
        <item x="294"/>
        <item x="356"/>
        <item x="96"/>
        <item x="262"/>
        <item x="348"/>
        <item x="296"/>
        <item x="135"/>
        <item x="187"/>
        <item x="17"/>
        <item x="117"/>
        <item x="98"/>
        <item x="92"/>
        <item x="111"/>
        <item x="310"/>
        <item x="254"/>
        <item x="110"/>
        <item x="39"/>
        <item x="106"/>
        <item x="4"/>
        <item x="234"/>
        <item x="169"/>
        <item x="235"/>
        <item x="333"/>
        <item x="179"/>
        <item x="389"/>
        <item x="340"/>
        <item x="152"/>
        <item x="78"/>
        <item x="206"/>
        <item x="247"/>
        <item x="420"/>
        <item x="402"/>
        <item x="195"/>
        <item x="412"/>
        <item x="180"/>
        <item x="314"/>
        <item x="90"/>
        <item x="41"/>
        <item x="129"/>
        <item x="157"/>
        <item x="259"/>
        <item x="100"/>
        <item x="416"/>
        <item x="213"/>
        <item x="170"/>
        <item x="205"/>
        <item x="137"/>
        <item x="192"/>
        <item x="387"/>
        <item x="408"/>
        <item x="405"/>
        <item x="123"/>
        <item x="114"/>
        <item x="391"/>
        <item x="421"/>
        <item x="238"/>
        <item x="350"/>
        <item x="339"/>
        <item x="323"/>
        <item x="400"/>
        <item x="66"/>
        <item x="324"/>
        <item x="104"/>
        <item x="329"/>
        <item x="63"/>
        <item x="149"/>
        <item x="167"/>
        <item x="227"/>
        <item x="68"/>
        <item x="414"/>
        <item x="177"/>
        <item x="79"/>
        <item x="358"/>
        <item x="243"/>
        <item x="168"/>
        <item x="403"/>
        <item x="241"/>
        <item x="370"/>
        <item x="31"/>
        <item x="44"/>
        <item x="315"/>
        <item x="158"/>
        <item x="6"/>
        <item x="164"/>
        <item x="230"/>
        <item x="224"/>
        <item x="307"/>
        <item x="312"/>
        <item x="361"/>
        <item x="320"/>
        <item x="279"/>
        <item x="311"/>
        <item x="222"/>
        <item x="101"/>
        <item x="257"/>
        <item x="384"/>
        <item x="1"/>
        <item x="394"/>
        <item x="417"/>
        <item x="327"/>
        <item x="319"/>
        <item x="331"/>
        <item x="38"/>
        <item x="342"/>
        <item x="249"/>
        <item x="103"/>
        <item x="36"/>
        <item x="94"/>
        <item x="355"/>
        <item x="22"/>
        <item x="425"/>
        <item x="278"/>
        <item x="138"/>
        <item x="33"/>
        <item x="131"/>
        <item x="85"/>
        <item x="268"/>
        <item x="70"/>
        <item x="418"/>
        <item x="46"/>
        <item x="82"/>
        <item x="407"/>
        <item x="109"/>
        <item x="126"/>
        <item x="338"/>
        <item x="121"/>
        <item x="207"/>
        <item x="305"/>
        <item x="23"/>
        <item x="308"/>
        <item x="62"/>
        <item x="216"/>
        <item x="304"/>
        <item x="40"/>
        <item x="223"/>
        <item x="334"/>
        <item x="419"/>
        <item x="124"/>
        <item x="226"/>
        <item x="13"/>
        <item x="357"/>
        <item x="184"/>
        <item x="277"/>
        <item x="118"/>
        <item x="56"/>
        <item x="306"/>
        <item x="191"/>
        <item x="289"/>
        <item x="73"/>
        <item x="91"/>
        <item x="43"/>
        <item x="300"/>
        <item x="142"/>
        <item x="303"/>
        <item x="108"/>
        <item x="15"/>
        <item x="29"/>
        <item x="360"/>
        <item x="7"/>
        <item x="309"/>
        <item x="374"/>
        <item x="105"/>
        <item x="330"/>
        <item x="14"/>
        <item x="393"/>
        <item x="364"/>
        <item x="215"/>
        <item x="261"/>
        <item x="116"/>
        <item x="113"/>
        <item x="173"/>
        <item x="280"/>
        <item x="2"/>
        <item x="189"/>
        <item x="133"/>
        <item x="71"/>
        <item x="316"/>
        <item x="252"/>
        <item x="136"/>
        <item x="99"/>
        <item x="127"/>
        <item x="171"/>
        <item x="313"/>
        <item x="32"/>
        <item x="19"/>
        <item x="125"/>
        <item x="12"/>
        <item x="406"/>
        <item x="67"/>
        <item x="272"/>
        <item x="388"/>
        <item x="291"/>
        <item x="295"/>
        <item x="328"/>
        <item x="239"/>
        <item x="176"/>
        <item x="183"/>
        <item x="233"/>
        <item x="162"/>
        <item x="382"/>
        <item x="9"/>
        <item x="45"/>
        <item x="174"/>
        <item x="367"/>
        <item x="318"/>
        <item x="321"/>
        <item x="120"/>
        <item x="202"/>
        <item x="270"/>
        <item x="55"/>
        <item x="404"/>
        <item x="186"/>
        <item x="269"/>
        <item x="256"/>
        <item x="273"/>
        <item x="188"/>
        <item x="218"/>
        <item x="287"/>
        <item x="288"/>
        <item x="200"/>
        <item x="115"/>
        <item x="271"/>
        <item x="163"/>
        <item x="344"/>
        <item x="81"/>
        <item x="83"/>
        <item x="366"/>
        <item x="72"/>
        <item x="47"/>
        <item x="395"/>
        <item x="27"/>
        <item x="427"/>
        <item x="424"/>
        <item x="181"/>
        <item x="286"/>
        <item x="134"/>
        <item x="371"/>
        <item x="122"/>
        <item x="140"/>
        <item x="58"/>
        <item x="398"/>
        <item x="397"/>
        <item x="385"/>
        <item x="293"/>
        <item x="53"/>
        <item x="359"/>
        <item x="8"/>
        <item x="147"/>
        <item x="317"/>
        <item x="59"/>
        <item x="369"/>
        <item x="204"/>
        <item x="194"/>
        <item x="112"/>
        <item x="35"/>
        <item x="208"/>
        <item x="263"/>
        <item x="210"/>
        <item x="196"/>
        <item x="410"/>
        <item x="221"/>
        <item x="155"/>
        <item x="88"/>
        <item x="260"/>
        <item x="409"/>
        <item x="351"/>
        <item x="346"/>
        <item x="146"/>
        <item x="161"/>
        <item x="325"/>
        <item x="326"/>
        <item x="18"/>
        <item x="276"/>
        <item x="86"/>
        <item x="77"/>
        <item x="377"/>
        <item x="347"/>
        <item x="236"/>
        <item x="337"/>
        <item x="197"/>
        <item x="141"/>
        <item x="265"/>
        <item x="212"/>
        <item x="375"/>
        <item x="378"/>
        <item x="251"/>
        <item x="69"/>
        <item x="51"/>
        <item x="16"/>
        <item x="381"/>
        <item x="298"/>
        <item x="267"/>
        <item x="266"/>
        <item x="76"/>
        <item x="102"/>
        <item x="74"/>
        <item x="225"/>
        <item x="87"/>
        <item x="302"/>
        <item x="97"/>
        <item x="258"/>
        <item x="151"/>
        <item x="54"/>
        <item x="242"/>
        <item x="20"/>
        <item x="165"/>
        <item x="50"/>
        <item t="default"/>
      </items>
      <autoSortScope>
        <pivotArea dataOnly="0" outline="0" fieldPosition="0">
          <references count="1">
            <reference field="4294967294" count="1" selected="0">
              <x v="0"/>
            </reference>
          </references>
        </pivotArea>
      </autoSortScope>
    </pivotField>
    <pivotField showAll="0">
      <items count="4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t="default"/>
      </items>
    </pivotField>
    <pivotField axis="axisPage" showAll="0">
      <items count="9">
        <item x="0"/>
        <item x="1"/>
        <item x="2"/>
        <item x="3"/>
        <item x="4"/>
        <item x="5"/>
        <item x="6"/>
        <item x="7"/>
        <item t="default"/>
      </items>
    </pivotField>
    <pivotField numFmtId="164" showAll="0"/>
    <pivotField numFmtId="164" showAll="0">
      <items count="442">
        <item x="125"/>
        <item x="124"/>
        <item x="123"/>
        <item x="47"/>
        <item x="46"/>
        <item x="365"/>
        <item x="48"/>
        <item x="318"/>
        <item x="317"/>
        <item x="319"/>
        <item x="302"/>
        <item x="324"/>
        <item x="122"/>
        <item x="146"/>
        <item x="30"/>
        <item x="31"/>
        <item x="148"/>
        <item x="147"/>
        <item x="32"/>
        <item x="33"/>
        <item x="29"/>
        <item x="301"/>
        <item x="28"/>
        <item x="37"/>
        <item x="121"/>
        <item x="173"/>
        <item x="171"/>
        <item x="36"/>
        <item x="38"/>
        <item x="170"/>
        <item x="34"/>
        <item x="308"/>
        <item x="144"/>
        <item x="35"/>
        <item x="152"/>
        <item x="172"/>
        <item x="11"/>
        <item x="105"/>
        <item x="143"/>
        <item x="145"/>
        <item x="305"/>
        <item x="151"/>
        <item x="103"/>
        <item x="9"/>
        <item x="307"/>
        <item x="10"/>
        <item x="12"/>
        <item x="102"/>
        <item x="142"/>
        <item x="13"/>
        <item x="104"/>
        <item x="100"/>
        <item x="101"/>
        <item x="99"/>
        <item x="98"/>
        <item x="97"/>
        <item x="96"/>
        <item x="8"/>
        <item x="120"/>
        <item x="227"/>
        <item x="68"/>
        <item x="7"/>
        <item x="67"/>
        <item x="81"/>
        <item x="213"/>
        <item x="225"/>
        <item x="66"/>
        <item x="65"/>
        <item x="212"/>
        <item x="117"/>
        <item x="226"/>
        <item x="119"/>
        <item x="150"/>
        <item x="64"/>
        <item x="224"/>
        <item x="61"/>
        <item x="304"/>
        <item x="80"/>
        <item x="60"/>
        <item x="211"/>
        <item x="79"/>
        <item x="118"/>
        <item x="78"/>
        <item x="59"/>
        <item x="149"/>
        <item x="111"/>
        <item x="113"/>
        <item x="45"/>
        <item x="58"/>
        <item x="109"/>
        <item x="57"/>
        <item x="112"/>
        <item x="323"/>
        <item x="63"/>
        <item x="116"/>
        <item x="169"/>
        <item x="91"/>
        <item x="77"/>
        <item x="62"/>
        <item x="93"/>
        <item x="299"/>
        <item x="92"/>
        <item x="223"/>
        <item x="110"/>
        <item x="127"/>
        <item x="229"/>
        <item x="44"/>
        <item x="43"/>
        <item x="56"/>
        <item x="128"/>
        <item x="210"/>
        <item x="42"/>
        <item x="55"/>
        <item x="114"/>
        <item x="129"/>
        <item x="115"/>
        <item x="201"/>
        <item x="182"/>
        <item x="168"/>
        <item x="159"/>
        <item x="39"/>
        <item x="140"/>
        <item x="239"/>
        <item x="132"/>
        <item x="200"/>
        <item x="40"/>
        <item x="167"/>
        <item x="108"/>
        <item x="141"/>
        <item x="215"/>
        <item x="107"/>
        <item x="53"/>
        <item x="298"/>
        <item x="138"/>
        <item x="41"/>
        <item x="249"/>
        <item x="52"/>
        <item x="181"/>
        <item x="90"/>
        <item x="54"/>
        <item x="6"/>
        <item x="303"/>
        <item x="166"/>
        <item x="270"/>
        <item x="139"/>
        <item x="228"/>
        <item x="243"/>
        <item x="136"/>
        <item x="165"/>
        <item x="4"/>
        <item x="199"/>
        <item x="326"/>
        <item x="137"/>
        <item x="238"/>
        <item x="51"/>
        <item x="5"/>
        <item x="360"/>
        <item x="49"/>
        <item x="106"/>
        <item x="1"/>
        <item x="180"/>
        <item x="178"/>
        <item x="50"/>
        <item x="3"/>
        <item x="2"/>
        <item x="179"/>
        <item x="177"/>
        <item x="0"/>
        <item x="320"/>
        <item x="198"/>
        <item x="269"/>
        <item x="300"/>
        <item x="94"/>
        <item x="214"/>
        <item x="222"/>
        <item x="242"/>
        <item x="95"/>
        <item x="290"/>
        <item x="259"/>
        <item x="131"/>
        <item x="260"/>
        <item x="21"/>
        <item x="135"/>
        <item x="237"/>
        <item x="294"/>
        <item x="253"/>
        <item x="240"/>
        <item x="258"/>
        <item x="257"/>
        <item x="130"/>
        <item x="241"/>
        <item x="325"/>
        <item x="76"/>
        <item x="134"/>
        <item x="265"/>
        <item x="20"/>
        <item x="133"/>
        <item x="293"/>
        <item x="367"/>
        <item x="254"/>
        <item x="274"/>
        <item x="255"/>
        <item x="27"/>
        <item x="306"/>
        <item x="163"/>
        <item x="292"/>
        <item x="297"/>
        <item x="256"/>
        <item x="296"/>
        <item x="263"/>
        <item x="25"/>
        <item x="126"/>
        <item x="17"/>
        <item x="26"/>
        <item x="291"/>
        <item x="74"/>
        <item x="268"/>
        <item x="72"/>
        <item x="264"/>
        <item x="19"/>
        <item x="231"/>
        <item x="75"/>
        <item x="358"/>
        <item x="289"/>
        <item x="295"/>
        <item x="18"/>
        <item x="262"/>
        <item x="236"/>
        <item x="417"/>
        <item x="73"/>
        <item x="288"/>
        <item x="396"/>
        <item x="220"/>
        <item x="252"/>
        <item x="217"/>
        <item x="251"/>
        <item x="261"/>
        <item x="321"/>
        <item x="315"/>
        <item x="219"/>
        <item x="401"/>
        <item x="158"/>
        <item x="267"/>
        <item x="287"/>
        <item x="311"/>
        <item x="218"/>
        <item x="266"/>
        <item x="71"/>
        <item x="157"/>
        <item x="322"/>
        <item x="162"/>
        <item x="416"/>
        <item x="411"/>
        <item x="250"/>
        <item x="160"/>
        <item x="440"/>
        <item x="273"/>
        <item x="286"/>
        <item x="272"/>
        <item x="156"/>
        <item x="221"/>
        <item x="216"/>
        <item x="70"/>
        <item x="24"/>
        <item x="427"/>
        <item x="392"/>
        <item x="383"/>
        <item x="271"/>
        <item x="154"/>
        <item x="316"/>
        <item x="426"/>
        <item x="161"/>
        <item x="414"/>
        <item x="366"/>
        <item x="425"/>
        <item x="155"/>
        <item x="415"/>
        <item x="69"/>
        <item x="412"/>
        <item x="397"/>
        <item x="405"/>
        <item x="22"/>
        <item x="388"/>
        <item x="23"/>
        <item x="391"/>
        <item x="278"/>
        <item x="153"/>
        <item x="364"/>
        <item x="408"/>
        <item x="235"/>
        <item x="86"/>
        <item x="387"/>
        <item x="409"/>
        <item x="410"/>
        <item x="438"/>
        <item x="246"/>
        <item x="279"/>
        <item x="277"/>
        <item x="234"/>
        <item x="390"/>
        <item x="89"/>
        <item x="87"/>
        <item x="245"/>
        <item x="310"/>
        <item x="309"/>
        <item x="398"/>
        <item x="88"/>
        <item x="359"/>
        <item x="84"/>
        <item x="85"/>
        <item x="386"/>
        <item x="380"/>
        <item x="395"/>
        <item x="393"/>
        <item x="247"/>
        <item x="164"/>
        <item x="83"/>
        <item x="389"/>
        <item x="244"/>
        <item x="382"/>
        <item x="394"/>
        <item x="82"/>
        <item x="176"/>
        <item x="209"/>
        <item x="248"/>
        <item x="437"/>
        <item x="399"/>
        <item x="363"/>
        <item x="439"/>
        <item x="385"/>
        <item x="413"/>
        <item x="186"/>
        <item x="407"/>
        <item x="187"/>
        <item x="208"/>
        <item x="16"/>
        <item x="314"/>
        <item x="15"/>
        <item x="188"/>
        <item x="285"/>
        <item x="14"/>
        <item x="233"/>
        <item x="381"/>
        <item x="232"/>
        <item x="313"/>
        <item x="189"/>
        <item x="230"/>
        <item x="384"/>
        <item x="207"/>
        <item x="404"/>
        <item x="276"/>
        <item x="175"/>
        <item x="206"/>
        <item x="406"/>
        <item x="275"/>
        <item x="378"/>
        <item x="185"/>
        <item x="375"/>
        <item x="376"/>
        <item x="377"/>
        <item x="284"/>
        <item x="379"/>
        <item x="204"/>
        <item x="312"/>
        <item x="282"/>
        <item x="283"/>
        <item x="400"/>
        <item x="183"/>
        <item x="174"/>
        <item x="205"/>
        <item x="281"/>
        <item x="184"/>
        <item x="361"/>
        <item x="436"/>
        <item x="357"/>
        <item x="402"/>
        <item x="362"/>
        <item x="203"/>
        <item x="202"/>
        <item x="356"/>
        <item x="355"/>
        <item x="280"/>
        <item x="403"/>
        <item x="334"/>
        <item x="354"/>
        <item x="435"/>
        <item x="353"/>
        <item x="332"/>
        <item x="433"/>
        <item x="333"/>
        <item x="373"/>
        <item x="434"/>
        <item x="197"/>
        <item x="327"/>
        <item x="331"/>
        <item x="328"/>
        <item x="374"/>
        <item x="432"/>
        <item x="352"/>
        <item x="330"/>
        <item x="372"/>
        <item x="422"/>
        <item x="351"/>
        <item x="423"/>
        <item x="195"/>
        <item x="424"/>
        <item x="196"/>
        <item x="194"/>
        <item x="370"/>
        <item x="350"/>
        <item x="421"/>
        <item x="369"/>
        <item x="348"/>
        <item x="431"/>
        <item x="347"/>
        <item x="329"/>
        <item x="349"/>
        <item x="368"/>
        <item x="430"/>
        <item x="371"/>
        <item x="193"/>
        <item x="429"/>
        <item x="345"/>
        <item x="346"/>
        <item x="192"/>
        <item x="344"/>
        <item x="343"/>
        <item x="428"/>
        <item x="419"/>
        <item x="191"/>
        <item x="420"/>
        <item x="340"/>
        <item x="190"/>
        <item x="341"/>
        <item x="418"/>
        <item x="342"/>
        <item x="339"/>
        <item x="338"/>
        <item x="336"/>
        <item x="335"/>
        <item x="337"/>
        <item t="default"/>
      </items>
    </pivotField>
    <pivotField dataField="1" numFmtId="164" showAll="0"/>
    <pivotField numFmtId="164" showAll="0"/>
    <pivotField numFmtId="165" showAll="0"/>
    <pivotField numFmtId="165" showAll="0"/>
    <pivotField numFmtId="165" showAll="0"/>
  </pivotFields>
  <rowFields count="1">
    <field x="2"/>
  </rowFields>
  <rowItems count="61">
    <i>
      <x v="208"/>
    </i>
    <i>
      <x v="364"/>
    </i>
    <i>
      <x v="339"/>
    </i>
    <i>
      <x v="297"/>
    </i>
    <i>
      <x v="212"/>
    </i>
    <i>
      <x v="266"/>
    </i>
    <i>
      <x v="250"/>
    </i>
    <i>
      <x v="355"/>
    </i>
    <i>
      <x v="303"/>
    </i>
    <i>
      <x v="338"/>
    </i>
    <i>
      <x v="111"/>
    </i>
    <i>
      <x v="248"/>
    </i>
    <i>
      <x v="121"/>
    </i>
    <i>
      <x v="413"/>
    </i>
    <i>
      <x v="84"/>
    </i>
    <i>
      <x v="268"/>
    </i>
    <i>
      <x v="32"/>
    </i>
    <i>
      <x v="215"/>
    </i>
    <i>
      <x v="419"/>
    </i>
    <i>
      <x v="313"/>
    </i>
    <i>
      <x v="156"/>
    </i>
    <i>
      <x v="14"/>
    </i>
    <i>
      <x v="272"/>
    </i>
    <i>
      <x v="263"/>
    </i>
    <i>
      <x v="207"/>
    </i>
    <i>
      <x v="369"/>
    </i>
    <i>
      <x v="393"/>
    </i>
    <i>
      <x/>
    </i>
    <i>
      <x v="201"/>
    </i>
    <i>
      <x v="134"/>
    </i>
    <i>
      <x v="329"/>
    </i>
    <i>
      <x v="342"/>
    </i>
    <i>
      <x v="384"/>
    </i>
    <i>
      <x v="232"/>
    </i>
    <i>
      <x v="333"/>
    </i>
    <i>
      <x v="116"/>
    </i>
    <i>
      <x v="126"/>
    </i>
    <i>
      <x v="412"/>
    </i>
    <i>
      <x v="94"/>
    </i>
    <i>
      <x v="402"/>
    </i>
    <i>
      <x v="237"/>
    </i>
    <i>
      <x v="377"/>
    </i>
    <i>
      <x v="93"/>
    </i>
    <i>
      <x v="161"/>
    </i>
    <i>
      <x v="124"/>
    </i>
    <i>
      <x v="50"/>
    </i>
    <i>
      <x v="280"/>
    </i>
    <i>
      <x v="310"/>
    </i>
    <i>
      <x v="253"/>
    </i>
    <i>
      <x v="292"/>
    </i>
    <i>
      <x v="13"/>
    </i>
    <i>
      <x v="274"/>
    </i>
    <i>
      <x v="335"/>
    </i>
    <i>
      <x v="85"/>
    </i>
    <i>
      <x v="411"/>
    </i>
    <i>
      <x v="115"/>
    </i>
    <i>
      <x v="211"/>
    </i>
    <i>
      <x v="288"/>
    </i>
    <i>
      <x v="421"/>
    </i>
    <i>
      <x v="312"/>
    </i>
    <i>
      <x v="19"/>
    </i>
  </rowItems>
  <colItems count="1">
    <i/>
  </colItems>
  <pageFields count="2">
    <pageField fld="4" item="7" hier="-1"/>
    <pageField fld="0" hier="-1"/>
  </pageFields>
  <dataFields count="1">
    <dataField name="skogbruket" fld="7" baseField="2" baseItem="56"/>
  </dataFields>
  <formats count="52">
    <format dxfId="554">
      <pivotArea outline="0" collapsedLevelsAreSubtotals="1" fieldPosition="0"/>
    </format>
    <format dxfId="553">
      <pivotArea outline="0" collapsedLevelsAreSubtotals="1" fieldPosition="0"/>
    </format>
    <format dxfId="552">
      <pivotArea outline="0" collapsedLevelsAreSubtotals="1" fieldPosition="0"/>
    </format>
    <format dxfId="551">
      <pivotArea outline="0" collapsedLevelsAreSubtotals="1" fieldPosition="0"/>
    </format>
    <format dxfId="550">
      <pivotArea outline="0" collapsedLevelsAreSubtotals="1" fieldPosition="0"/>
    </format>
    <format dxfId="549">
      <pivotArea field="2" type="button" dataOnly="0" labelOnly="1" outline="0" axis="axisRow" fieldPosition="0"/>
    </format>
    <format dxfId="548">
      <pivotArea dataOnly="0" labelOnly="1" outline="0" axis="axisValues" fieldPosition="0"/>
    </format>
    <format dxfId="547">
      <pivotArea dataOnly="0" labelOnly="1" outline="0" axis="axisValues" fieldPosition="0"/>
    </format>
    <format dxfId="546">
      <pivotArea dataOnly="0" labelOnly="1" fieldPosition="0">
        <references count="1">
          <reference field="2" count="23">
            <x v="72"/>
            <x v="79"/>
            <x v="83"/>
            <x v="106"/>
            <x v="143"/>
            <x v="146"/>
            <x v="178"/>
            <x v="179"/>
            <x v="182"/>
            <x v="184"/>
            <x v="210"/>
            <x v="220"/>
            <x v="221"/>
            <x v="222"/>
            <x v="245"/>
            <x v="256"/>
            <x v="283"/>
            <x v="314"/>
            <x v="325"/>
            <x v="326"/>
            <x v="390"/>
            <x v="391"/>
            <x v="399"/>
          </reference>
        </references>
      </pivotArea>
    </format>
    <format dxfId="545">
      <pivotArea dataOnly="0" labelOnly="1" fieldPosition="0">
        <references count="1">
          <reference field="2" count="25">
            <x v="0"/>
            <x v="32"/>
            <x v="85"/>
            <x v="121"/>
            <x v="126"/>
            <x v="134"/>
            <x v="156"/>
            <x v="201"/>
            <x v="207"/>
            <x v="208"/>
            <x v="212"/>
            <x v="248"/>
            <x v="250"/>
            <x v="253"/>
            <x v="266"/>
            <x v="272"/>
            <x v="274"/>
            <x v="280"/>
            <x v="297"/>
            <x v="303"/>
            <x v="313"/>
            <x v="364"/>
            <x v="369"/>
            <x v="411"/>
            <x v="419"/>
          </reference>
        </references>
      </pivotArea>
    </format>
    <format dxfId="544">
      <pivotArea type="all" dataOnly="0" outline="0" fieldPosition="0"/>
    </format>
    <format dxfId="543">
      <pivotArea outline="0" collapsedLevelsAreSubtotals="1" fieldPosition="0"/>
    </format>
    <format dxfId="542">
      <pivotArea field="2" type="button" dataOnly="0" labelOnly="1" outline="0" axis="axisRow" fieldPosition="0"/>
    </format>
    <format dxfId="541">
      <pivotArea dataOnly="0" labelOnly="1" outline="0" axis="axisValues" fieldPosition="0"/>
    </format>
    <format dxfId="540">
      <pivotArea dataOnly="0" labelOnly="1" fieldPosition="0">
        <references count="1">
          <reference field="2" count="50">
            <x v="4"/>
            <x v="7"/>
            <x v="16"/>
            <x v="39"/>
            <x v="46"/>
            <x v="52"/>
            <x v="53"/>
            <x v="54"/>
            <x v="56"/>
            <x v="74"/>
            <x v="82"/>
            <x v="98"/>
            <x v="101"/>
            <x v="107"/>
            <x v="110"/>
            <x v="148"/>
            <x v="157"/>
            <x v="158"/>
            <x v="173"/>
            <x v="184"/>
            <x v="185"/>
            <x v="187"/>
            <x v="208"/>
            <x v="214"/>
            <x v="221"/>
            <x v="227"/>
            <x v="240"/>
            <x v="241"/>
            <x v="244"/>
            <x v="254"/>
            <x v="270"/>
            <x v="271"/>
            <x v="293"/>
            <x v="300"/>
            <x v="306"/>
            <x v="322"/>
            <x v="325"/>
            <x v="326"/>
            <x v="330"/>
            <x v="339"/>
            <x v="345"/>
            <x v="346"/>
            <x v="349"/>
            <x v="364"/>
            <x v="365"/>
            <x v="395"/>
            <x v="415"/>
            <x v="422"/>
            <x v="423"/>
            <x v="427"/>
          </reference>
        </references>
      </pivotArea>
    </format>
    <format dxfId="539">
      <pivotArea dataOnly="0" labelOnly="1" fieldPosition="0">
        <references count="1">
          <reference field="2" count="50">
            <x v="23"/>
            <x v="30"/>
            <x v="41"/>
            <x v="62"/>
            <x v="87"/>
            <x v="88"/>
            <x v="91"/>
            <x v="105"/>
            <x v="106"/>
            <x v="112"/>
            <x v="127"/>
            <x v="146"/>
            <x v="160"/>
            <x v="162"/>
            <x v="172"/>
            <x v="183"/>
            <x v="195"/>
            <x v="200"/>
            <x v="202"/>
            <x v="203"/>
            <x v="204"/>
            <x v="212"/>
            <x v="218"/>
            <x v="228"/>
            <x v="233"/>
            <x v="236"/>
            <x v="238"/>
            <x v="243"/>
            <x v="256"/>
            <x v="260"/>
            <x v="261"/>
            <x v="264"/>
            <x v="265"/>
            <x v="275"/>
            <x v="289"/>
            <x v="290"/>
            <x v="295"/>
            <x v="297"/>
            <x v="301"/>
            <x v="356"/>
            <x v="359"/>
            <x v="375"/>
            <x v="386"/>
            <x v="388"/>
            <x v="389"/>
            <x v="401"/>
            <x v="403"/>
            <x v="408"/>
            <x v="414"/>
            <x v="416"/>
          </reference>
        </references>
      </pivotArea>
    </format>
    <format dxfId="538">
      <pivotArea dataOnly="0" labelOnly="1" fieldPosition="0">
        <references count="1">
          <reference field="2" count="50">
            <x v="6"/>
            <x v="8"/>
            <x v="12"/>
            <x v="27"/>
            <x v="31"/>
            <x v="33"/>
            <x v="37"/>
            <x v="45"/>
            <x v="49"/>
            <x v="60"/>
            <x v="64"/>
            <x v="66"/>
            <x v="76"/>
            <x v="80"/>
            <x v="100"/>
            <x v="103"/>
            <x v="133"/>
            <x v="137"/>
            <x v="138"/>
            <x v="143"/>
            <x v="147"/>
            <x v="159"/>
            <x v="167"/>
            <x v="186"/>
            <x v="192"/>
            <x v="199"/>
            <x v="210"/>
            <x v="234"/>
            <x v="235"/>
            <x v="250"/>
            <x v="258"/>
            <x v="266"/>
            <x v="269"/>
            <x v="273"/>
            <x v="279"/>
            <x v="291"/>
            <x v="299"/>
            <x v="303"/>
            <x v="314"/>
            <x v="319"/>
            <x v="321"/>
            <x v="338"/>
            <x v="355"/>
            <x v="370"/>
            <x v="374"/>
            <x v="390"/>
            <x v="392"/>
            <x v="418"/>
            <x v="420"/>
            <x v="425"/>
          </reference>
        </references>
      </pivotArea>
    </format>
    <format dxfId="537">
      <pivotArea dataOnly="0" labelOnly="1" fieldPosition="0">
        <references count="1">
          <reference field="2" count="50">
            <x v="3"/>
            <x v="9"/>
            <x v="22"/>
            <x v="35"/>
            <x v="36"/>
            <x v="57"/>
            <x v="58"/>
            <x v="73"/>
            <x v="81"/>
            <x v="96"/>
            <x v="99"/>
            <x v="111"/>
            <x v="119"/>
            <x v="122"/>
            <x v="129"/>
            <x v="130"/>
            <x v="141"/>
            <x v="164"/>
            <x v="166"/>
            <x v="179"/>
            <x v="182"/>
            <x v="217"/>
            <x v="220"/>
            <x v="222"/>
            <x v="223"/>
            <x v="226"/>
            <x v="230"/>
            <x v="246"/>
            <x v="248"/>
            <x v="282"/>
            <x v="284"/>
            <x v="296"/>
            <x v="304"/>
            <x v="305"/>
            <x v="307"/>
            <x v="309"/>
            <x v="317"/>
            <x v="323"/>
            <x v="341"/>
            <x v="343"/>
            <x v="351"/>
            <x v="367"/>
            <x v="368"/>
            <x v="382"/>
            <x v="391"/>
            <x v="394"/>
            <x v="398"/>
            <x v="409"/>
            <x v="413"/>
            <x v="426"/>
          </reference>
        </references>
      </pivotArea>
    </format>
    <format dxfId="536">
      <pivotArea dataOnly="0" labelOnly="1" fieldPosition="0">
        <references count="1">
          <reference field="2" count="50">
            <x v="2"/>
            <x v="14"/>
            <x v="18"/>
            <x v="24"/>
            <x v="29"/>
            <x v="32"/>
            <x v="44"/>
            <x v="63"/>
            <x v="70"/>
            <x v="77"/>
            <x v="84"/>
            <x v="86"/>
            <x v="95"/>
            <x v="121"/>
            <x v="131"/>
            <x v="132"/>
            <x v="136"/>
            <x v="153"/>
            <x v="156"/>
            <x v="165"/>
            <x v="188"/>
            <x v="189"/>
            <x v="191"/>
            <x v="207"/>
            <x v="215"/>
            <x v="224"/>
            <x v="242"/>
            <x v="252"/>
            <x v="263"/>
            <x v="268"/>
            <x v="272"/>
            <x v="276"/>
            <x v="277"/>
            <x v="283"/>
            <x v="286"/>
            <x v="302"/>
            <x v="313"/>
            <x v="327"/>
            <x v="328"/>
            <x v="334"/>
            <x v="336"/>
            <x v="344"/>
            <x v="348"/>
            <x v="363"/>
            <x v="369"/>
            <x v="376"/>
            <x v="378"/>
            <x v="400"/>
            <x v="407"/>
            <x v="419"/>
          </reference>
        </references>
      </pivotArea>
    </format>
    <format dxfId="535">
      <pivotArea dataOnly="0" labelOnly="1" fieldPosition="0">
        <references count="1">
          <reference field="2" count="50">
            <x v="0"/>
            <x v="10"/>
            <x v="20"/>
            <x v="21"/>
            <x v="47"/>
            <x v="55"/>
            <x v="59"/>
            <x v="69"/>
            <x v="83"/>
            <x v="94"/>
            <x v="97"/>
            <x v="102"/>
            <x v="109"/>
            <x v="113"/>
            <x v="116"/>
            <x v="123"/>
            <x v="126"/>
            <x v="128"/>
            <x v="134"/>
            <x v="144"/>
            <x v="150"/>
            <x v="151"/>
            <x v="154"/>
            <x v="171"/>
            <x v="181"/>
            <x v="194"/>
            <x v="201"/>
            <x v="209"/>
            <x v="225"/>
            <x v="232"/>
            <x v="245"/>
            <x v="251"/>
            <x v="255"/>
            <x v="294"/>
            <x v="311"/>
            <x v="316"/>
            <x v="320"/>
            <x v="324"/>
            <x v="329"/>
            <x v="332"/>
            <x v="340"/>
            <x v="347"/>
            <x v="352"/>
            <x v="360"/>
            <x v="362"/>
            <x v="372"/>
            <x v="373"/>
            <x v="383"/>
            <x v="393"/>
            <x v="410"/>
          </reference>
        </references>
      </pivotArea>
    </format>
    <format dxfId="534">
      <pivotArea dataOnly="0" labelOnly="1" fieldPosition="0">
        <references count="1">
          <reference field="2" count="50">
            <x v="1"/>
            <x v="11"/>
            <x v="17"/>
            <x v="25"/>
            <x v="38"/>
            <x v="42"/>
            <x v="50"/>
            <x v="51"/>
            <x v="67"/>
            <x v="75"/>
            <x v="79"/>
            <x v="92"/>
            <x v="93"/>
            <x v="108"/>
            <x v="114"/>
            <x v="117"/>
            <x v="120"/>
            <x v="124"/>
            <x v="139"/>
            <x v="140"/>
            <x v="142"/>
            <x v="149"/>
            <x v="155"/>
            <x v="161"/>
            <x v="168"/>
            <x v="169"/>
            <x v="170"/>
            <x v="174"/>
            <x v="196"/>
            <x v="229"/>
            <x v="237"/>
            <x v="249"/>
            <x v="259"/>
            <x v="280"/>
            <x v="310"/>
            <x v="315"/>
            <x v="331"/>
            <x v="333"/>
            <x v="337"/>
            <x v="342"/>
            <x v="354"/>
            <x v="357"/>
            <x v="358"/>
            <x v="377"/>
            <x v="384"/>
            <x v="396"/>
            <x v="402"/>
            <x v="406"/>
            <x v="411"/>
            <x v="412"/>
          </reference>
        </references>
      </pivotArea>
    </format>
    <format dxfId="533">
      <pivotArea dataOnly="0" labelOnly="1" fieldPosition="0">
        <references count="1">
          <reference field="2" count="50">
            <x v="5"/>
            <x v="13"/>
            <x v="15"/>
            <x v="19"/>
            <x v="28"/>
            <x v="34"/>
            <x v="40"/>
            <x v="43"/>
            <x v="48"/>
            <x v="61"/>
            <x v="68"/>
            <x v="71"/>
            <x v="72"/>
            <x v="78"/>
            <x v="85"/>
            <x v="89"/>
            <x v="104"/>
            <x v="135"/>
            <x v="145"/>
            <x v="152"/>
            <x v="176"/>
            <x v="190"/>
            <x v="193"/>
            <x v="197"/>
            <x v="205"/>
            <x v="211"/>
            <x v="216"/>
            <x v="239"/>
            <x v="257"/>
            <x v="262"/>
            <x v="274"/>
            <x v="278"/>
            <x v="281"/>
            <x v="287"/>
            <x v="288"/>
            <x v="292"/>
            <x v="298"/>
            <x v="308"/>
            <x v="318"/>
            <x v="335"/>
            <x v="350"/>
            <x v="361"/>
            <x v="366"/>
            <x v="371"/>
            <x v="387"/>
            <x v="397"/>
            <x v="399"/>
            <x v="405"/>
            <x v="417"/>
            <x v="421"/>
          </reference>
        </references>
      </pivotArea>
    </format>
    <format dxfId="532">
      <pivotArea dataOnly="0" labelOnly="1" fieldPosition="0">
        <references count="1">
          <reference field="2" count="28">
            <x v="26"/>
            <x v="65"/>
            <x v="90"/>
            <x v="115"/>
            <x v="118"/>
            <x v="125"/>
            <x v="163"/>
            <x v="175"/>
            <x v="177"/>
            <x v="178"/>
            <x v="180"/>
            <x v="198"/>
            <x v="206"/>
            <x v="213"/>
            <x v="219"/>
            <x v="231"/>
            <x v="247"/>
            <x v="253"/>
            <x v="267"/>
            <x v="285"/>
            <x v="312"/>
            <x v="353"/>
            <x v="379"/>
            <x v="380"/>
            <x v="381"/>
            <x v="385"/>
            <x v="404"/>
            <x v="424"/>
          </reference>
        </references>
      </pivotArea>
    </format>
    <format dxfId="531">
      <pivotArea dataOnly="0" labelOnly="1" outline="0" axis="axisValues" fieldPosition="0"/>
    </format>
    <format dxfId="530">
      <pivotArea type="all" dataOnly="0" outline="0" fieldPosition="0"/>
    </format>
    <format dxfId="529">
      <pivotArea outline="0" collapsedLevelsAreSubtotals="1" fieldPosition="0"/>
    </format>
    <format dxfId="528">
      <pivotArea field="2" type="button" dataOnly="0" labelOnly="1" outline="0" axis="axisRow" fieldPosition="0"/>
    </format>
    <format dxfId="527">
      <pivotArea dataOnly="0" labelOnly="1" outline="0" axis="axisValues" fieldPosition="0"/>
    </format>
    <format dxfId="526">
      <pivotArea dataOnly="0" labelOnly="1" fieldPosition="0">
        <references count="1">
          <reference field="2" count="50">
            <x v="4"/>
            <x v="7"/>
            <x v="16"/>
            <x v="39"/>
            <x v="46"/>
            <x v="52"/>
            <x v="53"/>
            <x v="54"/>
            <x v="56"/>
            <x v="74"/>
            <x v="82"/>
            <x v="98"/>
            <x v="101"/>
            <x v="107"/>
            <x v="110"/>
            <x v="148"/>
            <x v="157"/>
            <x v="158"/>
            <x v="173"/>
            <x v="184"/>
            <x v="185"/>
            <x v="187"/>
            <x v="208"/>
            <x v="214"/>
            <x v="221"/>
            <x v="227"/>
            <x v="240"/>
            <x v="241"/>
            <x v="244"/>
            <x v="254"/>
            <x v="270"/>
            <x v="271"/>
            <x v="293"/>
            <x v="300"/>
            <x v="306"/>
            <x v="322"/>
            <x v="325"/>
            <x v="326"/>
            <x v="330"/>
            <x v="339"/>
            <x v="345"/>
            <x v="346"/>
            <x v="349"/>
            <x v="364"/>
            <x v="365"/>
            <x v="395"/>
            <x v="415"/>
            <x v="422"/>
            <x v="423"/>
            <x v="427"/>
          </reference>
        </references>
      </pivotArea>
    </format>
    <format dxfId="525">
      <pivotArea dataOnly="0" labelOnly="1" fieldPosition="0">
        <references count="1">
          <reference field="2" count="50">
            <x v="23"/>
            <x v="30"/>
            <x v="41"/>
            <x v="62"/>
            <x v="87"/>
            <x v="88"/>
            <x v="91"/>
            <x v="105"/>
            <x v="106"/>
            <x v="112"/>
            <x v="127"/>
            <x v="146"/>
            <x v="160"/>
            <x v="162"/>
            <x v="172"/>
            <x v="183"/>
            <x v="195"/>
            <x v="200"/>
            <x v="202"/>
            <x v="203"/>
            <x v="204"/>
            <x v="212"/>
            <x v="218"/>
            <x v="228"/>
            <x v="233"/>
            <x v="236"/>
            <x v="238"/>
            <x v="243"/>
            <x v="256"/>
            <x v="260"/>
            <x v="261"/>
            <x v="264"/>
            <x v="265"/>
            <x v="275"/>
            <x v="289"/>
            <x v="290"/>
            <x v="295"/>
            <x v="297"/>
            <x v="301"/>
            <x v="356"/>
            <x v="359"/>
            <x v="375"/>
            <x v="386"/>
            <x v="388"/>
            <x v="389"/>
            <x v="401"/>
            <x v="403"/>
            <x v="408"/>
            <x v="414"/>
            <x v="416"/>
          </reference>
        </references>
      </pivotArea>
    </format>
    <format dxfId="524">
      <pivotArea dataOnly="0" labelOnly="1" fieldPosition="0">
        <references count="1">
          <reference field="2" count="50">
            <x v="6"/>
            <x v="8"/>
            <x v="12"/>
            <x v="27"/>
            <x v="31"/>
            <x v="33"/>
            <x v="37"/>
            <x v="45"/>
            <x v="49"/>
            <x v="60"/>
            <x v="64"/>
            <x v="66"/>
            <x v="76"/>
            <x v="80"/>
            <x v="100"/>
            <x v="103"/>
            <x v="133"/>
            <x v="137"/>
            <x v="138"/>
            <x v="143"/>
            <x v="147"/>
            <x v="159"/>
            <x v="167"/>
            <x v="186"/>
            <x v="192"/>
            <x v="199"/>
            <x v="210"/>
            <x v="234"/>
            <x v="235"/>
            <x v="250"/>
            <x v="258"/>
            <x v="266"/>
            <x v="269"/>
            <x v="273"/>
            <x v="279"/>
            <x v="291"/>
            <x v="299"/>
            <x v="303"/>
            <x v="314"/>
            <x v="319"/>
            <x v="321"/>
            <x v="338"/>
            <x v="355"/>
            <x v="370"/>
            <x v="374"/>
            <x v="390"/>
            <x v="392"/>
            <x v="418"/>
            <x v="420"/>
            <x v="425"/>
          </reference>
        </references>
      </pivotArea>
    </format>
    <format dxfId="523">
      <pivotArea dataOnly="0" labelOnly="1" fieldPosition="0">
        <references count="1">
          <reference field="2" count="50">
            <x v="3"/>
            <x v="9"/>
            <x v="22"/>
            <x v="35"/>
            <x v="36"/>
            <x v="57"/>
            <x v="58"/>
            <x v="73"/>
            <x v="81"/>
            <x v="96"/>
            <x v="99"/>
            <x v="111"/>
            <x v="119"/>
            <x v="122"/>
            <x v="129"/>
            <x v="130"/>
            <x v="141"/>
            <x v="164"/>
            <x v="166"/>
            <x v="179"/>
            <x v="182"/>
            <x v="217"/>
            <x v="220"/>
            <x v="222"/>
            <x v="223"/>
            <x v="226"/>
            <x v="230"/>
            <x v="246"/>
            <x v="248"/>
            <x v="282"/>
            <x v="284"/>
            <x v="296"/>
            <x v="304"/>
            <x v="305"/>
            <x v="307"/>
            <x v="309"/>
            <x v="317"/>
            <x v="323"/>
            <x v="341"/>
            <x v="343"/>
            <x v="351"/>
            <x v="367"/>
            <x v="368"/>
            <x v="382"/>
            <x v="391"/>
            <x v="394"/>
            <x v="398"/>
            <x v="409"/>
            <x v="413"/>
            <x v="426"/>
          </reference>
        </references>
      </pivotArea>
    </format>
    <format dxfId="522">
      <pivotArea dataOnly="0" labelOnly="1" fieldPosition="0">
        <references count="1">
          <reference field="2" count="50">
            <x v="2"/>
            <x v="14"/>
            <x v="18"/>
            <x v="24"/>
            <x v="29"/>
            <x v="32"/>
            <x v="44"/>
            <x v="63"/>
            <x v="70"/>
            <x v="77"/>
            <x v="84"/>
            <x v="86"/>
            <x v="95"/>
            <x v="121"/>
            <x v="131"/>
            <x v="132"/>
            <x v="136"/>
            <x v="153"/>
            <x v="156"/>
            <x v="165"/>
            <x v="188"/>
            <x v="189"/>
            <x v="191"/>
            <x v="207"/>
            <x v="215"/>
            <x v="224"/>
            <x v="242"/>
            <x v="252"/>
            <x v="263"/>
            <x v="268"/>
            <x v="272"/>
            <x v="276"/>
            <x v="277"/>
            <x v="283"/>
            <x v="286"/>
            <x v="302"/>
            <x v="313"/>
            <x v="327"/>
            <x v="328"/>
            <x v="334"/>
            <x v="336"/>
            <x v="344"/>
            <x v="348"/>
            <x v="363"/>
            <x v="369"/>
            <x v="376"/>
            <x v="378"/>
            <x v="400"/>
            <x v="407"/>
            <x v="419"/>
          </reference>
        </references>
      </pivotArea>
    </format>
    <format dxfId="521">
      <pivotArea dataOnly="0" labelOnly="1" fieldPosition="0">
        <references count="1">
          <reference field="2" count="50">
            <x v="0"/>
            <x v="10"/>
            <x v="20"/>
            <x v="21"/>
            <x v="47"/>
            <x v="55"/>
            <x v="59"/>
            <x v="69"/>
            <x v="83"/>
            <x v="94"/>
            <x v="97"/>
            <x v="102"/>
            <x v="109"/>
            <x v="113"/>
            <x v="116"/>
            <x v="123"/>
            <x v="126"/>
            <x v="128"/>
            <x v="134"/>
            <x v="144"/>
            <x v="150"/>
            <x v="151"/>
            <x v="154"/>
            <x v="171"/>
            <x v="181"/>
            <x v="194"/>
            <x v="201"/>
            <x v="209"/>
            <x v="225"/>
            <x v="232"/>
            <x v="245"/>
            <x v="251"/>
            <x v="255"/>
            <x v="294"/>
            <x v="311"/>
            <x v="316"/>
            <x v="320"/>
            <x v="324"/>
            <x v="329"/>
            <x v="332"/>
            <x v="340"/>
            <x v="347"/>
            <x v="352"/>
            <x v="360"/>
            <x v="362"/>
            <x v="372"/>
            <x v="373"/>
            <x v="383"/>
            <x v="393"/>
            <x v="410"/>
          </reference>
        </references>
      </pivotArea>
    </format>
    <format dxfId="520">
      <pivotArea dataOnly="0" labelOnly="1" fieldPosition="0">
        <references count="1">
          <reference field="2" count="50">
            <x v="1"/>
            <x v="11"/>
            <x v="17"/>
            <x v="25"/>
            <x v="38"/>
            <x v="42"/>
            <x v="50"/>
            <x v="51"/>
            <x v="67"/>
            <x v="75"/>
            <x v="79"/>
            <x v="92"/>
            <x v="93"/>
            <x v="108"/>
            <x v="114"/>
            <x v="117"/>
            <x v="120"/>
            <x v="124"/>
            <x v="139"/>
            <x v="140"/>
            <x v="142"/>
            <x v="149"/>
            <x v="155"/>
            <x v="161"/>
            <x v="168"/>
            <x v="169"/>
            <x v="170"/>
            <x v="174"/>
            <x v="196"/>
            <x v="229"/>
            <x v="237"/>
            <x v="249"/>
            <x v="259"/>
            <x v="280"/>
            <x v="310"/>
            <x v="315"/>
            <x v="331"/>
            <x v="333"/>
            <x v="337"/>
            <x v="342"/>
            <x v="354"/>
            <x v="357"/>
            <x v="358"/>
            <x v="377"/>
            <x v="384"/>
            <x v="396"/>
            <x v="402"/>
            <x v="406"/>
            <x v="411"/>
            <x v="412"/>
          </reference>
        </references>
      </pivotArea>
    </format>
    <format dxfId="519">
      <pivotArea dataOnly="0" labelOnly="1" fieldPosition="0">
        <references count="1">
          <reference field="2" count="50">
            <x v="5"/>
            <x v="13"/>
            <x v="15"/>
            <x v="19"/>
            <x v="28"/>
            <x v="34"/>
            <x v="40"/>
            <x v="43"/>
            <x v="48"/>
            <x v="61"/>
            <x v="68"/>
            <x v="71"/>
            <x v="72"/>
            <x v="78"/>
            <x v="85"/>
            <x v="89"/>
            <x v="104"/>
            <x v="135"/>
            <x v="145"/>
            <x v="152"/>
            <x v="176"/>
            <x v="190"/>
            <x v="193"/>
            <x v="197"/>
            <x v="205"/>
            <x v="211"/>
            <x v="216"/>
            <x v="239"/>
            <x v="257"/>
            <x v="262"/>
            <x v="274"/>
            <x v="278"/>
            <x v="281"/>
            <x v="287"/>
            <x v="288"/>
            <x v="292"/>
            <x v="298"/>
            <x v="308"/>
            <x v="318"/>
            <x v="335"/>
            <x v="350"/>
            <x v="361"/>
            <x v="366"/>
            <x v="371"/>
            <x v="387"/>
            <x v="397"/>
            <x v="399"/>
            <x v="405"/>
            <x v="417"/>
            <x v="421"/>
          </reference>
        </references>
      </pivotArea>
    </format>
    <format dxfId="518">
      <pivotArea dataOnly="0" labelOnly="1" fieldPosition="0">
        <references count="1">
          <reference field="2" count="28">
            <x v="26"/>
            <x v="65"/>
            <x v="90"/>
            <x v="115"/>
            <x v="118"/>
            <x v="125"/>
            <x v="163"/>
            <x v="175"/>
            <x v="177"/>
            <x v="178"/>
            <x v="180"/>
            <x v="198"/>
            <x v="206"/>
            <x v="213"/>
            <x v="219"/>
            <x v="231"/>
            <x v="247"/>
            <x v="253"/>
            <x v="267"/>
            <x v="285"/>
            <x v="312"/>
            <x v="353"/>
            <x v="379"/>
            <x v="380"/>
            <x v="381"/>
            <x v="385"/>
            <x v="404"/>
            <x v="424"/>
          </reference>
        </references>
      </pivotArea>
    </format>
    <format dxfId="517">
      <pivotArea dataOnly="0" labelOnly="1" outline="0" axis="axisValues" fieldPosition="0"/>
    </format>
    <format dxfId="516">
      <pivotArea type="all" dataOnly="0" outline="0" fieldPosition="0"/>
    </format>
    <format dxfId="515">
      <pivotArea outline="0" collapsedLevelsAreSubtotals="1" fieldPosition="0"/>
    </format>
    <format dxfId="514">
      <pivotArea field="2" type="button" dataOnly="0" labelOnly="1" outline="0" axis="axisRow" fieldPosition="0"/>
    </format>
    <format dxfId="513">
      <pivotArea dataOnly="0" labelOnly="1" outline="0" axis="axisValues" fieldPosition="0"/>
    </format>
    <format dxfId="512">
      <pivotArea dataOnly="0" labelOnly="1" fieldPosition="0">
        <references count="1">
          <reference field="2" count="50">
            <x v="4"/>
            <x v="7"/>
            <x v="16"/>
            <x v="39"/>
            <x v="46"/>
            <x v="52"/>
            <x v="53"/>
            <x v="54"/>
            <x v="56"/>
            <x v="74"/>
            <x v="82"/>
            <x v="98"/>
            <x v="101"/>
            <x v="107"/>
            <x v="110"/>
            <x v="148"/>
            <x v="157"/>
            <x v="158"/>
            <x v="173"/>
            <x v="184"/>
            <x v="185"/>
            <x v="187"/>
            <x v="208"/>
            <x v="214"/>
            <x v="221"/>
            <x v="227"/>
            <x v="240"/>
            <x v="241"/>
            <x v="244"/>
            <x v="254"/>
            <x v="270"/>
            <x v="271"/>
            <x v="293"/>
            <x v="300"/>
            <x v="306"/>
            <x v="322"/>
            <x v="325"/>
            <x v="326"/>
            <x v="330"/>
            <x v="339"/>
            <x v="345"/>
            <x v="346"/>
            <x v="349"/>
            <x v="364"/>
            <x v="365"/>
            <x v="395"/>
            <x v="415"/>
            <x v="422"/>
            <x v="423"/>
            <x v="427"/>
          </reference>
        </references>
      </pivotArea>
    </format>
    <format dxfId="511">
      <pivotArea dataOnly="0" labelOnly="1" fieldPosition="0">
        <references count="1">
          <reference field="2" count="50">
            <x v="23"/>
            <x v="30"/>
            <x v="41"/>
            <x v="62"/>
            <x v="87"/>
            <x v="88"/>
            <x v="91"/>
            <x v="105"/>
            <x v="106"/>
            <x v="112"/>
            <x v="127"/>
            <x v="146"/>
            <x v="160"/>
            <x v="162"/>
            <x v="172"/>
            <x v="183"/>
            <x v="195"/>
            <x v="200"/>
            <x v="202"/>
            <x v="203"/>
            <x v="204"/>
            <x v="212"/>
            <x v="218"/>
            <x v="228"/>
            <x v="233"/>
            <x v="236"/>
            <x v="238"/>
            <x v="243"/>
            <x v="256"/>
            <x v="260"/>
            <x v="261"/>
            <x v="264"/>
            <x v="265"/>
            <x v="275"/>
            <x v="289"/>
            <x v="290"/>
            <x v="295"/>
            <x v="297"/>
            <x v="301"/>
            <x v="356"/>
            <x v="359"/>
            <x v="375"/>
            <x v="386"/>
            <x v="388"/>
            <x v="389"/>
            <x v="401"/>
            <x v="403"/>
            <x v="408"/>
            <x v="414"/>
            <x v="416"/>
          </reference>
        </references>
      </pivotArea>
    </format>
    <format dxfId="510">
      <pivotArea dataOnly="0" labelOnly="1" fieldPosition="0">
        <references count="1">
          <reference field="2" count="50">
            <x v="6"/>
            <x v="8"/>
            <x v="12"/>
            <x v="27"/>
            <x v="31"/>
            <x v="33"/>
            <x v="37"/>
            <x v="45"/>
            <x v="49"/>
            <x v="60"/>
            <x v="64"/>
            <x v="66"/>
            <x v="76"/>
            <x v="80"/>
            <x v="100"/>
            <x v="103"/>
            <x v="133"/>
            <x v="137"/>
            <x v="138"/>
            <x v="143"/>
            <x v="147"/>
            <x v="159"/>
            <x v="167"/>
            <x v="186"/>
            <x v="192"/>
            <x v="199"/>
            <x v="210"/>
            <x v="234"/>
            <x v="235"/>
            <x v="250"/>
            <x v="258"/>
            <x v="266"/>
            <x v="269"/>
            <x v="273"/>
            <x v="279"/>
            <x v="291"/>
            <x v="299"/>
            <x v="303"/>
            <x v="314"/>
            <x v="319"/>
            <x v="321"/>
            <x v="338"/>
            <x v="355"/>
            <x v="370"/>
            <x v="374"/>
            <x v="390"/>
            <x v="392"/>
            <x v="418"/>
            <x v="420"/>
            <x v="425"/>
          </reference>
        </references>
      </pivotArea>
    </format>
    <format dxfId="509">
      <pivotArea dataOnly="0" labelOnly="1" fieldPosition="0">
        <references count="1">
          <reference field="2" count="50">
            <x v="3"/>
            <x v="9"/>
            <x v="22"/>
            <x v="35"/>
            <x v="36"/>
            <x v="57"/>
            <x v="58"/>
            <x v="73"/>
            <x v="81"/>
            <x v="96"/>
            <x v="99"/>
            <x v="111"/>
            <x v="119"/>
            <x v="122"/>
            <x v="129"/>
            <x v="130"/>
            <x v="141"/>
            <x v="164"/>
            <x v="166"/>
            <x v="179"/>
            <x v="182"/>
            <x v="217"/>
            <x v="220"/>
            <x v="222"/>
            <x v="223"/>
            <x v="226"/>
            <x v="230"/>
            <x v="246"/>
            <x v="248"/>
            <x v="282"/>
            <x v="284"/>
            <x v="296"/>
            <x v="304"/>
            <x v="305"/>
            <x v="307"/>
            <x v="309"/>
            <x v="317"/>
            <x v="323"/>
            <x v="341"/>
            <x v="343"/>
            <x v="351"/>
            <x v="367"/>
            <x v="368"/>
            <x v="382"/>
            <x v="391"/>
            <x v="394"/>
            <x v="398"/>
            <x v="409"/>
            <x v="413"/>
            <x v="426"/>
          </reference>
        </references>
      </pivotArea>
    </format>
    <format dxfId="508">
      <pivotArea dataOnly="0" labelOnly="1" fieldPosition="0">
        <references count="1">
          <reference field="2" count="50">
            <x v="2"/>
            <x v="14"/>
            <x v="18"/>
            <x v="24"/>
            <x v="29"/>
            <x v="32"/>
            <x v="44"/>
            <x v="63"/>
            <x v="70"/>
            <x v="77"/>
            <x v="84"/>
            <x v="86"/>
            <x v="95"/>
            <x v="121"/>
            <x v="131"/>
            <x v="132"/>
            <x v="136"/>
            <x v="153"/>
            <x v="156"/>
            <x v="165"/>
            <x v="188"/>
            <x v="189"/>
            <x v="191"/>
            <x v="207"/>
            <x v="215"/>
            <x v="224"/>
            <x v="242"/>
            <x v="252"/>
            <x v="263"/>
            <x v="268"/>
            <x v="272"/>
            <x v="276"/>
            <x v="277"/>
            <x v="283"/>
            <x v="286"/>
            <x v="302"/>
            <x v="313"/>
            <x v="327"/>
            <x v="328"/>
            <x v="334"/>
            <x v="336"/>
            <x v="344"/>
            <x v="348"/>
            <x v="363"/>
            <x v="369"/>
            <x v="376"/>
            <x v="378"/>
            <x v="400"/>
            <x v="407"/>
            <x v="419"/>
          </reference>
        </references>
      </pivotArea>
    </format>
    <format dxfId="507">
      <pivotArea dataOnly="0" labelOnly="1" fieldPosition="0">
        <references count="1">
          <reference field="2" count="50">
            <x v="0"/>
            <x v="10"/>
            <x v="20"/>
            <x v="21"/>
            <x v="47"/>
            <x v="55"/>
            <x v="59"/>
            <x v="69"/>
            <x v="83"/>
            <x v="94"/>
            <x v="97"/>
            <x v="102"/>
            <x v="109"/>
            <x v="113"/>
            <x v="116"/>
            <x v="123"/>
            <x v="126"/>
            <x v="128"/>
            <x v="134"/>
            <x v="144"/>
            <x v="150"/>
            <x v="151"/>
            <x v="154"/>
            <x v="171"/>
            <x v="181"/>
            <x v="194"/>
            <x v="201"/>
            <x v="209"/>
            <x v="225"/>
            <x v="232"/>
            <x v="245"/>
            <x v="251"/>
            <x v="255"/>
            <x v="294"/>
            <x v="311"/>
            <x v="316"/>
            <x v="320"/>
            <x v="324"/>
            <x v="329"/>
            <x v="332"/>
            <x v="340"/>
            <x v="347"/>
            <x v="352"/>
            <x v="360"/>
            <x v="362"/>
            <x v="372"/>
            <x v="373"/>
            <x v="383"/>
            <x v="393"/>
            <x v="410"/>
          </reference>
        </references>
      </pivotArea>
    </format>
    <format dxfId="506">
      <pivotArea dataOnly="0" labelOnly="1" fieldPosition="0">
        <references count="1">
          <reference field="2" count="50">
            <x v="1"/>
            <x v="11"/>
            <x v="17"/>
            <x v="25"/>
            <x v="38"/>
            <x v="42"/>
            <x v="50"/>
            <x v="51"/>
            <x v="67"/>
            <x v="75"/>
            <x v="79"/>
            <x v="92"/>
            <x v="93"/>
            <x v="108"/>
            <x v="114"/>
            <x v="117"/>
            <x v="120"/>
            <x v="124"/>
            <x v="139"/>
            <x v="140"/>
            <x v="142"/>
            <x v="149"/>
            <x v="155"/>
            <x v="161"/>
            <x v="168"/>
            <x v="169"/>
            <x v="170"/>
            <x v="174"/>
            <x v="196"/>
            <x v="229"/>
            <x v="237"/>
            <x v="249"/>
            <x v="259"/>
            <x v="280"/>
            <x v="310"/>
            <x v="315"/>
            <x v="331"/>
            <x v="333"/>
            <x v="337"/>
            <x v="342"/>
            <x v="354"/>
            <x v="357"/>
            <x v="358"/>
            <x v="377"/>
            <x v="384"/>
            <x v="396"/>
            <x v="402"/>
            <x v="406"/>
            <x v="411"/>
            <x v="412"/>
          </reference>
        </references>
      </pivotArea>
    </format>
    <format dxfId="505">
      <pivotArea dataOnly="0" labelOnly="1" fieldPosition="0">
        <references count="1">
          <reference field="2" count="50">
            <x v="5"/>
            <x v="13"/>
            <x v="15"/>
            <x v="19"/>
            <x v="28"/>
            <x v="34"/>
            <x v="40"/>
            <x v="43"/>
            <x v="48"/>
            <x v="61"/>
            <x v="68"/>
            <x v="71"/>
            <x v="72"/>
            <x v="78"/>
            <x v="85"/>
            <x v="89"/>
            <x v="104"/>
            <x v="135"/>
            <x v="145"/>
            <x v="152"/>
            <x v="176"/>
            <x v="190"/>
            <x v="193"/>
            <x v="197"/>
            <x v="205"/>
            <x v="211"/>
            <x v="216"/>
            <x v="239"/>
            <x v="257"/>
            <x v="262"/>
            <x v="274"/>
            <x v="278"/>
            <x v="281"/>
            <x v="287"/>
            <x v="288"/>
            <x v="292"/>
            <x v="298"/>
            <x v="308"/>
            <x v="318"/>
            <x v="335"/>
            <x v="350"/>
            <x v="361"/>
            <x v="366"/>
            <x v="371"/>
            <x v="387"/>
            <x v="397"/>
            <x v="399"/>
            <x v="405"/>
            <x v="417"/>
            <x v="421"/>
          </reference>
        </references>
      </pivotArea>
    </format>
    <format dxfId="504">
      <pivotArea dataOnly="0" labelOnly="1" fieldPosition="0">
        <references count="1">
          <reference field="2" count="28">
            <x v="26"/>
            <x v="65"/>
            <x v="90"/>
            <x v="115"/>
            <x v="118"/>
            <x v="125"/>
            <x v="163"/>
            <x v="175"/>
            <x v="177"/>
            <x v="178"/>
            <x v="180"/>
            <x v="198"/>
            <x v="206"/>
            <x v="213"/>
            <x v="219"/>
            <x v="231"/>
            <x v="247"/>
            <x v="253"/>
            <x v="267"/>
            <x v="285"/>
            <x v="312"/>
            <x v="353"/>
            <x v="379"/>
            <x v="380"/>
            <x v="381"/>
            <x v="385"/>
            <x v="404"/>
            <x v="424"/>
          </reference>
        </references>
      </pivotArea>
    </format>
    <format dxfId="503">
      <pivotArea dataOnly="0" labelOnly="1" outline="0" axis="axisValues" fieldPosition="0"/>
    </format>
  </formats>
  <pivotTableStyleInfo name="PivotStyleLigh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5.xml><?xml version="1.0" encoding="utf-8"?>
<pivotTableDefinition xmlns="http://schemas.openxmlformats.org/spreadsheetml/2006/main" name="Pivottabell11" cacheId="4" applyNumberFormats="0" applyBorderFormats="0" applyFontFormats="0" applyPatternFormats="0" applyAlignmentFormats="0" applyWidthHeightFormats="1" dataCaption="Verdier" updatedVersion="6" minRefreshableVersion="3" rowGrandTotals="0" colGrandTotals="0" itemPrintTitles="1" createdVersion="6" indent="0" outline="1" outlineData="1" multipleFieldFilters="0">
  <location ref="P11:Q72" firstHeaderRow="1" firstDataRow="1" firstDataCol="1" rowPageCount="2" colPageCount="1"/>
  <pivotFields count="12">
    <pivotField axis="axisPage" multipleItemSelectionAllowed="1" showAll="0">
      <items count="20">
        <item h="1" x="1"/>
        <item h="1" x="8"/>
        <item h="1" x="5"/>
        <item h="1" x="18"/>
        <item h="1" x="3"/>
        <item h="1" x="11"/>
        <item x="13"/>
        <item h="1" x="16"/>
        <item h="1" x="15"/>
        <item h="1" x="4"/>
        <item h="1" x="2"/>
        <item h="1" x="10"/>
        <item h="1" x="12"/>
        <item x="14"/>
        <item h="1" x="7"/>
        <item h="1" x="17"/>
        <item h="1" x="9"/>
        <item h="1" x="6"/>
        <item h="1" x="0"/>
        <item t="default"/>
      </items>
    </pivotField>
    <pivotField showAll="0">
      <items count="20">
        <item x="0"/>
        <item x="1"/>
        <item x="2"/>
        <item x="3"/>
        <item x="4"/>
        <item x="5"/>
        <item x="6"/>
        <item x="7"/>
        <item x="8"/>
        <item x="9"/>
        <item x="10"/>
        <item x="11"/>
        <item x="12"/>
        <item x="13"/>
        <item x="14"/>
        <item x="15"/>
        <item x="16"/>
        <item x="17"/>
        <item x="18"/>
        <item t="default"/>
      </items>
    </pivotField>
    <pivotField axis="axisRow" showAll="0" sortType="descending">
      <items count="429">
        <item x="299"/>
        <item x="349"/>
        <item x="413"/>
        <item x="60"/>
        <item x="119"/>
        <item x="383"/>
        <item x="5"/>
        <item x="144"/>
        <item x="25"/>
        <item x="10"/>
        <item x="244"/>
        <item x="220"/>
        <item x="166"/>
        <item x="281"/>
        <item x="292"/>
        <item x="240"/>
        <item x="26"/>
        <item x="217"/>
        <item x="228"/>
        <item x="284"/>
        <item x="237"/>
        <item x="373"/>
        <item x="401"/>
        <item x="128"/>
        <item x="392"/>
        <item x="363"/>
        <item x="399"/>
        <item x="198"/>
        <item x="423"/>
        <item x="343"/>
        <item x="150"/>
        <item x="178"/>
        <item x="301"/>
        <item x="341"/>
        <item x="193"/>
        <item x="250"/>
        <item x="345"/>
        <item x="154"/>
        <item x="156"/>
        <item x="24"/>
        <item x="380"/>
        <item x="132"/>
        <item x="201"/>
        <item x="426"/>
        <item x="65"/>
        <item x="89"/>
        <item x="130"/>
        <item x="396"/>
        <item x="354"/>
        <item x="253"/>
        <item x="283"/>
        <item x="209"/>
        <item x="11"/>
        <item x="48"/>
        <item x="37"/>
        <item x="172"/>
        <item x="52"/>
        <item x="30"/>
        <item x="57"/>
        <item x="199"/>
        <item x="84"/>
        <item x="372"/>
        <item x="153"/>
        <item x="159"/>
        <item x="365"/>
        <item x="229"/>
        <item x="28"/>
        <item x="190"/>
        <item x="203"/>
        <item x="245"/>
        <item x="219"/>
        <item x="376"/>
        <item x="336"/>
        <item x="160"/>
        <item x="107"/>
        <item x="231"/>
        <item x="93"/>
        <item x="61"/>
        <item x="185"/>
        <item x="335"/>
        <item x="3"/>
        <item x="21"/>
        <item x="148"/>
        <item x="322"/>
        <item x="282"/>
        <item x="297"/>
        <item x="214"/>
        <item x="139"/>
        <item x="248"/>
        <item x="422"/>
        <item x="246"/>
        <item x="75"/>
        <item x="362"/>
        <item x="274"/>
        <item x="285"/>
        <item x="34"/>
        <item x="145"/>
        <item x="182"/>
        <item x="64"/>
        <item x="255"/>
        <item x="95"/>
        <item x="80"/>
        <item x="352"/>
        <item x="211"/>
        <item x="390"/>
        <item x="143"/>
        <item x="332"/>
        <item x="49"/>
        <item x="232"/>
        <item x="379"/>
        <item x="0"/>
        <item x="290"/>
        <item x="42"/>
        <item x="368"/>
        <item x="411"/>
        <item x="275"/>
        <item x="264"/>
        <item x="386"/>
        <item x="415"/>
        <item x="353"/>
        <item x="175"/>
        <item x="294"/>
        <item x="356"/>
        <item x="96"/>
        <item x="262"/>
        <item x="348"/>
        <item x="296"/>
        <item x="135"/>
        <item x="187"/>
        <item x="17"/>
        <item x="117"/>
        <item x="98"/>
        <item x="92"/>
        <item x="111"/>
        <item x="310"/>
        <item x="254"/>
        <item x="110"/>
        <item x="39"/>
        <item x="106"/>
        <item x="4"/>
        <item x="234"/>
        <item x="169"/>
        <item x="235"/>
        <item x="333"/>
        <item x="179"/>
        <item x="389"/>
        <item x="340"/>
        <item x="152"/>
        <item x="78"/>
        <item x="206"/>
        <item x="247"/>
        <item x="420"/>
        <item x="402"/>
        <item x="195"/>
        <item x="412"/>
        <item x="180"/>
        <item x="314"/>
        <item x="90"/>
        <item x="41"/>
        <item x="129"/>
        <item x="157"/>
        <item x="259"/>
        <item x="100"/>
        <item x="416"/>
        <item x="213"/>
        <item x="170"/>
        <item x="205"/>
        <item x="137"/>
        <item x="192"/>
        <item x="387"/>
        <item x="408"/>
        <item x="405"/>
        <item x="123"/>
        <item x="114"/>
        <item x="391"/>
        <item x="421"/>
        <item x="238"/>
        <item x="350"/>
        <item x="339"/>
        <item x="323"/>
        <item x="400"/>
        <item x="66"/>
        <item x="324"/>
        <item x="104"/>
        <item x="329"/>
        <item x="63"/>
        <item x="149"/>
        <item x="167"/>
        <item x="227"/>
        <item x="68"/>
        <item x="414"/>
        <item x="177"/>
        <item x="79"/>
        <item x="358"/>
        <item x="243"/>
        <item x="168"/>
        <item x="403"/>
        <item x="241"/>
        <item x="370"/>
        <item x="31"/>
        <item x="44"/>
        <item x="315"/>
        <item x="158"/>
        <item x="6"/>
        <item x="164"/>
        <item x="230"/>
        <item x="224"/>
        <item x="307"/>
        <item x="312"/>
        <item x="361"/>
        <item x="320"/>
        <item x="279"/>
        <item x="311"/>
        <item x="222"/>
        <item x="101"/>
        <item x="257"/>
        <item x="384"/>
        <item x="1"/>
        <item x="394"/>
        <item x="417"/>
        <item x="327"/>
        <item x="319"/>
        <item x="331"/>
        <item x="38"/>
        <item x="342"/>
        <item x="249"/>
        <item x="103"/>
        <item x="36"/>
        <item x="94"/>
        <item x="355"/>
        <item x="22"/>
        <item x="425"/>
        <item x="278"/>
        <item x="138"/>
        <item x="33"/>
        <item x="131"/>
        <item x="85"/>
        <item x="268"/>
        <item x="70"/>
        <item x="418"/>
        <item x="46"/>
        <item x="82"/>
        <item x="407"/>
        <item x="109"/>
        <item x="126"/>
        <item x="338"/>
        <item x="121"/>
        <item x="207"/>
        <item x="305"/>
        <item x="23"/>
        <item x="308"/>
        <item x="62"/>
        <item x="216"/>
        <item x="304"/>
        <item x="40"/>
        <item x="223"/>
        <item x="334"/>
        <item x="419"/>
        <item x="124"/>
        <item x="226"/>
        <item x="13"/>
        <item x="357"/>
        <item x="184"/>
        <item x="277"/>
        <item x="118"/>
        <item x="56"/>
        <item x="306"/>
        <item x="191"/>
        <item x="289"/>
        <item x="73"/>
        <item x="91"/>
        <item x="43"/>
        <item x="300"/>
        <item x="142"/>
        <item x="303"/>
        <item x="108"/>
        <item x="15"/>
        <item x="29"/>
        <item x="360"/>
        <item x="7"/>
        <item x="309"/>
        <item x="374"/>
        <item x="105"/>
        <item x="330"/>
        <item x="14"/>
        <item x="393"/>
        <item x="364"/>
        <item x="215"/>
        <item x="261"/>
        <item x="116"/>
        <item x="113"/>
        <item x="173"/>
        <item x="280"/>
        <item x="2"/>
        <item x="189"/>
        <item x="133"/>
        <item x="71"/>
        <item x="316"/>
        <item x="252"/>
        <item x="136"/>
        <item x="99"/>
        <item x="127"/>
        <item x="171"/>
        <item x="313"/>
        <item x="32"/>
        <item x="19"/>
        <item x="125"/>
        <item x="12"/>
        <item x="406"/>
        <item x="67"/>
        <item x="272"/>
        <item x="388"/>
        <item x="291"/>
        <item x="295"/>
        <item x="328"/>
        <item x="239"/>
        <item x="176"/>
        <item x="183"/>
        <item x="233"/>
        <item x="162"/>
        <item x="382"/>
        <item x="9"/>
        <item x="45"/>
        <item x="174"/>
        <item x="367"/>
        <item x="318"/>
        <item x="321"/>
        <item x="120"/>
        <item x="202"/>
        <item x="270"/>
        <item x="55"/>
        <item x="404"/>
        <item x="186"/>
        <item x="269"/>
        <item x="256"/>
        <item x="273"/>
        <item x="188"/>
        <item x="218"/>
        <item x="287"/>
        <item x="288"/>
        <item x="200"/>
        <item x="115"/>
        <item x="271"/>
        <item x="163"/>
        <item x="344"/>
        <item x="81"/>
        <item x="83"/>
        <item x="366"/>
        <item x="72"/>
        <item x="47"/>
        <item x="395"/>
        <item x="27"/>
        <item x="427"/>
        <item x="424"/>
        <item x="181"/>
        <item x="286"/>
        <item x="134"/>
        <item x="371"/>
        <item x="122"/>
        <item x="140"/>
        <item x="58"/>
        <item x="398"/>
        <item x="397"/>
        <item x="385"/>
        <item x="293"/>
        <item x="53"/>
        <item x="359"/>
        <item x="8"/>
        <item x="147"/>
        <item x="317"/>
        <item x="59"/>
        <item x="369"/>
        <item x="204"/>
        <item x="194"/>
        <item x="112"/>
        <item x="35"/>
        <item x="208"/>
        <item x="263"/>
        <item x="210"/>
        <item x="196"/>
        <item x="410"/>
        <item x="221"/>
        <item x="155"/>
        <item x="88"/>
        <item x="260"/>
        <item x="409"/>
        <item x="351"/>
        <item x="346"/>
        <item x="146"/>
        <item x="161"/>
        <item x="325"/>
        <item x="326"/>
        <item x="18"/>
        <item x="276"/>
        <item x="86"/>
        <item x="77"/>
        <item x="377"/>
        <item x="347"/>
        <item x="236"/>
        <item x="337"/>
        <item x="197"/>
        <item x="141"/>
        <item x="265"/>
        <item x="212"/>
        <item x="375"/>
        <item x="378"/>
        <item x="251"/>
        <item x="69"/>
        <item x="51"/>
        <item x="16"/>
        <item x="381"/>
        <item x="298"/>
        <item x="267"/>
        <item x="266"/>
        <item x="76"/>
        <item x="102"/>
        <item x="74"/>
        <item x="225"/>
        <item x="87"/>
        <item x="302"/>
        <item x="97"/>
        <item x="258"/>
        <item x="151"/>
        <item x="54"/>
        <item x="242"/>
        <item x="20"/>
        <item x="165"/>
        <item x="50"/>
        <item t="default"/>
      </items>
      <autoSortScope>
        <pivotArea dataOnly="0" outline="0" fieldPosition="0">
          <references count="1">
            <reference field="4294967294" count="1" selected="0">
              <x v="0"/>
            </reference>
          </references>
        </pivotArea>
      </autoSortScope>
    </pivotField>
    <pivotField showAll="0">
      <items count="4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t="default"/>
      </items>
    </pivotField>
    <pivotField axis="axisPage" showAll="0">
      <items count="9">
        <item x="0"/>
        <item x="1"/>
        <item x="2"/>
        <item x="3"/>
        <item x="4"/>
        <item x="5"/>
        <item x="6"/>
        <item x="7"/>
        <item t="default"/>
      </items>
    </pivotField>
    <pivotField numFmtId="164" showAll="0"/>
    <pivotField numFmtId="164" showAll="0">
      <items count="442">
        <item x="125"/>
        <item x="124"/>
        <item x="123"/>
        <item x="47"/>
        <item x="46"/>
        <item x="365"/>
        <item x="48"/>
        <item x="318"/>
        <item x="317"/>
        <item x="319"/>
        <item x="302"/>
        <item x="324"/>
        <item x="122"/>
        <item x="146"/>
        <item x="30"/>
        <item x="31"/>
        <item x="148"/>
        <item x="147"/>
        <item x="32"/>
        <item x="33"/>
        <item x="29"/>
        <item x="301"/>
        <item x="28"/>
        <item x="37"/>
        <item x="121"/>
        <item x="173"/>
        <item x="171"/>
        <item x="36"/>
        <item x="38"/>
        <item x="170"/>
        <item x="34"/>
        <item x="308"/>
        <item x="144"/>
        <item x="35"/>
        <item x="152"/>
        <item x="172"/>
        <item x="11"/>
        <item x="105"/>
        <item x="143"/>
        <item x="145"/>
        <item x="305"/>
        <item x="151"/>
        <item x="103"/>
        <item x="9"/>
        <item x="307"/>
        <item x="10"/>
        <item x="12"/>
        <item x="102"/>
        <item x="142"/>
        <item x="13"/>
        <item x="104"/>
        <item x="100"/>
        <item x="101"/>
        <item x="99"/>
        <item x="98"/>
        <item x="97"/>
        <item x="96"/>
        <item x="8"/>
        <item x="120"/>
        <item x="227"/>
        <item x="68"/>
        <item x="7"/>
        <item x="67"/>
        <item x="81"/>
        <item x="213"/>
        <item x="225"/>
        <item x="66"/>
        <item x="65"/>
        <item x="212"/>
        <item x="117"/>
        <item x="226"/>
        <item x="119"/>
        <item x="150"/>
        <item x="64"/>
        <item x="224"/>
        <item x="61"/>
        <item x="304"/>
        <item x="80"/>
        <item x="60"/>
        <item x="211"/>
        <item x="79"/>
        <item x="118"/>
        <item x="78"/>
        <item x="59"/>
        <item x="149"/>
        <item x="111"/>
        <item x="113"/>
        <item x="45"/>
        <item x="58"/>
        <item x="109"/>
        <item x="57"/>
        <item x="112"/>
        <item x="323"/>
        <item x="63"/>
        <item x="116"/>
        <item x="169"/>
        <item x="91"/>
        <item x="77"/>
        <item x="62"/>
        <item x="93"/>
        <item x="299"/>
        <item x="92"/>
        <item x="223"/>
        <item x="110"/>
        <item x="127"/>
        <item x="229"/>
        <item x="44"/>
        <item x="43"/>
        <item x="56"/>
        <item x="128"/>
        <item x="210"/>
        <item x="42"/>
        <item x="55"/>
        <item x="114"/>
        <item x="129"/>
        <item x="115"/>
        <item x="201"/>
        <item x="182"/>
        <item x="168"/>
        <item x="159"/>
        <item x="39"/>
        <item x="140"/>
        <item x="239"/>
        <item x="132"/>
        <item x="200"/>
        <item x="40"/>
        <item x="167"/>
        <item x="108"/>
        <item x="141"/>
        <item x="215"/>
        <item x="107"/>
        <item x="53"/>
        <item x="298"/>
        <item x="138"/>
        <item x="41"/>
        <item x="249"/>
        <item x="52"/>
        <item x="181"/>
        <item x="90"/>
        <item x="54"/>
        <item x="6"/>
        <item x="303"/>
        <item x="166"/>
        <item x="270"/>
        <item x="139"/>
        <item x="228"/>
        <item x="243"/>
        <item x="136"/>
        <item x="165"/>
        <item x="4"/>
        <item x="199"/>
        <item x="326"/>
        <item x="137"/>
        <item x="238"/>
        <item x="51"/>
        <item x="5"/>
        <item x="360"/>
        <item x="49"/>
        <item x="106"/>
        <item x="1"/>
        <item x="180"/>
        <item x="178"/>
        <item x="50"/>
        <item x="3"/>
        <item x="2"/>
        <item x="179"/>
        <item x="177"/>
        <item x="0"/>
        <item x="320"/>
        <item x="198"/>
        <item x="269"/>
        <item x="300"/>
        <item x="94"/>
        <item x="214"/>
        <item x="222"/>
        <item x="242"/>
        <item x="95"/>
        <item x="290"/>
        <item x="259"/>
        <item x="131"/>
        <item x="260"/>
        <item x="21"/>
        <item x="135"/>
        <item x="237"/>
        <item x="294"/>
        <item x="253"/>
        <item x="240"/>
        <item x="258"/>
        <item x="257"/>
        <item x="130"/>
        <item x="241"/>
        <item x="325"/>
        <item x="76"/>
        <item x="134"/>
        <item x="265"/>
        <item x="20"/>
        <item x="133"/>
        <item x="293"/>
        <item x="367"/>
        <item x="254"/>
        <item x="274"/>
        <item x="255"/>
        <item x="27"/>
        <item x="306"/>
        <item x="163"/>
        <item x="292"/>
        <item x="297"/>
        <item x="256"/>
        <item x="296"/>
        <item x="263"/>
        <item x="25"/>
        <item x="126"/>
        <item x="17"/>
        <item x="26"/>
        <item x="291"/>
        <item x="74"/>
        <item x="268"/>
        <item x="72"/>
        <item x="264"/>
        <item x="19"/>
        <item x="231"/>
        <item x="75"/>
        <item x="358"/>
        <item x="289"/>
        <item x="295"/>
        <item x="18"/>
        <item x="262"/>
        <item x="236"/>
        <item x="417"/>
        <item x="73"/>
        <item x="288"/>
        <item x="396"/>
        <item x="220"/>
        <item x="252"/>
        <item x="217"/>
        <item x="251"/>
        <item x="261"/>
        <item x="321"/>
        <item x="315"/>
        <item x="219"/>
        <item x="401"/>
        <item x="158"/>
        <item x="267"/>
        <item x="287"/>
        <item x="311"/>
        <item x="218"/>
        <item x="266"/>
        <item x="71"/>
        <item x="157"/>
        <item x="322"/>
        <item x="162"/>
        <item x="416"/>
        <item x="411"/>
        <item x="250"/>
        <item x="160"/>
        <item x="440"/>
        <item x="273"/>
        <item x="286"/>
        <item x="272"/>
        <item x="156"/>
        <item x="221"/>
        <item x="216"/>
        <item x="70"/>
        <item x="24"/>
        <item x="427"/>
        <item x="392"/>
        <item x="383"/>
        <item x="271"/>
        <item x="154"/>
        <item x="316"/>
        <item x="426"/>
        <item x="161"/>
        <item x="414"/>
        <item x="366"/>
        <item x="425"/>
        <item x="155"/>
        <item x="415"/>
        <item x="69"/>
        <item x="412"/>
        <item x="397"/>
        <item x="405"/>
        <item x="22"/>
        <item x="388"/>
        <item x="23"/>
        <item x="391"/>
        <item x="278"/>
        <item x="153"/>
        <item x="364"/>
        <item x="408"/>
        <item x="235"/>
        <item x="86"/>
        <item x="387"/>
        <item x="409"/>
        <item x="410"/>
        <item x="438"/>
        <item x="246"/>
        <item x="279"/>
        <item x="277"/>
        <item x="234"/>
        <item x="390"/>
        <item x="89"/>
        <item x="87"/>
        <item x="245"/>
        <item x="310"/>
        <item x="309"/>
        <item x="398"/>
        <item x="88"/>
        <item x="359"/>
        <item x="84"/>
        <item x="85"/>
        <item x="386"/>
        <item x="380"/>
        <item x="395"/>
        <item x="393"/>
        <item x="247"/>
        <item x="164"/>
        <item x="83"/>
        <item x="389"/>
        <item x="244"/>
        <item x="382"/>
        <item x="394"/>
        <item x="82"/>
        <item x="176"/>
        <item x="209"/>
        <item x="248"/>
        <item x="437"/>
        <item x="399"/>
        <item x="363"/>
        <item x="439"/>
        <item x="385"/>
        <item x="413"/>
        <item x="186"/>
        <item x="407"/>
        <item x="187"/>
        <item x="208"/>
        <item x="16"/>
        <item x="314"/>
        <item x="15"/>
        <item x="188"/>
        <item x="285"/>
        <item x="14"/>
        <item x="233"/>
        <item x="381"/>
        <item x="232"/>
        <item x="313"/>
        <item x="189"/>
        <item x="230"/>
        <item x="384"/>
        <item x="207"/>
        <item x="404"/>
        <item x="276"/>
        <item x="175"/>
        <item x="206"/>
        <item x="406"/>
        <item x="275"/>
        <item x="378"/>
        <item x="185"/>
        <item x="375"/>
        <item x="376"/>
        <item x="377"/>
        <item x="284"/>
        <item x="379"/>
        <item x="204"/>
        <item x="312"/>
        <item x="282"/>
        <item x="283"/>
        <item x="400"/>
        <item x="183"/>
        <item x="174"/>
        <item x="205"/>
        <item x="281"/>
        <item x="184"/>
        <item x="361"/>
        <item x="436"/>
        <item x="357"/>
        <item x="402"/>
        <item x="362"/>
        <item x="203"/>
        <item x="202"/>
        <item x="356"/>
        <item x="355"/>
        <item x="280"/>
        <item x="403"/>
        <item x="334"/>
        <item x="354"/>
        <item x="435"/>
        <item x="353"/>
        <item x="332"/>
        <item x="433"/>
        <item x="333"/>
        <item x="373"/>
        <item x="434"/>
        <item x="197"/>
        <item x="327"/>
        <item x="331"/>
        <item x="328"/>
        <item x="374"/>
        <item x="432"/>
        <item x="352"/>
        <item x="330"/>
        <item x="372"/>
        <item x="422"/>
        <item x="351"/>
        <item x="423"/>
        <item x="195"/>
        <item x="424"/>
        <item x="196"/>
        <item x="194"/>
        <item x="370"/>
        <item x="350"/>
        <item x="421"/>
        <item x="369"/>
        <item x="348"/>
        <item x="431"/>
        <item x="347"/>
        <item x="329"/>
        <item x="349"/>
        <item x="368"/>
        <item x="430"/>
        <item x="371"/>
        <item x="193"/>
        <item x="429"/>
        <item x="345"/>
        <item x="346"/>
        <item x="192"/>
        <item x="344"/>
        <item x="343"/>
        <item x="428"/>
        <item x="419"/>
        <item x="191"/>
        <item x="420"/>
        <item x="340"/>
        <item x="190"/>
        <item x="341"/>
        <item x="418"/>
        <item x="342"/>
        <item x="339"/>
        <item x="338"/>
        <item x="336"/>
        <item x="335"/>
        <item x="337"/>
        <item t="default"/>
      </items>
    </pivotField>
    <pivotField numFmtId="164" showAll="0"/>
    <pivotField numFmtId="164" showAll="0"/>
    <pivotField numFmtId="165" showAll="0"/>
    <pivotField numFmtId="165" showAll="0"/>
    <pivotField dataField="1" numFmtId="165" showAll="0"/>
  </pivotFields>
  <rowFields count="1">
    <field x="2"/>
  </rowFields>
  <rowItems count="61">
    <i>
      <x v="266"/>
    </i>
    <i>
      <x v="237"/>
    </i>
    <i>
      <x/>
    </i>
    <i>
      <x v="297"/>
    </i>
    <i>
      <x v="369"/>
    </i>
    <i>
      <x v="274"/>
    </i>
    <i>
      <x v="313"/>
    </i>
    <i>
      <x v="134"/>
    </i>
    <i>
      <x v="268"/>
    </i>
    <i>
      <x v="207"/>
    </i>
    <i>
      <x v="419"/>
    </i>
    <i>
      <x v="248"/>
    </i>
    <i>
      <x v="339"/>
    </i>
    <i>
      <x v="111"/>
    </i>
    <i>
      <x v="94"/>
    </i>
    <i>
      <x v="212"/>
    </i>
    <i>
      <x v="272"/>
    </i>
    <i>
      <x v="355"/>
    </i>
    <i>
      <x v="384"/>
    </i>
    <i>
      <x v="121"/>
    </i>
    <i>
      <x v="232"/>
    </i>
    <i>
      <x v="253"/>
    </i>
    <i>
      <x v="14"/>
    </i>
    <i>
      <x v="303"/>
    </i>
    <i>
      <x v="84"/>
    </i>
    <i>
      <x v="32"/>
    </i>
    <i>
      <x v="208"/>
    </i>
    <i>
      <x v="50"/>
    </i>
    <i>
      <x v="280"/>
    </i>
    <i>
      <x v="329"/>
    </i>
    <i>
      <x v="263"/>
    </i>
    <i>
      <x v="312"/>
    </i>
    <i>
      <x v="411"/>
    </i>
    <i>
      <x v="19"/>
    </i>
    <i>
      <x v="412"/>
    </i>
    <i>
      <x v="292"/>
    </i>
    <i>
      <x v="333"/>
    </i>
    <i>
      <x v="250"/>
    </i>
    <i>
      <x v="413"/>
    </i>
    <i>
      <x v="393"/>
    </i>
    <i>
      <x v="338"/>
    </i>
    <i>
      <x v="156"/>
    </i>
    <i>
      <x v="126"/>
    </i>
    <i>
      <x v="211"/>
    </i>
    <i>
      <x v="215"/>
    </i>
    <i>
      <x v="402"/>
    </i>
    <i>
      <x v="201"/>
    </i>
    <i>
      <x v="288"/>
    </i>
    <i>
      <x v="13"/>
    </i>
    <i>
      <x v="115"/>
    </i>
    <i>
      <x v="310"/>
    </i>
    <i>
      <x v="342"/>
    </i>
    <i>
      <x v="116"/>
    </i>
    <i>
      <x v="93"/>
    </i>
    <i>
      <x v="85"/>
    </i>
    <i>
      <x v="124"/>
    </i>
    <i>
      <x v="377"/>
    </i>
    <i>
      <x v="364"/>
    </i>
    <i>
      <x v="161"/>
    </i>
    <i>
      <x v="335"/>
    </i>
    <i>
      <x v="421"/>
    </i>
  </rowItems>
  <colItems count="1">
    <i/>
  </colItems>
  <pageFields count="2">
    <pageField fld="4" item="7" hier="-1"/>
    <pageField fld="0" hier="-1"/>
  </pageFields>
  <dataFields count="1">
    <dataField name="Summer av andel landbruk" fld="11" baseField="0" baseItem="0"/>
  </dataFields>
  <formats count="49">
    <format dxfId="603">
      <pivotArea outline="0" collapsedLevelsAreSubtotals="1" fieldPosition="0"/>
    </format>
    <format dxfId="602">
      <pivotArea outline="0" collapsedLevelsAreSubtotals="1" fieldPosition="0"/>
    </format>
    <format dxfId="601">
      <pivotArea field="2" type="button" dataOnly="0" labelOnly="1" outline="0" axis="axisRow" fieldPosition="0"/>
    </format>
    <format dxfId="600">
      <pivotArea dataOnly="0" labelOnly="1" outline="0" axis="axisValues" fieldPosition="0"/>
    </format>
    <format dxfId="599">
      <pivotArea dataOnly="0" labelOnly="1" outline="0" axis="axisValues" fieldPosition="0"/>
    </format>
    <format dxfId="598">
      <pivotArea dataOnly="0" labelOnly="1" fieldPosition="0">
        <references count="1">
          <reference field="2" count="23">
            <x v="72"/>
            <x v="79"/>
            <x v="83"/>
            <x v="106"/>
            <x v="143"/>
            <x v="146"/>
            <x v="178"/>
            <x v="179"/>
            <x v="182"/>
            <x v="184"/>
            <x v="210"/>
            <x v="220"/>
            <x v="221"/>
            <x v="222"/>
            <x v="245"/>
            <x v="256"/>
            <x v="283"/>
            <x v="314"/>
            <x v="325"/>
            <x v="326"/>
            <x v="390"/>
            <x v="391"/>
            <x v="399"/>
          </reference>
        </references>
      </pivotArea>
    </format>
    <format dxfId="597">
      <pivotArea dataOnly="0" labelOnly="1" fieldPosition="0">
        <references count="1">
          <reference field="2" count="25">
            <x v="0"/>
            <x v="32"/>
            <x v="85"/>
            <x v="121"/>
            <x v="126"/>
            <x v="134"/>
            <x v="156"/>
            <x v="201"/>
            <x v="207"/>
            <x v="208"/>
            <x v="212"/>
            <x v="248"/>
            <x v="250"/>
            <x v="253"/>
            <x v="266"/>
            <x v="272"/>
            <x v="274"/>
            <x v="280"/>
            <x v="297"/>
            <x v="303"/>
            <x v="313"/>
            <x v="364"/>
            <x v="369"/>
            <x v="411"/>
            <x v="419"/>
          </reference>
        </references>
      </pivotArea>
    </format>
    <format dxfId="596">
      <pivotArea type="all" dataOnly="0" outline="0" fieldPosition="0"/>
    </format>
    <format dxfId="595">
      <pivotArea outline="0" collapsedLevelsAreSubtotals="1" fieldPosition="0"/>
    </format>
    <format dxfId="594">
      <pivotArea field="2" type="button" dataOnly="0" labelOnly="1" outline="0" axis="axisRow" fieldPosition="0"/>
    </format>
    <format dxfId="593">
      <pivotArea dataOnly="0" labelOnly="1" outline="0" axis="axisValues" fieldPosition="0"/>
    </format>
    <format dxfId="592">
      <pivotArea dataOnly="0" labelOnly="1" fieldPosition="0">
        <references count="1">
          <reference field="2" count="50">
            <x v="0"/>
            <x v="3"/>
            <x v="6"/>
            <x v="10"/>
            <x v="29"/>
            <x v="31"/>
            <x v="60"/>
            <x v="67"/>
            <x v="77"/>
            <x v="79"/>
            <x v="83"/>
            <x v="91"/>
            <x v="119"/>
            <x v="127"/>
            <x v="128"/>
            <x v="143"/>
            <x v="154"/>
            <x v="177"/>
            <x v="178"/>
            <x v="181"/>
            <x v="184"/>
            <x v="189"/>
            <x v="220"/>
            <x v="222"/>
            <x v="237"/>
            <x v="251"/>
            <x v="256"/>
            <x v="260"/>
            <x v="265"/>
            <x v="266"/>
            <x v="267"/>
            <x v="274"/>
            <x v="283"/>
            <x v="297"/>
            <x v="309"/>
            <x v="313"/>
            <x v="314"/>
            <x v="344"/>
            <x v="348"/>
            <x v="360"/>
            <x v="369"/>
            <x v="378"/>
            <x v="383"/>
            <x v="387"/>
            <x v="394"/>
            <x v="397"/>
            <x v="400"/>
            <x v="407"/>
            <x v="426"/>
            <x v="427"/>
          </reference>
        </references>
      </pivotArea>
    </format>
    <format dxfId="591">
      <pivotArea dataOnly="0" labelOnly="1" fieldPosition="0">
        <references count="1">
          <reference field="2" count="50">
            <x v="22"/>
            <x v="25"/>
            <x v="44"/>
            <x v="46"/>
            <x v="48"/>
            <x v="58"/>
            <x v="78"/>
            <x v="90"/>
            <x v="94"/>
            <x v="102"/>
            <x v="103"/>
            <x v="106"/>
            <x v="107"/>
            <x v="111"/>
            <x v="134"/>
            <x v="135"/>
            <x v="141"/>
            <x v="144"/>
            <x v="146"/>
            <x v="150"/>
            <x v="171"/>
            <x v="172"/>
            <x v="179"/>
            <x v="194"/>
            <x v="203"/>
            <x v="204"/>
            <x v="207"/>
            <x v="212"/>
            <x v="225"/>
            <x v="238"/>
            <x v="245"/>
            <x v="248"/>
            <x v="268"/>
            <x v="269"/>
            <x v="275"/>
            <x v="279"/>
            <x v="295"/>
            <x v="300"/>
            <x v="301"/>
            <x v="324"/>
            <x v="330"/>
            <x v="339"/>
            <x v="340"/>
            <x v="346"/>
            <x v="367"/>
            <x v="376"/>
            <x v="398"/>
            <x v="408"/>
            <x v="419"/>
            <x v="422"/>
          </reference>
        </references>
      </pivotArea>
    </format>
    <format dxfId="590">
      <pivotArea dataOnly="0" labelOnly="1" fieldPosition="0">
        <references count="1">
          <reference field="2" count="50">
            <x v="12"/>
            <x v="14"/>
            <x v="34"/>
            <x v="37"/>
            <x v="53"/>
            <x v="59"/>
            <x v="69"/>
            <x v="72"/>
            <x v="74"/>
            <x v="87"/>
            <x v="99"/>
            <x v="121"/>
            <x v="122"/>
            <x v="123"/>
            <x v="132"/>
            <x v="151"/>
            <x v="155"/>
            <x v="164"/>
            <x v="191"/>
            <x v="197"/>
            <x v="200"/>
            <x v="210"/>
            <x v="227"/>
            <x v="229"/>
            <x v="231"/>
            <x v="232"/>
            <x v="233"/>
            <x v="236"/>
            <x v="240"/>
            <x v="241"/>
            <x v="243"/>
            <x v="253"/>
            <x v="264"/>
            <x v="272"/>
            <x v="278"/>
            <x v="307"/>
            <x v="322"/>
            <x v="334"/>
            <x v="336"/>
            <x v="345"/>
            <x v="353"/>
            <x v="355"/>
            <x v="365"/>
            <x v="370"/>
            <x v="384"/>
            <x v="388"/>
            <x v="414"/>
            <x v="416"/>
            <x v="418"/>
            <x v="423"/>
          </reference>
        </references>
      </pivotArea>
    </format>
    <format dxfId="589">
      <pivotArea dataOnly="0" labelOnly="1" fieldPosition="0">
        <references count="1">
          <reference field="2" count="50">
            <x v="4"/>
            <x v="15"/>
            <x v="16"/>
            <x v="20"/>
            <x v="32"/>
            <x v="49"/>
            <x v="50"/>
            <x v="52"/>
            <x v="68"/>
            <x v="76"/>
            <x v="82"/>
            <x v="84"/>
            <x v="97"/>
            <x v="100"/>
            <x v="108"/>
            <x v="137"/>
            <x v="145"/>
            <x v="147"/>
            <x v="149"/>
            <x v="162"/>
            <x v="167"/>
            <x v="169"/>
            <x v="182"/>
            <x v="187"/>
            <x v="205"/>
            <x v="208"/>
            <x v="228"/>
            <x v="259"/>
            <x v="271"/>
            <x v="280"/>
            <x v="289"/>
            <x v="296"/>
            <x v="299"/>
            <x v="302"/>
            <x v="303"/>
            <x v="318"/>
            <x v="321"/>
            <x v="325"/>
            <x v="327"/>
            <x v="329"/>
            <x v="349"/>
            <x v="354"/>
            <x v="359"/>
            <x v="372"/>
            <x v="382"/>
            <x v="390"/>
            <x v="391"/>
            <x v="401"/>
            <x v="403"/>
            <x v="409"/>
          </reference>
        </references>
      </pivotArea>
    </format>
    <format dxfId="588">
      <pivotArea dataOnly="0" labelOnly="1" fieldPosition="0">
        <references count="1">
          <reference field="2" count="50">
            <x v="19"/>
            <x v="21"/>
            <x v="30"/>
            <x v="35"/>
            <x v="36"/>
            <x v="40"/>
            <x v="41"/>
            <x v="47"/>
            <x v="56"/>
            <x v="61"/>
            <x v="62"/>
            <x v="86"/>
            <x v="92"/>
            <x v="96"/>
            <x v="101"/>
            <x v="105"/>
            <x v="125"/>
            <x v="129"/>
            <x v="130"/>
            <x v="131"/>
            <x v="140"/>
            <x v="148"/>
            <x v="152"/>
            <x v="158"/>
            <x v="165"/>
            <x v="166"/>
            <x v="174"/>
            <x v="188"/>
            <x v="192"/>
            <x v="196"/>
            <x v="198"/>
            <x v="209"/>
            <x v="214"/>
            <x v="223"/>
            <x v="235"/>
            <x v="242"/>
            <x v="263"/>
            <x v="284"/>
            <x v="298"/>
            <x v="312"/>
            <x v="331"/>
            <x v="356"/>
            <x v="362"/>
            <x v="373"/>
            <x v="379"/>
            <x v="395"/>
            <x v="411"/>
            <x v="412"/>
            <x v="415"/>
            <x v="420"/>
          </reference>
        </references>
      </pivotArea>
    </format>
    <format dxfId="587">
      <pivotArea dataOnly="0" labelOnly="1" fieldPosition="0">
        <references count="1">
          <reference field="2" count="50">
            <x v="1"/>
            <x v="5"/>
            <x v="24"/>
            <x v="51"/>
            <x v="54"/>
            <x v="55"/>
            <x v="57"/>
            <x v="63"/>
            <x v="66"/>
            <x v="95"/>
            <x v="98"/>
            <x v="112"/>
            <x v="113"/>
            <x v="126"/>
            <x v="133"/>
            <x v="138"/>
            <x v="142"/>
            <x v="156"/>
            <x v="173"/>
            <x v="183"/>
            <x v="193"/>
            <x v="195"/>
            <x v="218"/>
            <x v="244"/>
            <x v="250"/>
            <x v="255"/>
            <x v="257"/>
            <x v="270"/>
            <x v="276"/>
            <x v="285"/>
            <x v="286"/>
            <x v="292"/>
            <x v="311"/>
            <x v="315"/>
            <x v="316"/>
            <x v="320"/>
            <x v="326"/>
            <x v="333"/>
            <x v="338"/>
            <x v="341"/>
            <x v="347"/>
            <x v="350"/>
            <x v="351"/>
            <x v="357"/>
            <x v="381"/>
            <x v="386"/>
            <x v="393"/>
            <x v="396"/>
            <x v="399"/>
            <x v="413"/>
          </reference>
        </references>
      </pivotArea>
    </format>
    <format dxfId="586">
      <pivotArea dataOnly="0" labelOnly="1" fieldPosition="0">
        <references count="1">
          <reference field="2" count="50">
            <x v="2"/>
            <x v="9"/>
            <x v="13"/>
            <x v="18"/>
            <x v="23"/>
            <x v="38"/>
            <x v="64"/>
            <x v="71"/>
            <x v="73"/>
            <x v="75"/>
            <x v="81"/>
            <x v="88"/>
            <x v="89"/>
            <x v="104"/>
            <x v="109"/>
            <x v="110"/>
            <x v="115"/>
            <x v="139"/>
            <x v="153"/>
            <x v="157"/>
            <x v="168"/>
            <x v="170"/>
            <x v="176"/>
            <x v="185"/>
            <x v="201"/>
            <x v="202"/>
            <x v="206"/>
            <x v="211"/>
            <x v="215"/>
            <x v="221"/>
            <x v="230"/>
            <x v="246"/>
            <x v="252"/>
            <x v="261"/>
            <x v="262"/>
            <x v="273"/>
            <x v="281"/>
            <x v="287"/>
            <x v="288"/>
            <x v="291"/>
            <x v="294"/>
            <x v="310"/>
            <x v="319"/>
            <x v="332"/>
            <x v="343"/>
            <x v="352"/>
            <x v="368"/>
            <x v="389"/>
            <x v="392"/>
            <x v="402"/>
          </reference>
        </references>
      </pivotArea>
    </format>
    <format dxfId="585">
      <pivotArea dataOnly="0" labelOnly="1" fieldPosition="0">
        <references count="1">
          <reference field="2" count="50">
            <x v="7"/>
            <x v="8"/>
            <x v="11"/>
            <x v="17"/>
            <x v="33"/>
            <x v="39"/>
            <x v="42"/>
            <x v="65"/>
            <x v="80"/>
            <x v="85"/>
            <x v="93"/>
            <x v="116"/>
            <x v="117"/>
            <x v="124"/>
            <x v="136"/>
            <x v="159"/>
            <x v="175"/>
            <x v="180"/>
            <x v="186"/>
            <x v="190"/>
            <x v="213"/>
            <x v="217"/>
            <x v="224"/>
            <x v="226"/>
            <x v="234"/>
            <x v="247"/>
            <x v="258"/>
            <x v="277"/>
            <x v="282"/>
            <x v="290"/>
            <x v="293"/>
            <x v="304"/>
            <x v="305"/>
            <x v="306"/>
            <x v="317"/>
            <x v="337"/>
            <x v="342"/>
            <x v="358"/>
            <x v="366"/>
            <x v="371"/>
            <x v="374"/>
            <x v="375"/>
            <x v="380"/>
            <x v="385"/>
            <x v="405"/>
            <x v="406"/>
            <x v="410"/>
            <x v="417"/>
            <x v="424"/>
            <x v="425"/>
          </reference>
        </references>
      </pivotArea>
    </format>
    <format dxfId="584">
      <pivotArea dataOnly="0" labelOnly="1" fieldPosition="0">
        <references count="1">
          <reference field="2" count="28">
            <x v="26"/>
            <x v="27"/>
            <x v="28"/>
            <x v="43"/>
            <x v="45"/>
            <x v="70"/>
            <x v="114"/>
            <x v="118"/>
            <x v="120"/>
            <x v="160"/>
            <x v="161"/>
            <x v="163"/>
            <x v="199"/>
            <x v="216"/>
            <x v="219"/>
            <x v="239"/>
            <x v="249"/>
            <x v="254"/>
            <x v="308"/>
            <x v="323"/>
            <x v="328"/>
            <x v="335"/>
            <x v="361"/>
            <x v="363"/>
            <x v="364"/>
            <x v="377"/>
            <x v="404"/>
            <x v="421"/>
          </reference>
        </references>
      </pivotArea>
    </format>
    <format dxfId="583">
      <pivotArea dataOnly="0" labelOnly="1" outline="0" axis="axisValues" fieldPosition="0"/>
    </format>
    <format dxfId="582">
      <pivotArea type="all" dataOnly="0" outline="0" fieldPosition="0"/>
    </format>
    <format dxfId="581">
      <pivotArea outline="0" collapsedLevelsAreSubtotals="1" fieldPosition="0"/>
    </format>
    <format dxfId="580">
      <pivotArea field="2" type="button" dataOnly="0" labelOnly="1" outline="0" axis="axisRow" fieldPosition="0"/>
    </format>
    <format dxfId="579">
      <pivotArea dataOnly="0" labelOnly="1" outline="0" axis="axisValues" fieldPosition="0"/>
    </format>
    <format dxfId="578">
      <pivotArea dataOnly="0" labelOnly="1" fieldPosition="0">
        <references count="1">
          <reference field="2" count="50">
            <x v="0"/>
            <x v="3"/>
            <x v="6"/>
            <x v="10"/>
            <x v="29"/>
            <x v="31"/>
            <x v="60"/>
            <x v="67"/>
            <x v="77"/>
            <x v="79"/>
            <x v="83"/>
            <x v="91"/>
            <x v="119"/>
            <x v="127"/>
            <x v="128"/>
            <x v="143"/>
            <x v="154"/>
            <x v="177"/>
            <x v="178"/>
            <x v="181"/>
            <x v="184"/>
            <x v="189"/>
            <x v="220"/>
            <x v="222"/>
            <x v="237"/>
            <x v="251"/>
            <x v="256"/>
            <x v="260"/>
            <x v="265"/>
            <x v="266"/>
            <x v="267"/>
            <x v="274"/>
            <x v="283"/>
            <x v="297"/>
            <x v="309"/>
            <x v="313"/>
            <x v="314"/>
            <x v="344"/>
            <x v="348"/>
            <x v="360"/>
            <x v="369"/>
            <x v="378"/>
            <x v="383"/>
            <x v="387"/>
            <x v="394"/>
            <x v="397"/>
            <x v="400"/>
            <x v="407"/>
            <x v="426"/>
            <x v="427"/>
          </reference>
        </references>
      </pivotArea>
    </format>
    <format dxfId="577">
      <pivotArea dataOnly="0" labelOnly="1" fieldPosition="0">
        <references count="1">
          <reference field="2" count="50">
            <x v="22"/>
            <x v="25"/>
            <x v="44"/>
            <x v="46"/>
            <x v="48"/>
            <x v="58"/>
            <x v="78"/>
            <x v="90"/>
            <x v="94"/>
            <x v="102"/>
            <x v="103"/>
            <x v="106"/>
            <x v="107"/>
            <x v="111"/>
            <x v="134"/>
            <x v="135"/>
            <x v="141"/>
            <x v="144"/>
            <x v="146"/>
            <x v="150"/>
            <x v="171"/>
            <x v="172"/>
            <x v="179"/>
            <x v="194"/>
            <x v="203"/>
            <x v="204"/>
            <x v="207"/>
            <x v="212"/>
            <x v="225"/>
            <x v="238"/>
            <x v="245"/>
            <x v="248"/>
            <x v="268"/>
            <x v="269"/>
            <x v="275"/>
            <x v="279"/>
            <x v="295"/>
            <x v="300"/>
            <x v="301"/>
            <x v="324"/>
            <x v="330"/>
            <x v="339"/>
            <x v="340"/>
            <x v="346"/>
            <x v="367"/>
            <x v="376"/>
            <x v="398"/>
            <x v="408"/>
            <x v="419"/>
            <x v="422"/>
          </reference>
        </references>
      </pivotArea>
    </format>
    <format dxfId="576">
      <pivotArea dataOnly="0" labelOnly="1" fieldPosition="0">
        <references count="1">
          <reference field="2" count="50">
            <x v="12"/>
            <x v="14"/>
            <x v="34"/>
            <x v="37"/>
            <x v="53"/>
            <x v="59"/>
            <x v="69"/>
            <x v="72"/>
            <x v="74"/>
            <x v="87"/>
            <x v="99"/>
            <x v="121"/>
            <x v="122"/>
            <x v="123"/>
            <x v="132"/>
            <x v="151"/>
            <x v="155"/>
            <x v="164"/>
            <x v="191"/>
            <x v="197"/>
            <x v="200"/>
            <x v="210"/>
            <x v="227"/>
            <x v="229"/>
            <x v="231"/>
            <x v="232"/>
            <x v="233"/>
            <x v="236"/>
            <x v="240"/>
            <x v="241"/>
            <x v="243"/>
            <x v="253"/>
            <x v="264"/>
            <x v="272"/>
            <x v="278"/>
            <x v="307"/>
            <x v="322"/>
            <x v="334"/>
            <x v="336"/>
            <x v="345"/>
            <x v="353"/>
            <x v="355"/>
            <x v="365"/>
            <x v="370"/>
            <x v="384"/>
            <x v="388"/>
            <x v="414"/>
            <x v="416"/>
            <x v="418"/>
            <x v="423"/>
          </reference>
        </references>
      </pivotArea>
    </format>
    <format dxfId="575">
      <pivotArea dataOnly="0" labelOnly="1" fieldPosition="0">
        <references count="1">
          <reference field="2" count="50">
            <x v="4"/>
            <x v="15"/>
            <x v="16"/>
            <x v="20"/>
            <x v="32"/>
            <x v="49"/>
            <x v="50"/>
            <x v="52"/>
            <x v="68"/>
            <x v="76"/>
            <x v="82"/>
            <x v="84"/>
            <x v="97"/>
            <x v="100"/>
            <x v="108"/>
            <x v="137"/>
            <x v="145"/>
            <x v="147"/>
            <x v="149"/>
            <x v="162"/>
            <x v="167"/>
            <x v="169"/>
            <x v="182"/>
            <x v="187"/>
            <x v="205"/>
            <x v="208"/>
            <x v="228"/>
            <x v="259"/>
            <x v="271"/>
            <x v="280"/>
            <x v="289"/>
            <x v="296"/>
            <x v="299"/>
            <x v="302"/>
            <x v="303"/>
            <x v="318"/>
            <x v="321"/>
            <x v="325"/>
            <x v="327"/>
            <x v="329"/>
            <x v="349"/>
            <x v="354"/>
            <x v="359"/>
            <x v="372"/>
            <x v="382"/>
            <x v="390"/>
            <x v="391"/>
            <x v="401"/>
            <x v="403"/>
            <x v="409"/>
          </reference>
        </references>
      </pivotArea>
    </format>
    <format dxfId="574">
      <pivotArea dataOnly="0" labelOnly="1" fieldPosition="0">
        <references count="1">
          <reference field="2" count="50">
            <x v="19"/>
            <x v="21"/>
            <x v="30"/>
            <x v="35"/>
            <x v="36"/>
            <x v="40"/>
            <x v="41"/>
            <x v="47"/>
            <x v="56"/>
            <x v="61"/>
            <x v="62"/>
            <x v="86"/>
            <x v="92"/>
            <x v="96"/>
            <x v="101"/>
            <x v="105"/>
            <x v="125"/>
            <x v="129"/>
            <x v="130"/>
            <x v="131"/>
            <x v="140"/>
            <x v="148"/>
            <x v="152"/>
            <x v="158"/>
            <x v="165"/>
            <x v="166"/>
            <x v="174"/>
            <x v="188"/>
            <x v="192"/>
            <x v="196"/>
            <x v="198"/>
            <x v="209"/>
            <x v="214"/>
            <x v="223"/>
            <x v="235"/>
            <x v="242"/>
            <x v="263"/>
            <x v="284"/>
            <x v="298"/>
            <x v="312"/>
            <x v="331"/>
            <x v="356"/>
            <x v="362"/>
            <x v="373"/>
            <x v="379"/>
            <x v="395"/>
            <x v="411"/>
            <x v="412"/>
            <x v="415"/>
            <x v="420"/>
          </reference>
        </references>
      </pivotArea>
    </format>
    <format dxfId="573">
      <pivotArea dataOnly="0" labelOnly="1" fieldPosition="0">
        <references count="1">
          <reference field="2" count="50">
            <x v="1"/>
            <x v="5"/>
            <x v="24"/>
            <x v="51"/>
            <x v="54"/>
            <x v="55"/>
            <x v="57"/>
            <x v="63"/>
            <x v="66"/>
            <x v="95"/>
            <x v="98"/>
            <x v="112"/>
            <x v="113"/>
            <x v="126"/>
            <x v="133"/>
            <x v="138"/>
            <x v="142"/>
            <x v="156"/>
            <x v="173"/>
            <x v="183"/>
            <x v="193"/>
            <x v="195"/>
            <x v="218"/>
            <x v="244"/>
            <x v="250"/>
            <x v="255"/>
            <x v="257"/>
            <x v="270"/>
            <x v="276"/>
            <x v="285"/>
            <x v="286"/>
            <x v="292"/>
            <x v="311"/>
            <x v="315"/>
            <x v="316"/>
            <x v="320"/>
            <x v="326"/>
            <x v="333"/>
            <x v="338"/>
            <x v="341"/>
            <x v="347"/>
            <x v="350"/>
            <x v="351"/>
            <x v="357"/>
            <x v="381"/>
            <x v="386"/>
            <x v="393"/>
            <x v="396"/>
            <x v="399"/>
            <x v="413"/>
          </reference>
        </references>
      </pivotArea>
    </format>
    <format dxfId="572">
      <pivotArea dataOnly="0" labelOnly="1" fieldPosition="0">
        <references count="1">
          <reference field="2" count="50">
            <x v="2"/>
            <x v="9"/>
            <x v="13"/>
            <x v="18"/>
            <x v="23"/>
            <x v="38"/>
            <x v="64"/>
            <x v="71"/>
            <x v="73"/>
            <x v="75"/>
            <x v="81"/>
            <x v="88"/>
            <x v="89"/>
            <x v="104"/>
            <x v="109"/>
            <x v="110"/>
            <x v="115"/>
            <x v="139"/>
            <x v="153"/>
            <x v="157"/>
            <x v="168"/>
            <x v="170"/>
            <x v="176"/>
            <x v="185"/>
            <x v="201"/>
            <x v="202"/>
            <x v="206"/>
            <x v="211"/>
            <x v="215"/>
            <x v="221"/>
            <x v="230"/>
            <x v="246"/>
            <x v="252"/>
            <x v="261"/>
            <x v="262"/>
            <x v="273"/>
            <x v="281"/>
            <x v="287"/>
            <x v="288"/>
            <x v="291"/>
            <x v="294"/>
            <x v="310"/>
            <x v="319"/>
            <x v="332"/>
            <x v="343"/>
            <x v="352"/>
            <x v="368"/>
            <x v="389"/>
            <x v="392"/>
            <x v="402"/>
          </reference>
        </references>
      </pivotArea>
    </format>
    <format dxfId="571">
      <pivotArea dataOnly="0" labelOnly="1" fieldPosition="0">
        <references count="1">
          <reference field="2" count="50">
            <x v="7"/>
            <x v="8"/>
            <x v="11"/>
            <x v="17"/>
            <x v="33"/>
            <x v="39"/>
            <x v="42"/>
            <x v="65"/>
            <x v="80"/>
            <x v="85"/>
            <x v="93"/>
            <x v="116"/>
            <x v="117"/>
            <x v="124"/>
            <x v="136"/>
            <x v="159"/>
            <x v="175"/>
            <x v="180"/>
            <x v="186"/>
            <x v="190"/>
            <x v="213"/>
            <x v="217"/>
            <x v="224"/>
            <x v="226"/>
            <x v="234"/>
            <x v="247"/>
            <x v="258"/>
            <x v="277"/>
            <x v="282"/>
            <x v="290"/>
            <x v="293"/>
            <x v="304"/>
            <x v="305"/>
            <x v="306"/>
            <x v="317"/>
            <x v="337"/>
            <x v="342"/>
            <x v="358"/>
            <x v="366"/>
            <x v="371"/>
            <x v="374"/>
            <x v="375"/>
            <x v="380"/>
            <x v="385"/>
            <x v="405"/>
            <x v="406"/>
            <x v="410"/>
            <x v="417"/>
            <x v="424"/>
            <x v="425"/>
          </reference>
        </references>
      </pivotArea>
    </format>
    <format dxfId="570">
      <pivotArea dataOnly="0" labelOnly="1" fieldPosition="0">
        <references count="1">
          <reference field="2" count="28">
            <x v="26"/>
            <x v="27"/>
            <x v="28"/>
            <x v="43"/>
            <x v="45"/>
            <x v="70"/>
            <x v="114"/>
            <x v="118"/>
            <x v="120"/>
            <x v="160"/>
            <x v="161"/>
            <x v="163"/>
            <x v="199"/>
            <x v="216"/>
            <x v="219"/>
            <x v="239"/>
            <x v="249"/>
            <x v="254"/>
            <x v="308"/>
            <x v="323"/>
            <x v="328"/>
            <x v="335"/>
            <x v="361"/>
            <x v="363"/>
            <x v="364"/>
            <x v="377"/>
            <x v="404"/>
            <x v="421"/>
          </reference>
        </references>
      </pivotArea>
    </format>
    <format dxfId="569">
      <pivotArea dataOnly="0" labelOnly="1" outline="0" axis="axisValues" fieldPosition="0"/>
    </format>
    <format dxfId="568">
      <pivotArea type="all" dataOnly="0" outline="0" fieldPosition="0"/>
    </format>
    <format dxfId="567">
      <pivotArea outline="0" collapsedLevelsAreSubtotals="1" fieldPosition="0"/>
    </format>
    <format dxfId="566">
      <pivotArea field="2" type="button" dataOnly="0" labelOnly="1" outline="0" axis="axisRow" fieldPosition="0"/>
    </format>
    <format dxfId="565">
      <pivotArea dataOnly="0" labelOnly="1" outline="0" axis="axisValues" fieldPosition="0"/>
    </format>
    <format dxfId="564">
      <pivotArea dataOnly="0" labelOnly="1" fieldPosition="0">
        <references count="1">
          <reference field="2" count="50">
            <x v="0"/>
            <x v="3"/>
            <x v="6"/>
            <x v="10"/>
            <x v="29"/>
            <x v="31"/>
            <x v="60"/>
            <x v="67"/>
            <x v="77"/>
            <x v="79"/>
            <x v="83"/>
            <x v="91"/>
            <x v="119"/>
            <x v="127"/>
            <x v="128"/>
            <x v="143"/>
            <x v="154"/>
            <x v="177"/>
            <x v="178"/>
            <x v="181"/>
            <x v="184"/>
            <x v="189"/>
            <x v="220"/>
            <x v="222"/>
            <x v="237"/>
            <x v="251"/>
            <x v="256"/>
            <x v="260"/>
            <x v="265"/>
            <x v="266"/>
            <x v="267"/>
            <x v="274"/>
            <x v="283"/>
            <x v="297"/>
            <x v="309"/>
            <x v="313"/>
            <x v="314"/>
            <x v="344"/>
            <x v="348"/>
            <x v="360"/>
            <x v="369"/>
            <x v="378"/>
            <x v="383"/>
            <x v="387"/>
            <x v="394"/>
            <x v="397"/>
            <x v="400"/>
            <x v="407"/>
            <x v="426"/>
            <x v="427"/>
          </reference>
        </references>
      </pivotArea>
    </format>
    <format dxfId="563">
      <pivotArea dataOnly="0" labelOnly="1" fieldPosition="0">
        <references count="1">
          <reference field="2" count="50">
            <x v="22"/>
            <x v="25"/>
            <x v="44"/>
            <x v="46"/>
            <x v="48"/>
            <x v="58"/>
            <x v="78"/>
            <x v="90"/>
            <x v="94"/>
            <x v="102"/>
            <x v="103"/>
            <x v="106"/>
            <x v="107"/>
            <x v="111"/>
            <x v="134"/>
            <x v="135"/>
            <x v="141"/>
            <x v="144"/>
            <x v="146"/>
            <x v="150"/>
            <x v="171"/>
            <x v="172"/>
            <x v="179"/>
            <x v="194"/>
            <x v="203"/>
            <x v="204"/>
            <x v="207"/>
            <x v="212"/>
            <x v="225"/>
            <x v="238"/>
            <x v="245"/>
            <x v="248"/>
            <x v="268"/>
            <x v="269"/>
            <x v="275"/>
            <x v="279"/>
            <x v="295"/>
            <x v="300"/>
            <x v="301"/>
            <x v="324"/>
            <x v="330"/>
            <x v="339"/>
            <x v="340"/>
            <x v="346"/>
            <x v="367"/>
            <x v="376"/>
            <x v="398"/>
            <x v="408"/>
            <x v="419"/>
            <x v="422"/>
          </reference>
        </references>
      </pivotArea>
    </format>
    <format dxfId="562">
      <pivotArea dataOnly="0" labelOnly="1" fieldPosition="0">
        <references count="1">
          <reference field="2" count="50">
            <x v="12"/>
            <x v="14"/>
            <x v="34"/>
            <x v="37"/>
            <x v="53"/>
            <x v="59"/>
            <x v="69"/>
            <x v="72"/>
            <x v="74"/>
            <x v="87"/>
            <x v="99"/>
            <x v="121"/>
            <x v="122"/>
            <x v="123"/>
            <x v="132"/>
            <x v="151"/>
            <x v="155"/>
            <x v="164"/>
            <x v="191"/>
            <x v="197"/>
            <x v="200"/>
            <x v="210"/>
            <x v="227"/>
            <x v="229"/>
            <x v="231"/>
            <x v="232"/>
            <x v="233"/>
            <x v="236"/>
            <x v="240"/>
            <x v="241"/>
            <x v="243"/>
            <x v="253"/>
            <x v="264"/>
            <x v="272"/>
            <x v="278"/>
            <x v="307"/>
            <x v="322"/>
            <x v="334"/>
            <x v="336"/>
            <x v="345"/>
            <x v="353"/>
            <x v="355"/>
            <x v="365"/>
            <x v="370"/>
            <x v="384"/>
            <x v="388"/>
            <x v="414"/>
            <x v="416"/>
            <x v="418"/>
            <x v="423"/>
          </reference>
        </references>
      </pivotArea>
    </format>
    <format dxfId="561">
      <pivotArea dataOnly="0" labelOnly="1" fieldPosition="0">
        <references count="1">
          <reference field="2" count="50">
            <x v="4"/>
            <x v="15"/>
            <x v="16"/>
            <x v="20"/>
            <x v="32"/>
            <x v="49"/>
            <x v="50"/>
            <x v="52"/>
            <x v="68"/>
            <x v="76"/>
            <x v="82"/>
            <x v="84"/>
            <x v="97"/>
            <x v="100"/>
            <x v="108"/>
            <x v="137"/>
            <x v="145"/>
            <x v="147"/>
            <x v="149"/>
            <x v="162"/>
            <x v="167"/>
            <x v="169"/>
            <x v="182"/>
            <x v="187"/>
            <x v="205"/>
            <x v="208"/>
            <x v="228"/>
            <x v="259"/>
            <x v="271"/>
            <x v="280"/>
            <x v="289"/>
            <x v="296"/>
            <x v="299"/>
            <x v="302"/>
            <x v="303"/>
            <x v="318"/>
            <x v="321"/>
            <x v="325"/>
            <x v="327"/>
            <x v="329"/>
            <x v="349"/>
            <x v="354"/>
            <x v="359"/>
            <x v="372"/>
            <x v="382"/>
            <x v="390"/>
            <x v="391"/>
            <x v="401"/>
            <x v="403"/>
            <x v="409"/>
          </reference>
        </references>
      </pivotArea>
    </format>
    <format dxfId="560">
      <pivotArea dataOnly="0" labelOnly="1" fieldPosition="0">
        <references count="1">
          <reference field="2" count="50">
            <x v="19"/>
            <x v="21"/>
            <x v="30"/>
            <x v="35"/>
            <x v="36"/>
            <x v="40"/>
            <x v="41"/>
            <x v="47"/>
            <x v="56"/>
            <x v="61"/>
            <x v="62"/>
            <x v="86"/>
            <x v="92"/>
            <x v="96"/>
            <x v="101"/>
            <x v="105"/>
            <x v="125"/>
            <x v="129"/>
            <x v="130"/>
            <x v="131"/>
            <x v="140"/>
            <x v="148"/>
            <x v="152"/>
            <x v="158"/>
            <x v="165"/>
            <x v="166"/>
            <x v="174"/>
            <x v="188"/>
            <x v="192"/>
            <x v="196"/>
            <x v="198"/>
            <x v="209"/>
            <x v="214"/>
            <x v="223"/>
            <x v="235"/>
            <x v="242"/>
            <x v="263"/>
            <x v="284"/>
            <x v="298"/>
            <x v="312"/>
            <x v="331"/>
            <x v="356"/>
            <x v="362"/>
            <x v="373"/>
            <x v="379"/>
            <x v="395"/>
            <x v="411"/>
            <x v="412"/>
            <x v="415"/>
            <x v="420"/>
          </reference>
        </references>
      </pivotArea>
    </format>
    <format dxfId="559">
      <pivotArea dataOnly="0" labelOnly="1" fieldPosition="0">
        <references count="1">
          <reference field="2" count="50">
            <x v="1"/>
            <x v="5"/>
            <x v="24"/>
            <x v="51"/>
            <x v="54"/>
            <x v="55"/>
            <x v="57"/>
            <x v="63"/>
            <x v="66"/>
            <x v="95"/>
            <x v="98"/>
            <x v="112"/>
            <x v="113"/>
            <x v="126"/>
            <x v="133"/>
            <x v="138"/>
            <x v="142"/>
            <x v="156"/>
            <x v="173"/>
            <x v="183"/>
            <x v="193"/>
            <x v="195"/>
            <x v="218"/>
            <x v="244"/>
            <x v="250"/>
            <x v="255"/>
            <x v="257"/>
            <x v="270"/>
            <x v="276"/>
            <x v="285"/>
            <x v="286"/>
            <x v="292"/>
            <x v="311"/>
            <x v="315"/>
            <x v="316"/>
            <x v="320"/>
            <x v="326"/>
            <x v="333"/>
            <x v="338"/>
            <x v="341"/>
            <x v="347"/>
            <x v="350"/>
            <x v="351"/>
            <x v="357"/>
            <x v="381"/>
            <x v="386"/>
            <x v="393"/>
            <x v="396"/>
            <x v="399"/>
            <x v="413"/>
          </reference>
        </references>
      </pivotArea>
    </format>
    <format dxfId="558">
      <pivotArea dataOnly="0" labelOnly="1" fieldPosition="0">
        <references count="1">
          <reference field="2" count="50">
            <x v="2"/>
            <x v="9"/>
            <x v="13"/>
            <x v="18"/>
            <x v="23"/>
            <x v="38"/>
            <x v="64"/>
            <x v="71"/>
            <x v="73"/>
            <x v="75"/>
            <x v="81"/>
            <x v="88"/>
            <x v="89"/>
            <x v="104"/>
            <x v="109"/>
            <x v="110"/>
            <x v="115"/>
            <x v="139"/>
            <x v="153"/>
            <x v="157"/>
            <x v="168"/>
            <x v="170"/>
            <x v="176"/>
            <x v="185"/>
            <x v="201"/>
            <x v="202"/>
            <x v="206"/>
            <x v="211"/>
            <x v="215"/>
            <x v="221"/>
            <x v="230"/>
            <x v="246"/>
            <x v="252"/>
            <x v="261"/>
            <x v="262"/>
            <x v="273"/>
            <x v="281"/>
            <x v="287"/>
            <x v="288"/>
            <x v="291"/>
            <x v="294"/>
            <x v="310"/>
            <x v="319"/>
            <x v="332"/>
            <x v="343"/>
            <x v="352"/>
            <x v="368"/>
            <x v="389"/>
            <x v="392"/>
            <x v="402"/>
          </reference>
        </references>
      </pivotArea>
    </format>
    <format dxfId="557">
      <pivotArea dataOnly="0" labelOnly="1" fieldPosition="0">
        <references count="1">
          <reference field="2" count="50">
            <x v="7"/>
            <x v="8"/>
            <x v="11"/>
            <x v="17"/>
            <x v="33"/>
            <x v="39"/>
            <x v="42"/>
            <x v="65"/>
            <x v="80"/>
            <x v="85"/>
            <x v="93"/>
            <x v="116"/>
            <x v="117"/>
            <x v="124"/>
            <x v="136"/>
            <x v="159"/>
            <x v="175"/>
            <x v="180"/>
            <x v="186"/>
            <x v="190"/>
            <x v="213"/>
            <x v="217"/>
            <x v="224"/>
            <x v="226"/>
            <x v="234"/>
            <x v="247"/>
            <x v="258"/>
            <x v="277"/>
            <x v="282"/>
            <x v="290"/>
            <x v="293"/>
            <x v="304"/>
            <x v="305"/>
            <x v="306"/>
            <x v="317"/>
            <x v="337"/>
            <x v="342"/>
            <x v="358"/>
            <x v="366"/>
            <x v="371"/>
            <x v="374"/>
            <x v="375"/>
            <x v="380"/>
            <x v="385"/>
            <x v="405"/>
            <x v="406"/>
            <x v="410"/>
            <x v="417"/>
            <x v="424"/>
            <x v="425"/>
          </reference>
        </references>
      </pivotArea>
    </format>
    <format dxfId="556">
      <pivotArea dataOnly="0" labelOnly="1" fieldPosition="0">
        <references count="1">
          <reference field="2" count="28">
            <x v="26"/>
            <x v="27"/>
            <x v="28"/>
            <x v="43"/>
            <x v="45"/>
            <x v="70"/>
            <x v="114"/>
            <x v="118"/>
            <x v="120"/>
            <x v="160"/>
            <x v="161"/>
            <x v="163"/>
            <x v="199"/>
            <x v="216"/>
            <x v="219"/>
            <x v="239"/>
            <x v="249"/>
            <x v="254"/>
            <x v="308"/>
            <x v="323"/>
            <x v="328"/>
            <x v="335"/>
            <x v="361"/>
            <x v="363"/>
            <x v="364"/>
            <x v="377"/>
            <x v="404"/>
            <x v="421"/>
          </reference>
        </references>
      </pivotArea>
    </format>
    <format dxfId="555">
      <pivotArea dataOnly="0" labelOnly="1" outline="0" axis="axisValues" fieldPosition="0"/>
    </format>
  </formats>
  <pivotTableStyleInfo name="PivotStyleLigh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6.xml><?xml version="1.0" encoding="utf-8"?>
<pivotTableDefinition xmlns="http://schemas.openxmlformats.org/spreadsheetml/2006/main" name="Pivottabell17" cacheId="4" applyNumberFormats="0" applyBorderFormats="0" applyFontFormats="0" applyPatternFormats="0" applyAlignmentFormats="0" applyWidthHeightFormats="1" dataCaption="Verdier" updatedVersion="6" minRefreshableVersion="3" rowGrandTotals="0" colGrandTotals="0" itemPrintTitles="1" createdVersion="6" indent="0" outline="1" outlineData="1" multipleFieldFilters="0">
  <location ref="A11:B72" firstHeaderRow="1" firstDataRow="1" firstDataCol="1" rowPageCount="2" colPageCount="1"/>
  <pivotFields count="12">
    <pivotField axis="axisPage" multipleItemSelectionAllowed="1" showAll="0">
      <items count="20">
        <item h="1" x="1"/>
        <item h="1" x="8"/>
        <item h="1" x="5"/>
        <item h="1" x="18"/>
        <item h="1" x="3"/>
        <item h="1" x="11"/>
        <item x="13"/>
        <item h="1" x="16"/>
        <item h="1" x="15"/>
        <item h="1" x="4"/>
        <item h="1" x="2"/>
        <item h="1" x="10"/>
        <item h="1" x="12"/>
        <item x="14"/>
        <item h="1" x="7"/>
        <item h="1" x="17"/>
        <item h="1" x="9"/>
        <item h="1" x="6"/>
        <item h="1" x="0"/>
        <item t="default"/>
      </items>
    </pivotField>
    <pivotField showAll="0">
      <items count="20">
        <item x="0"/>
        <item x="1"/>
        <item x="2"/>
        <item x="3"/>
        <item x="4"/>
        <item x="5"/>
        <item x="6"/>
        <item x="7"/>
        <item x="8"/>
        <item x="9"/>
        <item x="10"/>
        <item x="11"/>
        <item x="12"/>
        <item x="13"/>
        <item x="14"/>
        <item x="15"/>
        <item x="16"/>
        <item x="17"/>
        <item x="18"/>
        <item t="default"/>
      </items>
    </pivotField>
    <pivotField axis="axisRow" showAll="0" sortType="descending">
      <items count="429">
        <item x="299"/>
        <item x="349"/>
        <item x="413"/>
        <item x="60"/>
        <item x="119"/>
        <item x="383"/>
        <item x="5"/>
        <item x="144"/>
        <item x="25"/>
        <item x="10"/>
        <item x="244"/>
        <item x="220"/>
        <item x="166"/>
        <item x="281"/>
        <item x="292"/>
        <item x="240"/>
        <item x="26"/>
        <item x="217"/>
        <item x="228"/>
        <item x="284"/>
        <item x="237"/>
        <item x="373"/>
        <item x="401"/>
        <item x="128"/>
        <item x="392"/>
        <item x="363"/>
        <item x="399"/>
        <item x="198"/>
        <item x="423"/>
        <item x="343"/>
        <item x="150"/>
        <item x="178"/>
        <item x="301"/>
        <item x="341"/>
        <item x="193"/>
        <item x="250"/>
        <item x="345"/>
        <item x="154"/>
        <item x="156"/>
        <item x="24"/>
        <item x="380"/>
        <item x="132"/>
        <item x="201"/>
        <item x="426"/>
        <item x="65"/>
        <item x="89"/>
        <item x="130"/>
        <item x="396"/>
        <item x="354"/>
        <item x="253"/>
        <item x="283"/>
        <item x="209"/>
        <item x="11"/>
        <item x="48"/>
        <item x="37"/>
        <item x="172"/>
        <item x="52"/>
        <item x="30"/>
        <item x="57"/>
        <item x="199"/>
        <item x="84"/>
        <item x="372"/>
        <item x="153"/>
        <item x="159"/>
        <item x="365"/>
        <item x="229"/>
        <item x="28"/>
        <item x="190"/>
        <item x="203"/>
        <item x="245"/>
        <item x="219"/>
        <item x="376"/>
        <item x="336"/>
        <item x="160"/>
        <item x="107"/>
        <item x="231"/>
        <item x="93"/>
        <item x="61"/>
        <item x="185"/>
        <item x="335"/>
        <item x="3"/>
        <item x="21"/>
        <item x="148"/>
        <item x="322"/>
        <item x="282"/>
        <item x="297"/>
        <item x="214"/>
        <item x="139"/>
        <item x="248"/>
        <item x="422"/>
        <item x="246"/>
        <item x="75"/>
        <item x="362"/>
        <item x="274"/>
        <item x="285"/>
        <item x="34"/>
        <item x="145"/>
        <item x="182"/>
        <item x="64"/>
        <item x="255"/>
        <item x="95"/>
        <item x="80"/>
        <item x="352"/>
        <item x="211"/>
        <item x="390"/>
        <item x="143"/>
        <item x="332"/>
        <item x="49"/>
        <item x="232"/>
        <item x="379"/>
        <item x="0"/>
        <item x="290"/>
        <item x="42"/>
        <item x="368"/>
        <item x="411"/>
        <item x="275"/>
        <item x="264"/>
        <item x="386"/>
        <item x="415"/>
        <item x="353"/>
        <item x="175"/>
        <item x="294"/>
        <item x="356"/>
        <item x="96"/>
        <item x="262"/>
        <item x="348"/>
        <item x="296"/>
        <item x="135"/>
        <item x="187"/>
        <item x="17"/>
        <item x="117"/>
        <item x="98"/>
        <item x="92"/>
        <item x="111"/>
        <item x="310"/>
        <item x="254"/>
        <item x="110"/>
        <item x="39"/>
        <item x="106"/>
        <item x="4"/>
        <item x="234"/>
        <item x="169"/>
        <item x="235"/>
        <item x="333"/>
        <item x="179"/>
        <item x="389"/>
        <item x="340"/>
        <item x="152"/>
        <item x="78"/>
        <item x="206"/>
        <item x="247"/>
        <item x="420"/>
        <item x="402"/>
        <item x="195"/>
        <item x="412"/>
        <item x="180"/>
        <item x="314"/>
        <item x="90"/>
        <item x="41"/>
        <item x="129"/>
        <item x="157"/>
        <item x="259"/>
        <item x="100"/>
        <item x="416"/>
        <item x="213"/>
        <item x="170"/>
        <item x="205"/>
        <item x="137"/>
        <item x="192"/>
        <item x="387"/>
        <item x="408"/>
        <item x="405"/>
        <item x="123"/>
        <item x="114"/>
        <item x="391"/>
        <item x="421"/>
        <item x="238"/>
        <item x="350"/>
        <item x="339"/>
        <item x="323"/>
        <item x="400"/>
        <item x="66"/>
        <item x="324"/>
        <item x="104"/>
        <item x="329"/>
        <item x="63"/>
        <item x="149"/>
        <item x="167"/>
        <item x="227"/>
        <item x="68"/>
        <item x="414"/>
        <item x="177"/>
        <item x="79"/>
        <item x="358"/>
        <item x="243"/>
        <item x="168"/>
        <item x="403"/>
        <item x="241"/>
        <item x="370"/>
        <item x="31"/>
        <item x="44"/>
        <item x="315"/>
        <item x="158"/>
        <item x="6"/>
        <item x="164"/>
        <item x="230"/>
        <item x="224"/>
        <item x="307"/>
        <item x="312"/>
        <item x="361"/>
        <item x="320"/>
        <item x="279"/>
        <item x="311"/>
        <item x="222"/>
        <item x="101"/>
        <item x="257"/>
        <item x="384"/>
        <item x="1"/>
        <item x="394"/>
        <item x="417"/>
        <item x="327"/>
        <item x="319"/>
        <item x="331"/>
        <item x="38"/>
        <item x="342"/>
        <item x="249"/>
        <item x="103"/>
        <item x="36"/>
        <item x="94"/>
        <item x="355"/>
        <item x="22"/>
        <item x="425"/>
        <item x="278"/>
        <item x="138"/>
        <item x="33"/>
        <item x="131"/>
        <item x="85"/>
        <item x="268"/>
        <item x="70"/>
        <item x="418"/>
        <item x="46"/>
        <item x="82"/>
        <item x="407"/>
        <item x="109"/>
        <item x="126"/>
        <item x="338"/>
        <item x="121"/>
        <item x="207"/>
        <item x="305"/>
        <item x="23"/>
        <item x="308"/>
        <item x="62"/>
        <item x="216"/>
        <item x="304"/>
        <item x="40"/>
        <item x="223"/>
        <item x="334"/>
        <item x="419"/>
        <item x="124"/>
        <item x="226"/>
        <item x="13"/>
        <item x="357"/>
        <item x="184"/>
        <item x="277"/>
        <item x="118"/>
        <item x="56"/>
        <item x="306"/>
        <item x="191"/>
        <item x="289"/>
        <item x="73"/>
        <item x="91"/>
        <item x="43"/>
        <item x="300"/>
        <item x="142"/>
        <item x="303"/>
        <item x="108"/>
        <item x="15"/>
        <item x="29"/>
        <item x="360"/>
        <item x="7"/>
        <item x="309"/>
        <item x="374"/>
        <item x="105"/>
        <item x="330"/>
        <item x="14"/>
        <item x="393"/>
        <item x="364"/>
        <item x="215"/>
        <item x="261"/>
        <item x="116"/>
        <item x="113"/>
        <item x="173"/>
        <item x="280"/>
        <item x="2"/>
        <item x="189"/>
        <item x="133"/>
        <item x="71"/>
        <item x="316"/>
        <item x="252"/>
        <item x="136"/>
        <item x="99"/>
        <item x="127"/>
        <item x="171"/>
        <item x="313"/>
        <item x="32"/>
        <item x="19"/>
        <item x="125"/>
        <item x="12"/>
        <item x="406"/>
        <item x="67"/>
        <item x="272"/>
        <item x="388"/>
        <item x="291"/>
        <item x="295"/>
        <item x="328"/>
        <item x="239"/>
        <item x="176"/>
        <item x="183"/>
        <item x="233"/>
        <item x="162"/>
        <item x="382"/>
        <item x="9"/>
        <item x="45"/>
        <item x="174"/>
        <item x="367"/>
        <item x="318"/>
        <item x="321"/>
        <item x="120"/>
        <item x="202"/>
        <item x="270"/>
        <item x="55"/>
        <item x="404"/>
        <item x="186"/>
        <item x="269"/>
        <item x="256"/>
        <item x="273"/>
        <item x="188"/>
        <item x="218"/>
        <item x="287"/>
        <item x="288"/>
        <item x="200"/>
        <item x="115"/>
        <item x="271"/>
        <item x="163"/>
        <item x="344"/>
        <item x="81"/>
        <item x="83"/>
        <item x="366"/>
        <item x="72"/>
        <item x="47"/>
        <item x="395"/>
        <item x="27"/>
        <item x="427"/>
        <item x="424"/>
        <item x="181"/>
        <item x="286"/>
        <item x="134"/>
        <item x="371"/>
        <item x="122"/>
        <item x="140"/>
        <item x="58"/>
        <item x="398"/>
        <item x="397"/>
        <item x="385"/>
        <item x="293"/>
        <item x="53"/>
        <item x="359"/>
        <item x="8"/>
        <item x="147"/>
        <item x="317"/>
        <item x="59"/>
        <item x="369"/>
        <item x="204"/>
        <item x="194"/>
        <item x="112"/>
        <item x="35"/>
        <item x="208"/>
        <item x="263"/>
        <item x="210"/>
        <item x="196"/>
        <item x="410"/>
        <item x="221"/>
        <item x="155"/>
        <item x="88"/>
        <item x="260"/>
        <item x="409"/>
        <item x="351"/>
        <item x="346"/>
        <item x="146"/>
        <item x="161"/>
        <item x="325"/>
        <item x="326"/>
        <item x="18"/>
        <item x="276"/>
        <item x="86"/>
        <item x="77"/>
        <item x="377"/>
        <item x="347"/>
        <item x="236"/>
        <item x="337"/>
        <item x="197"/>
        <item x="141"/>
        <item x="265"/>
        <item x="212"/>
        <item x="375"/>
        <item x="378"/>
        <item x="251"/>
        <item x="69"/>
        <item x="51"/>
        <item x="16"/>
        <item x="381"/>
        <item x="298"/>
        <item x="267"/>
        <item x="266"/>
        <item x="76"/>
        <item x="102"/>
        <item x="74"/>
        <item x="225"/>
        <item x="87"/>
        <item x="302"/>
        <item x="97"/>
        <item x="258"/>
        <item x="151"/>
        <item x="54"/>
        <item x="242"/>
        <item x="20"/>
        <item x="165"/>
        <item x="50"/>
        <item t="default"/>
      </items>
      <autoSortScope>
        <pivotArea dataOnly="0" outline="0" fieldPosition="0">
          <references count="1">
            <reference field="4294967294" count="1" selected="0">
              <x v="0"/>
            </reference>
          </references>
        </pivotArea>
      </autoSortScope>
    </pivotField>
    <pivotField showAll="0">
      <items count="4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t="default"/>
      </items>
    </pivotField>
    <pivotField axis="axisPage" showAll="0">
      <items count="9">
        <item x="0"/>
        <item x="1"/>
        <item x="2"/>
        <item x="3"/>
        <item x="4"/>
        <item x="5"/>
        <item x="6"/>
        <item x="7"/>
        <item t="default"/>
      </items>
    </pivotField>
    <pivotField numFmtId="164" showAll="0"/>
    <pivotField dataField="1" numFmtId="164" showAll="0">
      <items count="442">
        <item x="125"/>
        <item x="124"/>
        <item x="123"/>
        <item x="47"/>
        <item x="46"/>
        <item x="365"/>
        <item x="48"/>
        <item x="318"/>
        <item x="317"/>
        <item x="319"/>
        <item x="302"/>
        <item x="324"/>
        <item x="122"/>
        <item x="146"/>
        <item x="30"/>
        <item x="31"/>
        <item x="148"/>
        <item x="147"/>
        <item x="32"/>
        <item x="33"/>
        <item x="29"/>
        <item x="301"/>
        <item x="28"/>
        <item x="37"/>
        <item x="121"/>
        <item x="173"/>
        <item x="171"/>
        <item x="36"/>
        <item x="38"/>
        <item x="170"/>
        <item x="34"/>
        <item x="308"/>
        <item x="144"/>
        <item x="35"/>
        <item x="152"/>
        <item x="172"/>
        <item x="11"/>
        <item x="105"/>
        <item x="143"/>
        <item x="145"/>
        <item x="305"/>
        <item x="151"/>
        <item x="103"/>
        <item x="9"/>
        <item x="307"/>
        <item x="10"/>
        <item x="12"/>
        <item x="102"/>
        <item x="142"/>
        <item x="13"/>
        <item x="104"/>
        <item x="100"/>
        <item x="101"/>
        <item x="99"/>
        <item x="98"/>
        <item x="97"/>
        <item x="96"/>
        <item x="8"/>
        <item x="120"/>
        <item x="227"/>
        <item x="68"/>
        <item x="7"/>
        <item x="67"/>
        <item x="81"/>
        <item x="213"/>
        <item x="225"/>
        <item x="66"/>
        <item x="65"/>
        <item x="212"/>
        <item x="117"/>
        <item x="226"/>
        <item x="119"/>
        <item x="150"/>
        <item x="64"/>
        <item x="224"/>
        <item x="61"/>
        <item x="304"/>
        <item x="80"/>
        <item x="60"/>
        <item x="211"/>
        <item x="79"/>
        <item x="118"/>
        <item x="78"/>
        <item x="59"/>
        <item x="149"/>
        <item x="111"/>
        <item x="113"/>
        <item x="45"/>
        <item x="58"/>
        <item x="109"/>
        <item x="57"/>
        <item x="112"/>
        <item x="323"/>
        <item x="63"/>
        <item x="116"/>
        <item x="169"/>
        <item x="91"/>
        <item x="77"/>
        <item x="62"/>
        <item x="93"/>
        <item x="299"/>
        <item x="92"/>
        <item x="223"/>
        <item x="110"/>
        <item x="127"/>
        <item x="229"/>
        <item x="44"/>
        <item x="43"/>
        <item x="56"/>
        <item x="128"/>
        <item x="210"/>
        <item x="42"/>
        <item x="55"/>
        <item x="114"/>
        <item x="129"/>
        <item x="115"/>
        <item x="201"/>
        <item x="182"/>
        <item x="168"/>
        <item x="159"/>
        <item x="39"/>
        <item x="140"/>
        <item x="239"/>
        <item x="132"/>
        <item x="200"/>
        <item x="40"/>
        <item x="167"/>
        <item x="108"/>
        <item x="141"/>
        <item x="215"/>
        <item x="107"/>
        <item x="53"/>
        <item x="298"/>
        <item x="138"/>
        <item x="41"/>
        <item x="249"/>
        <item x="52"/>
        <item x="181"/>
        <item x="90"/>
        <item x="54"/>
        <item x="6"/>
        <item x="303"/>
        <item x="166"/>
        <item x="270"/>
        <item x="139"/>
        <item x="228"/>
        <item x="243"/>
        <item x="136"/>
        <item x="165"/>
        <item x="4"/>
        <item x="199"/>
        <item x="326"/>
        <item x="137"/>
        <item x="238"/>
        <item x="51"/>
        <item x="5"/>
        <item x="360"/>
        <item x="49"/>
        <item x="106"/>
        <item x="1"/>
        <item x="180"/>
        <item x="178"/>
        <item x="50"/>
        <item x="3"/>
        <item x="2"/>
        <item x="179"/>
        <item x="177"/>
        <item x="0"/>
        <item x="320"/>
        <item x="198"/>
        <item x="269"/>
        <item x="300"/>
        <item x="94"/>
        <item x="214"/>
        <item x="222"/>
        <item x="242"/>
        <item x="95"/>
        <item x="290"/>
        <item x="259"/>
        <item x="131"/>
        <item x="260"/>
        <item x="21"/>
        <item x="135"/>
        <item x="237"/>
        <item x="294"/>
        <item x="253"/>
        <item x="240"/>
        <item x="258"/>
        <item x="257"/>
        <item x="130"/>
        <item x="241"/>
        <item x="325"/>
        <item x="76"/>
        <item x="134"/>
        <item x="265"/>
        <item x="20"/>
        <item x="133"/>
        <item x="293"/>
        <item x="367"/>
        <item x="254"/>
        <item x="274"/>
        <item x="255"/>
        <item x="27"/>
        <item x="306"/>
        <item x="163"/>
        <item x="292"/>
        <item x="297"/>
        <item x="256"/>
        <item x="296"/>
        <item x="263"/>
        <item x="25"/>
        <item x="126"/>
        <item x="17"/>
        <item x="26"/>
        <item x="291"/>
        <item x="74"/>
        <item x="268"/>
        <item x="72"/>
        <item x="264"/>
        <item x="19"/>
        <item x="231"/>
        <item x="75"/>
        <item x="358"/>
        <item x="289"/>
        <item x="295"/>
        <item x="18"/>
        <item x="262"/>
        <item x="236"/>
        <item x="417"/>
        <item x="73"/>
        <item x="288"/>
        <item x="396"/>
        <item x="220"/>
        <item x="252"/>
        <item x="217"/>
        <item x="251"/>
        <item x="261"/>
        <item x="321"/>
        <item x="315"/>
        <item x="219"/>
        <item x="401"/>
        <item x="158"/>
        <item x="267"/>
        <item x="287"/>
        <item x="311"/>
        <item x="218"/>
        <item x="266"/>
        <item x="71"/>
        <item x="157"/>
        <item x="322"/>
        <item x="162"/>
        <item x="416"/>
        <item x="411"/>
        <item x="250"/>
        <item x="160"/>
        <item x="440"/>
        <item x="273"/>
        <item x="286"/>
        <item x="272"/>
        <item x="156"/>
        <item x="221"/>
        <item x="216"/>
        <item x="70"/>
        <item x="24"/>
        <item x="427"/>
        <item x="392"/>
        <item x="383"/>
        <item x="271"/>
        <item x="154"/>
        <item x="316"/>
        <item x="426"/>
        <item x="161"/>
        <item x="414"/>
        <item x="366"/>
        <item x="425"/>
        <item x="155"/>
        <item x="415"/>
        <item x="69"/>
        <item x="412"/>
        <item x="397"/>
        <item x="405"/>
        <item x="22"/>
        <item x="388"/>
        <item x="23"/>
        <item x="391"/>
        <item x="278"/>
        <item x="153"/>
        <item x="364"/>
        <item x="408"/>
        <item x="235"/>
        <item x="86"/>
        <item x="387"/>
        <item x="409"/>
        <item x="410"/>
        <item x="438"/>
        <item x="246"/>
        <item x="279"/>
        <item x="277"/>
        <item x="234"/>
        <item x="390"/>
        <item x="89"/>
        <item x="87"/>
        <item x="245"/>
        <item x="310"/>
        <item x="309"/>
        <item x="398"/>
        <item x="88"/>
        <item x="359"/>
        <item x="84"/>
        <item x="85"/>
        <item x="386"/>
        <item x="380"/>
        <item x="395"/>
        <item x="393"/>
        <item x="247"/>
        <item x="164"/>
        <item x="83"/>
        <item x="389"/>
        <item x="244"/>
        <item x="382"/>
        <item x="394"/>
        <item x="82"/>
        <item x="176"/>
        <item x="209"/>
        <item x="248"/>
        <item x="437"/>
        <item x="399"/>
        <item x="363"/>
        <item x="439"/>
        <item x="385"/>
        <item x="413"/>
        <item x="186"/>
        <item x="407"/>
        <item x="187"/>
        <item x="208"/>
        <item x="16"/>
        <item x="314"/>
        <item x="15"/>
        <item x="188"/>
        <item x="285"/>
        <item x="14"/>
        <item x="233"/>
        <item x="381"/>
        <item x="232"/>
        <item x="313"/>
        <item x="189"/>
        <item x="230"/>
        <item x="384"/>
        <item x="207"/>
        <item x="404"/>
        <item x="276"/>
        <item x="175"/>
        <item x="206"/>
        <item x="406"/>
        <item x="275"/>
        <item x="378"/>
        <item x="185"/>
        <item x="375"/>
        <item x="376"/>
        <item x="377"/>
        <item x="284"/>
        <item x="379"/>
        <item x="204"/>
        <item x="312"/>
        <item x="282"/>
        <item x="283"/>
        <item x="400"/>
        <item x="183"/>
        <item x="174"/>
        <item x="205"/>
        <item x="281"/>
        <item x="184"/>
        <item x="361"/>
        <item x="436"/>
        <item x="357"/>
        <item x="402"/>
        <item x="362"/>
        <item x="203"/>
        <item x="202"/>
        <item x="356"/>
        <item x="355"/>
        <item x="280"/>
        <item x="403"/>
        <item x="334"/>
        <item x="354"/>
        <item x="435"/>
        <item x="353"/>
        <item x="332"/>
        <item x="433"/>
        <item x="333"/>
        <item x="373"/>
        <item x="434"/>
        <item x="197"/>
        <item x="327"/>
        <item x="331"/>
        <item x="328"/>
        <item x="374"/>
        <item x="432"/>
        <item x="352"/>
        <item x="330"/>
        <item x="372"/>
        <item x="422"/>
        <item x="351"/>
        <item x="423"/>
        <item x="195"/>
        <item x="424"/>
        <item x="196"/>
        <item x="194"/>
        <item x="370"/>
        <item x="350"/>
        <item x="421"/>
        <item x="369"/>
        <item x="348"/>
        <item x="431"/>
        <item x="347"/>
        <item x="329"/>
        <item x="349"/>
        <item x="368"/>
        <item x="430"/>
        <item x="371"/>
        <item x="193"/>
        <item x="429"/>
        <item x="345"/>
        <item x="346"/>
        <item x="192"/>
        <item x="344"/>
        <item x="343"/>
        <item x="428"/>
        <item x="419"/>
        <item x="191"/>
        <item x="420"/>
        <item x="340"/>
        <item x="190"/>
        <item x="341"/>
        <item x="418"/>
        <item x="342"/>
        <item x="339"/>
        <item x="338"/>
        <item x="336"/>
        <item x="335"/>
        <item x="337"/>
        <item t="default"/>
      </items>
    </pivotField>
    <pivotField numFmtId="164" showAll="0"/>
    <pivotField numFmtId="164" showAll="0"/>
    <pivotField numFmtId="165" showAll="0"/>
    <pivotField numFmtId="165" showAll="0"/>
    <pivotField numFmtId="165" showAll="0"/>
  </pivotFields>
  <rowFields count="1">
    <field x="2"/>
  </rowFields>
  <rowItems count="61">
    <i>
      <x v="215"/>
    </i>
    <i>
      <x v="248"/>
    </i>
    <i>
      <x v="212"/>
    </i>
    <i>
      <x v="339"/>
    </i>
    <i>
      <x v="364"/>
    </i>
    <i>
      <x v="272"/>
    </i>
    <i>
      <x v="266"/>
    </i>
    <i>
      <x v="208"/>
    </i>
    <i>
      <x v="297"/>
    </i>
    <i>
      <x v="84"/>
    </i>
    <i>
      <x v="419"/>
    </i>
    <i>
      <x v="280"/>
    </i>
    <i>
      <x v="263"/>
    </i>
    <i>
      <x v="121"/>
    </i>
    <i>
      <x v="250"/>
    </i>
    <i>
      <x v="207"/>
    </i>
    <i>
      <x v="237"/>
    </i>
    <i>
      <x v="413"/>
    </i>
    <i>
      <x v="384"/>
    </i>
    <i>
      <x v="411"/>
    </i>
    <i>
      <x v="14"/>
    </i>
    <i>
      <x/>
    </i>
    <i>
      <x v="268"/>
    </i>
    <i>
      <x v="32"/>
    </i>
    <i>
      <x v="94"/>
    </i>
    <i>
      <x v="303"/>
    </i>
    <i>
      <x v="338"/>
    </i>
    <i>
      <x v="19"/>
    </i>
    <i>
      <x v="402"/>
    </i>
    <i>
      <x v="393"/>
    </i>
    <i>
      <x v="355"/>
    </i>
    <i>
      <x v="134"/>
    </i>
    <i>
      <x v="333"/>
    </i>
    <i>
      <x v="232"/>
    </i>
    <i>
      <x v="274"/>
    </i>
    <i>
      <x v="50"/>
    </i>
    <i>
      <x v="115"/>
    </i>
    <i>
      <x v="126"/>
    </i>
    <i>
      <x v="111"/>
    </i>
    <i>
      <x v="312"/>
    </i>
    <i>
      <x v="369"/>
    </i>
    <i>
      <x v="201"/>
    </i>
    <i>
      <x v="313"/>
    </i>
    <i>
      <x v="342"/>
    </i>
    <i>
      <x v="421"/>
    </i>
    <i>
      <x v="124"/>
    </i>
    <i>
      <x v="412"/>
    </i>
    <i>
      <x v="253"/>
    </i>
    <i>
      <x v="93"/>
    </i>
    <i>
      <x v="156"/>
    </i>
    <i>
      <x v="85"/>
    </i>
    <i>
      <x v="292"/>
    </i>
    <i>
      <x v="13"/>
    </i>
    <i>
      <x v="116"/>
    </i>
    <i>
      <x v="329"/>
    </i>
    <i>
      <x v="211"/>
    </i>
    <i>
      <x v="310"/>
    </i>
    <i>
      <x v="288"/>
    </i>
    <i>
      <x v="377"/>
    </i>
    <i>
      <x v="161"/>
    </i>
    <i>
      <x v="335"/>
    </i>
  </rowItems>
  <colItems count="1">
    <i/>
  </colItems>
  <pageFields count="2">
    <pageField fld="4" item="7" hier="-1"/>
    <pageField fld="0" hier="-1"/>
  </pageFields>
  <dataFields count="1">
    <dataField name="jordbruket" fld="6" baseField="2" baseItem="144"/>
  </dataFields>
  <formats count="52">
    <format dxfId="655">
      <pivotArea outline="0" collapsedLevelsAreSubtotals="1" fieldPosition="0"/>
    </format>
    <format dxfId="654">
      <pivotArea outline="0" collapsedLevelsAreSubtotals="1" fieldPosition="0"/>
    </format>
    <format dxfId="653">
      <pivotArea outline="0" collapsedLevelsAreSubtotals="1" fieldPosition="0"/>
    </format>
    <format dxfId="652">
      <pivotArea outline="0" collapsedLevelsAreSubtotals="1" fieldPosition="0"/>
    </format>
    <format dxfId="651">
      <pivotArea outline="0" collapsedLevelsAreSubtotals="1" fieldPosition="0"/>
    </format>
    <format dxfId="650">
      <pivotArea field="2" type="button" dataOnly="0" labelOnly="1" outline="0" axis="axisRow" fieldPosition="0"/>
    </format>
    <format dxfId="649">
      <pivotArea dataOnly="0" labelOnly="1" outline="0" axis="axisValues" fieldPosition="0"/>
    </format>
    <format dxfId="648">
      <pivotArea dataOnly="0" labelOnly="1" outline="0" axis="axisValues" fieldPosition="0"/>
    </format>
    <format dxfId="647">
      <pivotArea dataOnly="0" labelOnly="1" fieldPosition="0">
        <references count="1">
          <reference field="2" count="23">
            <x v="72"/>
            <x v="79"/>
            <x v="83"/>
            <x v="106"/>
            <x v="143"/>
            <x v="146"/>
            <x v="178"/>
            <x v="179"/>
            <x v="182"/>
            <x v="184"/>
            <x v="210"/>
            <x v="220"/>
            <x v="221"/>
            <x v="222"/>
            <x v="245"/>
            <x v="256"/>
            <x v="283"/>
            <x v="314"/>
            <x v="325"/>
            <x v="326"/>
            <x v="390"/>
            <x v="391"/>
            <x v="399"/>
          </reference>
        </references>
      </pivotArea>
    </format>
    <format dxfId="646">
      <pivotArea dataOnly="0" labelOnly="1" fieldPosition="0">
        <references count="1">
          <reference field="2" count="25">
            <x v="0"/>
            <x v="32"/>
            <x v="85"/>
            <x v="121"/>
            <x v="126"/>
            <x v="134"/>
            <x v="156"/>
            <x v="201"/>
            <x v="207"/>
            <x v="208"/>
            <x v="212"/>
            <x v="248"/>
            <x v="250"/>
            <x v="253"/>
            <x v="266"/>
            <x v="272"/>
            <x v="274"/>
            <x v="280"/>
            <x v="297"/>
            <x v="303"/>
            <x v="313"/>
            <x v="364"/>
            <x v="369"/>
            <x v="411"/>
            <x v="419"/>
          </reference>
        </references>
      </pivotArea>
    </format>
    <format dxfId="645">
      <pivotArea type="all" dataOnly="0" outline="0" fieldPosition="0"/>
    </format>
    <format dxfId="644">
      <pivotArea outline="0" collapsedLevelsAreSubtotals="1" fieldPosition="0"/>
    </format>
    <format dxfId="643">
      <pivotArea field="2" type="button" dataOnly="0" labelOnly="1" outline="0" axis="axisRow" fieldPosition="0"/>
    </format>
    <format dxfId="642">
      <pivotArea dataOnly="0" labelOnly="1" outline="0" axis="axisValues" fieldPosition="0"/>
    </format>
    <format dxfId="641">
      <pivotArea dataOnly="0" labelOnly="1" fieldPosition="0">
        <references count="1">
          <reference field="2" count="50">
            <x v="22"/>
            <x v="31"/>
            <x v="52"/>
            <x v="67"/>
            <x v="80"/>
            <x v="91"/>
            <x v="97"/>
            <x v="98"/>
            <x v="105"/>
            <x v="112"/>
            <x v="128"/>
            <x v="144"/>
            <x v="146"/>
            <x v="154"/>
            <x v="155"/>
            <x v="164"/>
            <x v="166"/>
            <x v="173"/>
            <x v="182"/>
            <x v="183"/>
            <x v="189"/>
            <x v="194"/>
            <x v="212"/>
            <x v="215"/>
            <x v="227"/>
            <x v="236"/>
            <x v="238"/>
            <x v="248"/>
            <x v="256"/>
            <x v="260"/>
            <x v="264"/>
            <x v="269"/>
            <x v="271"/>
            <x v="272"/>
            <x v="291"/>
            <x v="322"/>
            <x v="325"/>
            <x v="326"/>
            <x v="327"/>
            <x v="334"/>
            <x v="339"/>
            <x v="354"/>
            <x v="364"/>
            <x v="370"/>
            <x v="390"/>
            <x v="400"/>
            <x v="403"/>
            <x v="414"/>
            <x v="426"/>
            <x v="427"/>
          </reference>
        </references>
      </pivotArea>
    </format>
    <format dxfId="640">
      <pivotArea dataOnly="0" labelOnly="1" fieldPosition="0">
        <references count="1">
          <reference field="2" count="50">
            <x v="2"/>
            <x v="3"/>
            <x v="16"/>
            <x v="49"/>
            <x v="54"/>
            <x v="55"/>
            <x v="83"/>
            <x v="84"/>
            <x v="88"/>
            <x v="99"/>
            <x v="101"/>
            <x v="110"/>
            <x v="121"/>
            <x v="132"/>
            <x v="153"/>
            <x v="181"/>
            <x v="185"/>
            <x v="188"/>
            <x v="207"/>
            <x v="208"/>
            <x v="214"/>
            <x v="241"/>
            <x v="245"/>
            <x v="250"/>
            <x v="254"/>
            <x v="261"/>
            <x v="263"/>
            <x v="266"/>
            <x v="267"/>
            <x v="270"/>
            <x v="276"/>
            <x v="280"/>
            <x v="290"/>
            <x v="293"/>
            <x v="297"/>
            <x v="306"/>
            <x v="309"/>
            <x v="314"/>
            <x v="317"/>
            <x v="336"/>
            <x v="340"/>
            <x v="348"/>
            <x v="367"/>
            <x v="373"/>
            <x v="374"/>
            <x v="386"/>
            <x v="395"/>
            <x v="407"/>
            <x v="408"/>
            <x v="419"/>
          </reference>
        </references>
      </pivotArea>
    </format>
    <format dxfId="639">
      <pivotArea dataOnly="0" labelOnly="1" fieldPosition="0">
        <references count="1">
          <reference field="2" count="50">
            <x v="7"/>
            <x v="8"/>
            <x v="10"/>
            <x v="27"/>
            <x v="36"/>
            <x v="39"/>
            <x v="44"/>
            <x v="56"/>
            <x v="59"/>
            <x v="63"/>
            <x v="75"/>
            <x v="100"/>
            <x v="107"/>
            <x v="119"/>
            <x v="122"/>
            <x v="150"/>
            <x v="151"/>
            <x v="157"/>
            <x v="158"/>
            <x v="177"/>
            <x v="179"/>
            <x v="200"/>
            <x v="220"/>
            <x v="223"/>
            <x v="237"/>
            <x v="251"/>
            <x v="284"/>
            <x v="289"/>
            <x v="295"/>
            <x v="296"/>
            <x v="315"/>
            <x v="320"/>
            <x v="324"/>
            <x v="344"/>
            <x v="349"/>
            <x v="351"/>
            <x v="353"/>
            <x v="360"/>
            <x v="363"/>
            <x v="375"/>
            <x v="376"/>
            <x v="383"/>
            <x v="384"/>
            <x v="392"/>
            <x v="394"/>
            <x v="396"/>
            <x v="398"/>
            <x v="413"/>
            <x v="415"/>
            <x v="416"/>
          </reference>
        </references>
      </pivotArea>
    </format>
    <format dxfId="638">
      <pivotArea dataOnly="0" labelOnly="1" fieldPosition="0">
        <references count="1">
          <reference field="2" count="50">
            <x v="0"/>
            <x v="1"/>
            <x v="14"/>
            <x v="19"/>
            <x v="32"/>
            <x v="33"/>
            <x v="46"/>
            <x v="53"/>
            <x v="69"/>
            <x v="73"/>
            <x v="77"/>
            <x v="90"/>
            <x v="94"/>
            <x v="106"/>
            <x v="108"/>
            <x v="117"/>
            <x v="123"/>
            <x v="127"/>
            <x v="143"/>
            <x v="160"/>
            <x v="165"/>
            <x v="171"/>
            <x v="172"/>
            <x v="191"/>
            <x v="197"/>
            <x v="203"/>
            <x v="209"/>
            <x v="218"/>
            <x v="235"/>
            <x v="242"/>
            <x v="243"/>
            <x v="255"/>
            <x v="259"/>
            <x v="262"/>
            <x v="268"/>
            <x v="303"/>
            <x v="304"/>
            <x v="305"/>
            <x v="307"/>
            <x v="321"/>
            <x v="323"/>
            <x v="332"/>
            <x v="338"/>
            <x v="345"/>
            <x v="365"/>
            <x v="387"/>
            <x v="411"/>
            <x v="418"/>
            <x v="420"/>
            <x v="425"/>
          </reference>
        </references>
      </pivotArea>
    </format>
    <format dxfId="637">
      <pivotArea dataOnly="0" labelOnly="1" fieldPosition="0">
        <references count="1">
          <reference field="2" count="50">
            <x v="4"/>
            <x v="9"/>
            <x v="41"/>
            <x v="45"/>
            <x v="48"/>
            <x v="50"/>
            <x v="57"/>
            <x v="60"/>
            <x v="64"/>
            <x v="68"/>
            <x v="86"/>
            <x v="109"/>
            <x v="115"/>
            <x v="131"/>
            <x v="133"/>
            <x v="134"/>
            <x v="136"/>
            <x v="141"/>
            <x v="169"/>
            <x v="178"/>
            <x v="184"/>
            <x v="187"/>
            <x v="192"/>
            <x v="195"/>
            <x v="202"/>
            <x v="221"/>
            <x v="225"/>
            <x v="228"/>
            <x v="229"/>
            <x v="230"/>
            <x v="232"/>
            <x v="240"/>
            <x v="244"/>
            <x v="246"/>
            <x v="252"/>
            <x v="265"/>
            <x v="274"/>
            <x v="300"/>
            <x v="302"/>
            <x v="333"/>
            <x v="346"/>
            <x v="352"/>
            <x v="355"/>
            <x v="356"/>
            <x v="393"/>
            <x v="399"/>
            <x v="401"/>
            <x v="402"/>
            <x v="409"/>
            <x v="423"/>
          </reference>
        </references>
      </pivotArea>
    </format>
    <format dxfId="636">
      <pivotArea dataOnly="0" labelOnly="1" fieldPosition="0">
        <references count="1">
          <reference field="2" count="50">
            <x v="5"/>
            <x v="15"/>
            <x v="24"/>
            <x v="25"/>
            <x v="29"/>
            <x v="35"/>
            <x v="40"/>
            <x v="42"/>
            <x v="58"/>
            <x v="66"/>
            <x v="72"/>
            <x v="78"/>
            <x v="81"/>
            <x v="95"/>
            <x v="102"/>
            <x v="111"/>
            <x v="126"/>
            <x v="129"/>
            <x v="135"/>
            <x v="138"/>
            <x v="142"/>
            <x v="148"/>
            <x v="167"/>
            <x v="180"/>
            <x v="196"/>
            <x v="201"/>
            <x v="204"/>
            <x v="210"/>
            <x v="217"/>
            <x v="222"/>
            <x v="234"/>
            <x v="257"/>
            <x v="258"/>
            <x v="282"/>
            <x v="286"/>
            <x v="298"/>
            <x v="299"/>
            <x v="312"/>
            <x v="313"/>
            <x v="319"/>
            <x v="330"/>
            <x v="342"/>
            <x v="343"/>
            <x v="369"/>
            <x v="372"/>
            <x v="378"/>
            <x v="389"/>
            <x v="391"/>
            <x v="397"/>
            <x v="405"/>
          </reference>
        </references>
      </pivotArea>
    </format>
    <format dxfId="635">
      <pivotArea dataOnly="0" labelOnly="1" fieldPosition="0">
        <references count="1">
          <reference field="2" count="50">
            <x v="6"/>
            <x v="11"/>
            <x v="12"/>
            <x v="20"/>
            <x v="21"/>
            <x v="23"/>
            <x v="30"/>
            <x v="62"/>
            <x v="74"/>
            <x v="79"/>
            <x v="82"/>
            <x v="92"/>
            <x v="93"/>
            <x v="120"/>
            <x v="124"/>
            <x v="125"/>
            <x v="130"/>
            <x v="137"/>
            <x v="140"/>
            <x v="145"/>
            <x v="149"/>
            <x v="152"/>
            <x v="162"/>
            <x v="176"/>
            <x v="186"/>
            <x v="193"/>
            <x v="198"/>
            <x v="205"/>
            <x v="206"/>
            <x v="224"/>
            <x v="226"/>
            <x v="231"/>
            <x v="247"/>
            <x v="253"/>
            <x v="275"/>
            <x v="278"/>
            <x v="283"/>
            <x v="285"/>
            <x v="311"/>
            <x v="316"/>
            <x v="328"/>
            <x v="331"/>
            <x v="341"/>
            <x v="350"/>
            <x v="359"/>
            <x v="380"/>
            <x v="381"/>
            <x v="412"/>
            <x v="421"/>
            <x v="422"/>
          </reference>
        </references>
      </pivotArea>
    </format>
    <format dxfId="634">
      <pivotArea dataOnly="0" labelOnly="1" fieldPosition="0">
        <references count="1">
          <reference field="2" count="50">
            <x v="13"/>
            <x v="17"/>
            <x v="18"/>
            <x v="34"/>
            <x v="37"/>
            <x v="38"/>
            <x v="47"/>
            <x v="51"/>
            <x v="61"/>
            <x v="70"/>
            <x v="71"/>
            <x v="76"/>
            <x v="85"/>
            <x v="87"/>
            <x v="96"/>
            <x v="103"/>
            <x v="104"/>
            <x v="113"/>
            <x v="116"/>
            <x v="139"/>
            <x v="147"/>
            <x v="156"/>
            <x v="159"/>
            <x v="161"/>
            <x v="174"/>
            <x v="199"/>
            <x v="211"/>
            <x v="233"/>
            <x v="273"/>
            <x v="277"/>
            <x v="287"/>
            <x v="288"/>
            <x v="292"/>
            <x v="294"/>
            <x v="301"/>
            <x v="310"/>
            <x v="318"/>
            <x v="329"/>
            <x v="347"/>
            <x v="357"/>
            <x v="358"/>
            <x v="362"/>
            <x v="368"/>
            <x v="377"/>
            <x v="382"/>
            <x v="388"/>
            <x v="406"/>
            <x v="410"/>
            <x v="417"/>
            <x v="424"/>
          </reference>
        </references>
      </pivotArea>
    </format>
    <format dxfId="633">
      <pivotArea dataOnly="0" labelOnly="1" fieldPosition="0">
        <references count="1">
          <reference field="2" count="28">
            <x v="26"/>
            <x v="28"/>
            <x v="43"/>
            <x v="65"/>
            <x v="89"/>
            <x v="114"/>
            <x v="118"/>
            <x v="163"/>
            <x v="168"/>
            <x v="170"/>
            <x v="175"/>
            <x v="190"/>
            <x v="213"/>
            <x v="216"/>
            <x v="219"/>
            <x v="239"/>
            <x v="249"/>
            <x v="279"/>
            <x v="281"/>
            <x v="308"/>
            <x v="335"/>
            <x v="337"/>
            <x v="361"/>
            <x v="366"/>
            <x v="371"/>
            <x v="379"/>
            <x v="385"/>
            <x v="404"/>
          </reference>
        </references>
      </pivotArea>
    </format>
    <format dxfId="632">
      <pivotArea dataOnly="0" labelOnly="1" outline="0" axis="axisValues" fieldPosition="0"/>
    </format>
    <format dxfId="631">
      <pivotArea type="all" dataOnly="0" outline="0" fieldPosition="0"/>
    </format>
    <format dxfId="630">
      <pivotArea outline="0" collapsedLevelsAreSubtotals="1" fieldPosition="0"/>
    </format>
    <format dxfId="629">
      <pivotArea field="2" type="button" dataOnly="0" labelOnly="1" outline="0" axis="axisRow" fieldPosition="0"/>
    </format>
    <format dxfId="628">
      <pivotArea dataOnly="0" labelOnly="1" outline="0" axis="axisValues" fieldPosition="0"/>
    </format>
    <format dxfId="627">
      <pivotArea dataOnly="0" labelOnly="1" fieldPosition="0">
        <references count="1">
          <reference field="2" count="50">
            <x v="22"/>
            <x v="31"/>
            <x v="52"/>
            <x v="67"/>
            <x v="80"/>
            <x v="91"/>
            <x v="97"/>
            <x v="98"/>
            <x v="105"/>
            <x v="112"/>
            <x v="128"/>
            <x v="144"/>
            <x v="146"/>
            <x v="154"/>
            <x v="155"/>
            <x v="164"/>
            <x v="166"/>
            <x v="173"/>
            <x v="182"/>
            <x v="183"/>
            <x v="189"/>
            <x v="194"/>
            <x v="212"/>
            <x v="215"/>
            <x v="227"/>
            <x v="236"/>
            <x v="238"/>
            <x v="248"/>
            <x v="256"/>
            <x v="260"/>
            <x v="264"/>
            <x v="269"/>
            <x v="271"/>
            <x v="272"/>
            <x v="291"/>
            <x v="322"/>
            <x v="325"/>
            <x v="326"/>
            <x v="327"/>
            <x v="334"/>
            <x v="339"/>
            <x v="354"/>
            <x v="364"/>
            <x v="370"/>
            <x v="390"/>
            <x v="400"/>
            <x v="403"/>
            <x v="414"/>
            <x v="426"/>
            <x v="427"/>
          </reference>
        </references>
      </pivotArea>
    </format>
    <format dxfId="626">
      <pivotArea dataOnly="0" labelOnly="1" fieldPosition="0">
        <references count="1">
          <reference field="2" count="50">
            <x v="2"/>
            <x v="3"/>
            <x v="16"/>
            <x v="49"/>
            <x v="54"/>
            <x v="55"/>
            <x v="83"/>
            <x v="84"/>
            <x v="88"/>
            <x v="99"/>
            <x v="101"/>
            <x v="110"/>
            <x v="121"/>
            <x v="132"/>
            <x v="153"/>
            <x v="181"/>
            <x v="185"/>
            <x v="188"/>
            <x v="207"/>
            <x v="208"/>
            <x v="214"/>
            <x v="241"/>
            <x v="245"/>
            <x v="250"/>
            <x v="254"/>
            <x v="261"/>
            <x v="263"/>
            <x v="266"/>
            <x v="267"/>
            <x v="270"/>
            <x v="276"/>
            <x v="280"/>
            <x v="290"/>
            <x v="293"/>
            <x v="297"/>
            <x v="306"/>
            <x v="309"/>
            <x v="314"/>
            <x v="317"/>
            <x v="336"/>
            <x v="340"/>
            <x v="348"/>
            <x v="367"/>
            <x v="373"/>
            <x v="374"/>
            <x v="386"/>
            <x v="395"/>
            <x v="407"/>
            <x v="408"/>
            <x v="419"/>
          </reference>
        </references>
      </pivotArea>
    </format>
    <format dxfId="625">
      <pivotArea dataOnly="0" labelOnly="1" fieldPosition="0">
        <references count="1">
          <reference field="2" count="50">
            <x v="7"/>
            <x v="8"/>
            <x v="10"/>
            <x v="27"/>
            <x v="36"/>
            <x v="39"/>
            <x v="44"/>
            <x v="56"/>
            <x v="59"/>
            <x v="63"/>
            <x v="75"/>
            <x v="100"/>
            <x v="107"/>
            <x v="119"/>
            <x v="122"/>
            <x v="150"/>
            <x v="151"/>
            <x v="157"/>
            <x v="158"/>
            <x v="177"/>
            <x v="179"/>
            <x v="200"/>
            <x v="220"/>
            <x v="223"/>
            <x v="237"/>
            <x v="251"/>
            <x v="284"/>
            <x v="289"/>
            <x v="295"/>
            <x v="296"/>
            <x v="315"/>
            <x v="320"/>
            <x v="324"/>
            <x v="344"/>
            <x v="349"/>
            <x v="351"/>
            <x v="353"/>
            <x v="360"/>
            <x v="363"/>
            <x v="375"/>
            <x v="376"/>
            <x v="383"/>
            <x v="384"/>
            <x v="392"/>
            <x v="394"/>
            <x v="396"/>
            <x v="398"/>
            <x v="413"/>
            <x v="415"/>
            <x v="416"/>
          </reference>
        </references>
      </pivotArea>
    </format>
    <format dxfId="624">
      <pivotArea dataOnly="0" labelOnly="1" fieldPosition="0">
        <references count="1">
          <reference field="2" count="50">
            <x v="0"/>
            <x v="1"/>
            <x v="14"/>
            <x v="19"/>
            <x v="32"/>
            <x v="33"/>
            <x v="46"/>
            <x v="53"/>
            <x v="69"/>
            <x v="73"/>
            <x v="77"/>
            <x v="90"/>
            <x v="94"/>
            <x v="106"/>
            <x v="108"/>
            <x v="117"/>
            <x v="123"/>
            <x v="127"/>
            <x v="143"/>
            <x v="160"/>
            <x v="165"/>
            <x v="171"/>
            <x v="172"/>
            <x v="191"/>
            <x v="197"/>
            <x v="203"/>
            <x v="209"/>
            <x v="218"/>
            <x v="235"/>
            <x v="242"/>
            <x v="243"/>
            <x v="255"/>
            <x v="259"/>
            <x v="262"/>
            <x v="268"/>
            <x v="303"/>
            <x v="304"/>
            <x v="305"/>
            <x v="307"/>
            <x v="321"/>
            <x v="323"/>
            <x v="332"/>
            <x v="338"/>
            <x v="345"/>
            <x v="365"/>
            <x v="387"/>
            <x v="411"/>
            <x v="418"/>
            <x v="420"/>
            <x v="425"/>
          </reference>
        </references>
      </pivotArea>
    </format>
    <format dxfId="623">
      <pivotArea dataOnly="0" labelOnly="1" fieldPosition="0">
        <references count="1">
          <reference field="2" count="50">
            <x v="4"/>
            <x v="9"/>
            <x v="41"/>
            <x v="45"/>
            <x v="48"/>
            <x v="50"/>
            <x v="57"/>
            <x v="60"/>
            <x v="64"/>
            <x v="68"/>
            <x v="86"/>
            <x v="109"/>
            <x v="115"/>
            <x v="131"/>
            <x v="133"/>
            <x v="134"/>
            <x v="136"/>
            <x v="141"/>
            <x v="169"/>
            <x v="178"/>
            <x v="184"/>
            <x v="187"/>
            <x v="192"/>
            <x v="195"/>
            <x v="202"/>
            <x v="221"/>
            <x v="225"/>
            <x v="228"/>
            <x v="229"/>
            <x v="230"/>
            <x v="232"/>
            <x v="240"/>
            <x v="244"/>
            <x v="246"/>
            <x v="252"/>
            <x v="265"/>
            <x v="274"/>
            <x v="300"/>
            <x v="302"/>
            <x v="333"/>
            <x v="346"/>
            <x v="352"/>
            <x v="355"/>
            <x v="356"/>
            <x v="393"/>
            <x v="399"/>
            <x v="401"/>
            <x v="402"/>
            <x v="409"/>
            <x v="423"/>
          </reference>
        </references>
      </pivotArea>
    </format>
    <format dxfId="622">
      <pivotArea dataOnly="0" labelOnly="1" fieldPosition="0">
        <references count="1">
          <reference field="2" count="50">
            <x v="5"/>
            <x v="15"/>
            <x v="24"/>
            <x v="25"/>
            <x v="29"/>
            <x v="35"/>
            <x v="40"/>
            <x v="42"/>
            <x v="58"/>
            <x v="66"/>
            <x v="72"/>
            <x v="78"/>
            <x v="81"/>
            <x v="95"/>
            <x v="102"/>
            <x v="111"/>
            <x v="126"/>
            <x v="129"/>
            <x v="135"/>
            <x v="138"/>
            <x v="142"/>
            <x v="148"/>
            <x v="167"/>
            <x v="180"/>
            <x v="196"/>
            <x v="201"/>
            <x v="204"/>
            <x v="210"/>
            <x v="217"/>
            <x v="222"/>
            <x v="234"/>
            <x v="257"/>
            <x v="258"/>
            <x v="282"/>
            <x v="286"/>
            <x v="298"/>
            <x v="299"/>
            <x v="312"/>
            <x v="313"/>
            <x v="319"/>
            <x v="330"/>
            <x v="342"/>
            <x v="343"/>
            <x v="369"/>
            <x v="372"/>
            <x v="378"/>
            <x v="389"/>
            <x v="391"/>
            <x v="397"/>
            <x v="405"/>
          </reference>
        </references>
      </pivotArea>
    </format>
    <format dxfId="621">
      <pivotArea dataOnly="0" labelOnly="1" fieldPosition="0">
        <references count="1">
          <reference field="2" count="50">
            <x v="6"/>
            <x v="11"/>
            <x v="12"/>
            <x v="20"/>
            <x v="21"/>
            <x v="23"/>
            <x v="30"/>
            <x v="62"/>
            <x v="74"/>
            <x v="79"/>
            <x v="82"/>
            <x v="92"/>
            <x v="93"/>
            <x v="120"/>
            <x v="124"/>
            <x v="125"/>
            <x v="130"/>
            <x v="137"/>
            <x v="140"/>
            <x v="145"/>
            <x v="149"/>
            <x v="152"/>
            <x v="162"/>
            <x v="176"/>
            <x v="186"/>
            <x v="193"/>
            <x v="198"/>
            <x v="205"/>
            <x v="206"/>
            <x v="224"/>
            <x v="226"/>
            <x v="231"/>
            <x v="247"/>
            <x v="253"/>
            <x v="275"/>
            <x v="278"/>
            <x v="283"/>
            <x v="285"/>
            <x v="311"/>
            <x v="316"/>
            <x v="328"/>
            <x v="331"/>
            <x v="341"/>
            <x v="350"/>
            <x v="359"/>
            <x v="380"/>
            <x v="381"/>
            <x v="412"/>
            <x v="421"/>
            <x v="422"/>
          </reference>
        </references>
      </pivotArea>
    </format>
    <format dxfId="620">
      <pivotArea dataOnly="0" labelOnly="1" fieldPosition="0">
        <references count="1">
          <reference field="2" count="50">
            <x v="13"/>
            <x v="17"/>
            <x v="18"/>
            <x v="34"/>
            <x v="37"/>
            <x v="38"/>
            <x v="47"/>
            <x v="51"/>
            <x v="61"/>
            <x v="70"/>
            <x v="71"/>
            <x v="76"/>
            <x v="85"/>
            <x v="87"/>
            <x v="96"/>
            <x v="103"/>
            <x v="104"/>
            <x v="113"/>
            <x v="116"/>
            <x v="139"/>
            <x v="147"/>
            <x v="156"/>
            <x v="159"/>
            <x v="161"/>
            <x v="174"/>
            <x v="199"/>
            <x v="211"/>
            <x v="233"/>
            <x v="273"/>
            <x v="277"/>
            <x v="287"/>
            <x v="288"/>
            <x v="292"/>
            <x v="294"/>
            <x v="301"/>
            <x v="310"/>
            <x v="318"/>
            <x v="329"/>
            <x v="347"/>
            <x v="357"/>
            <x v="358"/>
            <x v="362"/>
            <x v="368"/>
            <x v="377"/>
            <x v="382"/>
            <x v="388"/>
            <x v="406"/>
            <x v="410"/>
            <x v="417"/>
            <x v="424"/>
          </reference>
        </references>
      </pivotArea>
    </format>
    <format dxfId="619">
      <pivotArea dataOnly="0" labelOnly="1" fieldPosition="0">
        <references count="1">
          <reference field="2" count="28">
            <x v="26"/>
            <x v="28"/>
            <x v="43"/>
            <x v="65"/>
            <x v="89"/>
            <x v="114"/>
            <x v="118"/>
            <x v="163"/>
            <x v="168"/>
            <x v="170"/>
            <x v="175"/>
            <x v="190"/>
            <x v="213"/>
            <x v="216"/>
            <x v="219"/>
            <x v="239"/>
            <x v="249"/>
            <x v="279"/>
            <x v="281"/>
            <x v="308"/>
            <x v="335"/>
            <x v="337"/>
            <x v="361"/>
            <x v="366"/>
            <x v="371"/>
            <x v="379"/>
            <x v="385"/>
            <x v="404"/>
          </reference>
        </references>
      </pivotArea>
    </format>
    <format dxfId="618">
      <pivotArea dataOnly="0" labelOnly="1" outline="0" axis="axisValues" fieldPosition="0"/>
    </format>
    <format dxfId="617">
      <pivotArea type="all" dataOnly="0" outline="0" fieldPosition="0"/>
    </format>
    <format dxfId="616">
      <pivotArea outline="0" collapsedLevelsAreSubtotals="1" fieldPosition="0"/>
    </format>
    <format dxfId="615">
      <pivotArea field="2" type="button" dataOnly="0" labelOnly="1" outline="0" axis="axisRow" fieldPosition="0"/>
    </format>
    <format dxfId="614">
      <pivotArea dataOnly="0" labelOnly="1" outline="0" axis="axisValues" fieldPosition="0"/>
    </format>
    <format dxfId="613">
      <pivotArea dataOnly="0" labelOnly="1" fieldPosition="0">
        <references count="1">
          <reference field="2" count="50">
            <x v="22"/>
            <x v="31"/>
            <x v="52"/>
            <x v="67"/>
            <x v="80"/>
            <x v="91"/>
            <x v="97"/>
            <x v="98"/>
            <x v="105"/>
            <x v="112"/>
            <x v="128"/>
            <x v="144"/>
            <x v="146"/>
            <x v="154"/>
            <x v="155"/>
            <x v="164"/>
            <x v="166"/>
            <x v="173"/>
            <x v="182"/>
            <x v="183"/>
            <x v="189"/>
            <x v="194"/>
            <x v="212"/>
            <x v="215"/>
            <x v="227"/>
            <x v="236"/>
            <x v="238"/>
            <x v="248"/>
            <x v="256"/>
            <x v="260"/>
            <x v="264"/>
            <x v="269"/>
            <x v="271"/>
            <x v="272"/>
            <x v="291"/>
            <x v="322"/>
            <x v="325"/>
            <x v="326"/>
            <x v="327"/>
            <x v="334"/>
            <x v="339"/>
            <x v="354"/>
            <x v="364"/>
            <x v="370"/>
            <x v="390"/>
            <x v="400"/>
            <x v="403"/>
            <x v="414"/>
            <x v="426"/>
            <x v="427"/>
          </reference>
        </references>
      </pivotArea>
    </format>
    <format dxfId="612">
      <pivotArea dataOnly="0" labelOnly="1" fieldPosition="0">
        <references count="1">
          <reference field="2" count="50">
            <x v="2"/>
            <x v="3"/>
            <x v="16"/>
            <x v="49"/>
            <x v="54"/>
            <x v="55"/>
            <x v="83"/>
            <x v="84"/>
            <x v="88"/>
            <x v="99"/>
            <x v="101"/>
            <x v="110"/>
            <x v="121"/>
            <x v="132"/>
            <x v="153"/>
            <x v="181"/>
            <x v="185"/>
            <x v="188"/>
            <x v="207"/>
            <x v="208"/>
            <x v="214"/>
            <x v="241"/>
            <x v="245"/>
            <x v="250"/>
            <x v="254"/>
            <x v="261"/>
            <x v="263"/>
            <x v="266"/>
            <x v="267"/>
            <x v="270"/>
            <x v="276"/>
            <x v="280"/>
            <x v="290"/>
            <x v="293"/>
            <x v="297"/>
            <x v="306"/>
            <x v="309"/>
            <x v="314"/>
            <x v="317"/>
            <x v="336"/>
            <x v="340"/>
            <x v="348"/>
            <x v="367"/>
            <x v="373"/>
            <x v="374"/>
            <x v="386"/>
            <x v="395"/>
            <x v="407"/>
            <x v="408"/>
            <x v="419"/>
          </reference>
        </references>
      </pivotArea>
    </format>
    <format dxfId="611">
      <pivotArea dataOnly="0" labelOnly="1" fieldPosition="0">
        <references count="1">
          <reference field="2" count="50">
            <x v="7"/>
            <x v="8"/>
            <x v="10"/>
            <x v="27"/>
            <x v="36"/>
            <x v="39"/>
            <x v="44"/>
            <x v="56"/>
            <x v="59"/>
            <x v="63"/>
            <x v="75"/>
            <x v="100"/>
            <x v="107"/>
            <x v="119"/>
            <x v="122"/>
            <x v="150"/>
            <x v="151"/>
            <x v="157"/>
            <x v="158"/>
            <x v="177"/>
            <x v="179"/>
            <x v="200"/>
            <x v="220"/>
            <x v="223"/>
            <x v="237"/>
            <x v="251"/>
            <x v="284"/>
            <x v="289"/>
            <x v="295"/>
            <x v="296"/>
            <x v="315"/>
            <x v="320"/>
            <x v="324"/>
            <x v="344"/>
            <x v="349"/>
            <x v="351"/>
            <x v="353"/>
            <x v="360"/>
            <x v="363"/>
            <x v="375"/>
            <x v="376"/>
            <x v="383"/>
            <x v="384"/>
            <x v="392"/>
            <x v="394"/>
            <x v="396"/>
            <x v="398"/>
            <x v="413"/>
            <x v="415"/>
            <x v="416"/>
          </reference>
        </references>
      </pivotArea>
    </format>
    <format dxfId="610">
      <pivotArea dataOnly="0" labelOnly="1" fieldPosition="0">
        <references count="1">
          <reference field="2" count="50">
            <x v="0"/>
            <x v="1"/>
            <x v="14"/>
            <x v="19"/>
            <x v="32"/>
            <x v="33"/>
            <x v="46"/>
            <x v="53"/>
            <x v="69"/>
            <x v="73"/>
            <x v="77"/>
            <x v="90"/>
            <x v="94"/>
            <x v="106"/>
            <x v="108"/>
            <x v="117"/>
            <x v="123"/>
            <x v="127"/>
            <x v="143"/>
            <x v="160"/>
            <x v="165"/>
            <x v="171"/>
            <x v="172"/>
            <x v="191"/>
            <x v="197"/>
            <x v="203"/>
            <x v="209"/>
            <x v="218"/>
            <x v="235"/>
            <x v="242"/>
            <x v="243"/>
            <x v="255"/>
            <x v="259"/>
            <x v="262"/>
            <x v="268"/>
            <x v="303"/>
            <x v="304"/>
            <x v="305"/>
            <x v="307"/>
            <x v="321"/>
            <x v="323"/>
            <x v="332"/>
            <x v="338"/>
            <x v="345"/>
            <x v="365"/>
            <x v="387"/>
            <x v="411"/>
            <x v="418"/>
            <x v="420"/>
            <x v="425"/>
          </reference>
        </references>
      </pivotArea>
    </format>
    <format dxfId="609">
      <pivotArea dataOnly="0" labelOnly="1" fieldPosition="0">
        <references count="1">
          <reference field="2" count="50">
            <x v="4"/>
            <x v="9"/>
            <x v="41"/>
            <x v="45"/>
            <x v="48"/>
            <x v="50"/>
            <x v="57"/>
            <x v="60"/>
            <x v="64"/>
            <x v="68"/>
            <x v="86"/>
            <x v="109"/>
            <x v="115"/>
            <x v="131"/>
            <x v="133"/>
            <x v="134"/>
            <x v="136"/>
            <x v="141"/>
            <x v="169"/>
            <x v="178"/>
            <x v="184"/>
            <x v="187"/>
            <x v="192"/>
            <x v="195"/>
            <x v="202"/>
            <x v="221"/>
            <x v="225"/>
            <x v="228"/>
            <x v="229"/>
            <x v="230"/>
            <x v="232"/>
            <x v="240"/>
            <x v="244"/>
            <x v="246"/>
            <x v="252"/>
            <x v="265"/>
            <x v="274"/>
            <x v="300"/>
            <x v="302"/>
            <x v="333"/>
            <x v="346"/>
            <x v="352"/>
            <x v="355"/>
            <x v="356"/>
            <x v="393"/>
            <x v="399"/>
            <x v="401"/>
            <x v="402"/>
            <x v="409"/>
            <x v="423"/>
          </reference>
        </references>
      </pivotArea>
    </format>
    <format dxfId="608">
      <pivotArea dataOnly="0" labelOnly="1" fieldPosition="0">
        <references count="1">
          <reference field="2" count="50">
            <x v="5"/>
            <x v="15"/>
            <x v="24"/>
            <x v="25"/>
            <x v="29"/>
            <x v="35"/>
            <x v="40"/>
            <x v="42"/>
            <x v="58"/>
            <x v="66"/>
            <x v="72"/>
            <x v="78"/>
            <x v="81"/>
            <x v="95"/>
            <x v="102"/>
            <x v="111"/>
            <x v="126"/>
            <x v="129"/>
            <x v="135"/>
            <x v="138"/>
            <x v="142"/>
            <x v="148"/>
            <x v="167"/>
            <x v="180"/>
            <x v="196"/>
            <x v="201"/>
            <x v="204"/>
            <x v="210"/>
            <x v="217"/>
            <x v="222"/>
            <x v="234"/>
            <x v="257"/>
            <x v="258"/>
            <x v="282"/>
            <x v="286"/>
            <x v="298"/>
            <x v="299"/>
            <x v="312"/>
            <x v="313"/>
            <x v="319"/>
            <x v="330"/>
            <x v="342"/>
            <x v="343"/>
            <x v="369"/>
            <x v="372"/>
            <x v="378"/>
            <x v="389"/>
            <x v="391"/>
            <x v="397"/>
            <x v="405"/>
          </reference>
        </references>
      </pivotArea>
    </format>
    <format dxfId="607">
      <pivotArea dataOnly="0" labelOnly="1" fieldPosition="0">
        <references count="1">
          <reference field="2" count="50">
            <x v="6"/>
            <x v="11"/>
            <x v="12"/>
            <x v="20"/>
            <x v="21"/>
            <x v="23"/>
            <x v="30"/>
            <x v="62"/>
            <x v="74"/>
            <x v="79"/>
            <x v="82"/>
            <x v="92"/>
            <x v="93"/>
            <x v="120"/>
            <x v="124"/>
            <x v="125"/>
            <x v="130"/>
            <x v="137"/>
            <x v="140"/>
            <x v="145"/>
            <x v="149"/>
            <x v="152"/>
            <x v="162"/>
            <x v="176"/>
            <x v="186"/>
            <x v="193"/>
            <x v="198"/>
            <x v="205"/>
            <x v="206"/>
            <x v="224"/>
            <x v="226"/>
            <x v="231"/>
            <x v="247"/>
            <x v="253"/>
            <x v="275"/>
            <x v="278"/>
            <x v="283"/>
            <x v="285"/>
            <x v="311"/>
            <x v="316"/>
            <x v="328"/>
            <x v="331"/>
            <x v="341"/>
            <x v="350"/>
            <x v="359"/>
            <x v="380"/>
            <x v="381"/>
            <x v="412"/>
            <x v="421"/>
            <x v="422"/>
          </reference>
        </references>
      </pivotArea>
    </format>
    <format dxfId="606">
      <pivotArea dataOnly="0" labelOnly="1" fieldPosition="0">
        <references count="1">
          <reference field="2" count="50">
            <x v="13"/>
            <x v="17"/>
            <x v="18"/>
            <x v="34"/>
            <x v="37"/>
            <x v="38"/>
            <x v="47"/>
            <x v="51"/>
            <x v="61"/>
            <x v="70"/>
            <x v="71"/>
            <x v="76"/>
            <x v="85"/>
            <x v="87"/>
            <x v="96"/>
            <x v="103"/>
            <x v="104"/>
            <x v="113"/>
            <x v="116"/>
            <x v="139"/>
            <x v="147"/>
            <x v="156"/>
            <x v="159"/>
            <x v="161"/>
            <x v="174"/>
            <x v="199"/>
            <x v="211"/>
            <x v="233"/>
            <x v="273"/>
            <x v="277"/>
            <x v="287"/>
            <x v="288"/>
            <x v="292"/>
            <x v="294"/>
            <x v="301"/>
            <x v="310"/>
            <x v="318"/>
            <x v="329"/>
            <x v="347"/>
            <x v="357"/>
            <x v="358"/>
            <x v="362"/>
            <x v="368"/>
            <x v="377"/>
            <x v="382"/>
            <x v="388"/>
            <x v="406"/>
            <x v="410"/>
            <x v="417"/>
            <x v="424"/>
          </reference>
        </references>
      </pivotArea>
    </format>
    <format dxfId="605">
      <pivotArea dataOnly="0" labelOnly="1" fieldPosition="0">
        <references count="1">
          <reference field="2" count="28">
            <x v="26"/>
            <x v="28"/>
            <x v="43"/>
            <x v="65"/>
            <x v="89"/>
            <x v="114"/>
            <x v="118"/>
            <x v="163"/>
            <x v="168"/>
            <x v="170"/>
            <x v="175"/>
            <x v="190"/>
            <x v="213"/>
            <x v="216"/>
            <x v="219"/>
            <x v="239"/>
            <x v="249"/>
            <x v="279"/>
            <x v="281"/>
            <x v="308"/>
            <x v="335"/>
            <x v="337"/>
            <x v="361"/>
            <x v="366"/>
            <x v="371"/>
            <x v="379"/>
            <x v="385"/>
            <x v="404"/>
          </reference>
        </references>
      </pivotArea>
    </format>
    <format dxfId="604">
      <pivotArea dataOnly="0" labelOnly="1" outline="0" axis="axisValues" fieldPosition="0"/>
    </format>
  </formats>
  <pivotTableStyleInfo name="PivotStyleLigh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7.xml><?xml version="1.0" encoding="utf-8"?>
<pivotTableDefinition xmlns="http://schemas.openxmlformats.org/spreadsheetml/2006/main" name="Pivottabell14" cacheId="4" applyNumberFormats="0" applyBorderFormats="0" applyFontFormats="0" applyPatternFormats="0" applyAlignmentFormats="0" applyWidthHeightFormats="1" dataCaption="Verdier" updatedVersion="6" minRefreshableVersion="3" rowGrandTotals="0" colGrandTotals="0" itemPrintTitles="1" createdVersion="6" indent="0" outline="1" outlineData="1" multipleFieldFilters="0">
  <location ref="G11:H72" firstHeaderRow="1" firstDataRow="1" firstDataCol="1" rowPageCount="2" colPageCount="1"/>
  <pivotFields count="12">
    <pivotField axis="axisPage" multipleItemSelectionAllowed="1" showAll="0">
      <items count="20">
        <item h="1" x="1"/>
        <item h="1" x="8"/>
        <item h="1" x="5"/>
        <item h="1" x="18"/>
        <item h="1" x="3"/>
        <item h="1" x="11"/>
        <item x="13"/>
        <item h="1" x="16"/>
        <item h="1" x="15"/>
        <item h="1" x="4"/>
        <item h="1" x="2"/>
        <item h="1" x="10"/>
        <item h="1" x="12"/>
        <item x="14"/>
        <item h="1" x="7"/>
        <item h="1" x="17"/>
        <item h="1" x="9"/>
        <item h="1" x="6"/>
        <item h="1" x="0"/>
        <item t="default"/>
      </items>
    </pivotField>
    <pivotField showAll="0">
      <items count="20">
        <item x="0"/>
        <item x="1"/>
        <item x="2"/>
        <item x="3"/>
        <item x="4"/>
        <item x="5"/>
        <item x="6"/>
        <item x="7"/>
        <item x="8"/>
        <item x="9"/>
        <item x="10"/>
        <item x="11"/>
        <item x="12"/>
        <item x="13"/>
        <item x="14"/>
        <item x="15"/>
        <item x="16"/>
        <item x="17"/>
        <item x="18"/>
        <item t="default"/>
      </items>
    </pivotField>
    <pivotField axis="axisRow" showAll="0" sortType="descending">
      <items count="429">
        <item x="299"/>
        <item x="349"/>
        <item x="413"/>
        <item x="60"/>
        <item x="119"/>
        <item x="383"/>
        <item x="5"/>
        <item x="144"/>
        <item x="25"/>
        <item x="10"/>
        <item x="244"/>
        <item x="220"/>
        <item x="166"/>
        <item x="281"/>
        <item x="292"/>
        <item x="240"/>
        <item x="26"/>
        <item x="217"/>
        <item x="228"/>
        <item x="284"/>
        <item x="237"/>
        <item x="373"/>
        <item x="401"/>
        <item x="128"/>
        <item x="392"/>
        <item x="363"/>
        <item x="399"/>
        <item x="198"/>
        <item x="423"/>
        <item x="343"/>
        <item x="150"/>
        <item x="178"/>
        <item x="301"/>
        <item x="341"/>
        <item x="193"/>
        <item x="250"/>
        <item x="345"/>
        <item x="154"/>
        <item x="156"/>
        <item x="24"/>
        <item x="380"/>
        <item x="132"/>
        <item x="201"/>
        <item x="426"/>
        <item x="65"/>
        <item x="89"/>
        <item x="130"/>
        <item x="396"/>
        <item x="354"/>
        <item x="253"/>
        <item x="283"/>
        <item x="209"/>
        <item x="11"/>
        <item x="48"/>
        <item x="37"/>
        <item x="172"/>
        <item x="52"/>
        <item x="30"/>
        <item x="57"/>
        <item x="199"/>
        <item x="84"/>
        <item x="372"/>
        <item x="153"/>
        <item x="159"/>
        <item x="365"/>
        <item x="229"/>
        <item x="28"/>
        <item x="190"/>
        <item x="203"/>
        <item x="245"/>
        <item x="219"/>
        <item x="376"/>
        <item x="336"/>
        <item x="160"/>
        <item x="107"/>
        <item x="231"/>
        <item x="93"/>
        <item x="61"/>
        <item x="185"/>
        <item x="335"/>
        <item x="3"/>
        <item x="21"/>
        <item x="148"/>
        <item x="322"/>
        <item x="282"/>
        <item x="297"/>
        <item x="214"/>
        <item x="139"/>
        <item x="248"/>
        <item x="422"/>
        <item x="246"/>
        <item x="75"/>
        <item x="362"/>
        <item x="274"/>
        <item x="285"/>
        <item x="34"/>
        <item x="145"/>
        <item x="182"/>
        <item x="64"/>
        <item x="255"/>
        <item x="95"/>
        <item x="80"/>
        <item x="352"/>
        <item x="211"/>
        <item x="390"/>
        <item x="143"/>
        <item x="332"/>
        <item x="49"/>
        <item x="232"/>
        <item x="379"/>
        <item x="0"/>
        <item x="290"/>
        <item x="42"/>
        <item x="368"/>
        <item x="411"/>
        <item x="275"/>
        <item x="264"/>
        <item x="386"/>
        <item x="415"/>
        <item x="353"/>
        <item x="175"/>
        <item x="294"/>
        <item x="356"/>
        <item x="96"/>
        <item x="262"/>
        <item x="348"/>
        <item x="296"/>
        <item x="135"/>
        <item x="187"/>
        <item x="17"/>
        <item x="117"/>
        <item x="98"/>
        <item x="92"/>
        <item x="111"/>
        <item x="310"/>
        <item x="254"/>
        <item x="110"/>
        <item x="39"/>
        <item x="106"/>
        <item x="4"/>
        <item x="234"/>
        <item x="169"/>
        <item x="235"/>
        <item x="333"/>
        <item x="179"/>
        <item x="389"/>
        <item x="340"/>
        <item x="152"/>
        <item x="78"/>
        <item x="206"/>
        <item x="247"/>
        <item x="420"/>
        <item x="402"/>
        <item x="195"/>
        <item x="412"/>
        <item x="180"/>
        <item x="314"/>
        <item x="90"/>
        <item x="41"/>
        <item x="129"/>
        <item x="157"/>
        <item x="259"/>
        <item x="100"/>
        <item x="416"/>
        <item x="213"/>
        <item x="170"/>
        <item x="205"/>
        <item x="137"/>
        <item x="192"/>
        <item x="387"/>
        <item x="408"/>
        <item x="405"/>
        <item x="123"/>
        <item x="114"/>
        <item x="391"/>
        <item x="421"/>
        <item x="238"/>
        <item x="350"/>
        <item x="339"/>
        <item x="323"/>
        <item x="400"/>
        <item x="66"/>
        <item x="324"/>
        <item x="104"/>
        <item x="329"/>
        <item x="63"/>
        <item x="149"/>
        <item x="167"/>
        <item x="227"/>
        <item x="68"/>
        <item x="414"/>
        <item x="177"/>
        <item x="79"/>
        <item x="358"/>
        <item x="243"/>
        <item x="168"/>
        <item x="403"/>
        <item x="241"/>
        <item x="370"/>
        <item x="31"/>
        <item x="44"/>
        <item x="315"/>
        <item x="158"/>
        <item x="6"/>
        <item x="164"/>
        <item x="230"/>
        <item x="224"/>
        <item x="307"/>
        <item x="312"/>
        <item x="361"/>
        <item x="320"/>
        <item x="279"/>
        <item x="311"/>
        <item x="222"/>
        <item x="101"/>
        <item x="257"/>
        <item x="384"/>
        <item x="1"/>
        <item x="394"/>
        <item x="417"/>
        <item x="327"/>
        <item x="319"/>
        <item x="331"/>
        <item x="38"/>
        <item x="342"/>
        <item x="249"/>
        <item x="103"/>
        <item x="36"/>
        <item x="94"/>
        <item x="355"/>
        <item x="22"/>
        <item x="425"/>
        <item x="278"/>
        <item x="138"/>
        <item x="33"/>
        <item x="131"/>
        <item x="85"/>
        <item x="268"/>
        <item x="70"/>
        <item x="418"/>
        <item x="46"/>
        <item x="82"/>
        <item x="407"/>
        <item x="109"/>
        <item x="126"/>
        <item x="338"/>
        <item x="121"/>
        <item x="207"/>
        <item x="305"/>
        <item x="23"/>
        <item x="308"/>
        <item x="62"/>
        <item x="216"/>
        <item x="304"/>
        <item x="40"/>
        <item x="223"/>
        <item x="334"/>
        <item x="419"/>
        <item x="124"/>
        <item x="226"/>
        <item x="13"/>
        <item x="357"/>
        <item x="184"/>
        <item x="277"/>
        <item x="118"/>
        <item x="56"/>
        <item x="306"/>
        <item x="191"/>
        <item x="289"/>
        <item x="73"/>
        <item x="91"/>
        <item x="43"/>
        <item x="300"/>
        <item x="142"/>
        <item x="303"/>
        <item x="108"/>
        <item x="15"/>
        <item x="29"/>
        <item x="360"/>
        <item x="7"/>
        <item x="309"/>
        <item x="374"/>
        <item x="105"/>
        <item x="330"/>
        <item x="14"/>
        <item x="393"/>
        <item x="364"/>
        <item x="215"/>
        <item x="261"/>
        <item x="116"/>
        <item x="113"/>
        <item x="173"/>
        <item x="280"/>
        <item x="2"/>
        <item x="189"/>
        <item x="133"/>
        <item x="71"/>
        <item x="316"/>
        <item x="252"/>
        <item x="136"/>
        <item x="99"/>
        <item x="127"/>
        <item x="171"/>
        <item x="313"/>
        <item x="32"/>
        <item x="19"/>
        <item x="125"/>
        <item x="12"/>
        <item x="406"/>
        <item x="67"/>
        <item x="272"/>
        <item x="388"/>
        <item x="291"/>
        <item x="295"/>
        <item x="328"/>
        <item x="239"/>
        <item x="176"/>
        <item x="183"/>
        <item x="233"/>
        <item x="162"/>
        <item x="382"/>
        <item x="9"/>
        <item x="45"/>
        <item x="174"/>
        <item x="367"/>
        <item x="318"/>
        <item x="321"/>
        <item x="120"/>
        <item x="202"/>
        <item x="270"/>
        <item x="55"/>
        <item x="404"/>
        <item x="186"/>
        <item x="269"/>
        <item x="256"/>
        <item x="273"/>
        <item x="188"/>
        <item x="218"/>
        <item x="287"/>
        <item x="288"/>
        <item x="200"/>
        <item x="115"/>
        <item x="271"/>
        <item x="163"/>
        <item x="344"/>
        <item x="81"/>
        <item x="83"/>
        <item x="366"/>
        <item x="72"/>
        <item x="47"/>
        <item x="395"/>
        <item x="27"/>
        <item x="427"/>
        <item x="424"/>
        <item x="181"/>
        <item x="286"/>
        <item x="134"/>
        <item x="371"/>
        <item x="122"/>
        <item x="140"/>
        <item x="58"/>
        <item x="398"/>
        <item x="397"/>
        <item x="385"/>
        <item x="293"/>
        <item x="53"/>
        <item x="359"/>
        <item x="8"/>
        <item x="147"/>
        <item x="317"/>
        <item x="59"/>
        <item x="369"/>
        <item x="204"/>
        <item x="194"/>
        <item x="112"/>
        <item x="35"/>
        <item x="208"/>
        <item x="263"/>
        <item x="210"/>
        <item x="196"/>
        <item x="410"/>
        <item x="221"/>
        <item x="155"/>
        <item x="88"/>
        <item x="260"/>
        <item x="409"/>
        <item x="351"/>
        <item x="346"/>
        <item x="146"/>
        <item x="161"/>
        <item x="325"/>
        <item x="326"/>
        <item x="18"/>
        <item x="276"/>
        <item x="86"/>
        <item x="77"/>
        <item x="377"/>
        <item x="347"/>
        <item x="236"/>
        <item x="337"/>
        <item x="197"/>
        <item x="141"/>
        <item x="265"/>
        <item x="212"/>
        <item x="375"/>
        <item x="378"/>
        <item x="251"/>
        <item x="69"/>
        <item x="51"/>
        <item x="16"/>
        <item x="381"/>
        <item x="298"/>
        <item x="267"/>
        <item x="266"/>
        <item x="76"/>
        <item x="102"/>
        <item x="74"/>
        <item x="225"/>
        <item x="87"/>
        <item x="302"/>
        <item x="97"/>
        <item x="258"/>
        <item x="151"/>
        <item x="54"/>
        <item x="242"/>
        <item x="20"/>
        <item x="165"/>
        <item x="50"/>
        <item t="default"/>
      </items>
      <autoSortScope>
        <pivotArea dataOnly="0" outline="0" fieldPosition="0">
          <references count="1">
            <reference field="4294967294" count="1" selected="0">
              <x v="0"/>
            </reference>
          </references>
        </pivotArea>
      </autoSortScope>
    </pivotField>
    <pivotField showAll="0">
      <items count="4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t="default"/>
      </items>
    </pivotField>
    <pivotField axis="axisPage" showAll="0">
      <items count="9">
        <item x="0"/>
        <item x="1"/>
        <item x="2"/>
        <item x="3"/>
        <item x="4"/>
        <item x="5"/>
        <item x="6"/>
        <item x="7"/>
        <item t="default"/>
      </items>
    </pivotField>
    <pivotField numFmtId="164" showAll="0"/>
    <pivotField numFmtId="164" showAll="0">
      <items count="442">
        <item x="125"/>
        <item x="124"/>
        <item x="123"/>
        <item x="47"/>
        <item x="46"/>
        <item x="365"/>
        <item x="48"/>
        <item x="318"/>
        <item x="317"/>
        <item x="319"/>
        <item x="302"/>
        <item x="324"/>
        <item x="122"/>
        <item x="146"/>
        <item x="30"/>
        <item x="31"/>
        <item x="148"/>
        <item x="147"/>
        <item x="32"/>
        <item x="33"/>
        <item x="29"/>
        <item x="301"/>
        <item x="28"/>
        <item x="37"/>
        <item x="121"/>
        <item x="173"/>
        <item x="171"/>
        <item x="36"/>
        <item x="38"/>
        <item x="170"/>
        <item x="34"/>
        <item x="308"/>
        <item x="144"/>
        <item x="35"/>
        <item x="152"/>
        <item x="172"/>
        <item x="11"/>
        <item x="105"/>
        <item x="143"/>
        <item x="145"/>
        <item x="305"/>
        <item x="151"/>
        <item x="103"/>
        <item x="9"/>
        <item x="307"/>
        <item x="10"/>
        <item x="12"/>
        <item x="102"/>
        <item x="142"/>
        <item x="13"/>
        <item x="104"/>
        <item x="100"/>
        <item x="101"/>
        <item x="99"/>
        <item x="98"/>
        <item x="97"/>
        <item x="96"/>
        <item x="8"/>
        <item x="120"/>
        <item x="227"/>
        <item x="68"/>
        <item x="7"/>
        <item x="67"/>
        <item x="81"/>
        <item x="213"/>
        <item x="225"/>
        <item x="66"/>
        <item x="65"/>
        <item x="212"/>
        <item x="117"/>
        <item x="226"/>
        <item x="119"/>
        <item x="150"/>
        <item x="64"/>
        <item x="224"/>
        <item x="61"/>
        <item x="304"/>
        <item x="80"/>
        <item x="60"/>
        <item x="211"/>
        <item x="79"/>
        <item x="118"/>
        <item x="78"/>
        <item x="59"/>
        <item x="149"/>
        <item x="111"/>
        <item x="113"/>
        <item x="45"/>
        <item x="58"/>
        <item x="109"/>
        <item x="57"/>
        <item x="112"/>
        <item x="323"/>
        <item x="63"/>
        <item x="116"/>
        <item x="169"/>
        <item x="91"/>
        <item x="77"/>
        <item x="62"/>
        <item x="93"/>
        <item x="299"/>
        <item x="92"/>
        <item x="223"/>
        <item x="110"/>
        <item x="127"/>
        <item x="229"/>
        <item x="44"/>
        <item x="43"/>
        <item x="56"/>
        <item x="128"/>
        <item x="210"/>
        <item x="42"/>
        <item x="55"/>
        <item x="114"/>
        <item x="129"/>
        <item x="115"/>
        <item x="201"/>
        <item x="182"/>
        <item x="168"/>
        <item x="159"/>
        <item x="39"/>
        <item x="140"/>
        <item x="239"/>
        <item x="132"/>
        <item x="200"/>
        <item x="40"/>
        <item x="167"/>
        <item x="108"/>
        <item x="141"/>
        <item x="215"/>
        <item x="107"/>
        <item x="53"/>
        <item x="298"/>
        <item x="138"/>
        <item x="41"/>
        <item x="249"/>
        <item x="52"/>
        <item x="181"/>
        <item x="90"/>
        <item x="54"/>
        <item x="6"/>
        <item x="303"/>
        <item x="166"/>
        <item x="270"/>
        <item x="139"/>
        <item x="228"/>
        <item x="243"/>
        <item x="136"/>
        <item x="165"/>
        <item x="4"/>
        <item x="199"/>
        <item x="326"/>
        <item x="137"/>
        <item x="238"/>
        <item x="51"/>
        <item x="5"/>
        <item x="360"/>
        <item x="49"/>
        <item x="106"/>
        <item x="1"/>
        <item x="180"/>
        <item x="178"/>
        <item x="50"/>
        <item x="3"/>
        <item x="2"/>
        <item x="179"/>
        <item x="177"/>
        <item x="0"/>
        <item x="320"/>
        <item x="198"/>
        <item x="269"/>
        <item x="300"/>
        <item x="94"/>
        <item x="214"/>
        <item x="222"/>
        <item x="242"/>
        <item x="95"/>
        <item x="290"/>
        <item x="259"/>
        <item x="131"/>
        <item x="260"/>
        <item x="21"/>
        <item x="135"/>
        <item x="237"/>
        <item x="294"/>
        <item x="253"/>
        <item x="240"/>
        <item x="258"/>
        <item x="257"/>
        <item x="130"/>
        <item x="241"/>
        <item x="325"/>
        <item x="76"/>
        <item x="134"/>
        <item x="265"/>
        <item x="20"/>
        <item x="133"/>
        <item x="293"/>
        <item x="367"/>
        <item x="254"/>
        <item x="274"/>
        <item x="255"/>
        <item x="27"/>
        <item x="306"/>
        <item x="163"/>
        <item x="292"/>
        <item x="297"/>
        <item x="256"/>
        <item x="296"/>
        <item x="263"/>
        <item x="25"/>
        <item x="126"/>
        <item x="17"/>
        <item x="26"/>
        <item x="291"/>
        <item x="74"/>
        <item x="268"/>
        <item x="72"/>
        <item x="264"/>
        <item x="19"/>
        <item x="231"/>
        <item x="75"/>
        <item x="358"/>
        <item x="289"/>
        <item x="295"/>
        <item x="18"/>
        <item x="262"/>
        <item x="236"/>
        <item x="417"/>
        <item x="73"/>
        <item x="288"/>
        <item x="396"/>
        <item x="220"/>
        <item x="252"/>
        <item x="217"/>
        <item x="251"/>
        <item x="261"/>
        <item x="321"/>
        <item x="315"/>
        <item x="219"/>
        <item x="401"/>
        <item x="158"/>
        <item x="267"/>
        <item x="287"/>
        <item x="311"/>
        <item x="218"/>
        <item x="266"/>
        <item x="71"/>
        <item x="157"/>
        <item x="322"/>
        <item x="162"/>
        <item x="416"/>
        <item x="411"/>
        <item x="250"/>
        <item x="160"/>
        <item x="440"/>
        <item x="273"/>
        <item x="286"/>
        <item x="272"/>
        <item x="156"/>
        <item x="221"/>
        <item x="216"/>
        <item x="70"/>
        <item x="24"/>
        <item x="427"/>
        <item x="392"/>
        <item x="383"/>
        <item x="271"/>
        <item x="154"/>
        <item x="316"/>
        <item x="426"/>
        <item x="161"/>
        <item x="414"/>
        <item x="366"/>
        <item x="425"/>
        <item x="155"/>
        <item x="415"/>
        <item x="69"/>
        <item x="412"/>
        <item x="397"/>
        <item x="405"/>
        <item x="22"/>
        <item x="388"/>
        <item x="23"/>
        <item x="391"/>
        <item x="278"/>
        <item x="153"/>
        <item x="364"/>
        <item x="408"/>
        <item x="235"/>
        <item x="86"/>
        <item x="387"/>
        <item x="409"/>
        <item x="410"/>
        <item x="438"/>
        <item x="246"/>
        <item x="279"/>
        <item x="277"/>
        <item x="234"/>
        <item x="390"/>
        <item x="89"/>
        <item x="87"/>
        <item x="245"/>
        <item x="310"/>
        <item x="309"/>
        <item x="398"/>
        <item x="88"/>
        <item x="359"/>
        <item x="84"/>
        <item x="85"/>
        <item x="386"/>
        <item x="380"/>
        <item x="395"/>
        <item x="393"/>
        <item x="247"/>
        <item x="164"/>
        <item x="83"/>
        <item x="389"/>
        <item x="244"/>
        <item x="382"/>
        <item x="394"/>
        <item x="82"/>
        <item x="176"/>
        <item x="209"/>
        <item x="248"/>
        <item x="437"/>
        <item x="399"/>
        <item x="363"/>
        <item x="439"/>
        <item x="385"/>
        <item x="413"/>
        <item x="186"/>
        <item x="407"/>
        <item x="187"/>
        <item x="208"/>
        <item x="16"/>
        <item x="314"/>
        <item x="15"/>
        <item x="188"/>
        <item x="285"/>
        <item x="14"/>
        <item x="233"/>
        <item x="381"/>
        <item x="232"/>
        <item x="313"/>
        <item x="189"/>
        <item x="230"/>
        <item x="384"/>
        <item x="207"/>
        <item x="404"/>
        <item x="276"/>
        <item x="175"/>
        <item x="206"/>
        <item x="406"/>
        <item x="275"/>
        <item x="378"/>
        <item x="185"/>
        <item x="375"/>
        <item x="376"/>
        <item x="377"/>
        <item x="284"/>
        <item x="379"/>
        <item x="204"/>
        <item x="312"/>
        <item x="282"/>
        <item x="283"/>
        <item x="400"/>
        <item x="183"/>
        <item x="174"/>
        <item x="205"/>
        <item x="281"/>
        <item x="184"/>
        <item x="361"/>
        <item x="436"/>
        <item x="357"/>
        <item x="402"/>
        <item x="362"/>
        <item x="203"/>
        <item x="202"/>
        <item x="356"/>
        <item x="355"/>
        <item x="280"/>
        <item x="403"/>
        <item x="334"/>
        <item x="354"/>
        <item x="435"/>
        <item x="353"/>
        <item x="332"/>
        <item x="433"/>
        <item x="333"/>
        <item x="373"/>
        <item x="434"/>
        <item x="197"/>
        <item x="327"/>
        <item x="331"/>
        <item x="328"/>
        <item x="374"/>
        <item x="432"/>
        <item x="352"/>
        <item x="330"/>
        <item x="372"/>
        <item x="422"/>
        <item x="351"/>
        <item x="423"/>
        <item x="195"/>
        <item x="424"/>
        <item x="196"/>
        <item x="194"/>
        <item x="370"/>
        <item x="350"/>
        <item x="421"/>
        <item x="369"/>
        <item x="348"/>
        <item x="431"/>
        <item x="347"/>
        <item x="329"/>
        <item x="349"/>
        <item x="368"/>
        <item x="430"/>
        <item x="371"/>
        <item x="193"/>
        <item x="429"/>
        <item x="345"/>
        <item x="346"/>
        <item x="192"/>
        <item x="344"/>
        <item x="343"/>
        <item x="428"/>
        <item x="419"/>
        <item x="191"/>
        <item x="420"/>
        <item x="340"/>
        <item x="190"/>
        <item x="341"/>
        <item x="418"/>
        <item x="342"/>
        <item x="339"/>
        <item x="338"/>
        <item x="336"/>
        <item x="335"/>
        <item x="337"/>
        <item t="default"/>
      </items>
    </pivotField>
    <pivotField numFmtId="164" showAll="0"/>
    <pivotField dataField="1" numFmtId="164" showAll="0"/>
    <pivotField numFmtId="165" showAll="0"/>
    <pivotField numFmtId="165" showAll="0"/>
    <pivotField numFmtId="165" showAll="0"/>
  </pivotFields>
  <rowFields count="1">
    <field x="2"/>
  </rowFields>
  <rowItems count="61">
    <i>
      <x v="215"/>
    </i>
    <i>
      <x v="248"/>
    </i>
    <i>
      <x v="212"/>
    </i>
    <i>
      <x v="364"/>
    </i>
    <i>
      <x v="339"/>
    </i>
    <i>
      <x v="208"/>
    </i>
    <i>
      <x v="266"/>
    </i>
    <i>
      <x v="272"/>
    </i>
    <i>
      <x v="297"/>
    </i>
    <i>
      <x v="84"/>
    </i>
    <i>
      <x v="419"/>
    </i>
    <i>
      <x v="250"/>
    </i>
    <i>
      <x v="280"/>
    </i>
    <i>
      <x v="263"/>
    </i>
    <i>
      <x v="121"/>
    </i>
    <i>
      <x v="207"/>
    </i>
    <i>
      <x v="237"/>
    </i>
    <i>
      <x v="413"/>
    </i>
    <i>
      <x v="384"/>
    </i>
    <i>
      <x v="14"/>
    </i>
    <i>
      <x v="411"/>
    </i>
    <i>
      <x/>
    </i>
    <i>
      <x v="268"/>
    </i>
    <i>
      <x v="32"/>
    </i>
    <i>
      <x v="303"/>
    </i>
    <i>
      <x v="338"/>
    </i>
    <i>
      <x v="355"/>
    </i>
    <i>
      <x v="94"/>
    </i>
    <i>
      <x v="393"/>
    </i>
    <i>
      <x v="19"/>
    </i>
    <i>
      <x v="402"/>
    </i>
    <i>
      <x v="134"/>
    </i>
    <i>
      <x v="333"/>
    </i>
    <i>
      <x v="232"/>
    </i>
    <i>
      <x v="111"/>
    </i>
    <i>
      <x v="50"/>
    </i>
    <i>
      <x v="274"/>
    </i>
    <i>
      <x v="126"/>
    </i>
    <i>
      <x v="115"/>
    </i>
    <i>
      <x v="369"/>
    </i>
    <i>
      <x v="313"/>
    </i>
    <i>
      <x v="201"/>
    </i>
    <i>
      <x v="312"/>
    </i>
    <i>
      <x v="342"/>
    </i>
    <i>
      <x v="412"/>
    </i>
    <i>
      <x v="421"/>
    </i>
    <i>
      <x v="124"/>
    </i>
    <i>
      <x v="156"/>
    </i>
    <i>
      <x v="93"/>
    </i>
    <i>
      <x v="253"/>
    </i>
    <i>
      <x v="116"/>
    </i>
    <i>
      <x v="329"/>
    </i>
    <i>
      <x v="85"/>
    </i>
    <i>
      <x v="13"/>
    </i>
    <i>
      <x v="292"/>
    </i>
    <i>
      <x v="211"/>
    </i>
    <i>
      <x v="310"/>
    </i>
    <i>
      <x v="161"/>
    </i>
    <i>
      <x v="288"/>
    </i>
    <i>
      <x v="377"/>
    </i>
    <i>
      <x v="335"/>
    </i>
  </rowItems>
  <colItems count="1">
    <i/>
  </colItems>
  <pageFields count="2">
    <pageField fld="4" item="7" hier="-1"/>
    <pageField fld="0" hier="-1"/>
  </pageFields>
  <dataFields count="1">
    <dataField name="landbruket" fld="8" baseField="2" baseItem="144" numFmtId="164"/>
  </dataFields>
  <formats count="52">
    <format dxfId="707">
      <pivotArea outline="0" collapsedLevelsAreSubtotals="1" fieldPosition="0"/>
    </format>
    <format dxfId="706">
      <pivotArea outline="0" collapsedLevelsAreSubtotals="1" fieldPosition="0"/>
    </format>
    <format dxfId="705">
      <pivotArea outline="0" collapsedLevelsAreSubtotals="1" fieldPosition="0"/>
    </format>
    <format dxfId="704">
      <pivotArea outline="0" collapsedLevelsAreSubtotals="1" fieldPosition="0"/>
    </format>
    <format dxfId="703">
      <pivotArea outline="0" collapsedLevelsAreSubtotals="1" fieldPosition="0"/>
    </format>
    <format dxfId="702">
      <pivotArea field="2" type="button" dataOnly="0" labelOnly="1" outline="0" axis="axisRow" fieldPosition="0"/>
    </format>
    <format dxfId="701">
      <pivotArea dataOnly="0" labelOnly="1" outline="0" axis="axisValues" fieldPosition="0"/>
    </format>
    <format dxfId="700">
      <pivotArea dataOnly="0" labelOnly="1" outline="0" axis="axisValues" fieldPosition="0"/>
    </format>
    <format dxfId="699">
      <pivotArea dataOnly="0" labelOnly="1" fieldPosition="0">
        <references count="1">
          <reference field="2" count="23">
            <x v="72"/>
            <x v="79"/>
            <x v="83"/>
            <x v="106"/>
            <x v="143"/>
            <x v="146"/>
            <x v="178"/>
            <x v="179"/>
            <x v="182"/>
            <x v="184"/>
            <x v="210"/>
            <x v="220"/>
            <x v="221"/>
            <x v="222"/>
            <x v="245"/>
            <x v="256"/>
            <x v="283"/>
            <x v="314"/>
            <x v="325"/>
            <x v="326"/>
            <x v="390"/>
            <x v="391"/>
            <x v="399"/>
          </reference>
        </references>
      </pivotArea>
    </format>
    <format dxfId="698">
      <pivotArea dataOnly="0" labelOnly="1" fieldPosition="0">
        <references count="1">
          <reference field="2" count="25">
            <x v="0"/>
            <x v="32"/>
            <x v="85"/>
            <x v="121"/>
            <x v="126"/>
            <x v="134"/>
            <x v="156"/>
            <x v="201"/>
            <x v="207"/>
            <x v="208"/>
            <x v="212"/>
            <x v="248"/>
            <x v="250"/>
            <x v="253"/>
            <x v="266"/>
            <x v="272"/>
            <x v="274"/>
            <x v="280"/>
            <x v="297"/>
            <x v="303"/>
            <x v="313"/>
            <x v="364"/>
            <x v="369"/>
            <x v="411"/>
            <x v="419"/>
          </reference>
        </references>
      </pivotArea>
    </format>
    <format dxfId="697">
      <pivotArea type="all" dataOnly="0" outline="0" fieldPosition="0"/>
    </format>
    <format dxfId="696">
      <pivotArea outline="0" collapsedLevelsAreSubtotals="1" fieldPosition="0"/>
    </format>
    <format dxfId="695">
      <pivotArea field="2" type="button" dataOnly="0" labelOnly="1" outline="0" axis="axisRow" fieldPosition="0"/>
    </format>
    <format dxfId="694">
      <pivotArea dataOnly="0" labelOnly="1" outline="0" axis="axisValues" fieldPosition="0"/>
    </format>
    <format dxfId="693">
      <pivotArea dataOnly="0" labelOnly="1" fieldPosition="0">
        <references count="1">
          <reference field="2" count="50">
            <x v="22"/>
            <x v="39"/>
            <x v="52"/>
            <x v="56"/>
            <x v="67"/>
            <x v="80"/>
            <x v="91"/>
            <x v="98"/>
            <x v="101"/>
            <x v="105"/>
            <x v="112"/>
            <x v="144"/>
            <x v="146"/>
            <x v="155"/>
            <x v="158"/>
            <x v="164"/>
            <x v="173"/>
            <x v="182"/>
            <x v="183"/>
            <x v="212"/>
            <x v="215"/>
            <x v="227"/>
            <x v="236"/>
            <x v="238"/>
            <x v="241"/>
            <x v="248"/>
            <x v="254"/>
            <x v="256"/>
            <x v="260"/>
            <x v="264"/>
            <x v="269"/>
            <x v="270"/>
            <x v="271"/>
            <x v="291"/>
            <x v="293"/>
            <x v="322"/>
            <x v="325"/>
            <x v="326"/>
            <x v="327"/>
            <x v="334"/>
            <x v="339"/>
            <x v="354"/>
            <x v="364"/>
            <x v="370"/>
            <x v="390"/>
            <x v="400"/>
            <x v="403"/>
            <x v="414"/>
            <x v="426"/>
            <x v="427"/>
          </reference>
        </references>
      </pivotArea>
    </format>
    <format dxfId="692">
      <pivotArea dataOnly="0" labelOnly="1" fieldPosition="0">
        <references count="1">
          <reference field="2" count="50">
            <x v="3"/>
            <x v="16"/>
            <x v="31"/>
            <x v="49"/>
            <x v="54"/>
            <x v="83"/>
            <x v="84"/>
            <x v="88"/>
            <x v="97"/>
            <x v="99"/>
            <x v="107"/>
            <x v="110"/>
            <x v="127"/>
            <x v="128"/>
            <x v="132"/>
            <x v="153"/>
            <x v="154"/>
            <x v="157"/>
            <x v="166"/>
            <x v="181"/>
            <x v="185"/>
            <x v="188"/>
            <x v="189"/>
            <x v="194"/>
            <x v="208"/>
            <x v="214"/>
            <x v="245"/>
            <x v="250"/>
            <x v="261"/>
            <x v="266"/>
            <x v="267"/>
            <x v="272"/>
            <x v="276"/>
            <x v="290"/>
            <x v="297"/>
            <x v="306"/>
            <x v="314"/>
            <x v="317"/>
            <x v="336"/>
            <x v="348"/>
            <x v="365"/>
            <x v="367"/>
            <x v="374"/>
            <x v="375"/>
            <x v="386"/>
            <x v="395"/>
            <x v="407"/>
            <x v="408"/>
            <x v="415"/>
            <x v="419"/>
          </reference>
        </references>
      </pivotArea>
    </format>
    <format dxfId="691">
      <pivotArea dataOnly="0" labelOnly="1" fieldPosition="0">
        <references count="1">
          <reference field="2" count="50">
            <x v="2"/>
            <x v="7"/>
            <x v="8"/>
            <x v="10"/>
            <x v="27"/>
            <x v="36"/>
            <x v="44"/>
            <x v="53"/>
            <x v="55"/>
            <x v="59"/>
            <x v="100"/>
            <x v="119"/>
            <x v="121"/>
            <x v="122"/>
            <x v="151"/>
            <x v="179"/>
            <x v="200"/>
            <x v="203"/>
            <x v="207"/>
            <x v="220"/>
            <x v="221"/>
            <x v="223"/>
            <x v="237"/>
            <x v="251"/>
            <x v="263"/>
            <x v="280"/>
            <x v="284"/>
            <x v="289"/>
            <x v="295"/>
            <x v="296"/>
            <x v="300"/>
            <x v="309"/>
            <x v="315"/>
            <x v="340"/>
            <x v="344"/>
            <x v="345"/>
            <x v="346"/>
            <x v="349"/>
            <x v="351"/>
            <x v="360"/>
            <x v="363"/>
            <x v="373"/>
            <x v="376"/>
            <x v="383"/>
            <x v="394"/>
            <x v="396"/>
            <x v="398"/>
            <x v="413"/>
            <x v="416"/>
            <x v="423"/>
          </reference>
        </references>
      </pivotArea>
    </format>
    <format dxfId="690">
      <pivotArea dataOnly="0" labelOnly="1" fieldPosition="0">
        <references count="1">
          <reference field="2" count="50">
            <x v="0"/>
            <x v="1"/>
            <x v="4"/>
            <x v="14"/>
            <x v="32"/>
            <x v="33"/>
            <x v="41"/>
            <x v="46"/>
            <x v="60"/>
            <x v="63"/>
            <x v="75"/>
            <x v="77"/>
            <x v="90"/>
            <x v="106"/>
            <x v="143"/>
            <x v="150"/>
            <x v="160"/>
            <x v="172"/>
            <x v="177"/>
            <x v="184"/>
            <x v="187"/>
            <x v="191"/>
            <x v="192"/>
            <x v="195"/>
            <x v="209"/>
            <x v="218"/>
            <x v="235"/>
            <x v="240"/>
            <x v="243"/>
            <x v="244"/>
            <x v="265"/>
            <x v="268"/>
            <x v="303"/>
            <x v="304"/>
            <x v="305"/>
            <x v="320"/>
            <x v="321"/>
            <x v="323"/>
            <x v="324"/>
            <x v="330"/>
            <x v="353"/>
            <x v="356"/>
            <x v="384"/>
            <x v="387"/>
            <x v="392"/>
            <x v="401"/>
            <x v="411"/>
            <x v="418"/>
            <x v="420"/>
            <x v="425"/>
          </reference>
        </references>
      </pivotArea>
    </format>
    <format dxfId="689">
      <pivotArea dataOnly="0" labelOnly="1" fieldPosition="0">
        <references count="1">
          <reference field="2" count="50">
            <x v="9"/>
            <x v="19"/>
            <x v="30"/>
            <x v="45"/>
            <x v="57"/>
            <x v="64"/>
            <x v="66"/>
            <x v="69"/>
            <x v="73"/>
            <x v="74"/>
            <x v="82"/>
            <x v="86"/>
            <x v="94"/>
            <x v="108"/>
            <x v="109"/>
            <x v="117"/>
            <x v="123"/>
            <x v="131"/>
            <x v="133"/>
            <x v="134"/>
            <x v="136"/>
            <x v="141"/>
            <x v="148"/>
            <x v="165"/>
            <x v="171"/>
            <x v="197"/>
            <x v="202"/>
            <x v="204"/>
            <x v="225"/>
            <x v="228"/>
            <x v="229"/>
            <x v="230"/>
            <x v="242"/>
            <x v="246"/>
            <x v="252"/>
            <x v="255"/>
            <x v="259"/>
            <x v="262"/>
            <x v="299"/>
            <x v="307"/>
            <x v="332"/>
            <x v="333"/>
            <x v="338"/>
            <x v="352"/>
            <x v="355"/>
            <x v="389"/>
            <x v="393"/>
            <x v="402"/>
            <x v="409"/>
            <x v="422"/>
          </reference>
        </references>
      </pivotArea>
    </format>
    <format dxfId="688">
      <pivotArea dataOnly="0" labelOnly="1" fieldPosition="0">
        <references count="1">
          <reference field="2" count="50">
            <x v="5"/>
            <x v="6"/>
            <x v="12"/>
            <x v="23"/>
            <x v="24"/>
            <x v="29"/>
            <x v="35"/>
            <x v="48"/>
            <x v="50"/>
            <x v="58"/>
            <x v="62"/>
            <x v="68"/>
            <x v="78"/>
            <x v="81"/>
            <x v="102"/>
            <x v="111"/>
            <x v="115"/>
            <x v="126"/>
            <x v="129"/>
            <x v="137"/>
            <x v="138"/>
            <x v="162"/>
            <x v="167"/>
            <x v="169"/>
            <x v="178"/>
            <x v="180"/>
            <x v="186"/>
            <x v="196"/>
            <x v="201"/>
            <x v="210"/>
            <x v="217"/>
            <x v="222"/>
            <x v="232"/>
            <x v="233"/>
            <x v="234"/>
            <x v="258"/>
            <x v="274"/>
            <x v="275"/>
            <x v="282"/>
            <x v="286"/>
            <x v="302"/>
            <x v="313"/>
            <x v="319"/>
            <x v="343"/>
            <x v="359"/>
            <x v="369"/>
            <x v="372"/>
            <x v="378"/>
            <x v="391"/>
            <x v="399"/>
          </reference>
        </references>
      </pivotArea>
    </format>
    <format dxfId="687">
      <pivotArea dataOnly="0" labelOnly="1" fieldPosition="0">
        <references count="1">
          <reference field="2" count="50">
            <x v="11"/>
            <x v="15"/>
            <x v="20"/>
            <x v="21"/>
            <x v="25"/>
            <x v="37"/>
            <x v="40"/>
            <x v="42"/>
            <x v="72"/>
            <x v="79"/>
            <x v="87"/>
            <x v="92"/>
            <x v="95"/>
            <x v="96"/>
            <x v="103"/>
            <x v="120"/>
            <x v="124"/>
            <x v="130"/>
            <x v="135"/>
            <x v="142"/>
            <x v="145"/>
            <x v="152"/>
            <x v="159"/>
            <x v="176"/>
            <x v="198"/>
            <x v="199"/>
            <x v="205"/>
            <x v="224"/>
            <x v="226"/>
            <x v="257"/>
            <x v="273"/>
            <x v="278"/>
            <x v="283"/>
            <x v="285"/>
            <x v="298"/>
            <x v="301"/>
            <x v="311"/>
            <x v="312"/>
            <x v="316"/>
            <x v="328"/>
            <x v="341"/>
            <x v="342"/>
            <x v="368"/>
            <x v="381"/>
            <x v="382"/>
            <x v="388"/>
            <x v="397"/>
            <x v="405"/>
            <x v="412"/>
            <x v="421"/>
          </reference>
        </references>
      </pivotArea>
    </format>
    <format dxfId="686">
      <pivotArea dataOnly="0" labelOnly="1" fieldPosition="0">
        <references count="1">
          <reference field="2" count="50">
            <x v="13"/>
            <x v="17"/>
            <x v="18"/>
            <x v="34"/>
            <x v="38"/>
            <x v="47"/>
            <x v="51"/>
            <x v="61"/>
            <x v="70"/>
            <x v="71"/>
            <x v="76"/>
            <x v="85"/>
            <x v="93"/>
            <x v="113"/>
            <x v="116"/>
            <x v="125"/>
            <x v="139"/>
            <x v="140"/>
            <x v="147"/>
            <x v="149"/>
            <x v="156"/>
            <x v="161"/>
            <x v="174"/>
            <x v="193"/>
            <x v="206"/>
            <x v="211"/>
            <x v="231"/>
            <x v="247"/>
            <x v="253"/>
            <x v="277"/>
            <x v="279"/>
            <x v="287"/>
            <x v="288"/>
            <x v="292"/>
            <x v="294"/>
            <x v="310"/>
            <x v="318"/>
            <x v="329"/>
            <x v="331"/>
            <x v="347"/>
            <x v="350"/>
            <x v="357"/>
            <x v="358"/>
            <x v="362"/>
            <x v="377"/>
            <x v="380"/>
            <x v="406"/>
            <x v="410"/>
            <x v="417"/>
            <x v="424"/>
          </reference>
        </references>
      </pivotArea>
    </format>
    <format dxfId="685">
      <pivotArea dataOnly="0" labelOnly="1" fieldPosition="0">
        <references count="1">
          <reference field="2" count="28">
            <x v="26"/>
            <x v="28"/>
            <x v="43"/>
            <x v="65"/>
            <x v="89"/>
            <x v="104"/>
            <x v="114"/>
            <x v="118"/>
            <x v="163"/>
            <x v="168"/>
            <x v="170"/>
            <x v="175"/>
            <x v="190"/>
            <x v="213"/>
            <x v="216"/>
            <x v="219"/>
            <x v="239"/>
            <x v="249"/>
            <x v="281"/>
            <x v="308"/>
            <x v="335"/>
            <x v="337"/>
            <x v="361"/>
            <x v="366"/>
            <x v="371"/>
            <x v="379"/>
            <x v="385"/>
            <x v="404"/>
          </reference>
        </references>
      </pivotArea>
    </format>
    <format dxfId="684">
      <pivotArea dataOnly="0" labelOnly="1" outline="0" axis="axisValues" fieldPosition="0"/>
    </format>
    <format dxfId="683">
      <pivotArea type="all" dataOnly="0" outline="0" fieldPosition="0"/>
    </format>
    <format dxfId="682">
      <pivotArea outline="0" collapsedLevelsAreSubtotals="1" fieldPosition="0"/>
    </format>
    <format dxfId="681">
      <pivotArea field="2" type="button" dataOnly="0" labelOnly="1" outline="0" axis="axisRow" fieldPosition="0"/>
    </format>
    <format dxfId="680">
      <pivotArea dataOnly="0" labelOnly="1" outline="0" axis="axisValues" fieldPosition="0"/>
    </format>
    <format dxfId="679">
      <pivotArea dataOnly="0" labelOnly="1" fieldPosition="0">
        <references count="1">
          <reference field="2" count="50">
            <x v="22"/>
            <x v="39"/>
            <x v="52"/>
            <x v="56"/>
            <x v="67"/>
            <x v="80"/>
            <x v="91"/>
            <x v="98"/>
            <x v="101"/>
            <x v="105"/>
            <x v="112"/>
            <x v="144"/>
            <x v="146"/>
            <x v="155"/>
            <x v="158"/>
            <x v="164"/>
            <x v="173"/>
            <x v="182"/>
            <x v="183"/>
            <x v="212"/>
            <x v="215"/>
            <x v="227"/>
            <x v="236"/>
            <x v="238"/>
            <x v="241"/>
            <x v="248"/>
            <x v="254"/>
            <x v="256"/>
            <x v="260"/>
            <x v="264"/>
            <x v="269"/>
            <x v="270"/>
            <x v="271"/>
            <x v="291"/>
            <x v="293"/>
            <x v="322"/>
            <x v="325"/>
            <x v="326"/>
            <x v="327"/>
            <x v="334"/>
            <x v="339"/>
            <x v="354"/>
            <x v="364"/>
            <x v="370"/>
            <x v="390"/>
            <x v="400"/>
            <x v="403"/>
            <x v="414"/>
            <x v="426"/>
            <x v="427"/>
          </reference>
        </references>
      </pivotArea>
    </format>
    <format dxfId="678">
      <pivotArea dataOnly="0" labelOnly="1" fieldPosition="0">
        <references count="1">
          <reference field="2" count="50">
            <x v="3"/>
            <x v="16"/>
            <x v="31"/>
            <x v="49"/>
            <x v="54"/>
            <x v="83"/>
            <x v="84"/>
            <x v="88"/>
            <x v="97"/>
            <x v="99"/>
            <x v="107"/>
            <x v="110"/>
            <x v="127"/>
            <x v="128"/>
            <x v="132"/>
            <x v="153"/>
            <x v="154"/>
            <x v="157"/>
            <x v="166"/>
            <x v="181"/>
            <x v="185"/>
            <x v="188"/>
            <x v="189"/>
            <x v="194"/>
            <x v="208"/>
            <x v="214"/>
            <x v="245"/>
            <x v="250"/>
            <x v="261"/>
            <x v="266"/>
            <x v="267"/>
            <x v="272"/>
            <x v="276"/>
            <x v="290"/>
            <x v="297"/>
            <x v="306"/>
            <x v="314"/>
            <x v="317"/>
            <x v="336"/>
            <x v="348"/>
            <x v="365"/>
            <x v="367"/>
            <x v="374"/>
            <x v="375"/>
            <x v="386"/>
            <x v="395"/>
            <x v="407"/>
            <x v="408"/>
            <x v="415"/>
            <x v="419"/>
          </reference>
        </references>
      </pivotArea>
    </format>
    <format dxfId="677">
      <pivotArea dataOnly="0" labelOnly="1" fieldPosition="0">
        <references count="1">
          <reference field="2" count="50">
            <x v="2"/>
            <x v="7"/>
            <x v="8"/>
            <x v="10"/>
            <x v="27"/>
            <x v="36"/>
            <x v="44"/>
            <x v="53"/>
            <x v="55"/>
            <x v="59"/>
            <x v="100"/>
            <x v="119"/>
            <x v="121"/>
            <x v="122"/>
            <x v="151"/>
            <x v="179"/>
            <x v="200"/>
            <x v="203"/>
            <x v="207"/>
            <x v="220"/>
            <x v="221"/>
            <x v="223"/>
            <x v="237"/>
            <x v="251"/>
            <x v="263"/>
            <x v="280"/>
            <x v="284"/>
            <x v="289"/>
            <x v="295"/>
            <x v="296"/>
            <x v="300"/>
            <x v="309"/>
            <x v="315"/>
            <x v="340"/>
            <x v="344"/>
            <x v="345"/>
            <x v="346"/>
            <x v="349"/>
            <x v="351"/>
            <x v="360"/>
            <x v="363"/>
            <x v="373"/>
            <x v="376"/>
            <x v="383"/>
            <x v="394"/>
            <x v="396"/>
            <x v="398"/>
            <x v="413"/>
            <x v="416"/>
            <x v="423"/>
          </reference>
        </references>
      </pivotArea>
    </format>
    <format dxfId="676">
      <pivotArea dataOnly="0" labelOnly="1" fieldPosition="0">
        <references count="1">
          <reference field="2" count="50">
            <x v="0"/>
            <x v="1"/>
            <x v="4"/>
            <x v="14"/>
            <x v="32"/>
            <x v="33"/>
            <x v="41"/>
            <x v="46"/>
            <x v="60"/>
            <x v="63"/>
            <x v="75"/>
            <x v="77"/>
            <x v="90"/>
            <x v="106"/>
            <x v="143"/>
            <x v="150"/>
            <x v="160"/>
            <x v="172"/>
            <x v="177"/>
            <x v="184"/>
            <x v="187"/>
            <x v="191"/>
            <x v="192"/>
            <x v="195"/>
            <x v="209"/>
            <x v="218"/>
            <x v="235"/>
            <x v="240"/>
            <x v="243"/>
            <x v="244"/>
            <x v="265"/>
            <x v="268"/>
            <x v="303"/>
            <x v="304"/>
            <x v="305"/>
            <x v="320"/>
            <x v="321"/>
            <x v="323"/>
            <x v="324"/>
            <x v="330"/>
            <x v="353"/>
            <x v="356"/>
            <x v="384"/>
            <x v="387"/>
            <x v="392"/>
            <x v="401"/>
            <x v="411"/>
            <x v="418"/>
            <x v="420"/>
            <x v="425"/>
          </reference>
        </references>
      </pivotArea>
    </format>
    <format dxfId="675">
      <pivotArea dataOnly="0" labelOnly="1" fieldPosition="0">
        <references count="1">
          <reference field="2" count="50">
            <x v="9"/>
            <x v="19"/>
            <x v="30"/>
            <x v="45"/>
            <x v="57"/>
            <x v="64"/>
            <x v="66"/>
            <x v="69"/>
            <x v="73"/>
            <x v="74"/>
            <x v="82"/>
            <x v="86"/>
            <x v="94"/>
            <x v="108"/>
            <x v="109"/>
            <x v="117"/>
            <x v="123"/>
            <x v="131"/>
            <x v="133"/>
            <x v="134"/>
            <x v="136"/>
            <x v="141"/>
            <x v="148"/>
            <x v="165"/>
            <x v="171"/>
            <x v="197"/>
            <x v="202"/>
            <x v="204"/>
            <x v="225"/>
            <x v="228"/>
            <x v="229"/>
            <x v="230"/>
            <x v="242"/>
            <x v="246"/>
            <x v="252"/>
            <x v="255"/>
            <x v="259"/>
            <x v="262"/>
            <x v="299"/>
            <x v="307"/>
            <x v="332"/>
            <x v="333"/>
            <x v="338"/>
            <x v="352"/>
            <x v="355"/>
            <x v="389"/>
            <x v="393"/>
            <x v="402"/>
            <x v="409"/>
            <x v="422"/>
          </reference>
        </references>
      </pivotArea>
    </format>
    <format dxfId="674">
      <pivotArea dataOnly="0" labelOnly="1" fieldPosition="0">
        <references count="1">
          <reference field="2" count="50">
            <x v="5"/>
            <x v="6"/>
            <x v="12"/>
            <x v="23"/>
            <x v="24"/>
            <x v="29"/>
            <x v="35"/>
            <x v="48"/>
            <x v="50"/>
            <x v="58"/>
            <x v="62"/>
            <x v="68"/>
            <x v="78"/>
            <x v="81"/>
            <x v="102"/>
            <x v="111"/>
            <x v="115"/>
            <x v="126"/>
            <x v="129"/>
            <x v="137"/>
            <x v="138"/>
            <x v="162"/>
            <x v="167"/>
            <x v="169"/>
            <x v="178"/>
            <x v="180"/>
            <x v="186"/>
            <x v="196"/>
            <x v="201"/>
            <x v="210"/>
            <x v="217"/>
            <x v="222"/>
            <x v="232"/>
            <x v="233"/>
            <x v="234"/>
            <x v="258"/>
            <x v="274"/>
            <x v="275"/>
            <x v="282"/>
            <x v="286"/>
            <x v="302"/>
            <x v="313"/>
            <x v="319"/>
            <x v="343"/>
            <x v="359"/>
            <x v="369"/>
            <x v="372"/>
            <x v="378"/>
            <x v="391"/>
            <x v="399"/>
          </reference>
        </references>
      </pivotArea>
    </format>
    <format dxfId="673">
      <pivotArea dataOnly="0" labelOnly="1" fieldPosition="0">
        <references count="1">
          <reference field="2" count="50">
            <x v="11"/>
            <x v="15"/>
            <x v="20"/>
            <x v="21"/>
            <x v="25"/>
            <x v="37"/>
            <x v="40"/>
            <x v="42"/>
            <x v="72"/>
            <x v="79"/>
            <x v="87"/>
            <x v="92"/>
            <x v="95"/>
            <x v="96"/>
            <x v="103"/>
            <x v="120"/>
            <x v="124"/>
            <x v="130"/>
            <x v="135"/>
            <x v="142"/>
            <x v="145"/>
            <x v="152"/>
            <x v="159"/>
            <x v="176"/>
            <x v="198"/>
            <x v="199"/>
            <x v="205"/>
            <x v="224"/>
            <x v="226"/>
            <x v="257"/>
            <x v="273"/>
            <x v="278"/>
            <x v="283"/>
            <x v="285"/>
            <x v="298"/>
            <x v="301"/>
            <x v="311"/>
            <x v="312"/>
            <x v="316"/>
            <x v="328"/>
            <x v="341"/>
            <x v="342"/>
            <x v="368"/>
            <x v="381"/>
            <x v="382"/>
            <x v="388"/>
            <x v="397"/>
            <x v="405"/>
            <x v="412"/>
            <x v="421"/>
          </reference>
        </references>
      </pivotArea>
    </format>
    <format dxfId="672">
      <pivotArea dataOnly="0" labelOnly="1" fieldPosition="0">
        <references count="1">
          <reference field="2" count="50">
            <x v="13"/>
            <x v="17"/>
            <x v="18"/>
            <x v="34"/>
            <x v="38"/>
            <x v="47"/>
            <x v="51"/>
            <x v="61"/>
            <x v="70"/>
            <x v="71"/>
            <x v="76"/>
            <x v="85"/>
            <x v="93"/>
            <x v="113"/>
            <x v="116"/>
            <x v="125"/>
            <x v="139"/>
            <x v="140"/>
            <x v="147"/>
            <x v="149"/>
            <x v="156"/>
            <x v="161"/>
            <x v="174"/>
            <x v="193"/>
            <x v="206"/>
            <x v="211"/>
            <x v="231"/>
            <x v="247"/>
            <x v="253"/>
            <x v="277"/>
            <x v="279"/>
            <x v="287"/>
            <x v="288"/>
            <x v="292"/>
            <x v="294"/>
            <x v="310"/>
            <x v="318"/>
            <x v="329"/>
            <x v="331"/>
            <x v="347"/>
            <x v="350"/>
            <x v="357"/>
            <x v="358"/>
            <x v="362"/>
            <x v="377"/>
            <x v="380"/>
            <x v="406"/>
            <x v="410"/>
            <x v="417"/>
            <x v="424"/>
          </reference>
        </references>
      </pivotArea>
    </format>
    <format dxfId="671">
      <pivotArea dataOnly="0" labelOnly="1" fieldPosition="0">
        <references count="1">
          <reference field="2" count="28">
            <x v="26"/>
            <x v="28"/>
            <x v="43"/>
            <x v="65"/>
            <x v="89"/>
            <x v="104"/>
            <x v="114"/>
            <x v="118"/>
            <x v="163"/>
            <x v="168"/>
            <x v="170"/>
            <x v="175"/>
            <x v="190"/>
            <x v="213"/>
            <x v="216"/>
            <x v="219"/>
            <x v="239"/>
            <x v="249"/>
            <x v="281"/>
            <x v="308"/>
            <x v="335"/>
            <x v="337"/>
            <x v="361"/>
            <x v="366"/>
            <x v="371"/>
            <x v="379"/>
            <x v="385"/>
            <x v="404"/>
          </reference>
        </references>
      </pivotArea>
    </format>
    <format dxfId="670">
      <pivotArea dataOnly="0" labelOnly="1" outline="0" axis="axisValues" fieldPosition="0"/>
    </format>
    <format dxfId="669">
      <pivotArea type="all" dataOnly="0" outline="0" fieldPosition="0"/>
    </format>
    <format dxfId="668">
      <pivotArea outline="0" collapsedLevelsAreSubtotals="1" fieldPosition="0"/>
    </format>
    <format dxfId="667">
      <pivotArea field="2" type="button" dataOnly="0" labelOnly="1" outline="0" axis="axisRow" fieldPosition="0"/>
    </format>
    <format dxfId="666">
      <pivotArea dataOnly="0" labelOnly="1" outline="0" axis="axisValues" fieldPosition="0"/>
    </format>
    <format dxfId="665">
      <pivotArea dataOnly="0" labelOnly="1" fieldPosition="0">
        <references count="1">
          <reference field="2" count="50">
            <x v="22"/>
            <x v="39"/>
            <x v="52"/>
            <x v="56"/>
            <x v="67"/>
            <x v="80"/>
            <x v="91"/>
            <x v="98"/>
            <x v="101"/>
            <x v="105"/>
            <x v="112"/>
            <x v="144"/>
            <x v="146"/>
            <x v="155"/>
            <x v="158"/>
            <x v="164"/>
            <x v="173"/>
            <x v="182"/>
            <x v="183"/>
            <x v="212"/>
            <x v="215"/>
            <x v="227"/>
            <x v="236"/>
            <x v="238"/>
            <x v="241"/>
            <x v="248"/>
            <x v="254"/>
            <x v="256"/>
            <x v="260"/>
            <x v="264"/>
            <x v="269"/>
            <x v="270"/>
            <x v="271"/>
            <x v="291"/>
            <x v="293"/>
            <x v="322"/>
            <x v="325"/>
            <x v="326"/>
            <x v="327"/>
            <x v="334"/>
            <x v="339"/>
            <x v="354"/>
            <x v="364"/>
            <x v="370"/>
            <x v="390"/>
            <x v="400"/>
            <x v="403"/>
            <x v="414"/>
            <x v="426"/>
            <x v="427"/>
          </reference>
        </references>
      </pivotArea>
    </format>
    <format dxfId="664">
      <pivotArea dataOnly="0" labelOnly="1" fieldPosition="0">
        <references count="1">
          <reference field="2" count="50">
            <x v="3"/>
            <x v="16"/>
            <x v="31"/>
            <x v="49"/>
            <x v="54"/>
            <x v="83"/>
            <x v="84"/>
            <x v="88"/>
            <x v="97"/>
            <x v="99"/>
            <x v="107"/>
            <x v="110"/>
            <x v="127"/>
            <x v="128"/>
            <x v="132"/>
            <x v="153"/>
            <x v="154"/>
            <x v="157"/>
            <x v="166"/>
            <x v="181"/>
            <x v="185"/>
            <x v="188"/>
            <x v="189"/>
            <x v="194"/>
            <x v="208"/>
            <x v="214"/>
            <x v="245"/>
            <x v="250"/>
            <x v="261"/>
            <x v="266"/>
            <x v="267"/>
            <x v="272"/>
            <x v="276"/>
            <x v="290"/>
            <x v="297"/>
            <x v="306"/>
            <x v="314"/>
            <x v="317"/>
            <x v="336"/>
            <x v="348"/>
            <x v="365"/>
            <x v="367"/>
            <x v="374"/>
            <x v="375"/>
            <x v="386"/>
            <x v="395"/>
            <x v="407"/>
            <x v="408"/>
            <x v="415"/>
            <x v="419"/>
          </reference>
        </references>
      </pivotArea>
    </format>
    <format dxfId="663">
      <pivotArea dataOnly="0" labelOnly="1" fieldPosition="0">
        <references count="1">
          <reference field="2" count="50">
            <x v="2"/>
            <x v="7"/>
            <x v="8"/>
            <x v="10"/>
            <x v="27"/>
            <x v="36"/>
            <x v="44"/>
            <x v="53"/>
            <x v="55"/>
            <x v="59"/>
            <x v="100"/>
            <x v="119"/>
            <x v="121"/>
            <x v="122"/>
            <x v="151"/>
            <x v="179"/>
            <x v="200"/>
            <x v="203"/>
            <x v="207"/>
            <x v="220"/>
            <x v="221"/>
            <x v="223"/>
            <x v="237"/>
            <x v="251"/>
            <x v="263"/>
            <x v="280"/>
            <x v="284"/>
            <x v="289"/>
            <x v="295"/>
            <x v="296"/>
            <x v="300"/>
            <x v="309"/>
            <x v="315"/>
            <x v="340"/>
            <x v="344"/>
            <x v="345"/>
            <x v="346"/>
            <x v="349"/>
            <x v="351"/>
            <x v="360"/>
            <x v="363"/>
            <x v="373"/>
            <x v="376"/>
            <x v="383"/>
            <x v="394"/>
            <x v="396"/>
            <x v="398"/>
            <x v="413"/>
            <x v="416"/>
            <x v="423"/>
          </reference>
        </references>
      </pivotArea>
    </format>
    <format dxfId="662">
      <pivotArea dataOnly="0" labelOnly="1" fieldPosition="0">
        <references count="1">
          <reference field="2" count="50">
            <x v="0"/>
            <x v="1"/>
            <x v="4"/>
            <x v="14"/>
            <x v="32"/>
            <x v="33"/>
            <x v="41"/>
            <x v="46"/>
            <x v="60"/>
            <x v="63"/>
            <x v="75"/>
            <x v="77"/>
            <x v="90"/>
            <x v="106"/>
            <x v="143"/>
            <x v="150"/>
            <x v="160"/>
            <x v="172"/>
            <x v="177"/>
            <x v="184"/>
            <x v="187"/>
            <x v="191"/>
            <x v="192"/>
            <x v="195"/>
            <x v="209"/>
            <x v="218"/>
            <x v="235"/>
            <x v="240"/>
            <x v="243"/>
            <x v="244"/>
            <x v="265"/>
            <x v="268"/>
            <x v="303"/>
            <x v="304"/>
            <x v="305"/>
            <x v="320"/>
            <x v="321"/>
            <x v="323"/>
            <x v="324"/>
            <x v="330"/>
            <x v="353"/>
            <x v="356"/>
            <x v="384"/>
            <x v="387"/>
            <x v="392"/>
            <x v="401"/>
            <x v="411"/>
            <x v="418"/>
            <x v="420"/>
            <x v="425"/>
          </reference>
        </references>
      </pivotArea>
    </format>
    <format dxfId="661">
      <pivotArea dataOnly="0" labelOnly="1" fieldPosition="0">
        <references count="1">
          <reference field="2" count="50">
            <x v="9"/>
            <x v="19"/>
            <x v="30"/>
            <x v="45"/>
            <x v="57"/>
            <x v="64"/>
            <x v="66"/>
            <x v="69"/>
            <x v="73"/>
            <x v="74"/>
            <x v="82"/>
            <x v="86"/>
            <x v="94"/>
            <x v="108"/>
            <x v="109"/>
            <x v="117"/>
            <x v="123"/>
            <x v="131"/>
            <x v="133"/>
            <x v="134"/>
            <x v="136"/>
            <x v="141"/>
            <x v="148"/>
            <x v="165"/>
            <x v="171"/>
            <x v="197"/>
            <x v="202"/>
            <x v="204"/>
            <x v="225"/>
            <x v="228"/>
            <x v="229"/>
            <x v="230"/>
            <x v="242"/>
            <x v="246"/>
            <x v="252"/>
            <x v="255"/>
            <x v="259"/>
            <x v="262"/>
            <x v="299"/>
            <x v="307"/>
            <x v="332"/>
            <x v="333"/>
            <x v="338"/>
            <x v="352"/>
            <x v="355"/>
            <x v="389"/>
            <x v="393"/>
            <x v="402"/>
            <x v="409"/>
            <x v="422"/>
          </reference>
        </references>
      </pivotArea>
    </format>
    <format dxfId="660">
      <pivotArea dataOnly="0" labelOnly="1" fieldPosition="0">
        <references count="1">
          <reference field="2" count="50">
            <x v="5"/>
            <x v="6"/>
            <x v="12"/>
            <x v="23"/>
            <x v="24"/>
            <x v="29"/>
            <x v="35"/>
            <x v="48"/>
            <x v="50"/>
            <x v="58"/>
            <x v="62"/>
            <x v="68"/>
            <x v="78"/>
            <x v="81"/>
            <x v="102"/>
            <x v="111"/>
            <x v="115"/>
            <x v="126"/>
            <x v="129"/>
            <x v="137"/>
            <x v="138"/>
            <x v="162"/>
            <x v="167"/>
            <x v="169"/>
            <x v="178"/>
            <x v="180"/>
            <x v="186"/>
            <x v="196"/>
            <x v="201"/>
            <x v="210"/>
            <x v="217"/>
            <x v="222"/>
            <x v="232"/>
            <x v="233"/>
            <x v="234"/>
            <x v="258"/>
            <x v="274"/>
            <x v="275"/>
            <x v="282"/>
            <x v="286"/>
            <x v="302"/>
            <x v="313"/>
            <x v="319"/>
            <x v="343"/>
            <x v="359"/>
            <x v="369"/>
            <x v="372"/>
            <x v="378"/>
            <x v="391"/>
            <x v="399"/>
          </reference>
        </references>
      </pivotArea>
    </format>
    <format dxfId="659">
      <pivotArea dataOnly="0" labelOnly="1" fieldPosition="0">
        <references count="1">
          <reference field="2" count="50">
            <x v="11"/>
            <x v="15"/>
            <x v="20"/>
            <x v="21"/>
            <x v="25"/>
            <x v="37"/>
            <x v="40"/>
            <x v="42"/>
            <x v="72"/>
            <x v="79"/>
            <x v="87"/>
            <x v="92"/>
            <x v="95"/>
            <x v="96"/>
            <x v="103"/>
            <x v="120"/>
            <x v="124"/>
            <x v="130"/>
            <x v="135"/>
            <x v="142"/>
            <x v="145"/>
            <x v="152"/>
            <x v="159"/>
            <x v="176"/>
            <x v="198"/>
            <x v="199"/>
            <x v="205"/>
            <x v="224"/>
            <x v="226"/>
            <x v="257"/>
            <x v="273"/>
            <x v="278"/>
            <x v="283"/>
            <x v="285"/>
            <x v="298"/>
            <x v="301"/>
            <x v="311"/>
            <x v="312"/>
            <x v="316"/>
            <x v="328"/>
            <x v="341"/>
            <x v="342"/>
            <x v="368"/>
            <x v="381"/>
            <x v="382"/>
            <x v="388"/>
            <x v="397"/>
            <x v="405"/>
            <x v="412"/>
            <x v="421"/>
          </reference>
        </references>
      </pivotArea>
    </format>
    <format dxfId="658">
      <pivotArea dataOnly="0" labelOnly="1" fieldPosition="0">
        <references count="1">
          <reference field="2" count="50">
            <x v="13"/>
            <x v="17"/>
            <x v="18"/>
            <x v="34"/>
            <x v="38"/>
            <x v="47"/>
            <x v="51"/>
            <x v="61"/>
            <x v="70"/>
            <x v="71"/>
            <x v="76"/>
            <x v="85"/>
            <x v="93"/>
            <x v="113"/>
            <x v="116"/>
            <x v="125"/>
            <x v="139"/>
            <x v="140"/>
            <x v="147"/>
            <x v="149"/>
            <x v="156"/>
            <x v="161"/>
            <x v="174"/>
            <x v="193"/>
            <x v="206"/>
            <x v="211"/>
            <x v="231"/>
            <x v="247"/>
            <x v="253"/>
            <x v="277"/>
            <x v="279"/>
            <x v="287"/>
            <x v="288"/>
            <x v="292"/>
            <x v="294"/>
            <x v="310"/>
            <x v="318"/>
            <x v="329"/>
            <x v="331"/>
            <x v="347"/>
            <x v="350"/>
            <x v="357"/>
            <x v="358"/>
            <x v="362"/>
            <x v="377"/>
            <x v="380"/>
            <x v="406"/>
            <x v="410"/>
            <x v="417"/>
            <x v="424"/>
          </reference>
        </references>
      </pivotArea>
    </format>
    <format dxfId="657">
      <pivotArea dataOnly="0" labelOnly="1" fieldPosition="0">
        <references count="1">
          <reference field="2" count="28">
            <x v="26"/>
            <x v="28"/>
            <x v="43"/>
            <x v="65"/>
            <x v="89"/>
            <x v="104"/>
            <x v="114"/>
            <x v="118"/>
            <x v="163"/>
            <x v="168"/>
            <x v="170"/>
            <x v="175"/>
            <x v="190"/>
            <x v="213"/>
            <x v="216"/>
            <x v="219"/>
            <x v="239"/>
            <x v="249"/>
            <x v="281"/>
            <x v="308"/>
            <x v="335"/>
            <x v="337"/>
            <x v="361"/>
            <x v="366"/>
            <x v="371"/>
            <x v="379"/>
            <x v="385"/>
            <x v="404"/>
          </reference>
        </references>
      </pivotArea>
    </format>
    <format dxfId="656">
      <pivotArea dataOnly="0" labelOnly="1" outline="0" axis="axisValues" fieldPosition="0"/>
    </format>
  </formats>
  <pivotTableStyleInfo name="PivotStyleLigh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8.xml><?xml version="1.0" encoding="utf-8"?>
<pivotTableDefinition xmlns="http://schemas.openxmlformats.org/spreadsheetml/2006/main" name="Pivottabell12" cacheId="4" applyNumberFormats="0" applyBorderFormats="0" applyFontFormats="0" applyPatternFormats="0" applyAlignmentFormats="0" applyWidthHeightFormats="1" dataCaption="Verdier" updatedVersion="6" minRefreshableVersion="3" rowGrandTotals="0" colGrandTotals="0" itemPrintTitles="1" createdVersion="6" indent="0" outline="1" outlineData="1" multipleFieldFilters="0">
  <location ref="J11:K72" firstHeaderRow="1" firstDataRow="1" firstDataCol="1" rowPageCount="2" colPageCount="1"/>
  <pivotFields count="12">
    <pivotField axis="axisPage" multipleItemSelectionAllowed="1" showAll="0">
      <items count="20">
        <item h="1" x="1"/>
        <item h="1" x="8"/>
        <item h="1" x="5"/>
        <item h="1" x="18"/>
        <item h="1" x="3"/>
        <item h="1" x="11"/>
        <item x="13"/>
        <item h="1" x="16"/>
        <item h="1" x="15"/>
        <item h="1" x="4"/>
        <item h="1" x="2"/>
        <item h="1" x="10"/>
        <item h="1" x="12"/>
        <item x="14"/>
        <item h="1" x="7"/>
        <item h="1" x="17"/>
        <item h="1" x="9"/>
        <item h="1" x="6"/>
        <item h="1" x="0"/>
        <item t="default"/>
      </items>
    </pivotField>
    <pivotField showAll="0">
      <items count="20">
        <item x="0"/>
        <item x="1"/>
        <item x="2"/>
        <item x="3"/>
        <item x="4"/>
        <item x="5"/>
        <item x="6"/>
        <item x="7"/>
        <item x="8"/>
        <item x="9"/>
        <item x="10"/>
        <item x="11"/>
        <item x="12"/>
        <item x="13"/>
        <item x="14"/>
        <item x="15"/>
        <item x="16"/>
        <item x="17"/>
        <item x="18"/>
        <item t="default"/>
      </items>
    </pivotField>
    <pivotField axis="axisRow" showAll="0" sortType="descending">
      <items count="429">
        <item x="299"/>
        <item x="349"/>
        <item x="413"/>
        <item x="60"/>
        <item x="119"/>
        <item x="383"/>
        <item x="5"/>
        <item x="144"/>
        <item x="25"/>
        <item x="10"/>
        <item x="244"/>
        <item x="220"/>
        <item x="166"/>
        <item x="281"/>
        <item x="292"/>
        <item x="240"/>
        <item x="26"/>
        <item x="217"/>
        <item x="228"/>
        <item x="284"/>
        <item x="237"/>
        <item x="373"/>
        <item x="401"/>
        <item x="128"/>
        <item x="392"/>
        <item x="363"/>
        <item x="399"/>
        <item x="198"/>
        <item x="423"/>
        <item x="343"/>
        <item x="150"/>
        <item x="178"/>
        <item x="301"/>
        <item x="341"/>
        <item x="193"/>
        <item x="250"/>
        <item x="345"/>
        <item x="154"/>
        <item x="156"/>
        <item x="24"/>
        <item x="380"/>
        <item x="132"/>
        <item x="201"/>
        <item x="426"/>
        <item x="65"/>
        <item x="89"/>
        <item x="130"/>
        <item x="396"/>
        <item x="354"/>
        <item x="253"/>
        <item x="283"/>
        <item x="209"/>
        <item x="11"/>
        <item x="48"/>
        <item x="37"/>
        <item x="172"/>
        <item x="52"/>
        <item x="30"/>
        <item x="57"/>
        <item x="199"/>
        <item x="84"/>
        <item x="372"/>
        <item x="153"/>
        <item x="159"/>
        <item x="365"/>
        <item x="229"/>
        <item x="28"/>
        <item x="190"/>
        <item x="203"/>
        <item x="245"/>
        <item x="219"/>
        <item x="376"/>
        <item x="336"/>
        <item x="160"/>
        <item x="107"/>
        <item x="231"/>
        <item x="93"/>
        <item x="61"/>
        <item x="185"/>
        <item x="335"/>
        <item x="3"/>
        <item x="21"/>
        <item x="148"/>
        <item x="322"/>
        <item x="282"/>
        <item x="297"/>
        <item x="214"/>
        <item x="139"/>
        <item x="248"/>
        <item x="422"/>
        <item x="246"/>
        <item x="75"/>
        <item x="362"/>
        <item x="274"/>
        <item x="285"/>
        <item x="34"/>
        <item x="145"/>
        <item x="182"/>
        <item x="64"/>
        <item x="255"/>
        <item x="95"/>
        <item x="80"/>
        <item x="352"/>
        <item x="211"/>
        <item x="390"/>
        <item x="143"/>
        <item x="332"/>
        <item x="49"/>
        <item x="232"/>
        <item x="379"/>
        <item x="0"/>
        <item x="290"/>
        <item x="42"/>
        <item x="368"/>
        <item x="411"/>
        <item x="275"/>
        <item x="264"/>
        <item x="386"/>
        <item x="415"/>
        <item x="353"/>
        <item x="175"/>
        <item x="294"/>
        <item x="356"/>
        <item x="96"/>
        <item x="262"/>
        <item x="348"/>
        <item x="296"/>
        <item x="135"/>
        <item x="187"/>
        <item x="17"/>
        <item x="117"/>
        <item x="98"/>
        <item x="92"/>
        <item x="111"/>
        <item x="310"/>
        <item x="254"/>
        <item x="110"/>
        <item x="39"/>
        <item x="106"/>
        <item x="4"/>
        <item x="234"/>
        <item x="169"/>
        <item x="235"/>
        <item x="333"/>
        <item x="179"/>
        <item x="389"/>
        <item x="340"/>
        <item x="152"/>
        <item x="78"/>
        <item x="206"/>
        <item x="247"/>
        <item x="420"/>
        <item x="402"/>
        <item x="195"/>
        <item x="412"/>
        <item x="180"/>
        <item x="314"/>
        <item x="90"/>
        <item x="41"/>
        <item x="129"/>
        <item x="157"/>
        <item x="259"/>
        <item x="100"/>
        <item x="416"/>
        <item x="213"/>
        <item x="170"/>
        <item x="205"/>
        <item x="137"/>
        <item x="192"/>
        <item x="387"/>
        <item x="408"/>
        <item x="405"/>
        <item x="123"/>
        <item x="114"/>
        <item x="391"/>
        <item x="421"/>
        <item x="238"/>
        <item x="350"/>
        <item x="339"/>
        <item x="323"/>
        <item x="400"/>
        <item x="66"/>
        <item x="324"/>
        <item x="104"/>
        <item x="329"/>
        <item x="63"/>
        <item x="149"/>
        <item x="167"/>
        <item x="227"/>
        <item x="68"/>
        <item x="414"/>
        <item x="177"/>
        <item x="79"/>
        <item x="358"/>
        <item x="243"/>
        <item x="168"/>
        <item x="403"/>
        <item x="241"/>
        <item x="370"/>
        <item x="31"/>
        <item x="44"/>
        <item x="315"/>
        <item x="158"/>
        <item x="6"/>
        <item x="164"/>
        <item x="230"/>
        <item x="224"/>
        <item x="307"/>
        <item x="312"/>
        <item x="361"/>
        <item x="320"/>
        <item x="279"/>
        <item x="311"/>
        <item x="222"/>
        <item x="101"/>
        <item x="257"/>
        <item x="384"/>
        <item x="1"/>
        <item x="394"/>
        <item x="417"/>
        <item x="327"/>
        <item x="319"/>
        <item x="331"/>
        <item x="38"/>
        <item x="342"/>
        <item x="249"/>
        <item x="103"/>
        <item x="36"/>
        <item x="94"/>
        <item x="355"/>
        <item x="22"/>
        <item x="425"/>
        <item x="278"/>
        <item x="138"/>
        <item x="33"/>
        <item x="131"/>
        <item x="85"/>
        <item x="268"/>
        <item x="70"/>
        <item x="418"/>
        <item x="46"/>
        <item x="82"/>
        <item x="407"/>
        <item x="109"/>
        <item x="126"/>
        <item x="338"/>
        <item x="121"/>
        <item x="207"/>
        <item x="305"/>
        <item x="23"/>
        <item x="308"/>
        <item x="62"/>
        <item x="216"/>
        <item x="304"/>
        <item x="40"/>
        <item x="223"/>
        <item x="334"/>
        <item x="419"/>
        <item x="124"/>
        <item x="226"/>
        <item x="13"/>
        <item x="357"/>
        <item x="184"/>
        <item x="277"/>
        <item x="118"/>
        <item x="56"/>
        <item x="306"/>
        <item x="191"/>
        <item x="289"/>
        <item x="73"/>
        <item x="91"/>
        <item x="43"/>
        <item x="300"/>
        <item x="142"/>
        <item x="303"/>
        <item x="108"/>
        <item x="15"/>
        <item x="29"/>
        <item x="360"/>
        <item x="7"/>
        <item x="309"/>
        <item x="374"/>
        <item x="105"/>
        <item x="330"/>
        <item x="14"/>
        <item x="393"/>
        <item x="364"/>
        <item x="215"/>
        <item x="261"/>
        <item x="116"/>
        <item x="113"/>
        <item x="173"/>
        <item x="280"/>
        <item x="2"/>
        <item x="189"/>
        <item x="133"/>
        <item x="71"/>
        <item x="316"/>
        <item x="252"/>
        <item x="136"/>
        <item x="99"/>
        <item x="127"/>
        <item x="171"/>
        <item x="313"/>
        <item x="32"/>
        <item x="19"/>
        <item x="125"/>
        <item x="12"/>
        <item x="406"/>
        <item x="67"/>
        <item x="272"/>
        <item x="388"/>
        <item x="291"/>
        <item x="295"/>
        <item x="328"/>
        <item x="239"/>
        <item x="176"/>
        <item x="183"/>
        <item x="233"/>
        <item x="162"/>
        <item x="382"/>
        <item x="9"/>
        <item x="45"/>
        <item x="174"/>
        <item x="367"/>
        <item x="318"/>
        <item x="321"/>
        <item x="120"/>
        <item x="202"/>
        <item x="270"/>
        <item x="55"/>
        <item x="404"/>
        <item x="186"/>
        <item x="269"/>
        <item x="256"/>
        <item x="273"/>
        <item x="188"/>
        <item x="218"/>
        <item x="287"/>
        <item x="288"/>
        <item x="200"/>
        <item x="115"/>
        <item x="271"/>
        <item x="163"/>
        <item x="344"/>
        <item x="81"/>
        <item x="83"/>
        <item x="366"/>
        <item x="72"/>
        <item x="47"/>
        <item x="395"/>
        <item x="27"/>
        <item x="427"/>
        <item x="424"/>
        <item x="181"/>
        <item x="286"/>
        <item x="134"/>
        <item x="371"/>
        <item x="122"/>
        <item x="140"/>
        <item x="58"/>
        <item x="398"/>
        <item x="397"/>
        <item x="385"/>
        <item x="293"/>
        <item x="53"/>
        <item x="359"/>
        <item x="8"/>
        <item x="147"/>
        <item x="317"/>
        <item x="59"/>
        <item x="369"/>
        <item x="204"/>
        <item x="194"/>
        <item x="112"/>
        <item x="35"/>
        <item x="208"/>
        <item x="263"/>
        <item x="210"/>
        <item x="196"/>
        <item x="410"/>
        <item x="221"/>
        <item x="155"/>
        <item x="88"/>
        <item x="260"/>
        <item x="409"/>
        <item x="351"/>
        <item x="346"/>
        <item x="146"/>
        <item x="161"/>
        <item x="325"/>
        <item x="326"/>
        <item x="18"/>
        <item x="276"/>
        <item x="86"/>
        <item x="77"/>
        <item x="377"/>
        <item x="347"/>
        <item x="236"/>
        <item x="337"/>
        <item x="197"/>
        <item x="141"/>
        <item x="265"/>
        <item x="212"/>
        <item x="375"/>
        <item x="378"/>
        <item x="251"/>
        <item x="69"/>
        <item x="51"/>
        <item x="16"/>
        <item x="381"/>
        <item x="298"/>
        <item x="267"/>
        <item x="266"/>
        <item x="76"/>
        <item x="102"/>
        <item x="74"/>
        <item x="225"/>
        <item x="87"/>
        <item x="302"/>
        <item x="97"/>
        <item x="258"/>
        <item x="151"/>
        <item x="54"/>
        <item x="242"/>
        <item x="20"/>
        <item x="165"/>
        <item x="50"/>
        <item t="default"/>
      </items>
      <autoSortScope>
        <pivotArea dataOnly="0" outline="0" fieldPosition="0">
          <references count="1">
            <reference field="4294967294" count="1" selected="0">
              <x v="0"/>
            </reference>
          </references>
        </pivotArea>
      </autoSortScope>
    </pivotField>
    <pivotField showAll="0">
      <items count="4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t="default"/>
      </items>
    </pivotField>
    <pivotField axis="axisPage" showAll="0">
      <items count="9">
        <item x="0"/>
        <item x="1"/>
        <item x="2"/>
        <item x="3"/>
        <item x="4"/>
        <item x="5"/>
        <item x="6"/>
        <item x="7"/>
        <item t="default"/>
      </items>
    </pivotField>
    <pivotField numFmtId="164" showAll="0"/>
    <pivotField numFmtId="164" showAll="0">
      <items count="442">
        <item x="125"/>
        <item x="124"/>
        <item x="123"/>
        <item x="47"/>
        <item x="46"/>
        <item x="365"/>
        <item x="48"/>
        <item x="318"/>
        <item x="317"/>
        <item x="319"/>
        <item x="302"/>
        <item x="324"/>
        <item x="122"/>
        <item x="146"/>
        <item x="30"/>
        <item x="31"/>
        <item x="148"/>
        <item x="147"/>
        <item x="32"/>
        <item x="33"/>
        <item x="29"/>
        <item x="301"/>
        <item x="28"/>
        <item x="37"/>
        <item x="121"/>
        <item x="173"/>
        <item x="171"/>
        <item x="36"/>
        <item x="38"/>
        <item x="170"/>
        <item x="34"/>
        <item x="308"/>
        <item x="144"/>
        <item x="35"/>
        <item x="152"/>
        <item x="172"/>
        <item x="11"/>
        <item x="105"/>
        <item x="143"/>
        <item x="145"/>
        <item x="305"/>
        <item x="151"/>
        <item x="103"/>
        <item x="9"/>
        <item x="307"/>
        <item x="10"/>
        <item x="12"/>
        <item x="102"/>
        <item x="142"/>
        <item x="13"/>
        <item x="104"/>
        <item x="100"/>
        <item x="101"/>
        <item x="99"/>
        <item x="98"/>
        <item x="97"/>
        <item x="96"/>
        <item x="8"/>
        <item x="120"/>
        <item x="227"/>
        <item x="68"/>
        <item x="7"/>
        <item x="67"/>
        <item x="81"/>
        <item x="213"/>
        <item x="225"/>
        <item x="66"/>
        <item x="65"/>
        <item x="212"/>
        <item x="117"/>
        <item x="226"/>
        <item x="119"/>
        <item x="150"/>
        <item x="64"/>
        <item x="224"/>
        <item x="61"/>
        <item x="304"/>
        <item x="80"/>
        <item x="60"/>
        <item x="211"/>
        <item x="79"/>
        <item x="118"/>
        <item x="78"/>
        <item x="59"/>
        <item x="149"/>
        <item x="111"/>
        <item x="113"/>
        <item x="45"/>
        <item x="58"/>
        <item x="109"/>
        <item x="57"/>
        <item x="112"/>
        <item x="323"/>
        <item x="63"/>
        <item x="116"/>
        <item x="169"/>
        <item x="91"/>
        <item x="77"/>
        <item x="62"/>
        <item x="93"/>
        <item x="299"/>
        <item x="92"/>
        <item x="223"/>
        <item x="110"/>
        <item x="127"/>
        <item x="229"/>
        <item x="44"/>
        <item x="43"/>
        <item x="56"/>
        <item x="128"/>
        <item x="210"/>
        <item x="42"/>
        <item x="55"/>
        <item x="114"/>
        <item x="129"/>
        <item x="115"/>
        <item x="201"/>
        <item x="182"/>
        <item x="168"/>
        <item x="159"/>
        <item x="39"/>
        <item x="140"/>
        <item x="239"/>
        <item x="132"/>
        <item x="200"/>
        <item x="40"/>
        <item x="167"/>
        <item x="108"/>
        <item x="141"/>
        <item x="215"/>
        <item x="107"/>
        <item x="53"/>
        <item x="298"/>
        <item x="138"/>
        <item x="41"/>
        <item x="249"/>
        <item x="52"/>
        <item x="181"/>
        <item x="90"/>
        <item x="54"/>
        <item x="6"/>
        <item x="303"/>
        <item x="166"/>
        <item x="270"/>
        <item x="139"/>
        <item x="228"/>
        <item x="243"/>
        <item x="136"/>
        <item x="165"/>
        <item x="4"/>
        <item x="199"/>
        <item x="326"/>
        <item x="137"/>
        <item x="238"/>
        <item x="51"/>
        <item x="5"/>
        <item x="360"/>
        <item x="49"/>
        <item x="106"/>
        <item x="1"/>
        <item x="180"/>
        <item x="178"/>
        <item x="50"/>
        <item x="3"/>
        <item x="2"/>
        <item x="179"/>
        <item x="177"/>
        <item x="0"/>
        <item x="320"/>
        <item x="198"/>
        <item x="269"/>
        <item x="300"/>
        <item x="94"/>
        <item x="214"/>
        <item x="222"/>
        <item x="242"/>
        <item x="95"/>
        <item x="290"/>
        <item x="259"/>
        <item x="131"/>
        <item x="260"/>
        <item x="21"/>
        <item x="135"/>
        <item x="237"/>
        <item x="294"/>
        <item x="253"/>
        <item x="240"/>
        <item x="258"/>
        <item x="257"/>
        <item x="130"/>
        <item x="241"/>
        <item x="325"/>
        <item x="76"/>
        <item x="134"/>
        <item x="265"/>
        <item x="20"/>
        <item x="133"/>
        <item x="293"/>
        <item x="367"/>
        <item x="254"/>
        <item x="274"/>
        <item x="255"/>
        <item x="27"/>
        <item x="306"/>
        <item x="163"/>
        <item x="292"/>
        <item x="297"/>
        <item x="256"/>
        <item x="296"/>
        <item x="263"/>
        <item x="25"/>
        <item x="126"/>
        <item x="17"/>
        <item x="26"/>
        <item x="291"/>
        <item x="74"/>
        <item x="268"/>
        <item x="72"/>
        <item x="264"/>
        <item x="19"/>
        <item x="231"/>
        <item x="75"/>
        <item x="358"/>
        <item x="289"/>
        <item x="295"/>
        <item x="18"/>
        <item x="262"/>
        <item x="236"/>
        <item x="417"/>
        <item x="73"/>
        <item x="288"/>
        <item x="396"/>
        <item x="220"/>
        <item x="252"/>
        <item x="217"/>
        <item x="251"/>
        <item x="261"/>
        <item x="321"/>
        <item x="315"/>
        <item x="219"/>
        <item x="401"/>
        <item x="158"/>
        <item x="267"/>
        <item x="287"/>
        <item x="311"/>
        <item x="218"/>
        <item x="266"/>
        <item x="71"/>
        <item x="157"/>
        <item x="322"/>
        <item x="162"/>
        <item x="416"/>
        <item x="411"/>
        <item x="250"/>
        <item x="160"/>
        <item x="440"/>
        <item x="273"/>
        <item x="286"/>
        <item x="272"/>
        <item x="156"/>
        <item x="221"/>
        <item x="216"/>
        <item x="70"/>
        <item x="24"/>
        <item x="427"/>
        <item x="392"/>
        <item x="383"/>
        <item x="271"/>
        <item x="154"/>
        <item x="316"/>
        <item x="426"/>
        <item x="161"/>
        <item x="414"/>
        <item x="366"/>
        <item x="425"/>
        <item x="155"/>
        <item x="415"/>
        <item x="69"/>
        <item x="412"/>
        <item x="397"/>
        <item x="405"/>
        <item x="22"/>
        <item x="388"/>
        <item x="23"/>
        <item x="391"/>
        <item x="278"/>
        <item x="153"/>
        <item x="364"/>
        <item x="408"/>
        <item x="235"/>
        <item x="86"/>
        <item x="387"/>
        <item x="409"/>
        <item x="410"/>
        <item x="438"/>
        <item x="246"/>
        <item x="279"/>
        <item x="277"/>
        <item x="234"/>
        <item x="390"/>
        <item x="89"/>
        <item x="87"/>
        <item x="245"/>
        <item x="310"/>
        <item x="309"/>
        <item x="398"/>
        <item x="88"/>
        <item x="359"/>
        <item x="84"/>
        <item x="85"/>
        <item x="386"/>
        <item x="380"/>
        <item x="395"/>
        <item x="393"/>
        <item x="247"/>
        <item x="164"/>
        <item x="83"/>
        <item x="389"/>
        <item x="244"/>
        <item x="382"/>
        <item x="394"/>
        <item x="82"/>
        <item x="176"/>
        <item x="209"/>
        <item x="248"/>
        <item x="437"/>
        <item x="399"/>
        <item x="363"/>
        <item x="439"/>
        <item x="385"/>
        <item x="413"/>
        <item x="186"/>
        <item x="407"/>
        <item x="187"/>
        <item x="208"/>
        <item x="16"/>
        <item x="314"/>
        <item x="15"/>
        <item x="188"/>
        <item x="285"/>
        <item x="14"/>
        <item x="233"/>
        <item x="381"/>
        <item x="232"/>
        <item x="313"/>
        <item x="189"/>
        <item x="230"/>
        <item x="384"/>
        <item x="207"/>
        <item x="404"/>
        <item x="276"/>
        <item x="175"/>
        <item x="206"/>
        <item x="406"/>
        <item x="275"/>
        <item x="378"/>
        <item x="185"/>
        <item x="375"/>
        <item x="376"/>
        <item x="377"/>
        <item x="284"/>
        <item x="379"/>
        <item x="204"/>
        <item x="312"/>
        <item x="282"/>
        <item x="283"/>
        <item x="400"/>
        <item x="183"/>
        <item x="174"/>
        <item x="205"/>
        <item x="281"/>
        <item x="184"/>
        <item x="361"/>
        <item x="436"/>
        <item x="357"/>
        <item x="402"/>
        <item x="362"/>
        <item x="203"/>
        <item x="202"/>
        <item x="356"/>
        <item x="355"/>
        <item x="280"/>
        <item x="403"/>
        <item x="334"/>
        <item x="354"/>
        <item x="435"/>
        <item x="353"/>
        <item x="332"/>
        <item x="433"/>
        <item x="333"/>
        <item x="373"/>
        <item x="434"/>
        <item x="197"/>
        <item x="327"/>
        <item x="331"/>
        <item x="328"/>
        <item x="374"/>
        <item x="432"/>
        <item x="352"/>
        <item x="330"/>
        <item x="372"/>
        <item x="422"/>
        <item x="351"/>
        <item x="423"/>
        <item x="195"/>
        <item x="424"/>
        <item x="196"/>
        <item x="194"/>
        <item x="370"/>
        <item x="350"/>
        <item x="421"/>
        <item x="369"/>
        <item x="348"/>
        <item x="431"/>
        <item x="347"/>
        <item x="329"/>
        <item x="349"/>
        <item x="368"/>
        <item x="430"/>
        <item x="371"/>
        <item x="193"/>
        <item x="429"/>
        <item x="345"/>
        <item x="346"/>
        <item x="192"/>
        <item x="344"/>
        <item x="343"/>
        <item x="428"/>
        <item x="419"/>
        <item x="191"/>
        <item x="420"/>
        <item x="340"/>
        <item x="190"/>
        <item x="341"/>
        <item x="418"/>
        <item x="342"/>
        <item x="339"/>
        <item x="338"/>
        <item x="336"/>
        <item x="335"/>
        <item x="337"/>
        <item t="default"/>
      </items>
    </pivotField>
    <pivotField numFmtId="164" showAll="0"/>
    <pivotField numFmtId="164" showAll="0"/>
    <pivotField dataField="1" numFmtId="165" showAll="0"/>
    <pivotField numFmtId="165" showAll="0"/>
    <pivotField numFmtId="165" showAll="0"/>
  </pivotFields>
  <rowFields count="1">
    <field x="2"/>
  </rowFields>
  <rowItems count="61">
    <i>
      <x v="266"/>
    </i>
    <i>
      <x v="237"/>
    </i>
    <i>
      <x/>
    </i>
    <i>
      <x v="274"/>
    </i>
    <i>
      <x v="369"/>
    </i>
    <i>
      <x v="297"/>
    </i>
    <i>
      <x v="313"/>
    </i>
    <i>
      <x v="134"/>
    </i>
    <i>
      <x v="268"/>
    </i>
    <i>
      <x v="207"/>
    </i>
    <i>
      <x v="419"/>
    </i>
    <i>
      <x v="248"/>
    </i>
    <i>
      <x v="94"/>
    </i>
    <i>
      <x v="339"/>
    </i>
    <i>
      <x v="212"/>
    </i>
    <i>
      <x v="272"/>
    </i>
    <i>
      <x v="384"/>
    </i>
    <i>
      <x v="111"/>
    </i>
    <i>
      <x v="121"/>
    </i>
    <i>
      <x v="232"/>
    </i>
    <i>
      <x v="253"/>
    </i>
    <i>
      <x v="355"/>
    </i>
    <i>
      <x v="14"/>
    </i>
    <i>
      <x v="84"/>
    </i>
    <i>
      <x v="32"/>
    </i>
    <i>
      <x v="280"/>
    </i>
    <i>
      <x v="303"/>
    </i>
    <i>
      <x v="50"/>
    </i>
    <i>
      <x v="263"/>
    </i>
    <i>
      <x v="312"/>
    </i>
    <i>
      <x v="208"/>
    </i>
    <i>
      <x v="329"/>
    </i>
    <i>
      <x v="411"/>
    </i>
    <i>
      <x v="19"/>
    </i>
    <i>
      <x v="292"/>
    </i>
    <i>
      <x v="412"/>
    </i>
    <i>
      <x v="333"/>
    </i>
    <i>
      <x v="413"/>
    </i>
    <i>
      <x v="393"/>
    </i>
    <i>
      <x v="250"/>
    </i>
    <i>
      <x v="126"/>
    </i>
    <i>
      <x v="211"/>
    </i>
    <i>
      <x v="338"/>
    </i>
    <i>
      <x v="215"/>
    </i>
    <i>
      <x v="156"/>
    </i>
    <i>
      <x v="402"/>
    </i>
    <i>
      <x v="288"/>
    </i>
    <i>
      <x v="13"/>
    </i>
    <i>
      <x v="115"/>
    </i>
    <i>
      <x v="201"/>
    </i>
    <i>
      <x v="310"/>
    </i>
    <i>
      <x v="342"/>
    </i>
    <i>
      <x v="93"/>
    </i>
    <i>
      <x v="116"/>
    </i>
    <i>
      <x v="85"/>
    </i>
    <i>
      <x v="124"/>
    </i>
    <i>
      <x v="377"/>
    </i>
    <i>
      <x v="364"/>
    </i>
    <i>
      <x v="161"/>
    </i>
    <i>
      <x v="335"/>
    </i>
    <i>
      <x v="421"/>
    </i>
  </rowItems>
  <colItems count="1">
    <i/>
  </colItems>
  <pageFields count="2">
    <pageField fld="4" item="7" hier="-1"/>
    <pageField fld="0" hier="-1"/>
  </pageFields>
  <dataFields count="1">
    <dataField name="Summer av andel jordbruk" fld="9" baseField="0" baseItem="0"/>
  </dataFields>
  <formats count="50">
    <format dxfId="757">
      <pivotArea outline="0" collapsedLevelsAreSubtotals="1" fieldPosition="0"/>
    </format>
    <format dxfId="756">
      <pivotArea outline="0" collapsedLevelsAreSubtotals="1" fieldPosition="0"/>
    </format>
    <format dxfId="755">
      <pivotArea field="2" type="button" dataOnly="0" labelOnly="1" outline="0" axis="axisRow" fieldPosition="0"/>
    </format>
    <format dxfId="754">
      <pivotArea dataOnly="0" labelOnly="1" outline="0" axis="axisValues" fieldPosition="0"/>
    </format>
    <format dxfId="753">
      <pivotArea dataOnly="0" labelOnly="1" outline="0" axis="axisValues" fieldPosition="0"/>
    </format>
    <format dxfId="752">
      <pivotArea dataOnly="0" labelOnly="1" fieldPosition="0">
        <references count="1">
          <reference field="2" count="23">
            <x v="72"/>
            <x v="79"/>
            <x v="83"/>
            <x v="106"/>
            <x v="143"/>
            <x v="146"/>
            <x v="178"/>
            <x v="179"/>
            <x v="182"/>
            <x v="184"/>
            <x v="210"/>
            <x v="220"/>
            <x v="221"/>
            <x v="222"/>
            <x v="245"/>
            <x v="256"/>
            <x v="283"/>
            <x v="314"/>
            <x v="325"/>
            <x v="326"/>
            <x v="390"/>
            <x v="391"/>
            <x v="399"/>
          </reference>
        </references>
      </pivotArea>
    </format>
    <format dxfId="751">
      <pivotArea dataOnly="0" labelOnly="1" fieldPosition="0">
        <references count="1">
          <reference field="2" count="4">
            <x v="0"/>
            <x v="134"/>
            <x v="266"/>
            <x v="274"/>
          </reference>
        </references>
      </pivotArea>
    </format>
    <format dxfId="750">
      <pivotArea dataOnly="0" labelOnly="1" fieldPosition="0">
        <references count="1">
          <reference field="2" count="23">
            <x v="32"/>
            <x v="85"/>
            <x v="121"/>
            <x v="126"/>
            <x v="134"/>
            <x v="156"/>
            <x v="201"/>
            <x v="207"/>
            <x v="208"/>
            <x v="212"/>
            <x v="248"/>
            <x v="250"/>
            <x v="253"/>
            <x v="272"/>
            <x v="274"/>
            <x v="280"/>
            <x v="297"/>
            <x v="303"/>
            <x v="313"/>
            <x v="364"/>
            <x v="369"/>
            <x v="411"/>
            <x v="419"/>
          </reference>
        </references>
      </pivotArea>
    </format>
    <format dxfId="749">
      <pivotArea type="all" dataOnly="0" outline="0" fieldPosition="0"/>
    </format>
    <format dxfId="748">
      <pivotArea outline="0" collapsedLevelsAreSubtotals="1" fieldPosition="0"/>
    </format>
    <format dxfId="747">
      <pivotArea field="2" type="button" dataOnly="0" labelOnly="1" outline="0" axis="axisRow" fieldPosition="0"/>
    </format>
    <format dxfId="746">
      <pivotArea dataOnly="0" labelOnly="1" outline="0" axis="axisValues" fieldPosition="0"/>
    </format>
    <format dxfId="745">
      <pivotArea dataOnly="0" labelOnly="1" fieldPosition="0">
        <references count="1">
          <reference field="2" count="50">
            <x v="0"/>
            <x v="3"/>
            <x v="10"/>
            <x v="31"/>
            <x v="48"/>
            <x v="60"/>
            <x v="67"/>
            <x v="77"/>
            <x v="79"/>
            <x v="83"/>
            <x v="91"/>
            <x v="119"/>
            <x v="127"/>
            <x v="128"/>
            <x v="143"/>
            <x v="144"/>
            <x v="150"/>
            <x v="154"/>
            <x v="177"/>
            <x v="178"/>
            <x v="181"/>
            <x v="184"/>
            <x v="189"/>
            <x v="194"/>
            <x v="220"/>
            <x v="237"/>
            <x v="251"/>
            <x v="256"/>
            <x v="260"/>
            <x v="266"/>
            <x v="267"/>
            <x v="269"/>
            <x v="274"/>
            <x v="283"/>
            <x v="297"/>
            <x v="309"/>
            <x v="313"/>
            <x v="314"/>
            <x v="344"/>
            <x v="348"/>
            <x v="360"/>
            <x v="369"/>
            <x v="378"/>
            <x v="383"/>
            <x v="387"/>
            <x v="394"/>
            <x v="397"/>
            <x v="400"/>
            <x v="407"/>
            <x v="426"/>
          </reference>
        </references>
      </pivotArea>
    </format>
    <format dxfId="744">
      <pivotArea dataOnly="0" labelOnly="1" fieldPosition="0">
        <references count="1">
          <reference field="2" count="50">
            <x v="6"/>
            <x v="22"/>
            <x v="25"/>
            <x v="29"/>
            <x v="44"/>
            <x v="58"/>
            <x v="59"/>
            <x v="78"/>
            <x v="90"/>
            <x v="94"/>
            <x v="99"/>
            <x v="102"/>
            <x v="111"/>
            <x v="121"/>
            <x v="134"/>
            <x v="135"/>
            <x v="141"/>
            <x v="146"/>
            <x v="151"/>
            <x v="155"/>
            <x v="171"/>
            <x v="179"/>
            <x v="203"/>
            <x v="207"/>
            <x v="212"/>
            <x v="222"/>
            <x v="225"/>
            <x v="229"/>
            <x v="231"/>
            <x v="238"/>
            <x v="245"/>
            <x v="248"/>
            <x v="265"/>
            <x v="268"/>
            <x v="272"/>
            <x v="295"/>
            <x v="307"/>
            <x v="324"/>
            <x v="336"/>
            <x v="339"/>
            <x v="340"/>
            <x v="367"/>
            <x v="370"/>
            <x v="376"/>
            <x v="384"/>
            <x v="398"/>
            <x v="408"/>
            <x v="414"/>
            <x v="419"/>
            <x v="427"/>
          </reference>
        </references>
      </pivotArea>
    </format>
    <format dxfId="743">
      <pivotArea dataOnly="0" labelOnly="1" fieldPosition="0">
        <references count="1">
          <reference field="2" count="50">
            <x v="14"/>
            <x v="15"/>
            <x v="34"/>
            <x v="46"/>
            <x v="49"/>
            <x v="68"/>
            <x v="69"/>
            <x v="72"/>
            <x v="84"/>
            <x v="97"/>
            <x v="103"/>
            <x v="106"/>
            <x v="107"/>
            <x v="108"/>
            <x v="122"/>
            <x v="123"/>
            <x v="132"/>
            <x v="145"/>
            <x v="149"/>
            <x v="164"/>
            <x v="169"/>
            <x v="172"/>
            <x v="182"/>
            <x v="191"/>
            <x v="197"/>
            <x v="200"/>
            <x v="204"/>
            <x v="205"/>
            <x v="227"/>
            <x v="232"/>
            <x v="236"/>
            <x v="241"/>
            <x v="243"/>
            <x v="253"/>
            <x v="259"/>
            <x v="264"/>
            <x v="278"/>
            <x v="302"/>
            <x v="318"/>
            <x v="322"/>
            <x v="325"/>
            <x v="327"/>
            <x v="334"/>
            <x v="346"/>
            <x v="353"/>
            <x v="354"/>
            <x v="355"/>
            <x v="390"/>
            <x v="416"/>
            <x v="418"/>
          </reference>
        </references>
      </pivotArea>
    </format>
    <format dxfId="742">
      <pivotArea dataOnly="0" labelOnly="1" fieldPosition="0">
        <references count="1">
          <reference field="2" count="50">
            <x v="12"/>
            <x v="20"/>
            <x v="21"/>
            <x v="32"/>
            <x v="36"/>
            <x v="37"/>
            <x v="40"/>
            <x v="47"/>
            <x v="50"/>
            <x v="52"/>
            <x v="53"/>
            <x v="87"/>
            <x v="92"/>
            <x v="100"/>
            <x v="125"/>
            <x v="129"/>
            <x v="140"/>
            <x v="166"/>
            <x v="167"/>
            <x v="196"/>
            <x v="208"/>
            <x v="210"/>
            <x v="223"/>
            <x v="228"/>
            <x v="242"/>
            <x v="263"/>
            <x v="271"/>
            <x v="275"/>
            <x v="280"/>
            <x v="284"/>
            <x v="289"/>
            <x v="296"/>
            <x v="300"/>
            <x v="303"/>
            <x v="312"/>
            <x v="321"/>
            <x v="329"/>
            <x v="330"/>
            <x v="331"/>
            <x v="345"/>
            <x v="349"/>
            <x v="372"/>
            <x v="379"/>
            <x v="382"/>
            <x v="391"/>
            <x v="401"/>
            <x v="403"/>
            <x v="409"/>
            <x v="411"/>
            <x v="420"/>
          </reference>
        </references>
      </pivotArea>
    </format>
    <format dxfId="741">
      <pivotArea dataOnly="0" labelOnly="1" fieldPosition="0">
        <references count="1">
          <reference field="2" count="50">
            <x v="4"/>
            <x v="16"/>
            <x v="19"/>
            <x v="61"/>
            <x v="63"/>
            <x v="74"/>
            <x v="86"/>
            <x v="101"/>
            <x v="105"/>
            <x v="113"/>
            <x v="131"/>
            <x v="137"/>
            <x v="142"/>
            <x v="152"/>
            <x v="162"/>
            <x v="165"/>
            <x v="174"/>
            <x v="187"/>
            <x v="188"/>
            <x v="192"/>
            <x v="193"/>
            <x v="198"/>
            <x v="209"/>
            <x v="214"/>
            <x v="233"/>
            <x v="235"/>
            <x v="240"/>
            <x v="255"/>
            <x v="276"/>
            <x v="285"/>
            <x v="292"/>
            <x v="298"/>
            <x v="299"/>
            <x v="301"/>
            <x v="315"/>
            <x v="316"/>
            <x v="333"/>
            <x v="350"/>
            <x v="351"/>
            <x v="357"/>
            <x v="359"/>
            <x v="362"/>
            <x v="365"/>
            <x v="373"/>
            <x v="381"/>
            <x v="395"/>
            <x v="396"/>
            <x v="412"/>
            <x v="422"/>
            <x v="423"/>
          </reference>
        </references>
      </pivotArea>
    </format>
    <format dxfId="740">
      <pivotArea dataOnly="0" labelOnly="1" fieldPosition="0">
        <references count="1">
          <reference field="2" count="50">
            <x v="1"/>
            <x v="5"/>
            <x v="24"/>
            <x v="30"/>
            <x v="35"/>
            <x v="41"/>
            <x v="51"/>
            <x v="54"/>
            <x v="55"/>
            <x v="57"/>
            <x v="64"/>
            <x v="73"/>
            <x v="75"/>
            <x v="76"/>
            <x v="82"/>
            <x v="95"/>
            <x v="96"/>
            <x v="98"/>
            <x v="109"/>
            <x v="112"/>
            <x v="126"/>
            <x v="130"/>
            <x v="147"/>
            <x v="148"/>
            <x v="156"/>
            <x v="168"/>
            <x v="173"/>
            <x v="176"/>
            <x v="183"/>
            <x v="211"/>
            <x v="215"/>
            <x v="218"/>
            <x v="250"/>
            <x v="257"/>
            <x v="262"/>
            <x v="286"/>
            <x v="311"/>
            <x v="320"/>
            <x v="326"/>
            <x v="332"/>
            <x v="338"/>
            <x v="341"/>
            <x v="347"/>
            <x v="356"/>
            <x v="386"/>
            <x v="388"/>
            <x v="393"/>
            <x v="399"/>
            <x v="413"/>
            <x v="415"/>
          </reference>
        </references>
      </pivotArea>
    </format>
    <format dxfId="739">
      <pivotArea dataOnly="0" labelOnly="1" fieldPosition="0">
        <references count="1">
          <reference field="2" count="50">
            <x v="2"/>
            <x v="9"/>
            <x v="13"/>
            <x v="18"/>
            <x v="38"/>
            <x v="56"/>
            <x v="62"/>
            <x v="65"/>
            <x v="66"/>
            <x v="71"/>
            <x v="81"/>
            <x v="88"/>
            <x v="89"/>
            <x v="93"/>
            <x v="104"/>
            <x v="110"/>
            <x v="115"/>
            <x v="116"/>
            <x v="133"/>
            <x v="138"/>
            <x v="139"/>
            <x v="153"/>
            <x v="158"/>
            <x v="170"/>
            <x v="185"/>
            <x v="195"/>
            <x v="201"/>
            <x v="206"/>
            <x v="221"/>
            <x v="230"/>
            <x v="244"/>
            <x v="246"/>
            <x v="252"/>
            <x v="261"/>
            <x v="270"/>
            <x v="279"/>
            <x v="281"/>
            <x v="287"/>
            <x v="288"/>
            <x v="291"/>
            <x v="294"/>
            <x v="310"/>
            <x v="319"/>
            <x v="342"/>
            <x v="343"/>
            <x v="352"/>
            <x v="366"/>
            <x v="389"/>
            <x v="392"/>
            <x v="402"/>
          </reference>
        </references>
      </pivotArea>
    </format>
    <format dxfId="738">
      <pivotArea dataOnly="0" labelOnly="1" fieldPosition="0">
        <references count="1">
          <reference field="2" count="50">
            <x v="7"/>
            <x v="8"/>
            <x v="11"/>
            <x v="17"/>
            <x v="23"/>
            <x v="33"/>
            <x v="42"/>
            <x v="80"/>
            <x v="85"/>
            <x v="117"/>
            <x v="124"/>
            <x v="136"/>
            <x v="157"/>
            <x v="159"/>
            <x v="163"/>
            <x v="175"/>
            <x v="180"/>
            <x v="186"/>
            <x v="190"/>
            <x v="202"/>
            <x v="213"/>
            <x v="217"/>
            <x v="226"/>
            <x v="234"/>
            <x v="247"/>
            <x v="258"/>
            <x v="273"/>
            <x v="277"/>
            <x v="282"/>
            <x v="290"/>
            <x v="293"/>
            <x v="304"/>
            <x v="305"/>
            <x v="306"/>
            <x v="317"/>
            <x v="358"/>
            <x v="363"/>
            <x v="368"/>
            <x v="371"/>
            <x v="374"/>
            <x v="375"/>
            <x v="377"/>
            <x v="380"/>
            <x v="385"/>
            <x v="405"/>
            <x v="406"/>
            <x v="410"/>
            <x v="417"/>
            <x v="424"/>
            <x v="425"/>
          </reference>
        </references>
      </pivotArea>
    </format>
    <format dxfId="737">
      <pivotArea dataOnly="0" labelOnly="1" fieldPosition="0">
        <references count="1">
          <reference field="2" count="28">
            <x v="26"/>
            <x v="27"/>
            <x v="28"/>
            <x v="39"/>
            <x v="43"/>
            <x v="45"/>
            <x v="70"/>
            <x v="114"/>
            <x v="118"/>
            <x v="120"/>
            <x v="160"/>
            <x v="161"/>
            <x v="199"/>
            <x v="216"/>
            <x v="219"/>
            <x v="224"/>
            <x v="239"/>
            <x v="249"/>
            <x v="254"/>
            <x v="308"/>
            <x v="323"/>
            <x v="328"/>
            <x v="335"/>
            <x v="337"/>
            <x v="361"/>
            <x v="364"/>
            <x v="404"/>
            <x v="421"/>
          </reference>
        </references>
      </pivotArea>
    </format>
    <format dxfId="736">
      <pivotArea dataOnly="0" labelOnly="1" outline="0" axis="axisValues" fieldPosition="0"/>
    </format>
    <format dxfId="735">
      <pivotArea type="all" dataOnly="0" outline="0" fieldPosition="0"/>
    </format>
    <format dxfId="734">
      <pivotArea outline="0" collapsedLevelsAreSubtotals="1" fieldPosition="0"/>
    </format>
    <format dxfId="733">
      <pivotArea field="2" type="button" dataOnly="0" labelOnly="1" outline="0" axis="axisRow" fieldPosition="0"/>
    </format>
    <format dxfId="732">
      <pivotArea dataOnly="0" labelOnly="1" outline="0" axis="axisValues" fieldPosition="0"/>
    </format>
    <format dxfId="731">
      <pivotArea dataOnly="0" labelOnly="1" fieldPosition="0">
        <references count="1">
          <reference field="2" count="50">
            <x v="0"/>
            <x v="3"/>
            <x v="10"/>
            <x v="31"/>
            <x v="48"/>
            <x v="60"/>
            <x v="67"/>
            <x v="77"/>
            <x v="79"/>
            <x v="83"/>
            <x v="91"/>
            <x v="119"/>
            <x v="127"/>
            <x v="128"/>
            <x v="143"/>
            <x v="144"/>
            <x v="150"/>
            <x v="154"/>
            <x v="177"/>
            <x v="178"/>
            <x v="181"/>
            <x v="184"/>
            <x v="189"/>
            <x v="194"/>
            <x v="220"/>
            <x v="237"/>
            <x v="251"/>
            <x v="256"/>
            <x v="260"/>
            <x v="266"/>
            <x v="267"/>
            <x v="269"/>
            <x v="274"/>
            <x v="283"/>
            <x v="297"/>
            <x v="309"/>
            <x v="313"/>
            <x v="314"/>
            <x v="344"/>
            <x v="348"/>
            <x v="360"/>
            <x v="369"/>
            <x v="378"/>
            <x v="383"/>
            <x v="387"/>
            <x v="394"/>
            <x v="397"/>
            <x v="400"/>
            <x v="407"/>
            <x v="426"/>
          </reference>
        </references>
      </pivotArea>
    </format>
    <format dxfId="730">
      <pivotArea dataOnly="0" labelOnly="1" fieldPosition="0">
        <references count="1">
          <reference field="2" count="50">
            <x v="6"/>
            <x v="22"/>
            <x v="25"/>
            <x v="29"/>
            <x v="44"/>
            <x v="58"/>
            <x v="59"/>
            <x v="78"/>
            <x v="90"/>
            <x v="94"/>
            <x v="99"/>
            <x v="102"/>
            <x v="111"/>
            <x v="121"/>
            <x v="134"/>
            <x v="135"/>
            <x v="141"/>
            <x v="146"/>
            <x v="151"/>
            <x v="155"/>
            <x v="171"/>
            <x v="179"/>
            <x v="203"/>
            <x v="207"/>
            <x v="212"/>
            <x v="222"/>
            <x v="225"/>
            <x v="229"/>
            <x v="231"/>
            <x v="238"/>
            <x v="245"/>
            <x v="248"/>
            <x v="265"/>
            <x v="268"/>
            <x v="272"/>
            <x v="295"/>
            <x v="307"/>
            <x v="324"/>
            <x v="336"/>
            <x v="339"/>
            <x v="340"/>
            <x v="367"/>
            <x v="370"/>
            <x v="376"/>
            <x v="384"/>
            <x v="398"/>
            <x v="408"/>
            <x v="414"/>
            <x v="419"/>
            <x v="427"/>
          </reference>
        </references>
      </pivotArea>
    </format>
    <format dxfId="729">
      <pivotArea dataOnly="0" labelOnly="1" fieldPosition="0">
        <references count="1">
          <reference field="2" count="50">
            <x v="14"/>
            <x v="15"/>
            <x v="34"/>
            <x v="46"/>
            <x v="49"/>
            <x v="68"/>
            <x v="69"/>
            <x v="72"/>
            <x v="84"/>
            <x v="97"/>
            <x v="103"/>
            <x v="106"/>
            <x v="107"/>
            <x v="108"/>
            <x v="122"/>
            <x v="123"/>
            <x v="132"/>
            <x v="145"/>
            <x v="149"/>
            <x v="164"/>
            <x v="169"/>
            <x v="172"/>
            <x v="182"/>
            <x v="191"/>
            <x v="197"/>
            <x v="200"/>
            <x v="204"/>
            <x v="205"/>
            <x v="227"/>
            <x v="232"/>
            <x v="236"/>
            <x v="241"/>
            <x v="243"/>
            <x v="253"/>
            <x v="259"/>
            <x v="264"/>
            <x v="278"/>
            <x v="302"/>
            <x v="318"/>
            <x v="322"/>
            <x v="325"/>
            <x v="327"/>
            <x v="334"/>
            <x v="346"/>
            <x v="353"/>
            <x v="354"/>
            <x v="355"/>
            <x v="390"/>
            <x v="416"/>
            <x v="418"/>
          </reference>
        </references>
      </pivotArea>
    </format>
    <format dxfId="728">
      <pivotArea dataOnly="0" labelOnly="1" fieldPosition="0">
        <references count="1">
          <reference field="2" count="50">
            <x v="12"/>
            <x v="20"/>
            <x v="21"/>
            <x v="32"/>
            <x v="36"/>
            <x v="37"/>
            <x v="40"/>
            <x v="47"/>
            <x v="50"/>
            <x v="52"/>
            <x v="53"/>
            <x v="87"/>
            <x v="92"/>
            <x v="100"/>
            <x v="125"/>
            <x v="129"/>
            <x v="140"/>
            <x v="166"/>
            <x v="167"/>
            <x v="196"/>
            <x v="208"/>
            <x v="210"/>
            <x v="223"/>
            <x v="228"/>
            <x v="242"/>
            <x v="263"/>
            <x v="271"/>
            <x v="275"/>
            <x v="280"/>
            <x v="284"/>
            <x v="289"/>
            <x v="296"/>
            <x v="300"/>
            <x v="303"/>
            <x v="312"/>
            <x v="321"/>
            <x v="329"/>
            <x v="330"/>
            <x v="331"/>
            <x v="345"/>
            <x v="349"/>
            <x v="372"/>
            <x v="379"/>
            <x v="382"/>
            <x v="391"/>
            <x v="401"/>
            <x v="403"/>
            <x v="409"/>
            <x v="411"/>
            <x v="420"/>
          </reference>
        </references>
      </pivotArea>
    </format>
    <format dxfId="727">
      <pivotArea dataOnly="0" labelOnly="1" fieldPosition="0">
        <references count="1">
          <reference field="2" count="50">
            <x v="4"/>
            <x v="16"/>
            <x v="19"/>
            <x v="61"/>
            <x v="63"/>
            <x v="74"/>
            <x v="86"/>
            <x v="101"/>
            <x v="105"/>
            <x v="113"/>
            <x v="131"/>
            <x v="137"/>
            <x v="142"/>
            <x v="152"/>
            <x v="162"/>
            <x v="165"/>
            <x v="174"/>
            <x v="187"/>
            <x v="188"/>
            <x v="192"/>
            <x v="193"/>
            <x v="198"/>
            <x v="209"/>
            <x v="214"/>
            <x v="233"/>
            <x v="235"/>
            <x v="240"/>
            <x v="255"/>
            <x v="276"/>
            <x v="285"/>
            <x v="292"/>
            <x v="298"/>
            <x v="299"/>
            <x v="301"/>
            <x v="315"/>
            <x v="316"/>
            <x v="333"/>
            <x v="350"/>
            <x v="351"/>
            <x v="357"/>
            <x v="359"/>
            <x v="362"/>
            <x v="365"/>
            <x v="373"/>
            <x v="381"/>
            <x v="395"/>
            <x v="396"/>
            <x v="412"/>
            <x v="422"/>
            <x v="423"/>
          </reference>
        </references>
      </pivotArea>
    </format>
    <format dxfId="726">
      <pivotArea dataOnly="0" labelOnly="1" fieldPosition="0">
        <references count="1">
          <reference field="2" count="50">
            <x v="1"/>
            <x v="5"/>
            <x v="24"/>
            <x v="30"/>
            <x v="35"/>
            <x v="41"/>
            <x v="51"/>
            <x v="54"/>
            <x v="55"/>
            <x v="57"/>
            <x v="64"/>
            <x v="73"/>
            <x v="75"/>
            <x v="76"/>
            <x v="82"/>
            <x v="95"/>
            <x v="96"/>
            <x v="98"/>
            <x v="109"/>
            <x v="112"/>
            <x v="126"/>
            <x v="130"/>
            <x v="147"/>
            <x v="148"/>
            <x v="156"/>
            <x v="168"/>
            <x v="173"/>
            <x v="176"/>
            <x v="183"/>
            <x v="211"/>
            <x v="215"/>
            <x v="218"/>
            <x v="250"/>
            <x v="257"/>
            <x v="262"/>
            <x v="286"/>
            <x v="311"/>
            <x v="320"/>
            <x v="326"/>
            <x v="332"/>
            <x v="338"/>
            <x v="341"/>
            <x v="347"/>
            <x v="356"/>
            <x v="386"/>
            <x v="388"/>
            <x v="393"/>
            <x v="399"/>
            <x v="413"/>
            <x v="415"/>
          </reference>
        </references>
      </pivotArea>
    </format>
    <format dxfId="725">
      <pivotArea dataOnly="0" labelOnly="1" fieldPosition="0">
        <references count="1">
          <reference field="2" count="50">
            <x v="2"/>
            <x v="9"/>
            <x v="13"/>
            <x v="18"/>
            <x v="38"/>
            <x v="56"/>
            <x v="62"/>
            <x v="65"/>
            <x v="66"/>
            <x v="71"/>
            <x v="81"/>
            <x v="88"/>
            <x v="89"/>
            <x v="93"/>
            <x v="104"/>
            <x v="110"/>
            <x v="115"/>
            <x v="116"/>
            <x v="133"/>
            <x v="138"/>
            <x v="139"/>
            <x v="153"/>
            <x v="158"/>
            <x v="170"/>
            <x v="185"/>
            <x v="195"/>
            <x v="201"/>
            <x v="206"/>
            <x v="221"/>
            <x v="230"/>
            <x v="244"/>
            <x v="246"/>
            <x v="252"/>
            <x v="261"/>
            <x v="270"/>
            <x v="279"/>
            <x v="281"/>
            <x v="287"/>
            <x v="288"/>
            <x v="291"/>
            <x v="294"/>
            <x v="310"/>
            <x v="319"/>
            <x v="342"/>
            <x v="343"/>
            <x v="352"/>
            <x v="366"/>
            <x v="389"/>
            <x v="392"/>
            <x v="402"/>
          </reference>
        </references>
      </pivotArea>
    </format>
    <format dxfId="724">
      <pivotArea dataOnly="0" labelOnly="1" fieldPosition="0">
        <references count="1">
          <reference field="2" count="50">
            <x v="7"/>
            <x v="8"/>
            <x v="11"/>
            <x v="17"/>
            <x v="23"/>
            <x v="33"/>
            <x v="42"/>
            <x v="80"/>
            <x v="85"/>
            <x v="117"/>
            <x v="124"/>
            <x v="136"/>
            <x v="157"/>
            <x v="159"/>
            <x v="163"/>
            <x v="175"/>
            <x v="180"/>
            <x v="186"/>
            <x v="190"/>
            <x v="202"/>
            <x v="213"/>
            <x v="217"/>
            <x v="226"/>
            <x v="234"/>
            <x v="247"/>
            <x v="258"/>
            <x v="273"/>
            <x v="277"/>
            <x v="282"/>
            <x v="290"/>
            <x v="293"/>
            <x v="304"/>
            <x v="305"/>
            <x v="306"/>
            <x v="317"/>
            <x v="358"/>
            <x v="363"/>
            <x v="368"/>
            <x v="371"/>
            <x v="374"/>
            <x v="375"/>
            <x v="377"/>
            <x v="380"/>
            <x v="385"/>
            <x v="405"/>
            <x v="406"/>
            <x v="410"/>
            <x v="417"/>
            <x v="424"/>
            <x v="425"/>
          </reference>
        </references>
      </pivotArea>
    </format>
    <format dxfId="723">
      <pivotArea dataOnly="0" labelOnly="1" fieldPosition="0">
        <references count="1">
          <reference field="2" count="28">
            <x v="26"/>
            <x v="27"/>
            <x v="28"/>
            <x v="39"/>
            <x v="43"/>
            <x v="45"/>
            <x v="70"/>
            <x v="114"/>
            <x v="118"/>
            <x v="120"/>
            <x v="160"/>
            <x v="161"/>
            <x v="199"/>
            <x v="216"/>
            <x v="219"/>
            <x v="224"/>
            <x v="239"/>
            <x v="249"/>
            <x v="254"/>
            <x v="308"/>
            <x v="323"/>
            <x v="328"/>
            <x v="335"/>
            <x v="337"/>
            <x v="361"/>
            <x v="364"/>
            <x v="404"/>
            <x v="421"/>
          </reference>
        </references>
      </pivotArea>
    </format>
    <format dxfId="722">
      <pivotArea dataOnly="0" labelOnly="1" outline="0" axis="axisValues" fieldPosition="0"/>
    </format>
    <format dxfId="721">
      <pivotArea type="all" dataOnly="0" outline="0" fieldPosition="0"/>
    </format>
    <format dxfId="720">
      <pivotArea outline="0" collapsedLevelsAreSubtotals="1" fieldPosition="0"/>
    </format>
    <format dxfId="719">
      <pivotArea field="2" type="button" dataOnly="0" labelOnly="1" outline="0" axis="axisRow" fieldPosition="0"/>
    </format>
    <format dxfId="718">
      <pivotArea dataOnly="0" labelOnly="1" outline="0" axis="axisValues" fieldPosition="0"/>
    </format>
    <format dxfId="717">
      <pivotArea dataOnly="0" labelOnly="1" fieldPosition="0">
        <references count="1">
          <reference field="2" count="50">
            <x v="0"/>
            <x v="3"/>
            <x v="10"/>
            <x v="31"/>
            <x v="48"/>
            <x v="60"/>
            <x v="67"/>
            <x v="77"/>
            <x v="79"/>
            <x v="83"/>
            <x v="91"/>
            <x v="119"/>
            <x v="127"/>
            <x v="128"/>
            <x v="143"/>
            <x v="144"/>
            <x v="150"/>
            <x v="154"/>
            <x v="177"/>
            <x v="178"/>
            <x v="181"/>
            <x v="184"/>
            <x v="189"/>
            <x v="194"/>
            <x v="220"/>
            <x v="237"/>
            <x v="251"/>
            <x v="256"/>
            <x v="260"/>
            <x v="266"/>
            <x v="267"/>
            <x v="269"/>
            <x v="274"/>
            <x v="283"/>
            <x v="297"/>
            <x v="309"/>
            <x v="313"/>
            <x v="314"/>
            <x v="344"/>
            <x v="348"/>
            <x v="360"/>
            <x v="369"/>
            <x v="378"/>
            <x v="383"/>
            <x v="387"/>
            <x v="394"/>
            <x v="397"/>
            <x v="400"/>
            <x v="407"/>
            <x v="426"/>
          </reference>
        </references>
      </pivotArea>
    </format>
    <format dxfId="716">
      <pivotArea dataOnly="0" labelOnly="1" fieldPosition="0">
        <references count="1">
          <reference field="2" count="50">
            <x v="6"/>
            <x v="22"/>
            <x v="25"/>
            <x v="29"/>
            <x v="44"/>
            <x v="58"/>
            <x v="59"/>
            <x v="78"/>
            <x v="90"/>
            <x v="94"/>
            <x v="99"/>
            <x v="102"/>
            <x v="111"/>
            <x v="121"/>
            <x v="134"/>
            <x v="135"/>
            <x v="141"/>
            <x v="146"/>
            <x v="151"/>
            <x v="155"/>
            <x v="171"/>
            <x v="179"/>
            <x v="203"/>
            <x v="207"/>
            <x v="212"/>
            <x v="222"/>
            <x v="225"/>
            <x v="229"/>
            <x v="231"/>
            <x v="238"/>
            <x v="245"/>
            <x v="248"/>
            <x v="265"/>
            <x v="268"/>
            <x v="272"/>
            <x v="295"/>
            <x v="307"/>
            <x v="324"/>
            <x v="336"/>
            <x v="339"/>
            <x v="340"/>
            <x v="367"/>
            <x v="370"/>
            <x v="376"/>
            <x v="384"/>
            <x v="398"/>
            <x v="408"/>
            <x v="414"/>
            <x v="419"/>
            <x v="427"/>
          </reference>
        </references>
      </pivotArea>
    </format>
    <format dxfId="715">
      <pivotArea dataOnly="0" labelOnly="1" fieldPosition="0">
        <references count="1">
          <reference field="2" count="50">
            <x v="14"/>
            <x v="15"/>
            <x v="34"/>
            <x v="46"/>
            <x v="49"/>
            <x v="68"/>
            <x v="69"/>
            <x v="72"/>
            <x v="84"/>
            <x v="97"/>
            <x v="103"/>
            <x v="106"/>
            <x v="107"/>
            <x v="108"/>
            <x v="122"/>
            <x v="123"/>
            <x v="132"/>
            <x v="145"/>
            <x v="149"/>
            <x v="164"/>
            <x v="169"/>
            <x v="172"/>
            <x v="182"/>
            <x v="191"/>
            <x v="197"/>
            <x v="200"/>
            <x v="204"/>
            <x v="205"/>
            <x v="227"/>
            <x v="232"/>
            <x v="236"/>
            <x v="241"/>
            <x v="243"/>
            <x v="253"/>
            <x v="259"/>
            <x v="264"/>
            <x v="278"/>
            <x v="302"/>
            <x v="318"/>
            <x v="322"/>
            <x v="325"/>
            <x v="327"/>
            <x v="334"/>
            <x v="346"/>
            <x v="353"/>
            <x v="354"/>
            <x v="355"/>
            <x v="390"/>
            <x v="416"/>
            <x v="418"/>
          </reference>
        </references>
      </pivotArea>
    </format>
    <format dxfId="714">
      <pivotArea dataOnly="0" labelOnly="1" fieldPosition="0">
        <references count="1">
          <reference field="2" count="50">
            <x v="12"/>
            <x v="20"/>
            <x v="21"/>
            <x v="32"/>
            <x v="36"/>
            <x v="37"/>
            <x v="40"/>
            <x v="47"/>
            <x v="50"/>
            <x v="52"/>
            <x v="53"/>
            <x v="87"/>
            <x v="92"/>
            <x v="100"/>
            <x v="125"/>
            <x v="129"/>
            <x v="140"/>
            <x v="166"/>
            <x v="167"/>
            <x v="196"/>
            <x v="208"/>
            <x v="210"/>
            <x v="223"/>
            <x v="228"/>
            <x v="242"/>
            <x v="263"/>
            <x v="271"/>
            <x v="275"/>
            <x v="280"/>
            <x v="284"/>
            <x v="289"/>
            <x v="296"/>
            <x v="300"/>
            <x v="303"/>
            <x v="312"/>
            <x v="321"/>
            <x v="329"/>
            <x v="330"/>
            <x v="331"/>
            <x v="345"/>
            <x v="349"/>
            <x v="372"/>
            <x v="379"/>
            <x v="382"/>
            <x v="391"/>
            <x v="401"/>
            <x v="403"/>
            <x v="409"/>
            <x v="411"/>
            <x v="420"/>
          </reference>
        </references>
      </pivotArea>
    </format>
    <format dxfId="713">
      <pivotArea dataOnly="0" labelOnly="1" fieldPosition="0">
        <references count="1">
          <reference field="2" count="50">
            <x v="4"/>
            <x v="16"/>
            <x v="19"/>
            <x v="61"/>
            <x v="63"/>
            <x v="74"/>
            <x v="86"/>
            <x v="101"/>
            <x v="105"/>
            <x v="113"/>
            <x v="131"/>
            <x v="137"/>
            <x v="142"/>
            <x v="152"/>
            <x v="162"/>
            <x v="165"/>
            <x v="174"/>
            <x v="187"/>
            <x v="188"/>
            <x v="192"/>
            <x v="193"/>
            <x v="198"/>
            <x v="209"/>
            <x v="214"/>
            <x v="233"/>
            <x v="235"/>
            <x v="240"/>
            <x v="255"/>
            <x v="276"/>
            <x v="285"/>
            <x v="292"/>
            <x v="298"/>
            <x v="299"/>
            <x v="301"/>
            <x v="315"/>
            <x v="316"/>
            <x v="333"/>
            <x v="350"/>
            <x v="351"/>
            <x v="357"/>
            <x v="359"/>
            <x v="362"/>
            <x v="365"/>
            <x v="373"/>
            <x v="381"/>
            <x v="395"/>
            <x v="396"/>
            <x v="412"/>
            <x v="422"/>
            <x v="423"/>
          </reference>
        </references>
      </pivotArea>
    </format>
    <format dxfId="712">
      <pivotArea dataOnly="0" labelOnly="1" fieldPosition="0">
        <references count="1">
          <reference field="2" count="50">
            <x v="1"/>
            <x v="5"/>
            <x v="24"/>
            <x v="30"/>
            <x v="35"/>
            <x v="41"/>
            <x v="51"/>
            <x v="54"/>
            <x v="55"/>
            <x v="57"/>
            <x v="64"/>
            <x v="73"/>
            <x v="75"/>
            <x v="76"/>
            <x v="82"/>
            <x v="95"/>
            <x v="96"/>
            <x v="98"/>
            <x v="109"/>
            <x v="112"/>
            <x v="126"/>
            <x v="130"/>
            <x v="147"/>
            <x v="148"/>
            <x v="156"/>
            <x v="168"/>
            <x v="173"/>
            <x v="176"/>
            <x v="183"/>
            <x v="211"/>
            <x v="215"/>
            <x v="218"/>
            <x v="250"/>
            <x v="257"/>
            <x v="262"/>
            <x v="286"/>
            <x v="311"/>
            <x v="320"/>
            <x v="326"/>
            <x v="332"/>
            <x v="338"/>
            <x v="341"/>
            <x v="347"/>
            <x v="356"/>
            <x v="386"/>
            <x v="388"/>
            <x v="393"/>
            <x v="399"/>
            <x v="413"/>
            <x v="415"/>
          </reference>
        </references>
      </pivotArea>
    </format>
    <format dxfId="711">
      <pivotArea dataOnly="0" labelOnly="1" fieldPosition="0">
        <references count="1">
          <reference field="2" count="50">
            <x v="2"/>
            <x v="9"/>
            <x v="13"/>
            <x v="18"/>
            <x v="38"/>
            <x v="56"/>
            <x v="62"/>
            <x v="65"/>
            <x v="66"/>
            <x v="71"/>
            <x v="81"/>
            <x v="88"/>
            <x v="89"/>
            <x v="93"/>
            <x v="104"/>
            <x v="110"/>
            <x v="115"/>
            <x v="116"/>
            <x v="133"/>
            <x v="138"/>
            <x v="139"/>
            <x v="153"/>
            <x v="158"/>
            <x v="170"/>
            <x v="185"/>
            <x v="195"/>
            <x v="201"/>
            <x v="206"/>
            <x v="221"/>
            <x v="230"/>
            <x v="244"/>
            <x v="246"/>
            <x v="252"/>
            <x v="261"/>
            <x v="270"/>
            <x v="279"/>
            <x v="281"/>
            <x v="287"/>
            <x v="288"/>
            <x v="291"/>
            <x v="294"/>
            <x v="310"/>
            <x v="319"/>
            <x v="342"/>
            <x v="343"/>
            <x v="352"/>
            <x v="366"/>
            <x v="389"/>
            <x v="392"/>
            <x v="402"/>
          </reference>
        </references>
      </pivotArea>
    </format>
    <format dxfId="710">
      <pivotArea dataOnly="0" labelOnly="1" fieldPosition="0">
        <references count="1">
          <reference field="2" count="50">
            <x v="7"/>
            <x v="8"/>
            <x v="11"/>
            <x v="17"/>
            <x v="23"/>
            <x v="33"/>
            <x v="42"/>
            <x v="80"/>
            <x v="85"/>
            <x v="117"/>
            <x v="124"/>
            <x v="136"/>
            <x v="157"/>
            <x v="159"/>
            <x v="163"/>
            <x v="175"/>
            <x v="180"/>
            <x v="186"/>
            <x v="190"/>
            <x v="202"/>
            <x v="213"/>
            <x v="217"/>
            <x v="226"/>
            <x v="234"/>
            <x v="247"/>
            <x v="258"/>
            <x v="273"/>
            <x v="277"/>
            <x v="282"/>
            <x v="290"/>
            <x v="293"/>
            <x v="304"/>
            <x v="305"/>
            <x v="306"/>
            <x v="317"/>
            <x v="358"/>
            <x v="363"/>
            <x v="368"/>
            <x v="371"/>
            <x v="374"/>
            <x v="375"/>
            <x v="377"/>
            <x v="380"/>
            <x v="385"/>
            <x v="405"/>
            <x v="406"/>
            <x v="410"/>
            <x v="417"/>
            <x v="424"/>
            <x v="425"/>
          </reference>
        </references>
      </pivotArea>
    </format>
    <format dxfId="709">
      <pivotArea dataOnly="0" labelOnly="1" fieldPosition="0">
        <references count="1">
          <reference field="2" count="28">
            <x v="26"/>
            <x v="27"/>
            <x v="28"/>
            <x v="39"/>
            <x v="43"/>
            <x v="45"/>
            <x v="70"/>
            <x v="114"/>
            <x v="118"/>
            <x v="120"/>
            <x v="160"/>
            <x v="161"/>
            <x v="199"/>
            <x v="216"/>
            <x v="219"/>
            <x v="224"/>
            <x v="239"/>
            <x v="249"/>
            <x v="254"/>
            <x v="308"/>
            <x v="323"/>
            <x v="328"/>
            <x v="335"/>
            <x v="337"/>
            <x v="361"/>
            <x v="364"/>
            <x v="404"/>
            <x v="421"/>
          </reference>
        </references>
      </pivotArea>
    </format>
    <format dxfId="708">
      <pivotArea dataOnly="0" labelOnly="1" outline="0" axis="axisValues" fieldPosition="0"/>
    </format>
  </formats>
  <pivotTableStyleInfo name="PivotStyleLigh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9.xml><?xml version="1.0" encoding="utf-8"?>
<pivotTableDefinition xmlns="http://schemas.openxmlformats.org/spreadsheetml/2006/main" name="Pivottabell2" cacheId="4" applyNumberFormats="0" applyBorderFormats="0" applyFontFormats="0" applyPatternFormats="0" applyAlignmentFormats="0" applyWidthHeightFormats="1" dataCaption="Verdier" updatedVersion="6" minRefreshableVersion="3" useAutoFormatting="1" rowGrandTotals="0" colGrandTotals="0" itemPrintTitles="1" createdVersion="6" indent="0" outline="1" outlineData="1" multipleFieldFilters="0" chartFormat="5">
  <location ref="K8:M10" firstHeaderRow="1" firstDataRow="2" firstDataCol="1" rowPageCount="2" colPageCount="1"/>
  <pivotFields count="12">
    <pivotField axis="axisCol" multipleItemSelectionAllowed="1" showAll="0">
      <items count="20">
        <item x="1"/>
        <item x="8"/>
        <item h="1" x="5"/>
        <item h="1" x="18"/>
        <item h="1" x="3"/>
        <item h="1" x="11"/>
        <item h="1" x="13"/>
        <item h="1" x="16"/>
        <item h="1" x="15"/>
        <item h="1" x="4"/>
        <item h="1" x="2"/>
        <item h="1" x="10"/>
        <item h="1" x="12"/>
        <item h="1" x="14"/>
        <item h="1" x="7"/>
        <item h="1" x="17"/>
        <item h="1" x="9"/>
        <item h="1" x="6"/>
        <item h="1" x="0"/>
        <item t="default"/>
      </items>
    </pivotField>
    <pivotField showAll="0"/>
    <pivotField axis="axisPage" showAll="0" sortType="ascending">
      <items count="429">
        <item x="299"/>
        <item x="349"/>
        <item x="413"/>
        <item x="60"/>
        <item x="119"/>
        <item x="383"/>
        <item x="5"/>
        <item x="144"/>
        <item x="25"/>
        <item x="10"/>
        <item x="244"/>
        <item x="220"/>
        <item x="166"/>
        <item x="281"/>
        <item x="292"/>
        <item x="240"/>
        <item x="26"/>
        <item x="217"/>
        <item x="228"/>
        <item x="284"/>
        <item x="237"/>
        <item x="373"/>
        <item x="401"/>
        <item x="128"/>
        <item x="392"/>
        <item x="363"/>
        <item x="399"/>
        <item x="198"/>
        <item x="423"/>
        <item x="343"/>
        <item x="150"/>
        <item x="178"/>
        <item x="301"/>
        <item x="341"/>
        <item x="193"/>
        <item x="250"/>
        <item x="345"/>
        <item x="154"/>
        <item x="156"/>
        <item x="24"/>
        <item x="380"/>
        <item x="132"/>
        <item x="201"/>
        <item x="426"/>
        <item x="65"/>
        <item x="89"/>
        <item x="130"/>
        <item x="396"/>
        <item x="354"/>
        <item x="253"/>
        <item x="283"/>
        <item x="209"/>
        <item x="11"/>
        <item x="48"/>
        <item x="37"/>
        <item x="172"/>
        <item x="52"/>
        <item x="30"/>
        <item x="57"/>
        <item x="199"/>
        <item x="84"/>
        <item x="372"/>
        <item x="153"/>
        <item x="159"/>
        <item x="365"/>
        <item x="229"/>
        <item x="28"/>
        <item x="190"/>
        <item x="203"/>
        <item x="245"/>
        <item x="219"/>
        <item x="376"/>
        <item x="336"/>
        <item x="160"/>
        <item x="107"/>
        <item x="231"/>
        <item x="93"/>
        <item x="61"/>
        <item x="185"/>
        <item x="335"/>
        <item x="3"/>
        <item x="21"/>
        <item x="148"/>
        <item x="322"/>
        <item x="282"/>
        <item x="297"/>
        <item x="214"/>
        <item x="139"/>
        <item x="248"/>
        <item x="422"/>
        <item x="246"/>
        <item x="75"/>
        <item x="362"/>
        <item x="274"/>
        <item x="285"/>
        <item x="34"/>
        <item x="145"/>
        <item x="182"/>
        <item x="64"/>
        <item x="255"/>
        <item x="95"/>
        <item x="80"/>
        <item x="352"/>
        <item x="211"/>
        <item x="390"/>
        <item x="143"/>
        <item x="332"/>
        <item x="49"/>
        <item x="232"/>
        <item x="379"/>
        <item x="0"/>
        <item x="290"/>
        <item x="42"/>
        <item x="368"/>
        <item x="411"/>
        <item x="275"/>
        <item x="264"/>
        <item x="386"/>
        <item x="415"/>
        <item x="353"/>
        <item x="175"/>
        <item x="294"/>
        <item x="356"/>
        <item x="96"/>
        <item x="262"/>
        <item x="348"/>
        <item x="296"/>
        <item x="135"/>
        <item x="187"/>
        <item x="17"/>
        <item x="117"/>
        <item x="98"/>
        <item x="92"/>
        <item x="111"/>
        <item x="310"/>
        <item x="254"/>
        <item x="110"/>
        <item x="39"/>
        <item x="106"/>
        <item x="4"/>
        <item x="234"/>
        <item x="169"/>
        <item x="235"/>
        <item x="333"/>
        <item x="179"/>
        <item x="389"/>
        <item x="340"/>
        <item x="152"/>
        <item x="78"/>
        <item x="206"/>
        <item x="247"/>
        <item x="420"/>
        <item x="402"/>
        <item x="195"/>
        <item x="412"/>
        <item x="180"/>
        <item x="314"/>
        <item x="90"/>
        <item x="41"/>
        <item x="129"/>
        <item x="157"/>
        <item x="259"/>
        <item x="100"/>
        <item x="416"/>
        <item x="213"/>
        <item x="170"/>
        <item x="205"/>
        <item x="137"/>
        <item x="192"/>
        <item x="387"/>
        <item x="408"/>
        <item x="405"/>
        <item x="123"/>
        <item x="114"/>
        <item x="391"/>
        <item x="421"/>
        <item x="238"/>
        <item x="350"/>
        <item x="339"/>
        <item x="323"/>
        <item x="400"/>
        <item x="66"/>
        <item x="324"/>
        <item x="104"/>
        <item x="329"/>
        <item x="63"/>
        <item x="149"/>
        <item x="167"/>
        <item x="227"/>
        <item x="68"/>
        <item x="414"/>
        <item x="177"/>
        <item x="79"/>
        <item x="358"/>
        <item x="243"/>
        <item x="168"/>
        <item x="403"/>
        <item x="241"/>
        <item x="370"/>
        <item x="31"/>
        <item x="44"/>
        <item x="315"/>
        <item x="158"/>
        <item x="6"/>
        <item x="164"/>
        <item x="230"/>
        <item x="224"/>
        <item x="307"/>
        <item x="312"/>
        <item x="361"/>
        <item x="320"/>
        <item x="279"/>
        <item x="311"/>
        <item x="222"/>
        <item x="101"/>
        <item x="257"/>
        <item x="384"/>
        <item x="1"/>
        <item x="394"/>
        <item x="417"/>
        <item x="327"/>
        <item x="319"/>
        <item x="331"/>
        <item x="38"/>
        <item x="342"/>
        <item x="249"/>
        <item x="103"/>
        <item x="36"/>
        <item x="94"/>
        <item x="355"/>
        <item x="22"/>
        <item x="425"/>
        <item x="278"/>
        <item x="138"/>
        <item x="33"/>
        <item x="131"/>
        <item x="85"/>
        <item x="268"/>
        <item x="70"/>
        <item x="418"/>
        <item x="46"/>
        <item x="82"/>
        <item x="407"/>
        <item x="109"/>
        <item x="126"/>
        <item x="338"/>
        <item x="121"/>
        <item x="207"/>
        <item x="305"/>
        <item x="23"/>
        <item x="308"/>
        <item x="62"/>
        <item x="216"/>
        <item x="304"/>
        <item x="40"/>
        <item x="223"/>
        <item x="334"/>
        <item x="419"/>
        <item x="124"/>
        <item x="226"/>
        <item x="13"/>
        <item x="357"/>
        <item x="184"/>
        <item x="277"/>
        <item x="118"/>
        <item x="56"/>
        <item x="306"/>
        <item x="191"/>
        <item x="289"/>
        <item x="73"/>
        <item x="91"/>
        <item x="43"/>
        <item x="300"/>
        <item x="142"/>
        <item x="303"/>
        <item x="108"/>
        <item x="15"/>
        <item x="29"/>
        <item x="360"/>
        <item x="7"/>
        <item x="309"/>
        <item x="374"/>
        <item x="105"/>
        <item x="330"/>
        <item x="14"/>
        <item x="393"/>
        <item x="364"/>
        <item x="215"/>
        <item x="261"/>
        <item x="116"/>
        <item x="113"/>
        <item x="173"/>
        <item x="280"/>
        <item x="2"/>
        <item x="189"/>
        <item x="133"/>
        <item x="71"/>
        <item x="316"/>
        <item x="252"/>
        <item x="136"/>
        <item x="99"/>
        <item x="127"/>
        <item x="171"/>
        <item x="313"/>
        <item x="32"/>
        <item x="19"/>
        <item x="125"/>
        <item x="12"/>
        <item x="406"/>
        <item x="67"/>
        <item x="272"/>
        <item x="388"/>
        <item x="291"/>
        <item x="295"/>
        <item x="328"/>
        <item x="239"/>
        <item x="176"/>
        <item x="183"/>
        <item x="233"/>
        <item x="162"/>
        <item x="382"/>
        <item x="9"/>
        <item x="45"/>
        <item x="174"/>
        <item x="367"/>
        <item x="318"/>
        <item x="321"/>
        <item x="120"/>
        <item x="202"/>
        <item x="270"/>
        <item x="55"/>
        <item x="404"/>
        <item x="186"/>
        <item x="269"/>
        <item x="256"/>
        <item x="273"/>
        <item x="188"/>
        <item x="218"/>
        <item x="287"/>
        <item x="288"/>
        <item x="200"/>
        <item x="115"/>
        <item x="271"/>
        <item x="163"/>
        <item x="344"/>
        <item x="81"/>
        <item x="83"/>
        <item x="366"/>
        <item x="72"/>
        <item x="47"/>
        <item x="395"/>
        <item x="27"/>
        <item x="427"/>
        <item x="424"/>
        <item x="181"/>
        <item x="286"/>
        <item x="134"/>
        <item x="371"/>
        <item x="122"/>
        <item x="140"/>
        <item x="58"/>
        <item x="398"/>
        <item x="397"/>
        <item x="385"/>
        <item x="293"/>
        <item x="53"/>
        <item x="359"/>
        <item x="8"/>
        <item x="147"/>
        <item x="317"/>
        <item x="59"/>
        <item x="369"/>
        <item x="204"/>
        <item x="194"/>
        <item x="112"/>
        <item x="35"/>
        <item x="208"/>
        <item x="263"/>
        <item x="210"/>
        <item x="196"/>
        <item x="410"/>
        <item x="221"/>
        <item x="155"/>
        <item x="88"/>
        <item x="260"/>
        <item x="409"/>
        <item x="351"/>
        <item x="346"/>
        <item x="146"/>
        <item x="161"/>
        <item x="325"/>
        <item x="326"/>
        <item x="18"/>
        <item x="276"/>
        <item x="86"/>
        <item x="77"/>
        <item x="377"/>
        <item x="347"/>
        <item x="236"/>
        <item x="337"/>
        <item x="197"/>
        <item x="141"/>
        <item x="265"/>
        <item x="212"/>
        <item x="375"/>
        <item x="378"/>
        <item x="251"/>
        <item x="69"/>
        <item x="51"/>
        <item x="16"/>
        <item x="381"/>
        <item x="298"/>
        <item x="267"/>
        <item x="266"/>
        <item x="76"/>
        <item x="102"/>
        <item x="74"/>
        <item x="225"/>
        <item x="87"/>
        <item x="302"/>
        <item x="97"/>
        <item x="258"/>
        <item x="151"/>
        <item x="54"/>
        <item x="242"/>
        <item x="20"/>
        <item x="165"/>
        <item x="50"/>
        <item t="default"/>
      </items>
      <autoSortScope>
        <pivotArea dataOnly="0" outline="0" fieldPosition="0">
          <references count="1">
            <reference field="4294967294" count="1" selected="0">
              <x v="0"/>
            </reference>
          </references>
        </pivotArea>
      </autoSortScope>
    </pivotField>
    <pivotField showAll="0"/>
    <pivotField axis="axisPage" showAll="0">
      <items count="9">
        <item x="0"/>
        <item x="1"/>
        <item x="2"/>
        <item x="3"/>
        <item x="4"/>
        <item x="5"/>
        <item x="6"/>
        <item x="7"/>
        <item t="default"/>
      </items>
    </pivotField>
    <pivotField numFmtId="164" showAll="0"/>
    <pivotField numFmtId="164" showAll="0">
      <items count="442">
        <item x="125"/>
        <item x="124"/>
        <item x="123"/>
        <item x="47"/>
        <item x="46"/>
        <item x="365"/>
        <item x="48"/>
        <item x="318"/>
        <item x="317"/>
        <item x="319"/>
        <item x="302"/>
        <item x="324"/>
        <item x="122"/>
        <item x="146"/>
        <item x="30"/>
        <item x="31"/>
        <item x="148"/>
        <item x="147"/>
        <item x="32"/>
        <item x="33"/>
        <item x="29"/>
        <item x="301"/>
        <item x="28"/>
        <item x="37"/>
        <item x="121"/>
        <item x="173"/>
        <item x="171"/>
        <item x="36"/>
        <item x="38"/>
        <item x="170"/>
        <item x="34"/>
        <item x="308"/>
        <item x="144"/>
        <item x="35"/>
        <item x="152"/>
        <item x="172"/>
        <item x="11"/>
        <item x="105"/>
        <item x="143"/>
        <item x="145"/>
        <item x="305"/>
        <item x="151"/>
        <item x="103"/>
        <item x="9"/>
        <item x="307"/>
        <item x="10"/>
        <item x="12"/>
        <item x="102"/>
        <item x="142"/>
        <item x="13"/>
        <item x="104"/>
        <item x="100"/>
        <item x="101"/>
        <item x="99"/>
        <item x="98"/>
        <item x="97"/>
        <item x="96"/>
        <item x="8"/>
        <item x="120"/>
        <item x="227"/>
        <item x="68"/>
        <item x="7"/>
        <item x="67"/>
        <item x="81"/>
        <item x="213"/>
        <item x="225"/>
        <item x="66"/>
        <item x="65"/>
        <item x="212"/>
        <item x="117"/>
        <item x="226"/>
        <item x="119"/>
        <item x="150"/>
        <item x="64"/>
        <item x="224"/>
        <item x="61"/>
        <item x="304"/>
        <item x="80"/>
        <item x="60"/>
        <item x="211"/>
        <item x="79"/>
        <item x="118"/>
        <item x="78"/>
        <item x="59"/>
        <item x="149"/>
        <item x="111"/>
        <item x="113"/>
        <item x="45"/>
        <item x="58"/>
        <item x="109"/>
        <item x="57"/>
        <item x="112"/>
        <item x="323"/>
        <item x="63"/>
        <item x="116"/>
        <item x="169"/>
        <item x="91"/>
        <item x="77"/>
        <item x="62"/>
        <item x="93"/>
        <item x="299"/>
        <item x="92"/>
        <item x="223"/>
        <item x="110"/>
        <item x="127"/>
        <item x="229"/>
        <item x="44"/>
        <item x="43"/>
        <item x="56"/>
        <item x="128"/>
        <item x="210"/>
        <item x="42"/>
        <item x="55"/>
        <item x="114"/>
        <item x="129"/>
        <item x="115"/>
        <item x="201"/>
        <item x="182"/>
        <item x="168"/>
        <item x="159"/>
        <item x="39"/>
        <item x="140"/>
        <item x="239"/>
        <item x="132"/>
        <item x="200"/>
        <item x="40"/>
        <item x="167"/>
        <item x="108"/>
        <item x="141"/>
        <item x="215"/>
        <item x="107"/>
        <item x="53"/>
        <item x="298"/>
        <item x="138"/>
        <item x="41"/>
        <item x="249"/>
        <item x="52"/>
        <item x="181"/>
        <item x="90"/>
        <item x="54"/>
        <item x="6"/>
        <item x="303"/>
        <item x="166"/>
        <item x="270"/>
        <item x="139"/>
        <item x="228"/>
        <item x="243"/>
        <item x="136"/>
        <item x="165"/>
        <item x="4"/>
        <item x="199"/>
        <item x="326"/>
        <item x="137"/>
        <item x="238"/>
        <item x="51"/>
        <item x="5"/>
        <item x="360"/>
        <item x="49"/>
        <item x="106"/>
        <item x="1"/>
        <item x="180"/>
        <item x="178"/>
        <item x="50"/>
        <item x="3"/>
        <item x="2"/>
        <item x="179"/>
        <item x="177"/>
        <item x="0"/>
        <item x="320"/>
        <item x="198"/>
        <item x="269"/>
        <item x="300"/>
        <item x="94"/>
        <item x="214"/>
        <item x="222"/>
        <item x="242"/>
        <item x="95"/>
        <item x="290"/>
        <item x="259"/>
        <item x="131"/>
        <item x="260"/>
        <item x="21"/>
        <item x="135"/>
        <item x="237"/>
        <item x="294"/>
        <item x="253"/>
        <item x="240"/>
        <item x="258"/>
        <item x="257"/>
        <item x="130"/>
        <item x="241"/>
        <item x="325"/>
        <item x="76"/>
        <item x="134"/>
        <item x="265"/>
        <item x="20"/>
        <item x="133"/>
        <item x="293"/>
        <item x="367"/>
        <item x="254"/>
        <item x="274"/>
        <item x="255"/>
        <item x="27"/>
        <item x="306"/>
        <item x="163"/>
        <item x="292"/>
        <item x="297"/>
        <item x="256"/>
        <item x="296"/>
        <item x="263"/>
        <item x="25"/>
        <item x="126"/>
        <item x="17"/>
        <item x="26"/>
        <item x="291"/>
        <item x="74"/>
        <item x="268"/>
        <item x="72"/>
        <item x="264"/>
        <item x="19"/>
        <item x="231"/>
        <item x="75"/>
        <item x="358"/>
        <item x="289"/>
        <item x="295"/>
        <item x="18"/>
        <item x="262"/>
        <item x="236"/>
        <item x="417"/>
        <item x="73"/>
        <item x="288"/>
        <item x="396"/>
        <item x="220"/>
        <item x="252"/>
        <item x="217"/>
        <item x="251"/>
        <item x="261"/>
        <item x="321"/>
        <item x="315"/>
        <item x="219"/>
        <item x="401"/>
        <item x="158"/>
        <item x="267"/>
        <item x="287"/>
        <item x="311"/>
        <item x="218"/>
        <item x="266"/>
        <item x="71"/>
        <item x="157"/>
        <item x="322"/>
        <item x="162"/>
        <item x="416"/>
        <item x="411"/>
        <item x="250"/>
        <item x="160"/>
        <item x="440"/>
        <item x="273"/>
        <item x="286"/>
        <item x="272"/>
        <item x="156"/>
        <item x="221"/>
        <item x="216"/>
        <item x="70"/>
        <item x="24"/>
        <item x="427"/>
        <item x="392"/>
        <item x="383"/>
        <item x="271"/>
        <item x="154"/>
        <item x="316"/>
        <item x="426"/>
        <item x="161"/>
        <item x="414"/>
        <item x="366"/>
        <item x="425"/>
        <item x="155"/>
        <item x="415"/>
        <item x="69"/>
        <item x="412"/>
        <item x="397"/>
        <item x="405"/>
        <item x="22"/>
        <item x="388"/>
        <item x="23"/>
        <item x="391"/>
        <item x="278"/>
        <item x="153"/>
        <item x="364"/>
        <item x="408"/>
        <item x="235"/>
        <item x="86"/>
        <item x="387"/>
        <item x="409"/>
        <item x="410"/>
        <item x="438"/>
        <item x="246"/>
        <item x="279"/>
        <item x="277"/>
        <item x="234"/>
        <item x="390"/>
        <item x="89"/>
        <item x="87"/>
        <item x="245"/>
        <item x="310"/>
        <item x="309"/>
        <item x="398"/>
        <item x="88"/>
        <item x="359"/>
        <item x="84"/>
        <item x="85"/>
        <item x="386"/>
        <item x="380"/>
        <item x="395"/>
        <item x="393"/>
        <item x="247"/>
        <item x="164"/>
        <item x="83"/>
        <item x="389"/>
        <item x="244"/>
        <item x="382"/>
        <item x="394"/>
        <item x="82"/>
        <item x="176"/>
        <item x="209"/>
        <item x="248"/>
        <item x="437"/>
        <item x="399"/>
        <item x="363"/>
        <item x="439"/>
        <item x="385"/>
        <item x="413"/>
        <item x="186"/>
        <item x="407"/>
        <item x="187"/>
        <item x="208"/>
        <item x="16"/>
        <item x="314"/>
        <item x="15"/>
        <item x="188"/>
        <item x="285"/>
        <item x="14"/>
        <item x="233"/>
        <item x="381"/>
        <item x="232"/>
        <item x="313"/>
        <item x="189"/>
        <item x="230"/>
        <item x="384"/>
        <item x="207"/>
        <item x="404"/>
        <item x="276"/>
        <item x="175"/>
        <item x="206"/>
        <item x="406"/>
        <item x="275"/>
        <item x="378"/>
        <item x="185"/>
        <item x="375"/>
        <item x="376"/>
        <item x="377"/>
        <item x="284"/>
        <item x="379"/>
        <item x="204"/>
        <item x="312"/>
        <item x="282"/>
        <item x="283"/>
        <item x="400"/>
        <item x="183"/>
        <item x="174"/>
        <item x="205"/>
        <item x="281"/>
        <item x="184"/>
        <item x="361"/>
        <item x="436"/>
        <item x="357"/>
        <item x="402"/>
        <item x="362"/>
        <item x="203"/>
        <item x="202"/>
        <item x="356"/>
        <item x="355"/>
        <item x="280"/>
        <item x="403"/>
        <item x="334"/>
        <item x="354"/>
        <item x="435"/>
        <item x="353"/>
        <item x="332"/>
        <item x="433"/>
        <item x="333"/>
        <item x="373"/>
        <item x="434"/>
        <item x="197"/>
        <item x="327"/>
        <item x="331"/>
        <item x="328"/>
        <item x="374"/>
        <item x="432"/>
        <item x="352"/>
        <item x="330"/>
        <item x="372"/>
        <item x="422"/>
        <item x="351"/>
        <item x="423"/>
        <item x="195"/>
        <item x="424"/>
        <item x="196"/>
        <item x="194"/>
        <item x="370"/>
        <item x="350"/>
        <item x="421"/>
        <item x="369"/>
        <item x="348"/>
        <item x="431"/>
        <item x="347"/>
        <item x="329"/>
        <item x="349"/>
        <item x="368"/>
        <item x="430"/>
        <item x="371"/>
        <item x="193"/>
        <item x="429"/>
        <item x="345"/>
        <item x="346"/>
        <item x="192"/>
        <item x="344"/>
        <item x="343"/>
        <item x="428"/>
        <item x="419"/>
        <item x="191"/>
        <item x="420"/>
        <item x="340"/>
        <item x="190"/>
        <item x="341"/>
        <item x="418"/>
        <item x="342"/>
        <item x="339"/>
        <item x="338"/>
        <item x="336"/>
        <item x="335"/>
        <item x="337"/>
        <item t="default"/>
      </items>
    </pivotField>
    <pivotField numFmtId="164" showAll="0"/>
    <pivotField numFmtId="164" showAll="0"/>
    <pivotField numFmtId="165" showAll="0"/>
    <pivotField numFmtId="165" showAll="0"/>
    <pivotField dataField="1" numFmtId="165" showAll="0"/>
  </pivotFields>
  <rowItems count="1">
    <i/>
  </rowItems>
  <colFields count="1">
    <field x="0"/>
  </colFields>
  <colItems count="2">
    <i>
      <x/>
    </i>
    <i>
      <x v="1"/>
    </i>
  </colItems>
  <pageFields count="2">
    <pageField fld="4" item="3" hier="-1"/>
    <pageField fld="2" hier="-1"/>
  </pageFields>
  <dataFields count="1">
    <dataField name="Summer av andel landbruk" fld="11" baseField="0" baseItem="0" numFmtId="9"/>
  </dataFields>
  <formats count="5">
    <format dxfId="444">
      <pivotArea collapsedLevelsAreSubtotals="1" fieldPosition="0">
        <references count="1">
          <reference field="2" count="25">
            <x v="0"/>
            <x v="32"/>
            <x v="85"/>
            <x v="121"/>
            <x v="126"/>
            <x v="134"/>
            <x v="156"/>
            <x v="201"/>
            <x v="207"/>
            <x v="208"/>
            <x v="212"/>
            <x v="248"/>
            <x v="250"/>
            <x v="253"/>
            <x v="266"/>
            <x v="272"/>
            <x v="274"/>
            <x v="280"/>
            <x v="297"/>
            <x v="303"/>
            <x v="313"/>
            <x v="364"/>
            <x v="369"/>
            <x v="411"/>
            <x v="419"/>
          </reference>
        </references>
      </pivotArea>
    </format>
    <format dxfId="443">
      <pivotArea outline="0" collapsedLevelsAreSubtotals="1" fieldPosition="0"/>
    </format>
    <format dxfId="442">
      <pivotArea outline="0" collapsedLevelsAreSubtotals="1" fieldPosition="0"/>
    </format>
    <format dxfId="441">
      <pivotArea outline="0" collapsedLevelsAreSubtotals="1" fieldPosition="0"/>
    </format>
    <format dxfId="440">
      <pivotArea outline="0" collapsedLevelsAreSubtotals="1" fieldPosition="0"/>
    </format>
  </formats>
  <chartFormats count="2">
    <chartFormat chart="0" format="2"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ell3" cacheId="1" applyNumberFormats="0" applyBorderFormats="0" applyFontFormats="0" applyPatternFormats="0" applyAlignmentFormats="0" applyWidthHeightFormats="1" dataCaption="Verdier" updatedVersion="6" minRefreshableVersion="3" rowGrandTotals="0" colGrandTotals="0" itemPrintTitles="1" createdVersion="6" indent="0" outline="1" outlineData="1" multipleFieldFilters="0" chartFormat="10">
  <location ref="M16:DG17" firstHeaderRow="1" firstDataRow="2" firstDataCol="0" rowPageCount="1" colPageCount="1"/>
  <pivotFields count="9">
    <pivotField multipleItemSelectionAllowed="1" showAll="0" defaultSubtotal="0">
      <items count="19">
        <item x="0"/>
        <item x="1"/>
        <item h="1" x="2"/>
        <item h="1" x="3"/>
        <item h="1" x="4"/>
        <item h="1" x="5"/>
        <item h="1" x="6"/>
        <item h="1" x="7"/>
        <item h="1" x="8"/>
        <item h="1" x="9"/>
        <item h="1" x="10"/>
        <item h="1" x="11"/>
        <item h="1" x="12"/>
        <item h="1" x="13"/>
        <item h="1" x="14"/>
        <item h="1" x="15"/>
        <item h="1" x="16"/>
        <item h="1" x="17"/>
        <item h="1" x="18"/>
      </items>
    </pivotField>
    <pivotField showAll="0" defaultSubtotal="0"/>
    <pivotField axis="axisPage" multipleItemSelectionAllowed="1" showAll="0" defaultSubtotal="0">
      <items count="19">
        <item x="1"/>
        <item x="8"/>
        <item x="5"/>
        <item x="18"/>
        <item x="3"/>
        <item h="1" x="11"/>
        <item h="1" x="13"/>
        <item h="1" x="16"/>
        <item h="1" x="15"/>
        <item h="1" x="4"/>
        <item h="1" x="2"/>
        <item h="1" x="10"/>
        <item h="1" x="12"/>
        <item h="1" x="14"/>
        <item h="1" x="7"/>
        <item h="1" x="17"/>
        <item h="1" x="9"/>
        <item h="1" x="6"/>
        <item h="1" x="0"/>
      </items>
    </pivotField>
    <pivotField multipleItemSelectionAllowed="1" showAll="0" defaultSubtotal="0">
      <items count="42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s>
    </pivotField>
    <pivotField showAll="0" defaultSubtotal="0"/>
    <pivotField axis="axisCol" showAll="0" defaultSubtotal="0">
      <items count="429">
        <item x="299"/>
        <item x="349"/>
        <item x="413"/>
        <item x="60"/>
        <item x="119"/>
        <item x="383"/>
        <item x="5"/>
        <item x="144"/>
        <item x="25"/>
        <item x="10"/>
        <item x="244"/>
        <item x="220"/>
        <item x="166"/>
        <item x="281"/>
        <item x="292"/>
        <item x="240"/>
        <item x="26"/>
        <item x="217"/>
        <item x="228"/>
        <item x="284"/>
        <item x="237"/>
        <item x="373"/>
        <item x="401"/>
        <item x="128"/>
        <item x="392"/>
        <item x="363"/>
        <item x="399"/>
        <item x="198"/>
        <item x="423"/>
        <item x="343"/>
        <item x="150"/>
        <item x="178"/>
        <item x="301"/>
        <item x="341"/>
        <item x="193"/>
        <item x="250"/>
        <item x="345"/>
        <item x="154"/>
        <item x="156"/>
        <item x="24"/>
        <item x="380"/>
        <item x="132"/>
        <item x="201"/>
        <item x="426"/>
        <item x="65"/>
        <item x="89"/>
        <item x="130"/>
        <item x="396"/>
        <item x="354"/>
        <item x="253"/>
        <item x="283"/>
        <item x="209"/>
        <item x="11"/>
        <item x="48"/>
        <item x="37"/>
        <item x="172"/>
        <item x="52"/>
        <item x="30"/>
        <item x="57"/>
        <item x="199"/>
        <item x="84"/>
        <item x="372"/>
        <item x="153"/>
        <item x="159"/>
        <item x="365"/>
        <item x="229"/>
        <item x="28"/>
        <item x="190"/>
        <item x="203"/>
        <item x="245"/>
        <item x="219"/>
        <item x="376"/>
        <item x="336"/>
        <item x="160"/>
        <item x="107"/>
        <item x="231"/>
        <item x="93"/>
        <item x="61"/>
        <item x="185"/>
        <item x="335"/>
        <item x="3"/>
        <item x="21"/>
        <item x="148"/>
        <item x="322"/>
        <item x="282"/>
        <item x="297"/>
        <item x="214"/>
        <item x="139"/>
        <item x="248"/>
        <item x="422"/>
        <item x="246"/>
        <item x="75"/>
        <item x="362"/>
        <item x="274"/>
        <item x="285"/>
        <item x="34"/>
        <item x="145"/>
        <item x="182"/>
        <item x="64"/>
        <item x="255"/>
        <item x="95"/>
        <item x="80"/>
        <item x="352"/>
        <item x="211"/>
        <item x="390"/>
        <item x="143"/>
        <item x="332"/>
        <item x="49"/>
        <item x="232"/>
        <item x="379"/>
        <item x="0"/>
        <item x="290"/>
        <item x="42"/>
        <item x="368"/>
        <item x="411"/>
        <item x="275"/>
        <item x="264"/>
        <item x="386"/>
        <item x="415"/>
        <item x="353"/>
        <item x="175"/>
        <item x="294"/>
        <item x="356"/>
        <item x="96"/>
        <item x="262"/>
        <item x="348"/>
        <item x="296"/>
        <item x="135"/>
        <item x="187"/>
        <item x="17"/>
        <item x="117"/>
        <item x="98"/>
        <item x="92"/>
        <item x="111"/>
        <item x="310"/>
        <item x="254"/>
        <item x="110"/>
        <item x="39"/>
        <item x="106"/>
        <item x="4"/>
        <item x="234"/>
        <item x="169"/>
        <item x="235"/>
        <item x="333"/>
        <item x="179"/>
        <item x="389"/>
        <item x="340"/>
        <item x="152"/>
        <item x="78"/>
        <item x="206"/>
        <item x="247"/>
        <item x="420"/>
        <item x="402"/>
        <item x="195"/>
        <item x="412"/>
        <item x="180"/>
        <item x="314"/>
        <item x="90"/>
        <item x="41"/>
        <item x="129"/>
        <item x="157"/>
        <item x="259"/>
        <item x="100"/>
        <item x="416"/>
        <item x="213"/>
        <item x="170"/>
        <item x="205"/>
        <item x="137"/>
        <item x="192"/>
        <item x="387"/>
        <item x="408"/>
        <item x="405"/>
        <item x="123"/>
        <item x="114"/>
        <item x="391"/>
        <item x="421"/>
        <item x="238"/>
        <item x="350"/>
        <item x="339"/>
        <item x="323"/>
        <item x="400"/>
        <item x="66"/>
        <item x="324"/>
        <item x="104"/>
        <item x="329"/>
        <item x="63"/>
        <item x="149"/>
        <item x="167"/>
        <item x="227"/>
        <item x="68"/>
        <item x="414"/>
        <item x="177"/>
        <item x="79"/>
        <item x="358"/>
        <item x="243"/>
        <item x="168"/>
        <item x="403"/>
        <item x="241"/>
        <item x="370"/>
        <item x="31"/>
        <item x="44"/>
        <item x="315"/>
        <item x="158"/>
        <item x="6"/>
        <item x="164"/>
        <item x="230"/>
        <item x="224"/>
        <item x="307"/>
        <item x="312"/>
        <item x="361"/>
        <item x="320"/>
        <item x="279"/>
        <item x="311"/>
        <item x="222"/>
        <item x="101"/>
        <item x="257"/>
        <item x="384"/>
        <item x="1"/>
        <item x="394"/>
        <item x="417"/>
        <item x="327"/>
        <item x="319"/>
        <item x="331"/>
        <item x="38"/>
        <item x="342"/>
        <item x="249"/>
        <item x="103"/>
        <item x="36"/>
        <item x="94"/>
        <item x="355"/>
        <item x="22"/>
        <item x="425"/>
        <item x="278"/>
        <item x="138"/>
        <item x="33"/>
        <item x="131"/>
        <item x="85"/>
        <item x="268"/>
        <item x="70"/>
        <item x="418"/>
        <item x="46"/>
        <item x="82"/>
        <item x="407"/>
        <item x="109"/>
        <item x="126"/>
        <item x="338"/>
        <item x="121"/>
        <item x="207"/>
        <item x="305"/>
        <item x="23"/>
        <item x="308"/>
        <item x="62"/>
        <item x="216"/>
        <item x="304"/>
        <item x="40"/>
        <item x="223"/>
        <item x="334"/>
        <item x="419"/>
        <item x="124"/>
        <item m="1" x="428"/>
        <item x="226"/>
        <item x="13"/>
        <item x="357"/>
        <item x="184"/>
        <item x="277"/>
        <item x="118"/>
        <item x="56"/>
        <item x="306"/>
        <item x="191"/>
        <item x="289"/>
        <item x="73"/>
        <item x="91"/>
        <item x="43"/>
        <item x="300"/>
        <item x="142"/>
        <item x="303"/>
        <item x="108"/>
        <item x="15"/>
        <item x="29"/>
        <item x="360"/>
        <item x="7"/>
        <item x="309"/>
        <item x="374"/>
        <item x="105"/>
        <item x="330"/>
        <item x="14"/>
        <item x="393"/>
        <item x="364"/>
        <item x="215"/>
        <item x="261"/>
        <item x="116"/>
        <item x="113"/>
        <item x="173"/>
        <item x="280"/>
        <item x="2"/>
        <item x="189"/>
        <item x="133"/>
        <item x="71"/>
        <item x="316"/>
        <item x="252"/>
        <item x="136"/>
        <item x="99"/>
        <item x="127"/>
        <item x="171"/>
        <item x="313"/>
        <item x="32"/>
        <item x="19"/>
        <item x="125"/>
        <item x="12"/>
        <item x="406"/>
        <item x="67"/>
        <item x="272"/>
        <item x="388"/>
        <item x="291"/>
        <item x="295"/>
        <item x="328"/>
        <item x="239"/>
        <item x="176"/>
        <item x="183"/>
        <item x="233"/>
        <item x="162"/>
        <item x="382"/>
        <item x="9"/>
        <item x="45"/>
        <item x="174"/>
        <item x="367"/>
        <item x="318"/>
        <item x="321"/>
        <item x="120"/>
        <item x="202"/>
        <item x="270"/>
        <item x="55"/>
        <item x="404"/>
        <item x="186"/>
        <item x="269"/>
        <item x="256"/>
        <item x="273"/>
        <item x="188"/>
        <item x="218"/>
        <item x="287"/>
        <item x="288"/>
        <item x="200"/>
        <item x="115"/>
        <item x="271"/>
        <item x="163"/>
        <item x="344"/>
        <item x="81"/>
        <item x="83"/>
        <item x="366"/>
        <item x="72"/>
        <item x="47"/>
        <item x="395"/>
        <item x="27"/>
        <item x="427"/>
        <item x="424"/>
        <item x="181"/>
        <item x="286"/>
        <item x="134"/>
        <item x="371"/>
        <item x="122"/>
        <item x="140"/>
        <item x="58"/>
        <item x="398"/>
        <item x="397"/>
        <item x="385"/>
        <item x="293"/>
        <item x="53"/>
        <item x="359"/>
        <item x="8"/>
        <item x="147"/>
        <item x="317"/>
        <item x="59"/>
        <item x="369"/>
        <item x="204"/>
        <item x="194"/>
        <item x="112"/>
        <item x="35"/>
        <item x="208"/>
        <item x="263"/>
        <item x="210"/>
        <item x="196"/>
        <item x="410"/>
        <item x="221"/>
        <item x="155"/>
        <item x="88"/>
        <item x="260"/>
        <item x="409"/>
        <item x="351"/>
        <item x="346"/>
        <item x="146"/>
        <item x="161"/>
        <item x="325"/>
        <item x="326"/>
        <item x="18"/>
        <item x="276"/>
        <item x="86"/>
        <item x="77"/>
        <item x="377"/>
        <item x="347"/>
        <item x="236"/>
        <item x="337"/>
        <item x="197"/>
        <item x="141"/>
        <item x="265"/>
        <item x="212"/>
        <item x="375"/>
        <item x="378"/>
        <item x="251"/>
        <item x="69"/>
        <item x="51"/>
        <item x="16"/>
        <item x="381"/>
        <item x="298"/>
        <item x="267"/>
        <item x="266"/>
        <item x="76"/>
        <item x="102"/>
        <item x="74"/>
        <item x="225"/>
        <item x="87"/>
        <item x="302"/>
        <item x="97"/>
        <item x="258"/>
        <item x="151"/>
        <item x="54"/>
        <item x="242"/>
        <item x="20"/>
        <item x="165"/>
        <item x="50"/>
      </items>
    </pivotField>
    <pivotField multipleItemSelectionAllowed="1" showAll="0" defaultSubtotal="0">
      <items count="4">
        <item h="1" x="0"/>
        <item x="3"/>
        <item x="1"/>
        <item x="2"/>
      </items>
    </pivotField>
    <pivotField showAll="0" defaultSubtotal="0">
      <items count="8">
        <item x="0"/>
        <item x="1"/>
        <item x="2"/>
        <item x="3"/>
        <item x="4"/>
        <item x="5"/>
        <item x="6"/>
        <item x="7"/>
      </items>
    </pivotField>
    <pivotField numFmtId="164" showAll="0" defaultSubtotal="0"/>
  </pivotFields>
  <rowItems count="1">
    <i/>
  </rowItems>
  <colFields count="1">
    <field x="5"/>
  </colFields>
  <colItems count="99">
    <i>
      <x v="2"/>
    </i>
    <i>
      <x v="3"/>
    </i>
    <i>
      <x v="7"/>
    </i>
    <i>
      <x v="8"/>
    </i>
    <i>
      <x v="16"/>
    </i>
    <i>
      <x v="28"/>
    </i>
    <i>
      <x v="30"/>
    </i>
    <i>
      <x v="37"/>
    </i>
    <i>
      <x v="38"/>
    </i>
    <i>
      <x v="39"/>
    </i>
    <i>
      <x v="43"/>
    </i>
    <i>
      <x v="45"/>
    </i>
    <i>
      <x v="53"/>
    </i>
    <i>
      <x v="54"/>
    </i>
    <i>
      <x v="56"/>
    </i>
    <i>
      <x v="57"/>
    </i>
    <i>
      <x v="58"/>
    </i>
    <i>
      <x v="62"/>
    </i>
    <i>
      <x v="66"/>
    </i>
    <i>
      <x v="74"/>
    </i>
    <i>
      <x v="76"/>
    </i>
    <i>
      <x v="77"/>
    </i>
    <i>
      <x v="81"/>
    </i>
    <i>
      <x v="82"/>
    </i>
    <i>
      <x v="89"/>
    </i>
    <i>
      <x v="95"/>
    </i>
    <i>
      <x v="96"/>
    </i>
    <i>
      <x v="100"/>
    </i>
    <i>
      <x v="105"/>
    </i>
    <i>
      <x v="107"/>
    </i>
    <i>
      <x v="112"/>
    </i>
    <i>
      <x v="114"/>
    </i>
    <i>
      <x v="118"/>
    </i>
    <i>
      <x v="123"/>
    </i>
    <i>
      <x v="131"/>
    </i>
    <i>
      <x v="132"/>
    </i>
    <i>
      <x v="137"/>
    </i>
    <i>
      <x v="138"/>
    </i>
    <i>
      <x v="147"/>
    </i>
    <i>
      <x v="151"/>
    </i>
    <i>
      <x v="154"/>
    </i>
    <i>
      <x v="157"/>
    </i>
    <i>
      <x v="158"/>
    </i>
    <i>
      <x v="162"/>
    </i>
    <i>
      <x v="163"/>
    </i>
    <i>
      <x v="175"/>
    </i>
    <i>
      <x v="183"/>
    </i>
    <i>
      <x v="186"/>
    </i>
    <i>
      <x v="190"/>
    </i>
    <i>
      <x v="199"/>
    </i>
    <i>
      <x v="200"/>
    </i>
    <i>
      <x v="214"/>
    </i>
    <i>
      <x v="219"/>
    </i>
    <i>
      <x v="223"/>
    </i>
    <i>
      <x v="226"/>
    </i>
    <i>
      <x v="227"/>
    </i>
    <i>
      <x v="228"/>
    </i>
    <i>
      <x v="230"/>
    </i>
    <i>
      <x v="231"/>
    </i>
    <i>
      <x v="234"/>
    </i>
    <i>
      <x v="239"/>
    </i>
    <i>
      <x v="240"/>
    </i>
    <i>
      <x v="243"/>
    </i>
    <i>
      <x v="249"/>
    </i>
    <i>
      <x v="251"/>
    </i>
    <i>
      <x v="257"/>
    </i>
    <i>
      <x v="266"/>
    </i>
    <i>
      <x v="271"/>
    </i>
    <i>
      <x v="272"/>
    </i>
    <i>
      <x v="274"/>
    </i>
    <i>
      <x v="276"/>
    </i>
    <i>
      <x v="278"/>
    </i>
    <i>
      <x v="283"/>
    </i>
    <i>
      <x v="301"/>
    </i>
    <i>
      <x v="305"/>
    </i>
    <i>
      <x v="306"/>
    </i>
    <i>
      <x v="323"/>
    </i>
    <i>
      <x v="331"/>
    </i>
    <i>
      <x v="350"/>
    </i>
    <i>
      <x v="352"/>
    </i>
    <i>
      <x v="353"/>
    </i>
    <i>
      <x v="354"/>
    </i>
    <i>
      <x v="361"/>
    </i>
    <i>
      <x v="366"/>
    </i>
    <i>
      <x v="369"/>
    </i>
    <i>
      <x v="371"/>
    </i>
    <i>
      <x v="376"/>
    </i>
    <i>
      <x v="381"/>
    </i>
    <i>
      <x v="383"/>
    </i>
    <i>
      <x v="386"/>
    </i>
    <i>
      <x v="389"/>
    </i>
    <i>
      <x v="393"/>
    </i>
    <i>
      <x v="409"/>
    </i>
    <i>
      <x v="416"/>
    </i>
    <i>
      <x v="421"/>
    </i>
    <i>
      <x v="423"/>
    </i>
    <i>
      <x v="424"/>
    </i>
    <i>
      <x v="426"/>
    </i>
    <i>
      <x v="428"/>
    </i>
  </colItems>
  <pageFields count="1">
    <pageField fld="2" hier="-1"/>
  </pageFields>
  <formats count="8">
    <format dxfId="983">
      <pivotArea field="6" type="button" dataOnly="0" labelOnly="1" outline="0"/>
    </format>
    <format dxfId="982">
      <pivotArea dataOnly="0" labelOnly="1" grandCol="1" outline="0" fieldPosition="0"/>
    </format>
    <format dxfId="981">
      <pivotArea field="6" type="button" dataOnly="0" labelOnly="1" outline="0"/>
    </format>
    <format dxfId="980">
      <pivotArea dataOnly="0" labelOnly="1" grandCol="1" outline="0" fieldPosition="0"/>
    </format>
    <format dxfId="979">
      <pivotArea field="7" type="button" dataOnly="0" labelOnly="1" outline="0"/>
    </format>
    <format dxfId="978">
      <pivotArea outline="0" collapsedLevelsAreSubtotals="1" fieldPosition="0"/>
    </format>
    <format dxfId="977">
      <pivotArea outline="0" collapsedLevelsAreSubtotals="1" fieldPosition="0"/>
    </format>
    <format dxfId="97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0.xml><?xml version="1.0" encoding="utf-8"?>
<pivotTableDefinition xmlns="http://schemas.openxmlformats.org/spreadsheetml/2006/main" name="Pivottabell1" cacheId="4" applyNumberFormats="0" applyBorderFormats="0" applyFontFormats="0" applyPatternFormats="0" applyAlignmentFormats="0" applyWidthHeightFormats="1" dataCaption="Verdier" updatedVersion="6" minRefreshableVersion="3" useAutoFormatting="1" rowGrandTotals="0" colGrandTotals="0" itemPrintTitles="1" createdVersion="6" indent="0" outline="1" outlineData="1" multipleFieldFilters="0" chartFormat="6">
  <location ref="A8:B45" firstHeaderRow="1" firstDataRow="1" firstDataCol="1" rowPageCount="2" colPageCount="1"/>
  <pivotFields count="12">
    <pivotField axis="axisPage" multipleItemSelectionAllowed="1" showAll="0">
      <items count="20">
        <item x="1"/>
        <item x="8"/>
        <item h="1" x="5"/>
        <item h="1" x="18"/>
        <item h="1" x="3"/>
        <item h="1" x="11"/>
        <item h="1" x="13"/>
        <item h="1" x="16"/>
        <item h="1" x="15"/>
        <item h="1" x="4"/>
        <item h="1" x="2"/>
        <item h="1" x="10"/>
        <item h="1" x="12"/>
        <item h="1" x="14"/>
        <item h="1" x="7"/>
        <item h="1" x="17"/>
        <item h="1" x="9"/>
        <item h="1" x="6"/>
        <item h="1" x="0"/>
        <item t="default"/>
      </items>
    </pivotField>
    <pivotField showAll="0"/>
    <pivotField axis="axisRow" showAll="0" sortType="ascending">
      <items count="429">
        <item x="299"/>
        <item x="349"/>
        <item x="413"/>
        <item x="60"/>
        <item x="119"/>
        <item x="383"/>
        <item x="5"/>
        <item x="144"/>
        <item x="25"/>
        <item x="10"/>
        <item x="244"/>
        <item x="220"/>
        <item x="166"/>
        <item x="281"/>
        <item x="292"/>
        <item x="240"/>
        <item x="26"/>
        <item x="217"/>
        <item x="228"/>
        <item x="284"/>
        <item x="237"/>
        <item x="373"/>
        <item x="401"/>
        <item x="128"/>
        <item x="392"/>
        <item x="363"/>
        <item x="399"/>
        <item x="198"/>
        <item x="423"/>
        <item x="343"/>
        <item x="150"/>
        <item x="178"/>
        <item x="301"/>
        <item x="341"/>
        <item x="193"/>
        <item x="250"/>
        <item x="345"/>
        <item x="154"/>
        <item x="156"/>
        <item x="24"/>
        <item x="380"/>
        <item x="132"/>
        <item x="201"/>
        <item x="426"/>
        <item x="65"/>
        <item x="89"/>
        <item x="130"/>
        <item x="396"/>
        <item x="354"/>
        <item x="253"/>
        <item x="283"/>
        <item x="209"/>
        <item x="11"/>
        <item x="48"/>
        <item x="37"/>
        <item x="172"/>
        <item x="52"/>
        <item x="30"/>
        <item x="57"/>
        <item x="199"/>
        <item x="84"/>
        <item x="372"/>
        <item x="153"/>
        <item x="159"/>
        <item x="365"/>
        <item x="229"/>
        <item x="28"/>
        <item x="190"/>
        <item x="203"/>
        <item x="245"/>
        <item x="219"/>
        <item x="376"/>
        <item x="336"/>
        <item x="160"/>
        <item x="107"/>
        <item x="231"/>
        <item x="93"/>
        <item x="61"/>
        <item x="185"/>
        <item x="335"/>
        <item x="3"/>
        <item x="21"/>
        <item x="148"/>
        <item x="322"/>
        <item x="282"/>
        <item x="297"/>
        <item x="214"/>
        <item x="139"/>
        <item x="248"/>
        <item x="422"/>
        <item x="246"/>
        <item x="75"/>
        <item x="362"/>
        <item x="274"/>
        <item x="285"/>
        <item x="34"/>
        <item x="145"/>
        <item x="182"/>
        <item x="64"/>
        <item x="255"/>
        <item x="95"/>
        <item x="80"/>
        <item x="352"/>
        <item x="211"/>
        <item x="390"/>
        <item x="143"/>
        <item x="332"/>
        <item x="49"/>
        <item x="232"/>
        <item x="379"/>
        <item x="0"/>
        <item x="290"/>
        <item x="42"/>
        <item x="368"/>
        <item x="411"/>
        <item x="275"/>
        <item x="264"/>
        <item x="386"/>
        <item x="415"/>
        <item x="353"/>
        <item x="175"/>
        <item x="294"/>
        <item x="356"/>
        <item x="96"/>
        <item x="262"/>
        <item x="348"/>
        <item x="296"/>
        <item x="135"/>
        <item x="187"/>
        <item x="17"/>
        <item x="117"/>
        <item x="98"/>
        <item x="92"/>
        <item x="111"/>
        <item x="310"/>
        <item x="254"/>
        <item x="110"/>
        <item x="39"/>
        <item x="106"/>
        <item x="4"/>
        <item x="234"/>
        <item x="169"/>
        <item x="235"/>
        <item x="333"/>
        <item x="179"/>
        <item x="389"/>
        <item x="340"/>
        <item x="152"/>
        <item x="78"/>
        <item x="206"/>
        <item x="247"/>
        <item x="420"/>
        <item x="402"/>
        <item x="195"/>
        <item x="412"/>
        <item x="180"/>
        <item x="314"/>
        <item x="90"/>
        <item x="41"/>
        <item x="129"/>
        <item x="157"/>
        <item x="259"/>
        <item x="100"/>
        <item x="416"/>
        <item x="213"/>
        <item x="170"/>
        <item x="205"/>
        <item x="137"/>
        <item x="192"/>
        <item x="387"/>
        <item x="408"/>
        <item x="405"/>
        <item x="123"/>
        <item x="114"/>
        <item x="391"/>
        <item x="421"/>
        <item x="238"/>
        <item x="350"/>
        <item x="339"/>
        <item x="323"/>
        <item x="400"/>
        <item x="66"/>
        <item x="324"/>
        <item x="104"/>
        <item x="329"/>
        <item x="63"/>
        <item x="149"/>
        <item x="167"/>
        <item x="227"/>
        <item x="68"/>
        <item x="414"/>
        <item x="177"/>
        <item x="79"/>
        <item x="358"/>
        <item x="243"/>
        <item x="168"/>
        <item x="403"/>
        <item x="241"/>
        <item x="370"/>
        <item x="31"/>
        <item x="44"/>
        <item x="315"/>
        <item x="158"/>
        <item x="6"/>
        <item x="164"/>
        <item x="230"/>
        <item x="224"/>
        <item x="307"/>
        <item x="312"/>
        <item x="361"/>
        <item x="320"/>
        <item x="279"/>
        <item x="311"/>
        <item x="222"/>
        <item x="101"/>
        <item x="257"/>
        <item x="384"/>
        <item x="1"/>
        <item x="394"/>
        <item x="417"/>
        <item x="327"/>
        <item x="319"/>
        <item x="331"/>
        <item x="38"/>
        <item x="342"/>
        <item x="249"/>
        <item x="103"/>
        <item x="36"/>
        <item x="94"/>
        <item x="355"/>
        <item x="22"/>
        <item x="425"/>
        <item x="278"/>
        <item x="138"/>
        <item x="33"/>
        <item x="131"/>
        <item x="85"/>
        <item x="268"/>
        <item x="70"/>
        <item x="418"/>
        <item x="46"/>
        <item x="82"/>
        <item x="407"/>
        <item x="109"/>
        <item x="126"/>
        <item x="338"/>
        <item x="121"/>
        <item x="207"/>
        <item x="305"/>
        <item x="23"/>
        <item x="308"/>
        <item x="62"/>
        <item x="216"/>
        <item x="304"/>
        <item x="40"/>
        <item x="223"/>
        <item x="334"/>
        <item x="419"/>
        <item x="124"/>
        <item x="226"/>
        <item x="13"/>
        <item x="357"/>
        <item x="184"/>
        <item x="277"/>
        <item x="118"/>
        <item x="56"/>
        <item x="306"/>
        <item x="191"/>
        <item x="289"/>
        <item x="73"/>
        <item x="91"/>
        <item x="43"/>
        <item x="300"/>
        <item x="142"/>
        <item x="303"/>
        <item x="108"/>
        <item x="15"/>
        <item x="29"/>
        <item x="360"/>
        <item x="7"/>
        <item x="309"/>
        <item x="374"/>
        <item x="105"/>
        <item x="330"/>
        <item x="14"/>
        <item x="393"/>
        <item x="364"/>
        <item x="215"/>
        <item x="261"/>
        <item x="116"/>
        <item x="113"/>
        <item x="173"/>
        <item x="280"/>
        <item x="2"/>
        <item x="189"/>
        <item x="133"/>
        <item x="71"/>
        <item x="316"/>
        <item x="252"/>
        <item x="136"/>
        <item x="99"/>
        <item x="127"/>
        <item x="171"/>
        <item x="313"/>
        <item x="32"/>
        <item x="19"/>
        <item x="125"/>
        <item x="12"/>
        <item x="406"/>
        <item x="67"/>
        <item x="272"/>
        <item x="388"/>
        <item x="291"/>
        <item x="295"/>
        <item x="328"/>
        <item x="239"/>
        <item x="176"/>
        <item x="183"/>
        <item x="233"/>
        <item x="162"/>
        <item x="382"/>
        <item x="9"/>
        <item x="45"/>
        <item x="174"/>
        <item x="367"/>
        <item x="318"/>
        <item x="321"/>
        <item x="120"/>
        <item x="202"/>
        <item x="270"/>
        <item x="55"/>
        <item x="404"/>
        <item x="186"/>
        <item x="269"/>
        <item x="256"/>
        <item x="273"/>
        <item x="188"/>
        <item x="218"/>
        <item x="287"/>
        <item x="288"/>
        <item x="200"/>
        <item x="115"/>
        <item x="271"/>
        <item x="163"/>
        <item x="344"/>
        <item x="81"/>
        <item x="83"/>
        <item x="366"/>
        <item x="72"/>
        <item x="47"/>
        <item x="395"/>
        <item x="27"/>
        <item x="427"/>
        <item x="424"/>
        <item x="181"/>
        <item x="286"/>
        <item x="134"/>
        <item x="371"/>
        <item x="122"/>
        <item x="140"/>
        <item x="58"/>
        <item x="398"/>
        <item x="397"/>
        <item x="385"/>
        <item x="293"/>
        <item x="53"/>
        <item x="359"/>
        <item x="8"/>
        <item x="147"/>
        <item x="317"/>
        <item x="59"/>
        <item x="369"/>
        <item x="204"/>
        <item x="194"/>
        <item x="112"/>
        <item x="35"/>
        <item x="208"/>
        <item x="263"/>
        <item x="210"/>
        <item x="196"/>
        <item x="410"/>
        <item x="221"/>
        <item x="155"/>
        <item x="88"/>
        <item x="260"/>
        <item x="409"/>
        <item x="351"/>
        <item x="346"/>
        <item x="146"/>
        <item x="161"/>
        <item x="325"/>
        <item x="326"/>
        <item x="18"/>
        <item x="276"/>
        <item x="86"/>
        <item x="77"/>
        <item x="377"/>
        <item x="347"/>
        <item x="236"/>
        <item x="337"/>
        <item x="197"/>
        <item x="141"/>
        <item x="265"/>
        <item x="212"/>
        <item x="375"/>
        <item x="378"/>
        <item x="251"/>
        <item x="69"/>
        <item x="51"/>
        <item x="16"/>
        <item x="381"/>
        <item x="298"/>
        <item x="267"/>
        <item x="266"/>
        <item x="76"/>
        <item x="102"/>
        <item x="74"/>
        <item x="225"/>
        <item x="87"/>
        <item x="302"/>
        <item x="97"/>
        <item x="258"/>
        <item x="151"/>
        <item x="54"/>
        <item x="242"/>
        <item x="20"/>
        <item x="165"/>
        <item x="50"/>
        <item t="default"/>
      </items>
      <autoSortScope>
        <pivotArea dataOnly="0" outline="0" fieldPosition="0">
          <references count="1">
            <reference field="4294967294" count="1" selected="0">
              <x v="0"/>
            </reference>
          </references>
        </pivotArea>
      </autoSortScope>
    </pivotField>
    <pivotField showAll="0"/>
    <pivotField axis="axisPage" showAll="0">
      <items count="9">
        <item x="0"/>
        <item x="1"/>
        <item x="2"/>
        <item x="3"/>
        <item x="4"/>
        <item x="5"/>
        <item x="6"/>
        <item x="7"/>
        <item t="default"/>
      </items>
    </pivotField>
    <pivotField numFmtId="164" showAll="0"/>
    <pivotField numFmtId="164" showAll="0">
      <items count="442">
        <item x="125"/>
        <item x="124"/>
        <item x="123"/>
        <item x="47"/>
        <item x="46"/>
        <item x="365"/>
        <item x="48"/>
        <item x="318"/>
        <item x="317"/>
        <item x="319"/>
        <item x="302"/>
        <item x="324"/>
        <item x="122"/>
        <item x="146"/>
        <item x="30"/>
        <item x="31"/>
        <item x="148"/>
        <item x="147"/>
        <item x="32"/>
        <item x="33"/>
        <item x="29"/>
        <item x="301"/>
        <item x="28"/>
        <item x="37"/>
        <item x="121"/>
        <item x="173"/>
        <item x="171"/>
        <item x="36"/>
        <item x="38"/>
        <item x="170"/>
        <item x="34"/>
        <item x="308"/>
        <item x="144"/>
        <item x="35"/>
        <item x="152"/>
        <item x="172"/>
        <item x="11"/>
        <item x="105"/>
        <item x="143"/>
        <item x="145"/>
        <item x="305"/>
        <item x="151"/>
        <item x="103"/>
        <item x="9"/>
        <item x="307"/>
        <item x="10"/>
        <item x="12"/>
        <item x="102"/>
        <item x="142"/>
        <item x="13"/>
        <item x="104"/>
        <item x="100"/>
        <item x="101"/>
        <item x="99"/>
        <item x="98"/>
        <item x="97"/>
        <item x="96"/>
        <item x="8"/>
        <item x="120"/>
        <item x="227"/>
        <item x="68"/>
        <item x="7"/>
        <item x="67"/>
        <item x="81"/>
        <item x="213"/>
        <item x="225"/>
        <item x="66"/>
        <item x="65"/>
        <item x="212"/>
        <item x="117"/>
        <item x="226"/>
        <item x="119"/>
        <item x="150"/>
        <item x="64"/>
        <item x="224"/>
        <item x="61"/>
        <item x="304"/>
        <item x="80"/>
        <item x="60"/>
        <item x="211"/>
        <item x="79"/>
        <item x="118"/>
        <item x="78"/>
        <item x="59"/>
        <item x="149"/>
        <item x="111"/>
        <item x="113"/>
        <item x="45"/>
        <item x="58"/>
        <item x="109"/>
        <item x="57"/>
        <item x="112"/>
        <item x="323"/>
        <item x="63"/>
        <item x="116"/>
        <item x="169"/>
        <item x="91"/>
        <item x="77"/>
        <item x="62"/>
        <item x="93"/>
        <item x="299"/>
        <item x="92"/>
        <item x="223"/>
        <item x="110"/>
        <item x="127"/>
        <item x="229"/>
        <item x="44"/>
        <item x="43"/>
        <item x="56"/>
        <item x="128"/>
        <item x="210"/>
        <item x="42"/>
        <item x="55"/>
        <item x="114"/>
        <item x="129"/>
        <item x="115"/>
        <item x="201"/>
        <item x="182"/>
        <item x="168"/>
        <item x="159"/>
        <item x="39"/>
        <item x="140"/>
        <item x="239"/>
        <item x="132"/>
        <item x="200"/>
        <item x="40"/>
        <item x="167"/>
        <item x="108"/>
        <item x="141"/>
        <item x="215"/>
        <item x="107"/>
        <item x="53"/>
        <item x="298"/>
        <item x="138"/>
        <item x="41"/>
        <item x="249"/>
        <item x="52"/>
        <item x="181"/>
        <item x="90"/>
        <item x="54"/>
        <item x="6"/>
        <item x="303"/>
        <item x="166"/>
        <item x="270"/>
        <item x="139"/>
        <item x="228"/>
        <item x="243"/>
        <item x="136"/>
        <item x="165"/>
        <item x="4"/>
        <item x="199"/>
        <item x="326"/>
        <item x="137"/>
        <item x="238"/>
        <item x="51"/>
        <item x="5"/>
        <item x="360"/>
        <item x="49"/>
        <item x="106"/>
        <item x="1"/>
        <item x="180"/>
        <item x="178"/>
        <item x="50"/>
        <item x="3"/>
        <item x="2"/>
        <item x="179"/>
        <item x="177"/>
        <item x="0"/>
        <item x="320"/>
        <item x="198"/>
        <item x="269"/>
        <item x="300"/>
        <item x="94"/>
        <item x="214"/>
        <item x="222"/>
        <item x="242"/>
        <item x="95"/>
        <item x="290"/>
        <item x="259"/>
        <item x="131"/>
        <item x="260"/>
        <item x="21"/>
        <item x="135"/>
        <item x="237"/>
        <item x="294"/>
        <item x="253"/>
        <item x="240"/>
        <item x="258"/>
        <item x="257"/>
        <item x="130"/>
        <item x="241"/>
        <item x="325"/>
        <item x="76"/>
        <item x="134"/>
        <item x="265"/>
        <item x="20"/>
        <item x="133"/>
        <item x="293"/>
        <item x="367"/>
        <item x="254"/>
        <item x="274"/>
        <item x="255"/>
        <item x="27"/>
        <item x="306"/>
        <item x="163"/>
        <item x="292"/>
        <item x="297"/>
        <item x="256"/>
        <item x="296"/>
        <item x="263"/>
        <item x="25"/>
        <item x="126"/>
        <item x="17"/>
        <item x="26"/>
        <item x="291"/>
        <item x="74"/>
        <item x="268"/>
        <item x="72"/>
        <item x="264"/>
        <item x="19"/>
        <item x="231"/>
        <item x="75"/>
        <item x="358"/>
        <item x="289"/>
        <item x="295"/>
        <item x="18"/>
        <item x="262"/>
        <item x="236"/>
        <item x="417"/>
        <item x="73"/>
        <item x="288"/>
        <item x="396"/>
        <item x="220"/>
        <item x="252"/>
        <item x="217"/>
        <item x="251"/>
        <item x="261"/>
        <item x="321"/>
        <item x="315"/>
        <item x="219"/>
        <item x="401"/>
        <item x="158"/>
        <item x="267"/>
        <item x="287"/>
        <item x="311"/>
        <item x="218"/>
        <item x="266"/>
        <item x="71"/>
        <item x="157"/>
        <item x="322"/>
        <item x="162"/>
        <item x="416"/>
        <item x="411"/>
        <item x="250"/>
        <item x="160"/>
        <item x="440"/>
        <item x="273"/>
        <item x="286"/>
        <item x="272"/>
        <item x="156"/>
        <item x="221"/>
        <item x="216"/>
        <item x="70"/>
        <item x="24"/>
        <item x="427"/>
        <item x="392"/>
        <item x="383"/>
        <item x="271"/>
        <item x="154"/>
        <item x="316"/>
        <item x="426"/>
        <item x="161"/>
        <item x="414"/>
        <item x="366"/>
        <item x="425"/>
        <item x="155"/>
        <item x="415"/>
        <item x="69"/>
        <item x="412"/>
        <item x="397"/>
        <item x="405"/>
        <item x="22"/>
        <item x="388"/>
        <item x="23"/>
        <item x="391"/>
        <item x="278"/>
        <item x="153"/>
        <item x="364"/>
        <item x="408"/>
        <item x="235"/>
        <item x="86"/>
        <item x="387"/>
        <item x="409"/>
        <item x="410"/>
        <item x="438"/>
        <item x="246"/>
        <item x="279"/>
        <item x="277"/>
        <item x="234"/>
        <item x="390"/>
        <item x="89"/>
        <item x="87"/>
        <item x="245"/>
        <item x="310"/>
        <item x="309"/>
        <item x="398"/>
        <item x="88"/>
        <item x="359"/>
        <item x="84"/>
        <item x="85"/>
        <item x="386"/>
        <item x="380"/>
        <item x="395"/>
        <item x="393"/>
        <item x="247"/>
        <item x="164"/>
        <item x="83"/>
        <item x="389"/>
        <item x="244"/>
        <item x="382"/>
        <item x="394"/>
        <item x="82"/>
        <item x="176"/>
        <item x="209"/>
        <item x="248"/>
        <item x="437"/>
        <item x="399"/>
        <item x="363"/>
        <item x="439"/>
        <item x="385"/>
        <item x="413"/>
        <item x="186"/>
        <item x="407"/>
        <item x="187"/>
        <item x="208"/>
        <item x="16"/>
        <item x="314"/>
        <item x="15"/>
        <item x="188"/>
        <item x="285"/>
        <item x="14"/>
        <item x="233"/>
        <item x="381"/>
        <item x="232"/>
        <item x="313"/>
        <item x="189"/>
        <item x="230"/>
        <item x="384"/>
        <item x="207"/>
        <item x="404"/>
        <item x="276"/>
        <item x="175"/>
        <item x="206"/>
        <item x="406"/>
        <item x="275"/>
        <item x="378"/>
        <item x="185"/>
        <item x="375"/>
        <item x="376"/>
        <item x="377"/>
        <item x="284"/>
        <item x="379"/>
        <item x="204"/>
        <item x="312"/>
        <item x="282"/>
        <item x="283"/>
        <item x="400"/>
        <item x="183"/>
        <item x="174"/>
        <item x="205"/>
        <item x="281"/>
        <item x="184"/>
        <item x="361"/>
        <item x="436"/>
        <item x="357"/>
        <item x="402"/>
        <item x="362"/>
        <item x="203"/>
        <item x="202"/>
        <item x="356"/>
        <item x="355"/>
        <item x="280"/>
        <item x="403"/>
        <item x="334"/>
        <item x="354"/>
        <item x="435"/>
        <item x="353"/>
        <item x="332"/>
        <item x="433"/>
        <item x="333"/>
        <item x="373"/>
        <item x="434"/>
        <item x="197"/>
        <item x="327"/>
        <item x="331"/>
        <item x="328"/>
        <item x="374"/>
        <item x="432"/>
        <item x="352"/>
        <item x="330"/>
        <item x="372"/>
        <item x="422"/>
        <item x="351"/>
        <item x="423"/>
        <item x="195"/>
        <item x="424"/>
        <item x="196"/>
        <item x="194"/>
        <item x="370"/>
        <item x="350"/>
        <item x="421"/>
        <item x="369"/>
        <item x="348"/>
        <item x="431"/>
        <item x="347"/>
        <item x="329"/>
        <item x="349"/>
        <item x="368"/>
        <item x="430"/>
        <item x="371"/>
        <item x="193"/>
        <item x="429"/>
        <item x="345"/>
        <item x="346"/>
        <item x="192"/>
        <item x="344"/>
        <item x="343"/>
        <item x="428"/>
        <item x="419"/>
        <item x="191"/>
        <item x="420"/>
        <item x="340"/>
        <item x="190"/>
        <item x="341"/>
        <item x="418"/>
        <item x="342"/>
        <item x="339"/>
        <item x="338"/>
        <item x="336"/>
        <item x="335"/>
        <item x="337"/>
        <item t="default"/>
      </items>
    </pivotField>
    <pivotField numFmtId="164" showAll="0"/>
    <pivotField dataField="1" numFmtId="164" showAll="0"/>
    <pivotField numFmtId="165" showAll="0"/>
    <pivotField numFmtId="165" showAll="0"/>
    <pivotField numFmtId="165" showAll="0"/>
  </pivotFields>
  <rowFields count="1">
    <field x="2"/>
  </rowFields>
  <rowItems count="37">
    <i>
      <x v="249"/>
    </i>
    <i>
      <x v="38"/>
    </i>
    <i>
      <x v="199"/>
    </i>
    <i>
      <x v="368"/>
    </i>
    <i>
      <x v="147"/>
    </i>
    <i>
      <x v="277"/>
    </i>
    <i>
      <x v="273"/>
    </i>
    <i>
      <x v="96"/>
    </i>
    <i>
      <x v="388"/>
    </i>
    <i>
      <x v="382"/>
    </i>
    <i>
      <x v="186"/>
    </i>
    <i>
      <x v="37"/>
    </i>
    <i>
      <x v="137"/>
    </i>
    <i>
      <x v="95"/>
    </i>
    <i>
      <x v="30"/>
    </i>
    <i>
      <x v="81"/>
    </i>
    <i>
      <x v="422"/>
    </i>
    <i>
      <x v="57"/>
    </i>
    <i>
      <x v="62"/>
    </i>
    <i>
      <x v="66"/>
    </i>
    <i>
      <x v="230"/>
    </i>
    <i>
      <x v="304"/>
    </i>
    <i>
      <x v="82"/>
    </i>
    <i>
      <x v="234"/>
    </i>
    <i>
      <x v="305"/>
    </i>
    <i>
      <x v="425"/>
    </i>
    <i>
      <x v="7"/>
    </i>
    <i>
      <x v="223"/>
    </i>
    <i>
      <x v="39"/>
    </i>
    <i>
      <x v="392"/>
    </i>
    <i>
      <x v="351"/>
    </i>
    <i>
      <x v="54"/>
    </i>
    <i>
      <x v="105"/>
    </i>
    <i>
      <x v="16"/>
    </i>
    <i>
      <x v="227"/>
    </i>
    <i>
      <x v="8"/>
    </i>
    <i>
      <x v="375"/>
    </i>
  </rowItems>
  <colItems count="1">
    <i/>
  </colItems>
  <pageFields count="2">
    <pageField fld="0" hier="-1"/>
    <pageField fld="4" item="3" hier="-1"/>
  </pageFields>
  <dataFields count="1">
    <dataField name="Summer av landbruk" fld="8" baseField="0" baseItem="0"/>
  </dataFields>
  <formats count="4">
    <format dxfId="448">
      <pivotArea outline="0" collapsedLevelsAreSubtotals="1" fieldPosition="0"/>
    </format>
    <format dxfId="447">
      <pivotArea outline="0" collapsedLevelsAreSubtotals="1" fieldPosition="0"/>
    </format>
    <format dxfId="446">
      <pivotArea outline="0" collapsedLevelsAreSubtotals="1" fieldPosition="0"/>
    </format>
    <format dxfId="445">
      <pivotArea outline="0" collapsedLevelsAreSubtotals="1" fieldPosition="0"/>
    </format>
  </formats>
  <chartFormats count="1">
    <chartFormat chart="5"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1.xml><?xml version="1.0" encoding="utf-8"?>
<pivotTableDefinition xmlns="http://schemas.openxmlformats.org/spreadsheetml/2006/main" name="Pivottabell3" cacheId="4" applyNumberFormats="0" applyBorderFormats="0" applyFontFormats="0" applyPatternFormats="0" applyAlignmentFormats="0" applyWidthHeightFormats="1" dataCaption="Verdier" updatedVersion="6" minRefreshableVersion="3" useAutoFormatting="1" rowGrandTotals="0" colGrandTotals="0" itemPrintTitles="1" createdVersion="6" indent="0" outline="1" outlineData="1" multipleFieldFilters="0" chartFormat="5">
  <location ref="D8:E45" firstHeaderRow="1" firstDataRow="1" firstDataCol="1" rowPageCount="2" colPageCount="1"/>
  <pivotFields count="12">
    <pivotField axis="axisPage" multipleItemSelectionAllowed="1" showAll="0">
      <items count="20">
        <item x="1"/>
        <item x="8"/>
        <item h="1" x="5"/>
        <item h="1" x="18"/>
        <item h="1" x="3"/>
        <item h="1" x="11"/>
        <item h="1" x="13"/>
        <item h="1" x="16"/>
        <item h="1" x="15"/>
        <item h="1" x="4"/>
        <item h="1" x="2"/>
        <item h="1" x="10"/>
        <item h="1" x="12"/>
        <item h="1" x="14"/>
        <item h="1" x="7"/>
        <item h="1" x="17"/>
        <item h="1" x="9"/>
        <item h="1" x="6"/>
        <item h="1" x="0"/>
        <item t="default"/>
      </items>
    </pivotField>
    <pivotField showAll="0"/>
    <pivotField axis="axisRow" showAll="0" sortType="ascending">
      <items count="429">
        <item x="299"/>
        <item x="349"/>
        <item x="413"/>
        <item x="60"/>
        <item x="119"/>
        <item x="383"/>
        <item x="5"/>
        <item x="144"/>
        <item x="25"/>
        <item x="10"/>
        <item x="244"/>
        <item x="220"/>
        <item x="166"/>
        <item x="281"/>
        <item x="292"/>
        <item x="240"/>
        <item x="26"/>
        <item x="217"/>
        <item x="228"/>
        <item x="284"/>
        <item x="237"/>
        <item x="373"/>
        <item x="401"/>
        <item x="128"/>
        <item x="392"/>
        <item x="363"/>
        <item x="399"/>
        <item x="198"/>
        <item x="423"/>
        <item x="343"/>
        <item x="150"/>
        <item x="178"/>
        <item x="301"/>
        <item x="341"/>
        <item x="193"/>
        <item x="250"/>
        <item x="345"/>
        <item x="154"/>
        <item x="156"/>
        <item x="24"/>
        <item x="380"/>
        <item x="132"/>
        <item x="201"/>
        <item x="426"/>
        <item x="65"/>
        <item x="89"/>
        <item x="130"/>
        <item x="396"/>
        <item x="354"/>
        <item x="253"/>
        <item x="283"/>
        <item x="209"/>
        <item x="11"/>
        <item x="48"/>
        <item x="37"/>
        <item x="172"/>
        <item x="52"/>
        <item x="30"/>
        <item x="57"/>
        <item x="199"/>
        <item x="84"/>
        <item x="372"/>
        <item x="153"/>
        <item x="159"/>
        <item x="365"/>
        <item x="229"/>
        <item x="28"/>
        <item x="190"/>
        <item x="203"/>
        <item x="245"/>
        <item x="219"/>
        <item x="376"/>
        <item x="336"/>
        <item x="160"/>
        <item x="107"/>
        <item x="231"/>
        <item x="93"/>
        <item x="61"/>
        <item x="185"/>
        <item x="335"/>
        <item x="3"/>
        <item x="21"/>
        <item x="148"/>
        <item x="322"/>
        <item x="282"/>
        <item x="297"/>
        <item x="214"/>
        <item x="139"/>
        <item x="248"/>
        <item x="422"/>
        <item x="246"/>
        <item x="75"/>
        <item x="362"/>
        <item x="274"/>
        <item x="285"/>
        <item x="34"/>
        <item x="145"/>
        <item x="182"/>
        <item x="64"/>
        <item x="255"/>
        <item x="95"/>
        <item x="80"/>
        <item x="352"/>
        <item x="211"/>
        <item x="390"/>
        <item x="143"/>
        <item x="332"/>
        <item x="49"/>
        <item x="232"/>
        <item x="379"/>
        <item x="0"/>
        <item x="290"/>
        <item x="42"/>
        <item x="368"/>
        <item x="411"/>
        <item x="275"/>
        <item x="264"/>
        <item x="386"/>
        <item x="415"/>
        <item x="353"/>
        <item x="175"/>
        <item x="294"/>
        <item x="356"/>
        <item x="96"/>
        <item x="262"/>
        <item x="348"/>
        <item x="296"/>
        <item x="135"/>
        <item x="187"/>
        <item x="17"/>
        <item x="117"/>
        <item x="98"/>
        <item x="92"/>
        <item x="111"/>
        <item x="310"/>
        <item x="254"/>
        <item x="110"/>
        <item x="39"/>
        <item x="106"/>
        <item x="4"/>
        <item x="234"/>
        <item x="169"/>
        <item x="235"/>
        <item x="333"/>
        <item x="179"/>
        <item x="389"/>
        <item x="340"/>
        <item x="152"/>
        <item x="78"/>
        <item x="206"/>
        <item x="247"/>
        <item x="420"/>
        <item x="402"/>
        <item x="195"/>
        <item x="412"/>
        <item x="180"/>
        <item x="314"/>
        <item x="90"/>
        <item x="41"/>
        <item x="129"/>
        <item x="157"/>
        <item x="259"/>
        <item x="100"/>
        <item x="416"/>
        <item x="213"/>
        <item x="170"/>
        <item x="205"/>
        <item x="137"/>
        <item x="192"/>
        <item x="387"/>
        <item x="408"/>
        <item x="405"/>
        <item x="123"/>
        <item x="114"/>
        <item x="391"/>
        <item x="421"/>
        <item x="238"/>
        <item x="350"/>
        <item x="339"/>
        <item x="323"/>
        <item x="400"/>
        <item x="66"/>
        <item x="324"/>
        <item x="104"/>
        <item x="329"/>
        <item x="63"/>
        <item x="149"/>
        <item x="167"/>
        <item x="227"/>
        <item x="68"/>
        <item x="414"/>
        <item x="177"/>
        <item x="79"/>
        <item x="358"/>
        <item x="243"/>
        <item x="168"/>
        <item x="403"/>
        <item x="241"/>
        <item x="370"/>
        <item x="31"/>
        <item x="44"/>
        <item x="315"/>
        <item x="158"/>
        <item x="6"/>
        <item x="164"/>
        <item x="230"/>
        <item x="224"/>
        <item x="307"/>
        <item x="312"/>
        <item x="361"/>
        <item x="320"/>
        <item x="279"/>
        <item x="311"/>
        <item x="222"/>
        <item x="101"/>
        <item x="257"/>
        <item x="384"/>
        <item x="1"/>
        <item x="394"/>
        <item x="417"/>
        <item x="327"/>
        <item x="319"/>
        <item x="331"/>
        <item x="38"/>
        <item x="342"/>
        <item x="249"/>
        <item x="103"/>
        <item x="36"/>
        <item x="94"/>
        <item x="355"/>
        <item x="22"/>
        <item x="425"/>
        <item x="278"/>
        <item x="138"/>
        <item x="33"/>
        <item x="131"/>
        <item x="85"/>
        <item x="268"/>
        <item x="70"/>
        <item x="418"/>
        <item x="46"/>
        <item x="82"/>
        <item x="407"/>
        <item x="109"/>
        <item x="126"/>
        <item x="338"/>
        <item x="121"/>
        <item x="207"/>
        <item x="305"/>
        <item x="23"/>
        <item x="308"/>
        <item x="62"/>
        <item x="216"/>
        <item x="304"/>
        <item x="40"/>
        <item x="223"/>
        <item x="334"/>
        <item x="419"/>
        <item x="124"/>
        <item x="226"/>
        <item x="13"/>
        <item x="357"/>
        <item x="184"/>
        <item x="277"/>
        <item x="118"/>
        <item x="56"/>
        <item x="306"/>
        <item x="191"/>
        <item x="289"/>
        <item x="73"/>
        <item x="91"/>
        <item x="43"/>
        <item x="300"/>
        <item x="142"/>
        <item x="303"/>
        <item x="108"/>
        <item x="15"/>
        <item x="29"/>
        <item x="360"/>
        <item x="7"/>
        <item x="309"/>
        <item x="374"/>
        <item x="105"/>
        <item x="330"/>
        <item x="14"/>
        <item x="393"/>
        <item x="364"/>
        <item x="215"/>
        <item x="261"/>
        <item x="116"/>
        <item x="113"/>
        <item x="173"/>
        <item x="280"/>
        <item x="2"/>
        <item x="189"/>
        <item x="133"/>
        <item x="71"/>
        <item x="316"/>
        <item x="252"/>
        <item x="136"/>
        <item x="99"/>
        <item x="127"/>
        <item x="171"/>
        <item x="313"/>
        <item x="32"/>
        <item x="19"/>
        <item x="125"/>
        <item x="12"/>
        <item x="406"/>
        <item x="67"/>
        <item x="272"/>
        <item x="388"/>
        <item x="291"/>
        <item x="295"/>
        <item x="328"/>
        <item x="239"/>
        <item x="176"/>
        <item x="183"/>
        <item x="233"/>
        <item x="162"/>
        <item x="382"/>
        <item x="9"/>
        <item x="45"/>
        <item x="174"/>
        <item x="367"/>
        <item x="318"/>
        <item x="321"/>
        <item x="120"/>
        <item x="202"/>
        <item x="270"/>
        <item x="55"/>
        <item x="404"/>
        <item x="186"/>
        <item x="269"/>
        <item x="256"/>
        <item x="273"/>
        <item x="188"/>
        <item x="218"/>
        <item x="287"/>
        <item x="288"/>
        <item x="200"/>
        <item x="115"/>
        <item x="271"/>
        <item x="163"/>
        <item x="344"/>
        <item x="81"/>
        <item x="83"/>
        <item x="366"/>
        <item x="72"/>
        <item x="47"/>
        <item x="395"/>
        <item x="27"/>
        <item x="427"/>
        <item x="424"/>
        <item x="181"/>
        <item x="286"/>
        <item x="134"/>
        <item x="371"/>
        <item x="122"/>
        <item x="140"/>
        <item x="58"/>
        <item x="398"/>
        <item x="397"/>
        <item x="385"/>
        <item x="293"/>
        <item x="53"/>
        <item x="359"/>
        <item x="8"/>
        <item x="147"/>
        <item x="317"/>
        <item x="59"/>
        <item x="369"/>
        <item x="204"/>
        <item x="194"/>
        <item x="112"/>
        <item x="35"/>
        <item x="208"/>
        <item x="263"/>
        <item x="210"/>
        <item x="196"/>
        <item x="410"/>
        <item x="221"/>
        <item x="155"/>
        <item x="88"/>
        <item x="260"/>
        <item x="409"/>
        <item x="351"/>
        <item x="346"/>
        <item x="146"/>
        <item x="161"/>
        <item x="325"/>
        <item x="326"/>
        <item x="18"/>
        <item x="276"/>
        <item x="86"/>
        <item x="77"/>
        <item x="377"/>
        <item x="347"/>
        <item x="236"/>
        <item x="337"/>
        <item x="197"/>
        <item x="141"/>
        <item x="265"/>
        <item x="212"/>
        <item x="375"/>
        <item x="378"/>
        <item x="251"/>
        <item x="69"/>
        <item x="51"/>
        <item x="16"/>
        <item x="381"/>
        <item x="298"/>
        <item x="267"/>
        <item x="266"/>
        <item x="76"/>
        <item x="102"/>
        <item x="74"/>
        <item x="225"/>
        <item x="87"/>
        <item x="302"/>
        <item x="97"/>
        <item x="258"/>
        <item x="151"/>
        <item x="54"/>
        <item x="242"/>
        <item x="20"/>
        <item x="165"/>
        <item x="50"/>
        <item t="default"/>
      </items>
      <autoSortScope>
        <pivotArea dataOnly="0" outline="0" fieldPosition="0">
          <references count="1">
            <reference field="4294967294" count="1" selected="0">
              <x v="0"/>
            </reference>
          </references>
        </pivotArea>
      </autoSortScope>
    </pivotField>
    <pivotField showAll="0"/>
    <pivotField axis="axisPage" showAll="0">
      <items count="9">
        <item x="0"/>
        <item x="1"/>
        <item x="2"/>
        <item x="3"/>
        <item x="4"/>
        <item x="5"/>
        <item x="6"/>
        <item x="7"/>
        <item t="default"/>
      </items>
    </pivotField>
    <pivotField numFmtId="164" showAll="0"/>
    <pivotField numFmtId="164" showAll="0">
      <items count="442">
        <item x="125"/>
        <item x="124"/>
        <item x="123"/>
        <item x="47"/>
        <item x="46"/>
        <item x="365"/>
        <item x="48"/>
        <item x="318"/>
        <item x="317"/>
        <item x="319"/>
        <item x="302"/>
        <item x="324"/>
        <item x="122"/>
        <item x="146"/>
        <item x="30"/>
        <item x="31"/>
        <item x="148"/>
        <item x="147"/>
        <item x="32"/>
        <item x="33"/>
        <item x="29"/>
        <item x="301"/>
        <item x="28"/>
        <item x="37"/>
        <item x="121"/>
        <item x="173"/>
        <item x="171"/>
        <item x="36"/>
        <item x="38"/>
        <item x="170"/>
        <item x="34"/>
        <item x="308"/>
        <item x="144"/>
        <item x="35"/>
        <item x="152"/>
        <item x="172"/>
        <item x="11"/>
        <item x="105"/>
        <item x="143"/>
        <item x="145"/>
        <item x="305"/>
        <item x="151"/>
        <item x="103"/>
        <item x="9"/>
        <item x="307"/>
        <item x="10"/>
        <item x="12"/>
        <item x="102"/>
        <item x="142"/>
        <item x="13"/>
        <item x="104"/>
        <item x="100"/>
        <item x="101"/>
        <item x="99"/>
        <item x="98"/>
        <item x="97"/>
        <item x="96"/>
        <item x="8"/>
        <item x="120"/>
        <item x="227"/>
        <item x="68"/>
        <item x="7"/>
        <item x="67"/>
        <item x="81"/>
        <item x="213"/>
        <item x="225"/>
        <item x="66"/>
        <item x="65"/>
        <item x="212"/>
        <item x="117"/>
        <item x="226"/>
        <item x="119"/>
        <item x="150"/>
        <item x="64"/>
        <item x="224"/>
        <item x="61"/>
        <item x="304"/>
        <item x="80"/>
        <item x="60"/>
        <item x="211"/>
        <item x="79"/>
        <item x="118"/>
        <item x="78"/>
        <item x="59"/>
        <item x="149"/>
        <item x="111"/>
        <item x="113"/>
        <item x="45"/>
        <item x="58"/>
        <item x="109"/>
        <item x="57"/>
        <item x="112"/>
        <item x="323"/>
        <item x="63"/>
        <item x="116"/>
        <item x="169"/>
        <item x="91"/>
        <item x="77"/>
        <item x="62"/>
        <item x="93"/>
        <item x="299"/>
        <item x="92"/>
        <item x="223"/>
        <item x="110"/>
        <item x="127"/>
        <item x="229"/>
        <item x="44"/>
        <item x="43"/>
        <item x="56"/>
        <item x="128"/>
        <item x="210"/>
        <item x="42"/>
        <item x="55"/>
        <item x="114"/>
        <item x="129"/>
        <item x="115"/>
        <item x="201"/>
        <item x="182"/>
        <item x="168"/>
        <item x="159"/>
        <item x="39"/>
        <item x="140"/>
        <item x="239"/>
        <item x="132"/>
        <item x="200"/>
        <item x="40"/>
        <item x="167"/>
        <item x="108"/>
        <item x="141"/>
        <item x="215"/>
        <item x="107"/>
        <item x="53"/>
        <item x="298"/>
        <item x="138"/>
        <item x="41"/>
        <item x="249"/>
        <item x="52"/>
        <item x="181"/>
        <item x="90"/>
        <item x="54"/>
        <item x="6"/>
        <item x="303"/>
        <item x="166"/>
        <item x="270"/>
        <item x="139"/>
        <item x="228"/>
        <item x="243"/>
        <item x="136"/>
        <item x="165"/>
        <item x="4"/>
        <item x="199"/>
        <item x="326"/>
        <item x="137"/>
        <item x="238"/>
        <item x="51"/>
        <item x="5"/>
        <item x="360"/>
        <item x="49"/>
        <item x="106"/>
        <item x="1"/>
        <item x="180"/>
        <item x="178"/>
        <item x="50"/>
        <item x="3"/>
        <item x="2"/>
        <item x="179"/>
        <item x="177"/>
        <item x="0"/>
        <item x="320"/>
        <item x="198"/>
        <item x="269"/>
        <item x="300"/>
        <item x="94"/>
        <item x="214"/>
        <item x="222"/>
        <item x="242"/>
        <item x="95"/>
        <item x="290"/>
        <item x="259"/>
        <item x="131"/>
        <item x="260"/>
        <item x="21"/>
        <item x="135"/>
        <item x="237"/>
        <item x="294"/>
        <item x="253"/>
        <item x="240"/>
        <item x="258"/>
        <item x="257"/>
        <item x="130"/>
        <item x="241"/>
        <item x="325"/>
        <item x="76"/>
        <item x="134"/>
        <item x="265"/>
        <item x="20"/>
        <item x="133"/>
        <item x="293"/>
        <item x="367"/>
        <item x="254"/>
        <item x="274"/>
        <item x="255"/>
        <item x="27"/>
        <item x="306"/>
        <item x="163"/>
        <item x="292"/>
        <item x="297"/>
        <item x="256"/>
        <item x="296"/>
        <item x="263"/>
        <item x="25"/>
        <item x="126"/>
        <item x="17"/>
        <item x="26"/>
        <item x="291"/>
        <item x="74"/>
        <item x="268"/>
        <item x="72"/>
        <item x="264"/>
        <item x="19"/>
        <item x="231"/>
        <item x="75"/>
        <item x="358"/>
        <item x="289"/>
        <item x="295"/>
        <item x="18"/>
        <item x="262"/>
        <item x="236"/>
        <item x="417"/>
        <item x="73"/>
        <item x="288"/>
        <item x="396"/>
        <item x="220"/>
        <item x="252"/>
        <item x="217"/>
        <item x="251"/>
        <item x="261"/>
        <item x="321"/>
        <item x="315"/>
        <item x="219"/>
        <item x="401"/>
        <item x="158"/>
        <item x="267"/>
        <item x="287"/>
        <item x="311"/>
        <item x="218"/>
        <item x="266"/>
        <item x="71"/>
        <item x="157"/>
        <item x="322"/>
        <item x="162"/>
        <item x="416"/>
        <item x="411"/>
        <item x="250"/>
        <item x="160"/>
        <item x="440"/>
        <item x="273"/>
        <item x="286"/>
        <item x="272"/>
        <item x="156"/>
        <item x="221"/>
        <item x="216"/>
        <item x="70"/>
        <item x="24"/>
        <item x="427"/>
        <item x="392"/>
        <item x="383"/>
        <item x="271"/>
        <item x="154"/>
        <item x="316"/>
        <item x="426"/>
        <item x="161"/>
        <item x="414"/>
        <item x="366"/>
        <item x="425"/>
        <item x="155"/>
        <item x="415"/>
        <item x="69"/>
        <item x="412"/>
        <item x="397"/>
        <item x="405"/>
        <item x="22"/>
        <item x="388"/>
        <item x="23"/>
        <item x="391"/>
        <item x="278"/>
        <item x="153"/>
        <item x="364"/>
        <item x="408"/>
        <item x="235"/>
        <item x="86"/>
        <item x="387"/>
        <item x="409"/>
        <item x="410"/>
        <item x="438"/>
        <item x="246"/>
        <item x="279"/>
        <item x="277"/>
        <item x="234"/>
        <item x="390"/>
        <item x="89"/>
        <item x="87"/>
        <item x="245"/>
        <item x="310"/>
        <item x="309"/>
        <item x="398"/>
        <item x="88"/>
        <item x="359"/>
        <item x="84"/>
        <item x="85"/>
        <item x="386"/>
        <item x="380"/>
        <item x="395"/>
        <item x="393"/>
        <item x="247"/>
        <item x="164"/>
        <item x="83"/>
        <item x="389"/>
        <item x="244"/>
        <item x="382"/>
        <item x="394"/>
        <item x="82"/>
        <item x="176"/>
        <item x="209"/>
        <item x="248"/>
        <item x="437"/>
        <item x="399"/>
        <item x="363"/>
        <item x="439"/>
        <item x="385"/>
        <item x="413"/>
        <item x="186"/>
        <item x="407"/>
        <item x="187"/>
        <item x="208"/>
        <item x="16"/>
        <item x="314"/>
        <item x="15"/>
        <item x="188"/>
        <item x="285"/>
        <item x="14"/>
        <item x="233"/>
        <item x="381"/>
        <item x="232"/>
        <item x="313"/>
        <item x="189"/>
        <item x="230"/>
        <item x="384"/>
        <item x="207"/>
        <item x="404"/>
        <item x="276"/>
        <item x="175"/>
        <item x="206"/>
        <item x="406"/>
        <item x="275"/>
        <item x="378"/>
        <item x="185"/>
        <item x="375"/>
        <item x="376"/>
        <item x="377"/>
        <item x="284"/>
        <item x="379"/>
        <item x="204"/>
        <item x="312"/>
        <item x="282"/>
        <item x="283"/>
        <item x="400"/>
        <item x="183"/>
        <item x="174"/>
        <item x="205"/>
        <item x="281"/>
        <item x="184"/>
        <item x="361"/>
        <item x="436"/>
        <item x="357"/>
        <item x="402"/>
        <item x="362"/>
        <item x="203"/>
        <item x="202"/>
        <item x="356"/>
        <item x="355"/>
        <item x="280"/>
        <item x="403"/>
        <item x="334"/>
        <item x="354"/>
        <item x="435"/>
        <item x="353"/>
        <item x="332"/>
        <item x="433"/>
        <item x="333"/>
        <item x="373"/>
        <item x="434"/>
        <item x="197"/>
        <item x="327"/>
        <item x="331"/>
        <item x="328"/>
        <item x="374"/>
        <item x="432"/>
        <item x="352"/>
        <item x="330"/>
        <item x="372"/>
        <item x="422"/>
        <item x="351"/>
        <item x="423"/>
        <item x="195"/>
        <item x="424"/>
        <item x="196"/>
        <item x="194"/>
        <item x="370"/>
        <item x="350"/>
        <item x="421"/>
        <item x="369"/>
        <item x="348"/>
        <item x="431"/>
        <item x="347"/>
        <item x="329"/>
        <item x="349"/>
        <item x="368"/>
        <item x="430"/>
        <item x="371"/>
        <item x="193"/>
        <item x="429"/>
        <item x="345"/>
        <item x="346"/>
        <item x="192"/>
        <item x="344"/>
        <item x="343"/>
        <item x="428"/>
        <item x="419"/>
        <item x="191"/>
        <item x="420"/>
        <item x="340"/>
        <item x="190"/>
        <item x="341"/>
        <item x="418"/>
        <item x="342"/>
        <item x="339"/>
        <item x="338"/>
        <item x="336"/>
        <item x="335"/>
        <item x="337"/>
        <item t="default"/>
      </items>
    </pivotField>
    <pivotField numFmtId="164" showAll="0"/>
    <pivotField numFmtId="164" showAll="0"/>
    <pivotField numFmtId="165" showAll="0"/>
    <pivotField numFmtId="165" showAll="0"/>
    <pivotField dataField="1" numFmtId="165" showAll="0"/>
  </pivotFields>
  <rowFields count="1">
    <field x="2"/>
  </rowFields>
  <rowItems count="37">
    <i>
      <x v="249"/>
    </i>
    <i>
      <x v="199"/>
    </i>
    <i>
      <x v="39"/>
    </i>
    <i>
      <x v="304"/>
    </i>
    <i>
      <x v="7"/>
    </i>
    <i>
      <x v="305"/>
    </i>
    <i>
      <x v="368"/>
    </i>
    <i>
      <x v="186"/>
    </i>
    <i>
      <x v="277"/>
    </i>
    <i>
      <x v="273"/>
    </i>
    <i>
      <x v="8"/>
    </i>
    <i>
      <x v="234"/>
    </i>
    <i>
      <x v="375"/>
    </i>
    <i>
      <x v="425"/>
    </i>
    <i>
      <x v="81"/>
    </i>
    <i>
      <x v="230"/>
    </i>
    <i>
      <x v="392"/>
    </i>
    <i>
      <x v="38"/>
    </i>
    <i>
      <x v="57"/>
    </i>
    <i>
      <x v="54"/>
    </i>
    <i>
      <x v="105"/>
    </i>
    <i>
      <x v="66"/>
    </i>
    <i>
      <x v="95"/>
    </i>
    <i>
      <x v="96"/>
    </i>
    <i>
      <x v="351"/>
    </i>
    <i>
      <x v="30"/>
    </i>
    <i>
      <x v="62"/>
    </i>
    <i>
      <x v="223"/>
    </i>
    <i>
      <x v="227"/>
    </i>
    <i>
      <x v="16"/>
    </i>
    <i>
      <x v="388"/>
    </i>
    <i>
      <x v="382"/>
    </i>
    <i>
      <x v="82"/>
    </i>
    <i>
      <x v="147"/>
    </i>
    <i>
      <x v="137"/>
    </i>
    <i>
      <x v="37"/>
    </i>
    <i>
      <x v="422"/>
    </i>
  </rowItems>
  <colItems count="1">
    <i/>
  </colItems>
  <pageFields count="2">
    <pageField fld="0" hier="-1"/>
    <pageField fld="4" item="3" hier="-1"/>
  </pageFields>
  <dataFields count="1">
    <dataField name="Summer av andel landbruk" fld="11" baseField="0" baseItem="0" numFmtId="9"/>
  </dataFields>
  <formats count="5">
    <format dxfId="453">
      <pivotArea collapsedLevelsAreSubtotals="1" fieldPosition="0">
        <references count="1">
          <reference field="2" count="25">
            <x v="0"/>
            <x v="32"/>
            <x v="85"/>
            <x v="121"/>
            <x v="126"/>
            <x v="134"/>
            <x v="156"/>
            <x v="201"/>
            <x v="207"/>
            <x v="208"/>
            <x v="212"/>
            <x v="248"/>
            <x v="250"/>
            <x v="253"/>
            <x v="266"/>
            <x v="272"/>
            <x v="274"/>
            <x v="280"/>
            <x v="297"/>
            <x v="303"/>
            <x v="313"/>
            <x v="364"/>
            <x v="369"/>
            <x v="411"/>
            <x v="419"/>
          </reference>
        </references>
      </pivotArea>
    </format>
    <format dxfId="452">
      <pivotArea outline="0" collapsedLevelsAreSubtotals="1" fieldPosition="0"/>
    </format>
    <format dxfId="451">
      <pivotArea outline="0" collapsedLevelsAreSubtotals="1" fieldPosition="0"/>
    </format>
    <format dxfId="450">
      <pivotArea outline="0" collapsedLevelsAreSubtotals="1" fieldPosition="0"/>
    </format>
    <format dxfId="449">
      <pivotArea outline="0" collapsedLevelsAreSubtotals="1" fieldPosition="0"/>
    </format>
  </formats>
  <chartFormats count="2">
    <chartFormat chart="0" format="2"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ell2" cacheId="1" applyNumberFormats="0" applyBorderFormats="0" applyFontFormats="0" applyPatternFormats="0" applyAlignmentFormats="0" applyWidthHeightFormats="1" dataCaption="Verdier" updatedVersion="6" minRefreshableVersion="3" rowGrandTotals="0" colGrandTotals="0" itemPrintTitles="1" createdVersion="6" indent="0" outline="1" outlineData="1" multipleFieldFilters="0">
  <location ref="L4:T9" firstHeaderRow="1" firstDataRow="2" firstDataCol="1" rowPageCount="2" colPageCount="1"/>
  <pivotFields count="9">
    <pivotField showAll="0"/>
    <pivotField showAll="0"/>
    <pivotField axis="axisPage" showAll="0">
      <items count="20">
        <item x="1"/>
        <item x="8"/>
        <item x="5"/>
        <item x="18"/>
        <item x="3"/>
        <item x="11"/>
        <item x="13"/>
        <item x="16"/>
        <item x="15"/>
        <item x="4"/>
        <item x="2"/>
        <item x="10"/>
        <item x="12"/>
        <item x="14"/>
        <item x="7"/>
        <item x="17"/>
        <item x="9"/>
        <item x="6"/>
        <item x="0"/>
        <item t="default"/>
      </items>
    </pivotField>
    <pivotField showAll="0"/>
    <pivotField showAll="0"/>
    <pivotField axis="axisPage" showAll="0">
      <items count="430">
        <item x="299"/>
        <item x="349"/>
        <item x="413"/>
        <item x="60"/>
        <item x="119"/>
        <item x="383"/>
        <item x="5"/>
        <item x="144"/>
        <item x="25"/>
        <item x="10"/>
        <item x="244"/>
        <item x="220"/>
        <item x="166"/>
        <item x="281"/>
        <item x="292"/>
        <item x="240"/>
        <item x="26"/>
        <item x="217"/>
        <item x="228"/>
        <item x="284"/>
        <item x="237"/>
        <item x="373"/>
        <item x="401"/>
        <item x="128"/>
        <item x="392"/>
        <item x="363"/>
        <item x="399"/>
        <item x="198"/>
        <item x="423"/>
        <item x="343"/>
        <item x="150"/>
        <item x="178"/>
        <item x="301"/>
        <item x="341"/>
        <item x="193"/>
        <item x="250"/>
        <item x="345"/>
        <item x="154"/>
        <item x="156"/>
        <item x="24"/>
        <item x="380"/>
        <item x="132"/>
        <item x="201"/>
        <item x="426"/>
        <item x="65"/>
        <item x="89"/>
        <item x="130"/>
        <item x="396"/>
        <item x="354"/>
        <item x="253"/>
        <item x="283"/>
        <item x="209"/>
        <item x="11"/>
        <item x="48"/>
        <item x="37"/>
        <item x="172"/>
        <item x="52"/>
        <item x="30"/>
        <item x="57"/>
        <item x="199"/>
        <item x="84"/>
        <item x="372"/>
        <item x="153"/>
        <item x="159"/>
        <item x="365"/>
        <item x="229"/>
        <item x="28"/>
        <item x="190"/>
        <item x="203"/>
        <item x="245"/>
        <item x="219"/>
        <item x="376"/>
        <item x="336"/>
        <item x="160"/>
        <item x="107"/>
        <item x="231"/>
        <item x="93"/>
        <item x="61"/>
        <item x="185"/>
        <item x="335"/>
        <item x="3"/>
        <item x="21"/>
        <item x="148"/>
        <item x="322"/>
        <item x="282"/>
        <item x="297"/>
        <item x="214"/>
        <item x="139"/>
        <item x="248"/>
        <item x="422"/>
        <item x="246"/>
        <item x="75"/>
        <item x="362"/>
        <item x="274"/>
        <item x="285"/>
        <item x="34"/>
        <item x="145"/>
        <item x="182"/>
        <item x="64"/>
        <item x="255"/>
        <item x="95"/>
        <item x="80"/>
        <item x="352"/>
        <item x="211"/>
        <item x="390"/>
        <item x="143"/>
        <item x="332"/>
        <item x="49"/>
        <item x="232"/>
        <item x="379"/>
        <item x="0"/>
        <item x="290"/>
        <item x="42"/>
        <item x="368"/>
        <item x="411"/>
        <item x="275"/>
        <item x="264"/>
        <item x="386"/>
        <item x="415"/>
        <item x="353"/>
        <item x="175"/>
        <item x="294"/>
        <item x="356"/>
        <item x="96"/>
        <item x="262"/>
        <item x="348"/>
        <item x="296"/>
        <item x="135"/>
        <item x="187"/>
        <item x="17"/>
        <item x="117"/>
        <item x="98"/>
        <item x="92"/>
        <item x="111"/>
        <item x="310"/>
        <item x="254"/>
        <item x="110"/>
        <item x="39"/>
        <item x="106"/>
        <item x="4"/>
        <item x="234"/>
        <item x="169"/>
        <item x="235"/>
        <item x="333"/>
        <item x="179"/>
        <item x="389"/>
        <item x="340"/>
        <item x="152"/>
        <item x="78"/>
        <item x="206"/>
        <item x="247"/>
        <item x="420"/>
        <item x="402"/>
        <item x="195"/>
        <item x="412"/>
        <item x="180"/>
        <item x="314"/>
        <item x="90"/>
        <item x="41"/>
        <item x="129"/>
        <item x="157"/>
        <item x="259"/>
        <item x="100"/>
        <item x="416"/>
        <item x="213"/>
        <item x="170"/>
        <item x="205"/>
        <item x="137"/>
        <item x="192"/>
        <item x="387"/>
        <item x="408"/>
        <item x="405"/>
        <item x="123"/>
        <item x="114"/>
        <item x="391"/>
        <item x="421"/>
        <item x="238"/>
        <item x="350"/>
        <item x="339"/>
        <item x="323"/>
        <item x="400"/>
        <item x="66"/>
        <item x="324"/>
        <item x="104"/>
        <item x="329"/>
        <item x="63"/>
        <item x="149"/>
        <item x="167"/>
        <item x="227"/>
        <item x="68"/>
        <item x="414"/>
        <item x="177"/>
        <item x="79"/>
        <item x="358"/>
        <item x="243"/>
        <item x="168"/>
        <item x="403"/>
        <item x="241"/>
        <item x="370"/>
        <item x="31"/>
        <item x="44"/>
        <item x="315"/>
        <item x="158"/>
        <item x="6"/>
        <item x="164"/>
        <item x="230"/>
        <item x="224"/>
        <item x="307"/>
        <item x="312"/>
        <item x="361"/>
        <item x="320"/>
        <item x="279"/>
        <item x="311"/>
        <item x="222"/>
        <item x="101"/>
        <item x="257"/>
        <item x="384"/>
        <item x="1"/>
        <item x="394"/>
        <item x="417"/>
        <item x="327"/>
        <item x="319"/>
        <item x="331"/>
        <item x="38"/>
        <item x="342"/>
        <item x="249"/>
        <item x="103"/>
        <item x="36"/>
        <item x="94"/>
        <item x="355"/>
        <item x="22"/>
        <item x="425"/>
        <item x="278"/>
        <item x="138"/>
        <item x="33"/>
        <item x="131"/>
        <item x="85"/>
        <item x="268"/>
        <item x="70"/>
        <item x="418"/>
        <item x="46"/>
        <item x="82"/>
        <item x="407"/>
        <item x="109"/>
        <item x="126"/>
        <item x="338"/>
        <item x="121"/>
        <item x="207"/>
        <item x="305"/>
        <item x="23"/>
        <item x="308"/>
        <item x="62"/>
        <item x="216"/>
        <item x="304"/>
        <item x="40"/>
        <item x="223"/>
        <item x="334"/>
        <item x="419"/>
        <item x="124"/>
        <item m="1" x="428"/>
        <item x="226"/>
        <item x="13"/>
        <item x="357"/>
        <item x="184"/>
        <item x="277"/>
        <item x="118"/>
        <item x="56"/>
        <item x="306"/>
        <item x="191"/>
        <item x="289"/>
        <item x="73"/>
        <item x="91"/>
        <item x="43"/>
        <item x="300"/>
        <item x="142"/>
        <item x="303"/>
        <item x="108"/>
        <item x="15"/>
        <item x="29"/>
        <item x="360"/>
        <item x="7"/>
        <item x="309"/>
        <item x="374"/>
        <item x="105"/>
        <item x="330"/>
        <item x="14"/>
        <item x="393"/>
        <item x="364"/>
        <item x="215"/>
        <item x="261"/>
        <item x="116"/>
        <item x="113"/>
        <item x="173"/>
        <item x="280"/>
        <item x="2"/>
        <item x="189"/>
        <item x="133"/>
        <item x="71"/>
        <item x="316"/>
        <item x="252"/>
        <item x="136"/>
        <item x="99"/>
        <item x="127"/>
        <item x="171"/>
        <item x="313"/>
        <item x="32"/>
        <item x="19"/>
        <item x="125"/>
        <item x="12"/>
        <item x="406"/>
        <item x="67"/>
        <item x="272"/>
        <item x="388"/>
        <item x="291"/>
        <item x="295"/>
        <item x="328"/>
        <item x="239"/>
        <item x="176"/>
        <item x="183"/>
        <item x="233"/>
        <item x="162"/>
        <item x="382"/>
        <item x="9"/>
        <item x="45"/>
        <item x="174"/>
        <item x="367"/>
        <item x="318"/>
        <item x="321"/>
        <item x="120"/>
        <item x="202"/>
        <item x="270"/>
        <item x="55"/>
        <item x="404"/>
        <item x="186"/>
        <item x="269"/>
        <item x="256"/>
        <item x="273"/>
        <item x="188"/>
        <item x="218"/>
        <item x="287"/>
        <item x="288"/>
        <item x="200"/>
        <item x="115"/>
        <item x="271"/>
        <item x="163"/>
        <item x="344"/>
        <item x="81"/>
        <item x="83"/>
        <item x="366"/>
        <item x="72"/>
        <item x="47"/>
        <item x="395"/>
        <item x="27"/>
        <item x="427"/>
        <item x="424"/>
        <item x="181"/>
        <item x="286"/>
        <item x="134"/>
        <item x="371"/>
        <item x="122"/>
        <item x="140"/>
        <item x="58"/>
        <item x="398"/>
        <item x="397"/>
        <item x="385"/>
        <item x="293"/>
        <item x="53"/>
        <item x="359"/>
        <item x="8"/>
        <item x="147"/>
        <item x="317"/>
        <item x="59"/>
        <item x="369"/>
        <item x="204"/>
        <item x="194"/>
        <item x="112"/>
        <item x="35"/>
        <item x="208"/>
        <item x="263"/>
        <item x="210"/>
        <item x="196"/>
        <item x="410"/>
        <item x="221"/>
        <item x="155"/>
        <item x="88"/>
        <item x="260"/>
        <item x="409"/>
        <item x="351"/>
        <item x="346"/>
        <item x="146"/>
        <item x="161"/>
        <item x="325"/>
        <item x="326"/>
        <item x="18"/>
        <item x="276"/>
        <item x="86"/>
        <item x="77"/>
        <item x="377"/>
        <item x="347"/>
        <item x="236"/>
        <item x="337"/>
        <item x="197"/>
        <item x="141"/>
        <item x="265"/>
        <item x="212"/>
        <item x="375"/>
        <item x="378"/>
        <item x="251"/>
        <item x="69"/>
        <item x="51"/>
        <item x="16"/>
        <item x="381"/>
        <item x="298"/>
        <item x="267"/>
        <item x="266"/>
        <item x="76"/>
        <item x="102"/>
        <item x="74"/>
        <item x="225"/>
        <item x="87"/>
        <item x="302"/>
        <item x="97"/>
        <item x="258"/>
        <item x="151"/>
        <item x="54"/>
        <item x="242"/>
        <item x="20"/>
        <item x="165"/>
        <item x="50"/>
        <item t="default"/>
      </items>
    </pivotField>
    <pivotField axis="axisRow" showAll="0">
      <items count="5">
        <item x="0"/>
        <item x="3"/>
        <item x="1"/>
        <item x="2"/>
        <item t="default"/>
      </items>
    </pivotField>
    <pivotField axis="axisCol" showAll="0">
      <items count="9">
        <item x="0"/>
        <item x="1"/>
        <item x="2"/>
        <item x="3"/>
        <item x="4"/>
        <item x="5"/>
        <item x="6"/>
        <item x="7"/>
        <item t="default"/>
      </items>
    </pivotField>
    <pivotField dataField="1" numFmtId="164" showAll="0"/>
  </pivotFields>
  <rowFields count="1">
    <field x="6"/>
  </rowFields>
  <rowItems count="4">
    <i>
      <x/>
    </i>
    <i>
      <x v="1"/>
    </i>
    <i>
      <x v="2"/>
    </i>
    <i>
      <x v="3"/>
    </i>
  </rowItems>
  <colFields count="1">
    <field x="7"/>
  </colFields>
  <colItems count="8">
    <i>
      <x/>
    </i>
    <i>
      <x v="1"/>
    </i>
    <i>
      <x v="2"/>
    </i>
    <i>
      <x v="3"/>
    </i>
    <i>
      <x v="4"/>
    </i>
    <i>
      <x v="5"/>
    </i>
    <i>
      <x v="6"/>
    </i>
    <i>
      <x v="7"/>
    </i>
  </colItems>
  <pageFields count="2">
    <pageField fld="2" item="8" hier="-1"/>
    <pageField fld="5" hier="-1"/>
  </pageFields>
  <dataFields count="1">
    <dataField name="Summer av antall" fld="8" showDataAs="percent" baseField="6" baseItem="0" numFmtId="9"/>
  </dataFields>
  <formats count="5">
    <format dxfId="947">
      <pivotArea outline="0" collapsedLevelsAreSubtotals="1" fieldPosition="0"/>
    </format>
    <format dxfId="946">
      <pivotArea outline="0" collapsedLevelsAreSubtotals="1" fieldPosition="0"/>
    </format>
    <format dxfId="945">
      <pivotArea collapsedLevelsAreSubtotals="1" fieldPosition="0">
        <references count="1">
          <reference field="6" count="2">
            <x v="2"/>
            <x v="3"/>
          </reference>
        </references>
      </pivotArea>
    </format>
    <format dxfId="944">
      <pivotArea outline="0" collapsedLevelsAreSubtotals="1" fieldPosition="0"/>
    </format>
    <format dxfId="94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ell1" cacheId="1" applyNumberFormats="0" applyBorderFormats="0" applyFontFormats="0" applyPatternFormats="0" applyAlignmentFormats="0" applyWidthHeightFormats="1" dataCaption="Verdier" updatedVersion="6" minRefreshableVersion="3" rowGrandTotals="0" colGrandTotals="0" itemPrintTitles="1" createdVersion="6" indent="0" outline="1" outlineData="1" multipleFieldFilters="0">
  <location ref="A5:D29" firstHeaderRow="1" firstDataRow="2" firstDataCol="1" rowPageCount="2" colPageCount="1"/>
  <pivotFields count="9">
    <pivotField showAll="0"/>
    <pivotField showAll="0"/>
    <pivotField axis="axisPage" showAll="0">
      <items count="20">
        <item x="1"/>
        <item x="8"/>
        <item x="5"/>
        <item x="18"/>
        <item x="3"/>
        <item x="11"/>
        <item x="13"/>
        <item x="16"/>
        <item x="15"/>
        <item x="4"/>
        <item x="2"/>
        <item x="10"/>
        <item x="12"/>
        <item x="14"/>
        <item x="7"/>
        <item x="17"/>
        <item x="9"/>
        <item x="6"/>
        <item x="0"/>
        <item t="default"/>
      </items>
    </pivotField>
    <pivotField showAll="0"/>
    <pivotField showAll="0"/>
    <pivotField axis="axisRow" showAll="0">
      <items count="430">
        <item x="299"/>
        <item x="349"/>
        <item x="413"/>
        <item x="60"/>
        <item x="119"/>
        <item x="383"/>
        <item x="5"/>
        <item x="144"/>
        <item x="25"/>
        <item x="10"/>
        <item x="244"/>
        <item x="220"/>
        <item x="166"/>
        <item x="281"/>
        <item x="292"/>
        <item x="240"/>
        <item x="26"/>
        <item x="217"/>
        <item x="228"/>
        <item x="284"/>
        <item x="237"/>
        <item x="373"/>
        <item x="401"/>
        <item x="128"/>
        <item x="392"/>
        <item x="363"/>
        <item x="399"/>
        <item x="198"/>
        <item x="423"/>
        <item x="343"/>
        <item x="150"/>
        <item x="178"/>
        <item x="301"/>
        <item x="341"/>
        <item x="193"/>
        <item x="250"/>
        <item x="345"/>
        <item x="154"/>
        <item x="156"/>
        <item x="24"/>
        <item x="380"/>
        <item x="132"/>
        <item x="201"/>
        <item x="426"/>
        <item x="65"/>
        <item x="89"/>
        <item x="130"/>
        <item x="396"/>
        <item x="354"/>
        <item x="253"/>
        <item x="283"/>
        <item x="209"/>
        <item x="11"/>
        <item x="48"/>
        <item x="37"/>
        <item x="172"/>
        <item x="52"/>
        <item x="30"/>
        <item x="57"/>
        <item x="199"/>
        <item x="84"/>
        <item x="372"/>
        <item x="153"/>
        <item x="159"/>
        <item x="365"/>
        <item x="229"/>
        <item x="28"/>
        <item x="190"/>
        <item x="203"/>
        <item x="245"/>
        <item x="219"/>
        <item x="376"/>
        <item x="336"/>
        <item x="160"/>
        <item x="107"/>
        <item x="231"/>
        <item x="93"/>
        <item x="61"/>
        <item x="185"/>
        <item x="335"/>
        <item x="3"/>
        <item x="21"/>
        <item x="148"/>
        <item x="322"/>
        <item x="282"/>
        <item x="297"/>
        <item x="214"/>
        <item x="139"/>
        <item x="248"/>
        <item x="422"/>
        <item x="246"/>
        <item x="75"/>
        <item x="362"/>
        <item x="274"/>
        <item x="285"/>
        <item x="34"/>
        <item x="145"/>
        <item x="182"/>
        <item x="64"/>
        <item x="255"/>
        <item x="95"/>
        <item x="80"/>
        <item x="352"/>
        <item x="211"/>
        <item x="390"/>
        <item x="143"/>
        <item x="332"/>
        <item x="49"/>
        <item x="232"/>
        <item x="379"/>
        <item x="0"/>
        <item x="290"/>
        <item x="42"/>
        <item x="368"/>
        <item x="411"/>
        <item x="275"/>
        <item x="264"/>
        <item x="386"/>
        <item x="415"/>
        <item x="353"/>
        <item x="175"/>
        <item x="294"/>
        <item x="356"/>
        <item x="96"/>
        <item x="262"/>
        <item x="348"/>
        <item x="296"/>
        <item x="135"/>
        <item x="187"/>
        <item x="17"/>
        <item x="117"/>
        <item x="98"/>
        <item x="92"/>
        <item x="111"/>
        <item x="310"/>
        <item x="254"/>
        <item x="110"/>
        <item x="39"/>
        <item x="106"/>
        <item x="4"/>
        <item x="234"/>
        <item x="169"/>
        <item x="235"/>
        <item x="333"/>
        <item x="179"/>
        <item x="389"/>
        <item x="340"/>
        <item x="152"/>
        <item x="78"/>
        <item x="206"/>
        <item x="247"/>
        <item x="420"/>
        <item x="402"/>
        <item x="195"/>
        <item x="412"/>
        <item x="180"/>
        <item x="314"/>
        <item x="90"/>
        <item x="41"/>
        <item x="129"/>
        <item x="157"/>
        <item x="259"/>
        <item x="100"/>
        <item x="416"/>
        <item x="213"/>
        <item x="170"/>
        <item x="205"/>
        <item x="137"/>
        <item x="192"/>
        <item x="387"/>
        <item x="408"/>
        <item x="405"/>
        <item x="123"/>
        <item x="114"/>
        <item x="391"/>
        <item x="421"/>
        <item x="238"/>
        <item x="350"/>
        <item x="339"/>
        <item x="323"/>
        <item x="400"/>
        <item x="66"/>
        <item x="324"/>
        <item x="104"/>
        <item x="329"/>
        <item x="63"/>
        <item x="149"/>
        <item x="167"/>
        <item x="227"/>
        <item x="68"/>
        <item x="414"/>
        <item x="177"/>
        <item x="79"/>
        <item x="358"/>
        <item x="243"/>
        <item x="168"/>
        <item x="403"/>
        <item x="241"/>
        <item x="370"/>
        <item x="31"/>
        <item x="44"/>
        <item x="315"/>
        <item x="158"/>
        <item x="6"/>
        <item x="164"/>
        <item x="230"/>
        <item x="224"/>
        <item x="307"/>
        <item x="312"/>
        <item x="361"/>
        <item x="320"/>
        <item x="279"/>
        <item x="311"/>
        <item x="222"/>
        <item x="101"/>
        <item x="257"/>
        <item x="384"/>
        <item x="1"/>
        <item x="394"/>
        <item x="417"/>
        <item x="327"/>
        <item x="319"/>
        <item x="331"/>
        <item x="38"/>
        <item x="342"/>
        <item x="249"/>
        <item x="103"/>
        <item x="36"/>
        <item x="94"/>
        <item x="355"/>
        <item x="22"/>
        <item x="425"/>
        <item x="278"/>
        <item x="138"/>
        <item x="33"/>
        <item x="131"/>
        <item x="85"/>
        <item x="268"/>
        <item x="70"/>
        <item x="418"/>
        <item x="46"/>
        <item x="82"/>
        <item x="407"/>
        <item x="109"/>
        <item x="126"/>
        <item x="338"/>
        <item x="121"/>
        <item x="207"/>
        <item x="305"/>
        <item x="23"/>
        <item x="308"/>
        <item x="62"/>
        <item x="216"/>
        <item x="304"/>
        <item x="40"/>
        <item x="223"/>
        <item x="334"/>
        <item x="419"/>
        <item x="124"/>
        <item m="1" x="428"/>
        <item x="226"/>
        <item x="13"/>
        <item x="357"/>
        <item x="184"/>
        <item x="277"/>
        <item x="118"/>
        <item x="56"/>
        <item x="306"/>
        <item x="191"/>
        <item x="289"/>
        <item x="73"/>
        <item x="91"/>
        <item x="43"/>
        <item x="300"/>
        <item x="142"/>
        <item x="303"/>
        <item x="108"/>
        <item x="15"/>
        <item x="29"/>
        <item x="360"/>
        <item x="7"/>
        <item x="309"/>
        <item x="374"/>
        <item x="105"/>
        <item x="330"/>
        <item x="14"/>
        <item x="393"/>
        <item x="364"/>
        <item x="215"/>
        <item x="261"/>
        <item x="116"/>
        <item x="113"/>
        <item x="173"/>
        <item x="280"/>
        <item x="2"/>
        <item x="189"/>
        <item x="133"/>
        <item x="71"/>
        <item x="316"/>
        <item x="252"/>
        <item x="136"/>
        <item x="99"/>
        <item x="127"/>
        <item x="171"/>
        <item x="313"/>
        <item x="32"/>
        <item x="19"/>
        <item x="125"/>
        <item x="12"/>
        <item x="406"/>
        <item x="67"/>
        <item x="272"/>
        <item x="388"/>
        <item x="291"/>
        <item x="295"/>
        <item x="328"/>
        <item x="239"/>
        <item x="176"/>
        <item x="183"/>
        <item x="233"/>
        <item x="162"/>
        <item x="382"/>
        <item x="9"/>
        <item x="45"/>
        <item x="174"/>
        <item x="367"/>
        <item x="318"/>
        <item x="321"/>
        <item x="120"/>
        <item x="202"/>
        <item x="270"/>
        <item x="55"/>
        <item x="404"/>
        <item x="186"/>
        <item x="269"/>
        <item x="256"/>
        <item x="273"/>
        <item x="188"/>
        <item x="218"/>
        <item x="287"/>
        <item x="288"/>
        <item x="200"/>
        <item x="115"/>
        <item x="271"/>
        <item x="163"/>
        <item x="344"/>
        <item x="81"/>
        <item x="83"/>
        <item x="366"/>
        <item x="72"/>
        <item x="47"/>
        <item x="395"/>
        <item x="27"/>
        <item x="427"/>
        <item x="424"/>
        <item x="181"/>
        <item x="286"/>
        <item x="134"/>
        <item x="371"/>
        <item x="122"/>
        <item x="140"/>
        <item x="58"/>
        <item x="398"/>
        <item x="397"/>
        <item x="385"/>
        <item x="293"/>
        <item x="53"/>
        <item x="359"/>
        <item x="8"/>
        <item x="147"/>
        <item x="317"/>
        <item x="59"/>
        <item x="369"/>
        <item x="204"/>
        <item x="194"/>
        <item x="112"/>
        <item x="35"/>
        <item x="208"/>
        <item x="263"/>
        <item x="210"/>
        <item x="196"/>
        <item x="410"/>
        <item x="221"/>
        <item x="155"/>
        <item x="88"/>
        <item x="260"/>
        <item x="409"/>
        <item x="351"/>
        <item x="346"/>
        <item x="146"/>
        <item x="161"/>
        <item x="325"/>
        <item x="326"/>
        <item x="18"/>
        <item x="276"/>
        <item x="86"/>
        <item x="77"/>
        <item x="377"/>
        <item x="347"/>
        <item x="236"/>
        <item x="337"/>
        <item x="197"/>
        <item x="141"/>
        <item x="265"/>
        <item x="212"/>
        <item x="375"/>
        <item x="378"/>
        <item x="251"/>
        <item x="69"/>
        <item x="51"/>
        <item x="16"/>
        <item x="381"/>
        <item x="298"/>
        <item x="267"/>
        <item x="266"/>
        <item x="76"/>
        <item x="102"/>
        <item x="74"/>
        <item x="225"/>
        <item x="87"/>
        <item x="302"/>
        <item x="97"/>
        <item x="258"/>
        <item x="151"/>
        <item x="54"/>
        <item x="242"/>
        <item x="20"/>
        <item x="165"/>
        <item x="50"/>
        <item t="default"/>
      </items>
    </pivotField>
    <pivotField axis="axisCol" showAll="0">
      <items count="5">
        <item x="0"/>
        <item h="1" x="3"/>
        <item x="1"/>
        <item x="2"/>
        <item t="default"/>
      </items>
    </pivotField>
    <pivotField axis="axisPage" showAll="0">
      <items count="9">
        <item x="0"/>
        <item x="1"/>
        <item x="2"/>
        <item x="3"/>
        <item x="4"/>
        <item x="5"/>
        <item x="6"/>
        <item x="7"/>
        <item t="default"/>
      </items>
    </pivotField>
    <pivotField dataField="1" numFmtId="164" showAll="0"/>
  </pivotFields>
  <rowFields count="1">
    <field x="5"/>
  </rowFields>
  <rowItems count="23">
    <i>
      <x v="72"/>
    </i>
    <i>
      <x v="79"/>
    </i>
    <i>
      <x v="83"/>
    </i>
    <i>
      <x v="106"/>
    </i>
    <i>
      <x v="143"/>
    </i>
    <i>
      <x v="146"/>
    </i>
    <i>
      <x v="178"/>
    </i>
    <i>
      <x v="179"/>
    </i>
    <i>
      <x v="182"/>
    </i>
    <i>
      <x v="184"/>
    </i>
    <i>
      <x v="210"/>
    </i>
    <i>
      <x v="220"/>
    </i>
    <i>
      <x v="221"/>
    </i>
    <i>
      <x v="222"/>
    </i>
    <i>
      <x v="245"/>
    </i>
    <i>
      <x v="256"/>
    </i>
    <i>
      <x v="284"/>
    </i>
    <i>
      <x v="315"/>
    </i>
    <i>
      <x v="326"/>
    </i>
    <i>
      <x v="327"/>
    </i>
    <i>
      <x v="391"/>
    </i>
    <i>
      <x v="392"/>
    </i>
    <i>
      <x v="400"/>
    </i>
  </rowItems>
  <colFields count="1">
    <field x="6"/>
  </colFields>
  <colItems count="3">
    <i>
      <x/>
    </i>
    <i>
      <x v="2"/>
    </i>
    <i>
      <x v="3"/>
    </i>
  </colItems>
  <pageFields count="2">
    <pageField fld="2" item="8" hier="-1"/>
    <pageField fld="7" hier="-1"/>
  </pageFields>
  <dataFields count="1">
    <dataField name="Summer av antall" fld="8" showDataAs="percent" baseField="6" baseItem="0" numFmtId="10"/>
  </dataFields>
  <formats count="4">
    <format dxfId="951">
      <pivotArea outline="0" collapsedLevelsAreSubtotals="1" fieldPosition="0"/>
    </format>
    <format dxfId="950">
      <pivotArea outline="0" collapsedLevelsAreSubtotals="1" fieldPosition="0"/>
    </format>
    <format dxfId="949">
      <pivotArea outline="0" collapsedLevelsAreSubtotals="1" fieldPosition="0"/>
    </format>
    <format dxfId="948">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ell8" cacheId="2" applyNumberFormats="0" applyBorderFormats="0" applyFontFormats="0" applyPatternFormats="0" applyAlignmentFormats="0" applyWidthHeightFormats="1" dataCaption="Verdier" updatedVersion="6" minRefreshableVersion="3" colGrandTotals="0" itemPrintTitles="1" createdVersion="6" indent="0" outline="1" outlineData="1" multipleFieldFilters="0" chartFormat="6">
  <location ref="A48:I56" firstHeaderRow="1" firstDataRow="2" firstDataCol="1" rowPageCount="2" colPageCount="1"/>
  <pivotFields count="12">
    <pivotField axis="axisPage" multipleItemSelectionAllowed="1" showAll="0">
      <items count="20">
        <item h="1" x="0"/>
        <item h="1" x="1"/>
        <item h="1" x="2"/>
        <item h="1" x="3"/>
        <item h="1" x="4"/>
        <item h="1" x="5"/>
        <item h="1" x="6"/>
        <item h="1" x="7"/>
        <item h="1" x="8"/>
        <item h="1" x="9"/>
        <item h="1" x="10"/>
        <item h="1" x="11"/>
        <item h="1" x="12"/>
        <item h="1" x="13"/>
        <item h="1" x="14"/>
        <item x="15"/>
        <item h="1" x="16"/>
        <item h="1" x="17"/>
        <item h="1" x="18"/>
        <item t="default"/>
      </items>
    </pivotField>
    <pivotField showAll="0"/>
    <pivotField showAll="0">
      <items count="20">
        <item h="1" x="1"/>
        <item h="1" x="8"/>
        <item h="1" x="5"/>
        <item h="1" x="18"/>
        <item h="1" x="3"/>
        <item h="1" x="11"/>
        <item h="1" x="13"/>
        <item x="16"/>
        <item h="1" x="15"/>
        <item h="1" x="4"/>
        <item h="1" x="2"/>
        <item h="1" x="10"/>
        <item h="1" x="12"/>
        <item h="1" x="14"/>
        <item h="1" x="7"/>
        <item h="1" x="17"/>
        <item h="1" x="9"/>
        <item h="1" x="6"/>
        <item h="1" x="0"/>
        <item t="default"/>
      </items>
    </pivotField>
    <pivotField axis="axisPage" multipleItemSelectionAllowed="1" showAll="0">
      <items count="4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t="default"/>
      </items>
    </pivotField>
    <pivotField showAll="0"/>
    <pivotField showAll="0"/>
    <pivotField showAll="0"/>
    <pivotField showAll="0"/>
    <pivotField showAll="0">
      <items count="7">
        <item x="0"/>
        <item x="1"/>
        <item x="2"/>
        <item x="3"/>
        <item x="4"/>
        <item x="5"/>
        <item t="default"/>
      </items>
    </pivotField>
    <pivotField axis="axisRow" showAll="0">
      <items count="7">
        <item x="0"/>
        <item x="1"/>
        <item x="2"/>
        <item x="3"/>
        <item x="4"/>
        <item x="5"/>
        <item t="default"/>
      </items>
    </pivotField>
    <pivotField axis="axisCol" showAll="0">
      <items count="9">
        <item x="0"/>
        <item x="1"/>
        <item x="2"/>
        <item x="3"/>
        <item x="4"/>
        <item x="5"/>
        <item x="6"/>
        <item x="7"/>
        <item t="default"/>
      </items>
    </pivotField>
    <pivotField dataField="1" showAll="0"/>
  </pivotFields>
  <rowFields count="1">
    <field x="9"/>
  </rowFields>
  <rowItems count="7">
    <i>
      <x/>
    </i>
    <i>
      <x v="1"/>
    </i>
    <i>
      <x v="2"/>
    </i>
    <i>
      <x v="3"/>
    </i>
    <i>
      <x v="4"/>
    </i>
    <i>
      <x v="5"/>
    </i>
    <i t="grand">
      <x/>
    </i>
  </rowItems>
  <colFields count="1">
    <field x="10"/>
  </colFields>
  <colItems count="8">
    <i>
      <x/>
    </i>
    <i>
      <x v="1"/>
    </i>
    <i>
      <x v="2"/>
    </i>
    <i>
      <x v="3"/>
    </i>
    <i>
      <x v="4"/>
    </i>
    <i>
      <x v="5"/>
    </i>
    <i>
      <x v="6"/>
    </i>
    <i>
      <x v="7"/>
    </i>
  </colItems>
  <pageFields count="2">
    <pageField fld="0" hier="-1"/>
    <pageField fld="3" hier="-1"/>
  </pageFields>
  <dataFields count="1">
    <dataField name="Summer av antall" fld="11" showDataAs="percentOfCol" baseField="3" baseItem="293" numFmtId="9"/>
  </dataFields>
  <formats count="13">
    <format dxfId="900">
      <pivotArea collapsedLevelsAreSubtotals="1" fieldPosition="0">
        <references count="1">
          <reference field="3" count="25">
            <x v="293"/>
            <x v="294"/>
            <x v="295"/>
            <x v="296"/>
            <x v="297"/>
            <x v="298"/>
            <x v="299"/>
            <x v="300"/>
            <x v="301"/>
            <x v="302"/>
            <x v="303"/>
            <x v="304"/>
            <x v="305"/>
            <x v="306"/>
            <x v="307"/>
            <x v="308"/>
            <x v="309"/>
            <x v="310"/>
            <x v="311"/>
            <x v="312"/>
            <x v="313"/>
            <x v="314"/>
            <x v="315"/>
            <x v="316"/>
            <x v="317"/>
          </reference>
        </references>
      </pivotArea>
    </format>
    <format dxfId="899">
      <pivotArea outline="0" collapsedLevelsAreSubtotals="1" fieldPosition="0"/>
    </format>
    <format dxfId="898">
      <pivotArea outline="0" collapsedLevelsAreSubtotals="1" fieldPosition="0"/>
    </format>
    <format dxfId="897">
      <pivotArea outline="0" collapsedLevelsAreSubtotals="1" fieldPosition="0"/>
    </format>
    <format dxfId="896">
      <pivotArea outline="0" collapsedLevelsAreSubtotals="1" fieldPosition="0"/>
    </format>
    <format dxfId="895">
      <pivotArea type="all" dataOnly="0" outline="0" fieldPosition="0"/>
    </format>
    <format dxfId="894">
      <pivotArea outline="0" collapsedLevelsAreSubtotals="1" fieldPosition="0"/>
    </format>
    <format dxfId="893">
      <pivotArea type="origin" dataOnly="0" labelOnly="1" outline="0" fieldPosition="0"/>
    </format>
    <format dxfId="892">
      <pivotArea field="10" type="button" dataOnly="0" labelOnly="1" outline="0" axis="axisCol" fieldPosition="0"/>
    </format>
    <format dxfId="891">
      <pivotArea type="topRight" dataOnly="0" labelOnly="1" outline="0" fieldPosition="0"/>
    </format>
    <format dxfId="890">
      <pivotArea field="8" type="button" dataOnly="0" labelOnly="1" outline="0"/>
    </format>
    <format dxfId="889">
      <pivotArea dataOnly="0" labelOnly="1" grandRow="1" outline="0" fieldPosition="0"/>
    </format>
    <format dxfId="888">
      <pivotArea dataOnly="0" labelOnly="1" fieldPosition="0">
        <references count="1">
          <reference field="10" count="0"/>
        </references>
      </pivotArea>
    </format>
  </formats>
  <conditionalFormats count="1">
    <conditionalFormat priority="6">
      <pivotAreas count="1">
        <pivotArea type="data" collapsedLevelsAreSubtotals="1" fieldPosition="0">
          <references count="2">
            <reference field="4294967294" count="1" selected="0">
              <x v="0"/>
            </reference>
            <reference field="3" count="25">
              <x v="293"/>
              <x v="294"/>
              <x v="295"/>
              <x v="296"/>
              <x v="297"/>
              <x v="298"/>
              <x v="299"/>
              <x v="300"/>
              <x v="301"/>
              <x v="302"/>
              <x v="303"/>
              <x v="304"/>
              <x v="305"/>
              <x v="306"/>
              <x v="307"/>
              <x v="308"/>
              <x v="309"/>
              <x v="310"/>
              <x v="311"/>
              <x v="312"/>
              <x v="313"/>
              <x v="314"/>
              <x v="315"/>
              <x v="316"/>
              <x v="317"/>
            </reference>
          </references>
        </pivotArea>
      </pivotAreas>
    </conditionalFormat>
  </conditionalFormats>
  <chartFormats count="8">
    <chartFormat chart="2" format="56" series="1">
      <pivotArea type="data" outline="0" fieldPosition="0">
        <references count="2">
          <reference field="4294967294" count="1" selected="0">
            <x v="0"/>
          </reference>
          <reference field="10" count="1" selected="0">
            <x v="0"/>
          </reference>
        </references>
      </pivotArea>
    </chartFormat>
    <chartFormat chart="2" format="57" series="1">
      <pivotArea type="data" outline="0" fieldPosition="0">
        <references count="2">
          <reference field="4294967294" count="1" selected="0">
            <x v="0"/>
          </reference>
          <reference field="10" count="1" selected="0">
            <x v="1"/>
          </reference>
        </references>
      </pivotArea>
    </chartFormat>
    <chartFormat chart="2" format="58" series="1">
      <pivotArea type="data" outline="0" fieldPosition="0">
        <references count="2">
          <reference field="4294967294" count="1" selected="0">
            <x v="0"/>
          </reference>
          <reference field="10" count="1" selected="0">
            <x v="2"/>
          </reference>
        </references>
      </pivotArea>
    </chartFormat>
    <chartFormat chart="2" format="59" series="1">
      <pivotArea type="data" outline="0" fieldPosition="0">
        <references count="2">
          <reference field="4294967294" count="1" selected="0">
            <x v="0"/>
          </reference>
          <reference field="10" count="1" selected="0">
            <x v="3"/>
          </reference>
        </references>
      </pivotArea>
    </chartFormat>
    <chartFormat chart="2" format="60" series="1">
      <pivotArea type="data" outline="0" fieldPosition="0">
        <references count="2">
          <reference field="4294967294" count="1" selected="0">
            <x v="0"/>
          </reference>
          <reference field="10" count="1" selected="0">
            <x v="4"/>
          </reference>
        </references>
      </pivotArea>
    </chartFormat>
    <chartFormat chart="2" format="61" series="1">
      <pivotArea type="data" outline="0" fieldPosition="0">
        <references count="2">
          <reference field="4294967294" count="1" selected="0">
            <x v="0"/>
          </reference>
          <reference field="10" count="1" selected="0">
            <x v="5"/>
          </reference>
        </references>
      </pivotArea>
    </chartFormat>
    <chartFormat chart="2" format="62" series="1">
      <pivotArea type="data" outline="0" fieldPosition="0">
        <references count="2">
          <reference field="4294967294" count="1" selected="0">
            <x v="0"/>
          </reference>
          <reference field="10" count="1" selected="0">
            <x v="6"/>
          </reference>
        </references>
      </pivotArea>
    </chartFormat>
    <chartFormat chart="2" format="63" series="1">
      <pivotArea type="data" outline="0" fieldPosition="0">
        <references count="2">
          <reference field="4294967294" count="1" selected="0">
            <x v="0"/>
          </reference>
          <reference field="10"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ell3" cacheId="2" applyNumberFormats="0" applyBorderFormats="0" applyFontFormats="0" applyPatternFormats="0" applyAlignmentFormats="0" applyWidthHeightFormats="1" dataCaption="Verdier" updatedVersion="6" minRefreshableVersion="3" rowGrandTotals="0" colGrandTotals="0" itemPrintTitles="1" createdVersion="6" indent="0" outline="1" outlineData="1" multipleFieldFilters="0" chartFormat="8">
  <location ref="A65:I72" firstHeaderRow="1" firstDataRow="2" firstDataCol="1" rowPageCount="2" colPageCount="1"/>
  <pivotFields count="12">
    <pivotField axis="axisPage" multipleItemSelectionAllowed="1" showAll="0">
      <items count="20">
        <item h="1" x="0"/>
        <item h="1" x="1"/>
        <item h="1" x="2"/>
        <item h="1" x="3"/>
        <item h="1" x="4"/>
        <item h="1" x="5"/>
        <item h="1" x="6"/>
        <item h="1" x="7"/>
        <item h="1" x="8"/>
        <item h="1" x="9"/>
        <item h="1" x="10"/>
        <item h="1" x="11"/>
        <item h="1" x="12"/>
        <item h="1" x="13"/>
        <item h="1" x="14"/>
        <item x="15"/>
        <item h="1" x="16"/>
        <item h="1" x="17"/>
        <item h="1" x="18"/>
        <item t="default"/>
      </items>
    </pivotField>
    <pivotField showAll="0"/>
    <pivotField showAll="0">
      <items count="20">
        <item h="1" x="1"/>
        <item h="1" x="8"/>
        <item h="1" x="5"/>
        <item h="1" x="18"/>
        <item h="1" x="3"/>
        <item h="1" x="11"/>
        <item h="1" x="13"/>
        <item x="16"/>
        <item h="1" x="15"/>
        <item h="1" x="4"/>
        <item h="1" x="2"/>
        <item h="1" x="10"/>
        <item h="1" x="12"/>
        <item h="1" x="14"/>
        <item h="1" x="7"/>
        <item h="1" x="17"/>
        <item h="1" x="9"/>
        <item h="1" x="6"/>
        <item h="1" x="0"/>
        <item t="default"/>
      </items>
    </pivotField>
    <pivotField axis="axisPage" multipleItemSelectionAllowed="1" showAll="0">
      <items count="4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t="default"/>
      </items>
    </pivotField>
    <pivotField showAll="0"/>
    <pivotField showAll="0"/>
    <pivotField showAll="0"/>
    <pivotField showAll="0"/>
    <pivotField showAll="0">
      <items count="7">
        <item x="0"/>
        <item x="1"/>
        <item x="2"/>
        <item x="3"/>
        <item x="4"/>
        <item x="5"/>
        <item t="default"/>
      </items>
    </pivotField>
    <pivotField axis="axisRow" showAll="0">
      <items count="7">
        <item x="0"/>
        <item x="1"/>
        <item x="2"/>
        <item x="3"/>
        <item x="4"/>
        <item x="5"/>
        <item t="default"/>
      </items>
    </pivotField>
    <pivotField axis="axisCol" showAll="0">
      <items count="9">
        <item x="0"/>
        <item x="1"/>
        <item x="2"/>
        <item x="3"/>
        <item x="4"/>
        <item x="5"/>
        <item x="6"/>
        <item x="7"/>
        <item t="default"/>
      </items>
    </pivotField>
    <pivotField dataField="1" showAll="0"/>
  </pivotFields>
  <rowFields count="1">
    <field x="9"/>
  </rowFields>
  <rowItems count="6">
    <i>
      <x/>
    </i>
    <i>
      <x v="1"/>
    </i>
    <i>
      <x v="2"/>
    </i>
    <i>
      <x v="3"/>
    </i>
    <i>
      <x v="4"/>
    </i>
    <i>
      <x v="5"/>
    </i>
  </rowItems>
  <colFields count="1">
    <field x="10"/>
  </colFields>
  <colItems count="8">
    <i>
      <x/>
    </i>
    <i>
      <x v="1"/>
    </i>
    <i>
      <x v="2"/>
    </i>
    <i>
      <x v="3"/>
    </i>
    <i>
      <x v="4"/>
    </i>
    <i>
      <x v="5"/>
    </i>
    <i>
      <x v="6"/>
    </i>
    <i>
      <x v="7"/>
    </i>
  </colItems>
  <pageFields count="2">
    <pageField fld="0" hier="-1"/>
    <pageField fld="3" hier="-1"/>
  </pageFields>
  <dataFields count="1">
    <dataField name="Summer av antall" fld="11" baseField="3" baseItem="293" numFmtId="164"/>
  </dataFields>
  <formats count="16">
    <format dxfId="916">
      <pivotArea collapsedLevelsAreSubtotals="1" fieldPosition="0">
        <references count="1">
          <reference field="3" count="25">
            <x v="293"/>
            <x v="294"/>
            <x v="295"/>
            <x v="296"/>
            <x v="297"/>
            <x v="298"/>
            <x v="299"/>
            <x v="300"/>
            <x v="301"/>
            <x v="302"/>
            <x v="303"/>
            <x v="304"/>
            <x v="305"/>
            <x v="306"/>
            <x v="307"/>
            <x v="308"/>
            <x v="309"/>
            <x v="310"/>
            <x v="311"/>
            <x v="312"/>
            <x v="313"/>
            <x v="314"/>
            <x v="315"/>
            <x v="316"/>
            <x v="317"/>
          </reference>
        </references>
      </pivotArea>
    </format>
    <format dxfId="915">
      <pivotArea outline="0" collapsedLevelsAreSubtotals="1" fieldPosition="0"/>
    </format>
    <format dxfId="914">
      <pivotArea outline="0" collapsedLevelsAreSubtotals="1" fieldPosition="0"/>
    </format>
    <format dxfId="913">
      <pivotArea outline="0" collapsedLevelsAreSubtotals="1" fieldPosition="0"/>
    </format>
    <format dxfId="912">
      <pivotArea outline="0" collapsedLevelsAreSubtotals="1" fieldPosition="0"/>
    </format>
    <format dxfId="911">
      <pivotArea outline="0" fieldPosition="0">
        <references count="1">
          <reference field="4294967294" count="1">
            <x v="0"/>
          </reference>
        </references>
      </pivotArea>
    </format>
    <format dxfId="910">
      <pivotArea outline="0" collapsedLevelsAreSubtotals="1" fieldPosition="0"/>
    </format>
    <format dxfId="909">
      <pivotArea outline="0" collapsedLevelsAreSubtotals="1" fieldPosition="0"/>
    </format>
    <format dxfId="908">
      <pivotArea outline="0" collapsedLevelsAreSubtotals="1" fieldPosition="0"/>
    </format>
    <format dxfId="907">
      <pivotArea type="all" dataOnly="0" outline="0" fieldPosition="0"/>
    </format>
    <format dxfId="906">
      <pivotArea outline="0" collapsedLevelsAreSubtotals="1" fieldPosition="0"/>
    </format>
    <format dxfId="905">
      <pivotArea type="origin" dataOnly="0" labelOnly="1" outline="0" fieldPosition="0"/>
    </format>
    <format dxfId="904">
      <pivotArea field="10" type="button" dataOnly="0" labelOnly="1" outline="0" axis="axisCol" fieldPosition="0"/>
    </format>
    <format dxfId="903">
      <pivotArea type="topRight" dataOnly="0" labelOnly="1" outline="0" fieldPosition="0"/>
    </format>
    <format dxfId="902">
      <pivotArea field="8" type="button" dataOnly="0" labelOnly="1" outline="0"/>
    </format>
    <format dxfId="901">
      <pivotArea dataOnly="0" labelOnly="1" fieldPosition="0">
        <references count="1">
          <reference field="10" count="0"/>
        </references>
      </pivotArea>
    </format>
  </formats>
  <conditionalFormats count="1">
    <conditionalFormat priority="14">
      <pivotAreas count="1">
        <pivotArea type="data" collapsedLevelsAreSubtotals="1" fieldPosition="0">
          <references count="2">
            <reference field="4294967294" count="1" selected="0">
              <x v="0"/>
            </reference>
            <reference field="3" count="25">
              <x v="293"/>
              <x v="294"/>
              <x v="295"/>
              <x v="296"/>
              <x v="297"/>
              <x v="298"/>
              <x v="299"/>
              <x v="300"/>
              <x v="301"/>
              <x v="302"/>
              <x v="303"/>
              <x v="304"/>
              <x v="305"/>
              <x v="306"/>
              <x v="307"/>
              <x v="308"/>
              <x v="309"/>
              <x v="310"/>
              <x v="311"/>
              <x v="312"/>
              <x v="313"/>
              <x v="314"/>
              <x v="315"/>
              <x v="316"/>
              <x v="317"/>
            </reference>
          </references>
        </pivotArea>
      </pivotAreas>
    </conditionalFormat>
  </conditionalFormats>
  <chartFormats count="8">
    <chartFormat chart="6" format="40" series="1">
      <pivotArea type="data" outline="0" fieldPosition="0">
        <references count="2">
          <reference field="4294967294" count="1" selected="0">
            <x v="0"/>
          </reference>
          <reference field="10" count="1" selected="0">
            <x v="0"/>
          </reference>
        </references>
      </pivotArea>
    </chartFormat>
    <chartFormat chart="6" format="41" series="1">
      <pivotArea type="data" outline="0" fieldPosition="0">
        <references count="2">
          <reference field="4294967294" count="1" selected="0">
            <x v="0"/>
          </reference>
          <reference field="10" count="1" selected="0">
            <x v="1"/>
          </reference>
        </references>
      </pivotArea>
    </chartFormat>
    <chartFormat chart="6" format="42" series="1">
      <pivotArea type="data" outline="0" fieldPosition="0">
        <references count="2">
          <reference field="4294967294" count="1" selected="0">
            <x v="0"/>
          </reference>
          <reference field="10" count="1" selected="0">
            <x v="2"/>
          </reference>
        </references>
      </pivotArea>
    </chartFormat>
    <chartFormat chart="6" format="43" series="1">
      <pivotArea type="data" outline="0" fieldPosition="0">
        <references count="2">
          <reference field="4294967294" count="1" selected="0">
            <x v="0"/>
          </reference>
          <reference field="10" count="1" selected="0">
            <x v="3"/>
          </reference>
        </references>
      </pivotArea>
    </chartFormat>
    <chartFormat chart="6" format="44" series="1">
      <pivotArea type="data" outline="0" fieldPosition="0">
        <references count="2">
          <reference field="4294967294" count="1" selected="0">
            <x v="0"/>
          </reference>
          <reference field="10" count="1" selected="0">
            <x v="4"/>
          </reference>
        </references>
      </pivotArea>
    </chartFormat>
    <chartFormat chart="6" format="45" series="1">
      <pivotArea type="data" outline="0" fieldPosition="0">
        <references count="2">
          <reference field="4294967294" count="1" selected="0">
            <x v="0"/>
          </reference>
          <reference field="10" count="1" selected="0">
            <x v="5"/>
          </reference>
        </references>
      </pivotArea>
    </chartFormat>
    <chartFormat chart="6" format="46" series="1">
      <pivotArea type="data" outline="0" fieldPosition="0">
        <references count="2">
          <reference field="4294967294" count="1" selected="0">
            <x v="0"/>
          </reference>
          <reference field="10" count="1" selected="0">
            <x v="6"/>
          </reference>
        </references>
      </pivotArea>
    </chartFormat>
    <chartFormat chart="6" format="47" series="1">
      <pivotArea type="data" outline="0" fieldPosition="0">
        <references count="2">
          <reference field="4294967294" count="1" selected="0">
            <x v="0"/>
          </reference>
          <reference field="10"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ell2" cacheId="2" applyNumberFormats="0" applyBorderFormats="0" applyFontFormats="0" applyPatternFormats="0" applyAlignmentFormats="0" applyWidthHeightFormats="1" dataCaption="Verdier" updatedVersion="6" minRefreshableVersion="3" rowGrandTotals="0" colGrandTotals="0" itemPrintTitles="1" createdVersion="6" indent="0" outline="1" outlineData="1" multipleFieldFilters="0" chartFormat="6">
  <location ref="K7:K8" firstHeaderRow="1" firstDataRow="2" firstDataCol="0" rowPageCount="4" colPageCount="1"/>
  <pivotFields count="12">
    <pivotField axis="axisCol" multipleItemSelectionAllowed="1" showAll="0">
      <items count="20">
        <item h="1" x="0"/>
        <item h="1" x="1"/>
        <item h="1" x="2"/>
        <item h="1" x="3"/>
        <item h="1" x="4"/>
        <item h="1" x="5"/>
        <item h="1" x="6"/>
        <item h="1" x="7"/>
        <item h="1" x="8"/>
        <item h="1" x="9"/>
        <item h="1" x="10"/>
        <item h="1" x="11"/>
        <item h="1" x="12"/>
        <item h="1" x="13"/>
        <item h="1" x="14"/>
        <item x="15"/>
        <item h="1" x="16"/>
        <item h="1" x="17"/>
        <item h="1" x="18"/>
        <item t="default"/>
      </items>
    </pivotField>
    <pivotField showAll="0"/>
    <pivotField showAll="0">
      <items count="20">
        <item h="1" x="1"/>
        <item h="1" x="8"/>
        <item h="1" x="5"/>
        <item h="1" x="18"/>
        <item h="1" x="3"/>
        <item h="1" x="11"/>
        <item h="1" x="13"/>
        <item x="16"/>
        <item h="1" x="15"/>
        <item h="1" x="4"/>
        <item h="1" x="2"/>
        <item h="1" x="10"/>
        <item h="1" x="12"/>
        <item h="1" x="14"/>
        <item h="1" x="7"/>
        <item h="1" x="17"/>
        <item h="1" x="9"/>
        <item h="1" x="6"/>
        <item h="1" x="0"/>
        <item t="default"/>
      </items>
    </pivotField>
    <pivotField axis="axisPage" multipleItemSelectionAllowed="1" showAll="0">
      <items count="4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t="default"/>
      </items>
    </pivotField>
    <pivotField showAll="0"/>
    <pivotField showAll="0"/>
    <pivotField showAll="0"/>
    <pivotField showAll="0"/>
    <pivotField showAll="0">
      <items count="7">
        <item x="0"/>
        <item x="1"/>
        <item x="2"/>
        <item x="3"/>
        <item x="4"/>
        <item x="5"/>
        <item t="default"/>
      </items>
    </pivotField>
    <pivotField axis="axisPage" showAll="0">
      <items count="7">
        <item x="0"/>
        <item x="1"/>
        <item x="2"/>
        <item x="3"/>
        <item x="4"/>
        <item x="5"/>
        <item t="default"/>
      </items>
    </pivotField>
    <pivotField axis="axisPage" showAll="0">
      <items count="9">
        <item x="0"/>
        <item x="1"/>
        <item x="2"/>
        <item x="3"/>
        <item x="4"/>
        <item x="5"/>
        <item x="6"/>
        <item x="7"/>
        <item t="default"/>
      </items>
    </pivotField>
    <pivotField axis="axisPage" showAll="0">
      <items count="176">
        <item x="39"/>
        <item x="23"/>
        <item x="0"/>
        <item x="1"/>
        <item x="19"/>
        <item x="12"/>
        <item x="5"/>
        <item x="7"/>
        <item x="6"/>
        <item x="13"/>
        <item x="15"/>
        <item x="21"/>
        <item x="36"/>
        <item x="2"/>
        <item x="14"/>
        <item x="4"/>
        <item x="20"/>
        <item x="24"/>
        <item x="3"/>
        <item x="40"/>
        <item x="55"/>
        <item x="56"/>
        <item x="11"/>
        <item x="46"/>
        <item x="51"/>
        <item x="41"/>
        <item x="32"/>
        <item x="45"/>
        <item x="27"/>
        <item x="16"/>
        <item x="63"/>
        <item x="28"/>
        <item x="38"/>
        <item x="8"/>
        <item x="73"/>
        <item x="35"/>
        <item x="72"/>
        <item x="50"/>
        <item x="31"/>
        <item x="34"/>
        <item x="62"/>
        <item x="33"/>
        <item x="60"/>
        <item x="61"/>
        <item x="10"/>
        <item x="58"/>
        <item x="25"/>
        <item x="30"/>
        <item x="26"/>
        <item x="29"/>
        <item x="68"/>
        <item x="22"/>
        <item x="37"/>
        <item x="18"/>
        <item x="95"/>
        <item x="75"/>
        <item x="76"/>
        <item x="9"/>
        <item x="85"/>
        <item x="57"/>
        <item x="17"/>
        <item x="71"/>
        <item x="59"/>
        <item x="69"/>
        <item x="47"/>
        <item x="70"/>
        <item x="64"/>
        <item x="74"/>
        <item x="44"/>
        <item x="52"/>
        <item x="42"/>
        <item x="78"/>
        <item x="87"/>
        <item x="91"/>
        <item x="82"/>
        <item x="96"/>
        <item x="54"/>
        <item x="49"/>
        <item x="93"/>
        <item x="83"/>
        <item x="84"/>
        <item x="65"/>
        <item x="67"/>
        <item x="77"/>
        <item x="80"/>
        <item x="81"/>
        <item x="92"/>
        <item x="79"/>
        <item x="66"/>
        <item x="106"/>
        <item x="107"/>
        <item x="94"/>
        <item x="53"/>
        <item x="126"/>
        <item x="48"/>
        <item x="101"/>
        <item x="113"/>
        <item x="128"/>
        <item x="43"/>
        <item x="104"/>
        <item x="110"/>
        <item x="90"/>
        <item x="127"/>
        <item x="117"/>
        <item x="125"/>
        <item x="88"/>
        <item x="129"/>
        <item x="119"/>
        <item x="102"/>
        <item x="132"/>
        <item x="143"/>
        <item x="123"/>
        <item x="134"/>
        <item x="124"/>
        <item x="105"/>
        <item x="146"/>
        <item x="145"/>
        <item x="138"/>
        <item x="141"/>
        <item x="142"/>
        <item x="130"/>
        <item x="135"/>
        <item x="140"/>
        <item x="97"/>
        <item x="169"/>
        <item x="144"/>
        <item x="161"/>
        <item x="139"/>
        <item x="167"/>
        <item x="151"/>
        <item x="99"/>
        <item x="89"/>
        <item x="121"/>
        <item x="174"/>
        <item x="171"/>
        <item x="155"/>
        <item x="150"/>
        <item x="86"/>
        <item x="154"/>
        <item x="131"/>
        <item x="103"/>
        <item x="148"/>
        <item x="136"/>
        <item x="160"/>
        <item x="115"/>
        <item x="159"/>
        <item x="98"/>
        <item x="168"/>
        <item x="152"/>
        <item x="153"/>
        <item x="157"/>
        <item x="100"/>
        <item x="173"/>
        <item x="149"/>
        <item x="133"/>
        <item x="170"/>
        <item x="166"/>
        <item x="122"/>
        <item x="120"/>
        <item x="165"/>
        <item x="109"/>
        <item x="118"/>
        <item x="137"/>
        <item x="172"/>
        <item x="116"/>
        <item x="164"/>
        <item x="163"/>
        <item x="147"/>
        <item x="114"/>
        <item x="158"/>
        <item x="162"/>
        <item x="156"/>
        <item x="112"/>
        <item x="111"/>
        <item x="108"/>
        <item t="default"/>
      </items>
    </pivotField>
  </pivotFields>
  <rowItems count="1">
    <i/>
  </rowItems>
  <colFields count="1">
    <field x="0"/>
  </colFields>
  <colItems count="1">
    <i>
      <x v="15"/>
    </i>
  </colItems>
  <pageFields count="4">
    <pageField fld="9" hier="-1"/>
    <pageField fld="10" hier="-1"/>
    <pageField fld="11" hier="-1"/>
    <pageField fld="3" hier="-1"/>
  </pageFields>
  <formats count="13">
    <format dxfId="929">
      <pivotArea collapsedLevelsAreSubtotals="1" fieldPosition="0">
        <references count="1">
          <reference field="3" count="25">
            <x v="293"/>
            <x v="294"/>
            <x v="295"/>
            <x v="296"/>
            <x v="297"/>
            <x v="298"/>
            <x v="299"/>
            <x v="300"/>
            <x v="301"/>
            <x v="302"/>
            <x v="303"/>
            <x v="304"/>
            <x v="305"/>
            <x v="306"/>
            <x v="307"/>
            <x v="308"/>
            <x v="309"/>
            <x v="310"/>
            <x v="311"/>
            <x v="312"/>
            <x v="313"/>
            <x v="314"/>
            <x v="315"/>
            <x v="316"/>
            <x v="317"/>
          </reference>
        </references>
      </pivotArea>
    </format>
    <format dxfId="928">
      <pivotArea outline="0" collapsedLevelsAreSubtotals="1" fieldPosition="0"/>
    </format>
    <format dxfId="927">
      <pivotArea outline="0" collapsedLevelsAreSubtotals="1" fieldPosition="0"/>
    </format>
    <format dxfId="926">
      <pivotArea outline="0" collapsedLevelsAreSubtotals="1" fieldPosition="0"/>
    </format>
    <format dxfId="925">
      <pivotArea outline="0" collapsedLevelsAreSubtotals="1" fieldPosition="0"/>
    </format>
    <format dxfId="924">
      <pivotArea type="all" dataOnly="0" outline="0" fieldPosition="0"/>
    </format>
    <format dxfId="923">
      <pivotArea outline="0" collapsedLevelsAreSubtotals="1" fieldPosition="0"/>
    </format>
    <format dxfId="922">
      <pivotArea type="origin" dataOnly="0" labelOnly="1" outline="0" fieldPosition="0"/>
    </format>
    <format dxfId="921">
      <pivotArea field="10" type="button" dataOnly="0" labelOnly="1" outline="0" axis="axisPage" fieldPosition="1"/>
    </format>
    <format dxfId="920">
      <pivotArea type="topRight" dataOnly="0" labelOnly="1" outline="0" fieldPosition="0"/>
    </format>
    <format dxfId="919">
      <pivotArea field="8" type="button" dataOnly="0" labelOnly="1" outline="0"/>
    </format>
    <format dxfId="918">
      <pivotArea dataOnly="0" labelOnly="1" grandRow="1" outline="0" fieldPosition="0"/>
    </format>
    <format dxfId="917">
      <pivotArea dataOnly="0" labelOnly="1" fieldPosition="0">
        <references count="1">
          <reference field="1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fylke" sourceName="fylke">
  <pivotTables>
    <pivotTable tabId="36" name="Pivottabell17"/>
    <pivotTable tabId="36" name="Pivottabell16"/>
    <pivotTable tabId="36" name="Pivottabell14"/>
    <pivotTable tabId="36" name="Pivottabell12"/>
    <pivotTable tabId="36" name="Pivottabell13"/>
    <pivotTable tabId="36" name="Pivottabell11"/>
    <pivotTable tabId="36" name="Pivottabell6"/>
  </pivotTables>
  <data>
    <tabular pivotCacheId="1">
      <items count="19">
        <i x="1"/>
        <i x="8"/>
        <i x="5"/>
        <i x="18"/>
        <i x="3"/>
        <i x="11"/>
        <i x="13"/>
        <i x="16"/>
        <i x="15"/>
        <i x="4"/>
        <i x="2"/>
        <i x="10"/>
        <i x="12"/>
        <i x="14" s="1"/>
        <i x="7"/>
        <i x="17"/>
        <i x="9"/>
        <i x="6"/>
        <i x="0"/>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fnr_fylke" sourceName="fnr fylke">
  <pivotTables>
    <pivotTable tabId="31" name="Pivottabell8"/>
    <pivotTable tabId="31" name="Pivottabell3"/>
    <pivotTable tabId="31" name="Pivottabell1"/>
    <pivotTable tabId="31" name="Pivottabell2"/>
  </pivotTables>
  <data>
    <tabular pivotCacheId="3">
      <items count="19">
        <i x="0"/>
        <i x="1"/>
        <i x="2"/>
        <i x="3"/>
        <i x="4"/>
        <i x="5"/>
        <i x="6"/>
        <i x="7"/>
        <i x="8"/>
        <i x="9"/>
        <i x="10"/>
        <i x="11"/>
        <i x="12"/>
        <i x="13"/>
        <i x="14"/>
        <i x="15" s="1"/>
        <i x="16"/>
        <i x="17"/>
        <i x="18"/>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knr_kommune" sourceName="knr kommune">
  <pivotTables>
    <pivotTable tabId="31" name="Pivottabell8"/>
    <pivotTable tabId="31" name="Pivottabell3"/>
    <pivotTable tabId="31" name="Pivottabell1"/>
    <pivotTable tabId="31" name="Pivottabell2"/>
  </pivotTables>
  <data>
    <tabular pivotCacheId="3">
      <items count="428">
        <i x="318" s="1"/>
        <i x="319" s="1"/>
        <i x="320" s="1"/>
        <i x="321" s="1"/>
        <i x="322" s="1"/>
        <i x="323" s="1"/>
        <i x="324" s="1"/>
        <i x="325" s="1"/>
        <i x="326" s="1"/>
        <i x="327" s="1"/>
        <i x="328" s="1"/>
        <i x="329" s="1"/>
        <i x="330" s="1"/>
        <i x="331" s="1"/>
        <i x="332" s="1"/>
        <i x="333" s="1"/>
        <i x="334" s="1"/>
        <i x="335" s="1"/>
        <i x="336" s="1"/>
        <i x="337" s="1"/>
        <i x="338" s="1"/>
        <i x="339" s="1"/>
        <i x="340" s="1"/>
        <i x="0" s="1" nd="1"/>
        <i x="1" s="1" nd="1"/>
        <i x="2" s="1" nd="1"/>
        <i x="3" s="1" nd="1"/>
        <i x="4" s="1" nd="1"/>
        <i x="5" s="1" nd="1"/>
        <i x="6" s="1" nd="1"/>
        <i x="7" s="1" nd="1"/>
        <i x="8" s="1" nd="1"/>
        <i x="9" s="1" nd="1"/>
        <i x="10" s="1" nd="1"/>
        <i x="11" s="1" nd="1"/>
        <i x="12" s="1" nd="1"/>
        <i x="13" s="1" nd="1"/>
        <i x="14" s="1" nd="1"/>
        <i x="15" s="1" nd="1"/>
        <i x="16" s="1" nd="1"/>
        <i x="17" s="1" nd="1"/>
        <i x="18" s="1" nd="1"/>
        <i x="19" s="1" nd="1"/>
        <i x="20" s="1" nd="1"/>
        <i x="21" s="1" nd="1"/>
        <i x="22" s="1" nd="1"/>
        <i x="23" s="1" nd="1"/>
        <i x="24" s="1" nd="1"/>
        <i x="25" s="1" nd="1"/>
        <i x="26" s="1" nd="1"/>
        <i x="27" s="1" nd="1"/>
        <i x="28" s="1" nd="1"/>
        <i x="29" s="1" nd="1"/>
        <i x="30" s="1" nd="1"/>
        <i x="31" s="1" nd="1"/>
        <i x="32" s="1" nd="1"/>
        <i x="33" s="1" nd="1"/>
        <i x="34" s="1" nd="1"/>
        <i x="35" s="1" nd="1"/>
        <i x="36" s="1" nd="1"/>
        <i x="37" s="1" nd="1"/>
        <i x="38" s="1" nd="1"/>
        <i x="39" s="1" nd="1"/>
        <i x="40" s="1" nd="1"/>
        <i x="41" s="1" nd="1"/>
        <i x="42" s="1" nd="1"/>
        <i x="43" s="1" nd="1"/>
        <i x="44" s="1" nd="1"/>
        <i x="45" s="1" nd="1"/>
        <i x="46" s="1" nd="1"/>
        <i x="47" s="1" nd="1"/>
        <i x="48" s="1" nd="1"/>
        <i x="49" s="1" nd="1"/>
        <i x="50" s="1" nd="1"/>
        <i x="51" s="1" nd="1"/>
        <i x="52" s="1" nd="1"/>
        <i x="53" s="1" nd="1"/>
        <i x="54" s="1" nd="1"/>
        <i x="55" s="1" nd="1"/>
        <i x="56" s="1" nd="1"/>
        <i x="57" s="1" nd="1"/>
        <i x="58" s="1" nd="1"/>
        <i x="59" s="1" nd="1"/>
        <i x="60" s="1" nd="1"/>
        <i x="61" s="1" nd="1"/>
        <i x="62" s="1" nd="1"/>
        <i x="63" s="1" nd="1"/>
        <i x="64" s="1" nd="1"/>
        <i x="65" s="1" nd="1"/>
        <i x="66" s="1" nd="1"/>
        <i x="67" s="1" nd="1"/>
        <i x="68" s="1" nd="1"/>
        <i x="69" s="1" nd="1"/>
        <i x="70" s="1" nd="1"/>
        <i x="71" s="1" nd="1"/>
        <i x="72" s="1" nd="1"/>
        <i x="73" s="1" nd="1"/>
        <i x="74" s="1" nd="1"/>
        <i x="75" s="1" nd="1"/>
        <i x="76" s="1" nd="1"/>
        <i x="77" s="1" nd="1"/>
        <i x="78" s="1" nd="1"/>
        <i x="79" s="1" nd="1"/>
        <i x="80" s="1" nd="1"/>
        <i x="81" s="1" nd="1"/>
        <i x="82" s="1" nd="1"/>
        <i x="83" s="1" nd="1"/>
        <i x="84" s="1" nd="1"/>
        <i x="85" s="1" nd="1"/>
        <i x="86" s="1" nd="1"/>
        <i x="87" s="1" nd="1"/>
        <i x="88" s="1" nd="1"/>
        <i x="89" s="1" nd="1"/>
        <i x="90" s="1" nd="1"/>
        <i x="91" s="1" nd="1"/>
        <i x="92" s="1" nd="1"/>
        <i x="93" s="1" nd="1"/>
        <i x="94" s="1" nd="1"/>
        <i x="95" s="1" nd="1"/>
        <i x="96" s="1" nd="1"/>
        <i x="97" s="1" nd="1"/>
        <i x="98" s="1" nd="1"/>
        <i x="99" s="1" nd="1"/>
        <i x="100" s="1" nd="1"/>
        <i x="101" s="1" nd="1"/>
        <i x="102" s="1" nd="1"/>
        <i x="103" s="1" nd="1"/>
        <i x="104" s="1" nd="1"/>
        <i x="105" s="1" nd="1"/>
        <i x="106" s="1" nd="1"/>
        <i x="107" s="1" nd="1"/>
        <i x="108" s="1" nd="1"/>
        <i x="109" s="1" nd="1"/>
        <i x="110" s="1" nd="1"/>
        <i x="111" s="1" nd="1"/>
        <i x="112" s="1" nd="1"/>
        <i x="113" s="1" nd="1"/>
        <i x="114" s="1" nd="1"/>
        <i x="115" s="1" nd="1"/>
        <i x="116" s="1" nd="1"/>
        <i x="117" s="1" nd="1"/>
        <i x="118" s="1" nd="1"/>
        <i x="119" s="1" nd="1"/>
        <i x="120" s="1" nd="1"/>
        <i x="121" s="1" nd="1"/>
        <i x="122" s="1" nd="1"/>
        <i x="123" s="1" nd="1"/>
        <i x="124" s="1" nd="1"/>
        <i x="125" s="1" nd="1"/>
        <i x="126" s="1" nd="1"/>
        <i x="127" s="1" nd="1"/>
        <i x="128" s="1" nd="1"/>
        <i x="129" s="1" nd="1"/>
        <i x="130" s="1" nd="1"/>
        <i x="131" s="1" nd="1"/>
        <i x="132" s="1" nd="1"/>
        <i x="133" s="1" nd="1"/>
        <i x="134" s="1" nd="1"/>
        <i x="135" s="1" nd="1"/>
        <i x="136" s="1" nd="1"/>
        <i x="137" s="1" nd="1"/>
        <i x="138" s="1" nd="1"/>
        <i x="139" s="1" nd="1"/>
        <i x="140" s="1" nd="1"/>
        <i x="141" s="1" nd="1"/>
        <i x="142" s="1" nd="1"/>
        <i x="143" s="1" nd="1"/>
        <i x="144" s="1" nd="1"/>
        <i x="145" s="1" nd="1"/>
        <i x="146" s="1" nd="1"/>
        <i x="147" s="1" nd="1"/>
        <i x="148" s="1" nd="1"/>
        <i x="149" s="1" nd="1"/>
        <i x="150" s="1" nd="1"/>
        <i x="151" s="1" nd="1"/>
        <i x="152" s="1" nd="1"/>
        <i x="153" s="1" nd="1"/>
        <i x="154" s="1" nd="1"/>
        <i x="155" s="1" nd="1"/>
        <i x="156" s="1" nd="1"/>
        <i x="157" s="1" nd="1"/>
        <i x="158" s="1" nd="1"/>
        <i x="159" s="1" nd="1"/>
        <i x="160" s="1" nd="1"/>
        <i x="161" s="1" nd="1"/>
        <i x="162" s="1" nd="1"/>
        <i x="163" s="1" nd="1"/>
        <i x="164" s="1" nd="1"/>
        <i x="165" s="1" nd="1"/>
        <i x="166" s="1" nd="1"/>
        <i x="167" s="1" nd="1"/>
        <i x="168" s="1" nd="1"/>
        <i x="169" s="1" nd="1"/>
        <i x="170" s="1" nd="1"/>
        <i x="171" s="1" nd="1"/>
        <i x="172" s="1" nd="1"/>
        <i x="173" s="1" nd="1"/>
        <i x="174" s="1" nd="1"/>
        <i x="175" s="1" nd="1"/>
        <i x="176" s="1" nd="1"/>
        <i x="177" s="1" nd="1"/>
        <i x="178" s="1" nd="1"/>
        <i x="179" s="1" nd="1"/>
        <i x="180" s="1" nd="1"/>
        <i x="181" s="1" nd="1"/>
        <i x="182" s="1" nd="1"/>
        <i x="183" s="1" nd="1"/>
        <i x="184" s="1" nd="1"/>
        <i x="185" s="1" nd="1"/>
        <i x="186" s="1" nd="1"/>
        <i x="187" s="1" nd="1"/>
        <i x="188" s="1" nd="1"/>
        <i x="189" s="1" nd="1"/>
        <i x="190" s="1" nd="1"/>
        <i x="191" s="1" nd="1"/>
        <i x="192" s="1" nd="1"/>
        <i x="193" s="1" nd="1"/>
        <i x="194" s="1" nd="1"/>
        <i x="195" s="1" nd="1"/>
        <i x="196" s="1" nd="1"/>
        <i x="197" s="1" nd="1"/>
        <i x="198" s="1" nd="1"/>
        <i x="199" s="1" nd="1"/>
        <i x="200" s="1" nd="1"/>
        <i x="201" s="1" nd="1"/>
        <i x="202" s="1" nd="1"/>
        <i x="203" s="1" nd="1"/>
        <i x="204" s="1" nd="1"/>
        <i x="205" s="1" nd="1"/>
        <i x="206" s="1" nd="1"/>
        <i x="207" s="1" nd="1"/>
        <i x="208" s="1" nd="1"/>
        <i x="209" s="1" nd="1"/>
        <i x="210" s="1" nd="1"/>
        <i x="211" s="1" nd="1"/>
        <i x="212" s="1" nd="1"/>
        <i x="213" s="1" nd="1"/>
        <i x="214" s="1" nd="1"/>
        <i x="215" s="1" nd="1"/>
        <i x="216" s="1" nd="1"/>
        <i x="217" s="1" nd="1"/>
        <i x="218" s="1" nd="1"/>
        <i x="219" s="1" nd="1"/>
        <i x="220" s="1" nd="1"/>
        <i x="221" s="1" nd="1"/>
        <i x="222" s="1" nd="1"/>
        <i x="223" s="1" nd="1"/>
        <i x="224" s="1" nd="1"/>
        <i x="225" s="1" nd="1"/>
        <i x="226" s="1" nd="1"/>
        <i x="227" s="1" nd="1"/>
        <i x="228" s="1" nd="1"/>
        <i x="229" s="1" nd="1"/>
        <i x="230" s="1" nd="1"/>
        <i x="231" s="1" nd="1"/>
        <i x="232" s="1" nd="1"/>
        <i x="233" s="1" nd="1"/>
        <i x="234" s="1" nd="1"/>
        <i x="235" s="1" nd="1"/>
        <i x="236" s="1" nd="1"/>
        <i x="237" s="1" nd="1"/>
        <i x="238" s="1" nd="1"/>
        <i x="239" s="1" nd="1"/>
        <i x="240" s="1" nd="1"/>
        <i x="241" s="1" nd="1"/>
        <i x="242" s="1" nd="1"/>
        <i x="243" s="1" nd="1"/>
        <i x="244" s="1" nd="1"/>
        <i x="245" s="1" nd="1"/>
        <i x="246" s="1" nd="1"/>
        <i x="247" s="1" nd="1"/>
        <i x="248" s="1" nd="1"/>
        <i x="249" s="1" nd="1"/>
        <i x="250" s="1" nd="1"/>
        <i x="251" s="1" nd="1"/>
        <i x="252" s="1" nd="1"/>
        <i x="253" s="1" nd="1"/>
        <i x="254" s="1" nd="1"/>
        <i x="255" s="1" nd="1"/>
        <i x="256" s="1" nd="1"/>
        <i x="257" s="1" nd="1"/>
        <i x="258" s="1" nd="1"/>
        <i x="259" s="1" nd="1"/>
        <i x="260" s="1" nd="1"/>
        <i x="261" s="1" nd="1"/>
        <i x="262" s="1" nd="1"/>
        <i x="263" s="1" nd="1"/>
        <i x="264" s="1" nd="1"/>
        <i x="265" s="1" nd="1"/>
        <i x="266" s="1" nd="1"/>
        <i x="267" s="1" nd="1"/>
        <i x="268" s="1" nd="1"/>
        <i x="269" s="1" nd="1"/>
        <i x="270" s="1" nd="1"/>
        <i x="271" s="1" nd="1"/>
        <i x="272" s="1" nd="1"/>
        <i x="273" s="1" nd="1"/>
        <i x="274" s="1" nd="1"/>
        <i x="275" s="1" nd="1"/>
        <i x="276" s="1" nd="1"/>
        <i x="277" s="1" nd="1"/>
        <i x="278" s="1" nd="1"/>
        <i x="279" s="1" nd="1"/>
        <i x="280" s="1" nd="1"/>
        <i x="281" s="1" nd="1"/>
        <i x="282" s="1" nd="1"/>
        <i x="283" s="1" nd="1"/>
        <i x="284" s="1" nd="1"/>
        <i x="285" s="1" nd="1"/>
        <i x="286" s="1" nd="1"/>
        <i x="287" s="1" nd="1"/>
        <i x="288" s="1" nd="1"/>
        <i x="289" s="1" nd="1"/>
        <i x="290" s="1" nd="1"/>
        <i x="291" s="1" nd="1"/>
        <i x="292" s="1" nd="1"/>
        <i x="293" s="1" nd="1"/>
        <i x="294" s="1" nd="1"/>
        <i x="295" s="1" nd="1"/>
        <i x="296" s="1" nd="1"/>
        <i x="297" s="1" nd="1"/>
        <i x="298" s="1" nd="1"/>
        <i x="299" s="1" nd="1"/>
        <i x="300" s="1" nd="1"/>
        <i x="301" s="1" nd="1"/>
        <i x="302" s="1" nd="1"/>
        <i x="303" s="1" nd="1"/>
        <i x="304" s="1" nd="1"/>
        <i x="305" s="1" nd="1"/>
        <i x="306" s="1" nd="1"/>
        <i x="307" s="1" nd="1"/>
        <i x="308" s="1" nd="1"/>
        <i x="309" s="1" nd="1"/>
        <i x="310" s="1" nd="1"/>
        <i x="311" s="1" nd="1"/>
        <i x="312" s="1" nd="1"/>
        <i x="313" s="1" nd="1"/>
        <i x="314" s="1" nd="1"/>
        <i x="315" s="1" nd="1"/>
        <i x="316" s="1" nd="1"/>
        <i x="317" s="1" nd="1"/>
        <i x="341" s="1" nd="1"/>
        <i x="342" s="1" nd="1"/>
        <i x="343" s="1" nd="1"/>
        <i x="344" s="1" nd="1"/>
        <i x="345" s="1" nd="1"/>
        <i x="346" s="1" nd="1"/>
        <i x="347" s="1" nd="1"/>
        <i x="348" s="1" nd="1"/>
        <i x="349" s="1" nd="1"/>
        <i x="350" s="1" nd="1"/>
        <i x="351" s="1" nd="1"/>
        <i x="352" s="1" nd="1"/>
        <i x="353" s="1" nd="1"/>
        <i x="354" s="1" nd="1"/>
        <i x="355" s="1" nd="1"/>
        <i x="356" s="1" nd="1"/>
        <i x="357" s="1" nd="1"/>
        <i x="358" s="1" nd="1"/>
        <i x="359" s="1" nd="1"/>
        <i x="360" s="1" nd="1"/>
        <i x="361" s="1" nd="1"/>
        <i x="362" s="1" nd="1"/>
        <i x="363" s="1" nd="1"/>
        <i x="364" s="1" nd="1"/>
        <i x="365" s="1" nd="1"/>
        <i x="366" s="1" nd="1"/>
        <i x="367" s="1" nd="1"/>
        <i x="368" s="1" nd="1"/>
        <i x="369" s="1" nd="1"/>
        <i x="370" s="1" nd="1"/>
        <i x="371" s="1" nd="1"/>
        <i x="372" s="1" nd="1"/>
        <i x="373" s="1" nd="1"/>
        <i x="374" s="1" nd="1"/>
        <i x="375" s="1" nd="1"/>
        <i x="376" s="1" nd="1"/>
        <i x="377" s="1" nd="1"/>
        <i x="378" s="1" nd="1"/>
        <i x="379" s="1" nd="1"/>
        <i x="380" s="1" nd="1"/>
        <i x="381" s="1" nd="1"/>
        <i x="382" s="1" nd="1"/>
        <i x="383" s="1" nd="1"/>
        <i x="384" s="1" nd="1"/>
        <i x="385" s="1" nd="1"/>
        <i x="386" s="1" nd="1"/>
        <i x="387" s="1" nd="1"/>
        <i x="388" s="1" nd="1"/>
        <i x="389" s="1" nd="1"/>
        <i x="390" s="1" nd="1"/>
        <i x="391" s="1" nd="1"/>
        <i x="392" s="1" nd="1"/>
        <i x="393" s="1" nd="1"/>
        <i x="394" s="1" nd="1"/>
        <i x="395" s="1" nd="1"/>
        <i x="396" s="1" nd="1"/>
        <i x="397" s="1" nd="1"/>
        <i x="398" s="1" nd="1"/>
        <i x="399" s="1" nd="1"/>
        <i x="400" s="1" nd="1"/>
        <i x="401" s="1" nd="1"/>
        <i x="402" s="1" nd="1"/>
        <i x="403" s="1" nd="1"/>
        <i x="404" s="1" nd="1"/>
        <i x="405" s="1" nd="1"/>
        <i x="406" s="1" nd="1"/>
        <i x="407" s="1" nd="1"/>
        <i x="408" s="1" nd="1"/>
        <i x="409" s="1" nd="1"/>
        <i x="410" s="1" nd="1"/>
        <i x="411" s="1" nd="1"/>
        <i x="412" s="1" nd="1"/>
        <i x="413" s="1" nd="1"/>
        <i x="414" s="1" nd="1"/>
        <i x="415" s="1" nd="1"/>
        <i x="416" s="1" nd="1"/>
        <i x="417" s="1" nd="1"/>
        <i x="418" s="1" nd="1"/>
        <i x="419" s="1" nd="1"/>
        <i x="420" s="1" nd="1"/>
        <i x="421" s="1" nd="1"/>
        <i x="422" s="1" nd="1"/>
        <i x="423" s="1" nd="1"/>
        <i x="424" s="1" nd="1"/>
        <i x="425" s="1" nd="1"/>
        <i x="426" s="1" nd="1"/>
        <i x="427" s="1" nd="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fnr_fylke1" sourceName="fnr fylke">
  <pivotTables>
    <pivotTable tabId="50" name="Pivottabell2"/>
    <pivotTable tabId="50" name="Pivottabell4"/>
    <pivotTable tabId="50" name="Pivottabell1"/>
  </pivotTables>
  <data>
    <tabular pivotCacheId="3">
      <items count="19">
        <i x="0"/>
        <i x="1"/>
        <i x="2"/>
        <i x="3"/>
        <i x="4"/>
        <i x="5"/>
        <i x="6"/>
        <i x="7"/>
        <i x="8"/>
        <i x="9"/>
        <i x="10"/>
        <i x="11"/>
        <i x="12"/>
        <i x="13"/>
        <i x="14" s="1"/>
        <i x="15" s="1"/>
        <i x="16"/>
        <i x="17"/>
        <i x="18"/>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licer_år3" sourceName="år">
  <pivotTables>
    <pivotTable tabId="50" name="Pivottabell2"/>
    <pivotTable tabId="50" name="Pivottabell4"/>
    <pivotTable tabId="50" name="Pivottabell1"/>
  </pivotTables>
  <data>
    <tabular pivotCacheId="3">
      <items count="8">
        <i x="0"/>
        <i x="1"/>
        <i x="2"/>
        <i x="3"/>
        <i x="4"/>
        <i x="5"/>
        <i x="6"/>
        <i x="7" s="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licer_fylke4" sourceName="fylke">
  <pivotTables>
    <pivotTable tabId="19" name="Pivottabell7"/>
    <pivotTable tabId="19" name="Pivottabell8"/>
    <pivotTable tabId="19" name="Pivottabell2"/>
    <pivotTable tabId="19" name="Pivottabell3"/>
  </pivotTables>
  <data>
    <tabular pivotCacheId="4">
      <items count="19">
        <i x="1" s="1"/>
        <i x="8" s="1"/>
        <i x="5" s="1"/>
        <i x="18" s="1"/>
        <i x="3" s="1"/>
        <i x="11"/>
        <i x="13"/>
        <i x="16"/>
        <i x="15"/>
        <i x="4"/>
        <i x="2"/>
        <i x="10"/>
        <i x="12"/>
        <i x="14"/>
        <i x="7"/>
        <i x="17"/>
        <i x="9"/>
        <i x="6"/>
        <i x="0"/>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licer_kommune" sourceName="kommune">
  <pivotTables>
    <pivotTable tabId="19" name="Pivottabell7"/>
    <pivotTable tabId="19" name="Pivottabell8"/>
    <pivotTable tabId="19" name="Pivottabell2"/>
    <pivotTable tabId="19" name="Pivottabell3"/>
  </pivotTables>
  <data>
    <tabular pivotCacheId="4">
      <items count="429">
        <i x="413" s="1"/>
        <i x="60" s="1"/>
        <i x="144" s="1"/>
        <i x="25" s="1"/>
        <i x="26" s="1"/>
        <i x="423" s="1"/>
        <i x="150" s="1"/>
        <i x="154" s="1"/>
        <i x="156" s="1"/>
        <i x="24" s="1"/>
        <i x="426" s="1"/>
        <i x="89" s="1"/>
        <i x="48" s="1"/>
        <i x="37" s="1"/>
        <i x="52" s="1"/>
        <i x="30" s="1"/>
        <i x="57" s="1"/>
        <i x="153" s="1"/>
        <i x="28" s="1"/>
        <i x="107" s="1"/>
        <i x="93" s="1"/>
        <i x="61" s="1"/>
        <i x="21" s="1"/>
        <i x="148" s="1"/>
        <i x="422" s="1"/>
        <i x="34" s="1"/>
        <i x="145" s="1"/>
        <i x="95" s="1"/>
        <i x="143" s="1"/>
        <i x="49" s="1"/>
        <i x="42" s="1"/>
        <i x="411" s="1"/>
        <i x="415" s="1"/>
        <i x="96" s="1"/>
        <i x="98" s="1"/>
        <i x="92" s="1"/>
        <i x="39" s="1"/>
        <i x="106" s="1"/>
        <i x="152" s="1"/>
        <i x="420" s="1"/>
        <i x="412" s="1"/>
        <i x="90" s="1"/>
        <i x="41" s="1"/>
        <i x="100" s="1"/>
        <i x="416" s="1"/>
        <i x="421" s="1"/>
        <i x="104" s="1"/>
        <i x="149" s="1"/>
        <i x="414" s="1"/>
        <i x="31" s="1"/>
        <i x="44" s="1"/>
        <i x="101" s="1"/>
        <i x="417" s="1"/>
        <i x="38" s="1"/>
        <i x="103" s="1"/>
        <i x="36" s="1"/>
        <i x="94" s="1"/>
        <i x="22" s="1"/>
        <i x="425" s="1"/>
        <i x="33" s="1"/>
        <i x="418" s="1"/>
        <i x="46" s="1"/>
        <i x="109" s="1"/>
        <i x="23" s="1"/>
        <i x="62" s="1"/>
        <i x="419" s="1"/>
        <i x="56" s="1"/>
        <i x="91" s="1"/>
        <i x="43" s="1"/>
        <i x="142" s="1"/>
        <i x="108" s="1"/>
        <i x="29" s="1"/>
        <i x="105" s="1"/>
        <i x="99" s="1"/>
        <i x="32" s="1"/>
        <i x="19" s="1"/>
        <i x="45" s="1"/>
        <i x="55" s="1"/>
        <i x="47" s="1"/>
        <i x="27" s="1"/>
        <i x="427" s="1"/>
        <i x="424" s="1"/>
        <i x="58" s="1"/>
        <i x="53" s="1"/>
        <i x="147" s="1"/>
        <i x="59" s="1"/>
        <i x="35" s="1"/>
        <i x="410" s="1"/>
        <i x="155" s="1"/>
        <i x="409" s="1"/>
        <i x="146" s="1"/>
        <i x="18" s="1"/>
        <i x="51" s="1"/>
        <i x="102" s="1"/>
        <i x="97" s="1"/>
        <i x="151" s="1"/>
        <i x="54" s="1"/>
        <i x="20" s="1"/>
        <i x="50" s="1"/>
        <i x="299" s="1" nd="1"/>
        <i x="349" s="1" nd="1"/>
        <i x="119" s="1" nd="1"/>
        <i x="383" s="1" nd="1"/>
        <i x="5" s="1" nd="1"/>
        <i x="10" s="1" nd="1"/>
        <i x="244" s="1" nd="1"/>
        <i x="220" s="1" nd="1"/>
        <i x="166" s="1" nd="1"/>
        <i x="281" s="1" nd="1"/>
        <i x="292" s="1" nd="1"/>
        <i x="240" s="1" nd="1"/>
        <i x="217" s="1" nd="1"/>
        <i x="228" s="1" nd="1"/>
        <i x="284" s="1" nd="1"/>
        <i x="237" s="1" nd="1"/>
        <i x="373" s="1" nd="1"/>
        <i x="401" s="1" nd="1"/>
        <i x="128" s="1" nd="1"/>
        <i x="392" s="1" nd="1"/>
        <i x="363" s="1" nd="1"/>
        <i x="399" s="1" nd="1"/>
        <i x="198" s="1" nd="1"/>
        <i x="343" s="1" nd="1"/>
        <i x="178" s="1" nd="1"/>
        <i x="301" s="1" nd="1"/>
        <i x="341" s="1" nd="1"/>
        <i x="193" s="1" nd="1"/>
        <i x="250" s="1" nd="1"/>
        <i x="345" s="1" nd="1"/>
        <i x="380" s="1" nd="1"/>
        <i x="132" s="1" nd="1"/>
        <i x="201" s="1" nd="1"/>
        <i x="65" s="1" nd="1"/>
        <i x="130" s="1" nd="1"/>
        <i x="396" s="1" nd="1"/>
        <i x="354" s="1" nd="1"/>
        <i x="253" s="1" nd="1"/>
        <i x="283" s="1" nd="1"/>
        <i x="209" s="1" nd="1"/>
        <i x="11" s="1" nd="1"/>
        <i x="172" s="1" nd="1"/>
        <i x="199" s="1" nd="1"/>
        <i x="84" s="1" nd="1"/>
        <i x="372" s="1" nd="1"/>
        <i x="159" s="1" nd="1"/>
        <i x="365" s="1" nd="1"/>
        <i x="229" s="1" nd="1"/>
        <i x="190" s="1" nd="1"/>
        <i x="203" s="1" nd="1"/>
        <i x="245" s="1" nd="1"/>
        <i x="219" s="1" nd="1"/>
        <i x="376" s="1" nd="1"/>
        <i x="336" s="1" nd="1"/>
        <i x="160" s="1" nd="1"/>
        <i x="231" s="1" nd="1"/>
        <i x="185" s="1" nd="1"/>
        <i x="335" s="1" nd="1"/>
        <i x="3" s="1" nd="1"/>
        <i x="322" s="1" nd="1"/>
        <i x="282" s="1" nd="1"/>
        <i x="297" s="1" nd="1"/>
        <i x="214" s="1" nd="1"/>
        <i x="139" s="1" nd="1"/>
        <i x="248" s="1" nd="1"/>
        <i x="246" s="1" nd="1"/>
        <i x="75" s="1" nd="1"/>
        <i x="362" s="1" nd="1"/>
        <i x="274" s="1" nd="1"/>
        <i x="285" s="1" nd="1"/>
        <i x="182" s="1" nd="1"/>
        <i x="64" s="1" nd="1"/>
        <i x="255" s="1" nd="1"/>
        <i x="80" s="1" nd="1"/>
        <i x="352" s="1" nd="1"/>
        <i x="211" s="1" nd="1"/>
        <i x="390" s="1" nd="1"/>
        <i x="332" s="1" nd="1"/>
        <i x="232" s="1" nd="1"/>
        <i x="379" s="1" nd="1"/>
        <i x="0" s="1" nd="1"/>
        <i x="290" s="1" nd="1"/>
        <i x="368" s="1" nd="1"/>
        <i x="275" s="1" nd="1"/>
        <i x="264" s="1" nd="1"/>
        <i x="386" s="1" nd="1"/>
        <i x="353" s="1" nd="1"/>
        <i x="175" s="1" nd="1"/>
        <i x="294" s="1" nd="1"/>
        <i x="356" s="1" nd="1"/>
        <i x="262" s="1" nd="1"/>
        <i x="348" s="1" nd="1"/>
        <i x="296" s="1" nd="1"/>
        <i x="135" s="1" nd="1"/>
        <i x="187" s="1" nd="1"/>
        <i x="17" s="1" nd="1"/>
        <i x="117" s="1" nd="1"/>
        <i x="111" s="1" nd="1"/>
        <i x="310" s="1" nd="1"/>
        <i x="254" s="1" nd="1"/>
        <i x="110" s="1" nd="1"/>
        <i x="4" s="1" nd="1"/>
        <i x="234" s="1" nd="1"/>
        <i x="169" s="1" nd="1"/>
        <i x="235" s="1" nd="1"/>
        <i x="333" s="1" nd="1"/>
        <i x="179" s="1" nd="1"/>
        <i x="389" s="1" nd="1"/>
        <i x="340" s="1" nd="1"/>
        <i x="78" s="1" nd="1"/>
        <i x="206" s="1" nd="1"/>
        <i x="247" s="1" nd="1"/>
        <i x="402" s="1" nd="1"/>
        <i x="195" s="1" nd="1"/>
        <i x="180" s="1" nd="1"/>
        <i x="314" s="1" nd="1"/>
        <i x="129" s="1" nd="1"/>
        <i x="157" s="1" nd="1"/>
        <i x="259" s="1" nd="1"/>
        <i x="213" s="1" nd="1"/>
        <i x="170" s="1" nd="1"/>
        <i x="205" s="1" nd="1"/>
        <i x="137" s="1" nd="1"/>
        <i x="192" s="1" nd="1"/>
        <i x="387" s="1" nd="1"/>
        <i x="408" s="1" nd="1"/>
        <i x="405" s="1" nd="1"/>
        <i x="123" s="1" nd="1"/>
        <i x="114" s="1" nd="1"/>
        <i x="391" s="1" nd="1"/>
        <i x="238" s="1" nd="1"/>
        <i x="350" s="1" nd="1"/>
        <i x="339" s="1" nd="1"/>
        <i x="323" s="1" nd="1"/>
        <i x="400" s="1" nd="1"/>
        <i x="66" s="1" nd="1"/>
        <i x="324" s="1" nd="1"/>
        <i x="329" s="1" nd="1"/>
        <i x="63" s="1" nd="1"/>
        <i x="167" s="1" nd="1"/>
        <i x="227" s="1" nd="1"/>
        <i x="68" s="1" nd="1"/>
        <i x="177" s="1" nd="1"/>
        <i x="79" s="1" nd="1"/>
        <i x="358" s="1" nd="1"/>
        <i x="243" s="1" nd="1"/>
        <i x="168" s="1" nd="1"/>
        <i x="403" s="1" nd="1"/>
        <i x="241" s="1" nd="1"/>
        <i x="370" s="1" nd="1"/>
        <i x="315" s="1" nd="1"/>
        <i x="158" s="1" nd="1"/>
        <i x="6" s="1" nd="1"/>
        <i x="164" s="1" nd="1"/>
        <i x="230" s="1" nd="1"/>
        <i x="224" s="1" nd="1"/>
        <i x="307" s="1" nd="1"/>
        <i x="312" s="1" nd="1"/>
        <i x="361" s="1" nd="1"/>
        <i x="320" s="1" nd="1"/>
        <i x="279" s="1" nd="1"/>
        <i x="311" s="1" nd="1"/>
        <i x="222" s="1" nd="1"/>
        <i x="257" s="1" nd="1"/>
        <i x="384" s="1" nd="1"/>
        <i x="1" s="1" nd="1"/>
        <i x="394" s="1" nd="1"/>
        <i x="327" s="1" nd="1"/>
        <i x="319" s="1" nd="1"/>
        <i x="331" s="1" nd="1"/>
        <i x="342" s="1" nd="1"/>
        <i x="249" s="1" nd="1"/>
        <i x="355" s="1" nd="1"/>
        <i x="278" s="1" nd="1"/>
        <i x="138" s="1" nd="1"/>
        <i x="131" s="1" nd="1"/>
        <i x="85" s="1" nd="1"/>
        <i x="268" s="1" nd="1"/>
        <i x="70" s="1" nd="1"/>
        <i x="82" s="1" nd="1"/>
        <i x="407" s="1" nd="1"/>
        <i x="126" s="1" nd="1"/>
        <i x="338" s="1" nd="1"/>
        <i x="121" s="1" nd="1"/>
        <i x="207" s="1" nd="1"/>
        <i x="305" s="1" nd="1"/>
        <i x="308" s="1" nd="1"/>
        <i x="216" s="1" nd="1"/>
        <i x="304" s="1" nd="1"/>
        <i x="40" s="1" nd="1"/>
        <i x="223" s="1" nd="1"/>
        <i x="334" s="1" nd="1"/>
        <i x="124" s="1" nd="1"/>
        <i x="428" s="1" nd="1"/>
        <i x="226" s="1" nd="1"/>
        <i x="13" s="1" nd="1"/>
        <i x="357" s="1" nd="1"/>
        <i x="184" s="1" nd="1"/>
        <i x="277" s="1" nd="1"/>
        <i x="118" s="1" nd="1"/>
        <i x="306" s="1" nd="1"/>
        <i x="191" s="1" nd="1"/>
        <i x="289" s="1" nd="1"/>
        <i x="73" s="1" nd="1"/>
        <i x="300" s="1" nd="1"/>
        <i x="303" s="1" nd="1"/>
        <i x="15" s="1" nd="1"/>
        <i x="360" s="1" nd="1"/>
        <i x="7" s="1" nd="1"/>
        <i x="309" s="1" nd="1"/>
        <i x="374" s="1" nd="1"/>
        <i x="330" s="1" nd="1"/>
        <i x="14" s="1" nd="1"/>
        <i x="393" s="1" nd="1"/>
        <i x="364" s="1" nd="1"/>
        <i x="215" s="1" nd="1"/>
        <i x="261" s="1" nd="1"/>
        <i x="116" s="1" nd="1"/>
        <i x="113" s="1" nd="1"/>
        <i x="173" s="1" nd="1"/>
        <i x="280" s="1" nd="1"/>
        <i x="2" s="1" nd="1"/>
        <i x="189" s="1" nd="1"/>
        <i x="133" s="1" nd="1"/>
        <i x="71" s="1" nd="1"/>
        <i x="316" s="1" nd="1"/>
        <i x="252" s="1" nd="1"/>
        <i x="136" s="1" nd="1"/>
        <i x="127" s="1" nd="1"/>
        <i x="171" s="1" nd="1"/>
        <i x="313" s="1" nd="1"/>
        <i x="125" s="1" nd="1"/>
        <i x="12" s="1" nd="1"/>
        <i x="406" s="1" nd="1"/>
        <i x="67" s="1" nd="1"/>
        <i x="272" s="1" nd="1"/>
        <i x="388" s="1" nd="1"/>
        <i x="291" s="1" nd="1"/>
        <i x="295" s="1" nd="1"/>
        <i x="328" s="1" nd="1"/>
        <i x="239" s="1" nd="1"/>
        <i x="176" s="1" nd="1"/>
        <i x="183" s="1" nd="1"/>
        <i x="233" s="1" nd="1"/>
        <i x="162" s="1" nd="1"/>
        <i x="382" s="1" nd="1"/>
        <i x="9" s="1" nd="1"/>
        <i x="174" s="1" nd="1"/>
        <i x="367" s="1" nd="1"/>
        <i x="318" s="1" nd="1"/>
        <i x="321" s="1" nd="1"/>
        <i x="120" s="1" nd="1"/>
        <i x="202" s="1" nd="1"/>
        <i x="270" s="1" nd="1"/>
        <i x="404" s="1" nd="1"/>
        <i x="186" s="1" nd="1"/>
        <i x="269" s="1" nd="1"/>
        <i x="256" s="1" nd="1"/>
        <i x="273" s="1" nd="1"/>
        <i x="188" s="1" nd="1"/>
        <i x="218" s="1" nd="1"/>
        <i x="287" s="1" nd="1"/>
        <i x="288" s="1" nd="1"/>
        <i x="200" s="1" nd="1"/>
        <i x="115" s="1" nd="1"/>
        <i x="271" s="1" nd="1"/>
        <i x="163" s="1" nd="1"/>
        <i x="344" s="1" nd="1"/>
        <i x="81" s="1" nd="1"/>
        <i x="83" s="1" nd="1"/>
        <i x="366" s="1" nd="1"/>
        <i x="72" s="1" nd="1"/>
        <i x="395" s="1" nd="1"/>
        <i x="181" s="1" nd="1"/>
        <i x="286" s="1" nd="1"/>
        <i x="134" s="1" nd="1"/>
        <i x="371" s="1" nd="1"/>
        <i x="122" s="1" nd="1"/>
        <i x="140" s="1" nd="1"/>
        <i x="398" s="1" nd="1"/>
        <i x="397" s="1" nd="1"/>
        <i x="385" s="1" nd="1"/>
        <i x="293" s="1" nd="1"/>
        <i x="359" s="1" nd="1"/>
        <i x="8" s="1" nd="1"/>
        <i x="317" s="1" nd="1"/>
        <i x="369" s="1" nd="1"/>
        <i x="204" s="1" nd="1"/>
        <i x="194" s="1" nd="1"/>
        <i x="112" s="1" nd="1"/>
        <i x="208" s="1" nd="1"/>
        <i x="263" s="1" nd="1"/>
        <i x="210" s="1" nd="1"/>
        <i x="196" s="1" nd="1"/>
        <i x="221" s="1" nd="1"/>
        <i x="88" s="1" nd="1"/>
        <i x="260" s="1" nd="1"/>
        <i x="351" s="1" nd="1"/>
        <i x="346" s="1" nd="1"/>
        <i x="161" s="1" nd="1"/>
        <i x="325" s="1" nd="1"/>
        <i x="326" s="1" nd="1"/>
        <i x="276" s="1" nd="1"/>
        <i x="86" s="1" nd="1"/>
        <i x="77" s="1" nd="1"/>
        <i x="377" s="1" nd="1"/>
        <i x="347" s="1" nd="1"/>
        <i x="236" s="1" nd="1"/>
        <i x="337" s="1" nd="1"/>
        <i x="197" s="1" nd="1"/>
        <i x="141" s="1" nd="1"/>
        <i x="265" s="1" nd="1"/>
        <i x="212" s="1" nd="1"/>
        <i x="375" s="1" nd="1"/>
        <i x="378" s="1" nd="1"/>
        <i x="251" s="1" nd="1"/>
        <i x="69" s="1" nd="1"/>
        <i x="16" s="1" nd="1"/>
        <i x="381" s="1" nd="1"/>
        <i x="298" s="1" nd="1"/>
        <i x="267" s="1" nd="1"/>
        <i x="266" s="1" nd="1"/>
        <i x="76" s="1" nd="1"/>
        <i x="74" s="1" nd="1"/>
        <i x="225" s="1" nd="1"/>
        <i x="87" s="1" nd="1"/>
        <i x="302" s="1" nd="1"/>
        <i x="258" s="1" nd="1"/>
        <i x="242" s="1" nd="1"/>
        <i x="165"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år" sourceName="år">
  <pivotTables>
    <pivotTable tabId="36" name="Pivottabell17"/>
    <pivotTable tabId="36" name="Pivottabell16"/>
    <pivotTable tabId="36" name="Pivottabell14"/>
    <pivotTable tabId="36" name="Pivottabell12"/>
    <pivotTable tabId="36" name="Pivottabell13"/>
    <pivotTable tabId="36" name="Pivottabell11"/>
    <pivotTable tabId="36" name="Pivottabell6"/>
  </pivotTables>
  <data>
    <tabular pivotCacheId="1">
      <items count="8">
        <i x="0"/>
        <i x="1"/>
        <i x="2"/>
        <i x="3"/>
        <i x="4"/>
        <i x="5"/>
        <i x="6"/>
        <i x="7"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fylke1" sourceName="fylke">
  <pivotTables>
    <pivotTable tabId="39" name="Pivottabell17"/>
    <pivotTable tabId="39" name="Pivottabell16"/>
    <pivotTable tabId="39" name="Pivottabell14"/>
    <pivotTable tabId="39" name="Pivottabell12"/>
    <pivotTable tabId="39" name="Pivottabell13"/>
    <pivotTable tabId="39" name="Pivottabell11"/>
  </pivotTables>
  <data>
    <tabular pivotCacheId="1">
      <items count="19">
        <i x="1"/>
        <i x="8"/>
        <i x="5"/>
        <i x="18"/>
        <i x="3"/>
        <i x="11"/>
        <i x="13" s="1"/>
        <i x="16"/>
        <i x="15"/>
        <i x="4"/>
        <i x="2"/>
        <i x="10"/>
        <i x="12"/>
        <i x="14" s="1"/>
        <i x="7"/>
        <i x="17"/>
        <i x="9"/>
        <i x="6"/>
        <i x="0"/>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år1" sourceName="år">
  <pivotTables>
    <pivotTable tabId="39" name="Pivottabell17"/>
    <pivotTable tabId="39" name="Pivottabell16"/>
    <pivotTable tabId="39" name="Pivottabell14"/>
    <pivotTable tabId="39" name="Pivottabell12"/>
    <pivotTable tabId="39" name="Pivottabell13"/>
    <pivotTable tabId="39" name="Pivottabell11"/>
  </pivotTables>
  <data>
    <tabular pivotCacheId="1">
      <items count="8">
        <i x="0"/>
        <i x="1"/>
        <i x="2"/>
        <i x="3"/>
        <i x="4"/>
        <i x="5"/>
        <i x="6"/>
        <i x="7"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fylke2" sourceName="fylke">
  <pivotTables>
    <pivotTable tabId="37" name="Pivottabell18"/>
    <pivotTable tabId="37" name="Pivottabell11"/>
    <pivotTable tabId="37" name="Pivottabell3"/>
    <pivotTable tabId="37" name="Pivottabell4"/>
  </pivotTables>
  <data>
    <tabular pivotCacheId="1">
      <items count="19">
        <i x="1" s="1"/>
        <i x="8" s="1"/>
        <i x="5" s="1"/>
        <i x="18"/>
        <i x="3"/>
        <i x="11"/>
        <i x="13"/>
        <i x="16"/>
        <i x="15"/>
        <i x="4"/>
        <i x="2"/>
        <i x="10"/>
        <i x="12"/>
        <i x="14"/>
        <i x="7"/>
        <i x="17"/>
        <i x="9"/>
        <i x="6"/>
        <i x="0"/>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fylke3" sourceName="fylke">
  <pivotTables>
    <pivotTable tabId="42" name="Pivottabell1"/>
    <pivotTable tabId="42" name="Pivottabell3"/>
    <pivotTable tabId="42" name="Pivottabell2"/>
  </pivotTables>
  <data>
    <tabular pivotCacheId="1">
      <items count="19">
        <i x="1" s="1"/>
        <i x="8" s="1"/>
        <i x="5"/>
        <i x="18"/>
        <i x="3"/>
        <i x="11"/>
        <i x="13"/>
        <i x="16"/>
        <i x="15"/>
        <i x="4"/>
        <i x="2"/>
        <i x="10"/>
        <i x="12"/>
        <i x="14"/>
        <i x="7"/>
        <i x="17"/>
        <i x="9"/>
        <i x="6"/>
        <i x="0"/>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år2" sourceName="år">
  <pivotTables>
    <pivotTable tabId="42" name="Pivottabell1"/>
    <pivotTable tabId="42" name="Pivottabell3"/>
    <pivotTable tabId="42" name="Pivottabell2"/>
  </pivotTables>
  <data>
    <tabular pivotCacheId="1">
      <items count="8">
        <i x="0"/>
        <i x="1"/>
        <i x="2"/>
        <i x="3" s="1"/>
        <i x="4"/>
        <i x="5"/>
        <i x="6"/>
        <i x="7"/>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Fylkenr" sourceName="Fylkenr">
  <pivotTables>
    <pivotTable tabId="26" name="Pivottabell1"/>
    <pivotTable tabId="26" name="Pivottabell6"/>
    <pivotTable tabId="26" name="Pivottabell5"/>
    <pivotTable tabId="26" name="Pivottabell7"/>
  </pivotTables>
  <data>
    <tabular pivotCacheId="2">
      <items count="19">
        <i x="14" s="1"/>
        <i x="0" nd="1"/>
        <i x="1" nd="1"/>
        <i x="2" nd="1"/>
        <i x="3" nd="1"/>
        <i x="4" nd="1"/>
        <i x="5" nd="1"/>
        <i x="6" nd="1"/>
        <i x="7" nd="1"/>
        <i x="8" nd="1"/>
        <i x="9" nd="1"/>
        <i x="10" nd="1"/>
        <i x="11" nd="1"/>
        <i x="12" nd="1"/>
        <i x="13" nd="1"/>
        <i x="15" nd="1"/>
        <i x="16" nd="1"/>
        <i x="17" nd="1"/>
        <i x="18"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Kommunenr" sourceName="Kommunenr">
  <pivotTables>
    <pivotTable tabId="26" name="Pivottabell1"/>
    <pivotTable tabId="26" name="Pivottabell6"/>
    <pivotTable tabId="26" name="Pivottabell5"/>
    <pivotTable tabId="26" name="Pivottabell7"/>
  </pivotTables>
  <data>
    <tabular pivotCacheId="2">
      <items count="431">
        <i x="293"/>
        <i x="294"/>
        <i x="295"/>
        <i x="296"/>
        <i x="297"/>
        <i x="298"/>
        <i x="299"/>
        <i x="300"/>
        <i x="301"/>
        <i x="302"/>
        <i x="303"/>
        <i x="304"/>
        <i x="305"/>
        <i x="306"/>
        <i x="307"/>
        <i x="308"/>
        <i x="309"/>
        <i x="310" s="1"/>
        <i x="311" s="1"/>
        <i x="312"/>
        <i x="313"/>
        <i x="314"/>
        <i x="315"/>
        <i x="316"/>
        <i x="317"/>
        <i x="0" nd="1"/>
        <i x="1" nd="1"/>
        <i x="2" nd="1"/>
        <i x="3" nd="1"/>
        <i x="4" nd="1"/>
        <i x="5" nd="1"/>
        <i x="6" nd="1"/>
        <i x="7" nd="1"/>
        <i x="8" nd="1"/>
        <i x="9" nd="1"/>
        <i x="10" nd="1"/>
        <i x="11" nd="1"/>
        <i x="12" nd="1"/>
        <i x="13" nd="1"/>
        <i x="14" nd="1"/>
        <i x="15" nd="1"/>
        <i x="16" nd="1"/>
        <i x="17" nd="1"/>
        <i x="18" nd="1"/>
        <i x="19" nd="1"/>
        <i x="20" nd="1"/>
        <i x="21" nd="1"/>
        <i x="22" nd="1"/>
        <i x="23" nd="1"/>
        <i x="24" nd="1"/>
        <i x="25" nd="1"/>
        <i x="26" nd="1"/>
        <i x="27" nd="1"/>
        <i x="28" nd="1"/>
        <i x="29" nd="1"/>
        <i x="30" nd="1"/>
        <i x="31" nd="1"/>
        <i x="32" nd="1"/>
        <i x="33" nd="1"/>
        <i x="34" nd="1"/>
        <i x="35" nd="1"/>
        <i x="36" nd="1"/>
        <i x="37" nd="1"/>
        <i x="38" nd="1"/>
        <i x="39" nd="1"/>
        <i x="40" nd="1"/>
        <i x="41" nd="1"/>
        <i x="42" nd="1"/>
        <i x="43" nd="1"/>
        <i x="44" nd="1"/>
        <i x="45" nd="1"/>
        <i x="46" nd="1"/>
        <i x="47" nd="1"/>
        <i x="48" nd="1"/>
        <i x="49" nd="1"/>
        <i x="50" nd="1"/>
        <i x="51" nd="1"/>
        <i x="52" nd="1"/>
        <i x="53" nd="1"/>
        <i x="54" nd="1"/>
        <i x="55" nd="1"/>
        <i x="56" nd="1"/>
        <i x="57" nd="1"/>
        <i x="58" nd="1"/>
        <i x="59" nd="1"/>
        <i x="60" nd="1"/>
        <i x="61" nd="1"/>
        <i x="62" nd="1"/>
        <i x="63" nd="1"/>
        <i x="64" nd="1"/>
        <i x="65" nd="1"/>
        <i x="66" nd="1"/>
        <i x="67" nd="1"/>
        <i x="68" nd="1"/>
        <i x="69" nd="1"/>
        <i x="70" nd="1"/>
        <i x="71" nd="1"/>
        <i x="72" nd="1"/>
        <i x="73" nd="1"/>
        <i x="74" nd="1"/>
        <i x="75" nd="1"/>
        <i x="76" nd="1"/>
        <i x="77" nd="1"/>
        <i x="78" nd="1"/>
        <i x="79" nd="1"/>
        <i x="80" nd="1"/>
        <i x="81" nd="1"/>
        <i x="82" nd="1"/>
        <i x="83" nd="1"/>
        <i x="84" nd="1"/>
        <i x="85" nd="1"/>
        <i x="86" nd="1"/>
        <i x="87" nd="1"/>
        <i x="88" nd="1"/>
        <i x="89" nd="1"/>
        <i x="90" nd="1"/>
        <i x="91" nd="1"/>
        <i x="92" nd="1"/>
        <i x="93" nd="1"/>
        <i x="94" nd="1"/>
        <i x="95" nd="1"/>
        <i x="96" nd="1"/>
        <i x="97" nd="1"/>
        <i x="98" nd="1"/>
        <i x="99" nd="1"/>
        <i x="100" nd="1"/>
        <i x="101" nd="1"/>
        <i x="102" nd="1"/>
        <i x="103" nd="1"/>
        <i x="104" nd="1"/>
        <i x="105" nd="1"/>
        <i x="106" nd="1"/>
        <i x="107" nd="1"/>
        <i x="108" nd="1"/>
        <i x="109" nd="1"/>
        <i x="110" nd="1"/>
        <i x="111" nd="1"/>
        <i x="112" nd="1"/>
        <i x="113" nd="1"/>
        <i x="114" nd="1"/>
        <i x="115" nd="1"/>
        <i x="116" nd="1"/>
        <i x="117" nd="1"/>
        <i x="428" nd="1"/>
        <i x="118" nd="1"/>
        <i x="119" nd="1"/>
        <i x="120" nd="1"/>
        <i x="121" nd="1"/>
        <i x="122" nd="1"/>
        <i x="123" nd="1"/>
        <i x="124" nd="1"/>
        <i x="125" nd="1"/>
        <i x="126" nd="1"/>
        <i x="127" nd="1"/>
        <i x="128" nd="1"/>
        <i x="129" nd="1"/>
        <i x="130" nd="1"/>
        <i x="131" nd="1"/>
        <i x="132" nd="1"/>
        <i x="133" nd="1"/>
        <i x="134" nd="1"/>
        <i x="135" nd="1"/>
        <i x="136" nd="1"/>
        <i x="137" nd="1"/>
        <i x="138" nd="1"/>
        <i x="139" nd="1"/>
        <i x="140" nd="1"/>
        <i x="141" nd="1"/>
        <i x="142" nd="1"/>
        <i x="143" nd="1"/>
        <i x="144" nd="1"/>
        <i x="145" nd="1"/>
        <i x="146" nd="1"/>
        <i x="147" nd="1"/>
        <i x="148" nd="1"/>
        <i x="149" nd="1"/>
        <i x="150" nd="1"/>
        <i x="151" nd="1"/>
        <i x="152" nd="1"/>
        <i x="153" nd="1"/>
        <i x="154" nd="1"/>
        <i x="155" nd="1"/>
        <i x="156" nd="1"/>
        <i x="157" nd="1"/>
        <i x="158" nd="1"/>
        <i x="159" nd="1"/>
        <i x="160" nd="1"/>
        <i x="161" nd="1"/>
        <i x="162" nd="1"/>
        <i x="163" nd="1"/>
        <i x="164" nd="1"/>
        <i x="165" nd="1"/>
        <i x="166" nd="1"/>
        <i x="167" nd="1"/>
        <i x="168" nd="1"/>
        <i x="169" nd="1"/>
        <i x="170" nd="1"/>
        <i x="171" nd="1"/>
        <i x="172" nd="1"/>
        <i x="173" nd="1"/>
        <i x="174" nd="1"/>
        <i x="175" nd="1"/>
        <i x="176" nd="1"/>
        <i x="177" nd="1"/>
        <i x="178" nd="1"/>
        <i x="179" nd="1"/>
        <i x="180" nd="1"/>
        <i x="181" nd="1"/>
        <i x="182" nd="1"/>
        <i x="183" nd="1"/>
        <i x="184" nd="1"/>
        <i x="185" nd="1"/>
        <i x="186" nd="1"/>
        <i x="187" nd="1"/>
        <i x="188" nd="1"/>
        <i x="189" nd="1"/>
        <i x="190" nd="1"/>
        <i x="191" nd="1"/>
        <i x="192" nd="1"/>
        <i x="193" nd="1"/>
        <i x="194" nd="1"/>
        <i x="195" nd="1"/>
        <i x="196" nd="1"/>
        <i x="197" nd="1"/>
        <i x="198" nd="1"/>
        <i x="199" nd="1"/>
        <i x="200" nd="1"/>
        <i x="201" nd="1"/>
        <i x="202" nd="1"/>
        <i x="203" nd="1"/>
        <i x="204" nd="1"/>
        <i x="205" nd="1"/>
        <i x="206" nd="1"/>
        <i x="207" nd="1"/>
        <i x="208" nd="1"/>
        <i x="209" nd="1"/>
        <i x="210" nd="1"/>
        <i x="211" nd="1"/>
        <i x="212" nd="1"/>
        <i x="213" nd="1"/>
        <i x="214" nd="1"/>
        <i x="215" nd="1"/>
        <i x="216" nd="1"/>
        <i x="217" nd="1"/>
        <i x="218" nd="1"/>
        <i x="219" nd="1"/>
        <i x="220" nd="1"/>
        <i x="221" nd="1"/>
        <i x="222" nd="1"/>
        <i x="223" nd="1"/>
        <i x="224" nd="1"/>
        <i x="225" nd="1"/>
        <i x="226" nd="1"/>
        <i x="227" nd="1"/>
        <i x="228" nd="1"/>
        <i x="229" nd="1"/>
        <i x="230" nd="1"/>
        <i x="231" nd="1"/>
        <i x="232" nd="1"/>
        <i x="233" nd="1"/>
        <i x="234" nd="1"/>
        <i x="235" nd="1"/>
        <i x="236" nd="1"/>
        <i x="237" nd="1"/>
        <i x="238" nd="1"/>
        <i x="239" nd="1"/>
        <i x="240" nd="1"/>
        <i x="241" nd="1"/>
        <i x="242" nd="1"/>
        <i x="243" nd="1"/>
        <i x="244" nd="1"/>
        <i x="245" nd="1"/>
        <i x="246" nd="1"/>
        <i x="247" nd="1"/>
        <i x="248" nd="1"/>
        <i x="249" nd="1"/>
        <i x="250" nd="1"/>
        <i x="251" nd="1"/>
        <i x="252" nd="1"/>
        <i x="253" nd="1"/>
        <i x="254" nd="1"/>
        <i x="255" nd="1"/>
        <i x="256" nd="1"/>
        <i x="257" nd="1"/>
        <i x="258" nd="1"/>
        <i x="259" nd="1"/>
        <i x="260" nd="1"/>
        <i x="261" nd="1"/>
        <i x="262" nd="1"/>
        <i x="263" nd="1"/>
        <i x="264" nd="1"/>
        <i x="265" nd="1"/>
        <i x="266" nd="1"/>
        <i x="267" nd="1"/>
        <i x="268" nd="1"/>
        <i x="269" nd="1"/>
        <i x="270" nd="1"/>
        <i x="271" nd="1"/>
        <i x="272" nd="1"/>
        <i x="273" nd="1"/>
        <i x="274" nd="1"/>
        <i x="275" nd="1"/>
        <i x="276" nd="1"/>
        <i x="277" nd="1"/>
        <i x="278" nd="1"/>
        <i x="279" nd="1"/>
        <i x="280" nd="1"/>
        <i x="281" nd="1"/>
        <i x="282" nd="1"/>
        <i x="283" nd="1"/>
        <i x="284" nd="1"/>
        <i x="285" nd="1"/>
        <i x="286" nd="1"/>
        <i x="287" nd="1"/>
        <i x="288" nd="1"/>
        <i x="289" nd="1"/>
        <i x="290" nd="1"/>
        <i x="291" nd="1"/>
        <i x="292" nd="1"/>
        <i x="318" nd="1"/>
        <i x="319" nd="1"/>
        <i x="320" nd="1"/>
        <i x="321" nd="1"/>
        <i x="322" nd="1"/>
        <i x="323" nd="1"/>
        <i x="324" nd="1"/>
        <i x="325" nd="1"/>
        <i x="326" nd="1"/>
        <i x="327" nd="1"/>
        <i x="328" nd="1"/>
        <i x="329" nd="1"/>
        <i x="330" nd="1"/>
        <i x="331" nd="1"/>
        <i x="332" nd="1"/>
        <i x="333" nd="1"/>
        <i x="334" nd="1"/>
        <i x="335" nd="1"/>
        <i x="336" nd="1"/>
        <i x="337" nd="1"/>
        <i x="338" nd="1"/>
        <i x="339" nd="1"/>
        <i x="429" nd="1"/>
        <i x="340" nd="1"/>
        <i x="341" nd="1"/>
        <i x="342" nd="1"/>
        <i x="343" nd="1"/>
        <i x="344" nd="1"/>
        <i x="345" nd="1"/>
        <i x="346" nd="1"/>
        <i x="347" nd="1"/>
        <i x="348" nd="1"/>
        <i x="349" nd="1"/>
        <i x="350" nd="1"/>
        <i x="351" nd="1"/>
        <i x="352" nd="1"/>
        <i x="353" nd="1"/>
        <i x="354" nd="1"/>
        <i x="355" nd="1"/>
        <i x="356" nd="1"/>
        <i x="357" nd="1"/>
        <i x="358" nd="1"/>
        <i x="359" nd="1"/>
        <i x="360" nd="1"/>
        <i x="361" nd="1"/>
        <i x="362" nd="1"/>
        <i x="363" nd="1"/>
        <i x="364" nd="1"/>
        <i x="365" nd="1"/>
        <i x="366" nd="1"/>
        <i x="367" nd="1"/>
        <i x="368" nd="1"/>
        <i x="369" nd="1"/>
        <i x="370" nd="1"/>
        <i x="371" nd="1"/>
        <i x="372" nd="1"/>
        <i x="373" nd="1"/>
        <i x="374" nd="1"/>
        <i x="375" nd="1"/>
        <i x="376" nd="1"/>
        <i x="377" nd="1"/>
        <i x="378" nd="1"/>
        <i x="379" nd="1"/>
        <i x="380" nd="1"/>
        <i x="381" nd="1"/>
        <i x="382" nd="1"/>
        <i x="383" nd="1"/>
        <i x="384" nd="1"/>
        <i x="385" nd="1"/>
        <i x="386" nd="1"/>
        <i x="387" nd="1"/>
        <i x="388" nd="1"/>
        <i x="389" nd="1"/>
        <i x="390" nd="1"/>
        <i x="391" nd="1"/>
        <i x="392" nd="1"/>
        <i x="393" nd="1"/>
        <i x="394" nd="1"/>
        <i x="395" nd="1"/>
        <i x="396" nd="1"/>
        <i x="397" nd="1"/>
        <i x="398" nd="1"/>
        <i x="399" nd="1"/>
        <i x="400" nd="1"/>
        <i x="401" nd="1"/>
        <i x="402" nd="1"/>
        <i x="403" nd="1"/>
        <i x="404" nd="1"/>
        <i x="405" nd="1"/>
        <i x="406" nd="1"/>
        <i x="407" nd="1"/>
        <i x="408" nd="1"/>
        <i x="409" nd="1"/>
        <i x="410" nd="1"/>
        <i x="411" nd="1"/>
        <i x="412" nd="1"/>
        <i x="413" nd="1"/>
        <i x="414" nd="1"/>
        <i x="415" nd="1"/>
        <i x="416" nd="1"/>
        <i x="417" nd="1"/>
        <i x="418" nd="1"/>
        <i x="419" nd="1"/>
        <i x="420" nd="1"/>
        <i x="421" nd="1"/>
        <i x="422" nd="1"/>
        <i x="423" nd="1"/>
        <i x="424" nd="1"/>
        <i x="425" nd="1"/>
        <i x="430" nd="1"/>
        <i x="426" nd="1"/>
        <i x="427"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fylke 6" cache="Slicer_fylke4" caption="fylke" columnCount="3" rowHeight="216000"/>
  <slicer name="kommune" cache="Slicer_kommune" caption="kommune" columnCount="4" rowHeight="216000"/>
</slicers>
</file>

<file path=xl/slicers/slicer10.xml><?xml version="1.0" encoding="utf-8"?>
<slicers xmlns="http://schemas.microsoft.com/office/spreadsheetml/2009/9/main" xmlns:mc="http://schemas.openxmlformats.org/markup-compatibility/2006" xmlns:x="http://schemas.openxmlformats.org/spreadsheetml/2006/main" mc:Ignorable="x">
  <slicer name="fylke 4" cache="Slicer_fylke3" caption="fylke" columnCount="3" rowHeight="241300"/>
  <slicer name="år 3" cache="Slicer_år2" caption="år" columnCount="2" rowHeight="241300"/>
</slicers>
</file>

<file path=xl/slicers/slicer11.xml><?xml version="1.0" encoding="utf-8"?>
<slicers xmlns="http://schemas.microsoft.com/office/spreadsheetml/2009/9/main" xmlns:mc="http://schemas.openxmlformats.org/markup-compatibility/2006" xmlns:x="http://schemas.openxmlformats.org/spreadsheetml/2006/main" mc:Ignorable="x">
  <slicer name="fylke 5" cache="Slicer_fylke3" caption="fylke" columnCount="2" rowHeight="180000"/>
  <slicer name="år 4" cache="Slicer_år2" caption="år" columnCount="2" rowHeight="180000"/>
</slicers>
</file>

<file path=xl/slicers/slicer2.xml><?xml version="1.0" encoding="utf-8"?>
<slicers xmlns="http://schemas.microsoft.com/office/spreadsheetml/2009/9/main" xmlns:mc="http://schemas.openxmlformats.org/markup-compatibility/2006" xmlns:x="http://schemas.openxmlformats.org/spreadsheetml/2006/main" mc:Ignorable="x">
  <slicer name="fnr fylke dia" cache="Slicer_fnr_fylke" caption="fylke" columnCount="3" style="SlicerStyleOther2" rowHeight="241300"/>
  <slicer name="knr kommune dia" cache="Slicer_knr_kommune" caption="kommune" columnCount="4" style="SlicerStyleOther2" rowHeight="180000"/>
</slicers>
</file>

<file path=xl/slicers/slicer3.xml><?xml version="1.0" encoding="utf-8"?>
<slicers xmlns="http://schemas.microsoft.com/office/spreadsheetml/2009/9/main" xmlns:mc="http://schemas.openxmlformats.org/markup-compatibility/2006" xmlns:x="http://schemas.openxmlformats.org/spreadsheetml/2006/main" mc:Ignorable="x">
  <slicer name="fnr alder tab" cache="Slicer_fnr_fylke1" caption="fylke" columnCount="2" style="SlicerStyleOther2" rowHeight="241300"/>
  <slicer name="år alder tab" cache="Slicer_år3" caption="år" columnCount="2" style="SlicerStyleOther2" rowHeight="252000"/>
</slicers>
</file>

<file path=xl/slicers/slicer4.xml><?xml version="1.0" encoding="utf-8"?>
<slicers xmlns="http://schemas.microsoft.com/office/spreadsheetml/2009/9/main" xmlns:mc="http://schemas.openxmlformats.org/markup-compatibility/2006" xmlns:x="http://schemas.openxmlformats.org/spreadsheetml/2006/main" mc:Ignorable="x">
  <slicer name="fnr alder tab 1" cache="Slicer_fnr_fylke1" caption="fylke" columnCount="2" style="SlicerStyleOther2" rowHeight="241300"/>
  <slicer name="år alder tab 1" cache="Slicer_år3" caption="år" columnCount="2" style="SlicerStyleOther2" rowHeight="252000"/>
</slicers>
</file>

<file path=xl/slicers/slicer5.xml><?xml version="1.0" encoding="utf-8"?>
<slicers xmlns="http://schemas.microsoft.com/office/spreadsheetml/2009/9/main" xmlns:mc="http://schemas.openxmlformats.org/markup-compatibility/2006" xmlns:x="http://schemas.openxmlformats.org/spreadsheetml/2006/main" mc:Ignorable="x">
  <slicer name="Fylkenr" cache="Slicer_Fylkenr" caption="Fylkenr" columnCount="3" style="SlicerStyleOther2" rowHeight="241300"/>
  <slicer name="Kommunenr" cache="Slicer_Kommunenr" caption="Kommunenr" columnCount="4" style="SlicerStyleOther2" rowHeight="180000"/>
</slicers>
</file>

<file path=xl/slicers/slicer6.xml><?xml version="1.0" encoding="utf-8"?>
<slicers xmlns="http://schemas.microsoft.com/office/spreadsheetml/2009/9/main" xmlns:mc="http://schemas.openxmlformats.org/markup-compatibility/2006" xmlns:x="http://schemas.openxmlformats.org/spreadsheetml/2006/main" mc:Ignorable="x">
  <slicer name="fylke 2" cache="Slicer_fylke" caption="fylke" columnCount="2" style="SlicerStyleOther2" rowHeight="180000"/>
  <slicer name="år 2" cache="Slicer_år" caption="år" columnCount="3" style="SlicerStyleOther2" rowHeight="180000"/>
</slicers>
</file>

<file path=xl/slicers/slicer7.xml><?xml version="1.0" encoding="utf-8"?>
<slicers xmlns="http://schemas.microsoft.com/office/spreadsheetml/2009/9/main" xmlns:mc="http://schemas.openxmlformats.org/markup-compatibility/2006" xmlns:x="http://schemas.openxmlformats.org/spreadsheetml/2006/main" mc:Ignorable="x">
  <slicer name="fylke" cache="Slicer_fylke" caption="fylke" startItem="2" rowHeight="241300"/>
  <slicer name="år" cache="Slicer_år" caption="år" rowHeight="241300"/>
</slicers>
</file>

<file path=xl/slicers/slicer8.xml><?xml version="1.0" encoding="utf-8"?>
<slicers xmlns="http://schemas.microsoft.com/office/spreadsheetml/2009/9/main" xmlns:mc="http://schemas.openxmlformats.org/markup-compatibility/2006" xmlns:x="http://schemas.openxmlformats.org/spreadsheetml/2006/main" mc:Ignorable="x">
  <slicer name="fylke 1" cache="Slicer_fylke1" caption="fylke" columnCount="2" rowHeight="216000"/>
  <slicer name="år 1" cache="Slicer_år1" caption="år" columnCount="3" rowHeight="241300"/>
</slicers>
</file>

<file path=xl/slicers/slicer9.xml><?xml version="1.0" encoding="utf-8"?>
<slicers xmlns="http://schemas.microsoft.com/office/spreadsheetml/2009/9/main" xmlns:mc="http://schemas.openxmlformats.org/markup-compatibility/2006" xmlns:x="http://schemas.openxmlformats.org/spreadsheetml/2006/main" mc:Ignorable="x">
  <slicer name="fylke 3" cache="Slicer_fylke2" caption="fylke" columnCount="2" style="SlicerStyleOther2" rowHeight="2520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ssb.no/emner/06/01/" TargetMode="External"/><Relationship Id="rId2" Type="http://schemas.openxmlformats.org/officeDocument/2006/relationships/hyperlink" Target="https://www.ssb.no/arbeid-og-lonn/statistikker/regsys/aar/2016-05-27?fane=om" TargetMode="External"/><Relationship Id="rId1" Type="http://schemas.openxmlformats.org/officeDocument/2006/relationships/hyperlink" Target="https://www.ssb.no/arbeid-og-lonn/statistikker/regsys/aar/2016-05-27?fane=om" TargetMode="External"/><Relationship Id="rId5" Type="http://schemas.openxmlformats.org/officeDocument/2006/relationships/printerSettings" Target="../printerSettings/printerSettings1.bin"/><Relationship Id="rId4" Type="http://schemas.openxmlformats.org/officeDocument/2006/relationships/hyperlink" Target="mailto:johan.sandberg@fylkesmannen.no" TargetMode="External"/></Relationships>
</file>

<file path=xl/worksheets/_rels/sheet10.xml.rels><?xml version="1.0" encoding="UTF-8" standalone="yes"?>
<Relationships xmlns="http://schemas.openxmlformats.org/package/2006/relationships"><Relationship Id="rId2" Type="http://schemas.openxmlformats.org/officeDocument/2006/relationships/pivotTable" Target="../pivotTables/pivotTable15.xml"/><Relationship Id="rId1" Type="http://schemas.openxmlformats.org/officeDocument/2006/relationships/pivotTable" Target="../pivotTables/pivotTable14.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ivotTable" Target="../pivotTables/pivotTable17.xml"/><Relationship Id="rId1" Type="http://schemas.openxmlformats.org/officeDocument/2006/relationships/pivotTable" Target="../pivotTables/pivotTable16.xml"/></Relationships>
</file>

<file path=xl/worksheets/_rels/sheet12.xml.rels><?xml version="1.0" encoding="UTF-8" standalone="yes"?>
<Relationships xmlns="http://schemas.openxmlformats.org/package/2006/relationships"><Relationship Id="rId3" Type="http://schemas.openxmlformats.org/officeDocument/2006/relationships/pivotTable" Target="../pivotTables/pivotTable20.xml"/><Relationship Id="rId2" Type="http://schemas.openxmlformats.org/officeDocument/2006/relationships/pivotTable" Target="../pivotTables/pivotTable19.xml"/><Relationship Id="rId1" Type="http://schemas.openxmlformats.org/officeDocument/2006/relationships/pivotTable" Target="../pivotTables/pivotTable18.xml"/><Relationship Id="rId5" Type="http://schemas.openxmlformats.org/officeDocument/2006/relationships/drawing" Target="../drawings/drawing12.xml"/><Relationship Id="rId4" Type="http://schemas.openxmlformats.org/officeDocument/2006/relationships/pivotTable" Target="../pivotTables/pivotTable21.xml"/></Relationships>
</file>

<file path=xl/worksheets/_rels/sheet13.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13.x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17.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8" Type="http://schemas.openxmlformats.org/officeDocument/2006/relationships/drawing" Target="../drawings/drawing18.xml"/><Relationship Id="rId3" Type="http://schemas.openxmlformats.org/officeDocument/2006/relationships/pivotTable" Target="../pivotTables/pivotTable24.xml"/><Relationship Id="rId7" Type="http://schemas.openxmlformats.org/officeDocument/2006/relationships/pivotTable" Target="../pivotTables/pivotTable28.xml"/><Relationship Id="rId2" Type="http://schemas.openxmlformats.org/officeDocument/2006/relationships/pivotTable" Target="../pivotTables/pivotTable23.xml"/><Relationship Id="rId1" Type="http://schemas.openxmlformats.org/officeDocument/2006/relationships/pivotTable" Target="../pivotTables/pivotTable22.xml"/><Relationship Id="rId6" Type="http://schemas.openxmlformats.org/officeDocument/2006/relationships/pivotTable" Target="../pivotTables/pivotTable27.xml"/><Relationship Id="rId5" Type="http://schemas.openxmlformats.org/officeDocument/2006/relationships/pivotTable" Target="../pivotTables/pivotTable26.xml"/><Relationship Id="rId4" Type="http://schemas.openxmlformats.org/officeDocument/2006/relationships/pivotTable" Target="../pivotTables/pivotTable25.xml"/><Relationship Id="rId9" Type="http://schemas.microsoft.com/office/2007/relationships/slicer" Target="../slicers/slicer7.xml"/></Relationships>
</file>

<file path=xl/worksheets/_rels/sheet16.xml.rels><?xml version="1.0" encoding="UTF-8" standalone="yes"?>
<Relationships xmlns="http://schemas.openxmlformats.org/package/2006/relationships"><Relationship Id="rId3" Type="http://schemas.openxmlformats.org/officeDocument/2006/relationships/pivotTable" Target="../pivotTables/pivotTable31.xml"/><Relationship Id="rId2" Type="http://schemas.openxmlformats.org/officeDocument/2006/relationships/pivotTable" Target="../pivotTables/pivotTable30.xml"/><Relationship Id="rId1" Type="http://schemas.openxmlformats.org/officeDocument/2006/relationships/pivotTable" Target="../pivotTables/pivotTable29.xml"/><Relationship Id="rId4" Type="http://schemas.openxmlformats.org/officeDocument/2006/relationships/pivotTable" Target="../pivotTables/pivotTable32.xml"/></Relationships>
</file>

<file path=xl/worksheets/_rels/sheet17.xml.rels><?xml version="1.0" encoding="UTF-8" standalone="yes"?>
<Relationships xmlns="http://schemas.openxmlformats.org/package/2006/relationships"><Relationship Id="rId8" Type="http://schemas.openxmlformats.org/officeDocument/2006/relationships/drawing" Target="../drawings/drawing19.xml"/><Relationship Id="rId3" Type="http://schemas.openxmlformats.org/officeDocument/2006/relationships/pivotTable" Target="../pivotTables/pivotTable35.xml"/><Relationship Id="rId7" Type="http://schemas.openxmlformats.org/officeDocument/2006/relationships/printerSettings" Target="../printerSettings/printerSettings8.bin"/><Relationship Id="rId2" Type="http://schemas.openxmlformats.org/officeDocument/2006/relationships/pivotTable" Target="../pivotTables/pivotTable34.xml"/><Relationship Id="rId1" Type="http://schemas.openxmlformats.org/officeDocument/2006/relationships/pivotTable" Target="../pivotTables/pivotTable33.xml"/><Relationship Id="rId6" Type="http://schemas.openxmlformats.org/officeDocument/2006/relationships/pivotTable" Target="../pivotTables/pivotTable38.xml"/><Relationship Id="rId5" Type="http://schemas.openxmlformats.org/officeDocument/2006/relationships/pivotTable" Target="../pivotTables/pivotTable37.xml"/><Relationship Id="rId4" Type="http://schemas.openxmlformats.org/officeDocument/2006/relationships/pivotTable" Target="../pivotTables/pivotTable36.xml"/><Relationship Id="rId9" Type="http://schemas.microsoft.com/office/2007/relationships/slicer" Target="../slicers/slicer8.xml"/></Relationships>
</file>

<file path=xl/worksheets/_rels/sheet18.xml.rels><?xml version="1.0" encoding="UTF-8" standalone="yes"?>
<Relationships xmlns="http://schemas.openxmlformats.org/package/2006/relationships"><Relationship Id="rId3" Type="http://schemas.microsoft.com/office/2007/relationships/slicer" Target="../slicers/slicer9.xml"/><Relationship Id="rId2" Type="http://schemas.openxmlformats.org/officeDocument/2006/relationships/drawing" Target="../drawings/drawing20.x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3" Type="http://schemas.openxmlformats.org/officeDocument/2006/relationships/pivotTable" Target="../pivotTables/pivotTable41.xml"/><Relationship Id="rId2" Type="http://schemas.openxmlformats.org/officeDocument/2006/relationships/pivotTable" Target="../pivotTables/pivotTable40.xml"/><Relationship Id="rId1" Type="http://schemas.openxmlformats.org/officeDocument/2006/relationships/pivotTable" Target="../pivotTables/pivotTable39.xml"/><Relationship Id="rId5" Type="http://schemas.microsoft.com/office/2007/relationships/slicer" Target="../slicers/slicer10.xml"/><Relationship Id="rId4" Type="http://schemas.openxmlformats.org/officeDocument/2006/relationships/drawing" Target="../drawings/drawing21.xml"/></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microsoft.com/office/2007/relationships/slicer" Target="../slicers/slicer11.xml"/><Relationship Id="rId2" Type="http://schemas.openxmlformats.org/officeDocument/2006/relationships/drawing" Target="../drawings/drawing22.xml"/><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ivotTable" Target="../pivotTables/pivotTable6.xml"/><Relationship Id="rId1" Type="http://schemas.openxmlformats.org/officeDocument/2006/relationships/pivotTable" Target="../pivotTables/pivotTable5.xml"/></Relationships>
</file>

<file path=xl/worksheets/_rels/sheet5.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9.xml"/><Relationship Id="rId2" Type="http://schemas.openxmlformats.org/officeDocument/2006/relationships/pivotTable" Target="../pivotTables/pivotTable8.xml"/><Relationship Id="rId1" Type="http://schemas.openxmlformats.org/officeDocument/2006/relationships/pivotTable" Target="../pivotTables/pivotTable7.xml"/><Relationship Id="rId4" Type="http://schemas.openxmlformats.org/officeDocument/2006/relationships/pivotTable" Target="../pivotTables/pivotTable10.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13.xml"/><Relationship Id="rId2" Type="http://schemas.openxmlformats.org/officeDocument/2006/relationships/pivotTable" Target="../pivotTables/pivotTable12.xml"/><Relationship Id="rId1" Type="http://schemas.openxmlformats.org/officeDocument/2006/relationships/pivotTable" Target="../pivotTables/pivotTable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49"/>
  <sheetViews>
    <sheetView topLeftCell="A16" workbookViewId="0">
      <selection activeCell="A46" sqref="A46"/>
    </sheetView>
  </sheetViews>
  <sheetFormatPr baseColWidth="10" defaultRowHeight="15" x14ac:dyDescent="0.25"/>
  <cols>
    <col min="1" max="1" width="138.42578125" style="47" customWidth="1"/>
  </cols>
  <sheetData>
    <row r="1" spans="1:1" ht="23.25" x14ac:dyDescent="0.25">
      <c r="A1" s="46" t="s">
        <v>336</v>
      </c>
    </row>
    <row r="3" spans="1:1" x14ac:dyDescent="0.25">
      <c r="A3" s="53" t="s">
        <v>349</v>
      </c>
    </row>
    <row r="4" spans="1:1" x14ac:dyDescent="0.25">
      <c r="A4" s="48" t="s">
        <v>327</v>
      </c>
    </row>
    <row r="5" spans="1:1" x14ac:dyDescent="0.25">
      <c r="A5" s="49" t="s">
        <v>328</v>
      </c>
    </row>
    <row r="6" spans="1:1" x14ac:dyDescent="0.25">
      <c r="A6" s="49" t="s">
        <v>329</v>
      </c>
    </row>
    <row r="7" spans="1:1" x14ac:dyDescent="0.25">
      <c r="A7" s="47" t="s">
        <v>337</v>
      </c>
    </row>
    <row r="8" spans="1:1" x14ac:dyDescent="0.25">
      <c r="A8" s="47" t="s">
        <v>338</v>
      </c>
    </row>
    <row r="9" spans="1:1" x14ac:dyDescent="0.25">
      <c r="A9" s="47" t="s">
        <v>339</v>
      </c>
    </row>
    <row r="10" spans="1:1" x14ac:dyDescent="0.25">
      <c r="A10" s="47" t="s">
        <v>340</v>
      </c>
    </row>
    <row r="11" spans="1:1" x14ac:dyDescent="0.25">
      <c r="A11" s="49"/>
    </row>
    <row r="12" spans="1:1" x14ac:dyDescent="0.25">
      <c r="A12" s="48" t="s">
        <v>330</v>
      </c>
    </row>
    <row r="14" spans="1:1" x14ac:dyDescent="0.25">
      <c r="A14" s="47" t="s">
        <v>341</v>
      </c>
    </row>
    <row r="15" spans="1:1" ht="30" x14ac:dyDescent="0.25">
      <c r="A15" s="48" t="s">
        <v>331</v>
      </c>
    </row>
    <row r="16" spans="1:1" x14ac:dyDescent="0.25">
      <c r="A16" s="49"/>
    </row>
    <row r="17" spans="1:1" ht="30" x14ac:dyDescent="0.25">
      <c r="A17" s="49" t="s">
        <v>332</v>
      </c>
    </row>
    <row r="19" spans="1:1" x14ac:dyDescent="0.25">
      <c r="A19" s="50" t="s">
        <v>333</v>
      </c>
    </row>
    <row r="20" spans="1:1" ht="45" x14ac:dyDescent="0.25">
      <c r="A20" s="49" t="s">
        <v>334</v>
      </c>
    </row>
    <row r="21" spans="1:1" x14ac:dyDescent="0.25">
      <c r="A21" s="49"/>
    </row>
    <row r="22" spans="1:1" ht="60" x14ac:dyDescent="0.25">
      <c r="A22" s="49" t="s">
        <v>335</v>
      </c>
    </row>
    <row r="24" spans="1:1" x14ac:dyDescent="0.25">
      <c r="A24" s="52" t="s">
        <v>342</v>
      </c>
    </row>
    <row r="25" spans="1:1" ht="60" x14ac:dyDescent="0.25">
      <c r="A25" s="51" t="s">
        <v>343</v>
      </c>
    </row>
    <row r="26" spans="1:1" x14ac:dyDescent="0.25">
      <c r="A26" s="14"/>
    </row>
    <row r="27" spans="1:1" ht="30" x14ac:dyDescent="0.25">
      <c r="A27" s="14" t="s">
        <v>313</v>
      </c>
    </row>
    <row r="28" spans="1:1" x14ac:dyDescent="0.25">
      <c r="A28" s="14"/>
    </row>
    <row r="29" spans="1:1" x14ac:dyDescent="0.25">
      <c r="A29" s="52" t="s">
        <v>344</v>
      </c>
    </row>
    <row r="30" spans="1:1" x14ac:dyDescent="0.25">
      <c r="A30" s="14" t="s">
        <v>345</v>
      </c>
    </row>
    <row r="31" spans="1:1" x14ac:dyDescent="0.25">
      <c r="A31" s="14"/>
    </row>
    <row r="32" spans="1:1" ht="30" x14ac:dyDescent="0.25">
      <c r="A32" s="14" t="s">
        <v>346</v>
      </c>
    </row>
    <row r="33" spans="1:1" x14ac:dyDescent="0.25">
      <c r="A33" s="14"/>
    </row>
    <row r="34" spans="1:1" x14ac:dyDescent="0.25">
      <c r="A34" s="52" t="s">
        <v>314</v>
      </c>
    </row>
    <row r="35" spans="1:1" x14ac:dyDescent="0.25">
      <c r="A35" s="14"/>
    </row>
    <row r="36" spans="1:1" x14ac:dyDescent="0.25">
      <c r="A36" s="52" t="s">
        <v>333</v>
      </c>
    </row>
    <row r="37" spans="1:1" x14ac:dyDescent="0.25">
      <c r="A37" s="14" t="s">
        <v>347</v>
      </c>
    </row>
    <row r="38" spans="1:1" ht="30" x14ac:dyDescent="0.25">
      <c r="A38" s="14" t="s">
        <v>348</v>
      </c>
    </row>
    <row r="39" spans="1:1" x14ac:dyDescent="0.25">
      <c r="A39" s="47" t="s">
        <v>359</v>
      </c>
    </row>
    <row r="40" spans="1:1" ht="15.75" x14ac:dyDescent="0.25">
      <c r="A40" s="55" t="s">
        <v>350</v>
      </c>
    </row>
    <row r="41" spans="1:1" x14ac:dyDescent="0.25">
      <c r="A41" s="47" t="s">
        <v>351</v>
      </c>
    </row>
    <row r="42" spans="1:1" x14ac:dyDescent="0.25">
      <c r="A42" s="47" t="s">
        <v>352</v>
      </c>
    </row>
    <row r="43" spans="1:1" x14ac:dyDescent="0.25">
      <c r="A43" s="47" t="s">
        <v>353</v>
      </c>
    </row>
    <row r="44" spans="1:1" x14ac:dyDescent="0.25">
      <c r="A44" s="47" t="s">
        <v>354</v>
      </c>
    </row>
    <row r="45" spans="1:1" x14ac:dyDescent="0.25">
      <c r="A45" s="47" t="s">
        <v>355</v>
      </c>
    </row>
    <row r="47" spans="1:1" x14ac:dyDescent="0.25">
      <c r="A47" s="47" t="s">
        <v>357</v>
      </c>
    </row>
    <row r="48" spans="1:1" x14ac:dyDescent="0.25">
      <c r="A48" s="54" t="s">
        <v>356</v>
      </c>
    </row>
    <row r="49" spans="1:1" x14ac:dyDescent="0.25">
      <c r="A49" s="47" t="s">
        <v>358</v>
      </c>
    </row>
  </sheetData>
  <hyperlinks>
    <hyperlink ref="A4" r:id="rId1" location="om-statisikken-1" display="om-statisikken-1"/>
    <hyperlink ref="A12" r:id="rId2" location="om-statisikken-2" display="om-statisikken-2"/>
    <hyperlink ref="A15" r:id="rId3" display="http://www.ssb.no/emner/06/01/"/>
    <hyperlink ref="A48" r:id="rId4"/>
  </hyperlinks>
  <pageMargins left="0.7" right="0.7" top="0.75" bottom="0.75" header="0.3" footer="0.3"/>
  <pageSetup paperSize="9" orientation="portrait"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2:Q43"/>
  <sheetViews>
    <sheetView workbookViewId="0">
      <selection activeCell="I46" sqref="I46"/>
    </sheetView>
  </sheetViews>
  <sheetFormatPr baseColWidth="10" defaultRowHeight="15" x14ac:dyDescent="0.25"/>
  <cols>
    <col min="1" max="1" width="19.85546875" customWidth="1"/>
    <col min="2" max="2" width="21.140625" customWidth="1"/>
    <col min="3" max="3" width="5.7109375" bestFit="1" customWidth="1"/>
    <col min="4" max="6" width="5.7109375" customWidth="1"/>
    <col min="7" max="7" width="5.7109375" bestFit="1" customWidth="1"/>
    <col min="8" max="8" width="9.140625" customWidth="1"/>
    <col min="10" max="10" width="19.85546875" bestFit="1" customWidth="1"/>
    <col min="11" max="11" width="21.140625" bestFit="1" customWidth="1"/>
    <col min="12" max="16" width="5.7109375" customWidth="1"/>
    <col min="17" max="17" width="9.140625" customWidth="1"/>
  </cols>
  <sheetData>
    <row r="2" spans="1:17" x14ac:dyDescent="0.25">
      <c r="A2" s="2" t="s">
        <v>177</v>
      </c>
      <c r="B2" s="3">
        <v>2015</v>
      </c>
      <c r="J2" s="2" t="s">
        <v>177</v>
      </c>
      <c r="K2" s="3">
        <v>2015</v>
      </c>
    </row>
    <row r="3" spans="1:17" x14ac:dyDescent="0.25">
      <c r="A3" s="2" t="s">
        <v>194</v>
      </c>
      <c r="B3" t="s">
        <v>195</v>
      </c>
      <c r="J3" s="2" t="s">
        <v>194</v>
      </c>
      <c r="K3" t="s">
        <v>195</v>
      </c>
    </row>
    <row r="4" spans="1:17" x14ac:dyDescent="0.25">
      <c r="G4" s="43"/>
      <c r="O4" s="43"/>
    </row>
    <row r="5" spans="1:17" x14ac:dyDescent="0.25">
      <c r="A5" s="2" t="s">
        <v>289</v>
      </c>
      <c r="B5" s="2" t="s">
        <v>288</v>
      </c>
      <c r="J5" s="2" t="s">
        <v>289</v>
      </c>
      <c r="K5" s="2" t="s">
        <v>288</v>
      </c>
    </row>
    <row r="6" spans="1:17" x14ac:dyDescent="0.25">
      <c r="A6" s="2" t="s">
        <v>285</v>
      </c>
      <c r="B6" t="s">
        <v>296</v>
      </c>
      <c r="C6" t="s">
        <v>298</v>
      </c>
      <c r="D6" t="s">
        <v>300</v>
      </c>
      <c r="E6" t="s">
        <v>302</v>
      </c>
      <c r="F6" t="s">
        <v>304</v>
      </c>
      <c r="G6" t="s">
        <v>306</v>
      </c>
      <c r="H6" t="s">
        <v>286</v>
      </c>
      <c r="J6" s="2" t="s">
        <v>285</v>
      </c>
      <c r="K6" t="s">
        <v>296</v>
      </c>
      <c r="L6" t="s">
        <v>298</v>
      </c>
      <c r="M6" t="s">
        <v>300</v>
      </c>
      <c r="N6" t="s">
        <v>302</v>
      </c>
      <c r="O6" t="s">
        <v>304</v>
      </c>
      <c r="P6" t="s">
        <v>306</v>
      </c>
      <c r="Q6" t="s">
        <v>286</v>
      </c>
    </row>
    <row r="7" spans="1:17" x14ac:dyDescent="0.25">
      <c r="A7" s="3" t="s">
        <v>196</v>
      </c>
      <c r="B7" s="4">
        <v>66</v>
      </c>
      <c r="C7" s="4">
        <v>32</v>
      </c>
      <c r="D7" s="4">
        <v>85</v>
      </c>
      <c r="E7" s="4">
        <v>65</v>
      </c>
      <c r="F7" s="4">
        <v>43</v>
      </c>
      <c r="G7" s="4">
        <v>37</v>
      </c>
      <c r="H7" s="4">
        <v>328</v>
      </c>
      <c r="J7" s="3" t="s">
        <v>201</v>
      </c>
      <c r="K7" s="4">
        <v>18</v>
      </c>
      <c r="L7" s="4">
        <v>23</v>
      </c>
      <c r="M7" s="4">
        <v>53</v>
      </c>
      <c r="N7" s="4">
        <v>132</v>
      </c>
      <c r="O7" s="4">
        <v>73</v>
      </c>
      <c r="P7" s="4">
        <v>27</v>
      </c>
      <c r="Q7" s="4">
        <v>326</v>
      </c>
    </row>
    <row r="8" spans="1:17" x14ac:dyDescent="0.25">
      <c r="A8" s="3" t="s">
        <v>216</v>
      </c>
      <c r="B8" s="4">
        <v>9</v>
      </c>
      <c r="C8" s="4">
        <v>14</v>
      </c>
      <c r="D8" s="4">
        <v>38</v>
      </c>
      <c r="E8" s="4">
        <v>50</v>
      </c>
      <c r="F8" s="4">
        <v>59</v>
      </c>
      <c r="G8" s="4">
        <v>34</v>
      </c>
      <c r="H8" s="4">
        <v>204</v>
      </c>
      <c r="J8" s="3" t="s">
        <v>221</v>
      </c>
      <c r="K8" s="4">
        <v>8</v>
      </c>
      <c r="L8" s="4">
        <v>9</v>
      </c>
      <c r="M8" s="4">
        <v>41</v>
      </c>
      <c r="N8" s="4">
        <v>75</v>
      </c>
      <c r="O8" s="4">
        <v>60</v>
      </c>
      <c r="P8" s="4">
        <v>29</v>
      </c>
      <c r="Q8" s="4">
        <v>222</v>
      </c>
    </row>
    <row r="9" spans="1:17" x14ac:dyDescent="0.25">
      <c r="A9" s="3" t="s">
        <v>223</v>
      </c>
      <c r="B9" s="4">
        <v>11</v>
      </c>
      <c r="C9" s="4">
        <v>15</v>
      </c>
      <c r="D9" s="4">
        <v>35</v>
      </c>
      <c r="E9" s="4">
        <v>73</v>
      </c>
      <c r="F9" s="4">
        <v>57</v>
      </c>
      <c r="G9" s="4">
        <v>32</v>
      </c>
      <c r="H9" s="4">
        <v>223</v>
      </c>
      <c r="J9" s="3" t="s">
        <v>216</v>
      </c>
      <c r="K9" s="4">
        <v>9</v>
      </c>
      <c r="L9" s="4">
        <v>14</v>
      </c>
      <c r="M9" s="4">
        <v>38</v>
      </c>
      <c r="N9" s="4">
        <v>50</v>
      </c>
      <c r="O9" s="4">
        <v>59</v>
      </c>
      <c r="P9" s="4">
        <v>34</v>
      </c>
      <c r="Q9" s="4">
        <v>204</v>
      </c>
    </row>
    <row r="10" spans="1:17" x14ac:dyDescent="0.25">
      <c r="A10" s="3" t="s">
        <v>221</v>
      </c>
      <c r="B10" s="4">
        <v>8</v>
      </c>
      <c r="C10" s="4">
        <v>9</v>
      </c>
      <c r="D10" s="4">
        <v>41</v>
      </c>
      <c r="E10" s="4">
        <v>75</v>
      </c>
      <c r="F10" s="4">
        <v>60</v>
      </c>
      <c r="G10" s="4">
        <v>29</v>
      </c>
      <c r="H10" s="4">
        <v>222</v>
      </c>
      <c r="J10" s="3" t="s">
        <v>223</v>
      </c>
      <c r="K10" s="4">
        <v>11</v>
      </c>
      <c r="L10" s="4">
        <v>15</v>
      </c>
      <c r="M10" s="4">
        <v>35</v>
      </c>
      <c r="N10" s="4">
        <v>73</v>
      </c>
      <c r="O10" s="4">
        <v>57</v>
      </c>
      <c r="P10" s="4">
        <v>32</v>
      </c>
      <c r="Q10" s="4">
        <v>223</v>
      </c>
    </row>
    <row r="11" spans="1:17" x14ac:dyDescent="0.25">
      <c r="A11" s="3" t="s">
        <v>201</v>
      </c>
      <c r="B11" s="4">
        <v>18</v>
      </c>
      <c r="C11" s="4">
        <v>23</v>
      </c>
      <c r="D11" s="4">
        <v>53</v>
      </c>
      <c r="E11" s="4">
        <v>132</v>
      </c>
      <c r="F11" s="4">
        <v>73</v>
      </c>
      <c r="G11" s="4">
        <v>27</v>
      </c>
      <c r="H11" s="4">
        <v>326</v>
      </c>
      <c r="J11" s="3" t="s">
        <v>205</v>
      </c>
      <c r="K11" s="4">
        <v>4</v>
      </c>
      <c r="L11" s="4">
        <v>12</v>
      </c>
      <c r="M11" s="4">
        <v>50</v>
      </c>
      <c r="N11" s="4">
        <v>64</v>
      </c>
      <c r="O11" s="4">
        <v>54</v>
      </c>
      <c r="P11" s="4">
        <v>25</v>
      </c>
      <c r="Q11" s="4">
        <v>209</v>
      </c>
    </row>
    <row r="12" spans="1:17" x14ac:dyDescent="0.25">
      <c r="A12" s="3" t="s">
        <v>231</v>
      </c>
      <c r="B12" s="4">
        <v>17</v>
      </c>
      <c r="C12" s="4">
        <v>12</v>
      </c>
      <c r="D12" s="4">
        <v>55</v>
      </c>
      <c r="E12" s="4">
        <v>57</v>
      </c>
      <c r="F12" s="4">
        <v>46</v>
      </c>
      <c r="G12" s="4">
        <v>27</v>
      </c>
      <c r="H12" s="4">
        <v>214</v>
      </c>
      <c r="J12" s="3" t="s">
        <v>197</v>
      </c>
      <c r="K12" s="4">
        <v>7</v>
      </c>
      <c r="L12" s="4">
        <v>44</v>
      </c>
      <c r="M12" s="4">
        <v>126</v>
      </c>
      <c r="N12" s="4">
        <v>90</v>
      </c>
      <c r="O12" s="4">
        <v>47</v>
      </c>
      <c r="P12" s="4">
        <v>8</v>
      </c>
      <c r="Q12" s="4">
        <v>322</v>
      </c>
    </row>
    <row r="13" spans="1:17" x14ac:dyDescent="0.25">
      <c r="A13" s="3" t="s">
        <v>227</v>
      </c>
      <c r="B13" s="4">
        <v>33</v>
      </c>
      <c r="C13" s="4">
        <v>28</v>
      </c>
      <c r="D13" s="4">
        <v>39</v>
      </c>
      <c r="E13" s="4">
        <v>88</v>
      </c>
      <c r="F13" s="4">
        <v>40</v>
      </c>
      <c r="G13" s="4">
        <v>26</v>
      </c>
      <c r="H13" s="4">
        <v>254</v>
      </c>
      <c r="J13" s="3" t="s">
        <v>231</v>
      </c>
      <c r="K13" s="4">
        <v>17</v>
      </c>
      <c r="L13" s="4">
        <v>12</v>
      </c>
      <c r="M13" s="4">
        <v>55</v>
      </c>
      <c r="N13" s="4">
        <v>57</v>
      </c>
      <c r="O13" s="4">
        <v>46</v>
      </c>
      <c r="P13" s="4">
        <v>27</v>
      </c>
      <c r="Q13" s="4">
        <v>214</v>
      </c>
    </row>
    <row r="14" spans="1:17" x14ac:dyDescent="0.25">
      <c r="A14" s="3" t="s">
        <v>205</v>
      </c>
      <c r="B14" s="4">
        <v>4</v>
      </c>
      <c r="C14" s="4">
        <v>12</v>
      </c>
      <c r="D14" s="4">
        <v>50</v>
      </c>
      <c r="E14" s="4">
        <v>64</v>
      </c>
      <c r="F14" s="4">
        <v>54</v>
      </c>
      <c r="G14" s="4">
        <v>25</v>
      </c>
      <c r="H14" s="4">
        <v>209</v>
      </c>
      <c r="J14" s="3" t="s">
        <v>196</v>
      </c>
      <c r="K14" s="4">
        <v>66</v>
      </c>
      <c r="L14" s="4">
        <v>32</v>
      </c>
      <c r="M14" s="4">
        <v>85</v>
      </c>
      <c r="N14" s="4">
        <v>65</v>
      </c>
      <c r="O14" s="4">
        <v>43</v>
      </c>
      <c r="P14" s="4">
        <v>37</v>
      </c>
      <c r="Q14" s="4">
        <v>328</v>
      </c>
    </row>
    <row r="15" spans="1:17" x14ac:dyDescent="0.25">
      <c r="A15" s="3" t="s">
        <v>199</v>
      </c>
      <c r="B15" s="4">
        <v>11</v>
      </c>
      <c r="C15" s="4">
        <v>8</v>
      </c>
      <c r="D15" s="4">
        <v>26</v>
      </c>
      <c r="E15" s="4">
        <v>43</v>
      </c>
      <c r="F15" s="4">
        <v>40</v>
      </c>
      <c r="G15" s="4">
        <v>23</v>
      </c>
      <c r="H15" s="4">
        <v>151</v>
      </c>
      <c r="J15" s="3" t="s">
        <v>199</v>
      </c>
      <c r="K15" s="4">
        <v>11</v>
      </c>
      <c r="L15" s="4">
        <v>8</v>
      </c>
      <c r="M15" s="4">
        <v>26</v>
      </c>
      <c r="N15" s="4">
        <v>43</v>
      </c>
      <c r="O15" s="4">
        <v>40</v>
      </c>
      <c r="P15" s="4">
        <v>23</v>
      </c>
      <c r="Q15" s="4">
        <v>151</v>
      </c>
    </row>
    <row r="16" spans="1:17" x14ac:dyDescent="0.25">
      <c r="A16" s="3" t="s">
        <v>204</v>
      </c>
      <c r="B16" s="4">
        <v>7</v>
      </c>
      <c r="C16" s="4">
        <v>9</v>
      </c>
      <c r="D16" s="4">
        <v>15</v>
      </c>
      <c r="E16" s="4">
        <v>49</v>
      </c>
      <c r="F16" s="4">
        <v>33</v>
      </c>
      <c r="G16" s="4">
        <v>21</v>
      </c>
      <c r="H16" s="4">
        <v>134</v>
      </c>
      <c r="J16" s="3" t="s">
        <v>227</v>
      </c>
      <c r="K16" s="4">
        <v>33</v>
      </c>
      <c r="L16" s="4">
        <v>28</v>
      </c>
      <c r="M16" s="4">
        <v>39</v>
      </c>
      <c r="N16" s="4">
        <v>88</v>
      </c>
      <c r="O16" s="4">
        <v>40</v>
      </c>
      <c r="P16" s="4">
        <v>26</v>
      </c>
      <c r="Q16" s="4">
        <v>254</v>
      </c>
    </row>
    <row r="17" spans="1:17" x14ac:dyDescent="0.25">
      <c r="A17" s="3" t="s">
        <v>230</v>
      </c>
      <c r="B17" s="4">
        <v>8</v>
      </c>
      <c r="C17" s="4">
        <v>18</v>
      </c>
      <c r="D17" s="4">
        <v>59</v>
      </c>
      <c r="E17" s="4">
        <v>43</v>
      </c>
      <c r="F17" s="4">
        <v>37</v>
      </c>
      <c r="G17" s="4">
        <v>19</v>
      </c>
      <c r="H17" s="4">
        <v>184</v>
      </c>
      <c r="J17" s="3" t="s">
        <v>224</v>
      </c>
      <c r="K17" s="4">
        <v>3</v>
      </c>
      <c r="L17" s="4">
        <v>3</v>
      </c>
      <c r="M17" s="4">
        <v>9</v>
      </c>
      <c r="N17" s="4">
        <v>21</v>
      </c>
      <c r="O17" s="4">
        <v>39</v>
      </c>
      <c r="P17" s="4">
        <v>15</v>
      </c>
      <c r="Q17" s="4">
        <v>90</v>
      </c>
    </row>
    <row r="18" spans="1:17" x14ac:dyDescent="0.25">
      <c r="A18" s="3" t="s">
        <v>207</v>
      </c>
      <c r="B18" s="4">
        <v>9</v>
      </c>
      <c r="C18" s="4">
        <v>9</v>
      </c>
      <c r="D18" s="4">
        <v>33</v>
      </c>
      <c r="E18" s="4">
        <v>27</v>
      </c>
      <c r="F18" s="4">
        <v>27</v>
      </c>
      <c r="G18" s="4">
        <v>19</v>
      </c>
      <c r="H18" s="4">
        <v>124</v>
      </c>
      <c r="J18" s="3" t="s">
        <v>230</v>
      </c>
      <c r="K18" s="4">
        <v>8</v>
      </c>
      <c r="L18" s="4">
        <v>18</v>
      </c>
      <c r="M18" s="4">
        <v>59</v>
      </c>
      <c r="N18" s="4">
        <v>43</v>
      </c>
      <c r="O18" s="4">
        <v>37</v>
      </c>
      <c r="P18" s="4">
        <v>19</v>
      </c>
      <c r="Q18" s="4">
        <v>184</v>
      </c>
    </row>
    <row r="19" spans="1:17" x14ac:dyDescent="0.25">
      <c r="A19" s="3" t="s">
        <v>214</v>
      </c>
      <c r="B19" s="4">
        <v>6</v>
      </c>
      <c r="C19" s="4">
        <v>10</v>
      </c>
      <c r="D19" s="4">
        <v>31</v>
      </c>
      <c r="E19" s="4">
        <v>43</v>
      </c>
      <c r="F19" s="4">
        <v>35</v>
      </c>
      <c r="G19" s="4">
        <v>18</v>
      </c>
      <c r="H19" s="4">
        <v>143</v>
      </c>
      <c r="J19" s="3" t="s">
        <v>213</v>
      </c>
      <c r="K19" s="4">
        <v>28</v>
      </c>
      <c r="L19" s="4">
        <v>28</v>
      </c>
      <c r="M19" s="4">
        <v>78</v>
      </c>
      <c r="N19" s="4">
        <v>77</v>
      </c>
      <c r="O19" s="4">
        <v>37</v>
      </c>
      <c r="P19" s="4">
        <v>11</v>
      </c>
      <c r="Q19" s="4">
        <v>259</v>
      </c>
    </row>
    <row r="20" spans="1:17" x14ac:dyDescent="0.25">
      <c r="A20" s="3" t="s">
        <v>226</v>
      </c>
      <c r="B20" s="4">
        <v>0</v>
      </c>
      <c r="C20" s="4">
        <v>4</v>
      </c>
      <c r="D20" s="4">
        <v>14</v>
      </c>
      <c r="E20" s="4">
        <v>15</v>
      </c>
      <c r="F20" s="4">
        <v>28</v>
      </c>
      <c r="G20" s="4">
        <v>16</v>
      </c>
      <c r="H20" s="4">
        <v>77</v>
      </c>
      <c r="J20" s="3" t="s">
        <v>214</v>
      </c>
      <c r="K20" s="4">
        <v>6</v>
      </c>
      <c r="L20" s="4">
        <v>10</v>
      </c>
      <c r="M20" s="4">
        <v>31</v>
      </c>
      <c r="N20" s="4">
        <v>43</v>
      </c>
      <c r="O20" s="4">
        <v>35</v>
      </c>
      <c r="P20" s="4">
        <v>18</v>
      </c>
      <c r="Q20" s="4">
        <v>143</v>
      </c>
    </row>
    <row r="21" spans="1:17" x14ac:dyDescent="0.25">
      <c r="A21" s="3" t="s">
        <v>225</v>
      </c>
      <c r="B21" s="4">
        <v>5</v>
      </c>
      <c r="C21" s="4">
        <v>2</v>
      </c>
      <c r="D21" s="4">
        <v>22</v>
      </c>
      <c r="E21" s="4">
        <v>40</v>
      </c>
      <c r="F21" s="4">
        <v>27</v>
      </c>
      <c r="G21" s="4">
        <v>15</v>
      </c>
      <c r="H21" s="4">
        <v>111</v>
      </c>
      <c r="J21" s="3" t="s">
        <v>204</v>
      </c>
      <c r="K21" s="4">
        <v>7</v>
      </c>
      <c r="L21" s="4">
        <v>9</v>
      </c>
      <c r="M21" s="4">
        <v>15</v>
      </c>
      <c r="N21" s="4">
        <v>49</v>
      </c>
      <c r="O21" s="4">
        <v>33</v>
      </c>
      <c r="P21" s="4">
        <v>21</v>
      </c>
      <c r="Q21" s="4">
        <v>134</v>
      </c>
    </row>
    <row r="22" spans="1:17" x14ac:dyDescent="0.25">
      <c r="A22" s="3" t="s">
        <v>224</v>
      </c>
      <c r="B22" s="4">
        <v>3</v>
      </c>
      <c r="C22" s="4">
        <v>3</v>
      </c>
      <c r="D22" s="4">
        <v>9</v>
      </c>
      <c r="E22" s="4">
        <v>21</v>
      </c>
      <c r="F22" s="4">
        <v>39</v>
      </c>
      <c r="G22" s="4">
        <v>15</v>
      </c>
      <c r="H22" s="4">
        <v>90</v>
      </c>
      <c r="J22" s="3" t="s">
        <v>228</v>
      </c>
      <c r="K22" s="4">
        <v>0</v>
      </c>
      <c r="L22" s="4">
        <v>1</v>
      </c>
      <c r="M22" s="4">
        <v>9</v>
      </c>
      <c r="N22" s="4">
        <v>29</v>
      </c>
      <c r="O22" s="4">
        <v>31</v>
      </c>
      <c r="P22" s="4">
        <v>12</v>
      </c>
      <c r="Q22" s="4">
        <v>82</v>
      </c>
    </row>
    <row r="23" spans="1:17" x14ac:dyDescent="0.25">
      <c r="A23" s="3" t="s">
        <v>217</v>
      </c>
      <c r="B23" s="4">
        <v>2</v>
      </c>
      <c r="C23" s="4">
        <v>1</v>
      </c>
      <c r="D23" s="4">
        <v>7</v>
      </c>
      <c r="E23" s="4">
        <v>15</v>
      </c>
      <c r="F23" s="4">
        <v>24</v>
      </c>
      <c r="G23" s="4">
        <v>13</v>
      </c>
      <c r="H23" s="4">
        <v>62</v>
      </c>
      <c r="J23" s="3" t="s">
        <v>226</v>
      </c>
      <c r="K23" s="4">
        <v>0</v>
      </c>
      <c r="L23" s="4">
        <v>4</v>
      </c>
      <c r="M23" s="4">
        <v>14</v>
      </c>
      <c r="N23" s="4">
        <v>15</v>
      </c>
      <c r="O23" s="4">
        <v>28</v>
      </c>
      <c r="P23" s="4">
        <v>16</v>
      </c>
      <c r="Q23" s="4">
        <v>77</v>
      </c>
    </row>
    <row r="24" spans="1:17" x14ac:dyDescent="0.25">
      <c r="A24" s="3" t="s">
        <v>228</v>
      </c>
      <c r="B24" s="4">
        <v>0</v>
      </c>
      <c r="C24" s="4">
        <v>1</v>
      </c>
      <c r="D24" s="4">
        <v>9</v>
      </c>
      <c r="E24" s="4">
        <v>29</v>
      </c>
      <c r="F24" s="4">
        <v>31</v>
      </c>
      <c r="G24" s="4">
        <v>12</v>
      </c>
      <c r="H24" s="4">
        <v>82</v>
      </c>
      <c r="J24" s="3" t="s">
        <v>207</v>
      </c>
      <c r="K24" s="4">
        <v>9</v>
      </c>
      <c r="L24" s="4">
        <v>9</v>
      </c>
      <c r="M24" s="4">
        <v>33</v>
      </c>
      <c r="N24" s="4">
        <v>27</v>
      </c>
      <c r="O24" s="4">
        <v>27</v>
      </c>
      <c r="P24" s="4">
        <v>19</v>
      </c>
      <c r="Q24" s="4">
        <v>124</v>
      </c>
    </row>
    <row r="25" spans="1:17" x14ac:dyDescent="0.25">
      <c r="A25" s="3" t="s">
        <v>198</v>
      </c>
      <c r="B25" s="4">
        <v>6</v>
      </c>
      <c r="C25" s="4">
        <v>15</v>
      </c>
      <c r="D25" s="4">
        <v>41</v>
      </c>
      <c r="E25" s="4">
        <v>37</v>
      </c>
      <c r="F25" s="4">
        <v>20</v>
      </c>
      <c r="G25" s="4">
        <v>12</v>
      </c>
      <c r="H25" s="4">
        <v>131</v>
      </c>
      <c r="J25" s="3" t="s">
        <v>225</v>
      </c>
      <c r="K25" s="4">
        <v>5</v>
      </c>
      <c r="L25" s="4">
        <v>2</v>
      </c>
      <c r="M25" s="4">
        <v>22</v>
      </c>
      <c r="N25" s="4">
        <v>40</v>
      </c>
      <c r="O25" s="4">
        <v>27</v>
      </c>
      <c r="P25" s="4">
        <v>15</v>
      </c>
      <c r="Q25" s="4">
        <v>111</v>
      </c>
    </row>
    <row r="26" spans="1:17" x14ac:dyDescent="0.25">
      <c r="A26" s="3" t="s">
        <v>229</v>
      </c>
      <c r="B26" s="4">
        <v>0</v>
      </c>
      <c r="C26" s="4">
        <v>4</v>
      </c>
      <c r="D26" s="4">
        <v>21</v>
      </c>
      <c r="E26" s="4">
        <v>35</v>
      </c>
      <c r="F26" s="4">
        <v>25</v>
      </c>
      <c r="G26" s="4">
        <v>12</v>
      </c>
      <c r="H26" s="4">
        <v>97</v>
      </c>
      <c r="J26" s="3" t="s">
        <v>215</v>
      </c>
      <c r="K26" s="4">
        <v>4</v>
      </c>
      <c r="L26" s="4">
        <v>4</v>
      </c>
      <c r="M26" s="4">
        <v>39</v>
      </c>
      <c r="N26" s="4">
        <v>43</v>
      </c>
      <c r="O26" s="4">
        <v>26</v>
      </c>
      <c r="P26" s="4">
        <v>9</v>
      </c>
      <c r="Q26" s="4">
        <v>125</v>
      </c>
    </row>
    <row r="27" spans="1:17" x14ac:dyDescent="0.25">
      <c r="A27" s="3" t="s">
        <v>213</v>
      </c>
      <c r="B27" s="4">
        <v>28</v>
      </c>
      <c r="C27" s="4">
        <v>28</v>
      </c>
      <c r="D27" s="4">
        <v>78</v>
      </c>
      <c r="E27" s="4">
        <v>77</v>
      </c>
      <c r="F27" s="4">
        <v>37</v>
      </c>
      <c r="G27" s="4">
        <v>11</v>
      </c>
      <c r="H27" s="4">
        <v>259</v>
      </c>
      <c r="J27" s="3" t="s">
        <v>229</v>
      </c>
      <c r="K27" s="4">
        <v>0</v>
      </c>
      <c r="L27" s="4">
        <v>4</v>
      </c>
      <c r="M27" s="4">
        <v>21</v>
      </c>
      <c r="N27" s="4">
        <v>35</v>
      </c>
      <c r="O27" s="4">
        <v>25</v>
      </c>
      <c r="P27" s="4">
        <v>12</v>
      </c>
      <c r="Q27" s="4">
        <v>97</v>
      </c>
    </row>
    <row r="28" spans="1:17" x14ac:dyDescent="0.25">
      <c r="A28" s="3" t="s">
        <v>203</v>
      </c>
      <c r="B28" s="4">
        <v>0</v>
      </c>
      <c r="C28" s="4">
        <v>1</v>
      </c>
      <c r="D28" s="4">
        <v>7</v>
      </c>
      <c r="E28" s="4">
        <v>16</v>
      </c>
      <c r="F28" s="4">
        <v>7</v>
      </c>
      <c r="G28" s="4">
        <v>10</v>
      </c>
      <c r="H28" s="4">
        <v>41</v>
      </c>
      <c r="J28" s="3" t="s">
        <v>218</v>
      </c>
      <c r="K28" s="4">
        <v>13</v>
      </c>
      <c r="L28" s="4">
        <v>13</v>
      </c>
      <c r="M28" s="4">
        <v>31</v>
      </c>
      <c r="N28" s="4">
        <v>35</v>
      </c>
      <c r="O28" s="4">
        <v>25</v>
      </c>
      <c r="P28" s="4">
        <v>8</v>
      </c>
      <c r="Q28" s="4">
        <v>125</v>
      </c>
    </row>
    <row r="29" spans="1:17" x14ac:dyDescent="0.25">
      <c r="A29" s="3" t="s">
        <v>222</v>
      </c>
      <c r="B29" s="4">
        <v>1</v>
      </c>
      <c r="C29" s="4">
        <v>5</v>
      </c>
      <c r="D29" s="4">
        <v>13</v>
      </c>
      <c r="E29" s="4">
        <v>21</v>
      </c>
      <c r="F29" s="4">
        <v>20</v>
      </c>
      <c r="G29" s="4">
        <v>10</v>
      </c>
      <c r="H29" s="4">
        <v>70</v>
      </c>
      <c r="J29" s="3" t="s">
        <v>217</v>
      </c>
      <c r="K29" s="4">
        <v>2</v>
      </c>
      <c r="L29" s="4">
        <v>1</v>
      </c>
      <c r="M29" s="4">
        <v>7</v>
      </c>
      <c r="N29" s="4">
        <v>15</v>
      </c>
      <c r="O29" s="4">
        <v>24</v>
      </c>
      <c r="P29" s="4">
        <v>13</v>
      </c>
      <c r="Q29" s="4">
        <v>62</v>
      </c>
    </row>
    <row r="30" spans="1:17" x14ac:dyDescent="0.25">
      <c r="A30" s="3" t="s">
        <v>215</v>
      </c>
      <c r="B30" s="4">
        <v>4</v>
      </c>
      <c r="C30" s="4">
        <v>4</v>
      </c>
      <c r="D30" s="4">
        <v>39</v>
      </c>
      <c r="E30" s="4">
        <v>43</v>
      </c>
      <c r="F30" s="4">
        <v>26</v>
      </c>
      <c r="G30" s="4">
        <v>9</v>
      </c>
      <c r="H30" s="4">
        <v>125</v>
      </c>
      <c r="J30" s="3" t="s">
        <v>208</v>
      </c>
      <c r="K30" s="4">
        <v>4</v>
      </c>
      <c r="L30" s="4">
        <v>2</v>
      </c>
      <c r="M30" s="4">
        <v>17</v>
      </c>
      <c r="N30" s="4">
        <v>30</v>
      </c>
      <c r="O30" s="4">
        <v>22</v>
      </c>
      <c r="P30" s="4">
        <v>9</v>
      </c>
      <c r="Q30" s="4">
        <v>84</v>
      </c>
    </row>
    <row r="31" spans="1:17" x14ac:dyDescent="0.25">
      <c r="A31" s="3" t="s">
        <v>202</v>
      </c>
      <c r="B31" s="4">
        <v>1</v>
      </c>
      <c r="C31" s="4">
        <v>2</v>
      </c>
      <c r="D31" s="4">
        <v>13</v>
      </c>
      <c r="E31" s="4">
        <v>10</v>
      </c>
      <c r="F31" s="4">
        <v>11</v>
      </c>
      <c r="G31" s="4">
        <v>9</v>
      </c>
      <c r="H31" s="4">
        <v>46</v>
      </c>
      <c r="J31" s="3" t="s">
        <v>212</v>
      </c>
      <c r="K31" s="4">
        <v>5</v>
      </c>
      <c r="L31" s="4">
        <v>11</v>
      </c>
      <c r="M31" s="4">
        <v>21</v>
      </c>
      <c r="N31" s="4">
        <v>10</v>
      </c>
      <c r="O31" s="4">
        <v>22</v>
      </c>
      <c r="P31" s="4">
        <v>1</v>
      </c>
      <c r="Q31" s="4">
        <v>70</v>
      </c>
    </row>
    <row r="32" spans="1:17" x14ac:dyDescent="0.25">
      <c r="A32" s="3" t="s">
        <v>208</v>
      </c>
      <c r="B32" s="4">
        <v>4</v>
      </c>
      <c r="C32" s="4">
        <v>2</v>
      </c>
      <c r="D32" s="4">
        <v>17</v>
      </c>
      <c r="E32" s="4">
        <v>30</v>
      </c>
      <c r="F32" s="4">
        <v>22</v>
      </c>
      <c r="G32" s="4">
        <v>9</v>
      </c>
      <c r="H32" s="4">
        <v>84</v>
      </c>
      <c r="J32" s="3" t="s">
        <v>222</v>
      </c>
      <c r="K32" s="4">
        <v>1</v>
      </c>
      <c r="L32" s="4">
        <v>5</v>
      </c>
      <c r="M32" s="4">
        <v>13</v>
      </c>
      <c r="N32" s="4">
        <v>21</v>
      </c>
      <c r="O32" s="4">
        <v>20</v>
      </c>
      <c r="P32" s="4">
        <v>10</v>
      </c>
      <c r="Q32" s="4">
        <v>70</v>
      </c>
    </row>
    <row r="33" spans="1:17" x14ac:dyDescent="0.25">
      <c r="A33" s="3" t="s">
        <v>218</v>
      </c>
      <c r="B33" s="4">
        <v>13</v>
      </c>
      <c r="C33" s="4">
        <v>13</v>
      </c>
      <c r="D33" s="4">
        <v>31</v>
      </c>
      <c r="E33" s="4">
        <v>35</v>
      </c>
      <c r="F33" s="4">
        <v>25</v>
      </c>
      <c r="G33" s="4">
        <v>8</v>
      </c>
      <c r="H33" s="4">
        <v>125</v>
      </c>
      <c r="J33" s="3" t="s">
        <v>198</v>
      </c>
      <c r="K33" s="4">
        <v>6</v>
      </c>
      <c r="L33" s="4">
        <v>15</v>
      </c>
      <c r="M33" s="4">
        <v>41</v>
      </c>
      <c r="N33" s="4">
        <v>37</v>
      </c>
      <c r="O33" s="4">
        <v>20</v>
      </c>
      <c r="P33" s="4">
        <v>12</v>
      </c>
      <c r="Q33" s="4">
        <v>131</v>
      </c>
    </row>
    <row r="34" spans="1:17" x14ac:dyDescent="0.25">
      <c r="A34" s="3" t="s">
        <v>197</v>
      </c>
      <c r="B34" s="4">
        <v>7</v>
      </c>
      <c r="C34" s="4">
        <v>44</v>
      </c>
      <c r="D34" s="4">
        <v>126</v>
      </c>
      <c r="E34" s="4">
        <v>90</v>
      </c>
      <c r="F34" s="4">
        <v>47</v>
      </c>
      <c r="G34" s="4">
        <v>8</v>
      </c>
      <c r="H34" s="4">
        <v>322</v>
      </c>
      <c r="J34" s="3" t="s">
        <v>210</v>
      </c>
      <c r="K34" s="4">
        <v>1</v>
      </c>
      <c r="L34" s="4">
        <v>7</v>
      </c>
      <c r="M34" s="4">
        <v>3</v>
      </c>
      <c r="N34" s="4">
        <v>14</v>
      </c>
      <c r="O34" s="4">
        <v>16</v>
      </c>
      <c r="P34" s="4">
        <v>7</v>
      </c>
      <c r="Q34" s="4">
        <v>48</v>
      </c>
    </row>
    <row r="35" spans="1:17" x14ac:dyDescent="0.25">
      <c r="A35" s="3" t="s">
        <v>219</v>
      </c>
      <c r="B35" s="4">
        <v>1</v>
      </c>
      <c r="C35" s="4">
        <v>3</v>
      </c>
      <c r="D35" s="4">
        <v>9</v>
      </c>
      <c r="E35" s="4">
        <v>17</v>
      </c>
      <c r="F35" s="4">
        <v>9</v>
      </c>
      <c r="G35" s="4">
        <v>7</v>
      </c>
      <c r="H35" s="4">
        <v>46</v>
      </c>
      <c r="J35" s="3" t="s">
        <v>220</v>
      </c>
      <c r="K35" s="4">
        <v>1</v>
      </c>
      <c r="L35" s="4">
        <v>3</v>
      </c>
      <c r="M35" s="4">
        <v>19</v>
      </c>
      <c r="N35" s="4">
        <v>22</v>
      </c>
      <c r="O35" s="4">
        <v>15</v>
      </c>
      <c r="P35" s="4">
        <v>4</v>
      </c>
      <c r="Q35" s="4">
        <v>64</v>
      </c>
    </row>
    <row r="36" spans="1:17" x14ac:dyDescent="0.25">
      <c r="A36" s="3" t="s">
        <v>210</v>
      </c>
      <c r="B36" s="4">
        <v>1</v>
      </c>
      <c r="C36" s="4">
        <v>7</v>
      </c>
      <c r="D36" s="4">
        <v>3</v>
      </c>
      <c r="E36" s="4">
        <v>14</v>
      </c>
      <c r="F36" s="4">
        <v>16</v>
      </c>
      <c r="G36" s="4">
        <v>7</v>
      </c>
      <c r="H36" s="4">
        <v>48</v>
      </c>
      <c r="J36" s="3" t="s">
        <v>206</v>
      </c>
      <c r="K36" s="4">
        <v>0</v>
      </c>
      <c r="L36" s="4">
        <v>0</v>
      </c>
      <c r="M36" s="4">
        <v>5</v>
      </c>
      <c r="N36" s="4">
        <v>12</v>
      </c>
      <c r="O36" s="4">
        <v>13</v>
      </c>
      <c r="P36" s="4">
        <v>4</v>
      </c>
      <c r="Q36" s="4">
        <v>34</v>
      </c>
    </row>
    <row r="37" spans="1:17" x14ac:dyDescent="0.25">
      <c r="A37" s="3" t="s">
        <v>200</v>
      </c>
      <c r="B37" s="4">
        <v>4</v>
      </c>
      <c r="C37" s="4">
        <v>8</v>
      </c>
      <c r="D37" s="4">
        <v>9</v>
      </c>
      <c r="E37" s="4">
        <v>22</v>
      </c>
      <c r="F37" s="4">
        <v>10</v>
      </c>
      <c r="G37" s="4">
        <v>6</v>
      </c>
      <c r="H37" s="4">
        <v>59</v>
      </c>
      <c r="J37" s="3" t="s">
        <v>202</v>
      </c>
      <c r="K37" s="4">
        <v>1</v>
      </c>
      <c r="L37" s="4">
        <v>2</v>
      </c>
      <c r="M37" s="4">
        <v>13</v>
      </c>
      <c r="N37" s="4">
        <v>10</v>
      </c>
      <c r="O37" s="4">
        <v>11</v>
      </c>
      <c r="P37" s="4">
        <v>9</v>
      </c>
      <c r="Q37" s="4">
        <v>46</v>
      </c>
    </row>
    <row r="38" spans="1:17" x14ac:dyDescent="0.25">
      <c r="A38" s="3" t="s">
        <v>206</v>
      </c>
      <c r="B38" s="4">
        <v>0</v>
      </c>
      <c r="C38" s="4">
        <v>0</v>
      </c>
      <c r="D38" s="4">
        <v>5</v>
      </c>
      <c r="E38" s="4">
        <v>12</v>
      </c>
      <c r="F38" s="4">
        <v>13</v>
      </c>
      <c r="G38" s="4">
        <v>4</v>
      </c>
      <c r="H38" s="4">
        <v>34</v>
      </c>
      <c r="J38" s="3" t="s">
        <v>209</v>
      </c>
      <c r="K38" s="4">
        <v>0</v>
      </c>
      <c r="L38" s="4">
        <v>0</v>
      </c>
      <c r="M38" s="4">
        <v>5</v>
      </c>
      <c r="N38" s="4">
        <v>3</v>
      </c>
      <c r="O38" s="4">
        <v>10</v>
      </c>
      <c r="P38" s="4">
        <v>2</v>
      </c>
      <c r="Q38" s="4">
        <v>20</v>
      </c>
    </row>
    <row r="39" spans="1:17" x14ac:dyDescent="0.25">
      <c r="A39" s="3" t="s">
        <v>211</v>
      </c>
      <c r="B39" s="4">
        <v>1</v>
      </c>
      <c r="C39" s="4">
        <v>3</v>
      </c>
      <c r="D39" s="4">
        <v>9</v>
      </c>
      <c r="E39" s="4">
        <v>9</v>
      </c>
      <c r="F39" s="4">
        <v>3</v>
      </c>
      <c r="G39" s="4">
        <v>4</v>
      </c>
      <c r="H39" s="4">
        <v>29</v>
      </c>
      <c r="J39" s="3" t="s">
        <v>200</v>
      </c>
      <c r="K39" s="4">
        <v>4</v>
      </c>
      <c r="L39" s="4">
        <v>8</v>
      </c>
      <c r="M39" s="4">
        <v>9</v>
      </c>
      <c r="N39" s="4">
        <v>22</v>
      </c>
      <c r="O39" s="4">
        <v>10</v>
      </c>
      <c r="P39" s="4">
        <v>6</v>
      </c>
      <c r="Q39" s="4">
        <v>59</v>
      </c>
    </row>
    <row r="40" spans="1:17" x14ac:dyDescent="0.25">
      <c r="A40" s="3" t="s">
        <v>220</v>
      </c>
      <c r="B40" s="4">
        <v>1</v>
      </c>
      <c r="C40" s="4">
        <v>3</v>
      </c>
      <c r="D40" s="4">
        <v>19</v>
      </c>
      <c r="E40" s="4">
        <v>22</v>
      </c>
      <c r="F40" s="4">
        <v>15</v>
      </c>
      <c r="G40" s="4">
        <v>4</v>
      </c>
      <c r="H40" s="4">
        <v>64</v>
      </c>
      <c r="J40" s="3" t="s">
        <v>219</v>
      </c>
      <c r="K40" s="4">
        <v>1</v>
      </c>
      <c r="L40" s="4">
        <v>3</v>
      </c>
      <c r="M40" s="4">
        <v>9</v>
      </c>
      <c r="N40" s="4">
        <v>17</v>
      </c>
      <c r="O40" s="4">
        <v>9</v>
      </c>
      <c r="P40" s="4">
        <v>7</v>
      </c>
      <c r="Q40" s="4">
        <v>46</v>
      </c>
    </row>
    <row r="41" spans="1:17" x14ac:dyDescent="0.25">
      <c r="A41" s="3" t="s">
        <v>209</v>
      </c>
      <c r="B41" s="4">
        <v>0</v>
      </c>
      <c r="C41" s="4">
        <v>0</v>
      </c>
      <c r="D41" s="4">
        <v>5</v>
      </c>
      <c r="E41" s="4">
        <v>3</v>
      </c>
      <c r="F41" s="4">
        <v>10</v>
      </c>
      <c r="G41" s="4">
        <v>2</v>
      </c>
      <c r="H41" s="4">
        <v>20</v>
      </c>
      <c r="J41" s="3" t="s">
        <v>203</v>
      </c>
      <c r="K41" s="4">
        <v>0</v>
      </c>
      <c r="L41" s="4">
        <v>1</v>
      </c>
      <c r="M41" s="4">
        <v>7</v>
      </c>
      <c r="N41" s="4">
        <v>16</v>
      </c>
      <c r="O41" s="4">
        <v>7</v>
      </c>
      <c r="P41" s="4">
        <v>10</v>
      </c>
      <c r="Q41" s="4">
        <v>41</v>
      </c>
    </row>
    <row r="42" spans="1:17" x14ac:dyDescent="0.25">
      <c r="A42" s="3" t="s">
        <v>212</v>
      </c>
      <c r="B42" s="4">
        <v>5</v>
      </c>
      <c r="C42" s="4">
        <v>11</v>
      </c>
      <c r="D42" s="4">
        <v>21</v>
      </c>
      <c r="E42" s="4">
        <v>10</v>
      </c>
      <c r="F42" s="4">
        <v>22</v>
      </c>
      <c r="G42" s="4">
        <v>1</v>
      </c>
      <c r="H42" s="4">
        <v>70</v>
      </c>
      <c r="J42" s="3" t="s">
        <v>211</v>
      </c>
      <c r="K42" s="4">
        <v>1</v>
      </c>
      <c r="L42" s="4">
        <v>3</v>
      </c>
      <c r="M42" s="4">
        <v>9</v>
      </c>
      <c r="N42" s="4">
        <v>9</v>
      </c>
      <c r="O42" s="4">
        <v>3</v>
      </c>
      <c r="P42" s="4">
        <v>4</v>
      </c>
      <c r="Q42" s="4">
        <v>29</v>
      </c>
    </row>
    <row r="43" spans="1:17" x14ac:dyDescent="0.25">
      <c r="A43" s="3" t="s">
        <v>286</v>
      </c>
      <c r="B43" s="4">
        <v>294</v>
      </c>
      <c r="C43" s="4">
        <v>363</v>
      </c>
      <c r="D43" s="4">
        <v>1087</v>
      </c>
      <c r="E43" s="4">
        <v>1432</v>
      </c>
      <c r="F43" s="4">
        <v>1091</v>
      </c>
      <c r="G43" s="4">
        <v>541</v>
      </c>
      <c r="H43" s="4">
        <v>4808</v>
      </c>
      <c r="J43" s="3" t="s">
        <v>286</v>
      </c>
      <c r="K43" s="4">
        <v>294</v>
      </c>
      <c r="L43" s="4">
        <v>363</v>
      </c>
      <c r="M43" s="4">
        <v>1087</v>
      </c>
      <c r="N43" s="4">
        <v>1432</v>
      </c>
      <c r="O43" s="4">
        <v>1091</v>
      </c>
      <c r="P43" s="4">
        <v>541</v>
      </c>
      <c r="Q43" s="4">
        <v>4808</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D62"/>
  <sheetViews>
    <sheetView topLeftCell="A22" workbookViewId="0">
      <selection activeCell="B17" sqref="B17"/>
    </sheetView>
  </sheetViews>
  <sheetFormatPr baseColWidth="10" defaultRowHeight="15" x14ac:dyDescent="0.25"/>
  <cols>
    <col min="1" max="1" width="21.42578125" bestFit="1" customWidth="1"/>
    <col min="2" max="2" width="18.85546875" bestFit="1" customWidth="1"/>
    <col min="3" max="3" width="9.85546875" bestFit="1" customWidth="1"/>
    <col min="4" max="4" width="10.85546875" bestFit="1" customWidth="1"/>
  </cols>
  <sheetData>
    <row r="1" spans="1:4" x14ac:dyDescent="0.25">
      <c r="A1" s="2" t="s">
        <v>177</v>
      </c>
      <c r="B1" s="3">
        <v>2015</v>
      </c>
    </row>
    <row r="2" spans="1:4" x14ac:dyDescent="0.25">
      <c r="A2" s="2" t="s">
        <v>293</v>
      </c>
      <c r="B2" t="s">
        <v>192</v>
      </c>
    </row>
    <row r="4" spans="1:4" x14ac:dyDescent="0.25">
      <c r="A4" s="2" t="s">
        <v>295</v>
      </c>
      <c r="B4" s="2" t="s">
        <v>288</v>
      </c>
    </row>
    <row r="5" spans="1:4" x14ac:dyDescent="0.25">
      <c r="A5" s="2" t="s">
        <v>285</v>
      </c>
      <c r="B5" t="s">
        <v>283</v>
      </c>
      <c r="C5" t="s">
        <v>282</v>
      </c>
      <c r="D5" t="s">
        <v>286</v>
      </c>
    </row>
    <row r="6" spans="1:4" x14ac:dyDescent="0.25">
      <c r="A6" s="3" t="s">
        <v>156</v>
      </c>
      <c r="B6" s="6">
        <v>29</v>
      </c>
      <c r="C6" s="6">
        <v>1</v>
      </c>
      <c r="D6" s="6">
        <v>30</v>
      </c>
    </row>
    <row r="7" spans="1:4" x14ac:dyDescent="0.25">
      <c r="A7" s="3" t="s">
        <v>180</v>
      </c>
      <c r="B7" s="6">
        <v>27</v>
      </c>
      <c r="C7" s="6">
        <v>5</v>
      </c>
      <c r="D7" s="6">
        <v>32</v>
      </c>
    </row>
    <row r="8" spans="1:4" x14ac:dyDescent="0.25">
      <c r="A8" s="3" t="s">
        <v>157</v>
      </c>
      <c r="B8" s="6">
        <v>32</v>
      </c>
      <c r="C8" s="6">
        <v>0</v>
      </c>
      <c r="D8" s="6">
        <v>32</v>
      </c>
    </row>
    <row r="9" spans="1:4" x14ac:dyDescent="0.25">
      <c r="A9" s="3" t="s">
        <v>152</v>
      </c>
      <c r="B9" s="6">
        <v>32</v>
      </c>
      <c r="C9" s="6">
        <v>9</v>
      </c>
      <c r="D9" s="6">
        <v>41</v>
      </c>
    </row>
    <row r="10" spans="1:4" x14ac:dyDescent="0.25">
      <c r="A10" s="3" t="s">
        <v>158</v>
      </c>
      <c r="B10" s="6">
        <v>48</v>
      </c>
      <c r="C10" s="6">
        <v>0</v>
      </c>
      <c r="D10" s="6">
        <v>48</v>
      </c>
    </row>
    <row r="11" spans="1:4" x14ac:dyDescent="0.25">
      <c r="A11" s="3" t="s">
        <v>149</v>
      </c>
      <c r="B11" s="6">
        <v>40</v>
      </c>
      <c r="C11" s="6">
        <v>9</v>
      </c>
      <c r="D11" s="6">
        <v>49</v>
      </c>
    </row>
    <row r="12" spans="1:4" x14ac:dyDescent="0.25">
      <c r="A12" s="3" t="s">
        <v>160</v>
      </c>
      <c r="B12" s="6">
        <v>50</v>
      </c>
      <c r="C12" s="6">
        <v>0</v>
      </c>
      <c r="D12" s="6">
        <v>50</v>
      </c>
    </row>
    <row r="13" spans="1:4" x14ac:dyDescent="0.25">
      <c r="A13" s="3" t="s">
        <v>143</v>
      </c>
      <c r="B13" s="6">
        <v>37</v>
      </c>
      <c r="C13" s="6">
        <v>20</v>
      </c>
      <c r="D13" s="6">
        <v>57</v>
      </c>
    </row>
    <row r="14" spans="1:4" x14ac:dyDescent="0.25">
      <c r="A14" s="3" t="s">
        <v>154</v>
      </c>
      <c r="B14" s="6">
        <v>71</v>
      </c>
      <c r="C14" s="6">
        <v>14</v>
      </c>
      <c r="D14" s="6">
        <v>85</v>
      </c>
    </row>
    <row r="15" spans="1:4" x14ac:dyDescent="0.25">
      <c r="A15" s="3" t="s">
        <v>153</v>
      </c>
      <c r="B15" s="6">
        <v>66</v>
      </c>
      <c r="C15" s="6">
        <v>23</v>
      </c>
      <c r="D15" s="6">
        <v>89</v>
      </c>
    </row>
    <row r="16" spans="1:4" x14ac:dyDescent="0.25">
      <c r="A16" s="3" t="s">
        <v>151</v>
      </c>
      <c r="B16" s="6">
        <v>56</v>
      </c>
      <c r="C16" s="6">
        <v>36</v>
      </c>
      <c r="D16" s="6">
        <v>92</v>
      </c>
    </row>
    <row r="17" spans="1:4" x14ac:dyDescent="0.25">
      <c r="A17" s="3" t="s">
        <v>142</v>
      </c>
      <c r="B17" s="6">
        <v>62</v>
      </c>
      <c r="C17" s="6">
        <v>51</v>
      </c>
      <c r="D17" s="6">
        <v>113</v>
      </c>
    </row>
    <row r="18" spans="1:4" x14ac:dyDescent="0.25">
      <c r="A18" s="3" t="s">
        <v>150</v>
      </c>
      <c r="B18" s="6">
        <v>104</v>
      </c>
      <c r="C18" s="6">
        <v>13</v>
      </c>
      <c r="D18" s="6">
        <v>117</v>
      </c>
    </row>
    <row r="19" spans="1:4" x14ac:dyDescent="0.25">
      <c r="A19" s="3" t="s">
        <v>146</v>
      </c>
      <c r="B19" s="6">
        <v>110</v>
      </c>
      <c r="C19" s="6">
        <v>8</v>
      </c>
      <c r="D19" s="6">
        <v>118</v>
      </c>
    </row>
    <row r="20" spans="1:4" x14ac:dyDescent="0.25">
      <c r="A20" s="3" t="s">
        <v>179</v>
      </c>
      <c r="B20" s="6">
        <v>137</v>
      </c>
      <c r="C20" s="6">
        <v>19</v>
      </c>
      <c r="D20" s="6">
        <v>156</v>
      </c>
    </row>
    <row r="21" spans="1:4" x14ac:dyDescent="0.25">
      <c r="A21" s="3" t="s">
        <v>159</v>
      </c>
      <c r="B21" s="6">
        <v>154</v>
      </c>
      <c r="C21" s="6">
        <v>4</v>
      </c>
      <c r="D21" s="6">
        <v>158</v>
      </c>
    </row>
    <row r="22" spans="1:4" x14ac:dyDescent="0.25">
      <c r="A22" s="3" t="s">
        <v>145</v>
      </c>
      <c r="B22" s="6">
        <v>158</v>
      </c>
      <c r="C22" s="6">
        <v>4</v>
      </c>
      <c r="D22" s="6">
        <v>162</v>
      </c>
    </row>
    <row r="23" spans="1:4" x14ac:dyDescent="0.25">
      <c r="A23" s="3" t="s">
        <v>161</v>
      </c>
      <c r="B23" s="6">
        <v>192</v>
      </c>
      <c r="C23" s="6">
        <v>24</v>
      </c>
      <c r="D23" s="6">
        <v>216</v>
      </c>
    </row>
    <row r="24" spans="1:4" x14ac:dyDescent="0.25">
      <c r="A24" s="3" t="s">
        <v>155</v>
      </c>
      <c r="B24" s="6">
        <v>221</v>
      </c>
      <c r="C24" s="6">
        <v>27</v>
      </c>
      <c r="D24" s="6">
        <v>248</v>
      </c>
    </row>
    <row r="25" spans="1:4" x14ac:dyDescent="0.25">
      <c r="A25" s="3" t="s">
        <v>144</v>
      </c>
      <c r="B25" s="6">
        <v>224</v>
      </c>
      <c r="C25" s="6">
        <v>47</v>
      </c>
      <c r="D25" s="6">
        <v>271</v>
      </c>
    </row>
    <row r="26" spans="1:4" x14ac:dyDescent="0.25">
      <c r="A26" s="3" t="s">
        <v>148</v>
      </c>
      <c r="B26" s="6">
        <v>326</v>
      </c>
      <c r="C26" s="6">
        <v>16</v>
      </c>
      <c r="D26" s="6">
        <v>342</v>
      </c>
    </row>
    <row r="27" spans="1:4" x14ac:dyDescent="0.25">
      <c r="A27" s="3" t="s">
        <v>147</v>
      </c>
      <c r="B27" s="6">
        <v>500</v>
      </c>
      <c r="C27" s="6">
        <v>9</v>
      </c>
      <c r="D27" s="6">
        <v>509</v>
      </c>
    </row>
    <row r="28" spans="1:4" x14ac:dyDescent="0.25">
      <c r="A28" s="3" t="s">
        <v>141</v>
      </c>
      <c r="B28" s="6">
        <v>513</v>
      </c>
      <c r="C28" s="6">
        <v>44</v>
      </c>
      <c r="D28" s="6">
        <v>557</v>
      </c>
    </row>
    <row r="29" spans="1:4" x14ac:dyDescent="0.25">
      <c r="A29" s="3" t="s">
        <v>286</v>
      </c>
      <c r="B29" s="6">
        <v>3189</v>
      </c>
      <c r="C29" s="6">
        <v>383</v>
      </c>
      <c r="D29" s="6">
        <v>3572</v>
      </c>
    </row>
    <row r="34" spans="1:4" x14ac:dyDescent="0.25">
      <c r="A34" s="2" t="s">
        <v>177</v>
      </c>
      <c r="B34" s="3">
        <v>2015</v>
      </c>
    </row>
    <row r="35" spans="1:4" x14ac:dyDescent="0.25">
      <c r="A35" s="2" t="s">
        <v>293</v>
      </c>
      <c r="B35" t="s">
        <v>192</v>
      </c>
    </row>
    <row r="37" spans="1:4" x14ac:dyDescent="0.25">
      <c r="A37" s="2" t="s">
        <v>295</v>
      </c>
      <c r="B37" s="2" t="s">
        <v>288</v>
      </c>
    </row>
    <row r="38" spans="1:4" x14ac:dyDescent="0.25">
      <c r="A38" s="2" t="s">
        <v>285</v>
      </c>
      <c r="B38" t="s">
        <v>283</v>
      </c>
      <c r="C38" t="s">
        <v>282</v>
      </c>
      <c r="D38" t="s">
        <v>286</v>
      </c>
    </row>
    <row r="39" spans="1:4" x14ac:dyDescent="0.25">
      <c r="A39" s="3" t="s">
        <v>156</v>
      </c>
      <c r="B39" s="9">
        <v>8.118701007838746E-3</v>
      </c>
      <c r="C39" s="9">
        <v>2.7995520716685331E-4</v>
      </c>
      <c r="D39" s="9">
        <v>8.3986562150055993E-3</v>
      </c>
    </row>
    <row r="40" spans="1:4" x14ac:dyDescent="0.25">
      <c r="A40" s="3" t="s">
        <v>180</v>
      </c>
      <c r="B40" s="9">
        <v>7.5587905935050395E-3</v>
      </c>
      <c r="C40" s="9">
        <v>1.3997760358342665E-3</v>
      </c>
      <c r="D40" s="9">
        <v>8.9585666293393058E-3</v>
      </c>
    </row>
    <row r="41" spans="1:4" x14ac:dyDescent="0.25">
      <c r="A41" s="3" t="s">
        <v>157</v>
      </c>
      <c r="B41" s="9">
        <v>8.9585666293393058E-3</v>
      </c>
      <c r="C41" s="9">
        <v>0</v>
      </c>
      <c r="D41" s="9">
        <v>8.9585666293393058E-3</v>
      </c>
    </row>
    <row r="42" spans="1:4" x14ac:dyDescent="0.25">
      <c r="A42" s="3" t="s">
        <v>152</v>
      </c>
      <c r="B42" s="9">
        <v>8.9585666293393058E-3</v>
      </c>
      <c r="C42" s="9">
        <v>2.5195968645016797E-3</v>
      </c>
      <c r="D42" s="9">
        <v>1.1478163493840985E-2</v>
      </c>
    </row>
    <row r="43" spans="1:4" x14ac:dyDescent="0.25">
      <c r="A43" s="3" t="s">
        <v>158</v>
      </c>
      <c r="B43" s="9">
        <v>1.3437849944008958E-2</v>
      </c>
      <c r="C43" s="9">
        <v>0</v>
      </c>
      <c r="D43" s="9">
        <v>1.3437849944008958E-2</v>
      </c>
    </row>
    <row r="44" spans="1:4" x14ac:dyDescent="0.25">
      <c r="A44" s="3" t="s">
        <v>149</v>
      </c>
      <c r="B44" s="9">
        <v>1.1198208286674132E-2</v>
      </c>
      <c r="C44" s="9">
        <v>2.5195968645016797E-3</v>
      </c>
      <c r="D44" s="9">
        <v>1.3717805151175811E-2</v>
      </c>
    </row>
    <row r="45" spans="1:4" x14ac:dyDescent="0.25">
      <c r="A45" s="3" t="s">
        <v>160</v>
      </c>
      <c r="B45" s="9">
        <v>1.3997760358342666E-2</v>
      </c>
      <c r="C45" s="9">
        <v>0</v>
      </c>
      <c r="D45" s="9">
        <v>1.3997760358342666E-2</v>
      </c>
    </row>
    <row r="46" spans="1:4" x14ac:dyDescent="0.25">
      <c r="A46" s="3" t="s">
        <v>143</v>
      </c>
      <c r="B46" s="9">
        <v>1.0358342665173572E-2</v>
      </c>
      <c r="C46" s="9">
        <v>5.5991041433370659E-3</v>
      </c>
      <c r="D46" s="9">
        <v>1.5957446808510637E-2</v>
      </c>
    </row>
    <row r="47" spans="1:4" x14ac:dyDescent="0.25">
      <c r="A47" s="3" t="s">
        <v>154</v>
      </c>
      <c r="B47" s="9">
        <v>1.9876819708846586E-2</v>
      </c>
      <c r="C47" s="9">
        <v>3.9193729003359464E-3</v>
      </c>
      <c r="D47" s="9">
        <v>2.3796192609182532E-2</v>
      </c>
    </row>
    <row r="48" spans="1:4" x14ac:dyDescent="0.25">
      <c r="A48" s="3" t="s">
        <v>153</v>
      </c>
      <c r="B48" s="9">
        <v>1.8477043673012318E-2</v>
      </c>
      <c r="C48" s="9">
        <v>6.4389697648376256E-3</v>
      </c>
      <c r="D48" s="9">
        <v>2.4916013437849945E-2</v>
      </c>
    </row>
    <row r="49" spans="1:4" x14ac:dyDescent="0.25">
      <c r="A49" s="3" t="s">
        <v>151</v>
      </c>
      <c r="B49" s="9">
        <v>1.5677491601343786E-2</v>
      </c>
      <c r="C49" s="9">
        <v>1.0078387458006719E-2</v>
      </c>
      <c r="D49" s="9">
        <v>2.5755879059350503E-2</v>
      </c>
    </row>
    <row r="50" spans="1:4" x14ac:dyDescent="0.25">
      <c r="A50" s="3" t="s">
        <v>142</v>
      </c>
      <c r="B50" s="9">
        <v>1.7357222844344905E-2</v>
      </c>
      <c r="C50" s="9">
        <v>1.4277715565509519E-2</v>
      </c>
      <c r="D50" s="9">
        <v>3.1634938409854423E-2</v>
      </c>
    </row>
    <row r="51" spans="1:4" x14ac:dyDescent="0.25">
      <c r="A51" s="3" t="s">
        <v>150</v>
      </c>
      <c r="B51" s="9">
        <v>2.9115341545352745E-2</v>
      </c>
      <c r="C51" s="9">
        <v>3.6394176931690931E-3</v>
      </c>
      <c r="D51" s="9">
        <v>3.2754759238521836E-2</v>
      </c>
    </row>
    <row r="52" spans="1:4" x14ac:dyDescent="0.25">
      <c r="A52" s="3" t="s">
        <v>146</v>
      </c>
      <c r="B52" s="9">
        <v>3.0795072788353865E-2</v>
      </c>
      <c r="C52" s="9">
        <v>2.2396416573348264E-3</v>
      </c>
      <c r="D52" s="9">
        <v>3.3034714445688687E-2</v>
      </c>
    </row>
    <row r="53" spans="1:4" x14ac:dyDescent="0.25">
      <c r="A53" s="3" t="s">
        <v>179</v>
      </c>
      <c r="B53" s="9">
        <v>3.8353863381858901E-2</v>
      </c>
      <c r="C53" s="9">
        <v>5.3191489361702126E-3</v>
      </c>
      <c r="D53" s="9">
        <v>4.3673012318029114E-2</v>
      </c>
    </row>
    <row r="54" spans="1:4" x14ac:dyDescent="0.25">
      <c r="A54" s="3" t="s">
        <v>159</v>
      </c>
      <c r="B54" s="9">
        <v>4.3113101903695411E-2</v>
      </c>
      <c r="C54" s="9">
        <v>1.1198208286674132E-3</v>
      </c>
      <c r="D54" s="9">
        <v>4.4232922732362824E-2</v>
      </c>
    </row>
    <row r="55" spans="1:4" x14ac:dyDescent="0.25">
      <c r="A55" s="3" t="s">
        <v>145</v>
      </c>
      <c r="B55" s="9">
        <v>4.4232922732362824E-2</v>
      </c>
      <c r="C55" s="9">
        <v>1.1198208286674132E-3</v>
      </c>
      <c r="D55" s="9">
        <v>4.5352743561030237E-2</v>
      </c>
    </row>
    <row r="56" spans="1:4" x14ac:dyDescent="0.25">
      <c r="A56" s="3" t="s">
        <v>161</v>
      </c>
      <c r="B56" s="9">
        <v>5.3751399776035831E-2</v>
      </c>
      <c r="C56" s="9">
        <v>6.7189249720044789E-3</v>
      </c>
      <c r="D56" s="9">
        <v>6.0470324748040316E-2</v>
      </c>
    </row>
    <row r="57" spans="1:4" x14ac:dyDescent="0.25">
      <c r="A57" s="3" t="s">
        <v>155</v>
      </c>
      <c r="B57" s="9">
        <v>6.1870100783874581E-2</v>
      </c>
      <c r="C57" s="9">
        <v>7.5587905935050395E-3</v>
      </c>
      <c r="D57" s="9">
        <v>6.942889137737962E-2</v>
      </c>
    </row>
    <row r="58" spans="1:4" x14ac:dyDescent="0.25">
      <c r="A58" s="3" t="s">
        <v>144</v>
      </c>
      <c r="B58" s="9">
        <v>6.2709966405375142E-2</v>
      </c>
      <c r="C58" s="9">
        <v>1.3157894736842105E-2</v>
      </c>
      <c r="D58" s="9">
        <v>7.5867861142217247E-2</v>
      </c>
    </row>
    <row r="59" spans="1:4" x14ac:dyDescent="0.25">
      <c r="A59" s="3" t="s">
        <v>148</v>
      </c>
      <c r="B59" s="9">
        <v>9.1265397536394177E-2</v>
      </c>
      <c r="C59" s="9">
        <v>4.4792833146696529E-3</v>
      </c>
      <c r="D59" s="9">
        <v>9.5744680851063829E-2</v>
      </c>
    </row>
    <row r="60" spans="1:4" x14ac:dyDescent="0.25">
      <c r="A60" s="3" t="s">
        <v>147</v>
      </c>
      <c r="B60" s="9">
        <v>0.13997760358342665</v>
      </c>
      <c r="C60" s="9">
        <v>2.5195968645016797E-3</v>
      </c>
      <c r="D60" s="9">
        <v>0.14249720044792832</v>
      </c>
    </row>
    <row r="61" spans="1:4" x14ac:dyDescent="0.25">
      <c r="A61" s="3" t="s">
        <v>141</v>
      </c>
      <c r="B61" s="9">
        <v>0.14361702127659576</v>
      </c>
      <c r="C61" s="9">
        <v>1.2318029115341545E-2</v>
      </c>
      <c r="D61" s="9">
        <v>0.15593505039193728</v>
      </c>
    </row>
    <row r="62" spans="1:4" x14ac:dyDescent="0.25">
      <c r="A62" s="3" t="s">
        <v>286</v>
      </c>
      <c r="B62" s="9">
        <v>0.89277715565509519</v>
      </c>
      <c r="C62" s="9">
        <v>0.10722284434490481</v>
      </c>
      <c r="D62" s="9">
        <v>1</v>
      </c>
    </row>
  </sheetData>
  <pageMargins left="0.7" right="0.7" top="0.75" bottom="0.75" header="0.3" footer="0.3"/>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P51"/>
  <sheetViews>
    <sheetView topLeftCell="C5" workbookViewId="0">
      <selection activeCell="F44" sqref="F44"/>
    </sheetView>
  </sheetViews>
  <sheetFormatPr baseColWidth="10" defaultRowHeight="15" x14ac:dyDescent="0.25"/>
  <cols>
    <col min="1" max="1" width="21.42578125" bestFit="1" customWidth="1"/>
    <col min="2" max="2" width="19.28515625" customWidth="1"/>
    <col min="3" max="3" width="13.42578125" customWidth="1"/>
    <col min="4" max="4" width="9.140625" customWidth="1"/>
    <col min="5" max="6" width="10.85546875" customWidth="1"/>
    <col min="7" max="7" width="18.7109375" customWidth="1"/>
    <col min="8" max="8" width="19.28515625" customWidth="1"/>
    <col min="9" max="9" width="9.7109375" customWidth="1"/>
    <col min="10" max="10" width="10.28515625" customWidth="1"/>
    <col min="11" max="11" width="11.42578125" customWidth="1"/>
    <col min="12" max="12" width="19.85546875" customWidth="1"/>
    <col min="13" max="13" width="11.85546875" customWidth="1"/>
    <col min="14" max="14" width="11.28515625" customWidth="1"/>
    <col min="15" max="15" width="10.5703125" customWidth="1"/>
    <col min="16" max="16" width="10.140625" customWidth="1"/>
    <col min="17" max="17" width="11.5703125" customWidth="1"/>
    <col min="18" max="18" width="12.5703125" customWidth="1"/>
    <col min="19" max="19" width="12.140625" customWidth="1"/>
    <col min="20" max="20" width="11.7109375" customWidth="1"/>
    <col min="21" max="21" width="14.28515625" customWidth="1"/>
    <col min="22" max="22" width="11.42578125" customWidth="1"/>
    <col min="23" max="23" width="9.140625" customWidth="1"/>
    <col min="24" max="24" width="10.42578125" customWidth="1"/>
    <col min="25" max="25" width="11.140625" customWidth="1"/>
    <col min="26" max="26" width="12.5703125" customWidth="1"/>
    <col min="27" max="27" width="11.42578125" customWidth="1"/>
    <col min="28" max="28" width="11.5703125" customWidth="1"/>
    <col min="29" max="29" width="13.28515625" customWidth="1"/>
    <col min="30" max="30" width="11.85546875" customWidth="1"/>
    <col min="31" max="31" width="10.5703125" customWidth="1"/>
    <col min="32" max="32" width="11" customWidth="1"/>
    <col min="33" max="33" width="9.28515625" customWidth="1"/>
    <col min="34" max="34" width="11.7109375" customWidth="1"/>
    <col min="35" max="35" width="13.42578125" customWidth="1"/>
    <col min="36" max="36" width="12.42578125" customWidth="1"/>
    <col min="37" max="37" width="12.5703125" customWidth="1"/>
    <col min="38" max="38" width="13.140625" customWidth="1"/>
    <col min="39" max="39" width="11" customWidth="1"/>
    <col min="40" max="40" width="10.140625" customWidth="1"/>
    <col min="41" max="41" width="10.85546875" customWidth="1"/>
    <col min="42" max="42" width="9.7109375" customWidth="1"/>
    <col min="43" max="43" width="15.140625" customWidth="1"/>
    <col min="44" max="44" width="11.85546875" customWidth="1"/>
    <col min="45" max="45" width="13.5703125" customWidth="1"/>
    <col min="46" max="46" width="9.7109375" customWidth="1"/>
    <col min="47" max="47" width="10.28515625" customWidth="1"/>
    <col min="48" max="48" width="11.42578125" customWidth="1"/>
    <col min="49" max="49" width="13.140625" customWidth="1"/>
    <col min="50" max="50" width="9.85546875" customWidth="1"/>
    <col min="51" max="51" width="10.42578125" customWidth="1"/>
    <col min="52" max="52" width="11" customWidth="1"/>
    <col min="53" max="53" width="9.85546875" customWidth="1"/>
    <col min="54" max="54" width="10" customWidth="1"/>
    <col min="55" max="55" width="11.85546875" customWidth="1"/>
    <col min="56" max="56" width="13.42578125" customWidth="1"/>
    <col min="57" max="57" width="11.7109375" customWidth="1"/>
    <col min="58" max="58" width="11.28515625" customWidth="1"/>
    <col min="59" max="59" width="10.42578125" customWidth="1"/>
    <col min="60" max="60" width="13" customWidth="1"/>
    <col min="61" max="61" width="19" customWidth="1"/>
    <col min="62" max="62" width="12.140625" customWidth="1"/>
    <col min="63" max="63" width="10.7109375" customWidth="1"/>
    <col min="64" max="64" width="11.140625" customWidth="1"/>
    <col min="65" max="65" width="11.42578125" customWidth="1"/>
    <col min="66" max="66" width="10.42578125" customWidth="1"/>
    <col min="67" max="67" width="10.140625" customWidth="1"/>
    <col min="69" max="69" width="15.42578125" bestFit="1" customWidth="1"/>
    <col min="70" max="70" width="16.7109375" bestFit="1" customWidth="1"/>
    <col min="71" max="71" width="11.140625" customWidth="1"/>
    <col min="72" max="72" width="10.7109375" customWidth="1"/>
    <col min="73" max="73" width="9.85546875" customWidth="1"/>
    <col min="74" max="74" width="10" customWidth="1"/>
    <col min="75" max="75" width="9.140625" customWidth="1"/>
    <col min="76" max="76" width="9.7109375" customWidth="1"/>
    <col min="77" max="77" width="14.5703125" customWidth="1"/>
    <col min="78" max="78" width="8.140625" customWidth="1"/>
    <col min="79" max="79" width="13" customWidth="1"/>
    <col min="80" max="80" width="12.7109375" customWidth="1"/>
    <col min="81" max="81" width="9.7109375" customWidth="1"/>
    <col min="82" max="82" width="12.5703125" bestFit="1" customWidth="1"/>
    <col min="83" max="83" width="15.85546875" customWidth="1"/>
    <col min="84" max="84" width="17" customWidth="1"/>
    <col min="85" max="85" width="13.28515625" customWidth="1"/>
    <col min="86" max="86" width="11.5703125" customWidth="1"/>
    <col min="87" max="87" width="9.7109375" customWidth="1"/>
    <col min="88" max="88" width="16.42578125" bestFit="1" customWidth="1"/>
    <col min="89" max="89" width="16.42578125" customWidth="1"/>
    <col min="90" max="90" width="14.85546875" bestFit="1" customWidth="1"/>
    <col min="91" max="91" width="12.140625" customWidth="1"/>
    <col min="92" max="92" width="16.5703125" bestFit="1" customWidth="1"/>
    <col min="93" max="94" width="17" bestFit="1" customWidth="1"/>
    <col min="95" max="95" width="9.85546875" customWidth="1"/>
    <col min="96" max="96" width="14.140625" bestFit="1" customWidth="1"/>
    <col min="97" max="97" width="14.7109375" bestFit="1" customWidth="1"/>
    <col min="98" max="98" width="13.85546875" bestFit="1" customWidth="1"/>
    <col min="99" max="99" width="9.5703125" customWidth="1"/>
    <col min="100" max="100" width="8" customWidth="1"/>
    <col min="101" max="101" width="15.42578125" bestFit="1" customWidth="1"/>
    <col min="102" max="102" width="8.5703125" customWidth="1"/>
    <col min="103" max="103" width="14.28515625" bestFit="1" customWidth="1"/>
    <col min="104" max="104" width="7.28515625" customWidth="1"/>
    <col min="105" max="105" width="8.42578125" customWidth="1"/>
    <col min="106" max="106" width="10.7109375" customWidth="1"/>
    <col min="107" max="107" width="15.5703125" bestFit="1" customWidth="1"/>
    <col min="108" max="108" width="12.42578125" bestFit="1" customWidth="1"/>
    <col min="109" max="109" width="14.5703125" bestFit="1" customWidth="1"/>
    <col min="110" max="110" width="15.85546875" bestFit="1" customWidth="1"/>
    <col min="111" max="111" width="8.7109375" customWidth="1"/>
    <col min="112" max="112" width="12" bestFit="1" customWidth="1"/>
    <col min="114" max="114" width="13" bestFit="1" customWidth="1"/>
    <col min="115" max="115" width="10.85546875" customWidth="1"/>
    <col min="116" max="116" width="18.140625" bestFit="1" customWidth="1"/>
    <col min="117" max="117" width="11.5703125" bestFit="1" customWidth="1"/>
    <col min="118" max="118" width="17" bestFit="1" customWidth="1"/>
    <col min="119" max="119" width="13.5703125" bestFit="1" customWidth="1"/>
    <col min="120" max="120" width="15.140625" bestFit="1" customWidth="1"/>
    <col min="121" max="121" width="10.5703125" customWidth="1"/>
    <col min="122" max="122" width="11.7109375" bestFit="1" customWidth="1"/>
    <col min="123" max="123" width="18.140625" bestFit="1" customWidth="1"/>
    <col min="124" max="124" width="8.5703125" customWidth="1"/>
    <col min="125" max="125" width="7.7109375" customWidth="1"/>
    <col min="126" max="126" width="8.5703125" customWidth="1"/>
    <col min="127" max="127" width="12.42578125" bestFit="1" customWidth="1"/>
    <col min="129" max="129" width="13.42578125" bestFit="1" customWidth="1"/>
    <col min="130" max="130" width="11" customWidth="1"/>
    <col min="131" max="131" width="10.7109375" customWidth="1"/>
    <col min="132" max="132" width="14.42578125" bestFit="1" customWidth="1"/>
    <col min="133" max="133" width="10.28515625" customWidth="1"/>
    <col min="134" max="134" width="14.42578125" bestFit="1" customWidth="1"/>
    <col min="135" max="135" width="10.28515625" customWidth="1"/>
    <col min="136" max="136" width="12.140625" bestFit="1" customWidth="1"/>
    <col min="137" max="137" width="12.28515625" bestFit="1" customWidth="1"/>
    <col min="138" max="138" width="14.42578125" bestFit="1" customWidth="1"/>
    <col min="139" max="139" width="10.85546875" customWidth="1"/>
    <col min="140" max="140" width="15.7109375" bestFit="1" customWidth="1"/>
    <col min="141" max="141" width="13.7109375" bestFit="1" customWidth="1"/>
    <col min="142" max="142" width="9.28515625" customWidth="1"/>
    <col min="143" max="143" width="12.42578125" bestFit="1" customWidth="1"/>
    <col min="144" max="144" width="11.7109375" bestFit="1" customWidth="1"/>
    <col min="145" max="145" width="13.7109375" bestFit="1" customWidth="1"/>
    <col min="146" max="146" width="13" bestFit="1" customWidth="1"/>
    <col min="147" max="147" width="12.85546875" bestFit="1" customWidth="1"/>
    <col min="148" max="148" width="10.7109375" customWidth="1"/>
    <col min="149" max="149" width="10.140625" customWidth="1"/>
    <col min="150" max="150" width="9.85546875" customWidth="1"/>
    <col min="151" max="151" width="13.5703125" bestFit="1" customWidth="1"/>
    <col min="152" max="152" width="12.42578125" bestFit="1" customWidth="1"/>
    <col min="153" max="153" width="13" bestFit="1" customWidth="1"/>
    <col min="154" max="154" width="14.28515625" bestFit="1" customWidth="1"/>
    <col min="155" max="155" width="16.5703125" bestFit="1" customWidth="1"/>
    <col min="156" max="156" width="12.140625" bestFit="1" customWidth="1"/>
    <col min="157" max="157" width="13.28515625" bestFit="1" customWidth="1"/>
    <col min="158" max="158" width="13.140625" bestFit="1" customWidth="1"/>
    <col min="159" max="159" width="9.5703125" customWidth="1"/>
    <col min="160" max="160" width="12" bestFit="1" customWidth="1"/>
    <col min="161" max="161" width="19.7109375" bestFit="1" customWidth="1"/>
    <col min="162" max="162" width="12.42578125" bestFit="1" customWidth="1"/>
    <col min="163" max="163" width="10" customWidth="1"/>
    <col min="164" max="164" width="10.28515625" customWidth="1"/>
    <col min="165" max="165" width="16.42578125" bestFit="1" customWidth="1"/>
    <col min="166" max="166" width="12.140625" bestFit="1" customWidth="1"/>
    <col min="167" max="167" width="12.42578125" bestFit="1" customWidth="1"/>
    <col min="168" max="168" width="15.5703125" bestFit="1" customWidth="1"/>
    <col min="169" max="169" width="13.7109375" bestFit="1" customWidth="1"/>
    <col min="170" max="170" width="14.7109375" bestFit="1" customWidth="1"/>
    <col min="171" max="171" width="10.85546875" customWidth="1"/>
    <col min="172" max="172" width="14.5703125" bestFit="1" customWidth="1"/>
    <col min="173" max="173" width="11" customWidth="1"/>
    <col min="174" max="174" width="14" bestFit="1" customWidth="1"/>
    <col min="175" max="175" width="14.28515625" bestFit="1" customWidth="1"/>
    <col min="176" max="176" width="12.140625" bestFit="1" customWidth="1"/>
    <col min="177" max="177" width="16.7109375" bestFit="1" customWidth="1"/>
    <col min="178" max="178" width="14" bestFit="1" customWidth="1"/>
    <col min="179" max="179" width="10.42578125" customWidth="1"/>
    <col min="180" max="180" width="14.140625" bestFit="1" customWidth="1"/>
    <col min="181" max="181" width="12.85546875" bestFit="1" customWidth="1"/>
    <col min="182" max="182" width="14.140625" bestFit="1" customWidth="1"/>
    <col min="183" max="183" width="15.28515625" bestFit="1" customWidth="1"/>
    <col min="184" max="184" width="12.42578125" bestFit="1" customWidth="1"/>
    <col min="185" max="185" width="9.7109375" customWidth="1"/>
    <col min="186" max="186" width="14.140625" bestFit="1" customWidth="1"/>
    <col min="187" max="187" width="7.7109375" customWidth="1"/>
    <col min="188" max="188" width="10.5703125" customWidth="1"/>
    <col min="189" max="189" width="9.85546875" customWidth="1"/>
    <col min="190" max="190" width="12.140625" bestFit="1" customWidth="1"/>
    <col min="191" max="191" width="9.140625" customWidth="1"/>
    <col min="192" max="192" width="14.85546875" bestFit="1" customWidth="1"/>
    <col min="193" max="193" width="12.42578125" bestFit="1" customWidth="1"/>
    <col min="194" max="194" width="11.140625" customWidth="1"/>
    <col min="195" max="195" width="15.7109375" bestFit="1" customWidth="1"/>
    <col min="196" max="196" width="10.85546875" customWidth="1"/>
    <col min="197" max="197" width="10.7109375" customWidth="1"/>
    <col min="199" max="199" width="14.140625" bestFit="1" customWidth="1"/>
    <col min="200" max="200" width="11.85546875" bestFit="1" customWidth="1"/>
    <col min="201" max="201" width="9.85546875" customWidth="1"/>
    <col min="202" max="202" width="11.7109375" bestFit="1" customWidth="1"/>
    <col min="203" max="203" width="12.140625" bestFit="1" customWidth="1"/>
    <col min="204" max="204" width="10.7109375" customWidth="1"/>
    <col min="205" max="205" width="14.85546875" bestFit="1" customWidth="1"/>
    <col min="206" max="206" width="11.7109375" bestFit="1" customWidth="1"/>
    <col min="207" max="207" width="9.42578125" customWidth="1"/>
    <col min="208" max="208" width="10.28515625" customWidth="1"/>
    <col min="209" max="209" width="11.140625" customWidth="1"/>
    <col min="210" max="210" width="10.140625" customWidth="1"/>
    <col min="211" max="211" width="10" customWidth="1"/>
    <col min="213" max="213" width="15.5703125" bestFit="1" customWidth="1"/>
    <col min="214" max="214" width="11.140625" customWidth="1"/>
    <col min="215" max="215" width="10.140625" customWidth="1"/>
    <col min="216" max="216" width="15.28515625" bestFit="1" customWidth="1"/>
    <col min="217" max="217" width="12.42578125" bestFit="1" customWidth="1"/>
    <col min="218" max="218" width="10" customWidth="1"/>
    <col min="219" max="219" width="12.42578125" bestFit="1" customWidth="1"/>
    <col min="220" max="220" width="9.5703125" customWidth="1"/>
    <col min="221" max="221" width="10.28515625" customWidth="1"/>
    <col min="222" max="222" width="9.42578125" customWidth="1"/>
    <col min="223" max="223" width="15.28515625" bestFit="1" customWidth="1"/>
    <col min="224" max="224" width="14.42578125" bestFit="1" customWidth="1"/>
    <col min="225" max="225" width="13.85546875" bestFit="1" customWidth="1"/>
    <col min="226" max="226" width="9.85546875" customWidth="1"/>
    <col min="227" max="227" width="9.28515625" customWidth="1"/>
    <col min="228" max="228" width="10.7109375" customWidth="1"/>
    <col min="229" max="229" width="12.28515625" bestFit="1" customWidth="1"/>
    <col min="230" max="230" width="13.42578125" bestFit="1" customWidth="1"/>
    <col min="231" max="231" width="12.42578125" bestFit="1" customWidth="1"/>
    <col min="232" max="232" width="12.28515625" bestFit="1" customWidth="1"/>
    <col min="233" max="233" width="14" bestFit="1" customWidth="1"/>
    <col min="234" max="234" width="10.85546875" customWidth="1"/>
    <col min="235" max="235" width="11" customWidth="1"/>
    <col min="236" max="236" width="14.7109375" bestFit="1" customWidth="1"/>
    <col min="237" max="237" width="10.42578125" customWidth="1"/>
    <col min="238" max="238" width="15.7109375" bestFit="1" customWidth="1"/>
    <col min="239" max="239" width="9.85546875" customWidth="1"/>
    <col min="240" max="240" width="10.85546875" customWidth="1"/>
    <col min="241" max="241" width="11.5703125" bestFit="1" customWidth="1"/>
    <col min="242" max="242" width="13.7109375" bestFit="1" customWidth="1"/>
    <col min="243" max="243" width="13.85546875" bestFit="1" customWidth="1"/>
    <col min="244" max="244" width="8.28515625" customWidth="1"/>
    <col min="245" max="245" width="14.85546875" bestFit="1" customWidth="1"/>
    <col min="246" max="246" width="14" bestFit="1" customWidth="1"/>
    <col min="247" max="248" width="12.42578125" bestFit="1" customWidth="1"/>
    <col min="250" max="250" width="10.140625" customWidth="1"/>
    <col min="251" max="251" width="10.85546875" customWidth="1"/>
    <col min="252" max="252" width="11.85546875" bestFit="1" customWidth="1"/>
    <col min="253" max="253" width="10.42578125" customWidth="1"/>
    <col min="254" max="255" width="11.28515625" customWidth="1"/>
    <col min="256" max="256" width="10.5703125" customWidth="1"/>
    <col min="257" max="257" width="13.28515625" bestFit="1" customWidth="1"/>
    <col min="258" max="258" width="15.140625" bestFit="1" customWidth="1"/>
    <col min="259" max="259" width="11.7109375" bestFit="1" customWidth="1"/>
    <col min="260" max="260" width="9.85546875" customWidth="1"/>
    <col min="261" max="261" width="8.140625" customWidth="1"/>
    <col min="262" max="262" width="14.140625" bestFit="1" customWidth="1"/>
    <col min="263" max="263" width="13.140625" bestFit="1" customWidth="1"/>
    <col min="264" max="264" width="10" customWidth="1"/>
    <col min="265" max="265" width="11.28515625" customWidth="1"/>
    <col min="266" max="266" width="12.7109375" bestFit="1" customWidth="1"/>
    <col min="267" max="267" width="16.5703125" bestFit="1" customWidth="1"/>
    <col min="268" max="268" width="13.7109375" bestFit="1" customWidth="1"/>
    <col min="269" max="269" width="20" bestFit="1" customWidth="1"/>
    <col min="270" max="270" width="19.85546875" bestFit="1" customWidth="1"/>
    <col min="271" max="271" width="11.85546875" bestFit="1" customWidth="1"/>
    <col min="272" max="272" width="11.28515625" customWidth="1"/>
    <col min="273" max="273" width="10.5703125" customWidth="1"/>
    <col min="274" max="274" width="10.140625" customWidth="1"/>
    <col min="275" max="275" width="11.5703125" bestFit="1" customWidth="1"/>
    <col min="276" max="276" width="12.5703125" bestFit="1" customWidth="1"/>
    <col min="277" max="277" width="12.140625" bestFit="1" customWidth="1"/>
    <col min="278" max="278" width="11.7109375" bestFit="1" customWidth="1"/>
    <col min="279" max="279" width="14.28515625" bestFit="1" customWidth="1"/>
    <col min="281" max="281" width="9.140625" customWidth="1"/>
    <col min="282" max="282" width="10.42578125" customWidth="1"/>
    <col min="283" max="283" width="11.140625" customWidth="1"/>
    <col min="284" max="284" width="12.5703125" bestFit="1" customWidth="1"/>
    <col min="286" max="286" width="11.5703125" bestFit="1" customWidth="1"/>
    <col min="287" max="287" width="13.28515625" bestFit="1" customWidth="1"/>
    <col min="288" max="288" width="11.85546875" bestFit="1" customWidth="1"/>
    <col min="289" max="289" width="10.5703125" customWidth="1"/>
    <col min="290" max="290" width="11" customWidth="1"/>
    <col min="291" max="291" width="9.28515625" customWidth="1"/>
    <col min="292" max="292" width="11.7109375" bestFit="1" customWidth="1"/>
    <col min="293" max="293" width="13.42578125" bestFit="1" customWidth="1"/>
    <col min="294" max="294" width="12.42578125" bestFit="1" customWidth="1"/>
    <col min="295" max="295" width="12.5703125" bestFit="1" customWidth="1"/>
    <col min="296" max="296" width="13.140625" bestFit="1" customWidth="1"/>
    <col min="297" max="297" width="11" customWidth="1"/>
    <col min="298" max="298" width="10.140625" customWidth="1"/>
    <col min="299" max="299" width="10.85546875" customWidth="1"/>
    <col min="300" max="300" width="9.7109375" customWidth="1"/>
    <col min="301" max="301" width="15.140625" bestFit="1" customWidth="1"/>
    <col min="302" max="302" width="11.85546875" bestFit="1" customWidth="1"/>
    <col min="303" max="303" width="13.5703125" bestFit="1" customWidth="1"/>
    <col min="304" max="304" width="9.7109375" customWidth="1"/>
    <col min="305" max="305" width="10.28515625" customWidth="1"/>
    <col min="307" max="307" width="13.140625" bestFit="1" customWidth="1"/>
    <col min="308" max="308" width="9.85546875" customWidth="1"/>
    <col min="309" max="309" width="10.42578125" customWidth="1"/>
    <col min="310" max="310" width="11" customWidth="1"/>
    <col min="311" max="311" width="9.85546875" customWidth="1"/>
    <col min="312" max="312" width="10" customWidth="1"/>
    <col min="313" max="313" width="11.85546875" bestFit="1" customWidth="1"/>
    <col min="314" max="314" width="13.42578125" bestFit="1" customWidth="1"/>
    <col min="315" max="315" width="11.7109375" bestFit="1" customWidth="1"/>
    <col min="316" max="316" width="11.28515625" customWidth="1"/>
    <col min="317" max="317" width="10.42578125" customWidth="1"/>
    <col min="318" max="318" width="13" bestFit="1" customWidth="1"/>
    <col min="319" max="319" width="19" bestFit="1" customWidth="1"/>
    <col min="320" max="320" width="12.140625" bestFit="1" customWidth="1"/>
    <col min="321" max="321" width="10.7109375" customWidth="1"/>
    <col min="322" max="322" width="11.140625" customWidth="1"/>
    <col min="324" max="324" width="10.42578125" customWidth="1"/>
    <col min="325" max="325" width="10.140625" customWidth="1"/>
    <col min="326" max="326" width="13.42578125" bestFit="1" customWidth="1"/>
    <col min="327" max="327" width="12.42578125" bestFit="1" customWidth="1"/>
    <col min="328" max="328" width="13" bestFit="1" customWidth="1"/>
    <col min="329" max="329" width="12.28515625" bestFit="1" customWidth="1"/>
    <col min="330" max="330" width="10.85546875" customWidth="1"/>
    <col min="331" max="331" width="11.85546875" bestFit="1" customWidth="1"/>
    <col min="332" max="332" width="13.42578125" bestFit="1" customWidth="1"/>
    <col min="333" max="333" width="11.28515625" customWidth="1"/>
    <col min="335" max="335" width="16.140625" bestFit="1" customWidth="1"/>
    <col min="336" max="336" width="10.42578125" customWidth="1"/>
    <col min="337" max="337" width="11" customWidth="1"/>
    <col min="338" max="338" width="12" bestFit="1" customWidth="1"/>
    <col min="339" max="339" width="16.7109375" bestFit="1" customWidth="1"/>
    <col min="340" max="340" width="10.85546875" customWidth="1"/>
    <col min="341" max="341" width="14.5703125" bestFit="1" customWidth="1"/>
    <col min="342" max="342" width="14" bestFit="1" customWidth="1"/>
    <col min="343" max="343" width="11.5703125" bestFit="1" customWidth="1"/>
    <col min="344" max="344" width="13.7109375" bestFit="1" customWidth="1"/>
    <col min="345" max="345" width="10.42578125" customWidth="1"/>
    <col min="347" max="347" width="9.42578125" customWidth="1"/>
    <col min="348" max="348" width="12.28515625" bestFit="1" customWidth="1"/>
    <col min="349" max="349" width="13.140625" bestFit="1" customWidth="1"/>
    <col min="350" max="350" width="10" customWidth="1"/>
    <col min="351" max="351" width="11.140625" customWidth="1"/>
    <col min="352" max="352" width="11" customWidth="1"/>
    <col min="354" max="354" width="12.85546875" bestFit="1" customWidth="1"/>
    <col min="355" max="355" width="9.85546875" customWidth="1"/>
    <col min="356" max="356" width="14.28515625" bestFit="1" customWidth="1"/>
    <col min="357" max="357" width="18.28515625" bestFit="1" customWidth="1"/>
    <col min="358" max="358" width="14.140625" bestFit="1" customWidth="1"/>
    <col min="359" max="359" width="13" bestFit="1" customWidth="1"/>
    <col min="360" max="360" width="10.5703125" customWidth="1"/>
    <col min="361" max="361" width="10.85546875" customWidth="1"/>
    <col min="362" max="362" width="15.42578125" bestFit="1" customWidth="1"/>
    <col min="363" max="363" width="11.140625" customWidth="1"/>
    <col min="364" max="364" width="11" customWidth="1"/>
    <col min="365" max="365" width="12.7109375" bestFit="1" customWidth="1"/>
    <col min="366" max="366" width="9.7109375" customWidth="1"/>
    <col min="367" max="367" width="10.28515625" customWidth="1"/>
    <col min="368" max="369" width="11" customWidth="1"/>
    <col min="370" max="370" width="11.140625" customWidth="1"/>
    <col min="371" max="371" width="13.7109375" bestFit="1" customWidth="1"/>
    <col min="372" max="372" width="11.140625" customWidth="1"/>
    <col min="374" max="374" width="11.5703125" bestFit="1" customWidth="1"/>
    <col min="375" max="375" width="11.85546875" bestFit="1" customWidth="1"/>
    <col min="376" max="376" width="12.140625" bestFit="1" customWidth="1"/>
    <col min="377" max="377" width="13.28515625" bestFit="1" customWidth="1"/>
    <col min="378" max="378" width="12.5703125" bestFit="1" customWidth="1"/>
    <col min="379" max="379" width="13.5703125" bestFit="1" customWidth="1"/>
    <col min="380" max="380" width="14.140625" bestFit="1" customWidth="1"/>
    <col min="381" max="381" width="11.7109375" bestFit="1" customWidth="1"/>
    <col min="382" max="382" width="14.140625" bestFit="1" customWidth="1"/>
    <col min="383" max="383" width="9.28515625" customWidth="1"/>
    <col min="384" max="384" width="11.28515625" customWidth="1"/>
    <col min="385" max="385" width="12.7109375" bestFit="1" customWidth="1"/>
    <col min="386" max="386" width="14.5703125" bestFit="1" customWidth="1"/>
    <col min="387" max="387" width="10.85546875" customWidth="1"/>
    <col min="389" max="389" width="15.140625" bestFit="1" customWidth="1"/>
    <col min="390" max="390" width="11.85546875" bestFit="1" customWidth="1"/>
    <col min="391" max="391" width="12.85546875" bestFit="1" customWidth="1"/>
    <col min="392" max="392" width="11.140625" customWidth="1"/>
    <col min="393" max="393" width="14.5703125" bestFit="1" customWidth="1"/>
    <col min="394" max="394" width="12" bestFit="1" customWidth="1"/>
    <col min="395" max="395" width="12.140625" bestFit="1" customWidth="1"/>
    <col min="396" max="396" width="13.5703125" bestFit="1" customWidth="1"/>
    <col min="397" max="397" width="13.42578125" bestFit="1" customWidth="1"/>
    <col min="398" max="398" width="12" bestFit="1" customWidth="1"/>
    <col min="399" max="399" width="14.7109375" bestFit="1" customWidth="1"/>
    <col min="400" max="400" width="13.7109375" bestFit="1" customWidth="1"/>
    <col min="401" max="401" width="10.5703125" customWidth="1"/>
    <col min="402" max="402" width="13.42578125" bestFit="1" customWidth="1"/>
    <col min="403" max="403" width="12.42578125" bestFit="1" customWidth="1"/>
    <col min="404" max="404" width="12.5703125" bestFit="1" customWidth="1"/>
    <col min="405" max="405" width="10.5703125" customWidth="1"/>
    <col min="407" max="407" width="12.42578125" bestFit="1" customWidth="1"/>
    <col min="408" max="408" width="9.42578125" customWidth="1"/>
    <col min="409" max="409" width="11.140625" customWidth="1"/>
    <col min="410" max="410" width="13.28515625" bestFit="1" customWidth="1"/>
    <col min="411" max="411" width="11.85546875" bestFit="1" customWidth="1"/>
    <col min="412" max="412" width="11.7109375" bestFit="1" customWidth="1"/>
    <col min="413" max="413" width="13.28515625" bestFit="1" customWidth="1"/>
    <col min="414" max="414" width="11.85546875" bestFit="1" customWidth="1"/>
    <col min="415" max="415" width="13" bestFit="1" customWidth="1"/>
    <col min="416" max="416" width="14.140625" bestFit="1" customWidth="1"/>
    <col min="417" max="417" width="15.85546875" bestFit="1" customWidth="1"/>
    <col min="418" max="418" width="10.7109375" customWidth="1"/>
    <col min="419" max="419" width="10.85546875" customWidth="1"/>
    <col min="420" max="420" width="16.5703125" bestFit="1" customWidth="1"/>
    <col min="421" max="421" width="15.5703125" bestFit="1" customWidth="1"/>
    <col min="422" max="422" width="9" customWidth="1"/>
    <col min="423" max="423" width="10.7109375" customWidth="1"/>
    <col min="424" max="424" width="11.140625" customWidth="1"/>
    <col min="425" max="425" width="13.42578125" bestFit="1" customWidth="1"/>
    <col min="426" max="426" width="11.28515625" customWidth="1"/>
    <col min="427" max="427" width="14.140625" bestFit="1" customWidth="1"/>
    <col min="428" max="428" width="14.28515625" bestFit="1" customWidth="1"/>
    <col min="429" max="429" width="12.85546875" bestFit="1" customWidth="1"/>
    <col min="430" max="430" width="12.7109375" bestFit="1" customWidth="1"/>
    <col min="431" max="431" width="12.140625" bestFit="1" customWidth="1"/>
    <col min="432" max="432" width="13.140625" bestFit="1" customWidth="1"/>
    <col min="433" max="433" width="9.5703125" customWidth="1"/>
    <col min="434" max="434" width="11.85546875" bestFit="1" customWidth="1"/>
    <col min="435" max="435" width="13" bestFit="1" customWidth="1"/>
    <col min="436" max="436" width="13.42578125" bestFit="1" customWidth="1"/>
    <col min="437" max="437" width="17.140625" bestFit="1" customWidth="1"/>
  </cols>
  <sheetData>
    <row r="1" spans="1:8" x14ac:dyDescent="0.25">
      <c r="A1" s="2" t="s">
        <v>292</v>
      </c>
      <c r="B1" t="s">
        <v>232</v>
      </c>
      <c r="H1" t="s">
        <v>287</v>
      </c>
    </row>
    <row r="2" spans="1:8" x14ac:dyDescent="0.25">
      <c r="A2" s="2" t="s">
        <v>294</v>
      </c>
      <c r="B2" t="s">
        <v>321</v>
      </c>
      <c r="E2" s="43"/>
    </row>
    <row r="4" spans="1:8" x14ac:dyDescent="0.25">
      <c r="A4" s="2" t="s">
        <v>295</v>
      </c>
      <c r="B4" s="2" t="s">
        <v>288</v>
      </c>
      <c r="G4" s="2" t="s">
        <v>292</v>
      </c>
      <c r="H4" t="s">
        <v>232</v>
      </c>
    </row>
    <row r="5" spans="1:8" x14ac:dyDescent="0.25">
      <c r="A5" s="2" t="s">
        <v>285</v>
      </c>
      <c r="B5" t="s">
        <v>283</v>
      </c>
      <c r="C5" t="s">
        <v>282</v>
      </c>
      <c r="D5" t="s">
        <v>286</v>
      </c>
    </row>
    <row r="6" spans="1:8" x14ac:dyDescent="0.25">
      <c r="A6" s="3">
        <v>2000</v>
      </c>
      <c r="B6" s="6">
        <v>544</v>
      </c>
      <c r="C6" s="6">
        <v>19</v>
      </c>
      <c r="D6" s="6">
        <v>563</v>
      </c>
      <c r="G6" s="2" t="s">
        <v>288</v>
      </c>
    </row>
    <row r="7" spans="1:8" x14ac:dyDescent="0.25">
      <c r="A7" s="3">
        <v>2001</v>
      </c>
      <c r="B7" s="6">
        <v>496</v>
      </c>
      <c r="C7" s="6">
        <v>21</v>
      </c>
      <c r="D7" s="6">
        <v>517</v>
      </c>
      <c r="G7" t="s">
        <v>250</v>
      </c>
      <c r="H7" t="s">
        <v>251</v>
      </c>
    </row>
    <row r="8" spans="1:8" x14ac:dyDescent="0.25">
      <c r="A8" s="3">
        <v>2002</v>
      </c>
      <c r="B8" s="6">
        <v>514</v>
      </c>
      <c r="C8" s="6">
        <v>19</v>
      </c>
      <c r="D8" s="6">
        <v>533</v>
      </c>
    </row>
    <row r="9" spans="1:8" x14ac:dyDescent="0.25">
      <c r="A9" s="3">
        <v>2003</v>
      </c>
      <c r="B9" s="6">
        <v>519</v>
      </c>
      <c r="C9" s="6">
        <v>24</v>
      </c>
      <c r="D9" s="6">
        <v>543</v>
      </c>
    </row>
    <row r="10" spans="1:8" x14ac:dyDescent="0.25">
      <c r="A10" s="3">
        <v>2004</v>
      </c>
      <c r="B10" s="6">
        <v>521</v>
      </c>
      <c r="C10" s="6">
        <v>25</v>
      </c>
      <c r="D10" s="6">
        <v>546</v>
      </c>
    </row>
    <row r="11" spans="1:8" x14ac:dyDescent="0.25">
      <c r="A11" s="3">
        <v>2005</v>
      </c>
      <c r="B11" s="6">
        <v>514</v>
      </c>
      <c r="C11" s="6">
        <v>27</v>
      </c>
      <c r="D11" s="6">
        <v>541</v>
      </c>
    </row>
    <row r="12" spans="1:8" x14ac:dyDescent="0.25">
      <c r="A12" s="3">
        <v>2006</v>
      </c>
      <c r="B12" s="6">
        <v>557</v>
      </c>
      <c r="C12" s="6">
        <v>34</v>
      </c>
      <c r="D12" s="6">
        <v>591</v>
      </c>
      <c r="G12" s="2" t="s">
        <v>294</v>
      </c>
      <c r="H12" t="s">
        <v>321</v>
      </c>
    </row>
    <row r="13" spans="1:8" x14ac:dyDescent="0.25">
      <c r="A13" s="3">
        <v>2007</v>
      </c>
      <c r="B13" s="6">
        <v>457</v>
      </c>
      <c r="C13" s="6">
        <v>25</v>
      </c>
      <c r="D13" s="6">
        <v>482</v>
      </c>
    </row>
    <row r="14" spans="1:8" x14ac:dyDescent="0.25">
      <c r="A14" s="3">
        <v>2008</v>
      </c>
      <c r="B14" s="6">
        <v>461</v>
      </c>
      <c r="C14" s="6">
        <v>29</v>
      </c>
      <c r="D14" s="6">
        <v>490</v>
      </c>
      <c r="G14" s="2" t="s">
        <v>288</v>
      </c>
    </row>
    <row r="15" spans="1:8" x14ac:dyDescent="0.25">
      <c r="A15" s="3">
        <v>2009</v>
      </c>
      <c r="B15" s="6">
        <v>447</v>
      </c>
      <c r="C15" s="6">
        <v>26</v>
      </c>
      <c r="D15" s="6">
        <v>473</v>
      </c>
      <c r="G15" t="s">
        <v>232</v>
      </c>
    </row>
    <row r="16" spans="1:8" x14ac:dyDescent="0.25">
      <c r="A16" s="3">
        <v>2010</v>
      </c>
      <c r="B16" s="6">
        <v>418</v>
      </c>
      <c r="C16" s="6">
        <v>29</v>
      </c>
      <c r="D16" s="6">
        <v>447</v>
      </c>
    </row>
    <row r="17" spans="1:16" x14ac:dyDescent="0.25">
      <c r="A17" s="3">
        <v>2011</v>
      </c>
      <c r="B17" s="6">
        <v>394</v>
      </c>
      <c r="C17" s="6">
        <v>21</v>
      </c>
      <c r="D17" s="6">
        <v>415</v>
      </c>
      <c r="G17" t="str">
        <f>MID(G7,6,25)</f>
        <v>Holtålen</v>
      </c>
      <c r="H17" t="str">
        <f>MID(H7,6,25)</f>
        <v>Midtre Gauldal</v>
      </c>
      <c r="I17" t="str">
        <f t="shared" ref="I17:P17" si="0">MID(I7,6,25)</f>
        <v/>
      </c>
      <c r="J17" t="str">
        <f t="shared" si="0"/>
        <v/>
      </c>
      <c r="K17" t="str">
        <f t="shared" si="0"/>
        <v/>
      </c>
      <c r="L17" t="str">
        <f t="shared" si="0"/>
        <v/>
      </c>
      <c r="M17" t="str">
        <f t="shared" si="0"/>
        <v/>
      </c>
      <c r="N17" t="str">
        <f t="shared" si="0"/>
        <v/>
      </c>
      <c r="O17" t="str">
        <f t="shared" si="0"/>
        <v/>
      </c>
      <c r="P17" t="str">
        <f t="shared" si="0"/>
        <v/>
      </c>
    </row>
    <row r="18" spans="1:16" x14ac:dyDescent="0.25">
      <c r="A18" s="3">
        <v>2012</v>
      </c>
      <c r="B18" s="6">
        <v>346</v>
      </c>
      <c r="C18" s="6">
        <v>21</v>
      </c>
      <c r="D18" s="6">
        <v>367</v>
      </c>
      <c r="G18" t="str">
        <f>IF(G17&gt;0,G17,"")</f>
        <v>Holtålen</v>
      </c>
      <c r="H18" t="str">
        <f t="shared" ref="H18:P18" si="1">IF(H17&gt;0,H17,"")</f>
        <v>Midtre Gauldal</v>
      </c>
      <c r="I18" t="str">
        <f t="shared" si="1"/>
        <v/>
      </c>
      <c r="J18" t="str">
        <f t="shared" si="1"/>
        <v/>
      </c>
      <c r="K18" t="str">
        <f t="shared" si="1"/>
        <v/>
      </c>
      <c r="L18" t="str">
        <f t="shared" si="1"/>
        <v/>
      </c>
      <c r="M18" t="str">
        <f t="shared" si="1"/>
        <v/>
      </c>
      <c r="N18" t="str">
        <f t="shared" si="1"/>
        <v/>
      </c>
      <c r="O18" t="str">
        <f t="shared" si="1"/>
        <v/>
      </c>
      <c r="P18" t="str">
        <f t="shared" si="1"/>
        <v/>
      </c>
    </row>
    <row r="19" spans="1:16" x14ac:dyDescent="0.25">
      <c r="A19" s="3">
        <v>2013</v>
      </c>
      <c r="B19" s="6">
        <v>350</v>
      </c>
      <c r="C19" s="6">
        <v>25</v>
      </c>
      <c r="D19" s="6">
        <v>375</v>
      </c>
    </row>
    <row r="20" spans="1:16" x14ac:dyDescent="0.25">
      <c r="A20" s="3">
        <v>2014</v>
      </c>
      <c r="B20" s="6">
        <v>329</v>
      </c>
      <c r="C20" s="6">
        <v>26</v>
      </c>
      <c r="D20" s="6">
        <v>355</v>
      </c>
      <c r="G20" t="str">
        <f>MID(G15,4,25)</f>
        <v>Sør-Trøndelag</v>
      </c>
      <c r="H20" t="str">
        <f t="shared" ref="H20:M20" si="2">MID(H15,4,25)</f>
        <v/>
      </c>
      <c r="I20" t="str">
        <f t="shared" si="2"/>
        <v/>
      </c>
      <c r="J20" t="str">
        <f t="shared" si="2"/>
        <v/>
      </c>
      <c r="K20" t="str">
        <f t="shared" si="2"/>
        <v/>
      </c>
      <c r="L20" t="str">
        <f t="shared" si="2"/>
        <v/>
      </c>
      <c r="M20" t="str">
        <f t="shared" si="2"/>
        <v/>
      </c>
    </row>
    <row r="21" spans="1:16" x14ac:dyDescent="0.25">
      <c r="A21" s="3">
        <v>2015</v>
      </c>
      <c r="B21" s="6">
        <v>281</v>
      </c>
      <c r="C21" s="6">
        <v>25</v>
      </c>
      <c r="D21" s="6">
        <v>306</v>
      </c>
      <c r="G21" t="str">
        <f>IF(G20&gt;0,G20,"")</f>
        <v>Sør-Trøndelag</v>
      </c>
      <c r="H21" t="str">
        <f t="shared" ref="H21:M21" si="3">IF(H20&gt;0,H20,"")</f>
        <v/>
      </c>
      <c r="I21" t="str">
        <f t="shared" si="3"/>
        <v/>
      </c>
      <c r="J21" t="str">
        <f t="shared" si="3"/>
        <v/>
      </c>
      <c r="K21" t="str">
        <f t="shared" si="3"/>
        <v/>
      </c>
      <c r="L21" t="str">
        <f t="shared" si="3"/>
        <v/>
      </c>
      <c r="M21" t="str">
        <f t="shared" si="3"/>
        <v/>
      </c>
    </row>
    <row r="24" spans="1:16" x14ac:dyDescent="0.25">
      <c r="F24" t="str">
        <f>CONCATENATE("Antall sysselsatte i jordbruket og skogbruket i ",G18," ",H18," ",I18," ",J18," ",K18," ",L18," ",M18," ",N18," ",O18," ",P18," perioden 2000 -2015")</f>
        <v>Antall sysselsatte i jordbruket og skogbruket i Holtålen Midtre Gauldal         perioden 2000 -2015</v>
      </c>
    </row>
    <row r="25" spans="1:16" x14ac:dyDescent="0.25">
      <c r="F25" t="str">
        <f>CONCATENATE("Antall sysselsatte i jordbruket og skogbruket i ",G21," ",H19," ",I19," ",J19," ",K19," ",L19," ",M19," ",N19," ",O19," ",P19," perioden 2000 -2015")</f>
        <v>Antall sysselsatte i jordbruket og skogbruket i Sør-Trøndelag          perioden 2000 -2015</v>
      </c>
    </row>
    <row r="26" spans="1:16" x14ac:dyDescent="0.25">
      <c r="F26" t="s">
        <v>379</v>
      </c>
    </row>
    <row r="27" spans="1:16" x14ac:dyDescent="0.25">
      <c r="F27" t="str">
        <f>IF(H12=H1,F25,F24)</f>
        <v>Antall sysselsatte i jordbruket og skogbruket i Holtålen Midtre Gauldal         perioden 2000 -2015</v>
      </c>
    </row>
    <row r="28" spans="1:16" x14ac:dyDescent="0.25">
      <c r="F28" t="str">
        <f>IF(H4=H1,F26,F27)</f>
        <v>Antall sysselsatte i jordbruket og skogbruket i Holtålen Midtre Gauldal         perioden 2000 -2015</v>
      </c>
    </row>
    <row r="29" spans="1:16" x14ac:dyDescent="0.25">
      <c r="F29" s="106" t="str">
        <f>TRIM(F28)</f>
        <v>Antall sysselsatte i jordbruket og skogbruket i Holtålen Midtre Gauldal perioden 2000 -2015</v>
      </c>
    </row>
    <row r="31" spans="1:16" x14ac:dyDescent="0.25">
      <c r="A31" s="2" t="s">
        <v>292</v>
      </c>
      <c r="B31" t="s">
        <v>232</v>
      </c>
      <c r="C31" t="str">
        <f>MID(B31,4,25)</f>
        <v>Sør-Trøndelag</v>
      </c>
      <c r="F31" t="str">
        <f>CONCATENATE("Fordeling sysselsatte i jordbruket og skogbruket i ",G18," ",H18," ",I18," ",J18," ",K18," ",L18," ",M18," ",N18," ",O18," ",P18," perioden 2000 - 2015 i prosent")</f>
        <v>Fordeling sysselsatte i jordbruket og skogbruket i Holtålen Midtre Gauldal         perioden 2000 - 2015 i prosent</v>
      </c>
    </row>
    <row r="32" spans="1:16" x14ac:dyDescent="0.25">
      <c r="A32" s="2" t="s">
        <v>294</v>
      </c>
      <c r="B32" t="s">
        <v>321</v>
      </c>
      <c r="C32" t="str">
        <f>MID(B32,6,25)</f>
        <v>e elementer)</v>
      </c>
      <c r="F32" t="str">
        <f>CONCATENATE("Fordeling sysselsatte i jordbruket og skogbruket i ",G21," ",H21," ",I21," ",J21," ",K21," ",L21," ",M21," perioden 2000 - 2015 i prosent")</f>
        <v>Fordeling sysselsatte i jordbruket og skogbruket i Sør-Trøndelag       perioden 2000 - 2015 i prosent</v>
      </c>
    </row>
    <row r="33" spans="1:6" x14ac:dyDescent="0.25">
      <c r="F33" t="s">
        <v>380</v>
      </c>
    </row>
    <row r="34" spans="1:6" x14ac:dyDescent="0.25">
      <c r="A34" s="2" t="s">
        <v>295</v>
      </c>
      <c r="B34" s="2" t="s">
        <v>288</v>
      </c>
      <c r="F34" t="str">
        <f>IF(H12=H1,IF(H4=H1,F33,F32),F31)</f>
        <v>Fordeling sysselsatte i jordbruket og skogbruket i Holtålen Midtre Gauldal         perioden 2000 - 2015 i prosent</v>
      </c>
    </row>
    <row r="35" spans="1:6" x14ac:dyDescent="0.25">
      <c r="A35" s="2" t="s">
        <v>285</v>
      </c>
      <c r="B35" t="s">
        <v>283</v>
      </c>
      <c r="C35" t="s">
        <v>282</v>
      </c>
      <c r="D35" t="s">
        <v>286</v>
      </c>
      <c r="F35" s="106" t="str">
        <f>TRIM(F34)</f>
        <v>Fordeling sysselsatte i jordbruket og skogbruket i Holtålen Midtre Gauldal perioden 2000 - 2015 i prosent</v>
      </c>
    </row>
    <row r="36" spans="1:6" x14ac:dyDescent="0.25">
      <c r="A36" s="3">
        <v>2000</v>
      </c>
      <c r="B36" s="9">
        <v>1</v>
      </c>
      <c r="C36" s="9">
        <v>1</v>
      </c>
      <c r="D36" s="9">
        <v>1</v>
      </c>
    </row>
    <row r="37" spans="1:6" x14ac:dyDescent="0.25">
      <c r="A37" s="3">
        <v>2001</v>
      </c>
      <c r="B37" s="9">
        <v>0.91176470588235292</v>
      </c>
      <c r="C37" s="9">
        <v>1.1052631578947369</v>
      </c>
      <c r="D37" s="9">
        <v>0.91829484902309055</v>
      </c>
    </row>
    <row r="38" spans="1:6" x14ac:dyDescent="0.25">
      <c r="A38" s="3">
        <v>2002</v>
      </c>
      <c r="B38" s="9">
        <v>0.94485294117647056</v>
      </c>
      <c r="C38" s="9">
        <v>1</v>
      </c>
      <c r="D38" s="9">
        <v>0.94671403197158077</v>
      </c>
    </row>
    <row r="39" spans="1:6" x14ac:dyDescent="0.25">
      <c r="A39" s="3">
        <v>2003</v>
      </c>
      <c r="B39" s="9">
        <v>0.95404411764705888</v>
      </c>
      <c r="C39" s="9">
        <v>1.263157894736842</v>
      </c>
      <c r="D39" s="9">
        <v>0.96447602131438726</v>
      </c>
    </row>
    <row r="40" spans="1:6" x14ac:dyDescent="0.25">
      <c r="A40" s="3">
        <v>2004</v>
      </c>
      <c r="B40" s="9">
        <v>0.95772058823529416</v>
      </c>
      <c r="C40" s="9">
        <v>1.3157894736842106</v>
      </c>
      <c r="D40" s="9">
        <v>0.96980461811722918</v>
      </c>
      <c r="F40" t="str">
        <f>CONCATENATE("Utvikling i antall sysselsatte i jordbruk og skogbruk i ",G18," ",H18," ",I18," ",J18," ",K18," ",L18," ",M18," ",N18," ",O18," ",P18," (år 2000 = 100 %)")</f>
        <v>Utvikling i antall sysselsatte i jordbruk og skogbruk i Holtålen Midtre Gauldal         (år 2000 = 100 %)</v>
      </c>
    </row>
    <row r="41" spans="1:6" x14ac:dyDescent="0.25">
      <c r="A41" s="3">
        <v>2005</v>
      </c>
      <c r="B41" s="9">
        <v>0.94485294117647056</v>
      </c>
      <c r="C41" s="9">
        <v>1.4210526315789473</v>
      </c>
      <c r="D41" s="9">
        <v>0.96092362344582594</v>
      </c>
      <c r="F41" t="str">
        <f>CONCATENATE("Utvikling i antall sysselsatte i jordbruk og skogbruk i ",G21," ",H21," ",I21," ",J21," ",K21," ",L21," ",M21," (år 2000 =100 %)")</f>
        <v>Utvikling i antall sysselsatte i jordbruk og skogbruk i Sør-Trøndelag       (år 2000 =100 %)</v>
      </c>
    </row>
    <row r="42" spans="1:6" x14ac:dyDescent="0.25">
      <c r="A42" s="3">
        <v>2006</v>
      </c>
      <c r="B42" s="9">
        <v>1.0238970588235294</v>
      </c>
      <c r="C42" s="9">
        <v>1.7894736842105263</v>
      </c>
      <c r="D42" s="9">
        <v>1.0497335701598578</v>
      </c>
      <c r="F42" t="s">
        <v>381</v>
      </c>
    </row>
    <row r="43" spans="1:6" x14ac:dyDescent="0.25">
      <c r="A43" s="3">
        <v>2007</v>
      </c>
      <c r="B43" s="9">
        <v>0.84007352941176472</v>
      </c>
      <c r="C43" s="9">
        <v>1.3157894736842106</v>
      </c>
      <c r="D43" s="9">
        <v>0.85612788632326819</v>
      </c>
      <c r="F43" t="str">
        <f>IF(H12=H1,IF(H4=H1,F42,F41),F40)</f>
        <v>Utvikling i antall sysselsatte i jordbruk og skogbruk i Holtålen Midtre Gauldal         (år 2000 = 100 %)</v>
      </c>
    </row>
    <row r="44" spans="1:6" x14ac:dyDescent="0.25">
      <c r="A44" s="3">
        <v>2008</v>
      </c>
      <c r="B44" s="9">
        <v>0.84742647058823528</v>
      </c>
      <c r="C44" s="9">
        <v>1.5263157894736843</v>
      </c>
      <c r="D44" s="9">
        <v>0.87033747779751336</v>
      </c>
      <c r="F44" s="106" t="str">
        <f>TRIM(F43)</f>
        <v>Utvikling i antall sysselsatte i jordbruk og skogbruk i Holtålen Midtre Gauldal (år 2000 = 100 %)</v>
      </c>
    </row>
    <row r="45" spans="1:6" x14ac:dyDescent="0.25">
      <c r="A45" s="3">
        <v>2009</v>
      </c>
      <c r="B45" s="9">
        <v>0.8216911764705882</v>
      </c>
      <c r="C45" s="9">
        <v>1.368421052631579</v>
      </c>
      <c r="D45" s="9">
        <v>0.84014209591474243</v>
      </c>
    </row>
    <row r="46" spans="1:6" x14ac:dyDescent="0.25">
      <c r="A46" s="3">
        <v>2010</v>
      </c>
      <c r="B46" s="9">
        <v>0.76838235294117652</v>
      </c>
      <c r="C46" s="9">
        <v>1.5263157894736843</v>
      </c>
      <c r="D46" s="9">
        <v>0.79396092362344584</v>
      </c>
    </row>
    <row r="47" spans="1:6" x14ac:dyDescent="0.25">
      <c r="A47" s="3">
        <v>2011</v>
      </c>
      <c r="B47" s="9">
        <v>0.72426470588235292</v>
      </c>
      <c r="C47" s="9">
        <v>1.1052631578947369</v>
      </c>
      <c r="D47" s="9">
        <v>0.7371225577264654</v>
      </c>
    </row>
    <row r="48" spans="1:6" x14ac:dyDescent="0.25">
      <c r="A48" s="3">
        <v>2012</v>
      </c>
      <c r="B48" s="9">
        <v>0.63602941176470584</v>
      </c>
      <c r="C48" s="9">
        <v>1.1052631578947369</v>
      </c>
      <c r="D48" s="9">
        <v>0.65186500888099463</v>
      </c>
    </row>
    <row r="49" spans="1:4" x14ac:dyDescent="0.25">
      <c r="A49" s="3">
        <v>2013</v>
      </c>
      <c r="B49" s="9">
        <v>0.64338235294117652</v>
      </c>
      <c r="C49" s="9">
        <v>1.3157894736842106</v>
      </c>
      <c r="D49" s="9">
        <v>0.6660746003552398</v>
      </c>
    </row>
    <row r="50" spans="1:4" x14ac:dyDescent="0.25">
      <c r="A50" s="3">
        <v>2014</v>
      </c>
      <c r="B50" s="9">
        <v>0.60477941176470584</v>
      </c>
      <c r="C50" s="9">
        <v>1.368421052631579</v>
      </c>
      <c r="D50" s="9">
        <v>0.63055062166962694</v>
      </c>
    </row>
    <row r="51" spans="1:4" x14ac:dyDescent="0.25">
      <c r="A51" s="3">
        <v>2015</v>
      </c>
      <c r="B51" s="9">
        <v>0.51654411764705888</v>
      </c>
      <c r="C51" s="9">
        <v>1.3157894736842106</v>
      </c>
      <c r="D51" s="9">
        <v>0.54351687388987568</v>
      </c>
    </row>
  </sheetData>
  <pageMargins left="0.7" right="0.7" top="0.75" bottom="0.75" header="0.3" footer="0.3"/>
  <drawing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J15:AJ69"/>
  <sheetViews>
    <sheetView showGridLines="0" showRowColHeaders="0" zoomScale="90" zoomScaleNormal="90" workbookViewId="0">
      <selection activeCell="AL57" sqref="AL57"/>
    </sheetView>
  </sheetViews>
  <sheetFormatPr baseColWidth="10" defaultRowHeight="15" x14ac:dyDescent="0.25"/>
  <cols>
    <col min="7" max="7" width="12.42578125" customWidth="1"/>
    <col min="8" max="35" width="1" customWidth="1"/>
  </cols>
  <sheetData>
    <row r="15" spans="36:36" x14ac:dyDescent="0.25">
      <c r="AJ15" s="44" t="s">
        <v>360</v>
      </c>
    </row>
    <row r="55" ht="5.0999999999999996" customHeight="1" x14ac:dyDescent="0.25"/>
    <row r="56" ht="5.0999999999999996" customHeight="1" x14ac:dyDescent="0.25"/>
    <row r="57" ht="5.0999999999999996" customHeight="1" x14ac:dyDescent="0.25"/>
    <row r="58" ht="5.0999999999999996" customHeight="1" x14ac:dyDescent="0.25"/>
    <row r="59" ht="5.0999999999999996" customHeight="1" x14ac:dyDescent="0.25"/>
    <row r="60" ht="5.0999999999999996" customHeight="1" x14ac:dyDescent="0.25"/>
    <row r="61" ht="5.0999999999999996" customHeight="1" x14ac:dyDescent="0.25"/>
    <row r="62" ht="5.0999999999999996" customHeight="1" x14ac:dyDescent="0.25"/>
    <row r="63" ht="5.0999999999999996" customHeight="1" x14ac:dyDescent="0.25"/>
    <row r="64" ht="5.0999999999999996" customHeight="1" x14ac:dyDescent="0.25"/>
    <row r="65" ht="5.0999999999999996" customHeight="1" x14ac:dyDescent="0.25"/>
    <row r="66" ht="5.0999999999999996" customHeight="1" x14ac:dyDescent="0.25"/>
    <row r="67" ht="5.0999999999999996" customHeight="1" x14ac:dyDescent="0.25"/>
    <row r="68" ht="5.0999999999999996" customHeight="1" x14ac:dyDescent="0.25"/>
    <row r="69" ht="5.0999999999999996" customHeight="1" x14ac:dyDescent="0.25"/>
  </sheetData>
  <printOptions horizontalCentered="1" verticalCentered="1"/>
  <pageMargins left="0.11811023622047245" right="0.11811023622047245" top="0.15748031496062992" bottom="0.15748031496062992" header="0.31496062992125984" footer="0.31496062992125984"/>
  <pageSetup paperSize="9" fitToWidth="0" orientation="portrait" r:id="rId1"/>
  <drawing r:id="rId2"/>
  <extLst>
    <ext xmlns:x14="http://schemas.microsoft.com/office/spreadsheetml/2009/9/main" uri="{A8765BA9-456A-4dab-B4F3-ACF838C121DE}">
      <x14:slicerList>
        <x14:slicer r:id="rId3"/>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W448"/>
  <sheetViews>
    <sheetView showGridLines="0" showRowColHeaders="0" workbookViewId="0"/>
  </sheetViews>
  <sheetFormatPr baseColWidth="10" defaultRowHeight="15" x14ac:dyDescent="0.25"/>
  <cols>
    <col min="1" max="1" width="11.42578125" style="17"/>
    <col min="2" max="2" width="11.42578125" style="19"/>
    <col min="3" max="3" width="5.42578125" style="17" customWidth="1"/>
    <col min="4" max="4" width="11.42578125" style="17"/>
    <col min="5" max="5" width="11.42578125" style="19"/>
    <col min="6" max="6" width="5" style="17" customWidth="1"/>
    <col min="7" max="7" width="11.42578125" style="17"/>
    <col min="8" max="8" width="11.42578125" style="19"/>
    <col min="9" max="9" width="7.5703125" style="17" customWidth="1"/>
    <col min="10" max="10" width="11.42578125" style="17"/>
    <col min="11" max="11" width="7.42578125" style="18" customWidth="1"/>
    <col min="12" max="12" width="8" style="17" customWidth="1"/>
    <col min="13" max="13" width="11.42578125" style="17"/>
    <col min="14" max="14" width="7" style="18" customWidth="1"/>
    <col min="15" max="15" width="6.140625" style="17" customWidth="1"/>
    <col min="16" max="16" width="11.42578125" style="17"/>
    <col min="17" max="17" width="7.7109375" style="18" customWidth="1"/>
    <col min="18" max="22" width="11.42578125" style="17"/>
  </cols>
  <sheetData>
    <row r="1" spans="1:23" s="23" customFormat="1" ht="18.75" x14ac:dyDescent="0.3">
      <c r="A1" s="29" t="str">
        <f>P_rang_lbruk!T18</f>
        <v>Sysselsatte i landbruket med tilligende næringer i Sør-Trøndelag i 2015</v>
      </c>
      <c r="B1" s="30"/>
      <c r="C1" s="29"/>
      <c r="D1" s="29"/>
      <c r="E1" s="30"/>
      <c r="F1" s="29"/>
      <c r="G1" s="29"/>
      <c r="H1" s="30"/>
      <c r="I1" s="29"/>
      <c r="J1" s="29"/>
      <c r="K1" s="31"/>
      <c r="L1" s="29"/>
      <c r="M1" s="29"/>
      <c r="N1" s="31"/>
      <c r="O1" s="29"/>
      <c r="P1" s="29"/>
      <c r="Q1" s="31"/>
    </row>
    <row r="2" spans="1:23" s="23" customFormat="1" ht="8.25" customHeight="1" x14ac:dyDescent="0.3">
      <c r="A2" s="32"/>
      <c r="B2" s="33"/>
      <c r="C2" s="32"/>
      <c r="D2" s="32"/>
      <c r="E2" s="33"/>
      <c r="F2" s="32"/>
      <c r="G2" s="32"/>
      <c r="H2" s="33"/>
      <c r="I2" s="32"/>
      <c r="J2" s="32"/>
      <c r="K2" s="34"/>
      <c r="L2" s="32"/>
      <c r="M2" s="32"/>
      <c r="N2" s="34"/>
      <c r="O2" s="32"/>
      <c r="P2" s="32"/>
      <c r="Q2" s="34"/>
    </row>
    <row r="3" spans="1:23" s="15" customFormat="1" ht="12" x14ac:dyDescent="0.2">
      <c r="A3" s="26" t="s">
        <v>323</v>
      </c>
      <c r="B3" s="27"/>
      <c r="C3" s="26"/>
      <c r="D3" s="26"/>
      <c r="E3" s="27"/>
      <c r="F3" s="26"/>
      <c r="G3" s="26"/>
      <c r="H3" s="27"/>
      <c r="I3" s="26"/>
      <c r="J3" s="26"/>
      <c r="K3" s="28"/>
      <c r="L3" s="26"/>
      <c r="M3" s="26"/>
      <c r="N3" s="28"/>
      <c r="O3" s="26"/>
      <c r="P3" s="26"/>
      <c r="Q3" s="28"/>
      <c r="S3" s="45" t="s">
        <v>322</v>
      </c>
      <c r="T3" s="25"/>
      <c r="U3" s="25"/>
      <c r="V3" s="25"/>
      <c r="W3" s="25"/>
    </row>
    <row r="4" spans="1:23" s="15" customFormat="1" ht="12" x14ac:dyDescent="0.2">
      <c r="B4" s="22"/>
      <c r="E4" s="22"/>
      <c r="H4" s="22"/>
      <c r="K4" s="16"/>
      <c r="N4" s="16"/>
      <c r="Q4" s="16"/>
      <c r="S4" s="24" t="s">
        <v>374</v>
      </c>
      <c r="T4" s="25"/>
      <c r="U4" s="25"/>
      <c r="V4" s="25"/>
      <c r="W4" s="25"/>
    </row>
    <row r="5" spans="1:23" s="21" customFormat="1" ht="51" customHeight="1" x14ac:dyDescent="0.25">
      <c r="A5" s="118" t="str">
        <f>P_rang_lbruk!D1</f>
        <v>Antall sysselsatte i jordbruket i 2015</v>
      </c>
      <c r="B5" s="118"/>
      <c r="D5" s="118" t="str">
        <f>P_rang_lbruk!D2</f>
        <v>Antall sysselsatte i skogbruket i 2015</v>
      </c>
      <c r="E5" s="118"/>
      <c r="G5" s="118" t="str">
        <f>P_rang_lbruk!D3</f>
        <v>Antall sysselsatte i landbruket i 2015</v>
      </c>
      <c r="H5" s="118"/>
      <c r="J5" s="118" t="str">
        <f>P_rang_lbruk!J1</f>
        <v>Andel sysselsatt i jordbruket i 2015 i prosent</v>
      </c>
      <c r="K5" s="118"/>
      <c r="M5" s="118" t="str">
        <f>P_rang_lbruk!J2</f>
        <v>Andel sysselsatt i skogbruket i 2015 i prosent</v>
      </c>
      <c r="N5" s="118"/>
      <c r="P5" s="118" t="str">
        <f>P_rang_lbruk!J3</f>
        <v>Andel sysselsatt i landbruket i 2015 i prosent</v>
      </c>
      <c r="Q5" s="118"/>
    </row>
    <row r="6" spans="1:23" ht="23.25" customHeight="1" x14ac:dyDescent="0.25">
      <c r="A6" s="98" t="s">
        <v>176</v>
      </c>
      <c r="B6" s="99" t="s">
        <v>178</v>
      </c>
      <c r="C6" s="20"/>
      <c r="D6" s="102" t="s">
        <v>176</v>
      </c>
      <c r="E6" s="103" t="s">
        <v>178</v>
      </c>
      <c r="F6" s="20"/>
      <c r="G6" s="98" t="s">
        <v>176</v>
      </c>
      <c r="H6" s="99" t="s">
        <v>178</v>
      </c>
      <c r="I6" s="20"/>
      <c r="J6" s="102" t="s">
        <v>176</v>
      </c>
      <c r="K6" s="103" t="s">
        <v>320</v>
      </c>
      <c r="L6" s="20"/>
      <c r="M6" s="102" t="s">
        <v>176</v>
      </c>
      <c r="N6" s="103" t="s">
        <v>320</v>
      </c>
      <c r="O6" s="20"/>
      <c r="P6" s="102" t="s">
        <v>176</v>
      </c>
      <c r="Q6" s="103" t="s">
        <v>320</v>
      </c>
    </row>
    <row r="7" spans="1:23" x14ac:dyDescent="0.25">
      <c r="A7" s="100" t="str">
        <f>IF(P_rang_lbruk!A9&gt;0,P_rang_lbruk!A9,"")</f>
        <v>Oppdal</v>
      </c>
      <c r="B7" s="101">
        <f>IF(P_rang_lbruk!B9&gt;0,P_rang_lbruk!B9,"")</f>
        <v>261</v>
      </c>
      <c r="C7" s="17" t="str">
        <f>IF(P_rang_lbruk!C9&gt;0,P_rang_lbruk!C9,"")</f>
        <v/>
      </c>
      <c r="D7" s="100" t="str">
        <f>IF(P_rang_lbruk!D9&gt;0,P_rang_lbruk!D9,"")</f>
        <v>Melhus</v>
      </c>
      <c r="E7" s="101">
        <f>IF(P_rang_lbruk!E9&gt;0,P_rang_lbruk!E9,"")</f>
        <v>36</v>
      </c>
      <c r="F7" s="17" t="str">
        <f>IF(P_rang_lbruk!F9&gt;0,P_rang_lbruk!F9,"")</f>
        <v/>
      </c>
      <c r="G7" s="100" t="str">
        <f>IF(P_rang_lbruk!G9&gt;0,P_rang_lbruk!G9,"")</f>
        <v>Oppdal</v>
      </c>
      <c r="H7" s="101">
        <f>IF(P_rang_lbruk!H9&gt;0,P_rang_lbruk!H9,"")</f>
        <v>268</v>
      </c>
      <c r="I7" s="17" t="str">
        <f>IF(P_rang_lbruk!I9&gt;0,P_rang_lbruk!I9,"")</f>
        <v/>
      </c>
      <c r="J7" s="100" t="str">
        <f>IF(P_rang_lbruk!J9&gt;0,P_rang_lbruk!J9,"")</f>
        <v>Rennebu</v>
      </c>
      <c r="K7" s="104">
        <f>IF(P_rang_lbruk!K9&gt;0,P_rang_lbruk!K9,"")</f>
        <v>0.16300366300366301</v>
      </c>
      <c r="L7" s="17" t="str">
        <f>IF(P_rang_lbruk!L9&gt;0,P_rang_lbruk!L9,"")</f>
        <v/>
      </c>
      <c r="M7" s="100" t="str">
        <f>IF(P_rang_lbruk!M9&gt;0,P_rang_lbruk!M9,"")</f>
        <v>Rennebu</v>
      </c>
      <c r="N7" s="104">
        <f>IF(P_rang_lbruk!N9&gt;0,P_rang_lbruk!N9,"")</f>
        <v>1.8315018315018316E-2</v>
      </c>
      <c r="O7" s="17" t="str">
        <f>IF(P_rang_lbruk!O9&gt;0,P_rang_lbruk!O9,"")</f>
        <v/>
      </c>
      <c r="P7" s="100" t="str">
        <f>IF(P_rang_lbruk!P9&gt;0,P_rang_lbruk!P9,"")</f>
        <v>Rennebu</v>
      </c>
      <c r="Q7" s="104">
        <f>IF(P_rang_lbruk!Q9&gt;0,P_rang_lbruk!Q9,"")</f>
        <v>0.18131868131868131</v>
      </c>
    </row>
    <row r="8" spans="1:23" x14ac:dyDescent="0.25">
      <c r="A8" s="100" t="str">
        <f>IF(P_rang_lbruk!A10&gt;0,P_rang_lbruk!A10,"")</f>
        <v>Midtre Gauldal</v>
      </c>
      <c r="B8" s="101">
        <f>IF(P_rang_lbruk!B10&gt;0,P_rang_lbruk!B10,"")</f>
        <v>223</v>
      </c>
      <c r="C8" s="17" t="str">
        <f>IF(P_rang_lbruk!C10&gt;0,P_rang_lbruk!C10,"")</f>
        <v/>
      </c>
      <c r="D8" s="100" t="str">
        <f>IF(P_rang_lbruk!D10&gt;0,P_rang_lbruk!D10,"")</f>
        <v>Trondheim</v>
      </c>
      <c r="E8" s="101">
        <f>IF(P_rang_lbruk!E10&gt;0,P_rang_lbruk!E10,"")</f>
        <v>33</v>
      </c>
      <c r="F8" s="17" t="str">
        <f>IF(P_rang_lbruk!F10&gt;0,P_rang_lbruk!F10,"")</f>
        <v/>
      </c>
      <c r="G8" s="100" t="str">
        <f>IF(P_rang_lbruk!G10&gt;0,P_rang_lbruk!G10,"")</f>
        <v>Midtre Gauldal</v>
      </c>
      <c r="H8" s="101">
        <f>IF(P_rang_lbruk!H10&gt;0,P_rang_lbruk!H10,"")</f>
        <v>245</v>
      </c>
      <c r="I8" s="17" t="str">
        <f>IF(P_rang_lbruk!I10&gt;0,P_rang_lbruk!I10,"")</f>
        <v/>
      </c>
      <c r="J8" s="100" t="str">
        <f>IF(P_rang_lbruk!J10&gt;0,P_rang_lbruk!J10,"")</f>
        <v>Agdenes</v>
      </c>
      <c r="K8" s="104">
        <f>IF(P_rang_lbruk!K10&gt;0,P_rang_lbruk!K10,"")</f>
        <v>0.13064516129032258</v>
      </c>
      <c r="L8" s="17" t="str">
        <f>IF(P_rang_lbruk!L10&gt;0,P_rang_lbruk!L10,"")</f>
        <v/>
      </c>
      <c r="M8" s="100" t="str">
        <f>IF(P_rang_lbruk!M10&gt;0,P_rang_lbruk!M10,"")</f>
        <v>Selbu</v>
      </c>
      <c r="N8" s="104">
        <f>IF(P_rang_lbruk!N10&gt;0,P_rang_lbruk!N10,"")</f>
        <v>1.6981132075471698E-2</v>
      </c>
      <c r="O8" s="17" t="str">
        <f>IF(P_rang_lbruk!O10&gt;0,P_rang_lbruk!O10,"")</f>
        <v/>
      </c>
      <c r="P8" s="100" t="str">
        <f>IF(P_rang_lbruk!P10&gt;0,P_rang_lbruk!P10,"")</f>
        <v>Agdenes</v>
      </c>
      <c r="Q8" s="104">
        <f>IF(P_rang_lbruk!Q10&gt;0,P_rang_lbruk!Q10,"")</f>
        <v>0.13548387096774195</v>
      </c>
    </row>
    <row r="9" spans="1:23" x14ac:dyDescent="0.25">
      <c r="A9" s="100" t="str">
        <f>IF(P_rang_lbruk!A11&gt;0,P_rang_lbruk!A11,"")</f>
        <v>Trondheim</v>
      </c>
      <c r="B9" s="101">
        <f>IF(P_rang_lbruk!B11&gt;0,P_rang_lbruk!B11,"")</f>
        <v>209</v>
      </c>
      <c r="C9" s="17" t="str">
        <f>IF(P_rang_lbruk!C11&gt;0,P_rang_lbruk!C11,"")</f>
        <v/>
      </c>
      <c r="D9" s="100" t="str">
        <f>IF(P_rang_lbruk!D11&gt;0,P_rang_lbruk!D11,"")</f>
        <v>Selbu</v>
      </c>
      <c r="E9" s="101">
        <f>IF(P_rang_lbruk!E11&gt;0,P_rang_lbruk!E11,"")</f>
        <v>27</v>
      </c>
      <c r="F9" s="17" t="str">
        <f>IF(P_rang_lbruk!F11&gt;0,P_rang_lbruk!F11,"")</f>
        <v/>
      </c>
      <c r="G9" s="100" t="str">
        <f>IF(P_rang_lbruk!G11&gt;0,P_rang_lbruk!G11,"")</f>
        <v>Trondheim</v>
      </c>
      <c r="H9" s="101">
        <f>IF(P_rang_lbruk!H11&gt;0,P_rang_lbruk!H11,"")</f>
        <v>242</v>
      </c>
      <c r="I9" s="17" t="str">
        <f>IF(P_rang_lbruk!I11&gt;0,P_rang_lbruk!I11,"")</f>
        <v/>
      </c>
      <c r="J9" s="100" t="str">
        <f>IF(P_rang_lbruk!J11&gt;0,P_rang_lbruk!J11,"")</f>
        <v>Roan</v>
      </c>
      <c r="K9" s="104">
        <f>IF(P_rang_lbruk!K11&gt;0,P_rang_lbruk!K11,"")</f>
        <v>0.11238532110091744</v>
      </c>
      <c r="L9" s="17" t="str">
        <f>IF(P_rang_lbruk!L11&gt;0,P_rang_lbruk!L11,"")</f>
        <v/>
      </c>
      <c r="M9" s="100" t="str">
        <f>IF(P_rang_lbruk!M11&gt;0,P_rang_lbruk!M11,"")</f>
        <v>Snillfjord</v>
      </c>
      <c r="N9" s="104">
        <f>IF(P_rang_lbruk!N11&gt;0,P_rang_lbruk!N11,"")</f>
        <v>1.4044943820224719E-2</v>
      </c>
      <c r="O9" s="17" t="str">
        <f>IF(P_rang_lbruk!O11&gt;0,P_rang_lbruk!O11,"")</f>
        <v/>
      </c>
      <c r="P9" s="100" t="str">
        <f>IF(P_rang_lbruk!P11&gt;0,P_rang_lbruk!P11,"")</f>
        <v>Selbu</v>
      </c>
      <c r="Q9" s="104">
        <f>IF(P_rang_lbruk!Q11&gt;0,P_rang_lbruk!Q11,"")</f>
        <v>0.11761006289308176</v>
      </c>
    </row>
    <row r="10" spans="1:23" x14ac:dyDescent="0.25">
      <c r="A10" s="100" t="str">
        <f>IF(P_rang_lbruk!A12&gt;0,P_rang_lbruk!A12,"")</f>
        <v>Rissa</v>
      </c>
      <c r="B10" s="101">
        <f>IF(P_rang_lbruk!B12&gt;0,P_rang_lbruk!B12,"")</f>
        <v>190</v>
      </c>
      <c r="C10" s="17" t="str">
        <f>IF(P_rang_lbruk!C12&gt;0,P_rang_lbruk!C12,"")</f>
        <v/>
      </c>
      <c r="D10" s="100" t="str">
        <f>IF(P_rang_lbruk!D12&gt;0,P_rang_lbruk!D12,"")</f>
        <v>Midtre Gauldal</v>
      </c>
      <c r="E10" s="101">
        <f>IF(P_rang_lbruk!E12&gt;0,P_rang_lbruk!E12,"")</f>
        <v>22</v>
      </c>
      <c r="F10" s="17" t="str">
        <f>IF(P_rang_lbruk!F12&gt;0,P_rang_lbruk!F12,"")</f>
        <v/>
      </c>
      <c r="G10" s="100" t="str">
        <f>IF(P_rang_lbruk!G12&gt;0,P_rang_lbruk!G12,"")</f>
        <v>Melhus</v>
      </c>
      <c r="H10" s="101">
        <f>IF(P_rang_lbruk!H12&gt;0,P_rang_lbruk!H12,"")</f>
        <v>209</v>
      </c>
      <c r="I10" s="17" t="str">
        <f>IF(P_rang_lbruk!I12&gt;0,P_rang_lbruk!I12,"")</f>
        <v/>
      </c>
      <c r="J10" s="100" t="str">
        <f>IF(P_rang_lbruk!J12&gt;0,P_rang_lbruk!J12,"")</f>
        <v>Tydal</v>
      </c>
      <c r="K10" s="104">
        <f>IF(P_rang_lbruk!K12&gt;0,P_rang_lbruk!K12,"")</f>
        <v>0.10317460317460317</v>
      </c>
      <c r="L10" s="17" t="str">
        <f>IF(P_rang_lbruk!L12&gt;0,P_rang_lbruk!L12,"")</f>
        <v/>
      </c>
      <c r="M10" s="100" t="str">
        <f>IF(P_rang_lbruk!M12&gt;0,P_rang_lbruk!M12,"")</f>
        <v>Tydal</v>
      </c>
      <c r="N10" s="104">
        <f>IF(P_rang_lbruk!N12&gt;0,P_rang_lbruk!N12,"")</f>
        <v>1.0582010582010581E-2</v>
      </c>
      <c r="O10" s="17" t="str">
        <f>IF(P_rang_lbruk!O12&gt;0,P_rang_lbruk!O12,"")</f>
        <v/>
      </c>
      <c r="P10" s="100" t="str">
        <f>IF(P_rang_lbruk!P12&gt;0,P_rang_lbruk!P12,"")</f>
        <v>Tydal</v>
      </c>
      <c r="Q10" s="104">
        <f>IF(P_rang_lbruk!Q12&gt;0,P_rang_lbruk!Q12,"")</f>
        <v>0.11375661375661375</v>
      </c>
    </row>
    <row r="11" spans="1:23" x14ac:dyDescent="0.25">
      <c r="A11" s="100" t="str">
        <f>IF(P_rang_lbruk!A13&gt;0,P_rang_lbruk!A13,"")</f>
        <v>Rennebu</v>
      </c>
      <c r="B11" s="101">
        <f>IF(P_rang_lbruk!B13&gt;0,P_rang_lbruk!B13,"")</f>
        <v>178</v>
      </c>
      <c r="C11" s="17" t="str">
        <f>IF(P_rang_lbruk!C13&gt;0,P_rang_lbruk!C13,"")</f>
        <v/>
      </c>
      <c r="D11" s="100" t="str">
        <f>IF(P_rang_lbruk!D13&gt;0,P_rang_lbruk!D13,"")</f>
        <v>Rennebu</v>
      </c>
      <c r="E11" s="101">
        <f>IF(P_rang_lbruk!E13&gt;0,P_rang_lbruk!E13,"")</f>
        <v>20</v>
      </c>
      <c r="F11" s="17" t="str">
        <f>IF(P_rang_lbruk!F13&gt;0,P_rang_lbruk!F13,"")</f>
        <v/>
      </c>
      <c r="G11" s="100" t="str">
        <f>IF(P_rang_lbruk!G13&gt;0,P_rang_lbruk!G13,"")</f>
        <v>Rennebu</v>
      </c>
      <c r="H11" s="101">
        <f>IF(P_rang_lbruk!H13&gt;0,P_rang_lbruk!H13,"")</f>
        <v>198</v>
      </c>
      <c r="I11" s="17" t="str">
        <f>IF(P_rang_lbruk!I13&gt;0,P_rang_lbruk!I13,"")</f>
        <v/>
      </c>
      <c r="J11" s="100" t="str">
        <f>IF(P_rang_lbruk!J13&gt;0,P_rang_lbruk!J13,"")</f>
        <v>Selbu</v>
      </c>
      <c r="K11" s="104">
        <f>IF(P_rang_lbruk!K13&gt;0,P_rang_lbruk!K13,"")</f>
        <v>0.10062893081761007</v>
      </c>
      <c r="L11" s="17" t="str">
        <f>IF(P_rang_lbruk!L13&gt;0,P_rang_lbruk!L13,"")</f>
        <v/>
      </c>
      <c r="M11" s="100" t="str">
        <f>IF(P_rang_lbruk!M13&gt;0,P_rang_lbruk!M13,"")</f>
        <v>Skaun</v>
      </c>
      <c r="N11" s="104">
        <f>IF(P_rang_lbruk!N13&gt;0,P_rang_lbruk!N13,"")</f>
        <v>9.8296199213630409E-3</v>
      </c>
      <c r="O11" s="17" t="str">
        <f>IF(P_rang_lbruk!O13&gt;0,P_rang_lbruk!O13,"")</f>
        <v/>
      </c>
      <c r="P11" s="100" t="str">
        <f>IF(P_rang_lbruk!P13&gt;0,P_rang_lbruk!P13,"")</f>
        <v>Roan</v>
      </c>
      <c r="Q11" s="104">
        <f>IF(P_rang_lbruk!Q13&gt;0,P_rang_lbruk!Q13,"")</f>
        <v>0.11238532110091744</v>
      </c>
    </row>
    <row r="12" spans="1:23" x14ac:dyDescent="0.25">
      <c r="A12" s="100" t="str">
        <f>IF(P_rang_lbruk!A14&gt;0,P_rang_lbruk!A14,"")</f>
        <v>Melhus</v>
      </c>
      <c r="B12" s="101">
        <f>IF(P_rang_lbruk!B14&gt;0,P_rang_lbruk!B14,"")</f>
        <v>173</v>
      </c>
      <c r="C12" s="17" t="str">
        <f>IF(P_rang_lbruk!C14&gt;0,P_rang_lbruk!C14,"")</f>
        <v/>
      </c>
      <c r="D12" s="100" t="str">
        <f>IF(P_rang_lbruk!D14&gt;0,P_rang_lbruk!D14,"")</f>
        <v>Orkdal</v>
      </c>
      <c r="E12" s="101">
        <f>IF(P_rang_lbruk!E14&gt;0,P_rang_lbruk!E14,"")</f>
        <v>17</v>
      </c>
      <c r="F12" s="17" t="str">
        <f>IF(P_rang_lbruk!F14&gt;0,P_rang_lbruk!F14,"")</f>
        <v/>
      </c>
      <c r="G12" s="100" t="str">
        <f>IF(P_rang_lbruk!G14&gt;0,P_rang_lbruk!G14,"")</f>
        <v>Rissa</v>
      </c>
      <c r="H12" s="101">
        <f>IF(P_rang_lbruk!H14&gt;0,P_rang_lbruk!H14,"")</f>
        <v>195</v>
      </c>
      <c r="I12" s="17" t="str">
        <f>IF(P_rang_lbruk!I14&gt;0,P_rang_lbruk!I14,"")</f>
        <v/>
      </c>
      <c r="J12" s="100" t="str">
        <f>IF(P_rang_lbruk!J14&gt;0,P_rang_lbruk!J14,"")</f>
        <v>Snillfjord</v>
      </c>
      <c r="K12" s="104">
        <f>IF(P_rang_lbruk!K14&gt;0,P_rang_lbruk!K14,"")</f>
        <v>9.8314606741573038E-2</v>
      </c>
      <c r="L12" s="17" t="str">
        <f>IF(P_rang_lbruk!L14&gt;0,P_rang_lbruk!L14,"")</f>
        <v/>
      </c>
      <c r="M12" s="100" t="str">
        <f>IF(P_rang_lbruk!M14&gt;0,P_rang_lbruk!M14,"")</f>
        <v>Melhus</v>
      </c>
      <c r="N12" s="104">
        <f>IF(P_rang_lbruk!N14&gt;0,P_rang_lbruk!N14,"")</f>
        <v>7.4984378254530307E-3</v>
      </c>
      <c r="O12" s="17" t="str">
        <f>IF(P_rang_lbruk!O14&gt;0,P_rang_lbruk!O14,"")</f>
        <v/>
      </c>
      <c r="P12" s="100" t="str">
        <f>IF(P_rang_lbruk!P14&gt;0,P_rang_lbruk!P14,"")</f>
        <v>Snillfjord</v>
      </c>
      <c r="Q12" s="104">
        <f>IF(P_rang_lbruk!Q14&gt;0,P_rang_lbruk!Q14,"")</f>
        <v>0.11235955056179775</v>
      </c>
    </row>
    <row r="13" spans="1:23" x14ac:dyDescent="0.25">
      <c r="A13" s="100" t="str">
        <f>IF(P_rang_lbruk!A15&gt;0,P_rang_lbruk!A15,"")</f>
        <v>Selbu</v>
      </c>
      <c r="B13" s="101">
        <f>IF(P_rang_lbruk!B15&gt;0,P_rang_lbruk!B15,"")</f>
        <v>160</v>
      </c>
      <c r="C13" s="17" t="str">
        <f>IF(P_rang_lbruk!C15&gt;0,P_rang_lbruk!C15,"")</f>
        <v/>
      </c>
      <c r="D13" s="100" t="str">
        <f>IF(P_rang_lbruk!D15&gt;0,P_rang_lbruk!D15,"")</f>
        <v>Skaun</v>
      </c>
      <c r="E13" s="101">
        <f>IF(P_rang_lbruk!E15&gt;0,P_rang_lbruk!E15,"")</f>
        <v>15</v>
      </c>
      <c r="F13" s="17" t="str">
        <f>IF(P_rang_lbruk!F15&gt;0,P_rang_lbruk!F15,"")</f>
        <v/>
      </c>
      <c r="G13" s="100" t="str">
        <f>IF(P_rang_lbruk!G15&gt;0,P_rang_lbruk!G15,"")</f>
        <v>Selbu</v>
      </c>
      <c r="H13" s="101">
        <f>IF(P_rang_lbruk!H15&gt;0,P_rang_lbruk!H15,"")</f>
        <v>187</v>
      </c>
      <c r="I13" s="17" t="str">
        <f>IF(P_rang_lbruk!I15&gt;0,P_rang_lbruk!I15,"")</f>
        <v/>
      </c>
      <c r="J13" s="100" t="str">
        <f>IF(P_rang_lbruk!J15&gt;0,P_rang_lbruk!J15,"")</f>
        <v>Holtålen</v>
      </c>
      <c r="K13" s="104">
        <f>IF(P_rang_lbruk!K15&gt;0,P_rang_lbruk!K15,"")</f>
        <v>9.461663947797716E-2</v>
      </c>
      <c r="L13" s="17" t="str">
        <f>IF(P_rang_lbruk!L15&gt;0,P_rang_lbruk!L15,"")</f>
        <v/>
      </c>
      <c r="M13" s="100" t="str">
        <f>IF(P_rang_lbruk!M15&gt;0,P_rang_lbruk!M15,"")</f>
        <v>Midtre Gauldal</v>
      </c>
      <c r="N13" s="104">
        <f>IF(P_rang_lbruk!N15&gt;0,P_rang_lbruk!N15,"")</f>
        <v>7.2107505735824317E-3</v>
      </c>
      <c r="O13" s="17" t="str">
        <f>IF(P_rang_lbruk!O15&gt;0,P_rang_lbruk!O15,"")</f>
        <v/>
      </c>
      <c r="P13" s="100" t="str">
        <f>IF(P_rang_lbruk!P15&gt;0,P_rang_lbruk!P15,"")</f>
        <v>Holtålen</v>
      </c>
      <c r="Q13" s="104">
        <f>IF(P_rang_lbruk!Q15&gt;0,P_rang_lbruk!Q15,"")</f>
        <v>9.951060358890701E-2</v>
      </c>
    </row>
    <row r="14" spans="1:23" x14ac:dyDescent="0.25">
      <c r="A14" s="100" t="str">
        <f>IF(P_rang_lbruk!A16&gt;0,P_rang_lbruk!A16,"")</f>
        <v>Åfjord</v>
      </c>
      <c r="B14" s="101">
        <f>IF(P_rang_lbruk!B16&gt;0,P_rang_lbruk!B16,"")</f>
        <v>140</v>
      </c>
      <c r="C14" s="17" t="str">
        <f>IF(P_rang_lbruk!C16&gt;0,P_rang_lbruk!C16,"")</f>
        <v/>
      </c>
      <c r="D14" s="100" t="str">
        <f>IF(P_rang_lbruk!D16&gt;0,P_rang_lbruk!D16,"")</f>
        <v>Oppdal</v>
      </c>
      <c r="E14" s="101">
        <f>IF(P_rang_lbruk!E16&gt;0,P_rang_lbruk!E16,"")</f>
        <v>7</v>
      </c>
      <c r="F14" s="17" t="str">
        <f>IF(P_rang_lbruk!F16&gt;0,P_rang_lbruk!F16,"")</f>
        <v/>
      </c>
      <c r="G14" s="100" t="str">
        <f>IF(P_rang_lbruk!G16&gt;0,P_rang_lbruk!G16,"")</f>
        <v>Åfjord</v>
      </c>
      <c r="H14" s="101">
        <f>IF(P_rang_lbruk!H16&gt;0,P_rang_lbruk!H16,"")</f>
        <v>145</v>
      </c>
      <c r="I14" s="17" t="str">
        <f>IF(P_rang_lbruk!I16&gt;0,P_rang_lbruk!I16,"")</f>
        <v/>
      </c>
      <c r="J14" s="100" t="str">
        <f>IF(P_rang_lbruk!J16&gt;0,P_rang_lbruk!J16,"")</f>
        <v>Meldal</v>
      </c>
      <c r="K14" s="104">
        <f>IF(P_rang_lbruk!K16&gt;0,P_rang_lbruk!K16,"")</f>
        <v>8.8297126839523482E-2</v>
      </c>
      <c r="L14" s="17" t="str">
        <f>IF(P_rang_lbruk!L16&gt;0,P_rang_lbruk!L16,"")</f>
        <v/>
      </c>
      <c r="M14" s="100" t="str">
        <f>IF(P_rang_lbruk!M16&gt;0,P_rang_lbruk!M16,"")</f>
        <v>Holtålen</v>
      </c>
      <c r="N14" s="104">
        <f>IF(P_rang_lbruk!N16&gt;0,P_rang_lbruk!N16,"")</f>
        <v>4.8939641109298528E-3</v>
      </c>
      <c r="O14" s="17" t="str">
        <f>IF(P_rang_lbruk!O16&gt;0,P_rang_lbruk!O16,"")</f>
        <v/>
      </c>
      <c r="P14" s="100" t="str">
        <f>IF(P_rang_lbruk!P16&gt;0,P_rang_lbruk!P16,"")</f>
        <v>Meldal</v>
      </c>
      <c r="Q14" s="104">
        <f>IF(P_rang_lbruk!Q16&gt;0,P_rang_lbruk!Q16,"")</f>
        <v>9.1100210231254378E-2</v>
      </c>
    </row>
    <row r="15" spans="1:23" x14ac:dyDescent="0.25">
      <c r="A15" s="100" t="str">
        <f>IF(P_rang_lbruk!A17&gt;0,P_rang_lbruk!A17,"")</f>
        <v>Røros</v>
      </c>
      <c r="B15" s="101">
        <f>IF(P_rang_lbruk!B17&gt;0,P_rang_lbruk!B17,"")</f>
        <v>136</v>
      </c>
      <c r="C15" s="17" t="str">
        <f>IF(P_rang_lbruk!C17&gt;0,P_rang_lbruk!C17,"")</f>
        <v/>
      </c>
      <c r="D15" s="100" t="str">
        <f>IF(P_rang_lbruk!D17&gt;0,P_rang_lbruk!D17,"")</f>
        <v>Hemne</v>
      </c>
      <c r="E15" s="101">
        <f>IF(P_rang_lbruk!E17&gt;0,P_rang_lbruk!E17,"")</f>
        <v>7</v>
      </c>
      <c r="F15" s="17" t="str">
        <f>IF(P_rang_lbruk!F17&gt;0,P_rang_lbruk!F17,"")</f>
        <v/>
      </c>
      <c r="G15" s="100" t="str">
        <f>IF(P_rang_lbruk!G17&gt;0,P_rang_lbruk!G17,"")</f>
        <v>Orkdal</v>
      </c>
      <c r="H15" s="101">
        <f>IF(P_rang_lbruk!H17&gt;0,P_rang_lbruk!H17,"")</f>
        <v>143</v>
      </c>
      <c r="I15" s="17" t="str">
        <f>IF(P_rang_lbruk!I17&gt;0,P_rang_lbruk!I17,"")</f>
        <v/>
      </c>
      <c r="J15" s="100" t="str">
        <f>IF(P_rang_lbruk!J17&gt;0,P_rang_lbruk!J17,"")</f>
        <v>Åfjord</v>
      </c>
      <c r="K15" s="104">
        <f>IF(P_rang_lbruk!K17&gt;0,P_rang_lbruk!K17,"")</f>
        <v>8.7281795511221949E-2</v>
      </c>
      <c r="L15" s="17" t="str">
        <f>IF(P_rang_lbruk!L17&gt;0,P_rang_lbruk!L17,"")</f>
        <v/>
      </c>
      <c r="M15" s="100" t="str">
        <f>IF(P_rang_lbruk!M17&gt;0,P_rang_lbruk!M17,"")</f>
        <v>Agdenes</v>
      </c>
      <c r="N15" s="104">
        <f>IF(P_rang_lbruk!N17&gt;0,P_rang_lbruk!N17,"")</f>
        <v>4.8387096774193551E-3</v>
      </c>
      <c r="O15" s="17" t="str">
        <f>IF(P_rang_lbruk!O17&gt;0,P_rang_lbruk!O17,"")</f>
        <v/>
      </c>
      <c r="P15" s="100" t="str">
        <f>IF(P_rang_lbruk!P17&gt;0,P_rang_lbruk!P17,"")</f>
        <v>Åfjord</v>
      </c>
      <c r="Q15" s="104">
        <f>IF(P_rang_lbruk!Q17&gt;0,P_rang_lbruk!Q17,"")</f>
        <v>9.039900249376559E-2</v>
      </c>
    </row>
    <row r="16" spans="1:23" x14ac:dyDescent="0.25">
      <c r="A16" s="100" t="str">
        <f>IF(P_rang_lbruk!A18&gt;0,P_rang_lbruk!A18,"")</f>
        <v>Hemne</v>
      </c>
      <c r="B16" s="101">
        <f>IF(P_rang_lbruk!B18&gt;0,P_rang_lbruk!B18,"")</f>
        <v>127</v>
      </c>
      <c r="C16" s="17" t="str">
        <f>IF(P_rang_lbruk!C18&gt;0,P_rang_lbruk!C18,"")</f>
        <v/>
      </c>
      <c r="D16" s="100" t="str">
        <f>IF(P_rang_lbruk!D18&gt;0,P_rang_lbruk!D18,"")</f>
        <v>Snillfjord</v>
      </c>
      <c r="E16" s="101">
        <f>IF(P_rang_lbruk!E18&gt;0,P_rang_lbruk!E18,"")</f>
        <v>5</v>
      </c>
      <c r="F16" s="17" t="str">
        <f>IF(P_rang_lbruk!F18&gt;0,P_rang_lbruk!F18,"")</f>
        <v/>
      </c>
      <c r="G16" s="100" t="str">
        <f>IF(P_rang_lbruk!G18&gt;0,P_rang_lbruk!G18,"")</f>
        <v>Røros</v>
      </c>
      <c r="H16" s="101">
        <f>IF(P_rang_lbruk!H18&gt;0,P_rang_lbruk!H18,"")</f>
        <v>137</v>
      </c>
      <c r="I16" s="17" t="str">
        <f>IF(P_rang_lbruk!I18&gt;0,P_rang_lbruk!I18,"")</f>
        <v/>
      </c>
      <c r="J16" s="100" t="str">
        <f>IF(P_rang_lbruk!J18&gt;0,P_rang_lbruk!J18,"")</f>
        <v>Oppdal</v>
      </c>
      <c r="K16" s="104">
        <f>IF(P_rang_lbruk!K18&gt;0,P_rang_lbruk!K18,"")</f>
        <v>8.2883455065100031E-2</v>
      </c>
      <c r="L16" s="17" t="str">
        <f>IF(P_rang_lbruk!L18&gt;0,P_rang_lbruk!L18,"")</f>
        <v/>
      </c>
      <c r="M16" s="100" t="str">
        <f>IF(P_rang_lbruk!M18&gt;0,P_rang_lbruk!M18,"")</f>
        <v>Klæbu</v>
      </c>
      <c r="N16" s="104">
        <f>IF(P_rang_lbruk!N18&gt;0,P_rang_lbruk!N18,"")</f>
        <v>4.0683482506102524E-3</v>
      </c>
      <c r="O16" s="17" t="str">
        <f>IF(P_rang_lbruk!O18&gt;0,P_rang_lbruk!O18,"")</f>
        <v/>
      </c>
      <c r="P16" s="100" t="str">
        <f>IF(P_rang_lbruk!P18&gt;0,P_rang_lbruk!P18,"")</f>
        <v>Oppdal</v>
      </c>
      <c r="Q16" s="104">
        <f>IF(P_rang_lbruk!Q18&gt;0,P_rang_lbruk!Q18,"")</f>
        <v>8.5106382978723402E-2</v>
      </c>
    </row>
    <row r="17" spans="1:17" x14ac:dyDescent="0.25">
      <c r="A17" s="100" t="str">
        <f>IF(P_rang_lbruk!A19&gt;0,P_rang_lbruk!A19,"")</f>
        <v>Meldal</v>
      </c>
      <c r="B17" s="101">
        <f>IF(P_rang_lbruk!B19&gt;0,P_rang_lbruk!B19,"")</f>
        <v>126</v>
      </c>
      <c r="C17" s="17" t="str">
        <f>IF(P_rang_lbruk!C19&gt;0,P_rang_lbruk!C19,"")</f>
        <v/>
      </c>
      <c r="D17" s="100" t="str">
        <f>IF(P_rang_lbruk!D19&gt;0,P_rang_lbruk!D19,"")</f>
        <v>Bjugn</v>
      </c>
      <c r="E17" s="101">
        <f>IF(P_rang_lbruk!E19&gt;0,P_rang_lbruk!E19,"")</f>
        <v>5</v>
      </c>
      <c r="F17" s="17" t="str">
        <f>IF(P_rang_lbruk!F19&gt;0,P_rang_lbruk!F19,"")</f>
        <v/>
      </c>
      <c r="G17" s="100" t="str">
        <f>IF(P_rang_lbruk!G19&gt;0,P_rang_lbruk!G19,"")</f>
        <v>Hemne</v>
      </c>
      <c r="H17" s="101">
        <f>IF(P_rang_lbruk!H19&gt;0,P_rang_lbruk!H19,"")</f>
        <v>134</v>
      </c>
      <c r="I17" s="17" t="str">
        <f>IF(P_rang_lbruk!I19&gt;0,P_rang_lbruk!I19,"")</f>
        <v/>
      </c>
      <c r="J17" s="100" t="str">
        <f>IF(P_rang_lbruk!J19&gt;0,P_rang_lbruk!J19,"")</f>
        <v>Midtre Gauldal</v>
      </c>
      <c r="K17" s="104">
        <f>IF(P_rang_lbruk!K19&gt;0,P_rang_lbruk!K19,"")</f>
        <v>7.3090789904949202E-2</v>
      </c>
      <c r="L17" s="17" t="str">
        <f>IF(P_rang_lbruk!L19&gt;0,P_rang_lbruk!L19,"")</f>
        <v/>
      </c>
      <c r="M17" s="100" t="str">
        <f>IF(P_rang_lbruk!M19&gt;0,P_rang_lbruk!M19,"")</f>
        <v>Hemne</v>
      </c>
      <c r="N17" s="104">
        <f>IF(P_rang_lbruk!N19&gt;0,P_rang_lbruk!N19,"")</f>
        <v>3.6138358286009293E-3</v>
      </c>
      <c r="O17" s="17" t="str">
        <f>IF(P_rang_lbruk!O19&gt;0,P_rang_lbruk!O19,"")</f>
        <v/>
      </c>
      <c r="P17" s="100" t="str">
        <f>IF(P_rang_lbruk!P19&gt;0,P_rang_lbruk!P19,"")</f>
        <v>Midtre Gauldal</v>
      </c>
      <c r="Q17" s="104">
        <f>IF(P_rang_lbruk!Q19&gt;0,P_rang_lbruk!Q19,"")</f>
        <v>8.0301540478531636E-2</v>
      </c>
    </row>
    <row r="18" spans="1:17" x14ac:dyDescent="0.25">
      <c r="A18" s="100" t="str">
        <f>IF(P_rang_lbruk!A20&gt;0,P_rang_lbruk!A20,"")</f>
        <v>Orkdal</v>
      </c>
      <c r="B18" s="101">
        <f>IF(P_rang_lbruk!B20&gt;0,P_rang_lbruk!B20,"")</f>
        <v>126</v>
      </c>
      <c r="C18" s="17" t="str">
        <f>IF(P_rang_lbruk!C20&gt;0,P_rang_lbruk!C20,"")</f>
        <v/>
      </c>
      <c r="D18" s="100" t="str">
        <f>IF(P_rang_lbruk!D20&gt;0,P_rang_lbruk!D20,"")</f>
        <v>Åfjord</v>
      </c>
      <c r="E18" s="101">
        <f>IF(P_rang_lbruk!E20&gt;0,P_rang_lbruk!E20,"")</f>
        <v>5</v>
      </c>
      <c r="F18" s="17" t="str">
        <f>IF(P_rang_lbruk!F20&gt;0,P_rang_lbruk!F20,"")</f>
        <v/>
      </c>
      <c r="G18" s="100" t="str">
        <f>IF(P_rang_lbruk!G20&gt;0,P_rang_lbruk!G20,"")</f>
        <v>Meldal</v>
      </c>
      <c r="H18" s="101">
        <f>IF(P_rang_lbruk!H20&gt;0,P_rang_lbruk!H20,"")</f>
        <v>130</v>
      </c>
      <c r="I18" s="17" t="str">
        <f>IF(P_rang_lbruk!I20&gt;0,P_rang_lbruk!I20,"")</f>
        <v/>
      </c>
      <c r="J18" s="100" t="str">
        <f>IF(P_rang_lbruk!J20&gt;0,P_rang_lbruk!J20,"")</f>
        <v>Rissa</v>
      </c>
      <c r="K18" s="104">
        <f>IF(P_rang_lbruk!K20&gt;0,P_rang_lbruk!K20,"")</f>
        <v>7.293666026871401E-2</v>
      </c>
      <c r="L18" s="17" t="str">
        <f>IF(P_rang_lbruk!L20&gt;0,P_rang_lbruk!L20,"")</f>
        <v/>
      </c>
      <c r="M18" s="100" t="str">
        <f>IF(P_rang_lbruk!M20&gt;0,P_rang_lbruk!M20,"")</f>
        <v>Åfjord</v>
      </c>
      <c r="N18" s="104">
        <f>IF(P_rang_lbruk!N20&gt;0,P_rang_lbruk!N20,"")</f>
        <v>3.117206982543641E-3</v>
      </c>
      <c r="O18" s="17" t="str">
        <f>IF(P_rang_lbruk!O20&gt;0,P_rang_lbruk!O20,"")</f>
        <v/>
      </c>
      <c r="P18" s="100" t="str">
        <f>IF(P_rang_lbruk!P20&gt;0,P_rang_lbruk!P20,"")</f>
        <v>Rissa</v>
      </c>
      <c r="Q18" s="104">
        <f>IF(P_rang_lbruk!Q20&gt;0,P_rang_lbruk!Q20,"")</f>
        <v>7.4856046065259113E-2</v>
      </c>
    </row>
    <row r="19" spans="1:17" x14ac:dyDescent="0.25">
      <c r="A19" s="100" t="str">
        <f>IF(P_rang_lbruk!A21&gt;0,P_rang_lbruk!A21,"")</f>
        <v>Ørland</v>
      </c>
      <c r="B19" s="101">
        <f>IF(P_rang_lbruk!B21&gt;0,P_rang_lbruk!B21,"")</f>
        <v>85</v>
      </c>
      <c r="C19" s="17" t="str">
        <f>IF(P_rang_lbruk!C21&gt;0,P_rang_lbruk!C21,"")</f>
        <v/>
      </c>
      <c r="D19" s="100" t="str">
        <f>IF(P_rang_lbruk!D21&gt;0,P_rang_lbruk!D21,"")</f>
        <v>Klæbu</v>
      </c>
      <c r="E19" s="101">
        <f>IF(P_rang_lbruk!E21&gt;0,P_rang_lbruk!E21,"")</f>
        <v>5</v>
      </c>
      <c r="F19" s="17" t="str">
        <f>IF(P_rang_lbruk!F21&gt;0,P_rang_lbruk!F21,"")</f>
        <v/>
      </c>
      <c r="G19" s="100" t="str">
        <f>IF(P_rang_lbruk!G21&gt;0,P_rang_lbruk!G21,"")</f>
        <v>Ørland</v>
      </c>
      <c r="H19" s="101">
        <f>IF(P_rang_lbruk!H21&gt;0,P_rang_lbruk!H21,"")</f>
        <v>85</v>
      </c>
      <c r="I19" s="17" t="str">
        <f>IF(P_rang_lbruk!I21&gt;0,P_rang_lbruk!I21,"")</f>
        <v/>
      </c>
      <c r="J19" s="100" t="str">
        <f>IF(P_rang_lbruk!J21&gt;0,P_rang_lbruk!J21,"")</f>
        <v>Hemne</v>
      </c>
      <c r="K19" s="104">
        <f>IF(P_rang_lbruk!K21&gt;0,P_rang_lbruk!K21,"")</f>
        <v>6.5565307176045431E-2</v>
      </c>
      <c r="L19" s="17" t="str">
        <f>IF(P_rang_lbruk!L21&gt;0,P_rang_lbruk!L21,"")</f>
        <v/>
      </c>
      <c r="M19" s="100" t="str">
        <f>IF(P_rang_lbruk!M21&gt;0,P_rang_lbruk!M21,"")</f>
        <v>Orkdal</v>
      </c>
      <c r="N19" s="104">
        <f>IF(P_rang_lbruk!N21&gt;0,P_rang_lbruk!N21,"")</f>
        <v>2.8857579358343237E-3</v>
      </c>
      <c r="O19" s="17" t="str">
        <f>IF(P_rang_lbruk!O21&gt;0,P_rang_lbruk!O21,"")</f>
        <v/>
      </c>
      <c r="P19" s="100" t="str">
        <f>IF(P_rang_lbruk!P21&gt;0,P_rang_lbruk!P21,"")</f>
        <v>Hemne</v>
      </c>
      <c r="Q19" s="104">
        <f>IF(P_rang_lbruk!Q21&gt;0,P_rang_lbruk!Q21,"")</f>
        <v>6.9179143004646365E-2</v>
      </c>
    </row>
    <row r="20" spans="1:17" x14ac:dyDescent="0.25">
      <c r="A20" s="100" t="str">
        <f>IF(P_rang_lbruk!A22&gt;0,P_rang_lbruk!A22,"")</f>
        <v>Agdenes</v>
      </c>
      <c r="B20" s="101">
        <f>IF(P_rang_lbruk!B22&gt;0,P_rang_lbruk!B22,"")</f>
        <v>81</v>
      </c>
      <c r="C20" s="17" t="str">
        <f>IF(P_rang_lbruk!C22&gt;0,P_rang_lbruk!C22,"")</f>
        <v/>
      </c>
      <c r="D20" s="100" t="str">
        <f>IF(P_rang_lbruk!D22&gt;0,P_rang_lbruk!D22,"")</f>
        <v>Rissa</v>
      </c>
      <c r="E20" s="101">
        <f>IF(P_rang_lbruk!E22&gt;0,P_rang_lbruk!E22,"")</f>
        <v>5</v>
      </c>
      <c r="F20" s="17" t="str">
        <f>IF(P_rang_lbruk!F22&gt;0,P_rang_lbruk!F22,"")</f>
        <v/>
      </c>
      <c r="G20" s="100" t="str">
        <f>IF(P_rang_lbruk!G22&gt;0,P_rang_lbruk!G22,"")</f>
        <v>Agdenes</v>
      </c>
      <c r="H20" s="101">
        <f>IF(P_rang_lbruk!H22&gt;0,P_rang_lbruk!H22,"")</f>
        <v>84</v>
      </c>
      <c r="I20" s="17" t="str">
        <f>IF(P_rang_lbruk!I22&gt;0,P_rang_lbruk!I22,"")</f>
        <v/>
      </c>
      <c r="J20" s="100" t="str">
        <f>IF(P_rang_lbruk!J22&gt;0,P_rang_lbruk!J22,"")</f>
        <v>Osen</v>
      </c>
      <c r="K20" s="104">
        <f>IF(P_rang_lbruk!K22&gt;0,P_rang_lbruk!K22,"")</f>
        <v>5.9139784946236562E-2</v>
      </c>
      <c r="L20" s="17" t="str">
        <f>IF(P_rang_lbruk!L22&gt;0,P_rang_lbruk!L22,"")</f>
        <v/>
      </c>
      <c r="M20" s="100" t="str">
        <f>IF(P_rang_lbruk!M22&gt;0,P_rang_lbruk!M22,"")</f>
        <v>Meldal</v>
      </c>
      <c r="N20" s="104">
        <f>IF(P_rang_lbruk!N22&gt;0,P_rang_lbruk!N22,"")</f>
        <v>2.8030833917309038E-3</v>
      </c>
      <c r="O20" s="17" t="str">
        <f>IF(P_rang_lbruk!O22&gt;0,P_rang_lbruk!O22,"")</f>
        <v/>
      </c>
      <c r="P20" s="100" t="str">
        <f>IF(P_rang_lbruk!P22&gt;0,P_rang_lbruk!P22,"")</f>
        <v>Osen</v>
      </c>
      <c r="Q20" s="104">
        <f>IF(P_rang_lbruk!Q22&gt;0,P_rang_lbruk!Q22,"")</f>
        <v>5.9139784946236562E-2</v>
      </c>
    </row>
    <row r="21" spans="1:17" x14ac:dyDescent="0.25">
      <c r="A21" s="100" t="str">
        <f>IF(P_rang_lbruk!A23&gt;0,P_rang_lbruk!A23,"")</f>
        <v>Bjugn</v>
      </c>
      <c r="B21" s="101">
        <f>IF(P_rang_lbruk!B23&gt;0,P_rang_lbruk!B23,"")</f>
        <v>76</v>
      </c>
      <c r="C21" s="17" t="str">
        <f>IF(P_rang_lbruk!C23&gt;0,P_rang_lbruk!C23,"")</f>
        <v/>
      </c>
      <c r="D21" s="100" t="str">
        <f>IF(P_rang_lbruk!D23&gt;0,P_rang_lbruk!D23,"")</f>
        <v>Tydal</v>
      </c>
      <c r="E21" s="101">
        <f>IF(P_rang_lbruk!E23&gt;0,P_rang_lbruk!E23,"")</f>
        <v>4</v>
      </c>
      <c r="F21" s="17" t="str">
        <f>IF(P_rang_lbruk!F23&gt;0,P_rang_lbruk!F23,"")</f>
        <v/>
      </c>
      <c r="G21" s="100" t="str">
        <f>IF(P_rang_lbruk!G23&gt;0,P_rang_lbruk!G23,"")</f>
        <v>Bjugn</v>
      </c>
      <c r="H21" s="101">
        <f>IF(P_rang_lbruk!H23&gt;0,P_rang_lbruk!H23,"")</f>
        <v>81</v>
      </c>
      <c r="I21" s="17" t="str">
        <f>IF(P_rang_lbruk!I23&gt;0,P_rang_lbruk!I23,"")</f>
        <v/>
      </c>
      <c r="J21" s="100" t="str">
        <f>IF(P_rang_lbruk!J23&gt;0,P_rang_lbruk!J23,"")</f>
        <v>Bjugn</v>
      </c>
      <c r="K21" s="104">
        <f>IF(P_rang_lbruk!K23&gt;0,P_rang_lbruk!K23,"")</f>
        <v>4.1873278236914599E-2</v>
      </c>
      <c r="L21" s="17" t="str">
        <f>IF(P_rang_lbruk!L23&gt;0,P_rang_lbruk!L23,"")</f>
        <v/>
      </c>
      <c r="M21" s="100" t="str">
        <f>IF(P_rang_lbruk!M23&gt;0,P_rang_lbruk!M23,"")</f>
        <v>Bjugn</v>
      </c>
      <c r="N21" s="104">
        <f>IF(P_rang_lbruk!N23&gt;0,P_rang_lbruk!N23,"")</f>
        <v>2.7548209366391185E-3</v>
      </c>
      <c r="O21" s="17" t="str">
        <f>IF(P_rang_lbruk!O23&gt;0,P_rang_lbruk!O23,"")</f>
        <v/>
      </c>
      <c r="P21" s="100" t="str">
        <f>IF(P_rang_lbruk!P23&gt;0,P_rang_lbruk!P23,"")</f>
        <v>Skaun</v>
      </c>
      <c r="Q21" s="104">
        <f>IF(P_rang_lbruk!Q23&gt;0,P_rang_lbruk!Q23,"")</f>
        <v>5.1114023591087812E-2</v>
      </c>
    </row>
    <row r="22" spans="1:17" x14ac:dyDescent="0.25">
      <c r="A22" s="100" t="str">
        <f>IF(P_rang_lbruk!A24&gt;0,P_rang_lbruk!A24,"")</f>
        <v>Skaun</v>
      </c>
      <c r="B22" s="101">
        <f>IF(P_rang_lbruk!B24&gt;0,P_rang_lbruk!B24,"")</f>
        <v>63</v>
      </c>
      <c r="C22" s="17" t="str">
        <f>IF(P_rang_lbruk!C24&gt;0,P_rang_lbruk!C24,"")</f>
        <v/>
      </c>
      <c r="D22" s="100" t="str">
        <f>IF(P_rang_lbruk!D24&gt;0,P_rang_lbruk!D24,"")</f>
        <v>Meldal</v>
      </c>
      <c r="E22" s="101">
        <f>IF(P_rang_lbruk!E24&gt;0,P_rang_lbruk!E24,"")</f>
        <v>4</v>
      </c>
      <c r="F22" s="17" t="str">
        <f>IF(P_rang_lbruk!F24&gt;0,P_rang_lbruk!F24,"")</f>
        <v/>
      </c>
      <c r="G22" s="100" t="str">
        <f>IF(P_rang_lbruk!G24&gt;0,P_rang_lbruk!G24,"")</f>
        <v>Skaun</v>
      </c>
      <c r="H22" s="101">
        <f>IF(P_rang_lbruk!H24&gt;0,P_rang_lbruk!H24,"")</f>
        <v>78</v>
      </c>
      <c r="I22" s="17" t="str">
        <f>IF(P_rang_lbruk!I24&gt;0,P_rang_lbruk!I24,"")</f>
        <v/>
      </c>
      <c r="J22" s="100" t="str">
        <f>IF(P_rang_lbruk!J24&gt;0,P_rang_lbruk!J24,"")</f>
        <v>Røros</v>
      </c>
      <c r="K22" s="104">
        <f>IF(P_rang_lbruk!K24&gt;0,P_rang_lbruk!K24,"")</f>
        <v>4.1425525434054221E-2</v>
      </c>
      <c r="L22" s="17" t="str">
        <f>IF(P_rang_lbruk!L24&gt;0,P_rang_lbruk!L24,"")</f>
        <v/>
      </c>
      <c r="M22" s="100" t="str">
        <f>IF(P_rang_lbruk!M24&gt;0,P_rang_lbruk!M24,"")</f>
        <v>Oppdal</v>
      </c>
      <c r="N22" s="104">
        <f>IF(P_rang_lbruk!N24&gt;0,P_rang_lbruk!N24,"")</f>
        <v>2.2229279136233727E-3</v>
      </c>
      <c r="O22" s="17" t="str">
        <f>IF(P_rang_lbruk!O24&gt;0,P_rang_lbruk!O24,"")</f>
        <v/>
      </c>
      <c r="P22" s="100" t="str">
        <f>IF(P_rang_lbruk!P24&gt;0,P_rang_lbruk!P24,"")</f>
        <v>Bjugn</v>
      </c>
      <c r="Q22" s="104">
        <f>IF(P_rang_lbruk!Q24&gt;0,P_rang_lbruk!Q24,"")</f>
        <v>4.4628099173553717E-2</v>
      </c>
    </row>
    <row r="23" spans="1:17" x14ac:dyDescent="0.25">
      <c r="A23" s="100" t="str">
        <f>IF(P_rang_lbruk!A25&gt;0,P_rang_lbruk!A25,"")</f>
        <v>Holtålen</v>
      </c>
      <c r="B23" s="101">
        <f>IF(P_rang_lbruk!B25&gt;0,P_rang_lbruk!B25,"")</f>
        <v>58</v>
      </c>
      <c r="C23" s="17" t="str">
        <f>IF(P_rang_lbruk!C25&gt;0,P_rang_lbruk!C25,"")</f>
        <v/>
      </c>
      <c r="D23" s="100" t="str">
        <f>IF(P_rang_lbruk!D25&gt;0,P_rang_lbruk!D25,"")</f>
        <v>Malvik</v>
      </c>
      <c r="E23" s="101">
        <f>IF(P_rang_lbruk!E25&gt;0,P_rang_lbruk!E25,"")</f>
        <v>3</v>
      </c>
      <c r="F23" s="17" t="str">
        <f>IF(P_rang_lbruk!F25&gt;0,P_rang_lbruk!F25,"")</f>
        <v/>
      </c>
      <c r="G23" s="100" t="str">
        <f>IF(P_rang_lbruk!G25&gt;0,P_rang_lbruk!G25,"")</f>
        <v>Holtålen</v>
      </c>
      <c r="H23" s="101">
        <f>IF(P_rang_lbruk!H25&gt;0,P_rang_lbruk!H25,"")</f>
        <v>61</v>
      </c>
      <c r="I23" s="17" t="str">
        <f>IF(P_rang_lbruk!I25&gt;0,P_rang_lbruk!I25,"")</f>
        <v/>
      </c>
      <c r="J23" s="100" t="str">
        <f>IF(P_rang_lbruk!J25&gt;0,P_rang_lbruk!J25,"")</f>
        <v>Skaun</v>
      </c>
      <c r="K23" s="104">
        <f>IF(P_rang_lbruk!K25&gt;0,P_rang_lbruk!K25,"")</f>
        <v>4.1284403669724773E-2</v>
      </c>
      <c r="L23" s="17" t="str">
        <f>IF(P_rang_lbruk!L25&gt;0,P_rang_lbruk!L25,"")</f>
        <v/>
      </c>
      <c r="M23" s="100" t="str">
        <f>IF(P_rang_lbruk!M25&gt;0,P_rang_lbruk!M25,"")</f>
        <v>Rissa</v>
      </c>
      <c r="N23" s="104">
        <f>IF(P_rang_lbruk!N25&gt;0,P_rang_lbruk!N25,"")</f>
        <v>1.9193857965451055E-3</v>
      </c>
      <c r="O23" s="17" t="str">
        <f>IF(P_rang_lbruk!O25&gt;0,P_rang_lbruk!O25,"")</f>
        <v/>
      </c>
      <c r="P23" s="100" t="str">
        <f>IF(P_rang_lbruk!P25&gt;0,P_rang_lbruk!P25,"")</f>
        <v>Melhus</v>
      </c>
      <c r="Q23" s="104">
        <f>IF(P_rang_lbruk!Q25&gt;0,P_rang_lbruk!Q25,"")</f>
        <v>4.353259737554676E-2</v>
      </c>
    </row>
    <row r="24" spans="1:17" x14ac:dyDescent="0.25">
      <c r="A24" s="100" t="str">
        <f>IF(P_rang_lbruk!A26&gt;0,P_rang_lbruk!A26,"")</f>
        <v>Roan</v>
      </c>
      <c r="B24" s="101">
        <f>IF(P_rang_lbruk!B26&gt;0,P_rang_lbruk!B26,"")</f>
        <v>49</v>
      </c>
      <c r="C24" s="17" t="str">
        <f>IF(P_rang_lbruk!C26&gt;0,P_rang_lbruk!C26,"")</f>
        <v/>
      </c>
      <c r="D24" s="100" t="str">
        <f>IF(P_rang_lbruk!D26&gt;0,P_rang_lbruk!D26,"")</f>
        <v>Holtålen</v>
      </c>
      <c r="E24" s="101">
        <f>IF(P_rang_lbruk!E26&gt;0,P_rang_lbruk!E26,"")</f>
        <v>3</v>
      </c>
      <c r="F24" s="17" t="str">
        <f>IF(P_rang_lbruk!F26&gt;0,P_rang_lbruk!F26,"")</f>
        <v/>
      </c>
      <c r="G24" s="100" t="str">
        <f>IF(P_rang_lbruk!G26&gt;0,P_rang_lbruk!G26,"")</f>
        <v>Roan</v>
      </c>
      <c r="H24" s="101">
        <f>IF(P_rang_lbruk!H26&gt;0,P_rang_lbruk!H26,"")</f>
        <v>49</v>
      </c>
      <c r="I24" s="17" t="str">
        <f>IF(P_rang_lbruk!I26&gt;0,P_rang_lbruk!I26,"")</f>
        <v/>
      </c>
      <c r="J24" s="100" t="str">
        <f>IF(P_rang_lbruk!J26&gt;0,P_rang_lbruk!J26,"")</f>
        <v>Melhus</v>
      </c>
      <c r="K24" s="104">
        <f>IF(P_rang_lbruk!K26&gt;0,P_rang_lbruk!K26,"")</f>
        <v>3.6034159550093731E-2</v>
      </c>
      <c r="L24" s="17" t="str">
        <f>IF(P_rang_lbruk!L26&gt;0,P_rang_lbruk!L26,"")</f>
        <v/>
      </c>
      <c r="M24" s="100" t="str">
        <f>IF(P_rang_lbruk!M26&gt;0,P_rang_lbruk!M26,"")</f>
        <v>Malvik</v>
      </c>
      <c r="N24" s="104">
        <f>IF(P_rang_lbruk!N26&gt;0,P_rang_lbruk!N26,"")</f>
        <v>8.9047195013357077E-4</v>
      </c>
      <c r="O24" s="17" t="str">
        <f>IF(P_rang_lbruk!O26&gt;0,P_rang_lbruk!O26,"")</f>
        <v/>
      </c>
      <c r="P24" s="100" t="str">
        <f>IF(P_rang_lbruk!P26&gt;0,P_rang_lbruk!P26,"")</f>
        <v>Røros</v>
      </c>
      <c r="Q24" s="104">
        <f>IF(P_rang_lbruk!Q26&gt;0,P_rang_lbruk!Q26,"")</f>
        <v>4.1730124885775204E-2</v>
      </c>
    </row>
    <row r="25" spans="1:17" x14ac:dyDescent="0.25">
      <c r="A25" s="100" t="str">
        <f>IF(P_rang_lbruk!A27&gt;0,P_rang_lbruk!A27,"")</f>
        <v>Hitra</v>
      </c>
      <c r="B25" s="101">
        <f>IF(P_rang_lbruk!B27&gt;0,P_rang_lbruk!B27,"")</f>
        <v>46</v>
      </c>
      <c r="C25" s="17" t="str">
        <f>IF(P_rang_lbruk!C27&gt;0,P_rang_lbruk!C27,"")</f>
        <v/>
      </c>
      <c r="D25" s="100" t="str">
        <f>IF(P_rang_lbruk!D27&gt;0,P_rang_lbruk!D27,"")</f>
        <v>Agdenes</v>
      </c>
      <c r="E25" s="101">
        <f>IF(P_rang_lbruk!E27&gt;0,P_rang_lbruk!E27,"")</f>
        <v>3</v>
      </c>
      <c r="F25" s="17" t="str">
        <f>IF(P_rang_lbruk!F27&gt;0,P_rang_lbruk!F27,"")</f>
        <v/>
      </c>
      <c r="G25" s="100" t="str">
        <f>IF(P_rang_lbruk!G27&gt;0,P_rang_lbruk!G27,"")</f>
        <v>Hitra</v>
      </c>
      <c r="H25" s="101">
        <f>IF(P_rang_lbruk!H27&gt;0,P_rang_lbruk!H27,"")</f>
        <v>48</v>
      </c>
      <c r="I25" s="17" t="str">
        <f>IF(P_rang_lbruk!I27&gt;0,P_rang_lbruk!I27,"")</f>
        <v/>
      </c>
      <c r="J25" s="100" t="str">
        <f>IF(P_rang_lbruk!J27&gt;0,P_rang_lbruk!J27,"")</f>
        <v>Ørland</v>
      </c>
      <c r="K25" s="104">
        <f>IF(P_rang_lbruk!K27&gt;0,P_rang_lbruk!K27,"")</f>
        <v>3.3151326053042121E-2</v>
      </c>
      <c r="L25" s="17" t="str">
        <f>IF(P_rang_lbruk!L27&gt;0,P_rang_lbruk!L27,"")</f>
        <v/>
      </c>
      <c r="M25" s="100" t="str">
        <f>IF(P_rang_lbruk!M27&gt;0,P_rang_lbruk!M27,"")</f>
        <v>Hitra</v>
      </c>
      <c r="N25" s="104">
        <f>IF(P_rang_lbruk!N27&gt;0,P_rang_lbruk!N27,"")</f>
        <v>8.2884376295068376E-4</v>
      </c>
      <c r="O25" s="17" t="str">
        <f>IF(P_rang_lbruk!O27&gt;0,P_rang_lbruk!O27,"")</f>
        <v/>
      </c>
      <c r="P25" s="100" t="str">
        <f>IF(P_rang_lbruk!P27&gt;0,P_rang_lbruk!P27,"")</f>
        <v>Ørland</v>
      </c>
      <c r="Q25" s="104">
        <f>IF(P_rang_lbruk!Q27&gt;0,P_rang_lbruk!Q27,"")</f>
        <v>3.3151326053042121E-2</v>
      </c>
    </row>
    <row r="26" spans="1:17" x14ac:dyDescent="0.25">
      <c r="A26" s="100" t="str">
        <f>IF(P_rang_lbruk!A28&gt;0,P_rang_lbruk!A28,"")</f>
        <v>Tydal</v>
      </c>
      <c r="B26" s="101">
        <f>IF(P_rang_lbruk!B28&gt;0,P_rang_lbruk!B28,"")</f>
        <v>39</v>
      </c>
      <c r="C26" s="17" t="str">
        <f>IF(P_rang_lbruk!C28&gt;0,P_rang_lbruk!C28,"")</f>
        <v/>
      </c>
      <c r="D26" s="100" t="str">
        <f>IF(P_rang_lbruk!D28&gt;0,P_rang_lbruk!D28,"")</f>
        <v>Hitra</v>
      </c>
      <c r="E26" s="101">
        <f>IF(P_rang_lbruk!E28&gt;0,P_rang_lbruk!E28,"")</f>
        <v>2</v>
      </c>
      <c r="F26" s="17" t="str">
        <f>IF(P_rang_lbruk!F28&gt;0,P_rang_lbruk!F28,"")</f>
        <v/>
      </c>
      <c r="G26" s="100" t="str">
        <f>IF(P_rang_lbruk!G28&gt;0,P_rang_lbruk!G28,"")</f>
        <v>Tydal</v>
      </c>
      <c r="H26" s="101">
        <f>IF(P_rang_lbruk!H28&gt;0,P_rang_lbruk!H28,"")</f>
        <v>43</v>
      </c>
      <c r="I26" s="17" t="str">
        <f>IF(P_rang_lbruk!I28&gt;0,P_rang_lbruk!I28,"")</f>
        <v/>
      </c>
      <c r="J26" s="100" t="str">
        <f>IF(P_rang_lbruk!J28&gt;0,P_rang_lbruk!J28,"")</f>
        <v>Orkdal</v>
      </c>
      <c r="K26" s="104">
        <f>IF(P_rang_lbruk!K28&gt;0,P_rang_lbruk!K28,"")</f>
        <v>2.1388558818536751E-2</v>
      </c>
      <c r="L26" s="17" t="str">
        <f>IF(P_rang_lbruk!L28&gt;0,P_rang_lbruk!L28,"")</f>
        <v/>
      </c>
      <c r="M26" s="100" t="str">
        <f>IF(P_rang_lbruk!M28&gt;0,P_rang_lbruk!M28,"")</f>
        <v>Røros</v>
      </c>
      <c r="N26" s="104">
        <f>IF(P_rang_lbruk!N28&gt;0,P_rang_lbruk!N28,"")</f>
        <v>3.0459945172098691E-4</v>
      </c>
      <c r="O26" s="17" t="str">
        <f>IF(P_rang_lbruk!O28&gt;0,P_rang_lbruk!O28,"")</f>
        <v/>
      </c>
      <c r="P26" s="100" t="str">
        <f>IF(P_rang_lbruk!P28&gt;0,P_rang_lbruk!P28,"")</f>
        <v>Orkdal</v>
      </c>
      <c r="Q26" s="104">
        <f>IF(P_rang_lbruk!Q28&gt;0,P_rang_lbruk!Q28,"")</f>
        <v>2.4274316754371073E-2</v>
      </c>
    </row>
    <row r="27" spans="1:17" x14ac:dyDescent="0.25">
      <c r="A27" s="100" t="str">
        <f>IF(P_rang_lbruk!A29&gt;0,P_rang_lbruk!A29,"")</f>
        <v>Malvik</v>
      </c>
      <c r="B27" s="101">
        <f>IF(P_rang_lbruk!B29&gt;0,P_rang_lbruk!B29,"")</f>
        <v>37</v>
      </c>
      <c r="C27" s="17" t="str">
        <f>IF(P_rang_lbruk!C29&gt;0,P_rang_lbruk!C29,"")</f>
        <v/>
      </c>
      <c r="D27" s="100" t="str">
        <f>IF(P_rang_lbruk!D29&gt;0,P_rang_lbruk!D29,"")</f>
        <v>Røros</v>
      </c>
      <c r="E27" s="101">
        <f>IF(P_rang_lbruk!E29&gt;0,P_rang_lbruk!E29,"")</f>
        <v>1</v>
      </c>
      <c r="F27" s="17" t="str">
        <f>IF(P_rang_lbruk!F29&gt;0,P_rang_lbruk!F29,"")</f>
        <v/>
      </c>
      <c r="G27" s="100" t="str">
        <f>IF(P_rang_lbruk!G29&gt;0,P_rang_lbruk!G29,"")</f>
        <v>Snillfjord</v>
      </c>
      <c r="H27" s="101">
        <f>IF(P_rang_lbruk!H29&gt;0,P_rang_lbruk!H29,"")</f>
        <v>40</v>
      </c>
      <c r="I27" s="17" t="str">
        <f>IF(P_rang_lbruk!I29&gt;0,P_rang_lbruk!I29,"")</f>
        <v/>
      </c>
      <c r="J27" s="100" t="str">
        <f>IF(P_rang_lbruk!J29&gt;0,P_rang_lbruk!J29,"")</f>
        <v>Hitra</v>
      </c>
      <c r="K27" s="104">
        <f>IF(P_rang_lbruk!K29&gt;0,P_rang_lbruk!K29,"")</f>
        <v>1.9063406547865726E-2</v>
      </c>
      <c r="L27" s="17" t="str">
        <f>IF(P_rang_lbruk!L29&gt;0,P_rang_lbruk!L29,"")</f>
        <v/>
      </c>
      <c r="M27" s="100" t="str">
        <f>IF(P_rang_lbruk!M29&gt;0,P_rang_lbruk!M29,"")</f>
        <v>Trondheim</v>
      </c>
      <c r="N27" s="104">
        <f>IF(P_rang_lbruk!N29&gt;0,P_rang_lbruk!N29,"")</f>
        <v>2.919837196956291E-4</v>
      </c>
      <c r="O27" s="17" t="str">
        <f>IF(P_rang_lbruk!O29&gt;0,P_rang_lbruk!O29,"")</f>
        <v/>
      </c>
      <c r="P27" s="100" t="str">
        <f>IF(P_rang_lbruk!P29&gt;0,P_rang_lbruk!P29,"")</f>
        <v>Klæbu</v>
      </c>
      <c r="Q27" s="104">
        <f>IF(P_rang_lbruk!Q29&gt;0,P_rang_lbruk!Q29,"")</f>
        <v>2.034174125305126E-2</v>
      </c>
    </row>
    <row r="28" spans="1:17" x14ac:dyDescent="0.25">
      <c r="A28" s="100" t="str">
        <f>IF(P_rang_lbruk!A30&gt;0,P_rang_lbruk!A30,"")</f>
        <v>Snillfjord</v>
      </c>
      <c r="B28" s="101">
        <f>IF(P_rang_lbruk!B30&gt;0,P_rang_lbruk!B30,"")</f>
        <v>35</v>
      </c>
      <c r="C28" s="17" t="str">
        <f>IF(P_rang_lbruk!C30&gt;0,P_rang_lbruk!C30,"")</f>
        <v/>
      </c>
      <c r="D28" s="100" t="str">
        <f>IF(P_rang_lbruk!D30&gt;0,P_rang_lbruk!D30,"")</f>
        <v>Osen</v>
      </c>
      <c r="E28" s="101" t="str">
        <f>IF(P_rang_lbruk!E30&gt;0,P_rang_lbruk!E30,"")</f>
        <v/>
      </c>
      <c r="F28" s="17" t="str">
        <f>IF(P_rang_lbruk!F30&gt;0,P_rang_lbruk!F30,"")</f>
        <v/>
      </c>
      <c r="G28" s="100" t="str">
        <f>IF(P_rang_lbruk!G30&gt;0,P_rang_lbruk!G30,"")</f>
        <v>Malvik</v>
      </c>
      <c r="H28" s="101">
        <f>IF(P_rang_lbruk!H30&gt;0,P_rang_lbruk!H30,"")</f>
        <v>40</v>
      </c>
      <c r="I28" s="17" t="str">
        <f>IF(P_rang_lbruk!I30&gt;0,P_rang_lbruk!I30,"")</f>
        <v/>
      </c>
      <c r="J28" s="100" t="str">
        <f>IF(P_rang_lbruk!J30&gt;0,P_rang_lbruk!J30,"")</f>
        <v>Klæbu</v>
      </c>
      <c r="K28" s="104">
        <f>IF(P_rang_lbruk!K30&gt;0,P_rang_lbruk!K30,"")</f>
        <v>1.627339300244101E-2</v>
      </c>
      <c r="L28" s="17" t="str">
        <f>IF(P_rang_lbruk!L30&gt;0,P_rang_lbruk!L30,"")</f>
        <v/>
      </c>
      <c r="M28" s="100" t="str">
        <f>IF(P_rang_lbruk!M30&gt;0,P_rang_lbruk!M30,"")</f>
        <v>Osen</v>
      </c>
      <c r="N28" s="104" t="str">
        <f>IF(P_rang_lbruk!N30&gt;0,P_rang_lbruk!N30,"")</f>
        <v/>
      </c>
      <c r="O28" s="17" t="str">
        <f>IF(P_rang_lbruk!O30&gt;0,P_rang_lbruk!O30,"")</f>
        <v/>
      </c>
      <c r="P28" s="100" t="str">
        <f>IF(P_rang_lbruk!P30&gt;0,P_rang_lbruk!P30,"")</f>
        <v>Hitra</v>
      </c>
      <c r="Q28" s="104">
        <f>IF(P_rang_lbruk!Q30&gt;0,P_rang_lbruk!Q30,"")</f>
        <v>1.9892250310816411E-2</v>
      </c>
    </row>
    <row r="29" spans="1:17" x14ac:dyDescent="0.25">
      <c r="A29" s="100" t="str">
        <f>IF(P_rang_lbruk!A31&gt;0,P_rang_lbruk!A31,"")</f>
        <v>Osen</v>
      </c>
      <c r="B29" s="101">
        <f>IF(P_rang_lbruk!B31&gt;0,P_rang_lbruk!B31,"")</f>
        <v>22</v>
      </c>
      <c r="C29" s="17" t="str">
        <f>IF(P_rang_lbruk!C31&gt;0,P_rang_lbruk!C31,"")</f>
        <v/>
      </c>
      <c r="D29" s="100" t="str">
        <f>IF(P_rang_lbruk!D31&gt;0,P_rang_lbruk!D31,"")</f>
        <v>Ørland</v>
      </c>
      <c r="E29" s="101" t="str">
        <f>IF(P_rang_lbruk!E31&gt;0,P_rang_lbruk!E31,"")</f>
        <v/>
      </c>
      <c r="F29" s="17" t="str">
        <f>IF(P_rang_lbruk!F31&gt;0,P_rang_lbruk!F31,"")</f>
        <v/>
      </c>
      <c r="G29" s="100" t="str">
        <f>IF(P_rang_lbruk!G31&gt;0,P_rang_lbruk!G31,"")</f>
        <v>Klæbu</v>
      </c>
      <c r="H29" s="101">
        <f>IF(P_rang_lbruk!H31&gt;0,P_rang_lbruk!H31,"")</f>
        <v>25</v>
      </c>
      <c r="I29" s="17" t="str">
        <f>IF(P_rang_lbruk!I31&gt;0,P_rang_lbruk!I31,"")</f>
        <v/>
      </c>
      <c r="J29" s="100" t="str">
        <f>IF(P_rang_lbruk!J31&gt;0,P_rang_lbruk!J31,"")</f>
        <v>Malvik</v>
      </c>
      <c r="K29" s="104">
        <f>IF(P_rang_lbruk!K31&gt;0,P_rang_lbruk!K31,"")</f>
        <v>1.0982487384980706E-2</v>
      </c>
      <c r="L29" s="17" t="str">
        <f>IF(P_rang_lbruk!L31&gt;0,P_rang_lbruk!L31,"")</f>
        <v/>
      </c>
      <c r="M29" s="100" t="str">
        <f>IF(P_rang_lbruk!M31&gt;0,P_rang_lbruk!M31,"")</f>
        <v>Ørland</v>
      </c>
      <c r="N29" s="104" t="str">
        <f>IF(P_rang_lbruk!N31&gt;0,P_rang_lbruk!N31,"")</f>
        <v/>
      </c>
      <c r="O29" s="17" t="str">
        <f>IF(P_rang_lbruk!O31&gt;0,P_rang_lbruk!O31,"")</f>
        <v/>
      </c>
      <c r="P29" s="100" t="str">
        <f>IF(P_rang_lbruk!P31&gt;0,P_rang_lbruk!P31,"")</f>
        <v>Malvik</v>
      </c>
      <c r="Q29" s="104">
        <f>IF(P_rang_lbruk!Q31&gt;0,P_rang_lbruk!Q31,"")</f>
        <v>1.1872959335114277E-2</v>
      </c>
    </row>
    <row r="30" spans="1:17" x14ac:dyDescent="0.25">
      <c r="A30" s="100" t="str">
        <f>IF(P_rang_lbruk!A32&gt;0,P_rang_lbruk!A32,"")</f>
        <v>Klæbu</v>
      </c>
      <c r="B30" s="101">
        <f>IF(P_rang_lbruk!B32&gt;0,P_rang_lbruk!B32,"")</f>
        <v>20</v>
      </c>
      <c r="C30" s="17" t="str">
        <f>IF(P_rang_lbruk!C32&gt;0,P_rang_lbruk!C32,"")</f>
        <v/>
      </c>
      <c r="D30" s="100" t="str">
        <f>IF(P_rang_lbruk!D32&gt;0,P_rang_lbruk!D32,"")</f>
        <v>Roan</v>
      </c>
      <c r="E30" s="101" t="str">
        <f>IF(P_rang_lbruk!E32&gt;0,P_rang_lbruk!E32,"")</f>
        <v/>
      </c>
      <c r="F30" s="17" t="str">
        <f>IF(P_rang_lbruk!F32&gt;0,P_rang_lbruk!F32,"")</f>
        <v/>
      </c>
      <c r="G30" s="100" t="str">
        <f>IF(P_rang_lbruk!G32&gt;0,P_rang_lbruk!G32,"")</f>
        <v>Osen</v>
      </c>
      <c r="H30" s="101">
        <f>IF(P_rang_lbruk!H32&gt;0,P_rang_lbruk!H32,"")</f>
        <v>22</v>
      </c>
      <c r="I30" s="17" t="str">
        <f>IF(P_rang_lbruk!I32&gt;0,P_rang_lbruk!I32,"")</f>
        <v/>
      </c>
      <c r="J30" s="100" t="str">
        <f>IF(P_rang_lbruk!J32&gt;0,P_rang_lbruk!J32,"")</f>
        <v>Frøya</v>
      </c>
      <c r="K30" s="104">
        <f>IF(P_rang_lbruk!K32&gt;0,P_rang_lbruk!K32,"")</f>
        <v>6.8571428571428568E-3</v>
      </c>
      <c r="L30" s="17" t="str">
        <f>IF(P_rang_lbruk!L32&gt;0,P_rang_lbruk!L32,"")</f>
        <v/>
      </c>
      <c r="M30" s="100" t="str">
        <f>IF(P_rang_lbruk!M32&gt;0,P_rang_lbruk!M32,"")</f>
        <v>Roan</v>
      </c>
      <c r="N30" s="104" t="str">
        <f>IF(P_rang_lbruk!N32&gt;0,P_rang_lbruk!N32,"")</f>
        <v/>
      </c>
      <c r="O30" s="17" t="str">
        <f>IF(P_rang_lbruk!O32&gt;0,P_rang_lbruk!O32,"")</f>
        <v/>
      </c>
      <c r="P30" s="100" t="str">
        <f>IF(P_rang_lbruk!P32&gt;0,P_rang_lbruk!P32,"")</f>
        <v>Frøya</v>
      </c>
      <c r="Q30" s="104">
        <f>IF(P_rang_lbruk!Q32&gt;0,P_rang_lbruk!Q32,"")</f>
        <v>6.8571428571428568E-3</v>
      </c>
    </row>
    <row r="31" spans="1:17" x14ac:dyDescent="0.25">
      <c r="A31" s="100" t="str">
        <f>IF(P_rang_lbruk!A33&gt;0,P_rang_lbruk!A33,"")</f>
        <v>Frøya</v>
      </c>
      <c r="B31" s="101">
        <f>IF(P_rang_lbruk!B33&gt;0,P_rang_lbruk!B33,"")</f>
        <v>18</v>
      </c>
      <c r="C31" s="17" t="str">
        <f>IF(P_rang_lbruk!C33&gt;0,P_rang_lbruk!C33,"")</f>
        <v/>
      </c>
      <c r="D31" s="100" t="str">
        <f>IF(P_rang_lbruk!D33&gt;0,P_rang_lbruk!D33,"")</f>
        <v>Frøya</v>
      </c>
      <c r="E31" s="101" t="str">
        <f>IF(P_rang_lbruk!E33&gt;0,P_rang_lbruk!E33,"")</f>
        <v/>
      </c>
      <c r="F31" s="17" t="str">
        <f>IF(P_rang_lbruk!F33&gt;0,P_rang_lbruk!F33,"")</f>
        <v/>
      </c>
      <c r="G31" s="100" t="str">
        <f>IF(P_rang_lbruk!G33&gt;0,P_rang_lbruk!G33,"")</f>
        <v>Frøya</v>
      </c>
      <c r="H31" s="101">
        <f>IF(P_rang_lbruk!H33&gt;0,P_rang_lbruk!H33,"")</f>
        <v>18</v>
      </c>
      <c r="I31" s="17" t="str">
        <f>IF(P_rang_lbruk!I33&gt;0,P_rang_lbruk!I33,"")</f>
        <v/>
      </c>
      <c r="J31" s="100" t="str">
        <f>IF(P_rang_lbruk!J33&gt;0,P_rang_lbruk!J33,"")</f>
        <v>Trondheim</v>
      </c>
      <c r="K31" s="104">
        <f>IF(P_rang_lbruk!K33&gt;0,P_rang_lbruk!K33,"")</f>
        <v>1.8492302247389843E-3</v>
      </c>
      <c r="L31" s="17" t="str">
        <f>IF(P_rang_lbruk!L33&gt;0,P_rang_lbruk!L33,"")</f>
        <v/>
      </c>
      <c r="M31" s="100" t="str">
        <f>IF(P_rang_lbruk!M33&gt;0,P_rang_lbruk!M33,"")</f>
        <v>Frøya</v>
      </c>
      <c r="N31" s="104" t="str">
        <f>IF(P_rang_lbruk!N33&gt;0,P_rang_lbruk!N33,"")</f>
        <v/>
      </c>
      <c r="O31" s="17" t="str">
        <f>IF(P_rang_lbruk!O33&gt;0,P_rang_lbruk!O33,"")</f>
        <v/>
      </c>
      <c r="P31" s="100" t="str">
        <f>IF(P_rang_lbruk!P33&gt;0,P_rang_lbruk!P33,"")</f>
        <v>Trondheim</v>
      </c>
      <c r="Q31" s="104">
        <f>IF(P_rang_lbruk!Q33&gt;0,P_rang_lbruk!Q33,"")</f>
        <v>2.1412139444346133E-3</v>
      </c>
    </row>
    <row r="32" spans="1:17" x14ac:dyDescent="0.25">
      <c r="A32" s="100" t="str">
        <f>IF(P_rang_lbruk!A34&gt;0,P_rang_lbruk!A34,"")</f>
        <v/>
      </c>
      <c r="B32" s="101" t="str">
        <f>IF(P_rang_lbruk!B34&gt;0,P_rang_lbruk!B34,"")</f>
        <v/>
      </c>
      <c r="C32" s="17" t="str">
        <f>IF(P_rang_lbruk!C34&gt;0,P_rang_lbruk!C34,"")</f>
        <v/>
      </c>
      <c r="D32" s="100" t="str">
        <f>IF(P_rang_lbruk!D34&gt;0,P_rang_lbruk!D34,"")</f>
        <v/>
      </c>
      <c r="E32" s="101" t="str">
        <f>IF(P_rang_lbruk!E34&gt;0,P_rang_lbruk!E34,"")</f>
        <v/>
      </c>
      <c r="F32" s="17" t="str">
        <f>IF(P_rang_lbruk!F34&gt;0,P_rang_lbruk!F34,"")</f>
        <v/>
      </c>
      <c r="G32" s="100" t="str">
        <f>IF(P_rang_lbruk!G34&gt;0,P_rang_lbruk!G34,"")</f>
        <v/>
      </c>
      <c r="H32" s="101" t="str">
        <f>IF(P_rang_lbruk!H34&gt;0,P_rang_lbruk!H34,"")</f>
        <v/>
      </c>
      <c r="I32" s="17" t="str">
        <f>IF(P_rang_lbruk!I34&gt;0,P_rang_lbruk!I34,"")</f>
        <v/>
      </c>
      <c r="J32" s="100" t="str">
        <f>IF(P_rang_lbruk!J34&gt;0,P_rang_lbruk!J34,"")</f>
        <v/>
      </c>
      <c r="K32" s="104" t="str">
        <f>IF(P_rang_lbruk!K34&gt;0,P_rang_lbruk!K34,"")</f>
        <v/>
      </c>
      <c r="L32" s="17" t="str">
        <f>IF(P_rang_lbruk!L34&gt;0,P_rang_lbruk!L34,"")</f>
        <v/>
      </c>
      <c r="M32" s="100" t="str">
        <f>IF(P_rang_lbruk!M34&gt;0,P_rang_lbruk!M34,"")</f>
        <v/>
      </c>
      <c r="N32" s="104" t="str">
        <f>IF(P_rang_lbruk!N34&gt;0,P_rang_lbruk!N34,"")</f>
        <v/>
      </c>
      <c r="O32" s="17" t="str">
        <f>IF(P_rang_lbruk!O34&gt;0,P_rang_lbruk!O34,"")</f>
        <v/>
      </c>
      <c r="P32" s="100" t="str">
        <f>IF(P_rang_lbruk!P34&gt;0,P_rang_lbruk!P34,"")</f>
        <v/>
      </c>
      <c r="Q32" s="104" t="str">
        <f>IF(P_rang_lbruk!Q34&gt;0,P_rang_lbruk!Q34,"")</f>
        <v/>
      </c>
    </row>
    <row r="33" spans="1:17" x14ac:dyDescent="0.25">
      <c r="A33" s="100" t="str">
        <f>IF(P_rang_lbruk!A35&gt;0,P_rang_lbruk!A35,"")</f>
        <v/>
      </c>
      <c r="B33" s="101" t="str">
        <f>IF(P_rang_lbruk!B35&gt;0,P_rang_lbruk!B35,"")</f>
        <v/>
      </c>
      <c r="C33" s="17" t="str">
        <f>IF(P_rang_lbruk!C35&gt;0,P_rang_lbruk!C35,"")</f>
        <v/>
      </c>
      <c r="D33" s="100" t="str">
        <f>IF(P_rang_lbruk!D35&gt;0,P_rang_lbruk!D35,"")</f>
        <v/>
      </c>
      <c r="E33" s="101" t="str">
        <f>IF(P_rang_lbruk!E35&gt;0,P_rang_lbruk!E35,"")</f>
        <v/>
      </c>
      <c r="F33" s="17" t="str">
        <f>IF(P_rang_lbruk!F35&gt;0,P_rang_lbruk!F35,"")</f>
        <v/>
      </c>
      <c r="G33" s="100" t="str">
        <f>IF(P_rang_lbruk!G35&gt;0,P_rang_lbruk!G35,"")</f>
        <v/>
      </c>
      <c r="H33" s="101" t="str">
        <f>IF(P_rang_lbruk!H35&gt;0,P_rang_lbruk!H35,"")</f>
        <v/>
      </c>
      <c r="I33" s="17" t="str">
        <f>IF(P_rang_lbruk!I35&gt;0,P_rang_lbruk!I35,"")</f>
        <v/>
      </c>
      <c r="J33" s="100" t="str">
        <f>IF(P_rang_lbruk!J35&gt;0,P_rang_lbruk!J35,"")</f>
        <v/>
      </c>
      <c r="K33" s="104" t="str">
        <f>IF(P_rang_lbruk!K35&gt;0,P_rang_lbruk!K35,"")</f>
        <v/>
      </c>
      <c r="L33" s="17" t="str">
        <f>IF(P_rang_lbruk!L35&gt;0,P_rang_lbruk!L35,"")</f>
        <v/>
      </c>
      <c r="M33" s="100" t="str">
        <f>IF(P_rang_lbruk!M35&gt;0,P_rang_lbruk!M35,"")</f>
        <v/>
      </c>
      <c r="N33" s="104" t="str">
        <f>IF(P_rang_lbruk!N35&gt;0,P_rang_lbruk!N35,"")</f>
        <v/>
      </c>
      <c r="O33" s="17" t="str">
        <f>IF(P_rang_lbruk!O35&gt;0,P_rang_lbruk!O35,"")</f>
        <v/>
      </c>
      <c r="P33" s="100" t="str">
        <f>IF(P_rang_lbruk!P35&gt;0,P_rang_lbruk!P35,"")</f>
        <v/>
      </c>
      <c r="Q33" s="104" t="str">
        <f>IF(P_rang_lbruk!Q35&gt;0,P_rang_lbruk!Q35,"")</f>
        <v/>
      </c>
    </row>
    <row r="34" spans="1:17" x14ac:dyDescent="0.25">
      <c r="A34" s="100" t="str">
        <f>IF(P_rang_lbruk!A36&gt;0,P_rang_lbruk!A36,"")</f>
        <v/>
      </c>
      <c r="B34" s="101" t="str">
        <f>IF(P_rang_lbruk!B36&gt;0,P_rang_lbruk!B36,"")</f>
        <v/>
      </c>
      <c r="C34" s="17" t="str">
        <f>IF(P_rang_lbruk!C36&gt;0,P_rang_lbruk!C36,"")</f>
        <v/>
      </c>
      <c r="D34" s="100" t="str">
        <f>IF(P_rang_lbruk!D36&gt;0,P_rang_lbruk!D36,"")</f>
        <v/>
      </c>
      <c r="E34" s="101" t="str">
        <f>IF(P_rang_lbruk!E36&gt;0,P_rang_lbruk!E36,"")</f>
        <v/>
      </c>
      <c r="F34" s="17" t="str">
        <f>IF(P_rang_lbruk!F36&gt;0,P_rang_lbruk!F36,"")</f>
        <v/>
      </c>
      <c r="G34" s="100" t="str">
        <f>IF(P_rang_lbruk!G36&gt;0,P_rang_lbruk!G36,"")</f>
        <v/>
      </c>
      <c r="H34" s="101" t="str">
        <f>IF(P_rang_lbruk!H36&gt;0,P_rang_lbruk!H36,"")</f>
        <v/>
      </c>
      <c r="I34" s="17" t="str">
        <f>IF(P_rang_lbruk!I36&gt;0,P_rang_lbruk!I36,"")</f>
        <v/>
      </c>
      <c r="J34" s="100" t="str">
        <f>IF(P_rang_lbruk!J36&gt;0,P_rang_lbruk!J36,"")</f>
        <v/>
      </c>
      <c r="K34" s="104" t="str">
        <f>IF(P_rang_lbruk!K36&gt;0,P_rang_lbruk!K36,"")</f>
        <v/>
      </c>
      <c r="L34" s="17" t="str">
        <f>IF(P_rang_lbruk!L36&gt;0,P_rang_lbruk!L36,"")</f>
        <v/>
      </c>
      <c r="M34" s="100" t="str">
        <f>IF(P_rang_lbruk!M36&gt;0,P_rang_lbruk!M36,"")</f>
        <v/>
      </c>
      <c r="N34" s="104" t="str">
        <f>IF(P_rang_lbruk!N36&gt;0,P_rang_lbruk!N36,"")</f>
        <v/>
      </c>
      <c r="O34" s="17" t="str">
        <f>IF(P_rang_lbruk!O36&gt;0,P_rang_lbruk!O36,"")</f>
        <v/>
      </c>
      <c r="P34" s="100" t="str">
        <f>IF(P_rang_lbruk!P36&gt;0,P_rang_lbruk!P36,"")</f>
        <v/>
      </c>
      <c r="Q34" s="104" t="str">
        <f>IF(P_rang_lbruk!Q36&gt;0,P_rang_lbruk!Q36,"")</f>
        <v/>
      </c>
    </row>
    <row r="35" spans="1:17" x14ac:dyDescent="0.25">
      <c r="A35" s="100" t="str">
        <f>IF(P_rang_lbruk!A37&gt;0,P_rang_lbruk!A37,"")</f>
        <v/>
      </c>
      <c r="B35" s="101" t="str">
        <f>IF(P_rang_lbruk!B37&gt;0,P_rang_lbruk!B37,"")</f>
        <v/>
      </c>
      <c r="C35" s="17" t="str">
        <f>IF(P_rang_lbruk!C37&gt;0,P_rang_lbruk!C37,"")</f>
        <v/>
      </c>
      <c r="D35" s="100" t="str">
        <f>IF(P_rang_lbruk!D37&gt;0,P_rang_lbruk!D37,"")</f>
        <v/>
      </c>
      <c r="E35" s="101" t="str">
        <f>IF(P_rang_lbruk!E37&gt;0,P_rang_lbruk!E37,"")</f>
        <v/>
      </c>
      <c r="F35" s="17" t="str">
        <f>IF(P_rang_lbruk!F37&gt;0,P_rang_lbruk!F37,"")</f>
        <v/>
      </c>
      <c r="G35" s="100" t="str">
        <f>IF(P_rang_lbruk!G37&gt;0,P_rang_lbruk!G37,"")</f>
        <v/>
      </c>
      <c r="H35" s="101" t="str">
        <f>IF(P_rang_lbruk!H37&gt;0,P_rang_lbruk!H37,"")</f>
        <v/>
      </c>
      <c r="I35" s="17" t="str">
        <f>IF(P_rang_lbruk!I37&gt;0,P_rang_lbruk!I37,"")</f>
        <v/>
      </c>
      <c r="J35" s="100" t="str">
        <f>IF(P_rang_lbruk!J37&gt;0,P_rang_lbruk!J37,"")</f>
        <v/>
      </c>
      <c r="K35" s="104" t="str">
        <f>IF(P_rang_lbruk!K37&gt;0,P_rang_lbruk!K37,"")</f>
        <v/>
      </c>
      <c r="L35" s="17" t="str">
        <f>IF(P_rang_lbruk!L37&gt;0,P_rang_lbruk!L37,"")</f>
        <v/>
      </c>
      <c r="M35" s="100" t="str">
        <f>IF(P_rang_lbruk!M37&gt;0,P_rang_lbruk!M37,"")</f>
        <v/>
      </c>
      <c r="N35" s="104" t="str">
        <f>IF(P_rang_lbruk!N37&gt;0,P_rang_lbruk!N37,"")</f>
        <v/>
      </c>
      <c r="O35" s="17" t="str">
        <f>IF(P_rang_lbruk!O37&gt;0,P_rang_lbruk!O37,"")</f>
        <v/>
      </c>
      <c r="P35" s="100" t="str">
        <f>IF(P_rang_lbruk!P37&gt;0,P_rang_lbruk!P37,"")</f>
        <v/>
      </c>
      <c r="Q35" s="104" t="str">
        <f>IF(P_rang_lbruk!Q37&gt;0,P_rang_lbruk!Q37,"")</f>
        <v/>
      </c>
    </row>
    <row r="36" spans="1:17" x14ac:dyDescent="0.25">
      <c r="A36" s="100" t="str">
        <f>IF(P_rang_lbruk!A38&gt;0,P_rang_lbruk!A38,"")</f>
        <v/>
      </c>
      <c r="B36" s="101" t="str">
        <f>IF(P_rang_lbruk!B38&gt;0,P_rang_lbruk!B38,"")</f>
        <v/>
      </c>
      <c r="C36" s="17" t="str">
        <f>IF(P_rang_lbruk!C38&gt;0,P_rang_lbruk!C38,"")</f>
        <v/>
      </c>
      <c r="D36" s="100" t="str">
        <f>IF(P_rang_lbruk!D38&gt;0,P_rang_lbruk!D38,"")</f>
        <v/>
      </c>
      <c r="E36" s="101" t="str">
        <f>IF(P_rang_lbruk!E38&gt;0,P_rang_lbruk!E38,"")</f>
        <v/>
      </c>
      <c r="F36" s="17" t="str">
        <f>IF(P_rang_lbruk!F38&gt;0,P_rang_lbruk!F38,"")</f>
        <v/>
      </c>
      <c r="G36" s="100" t="str">
        <f>IF(P_rang_lbruk!G38&gt;0,P_rang_lbruk!G38,"")</f>
        <v/>
      </c>
      <c r="H36" s="101" t="str">
        <f>IF(P_rang_lbruk!H38&gt;0,P_rang_lbruk!H38,"")</f>
        <v/>
      </c>
      <c r="I36" s="17" t="str">
        <f>IF(P_rang_lbruk!I38&gt;0,P_rang_lbruk!I38,"")</f>
        <v/>
      </c>
      <c r="J36" s="100" t="str">
        <f>IF(P_rang_lbruk!J38&gt;0,P_rang_lbruk!J38,"")</f>
        <v/>
      </c>
      <c r="K36" s="104" t="str">
        <f>IF(P_rang_lbruk!K38&gt;0,P_rang_lbruk!K38,"")</f>
        <v/>
      </c>
      <c r="L36" s="17" t="str">
        <f>IF(P_rang_lbruk!L38&gt;0,P_rang_lbruk!L38,"")</f>
        <v/>
      </c>
      <c r="M36" s="100" t="str">
        <f>IF(P_rang_lbruk!M38&gt;0,P_rang_lbruk!M38,"")</f>
        <v/>
      </c>
      <c r="N36" s="104" t="str">
        <f>IF(P_rang_lbruk!N38&gt;0,P_rang_lbruk!N38,"")</f>
        <v/>
      </c>
      <c r="O36" s="17" t="str">
        <f>IF(P_rang_lbruk!O38&gt;0,P_rang_lbruk!O38,"")</f>
        <v/>
      </c>
      <c r="P36" s="100" t="str">
        <f>IF(P_rang_lbruk!P38&gt;0,P_rang_lbruk!P38,"")</f>
        <v/>
      </c>
      <c r="Q36" s="104" t="str">
        <f>IF(P_rang_lbruk!Q38&gt;0,P_rang_lbruk!Q38,"")</f>
        <v/>
      </c>
    </row>
    <row r="37" spans="1:17" x14ac:dyDescent="0.25">
      <c r="A37" s="100" t="str">
        <f>IF(P_rang_lbruk!A39&gt;0,P_rang_lbruk!A39,"")</f>
        <v/>
      </c>
      <c r="B37" s="101" t="str">
        <f>IF(P_rang_lbruk!B39&gt;0,P_rang_lbruk!B39,"")</f>
        <v/>
      </c>
      <c r="C37" s="17" t="str">
        <f>IF(P_rang_lbruk!C39&gt;0,P_rang_lbruk!C39,"")</f>
        <v/>
      </c>
      <c r="D37" s="100" t="str">
        <f>IF(P_rang_lbruk!D39&gt;0,P_rang_lbruk!D39,"")</f>
        <v/>
      </c>
      <c r="E37" s="101" t="str">
        <f>IF(P_rang_lbruk!E39&gt;0,P_rang_lbruk!E39,"")</f>
        <v/>
      </c>
      <c r="F37" s="17" t="str">
        <f>IF(P_rang_lbruk!F39&gt;0,P_rang_lbruk!F39,"")</f>
        <v/>
      </c>
      <c r="G37" s="100" t="str">
        <f>IF(P_rang_lbruk!G39&gt;0,P_rang_lbruk!G39,"")</f>
        <v/>
      </c>
      <c r="H37" s="101" t="str">
        <f>IF(P_rang_lbruk!H39&gt;0,P_rang_lbruk!H39,"")</f>
        <v/>
      </c>
      <c r="I37" s="17" t="str">
        <f>IF(P_rang_lbruk!I39&gt;0,P_rang_lbruk!I39,"")</f>
        <v/>
      </c>
      <c r="J37" s="100" t="str">
        <f>IF(P_rang_lbruk!J39&gt;0,P_rang_lbruk!J39,"")</f>
        <v/>
      </c>
      <c r="K37" s="104" t="str">
        <f>IF(P_rang_lbruk!K39&gt;0,P_rang_lbruk!K39,"")</f>
        <v/>
      </c>
      <c r="L37" s="17" t="str">
        <f>IF(P_rang_lbruk!L39&gt;0,P_rang_lbruk!L39,"")</f>
        <v/>
      </c>
      <c r="M37" s="100" t="str">
        <f>IF(P_rang_lbruk!M39&gt;0,P_rang_lbruk!M39,"")</f>
        <v/>
      </c>
      <c r="N37" s="104" t="str">
        <f>IF(P_rang_lbruk!N39&gt;0,P_rang_lbruk!N39,"")</f>
        <v/>
      </c>
      <c r="O37" s="17" t="str">
        <f>IF(P_rang_lbruk!O39&gt;0,P_rang_lbruk!O39,"")</f>
        <v/>
      </c>
      <c r="P37" s="100" t="str">
        <f>IF(P_rang_lbruk!P39&gt;0,P_rang_lbruk!P39,"")</f>
        <v/>
      </c>
      <c r="Q37" s="104" t="str">
        <f>IF(P_rang_lbruk!Q39&gt;0,P_rang_lbruk!Q39,"")</f>
        <v/>
      </c>
    </row>
    <row r="38" spans="1:17" x14ac:dyDescent="0.25">
      <c r="A38" s="100" t="str">
        <f>IF(P_rang_lbruk!A40&gt;0,P_rang_lbruk!A40,"")</f>
        <v/>
      </c>
      <c r="B38" s="101" t="str">
        <f>IF(P_rang_lbruk!B40&gt;0,P_rang_lbruk!B40,"")</f>
        <v/>
      </c>
      <c r="C38" s="17" t="str">
        <f>IF(P_rang_lbruk!C40&gt;0,P_rang_lbruk!C40,"")</f>
        <v/>
      </c>
      <c r="D38" s="100" t="str">
        <f>IF(P_rang_lbruk!D40&gt;0,P_rang_lbruk!D40,"")</f>
        <v/>
      </c>
      <c r="E38" s="101" t="str">
        <f>IF(P_rang_lbruk!E40&gt;0,P_rang_lbruk!E40,"")</f>
        <v/>
      </c>
      <c r="F38" s="17" t="str">
        <f>IF(P_rang_lbruk!F40&gt;0,P_rang_lbruk!F40,"")</f>
        <v/>
      </c>
      <c r="G38" s="100" t="str">
        <f>IF(P_rang_lbruk!G40&gt;0,P_rang_lbruk!G40,"")</f>
        <v/>
      </c>
      <c r="H38" s="101" t="str">
        <f>IF(P_rang_lbruk!H40&gt;0,P_rang_lbruk!H40,"")</f>
        <v/>
      </c>
      <c r="I38" s="17" t="str">
        <f>IF(P_rang_lbruk!I40&gt;0,P_rang_lbruk!I40,"")</f>
        <v/>
      </c>
      <c r="J38" s="100" t="str">
        <f>IF(P_rang_lbruk!J40&gt;0,P_rang_lbruk!J40,"")</f>
        <v/>
      </c>
      <c r="K38" s="104" t="str">
        <f>IF(P_rang_lbruk!K40&gt;0,P_rang_lbruk!K40,"")</f>
        <v/>
      </c>
      <c r="L38" s="17" t="str">
        <f>IF(P_rang_lbruk!L40&gt;0,P_rang_lbruk!L40,"")</f>
        <v/>
      </c>
      <c r="M38" s="100" t="str">
        <f>IF(P_rang_lbruk!M40&gt;0,P_rang_lbruk!M40,"")</f>
        <v/>
      </c>
      <c r="N38" s="104" t="str">
        <f>IF(P_rang_lbruk!N40&gt;0,P_rang_lbruk!N40,"")</f>
        <v/>
      </c>
      <c r="O38" s="17" t="str">
        <f>IF(P_rang_lbruk!O40&gt;0,P_rang_lbruk!O40,"")</f>
        <v/>
      </c>
      <c r="P38" s="100" t="str">
        <f>IF(P_rang_lbruk!P40&gt;0,P_rang_lbruk!P40,"")</f>
        <v/>
      </c>
      <c r="Q38" s="104" t="str">
        <f>IF(P_rang_lbruk!Q40&gt;0,P_rang_lbruk!Q40,"")</f>
        <v/>
      </c>
    </row>
    <row r="39" spans="1:17" x14ac:dyDescent="0.25">
      <c r="A39" s="100" t="str">
        <f>IF(P_rang_lbruk!A41&gt;0,P_rang_lbruk!A41,"")</f>
        <v/>
      </c>
      <c r="B39" s="101" t="str">
        <f>IF(P_rang_lbruk!B41&gt;0,P_rang_lbruk!B41,"")</f>
        <v/>
      </c>
      <c r="C39" s="17" t="str">
        <f>IF(P_rang_lbruk!C41&gt;0,P_rang_lbruk!C41,"")</f>
        <v/>
      </c>
      <c r="D39" s="100" t="str">
        <f>IF(P_rang_lbruk!D41&gt;0,P_rang_lbruk!D41,"")</f>
        <v/>
      </c>
      <c r="E39" s="101" t="str">
        <f>IF(P_rang_lbruk!E41&gt;0,P_rang_lbruk!E41,"")</f>
        <v/>
      </c>
      <c r="F39" s="17" t="str">
        <f>IF(P_rang_lbruk!F41&gt;0,P_rang_lbruk!F41,"")</f>
        <v/>
      </c>
      <c r="G39" s="100" t="str">
        <f>IF(P_rang_lbruk!G41&gt;0,P_rang_lbruk!G41,"")</f>
        <v/>
      </c>
      <c r="H39" s="101" t="str">
        <f>IF(P_rang_lbruk!H41&gt;0,P_rang_lbruk!H41,"")</f>
        <v/>
      </c>
      <c r="I39" s="17" t="str">
        <f>IF(P_rang_lbruk!I41&gt;0,P_rang_lbruk!I41,"")</f>
        <v/>
      </c>
      <c r="J39" s="100" t="str">
        <f>IF(P_rang_lbruk!J41&gt;0,P_rang_lbruk!J41,"")</f>
        <v/>
      </c>
      <c r="K39" s="104" t="str">
        <f>IF(P_rang_lbruk!K41&gt;0,P_rang_lbruk!K41,"")</f>
        <v/>
      </c>
      <c r="L39" s="17" t="str">
        <f>IF(P_rang_lbruk!L41&gt;0,P_rang_lbruk!L41,"")</f>
        <v/>
      </c>
      <c r="M39" s="100" t="str">
        <f>IF(P_rang_lbruk!M41&gt;0,P_rang_lbruk!M41,"")</f>
        <v/>
      </c>
      <c r="N39" s="104" t="str">
        <f>IF(P_rang_lbruk!N41&gt;0,P_rang_lbruk!N41,"")</f>
        <v/>
      </c>
      <c r="O39" s="17" t="str">
        <f>IF(P_rang_lbruk!O41&gt;0,P_rang_lbruk!O41,"")</f>
        <v/>
      </c>
      <c r="P39" s="100" t="str">
        <f>IF(P_rang_lbruk!P41&gt;0,P_rang_lbruk!P41,"")</f>
        <v/>
      </c>
      <c r="Q39" s="104" t="str">
        <f>IF(P_rang_lbruk!Q41&gt;0,P_rang_lbruk!Q41,"")</f>
        <v/>
      </c>
    </row>
    <row r="40" spans="1:17" x14ac:dyDescent="0.25">
      <c r="A40" s="100" t="str">
        <f>IF(P_rang_lbruk!A42&gt;0,P_rang_lbruk!A42,"")</f>
        <v/>
      </c>
      <c r="B40" s="101" t="str">
        <f>IF(P_rang_lbruk!B42&gt;0,P_rang_lbruk!B42,"")</f>
        <v/>
      </c>
      <c r="C40" s="17" t="str">
        <f>IF(P_rang_lbruk!C42&gt;0,P_rang_lbruk!C42,"")</f>
        <v/>
      </c>
      <c r="D40" s="100" t="str">
        <f>IF(P_rang_lbruk!D42&gt;0,P_rang_lbruk!D42,"")</f>
        <v/>
      </c>
      <c r="E40" s="101" t="str">
        <f>IF(P_rang_lbruk!E42&gt;0,P_rang_lbruk!E42,"")</f>
        <v/>
      </c>
      <c r="F40" s="17" t="str">
        <f>IF(P_rang_lbruk!F42&gt;0,P_rang_lbruk!F42,"")</f>
        <v/>
      </c>
      <c r="G40" s="100" t="str">
        <f>IF(P_rang_lbruk!G42&gt;0,P_rang_lbruk!G42,"")</f>
        <v/>
      </c>
      <c r="H40" s="101" t="str">
        <f>IF(P_rang_lbruk!H42&gt;0,P_rang_lbruk!H42,"")</f>
        <v/>
      </c>
      <c r="I40" s="17" t="str">
        <f>IF(P_rang_lbruk!I42&gt;0,P_rang_lbruk!I42,"")</f>
        <v/>
      </c>
      <c r="J40" s="100" t="str">
        <f>IF(P_rang_lbruk!J42&gt;0,P_rang_lbruk!J42,"")</f>
        <v/>
      </c>
      <c r="K40" s="104" t="str">
        <f>IF(P_rang_lbruk!K42&gt;0,P_rang_lbruk!K42,"")</f>
        <v/>
      </c>
      <c r="L40" s="17" t="str">
        <f>IF(P_rang_lbruk!L42&gt;0,P_rang_lbruk!L42,"")</f>
        <v/>
      </c>
      <c r="M40" s="100" t="str">
        <f>IF(P_rang_lbruk!M42&gt;0,P_rang_lbruk!M42,"")</f>
        <v/>
      </c>
      <c r="N40" s="104" t="str">
        <f>IF(P_rang_lbruk!N42&gt;0,P_rang_lbruk!N42,"")</f>
        <v/>
      </c>
      <c r="O40" s="17" t="str">
        <f>IF(P_rang_lbruk!O42&gt;0,P_rang_lbruk!O42,"")</f>
        <v/>
      </c>
      <c r="P40" s="100" t="str">
        <f>IF(P_rang_lbruk!P42&gt;0,P_rang_lbruk!P42,"")</f>
        <v/>
      </c>
      <c r="Q40" s="104" t="str">
        <f>IF(P_rang_lbruk!Q42&gt;0,P_rang_lbruk!Q42,"")</f>
        <v/>
      </c>
    </row>
    <row r="41" spans="1:17" x14ac:dyDescent="0.25">
      <c r="A41" s="100" t="str">
        <f>IF(P_rang_lbruk!A43&gt;0,P_rang_lbruk!A43,"")</f>
        <v/>
      </c>
      <c r="B41" s="101" t="str">
        <f>IF(P_rang_lbruk!B43&gt;0,P_rang_lbruk!B43,"")</f>
        <v/>
      </c>
      <c r="C41" s="17" t="str">
        <f>IF(P_rang_lbruk!C43&gt;0,P_rang_lbruk!C43,"")</f>
        <v/>
      </c>
      <c r="D41" s="100" t="str">
        <f>IF(P_rang_lbruk!D43&gt;0,P_rang_lbruk!D43,"")</f>
        <v/>
      </c>
      <c r="E41" s="101" t="str">
        <f>IF(P_rang_lbruk!E43&gt;0,P_rang_lbruk!E43,"")</f>
        <v/>
      </c>
      <c r="F41" s="17" t="str">
        <f>IF(P_rang_lbruk!F43&gt;0,P_rang_lbruk!F43,"")</f>
        <v/>
      </c>
      <c r="G41" s="100" t="str">
        <f>IF(P_rang_lbruk!G43&gt;0,P_rang_lbruk!G43,"")</f>
        <v/>
      </c>
      <c r="H41" s="101" t="str">
        <f>IF(P_rang_lbruk!H43&gt;0,P_rang_lbruk!H43,"")</f>
        <v/>
      </c>
      <c r="I41" s="17" t="str">
        <f>IF(P_rang_lbruk!I43&gt;0,P_rang_lbruk!I43,"")</f>
        <v/>
      </c>
      <c r="J41" s="100" t="str">
        <f>IF(P_rang_lbruk!J43&gt;0,P_rang_lbruk!J43,"")</f>
        <v/>
      </c>
      <c r="K41" s="104" t="str">
        <f>IF(P_rang_lbruk!K43&gt;0,P_rang_lbruk!K43,"")</f>
        <v/>
      </c>
      <c r="L41" s="17" t="str">
        <f>IF(P_rang_lbruk!L43&gt;0,P_rang_lbruk!L43,"")</f>
        <v/>
      </c>
      <c r="M41" s="100" t="str">
        <f>IF(P_rang_lbruk!M43&gt;0,P_rang_lbruk!M43,"")</f>
        <v/>
      </c>
      <c r="N41" s="104" t="str">
        <f>IF(P_rang_lbruk!N43&gt;0,P_rang_lbruk!N43,"")</f>
        <v/>
      </c>
      <c r="O41" s="17" t="str">
        <f>IF(P_rang_lbruk!O43&gt;0,P_rang_lbruk!O43,"")</f>
        <v/>
      </c>
      <c r="P41" s="100" t="str">
        <f>IF(P_rang_lbruk!P43&gt;0,P_rang_lbruk!P43,"")</f>
        <v/>
      </c>
      <c r="Q41" s="104" t="str">
        <f>IF(P_rang_lbruk!Q43&gt;0,P_rang_lbruk!Q43,"")</f>
        <v/>
      </c>
    </row>
    <row r="42" spans="1:17" x14ac:dyDescent="0.25">
      <c r="A42" s="100" t="str">
        <f>IF(P_rang_lbruk!A44&gt;0,P_rang_lbruk!A44,"")</f>
        <v/>
      </c>
      <c r="B42" s="101" t="str">
        <f>IF(P_rang_lbruk!B44&gt;0,P_rang_lbruk!B44,"")</f>
        <v/>
      </c>
      <c r="C42" s="17" t="str">
        <f>IF(P_rang_lbruk!C44&gt;0,P_rang_lbruk!C44,"")</f>
        <v/>
      </c>
      <c r="D42" s="100" t="str">
        <f>IF(P_rang_lbruk!D44&gt;0,P_rang_lbruk!D44,"")</f>
        <v/>
      </c>
      <c r="E42" s="101" t="str">
        <f>IF(P_rang_lbruk!E44&gt;0,P_rang_lbruk!E44,"")</f>
        <v/>
      </c>
      <c r="F42" s="17" t="str">
        <f>IF(P_rang_lbruk!F44&gt;0,P_rang_lbruk!F44,"")</f>
        <v/>
      </c>
      <c r="G42" s="100" t="str">
        <f>IF(P_rang_lbruk!G44&gt;0,P_rang_lbruk!G44,"")</f>
        <v/>
      </c>
      <c r="H42" s="101" t="str">
        <f>IF(P_rang_lbruk!H44&gt;0,P_rang_lbruk!H44,"")</f>
        <v/>
      </c>
      <c r="I42" s="17" t="str">
        <f>IF(P_rang_lbruk!I44&gt;0,P_rang_lbruk!I44,"")</f>
        <v/>
      </c>
      <c r="J42" s="100" t="str">
        <f>IF(P_rang_lbruk!J44&gt;0,P_rang_lbruk!J44,"")</f>
        <v/>
      </c>
      <c r="K42" s="104" t="str">
        <f>IF(P_rang_lbruk!K44&gt;0,P_rang_lbruk!K44,"")</f>
        <v/>
      </c>
      <c r="L42" s="17" t="str">
        <f>IF(P_rang_lbruk!L44&gt;0,P_rang_lbruk!L44,"")</f>
        <v/>
      </c>
      <c r="M42" s="100" t="str">
        <f>IF(P_rang_lbruk!M44&gt;0,P_rang_lbruk!M44,"")</f>
        <v/>
      </c>
      <c r="N42" s="104" t="str">
        <f>IF(P_rang_lbruk!N44&gt;0,P_rang_lbruk!N44,"")</f>
        <v/>
      </c>
      <c r="O42" s="17" t="str">
        <f>IF(P_rang_lbruk!O44&gt;0,P_rang_lbruk!O44,"")</f>
        <v/>
      </c>
      <c r="P42" s="100" t="str">
        <f>IF(P_rang_lbruk!P44&gt;0,P_rang_lbruk!P44,"")</f>
        <v/>
      </c>
      <c r="Q42" s="104" t="str">
        <f>IF(P_rang_lbruk!Q44&gt;0,P_rang_lbruk!Q44,"")</f>
        <v/>
      </c>
    </row>
    <row r="43" spans="1:17" x14ac:dyDescent="0.25">
      <c r="A43" s="100" t="str">
        <f>IF(P_rang_lbruk!A45&gt;0,P_rang_lbruk!A45,"")</f>
        <v/>
      </c>
      <c r="B43" s="101" t="str">
        <f>IF(P_rang_lbruk!B45&gt;0,P_rang_lbruk!B45,"")</f>
        <v/>
      </c>
      <c r="C43" s="17" t="str">
        <f>IF(P_rang_lbruk!C45&gt;0,P_rang_lbruk!C45,"")</f>
        <v/>
      </c>
      <c r="D43" s="100" t="str">
        <f>IF(P_rang_lbruk!D45&gt;0,P_rang_lbruk!D45,"")</f>
        <v/>
      </c>
      <c r="E43" s="101" t="str">
        <f>IF(P_rang_lbruk!E45&gt;0,P_rang_lbruk!E45,"")</f>
        <v/>
      </c>
      <c r="F43" s="17" t="str">
        <f>IF(P_rang_lbruk!F45&gt;0,P_rang_lbruk!F45,"")</f>
        <v/>
      </c>
      <c r="G43" s="100" t="str">
        <f>IF(P_rang_lbruk!G45&gt;0,P_rang_lbruk!G45,"")</f>
        <v/>
      </c>
      <c r="H43" s="101" t="str">
        <f>IF(P_rang_lbruk!H45&gt;0,P_rang_lbruk!H45,"")</f>
        <v/>
      </c>
      <c r="I43" s="17" t="str">
        <f>IF(P_rang_lbruk!I45&gt;0,P_rang_lbruk!I45,"")</f>
        <v/>
      </c>
      <c r="J43" s="100" t="str">
        <f>IF(P_rang_lbruk!J45&gt;0,P_rang_lbruk!J45,"")</f>
        <v/>
      </c>
      <c r="K43" s="104" t="str">
        <f>IF(P_rang_lbruk!K45&gt;0,P_rang_lbruk!K45,"")</f>
        <v/>
      </c>
      <c r="L43" s="17" t="str">
        <f>IF(P_rang_lbruk!L45&gt;0,P_rang_lbruk!L45,"")</f>
        <v/>
      </c>
      <c r="M43" s="100" t="str">
        <f>IF(P_rang_lbruk!M45&gt;0,P_rang_lbruk!M45,"")</f>
        <v/>
      </c>
      <c r="N43" s="104" t="str">
        <f>IF(P_rang_lbruk!N45&gt;0,P_rang_lbruk!N45,"")</f>
        <v/>
      </c>
      <c r="O43" s="17" t="str">
        <f>IF(P_rang_lbruk!O45&gt;0,P_rang_lbruk!O45,"")</f>
        <v/>
      </c>
      <c r="P43" s="100" t="str">
        <f>IF(P_rang_lbruk!P45&gt;0,P_rang_lbruk!P45,"")</f>
        <v/>
      </c>
      <c r="Q43" s="104" t="str">
        <f>IF(P_rang_lbruk!Q45&gt;0,P_rang_lbruk!Q45,"")</f>
        <v/>
      </c>
    </row>
    <row r="44" spans="1:17" x14ac:dyDescent="0.25">
      <c r="A44" s="100" t="str">
        <f>IF(P_rang_lbruk!A46&gt;0,P_rang_lbruk!A46,"")</f>
        <v/>
      </c>
      <c r="B44" s="101" t="str">
        <f>IF(P_rang_lbruk!B46&gt;0,P_rang_lbruk!B46,"")</f>
        <v/>
      </c>
      <c r="C44" s="17" t="str">
        <f>IF(P_rang_lbruk!C46&gt;0,P_rang_lbruk!C46,"")</f>
        <v/>
      </c>
      <c r="D44" s="100" t="str">
        <f>IF(P_rang_lbruk!D46&gt;0,P_rang_lbruk!D46,"")</f>
        <v/>
      </c>
      <c r="E44" s="101" t="str">
        <f>IF(P_rang_lbruk!E46&gt;0,P_rang_lbruk!E46,"")</f>
        <v/>
      </c>
      <c r="F44" s="17" t="str">
        <f>IF(P_rang_lbruk!F46&gt;0,P_rang_lbruk!F46,"")</f>
        <v/>
      </c>
      <c r="G44" s="100" t="str">
        <f>IF(P_rang_lbruk!G46&gt;0,P_rang_lbruk!G46,"")</f>
        <v/>
      </c>
      <c r="H44" s="101" t="str">
        <f>IF(P_rang_lbruk!H46&gt;0,P_rang_lbruk!H46,"")</f>
        <v/>
      </c>
      <c r="I44" s="17" t="str">
        <f>IF(P_rang_lbruk!I46&gt;0,P_rang_lbruk!I46,"")</f>
        <v/>
      </c>
      <c r="J44" s="100" t="str">
        <f>IF(P_rang_lbruk!J46&gt;0,P_rang_lbruk!J46,"")</f>
        <v/>
      </c>
      <c r="K44" s="104" t="str">
        <f>IF(P_rang_lbruk!K46&gt;0,P_rang_lbruk!K46,"")</f>
        <v/>
      </c>
      <c r="L44" s="17" t="str">
        <f>IF(P_rang_lbruk!L46&gt;0,P_rang_lbruk!L46,"")</f>
        <v/>
      </c>
      <c r="M44" s="100" t="str">
        <f>IF(P_rang_lbruk!M46&gt;0,P_rang_lbruk!M46,"")</f>
        <v/>
      </c>
      <c r="N44" s="104" t="str">
        <f>IF(P_rang_lbruk!N46&gt;0,P_rang_lbruk!N46,"")</f>
        <v/>
      </c>
      <c r="O44" s="17" t="str">
        <f>IF(P_rang_lbruk!O46&gt;0,P_rang_lbruk!O46,"")</f>
        <v/>
      </c>
      <c r="P44" s="100" t="str">
        <f>IF(P_rang_lbruk!P46&gt;0,P_rang_lbruk!P46,"")</f>
        <v/>
      </c>
      <c r="Q44" s="104" t="str">
        <f>IF(P_rang_lbruk!Q46&gt;0,P_rang_lbruk!Q46,"")</f>
        <v/>
      </c>
    </row>
    <row r="45" spans="1:17" x14ac:dyDescent="0.25">
      <c r="A45" s="100" t="str">
        <f>IF(P_rang_lbruk!A47&gt;0,P_rang_lbruk!A47,"")</f>
        <v/>
      </c>
      <c r="B45" s="101" t="str">
        <f>IF(P_rang_lbruk!B47&gt;0,P_rang_lbruk!B47,"")</f>
        <v/>
      </c>
      <c r="C45" s="17" t="str">
        <f>IF(P_rang_lbruk!C47&gt;0,P_rang_lbruk!C47,"")</f>
        <v/>
      </c>
      <c r="D45" s="100" t="str">
        <f>IF(P_rang_lbruk!D47&gt;0,P_rang_lbruk!D47,"")</f>
        <v/>
      </c>
      <c r="E45" s="101" t="str">
        <f>IF(P_rang_lbruk!E47&gt;0,P_rang_lbruk!E47,"")</f>
        <v/>
      </c>
      <c r="F45" s="17" t="str">
        <f>IF(P_rang_lbruk!F47&gt;0,P_rang_lbruk!F47,"")</f>
        <v/>
      </c>
      <c r="G45" s="100" t="str">
        <f>IF(P_rang_lbruk!G47&gt;0,P_rang_lbruk!G47,"")</f>
        <v/>
      </c>
      <c r="H45" s="101" t="str">
        <f>IF(P_rang_lbruk!H47&gt;0,P_rang_lbruk!H47,"")</f>
        <v/>
      </c>
      <c r="I45" s="17" t="str">
        <f>IF(P_rang_lbruk!I47&gt;0,P_rang_lbruk!I47,"")</f>
        <v/>
      </c>
      <c r="J45" s="100" t="str">
        <f>IF(P_rang_lbruk!J47&gt;0,P_rang_lbruk!J47,"")</f>
        <v/>
      </c>
      <c r="K45" s="104" t="str">
        <f>IF(P_rang_lbruk!K47&gt;0,P_rang_lbruk!K47,"")</f>
        <v/>
      </c>
      <c r="L45" s="17" t="str">
        <f>IF(P_rang_lbruk!L47&gt;0,P_rang_lbruk!L47,"")</f>
        <v/>
      </c>
      <c r="M45" s="100" t="str">
        <f>IF(P_rang_lbruk!M47&gt;0,P_rang_lbruk!M47,"")</f>
        <v/>
      </c>
      <c r="N45" s="104" t="str">
        <f>IF(P_rang_lbruk!N47&gt;0,P_rang_lbruk!N47,"")</f>
        <v/>
      </c>
      <c r="O45" s="17" t="str">
        <f>IF(P_rang_lbruk!O47&gt;0,P_rang_lbruk!O47,"")</f>
        <v/>
      </c>
      <c r="P45" s="100" t="str">
        <f>IF(P_rang_lbruk!P47&gt;0,P_rang_lbruk!P47,"")</f>
        <v/>
      </c>
      <c r="Q45" s="104" t="str">
        <f>IF(P_rang_lbruk!Q47&gt;0,P_rang_lbruk!Q47,"")</f>
        <v/>
      </c>
    </row>
    <row r="46" spans="1:17" x14ac:dyDescent="0.25">
      <c r="A46" s="100" t="str">
        <f>IF(P_rang_lbruk!A48&gt;0,P_rang_lbruk!A48,"")</f>
        <v/>
      </c>
      <c r="B46" s="101" t="str">
        <f>IF(P_rang_lbruk!B48&gt;0,P_rang_lbruk!B48,"")</f>
        <v/>
      </c>
      <c r="C46" s="17" t="str">
        <f>IF(P_rang_lbruk!C48&gt;0,P_rang_lbruk!C48,"")</f>
        <v/>
      </c>
      <c r="D46" s="100" t="str">
        <f>IF(P_rang_lbruk!D48&gt;0,P_rang_lbruk!D48,"")</f>
        <v/>
      </c>
      <c r="E46" s="101" t="str">
        <f>IF(P_rang_lbruk!E48&gt;0,P_rang_lbruk!E48,"")</f>
        <v/>
      </c>
      <c r="F46" s="17" t="str">
        <f>IF(P_rang_lbruk!F48&gt;0,P_rang_lbruk!F48,"")</f>
        <v/>
      </c>
      <c r="G46" s="100" t="str">
        <f>IF(P_rang_lbruk!G48&gt;0,P_rang_lbruk!G48,"")</f>
        <v/>
      </c>
      <c r="H46" s="101" t="str">
        <f>IF(P_rang_lbruk!H48&gt;0,P_rang_lbruk!H48,"")</f>
        <v/>
      </c>
      <c r="I46" s="17" t="str">
        <f>IF(P_rang_lbruk!I48&gt;0,P_rang_lbruk!I48,"")</f>
        <v/>
      </c>
      <c r="J46" s="100" t="str">
        <f>IF(P_rang_lbruk!J48&gt;0,P_rang_lbruk!J48,"")</f>
        <v/>
      </c>
      <c r="K46" s="104" t="str">
        <f>IF(P_rang_lbruk!K48&gt;0,P_rang_lbruk!K48,"")</f>
        <v/>
      </c>
      <c r="L46" s="17" t="str">
        <f>IF(P_rang_lbruk!L48&gt;0,P_rang_lbruk!L48,"")</f>
        <v/>
      </c>
      <c r="M46" s="100" t="str">
        <f>IF(P_rang_lbruk!M48&gt;0,P_rang_lbruk!M48,"")</f>
        <v/>
      </c>
      <c r="N46" s="104" t="str">
        <f>IF(P_rang_lbruk!N48&gt;0,P_rang_lbruk!N48,"")</f>
        <v/>
      </c>
      <c r="O46" s="17" t="str">
        <f>IF(P_rang_lbruk!O48&gt;0,P_rang_lbruk!O48,"")</f>
        <v/>
      </c>
      <c r="P46" s="100" t="str">
        <f>IF(P_rang_lbruk!P48&gt;0,P_rang_lbruk!P48,"")</f>
        <v/>
      </c>
      <c r="Q46" s="104" t="str">
        <f>IF(P_rang_lbruk!Q48&gt;0,P_rang_lbruk!Q48,"")</f>
        <v/>
      </c>
    </row>
    <row r="47" spans="1:17" x14ac:dyDescent="0.25">
      <c r="A47" s="100" t="str">
        <f>IF(P_rang_lbruk!A49&gt;0,P_rang_lbruk!A49,"")</f>
        <v/>
      </c>
      <c r="B47" s="101" t="str">
        <f>IF(P_rang_lbruk!B49&gt;0,P_rang_lbruk!B49,"")</f>
        <v/>
      </c>
      <c r="C47" s="17" t="str">
        <f>IF(P_rang_lbruk!C49&gt;0,P_rang_lbruk!C49,"")</f>
        <v/>
      </c>
      <c r="D47" s="100" t="str">
        <f>IF(P_rang_lbruk!D49&gt;0,P_rang_lbruk!D49,"")</f>
        <v/>
      </c>
      <c r="E47" s="101" t="str">
        <f>IF(P_rang_lbruk!E49&gt;0,P_rang_lbruk!E49,"")</f>
        <v/>
      </c>
      <c r="F47" s="17" t="str">
        <f>IF(P_rang_lbruk!F49&gt;0,P_rang_lbruk!F49,"")</f>
        <v/>
      </c>
      <c r="G47" s="100" t="str">
        <f>IF(P_rang_lbruk!G49&gt;0,P_rang_lbruk!G49,"")</f>
        <v/>
      </c>
      <c r="H47" s="101" t="str">
        <f>IF(P_rang_lbruk!H49&gt;0,P_rang_lbruk!H49,"")</f>
        <v/>
      </c>
      <c r="I47" s="17" t="str">
        <f>IF(P_rang_lbruk!I49&gt;0,P_rang_lbruk!I49,"")</f>
        <v/>
      </c>
      <c r="J47" s="100" t="str">
        <f>IF(P_rang_lbruk!J49&gt;0,P_rang_lbruk!J49,"")</f>
        <v/>
      </c>
      <c r="K47" s="104" t="str">
        <f>IF(P_rang_lbruk!K49&gt;0,P_rang_lbruk!K49,"")</f>
        <v/>
      </c>
      <c r="L47" s="17" t="str">
        <f>IF(P_rang_lbruk!L49&gt;0,P_rang_lbruk!L49,"")</f>
        <v/>
      </c>
      <c r="M47" s="100" t="str">
        <f>IF(P_rang_lbruk!M49&gt;0,P_rang_lbruk!M49,"")</f>
        <v/>
      </c>
      <c r="N47" s="104" t="str">
        <f>IF(P_rang_lbruk!N49&gt;0,P_rang_lbruk!N49,"")</f>
        <v/>
      </c>
      <c r="O47" s="17" t="str">
        <f>IF(P_rang_lbruk!O49&gt;0,P_rang_lbruk!O49,"")</f>
        <v/>
      </c>
      <c r="P47" s="100" t="str">
        <f>IF(P_rang_lbruk!P49&gt;0,P_rang_lbruk!P49,"")</f>
        <v/>
      </c>
      <c r="Q47" s="104" t="str">
        <f>IF(P_rang_lbruk!Q49&gt;0,P_rang_lbruk!Q49,"")</f>
        <v/>
      </c>
    </row>
    <row r="48" spans="1:17" x14ac:dyDescent="0.25">
      <c r="A48" s="100" t="str">
        <f>IF(P_rang_lbruk!A50&gt;0,P_rang_lbruk!A50,"")</f>
        <v/>
      </c>
      <c r="B48" s="101" t="str">
        <f>IF(P_rang_lbruk!B50&gt;0,P_rang_lbruk!B50,"")</f>
        <v/>
      </c>
      <c r="C48" s="17" t="str">
        <f>IF(P_rang_lbruk!C50&gt;0,P_rang_lbruk!C50,"")</f>
        <v/>
      </c>
      <c r="D48" s="100" t="str">
        <f>IF(P_rang_lbruk!D50&gt;0,P_rang_lbruk!D50,"")</f>
        <v/>
      </c>
      <c r="E48" s="101" t="str">
        <f>IF(P_rang_lbruk!E50&gt;0,P_rang_lbruk!E50,"")</f>
        <v/>
      </c>
      <c r="F48" s="17" t="str">
        <f>IF(P_rang_lbruk!F50&gt;0,P_rang_lbruk!F50,"")</f>
        <v/>
      </c>
      <c r="G48" s="100" t="str">
        <f>IF(P_rang_lbruk!G50&gt;0,P_rang_lbruk!G50,"")</f>
        <v/>
      </c>
      <c r="H48" s="101" t="str">
        <f>IF(P_rang_lbruk!H50&gt;0,P_rang_lbruk!H50,"")</f>
        <v/>
      </c>
      <c r="I48" s="17" t="str">
        <f>IF(P_rang_lbruk!I50&gt;0,P_rang_lbruk!I50,"")</f>
        <v/>
      </c>
      <c r="J48" s="100" t="str">
        <f>IF(P_rang_lbruk!J50&gt;0,P_rang_lbruk!J50,"")</f>
        <v/>
      </c>
      <c r="K48" s="104" t="str">
        <f>IF(P_rang_lbruk!K50&gt;0,P_rang_lbruk!K50,"")</f>
        <v/>
      </c>
      <c r="L48" s="17" t="str">
        <f>IF(P_rang_lbruk!L50&gt;0,P_rang_lbruk!L50,"")</f>
        <v/>
      </c>
      <c r="M48" s="100" t="str">
        <f>IF(P_rang_lbruk!M50&gt;0,P_rang_lbruk!M50,"")</f>
        <v/>
      </c>
      <c r="N48" s="104" t="str">
        <f>IF(P_rang_lbruk!N50&gt;0,P_rang_lbruk!N50,"")</f>
        <v/>
      </c>
      <c r="O48" s="17" t="str">
        <f>IF(P_rang_lbruk!O50&gt;0,P_rang_lbruk!O50,"")</f>
        <v/>
      </c>
      <c r="P48" s="100" t="str">
        <f>IF(P_rang_lbruk!P50&gt;0,P_rang_lbruk!P50,"")</f>
        <v/>
      </c>
      <c r="Q48" s="104" t="str">
        <f>IF(P_rang_lbruk!Q50&gt;0,P_rang_lbruk!Q50,"")</f>
        <v/>
      </c>
    </row>
    <row r="49" spans="1:17" x14ac:dyDescent="0.25">
      <c r="A49" s="100" t="str">
        <f>IF(P_rang_lbruk!A51&gt;0,P_rang_lbruk!A51,"")</f>
        <v/>
      </c>
      <c r="B49" s="101" t="str">
        <f>IF(P_rang_lbruk!B51&gt;0,P_rang_lbruk!B51,"")</f>
        <v/>
      </c>
      <c r="C49" s="17" t="str">
        <f>IF(P_rang_lbruk!C51&gt;0,P_rang_lbruk!C51,"")</f>
        <v/>
      </c>
      <c r="D49" s="100" t="str">
        <f>IF(P_rang_lbruk!D51&gt;0,P_rang_lbruk!D51,"")</f>
        <v/>
      </c>
      <c r="E49" s="101" t="str">
        <f>IF(P_rang_lbruk!E51&gt;0,P_rang_lbruk!E51,"")</f>
        <v/>
      </c>
      <c r="F49" s="17" t="str">
        <f>IF(P_rang_lbruk!F51&gt;0,P_rang_lbruk!F51,"")</f>
        <v/>
      </c>
      <c r="G49" s="100" t="str">
        <f>IF(P_rang_lbruk!G51&gt;0,P_rang_lbruk!G51,"")</f>
        <v/>
      </c>
      <c r="H49" s="101" t="str">
        <f>IF(P_rang_lbruk!H51&gt;0,P_rang_lbruk!H51,"")</f>
        <v/>
      </c>
      <c r="I49" s="17" t="str">
        <f>IF(P_rang_lbruk!I51&gt;0,P_rang_lbruk!I51,"")</f>
        <v/>
      </c>
      <c r="J49" s="100" t="str">
        <f>IF(P_rang_lbruk!J51&gt;0,P_rang_lbruk!J51,"")</f>
        <v/>
      </c>
      <c r="K49" s="104" t="str">
        <f>IF(P_rang_lbruk!K51&gt;0,P_rang_lbruk!K51,"")</f>
        <v/>
      </c>
      <c r="L49" s="17" t="str">
        <f>IF(P_rang_lbruk!L51&gt;0,P_rang_lbruk!L51,"")</f>
        <v/>
      </c>
      <c r="M49" s="100" t="str">
        <f>IF(P_rang_lbruk!M51&gt;0,P_rang_lbruk!M51,"")</f>
        <v/>
      </c>
      <c r="N49" s="104" t="str">
        <f>IF(P_rang_lbruk!N51&gt;0,P_rang_lbruk!N51,"")</f>
        <v/>
      </c>
      <c r="O49" s="17" t="str">
        <f>IF(P_rang_lbruk!O51&gt;0,P_rang_lbruk!O51,"")</f>
        <v/>
      </c>
      <c r="P49" s="100" t="str">
        <f>IF(P_rang_lbruk!P51&gt;0,P_rang_lbruk!P51,"")</f>
        <v/>
      </c>
      <c r="Q49" s="104" t="str">
        <f>IF(P_rang_lbruk!Q51&gt;0,P_rang_lbruk!Q51,"")</f>
        <v/>
      </c>
    </row>
    <row r="50" spans="1:17" x14ac:dyDescent="0.25">
      <c r="A50" s="100" t="str">
        <f>IF(P_rang_lbruk!A52&gt;0,P_rang_lbruk!A52,"")</f>
        <v/>
      </c>
      <c r="B50" s="101" t="str">
        <f>IF(P_rang_lbruk!B52&gt;0,P_rang_lbruk!B52,"")</f>
        <v/>
      </c>
      <c r="C50" s="17" t="str">
        <f>IF(P_rang_lbruk!C52&gt;0,P_rang_lbruk!C52,"")</f>
        <v/>
      </c>
      <c r="D50" s="100" t="str">
        <f>IF(P_rang_lbruk!D52&gt;0,P_rang_lbruk!D52,"")</f>
        <v/>
      </c>
      <c r="E50" s="101" t="str">
        <f>IF(P_rang_lbruk!E52&gt;0,P_rang_lbruk!E52,"")</f>
        <v/>
      </c>
      <c r="F50" s="17" t="str">
        <f>IF(P_rang_lbruk!F52&gt;0,P_rang_lbruk!F52,"")</f>
        <v/>
      </c>
      <c r="G50" s="100" t="str">
        <f>IF(P_rang_lbruk!G52&gt;0,P_rang_lbruk!G52,"")</f>
        <v/>
      </c>
      <c r="H50" s="101" t="str">
        <f>IF(P_rang_lbruk!H52&gt;0,P_rang_lbruk!H52,"")</f>
        <v/>
      </c>
      <c r="I50" s="17" t="str">
        <f>IF(P_rang_lbruk!I52&gt;0,P_rang_lbruk!I52,"")</f>
        <v/>
      </c>
      <c r="J50" s="100" t="str">
        <f>IF(P_rang_lbruk!J52&gt;0,P_rang_lbruk!J52,"")</f>
        <v/>
      </c>
      <c r="K50" s="104" t="str">
        <f>IF(P_rang_lbruk!K52&gt;0,P_rang_lbruk!K52,"")</f>
        <v/>
      </c>
      <c r="L50" s="17" t="str">
        <f>IF(P_rang_lbruk!L52&gt;0,P_rang_lbruk!L52,"")</f>
        <v/>
      </c>
      <c r="M50" s="100" t="str">
        <f>IF(P_rang_lbruk!M52&gt;0,P_rang_lbruk!M52,"")</f>
        <v/>
      </c>
      <c r="N50" s="104" t="str">
        <f>IF(P_rang_lbruk!N52&gt;0,P_rang_lbruk!N52,"")</f>
        <v/>
      </c>
      <c r="O50" s="17" t="str">
        <f>IF(P_rang_lbruk!O52&gt;0,P_rang_lbruk!O52,"")</f>
        <v/>
      </c>
      <c r="P50" s="100" t="str">
        <f>IF(P_rang_lbruk!P52&gt;0,P_rang_lbruk!P52,"")</f>
        <v/>
      </c>
      <c r="Q50" s="104" t="str">
        <f>IF(P_rang_lbruk!Q52&gt;0,P_rang_lbruk!Q52,"")</f>
        <v/>
      </c>
    </row>
    <row r="51" spans="1:17" x14ac:dyDescent="0.25">
      <c r="A51" s="100" t="str">
        <f>IF(P_rang_lbruk!A53&gt;0,P_rang_lbruk!A53,"")</f>
        <v/>
      </c>
      <c r="B51" s="101" t="str">
        <f>IF(P_rang_lbruk!B53&gt;0,P_rang_lbruk!B53,"")</f>
        <v/>
      </c>
      <c r="C51" s="17" t="str">
        <f>IF(P_rang_lbruk!C53&gt;0,P_rang_lbruk!C53,"")</f>
        <v/>
      </c>
      <c r="D51" s="100" t="str">
        <f>IF(P_rang_lbruk!D53&gt;0,P_rang_lbruk!D53,"")</f>
        <v/>
      </c>
      <c r="E51" s="101" t="str">
        <f>IF(P_rang_lbruk!E53&gt;0,P_rang_lbruk!E53,"")</f>
        <v/>
      </c>
      <c r="F51" s="17" t="str">
        <f>IF(P_rang_lbruk!F53&gt;0,P_rang_lbruk!F53,"")</f>
        <v/>
      </c>
      <c r="G51" s="100" t="str">
        <f>IF(P_rang_lbruk!G53&gt;0,P_rang_lbruk!G53,"")</f>
        <v/>
      </c>
      <c r="H51" s="101" t="str">
        <f>IF(P_rang_lbruk!H53&gt;0,P_rang_lbruk!H53,"")</f>
        <v/>
      </c>
      <c r="I51" s="17" t="str">
        <f>IF(P_rang_lbruk!I53&gt;0,P_rang_lbruk!I53,"")</f>
        <v/>
      </c>
      <c r="J51" s="100" t="str">
        <f>IF(P_rang_lbruk!J53&gt;0,P_rang_lbruk!J53,"")</f>
        <v/>
      </c>
      <c r="K51" s="104" t="str">
        <f>IF(P_rang_lbruk!K53&gt;0,P_rang_lbruk!K53,"")</f>
        <v/>
      </c>
      <c r="L51" s="17" t="str">
        <f>IF(P_rang_lbruk!L53&gt;0,P_rang_lbruk!L53,"")</f>
        <v/>
      </c>
      <c r="M51" s="100" t="str">
        <f>IF(P_rang_lbruk!M53&gt;0,P_rang_lbruk!M53,"")</f>
        <v/>
      </c>
      <c r="N51" s="104" t="str">
        <f>IF(P_rang_lbruk!N53&gt;0,P_rang_lbruk!N53,"")</f>
        <v/>
      </c>
      <c r="O51" s="17" t="str">
        <f>IF(P_rang_lbruk!O53&gt;0,P_rang_lbruk!O53,"")</f>
        <v/>
      </c>
      <c r="P51" s="100" t="str">
        <f>IF(P_rang_lbruk!P53&gt;0,P_rang_lbruk!P53,"")</f>
        <v/>
      </c>
      <c r="Q51" s="104" t="str">
        <f>IF(P_rang_lbruk!Q53&gt;0,P_rang_lbruk!Q53,"")</f>
        <v/>
      </c>
    </row>
    <row r="52" spans="1:17" x14ac:dyDescent="0.25">
      <c r="A52" s="100" t="str">
        <f>IF(P_rang_lbruk!A54&gt;0,P_rang_lbruk!A54,"")</f>
        <v/>
      </c>
      <c r="B52" s="101" t="str">
        <f>IF(P_rang_lbruk!B54&gt;0,P_rang_lbruk!B54,"")</f>
        <v/>
      </c>
      <c r="C52" s="17" t="str">
        <f>IF(P_rang_lbruk!C54&gt;0,P_rang_lbruk!C54,"")</f>
        <v/>
      </c>
      <c r="D52" s="100" t="str">
        <f>IF(P_rang_lbruk!D54&gt;0,P_rang_lbruk!D54,"")</f>
        <v/>
      </c>
      <c r="E52" s="101" t="str">
        <f>IF(P_rang_lbruk!E54&gt;0,P_rang_lbruk!E54,"")</f>
        <v/>
      </c>
      <c r="F52" s="17" t="str">
        <f>IF(P_rang_lbruk!F54&gt;0,P_rang_lbruk!F54,"")</f>
        <v/>
      </c>
      <c r="G52" s="100" t="str">
        <f>IF(P_rang_lbruk!G54&gt;0,P_rang_lbruk!G54,"")</f>
        <v/>
      </c>
      <c r="H52" s="101" t="str">
        <f>IF(P_rang_lbruk!H54&gt;0,P_rang_lbruk!H54,"")</f>
        <v/>
      </c>
      <c r="I52" s="17" t="str">
        <f>IF(P_rang_lbruk!I54&gt;0,P_rang_lbruk!I54,"")</f>
        <v/>
      </c>
      <c r="J52" s="100" t="str">
        <f>IF(P_rang_lbruk!J54&gt;0,P_rang_lbruk!J54,"")</f>
        <v/>
      </c>
      <c r="K52" s="104" t="str">
        <f>IF(P_rang_lbruk!K54&gt;0,P_rang_lbruk!K54,"")</f>
        <v/>
      </c>
      <c r="L52" s="17" t="str">
        <f>IF(P_rang_lbruk!L54&gt;0,P_rang_lbruk!L54,"")</f>
        <v/>
      </c>
      <c r="M52" s="100" t="str">
        <f>IF(P_rang_lbruk!M54&gt;0,P_rang_lbruk!M54,"")</f>
        <v/>
      </c>
      <c r="N52" s="104" t="str">
        <f>IF(P_rang_lbruk!N54&gt;0,P_rang_lbruk!N54,"")</f>
        <v/>
      </c>
      <c r="O52" s="17" t="str">
        <f>IF(P_rang_lbruk!O54&gt;0,P_rang_lbruk!O54,"")</f>
        <v/>
      </c>
      <c r="P52" s="100" t="str">
        <f>IF(P_rang_lbruk!P54&gt;0,P_rang_lbruk!P54,"")</f>
        <v/>
      </c>
      <c r="Q52" s="104" t="str">
        <f>IF(P_rang_lbruk!Q54&gt;0,P_rang_lbruk!Q54,"")</f>
        <v/>
      </c>
    </row>
    <row r="53" spans="1:17" x14ac:dyDescent="0.25">
      <c r="A53" s="100" t="str">
        <f>IF(P_rang_lbruk!A55&gt;0,P_rang_lbruk!A55,"")</f>
        <v/>
      </c>
      <c r="B53" s="101" t="str">
        <f>IF(P_rang_lbruk!B55&gt;0,P_rang_lbruk!B55,"")</f>
        <v/>
      </c>
      <c r="C53" s="17" t="str">
        <f>IF(P_rang_lbruk!C55&gt;0,P_rang_lbruk!C55,"")</f>
        <v/>
      </c>
      <c r="D53" s="100" t="str">
        <f>IF(P_rang_lbruk!D55&gt;0,P_rang_lbruk!D55,"")</f>
        <v/>
      </c>
      <c r="E53" s="101" t="str">
        <f>IF(P_rang_lbruk!E55&gt;0,P_rang_lbruk!E55,"")</f>
        <v/>
      </c>
      <c r="F53" s="17" t="str">
        <f>IF(P_rang_lbruk!F55&gt;0,P_rang_lbruk!F55,"")</f>
        <v/>
      </c>
      <c r="G53" s="100" t="str">
        <f>IF(P_rang_lbruk!G55&gt;0,P_rang_lbruk!G55,"")</f>
        <v/>
      </c>
      <c r="H53" s="101" t="str">
        <f>IF(P_rang_lbruk!H55&gt;0,P_rang_lbruk!H55,"")</f>
        <v/>
      </c>
      <c r="I53" s="17" t="str">
        <f>IF(P_rang_lbruk!I55&gt;0,P_rang_lbruk!I55,"")</f>
        <v/>
      </c>
      <c r="J53" s="100" t="str">
        <f>IF(P_rang_lbruk!J55&gt;0,P_rang_lbruk!J55,"")</f>
        <v/>
      </c>
      <c r="K53" s="104" t="str">
        <f>IF(P_rang_lbruk!K55&gt;0,P_rang_lbruk!K55,"")</f>
        <v/>
      </c>
      <c r="L53" s="17" t="str">
        <f>IF(P_rang_lbruk!L55&gt;0,P_rang_lbruk!L55,"")</f>
        <v/>
      </c>
      <c r="M53" s="100" t="str">
        <f>IF(P_rang_lbruk!M55&gt;0,P_rang_lbruk!M55,"")</f>
        <v/>
      </c>
      <c r="N53" s="104" t="str">
        <f>IF(P_rang_lbruk!N55&gt;0,P_rang_lbruk!N55,"")</f>
        <v/>
      </c>
      <c r="O53" s="17" t="str">
        <f>IF(P_rang_lbruk!O55&gt;0,P_rang_lbruk!O55,"")</f>
        <v/>
      </c>
      <c r="P53" s="100" t="str">
        <f>IF(P_rang_lbruk!P55&gt;0,P_rang_lbruk!P55,"")</f>
        <v/>
      </c>
      <c r="Q53" s="104" t="str">
        <f>IF(P_rang_lbruk!Q55&gt;0,P_rang_lbruk!Q55,"")</f>
        <v/>
      </c>
    </row>
    <row r="54" spans="1:17" x14ac:dyDescent="0.25">
      <c r="A54" s="100" t="str">
        <f>IF(P_rang_lbruk!A56&gt;0,P_rang_lbruk!A56,"")</f>
        <v/>
      </c>
      <c r="B54" s="101" t="str">
        <f>IF(P_rang_lbruk!B56&gt;0,P_rang_lbruk!B56,"")</f>
        <v/>
      </c>
      <c r="C54" s="17" t="str">
        <f>IF(P_rang_lbruk!C56&gt;0,P_rang_lbruk!C56,"")</f>
        <v/>
      </c>
      <c r="D54" s="100" t="str">
        <f>IF(P_rang_lbruk!D56&gt;0,P_rang_lbruk!D56,"")</f>
        <v/>
      </c>
      <c r="E54" s="101" t="str">
        <f>IF(P_rang_lbruk!E56&gt;0,P_rang_lbruk!E56,"")</f>
        <v/>
      </c>
      <c r="F54" s="17" t="str">
        <f>IF(P_rang_lbruk!F56&gt;0,P_rang_lbruk!F56,"")</f>
        <v/>
      </c>
      <c r="G54" s="100" t="str">
        <f>IF(P_rang_lbruk!G56&gt;0,P_rang_lbruk!G56,"")</f>
        <v/>
      </c>
      <c r="H54" s="101" t="str">
        <f>IF(P_rang_lbruk!H56&gt;0,P_rang_lbruk!H56,"")</f>
        <v/>
      </c>
      <c r="I54" s="17" t="str">
        <f>IF(P_rang_lbruk!I56&gt;0,P_rang_lbruk!I56,"")</f>
        <v/>
      </c>
      <c r="J54" s="100" t="str">
        <f>IF(P_rang_lbruk!J56&gt;0,P_rang_lbruk!J56,"")</f>
        <v/>
      </c>
      <c r="K54" s="104" t="str">
        <f>IF(P_rang_lbruk!K56&gt;0,P_rang_lbruk!K56,"")</f>
        <v/>
      </c>
      <c r="L54" s="17" t="str">
        <f>IF(P_rang_lbruk!L56&gt;0,P_rang_lbruk!L56,"")</f>
        <v/>
      </c>
      <c r="M54" s="100" t="str">
        <f>IF(P_rang_lbruk!M56&gt;0,P_rang_lbruk!M56,"")</f>
        <v/>
      </c>
      <c r="N54" s="104" t="str">
        <f>IF(P_rang_lbruk!N56&gt;0,P_rang_lbruk!N56,"")</f>
        <v/>
      </c>
      <c r="O54" s="17" t="str">
        <f>IF(P_rang_lbruk!O56&gt;0,P_rang_lbruk!O56,"")</f>
        <v/>
      </c>
      <c r="P54" s="100" t="str">
        <f>IF(P_rang_lbruk!P56&gt;0,P_rang_lbruk!P56,"")</f>
        <v/>
      </c>
      <c r="Q54" s="104" t="str">
        <f>IF(P_rang_lbruk!Q56&gt;0,P_rang_lbruk!Q56,"")</f>
        <v/>
      </c>
    </row>
    <row r="55" spans="1:17" x14ac:dyDescent="0.25">
      <c r="A55" s="100" t="str">
        <f>IF(P_rang_lbruk!A57&gt;0,P_rang_lbruk!A57,"")</f>
        <v/>
      </c>
      <c r="B55" s="101" t="str">
        <f>IF(P_rang_lbruk!B57&gt;0,P_rang_lbruk!B57,"")</f>
        <v/>
      </c>
      <c r="C55" s="17" t="str">
        <f>IF(P_rang_lbruk!C57&gt;0,P_rang_lbruk!C57,"")</f>
        <v/>
      </c>
      <c r="D55" s="100" t="str">
        <f>IF(P_rang_lbruk!D57&gt;0,P_rang_lbruk!D57,"")</f>
        <v/>
      </c>
      <c r="E55" s="101" t="str">
        <f>IF(P_rang_lbruk!E57&gt;0,P_rang_lbruk!E57,"")</f>
        <v/>
      </c>
      <c r="F55" s="17" t="str">
        <f>IF(P_rang_lbruk!F57&gt;0,P_rang_lbruk!F57,"")</f>
        <v/>
      </c>
      <c r="G55" s="100" t="str">
        <f>IF(P_rang_lbruk!G57&gt;0,P_rang_lbruk!G57,"")</f>
        <v/>
      </c>
      <c r="H55" s="101" t="str">
        <f>IF(P_rang_lbruk!H57&gt;0,P_rang_lbruk!H57,"")</f>
        <v/>
      </c>
      <c r="I55" s="17" t="str">
        <f>IF(P_rang_lbruk!I57&gt;0,P_rang_lbruk!I57,"")</f>
        <v/>
      </c>
      <c r="J55" s="100" t="str">
        <f>IF(P_rang_lbruk!J57&gt;0,P_rang_lbruk!J57,"")</f>
        <v/>
      </c>
      <c r="K55" s="104" t="str">
        <f>IF(P_rang_lbruk!K57&gt;0,P_rang_lbruk!K57,"")</f>
        <v/>
      </c>
      <c r="L55" s="17" t="str">
        <f>IF(P_rang_lbruk!L57&gt;0,P_rang_lbruk!L57,"")</f>
        <v/>
      </c>
      <c r="M55" s="100" t="str">
        <f>IF(P_rang_lbruk!M57&gt;0,P_rang_lbruk!M57,"")</f>
        <v/>
      </c>
      <c r="N55" s="104" t="str">
        <f>IF(P_rang_lbruk!N57&gt;0,P_rang_lbruk!N57,"")</f>
        <v/>
      </c>
      <c r="O55" s="17" t="str">
        <f>IF(P_rang_lbruk!O57&gt;0,P_rang_lbruk!O57,"")</f>
        <v/>
      </c>
      <c r="P55" s="100" t="str">
        <f>IF(P_rang_lbruk!P57&gt;0,P_rang_lbruk!P57,"")</f>
        <v/>
      </c>
      <c r="Q55" s="104" t="str">
        <f>IF(P_rang_lbruk!Q57&gt;0,P_rang_lbruk!Q57,"")</f>
        <v/>
      </c>
    </row>
    <row r="56" spans="1:17" x14ac:dyDescent="0.25">
      <c r="A56" s="100" t="str">
        <f>IF(P_rang_lbruk!A58&gt;0,P_rang_lbruk!A58,"")</f>
        <v/>
      </c>
      <c r="B56" s="101" t="str">
        <f>IF(P_rang_lbruk!B58&gt;0,P_rang_lbruk!B58,"")</f>
        <v/>
      </c>
      <c r="C56" s="17" t="str">
        <f>IF(P_rang_lbruk!C58&gt;0,P_rang_lbruk!C58,"")</f>
        <v/>
      </c>
      <c r="D56" s="100" t="str">
        <f>IF(P_rang_lbruk!D58&gt;0,P_rang_lbruk!D58,"")</f>
        <v/>
      </c>
      <c r="E56" s="101" t="str">
        <f>IF(P_rang_lbruk!E58&gt;0,P_rang_lbruk!E58,"")</f>
        <v/>
      </c>
      <c r="F56" s="17" t="str">
        <f>IF(P_rang_lbruk!F58&gt;0,P_rang_lbruk!F58,"")</f>
        <v/>
      </c>
      <c r="G56" s="100" t="str">
        <f>IF(P_rang_lbruk!G58&gt;0,P_rang_lbruk!G58,"")</f>
        <v/>
      </c>
      <c r="H56" s="101" t="str">
        <f>IF(P_rang_lbruk!H58&gt;0,P_rang_lbruk!H58,"")</f>
        <v/>
      </c>
      <c r="I56" s="17" t="str">
        <f>IF(P_rang_lbruk!I58&gt;0,P_rang_lbruk!I58,"")</f>
        <v/>
      </c>
      <c r="J56" s="100" t="str">
        <f>IF(P_rang_lbruk!J58&gt;0,P_rang_lbruk!J58,"")</f>
        <v/>
      </c>
      <c r="K56" s="104" t="str">
        <f>IF(P_rang_lbruk!K58&gt;0,P_rang_lbruk!K58,"")</f>
        <v/>
      </c>
      <c r="L56" s="17" t="str">
        <f>IF(P_rang_lbruk!L58&gt;0,P_rang_lbruk!L58,"")</f>
        <v/>
      </c>
      <c r="M56" s="100" t="str">
        <f>IF(P_rang_lbruk!M58&gt;0,P_rang_lbruk!M58,"")</f>
        <v/>
      </c>
      <c r="N56" s="104" t="str">
        <f>IF(P_rang_lbruk!N58&gt;0,P_rang_lbruk!N58,"")</f>
        <v/>
      </c>
      <c r="O56" s="17" t="str">
        <f>IF(P_rang_lbruk!O58&gt;0,P_rang_lbruk!O58,"")</f>
        <v/>
      </c>
      <c r="P56" s="100" t="str">
        <f>IF(P_rang_lbruk!P58&gt;0,P_rang_lbruk!P58,"")</f>
        <v/>
      </c>
      <c r="Q56" s="104" t="str">
        <f>IF(P_rang_lbruk!Q58&gt;0,P_rang_lbruk!Q58,"")</f>
        <v/>
      </c>
    </row>
    <row r="57" spans="1:17" x14ac:dyDescent="0.25">
      <c r="A57" s="100" t="str">
        <f>IF(P_rang_lbruk!A59&gt;0,P_rang_lbruk!A59,"")</f>
        <v/>
      </c>
      <c r="B57" s="101" t="str">
        <f>IF(P_rang_lbruk!B59&gt;0,P_rang_lbruk!B59,"")</f>
        <v/>
      </c>
      <c r="C57" s="17" t="str">
        <f>IF(P_rang_lbruk!C59&gt;0,P_rang_lbruk!C59,"")</f>
        <v/>
      </c>
      <c r="D57" s="100" t="str">
        <f>IF(P_rang_lbruk!D59&gt;0,P_rang_lbruk!D59,"")</f>
        <v/>
      </c>
      <c r="E57" s="101" t="str">
        <f>IF(P_rang_lbruk!E59&gt;0,P_rang_lbruk!E59,"")</f>
        <v/>
      </c>
      <c r="F57" s="17" t="str">
        <f>IF(P_rang_lbruk!F59&gt;0,P_rang_lbruk!F59,"")</f>
        <v/>
      </c>
      <c r="G57" s="100" t="str">
        <f>IF(P_rang_lbruk!G59&gt;0,P_rang_lbruk!G59,"")</f>
        <v/>
      </c>
      <c r="H57" s="101" t="str">
        <f>IF(P_rang_lbruk!H59&gt;0,P_rang_lbruk!H59,"")</f>
        <v/>
      </c>
      <c r="I57" s="17" t="str">
        <f>IF(P_rang_lbruk!I59&gt;0,P_rang_lbruk!I59,"")</f>
        <v/>
      </c>
      <c r="J57" s="100" t="str">
        <f>IF(P_rang_lbruk!J59&gt;0,P_rang_lbruk!J59,"")</f>
        <v/>
      </c>
      <c r="K57" s="104" t="str">
        <f>IF(P_rang_lbruk!K59&gt;0,P_rang_lbruk!K59,"")</f>
        <v/>
      </c>
      <c r="L57" s="17" t="str">
        <f>IF(P_rang_lbruk!L59&gt;0,P_rang_lbruk!L59,"")</f>
        <v/>
      </c>
      <c r="M57" s="100" t="str">
        <f>IF(P_rang_lbruk!M59&gt;0,P_rang_lbruk!M59,"")</f>
        <v/>
      </c>
      <c r="N57" s="104" t="str">
        <f>IF(P_rang_lbruk!N59&gt;0,P_rang_lbruk!N59,"")</f>
        <v/>
      </c>
      <c r="O57" s="17" t="str">
        <f>IF(P_rang_lbruk!O59&gt;0,P_rang_lbruk!O59,"")</f>
        <v/>
      </c>
      <c r="P57" s="100" t="str">
        <f>IF(P_rang_lbruk!P59&gt;0,P_rang_lbruk!P59,"")</f>
        <v/>
      </c>
      <c r="Q57" s="104" t="str">
        <f>IF(P_rang_lbruk!Q59&gt;0,P_rang_lbruk!Q59,"")</f>
        <v/>
      </c>
    </row>
    <row r="58" spans="1:17" x14ac:dyDescent="0.25">
      <c r="A58" s="100" t="str">
        <f>IF(P_rang_lbruk!A60&gt;0,P_rang_lbruk!A60,"")</f>
        <v/>
      </c>
      <c r="B58" s="101" t="str">
        <f>IF(P_rang_lbruk!B60&gt;0,P_rang_lbruk!B60,"")</f>
        <v/>
      </c>
      <c r="C58" s="17" t="str">
        <f>IF(P_rang_lbruk!C60&gt;0,P_rang_lbruk!C60,"")</f>
        <v/>
      </c>
      <c r="D58" s="100" t="str">
        <f>IF(P_rang_lbruk!D60&gt;0,P_rang_lbruk!D60,"")</f>
        <v/>
      </c>
      <c r="E58" s="101" t="str">
        <f>IF(P_rang_lbruk!E60&gt;0,P_rang_lbruk!E60,"")</f>
        <v/>
      </c>
      <c r="F58" s="17" t="str">
        <f>IF(P_rang_lbruk!F60&gt;0,P_rang_lbruk!F60,"")</f>
        <v/>
      </c>
      <c r="G58" s="100" t="str">
        <f>IF(P_rang_lbruk!G60&gt;0,P_rang_lbruk!G60,"")</f>
        <v/>
      </c>
      <c r="H58" s="101" t="str">
        <f>IF(P_rang_lbruk!H60&gt;0,P_rang_lbruk!H60,"")</f>
        <v/>
      </c>
      <c r="I58" s="17" t="str">
        <f>IF(P_rang_lbruk!I60&gt;0,P_rang_lbruk!I60,"")</f>
        <v/>
      </c>
      <c r="J58" s="100" t="str">
        <f>IF(P_rang_lbruk!J60&gt;0,P_rang_lbruk!J60,"")</f>
        <v/>
      </c>
      <c r="K58" s="104" t="str">
        <f>IF(P_rang_lbruk!K60&gt;0,P_rang_lbruk!K60,"")</f>
        <v/>
      </c>
      <c r="L58" s="17" t="str">
        <f>IF(P_rang_lbruk!L60&gt;0,P_rang_lbruk!L60,"")</f>
        <v/>
      </c>
      <c r="M58" s="100" t="str">
        <f>IF(P_rang_lbruk!M60&gt;0,P_rang_lbruk!M60,"")</f>
        <v/>
      </c>
      <c r="N58" s="104" t="str">
        <f>IF(P_rang_lbruk!N60&gt;0,P_rang_lbruk!N60,"")</f>
        <v/>
      </c>
      <c r="O58" s="17" t="str">
        <f>IF(P_rang_lbruk!O60&gt;0,P_rang_lbruk!O60,"")</f>
        <v/>
      </c>
      <c r="P58" s="100" t="str">
        <f>IF(P_rang_lbruk!P60&gt;0,P_rang_lbruk!P60,"")</f>
        <v/>
      </c>
      <c r="Q58" s="104" t="str">
        <f>IF(P_rang_lbruk!Q60&gt;0,P_rang_lbruk!Q60,"")</f>
        <v/>
      </c>
    </row>
    <row r="59" spans="1:17" x14ac:dyDescent="0.25">
      <c r="A59" s="100" t="str">
        <f>IF(P_rang_lbruk!A61&gt;0,P_rang_lbruk!A61,"")</f>
        <v/>
      </c>
      <c r="B59" s="101" t="str">
        <f>IF(P_rang_lbruk!B61&gt;0,P_rang_lbruk!B61,"")</f>
        <v/>
      </c>
      <c r="C59" s="17" t="str">
        <f>IF(P_rang_lbruk!C61&gt;0,P_rang_lbruk!C61,"")</f>
        <v/>
      </c>
      <c r="D59" s="100" t="str">
        <f>IF(P_rang_lbruk!D61&gt;0,P_rang_lbruk!D61,"")</f>
        <v/>
      </c>
      <c r="E59" s="101" t="str">
        <f>IF(P_rang_lbruk!E61&gt;0,P_rang_lbruk!E61,"")</f>
        <v/>
      </c>
      <c r="F59" s="17" t="str">
        <f>IF(P_rang_lbruk!F61&gt;0,P_rang_lbruk!F61,"")</f>
        <v/>
      </c>
      <c r="G59" s="100" t="str">
        <f>IF(P_rang_lbruk!G61&gt;0,P_rang_lbruk!G61,"")</f>
        <v/>
      </c>
      <c r="H59" s="101" t="str">
        <f>IF(P_rang_lbruk!H61&gt;0,P_rang_lbruk!H61,"")</f>
        <v/>
      </c>
      <c r="I59" s="17" t="str">
        <f>IF(P_rang_lbruk!I61&gt;0,P_rang_lbruk!I61,"")</f>
        <v/>
      </c>
      <c r="J59" s="100" t="str">
        <f>IF(P_rang_lbruk!J61&gt;0,P_rang_lbruk!J61,"")</f>
        <v/>
      </c>
      <c r="K59" s="104" t="str">
        <f>IF(P_rang_lbruk!K61&gt;0,P_rang_lbruk!K61,"")</f>
        <v/>
      </c>
      <c r="L59" s="17" t="str">
        <f>IF(P_rang_lbruk!L61&gt;0,P_rang_lbruk!L61,"")</f>
        <v/>
      </c>
      <c r="M59" s="100" t="str">
        <f>IF(P_rang_lbruk!M61&gt;0,P_rang_lbruk!M61,"")</f>
        <v/>
      </c>
      <c r="N59" s="104" t="str">
        <f>IF(P_rang_lbruk!N61&gt;0,P_rang_lbruk!N61,"")</f>
        <v/>
      </c>
      <c r="O59" s="17" t="str">
        <f>IF(P_rang_lbruk!O61&gt;0,P_rang_lbruk!O61,"")</f>
        <v/>
      </c>
      <c r="P59" s="100" t="str">
        <f>IF(P_rang_lbruk!P61&gt;0,P_rang_lbruk!P61,"")</f>
        <v/>
      </c>
      <c r="Q59" s="104" t="str">
        <f>IF(P_rang_lbruk!Q61&gt;0,P_rang_lbruk!Q61,"")</f>
        <v/>
      </c>
    </row>
    <row r="60" spans="1:17" x14ac:dyDescent="0.25">
      <c r="A60" s="100" t="str">
        <f>IF(P_rang_lbruk!A62&gt;0,P_rang_lbruk!A62,"")</f>
        <v/>
      </c>
      <c r="B60" s="101" t="str">
        <f>IF(P_rang_lbruk!B62&gt;0,P_rang_lbruk!B62,"")</f>
        <v/>
      </c>
      <c r="C60" s="17" t="str">
        <f>IF(P_rang_lbruk!C62&gt;0,P_rang_lbruk!C62,"")</f>
        <v/>
      </c>
      <c r="D60" s="100" t="str">
        <f>IF(P_rang_lbruk!D62&gt;0,P_rang_lbruk!D62,"")</f>
        <v/>
      </c>
      <c r="E60" s="101" t="str">
        <f>IF(P_rang_lbruk!E62&gt;0,P_rang_lbruk!E62,"")</f>
        <v/>
      </c>
      <c r="F60" s="17" t="str">
        <f>IF(P_rang_lbruk!F62&gt;0,P_rang_lbruk!F62,"")</f>
        <v/>
      </c>
      <c r="G60" s="100" t="str">
        <f>IF(P_rang_lbruk!G62&gt;0,P_rang_lbruk!G62,"")</f>
        <v/>
      </c>
      <c r="H60" s="101" t="str">
        <f>IF(P_rang_lbruk!H62&gt;0,P_rang_lbruk!H62,"")</f>
        <v/>
      </c>
      <c r="I60" s="17" t="str">
        <f>IF(P_rang_lbruk!I62&gt;0,P_rang_lbruk!I62,"")</f>
        <v/>
      </c>
      <c r="J60" s="100" t="str">
        <f>IF(P_rang_lbruk!J62&gt;0,P_rang_lbruk!J62,"")</f>
        <v/>
      </c>
      <c r="K60" s="104" t="str">
        <f>IF(P_rang_lbruk!K62&gt;0,P_rang_lbruk!K62,"")</f>
        <v/>
      </c>
      <c r="L60" s="17" t="str">
        <f>IF(P_rang_lbruk!L62&gt;0,P_rang_lbruk!L62,"")</f>
        <v/>
      </c>
      <c r="M60" s="100" t="str">
        <f>IF(P_rang_lbruk!M62&gt;0,P_rang_lbruk!M62,"")</f>
        <v/>
      </c>
      <c r="N60" s="104" t="str">
        <f>IF(P_rang_lbruk!N62&gt;0,P_rang_lbruk!N62,"")</f>
        <v/>
      </c>
      <c r="O60" s="17" t="str">
        <f>IF(P_rang_lbruk!O62&gt;0,P_rang_lbruk!O62,"")</f>
        <v/>
      </c>
      <c r="P60" s="100" t="str">
        <f>IF(P_rang_lbruk!P62&gt;0,P_rang_lbruk!P62,"")</f>
        <v/>
      </c>
      <c r="Q60" s="104" t="str">
        <f>IF(P_rang_lbruk!Q62&gt;0,P_rang_lbruk!Q62,"")</f>
        <v/>
      </c>
    </row>
    <row r="61" spans="1:17" x14ac:dyDescent="0.25">
      <c r="A61" s="100" t="str">
        <f>IF(P_rang_lbruk!A63&gt;0,P_rang_lbruk!A63,"")</f>
        <v/>
      </c>
      <c r="B61" s="101" t="str">
        <f>IF(P_rang_lbruk!B63&gt;0,P_rang_lbruk!B63,"")</f>
        <v/>
      </c>
      <c r="C61" s="17" t="str">
        <f>IF(P_rang_lbruk!C63&gt;0,P_rang_lbruk!C63,"")</f>
        <v/>
      </c>
      <c r="D61" s="100" t="str">
        <f>IF(P_rang_lbruk!D63&gt;0,P_rang_lbruk!D63,"")</f>
        <v/>
      </c>
      <c r="E61" s="101" t="str">
        <f>IF(P_rang_lbruk!E63&gt;0,P_rang_lbruk!E63,"")</f>
        <v/>
      </c>
      <c r="F61" s="17" t="str">
        <f>IF(P_rang_lbruk!F63&gt;0,P_rang_lbruk!F63,"")</f>
        <v/>
      </c>
      <c r="G61" s="100" t="str">
        <f>IF(P_rang_lbruk!G63&gt;0,P_rang_lbruk!G63,"")</f>
        <v/>
      </c>
      <c r="H61" s="101" t="str">
        <f>IF(P_rang_lbruk!H63&gt;0,P_rang_lbruk!H63,"")</f>
        <v/>
      </c>
      <c r="I61" s="17" t="str">
        <f>IF(P_rang_lbruk!I63&gt;0,P_rang_lbruk!I63,"")</f>
        <v/>
      </c>
      <c r="J61" s="100" t="str">
        <f>IF(P_rang_lbruk!J63&gt;0,P_rang_lbruk!J63,"")</f>
        <v/>
      </c>
      <c r="K61" s="104" t="str">
        <f>IF(P_rang_lbruk!K63&gt;0,P_rang_lbruk!K63,"")</f>
        <v/>
      </c>
      <c r="L61" s="17" t="str">
        <f>IF(P_rang_lbruk!L63&gt;0,P_rang_lbruk!L63,"")</f>
        <v/>
      </c>
      <c r="M61" s="100" t="str">
        <f>IF(P_rang_lbruk!M63&gt;0,P_rang_lbruk!M63,"")</f>
        <v/>
      </c>
      <c r="N61" s="104" t="str">
        <f>IF(P_rang_lbruk!N63&gt;0,P_rang_lbruk!N63,"")</f>
        <v/>
      </c>
      <c r="O61" s="17" t="str">
        <f>IF(P_rang_lbruk!O63&gt;0,P_rang_lbruk!O63,"")</f>
        <v/>
      </c>
      <c r="P61" s="100" t="str">
        <f>IF(P_rang_lbruk!P63&gt;0,P_rang_lbruk!P63,"")</f>
        <v/>
      </c>
      <c r="Q61" s="104" t="str">
        <f>IF(P_rang_lbruk!Q63&gt;0,P_rang_lbruk!Q63,"")</f>
        <v/>
      </c>
    </row>
    <row r="62" spans="1:17" x14ac:dyDescent="0.25">
      <c r="A62" s="100" t="str">
        <f>IF(P_rang_lbruk!A64&gt;0,P_rang_lbruk!A64,"")</f>
        <v/>
      </c>
      <c r="B62" s="101" t="str">
        <f>IF(P_rang_lbruk!B64&gt;0,P_rang_lbruk!B64,"")</f>
        <v/>
      </c>
      <c r="C62" s="17" t="str">
        <f>IF(P_rang_lbruk!C64&gt;0,P_rang_lbruk!C64,"")</f>
        <v/>
      </c>
      <c r="D62" s="100" t="str">
        <f>IF(P_rang_lbruk!D64&gt;0,P_rang_lbruk!D64,"")</f>
        <v/>
      </c>
      <c r="E62" s="101" t="str">
        <f>IF(P_rang_lbruk!E64&gt;0,P_rang_lbruk!E64,"")</f>
        <v/>
      </c>
      <c r="F62" s="17" t="str">
        <f>IF(P_rang_lbruk!F64&gt;0,P_rang_lbruk!F64,"")</f>
        <v/>
      </c>
      <c r="G62" s="100" t="str">
        <f>IF(P_rang_lbruk!G64&gt;0,P_rang_lbruk!G64,"")</f>
        <v/>
      </c>
      <c r="H62" s="101" t="str">
        <f>IF(P_rang_lbruk!H64&gt;0,P_rang_lbruk!H64,"")</f>
        <v/>
      </c>
      <c r="I62" s="17" t="str">
        <f>IF(P_rang_lbruk!I64&gt;0,P_rang_lbruk!I64,"")</f>
        <v/>
      </c>
      <c r="J62" s="100" t="str">
        <f>IF(P_rang_lbruk!J64&gt;0,P_rang_lbruk!J64,"")</f>
        <v/>
      </c>
      <c r="K62" s="104" t="str">
        <f>IF(P_rang_lbruk!K64&gt;0,P_rang_lbruk!K64,"")</f>
        <v/>
      </c>
      <c r="L62" s="17" t="str">
        <f>IF(P_rang_lbruk!L64&gt;0,P_rang_lbruk!L64,"")</f>
        <v/>
      </c>
      <c r="M62" s="100" t="str">
        <f>IF(P_rang_lbruk!M64&gt;0,P_rang_lbruk!M64,"")</f>
        <v/>
      </c>
      <c r="N62" s="104" t="str">
        <f>IF(P_rang_lbruk!N64&gt;0,P_rang_lbruk!N64,"")</f>
        <v/>
      </c>
      <c r="O62" s="17" t="str">
        <f>IF(P_rang_lbruk!O64&gt;0,P_rang_lbruk!O64,"")</f>
        <v/>
      </c>
      <c r="P62" s="100" t="str">
        <f>IF(P_rang_lbruk!P64&gt;0,P_rang_lbruk!P64,"")</f>
        <v/>
      </c>
      <c r="Q62" s="104" t="str">
        <f>IF(P_rang_lbruk!Q64&gt;0,P_rang_lbruk!Q64,"")</f>
        <v/>
      </c>
    </row>
    <row r="63" spans="1:17" x14ac:dyDescent="0.25">
      <c r="A63" s="100" t="str">
        <f>IF(P_rang_lbruk!A65&gt;0,P_rang_lbruk!A65,"")</f>
        <v/>
      </c>
      <c r="B63" s="101" t="str">
        <f>IF(P_rang_lbruk!B65&gt;0,P_rang_lbruk!B65,"")</f>
        <v/>
      </c>
      <c r="C63" s="17" t="str">
        <f>IF(P_rang_lbruk!C65&gt;0,P_rang_lbruk!C65,"")</f>
        <v/>
      </c>
      <c r="D63" s="100" t="str">
        <f>IF(P_rang_lbruk!D65&gt;0,P_rang_lbruk!D65,"")</f>
        <v/>
      </c>
      <c r="E63" s="101" t="str">
        <f>IF(P_rang_lbruk!E65&gt;0,P_rang_lbruk!E65,"")</f>
        <v/>
      </c>
      <c r="F63" s="17" t="str">
        <f>IF(P_rang_lbruk!F65&gt;0,P_rang_lbruk!F65,"")</f>
        <v/>
      </c>
      <c r="G63" s="100" t="str">
        <f>IF(P_rang_lbruk!G65&gt;0,P_rang_lbruk!G65,"")</f>
        <v/>
      </c>
      <c r="H63" s="101" t="str">
        <f>IF(P_rang_lbruk!H65&gt;0,P_rang_lbruk!H65,"")</f>
        <v/>
      </c>
      <c r="I63" s="17" t="str">
        <f>IF(P_rang_lbruk!I65&gt;0,P_rang_lbruk!I65,"")</f>
        <v/>
      </c>
      <c r="J63" s="100" t="str">
        <f>IF(P_rang_lbruk!J65&gt;0,P_rang_lbruk!J65,"")</f>
        <v/>
      </c>
      <c r="K63" s="104" t="str">
        <f>IF(P_rang_lbruk!K65&gt;0,P_rang_lbruk!K65,"")</f>
        <v/>
      </c>
      <c r="L63" s="17" t="str">
        <f>IF(P_rang_lbruk!L65&gt;0,P_rang_lbruk!L65,"")</f>
        <v/>
      </c>
      <c r="M63" s="100" t="str">
        <f>IF(P_rang_lbruk!M65&gt;0,P_rang_lbruk!M65,"")</f>
        <v/>
      </c>
      <c r="N63" s="104" t="str">
        <f>IF(P_rang_lbruk!N65&gt;0,P_rang_lbruk!N65,"")</f>
        <v/>
      </c>
      <c r="O63" s="17" t="str">
        <f>IF(P_rang_lbruk!O65&gt;0,P_rang_lbruk!O65,"")</f>
        <v/>
      </c>
      <c r="P63" s="100" t="str">
        <f>IF(P_rang_lbruk!P65&gt;0,P_rang_lbruk!P65,"")</f>
        <v/>
      </c>
      <c r="Q63" s="104" t="str">
        <f>IF(P_rang_lbruk!Q65&gt;0,P_rang_lbruk!Q65,"")</f>
        <v/>
      </c>
    </row>
    <row r="64" spans="1:17" x14ac:dyDescent="0.25">
      <c r="A64" s="100" t="str">
        <f>IF(P_rang_lbruk!A66&gt;0,P_rang_lbruk!A66,"")</f>
        <v/>
      </c>
      <c r="B64" s="101" t="str">
        <f>IF(P_rang_lbruk!B66&gt;0,P_rang_lbruk!B66,"")</f>
        <v/>
      </c>
      <c r="C64" s="17" t="str">
        <f>IF(P_rang_lbruk!C66&gt;0,P_rang_lbruk!C66,"")</f>
        <v/>
      </c>
      <c r="D64" s="100" t="str">
        <f>IF(P_rang_lbruk!D66&gt;0,P_rang_lbruk!D66,"")</f>
        <v/>
      </c>
      <c r="E64" s="101" t="str">
        <f>IF(P_rang_lbruk!E66&gt;0,P_rang_lbruk!E66,"")</f>
        <v/>
      </c>
      <c r="F64" s="17" t="str">
        <f>IF(P_rang_lbruk!F66&gt;0,P_rang_lbruk!F66,"")</f>
        <v/>
      </c>
      <c r="G64" s="100" t="str">
        <f>IF(P_rang_lbruk!G66&gt;0,P_rang_lbruk!G66,"")</f>
        <v/>
      </c>
      <c r="H64" s="101" t="str">
        <f>IF(P_rang_lbruk!H66&gt;0,P_rang_lbruk!H66,"")</f>
        <v/>
      </c>
      <c r="I64" s="17" t="str">
        <f>IF(P_rang_lbruk!I66&gt;0,P_rang_lbruk!I66,"")</f>
        <v/>
      </c>
      <c r="J64" s="100" t="str">
        <f>IF(P_rang_lbruk!J66&gt;0,P_rang_lbruk!J66,"")</f>
        <v/>
      </c>
      <c r="K64" s="104" t="str">
        <f>IF(P_rang_lbruk!K66&gt;0,P_rang_lbruk!K66,"")</f>
        <v/>
      </c>
      <c r="L64" s="17" t="str">
        <f>IF(P_rang_lbruk!L66&gt;0,P_rang_lbruk!L66,"")</f>
        <v/>
      </c>
      <c r="M64" s="100" t="str">
        <f>IF(P_rang_lbruk!M66&gt;0,P_rang_lbruk!M66,"")</f>
        <v/>
      </c>
      <c r="N64" s="104" t="str">
        <f>IF(P_rang_lbruk!N66&gt;0,P_rang_lbruk!N66,"")</f>
        <v/>
      </c>
      <c r="O64" s="17" t="str">
        <f>IF(P_rang_lbruk!O66&gt;0,P_rang_lbruk!O66,"")</f>
        <v/>
      </c>
      <c r="P64" s="100" t="str">
        <f>IF(P_rang_lbruk!P66&gt;0,P_rang_lbruk!P66,"")</f>
        <v/>
      </c>
      <c r="Q64" s="104" t="str">
        <f>IF(P_rang_lbruk!Q66&gt;0,P_rang_lbruk!Q66,"")</f>
        <v/>
      </c>
    </row>
    <row r="65" spans="1:17" x14ac:dyDescent="0.25">
      <c r="A65" s="100" t="str">
        <f>IF(P_rang_lbruk!A67&gt;0,P_rang_lbruk!A67,"")</f>
        <v/>
      </c>
      <c r="B65" s="101" t="str">
        <f>IF(P_rang_lbruk!B67&gt;0,P_rang_lbruk!B67,"")</f>
        <v/>
      </c>
      <c r="C65" s="17" t="str">
        <f>IF(P_rang_lbruk!C67&gt;0,P_rang_lbruk!C67,"")</f>
        <v/>
      </c>
      <c r="D65" s="100" t="str">
        <f>IF(P_rang_lbruk!D67&gt;0,P_rang_lbruk!D67,"")</f>
        <v/>
      </c>
      <c r="E65" s="101" t="str">
        <f>IF(P_rang_lbruk!E67&gt;0,P_rang_lbruk!E67,"")</f>
        <v/>
      </c>
      <c r="F65" s="17" t="str">
        <f>IF(P_rang_lbruk!F67&gt;0,P_rang_lbruk!F67,"")</f>
        <v/>
      </c>
      <c r="G65" s="100" t="str">
        <f>IF(P_rang_lbruk!G67&gt;0,P_rang_lbruk!G67,"")</f>
        <v/>
      </c>
      <c r="H65" s="101" t="str">
        <f>IF(P_rang_lbruk!H67&gt;0,P_rang_lbruk!H67,"")</f>
        <v/>
      </c>
      <c r="I65" s="17" t="str">
        <f>IF(P_rang_lbruk!I67&gt;0,P_rang_lbruk!I67,"")</f>
        <v/>
      </c>
      <c r="J65" s="100" t="str">
        <f>IF(P_rang_lbruk!J67&gt;0,P_rang_lbruk!J67,"")</f>
        <v/>
      </c>
      <c r="K65" s="104" t="str">
        <f>IF(P_rang_lbruk!K67&gt;0,P_rang_lbruk!K67,"")</f>
        <v/>
      </c>
      <c r="L65" s="17" t="str">
        <f>IF(P_rang_lbruk!L67&gt;0,P_rang_lbruk!L67,"")</f>
        <v/>
      </c>
      <c r="M65" s="100" t="str">
        <f>IF(P_rang_lbruk!M67&gt;0,P_rang_lbruk!M67,"")</f>
        <v/>
      </c>
      <c r="N65" s="104" t="str">
        <f>IF(P_rang_lbruk!N67&gt;0,P_rang_lbruk!N67,"")</f>
        <v/>
      </c>
      <c r="O65" s="17" t="str">
        <f>IF(P_rang_lbruk!O67&gt;0,P_rang_lbruk!O67,"")</f>
        <v/>
      </c>
      <c r="P65" s="100" t="str">
        <f>IF(P_rang_lbruk!P67&gt;0,P_rang_lbruk!P67,"")</f>
        <v/>
      </c>
      <c r="Q65" s="104" t="str">
        <f>IF(P_rang_lbruk!Q67&gt;0,P_rang_lbruk!Q67,"")</f>
        <v/>
      </c>
    </row>
    <row r="66" spans="1:17" x14ac:dyDescent="0.25">
      <c r="A66" s="100" t="str">
        <f>IF(P_rang_lbruk!A68&gt;0,P_rang_lbruk!A68,"")</f>
        <v/>
      </c>
      <c r="B66" s="101" t="str">
        <f>IF(P_rang_lbruk!B68&gt;0,P_rang_lbruk!B68,"")</f>
        <v/>
      </c>
      <c r="C66" s="17" t="str">
        <f>IF(P_rang_lbruk!C68&gt;0,P_rang_lbruk!C68,"")</f>
        <v/>
      </c>
      <c r="D66" s="100" t="str">
        <f>IF(P_rang_lbruk!D68&gt;0,P_rang_lbruk!D68,"")</f>
        <v/>
      </c>
      <c r="E66" s="101" t="str">
        <f>IF(P_rang_lbruk!E68&gt;0,P_rang_lbruk!E68,"")</f>
        <v/>
      </c>
      <c r="F66" s="17" t="str">
        <f>IF(P_rang_lbruk!F68&gt;0,P_rang_lbruk!F68,"")</f>
        <v/>
      </c>
      <c r="G66" s="100" t="str">
        <f>IF(P_rang_lbruk!G68&gt;0,P_rang_lbruk!G68,"")</f>
        <v/>
      </c>
      <c r="H66" s="101" t="str">
        <f>IF(P_rang_lbruk!H68&gt;0,P_rang_lbruk!H68,"")</f>
        <v/>
      </c>
      <c r="I66" s="17" t="str">
        <f>IF(P_rang_lbruk!I68&gt;0,P_rang_lbruk!I68,"")</f>
        <v/>
      </c>
      <c r="J66" s="100" t="str">
        <f>IF(P_rang_lbruk!J68&gt;0,P_rang_lbruk!J68,"")</f>
        <v/>
      </c>
      <c r="K66" s="104" t="str">
        <f>IF(P_rang_lbruk!K68&gt;0,P_rang_lbruk!K68,"")</f>
        <v/>
      </c>
      <c r="L66" s="17" t="str">
        <f>IF(P_rang_lbruk!L68&gt;0,P_rang_lbruk!L68,"")</f>
        <v/>
      </c>
      <c r="M66" s="100" t="str">
        <f>IF(P_rang_lbruk!M68&gt;0,P_rang_lbruk!M68,"")</f>
        <v/>
      </c>
      <c r="N66" s="104" t="str">
        <f>IF(P_rang_lbruk!N68&gt;0,P_rang_lbruk!N68,"")</f>
        <v/>
      </c>
      <c r="O66" s="17" t="str">
        <f>IF(P_rang_lbruk!O68&gt;0,P_rang_lbruk!O68,"")</f>
        <v/>
      </c>
      <c r="P66" s="100" t="str">
        <f>IF(P_rang_lbruk!P68&gt;0,P_rang_lbruk!P68,"")</f>
        <v/>
      </c>
      <c r="Q66" s="104" t="str">
        <f>IF(P_rang_lbruk!Q68&gt;0,P_rang_lbruk!Q68,"")</f>
        <v/>
      </c>
    </row>
    <row r="67" spans="1:17" x14ac:dyDescent="0.25">
      <c r="A67" s="100" t="str">
        <f>IF(P_rang_lbruk!A69&gt;0,P_rang_lbruk!A69,"")</f>
        <v/>
      </c>
      <c r="B67" s="101" t="str">
        <f>IF(P_rang_lbruk!B69&gt;0,P_rang_lbruk!B69,"")</f>
        <v/>
      </c>
      <c r="C67" s="17" t="str">
        <f>IF(P_rang_lbruk!C69&gt;0,P_rang_lbruk!C69,"")</f>
        <v/>
      </c>
      <c r="D67" s="100" t="str">
        <f>IF(P_rang_lbruk!D69&gt;0,P_rang_lbruk!D69,"")</f>
        <v/>
      </c>
      <c r="E67" s="101" t="str">
        <f>IF(P_rang_lbruk!E69&gt;0,P_rang_lbruk!E69,"")</f>
        <v/>
      </c>
      <c r="F67" s="17" t="str">
        <f>IF(P_rang_lbruk!F69&gt;0,P_rang_lbruk!F69,"")</f>
        <v/>
      </c>
      <c r="G67" s="100" t="str">
        <f>IF(P_rang_lbruk!G69&gt;0,P_rang_lbruk!G69,"")</f>
        <v/>
      </c>
      <c r="H67" s="101" t="str">
        <f>IF(P_rang_lbruk!H69&gt;0,P_rang_lbruk!H69,"")</f>
        <v/>
      </c>
      <c r="I67" s="17" t="str">
        <f>IF(P_rang_lbruk!I69&gt;0,P_rang_lbruk!I69,"")</f>
        <v/>
      </c>
      <c r="J67" s="100" t="str">
        <f>IF(P_rang_lbruk!J69&gt;0,P_rang_lbruk!J69,"")</f>
        <v/>
      </c>
      <c r="K67" s="104" t="str">
        <f>IF(P_rang_lbruk!K69&gt;0,P_rang_lbruk!K69,"")</f>
        <v/>
      </c>
      <c r="L67" s="17" t="str">
        <f>IF(P_rang_lbruk!L69&gt;0,P_rang_lbruk!L69,"")</f>
        <v/>
      </c>
      <c r="M67" s="100" t="str">
        <f>IF(P_rang_lbruk!M69&gt;0,P_rang_lbruk!M69,"")</f>
        <v/>
      </c>
      <c r="N67" s="104" t="str">
        <f>IF(P_rang_lbruk!N69&gt;0,P_rang_lbruk!N69,"")</f>
        <v/>
      </c>
      <c r="O67" s="17" t="str">
        <f>IF(P_rang_lbruk!O69&gt;0,P_rang_lbruk!O69,"")</f>
        <v/>
      </c>
      <c r="P67" s="100" t="str">
        <f>IF(P_rang_lbruk!P69&gt;0,P_rang_lbruk!P69,"")</f>
        <v/>
      </c>
      <c r="Q67" s="104" t="str">
        <f>IF(P_rang_lbruk!Q69&gt;0,P_rang_lbruk!Q69,"")</f>
        <v/>
      </c>
    </row>
    <row r="68" spans="1:17" x14ac:dyDescent="0.25">
      <c r="A68" s="100" t="str">
        <f>IF(P_rang_lbruk!A70&gt;0,P_rang_lbruk!A70,"")</f>
        <v/>
      </c>
      <c r="B68" s="101" t="str">
        <f>IF(P_rang_lbruk!B70&gt;0,P_rang_lbruk!B70,"")</f>
        <v/>
      </c>
      <c r="C68" s="17" t="str">
        <f>IF(P_rang_lbruk!C70&gt;0,P_rang_lbruk!C70,"")</f>
        <v/>
      </c>
      <c r="D68" s="100" t="str">
        <f>IF(P_rang_lbruk!D70&gt;0,P_rang_lbruk!D70,"")</f>
        <v/>
      </c>
      <c r="E68" s="101" t="str">
        <f>IF(P_rang_lbruk!E70&gt;0,P_rang_lbruk!E70,"")</f>
        <v/>
      </c>
      <c r="F68" s="17" t="str">
        <f>IF(P_rang_lbruk!F70&gt;0,P_rang_lbruk!F70,"")</f>
        <v/>
      </c>
      <c r="G68" s="100" t="str">
        <f>IF(P_rang_lbruk!G70&gt;0,P_rang_lbruk!G70,"")</f>
        <v/>
      </c>
      <c r="H68" s="101" t="str">
        <f>IF(P_rang_lbruk!H70&gt;0,P_rang_lbruk!H70,"")</f>
        <v/>
      </c>
      <c r="I68" s="17" t="str">
        <f>IF(P_rang_lbruk!I70&gt;0,P_rang_lbruk!I70,"")</f>
        <v/>
      </c>
      <c r="J68" s="100" t="str">
        <f>IF(P_rang_lbruk!J70&gt;0,P_rang_lbruk!J70,"")</f>
        <v/>
      </c>
      <c r="K68" s="104" t="str">
        <f>IF(P_rang_lbruk!K70&gt;0,P_rang_lbruk!K70,"")</f>
        <v/>
      </c>
      <c r="L68" s="17" t="str">
        <f>IF(P_rang_lbruk!L70&gt;0,P_rang_lbruk!L70,"")</f>
        <v/>
      </c>
      <c r="M68" s="100" t="str">
        <f>IF(P_rang_lbruk!M70&gt;0,P_rang_lbruk!M70,"")</f>
        <v/>
      </c>
      <c r="N68" s="104" t="str">
        <f>IF(P_rang_lbruk!N70&gt;0,P_rang_lbruk!N70,"")</f>
        <v/>
      </c>
      <c r="O68" s="17" t="str">
        <f>IF(P_rang_lbruk!O70&gt;0,P_rang_lbruk!O70,"")</f>
        <v/>
      </c>
      <c r="P68" s="100" t="str">
        <f>IF(P_rang_lbruk!P70&gt;0,P_rang_lbruk!P70,"")</f>
        <v/>
      </c>
      <c r="Q68" s="104" t="str">
        <f>IF(P_rang_lbruk!Q70&gt;0,P_rang_lbruk!Q70,"")</f>
        <v/>
      </c>
    </row>
    <row r="69" spans="1:17" x14ac:dyDescent="0.25">
      <c r="A69" s="100" t="str">
        <f>IF(P_rang_lbruk!A71&gt;0,P_rang_lbruk!A71,"")</f>
        <v/>
      </c>
      <c r="B69" s="101" t="str">
        <f>IF(P_rang_lbruk!B71&gt;0,P_rang_lbruk!B71,"")</f>
        <v/>
      </c>
      <c r="C69" s="17" t="str">
        <f>IF(P_rang_lbruk!C71&gt;0,P_rang_lbruk!C71,"")</f>
        <v/>
      </c>
      <c r="D69" s="100" t="str">
        <f>IF(P_rang_lbruk!D71&gt;0,P_rang_lbruk!D71,"")</f>
        <v/>
      </c>
      <c r="E69" s="101" t="str">
        <f>IF(P_rang_lbruk!E71&gt;0,P_rang_lbruk!E71,"")</f>
        <v/>
      </c>
      <c r="F69" s="17" t="str">
        <f>IF(P_rang_lbruk!F71&gt;0,P_rang_lbruk!F71,"")</f>
        <v/>
      </c>
      <c r="G69" s="100" t="str">
        <f>IF(P_rang_lbruk!G71&gt;0,P_rang_lbruk!G71,"")</f>
        <v/>
      </c>
      <c r="H69" s="101" t="str">
        <f>IF(P_rang_lbruk!H71&gt;0,P_rang_lbruk!H71,"")</f>
        <v/>
      </c>
      <c r="I69" s="17" t="str">
        <f>IF(P_rang_lbruk!I71&gt;0,P_rang_lbruk!I71,"")</f>
        <v/>
      </c>
      <c r="J69" s="100" t="str">
        <f>IF(P_rang_lbruk!J71&gt;0,P_rang_lbruk!J71,"")</f>
        <v/>
      </c>
      <c r="K69" s="104" t="str">
        <f>IF(P_rang_lbruk!K71&gt;0,P_rang_lbruk!K71,"")</f>
        <v/>
      </c>
      <c r="L69" s="17" t="str">
        <f>IF(P_rang_lbruk!L71&gt;0,P_rang_lbruk!L71,"")</f>
        <v/>
      </c>
      <c r="M69" s="100" t="str">
        <f>IF(P_rang_lbruk!M71&gt;0,P_rang_lbruk!M71,"")</f>
        <v/>
      </c>
      <c r="N69" s="104" t="str">
        <f>IF(P_rang_lbruk!N71&gt;0,P_rang_lbruk!N71,"")</f>
        <v/>
      </c>
      <c r="O69" s="17" t="str">
        <f>IF(P_rang_lbruk!O71&gt;0,P_rang_lbruk!O71,"")</f>
        <v/>
      </c>
      <c r="P69" s="100" t="str">
        <f>IF(P_rang_lbruk!P71&gt;0,P_rang_lbruk!P71,"")</f>
        <v/>
      </c>
      <c r="Q69" s="104" t="str">
        <f>IF(P_rang_lbruk!Q71&gt;0,P_rang_lbruk!Q71,"")</f>
        <v/>
      </c>
    </row>
    <row r="70" spans="1:17" x14ac:dyDescent="0.25">
      <c r="A70" s="100" t="str">
        <f>IF(P_rang_lbruk!A72&gt;0,P_rang_lbruk!A72,"")</f>
        <v/>
      </c>
      <c r="B70" s="101" t="str">
        <f>IF(P_rang_lbruk!B72&gt;0,P_rang_lbruk!B72,"")</f>
        <v/>
      </c>
      <c r="C70" s="17" t="str">
        <f>IF(P_rang_lbruk!C72&gt;0,P_rang_lbruk!C72,"")</f>
        <v/>
      </c>
      <c r="D70" s="100" t="str">
        <f>IF(P_rang_lbruk!D72&gt;0,P_rang_lbruk!D72,"")</f>
        <v/>
      </c>
      <c r="E70" s="101" t="str">
        <f>IF(P_rang_lbruk!E72&gt;0,P_rang_lbruk!E72,"")</f>
        <v/>
      </c>
      <c r="F70" s="17" t="str">
        <f>IF(P_rang_lbruk!F72&gt;0,P_rang_lbruk!F72,"")</f>
        <v/>
      </c>
      <c r="G70" s="100" t="str">
        <f>IF(P_rang_lbruk!G72&gt;0,P_rang_lbruk!G72,"")</f>
        <v/>
      </c>
      <c r="H70" s="101" t="str">
        <f>IF(P_rang_lbruk!H72&gt;0,P_rang_lbruk!H72,"")</f>
        <v/>
      </c>
      <c r="I70" s="17" t="str">
        <f>IF(P_rang_lbruk!I72&gt;0,P_rang_lbruk!I72,"")</f>
        <v/>
      </c>
      <c r="J70" s="100" t="str">
        <f>IF(P_rang_lbruk!J72&gt;0,P_rang_lbruk!J72,"")</f>
        <v/>
      </c>
      <c r="K70" s="104" t="str">
        <f>IF(P_rang_lbruk!K72&gt;0,P_rang_lbruk!K72,"")</f>
        <v/>
      </c>
      <c r="L70" s="17" t="str">
        <f>IF(P_rang_lbruk!L72&gt;0,P_rang_lbruk!L72,"")</f>
        <v/>
      </c>
      <c r="M70" s="100" t="str">
        <f>IF(P_rang_lbruk!M72&gt;0,P_rang_lbruk!M72,"")</f>
        <v/>
      </c>
      <c r="N70" s="104" t="str">
        <f>IF(P_rang_lbruk!N72&gt;0,P_rang_lbruk!N72,"")</f>
        <v/>
      </c>
      <c r="O70" s="17" t="str">
        <f>IF(P_rang_lbruk!O72&gt;0,P_rang_lbruk!O72,"")</f>
        <v/>
      </c>
      <c r="P70" s="100" t="str">
        <f>IF(P_rang_lbruk!P72&gt;0,P_rang_lbruk!P72,"")</f>
        <v/>
      </c>
      <c r="Q70" s="104" t="str">
        <f>IF(P_rang_lbruk!Q72&gt;0,P_rang_lbruk!Q72,"")</f>
        <v/>
      </c>
    </row>
    <row r="71" spans="1:17" x14ac:dyDescent="0.25">
      <c r="A71" s="100" t="str">
        <f>IF(P_rang_lbruk!A73&gt;0,P_rang_lbruk!A73,"")</f>
        <v/>
      </c>
      <c r="B71" s="101" t="str">
        <f>IF(P_rang_lbruk!B73&gt;0,P_rang_lbruk!B73,"")</f>
        <v/>
      </c>
      <c r="C71" s="17" t="str">
        <f>IF(P_rang_lbruk!C73&gt;0,P_rang_lbruk!C73,"")</f>
        <v/>
      </c>
      <c r="D71" s="100" t="str">
        <f>IF(P_rang_lbruk!D73&gt;0,P_rang_lbruk!D73,"")</f>
        <v/>
      </c>
      <c r="E71" s="101" t="str">
        <f>IF(P_rang_lbruk!E73&gt;0,P_rang_lbruk!E73,"")</f>
        <v/>
      </c>
      <c r="F71" s="17" t="str">
        <f>IF(P_rang_lbruk!F73&gt;0,P_rang_lbruk!F73,"")</f>
        <v/>
      </c>
      <c r="G71" s="100" t="str">
        <f>IF(P_rang_lbruk!G73&gt;0,P_rang_lbruk!G73,"")</f>
        <v/>
      </c>
      <c r="H71" s="101" t="str">
        <f>IF(P_rang_lbruk!H73&gt;0,P_rang_lbruk!H73,"")</f>
        <v/>
      </c>
      <c r="I71" s="17" t="str">
        <f>IF(P_rang_lbruk!I73&gt;0,P_rang_lbruk!I73,"")</f>
        <v/>
      </c>
      <c r="J71" s="100" t="str">
        <f>IF(P_rang_lbruk!J73&gt;0,P_rang_lbruk!J73,"")</f>
        <v/>
      </c>
      <c r="K71" s="104" t="str">
        <f>IF(P_rang_lbruk!K73&gt;0,P_rang_lbruk!K73,"")</f>
        <v/>
      </c>
      <c r="L71" s="17" t="str">
        <f>IF(P_rang_lbruk!L73&gt;0,P_rang_lbruk!L73,"")</f>
        <v/>
      </c>
      <c r="M71" s="100" t="str">
        <f>IF(P_rang_lbruk!M73&gt;0,P_rang_lbruk!M73,"")</f>
        <v/>
      </c>
      <c r="N71" s="104" t="str">
        <f>IF(P_rang_lbruk!N73&gt;0,P_rang_lbruk!N73,"")</f>
        <v/>
      </c>
      <c r="O71" s="17" t="str">
        <f>IF(P_rang_lbruk!O73&gt;0,P_rang_lbruk!O73,"")</f>
        <v/>
      </c>
      <c r="P71" s="100" t="str">
        <f>IF(P_rang_lbruk!P73&gt;0,P_rang_lbruk!P73,"")</f>
        <v/>
      </c>
      <c r="Q71" s="104" t="str">
        <f>IF(P_rang_lbruk!Q73&gt;0,P_rang_lbruk!Q73,"")</f>
        <v/>
      </c>
    </row>
    <row r="72" spans="1:17" x14ac:dyDescent="0.25">
      <c r="A72" s="100" t="str">
        <f>IF(P_rang_lbruk!A74&gt;0,P_rang_lbruk!A74,"")</f>
        <v/>
      </c>
      <c r="B72" s="101" t="str">
        <f>IF(P_rang_lbruk!B74&gt;0,P_rang_lbruk!B74,"")</f>
        <v/>
      </c>
      <c r="C72" s="17" t="str">
        <f>IF(P_rang_lbruk!C74&gt;0,P_rang_lbruk!C74,"")</f>
        <v/>
      </c>
      <c r="D72" s="100" t="str">
        <f>IF(P_rang_lbruk!D74&gt;0,P_rang_lbruk!D74,"")</f>
        <v/>
      </c>
      <c r="E72" s="101" t="str">
        <f>IF(P_rang_lbruk!E74&gt;0,P_rang_lbruk!E74,"")</f>
        <v/>
      </c>
      <c r="F72" s="17" t="str">
        <f>IF(P_rang_lbruk!F74&gt;0,P_rang_lbruk!F74,"")</f>
        <v/>
      </c>
      <c r="G72" s="100" t="str">
        <f>IF(P_rang_lbruk!G74&gt;0,P_rang_lbruk!G74,"")</f>
        <v/>
      </c>
      <c r="H72" s="101" t="str">
        <f>IF(P_rang_lbruk!H74&gt;0,P_rang_lbruk!H74,"")</f>
        <v/>
      </c>
      <c r="I72" s="17" t="str">
        <f>IF(P_rang_lbruk!I74&gt;0,P_rang_lbruk!I74,"")</f>
        <v/>
      </c>
      <c r="J72" s="100" t="str">
        <f>IF(P_rang_lbruk!J74&gt;0,P_rang_lbruk!J74,"")</f>
        <v/>
      </c>
      <c r="K72" s="104" t="str">
        <f>IF(P_rang_lbruk!K74&gt;0,P_rang_lbruk!K74,"")</f>
        <v/>
      </c>
      <c r="L72" s="17" t="str">
        <f>IF(P_rang_lbruk!L74&gt;0,P_rang_lbruk!L74,"")</f>
        <v/>
      </c>
      <c r="M72" s="100" t="str">
        <f>IF(P_rang_lbruk!M74&gt;0,P_rang_lbruk!M74,"")</f>
        <v/>
      </c>
      <c r="N72" s="104" t="str">
        <f>IF(P_rang_lbruk!N74&gt;0,P_rang_lbruk!N74,"")</f>
        <v/>
      </c>
      <c r="O72" s="17" t="str">
        <f>IF(P_rang_lbruk!O74&gt;0,P_rang_lbruk!O74,"")</f>
        <v/>
      </c>
      <c r="P72" s="100" t="str">
        <f>IF(P_rang_lbruk!P74&gt;0,P_rang_lbruk!P74,"")</f>
        <v/>
      </c>
      <c r="Q72" s="104" t="str">
        <f>IF(P_rang_lbruk!Q74&gt;0,P_rang_lbruk!Q74,"")</f>
        <v/>
      </c>
    </row>
    <row r="73" spans="1:17" x14ac:dyDescent="0.25">
      <c r="A73" s="100" t="str">
        <f>IF(P_rang_lbruk!A75&gt;0,P_rang_lbruk!A75,"")</f>
        <v/>
      </c>
      <c r="B73" s="101" t="str">
        <f>IF(P_rang_lbruk!B75&gt;0,P_rang_lbruk!B75,"")</f>
        <v/>
      </c>
      <c r="C73" s="17" t="str">
        <f>IF(P_rang_lbruk!C75&gt;0,P_rang_lbruk!C75,"")</f>
        <v/>
      </c>
      <c r="D73" s="100" t="str">
        <f>IF(P_rang_lbruk!D75&gt;0,P_rang_lbruk!D75,"")</f>
        <v/>
      </c>
      <c r="E73" s="101" t="str">
        <f>IF(P_rang_lbruk!E75&gt;0,P_rang_lbruk!E75,"")</f>
        <v/>
      </c>
      <c r="F73" s="17" t="str">
        <f>IF(P_rang_lbruk!F75&gt;0,P_rang_lbruk!F75,"")</f>
        <v/>
      </c>
      <c r="G73" s="100" t="str">
        <f>IF(P_rang_lbruk!G75&gt;0,P_rang_lbruk!G75,"")</f>
        <v/>
      </c>
      <c r="H73" s="101" t="str">
        <f>IF(P_rang_lbruk!H75&gt;0,P_rang_lbruk!H75,"")</f>
        <v/>
      </c>
      <c r="I73" s="17" t="str">
        <f>IF(P_rang_lbruk!I75&gt;0,P_rang_lbruk!I75,"")</f>
        <v/>
      </c>
      <c r="J73" s="100" t="str">
        <f>IF(P_rang_lbruk!J75&gt;0,P_rang_lbruk!J75,"")</f>
        <v/>
      </c>
      <c r="K73" s="104" t="str">
        <f>IF(P_rang_lbruk!K75&gt;0,P_rang_lbruk!K75,"")</f>
        <v/>
      </c>
      <c r="L73" s="17" t="str">
        <f>IF(P_rang_lbruk!L75&gt;0,P_rang_lbruk!L75,"")</f>
        <v/>
      </c>
      <c r="M73" s="100" t="str">
        <f>IF(P_rang_lbruk!M75&gt;0,P_rang_lbruk!M75,"")</f>
        <v/>
      </c>
      <c r="N73" s="104" t="str">
        <f>IF(P_rang_lbruk!N75&gt;0,P_rang_lbruk!N75,"")</f>
        <v/>
      </c>
      <c r="O73" s="17" t="str">
        <f>IF(P_rang_lbruk!O75&gt;0,P_rang_lbruk!O75,"")</f>
        <v/>
      </c>
      <c r="P73" s="100" t="str">
        <f>IF(P_rang_lbruk!P75&gt;0,P_rang_lbruk!P75,"")</f>
        <v/>
      </c>
      <c r="Q73" s="104" t="str">
        <f>IF(P_rang_lbruk!Q75&gt;0,P_rang_lbruk!Q75,"")</f>
        <v/>
      </c>
    </row>
    <row r="74" spans="1:17" x14ac:dyDescent="0.25">
      <c r="A74" s="100" t="str">
        <f>IF(P_rang_lbruk!A76&gt;0,P_rang_lbruk!A76,"")</f>
        <v/>
      </c>
      <c r="B74" s="101" t="str">
        <f>IF(P_rang_lbruk!B76&gt;0,P_rang_lbruk!B76,"")</f>
        <v/>
      </c>
      <c r="C74" s="17" t="str">
        <f>IF(P_rang_lbruk!C76&gt;0,P_rang_lbruk!C76,"")</f>
        <v/>
      </c>
      <c r="D74" s="100" t="str">
        <f>IF(P_rang_lbruk!D76&gt;0,P_rang_lbruk!D76,"")</f>
        <v/>
      </c>
      <c r="E74" s="101" t="str">
        <f>IF(P_rang_lbruk!E76&gt;0,P_rang_lbruk!E76,"")</f>
        <v/>
      </c>
      <c r="F74" s="17" t="str">
        <f>IF(P_rang_lbruk!F76&gt;0,P_rang_lbruk!F76,"")</f>
        <v/>
      </c>
      <c r="G74" s="100" t="str">
        <f>IF(P_rang_lbruk!G76&gt;0,P_rang_lbruk!G76,"")</f>
        <v/>
      </c>
      <c r="H74" s="101" t="str">
        <f>IF(P_rang_lbruk!H76&gt;0,P_rang_lbruk!H76,"")</f>
        <v/>
      </c>
      <c r="I74" s="17" t="str">
        <f>IF(P_rang_lbruk!I76&gt;0,P_rang_lbruk!I76,"")</f>
        <v/>
      </c>
      <c r="J74" s="100" t="str">
        <f>IF(P_rang_lbruk!J76&gt;0,P_rang_lbruk!J76,"")</f>
        <v/>
      </c>
      <c r="K74" s="104" t="str">
        <f>IF(P_rang_lbruk!K76&gt;0,P_rang_lbruk!K76,"")</f>
        <v/>
      </c>
      <c r="L74" s="17" t="str">
        <f>IF(P_rang_lbruk!L76&gt;0,P_rang_lbruk!L76,"")</f>
        <v/>
      </c>
      <c r="M74" s="100" t="str">
        <f>IF(P_rang_lbruk!M76&gt;0,P_rang_lbruk!M76,"")</f>
        <v/>
      </c>
      <c r="N74" s="104" t="str">
        <f>IF(P_rang_lbruk!N76&gt;0,P_rang_lbruk!N76,"")</f>
        <v/>
      </c>
      <c r="O74" s="17" t="str">
        <f>IF(P_rang_lbruk!O76&gt;0,P_rang_lbruk!O76,"")</f>
        <v/>
      </c>
      <c r="P74" s="100" t="str">
        <f>IF(P_rang_lbruk!P76&gt;0,P_rang_lbruk!P76,"")</f>
        <v/>
      </c>
      <c r="Q74" s="104" t="str">
        <f>IF(P_rang_lbruk!Q76&gt;0,P_rang_lbruk!Q76,"")</f>
        <v/>
      </c>
    </row>
    <row r="75" spans="1:17" x14ac:dyDescent="0.25">
      <c r="A75" s="100" t="str">
        <f>IF(P_rang_lbruk!A77&gt;0,P_rang_lbruk!A77,"")</f>
        <v/>
      </c>
      <c r="B75" s="101" t="str">
        <f>IF(P_rang_lbruk!B77&gt;0,P_rang_lbruk!B77,"")</f>
        <v/>
      </c>
      <c r="C75" s="17" t="str">
        <f>IF(P_rang_lbruk!C77&gt;0,P_rang_lbruk!C77,"")</f>
        <v/>
      </c>
      <c r="D75" s="100" t="str">
        <f>IF(P_rang_lbruk!D77&gt;0,P_rang_lbruk!D77,"")</f>
        <v/>
      </c>
      <c r="E75" s="101" t="str">
        <f>IF(P_rang_lbruk!E77&gt;0,P_rang_lbruk!E77,"")</f>
        <v/>
      </c>
      <c r="F75" s="17" t="str">
        <f>IF(P_rang_lbruk!F77&gt;0,P_rang_lbruk!F77,"")</f>
        <v/>
      </c>
      <c r="G75" s="100" t="str">
        <f>IF(P_rang_lbruk!G77&gt;0,P_rang_lbruk!G77,"")</f>
        <v/>
      </c>
      <c r="H75" s="101" t="str">
        <f>IF(P_rang_lbruk!H77&gt;0,P_rang_lbruk!H77,"")</f>
        <v/>
      </c>
      <c r="I75" s="17" t="str">
        <f>IF(P_rang_lbruk!I77&gt;0,P_rang_lbruk!I77,"")</f>
        <v/>
      </c>
      <c r="J75" s="100" t="str">
        <f>IF(P_rang_lbruk!J77&gt;0,P_rang_lbruk!J77,"")</f>
        <v/>
      </c>
      <c r="K75" s="104" t="str">
        <f>IF(P_rang_lbruk!K77&gt;0,P_rang_lbruk!K77,"")</f>
        <v/>
      </c>
      <c r="L75" s="17" t="str">
        <f>IF(P_rang_lbruk!L77&gt;0,P_rang_lbruk!L77,"")</f>
        <v/>
      </c>
      <c r="M75" s="100" t="str">
        <f>IF(P_rang_lbruk!M77&gt;0,P_rang_lbruk!M77,"")</f>
        <v/>
      </c>
      <c r="N75" s="104" t="str">
        <f>IF(P_rang_lbruk!N77&gt;0,P_rang_lbruk!N77,"")</f>
        <v/>
      </c>
      <c r="O75" s="17" t="str">
        <f>IF(P_rang_lbruk!O77&gt;0,P_rang_lbruk!O77,"")</f>
        <v/>
      </c>
      <c r="P75" s="100" t="str">
        <f>IF(P_rang_lbruk!P77&gt;0,P_rang_lbruk!P77,"")</f>
        <v/>
      </c>
      <c r="Q75" s="104" t="str">
        <f>IF(P_rang_lbruk!Q77&gt;0,P_rang_lbruk!Q77,"")</f>
        <v/>
      </c>
    </row>
    <row r="76" spans="1:17" x14ac:dyDescent="0.25">
      <c r="A76" s="100" t="str">
        <f>IF(P_rang_lbruk!A78&gt;0,P_rang_lbruk!A78,"")</f>
        <v/>
      </c>
      <c r="B76" s="101" t="str">
        <f>IF(P_rang_lbruk!B78&gt;0,P_rang_lbruk!B78,"")</f>
        <v/>
      </c>
      <c r="C76" s="17" t="str">
        <f>IF(P_rang_lbruk!C78&gt;0,P_rang_lbruk!C78,"")</f>
        <v/>
      </c>
      <c r="D76" s="100" t="str">
        <f>IF(P_rang_lbruk!D78&gt;0,P_rang_lbruk!D78,"")</f>
        <v/>
      </c>
      <c r="E76" s="101" t="str">
        <f>IF(P_rang_lbruk!E78&gt;0,P_rang_lbruk!E78,"")</f>
        <v/>
      </c>
      <c r="F76" s="17" t="str">
        <f>IF(P_rang_lbruk!F78&gt;0,P_rang_lbruk!F78,"")</f>
        <v/>
      </c>
      <c r="G76" s="100" t="str">
        <f>IF(P_rang_lbruk!G78&gt;0,P_rang_lbruk!G78,"")</f>
        <v/>
      </c>
      <c r="H76" s="101" t="str">
        <f>IF(P_rang_lbruk!H78&gt;0,P_rang_lbruk!H78,"")</f>
        <v/>
      </c>
      <c r="I76" s="17" t="str">
        <f>IF(P_rang_lbruk!I78&gt;0,P_rang_lbruk!I78,"")</f>
        <v/>
      </c>
      <c r="J76" s="100" t="str">
        <f>IF(P_rang_lbruk!J78&gt;0,P_rang_lbruk!J78,"")</f>
        <v/>
      </c>
      <c r="K76" s="104" t="str">
        <f>IF(P_rang_lbruk!K78&gt;0,P_rang_lbruk!K78,"")</f>
        <v/>
      </c>
      <c r="L76" s="17" t="str">
        <f>IF(P_rang_lbruk!L78&gt;0,P_rang_lbruk!L78,"")</f>
        <v/>
      </c>
      <c r="M76" s="100" t="str">
        <f>IF(P_rang_lbruk!M78&gt;0,P_rang_lbruk!M78,"")</f>
        <v/>
      </c>
      <c r="N76" s="104" t="str">
        <f>IF(P_rang_lbruk!N78&gt;0,P_rang_lbruk!N78,"")</f>
        <v/>
      </c>
      <c r="O76" s="17" t="str">
        <f>IF(P_rang_lbruk!O78&gt;0,P_rang_lbruk!O78,"")</f>
        <v/>
      </c>
      <c r="P76" s="100" t="str">
        <f>IF(P_rang_lbruk!P78&gt;0,P_rang_lbruk!P78,"")</f>
        <v/>
      </c>
      <c r="Q76" s="104" t="str">
        <f>IF(P_rang_lbruk!Q78&gt;0,P_rang_lbruk!Q78,"")</f>
        <v/>
      </c>
    </row>
    <row r="77" spans="1:17" x14ac:dyDescent="0.25">
      <c r="A77" s="100" t="str">
        <f>IF(P_rang_lbruk!A79&gt;0,P_rang_lbruk!A79,"")</f>
        <v/>
      </c>
      <c r="B77" s="101" t="str">
        <f>IF(P_rang_lbruk!B79&gt;0,P_rang_lbruk!B79,"")</f>
        <v/>
      </c>
      <c r="C77" s="17" t="str">
        <f>IF(P_rang_lbruk!C79&gt;0,P_rang_lbruk!C79,"")</f>
        <v/>
      </c>
      <c r="D77" s="100" t="str">
        <f>IF(P_rang_lbruk!D79&gt;0,P_rang_lbruk!D79,"")</f>
        <v/>
      </c>
      <c r="E77" s="101" t="str">
        <f>IF(P_rang_lbruk!E79&gt;0,P_rang_lbruk!E79,"")</f>
        <v/>
      </c>
      <c r="F77" s="17" t="str">
        <f>IF(P_rang_lbruk!F79&gt;0,P_rang_lbruk!F79,"")</f>
        <v/>
      </c>
      <c r="G77" s="100" t="str">
        <f>IF(P_rang_lbruk!G79&gt;0,P_rang_lbruk!G79,"")</f>
        <v/>
      </c>
      <c r="H77" s="101" t="str">
        <f>IF(P_rang_lbruk!H79&gt;0,P_rang_lbruk!H79,"")</f>
        <v/>
      </c>
      <c r="I77" s="17" t="str">
        <f>IF(P_rang_lbruk!I79&gt;0,P_rang_lbruk!I79,"")</f>
        <v/>
      </c>
      <c r="J77" s="100" t="str">
        <f>IF(P_rang_lbruk!J79&gt;0,P_rang_lbruk!J79,"")</f>
        <v/>
      </c>
      <c r="K77" s="104" t="str">
        <f>IF(P_rang_lbruk!K79&gt;0,P_rang_lbruk!K79,"")</f>
        <v/>
      </c>
      <c r="L77" s="17" t="str">
        <f>IF(P_rang_lbruk!L79&gt;0,P_rang_lbruk!L79,"")</f>
        <v/>
      </c>
      <c r="M77" s="100" t="str">
        <f>IF(P_rang_lbruk!M79&gt;0,P_rang_lbruk!M79,"")</f>
        <v/>
      </c>
      <c r="N77" s="104" t="str">
        <f>IF(P_rang_lbruk!N79&gt;0,P_rang_lbruk!N79,"")</f>
        <v/>
      </c>
      <c r="O77" s="17" t="str">
        <f>IF(P_rang_lbruk!O79&gt;0,P_rang_lbruk!O79,"")</f>
        <v/>
      </c>
      <c r="P77" s="100" t="str">
        <f>IF(P_rang_lbruk!P79&gt;0,P_rang_lbruk!P79,"")</f>
        <v/>
      </c>
      <c r="Q77" s="104" t="str">
        <f>IF(P_rang_lbruk!Q79&gt;0,P_rang_lbruk!Q79,"")</f>
        <v/>
      </c>
    </row>
    <row r="78" spans="1:17" x14ac:dyDescent="0.25">
      <c r="A78" s="100" t="str">
        <f>IF(P_rang_lbruk!A80&gt;0,P_rang_lbruk!A80,"")</f>
        <v/>
      </c>
      <c r="B78" s="101" t="str">
        <f>IF(P_rang_lbruk!B80&gt;0,P_rang_lbruk!B80,"")</f>
        <v/>
      </c>
      <c r="C78" s="17" t="str">
        <f>IF(P_rang_lbruk!C80&gt;0,P_rang_lbruk!C80,"")</f>
        <v/>
      </c>
      <c r="D78" s="100" t="str">
        <f>IF(P_rang_lbruk!D80&gt;0,P_rang_lbruk!D80,"")</f>
        <v/>
      </c>
      <c r="E78" s="101" t="str">
        <f>IF(P_rang_lbruk!E80&gt;0,P_rang_lbruk!E80,"")</f>
        <v/>
      </c>
      <c r="F78" s="17" t="str">
        <f>IF(P_rang_lbruk!F80&gt;0,P_rang_lbruk!F80,"")</f>
        <v/>
      </c>
      <c r="G78" s="100" t="str">
        <f>IF(P_rang_lbruk!G80&gt;0,P_rang_lbruk!G80,"")</f>
        <v/>
      </c>
      <c r="H78" s="101" t="str">
        <f>IF(P_rang_lbruk!H80&gt;0,P_rang_lbruk!H80,"")</f>
        <v/>
      </c>
      <c r="I78" s="17" t="str">
        <f>IF(P_rang_lbruk!I80&gt;0,P_rang_lbruk!I80,"")</f>
        <v/>
      </c>
      <c r="J78" s="100" t="str">
        <f>IF(P_rang_lbruk!J80&gt;0,P_rang_lbruk!J80,"")</f>
        <v/>
      </c>
      <c r="K78" s="104" t="str">
        <f>IF(P_rang_lbruk!K80&gt;0,P_rang_lbruk!K80,"")</f>
        <v/>
      </c>
      <c r="L78" s="17" t="str">
        <f>IF(P_rang_lbruk!L80&gt;0,P_rang_lbruk!L80,"")</f>
        <v/>
      </c>
      <c r="M78" s="100" t="str">
        <f>IF(P_rang_lbruk!M80&gt;0,P_rang_lbruk!M80,"")</f>
        <v/>
      </c>
      <c r="N78" s="104" t="str">
        <f>IF(P_rang_lbruk!N80&gt;0,P_rang_lbruk!N80,"")</f>
        <v/>
      </c>
      <c r="O78" s="17" t="str">
        <f>IF(P_rang_lbruk!O80&gt;0,P_rang_lbruk!O80,"")</f>
        <v/>
      </c>
      <c r="P78" s="100" t="str">
        <f>IF(P_rang_lbruk!P80&gt;0,P_rang_lbruk!P80,"")</f>
        <v/>
      </c>
      <c r="Q78" s="104" t="str">
        <f>IF(P_rang_lbruk!Q80&gt;0,P_rang_lbruk!Q80,"")</f>
        <v/>
      </c>
    </row>
    <row r="79" spans="1:17" x14ac:dyDescent="0.25">
      <c r="A79" s="100" t="str">
        <f>IF(P_rang_lbruk!A81&gt;0,P_rang_lbruk!A81,"")</f>
        <v/>
      </c>
      <c r="B79" s="101" t="str">
        <f>IF(P_rang_lbruk!B81&gt;0,P_rang_lbruk!B81,"")</f>
        <v/>
      </c>
      <c r="C79" s="17" t="str">
        <f>IF(P_rang_lbruk!C81&gt;0,P_rang_lbruk!C81,"")</f>
        <v/>
      </c>
      <c r="D79" s="100" t="str">
        <f>IF(P_rang_lbruk!D81&gt;0,P_rang_lbruk!D81,"")</f>
        <v/>
      </c>
      <c r="E79" s="101" t="str">
        <f>IF(P_rang_lbruk!E81&gt;0,P_rang_lbruk!E81,"")</f>
        <v/>
      </c>
      <c r="F79" s="17" t="str">
        <f>IF(P_rang_lbruk!F81&gt;0,P_rang_lbruk!F81,"")</f>
        <v/>
      </c>
      <c r="G79" s="100" t="str">
        <f>IF(P_rang_lbruk!G81&gt;0,P_rang_lbruk!G81,"")</f>
        <v/>
      </c>
      <c r="H79" s="101" t="str">
        <f>IF(P_rang_lbruk!H81&gt;0,P_rang_lbruk!H81,"")</f>
        <v/>
      </c>
      <c r="I79" s="17" t="str">
        <f>IF(P_rang_lbruk!I81&gt;0,P_rang_lbruk!I81,"")</f>
        <v/>
      </c>
      <c r="J79" s="100" t="str">
        <f>IF(P_rang_lbruk!J81&gt;0,P_rang_lbruk!J81,"")</f>
        <v/>
      </c>
      <c r="K79" s="104" t="str">
        <f>IF(P_rang_lbruk!K81&gt;0,P_rang_lbruk!K81,"")</f>
        <v/>
      </c>
      <c r="L79" s="17" t="str">
        <f>IF(P_rang_lbruk!L81&gt;0,P_rang_lbruk!L81,"")</f>
        <v/>
      </c>
      <c r="M79" s="100" t="str">
        <f>IF(P_rang_lbruk!M81&gt;0,P_rang_lbruk!M81,"")</f>
        <v/>
      </c>
      <c r="N79" s="104" t="str">
        <f>IF(P_rang_lbruk!N81&gt;0,P_rang_lbruk!N81,"")</f>
        <v/>
      </c>
      <c r="O79" s="17" t="str">
        <f>IF(P_rang_lbruk!O81&gt;0,P_rang_lbruk!O81,"")</f>
        <v/>
      </c>
      <c r="P79" s="100" t="str">
        <f>IF(P_rang_lbruk!P81&gt;0,P_rang_lbruk!P81,"")</f>
        <v/>
      </c>
      <c r="Q79" s="104" t="str">
        <f>IF(P_rang_lbruk!Q81&gt;0,P_rang_lbruk!Q81,"")</f>
        <v/>
      </c>
    </row>
    <row r="80" spans="1:17" x14ac:dyDescent="0.25">
      <c r="A80" s="100" t="str">
        <f>IF(P_rang_lbruk!A82&gt;0,P_rang_lbruk!A82,"")</f>
        <v/>
      </c>
      <c r="B80" s="101" t="str">
        <f>IF(P_rang_lbruk!B82&gt;0,P_rang_lbruk!B82,"")</f>
        <v/>
      </c>
      <c r="C80" s="17" t="str">
        <f>IF(P_rang_lbruk!C82&gt;0,P_rang_lbruk!C82,"")</f>
        <v/>
      </c>
      <c r="D80" s="100" t="str">
        <f>IF(P_rang_lbruk!D82&gt;0,P_rang_lbruk!D82,"")</f>
        <v/>
      </c>
      <c r="E80" s="101" t="str">
        <f>IF(P_rang_lbruk!E82&gt;0,P_rang_lbruk!E82,"")</f>
        <v/>
      </c>
      <c r="F80" s="17" t="str">
        <f>IF(P_rang_lbruk!F82&gt;0,P_rang_lbruk!F82,"")</f>
        <v/>
      </c>
      <c r="G80" s="100" t="str">
        <f>IF(P_rang_lbruk!G82&gt;0,P_rang_lbruk!G82,"")</f>
        <v/>
      </c>
      <c r="H80" s="101" t="str">
        <f>IF(P_rang_lbruk!H82&gt;0,P_rang_lbruk!H82,"")</f>
        <v/>
      </c>
      <c r="I80" s="17" t="str">
        <f>IF(P_rang_lbruk!I82&gt;0,P_rang_lbruk!I82,"")</f>
        <v/>
      </c>
      <c r="J80" s="100" t="str">
        <f>IF(P_rang_lbruk!J82&gt;0,P_rang_lbruk!J82,"")</f>
        <v/>
      </c>
      <c r="K80" s="104" t="str">
        <f>IF(P_rang_lbruk!K82&gt;0,P_rang_lbruk!K82,"")</f>
        <v/>
      </c>
      <c r="L80" s="17" t="str">
        <f>IF(P_rang_lbruk!L82&gt;0,P_rang_lbruk!L82,"")</f>
        <v/>
      </c>
      <c r="M80" s="100" t="str">
        <f>IF(P_rang_lbruk!M82&gt;0,P_rang_lbruk!M82,"")</f>
        <v/>
      </c>
      <c r="N80" s="104" t="str">
        <f>IF(P_rang_lbruk!N82&gt;0,P_rang_lbruk!N82,"")</f>
        <v/>
      </c>
      <c r="O80" s="17" t="str">
        <f>IF(P_rang_lbruk!O82&gt;0,P_rang_lbruk!O82,"")</f>
        <v/>
      </c>
      <c r="P80" s="100" t="str">
        <f>IF(P_rang_lbruk!P82&gt;0,P_rang_lbruk!P82,"")</f>
        <v/>
      </c>
      <c r="Q80" s="104" t="str">
        <f>IF(P_rang_lbruk!Q82&gt;0,P_rang_lbruk!Q82,"")</f>
        <v/>
      </c>
    </row>
    <row r="81" spans="1:17" x14ac:dyDescent="0.25">
      <c r="A81" s="100" t="str">
        <f>IF(P_rang_lbruk!A83&gt;0,P_rang_lbruk!A83,"")</f>
        <v/>
      </c>
      <c r="B81" s="101" t="str">
        <f>IF(P_rang_lbruk!B83&gt;0,P_rang_lbruk!B83,"")</f>
        <v/>
      </c>
      <c r="C81" s="17" t="str">
        <f>IF(P_rang_lbruk!C83&gt;0,P_rang_lbruk!C83,"")</f>
        <v/>
      </c>
      <c r="D81" s="100" t="str">
        <f>IF(P_rang_lbruk!D83&gt;0,P_rang_lbruk!D83,"")</f>
        <v/>
      </c>
      <c r="E81" s="101" t="str">
        <f>IF(P_rang_lbruk!E83&gt;0,P_rang_lbruk!E83,"")</f>
        <v/>
      </c>
      <c r="F81" s="17" t="str">
        <f>IF(P_rang_lbruk!F83&gt;0,P_rang_lbruk!F83,"")</f>
        <v/>
      </c>
      <c r="G81" s="100" t="str">
        <f>IF(P_rang_lbruk!G83&gt;0,P_rang_lbruk!G83,"")</f>
        <v/>
      </c>
      <c r="H81" s="101" t="str">
        <f>IF(P_rang_lbruk!H83&gt;0,P_rang_lbruk!H83,"")</f>
        <v/>
      </c>
      <c r="I81" s="17" t="str">
        <f>IF(P_rang_lbruk!I83&gt;0,P_rang_lbruk!I83,"")</f>
        <v/>
      </c>
      <c r="J81" s="100" t="str">
        <f>IF(P_rang_lbruk!J83&gt;0,P_rang_lbruk!J83,"")</f>
        <v/>
      </c>
      <c r="K81" s="104" t="str">
        <f>IF(P_rang_lbruk!K83&gt;0,P_rang_lbruk!K83,"")</f>
        <v/>
      </c>
      <c r="L81" s="17" t="str">
        <f>IF(P_rang_lbruk!L83&gt;0,P_rang_lbruk!L83,"")</f>
        <v/>
      </c>
      <c r="M81" s="100" t="str">
        <f>IF(P_rang_lbruk!M83&gt;0,P_rang_lbruk!M83,"")</f>
        <v/>
      </c>
      <c r="N81" s="104" t="str">
        <f>IF(P_rang_lbruk!N83&gt;0,P_rang_lbruk!N83,"")</f>
        <v/>
      </c>
      <c r="O81" s="17" t="str">
        <f>IF(P_rang_lbruk!O83&gt;0,P_rang_lbruk!O83,"")</f>
        <v/>
      </c>
      <c r="P81" s="100" t="str">
        <f>IF(P_rang_lbruk!P83&gt;0,P_rang_lbruk!P83,"")</f>
        <v/>
      </c>
      <c r="Q81" s="104" t="str">
        <f>IF(P_rang_lbruk!Q83&gt;0,P_rang_lbruk!Q83,"")</f>
        <v/>
      </c>
    </row>
    <row r="82" spans="1:17" x14ac:dyDescent="0.25">
      <c r="A82" s="100" t="str">
        <f>IF(P_rang_lbruk!A84&gt;0,P_rang_lbruk!A84,"")</f>
        <v/>
      </c>
      <c r="B82" s="101" t="str">
        <f>IF(P_rang_lbruk!B84&gt;0,P_rang_lbruk!B84,"")</f>
        <v/>
      </c>
      <c r="C82" s="17" t="str">
        <f>IF(P_rang_lbruk!C84&gt;0,P_rang_lbruk!C84,"")</f>
        <v/>
      </c>
      <c r="D82" s="100" t="str">
        <f>IF(P_rang_lbruk!D84&gt;0,P_rang_lbruk!D84,"")</f>
        <v/>
      </c>
      <c r="E82" s="101" t="str">
        <f>IF(P_rang_lbruk!E84&gt;0,P_rang_lbruk!E84,"")</f>
        <v/>
      </c>
      <c r="F82" s="17" t="str">
        <f>IF(P_rang_lbruk!F84&gt;0,P_rang_lbruk!F84,"")</f>
        <v/>
      </c>
      <c r="G82" s="100" t="str">
        <f>IF(P_rang_lbruk!G84&gt;0,P_rang_lbruk!G84,"")</f>
        <v/>
      </c>
      <c r="H82" s="101" t="str">
        <f>IF(P_rang_lbruk!H84&gt;0,P_rang_lbruk!H84,"")</f>
        <v/>
      </c>
      <c r="I82" s="17" t="str">
        <f>IF(P_rang_lbruk!I84&gt;0,P_rang_lbruk!I84,"")</f>
        <v/>
      </c>
      <c r="J82" s="100" t="str">
        <f>IF(P_rang_lbruk!J84&gt;0,P_rang_lbruk!J84,"")</f>
        <v/>
      </c>
      <c r="K82" s="104" t="str">
        <f>IF(P_rang_lbruk!K84&gt;0,P_rang_lbruk!K84,"")</f>
        <v/>
      </c>
      <c r="L82" s="17" t="str">
        <f>IF(P_rang_lbruk!L84&gt;0,P_rang_lbruk!L84,"")</f>
        <v/>
      </c>
      <c r="M82" s="100" t="str">
        <f>IF(P_rang_lbruk!M84&gt;0,P_rang_lbruk!M84,"")</f>
        <v/>
      </c>
      <c r="N82" s="104" t="str">
        <f>IF(P_rang_lbruk!N84&gt;0,P_rang_lbruk!N84,"")</f>
        <v/>
      </c>
      <c r="O82" s="17" t="str">
        <f>IF(P_rang_lbruk!O84&gt;0,P_rang_lbruk!O84,"")</f>
        <v/>
      </c>
      <c r="P82" s="100" t="str">
        <f>IF(P_rang_lbruk!P84&gt;0,P_rang_lbruk!P84,"")</f>
        <v/>
      </c>
      <c r="Q82" s="104" t="str">
        <f>IF(P_rang_lbruk!Q84&gt;0,P_rang_lbruk!Q84,"")</f>
        <v/>
      </c>
    </row>
    <row r="83" spans="1:17" x14ac:dyDescent="0.25">
      <c r="A83" s="100" t="str">
        <f>IF(P_rang_lbruk!A85&gt;0,P_rang_lbruk!A85,"")</f>
        <v/>
      </c>
      <c r="B83" s="101" t="str">
        <f>IF(P_rang_lbruk!B85&gt;0,P_rang_lbruk!B85,"")</f>
        <v/>
      </c>
      <c r="C83" s="17" t="str">
        <f>IF(P_rang_lbruk!C85&gt;0,P_rang_lbruk!C85,"")</f>
        <v/>
      </c>
      <c r="D83" s="100" t="str">
        <f>IF(P_rang_lbruk!D85&gt;0,P_rang_lbruk!D85,"")</f>
        <v/>
      </c>
      <c r="E83" s="101" t="str">
        <f>IF(P_rang_lbruk!E85&gt;0,P_rang_lbruk!E85,"")</f>
        <v/>
      </c>
      <c r="F83" s="17" t="str">
        <f>IF(P_rang_lbruk!F85&gt;0,P_rang_lbruk!F85,"")</f>
        <v/>
      </c>
      <c r="G83" s="100" t="str">
        <f>IF(P_rang_lbruk!G85&gt;0,P_rang_lbruk!G85,"")</f>
        <v/>
      </c>
      <c r="H83" s="101" t="str">
        <f>IF(P_rang_lbruk!H85&gt;0,P_rang_lbruk!H85,"")</f>
        <v/>
      </c>
      <c r="I83" s="17" t="str">
        <f>IF(P_rang_lbruk!I85&gt;0,P_rang_lbruk!I85,"")</f>
        <v/>
      </c>
      <c r="J83" s="100" t="str">
        <f>IF(P_rang_lbruk!J85&gt;0,P_rang_lbruk!J85,"")</f>
        <v/>
      </c>
      <c r="K83" s="104" t="str">
        <f>IF(P_rang_lbruk!K85&gt;0,P_rang_lbruk!K85,"")</f>
        <v/>
      </c>
      <c r="L83" s="17" t="str">
        <f>IF(P_rang_lbruk!L85&gt;0,P_rang_lbruk!L85,"")</f>
        <v/>
      </c>
      <c r="M83" s="100" t="str">
        <f>IF(P_rang_lbruk!M85&gt;0,P_rang_lbruk!M85,"")</f>
        <v/>
      </c>
      <c r="N83" s="104" t="str">
        <f>IF(P_rang_lbruk!N85&gt;0,P_rang_lbruk!N85,"")</f>
        <v/>
      </c>
      <c r="O83" s="17" t="str">
        <f>IF(P_rang_lbruk!O85&gt;0,P_rang_lbruk!O85,"")</f>
        <v/>
      </c>
      <c r="P83" s="100" t="str">
        <f>IF(P_rang_lbruk!P85&gt;0,P_rang_lbruk!P85,"")</f>
        <v/>
      </c>
      <c r="Q83" s="104" t="str">
        <f>IF(P_rang_lbruk!Q85&gt;0,P_rang_lbruk!Q85,"")</f>
        <v/>
      </c>
    </row>
    <row r="84" spans="1:17" x14ac:dyDescent="0.25">
      <c r="A84" s="100" t="str">
        <f>IF(P_rang_lbruk!A86&gt;0,P_rang_lbruk!A86,"")</f>
        <v/>
      </c>
      <c r="B84" s="101" t="str">
        <f>IF(P_rang_lbruk!B86&gt;0,P_rang_lbruk!B86,"")</f>
        <v/>
      </c>
      <c r="C84" s="17" t="str">
        <f>IF(P_rang_lbruk!C86&gt;0,P_rang_lbruk!C86,"")</f>
        <v/>
      </c>
      <c r="D84" s="100" t="str">
        <f>IF(P_rang_lbruk!D86&gt;0,P_rang_lbruk!D86,"")</f>
        <v/>
      </c>
      <c r="E84" s="101" t="str">
        <f>IF(P_rang_lbruk!E86&gt;0,P_rang_lbruk!E86,"")</f>
        <v/>
      </c>
      <c r="F84" s="17" t="str">
        <f>IF(P_rang_lbruk!F86&gt;0,P_rang_lbruk!F86,"")</f>
        <v/>
      </c>
      <c r="G84" s="100" t="str">
        <f>IF(P_rang_lbruk!G86&gt;0,P_rang_lbruk!G86,"")</f>
        <v/>
      </c>
      <c r="H84" s="101" t="str">
        <f>IF(P_rang_lbruk!H86&gt;0,P_rang_lbruk!H86,"")</f>
        <v/>
      </c>
      <c r="I84" s="17" t="str">
        <f>IF(P_rang_lbruk!I86&gt;0,P_rang_lbruk!I86,"")</f>
        <v/>
      </c>
      <c r="J84" s="100" t="str">
        <f>IF(P_rang_lbruk!J86&gt;0,P_rang_lbruk!J86,"")</f>
        <v/>
      </c>
      <c r="K84" s="104" t="str">
        <f>IF(P_rang_lbruk!K86&gt;0,P_rang_lbruk!K86,"")</f>
        <v/>
      </c>
      <c r="L84" s="17" t="str">
        <f>IF(P_rang_lbruk!L86&gt;0,P_rang_lbruk!L86,"")</f>
        <v/>
      </c>
      <c r="M84" s="100" t="str">
        <f>IF(P_rang_lbruk!M86&gt;0,P_rang_lbruk!M86,"")</f>
        <v/>
      </c>
      <c r="N84" s="104" t="str">
        <f>IF(P_rang_lbruk!N86&gt;0,P_rang_lbruk!N86,"")</f>
        <v/>
      </c>
      <c r="O84" s="17" t="str">
        <f>IF(P_rang_lbruk!O86&gt;0,P_rang_lbruk!O86,"")</f>
        <v/>
      </c>
      <c r="P84" s="100" t="str">
        <f>IF(P_rang_lbruk!P86&gt;0,P_rang_lbruk!P86,"")</f>
        <v/>
      </c>
      <c r="Q84" s="104" t="str">
        <f>IF(P_rang_lbruk!Q86&gt;0,P_rang_lbruk!Q86,"")</f>
        <v/>
      </c>
    </row>
    <row r="85" spans="1:17" x14ac:dyDescent="0.25">
      <c r="A85" s="100" t="str">
        <f>IF(P_rang_lbruk!A87&gt;0,P_rang_lbruk!A87,"")</f>
        <v/>
      </c>
      <c r="B85" s="101" t="str">
        <f>IF(P_rang_lbruk!B87&gt;0,P_rang_lbruk!B87,"")</f>
        <v/>
      </c>
      <c r="C85" s="17" t="str">
        <f>IF(P_rang_lbruk!C87&gt;0,P_rang_lbruk!C87,"")</f>
        <v/>
      </c>
      <c r="D85" s="100" t="str">
        <f>IF(P_rang_lbruk!D87&gt;0,P_rang_lbruk!D87,"")</f>
        <v/>
      </c>
      <c r="E85" s="101" t="str">
        <f>IF(P_rang_lbruk!E87&gt;0,P_rang_lbruk!E87,"")</f>
        <v/>
      </c>
      <c r="F85" s="17" t="str">
        <f>IF(P_rang_lbruk!F87&gt;0,P_rang_lbruk!F87,"")</f>
        <v/>
      </c>
      <c r="G85" s="100" t="str">
        <f>IF(P_rang_lbruk!G87&gt;0,P_rang_lbruk!G87,"")</f>
        <v/>
      </c>
      <c r="H85" s="101" t="str">
        <f>IF(P_rang_lbruk!H87&gt;0,P_rang_lbruk!H87,"")</f>
        <v/>
      </c>
      <c r="I85" s="17" t="str">
        <f>IF(P_rang_lbruk!I87&gt;0,P_rang_lbruk!I87,"")</f>
        <v/>
      </c>
      <c r="J85" s="100" t="str">
        <f>IF(P_rang_lbruk!J87&gt;0,P_rang_lbruk!J87,"")</f>
        <v/>
      </c>
      <c r="K85" s="104" t="str">
        <f>IF(P_rang_lbruk!K87&gt;0,P_rang_lbruk!K87,"")</f>
        <v/>
      </c>
      <c r="L85" s="17" t="str">
        <f>IF(P_rang_lbruk!L87&gt;0,P_rang_lbruk!L87,"")</f>
        <v/>
      </c>
      <c r="M85" s="100" t="str">
        <f>IF(P_rang_lbruk!M87&gt;0,P_rang_lbruk!M87,"")</f>
        <v/>
      </c>
      <c r="N85" s="104" t="str">
        <f>IF(P_rang_lbruk!N87&gt;0,P_rang_lbruk!N87,"")</f>
        <v/>
      </c>
      <c r="O85" s="17" t="str">
        <f>IF(P_rang_lbruk!O87&gt;0,P_rang_lbruk!O87,"")</f>
        <v/>
      </c>
      <c r="P85" s="100" t="str">
        <f>IF(P_rang_lbruk!P87&gt;0,P_rang_lbruk!P87,"")</f>
        <v/>
      </c>
      <c r="Q85" s="104" t="str">
        <f>IF(P_rang_lbruk!Q87&gt;0,P_rang_lbruk!Q87,"")</f>
        <v/>
      </c>
    </row>
    <row r="86" spans="1:17" x14ac:dyDescent="0.25">
      <c r="A86" s="100" t="str">
        <f>IF(P_rang_lbruk!A88&gt;0,P_rang_lbruk!A88,"")</f>
        <v/>
      </c>
      <c r="B86" s="101" t="str">
        <f>IF(P_rang_lbruk!B88&gt;0,P_rang_lbruk!B88,"")</f>
        <v/>
      </c>
      <c r="C86" s="17" t="str">
        <f>IF(P_rang_lbruk!C88&gt;0,P_rang_lbruk!C88,"")</f>
        <v/>
      </c>
      <c r="D86" s="100" t="str">
        <f>IF(P_rang_lbruk!D88&gt;0,P_rang_lbruk!D88,"")</f>
        <v/>
      </c>
      <c r="E86" s="101" t="str">
        <f>IF(P_rang_lbruk!E88&gt;0,P_rang_lbruk!E88,"")</f>
        <v/>
      </c>
      <c r="F86" s="17" t="str">
        <f>IF(P_rang_lbruk!F88&gt;0,P_rang_lbruk!F88,"")</f>
        <v/>
      </c>
      <c r="G86" s="100" t="str">
        <f>IF(P_rang_lbruk!G88&gt;0,P_rang_lbruk!G88,"")</f>
        <v/>
      </c>
      <c r="H86" s="101" t="str">
        <f>IF(P_rang_lbruk!H88&gt;0,P_rang_lbruk!H88,"")</f>
        <v/>
      </c>
      <c r="I86" s="17" t="str">
        <f>IF(P_rang_lbruk!I88&gt;0,P_rang_lbruk!I88,"")</f>
        <v/>
      </c>
      <c r="J86" s="100" t="str">
        <f>IF(P_rang_lbruk!J88&gt;0,P_rang_lbruk!J88,"")</f>
        <v/>
      </c>
      <c r="K86" s="104" t="str">
        <f>IF(P_rang_lbruk!K88&gt;0,P_rang_lbruk!K88,"")</f>
        <v/>
      </c>
      <c r="L86" s="17" t="str">
        <f>IF(P_rang_lbruk!L88&gt;0,P_rang_lbruk!L88,"")</f>
        <v/>
      </c>
      <c r="M86" s="100" t="str">
        <f>IF(P_rang_lbruk!M88&gt;0,P_rang_lbruk!M88,"")</f>
        <v/>
      </c>
      <c r="N86" s="104" t="str">
        <f>IF(P_rang_lbruk!N88&gt;0,P_rang_lbruk!N88,"")</f>
        <v/>
      </c>
      <c r="O86" s="17" t="str">
        <f>IF(P_rang_lbruk!O88&gt;0,P_rang_lbruk!O88,"")</f>
        <v/>
      </c>
      <c r="P86" s="100" t="str">
        <f>IF(P_rang_lbruk!P88&gt;0,P_rang_lbruk!P88,"")</f>
        <v/>
      </c>
      <c r="Q86" s="104" t="str">
        <f>IF(P_rang_lbruk!Q88&gt;0,P_rang_lbruk!Q88,"")</f>
        <v/>
      </c>
    </row>
    <row r="87" spans="1:17" x14ac:dyDescent="0.25">
      <c r="A87" s="100" t="str">
        <f>IF(P_rang_lbruk!A89&gt;0,P_rang_lbruk!A89,"")</f>
        <v/>
      </c>
      <c r="B87" s="101" t="str">
        <f>IF(P_rang_lbruk!B89&gt;0,P_rang_lbruk!B89,"")</f>
        <v/>
      </c>
      <c r="C87" s="17" t="str">
        <f>IF(P_rang_lbruk!C89&gt;0,P_rang_lbruk!C89,"")</f>
        <v/>
      </c>
      <c r="D87" s="100" t="str">
        <f>IF(P_rang_lbruk!D89&gt;0,P_rang_lbruk!D89,"")</f>
        <v/>
      </c>
      <c r="E87" s="101" t="str">
        <f>IF(P_rang_lbruk!E89&gt;0,P_rang_lbruk!E89,"")</f>
        <v/>
      </c>
      <c r="F87" s="17" t="str">
        <f>IF(P_rang_lbruk!F89&gt;0,P_rang_lbruk!F89,"")</f>
        <v/>
      </c>
      <c r="G87" s="100" t="str">
        <f>IF(P_rang_lbruk!G89&gt;0,P_rang_lbruk!G89,"")</f>
        <v/>
      </c>
      <c r="H87" s="101" t="str">
        <f>IF(P_rang_lbruk!H89&gt;0,P_rang_lbruk!H89,"")</f>
        <v/>
      </c>
      <c r="I87" s="17" t="str">
        <f>IF(P_rang_lbruk!I89&gt;0,P_rang_lbruk!I89,"")</f>
        <v/>
      </c>
      <c r="J87" s="100" t="str">
        <f>IF(P_rang_lbruk!J89&gt;0,P_rang_lbruk!J89,"")</f>
        <v/>
      </c>
      <c r="K87" s="104" t="str">
        <f>IF(P_rang_lbruk!K89&gt;0,P_rang_lbruk!K89,"")</f>
        <v/>
      </c>
      <c r="L87" s="17" t="str">
        <f>IF(P_rang_lbruk!L89&gt;0,P_rang_lbruk!L89,"")</f>
        <v/>
      </c>
      <c r="M87" s="100" t="str">
        <f>IF(P_rang_lbruk!M89&gt;0,P_rang_lbruk!M89,"")</f>
        <v/>
      </c>
      <c r="N87" s="104" t="str">
        <f>IF(P_rang_lbruk!N89&gt;0,P_rang_lbruk!N89,"")</f>
        <v/>
      </c>
      <c r="O87" s="17" t="str">
        <f>IF(P_rang_lbruk!O89&gt;0,P_rang_lbruk!O89,"")</f>
        <v/>
      </c>
      <c r="P87" s="100" t="str">
        <f>IF(P_rang_lbruk!P89&gt;0,P_rang_lbruk!P89,"")</f>
        <v/>
      </c>
      <c r="Q87" s="104" t="str">
        <f>IF(P_rang_lbruk!Q89&gt;0,P_rang_lbruk!Q89,"")</f>
        <v/>
      </c>
    </row>
    <row r="88" spans="1:17" x14ac:dyDescent="0.25">
      <c r="A88" s="100" t="str">
        <f>IF(P_rang_lbruk!A90&gt;0,P_rang_lbruk!A90,"")</f>
        <v/>
      </c>
      <c r="B88" s="101" t="str">
        <f>IF(P_rang_lbruk!B90&gt;0,P_rang_lbruk!B90,"")</f>
        <v/>
      </c>
      <c r="C88" s="17" t="str">
        <f>IF(P_rang_lbruk!C90&gt;0,P_rang_lbruk!C90,"")</f>
        <v/>
      </c>
      <c r="D88" s="100" t="str">
        <f>IF(P_rang_lbruk!D90&gt;0,P_rang_lbruk!D90,"")</f>
        <v/>
      </c>
      <c r="E88" s="101" t="str">
        <f>IF(P_rang_lbruk!E90&gt;0,P_rang_lbruk!E90,"")</f>
        <v/>
      </c>
      <c r="F88" s="17" t="str">
        <f>IF(P_rang_lbruk!F90&gt;0,P_rang_lbruk!F90,"")</f>
        <v/>
      </c>
      <c r="G88" s="100" t="str">
        <f>IF(P_rang_lbruk!G90&gt;0,P_rang_lbruk!G90,"")</f>
        <v/>
      </c>
      <c r="H88" s="101" t="str">
        <f>IF(P_rang_lbruk!H90&gt;0,P_rang_lbruk!H90,"")</f>
        <v/>
      </c>
      <c r="I88" s="17" t="str">
        <f>IF(P_rang_lbruk!I90&gt;0,P_rang_lbruk!I90,"")</f>
        <v/>
      </c>
      <c r="J88" s="100" t="str">
        <f>IF(P_rang_lbruk!J90&gt;0,P_rang_lbruk!J90,"")</f>
        <v/>
      </c>
      <c r="K88" s="104" t="str">
        <f>IF(P_rang_lbruk!K90&gt;0,P_rang_lbruk!K90,"")</f>
        <v/>
      </c>
      <c r="L88" s="17" t="str">
        <f>IF(P_rang_lbruk!L90&gt;0,P_rang_lbruk!L90,"")</f>
        <v/>
      </c>
      <c r="M88" s="100" t="str">
        <f>IF(P_rang_lbruk!M90&gt;0,P_rang_lbruk!M90,"")</f>
        <v/>
      </c>
      <c r="N88" s="104" t="str">
        <f>IF(P_rang_lbruk!N90&gt;0,P_rang_lbruk!N90,"")</f>
        <v/>
      </c>
      <c r="O88" s="17" t="str">
        <f>IF(P_rang_lbruk!O90&gt;0,P_rang_lbruk!O90,"")</f>
        <v/>
      </c>
      <c r="P88" s="100" t="str">
        <f>IF(P_rang_lbruk!P90&gt;0,P_rang_lbruk!P90,"")</f>
        <v/>
      </c>
      <c r="Q88" s="104" t="str">
        <f>IF(P_rang_lbruk!Q90&gt;0,P_rang_lbruk!Q90,"")</f>
        <v/>
      </c>
    </row>
    <row r="89" spans="1:17" x14ac:dyDescent="0.25">
      <c r="A89" s="100" t="str">
        <f>IF(P_rang_lbruk!A91&gt;0,P_rang_lbruk!A91,"")</f>
        <v/>
      </c>
      <c r="B89" s="101" t="str">
        <f>IF(P_rang_lbruk!B91&gt;0,P_rang_lbruk!B91,"")</f>
        <v/>
      </c>
      <c r="C89" s="17" t="str">
        <f>IF(P_rang_lbruk!C91&gt;0,P_rang_lbruk!C91,"")</f>
        <v/>
      </c>
      <c r="D89" s="100" t="str">
        <f>IF(P_rang_lbruk!D91&gt;0,P_rang_lbruk!D91,"")</f>
        <v/>
      </c>
      <c r="E89" s="101" t="str">
        <f>IF(P_rang_lbruk!E91&gt;0,P_rang_lbruk!E91,"")</f>
        <v/>
      </c>
      <c r="F89" s="17" t="str">
        <f>IF(P_rang_lbruk!F91&gt;0,P_rang_lbruk!F91,"")</f>
        <v/>
      </c>
      <c r="G89" s="100" t="str">
        <f>IF(P_rang_lbruk!G91&gt;0,P_rang_lbruk!G91,"")</f>
        <v/>
      </c>
      <c r="H89" s="101" t="str">
        <f>IF(P_rang_lbruk!H91&gt;0,P_rang_lbruk!H91,"")</f>
        <v/>
      </c>
      <c r="I89" s="17" t="str">
        <f>IF(P_rang_lbruk!I91&gt;0,P_rang_lbruk!I91,"")</f>
        <v/>
      </c>
      <c r="J89" s="100" t="str">
        <f>IF(P_rang_lbruk!J91&gt;0,P_rang_lbruk!J91,"")</f>
        <v/>
      </c>
      <c r="K89" s="104" t="str">
        <f>IF(P_rang_lbruk!K91&gt;0,P_rang_lbruk!K91,"")</f>
        <v/>
      </c>
      <c r="L89" s="17" t="str">
        <f>IF(P_rang_lbruk!L91&gt;0,P_rang_lbruk!L91,"")</f>
        <v/>
      </c>
      <c r="M89" s="100" t="str">
        <f>IF(P_rang_lbruk!M91&gt;0,P_rang_lbruk!M91,"")</f>
        <v/>
      </c>
      <c r="N89" s="104" t="str">
        <f>IF(P_rang_lbruk!N91&gt;0,P_rang_lbruk!N91,"")</f>
        <v/>
      </c>
      <c r="O89" s="17" t="str">
        <f>IF(P_rang_lbruk!O91&gt;0,P_rang_lbruk!O91,"")</f>
        <v/>
      </c>
      <c r="P89" s="100" t="str">
        <f>IF(P_rang_lbruk!P91&gt;0,P_rang_lbruk!P91,"")</f>
        <v/>
      </c>
      <c r="Q89" s="104" t="str">
        <f>IF(P_rang_lbruk!Q91&gt;0,P_rang_lbruk!Q91,"")</f>
        <v/>
      </c>
    </row>
    <row r="90" spans="1:17" x14ac:dyDescent="0.25">
      <c r="A90" s="100" t="str">
        <f>IF(P_rang_lbruk!A92&gt;0,P_rang_lbruk!A92,"")</f>
        <v/>
      </c>
      <c r="B90" s="101" t="str">
        <f>IF(P_rang_lbruk!B92&gt;0,P_rang_lbruk!B92,"")</f>
        <v/>
      </c>
      <c r="C90" s="17" t="str">
        <f>IF(P_rang_lbruk!C92&gt;0,P_rang_lbruk!C92,"")</f>
        <v/>
      </c>
      <c r="D90" s="100" t="str">
        <f>IF(P_rang_lbruk!D92&gt;0,P_rang_lbruk!D92,"")</f>
        <v/>
      </c>
      <c r="E90" s="101" t="str">
        <f>IF(P_rang_lbruk!E92&gt;0,P_rang_lbruk!E92,"")</f>
        <v/>
      </c>
      <c r="F90" s="17" t="str">
        <f>IF(P_rang_lbruk!F92&gt;0,P_rang_lbruk!F92,"")</f>
        <v/>
      </c>
      <c r="G90" s="100" t="str">
        <f>IF(P_rang_lbruk!G92&gt;0,P_rang_lbruk!G92,"")</f>
        <v/>
      </c>
      <c r="H90" s="101" t="str">
        <f>IF(P_rang_lbruk!H92&gt;0,P_rang_lbruk!H92,"")</f>
        <v/>
      </c>
      <c r="I90" s="17" t="str">
        <f>IF(P_rang_lbruk!I92&gt;0,P_rang_lbruk!I92,"")</f>
        <v/>
      </c>
      <c r="J90" s="100" t="str">
        <f>IF(P_rang_lbruk!J92&gt;0,P_rang_lbruk!J92,"")</f>
        <v/>
      </c>
      <c r="K90" s="104" t="str">
        <f>IF(P_rang_lbruk!K92&gt;0,P_rang_lbruk!K92,"")</f>
        <v/>
      </c>
      <c r="L90" s="17" t="str">
        <f>IF(P_rang_lbruk!L92&gt;0,P_rang_lbruk!L92,"")</f>
        <v/>
      </c>
      <c r="M90" s="100" t="str">
        <f>IF(P_rang_lbruk!M92&gt;0,P_rang_lbruk!M92,"")</f>
        <v/>
      </c>
      <c r="N90" s="104" t="str">
        <f>IF(P_rang_lbruk!N92&gt;0,P_rang_lbruk!N92,"")</f>
        <v/>
      </c>
      <c r="O90" s="17" t="str">
        <f>IF(P_rang_lbruk!O92&gt;0,P_rang_lbruk!O92,"")</f>
        <v/>
      </c>
      <c r="P90" s="100" t="str">
        <f>IF(P_rang_lbruk!P92&gt;0,P_rang_lbruk!P92,"")</f>
        <v/>
      </c>
      <c r="Q90" s="104" t="str">
        <f>IF(P_rang_lbruk!Q92&gt;0,P_rang_lbruk!Q92,"")</f>
        <v/>
      </c>
    </row>
    <row r="91" spans="1:17" x14ac:dyDescent="0.25">
      <c r="A91" s="100" t="str">
        <f>IF(P_rang_lbruk!A93&gt;0,P_rang_lbruk!A93,"")</f>
        <v/>
      </c>
      <c r="B91" s="101" t="str">
        <f>IF(P_rang_lbruk!B93&gt;0,P_rang_lbruk!B93,"")</f>
        <v/>
      </c>
      <c r="C91" s="17" t="str">
        <f>IF(P_rang_lbruk!C93&gt;0,P_rang_lbruk!C93,"")</f>
        <v/>
      </c>
      <c r="D91" s="100" t="str">
        <f>IF(P_rang_lbruk!D93&gt;0,P_rang_lbruk!D93,"")</f>
        <v/>
      </c>
      <c r="E91" s="101" t="str">
        <f>IF(P_rang_lbruk!E93&gt;0,P_rang_lbruk!E93,"")</f>
        <v/>
      </c>
      <c r="F91" s="17" t="str">
        <f>IF(P_rang_lbruk!F93&gt;0,P_rang_lbruk!F93,"")</f>
        <v/>
      </c>
      <c r="G91" s="100" t="str">
        <f>IF(P_rang_lbruk!G93&gt;0,P_rang_lbruk!G93,"")</f>
        <v/>
      </c>
      <c r="H91" s="101" t="str">
        <f>IF(P_rang_lbruk!H93&gt;0,P_rang_lbruk!H93,"")</f>
        <v/>
      </c>
      <c r="I91" s="17" t="str">
        <f>IF(P_rang_lbruk!I93&gt;0,P_rang_lbruk!I93,"")</f>
        <v/>
      </c>
      <c r="J91" s="100" t="str">
        <f>IF(P_rang_lbruk!J93&gt;0,P_rang_lbruk!J93,"")</f>
        <v/>
      </c>
      <c r="K91" s="104" t="str">
        <f>IF(P_rang_lbruk!K93&gt;0,P_rang_lbruk!K93,"")</f>
        <v/>
      </c>
      <c r="L91" s="17" t="str">
        <f>IF(P_rang_lbruk!L93&gt;0,P_rang_lbruk!L93,"")</f>
        <v/>
      </c>
      <c r="M91" s="100" t="str">
        <f>IF(P_rang_lbruk!M93&gt;0,P_rang_lbruk!M93,"")</f>
        <v/>
      </c>
      <c r="N91" s="104" t="str">
        <f>IF(P_rang_lbruk!N93&gt;0,P_rang_lbruk!N93,"")</f>
        <v/>
      </c>
      <c r="O91" s="17" t="str">
        <f>IF(P_rang_lbruk!O93&gt;0,P_rang_lbruk!O93,"")</f>
        <v/>
      </c>
      <c r="P91" s="100" t="str">
        <f>IF(P_rang_lbruk!P93&gt;0,P_rang_lbruk!P93,"")</f>
        <v/>
      </c>
      <c r="Q91" s="104" t="str">
        <f>IF(P_rang_lbruk!Q93&gt;0,P_rang_lbruk!Q93,"")</f>
        <v/>
      </c>
    </row>
    <row r="92" spans="1:17" x14ac:dyDescent="0.25">
      <c r="A92" s="100" t="str">
        <f>IF(P_rang_lbruk!A94&gt;0,P_rang_lbruk!A94,"")</f>
        <v/>
      </c>
      <c r="B92" s="101" t="str">
        <f>IF(P_rang_lbruk!B94&gt;0,P_rang_lbruk!B94,"")</f>
        <v/>
      </c>
      <c r="C92" s="17" t="str">
        <f>IF(P_rang_lbruk!C94&gt;0,P_rang_lbruk!C94,"")</f>
        <v/>
      </c>
      <c r="D92" s="100" t="str">
        <f>IF(P_rang_lbruk!D94&gt;0,P_rang_lbruk!D94,"")</f>
        <v/>
      </c>
      <c r="E92" s="101" t="str">
        <f>IF(P_rang_lbruk!E94&gt;0,P_rang_lbruk!E94,"")</f>
        <v/>
      </c>
      <c r="F92" s="17" t="str">
        <f>IF(P_rang_lbruk!F94&gt;0,P_rang_lbruk!F94,"")</f>
        <v/>
      </c>
      <c r="G92" s="100" t="str">
        <f>IF(P_rang_lbruk!G94&gt;0,P_rang_lbruk!G94,"")</f>
        <v/>
      </c>
      <c r="H92" s="101" t="str">
        <f>IF(P_rang_lbruk!H94&gt;0,P_rang_lbruk!H94,"")</f>
        <v/>
      </c>
      <c r="I92" s="17" t="str">
        <f>IF(P_rang_lbruk!I94&gt;0,P_rang_lbruk!I94,"")</f>
        <v/>
      </c>
      <c r="J92" s="100" t="str">
        <f>IF(P_rang_lbruk!J94&gt;0,P_rang_lbruk!J94,"")</f>
        <v/>
      </c>
      <c r="K92" s="104" t="str">
        <f>IF(P_rang_lbruk!K94&gt;0,P_rang_lbruk!K94,"")</f>
        <v/>
      </c>
      <c r="L92" s="17" t="str">
        <f>IF(P_rang_lbruk!L94&gt;0,P_rang_lbruk!L94,"")</f>
        <v/>
      </c>
      <c r="M92" s="100" t="str">
        <f>IF(P_rang_lbruk!M94&gt;0,P_rang_lbruk!M94,"")</f>
        <v/>
      </c>
      <c r="N92" s="104" t="str">
        <f>IF(P_rang_lbruk!N94&gt;0,P_rang_lbruk!N94,"")</f>
        <v/>
      </c>
      <c r="O92" s="17" t="str">
        <f>IF(P_rang_lbruk!O94&gt;0,P_rang_lbruk!O94,"")</f>
        <v/>
      </c>
      <c r="P92" s="100" t="str">
        <f>IF(P_rang_lbruk!P94&gt;0,P_rang_lbruk!P94,"")</f>
        <v/>
      </c>
      <c r="Q92" s="104" t="str">
        <f>IF(P_rang_lbruk!Q94&gt;0,P_rang_lbruk!Q94,"")</f>
        <v/>
      </c>
    </row>
    <row r="93" spans="1:17" x14ac:dyDescent="0.25">
      <c r="A93" s="100" t="str">
        <f>IF(P_rang_lbruk!A95&gt;0,P_rang_lbruk!A95,"")</f>
        <v/>
      </c>
      <c r="B93" s="101" t="str">
        <f>IF(P_rang_lbruk!B95&gt;0,P_rang_lbruk!B95,"")</f>
        <v/>
      </c>
      <c r="C93" s="17" t="str">
        <f>IF(P_rang_lbruk!C95&gt;0,P_rang_lbruk!C95,"")</f>
        <v/>
      </c>
      <c r="D93" s="100" t="str">
        <f>IF(P_rang_lbruk!D95&gt;0,P_rang_lbruk!D95,"")</f>
        <v/>
      </c>
      <c r="E93" s="101" t="str">
        <f>IF(P_rang_lbruk!E95&gt;0,P_rang_lbruk!E95,"")</f>
        <v/>
      </c>
      <c r="F93" s="17" t="str">
        <f>IF(P_rang_lbruk!F95&gt;0,P_rang_lbruk!F95,"")</f>
        <v/>
      </c>
      <c r="G93" s="100" t="str">
        <f>IF(P_rang_lbruk!G95&gt;0,P_rang_lbruk!G95,"")</f>
        <v/>
      </c>
      <c r="H93" s="101" t="str">
        <f>IF(P_rang_lbruk!H95&gt;0,P_rang_lbruk!H95,"")</f>
        <v/>
      </c>
      <c r="I93" s="17" t="str">
        <f>IF(P_rang_lbruk!I95&gt;0,P_rang_lbruk!I95,"")</f>
        <v/>
      </c>
      <c r="J93" s="100" t="str">
        <f>IF(P_rang_lbruk!J95&gt;0,P_rang_lbruk!J95,"")</f>
        <v/>
      </c>
      <c r="K93" s="104" t="str">
        <f>IF(P_rang_lbruk!K95&gt;0,P_rang_lbruk!K95,"")</f>
        <v/>
      </c>
      <c r="L93" s="17" t="str">
        <f>IF(P_rang_lbruk!L95&gt;0,P_rang_lbruk!L95,"")</f>
        <v/>
      </c>
      <c r="M93" s="100" t="str">
        <f>IF(P_rang_lbruk!M95&gt;0,P_rang_lbruk!M95,"")</f>
        <v/>
      </c>
      <c r="N93" s="104" t="str">
        <f>IF(P_rang_lbruk!N95&gt;0,P_rang_lbruk!N95,"")</f>
        <v/>
      </c>
      <c r="O93" s="17" t="str">
        <f>IF(P_rang_lbruk!O95&gt;0,P_rang_lbruk!O95,"")</f>
        <v/>
      </c>
      <c r="P93" s="100" t="str">
        <f>IF(P_rang_lbruk!P95&gt;0,P_rang_lbruk!P95,"")</f>
        <v/>
      </c>
      <c r="Q93" s="104" t="str">
        <f>IF(P_rang_lbruk!Q95&gt;0,P_rang_lbruk!Q95,"")</f>
        <v/>
      </c>
    </row>
    <row r="94" spans="1:17" x14ac:dyDescent="0.25">
      <c r="A94" s="100" t="str">
        <f>IF(P_rang_lbruk!A96&gt;0,P_rang_lbruk!A96,"")</f>
        <v/>
      </c>
      <c r="B94" s="101" t="str">
        <f>IF(P_rang_lbruk!B96&gt;0,P_rang_lbruk!B96,"")</f>
        <v/>
      </c>
      <c r="C94" s="17" t="str">
        <f>IF(P_rang_lbruk!C96&gt;0,P_rang_lbruk!C96,"")</f>
        <v/>
      </c>
      <c r="D94" s="100" t="str">
        <f>IF(P_rang_lbruk!D96&gt;0,P_rang_lbruk!D96,"")</f>
        <v/>
      </c>
      <c r="E94" s="101" t="str">
        <f>IF(P_rang_lbruk!E96&gt;0,P_rang_lbruk!E96,"")</f>
        <v/>
      </c>
      <c r="F94" s="17" t="str">
        <f>IF(P_rang_lbruk!F96&gt;0,P_rang_lbruk!F96,"")</f>
        <v/>
      </c>
      <c r="G94" s="100" t="str">
        <f>IF(P_rang_lbruk!G96&gt;0,P_rang_lbruk!G96,"")</f>
        <v/>
      </c>
      <c r="H94" s="101" t="str">
        <f>IF(P_rang_lbruk!H96&gt;0,P_rang_lbruk!H96,"")</f>
        <v/>
      </c>
      <c r="I94" s="17" t="str">
        <f>IF(P_rang_lbruk!I96&gt;0,P_rang_lbruk!I96,"")</f>
        <v/>
      </c>
      <c r="J94" s="100" t="str">
        <f>IF(P_rang_lbruk!J96&gt;0,P_rang_lbruk!J96,"")</f>
        <v/>
      </c>
      <c r="K94" s="104" t="str">
        <f>IF(P_rang_lbruk!K96&gt;0,P_rang_lbruk!K96,"")</f>
        <v/>
      </c>
      <c r="L94" s="17" t="str">
        <f>IF(P_rang_lbruk!L96&gt;0,P_rang_lbruk!L96,"")</f>
        <v/>
      </c>
      <c r="M94" s="100" t="str">
        <f>IF(P_rang_lbruk!M96&gt;0,P_rang_lbruk!M96,"")</f>
        <v/>
      </c>
      <c r="N94" s="104" t="str">
        <f>IF(P_rang_lbruk!N96&gt;0,P_rang_lbruk!N96,"")</f>
        <v/>
      </c>
      <c r="O94" s="17" t="str">
        <f>IF(P_rang_lbruk!O96&gt;0,P_rang_lbruk!O96,"")</f>
        <v/>
      </c>
      <c r="P94" s="100" t="str">
        <f>IF(P_rang_lbruk!P96&gt;0,P_rang_lbruk!P96,"")</f>
        <v/>
      </c>
      <c r="Q94" s="104" t="str">
        <f>IF(P_rang_lbruk!Q96&gt;0,P_rang_lbruk!Q96,"")</f>
        <v/>
      </c>
    </row>
    <row r="95" spans="1:17" x14ac:dyDescent="0.25">
      <c r="A95" s="100" t="str">
        <f>IF(P_rang_lbruk!A97&gt;0,P_rang_lbruk!A97,"")</f>
        <v/>
      </c>
      <c r="B95" s="101" t="str">
        <f>IF(P_rang_lbruk!B97&gt;0,P_rang_lbruk!B97,"")</f>
        <v/>
      </c>
      <c r="C95" s="17" t="str">
        <f>IF(P_rang_lbruk!C97&gt;0,P_rang_lbruk!C97,"")</f>
        <v/>
      </c>
      <c r="D95" s="100" t="str">
        <f>IF(P_rang_lbruk!D97&gt;0,P_rang_lbruk!D97,"")</f>
        <v/>
      </c>
      <c r="E95" s="101" t="str">
        <f>IF(P_rang_lbruk!E97&gt;0,P_rang_lbruk!E97,"")</f>
        <v/>
      </c>
      <c r="F95" s="17" t="str">
        <f>IF(P_rang_lbruk!F97&gt;0,P_rang_lbruk!F97,"")</f>
        <v/>
      </c>
      <c r="G95" s="100" t="str">
        <f>IF(P_rang_lbruk!G97&gt;0,P_rang_lbruk!G97,"")</f>
        <v/>
      </c>
      <c r="H95" s="101" t="str">
        <f>IF(P_rang_lbruk!H97&gt;0,P_rang_lbruk!H97,"")</f>
        <v/>
      </c>
      <c r="I95" s="17" t="str">
        <f>IF(P_rang_lbruk!I97&gt;0,P_rang_lbruk!I97,"")</f>
        <v/>
      </c>
      <c r="J95" s="100" t="str">
        <f>IF(P_rang_lbruk!J97&gt;0,P_rang_lbruk!J97,"")</f>
        <v/>
      </c>
      <c r="K95" s="104" t="str">
        <f>IF(P_rang_lbruk!K97&gt;0,P_rang_lbruk!K97,"")</f>
        <v/>
      </c>
      <c r="L95" s="17" t="str">
        <f>IF(P_rang_lbruk!L97&gt;0,P_rang_lbruk!L97,"")</f>
        <v/>
      </c>
      <c r="M95" s="100" t="str">
        <f>IF(P_rang_lbruk!M97&gt;0,P_rang_lbruk!M97,"")</f>
        <v/>
      </c>
      <c r="N95" s="104" t="str">
        <f>IF(P_rang_lbruk!N97&gt;0,P_rang_lbruk!N97,"")</f>
        <v/>
      </c>
      <c r="O95" s="17" t="str">
        <f>IF(P_rang_lbruk!O97&gt;0,P_rang_lbruk!O97,"")</f>
        <v/>
      </c>
      <c r="P95" s="100" t="str">
        <f>IF(P_rang_lbruk!P97&gt;0,P_rang_lbruk!P97,"")</f>
        <v/>
      </c>
      <c r="Q95" s="104" t="str">
        <f>IF(P_rang_lbruk!Q97&gt;0,P_rang_lbruk!Q97,"")</f>
        <v/>
      </c>
    </row>
    <row r="96" spans="1:17" x14ac:dyDescent="0.25">
      <c r="A96" s="100" t="str">
        <f>IF(P_rang_lbruk!A98&gt;0,P_rang_lbruk!A98,"")</f>
        <v/>
      </c>
      <c r="B96" s="101" t="str">
        <f>IF(P_rang_lbruk!B98&gt;0,P_rang_lbruk!B98,"")</f>
        <v/>
      </c>
      <c r="C96" s="17" t="str">
        <f>IF(P_rang_lbruk!C98&gt;0,P_rang_lbruk!C98,"")</f>
        <v/>
      </c>
      <c r="D96" s="100" t="str">
        <f>IF(P_rang_lbruk!D98&gt;0,P_rang_lbruk!D98,"")</f>
        <v/>
      </c>
      <c r="E96" s="101" t="str">
        <f>IF(P_rang_lbruk!E98&gt;0,P_rang_lbruk!E98,"")</f>
        <v/>
      </c>
      <c r="F96" s="17" t="str">
        <f>IF(P_rang_lbruk!F98&gt;0,P_rang_lbruk!F98,"")</f>
        <v/>
      </c>
      <c r="G96" s="100" t="str">
        <f>IF(P_rang_lbruk!G98&gt;0,P_rang_lbruk!G98,"")</f>
        <v/>
      </c>
      <c r="H96" s="101" t="str">
        <f>IF(P_rang_lbruk!H98&gt;0,P_rang_lbruk!H98,"")</f>
        <v/>
      </c>
      <c r="I96" s="17" t="str">
        <f>IF(P_rang_lbruk!I98&gt;0,P_rang_lbruk!I98,"")</f>
        <v/>
      </c>
      <c r="J96" s="100" t="str">
        <f>IF(P_rang_lbruk!J98&gt;0,P_rang_lbruk!J98,"")</f>
        <v/>
      </c>
      <c r="K96" s="104" t="str">
        <f>IF(P_rang_lbruk!K98&gt;0,P_rang_lbruk!K98,"")</f>
        <v/>
      </c>
      <c r="L96" s="17" t="str">
        <f>IF(P_rang_lbruk!L98&gt;0,P_rang_lbruk!L98,"")</f>
        <v/>
      </c>
      <c r="M96" s="100" t="str">
        <f>IF(P_rang_lbruk!M98&gt;0,P_rang_lbruk!M98,"")</f>
        <v/>
      </c>
      <c r="N96" s="104" t="str">
        <f>IF(P_rang_lbruk!N98&gt;0,P_rang_lbruk!N98,"")</f>
        <v/>
      </c>
      <c r="O96" s="17" t="str">
        <f>IF(P_rang_lbruk!O98&gt;0,P_rang_lbruk!O98,"")</f>
        <v/>
      </c>
      <c r="P96" s="100" t="str">
        <f>IF(P_rang_lbruk!P98&gt;0,P_rang_lbruk!P98,"")</f>
        <v/>
      </c>
      <c r="Q96" s="104" t="str">
        <f>IF(P_rang_lbruk!Q98&gt;0,P_rang_lbruk!Q98,"")</f>
        <v/>
      </c>
    </row>
    <row r="97" spans="1:17" x14ac:dyDescent="0.25">
      <c r="A97" s="100" t="str">
        <f>IF(P_rang_lbruk!A99&gt;0,P_rang_lbruk!A99,"")</f>
        <v/>
      </c>
      <c r="B97" s="101" t="str">
        <f>IF(P_rang_lbruk!B99&gt;0,P_rang_lbruk!B99,"")</f>
        <v/>
      </c>
      <c r="C97" s="17" t="str">
        <f>IF(P_rang_lbruk!C99&gt;0,P_rang_lbruk!C99,"")</f>
        <v/>
      </c>
      <c r="D97" s="100" t="str">
        <f>IF(P_rang_lbruk!D99&gt;0,P_rang_lbruk!D99,"")</f>
        <v/>
      </c>
      <c r="E97" s="101" t="str">
        <f>IF(P_rang_lbruk!E99&gt;0,P_rang_lbruk!E99,"")</f>
        <v/>
      </c>
      <c r="F97" s="17" t="str">
        <f>IF(P_rang_lbruk!F99&gt;0,P_rang_lbruk!F99,"")</f>
        <v/>
      </c>
      <c r="G97" s="100" t="str">
        <f>IF(P_rang_lbruk!G99&gt;0,P_rang_lbruk!G99,"")</f>
        <v/>
      </c>
      <c r="H97" s="101" t="str">
        <f>IF(P_rang_lbruk!H99&gt;0,P_rang_lbruk!H99,"")</f>
        <v/>
      </c>
      <c r="I97" s="17" t="str">
        <f>IF(P_rang_lbruk!I99&gt;0,P_rang_lbruk!I99,"")</f>
        <v/>
      </c>
      <c r="J97" s="100" t="str">
        <f>IF(P_rang_lbruk!J99&gt;0,P_rang_lbruk!J99,"")</f>
        <v/>
      </c>
      <c r="K97" s="104" t="str">
        <f>IF(P_rang_lbruk!K99&gt;0,P_rang_lbruk!K99,"")</f>
        <v/>
      </c>
      <c r="L97" s="17" t="str">
        <f>IF(P_rang_lbruk!L99&gt;0,P_rang_lbruk!L99,"")</f>
        <v/>
      </c>
      <c r="M97" s="100" t="str">
        <f>IF(P_rang_lbruk!M99&gt;0,P_rang_lbruk!M99,"")</f>
        <v/>
      </c>
      <c r="N97" s="104" t="str">
        <f>IF(P_rang_lbruk!N99&gt;0,P_rang_lbruk!N99,"")</f>
        <v/>
      </c>
      <c r="O97" s="17" t="str">
        <f>IF(P_rang_lbruk!O99&gt;0,P_rang_lbruk!O99,"")</f>
        <v/>
      </c>
      <c r="P97" s="100" t="str">
        <f>IF(P_rang_lbruk!P99&gt;0,P_rang_lbruk!P99,"")</f>
        <v/>
      </c>
      <c r="Q97" s="104" t="str">
        <f>IF(P_rang_lbruk!Q99&gt;0,P_rang_lbruk!Q99,"")</f>
        <v/>
      </c>
    </row>
    <row r="98" spans="1:17" x14ac:dyDescent="0.25">
      <c r="A98" s="100" t="str">
        <f>IF(P_rang_lbruk!A100&gt;0,P_rang_lbruk!A100,"")</f>
        <v/>
      </c>
      <c r="B98" s="101" t="str">
        <f>IF(P_rang_lbruk!B100&gt;0,P_rang_lbruk!B100,"")</f>
        <v/>
      </c>
      <c r="C98" s="17" t="str">
        <f>IF(P_rang_lbruk!C100&gt;0,P_rang_lbruk!C100,"")</f>
        <v/>
      </c>
      <c r="D98" s="100" t="str">
        <f>IF(P_rang_lbruk!D100&gt;0,P_rang_lbruk!D100,"")</f>
        <v/>
      </c>
      <c r="E98" s="101" t="str">
        <f>IF(P_rang_lbruk!E100&gt;0,P_rang_lbruk!E100,"")</f>
        <v/>
      </c>
      <c r="F98" s="17" t="str">
        <f>IF(P_rang_lbruk!F100&gt;0,P_rang_lbruk!F100,"")</f>
        <v/>
      </c>
      <c r="G98" s="100" t="str">
        <f>IF(P_rang_lbruk!G100&gt;0,P_rang_lbruk!G100,"")</f>
        <v/>
      </c>
      <c r="H98" s="101" t="str">
        <f>IF(P_rang_lbruk!H100&gt;0,P_rang_lbruk!H100,"")</f>
        <v/>
      </c>
      <c r="I98" s="17" t="str">
        <f>IF(P_rang_lbruk!I100&gt;0,P_rang_lbruk!I100,"")</f>
        <v/>
      </c>
      <c r="J98" s="100" t="str">
        <f>IF(P_rang_lbruk!J100&gt;0,P_rang_lbruk!J100,"")</f>
        <v/>
      </c>
      <c r="K98" s="104" t="str">
        <f>IF(P_rang_lbruk!K100&gt;0,P_rang_lbruk!K100,"")</f>
        <v/>
      </c>
      <c r="L98" s="17" t="str">
        <f>IF(P_rang_lbruk!L100&gt;0,P_rang_lbruk!L100,"")</f>
        <v/>
      </c>
      <c r="M98" s="100" t="str">
        <f>IF(P_rang_lbruk!M100&gt;0,P_rang_lbruk!M100,"")</f>
        <v/>
      </c>
      <c r="N98" s="104" t="str">
        <f>IF(P_rang_lbruk!N100&gt;0,P_rang_lbruk!N100,"")</f>
        <v/>
      </c>
      <c r="O98" s="17" t="str">
        <f>IF(P_rang_lbruk!O100&gt;0,P_rang_lbruk!O100,"")</f>
        <v/>
      </c>
      <c r="P98" s="100" t="str">
        <f>IF(P_rang_lbruk!P100&gt;0,P_rang_lbruk!P100,"")</f>
        <v/>
      </c>
      <c r="Q98" s="104" t="str">
        <f>IF(P_rang_lbruk!Q100&gt;0,P_rang_lbruk!Q100,"")</f>
        <v/>
      </c>
    </row>
    <row r="99" spans="1:17" x14ac:dyDescent="0.25">
      <c r="A99" s="100" t="str">
        <f>IF(P_rang_lbruk!A101&gt;0,P_rang_lbruk!A101,"")</f>
        <v/>
      </c>
      <c r="B99" s="101" t="str">
        <f>IF(P_rang_lbruk!B101&gt;0,P_rang_lbruk!B101,"")</f>
        <v/>
      </c>
      <c r="C99" s="17" t="str">
        <f>IF(P_rang_lbruk!C101&gt;0,P_rang_lbruk!C101,"")</f>
        <v/>
      </c>
      <c r="D99" s="100" t="str">
        <f>IF(P_rang_lbruk!D101&gt;0,P_rang_lbruk!D101,"")</f>
        <v/>
      </c>
      <c r="E99" s="101" t="str">
        <f>IF(P_rang_lbruk!E101&gt;0,P_rang_lbruk!E101,"")</f>
        <v/>
      </c>
      <c r="F99" s="17" t="str">
        <f>IF(P_rang_lbruk!F101&gt;0,P_rang_lbruk!F101,"")</f>
        <v/>
      </c>
      <c r="G99" s="100" t="str">
        <f>IF(P_rang_lbruk!G101&gt;0,P_rang_lbruk!G101,"")</f>
        <v/>
      </c>
      <c r="H99" s="101" t="str">
        <f>IF(P_rang_lbruk!H101&gt;0,P_rang_lbruk!H101,"")</f>
        <v/>
      </c>
      <c r="I99" s="17" t="str">
        <f>IF(P_rang_lbruk!I101&gt;0,P_rang_lbruk!I101,"")</f>
        <v/>
      </c>
      <c r="J99" s="100" t="str">
        <f>IF(P_rang_lbruk!J101&gt;0,P_rang_lbruk!J101,"")</f>
        <v/>
      </c>
      <c r="K99" s="104" t="str">
        <f>IF(P_rang_lbruk!K101&gt;0,P_rang_lbruk!K101,"")</f>
        <v/>
      </c>
      <c r="L99" s="17" t="str">
        <f>IF(P_rang_lbruk!L101&gt;0,P_rang_lbruk!L101,"")</f>
        <v/>
      </c>
      <c r="M99" s="100" t="str">
        <f>IF(P_rang_lbruk!M101&gt;0,P_rang_lbruk!M101,"")</f>
        <v/>
      </c>
      <c r="N99" s="104" t="str">
        <f>IF(P_rang_lbruk!N101&gt;0,P_rang_lbruk!N101,"")</f>
        <v/>
      </c>
      <c r="O99" s="17" t="str">
        <f>IF(P_rang_lbruk!O101&gt;0,P_rang_lbruk!O101,"")</f>
        <v/>
      </c>
      <c r="P99" s="100" t="str">
        <f>IF(P_rang_lbruk!P101&gt;0,P_rang_lbruk!P101,"")</f>
        <v/>
      </c>
      <c r="Q99" s="104" t="str">
        <f>IF(P_rang_lbruk!Q101&gt;0,P_rang_lbruk!Q101,"")</f>
        <v/>
      </c>
    </row>
    <row r="100" spans="1:17" x14ac:dyDescent="0.25">
      <c r="A100" s="100" t="str">
        <f>IF(P_rang_lbruk!A102&gt;0,P_rang_lbruk!A102,"")</f>
        <v/>
      </c>
      <c r="B100" s="101" t="str">
        <f>IF(P_rang_lbruk!B102&gt;0,P_rang_lbruk!B102,"")</f>
        <v/>
      </c>
      <c r="C100" s="17" t="str">
        <f>IF(P_rang_lbruk!C102&gt;0,P_rang_lbruk!C102,"")</f>
        <v/>
      </c>
      <c r="D100" s="100" t="str">
        <f>IF(P_rang_lbruk!D102&gt;0,P_rang_lbruk!D102,"")</f>
        <v/>
      </c>
      <c r="E100" s="101" t="str">
        <f>IF(P_rang_lbruk!E102&gt;0,P_rang_lbruk!E102,"")</f>
        <v/>
      </c>
      <c r="F100" s="17" t="str">
        <f>IF(P_rang_lbruk!F102&gt;0,P_rang_lbruk!F102,"")</f>
        <v/>
      </c>
      <c r="G100" s="100" t="str">
        <f>IF(P_rang_lbruk!G102&gt;0,P_rang_lbruk!G102,"")</f>
        <v/>
      </c>
      <c r="H100" s="101" t="str">
        <f>IF(P_rang_lbruk!H102&gt;0,P_rang_lbruk!H102,"")</f>
        <v/>
      </c>
      <c r="I100" s="17" t="str">
        <f>IF(P_rang_lbruk!I102&gt;0,P_rang_lbruk!I102,"")</f>
        <v/>
      </c>
      <c r="J100" s="100" t="str">
        <f>IF(P_rang_lbruk!J102&gt;0,P_rang_lbruk!J102,"")</f>
        <v/>
      </c>
      <c r="K100" s="104" t="str">
        <f>IF(P_rang_lbruk!K102&gt;0,P_rang_lbruk!K102,"")</f>
        <v/>
      </c>
      <c r="L100" s="17" t="str">
        <f>IF(P_rang_lbruk!L102&gt;0,P_rang_lbruk!L102,"")</f>
        <v/>
      </c>
      <c r="M100" s="100" t="str">
        <f>IF(P_rang_lbruk!M102&gt;0,P_rang_lbruk!M102,"")</f>
        <v/>
      </c>
      <c r="N100" s="104" t="str">
        <f>IF(P_rang_lbruk!N102&gt;0,P_rang_lbruk!N102,"")</f>
        <v/>
      </c>
      <c r="O100" s="17" t="str">
        <f>IF(P_rang_lbruk!O102&gt;0,P_rang_lbruk!O102,"")</f>
        <v/>
      </c>
      <c r="P100" s="100" t="str">
        <f>IF(P_rang_lbruk!P102&gt;0,P_rang_lbruk!P102,"")</f>
        <v/>
      </c>
      <c r="Q100" s="104" t="str">
        <f>IF(P_rang_lbruk!Q102&gt;0,P_rang_lbruk!Q102,"")</f>
        <v/>
      </c>
    </row>
    <row r="101" spans="1:17" x14ac:dyDescent="0.25">
      <c r="A101" s="100" t="str">
        <f>IF(P_rang_lbruk!A103&gt;0,P_rang_lbruk!A103,"")</f>
        <v/>
      </c>
      <c r="B101" s="101" t="str">
        <f>IF(P_rang_lbruk!B103&gt;0,P_rang_lbruk!B103,"")</f>
        <v/>
      </c>
      <c r="C101" s="17" t="str">
        <f>IF(P_rang_lbruk!C103&gt;0,P_rang_lbruk!C103,"")</f>
        <v/>
      </c>
      <c r="D101" s="100" t="str">
        <f>IF(P_rang_lbruk!D103&gt;0,P_rang_lbruk!D103,"")</f>
        <v/>
      </c>
      <c r="E101" s="101" t="str">
        <f>IF(P_rang_lbruk!E103&gt;0,P_rang_lbruk!E103,"")</f>
        <v/>
      </c>
      <c r="F101" s="17" t="str">
        <f>IF(P_rang_lbruk!F103&gt;0,P_rang_lbruk!F103,"")</f>
        <v/>
      </c>
      <c r="G101" s="100" t="str">
        <f>IF(P_rang_lbruk!G103&gt;0,P_rang_lbruk!G103,"")</f>
        <v/>
      </c>
      <c r="H101" s="101" t="str">
        <f>IF(P_rang_lbruk!H103&gt;0,P_rang_lbruk!H103,"")</f>
        <v/>
      </c>
      <c r="I101" s="17" t="str">
        <f>IF(P_rang_lbruk!I103&gt;0,P_rang_lbruk!I103,"")</f>
        <v/>
      </c>
      <c r="J101" s="100" t="str">
        <f>IF(P_rang_lbruk!J103&gt;0,P_rang_lbruk!J103,"")</f>
        <v/>
      </c>
      <c r="K101" s="104" t="str">
        <f>IF(P_rang_lbruk!K103&gt;0,P_rang_lbruk!K103,"")</f>
        <v/>
      </c>
      <c r="L101" s="17" t="str">
        <f>IF(P_rang_lbruk!L103&gt;0,P_rang_lbruk!L103,"")</f>
        <v/>
      </c>
      <c r="M101" s="100" t="str">
        <f>IF(P_rang_lbruk!M103&gt;0,P_rang_lbruk!M103,"")</f>
        <v/>
      </c>
      <c r="N101" s="104" t="str">
        <f>IF(P_rang_lbruk!N103&gt;0,P_rang_lbruk!N103,"")</f>
        <v/>
      </c>
      <c r="O101" s="17" t="str">
        <f>IF(P_rang_lbruk!O103&gt;0,P_rang_lbruk!O103,"")</f>
        <v/>
      </c>
      <c r="P101" s="100" t="str">
        <f>IF(P_rang_lbruk!P103&gt;0,P_rang_lbruk!P103,"")</f>
        <v/>
      </c>
      <c r="Q101" s="104" t="str">
        <f>IF(P_rang_lbruk!Q103&gt;0,P_rang_lbruk!Q103,"")</f>
        <v/>
      </c>
    </row>
    <row r="102" spans="1:17" x14ac:dyDescent="0.25">
      <c r="A102" s="100" t="str">
        <f>IF(P_rang_lbruk!A104&gt;0,P_rang_lbruk!A104,"")</f>
        <v/>
      </c>
      <c r="B102" s="101" t="str">
        <f>IF(P_rang_lbruk!B104&gt;0,P_rang_lbruk!B104,"")</f>
        <v/>
      </c>
      <c r="C102" s="17" t="str">
        <f>IF(P_rang_lbruk!C104&gt;0,P_rang_lbruk!C104,"")</f>
        <v/>
      </c>
      <c r="D102" s="100" t="str">
        <f>IF(P_rang_lbruk!D104&gt;0,P_rang_lbruk!D104,"")</f>
        <v/>
      </c>
      <c r="E102" s="101" t="str">
        <f>IF(P_rang_lbruk!E104&gt;0,P_rang_lbruk!E104,"")</f>
        <v/>
      </c>
      <c r="F102" s="17" t="str">
        <f>IF(P_rang_lbruk!F104&gt;0,P_rang_lbruk!F104,"")</f>
        <v/>
      </c>
      <c r="G102" s="100" t="str">
        <f>IF(P_rang_lbruk!G104&gt;0,P_rang_lbruk!G104,"")</f>
        <v/>
      </c>
      <c r="H102" s="101" t="str">
        <f>IF(P_rang_lbruk!H104&gt;0,P_rang_lbruk!H104,"")</f>
        <v/>
      </c>
      <c r="I102" s="17" t="str">
        <f>IF(P_rang_lbruk!I104&gt;0,P_rang_lbruk!I104,"")</f>
        <v/>
      </c>
      <c r="J102" s="100" t="str">
        <f>IF(P_rang_lbruk!J104&gt;0,P_rang_lbruk!J104,"")</f>
        <v/>
      </c>
      <c r="K102" s="104" t="str">
        <f>IF(P_rang_lbruk!K104&gt;0,P_rang_lbruk!K104,"")</f>
        <v/>
      </c>
      <c r="L102" s="17" t="str">
        <f>IF(P_rang_lbruk!L104&gt;0,P_rang_lbruk!L104,"")</f>
        <v/>
      </c>
      <c r="M102" s="100" t="str">
        <f>IF(P_rang_lbruk!M104&gt;0,P_rang_lbruk!M104,"")</f>
        <v/>
      </c>
      <c r="N102" s="104" t="str">
        <f>IF(P_rang_lbruk!N104&gt;0,P_rang_lbruk!N104,"")</f>
        <v/>
      </c>
      <c r="O102" s="17" t="str">
        <f>IF(P_rang_lbruk!O104&gt;0,P_rang_lbruk!O104,"")</f>
        <v/>
      </c>
      <c r="P102" s="100" t="str">
        <f>IF(P_rang_lbruk!P104&gt;0,P_rang_lbruk!P104,"")</f>
        <v/>
      </c>
      <c r="Q102" s="104" t="str">
        <f>IF(P_rang_lbruk!Q104&gt;0,P_rang_lbruk!Q104,"")</f>
        <v/>
      </c>
    </row>
    <row r="103" spans="1:17" x14ac:dyDescent="0.25">
      <c r="A103" s="100" t="str">
        <f>IF(P_rang_lbruk!A105&gt;0,P_rang_lbruk!A105,"")</f>
        <v/>
      </c>
      <c r="B103" s="101" t="str">
        <f>IF(P_rang_lbruk!B105&gt;0,P_rang_lbruk!B105,"")</f>
        <v/>
      </c>
      <c r="C103" s="17" t="str">
        <f>IF(P_rang_lbruk!C105&gt;0,P_rang_lbruk!C105,"")</f>
        <v/>
      </c>
      <c r="D103" s="100" t="str">
        <f>IF(P_rang_lbruk!D105&gt;0,P_rang_lbruk!D105,"")</f>
        <v/>
      </c>
      <c r="E103" s="101" t="str">
        <f>IF(P_rang_lbruk!E105&gt;0,P_rang_lbruk!E105,"")</f>
        <v/>
      </c>
      <c r="F103" s="17" t="str">
        <f>IF(P_rang_lbruk!F105&gt;0,P_rang_lbruk!F105,"")</f>
        <v/>
      </c>
      <c r="G103" s="100" t="str">
        <f>IF(P_rang_lbruk!G105&gt;0,P_rang_lbruk!G105,"")</f>
        <v/>
      </c>
      <c r="H103" s="101" t="str">
        <f>IF(P_rang_lbruk!H105&gt;0,P_rang_lbruk!H105,"")</f>
        <v/>
      </c>
      <c r="I103" s="17" t="str">
        <f>IF(P_rang_lbruk!I105&gt;0,P_rang_lbruk!I105,"")</f>
        <v/>
      </c>
      <c r="J103" s="100" t="str">
        <f>IF(P_rang_lbruk!J105&gt;0,P_rang_lbruk!J105,"")</f>
        <v/>
      </c>
      <c r="K103" s="104" t="str">
        <f>IF(P_rang_lbruk!K105&gt;0,P_rang_lbruk!K105,"")</f>
        <v/>
      </c>
      <c r="L103" s="17" t="str">
        <f>IF(P_rang_lbruk!L105&gt;0,P_rang_lbruk!L105,"")</f>
        <v/>
      </c>
      <c r="M103" s="100" t="str">
        <f>IF(P_rang_lbruk!M105&gt;0,P_rang_lbruk!M105,"")</f>
        <v/>
      </c>
      <c r="N103" s="104" t="str">
        <f>IF(P_rang_lbruk!N105&gt;0,P_rang_lbruk!N105,"")</f>
        <v/>
      </c>
      <c r="O103" s="17" t="str">
        <f>IF(P_rang_lbruk!O105&gt;0,P_rang_lbruk!O105,"")</f>
        <v/>
      </c>
      <c r="P103" s="100" t="str">
        <f>IF(P_rang_lbruk!P105&gt;0,P_rang_lbruk!P105,"")</f>
        <v/>
      </c>
      <c r="Q103" s="104" t="str">
        <f>IF(P_rang_lbruk!Q105&gt;0,P_rang_lbruk!Q105,"")</f>
        <v/>
      </c>
    </row>
    <row r="104" spans="1:17" x14ac:dyDescent="0.25">
      <c r="A104" s="100" t="str">
        <f>IF(P_rang_lbruk!A106&gt;0,P_rang_lbruk!A106,"")</f>
        <v/>
      </c>
      <c r="B104" s="101" t="str">
        <f>IF(P_rang_lbruk!B106&gt;0,P_rang_lbruk!B106,"")</f>
        <v/>
      </c>
      <c r="C104" s="17" t="str">
        <f>IF(P_rang_lbruk!C106&gt;0,P_rang_lbruk!C106,"")</f>
        <v/>
      </c>
      <c r="D104" s="100" t="str">
        <f>IF(P_rang_lbruk!D106&gt;0,P_rang_lbruk!D106,"")</f>
        <v/>
      </c>
      <c r="E104" s="101" t="str">
        <f>IF(P_rang_lbruk!E106&gt;0,P_rang_lbruk!E106,"")</f>
        <v/>
      </c>
      <c r="F104" s="17" t="str">
        <f>IF(P_rang_lbruk!F106&gt;0,P_rang_lbruk!F106,"")</f>
        <v/>
      </c>
      <c r="G104" s="100" t="str">
        <f>IF(P_rang_lbruk!G106&gt;0,P_rang_lbruk!G106,"")</f>
        <v/>
      </c>
      <c r="H104" s="101" t="str">
        <f>IF(P_rang_lbruk!H106&gt;0,P_rang_lbruk!H106,"")</f>
        <v/>
      </c>
      <c r="I104" s="17" t="str">
        <f>IF(P_rang_lbruk!I106&gt;0,P_rang_lbruk!I106,"")</f>
        <v/>
      </c>
      <c r="J104" s="100" t="str">
        <f>IF(P_rang_lbruk!J106&gt;0,P_rang_lbruk!J106,"")</f>
        <v/>
      </c>
      <c r="K104" s="104" t="str">
        <f>IF(P_rang_lbruk!K106&gt;0,P_rang_lbruk!K106,"")</f>
        <v/>
      </c>
      <c r="L104" s="17" t="str">
        <f>IF(P_rang_lbruk!L106&gt;0,P_rang_lbruk!L106,"")</f>
        <v/>
      </c>
      <c r="M104" s="100" t="str">
        <f>IF(P_rang_lbruk!M106&gt;0,P_rang_lbruk!M106,"")</f>
        <v/>
      </c>
      <c r="N104" s="104" t="str">
        <f>IF(P_rang_lbruk!N106&gt;0,P_rang_lbruk!N106,"")</f>
        <v/>
      </c>
      <c r="O104" s="17" t="str">
        <f>IF(P_rang_lbruk!O106&gt;0,P_rang_lbruk!O106,"")</f>
        <v/>
      </c>
      <c r="P104" s="100" t="str">
        <f>IF(P_rang_lbruk!P106&gt;0,P_rang_lbruk!P106,"")</f>
        <v/>
      </c>
      <c r="Q104" s="104" t="str">
        <f>IF(P_rang_lbruk!Q106&gt;0,P_rang_lbruk!Q106,"")</f>
        <v/>
      </c>
    </row>
    <row r="105" spans="1:17" x14ac:dyDescent="0.25">
      <c r="A105" s="100" t="str">
        <f>IF(P_rang_lbruk!A107&gt;0,P_rang_lbruk!A107,"")</f>
        <v/>
      </c>
      <c r="B105" s="101" t="str">
        <f>IF(P_rang_lbruk!B107&gt;0,P_rang_lbruk!B107,"")</f>
        <v/>
      </c>
      <c r="C105" s="17" t="str">
        <f>IF(P_rang_lbruk!C107&gt;0,P_rang_lbruk!C107,"")</f>
        <v/>
      </c>
      <c r="D105" s="100" t="str">
        <f>IF(P_rang_lbruk!D107&gt;0,P_rang_lbruk!D107,"")</f>
        <v/>
      </c>
      <c r="E105" s="101" t="str">
        <f>IF(P_rang_lbruk!E107&gt;0,P_rang_lbruk!E107,"")</f>
        <v/>
      </c>
      <c r="F105" s="17" t="str">
        <f>IF(P_rang_lbruk!F107&gt;0,P_rang_lbruk!F107,"")</f>
        <v/>
      </c>
      <c r="G105" s="100" t="str">
        <f>IF(P_rang_lbruk!G107&gt;0,P_rang_lbruk!G107,"")</f>
        <v/>
      </c>
      <c r="H105" s="101" t="str">
        <f>IF(P_rang_lbruk!H107&gt;0,P_rang_lbruk!H107,"")</f>
        <v/>
      </c>
      <c r="I105" s="17" t="str">
        <f>IF(P_rang_lbruk!I107&gt;0,P_rang_lbruk!I107,"")</f>
        <v/>
      </c>
      <c r="J105" s="100" t="str">
        <f>IF(P_rang_lbruk!J107&gt;0,P_rang_lbruk!J107,"")</f>
        <v/>
      </c>
      <c r="K105" s="104" t="str">
        <f>IF(P_rang_lbruk!K107&gt;0,P_rang_lbruk!K107,"")</f>
        <v/>
      </c>
      <c r="L105" s="17" t="str">
        <f>IF(P_rang_lbruk!L107&gt;0,P_rang_lbruk!L107,"")</f>
        <v/>
      </c>
      <c r="M105" s="100" t="str">
        <f>IF(P_rang_lbruk!M107&gt;0,P_rang_lbruk!M107,"")</f>
        <v/>
      </c>
      <c r="N105" s="104" t="str">
        <f>IF(P_rang_lbruk!N107&gt;0,P_rang_lbruk!N107,"")</f>
        <v/>
      </c>
      <c r="O105" s="17" t="str">
        <f>IF(P_rang_lbruk!O107&gt;0,P_rang_lbruk!O107,"")</f>
        <v/>
      </c>
      <c r="P105" s="100" t="str">
        <f>IF(P_rang_lbruk!P107&gt;0,P_rang_lbruk!P107,"")</f>
        <v/>
      </c>
      <c r="Q105" s="104" t="str">
        <f>IF(P_rang_lbruk!Q107&gt;0,P_rang_lbruk!Q107,"")</f>
        <v/>
      </c>
    </row>
    <row r="106" spans="1:17" x14ac:dyDescent="0.25">
      <c r="A106" s="100" t="str">
        <f>IF(P_rang_lbruk!A108&gt;0,P_rang_lbruk!A108,"")</f>
        <v/>
      </c>
      <c r="B106" s="101" t="str">
        <f>IF(P_rang_lbruk!B108&gt;0,P_rang_lbruk!B108,"")</f>
        <v/>
      </c>
      <c r="C106" s="17" t="str">
        <f>IF(P_rang_lbruk!C108&gt;0,P_rang_lbruk!C108,"")</f>
        <v/>
      </c>
      <c r="D106" s="100" t="str">
        <f>IF(P_rang_lbruk!D108&gt;0,P_rang_lbruk!D108,"")</f>
        <v/>
      </c>
      <c r="E106" s="101" t="str">
        <f>IF(P_rang_lbruk!E108&gt;0,P_rang_lbruk!E108,"")</f>
        <v/>
      </c>
      <c r="F106" s="17" t="str">
        <f>IF(P_rang_lbruk!F108&gt;0,P_rang_lbruk!F108,"")</f>
        <v/>
      </c>
      <c r="G106" s="100" t="str">
        <f>IF(P_rang_lbruk!G108&gt;0,P_rang_lbruk!G108,"")</f>
        <v/>
      </c>
      <c r="H106" s="101" t="str">
        <f>IF(P_rang_lbruk!H108&gt;0,P_rang_lbruk!H108,"")</f>
        <v/>
      </c>
      <c r="I106" s="17" t="str">
        <f>IF(P_rang_lbruk!I108&gt;0,P_rang_lbruk!I108,"")</f>
        <v/>
      </c>
      <c r="J106" s="100" t="str">
        <f>IF(P_rang_lbruk!J108&gt;0,P_rang_lbruk!J108,"")</f>
        <v/>
      </c>
      <c r="K106" s="104" t="str">
        <f>IF(P_rang_lbruk!K108&gt;0,P_rang_lbruk!K108,"")</f>
        <v/>
      </c>
      <c r="L106" s="17" t="str">
        <f>IF(P_rang_lbruk!L108&gt;0,P_rang_lbruk!L108,"")</f>
        <v/>
      </c>
      <c r="M106" s="100" t="str">
        <f>IF(P_rang_lbruk!M108&gt;0,P_rang_lbruk!M108,"")</f>
        <v/>
      </c>
      <c r="N106" s="104" t="str">
        <f>IF(P_rang_lbruk!N108&gt;0,P_rang_lbruk!N108,"")</f>
        <v/>
      </c>
      <c r="O106" s="17" t="str">
        <f>IF(P_rang_lbruk!O108&gt;0,P_rang_lbruk!O108,"")</f>
        <v/>
      </c>
      <c r="P106" s="100" t="str">
        <f>IF(P_rang_lbruk!P108&gt;0,P_rang_lbruk!P108,"")</f>
        <v/>
      </c>
      <c r="Q106" s="104" t="str">
        <f>IF(P_rang_lbruk!Q108&gt;0,P_rang_lbruk!Q108,"")</f>
        <v/>
      </c>
    </row>
    <row r="107" spans="1:17" x14ac:dyDescent="0.25">
      <c r="A107" s="100" t="str">
        <f>IF(P_rang_lbruk!A109&gt;0,P_rang_lbruk!A109,"")</f>
        <v/>
      </c>
      <c r="B107" s="101" t="str">
        <f>IF(P_rang_lbruk!B109&gt;0,P_rang_lbruk!B109,"")</f>
        <v/>
      </c>
      <c r="C107" s="17" t="str">
        <f>IF(P_rang_lbruk!C109&gt;0,P_rang_lbruk!C109,"")</f>
        <v/>
      </c>
      <c r="D107" s="100" t="str">
        <f>IF(P_rang_lbruk!D109&gt;0,P_rang_lbruk!D109,"")</f>
        <v/>
      </c>
      <c r="E107" s="101" t="str">
        <f>IF(P_rang_lbruk!E109&gt;0,P_rang_lbruk!E109,"")</f>
        <v/>
      </c>
      <c r="F107" s="17" t="str">
        <f>IF(P_rang_lbruk!F109&gt;0,P_rang_lbruk!F109,"")</f>
        <v/>
      </c>
      <c r="G107" s="100" t="str">
        <f>IF(P_rang_lbruk!G109&gt;0,P_rang_lbruk!G109,"")</f>
        <v/>
      </c>
      <c r="H107" s="101" t="str">
        <f>IF(P_rang_lbruk!H109&gt;0,P_rang_lbruk!H109,"")</f>
        <v/>
      </c>
      <c r="I107" s="17" t="str">
        <f>IF(P_rang_lbruk!I109&gt;0,P_rang_lbruk!I109,"")</f>
        <v/>
      </c>
      <c r="J107" s="100" t="str">
        <f>IF(P_rang_lbruk!J109&gt;0,P_rang_lbruk!J109,"")</f>
        <v/>
      </c>
      <c r="K107" s="104" t="str">
        <f>IF(P_rang_lbruk!K109&gt;0,P_rang_lbruk!K109,"")</f>
        <v/>
      </c>
      <c r="L107" s="17" t="str">
        <f>IF(P_rang_lbruk!L109&gt;0,P_rang_lbruk!L109,"")</f>
        <v/>
      </c>
      <c r="M107" s="100" t="str">
        <f>IF(P_rang_lbruk!M109&gt;0,P_rang_lbruk!M109,"")</f>
        <v/>
      </c>
      <c r="N107" s="104" t="str">
        <f>IF(P_rang_lbruk!N109&gt;0,P_rang_lbruk!N109,"")</f>
        <v/>
      </c>
      <c r="O107" s="17" t="str">
        <f>IF(P_rang_lbruk!O109&gt;0,P_rang_lbruk!O109,"")</f>
        <v/>
      </c>
      <c r="P107" s="100" t="str">
        <f>IF(P_rang_lbruk!P109&gt;0,P_rang_lbruk!P109,"")</f>
        <v/>
      </c>
      <c r="Q107" s="104" t="str">
        <f>IF(P_rang_lbruk!Q109&gt;0,P_rang_lbruk!Q109,"")</f>
        <v/>
      </c>
    </row>
    <row r="108" spans="1:17" x14ac:dyDescent="0.25">
      <c r="A108" s="100" t="str">
        <f>IF(P_rang_lbruk!A110&gt;0,P_rang_lbruk!A110,"")</f>
        <v/>
      </c>
      <c r="B108" s="101" t="str">
        <f>IF(P_rang_lbruk!B110&gt;0,P_rang_lbruk!B110,"")</f>
        <v/>
      </c>
      <c r="C108" s="17" t="str">
        <f>IF(P_rang_lbruk!C110&gt;0,P_rang_lbruk!C110,"")</f>
        <v/>
      </c>
      <c r="D108" s="100" t="str">
        <f>IF(P_rang_lbruk!D110&gt;0,P_rang_lbruk!D110,"")</f>
        <v/>
      </c>
      <c r="E108" s="101" t="str">
        <f>IF(P_rang_lbruk!E110&gt;0,P_rang_lbruk!E110,"")</f>
        <v/>
      </c>
      <c r="F108" s="17" t="str">
        <f>IF(P_rang_lbruk!F110&gt;0,P_rang_lbruk!F110,"")</f>
        <v/>
      </c>
      <c r="G108" s="100" t="str">
        <f>IF(P_rang_lbruk!G110&gt;0,P_rang_lbruk!G110,"")</f>
        <v/>
      </c>
      <c r="H108" s="101" t="str">
        <f>IF(P_rang_lbruk!H110&gt;0,P_rang_lbruk!H110,"")</f>
        <v/>
      </c>
      <c r="I108" s="17" t="str">
        <f>IF(P_rang_lbruk!I110&gt;0,P_rang_lbruk!I110,"")</f>
        <v/>
      </c>
      <c r="J108" s="100" t="str">
        <f>IF(P_rang_lbruk!J110&gt;0,P_rang_lbruk!J110,"")</f>
        <v/>
      </c>
      <c r="K108" s="104" t="str">
        <f>IF(P_rang_lbruk!K110&gt;0,P_rang_lbruk!K110,"")</f>
        <v/>
      </c>
      <c r="L108" s="17" t="str">
        <f>IF(P_rang_lbruk!L110&gt;0,P_rang_lbruk!L110,"")</f>
        <v/>
      </c>
      <c r="M108" s="100" t="str">
        <f>IF(P_rang_lbruk!M110&gt;0,P_rang_lbruk!M110,"")</f>
        <v/>
      </c>
      <c r="N108" s="104" t="str">
        <f>IF(P_rang_lbruk!N110&gt;0,P_rang_lbruk!N110,"")</f>
        <v/>
      </c>
      <c r="O108" s="17" t="str">
        <f>IF(P_rang_lbruk!O110&gt;0,P_rang_lbruk!O110,"")</f>
        <v/>
      </c>
      <c r="P108" s="100" t="str">
        <f>IF(P_rang_lbruk!P110&gt;0,P_rang_lbruk!P110,"")</f>
        <v/>
      </c>
      <c r="Q108" s="104" t="str">
        <f>IF(P_rang_lbruk!Q110&gt;0,P_rang_lbruk!Q110,"")</f>
        <v/>
      </c>
    </row>
    <row r="109" spans="1:17" x14ac:dyDescent="0.25">
      <c r="A109" s="100" t="str">
        <f>IF(P_rang_lbruk!A111&gt;0,P_rang_lbruk!A111,"")</f>
        <v/>
      </c>
      <c r="B109" s="101" t="str">
        <f>IF(P_rang_lbruk!B111&gt;0,P_rang_lbruk!B111,"")</f>
        <v/>
      </c>
      <c r="C109" s="17" t="str">
        <f>IF(P_rang_lbruk!C111&gt;0,P_rang_lbruk!C111,"")</f>
        <v/>
      </c>
      <c r="D109" s="100" t="str">
        <f>IF(P_rang_lbruk!D111&gt;0,P_rang_lbruk!D111,"")</f>
        <v/>
      </c>
      <c r="E109" s="101" t="str">
        <f>IF(P_rang_lbruk!E111&gt;0,P_rang_lbruk!E111,"")</f>
        <v/>
      </c>
      <c r="F109" s="17" t="str">
        <f>IF(P_rang_lbruk!F111&gt;0,P_rang_lbruk!F111,"")</f>
        <v/>
      </c>
      <c r="G109" s="100" t="str">
        <f>IF(P_rang_lbruk!G111&gt;0,P_rang_lbruk!G111,"")</f>
        <v/>
      </c>
      <c r="H109" s="101" t="str">
        <f>IF(P_rang_lbruk!H111&gt;0,P_rang_lbruk!H111,"")</f>
        <v/>
      </c>
      <c r="I109" s="17" t="str">
        <f>IF(P_rang_lbruk!I111&gt;0,P_rang_lbruk!I111,"")</f>
        <v/>
      </c>
      <c r="J109" s="100" t="str">
        <f>IF(P_rang_lbruk!J111&gt;0,P_rang_lbruk!J111,"")</f>
        <v/>
      </c>
      <c r="K109" s="104" t="str">
        <f>IF(P_rang_lbruk!K111&gt;0,P_rang_lbruk!K111,"")</f>
        <v/>
      </c>
      <c r="L109" s="17" t="str">
        <f>IF(P_rang_lbruk!L111&gt;0,P_rang_lbruk!L111,"")</f>
        <v/>
      </c>
      <c r="M109" s="100" t="str">
        <f>IF(P_rang_lbruk!M111&gt;0,P_rang_lbruk!M111,"")</f>
        <v/>
      </c>
      <c r="N109" s="104" t="str">
        <f>IF(P_rang_lbruk!N111&gt;0,P_rang_lbruk!N111,"")</f>
        <v/>
      </c>
      <c r="O109" s="17" t="str">
        <f>IF(P_rang_lbruk!O111&gt;0,P_rang_lbruk!O111,"")</f>
        <v/>
      </c>
      <c r="P109" s="100" t="str">
        <f>IF(P_rang_lbruk!P111&gt;0,P_rang_lbruk!P111,"")</f>
        <v/>
      </c>
      <c r="Q109" s="104" t="str">
        <f>IF(P_rang_lbruk!Q111&gt;0,P_rang_lbruk!Q111,"")</f>
        <v/>
      </c>
    </row>
    <row r="110" spans="1:17" x14ac:dyDescent="0.25">
      <c r="A110" s="100" t="str">
        <f>IF(P_rang_lbruk!A112&gt;0,P_rang_lbruk!A112,"")</f>
        <v/>
      </c>
      <c r="B110" s="101" t="str">
        <f>IF(P_rang_lbruk!B112&gt;0,P_rang_lbruk!B112,"")</f>
        <v/>
      </c>
      <c r="C110" s="17" t="str">
        <f>IF(P_rang_lbruk!C112&gt;0,P_rang_lbruk!C112,"")</f>
        <v/>
      </c>
      <c r="D110" s="100" t="str">
        <f>IF(P_rang_lbruk!D112&gt;0,P_rang_lbruk!D112,"")</f>
        <v/>
      </c>
      <c r="E110" s="101" t="str">
        <f>IF(P_rang_lbruk!E112&gt;0,P_rang_lbruk!E112,"")</f>
        <v/>
      </c>
      <c r="F110" s="17" t="str">
        <f>IF(P_rang_lbruk!F112&gt;0,P_rang_lbruk!F112,"")</f>
        <v/>
      </c>
      <c r="G110" s="100" t="str">
        <f>IF(P_rang_lbruk!G112&gt;0,P_rang_lbruk!G112,"")</f>
        <v/>
      </c>
      <c r="H110" s="101" t="str">
        <f>IF(P_rang_lbruk!H112&gt;0,P_rang_lbruk!H112,"")</f>
        <v/>
      </c>
      <c r="I110" s="17" t="str">
        <f>IF(P_rang_lbruk!I112&gt;0,P_rang_lbruk!I112,"")</f>
        <v/>
      </c>
      <c r="J110" s="100" t="str">
        <f>IF(P_rang_lbruk!J112&gt;0,P_rang_lbruk!J112,"")</f>
        <v/>
      </c>
      <c r="K110" s="104" t="str">
        <f>IF(P_rang_lbruk!K112&gt;0,P_rang_lbruk!K112,"")</f>
        <v/>
      </c>
      <c r="L110" s="17" t="str">
        <f>IF(P_rang_lbruk!L112&gt;0,P_rang_lbruk!L112,"")</f>
        <v/>
      </c>
      <c r="M110" s="100" t="str">
        <f>IF(P_rang_lbruk!M112&gt;0,P_rang_lbruk!M112,"")</f>
        <v/>
      </c>
      <c r="N110" s="104" t="str">
        <f>IF(P_rang_lbruk!N112&gt;0,P_rang_lbruk!N112,"")</f>
        <v/>
      </c>
      <c r="O110" s="17" t="str">
        <f>IF(P_rang_lbruk!O112&gt;0,P_rang_lbruk!O112,"")</f>
        <v/>
      </c>
      <c r="P110" s="100" t="str">
        <f>IF(P_rang_lbruk!P112&gt;0,P_rang_lbruk!P112,"")</f>
        <v/>
      </c>
      <c r="Q110" s="104" t="str">
        <f>IF(P_rang_lbruk!Q112&gt;0,P_rang_lbruk!Q112,"")</f>
        <v/>
      </c>
    </row>
    <row r="111" spans="1:17" x14ac:dyDescent="0.25">
      <c r="A111" s="100" t="str">
        <f>IF(P_rang_lbruk!A113&gt;0,P_rang_lbruk!A113,"")</f>
        <v/>
      </c>
      <c r="B111" s="101" t="str">
        <f>IF(P_rang_lbruk!B113&gt;0,P_rang_lbruk!B113,"")</f>
        <v/>
      </c>
      <c r="C111" s="17" t="str">
        <f>IF(P_rang_lbruk!C113&gt;0,P_rang_lbruk!C113,"")</f>
        <v/>
      </c>
      <c r="D111" s="100" t="str">
        <f>IF(P_rang_lbruk!D113&gt;0,P_rang_lbruk!D113,"")</f>
        <v/>
      </c>
      <c r="E111" s="101" t="str">
        <f>IF(P_rang_lbruk!E113&gt;0,P_rang_lbruk!E113,"")</f>
        <v/>
      </c>
      <c r="F111" s="17" t="str">
        <f>IF(P_rang_lbruk!F113&gt;0,P_rang_lbruk!F113,"")</f>
        <v/>
      </c>
      <c r="G111" s="100" t="str">
        <f>IF(P_rang_lbruk!G113&gt;0,P_rang_lbruk!G113,"")</f>
        <v/>
      </c>
      <c r="H111" s="101" t="str">
        <f>IF(P_rang_lbruk!H113&gt;0,P_rang_lbruk!H113,"")</f>
        <v/>
      </c>
      <c r="I111" s="17" t="str">
        <f>IF(P_rang_lbruk!I113&gt;0,P_rang_lbruk!I113,"")</f>
        <v/>
      </c>
      <c r="J111" s="100" t="str">
        <f>IF(P_rang_lbruk!J113&gt;0,P_rang_lbruk!J113,"")</f>
        <v/>
      </c>
      <c r="K111" s="104" t="str">
        <f>IF(P_rang_lbruk!K113&gt;0,P_rang_lbruk!K113,"")</f>
        <v/>
      </c>
      <c r="L111" s="17" t="str">
        <f>IF(P_rang_lbruk!L113&gt;0,P_rang_lbruk!L113,"")</f>
        <v/>
      </c>
      <c r="M111" s="100" t="str">
        <f>IF(P_rang_lbruk!M113&gt;0,P_rang_lbruk!M113,"")</f>
        <v/>
      </c>
      <c r="N111" s="104" t="str">
        <f>IF(P_rang_lbruk!N113&gt;0,P_rang_lbruk!N113,"")</f>
        <v/>
      </c>
      <c r="O111" s="17" t="str">
        <f>IF(P_rang_lbruk!O113&gt;0,P_rang_lbruk!O113,"")</f>
        <v/>
      </c>
      <c r="P111" s="100" t="str">
        <f>IF(P_rang_lbruk!P113&gt;0,P_rang_lbruk!P113,"")</f>
        <v/>
      </c>
      <c r="Q111" s="104" t="str">
        <f>IF(P_rang_lbruk!Q113&gt;0,P_rang_lbruk!Q113,"")</f>
        <v/>
      </c>
    </row>
    <row r="112" spans="1:17" x14ac:dyDescent="0.25">
      <c r="A112" s="100" t="str">
        <f>IF(P_rang_lbruk!A114&gt;0,P_rang_lbruk!A114,"")</f>
        <v/>
      </c>
      <c r="B112" s="101" t="str">
        <f>IF(P_rang_lbruk!B114&gt;0,P_rang_lbruk!B114,"")</f>
        <v/>
      </c>
      <c r="C112" s="17" t="str">
        <f>IF(P_rang_lbruk!C114&gt;0,P_rang_lbruk!C114,"")</f>
        <v/>
      </c>
      <c r="D112" s="100" t="str">
        <f>IF(P_rang_lbruk!D114&gt;0,P_rang_lbruk!D114,"")</f>
        <v/>
      </c>
      <c r="E112" s="101" t="str">
        <f>IF(P_rang_lbruk!E114&gt;0,P_rang_lbruk!E114,"")</f>
        <v/>
      </c>
      <c r="F112" s="17" t="str">
        <f>IF(P_rang_lbruk!F114&gt;0,P_rang_lbruk!F114,"")</f>
        <v/>
      </c>
      <c r="G112" s="100" t="str">
        <f>IF(P_rang_lbruk!G114&gt;0,P_rang_lbruk!G114,"")</f>
        <v/>
      </c>
      <c r="H112" s="101" t="str">
        <f>IF(P_rang_lbruk!H114&gt;0,P_rang_lbruk!H114,"")</f>
        <v/>
      </c>
      <c r="I112" s="17" t="str">
        <f>IF(P_rang_lbruk!I114&gt;0,P_rang_lbruk!I114,"")</f>
        <v/>
      </c>
      <c r="J112" s="100" t="str">
        <f>IF(P_rang_lbruk!J114&gt;0,P_rang_lbruk!J114,"")</f>
        <v/>
      </c>
      <c r="K112" s="104" t="str">
        <f>IF(P_rang_lbruk!K114&gt;0,P_rang_lbruk!K114,"")</f>
        <v/>
      </c>
      <c r="L112" s="17" t="str">
        <f>IF(P_rang_lbruk!L114&gt;0,P_rang_lbruk!L114,"")</f>
        <v/>
      </c>
      <c r="M112" s="100" t="str">
        <f>IF(P_rang_lbruk!M114&gt;0,P_rang_lbruk!M114,"")</f>
        <v/>
      </c>
      <c r="N112" s="104" t="str">
        <f>IF(P_rang_lbruk!N114&gt;0,P_rang_lbruk!N114,"")</f>
        <v/>
      </c>
      <c r="O112" s="17" t="str">
        <f>IF(P_rang_lbruk!O114&gt;0,P_rang_lbruk!O114,"")</f>
        <v/>
      </c>
      <c r="P112" s="100" t="str">
        <f>IF(P_rang_lbruk!P114&gt;0,P_rang_lbruk!P114,"")</f>
        <v/>
      </c>
      <c r="Q112" s="104" t="str">
        <f>IF(P_rang_lbruk!Q114&gt;0,P_rang_lbruk!Q114,"")</f>
        <v/>
      </c>
    </row>
    <row r="113" spans="1:17" x14ac:dyDescent="0.25">
      <c r="A113" s="100" t="str">
        <f>IF(P_rang_lbruk!A115&gt;0,P_rang_lbruk!A115,"")</f>
        <v/>
      </c>
      <c r="B113" s="101" t="str">
        <f>IF(P_rang_lbruk!B115&gt;0,P_rang_lbruk!B115,"")</f>
        <v/>
      </c>
      <c r="C113" s="17" t="str">
        <f>IF(P_rang_lbruk!C115&gt;0,P_rang_lbruk!C115,"")</f>
        <v/>
      </c>
      <c r="D113" s="100" t="str">
        <f>IF(P_rang_lbruk!D115&gt;0,P_rang_lbruk!D115,"")</f>
        <v/>
      </c>
      <c r="E113" s="101" t="str">
        <f>IF(P_rang_lbruk!E115&gt;0,P_rang_lbruk!E115,"")</f>
        <v/>
      </c>
      <c r="F113" s="17" t="str">
        <f>IF(P_rang_lbruk!F115&gt;0,P_rang_lbruk!F115,"")</f>
        <v/>
      </c>
      <c r="G113" s="100" t="str">
        <f>IF(P_rang_lbruk!G115&gt;0,P_rang_lbruk!G115,"")</f>
        <v/>
      </c>
      <c r="H113" s="101" t="str">
        <f>IF(P_rang_lbruk!H115&gt;0,P_rang_lbruk!H115,"")</f>
        <v/>
      </c>
      <c r="I113" s="17" t="str">
        <f>IF(P_rang_lbruk!I115&gt;0,P_rang_lbruk!I115,"")</f>
        <v/>
      </c>
      <c r="J113" s="100" t="str">
        <f>IF(P_rang_lbruk!J115&gt;0,P_rang_lbruk!J115,"")</f>
        <v/>
      </c>
      <c r="K113" s="104" t="str">
        <f>IF(P_rang_lbruk!K115&gt;0,P_rang_lbruk!K115,"")</f>
        <v/>
      </c>
      <c r="L113" s="17" t="str">
        <f>IF(P_rang_lbruk!L115&gt;0,P_rang_lbruk!L115,"")</f>
        <v/>
      </c>
      <c r="M113" s="100" t="str">
        <f>IF(P_rang_lbruk!M115&gt;0,P_rang_lbruk!M115,"")</f>
        <v/>
      </c>
      <c r="N113" s="104" t="str">
        <f>IF(P_rang_lbruk!N115&gt;0,P_rang_lbruk!N115,"")</f>
        <v/>
      </c>
      <c r="O113" s="17" t="str">
        <f>IF(P_rang_lbruk!O115&gt;0,P_rang_lbruk!O115,"")</f>
        <v/>
      </c>
      <c r="P113" s="100" t="str">
        <f>IF(P_rang_lbruk!P115&gt;0,P_rang_lbruk!P115,"")</f>
        <v/>
      </c>
      <c r="Q113" s="104" t="str">
        <f>IF(P_rang_lbruk!Q115&gt;0,P_rang_lbruk!Q115,"")</f>
        <v/>
      </c>
    </row>
    <row r="114" spans="1:17" x14ac:dyDescent="0.25">
      <c r="A114" s="100" t="str">
        <f>IF(P_rang_lbruk!A116&gt;0,P_rang_lbruk!A116,"")</f>
        <v/>
      </c>
      <c r="B114" s="101" t="str">
        <f>IF(P_rang_lbruk!B116&gt;0,P_rang_lbruk!B116,"")</f>
        <v/>
      </c>
      <c r="C114" s="17" t="str">
        <f>IF(P_rang_lbruk!C116&gt;0,P_rang_lbruk!C116,"")</f>
        <v/>
      </c>
      <c r="D114" s="100" t="str">
        <f>IF(P_rang_lbruk!D116&gt;0,P_rang_lbruk!D116,"")</f>
        <v/>
      </c>
      <c r="E114" s="101" t="str">
        <f>IF(P_rang_lbruk!E116&gt;0,P_rang_lbruk!E116,"")</f>
        <v/>
      </c>
      <c r="F114" s="17" t="str">
        <f>IF(P_rang_lbruk!F116&gt;0,P_rang_lbruk!F116,"")</f>
        <v/>
      </c>
      <c r="G114" s="100" t="str">
        <f>IF(P_rang_lbruk!G116&gt;0,P_rang_lbruk!G116,"")</f>
        <v/>
      </c>
      <c r="H114" s="101" t="str">
        <f>IF(P_rang_lbruk!H116&gt;0,P_rang_lbruk!H116,"")</f>
        <v/>
      </c>
      <c r="I114" s="17" t="str">
        <f>IF(P_rang_lbruk!I116&gt;0,P_rang_lbruk!I116,"")</f>
        <v/>
      </c>
      <c r="J114" s="100" t="str">
        <f>IF(P_rang_lbruk!J116&gt;0,P_rang_lbruk!J116,"")</f>
        <v/>
      </c>
      <c r="K114" s="104" t="str">
        <f>IF(P_rang_lbruk!K116&gt;0,P_rang_lbruk!K116,"")</f>
        <v/>
      </c>
      <c r="L114" s="17" t="str">
        <f>IF(P_rang_lbruk!L116&gt;0,P_rang_lbruk!L116,"")</f>
        <v/>
      </c>
      <c r="M114" s="100" t="str">
        <f>IF(P_rang_lbruk!M116&gt;0,P_rang_lbruk!M116,"")</f>
        <v/>
      </c>
      <c r="N114" s="104" t="str">
        <f>IF(P_rang_lbruk!N116&gt;0,P_rang_lbruk!N116,"")</f>
        <v/>
      </c>
      <c r="O114" s="17" t="str">
        <f>IF(P_rang_lbruk!O116&gt;0,P_rang_lbruk!O116,"")</f>
        <v/>
      </c>
      <c r="P114" s="100" t="str">
        <f>IF(P_rang_lbruk!P116&gt;0,P_rang_lbruk!P116,"")</f>
        <v/>
      </c>
      <c r="Q114" s="104" t="str">
        <f>IF(P_rang_lbruk!Q116&gt;0,P_rang_lbruk!Q116,"")</f>
        <v/>
      </c>
    </row>
    <row r="115" spans="1:17" x14ac:dyDescent="0.25">
      <c r="A115" s="100" t="str">
        <f>IF(P_rang_lbruk!A117&gt;0,P_rang_lbruk!A117,"")</f>
        <v/>
      </c>
      <c r="B115" s="101" t="str">
        <f>IF(P_rang_lbruk!B117&gt;0,P_rang_lbruk!B117,"")</f>
        <v/>
      </c>
      <c r="C115" s="17" t="str">
        <f>IF(P_rang_lbruk!C117&gt;0,P_rang_lbruk!C117,"")</f>
        <v/>
      </c>
      <c r="D115" s="100" t="str">
        <f>IF(P_rang_lbruk!D117&gt;0,P_rang_lbruk!D117,"")</f>
        <v/>
      </c>
      <c r="E115" s="101" t="str">
        <f>IF(P_rang_lbruk!E117&gt;0,P_rang_lbruk!E117,"")</f>
        <v/>
      </c>
      <c r="F115" s="17" t="str">
        <f>IF(P_rang_lbruk!F117&gt;0,P_rang_lbruk!F117,"")</f>
        <v/>
      </c>
      <c r="G115" s="100" t="str">
        <f>IF(P_rang_lbruk!G117&gt;0,P_rang_lbruk!G117,"")</f>
        <v/>
      </c>
      <c r="H115" s="101" t="str">
        <f>IF(P_rang_lbruk!H117&gt;0,P_rang_lbruk!H117,"")</f>
        <v/>
      </c>
      <c r="I115" s="17" t="str">
        <f>IF(P_rang_lbruk!I117&gt;0,P_rang_lbruk!I117,"")</f>
        <v/>
      </c>
      <c r="J115" s="100" t="str">
        <f>IF(P_rang_lbruk!J117&gt;0,P_rang_lbruk!J117,"")</f>
        <v/>
      </c>
      <c r="K115" s="104" t="str">
        <f>IF(P_rang_lbruk!K117&gt;0,P_rang_lbruk!K117,"")</f>
        <v/>
      </c>
      <c r="L115" s="17" t="str">
        <f>IF(P_rang_lbruk!L117&gt;0,P_rang_lbruk!L117,"")</f>
        <v/>
      </c>
      <c r="M115" s="100" t="str">
        <f>IF(P_rang_lbruk!M117&gt;0,P_rang_lbruk!M117,"")</f>
        <v/>
      </c>
      <c r="N115" s="104" t="str">
        <f>IF(P_rang_lbruk!N117&gt;0,P_rang_lbruk!N117,"")</f>
        <v/>
      </c>
      <c r="O115" s="17" t="str">
        <f>IF(P_rang_lbruk!O117&gt;0,P_rang_lbruk!O117,"")</f>
        <v/>
      </c>
      <c r="P115" s="100" t="str">
        <f>IF(P_rang_lbruk!P117&gt;0,P_rang_lbruk!P117,"")</f>
        <v/>
      </c>
      <c r="Q115" s="104" t="str">
        <f>IF(P_rang_lbruk!Q117&gt;0,P_rang_lbruk!Q117,"")</f>
        <v/>
      </c>
    </row>
    <row r="116" spans="1:17" x14ac:dyDescent="0.25">
      <c r="A116" s="100" t="str">
        <f>IF(P_rang_lbruk!A118&gt;0,P_rang_lbruk!A118,"")</f>
        <v/>
      </c>
      <c r="B116" s="101" t="str">
        <f>IF(P_rang_lbruk!B118&gt;0,P_rang_lbruk!B118,"")</f>
        <v/>
      </c>
      <c r="C116" s="17" t="str">
        <f>IF(P_rang_lbruk!C118&gt;0,P_rang_lbruk!C118,"")</f>
        <v/>
      </c>
      <c r="D116" s="100" t="str">
        <f>IF(P_rang_lbruk!D118&gt;0,P_rang_lbruk!D118,"")</f>
        <v/>
      </c>
      <c r="E116" s="101" t="str">
        <f>IF(P_rang_lbruk!E118&gt;0,P_rang_lbruk!E118,"")</f>
        <v/>
      </c>
      <c r="F116" s="17" t="str">
        <f>IF(P_rang_lbruk!F118&gt;0,P_rang_lbruk!F118,"")</f>
        <v/>
      </c>
      <c r="G116" s="100" t="str">
        <f>IF(P_rang_lbruk!G118&gt;0,P_rang_lbruk!G118,"")</f>
        <v/>
      </c>
      <c r="H116" s="101" t="str">
        <f>IF(P_rang_lbruk!H118&gt;0,P_rang_lbruk!H118,"")</f>
        <v/>
      </c>
      <c r="I116" s="17" t="str">
        <f>IF(P_rang_lbruk!I118&gt;0,P_rang_lbruk!I118,"")</f>
        <v/>
      </c>
      <c r="J116" s="100" t="str">
        <f>IF(P_rang_lbruk!J118&gt;0,P_rang_lbruk!J118,"")</f>
        <v/>
      </c>
      <c r="K116" s="104" t="str">
        <f>IF(P_rang_lbruk!K118&gt;0,P_rang_lbruk!K118,"")</f>
        <v/>
      </c>
      <c r="L116" s="17" t="str">
        <f>IF(P_rang_lbruk!L118&gt;0,P_rang_lbruk!L118,"")</f>
        <v/>
      </c>
      <c r="M116" s="100" t="str">
        <f>IF(P_rang_lbruk!M118&gt;0,P_rang_lbruk!M118,"")</f>
        <v/>
      </c>
      <c r="N116" s="104" t="str">
        <f>IF(P_rang_lbruk!N118&gt;0,P_rang_lbruk!N118,"")</f>
        <v/>
      </c>
      <c r="O116" s="17" t="str">
        <f>IF(P_rang_lbruk!O118&gt;0,P_rang_lbruk!O118,"")</f>
        <v/>
      </c>
      <c r="P116" s="100" t="str">
        <f>IF(P_rang_lbruk!P118&gt;0,P_rang_lbruk!P118,"")</f>
        <v/>
      </c>
      <c r="Q116" s="104" t="str">
        <f>IF(P_rang_lbruk!Q118&gt;0,P_rang_lbruk!Q118,"")</f>
        <v/>
      </c>
    </row>
    <row r="117" spans="1:17" x14ac:dyDescent="0.25">
      <c r="A117" s="100" t="str">
        <f>IF(P_rang_lbruk!A119&gt;0,P_rang_lbruk!A119,"")</f>
        <v/>
      </c>
      <c r="B117" s="101" t="str">
        <f>IF(P_rang_lbruk!B119&gt;0,P_rang_lbruk!B119,"")</f>
        <v/>
      </c>
      <c r="C117" s="17" t="str">
        <f>IF(P_rang_lbruk!C119&gt;0,P_rang_lbruk!C119,"")</f>
        <v/>
      </c>
      <c r="D117" s="100" t="str">
        <f>IF(P_rang_lbruk!D119&gt;0,P_rang_lbruk!D119,"")</f>
        <v/>
      </c>
      <c r="E117" s="101" t="str">
        <f>IF(P_rang_lbruk!E119&gt;0,P_rang_lbruk!E119,"")</f>
        <v/>
      </c>
      <c r="F117" s="17" t="str">
        <f>IF(P_rang_lbruk!F119&gt;0,P_rang_lbruk!F119,"")</f>
        <v/>
      </c>
      <c r="G117" s="100" t="str">
        <f>IF(P_rang_lbruk!G119&gt;0,P_rang_lbruk!G119,"")</f>
        <v/>
      </c>
      <c r="H117" s="101" t="str">
        <f>IF(P_rang_lbruk!H119&gt;0,P_rang_lbruk!H119,"")</f>
        <v/>
      </c>
      <c r="I117" s="17" t="str">
        <f>IF(P_rang_lbruk!I119&gt;0,P_rang_lbruk!I119,"")</f>
        <v/>
      </c>
      <c r="J117" s="100" t="str">
        <f>IF(P_rang_lbruk!J119&gt;0,P_rang_lbruk!J119,"")</f>
        <v/>
      </c>
      <c r="K117" s="104" t="str">
        <f>IF(P_rang_lbruk!K119&gt;0,P_rang_lbruk!K119,"")</f>
        <v/>
      </c>
      <c r="L117" s="17" t="str">
        <f>IF(P_rang_lbruk!L119&gt;0,P_rang_lbruk!L119,"")</f>
        <v/>
      </c>
      <c r="M117" s="100" t="str">
        <f>IF(P_rang_lbruk!M119&gt;0,P_rang_lbruk!M119,"")</f>
        <v/>
      </c>
      <c r="N117" s="104" t="str">
        <f>IF(P_rang_lbruk!N119&gt;0,P_rang_lbruk!N119,"")</f>
        <v/>
      </c>
      <c r="O117" s="17" t="str">
        <f>IF(P_rang_lbruk!O119&gt;0,P_rang_lbruk!O119,"")</f>
        <v/>
      </c>
      <c r="P117" s="100" t="str">
        <f>IF(P_rang_lbruk!P119&gt;0,P_rang_lbruk!P119,"")</f>
        <v/>
      </c>
      <c r="Q117" s="104" t="str">
        <f>IF(P_rang_lbruk!Q119&gt;0,P_rang_lbruk!Q119,"")</f>
        <v/>
      </c>
    </row>
    <row r="118" spans="1:17" x14ac:dyDescent="0.25">
      <c r="A118" s="100" t="str">
        <f>IF(P_rang_lbruk!A120&gt;0,P_rang_lbruk!A120,"")</f>
        <v/>
      </c>
      <c r="B118" s="101" t="str">
        <f>IF(P_rang_lbruk!B120&gt;0,P_rang_lbruk!B120,"")</f>
        <v/>
      </c>
      <c r="C118" s="17" t="str">
        <f>IF(P_rang_lbruk!C120&gt;0,P_rang_lbruk!C120,"")</f>
        <v/>
      </c>
      <c r="D118" s="100" t="str">
        <f>IF(P_rang_lbruk!D120&gt;0,P_rang_lbruk!D120,"")</f>
        <v/>
      </c>
      <c r="E118" s="101" t="str">
        <f>IF(P_rang_lbruk!E120&gt;0,P_rang_lbruk!E120,"")</f>
        <v/>
      </c>
      <c r="F118" s="17" t="str">
        <f>IF(P_rang_lbruk!F120&gt;0,P_rang_lbruk!F120,"")</f>
        <v/>
      </c>
      <c r="G118" s="100" t="str">
        <f>IF(P_rang_lbruk!G120&gt;0,P_rang_lbruk!G120,"")</f>
        <v/>
      </c>
      <c r="H118" s="101" t="str">
        <f>IF(P_rang_lbruk!H120&gt;0,P_rang_lbruk!H120,"")</f>
        <v/>
      </c>
      <c r="I118" s="17" t="str">
        <f>IF(P_rang_lbruk!I120&gt;0,P_rang_lbruk!I120,"")</f>
        <v/>
      </c>
      <c r="J118" s="100" t="str">
        <f>IF(P_rang_lbruk!J120&gt;0,P_rang_lbruk!J120,"")</f>
        <v/>
      </c>
      <c r="K118" s="104" t="str">
        <f>IF(P_rang_lbruk!K120&gt;0,P_rang_lbruk!K120,"")</f>
        <v/>
      </c>
      <c r="L118" s="17" t="str">
        <f>IF(P_rang_lbruk!L120&gt;0,P_rang_lbruk!L120,"")</f>
        <v/>
      </c>
      <c r="M118" s="100" t="str">
        <f>IF(P_rang_lbruk!M120&gt;0,P_rang_lbruk!M120,"")</f>
        <v/>
      </c>
      <c r="N118" s="104" t="str">
        <f>IF(P_rang_lbruk!N120&gt;0,P_rang_lbruk!N120,"")</f>
        <v/>
      </c>
      <c r="O118" s="17" t="str">
        <f>IF(P_rang_lbruk!O120&gt;0,P_rang_lbruk!O120,"")</f>
        <v/>
      </c>
      <c r="P118" s="100" t="str">
        <f>IF(P_rang_lbruk!P120&gt;0,P_rang_lbruk!P120,"")</f>
        <v/>
      </c>
      <c r="Q118" s="104" t="str">
        <f>IF(P_rang_lbruk!Q120&gt;0,P_rang_lbruk!Q120,"")</f>
        <v/>
      </c>
    </row>
    <row r="119" spans="1:17" x14ac:dyDescent="0.25">
      <c r="A119" s="100" t="str">
        <f>IF(P_rang_lbruk!A121&gt;0,P_rang_lbruk!A121,"")</f>
        <v/>
      </c>
      <c r="B119" s="101" t="str">
        <f>IF(P_rang_lbruk!B121&gt;0,P_rang_lbruk!B121,"")</f>
        <v/>
      </c>
      <c r="C119" s="17" t="str">
        <f>IF(P_rang_lbruk!C121&gt;0,P_rang_lbruk!C121,"")</f>
        <v/>
      </c>
      <c r="D119" s="100" t="str">
        <f>IF(P_rang_lbruk!D121&gt;0,P_rang_lbruk!D121,"")</f>
        <v/>
      </c>
      <c r="E119" s="101" t="str">
        <f>IF(P_rang_lbruk!E121&gt;0,P_rang_lbruk!E121,"")</f>
        <v/>
      </c>
      <c r="F119" s="17" t="str">
        <f>IF(P_rang_lbruk!F121&gt;0,P_rang_lbruk!F121,"")</f>
        <v/>
      </c>
      <c r="G119" s="100" t="str">
        <f>IF(P_rang_lbruk!G121&gt;0,P_rang_lbruk!G121,"")</f>
        <v/>
      </c>
      <c r="H119" s="101" t="str">
        <f>IF(P_rang_lbruk!H121&gt;0,P_rang_lbruk!H121,"")</f>
        <v/>
      </c>
      <c r="I119" s="17" t="str">
        <f>IF(P_rang_lbruk!I121&gt;0,P_rang_lbruk!I121,"")</f>
        <v/>
      </c>
      <c r="J119" s="100" t="str">
        <f>IF(P_rang_lbruk!J121&gt;0,P_rang_lbruk!J121,"")</f>
        <v/>
      </c>
      <c r="K119" s="104" t="str">
        <f>IF(P_rang_lbruk!K121&gt;0,P_rang_lbruk!K121,"")</f>
        <v/>
      </c>
      <c r="L119" s="17" t="str">
        <f>IF(P_rang_lbruk!L121&gt;0,P_rang_lbruk!L121,"")</f>
        <v/>
      </c>
      <c r="M119" s="100" t="str">
        <f>IF(P_rang_lbruk!M121&gt;0,P_rang_lbruk!M121,"")</f>
        <v/>
      </c>
      <c r="N119" s="104" t="str">
        <f>IF(P_rang_lbruk!N121&gt;0,P_rang_lbruk!N121,"")</f>
        <v/>
      </c>
      <c r="O119" s="17" t="str">
        <f>IF(P_rang_lbruk!O121&gt;0,P_rang_lbruk!O121,"")</f>
        <v/>
      </c>
      <c r="P119" s="100" t="str">
        <f>IF(P_rang_lbruk!P121&gt;0,P_rang_lbruk!P121,"")</f>
        <v/>
      </c>
      <c r="Q119" s="104" t="str">
        <f>IF(P_rang_lbruk!Q121&gt;0,P_rang_lbruk!Q121,"")</f>
        <v/>
      </c>
    </row>
    <row r="120" spans="1:17" x14ac:dyDescent="0.25">
      <c r="A120" s="100" t="str">
        <f>IF(P_rang_lbruk!A122&gt;0,P_rang_lbruk!A122,"")</f>
        <v/>
      </c>
      <c r="B120" s="101" t="str">
        <f>IF(P_rang_lbruk!B122&gt;0,P_rang_lbruk!B122,"")</f>
        <v/>
      </c>
      <c r="C120" s="17" t="str">
        <f>IF(P_rang_lbruk!C122&gt;0,P_rang_lbruk!C122,"")</f>
        <v/>
      </c>
      <c r="D120" s="100" t="str">
        <f>IF(P_rang_lbruk!D122&gt;0,P_rang_lbruk!D122,"")</f>
        <v/>
      </c>
      <c r="E120" s="101" t="str">
        <f>IF(P_rang_lbruk!E122&gt;0,P_rang_lbruk!E122,"")</f>
        <v/>
      </c>
      <c r="F120" s="17" t="str">
        <f>IF(P_rang_lbruk!F122&gt;0,P_rang_lbruk!F122,"")</f>
        <v/>
      </c>
      <c r="G120" s="100" t="str">
        <f>IF(P_rang_lbruk!G122&gt;0,P_rang_lbruk!G122,"")</f>
        <v/>
      </c>
      <c r="H120" s="101" t="str">
        <f>IF(P_rang_lbruk!H122&gt;0,P_rang_lbruk!H122,"")</f>
        <v/>
      </c>
      <c r="I120" s="17" t="str">
        <f>IF(P_rang_lbruk!I122&gt;0,P_rang_lbruk!I122,"")</f>
        <v/>
      </c>
      <c r="J120" s="100" t="str">
        <f>IF(P_rang_lbruk!J122&gt;0,P_rang_lbruk!J122,"")</f>
        <v/>
      </c>
      <c r="K120" s="104" t="str">
        <f>IF(P_rang_lbruk!K122&gt;0,P_rang_lbruk!K122,"")</f>
        <v/>
      </c>
      <c r="L120" s="17" t="str">
        <f>IF(P_rang_lbruk!L122&gt;0,P_rang_lbruk!L122,"")</f>
        <v/>
      </c>
      <c r="M120" s="100" t="str">
        <f>IF(P_rang_lbruk!M122&gt;0,P_rang_lbruk!M122,"")</f>
        <v/>
      </c>
      <c r="N120" s="104" t="str">
        <f>IF(P_rang_lbruk!N122&gt;0,P_rang_lbruk!N122,"")</f>
        <v/>
      </c>
      <c r="O120" s="17" t="str">
        <f>IF(P_rang_lbruk!O122&gt;0,P_rang_lbruk!O122,"")</f>
        <v/>
      </c>
      <c r="P120" s="100" t="str">
        <f>IF(P_rang_lbruk!P122&gt;0,P_rang_lbruk!P122,"")</f>
        <v/>
      </c>
      <c r="Q120" s="104" t="str">
        <f>IF(P_rang_lbruk!Q122&gt;0,P_rang_lbruk!Q122,"")</f>
        <v/>
      </c>
    </row>
    <row r="121" spans="1:17" x14ac:dyDescent="0.25">
      <c r="A121" s="100" t="str">
        <f>IF(P_rang_lbruk!A123&gt;0,P_rang_lbruk!A123,"")</f>
        <v/>
      </c>
      <c r="B121" s="101" t="str">
        <f>IF(P_rang_lbruk!B123&gt;0,P_rang_lbruk!B123,"")</f>
        <v/>
      </c>
      <c r="C121" s="17" t="str">
        <f>IF(P_rang_lbruk!C123&gt;0,P_rang_lbruk!C123,"")</f>
        <v/>
      </c>
      <c r="D121" s="100" t="str">
        <f>IF(P_rang_lbruk!D123&gt;0,P_rang_lbruk!D123,"")</f>
        <v/>
      </c>
      <c r="E121" s="101" t="str">
        <f>IF(P_rang_lbruk!E123&gt;0,P_rang_lbruk!E123,"")</f>
        <v/>
      </c>
      <c r="F121" s="17" t="str">
        <f>IF(P_rang_lbruk!F123&gt;0,P_rang_lbruk!F123,"")</f>
        <v/>
      </c>
      <c r="G121" s="100" t="str">
        <f>IF(P_rang_lbruk!G123&gt;0,P_rang_lbruk!G123,"")</f>
        <v/>
      </c>
      <c r="H121" s="101" t="str">
        <f>IF(P_rang_lbruk!H123&gt;0,P_rang_lbruk!H123,"")</f>
        <v/>
      </c>
      <c r="I121" s="17" t="str">
        <f>IF(P_rang_lbruk!I123&gt;0,P_rang_lbruk!I123,"")</f>
        <v/>
      </c>
      <c r="J121" s="100" t="str">
        <f>IF(P_rang_lbruk!J123&gt;0,P_rang_lbruk!J123,"")</f>
        <v/>
      </c>
      <c r="K121" s="104" t="str">
        <f>IF(P_rang_lbruk!K123&gt;0,P_rang_lbruk!K123,"")</f>
        <v/>
      </c>
      <c r="L121" s="17" t="str">
        <f>IF(P_rang_lbruk!L123&gt;0,P_rang_lbruk!L123,"")</f>
        <v/>
      </c>
      <c r="M121" s="100" t="str">
        <f>IF(P_rang_lbruk!M123&gt;0,P_rang_lbruk!M123,"")</f>
        <v/>
      </c>
      <c r="N121" s="104" t="str">
        <f>IF(P_rang_lbruk!N123&gt;0,P_rang_lbruk!N123,"")</f>
        <v/>
      </c>
      <c r="O121" s="17" t="str">
        <f>IF(P_rang_lbruk!O123&gt;0,P_rang_lbruk!O123,"")</f>
        <v/>
      </c>
      <c r="P121" s="100" t="str">
        <f>IF(P_rang_lbruk!P123&gt;0,P_rang_lbruk!P123,"")</f>
        <v/>
      </c>
      <c r="Q121" s="104" t="str">
        <f>IF(P_rang_lbruk!Q123&gt;0,P_rang_lbruk!Q123,"")</f>
        <v/>
      </c>
    </row>
    <row r="122" spans="1:17" x14ac:dyDescent="0.25">
      <c r="A122" s="100" t="str">
        <f>IF(P_rang_lbruk!A124&gt;0,P_rang_lbruk!A124,"")</f>
        <v/>
      </c>
      <c r="B122" s="101" t="str">
        <f>IF(P_rang_lbruk!B124&gt;0,P_rang_lbruk!B124,"")</f>
        <v/>
      </c>
      <c r="C122" s="17" t="str">
        <f>IF(P_rang_lbruk!C124&gt;0,P_rang_lbruk!C124,"")</f>
        <v/>
      </c>
      <c r="D122" s="100" t="str">
        <f>IF(P_rang_lbruk!D124&gt;0,P_rang_lbruk!D124,"")</f>
        <v/>
      </c>
      <c r="E122" s="101" t="str">
        <f>IF(P_rang_lbruk!E124&gt;0,P_rang_lbruk!E124,"")</f>
        <v/>
      </c>
      <c r="F122" s="17" t="str">
        <f>IF(P_rang_lbruk!F124&gt;0,P_rang_lbruk!F124,"")</f>
        <v/>
      </c>
      <c r="G122" s="100" t="str">
        <f>IF(P_rang_lbruk!G124&gt;0,P_rang_lbruk!G124,"")</f>
        <v/>
      </c>
      <c r="H122" s="101" t="str">
        <f>IF(P_rang_lbruk!H124&gt;0,P_rang_lbruk!H124,"")</f>
        <v/>
      </c>
      <c r="I122" s="17" t="str">
        <f>IF(P_rang_lbruk!I124&gt;0,P_rang_lbruk!I124,"")</f>
        <v/>
      </c>
      <c r="J122" s="100" t="str">
        <f>IF(P_rang_lbruk!J124&gt;0,P_rang_lbruk!J124,"")</f>
        <v/>
      </c>
      <c r="K122" s="104" t="str">
        <f>IF(P_rang_lbruk!K124&gt;0,P_rang_lbruk!K124,"")</f>
        <v/>
      </c>
      <c r="L122" s="17" t="str">
        <f>IF(P_rang_lbruk!L124&gt;0,P_rang_lbruk!L124,"")</f>
        <v/>
      </c>
      <c r="M122" s="100" t="str">
        <f>IF(P_rang_lbruk!M124&gt;0,P_rang_lbruk!M124,"")</f>
        <v/>
      </c>
      <c r="N122" s="104" t="str">
        <f>IF(P_rang_lbruk!N124&gt;0,P_rang_lbruk!N124,"")</f>
        <v/>
      </c>
      <c r="O122" s="17" t="str">
        <f>IF(P_rang_lbruk!O124&gt;0,P_rang_lbruk!O124,"")</f>
        <v/>
      </c>
      <c r="P122" s="100" t="str">
        <f>IF(P_rang_lbruk!P124&gt;0,P_rang_lbruk!P124,"")</f>
        <v/>
      </c>
      <c r="Q122" s="104" t="str">
        <f>IF(P_rang_lbruk!Q124&gt;0,P_rang_lbruk!Q124,"")</f>
        <v/>
      </c>
    </row>
    <row r="123" spans="1:17" x14ac:dyDescent="0.25">
      <c r="A123" s="100" t="str">
        <f>IF(P_rang_lbruk!A125&gt;0,P_rang_lbruk!A125,"")</f>
        <v/>
      </c>
      <c r="B123" s="101" t="str">
        <f>IF(P_rang_lbruk!B125&gt;0,P_rang_lbruk!B125,"")</f>
        <v/>
      </c>
      <c r="C123" s="17" t="str">
        <f>IF(P_rang_lbruk!C125&gt;0,P_rang_lbruk!C125,"")</f>
        <v/>
      </c>
      <c r="D123" s="100" t="str">
        <f>IF(P_rang_lbruk!D125&gt;0,P_rang_lbruk!D125,"")</f>
        <v/>
      </c>
      <c r="E123" s="101" t="str">
        <f>IF(P_rang_lbruk!E125&gt;0,P_rang_lbruk!E125,"")</f>
        <v/>
      </c>
      <c r="F123" s="17" t="str">
        <f>IF(P_rang_lbruk!F125&gt;0,P_rang_lbruk!F125,"")</f>
        <v/>
      </c>
      <c r="G123" s="100" t="str">
        <f>IF(P_rang_lbruk!G125&gt;0,P_rang_lbruk!G125,"")</f>
        <v/>
      </c>
      <c r="H123" s="101" t="str">
        <f>IF(P_rang_lbruk!H125&gt;0,P_rang_lbruk!H125,"")</f>
        <v/>
      </c>
      <c r="I123" s="17" t="str">
        <f>IF(P_rang_lbruk!I125&gt;0,P_rang_lbruk!I125,"")</f>
        <v/>
      </c>
      <c r="J123" s="100" t="str">
        <f>IF(P_rang_lbruk!J125&gt;0,P_rang_lbruk!J125,"")</f>
        <v/>
      </c>
      <c r="K123" s="104" t="str">
        <f>IF(P_rang_lbruk!K125&gt;0,P_rang_lbruk!K125,"")</f>
        <v/>
      </c>
      <c r="L123" s="17" t="str">
        <f>IF(P_rang_lbruk!L125&gt;0,P_rang_lbruk!L125,"")</f>
        <v/>
      </c>
      <c r="M123" s="100" t="str">
        <f>IF(P_rang_lbruk!M125&gt;0,P_rang_lbruk!M125,"")</f>
        <v/>
      </c>
      <c r="N123" s="104" t="str">
        <f>IF(P_rang_lbruk!N125&gt;0,P_rang_lbruk!N125,"")</f>
        <v/>
      </c>
      <c r="O123" s="17" t="str">
        <f>IF(P_rang_lbruk!O125&gt;0,P_rang_lbruk!O125,"")</f>
        <v/>
      </c>
      <c r="P123" s="100" t="str">
        <f>IF(P_rang_lbruk!P125&gt;0,P_rang_lbruk!P125,"")</f>
        <v/>
      </c>
      <c r="Q123" s="104" t="str">
        <f>IF(P_rang_lbruk!Q125&gt;0,P_rang_lbruk!Q125,"")</f>
        <v/>
      </c>
    </row>
    <row r="124" spans="1:17" x14ac:dyDescent="0.25">
      <c r="A124" s="100" t="str">
        <f>IF(P_rang_lbruk!A126&gt;0,P_rang_lbruk!A126,"")</f>
        <v/>
      </c>
      <c r="B124" s="101" t="str">
        <f>IF(P_rang_lbruk!B126&gt;0,P_rang_lbruk!B126,"")</f>
        <v/>
      </c>
      <c r="C124" s="17" t="str">
        <f>IF(P_rang_lbruk!C126&gt;0,P_rang_lbruk!C126,"")</f>
        <v/>
      </c>
      <c r="D124" s="100" t="str">
        <f>IF(P_rang_lbruk!D126&gt;0,P_rang_lbruk!D126,"")</f>
        <v/>
      </c>
      <c r="E124" s="101" t="str">
        <f>IF(P_rang_lbruk!E126&gt;0,P_rang_lbruk!E126,"")</f>
        <v/>
      </c>
      <c r="F124" s="17" t="str">
        <f>IF(P_rang_lbruk!F126&gt;0,P_rang_lbruk!F126,"")</f>
        <v/>
      </c>
      <c r="G124" s="100" t="str">
        <f>IF(P_rang_lbruk!G126&gt;0,P_rang_lbruk!G126,"")</f>
        <v/>
      </c>
      <c r="H124" s="101" t="str">
        <f>IF(P_rang_lbruk!H126&gt;0,P_rang_lbruk!H126,"")</f>
        <v/>
      </c>
      <c r="I124" s="17" t="str">
        <f>IF(P_rang_lbruk!I126&gt;0,P_rang_lbruk!I126,"")</f>
        <v/>
      </c>
      <c r="J124" s="100" t="str">
        <f>IF(P_rang_lbruk!J126&gt;0,P_rang_lbruk!J126,"")</f>
        <v/>
      </c>
      <c r="K124" s="104" t="str">
        <f>IF(P_rang_lbruk!K126&gt;0,P_rang_lbruk!K126,"")</f>
        <v/>
      </c>
      <c r="L124" s="17" t="str">
        <f>IF(P_rang_lbruk!L126&gt;0,P_rang_lbruk!L126,"")</f>
        <v/>
      </c>
      <c r="M124" s="100" t="str">
        <f>IF(P_rang_lbruk!M126&gt;0,P_rang_lbruk!M126,"")</f>
        <v/>
      </c>
      <c r="N124" s="104" t="str">
        <f>IF(P_rang_lbruk!N126&gt;0,P_rang_lbruk!N126,"")</f>
        <v/>
      </c>
      <c r="O124" s="17" t="str">
        <f>IF(P_rang_lbruk!O126&gt;0,P_rang_lbruk!O126,"")</f>
        <v/>
      </c>
      <c r="P124" s="100" t="str">
        <f>IF(P_rang_lbruk!P126&gt;0,P_rang_lbruk!P126,"")</f>
        <v/>
      </c>
      <c r="Q124" s="104" t="str">
        <f>IF(P_rang_lbruk!Q126&gt;0,P_rang_lbruk!Q126,"")</f>
        <v/>
      </c>
    </row>
    <row r="125" spans="1:17" x14ac:dyDescent="0.25">
      <c r="A125" s="100" t="str">
        <f>IF(P_rang_lbruk!A127&gt;0,P_rang_lbruk!A127,"")</f>
        <v/>
      </c>
      <c r="B125" s="101" t="str">
        <f>IF(P_rang_lbruk!B127&gt;0,P_rang_lbruk!B127,"")</f>
        <v/>
      </c>
      <c r="C125" s="17" t="str">
        <f>IF(P_rang_lbruk!C127&gt;0,P_rang_lbruk!C127,"")</f>
        <v/>
      </c>
      <c r="D125" s="100" t="str">
        <f>IF(P_rang_lbruk!D127&gt;0,P_rang_lbruk!D127,"")</f>
        <v/>
      </c>
      <c r="E125" s="101" t="str">
        <f>IF(P_rang_lbruk!E127&gt;0,P_rang_lbruk!E127,"")</f>
        <v/>
      </c>
      <c r="F125" s="17" t="str">
        <f>IF(P_rang_lbruk!F127&gt;0,P_rang_lbruk!F127,"")</f>
        <v/>
      </c>
      <c r="G125" s="100" t="str">
        <f>IF(P_rang_lbruk!G127&gt;0,P_rang_lbruk!G127,"")</f>
        <v/>
      </c>
      <c r="H125" s="101" t="str">
        <f>IF(P_rang_lbruk!H127&gt;0,P_rang_lbruk!H127,"")</f>
        <v/>
      </c>
      <c r="I125" s="17" t="str">
        <f>IF(P_rang_lbruk!I127&gt;0,P_rang_lbruk!I127,"")</f>
        <v/>
      </c>
      <c r="J125" s="100" t="str">
        <f>IF(P_rang_lbruk!J127&gt;0,P_rang_lbruk!J127,"")</f>
        <v/>
      </c>
      <c r="K125" s="104" t="str">
        <f>IF(P_rang_lbruk!K127&gt;0,P_rang_lbruk!K127,"")</f>
        <v/>
      </c>
      <c r="L125" s="17" t="str">
        <f>IF(P_rang_lbruk!L127&gt;0,P_rang_lbruk!L127,"")</f>
        <v/>
      </c>
      <c r="M125" s="100" t="str">
        <f>IF(P_rang_lbruk!M127&gt;0,P_rang_lbruk!M127,"")</f>
        <v/>
      </c>
      <c r="N125" s="104" t="str">
        <f>IF(P_rang_lbruk!N127&gt;0,P_rang_lbruk!N127,"")</f>
        <v/>
      </c>
      <c r="O125" s="17" t="str">
        <f>IF(P_rang_lbruk!O127&gt;0,P_rang_lbruk!O127,"")</f>
        <v/>
      </c>
      <c r="P125" s="100" t="str">
        <f>IF(P_rang_lbruk!P127&gt;0,P_rang_lbruk!P127,"")</f>
        <v/>
      </c>
      <c r="Q125" s="104" t="str">
        <f>IF(P_rang_lbruk!Q127&gt;0,P_rang_lbruk!Q127,"")</f>
        <v/>
      </c>
    </row>
    <row r="126" spans="1:17" x14ac:dyDescent="0.25">
      <c r="A126" s="100" t="str">
        <f>IF(P_rang_lbruk!A128&gt;0,P_rang_lbruk!A128,"")</f>
        <v/>
      </c>
      <c r="B126" s="101" t="str">
        <f>IF(P_rang_lbruk!B128&gt;0,P_rang_lbruk!B128,"")</f>
        <v/>
      </c>
      <c r="C126" s="17" t="str">
        <f>IF(P_rang_lbruk!C128&gt;0,P_rang_lbruk!C128,"")</f>
        <v/>
      </c>
      <c r="D126" s="100" t="str">
        <f>IF(P_rang_lbruk!D128&gt;0,P_rang_lbruk!D128,"")</f>
        <v/>
      </c>
      <c r="E126" s="101" t="str">
        <f>IF(P_rang_lbruk!E128&gt;0,P_rang_lbruk!E128,"")</f>
        <v/>
      </c>
      <c r="F126" s="17" t="str">
        <f>IF(P_rang_lbruk!F128&gt;0,P_rang_lbruk!F128,"")</f>
        <v/>
      </c>
      <c r="G126" s="100" t="str">
        <f>IF(P_rang_lbruk!G128&gt;0,P_rang_lbruk!G128,"")</f>
        <v/>
      </c>
      <c r="H126" s="101" t="str">
        <f>IF(P_rang_lbruk!H128&gt;0,P_rang_lbruk!H128,"")</f>
        <v/>
      </c>
      <c r="I126" s="17" t="str">
        <f>IF(P_rang_lbruk!I128&gt;0,P_rang_lbruk!I128,"")</f>
        <v/>
      </c>
      <c r="J126" s="100" t="str">
        <f>IF(P_rang_lbruk!J128&gt;0,P_rang_lbruk!J128,"")</f>
        <v/>
      </c>
      <c r="K126" s="104" t="str">
        <f>IF(P_rang_lbruk!K128&gt;0,P_rang_lbruk!K128,"")</f>
        <v/>
      </c>
      <c r="L126" s="17" t="str">
        <f>IF(P_rang_lbruk!L128&gt;0,P_rang_lbruk!L128,"")</f>
        <v/>
      </c>
      <c r="M126" s="100" t="str">
        <f>IF(P_rang_lbruk!M128&gt;0,P_rang_lbruk!M128,"")</f>
        <v/>
      </c>
      <c r="N126" s="104" t="str">
        <f>IF(P_rang_lbruk!N128&gt;0,P_rang_lbruk!N128,"")</f>
        <v/>
      </c>
      <c r="O126" s="17" t="str">
        <f>IF(P_rang_lbruk!O128&gt;0,P_rang_lbruk!O128,"")</f>
        <v/>
      </c>
      <c r="P126" s="100" t="str">
        <f>IF(P_rang_lbruk!P128&gt;0,P_rang_lbruk!P128,"")</f>
        <v/>
      </c>
      <c r="Q126" s="104" t="str">
        <f>IF(P_rang_lbruk!Q128&gt;0,P_rang_lbruk!Q128,"")</f>
        <v/>
      </c>
    </row>
    <row r="127" spans="1:17" x14ac:dyDescent="0.25">
      <c r="A127" s="100" t="str">
        <f>IF(P_rang_lbruk!A129&gt;0,P_rang_lbruk!A129,"")</f>
        <v/>
      </c>
      <c r="B127" s="101" t="str">
        <f>IF(P_rang_lbruk!B129&gt;0,P_rang_lbruk!B129,"")</f>
        <v/>
      </c>
      <c r="C127" s="17" t="str">
        <f>IF(P_rang_lbruk!C129&gt;0,P_rang_lbruk!C129,"")</f>
        <v/>
      </c>
      <c r="D127" s="100" t="str">
        <f>IF(P_rang_lbruk!D129&gt;0,P_rang_lbruk!D129,"")</f>
        <v/>
      </c>
      <c r="E127" s="101" t="str">
        <f>IF(P_rang_lbruk!E129&gt;0,P_rang_lbruk!E129,"")</f>
        <v/>
      </c>
      <c r="F127" s="17" t="str">
        <f>IF(P_rang_lbruk!F129&gt;0,P_rang_lbruk!F129,"")</f>
        <v/>
      </c>
      <c r="G127" s="100" t="str">
        <f>IF(P_rang_lbruk!G129&gt;0,P_rang_lbruk!G129,"")</f>
        <v/>
      </c>
      <c r="H127" s="101" t="str">
        <f>IF(P_rang_lbruk!H129&gt;0,P_rang_lbruk!H129,"")</f>
        <v/>
      </c>
      <c r="I127" s="17" t="str">
        <f>IF(P_rang_lbruk!I129&gt;0,P_rang_lbruk!I129,"")</f>
        <v/>
      </c>
      <c r="J127" s="100" t="str">
        <f>IF(P_rang_lbruk!J129&gt;0,P_rang_lbruk!J129,"")</f>
        <v/>
      </c>
      <c r="K127" s="104" t="str">
        <f>IF(P_rang_lbruk!K129&gt;0,P_rang_lbruk!K129,"")</f>
        <v/>
      </c>
      <c r="L127" s="17" t="str">
        <f>IF(P_rang_lbruk!L129&gt;0,P_rang_lbruk!L129,"")</f>
        <v/>
      </c>
      <c r="M127" s="100" t="str">
        <f>IF(P_rang_lbruk!M129&gt;0,P_rang_lbruk!M129,"")</f>
        <v/>
      </c>
      <c r="N127" s="104" t="str">
        <f>IF(P_rang_lbruk!N129&gt;0,P_rang_lbruk!N129,"")</f>
        <v/>
      </c>
      <c r="O127" s="17" t="str">
        <f>IF(P_rang_lbruk!O129&gt;0,P_rang_lbruk!O129,"")</f>
        <v/>
      </c>
      <c r="P127" s="100" t="str">
        <f>IF(P_rang_lbruk!P129&gt;0,P_rang_lbruk!P129,"")</f>
        <v/>
      </c>
      <c r="Q127" s="104" t="str">
        <f>IF(P_rang_lbruk!Q129&gt;0,P_rang_lbruk!Q129,"")</f>
        <v/>
      </c>
    </row>
    <row r="128" spans="1:17" x14ac:dyDescent="0.25">
      <c r="A128" s="100" t="str">
        <f>IF(P_rang_lbruk!A130&gt;0,P_rang_lbruk!A130,"")</f>
        <v/>
      </c>
      <c r="B128" s="101" t="str">
        <f>IF(P_rang_lbruk!B130&gt;0,P_rang_lbruk!B130,"")</f>
        <v/>
      </c>
      <c r="C128" s="17" t="str">
        <f>IF(P_rang_lbruk!C130&gt;0,P_rang_lbruk!C130,"")</f>
        <v/>
      </c>
      <c r="D128" s="100" t="str">
        <f>IF(P_rang_lbruk!D130&gt;0,P_rang_lbruk!D130,"")</f>
        <v/>
      </c>
      <c r="E128" s="101" t="str">
        <f>IF(P_rang_lbruk!E130&gt;0,P_rang_lbruk!E130,"")</f>
        <v/>
      </c>
      <c r="F128" s="17" t="str">
        <f>IF(P_rang_lbruk!F130&gt;0,P_rang_lbruk!F130,"")</f>
        <v/>
      </c>
      <c r="G128" s="100" t="str">
        <f>IF(P_rang_lbruk!G130&gt;0,P_rang_lbruk!G130,"")</f>
        <v/>
      </c>
      <c r="H128" s="101" t="str">
        <f>IF(P_rang_lbruk!H130&gt;0,P_rang_lbruk!H130,"")</f>
        <v/>
      </c>
      <c r="I128" s="17" t="str">
        <f>IF(P_rang_lbruk!I130&gt;0,P_rang_lbruk!I130,"")</f>
        <v/>
      </c>
      <c r="J128" s="100" t="str">
        <f>IF(P_rang_lbruk!J130&gt;0,P_rang_lbruk!J130,"")</f>
        <v/>
      </c>
      <c r="K128" s="104" t="str">
        <f>IF(P_rang_lbruk!K130&gt;0,P_rang_lbruk!K130,"")</f>
        <v/>
      </c>
      <c r="L128" s="17" t="str">
        <f>IF(P_rang_lbruk!L130&gt;0,P_rang_lbruk!L130,"")</f>
        <v/>
      </c>
      <c r="M128" s="100" t="str">
        <f>IF(P_rang_lbruk!M130&gt;0,P_rang_lbruk!M130,"")</f>
        <v/>
      </c>
      <c r="N128" s="104" t="str">
        <f>IF(P_rang_lbruk!N130&gt;0,P_rang_lbruk!N130,"")</f>
        <v/>
      </c>
      <c r="O128" s="17" t="str">
        <f>IF(P_rang_lbruk!O130&gt;0,P_rang_lbruk!O130,"")</f>
        <v/>
      </c>
      <c r="P128" s="100" t="str">
        <f>IF(P_rang_lbruk!P130&gt;0,P_rang_lbruk!P130,"")</f>
        <v/>
      </c>
      <c r="Q128" s="104" t="str">
        <f>IF(P_rang_lbruk!Q130&gt;0,P_rang_lbruk!Q130,"")</f>
        <v/>
      </c>
    </row>
    <row r="129" spans="1:17" x14ac:dyDescent="0.25">
      <c r="A129" s="100" t="str">
        <f>IF(P_rang_lbruk!A131&gt;0,P_rang_lbruk!A131,"")</f>
        <v/>
      </c>
      <c r="B129" s="101" t="str">
        <f>IF(P_rang_lbruk!B131&gt;0,P_rang_lbruk!B131,"")</f>
        <v/>
      </c>
      <c r="C129" s="17" t="str">
        <f>IF(P_rang_lbruk!C131&gt;0,P_rang_lbruk!C131,"")</f>
        <v/>
      </c>
      <c r="D129" s="100" t="str">
        <f>IF(P_rang_lbruk!D131&gt;0,P_rang_lbruk!D131,"")</f>
        <v/>
      </c>
      <c r="E129" s="101" t="str">
        <f>IF(P_rang_lbruk!E131&gt;0,P_rang_lbruk!E131,"")</f>
        <v/>
      </c>
      <c r="F129" s="17" t="str">
        <f>IF(P_rang_lbruk!F131&gt;0,P_rang_lbruk!F131,"")</f>
        <v/>
      </c>
      <c r="G129" s="100" t="str">
        <f>IF(P_rang_lbruk!G131&gt;0,P_rang_lbruk!G131,"")</f>
        <v/>
      </c>
      <c r="H129" s="101" t="str">
        <f>IF(P_rang_lbruk!H131&gt;0,P_rang_lbruk!H131,"")</f>
        <v/>
      </c>
      <c r="I129" s="17" t="str">
        <f>IF(P_rang_lbruk!I131&gt;0,P_rang_lbruk!I131,"")</f>
        <v/>
      </c>
      <c r="J129" s="100" t="str">
        <f>IF(P_rang_lbruk!J131&gt;0,P_rang_lbruk!J131,"")</f>
        <v/>
      </c>
      <c r="K129" s="104" t="str">
        <f>IF(P_rang_lbruk!K131&gt;0,P_rang_lbruk!K131,"")</f>
        <v/>
      </c>
      <c r="L129" s="17" t="str">
        <f>IF(P_rang_lbruk!L131&gt;0,P_rang_lbruk!L131,"")</f>
        <v/>
      </c>
      <c r="M129" s="100" t="str">
        <f>IF(P_rang_lbruk!M131&gt;0,P_rang_lbruk!M131,"")</f>
        <v/>
      </c>
      <c r="N129" s="104" t="str">
        <f>IF(P_rang_lbruk!N131&gt;0,P_rang_lbruk!N131,"")</f>
        <v/>
      </c>
      <c r="O129" s="17" t="str">
        <f>IF(P_rang_lbruk!O131&gt;0,P_rang_lbruk!O131,"")</f>
        <v/>
      </c>
      <c r="P129" s="100" t="str">
        <f>IF(P_rang_lbruk!P131&gt;0,P_rang_lbruk!P131,"")</f>
        <v/>
      </c>
      <c r="Q129" s="104" t="str">
        <f>IF(P_rang_lbruk!Q131&gt;0,P_rang_lbruk!Q131,"")</f>
        <v/>
      </c>
    </row>
    <row r="130" spans="1:17" x14ac:dyDescent="0.25">
      <c r="A130" s="100" t="str">
        <f>IF(P_rang_lbruk!A132&gt;0,P_rang_lbruk!A132,"")</f>
        <v/>
      </c>
      <c r="B130" s="101" t="str">
        <f>IF(P_rang_lbruk!B132&gt;0,P_rang_lbruk!B132,"")</f>
        <v/>
      </c>
      <c r="C130" s="17" t="str">
        <f>IF(P_rang_lbruk!C132&gt;0,P_rang_lbruk!C132,"")</f>
        <v/>
      </c>
      <c r="D130" s="100" t="str">
        <f>IF(P_rang_lbruk!D132&gt;0,P_rang_lbruk!D132,"")</f>
        <v/>
      </c>
      <c r="E130" s="101" t="str">
        <f>IF(P_rang_lbruk!E132&gt;0,P_rang_lbruk!E132,"")</f>
        <v/>
      </c>
      <c r="F130" s="17" t="str">
        <f>IF(P_rang_lbruk!F132&gt;0,P_rang_lbruk!F132,"")</f>
        <v/>
      </c>
      <c r="G130" s="100" t="str">
        <f>IF(P_rang_lbruk!G132&gt;0,P_rang_lbruk!G132,"")</f>
        <v/>
      </c>
      <c r="H130" s="101" t="str">
        <f>IF(P_rang_lbruk!H132&gt;0,P_rang_lbruk!H132,"")</f>
        <v/>
      </c>
      <c r="I130" s="17" t="str">
        <f>IF(P_rang_lbruk!I132&gt;0,P_rang_lbruk!I132,"")</f>
        <v/>
      </c>
      <c r="J130" s="100" t="str">
        <f>IF(P_rang_lbruk!J132&gt;0,P_rang_lbruk!J132,"")</f>
        <v/>
      </c>
      <c r="K130" s="104" t="str">
        <f>IF(P_rang_lbruk!K132&gt;0,P_rang_lbruk!K132,"")</f>
        <v/>
      </c>
      <c r="L130" s="17" t="str">
        <f>IF(P_rang_lbruk!L132&gt;0,P_rang_lbruk!L132,"")</f>
        <v/>
      </c>
      <c r="M130" s="100" t="str">
        <f>IF(P_rang_lbruk!M132&gt;0,P_rang_lbruk!M132,"")</f>
        <v/>
      </c>
      <c r="N130" s="104" t="str">
        <f>IF(P_rang_lbruk!N132&gt;0,P_rang_lbruk!N132,"")</f>
        <v/>
      </c>
      <c r="O130" s="17" t="str">
        <f>IF(P_rang_lbruk!O132&gt;0,P_rang_lbruk!O132,"")</f>
        <v/>
      </c>
      <c r="P130" s="100" t="str">
        <f>IF(P_rang_lbruk!P132&gt;0,P_rang_lbruk!P132,"")</f>
        <v/>
      </c>
      <c r="Q130" s="104" t="str">
        <f>IF(P_rang_lbruk!Q132&gt;0,P_rang_lbruk!Q132,"")</f>
        <v/>
      </c>
    </row>
    <row r="131" spans="1:17" x14ac:dyDescent="0.25">
      <c r="A131" s="100" t="str">
        <f>IF(P_rang_lbruk!A133&gt;0,P_rang_lbruk!A133,"")</f>
        <v/>
      </c>
      <c r="B131" s="101" t="str">
        <f>IF(P_rang_lbruk!B133&gt;0,P_rang_lbruk!B133,"")</f>
        <v/>
      </c>
      <c r="C131" s="17" t="str">
        <f>IF(P_rang_lbruk!C133&gt;0,P_rang_lbruk!C133,"")</f>
        <v/>
      </c>
      <c r="D131" s="100" t="str">
        <f>IF(P_rang_lbruk!D133&gt;0,P_rang_lbruk!D133,"")</f>
        <v/>
      </c>
      <c r="E131" s="101" t="str">
        <f>IF(P_rang_lbruk!E133&gt;0,P_rang_lbruk!E133,"")</f>
        <v/>
      </c>
      <c r="F131" s="17" t="str">
        <f>IF(P_rang_lbruk!F133&gt;0,P_rang_lbruk!F133,"")</f>
        <v/>
      </c>
      <c r="G131" s="100" t="str">
        <f>IF(P_rang_lbruk!G133&gt;0,P_rang_lbruk!G133,"")</f>
        <v/>
      </c>
      <c r="H131" s="101" t="str">
        <f>IF(P_rang_lbruk!H133&gt;0,P_rang_lbruk!H133,"")</f>
        <v/>
      </c>
      <c r="I131" s="17" t="str">
        <f>IF(P_rang_lbruk!I133&gt;0,P_rang_lbruk!I133,"")</f>
        <v/>
      </c>
      <c r="J131" s="100" t="str">
        <f>IF(P_rang_lbruk!J133&gt;0,P_rang_lbruk!J133,"")</f>
        <v/>
      </c>
      <c r="K131" s="104" t="str">
        <f>IF(P_rang_lbruk!K133&gt;0,P_rang_lbruk!K133,"")</f>
        <v/>
      </c>
      <c r="L131" s="17" t="str">
        <f>IF(P_rang_lbruk!L133&gt;0,P_rang_lbruk!L133,"")</f>
        <v/>
      </c>
      <c r="M131" s="100" t="str">
        <f>IF(P_rang_lbruk!M133&gt;0,P_rang_lbruk!M133,"")</f>
        <v/>
      </c>
      <c r="N131" s="104" t="str">
        <f>IF(P_rang_lbruk!N133&gt;0,P_rang_lbruk!N133,"")</f>
        <v/>
      </c>
      <c r="O131" s="17" t="str">
        <f>IF(P_rang_lbruk!O133&gt;0,P_rang_lbruk!O133,"")</f>
        <v/>
      </c>
      <c r="P131" s="100" t="str">
        <f>IF(P_rang_lbruk!P133&gt;0,P_rang_lbruk!P133,"")</f>
        <v/>
      </c>
      <c r="Q131" s="104" t="str">
        <f>IF(P_rang_lbruk!Q133&gt;0,P_rang_lbruk!Q133,"")</f>
        <v/>
      </c>
    </row>
    <row r="132" spans="1:17" x14ac:dyDescent="0.25">
      <c r="A132" s="100" t="str">
        <f>IF(P_rang_lbruk!A134&gt;0,P_rang_lbruk!A134,"")</f>
        <v/>
      </c>
      <c r="B132" s="101" t="str">
        <f>IF(P_rang_lbruk!B134&gt;0,P_rang_lbruk!B134,"")</f>
        <v/>
      </c>
      <c r="C132" s="17" t="str">
        <f>IF(P_rang_lbruk!C134&gt;0,P_rang_lbruk!C134,"")</f>
        <v/>
      </c>
      <c r="D132" s="100" t="str">
        <f>IF(P_rang_lbruk!D134&gt;0,P_rang_lbruk!D134,"")</f>
        <v/>
      </c>
      <c r="E132" s="101" t="str">
        <f>IF(P_rang_lbruk!E134&gt;0,P_rang_lbruk!E134,"")</f>
        <v/>
      </c>
      <c r="F132" s="17" t="str">
        <f>IF(P_rang_lbruk!F134&gt;0,P_rang_lbruk!F134,"")</f>
        <v/>
      </c>
      <c r="G132" s="100" t="str">
        <f>IF(P_rang_lbruk!G134&gt;0,P_rang_lbruk!G134,"")</f>
        <v/>
      </c>
      <c r="H132" s="101" t="str">
        <f>IF(P_rang_lbruk!H134&gt;0,P_rang_lbruk!H134,"")</f>
        <v/>
      </c>
      <c r="I132" s="17" t="str">
        <f>IF(P_rang_lbruk!I134&gt;0,P_rang_lbruk!I134,"")</f>
        <v/>
      </c>
      <c r="J132" s="100" t="str">
        <f>IF(P_rang_lbruk!J134&gt;0,P_rang_lbruk!J134,"")</f>
        <v/>
      </c>
      <c r="K132" s="104" t="str">
        <f>IF(P_rang_lbruk!K134&gt;0,P_rang_lbruk!K134,"")</f>
        <v/>
      </c>
      <c r="L132" s="17" t="str">
        <f>IF(P_rang_lbruk!L134&gt;0,P_rang_lbruk!L134,"")</f>
        <v/>
      </c>
      <c r="M132" s="100" t="str">
        <f>IF(P_rang_lbruk!M134&gt;0,P_rang_lbruk!M134,"")</f>
        <v/>
      </c>
      <c r="N132" s="104" t="str">
        <f>IF(P_rang_lbruk!N134&gt;0,P_rang_lbruk!N134,"")</f>
        <v/>
      </c>
      <c r="O132" s="17" t="str">
        <f>IF(P_rang_lbruk!O134&gt;0,P_rang_lbruk!O134,"")</f>
        <v/>
      </c>
      <c r="P132" s="100" t="str">
        <f>IF(P_rang_lbruk!P134&gt;0,P_rang_lbruk!P134,"")</f>
        <v/>
      </c>
      <c r="Q132" s="104" t="str">
        <f>IF(P_rang_lbruk!Q134&gt;0,P_rang_lbruk!Q134,"")</f>
        <v/>
      </c>
    </row>
    <row r="133" spans="1:17" x14ac:dyDescent="0.25">
      <c r="A133" s="100" t="str">
        <f>IF(P_rang_lbruk!A135&gt;0,P_rang_lbruk!A135,"")</f>
        <v/>
      </c>
      <c r="B133" s="101" t="str">
        <f>IF(P_rang_lbruk!B135&gt;0,P_rang_lbruk!B135,"")</f>
        <v/>
      </c>
      <c r="C133" s="17" t="str">
        <f>IF(P_rang_lbruk!C135&gt;0,P_rang_lbruk!C135,"")</f>
        <v/>
      </c>
      <c r="D133" s="100" t="str">
        <f>IF(P_rang_lbruk!D135&gt;0,P_rang_lbruk!D135,"")</f>
        <v/>
      </c>
      <c r="E133" s="101" t="str">
        <f>IF(P_rang_lbruk!E135&gt;0,P_rang_lbruk!E135,"")</f>
        <v/>
      </c>
      <c r="F133" s="17" t="str">
        <f>IF(P_rang_lbruk!F135&gt;0,P_rang_lbruk!F135,"")</f>
        <v/>
      </c>
      <c r="G133" s="100" t="str">
        <f>IF(P_rang_lbruk!G135&gt;0,P_rang_lbruk!G135,"")</f>
        <v/>
      </c>
      <c r="H133" s="101" t="str">
        <f>IF(P_rang_lbruk!H135&gt;0,P_rang_lbruk!H135,"")</f>
        <v/>
      </c>
      <c r="I133" s="17" t="str">
        <f>IF(P_rang_lbruk!I135&gt;0,P_rang_lbruk!I135,"")</f>
        <v/>
      </c>
      <c r="J133" s="100" t="str">
        <f>IF(P_rang_lbruk!J135&gt;0,P_rang_lbruk!J135,"")</f>
        <v/>
      </c>
      <c r="K133" s="104" t="str">
        <f>IF(P_rang_lbruk!K135&gt;0,P_rang_lbruk!K135,"")</f>
        <v/>
      </c>
      <c r="L133" s="17" t="str">
        <f>IF(P_rang_lbruk!L135&gt;0,P_rang_lbruk!L135,"")</f>
        <v/>
      </c>
      <c r="M133" s="100" t="str">
        <f>IF(P_rang_lbruk!M135&gt;0,P_rang_lbruk!M135,"")</f>
        <v/>
      </c>
      <c r="N133" s="104" t="str">
        <f>IF(P_rang_lbruk!N135&gt;0,P_rang_lbruk!N135,"")</f>
        <v/>
      </c>
      <c r="O133" s="17" t="str">
        <f>IF(P_rang_lbruk!O135&gt;0,P_rang_lbruk!O135,"")</f>
        <v/>
      </c>
      <c r="P133" s="100" t="str">
        <f>IF(P_rang_lbruk!P135&gt;0,P_rang_lbruk!P135,"")</f>
        <v/>
      </c>
      <c r="Q133" s="104" t="str">
        <f>IF(P_rang_lbruk!Q135&gt;0,P_rang_lbruk!Q135,"")</f>
        <v/>
      </c>
    </row>
    <row r="134" spans="1:17" x14ac:dyDescent="0.25">
      <c r="A134" s="100" t="str">
        <f>IF(P_rang_lbruk!A136&gt;0,P_rang_lbruk!A136,"")</f>
        <v/>
      </c>
      <c r="B134" s="101" t="str">
        <f>IF(P_rang_lbruk!B136&gt;0,P_rang_lbruk!B136,"")</f>
        <v/>
      </c>
      <c r="C134" s="17" t="str">
        <f>IF(P_rang_lbruk!C136&gt;0,P_rang_lbruk!C136,"")</f>
        <v/>
      </c>
      <c r="D134" s="100" t="str">
        <f>IF(P_rang_lbruk!D136&gt;0,P_rang_lbruk!D136,"")</f>
        <v/>
      </c>
      <c r="E134" s="101" t="str">
        <f>IF(P_rang_lbruk!E136&gt;0,P_rang_lbruk!E136,"")</f>
        <v/>
      </c>
      <c r="F134" s="17" t="str">
        <f>IF(P_rang_lbruk!F136&gt;0,P_rang_lbruk!F136,"")</f>
        <v/>
      </c>
      <c r="G134" s="100" t="str">
        <f>IF(P_rang_lbruk!G136&gt;0,P_rang_lbruk!G136,"")</f>
        <v/>
      </c>
      <c r="H134" s="101" t="str">
        <f>IF(P_rang_lbruk!H136&gt;0,P_rang_lbruk!H136,"")</f>
        <v/>
      </c>
      <c r="I134" s="17" t="str">
        <f>IF(P_rang_lbruk!I136&gt;0,P_rang_lbruk!I136,"")</f>
        <v/>
      </c>
      <c r="J134" s="100" t="str">
        <f>IF(P_rang_lbruk!J136&gt;0,P_rang_lbruk!J136,"")</f>
        <v/>
      </c>
      <c r="K134" s="104" t="str">
        <f>IF(P_rang_lbruk!K136&gt;0,P_rang_lbruk!K136,"")</f>
        <v/>
      </c>
      <c r="L134" s="17" t="str">
        <f>IF(P_rang_lbruk!L136&gt;0,P_rang_lbruk!L136,"")</f>
        <v/>
      </c>
      <c r="M134" s="100" t="str">
        <f>IF(P_rang_lbruk!M136&gt;0,P_rang_lbruk!M136,"")</f>
        <v/>
      </c>
      <c r="N134" s="104" t="str">
        <f>IF(P_rang_lbruk!N136&gt;0,P_rang_lbruk!N136,"")</f>
        <v/>
      </c>
      <c r="O134" s="17" t="str">
        <f>IF(P_rang_lbruk!O136&gt;0,P_rang_lbruk!O136,"")</f>
        <v/>
      </c>
      <c r="P134" s="100" t="str">
        <f>IF(P_rang_lbruk!P136&gt;0,P_rang_lbruk!P136,"")</f>
        <v/>
      </c>
      <c r="Q134" s="104" t="str">
        <f>IF(P_rang_lbruk!Q136&gt;0,P_rang_lbruk!Q136,"")</f>
        <v/>
      </c>
    </row>
    <row r="135" spans="1:17" x14ac:dyDescent="0.25">
      <c r="A135" s="100" t="str">
        <f>IF(P_rang_lbruk!A137&gt;0,P_rang_lbruk!A137,"")</f>
        <v/>
      </c>
      <c r="B135" s="101" t="str">
        <f>IF(P_rang_lbruk!B137&gt;0,P_rang_lbruk!B137,"")</f>
        <v/>
      </c>
      <c r="C135" s="17" t="str">
        <f>IF(P_rang_lbruk!C137&gt;0,P_rang_lbruk!C137,"")</f>
        <v/>
      </c>
      <c r="D135" s="100" t="str">
        <f>IF(P_rang_lbruk!D137&gt;0,P_rang_lbruk!D137,"")</f>
        <v/>
      </c>
      <c r="E135" s="101" t="str">
        <f>IF(P_rang_lbruk!E137&gt;0,P_rang_lbruk!E137,"")</f>
        <v/>
      </c>
      <c r="F135" s="17" t="str">
        <f>IF(P_rang_lbruk!F137&gt;0,P_rang_lbruk!F137,"")</f>
        <v/>
      </c>
      <c r="G135" s="100" t="str">
        <f>IF(P_rang_lbruk!G137&gt;0,P_rang_lbruk!G137,"")</f>
        <v/>
      </c>
      <c r="H135" s="101" t="str">
        <f>IF(P_rang_lbruk!H137&gt;0,P_rang_lbruk!H137,"")</f>
        <v/>
      </c>
      <c r="I135" s="17" t="str">
        <f>IF(P_rang_lbruk!I137&gt;0,P_rang_lbruk!I137,"")</f>
        <v/>
      </c>
      <c r="J135" s="100" t="str">
        <f>IF(P_rang_lbruk!J137&gt;0,P_rang_lbruk!J137,"")</f>
        <v/>
      </c>
      <c r="K135" s="104" t="str">
        <f>IF(P_rang_lbruk!K137&gt;0,P_rang_lbruk!K137,"")</f>
        <v/>
      </c>
      <c r="L135" s="17" t="str">
        <f>IF(P_rang_lbruk!L137&gt;0,P_rang_lbruk!L137,"")</f>
        <v/>
      </c>
      <c r="M135" s="100" t="str">
        <f>IF(P_rang_lbruk!M137&gt;0,P_rang_lbruk!M137,"")</f>
        <v/>
      </c>
      <c r="N135" s="104" t="str">
        <f>IF(P_rang_lbruk!N137&gt;0,P_rang_lbruk!N137,"")</f>
        <v/>
      </c>
      <c r="O135" s="17" t="str">
        <f>IF(P_rang_lbruk!O137&gt;0,P_rang_lbruk!O137,"")</f>
        <v/>
      </c>
      <c r="P135" s="100" t="str">
        <f>IF(P_rang_lbruk!P137&gt;0,P_rang_lbruk!P137,"")</f>
        <v/>
      </c>
      <c r="Q135" s="104" t="str">
        <f>IF(P_rang_lbruk!Q137&gt;0,P_rang_lbruk!Q137,"")</f>
        <v/>
      </c>
    </row>
    <row r="136" spans="1:17" x14ac:dyDescent="0.25">
      <c r="A136" s="100" t="str">
        <f>IF(P_rang_lbruk!A138&gt;0,P_rang_lbruk!A138,"")</f>
        <v/>
      </c>
      <c r="B136" s="101" t="str">
        <f>IF(P_rang_lbruk!B138&gt;0,P_rang_lbruk!B138,"")</f>
        <v/>
      </c>
      <c r="C136" s="17" t="str">
        <f>IF(P_rang_lbruk!C138&gt;0,P_rang_lbruk!C138,"")</f>
        <v/>
      </c>
      <c r="D136" s="100" t="str">
        <f>IF(P_rang_lbruk!D138&gt;0,P_rang_lbruk!D138,"")</f>
        <v/>
      </c>
      <c r="E136" s="101" t="str">
        <f>IF(P_rang_lbruk!E138&gt;0,P_rang_lbruk!E138,"")</f>
        <v/>
      </c>
      <c r="F136" s="17" t="str">
        <f>IF(P_rang_lbruk!F138&gt;0,P_rang_lbruk!F138,"")</f>
        <v/>
      </c>
      <c r="G136" s="100" t="str">
        <f>IF(P_rang_lbruk!G138&gt;0,P_rang_lbruk!G138,"")</f>
        <v/>
      </c>
      <c r="H136" s="101" t="str">
        <f>IF(P_rang_lbruk!H138&gt;0,P_rang_lbruk!H138,"")</f>
        <v/>
      </c>
      <c r="I136" s="17" t="str">
        <f>IF(P_rang_lbruk!I138&gt;0,P_rang_lbruk!I138,"")</f>
        <v/>
      </c>
      <c r="J136" s="100" t="str">
        <f>IF(P_rang_lbruk!J138&gt;0,P_rang_lbruk!J138,"")</f>
        <v/>
      </c>
      <c r="K136" s="104" t="str">
        <f>IF(P_rang_lbruk!K138&gt;0,P_rang_lbruk!K138,"")</f>
        <v/>
      </c>
      <c r="L136" s="17" t="str">
        <f>IF(P_rang_lbruk!L138&gt;0,P_rang_lbruk!L138,"")</f>
        <v/>
      </c>
      <c r="M136" s="100" t="str">
        <f>IF(P_rang_lbruk!M138&gt;0,P_rang_lbruk!M138,"")</f>
        <v/>
      </c>
      <c r="N136" s="104" t="str">
        <f>IF(P_rang_lbruk!N138&gt;0,P_rang_lbruk!N138,"")</f>
        <v/>
      </c>
      <c r="O136" s="17" t="str">
        <f>IF(P_rang_lbruk!O138&gt;0,P_rang_lbruk!O138,"")</f>
        <v/>
      </c>
      <c r="P136" s="100" t="str">
        <f>IF(P_rang_lbruk!P138&gt;0,P_rang_lbruk!P138,"")</f>
        <v/>
      </c>
      <c r="Q136" s="104" t="str">
        <f>IF(P_rang_lbruk!Q138&gt;0,P_rang_lbruk!Q138,"")</f>
        <v/>
      </c>
    </row>
    <row r="137" spans="1:17" x14ac:dyDescent="0.25">
      <c r="A137" s="100" t="str">
        <f>IF(P_rang_lbruk!A139&gt;0,P_rang_lbruk!A139,"")</f>
        <v/>
      </c>
      <c r="B137" s="101" t="str">
        <f>IF(P_rang_lbruk!B139&gt;0,P_rang_lbruk!B139,"")</f>
        <v/>
      </c>
      <c r="C137" s="17" t="str">
        <f>IF(P_rang_lbruk!C139&gt;0,P_rang_lbruk!C139,"")</f>
        <v/>
      </c>
      <c r="D137" s="100" t="str">
        <f>IF(P_rang_lbruk!D139&gt;0,P_rang_lbruk!D139,"")</f>
        <v/>
      </c>
      <c r="E137" s="101" t="str">
        <f>IF(P_rang_lbruk!E139&gt;0,P_rang_lbruk!E139,"")</f>
        <v/>
      </c>
      <c r="F137" s="17" t="str">
        <f>IF(P_rang_lbruk!F139&gt;0,P_rang_lbruk!F139,"")</f>
        <v/>
      </c>
      <c r="G137" s="100" t="str">
        <f>IF(P_rang_lbruk!G139&gt;0,P_rang_lbruk!G139,"")</f>
        <v/>
      </c>
      <c r="H137" s="101" t="str">
        <f>IF(P_rang_lbruk!H139&gt;0,P_rang_lbruk!H139,"")</f>
        <v/>
      </c>
      <c r="I137" s="17" t="str">
        <f>IF(P_rang_lbruk!I139&gt;0,P_rang_lbruk!I139,"")</f>
        <v/>
      </c>
      <c r="J137" s="100" t="str">
        <f>IF(P_rang_lbruk!J139&gt;0,P_rang_lbruk!J139,"")</f>
        <v/>
      </c>
      <c r="K137" s="104" t="str">
        <f>IF(P_rang_lbruk!K139&gt;0,P_rang_lbruk!K139,"")</f>
        <v/>
      </c>
      <c r="L137" s="17" t="str">
        <f>IF(P_rang_lbruk!L139&gt;0,P_rang_lbruk!L139,"")</f>
        <v/>
      </c>
      <c r="M137" s="100" t="str">
        <f>IF(P_rang_lbruk!M139&gt;0,P_rang_lbruk!M139,"")</f>
        <v/>
      </c>
      <c r="N137" s="104" t="str">
        <f>IF(P_rang_lbruk!N139&gt;0,P_rang_lbruk!N139,"")</f>
        <v/>
      </c>
      <c r="O137" s="17" t="str">
        <f>IF(P_rang_lbruk!O139&gt;0,P_rang_lbruk!O139,"")</f>
        <v/>
      </c>
      <c r="P137" s="100" t="str">
        <f>IF(P_rang_lbruk!P139&gt;0,P_rang_lbruk!P139,"")</f>
        <v/>
      </c>
      <c r="Q137" s="104" t="str">
        <f>IF(P_rang_lbruk!Q139&gt;0,P_rang_lbruk!Q139,"")</f>
        <v/>
      </c>
    </row>
    <row r="138" spans="1:17" x14ac:dyDescent="0.25">
      <c r="A138" s="100" t="str">
        <f>IF(P_rang_lbruk!A140&gt;0,P_rang_lbruk!A140,"")</f>
        <v/>
      </c>
      <c r="B138" s="101" t="str">
        <f>IF(P_rang_lbruk!B140&gt;0,P_rang_lbruk!B140,"")</f>
        <v/>
      </c>
      <c r="C138" s="17" t="str">
        <f>IF(P_rang_lbruk!C140&gt;0,P_rang_lbruk!C140,"")</f>
        <v/>
      </c>
      <c r="D138" s="100" t="str">
        <f>IF(P_rang_lbruk!D140&gt;0,P_rang_lbruk!D140,"")</f>
        <v/>
      </c>
      <c r="E138" s="101" t="str">
        <f>IF(P_rang_lbruk!E140&gt;0,P_rang_lbruk!E140,"")</f>
        <v/>
      </c>
      <c r="F138" s="17" t="str">
        <f>IF(P_rang_lbruk!F140&gt;0,P_rang_lbruk!F140,"")</f>
        <v/>
      </c>
      <c r="G138" s="100" t="str">
        <f>IF(P_rang_lbruk!G140&gt;0,P_rang_lbruk!G140,"")</f>
        <v/>
      </c>
      <c r="H138" s="101" t="str">
        <f>IF(P_rang_lbruk!H140&gt;0,P_rang_lbruk!H140,"")</f>
        <v/>
      </c>
      <c r="I138" s="17" t="str">
        <f>IF(P_rang_lbruk!I140&gt;0,P_rang_lbruk!I140,"")</f>
        <v/>
      </c>
      <c r="J138" s="100" t="str">
        <f>IF(P_rang_lbruk!J140&gt;0,P_rang_lbruk!J140,"")</f>
        <v/>
      </c>
      <c r="K138" s="104" t="str">
        <f>IF(P_rang_lbruk!K140&gt;0,P_rang_lbruk!K140,"")</f>
        <v/>
      </c>
      <c r="L138" s="17" t="str">
        <f>IF(P_rang_lbruk!L140&gt;0,P_rang_lbruk!L140,"")</f>
        <v/>
      </c>
      <c r="M138" s="100" t="str">
        <f>IF(P_rang_lbruk!M140&gt;0,P_rang_lbruk!M140,"")</f>
        <v/>
      </c>
      <c r="N138" s="104" t="str">
        <f>IF(P_rang_lbruk!N140&gt;0,P_rang_lbruk!N140,"")</f>
        <v/>
      </c>
      <c r="O138" s="17" t="str">
        <f>IF(P_rang_lbruk!O140&gt;0,P_rang_lbruk!O140,"")</f>
        <v/>
      </c>
      <c r="P138" s="100" t="str">
        <f>IF(P_rang_lbruk!P140&gt;0,P_rang_lbruk!P140,"")</f>
        <v/>
      </c>
      <c r="Q138" s="104" t="str">
        <f>IF(P_rang_lbruk!Q140&gt;0,P_rang_lbruk!Q140,"")</f>
        <v/>
      </c>
    </row>
    <row r="139" spans="1:17" x14ac:dyDescent="0.25">
      <c r="A139" s="100" t="str">
        <f>IF(P_rang_lbruk!A141&gt;0,P_rang_lbruk!A141,"")</f>
        <v/>
      </c>
      <c r="B139" s="101" t="str">
        <f>IF(P_rang_lbruk!B141&gt;0,P_rang_lbruk!B141,"")</f>
        <v/>
      </c>
      <c r="C139" s="17" t="str">
        <f>IF(P_rang_lbruk!C141&gt;0,P_rang_lbruk!C141,"")</f>
        <v/>
      </c>
      <c r="D139" s="100" t="str">
        <f>IF(P_rang_lbruk!D141&gt;0,P_rang_lbruk!D141,"")</f>
        <v/>
      </c>
      <c r="E139" s="101" t="str">
        <f>IF(P_rang_lbruk!E141&gt;0,P_rang_lbruk!E141,"")</f>
        <v/>
      </c>
      <c r="F139" s="17" t="str">
        <f>IF(P_rang_lbruk!F141&gt;0,P_rang_lbruk!F141,"")</f>
        <v/>
      </c>
      <c r="G139" s="100" t="str">
        <f>IF(P_rang_lbruk!G141&gt;0,P_rang_lbruk!G141,"")</f>
        <v/>
      </c>
      <c r="H139" s="101" t="str">
        <f>IF(P_rang_lbruk!H141&gt;0,P_rang_lbruk!H141,"")</f>
        <v/>
      </c>
      <c r="I139" s="17" t="str">
        <f>IF(P_rang_lbruk!I141&gt;0,P_rang_lbruk!I141,"")</f>
        <v/>
      </c>
      <c r="J139" s="100" t="str">
        <f>IF(P_rang_lbruk!J141&gt;0,P_rang_lbruk!J141,"")</f>
        <v/>
      </c>
      <c r="K139" s="104" t="str">
        <f>IF(P_rang_lbruk!K141&gt;0,P_rang_lbruk!K141,"")</f>
        <v/>
      </c>
      <c r="L139" s="17" t="str">
        <f>IF(P_rang_lbruk!L141&gt;0,P_rang_lbruk!L141,"")</f>
        <v/>
      </c>
      <c r="M139" s="100" t="str">
        <f>IF(P_rang_lbruk!M141&gt;0,P_rang_lbruk!M141,"")</f>
        <v/>
      </c>
      <c r="N139" s="104" t="str">
        <f>IF(P_rang_lbruk!N141&gt;0,P_rang_lbruk!N141,"")</f>
        <v/>
      </c>
      <c r="O139" s="17" t="str">
        <f>IF(P_rang_lbruk!O141&gt;0,P_rang_lbruk!O141,"")</f>
        <v/>
      </c>
      <c r="P139" s="100" t="str">
        <f>IF(P_rang_lbruk!P141&gt;0,P_rang_lbruk!P141,"")</f>
        <v/>
      </c>
      <c r="Q139" s="104" t="str">
        <f>IF(P_rang_lbruk!Q141&gt;0,P_rang_lbruk!Q141,"")</f>
        <v/>
      </c>
    </row>
    <row r="140" spans="1:17" x14ac:dyDescent="0.25">
      <c r="A140" s="100" t="str">
        <f>IF(P_rang_lbruk!A142&gt;0,P_rang_lbruk!A142,"")</f>
        <v/>
      </c>
      <c r="B140" s="101" t="str">
        <f>IF(P_rang_lbruk!B142&gt;0,P_rang_lbruk!B142,"")</f>
        <v/>
      </c>
      <c r="C140" s="17" t="str">
        <f>IF(P_rang_lbruk!C142&gt;0,P_rang_lbruk!C142,"")</f>
        <v/>
      </c>
      <c r="D140" s="100" t="str">
        <f>IF(P_rang_lbruk!D142&gt;0,P_rang_lbruk!D142,"")</f>
        <v/>
      </c>
      <c r="E140" s="101" t="str">
        <f>IF(P_rang_lbruk!E142&gt;0,P_rang_lbruk!E142,"")</f>
        <v/>
      </c>
      <c r="F140" s="17" t="str">
        <f>IF(P_rang_lbruk!F142&gt;0,P_rang_lbruk!F142,"")</f>
        <v/>
      </c>
      <c r="G140" s="100" t="str">
        <f>IF(P_rang_lbruk!G142&gt;0,P_rang_lbruk!G142,"")</f>
        <v/>
      </c>
      <c r="H140" s="101" t="str">
        <f>IF(P_rang_lbruk!H142&gt;0,P_rang_lbruk!H142,"")</f>
        <v/>
      </c>
      <c r="I140" s="17" t="str">
        <f>IF(P_rang_lbruk!I142&gt;0,P_rang_lbruk!I142,"")</f>
        <v/>
      </c>
      <c r="J140" s="100" t="str">
        <f>IF(P_rang_lbruk!J142&gt;0,P_rang_lbruk!J142,"")</f>
        <v/>
      </c>
      <c r="K140" s="104" t="str">
        <f>IF(P_rang_lbruk!K142&gt;0,P_rang_lbruk!K142,"")</f>
        <v/>
      </c>
      <c r="L140" s="17" t="str">
        <f>IF(P_rang_lbruk!L142&gt;0,P_rang_lbruk!L142,"")</f>
        <v/>
      </c>
      <c r="M140" s="100" t="str">
        <f>IF(P_rang_lbruk!M142&gt;0,P_rang_lbruk!M142,"")</f>
        <v/>
      </c>
      <c r="N140" s="104" t="str">
        <f>IF(P_rang_lbruk!N142&gt;0,P_rang_lbruk!N142,"")</f>
        <v/>
      </c>
      <c r="O140" s="17" t="str">
        <f>IF(P_rang_lbruk!O142&gt;0,P_rang_lbruk!O142,"")</f>
        <v/>
      </c>
      <c r="P140" s="100" t="str">
        <f>IF(P_rang_lbruk!P142&gt;0,P_rang_lbruk!P142,"")</f>
        <v/>
      </c>
      <c r="Q140" s="104" t="str">
        <f>IF(P_rang_lbruk!Q142&gt;0,P_rang_lbruk!Q142,"")</f>
        <v/>
      </c>
    </row>
    <row r="141" spans="1:17" x14ac:dyDescent="0.25">
      <c r="A141" s="100" t="str">
        <f>IF(P_rang_lbruk!A143&gt;0,P_rang_lbruk!A143,"")</f>
        <v/>
      </c>
      <c r="B141" s="101" t="str">
        <f>IF(P_rang_lbruk!B143&gt;0,P_rang_lbruk!B143,"")</f>
        <v/>
      </c>
      <c r="C141" s="17" t="str">
        <f>IF(P_rang_lbruk!C143&gt;0,P_rang_lbruk!C143,"")</f>
        <v/>
      </c>
      <c r="D141" s="100" t="str">
        <f>IF(P_rang_lbruk!D143&gt;0,P_rang_lbruk!D143,"")</f>
        <v/>
      </c>
      <c r="E141" s="101" t="str">
        <f>IF(P_rang_lbruk!E143&gt;0,P_rang_lbruk!E143,"")</f>
        <v/>
      </c>
      <c r="F141" s="17" t="str">
        <f>IF(P_rang_lbruk!F143&gt;0,P_rang_lbruk!F143,"")</f>
        <v/>
      </c>
      <c r="G141" s="100" t="str">
        <f>IF(P_rang_lbruk!G143&gt;0,P_rang_lbruk!G143,"")</f>
        <v/>
      </c>
      <c r="H141" s="101" t="str">
        <f>IF(P_rang_lbruk!H143&gt;0,P_rang_lbruk!H143,"")</f>
        <v/>
      </c>
      <c r="I141" s="17" t="str">
        <f>IF(P_rang_lbruk!I143&gt;0,P_rang_lbruk!I143,"")</f>
        <v/>
      </c>
      <c r="J141" s="100" t="str">
        <f>IF(P_rang_lbruk!J143&gt;0,P_rang_lbruk!J143,"")</f>
        <v/>
      </c>
      <c r="K141" s="104" t="str">
        <f>IF(P_rang_lbruk!K143&gt;0,P_rang_lbruk!K143,"")</f>
        <v/>
      </c>
      <c r="L141" s="17" t="str">
        <f>IF(P_rang_lbruk!L143&gt;0,P_rang_lbruk!L143,"")</f>
        <v/>
      </c>
      <c r="M141" s="100" t="str">
        <f>IF(P_rang_lbruk!M143&gt;0,P_rang_lbruk!M143,"")</f>
        <v/>
      </c>
      <c r="N141" s="104" t="str">
        <f>IF(P_rang_lbruk!N143&gt;0,P_rang_lbruk!N143,"")</f>
        <v/>
      </c>
      <c r="O141" s="17" t="str">
        <f>IF(P_rang_lbruk!O143&gt;0,P_rang_lbruk!O143,"")</f>
        <v/>
      </c>
      <c r="P141" s="100" t="str">
        <f>IF(P_rang_lbruk!P143&gt;0,P_rang_lbruk!P143,"")</f>
        <v/>
      </c>
      <c r="Q141" s="104" t="str">
        <f>IF(P_rang_lbruk!Q143&gt;0,P_rang_lbruk!Q143,"")</f>
        <v/>
      </c>
    </row>
    <row r="142" spans="1:17" x14ac:dyDescent="0.25">
      <c r="A142" s="100" t="str">
        <f>IF(P_rang_lbruk!A144&gt;0,P_rang_lbruk!A144,"")</f>
        <v/>
      </c>
      <c r="B142" s="101" t="str">
        <f>IF(P_rang_lbruk!B144&gt;0,P_rang_lbruk!B144,"")</f>
        <v/>
      </c>
      <c r="C142" s="17" t="str">
        <f>IF(P_rang_lbruk!C144&gt;0,P_rang_lbruk!C144,"")</f>
        <v/>
      </c>
      <c r="D142" s="100" t="str">
        <f>IF(P_rang_lbruk!D144&gt;0,P_rang_lbruk!D144,"")</f>
        <v/>
      </c>
      <c r="E142" s="101" t="str">
        <f>IF(P_rang_lbruk!E144&gt;0,P_rang_lbruk!E144,"")</f>
        <v/>
      </c>
      <c r="F142" s="17" t="str">
        <f>IF(P_rang_lbruk!F144&gt;0,P_rang_lbruk!F144,"")</f>
        <v/>
      </c>
      <c r="G142" s="100" t="str">
        <f>IF(P_rang_lbruk!G144&gt;0,P_rang_lbruk!G144,"")</f>
        <v/>
      </c>
      <c r="H142" s="101" t="str">
        <f>IF(P_rang_lbruk!H144&gt;0,P_rang_lbruk!H144,"")</f>
        <v/>
      </c>
      <c r="I142" s="17" t="str">
        <f>IF(P_rang_lbruk!I144&gt;0,P_rang_lbruk!I144,"")</f>
        <v/>
      </c>
      <c r="J142" s="100" t="str">
        <f>IF(P_rang_lbruk!J144&gt;0,P_rang_lbruk!J144,"")</f>
        <v/>
      </c>
      <c r="K142" s="104" t="str">
        <f>IF(P_rang_lbruk!K144&gt;0,P_rang_lbruk!K144,"")</f>
        <v/>
      </c>
      <c r="L142" s="17" t="str">
        <f>IF(P_rang_lbruk!L144&gt;0,P_rang_lbruk!L144,"")</f>
        <v/>
      </c>
      <c r="M142" s="100" t="str">
        <f>IF(P_rang_lbruk!M144&gt;0,P_rang_lbruk!M144,"")</f>
        <v/>
      </c>
      <c r="N142" s="104" t="str">
        <f>IF(P_rang_lbruk!N144&gt;0,P_rang_lbruk!N144,"")</f>
        <v/>
      </c>
      <c r="O142" s="17" t="str">
        <f>IF(P_rang_lbruk!O144&gt;0,P_rang_lbruk!O144,"")</f>
        <v/>
      </c>
      <c r="P142" s="100" t="str">
        <f>IF(P_rang_lbruk!P144&gt;0,P_rang_lbruk!P144,"")</f>
        <v/>
      </c>
      <c r="Q142" s="104" t="str">
        <f>IF(P_rang_lbruk!Q144&gt;0,P_rang_lbruk!Q144,"")</f>
        <v/>
      </c>
    </row>
    <row r="143" spans="1:17" x14ac:dyDescent="0.25">
      <c r="A143" s="100" t="str">
        <f>IF(P_rang_lbruk!A145&gt;0,P_rang_lbruk!A145,"")</f>
        <v/>
      </c>
      <c r="B143" s="101" t="str">
        <f>IF(P_rang_lbruk!B145&gt;0,P_rang_lbruk!B145,"")</f>
        <v/>
      </c>
      <c r="C143" s="17" t="str">
        <f>IF(P_rang_lbruk!C145&gt;0,P_rang_lbruk!C145,"")</f>
        <v/>
      </c>
      <c r="D143" s="100" t="str">
        <f>IF(P_rang_lbruk!D145&gt;0,P_rang_lbruk!D145,"")</f>
        <v/>
      </c>
      <c r="E143" s="101" t="str">
        <f>IF(P_rang_lbruk!E145&gt;0,P_rang_lbruk!E145,"")</f>
        <v/>
      </c>
      <c r="F143" s="17" t="str">
        <f>IF(P_rang_lbruk!F145&gt;0,P_rang_lbruk!F145,"")</f>
        <v/>
      </c>
      <c r="G143" s="100" t="str">
        <f>IF(P_rang_lbruk!G145&gt;0,P_rang_lbruk!G145,"")</f>
        <v/>
      </c>
      <c r="H143" s="101" t="str">
        <f>IF(P_rang_lbruk!H145&gt;0,P_rang_lbruk!H145,"")</f>
        <v/>
      </c>
      <c r="I143" s="17" t="str">
        <f>IF(P_rang_lbruk!I145&gt;0,P_rang_lbruk!I145,"")</f>
        <v/>
      </c>
      <c r="J143" s="100" t="str">
        <f>IF(P_rang_lbruk!J145&gt;0,P_rang_lbruk!J145,"")</f>
        <v/>
      </c>
      <c r="K143" s="104" t="str">
        <f>IF(P_rang_lbruk!K145&gt;0,P_rang_lbruk!K145,"")</f>
        <v/>
      </c>
      <c r="L143" s="17" t="str">
        <f>IF(P_rang_lbruk!L145&gt;0,P_rang_lbruk!L145,"")</f>
        <v/>
      </c>
      <c r="M143" s="100" t="str">
        <f>IF(P_rang_lbruk!M145&gt;0,P_rang_lbruk!M145,"")</f>
        <v/>
      </c>
      <c r="N143" s="104" t="str">
        <f>IF(P_rang_lbruk!N145&gt;0,P_rang_lbruk!N145,"")</f>
        <v/>
      </c>
      <c r="O143" s="17" t="str">
        <f>IF(P_rang_lbruk!O145&gt;0,P_rang_lbruk!O145,"")</f>
        <v/>
      </c>
      <c r="P143" s="100" t="str">
        <f>IF(P_rang_lbruk!P145&gt;0,P_rang_lbruk!P145,"")</f>
        <v/>
      </c>
      <c r="Q143" s="104" t="str">
        <f>IF(P_rang_lbruk!Q145&gt;0,P_rang_lbruk!Q145,"")</f>
        <v/>
      </c>
    </row>
    <row r="144" spans="1:17" x14ac:dyDescent="0.25">
      <c r="A144" s="100" t="str">
        <f>IF(P_rang_lbruk!A146&gt;0,P_rang_lbruk!A146,"")</f>
        <v/>
      </c>
      <c r="B144" s="101" t="str">
        <f>IF(P_rang_lbruk!B146&gt;0,P_rang_lbruk!B146,"")</f>
        <v/>
      </c>
      <c r="C144" s="17" t="str">
        <f>IF(P_rang_lbruk!C146&gt;0,P_rang_lbruk!C146,"")</f>
        <v/>
      </c>
      <c r="D144" s="100" t="str">
        <f>IF(P_rang_lbruk!D146&gt;0,P_rang_lbruk!D146,"")</f>
        <v/>
      </c>
      <c r="E144" s="101" t="str">
        <f>IF(P_rang_lbruk!E146&gt;0,P_rang_lbruk!E146,"")</f>
        <v/>
      </c>
      <c r="F144" s="17" t="str">
        <f>IF(P_rang_lbruk!F146&gt;0,P_rang_lbruk!F146,"")</f>
        <v/>
      </c>
      <c r="G144" s="100" t="str">
        <f>IF(P_rang_lbruk!G146&gt;0,P_rang_lbruk!G146,"")</f>
        <v/>
      </c>
      <c r="H144" s="101" t="str">
        <f>IF(P_rang_lbruk!H146&gt;0,P_rang_lbruk!H146,"")</f>
        <v/>
      </c>
      <c r="I144" s="17" t="str">
        <f>IF(P_rang_lbruk!I146&gt;0,P_rang_lbruk!I146,"")</f>
        <v/>
      </c>
      <c r="J144" s="100" t="str">
        <f>IF(P_rang_lbruk!J146&gt;0,P_rang_lbruk!J146,"")</f>
        <v/>
      </c>
      <c r="K144" s="104" t="str">
        <f>IF(P_rang_lbruk!K146&gt;0,P_rang_lbruk!K146,"")</f>
        <v/>
      </c>
      <c r="L144" s="17" t="str">
        <f>IF(P_rang_lbruk!L146&gt;0,P_rang_lbruk!L146,"")</f>
        <v/>
      </c>
      <c r="M144" s="100" t="str">
        <f>IF(P_rang_lbruk!M146&gt;0,P_rang_lbruk!M146,"")</f>
        <v/>
      </c>
      <c r="N144" s="104" t="str">
        <f>IF(P_rang_lbruk!N146&gt;0,P_rang_lbruk!N146,"")</f>
        <v/>
      </c>
      <c r="O144" s="17" t="str">
        <f>IF(P_rang_lbruk!O146&gt;0,P_rang_lbruk!O146,"")</f>
        <v/>
      </c>
      <c r="P144" s="100" t="str">
        <f>IF(P_rang_lbruk!P146&gt;0,P_rang_lbruk!P146,"")</f>
        <v/>
      </c>
      <c r="Q144" s="104" t="str">
        <f>IF(P_rang_lbruk!Q146&gt;0,P_rang_lbruk!Q146,"")</f>
        <v/>
      </c>
    </row>
    <row r="145" spans="1:17" x14ac:dyDescent="0.25">
      <c r="A145" s="100" t="str">
        <f>IF(P_rang_lbruk!A147&gt;0,P_rang_lbruk!A147,"")</f>
        <v/>
      </c>
      <c r="B145" s="101" t="str">
        <f>IF(P_rang_lbruk!B147&gt;0,P_rang_lbruk!B147,"")</f>
        <v/>
      </c>
      <c r="C145" s="17" t="str">
        <f>IF(P_rang_lbruk!C147&gt;0,P_rang_lbruk!C147,"")</f>
        <v/>
      </c>
      <c r="D145" s="100" t="str">
        <f>IF(P_rang_lbruk!D147&gt;0,P_rang_lbruk!D147,"")</f>
        <v/>
      </c>
      <c r="E145" s="101" t="str">
        <f>IF(P_rang_lbruk!E147&gt;0,P_rang_lbruk!E147,"")</f>
        <v/>
      </c>
      <c r="F145" s="17" t="str">
        <f>IF(P_rang_lbruk!F147&gt;0,P_rang_lbruk!F147,"")</f>
        <v/>
      </c>
      <c r="G145" s="100" t="str">
        <f>IF(P_rang_lbruk!G147&gt;0,P_rang_lbruk!G147,"")</f>
        <v/>
      </c>
      <c r="H145" s="101" t="str">
        <f>IF(P_rang_lbruk!H147&gt;0,P_rang_lbruk!H147,"")</f>
        <v/>
      </c>
      <c r="I145" s="17" t="str">
        <f>IF(P_rang_lbruk!I147&gt;0,P_rang_lbruk!I147,"")</f>
        <v/>
      </c>
      <c r="J145" s="100" t="str">
        <f>IF(P_rang_lbruk!J147&gt;0,P_rang_lbruk!J147,"")</f>
        <v/>
      </c>
      <c r="K145" s="104" t="str">
        <f>IF(P_rang_lbruk!K147&gt;0,P_rang_lbruk!K147,"")</f>
        <v/>
      </c>
      <c r="L145" s="17" t="str">
        <f>IF(P_rang_lbruk!L147&gt;0,P_rang_lbruk!L147,"")</f>
        <v/>
      </c>
      <c r="M145" s="100" t="str">
        <f>IF(P_rang_lbruk!M147&gt;0,P_rang_lbruk!M147,"")</f>
        <v/>
      </c>
      <c r="N145" s="104" t="str">
        <f>IF(P_rang_lbruk!N147&gt;0,P_rang_lbruk!N147,"")</f>
        <v/>
      </c>
      <c r="O145" s="17" t="str">
        <f>IF(P_rang_lbruk!O147&gt;0,P_rang_lbruk!O147,"")</f>
        <v/>
      </c>
      <c r="P145" s="100" t="str">
        <f>IF(P_rang_lbruk!P147&gt;0,P_rang_lbruk!P147,"")</f>
        <v/>
      </c>
      <c r="Q145" s="104" t="str">
        <f>IF(P_rang_lbruk!Q147&gt;0,P_rang_lbruk!Q147,"")</f>
        <v/>
      </c>
    </row>
    <row r="146" spans="1:17" x14ac:dyDescent="0.25">
      <c r="A146" s="100" t="str">
        <f>IF(P_rang_lbruk!A148&gt;0,P_rang_lbruk!A148,"")</f>
        <v/>
      </c>
      <c r="B146" s="101" t="str">
        <f>IF(P_rang_lbruk!B148&gt;0,P_rang_lbruk!B148,"")</f>
        <v/>
      </c>
      <c r="C146" s="17" t="str">
        <f>IF(P_rang_lbruk!C148&gt;0,P_rang_lbruk!C148,"")</f>
        <v/>
      </c>
      <c r="D146" s="100" t="str">
        <f>IF(P_rang_lbruk!D148&gt;0,P_rang_lbruk!D148,"")</f>
        <v/>
      </c>
      <c r="E146" s="101" t="str">
        <f>IF(P_rang_lbruk!E148&gt;0,P_rang_lbruk!E148,"")</f>
        <v/>
      </c>
      <c r="F146" s="17" t="str">
        <f>IF(P_rang_lbruk!F148&gt;0,P_rang_lbruk!F148,"")</f>
        <v/>
      </c>
      <c r="G146" s="100" t="str">
        <f>IF(P_rang_lbruk!G148&gt;0,P_rang_lbruk!G148,"")</f>
        <v/>
      </c>
      <c r="H146" s="101" t="str">
        <f>IF(P_rang_lbruk!H148&gt;0,P_rang_lbruk!H148,"")</f>
        <v/>
      </c>
      <c r="I146" s="17" t="str">
        <f>IF(P_rang_lbruk!I148&gt;0,P_rang_lbruk!I148,"")</f>
        <v/>
      </c>
      <c r="J146" s="100" t="str">
        <f>IF(P_rang_lbruk!J148&gt;0,P_rang_lbruk!J148,"")</f>
        <v/>
      </c>
      <c r="K146" s="104" t="str">
        <f>IF(P_rang_lbruk!K148&gt;0,P_rang_lbruk!K148,"")</f>
        <v/>
      </c>
      <c r="L146" s="17" t="str">
        <f>IF(P_rang_lbruk!L148&gt;0,P_rang_lbruk!L148,"")</f>
        <v/>
      </c>
      <c r="M146" s="100" t="str">
        <f>IF(P_rang_lbruk!M148&gt;0,P_rang_lbruk!M148,"")</f>
        <v/>
      </c>
      <c r="N146" s="104" t="str">
        <f>IF(P_rang_lbruk!N148&gt;0,P_rang_lbruk!N148,"")</f>
        <v/>
      </c>
      <c r="O146" s="17" t="str">
        <f>IF(P_rang_lbruk!O148&gt;0,P_rang_lbruk!O148,"")</f>
        <v/>
      </c>
      <c r="P146" s="100" t="str">
        <f>IF(P_rang_lbruk!P148&gt;0,P_rang_lbruk!P148,"")</f>
        <v/>
      </c>
      <c r="Q146" s="104" t="str">
        <f>IF(P_rang_lbruk!Q148&gt;0,P_rang_lbruk!Q148,"")</f>
        <v/>
      </c>
    </row>
    <row r="147" spans="1:17" x14ac:dyDescent="0.25">
      <c r="A147" s="100" t="str">
        <f>IF(P_rang_lbruk!A149&gt;0,P_rang_lbruk!A149,"")</f>
        <v/>
      </c>
      <c r="B147" s="101" t="str">
        <f>IF(P_rang_lbruk!B149&gt;0,P_rang_lbruk!B149,"")</f>
        <v/>
      </c>
      <c r="C147" s="17" t="str">
        <f>IF(P_rang_lbruk!C149&gt;0,P_rang_lbruk!C149,"")</f>
        <v/>
      </c>
      <c r="D147" s="100" t="str">
        <f>IF(P_rang_lbruk!D149&gt;0,P_rang_lbruk!D149,"")</f>
        <v/>
      </c>
      <c r="E147" s="101" t="str">
        <f>IF(P_rang_lbruk!E149&gt;0,P_rang_lbruk!E149,"")</f>
        <v/>
      </c>
      <c r="F147" s="17" t="str">
        <f>IF(P_rang_lbruk!F149&gt;0,P_rang_lbruk!F149,"")</f>
        <v/>
      </c>
      <c r="G147" s="100" t="str">
        <f>IF(P_rang_lbruk!G149&gt;0,P_rang_lbruk!G149,"")</f>
        <v/>
      </c>
      <c r="H147" s="101" t="str">
        <f>IF(P_rang_lbruk!H149&gt;0,P_rang_lbruk!H149,"")</f>
        <v/>
      </c>
      <c r="I147" s="17" t="str">
        <f>IF(P_rang_lbruk!I149&gt;0,P_rang_lbruk!I149,"")</f>
        <v/>
      </c>
      <c r="J147" s="100" t="str">
        <f>IF(P_rang_lbruk!J149&gt;0,P_rang_lbruk!J149,"")</f>
        <v/>
      </c>
      <c r="K147" s="104" t="str">
        <f>IF(P_rang_lbruk!K149&gt;0,P_rang_lbruk!K149,"")</f>
        <v/>
      </c>
      <c r="L147" s="17" t="str">
        <f>IF(P_rang_lbruk!L149&gt;0,P_rang_lbruk!L149,"")</f>
        <v/>
      </c>
      <c r="M147" s="100" t="str">
        <f>IF(P_rang_lbruk!M149&gt;0,P_rang_lbruk!M149,"")</f>
        <v/>
      </c>
      <c r="N147" s="104" t="str">
        <f>IF(P_rang_lbruk!N149&gt;0,P_rang_lbruk!N149,"")</f>
        <v/>
      </c>
      <c r="O147" s="17" t="str">
        <f>IF(P_rang_lbruk!O149&gt;0,P_rang_lbruk!O149,"")</f>
        <v/>
      </c>
      <c r="P147" s="100" t="str">
        <f>IF(P_rang_lbruk!P149&gt;0,P_rang_lbruk!P149,"")</f>
        <v/>
      </c>
      <c r="Q147" s="104" t="str">
        <f>IF(P_rang_lbruk!Q149&gt;0,P_rang_lbruk!Q149,"")</f>
        <v/>
      </c>
    </row>
    <row r="148" spans="1:17" x14ac:dyDescent="0.25">
      <c r="A148" s="100" t="str">
        <f>IF(P_rang_lbruk!A150&gt;0,P_rang_lbruk!A150,"")</f>
        <v/>
      </c>
      <c r="B148" s="101" t="str">
        <f>IF(P_rang_lbruk!B150&gt;0,P_rang_lbruk!B150,"")</f>
        <v/>
      </c>
      <c r="C148" s="17" t="str">
        <f>IF(P_rang_lbruk!C150&gt;0,P_rang_lbruk!C150,"")</f>
        <v/>
      </c>
      <c r="D148" s="100" t="str">
        <f>IF(P_rang_lbruk!D150&gt;0,P_rang_lbruk!D150,"")</f>
        <v/>
      </c>
      <c r="E148" s="101" t="str">
        <f>IF(P_rang_lbruk!E150&gt;0,P_rang_lbruk!E150,"")</f>
        <v/>
      </c>
      <c r="F148" s="17" t="str">
        <f>IF(P_rang_lbruk!F150&gt;0,P_rang_lbruk!F150,"")</f>
        <v/>
      </c>
      <c r="G148" s="100" t="str">
        <f>IF(P_rang_lbruk!G150&gt;0,P_rang_lbruk!G150,"")</f>
        <v/>
      </c>
      <c r="H148" s="101" t="str">
        <f>IF(P_rang_lbruk!H150&gt;0,P_rang_lbruk!H150,"")</f>
        <v/>
      </c>
      <c r="I148" s="17" t="str">
        <f>IF(P_rang_lbruk!I150&gt;0,P_rang_lbruk!I150,"")</f>
        <v/>
      </c>
      <c r="J148" s="100" t="str">
        <f>IF(P_rang_lbruk!J150&gt;0,P_rang_lbruk!J150,"")</f>
        <v/>
      </c>
      <c r="K148" s="104" t="str">
        <f>IF(P_rang_lbruk!K150&gt;0,P_rang_lbruk!K150,"")</f>
        <v/>
      </c>
      <c r="L148" s="17" t="str">
        <f>IF(P_rang_lbruk!L150&gt;0,P_rang_lbruk!L150,"")</f>
        <v/>
      </c>
      <c r="M148" s="100" t="str">
        <f>IF(P_rang_lbruk!M150&gt;0,P_rang_lbruk!M150,"")</f>
        <v/>
      </c>
      <c r="N148" s="104" t="str">
        <f>IF(P_rang_lbruk!N150&gt;0,P_rang_lbruk!N150,"")</f>
        <v/>
      </c>
      <c r="O148" s="17" t="str">
        <f>IF(P_rang_lbruk!O150&gt;0,P_rang_lbruk!O150,"")</f>
        <v/>
      </c>
      <c r="P148" s="100" t="str">
        <f>IF(P_rang_lbruk!P150&gt;0,P_rang_lbruk!P150,"")</f>
        <v/>
      </c>
      <c r="Q148" s="104" t="str">
        <f>IF(P_rang_lbruk!Q150&gt;0,P_rang_lbruk!Q150,"")</f>
        <v/>
      </c>
    </row>
    <row r="149" spans="1:17" x14ac:dyDescent="0.25">
      <c r="A149" s="100" t="str">
        <f>IF(P_rang_lbruk!A151&gt;0,P_rang_lbruk!A151,"")</f>
        <v/>
      </c>
      <c r="B149" s="101" t="str">
        <f>IF(P_rang_lbruk!B151&gt;0,P_rang_lbruk!B151,"")</f>
        <v/>
      </c>
      <c r="C149" s="17" t="str">
        <f>IF(P_rang_lbruk!C151&gt;0,P_rang_lbruk!C151,"")</f>
        <v/>
      </c>
      <c r="D149" s="100" t="str">
        <f>IF(P_rang_lbruk!D151&gt;0,P_rang_lbruk!D151,"")</f>
        <v/>
      </c>
      <c r="E149" s="101" t="str">
        <f>IF(P_rang_lbruk!E151&gt;0,P_rang_lbruk!E151,"")</f>
        <v/>
      </c>
      <c r="F149" s="17" t="str">
        <f>IF(P_rang_lbruk!F151&gt;0,P_rang_lbruk!F151,"")</f>
        <v/>
      </c>
      <c r="G149" s="100" t="str">
        <f>IF(P_rang_lbruk!G151&gt;0,P_rang_lbruk!G151,"")</f>
        <v/>
      </c>
      <c r="H149" s="101" t="str">
        <f>IF(P_rang_lbruk!H151&gt;0,P_rang_lbruk!H151,"")</f>
        <v/>
      </c>
      <c r="I149" s="17" t="str">
        <f>IF(P_rang_lbruk!I151&gt;0,P_rang_lbruk!I151,"")</f>
        <v/>
      </c>
      <c r="J149" s="100" t="str">
        <f>IF(P_rang_lbruk!J151&gt;0,P_rang_lbruk!J151,"")</f>
        <v/>
      </c>
      <c r="K149" s="104" t="str">
        <f>IF(P_rang_lbruk!K151&gt;0,P_rang_lbruk!K151,"")</f>
        <v/>
      </c>
      <c r="L149" s="17" t="str">
        <f>IF(P_rang_lbruk!L151&gt;0,P_rang_lbruk!L151,"")</f>
        <v/>
      </c>
      <c r="M149" s="100" t="str">
        <f>IF(P_rang_lbruk!M151&gt;0,P_rang_lbruk!M151,"")</f>
        <v/>
      </c>
      <c r="N149" s="104" t="str">
        <f>IF(P_rang_lbruk!N151&gt;0,P_rang_lbruk!N151,"")</f>
        <v/>
      </c>
      <c r="O149" s="17" t="str">
        <f>IF(P_rang_lbruk!O151&gt;0,P_rang_lbruk!O151,"")</f>
        <v/>
      </c>
      <c r="P149" s="100" t="str">
        <f>IF(P_rang_lbruk!P151&gt;0,P_rang_lbruk!P151,"")</f>
        <v/>
      </c>
      <c r="Q149" s="104" t="str">
        <f>IF(P_rang_lbruk!Q151&gt;0,P_rang_lbruk!Q151,"")</f>
        <v/>
      </c>
    </row>
    <row r="150" spans="1:17" x14ac:dyDescent="0.25">
      <c r="A150" s="100" t="str">
        <f>IF(P_rang_lbruk!A152&gt;0,P_rang_lbruk!A152,"")</f>
        <v/>
      </c>
      <c r="B150" s="101" t="str">
        <f>IF(P_rang_lbruk!B152&gt;0,P_rang_lbruk!B152,"")</f>
        <v/>
      </c>
      <c r="C150" s="17" t="str">
        <f>IF(P_rang_lbruk!C152&gt;0,P_rang_lbruk!C152,"")</f>
        <v/>
      </c>
      <c r="D150" s="100" t="str">
        <f>IF(P_rang_lbruk!D152&gt;0,P_rang_lbruk!D152,"")</f>
        <v/>
      </c>
      <c r="E150" s="101" t="str">
        <f>IF(P_rang_lbruk!E152&gt;0,P_rang_lbruk!E152,"")</f>
        <v/>
      </c>
      <c r="F150" s="17" t="str">
        <f>IF(P_rang_lbruk!F152&gt;0,P_rang_lbruk!F152,"")</f>
        <v/>
      </c>
      <c r="G150" s="100" t="str">
        <f>IF(P_rang_lbruk!G152&gt;0,P_rang_lbruk!G152,"")</f>
        <v/>
      </c>
      <c r="H150" s="101" t="str">
        <f>IF(P_rang_lbruk!H152&gt;0,P_rang_lbruk!H152,"")</f>
        <v/>
      </c>
      <c r="I150" s="17" t="str">
        <f>IF(P_rang_lbruk!I152&gt;0,P_rang_lbruk!I152,"")</f>
        <v/>
      </c>
      <c r="J150" s="100" t="str">
        <f>IF(P_rang_lbruk!J152&gt;0,P_rang_lbruk!J152,"")</f>
        <v/>
      </c>
      <c r="K150" s="104" t="str">
        <f>IF(P_rang_lbruk!K152&gt;0,P_rang_lbruk!K152,"")</f>
        <v/>
      </c>
      <c r="L150" s="17" t="str">
        <f>IF(P_rang_lbruk!L152&gt;0,P_rang_lbruk!L152,"")</f>
        <v/>
      </c>
      <c r="M150" s="100" t="str">
        <f>IF(P_rang_lbruk!M152&gt;0,P_rang_lbruk!M152,"")</f>
        <v/>
      </c>
      <c r="N150" s="104" t="str">
        <f>IF(P_rang_lbruk!N152&gt;0,P_rang_lbruk!N152,"")</f>
        <v/>
      </c>
      <c r="O150" s="17" t="str">
        <f>IF(P_rang_lbruk!O152&gt;0,P_rang_lbruk!O152,"")</f>
        <v/>
      </c>
      <c r="P150" s="100" t="str">
        <f>IF(P_rang_lbruk!P152&gt;0,P_rang_lbruk!P152,"")</f>
        <v/>
      </c>
      <c r="Q150" s="104" t="str">
        <f>IF(P_rang_lbruk!Q152&gt;0,P_rang_lbruk!Q152,"")</f>
        <v/>
      </c>
    </row>
    <row r="151" spans="1:17" x14ac:dyDescent="0.25">
      <c r="A151" s="100" t="str">
        <f>IF(P_rang_lbruk!A153&gt;0,P_rang_lbruk!A153,"")</f>
        <v/>
      </c>
      <c r="B151" s="101" t="str">
        <f>IF(P_rang_lbruk!B153&gt;0,P_rang_lbruk!B153,"")</f>
        <v/>
      </c>
      <c r="C151" s="17" t="str">
        <f>IF(P_rang_lbruk!C153&gt;0,P_rang_lbruk!C153,"")</f>
        <v/>
      </c>
      <c r="D151" s="100" t="str">
        <f>IF(P_rang_lbruk!D153&gt;0,P_rang_lbruk!D153,"")</f>
        <v/>
      </c>
      <c r="E151" s="101" t="str">
        <f>IF(P_rang_lbruk!E153&gt;0,P_rang_lbruk!E153,"")</f>
        <v/>
      </c>
      <c r="F151" s="17" t="str">
        <f>IF(P_rang_lbruk!F153&gt;0,P_rang_lbruk!F153,"")</f>
        <v/>
      </c>
      <c r="G151" s="100" t="str">
        <f>IF(P_rang_lbruk!G153&gt;0,P_rang_lbruk!G153,"")</f>
        <v/>
      </c>
      <c r="H151" s="101" t="str">
        <f>IF(P_rang_lbruk!H153&gt;0,P_rang_lbruk!H153,"")</f>
        <v/>
      </c>
      <c r="I151" s="17" t="str">
        <f>IF(P_rang_lbruk!I153&gt;0,P_rang_lbruk!I153,"")</f>
        <v/>
      </c>
      <c r="J151" s="100" t="str">
        <f>IF(P_rang_lbruk!J153&gt;0,P_rang_lbruk!J153,"")</f>
        <v/>
      </c>
      <c r="K151" s="104" t="str">
        <f>IF(P_rang_lbruk!K153&gt;0,P_rang_lbruk!K153,"")</f>
        <v/>
      </c>
      <c r="L151" s="17" t="str">
        <f>IF(P_rang_lbruk!L153&gt;0,P_rang_lbruk!L153,"")</f>
        <v/>
      </c>
      <c r="M151" s="100" t="str">
        <f>IF(P_rang_lbruk!M153&gt;0,P_rang_lbruk!M153,"")</f>
        <v/>
      </c>
      <c r="N151" s="104" t="str">
        <f>IF(P_rang_lbruk!N153&gt;0,P_rang_lbruk!N153,"")</f>
        <v/>
      </c>
      <c r="O151" s="17" t="str">
        <f>IF(P_rang_lbruk!O153&gt;0,P_rang_lbruk!O153,"")</f>
        <v/>
      </c>
      <c r="P151" s="100" t="str">
        <f>IF(P_rang_lbruk!P153&gt;0,P_rang_lbruk!P153,"")</f>
        <v/>
      </c>
      <c r="Q151" s="104" t="str">
        <f>IF(P_rang_lbruk!Q153&gt;0,P_rang_lbruk!Q153,"")</f>
        <v/>
      </c>
    </row>
    <row r="152" spans="1:17" x14ac:dyDescent="0.25">
      <c r="A152" s="100" t="str">
        <f>IF(P_rang_lbruk!A154&gt;0,P_rang_lbruk!A154,"")</f>
        <v/>
      </c>
      <c r="B152" s="101" t="str">
        <f>IF(P_rang_lbruk!B154&gt;0,P_rang_lbruk!B154,"")</f>
        <v/>
      </c>
      <c r="C152" s="17" t="str">
        <f>IF(P_rang_lbruk!C154&gt;0,P_rang_lbruk!C154,"")</f>
        <v/>
      </c>
      <c r="D152" s="100" t="str">
        <f>IF(P_rang_lbruk!D154&gt;0,P_rang_lbruk!D154,"")</f>
        <v/>
      </c>
      <c r="E152" s="101" t="str">
        <f>IF(P_rang_lbruk!E154&gt;0,P_rang_lbruk!E154,"")</f>
        <v/>
      </c>
      <c r="F152" s="17" t="str">
        <f>IF(P_rang_lbruk!F154&gt;0,P_rang_lbruk!F154,"")</f>
        <v/>
      </c>
      <c r="G152" s="100" t="str">
        <f>IF(P_rang_lbruk!G154&gt;0,P_rang_lbruk!G154,"")</f>
        <v/>
      </c>
      <c r="H152" s="101" t="str">
        <f>IF(P_rang_lbruk!H154&gt;0,P_rang_lbruk!H154,"")</f>
        <v/>
      </c>
      <c r="I152" s="17" t="str">
        <f>IF(P_rang_lbruk!I154&gt;0,P_rang_lbruk!I154,"")</f>
        <v/>
      </c>
      <c r="J152" s="100" t="str">
        <f>IF(P_rang_lbruk!J154&gt;0,P_rang_lbruk!J154,"")</f>
        <v/>
      </c>
      <c r="K152" s="104" t="str">
        <f>IF(P_rang_lbruk!K154&gt;0,P_rang_lbruk!K154,"")</f>
        <v/>
      </c>
      <c r="L152" s="17" t="str">
        <f>IF(P_rang_lbruk!L154&gt;0,P_rang_lbruk!L154,"")</f>
        <v/>
      </c>
      <c r="M152" s="100" t="str">
        <f>IF(P_rang_lbruk!M154&gt;0,P_rang_lbruk!M154,"")</f>
        <v/>
      </c>
      <c r="N152" s="104" t="str">
        <f>IF(P_rang_lbruk!N154&gt;0,P_rang_lbruk!N154,"")</f>
        <v/>
      </c>
      <c r="O152" s="17" t="str">
        <f>IF(P_rang_lbruk!O154&gt;0,P_rang_lbruk!O154,"")</f>
        <v/>
      </c>
      <c r="P152" s="100" t="str">
        <f>IF(P_rang_lbruk!P154&gt;0,P_rang_lbruk!P154,"")</f>
        <v/>
      </c>
      <c r="Q152" s="104" t="str">
        <f>IF(P_rang_lbruk!Q154&gt;0,P_rang_lbruk!Q154,"")</f>
        <v/>
      </c>
    </row>
    <row r="153" spans="1:17" x14ac:dyDescent="0.25">
      <c r="A153" s="100" t="str">
        <f>IF(P_rang_lbruk!A155&gt;0,P_rang_lbruk!A155,"")</f>
        <v/>
      </c>
      <c r="B153" s="101" t="str">
        <f>IF(P_rang_lbruk!B155&gt;0,P_rang_lbruk!B155,"")</f>
        <v/>
      </c>
      <c r="C153" s="17" t="str">
        <f>IF(P_rang_lbruk!C155&gt;0,P_rang_lbruk!C155,"")</f>
        <v/>
      </c>
      <c r="D153" s="100" t="str">
        <f>IF(P_rang_lbruk!D155&gt;0,P_rang_lbruk!D155,"")</f>
        <v/>
      </c>
      <c r="E153" s="101" t="str">
        <f>IF(P_rang_lbruk!E155&gt;0,P_rang_lbruk!E155,"")</f>
        <v/>
      </c>
      <c r="F153" s="17" t="str">
        <f>IF(P_rang_lbruk!F155&gt;0,P_rang_lbruk!F155,"")</f>
        <v/>
      </c>
      <c r="G153" s="100" t="str">
        <f>IF(P_rang_lbruk!G155&gt;0,P_rang_lbruk!G155,"")</f>
        <v/>
      </c>
      <c r="H153" s="101" t="str">
        <f>IF(P_rang_lbruk!H155&gt;0,P_rang_lbruk!H155,"")</f>
        <v/>
      </c>
      <c r="I153" s="17" t="str">
        <f>IF(P_rang_lbruk!I155&gt;0,P_rang_lbruk!I155,"")</f>
        <v/>
      </c>
      <c r="J153" s="100" t="str">
        <f>IF(P_rang_lbruk!J155&gt;0,P_rang_lbruk!J155,"")</f>
        <v/>
      </c>
      <c r="K153" s="104" t="str">
        <f>IF(P_rang_lbruk!K155&gt;0,P_rang_lbruk!K155,"")</f>
        <v/>
      </c>
      <c r="L153" s="17" t="str">
        <f>IF(P_rang_lbruk!L155&gt;0,P_rang_lbruk!L155,"")</f>
        <v/>
      </c>
      <c r="M153" s="100" t="str">
        <f>IF(P_rang_lbruk!M155&gt;0,P_rang_lbruk!M155,"")</f>
        <v/>
      </c>
      <c r="N153" s="104" t="str">
        <f>IF(P_rang_lbruk!N155&gt;0,P_rang_lbruk!N155,"")</f>
        <v/>
      </c>
      <c r="O153" s="17" t="str">
        <f>IF(P_rang_lbruk!O155&gt;0,P_rang_lbruk!O155,"")</f>
        <v/>
      </c>
      <c r="P153" s="100" t="str">
        <f>IF(P_rang_lbruk!P155&gt;0,P_rang_lbruk!P155,"")</f>
        <v/>
      </c>
      <c r="Q153" s="104" t="str">
        <f>IF(P_rang_lbruk!Q155&gt;0,P_rang_lbruk!Q155,"")</f>
        <v/>
      </c>
    </row>
    <row r="154" spans="1:17" x14ac:dyDescent="0.25">
      <c r="A154" s="100" t="str">
        <f>IF(P_rang_lbruk!A156&gt;0,P_rang_lbruk!A156,"")</f>
        <v/>
      </c>
      <c r="B154" s="101" t="str">
        <f>IF(P_rang_lbruk!B156&gt;0,P_rang_lbruk!B156,"")</f>
        <v/>
      </c>
      <c r="C154" s="17" t="str">
        <f>IF(P_rang_lbruk!C156&gt;0,P_rang_lbruk!C156,"")</f>
        <v/>
      </c>
      <c r="D154" s="100" t="str">
        <f>IF(P_rang_lbruk!D156&gt;0,P_rang_lbruk!D156,"")</f>
        <v/>
      </c>
      <c r="E154" s="101" t="str">
        <f>IF(P_rang_lbruk!E156&gt;0,P_rang_lbruk!E156,"")</f>
        <v/>
      </c>
      <c r="F154" s="17" t="str">
        <f>IF(P_rang_lbruk!F156&gt;0,P_rang_lbruk!F156,"")</f>
        <v/>
      </c>
      <c r="G154" s="100" t="str">
        <f>IF(P_rang_lbruk!G156&gt;0,P_rang_lbruk!G156,"")</f>
        <v/>
      </c>
      <c r="H154" s="101" t="str">
        <f>IF(P_rang_lbruk!H156&gt;0,P_rang_lbruk!H156,"")</f>
        <v/>
      </c>
      <c r="I154" s="17" t="str">
        <f>IF(P_rang_lbruk!I156&gt;0,P_rang_lbruk!I156,"")</f>
        <v/>
      </c>
      <c r="J154" s="100" t="str">
        <f>IF(P_rang_lbruk!J156&gt;0,P_rang_lbruk!J156,"")</f>
        <v/>
      </c>
      <c r="K154" s="104" t="str">
        <f>IF(P_rang_lbruk!K156&gt;0,P_rang_lbruk!K156,"")</f>
        <v/>
      </c>
      <c r="L154" s="17" t="str">
        <f>IF(P_rang_lbruk!L156&gt;0,P_rang_lbruk!L156,"")</f>
        <v/>
      </c>
      <c r="M154" s="100" t="str">
        <f>IF(P_rang_lbruk!M156&gt;0,P_rang_lbruk!M156,"")</f>
        <v/>
      </c>
      <c r="N154" s="104" t="str">
        <f>IF(P_rang_lbruk!N156&gt;0,P_rang_lbruk!N156,"")</f>
        <v/>
      </c>
      <c r="O154" s="17" t="str">
        <f>IF(P_rang_lbruk!O156&gt;0,P_rang_lbruk!O156,"")</f>
        <v/>
      </c>
      <c r="P154" s="100" t="str">
        <f>IF(P_rang_lbruk!P156&gt;0,P_rang_lbruk!P156,"")</f>
        <v/>
      </c>
      <c r="Q154" s="104" t="str">
        <f>IF(P_rang_lbruk!Q156&gt;0,P_rang_lbruk!Q156,"")</f>
        <v/>
      </c>
    </row>
    <row r="155" spans="1:17" x14ac:dyDescent="0.25">
      <c r="A155" s="100" t="str">
        <f>IF(P_rang_lbruk!A157&gt;0,P_rang_lbruk!A157,"")</f>
        <v/>
      </c>
      <c r="B155" s="101" t="str">
        <f>IF(P_rang_lbruk!B157&gt;0,P_rang_lbruk!B157,"")</f>
        <v/>
      </c>
      <c r="C155" s="17" t="str">
        <f>IF(P_rang_lbruk!C157&gt;0,P_rang_lbruk!C157,"")</f>
        <v/>
      </c>
      <c r="D155" s="100" t="str">
        <f>IF(P_rang_lbruk!D157&gt;0,P_rang_lbruk!D157,"")</f>
        <v/>
      </c>
      <c r="E155" s="101" t="str">
        <f>IF(P_rang_lbruk!E157&gt;0,P_rang_lbruk!E157,"")</f>
        <v/>
      </c>
      <c r="F155" s="17" t="str">
        <f>IF(P_rang_lbruk!F157&gt;0,P_rang_lbruk!F157,"")</f>
        <v/>
      </c>
      <c r="G155" s="100" t="str">
        <f>IF(P_rang_lbruk!G157&gt;0,P_rang_lbruk!G157,"")</f>
        <v/>
      </c>
      <c r="H155" s="101" t="str">
        <f>IF(P_rang_lbruk!H157&gt;0,P_rang_lbruk!H157,"")</f>
        <v/>
      </c>
      <c r="I155" s="17" t="str">
        <f>IF(P_rang_lbruk!I157&gt;0,P_rang_lbruk!I157,"")</f>
        <v/>
      </c>
      <c r="J155" s="100" t="str">
        <f>IF(P_rang_lbruk!J157&gt;0,P_rang_lbruk!J157,"")</f>
        <v/>
      </c>
      <c r="K155" s="104" t="str">
        <f>IF(P_rang_lbruk!K157&gt;0,P_rang_lbruk!K157,"")</f>
        <v/>
      </c>
      <c r="L155" s="17" t="str">
        <f>IF(P_rang_lbruk!L157&gt;0,P_rang_lbruk!L157,"")</f>
        <v/>
      </c>
      <c r="M155" s="100" t="str">
        <f>IF(P_rang_lbruk!M157&gt;0,P_rang_lbruk!M157,"")</f>
        <v/>
      </c>
      <c r="N155" s="104" t="str">
        <f>IF(P_rang_lbruk!N157&gt;0,P_rang_lbruk!N157,"")</f>
        <v/>
      </c>
      <c r="O155" s="17" t="str">
        <f>IF(P_rang_lbruk!O157&gt;0,P_rang_lbruk!O157,"")</f>
        <v/>
      </c>
      <c r="P155" s="100" t="str">
        <f>IF(P_rang_lbruk!P157&gt;0,P_rang_lbruk!P157,"")</f>
        <v/>
      </c>
      <c r="Q155" s="104" t="str">
        <f>IF(P_rang_lbruk!Q157&gt;0,P_rang_lbruk!Q157,"")</f>
        <v/>
      </c>
    </row>
    <row r="156" spans="1:17" x14ac:dyDescent="0.25">
      <c r="A156" s="100" t="str">
        <f>IF(P_rang_lbruk!A158&gt;0,P_rang_lbruk!A158,"")</f>
        <v/>
      </c>
      <c r="B156" s="101" t="str">
        <f>IF(P_rang_lbruk!B158&gt;0,P_rang_lbruk!B158,"")</f>
        <v/>
      </c>
      <c r="C156" s="17" t="str">
        <f>IF(P_rang_lbruk!C158&gt;0,P_rang_lbruk!C158,"")</f>
        <v/>
      </c>
      <c r="D156" s="100" t="str">
        <f>IF(P_rang_lbruk!D158&gt;0,P_rang_lbruk!D158,"")</f>
        <v/>
      </c>
      <c r="E156" s="101" t="str">
        <f>IF(P_rang_lbruk!E158&gt;0,P_rang_lbruk!E158,"")</f>
        <v/>
      </c>
      <c r="F156" s="17" t="str">
        <f>IF(P_rang_lbruk!F158&gt;0,P_rang_lbruk!F158,"")</f>
        <v/>
      </c>
      <c r="G156" s="100" t="str">
        <f>IF(P_rang_lbruk!G158&gt;0,P_rang_lbruk!G158,"")</f>
        <v/>
      </c>
      <c r="H156" s="101" t="str">
        <f>IF(P_rang_lbruk!H158&gt;0,P_rang_lbruk!H158,"")</f>
        <v/>
      </c>
      <c r="I156" s="17" t="str">
        <f>IF(P_rang_lbruk!I158&gt;0,P_rang_lbruk!I158,"")</f>
        <v/>
      </c>
      <c r="J156" s="100" t="str">
        <f>IF(P_rang_lbruk!J158&gt;0,P_rang_lbruk!J158,"")</f>
        <v/>
      </c>
      <c r="K156" s="104" t="str">
        <f>IF(P_rang_lbruk!K158&gt;0,P_rang_lbruk!K158,"")</f>
        <v/>
      </c>
      <c r="L156" s="17" t="str">
        <f>IF(P_rang_lbruk!L158&gt;0,P_rang_lbruk!L158,"")</f>
        <v/>
      </c>
      <c r="M156" s="100" t="str">
        <f>IF(P_rang_lbruk!M158&gt;0,P_rang_lbruk!M158,"")</f>
        <v/>
      </c>
      <c r="N156" s="104" t="str">
        <f>IF(P_rang_lbruk!N158&gt;0,P_rang_lbruk!N158,"")</f>
        <v/>
      </c>
      <c r="O156" s="17" t="str">
        <f>IF(P_rang_lbruk!O158&gt;0,P_rang_lbruk!O158,"")</f>
        <v/>
      </c>
      <c r="P156" s="100" t="str">
        <f>IF(P_rang_lbruk!P158&gt;0,P_rang_lbruk!P158,"")</f>
        <v/>
      </c>
      <c r="Q156" s="104" t="str">
        <f>IF(P_rang_lbruk!Q158&gt;0,P_rang_lbruk!Q158,"")</f>
        <v/>
      </c>
    </row>
    <row r="157" spans="1:17" x14ac:dyDescent="0.25">
      <c r="A157" s="100" t="str">
        <f>IF(P_rang_lbruk!A159&gt;0,P_rang_lbruk!A159,"")</f>
        <v/>
      </c>
      <c r="B157" s="101" t="str">
        <f>IF(P_rang_lbruk!B159&gt;0,P_rang_lbruk!B159,"")</f>
        <v/>
      </c>
      <c r="C157" s="17" t="str">
        <f>IF(P_rang_lbruk!C159&gt;0,P_rang_lbruk!C159,"")</f>
        <v/>
      </c>
      <c r="D157" s="100" t="str">
        <f>IF(P_rang_lbruk!D159&gt;0,P_rang_lbruk!D159,"")</f>
        <v/>
      </c>
      <c r="E157" s="101" t="str">
        <f>IF(P_rang_lbruk!E159&gt;0,P_rang_lbruk!E159,"")</f>
        <v/>
      </c>
      <c r="F157" s="17" t="str">
        <f>IF(P_rang_lbruk!F159&gt;0,P_rang_lbruk!F159,"")</f>
        <v/>
      </c>
      <c r="G157" s="100" t="str">
        <f>IF(P_rang_lbruk!G159&gt;0,P_rang_lbruk!G159,"")</f>
        <v/>
      </c>
      <c r="H157" s="101" t="str">
        <f>IF(P_rang_lbruk!H159&gt;0,P_rang_lbruk!H159,"")</f>
        <v/>
      </c>
      <c r="I157" s="17" t="str">
        <f>IF(P_rang_lbruk!I159&gt;0,P_rang_lbruk!I159,"")</f>
        <v/>
      </c>
      <c r="J157" s="100" t="str">
        <f>IF(P_rang_lbruk!J159&gt;0,P_rang_lbruk!J159,"")</f>
        <v/>
      </c>
      <c r="K157" s="104" t="str">
        <f>IF(P_rang_lbruk!K159&gt;0,P_rang_lbruk!K159,"")</f>
        <v/>
      </c>
      <c r="L157" s="17" t="str">
        <f>IF(P_rang_lbruk!L159&gt;0,P_rang_lbruk!L159,"")</f>
        <v/>
      </c>
      <c r="M157" s="100" t="str">
        <f>IF(P_rang_lbruk!M159&gt;0,P_rang_lbruk!M159,"")</f>
        <v/>
      </c>
      <c r="N157" s="104" t="str">
        <f>IF(P_rang_lbruk!N159&gt;0,P_rang_lbruk!N159,"")</f>
        <v/>
      </c>
      <c r="O157" s="17" t="str">
        <f>IF(P_rang_lbruk!O159&gt;0,P_rang_lbruk!O159,"")</f>
        <v/>
      </c>
      <c r="P157" s="100" t="str">
        <f>IF(P_rang_lbruk!P159&gt;0,P_rang_lbruk!P159,"")</f>
        <v/>
      </c>
      <c r="Q157" s="104" t="str">
        <f>IF(P_rang_lbruk!Q159&gt;0,P_rang_lbruk!Q159,"")</f>
        <v/>
      </c>
    </row>
    <row r="158" spans="1:17" x14ac:dyDescent="0.25">
      <c r="A158" s="100" t="str">
        <f>IF(P_rang_lbruk!A160&gt;0,P_rang_lbruk!A160,"")</f>
        <v/>
      </c>
      <c r="B158" s="101" t="str">
        <f>IF(P_rang_lbruk!B160&gt;0,P_rang_lbruk!B160,"")</f>
        <v/>
      </c>
      <c r="C158" s="17" t="str">
        <f>IF(P_rang_lbruk!C160&gt;0,P_rang_lbruk!C160,"")</f>
        <v/>
      </c>
      <c r="D158" s="100" t="str">
        <f>IF(P_rang_lbruk!D160&gt;0,P_rang_lbruk!D160,"")</f>
        <v/>
      </c>
      <c r="E158" s="101" t="str">
        <f>IF(P_rang_lbruk!E160&gt;0,P_rang_lbruk!E160,"")</f>
        <v/>
      </c>
      <c r="F158" s="17" t="str">
        <f>IF(P_rang_lbruk!F160&gt;0,P_rang_lbruk!F160,"")</f>
        <v/>
      </c>
      <c r="G158" s="100" t="str">
        <f>IF(P_rang_lbruk!G160&gt;0,P_rang_lbruk!G160,"")</f>
        <v/>
      </c>
      <c r="H158" s="101" t="str">
        <f>IF(P_rang_lbruk!H160&gt;0,P_rang_lbruk!H160,"")</f>
        <v/>
      </c>
      <c r="I158" s="17" t="str">
        <f>IF(P_rang_lbruk!I160&gt;0,P_rang_lbruk!I160,"")</f>
        <v/>
      </c>
      <c r="J158" s="100" t="str">
        <f>IF(P_rang_lbruk!J160&gt;0,P_rang_lbruk!J160,"")</f>
        <v/>
      </c>
      <c r="K158" s="104" t="str">
        <f>IF(P_rang_lbruk!K160&gt;0,P_rang_lbruk!K160,"")</f>
        <v/>
      </c>
      <c r="L158" s="17" t="str">
        <f>IF(P_rang_lbruk!L160&gt;0,P_rang_lbruk!L160,"")</f>
        <v/>
      </c>
      <c r="M158" s="100" t="str">
        <f>IF(P_rang_lbruk!M160&gt;0,P_rang_lbruk!M160,"")</f>
        <v/>
      </c>
      <c r="N158" s="104" t="str">
        <f>IF(P_rang_lbruk!N160&gt;0,P_rang_lbruk!N160,"")</f>
        <v/>
      </c>
      <c r="O158" s="17" t="str">
        <f>IF(P_rang_lbruk!O160&gt;0,P_rang_lbruk!O160,"")</f>
        <v/>
      </c>
      <c r="P158" s="100" t="str">
        <f>IF(P_rang_lbruk!P160&gt;0,P_rang_lbruk!P160,"")</f>
        <v/>
      </c>
      <c r="Q158" s="104" t="str">
        <f>IF(P_rang_lbruk!Q160&gt;0,P_rang_lbruk!Q160,"")</f>
        <v/>
      </c>
    </row>
    <row r="159" spans="1:17" x14ac:dyDescent="0.25">
      <c r="A159" s="100" t="str">
        <f>IF(P_rang_lbruk!A161&gt;0,P_rang_lbruk!A161,"")</f>
        <v/>
      </c>
      <c r="B159" s="101" t="str">
        <f>IF(P_rang_lbruk!B161&gt;0,P_rang_lbruk!B161,"")</f>
        <v/>
      </c>
      <c r="C159" s="17" t="str">
        <f>IF(P_rang_lbruk!C161&gt;0,P_rang_lbruk!C161,"")</f>
        <v/>
      </c>
      <c r="D159" s="100" t="str">
        <f>IF(P_rang_lbruk!D161&gt;0,P_rang_lbruk!D161,"")</f>
        <v/>
      </c>
      <c r="E159" s="101" t="str">
        <f>IF(P_rang_lbruk!E161&gt;0,P_rang_lbruk!E161,"")</f>
        <v/>
      </c>
      <c r="F159" s="17" t="str">
        <f>IF(P_rang_lbruk!F161&gt;0,P_rang_lbruk!F161,"")</f>
        <v/>
      </c>
      <c r="G159" s="100" t="str">
        <f>IF(P_rang_lbruk!G161&gt;0,P_rang_lbruk!G161,"")</f>
        <v/>
      </c>
      <c r="H159" s="101" t="str">
        <f>IF(P_rang_lbruk!H161&gt;0,P_rang_lbruk!H161,"")</f>
        <v/>
      </c>
      <c r="I159" s="17" t="str">
        <f>IF(P_rang_lbruk!I161&gt;0,P_rang_lbruk!I161,"")</f>
        <v/>
      </c>
      <c r="J159" s="100" t="str">
        <f>IF(P_rang_lbruk!J161&gt;0,P_rang_lbruk!J161,"")</f>
        <v/>
      </c>
      <c r="K159" s="104" t="str">
        <f>IF(P_rang_lbruk!K161&gt;0,P_rang_lbruk!K161,"")</f>
        <v/>
      </c>
      <c r="L159" s="17" t="str">
        <f>IF(P_rang_lbruk!L161&gt;0,P_rang_lbruk!L161,"")</f>
        <v/>
      </c>
      <c r="M159" s="100" t="str">
        <f>IF(P_rang_lbruk!M161&gt;0,P_rang_lbruk!M161,"")</f>
        <v/>
      </c>
      <c r="N159" s="104" t="str">
        <f>IF(P_rang_lbruk!N161&gt;0,P_rang_lbruk!N161,"")</f>
        <v/>
      </c>
      <c r="O159" s="17" t="str">
        <f>IF(P_rang_lbruk!O161&gt;0,P_rang_lbruk!O161,"")</f>
        <v/>
      </c>
      <c r="P159" s="100" t="str">
        <f>IF(P_rang_lbruk!P161&gt;0,P_rang_lbruk!P161,"")</f>
        <v/>
      </c>
      <c r="Q159" s="104" t="str">
        <f>IF(P_rang_lbruk!Q161&gt;0,P_rang_lbruk!Q161,"")</f>
        <v/>
      </c>
    </row>
    <row r="160" spans="1:17" x14ac:dyDescent="0.25">
      <c r="A160" s="100" t="str">
        <f>IF(P_rang_lbruk!A162&gt;0,P_rang_lbruk!A162,"")</f>
        <v/>
      </c>
      <c r="B160" s="101" t="str">
        <f>IF(P_rang_lbruk!B162&gt;0,P_rang_lbruk!B162,"")</f>
        <v/>
      </c>
      <c r="C160" s="17" t="str">
        <f>IF(P_rang_lbruk!C162&gt;0,P_rang_lbruk!C162,"")</f>
        <v/>
      </c>
      <c r="D160" s="100" t="str">
        <f>IF(P_rang_lbruk!D162&gt;0,P_rang_lbruk!D162,"")</f>
        <v/>
      </c>
      <c r="E160" s="101" t="str">
        <f>IF(P_rang_lbruk!E162&gt;0,P_rang_lbruk!E162,"")</f>
        <v/>
      </c>
      <c r="F160" s="17" t="str">
        <f>IF(P_rang_lbruk!F162&gt;0,P_rang_lbruk!F162,"")</f>
        <v/>
      </c>
      <c r="G160" s="100" t="str">
        <f>IF(P_rang_lbruk!G162&gt;0,P_rang_lbruk!G162,"")</f>
        <v/>
      </c>
      <c r="H160" s="101" t="str">
        <f>IF(P_rang_lbruk!H162&gt;0,P_rang_lbruk!H162,"")</f>
        <v/>
      </c>
      <c r="I160" s="17" t="str">
        <f>IF(P_rang_lbruk!I162&gt;0,P_rang_lbruk!I162,"")</f>
        <v/>
      </c>
      <c r="J160" s="100" t="str">
        <f>IF(P_rang_lbruk!J162&gt;0,P_rang_lbruk!J162,"")</f>
        <v/>
      </c>
      <c r="K160" s="104" t="str">
        <f>IF(P_rang_lbruk!K162&gt;0,P_rang_lbruk!K162,"")</f>
        <v/>
      </c>
      <c r="L160" s="17" t="str">
        <f>IF(P_rang_lbruk!L162&gt;0,P_rang_lbruk!L162,"")</f>
        <v/>
      </c>
      <c r="M160" s="100" t="str">
        <f>IF(P_rang_lbruk!M162&gt;0,P_rang_lbruk!M162,"")</f>
        <v/>
      </c>
      <c r="N160" s="104" t="str">
        <f>IF(P_rang_lbruk!N162&gt;0,P_rang_lbruk!N162,"")</f>
        <v/>
      </c>
      <c r="O160" s="17" t="str">
        <f>IF(P_rang_lbruk!O162&gt;0,P_rang_lbruk!O162,"")</f>
        <v/>
      </c>
      <c r="P160" s="100" t="str">
        <f>IF(P_rang_lbruk!P162&gt;0,P_rang_lbruk!P162,"")</f>
        <v/>
      </c>
      <c r="Q160" s="104" t="str">
        <f>IF(P_rang_lbruk!Q162&gt;0,P_rang_lbruk!Q162,"")</f>
        <v/>
      </c>
    </row>
    <row r="161" spans="1:17" x14ac:dyDescent="0.25">
      <c r="A161" s="100" t="str">
        <f>IF(P_rang_lbruk!A163&gt;0,P_rang_lbruk!A163,"")</f>
        <v/>
      </c>
      <c r="B161" s="101" t="str">
        <f>IF(P_rang_lbruk!B163&gt;0,P_rang_lbruk!B163,"")</f>
        <v/>
      </c>
      <c r="C161" s="17" t="str">
        <f>IF(P_rang_lbruk!C163&gt;0,P_rang_lbruk!C163,"")</f>
        <v/>
      </c>
      <c r="D161" s="100" t="str">
        <f>IF(P_rang_lbruk!D163&gt;0,P_rang_lbruk!D163,"")</f>
        <v/>
      </c>
      <c r="E161" s="101" t="str">
        <f>IF(P_rang_lbruk!E163&gt;0,P_rang_lbruk!E163,"")</f>
        <v/>
      </c>
      <c r="F161" s="17" t="str">
        <f>IF(P_rang_lbruk!F163&gt;0,P_rang_lbruk!F163,"")</f>
        <v/>
      </c>
      <c r="G161" s="100" t="str">
        <f>IF(P_rang_lbruk!G163&gt;0,P_rang_lbruk!G163,"")</f>
        <v/>
      </c>
      <c r="H161" s="101" t="str">
        <f>IF(P_rang_lbruk!H163&gt;0,P_rang_lbruk!H163,"")</f>
        <v/>
      </c>
      <c r="I161" s="17" t="str">
        <f>IF(P_rang_lbruk!I163&gt;0,P_rang_lbruk!I163,"")</f>
        <v/>
      </c>
      <c r="J161" s="100" t="str">
        <f>IF(P_rang_lbruk!J163&gt;0,P_rang_lbruk!J163,"")</f>
        <v/>
      </c>
      <c r="K161" s="104" t="str">
        <f>IF(P_rang_lbruk!K163&gt;0,P_rang_lbruk!K163,"")</f>
        <v/>
      </c>
      <c r="L161" s="17" t="str">
        <f>IF(P_rang_lbruk!L163&gt;0,P_rang_lbruk!L163,"")</f>
        <v/>
      </c>
      <c r="M161" s="100" t="str">
        <f>IF(P_rang_lbruk!M163&gt;0,P_rang_lbruk!M163,"")</f>
        <v/>
      </c>
      <c r="N161" s="104" t="str">
        <f>IF(P_rang_lbruk!N163&gt;0,P_rang_lbruk!N163,"")</f>
        <v/>
      </c>
      <c r="O161" s="17" t="str">
        <f>IF(P_rang_lbruk!O163&gt;0,P_rang_lbruk!O163,"")</f>
        <v/>
      </c>
      <c r="P161" s="100" t="str">
        <f>IF(P_rang_lbruk!P163&gt;0,P_rang_lbruk!P163,"")</f>
        <v/>
      </c>
      <c r="Q161" s="104" t="str">
        <f>IF(P_rang_lbruk!Q163&gt;0,P_rang_lbruk!Q163,"")</f>
        <v/>
      </c>
    </row>
    <row r="162" spans="1:17" x14ac:dyDescent="0.25">
      <c r="A162" s="100" t="str">
        <f>IF(P_rang_lbruk!A164&gt;0,P_rang_lbruk!A164,"")</f>
        <v/>
      </c>
      <c r="B162" s="101" t="str">
        <f>IF(P_rang_lbruk!B164&gt;0,P_rang_lbruk!B164,"")</f>
        <v/>
      </c>
      <c r="C162" s="17" t="str">
        <f>IF(P_rang_lbruk!C164&gt;0,P_rang_lbruk!C164,"")</f>
        <v/>
      </c>
      <c r="D162" s="100" t="str">
        <f>IF(P_rang_lbruk!D164&gt;0,P_rang_lbruk!D164,"")</f>
        <v/>
      </c>
      <c r="E162" s="101" t="str">
        <f>IF(P_rang_lbruk!E164&gt;0,P_rang_lbruk!E164,"")</f>
        <v/>
      </c>
      <c r="F162" s="17" t="str">
        <f>IF(P_rang_lbruk!F164&gt;0,P_rang_lbruk!F164,"")</f>
        <v/>
      </c>
      <c r="G162" s="100" t="str">
        <f>IF(P_rang_lbruk!G164&gt;0,P_rang_lbruk!G164,"")</f>
        <v/>
      </c>
      <c r="H162" s="101" t="str">
        <f>IF(P_rang_lbruk!H164&gt;0,P_rang_lbruk!H164,"")</f>
        <v/>
      </c>
      <c r="I162" s="17" t="str">
        <f>IF(P_rang_lbruk!I164&gt;0,P_rang_lbruk!I164,"")</f>
        <v/>
      </c>
      <c r="J162" s="100" t="str">
        <f>IF(P_rang_lbruk!J164&gt;0,P_rang_lbruk!J164,"")</f>
        <v/>
      </c>
      <c r="K162" s="104" t="str">
        <f>IF(P_rang_lbruk!K164&gt;0,P_rang_lbruk!K164,"")</f>
        <v/>
      </c>
      <c r="L162" s="17" t="str">
        <f>IF(P_rang_lbruk!L164&gt;0,P_rang_lbruk!L164,"")</f>
        <v/>
      </c>
      <c r="M162" s="100" t="str">
        <f>IF(P_rang_lbruk!M164&gt;0,P_rang_lbruk!M164,"")</f>
        <v/>
      </c>
      <c r="N162" s="104" t="str">
        <f>IF(P_rang_lbruk!N164&gt;0,P_rang_lbruk!N164,"")</f>
        <v/>
      </c>
      <c r="O162" s="17" t="str">
        <f>IF(P_rang_lbruk!O164&gt;0,P_rang_lbruk!O164,"")</f>
        <v/>
      </c>
      <c r="P162" s="100" t="str">
        <f>IF(P_rang_lbruk!P164&gt;0,P_rang_lbruk!P164,"")</f>
        <v/>
      </c>
      <c r="Q162" s="104" t="str">
        <f>IF(P_rang_lbruk!Q164&gt;0,P_rang_lbruk!Q164,"")</f>
        <v/>
      </c>
    </row>
    <row r="163" spans="1:17" x14ac:dyDescent="0.25">
      <c r="A163" s="100" t="str">
        <f>IF(P_rang_lbruk!A165&gt;0,P_rang_lbruk!A165,"")</f>
        <v/>
      </c>
      <c r="B163" s="101" t="str">
        <f>IF(P_rang_lbruk!B165&gt;0,P_rang_lbruk!B165,"")</f>
        <v/>
      </c>
      <c r="C163" s="17" t="str">
        <f>IF(P_rang_lbruk!C165&gt;0,P_rang_lbruk!C165,"")</f>
        <v/>
      </c>
      <c r="D163" s="100" t="str">
        <f>IF(P_rang_lbruk!D165&gt;0,P_rang_lbruk!D165,"")</f>
        <v/>
      </c>
      <c r="E163" s="101" t="str">
        <f>IF(P_rang_lbruk!E165&gt;0,P_rang_lbruk!E165,"")</f>
        <v/>
      </c>
      <c r="F163" s="17" t="str">
        <f>IF(P_rang_lbruk!F165&gt;0,P_rang_lbruk!F165,"")</f>
        <v/>
      </c>
      <c r="G163" s="100" t="str">
        <f>IF(P_rang_lbruk!G165&gt;0,P_rang_lbruk!G165,"")</f>
        <v/>
      </c>
      <c r="H163" s="101" t="str">
        <f>IF(P_rang_lbruk!H165&gt;0,P_rang_lbruk!H165,"")</f>
        <v/>
      </c>
      <c r="I163" s="17" t="str">
        <f>IF(P_rang_lbruk!I165&gt;0,P_rang_lbruk!I165,"")</f>
        <v/>
      </c>
      <c r="J163" s="100" t="str">
        <f>IF(P_rang_lbruk!J165&gt;0,P_rang_lbruk!J165,"")</f>
        <v/>
      </c>
      <c r="K163" s="104" t="str">
        <f>IF(P_rang_lbruk!K165&gt;0,P_rang_lbruk!K165,"")</f>
        <v/>
      </c>
      <c r="L163" s="17" t="str">
        <f>IF(P_rang_lbruk!L165&gt;0,P_rang_lbruk!L165,"")</f>
        <v/>
      </c>
      <c r="M163" s="100" t="str">
        <f>IF(P_rang_lbruk!M165&gt;0,P_rang_lbruk!M165,"")</f>
        <v/>
      </c>
      <c r="N163" s="104" t="str">
        <f>IF(P_rang_lbruk!N165&gt;0,P_rang_lbruk!N165,"")</f>
        <v/>
      </c>
      <c r="O163" s="17" t="str">
        <f>IF(P_rang_lbruk!O165&gt;0,P_rang_lbruk!O165,"")</f>
        <v/>
      </c>
      <c r="P163" s="100" t="str">
        <f>IF(P_rang_lbruk!P165&gt;0,P_rang_lbruk!P165,"")</f>
        <v/>
      </c>
      <c r="Q163" s="104" t="str">
        <f>IF(P_rang_lbruk!Q165&gt;0,P_rang_lbruk!Q165,"")</f>
        <v/>
      </c>
    </row>
    <row r="164" spans="1:17" x14ac:dyDescent="0.25">
      <c r="A164" s="100" t="str">
        <f>IF(P_rang_lbruk!A166&gt;0,P_rang_lbruk!A166,"")</f>
        <v/>
      </c>
      <c r="B164" s="101" t="str">
        <f>IF(P_rang_lbruk!B166&gt;0,P_rang_lbruk!B166,"")</f>
        <v/>
      </c>
      <c r="C164" s="17" t="str">
        <f>IF(P_rang_lbruk!C166&gt;0,P_rang_lbruk!C166,"")</f>
        <v/>
      </c>
      <c r="D164" s="100" t="str">
        <f>IF(P_rang_lbruk!D166&gt;0,P_rang_lbruk!D166,"")</f>
        <v/>
      </c>
      <c r="E164" s="101" t="str">
        <f>IF(P_rang_lbruk!E166&gt;0,P_rang_lbruk!E166,"")</f>
        <v/>
      </c>
      <c r="F164" s="17" t="str">
        <f>IF(P_rang_lbruk!F166&gt;0,P_rang_lbruk!F166,"")</f>
        <v/>
      </c>
      <c r="G164" s="100" t="str">
        <f>IF(P_rang_lbruk!G166&gt;0,P_rang_lbruk!G166,"")</f>
        <v/>
      </c>
      <c r="H164" s="101" t="str">
        <f>IF(P_rang_lbruk!H166&gt;0,P_rang_lbruk!H166,"")</f>
        <v/>
      </c>
      <c r="I164" s="17" t="str">
        <f>IF(P_rang_lbruk!I166&gt;0,P_rang_lbruk!I166,"")</f>
        <v/>
      </c>
      <c r="J164" s="100" t="str">
        <f>IF(P_rang_lbruk!J166&gt;0,P_rang_lbruk!J166,"")</f>
        <v/>
      </c>
      <c r="K164" s="104" t="str">
        <f>IF(P_rang_lbruk!K166&gt;0,P_rang_lbruk!K166,"")</f>
        <v/>
      </c>
      <c r="L164" s="17" t="str">
        <f>IF(P_rang_lbruk!L166&gt;0,P_rang_lbruk!L166,"")</f>
        <v/>
      </c>
      <c r="M164" s="100" t="str">
        <f>IF(P_rang_lbruk!M166&gt;0,P_rang_lbruk!M166,"")</f>
        <v/>
      </c>
      <c r="N164" s="104" t="str">
        <f>IF(P_rang_lbruk!N166&gt;0,P_rang_lbruk!N166,"")</f>
        <v/>
      </c>
      <c r="O164" s="17" t="str">
        <f>IF(P_rang_lbruk!O166&gt;0,P_rang_lbruk!O166,"")</f>
        <v/>
      </c>
      <c r="P164" s="100" t="str">
        <f>IF(P_rang_lbruk!P166&gt;0,P_rang_lbruk!P166,"")</f>
        <v/>
      </c>
      <c r="Q164" s="104" t="str">
        <f>IF(P_rang_lbruk!Q166&gt;0,P_rang_lbruk!Q166,"")</f>
        <v/>
      </c>
    </row>
    <row r="165" spans="1:17" x14ac:dyDescent="0.25">
      <c r="A165" s="100" t="str">
        <f>IF(P_rang_lbruk!A167&gt;0,P_rang_lbruk!A167,"")</f>
        <v/>
      </c>
      <c r="B165" s="101" t="str">
        <f>IF(P_rang_lbruk!B167&gt;0,P_rang_lbruk!B167,"")</f>
        <v/>
      </c>
      <c r="C165" s="17" t="str">
        <f>IF(P_rang_lbruk!C167&gt;0,P_rang_lbruk!C167,"")</f>
        <v/>
      </c>
      <c r="D165" s="100" t="str">
        <f>IF(P_rang_lbruk!D167&gt;0,P_rang_lbruk!D167,"")</f>
        <v/>
      </c>
      <c r="E165" s="101" t="str">
        <f>IF(P_rang_lbruk!E167&gt;0,P_rang_lbruk!E167,"")</f>
        <v/>
      </c>
      <c r="F165" s="17" t="str">
        <f>IF(P_rang_lbruk!F167&gt;0,P_rang_lbruk!F167,"")</f>
        <v/>
      </c>
      <c r="G165" s="100" t="str">
        <f>IF(P_rang_lbruk!G167&gt;0,P_rang_lbruk!G167,"")</f>
        <v/>
      </c>
      <c r="H165" s="101" t="str">
        <f>IF(P_rang_lbruk!H167&gt;0,P_rang_lbruk!H167,"")</f>
        <v/>
      </c>
      <c r="I165" s="17" t="str">
        <f>IF(P_rang_lbruk!I167&gt;0,P_rang_lbruk!I167,"")</f>
        <v/>
      </c>
      <c r="J165" s="100" t="str">
        <f>IF(P_rang_lbruk!J167&gt;0,P_rang_lbruk!J167,"")</f>
        <v/>
      </c>
      <c r="K165" s="104" t="str">
        <f>IF(P_rang_lbruk!K167&gt;0,P_rang_lbruk!K167,"")</f>
        <v/>
      </c>
      <c r="L165" s="17" t="str">
        <f>IF(P_rang_lbruk!L167&gt;0,P_rang_lbruk!L167,"")</f>
        <v/>
      </c>
      <c r="M165" s="100" t="str">
        <f>IF(P_rang_lbruk!M167&gt;0,P_rang_lbruk!M167,"")</f>
        <v/>
      </c>
      <c r="N165" s="104" t="str">
        <f>IF(P_rang_lbruk!N167&gt;0,P_rang_lbruk!N167,"")</f>
        <v/>
      </c>
      <c r="O165" s="17" t="str">
        <f>IF(P_rang_lbruk!O167&gt;0,P_rang_lbruk!O167,"")</f>
        <v/>
      </c>
      <c r="P165" s="100" t="str">
        <f>IF(P_rang_lbruk!P167&gt;0,P_rang_lbruk!P167,"")</f>
        <v/>
      </c>
      <c r="Q165" s="104" t="str">
        <f>IF(P_rang_lbruk!Q167&gt;0,P_rang_lbruk!Q167,"")</f>
        <v/>
      </c>
    </row>
    <row r="166" spans="1:17" x14ac:dyDescent="0.25">
      <c r="A166" s="100" t="str">
        <f>IF(P_rang_lbruk!A168&gt;0,P_rang_lbruk!A168,"")</f>
        <v/>
      </c>
      <c r="B166" s="101" t="str">
        <f>IF(P_rang_lbruk!B168&gt;0,P_rang_lbruk!B168,"")</f>
        <v/>
      </c>
      <c r="C166" s="17" t="str">
        <f>IF(P_rang_lbruk!C168&gt;0,P_rang_lbruk!C168,"")</f>
        <v/>
      </c>
      <c r="D166" s="100" t="str">
        <f>IF(P_rang_lbruk!D168&gt;0,P_rang_lbruk!D168,"")</f>
        <v/>
      </c>
      <c r="E166" s="101" t="str">
        <f>IF(P_rang_lbruk!E168&gt;0,P_rang_lbruk!E168,"")</f>
        <v/>
      </c>
      <c r="F166" s="17" t="str">
        <f>IF(P_rang_lbruk!F168&gt;0,P_rang_lbruk!F168,"")</f>
        <v/>
      </c>
      <c r="G166" s="100" t="str">
        <f>IF(P_rang_lbruk!G168&gt;0,P_rang_lbruk!G168,"")</f>
        <v/>
      </c>
      <c r="H166" s="101" t="str">
        <f>IF(P_rang_lbruk!H168&gt;0,P_rang_lbruk!H168,"")</f>
        <v/>
      </c>
      <c r="I166" s="17" t="str">
        <f>IF(P_rang_lbruk!I168&gt;0,P_rang_lbruk!I168,"")</f>
        <v/>
      </c>
      <c r="J166" s="100" t="str">
        <f>IF(P_rang_lbruk!J168&gt;0,P_rang_lbruk!J168,"")</f>
        <v/>
      </c>
      <c r="K166" s="104" t="str">
        <f>IF(P_rang_lbruk!K168&gt;0,P_rang_lbruk!K168,"")</f>
        <v/>
      </c>
      <c r="L166" s="17" t="str">
        <f>IF(P_rang_lbruk!L168&gt;0,P_rang_lbruk!L168,"")</f>
        <v/>
      </c>
      <c r="M166" s="100" t="str">
        <f>IF(P_rang_lbruk!M168&gt;0,P_rang_lbruk!M168,"")</f>
        <v/>
      </c>
      <c r="N166" s="104" t="str">
        <f>IF(P_rang_lbruk!N168&gt;0,P_rang_lbruk!N168,"")</f>
        <v/>
      </c>
      <c r="O166" s="17" t="str">
        <f>IF(P_rang_lbruk!O168&gt;0,P_rang_lbruk!O168,"")</f>
        <v/>
      </c>
      <c r="P166" s="100" t="str">
        <f>IF(P_rang_lbruk!P168&gt;0,P_rang_lbruk!P168,"")</f>
        <v/>
      </c>
      <c r="Q166" s="104" t="str">
        <f>IF(P_rang_lbruk!Q168&gt;0,P_rang_lbruk!Q168,"")</f>
        <v/>
      </c>
    </row>
    <row r="167" spans="1:17" x14ac:dyDescent="0.25">
      <c r="A167" s="100" t="str">
        <f>IF(P_rang_lbruk!A169&gt;0,P_rang_lbruk!A169,"")</f>
        <v/>
      </c>
      <c r="B167" s="101" t="str">
        <f>IF(P_rang_lbruk!B169&gt;0,P_rang_lbruk!B169,"")</f>
        <v/>
      </c>
      <c r="C167" s="17" t="str">
        <f>IF(P_rang_lbruk!C169&gt;0,P_rang_lbruk!C169,"")</f>
        <v/>
      </c>
      <c r="D167" s="100" t="str">
        <f>IF(P_rang_lbruk!D169&gt;0,P_rang_lbruk!D169,"")</f>
        <v/>
      </c>
      <c r="E167" s="101" t="str">
        <f>IF(P_rang_lbruk!E169&gt;0,P_rang_lbruk!E169,"")</f>
        <v/>
      </c>
      <c r="F167" s="17" t="str">
        <f>IF(P_rang_lbruk!F169&gt;0,P_rang_lbruk!F169,"")</f>
        <v/>
      </c>
      <c r="G167" s="100" t="str">
        <f>IF(P_rang_lbruk!G169&gt;0,P_rang_lbruk!G169,"")</f>
        <v/>
      </c>
      <c r="H167" s="101" t="str">
        <f>IF(P_rang_lbruk!H169&gt;0,P_rang_lbruk!H169,"")</f>
        <v/>
      </c>
      <c r="I167" s="17" t="str">
        <f>IF(P_rang_lbruk!I169&gt;0,P_rang_lbruk!I169,"")</f>
        <v/>
      </c>
      <c r="J167" s="100" t="str">
        <f>IF(P_rang_lbruk!J169&gt;0,P_rang_lbruk!J169,"")</f>
        <v/>
      </c>
      <c r="K167" s="104" t="str">
        <f>IF(P_rang_lbruk!K169&gt;0,P_rang_lbruk!K169,"")</f>
        <v/>
      </c>
      <c r="L167" s="17" t="str">
        <f>IF(P_rang_lbruk!L169&gt;0,P_rang_lbruk!L169,"")</f>
        <v/>
      </c>
      <c r="M167" s="100" t="str">
        <f>IF(P_rang_lbruk!M169&gt;0,P_rang_lbruk!M169,"")</f>
        <v/>
      </c>
      <c r="N167" s="104" t="str">
        <f>IF(P_rang_lbruk!N169&gt;0,P_rang_lbruk!N169,"")</f>
        <v/>
      </c>
      <c r="O167" s="17" t="str">
        <f>IF(P_rang_lbruk!O169&gt;0,P_rang_lbruk!O169,"")</f>
        <v/>
      </c>
      <c r="P167" s="100" t="str">
        <f>IF(P_rang_lbruk!P169&gt;0,P_rang_lbruk!P169,"")</f>
        <v/>
      </c>
      <c r="Q167" s="104" t="str">
        <f>IF(P_rang_lbruk!Q169&gt;0,P_rang_lbruk!Q169,"")</f>
        <v/>
      </c>
    </row>
    <row r="168" spans="1:17" x14ac:dyDescent="0.25">
      <c r="A168" s="100" t="str">
        <f>IF(P_rang_lbruk!A170&gt;0,P_rang_lbruk!A170,"")</f>
        <v/>
      </c>
      <c r="B168" s="101" t="str">
        <f>IF(P_rang_lbruk!B170&gt;0,P_rang_lbruk!B170,"")</f>
        <v/>
      </c>
      <c r="C168" s="17" t="str">
        <f>IF(P_rang_lbruk!C170&gt;0,P_rang_lbruk!C170,"")</f>
        <v/>
      </c>
      <c r="D168" s="100" t="str">
        <f>IF(P_rang_lbruk!D170&gt;0,P_rang_lbruk!D170,"")</f>
        <v/>
      </c>
      <c r="E168" s="101" t="str">
        <f>IF(P_rang_lbruk!E170&gt;0,P_rang_lbruk!E170,"")</f>
        <v/>
      </c>
      <c r="F168" s="17" t="str">
        <f>IF(P_rang_lbruk!F170&gt;0,P_rang_lbruk!F170,"")</f>
        <v/>
      </c>
      <c r="G168" s="100" t="str">
        <f>IF(P_rang_lbruk!G170&gt;0,P_rang_lbruk!G170,"")</f>
        <v/>
      </c>
      <c r="H168" s="101" t="str">
        <f>IF(P_rang_lbruk!H170&gt;0,P_rang_lbruk!H170,"")</f>
        <v/>
      </c>
      <c r="I168" s="17" t="str">
        <f>IF(P_rang_lbruk!I170&gt;0,P_rang_lbruk!I170,"")</f>
        <v/>
      </c>
      <c r="J168" s="100" t="str">
        <f>IF(P_rang_lbruk!J170&gt;0,P_rang_lbruk!J170,"")</f>
        <v/>
      </c>
      <c r="K168" s="104" t="str">
        <f>IF(P_rang_lbruk!K170&gt;0,P_rang_lbruk!K170,"")</f>
        <v/>
      </c>
      <c r="L168" s="17" t="str">
        <f>IF(P_rang_lbruk!L170&gt;0,P_rang_lbruk!L170,"")</f>
        <v/>
      </c>
      <c r="M168" s="100" t="str">
        <f>IF(P_rang_lbruk!M170&gt;0,P_rang_lbruk!M170,"")</f>
        <v/>
      </c>
      <c r="N168" s="104" t="str">
        <f>IF(P_rang_lbruk!N170&gt;0,P_rang_lbruk!N170,"")</f>
        <v/>
      </c>
      <c r="O168" s="17" t="str">
        <f>IF(P_rang_lbruk!O170&gt;0,P_rang_lbruk!O170,"")</f>
        <v/>
      </c>
      <c r="P168" s="100" t="str">
        <f>IF(P_rang_lbruk!P170&gt;0,P_rang_lbruk!P170,"")</f>
        <v/>
      </c>
      <c r="Q168" s="104" t="str">
        <f>IF(P_rang_lbruk!Q170&gt;0,P_rang_lbruk!Q170,"")</f>
        <v/>
      </c>
    </row>
    <row r="169" spans="1:17" x14ac:dyDescent="0.25">
      <c r="A169" s="100" t="str">
        <f>IF(P_rang_lbruk!A171&gt;0,P_rang_lbruk!A171,"")</f>
        <v/>
      </c>
      <c r="B169" s="101" t="str">
        <f>IF(P_rang_lbruk!B171&gt;0,P_rang_lbruk!B171,"")</f>
        <v/>
      </c>
      <c r="C169" s="17" t="str">
        <f>IF(P_rang_lbruk!C171&gt;0,P_rang_lbruk!C171,"")</f>
        <v/>
      </c>
      <c r="D169" s="100" t="str">
        <f>IF(P_rang_lbruk!D171&gt;0,P_rang_lbruk!D171,"")</f>
        <v/>
      </c>
      <c r="E169" s="101" t="str">
        <f>IF(P_rang_lbruk!E171&gt;0,P_rang_lbruk!E171,"")</f>
        <v/>
      </c>
      <c r="F169" s="17" t="str">
        <f>IF(P_rang_lbruk!F171&gt;0,P_rang_lbruk!F171,"")</f>
        <v/>
      </c>
      <c r="G169" s="100" t="str">
        <f>IF(P_rang_lbruk!G171&gt;0,P_rang_lbruk!G171,"")</f>
        <v/>
      </c>
      <c r="H169" s="101" t="str">
        <f>IF(P_rang_lbruk!H171&gt;0,P_rang_lbruk!H171,"")</f>
        <v/>
      </c>
      <c r="I169" s="17" t="str">
        <f>IF(P_rang_lbruk!I171&gt;0,P_rang_lbruk!I171,"")</f>
        <v/>
      </c>
      <c r="J169" s="100" t="str">
        <f>IF(P_rang_lbruk!J171&gt;0,P_rang_lbruk!J171,"")</f>
        <v/>
      </c>
      <c r="K169" s="104" t="str">
        <f>IF(P_rang_lbruk!K171&gt;0,P_rang_lbruk!K171,"")</f>
        <v/>
      </c>
      <c r="L169" s="17" t="str">
        <f>IF(P_rang_lbruk!L171&gt;0,P_rang_lbruk!L171,"")</f>
        <v/>
      </c>
      <c r="M169" s="100" t="str">
        <f>IF(P_rang_lbruk!M171&gt;0,P_rang_lbruk!M171,"")</f>
        <v/>
      </c>
      <c r="N169" s="104" t="str">
        <f>IF(P_rang_lbruk!N171&gt;0,P_rang_lbruk!N171,"")</f>
        <v/>
      </c>
      <c r="O169" s="17" t="str">
        <f>IF(P_rang_lbruk!O171&gt;0,P_rang_lbruk!O171,"")</f>
        <v/>
      </c>
      <c r="P169" s="100" t="str">
        <f>IF(P_rang_lbruk!P171&gt;0,P_rang_lbruk!P171,"")</f>
        <v/>
      </c>
      <c r="Q169" s="104" t="str">
        <f>IF(P_rang_lbruk!Q171&gt;0,P_rang_lbruk!Q171,"")</f>
        <v/>
      </c>
    </row>
    <row r="170" spans="1:17" x14ac:dyDescent="0.25">
      <c r="A170" s="100" t="str">
        <f>IF(P_rang_lbruk!A172&gt;0,P_rang_lbruk!A172,"")</f>
        <v/>
      </c>
      <c r="B170" s="101" t="str">
        <f>IF(P_rang_lbruk!B172&gt;0,P_rang_lbruk!B172,"")</f>
        <v/>
      </c>
      <c r="C170" s="17" t="str">
        <f>IF(P_rang_lbruk!C172&gt;0,P_rang_lbruk!C172,"")</f>
        <v/>
      </c>
      <c r="D170" s="100" t="str">
        <f>IF(P_rang_lbruk!D172&gt;0,P_rang_lbruk!D172,"")</f>
        <v/>
      </c>
      <c r="E170" s="101" t="str">
        <f>IF(P_rang_lbruk!E172&gt;0,P_rang_lbruk!E172,"")</f>
        <v/>
      </c>
      <c r="F170" s="17" t="str">
        <f>IF(P_rang_lbruk!F172&gt;0,P_rang_lbruk!F172,"")</f>
        <v/>
      </c>
      <c r="G170" s="100" t="str">
        <f>IF(P_rang_lbruk!G172&gt;0,P_rang_lbruk!G172,"")</f>
        <v/>
      </c>
      <c r="H170" s="101" t="str">
        <f>IF(P_rang_lbruk!H172&gt;0,P_rang_lbruk!H172,"")</f>
        <v/>
      </c>
      <c r="I170" s="17" t="str">
        <f>IF(P_rang_lbruk!I172&gt;0,P_rang_lbruk!I172,"")</f>
        <v/>
      </c>
      <c r="J170" s="100" t="str">
        <f>IF(P_rang_lbruk!J172&gt;0,P_rang_lbruk!J172,"")</f>
        <v/>
      </c>
      <c r="K170" s="104" t="str">
        <f>IF(P_rang_lbruk!K172&gt;0,P_rang_lbruk!K172,"")</f>
        <v/>
      </c>
      <c r="L170" s="17" t="str">
        <f>IF(P_rang_lbruk!L172&gt;0,P_rang_lbruk!L172,"")</f>
        <v/>
      </c>
      <c r="M170" s="100" t="str">
        <f>IF(P_rang_lbruk!M172&gt;0,P_rang_lbruk!M172,"")</f>
        <v/>
      </c>
      <c r="N170" s="104" t="str">
        <f>IF(P_rang_lbruk!N172&gt;0,P_rang_lbruk!N172,"")</f>
        <v/>
      </c>
      <c r="O170" s="17" t="str">
        <f>IF(P_rang_lbruk!O172&gt;0,P_rang_lbruk!O172,"")</f>
        <v/>
      </c>
      <c r="P170" s="100" t="str">
        <f>IF(P_rang_lbruk!P172&gt;0,P_rang_lbruk!P172,"")</f>
        <v/>
      </c>
      <c r="Q170" s="104" t="str">
        <f>IF(P_rang_lbruk!Q172&gt;0,P_rang_lbruk!Q172,"")</f>
        <v/>
      </c>
    </row>
    <row r="171" spans="1:17" x14ac:dyDescent="0.25">
      <c r="A171" s="100" t="str">
        <f>IF(P_rang_lbruk!A173&gt;0,P_rang_lbruk!A173,"")</f>
        <v/>
      </c>
      <c r="B171" s="101" t="str">
        <f>IF(P_rang_lbruk!B173&gt;0,P_rang_lbruk!B173,"")</f>
        <v/>
      </c>
      <c r="C171" s="17" t="str">
        <f>IF(P_rang_lbruk!C173&gt;0,P_rang_lbruk!C173,"")</f>
        <v/>
      </c>
      <c r="D171" s="100" t="str">
        <f>IF(P_rang_lbruk!D173&gt;0,P_rang_lbruk!D173,"")</f>
        <v/>
      </c>
      <c r="E171" s="101" t="str">
        <f>IF(P_rang_lbruk!E173&gt;0,P_rang_lbruk!E173,"")</f>
        <v/>
      </c>
      <c r="F171" s="17" t="str">
        <f>IF(P_rang_lbruk!F173&gt;0,P_rang_lbruk!F173,"")</f>
        <v/>
      </c>
      <c r="G171" s="100" t="str">
        <f>IF(P_rang_lbruk!G173&gt;0,P_rang_lbruk!G173,"")</f>
        <v/>
      </c>
      <c r="H171" s="101" t="str">
        <f>IF(P_rang_lbruk!H173&gt;0,P_rang_lbruk!H173,"")</f>
        <v/>
      </c>
      <c r="I171" s="17" t="str">
        <f>IF(P_rang_lbruk!I173&gt;0,P_rang_lbruk!I173,"")</f>
        <v/>
      </c>
      <c r="J171" s="100" t="str">
        <f>IF(P_rang_lbruk!J173&gt;0,P_rang_lbruk!J173,"")</f>
        <v/>
      </c>
      <c r="K171" s="104" t="str">
        <f>IF(P_rang_lbruk!K173&gt;0,P_rang_lbruk!K173,"")</f>
        <v/>
      </c>
      <c r="L171" s="17" t="str">
        <f>IF(P_rang_lbruk!L173&gt;0,P_rang_lbruk!L173,"")</f>
        <v/>
      </c>
      <c r="M171" s="100" t="str">
        <f>IF(P_rang_lbruk!M173&gt;0,P_rang_lbruk!M173,"")</f>
        <v/>
      </c>
      <c r="N171" s="104" t="str">
        <f>IF(P_rang_lbruk!N173&gt;0,P_rang_lbruk!N173,"")</f>
        <v/>
      </c>
      <c r="O171" s="17" t="str">
        <f>IF(P_rang_lbruk!O173&gt;0,P_rang_lbruk!O173,"")</f>
        <v/>
      </c>
      <c r="P171" s="100" t="str">
        <f>IF(P_rang_lbruk!P173&gt;0,P_rang_lbruk!P173,"")</f>
        <v/>
      </c>
      <c r="Q171" s="104" t="str">
        <f>IF(P_rang_lbruk!Q173&gt;0,P_rang_lbruk!Q173,"")</f>
        <v/>
      </c>
    </row>
    <row r="172" spans="1:17" x14ac:dyDescent="0.25">
      <c r="A172" s="100" t="str">
        <f>IF(P_rang_lbruk!A174&gt;0,P_rang_lbruk!A174,"")</f>
        <v/>
      </c>
      <c r="B172" s="101" t="str">
        <f>IF(P_rang_lbruk!B174&gt;0,P_rang_lbruk!B174,"")</f>
        <v/>
      </c>
      <c r="C172" s="17" t="str">
        <f>IF(P_rang_lbruk!C174&gt;0,P_rang_lbruk!C174,"")</f>
        <v/>
      </c>
      <c r="D172" s="100" t="str">
        <f>IF(P_rang_lbruk!D174&gt;0,P_rang_lbruk!D174,"")</f>
        <v/>
      </c>
      <c r="E172" s="101" t="str">
        <f>IF(P_rang_lbruk!E174&gt;0,P_rang_lbruk!E174,"")</f>
        <v/>
      </c>
      <c r="F172" s="17" t="str">
        <f>IF(P_rang_lbruk!F174&gt;0,P_rang_lbruk!F174,"")</f>
        <v/>
      </c>
      <c r="G172" s="100" t="str">
        <f>IF(P_rang_lbruk!G174&gt;0,P_rang_lbruk!G174,"")</f>
        <v/>
      </c>
      <c r="H172" s="101" t="str">
        <f>IF(P_rang_lbruk!H174&gt;0,P_rang_lbruk!H174,"")</f>
        <v/>
      </c>
      <c r="I172" s="17" t="str">
        <f>IF(P_rang_lbruk!I174&gt;0,P_rang_lbruk!I174,"")</f>
        <v/>
      </c>
      <c r="J172" s="100" t="str">
        <f>IF(P_rang_lbruk!J174&gt;0,P_rang_lbruk!J174,"")</f>
        <v/>
      </c>
      <c r="K172" s="104" t="str">
        <f>IF(P_rang_lbruk!K174&gt;0,P_rang_lbruk!K174,"")</f>
        <v/>
      </c>
      <c r="L172" s="17" t="str">
        <f>IF(P_rang_lbruk!L174&gt;0,P_rang_lbruk!L174,"")</f>
        <v/>
      </c>
      <c r="M172" s="100" t="str">
        <f>IF(P_rang_lbruk!M174&gt;0,P_rang_lbruk!M174,"")</f>
        <v/>
      </c>
      <c r="N172" s="104" t="str">
        <f>IF(P_rang_lbruk!N174&gt;0,P_rang_lbruk!N174,"")</f>
        <v/>
      </c>
      <c r="O172" s="17" t="str">
        <f>IF(P_rang_lbruk!O174&gt;0,P_rang_lbruk!O174,"")</f>
        <v/>
      </c>
      <c r="P172" s="100" t="str">
        <f>IF(P_rang_lbruk!P174&gt;0,P_rang_lbruk!P174,"")</f>
        <v/>
      </c>
      <c r="Q172" s="104" t="str">
        <f>IF(P_rang_lbruk!Q174&gt;0,P_rang_lbruk!Q174,"")</f>
        <v/>
      </c>
    </row>
    <row r="173" spans="1:17" x14ac:dyDescent="0.25">
      <c r="A173" s="100" t="str">
        <f>IF(P_rang_lbruk!A175&gt;0,P_rang_lbruk!A175,"")</f>
        <v/>
      </c>
      <c r="B173" s="101" t="str">
        <f>IF(P_rang_lbruk!B175&gt;0,P_rang_lbruk!B175,"")</f>
        <v/>
      </c>
      <c r="C173" s="17" t="str">
        <f>IF(P_rang_lbruk!C175&gt;0,P_rang_lbruk!C175,"")</f>
        <v/>
      </c>
      <c r="D173" s="100" t="str">
        <f>IF(P_rang_lbruk!D175&gt;0,P_rang_lbruk!D175,"")</f>
        <v/>
      </c>
      <c r="E173" s="101" t="str">
        <f>IF(P_rang_lbruk!E175&gt;0,P_rang_lbruk!E175,"")</f>
        <v/>
      </c>
      <c r="F173" s="17" t="str">
        <f>IF(P_rang_lbruk!F175&gt;0,P_rang_lbruk!F175,"")</f>
        <v/>
      </c>
      <c r="G173" s="100" t="str">
        <f>IF(P_rang_lbruk!G175&gt;0,P_rang_lbruk!G175,"")</f>
        <v/>
      </c>
      <c r="H173" s="101" t="str">
        <f>IF(P_rang_lbruk!H175&gt;0,P_rang_lbruk!H175,"")</f>
        <v/>
      </c>
      <c r="I173" s="17" t="str">
        <f>IF(P_rang_lbruk!I175&gt;0,P_rang_lbruk!I175,"")</f>
        <v/>
      </c>
      <c r="J173" s="100" t="str">
        <f>IF(P_rang_lbruk!J175&gt;0,P_rang_lbruk!J175,"")</f>
        <v/>
      </c>
      <c r="K173" s="104" t="str">
        <f>IF(P_rang_lbruk!K175&gt;0,P_rang_lbruk!K175,"")</f>
        <v/>
      </c>
      <c r="L173" s="17" t="str">
        <f>IF(P_rang_lbruk!L175&gt;0,P_rang_lbruk!L175,"")</f>
        <v/>
      </c>
      <c r="M173" s="100" t="str">
        <f>IF(P_rang_lbruk!M175&gt;0,P_rang_lbruk!M175,"")</f>
        <v/>
      </c>
      <c r="N173" s="104" t="str">
        <f>IF(P_rang_lbruk!N175&gt;0,P_rang_lbruk!N175,"")</f>
        <v/>
      </c>
      <c r="O173" s="17" t="str">
        <f>IF(P_rang_lbruk!O175&gt;0,P_rang_lbruk!O175,"")</f>
        <v/>
      </c>
      <c r="P173" s="100" t="str">
        <f>IF(P_rang_lbruk!P175&gt;0,P_rang_lbruk!P175,"")</f>
        <v/>
      </c>
      <c r="Q173" s="104" t="str">
        <f>IF(P_rang_lbruk!Q175&gt;0,P_rang_lbruk!Q175,"")</f>
        <v/>
      </c>
    </row>
    <row r="174" spans="1:17" x14ac:dyDescent="0.25">
      <c r="A174" s="100" t="str">
        <f>IF(P_rang_lbruk!A176&gt;0,P_rang_lbruk!A176,"")</f>
        <v/>
      </c>
      <c r="B174" s="101" t="str">
        <f>IF(P_rang_lbruk!B176&gt;0,P_rang_lbruk!B176,"")</f>
        <v/>
      </c>
      <c r="C174" s="17" t="str">
        <f>IF(P_rang_lbruk!C176&gt;0,P_rang_lbruk!C176,"")</f>
        <v/>
      </c>
      <c r="D174" s="100" t="str">
        <f>IF(P_rang_lbruk!D176&gt;0,P_rang_lbruk!D176,"")</f>
        <v/>
      </c>
      <c r="E174" s="101" t="str">
        <f>IF(P_rang_lbruk!E176&gt;0,P_rang_lbruk!E176,"")</f>
        <v/>
      </c>
      <c r="F174" s="17" t="str">
        <f>IF(P_rang_lbruk!F176&gt;0,P_rang_lbruk!F176,"")</f>
        <v/>
      </c>
      <c r="G174" s="100" t="str">
        <f>IF(P_rang_lbruk!G176&gt;0,P_rang_lbruk!G176,"")</f>
        <v/>
      </c>
      <c r="H174" s="101" t="str">
        <f>IF(P_rang_lbruk!H176&gt;0,P_rang_lbruk!H176,"")</f>
        <v/>
      </c>
      <c r="I174" s="17" t="str">
        <f>IF(P_rang_lbruk!I176&gt;0,P_rang_lbruk!I176,"")</f>
        <v/>
      </c>
      <c r="J174" s="100" t="str">
        <f>IF(P_rang_lbruk!J176&gt;0,P_rang_lbruk!J176,"")</f>
        <v/>
      </c>
      <c r="K174" s="104" t="str">
        <f>IF(P_rang_lbruk!K176&gt;0,P_rang_lbruk!K176,"")</f>
        <v/>
      </c>
      <c r="L174" s="17" t="str">
        <f>IF(P_rang_lbruk!L176&gt;0,P_rang_lbruk!L176,"")</f>
        <v/>
      </c>
      <c r="M174" s="100" t="str">
        <f>IF(P_rang_lbruk!M176&gt;0,P_rang_lbruk!M176,"")</f>
        <v/>
      </c>
      <c r="N174" s="104" t="str">
        <f>IF(P_rang_lbruk!N176&gt;0,P_rang_lbruk!N176,"")</f>
        <v/>
      </c>
      <c r="O174" s="17" t="str">
        <f>IF(P_rang_lbruk!O176&gt;0,P_rang_lbruk!O176,"")</f>
        <v/>
      </c>
      <c r="P174" s="100" t="str">
        <f>IF(P_rang_lbruk!P176&gt;0,P_rang_lbruk!P176,"")</f>
        <v/>
      </c>
      <c r="Q174" s="104" t="str">
        <f>IF(P_rang_lbruk!Q176&gt;0,P_rang_lbruk!Q176,"")</f>
        <v/>
      </c>
    </row>
    <row r="175" spans="1:17" x14ac:dyDescent="0.25">
      <c r="A175" s="100" t="str">
        <f>IF(P_rang_lbruk!A177&gt;0,P_rang_lbruk!A177,"")</f>
        <v/>
      </c>
      <c r="B175" s="101" t="str">
        <f>IF(P_rang_lbruk!B177&gt;0,P_rang_lbruk!B177,"")</f>
        <v/>
      </c>
      <c r="C175" s="17" t="str">
        <f>IF(P_rang_lbruk!C177&gt;0,P_rang_lbruk!C177,"")</f>
        <v/>
      </c>
      <c r="D175" s="100" t="str">
        <f>IF(P_rang_lbruk!D177&gt;0,P_rang_lbruk!D177,"")</f>
        <v/>
      </c>
      <c r="E175" s="101" t="str">
        <f>IF(P_rang_lbruk!E177&gt;0,P_rang_lbruk!E177,"")</f>
        <v/>
      </c>
      <c r="F175" s="17" t="str">
        <f>IF(P_rang_lbruk!F177&gt;0,P_rang_lbruk!F177,"")</f>
        <v/>
      </c>
      <c r="G175" s="100" t="str">
        <f>IF(P_rang_lbruk!G177&gt;0,P_rang_lbruk!G177,"")</f>
        <v/>
      </c>
      <c r="H175" s="101" t="str">
        <f>IF(P_rang_lbruk!H177&gt;0,P_rang_lbruk!H177,"")</f>
        <v/>
      </c>
      <c r="I175" s="17" t="str">
        <f>IF(P_rang_lbruk!I177&gt;0,P_rang_lbruk!I177,"")</f>
        <v/>
      </c>
      <c r="J175" s="100" t="str">
        <f>IF(P_rang_lbruk!J177&gt;0,P_rang_lbruk!J177,"")</f>
        <v/>
      </c>
      <c r="K175" s="104" t="str">
        <f>IF(P_rang_lbruk!K177&gt;0,P_rang_lbruk!K177,"")</f>
        <v/>
      </c>
      <c r="L175" s="17" t="str">
        <f>IF(P_rang_lbruk!L177&gt;0,P_rang_lbruk!L177,"")</f>
        <v/>
      </c>
      <c r="M175" s="100" t="str">
        <f>IF(P_rang_lbruk!M177&gt;0,P_rang_lbruk!M177,"")</f>
        <v/>
      </c>
      <c r="N175" s="104" t="str">
        <f>IF(P_rang_lbruk!N177&gt;0,P_rang_lbruk!N177,"")</f>
        <v/>
      </c>
      <c r="O175" s="17" t="str">
        <f>IF(P_rang_lbruk!O177&gt;0,P_rang_lbruk!O177,"")</f>
        <v/>
      </c>
      <c r="P175" s="100" t="str">
        <f>IF(P_rang_lbruk!P177&gt;0,P_rang_lbruk!P177,"")</f>
        <v/>
      </c>
      <c r="Q175" s="104" t="str">
        <f>IF(P_rang_lbruk!Q177&gt;0,P_rang_lbruk!Q177,"")</f>
        <v/>
      </c>
    </row>
    <row r="176" spans="1:17" x14ac:dyDescent="0.25">
      <c r="A176" s="100" t="str">
        <f>IF(P_rang_lbruk!A178&gt;0,P_rang_lbruk!A178,"")</f>
        <v/>
      </c>
      <c r="B176" s="101" t="str">
        <f>IF(P_rang_lbruk!B178&gt;0,P_rang_lbruk!B178,"")</f>
        <v/>
      </c>
      <c r="C176" s="17" t="str">
        <f>IF(P_rang_lbruk!C178&gt;0,P_rang_lbruk!C178,"")</f>
        <v/>
      </c>
      <c r="D176" s="100" t="str">
        <f>IF(P_rang_lbruk!D178&gt;0,P_rang_lbruk!D178,"")</f>
        <v/>
      </c>
      <c r="E176" s="101" t="str">
        <f>IF(P_rang_lbruk!E178&gt;0,P_rang_lbruk!E178,"")</f>
        <v/>
      </c>
      <c r="F176" s="17" t="str">
        <f>IF(P_rang_lbruk!F178&gt;0,P_rang_lbruk!F178,"")</f>
        <v/>
      </c>
      <c r="G176" s="100" t="str">
        <f>IF(P_rang_lbruk!G178&gt;0,P_rang_lbruk!G178,"")</f>
        <v/>
      </c>
      <c r="H176" s="101" t="str">
        <f>IF(P_rang_lbruk!H178&gt;0,P_rang_lbruk!H178,"")</f>
        <v/>
      </c>
      <c r="I176" s="17" t="str">
        <f>IF(P_rang_lbruk!I178&gt;0,P_rang_lbruk!I178,"")</f>
        <v/>
      </c>
      <c r="J176" s="100" t="str">
        <f>IF(P_rang_lbruk!J178&gt;0,P_rang_lbruk!J178,"")</f>
        <v/>
      </c>
      <c r="K176" s="104" t="str">
        <f>IF(P_rang_lbruk!K178&gt;0,P_rang_lbruk!K178,"")</f>
        <v/>
      </c>
      <c r="L176" s="17" t="str">
        <f>IF(P_rang_lbruk!L178&gt;0,P_rang_lbruk!L178,"")</f>
        <v/>
      </c>
      <c r="M176" s="100" t="str">
        <f>IF(P_rang_lbruk!M178&gt;0,P_rang_lbruk!M178,"")</f>
        <v/>
      </c>
      <c r="N176" s="104" t="str">
        <f>IF(P_rang_lbruk!N178&gt;0,P_rang_lbruk!N178,"")</f>
        <v/>
      </c>
      <c r="O176" s="17" t="str">
        <f>IF(P_rang_lbruk!O178&gt;0,P_rang_lbruk!O178,"")</f>
        <v/>
      </c>
      <c r="P176" s="100" t="str">
        <f>IF(P_rang_lbruk!P178&gt;0,P_rang_lbruk!P178,"")</f>
        <v/>
      </c>
      <c r="Q176" s="104" t="str">
        <f>IF(P_rang_lbruk!Q178&gt;0,P_rang_lbruk!Q178,"")</f>
        <v/>
      </c>
    </row>
    <row r="177" spans="1:17" x14ac:dyDescent="0.25">
      <c r="A177" s="100" t="str">
        <f>IF(P_rang_lbruk!A179&gt;0,P_rang_lbruk!A179,"")</f>
        <v/>
      </c>
      <c r="B177" s="101" t="str">
        <f>IF(P_rang_lbruk!B179&gt;0,P_rang_lbruk!B179,"")</f>
        <v/>
      </c>
      <c r="C177" s="17" t="str">
        <f>IF(P_rang_lbruk!C179&gt;0,P_rang_lbruk!C179,"")</f>
        <v/>
      </c>
      <c r="D177" s="100" t="str">
        <f>IF(P_rang_lbruk!D179&gt;0,P_rang_lbruk!D179,"")</f>
        <v/>
      </c>
      <c r="E177" s="101" t="str">
        <f>IF(P_rang_lbruk!E179&gt;0,P_rang_lbruk!E179,"")</f>
        <v/>
      </c>
      <c r="F177" s="17" t="str">
        <f>IF(P_rang_lbruk!F179&gt;0,P_rang_lbruk!F179,"")</f>
        <v/>
      </c>
      <c r="G177" s="100" t="str">
        <f>IF(P_rang_lbruk!G179&gt;0,P_rang_lbruk!G179,"")</f>
        <v/>
      </c>
      <c r="H177" s="101" t="str">
        <f>IF(P_rang_lbruk!H179&gt;0,P_rang_lbruk!H179,"")</f>
        <v/>
      </c>
      <c r="I177" s="17" t="str">
        <f>IF(P_rang_lbruk!I179&gt;0,P_rang_lbruk!I179,"")</f>
        <v/>
      </c>
      <c r="J177" s="100" t="str">
        <f>IF(P_rang_lbruk!J179&gt;0,P_rang_lbruk!J179,"")</f>
        <v/>
      </c>
      <c r="K177" s="104" t="str">
        <f>IF(P_rang_lbruk!K179&gt;0,P_rang_lbruk!K179,"")</f>
        <v/>
      </c>
      <c r="L177" s="17" t="str">
        <f>IF(P_rang_lbruk!L179&gt;0,P_rang_lbruk!L179,"")</f>
        <v/>
      </c>
      <c r="M177" s="100" t="str">
        <f>IF(P_rang_lbruk!M179&gt;0,P_rang_lbruk!M179,"")</f>
        <v/>
      </c>
      <c r="N177" s="104" t="str">
        <f>IF(P_rang_lbruk!N179&gt;0,P_rang_lbruk!N179,"")</f>
        <v/>
      </c>
      <c r="O177" s="17" t="str">
        <f>IF(P_rang_lbruk!O179&gt;0,P_rang_lbruk!O179,"")</f>
        <v/>
      </c>
      <c r="P177" s="100" t="str">
        <f>IF(P_rang_lbruk!P179&gt;0,P_rang_lbruk!P179,"")</f>
        <v/>
      </c>
      <c r="Q177" s="104" t="str">
        <f>IF(P_rang_lbruk!Q179&gt;0,P_rang_lbruk!Q179,"")</f>
        <v/>
      </c>
    </row>
    <row r="178" spans="1:17" x14ac:dyDescent="0.25">
      <c r="A178" s="100" t="str">
        <f>IF(P_rang_lbruk!A180&gt;0,P_rang_lbruk!A180,"")</f>
        <v/>
      </c>
      <c r="B178" s="101" t="str">
        <f>IF(P_rang_lbruk!B180&gt;0,P_rang_lbruk!B180,"")</f>
        <v/>
      </c>
      <c r="C178" s="17" t="str">
        <f>IF(P_rang_lbruk!C180&gt;0,P_rang_lbruk!C180,"")</f>
        <v/>
      </c>
      <c r="D178" s="100" t="str">
        <f>IF(P_rang_lbruk!D180&gt;0,P_rang_lbruk!D180,"")</f>
        <v/>
      </c>
      <c r="E178" s="101" t="str">
        <f>IF(P_rang_lbruk!E180&gt;0,P_rang_lbruk!E180,"")</f>
        <v/>
      </c>
      <c r="F178" s="17" t="str">
        <f>IF(P_rang_lbruk!F180&gt;0,P_rang_lbruk!F180,"")</f>
        <v/>
      </c>
      <c r="G178" s="100" t="str">
        <f>IF(P_rang_lbruk!G180&gt;0,P_rang_lbruk!G180,"")</f>
        <v/>
      </c>
      <c r="H178" s="101" t="str">
        <f>IF(P_rang_lbruk!H180&gt;0,P_rang_lbruk!H180,"")</f>
        <v/>
      </c>
      <c r="I178" s="17" t="str">
        <f>IF(P_rang_lbruk!I180&gt;0,P_rang_lbruk!I180,"")</f>
        <v/>
      </c>
      <c r="J178" s="100" t="str">
        <f>IF(P_rang_lbruk!J180&gt;0,P_rang_lbruk!J180,"")</f>
        <v/>
      </c>
      <c r="K178" s="104" t="str">
        <f>IF(P_rang_lbruk!K180&gt;0,P_rang_lbruk!K180,"")</f>
        <v/>
      </c>
      <c r="L178" s="17" t="str">
        <f>IF(P_rang_lbruk!L180&gt;0,P_rang_lbruk!L180,"")</f>
        <v/>
      </c>
      <c r="M178" s="100" t="str">
        <f>IF(P_rang_lbruk!M180&gt;0,P_rang_lbruk!M180,"")</f>
        <v/>
      </c>
      <c r="N178" s="104" t="str">
        <f>IF(P_rang_lbruk!N180&gt;0,P_rang_lbruk!N180,"")</f>
        <v/>
      </c>
      <c r="O178" s="17" t="str">
        <f>IF(P_rang_lbruk!O180&gt;0,P_rang_lbruk!O180,"")</f>
        <v/>
      </c>
      <c r="P178" s="100" t="str">
        <f>IF(P_rang_lbruk!P180&gt;0,P_rang_lbruk!P180,"")</f>
        <v/>
      </c>
      <c r="Q178" s="104" t="str">
        <f>IF(P_rang_lbruk!Q180&gt;0,P_rang_lbruk!Q180,"")</f>
        <v/>
      </c>
    </row>
    <row r="179" spans="1:17" x14ac:dyDescent="0.25">
      <c r="A179" s="100" t="str">
        <f>IF(P_rang_lbruk!A181&gt;0,P_rang_lbruk!A181,"")</f>
        <v/>
      </c>
      <c r="B179" s="101" t="str">
        <f>IF(P_rang_lbruk!B181&gt;0,P_rang_lbruk!B181,"")</f>
        <v/>
      </c>
      <c r="C179" s="17" t="str">
        <f>IF(P_rang_lbruk!C181&gt;0,P_rang_lbruk!C181,"")</f>
        <v/>
      </c>
      <c r="D179" s="100" t="str">
        <f>IF(P_rang_lbruk!D181&gt;0,P_rang_lbruk!D181,"")</f>
        <v/>
      </c>
      <c r="E179" s="101" t="str">
        <f>IF(P_rang_lbruk!E181&gt;0,P_rang_lbruk!E181,"")</f>
        <v/>
      </c>
      <c r="F179" s="17" t="str">
        <f>IF(P_rang_lbruk!F181&gt;0,P_rang_lbruk!F181,"")</f>
        <v/>
      </c>
      <c r="G179" s="100" t="str">
        <f>IF(P_rang_lbruk!G181&gt;0,P_rang_lbruk!G181,"")</f>
        <v/>
      </c>
      <c r="H179" s="101" t="str">
        <f>IF(P_rang_lbruk!H181&gt;0,P_rang_lbruk!H181,"")</f>
        <v/>
      </c>
      <c r="I179" s="17" t="str">
        <f>IF(P_rang_lbruk!I181&gt;0,P_rang_lbruk!I181,"")</f>
        <v/>
      </c>
      <c r="J179" s="100" t="str">
        <f>IF(P_rang_lbruk!J181&gt;0,P_rang_lbruk!J181,"")</f>
        <v/>
      </c>
      <c r="K179" s="104" t="str">
        <f>IF(P_rang_lbruk!K181&gt;0,P_rang_lbruk!K181,"")</f>
        <v/>
      </c>
      <c r="L179" s="17" t="str">
        <f>IF(P_rang_lbruk!L181&gt;0,P_rang_lbruk!L181,"")</f>
        <v/>
      </c>
      <c r="M179" s="100" t="str">
        <f>IF(P_rang_lbruk!M181&gt;0,P_rang_lbruk!M181,"")</f>
        <v/>
      </c>
      <c r="N179" s="104" t="str">
        <f>IF(P_rang_lbruk!N181&gt;0,P_rang_lbruk!N181,"")</f>
        <v/>
      </c>
      <c r="O179" s="17" t="str">
        <f>IF(P_rang_lbruk!O181&gt;0,P_rang_lbruk!O181,"")</f>
        <v/>
      </c>
      <c r="P179" s="100" t="str">
        <f>IF(P_rang_lbruk!P181&gt;0,P_rang_lbruk!P181,"")</f>
        <v/>
      </c>
      <c r="Q179" s="104" t="str">
        <f>IF(P_rang_lbruk!Q181&gt;0,P_rang_lbruk!Q181,"")</f>
        <v/>
      </c>
    </row>
    <row r="180" spans="1:17" x14ac:dyDescent="0.25">
      <c r="A180" s="100" t="str">
        <f>IF(P_rang_lbruk!A182&gt;0,P_rang_lbruk!A182,"")</f>
        <v/>
      </c>
      <c r="B180" s="101" t="str">
        <f>IF(P_rang_lbruk!B182&gt;0,P_rang_lbruk!B182,"")</f>
        <v/>
      </c>
      <c r="C180" s="17" t="str">
        <f>IF(P_rang_lbruk!C182&gt;0,P_rang_lbruk!C182,"")</f>
        <v/>
      </c>
      <c r="D180" s="100" t="str">
        <f>IF(P_rang_lbruk!D182&gt;0,P_rang_lbruk!D182,"")</f>
        <v/>
      </c>
      <c r="E180" s="101" t="str">
        <f>IF(P_rang_lbruk!E182&gt;0,P_rang_lbruk!E182,"")</f>
        <v/>
      </c>
      <c r="F180" s="17" t="str">
        <f>IF(P_rang_lbruk!F182&gt;0,P_rang_lbruk!F182,"")</f>
        <v/>
      </c>
      <c r="G180" s="100" t="str">
        <f>IF(P_rang_lbruk!G182&gt;0,P_rang_lbruk!G182,"")</f>
        <v/>
      </c>
      <c r="H180" s="101" t="str">
        <f>IF(P_rang_lbruk!H182&gt;0,P_rang_lbruk!H182,"")</f>
        <v/>
      </c>
      <c r="I180" s="17" t="str">
        <f>IF(P_rang_lbruk!I182&gt;0,P_rang_lbruk!I182,"")</f>
        <v/>
      </c>
      <c r="J180" s="100" t="str">
        <f>IF(P_rang_lbruk!J182&gt;0,P_rang_lbruk!J182,"")</f>
        <v/>
      </c>
      <c r="K180" s="104" t="str">
        <f>IF(P_rang_lbruk!K182&gt;0,P_rang_lbruk!K182,"")</f>
        <v/>
      </c>
      <c r="L180" s="17" t="str">
        <f>IF(P_rang_lbruk!L182&gt;0,P_rang_lbruk!L182,"")</f>
        <v/>
      </c>
      <c r="M180" s="100" t="str">
        <f>IF(P_rang_lbruk!M182&gt;0,P_rang_lbruk!M182,"")</f>
        <v/>
      </c>
      <c r="N180" s="104" t="str">
        <f>IF(P_rang_lbruk!N182&gt;0,P_rang_lbruk!N182,"")</f>
        <v/>
      </c>
      <c r="O180" s="17" t="str">
        <f>IF(P_rang_lbruk!O182&gt;0,P_rang_lbruk!O182,"")</f>
        <v/>
      </c>
      <c r="P180" s="100" t="str">
        <f>IF(P_rang_lbruk!P182&gt;0,P_rang_lbruk!P182,"")</f>
        <v/>
      </c>
      <c r="Q180" s="104" t="str">
        <f>IF(P_rang_lbruk!Q182&gt;0,P_rang_lbruk!Q182,"")</f>
        <v/>
      </c>
    </row>
    <row r="181" spans="1:17" x14ac:dyDescent="0.25">
      <c r="A181" s="100" t="str">
        <f>IF(P_rang_lbruk!A183&gt;0,P_rang_lbruk!A183,"")</f>
        <v/>
      </c>
      <c r="B181" s="101" t="str">
        <f>IF(P_rang_lbruk!B183&gt;0,P_rang_lbruk!B183,"")</f>
        <v/>
      </c>
      <c r="C181" s="17" t="str">
        <f>IF(P_rang_lbruk!C183&gt;0,P_rang_lbruk!C183,"")</f>
        <v/>
      </c>
      <c r="D181" s="100" t="str">
        <f>IF(P_rang_lbruk!D183&gt;0,P_rang_lbruk!D183,"")</f>
        <v/>
      </c>
      <c r="E181" s="101" t="str">
        <f>IF(P_rang_lbruk!E183&gt;0,P_rang_lbruk!E183,"")</f>
        <v/>
      </c>
      <c r="F181" s="17" t="str">
        <f>IF(P_rang_lbruk!F183&gt;0,P_rang_lbruk!F183,"")</f>
        <v/>
      </c>
      <c r="G181" s="100" t="str">
        <f>IF(P_rang_lbruk!G183&gt;0,P_rang_lbruk!G183,"")</f>
        <v/>
      </c>
      <c r="H181" s="101" t="str">
        <f>IF(P_rang_lbruk!H183&gt;0,P_rang_lbruk!H183,"")</f>
        <v/>
      </c>
      <c r="I181" s="17" t="str">
        <f>IF(P_rang_lbruk!I183&gt;0,P_rang_lbruk!I183,"")</f>
        <v/>
      </c>
      <c r="J181" s="100" t="str">
        <f>IF(P_rang_lbruk!J183&gt;0,P_rang_lbruk!J183,"")</f>
        <v/>
      </c>
      <c r="K181" s="104" t="str">
        <f>IF(P_rang_lbruk!K183&gt;0,P_rang_lbruk!K183,"")</f>
        <v/>
      </c>
      <c r="L181" s="17" t="str">
        <f>IF(P_rang_lbruk!L183&gt;0,P_rang_lbruk!L183,"")</f>
        <v/>
      </c>
      <c r="M181" s="100" t="str">
        <f>IF(P_rang_lbruk!M183&gt;0,P_rang_lbruk!M183,"")</f>
        <v/>
      </c>
      <c r="N181" s="104" t="str">
        <f>IF(P_rang_lbruk!N183&gt;0,P_rang_lbruk!N183,"")</f>
        <v/>
      </c>
      <c r="O181" s="17" t="str">
        <f>IF(P_rang_lbruk!O183&gt;0,P_rang_lbruk!O183,"")</f>
        <v/>
      </c>
      <c r="P181" s="100" t="str">
        <f>IF(P_rang_lbruk!P183&gt;0,P_rang_lbruk!P183,"")</f>
        <v/>
      </c>
      <c r="Q181" s="104" t="str">
        <f>IF(P_rang_lbruk!Q183&gt;0,P_rang_lbruk!Q183,"")</f>
        <v/>
      </c>
    </row>
    <row r="182" spans="1:17" x14ac:dyDescent="0.25">
      <c r="A182" s="100" t="str">
        <f>IF(P_rang_lbruk!A184&gt;0,P_rang_lbruk!A184,"")</f>
        <v/>
      </c>
      <c r="B182" s="101" t="str">
        <f>IF(P_rang_lbruk!B184&gt;0,P_rang_lbruk!B184,"")</f>
        <v/>
      </c>
      <c r="C182" s="17" t="str">
        <f>IF(P_rang_lbruk!C184&gt;0,P_rang_lbruk!C184,"")</f>
        <v/>
      </c>
      <c r="D182" s="100" t="str">
        <f>IF(P_rang_lbruk!D184&gt;0,P_rang_lbruk!D184,"")</f>
        <v/>
      </c>
      <c r="E182" s="101" t="str">
        <f>IF(P_rang_lbruk!E184&gt;0,P_rang_lbruk!E184,"")</f>
        <v/>
      </c>
      <c r="F182" s="17" t="str">
        <f>IF(P_rang_lbruk!F184&gt;0,P_rang_lbruk!F184,"")</f>
        <v/>
      </c>
      <c r="G182" s="100" t="str">
        <f>IF(P_rang_lbruk!G184&gt;0,P_rang_lbruk!G184,"")</f>
        <v/>
      </c>
      <c r="H182" s="101" t="str">
        <f>IF(P_rang_lbruk!H184&gt;0,P_rang_lbruk!H184,"")</f>
        <v/>
      </c>
      <c r="I182" s="17" t="str">
        <f>IF(P_rang_lbruk!I184&gt;0,P_rang_lbruk!I184,"")</f>
        <v/>
      </c>
      <c r="J182" s="100" t="str">
        <f>IF(P_rang_lbruk!J184&gt;0,P_rang_lbruk!J184,"")</f>
        <v/>
      </c>
      <c r="K182" s="104" t="str">
        <f>IF(P_rang_lbruk!K184&gt;0,P_rang_lbruk!K184,"")</f>
        <v/>
      </c>
      <c r="L182" s="17" t="str">
        <f>IF(P_rang_lbruk!L184&gt;0,P_rang_lbruk!L184,"")</f>
        <v/>
      </c>
      <c r="M182" s="100" t="str">
        <f>IF(P_rang_lbruk!M184&gt;0,P_rang_lbruk!M184,"")</f>
        <v/>
      </c>
      <c r="N182" s="104" t="str">
        <f>IF(P_rang_lbruk!N184&gt;0,P_rang_lbruk!N184,"")</f>
        <v/>
      </c>
      <c r="O182" s="17" t="str">
        <f>IF(P_rang_lbruk!O184&gt;0,P_rang_lbruk!O184,"")</f>
        <v/>
      </c>
      <c r="P182" s="100" t="str">
        <f>IF(P_rang_lbruk!P184&gt;0,P_rang_lbruk!P184,"")</f>
        <v/>
      </c>
      <c r="Q182" s="104" t="str">
        <f>IF(P_rang_lbruk!Q184&gt;0,P_rang_lbruk!Q184,"")</f>
        <v/>
      </c>
    </row>
    <row r="183" spans="1:17" x14ac:dyDescent="0.25">
      <c r="A183" s="100" t="str">
        <f>IF(P_rang_lbruk!A185&gt;0,P_rang_lbruk!A185,"")</f>
        <v/>
      </c>
      <c r="B183" s="101" t="str">
        <f>IF(P_rang_lbruk!B185&gt;0,P_rang_lbruk!B185,"")</f>
        <v/>
      </c>
      <c r="C183" s="17" t="str">
        <f>IF(P_rang_lbruk!C185&gt;0,P_rang_lbruk!C185,"")</f>
        <v/>
      </c>
      <c r="D183" s="100" t="str">
        <f>IF(P_rang_lbruk!D185&gt;0,P_rang_lbruk!D185,"")</f>
        <v/>
      </c>
      <c r="E183" s="101" t="str">
        <f>IF(P_rang_lbruk!E185&gt;0,P_rang_lbruk!E185,"")</f>
        <v/>
      </c>
      <c r="F183" s="17" t="str">
        <f>IF(P_rang_lbruk!F185&gt;0,P_rang_lbruk!F185,"")</f>
        <v/>
      </c>
      <c r="G183" s="100" t="str">
        <f>IF(P_rang_lbruk!G185&gt;0,P_rang_lbruk!G185,"")</f>
        <v/>
      </c>
      <c r="H183" s="101" t="str">
        <f>IF(P_rang_lbruk!H185&gt;0,P_rang_lbruk!H185,"")</f>
        <v/>
      </c>
      <c r="I183" s="17" t="str">
        <f>IF(P_rang_lbruk!I185&gt;0,P_rang_lbruk!I185,"")</f>
        <v/>
      </c>
      <c r="J183" s="100" t="str">
        <f>IF(P_rang_lbruk!J185&gt;0,P_rang_lbruk!J185,"")</f>
        <v/>
      </c>
      <c r="K183" s="104" t="str">
        <f>IF(P_rang_lbruk!K185&gt;0,P_rang_lbruk!K185,"")</f>
        <v/>
      </c>
      <c r="L183" s="17" t="str">
        <f>IF(P_rang_lbruk!L185&gt;0,P_rang_lbruk!L185,"")</f>
        <v/>
      </c>
      <c r="M183" s="100" t="str">
        <f>IF(P_rang_lbruk!M185&gt;0,P_rang_lbruk!M185,"")</f>
        <v/>
      </c>
      <c r="N183" s="104" t="str">
        <f>IF(P_rang_lbruk!N185&gt;0,P_rang_lbruk!N185,"")</f>
        <v/>
      </c>
      <c r="O183" s="17" t="str">
        <f>IF(P_rang_lbruk!O185&gt;0,P_rang_lbruk!O185,"")</f>
        <v/>
      </c>
      <c r="P183" s="100" t="str">
        <f>IF(P_rang_lbruk!P185&gt;0,P_rang_lbruk!P185,"")</f>
        <v/>
      </c>
      <c r="Q183" s="104" t="str">
        <f>IF(P_rang_lbruk!Q185&gt;0,P_rang_lbruk!Q185,"")</f>
        <v/>
      </c>
    </row>
    <row r="184" spans="1:17" x14ac:dyDescent="0.25">
      <c r="A184" s="100" t="str">
        <f>IF(P_rang_lbruk!A186&gt;0,P_rang_lbruk!A186,"")</f>
        <v/>
      </c>
      <c r="B184" s="101" t="str">
        <f>IF(P_rang_lbruk!B186&gt;0,P_rang_lbruk!B186,"")</f>
        <v/>
      </c>
      <c r="C184" s="17" t="str">
        <f>IF(P_rang_lbruk!C186&gt;0,P_rang_lbruk!C186,"")</f>
        <v/>
      </c>
      <c r="D184" s="100" t="str">
        <f>IF(P_rang_lbruk!D186&gt;0,P_rang_lbruk!D186,"")</f>
        <v/>
      </c>
      <c r="E184" s="101" t="str">
        <f>IF(P_rang_lbruk!E186&gt;0,P_rang_lbruk!E186,"")</f>
        <v/>
      </c>
      <c r="F184" s="17" t="str">
        <f>IF(P_rang_lbruk!F186&gt;0,P_rang_lbruk!F186,"")</f>
        <v/>
      </c>
      <c r="G184" s="100" t="str">
        <f>IF(P_rang_lbruk!G186&gt;0,P_rang_lbruk!G186,"")</f>
        <v/>
      </c>
      <c r="H184" s="101" t="str">
        <f>IF(P_rang_lbruk!H186&gt;0,P_rang_lbruk!H186,"")</f>
        <v/>
      </c>
      <c r="I184" s="17" t="str">
        <f>IF(P_rang_lbruk!I186&gt;0,P_rang_lbruk!I186,"")</f>
        <v/>
      </c>
      <c r="J184" s="100" t="str">
        <f>IF(P_rang_lbruk!J186&gt;0,P_rang_lbruk!J186,"")</f>
        <v/>
      </c>
      <c r="K184" s="104" t="str">
        <f>IF(P_rang_lbruk!K186&gt;0,P_rang_lbruk!K186,"")</f>
        <v/>
      </c>
      <c r="L184" s="17" t="str">
        <f>IF(P_rang_lbruk!L186&gt;0,P_rang_lbruk!L186,"")</f>
        <v/>
      </c>
      <c r="M184" s="100" t="str">
        <f>IF(P_rang_lbruk!M186&gt;0,P_rang_lbruk!M186,"")</f>
        <v/>
      </c>
      <c r="N184" s="104" t="str">
        <f>IF(P_rang_lbruk!N186&gt;0,P_rang_lbruk!N186,"")</f>
        <v/>
      </c>
      <c r="O184" s="17" t="str">
        <f>IF(P_rang_lbruk!O186&gt;0,P_rang_lbruk!O186,"")</f>
        <v/>
      </c>
      <c r="P184" s="100" t="str">
        <f>IF(P_rang_lbruk!P186&gt;0,P_rang_lbruk!P186,"")</f>
        <v/>
      </c>
      <c r="Q184" s="104" t="str">
        <f>IF(P_rang_lbruk!Q186&gt;0,P_rang_lbruk!Q186,"")</f>
        <v/>
      </c>
    </row>
    <row r="185" spans="1:17" x14ac:dyDescent="0.25">
      <c r="A185" s="100" t="str">
        <f>IF(P_rang_lbruk!A187&gt;0,P_rang_lbruk!A187,"")</f>
        <v/>
      </c>
      <c r="B185" s="101" t="str">
        <f>IF(P_rang_lbruk!B187&gt;0,P_rang_lbruk!B187,"")</f>
        <v/>
      </c>
      <c r="C185" s="17" t="str">
        <f>IF(P_rang_lbruk!C187&gt;0,P_rang_lbruk!C187,"")</f>
        <v/>
      </c>
      <c r="D185" s="100" t="str">
        <f>IF(P_rang_lbruk!D187&gt;0,P_rang_lbruk!D187,"")</f>
        <v/>
      </c>
      <c r="E185" s="101" t="str">
        <f>IF(P_rang_lbruk!E187&gt;0,P_rang_lbruk!E187,"")</f>
        <v/>
      </c>
      <c r="F185" s="17" t="str">
        <f>IF(P_rang_lbruk!F187&gt;0,P_rang_lbruk!F187,"")</f>
        <v/>
      </c>
      <c r="G185" s="100" t="str">
        <f>IF(P_rang_lbruk!G187&gt;0,P_rang_lbruk!G187,"")</f>
        <v/>
      </c>
      <c r="H185" s="101" t="str">
        <f>IF(P_rang_lbruk!H187&gt;0,P_rang_lbruk!H187,"")</f>
        <v/>
      </c>
      <c r="I185" s="17" t="str">
        <f>IF(P_rang_lbruk!I187&gt;0,P_rang_lbruk!I187,"")</f>
        <v/>
      </c>
      <c r="J185" s="100" t="str">
        <f>IF(P_rang_lbruk!J187&gt;0,P_rang_lbruk!J187,"")</f>
        <v/>
      </c>
      <c r="K185" s="104" t="str">
        <f>IF(P_rang_lbruk!K187&gt;0,P_rang_lbruk!K187,"")</f>
        <v/>
      </c>
      <c r="L185" s="17" t="str">
        <f>IF(P_rang_lbruk!L187&gt;0,P_rang_lbruk!L187,"")</f>
        <v/>
      </c>
      <c r="M185" s="100" t="str">
        <f>IF(P_rang_lbruk!M187&gt;0,P_rang_lbruk!M187,"")</f>
        <v/>
      </c>
      <c r="N185" s="104" t="str">
        <f>IF(P_rang_lbruk!N187&gt;0,P_rang_lbruk!N187,"")</f>
        <v/>
      </c>
      <c r="O185" s="17" t="str">
        <f>IF(P_rang_lbruk!O187&gt;0,P_rang_lbruk!O187,"")</f>
        <v/>
      </c>
      <c r="P185" s="100" t="str">
        <f>IF(P_rang_lbruk!P187&gt;0,P_rang_lbruk!P187,"")</f>
        <v/>
      </c>
      <c r="Q185" s="104" t="str">
        <f>IF(P_rang_lbruk!Q187&gt;0,P_rang_lbruk!Q187,"")</f>
        <v/>
      </c>
    </row>
    <row r="186" spans="1:17" x14ac:dyDescent="0.25">
      <c r="A186" s="100" t="str">
        <f>IF(P_rang_lbruk!A188&gt;0,P_rang_lbruk!A188,"")</f>
        <v/>
      </c>
      <c r="B186" s="101" t="str">
        <f>IF(P_rang_lbruk!B188&gt;0,P_rang_lbruk!B188,"")</f>
        <v/>
      </c>
      <c r="C186" s="17" t="str">
        <f>IF(P_rang_lbruk!C188&gt;0,P_rang_lbruk!C188,"")</f>
        <v/>
      </c>
      <c r="D186" s="100" t="str">
        <f>IF(P_rang_lbruk!D188&gt;0,P_rang_lbruk!D188,"")</f>
        <v/>
      </c>
      <c r="E186" s="101" t="str">
        <f>IF(P_rang_lbruk!E188&gt;0,P_rang_lbruk!E188,"")</f>
        <v/>
      </c>
      <c r="F186" s="17" t="str">
        <f>IF(P_rang_lbruk!F188&gt;0,P_rang_lbruk!F188,"")</f>
        <v/>
      </c>
      <c r="G186" s="100" t="str">
        <f>IF(P_rang_lbruk!G188&gt;0,P_rang_lbruk!G188,"")</f>
        <v/>
      </c>
      <c r="H186" s="101" t="str">
        <f>IF(P_rang_lbruk!H188&gt;0,P_rang_lbruk!H188,"")</f>
        <v/>
      </c>
      <c r="I186" s="17" t="str">
        <f>IF(P_rang_lbruk!I188&gt;0,P_rang_lbruk!I188,"")</f>
        <v/>
      </c>
      <c r="J186" s="100" t="str">
        <f>IF(P_rang_lbruk!J188&gt;0,P_rang_lbruk!J188,"")</f>
        <v/>
      </c>
      <c r="K186" s="104" t="str">
        <f>IF(P_rang_lbruk!K188&gt;0,P_rang_lbruk!K188,"")</f>
        <v/>
      </c>
      <c r="L186" s="17" t="str">
        <f>IF(P_rang_lbruk!L188&gt;0,P_rang_lbruk!L188,"")</f>
        <v/>
      </c>
      <c r="M186" s="100" t="str">
        <f>IF(P_rang_lbruk!M188&gt;0,P_rang_lbruk!M188,"")</f>
        <v/>
      </c>
      <c r="N186" s="104" t="str">
        <f>IF(P_rang_lbruk!N188&gt;0,P_rang_lbruk!N188,"")</f>
        <v/>
      </c>
      <c r="O186" s="17" t="str">
        <f>IF(P_rang_lbruk!O188&gt;0,P_rang_lbruk!O188,"")</f>
        <v/>
      </c>
      <c r="P186" s="100" t="str">
        <f>IF(P_rang_lbruk!P188&gt;0,P_rang_lbruk!P188,"")</f>
        <v/>
      </c>
      <c r="Q186" s="104" t="str">
        <f>IF(P_rang_lbruk!Q188&gt;0,P_rang_lbruk!Q188,"")</f>
        <v/>
      </c>
    </row>
    <row r="187" spans="1:17" x14ac:dyDescent="0.25">
      <c r="A187" s="100" t="str">
        <f>IF(P_rang_lbruk!A189&gt;0,P_rang_lbruk!A189,"")</f>
        <v/>
      </c>
      <c r="B187" s="101" t="str">
        <f>IF(P_rang_lbruk!B189&gt;0,P_rang_lbruk!B189,"")</f>
        <v/>
      </c>
      <c r="C187" s="17" t="str">
        <f>IF(P_rang_lbruk!C189&gt;0,P_rang_lbruk!C189,"")</f>
        <v/>
      </c>
      <c r="D187" s="100" t="str">
        <f>IF(P_rang_lbruk!D189&gt;0,P_rang_lbruk!D189,"")</f>
        <v/>
      </c>
      <c r="E187" s="101" t="str">
        <f>IF(P_rang_lbruk!E189&gt;0,P_rang_lbruk!E189,"")</f>
        <v/>
      </c>
      <c r="F187" s="17" t="str">
        <f>IF(P_rang_lbruk!F189&gt;0,P_rang_lbruk!F189,"")</f>
        <v/>
      </c>
      <c r="G187" s="100" t="str">
        <f>IF(P_rang_lbruk!G189&gt;0,P_rang_lbruk!G189,"")</f>
        <v/>
      </c>
      <c r="H187" s="101" t="str">
        <f>IF(P_rang_lbruk!H189&gt;0,P_rang_lbruk!H189,"")</f>
        <v/>
      </c>
      <c r="I187" s="17" t="str">
        <f>IF(P_rang_lbruk!I189&gt;0,P_rang_lbruk!I189,"")</f>
        <v/>
      </c>
      <c r="J187" s="100" t="str">
        <f>IF(P_rang_lbruk!J189&gt;0,P_rang_lbruk!J189,"")</f>
        <v/>
      </c>
      <c r="K187" s="104" t="str">
        <f>IF(P_rang_lbruk!K189&gt;0,P_rang_lbruk!K189,"")</f>
        <v/>
      </c>
      <c r="L187" s="17" t="str">
        <f>IF(P_rang_lbruk!L189&gt;0,P_rang_lbruk!L189,"")</f>
        <v/>
      </c>
      <c r="M187" s="100" t="str">
        <f>IF(P_rang_lbruk!M189&gt;0,P_rang_lbruk!M189,"")</f>
        <v/>
      </c>
      <c r="N187" s="104" t="str">
        <f>IF(P_rang_lbruk!N189&gt;0,P_rang_lbruk!N189,"")</f>
        <v/>
      </c>
      <c r="O187" s="17" t="str">
        <f>IF(P_rang_lbruk!O189&gt;0,P_rang_lbruk!O189,"")</f>
        <v/>
      </c>
      <c r="P187" s="100" t="str">
        <f>IF(P_rang_lbruk!P189&gt;0,P_rang_lbruk!P189,"")</f>
        <v/>
      </c>
      <c r="Q187" s="104" t="str">
        <f>IF(P_rang_lbruk!Q189&gt;0,P_rang_lbruk!Q189,"")</f>
        <v/>
      </c>
    </row>
    <row r="188" spans="1:17" x14ac:dyDescent="0.25">
      <c r="A188" s="100" t="str">
        <f>IF(P_rang_lbruk!A190&gt;0,P_rang_lbruk!A190,"")</f>
        <v/>
      </c>
      <c r="B188" s="101" t="str">
        <f>IF(P_rang_lbruk!B190&gt;0,P_rang_lbruk!B190,"")</f>
        <v/>
      </c>
      <c r="C188" s="17" t="str">
        <f>IF(P_rang_lbruk!C190&gt;0,P_rang_lbruk!C190,"")</f>
        <v/>
      </c>
      <c r="D188" s="100" t="str">
        <f>IF(P_rang_lbruk!D190&gt;0,P_rang_lbruk!D190,"")</f>
        <v/>
      </c>
      <c r="E188" s="101" t="str">
        <f>IF(P_rang_lbruk!E190&gt;0,P_rang_lbruk!E190,"")</f>
        <v/>
      </c>
      <c r="F188" s="17" t="str">
        <f>IF(P_rang_lbruk!F190&gt;0,P_rang_lbruk!F190,"")</f>
        <v/>
      </c>
      <c r="G188" s="100" t="str">
        <f>IF(P_rang_lbruk!G190&gt;0,P_rang_lbruk!G190,"")</f>
        <v/>
      </c>
      <c r="H188" s="101" t="str">
        <f>IF(P_rang_lbruk!H190&gt;0,P_rang_lbruk!H190,"")</f>
        <v/>
      </c>
      <c r="I188" s="17" t="str">
        <f>IF(P_rang_lbruk!I190&gt;0,P_rang_lbruk!I190,"")</f>
        <v/>
      </c>
      <c r="J188" s="100" t="str">
        <f>IF(P_rang_lbruk!J190&gt;0,P_rang_lbruk!J190,"")</f>
        <v/>
      </c>
      <c r="K188" s="104" t="str">
        <f>IF(P_rang_lbruk!K190&gt;0,P_rang_lbruk!K190,"")</f>
        <v/>
      </c>
      <c r="L188" s="17" t="str">
        <f>IF(P_rang_lbruk!L190&gt;0,P_rang_lbruk!L190,"")</f>
        <v/>
      </c>
      <c r="M188" s="100" t="str">
        <f>IF(P_rang_lbruk!M190&gt;0,P_rang_lbruk!M190,"")</f>
        <v/>
      </c>
      <c r="N188" s="104" t="str">
        <f>IF(P_rang_lbruk!N190&gt;0,P_rang_lbruk!N190,"")</f>
        <v/>
      </c>
      <c r="O188" s="17" t="str">
        <f>IF(P_rang_lbruk!O190&gt;0,P_rang_lbruk!O190,"")</f>
        <v/>
      </c>
      <c r="P188" s="100" t="str">
        <f>IF(P_rang_lbruk!P190&gt;0,P_rang_lbruk!P190,"")</f>
        <v/>
      </c>
      <c r="Q188" s="104" t="str">
        <f>IF(P_rang_lbruk!Q190&gt;0,P_rang_lbruk!Q190,"")</f>
        <v/>
      </c>
    </row>
    <row r="189" spans="1:17" x14ac:dyDescent="0.25">
      <c r="A189" s="100" t="str">
        <f>IF(P_rang_lbruk!A191&gt;0,P_rang_lbruk!A191,"")</f>
        <v/>
      </c>
      <c r="B189" s="101" t="str">
        <f>IF(P_rang_lbruk!B191&gt;0,P_rang_lbruk!B191,"")</f>
        <v/>
      </c>
      <c r="C189" s="17" t="str">
        <f>IF(P_rang_lbruk!C191&gt;0,P_rang_lbruk!C191,"")</f>
        <v/>
      </c>
      <c r="D189" s="100" t="str">
        <f>IF(P_rang_lbruk!D191&gt;0,P_rang_lbruk!D191,"")</f>
        <v/>
      </c>
      <c r="E189" s="101" t="str">
        <f>IF(P_rang_lbruk!E191&gt;0,P_rang_lbruk!E191,"")</f>
        <v/>
      </c>
      <c r="F189" s="17" t="str">
        <f>IF(P_rang_lbruk!F191&gt;0,P_rang_lbruk!F191,"")</f>
        <v/>
      </c>
      <c r="G189" s="100" t="str">
        <f>IF(P_rang_lbruk!G191&gt;0,P_rang_lbruk!G191,"")</f>
        <v/>
      </c>
      <c r="H189" s="101" t="str">
        <f>IF(P_rang_lbruk!H191&gt;0,P_rang_lbruk!H191,"")</f>
        <v/>
      </c>
      <c r="I189" s="17" t="str">
        <f>IF(P_rang_lbruk!I191&gt;0,P_rang_lbruk!I191,"")</f>
        <v/>
      </c>
      <c r="J189" s="100" t="str">
        <f>IF(P_rang_lbruk!J191&gt;0,P_rang_lbruk!J191,"")</f>
        <v/>
      </c>
      <c r="K189" s="104" t="str">
        <f>IF(P_rang_lbruk!K191&gt;0,P_rang_lbruk!K191,"")</f>
        <v/>
      </c>
      <c r="L189" s="17" t="str">
        <f>IF(P_rang_lbruk!L191&gt;0,P_rang_lbruk!L191,"")</f>
        <v/>
      </c>
      <c r="M189" s="100" t="str">
        <f>IF(P_rang_lbruk!M191&gt;0,P_rang_lbruk!M191,"")</f>
        <v/>
      </c>
      <c r="N189" s="104" t="str">
        <f>IF(P_rang_lbruk!N191&gt;0,P_rang_lbruk!N191,"")</f>
        <v/>
      </c>
      <c r="O189" s="17" t="str">
        <f>IF(P_rang_lbruk!O191&gt;0,P_rang_lbruk!O191,"")</f>
        <v/>
      </c>
      <c r="P189" s="100" t="str">
        <f>IF(P_rang_lbruk!P191&gt;0,P_rang_lbruk!P191,"")</f>
        <v/>
      </c>
      <c r="Q189" s="104" t="str">
        <f>IF(P_rang_lbruk!Q191&gt;0,P_rang_lbruk!Q191,"")</f>
        <v/>
      </c>
    </row>
    <row r="190" spans="1:17" x14ac:dyDescent="0.25">
      <c r="A190" s="100" t="str">
        <f>IF(P_rang_lbruk!A192&gt;0,P_rang_lbruk!A192,"")</f>
        <v/>
      </c>
      <c r="B190" s="101" t="str">
        <f>IF(P_rang_lbruk!B192&gt;0,P_rang_lbruk!B192,"")</f>
        <v/>
      </c>
      <c r="C190" s="17" t="str">
        <f>IF(P_rang_lbruk!C192&gt;0,P_rang_lbruk!C192,"")</f>
        <v/>
      </c>
      <c r="D190" s="100" t="str">
        <f>IF(P_rang_lbruk!D192&gt;0,P_rang_lbruk!D192,"")</f>
        <v/>
      </c>
      <c r="E190" s="101" t="str">
        <f>IF(P_rang_lbruk!E192&gt;0,P_rang_lbruk!E192,"")</f>
        <v/>
      </c>
      <c r="F190" s="17" t="str">
        <f>IF(P_rang_lbruk!F192&gt;0,P_rang_lbruk!F192,"")</f>
        <v/>
      </c>
      <c r="G190" s="100" t="str">
        <f>IF(P_rang_lbruk!G192&gt;0,P_rang_lbruk!G192,"")</f>
        <v/>
      </c>
      <c r="H190" s="101" t="str">
        <f>IF(P_rang_lbruk!H192&gt;0,P_rang_lbruk!H192,"")</f>
        <v/>
      </c>
      <c r="I190" s="17" t="str">
        <f>IF(P_rang_lbruk!I192&gt;0,P_rang_lbruk!I192,"")</f>
        <v/>
      </c>
      <c r="J190" s="100" t="str">
        <f>IF(P_rang_lbruk!J192&gt;0,P_rang_lbruk!J192,"")</f>
        <v/>
      </c>
      <c r="K190" s="104" t="str">
        <f>IF(P_rang_lbruk!K192&gt;0,P_rang_lbruk!K192,"")</f>
        <v/>
      </c>
      <c r="L190" s="17" t="str">
        <f>IF(P_rang_lbruk!L192&gt;0,P_rang_lbruk!L192,"")</f>
        <v/>
      </c>
      <c r="M190" s="100" t="str">
        <f>IF(P_rang_lbruk!M192&gt;0,P_rang_lbruk!M192,"")</f>
        <v/>
      </c>
      <c r="N190" s="104" t="str">
        <f>IF(P_rang_lbruk!N192&gt;0,P_rang_lbruk!N192,"")</f>
        <v/>
      </c>
      <c r="O190" s="17" t="str">
        <f>IF(P_rang_lbruk!O192&gt;0,P_rang_lbruk!O192,"")</f>
        <v/>
      </c>
      <c r="P190" s="100" t="str">
        <f>IF(P_rang_lbruk!P192&gt;0,P_rang_lbruk!P192,"")</f>
        <v/>
      </c>
      <c r="Q190" s="104" t="str">
        <f>IF(P_rang_lbruk!Q192&gt;0,P_rang_lbruk!Q192,"")</f>
        <v/>
      </c>
    </row>
    <row r="191" spans="1:17" x14ac:dyDescent="0.25">
      <c r="A191" s="100" t="str">
        <f>IF(P_rang_lbruk!A193&gt;0,P_rang_lbruk!A193,"")</f>
        <v/>
      </c>
      <c r="B191" s="101" t="str">
        <f>IF(P_rang_lbruk!B193&gt;0,P_rang_lbruk!B193,"")</f>
        <v/>
      </c>
      <c r="C191" s="17" t="str">
        <f>IF(P_rang_lbruk!C193&gt;0,P_rang_lbruk!C193,"")</f>
        <v/>
      </c>
      <c r="D191" s="100" t="str">
        <f>IF(P_rang_lbruk!D193&gt;0,P_rang_lbruk!D193,"")</f>
        <v/>
      </c>
      <c r="E191" s="101" t="str">
        <f>IF(P_rang_lbruk!E193&gt;0,P_rang_lbruk!E193,"")</f>
        <v/>
      </c>
      <c r="F191" s="17" t="str">
        <f>IF(P_rang_lbruk!F193&gt;0,P_rang_lbruk!F193,"")</f>
        <v/>
      </c>
      <c r="G191" s="100" t="str">
        <f>IF(P_rang_lbruk!G193&gt;0,P_rang_lbruk!G193,"")</f>
        <v/>
      </c>
      <c r="H191" s="101" t="str">
        <f>IF(P_rang_lbruk!H193&gt;0,P_rang_lbruk!H193,"")</f>
        <v/>
      </c>
      <c r="I191" s="17" t="str">
        <f>IF(P_rang_lbruk!I193&gt;0,P_rang_lbruk!I193,"")</f>
        <v/>
      </c>
      <c r="J191" s="100" t="str">
        <f>IF(P_rang_lbruk!J193&gt;0,P_rang_lbruk!J193,"")</f>
        <v/>
      </c>
      <c r="K191" s="104" t="str">
        <f>IF(P_rang_lbruk!K193&gt;0,P_rang_lbruk!K193,"")</f>
        <v/>
      </c>
      <c r="L191" s="17" t="str">
        <f>IF(P_rang_lbruk!L193&gt;0,P_rang_lbruk!L193,"")</f>
        <v/>
      </c>
      <c r="M191" s="100" t="str">
        <f>IF(P_rang_lbruk!M193&gt;0,P_rang_lbruk!M193,"")</f>
        <v/>
      </c>
      <c r="N191" s="104" t="str">
        <f>IF(P_rang_lbruk!N193&gt;0,P_rang_lbruk!N193,"")</f>
        <v/>
      </c>
      <c r="O191" s="17" t="str">
        <f>IF(P_rang_lbruk!O193&gt;0,P_rang_lbruk!O193,"")</f>
        <v/>
      </c>
      <c r="P191" s="100" t="str">
        <f>IF(P_rang_lbruk!P193&gt;0,P_rang_lbruk!P193,"")</f>
        <v/>
      </c>
      <c r="Q191" s="104" t="str">
        <f>IF(P_rang_lbruk!Q193&gt;0,P_rang_lbruk!Q193,"")</f>
        <v/>
      </c>
    </row>
    <row r="192" spans="1:17" x14ac:dyDescent="0.25">
      <c r="A192" s="100" t="str">
        <f>IF(P_rang_lbruk!A194&gt;0,P_rang_lbruk!A194,"")</f>
        <v/>
      </c>
      <c r="B192" s="101" t="str">
        <f>IF(P_rang_lbruk!B194&gt;0,P_rang_lbruk!B194,"")</f>
        <v/>
      </c>
      <c r="C192" s="17" t="str">
        <f>IF(P_rang_lbruk!C194&gt;0,P_rang_lbruk!C194,"")</f>
        <v/>
      </c>
      <c r="D192" s="100" t="str">
        <f>IF(P_rang_lbruk!D194&gt;0,P_rang_lbruk!D194,"")</f>
        <v/>
      </c>
      <c r="E192" s="101" t="str">
        <f>IF(P_rang_lbruk!E194&gt;0,P_rang_lbruk!E194,"")</f>
        <v/>
      </c>
      <c r="F192" s="17" t="str">
        <f>IF(P_rang_lbruk!F194&gt;0,P_rang_lbruk!F194,"")</f>
        <v/>
      </c>
      <c r="G192" s="100" t="str">
        <f>IF(P_rang_lbruk!G194&gt;0,P_rang_lbruk!G194,"")</f>
        <v/>
      </c>
      <c r="H192" s="101" t="str">
        <f>IF(P_rang_lbruk!H194&gt;0,P_rang_lbruk!H194,"")</f>
        <v/>
      </c>
      <c r="I192" s="17" t="str">
        <f>IF(P_rang_lbruk!I194&gt;0,P_rang_lbruk!I194,"")</f>
        <v/>
      </c>
      <c r="J192" s="100" t="str">
        <f>IF(P_rang_lbruk!J194&gt;0,P_rang_lbruk!J194,"")</f>
        <v/>
      </c>
      <c r="K192" s="104" t="str">
        <f>IF(P_rang_lbruk!K194&gt;0,P_rang_lbruk!K194,"")</f>
        <v/>
      </c>
      <c r="L192" s="17" t="str">
        <f>IF(P_rang_lbruk!L194&gt;0,P_rang_lbruk!L194,"")</f>
        <v/>
      </c>
      <c r="M192" s="100" t="str">
        <f>IF(P_rang_lbruk!M194&gt;0,P_rang_lbruk!M194,"")</f>
        <v/>
      </c>
      <c r="N192" s="104" t="str">
        <f>IF(P_rang_lbruk!N194&gt;0,P_rang_lbruk!N194,"")</f>
        <v/>
      </c>
      <c r="O192" s="17" t="str">
        <f>IF(P_rang_lbruk!O194&gt;0,P_rang_lbruk!O194,"")</f>
        <v/>
      </c>
      <c r="P192" s="100" t="str">
        <f>IF(P_rang_lbruk!P194&gt;0,P_rang_lbruk!P194,"")</f>
        <v/>
      </c>
      <c r="Q192" s="104" t="str">
        <f>IF(P_rang_lbruk!Q194&gt;0,P_rang_lbruk!Q194,"")</f>
        <v/>
      </c>
    </row>
    <row r="193" spans="1:17" x14ac:dyDescent="0.25">
      <c r="A193" s="100" t="str">
        <f>IF(P_rang_lbruk!A195&gt;0,P_rang_lbruk!A195,"")</f>
        <v/>
      </c>
      <c r="B193" s="101" t="str">
        <f>IF(P_rang_lbruk!B195&gt;0,P_rang_lbruk!B195,"")</f>
        <v/>
      </c>
      <c r="C193" s="17" t="str">
        <f>IF(P_rang_lbruk!C195&gt;0,P_rang_lbruk!C195,"")</f>
        <v/>
      </c>
      <c r="D193" s="100" t="str">
        <f>IF(P_rang_lbruk!D195&gt;0,P_rang_lbruk!D195,"")</f>
        <v/>
      </c>
      <c r="E193" s="101" t="str">
        <f>IF(P_rang_lbruk!E195&gt;0,P_rang_lbruk!E195,"")</f>
        <v/>
      </c>
      <c r="F193" s="17" t="str">
        <f>IF(P_rang_lbruk!F195&gt;0,P_rang_lbruk!F195,"")</f>
        <v/>
      </c>
      <c r="G193" s="100" t="str">
        <f>IF(P_rang_lbruk!G195&gt;0,P_rang_lbruk!G195,"")</f>
        <v/>
      </c>
      <c r="H193" s="101" t="str">
        <f>IF(P_rang_lbruk!H195&gt;0,P_rang_lbruk!H195,"")</f>
        <v/>
      </c>
      <c r="I193" s="17" t="str">
        <f>IF(P_rang_lbruk!I195&gt;0,P_rang_lbruk!I195,"")</f>
        <v/>
      </c>
      <c r="J193" s="100" t="str">
        <f>IF(P_rang_lbruk!J195&gt;0,P_rang_lbruk!J195,"")</f>
        <v/>
      </c>
      <c r="K193" s="104" t="str">
        <f>IF(P_rang_lbruk!K195&gt;0,P_rang_lbruk!K195,"")</f>
        <v/>
      </c>
      <c r="L193" s="17" t="str">
        <f>IF(P_rang_lbruk!L195&gt;0,P_rang_lbruk!L195,"")</f>
        <v/>
      </c>
      <c r="M193" s="100" t="str">
        <f>IF(P_rang_lbruk!M195&gt;0,P_rang_lbruk!M195,"")</f>
        <v/>
      </c>
      <c r="N193" s="104" t="str">
        <f>IF(P_rang_lbruk!N195&gt;0,P_rang_lbruk!N195,"")</f>
        <v/>
      </c>
      <c r="O193" s="17" t="str">
        <f>IF(P_rang_lbruk!O195&gt;0,P_rang_lbruk!O195,"")</f>
        <v/>
      </c>
      <c r="P193" s="100" t="str">
        <f>IF(P_rang_lbruk!P195&gt;0,P_rang_lbruk!P195,"")</f>
        <v/>
      </c>
      <c r="Q193" s="104" t="str">
        <f>IF(P_rang_lbruk!Q195&gt;0,P_rang_lbruk!Q195,"")</f>
        <v/>
      </c>
    </row>
    <row r="194" spans="1:17" x14ac:dyDescent="0.25">
      <c r="A194" s="100" t="str">
        <f>IF(P_rang_lbruk!A196&gt;0,P_rang_lbruk!A196,"")</f>
        <v/>
      </c>
      <c r="B194" s="101" t="str">
        <f>IF(P_rang_lbruk!B196&gt;0,P_rang_lbruk!B196,"")</f>
        <v/>
      </c>
      <c r="C194" s="17" t="str">
        <f>IF(P_rang_lbruk!C196&gt;0,P_rang_lbruk!C196,"")</f>
        <v/>
      </c>
      <c r="D194" s="100" t="str">
        <f>IF(P_rang_lbruk!D196&gt;0,P_rang_lbruk!D196,"")</f>
        <v/>
      </c>
      <c r="E194" s="101" t="str">
        <f>IF(P_rang_lbruk!E196&gt;0,P_rang_lbruk!E196,"")</f>
        <v/>
      </c>
      <c r="F194" s="17" t="str">
        <f>IF(P_rang_lbruk!F196&gt;0,P_rang_lbruk!F196,"")</f>
        <v/>
      </c>
      <c r="G194" s="100" t="str">
        <f>IF(P_rang_lbruk!G196&gt;0,P_rang_lbruk!G196,"")</f>
        <v/>
      </c>
      <c r="H194" s="101" t="str">
        <f>IF(P_rang_lbruk!H196&gt;0,P_rang_lbruk!H196,"")</f>
        <v/>
      </c>
      <c r="I194" s="17" t="str">
        <f>IF(P_rang_lbruk!I196&gt;0,P_rang_lbruk!I196,"")</f>
        <v/>
      </c>
      <c r="J194" s="100" t="str">
        <f>IF(P_rang_lbruk!J196&gt;0,P_rang_lbruk!J196,"")</f>
        <v/>
      </c>
      <c r="K194" s="104" t="str">
        <f>IF(P_rang_lbruk!K196&gt;0,P_rang_lbruk!K196,"")</f>
        <v/>
      </c>
      <c r="L194" s="17" t="str">
        <f>IF(P_rang_lbruk!L196&gt;0,P_rang_lbruk!L196,"")</f>
        <v/>
      </c>
      <c r="M194" s="100" t="str">
        <f>IF(P_rang_lbruk!M196&gt;0,P_rang_lbruk!M196,"")</f>
        <v/>
      </c>
      <c r="N194" s="104" t="str">
        <f>IF(P_rang_lbruk!N196&gt;0,P_rang_lbruk!N196,"")</f>
        <v/>
      </c>
      <c r="O194" s="17" t="str">
        <f>IF(P_rang_lbruk!O196&gt;0,P_rang_lbruk!O196,"")</f>
        <v/>
      </c>
      <c r="P194" s="100" t="str">
        <f>IF(P_rang_lbruk!P196&gt;0,P_rang_lbruk!P196,"")</f>
        <v/>
      </c>
      <c r="Q194" s="104" t="str">
        <f>IF(P_rang_lbruk!Q196&gt;0,P_rang_lbruk!Q196,"")</f>
        <v/>
      </c>
    </row>
    <row r="195" spans="1:17" x14ac:dyDescent="0.25">
      <c r="A195" s="100" t="str">
        <f>IF(P_rang_lbruk!A197&gt;0,P_rang_lbruk!A197,"")</f>
        <v/>
      </c>
      <c r="B195" s="101" t="str">
        <f>IF(P_rang_lbruk!B197&gt;0,P_rang_lbruk!B197,"")</f>
        <v/>
      </c>
      <c r="C195" s="17" t="str">
        <f>IF(P_rang_lbruk!C197&gt;0,P_rang_lbruk!C197,"")</f>
        <v/>
      </c>
      <c r="D195" s="100" t="str">
        <f>IF(P_rang_lbruk!D197&gt;0,P_rang_lbruk!D197,"")</f>
        <v/>
      </c>
      <c r="E195" s="101" t="str">
        <f>IF(P_rang_lbruk!E197&gt;0,P_rang_lbruk!E197,"")</f>
        <v/>
      </c>
      <c r="F195" s="17" t="str">
        <f>IF(P_rang_lbruk!F197&gt;0,P_rang_lbruk!F197,"")</f>
        <v/>
      </c>
      <c r="G195" s="100" t="str">
        <f>IF(P_rang_lbruk!G197&gt;0,P_rang_lbruk!G197,"")</f>
        <v/>
      </c>
      <c r="H195" s="101" t="str">
        <f>IF(P_rang_lbruk!H197&gt;0,P_rang_lbruk!H197,"")</f>
        <v/>
      </c>
      <c r="I195" s="17" t="str">
        <f>IF(P_rang_lbruk!I197&gt;0,P_rang_lbruk!I197,"")</f>
        <v/>
      </c>
      <c r="J195" s="100" t="str">
        <f>IF(P_rang_lbruk!J197&gt;0,P_rang_lbruk!J197,"")</f>
        <v/>
      </c>
      <c r="K195" s="104" t="str">
        <f>IF(P_rang_lbruk!K197&gt;0,P_rang_lbruk!K197,"")</f>
        <v/>
      </c>
      <c r="L195" s="17" t="str">
        <f>IF(P_rang_lbruk!L197&gt;0,P_rang_lbruk!L197,"")</f>
        <v/>
      </c>
      <c r="M195" s="100" t="str">
        <f>IF(P_rang_lbruk!M197&gt;0,P_rang_lbruk!M197,"")</f>
        <v/>
      </c>
      <c r="N195" s="104" t="str">
        <f>IF(P_rang_lbruk!N197&gt;0,P_rang_lbruk!N197,"")</f>
        <v/>
      </c>
      <c r="O195" s="17" t="str">
        <f>IF(P_rang_lbruk!O197&gt;0,P_rang_lbruk!O197,"")</f>
        <v/>
      </c>
      <c r="P195" s="100" t="str">
        <f>IF(P_rang_lbruk!P197&gt;0,P_rang_lbruk!P197,"")</f>
        <v/>
      </c>
      <c r="Q195" s="104" t="str">
        <f>IF(P_rang_lbruk!Q197&gt;0,P_rang_lbruk!Q197,"")</f>
        <v/>
      </c>
    </row>
    <row r="196" spans="1:17" x14ac:dyDescent="0.25">
      <c r="A196" s="100" t="str">
        <f>IF(P_rang_lbruk!A198&gt;0,P_rang_lbruk!A198,"")</f>
        <v/>
      </c>
      <c r="B196" s="101" t="str">
        <f>IF(P_rang_lbruk!B198&gt;0,P_rang_lbruk!B198,"")</f>
        <v/>
      </c>
      <c r="C196" s="17" t="str">
        <f>IF(P_rang_lbruk!C198&gt;0,P_rang_lbruk!C198,"")</f>
        <v/>
      </c>
      <c r="D196" s="100" t="str">
        <f>IF(P_rang_lbruk!D198&gt;0,P_rang_lbruk!D198,"")</f>
        <v/>
      </c>
      <c r="E196" s="101" t="str">
        <f>IF(P_rang_lbruk!E198&gt;0,P_rang_lbruk!E198,"")</f>
        <v/>
      </c>
      <c r="F196" s="17" t="str">
        <f>IF(P_rang_lbruk!F198&gt;0,P_rang_lbruk!F198,"")</f>
        <v/>
      </c>
      <c r="G196" s="100" t="str">
        <f>IF(P_rang_lbruk!G198&gt;0,P_rang_lbruk!G198,"")</f>
        <v/>
      </c>
      <c r="H196" s="101" t="str">
        <f>IF(P_rang_lbruk!H198&gt;0,P_rang_lbruk!H198,"")</f>
        <v/>
      </c>
      <c r="I196" s="17" t="str">
        <f>IF(P_rang_lbruk!I198&gt;0,P_rang_lbruk!I198,"")</f>
        <v/>
      </c>
      <c r="J196" s="100" t="str">
        <f>IF(P_rang_lbruk!J198&gt;0,P_rang_lbruk!J198,"")</f>
        <v/>
      </c>
      <c r="K196" s="104" t="str">
        <f>IF(P_rang_lbruk!K198&gt;0,P_rang_lbruk!K198,"")</f>
        <v/>
      </c>
      <c r="L196" s="17" t="str">
        <f>IF(P_rang_lbruk!L198&gt;0,P_rang_lbruk!L198,"")</f>
        <v/>
      </c>
      <c r="M196" s="100" t="str">
        <f>IF(P_rang_lbruk!M198&gt;0,P_rang_lbruk!M198,"")</f>
        <v/>
      </c>
      <c r="N196" s="104" t="str">
        <f>IF(P_rang_lbruk!N198&gt;0,P_rang_lbruk!N198,"")</f>
        <v/>
      </c>
      <c r="O196" s="17" t="str">
        <f>IF(P_rang_lbruk!O198&gt;0,P_rang_lbruk!O198,"")</f>
        <v/>
      </c>
      <c r="P196" s="100" t="str">
        <f>IF(P_rang_lbruk!P198&gt;0,P_rang_lbruk!P198,"")</f>
        <v/>
      </c>
      <c r="Q196" s="104" t="str">
        <f>IF(P_rang_lbruk!Q198&gt;0,P_rang_lbruk!Q198,"")</f>
        <v/>
      </c>
    </row>
    <row r="197" spans="1:17" x14ac:dyDescent="0.25">
      <c r="A197" s="100" t="str">
        <f>IF(P_rang_lbruk!A199&gt;0,P_rang_lbruk!A199,"")</f>
        <v/>
      </c>
      <c r="B197" s="101" t="str">
        <f>IF(P_rang_lbruk!B199&gt;0,P_rang_lbruk!B199,"")</f>
        <v/>
      </c>
      <c r="C197" s="17" t="str">
        <f>IF(P_rang_lbruk!C199&gt;0,P_rang_lbruk!C199,"")</f>
        <v/>
      </c>
      <c r="D197" s="100" t="str">
        <f>IF(P_rang_lbruk!D199&gt;0,P_rang_lbruk!D199,"")</f>
        <v/>
      </c>
      <c r="E197" s="101" t="str">
        <f>IF(P_rang_lbruk!E199&gt;0,P_rang_lbruk!E199,"")</f>
        <v/>
      </c>
      <c r="F197" s="17" t="str">
        <f>IF(P_rang_lbruk!F199&gt;0,P_rang_lbruk!F199,"")</f>
        <v/>
      </c>
      <c r="G197" s="100" t="str">
        <f>IF(P_rang_lbruk!G199&gt;0,P_rang_lbruk!G199,"")</f>
        <v/>
      </c>
      <c r="H197" s="101" t="str">
        <f>IF(P_rang_lbruk!H199&gt;0,P_rang_lbruk!H199,"")</f>
        <v/>
      </c>
      <c r="I197" s="17" t="str">
        <f>IF(P_rang_lbruk!I199&gt;0,P_rang_lbruk!I199,"")</f>
        <v/>
      </c>
      <c r="J197" s="100" t="str">
        <f>IF(P_rang_lbruk!J199&gt;0,P_rang_lbruk!J199,"")</f>
        <v/>
      </c>
      <c r="K197" s="104" t="str">
        <f>IF(P_rang_lbruk!K199&gt;0,P_rang_lbruk!K199,"")</f>
        <v/>
      </c>
      <c r="L197" s="17" t="str">
        <f>IF(P_rang_lbruk!L199&gt;0,P_rang_lbruk!L199,"")</f>
        <v/>
      </c>
      <c r="M197" s="100" t="str">
        <f>IF(P_rang_lbruk!M199&gt;0,P_rang_lbruk!M199,"")</f>
        <v/>
      </c>
      <c r="N197" s="104" t="str">
        <f>IF(P_rang_lbruk!N199&gt;0,P_rang_lbruk!N199,"")</f>
        <v/>
      </c>
      <c r="O197" s="17" t="str">
        <f>IF(P_rang_lbruk!O199&gt;0,P_rang_lbruk!O199,"")</f>
        <v/>
      </c>
      <c r="P197" s="100" t="str">
        <f>IF(P_rang_lbruk!P199&gt;0,P_rang_lbruk!P199,"")</f>
        <v/>
      </c>
      <c r="Q197" s="104" t="str">
        <f>IF(P_rang_lbruk!Q199&gt;0,P_rang_lbruk!Q199,"")</f>
        <v/>
      </c>
    </row>
    <row r="198" spans="1:17" x14ac:dyDescent="0.25">
      <c r="A198" s="100" t="str">
        <f>IF(P_rang_lbruk!A200&gt;0,P_rang_lbruk!A200,"")</f>
        <v/>
      </c>
      <c r="B198" s="101" t="str">
        <f>IF(P_rang_lbruk!B200&gt;0,P_rang_lbruk!B200,"")</f>
        <v/>
      </c>
      <c r="C198" s="17" t="str">
        <f>IF(P_rang_lbruk!C200&gt;0,P_rang_lbruk!C200,"")</f>
        <v/>
      </c>
      <c r="D198" s="100" t="str">
        <f>IF(P_rang_lbruk!D200&gt;0,P_rang_lbruk!D200,"")</f>
        <v/>
      </c>
      <c r="E198" s="101" t="str">
        <f>IF(P_rang_lbruk!E200&gt;0,P_rang_lbruk!E200,"")</f>
        <v/>
      </c>
      <c r="F198" s="17" t="str">
        <f>IF(P_rang_lbruk!F200&gt;0,P_rang_lbruk!F200,"")</f>
        <v/>
      </c>
      <c r="G198" s="100" t="str">
        <f>IF(P_rang_lbruk!G200&gt;0,P_rang_lbruk!G200,"")</f>
        <v/>
      </c>
      <c r="H198" s="101" t="str">
        <f>IF(P_rang_lbruk!H200&gt;0,P_rang_lbruk!H200,"")</f>
        <v/>
      </c>
      <c r="I198" s="17" t="str">
        <f>IF(P_rang_lbruk!I200&gt;0,P_rang_lbruk!I200,"")</f>
        <v/>
      </c>
      <c r="J198" s="100" t="str">
        <f>IF(P_rang_lbruk!J200&gt;0,P_rang_lbruk!J200,"")</f>
        <v/>
      </c>
      <c r="K198" s="104" t="str">
        <f>IF(P_rang_lbruk!K200&gt;0,P_rang_lbruk!K200,"")</f>
        <v/>
      </c>
      <c r="L198" s="17" t="str">
        <f>IF(P_rang_lbruk!L200&gt;0,P_rang_lbruk!L200,"")</f>
        <v/>
      </c>
      <c r="M198" s="100" t="str">
        <f>IF(P_rang_lbruk!M200&gt;0,P_rang_lbruk!M200,"")</f>
        <v/>
      </c>
      <c r="N198" s="104" t="str">
        <f>IF(P_rang_lbruk!N200&gt;0,P_rang_lbruk!N200,"")</f>
        <v/>
      </c>
      <c r="O198" s="17" t="str">
        <f>IF(P_rang_lbruk!O200&gt;0,P_rang_lbruk!O200,"")</f>
        <v/>
      </c>
      <c r="P198" s="100" t="str">
        <f>IF(P_rang_lbruk!P200&gt;0,P_rang_lbruk!P200,"")</f>
        <v/>
      </c>
      <c r="Q198" s="104" t="str">
        <f>IF(P_rang_lbruk!Q200&gt;0,P_rang_lbruk!Q200,"")</f>
        <v/>
      </c>
    </row>
    <row r="199" spans="1:17" x14ac:dyDescent="0.25">
      <c r="A199" s="100" t="str">
        <f>IF(P_rang_lbruk!A201&gt;0,P_rang_lbruk!A201,"")</f>
        <v/>
      </c>
      <c r="B199" s="101" t="str">
        <f>IF(P_rang_lbruk!B201&gt;0,P_rang_lbruk!B201,"")</f>
        <v/>
      </c>
      <c r="C199" s="17" t="str">
        <f>IF(P_rang_lbruk!C201&gt;0,P_rang_lbruk!C201,"")</f>
        <v/>
      </c>
      <c r="D199" s="100" t="str">
        <f>IF(P_rang_lbruk!D201&gt;0,P_rang_lbruk!D201,"")</f>
        <v/>
      </c>
      <c r="E199" s="101" t="str">
        <f>IF(P_rang_lbruk!E201&gt;0,P_rang_lbruk!E201,"")</f>
        <v/>
      </c>
      <c r="F199" s="17" t="str">
        <f>IF(P_rang_lbruk!F201&gt;0,P_rang_lbruk!F201,"")</f>
        <v/>
      </c>
      <c r="G199" s="100" t="str">
        <f>IF(P_rang_lbruk!G201&gt;0,P_rang_lbruk!G201,"")</f>
        <v/>
      </c>
      <c r="H199" s="101" t="str">
        <f>IF(P_rang_lbruk!H201&gt;0,P_rang_lbruk!H201,"")</f>
        <v/>
      </c>
      <c r="I199" s="17" t="str">
        <f>IF(P_rang_lbruk!I201&gt;0,P_rang_lbruk!I201,"")</f>
        <v/>
      </c>
      <c r="J199" s="100" t="str">
        <f>IF(P_rang_lbruk!J201&gt;0,P_rang_lbruk!J201,"")</f>
        <v/>
      </c>
      <c r="K199" s="104" t="str">
        <f>IF(P_rang_lbruk!K201&gt;0,P_rang_lbruk!K201,"")</f>
        <v/>
      </c>
      <c r="L199" s="17" t="str">
        <f>IF(P_rang_lbruk!L201&gt;0,P_rang_lbruk!L201,"")</f>
        <v/>
      </c>
      <c r="M199" s="100" t="str">
        <f>IF(P_rang_lbruk!M201&gt;0,P_rang_lbruk!M201,"")</f>
        <v/>
      </c>
      <c r="N199" s="104" t="str">
        <f>IF(P_rang_lbruk!N201&gt;0,P_rang_lbruk!N201,"")</f>
        <v/>
      </c>
      <c r="O199" s="17" t="str">
        <f>IF(P_rang_lbruk!O201&gt;0,P_rang_lbruk!O201,"")</f>
        <v/>
      </c>
      <c r="P199" s="100" t="str">
        <f>IF(P_rang_lbruk!P201&gt;0,P_rang_lbruk!P201,"")</f>
        <v/>
      </c>
      <c r="Q199" s="104" t="str">
        <f>IF(P_rang_lbruk!Q201&gt;0,P_rang_lbruk!Q201,"")</f>
        <v/>
      </c>
    </row>
    <row r="200" spans="1:17" x14ac:dyDescent="0.25">
      <c r="A200" s="100" t="str">
        <f>IF(P_rang_lbruk!A202&gt;0,P_rang_lbruk!A202,"")</f>
        <v/>
      </c>
      <c r="B200" s="101" t="str">
        <f>IF(P_rang_lbruk!B202&gt;0,P_rang_lbruk!B202,"")</f>
        <v/>
      </c>
      <c r="C200" s="17" t="str">
        <f>IF(P_rang_lbruk!C202&gt;0,P_rang_lbruk!C202,"")</f>
        <v/>
      </c>
      <c r="D200" s="100" t="str">
        <f>IF(P_rang_lbruk!D202&gt;0,P_rang_lbruk!D202,"")</f>
        <v/>
      </c>
      <c r="E200" s="101" t="str">
        <f>IF(P_rang_lbruk!E202&gt;0,P_rang_lbruk!E202,"")</f>
        <v/>
      </c>
      <c r="F200" s="17" t="str">
        <f>IF(P_rang_lbruk!F202&gt;0,P_rang_lbruk!F202,"")</f>
        <v/>
      </c>
      <c r="G200" s="100" t="str">
        <f>IF(P_rang_lbruk!G202&gt;0,P_rang_lbruk!G202,"")</f>
        <v/>
      </c>
      <c r="H200" s="101" t="str">
        <f>IF(P_rang_lbruk!H202&gt;0,P_rang_lbruk!H202,"")</f>
        <v/>
      </c>
      <c r="I200" s="17" t="str">
        <f>IF(P_rang_lbruk!I202&gt;0,P_rang_lbruk!I202,"")</f>
        <v/>
      </c>
      <c r="J200" s="100" t="str">
        <f>IF(P_rang_lbruk!J202&gt;0,P_rang_lbruk!J202,"")</f>
        <v/>
      </c>
      <c r="K200" s="104" t="str">
        <f>IF(P_rang_lbruk!K202&gt;0,P_rang_lbruk!K202,"")</f>
        <v/>
      </c>
      <c r="L200" s="17" t="str">
        <f>IF(P_rang_lbruk!L202&gt;0,P_rang_lbruk!L202,"")</f>
        <v/>
      </c>
      <c r="M200" s="100" t="str">
        <f>IF(P_rang_lbruk!M202&gt;0,P_rang_lbruk!M202,"")</f>
        <v/>
      </c>
      <c r="N200" s="104" t="str">
        <f>IF(P_rang_lbruk!N202&gt;0,P_rang_lbruk!N202,"")</f>
        <v/>
      </c>
      <c r="O200" s="17" t="str">
        <f>IF(P_rang_lbruk!O202&gt;0,P_rang_lbruk!O202,"")</f>
        <v/>
      </c>
      <c r="P200" s="100" t="str">
        <f>IF(P_rang_lbruk!P202&gt;0,P_rang_lbruk!P202,"")</f>
        <v/>
      </c>
      <c r="Q200" s="104" t="str">
        <f>IF(P_rang_lbruk!Q202&gt;0,P_rang_lbruk!Q202,"")</f>
        <v/>
      </c>
    </row>
    <row r="201" spans="1:17" x14ac:dyDescent="0.25">
      <c r="A201" s="100" t="str">
        <f>IF(P_rang_lbruk!A203&gt;0,P_rang_lbruk!A203,"")</f>
        <v/>
      </c>
      <c r="B201" s="101" t="str">
        <f>IF(P_rang_lbruk!B203&gt;0,P_rang_lbruk!B203,"")</f>
        <v/>
      </c>
      <c r="C201" s="17" t="str">
        <f>IF(P_rang_lbruk!C203&gt;0,P_rang_lbruk!C203,"")</f>
        <v/>
      </c>
      <c r="D201" s="100" t="str">
        <f>IF(P_rang_lbruk!D203&gt;0,P_rang_lbruk!D203,"")</f>
        <v/>
      </c>
      <c r="E201" s="101" t="str">
        <f>IF(P_rang_lbruk!E203&gt;0,P_rang_lbruk!E203,"")</f>
        <v/>
      </c>
      <c r="F201" s="17" t="str">
        <f>IF(P_rang_lbruk!F203&gt;0,P_rang_lbruk!F203,"")</f>
        <v/>
      </c>
      <c r="G201" s="100" t="str">
        <f>IF(P_rang_lbruk!G203&gt;0,P_rang_lbruk!G203,"")</f>
        <v/>
      </c>
      <c r="H201" s="101" t="str">
        <f>IF(P_rang_lbruk!H203&gt;0,P_rang_lbruk!H203,"")</f>
        <v/>
      </c>
      <c r="I201" s="17" t="str">
        <f>IF(P_rang_lbruk!I203&gt;0,P_rang_lbruk!I203,"")</f>
        <v/>
      </c>
      <c r="J201" s="100" t="str">
        <f>IF(P_rang_lbruk!J203&gt;0,P_rang_lbruk!J203,"")</f>
        <v/>
      </c>
      <c r="K201" s="104" t="str">
        <f>IF(P_rang_lbruk!K203&gt;0,P_rang_lbruk!K203,"")</f>
        <v/>
      </c>
      <c r="L201" s="17" t="str">
        <f>IF(P_rang_lbruk!L203&gt;0,P_rang_lbruk!L203,"")</f>
        <v/>
      </c>
      <c r="M201" s="100" t="str">
        <f>IF(P_rang_lbruk!M203&gt;0,P_rang_lbruk!M203,"")</f>
        <v/>
      </c>
      <c r="N201" s="104" t="str">
        <f>IF(P_rang_lbruk!N203&gt;0,P_rang_lbruk!N203,"")</f>
        <v/>
      </c>
      <c r="O201" s="17" t="str">
        <f>IF(P_rang_lbruk!O203&gt;0,P_rang_lbruk!O203,"")</f>
        <v/>
      </c>
      <c r="P201" s="100" t="str">
        <f>IF(P_rang_lbruk!P203&gt;0,P_rang_lbruk!P203,"")</f>
        <v/>
      </c>
      <c r="Q201" s="104" t="str">
        <f>IF(P_rang_lbruk!Q203&gt;0,P_rang_lbruk!Q203,"")</f>
        <v/>
      </c>
    </row>
    <row r="202" spans="1:17" x14ac:dyDescent="0.25">
      <c r="A202" s="100" t="str">
        <f>IF(P_rang_lbruk!A204&gt;0,P_rang_lbruk!A204,"")</f>
        <v/>
      </c>
      <c r="B202" s="101" t="str">
        <f>IF(P_rang_lbruk!B204&gt;0,P_rang_lbruk!B204,"")</f>
        <v/>
      </c>
      <c r="C202" s="17" t="str">
        <f>IF(P_rang_lbruk!C204&gt;0,P_rang_lbruk!C204,"")</f>
        <v/>
      </c>
      <c r="D202" s="100" t="str">
        <f>IF(P_rang_lbruk!D204&gt;0,P_rang_lbruk!D204,"")</f>
        <v/>
      </c>
      <c r="E202" s="101" t="str">
        <f>IF(P_rang_lbruk!E204&gt;0,P_rang_lbruk!E204,"")</f>
        <v/>
      </c>
      <c r="F202" s="17" t="str">
        <f>IF(P_rang_lbruk!F204&gt;0,P_rang_lbruk!F204,"")</f>
        <v/>
      </c>
      <c r="G202" s="100" t="str">
        <f>IF(P_rang_lbruk!G204&gt;0,P_rang_lbruk!G204,"")</f>
        <v/>
      </c>
      <c r="H202" s="101" t="str">
        <f>IF(P_rang_lbruk!H204&gt;0,P_rang_lbruk!H204,"")</f>
        <v/>
      </c>
      <c r="I202" s="17" t="str">
        <f>IF(P_rang_lbruk!I204&gt;0,P_rang_lbruk!I204,"")</f>
        <v/>
      </c>
      <c r="J202" s="100" t="str">
        <f>IF(P_rang_lbruk!J204&gt;0,P_rang_lbruk!J204,"")</f>
        <v/>
      </c>
      <c r="K202" s="104" t="str">
        <f>IF(P_rang_lbruk!K204&gt;0,P_rang_lbruk!K204,"")</f>
        <v/>
      </c>
      <c r="L202" s="17" t="str">
        <f>IF(P_rang_lbruk!L204&gt;0,P_rang_lbruk!L204,"")</f>
        <v/>
      </c>
      <c r="M202" s="100" t="str">
        <f>IF(P_rang_lbruk!M204&gt;0,P_rang_lbruk!M204,"")</f>
        <v/>
      </c>
      <c r="N202" s="104" t="str">
        <f>IF(P_rang_lbruk!N204&gt;0,P_rang_lbruk!N204,"")</f>
        <v/>
      </c>
      <c r="O202" s="17" t="str">
        <f>IF(P_rang_lbruk!O204&gt;0,P_rang_lbruk!O204,"")</f>
        <v/>
      </c>
      <c r="P202" s="100" t="str">
        <f>IF(P_rang_lbruk!P204&gt;0,P_rang_lbruk!P204,"")</f>
        <v/>
      </c>
      <c r="Q202" s="104" t="str">
        <f>IF(P_rang_lbruk!Q204&gt;0,P_rang_lbruk!Q204,"")</f>
        <v/>
      </c>
    </row>
    <row r="203" spans="1:17" x14ac:dyDescent="0.25">
      <c r="A203" s="100" t="str">
        <f>IF(P_rang_lbruk!A205&gt;0,P_rang_lbruk!A205,"")</f>
        <v/>
      </c>
      <c r="B203" s="101" t="str">
        <f>IF(P_rang_lbruk!B205&gt;0,P_rang_lbruk!B205,"")</f>
        <v/>
      </c>
      <c r="C203" s="17" t="str">
        <f>IF(P_rang_lbruk!C205&gt;0,P_rang_lbruk!C205,"")</f>
        <v/>
      </c>
      <c r="D203" s="100" t="str">
        <f>IF(P_rang_lbruk!D205&gt;0,P_rang_lbruk!D205,"")</f>
        <v/>
      </c>
      <c r="E203" s="101" t="str">
        <f>IF(P_rang_lbruk!E205&gt;0,P_rang_lbruk!E205,"")</f>
        <v/>
      </c>
      <c r="F203" s="17" t="str">
        <f>IF(P_rang_lbruk!F205&gt;0,P_rang_lbruk!F205,"")</f>
        <v/>
      </c>
      <c r="G203" s="100" t="str">
        <f>IF(P_rang_lbruk!G205&gt;0,P_rang_lbruk!G205,"")</f>
        <v/>
      </c>
      <c r="H203" s="101" t="str">
        <f>IF(P_rang_lbruk!H205&gt;0,P_rang_lbruk!H205,"")</f>
        <v/>
      </c>
      <c r="I203" s="17" t="str">
        <f>IF(P_rang_lbruk!I205&gt;0,P_rang_lbruk!I205,"")</f>
        <v/>
      </c>
      <c r="J203" s="100" t="str">
        <f>IF(P_rang_lbruk!J205&gt;0,P_rang_lbruk!J205,"")</f>
        <v/>
      </c>
      <c r="K203" s="104" t="str">
        <f>IF(P_rang_lbruk!K205&gt;0,P_rang_lbruk!K205,"")</f>
        <v/>
      </c>
      <c r="L203" s="17" t="str">
        <f>IF(P_rang_lbruk!L205&gt;0,P_rang_lbruk!L205,"")</f>
        <v/>
      </c>
      <c r="M203" s="100" t="str">
        <f>IF(P_rang_lbruk!M205&gt;0,P_rang_lbruk!M205,"")</f>
        <v/>
      </c>
      <c r="N203" s="104" t="str">
        <f>IF(P_rang_lbruk!N205&gt;0,P_rang_lbruk!N205,"")</f>
        <v/>
      </c>
      <c r="O203" s="17" t="str">
        <f>IF(P_rang_lbruk!O205&gt;0,P_rang_lbruk!O205,"")</f>
        <v/>
      </c>
      <c r="P203" s="100" t="str">
        <f>IF(P_rang_lbruk!P205&gt;0,P_rang_lbruk!P205,"")</f>
        <v/>
      </c>
      <c r="Q203" s="104" t="str">
        <f>IF(P_rang_lbruk!Q205&gt;0,P_rang_lbruk!Q205,"")</f>
        <v/>
      </c>
    </row>
    <row r="204" spans="1:17" x14ac:dyDescent="0.25">
      <c r="A204" s="100" t="str">
        <f>IF(P_rang_lbruk!A206&gt;0,P_rang_lbruk!A206,"")</f>
        <v/>
      </c>
      <c r="B204" s="101" t="str">
        <f>IF(P_rang_lbruk!B206&gt;0,P_rang_lbruk!B206,"")</f>
        <v/>
      </c>
      <c r="C204" s="17" t="str">
        <f>IF(P_rang_lbruk!C206&gt;0,P_rang_lbruk!C206,"")</f>
        <v/>
      </c>
      <c r="D204" s="100" t="str">
        <f>IF(P_rang_lbruk!D206&gt;0,P_rang_lbruk!D206,"")</f>
        <v/>
      </c>
      <c r="E204" s="101" t="str">
        <f>IF(P_rang_lbruk!E206&gt;0,P_rang_lbruk!E206,"")</f>
        <v/>
      </c>
      <c r="F204" s="17" t="str">
        <f>IF(P_rang_lbruk!F206&gt;0,P_rang_lbruk!F206,"")</f>
        <v/>
      </c>
      <c r="G204" s="100" t="str">
        <f>IF(P_rang_lbruk!G206&gt;0,P_rang_lbruk!G206,"")</f>
        <v/>
      </c>
      <c r="H204" s="101" t="str">
        <f>IF(P_rang_lbruk!H206&gt;0,P_rang_lbruk!H206,"")</f>
        <v/>
      </c>
      <c r="I204" s="17" t="str">
        <f>IF(P_rang_lbruk!I206&gt;0,P_rang_lbruk!I206,"")</f>
        <v/>
      </c>
      <c r="J204" s="100" t="str">
        <f>IF(P_rang_lbruk!J206&gt;0,P_rang_lbruk!J206,"")</f>
        <v/>
      </c>
      <c r="K204" s="104" t="str">
        <f>IF(P_rang_lbruk!K206&gt;0,P_rang_lbruk!K206,"")</f>
        <v/>
      </c>
      <c r="L204" s="17" t="str">
        <f>IF(P_rang_lbruk!L206&gt;0,P_rang_lbruk!L206,"")</f>
        <v/>
      </c>
      <c r="M204" s="100" t="str">
        <f>IF(P_rang_lbruk!M206&gt;0,P_rang_lbruk!M206,"")</f>
        <v/>
      </c>
      <c r="N204" s="104" t="str">
        <f>IF(P_rang_lbruk!N206&gt;0,P_rang_lbruk!N206,"")</f>
        <v/>
      </c>
      <c r="O204" s="17" t="str">
        <f>IF(P_rang_lbruk!O206&gt;0,P_rang_lbruk!O206,"")</f>
        <v/>
      </c>
      <c r="P204" s="100" t="str">
        <f>IF(P_rang_lbruk!P206&gt;0,P_rang_lbruk!P206,"")</f>
        <v/>
      </c>
      <c r="Q204" s="104" t="str">
        <f>IF(P_rang_lbruk!Q206&gt;0,P_rang_lbruk!Q206,"")</f>
        <v/>
      </c>
    </row>
    <row r="205" spans="1:17" x14ac:dyDescent="0.25">
      <c r="A205" s="100" t="str">
        <f>IF(P_rang_lbruk!A207&gt;0,P_rang_lbruk!A207,"")</f>
        <v/>
      </c>
      <c r="B205" s="101" t="str">
        <f>IF(P_rang_lbruk!B207&gt;0,P_rang_lbruk!B207,"")</f>
        <v/>
      </c>
      <c r="C205" s="17" t="str">
        <f>IF(P_rang_lbruk!C207&gt;0,P_rang_lbruk!C207,"")</f>
        <v/>
      </c>
      <c r="D205" s="100" t="str">
        <f>IF(P_rang_lbruk!D207&gt;0,P_rang_lbruk!D207,"")</f>
        <v/>
      </c>
      <c r="E205" s="101" t="str">
        <f>IF(P_rang_lbruk!E207&gt;0,P_rang_lbruk!E207,"")</f>
        <v/>
      </c>
      <c r="F205" s="17" t="str">
        <f>IF(P_rang_lbruk!F207&gt;0,P_rang_lbruk!F207,"")</f>
        <v/>
      </c>
      <c r="G205" s="100" t="str">
        <f>IF(P_rang_lbruk!G207&gt;0,P_rang_lbruk!G207,"")</f>
        <v/>
      </c>
      <c r="H205" s="101" t="str">
        <f>IF(P_rang_lbruk!H207&gt;0,P_rang_lbruk!H207,"")</f>
        <v/>
      </c>
      <c r="I205" s="17" t="str">
        <f>IF(P_rang_lbruk!I207&gt;0,P_rang_lbruk!I207,"")</f>
        <v/>
      </c>
      <c r="J205" s="100" t="str">
        <f>IF(P_rang_lbruk!J207&gt;0,P_rang_lbruk!J207,"")</f>
        <v/>
      </c>
      <c r="K205" s="104" t="str">
        <f>IF(P_rang_lbruk!K207&gt;0,P_rang_lbruk!K207,"")</f>
        <v/>
      </c>
      <c r="L205" s="17" t="str">
        <f>IF(P_rang_lbruk!L207&gt;0,P_rang_lbruk!L207,"")</f>
        <v/>
      </c>
      <c r="M205" s="100" t="str">
        <f>IF(P_rang_lbruk!M207&gt;0,P_rang_lbruk!M207,"")</f>
        <v/>
      </c>
      <c r="N205" s="104" t="str">
        <f>IF(P_rang_lbruk!N207&gt;0,P_rang_lbruk!N207,"")</f>
        <v/>
      </c>
      <c r="O205" s="17" t="str">
        <f>IF(P_rang_lbruk!O207&gt;0,P_rang_lbruk!O207,"")</f>
        <v/>
      </c>
      <c r="P205" s="100" t="str">
        <f>IF(P_rang_lbruk!P207&gt;0,P_rang_lbruk!P207,"")</f>
        <v/>
      </c>
      <c r="Q205" s="104" t="str">
        <f>IF(P_rang_lbruk!Q207&gt;0,P_rang_lbruk!Q207,"")</f>
        <v/>
      </c>
    </row>
    <row r="206" spans="1:17" x14ac:dyDescent="0.25">
      <c r="A206" s="100" t="str">
        <f>IF(P_rang_lbruk!A208&gt;0,P_rang_lbruk!A208,"")</f>
        <v/>
      </c>
      <c r="B206" s="101" t="str">
        <f>IF(P_rang_lbruk!B208&gt;0,P_rang_lbruk!B208,"")</f>
        <v/>
      </c>
      <c r="C206" s="17" t="str">
        <f>IF(P_rang_lbruk!C208&gt;0,P_rang_lbruk!C208,"")</f>
        <v/>
      </c>
      <c r="D206" s="100" t="str">
        <f>IF(P_rang_lbruk!D208&gt;0,P_rang_lbruk!D208,"")</f>
        <v/>
      </c>
      <c r="E206" s="101" t="str">
        <f>IF(P_rang_lbruk!E208&gt;0,P_rang_lbruk!E208,"")</f>
        <v/>
      </c>
      <c r="F206" s="17" t="str">
        <f>IF(P_rang_lbruk!F208&gt;0,P_rang_lbruk!F208,"")</f>
        <v/>
      </c>
      <c r="G206" s="100" t="str">
        <f>IF(P_rang_lbruk!G208&gt;0,P_rang_lbruk!G208,"")</f>
        <v/>
      </c>
      <c r="H206" s="101" t="str">
        <f>IF(P_rang_lbruk!H208&gt;0,P_rang_lbruk!H208,"")</f>
        <v/>
      </c>
      <c r="I206" s="17" t="str">
        <f>IF(P_rang_lbruk!I208&gt;0,P_rang_lbruk!I208,"")</f>
        <v/>
      </c>
      <c r="J206" s="100" t="str">
        <f>IF(P_rang_lbruk!J208&gt;0,P_rang_lbruk!J208,"")</f>
        <v/>
      </c>
      <c r="K206" s="104" t="str">
        <f>IF(P_rang_lbruk!K208&gt;0,P_rang_lbruk!K208,"")</f>
        <v/>
      </c>
      <c r="L206" s="17" t="str">
        <f>IF(P_rang_lbruk!L208&gt;0,P_rang_lbruk!L208,"")</f>
        <v/>
      </c>
      <c r="M206" s="100" t="str">
        <f>IF(P_rang_lbruk!M208&gt;0,P_rang_lbruk!M208,"")</f>
        <v/>
      </c>
      <c r="N206" s="104" t="str">
        <f>IF(P_rang_lbruk!N208&gt;0,P_rang_lbruk!N208,"")</f>
        <v/>
      </c>
      <c r="O206" s="17" t="str">
        <f>IF(P_rang_lbruk!O208&gt;0,P_rang_lbruk!O208,"")</f>
        <v/>
      </c>
      <c r="P206" s="100" t="str">
        <f>IF(P_rang_lbruk!P208&gt;0,P_rang_lbruk!P208,"")</f>
        <v/>
      </c>
      <c r="Q206" s="104" t="str">
        <f>IF(P_rang_lbruk!Q208&gt;0,P_rang_lbruk!Q208,"")</f>
        <v/>
      </c>
    </row>
    <row r="207" spans="1:17" x14ac:dyDescent="0.25">
      <c r="A207" s="100" t="str">
        <f>IF(P_rang_lbruk!A209&gt;0,P_rang_lbruk!A209,"")</f>
        <v/>
      </c>
      <c r="B207" s="101" t="str">
        <f>IF(P_rang_lbruk!B209&gt;0,P_rang_lbruk!B209,"")</f>
        <v/>
      </c>
      <c r="C207" s="17" t="str">
        <f>IF(P_rang_lbruk!C209&gt;0,P_rang_lbruk!C209,"")</f>
        <v/>
      </c>
      <c r="D207" s="100" t="str">
        <f>IF(P_rang_lbruk!D209&gt;0,P_rang_lbruk!D209,"")</f>
        <v/>
      </c>
      <c r="E207" s="101" t="str">
        <f>IF(P_rang_lbruk!E209&gt;0,P_rang_lbruk!E209,"")</f>
        <v/>
      </c>
      <c r="F207" s="17" t="str">
        <f>IF(P_rang_lbruk!F209&gt;0,P_rang_lbruk!F209,"")</f>
        <v/>
      </c>
      <c r="G207" s="100" t="str">
        <f>IF(P_rang_lbruk!G209&gt;0,P_rang_lbruk!G209,"")</f>
        <v/>
      </c>
      <c r="H207" s="101" t="str">
        <f>IF(P_rang_lbruk!H209&gt;0,P_rang_lbruk!H209,"")</f>
        <v/>
      </c>
      <c r="I207" s="17" t="str">
        <f>IF(P_rang_lbruk!I209&gt;0,P_rang_lbruk!I209,"")</f>
        <v/>
      </c>
      <c r="J207" s="100" t="str">
        <f>IF(P_rang_lbruk!J209&gt;0,P_rang_lbruk!J209,"")</f>
        <v/>
      </c>
      <c r="K207" s="104" t="str">
        <f>IF(P_rang_lbruk!K209&gt;0,P_rang_lbruk!K209,"")</f>
        <v/>
      </c>
      <c r="L207" s="17" t="str">
        <f>IF(P_rang_lbruk!L209&gt;0,P_rang_lbruk!L209,"")</f>
        <v/>
      </c>
      <c r="M207" s="100" t="str">
        <f>IF(P_rang_lbruk!M209&gt;0,P_rang_lbruk!M209,"")</f>
        <v/>
      </c>
      <c r="N207" s="104" t="str">
        <f>IF(P_rang_lbruk!N209&gt;0,P_rang_lbruk!N209,"")</f>
        <v/>
      </c>
      <c r="O207" s="17" t="str">
        <f>IF(P_rang_lbruk!O209&gt;0,P_rang_lbruk!O209,"")</f>
        <v/>
      </c>
      <c r="P207" s="100" t="str">
        <f>IF(P_rang_lbruk!P209&gt;0,P_rang_lbruk!P209,"")</f>
        <v/>
      </c>
      <c r="Q207" s="104" t="str">
        <f>IF(P_rang_lbruk!Q209&gt;0,P_rang_lbruk!Q209,"")</f>
        <v/>
      </c>
    </row>
    <row r="208" spans="1:17" x14ac:dyDescent="0.25">
      <c r="A208" s="100" t="str">
        <f>IF(P_rang_lbruk!A210&gt;0,P_rang_lbruk!A210,"")</f>
        <v/>
      </c>
      <c r="B208" s="101" t="str">
        <f>IF(P_rang_lbruk!B210&gt;0,P_rang_lbruk!B210,"")</f>
        <v/>
      </c>
      <c r="C208" s="17" t="str">
        <f>IF(P_rang_lbruk!C210&gt;0,P_rang_lbruk!C210,"")</f>
        <v/>
      </c>
      <c r="D208" s="100" t="str">
        <f>IF(P_rang_lbruk!D210&gt;0,P_rang_lbruk!D210,"")</f>
        <v/>
      </c>
      <c r="E208" s="101" t="str">
        <f>IF(P_rang_lbruk!E210&gt;0,P_rang_lbruk!E210,"")</f>
        <v/>
      </c>
      <c r="F208" s="17" t="str">
        <f>IF(P_rang_lbruk!F210&gt;0,P_rang_lbruk!F210,"")</f>
        <v/>
      </c>
      <c r="G208" s="100" t="str">
        <f>IF(P_rang_lbruk!G210&gt;0,P_rang_lbruk!G210,"")</f>
        <v/>
      </c>
      <c r="H208" s="101" t="str">
        <f>IF(P_rang_lbruk!H210&gt;0,P_rang_lbruk!H210,"")</f>
        <v/>
      </c>
      <c r="I208" s="17" t="str">
        <f>IF(P_rang_lbruk!I210&gt;0,P_rang_lbruk!I210,"")</f>
        <v/>
      </c>
      <c r="J208" s="100" t="str">
        <f>IF(P_rang_lbruk!J210&gt;0,P_rang_lbruk!J210,"")</f>
        <v/>
      </c>
      <c r="K208" s="104" t="str">
        <f>IF(P_rang_lbruk!K210&gt;0,P_rang_lbruk!K210,"")</f>
        <v/>
      </c>
      <c r="L208" s="17" t="str">
        <f>IF(P_rang_lbruk!L210&gt;0,P_rang_lbruk!L210,"")</f>
        <v/>
      </c>
      <c r="M208" s="100" t="str">
        <f>IF(P_rang_lbruk!M210&gt;0,P_rang_lbruk!M210,"")</f>
        <v/>
      </c>
      <c r="N208" s="104" t="str">
        <f>IF(P_rang_lbruk!N210&gt;0,P_rang_lbruk!N210,"")</f>
        <v/>
      </c>
      <c r="O208" s="17" t="str">
        <f>IF(P_rang_lbruk!O210&gt;0,P_rang_lbruk!O210,"")</f>
        <v/>
      </c>
      <c r="P208" s="100" t="str">
        <f>IF(P_rang_lbruk!P210&gt;0,P_rang_lbruk!P210,"")</f>
        <v/>
      </c>
      <c r="Q208" s="104" t="str">
        <f>IF(P_rang_lbruk!Q210&gt;0,P_rang_lbruk!Q210,"")</f>
        <v/>
      </c>
    </row>
    <row r="209" spans="1:17" x14ac:dyDescent="0.25">
      <c r="A209" s="100" t="str">
        <f>IF(P_rang_lbruk!A211&gt;0,P_rang_lbruk!A211,"")</f>
        <v/>
      </c>
      <c r="B209" s="101" t="str">
        <f>IF(P_rang_lbruk!B211&gt;0,P_rang_lbruk!B211,"")</f>
        <v/>
      </c>
      <c r="C209" s="17" t="str">
        <f>IF(P_rang_lbruk!C211&gt;0,P_rang_lbruk!C211,"")</f>
        <v/>
      </c>
      <c r="D209" s="100" t="str">
        <f>IF(P_rang_lbruk!D211&gt;0,P_rang_lbruk!D211,"")</f>
        <v/>
      </c>
      <c r="E209" s="101" t="str">
        <f>IF(P_rang_lbruk!E211&gt;0,P_rang_lbruk!E211,"")</f>
        <v/>
      </c>
      <c r="F209" s="17" t="str">
        <f>IF(P_rang_lbruk!F211&gt;0,P_rang_lbruk!F211,"")</f>
        <v/>
      </c>
      <c r="G209" s="100" t="str">
        <f>IF(P_rang_lbruk!G211&gt;0,P_rang_lbruk!G211,"")</f>
        <v/>
      </c>
      <c r="H209" s="101" t="str">
        <f>IF(P_rang_lbruk!H211&gt;0,P_rang_lbruk!H211,"")</f>
        <v/>
      </c>
      <c r="I209" s="17" t="str">
        <f>IF(P_rang_lbruk!I211&gt;0,P_rang_lbruk!I211,"")</f>
        <v/>
      </c>
      <c r="J209" s="100" t="str">
        <f>IF(P_rang_lbruk!J211&gt;0,P_rang_lbruk!J211,"")</f>
        <v/>
      </c>
      <c r="K209" s="104" t="str">
        <f>IF(P_rang_lbruk!K211&gt;0,P_rang_lbruk!K211,"")</f>
        <v/>
      </c>
      <c r="L209" s="17" t="str">
        <f>IF(P_rang_lbruk!L211&gt;0,P_rang_lbruk!L211,"")</f>
        <v/>
      </c>
      <c r="M209" s="100" t="str">
        <f>IF(P_rang_lbruk!M211&gt;0,P_rang_lbruk!M211,"")</f>
        <v/>
      </c>
      <c r="N209" s="104" t="str">
        <f>IF(P_rang_lbruk!N211&gt;0,P_rang_lbruk!N211,"")</f>
        <v/>
      </c>
      <c r="O209" s="17" t="str">
        <f>IF(P_rang_lbruk!O211&gt;0,P_rang_lbruk!O211,"")</f>
        <v/>
      </c>
      <c r="P209" s="100" t="str">
        <f>IF(P_rang_lbruk!P211&gt;0,P_rang_lbruk!P211,"")</f>
        <v/>
      </c>
      <c r="Q209" s="104" t="str">
        <f>IF(P_rang_lbruk!Q211&gt;0,P_rang_lbruk!Q211,"")</f>
        <v/>
      </c>
    </row>
    <row r="210" spans="1:17" x14ac:dyDescent="0.25">
      <c r="A210" s="100" t="str">
        <f>IF(P_rang_lbruk!A212&gt;0,P_rang_lbruk!A212,"")</f>
        <v/>
      </c>
      <c r="B210" s="101" t="str">
        <f>IF(P_rang_lbruk!B212&gt;0,P_rang_lbruk!B212,"")</f>
        <v/>
      </c>
      <c r="C210" s="17" t="str">
        <f>IF(P_rang_lbruk!C212&gt;0,P_rang_lbruk!C212,"")</f>
        <v/>
      </c>
      <c r="D210" s="100" t="str">
        <f>IF(P_rang_lbruk!D212&gt;0,P_rang_lbruk!D212,"")</f>
        <v/>
      </c>
      <c r="E210" s="101" t="str">
        <f>IF(P_rang_lbruk!E212&gt;0,P_rang_lbruk!E212,"")</f>
        <v/>
      </c>
      <c r="F210" s="17" t="str">
        <f>IF(P_rang_lbruk!F212&gt;0,P_rang_lbruk!F212,"")</f>
        <v/>
      </c>
      <c r="G210" s="100" t="str">
        <f>IF(P_rang_lbruk!G212&gt;0,P_rang_lbruk!G212,"")</f>
        <v/>
      </c>
      <c r="H210" s="101" t="str">
        <f>IF(P_rang_lbruk!H212&gt;0,P_rang_lbruk!H212,"")</f>
        <v/>
      </c>
      <c r="I210" s="17" t="str">
        <f>IF(P_rang_lbruk!I212&gt;0,P_rang_lbruk!I212,"")</f>
        <v/>
      </c>
      <c r="J210" s="100" t="str">
        <f>IF(P_rang_lbruk!J212&gt;0,P_rang_lbruk!J212,"")</f>
        <v/>
      </c>
      <c r="K210" s="104" t="str">
        <f>IF(P_rang_lbruk!K212&gt;0,P_rang_lbruk!K212,"")</f>
        <v/>
      </c>
      <c r="L210" s="17" t="str">
        <f>IF(P_rang_lbruk!L212&gt;0,P_rang_lbruk!L212,"")</f>
        <v/>
      </c>
      <c r="M210" s="100" t="str">
        <f>IF(P_rang_lbruk!M212&gt;0,P_rang_lbruk!M212,"")</f>
        <v/>
      </c>
      <c r="N210" s="104" t="str">
        <f>IF(P_rang_lbruk!N212&gt;0,P_rang_lbruk!N212,"")</f>
        <v/>
      </c>
      <c r="O210" s="17" t="str">
        <f>IF(P_rang_lbruk!O212&gt;0,P_rang_lbruk!O212,"")</f>
        <v/>
      </c>
      <c r="P210" s="100" t="str">
        <f>IF(P_rang_lbruk!P212&gt;0,P_rang_lbruk!P212,"")</f>
        <v/>
      </c>
      <c r="Q210" s="104" t="str">
        <f>IF(P_rang_lbruk!Q212&gt;0,P_rang_lbruk!Q212,"")</f>
        <v/>
      </c>
    </row>
    <row r="211" spans="1:17" x14ac:dyDescent="0.25">
      <c r="A211" s="100" t="str">
        <f>IF(P_rang_lbruk!A213&gt;0,P_rang_lbruk!A213,"")</f>
        <v/>
      </c>
      <c r="B211" s="101" t="str">
        <f>IF(P_rang_lbruk!B213&gt;0,P_rang_lbruk!B213,"")</f>
        <v/>
      </c>
      <c r="C211" s="17" t="str">
        <f>IF(P_rang_lbruk!C213&gt;0,P_rang_lbruk!C213,"")</f>
        <v/>
      </c>
      <c r="D211" s="100" t="str">
        <f>IF(P_rang_lbruk!D213&gt;0,P_rang_lbruk!D213,"")</f>
        <v/>
      </c>
      <c r="E211" s="101" t="str">
        <f>IF(P_rang_lbruk!E213&gt;0,P_rang_lbruk!E213,"")</f>
        <v/>
      </c>
      <c r="F211" s="17" t="str">
        <f>IF(P_rang_lbruk!F213&gt;0,P_rang_lbruk!F213,"")</f>
        <v/>
      </c>
      <c r="G211" s="100" t="str">
        <f>IF(P_rang_lbruk!G213&gt;0,P_rang_lbruk!G213,"")</f>
        <v/>
      </c>
      <c r="H211" s="101" t="str">
        <f>IF(P_rang_lbruk!H213&gt;0,P_rang_lbruk!H213,"")</f>
        <v/>
      </c>
      <c r="I211" s="17" t="str">
        <f>IF(P_rang_lbruk!I213&gt;0,P_rang_lbruk!I213,"")</f>
        <v/>
      </c>
      <c r="J211" s="100" t="str">
        <f>IF(P_rang_lbruk!J213&gt;0,P_rang_lbruk!J213,"")</f>
        <v/>
      </c>
      <c r="K211" s="104" t="str">
        <f>IF(P_rang_lbruk!K213&gt;0,P_rang_lbruk!K213,"")</f>
        <v/>
      </c>
      <c r="L211" s="17" t="str">
        <f>IF(P_rang_lbruk!L213&gt;0,P_rang_lbruk!L213,"")</f>
        <v/>
      </c>
      <c r="M211" s="100" t="str">
        <f>IF(P_rang_lbruk!M213&gt;0,P_rang_lbruk!M213,"")</f>
        <v/>
      </c>
      <c r="N211" s="104" t="str">
        <f>IF(P_rang_lbruk!N213&gt;0,P_rang_lbruk!N213,"")</f>
        <v/>
      </c>
      <c r="O211" s="17" t="str">
        <f>IF(P_rang_lbruk!O213&gt;0,P_rang_lbruk!O213,"")</f>
        <v/>
      </c>
      <c r="P211" s="100" t="str">
        <f>IF(P_rang_lbruk!P213&gt;0,P_rang_lbruk!P213,"")</f>
        <v/>
      </c>
      <c r="Q211" s="104" t="str">
        <f>IF(P_rang_lbruk!Q213&gt;0,P_rang_lbruk!Q213,"")</f>
        <v/>
      </c>
    </row>
    <row r="212" spans="1:17" x14ac:dyDescent="0.25">
      <c r="A212" s="100" t="str">
        <f>IF(P_rang_lbruk!A214&gt;0,P_rang_lbruk!A214,"")</f>
        <v/>
      </c>
      <c r="B212" s="101" t="str">
        <f>IF(P_rang_lbruk!B214&gt;0,P_rang_lbruk!B214,"")</f>
        <v/>
      </c>
      <c r="C212" s="17" t="str">
        <f>IF(P_rang_lbruk!C214&gt;0,P_rang_lbruk!C214,"")</f>
        <v/>
      </c>
      <c r="D212" s="100" t="str">
        <f>IF(P_rang_lbruk!D214&gt;0,P_rang_lbruk!D214,"")</f>
        <v/>
      </c>
      <c r="E212" s="101" t="str">
        <f>IF(P_rang_lbruk!E214&gt;0,P_rang_lbruk!E214,"")</f>
        <v/>
      </c>
      <c r="F212" s="17" t="str">
        <f>IF(P_rang_lbruk!F214&gt;0,P_rang_lbruk!F214,"")</f>
        <v/>
      </c>
      <c r="G212" s="100" t="str">
        <f>IF(P_rang_lbruk!G214&gt;0,P_rang_lbruk!G214,"")</f>
        <v/>
      </c>
      <c r="H212" s="101" t="str">
        <f>IF(P_rang_lbruk!H214&gt;0,P_rang_lbruk!H214,"")</f>
        <v/>
      </c>
      <c r="I212" s="17" t="str">
        <f>IF(P_rang_lbruk!I214&gt;0,P_rang_lbruk!I214,"")</f>
        <v/>
      </c>
      <c r="J212" s="100" t="str">
        <f>IF(P_rang_lbruk!J214&gt;0,P_rang_lbruk!J214,"")</f>
        <v/>
      </c>
      <c r="K212" s="104" t="str">
        <f>IF(P_rang_lbruk!K214&gt;0,P_rang_lbruk!K214,"")</f>
        <v/>
      </c>
      <c r="L212" s="17" t="str">
        <f>IF(P_rang_lbruk!L214&gt;0,P_rang_lbruk!L214,"")</f>
        <v/>
      </c>
      <c r="M212" s="100" t="str">
        <f>IF(P_rang_lbruk!M214&gt;0,P_rang_lbruk!M214,"")</f>
        <v/>
      </c>
      <c r="N212" s="104" t="str">
        <f>IF(P_rang_lbruk!N214&gt;0,P_rang_lbruk!N214,"")</f>
        <v/>
      </c>
      <c r="O212" s="17" t="str">
        <f>IF(P_rang_lbruk!O214&gt;0,P_rang_lbruk!O214,"")</f>
        <v/>
      </c>
      <c r="P212" s="100" t="str">
        <f>IF(P_rang_lbruk!P214&gt;0,P_rang_lbruk!P214,"")</f>
        <v/>
      </c>
      <c r="Q212" s="104" t="str">
        <f>IF(P_rang_lbruk!Q214&gt;0,P_rang_lbruk!Q214,"")</f>
        <v/>
      </c>
    </row>
    <row r="213" spans="1:17" x14ac:dyDescent="0.25">
      <c r="A213" s="100" t="str">
        <f>IF(P_rang_lbruk!A215&gt;0,P_rang_lbruk!A215,"")</f>
        <v/>
      </c>
      <c r="B213" s="101" t="str">
        <f>IF(P_rang_lbruk!B215&gt;0,P_rang_lbruk!B215,"")</f>
        <v/>
      </c>
      <c r="C213" s="17" t="str">
        <f>IF(P_rang_lbruk!C215&gt;0,P_rang_lbruk!C215,"")</f>
        <v/>
      </c>
      <c r="D213" s="100" t="str">
        <f>IF(P_rang_lbruk!D215&gt;0,P_rang_lbruk!D215,"")</f>
        <v/>
      </c>
      <c r="E213" s="101" t="str">
        <f>IF(P_rang_lbruk!E215&gt;0,P_rang_lbruk!E215,"")</f>
        <v/>
      </c>
      <c r="F213" s="17" t="str">
        <f>IF(P_rang_lbruk!F215&gt;0,P_rang_lbruk!F215,"")</f>
        <v/>
      </c>
      <c r="G213" s="100" t="str">
        <f>IF(P_rang_lbruk!G215&gt;0,P_rang_lbruk!G215,"")</f>
        <v/>
      </c>
      <c r="H213" s="101" t="str">
        <f>IF(P_rang_lbruk!H215&gt;0,P_rang_lbruk!H215,"")</f>
        <v/>
      </c>
      <c r="I213" s="17" t="str">
        <f>IF(P_rang_lbruk!I215&gt;0,P_rang_lbruk!I215,"")</f>
        <v/>
      </c>
      <c r="J213" s="100" t="str">
        <f>IF(P_rang_lbruk!J215&gt;0,P_rang_lbruk!J215,"")</f>
        <v/>
      </c>
      <c r="K213" s="104" t="str">
        <f>IF(P_rang_lbruk!K215&gt;0,P_rang_lbruk!K215,"")</f>
        <v/>
      </c>
      <c r="L213" s="17" t="str">
        <f>IF(P_rang_lbruk!L215&gt;0,P_rang_lbruk!L215,"")</f>
        <v/>
      </c>
      <c r="M213" s="100" t="str">
        <f>IF(P_rang_lbruk!M215&gt;0,P_rang_lbruk!M215,"")</f>
        <v/>
      </c>
      <c r="N213" s="104" t="str">
        <f>IF(P_rang_lbruk!N215&gt;0,P_rang_lbruk!N215,"")</f>
        <v/>
      </c>
      <c r="O213" s="17" t="str">
        <f>IF(P_rang_lbruk!O215&gt;0,P_rang_lbruk!O215,"")</f>
        <v/>
      </c>
      <c r="P213" s="100" t="str">
        <f>IF(P_rang_lbruk!P215&gt;0,P_rang_lbruk!P215,"")</f>
        <v/>
      </c>
      <c r="Q213" s="104" t="str">
        <f>IF(P_rang_lbruk!Q215&gt;0,P_rang_lbruk!Q215,"")</f>
        <v/>
      </c>
    </row>
    <row r="214" spans="1:17" x14ac:dyDescent="0.25">
      <c r="A214" s="100" t="str">
        <f>IF(P_rang_lbruk!A216&gt;0,P_rang_lbruk!A216,"")</f>
        <v/>
      </c>
      <c r="B214" s="101" t="str">
        <f>IF(P_rang_lbruk!B216&gt;0,P_rang_lbruk!B216,"")</f>
        <v/>
      </c>
      <c r="C214" s="17" t="str">
        <f>IF(P_rang_lbruk!C216&gt;0,P_rang_lbruk!C216,"")</f>
        <v/>
      </c>
      <c r="D214" s="100" t="str">
        <f>IF(P_rang_lbruk!D216&gt;0,P_rang_lbruk!D216,"")</f>
        <v/>
      </c>
      <c r="E214" s="101" t="str">
        <f>IF(P_rang_lbruk!E216&gt;0,P_rang_lbruk!E216,"")</f>
        <v/>
      </c>
      <c r="F214" s="17" t="str">
        <f>IF(P_rang_lbruk!F216&gt;0,P_rang_lbruk!F216,"")</f>
        <v/>
      </c>
      <c r="G214" s="100" t="str">
        <f>IF(P_rang_lbruk!G216&gt;0,P_rang_lbruk!G216,"")</f>
        <v/>
      </c>
      <c r="H214" s="101" t="str">
        <f>IF(P_rang_lbruk!H216&gt;0,P_rang_lbruk!H216,"")</f>
        <v/>
      </c>
      <c r="I214" s="17" t="str">
        <f>IF(P_rang_lbruk!I216&gt;0,P_rang_lbruk!I216,"")</f>
        <v/>
      </c>
      <c r="J214" s="100" t="str">
        <f>IF(P_rang_lbruk!J216&gt;0,P_rang_lbruk!J216,"")</f>
        <v/>
      </c>
      <c r="K214" s="104" t="str">
        <f>IF(P_rang_lbruk!K216&gt;0,P_rang_lbruk!K216,"")</f>
        <v/>
      </c>
      <c r="L214" s="17" t="str">
        <f>IF(P_rang_lbruk!L216&gt;0,P_rang_lbruk!L216,"")</f>
        <v/>
      </c>
      <c r="M214" s="100" t="str">
        <f>IF(P_rang_lbruk!M216&gt;0,P_rang_lbruk!M216,"")</f>
        <v/>
      </c>
      <c r="N214" s="104" t="str">
        <f>IF(P_rang_lbruk!N216&gt;0,P_rang_lbruk!N216,"")</f>
        <v/>
      </c>
      <c r="O214" s="17" t="str">
        <f>IF(P_rang_lbruk!O216&gt;0,P_rang_lbruk!O216,"")</f>
        <v/>
      </c>
      <c r="P214" s="100" t="str">
        <f>IF(P_rang_lbruk!P216&gt;0,P_rang_lbruk!P216,"")</f>
        <v/>
      </c>
      <c r="Q214" s="104" t="str">
        <f>IF(P_rang_lbruk!Q216&gt;0,P_rang_lbruk!Q216,"")</f>
        <v/>
      </c>
    </row>
    <row r="215" spans="1:17" x14ac:dyDescent="0.25">
      <c r="A215" s="100" t="str">
        <f>IF(P_rang_lbruk!A217&gt;0,P_rang_lbruk!A217,"")</f>
        <v/>
      </c>
      <c r="B215" s="101" t="str">
        <f>IF(P_rang_lbruk!B217&gt;0,P_rang_lbruk!B217,"")</f>
        <v/>
      </c>
      <c r="C215" s="17" t="str">
        <f>IF(P_rang_lbruk!C217&gt;0,P_rang_lbruk!C217,"")</f>
        <v/>
      </c>
      <c r="D215" s="100" t="str">
        <f>IF(P_rang_lbruk!D217&gt;0,P_rang_lbruk!D217,"")</f>
        <v/>
      </c>
      <c r="E215" s="101" t="str">
        <f>IF(P_rang_lbruk!E217&gt;0,P_rang_lbruk!E217,"")</f>
        <v/>
      </c>
      <c r="F215" s="17" t="str">
        <f>IF(P_rang_lbruk!F217&gt;0,P_rang_lbruk!F217,"")</f>
        <v/>
      </c>
      <c r="G215" s="100" t="str">
        <f>IF(P_rang_lbruk!G217&gt;0,P_rang_lbruk!G217,"")</f>
        <v/>
      </c>
      <c r="H215" s="101" t="str">
        <f>IF(P_rang_lbruk!H217&gt;0,P_rang_lbruk!H217,"")</f>
        <v/>
      </c>
      <c r="I215" s="17" t="str">
        <f>IF(P_rang_lbruk!I217&gt;0,P_rang_lbruk!I217,"")</f>
        <v/>
      </c>
      <c r="J215" s="100" t="str">
        <f>IF(P_rang_lbruk!J217&gt;0,P_rang_lbruk!J217,"")</f>
        <v/>
      </c>
      <c r="K215" s="104" t="str">
        <f>IF(P_rang_lbruk!K217&gt;0,P_rang_lbruk!K217,"")</f>
        <v/>
      </c>
      <c r="L215" s="17" t="str">
        <f>IF(P_rang_lbruk!L217&gt;0,P_rang_lbruk!L217,"")</f>
        <v/>
      </c>
      <c r="M215" s="100" t="str">
        <f>IF(P_rang_lbruk!M217&gt;0,P_rang_lbruk!M217,"")</f>
        <v/>
      </c>
      <c r="N215" s="104" t="str">
        <f>IF(P_rang_lbruk!N217&gt;0,P_rang_lbruk!N217,"")</f>
        <v/>
      </c>
      <c r="O215" s="17" t="str">
        <f>IF(P_rang_lbruk!O217&gt;0,P_rang_lbruk!O217,"")</f>
        <v/>
      </c>
      <c r="P215" s="100" t="str">
        <f>IF(P_rang_lbruk!P217&gt;0,P_rang_lbruk!P217,"")</f>
        <v/>
      </c>
      <c r="Q215" s="104" t="str">
        <f>IF(P_rang_lbruk!Q217&gt;0,P_rang_lbruk!Q217,"")</f>
        <v/>
      </c>
    </row>
    <row r="216" spans="1:17" x14ac:dyDescent="0.25">
      <c r="A216" s="100" t="str">
        <f>IF(P_rang_lbruk!A218&gt;0,P_rang_lbruk!A218,"")</f>
        <v/>
      </c>
      <c r="B216" s="101" t="str">
        <f>IF(P_rang_lbruk!B218&gt;0,P_rang_lbruk!B218,"")</f>
        <v/>
      </c>
      <c r="C216" s="17" t="str">
        <f>IF(P_rang_lbruk!C218&gt;0,P_rang_lbruk!C218,"")</f>
        <v/>
      </c>
      <c r="D216" s="100" t="str">
        <f>IF(P_rang_lbruk!D218&gt;0,P_rang_lbruk!D218,"")</f>
        <v/>
      </c>
      <c r="E216" s="101" t="str">
        <f>IF(P_rang_lbruk!E218&gt;0,P_rang_lbruk!E218,"")</f>
        <v/>
      </c>
      <c r="F216" s="17" t="str">
        <f>IF(P_rang_lbruk!F218&gt;0,P_rang_lbruk!F218,"")</f>
        <v/>
      </c>
      <c r="G216" s="100" t="str">
        <f>IF(P_rang_lbruk!G218&gt;0,P_rang_lbruk!G218,"")</f>
        <v/>
      </c>
      <c r="H216" s="101" t="str">
        <f>IF(P_rang_lbruk!H218&gt;0,P_rang_lbruk!H218,"")</f>
        <v/>
      </c>
      <c r="I216" s="17" t="str">
        <f>IF(P_rang_lbruk!I218&gt;0,P_rang_lbruk!I218,"")</f>
        <v/>
      </c>
      <c r="J216" s="100" t="str">
        <f>IF(P_rang_lbruk!J218&gt;0,P_rang_lbruk!J218,"")</f>
        <v/>
      </c>
      <c r="K216" s="104" t="str">
        <f>IF(P_rang_lbruk!K218&gt;0,P_rang_lbruk!K218,"")</f>
        <v/>
      </c>
      <c r="L216" s="17" t="str">
        <f>IF(P_rang_lbruk!L218&gt;0,P_rang_lbruk!L218,"")</f>
        <v/>
      </c>
      <c r="M216" s="100" t="str">
        <f>IF(P_rang_lbruk!M218&gt;0,P_rang_lbruk!M218,"")</f>
        <v/>
      </c>
      <c r="N216" s="104" t="str">
        <f>IF(P_rang_lbruk!N218&gt;0,P_rang_lbruk!N218,"")</f>
        <v/>
      </c>
      <c r="O216" s="17" t="str">
        <f>IF(P_rang_lbruk!O218&gt;0,P_rang_lbruk!O218,"")</f>
        <v/>
      </c>
      <c r="P216" s="100" t="str">
        <f>IF(P_rang_lbruk!P218&gt;0,P_rang_lbruk!P218,"")</f>
        <v/>
      </c>
      <c r="Q216" s="104" t="str">
        <f>IF(P_rang_lbruk!Q218&gt;0,P_rang_lbruk!Q218,"")</f>
        <v/>
      </c>
    </row>
    <row r="217" spans="1:17" x14ac:dyDescent="0.25">
      <c r="A217" s="100" t="str">
        <f>IF(P_rang_lbruk!A219&gt;0,P_rang_lbruk!A219,"")</f>
        <v/>
      </c>
      <c r="B217" s="101" t="str">
        <f>IF(P_rang_lbruk!B219&gt;0,P_rang_lbruk!B219,"")</f>
        <v/>
      </c>
      <c r="C217" s="17" t="str">
        <f>IF(P_rang_lbruk!C219&gt;0,P_rang_lbruk!C219,"")</f>
        <v/>
      </c>
      <c r="D217" s="100" t="str">
        <f>IF(P_rang_lbruk!D219&gt;0,P_rang_lbruk!D219,"")</f>
        <v/>
      </c>
      <c r="E217" s="101" t="str">
        <f>IF(P_rang_lbruk!E219&gt;0,P_rang_lbruk!E219,"")</f>
        <v/>
      </c>
      <c r="F217" s="17" t="str">
        <f>IF(P_rang_lbruk!F219&gt;0,P_rang_lbruk!F219,"")</f>
        <v/>
      </c>
      <c r="G217" s="100" t="str">
        <f>IF(P_rang_lbruk!G219&gt;0,P_rang_lbruk!G219,"")</f>
        <v/>
      </c>
      <c r="H217" s="101" t="str">
        <f>IF(P_rang_lbruk!H219&gt;0,P_rang_lbruk!H219,"")</f>
        <v/>
      </c>
      <c r="I217" s="17" t="str">
        <f>IF(P_rang_lbruk!I219&gt;0,P_rang_lbruk!I219,"")</f>
        <v/>
      </c>
      <c r="J217" s="100" t="str">
        <f>IF(P_rang_lbruk!J219&gt;0,P_rang_lbruk!J219,"")</f>
        <v/>
      </c>
      <c r="K217" s="104" t="str">
        <f>IF(P_rang_lbruk!K219&gt;0,P_rang_lbruk!K219,"")</f>
        <v/>
      </c>
      <c r="L217" s="17" t="str">
        <f>IF(P_rang_lbruk!L219&gt;0,P_rang_lbruk!L219,"")</f>
        <v/>
      </c>
      <c r="M217" s="100" t="str">
        <f>IF(P_rang_lbruk!M219&gt;0,P_rang_lbruk!M219,"")</f>
        <v/>
      </c>
      <c r="N217" s="104" t="str">
        <f>IF(P_rang_lbruk!N219&gt;0,P_rang_lbruk!N219,"")</f>
        <v/>
      </c>
      <c r="O217" s="17" t="str">
        <f>IF(P_rang_lbruk!O219&gt;0,P_rang_lbruk!O219,"")</f>
        <v/>
      </c>
      <c r="P217" s="100" t="str">
        <f>IF(P_rang_lbruk!P219&gt;0,P_rang_lbruk!P219,"")</f>
        <v/>
      </c>
      <c r="Q217" s="104" t="str">
        <f>IF(P_rang_lbruk!Q219&gt;0,P_rang_lbruk!Q219,"")</f>
        <v/>
      </c>
    </row>
    <row r="218" spans="1:17" x14ac:dyDescent="0.25">
      <c r="A218" s="100" t="str">
        <f>IF(P_rang_lbruk!A220&gt;0,P_rang_lbruk!A220,"")</f>
        <v/>
      </c>
      <c r="B218" s="101" t="str">
        <f>IF(P_rang_lbruk!B220&gt;0,P_rang_lbruk!B220,"")</f>
        <v/>
      </c>
      <c r="C218" s="17" t="str">
        <f>IF(P_rang_lbruk!C220&gt;0,P_rang_lbruk!C220,"")</f>
        <v/>
      </c>
      <c r="D218" s="100" t="str">
        <f>IF(P_rang_lbruk!D220&gt;0,P_rang_lbruk!D220,"")</f>
        <v/>
      </c>
      <c r="E218" s="101" t="str">
        <f>IF(P_rang_lbruk!E220&gt;0,P_rang_lbruk!E220,"")</f>
        <v/>
      </c>
      <c r="F218" s="17" t="str">
        <f>IF(P_rang_lbruk!F220&gt;0,P_rang_lbruk!F220,"")</f>
        <v/>
      </c>
      <c r="G218" s="100" t="str">
        <f>IF(P_rang_lbruk!G220&gt;0,P_rang_lbruk!G220,"")</f>
        <v/>
      </c>
      <c r="H218" s="101" t="str">
        <f>IF(P_rang_lbruk!H220&gt;0,P_rang_lbruk!H220,"")</f>
        <v/>
      </c>
      <c r="I218" s="17" t="str">
        <f>IF(P_rang_lbruk!I220&gt;0,P_rang_lbruk!I220,"")</f>
        <v/>
      </c>
      <c r="J218" s="100" t="str">
        <f>IF(P_rang_lbruk!J220&gt;0,P_rang_lbruk!J220,"")</f>
        <v/>
      </c>
      <c r="K218" s="104" t="str">
        <f>IF(P_rang_lbruk!K220&gt;0,P_rang_lbruk!K220,"")</f>
        <v/>
      </c>
      <c r="L218" s="17" t="str">
        <f>IF(P_rang_lbruk!L220&gt;0,P_rang_lbruk!L220,"")</f>
        <v/>
      </c>
      <c r="M218" s="100" t="str">
        <f>IF(P_rang_lbruk!M220&gt;0,P_rang_lbruk!M220,"")</f>
        <v/>
      </c>
      <c r="N218" s="104" t="str">
        <f>IF(P_rang_lbruk!N220&gt;0,P_rang_lbruk!N220,"")</f>
        <v/>
      </c>
      <c r="O218" s="17" t="str">
        <f>IF(P_rang_lbruk!O220&gt;0,P_rang_lbruk!O220,"")</f>
        <v/>
      </c>
      <c r="P218" s="100" t="str">
        <f>IF(P_rang_lbruk!P220&gt;0,P_rang_lbruk!P220,"")</f>
        <v/>
      </c>
      <c r="Q218" s="104" t="str">
        <f>IF(P_rang_lbruk!Q220&gt;0,P_rang_lbruk!Q220,"")</f>
        <v/>
      </c>
    </row>
    <row r="219" spans="1:17" x14ac:dyDescent="0.25">
      <c r="A219" s="100" t="str">
        <f>IF(P_rang_lbruk!A221&gt;0,P_rang_lbruk!A221,"")</f>
        <v/>
      </c>
      <c r="B219" s="101" t="str">
        <f>IF(P_rang_lbruk!B221&gt;0,P_rang_lbruk!B221,"")</f>
        <v/>
      </c>
      <c r="C219" s="17" t="str">
        <f>IF(P_rang_lbruk!C221&gt;0,P_rang_lbruk!C221,"")</f>
        <v/>
      </c>
      <c r="D219" s="100" t="str">
        <f>IF(P_rang_lbruk!D221&gt;0,P_rang_lbruk!D221,"")</f>
        <v/>
      </c>
      <c r="E219" s="101" t="str">
        <f>IF(P_rang_lbruk!E221&gt;0,P_rang_lbruk!E221,"")</f>
        <v/>
      </c>
      <c r="F219" s="17" t="str">
        <f>IF(P_rang_lbruk!F221&gt;0,P_rang_lbruk!F221,"")</f>
        <v/>
      </c>
      <c r="G219" s="100" t="str">
        <f>IF(P_rang_lbruk!G221&gt;0,P_rang_lbruk!G221,"")</f>
        <v/>
      </c>
      <c r="H219" s="101" t="str">
        <f>IF(P_rang_lbruk!H221&gt;0,P_rang_lbruk!H221,"")</f>
        <v/>
      </c>
      <c r="I219" s="17" t="str">
        <f>IF(P_rang_lbruk!I221&gt;0,P_rang_lbruk!I221,"")</f>
        <v/>
      </c>
      <c r="J219" s="100" t="str">
        <f>IF(P_rang_lbruk!J221&gt;0,P_rang_lbruk!J221,"")</f>
        <v/>
      </c>
      <c r="K219" s="104" t="str">
        <f>IF(P_rang_lbruk!K221&gt;0,P_rang_lbruk!K221,"")</f>
        <v/>
      </c>
      <c r="L219" s="17" t="str">
        <f>IF(P_rang_lbruk!L221&gt;0,P_rang_lbruk!L221,"")</f>
        <v/>
      </c>
      <c r="M219" s="100" t="str">
        <f>IF(P_rang_lbruk!M221&gt;0,P_rang_lbruk!M221,"")</f>
        <v/>
      </c>
      <c r="N219" s="104" t="str">
        <f>IF(P_rang_lbruk!N221&gt;0,P_rang_lbruk!N221,"")</f>
        <v/>
      </c>
      <c r="O219" s="17" t="str">
        <f>IF(P_rang_lbruk!O221&gt;0,P_rang_lbruk!O221,"")</f>
        <v/>
      </c>
      <c r="P219" s="100" t="str">
        <f>IF(P_rang_lbruk!P221&gt;0,P_rang_lbruk!P221,"")</f>
        <v/>
      </c>
      <c r="Q219" s="104" t="str">
        <f>IF(P_rang_lbruk!Q221&gt;0,P_rang_lbruk!Q221,"")</f>
        <v/>
      </c>
    </row>
    <row r="220" spans="1:17" x14ac:dyDescent="0.25">
      <c r="A220" s="100" t="str">
        <f>IF(P_rang_lbruk!A222&gt;0,P_rang_lbruk!A222,"")</f>
        <v/>
      </c>
      <c r="B220" s="101" t="str">
        <f>IF(P_rang_lbruk!B222&gt;0,P_rang_lbruk!B222,"")</f>
        <v/>
      </c>
      <c r="C220" s="17" t="str">
        <f>IF(P_rang_lbruk!C222&gt;0,P_rang_lbruk!C222,"")</f>
        <v/>
      </c>
      <c r="D220" s="100" t="str">
        <f>IF(P_rang_lbruk!D222&gt;0,P_rang_lbruk!D222,"")</f>
        <v/>
      </c>
      <c r="E220" s="101" t="str">
        <f>IF(P_rang_lbruk!E222&gt;0,P_rang_lbruk!E222,"")</f>
        <v/>
      </c>
      <c r="F220" s="17" t="str">
        <f>IF(P_rang_lbruk!F222&gt;0,P_rang_lbruk!F222,"")</f>
        <v/>
      </c>
      <c r="G220" s="100" t="str">
        <f>IF(P_rang_lbruk!G222&gt;0,P_rang_lbruk!G222,"")</f>
        <v/>
      </c>
      <c r="H220" s="101" t="str">
        <f>IF(P_rang_lbruk!H222&gt;0,P_rang_lbruk!H222,"")</f>
        <v/>
      </c>
      <c r="I220" s="17" t="str">
        <f>IF(P_rang_lbruk!I222&gt;0,P_rang_lbruk!I222,"")</f>
        <v/>
      </c>
      <c r="J220" s="100" t="str">
        <f>IF(P_rang_lbruk!J222&gt;0,P_rang_lbruk!J222,"")</f>
        <v/>
      </c>
      <c r="K220" s="104" t="str">
        <f>IF(P_rang_lbruk!K222&gt;0,P_rang_lbruk!K222,"")</f>
        <v/>
      </c>
      <c r="L220" s="17" t="str">
        <f>IF(P_rang_lbruk!L222&gt;0,P_rang_lbruk!L222,"")</f>
        <v/>
      </c>
      <c r="M220" s="100" t="str">
        <f>IF(P_rang_lbruk!M222&gt;0,P_rang_lbruk!M222,"")</f>
        <v/>
      </c>
      <c r="N220" s="104" t="str">
        <f>IF(P_rang_lbruk!N222&gt;0,P_rang_lbruk!N222,"")</f>
        <v/>
      </c>
      <c r="O220" s="17" t="str">
        <f>IF(P_rang_lbruk!O222&gt;0,P_rang_lbruk!O222,"")</f>
        <v/>
      </c>
      <c r="P220" s="100" t="str">
        <f>IF(P_rang_lbruk!P222&gt;0,P_rang_lbruk!P222,"")</f>
        <v/>
      </c>
      <c r="Q220" s="104" t="str">
        <f>IF(P_rang_lbruk!Q222&gt;0,P_rang_lbruk!Q222,"")</f>
        <v/>
      </c>
    </row>
    <row r="221" spans="1:17" x14ac:dyDescent="0.25">
      <c r="A221" s="100" t="str">
        <f>IF(P_rang_lbruk!A223&gt;0,P_rang_lbruk!A223,"")</f>
        <v/>
      </c>
      <c r="B221" s="101" t="str">
        <f>IF(P_rang_lbruk!B223&gt;0,P_rang_lbruk!B223,"")</f>
        <v/>
      </c>
      <c r="C221" s="17" t="str">
        <f>IF(P_rang_lbruk!C223&gt;0,P_rang_lbruk!C223,"")</f>
        <v/>
      </c>
      <c r="D221" s="100" t="str">
        <f>IF(P_rang_lbruk!D223&gt;0,P_rang_lbruk!D223,"")</f>
        <v/>
      </c>
      <c r="E221" s="101" t="str">
        <f>IF(P_rang_lbruk!E223&gt;0,P_rang_lbruk!E223,"")</f>
        <v/>
      </c>
      <c r="F221" s="17" t="str">
        <f>IF(P_rang_lbruk!F223&gt;0,P_rang_lbruk!F223,"")</f>
        <v/>
      </c>
      <c r="G221" s="100" t="str">
        <f>IF(P_rang_lbruk!G223&gt;0,P_rang_lbruk!G223,"")</f>
        <v/>
      </c>
      <c r="H221" s="101" t="str">
        <f>IF(P_rang_lbruk!H223&gt;0,P_rang_lbruk!H223,"")</f>
        <v/>
      </c>
      <c r="I221" s="17" t="str">
        <f>IF(P_rang_lbruk!I223&gt;0,P_rang_lbruk!I223,"")</f>
        <v/>
      </c>
      <c r="J221" s="100" t="str">
        <f>IF(P_rang_lbruk!J223&gt;0,P_rang_lbruk!J223,"")</f>
        <v/>
      </c>
      <c r="K221" s="104" t="str">
        <f>IF(P_rang_lbruk!K223&gt;0,P_rang_lbruk!K223,"")</f>
        <v/>
      </c>
      <c r="L221" s="17" t="str">
        <f>IF(P_rang_lbruk!L223&gt;0,P_rang_lbruk!L223,"")</f>
        <v/>
      </c>
      <c r="M221" s="100" t="str">
        <f>IF(P_rang_lbruk!M223&gt;0,P_rang_lbruk!M223,"")</f>
        <v/>
      </c>
      <c r="N221" s="104" t="str">
        <f>IF(P_rang_lbruk!N223&gt;0,P_rang_lbruk!N223,"")</f>
        <v/>
      </c>
      <c r="O221" s="17" t="str">
        <f>IF(P_rang_lbruk!O223&gt;0,P_rang_lbruk!O223,"")</f>
        <v/>
      </c>
      <c r="P221" s="100" t="str">
        <f>IF(P_rang_lbruk!P223&gt;0,P_rang_lbruk!P223,"")</f>
        <v/>
      </c>
      <c r="Q221" s="104" t="str">
        <f>IF(P_rang_lbruk!Q223&gt;0,P_rang_lbruk!Q223,"")</f>
        <v/>
      </c>
    </row>
    <row r="222" spans="1:17" x14ac:dyDescent="0.25">
      <c r="A222" s="100" t="str">
        <f>IF(P_rang_lbruk!A224&gt;0,P_rang_lbruk!A224,"")</f>
        <v/>
      </c>
      <c r="B222" s="101" t="str">
        <f>IF(P_rang_lbruk!B224&gt;0,P_rang_lbruk!B224,"")</f>
        <v/>
      </c>
      <c r="C222" s="17" t="str">
        <f>IF(P_rang_lbruk!C224&gt;0,P_rang_lbruk!C224,"")</f>
        <v/>
      </c>
      <c r="D222" s="100" t="str">
        <f>IF(P_rang_lbruk!D224&gt;0,P_rang_lbruk!D224,"")</f>
        <v/>
      </c>
      <c r="E222" s="101" t="str">
        <f>IF(P_rang_lbruk!E224&gt;0,P_rang_lbruk!E224,"")</f>
        <v/>
      </c>
      <c r="F222" s="17" t="str">
        <f>IF(P_rang_lbruk!F224&gt;0,P_rang_lbruk!F224,"")</f>
        <v/>
      </c>
      <c r="G222" s="100" t="str">
        <f>IF(P_rang_lbruk!G224&gt;0,P_rang_lbruk!G224,"")</f>
        <v/>
      </c>
      <c r="H222" s="101" t="str">
        <f>IF(P_rang_lbruk!H224&gt;0,P_rang_lbruk!H224,"")</f>
        <v/>
      </c>
      <c r="I222" s="17" t="str">
        <f>IF(P_rang_lbruk!I224&gt;0,P_rang_lbruk!I224,"")</f>
        <v/>
      </c>
      <c r="J222" s="100" t="str">
        <f>IF(P_rang_lbruk!J224&gt;0,P_rang_lbruk!J224,"")</f>
        <v/>
      </c>
      <c r="K222" s="104" t="str">
        <f>IF(P_rang_lbruk!K224&gt;0,P_rang_lbruk!K224,"")</f>
        <v/>
      </c>
      <c r="L222" s="17" t="str">
        <f>IF(P_rang_lbruk!L224&gt;0,P_rang_lbruk!L224,"")</f>
        <v/>
      </c>
      <c r="M222" s="100" t="str">
        <f>IF(P_rang_lbruk!M224&gt;0,P_rang_lbruk!M224,"")</f>
        <v/>
      </c>
      <c r="N222" s="104" t="str">
        <f>IF(P_rang_lbruk!N224&gt;0,P_rang_lbruk!N224,"")</f>
        <v/>
      </c>
      <c r="O222" s="17" t="str">
        <f>IF(P_rang_lbruk!O224&gt;0,P_rang_lbruk!O224,"")</f>
        <v/>
      </c>
      <c r="P222" s="100" t="str">
        <f>IF(P_rang_lbruk!P224&gt;0,P_rang_lbruk!P224,"")</f>
        <v/>
      </c>
      <c r="Q222" s="104" t="str">
        <f>IF(P_rang_lbruk!Q224&gt;0,P_rang_lbruk!Q224,"")</f>
        <v/>
      </c>
    </row>
    <row r="223" spans="1:17" x14ac:dyDescent="0.25">
      <c r="A223" s="100" t="str">
        <f>IF(P_rang_lbruk!A225&gt;0,P_rang_lbruk!A225,"")</f>
        <v/>
      </c>
      <c r="B223" s="101" t="str">
        <f>IF(P_rang_lbruk!B225&gt;0,P_rang_lbruk!B225,"")</f>
        <v/>
      </c>
      <c r="C223" s="17" t="str">
        <f>IF(P_rang_lbruk!C225&gt;0,P_rang_lbruk!C225,"")</f>
        <v/>
      </c>
      <c r="D223" s="100" t="str">
        <f>IF(P_rang_lbruk!D225&gt;0,P_rang_lbruk!D225,"")</f>
        <v/>
      </c>
      <c r="E223" s="101" t="str">
        <f>IF(P_rang_lbruk!E225&gt;0,P_rang_lbruk!E225,"")</f>
        <v/>
      </c>
      <c r="F223" s="17" t="str">
        <f>IF(P_rang_lbruk!F225&gt;0,P_rang_lbruk!F225,"")</f>
        <v/>
      </c>
      <c r="G223" s="100" t="str">
        <f>IF(P_rang_lbruk!G225&gt;0,P_rang_lbruk!G225,"")</f>
        <v/>
      </c>
      <c r="H223" s="101" t="str">
        <f>IF(P_rang_lbruk!H225&gt;0,P_rang_lbruk!H225,"")</f>
        <v/>
      </c>
      <c r="I223" s="17" t="str">
        <f>IF(P_rang_lbruk!I225&gt;0,P_rang_lbruk!I225,"")</f>
        <v/>
      </c>
      <c r="J223" s="100" t="str">
        <f>IF(P_rang_lbruk!J225&gt;0,P_rang_lbruk!J225,"")</f>
        <v/>
      </c>
      <c r="K223" s="104" t="str">
        <f>IF(P_rang_lbruk!K225&gt;0,P_rang_lbruk!K225,"")</f>
        <v/>
      </c>
      <c r="L223" s="17" t="str">
        <f>IF(P_rang_lbruk!L225&gt;0,P_rang_lbruk!L225,"")</f>
        <v/>
      </c>
      <c r="M223" s="100" t="str">
        <f>IF(P_rang_lbruk!M225&gt;0,P_rang_lbruk!M225,"")</f>
        <v/>
      </c>
      <c r="N223" s="104" t="str">
        <f>IF(P_rang_lbruk!N225&gt;0,P_rang_lbruk!N225,"")</f>
        <v/>
      </c>
      <c r="O223" s="17" t="str">
        <f>IF(P_rang_lbruk!O225&gt;0,P_rang_lbruk!O225,"")</f>
        <v/>
      </c>
      <c r="P223" s="100" t="str">
        <f>IF(P_rang_lbruk!P225&gt;0,P_rang_lbruk!P225,"")</f>
        <v/>
      </c>
      <c r="Q223" s="104" t="str">
        <f>IF(P_rang_lbruk!Q225&gt;0,P_rang_lbruk!Q225,"")</f>
        <v/>
      </c>
    </row>
    <row r="224" spans="1:17" x14ac:dyDescent="0.25">
      <c r="A224" s="100" t="str">
        <f>IF(P_rang_lbruk!A226&gt;0,P_rang_lbruk!A226,"")</f>
        <v/>
      </c>
      <c r="B224" s="101" t="str">
        <f>IF(P_rang_lbruk!B226&gt;0,P_rang_lbruk!B226,"")</f>
        <v/>
      </c>
      <c r="C224" s="17" t="str">
        <f>IF(P_rang_lbruk!C226&gt;0,P_rang_lbruk!C226,"")</f>
        <v/>
      </c>
      <c r="D224" s="100" t="str">
        <f>IF(P_rang_lbruk!D226&gt;0,P_rang_lbruk!D226,"")</f>
        <v/>
      </c>
      <c r="E224" s="101" t="str">
        <f>IF(P_rang_lbruk!E226&gt;0,P_rang_lbruk!E226,"")</f>
        <v/>
      </c>
      <c r="F224" s="17" t="str">
        <f>IF(P_rang_lbruk!F226&gt;0,P_rang_lbruk!F226,"")</f>
        <v/>
      </c>
      <c r="G224" s="100" t="str">
        <f>IF(P_rang_lbruk!G226&gt;0,P_rang_lbruk!G226,"")</f>
        <v/>
      </c>
      <c r="H224" s="101" t="str">
        <f>IF(P_rang_lbruk!H226&gt;0,P_rang_lbruk!H226,"")</f>
        <v/>
      </c>
      <c r="I224" s="17" t="str">
        <f>IF(P_rang_lbruk!I226&gt;0,P_rang_lbruk!I226,"")</f>
        <v/>
      </c>
      <c r="J224" s="100" t="str">
        <f>IF(P_rang_lbruk!J226&gt;0,P_rang_lbruk!J226,"")</f>
        <v/>
      </c>
      <c r="K224" s="104" t="str">
        <f>IF(P_rang_lbruk!K226&gt;0,P_rang_lbruk!K226,"")</f>
        <v/>
      </c>
      <c r="L224" s="17" t="str">
        <f>IF(P_rang_lbruk!L226&gt;0,P_rang_lbruk!L226,"")</f>
        <v/>
      </c>
      <c r="M224" s="100" t="str">
        <f>IF(P_rang_lbruk!M226&gt;0,P_rang_lbruk!M226,"")</f>
        <v/>
      </c>
      <c r="N224" s="104" t="str">
        <f>IF(P_rang_lbruk!N226&gt;0,P_rang_lbruk!N226,"")</f>
        <v/>
      </c>
      <c r="O224" s="17" t="str">
        <f>IF(P_rang_lbruk!O226&gt;0,P_rang_lbruk!O226,"")</f>
        <v/>
      </c>
      <c r="P224" s="100" t="str">
        <f>IF(P_rang_lbruk!P226&gt;0,P_rang_lbruk!P226,"")</f>
        <v/>
      </c>
      <c r="Q224" s="104" t="str">
        <f>IF(P_rang_lbruk!Q226&gt;0,P_rang_lbruk!Q226,"")</f>
        <v/>
      </c>
    </row>
    <row r="225" spans="1:17" x14ac:dyDescent="0.25">
      <c r="A225" s="100" t="str">
        <f>IF(P_rang_lbruk!A227&gt;0,P_rang_lbruk!A227,"")</f>
        <v/>
      </c>
      <c r="B225" s="101" t="str">
        <f>IF(P_rang_lbruk!B227&gt;0,P_rang_lbruk!B227,"")</f>
        <v/>
      </c>
      <c r="C225" s="17" t="str">
        <f>IF(P_rang_lbruk!C227&gt;0,P_rang_lbruk!C227,"")</f>
        <v/>
      </c>
      <c r="D225" s="100" t="str">
        <f>IF(P_rang_lbruk!D227&gt;0,P_rang_lbruk!D227,"")</f>
        <v/>
      </c>
      <c r="E225" s="101" t="str">
        <f>IF(P_rang_lbruk!E227&gt;0,P_rang_lbruk!E227,"")</f>
        <v/>
      </c>
      <c r="F225" s="17" t="str">
        <f>IF(P_rang_lbruk!F227&gt;0,P_rang_lbruk!F227,"")</f>
        <v/>
      </c>
      <c r="G225" s="100" t="str">
        <f>IF(P_rang_lbruk!G227&gt;0,P_rang_lbruk!G227,"")</f>
        <v/>
      </c>
      <c r="H225" s="101" t="str">
        <f>IF(P_rang_lbruk!H227&gt;0,P_rang_lbruk!H227,"")</f>
        <v/>
      </c>
      <c r="I225" s="17" t="str">
        <f>IF(P_rang_lbruk!I227&gt;0,P_rang_lbruk!I227,"")</f>
        <v/>
      </c>
      <c r="J225" s="100" t="str">
        <f>IF(P_rang_lbruk!J227&gt;0,P_rang_lbruk!J227,"")</f>
        <v/>
      </c>
      <c r="K225" s="104" t="str">
        <f>IF(P_rang_lbruk!K227&gt;0,P_rang_lbruk!K227,"")</f>
        <v/>
      </c>
      <c r="L225" s="17" t="str">
        <f>IF(P_rang_lbruk!L227&gt;0,P_rang_lbruk!L227,"")</f>
        <v/>
      </c>
      <c r="M225" s="100" t="str">
        <f>IF(P_rang_lbruk!M227&gt;0,P_rang_lbruk!M227,"")</f>
        <v/>
      </c>
      <c r="N225" s="104" t="str">
        <f>IF(P_rang_lbruk!N227&gt;0,P_rang_lbruk!N227,"")</f>
        <v/>
      </c>
      <c r="O225" s="17" t="str">
        <f>IF(P_rang_lbruk!O227&gt;0,P_rang_lbruk!O227,"")</f>
        <v/>
      </c>
      <c r="P225" s="100" t="str">
        <f>IF(P_rang_lbruk!P227&gt;0,P_rang_lbruk!P227,"")</f>
        <v/>
      </c>
      <c r="Q225" s="104" t="str">
        <f>IF(P_rang_lbruk!Q227&gt;0,P_rang_lbruk!Q227,"")</f>
        <v/>
      </c>
    </row>
    <row r="226" spans="1:17" x14ac:dyDescent="0.25">
      <c r="A226" s="100" t="str">
        <f>IF(P_rang_lbruk!A228&gt;0,P_rang_lbruk!A228,"")</f>
        <v/>
      </c>
      <c r="B226" s="101" t="str">
        <f>IF(P_rang_lbruk!B228&gt;0,P_rang_lbruk!B228,"")</f>
        <v/>
      </c>
      <c r="C226" s="17" t="str">
        <f>IF(P_rang_lbruk!C228&gt;0,P_rang_lbruk!C228,"")</f>
        <v/>
      </c>
      <c r="D226" s="100" t="str">
        <f>IF(P_rang_lbruk!D228&gt;0,P_rang_lbruk!D228,"")</f>
        <v/>
      </c>
      <c r="E226" s="101" t="str">
        <f>IF(P_rang_lbruk!E228&gt;0,P_rang_lbruk!E228,"")</f>
        <v/>
      </c>
      <c r="F226" s="17" t="str">
        <f>IF(P_rang_lbruk!F228&gt;0,P_rang_lbruk!F228,"")</f>
        <v/>
      </c>
      <c r="G226" s="100" t="str">
        <f>IF(P_rang_lbruk!G228&gt;0,P_rang_lbruk!G228,"")</f>
        <v/>
      </c>
      <c r="H226" s="101" t="str">
        <f>IF(P_rang_lbruk!H228&gt;0,P_rang_lbruk!H228,"")</f>
        <v/>
      </c>
      <c r="I226" s="17" t="str">
        <f>IF(P_rang_lbruk!I228&gt;0,P_rang_lbruk!I228,"")</f>
        <v/>
      </c>
      <c r="J226" s="100" t="str">
        <f>IF(P_rang_lbruk!J228&gt;0,P_rang_lbruk!J228,"")</f>
        <v/>
      </c>
      <c r="K226" s="104" t="str">
        <f>IF(P_rang_lbruk!K228&gt;0,P_rang_lbruk!K228,"")</f>
        <v/>
      </c>
      <c r="L226" s="17" t="str">
        <f>IF(P_rang_lbruk!L228&gt;0,P_rang_lbruk!L228,"")</f>
        <v/>
      </c>
      <c r="M226" s="100" t="str">
        <f>IF(P_rang_lbruk!M228&gt;0,P_rang_lbruk!M228,"")</f>
        <v/>
      </c>
      <c r="N226" s="104" t="str">
        <f>IF(P_rang_lbruk!N228&gt;0,P_rang_lbruk!N228,"")</f>
        <v/>
      </c>
      <c r="O226" s="17" t="str">
        <f>IF(P_rang_lbruk!O228&gt;0,P_rang_lbruk!O228,"")</f>
        <v/>
      </c>
      <c r="P226" s="100" t="str">
        <f>IF(P_rang_lbruk!P228&gt;0,P_rang_lbruk!P228,"")</f>
        <v/>
      </c>
      <c r="Q226" s="104" t="str">
        <f>IF(P_rang_lbruk!Q228&gt;0,P_rang_lbruk!Q228,"")</f>
        <v/>
      </c>
    </row>
    <row r="227" spans="1:17" x14ac:dyDescent="0.25">
      <c r="A227" s="100" t="str">
        <f>IF(P_rang_lbruk!A229&gt;0,P_rang_lbruk!A229,"")</f>
        <v/>
      </c>
      <c r="B227" s="101" t="str">
        <f>IF(P_rang_lbruk!B229&gt;0,P_rang_lbruk!B229,"")</f>
        <v/>
      </c>
      <c r="C227" s="17" t="str">
        <f>IF(P_rang_lbruk!C229&gt;0,P_rang_lbruk!C229,"")</f>
        <v/>
      </c>
      <c r="D227" s="100" t="str">
        <f>IF(P_rang_lbruk!D229&gt;0,P_rang_lbruk!D229,"")</f>
        <v/>
      </c>
      <c r="E227" s="101" t="str">
        <f>IF(P_rang_lbruk!E229&gt;0,P_rang_lbruk!E229,"")</f>
        <v/>
      </c>
      <c r="F227" s="17" t="str">
        <f>IF(P_rang_lbruk!F229&gt;0,P_rang_lbruk!F229,"")</f>
        <v/>
      </c>
      <c r="G227" s="100" t="str">
        <f>IF(P_rang_lbruk!G229&gt;0,P_rang_lbruk!G229,"")</f>
        <v/>
      </c>
      <c r="H227" s="101" t="str">
        <f>IF(P_rang_lbruk!H229&gt;0,P_rang_lbruk!H229,"")</f>
        <v/>
      </c>
      <c r="I227" s="17" t="str">
        <f>IF(P_rang_lbruk!I229&gt;0,P_rang_lbruk!I229,"")</f>
        <v/>
      </c>
      <c r="J227" s="100" t="str">
        <f>IF(P_rang_lbruk!J229&gt;0,P_rang_lbruk!J229,"")</f>
        <v/>
      </c>
      <c r="K227" s="104" t="str">
        <f>IF(P_rang_lbruk!K229&gt;0,P_rang_lbruk!K229,"")</f>
        <v/>
      </c>
      <c r="L227" s="17" t="str">
        <f>IF(P_rang_lbruk!L229&gt;0,P_rang_lbruk!L229,"")</f>
        <v/>
      </c>
      <c r="M227" s="100" t="str">
        <f>IF(P_rang_lbruk!M229&gt;0,P_rang_lbruk!M229,"")</f>
        <v/>
      </c>
      <c r="N227" s="104" t="str">
        <f>IF(P_rang_lbruk!N229&gt;0,P_rang_lbruk!N229,"")</f>
        <v/>
      </c>
      <c r="O227" s="17" t="str">
        <f>IF(P_rang_lbruk!O229&gt;0,P_rang_lbruk!O229,"")</f>
        <v/>
      </c>
      <c r="P227" s="100" t="str">
        <f>IF(P_rang_lbruk!P229&gt;0,P_rang_lbruk!P229,"")</f>
        <v/>
      </c>
      <c r="Q227" s="104" t="str">
        <f>IF(P_rang_lbruk!Q229&gt;0,P_rang_lbruk!Q229,"")</f>
        <v/>
      </c>
    </row>
    <row r="228" spans="1:17" x14ac:dyDescent="0.25">
      <c r="A228" s="100" t="str">
        <f>IF(P_rang_lbruk!A230&gt;0,P_rang_lbruk!A230,"")</f>
        <v/>
      </c>
      <c r="B228" s="101" t="str">
        <f>IF(P_rang_lbruk!B230&gt;0,P_rang_lbruk!B230,"")</f>
        <v/>
      </c>
      <c r="C228" s="17" t="str">
        <f>IF(P_rang_lbruk!C230&gt;0,P_rang_lbruk!C230,"")</f>
        <v/>
      </c>
      <c r="D228" s="100" t="str">
        <f>IF(P_rang_lbruk!D230&gt;0,P_rang_lbruk!D230,"")</f>
        <v/>
      </c>
      <c r="E228" s="101" t="str">
        <f>IF(P_rang_lbruk!E230&gt;0,P_rang_lbruk!E230,"")</f>
        <v/>
      </c>
      <c r="F228" s="17" t="str">
        <f>IF(P_rang_lbruk!F230&gt;0,P_rang_lbruk!F230,"")</f>
        <v/>
      </c>
      <c r="G228" s="100" t="str">
        <f>IF(P_rang_lbruk!G230&gt;0,P_rang_lbruk!G230,"")</f>
        <v/>
      </c>
      <c r="H228" s="101" t="str">
        <f>IF(P_rang_lbruk!H230&gt;0,P_rang_lbruk!H230,"")</f>
        <v/>
      </c>
      <c r="I228" s="17" t="str">
        <f>IF(P_rang_lbruk!I230&gt;0,P_rang_lbruk!I230,"")</f>
        <v/>
      </c>
      <c r="J228" s="100" t="str">
        <f>IF(P_rang_lbruk!J230&gt;0,P_rang_lbruk!J230,"")</f>
        <v/>
      </c>
      <c r="K228" s="104" t="str">
        <f>IF(P_rang_lbruk!K230&gt;0,P_rang_lbruk!K230,"")</f>
        <v/>
      </c>
      <c r="L228" s="17" t="str">
        <f>IF(P_rang_lbruk!L230&gt;0,P_rang_lbruk!L230,"")</f>
        <v/>
      </c>
      <c r="M228" s="100" t="str">
        <f>IF(P_rang_lbruk!M230&gt;0,P_rang_lbruk!M230,"")</f>
        <v/>
      </c>
      <c r="N228" s="104" t="str">
        <f>IF(P_rang_lbruk!N230&gt;0,P_rang_lbruk!N230,"")</f>
        <v/>
      </c>
      <c r="O228" s="17" t="str">
        <f>IF(P_rang_lbruk!O230&gt;0,P_rang_lbruk!O230,"")</f>
        <v/>
      </c>
      <c r="P228" s="100" t="str">
        <f>IF(P_rang_lbruk!P230&gt;0,P_rang_lbruk!P230,"")</f>
        <v/>
      </c>
      <c r="Q228" s="104" t="str">
        <f>IF(P_rang_lbruk!Q230&gt;0,P_rang_lbruk!Q230,"")</f>
        <v/>
      </c>
    </row>
    <row r="229" spans="1:17" x14ac:dyDescent="0.25">
      <c r="A229" s="100" t="str">
        <f>IF(P_rang_lbruk!A231&gt;0,P_rang_lbruk!A231,"")</f>
        <v/>
      </c>
      <c r="B229" s="101" t="str">
        <f>IF(P_rang_lbruk!B231&gt;0,P_rang_lbruk!B231,"")</f>
        <v/>
      </c>
      <c r="C229" s="17" t="str">
        <f>IF(P_rang_lbruk!C231&gt;0,P_rang_lbruk!C231,"")</f>
        <v/>
      </c>
      <c r="D229" s="100" t="str">
        <f>IF(P_rang_lbruk!D231&gt;0,P_rang_lbruk!D231,"")</f>
        <v/>
      </c>
      <c r="E229" s="101" t="str">
        <f>IF(P_rang_lbruk!E231&gt;0,P_rang_lbruk!E231,"")</f>
        <v/>
      </c>
      <c r="F229" s="17" t="str">
        <f>IF(P_rang_lbruk!F231&gt;0,P_rang_lbruk!F231,"")</f>
        <v/>
      </c>
      <c r="G229" s="100" t="str">
        <f>IF(P_rang_lbruk!G231&gt;0,P_rang_lbruk!G231,"")</f>
        <v/>
      </c>
      <c r="H229" s="101" t="str">
        <f>IF(P_rang_lbruk!H231&gt;0,P_rang_lbruk!H231,"")</f>
        <v/>
      </c>
      <c r="I229" s="17" t="str">
        <f>IF(P_rang_lbruk!I231&gt;0,P_rang_lbruk!I231,"")</f>
        <v/>
      </c>
      <c r="J229" s="100" t="str">
        <f>IF(P_rang_lbruk!J231&gt;0,P_rang_lbruk!J231,"")</f>
        <v/>
      </c>
      <c r="K229" s="104" t="str">
        <f>IF(P_rang_lbruk!K231&gt;0,P_rang_lbruk!K231,"")</f>
        <v/>
      </c>
      <c r="L229" s="17" t="str">
        <f>IF(P_rang_lbruk!L231&gt;0,P_rang_lbruk!L231,"")</f>
        <v/>
      </c>
      <c r="M229" s="100" t="str">
        <f>IF(P_rang_lbruk!M231&gt;0,P_rang_lbruk!M231,"")</f>
        <v/>
      </c>
      <c r="N229" s="104" t="str">
        <f>IF(P_rang_lbruk!N231&gt;0,P_rang_lbruk!N231,"")</f>
        <v/>
      </c>
      <c r="O229" s="17" t="str">
        <f>IF(P_rang_lbruk!O231&gt;0,P_rang_lbruk!O231,"")</f>
        <v/>
      </c>
      <c r="P229" s="100" t="str">
        <f>IF(P_rang_lbruk!P231&gt;0,P_rang_lbruk!P231,"")</f>
        <v/>
      </c>
      <c r="Q229" s="104" t="str">
        <f>IF(P_rang_lbruk!Q231&gt;0,P_rang_lbruk!Q231,"")</f>
        <v/>
      </c>
    </row>
    <row r="230" spans="1:17" x14ac:dyDescent="0.25">
      <c r="A230" s="100" t="str">
        <f>IF(P_rang_lbruk!A232&gt;0,P_rang_lbruk!A232,"")</f>
        <v/>
      </c>
      <c r="B230" s="101" t="str">
        <f>IF(P_rang_lbruk!B232&gt;0,P_rang_lbruk!B232,"")</f>
        <v/>
      </c>
      <c r="C230" s="17" t="str">
        <f>IF(P_rang_lbruk!C232&gt;0,P_rang_lbruk!C232,"")</f>
        <v/>
      </c>
      <c r="D230" s="100" t="str">
        <f>IF(P_rang_lbruk!D232&gt;0,P_rang_lbruk!D232,"")</f>
        <v/>
      </c>
      <c r="E230" s="101" t="str">
        <f>IF(P_rang_lbruk!E232&gt;0,P_rang_lbruk!E232,"")</f>
        <v/>
      </c>
      <c r="F230" s="17" t="str">
        <f>IF(P_rang_lbruk!F232&gt;0,P_rang_lbruk!F232,"")</f>
        <v/>
      </c>
      <c r="G230" s="100" t="str">
        <f>IF(P_rang_lbruk!G232&gt;0,P_rang_lbruk!G232,"")</f>
        <v/>
      </c>
      <c r="H230" s="101" t="str">
        <f>IF(P_rang_lbruk!H232&gt;0,P_rang_lbruk!H232,"")</f>
        <v/>
      </c>
      <c r="I230" s="17" t="str">
        <f>IF(P_rang_lbruk!I232&gt;0,P_rang_lbruk!I232,"")</f>
        <v/>
      </c>
      <c r="J230" s="100" t="str">
        <f>IF(P_rang_lbruk!J232&gt;0,P_rang_lbruk!J232,"")</f>
        <v/>
      </c>
      <c r="K230" s="104" t="str">
        <f>IF(P_rang_lbruk!K232&gt;0,P_rang_lbruk!K232,"")</f>
        <v/>
      </c>
      <c r="L230" s="17" t="str">
        <f>IF(P_rang_lbruk!L232&gt;0,P_rang_lbruk!L232,"")</f>
        <v/>
      </c>
      <c r="M230" s="100" t="str">
        <f>IF(P_rang_lbruk!M232&gt;0,P_rang_lbruk!M232,"")</f>
        <v/>
      </c>
      <c r="N230" s="104" t="str">
        <f>IF(P_rang_lbruk!N232&gt;0,P_rang_lbruk!N232,"")</f>
        <v/>
      </c>
      <c r="O230" s="17" t="str">
        <f>IF(P_rang_lbruk!O232&gt;0,P_rang_lbruk!O232,"")</f>
        <v/>
      </c>
      <c r="P230" s="100" t="str">
        <f>IF(P_rang_lbruk!P232&gt;0,P_rang_lbruk!P232,"")</f>
        <v/>
      </c>
      <c r="Q230" s="104" t="str">
        <f>IF(P_rang_lbruk!Q232&gt;0,P_rang_lbruk!Q232,"")</f>
        <v/>
      </c>
    </row>
    <row r="231" spans="1:17" x14ac:dyDescent="0.25">
      <c r="A231" s="100" t="str">
        <f>IF(P_rang_lbruk!A233&gt;0,P_rang_lbruk!A233,"")</f>
        <v/>
      </c>
      <c r="B231" s="101" t="str">
        <f>IF(P_rang_lbruk!B233&gt;0,P_rang_lbruk!B233,"")</f>
        <v/>
      </c>
      <c r="C231" s="17" t="str">
        <f>IF(P_rang_lbruk!C233&gt;0,P_rang_lbruk!C233,"")</f>
        <v/>
      </c>
      <c r="D231" s="100" t="str">
        <f>IF(P_rang_lbruk!D233&gt;0,P_rang_lbruk!D233,"")</f>
        <v/>
      </c>
      <c r="E231" s="101" t="str">
        <f>IF(P_rang_lbruk!E233&gt;0,P_rang_lbruk!E233,"")</f>
        <v/>
      </c>
      <c r="F231" s="17" t="str">
        <f>IF(P_rang_lbruk!F233&gt;0,P_rang_lbruk!F233,"")</f>
        <v/>
      </c>
      <c r="G231" s="100" t="str">
        <f>IF(P_rang_lbruk!G233&gt;0,P_rang_lbruk!G233,"")</f>
        <v/>
      </c>
      <c r="H231" s="101" t="str">
        <f>IF(P_rang_lbruk!H233&gt;0,P_rang_lbruk!H233,"")</f>
        <v/>
      </c>
      <c r="I231" s="17" t="str">
        <f>IF(P_rang_lbruk!I233&gt;0,P_rang_lbruk!I233,"")</f>
        <v/>
      </c>
      <c r="J231" s="100" t="str">
        <f>IF(P_rang_lbruk!J233&gt;0,P_rang_lbruk!J233,"")</f>
        <v/>
      </c>
      <c r="K231" s="104" t="str">
        <f>IF(P_rang_lbruk!K233&gt;0,P_rang_lbruk!K233,"")</f>
        <v/>
      </c>
      <c r="L231" s="17" t="str">
        <f>IF(P_rang_lbruk!L233&gt;0,P_rang_lbruk!L233,"")</f>
        <v/>
      </c>
      <c r="M231" s="100" t="str">
        <f>IF(P_rang_lbruk!M233&gt;0,P_rang_lbruk!M233,"")</f>
        <v/>
      </c>
      <c r="N231" s="104" t="str">
        <f>IF(P_rang_lbruk!N233&gt;0,P_rang_lbruk!N233,"")</f>
        <v/>
      </c>
      <c r="O231" s="17" t="str">
        <f>IF(P_rang_lbruk!O233&gt;0,P_rang_lbruk!O233,"")</f>
        <v/>
      </c>
      <c r="P231" s="100" t="str">
        <f>IF(P_rang_lbruk!P233&gt;0,P_rang_lbruk!P233,"")</f>
        <v/>
      </c>
      <c r="Q231" s="104" t="str">
        <f>IF(P_rang_lbruk!Q233&gt;0,P_rang_lbruk!Q233,"")</f>
        <v/>
      </c>
    </row>
    <row r="232" spans="1:17" x14ac:dyDescent="0.25">
      <c r="A232" s="100" t="str">
        <f>IF(P_rang_lbruk!A234&gt;0,P_rang_lbruk!A234,"")</f>
        <v/>
      </c>
      <c r="B232" s="101" t="str">
        <f>IF(P_rang_lbruk!B234&gt;0,P_rang_lbruk!B234,"")</f>
        <v/>
      </c>
      <c r="C232" s="17" t="str">
        <f>IF(P_rang_lbruk!C234&gt;0,P_rang_lbruk!C234,"")</f>
        <v/>
      </c>
      <c r="D232" s="100" t="str">
        <f>IF(P_rang_lbruk!D234&gt;0,P_rang_lbruk!D234,"")</f>
        <v/>
      </c>
      <c r="E232" s="101" t="str">
        <f>IF(P_rang_lbruk!E234&gt;0,P_rang_lbruk!E234,"")</f>
        <v/>
      </c>
      <c r="F232" s="17" t="str">
        <f>IF(P_rang_lbruk!F234&gt;0,P_rang_lbruk!F234,"")</f>
        <v/>
      </c>
      <c r="G232" s="100" t="str">
        <f>IF(P_rang_lbruk!G234&gt;0,P_rang_lbruk!G234,"")</f>
        <v/>
      </c>
      <c r="H232" s="101" t="str">
        <f>IF(P_rang_lbruk!H234&gt;0,P_rang_lbruk!H234,"")</f>
        <v/>
      </c>
      <c r="I232" s="17" t="str">
        <f>IF(P_rang_lbruk!I234&gt;0,P_rang_lbruk!I234,"")</f>
        <v/>
      </c>
      <c r="J232" s="100" t="str">
        <f>IF(P_rang_lbruk!J234&gt;0,P_rang_lbruk!J234,"")</f>
        <v/>
      </c>
      <c r="K232" s="104" t="str">
        <f>IF(P_rang_lbruk!K234&gt;0,P_rang_lbruk!K234,"")</f>
        <v/>
      </c>
      <c r="L232" s="17" t="str">
        <f>IF(P_rang_lbruk!L234&gt;0,P_rang_lbruk!L234,"")</f>
        <v/>
      </c>
      <c r="M232" s="100" t="str">
        <f>IF(P_rang_lbruk!M234&gt;0,P_rang_lbruk!M234,"")</f>
        <v/>
      </c>
      <c r="N232" s="104" t="str">
        <f>IF(P_rang_lbruk!N234&gt;0,P_rang_lbruk!N234,"")</f>
        <v/>
      </c>
      <c r="O232" s="17" t="str">
        <f>IF(P_rang_lbruk!O234&gt;0,P_rang_lbruk!O234,"")</f>
        <v/>
      </c>
      <c r="P232" s="100" t="str">
        <f>IF(P_rang_lbruk!P234&gt;0,P_rang_lbruk!P234,"")</f>
        <v/>
      </c>
      <c r="Q232" s="104" t="str">
        <f>IF(P_rang_lbruk!Q234&gt;0,P_rang_lbruk!Q234,"")</f>
        <v/>
      </c>
    </row>
    <row r="233" spans="1:17" x14ac:dyDescent="0.25">
      <c r="A233" s="100" t="str">
        <f>IF(P_rang_lbruk!A235&gt;0,P_rang_lbruk!A235,"")</f>
        <v/>
      </c>
      <c r="B233" s="101" t="str">
        <f>IF(P_rang_lbruk!B235&gt;0,P_rang_lbruk!B235,"")</f>
        <v/>
      </c>
      <c r="C233" s="17" t="str">
        <f>IF(P_rang_lbruk!C235&gt;0,P_rang_lbruk!C235,"")</f>
        <v/>
      </c>
      <c r="D233" s="100" t="str">
        <f>IF(P_rang_lbruk!D235&gt;0,P_rang_lbruk!D235,"")</f>
        <v/>
      </c>
      <c r="E233" s="101" t="str">
        <f>IF(P_rang_lbruk!E235&gt;0,P_rang_lbruk!E235,"")</f>
        <v/>
      </c>
      <c r="F233" s="17" t="str">
        <f>IF(P_rang_lbruk!F235&gt;0,P_rang_lbruk!F235,"")</f>
        <v/>
      </c>
      <c r="G233" s="100" t="str">
        <f>IF(P_rang_lbruk!G235&gt;0,P_rang_lbruk!G235,"")</f>
        <v/>
      </c>
      <c r="H233" s="101" t="str">
        <f>IF(P_rang_lbruk!H235&gt;0,P_rang_lbruk!H235,"")</f>
        <v/>
      </c>
      <c r="I233" s="17" t="str">
        <f>IF(P_rang_lbruk!I235&gt;0,P_rang_lbruk!I235,"")</f>
        <v/>
      </c>
      <c r="J233" s="100" t="str">
        <f>IF(P_rang_lbruk!J235&gt;0,P_rang_lbruk!J235,"")</f>
        <v/>
      </c>
      <c r="K233" s="104" t="str">
        <f>IF(P_rang_lbruk!K235&gt;0,P_rang_lbruk!K235,"")</f>
        <v/>
      </c>
      <c r="L233" s="17" t="str">
        <f>IF(P_rang_lbruk!L235&gt;0,P_rang_lbruk!L235,"")</f>
        <v/>
      </c>
      <c r="M233" s="100" t="str">
        <f>IF(P_rang_lbruk!M235&gt;0,P_rang_lbruk!M235,"")</f>
        <v/>
      </c>
      <c r="N233" s="104" t="str">
        <f>IF(P_rang_lbruk!N235&gt;0,P_rang_lbruk!N235,"")</f>
        <v/>
      </c>
      <c r="O233" s="17" t="str">
        <f>IF(P_rang_lbruk!O235&gt;0,P_rang_lbruk!O235,"")</f>
        <v/>
      </c>
      <c r="P233" s="100" t="str">
        <f>IF(P_rang_lbruk!P235&gt;0,P_rang_lbruk!P235,"")</f>
        <v/>
      </c>
      <c r="Q233" s="104" t="str">
        <f>IF(P_rang_lbruk!Q235&gt;0,P_rang_lbruk!Q235,"")</f>
        <v/>
      </c>
    </row>
    <row r="234" spans="1:17" x14ac:dyDescent="0.25">
      <c r="A234" s="100" t="str">
        <f>IF(P_rang_lbruk!A236&gt;0,P_rang_lbruk!A236,"")</f>
        <v/>
      </c>
      <c r="B234" s="101" t="str">
        <f>IF(P_rang_lbruk!B236&gt;0,P_rang_lbruk!B236,"")</f>
        <v/>
      </c>
      <c r="C234" s="17" t="str">
        <f>IF(P_rang_lbruk!C236&gt;0,P_rang_lbruk!C236,"")</f>
        <v/>
      </c>
      <c r="D234" s="100" t="str">
        <f>IF(P_rang_lbruk!D236&gt;0,P_rang_lbruk!D236,"")</f>
        <v/>
      </c>
      <c r="E234" s="101" t="str">
        <f>IF(P_rang_lbruk!E236&gt;0,P_rang_lbruk!E236,"")</f>
        <v/>
      </c>
      <c r="F234" s="17" t="str">
        <f>IF(P_rang_lbruk!F236&gt;0,P_rang_lbruk!F236,"")</f>
        <v/>
      </c>
      <c r="G234" s="100" t="str">
        <f>IF(P_rang_lbruk!G236&gt;0,P_rang_lbruk!G236,"")</f>
        <v/>
      </c>
      <c r="H234" s="101" t="str">
        <f>IF(P_rang_lbruk!H236&gt;0,P_rang_lbruk!H236,"")</f>
        <v/>
      </c>
      <c r="I234" s="17" t="str">
        <f>IF(P_rang_lbruk!I236&gt;0,P_rang_lbruk!I236,"")</f>
        <v/>
      </c>
      <c r="J234" s="100" t="str">
        <f>IF(P_rang_lbruk!J236&gt;0,P_rang_lbruk!J236,"")</f>
        <v/>
      </c>
      <c r="K234" s="104" t="str">
        <f>IF(P_rang_lbruk!K236&gt;0,P_rang_lbruk!K236,"")</f>
        <v/>
      </c>
      <c r="L234" s="17" t="str">
        <f>IF(P_rang_lbruk!L236&gt;0,P_rang_lbruk!L236,"")</f>
        <v/>
      </c>
      <c r="M234" s="100" t="str">
        <f>IF(P_rang_lbruk!M236&gt;0,P_rang_lbruk!M236,"")</f>
        <v/>
      </c>
      <c r="N234" s="104" t="str">
        <f>IF(P_rang_lbruk!N236&gt;0,P_rang_lbruk!N236,"")</f>
        <v/>
      </c>
      <c r="O234" s="17" t="str">
        <f>IF(P_rang_lbruk!O236&gt;0,P_rang_lbruk!O236,"")</f>
        <v/>
      </c>
      <c r="P234" s="100" t="str">
        <f>IF(P_rang_lbruk!P236&gt;0,P_rang_lbruk!P236,"")</f>
        <v/>
      </c>
      <c r="Q234" s="104" t="str">
        <f>IF(P_rang_lbruk!Q236&gt;0,P_rang_lbruk!Q236,"")</f>
        <v/>
      </c>
    </row>
    <row r="235" spans="1:17" x14ac:dyDescent="0.25">
      <c r="A235" s="100" t="str">
        <f>IF(P_rang_lbruk!A237&gt;0,P_rang_lbruk!A237,"")</f>
        <v/>
      </c>
      <c r="B235" s="101" t="str">
        <f>IF(P_rang_lbruk!B237&gt;0,P_rang_lbruk!B237,"")</f>
        <v/>
      </c>
      <c r="C235" s="17" t="str">
        <f>IF(P_rang_lbruk!C237&gt;0,P_rang_lbruk!C237,"")</f>
        <v/>
      </c>
      <c r="D235" s="100" t="str">
        <f>IF(P_rang_lbruk!D237&gt;0,P_rang_lbruk!D237,"")</f>
        <v/>
      </c>
      <c r="E235" s="101" t="str">
        <f>IF(P_rang_lbruk!E237&gt;0,P_rang_lbruk!E237,"")</f>
        <v/>
      </c>
      <c r="F235" s="17" t="str">
        <f>IF(P_rang_lbruk!F237&gt;0,P_rang_lbruk!F237,"")</f>
        <v/>
      </c>
      <c r="G235" s="100" t="str">
        <f>IF(P_rang_lbruk!G237&gt;0,P_rang_lbruk!G237,"")</f>
        <v/>
      </c>
      <c r="H235" s="101" t="str">
        <f>IF(P_rang_lbruk!H237&gt;0,P_rang_lbruk!H237,"")</f>
        <v/>
      </c>
      <c r="I235" s="17" t="str">
        <f>IF(P_rang_lbruk!I237&gt;0,P_rang_lbruk!I237,"")</f>
        <v/>
      </c>
      <c r="J235" s="100" t="str">
        <f>IF(P_rang_lbruk!J237&gt;0,P_rang_lbruk!J237,"")</f>
        <v/>
      </c>
      <c r="K235" s="104" t="str">
        <f>IF(P_rang_lbruk!K237&gt;0,P_rang_lbruk!K237,"")</f>
        <v/>
      </c>
      <c r="L235" s="17" t="str">
        <f>IF(P_rang_lbruk!L237&gt;0,P_rang_lbruk!L237,"")</f>
        <v/>
      </c>
      <c r="M235" s="100" t="str">
        <f>IF(P_rang_lbruk!M237&gt;0,P_rang_lbruk!M237,"")</f>
        <v/>
      </c>
      <c r="N235" s="104" t="str">
        <f>IF(P_rang_lbruk!N237&gt;0,P_rang_lbruk!N237,"")</f>
        <v/>
      </c>
      <c r="O235" s="17" t="str">
        <f>IF(P_rang_lbruk!O237&gt;0,P_rang_lbruk!O237,"")</f>
        <v/>
      </c>
      <c r="P235" s="100" t="str">
        <f>IF(P_rang_lbruk!P237&gt;0,P_rang_lbruk!P237,"")</f>
        <v/>
      </c>
      <c r="Q235" s="104" t="str">
        <f>IF(P_rang_lbruk!Q237&gt;0,P_rang_lbruk!Q237,"")</f>
        <v/>
      </c>
    </row>
    <row r="236" spans="1:17" x14ac:dyDescent="0.25">
      <c r="A236" s="100" t="str">
        <f>IF(P_rang_lbruk!A238&gt;0,P_rang_lbruk!A238,"")</f>
        <v/>
      </c>
      <c r="B236" s="101" t="str">
        <f>IF(P_rang_lbruk!B238&gt;0,P_rang_lbruk!B238,"")</f>
        <v/>
      </c>
      <c r="C236" s="17" t="str">
        <f>IF(P_rang_lbruk!C238&gt;0,P_rang_lbruk!C238,"")</f>
        <v/>
      </c>
      <c r="D236" s="100" t="str">
        <f>IF(P_rang_lbruk!D238&gt;0,P_rang_lbruk!D238,"")</f>
        <v/>
      </c>
      <c r="E236" s="101" t="str">
        <f>IF(P_rang_lbruk!E238&gt;0,P_rang_lbruk!E238,"")</f>
        <v/>
      </c>
      <c r="F236" s="17" t="str">
        <f>IF(P_rang_lbruk!F238&gt;0,P_rang_lbruk!F238,"")</f>
        <v/>
      </c>
      <c r="G236" s="100" t="str">
        <f>IF(P_rang_lbruk!G238&gt;0,P_rang_lbruk!G238,"")</f>
        <v/>
      </c>
      <c r="H236" s="101" t="str">
        <f>IF(P_rang_lbruk!H238&gt;0,P_rang_lbruk!H238,"")</f>
        <v/>
      </c>
      <c r="I236" s="17" t="str">
        <f>IF(P_rang_lbruk!I238&gt;0,P_rang_lbruk!I238,"")</f>
        <v/>
      </c>
      <c r="J236" s="100" t="str">
        <f>IF(P_rang_lbruk!J238&gt;0,P_rang_lbruk!J238,"")</f>
        <v/>
      </c>
      <c r="K236" s="104" t="str">
        <f>IF(P_rang_lbruk!K238&gt;0,P_rang_lbruk!K238,"")</f>
        <v/>
      </c>
      <c r="L236" s="17" t="str">
        <f>IF(P_rang_lbruk!L238&gt;0,P_rang_lbruk!L238,"")</f>
        <v/>
      </c>
      <c r="M236" s="100" t="str">
        <f>IF(P_rang_lbruk!M238&gt;0,P_rang_lbruk!M238,"")</f>
        <v/>
      </c>
      <c r="N236" s="104" t="str">
        <f>IF(P_rang_lbruk!N238&gt;0,P_rang_lbruk!N238,"")</f>
        <v/>
      </c>
      <c r="O236" s="17" t="str">
        <f>IF(P_rang_lbruk!O238&gt;0,P_rang_lbruk!O238,"")</f>
        <v/>
      </c>
      <c r="P236" s="100" t="str">
        <f>IF(P_rang_lbruk!P238&gt;0,P_rang_lbruk!P238,"")</f>
        <v/>
      </c>
      <c r="Q236" s="104" t="str">
        <f>IF(P_rang_lbruk!Q238&gt;0,P_rang_lbruk!Q238,"")</f>
        <v/>
      </c>
    </row>
    <row r="237" spans="1:17" x14ac:dyDescent="0.25">
      <c r="A237" s="100" t="str">
        <f>IF(P_rang_lbruk!A239&gt;0,P_rang_lbruk!A239,"")</f>
        <v/>
      </c>
      <c r="B237" s="101" t="str">
        <f>IF(P_rang_lbruk!B239&gt;0,P_rang_lbruk!B239,"")</f>
        <v/>
      </c>
      <c r="C237" s="17" t="str">
        <f>IF(P_rang_lbruk!C239&gt;0,P_rang_lbruk!C239,"")</f>
        <v/>
      </c>
      <c r="D237" s="100" t="str">
        <f>IF(P_rang_lbruk!D239&gt;0,P_rang_lbruk!D239,"")</f>
        <v/>
      </c>
      <c r="E237" s="101" t="str">
        <f>IF(P_rang_lbruk!E239&gt;0,P_rang_lbruk!E239,"")</f>
        <v/>
      </c>
      <c r="F237" s="17" t="str">
        <f>IF(P_rang_lbruk!F239&gt;0,P_rang_lbruk!F239,"")</f>
        <v/>
      </c>
      <c r="G237" s="100" t="str">
        <f>IF(P_rang_lbruk!G239&gt;0,P_rang_lbruk!G239,"")</f>
        <v/>
      </c>
      <c r="H237" s="101" t="str">
        <f>IF(P_rang_lbruk!H239&gt;0,P_rang_lbruk!H239,"")</f>
        <v/>
      </c>
      <c r="I237" s="17" t="str">
        <f>IF(P_rang_lbruk!I239&gt;0,P_rang_lbruk!I239,"")</f>
        <v/>
      </c>
      <c r="J237" s="100" t="str">
        <f>IF(P_rang_lbruk!J239&gt;0,P_rang_lbruk!J239,"")</f>
        <v/>
      </c>
      <c r="K237" s="104" t="str">
        <f>IF(P_rang_lbruk!K239&gt;0,P_rang_lbruk!K239,"")</f>
        <v/>
      </c>
      <c r="L237" s="17" t="str">
        <f>IF(P_rang_lbruk!L239&gt;0,P_rang_lbruk!L239,"")</f>
        <v/>
      </c>
      <c r="M237" s="100" t="str">
        <f>IF(P_rang_lbruk!M239&gt;0,P_rang_lbruk!M239,"")</f>
        <v/>
      </c>
      <c r="N237" s="104" t="str">
        <f>IF(P_rang_lbruk!N239&gt;0,P_rang_lbruk!N239,"")</f>
        <v/>
      </c>
      <c r="O237" s="17" t="str">
        <f>IF(P_rang_lbruk!O239&gt;0,P_rang_lbruk!O239,"")</f>
        <v/>
      </c>
      <c r="P237" s="100" t="str">
        <f>IF(P_rang_lbruk!P239&gt;0,P_rang_lbruk!P239,"")</f>
        <v/>
      </c>
      <c r="Q237" s="104" t="str">
        <f>IF(P_rang_lbruk!Q239&gt;0,P_rang_lbruk!Q239,"")</f>
        <v/>
      </c>
    </row>
    <row r="238" spans="1:17" x14ac:dyDescent="0.25">
      <c r="A238" s="100" t="str">
        <f>IF(P_rang_lbruk!A240&gt;0,P_rang_lbruk!A240,"")</f>
        <v/>
      </c>
      <c r="B238" s="101" t="str">
        <f>IF(P_rang_lbruk!B240&gt;0,P_rang_lbruk!B240,"")</f>
        <v/>
      </c>
      <c r="C238" s="17" t="str">
        <f>IF(P_rang_lbruk!C240&gt;0,P_rang_lbruk!C240,"")</f>
        <v/>
      </c>
      <c r="D238" s="100" t="str">
        <f>IF(P_rang_lbruk!D240&gt;0,P_rang_lbruk!D240,"")</f>
        <v/>
      </c>
      <c r="E238" s="101" t="str">
        <f>IF(P_rang_lbruk!E240&gt;0,P_rang_lbruk!E240,"")</f>
        <v/>
      </c>
      <c r="F238" s="17" t="str">
        <f>IF(P_rang_lbruk!F240&gt;0,P_rang_lbruk!F240,"")</f>
        <v/>
      </c>
      <c r="G238" s="100" t="str">
        <f>IF(P_rang_lbruk!G240&gt;0,P_rang_lbruk!G240,"")</f>
        <v/>
      </c>
      <c r="H238" s="101" t="str">
        <f>IF(P_rang_lbruk!H240&gt;0,P_rang_lbruk!H240,"")</f>
        <v/>
      </c>
      <c r="I238" s="17" t="str">
        <f>IF(P_rang_lbruk!I240&gt;0,P_rang_lbruk!I240,"")</f>
        <v/>
      </c>
      <c r="J238" s="100" t="str">
        <f>IF(P_rang_lbruk!J240&gt;0,P_rang_lbruk!J240,"")</f>
        <v/>
      </c>
      <c r="K238" s="104" t="str">
        <f>IF(P_rang_lbruk!K240&gt;0,P_rang_lbruk!K240,"")</f>
        <v/>
      </c>
      <c r="L238" s="17" t="str">
        <f>IF(P_rang_lbruk!L240&gt;0,P_rang_lbruk!L240,"")</f>
        <v/>
      </c>
      <c r="M238" s="100" t="str">
        <f>IF(P_rang_lbruk!M240&gt;0,P_rang_lbruk!M240,"")</f>
        <v/>
      </c>
      <c r="N238" s="104" t="str">
        <f>IF(P_rang_lbruk!N240&gt;0,P_rang_lbruk!N240,"")</f>
        <v/>
      </c>
      <c r="O238" s="17" t="str">
        <f>IF(P_rang_lbruk!O240&gt;0,P_rang_lbruk!O240,"")</f>
        <v/>
      </c>
      <c r="P238" s="100" t="str">
        <f>IF(P_rang_lbruk!P240&gt;0,P_rang_lbruk!P240,"")</f>
        <v/>
      </c>
      <c r="Q238" s="104" t="str">
        <f>IF(P_rang_lbruk!Q240&gt;0,P_rang_lbruk!Q240,"")</f>
        <v/>
      </c>
    </row>
    <row r="239" spans="1:17" x14ac:dyDescent="0.25">
      <c r="A239" s="100" t="str">
        <f>IF(P_rang_lbruk!A241&gt;0,P_rang_lbruk!A241,"")</f>
        <v/>
      </c>
      <c r="B239" s="101" t="str">
        <f>IF(P_rang_lbruk!B241&gt;0,P_rang_lbruk!B241,"")</f>
        <v/>
      </c>
      <c r="C239" s="17" t="str">
        <f>IF(P_rang_lbruk!C241&gt;0,P_rang_lbruk!C241,"")</f>
        <v/>
      </c>
      <c r="D239" s="100" t="str">
        <f>IF(P_rang_lbruk!D241&gt;0,P_rang_lbruk!D241,"")</f>
        <v/>
      </c>
      <c r="E239" s="101" t="str">
        <f>IF(P_rang_lbruk!E241&gt;0,P_rang_lbruk!E241,"")</f>
        <v/>
      </c>
      <c r="F239" s="17" t="str">
        <f>IF(P_rang_lbruk!F241&gt;0,P_rang_lbruk!F241,"")</f>
        <v/>
      </c>
      <c r="G239" s="100" t="str">
        <f>IF(P_rang_lbruk!G241&gt;0,P_rang_lbruk!G241,"")</f>
        <v/>
      </c>
      <c r="H239" s="101" t="str">
        <f>IF(P_rang_lbruk!H241&gt;0,P_rang_lbruk!H241,"")</f>
        <v/>
      </c>
      <c r="I239" s="17" t="str">
        <f>IF(P_rang_lbruk!I241&gt;0,P_rang_lbruk!I241,"")</f>
        <v/>
      </c>
      <c r="J239" s="100" t="str">
        <f>IF(P_rang_lbruk!J241&gt;0,P_rang_lbruk!J241,"")</f>
        <v/>
      </c>
      <c r="K239" s="104" t="str">
        <f>IF(P_rang_lbruk!K241&gt;0,P_rang_lbruk!K241,"")</f>
        <v/>
      </c>
      <c r="L239" s="17" t="str">
        <f>IF(P_rang_lbruk!L241&gt;0,P_rang_lbruk!L241,"")</f>
        <v/>
      </c>
      <c r="M239" s="100" t="str">
        <f>IF(P_rang_lbruk!M241&gt;0,P_rang_lbruk!M241,"")</f>
        <v/>
      </c>
      <c r="N239" s="104" t="str">
        <f>IF(P_rang_lbruk!N241&gt;0,P_rang_lbruk!N241,"")</f>
        <v/>
      </c>
      <c r="O239" s="17" t="str">
        <f>IF(P_rang_lbruk!O241&gt;0,P_rang_lbruk!O241,"")</f>
        <v/>
      </c>
      <c r="P239" s="100" t="str">
        <f>IF(P_rang_lbruk!P241&gt;0,P_rang_lbruk!P241,"")</f>
        <v/>
      </c>
      <c r="Q239" s="104" t="str">
        <f>IF(P_rang_lbruk!Q241&gt;0,P_rang_lbruk!Q241,"")</f>
        <v/>
      </c>
    </row>
    <row r="240" spans="1:17" x14ac:dyDescent="0.25">
      <c r="A240" s="100" t="str">
        <f>IF(P_rang_lbruk!A242&gt;0,P_rang_lbruk!A242,"")</f>
        <v/>
      </c>
      <c r="B240" s="101" t="str">
        <f>IF(P_rang_lbruk!B242&gt;0,P_rang_lbruk!B242,"")</f>
        <v/>
      </c>
      <c r="C240" s="17" t="str">
        <f>IF(P_rang_lbruk!C242&gt;0,P_rang_lbruk!C242,"")</f>
        <v/>
      </c>
      <c r="D240" s="100" t="str">
        <f>IF(P_rang_lbruk!D242&gt;0,P_rang_lbruk!D242,"")</f>
        <v/>
      </c>
      <c r="E240" s="101" t="str">
        <f>IF(P_rang_lbruk!E242&gt;0,P_rang_lbruk!E242,"")</f>
        <v/>
      </c>
      <c r="F240" s="17" t="str">
        <f>IF(P_rang_lbruk!F242&gt;0,P_rang_lbruk!F242,"")</f>
        <v/>
      </c>
      <c r="G240" s="100" t="str">
        <f>IF(P_rang_lbruk!G242&gt;0,P_rang_lbruk!G242,"")</f>
        <v/>
      </c>
      <c r="H240" s="101" t="str">
        <f>IF(P_rang_lbruk!H242&gt;0,P_rang_lbruk!H242,"")</f>
        <v/>
      </c>
      <c r="I240" s="17" t="str">
        <f>IF(P_rang_lbruk!I242&gt;0,P_rang_lbruk!I242,"")</f>
        <v/>
      </c>
      <c r="J240" s="100" t="str">
        <f>IF(P_rang_lbruk!J242&gt;0,P_rang_lbruk!J242,"")</f>
        <v/>
      </c>
      <c r="K240" s="104" t="str">
        <f>IF(P_rang_lbruk!K242&gt;0,P_rang_lbruk!K242,"")</f>
        <v/>
      </c>
      <c r="L240" s="17" t="str">
        <f>IF(P_rang_lbruk!L242&gt;0,P_rang_lbruk!L242,"")</f>
        <v/>
      </c>
      <c r="M240" s="100" t="str">
        <f>IF(P_rang_lbruk!M242&gt;0,P_rang_lbruk!M242,"")</f>
        <v/>
      </c>
      <c r="N240" s="104" t="str">
        <f>IF(P_rang_lbruk!N242&gt;0,P_rang_lbruk!N242,"")</f>
        <v/>
      </c>
      <c r="O240" s="17" t="str">
        <f>IF(P_rang_lbruk!O242&gt;0,P_rang_lbruk!O242,"")</f>
        <v/>
      </c>
      <c r="P240" s="100" t="str">
        <f>IF(P_rang_lbruk!P242&gt;0,P_rang_lbruk!P242,"")</f>
        <v/>
      </c>
      <c r="Q240" s="104" t="str">
        <f>IF(P_rang_lbruk!Q242&gt;0,P_rang_lbruk!Q242,"")</f>
        <v/>
      </c>
    </row>
    <row r="241" spans="1:17" x14ac:dyDescent="0.25">
      <c r="A241" s="100" t="str">
        <f>IF(P_rang_lbruk!A243&gt;0,P_rang_lbruk!A243,"")</f>
        <v/>
      </c>
      <c r="B241" s="101" t="str">
        <f>IF(P_rang_lbruk!B243&gt;0,P_rang_lbruk!B243,"")</f>
        <v/>
      </c>
      <c r="C241" s="17" t="str">
        <f>IF(P_rang_lbruk!C243&gt;0,P_rang_lbruk!C243,"")</f>
        <v/>
      </c>
      <c r="D241" s="100" t="str">
        <f>IF(P_rang_lbruk!D243&gt;0,P_rang_lbruk!D243,"")</f>
        <v/>
      </c>
      <c r="E241" s="101" t="str">
        <f>IF(P_rang_lbruk!E243&gt;0,P_rang_lbruk!E243,"")</f>
        <v/>
      </c>
      <c r="F241" s="17" t="str">
        <f>IF(P_rang_lbruk!F243&gt;0,P_rang_lbruk!F243,"")</f>
        <v/>
      </c>
      <c r="G241" s="100" t="str">
        <f>IF(P_rang_lbruk!G243&gt;0,P_rang_lbruk!G243,"")</f>
        <v/>
      </c>
      <c r="H241" s="101" t="str">
        <f>IF(P_rang_lbruk!H243&gt;0,P_rang_lbruk!H243,"")</f>
        <v/>
      </c>
      <c r="I241" s="17" t="str">
        <f>IF(P_rang_lbruk!I243&gt;0,P_rang_lbruk!I243,"")</f>
        <v/>
      </c>
      <c r="J241" s="100" t="str">
        <f>IF(P_rang_lbruk!J243&gt;0,P_rang_lbruk!J243,"")</f>
        <v/>
      </c>
      <c r="K241" s="104" t="str">
        <f>IF(P_rang_lbruk!K243&gt;0,P_rang_lbruk!K243,"")</f>
        <v/>
      </c>
      <c r="L241" s="17" t="str">
        <f>IF(P_rang_lbruk!L243&gt;0,P_rang_lbruk!L243,"")</f>
        <v/>
      </c>
      <c r="M241" s="100" t="str">
        <f>IF(P_rang_lbruk!M243&gt;0,P_rang_lbruk!M243,"")</f>
        <v/>
      </c>
      <c r="N241" s="104" t="str">
        <f>IF(P_rang_lbruk!N243&gt;0,P_rang_lbruk!N243,"")</f>
        <v/>
      </c>
      <c r="O241" s="17" t="str">
        <f>IF(P_rang_lbruk!O243&gt;0,P_rang_lbruk!O243,"")</f>
        <v/>
      </c>
      <c r="P241" s="100" t="str">
        <f>IF(P_rang_lbruk!P243&gt;0,P_rang_lbruk!P243,"")</f>
        <v/>
      </c>
      <c r="Q241" s="104" t="str">
        <f>IF(P_rang_lbruk!Q243&gt;0,P_rang_lbruk!Q243,"")</f>
        <v/>
      </c>
    </row>
    <row r="242" spans="1:17" x14ac:dyDescent="0.25">
      <c r="A242" s="100" t="str">
        <f>IF(P_rang_lbruk!A244&gt;0,P_rang_lbruk!A244,"")</f>
        <v/>
      </c>
      <c r="B242" s="101" t="str">
        <f>IF(P_rang_lbruk!B244&gt;0,P_rang_lbruk!B244,"")</f>
        <v/>
      </c>
      <c r="C242" s="17" t="str">
        <f>IF(P_rang_lbruk!C244&gt;0,P_rang_lbruk!C244,"")</f>
        <v/>
      </c>
      <c r="D242" s="100" t="str">
        <f>IF(P_rang_lbruk!D244&gt;0,P_rang_lbruk!D244,"")</f>
        <v/>
      </c>
      <c r="E242" s="101" t="str">
        <f>IF(P_rang_lbruk!E244&gt;0,P_rang_lbruk!E244,"")</f>
        <v/>
      </c>
      <c r="F242" s="17" t="str">
        <f>IF(P_rang_lbruk!F244&gt;0,P_rang_lbruk!F244,"")</f>
        <v/>
      </c>
      <c r="G242" s="100" t="str">
        <f>IF(P_rang_lbruk!G244&gt;0,P_rang_lbruk!G244,"")</f>
        <v/>
      </c>
      <c r="H242" s="101" t="str">
        <f>IF(P_rang_lbruk!H244&gt;0,P_rang_lbruk!H244,"")</f>
        <v/>
      </c>
      <c r="I242" s="17" t="str">
        <f>IF(P_rang_lbruk!I244&gt;0,P_rang_lbruk!I244,"")</f>
        <v/>
      </c>
      <c r="J242" s="100" t="str">
        <f>IF(P_rang_lbruk!J244&gt;0,P_rang_lbruk!J244,"")</f>
        <v/>
      </c>
      <c r="K242" s="104" t="str">
        <f>IF(P_rang_lbruk!K244&gt;0,P_rang_lbruk!K244,"")</f>
        <v/>
      </c>
      <c r="L242" s="17" t="str">
        <f>IF(P_rang_lbruk!L244&gt;0,P_rang_lbruk!L244,"")</f>
        <v/>
      </c>
      <c r="M242" s="100" t="str">
        <f>IF(P_rang_lbruk!M244&gt;0,P_rang_lbruk!M244,"")</f>
        <v/>
      </c>
      <c r="N242" s="104" t="str">
        <f>IF(P_rang_lbruk!N244&gt;0,P_rang_lbruk!N244,"")</f>
        <v/>
      </c>
      <c r="O242" s="17" t="str">
        <f>IF(P_rang_lbruk!O244&gt;0,P_rang_lbruk!O244,"")</f>
        <v/>
      </c>
      <c r="P242" s="100" t="str">
        <f>IF(P_rang_lbruk!P244&gt;0,P_rang_lbruk!P244,"")</f>
        <v/>
      </c>
      <c r="Q242" s="104" t="str">
        <f>IF(P_rang_lbruk!Q244&gt;0,P_rang_lbruk!Q244,"")</f>
        <v/>
      </c>
    </row>
    <row r="243" spans="1:17" x14ac:dyDescent="0.25">
      <c r="A243" s="100" t="str">
        <f>IF(P_rang_lbruk!A245&gt;0,P_rang_lbruk!A245,"")</f>
        <v/>
      </c>
      <c r="B243" s="101" t="str">
        <f>IF(P_rang_lbruk!B245&gt;0,P_rang_lbruk!B245,"")</f>
        <v/>
      </c>
      <c r="C243" s="17" t="str">
        <f>IF(P_rang_lbruk!C245&gt;0,P_rang_lbruk!C245,"")</f>
        <v/>
      </c>
      <c r="D243" s="100" t="str">
        <f>IF(P_rang_lbruk!D245&gt;0,P_rang_lbruk!D245,"")</f>
        <v/>
      </c>
      <c r="E243" s="101" t="str">
        <f>IF(P_rang_lbruk!E245&gt;0,P_rang_lbruk!E245,"")</f>
        <v/>
      </c>
      <c r="F243" s="17" t="str">
        <f>IF(P_rang_lbruk!F245&gt;0,P_rang_lbruk!F245,"")</f>
        <v/>
      </c>
      <c r="G243" s="100" t="str">
        <f>IF(P_rang_lbruk!G245&gt;0,P_rang_lbruk!G245,"")</f>
        <v/>
      </c>
      <c r="H243" s="101" t="str">
        <f>IF(P_rang_lbruk!H245&gt;0,P_rang_lbruk!H245,"")</f>
        <v/>
      </c>
      <c r="I243" s="17" t="str">
        <f>IF(P_rang_lbruk!I245&gt;0,P_rang_lbruk!I245,"")</f>
        <v/>
      </c>
      <c r="J243" s="100" t="str">
        <f>IF(P_rang_lbruk!J245&gt;0,P_rang_lbruk!J245,"")</f>
        <v/>
      </c>
      <c r="K243" s="104" t="str">
        <f>IF(P_rang_lbruk!K245&gt;0,P_rang_lbruk!K245,"")</f>
        <v/>
      </c>
      <c r="L243" s="17" t="str">
        <f>IF(P_rang_lbruk!L245&gt;0,P_rang_lbruk!L245,"")</f>
        <v/>
      </c>
      <c r="M243" s="100" t="str">
        <f>IF(P_rang_lbruk!M245&gt;0,P_rang_lbruk!M245,"")</f>
        <v/>
      </c>
      <c r="N243" s="104" t="str">
        <f>IF(P_rang_lbruk!N245&gt;0,P_rang_lbruk!N245,"")</f>
        <v/>
      </c>
      <c r="O243" s="17" t="str">
        <f>IF(P_rang_lbruk!O245&gt;0,P_rang_lbruk!O245,"")</f>
        <v/>
      </c>
      <c r="P243" s="100" t="str">
        <f>IF(P_rang_lbruk!P245&gt;0,P_rang_lbruk!P245,"")</f>
        <v/>
      </c>
      <c r="Q243" s="104" t="str">
        <f>IF(P_rang_lbruk!Q245&gt;0,P_rang_lbruk!Q245,"")</f>
        <v/>
      </c>
    </row>
    <row r="244" spans="1:17" x14ac:dyDescent="0.25">
      <c r="A244" s="100" t="str">
        <f>IF(P_rang_lbruk!A246&gt;0,P_rang_lbruk!A246,"")</f>
        <v/>
      </c>
      <c r="B244" s="101" t="str">
        <f>IF(P_rang_lbruk!B246&gt;0,P_rang_lbruk!B246,"")</f>
        <v/>
      </c>
      <c r="C244" s="17" t="str">
        <f>IF(P_rang_lbruk!C246&gt;0,P_rang_lbruk!C246,"")</f>
        <v/>
      </c>
      <c r="D244" s="100" t="str">
        <f>IF(P_rang_lbruk!D246&gt;0,P_rang_lbruk!D246,"")</f>
        <v/>
      </c>
      <c r="E244" s="101" t="str">
        <f>IF(P_rang_lbruk!E246&gt;0,P_rang_lbruk!E246,"")</f>
        <v/>
      </c>
      <c r="F244" s="17" t="str">
        <f>IF(P_rang_lbruk!F246&gt;0,P_rang_lbruk!F246,"")</f>
        <v/>
      </c>
      <c r="G244" s="100" t="str">
        <f>IF(P_rang_lbruk!G246&gt;0,P_rang_lbruk!G246,"")</f>
        <v/>
      </c>
      <c r="H244" s="101" t="str">
        <f>IF(P_rang_lbruk!H246&gt;0,P_rang_lbruk!H246,"")</f>
        <v/>
      </c>
      <c r="I244" s="17" t="str">
        <f>IF(P_rang_lbruk!I246&gt;0,P_rang_lbruk!I246,"")</f>
        <v/>
      </c>
      <c r="J244" s="100" t="str">
        <f>IF(P_rang_lbruk!J246&gt;0,P_rang_lbruk!J246,"")</f>
        <v/>
      </c>
      <c r="K244" s="104" t="str">
        <f>IF(P_rang_lbruk!K246&gt;0,P_rang_lbruk!K246,"")</f>
        <v/>
      </c>
      <c r="L244" s="17" t="str">
        <f>IF(P_rang_lbruk!L246&gt;0,P_rang_lbruk!L246,"")</f>
        <v/>
      </c>
      <c r="M244" s="100" t="str">
        <f>IF(P_rang_lbruk!M246&gt;0,P_rang_lbruk!M246,"")</f>
        <v/>
      </c>
      <c r="N244" s="104" t="str">
        <f>IF(P_rang_lbruk!N246&gt;0,P_rang_lbruk!N246,"")</f>
        <v/>
      </c>
      <c r="O244" s="17" t="str">
        <f>IF(P_rang_lbruk!O246&gt;0,P_rang_lbruk!O246,"")</f>
        <v/>
      </c>
      <c r="P244" s="100" t="str">
        <f>IF(P_rang_lbruk!P246&gt;0,P_rang_lbruk!P246,"")</f>
        <v/>
      </c>
      <c r="Q244" s="104" t="str">
        <f>IF(P_rang_lbruk!Q246&gt;0,P_rang_lbruk!Q246,"")</f>
        <v/>
      </c>
    </row>
    <row r="245" spans="1:17" x14ac:dyDescent="0.25">
      <c r="A245" s="100" t="str">
        <f>IF(P_rang_lbruk!A247&gt;0,P_rang_lbruk!A247,"")</f>
        <v/>
      </c>
      <c r="B245" s="101" t="str">
        <f>IF(P_rang_lbruk!B247&gt;0,P_rang_lbruk!B247,"")</f>
        <v/>
      </c>
      <c r="C245" s="17" t="str">
        <f>IF(P_rang_lbruk!C247&gt;0,P_rang_lbruk!C247,"")</f>
        <v/>
      </c>
      <c r="D245" s="100" t="str">
        <f>IF(P_rang_lbruk!D247&gt;0,P_rang_lbruk!D247,"")</f>
        <v/>
      </c>
      <c r="E245" s="101" t="str">
        <f>IF(P_rang_lbruk!E247&gt;0,P_rang_lbruk!E247,"")</f>
        <v/>
      </c>
      <c r="F245" s="17" t="str">
        <f>IF(P_rang_lbruk!F247&gt;0,P_rang_lbruk!F247,"")</f>
        <v/>
      </c>
      <c r="G245" s="100" t="str">
        <f>IF(P_rang_lbruk!G247&gt;0,P_rang_lbruk!G247,"")</f>
        <v/>
      </c>
      <c r="H245" s="101" t="str">
        <f>IF(P_rang_lbruk!H247&gt;0,P_rang_lbruk!H247,"")</f>
        <v/>
      </c>
      <c r="I245" s="17" t="str">
        <f>IF(P_rang_lbruk!I247&gt;0,P_rang_lbruk!I247,"")</f>
        <v/>
      </c>
      <c r="J245" s="100" t="str">
        <f>IF(P_rang_lbruk!J247&gt;0,P_rang_lbruk!J247,"")</f>
        <v/>
      </c>
      <c r="K245" s="104" t="str">
        <f>IF(P_rang_lbruk!K247&gt;0,P_rang_lbruk!K247,"")</f>
        <v/>
      </c>
      <c r="L245" s="17" t="str">
        <f>IF(P_rang_lbruk!L247&gt;0,P_rang_lbruk!L247,"")</f>
        <v/>
      </c>
      <c r="M245" s="100" t="str">
        <f>IF(P_rang_lbruk!M247&gt;0,P_rang_lbruk!M247,"")</f>
        <v/>
      </c>
      <c r="N245" s="104" t="str">
        <f>IF(P_rang_lbruk!N247&gt;0,P_rang_lbruk!N247,"")</f>
        <v/>
      </c>
      <c r="O245" s="17" t="str">
        <f>IF(P_rang_lbruk!O247&gt;0,P_rang_lbruk!O247,"")</f>
        <v/>
      </c>
      <c r="P245" s="100" t="str">
        <f>IF(P_rang_lbruk!P247&gt;0,P_rang_lbruk!P247,"")</f>
        <v/>
      </c>
      <c r="Q245" s="104" t="str">
        <f>IF(P_rang_lbruk!Q247&gt;0,P_rang_lbruk!Q247,"")</f>
        <v/>
      </c>
    </row>
    <row r="246" spans="1:17" x14ac:dyDescent="0.25">
      <c r="A246" s="100" t="str">
        <f>IF(P_rang_lbruk!A248&gt;0,P_rang_lbruk!A248,"")</f>
        <v/>
      </c>
      <c r="B246" s="101" t="str">
        <f>IF(P_rang_lbruk!B248&gt;0,P_rang_lbruk!B248,"")</f>
        <v/>
      </c>
      <c r="C246" s="17" t="str">
        <f>IF(P_rang_lbruk!C248&gt;0,P_rang_lbruk!C248,"")</f>
        <v/>
      </c>
      <c r="D246" s="100" t="str">
        <f>IF(P_rang_lbruk!D248&gt;0,P_rang_lbruk!D248,"")</f>
        <v/>
      </c>
      <c r="E246" s="101" t="str">
        <f>IF(P_rang_lbruk!E248&gt;0,P_rang_lbruk!E248,"")</f>
        <v/>
      </c>
      <c r="F246" s="17" t="str">
        <f>IF(P_rang_lbruk!F248&gt;0,P_rang_lbruk!F248,"")</f>
        <v/>
      </c>
      <c r="G246" s="100" t="str">
        <f>IF(P_rang_lbruk!G248&gt;0,P_rang_lbruk!G248,"")</f>
        <v/>
      </c>
      <c r="H246" s="101" t="str">
        <f>IF(P_rang_lbruk!H248&gt;0,P_rang_lbruk!H248,"")</f>
        <v/>
      </c>
      <c r="I246" s="17" t="str">
        <f>IF(P_rang_lbruk!I248&gt;0,P_rang_lbruk!I248,"")</f>
        <v/>
      </c>
      <c r="J246" s="100" t="str">
        <f>IF(P_rang_lbruk!J248&gt;0,P_rang_lbruk!J248,"")</f>
        <v/>
      </c>
      <c r="K246" s="104" t="str">
        <f>IF(P_rang_lbruk!K248&gt;0,P_rang_lbruk!K248,"")</f>
        <v/>
      </c>
      <c r="L246" s="17" t="str">
        <f>IF(P_rang_lbruk!L248&gt;0,P_rang_lbruk!L248,"")</f>
        <v/>
      </c>
      <c r="M246" s="100" t="str">
        <f>IF(P_rang_lbruk!M248&gt;0,P_rang_lbruk!M248,"")</f>
        <v/>
      </c>
      <c r="N246" s="104" t="str">
        <f>IF(P_rang_lbruk!N248&gt;0,P_rang_lbruk!N248,"")</f>
        <v/>
      </c>
      <c r="O246" s="17" t="str">
        <f>IF(P_rang_lbruk!O248&gt;0,P_rang_lbruk!O248,"")</f>
        <v/>
      </c>
      <c r="P246" s="100" t="str">
        <f>IF(P_rang_lbruk!P248&gt;0,P_rang_lbruk!P248,"")</f>
        <v/>
      </c>
      <c r="Q246" s="104" t="str">
        <f>IF(P_rang_lbruk!Q248&gt;0,P_rang_lbruk!Q248,"")</f>
        <v/>
      </c>
    </row>
    <row r="247" spans="1:17" x14ac:dyDescent="0.25">
      <c r="A247" s="100" t="str">
        <f>IF(P_rang_lbruk!A249&gt;0,P_rang_lbruk!A249,"")</f>
        <v/>
      </c>
      <c r="B247" s="101" t="str">
        <f>IF(P_rang_lbruk!B249&gt;0,P_rang_lbruk!B249,"")</f>
        <v/>
      </c>
      <c r="C247" s="17" t="str">
        <f>IF(P_rang_lbruk!C249&gt;0,P_rang_lbruk!C249,"")</f>
        <v/>
      </c>
      <c r="D247" s="100" t="str">
        <f>IF(P_rang_lbruk!D249&gt;0,P_rang_lbruk!D249,"")</f>
        <v/>
      </c>
      <c r="E247" s="101" t="str">
        <f>IF(P_rang_lbruk!E249&gt;0,P_rang_lbruk!E249,"")</f>
        <v/>
      </c>
      <c r="F247" s="17" t="str">
        <f>IF(P_rang_lbruk!F249&gt;0,P_rang_lbruk!F249,"")</f>
        <v/>
      </c>
      <c r="G247" s="100" t="str">
        <f>IF(P_rang_lbruk!G249&gt;0,P_rang_lbruk!G249,"")</f>
        <v/>
      </c>
      <c r="H247" s="101" t="str">
        <f>IF(P_rang_lbruk!H249&gt;0,P_rang_lbruk!H249,"")</f>
        <v/>
      </c>
      <c r="I247" s="17" t="str">
        <f>IF(P_rang_lbruk!I249&gt;0,P_rang_lbruk!I249,"")</f>
        <v/>
      </c>
      <c r="J247" s="100" t="str">
        <f>IF(P_rang_lbruk!J249&gt;0,P_rang_lbruk!J249,"")</f>
        <v/>
      </c>
      <c r="K247" s="104" t="str">
        <f>IF(P_rang_lbruk!K249&gt;0,P_rang_lbruk!K249,"")</f>
        <v/>
      </c>
      <c r="L247" s="17" t="str">
        <f>IF(P_rang_lbruk!L249&gt;0,P_rang_lbruk!L249,"")</f>
        <v/>
      </c>
      <c r="M247" s="100" t="str">
        <f>IF(P_rang_lbruk!M249&gt;0,P_rang_lbruk!M249,"")</f>
        <v/>
      </c>
      <c r="N247" s="104" t="str">
        <f>IF(P_rang_lbruk!N249&gt;0,P_rang_lbruk!N249,"")</f>
        <v/>
      </c>
      <c r="O247" s="17" t="str">
        <f>IF(P_rang_lbruk!O249&gt;0,P_rang_lbruk!O249,"")</f>
        <v/>
      </c>
      <c r="P247" s="100" t="str">
        <f>IF(P_rang_lbruk!P249&gt;0,P_rang_lbruk!P249,"")</f>
        <v/>
      </c>
      <c r="Q247" s="104" t="str">
        <f>IF(P_rang_lbruk!Q249&gt;0,P_rang_lbruk!Q249,"")</f>
        <v/>
      </c>
    </row>
    <row r="248" spans="1:17" x14ac:dyDescent="0.25">
      <c r="A248" s="100" t="str">
        <f>IF(P_rang_lbruk!A250&gt;0,P_rang_lbruk!A250,"")</f>
        <v/>
      </c>
      <c r="B248" s="101" t="str">
        <f>IF(P_rang_lbruk!B250&gt;0,P_rang_lbruk!B250,"")</f>
        <v/>
      </c>
      <c r="C248" s="17" t="str">
        <f>IF(P_rang_lbruk!C250&gt;0,P_rang_lbruk!C250,"")</f>
        <v/>
      </c>
      <c r="D248" s="100" t="str">
        <f>IF(P_rang_lbruk!D250&gt;0,P_rang_lbruk!D250,"")</f>
        <v/>
      </c>
      <c r="E248" s="101" t="str">
        <f>IF(P_rang_lbruk!E250&gt;0,P_rang_lbruk!E250,"")</f>
        <v/>
      </c>
      <c r="F248" s="17" t="str">
        <f>IF(P_rang_lbruk!F250&gt;0,P_rang_lbruk!F250,"")</f>
        <v/>
      </c>
      <c r="G248" s="100" t="str">
        <f>IF(P_rang_lbruk!G250&gt;0,P_rang_lbruk!G250,"")</f>
        <v/>
      </c>
      <c r="H248" s="101" t="str">
        <f>IF(P_rang_lbruk!H250&gt;0,P_rang_lbruk!H250,"")</f>
        <v/>
      </c>
      <c r="I248" s="17" t="str">
        <f>IF(P_rang_lbruk!I250&gt;0,P_rang_lbruk!I250,"")</f>
        <v/>
      </c>
      <c r="J248" s="100" t="str">
        <f>IF(P_rang_lbruk!J250&gt;0,P_rang_lbruk!J250,"")</f>
        <v/>
      </c>
      <c r="K248" s="104" t="str">
        <f>IF(P_rang_lbruk!K250&gt;0,P_rang_lbruk!K250,"")</f>
        <v/>
      </c>
      <c r="L248" s="17" t="str">
        <f>IF(P_rang_lbruk!L250&gt;0,P_rang_lbruk!L250,"")</f>
        <v/>
      </c>
      <c r="M248" s="100" t="str">
        <f>IF(P_rang_lbruk!M250&gt;0,P_rang_lbruk!M250,"")</f>
        <v/>
      </c>
      <c r="N248" s="104" t="str">
        <f>IF(P_rang_lbruk!N250&gt;0,P_rang_lbruk!N250,"")</f>
        <v/>
      </c>
      <c r="O248" s="17" t="str">
        <f>IF(P_rang_lbruk!O250&gt;0,P_rang_lbruk!O250,"")</f>
        <v/>
      </c>
      <c r="P248" s="100" t="str">
        <f>IF(P_rang_lbruk!P250&gt;0,P_rang_lbruk!P250,"")</f>
        <v/>
      </c>
      <c r="Q248" s="104" t="str">
        <f>IF(P_rang_lbruk!Q250&gt;0,P_rang_lbruk!Q250,"")</f>
        <v/>
      </c>
    </row>
    <row r="249" spans="1:17" x14ac:dyDescent="0.25">
      <c r="A249" s="100" t="str">
        <f>IF(P_rang_lbruk!A251&gt;0,P_rang_lbruk!A251,"")</f>
        <v/>
      </c>
      <c r="B249" s="101" t="str">
        <f>IF(P_rang_lbruk!B251&gt;0,P_rang_lbruk!B251,"")</f>
        <v/>
      </c>
      <c r="C249" s="17" t="str">
        <f>IF(P_rang_lbruk!C251&gt;0,P_rang_lbruk!C251,"")</f>
        <v/>
      </c>
      <c r="D249" s="100" t="str">
        <f>IF(P_rang_lbruk!D251&gt;0,P_rang_lbruk!D251,"")</f>
        <v/>
      </c>
      <c r="E249" s="101" t="str">
        <f>IF(P_rang_lbruk!E251&gt;0,P_rang_lbruk!E251,"")</f>
        <v/>
      </c>
      <c r="F249" s="17" t="str">
        <f>IF(P_rang_lbruk!F251&gt;0,P_rang_lbruk!F251,"")</f>
        <v/>
      </c>
      <c r="G249" s="100" t="str">
        <f>IF(P_rang_lbruk!G251&gt;0,P_rang_lbruk!G251,"")</f>
        <v/>
      </c>
      <c r="H249" s="101" t="str">
        <f>IF(P_rang_lbruk!H251&gt;0,P_rang_lbruk!H251,"")</f>
        <v/>
      </c>
      <c r="I249" s="17" t="str">
        <f>IF(P_rang_lbruk!I251&gt;0,P_rang_lbruk!I251,"")</f>
        <v/>
      </c>
      <c r="J249" s="100" t="str">
        <f>IF(P_rang_lbruk!J251&gt;0,P_rang_lbruk!J251,"")</f>
        <v/>
      </c>
      <c r="K249" s="104" t="str">
        <f>IF(P_rang_lbruk!K251&gt;0,P_rang_lbruk!K251,"")</f>
        <v/>
      </c>
      <c r="L249" s="17" t="str">
        <f>IF(P_rang_lbruk!L251&gt;0,P_rang_lbruk!L251,"")</f>
        <v/>
      </c>
      <c r="M249" s="100" t="str">
        <f>IF(P_rang_lbruk!M251&gt;0,P_rang_lbruk!M251,"")</f>
        <v/>
      </c>
      <c r="N249" s="104" t="str">
        <f>IF(P_rang_lbruk!N251&gt;0,P_rang_lbruk!N251,"")</f>
        <v/>
      </c>
      <c r="O249" s="17" t="str">
        <f>IF(P_rang_lbruk!O251&gt;0,P_rang_lbruk!O251,"")</f>
        <v/>
      </c>
      <c r="P249" s="100" t="str">
        <f>IF(P_rang_lbruk!P251&gt;0,P_rang_lbruk!P251,"")</f>
        <v/>
      </c>
      <c r="Q249" s="104" t="str">
        <f>IF(P_rang_lbruk!Q251&gt;0,P_rang_lbruk!Q251,"")</f>
        <v/>
      </c>
    </row>
    <row r="250" spans="1:17" x14ac:dyDescent="0.25">
      <c r="A250" s="100" t="str">
        <f>IF(P_rang_lbruk!A252&gt;0,P_rang_lbruk!A252,"")</f>
        <v/>
      </c>
      <c r="B250" s="101" t="str">
        <f>IF(P_rang_lbruk!B252&gt;0,P_rang_lbruk!B252,"")</f>
        <v/>
      </c>
      <c r="C250" s="17" t="str">
        <f>IF(P_rang_lbruk!C252&gt;0,P_rang_lbruk!C252,"")</f>
        <v/>
      </c>
      <c r="D250" s="100" t="str">
        <f>IF(P_rang_lbruk!D252&gt;0,P_rang_lbruk!D252,"")</f>
        <v/>
      </c>
      <c r="E250" s="101" t="str">
        <f>IF(P_rang_lbruk!E252&gt;0,P_rang_lbruk!E252,"")</f>
        <v/>
      </c>
      <c r="F250" s="17" t="str">
        <f>IF(P_rang_lbruk!F252&gt;0,P_rang_lbruk!F252,"")</f>
        <v/>
      </c>
      <c r="G250" s="100" t="str">
        <f>IF(P_rang_lbruk!G252&gt;0,P_rang_lbruk!G252,"")</f>
        <v/>
      </c>
      <c r="H250" s="101" t="str">
        <f>IF(P_rang_lbruk!H252&gt;0,P_rang_lbruk!H252,"")</f>
        <v/>
      </c>
      <c r="I250" s="17" t="str">
        <f>IF(P_rang_lbruk!I252&gt;0,P_rang_lbruk!I252,"")</f>
        <v/>
      </c>
      <c r="J250" s="100" t="str">
        <f>IF(P_rang_lbruk!J252&gt;0,P_rang_lbruk!J252,"")</f>
        <v/>
      </c>
      <c r="K250" s="104" t="str">
        <f>IF(P_rang_lbruk!K252&gt;0,P_rang_lbruk!K252,"")</f>
        <v/>
      </c>
      <c r="L250" s="17" t="str">
        <f>IF(P_rang_lbruk!L252&gt;0,P_rang_lbruk!L252,"")</f>
        <v/>
      </c>
      <c r="M250" s="100" t="str">
        <f>IF(P_rang_lbruk!M252&gt;0,P_rang_lbruk!M252,"")</f>
        <v/>
      </c>
      <c r="N250" s="104" t="str">
        <f>IF(P_rang_lbruk!N252&gt;0,P_rang_lbruk!N252,"")</f>
        <v/>
      </c>
      <c r="O250" s="17" t="str">
        <f>IF(P_rang_lbruk!O252&gt;0,P_rang_lbruk!O252,"")</f>
        <v/>
      </c>
      <c r="P250" s="100" t="str">
        <f>IF(P_rang_lbruk!P252&gt;0,P_rang_lbruk!P252,"")</f>
        <v/>
      </c>
      <c r="Q250" s="104" t="str">
        <f>IF(P_rang_lbruk!Q252&gt;0,P_rang_lbruk!Q252,"")</f>
        <v/>
      </c>
    </row>
    <row r="251" spans="1:17" x14ac:dyDescent="0.25">
      <c r="A251" s="100" t="str">
        <f>IF(P_rang_lbruk!A253&gt;0,P_rang_lbruk!A253,"")</f>
        <v/>
      </c>
      <c r="B251" s="101" t="str">
        <f>IF(P_rang_lbruk!B253&gt;0,P_rang_lbruk!B253,"")</f>
        <v/>
      </c>
      <c r="C251" s="17" t="str">
        <f>IF(P_rang_lbruk!C253&gt;0,P_rang_lbruk!C253,"")</f>
        <v/>
      </c>
      <c r="D251" s="100" t="str">
        <f>IF(P_rang_lbruk!D253&gt;0,P_rang_lbruk!D253,"")</f>
        <v/>
      </c>
      <c r="E251" s="101" t="str">
        <f>IF(P_rang_lbruk!E253&gt;0,P_rang_lbruk!E253,"")</f>
        <v/>
      </c>
      <c r="F251" s="17" t="str">
        <f>IF(P_rang_lbruk!F253&gt;0,P_rang_lbruk!F253,"")</f>
        <v/>
      </c>
      <c r="G251" s="100" t="str">
        <f>IF(P_rang_lbruk!G253&gt;0,P_rang_lbruk!G253,"")</f>
        <v/>
      </c>
      <c r="H251" s="101" t="str">
        <f>IF(P_rang_lbruk!H253&gt;0,P_rang_lbruk!H253,"")</f>
        <v/>
      </c>
      <c r="I251" s="17" t="str">
        <f>IF(P_rang_lbruk!I253&gt;0,P_rang_lbruk!I253,"")</f>
        <v/>
      </c>
      <c r="J251" s="100" t="str">
        <f>IF(P_rang_lbruk!J253&gt;0,P_rang_lbruk!J253,"")</f>
        <v/>
      </c>
      <c r="K251" s="104" t="str">
        <f>IF(P_rang_lbruk!K253&gt;0,P_rang_lbruk!K253,"")</f>
        <v/>
      </c>
      <c r="L251" s="17" t="str">
        <f>IF(P_rang_lbruk!L253&gt;0,P_rang_lbruk!L253,"")</f>
        <v/>
      </c>
      <c r="M251" s="100" t="str">
        <f>IF(P_rang_lbruk!M253&gt;0,P_rang_lbruk!M253,"")</f>
        <v/>
      </c>
      <c r="N251" s="104" t="str">
        <f>IF(P_rang_lbruk!N253&gt;0,P_rang_lbruk!N253,"")</f>
        <v/>
      </c>
      <c r="O251" s="17" t="str">
        <f>IF(P_rang_lbruk!O253&gt;0,P_rang_lbruk!O253,"")</f>
        <v/>
      </c>
      <c r="P251" s="100" t="str">
        <f>IF(P_rang_lbruk!P253&gt;0,P_rang_lbruk!P253,"")</f>
        <v/>
      </c>
      <c r="Q251" s="104" t="str">
        <f>IF(P_rang_lbruk!Q253&gt;0,P_rang_lbruk!Q253,"")</f>
        <v/>
      </c>
    </row>
    <row r="252" spans="1:17" x14ac:dyDescent="0.25">
      <c r="A252" s="100" t="str">
        <f>IF(P_rang_lbruk!A254&gt;0,P_rang_lbruk!A254,"")</f>
        <v/>
      </c>
      <c r="B252" s="101" t="str">
        <f>IF(P_rang_lbruk!B254&gt;0,P_rang_lbruk!B254,"")</f>
        <v/>
      </c>
      <c r="C252" s="17" t="str">
        <f>IF(P_rang_lbruk!C254&gt;0,P_rang_lbruk!C254,"")</f>
        <v/>
      </c>
      <c r="D252" s="100" t="str">
        <f>IF(P_rang_lbruk!D254&gt;0,P_rang_lbruk!D254,"")</f>
        <v/>
      </c>
      <c r="E252" s="101" t="str">
        <f>IF(P_rang_lbruk!E254&gt;0,P_rang_lbruk!E254,"")</f>
        <v/>
      </c>
      <c r="F252" s="17" t="str">
        <f>IF(P_rang_lbruk!F254&gt;0,P_rang_lbruk!F254,"")</f>
        <v/>
      </c>
      <c r="G252" s="100" t="str">
        <f>IF(P_rang_lbruk!G254&gt;0,P_rang_lbruk!G254,"")</f>
        <v/>
      </c>
      <c r="H252" s="101" t="str">
        <f>IF(P_rang_lbruk!H254&gt;0,P_rang_lbruk!H254,"")</f>
        <v/>
      </c>
      <c r="I252" s="17" t="str">
        <f>IF(P_rang_lbruk!I254&gt;0,P_rang_lbruk!I254,"")</f>
        <v/>
      </c>
      <c r="J252" s="100" t="str">
        <f>IF(P_rang_lbruk!J254&gt;0,P_rang_lbruk!J254,"")</f>
        <v/>
      </c>
      <c r="K252" s="104" t="str">
        <f>IF(P_rang_lbruk!K254&gt;0,P_rang_lbruk!K254,"")</f>
        <v/>
      </c>
      <c r="L252" s="17" t="str">
        <f>IF(P_rang_lbruk!L254&gt;0,P_rang_lbruk!L254,"")</f>
        <v/>
      </c>
      <c r="M252" s="100" t="str">
        <f>IF(P_rang_lbruk!M254&gt;0,P_rang_lbruk!M254,"")</f>
        <v/>
      </c>
      <c r="N252" s="104" t="str">
        <f>IF(P_rang_lbruk!N254&gt;0,P_rang_lbruk!N254,"")</f>
        <v/>
      </c>
      <c r="O252" s="17" t="str">
        <f>IF(P_rang_lbruk!O254&gt;0,P_rang_lbruk!O254,"")</f>
        <v/>
      </c>
      <c r="P252" s="100" t="str">
        <f>IF(P_rang_lbruk!P254&gt;0,P_rang_lbruk!P254,"")</f>
        <v/>
      </c>
      <c r="Q252" s="104" t="str">
        <f>IF(P_rang_lbruk!Q254&gt;0,P_rang_lbruk!Q254,"")</f>
        <v/>
      </c>
    </row>
    <row r="253" spans="1:17" x14ac:dyDescent="0.25">
      <c r="A253" s="100" t="str">
        <f>IF(P_rang_lbruk!A255&gt;0,P_rang_lbruk!A255,"")</f>
        <v/>
      </c>
      <c r="B253" s="101" t="str">
        <f>IF(P_rang_lbruk!B255&gt;0,P_rang_lbruk!B255,"")</f>
        <v/>
      </c>
      <c r="C253" s="17" t="str">
        <f>IF(P_rang_lbruk!C255&gt;0,P_rang_lbruk!C255,"")</f>
        <v/>
      </c>
      <c r="D253" s="100" t="str">
        <f>IF(P_rang_lbruk!D255&gt;0,P_rang_lbruk!D255,"")</f>
        <v/>
      </c>
      <c r="E253" s="101" t="str">
        <f>IF(P_rang_lbruk!E255&gt;0,P_rang_lbruk!E255,"")</f>
        <v/>
      </c>
      <c r="F253" s="17" t="str">
        <f>IF(P_rang_lbruk!F255&gt;0,P_rang_lbruk!F255,"")</f>
        <v/>
      </c>
      <c r="G253" s="100" t="str">
        <f>IF(P_rang_lbruk!G255&gt;0,P_rang_lbruk!G255,"")</f>
        <v/>
      </c>
      <c r="H253" s="101" t="str">
        <f>IF(P_rang_lbruk!H255&gt;0,P_rang_lbruk!H255,"")</f>
        <v/>
      </c>
      <c r="I253" s="17" t="str">
        <f>IF(P_rang_lbruk!I255&gt;0,P_rang_lbruk!I255,"")</f>
        <v/>
      </c>
      <c r="J253" s="100" t="str">
        <f>IF(P_rang_lbruk!J255&gt;0,P_rang_lbruk!J255,"")</f>
        <v/>
      </c>
      <c r="K253" s="104" t="str">
        <f>IF(P_rang_lbruk!K255&gt;0,P_rang_lbruk!K255,"")</f>
        <v/>
      </c>
      <c r="L253" s="17" t="str">
        <f>IF(P_rang_lbruk!L255&gt;0,P_rang_lbruk!L255,"")</f>
        <v/>
      </c>
      <c r="M253" s="100" t="str">
        <f>IF(P_rang_lbruk!M255&gt;0,P_rang_lbruk!M255,"")</f>
        <v/>
      </c>
      <c r="N253" s="104" t="str">
        <f>IF(P_rang_lbruk!N255&gt;0,P_rang_lbruk!N255,"")</f>
        <v/>
      </c>
      <c r="O253" s="17" t="str">
        <f>IF(P_rang_lbruk!O255&gt;0,P_rang_lbruk!O255,"")</f>
        <v/>
      </c>
      <c r="P253" s="100" t="str">
        <f>IF(P_rang_lbruk!P255&gt;0,P_rang_lbruk!P255,"")</f>
        <v/>
      </c>
      <c r="Q253" s="104" t="str">
        <f>IF(P_rang_lbruk!Q255&gt;0,P_rang_lbruk!Q255,"")</f>
        <v/>
      </c>
    </row>
    <row r="254" spans="1:17" x14ac:dyDescent="0.25">
      <c r="A254" s="100" t="str">
        <f>IF(P_rang_lbruk!A256&gt;0,P_rang_lbruk!A256,"")</f>
        <v/>
      </c>
      <c r="B254" s="101" t="str">
        <f>IF(P_rang_lbruk!B256&gt;0,P_rang_lbruk!B256,"")</f>
        <v/>
      </c>
      <c r="C254" s="17" t="str">
        <f>IF(P_rang_lbruk!C256&gt;0,P_rang_lbruk!C256,"")</f>
        <v/>
      </c>
      <c r="D254" s="100" t="str">
        <f>IF(P_rang_lbruk!D256&gt;0,P_rang_lbruk!D256,"")</f>
        <v/>
      </c>
      <c r="E254" s="101" t="str">
        <f>IF(P_rang_lbruk!E256&gt;0,P_rang_lbruk!E256,"")</f>
        <v/>
      </c>
      <c r="F254" s="17" t="str">
        <f>IF(P_rang_lbruk!F256&gt;0,P_rang_lbruk!F256,"")</f>
        <v/>
      </c>
      <c r="G254" s="100" t="str">
        <f>IF(P_rang_lbruk!G256&gt;0,P_rang_lbruk!G256,"")</f>
        <v/>
      </c>
      <c r="H254" s="101" t="str">
        <f>IF(P_rang_lbruk!H256&gt;0,P_rang_lbruk!H256,"")</f>
        <v/>
      </c>
      <c r="I254" s="17" t="str">
        <f>IF(P_rang_lbruk!I256&gt;0,P_rang_lbruk!I256,"")</f>
        <v/>
      </c>
      <c r="J254" s="100" t="str">
        <f>IF(P_rang_lbruk!J256&gt;0,P_rang_lbruk!J256,"")</f>
        <v/>
      </c>
      <c r="K254" s="104" t="str">
        <f>IF(P_rang_lbruk!K256&gt;0,P_rang_lbruk!K256,"")</f>
        <v/>
      </c>
      <c r="L254" s="17" t="str">
        <f>IF(P_rang_lbruk!L256&gt;0,P_rang_lbruk!L256,"")</f>
        <v/>
      </c>
      <c r="M254" s="100" t="str">
        <f>IF(P_rang_lbruk!M256&gt;0,P_rang_lbruk!M256,"")</f>
        <v/>
      </c>
      <c r="N254" s="104" t="str">
        <f>IF(P_rang_lbruk!N256&gt;0,P_rang_lbruk!N256,"")</f>
        <v/>
      </c>
      <c r="O254" s="17" t="str">
        <f>IF(P_rang_lbruk!O256&gt;0,P_rang_lbruk!O256,"")</f>
        <v/>
      </c>
      <c r="P254" s="100" t="str">
        <f>IF(P_rang_lbruk!P256&gt;0,P_rang_lbruk!P256,"")</f>
        <v/>
      </c>
      <c r="Q254" s="104" t="str">
        <f>IF(P_rang_lbruk!Q256&gt;0,P_rang_lbruk!Q256,"")</f>
        <v/>
      </c>
    </row>
    <row r="255" spans="1:17" x14ac:dyDescent="0.25">
      <c r="A255" s="100" t="str">
        <f>IF(P_rang_lbruk!A257&gt;0,P_rang_lbruk!A257,"")</f>
        <v/>
      </c>
      <c r="B255" s="101" t="str">
        <f>IF(P_rang_lbruk!B257&gt;0,P_rang_lbruk!B257,"")</f>
        <v/>
      </c>
      <c r="C255" s="17" t="str">
        <f>IF(P_rang_lbruk!C257&gt;0,P_rang_lbruk!C257,"")</f>
        <v/>
      </c>
      <c r="D255" s="100" t="str">
        <f>IF(P_rang_lbruk!D257&gt;0,P_rang_lbruk!D257,"")</f>
        <v/>
      </c>
      <c r="E255" s="101" t="str">
        <f>IF(P_rang_lbruk!E257&gt;0,P_rang_lbruk!E257,"")</f>
        <v/>
      </c>
      <c r="F255" s="17" t="str">
        <f>IF(P_rang_lbruk!F257&gt;0,P_rang_lbruk!F257,"")</f>
        <v/>
      </c>
      <c r="G255" s="100" t="str">
        <f>IF(P_rang_lbruk!G257&gt;0,P_rang_lbruk!G257,"")</f>
        <v/>
      </c>
      <c r="H255" s="101" t="str">
        <f>IF(P_rang_lbruk!H257&gt;0,P_rang_lbruk!H257,"")</f>
        <v/>
      </c>
      <c r="I255" s="17" t="str">
        <f>IF(P_rang_lbruk!I257&gt;0,P_rang_lbruk!I257,"")</f>
        <v/>
      </c>
      <c r="J255" s="100" t="str">
        <f>IF(P_rang_lbruk!J257&gt;0,P_rang_lbruk!J257,"")</f>
        <v/>
      </c>
      <c r="K255" s="104" t="str">
        <f>IF(P_rang_lbruk!K257&gt;0,P_rang_lbruk!K257,"")</f>
        <v/>
      </c>
      <c r="L255" s="17" t="str">
        <f>IF(P_rang_lbruk!L257&gt;0,P_rang_lbruk!L257,"")</f>
        <v/>
      </c>
      <c r="M255" s="100" t="str">
        <f>IF(P_rang_lbruk!M257&gt;0,P_rang_lbruk!M257,"")</f>
        <v/>
      </c>
      <c r="N255" s="104" t="str">
        <f>IF(P_rang_lbruk!N257&gt;0,P_rang_lbruk!N257,"")</f>
        <v/>
      </c>
      <c r="O255" s="17" t="str">
        <f>IF(P_rang_lbruk!O257&gt;0,P_rang_lbruk!O257,"")</f>
        <v/>
      </c>
      <c r="P255" s="100" t="str">
        <f>IF(P_rang_lbruk!P257&gt;0,P_rang_lbruk!P257,"")</f>
        <v/>
      </c>
      <c r="Q255" s="104" t="str">
        <f>IF(P_rang_lbruk!Q257&gt;0,P_rang_lbruk!Q257,"")</f>
        <v/>
      </c>
    </row>
    <row r="256" spans="1:17" x14ac:dyDescent="0.25">
      <c r="A256" s="100" t="str">
        <f>IF(P_rang_lbruk!A258&gt;0,P_rang_lbruk!A258,"")</f>
        <v/>
      </c>
      <c r="B256" s="101" t="str">
        <f>IF(P_rang_lbruk!B258&gt;0,P_rang_lbruk!B258,"")</f>
        <v/>
      </c>
      <c r="C256" s="17" t="str">
        <f>IF(P_rang_lbruk!C258&gt;0,P_rang_lbruk!C258,"")</f>
        <v/>
      </c>
      <c r="D256" s="100" t="str">
        <f>IF(P_rang_lbruk!D258&gt;0,P_rang_lbruk!D258,"")</f>
        <v/>
      </c>
      <c r="E256" s="101" t="str">
        <f>IF(P_rang_lbruk!E258&gt;0,P_rang_lbruk!E258,"")</f>
        <v/>
      </c>
      <c r="F256" s="17" t="str">
        <f>IF(P_rang_lbruk!F258&gt;0,P_rang_lbruk!F258,"")</f>
        <v/>
      </c>
      <c r="G256" s="100" t="str">
        <f>IF(P_rang_lbruk!G258&gt;0,P_rang_lbruk!G258,"")</f>
        <v/>
      </c>
      <c r="H256" s="101" t="str">
        <f>IF(P_rang_lbruk!H258&gt;0,P_rang_lbruk!H258,"")</f>
        <v/>
      </c>
      <c r="I256" s="17" t="str">
        <f>IF(P_rang_lbruk!I258&gt;0,P_rang_lbruk!I258,"")</f>
        <v/>
      </c>
      <c r="J256" s="100" t="str">
        <f>IF(P_rang_lbruk!J258&gt;0,P_rang_lbruk!J258,"")</f>
        <v/>
      </c>
      <c r="K256" s="104" t="str">
        <f>IF(P_rang_lbruk!K258&gt;0,P_rang_lbruk!K258,"")</f>
        <v/>
      </c>
      <c r="L256" s="17" t="str">
        <f>IF(P_rang_lbruk!L258&gt;0,P_rang_lbruk!L258,"")</f>
        <v/>
      </c>
      <c r="M256" s="100" t="str">
        <f>IF(P_rang_lbruk!M258&gt;0,P_rang_lbruk!M258,"")</f>
        <v/>
      </c>
      <c r="N256" s="104" t="str">
        <f>IF(P_rang_lbruk!N258&gt;0,P_rang_lbruk!N258,"")</f>
        <v/>
      </c>
      <c r="O256" s="17" t="str">
        <f>IF(P_rang_lbruk!O258&gt;0,P_rang_lbruk!O258,"")</f>
        <v/>
      </c>
      <c r="P256" s="100" t="str">
        <f>IF(P_rang_lbruk!P258&gt;0,P_rang_lbruk!P258,"")</f>
        <v/>
      </c>
      <c r="Q256" s="104" t="str">
        <f>IF(P_rang_lbruk!Q258&gt;0,P_rang_lbruk!Q258,"")</f>
        <v/>
      </c>
    </row>
    <row r="257" spans="1:17" x14ac:dyDescent="0.25">
      <c r="A257" s="100" t="str">
        <f>IF(P_rang_lbruk!A259&gt;0,P_rang_lbruk!A259,"")</f>
        <v/>
      </c>
      <c r="B257" s="101" t="str">
        <f>IF(P_rang_lbruk!B259&gt;0,P_rang_lbruk!B259,"")</f>
        <v/>
      </c>
      <c r="C257" s="17" t="str">
        <f>IF(P_rang_lbruk!C259&gt;0,P_rang_lbruk!C259,"")</f>
        <v/>
      </c>
      <c r="D257" s="100" t="str">
        <f>IF(P_rang_lbruk!D259&gt;0,P_rang_lbruk!D259,"")</f>
        <v/>
      </c>
      <c r="E257" s="101" t="str">
        <f>IF(P_rang_lbruk!E259&gt;0,P_rang_lbruk!E259,"")</f>
        <v/>
      </c>
      <c r="F257" s="17" t="str">
        <f>IF(P_rang_lbruk!F259&gt;0,P_rang_lbruk!F259,"")</f>
        <v/>
      </c>
      <c r="G257" s="100" t="str">
        <f>IF(P_rang_lbruk!G259&gt;0,P_rang_lbruk!G259,"")</f>
        <v/>
      </c>
      <c r="H257" s="101" t="str">
        <f>IF(P_rang_lbruk!H259&gt;0,P_rang_lbruk!H259,"")</f>
        <v/>
      </c>
      <c r="I257" s="17" t="str">
        <f>IF(P_rang_lbruk!I259&gt;0,P_rang_lbruk!I259,"")</f>
        <v/>
      </c>
      <c r="J257" s="100" t="str">
        <f>IF(P_rang_lbruk!J259&gt;0,P_rang_lbruk!J259,"")</f>
        <v/>
      </c>
      <c r="K257" s="104" t="str">
        <f>IF(P_rang_lbruk!K259&gt;0,P_rang_lbruk!K259,"")</f>
        <v/>
      </c>
      <c r="L257" s="17" t="str">
        <f>IF(P_rang_lbruk!L259&gt;0,P_rang_lbruk!L259,"")</f>
        <v/>
      </c>
      <c r="M257" s="100" t="str">
        <f>IF(P_rang_lbruk!M259&gt;0,P_rang_lbruk!M259,"")</f>
        <v/>
      </c>
      <c r="N257" s="104" t="str">
        <f>IF(P_rang_lbruk!N259&gt;0,P_rang_lbruk!N259,"")</f>
        <v/>
      </c>
      <c r="O257" s="17" t="str">
        <f>IF(P_rang_lbruk!O259&gt;0,P_rang_lbruk!O259,"")</f>
        <v/>
      </c>
      <c r="P257" s="100" t="str">
        <f>IF(P_rang_lbruk!P259&gt;0,P_rang_lbruk!P259,"")</f>
        <v/>
      </c>
      <c r="Q257" s="104" t="str">
        <f>IF(P_rang_lbruk!Q259&gt;0,P_rang_lbruk!Q259,"")</f>
        <v/>
      </c>
    </row>
    <row r="258" spans="1:17" x14ac:dyDescent="0.25">
      <c r="A258" s="100" t="str">
        <f>IF(P_rang_lbruk!A260&gt;0,P_rang_lbruk!A260,"")</f>
        <v/>
      </c>
      <c r="B258" s="101" t="str">
        <f>IF(P_rang_lbruk!B260&gt;0,P_rang_lbruk!B260,"")</f>
        <v/>
      </c>
      <c r="C258" s="17" t="str">
        <f>IF(P_rang_lbruk!C260&gt;0,P_rang_lbruk!C260,"")</f>
        <v/>
      </c>
      <c r="D258" s="100" t="str">
        <f>IF(P_rang_lbruk!D260&gt;0,P_rang_lbruk!D260,"")</f>
        <v/>
      </c>
      <c r="E258" s="101" t="str">
        <f>IF(P_rang_lbruk!E260&gt;0,P_rang_lbruk!E260,"")</f>
        <v/>
      </c>
      <c r="F258" s="17" t="str">
        <f>IF(P_rang_lbruk!F260&gt;0,P_rang_lbruk!F260,"")</f>
        <v/>
      </c>
      <c r="G258" s="100" t="str">
        <f>IF(P_rang_lbruk!G260&gt;0,P_rang_lbruk!G260,"")</f>
        <v/>
      </c>
      <c r="H258" s="101" t="str">
        <f>IF(P_rang_lbruk!H260&gt;0,P_rang_lbruk!H260,"")</f>
        <v/>
      </c>
      <c r="I258" s="17" t="str">
        <f>IF(P_rang_lbruk!I260&gt;0,P_rang_lbruk!I260,"")</f>
        <v/>
      </c>
      <c r="J258" s="100" t="str">
        <f>IF(P_rang_lbruk!J260&gt;0,P_rang_lbruk!J260,"")</f>
        <v/>
      </c>
      <c r="K258" s="104" t="str">
        <f>IF(P_rang_lbruk!K260&gt;0,P_rang_lbruk!K260,"")</f>
        <v/>
      </c>
      <c r="L258" s="17" t="str">
        <f>IF(P_rang_lbruk!L260&gt;0,P_rang_lbruk!L260,"")</f>
        <v/>
      </c>
      <c r="M258" s="100" t="str">
        <f>IF(P_rang_lbruk!M260&gt;0,P_rang_lbruk!M260,"")</f>
        <v/>
      </c>
      <c r="N258" s="104" t="str">
        <f>IF(P_rang_lbruk!N260&gt;0,P_rang_lbruk!N260,"")</f>
        <v/>
      </c>
      <c r="O258" s="17" t="str">
        <f>IF(P_rang_lbruk!O260&gt;0,P_rang_lbruk!O260,"")</f>
        <v/>
      </c>
      <c r="P258" s="100" t="str">
        <f>IF(P_rang_lbruk!P260&gt;0,P_rang_lbruk!P260,"")</f>
        <v/>
      </c>
      <c r="Q258" s="104" t="str">
        <f>IF(P_rang_lbruk!Q260&gt;0,P_rang_lbruk!Q260,"")</f>
        <v/>
      </c>
    </row>
    <row r="259" spans="1:17" x14ac:dyDescent="0.25">
      <c r="A259" s="100" t="str">
        <f>IF(P_rang_lbruk!A261&gt;0,P_rang_lbruk!A261,"")</f>
        <v/>
      </c>
      <c r="B259" s="101" t="str">
        <f>IF(P_rang_lbruk!B261&gt;0,P_rang_lbruk!B261,"")</f>
        <v/>
      </c>
      <c r="C259" s="17" t="str">
        <f>IF(P_rang_lbruk!C261&gt;0,P_rang_lbruk!C261,"")</f>
        <v/>
      </c>
      <c r="D259" s="100" t="str">
        <f>IF(P_rang_lbruk!D261&gt;0,P_rang_lbruk!D261,"")</f>
        <v/>
      </c>
      <c r="E259" s="101" t="str">
        <f>IF(P_rang_lbruk!E261&gt;0,P_rang_lbruk!E261,"")</f>
        <v/>
      </c>
      <c r="F259" s="17" t="str">
        <f>IF(P_rang_lbruk!F261&gt;0,P_rang_lbruk!F261,"")</f>
        <v/>
      </c>
      <c r="G259" s="100" t="str">
        <f>IF(P_rang_lbruk!G261&gt;0,P_rang_lbruk!G261,"")</f>
        <v/>
      </c>
      <c r="H259" s="101" t="str">
        <f>IF(P_rang_lbruk!H261&gt;0,P_rang_lbruk!H261,"")</f>
        <v/>
      </c>
      <c r="I259" s="17" t="str">
        <f>IF(P_rang_lbruk!I261&gt;0,P_rang_lbruk!I261,"")</f>
        <v/>
      </c>
      <c r="J259" s="100" t="str">
        <f>IF(P_rang_lbruk!J261&gt;0,P_rang_lbruk!J261,"")</f>
        <v/>
      </c>
      <c r="K259" s="104" t="str">
        <f>IF(P_rang_lbruk!K261&gt;0,P_rang_lbruk!K261,"")</f>
        <v/>
      </c>
      <c r="L259" s="17" t="str">
        <f>IF(P_rang_lbruk!L261&gt;0,P_rang_lbruk!L261,"")</f>
        <v/>
      </c>
      <c r="M259" s="100" t="str">
        <f>IF(P_rang_lbruk!M261&gt;0,P_rang_lbruk!M261,"")</f>
        <v/>
      </c>
      <c r="N259" s="104" t="str">
        <f>IF(P_rang_lbruk!N261&gt;0,P_rang_lbruk!N261,"")</f>
        <v/>
      </c>
      <c r="O259" s="17" t="str">
        <f>IF(P_rang_lbruk!O261&gt;0,P_rang_lbruk!O261,"")</f>
        <v/>
      </c>
      <c r="P259" s="100" t="str">
        <f>IF(P_rang_lbruk!P261&gt;0,P_rang_lbruk!P261,"")</f>
        <v/>
      </c>
      <c r="Q259" s="104" t="str">
        <f>IF(P_rang_lbruk!Q261&gt;0,P_rang_lbruk!Q261,"")</f>
        <v/>
      </c>
    </row>
    <row r="260" spans="1:17" x14ac:dyDescent="0.25">
      <c r="A260" s="100" t="str">
        <f>IF(P_rang_lbruk!A262&gt;0,P_rang_lbruk!A262,"")</f>
        <v/>
      </c>
      <c r="B260" s="101" t="str">
        <f>IF(P_rang_lbruk!B262&gt;0,P_rang_lbruk!B262,"")</f>
        <v/>
      </c>
      <c r="C260" s="17" t="str">
        <f>IF(P_rang_lbruk!C262&gt;0,P_rang_lbruk!C262,"")</f>
        <v/>
      </c>
      <c r="D260" s="100" t="str">
        <f>IF(P_rang_lbruk!D262&gt;0,P_rang_lbruk!D262,"")</f>
        <v/>
      </c>
      <c r="E260" s="101" t="str">
        <f>IF(P_rang_lbruk!E262&gt;0,P_rang_lbruk!E262,"")</f>
        <v/>
      </c>
      <c r="F260" s="17" t="str">
        <f>IF(P_rang_lbruk!F262&gt;0,P_rang_lbruk!F262,"")</f>
        <v/>
      </c>
      <c r="G260" s="100" t="str">
        <f>IF(P_rang_lbruk!G262&gt;0,P_rang_lbruk!G262,"")</f>
        <v/>
      </c>
      <c r="H260" s="101" t="str">
        <f>IF(P_rang_lbruk!H262&gt;0,P_rang_lbruk!H262,"")</f>
        <v/>
      </c>
      <c r="I260" s="17" t="str">
        <f>IF(P_rang_lbruk!I262&gt;0,P_rang_lbruk!I262,"")</f>
        <v/>
      </c>
      <c r="J260" s="100" t="str">
        <f>IF(P_rang_lbruk!J262&gt;0,P_rang_lbruk!J262,"")</f>
        <v/>
      </c>
      <c r="K260" s="104" t="str">
        <f>IF(P_rang_lbruk!K262&gt;0,P_rang_lbruk!K262,"")</f>
        <v/>
      </c>
      <c r="L260" s="17" t="str">
        <f>IF(P_rang_lbruk!L262&gt;0,P_rang_lbruk!L262,"")</f>
        <v/>
      </c>
      <c r="M260" s="100" t="str">
        <f>IF(P_rang_lbruk!M262&gt;0,P_rang_lbruk!M262,"")</f>
        <v/>
      </c>
      <c r="N260" s="104" t="str">
        <f>IF(P_rang_lbruk!N262&gt;0,P_rang_lbruk!N262,"")</f>
        <v/>
      </c>
      <c r="O260" s="17" t="str">
        <f>IF(P_rang_lbruk!O262&gt;0,P_rang_lbruk!O262,"")</f>
        <v/>
      </c>
      <c r="P260" s="100" t="str">
        <f>IF(P_rang_lbruk!P262&gt;0,P_rang_lbruk!P262,"")</f>
        <v/>
      </c>
      <c r="Q260" s="104" t="str">
        <f>IF(P_rang_lbruk!Q262&gt;0,P_rang_lbruk!Q262,"")</f>
        <v/>
      </c>
    </row>
    <row r="261" spans="1:17" x14ac:dyDescent="0.25">
      <c r="A261" s="100" t="str">
        <f>IF(P_rang_lbruk!A263&gt;0,P_rang_lbruk!A263,"")</f>
        <v/>
      </c>
      <c r="B261" s="101" t="str">
        <f>IF(P_rang_lbruk!B263&gt;0,P_rang_lbruk!B263,"")</f>
        <v/>
      </c>
      <c r="C261" s="17" t="str">
        <f>IF(P_rang_lbruk!C263&gt;0,P_rang_lbruk!C263,"")</f>
        <v/>
      </c>
      <c r="D261" s="100" t="str">
        <f>IF(P_rang_lbruk!D263&gt;0,P_rang_lbruk!D263,"")</f>
        <v/>
      </c>
      <c r="E261" s="101" t="str">
        <f>IF(P_rang_lbruk!E263&gt;0,P_rang_lbruk!E263,"")</f>
        <v/>
      </c>
      <c r="F261" s="17" t="str">
        <f>IF(P_rang_lbruk!F263&gt;0,P_rang_lbruk!F263,"")</f>
        <v/>
      </c>
      <c r="G261" s="100" t="str">
        <f>IF(P_rang_lbruk!G263&gt;0,P_rang_lbruk!G263,"")</f>
        <v/>
      </c>
      <c r="H261" s="101" t="str">
        <f>IF(P_rang_lbruk!H263&gt;0,P_rang_lbruk!H263,"")</f>
        <v/>
      </c>
      <c r="I261" s="17" t="str">
        <f>IF(P_rang_lbruk!I263&gt;0,P_rang_lbruk!I263,"")</f>
        <v/>
      </c>
      <c r="J261" s="100" t="str">
        <f>IF(P_rang_lbruk!J263&gt;0,P_rang_lbruk!J263,"")</f>
        <v/>
      </c>
      <c r="K261" s="104" t="str">
        <f>IF(P_rang_lbruk!K263&gt;0,P_rang_lbruk!K263,"")</f>
        <v/>
      </c>
      <c r="L261" s="17" t="str">
        <f>IF(P_rang_lbruk!L263&gt;0,P_rang_lbruk!L263,"")</f>
        <v/>
      </c>
      <c r="M261" s="100" t="str">
        <f>IF(P_rang_lbruk!M263&gt;0,P_rang_lbruk!M263,"")</f>
        <v/>
      </c>
      <c r="N261" s="104" t="str">
        <f>IF(P_rang_lbruk!N263&gt;0,P_rang_lbruk!N263,"")</f>
        <v/>
      </c>
      <c r="O261" s="17" t="str">
        <f>IF(P_rang_lbruk!O263&gt;0,P_rang_lbruk!O263,"")</f>
        <v/>
      </c>
      <c r="P261" s="100" t="str">
        <f>IF(P_rang_lbruk!P263&gt;0,P_rang_lbruk!P263,"")</f>
        <v/>
      </c>
      <c r="Q261" s="104" t="str">
        <f>IF(P_rang_lbruk!Q263&gt;0,P_rang_lbruk!Q263,"")</f>
        <v/>
      </c>
    </row>
    <row r="262" spans="1:17" x14ac:dyDescent="0.25">
      <c r="A262" s="100" t="str">
        <f>IF(P_rang_lbruk!A264&gt;0,P_rang_lbruk!A264,"")</f>
        <v/>
      </c>
      <c r="B262" s="101" t="str">
        <f>IF(P_rang_lbruk!B264&gt;0,P_rang_lbruk!B264,"")</f>
        <v/>
      </c>
      <c r="C262" s="17" t="str">
        <f>IF(P_rang_lbruk!C264&gt;0,P_rang_lbruk!C264,"")</f>
        <v/>
      </c>
      <c r="D262" s="100" t="str">
        <f>IF(P_rang_lbruk!D264&gt;0,P_rang_lbruk!D264,"")</f>
        <v/>
      </c>
      <c r="E262" s="101" t="str">
        <f>IF(P_rang_lbruk!E264&gt;0,P_rang_lbruk!E264,"")</f>
        <v/>
      </c>
      <c r="F262" s="17" t="str">
        <f>IF(P_rang_lbruk!F264&gt;0,P_rang_lbruk!F264,"")</f>
        <v/>
      </c>
      <c r="G262" s="100" t="str">
        <f>IF(P_rang_lbruk!G264&gt;0,P_rang_lbruk!G264,"")</f>
        <v/>
      </c>
      <c r="H262" s="101" t="str">
        <f>IF(P_rang_lbruk!H264&gt;0,P_rang_lbruk!H264,"")</f>
        <v/>
      </c>
      <c r="I262" s="17" t="str">
        <f>IF(P_rang_lbruk!I264&gt;0,P_rang_lbruk!I264,"")</f>
        <v/>
      </c>
      <c r="J262" s="100" t="str">
        <f>IF(P_rang_lbruk!J264&gt;0,P_rang_lbruk!J264,"")</f>
        <v/>
      </c>
      <c r="K262" s="104" t="str">
        <f>IF(P_rang_lbruk!K264&gt;0,P_rang_lbruk!K264,"")</f>
        <v/>
      </c>
      <c r="L262" s="17" t="str">
        <f>IF(P_rang_lbruk!L264&gt;0,P_rang_lbruk!L264,"")</f>
        <v/>
      </c>
      <c r="M262" s="100" t="str">
        <f>IF(P_rang_lbruk!M264&gt;0,P_rang_lbruk!M264,"")</f>
        <v/>
      </c>
      <c r="N262" s="104" t="str">
        <f>IF(P_rang_lbruk!N264&gt;0,P_rang_lbruk!N264,"")</f>
        <v/>
      </c>
      <c r="O262" s="17" t="str">
        <f>IF(P_rang_lbruk!O264&gt;0,P_rang_lbruk!O264,"")</f>
        <v/>
      </c>
      <c r="P262" s="100" t="str">
        <f>IF(P_rang_lbruk!P264&gt;0,P_rang_lbruk!P264,"")</f>
        <v/>
      </c>
      <c r="Q262" s="104" t="str">
        <f>IF(P_rang_lbruk!Q264&gt;0,P_rang_lbruk!Q264,"")</f>
        <v/>
      </c>
    </row>
    <row r="263" spans="1:17" x14ac:dyDescent="0.25">
      <c r="A263" s="100" t="str">
        <f>IF(P_rang_lbruk!A265&gt;0,P_rang_lbruk!A265,"")</f>
        <v/>
      </c>
      <c r="B263" s="101" t="str">
        <f>IF(P_rang_lbruk!B265&gt;0,P_rang_lbruk!B265,"")</f>
        <v/>
      </c>
      <c r="C263" s="17" t="str">
        <f>IF(P_rang_lbruk!C265&gt;0,P_rang_lbruk!C265,"")</f>
        <v/>
      </c>
      <c r="D263" s="100" t="str">
        <f>IF(P_rang_lbruk!D265&gt;0,P_rang_lbruk!D265,"")</f>
        <v/>
      </c>
      <c r="E263" s="101" t="str">
        <f>IF(P_rang_lbruk!E265&gt;0,P_rang_lbruk!E265,"")</f>
        <v/>
      </c>
      <c r="F263" s="17" t="str">
        <f>IF(P_rang_lbruk!F265&gt;0,P_rang_lbruk!F265,"")</f>
        <v/>
      </c>
      <c r="G263" s="100" t="str">
        <f>IF(P_rang_lbruk!G265&gt;0,P_rang_lbruk!G265,"")</f>
        <v/>
      </c>
      <c r="H263" s="101" t="str">
        <f>IF(P_rang_lbruk!H265&gt;0,P_rang_lbruk!H265,"")</f>
        <v/>
      </c>
      <c r="I263" s="17" t="str">
        <f>IF(P_rang_lbruk!I265&gt;0,P_rang_lbruk!I265,"")</f>
        <v/>
      </c>
      <c r="J263" s="100" t="str">
        <f>IF(P_rang_lbruk!J265&gt;0,P_rang_lbruk!J265,"")</f>
        <v/>
      </c>
      <c r="K263" s="104" t="str">
        <f>IF(P_rang_lbruk!K265&gt;0,P_rang_lbruk!K265,"")</f>
        <v/>
      </c>
      <c r="L263" s="17" t="str">
        <f>IF(P_rang_lbruk!L265&gt;0,P_rang_lbruk!L265,"")</f>
        <v/>
      </c>
      <c r="M263" s="100" t="str">
        <f>IF(P_rang_lbruk!M265&gt;0,P_rang_lbruk!M265,"")</f>
        <v/>
      </c>
      <c r="N263" s="104" t="str">
        <f>IF(P_rang_lbruk!N265&gt;0,P_rang_lbruk!N265,"")</f>
        <v/>
      </c>
      <c r="O263" s="17" t="str">
        <f>IF(P_rang_lbruk!O265&gt;0,P_rang_lbruk!O265,"")</f>
        <v/>
      </c>
      <c r="P263" s="100" t="str">
        <f>IF(P_rang_lbruk!P265&gt;0,P_rang_lbruk!P265,"")</f>
        <v/>
      </c>
      <c r="Q263" s="104" t="str">
        <f>IF(P_rang_lbruk!Q265&gt;0,P_rang_lbruk!Q265,"")</f>
        <v/>
      </c>
    </row>
    <row r="264" spans="1:17" x14ac:dyDescent="0.25">
      <c r="A264" s="100" t="str">
        <f>IF(P_rang_lbruk!A266&gt;0,P_rang_lbruk!A266,"")</f>
        <v/>
      </c>
      <c r="B264" s="101" t="str">
        <f>IF(P_rang_lbruk!B266&gt;0,P_rang_lbruk!B266,"")</f>
        <v/>
      </c>
      <c r="C264" s="17" t="str">
        <f>IF(P_rang_lbruk!C266&gt;0,P_rang_lbruk!C266,"")</f>
        <v/>
      </c>
      <c r="D264" s="100" t="str">
        <f>IF(P_rang_lbruk!D266&gt;0,P_rang_lbruk!D266,"")</f>
        <v/>
      </c>
      <c r="E264" s="101" t="str">
        <f>IF(P_rang_lbruk!E266&gt;0,P_rang_lbruk!E266,"")</f>
        <v/>
      </c>
      <c r="F264" s="17" t="str">
        <f>IF(P_rang_lbruk!F266&gt;0,P_rang_lbruk!F266,"")</f>
        <v/>
      </c>
      <c r="G264" s="100" t="str">
        <f>IF(P_rang_lbruk!G266&gt;0,P_rang_lbruk!G266,"")</f>
        <v/>
      </c>
      <c r="H264" s="101" t="str">
        <f>IF(P_rang_lbruk!H266&gt;0,P_rang_lbruk!H266,"")</f>
        <v/>
      </c>
      <c r="I264" s="17" t="str">
        <f>IF(P_rang_lbruk!I266&gt;0,P_rang_lbruk!I266,"")</f>
        <v/>
      </c>
      <c r="J264" s="100" t="str">
        <f>IF(P_rang_lbruk!J266&gt;0,P_rang_lbruk!J266,"")</f>
        <v/>
      </c>
      <c r="K264" s="104" t="str">
        <f>IF(P_rang_lbruk!K266&gt;0,P_rang_lbruk!K266,"")</f>
        <v/>
      </c>
      <c r="L264" s="17" t="str">
        <f>IF(P_rang_lbruk!L266&gt;0,P_rang_lbruk!L266,"")</f>
        <v/>
      </c>
      <c r="M264" s="100" t="str">
        <f>IF(P_rang_lbruk!M266&gt;0,P_rang_lbruk!M266,"")</f>
        <v/>
      </c>
      <c r="N264" s="104" t="str">
        <f>IF(P_rang_lbruk!N266&gt;0,P_rang_lbruk!N266,"")</f>
        <v/>
      </c>
      <c r="O264" s="17" t="str">
        <f>IF(P_rang_lbruk!O266&gt;0,P_rang_lbruk!O266,"")</f>
        <v/>
      </c>
      <c r="P264" s="100" t="str">
        <f>IF(P_rang_lbruk!P266&gt;0,P_rang_lbruk!P266,"")</f>
        <v/>
      </c>
      <c r="Q264" s="104" t="str">
        <f>IF(P_rang_lbruk!Q266&gt;0,P_rang_lbruk!Q266,"")</f>
        <v/>
      </c>
    </row>
    <row r="265" spans="1:17" x14ac:dyDescent="0.25">
      <c r="A265" s="100" t="str">
        <f>IF(P_rang_lbruk!A267&gt;0,P_rang_lbruk!A267,"")</f>
        <v/>
      </c>
      <c r="B265" s="101" t="str">
        <f>IF(P_rang_lbruk!B267&gt;0,P_rang_lbruk!B267,"")</f>
        <v/>
      </c>
      <c r="C265" s="17" t="str">
        <f>IF(P_rang_lbruk!C267&gt;0,P_rang_lbruk!C267,"")</f>
        <v/>
      </c>
      <c r="D265" s="100" t="str">
        <f>IF(P_rang_lbruk!D267&gt;0,P_rang_lbruk!D267,"")</f>
        <v/>
      </c>
      <c r="E265" s="101" t="str">
        <f>IF(P_rang_lbruk!E267&gt;0,P_rang_lbruk!E267,"")</f>
        <v/>
      </c>
      <c r="F265" s="17" t="str">
        <f>IF(P_rang_lbruk!F267&gt;0,P_rang_lbruk!F267,"")</f>
        <v/>
      </c>
      <c r="G265" s="100" t="str">
        <f>IF(P_rang_lbruk!G267&gt;0,P_rang_lbruk!G267,"")</f>
        <v/>
      </c>
      <c r="H265" s="101" t="str">
        <f>IF(P_rang_lbruk!H267&gt;0,P_rang_lbruk!H267,"")</f>
        <v/>
      </c>
      <c r="I265" s="17" t="str">
        <f>IF(P_rang_lbruk!I267&gt;0,P_rang_lbruk!I267,"")</f>
        <v/>
      </c>
      <c r="J265" s="100" t="str">
        <f>IF(P_rang_lbruk!J267&gt;0,P_rang_lbruk!J267,"")</f>
        <v/>
      </c>
      <c r="K265" s="104" t="str">
        <f>IF(P_rang_lbruk!K267&gt;0,P_rang_lbruk!K267,"")</f>
        <v/>
      </c>
      <c r="L265" s="17" t="str">
        <f>IF(P_rang_lbruk!L267&gt;0,P_rang_lbruk!L267,"")</f>
        <v/>
      </c>
      <c r="M265" s="100" t="str">
        <f>IF(P_rang_lbruk!M267&gt;0,P_rang_lbruk!M267,"")</f>
        <v/>
      </c>
      <c r="N265" s="104" t="str">
        <f>IF(P_rang_lbruk!N267&gt;0,P_rang_lbruk!N267,"")</f>
        <v/>
      </c>
      <c r="O265" s="17" t="str">
        <f>IF(P_rang_lbruk!O267&gt;0,P_rang_lbruk!O267,"")</f>
        <v/>
      </c>
      <c r="P265" s="100" t="str">
        <f>IF(P_rang_lbruk!P267&gt;0,P_rang_lbruk!P267,"")</f>
        <v/>
      </c>
      <c r="Q265" s="104" t="str">
        <f>IF(P_rang_lbruk!Q267&gt;0,P_rang_lbruk!Q267,"")</f>
        <v/>
      </c>
    </row>
    <row r="266" spans="1:17" x14ac:dyDescent="0.25">
      <c r="A266" s="100" t="str">
        <f>IF(P_rang_lbruk!A268&gt;0,P_rang_lbruk!A268,"")</f>
        <v/>
      </c>
      <c r="B266" s="101" t="str">
        <f>IF(P_rang_lbruk!B268&gt;0,P_rang_lbruk!B268,"")</f>
        <v/>
      </c>
      <c r="C266" s="17" t="str">
        <f>IF(P_rang_lbruk!C268&gt;0,P_rang_lbruk!C268,"")</f>
        <v/>
      </c>
      <c r="D266" s="100" t="str">
        <f>IF(P_rang_lbruk!D268&gt;0,P_rang_lbruk!D268,"")</f>
        <v/>
      </c>
      <c r="E266" s="101" t="str">
        <f>IF(P_rang_lbruk!E268&gt;0,P_rang_lbruk!E268,"")</f>
        <v/>
      </c>
      <c r="F266" s="17" t="str">
        <f>IF(P_rang_lbruk!F268&gt;0,P_rang_lbruk!F268,"")</f>
        <v/>
      </c>
      <c r="G266" s="100" t="str">
        <f>IF(P_rang_lbruk!G268&gt;0,P_rang_lbruk!G268,"")</f>
        <v/>
      </c>
      <c r="H266" s="101" t="str">
        <f>IF(P_rang_lbruk!H268&gt;0,P_rang_lbruk!H268,"")</f>
        <v/>
      </c>
      <c r="I266" s="17" t="str">
        <f>IF(P_rang_lbruk!I268&gt;0,P_rang_lbruk!I268,"")</f>
        <v/>
      </c>
      <c r="J266" s="100" t="str">
        <f>IF(P_rang_lbruk!J268&gt;0,P_rang_lbruk!J268,"")</f>
        <v/>
      </c>
      <c r="K266" s="104" t="str">
        <f>IF(P_rang_lbruk!K268&gt;0,P_rang_lbruk!K268,"")</f>
        <v/>
      </c>
      <c r="L266" s="17" t="str">
        <f>IF(P_rang_lbruk!L268&gt;0,P_rang_lbruk!L268,"")</f>
        <v/>
      </c>
      <c r="M266" s="100" t="str">
        <f>IF(P_rang_lbruk!M268&gt;0,P_rang_lbruk!M268,"")</f>
        <v/>
      </c>
      <c r="N266" s="104" t="str">
        <f>IF(P_rang_lbruk!N268&gt;0,P_rang_lbruk!N268,"")</f>
        <v/>
      </c>
      <c r="O266" s="17" t="str">
        <f>IF(P_rang_lbruk!O268&gt;0,P_rang_lbruk!O268,"")</f>
        <v/>
      </c>
      <c r="P266" s="100" t="str">
        <f>IF(P_rang_lbruk!P268&gt;0,P_rang_lbruk!P268,"")</f>
        <v/>
      </c>
      <c r="Q266" s="104" t="str">
        <f>IF(P_rang_lbruk!Q268&gt;0,P_rang_lbruk!Q268,"")</f>
        <v/>
      </c>
    </row>
    <row r="267" spans="1:17" x14ac:dyDescent="0.25">
      <c r="A267" s="100" t="str">
        <f>IF(P_rang_lbruk!A269&gt;0,P_rang_lbruk!A269,"")</f>
        <v/>
      </c>
      <c r="B267" s="101" t="str">
        <f>IF(P_rang_lbruk!B269&gt;0,P_rang_lbruk!B269,"")</f>
        <v/>
      </c>
      <c r="C267" s="17" t="str">
        <f>IF(P_rang_lbruk!C269&gt;0,P_rang_lbruk!C269,"")</f>
        <v/>
      </c>
      <c r="D267" s="100" t="str">
        <f>IF(P_rang_lbruk!D269&gt;0,P_rang_lbruk!D269,"")</f>
        <v/>
      </c>
      <c r="E267" s="101" t="str">
        <f>IF(P_rang_lbruk!E269&gt;0,P_rang_lbruk!E269,"")</f>
        <v/>
      </c>
      <c r="F267" s="17" t="str">
        <f>IF(P_rang_lbruk!F269&gt;0,P_rang_lbruk!F269,"")</f>
        <v/>
      </c>
      <c r="G267" s="100" t="str">
        <f>IF(P_rang_lbruk!G269&gt;0,P_rang_lbruk!G269,"")</f>
        <v/>
      </c>
      <c r="H267" s="101" t="str">
        <f>IF(P_rang_lbruk!H269&gt;0,P_rang_lbruk!H269,"")</f>
        <v/>
      </c>
      <c r="I267" s="17" t="str">
        <f>IF(P_rang_lbruk!I269&gt;0,P_rang_lbruk!I269,"")</f>
        <v/>
      </c>
      <c r="J267" s="100" t="str">
        <f>IF(P_rang_lbruk!J269&gt;0,P_rang_lbruk!J269,"")</f>
        <v/>
      </c>
      <c r="K267" s="104" t="str">
        <f>IF(P_rang_lbruk!K269&gt;0,P_rang_lbruk!K269,"")</f>
        <v/>
      </c>
      <c r="L267" s="17" t="str">
        <f>IF(P_rang_lbruk!L269&gt;0,P_rang_lbruk!L269,"")</f>
        <v/>
      </c>
      <c r="M267" s="100" t="str">
        <f>IF(P_rang_lbruk!M269&gt;0,P_rang_lbruk!M269,"")</f>
        <v/>
      </c>
      <c r="N267" s="104" t="str">
        <f>IF(P_rang_lbruk!N269&gt;0,P_rang_lbruk!N269,"")</f>
        <v/>
      </c>
      <c r="O267" s="17" t="str">
        <f>IF(P_rang_lbruk!O269&gt;0,P_rang_lbruk!O269,"")</f>
        <v/>
      </c>
      <c r="P267" s="100" t="str">
        <f>IF(P_rang_lbruk!P269&gt;0,P_rang_lbruk!P269,"")</f>
        <v/>
      </c>
      <c r="Q267" s="104" t="str">
        <f>IF(P_rang_lbruk!Q269&gt;0,P_rang_lbruk!Q269,"")</f>
        <v/>
      </c>
    </row>
    <row r="268" spans="1:17" x14ac:dyDescent="0.25">
      <c r="A268" s="100" t="str">
        <f>IF(P_rang_lbruk!A270&gt;0,P_rang_lbruk!A270,"")</f>
        <v/>
      </c>
      <c r="B268" s="101" t="str">
        <f>IF(P_rang_lbruk!B270&gt;0,P_rang_lbruk!B270,"")</f>
        <v/>
      </c>
      <c r="C268" s="17" t="str">
        <f>IF(P_rang_lbruk!C270&gt;0,P_rang_lbruk!C270,"")</f>
        <v/>
      </c>
      <c r="D268" s="100" t="str">
        <f>IF(P_rang_lbruk!D270&gt;0,P_rang_lbruk!D270,"")</f>
        <v/>
      </c>
      <c r="E268" s="101" t="str">
        <f>IF(P_rang_lbruk!E270&gt;0,P_rang_lbruk!E270,"")</f>
        <v/>
      </c>
      <c r="F268" s="17" t="str">
        <f>IF(P_rang_lbruk!F270&gt;0,P_rang_lbruk!F270,"")</f>
        <v/>
      </c>
      <c r="G268" s="100" t="str">
        <f>IF(P_rang_lbruk!G270&gt;0,P_rang_lbruk!G270,"")</f>
        <v/>
      </c>
      <c r="H268" s="101" t="str">
        <f>IF(P_rang_lbruk!H270&gt;0,P_rang_lbruk!H270,"")</f>
        <v/>
      </c>
      <c r="I268" s="17" t="str">
        <f>IF(P_rang_lbruk!I270&gt;0,P_rang_lbruk!I270,"")</f>
        <v/>
      </c>
      <c r="J268" s="100" t="str">
        <f>IF(P_rang_lbruk!J270&gt;0,P_rang_lbruk!J270,"")</f>
        <v/>
      </c>
      <c r="K268" s="104" t="str">
        <f>IF(P_rang_lbruk!K270&gt;0,P_rang_lbruk!K270,"")</f>
        <v/>
      </c>
      <c r="L268" s="17" t="str">
        <f>IF(P_rang_lbruk!L270&gt;0,P_rang_lbruk!L270,"")</f>
        <v/>
      </c>
      <c r="M268" s="100" t="str">
        <f>IF(P_rang_lbruk!M270&gt;0,P_rang_lbruk!M270,"")</f>
        <v/>
      </c>
      <c r="N268" s="104" t="str">
        <f>IF(P_rang_lbruk!N270&gt;0,P_rang_lbruk!N270,"")</f>
        <v/>
      </c>
      <c r="O268" s="17" t="str">
        <f>IF(P_rang_lbruk!O270&gt;0,P_rang_lbruk!O270,"")</f>
        <v/>
      </c>
      <c r="P268" s="100" t="str">
        <f>IF(P_rang_lbruk!P270&gt;0,P_rang_lbruk!P270,"")</f>
        <v/>
      </c>
      <c r="Q268" s="104" t="str">
        <f>IF(P_rang_lbruk!Q270&gt;0,P_rang_lbruk!Q270,"")</f>
        <v/>
      </c>
    </row>
    <row r="269" spans="1:17" x14ac:dyDescent="0.25">
      <c r="A269" s="100" t="str">
        <f>IF(P_rang_lbruk!A271&gt;0,P_rang_lbruk!A271,"")</f>
        <v/>
      </c>
      <c r="B269" s="101" t="str">
        <f>IF(P_rang_lbruk!B271&gt;0,P_rang_lbruk!B271,"")</f>
        <v/>
      </c>
      <c r="C269" s="17" t="str">
        <f>IF(P_rang_lbruk!C271&gt;0,P_rang_lbruk!C271,"")</f>
        <v/>
      </c>
      <c r="D269" s="100" t="str">
        <f>IF(P_rang_lbruk!D271&gt;0,P_rang_lbruk!D271,"")</f>
        <v/>
      </c>
      <c r="E269" s="101" t="str">
        <f>IF(P_rang_lbruk!E271&gt;0,P_rang_lbruk!E271,"")</f>
        <v/>
      </c>
      <c r="F269" s="17" t="str">
        <f>IF(P_rang_lbruk!F271&gt;0,P_rang_lbruk!F271,"")</f>
        <v/>
      </c>
      <c r="G269" s="100" t="str">
        <f>IF(P_rang_lbruk!G271&gt;0,P_rang_lbruk!G271,"")</f>
        <v/>
      </c>
      <c r="H269" s="101" t="str">
        <f>IF(P_rang_lbruk!H271&gt;0,P_rang_lbruk!H271,"")</f>
        <v/>
      </c>
      <c r="I269" s="17" t="str">
        <f>IF(P_rang_lbruk!I271&gt;0,P_rang_lbruk!I271,"")</f>
        <v/>
      </c>
      <c r="J269" s="100" t="str">
        <f>IF(P_rang_lbruk!J271&gt;0,P_rang_lbruk!J271,"")</f>
        <v/>
      </c>
      <c r="K269" s="104" t="str">
        <f>IF(P_rang_lbruk!K271&gt;0,P_rang_lbruk!K271,"")</f>
        <v/>
      </c>
      <c r="L269" s="17" t="str">
        <f>IF(P_rang_lbruk!L271&gt;0,P_rang_lbruk!L271,"")</f>
        <v/>
      </c>
      <c r="M269" s="100" t="str">
        <f>IF(P_rang_lbruk!M271&gt;0,P_rang_lbruk!M271,"")</f>
        <v/>
      </c>
      <c r="N269" s="104" t="str">
        <f>IF(P_rang_lbruk!N271&gt;0,P_rang_lbruk!N271,"")</f>
        <v/>
      </c>
      <c r="O269" s="17" t="str">
        <f>IF(P_rang_lbruk!O271&gt;0,P_rang_lbruk!O271,"")</f>
        <v/>
      </c>
      <c r="P269" s="100" t="str">
        <f>IF(P_rang_lbruk!P271&gt;0,P_rang_lbruk!P271,"")</f>
        <v/>
      </c>
      <c r="Q269" s="104" t="str">
        <f>IF(P_rang_lbruk!Q271&gt;0,P_rang_lbruk!Q271,"")</f>
        <v/>
      </c>
    </row>
    <row r="270" spans="1:17" x14ac:dyDescent="0.25">
      <c r="A270" s="100" t="str">
        <f>IF(P_rang_lbruk!A272&gt;0,P_rang_lbruk!A272,"")</f>
        <v/>
      </c>
      <c r="B270" s="101" t="str">
        <f>IF(P_rang_lbruk!B272&gt;0,P_rang_lbruk!B272,"")</f>
        <v/>
      </c>
      <c r="C270" s="17" t="str">
        <f>IF(P_rang_lbruk!C272&gt;0,P_rang_lbruk!C272,"")</f>
        <v/>
      </c>
      <c r="D270" s="100" t="str">
        <f>IF(P_rang_lbruk!D272&gt;0,P_rang_lbruk!D272,"")</f>
        <v/>
      </c>
      <c r="E270" s="101" t="str">
        <f>IF(P_rang_lbruk!E272&gt;0,P_rang_lbruk!E272,"")</f>
        <v/>
      </c>
      <c r="F270" s="17" t="str">
        <f>IF(P_rang_lbruk!F272&gt;0,P_rang_lbruk!F272,"")</f>
        <v/>
      </c>
      <c r="G270" s="100" t="str">
        <f>IF(P_rang_lbruk!G272&gt;0,P_rang_lbruk!G272,"")</f>
        <v/>
      </c>
      <c r="H270" s="101" t="str">
        <f>IF(P_rang_lbruk!H272&gt;0,P_rang_lbruk!H272,"")</f>
        <v/>
      </c>
      <c r="I270" s="17" t="str">
        <f>IF(P_rang_lbruk!I272&gt;0,P_rang_lbruk!I272,"")</f>
        <v/>
      </c>
      <c r="J270" s="100" t="str">
        <f>IF(P_rang_lbruk!J272&gt;0,P_rang_lbruk!J272,"")</f>
        <v/>
      </c>
      <c r="K270" s="104" t="str">
        <f>IF(P_rang_lbruk!K272&gt;0,P_rang_lbruk!K272,"")</f>
        <v/>
      </c>
      <c r="L270" s="17" t="str">
        <f>IF(P_rang_lbruk!L272&gt;0,P_rang_lbruk!L272,"")</f>
        <v/>
      </c>
      <c r="M270" s="100" t="str">
        <f>IF(P_rang_lbruk!M272&gt;0,P_rang_lbruk!M272,"")</f>
        <v/>
      </c>
      <c r="N270" s="104" t="str">
        <f>IF(P_rang_lbruk!N272&gt;0,P_rang_lbruk!N272,"")</f>
        <v/>
      </c>
      <c r="O270" s="17" t="str">
        <f>IF(P_rang_lbruk!O272&gt;0,P_rang_lbruk!O272,"")</f>
        <v/>
      </c>
      <c r="P270" s="100" t="str">
        <f>IF(P_rang_lbruk!P272&gt;0,P_rang_lbruk!P272,"")</f>
        <v/>
      </c>
      <c r="Q270" s="104" t="str">
        <f>IF(P_rang_lbruk!Q272&gt;0,P_rang_lbruk!Q272,"")</f>
        <v/>
      </c>
    </row>
    <row r="271" spans="1:17" x14ac:dyDescent="0.25">
      <c r="A271" s="100" t="str">
        <f>IF(P_rang_lbruk!A273&gt;0,P_rang_lbruk!A273,"")</f>
        <v/>
      </c>
      <c r="B271" s="101" t="str">
        <f>IF(P_rang_lbruk!B273&gt;0,P_rang_lbruk!B273,"")</f>
        <v/>
      </c>
      <c r="C271" s="17" t="str">
        <f>IF(P_rang_lbruk!C273&gt;0,P_rang_lbruk!C273,"")</f>
        <v/>
      </c>
      <c r="D271" s="100" t="str">
        <f>IF(P_rang_lbruk!D273&gt;0,P_rang_lbruk!D273,"")</f>
        <v/>
      </c>
      <c r="E271" s="101" t="str">
        <f>IF(P_rang_lbruk!E273&gt;0,P_rang_lbruk!E273,"")</f>
        <v/>
      </c>
      <c r="F271" s="17" t="str">
        <f>IF(P_rang_lbruk!F273&gt;0,P_rang_lbruk!F273,"")</f>
        <v/>
      </c>
      <c r="G271" s="100" t="str">
        <f>IF(P_rang_lbruk!G273&gt;0,P_rang_lbruk!G273,"")</f>
        <v/>
      </c>
      <c r="H271" s="101" t="str">
        <f>IF(P_rang_lbruk!H273&gt;0,P_rang_lbruk!H273,"")</f>
        <v/>
      </c>
      <c r="I271" s="17" t="str">
        <f>IF(P_rang_lbruk!I273&gt;0,P_rang_lbruk!I273,"")</f>
        <v/>
      </c>
      <c r="J271" s="100" t="str">
        <f>IF(P_rang_lbruk!J273&gt;0,P_rang_lbruk!J273,"")</f>
        <v/>
      </c>
      <c r="K271" s="104" t="str">
        <f>IF(P_rang_lbruk!K273&gt;0,P_rang_lbruk!K273,"")</f>
        <v/>
      </c>
      <c r="L271" s="17" t="str">
        <f>IF(P_rang_lbruk!L273&gt;0,P_rang_lbruk!L273,"")</f>
        <v/>
      </c>
      <c r="M271" s="100" t="str">
        <f>IF(P_rang_lbruk!M273&gt;0,P_rang_lbruk!M273,"")</f>
        <v/>
      </c>
      <c r="N271" s="104" t="str">
        <f>IF(P_rang_lbruk!N273&gt;0,P_rang_lbruk!N273,"")</f>
        <v/>
      </c>
      <c r="O271" s="17" t="str">
        <f>IF(P_rang_lbruk!O273&gt;0,P_rang_lbruk!O273,"")</f>
        <v/>
      </c>
      <c r="P271" s="100" t="str">
        <f>IF(P_rang_lbruk!P273&gt;0,P_rang_lbruk!P273,"")</f>
        <v/>
      </c>
      <c r="Q271" s="104" t="str">
        <f>IF(P_rang_lbruk!Q273&gt;0,P_rang_lbruk!Q273,"")</f>
        <v/>
      </c>
    </row>
    <row r="272" spans="1:17" x14ac:dyDescent="0.25">
      <c r="A272" s="100" t="str">
        <f>IF(P_rang_lbruk!A274&gt;0,P_rang_lbruk!A274,"")</f>
        <v/>
      </c>
      <c r="B272" s="101" t="str">
        <f>IF(P_rang_lbruk!B274&gt;0,P_rang_lbruk!B274,"")</f>
        <v/>
      </c>
      <c r="C272" s="17" t="str">
        <f>IF(P_rang_lbruk!C274&gt;0,P_rang_lbruk!C274,"")</f>
        <v/>
      </c>
      <c r="D272" s="100" t="str">
        <f>IF(P_rang_lbruk!D274&gt;0,P_rang_lbruk!D274,"")</f>
        <v/>
      </c>
      <c r="E272" s="101" t="str">
        <f>IF(P_rang_lbruk!E274&gt;0,P_rang_lbruk!E274,"")</f>
        <v/>
      </c>
      <c r="F272" s="17" t="str">
        <f>IF(P_rang_lbruk!F274&gt;0,P_rang_lbruk!F274,"")</f>
        <v/>
      </c>
      <c r="G272" s="100" t="str">
        <f>IF(P_rang_lbruk!G274&gt;0,P_rang_lbruk!G274,"")</f>
        <v/>
      </c>
      <c r="H272" s="101" t="str">
        <f>IF(P_rang_lbruk!H274&gt;0,P_rang_lbruk!H274,"")</f>
        <v/>
      </c>
      <c r="I272" s="17" t="str">
        <f>IF(P_rang_lbruk!I274&gt;0,P_rang_lbruk!I274,"")</f>
        <v/>
      </c>
      <c r="J272" s="100" t="str">
        <f>IF(P_rang_lbruk!J274&gt;0,P_rang_lbruk!J274,"")</f>
        <v/>
      </c>
      <c r="K272" s="104" t="str">
        <f>IF(P_rang_lbruk!K274&gt;0,P_rang_lbruk!K274,"")</f>
        <v/>
      </c>
      <c r="L272" s="17" t="str">
        <f>IF(P_rang_lbruk!L274&gt;0,P_rang_lbruk!L274,"")</f>
        <v/>
      </c>
      <c r="M272" s="100" t="str">
        <f>IF(P_rang_lbruk!M274&gt;0,P_rang_lbruk!M274,"")</f>
        <v/>
      </c>
      <c r="N272" s="104" t="str">
        <f>IF(P_rang_lbruk!N274&gt;0,P_rang_lbruk!N274,"")</f>
        <v/>
      </c>
      <c r="O272" s="17" t="str">
        <f>IF(P_rang_lbruk!O274&gt;0,P_rang_lbruk!O274,"")</f>
        <v/>
      </c>
      <c r="P272" s="100" t="str">
        <f>IF(P_rang_lbruk!P274&gt;0,P_rang_lbruk!P274,"")</f>
        <v/>
      </c>
      <c r="Q272" s="104" t="str">
        <f>IF(P_rang_lbruk!Q274&gt;0,P_rang_lbruk!Q274,"")</f>
        <v/>
      </c>
    </row>
    <row r="273" spans="1:17" x14ac:dyDescent="0.25">
      <c r="A273" s="100" t="str">
        <f>IF(P_rang_lbruk!A275&gt;0,P_rang_lbruk!A275,"")</f>
        <v/>
      </c>
      <c r="B273" s="101" t="str">
        <f>IF(P_rang_lbruk!B275&gt;0,P_rang_lbruk!B275,"")</f>
        <v/>
      </c>
      <c r="C273" s="17" t="str">
        <f>IF(P_rang_lbruk!C275&gt;0,P_rang_lbruk!C275,"")</f>
        <v/>
      </c>
      <c r="D273" s="100" t="str">
        <f>IF(P_rang_lbruk!D275&gt;0,P_rang_lbruk!D275,"")</f>
        <v/>
      </c>
      <c r="E273" s="101" t="str">
        <f>IF(P_rang_lbruk!E275&gt;0,P_rang_lbruk!E275,"")</f>
        <v/>
      </c>
      <c r="F273" s="17" t="str">
        <f>IF(P_rang_lbruk!F275&gt;0,P_rang_lbruk!F275,"")</f>
        <v/>
      </c>
      <c r="G273" s="100" t="str">
        <f>IF(P_rang_lbruk!G275&gt;0,P_rang_lbruk!G275,"")</f>
        <v/>
      </c>
      <c r="H273" s="101" t="str">
        <f>IF(P_rang_lbruk!H275&gt;0,P_rang_lbruk!H275,"")</f>
        <v/>
      </c>
      <c r="I273" s="17" t="str">
        <f>IF(P_rang_lbruk!I275&gt;0,P_rang_lbruk!I275,"")</f>
        <v/>
      </c>
      <c r="J273" s="100" t="str">
        <f>IF(P_rang_lbruk!J275&gt;0,P_rang_lbruk!J275,"")</f>
        <v/>
      </c>
      <c r="K273" s="104" t="str">
        <f>IF(P_rang_lbruk!K275&gt;0,P_rang_lbruk!K275,"")</f>
        <v/>
      </c>
      <c r="L273" s="17" t="str">
        <f>IF(P_rang_lbruk!L275&gt;0,P_rang_lbruk!L275,"")</f>
        <v/>
      </c>
      <c r="M273" s="100" t="str">
        <f>IF(P_rang_lbruk!M275&gt;0,P_rang_lbruk!M275,"")</f>
        <v/>
      </c>
      <c r="N273" s="104" t="str">
        <f>IF(P_rang_lbruk!N275&gt;0,P_rang_lbruk!N275,"")</f>
        <v/>
      </c>
      <c r="O273" s="17" t="str">
        <f>IF(P_rang_lbruk!O275&gt;0,P_rang_lbruk!O275,"")</f>
        <v/>
      </c>
      <c r="P273" s="100" t="str">
        <f>IF(P_rang_lbruk!P275&gt;0,P_rang_lbruk!P275,"")</f>
        <v/>
      </c>
      <c r="Q273" s="104" t="str">
        <f>IF(P_rang_lbruk!Q275&gt;0,P_rang_lbruk!Q275,"")</f>
        <v/>
      </c>
    </row>
    <row r="274" spans="1:17" x14ac:dyDescent="0.25">
      <c r="A274" s="100" t="str">
        <f>IF(P_rang_lbruk!A276&gt;0,P_rang_lbruk!A276,"")</f>
        <v/>
      </c>
      <c r="B274" s="101" t="str">
        <f>IF(P_rang_lbruk!B276&gt;0,P_rang_lbruk!B276,"")</f>
        <v/>
      </c>
      <c r="C274" s="17" t="str">
        <f>IF(P_rang_lbruk!C276&gt;0,P_rang_lbruk!C276,"")</f>
        <v/>
      </c>
      <c r="D274" s="100" t="str">
        <f>IF(P_rang_lbruk!D276&gt;0,P_rang_lbruk!D276,"")</f>
        <v/>
      </c>
      <c r="E274" s="101" t="str">
        <f>IF(P_rang_lbruk!E276&gt;0,P_rang_lbruk!E276,"")</f>
        <v/>
      </c>
      <c r="F274" s="17" t="str">
        <f>IF(P_rang_lbruk!F276&gt;0,P_rang_lbruk!F276,"")</f>
        <v/>
      </c>
      <c r="G274" s="100" t="str">
        <f>IF(P_rang_lbruk!G276&gt;0,P_rang_lbruk!G276,"")</f>
        <v/>
      </c>
      <c r="H274" s="101" t="str">
        <f>IF(P_rang_lbruk!H276&gt;0,P_rang_lbruk!H276,"")</f>
        <v/>
      </c>
      <c r="I274" s="17" t="str">
        <f>IF(P_rang_lbruk!I276&gt;0,P_rang_lbruk!I276,"")</f>
        <v/>
      </c>
      <c r="J274" s="100" t="str">
        <f>IF(P_rang_lbruk!J276&gt;0,P_rang_lbruk!J276,"")</f>
        <v/>
      </c>
      <c r="K274" s="104" t="str">
        <f>IF(P_rang_lbruk!K276&gt;0,P_rang_lbruk!K276,"")</f>
        <v/>
      </c>
      <c r="L274" s="17" t="str">
        <f>IF(P_rang_lbruk!L276&gt;0,P_rang_lbruk!L276,"")</f>
        <v/>
      </c>
      <c r="M274" s="100" t="str">
        <f>IF(P_rang_lbruk!M276&gt;0,P_rang_lbruk!M276,"")</f>
        <v/>
      </c>
      <c r="N274" s="104" t="str">
        <f>IF(P_rang_lbruk!N276&gt;0,P_rang_lbruk!N276,"")</f>
        <v/>
      </c>
      <c r="O274" s="17" t="str">
        <f>IF(P_rang_lbruk!O276&gt;0,P_rang_lbruk!O276,"")</f>
        <v/>
      </c>
      <c r="P274" s="100" t="str">
        <f>IF(P_rang_lbruk!P276&gt;0,P_rang_lbruk!P276,"")</f>
        <v/>
      </c>
      <c r="Q274" s="104" t="str">
        <f>IF(P_rang_lbruk!Q276&gt;0,P_rang_lbruk!Q276,"")</f>
        <v/>
      </c>
    </row>
    <row r="275" spans="1:17" x14ac:dyDescent="0.25">
      <c r="A275" s="100" t="str">
        <f>IF(P_rang_lbruk!A277&gt;0,P_rang_lbruk!A277,"")</f>
        <v/>
      </c>
      <c r="B275" s="101" t="str">
        <f>IF(P_rang_lbruk!B277&gt;0,P_rang_lbruk!B277,"")</f>
        <v/>
      </c>
      <c r="C275" s="17" t="str">
        <f>IF(P_rang_lbruk!C277&gt;0,P_rang_lbruk!C277,"")</f>
        <v/>
      </c>
      <c r="D275" s="100" t="str">
        <f>IF(P_rang_lbruk!D277&gt;0,P_rang_lbruk!D277,"")</f>
        <v/>
      </c>
      <c r="E275" s="101" t="str">
        <f>IF(P_rang_lbruk!E277&gt;0,P_rang_lbruk!E277,"")</f>
        <v/>
      </c>
      <c r="F275" s="17" t="str">
        <f>IF(P_rang_lbruk!F277&gt;0,P_rang_lbruk!F277,"")</f>
        <v/>
      </c>
      <c r="G275" s="100" t="str">
        <f>IF(P_rang_lbruk!G277&gt;0,P_rang_lbruk!G277,"")</f>
        <v/>
      </c>
      <c r="H275" s="101" t="str">
        <f>IF(P_rang_lbruk!H277&gt;0,P_rang_lbruk!H277,"")</f>
        <v/>
      </c>
      <c r="I275" s="17" t="str">
        <f>IF(P_rang_lbruk!I277&gt;0,P_rang_lbruk!I277,"")</f>
        <v/>
      </c>
      <c r="J275" s="100" t="str">
        <f>IF(P_rang_lbruk!J277&gt;0,P_rang_lbruk!J277,"")</f>
        <v/>
      </c>
      <c r="K275" s="104" t="str">
        <f>IF(P_rang_lbruk!K277&gt;0,P_rang_lbruk!K277,"")</f>
        <v/>
      </c>
      <c r="L275" s="17" t="str">
        <f>IF(P_rang_lbruk!L277&gt;0,P_rang_lbruk!L277,"")</f>
        <v/>
      </c>
      <c r="M275" s="100" t="str">
        <f>IF(P_rang_lbruk!M277&gt;0,P_rang_lbruk!M277,"")</f>
        <v/>
      </c>
      <c r="N275" s="104" t="str">
        <f>IF(P_rang_lbruk!N277&gt;0,P_rang_lbruk!N277,"")</f>
        <v/>
      </c>
      <c r="O275" s="17" t="str">
        <f>IF(P_rang_lbruk!O277&gt;0,P_rang_lbruk!O277,"")</f>
        <v/>
      </c>
      <c r="P275" s="100" t="str">
        <f>IF(P_rang_lbruk!P277&gt;0,P_rang_lbruk!P277,"")</f>
        <v/>
      </c>
      <c r="Q275" s="104" t="str">
        <f>IF(P_rang_lbruk!Q277&gt;0,P_rang_lbruk!Q277,"")</f>
        <v/>
      </c>
    </row>
    <row r="276" spans="1:17" x14ac:dyDescent="0.25">
      <c r="A276" s="100" t="str">
        <f>IF(P_rang_lbruk!A278&gt;0,P_rang_lbruk!A278,"")</f>
        <v/>
      </c>
      <c r="B276" s="101" t="str">
        <f>IF(P_rang_lbruk!B278&gt;0,P_rang_lbruk!B278,"")</f>
        <v/>
      </c>
      <c r="C276" s="17" t="str">
        <f>IF(P_rang_lbruk!C278&gt;0,P_rang_lbruk!C278,"")</f>
        <v/>
      </c>
      <c r="D276" s="100" t="str">
        <f>IF(P_rang_lbruk!D278&gt;0,P_rang_lbruk!D278,"")</f>
        <v/>
      </c>
      <c r="E276" s="101" t="str">
        <f>IF(P_rang_lbruk!E278&gt;0,P_rang_lbruk!E278,"")</f>
        <v/>
      </c>
      <c r="F276" s="17" t="str">
        <f>IF(P_rang_lbruk!F278&gt;0,P_rang_lbruk!F278,"")</f>
        <v/>
      </c>
      <c r="G276" s="100" t="str">
        <f>IF(P_rang_lbruk!G278&gt;0,P_rang_lbruk!G278,"")</f>
        <v/>
      </c>
      <c r="H276" s="101" t="str">
        <f>IF(P_rang_lbruk!H278&gt;0,P_rang_lbruk!H278,"")</f>
        <v/>
      </c>
      <c r="I276" s="17" t="str">
        <f>IF(P_rang_lbruk!I278&gt;0,P_rang_lbruk!I278,"")</f>
        <v/>
      </c>
      <c r="J276" s="100" t="str">
        <f>IF(P_rang_lbruk!J278&gt;0,P_rang_lbruk!J278,"")</f>
        <v/>
      </c>
      <c r="K276" s="104" t="str">
        <f>IF(P_rang_lbruk!K278&gt;0,P_rang_lbruk!K278,"")</f>
        <v/>
      </c>
      <c r="L276" s="17" t="str">
        <f>IF(P_rang_lbruk!L278&gt;0,P_rang_lbruk!L278,"")</f>
        <v/>
      </c>
      <c r="M276" s="100" t="str">
        <f>IF(P_rang_lbruk!M278&gt;0,P_rang_lbruk!M278,"")</f>
        <v/>
      </c>
      <c r="N276" s="104" t="str">
        <f>IF(P_rang_lbruk!N278&gt;0,P_rang_lbruk!N278,"")</f>
        <v/>
      </c>
      <c r="O276" s="17" t="str">
        <f>IF(P_rang_lbruk!O278&gt;0,P_rang_lbruk!O278,"")</f>
        <v/>
      </c>
      <c r="P276" s="100" t="str">
        <f>IF(P_rang_lbruk!P278&gt;0,P_rang_lbruk!P278,"")</f>
        <v/>
      </c>
      <c r="Q276" s="104" t="str">
        <f>IF(P_rang_lbruk!Q278&gt;0,P_rang_lbruk!Q278,"")</f>
        <v/>
      </c>
    </row>
    <row r="277" spans="1:17" x14ac:dyDescent="0.25">
      <c r="A277" s="100" t="str">
        <f>IF(P_rang_lbruk!A279&gt;0,P_rang_lbruk!A279,"")</f>
        <v/>
      </c>
      <c r="B277" s="101" t="str">
        <f>IF(P_rang_lbruk!B279&gt;0,P_rang_lbruk!B279,"")</f>
        <v/>
      </c>
      <c r="C277" s="17" t="str">
        <f>IF(P_rang_lbruk!C279&gt;0,P_rang_lbruk!C279,"")</f>
        <v/>
      </c>
      <c r="D277" s="100" t="str">
        <f>IF(P_rang_lbruk!D279&gt;0,P_rang_lbruk!D279,"")</f>
        <v/>
      </c>
      <c r="E277" s="101" t="str">
        <f>IF(P_rang_lbruk!E279&gt;0,P_rang_lbruk!E279,"")</f>
        <v/>
      </c>
      <c r="F277" s="17" t="str">
        <f>IF(P_rang_lbruk!F279&gt;0,P_rang_lbruk!F279,"")</f>
        <v/>
      </c>
      <c r="G277" s="100" t="str">
        <f>IF(P_rang_lbruk!G279&gt;0,P_rang_lbruk!G279,"")</f>
        <v/>
      </c>
      <c r="H277" s="101" t="str">
        <f>IF(P_rang_lbruk!H279&gt;0,P_rang_lbruk!H279,"")</f>
        <v/>
      </c>
      <c r="I277" s="17" t="str">
        <f>IF(P_rang_lbruk!I279&gt;0,P_rang_lbruk!I279,"")</f>
        <v/>
      </c>
      <c r="J277" s="100" t="str">
        <f>IF(P_rang_lbruk!J279&gt;0,P_rang_lbruk!J279,"")</f>
        <v/>
      </c>
      <c r="K277" s="104" t="str">
        <f>IF(P_rang_lbruk!K279&gt;0,P_rang_lbruk!K279,"")</f>
        <v/>
      </c>
      <c r="L277" s="17" t="str">
        <f>IF(P_rang_lbruk!L279&gt;0,P_rang_lbruk!L279,"")</f>
        <v/>
      </c>
      <c r="M277" s="100" t="str">
        <f>IF(P_rang_lbruk!M279&gt;0,P_rang_lbruk!M279,"")</f>
        <v/>
      </c>
      <c r="N277" s="104" t="str">
        <f>IF(P_rang_lbruk!N279&gt;0,P_rang_lbruk!N279,"")</f>
        <v/>
      </c>
      <c r="O277" s="17" t="str">
        <f>IF(P_rang_lbruk!O279&gt;0,P_rang_lbruk!O279,"")</f>
        <v/>
      </c>
      <c r="P277" s="100" t="str">
        <f>IF(P_rang_lbruk!P279&gt;0,P_rang_lbruk!P279,"")</f>
        <v/>
      </c>
      <c r="Q277" s="104" t="str">
        <f>IF(P_rang_lbruk!Q279&gt;0,P_rang_lbruk!Q279,"")</f>
        <v/>
      </c>
    </row>
    <row r="278" spans="1:17" x14ac:dyDescent="0.25">
      <c r="A278" s="100" t="str">
        <f>IF(P_rang_lbruk!A280&gt;0,P_rang_lbruk!A280,"")</f>
        <v/>
      </c>
      <c r="B278" s="101" t="str">
        <f>IF(P_rang_lbruk!B280&gt;0,P_rang_lbruk!B280,"")</f>
        <v/>
      </c>
      <c r="C278" s="17" t="str">
        <f>IF(P_rang_lbruk!C280&gt;0,P_rang_lbruk!C280,"")</f>
        <v/>
      </c>
      <c r="D278" s="100" t="str">
        <f>IF(P_rang_lbruk!D280&gt;0,P_rang_lbruk!D280,"")</f>
        <v/>
      </c>
      <c r="E278" s="101" t="str">
        <f>IF(P_rang_lbruk!E280&gt;0,P_rang_lbruk!E280,"")</f>
        <v/>
      </c>
      <c r="F278" s="17" t="str">
        <f>IF(P_rang_lbruk!F280&gt;0,P_rang_lbruk!F280,"")</f>
        <v/>
      </c>
      <c r="G278" s="100" t="str">
        <f>IF(P_rang_lbruk!G280&gt;0,P_rang_lbruk!G280,"")</f>
        <v/>
      </c>
      <c r="H278" s="101" t="str">
        <f>IF(P_rang_lbruk!H280&gt;0,P_rang_lbruk!H280,"")</f>
        <v/>
      </c>
      <c r="I278" s="17" t="str">
        <f>IF(P_rang_lbruk!I280&gt;0,P_rang_lbruk!I280,"")</f>
        <v/>
      </c>
      <c r="J278" s="100" t="str">
        <f>IF(P_rang_lbruk!J280&gt;0,P_rang_lbruk!J280,"")</f>
        <v/>
      </c>
      <c r="K278" s="104" t="str">
        <f>IF(P_rang_lbruk!K280&gt;0,P_rang_lbruk!K280,"")</f>
        <v/>
      </c>
      <c r="L278" s="17" t="str">
        <f>IF(P_rang_lbruk!L280&gt;0,P_rang_lbruk!L280,"")</f>
        <v/>
      </c>
      <c r="M278" s="100" t="str">
        <f>IF(P_rang_lbruk!M280&gt;0,P_rang_lbruk!M280,"")</f>
        <v/>
      </c>
      <c r="N278" s="104" t="str">
        <f>IF(P_rang_lbruk!N280&gt;0,P_rang_lbruk!N280,"")</f>
        <v/>
      </c>
      <c r="O278" s="17" t="str">
        <f>IF(P_rang_lbruk!O280&gt;0,P_rang_lbruk!O280,"")</f>
        <v/>
      </c>
      <c r="P278" s="100" t="str">
        <f>IF(P_rang_lbruk!P280&gt;0,P_rang_lbruk!P280,"")</f>
        <v/>
      </c>
      <c r="Q278" s="104" t="str">
        <f>IF(P_rang_lbruk!Q280&gt;0,P_rang_lbruk!Q280,"")</f>
        <v/>
      </c>
    </row>
    <row r="279" spans="1:17" x14ac:dyDescent="0.25">
      <c r="A279" s="100" t="str">
        <f>IF(P_rang_lbruk!A281&gt;0,P_rang_lbruk!A281,"")</f>
        <v/>
      </c>
      <c r="B279" s="101" t="str">
        <f>IF(P_rang_lbruk!B281&gt;0,P_rang_lbruk!B281,"")</f>
        <v/>
      </c>
      <c r="C279" s="17" t="str">
        <f>IF(P_rang_lbruk!C281&gt;0,P_rang_lbruk!C281,"")</f>
        <v/>
      </c>
      <c r="D279" s="100" t="str">
        <f>IF(P_rang_lbruk!D281&gt;0,P_rang_lbruk!D281,"")</f>
        <v/>
      </c>
      <c r="E279" s="101" t="str">
        <f>IF(P_rang_lbruk!E281&gt;0,P_rang_lbruk!E281,"")</f>
        <v/>
      </c>
      <c r="F279" s="17" t="str">
        <f>IF(P_rang_lbruk!F281&gt;0,P_rang_lbruk!F281,"")</f>
        <v/>
      </c>
      <c r="G279" s="100" t="str">
        <f>IF(P_rang_lbruk!G281&gt;0,P_rang_lbruk!G281,"")</f>
        <v/>
      </c>
      <c r="H279" s="101" t="str">
        <f>IF(P_rang_lbruk!H281&gt;0,P_rang_lbruk!H281,"")</f>
        <v/>
      </c>
      <c r="I279" s="17" t="str">
        <f>IF(P_rang_lbruk!I281&gt;0,P_rang_lbruk!I281,"")</f>
        <v/>
      </c>
      <c r="J279" s="100" t="str">
        <f>IF(P_rang_lbruk!J281&gt;0,P_rang_lbruk!J281,"")</f>
        <v/>
      </c>
      <c r="K279" s="104" t="str">
        <f>IF(P_rang_lbruk!K281&gt;0,P_rang_lbruk!K281,"")</f>
        <v/>
      </c>
      <c r="L279" s="17" t="str">
        <f>IF(P_rang_lbruk!L281&gt;0,P_rang_lbruk!L281,"")</f>
        <v/>
      </c>
      <c r="M279" s="100" t="str">
        <f>IF(P_rang_lbruk!M281&gt;0,P_rang_lbruk!M281,"")</f>
        <v/>
      </c>
      <c r="N279" s="104" t="str">
        <f>IF(P_rang_lbruk!N281&gt;0,P_rang_lbruk!N281,"")</f>
        <v/>
      </c>
      <c r="O279" s="17" t="str">
        <f>IF(P_rang_lbruk!O281&gt;0,P_rang_lbruk!O281,"")</f>
        <v/>
      </c>
      <c r="P279" s="100" t="str">
        <f>IF(P_rang_lbruk!P281&gt;0,P_rang_lbruk!P281,"")</f>
        <v/>
      </c>
      <c r="Q279" s="104" t="str">
        <f>IF(P_rang_lbruk!Q281&gt;0,P_rang_lbruk!Q281,"")</f>
        <v/>
      </c>
    </row>
    <row r="280" spans="1:17" x14ac:dyDescent="0.25">
      <c r="A280" s="100" t="str">
        <f>IF(P_rang_lbruk!A282&gt;0,P_rang_lbruk!A282,"")</f>
        <v/>
      </c>
      <c r="B280" s="101" t="str">
        <f>IF(P_rang_lbruk!B282&gt;0,P_rang_lbruk!B282,"")</f>
        <v/>
      </c>
      <c r="C280" s="17" t="str">
        <f>IF(P_rang_lbruk!C282&gt;0,P_rang_lbruk!C282,"")</f>
        <v/>
      </c>
      <c r="D280" s="100" t="str">
        <f>IF(P_rang_lbruk!D282&gt;0,P_rang_lbruk!D282,"")</f>
        <v/>
      </c>
      <c r="E280" s="101" t="str">
        <f>IF(P_rang_lbruk!E282&gt;0,P_rang_lbruk!E282,"")</f>
        <v/>
      </c>
      <c r="F280" s="17" t="str">
        <f>IF(P_rang_lbruk!F282&gt;0,P_rang_lbruk!F282,"")</f>
        <v/>
      </c>
      <c r="G280" s="100" t="str">
        <f>IF(P_rang_lbruk!G282&gt;0,P_rang_lbruk!G282,"")</f>
        <v/>
      </c>
      <c r="H280" s="101" t="str">
        <f>IF(P_rang_lbruk!H282&gt;0,P_rang_lbruk!H282,"")</f>
        <v/>
      </c>
      <c r="I280" s="17" t="str">
        <f>IF(P_rang_lbruk!I282&gt;0,P_rang_lbruk!I282,"")</f>
        <v/>
      </c>
      <c r="J280" s="100" t="str">
        <f>IF(P_rang_lbruk!J282&gt;0,P_rang_lbruk!J282,"")</f>
        <v/>
      </c>
      <c r="K280" s="104" t="str">
        <f>IF(P_rang_lbruk!K282&gt;0,P_rang_lbruk!K282,"")</f>
        <v/>
      </c>
      <c r="L280" s="17" t="str">
        <f>IF(P_rang_lbruk!L282&gt;0,P_rang_lbruk!L282,"")</f>
        <v/>
      </c>
      <c r="M280" s="100" t="str">
        <f>IF(P_rang_lbruk!M282&gt;0,P_rang_lbruk!M282,"")</f>
        <v/>
      </c>
      <c r="N280" s="104" t="str">
        <f>IF(P_rang_lbruk!N282&gt;0,P_rang_lbruk!N282,"")</f>
        <v/>
      </c>
      <c r="O280" s="17" t="str">
        <f>IF(P_rang_lbruk!O282&gt;0,P_rang_lbruk!O282,"")</f>
        <v/>
      </c>
      <c r="P280" s="100" t="str">
        <f>IF(P_rang_lbruk!P282&gt;0,P_rang_lbruk!P282,"")</f>
        <v/>
      </c>
      <c r="Q280" s="104" t="str">
        <f>IF(P_rang_lbruk!Q282&gt;0,P_rang_lbruk!Q282,"")</f>
        <v/>
      </c>
    </row>
    <row r="281" spans="1:17" x14ac:dyDescent="0.25">
      <c r="A281" s="100" t="str">
        <f>IF(P_rang_lbruk!A283&gt;0,P_rang_lbruk!A283,"")</f>
        <v/>
      </c>
      <c r="B281" s="101" t="str">
        <f>IF(P_rang_lbruk!B283&gt;0,P_rang_lbruk!B283,"")</f>
        <v/>
      </c>
      <c r="C281" s="17" t="str">
        <f>IF(P_rang_lbruk!C283&gt;0,P_rang_lbruk!C283,"")</f>
        <v/>
      </c>
      <c r="D281" s="100" t="str">
        <f>IF(P_rang_lbruk!D283&gt;0,P_rang_lbruk!D283,"")</f>
        <v/>
      </c>
      <c r="E281" s="101" t="str">
        <f>IF(P_rang_lbruk!E283&gt;0,P_rang_lbruk!E283,"")</f>
        <v/>
      </c>
      <c r="F281" s="17" t="str">
        <f>IF(P_rang_lbruk!F283&gt;0,P_rang_lbruk!F283,"")</f>
        <v/>
      </c>
      <c r="G281" s="100" t="str">
        <f>IF(P_rang_lbruk!G283&gt;0,P_rang_lbruk!G283,"")</f>
        <v/>
      </c>
      <c r="H281" s="101" t="str">
        <f>IF(P_rang_lbruk!H283&gt;0,P_rang_lbruk!H283,"")</f>
        <v/>
      </c>
      <c r="I281" s="17" t="str">
        <f>IF(P_rang_lbruk!I283&gt;0,P_rang_lbruk!I283,"")</f>
        <v/>
      </c>
      <c r="J281" s="100" t="str">
        <f>IF(P_rang_lbruk!J283&gt;0,P_rang_lbruk!J283,"")</f>
        <v/>
      </c>
      <c r="K281" s="104" t="str">
        <f>IF(P_rang_lbruk!K283&gt;0,P_rang_lbruk!K283,"")</f>
        <v/>
      </c>
      <c r="L281" s="17" t="str">
        <f>IF(P_rang_lbruk!L283&gt;0,P_rang_lbruk!L283,"")</f>
        <v/>
      </c>
      <c r="M281" s="100" t="str">
        <f>IF(P_rang_lbruk!M283&gt;0,P_rang_lbruk!M283,"")</f>
        <v/>
      </c>
      <c r="N281" s="104" t="str">
        <f>IF(P_rang_lbruk!N283&gt;0,P_rang_lbruk!N283,"")</f>
        <v/>
      </c>
      <c r="O281" s="17" t="str">
        <f>IF(P_rang_lbruk!O283&gt;0,P_rang_lbruk!O283,"")</f>
        <v/>
      </c>
      <c r="P281" s="100" t="str">
        <f>IF(P_rang_lbruk!P283&gt;0,P_rang_lbruk!P283,"")</f>
        <v/>
      </c>
      <c r="Q281" s="104" t="str">
        <f>IF(P_rang_lbruk!Q283&gt;0,P_rang_lbruk!Q283,"")</f>
        <v/>
      </c>
    </row>
    <row r="282" spans="1:17" x14ac:dyDescent="0.25">
      <c r="A282" s="100" t="str">
        <f>IF(P_rang_lbruk!A284&gt;0,P_rang_lbruk!A284,"")</f>
        <v/>
      </c>
      <c r="B282" s="101" t="str">
        <f>IF(P_rang_lbruk!B284&gt;0,P_rang_lbruk!B284,"")</f>
        <v/>
      </c>
      <c r="C282" s="17" t="str">
        <f>IF(P_rang_lbruk!C284&gt;0,P_rang_lbruk!C284,"")</f>
        <v/>
      </c>
      <c r="D282" s="100" t="str">
        <f>IF(P_rang_lbruk!D284&gt;0,P_rang_lbruk!D284,"")</f>
        <v/>
      </c>
      <c r="E282" s="101" t="str">
        <f>IF(P_rang_lbruk!E284&gt;0,P_rang_lbruk!E284,"")</f>
        <v/>
      </c>
      <c r="F282" s="17" t="str">
        <f>IF(P_rang_lbruk!F284&gt;0,P_rang_lbruk!F284,"")</f>
        <v/>
      </c>
      <c r="G282" s="100" t="str">
        <f>IF(P_rang_lbruk!G284&gt;0,P_rang_lbruk!G284,"")</f>
        <v/>
      </c>
      <c r="H282" s="101" t="str">
        <f>IF(P_rang_lbruk!H284&gt;0,P_rang_lbruk!H284,"")</f>
        <v/>
      </c>
      <c r="I282" s="17" t="str">
        <f>IF(P_rang_lbruk!I284&gt;0,P_rang_lbruk!I284,"")</f>
        <v/>
      </c>
      <c r="J282" s="100" t="str">
        <f>IF(P_rang_lbruk!J284&gt;0,P_rang_lbruk!J284,"")</f>
        <v/>
      </c>
      <c r="K282" s="104" t="str">
        <f>IF(P_rang_lbruk!K284&gt;0,P_rang_lbruk!K284,"")</f>
        <v/>
      </c>
      <c r="L282" s="17" t="str">
        <f>IF(P_rang_lbruk!L284&gt;0,P_rang_lbruk!L284,"")</f>
        <v/>
      </c>
      <c r="M282" s="100" t="str">
        <f>IF(P_rang_lbruk!M284&gt;0,P_rang_lbruk!M284,"")</f>
        <v/>
      </c>
      <c r="N282" s="104" t="str">
        <f>IF(P_rang_lbruk!N284&gt;0,P_rang_lbruk!N284,"")</f>
        <v/>
      </c>
      <c r="O282" s="17" t="str">
        <f>IF(P_rang_lbruk!O284&gt;0,P_rang_lbruk!O284,"")</f>
        <v/>
      </c>
      <c r="P282" s="100" t="str">
        <f>IF(P_rang_lbruk!P284&gt;0,P_rang_lbruk!P284,"")</f>
        <v/>
      </c>
      <c r="Q282" s="104" t="str">
        <f>IF(P_rang_lbruk!Q284&gt;0,P_rang_lbruk!Q284,"")</f>
        <v/>
      </c>
    </row>
    <row r="283" spans="1:17" x14ac:dyDescent="0.25">
      <c r="A283" s="100" t="str">
        <f>IF(P_rang_lbruk!A285&gt;0,P_rang_lbruk!A285,"")</f>
        <v/>
      </c>
      <c r="B283" s="101" t="str">
        <f>IF(P_rang_lbruk!B285&gt;0,P_rang_lbruk!B285,"")</f>
        <v/>
      </c>
      <c r="C283" s="17" t="str">
        <f>IF(P_rang_lbruk!C285&gt;0,P_rang_lbruk!C285,"")</f>
        <v/>
      </c>
      <c r="D283" s="100" t="str">
        <f>IF(P_rang_lbruk!D285&gt;0,P_rang_lbruk!D285,"")</f>
        <v/>
      </c>
      <c r="E283" s="101" t="str">
        <f>IF(P_rang_lbruk!E285&gt;0,P_rang_lbruk!E285,"")</f>
        <v/>
      </c>
      <c r="F283" s="17" t="str">
        <f>IF(P_rang_lbruk!F285&gt;0,P_rang_lbruk!F285,"")</f>
        <v/>
      </c>
      <c r="G283" s="100" t="str">
        <f>IF(P_rang_lbruk!G285&gt;0,P_rang_lbruk!G285,"")</f>
        <v/>
      </c>
      <c r="H283" s="101" t="str">
        <f>IF(P_rang_lbruk!H285&gt;0,P_rang_lbruk!H285,"")</f>
        <v/>
      </c>
      <c r="I283" s="17" t="str">
        <f>IF(P_rang_lbruk!I285&gt;0,P_rang_lbruk!I285,"")</f>
        <v/>
      </c>
      <c r="J283" s="100" t="str">
        <f>IF(P_rang_lbruk!J285&gt;0,P_rang_lbruk!J285,"")</f>
        <v/>
      </c>
      <c r="K283" s="104" t="str">
        <f>IF(P_rang_lbruk!K285&gt;0,P_rang_lbruk!K285,"")</f>
        <v/>
      </c>
      <c r="L283" s="17" t="str">
        <f>IF(P_rang_lbruk!L285&gt;0,P_rang_lbruk!L285,"")</f>
        <v/>
      </c>
      <c r="M283" s="100" t="str">
        <f>IF(P_rang_lbruk!M285&gt;0,P_rang_lbruk!M285,"")</f>
        <v/>
      </c>
      <c r="N283" s="104" t="str">
        <f>IF(P_rang_lbruk!N285&gt;0,P_rang_lbruk!N285,"")</f>
        <v/>
      </c>
      <c r="O283" s="17" t="str">
        <f>IF(P_rang_lbruk!O285&gt;0,P_rang_lbruk!O285,"")</f>
        <v/>
      </c>
      <c r="P283" s="100" t="str">
        <f>IF(P_rang_lbruk!P285&gt;0,P_rang_lbruk!P285,"")</f>
        <v/>
      </c>
      <c r="Q283" s="104" t="str">
        <f>IF(P_rang_lbruk!Q285&gt;0,P_rang_lbruk!Q285,"")</f>
        <v/>
      </c>
    </row>
    <row r="284" spans="1:17" x14ac:dyDescent="0.25">
      <c r="A284" s="100" t="str">
        <f>IF(P_rang_lbruk!A286&gt;0,P_rang_lbruk!A286,"")</f>
        <v/>
      </c>
      <c r="B284" s="101" t="str">
        <f>IF(P_rang_lbruk!B286&gt;0,P_rang_lbruk!B286,"")</f>
        <v/>
      </c>
      <c r="C284" s="17" t="str">
        <f>IF(P_rang_lbruk!C286&gt;0,P_rang_lbruk!C286,"")</f>
        <v/>
      </c>
      <c r="D284" s="100" t="str">
        <f>IF(P_rang_lbruk!D286&gt;0,P_rang_lbruk!D286,"")</f>
        <v/>
      </c>
      <c r="E284" s="101" t="str">
        <f>IF(P_rang_lbruk!E286&gt;0,P_rang_lbruk!E286,"")</f>
        <v/>
      </c>
      <c r="F284" s="17" t="str">
        <f>IF(P_rang_lbruk!F286&gt;0,P_rang_lbruk!F286,"")</f>
        <v/>
      </c>
      <c r="G284" s="100" t="str">
        <f>IF(P_rang_lbruk!G286&gt;0,P_rang_lbruk!G286,"")</f>
        <v/>
      </c>
      <c r="H284" s="101" t="str">
        <f>IF(P_rang_lbruk!H286&gt;0,P_rang_lbruk!H286,"")</f>
        <v/>
      </c>
      <c r="I284" s="17" t="str">
        <f>IF(P_rang_lbruk!I286&gt;0,P_rang_lbruk!I286,"")</f>
        <v/>
      </c>
      <c r="J284" s="100" t="str">
        <f>IF(P_rang_lbruk!J286&gt;0,P_rang_lbruk!J286,"")</f>
        <v/>
      </c>
      <c r="K284" s="104" t="str">
        <f>IF(P_rang_lbruk!K286&gt;0,P_rang_lbruk!K286,"")</f>
        <v/>
      </c>
      <c r="L284" s="17" t="str">
        <f>IF(P_rang_lbruk!L286&gt;0,P_rang_lbruk!L286,"")</f>
        <v/>
      </c>
      <c r="M284" s="100" t="str">
        <f>IF(P_rang_lbruk!M286&gt;0,P_rang_lbruk!M286,"")</f>
        <v/>
      </c>
      <c r="N284" s="104" t="str">
        <f>IF(P_rang_lbruk!N286&gt;0,P_rang_lbruk!N286,"")</f>
        <v/>
      </c>
      <c r="O284" s="17" t="str">
        <f>IF(P_rang_lbruk!O286&gt;0,P_rang_lbruk!O286,"")</f>
        <v/>
      </c>
      <c r="P284" s="100" t="str">
        <f>IF(P_rang_lbruk!P286&gt;0,P_rang_lbruk!P286,"")</f>
        <v/>
      </c>
      <c r="Q284" s="104" t="str">
        <f>IF(P_rang_lbruk!Q286&gt;0,P_rang_lbruk!Q286,"")</f>
        <v/>
      </c>
    </row>
    <row r="285" spans="1:17" x14ac:dyDescent="0.25">
      <c r="A285" s="100" t="str">
        <f>IF(P_rang_lbruk!A287&gt;0,P_rang_lbruk!A287,"")</f>
        <v/>
      </c>
      <c r="B285" s="101" t="str">
        <f>IF(P_rang_lbruk!B287&gt;0,P_rang_lbruk!B287,"")</f>
        <v/>
      </c>
      <c r="C285" s="17" t="str">
        <f>IF(P_rang_lbruk!C287&gt;0,P_rang_lbruk!C287,"")</f>
        <v/>
      </c>
      <c r="D285" s="100" t="str">
        <f>IF(P_rang_lbruk!D287&gt;0,P_rang_lbruk!D287,"")</f>
        <v/>
      </c>
      <c r="E285" s="101" t="str">
        <f>IF(P_rang_lbruk!E287&gt;0,P_rang_lbruk!E287,"")</f>
        <v/>
      </c>
      <c r="F285" s="17" t="str">
        <f>IF(P_rang_lbruk!F287&gt;0,P_rang_lbruk!F287,"")</f>
        <v/>
      </c>
      <c r="G285" s="100" t="str">
        <f>IF(P_rang_lbruk!G287&gt;0,P_rang_lbruk!G287,"")</f>
        <v/>
      </c>
      <c r="H285" s="101" t="str">
        <f>IF(P_rang_lbruk!H287&gt;0,P_rang_lbruk!H287,"")</f>
        <v/>
      </c>
      <c r="I285" s="17" t="str">
        <f>IF(P_rang_lbruk!I287&gt;0,P_rang_lbruk!I287,"")</f>
        <v/>
      </c>
      <c r="J285" s="100" t="str">
        <f>IF(P_rang_lbruk!J287&gt;0,P_rang_lbruk!J287,"")</f>
        <v/>
      </c>
      <c r="K285" s="104" t="str">
        <f>IF(P_rang_lbruk!K287&gt;0,P_rang_lbruk!K287,"")</f>
        <v/>
      </c>
      <c r="L285" s="17" t="str">
        <f>IF(P_rang_lbruk!L287&gt;0,P_rang_lbruk!L287,"")</f>
        <v/>
      </c>
      <c r="M285" s="100" t="str">
        <f>IF(P_rang_lbruk!M287&gt;0,P_rang_lbruk!M287,"")</f>
        <v/>
      </c>
      <c r="N285" s="104" t="str">
        <f>IF(P_rang_lbruk!N287&gt;0,P_rang_lbruk!N287,"")</f>
        <v/>
      </c>
      <c r="O285" s="17" t="str">
        <f>IF(P_rang_lbruk!O287&gt;0,P_rang_lbruk!O287,"")</f>
        <v/>
      </c>
      <c r="P285" s="100" t="str">
        <f>IF(P_rang_lbruk!P287&gt;0,P_rang_lbruk!P287,"")</f>
        <v/>
      </c>
      <c r="Q285" s="104" t="str">
        <f>IF(P_rang_lbruk!Q287&gt;0,P_rang_lbruk!Q287,"")</f>
        <v/>
      </c>
    </row>
    <row r="286" spans="1:17" x14ac:dyDescent="0.25">
      <c r="A286" s="100" t="str">
        <f>IF(P_rang_lbruk!A288&gt;0,P_rang_lbruk!A288,"")</f>
        <v/>
      </c>
      <c r="B286" s="101" t="str">
        <f>IF(P_rang_lbruk!B288&gt;0,P_rang_lbruk!B288,"")</f>
        <v/>
      </c>
      <c r="C286" s="17" t="str">
        <f>IF(P_rang_lbruk!C288&gt;0,P_rang_lbruk!C288,"")</f>
        <v/>
      </c>
      <c r="D286" s="100" t="str">
        <f>IF(P_rang_lbruk!D288&gt;0,P_rang_lbruk!D288,"")</f>
        <v/>
      </c>
      <c r="E286" s="101" t="str">
        <f>IF(P_rang_lbruk!E288&gt;0,P_rang_lbruk!E288,"")</f>
        <v/>
      </c>
      <c r="F286" s="17" t="str">
        <f>IF(P_rang_lbruk!F288&gt;0,P_rang_lbruk!F288,"")</f>
        <v/>
      </c>
      <c r="G286" s="100" t="str">
        <f>IF(P_rang_lbruk!G288&gt;0,P_rang_lbruk!G288,"")</f>
        <v/>
      </c>
      <c r="H286" s="101" t="str">
        <f>IF(P_rang_lbruk!H288&gt;0,P_rang_lbruk!H288,"")</f>
        <v/>
      </c>
      <c r="I286" s="17" t="str">
        <f>IF(P_rang_lbruk!I288&gt;0,P_rang_lbruk!I288,"")</f>
        <v/>
      </c>
      <c r="J286" s="100" t="str">
        <f>IF(P_rang_lbruk!J288&gt;0,P_rang_lbruk!J288,"")</f>
        <v/>
      </c>
      <c r="K286" s="104" t="str">
        <f>IF(P_rang_lbruk!K288&gt;0,P_rang_lbruk!K288,"")</f>
        <v/>
      </c>
      <c r="L286" s="17" t="str">
        <f>IF(P_rang_lbruk!L288&gt;0,P_rang_lbruk!L288,"")</f>
        <v/>
      </c>
      <c r="M286" s="100" t="str">
        <f>IF(P_rang_lbruk!M288&gt;0,P_rang_lbruk!M288,"")</f>
        <v/>
      </c>
      <c r="N286" s="104" t="str">
        <f>IF(P_rang_lbruk!N288&gt;0,P_rang_lbruk!N288,"")</f>
        <v/>
      </c>
      <c r="O286" s="17" t="str">
        <f>IF(P_rang_lbruk!O288&gt;0,P_rang_lbruk!O288,"")</f>
        <v/>
      </c>
      <c r="P286" s="100" t="str">
        <f>IF(P_rang_lbruk!P288&gt;0,P_rang_lbruk!P288,"")</f>
        <v/>
      </c>
      <c r="Q286" s="104" t="str">
        <f>IF(P_rang_lbruk!Q288&gt;0,P_rang_lbruk!Q288,"")</f>
        <v/>
      </c>
    </row>
    <row r="287" spans="1:17" x14ac:dyDescent="0.25">
      <c r="A287" s="100" t="str">
        <f>IF(P_rang_lbruk!A289&gt;0,P_rang_lbruk!A289,"")</f>
        <v/>
      </c>
      <c r="B287" s="101" t="str">
        <f>IF(P_rang_lbruk!B289&gt;0,P_rang_lbruk!B289,"")</f>
        <v/>
      </c>
      <c r="C287" s="17" t="str">
        <f>IF(P_rang_lbruk!C289&gt;0,P_rang_lbruk!C289,"")</f>
        <v/>
      </c>
      <c r="D287" s="100" t="str">
        <f>IF(P_rang_lbruk!D289&gt;0,P_rang_lbruk!D289,"")</f>
        <v/>
      </c>
      <c r="E287" s="101" t="str">
        <f>IF(P_rang_lbruk!E289&gt;0,P_rang_lbruk!E289,"")</f>
        <v/>
      </c>
      <c r="F287" s="17" t="str">
        <f>IF(P_rang_lbruk!F289&gt;0,P_rang_lbruk!F289,"")</f>
        <v/>
      </c>
      <c r="G287" s="100" t="str">
        <f>IF(P_rang_lbruk!G289&gt;0,P_rang_lbruk!G289,"")</f>
        <v/>
      </c>
      <c r="H287" s="101" t="str">
        <f>IF(P_rang_lbruk!H289&gt;0,P_rang_lbruk!H289,"")</f>
        <v/>
      </c>
      <c r="I287" s="17" t="str">
        <f>IF(P_rang_lbruk!I289&gt;0,P_rang_lbruk!I289,"")</f>
        <v/>
      </c>
      <c r="J287" s="100" t="str">
        <f>IF(P_rang_lbruk!J289&gt;0,P_rang_lbruk!J289,"")</f>
        <v/>
      </c>
      <c r="K287" s="104" t="str">
        <f>IF(P_rang_lbruk!K289&gt;0,P_rang_lbruk!K289,"")</f>
        <v/>
      </c>
      <c r="L287" s="17" t="str">
        <f>IF(P_rang_lbruk!L289&gt;0,P_rang_lbruk!L289,"")</f>
        <v/>
      </c>
      <c r="M287" s="100" t="str">
        <f>IF(P_rang_lbruk!M289&gt;0,P_rang_lbruk!M289,"")</f>
        <v/>
      </c>
      <c r="N287" s="104" t="str">
        <f>IF(P_rang_lbruk!N289&gt;0,P_rang_lbruk!N289,"")</f>
        <v/>
      </c>
      <c r="O287" s="17" t="str">
        <f>IF(P_rang_lbruk!O289&gt;0,P_rang_lbruk!O289,"")</f>
        <v/>
      </c>
      <c r="P287" s="100" t="str">
        <f>IF(P_rang_lbruk!P289&gt;0,P_rang_lbruk!P289,"")</f>
        <v/>
      </c>
      <c r="Q287" s="104" t="str">
        <f>IF(P_rang_lbruk!Q289&gt;0,P_rang_lbruk!Q289,"")</f>
        <v/>
      </c>
    </row>
    <row r="288" spans="1:17" x14ac:dyDescent="0.25">
      <c r="A288" s="100" t="str">
        <f>IF(P_rang_lbruk!A290&gt;0,P_rang_lbruk!A290,"")</f>
        <v/>
      </c>
      <c r="B288" s="101" t="str">
        <f>IF(P_rang_lbruk!B290&gt;0,P_rang_lbruk!B290,"")</f>
        <v/>
      </c>
      <c r="C288" s="17" t="str">
        <f>IF(P_rang_lbruk!C290&gt;0,P_rang_lbruk!C290,"")</f>
        <v/>
      </c>
      <c r="D288" s="100" t="str">
        <f>IF(P_rang_lbruk!D290&gt;0,P_rang_lbruk!D290,"")</f>
        <v/>
      </c>
      <c r="E288" s="101" t="str">
        <f>IF(P_rang_lbruk!E290&gt;0,P_rang_lbruk!E290,"")</f>
        <v/>
      </c>
      <c r="F288" s="17" t="str">
        <f>IF(P_rang_lbruk!F290&gt;0,P_rang_lbruk!F290,"")</f>
        <v/>
      </c>
      <c r="G288" s="100" t="str">
        <f>IF(P_rang_lbruk!G290&gt;0,P_rang_lbruk!G290,"")</f>
        <v/>
      </c>
      <c r="H288" s="101" t="str">
        <f>IF(P_rang_lbruk!H290&gt;0,P_rang_lbruk!H290,"")</f>
        <v/>
      </c>
      <c r="I288" s="17" t="str">
        <f>IF(P_rang_lbruk!I290&gt;0,P_rang_lbruk!I290,"")</f>
        <v/>
      </c>
      <c r="J288" s="100" t="str">
        <f>IF(P_rang_lbruk!J290&gt;0,P_rang_lbruk!J290,"")</f>
        <v/>
      </c>
      <c r="K288" s="104" t="str">
        <f>IF(P_rang_lbruk!K290&gt;0,P_rang_lbruk!K290,"")</f>
        <v/>
      </c>
      <c r="L288" s="17" t="str">
        <f>IF(P_rang_lbruk!L290&gt;0,P_rang_lbruk!L290,"")</f>
        <v/>
      </c>
      <c r="M288" s="100" t="str">
        <f>IF(P_rang_lbruk!M290&gt;0,P_rang_lbruk!M290,"")</f>
        <v/>
      </c>
      <c r="N288" s="104" t="str">
        <f>IF(P_rang_lbruk!N290&gt;0,P_rang_lbruk!N290,"")</f>
        <v/>
      </c>
      <c r="O288" s="17" t="str">
        <f>IF(P_rang_lbruk!O290&gt;0,P_rang_lbruk!O290,"")</f>
        <v/>
      </c>
      <c r="P288" s="100" t="str">
        <f>IF(P_rang_lbruk!P290&gt;0,P_rang_lbruk!P290,"")</f>
        <v/>
      </c>
      <c r="Q288" s="104" t="str">
        <f>IF(P_rang_lbruk!Q290&gt;0,P_rang_lbruk!Q290,"")</f>
        <v/>
      </c>
    </row>
    <row r="289" spans="1:17" x14ac:dyDescent="0.25">
      <c r="A289" s="100" t="str">
        <f>IF(P_rang_lbruk!A291&gt;0,P_rang_lbruk!A291,"")</f>
        <v/>
      </c>
      <c r="B289" s="101" t="str">
        <f>IF(P_rang_lbruk!B291&gt;0,P_rang_lbruk!B291,"")</f>
        <v/>
      </c>
      <c r="C289" s="17" t="str">
        <f>IF(P_rang_lbruk!C291&gt;0,P_rang_lbruk!C291,"")</f>
        <v/>
      </c>
      <c r="D289" s="100" t="str">
        <f>IF(P_rang_lbruk!D291&gt;0,P_rang_lbruk!D291,"")</f>
        <v/>
      </c>
      <c r="E289" s="101" t="str">
        <f>IF(P_rang_lbruk!E291&gt;0,P_rang_lbruk!E291,"")</f>
        <v/>
      </c>
      <c r="F289" s="17" t="str">
        <f>IF(P_rang_lbruk!F291&gt;0,P_rang_lbruk!F291,"")</f>
        <v/>
      </c>
      <c r="G289" s="100" t="str">
        <f>IF(P_rang_lbruk!G291&gt;0,P_rang_lbruk!G291,"")</f>
        <v/>
      </c>
      <c r="H289" s="101" t="str">
        <f>IF(P_rang_lbruk!H291&gt;0,P_rang_lbruk!H291,"")</f>
        <v/>
      </c>
      <c r="I289" s="17" t="str">
        <f>IF(P_rang_lbruk!I291&gt;0,P_rang_lbruk!I291,"")</f>
        <v/>
      </c>
      <c r="J289" s="100" t="str">
        <f>IF(P_rang_lbruk!J291&gt;0,P_rang_lbruk!J291,"")</f>
        <v/>
      </c>
      <c r="K289" s="104" t="str">
        <f>IF(P_rang_lbruk!K291&gt;0,P_rang_lbruk!K291,"")</f>
        <v/>
      </c>
      <c r="L289" s="17" t="str">
        <f>IF(P_rang_lbruk!L291&gt;0,P_rang_lbruk!L291,"")</f>
        <v/>
      </c>
      <c r="M289" s="100" t="str">
        <f>IF(P_rang_lbruk!M291&gt;0,P_rang_lbruk!M291,"")</f>
        <v/>
      </c>
      <c r="N289" s="104" t="str">
        <f>IF(P_rang_lbruk!N291&gt;0,P_rang_lbruk!N291,"")</f>
        <v/>
      </c>
      <c r="O289" s="17" t="str">
        <f>IF(P_rang_lbruk!O291&gt;0,P_rang_lbruk!O291,"")</f>
        <v/>
      </c>
      <c r="P289" s="100" t="str">
        <f>IF(P_rang_lbruk!P291&gt;0,P_rang_lbruk!P291,"")</f>
        <v/>
      </c>
      <c r="Q289" s="104" t="str">
        <f>IF(P_rang_lbruk!Q291&gt;0,P_rang_lbruk!Q291,"")</f>
        <v/>
      </c>
    </row>
    <row r="290" spans="1:17" x14ac:dyDescent="0.25">
      <c r="A290" s="100" t="str">
        <f>IF(P_rang_lbruk!A292&gt;0,P_rang_lbruk!A292,"")</f>
        <v/>
      </c>
      <c r="B290" s="101" t="str">
        <f>IF(P_rang_lbruk!B292&gt;0,P_rang_lbruk!B292,"")</f>
        <v/>
      </c>
      <c r="C290" s="17" t="str">
        <f>IF(P_rang_lbruk!C292&gt;0,P_rang_lbruk!C292,"")</f>
        <v/>
      </c>
      <c r="D290" s="100" t="str">
        <f>IF(P_rang_lbruk!D292&gt;0,P_rang_lbruk!D292,"")</f>
        <v/>
      </c>
      <c r="E290" s="101" t="str">
        <f>IF(P_rang_lbruk!E292&gt;0,P_rang_lbruk!E292,"")</f>
        <v/>
      </c>
      <c r="F290" s="17" t="str">
        <f>IF(P_rang_lbruk!F292&gt;0,P_rang_lbruk!F292,"")</f>
        <v/>
      </c>
      <c r="G290" s="100" t="str">
        <f>IF(P_rang_lbruk!G292&gt;0,P_rang_lbruk!G292,"")</f>
        <v/>
      </c>
      <c r="H290" s="101" t="str">
        <f>IF(P_rang_lbruk!H292&gt;0,P_rang_lbruk!H292,"")</f>
        <v/>
      </c>
      <c r="I290" s="17" t="str">
        <f>IF(P_rang_lbruk!I292&gt;0,P_rang_lbruk!I292,"")</f>
        <v/>
      </c>
      <c r="J290" s="100" t="str">
        <f>IF(P_rang_lbruk!J292&gt;0,P_rang_lbruk!J292,"")</f>
        <v/>
      </c>
      <c r="K290" s="104" t="str">
        <f>IF(P_rang_lbruk!K292&gt;0,P_rang_lbruk!K292,"")</f>
        <v/>
      </c>
      <c r="L290" s="17" t="str">
        <f>IF(P_rang_lbruk!L292&gt;0,P_rang_lbruk!L292,"")</f>
        <v/>
      </c>
      <c r="M290" s="100" t="str">
        <f>IF(P_rang_lbruk!M292&gt;0,P_rang_lbruk!M292,"")</f>
        <v/>
      </c>
      <c r="N290" s="104" t="str">
        <f>IF(P_rang_lbruk!N292&gt;0,P_rang_lbruk!N292,"")</f>
        <v/>
      </c>
      <c r="O290" s="17" t="str">
        <f>IF(P_rang_lbruk!O292&gt;0,P_rang_lbruk!O292,"")</f>
        <v/>
      </c>
      <c r="P290" s="100" t="str">
        <f>IF(P_rang_lbruk!P292&gt;0,P_rang_lbruk!P292,"")</f>
        <v/>
      </c>
      <c r="Q290" s="104" t="str">
        <f>IF(P_rang_lbruk!Q292&gt;0,P_rang_lbruk!Q292,"")</f>
        <v/>
      </c>
    </row>
    <row r="291" spans="1:17" x14ac:dyDescent="0.25">
      <c r="A291" s="100" t="str">
        <f>IF(P_rang_lbruk!A293&gt;0,P_rang_lbruk!A293,"")</f>
        <v/>
      </c>
      <c r="B291" s="101" t="str">
        <f>IF(P_rang_lbruk!B293&gt;0,P_rang_lbruk!B293,"")</f>
        <v/>
      </c>
      <c r="C291" s="17" t="str">
        <f>IF(P_rang_lbruk!C293&gt;0,P_rang_lbruk!C293,"")</f>
        <v/>
      </c>
      <c r="D291" s="100" t="str">
        <f>IF(P_rang_lbruk!D293&gt;0,P_rang_lbruk!D293,"")</f>
        <v/>
      </c>
      <c r="E291" s="101" t="str">
        <f>IF(P_rang_lbruk!E293&gt;0,P_rang_lbruk!E293,"")</f>
        <v/>
      </c>
      <c r="F291" s="17" t="str">
        <f>IF(P_rang_lbruk!F293&gt;0,P_rang_lbruk!F293,"")</f>
        <v/>
      </c>
      <c r="G291" s="100" t="str">
        <f>IF(P_rang_lbruk!G293&gt;0,P_rang_lbruk!G293,"")</f>
        <v/>
      </c>
      <c r="H291" s="101" t="str">
        <f>IF(P_rang_lbruk!H293&gt;0,P_rang_lbruk!H293,"")</f>
        <v/>
      </c>
      <c r="I291" s="17" t="str">
        <f>IF(P_rang_lbruk!I293&gt;0,P_rang_lbruk!I293,"")</f>
        <v/>
      </c>
      <c r="J291" s="100" t="str">
        <f>IF(P_rang_lbruk!J293&gt;0,P_rang_lbruk!J293,"")</f>
        <v/>
      </c>
      <c r="K291" s="104" t="str">
        <f>IF(P_rang_lbruk!K293&gt;0,P_rang_lbruk!K293,"")</f>
        <v/>
      </c>
      <c r="L291" s="17" t="str">
        <f>IF(P_rang_lbruk!L293&gt;0,P_rang_lbruk!L293,"")</f>
        <v/>
      </c>
      <c r="M291" s="100" t="str">
        <f>IF(P_rang_lbruk!M293&gt;0,P_rang_lbruk!M293,"")</f>
        <v/>
      </c>
      <c r="N291" s="104" t="str">
        <f>IF(P_rang_lbruk!N293&gt;0,P_rang_lbruk!N293,"")</f>
        <v/>
      </c>
      <c r="O291" s="17" t="str">
        <f>IF(P_rang_lbruk!O293&gt;0,P_rang_lbruk!O293,"")</f>
        <v/>
      </c>
      <c r="P291" s="100" t="str">
        <f>IF(P_rang_lbruk!P293&gt;0,P_rang_lbruk!P293,"")</f>
        <v/>
      </c>
      <c r="Q291" s="104" t="str">
        <f>IF(P_rang_lbruk!Q293&gt;0,P_rang_lbruk!Q293,"")</f>
        <v/>
      </c>
    </row>
    <row r="292" spans="1:17" x14ac:dyDescent="0.25">
      <c r="A292" s="100" t="str">
        <f>IF(P_rang_lbruk!A294&gt;0,P_rang_lbruk!A294,"")</f>
        <v/>
      </c>
      <c r="B292" s="101" t="str">
        <f>IF(P_rang_lbruk!B294&gt;0,P_rang_lbruk!B294,"")</f>
        <v/>
      </c>
      <c r="C292" s="17" t="str">
        <f>IF(P_rang_lbruk!C294&gt;0,P_rang_lbruk!C294,"")</f>
        <v/>
      </c>
      <c r="D292" s="100" t="str">
        <f>IF(P_rang_lbruk!D294&gt;0,P_rang_lbruk!D294,"")</f>
        <v/>
      </c>
      <c r="E292" s="101" t="str">
        <f>IF(P_rang_lbruk!E294&gt;0,P_rang_lbruk!E294,"")</f>
        <v/>
      </c>
      <c r="F292" s="17" t="str">
        <f>IF(P_rang_lbruk!F294&gt;0,P_rang_lbruk!F294,"")</f>
        <v/>
      </c>
      <c r="G292" s="100" t="str">
        <f>IF(P_rang_lbruk!G294&gt;0,P_rang_lbruk!G294,"")</f>
        <v/>
      </c>
      <c r="H292" s="101" t="str">
        <f>IF(P_rang_lbruk!H294&gt;0,P_rang_lbruk!H294,"")</f>
        <v/>
      </c>
      <c r="I292" s="17" t="str">
        <f>IF(P_rang_lbruk!I294&gt;0,P_rang_lbruk!I294,"")</f>
        <v/>
      </c>
      <c r="J292" s="100" t="str">
        <f>IF(P_rang_lbruk!J294&gt;0,P_rang_lbruk!J294,"")</f>
        <v/>
      </c>
      <c r="K292" s="104" t="str">
        <f>IF(P_rang_lbruk!K294&gt;0,P_rang_lbruk!K294,"")</f>
        <v/>
      </c>
      <c r="L292" s="17" t="str">
        <f>IF(P_rang_lbruk!L294&gt;0,P_rang_lbruk!L294,"")</f>
        <v/>
      </c>
      <c r="M292" s="100" t="str">
        <f>IF(P_rang_lbruk!M294&gt;0,P_rang_lbruk!M294,"")</f>
        <v/>
      </c>
      <c r="N292" s="104" t="str">
        <f>IF(P_rang_lbruk!N294&gt;0,P_rang_lbruk!N294,"")</f>
        <v/>
      </c>
      <c r="O292" s="17" t="str">
        <f>IF(P_rang_lbruk!O294&gt;0,P_rang_lbruk!O294,"")</f>
        <v/>
      </c>
      <c r="P292" s="100" t="str">
        <f>IF(P_rang_lbruk!P294&gt;0,P_rang_lbruk!P294,"")</f>
        <v/>
      </c>
      <c r="Q292" s="104" t="str">
        <f>IF(P_rang_lbruk!Q294&gt;0,P_rang_lbruk!Q294,"")</f>
        <v/>
      </c>
    </row>
    <row r="293" spans="1:17" x14ac:dyDescent="0.25">
      <c r="A293" s="100" t="str">
        <f>IF(P_rang_lbruk!A295&gt;0,P_rang_lbruk!A295,"")</f>
        <v/>
      </c>
      <c r="B293" s="101" t="str">
        <f>IF(P_rang_lbruk!B295&gt;0,P_rang_lbruk!B295,"")</f>
        <v/>
      </c>
      <c r="C293" s="17" t="str">
        <f>IF(P_rang_lbruk!C295&gt;0,P_rang_lbruk!C295,"")</f>
        <v/>
      </c>
      <c r="D293" s="100" t="str">
        <f>IF(P_rang_lbruk!D295&gt;0,P_rang_lbruk!D295,"")</f>
        <v/>
      </c>
      <c r="E293" s="101" t="str">
        <f>IF(P_rang_lbruk!E295&gt;0,P_rang_lbruk!E295,"")</f>
        <v/>
      </c>
      <c r="F293" s="17" t="str">
        <f>IF(P_rang_lbruk!F295&gt;0,P_rang_lbruk!F295,"")</f>
        <v/>
      </c>
      <c r="G293" s="100" t="str">
        <f>IF(P_rang_lbruk!G295&gt;0,P_rang_lbruk!G295,"")</f>
        <v/>
      </c>
      <c r="H293" s="101" t="str">
        <f>IF(P_rang_lbruk!H295&gt;0,P_rang_lbruk!H295,"")</f>
        <v/>
      </c>
      <c r="I293" s="17" t="str">
        <f>IF(P_rang_lbruk!I295&gt;0,P_rang_lbruk!I295,"")</f>
        <v/>
      </c>
      <c r="J293" s="100" t="str">
        <f>IF(P_rang_lbruk!J295&gt;0,P_rang_lbruk!J295,"")</f>
        <v/>
      </c>
      <c r="K293" s="104" t="str">
        <f>IF(P_rang_lbruk!K295&gt;0,P_rang_lbruk!K295,"")</f>
        <v/>
      </c>
      <c r="L293" s="17" t="str">
        <f>IF(P_rang_lbruk!L295&gt;0,P_rang_lbruk!L295,"")</f>
        <v/>
      </c>
      <c r="M293" s="100" t="str">
        <f>IF(P_rang_lbruk!M295&gt;0,P_rang_lbruk!M295,"")</f>
        <v/>
      </c>
      <c r="N293" s="104" t="str">
        <f>IF(P_rang_lbruk!N295&gt;0,P_rang_lbruk!N295,"")</f>
        <v/>
      </c>
      <c r="O293" s="17" t="str">
        <f>IF(P_rang_lbruk!O295&gt;0,P_rang_lbruk!O295,"")</f>
        <v/>
      </c>
      <c r="P293" s="100" t="str">
        <f>IF(P_rang_lbruk!P295&gt;0,P_rang_lbruk!P295,"")</f>
        <v/>
      </c>
      <c r="Q293" s="104" t="str">
        <f>IF(P_rang_lbruk!Q295&gt;0,P_rang_lbruk!Q295,"")</f>
        <v/>
      </c>
    </row>
    <row r="294" spans="1:17" x14ac:dyDescent="0.25">
      <c r="A294" s="100" t="str">
        <f>IF(P_rang_lbruk!A296&gt;0,P_rang_lbruk!A296,"")</f>
        <v/>
      </c>
      <c r="B294" s="101" t="str">
        <f>IF(P_rang_lbruk!B296&gt;0,P_rang_lbruk!B296,"")</f>
        <v/>
      </c>
      <c r="C294" s="17" t="str">
        <f>IF(P_rang_lbruk!C296&gt;0,P_rang_lbruk!C296,"")</f>
        <v/>
      </c>
      <c r="D294" s="100" t="str">
        <f>IF(P_rang_lbruk!D296&gt;0,P_rang_lbruk!D296,"")</f>
        <v/>
      </c>
      <c r="E294" s="101" t="str">
        <f>IF(P_rang_lbruk!E296&gt;0,P_rang_lbruk!E296,"")</f>
        <v/>
      </c>
      <c r="F294" s="17" t="str">
        <f>IF(P_rang_lbruk!F296&gt;0,P_rang_lbruk!F296,"")</f>
        <v/>
      </c>
      <c r="G294" s="100" t="str">
        <f>IF(P_rang_lbruk!G296&gt;0,P_rang_lbruk!G296,"")</f>
        <v/>
      </c>
      <c r="H294" s="101" t="str">
        <f>IF(P_rang_lbruk!H296&gt;0,P_rang_lbruk!H296,"")</f>
        <v/>
      </c>
      <c r="I294" s="17" t="str">
        <f>IF(P_rang_lbruk!I296&gt;0,P_rang_lbruk!I296,"")</f>
        <v/>
      </c>
      <c r="J294" s="100" t="str">
        <f>IF(P_rang_lbruk!J296&gt;0,P_rang_lbruk!J296,"")</f>
        <v/>
      </c>
      <c r="K294" s="104" t="str">
        <f>IF(P_rang_lbruk!K296&gt;0,P_rang_lbruk!K296,"")</f>
        <v/>
      </c>
      <c r="L294" s="17" t="str">
        <f>IF(P_rang_lbruk!L296&gt;0,P_rang_lbruk!L296,"")</f>
        <v/>
      </c>
      <c r="M294" s="100" t="str">
        <f>IF(P_rang_lbruk!M296&gt;0,P_rang_lbruk!M296,"")</f>
        <v/>
      </c>
      <c r="N294" s="104" t="str">
        <f>IF(P_rang_lbruk!N296&gt;0,P_rang_lbruk!N296,"")</f>
        <v/>
      </c>
      <c r="O294" s="17" t="str">
        <f>IF(P_rang_lbruk!O296&gt;0,P_rang_lbruk!O296,"")</f>
        <v/>
      </c>
      <c r="P294" s="100" t="str">
        <f>IF(P_rang_lbruk!P296&gt;0,P_rang_lbruk!P296,"")</f>
        <v/>
      </c>
      <c r="Q294" s="104" t="str">
        <f>IF(P_rang_lbruk!Q296&gt;0,P_rang_lbruk!Q296,"")</f>
        <v/>
      </c>
    </row>
    <row r="295" spans="1:17" x14ac:dyDescent="0.25">
      <c r="A295" s="100" t="str">
        <f>IF(P_rang_lbruk!A297&gt;0,P_rang_lbruk!A297,"")</f>
        <v/>
      </c>
      <c r="B295" s="101" t="str">
        <f>IF(P_rang_lbruk!B297&gt;0,P_rang_lbruk!B297,"")</f>
        <v/>
      </c>
      <c r="C295" s="17" t="str">
        <f>IF(P_rang_lbruk!C297&gt;0,P_rang_lbruk!C297,"")</f>
        <v/>
      </c>
      <c r="D295" s="100" t="str">
        <f>IF(P_rang_lbruk!D297&gt;0,P_rang_lbruk!D297,"")</f>
        <v/>
      </c>
      <c r="E295" s="101" t="str">
        <f>IF(P_rang_lbruk!E297&gt;0,P_rang_lbruk!E297,"")</f>
        <v/>
      </c>
      <c r="F295" s="17" t="str">
        <f>IF(P_rang_lbruk!F297&gt;0,P_rang_lbruk!F297,"")</f>
        <v/>
      </c>
      <c r="G295" s="100" t="str">
        <f>IF(P_rang_lbruk!G297&gt;0,P_rang_lbruk!G297,"")</f>
        <v/>
      </c>
      <c r="H295" s="101" t="str">
        <f>IF(P_rang_lbruk!H297&gt;0,P_rang_lbruk!H297,"")</f>
        <v/>
      </c>
      <c r="I295" s="17" t="str">
        <f>IF(P_rang_lbruk!I297&gt;0,P_rang_lbruk!I297,"")</f>
        <v/>
      </c>
      <c r="J295" s="100" t="str">
        <f>IF(P_rang_lbruk!J297&gt;0,P_rang_lbruk!J297,"")</f>
        <v/>
      </c>
      <c r="K295" s="104" t="str">
        <f>IF(P_rang_lbruk!K297&gt;0,P_rang_lbruk!K297,"")</f>
        <v/>
      </c>
      <c r="L295" s="17" t="str">
        <f>IF(P_rang_lbruk!L297&gt;0,P_rang_lbruk!L297,"")</f>
        <v/>
      </c>
      <c r="M295" s="100" t="str">
        <f>IF(P_rang_lbruk!M297&gt;0,P_rang_lbruk!M297,"")</f>
        <v/>
      </c>
      <c r="N295" s="104" t="str">
        <f>IF(P_rang_lbruk!N297&gt;0,P_rang_lbruk!N297,"")</f>
        <v/>
      </c>
      <c r="O295" s="17" t="str">
        <f>IF(P_rang_lbruk!O297&gt;0,P_rang_lbruk!O297,"")</f>
        <v/>
      </c>
      <c r="P295" s="100" t="str">
        <f>IF(P_rang_lbruk!P297&gt;0,P_rang_lbruk!P297,"")</f>
        <v/>
      </c>
      <c r="Q295" s="104" t="str">
        <f>IF(P_rang_lbruk!Q297&gt;0,P_rang_lbruk!Q297,"")</f>
        <v/>
      </c>
    </row>
    <row r="296" spans="1:17" x14ac:dyDescent="0.25">
      <c r="A296" s="100" t="str">
        <f>IF(P_rang_lbruk!A298&gt;0,P_rang_lbruk!A298,"")</f>
        <v/>
      </c>
      <c r="B296" s="101" t="str">
        <f>IF(P_rang_lbruk!B298&gt;0,P_rang_lbruk!B298,"")</f>
        <v/>
      </c>
      <c r="C296" s="17" t="str">
        <f>IF(P_rang_lbruk!C298&gt;0,P_rang_lbruk!C298,"")</f>
        <v/>
      </c>
      <c r="D296" s="100" t="str">
        <f>IF(P_rang_lbruk!D298&gt;0,P_rang_lbruk!D298,"")</f>
        <v/>
      </c>
      <c r="E296" s="101" t="str">
        <f>IF(P_rang_lbruk!E298&gt;0,P_rang_lbruk!E298,"")</f>
        <v/>
      </c>
      <c r="F296" s="17" t="str">
        <f>IF(P_rang_lbruk!F298&gt;0,P_rang_lbruk!F298,"")</f>
        <v/>
      </c>
      <c r="G296" s="100" t="str">
        <f>IF(P_rang_lbruk!G298&gt;0,P_rang_lbruk!G298,"")</f>
        <v/>
      </c>
      <c r="H296" s="101" t="str">
        <f>IF(P_rang_lbruk!H298&gt;0,P_rang_lbruk!H298,"")</f>
        <v/>
      </c>
      <c r="I296" s="17" t="str">
        <f>IF(P_rang_lbruk!I298&gt;0,P_rang_lbruk!I298,"")</f>
        <v/>
      </c>
      <c r="J296" s="100" t="str">
        <f>IF(P_rang_lbruk!J298&gt;0,P_rang_lbruk!J298,"")</f>
        <v/>
      </c>
      <c r="K296" s="104" t="str">
        <f>IF(P_rang_lbruk!K298&gt;0,P_rang_lbruk!K298,"")</f>
        <v/>
      </c>
      <c r="L296" s="17" t="str">
        <f>IF(P_rang_lbruk!L298&gt;0,P_rang_lbruk!L298,"")</f>
        <v/>
      </c>
      <c r="M296" s="100" t="str">
        <f>IF(P_rang_lbruk!M298&gt;0,P_rang_lbruk!M298,"")</f>
        <v/>
      </c>
      <c r="N296" s="104" t="str">
        <f>IF(P_rang_lbruk!N298&gt;0,P_rang_lbruk!N298,"")</f>
        <v/>
      </c>
      <c r="O296" s="17" t="str">
        <f>IF(P_rang_lbruk!O298&gt;0,P_rang_lbruk!O298,"")</f>
        <v/>
      </c>
      <c r="P296" s="100" t="str">
        <f>IF(P_rang_lbruk!P298&gt;0,P_rang_lbruk!P298,"")</f>
        <v/>
      </c>
      <c r="Q296" s="104" t="str">
        <f>IF(P_rang_lbruk!Q298&gt;0,P_rang_lbruk!Q298,"")</f>
        <v/>
      </c>
    </row>
    <row r="297" spans="1:17" x14ac:dyDescent="0.25">
      <c r="A297" s="100" t="str">
        <f>IF(P_rang_lbruk!A299&gt;0,P_rang_lbruk!A299,"")</f>
        <v/>
      </c>
      <c r="B297" s="101" t="str">
        <f>IF(P_rang_lbruk!B299&gt;0,P_rang_lbruk!B299,"")</f>
        <v/>
      </c>
      <c r="C297" s="17" t="str">
        <f>IF(P_rang_lbruk!C299&gt;0,P_rang_lbruk!C299,"")</f>
        <v/>
      </c>
      <c r="D297" s="100" t="str">
        <f>IF(P_rang_lbruk!D299&gt;0,P_rang_lbruk!D299,"")</f>
        <v/>
      </c>
      <c r="E297" s="101" t="str">
        <f>IF(P_rang_lbruk!E299&gt;0,P_rang_lbruk!E299,"")</f>
        <v/>
      </c>
      <c r="F297" s="17" t="str">
        <f>IF(P_rang_lbruk!F299&gt;0,P_rang_lbruk!F299,"")</f>
        <v/>
      </c>
      <c r="G297" s="100" t="str">
        <f>IF(P_rang_lbruk!G299&gt;0,P_rang_lbruk!G299,"")</f>
        <v/>
      </c>
      <c r="H297" s="101" t="str">
        <f>IF(P_rang_lbruk!H299&gt;0,P_rang_lbruk!H299,"")</f>
        <v/>
      </c>
      <c r="I297" s="17" t="str">
        <f>IF(P_rang_lbruk!I299&gt;0,P_rang_lbruk!I299,"")</f>
        <v/>
      </c>
      <c r="J297" s="100" t="str">
        <f>IF(P_rang_lbruk!J299&gt;0,P_rang_lbruk!J299,"")</f>
        <v/>
      </c>
      <c r="K297" s="104" t="str">
        <f>IF(P_rang_lbruk!K299&gt;0,P_rang_lbruk!K299,"")</f>
        <v/>
      </c>
      <c r="L297" s="17" t="str">
        <f>IF(P_rang_lbruk!L299&gt;0,P_rang_lbruk!L299,"")</f>
        <v/>
      </c>
      <c r="M297" s="100" t="str">
        <f>IF(P_rang_lbruk!M299&gt;0,P_rang_lbruk!M299,"")</f>
        <v/>
      </c>
      <c r="N297" s="104" t="str">
        <f>IF(P_rang_lbruk!N299&gt;0,P_rang_lbruk!N299,"")</f>
        <v/>
      </c>
      <c r="O297" s="17" t="str">
        <f>IF(P_rang_lbruk!O299&gt;0,P_rang_lbruk!O299,"")</f>
        <v/>
      </c>
      <c r="P297" s="100" t="str">
        <f>IF(P_rang_lbruk!P299&gt;0,P_rang_lbruk!P299,"")</f>
        <v/>
      </c>
      <c r="Q297" s="104" t="str">
        <f>IF(P_rang_lbruk!Q299&gt;0,P_rang_lbruk!Q299,"")</f>
        <v/>
      </c>
    </row>
    <row r="298" spans="1:17" x14ac:dyDescent="0.25">
      <c r="A298" s="100" t="str">
        <f>IF(P_rang_lbruk!A300&gt;0,P_rang_lbruk!A300,"")</f>
        <v/>
      </c>
      <c r="B298" s="101" t="str">
        <f>IF(P_rang_lbruk!B300&gt;0,P_rang_lbruk!B300,"")</f>
        <v/>
      </c>
      <c r="C298" s="17" t="str">
        <f>IF(P_rang_lbruk!C300&gt;0,P_rang_lbruk!C300,"")</f>
        <v/>
      </c>
      <c r="D298" s="100" t="str">
        <f>IF(P_rang_lbruk!D300&gt;0,P_rang_lbruk!D300,"")</f>
        <v/>
      </c>
      <c r="E298" s="101" t="str">
        <f>IF(P_rang_lbruk!E300&gt;0,P_rang_lbruk!E300,"")</f>
        <v/>
      </c>
      <c r="F298" s="17" t="str">
        <f>IF(P_rang_lbruk!F300&gt;0,P_rang_lbruk!F300,"")</f>
        <v/>
      </c>
      <c r="G298" s="100" t="str">
        <f>IF(P_rang_lbruk!G300&gt;0,P_rang_lbruk!G300,"")</f>
        <v/>
      </c>
      <c r="H298" s="101" t="str">
        <f>IF(P_rang_lbruk!H300&gt;0,P_rang_lbruk!H300,"")</f>
        <v/>
      </c>
      <c r="I298" s="17" t="str">
        <f>IF(P_rang_lbruk!I300&gt;0,P_rang_lbruk!I300,"")</f>
        <v/>
      </c>
      <c r="J298" s="100" t="str">
        <f>IF(P_rang_lbruk!J300&gt;0,P_rang_lbruk!J300,"")</f>
        <v/>
      </c>
      <c r="K298" s="104" t="str">
        <f>IF(P_rang_lbruk!K300&gt;0,P_rang_lbruk!K300,"")</f>
        <v/>
      </c>
      <c r="L298" s="17" t="str">
        <f>IF(P_rang_lbruk!L300&gt;0,P_rang_lbruk!L300,"")</f>
        <v/>
      </c>
      <c r="M298" s="100" t="str">
        <f>IF(P_rang_lbruk!M300&gt;0,P_rang_lbruk!M300,"")</f>
        <v/>
      </c>
      <c r="N298" s="104" t="str">
        <f>IF(P_rang_lbruk!N300&gt;0,P_rang_lbruk!N300,"")</f>
        <v/>
      </c>
      <c r="O298" s="17" t="str">
        <f>IF(P_rang_lbruk!O300&gt;0,P_rang_lbruk!O300,"")</f>
        <v/>
      </c>
      <c r="P298" s="100" t="str">
        <f>IF(P_rang_lbruk!P300&gt;0,P_rang_lbruk!P300,"")</f>
        <v/>
      </c>
      <c r="Q298" s="104" t="str">
        <f>IF(P_rang_lbruk!Q300&gt;0,P_rang_lbruk!Q300,"")</f>
        <v/>
      </c>
    </row>
    <row r="299" spans="1:17" x14ac:dyDescent="0.25">
      <c r="A299" s="100" t="str">
        <f>IF(P_rang_lbruk!A301&gt;0,P_rang_lbruk!A301,"")</f>
        <v/>
      </c>
      <c r="B299" s="101" t="str">
        <f>IF(P_rang_lbruk!B301&gt;0,P_rang_lbruk!B301,"")</f>
        <v/>
      </c>
      <c r="C299" s="17" t="str">
        <f>IF(P_rang_lbruk!C301&gt;0,P_rang_lbruk!C301,"")</f>
        <v/>
      </c>
      <c r="D299" s="100" t="str">
        <f>IF(P_rang_lbruk!D301&gt;0,P_rang_lbruk!D301,"")</f>
        <v/>
      </c>
      <c r="E299" s="101" t="str">
        <f>IF(P_rang_lbruk!E301&gt;0,P_rang_lbruk!E301,"")</f>
        <v/>
      </c>
      <c r="F299" s="17" t="str">
        <f>IF(P_rang_lbruk!F301&gt;0,P_rang_lbruk!F301,"")</f>
        <v/>
      </c>
      <c r="G299" s="100" t="str">
        <f>IF(P_rang_lbruk!G301&gt;0,P_rang_lbruk!G301,"")</f>
        <v/>
      </c>
      <c r="H299" s="101" t="str">
        <f>IF(P_rang_lbruk!H301&gt;0,P_rang_lbruk!H301,"")</f>
        <v/>
      </c>
      <c r="I299" s="17" t="str">
        <f>IF(P_rang_lbruk!I301&gt;0,P_rang_lbruk!I301,"")</f>
        <v/>
      </c>
      <c r="J299" s="100" t="str">
        <f>IF(P_rang_lbruk!J301&gt;0,P_rang_lbruk!J301,"")</f>
        <v/>
      </c>
      <c r="K299" s="104" t="str">
        <f>IF(P_rang_lbruk!K301&gt;0,P_rang_lbruk!K301,"")</f>
        <v/>
      </c>
      <c r="L299" s="17" t="str">
        <f>IF(P_rang_lbruk!L301&gt;0,P_rang_lbruk!L301,"")</f>
        <v/>
      </c>
      <c r="M299" s="100" t="str">
        <f>IF(P_rang_lbruk!M301&gt;0,P_rang_lbruk!M301,"")</f>
        <v/>
      </c>
      <c r="N299" s="104" t="str">
        <f>IF(P_rang_lbruk!N301&gt;0,P_rang_lbruk!N301,"")</f>
        <v/>
      </c>
      <c r="O299" s="17" t="str">
        <f>IF(P_rang_lbruk!O301&gt;0,P_rang_lbruk!O301,"")</f>
        <v/>
      </c>
      <c r="P299" s="100" t="str">
        <f>IF(P_rang_lbruk!P301&gt;0,P_rang_lbruk!P301,"")</f>
        <v/>
      </c>
      <c r="Q299" s="104" t="str">
        <f>IF(P_rang_lbruk!Q301&gt;0,P_rang_lbruk!Q301,"")</f>
        <v/>
      </c>
    </row>
    <row r="300" spans="1:17" x14ac:dyDescent="0.25">
      <c r="A300" s="100" t="str">
        <f>IF(P_rang_lbruk!A302&gt;0,P_rang_lbruk!A302,"")</f>
        <v/>
      </c>
      <c r="B300" s="101" t="str">
        <f>IF(P_rang_lbruk!B302&gt;0,P_rang_lbruk!B302,"")</f>
        <v/>
      </c>
      <c r="C300" s="17" t="str">
        <f>IF(P_rang_lbruk!C302&gt;0,P_rang_lbruk!C302,"")</f>
        <v/>
      </c>
      <c r="D300" s="100" t="str">
        <f>IF(P_rang_lbruk!D302&gt;0,P_rang_lbruk!D302,"")</f>
        <v/>
      </c>
      <c r="E300" s="101" t="str">
        <f>IF(P_rang_lbruk!E302&gt;0,P_rang_lbruk!E302,"")</f>
        <v/>
      </c>
      <c r="F300" s="17" t="str">
        <f>IF(P_rang_lbruk!F302&gt;0,P_rang_lbruk!F302,"")</f>
        <v/>
      </c>
      <c r="G300" s="100" t="str">
        <f>IF(P_rang_lbruk!G302&gt;0,P_rang_lbruk!G302,"")</f>
        <v/>
      </c>
      <c r="H300" s="101" t="str">
        <f>IF(P_rang_lbruk!H302&gt;0,P_rang_lbruk!H302,"")</f>
        <v/>
      </c>
      <c r="I300" s="17" t="str">
        <f>IF(P_rang_lbruk!I302&gt;0,P_rang_lbruk!I302,"")</f>
        <v/>
      </c>
      <c r="J300" s="100" t="str">
        <f>IF(P_rang_lbruk!J302&gt;0,P_rang_lbruk!J302,"")</f>
        <v/>
      </c>
      <c r="K300" s="104" t="str">
        <f>IF(P_rang_lbruk!K302&gt;0,P_rang_lbruk!K302,"")</f>
        <v/>
      </c>
      <c r="L300" s="17" t="str">
        <f>IF(P_rang_lbruk!L302&gt;0,P_rang_lbruk!L302,"")</f>
        <v/>
      </c>
      <c r="M300" s="100" t="str">
        <f>IF(P_rang_lbruk!M302&gt;0,P_rang_lbruk!M302,"")</f>
        <v/>
      </c>
      <c r="N300" s="104" t="str">
        <f>IF(P_rang_lbruk!N302&gt;0,P_rang_lbruk!N302,"")</f>
        <v/>
      </c>
      <c r="O300" s="17" t="str">
        <f>IF(P_rang_lbruk!O302&gt;0,P_rang_lbruk!O302,"")</f>
        <v/>
      </c>
      <c r="P300" s="100" t="str">
        <f>IF(P_rang_lbruk!P302&gt;0,P_rang_lbruk!P302,"")</f>
        <v/>
      </c>
      <c r="Q300" s="104" t="str">
        <f>IF(P_rang_lbruk!Q302&gt;0,P_rang_lbruk!Q302,"")</f>
        <v/>
      </c>
    </row>
    <row r="301" spans="1:17" x14ac:dyDescent="0.25">
      <c r="A301" s="100" t="str">
        <f>IF(P_rang_lbruk!A303&gt;0,P_rang_lbruk!A303,"")</f>
        <v/>
      </c>
      <c r="B301" s="101" t="str">
        <f>IF(P_rang_lbruk!B303&gt;0,P_rang_lbruk!B303,"")</f>
        <v/>
      </c>
      <c r="C301" s="17" t="str">
        <f>IF(P_rang_lbruk!C303&gt;0,P_rang_lbruk!C303,"")</f>
        <v/>
      </c>
      <c r="D301" s="100" t="str">
        <f>IF(P_rang_lbruk!D303&gt;0,P_rang_lbruk!D303,"")</f>
        <v/>
      </c>
      <c r="E301" s="101" t="str">
        <f>IF(P_rang_lbruk!E303&gt;0,P_rang_lbruk!E303,"")</f>
        <v/>
      </c>
      <c r="F301" s="17" t="str">
        <f>IF(P_rang_lbruk!F303&gt;0,P_rang_lbruk!F303,"")</f>
        <v/>
      </c>
      <c r="G301" s="100" t="str">
        <f>IF(P_rang_lbruk!G303&gt;0,P_rang_lbruk!G303,"")</f>
        <v/>
      </c>
      <c r="H301" s="101" t="str">
        <f>IF(P_rang_lbruk!H303&gt;0,P_rang_lbruk!H303,"")</f>
        <v/>
      </c>
      <c r="I301" s="17" t="str">
        <f>IF(P_rang_lbruk!I303&gt;0,P_rang_lbruk!I303,"")</f>
        <v/>
      </c>
      <c r="J301" s="100" t="str">
        <f>IF(P_rang_lbruk!J303&gt;0,P_rang_lbruk!J303,"")</f>
        <v/>
      </c>
      <c r="K301" s="104" t="str">
        <f>IF(P_rang_lbruk!K303&gt;0,P_rang_lbruk!K303,"")</f>
        <v/>
      </c>
      <c r="L301" s="17" t="str">
        <f>IF(P_rang_lbruk!L303&gt;0,P_rang_lbruk!L303,"")</f>
        <v/>
      </c>
      <c r="M301" s="100" t="str">
        <f>IF(P_rang_lbruk!M303&gt;0,P_rang_lbruk!M303,"")</f>
        <v/>
      </c>
      <c r="N301" s="104" t="str">
        <f>IF(P_rang_lbruk!N303&gt;0,P_rang_lbruk!N303,"")</f>
        <v/>
      </c>
      <c r="O301" s="17" t="str">
        <f>IF(P_rang_lbruk!O303&gt;0,P_rang_lbruk!O303,"")</f>
        <v/>
      </c>
      <c r="P301" s="100" t="str">
        <f>IF(P_rang_lbruk!P303&gt;0,P_rang_lbruk!P303,"")</f>
        <v/>
      </c>
      <c r="Q301" s="104" t="str">
        <f>IF(P_rang_lbruk!Q303&gt;0,P_rang_lbruk!Q303,"")</f>
        <v/>
      </c>
    </row>
    <row r="302" spans="1:17" x14ac:dyDescent="0.25">
      <c r="A302" s="100" t="str">
        <f>IF(P_rang_lbruk!A304&gt;0,P_rang_lbruk!A304,"")</f>
        <v/>
      </c>
      <c r="B302" s="101" t="str">
        <f>IF(P_rang_lbruk!B304&gt;0,P_rang_lbruk!B304,"")</f>
        <v/>
      </c>
      <c r="C302" s="17" t="str">
        <f>IF(P_rang_lbruk!C304&gt;0,P_rang_lbruk!C304,"")</f>
        <v/>
      </c>
      <c r="D302" s="100" t="str">
        <f>IF(P_rang_lbruk!D304&gt;0,P_rang_lbruk!D304,"")</f>
        <v/>
      </c>
      <c r="E302" s="101" t="str">
        <f>IF(P_rang_lbruk!E304&gt;0,P_rang_lbruk!E304,"")</f>
        <v/>
      </c>
      <c r="F302" s="17" t="str">
        <f>IF(P_rang_lbruk!F304&gt;0,P_rang_lbruk!F304,"")</f>
        <v/>
      </c>
      <c r="G302" s="100" t="str">
        <f>IF(P_rang_lbruk!G304&gt;0,P_rang_lbruk!G304,"")</f>
        <v/>
      </c>
      <c r="H302" s="101" t="str">
        <f>IF(P_rang_lbruk!H304&gt;0,P_rang_lbruk!H304,"")</f>
        <v/>
      </c>
      <c r="I302" s="17" t="str">
        <f>IF(P_rang_lbruk!I304&gt;0,P_rang_lbruk!I304,"")</f>
        <v/>
      </c>
      <c r="J302" s="100" t="str">
        <f>IF(P_rang_lbruk!J304&gt;0,P_rang_lbruk!J304,"")</f>
        <v/>
      </c>
      <c r="K302" s="104" t="str">
        <f>IF(P_rang_lbruk!K304&gt;0,P_rang_lbruk!K304,"")</f>
        <v/>
      </c>
      <c r="L302" s="17" t="str">
        <f>IF(P_rang_lbruk!L304&gt;0,P_rang_lbruk!L304,"")</f>
        <v/>
      </c>
      <c r="M302" s="100" t="str">
        <f>IF(P_rang_lbruk!M304&gt;0,P_rang_lbruk!M304,"")</f>
        <v/>
      </c>
      <c r="N302" s="104" t="str">
        <f>IF(P_rang_lbruk!N304&gt;0,P_rang_lbruk!N304,"")</f>
        <v/>
      </c>
      <c r="O302" s="17" t="str">
        <f>IF(P_rang_lbruk!O304&gt;0,P_rang_lbruk!O304,"")</f>
        <v/>
      </c>
      <c r="P302" s="100" t="str">
        <f>IF(P_rang_lbruk!P304&gt;0,P_rang_lbruk!P304,"")</f>
        <v/>
      </c>
      <c r="Q302" s="104" t="str">
        <f>IF(P_rang_lbruk!Q304&gt;0,P_rang_lbruk!Q304,"")</f>
        <v/>
      </c>
    </row>
    <row r="303" spans="1:17" x14ac:dyDescent="0.25">
      <c r="A303" s="100" t="str">
        <f>IF(P_rang_lbruk!A305&gt;0,P_rang_lbruk!A305,"")</f>
        <v/>
      </c>
      <c r="B303" s="101" t="str">
        <f>IF(P_rang_lbruk!B305&gt;0,P_rang_lbruk!B305,"")</f>
        <v/>
      </c>
      <c r="C303" s="17" t="str">
        <f>IF(P_rang_lbruk!C305&gt;0,P_rang_lbruk!C305,"")</f>
        <v/>
      </c>
      <c r="D303" s="100" t="str">
        <f>IF(P_rang_lbruk!D305&gt;0,P_rang_lbruk!D305,"")</f>
        <v/>
      </c>
      <c r="E303" s="101" t="str">
        <f>IF(P_rang_lbruk!E305&gt;0,P_rang_lbruk!E305,"")</f>
        <v/>
      </c>
      <c r="F303" s="17" t="str">
        <f>IF(P_rang_lbruk!F305&gt;0,P_rang_lbruk!F305,"")</f>
        <v/>
      </c>
      <c r="G303" s="100" t="str">
        <f>IF(P_rang_lbruk!G305&gt;0,P_rang_lbruk!G305,"")</f>
        <v/>
      </c>
      <c r="H303" s="101" t="str">
        <f>IF(P_rang_lbruk!H305&gt;0,P_rang_lbruk!H305,"")</f>
        <v/>
      </c>
      <c r="I303" s="17" t="str">
        <f>IF(P_rang_lbruk!I305&gt;0,P_rang_lbruk!I305,"")</f>
        <v/>
      </c>
      <c r="J303" s="100" t="str">
        <f>IF(P_rang_lbruk!J305&gt;0,P_rang_lbruk!J305,"")</f>
        <v/>
      </c>
      <c r="K303" s="104" t="str">
        <f>IF(P_rang_lbruk!K305&gt;0,P_rang_lbruk!K305,"")</f>
        <v/>
      </c>
      <c r="L303" s="17" t="str">
        <f>IF(P_rang_lbruk!L305&gt;0,P_rang_lbruk!L305,"")</f>
        <v/>
      </c>
      <c r="M303" s="100" t="str">
        <f>IF(P_rang_lbruk!M305&gt;0,P_rang_lbruk!M305,"")</f>
        <v/>
      </c>
      <c r="N303" s="104" t="str">
        <f>IF(P_rang_lbruk!N305&gt;0,P_rang_lbruk!N305,"")</f>
        <v/>
      </c>
      <c r="O303" s="17" t="str">
        <f>IF(P_rang_lbruk!O305&gt;0,P_rang_lbruk!O305,"")</f>
        <v/>
      </c>
      <c r="P303" s="100" t="str">
        <f>IF(P_rang_lbruk!P305&gt;0,P_rang_lbruk!P305,"")</f>
        <v/>
      </c>
      <c r="Q303" s="104" t="str">
        <f>IF(P_rang_lbruk!Q305&gt;0,P_rang_lbruk!Q305,"")</f>
        <v/>
      </c>
    </row>
    <row r="304" spans="1:17" x14ac:dyDescent="0.25">
      <c r="A304" s="100" t="str">
        <f>IF(P_rang_lbruk!A306&gt;0,P_rang_lbruk!A306,"")</f>
        <v/>
      </c>
      <c r="B304" s="101" t="str">
        <f>IF(P_rang_lbruk!B306&gt;0,P_rang_lbruk!B306,"")</f>
        <v/>
      </c>
      <c r="C304" s="17" t="str">
        <f>IF(P_rang_lbruk!C306&gt;0,P_rang_lbruk!C306,"")</f>
        <v/>
      </c>
      <c r="D304" s="100" t="str">
        <f>IF(P_rang_lbruk!D306&gt;0,P_rang_lbruk!D306,"")</f>
        <v/>
      </c>
      <c r="E304" s="101" t="str">
        <f>IF(P_rang_lbruk!E306&gt;0,P_rang_lbruk!E306,"")</f>
        <v/>
      </c>
      <c r="F304" s="17" t="str">
        <f>IF(P_rang_lbruk!F306&gt;0,P_rang_lbruk!F306,"")</f>
        <v/>
      </c>
      <c r="G304" s="100" t="str">
        <f>IF(P_rang_lbruk!G306&gt;0,P_rang_lbruk!G306,"")</f>
        <v/>
      </c>
      <c r="H304" s="101" t="str">
        <f>IF(P_rang_lbruk!H306&gt;0,P_rang_lbruk!H306,"")</f>
        <v/>
      </c>
      <c r="I304" s="17" t="str">
        <f>IF(P_rang_lbruk!I306&gt;0,P_rang_lbruk!I306,"")</f>
        <v/>
      </c>
      <c r="J304" s="100" t="str">
        <f>IF(P_rang_lbruk!J306&gt;0,P_rang_lbruk!J306,"")</f>
        <v/>
      </c>
      <c r="K304" s="104" t="str">
        <f>IF(P_rang_lbruk!K306&gt;0,P_rang_lbruk!K306,"")</f>
        <v/>
      </c>
      <c r="L304" s="17" t="str">
        <f>IF(P_rang_lbruk!L306&gt;0,P_rang_lbruk!L306,"")</f>
        <v/>
      </c>
      <c r="M304" s="100" t="str">
        <f>IF(P_rang_lbruk!M306&gt;0,P_rang_lbruk!M306,"")</f>
        <v/>
      </c>
      <c r="N304" s="104" t="str">
        <f>IF(P_rang_lbruk!N306&gt;0,P_rang_lbruk!N306,"")</f>
        <v/>
      </c>
      <c r="O304" s="17" t="str">
        <f>IF(P_rang_lbruk!O306&gt;0,P_rang_lbruk!O306,"")</f>
        <v/>
      </c>
      <c r="P304" s="100" t="str">
        <f>IF(P_rang_lbruk!P306&gt;0,P_rang_lbruk!P306,"")</f>
        <v/>
      </c>
      <c r="Q304" s="104" t="str">
        <f>IF(P_rang_lbruk!Q306&gt;0,P_rang_lbruk!Q306,"")</f>
        <v/>
      </c>
    </row>
    <row r="305" spans="1:17" x14ac:dyDescent="0.25">
      <c r="A305" s="100" t="str">
        <f>IF(P_rang_lbruk!A307&gt;0,P_rang_lbruk!A307,"")</f>
        <v/>
      </c>
      <c r="B305" s="101" t="str">
        <f>IF(P_rang_lbruk!B307&gt;0,P_rang_lbruk!B307,"")</f>
        <v/>
      </c>
      <c r="C305" s="17" t="str">
        <f>IF(P_rang_lbruk!C307&gt;0,P_rang_lbruk!C307,"")</f>
        <v/>
      </c>
      <c r="D305" s="100" t="str">
        <f>IF(P_rang_lbruk!D307&gt;0,P_rang_lbruk!D307,"")</f>
        <v/>
      </c>
      <c r="E305" s="101" t="str">
        <f>IF(P_rang_lbruk!E307&gt;0,P_rang_lbruk!E307,"")</f>
        <v/>
      </c>
      <c r="F305" s="17" t="str">
        <f>IF(P_rang_lbruk!F307&gt;0,P_rang_lbruk!F307,"")</f>
        <v/>
      </c>
      <c r="G305" s="100" t="str">
        <f>IF(P_rang_lbruk!G307&gt;0,P_rang_lbruk!G307,"")</f>
        <v/>
      </c>
      <c r="H305" s="101" t="str">
        <f>IF(P_rang_lbruk!H307&gt;0,P_rang_lbruk!H307,"")</f>
        <v/>
      </c>
      <c r="I305" s="17" t="str">
        <f>IF(P_rang_lbruk!I307&gt;0,P_rang_lbruk!I307,"")</f>
        <v/>
      </c>
      <c r="J305" s="100" t="str">
        <f>IF(P_rang_lbruk!J307&gt;0,P_rang_lbruk!J307,"")</f>
        <v/>
      </c>
      <c r="K305" s="104" t="str">
        <f>IF(P_rang_lbruk!K307&gt;0,P_rang_lbruk!K307,"")</f>
        <v/>
      </c>
      <c r="L305" s="17" t="str">
        <f>IF(P_rang_lbruk!L307&gt;0,P_rang_lbruk!L307,"")</f>
        <v/>
      </c>
      <c r="M305" s="100" t="str">
        <f>IF(P_rang_lbruk!M307&gt;0,P_rang_lbruk!M307,"")</f>
        <v/>
      </c>
      <c r="N305" s="104" t="str">
        <f>IF(P_rang_lbruk!N307&gt;0,P_rang_lbruk!N307,"")</f>
        <v/>
      </c>
      <c r="O305" s="17" t="str">
        <f>IF(P_rang_lbruk!O307&gt;0,P_rang_lbruk!O307,"")</f>
        <v/>
      </c>
      <c r="P305" s="100" t="str">
        <f>IF(P_rang_lbruk!P307&gt;0,P_rang_lbruk!P307,"")</f>
        <v/>
      </c>
      <c r="Q305" s="104" t="str">
        <f>IF(P_rang_lbruk!Q307&gt;0,P_rang_lbruk!Q307,"")</f>
        <v/>
      </c>
    </row>
    <row r="306" spans="1:17" x14ac:dyDescent="0.25">
      <c r="A306" s="100" t="str">
        <f>IF(P_rang_lbruk!A308&gt;0,P_rang_lbruk!A308,"")</f>
        <v/>
      </c>
      <c r="B306" s="101" t="str">
        <f>IF(P_rang_lbruk!B308&gt;0,P_rang_lbruk!B308,"")</f>
        <v/>
      </c>
      <c r="C306" s="17" t="str">
        <f>IF(P_rang_lbruk!C308&gt;0,P_rang_lbruk!C308,"")</f>
        <v/>
      </c>
      <c r="D306" s="100" t="str">
        <f>IF(P_rang_lbruk!D308&gt;0,P_rang_lbruk!D308,"")</f>
        <v/>
      </c>
      <c r="E306" s="101" t="str">
        <f>IF(P_rang_lbruk!E308&gt;0,P_rang_lbruk!E308,"")</f>
        <v/>
      </c>
      <c r="F306" s="17" t="str">
        <f>IF(P_rang_lbruk!F308&gt;0,P_rang_lbruk!F308,"")</f>
        <v/>
      </c>
      <c r="G306" s="100" t="str">
        <f>IF(P_rang_lbruk!G308&gt;0,P_rang_lbruk!G308,"")</f>
        <v/>
      </c>
      <c r="H306" s="101" t="str">
        <f>IF(P_rang_lbruk!H308&gt;0,P_rang_lbruk!H308,"")</f>
        <v/>
      </c>
      <c r="I306" s="17" t="str">
        <f>IF(P_rang_lbruk!I308&gt;0,P_rang_lbruk!I308,"")</f>
        <v/>
      </c>
      <c r="J306" s="100" t="str">
        <f>IF(P_rang_lbruk!J308&gt;0,P_rang_lbruk!J308,"")</f>
        <v/>
      </c>
      <c r="K306" s="104" t="str">
        <f>IF(P_rang_lbruk!K308&gt;0,P_rang_lbruk!K308,"")</f>
        <v/>
      </c>
      <c r="L306" s="17" t="str">
        <f>IF(P_rang_lbruk!L308&gt;0,P_rang_lbruk!L308,"")</f>
        <v/>
      </c>
      <c r="M306" s="100" t="str">
        <f>IF(P_rang_lbruk!M308&gt;0,P_rang_lbruk!M308,"")</f>
        <v/>
      </c>
      <c r="N306" s="104" t="str">
        <f>IF(P_rang_lbruk!N308&gt;0,P_rang_lbruk!N308,"")</f>
        <v/>
      </c>
      <c r="O306" s="17" t="str">
        <f>IF(P_rang_lbruk!O308&gt;0,P_rang_lbruk!O308,"")</f>
        <v/>
      </c>
      <c r="P306" s="100" t="str">
        <f>IF(P_rang_lbruk!P308&gt;0,P_rang_lbruk!P308,"")</f>
        <v/>
      </c>
      <c r="Q306" s="104" t="str">
        <f>IF(P_rang_lbruk!Q308&gt;0,P_rang_lbruk!Q308,"")</f>
        <v/>
      </c>
    </row>
    <row r="307" spans="1:17" x14ac:dyDescent="0.25">
      <c r="A307" s="100" t="str">
        <f>IF(P_rang_lbruk!A309&gt;0,P_rang_lbruk!A309,"")</f>
        <v/>
      </c>
      <c r="B307" s="101" t="str">
        <f>IF(P_rang_lbruk!B309&gt;0,P_rang_lbruk!B309,"")</f>
        <v/>
      </c>
      <c r="C307" s="17" t="str">
        <f>IF(P_rang_lbruk!C309&gt;0,P_rang_lbruk!C309,"")</f>
        <v/>
      </c>
      <c r="D307" s="100" t="str">
        <f>IF(P_rang_lbruk!D309&gt;0,P_rang_lbruk!D309,"")</f>
        <v/>
      </c>
      <c r="E307" s="101" t="str">
        <f>IF(P_rang_lbruk!E309&gt;0,P_rang_lbruk!E309,"")</f>
        <v/>
      </c>
      <c r="F307" s="17" t="str">
        <f>IF(P_rang_lbruk!F309&gt;0,P_rang_lbruk!F309,"")</f>
        <v/>
      </c>
      <c r="G307" s="100" t="str">
        <f>IF(P_rang_lbruk!G309&gt;0,P_rang_lbruk!G309,"")</f>
        <v/>
      </c>
      <c r="H307" s="101" t="str">
        <f>IF(P_rang_lbruk!H309&gt;0,P_rang_lbruk!H309,"")</f>
        <v/>
      </c>
      <c r="I307" s="17" t="str">
        <f>IF(P_rang_lbruk!I309&gt;0,P_rang_lbruk!I309,"")</f>
        <v/>
      </c>
      <c r="J307" s="100" t="str">
        <f>IF(P_rang_lbruk!J309&gt;0,P_rang_lbruk!J309,"")</f>
        <v/>
      </c>
      <c r="K307" s="104" t="str">
        <f>IF(P_rang_lbruk!K309&gt;0,P_rang_lbruk!K309,"")</f>
        <v/>
      </c>
      <c r="L307" s="17" t="str">
        <f>IF(P_rang_lbruk!L309&gt;0,P_rang_lbruk!L309,"")</f>
        <v/>
      </c>
      <c r="M307" s="100" t="str">
        <f>IF(P_rang_lbruk!M309&gt;0,P_rang_lbruk!M309,"")</f>
        <v/>
      </c>
      <c r="N307" s="104" t="str">
        <f>IF(P_rang_lbruk!N309&gt;0,P_rang_lbruk!N309,"")</f>
        <v/>
      </c>
      <c r="O307" s="17" t="str">
        <f>IF(P_rang_lbruk!O309&gt;0,P_rang_lbruk!O309,"")</f>
        <v/>
      </c>
      <c r="P307" s="100" t="str">
        <f>IF(P_rang_lbruk!P309&gt;0,P_rang_lbruk!P309,"")</f>
        <v/>
      </c>
      <c r="Q307" s="104" t="str">
        <f>IF(P_rang_lbruk!Q309&gt;0,P_rang_lbruk!Q309,"")</f>
        <v/>
      </c>
    </row>
    <row r="308" spans="1:17" x14ac:dyDescent="0.25">
      <c r="A308" s="100" t="str">
        <f>IF(P_rang_lbruk!A310&gt;0,P_rang_lbruk!A310,"")</f>
        <v/>
      </c>
      <c r="B308" s="101" t="str">
        <f>IF(P_rang_lbruk!B310&gt;0,P_rang_lbruk!B310,"")</f>
        <v/>
      </c>
      <c r="C308" s="17" t="str">
        <f>IF(P_rang_lbruk!C310&gt;0,P_rang_lbruk!C310,"")</f>
        <v/>
      </c>
      <c r="D308" s="100" t="str">
        <f>IF(P_rang_lbruk!D310&gt;0,P_rang_lbruk!D310,"")</f>
        <v/>
      </c>
      <c r="E308" s="101" t="str">
        <f>IF(P_rang_lbruk!E310&gt;0,P_rang_lbruk!E310,"")</f>
        <v/>
      </c>
      <c r="F308" s="17" t="str">
        <f>IF(P_rang_lbruk!F310&gt;0,P_rang_lbruk!F310,"")</f>
        <v/>
      </c>
      <c r="G308" s="100" t="str">
        <f>IF(P_rang_lbruk!G310&gt;0,P_rang_lbruk!G310,"")</f>
        <v/>
      </c>
      <c r="H308" s="101" t="str">
        <f>IF(P_rang_lbruk!H310&gt;0,P_rang_lbruk!H310,"")</f>
        <v/>
      </c>
      <c r="I308" s="17" t="str">
        <f>IF(P_rang_lbruk!I310&gt;0,P_rang_lbruk!I310,"")</f>
        <v/>
      </c>
      <c r="J308" s="100" t="str">
        <f>IF(P_rang_lbruk!J310&gt;0,P_rang_lbruk!J310,"")</f>
        <v/>
      </c>
      <c r="K308" s="104" t="str">
        <f>IF(P_rang_lbruk!K310&gt;0,P_rang_lbruk!K310,"")</f>
        <v/>
      </c>
      <c r="L308" s="17" t="str">
        <f>IF(P_rang_lbruk!L310&gt;0,P_rang_lbruk!L310,"")</f>
        <v/>
      </c>
      <c r="M308" s="100" t="str">
        <f>IF(P_rang_lbruk!M310&gt;0,P_rang_lbruk!M310,"")</f>
        <v/>
      </c>
      <c r="N308" s="104" t="str">
        <f>IF(P_rang_lbruk!N310&gt;0,P_rang_lbruk!N310,"")</f>
        <v/>
      </c>
      <c r="O308" s="17" t="str">
        <f>IF(P_rang_lbruk!O310&gt;0,P_rang_lbruk!O310,"")</f>
        <v/>
      </c>
      <c r="P308" s="100" t="str">
        <f>IF(P_rang_lbruk!P310&gt;0,P_rang_lbruk!P310,"")</f>
        <v/>
      </c>
      <c r="Q308" s="104" t="str">
        <f>IF(P_rang_lbruk!Q310&gt;0,P_rang_lbruk!Q310,"")</f>
        <v/>
      </c>
    </row>
    <row r="309" spans="1:17" x14ac:dyDescent="0.25">
      <c r="A309" s="100" t="str">
        <f>IF(P_rang_lbruk!A311&gt;0,P_rang_lbruk!A311,"")</f>
        <v/>
      </c>
      <c r="B309" s="101" t="str">
        <f>IF(P_rang_lbruk!B311&gt;0,P_rang_lbruk!B311,"")</f>
        <v/>
      </c>
      <c r="C309" s="17" t="str">
        <f>IF(P_rang_lbruk!C311&gt;0,P_rang_lbruk!C311,"")</f>
        <v/>
      </c>
      <c r="D309" s="100" t="str">
        <f>IF(P_rang_lbruk!D311&gt;0,P_rang_lbruk!D311,"")</f>
        <v/>
      </c>
      <c r="E309" s="101" t="str">
        <f>IF(P_rang_lbruk!E311&gt;0,P_rang_lbruk!E311,"")</f>
        <v/>
      </c>
      <c r="F309" s="17" t="str">
        <f>IF(P_rang_lbruk!F311&gt;0,P_rang_lbruk!F311,"")</f>
        <v/>
      </c>
      <c r="G309" s="100" t="str">
        <f>IF(P_rang_lbruk!G311&gt;0,P_rang_lbruk!G311,"")</f>
        <v/>
      </c>
      <c r="H309" s="101" t="str">
        <f>IF(P_rang_lbruk!H311&gt;0,P_rang_lbruk!H311,"")</f>
        <v/>
      </c>
      <c r="I309" s="17" t="str">
        <f>IF(P_rang_lbruk!I311&gt;0,P_rang_lbruk!I311,"")</f>
        <v/>
      </c>
      <c r="J309" s="100" t="str">
        <f>IF(P_rang_lbruk!J311&gt;0,P_rang_lbruk!J311,"")</f>
        <v/>
      </c>
      <c r="K309" s="104" t="str">
        <f>IF(P_rang_lbruk!K311&gt;0,P_rang_lbruk!K311,"")</f>
        <v/>
      </c>
      <c r="L309" s="17" t="str">
        <f>IF(P_rang_lbruk!L311&gt;0,P_rang_lbruk!L311,"")</f>
        <v/>
      </c>
      <c r="M309" s="100" t="str">
        <f>IF(P_rang_lbruk!M311&gt;0,P_rang_lbruk!M311,"")</f>
        <v/>
      </c>
      <c r="N309" s="104" t="str">
        <f>IF(P_rang_lbruk!N311&gt;0,P_rang_lbruk!N311,"")</f>
        <v/>
      </c>
      <c r="O309" s="17" t="str">
        <f>IF(P_rang_lbruk!O311&gt;0,P_rang_lbruk!O311,"")</f>
        <v/>
      </c>
      <c r="P309" s="100" t="str">
        <f>IF(P_rang_lbruk!P311&gt;0,P_rang_lbruk!P311,"")</f>
        <v/>
      </c>
      <c r="Q309" s="104" t="str">
        <f>IF(P_rang_lbruk!Q311&gt;0,P_rang_lbruk!Q311,"")</f>
        <v/>
      </c>
    </row>
    <row r="310" spans="1:17" x14ac:dyDescent="0.25">
      <c r="A310" s="100" t="str">
        <f>IF(P_rang_lbruk!A312&gt;0,P_rang_lbruk!A312,"")</f>
        <v/>
      </c>
      <c r="B310" s="101" t="str">
        <f>IF(P_rang_lbruk!B312&gt;0,P_rang_lbruk!B312,"")</f>
        <v/>
      </c>
      <c r="C310" s="17" t="str">
        <f>IF(P_rang_lbruk!C312&gt;0,P_rang_lbruk!C312,"")</f>
        <v/>
      </c>
      <c r="D310" s="100" t="str">
        <f>IF(P_rang_lbruk!D312&gt;0,P_rang_lbruk!D312,"")</f>
        <v/>
      </c>
      <c r="E310" s="101" t="str">
        <f>IF(P_rang_lbruk!E312&gt;0,P_rang_lbruk!E312,"")</f>
        <v/>
      </c>
      <c r="F310" s="17" t="str">
        <f>IF(P_rang_lbruk!F312&gt;0,P_rang_lbruk!F312,"")</f>
        <v/>
      </c>
      <c r="G310" s="100" t="str">
        <f>IF(P_rang_lbruk!G312&gt;0,P_rang_lbruk!G312,"")</f>
        <v/>
      </c>
      <c r="H310" s="101" t="str">
        <f>IF(P_rang_lbruk!H312&gt;0,P_rang_lbruk!H312,"")</f>
        <v/>
      </c>
      <c r="I310" s="17" t="str">
        <f>IF(P_rang_lbruk!I312&gt;0,P_rang_lbruk!I312,"")</f>
        <v/>
      </c>
      <c r="J310" s="100" t="str">
        <f>IF(P_rang_lbruk!J312&gt;0,P_rang_lbruk!J312,"")</f>
        <v/>
      </c>
      <c r="K310" s="104" t="str">
        <f>IF(P_rang_lbruk!K312&gt;0,P_rang_lbruk!K312,"")</f>
        <v/>
      </c>
      <c r="L310" s="17" t="str">
        <f>IF(P_rang_lbruk!L312&gt;0,P_rang_lbruk!L312,"")</f>
        <v/>
      </c>
      <c r="M310" s="100" t="str">
        <f>IF(P_rang_lbruk!M312&gt;0,P_rang_lbruk!M312,"")</f>
        <v/>
      </c>
      <c r="N310" s="104" t="str">
        <f>IF(P_rang_lbruk!N312&gt;0,P_rang_lbruk!N312,"")</f>
        <v/>
      </c>
      <c r="O310" s="17" t="str">
        <f>IF(P_rang_lbruk!O312&gt;0,P_rang_lbruk!O312,"")</f>
        <v/>
      </c>
      <c r="P310" s="100" t="str">
        <f>IF(P_rang_lbruk!P312&gt;0,P_rang_lbruk!P312,"")</f>
        <v/>
      </c>
      <c r="Q310" s="104" t="str">
        <f>IF(P_rang_lbruk!Q312&gt;0,P_rang_lbruk!Q312,"")</f>
        <v/>
      </c>
    </row>
    <row r="311" spans="1:17" x14ac:dyDescent="0.25">
      <c r="A311" s="100" t="str">
        <f>IF(P_rang_lbruk!A313&gt;0,P_rang_lbruk!A313,"")</f>
        <v/>
      </c>
      <c r="B311" s="101" t="str">
        <f>IF(P_rang_lbruk!B313&gt;0,P_rang_lbruk!B313,"")</f>
        <v/>
      </c>
      <c r="C311" s="17" t="str">
        <f>IF(P_rang_lbruk!C313&gt;0,P_rang_lbruk!C313,"")</f>
        <v/>
      </c>
      <c r="D311" s="100" t="str">
        <f>IF(P_rang_lbruk!D313&gt;0,P_rang_lbruk!D313,"")</f>
        <v/>
      </c>
      <c r="E311" s="101" t="str">
        <f>IF(P_rang_lbruk!E313&gt;0,P_rang_lbruk!E313,"")</f>
        <v/>
      </c>
      <c r="F311" s="17" t="str">
        <f>IF(P_rang_lbruk!F313&gt;0,P_rang_lbruk!F313,"")</f>
        <v/>
      </c>
      <c r="G311" s="100" t="str">
        <f>IF(P_rang_lbruk!G313&gt;0,P_rang_lbruk!G313,"")</f>
        <v/>
      </c>
      <c r="H311" s="101" t="str">
        <f>IF(P_rang_lbruk!H313&gt;0,P_rang_lbruk!H313,"")</f>
        <v/>
      </c>
      <c r="I311" s="17" t="str">
        <f>IF(P_rang_lbruk!I313&gt;0,P_rang_lbruk!I313,"")</f>
        <v/>
      </c>
      <c r="J311" s="100" t="str">
        <f>IF(P_rang_lbruk!J313&gt;0,P_rang_lbruk!J313,"")</f>
        <v/>
      </c>
      <c r="K311" s="104" t="str">
        <f>IF(P_rang_lbruk!K313&gt;0,P_rang_lbruk!K313,"")</f>
        <v/>
      </c>
      <c r="L311" s="17" t="str">
        <f>IF(P_rang_lbruk!L313&gt;0,P_rang_lbruk!L313,"")</f>
        <v/>
      </c>
      <c r="M311" s="100" t="str">
        <f>IF(P_rang_lbruk!M313&gt;0,P_rang_lbruk!M313,"")</f>
        <v/>
      </c>
      <c r="N311" s="104" t="str">
        <f>IF(P_rang_lbruk!N313&gt;0,P_rang_lbruk!N313,"")</f>
        <v/>
      </c>
      <c r="O311" s="17" t="str">
        <f>IF(P_rang_lbruk!O313&gt;0,P_rang_lbruk!O313,"")</f>
        <v/>
      </c>
      <c r="P311" s="100" t="str">
        <f>IF(P_rang_lbruk!P313&gt;0,P_rang_lbruk!P313,"")</f>
        <v/>
      </c>
      <c r="Q311" s="104" t="str">
        <f>IF(P_rang_lbruk!Q313&gt;0,P_rang_lbruk!Q313,"")</f>
        <v/>
      </c>
    </row>
    <row r="312" spans="1:17" x14ac:dyDescent="0.25">
      <c r="A312" s="100" t="str">
        <f>IF(P_rang_lbruk!A314&gt;0,P_rang_lbruk!A314,"")</f>
        <v/>
      </c>
      <c r="B312" s="101" t="str">
        <f>IF(P_rang_lbruk!B314&gt;0,P_rang_lbruk!B314,"")</f>
        <v/>
      </c>
      <c r="C312" s="17" t="str">
        <f>IF(P_rang_lbruk!C314&gt;0,P_rang_lbruk!C314,"")</f>
        <v/>
      </c>
      <c r="D312" s="100" t="str">
        <f>IF(P_rang_lbruk!D314&gt;0,P_rang_lbruk!D314,"")</f>
        <v/>
      </c>
      <c r="E312" s="101" t="str">
        <f>IF(P_rang_lbruk!E314&gt;0,P_rang_lbruk!E314,"")</f>
        <v/>
      </c>
      <c r="F312" s="17" t="str">
        <f>IF(P_rang_lbruk!F314&gt;0,P_rang_lbruk!F314,"")</f>
        <v/>
      </c>
      <c r="G312" s="100" t="str">
        <f>IF(P_rang_lbruk!G314&gt;0,P_rang_lbruk!G314,"")</f>
        <v/>
      </c>
      <c r="H312" s="101" t="str">
        <f>IF(P_rang_lbruk!H314&gt;0,P_rang_lbruk!H314,"")</f>
        <v/>
      </c>
      <c r="I312" s="17" t="str">
        <f>IF(P_rang_lbruk!I314&gt;0,P_rang_lbruk!I314,"")</f>
        <v/>
      </c>
      <c r="J312" s="100" t="str">
        <f>IF(P_rang_lbruk!J314&gt;0,P_rang_lbruk!J314,"")</f>
        <v/>
      </c>
      <c r="K312" s="104" t="str">
        <f>IF(P_rang_lbruk!K314&gt;0,P_rang_lbruk!K314,"")</f>
        <v/>
      </c>
      <c r="L312" s="17" t="str">
        <f>IF(P_rang_lbruk!L314&gt;0,P_rang_lbruk!L314,"")</f>
        <v/>
      </c>
      <c r="M312" s="100" t="str">
        <f>IF(P_rang_lbruk!M314&gt;0,P_rang_lbruk!M314,"")</f>
        <v/>
      </c>
      <c r="N312" s="104" t="str">
        <f>IF(P_rang_lbruk!N314&gt;0,P_rang_lbruk!N314,"")</f>
        <v/>
      </c>
      <c r="O312" s="17" t="str">
        <f>IF(P_rang_lbruk!O314&gt;0,P_rang_lbruk!O314,"")</f>
        <v/>
      </c>
      <c r="P312" s="100" t="str">
        <f>IF(P_rang_lbruk!P314&gt;0,P_rang_lbruk!P314,"")</f>
        <v/>
      </c>
      <c r="Q312" s="104" t="str">
        <f>IF(P_rang_lbruk!Q314&gt;0,P_rang_lbruk!Q314,"")</f>
        <v/>
      </c>
    </row>
    <row r="313" spans="1:17" x14ac:dyDescent="0.25">
      <c r="A313" s="100" t="str">
        <f>IF(P_rang_lbruk!A315&gt;0,P_rang_lbruk!A315,"")</f>
        <v/>
      </c>
      <c r="B313" s="101" t="str">
        <f>IF(P_rang_lbruk!B315&gt;0,P_rang_lbruk!B315,"")</f>
        <v/>
      </c>
      <c r="C313" s="17" t="str">
        <f>IF(P_rang_lbruk!C315&gt;0,P_rang_lbruk!C315,"")</f>
        <v/>
      </c>
      <c r="D313" s="100" t="str">
        <f>IF(P_rang_lbruk!D315&gt;0,P_rang_lbruk!D315,"")</f>
        <v/>
      </c>
      <c r="E313" s="101" t="str">
        <f>IF(P_rang_lbruk!E315&gt;0,P_rang_lbruk!E315,"")</f>
        <v/>
      </c>
      <c r="F313" s="17" t="str">
        <f>IF(P_rang_lbruk!F315&gt;0,P_rang_lbruk!F315,"")</f>
        <v/>
      </c>
      <c r="G313" s="100" t="str">
        <f>IF(P_rang_lbruk!G315&gt;0,P_rang_lbruk!G315,"")</f>
        <v/>
      </c>
      <c r="H313" s="101" t="str">
        <f>IF(P_rang_lbruk!H315&gt;0,P_rang_lbruk!H315,"")</f>
        <v/>
      </c>
      <c r="I313" s="17" t="str">
        <f>IF(P_rang_lbruk!I315&gt;0,P_rang_lbruk!I315,"")</f>
        <v/>
      </c>
      <c r="J313" s="100" t="str">
        <f>IF(P_rang_lbruk!J315&gt;0,P_rang_lbruk!J315,"")</f>
        <v/>
      </c>
      <c r="K313" s="104" t="str">
        <f>IF(P_rang_lbruk!K315&gt;0,P_rang_lbruk!K315,"")</f>
        <v/>
      </c>
      <c r="L313" s="17" t="str">
        <f>IF(P_rang_lbruk!L315&gt;0,P_rang_lbruk!L315,"")</f>
        <v/>
      </c>
      <c r="M313" s="100" t="str">
        <f>IF(P_rang_lbruk!M315&gt;0,P_rang_lbruk!M315,"")</f>
        <v/>
      </c>
      <c r="N313" s="104" t="str">
        <f>IF(P_rang_lbruk!N315&gt;0,P_rang_lbruk!N315,"")</f>
        <v/>
      </c>
      <c r="O313" s="17" t="str">
        <f>IF(P_rang_lbruk!O315&gt;0,P_rang_lbruk!O315,"")</f>
        <v/>
      </c>
      <c r="P313" s="100" t="str">
        <f>IF(P_rang_lbruk!P315&gt;0,P_rang_lbruk!P315,"")</f>
        <v/>
      </c>
      <c r="Q313" s="104" t="str">
        <f>IF(P_rang_lbruk!Q315&gt;0,P_rang_lbruk!Q315,"")</f>
        <v/>
      </c>
    </row>
    <row r="314" spans="1:17" x14ac:dyDescent="0.25">
      <c r="A314" s="100" t="str">
        <f>IF(P_rang_lbruk!A316&gt;0,P_rang_lbruk!A316,"")</f>
        <v/>
      </c>
      <c r="B314" s="101" t="str">
        <f>IF(P_rang_lbruk!B316&gt;0,P_rang_lbruk!B316,"")</f>
        <v/>
      </c>
      <c r="C314" s="17" t="str">
        <f>IF(P_rang_lbruk!C316&gt;0,P_rang_lbruk!C316,"")</f>
        <v/>
      </c>
      <c r="D314" s="100" t="str">
        <f>IF(P_rang_lbruk!D316&gt;0,P_rang_lbruk!D316,"")</f>
        <v/>
      </c>
      <c r="E314" s="101" t="str">
        <f>IF(P_rang_lbruk!E316&gt;0,P_rang_lbruk!E316,"")</f>
        <v/>
      </c>
      <c r="F314" s="17" t="str">
        <f>IF(P_rang_lbruk!F316&gt;0,P_rang_lbruk!F316,"")</f>
        <v/>
      </c>
      <c r="G314" s="100" t="str">
        <f>IF(P_rang_lbruk!G316&gt;0,P_rang_lbruk!G316,"")</f>
        <v/>
      </c>
      <c r="H314" s="101" t="str">
        <f>IF(P_rang_lbruk!H316&gt;0,P_rang_lbruk!H316,"")</f>
        <v/>
      </c>
      <c r="I314" s="17" t="str">
        <f>IF(P_rang_lbruk!I316&gt;0,P_rang_lbruk!I316,"")</f>
        <v/>
      </c>
      <c r="J314" s="100" t="str">
        <f>IF(P_rang_lbruk!J316&gt;0,P_rang_lbruk!J316,"")</f>
        <v/>
      </c>
      <c r="K314" s="104" t="str">
        <f>IF(P_rang_lbruk!K316&gt;0,P_rang_lbruk!K316,"")</f>
        <v/>
      </c>
      <c r="L314" s="17" t="str">
        <f>IF(P_rang_lbruk!L316&gt;0,P_rang_lbruk!L316,"")</f>
        <v/>
      </c>
      <c r="M314" s="100" t="str">
        <f>IF(P_rang_lbruk!M316&gt;0,P_rang_lbruk!M316,"")</f>
        <v/>
      </c>
      <c r="N314" s="104" t="str">
        <f>IF(P_rang_lbruk!N316&gt;0,P_rang_lbruk!N316,"")</f>
        <v/>
      </c>
      <c r="O314" s="17" t="str">
        <f>IF(P_rang_lbruk!O316&gt;0,P_rang_lbruk!O316,"")</f>
        <v/>
      </c>
      <c r="P314" s="100" t="str">
        <f>IF(P_rang_lbruk!P316&gt;0,P_rang_lbruk!P316,"")</f>
        <v/>
      </c>
      <c r="Q314" s="104" t="str">
        <f>IF(P_rang_lbruk!Q316&gt;0,P_rang_lbruk!Q316,"")</f>
        <v/>
      </c>
    </row>
    <row r="315" spans="1:17" x14ac:dyDescent="0.25">
      <c r="A315" s="100" t="str">
        <f>IF(P_rang_lbruk!A317&gt;0,P_rang_lbruk!A317,"")</f>
        <v/>
      </c>
      <c r="B315" s="101" t="str">
        <f>IF(P_rang_lbruk!B317&gt;0,P_rang_lbruk!B317,"")</f>
        <v/>
      </c>
      <c r="C315" s="17" t="str">
        <f>IF(P_rang_lbruk!C317&gt;0,P_rang_lbruk!C317,"")</f>
        <v/>
      </c>
      <c r="D315" s="100" t="str">
        <f>IF(P_rang_lbruk!D317&gt;0,P_rang_lbruk!D317,"")</f>
        <v/>
      </c>
      <c r="E315" s="101" t="str">
        <f>IF(P_rang_lbruk!E317&gt;0,P_rang_lbruk!E317,"")</f>
        <v/>
      </c>
      <c r="F315" s="17" t="str">
        <f>IF(P_rang_lbruk!F317&gt;0,P_rang_lbruk!F317,"")</f>
        <v/>
      </c>
      <c r="G315" s="100" t="str">
        <f>IF(P_rang_lbruk!G317&gt;0,P_rang_lbruk!G317,"")</f>
        <v/>
      </c>
      <c r="H315" s="101" t="str">
        <f>IF(P_rang_lbruk!H317&gt;0,P_rang_lbruk!H317,"")</f>
        <v/>
      </c>
      <c r="I315" s="17" t="str">
        <f>IF(P_rang_lbruk!I317&gt;0,P_rang_lbruk!I317,"")</f>
        <v/>
      </c>
      <c r="J315" s="100" t="str">
        <f>IF(P_rang_lbruk!J317&gt;0,P_rang_lbruk!J317,"")</f>
        <v/>
      </c>
      <c r="K315" s="104" t="str">
        <f>IF(P_rang_lbruk!K317&gt;0,P_rang_lbruk!K317,"")</f>
        <v/>
      </c>
      <c r="L315" s="17" t="str">
        <f>IF(P_rang_lbruk!L317&gt;0,P_rang_lbruk!L317,"")</f>
        <v/>
      </c>
      <c r="M315" s="100" t="str">
        <f>IF(P_rang_lbruk!M317&gt;0,P_rang_lbruk!M317,"")</f>
        <v/>
      </c>
      <c r="N315" s="104" t="str">
        <f>IF(P_rang_lbruk!N317&gt;0,P_rang_lbruk!N317,"")</f>
        <v/>
      </c>
      <c r="O315" s="17" t="str">
        <f>IF(P_rang_lbruk!O317&gt;0,P_rang_lbruk!O317,"")</f>
        <v/>
      </c>
      <c r="P315" s="100" t="str">
        <f>IF(P_rang_lbruk!P317&gt;0,P_rang_lbruk!P317,"")</f>
        <v/>
      </c>
      <c r="Q315" s="104" t="str">
        <f>IF(P_rang_lbruk!Q317&gt;0,P_rang_lbruk!Q317,"")</f>
        <v/>
      </c>
    </row>
    <row r="316" spans="1:17" x14ac:dyDescent="0.25">
      <c r="A316" s="100" t="str">
        <f>IF(P_rang_lbruk!A318&gt;0,P_rang_lbruk!A318,"")</f>
        <v/>
      </c>
      <c r="B316" s="101" t="str">
        <f>IF(P_rang_lbruk!B318&gt;0,P_rang_lbruk!B318,"")</f>
        <v/>
      </c>
      <c r="C316" s="17" t="str">
        <f>IF(P_rang_lbruk!C318&gt;0,P_rang_lbruk!C318,"")</f>
        <v/>
      </c>
      <c r="D316" s="100" t="str">
        <f>IF(P_rang_lbruk!D318&gt;0,P_rang_lbruk!D318,"")</f>
        <v/>
      </c>
      <c r="E316" s="101" t="str">
        <f>IF(P_rang_lbruk!E318&gt;0,P_rang_lbruk!E318,"")</f>
        <v/>
      </c>
      <c r="F316" s="17" t="str">
        <f>IF(P_rang_lbruk!F318&gt;0,P_rang_lbruk!F318,"")</f>
        <v/>
      </c>
      <c r="G316" s="100" t="str">
        <f>IF(P_rang_lbruk!G318&gt;0,P_rang_lbruk!G318,"")</f>
        <v/>
      </c>
      <c r="H316" s="101" t="str">
        <f>IF(P_rang_lbruk!H318&gt;0,P_rang_lbruk!H318,"")</f>
        <v/>
      </c>
      <c r="I316" s="17" t="str">
        <f>IF(P_rang_lbruk!I318&gt;0,P_rang_lbruk!I318,"")</f>
        <v/>
      </c>
      <c r="J316" s="100" t="str">
        <f>IF(P_rang_lbruk!J318&gt;0,P_rang_lbruk!J318,"")</f>
        <v/>
      </c>
      <c r="K316" s="104" t="str">
        <f>IF(P_rang_lbruk!K318&gt;0,P_rang_lbruk!K318,"")</f>
        <v/>
      </c>
      <c r="L316" s="17" t="str">
        <f>IF(P_rang_lbruk!L318&gt;0,P_rang_lbruk!L318,"")</f>
        <v/>
      </c>
      <c r="M316" s="100" t="str">
        <f>IF(P_rang_lbruk!M318&gt;0,P_rang_lbruk!M318,"")</f>
        <v/>
      </c>
      <c r="N316" s="104" t="str">
        <f>IF(P_rang_lbruk!N318&gt;0,P_rang_lbruk!N318,"")</f>
        <v/>
      </c>
      <c r="O316" s="17" t="str">
        <f>IF(P_rang_lbruk!O318&gt;0,P_rang_lbruk!O318,"")</f>
        <v/>
      </c>
      <c r="P316" s="100" t="str">
        <f>IF(P_rang_lbruk!P318&gt;0,P_rang_lbruk!P318,"")</f>
        <v/>
      </c>
      <c r="Q316" s="104" t="str">
        <f>IF(P_rang_lbruk!Q318&gt;0,P_rang_lbruk!Q318,"")</f>
        <v/>
      </c>
    </row>
    <row r="317" spans="1:17" x14ac:dyDescent="0.25">
      <c r="A317" s="100" t="str">
        <f>IF(P_rang_lbruk!A319&gt;0,P_rang_lbruk!A319,"")</f>
        <v/>
      </c>
      <c r="B317" s="101" t="str">
        <f>IF(P_rang_lbruk!B319&gt;0,P_rang_lbruk!B319,"")</f>
        <v/>
      </c>
      <c r="C317" s="17" t="str">
        <f>IF(P_rang_lbruk!C319&gt;0,P_rang_lbruk!C319,"")</f>
        <v/>
      </c>
      <c r="D317" s="100" t="str">
        <f>IF(P_rang_lbruk!D319&gt;0,P_rang_lbruk!D319,"")</f>
        <v/>
      </c>
      <c r="E317" s="101" t="str">
        <f>IF(P_rang_lbruk!E319&gt;0,P_rang_lbruk!E319,"")</f>
        <v/>
      </c>
      <c r="F317" s="17" t="str">
        <f>IF(P_rang_lbruk!F319&gt;0,P_rang_lbruk!F319,"")</f>
        <v/>
      </c>
      <c r="G317" s="100" t="str">
        <f>IF(P_rang_lbruk!G319&gt;0,P_rang_lbruk!G319,"")</f>
        <v/>
      </c>
      <c r="H317" s="101" t="str">
        <f>IF(P_rang_lbruk!H319&gt;0,P_rang_lbruk!H319,"")</f>
        <v/>
      </c>
      <c r="I317" s="17" t="str">
        <f>IF(P_rang_lbruk!I319&gt;0,P_rang_lbruk!I319,"")</f>
        <v/>
      </c>
      <c r="J317" s="100" t="str">
        <f>IF(P_rang_lbruk!J319&gt;0,P_rang_lbruk!J319,"")</f>
        <v/>
      </c>
      <c r="K317" s="104" t="str">
        <f>IF(P_rang_lbruk!K319&gt;0,P_rang_lbruk!K319,"")</f>
        <v/>
      </c>
      <c r="L317" s="17" t="str">
        <f>IF(P_rang_lbruk!L319&gt;0,P_rang_lbruk!L319,"")</f>
        <v/>
      </c>
      <c r="M317" s="100" t="str">
        <f>IF(P_rang_lbruk!M319&gt;0,P_rang_lbruk!M319,"")</f>
        <v/>
      </c>
      <c r="N317" s="104" t="str">
        <f>IF(P_rang_lbruk!N319&gt;0,P_rang_lbruk!N319,"")</f>
        <v/>
      </c>
      <c r="O317" s="17" t="str">
        <f>IF(P_rang_lbruk!O319&gt;0,P_rang_lbruk!O319,"")</f>
        <v/>
      </c>
      <c r="P317" s="100" t="str">
        <f>IF(P_rang_lbruk!P319&gt;0,P_rang_lbruk!P319,"")</f>
        <v/>
      </c>
      <c r="Q317" s="104" t="str">
        <f>IF(P_rang_lbruk!Q319&gt;0,P_rang_lbruk!Q319,"")</f>
        <v/>
      </c>
    </row>
    <row r="318" spans="1:17" x14ac:dyDescent="0.25">
      <c r="A318" s="100" t="str">
        <f>IF(P_rang_lbruk!A320&gt;0,P_rang_lbruk!A320,"")</f>
        <v/>
      </c>
      <c r="B318" s="101" t="str">
        <f>IF(P_rang_lbruk!B320&gt;0,P_rang_lbruk!B320,"")</f>
        <v/>
      </c>
      <c r="C318" s="17" t="str">
        <f>IF(P_rang_lbruk!C320&gt;0,P_rang_lbruk!C320,"")</f>
        <v/>
      </c>
      <c r="D318" s="100" t="str">
        <f>IF(P_rang_lbruk!D320&gt;0,P_rang_lbruk!D320,"")</f>
        <v/>
      </c>
      <c r="E318" s="101" t="str">
        <f>IF(P_rang_lbruk!E320&gt;0,P_rang_lbruk!E320,"")</f>
        <v/>
      </c>
      <c r="F318" s="17" t="str">
        <f>IF(P_rang_lbruk!F320&gt;0,P_rang_lbruk!F320,"")</f>
        <v/>
      </c>
      <c r="G318" s="100" t="str">
        <f>IF(P_rang_lbruk!G320&gt;0,P_rang_lbruk!G320,"")</f>
        <v/>
      </c>
      <c r="H318" s="101" t="str">
        <f>IF(P_rang_lbruk!H320&gt;0,P_rang_lbruk!H320,"")</f>
        <v/>
      </c>
      <c r="I318" s="17" t="str">
        <f>IF(P_rang_lbruk!I320&gt;0,P_rang_lbruk!I320,"")</f>
        <v/>
      </c>
      <c r="J318" s="100" t="str">
        <f>IF(P_rang_lbruk!J320&gt;0,P_rang_lbruk!J320,"")</f>
        <v/>
      </c>
      <c r="K318" s="104" t="str">
        <f>IF(P_rang_lbruk!K320&gt;0,P_rang_lbruk!K320,"")</f>
        <v/>
      </c>
      <c r="L318" s="17" t="str">
        <f>IF(P_rang_lbruk!L320&gt;0,P_rang_lbruk!L320,"")</f>
        <v/>
      </c>
      <c r="M318" s="100" t="str">
        <f>IF(P_rang_lbruk!M320&gt;0,P_rang_lbruk!M320,"")</f>
        <v/>
      </c>
      <c r="N318" s="104" t="str">
        <f>IF(P_rang_lbruk!N320&gt;0,P_rang_lbruk!N320,"")</f>
        <v/>
      </c>
      <c r="O318" s="17" t="str">
        <f>IF(P_rang_lbruk!O320&gt;0,P_rang_lbruk!O320,"")</f>
        <v/>
      </c>
      <c r="P318" s="100" t="str">
        <f>IF(P_rang_lbruk!P320&gt;0,P_rang_lbruk!P320,"")</f>
        <v/>
      </c>
      <c r="Q318" s="104" t="str">
        <f>IF(P_rang_lbruk!Q320&gt;0,P_rang_lbruk!Q320,"")</f>
        <v/>
      </c>
    </row>
    <row r="319" spans="1:17" x14ac:dyDescent="0.25">
      <c r="A319" s="100" t="str">
        <f>IF(P_rang_lbruk!A321&gt;0,P_rang_lbruk!A321,"")</f>
        <v/>
      </c>
      <c r="B319" s="101" t="str">
        <f>IF(P_rang_lbruk!B321&gt;0,P_rang_lbruk!B321,"")</f>
        <v/>
      </c>
      <c r="C319" s="17" t="str">
        <f>IF(P_rang_lbruk!C321&gt;0,P_rang_lbruk!C321,"")</f>
        <v/>
      </c>
      <c r="D319" s="100" t="str">
        <f>IF(P_rang_lbruk!D321&gt;0,P_rang_lbruk!D321,"")</f>
        <v/>
      </c>
      <c r="E319" s="101" t="str">
        <f>IF(P_rang_lbruk!E321&gt;0,P_rang_lbruk!E321,"")</f>
        <v/>
      </c>
      <c r="F319" s="17" t="str">
        <f>IF(P_rang_lbruk!F321&gt;0,P_rang_lbruk!F321,"")</f>
        <v/>
      </c>
      <c r="G319" s="100" t="str">
        <f>IF(P_rang_lbruk!G321&gt;0,P_rang_lbruk!G321,"")</f>
        <v/>
      </c>
      <c r="H319" s="101" t="str">
        <f>IF(P_rang_lbruk!H321&gt;0,P_rang_lbruk!H321,"")</f>
        <v/>
      </c>
      <c r="I319" s="17" t="str">
        <f>IF(P_rang_lbruk!I321&gt;0,P_rang_lbruk!I321,"")</f>
        <v/>
      </c>
      <c r="J319" s="100" t="str">
        <f>IF(P_rang_lbruk!J321&gt;0,P_rang_lbruk!J321,"")</f>
        <v/>
      </c>
      <c r="K319" s="104" t="str">
        <f>IF(P_rang_lbruk!K321&gt;0,P_rang_lbruk!K321,"")</f>
        <v/>
      </c>
      <c r="L319" s="17" t="str">
        <f>IF(P_rang_lbruk!L321&gt;0,P_rang_lbruk!L321,"")</f>
        <v/>
      </c>
      <c r="M319" s="100" t="str">
        <f>IF(P_rang_lbruk!M321&gt;0,P_rang_lbruk!M321,"")</f>
        <v/>
      </c>
      <c r="N319" s="104" t="str">
        <f>IF(P_rang_lbruk!N321&gt;0,P_rang_lbruk!N321,"")</f>
        <v/>
      </c>
      <c r="O319" s="17" t="str">
        <f>IF(P_rang_lbruk!O321&gt;0,P_rang_lbruk!O321,"")</f>
        <v/>
      </c>
      <c r="P319" s="100" t="str">
        <f>IF(P_rang_lbruk!P321&gt;0,P_rang_lbruk!P321,"")</f>
        <v/>
      </c>
      <c r="Q319" s="104" t="str">
        <f>IF(P_rang_lbruk!Q321&gt;0,P_rang_lbruk!Q321,"")</f>
        <v/>
      </c>
    </row>
    <row r="320" spans="1:17" x14ac:dyDescent="0.25">
      <c r="A320" s="100" t="str">
        <f>IF(P_rang_lbruk!A322&gt;0,P_rang_lbruk!A322,"")</f>
        <v/>
      </c>
      <c r="B320" s="101" t="str">
        <f>IF(P_rang_lbruk!B322&gt;0,P_rang_lbruk!B322,"")</f>
        <v/>
      </c>
      <c r="C320" s="17" t="str">
        <f>IF(P_rang_lbruk!C322&gt;0,P_rang_lbruk!C322,"")</f>
        <v/>
      </c>
      <c r="D320" s="100" t="str">
        <f>IF(P_rang_lbruk!D322&gt;0,P_rang_lbruk!D322,"")</f>
        <v/>
      </c>
      <c r="E320" s="101" t="str">
        <f>IF(P_rang_lbruk!E322&gt;0,P_rang_lbruk!E322,"")</f>
        <v/>
      </c>
      <c r="F320" s="17" t="str">
        <f>IF(P_rang_lbruk!F322&gt;0,P_rang_lbruk!F322,"")</f>
        <v/>
      </c>
      <c r="G320" s="100" t="str">
        <f>IF(P_rang_lbruk!G322&gt;0,P_rang_lbruk!G322,"")</f>
        <v/>
      </c>
      <c r="H320" s="101" t="str">
        <f>IF(P_rang_lbruk!H322&gt;0,P_rang_lbruk!H322,"")</f>
        <v/>
      </c>
      <c r="I320" s="17" t="str">
        <f>IF(P_rang_lbruk!I322&gt;0,P_rang_lbruk!I322,"")</f>
        <v/>
      </c>
      <c r="J320" s="100" t="str">
        <f>IF(P_rang_lbruk!J322&gt;0,P_rang_lbruk!J322,"")</f>
        <v/>
      </c>
      <c r="K320" s="104" t="str">
        <f>IF(P_rang_lbruk!K322&gt;0,P_rang_lbruk!K322,"")</f>
        <v/>
      </c>
      <c r="L320" s="17" t="str">
        <f>IF(P_rang_lbruk!L322&gt;0,P_rang_lbruk!L322,"")</f>
        <v/>
      </c>
      <c r="M320" s="100" t="str">
        <f>IF(P_rang_lbruk!M322&gt;0,P_rang_lbruk!M322,"")</f>
        <v/>
      </c>
      <c r="N320" s="104" t="str">
        <f>IF(P_rang_lbruk!N322&gt;0,P_rang_lbruk!N322,"")</f>
        <v/>
      </c>
      <c r="O320" s="17" t="str">
        <f>IF(P_rang_lbruk!O322&gt;0,P_rang_lbruk!O322,"")</f>
        <v/>
      </c>
      <c r="P320" s="100" t="str">
        <f>IF(P_rang_lbruk!P322&gt;0,P_rang_lbruk!P322,"")</f>
        <v/>
      </c>
      <c r="Q320" s="104" t="str">
        <f>IF(P_rang_lbruk!Q322&gt;0,P_rang_lbruk!Q322,"")</f>
        <v/>
      </c>
    </row>
    <row r="321" spans="1:17" x14ac:dyDescent="0.25">
      <c r="A321" s="100" t="str">
        <f>IF(P_rang_lbruk!A323&gt;0,P_rang_lbruk!A323,"")</f>
        <v/>
      </c>
      <c r="B321" s="101" t="str">
        <f>IF(P_rang_lbruk!B323&gt;0,P_rang_lbruk!B323,"")</f>
        <v/>
      </c>
      <c r="C321" s="17" t="str">
        <f>IF(P_rang_lbruk!C323&gt;0,P_rang_lbruk!C323,"")</f>
        <v/>
      </c>
      <c r="D321" s="100" t="str">
        <f>IF(P_rang_lbruk!D323&gt;0,P_rang_lbruk!D323,"")</f>
        <v/>
      </c>
      <c r="E321" s="101" t="str">
        <f>IF(P_rang_lbruk!E323&gt;0,P_rang_lbruk!E323,"")</f>
        <v/>
      </c>
      <c r="F321" s="17" t="str">
        <f>IF(P_rang_lbruk!F323&gt;0,P_rang_lbruk!F323,"")</f>
        <v/>
      </c>
      <c r="G321" s="100" t="str">
        <f>IF(P_rang_lbruk!G323&gt;0,P_rang_lbruk!G323,"")</f>
        <v/>
      </c>
      <c r="H321" s="101" t="str">
        <f>IF(P_rang_lbruk!H323&gt;0,P_rang_lbruk!H323,"")</f>
        <v/>
      </c>
      <c r="I321" s="17" t="str">
        <f>IF(P_rang_lbruk!I323&gt;0,P_rang_lbruk!I323,"")</f>
        <v/>
      </c>
      <c r="J321" s="100" t="str">
        <f>IF(P_rang_lbruk!J323&gt;0,P_rang_lbruk!J323,"")</f>
        <v/>
      </c>
      <c r="K321" s="104" t="str">
        <f>IF(P_rang_lbruk!K323&gt;0,P_rang_lbruk!K323,"")</f>
        <v/>
      </c>
      <c r="L321" s="17" t="str">
        <f>IF(P_rang_lbruk!L323&gt;0,P_rang_lbruk!L323,"")</f>
        <v/>
      </c>
      <c r="M321" s="100" t="str">
        <f>IF(P_rang_lbruk!M323&gt;0,P_rang_lbruk!M323,"")</f>
        <v/>
      </c>
      <c r="N321" s="104" t="str">
        <f>IF(P_rang_lbruk!N323&gt;0,P_rang_lbruk!N323,"")</f>
        <v/>
      </c>
      <c r="O321" s="17" t="str">
        <f>IF(P_rang_lbruk!O323&gt;0,P_rang_lbruk!O323,"")</f>
        <v/>
      </c>
      <c r="P321" s="100" t="str">
        <f>IF(P_rang_lbruk!P323&gt;0,P_rang_lbruk!P323,"")</f>
        <v/>
      </c>
      <c r="Q321" s="104" t="str">
        <f>IF(P_rang_lbruk!Q323&gt;0,P_rang_lbruk!Q323,"")</f>
        <v/>
      </c>
    </row>
    <row r="322" spans="1:17" x14ac:dyDescent="0.25">
      <c r="A322" s="100" t="str">
        <f>IF(P_rang_lbruk!A324&gt;0,P_rang_lbruk!A324,"")</f>
        <v/>
      </c>
      <c r="B322" s="101" t="str">
        <f>IF(P_rang_lbruk!B324&gt;0,P_rang_lbruk!B324,"")</f>
        <v/>
      </c>
      <c r="C322" s="17" t="str">
        <f>IF(P_rang_lbruk!C324&gt;0,P_rang_lbruk!C324,"")</f>
        <v/>
      </c>
      <c r="D322" s="100" t="str">
        <f>IF(P_rang_lbruk!D324&gt;0,P_rang_lbruk!D324,"")</f>
        <v/>
      </c>
      <c r="E322" s="101" t="str">
        <f>IF(P_rang_lbruk!E324&gt;0,P_rang_lbruk!E324,"")</f>
        <v/>
      </c>
      <c r="F322" s="17" t="str">
        <f>IF(P_rang_lbruk!F324&gt;0,P_rang_lbruk!F324,"")</f>
        <v/>
      </c>
      <c r="G322" s="100" t="str">
        <f>IF(P_rang_lbruk!G324&gt;0,P_rang_lbruk!G324,"")</f>
        <v/>
      </c>
      <c r="H322" s="101" t="str">
        <f>IF(P_rang_lbruk!H324&gt;0,P_rang_lbruk!H324,"")</f>
        <v/>
      </c>
      <c r="I322" s="17" t="str">
        <f>IF(P_rang_lbruk!I324&gt;0,P_rang_lbruk!I324,"")</f>
        <v/>
      </c>
      <c r="J322" s="100" t="str">
        <f>IF(P_rang_lbruk!J324&gt;0,P_rang_lbruk!J324,"")</f>
        <v/>
      </c>
      <c r="K322" s="104" t="str">
        <f>IF(P_rang_lbruk!K324&gt;0,P_rang_lbruk!K324,"")</f>
        <v/>
      </c>
      <c r="L322" s="17" t="str">
        <f>IF(P_rang_lbruk!L324&gt;0,P_rang_lbruk!L324,"")</f>
        <v/>
      </c>
      <c r="M322" s="100" t="str">
        <f>IF(P_rang_lbruk!M324&gt;0,P_rang_lbruk!M324,"")</f>
        <v/>
      </c>
      <c r="N322" s="104" t="str">
        <f>IF(P_rang_lbruk!N324&gt;0,P_rang_lbruk!N324,"")</f>
        <v/>
      </c>
      <c r="O322" s="17" t="str">
        <f>IF(P_rang_lbruk!O324&gt;0,P_rang_lbruk!O324,"")</f>
        <v/>
      </c>
      <c r="P322" s="100" t="str">
        <f>IF(P_rang_lbruk!P324&gt;0,P_rang_lbruk!P324,"")</f>
        <v/>
      </c>
      <c r="Q322" s="104" t="str">
        <f>IF(P_rang_lbruk!Q324&gt;0,P_rang_lbruk!Q324,"")</f>
        <v/>
      </c>
    </row>
    <row r="323" spans="1:17" x14ac:dyDescent="0.25">
      <c r="A323" s="100" t="str">
        <f>IF(P_rang_lbruk!A325&gt;0,P_rang_lbruk!A325,"")</f>
        <v/>
      </c>
      <c r="B323" s="101" t="str">
        <f>IF(P_rang_lbruk!B325&gt;0,P_rang_lbruk!B325,"")</f>
        <v/>
      </c>
      <c r="C323" s="17" t="str">
        <f>IF(P_rang_lbruk!C325&gt;0,P_rang_lbruk!C325,"")</f>
        <v/>
      </c>
      <c r="D323" s="100" t="str">
        <f>IF(P_rang_lbruk!D325&gt;0,P_rang_lbruk!D325,"")</f>
        <v/>
      </c>
      <c r="E323" s="101" t="str">
        <f>IF(P_rang_lbruk!E325&gt;0,P_rang_lbruk!E325,"")</f>
        <v/>
      </c>
      <c r="F323" s="17" t="str">
        <f>IF(P_rang_lbruk!F325&gt;0,P_rang_lbruk!F325,"")</f>
        <v/>
      </c>
      <c r="G323" s="100" t="str">
        <f>IF(P_rang_lbruk!G325&gt;0,P_rang_lbruk!G325,"")</f>
        <v/>
      </c>
      <c r="H323" s="101" t="str">
        <f>IF(P_rang_lbruk!H325&gt;0,P_rang_lbruk!H325,"")</f>
        <v/>
      </c>
      <c r="I323" s="17" t="str">
        <f>IF(P_rang_lbruk!I325&gt;0,P_rang_lbruk!I325,"")</f>
        <v/>
      </c>
      <c r="J323" s="100" t="str">
        <f>IF(P_rang_lbruk!J325&gt;0,P_rang_lbruk!J325,"")</f>
        <v/>
      </c>
      <c r="K323" s="104" t="str">
        <f>IF(P_rang_lbruk!K325&gt;0,P_rang_lbruk!K325,"")</f>
        <v/>
      </c>
      <c r="L323" s="17" t="str">
        <f>IF(P_rang_lbruk!L325&gt;0,P_rang_lbruk!L325,"")</f>
        <v/>
      </c>
      <c r="M323" s="100" t="str">
        <f>IF(P_rang_lbruk!M325&gt;0,P_rang_lbruk!M325,"")</f>
        <v/>
      </c>
      <c r="N323" s="104" t="str">
        <f>IF(P_rang_lbruk!N325&gt;0,P_rang_lbruk!N325,"")</f>
        <v/>
      </c>
      <c r="O323" s="17" t="str">
        <f>IF(P_rang_lbruk!O325&gt;0,P_rang_lbruk!O325,"")</f>
        <v/>
      </c>
      <c r="P323" s="100" t="str">
        <f>IF(P_rang_lbruk!P325&gt;0,P_rang_lbruk!P325,"")</f>
        <v/>
      </c>
      <c r="Q323" s="104" t="str">
        <f>IF(P_rang_lbruk!Q325&gt;0,P_rang_lbruk!Q325,"")</f>
        <v/>
      </c>
    </row>
    <row r="324" spans="1:17" x14ac:dyDescent="0.25">
      <c r="A324" s="100" t="str">
        <f>IF(P_rang_lbruk!A326&gt;0,P_rang_lbruk!A326,"")</f>
        <v/>
      </c>
      <c r="B324" s="101" t="str">
        <f>IF(P_rang_lbruk!B326&gt;0,P_rang_lbruk!B326,"")</f>
        <v/>
      </c>
      <c r="C324" s="17" t="str">
        <f>IF(P_rang_lbruk!C326&gt;0,P_rang_lbruk!C326,"")</f>
        <v/>
      </c>
      <c r="D324" s="100" t="str">
        <f>IF(P_rang_lbruk!D326&gt;0,P_rang_lbruk!D326,"")</f>
        <v/>
      </c>
      <c r="E324" s="101" t="str">
        <f>IF(P_rang_lbruk!E326&gt;0,P_rang_lbruk!E326,"")</f>
        <v/>
      </c>
      <c r="F324" s="17" t="str">
        <f>IF(P_rang_lbruk!F326&gt;0,P_rang_lbruk!F326,"")</f>
        <v/>
      </c>
      <c r="G324" s="100" t="str">
        <f>IF(P_rang_lbruk!G326&gt;0,P_rang_lbruk!G326,"")</f>
        <v/>
      </c>
      <c r="H324" s="101" t="str">
        <f>IF(P_rang_lbruk!H326&gt;0,P_rang_lbruk!H326,"")</f>
        <v/>
      </c>
      <c r="I324" s="17" t="str">
        <f>IF(P_rang_lbruk!I326&gt;0,P_rang_lbruk!I326,"")</f>
        <v/>
      </c>
      <c r="J324" s="100" t="str">
        <f>IF(P_rang_lbruk!J326&gt;0,P_rang_lbruk!J326,"")</f>
        <v/>
      </c>
      <c r="K324" s="104" t="str">
        <f>IF(P_rang_lbruk!K326&gt;0,P_rang_lbruk!K326,"")</f>
        <v/>
      </c>
      <c r="L324" s="17" t="str">
        <f>IF(P_rang_lbruk!L326&gt;0,P_rang_lbruk!L326,"")</f>
        <v/>
      </c>
      <c r="M324" s="100" t="str">
        <f>IF(P_rang_lbruk!M326&gt;0,P_rang_lbruk!M326,"")</f>
        <v/>
      </c>
      <c r="N324" s="104" t="str">
        <f>IF(P_rang_lbruk!N326&gt;0,P_rang_lbruk!N326,"")</f>
        <v/>
      </c>
      <c r="O324" s="17" t="str">
        <f>IF(P_rang_lbruk!O326&gt;0,P_rang_lbruk!O326,"")</f>
        <v/>
      </c>
      <c r="P324" s="100" t="str">
        <f>IF(P_rang_lbruk!P326&gt;0,P_rang_lbruk!P326,"")</f>
        <v/>
      </c>
      <c r="Q324" s="104" t="str">
        <f>IF(P_rang_lbruk!Q326&gt;0,P_rang_lbruk!Q326,"")</f>
        <v/>
      </c>
    </row>
    <row r="325" spans="1:17" x14ac:dyDescent="0.25">
      <c r="A325" s="100" t="str">
        <f>IF(P_rang_lbruk!A327&gt;0,P_rang_lbruk!A327,"")</f>
        <v/>
      </c>
      <c r="B325" s="101" t="str">
        <f>IF(P_rang_lbruk!B327&gt;0,P_rang_lbruk!B327,"")</f>
        <v/>
      </c>
      <c r="C325" s="17" t="str">
        <f>IF(P_rang_lbruk!C327&gt;0,P_rang_lbruk!C327,"")</f>
        <v/>
      </c>
      <c r="D325" s="100" t="str">
        <f>IF(P_rang_lbruk!D327&gt;0,P_rang_lbruk!D327,"")</f>
        <v/>
      </c>
      <c r="E325" s="101" t="str">
        <f>IF(P_rang_lbruk!E327&gt;0,P_rang_lbruk!E327,"")</f>
        <v/>
      </c>
      <c r="F325" s="17" t="str">
        <f>IF(P_rang_lbruk!F327&gt;0,P_rang_lbruk!F327,"")</f>
        <v/>
      </c>
      <c r="G325" s="100" t="str">
        <f>IF(P_rang_lbruk!G327&gt;0,P_rang_lbruk!G327,"")</f>
        <v/>
      </c>
      <c r="H325" s="101" t="str">
        <f>IF(P_rang_lbruk!H327&gt;0,P_rang_lbruk!H327,"")</f>
        <v/>
      </c>
      <c r="I325" s="17" t="str">
        <f>IF(P_rang_lbruk!I327&gt;0,P_rang_lbruk!I327,"")</f>
        <v/>
      </c>
      <c r="J325" s="100" t="str">
        <f>IF(P_rang_lbruk!J327&gt;0,P_rang_lbruk!J327,"")</f>
        <v/>
      </c>
      <c r="K325" s="104" t="str">
        <f>IF(P_rang_lbruk!K327&gt;0,P_rang_lbruk!K327,"")</f>
        <v/>
      </c>
      <c r="L325" s="17" t="str">
        <f>IF(P_rang_lbruk!L327&gt;0,P_rang_lbruk!L327,"")</f>
        <v/>
      </c>
      <c r="M325" s="100" t="str">
        <f>IF(P_rang_lbruk!M327&gt;0,P_rang_lbruk!M327,"")</f>
        <v/>
      </c>
      <c r="N325" s="104" t="str">
        <f>IF(P_rang_lbruk!N327&gt;0,P_rang_lbruk!N327,"")</f>
        <v/>
      </c>
      <c r="O325" s="17" t="str">
        <f>IF(P_rang_lbruk!O327&gt;0,P_rang_lbruk!O327,"")</f>
        <v/>
      </c>
      <c r="P325" s="100" t="str">
        <f>IF(P_rang_lbruk!P327&gt;0,P_rang_lbruk!P327,"")</f>
        <v/>
      </c>
      <c r="Q325" s="104" t="str">
        <f>IF(P_rang_lbruk!Q327&gt;0,P_rang_lbruk!Q327,"")</f>
        <v/>
      </c>
    </row>
    <row r="326" spans="1:17" x14ac:dyDescent="0.25">
      <c r="A326" s="100" t="str">
        <f>IF(P_rang_lbruk!A328&gt;0,P_rang_lbruk!A328,"")</f>
        <v/>
      </c>
      <c r="B326" s="101" t="str">
        <f>IF(P_rang_lbruk!B328&gt;0,P_rang_lbruk!B328,"")</f>
        <v/>
      </c>
      <c r="C326" s="17" t="str">
        <f>IF(P_rang_lbruk!C328&gt;0,P_rang_lbruk!C328,"")</f>
        <v/>
      </c>
      <c r="D326" s="100" t="str">
        <f>IF(P_rang_lbruk!D328&gt;0,P_rang_lbruk!D328,"")</f>
        <v/>
      </c>
      <c r="E326" s="101" t="str">
        <f>IF(P_rang_lbruk!E328&gt;0,P_rang_lbruk!E328,"")</f>
        <v/>
      </c>
      <c r="F326" s="17" t="str">
        <f>IF(P_rang_lbruk!F328&gt;0,P_rang_lbruk!F328,"")</f>
        <v/>
      </c>
      <c r="G326" s="100" t="str">
        <f>IF(P_rang_lbruk!G328&gt;0,P_rang_lbruk!G328,"")</f>
        <v/>
      </c>
      <c r="H326" s="101" t="str">
        <f>IF(P_rang_lbruk!H328&gt;0,P_rang_lbruk!H328,"")</f>
        <v/>
      </c>
      <c r="I326" s="17" t="str">
        <f>IF(P_rang_lbruk!I328&gt;0,P_rang_lbruk!I328,"")</f>
        <v/>
      </c>
      <c r="J326" s="100" t="str">
        <f>IF(P_rang_lbruk!J328&gt;0,P_rang_lbruk!J328,"")</f>
        <v/>
      </c>
      <c r="K326" s="104" t="str">
        <f>IF(P_rang_lbruk!K328&gt;0,P_rang_lbruk!K328,"")</f>
        <v/>
      </c>
      <c r="L326" s="17" t="str">
        <f>IF(P_rang_lbruk!L328&gt;0,P_rang_lbruk!L328,"")</f>
        <v/>
      </c>
      <c r="M326" s="100" t="str">
        <f>IF(P_rang_lbruk!M328&gt;0,P_rang_lbruk!M328,"")</f>
        <v/>
      </c>
      <c r="N326" s="104" t="str">
        <f>IF(P_rang_lbruk!N328&gt;0,P_rang_lbruk!N328,"")</f>
        <v/>
      </c>
      <c r="O326" s="17" t="str">
        <f>IF(P_rang_lbruk!O328&gt;0,P_rang_lbruk!O328,"")</f>
        <v/>
      </c>
      <c r="P326" s="100" t="str">
        <f>IF(P_rang_lbruk!P328&gt;0,P_rang_lbruk!P328,"")</f>
        <v/>
      </c>
      <c r="Q326" s="104" t="str">
        <f>IF(P_rang_lbruk!Q328&gt;0,P_rang_lbruk!Q328,"")</f>
        <v/>
      </c>
    </row>
    <row r="327" spans="1:17" x14ac:dyDescent="0.25">
      <c r="A327" s="100" t="str">
        <f>IF(P_rang_lbruk!A329&gt;0,P_rang_lbruk!A329,"")</f>
        <v/>
      </c>
      <c r="B327" s="101" t="str">
        <f>IF(P_rang_lbruk!B329&gt;0,P_rang_lbruk!B329,"")</f>
        <v/>
      </c>
      <c r="C327" s="17" t="str">
        <f>IF(P_rang_lbruk!C329&gt;0,P_rang_lbruk!C329,"")</f>
        <v/>
      </c>
      <c r="D327" s="100" t="str">
        <f>IF(P_rang_lbruk!D329&gt;0,P_rang_lbruk!D329,"")</f>
        <v/>
      </c>
      <c r="E327" s="101" t="str">
        <f>IF(P_rang_lbruk!E329&gt;0,P_rang_lbruk!E329,"")</f>
        <v/>
      </c>
      <c r="F327" s="17" t="str">
        <f>IF(P_rang_lbruk!F329&gt;0,P_rang_lbruk!F329,"")</f>
        <v/>
      </c>
      <c r="G327" s="100" t="str">
        <f>IF(P_rang_lbruk!G329&gt;0,P_rang_lbruk!G329,"")</f>
        <v/>
      </c>
      <c r="H327" s="101" t="str">
        <f>IF(P_rang_lbruk!H329&gt;0,P_rang_lbruk!H329,"")</f>
        <v/>
      </c>
      <c r="I327" s="17" t="str">
        <f>IF(P_rang_lbruk!I329&gt;0,P_rang_lbruk!I329,"")</f>
        <v/>
      </c>
      <c r="J327" s="100" t="str">
        <f>IF(P_rang_lbruk!J329&gt;0,P_rang_lbruk!J329,"")</f>
        <v/>
      </c>
      <c r="K327" s="104" t="str">
        <f>IF(P_rang_lbruk!K329&gt;0,P_rang_lbruk!K329,"")</f>
        <v/>
      </c>
      <c r="L327" s="17" t="str">
        <f>IF(P_rang_lbruk!L329&gt;0,P_rang_lbruk!L329,"")</f>
        <v/>
      </c>
      <c r="M327" s="100" t="str">
        <f>IF(P_rang_lbruk!M329&gt;0,P_rang_lbruk!M329,"")</f>
        <v/>
      </c>
      <c r="N327" s="104" t="str">
        <f>IF(P_rang_lbruk!N329&gt;0,P_rang_lbruk!N329,"")</f>
        <v/>
      </c>
      <c r="O327" s="17" t="str">
        <f>IF(P_rang_lbruk!O329&gt;0,P_rang_lbruk!O329,"")</f>
        <v/>
      </c>
      <c r="P327" s="100" t="str">
        <f>IF(P_rang_lbruk!P329&gt;0,P_rang_lbruk!P329,"")</f>
        <v/>
      </c>
      <c r="Q327" s="104" t="str">
        <f>IF(P_rang_lbruk!Q329&gt;0,P_rang_lbruk!Q329,"")</f>
        <v/>
      </c>
    </row>
    <row r="328" spans="1:17" x14ac:dyDescent="0.25">
      <c r="A328" s="100" t="str">
        <f>IF(P_rang_lbruk!A330&gt;0,P_rang_lbruk!A330,"")</f>
        <v/>
      </c>
      <c r="B328" s="101" t="str">
        <f>IF(P_rang_lbruk!B330&gt;0,P_rang_lbruk!B330,"")</f>
        <v/>
      </c>
      <c r="C328" s="17" t="str">
        <f>IF(P_rang_lbruk!C330&gt;0,P_rang_lbruk!C330,"")</f>
        <v/>
      </c>
      <c r="D328" s="100" t="str">
        <f>IF(P_rang_lbruk!D330&gt;0,P_rang_lbruk!D330,"")</f>
        <v/>
      </c>
      <c r="E328" s="101" t="str">
        <f>IF(P_rang_lbruk!E330&gt;0,P_rang_lbruk!E330,"")</f>
        <v/>
      </c>
      <c r="F328" s="17" t="str">
        <f>IF(P_rang_lbruk!F330&gt;0,P_rang_lbruk!F330,"")</f>
        <v/>
      </c>
      <c r="G328" s="100" t="str">
        <f>IF(P_rang_lbruk!G330&gt;0,P_rang_lbruk!G330,"")</f>
        <v/>
      </c>
      <c r="H328" s="101" t="str">
        <f>IF(P_rang_lbruk!H330&gt;0,P_rang_lbruk!H330,"")</f>
        <v/>
      </c>
      <c r="I328" s="17" t="str">
        <f>IF(P_rang_lbruk!I330&gt;0,P_rang_lbruk!I330,"")</f>
        <v/>
      </c>
      <c r="J328" s="100" t="str">
        <f>IF(P_rang_lbruk!J330&gt;0,P_rang_lbruk!J330,"")</f>
        <v/>
      </c>
      <c r="K328" s="104" t="str">
        <f>IF(P_rang_lbruk!K330&gt;0,P_rang_lbruk!K330,"")</f>
        <v/>
      </c>
      <c r="L328" s="17" t="str">
        <f>IF(P_rang_lbruk!L330&gt;0,P_rang_lbruk!L330,"")</f>
        <v/>
      </c>
      <c r="M328" s="100" t="str">
        <f>IF(P_rang_lbruk!M330&gt;0,P_rang_lbruk!M330,"")</f>
        <v/>
      </c>
      <c r="N328" s="104" t="str">
        <f>IF(P_rang_lbruk!N330&gt;0,P_rang_lbruk!N330,"")</f>
        <v/>
      </c>
      <c r="O328" s="17" t="str">
        <f>IF(P_rang_lbruk!O330&gt;0,P_rang_lbruk!O330,"")</f>
        <v/>
      </c>
      <c r="P328" s="100" t="str">
        <f>IF(P_rang_lbruk!P330&gt;0,P_rang_lbruk!P330,"")</f>
        <v/>
      </c>
      <c r="Q328" s="104" t="str">
        <f>IF(P_rang_lbruk!Q330&gt;0,P_rang_lbruk!Q330,"")</f>
        <v/>
      </c>
    </row>
    <row r="329" spans="1:17" x14ac:dyDescent="0.25">
      <c r="A329" s="100" t="str">
        <f>IF(P_rang_lbruk!A331&gt;0,P_rang_lbruk!A331,"")</f>
        <v/>
      </c>
      <c r="B329" s="101" t="str">
        <f>IF(P_rang_lbruk!B331&gt;0,P_rang_lbruk!B331,"")</f>
        <v/>
      </c>
      <c r="C329" s="17" t="str">
        <f>IF(P_rang_lbruk!C331&gt;0,P_rang_lbruk!C331,"")</f>
        <v/>
      </c>
      <c r="D329" s="100" t="str">
        <f>IF(P_rang_lbruk!D331&gt;0,P_rang_lbruk!D331,"")</f>
        <v/>
      </c>
      <c r="E329" s="101" t="str">
        <f>IF(P_rang_lbruk!E331&gt;0,P_rang_lbruk!E331,"")</f>
        <v/>
      </c>
      <c r="F329" s="17" t="str">
        <f>IF(P_rang_lbruk!F331&gt;0,P_rang_lbruk!F331,"")</f>
        <v/>
      </c>
      <c r="G329" s="100" t="str">
        <f>IF(P_rang_lbruk!G331&gt;0,P_rang_lbruk!G331,"")</f>
        <v/>
      </c>
      <c r="H329" s="101" t="str">
        <f>IF(P_rang_lbruk!H331&gt;0,P_rang_lbruk!H331,"")</f>
        <v/>
      </c>
      <c r="I329" s="17" t="str">
        <f>IF(P_rang_lbruk!I331&gt;0,P_rang_lbruk!I331,"")</f>
        <v/>
      </c>
      <c r="J329" s="100" t="str">
        <f>IF(P_rang_lbruk!J331&gt;0,P_rang_lbruk!J331,"")</f>
        <v/>
      </c>
      <c r="K329" s="104" t="str">
        <f>IF(P_rang_lbruk!K331&gt;0,P_rang_lbruk!K331,"")</f>
        <v/>
      </c>
      <c r="L329" s="17" t="str">
        <f>IF(P_rang_lbruk!L331&gt;0,P_rang_lbruk!L331,"")</f>
        <v/>
      </c>
      <c r="M329" s="100" t="str">
        <f>IF(P_rang_lbruk!M331&gt;0,P_rang_lbruk!M331,"")</f>
        <v/>
      </c>
      <c r="N329" s="104" t="str">
        <f>IF(P_rang_lbruk!N331&gt;0,P_rang_lbruk!N331,"")</f>
        <v/>
      </c>
      <c r="O329" s="17" t="str">
        <f>IF(P_rang_lbruk!O331&gt;0,P_rang_lbruk!O331,"")</f>
        <v/>
      </c>
      <c r="P329" s="100" t="str">
        <f>IF(P_rang_lbruk!P331&gt;0,P_rang_lbruk!P331,"")</f>
        <v/>
      </c>
      <c r="Q329" s="104" t="str">
        <f>IF(P_rang_lbruk!Q331&gt;0,P_rang_lbruk!Q331,"")</f>
        <v/>
      </c>
    </row>
    <row r="330" spans="1:17" x14ac:dyDescent="0.25">
      <c r="A330" s="100" t="str">
        <f>IF(P_rang_lbruk!A332&gt;0,P_rang_lbruk!A332,"")</f>
        <v/>
      </c>
      <c r="B330" s="101" t="str">
        <f>IF(P_rang_lbruk!B332&gt;0,P_rang_lbruk!B332,"")</f>
        <v/>
      </c>
      <c r="C330" s="17" t="str">
        <f>IF(P_rang_lbruk!C332&gt;0,P_rang_lbruk!C332,"")</f>
        <v/>
      </c>
      <c r="D330" s="100" t="str">
        <f>IF(P_rang_lbruk!D332&gt;0,P_rang_lbruk!D332,"")</f>
        <v/>
      </c>
      <c r="E330" s="101" t="str">
        <f>IF(P_rang_lbruk!E332&gt;0,P_rang_lbruk!E332,"")</f>
        <v/>
      </c>
      <c r="F330" s="17" t="str">
        <f>IF(P_rang_lbruk!F332&gt;0,P_rang_lbruk!F332,"")</f>
        <v/>
      </c>
      <c r="G330" s="100" t="str">
        <f>IF(P_rang_lbruk!G332&gt;0,P_rang_lbruk!G332,"")</f>
        <v/>
      </c>
      <c r="H330" s="101" t="str">
        <f>IF(P_rang_lbruk!H332&gt;0,P_rang_lbruk!H332,"")</f>
        <v/>
      </c>
      <c r="I330" s="17" t="str">
        <f>IF(P_rang_lbruk!I332&gt;0,P_rang_lbruk!I332,"")</f>
        <v/>
      </c>
      <c r="J330" s="100" t="str">
        <f>IF(P_rang_lbruk!J332&gt;0,P_rang_lbruk!J332,"")</f>
        <v/>
      </c>
      <c r="K330" s="104" t="str">
        <f>IF(P_rang_lbruk!K332&gt;0,P_rang_lbruk!K332,"")</f>
        <v/>
      </c>
      <c r="L330" s="17" t="str">
        <f>IF(P_rang_lbruk!L332&gt;0,P_rang_lbruk!L332,"")</f>
        <v/>
      </c>
      <c r="M330" s="100" t="str">
        <f>IF(P_rang_lbruk!M332&gt;0,P_rang_lbruk!M332,"")</f>
        <v/>
      </c>
      <c r="N330" s="104" t="str">
        <f>IF(P_rang_lbruk!N332&gt;0,P_rang_lbruk!N332,"")</f>
        <v/>
      </c>
      <c r="O330" s="17" t="str">
        <f>IF(P_rang_lbruk!O332&gt;0,P_rang_lbruk!O332,"")</f>
        <v/>
      </c>
      <c r="P330" s="100" t="str">
        <f>IF(P_rang_lbruk!P332&gt;0,P_rang_lbruk!P332,"")</f>
        <v/>
      </c>
      <c r="Q330" s="104" t="str">
        <f>IF(P_rang_lbruk!Q332&gt;0,P_rang_lbruk!Q332,"")</f>
        <v/>
      </c>
    </row>
    <row r="331" spans="1:17" x14ac:dyDescent="0.25">
      <c r="A331" s="100" t="str">
        <f>IF(P_rang_lbruk!A333&gt;0,P_rang_lbruk!A333,"")</f>
        <v/>
      </c>
      <c r="B331" s="101" t="str">
        <f>IF(P_rang_lbruk!B333&gt;0,P_rang_lbruk!B333,"")</f>
        <v/>
      </c>
      <c r="C331" s="17" t="str">
        <f>IF(P_rang_lbruk!C333&gt;0,P_rang_lbruk!C333,"")</f>
        <v/>
      </c>
      <c r="D331" s="100" t="str">
        <f>IF(P_rang_lbruk!D333&gt;0,P_rang_lbruk!D333,"")</f>
        <v/>
      </c>
      <c r="E331" s="101" t="str">
        <f>IF(P_rang_lbruk!E333&gt;0,P_rang_lbruk!E333,"")</f>
        <v/>
      </c>
      <c r="F331" s="17" t="str">
        <f>IF(P_rang_lbruk!F333&gt;0,P_rang_lbruk!F333,"")</f>
        <v/>
      </c>
      <c r="G331" s="100" t="str">
        <f>IF(P_rang_lbruk!G333&gt;0,P_rang_lbruk!G333,"")</f>
        <v/>
      </c>
      <c r="H331" s="101" t="str">
        <f>IF(P_rang_lbruk!H333&gt;0,P_rang_lbruk!H333,"")</f>
        <v/>
      </c>
      <c r="I331" s="17" t="str">
        <f>IF(P_rang_lbruk!I333&gt;0,P_rang_lbruk!I333,"")</f>
        <v/>
      </c>
      <c r="J331" s="100" t="str">
        <f>IF(P_rang_lbruk!J333&gt;0,P_rang_lbruk!J333,"")</f>
        <v/>
      </c>
      <c r="K331" s="104" t="str">
        <f>IF(P_rang_lbruk!K333&gt;0,P_rang_lbruk!K333,"")</f>
        <v/>
      </c>
      <c r="L331" s="17" t="str">
        <f>IF(P_rang_lbruk!L333&gt;0,P_rang_lbruk!L333,"")</f>
        <v/>
      </c>
      <c r="M331" s="100" t="str">
        <f>IF(P_rang_lbruk!M333&gt;0,P_rang_lbruk!M333,"")</f>
        <v/>
      </c>
      <c r="N331" s="104" t="str">
        <f>IF(P_rang_lbruk!N333&gt;0,P_rang_lbruk!N333,"")</f>
        <v/>
      </c>
      <c r="O331" s="17" t="str">
        <f>IF(P_rang_lbruk!O333&gt;0,P_rang_lbruk!O333,"")</f>
        <v/>
      </c>
      <c r="P331" s="100" t="str">
        <f>IF(P_rang_lbruk!P333&gt;0,P_rang_lbruk!P333,"")</f>
        <v/>
      </c>
      <c r="Q331" s="104" t="str">
        <f>IF(P_rang_lbruk!Q333&gt;0,P_rang_lbruk!Q333,"")</f>
        <v/>
      </c>
    </row>
    <row r="332" spans="1:17" x14ac:dyDescent="0.25">
      <c r="A332" s="100" t="str">
        <f>IF(P_rang_lbruk!A334&gt;0,P_rang_lbruk!A334,"")</f>
        <v/>
      </c>
      <c r="B332" s="101" t="str">
        <f>IF(P_rang_lbruk!B334&gt;0,P_rang_lbruk!B334,"")</f>
        <v/>
      </c>
      <c r="C332" s="17" t="str">
        <f>IF(P_rang_lbruk!C334&gt;0,P_rang_lbruk!C334,"")</f>
        <v/>
      </c>
      <c r="D332" s="100" t="str">
        <f>IF(P_rang_lbruk!D334&gt;0,P_rang_lbruk!D334,"")</f>
        <v/>
      </c>
      <c r="E332" s="101" t="str">
        <f>IF(P_rang_lbruk!E334&gt;0,P_rang_lbruk!E334,"")</f>
        <v/>
      </c>
      <c r="F332" s="17" t="str">
        <f>IF(P_rang_lbruk!F334&gt;0,P_rang_lbruk!F334,"")</f>
        <v/>
      </c>
      <c r="G332" s="100" t="str">
        <f>IF(P_rang_lbruk!G334&gt;0,P_rang_lbruk!G334,"")</f>
        <v/>
      </c>
      <c r="H332" s="101" t="str">
        <f>IF(P_rang_lbruk!H334&gt;0,P_rang_lbruk!H334,"")</f>
        <v/>
      </c>
      <c r="I332" s="17" t="str">
        <f>IF(P_rang_lbruk!I334&gt;0,P_rang_lbruk!I334,"")</f>
        <v/>
      </c>
      <c r="J332" s="100" t="str">
        <f>IF(P_rang_lbruk!J334&gt;0,P_rang_lbruk!J334,"")</f>
        <v/>
      </c>
      <c r="K332" s="104" t="str">
        <f>IF(P_rang_lbruk!K334&gt;0,P_rang_lbruk!K334,"")</f>
        <v/>
      </c>
      <c r="L332" s="17" t="str">
        <f>IF(P_rang_lbruk!L334&gt;0,P_rang_lbruk!L334,"")</f>
        <v/>
      </c>
      <c r="M332" s="100" t="str">
        <f>IF(P_rang_lbruk!M334&gt;0,P_rang_lbruk!M334,"")</f>
        <v/>
      </c>
      <c r="N332" s="104" t="str">
        <f>IF(P_rang_lbruk!N334&gt;0,P_rang_lbruk!N334,"")</f>
        <v/>
      </c>
      <c r="O332" s="17" t="str">
        <f>IF(P_rang_lbruk!O334&gt;0,P_rang_lbruk!O334,"")</f>
        <v/>
      </c>
      <c r="P332" s="100" t="str">
        <f>IF(P_rang_lbruk!P334&gt;0,P_rang_lbruk!P334,"")</f>
        <v/>
      </c>
      <c r="Q332" s="104" t="str">
        <f>IF(P_rang_lbruk!Q334&gt;0,P_rang_lbruk!Q334,"")</f>
        <v/>
      </c>
    </row>
    <row r="333" spans="1:17" x14ac:dyDescent="0.25">
      <c r="A333" s="100" t="str">
        <f>IF(P_rang_lbruk!A335&gt;0,P_rang_lbruk!A335,"")</f>
        <v/>
      </c>
      <c r="B333" s="101" t="str">
        <f>IF(P_rang_lbruk!B335&gt;0,P_rang_lbruk!B335,"")</f>
        <v/>
      </c>
      <c r="C333" s="17" t="str">
        <f>IF(P_rang_lbruk!C335&gt;0,P_rang_lbruk!C335,"")</f>
        <v/>
      </c>
      <c r="D333" s="100" t="str">
        <f>IF(P_rang_lbruk!D335&gt;0,P_rang_lbruk!D335,"")</f>
        <v/>
      </c>
      <c r="E333" s="101" t="str">
        <f>IF(P_rang_lbruk!E335&gt;0,P_rang_lbruk!E335,"")</f>
        <v/>
      </c>
      <c r="F333" s="17" t="str">
        <f>IF(P_rang_lbruk!F335&gt;0,P_rang_lbruk!F335,"")</f>
        <v/>
      </c>
      <c r="G333" s="100" t="str">
        <f>IF(P_rang_lbruk!G335&gt;0,P_rang_lbruk!G335,"")</f>
        <v/>
      </c>
      <c r="H333" s="101" t="str">
        <f>IF(P_rang_lbruk!H335&gt;0,P_rang_lbruk!H335,"")</f>
        <v/>
      </c>
      <c r="I333" s="17" t="str">
        <f>IF(P_rang_lbruk!I335&gt;0,P_rang_lbruk!I335,"")</f>
        <v/>
      </c>
      <c r="J333" s="100" t="str">
        <f>IF(P_rang_lbruk!J335&gt;0,P_rang_lbruk!J335,"")</f>
        <v/>
      </c>
      <c r="K333" s="104" t="str">
        <f>IF(P_rang_lbruk!K335&gt;0,P_rang_lbruk!K335,"")</f>
        <v/>
      </c>
      <c r="L333" s="17" t="str">
        <f>IF(P_rang_lbruk!L335&gt;0,P_rang_lbruk!L335,"")</f>
        <v/>
      </c>
      <c r="M333" s="100" t="str">
        <f>IF(P_rang_lbruk!M335&gt;0,P_rang_lbruk!M335,"")</f>
        <v/>
      </c>
      <c r="N333" s="104" t="str">
        <f>IF(P_rang_lbruk!N335&gt;0,P_rang_lbruk!N335,"")</f>
        <v/>
      </c>
      <c r="O333" s="17" t="str">
        <f>IF(P_rang_lbruk!O335&gt;0,P_rang_lbruk!O335,"")</f>
        <v/>
      </c>
      <c r="P333" s="100" t="str">
        <f>IF(P_rang_lbruk!P335&gt;0,P_rang_lbruk!P335,"")</f>
        <v/>
      </c>
      <c r="Q333" s="104" t="str">
        <f>IF(P_rang_lbruk!Q335&gt;0,P_rang_lbruk!Q335,"")</f>
        <v/>
      </c>
    </row>
    <row r="334" spans="1:17" x14ac:dyDescent="0.25">
      <c r="A334" s="100" t="str">
        <f>IF(P_rang_lbruk!A336&gt;0,P_rang_lbruk!A336,"")</f>
        <v/>
      </c>
      <c r="B334" s="101" t="str">
        <f>IF(P_rang_lbruk!B336&gt;0,P_rang_lbruk!B336,"")</f>
        <v/>
      </c>
      <c r="C334" s="17" t="str">
        <f>IF(P_rang_lbruk!C336&gt;0,P_rang_lbruk!C336,"")</f>
        <v/>
      </c>
      <c r="D334" s="100" t="str">
        <f>IF(P_rang_lbruk!D336&gt;0,P_rang_lbruk!D336,"")</f>
        <v/>
      </c>
      <c r="E334" s="101" t="str">
        <f>IF(P_rang_lbruk!E336&gt;0,P_rang_lbruk!E336,"")</f>
        <v/>
      </c>
      <c r="F334" s="17" t="str">
        <f>IF(P_rang_lbruk!F336&gt;0,P_rang_lbruk!F336,"")</f>
        <v/>
      </c>
      <c r="G334" s="100" t="str">
        <f>IF(P_rang_lbruk!G336&gt;0,P_rang_lbruk!G336,"")</f>
        <v/>
      </c>
      <c r="H334" s="101" t="str">
        <f>IF(P_rang_lbruk!H336&gt;0,P_rang_lbruk!H336,"")</f>
        <v/>
      </c>
      <c r="I334" s="17" t="str">
        <f>IF(P_rang_lbruk!I336&gt;0,P_rang_lbruk!I336,"")</f>
        <v/>
      </c>
      <c r="J334" s="100" t="str">
        <f>IF(P_rang_lbruk!J336&gt;0,P_rang_lbruk!J336,"")</f>
        <v/>
      </c>
      <c r="K334" s="104" t="str">
        <f>IF(P_rang_lbruk!K336&gt;0,P_rang_lbruk!K336,"")</f>
        <v/>
      </c>
      <c r="L334" s="17" t="str">
        <f>IF(P_rang_lbruk!L336&gt;0,P_rang_lbruk!L336,"")</f>
        <v/>
      </c>
      <c r="M334" s="100" t="str">
        <f>IF(P_rang_lbruk!M336&gt;0,P_rang_lbruk!M336,"")</f>
        <v/>
      </c>
      <c r="N334" s="104" t="str">
        <f>IF(P_rang_lbruk!N336&gt;0,P_rang_lbruk!N336,"")</f>
        <v/>
      </c>
      <c r="O334" s="17" t="str">
        <f>IF(P_rang_lbruk!O336&gt;0,P_rang_lbruk!O336,"")</f>
        <v/>
      </c>
      <c r="P334" s="100" t="str">
        <f>IF(P_rang_lbruk!P336&gt;0,P_rang_lbruk!P336,"")</f>
        <v/>
      </c>
      <c r="Q334" s="104" t="str">
        <f>IF(P_rang_lbruk!Q336&gt;0,P_rang_lbruk!Q336,"")</f>
        <v/>
      </c>
    </row>
    <row r="335" spans="1:17" x14ac:dyDescent="0.25">
      <c r="A335" s="100" t="str">
        <f>IF(P_rang_lbruk!A337&gt;0,P_rang_lbruk!A337,"")</f>
        <v/>
      </c>
      <c r="B335" s="101" t="str">
        <f>IF(P_rang_lbruk!B337&gt;0,P_rang_lbruk!B337,"")</f>
        <v/>
      </c>
      <c r="C335" s="17" t="str">
        <f>IF(P_rang_lbruk!C337&gt;0,P_rang_lbruk!C337,"")</f>
        <v/>
      </c>
      <c r="D335" s="100" t="str">
        <f>IF(P_rang_lbruk!D337&gt;0,P_rang_lbruk!D337,"")</f>
        <v/>
      </c>
      <c r="E335" s="101" t="str">
        <f>IF(P_rang_lbruk!E337&gt;0,P_rang_lbruk!E337,"")</f>
        <v/>
      </c>
      <c r="F335" s="17" t="str">
        <f>IF(P_rang_lbruk!F337&gt;0,P_rang_lbruk!F337,"")</f>
        <v/>
      </c>
      <c r="G335" s="100" t="str">
        <f>IF(P_rang_lbruk!G337&gt;0,P_rang_lbruk!G337,"")</f>
        <v/>
      </c>
      <c r="H335" s="101" t="str">
        <f>IF(P_rang_lbruk!H337&gt;0,P_rang_lbruk!H337,"")</f>
        <v/>
      </c>
      <c r="I335" s="17" t="str">
        <f>IF(P_rang_lbruk!I337&gt;0,P_rang_lbruk!I337,"")</f>
        <v/>
      </c>
      <c r="J335" s="100" t="str">
        <f>IF(P_rang_lbruk!J337&gt;0,P_rang_lbruk!J337,"")</f>
        <v/>
      </c>
      <c r="K335" s="104" t="str">
        <f>IF(P_rang_lbruk!K337&gt;0,P_rang_lbruk!K337,"")</f>
        <v/>
      </c>
      <c r="L335" s="17" t="str">
        <f>IF(P_rang_lbruk!L337&gt;0,P_rang_lbruk!L337,"")</f>
        <v/>
      </c>
      <c r="M335" s="100" t="str">
        <f>IF(P_rang_lbruk!M337&gt;0,P_rang_lbruk!M337,"")</f>
        <v/>
      </c>
      <c r="N335" s="104" t="str">
        <f>IF(P_rang_lbruk!N337&gt;0,P_rang_lbruk!N337,"")</f>
        <v/>
      </c>
      <c r="O335" s="17" t="str">
        <f>IF(P_rang_lbruk!O337&gt;0,P_rang_lbruk!O337,"")</f>
        <v/>
      </c>
      <c r="P335" s="100" t="str">
        <f>IF(P_rang_lbruk!P337&gt;0,P_rang_lbruk!P337,"")</f>
        <v/>
      </c>
      <c r="Q335" s="104" t="str">
        <f>IF(P_rang_lbruk!Q337&gt;0,P_rang_lbruk!Q337,"")</f>
        <v/>
      </c>
    </row>
    <row r="336" spans="1:17" x14ac:dyDescent="0.25">
      <c r="A336" s="100" t="str">
        <f>IF(P_rang_lbruk!A338&gt;0,P_rang_lbruk!A338,"")</f>
        <v/>
      </c>
      <c r="B336" s="101" t="str">
        <f>IF(P_rang_lbruk!B338&gt;0,P_rang_lbruk!B338,"")</f>
        <v/>
      </c>
      <c r="C336" s="17" t="str">
        <f>IF(P_rang_lbruk!C338&gt;0,P_rang_lbruk!C338,"")</f>
        <v/>
      </c>
      <c r="D336" s="100" t="str">
        <f>IF(P_rang_lbruk!D338&gt;0,P_rang_lbruk!D338,"")</f>
        <v/>
      </c>
      <c r="E336" s="101" t="str">
        <f>IF(P_rang_lbruk!E338&gt;0,P_rang_lbruk!E338,"")</f>
        <v/>
      </c>
      <c r="F336" s="17" t="str">
        <f>IF(P_rang_lbruk!F338&gt;0,P_rang_lbruk!F338,"")</f>
        <v/>
      </c>
      <c r="G336" s="100" t="str">
        <f>IF(P_rang_lbruk!G338&gt;0,P_rang_lbruk!G338,"")</f>
        <v/>
      </c>
      <c r="H336" s="101" t="str">
        <f>IF(P_rang_lbruk!H338&gt;0,P_rang_lbruk!H338,"")</f>
        <v/>
      </c>
      <c r="I336" s="17" t="str">
        <f>IF(P_rang_lbruk!I338&gt;0,P_rang_lbruk!I338,"")</f>
        <v/>
      </c>
      <c r="J336" s="100" t="str">
        <f>IF(P_rang_lbruk!J338&gt;0,P_rang_lbruk!J338,"")</f>
        <v/>
      </c>
      <c r="K336" s="104" t="str">
        <f>IF(P_rang_lbruk!K338&gt;0,P_rang_lbruk!K338,"")</f>
        <v/>
      </c>
      <c r="L336" s="17" t="str">
        <f>IF(P_rang_lbruk!L338&gt;0,P_rang_lbruk!L338,"")</f>
        <v/>
      </c>
      <c r="M336" s="100" t="str">
        <f>IF(P_rang_lbruk!M338&gt;0,P_rang_lbruk!M338,"")</f>
        <v/>
      </c>
      <c r="N336" s="104" t="str">
        <f>IF(P_rang_lbruk!N338&gt;0,P_rang_lbruk!N338,"")</f>
        <v/>
      </c>
      <c r="O336" s="17" t="str">
        <f>IF(P_rang_lbruk!O338&gt;0,P_rang_lbruk!O338,"")</f>
        <v/>
      </c>
      <c r="P336" s="100" t="str">
        <f>IF(P_rang_lbruk!P338&gt;0,P_rang_lbruk!P338,"")</f>
        <v/>
      </c>
      <c r="Q336" s="104" t="str">
        <f>IF(P_rang_lbruk!Q338&gt;0,P_rang_lbruk!Q338,"")</f>
        <v/>
      </c>
    </row>
    <row r="337" spans="1:17" x14ac:dyDescent="0.25">
      <c r="A337" s="100" t="str">
        <f>IF(P_rang_lbruk!A339&gt;0,P_rang_lbruk!A339,"")</f>
        <v/>
      </c>
      <c r="B337" s="101" t="str">
        <f>IF(P_rang_lbruk!B339&gt;0,P_rang_lbruk!B339,"")</f>
        <v/>
      </c>
      <c r="C337" s="17" t="str">
        <f>IF(P_rang_lbruk!C339&gt;0,P_rang_lbruk!C339,"")</f>
        <v/>
      </c>
      <c r="D337" s="100" t="str">
        <f>IF(P_rang_lbruk!D339&gt;0,P_rang_lbruk!D339,"")</f>
        <v/>
      </c>
      <c r="E337" s="101" t="str">
        <f>IF(P_rang_lbruk!E339&gt;0,P_rang_lbruk!E339,"")</f>
        <v/>
      </c>
      <c r="F337" s="17" t="str">
        <f>IF(P_rang_lbruk!F339&gt;0,P_rang_lbruk!F339,"")</f>
        <v/>
      </c>
      <c r="G337" s="100" t="str">
        <f>IF(P_rang_lbruk!G339&gt;0,P_rang_lbruk!G339,"")</f>
        <v/>
      </c>
      <c r="H337" s="101" t="str">
        <f>IF(P_rang_lbruk!H339&gt;0,P_rang_lbruk!H339,"")</f>
        <v/>
      </c>
      <c r="I337" s="17" t="str">
        <f>IF(P_rang_lbruk!I339&gt;0,P_rang_lbruk!I339,"")</f>
        <v/>
      </c>
      <c r="J337" s="100" t="str">
        <f>IF(P_rang_lbruk!J339&gt;0,P_rang_lbruk!J339,"")</f>
        <v/>
      </c>
      <c r="K337" s="104" t="str">
        <f>IF(P_rang_lbruk!K339&gt;0,P_rang_lbruk!K339,"")</f>
        <v/>
      </c>
      <c r="L337" s="17" t="str">
        <f>IF(P_rang_lbruk!L339&gt;0,P_rang_lbruk!L339,"")</f>
        <v/>
      </c>
      <c r="M337" s="100" t="str">
        <f>IF(P_rang_lbruk!M339&gt;0,P_rang_lbruk!M339,"")</f>
        <v/>
      </c>
      <c r="N337" s="104" t="str">
        <f>IF(P_rang_lbruk!N339&gt;0,P_rang_lbruk!N339,"")</f>
        <v/>
      </c>
      <c r="O337" s="17" t="str">
        <f>IF(P_rang_lbruk!O339&gt;0,P_rang_lbruk!O339,"")</f>
        <v/>
      </c>
      <c r="P337" s="100" t="str">
        <f>IF(P_rang_lbruk!P339&gt;0,P_rang_lbruk!P339,"")</f>
        <v/>
      </c>
      <c r="Q337" s="104" t="str">
        <f>IF(P_rang_lbruk!Q339&gt;0,P_rang_lbruk!Q339,"")</f>
        <v/>
      </c>
    </row>
    <row r="338" spans="1:17" x14ac:dyDescent="0.25">
      <c r="A338" s="100" t="str">
        <f>IF(P_rang_lbruk!A340&gt;0,P_rang_lbruk!A340,"")</f>
        <v/>
      </c>
      <c r="B338" s="101" t="str">
        <f>IF(P_rang_lbruk!B340&gt;0,P_rang_lbruk!B340,"")</f>
        <v/>
      </c>
      <c r="C338" s="17" t="str">
        <f>IF(P_rang_lbruk!C340&gt;0,P_rang_lbruk!C340,"")</f>
        <v/>
      </c>
      <c r="D338" s="100" t="str">
        <f>IF(P_rang_lbruk!D340&gt;0,P_rang_lbruk!D340,"")</f>
        <v/>
      </c>
      <c r="E338" s="101" t="str">
        <f>IF(P_rang_lbruk!E340&gt;0,P_rang_lbruk!E340,"")</f>
        <v/>
      </c>
      <c r="F338" s="17" t="str">
        <f>IF(P_rang_lbruk!F340&gt;0,P_rang_lbruk!F340,"")</f>
        <v/>
      </c>
      <c r="G338" s="100" t="str">
        <f>IF(P_rang_lbruk!G340&gt;0,P_rang_lbruk!G340,"")</f>
        <v/>
      </c>
      <c r="H338" s="101" t="str">
        <f>IF(P_rang_lbruk!H340&gt;0,P_rang_lbruk!H340,"")</f>
        <v/>
      </c>
      <c r="I338" s="17" t="str">
        <f>IF(P_rang_lbruk!I340&gt;0,P_rang_lbruk!I340,"")</f>
        <v/>
      </c>
      <c r="J338" s="100" t="str">
        <f>IF(P_rang_lbruk!J340&gt;0,P_rang_lbruk!J340,"")</f>
        <v/>
      </c>
      <c r="K338" s="104" t="str">
        <f>IF(P_rang_lbruk!K340&gt;0,P_rang_lbruk!K340,"")</f>
        <v/>
      </c>
      <c r="L338" s="17" t="str">
        <f>IF(P_rang_lbruk!L340&gt;0,P_rang_lbruk!L340,"")</f>
        <v/>
      </c>
      <c r="M338" s="100" t="str">
        <f>IF(P_rang_lbruk!M340&gt;0,P_rang_lbruk!M340,"")</f>
        <v/>
      </c>
      <c r="N338" s="104" t="str">
        <f>IF(P_rang_lbruk!N340&gt;0,P_rang_lbruk!N340,"")</f>
        <v/>
      </c>
      <c r="O338" s="17" t="str">
        <f>IF(P_rang_lbruk!O340&gt;0,P_rang_lbruk!O340,"")</f>
        <v/>
      </c>
      <c r="P338" s="100" t="str">
        <f>IF(P_rang_lbruk!P340&gt;0,P_rang_lbruk!P340,"")</f>
        <v/>
      </c>
      <c r="Q338" s="104" t="str">
        <f>IF(P_rang_lbruk!Q340&gt;0,P_rang_lbruk!Q340,"")</f>
        <v/>
      </c>
    </row>
    <row r="339" spans="1:17" x14ac:dyDescent="0.25">
      <c r="A339" s="100" t="str">
        <f>IF(P_rang_lbruk!A341&gt;0,P_rang_lbruk!A341,"")</f>
        <v/>
      </c>
      <c r="B339" s="101" t="str">
        <f>IF(P_rang_lbruk!B341&gt;0,P_rang_lbruk!B341,"")</f>
        <v/>
      </c>
      <c r="C339" s="17" t="str">
        <f>IF(P_rang_lbruk!C341&gt;0,P_rang_lbruk!C341,"")</f>
        <v/>
      </c>
      <c r="D339" s="100" t="str">
        <f>IF(P_rang_lbruk!D341&gt;0,P_rang_lbruk!D341,"")</f>
        <v/>
      </c>
      <c r="E339" s="101" t="str">
        <f>IF(P_rang_lbruk!E341&gt;0,P_rang_lbruk!E341,"")</f>
        <v/>
      </c>
      <c r="F339" s="17" t="str">
        <f>IF(P_rang_lbruk!F341&gt;0,P_rang_lbruk!F341,"")</f>
        <v/>
      </c>
      <c r="G339" s="100" t="str">
        <f>IF(P_rang_lbruk!G341&gt;0,P_rang_lbruk!G341,"")</f>
        <v/>
      </c>
      <c r="H339" s="101" t="str">
        <f>IF(P_rang_lbruk!H341&gt;0,P_rang_lbruk!H341,"")</f>
        <v/>
      </c>
      <c r="I339" s="17" t="str">
        <f>IF(P_rang_lbruk!I341&gt;0,P_rang_lbruk!I341,"")</f>
        <v/>
      </c>
      <c r="J339" s="100" t="str">
        <f>IF(P_rang_lbruk!J341&gt;0,P_rang_lbruk!J341,"")</f>
        <v/>
      </c>
      <c r="K339" s="104" t="str">
        <f>IF(P_rang_lbruk!K341&gt;0,P_rang_lbruk!K341,"")</f>
        <v/>
      </c>
      <c r="L339" s="17" t="str">
        <f>IF(P_rang_lbruk!L341&gt;0,P_rang_lbruk!L341,"")</f>
        <v/>
      </c>
      <c r="M339" s="100" t="str">
        <f>IF(P_rang_lbruk!M341&gt;0,P_rang_lbruk!M341,"")</f>
        <v/>
      </c>
      <c r="N339" s="104" t="str">
        <f>IF(P_rang_lbruk!N341&gt;0,P_rang_lbruk!N341,"")</f>
        <v/>
      </c>
      <c r="O339" s="17" t="str">
        <f>IF(P_rang_lbruk!O341&gt;0,P_rang_lbruk!O341,"")</f>
        <v/>
      </c>
      <c r="P339" s="100" t="str">
        <f>IF(P_rang_lbruk!P341&gt;0,P_rang_lbruk!P341,"")</f>
        <v/>
      </c>
      <c r="Q339" s="104" t="str">
        <f>IF(P_rang_lbruk!Q341&gt;0,P_rang_lbruk!Q341,"")</f>
        <v/>
      </c>
    </row>
    <row r="340" spans="1:17" x14ac:dyDescent="0.25">
      <c r="A340" s="100" t="str">
        <f>IF(P_rang_lbruk!A342&gt;0,P_rang_lbruk!A342,"")</f>
        <v/>
      </c>
      <c r="B340" s="101" t="str">
        <f>IF(P_rang_lbruk!B342&gt;0,P_rang_lbruk!B342,"")</f>
        <v/>
      </c>
      <c r="C340" s="17" t="str">
        <f>IF(P_rang_lbruk!C342&gt;0,P_rang_lbruk!C342,"")</f>
        <v/>
      </c>
      <c r="D340" s="100" t="str">
        <f>IF(P_rang_lbruk!D342&gt;0,P_rang_lbruk!D342,"")</f>
        <v/>
      </c>
      <c r="E340" s="101" t="str">
        <f>IF(P_rang_lbruk!E342&gt;0,P_rang_lbruk!E342,"")</f>
        <v/>
      </c>
      <c r="F340" s="17" t="str">
        <f>IF(P_rang_lbruk!F342&gt;0,P_rang_lbruk!F342,"")</f>
        <v/>
      </c>
      <c r="G340" s="100" t="str">
        <f>IF(P_rang_lbruk!G342&gt;0,P_rang_lbruk!G342,"")</f>
        <v/>
      </c>
      <c r="H340" s="101" t="str">
        <f>IF(P_rang_lbruk!H342&gt;0,P_rang_lbruk!H342,"")</f>
        <v/>
      </c>
      <c r="I340" s="17" t="str">
        <f>IF(P_rang_lbruk!I342&gt;0,P_rang_lbruk!I342,"")</f>
        <v/>
      </c>
      <c r="J340" s="100" t="str">
        <f>IF(P_rang_lbruk!J342&gt;0,P_rang_lbruk!J342,"")</f>
        <v/>
      </c>
      <c r="K340" s="104" t="str">
        <f>IF(P_rang_lbruk!K342&gt;0,P_rang_lbruk!K342,"")</f>
        <v/>
      </c>
      <c r="L340" s="17" t="str">
        <f>IF(P_rang_lbruk!L342&gt;0,P_rang_lbruk!L342,"")</f>
        <v/>
      </c>
      <c r="M340" s="100" t="str">
        <f>IF(P_rang_lbruk!M342&gt;0,P_rang_lbruk!M342,"")</f>
        <v/>
      </c>
      <c r="N340" s="104" t="str">
        <f>IF(P_rang_lbruk!N342&gt;0,P_rang_lbruk!N342,"")</f>
        <v/>
      </c>
      <c r="O340" s="17" t="str">
        <f>IF(P_rang_lbruk!O342&gt;0,P_rang_lbruk!O342,"")</f>
        <v/>
      </c>
      <c r="P340" s="100" t="str">
        <f>IF(P_rang_lbruk!P342&gt;0,P_rang_lbruk!P342,"")</f>
        <v/>
      </c>
      <c r="Q340" s="104" t="str">
        <f>IF(P_rang_lbruk!Q342&gt;0,P_rang_lbruk!Q342,"")</f>
        <v/>
      </c>
    </row>
    <row r="341" spans="1:17" x14ac:dyDescent="0.25">
      <c r="A341" s="100" t="str">
        <f>IF(P_rang_lbruk!A343&gt;0,P_rang_lbruk!A343,"")</f>
        <v/>
      </c>
      <c r="B341" s="101" t="str">
        <f>IF(P_rang_lbruk!B343&gt;0,P_rang_lbruk!B343,"")</f>
        <v/>
      </c>
      <c r="C341" s="17" t="str">
        <f>IF(P_rang_lbruk!C343&gt;0,P_rang_lbruk!C343,"")</f>
        <v/>
      </c>
      <c r="D341" s="100" t="str">
        <f>IF(P_rang_lbruk!D343&gt;0,P_rang_lbruk!D343,"")</f>
        <v/>
      </c>
      <c r="E341" s="101" t="str">
        <f>IF(P_rang_lbruk!E343&gt;0,P_rang_lbruk!E343,"")</f>
        <v/>
      </c>
      <c r="F341" s="17" t="str">
        <f>IF(P_rang_lbruk!F343&gt;0,P_rang_lbruk!F343,"")</f>
        <v/>
      </c>
      <c r="G341" s="100" t="str">
        <f>IF(P_rang_lbruk!G343&gt;0,P_rang_lbruk!G343,"")</f>
        <v/>
      </c>
      <c r="H341" s="101" t="str">
        <f>IF(P_rang_lbruk!H343&gt;0,P_rang_lbruk!H343,"")</f>
        <v/>
      </c>
      <c r="I341" s="17" t="str">
        <f>IF(P_rang_lbruk!I343&gt;0,P_rang_lbruk!I343,"")</f>
        <v/>
      </c>
      <c r="J341" s="100" t="str">
        <f>IF(P_rang_lbruk!J343&gt;0,P_rang_lbruk!J343,"")</f>
        <v/>
      </c>
      <c r="K341" s="104" t="str">
        <f>IF(P_rang_lbruk!K343&gt;0,P_rang_lbruk!K343,"")</f>
        <v/>
      </c>
      <c r="L341" s="17" t="str">
        <f>IF(P_rang_lbruk!L343&gt;0,P_rang_lbruk!L343,"")</f>
        <v/>
      </c>
      <c r="M341" s="100" t="str">
        <f>IF(P_rang_lbruk!M343&gt;0,P_rang_lbruk!M343,"")</f>
        <v/>
      </c>
      <c r="N341" s="104" t="str">
        <f>IF(P_rang_lbruk!N343&gt;0,P_rang_lbruk!N343,"")</f>
        <v/>
      </c>
      <c r="O341" s="17" t="str">
        <f>IF(P_rang_lbruk!O343&gt;0,P_rang_lbruk!O343,"")</f>
        <v/>
      </c>
      <c r="P341" s="100" t="str">
        <f>IF(P_rang_lbruk!P343&gt;0,P_rang_lbruk!P343,"")</f>
        <v/>
      </c>
      <c r="Q341" s="104" t="str">
        <f>IF(P_rang_lbruk!Q343&gt;0,P_rang_lbruk!Q343,"")</f>
        <v/>
      </c>
    </row>
    <row r="342" spans="1:17" x14ac:dyDescent="0.25">
      <c r="A342" s="100" t="str">
        <f>IF(P_rang_lbruk!A344&gt;0,P_rang_lbruk!A344,"")</f>
        <v/>
      </c>
      <c r="B342" s="101" t="str">
        <f>IF(P_rang_lbruk!B344&gt;0,P_rang_lbruk!B344,"")</f>
        <v/>
      </c>
      <c r="C342" s="17" t="str">
        <f>IF(P_rang_lbruk!C344&gt;0,P_rang_lbruk!C344,"")</f>
        <v/>
      </c>
      <c r="D342" s="100" t="str">
        <f>IF(P_rang_lbruk!D344&gt;0,P_rang_lbruk!D344,"")</f>
        <v/>
      </c>
      <c r="E342" s="101" t="str">
        <f>IF(P_rang_lbruk!E344&gt;0,P_rang_lbruk!E344,"")</f>
        <v/>
      </c>
      <c r="F342" s="17" t="str">
        <f>IF(P_rang_lbruk!F344&gt;0,P_rang_lbruk!F344,"")</f>
        <v/>
      </c>
      <c r="G342" s="100" t="str">
        <f>IF(P_rang_lbruk!G344&gt;0,P_rang_lbruk!G344,"")</f>
        <v/>
      </c>
      <c r="H342" s="101" t="str">
        <f>IF(P_rang_lbruk!H344&gt;0,P_rang_lbruk!H344,"")</f>
        <v/>
      </c>
      <c r="I342" s="17" t="str">
        <f>IF(P_rang_lbruk!I344&gt;0,P_rang_lbruk!I344,"")</f>
        <v/>
      </c>
      <c r="J342" s="100" t="str">
        <f>IF(P_rang_lbruk!J344&gt;0,P_rang_lbruk!J344,"")</f>
        <v/>
      </c>
      <c r="K342" s="104" t="str">
        <f>IF(P_rang_lbruk!K344&gt;0,P_rang_lbruk!K344,"")</f>
        <v/>
      </c>
      <c r="L342" s="17" t="str">
        <f>IF(P_rang_lbruk!L344&gt;0,P_rang_lbruk!L344,"")</f>
        <v/>
      </c>
      <c r="M342" s="100" t="str">
        <f>IF(P_rang_lbruk!M344&gt;0,P_rang_lbruk!M344,"")</f>
        <v/>
      </c>
      <c r="N342" s="104" t="str">
        <f>IF(P_rang_lbruk!N344&gt;0,P_rang_lbruk!N344,"")</f>
        <v/>
      </c>
      <c r="O342" s="17" t="str">
        <f>IF(P_rang_lbruk!O344&gt;0,P_rang_lbruk!O344,"")</f>
        <v/>
      </c>
      <c r="P342" s="100" t="str">
        <f>IF(P_rang_lbruk!P344&gt;0,P_rang_lbruk!P344,"")</f>
        <v/>
      </c>
      <c r="Q342" s="104" t="str">
        <f>IF(P_rang_lbruk!Q344&gt;0,P_rang_lbruk!Q344,"")</f>
        <v/>
      </c>
    </row>
    <row r="343" spans="1:17" x14ac:dyDescent="0.25">
      <c r="A343" s="100" t="str">
        <f>IF(P_rang_lbruk!A345&gt;0,P_rang_lbruk!A345,"")</f>
        <v/>
      </c>
      <c r="B343" s="101" t="str">
        <f>IF(P_rang_lbruk!B345&gt;0,P_rang_lbruk!B345,"")</f>
        <v/>
      </c>
      <c r="C343" s="17" t="str">
        <f>IF(P_rang_lbruk!C345&gt;0,P_rang_lbruk!C345,"")</f>
        <v/>
      </c>
      <c r="D343" s="100" t="str">
        <f>IF(P_rang_lbruk!D345&gt;0,P_rang_lbruk!D345,"")</f>
        <v/>
      </c>
      <c r="E343" s="101" t="str">
        <f>IF(P_rang_lbruk!E345&gt;0,P_rang_lbruk!E345,"")</f>
        <v/>
      </c>
      <c r="F343" s="17" t="str">
        <f>IF(P_rang_lbruk!F345&gt;0,P_rang_lbruk!F345,"")</f>
        <v/>
      </c>
      <c r="G343" s="100" t="str">
        <f>IF(P_rang_lbruk!G345&gt;0,P_rang_lbruk!G345,"")</f>
        <v/>
      </c>
      <c r="H343" s="101" t="str">
        <f>IF(P_rang_lbruk!H345&gt;0,P_rang_lbruk!H345,"")</f>
        <v/>
      </c>
      <c r="I343" s="17" t="str">
        <f>IF(P_rang_lbruk!I345&gt;0,P_rang_lbruk!I345,"")</f>
        <v/>
      </c>
      <c r="J343" s="100" t="str">
        <f>IF(P_rang_lbruk!J345&gt;0,P_rang_lbruk!J345,"")</f>
        <v/>
      </c>
      <c r="K343" s="104" t="str">
        <f>IF(P_rang_lbruk!K345&gt;0,P_rang_lbruk!K345,"")</f>
        <v/>
      </c>
      <c r="L343" s="17" t="str">
        <f>IF(P_rang_lbruk!L345&gt;0,P_rang_lbruk!L345,"")</f>
        <v/>
      </c>
      <c r="M343" s="100" t="str">
        <f>IF(P_rang_lbruk!M345&gt;0,P_rang_lbruk!M345,"")</f>
        <v/>
      </c>
      <c r="N343" s="104" t="str">
        <f>IF(P_rang_lbruk!N345&gt;0,P_rang_lbruk!N345,"")</f>
        <v/>
      </c>
      <c r="O343" s="17" t="str">
        <f>IF(P_rang_lbruk!O345&gt;0,P_rang_lbruk!O345,"")</f>
        <v/>
      </c>
      <c r="P343" s="100" t="str">
        <f>IF(P_rang_lbruk!P345&gt;0,P_rang_lbruk!P345,"")</f>
        <v/>
      </c>
      <c r="Q343" s="104" t="str">
        <f>IF(P_rang_lbruk!Q345&gt;0,P_rang_lbruk!Q345,"")</f>
        <v/>
      </c>
    </row>
    <row r="344" spans="1:17" x14ac:dyDescent="0.25">
      <c r="A344" s="100" t="str">
        <f>IF(P_rang_lbruk!A346&gt;0,P_rang_lbruk!A346,"")</f>
        <v/>
      </c>
      <c r="B344" s="101" t="str">
        <f>IF(P_rang_lbruk!B346&gt;0,P_rang_lbruk!B346,"")</f>
        <v/>
      </c>
      <c r="C344" s="17" t="str">
        <f>IF(P_rang_lbruk!C346&gt;0,P_rang_lbruk!C346,"")</f>
        <v/>
      </c>
      <c r="D344" s="100" t="str">
        <f>IF(P_rang_lbruk!D346&gt;0,P_rang_lbruk!D346,"")</f>
        <v/>
      </c>
      <c r="E344" s="101" t="str">
        <f>IF(P_rang_lbruk!E346&gt;0,P_rang_lbruk!E346,"")</f>
        <v/>
      </c>
      <c r="F344" s="17" t="str">
        <f>IF(P_rang_lbruk!F346&gt;0,P_rang_lbruk!F346,"")</f>
        <v/>
      </c>
      <c r="G344" s="100" t="str">
        <f>IF(P_rang_lbruk!G346&gt;0,P_rang_lbruk!G346,"")</f>
        <v/>
      </c>
      <c r="H344" s="101" t="str">
        <f>IF(P_rang_lbruk!H346&gt;0,P_rang_lbruk!H346,"")</f>
        <v/>
      </c>
      <c r="I344" s="17" t="str">
        <f>IF(P_rang_lbruk!I346&gt;0,P_rang_lbruk!I346,"")</f>
        <v/>
      </c>
      <c r="J344" s="100" t="str">
        <f>IF(P_rang_lbruk!J346&gt;0,P_rang_lbruk!J346,"")</f>
        <v/>
      </c>
      <c r="K344" s="104" t="str">
        <f>IF(P_rang_lbruk!K346&gt;0,P_rang_lbruk!K346,"")</f>
        <v/>
      </c>
      <c r="L344" s="17" t="str">
        <f>IF(P_rang_lbruk!L346&gt;0,P_rang_lbruk!L346,"")</f>
        <v/>
      </c>
      <c r="M344" s="100" t="str">
        <f>IF(P_rang_lbruk!M346&gt;0,P_rang_lbruk!M346,"")</f>
        <v/>
      </c>
      <c r="N344" s="104" t="str">
        <f>IF(P_rang_lbruk!N346&gt;0,P_rang_lbruk!N346,"")</f>
        <v/>
      </c>
      <c r="O344" s="17" t="str">
        <f>IF(P_rang_lbruk!O346&gt;0,P_rang_lbruk!O346,"")</f>
        <v/>
      </c>
      <c r="P344" s="100" t="str">
        <f>IF(P_rang_lbruk!P346&gt;0,P_rang_lbruk!P346,"")</f>
        <v/>
      </c>
      <c r="Q344" s="104" t="str">
        <f>IF(P_rang_lbruk!Q346&gt;0,P_rang_lbruk!Q346,"")</f>
        <v/>
      </c>
    </row>
    <row r="345" spans="1:17" x14ac:dyDescent="0.25">
      <c r="A345" s="100" t="str">
        <f>IF(P_rang_lbruk!A347&gt;0,P_rang_lbruk!A347,"")</f>
        <v/>
      </c>
      <c r="B345" s="101" t="str">
        <f>IF(P_rang_lbruk!B347&gt;0,P_rang_lbruk!B347,"")</f>
        <v/>
      </c>
      <c r="C345" s="17" t="str">
        <f>IF(P_rang_lbruk!C347&gt;0,P_rang_lbruk!C347,"")</f>
        <v/>
      </c>
      <c r="D345" s="100" t="str">
        <f>IF(P_rang_lbruk!D347&gt;0,P_rang_lbruk!D347,"")</f>
        <v/>
      </c>
      <c r="E345" s="101" t="str">
        <f>IF(P_rang_lbruk!E347&gt;0,P_rang_lbruk!E347,"")</f>
        <v/>
      </c>
      <c r="F345" s="17" t="str">
        <f>IF(P_rang_lbruk!F347&gt;0,P_rang_lbruk!F347,"")</f>
        <v/>
      </c>
      <c r="G345" s="100" t="str">
        <f>IF(P_rang_lbruk!G347&gt;0,P_rang_lbruk!G347,"")</f>
        <v/>
      </c>
      <c r="H345" s="101" t="str">
        <f>IF(P_rang_lbruk!H347&gt;0,P_rang_lbruk!H347,"")</f>
        <v/>
      </c>
      <c r="I345" s="17" t="str">
        <f>IF(P_rang_lbruk!I347&gt;0,P_rang_lbruk!I347,"")</f>
        <v/>
      </c>
      <c r="J345" s="100" t="str">
        <f>IF(P_rang_lbruk!J347&gt;0,P_rang_lbruk!J347,"")</f>
        <v/>
      </c>
      <c r="K345" s="104" t="str">
        <f>IF(P_rang_lbruk!K347&gt;0,P_rang_lbruk!K347,"")</f>
        <v/>
      </c>
      <c r="L345" s="17" t="str">
        <f>IF(P_rang_lbruk!L347&gt;0,P_rang_lbruk!L347,"")</f>
        <v/>
      </c>
      <c r="M345" s="100" t="str">
        <f>IF(P_rang_lbruk!M347&gt;0,P_rang_lbruk!M347,"")</f>
        <v/>
      </c>
      <c r="N345" s="104" t="str">
        <f>IF(P_rang_lbruk!N347&gt;0,P_rang_lbruk!N347,"")</f>
        <v/>
      </c>
      <c r="O345" s="17" t="str">
        <f>IF(P_rang_lbruk!O347&gt;0,P_rang_lbruk!O347,"")</f>
        <v/>
      </c>
      <c r="P345" s="100" t="str">
        <f>IF(P_rang_lbruk!P347&gt;0,P_rang_lbruk!P347,"")</f>
        <v/>
      </c>
      <c r="Q345" s="104" t="str">
        <f>IF(P_rang_lbruk!Q347&gt;0,P_rang_lbruk!Q347,"")</f>
        <v/>
      </c>
    </row>
    <row r="346" spans="1:17" x14ac:dyDescent="0.25">
      <c r="A346" s="100" t="str">
        <f>IF(P_rang_lbruk!A348&gt;0,P_rang_lbruk!A348,"")</f>
        <v/>
      </c>
      <c r="B346" s="101" t="str">
        <f>IF(P_rang_lbruk!B348&gt;0,P_rang_lbruk!B348,"")</f>
        <v/>
      </c>
      <c r="C346" s="17" t="str">
        <f>IF(P_rang_lbruk!C348&gt;0,P_rang_lbruk!C348,"")</f>
        <v/>
      </c>
      <c r="D346" s="100" t="str">
        <f>IF(P_rang_lbruk!D348&gt;0,P_rang_lbruk!D348,"")</f>
        <v/>
      </c>
      <c r="E346" s="101" t="str">
        <f>IF(P_rang_lbruk!E348&gt;0,P_rang_lbruk!E348,"")</f>
        <v/>
      </c>
      <c r="F346" s="17" t="str">
        <f>IF(P_rang_lbruk!F348&gt;0,P_rang_lbruk!F348,"")</f>
        <v/>
      </c>
      <c r="G346" s="100" t="str">
        <f>IF(P_rang_lbruk!G348&gt;0,P_rang_lbruk!G348,"")</f>
        <v/>
      </c>
      <c r="H346" s="101" t="str">
        <f>IF(P_rang_lbruk!H348&gt;0,P_rang_lbruk!H348,"")</f>
        <v/>
      </c>
      <c r="I346" s="17" t="str">
        <f>IF(P_rang_lbruk!I348&gt;0,P_rang_lbruk!I348,"")</f>
        <v/>
      </c>
      <c r="J346" s="100" t="str">
        <f>IF(P_rang_lbruk!J348&gt;0,P_rang_lbruk!J348,"")</f>
        <v/>
      </c>
      <c r="K346" s="104" t="str">
        <f>IF(P_rang_lbruk!K348&gt;0,P_rang_lbruk!K348,"")</f>
        <v/>
      </c>
      <c r="L346" s="17" t="str">
        <f>IF(P_rang_lbruk!L348&gt;0,P_rang_lbruk!L348,"")</f>
        <v/>
      </c>
      <c r="M346" s="100" t="str">
        <f>IF(P_rang_lbruk!M348&gt;0,P_rang_lbruk!M348,"")</f>
        <v/>
      </c>
      <c r="N346" s="104" t="str">
        <f>IF(P_rang_lbruk!N348&gt;0,P_rang_lbruk!N348,"")</f>
        <v/>
      </c>
      <c r="O346" s="17" t="str">
        <f>IF(P_rang_lbruk!O348&gt;0,P_rang_lbruk!O348,"")</f>
        <v/>
      </c>
      <c r="P346" s="100" t="str">
        <f>IF(P_rang_lbruk!P348&gt;0,P_rang_lbruk!P348,"")</f>
        <v/>
      </c>
      <c r="Q346" s="104" t="str">
        <f>IF(P_rang_lbruk!Q348&gt;0,P_rang_lbruk!Q348,"")</f>
        <v/>
      </c>
    </row>
    <row r="347" spans="1:17" x14ac:dyDescent="0.25">
      <c r="A347" s="100" t="str">
        <f>IF(P_rang_lbruk!A349&gt;0,P_rang_lbruk!A349,"")</f>
        <v/>
      </c>
      <c r="B347" s="101" t="str">
        <f>IF(P_rang_lbruk!B349&gt;0,P_rang_lbruk!B349,"")</f>
        <v/>
      </c>
      <c r="C347" s="17" t="str">
        <f>IF(P_rang_lbruk!C349&gt;0,P_rang_lbruk!C349,"")</f>
        <v/>
      </c>
      <c r="D347" s="100" t="str">
        <f>IF(P_rang_lbruk!D349&gt;0,P_rang_lbruk!D349,"")</f>
        <v/>
      </c>
      <c r="E347" s="101" t="str">
        <f>IF(P_rang_lbruk!E349&gt;0,P_rang_lbruk!E349,"")</f>
        <v/>
      </c>
      <c r="F347" s="17" t="str">
        <f>IF(P_rang_lbruk!F349&gt;0,P_rang_lbruk!F349,"")</f>
        <v/>
      </c>
      <c r="G347" s="100" t="str">
        <f>IF(P_rang_lbruk!G349&gt;0,P_rang_lbruk!G349,"")</f>
        <v/>
      </c>
      <c r="H347" s="101" t="str">
        <f>IF(P_rang_lbruk!H349&gt;0,P_rang_lbruk!H349,"")</f>
        <v/>
      </c>
      <c r="I347" s="17" t="str">
        <f>IF(P_rang_lbruk!I349&gt;0,P_rang_lbruk!I349,"")</f>
        <v/>
      </c>
      <c r="J347" s="100" t="str">
        <f>IF(P_rang_lbruk!J349&gt;0,P_rang_lbruk!J349,"")</f>
        <v/>
      </c>
      <c r="K347" s="104" t="str">
        <f>IF(P_rang_lbruk!K349&gt;0,P_rang_lbruk!K349,"")</f>
        <v/>
      </c>
      <c r="L347" s="17" t="str">
        <f>IF(P_rang_lbruk!L349&gt;0,P_rang_lbruk!L349,"")</f>
        <v/>
      </c>
      <c r="M347" s="100" t="str">
        <f>IF(P_rang_lbruk!M349&gt;0,P_rang_lbruk!M349,"")</f>
        <v/>
      </c>
      <c r="N347" s="104" t="str">
        <f>IF(P_rang_lbruk!N349&gt;0,P_rang_lbruk!N349,"")</f>
        <v/>
      </c>
      <c r="O347" s="17" t="str">
        <f>IF(P_rang_lbruk!O349&gt;0,P_rang_lbruk!O349,"")</f>
        <v/>
      </c>
      <c r="P347" s="100" t="str">
        <f>IF(P_rang_lbruk!P349&gt;0,P_rang_lbruk!P349,"")</f>
        <v/>
      </c>
      <c r="Q347" s="104" t="str">
        <f>IF(P_rang_lbruk!Q349&gt;0,P_rang_lbruk!Q349,"")</f>
        <v/>
      </c>
    </row>
    <row r="348" spans="1:17" x14ac:dyDescent="0.25">
      <c r="A348" s="100" t="str">
        <f>IF(P_rang_lbruk!A350&gt;0,P_rang_lbruk!A350,"")</f>
        <v/>
      </c>
      <c r="B348" s="101" t="str">
        <f>IF(P_rang_lbruk!B350&gt;0,P_rang_lbruk!B350,"")</f>
        <v/>
      </c>
      <c r="C348" s="17" t="str">
        <f>IF(P_rang_lbruk!C350&gt;0,P_rang_lbruk!C350,"")</f>
        <v/>
      </c>
      <c r="D348" s="100" t="str">
        <f>IF(P_rang_lbruk!D350&gt;0,P_rang_lbruk!D350,"")</f>
        <v/>
      </c>
      <c r="E348" s="101" t="str">
        <f>IF(P_rang_lbruk!E350&gt;0,P_rang_lbruk!E350,"")</f>
        <v/>
      </c>
      <c r="F348" s="17" t="str">
        <f>IF(P_rang_lbruk!F350&gt;0,P_rang_lbruk!F350,"")</f>
        <v/>
      </c>
      <c r="G348" s="100" t="str">
        <f>IF(P_rang_lbruk!G350&gt;0,P_rang_lbruk!G350,"")</f>
        <v/>
      </c>
      <c r="H348" s="101" t="str">
        <f>IF(P_rang_lbruk!H350&gt;0,P_rang_lbruk!H350,"")</f>
        <v/>
      </c>
      <c r="I348" s="17" t="str">
        <f>IF(P_rang_lbruk!I350&gt;0,P_rang_lbruk!I350,"")</f>
        <v/>
      </c>
      <c r="J348" s="100" t="str">
        <f>IF(P_rang_lbruk!J350&gt;0,P_rang_lbruk!J350,"")</f>
        <v/>
      </c>
      <c r="K348" s="104" t="str">
        <f>IF(P_rang_lbruk!K350&gt;0,P_rang_lbruk!K350,"")</f>
        <v/>
      </c>
      <c r="L348" s="17" t="str">
        <f>IF(P_rang_lbruk!L350&gt;0,P_rang_lbruk!L350,"")</f>
        <v/>
      </c>
      <c r="M348" s="100" t="str">
        <f>IF(P_rang_lbruk!M350&gt;0,P_rang_lbruk!M350,"")</f>
        <v/>
      </c>
      <c r="N348" s="104" t="str">
        <f>IF(P_rang_lbruk!N350&gt;0,P_rang_lbruk!N350,"")</f>
        <v/>
      </c>
      <c r="O348" s="17" t="str">
        <f>IF(P_rang_lbruk!O350&gt;0,P_rang_lbruk!O350,"")</f>
        <v/>
      </c>
      <c r="P348" s="100" t="str">
        <f>IF(P_rang_lbruk!P350&gt;0,P_rang_lbruk!P350,"")</f>
        <v/>
      </c>
      <c r="Q348" s="104" t="str">
        <f>IF(P_rang_lbruk!Q350&gt;0,P_rang_lbruk!Q350,"")</f>
        <v/>
      </c>
    </row>
    <row r="349" spans="1:17" x14ac:dyDescent="0.25">
      <c r="A349" s="100" t="str">
        <f>IF(P_rang_lbruk!A351&gt;0,P_rang_lbruk!A351,"")</f>
        <v/>
      </c>
      <c r="B349" s="101" t="str">
        <f>IF(P_rang_lbruk!B351&gt;0,P_rang_lbruk!B351,"")</f>
        <v/>
      </c>
      <c r="C349" s="17" t="str">
        <f>IF(P_rang_lbruk!C351&gt;0,P_rang_lbruk!C351,"")</f>
        <v/>
      </c>
      <c r="D349" s="100" t="str">
        <f>IF(P_rang_lbruk!D351&gt;0,P_rang_lbruk!D351,"")</f>
        <v/>
      </c>
      <c r="E349" s="101" t="str">
        <f>IF(P_rang_lbruk!E351&gt;0,P_rang_lbruk!E351,"")</f>
        <v/>
      </c>
      <c r="F349" s="17" t="str">
        <f>IF(P_rang_lbruk!F351&gt;0,P_rang_lbruk!F351,"")</f>
        <v/>
      </c>
      <c r="G349" s="100" t="str">
        <f>IF(P_rang_lbruk!G351&gt;0,P_rang_lbruk!G351,"")</f>
        <v/>
      </c>
      <c r="H349" s="101" t="str">
        <f>IF(P_rang_lbruk!H351&gt;0,P_rang_lbruk!H351,"")</f>
        <v/>
      </c>
      <c r="I349" s="17" t="str">
        <f>IF(P_rang_lbruk!I351&gt;0,P_rang_lbruk!I351,"")</f>
        <v/>
      </c>
      <c r="J349" s="100" t="str">
        <f>IF(P_rang_lbruk!J351&gt;0,P_rang_lbruk!J351,"")</f>
        <v/>
      </c>
      <c r="K349" s="104" t="str">
        <f>IF(P_rang_lbruk!K351&gt;0,P_rang_lbruk!K351,"")</f>
        <v/>
      </c>
      <c r="L349" s="17" t="str">
        <f>IF(P_rang_lbruk!L351&gt;0,P_rang_lbruk!L351,"")</f>
        <v/>
      </c>
      <c r="M349" s="100" t="str">
        <f>IF(P_rang_lbruk!M351&gt;0,P_rang_lbruk!M351,"")</f>
        <v/>
      </c>
      <c r="N349" s="104" t="str">
        <f>IF(P_rang_lbruk!N351&gt;0,P_rang_lbruk!N351,"")</f>
        <v/>
      </c>
      <c r="O349" s="17" t="str">
        <f>IF(P_rang_lbruk!O351&gt;0,P_rang_lbruk!O351,"")</f>
        <v/>
      </c>
      <c r="P349" s="100" t="str">
        <f>IF(P_rang_lbruk!P351&gt;0,P_rang_lbruk!P351,"")</f>
        <v/>
      </c>
      <c r="Q349" s="104" t="str">
        <f>IF(P_rang_lbruk!Q351&gt;0,P_rang_lbruk!Q351,"")</f>
        <v/>
      </c>
    </row>
    <row r="350" spans="1:17" x14ac:dyDescent="0.25">
      <c r="A350" s="100" t="str">
        <f>IF(P_rang_lbruk!A352&gt;0,P_rang_lbruk!A352,"")</f>
        <v/>
      </c>
      <c r="B350" s="101" t="str">
        <f>IF(P_rang_lbruk!B352&gt;0,P_rang_lbruk!B352,"")</f>
        <v/>
      </c>
      <c r="C350" s="17" t="str">
        <f>IF(P_rang_lbruk!C352&gt;0,P_rang_lbruk!C352,"")</f>
        <v/>
      </c>
      <c r="D350" s="100" t="str">
        <f>IF(P_rang_lbruk!D352&gt;0,P_rang_lbruk!D352,"")</f>
        <v/>
      </c>
      <c r="E350" s="101" t="str">
        <f>IF(P_rang_lbruk!E352&gt;0,P_rang_lbruk!E352,"")</f>
        <v/>
      </c>
      <c r="F350" s="17" t="str">
        <f>IF(P_rang_lbruk!F352&gt;0,P_rang_lbruk!F352,"")</f>
        <v/>
      </c>
      <c r="G350" s="100" t="str">
        <f>IF(P_rang_lbruk!G352&gt;0,P_rang_lbruk!G352,"")</f>
        <v/>
      </c>
      <c r="H350" s="101" t="str">
        <f>IF(P_rang_lbruk!H352&gt;0,P_rang_lbruk!H352,"")</f>
        <v/>
      </c>
      <c r="I350" s="17" t="str">
        <f>IF(P_rang_lbruk!I352&gt;0,P_rang_lbruk!I352,"")</f>
        <v/>
      </c>
      <c r="J350" s="100" t="str">
        <f>IF(P_rang_lbruk!J352&gt;0,P_rang_lbruk!J352,"")</f>
        <v/>
      </c>
      <c r="K350" s="104" t="str">
        <f>IF(P_rang_lbruk!K352&gt;0,P_rang_lbruk!K352,"")</f>
        <v/>
      </c>
      <c r="L350" s="17" t="str">
        <f>IF(P_rang_lbruk!L352&gt;0,P_rang_lbruk!L352,"")</f>
        <v/>
      </c>
      <c r="M350" s="100" t="str">
        <f>IF(P_rang_lbruk!M352&gt;0,P_rang_lbruk!M352,"")</f>
        <v/>
      </c>
      <c r="N350" s="104" t="str">
        <f>IF(P_rang_lbruk!N352&gt;0,P_rang_lbruk!N352,"")</f>
        <v/>
      </c>
      <c r="O350" s="17" t="str">
        <f>IF(P_rang_lbruk!O352&gt;0,P_rang_lbruk!O352,"")</f>
        <v/>
      </c>
      <c r="P350" s="100" t="str">
        <f>IF(P_rang_lbruk!P352&gt;0,P_rang_lbruk!P352,"")</f>
        <v/>
      </c>
      <c r="Q350" s="104" t="str">
        <f>IF(P_rang_lbruk!Q352&gt;0,P_rang_lbruk!Q352,"")</f>
        <v/>
      </c>
    </row>
    <row r="351" spans="1:17" x14ac:dyDescent="0.25">
      <c r="A351" s="100" t="str">
        <f>IF(P_rang_lbruk!A353&gt;0,P_rang_lbruk!A353,"")</f>
        <v/>
      </c>
      <c r="B351" s="101" t="str">
        <f>IF(P_rang_lbruk!B353&gt;0,P_rang_lbruk!B353,"")</f>
        <v/>
      </c>
      <c r="C351" s="17" t="str">
        <f>IF(P_rang_lbruk!C353&gt;0,P_rang_lbruk!C353,"")</f>
        <v/>
      </c>
      <c r="D351" s="100" t="str">
        <f>IF(P_rang_lbruk!D353&gt;0,P_rang_lbruk!D353,"")</f>
        <v/>
      </c>
      <c r="E351" s="101" t="str">
        <f>IF(P_rang_lbruk!E353&gt;0,P_rang_lbruk!E353,"")</f>
        <v/>
      </c>
      <c r="F351" s="17" t="str">
        <f>IF(P_rang_lbruk!F353&gt;0,P_rang_lbruk!F353,"")</f>
        <v/>
      </c>
      <c r="G351" s="100" t="str">
        <f>IF(P_rang_lbruk!G353&gt;0,P_rang_lbruk!G353,"")</f>
        <v/>
      </c>
      <c r="H351" s="101" t="str">
        <f>IF(P_rang_lbruk!H353&gt;0,P_rang_lbruk!H353,"")</f>
        <v/>
      </c>
      <c r="I351" s="17" t="str">
        <f>IF(P_rang_lbruk!I353&gt;0,P_rang_lbruk!I353,"")</f>
        <v/>
      </c>
      <c r="J351" s="100" t="str">
        <f>IF(P_rang_lbruk!J353&gt;0,P_rang_lbruk!J353,"")</f>
        <v/>
      </c>
      <c r="K351" s="104" t="str">
        <f>IF(P_rang_lbruk!K353&gt;0,P_rang_lbruk!K353,"")</f>
        <v/>
      </c>
      <c r="L351" s="17" t="str">
        <f>IF(P_rang_lbruk!L353&gt;0,P_rang_lbruk!L353,"")</f>
        <v/>
      </c>
      <c r="M351" s="100" t="str">
        <f>IF(P_rang_lbruk!M353&gt;0,P_rang_lbruk!M353,"")</f>
        <v/>
      </c>
      <c r="N351" s="104" t="str">
        <f>IF(P_rang_lbruk!N353&gt;0,P_rang_lbruk!N353,"")</f>
        <v/>
      </c>
      <c r="O351" s="17" t="str">
        <f>IF(P_rang_lbruk!O353&gt;0,P_rang_lbruk!O353,"")</f>
        <v/>
      </c>
      <c r="P351" s="100" t="str">
        <f>IF(P_rang_lbruk!P353&gt;0,P_rang_lbruk!P353,"")</f>
        <v/>
      </c>
      <c r="Q351" s="104" t="str">
        <f>IF(P_rang_lbruk!Q353&gt;0,P_rang_lbruk!Q353,"")</f>
        <v/>
      </c>
    </row>
    <row r="352" spans="1:17" x14ac:dyDescent="0.25">
      <c r="A352" s="100" t="str">
        <f>IF(P_rang_lbruk!A354&gt;0,P_rang_lbruk!A354,"")</f>
        <v/>
      </c>
      <c r="B352" s="101" t="str">
        <f>IF(P_rang_lbruk!B354&gt;0,P_rang_lbruk!B354,"")</f>
        <v/>
      </c>
      <c r="C352" s="17" t="str">
        <f>IF(P_rang_lbruk!C354&gt;0,P_rang_lbruk!C354,"")</f>
        <v/>
      </c>
      <c r="D352" s="100" t="str">
        <f>IF(P_rang_lbruk!D354&gt;0,P_rang_lbruk!D354,"")</f>
        <v/>
      </c>
      <c r="E352" s="101" t="str">
        <f>IF(P_rang_lbruk!E354&gt;0,P_rang_lbruk!E354,"")</f>
        <v/>
      </c>
      <c r="F352" s="17" t="str">
        <f>IF(P_rang_lbruk!F354&gt;0,P_rang_lbruk!F354,"")</f>
        <v/>
      </c>
      <c r="G352" s="100" t="str">
        <f>IF(P_rang_lbruk!G354&gt;0,P_rang_lbruk!G354,"")</f>
        <v/>
      </c>
      <c r="H352" s="101" t="str">
        <f>IF(P_rang_lbruk!H354&gt;0,P_rang_lbruk!H354,"")</f>
        <v/>
      </c>
      <c r="I352" s="17" t="str">
        <f>IF(P_rang_lbruk!I354&gt;0,P_rang_lbruk!I354,"")</f>
        <v/>
      </c>
      <c r="J352" s="100" t="str">
        <f>IF(P_rang_lbruk!J354&gt;0,P_rang_lbruk!J354,"")</f>
        <v/>
      </c>
      <c r="K352" s="104" t="str">
        <f>IF(P_rang_lbruk!K354&gt;0,P_rang_lbruk!K354,"")</f>
        <v/>
      </c>
      <c r="L352" s="17" t="str">
        <f>IF(P_rang_lbruk!L354&gt;0,P_rang_lbruk!L354,"")</f>
        <v/>
      </c>
      <c r="M352" s="100" t="str">
        <f>IF(P_rang_lbruk!M354&gt;0,P_rang_lbruk!M354,"")</f>
        <v/>
      </c>
      <c r="N352" s="104" t="str">
        <f>IF(P_rang_lbruk!N354&gt;0,P_rang_lbruk!N354,"")</f>
        <v/>
      </c>
      <c r="O352" s="17" t="str">
        <f>IF(P_rang_lbruk!O354&gt;0,P_rang_lbruk!O354,"")</f>
        <v/>
      </c>
      <c r="P352" s="100" t="str">
        <f>IF(P_rang_lbruk!P354&gt;0,P_rang_lbruk!P354,"")</f>
        <v/>
      </c>
      <c r="Q352" s="104" t="str">
        <f>IF(P_rang_lbruk!Q354&gt;0,P_rang_lbruk!Q354,"")</f>
        <v/>
      </c>
    </row>
    <row r="353" spans="1:17" x14ac:dyDescent="0.25">
      <c r="A353" s="100" t="str">
        <f>IF(P_rang_lbruk!A355&gt;0,P_rang_lbruk!A355,"")</f>
        <v/>
      </c>
      <c r="B353" s="101" t="str">
        <f>IF(P_rang_lbruk!B355&gt;0,P_rang_lbruk!B355,"")</f>
        <v/>
      </c>
      <c r="C353" s="17" t="str">
        <f>IF(P_rang_lbruk!C355&gt;0,P_rang_lbruk!C355,"")</f>
        <v/>
      </c>
      <c r="D353" s="100" t="str">
        <f>IF(P_rang_lbruk!D355&gt;0,P_rang_lbruk!D355,"")</f>
        <v/>
      </c>
      <c r="E353" s="101" t="str">
        <f>IF(P_rang_lbruk!E355&gt;0,P_rang_lbruk!E355,"")</f>
        <v/>
      </c>
      <c r="F353" s="17" t="str">
        <f>IF(P_rang_lbruk!F355&gt;0,P_rang_lbruk!F355,"")</f>
        <v/>
      </c>
      <c r="G353" s="100" t="str">
        <f>IF(P_rang_lbruk!G355&gt;0,P_rang_lbruk!G355,"")</f>
        <v/>
      </c>
      <c r="H353" s="101" t="str">
        <f>IF(P_rang_lbruk!H355&gt;0,P_rang_lbruk!H355,"")</f>
        <v/>
      </c>
      <c r="I353" s="17" t="str">
        <f>IF(P_rang_lbruk!I355&gt;0,P_rang_lbruk!I355,"")</f>
        <v/>
      </c>
      <c r="J353" s="100" t="str">
        <f>IF(P_rang_lbruk!J355&gt;0,P_rang_lbruk!J355,"")</f>
        <v/>
      </c>
      <c r="K353" s="104" t="str">
        <f>IF(P_rang_lbruk!K355&gt;0,P_rang_lbruk!K355,"")</f>
        <v/>
      </c>
      <c r="L353" s="17" t="str">
        <f>IF(P_rang_lbruk!L355&gt;0,P_rang_lbruk!L355,"")</f>
        <v/>
      </c>
      <c r="M353" s="100" t="str">
        <f>IF(P_rang_lbruk!M355&gt;0,P_rang_lbruk!M355,"")</f>
        <v/>
      </c>
      <c r="N353" s="104" t="str">
        <f>IF(P_rang_lbruk!N355&gt;0,P_rang_lbruk!N355,"")</f>
        <v/>
      </c>
      <c r="O353" s="17" t="str">
        <f>IF(P_rang_lbruk!O355&gt;0,P_rang_lbruk!O355,"")</f>
        <v/>
      </c>
      <c r="P353" s="100" t="str">
        <f>IF(P_rang_lbruk!P355&gt;0,P_rang_lbruk!P355,"")</f>
        <v/>
      </c>
      <c r="Q353" s="104" t="str">
        <f>IF(P_rang_lbruk!Q355&gt;0,P_rang_lbruk!Q355,"")</f>
        <v/>
      </c>
    </row>
    <row r="354" spans="1:17" x14ac:dyDescent="0.25">
      <c r="A354" s="100" t="str">
        <f>IF(P_rang_lbruk!A356&gt;0,P_rang_lbruk!A356,"")</f>
        <v/>
      </c>
      <c r="B354" s="101" t="str">
        <f>IF(P_rang_lbruk!B356&gt;0,P_rang_lbruk!B356,"")</f>
        <v/>
      </c>
      <c r="C354" s="17" t="str">
        <f>IF(P_rang_lbruk!C356&gt;0,P_rang_lbruk!C356,"")</f>
        <v/>
      </c>
      <c r="D354" s="100" t="str">
        <f>IF(P_rang_lbruk!D356&gt;0,P_rang_lbruk!D356,"")</f>
        <v/>
      </c>
      <c r="E354" s="101" t="str">
        <f>IF(P_rang_lbruk!E356&gt;0,P_rang_lbruk!E356,"")</f>
        <v/>
      </c>
      <c r="F354" s="17" t="str">
        <f>IF(P_rang_lbruk!F356&gt;0,P_rang_lbruk!F356,"")</f>
        <v/>
      </c>
      <c r="G354" s="100" t="str">
        <f>IF(P_rang_lbruk!G356&gt;0,P_rang_lbruk!G356,"")</f>
        <v/>
      </c>
      <c r="H354" s="101" t="str">
        <f>IF(P_rang_lbruk!H356&gt;0,P_rang_lbruk!H356,"")</f>
        <v/>
      </c>
      <c r="I354" s="17" t="str">
        <f>IF(P_rang_lbruk!I356&gt;0,P_rang_lbruk!I356,"")</f>
        <v/>
      </c>
      <c r="J354" s="100" t="str">
        <f>IF(P_rang_lbruk!J356&gt;0,P_rang_lbruk!J356,"")</f>
        <v/>
      </c>
      <c r="K354" s="104" t="str">
        <f>IF(P_rang_lbruk!K356&gt;0,P_rang_lbruk!K356,"")</f>
        <v/>
      </c>
      <c r="L354" s="17" t="str">
        <f>IF(P_rang_lbruk!L356&gt;0,P_rang_lbruk!L356,"")</f>
        <v/>
      </c>
      <c r="M354" s="100" t="str">
        <f>IF(P_rang_lbruk!M356&gt;0,P_rang_lbruk!M356,"")</f>
        <v/>
      </c>
      <c r="N354" s="104" t="str">
        <f>IF(P_rang_lbruk!N356&gt;0,P_rang_lbruk!N356,"")</f>
        <v/>
      </c>
      <c r="O354" s="17" t="str">
        <f>IF(P_rang_lbruk!O356&gt;0,P_rang_lbruk!O356,"")</f>
        <v/>
      </c>
      <c r="P354" s="100" t="str">
        <f>IF(P_rang_lbruk!P356&gt;0,P_rang_lbruk!P356,"")</f>
        <v/>
      </c>
      <c r="Q354" s="104" t="str">
        <f>IF(P_rang_lbruk!Q356&gt;0,P_rang_lbruk!Q356,"")</f>
        <v/>
      </c>
    </row>
    <row r="355" spans="1:17" x14ac:dyDescent="0.25">
      <c r="A355" s="100" t="str">
        <f>IF(P_rang_lbruk!A357&gt;0,P_rang_lbruk!A357,"")</f>
        <v/>
      </c>
      <c r="B355" s="101" t="str">
        <f>IF(P_rang_lbruk!B357&gt;0,P_rang_lbruk!B357,"")</f>
        <v/>
      </c>
      <c r="C355" s="17" t="str">
        <f>IF(P_rang_lbruk!C357&gt;0,P_rang_lbruk!C357,"")</f>
        <v/>
      </c>
      <c r="D355" s="100" t="str">
        <f>IF(P_rang_lbruk!D357&gt;0,P_rang_lbruk!D357,"")</f>
        <v/>
      </c>
      <c r="E355" s="101" t="str">
        <f>IF(P_rang_lbruk!E357&gt;0,P_rang_lbruk!E357,"")</f>
        <v/>
      </c>
      <c r="F355" s="17" t="str">
        <f>IF(P_rang_lbruk!F357&gt;0,P_rang_lbruk!F357,"")</f>
        <v/>
      </c>
      <c r="G355" s="100" t="str">
        <f>IF(P_rang_lbruk!G357&gt;0,P_rang_lbruk!G357,"")</f>
        <v/>
      </c>
      <c r="H355" s="101" t="str">
        <f>IF(P_rang_lbruk!H357&gt;0,P_rang_lbruk!H357,"")</f>
        <v/>
      </c>
      <c r="I355" s="17" t="str">
        <f>IF(P_rang_lbruk!I357&gt;0,P_rang_lbruk!I357,"")</f>
        <v/>
      </c>
      <c r="J355" s="100" t="str">
        <f>IF(P_rang_lbruk!J357&gt;0,P_rang_lbruk!J357,"")</f>
        <v/>
      </c>
      <c r="K355" s="104" t="str">
        <f>IF(P_rang_lbruk!K357&gt;0,P_rang_lbruk!K357,"")</f>
        <v/>
      </c>
      <c r="L355" s="17" t="str">
        <f>IF(P_rang_lbruk!L357&gt;0,P_rang_lbruk!L357,"")</f>
        <v/>
      </c>
      <c r="M355" s="100" t="str">
        <f>IF(P_rang_lbruk!M357&gt;0,P_rang_lbruk!M357,"")</f>
        <v/>
      </c>
      <c r="N355" s="104" t="str">
        <f>IF(P_rang_lbruk!N357&gt;0,P_rang_lbruk!N357,"")</f>
        <v/>
      </c>
      <c r="O355" s="17" t="str">
        <f>IF(P_rang_lbruk!O357&gt;0,P_rang_lbruk!O357,"")</f>
        <v/>
      </c>
      <c r="P355" s="100" t="str">
        <f>IF(P_rang_lbruk!P357&gt;0,P_rang_lbruk!P357,"")</f>
        <v/>
      </c>
      <c r="Q355" s="104" t="str">
        <f>IF(P_rang_lbruk!Q357&gt;0,P_rang_lbruk!Q357,"")</f>
        <v/>
      </c>
    </row>
    <row r="356" spans="1:17" x14ac:dyDescent="0.25">
      <c r="A356" s="100" t="str">
        <f>IF(P_rang_lbruk!A358&gt;0,P_rang_lbruk!A358,"")</f>
        <v/>
      </c>
      <c r="B356" s="101" t="str">
        <f>IF(P_rang_lbruk!B358&gt;0,P_rang_lbruk!B358,"")</f>
        <v/>
      </c>
      <c r="C356" s="17" t="str">
        <f>IF(P_rang_lbruk!C358&gt;0,P_rang_lbruk!C358,"")</f>
        <v/>
      </c>
      <c r="D356" s="100" t="str">
        <f>IF(P_rang_lbruk!D358&gt;0,P_rang_lbruk!D358,"")</f>
        <v/>
      </c>
      <c r="E356" s="101" t="str">
        <f>IF(P_rang_lbruk!E358&gt;0,P_rang_lbruk!E358,"")</f>
        <v/>
      </c>
      <c r="F356" s="17" t="str">
        <f>IF(P_rang_lbruk!F358&gt;0,P_rang_lbruk!F358,"")</f>
        <v/>
      </c>
      <c r="G356" s="100" t="str">
        <f>IF(P_rang_lbruk!G358&gt;0,P_rang_lbruk!G358,"")</f>
        <v/>
      </c>
      <c r="H356" s="101" t="str">
        <f>IF(P_rang_lbruk!H358&gt;0,P_rang_lbruk!H358,"")</f>
        <v/>
      </c>
      <c r="I356" s="17" t="str">
        <f>IF(P_rang_lbruk!I358&gt;0,P_rang_lbruk!I358,"")</f>
        <v/>
      </c>
      <c r="J356" s="100" t="str">
        <f>IF(P_rang_lbruk!J358&gt;0,P_rang_lbruk!J358,"")</f>
        <v/>
      </c>
      <c r="K356" s="104" t="str">
        <f>IF(P_rang_lbruk!K358&gt;0,P_rang_lbruk!K358,"")</f>
        <v/>
      </c>
      <c r="L356" s="17" t="str">
        <f>IF(P_rang_lbruk!L358&gt;0,P_rang_lbruk!L358,"")</f>
        <v/>
      </c>
      <c r="M356" s="100" t="str">
        <f>IF(P_rang_lbruk!M358&gt;0,P_rang_lbruk!M358,"")</f>
        <v/>
      </c>
      <c r="N356" s="104" t="str">
        <f>IF(P_rang_lbruk!N358&gt;0,P_rang_lbruk!N358,"")</f>
        <v/>
      </c>
      <c r="O356" s="17" t="str">
        <f>IF(P_rang_lbruk!O358&gt;0,P_rang_lbruk!O358,"")</f>
        <v/>
      </c>
      <c r="P356" s="100" t="str">
        <f>IF(P_rang_lbruk!P358&gt;0,P_rang_lbruk!P358,"")</f>
        <v/>
      </c>
      <c r="Q356" s="104" t="str">
        <f>IF(P_rang_lbruk!Q358&gt;0,P_rang_lbruk!Q358,"")</f>
        <v/>
      </c>
    </row>
    <row r="357" spans="1:17" x14ac:dyDescent="0.25">
      <c r="A357" s="100" t="str">
        <f>IF(P_rang_lbruk!A359&gt;0,P_rang_lbruk!A359,"")</f>
        <v/>
      </c>
      <c r="B357" s="101" t="str">
        <f>IF(P_rang_lbruk!B359&gt;0,P_rang_lbruk!B359,"")</f>
        <v/>
      </c>
      <c r="C357" s="17" t="str">
        <f>IF(P_rang_lbruk!C359&gt;0,P_rang_lbruk!C359,"")</f>
        <v/>
      </c>
      <c r="D357" s="100" t="str">
        <f>IF(P_rang_lbruk!D359&gt;0,P_rang_lbruk!D359,"")</f>
        <v/>
      </c>
      <c r="E357" s="101" t="str">
        <f>IF(P_rang_lbruk!E359&gt;0,P_rang_lbruk!E359,"")</f>
        <v/>
      </c>
      <c r="F357" s="17" t="str">
        <f>IF(P_rang_lbruk!F359&gt;0,P_rang_lbruk!F359,"")</f>
        <v/>
      </c>
      <c r="G357" s="100" t="str">
        <f>IF(P_rang_lbruk!G359&gt;0,P_rang_lbruk!G359,"")</f>
        <v/>
      </c>
      <c r="H357" s="101" t="str">
        <f>IF(P_rang_lbruk!H359&gt;0,P_rang_lbruk!H359,"")</f>
        <v/>
      </c>
      <c r="I357" s="17" t="str">
        <f>IF(P_rang_lbruk!I359&gt;0,P_rang_lbruk!I359,"")</f>
        <v/>
      </c>
      <c r="J357" s="100" t="str">
        <f>IF(P_rang_lbruk!J359&gt;0,P_rang_lbruk!J359,"")</f>
        <v/>
      </c>
      <c r="K357" s="104" t="str">
        <f>IF(P_rang_lbruk!K359&gt;0,P_rang_lbruk!K359,"")</f>
        <v/>
      </c>
      <c r="L357" s="17" t="str">
        <f>IF(P_rang_lbruk!L359&gt;0,P_rang_lbruk!L359,"")</f>
        <v/>
      </c>
      <c r="M357" s="100" t="str">
        <f>IF(P_rang_lbruk!M359&gt;0,P_rang_lbruk!M359,"")</f>
        <v/>
      </c>
      <c r="N357" s="104" t="str">
        <f>IF(P_rang_lbruk!N359&gt;0,P_rang_lbruk!N359,"")</f>
        <v/>
      </c>
      <c r="O357" s="17" t="str">
        <f>IF(P_rang_lbruk!O359&gt;0,P_rang_lbruk!O359,"")</f>
        <v/>
      </c>
      <c r="P357" s="100" t="str">
        <f>IF(P_rang_lbruk!P359&gt;0,P_rang_lbruk!P359,"")</f>
        <v/>
      </c>
      <c r="Q357" s="104" t="str">
        <f>IF(P_rang_lbruk!Q359&gt;0,P_rang_lbruk!Q359,"")</f>
        <v/>
      </c>
    </row>
    <row r="358" spans="1:17" x14ac:dyDescent="0.25">
      <c r="A358" s="100" t="str">
        <f>IF(P_rang_lbruk!A360&gt;0,P_rang_lbruk!A360,"")</f>
        <v/>
      </c>
      <c r="B358" s="101" t="str">
        <f>IF(P_rang_lbruk!B360&gt;0,P_rang_lbruk!B360,"")</f>
        <v/>
      </c>
      <c r="C358" s="17" t="str">
        <f>IF(P_rang_lbruk!C360&gt;0,P_rang_lbruk!C360,"")</f>
        <v/>
      </c>
      <c r="D358" s="100" t="str">
        <f>IF(P_rang_lbruk!D360&gt;0,P_rang_lbruk!D360,"")</f>
        <v/>
      </c>
      <c r="E358" s="101" t="str">
        <f>IF(P_rang_lbruk!E360&gt;0,P_rang_lbruk!E360,"")</f>
        <v/>
      </c>
      <c r="F358" s="17" t="str">
        <f>IF(P_rang_lbruk!F360&gt;0,P_rang_lbruk!F360,"")</f>
        <v/>
      </c>
      <c r="G358" s="100" t="str">
        <f>IF(P_rang_lbruk!G360&gt;0,P_rang_lbruk!G360,"")</f>
        <v/>
      </c>
      <c r="H358" s="101" t="str">
        <f>IF(P_rang_lbruk!H360&gt;0,P_rang_lbruk!H360,"")</f>
        <v/>
      </c>
      <c r="I358" s="17" t="str">
        <f>IF(P_rang_lbruk!I360&gt;0,P_rang_lbruk!I360,"")</f>
        <v/>
      </c>
      <c r="J358" s="100" t="str">
        <f>IF(P_rang_lbruk!J360&gt;0,P_rang_lbruk!J360,"")</f>
        <v/>
      </c>
      <c r="K358" s="104" t="str">
        <f>IF(P_rang_lbruk!K360&gt;0,P_rang_lbruk!K360,"")</f>
        <v/>
      </c>
      <c r="L358" s="17" t="str">
        <f>IF(P_rang_lbruk!L360&gt;0,P_rang_lbruk!L360,"")</f>
        <v/>
      </c>
      <c r="M358" s="100" t="str">
        <f>IF(P_rang_lbruk!M360&gt;0,P_rang_lbruk!M360,"")</f>
        <v/>
      </c>
      <c r="N358" s="104" t="str">
        <f>IF(P_rang_lbruk!N360&gt;0,P_rang_lbruk!N360,"")</f>
        <v/>
      </c>
      <c r="O358" s="17" t="str">
        <f>IF(P_rang_lbruk!O360&gt;0,P_rang_lbruk!O360,"")</f>
        <v/>
      </c>
      <c r="P358" s="100" t="str">
        <f>IF(P_rang_lbruk!P360&gt;0,P_rang_lbruk!P360,"")</f>
        <v/>
      </c>
      <c r="Q358" s="104" t="str">
        <f>IF(P_rang_lbruk!Q360&gt;0,P_rang_lbruk!Q360,"")</f>
        <v/>
      </c>
    </row>
    <row r="359" spans="1:17" x14ac:dyDescent="0.25">
      <c r="A359" s="100" t="str">
        <f>IF(P_rang_lbruk!A361&gt;0,P_rang_lbruk!A361,"")</f>
        <v/>
      </c>
      <c r="B359" s="101" t="str">
        <f>IF(P_rang_lbruk!B361&gt;0,P_rang_lbruk!B361,"")</f>
        <v/>
      </c>
      <c r="C359" s="17" t="str">
        <f>IF(P_rang_lbruk!C361&gt;0,P_rang_lbruk!C361,"")</f>
        <v/>
      </c>
      <c r="D359" s="100" t="str">
        <f>IF(P_rang_lbruk!D361&gt;0,P_rang_lbruk!D361,"")</f>
        <v/>
      </c>
      <c r="E359" s="101" t="str">
        <f>IF(P_rang_lbruk!E361&gt;0,P_rang_lbruk!E361,"")</f>
        <v/>
      </c>
      <c r="F359" s="17" t="str">
        <f>IF(P_rang_lbruk!F361&gt;0,P_rang_lbruk!F361,"")</f>
        <v/>
      </c>
      <c r="G359" s="100" t="str">
        <f>IF(P_rang_lbruk!G361&gt;0,P_rang_lbruk!G361,"")</f>
        <v/>
      </c>
      <c r="H359" s="101" t="str">
        <f>IF(P_rang_lbruk!H361&gt;0,P_rang_lbruk!H361,"")</f>
        <v/>
      </c>
      <c r="I359" s="17" t="str">
        <f>IF(P_rang_lbruk!I361&gt;0,P_rang_lbruk!I361,"")</f>
        <v/>
      </c>
      <c r="J359" s="100" t="str">
        <f>IF(P_rang_lbruk!J361&gt;0,P_rang_lbruk!J361,"")</f>
        <v/>
      </c>
      <c r="K359" s="104" t="str">
        <f>IF(P_rang_lbruk!K361&gt;0,P_rang_lbruk!K361,"")</f>
        <v/>
      </c>
      <c r="L359" s="17" t="str">
        <f>IF(P_rang_lbruk!L361&gt;0,P_rang_lbruk!L361,"")</f>
        <v/>
      </c>
      <c r="M359" s="100" t="str">
        <f>IF(P_rang_lbruk!M361&gt;0,P_rang_lbruk!M361,"")</f>
        <v/>
      </c>
      <c r="N359" s="104" t="str">
        <f>IF(P_rang_lbruk!N361&gt;0,P_rang_lbruk!N361,"")</f>
        <v/>
      </c>
      <c r="O359" s="17" t="str">
        <f>IF(P_rang_lbruk!O361&gt;0,P_rang_lbruk!O361,"")</f>
        <v/>
      </c>
      <c r="P359" s="100" t="str">
        <f>IF(P_rang_lbruk!P361&gt;0,P_rang_lbruk!P361,"")</f>
        <v/>
      </c>
      <c r="Q359" s="104" t="str">
        <f>IF(P_rang_lbruk!Q361&gt;0,P_rang_lbruk!Q361,"")</f>
        <v/>
      </c>
    </row>
    <row r="360" spans="1:17" x14ac:dyDescent="0.25">
      <c r="A360" s="100" t="str">
        <f>IF(P_rang_lbruk!A362&gt;0,P_rang_lbruk!A362,"")</f>
        <v/>
      </c>
      <c r="B360" s="101" t="str">
        <f>IF(P_rang_lbruk!B362&gt;0,P_rang_lbruk!B362,"")</f>
        <v/>
      </c>
      <c r="C360" s="17" t="str">
        <f>IF(P_rang_lbruk!C362&gt;0,P_rang_lbruk!C362,"")</f>
        <v/>
      </c>
      <c r="D360" s="100" t="str">
        <f>IF(P_rang_lbruk!D362&gt;0,P_rang_lbruk!D362,"")</f>
        <v/>
      </c>
      <c r="E360" s="101" t="str">
        <f>IF(P_rang_lbruk!E362&gt;0,P_rang_lbruk!E362,"")</f>
        <v/>
      </c>
      <c r="F360" s="17" t="str">
        <f>IF(P_rang_lbruk!F362&gt;0,P_rang_lbruk!F362,"")</f>
        <v/>
      </c>
      <c r="G360" s="100" t="str">
        <f>IF(P_rang_lbruk!G362&gt;0,P_rang_lbruk!G362,"")</f>
        <v/>
      </c>
      <c r="H360" s="101" t="str">
        <f>IF(P_rang_lbruk!H362&gt;0,P_rang_lbruk!H362,"")</f>
        <v/>
      </c>
      <c r="I360" s="17" t="str">
        <f>IF(P_rang_lbruk!I362&gt;0,P_rang_lbruk!I362,"")</f>
        <v/>
      </c>
      <c r="J360" s="100" t="str">
        <f>IF(P_rang_lbruk!J362&gt;0,P_rang_lbruk!J362,"")</f>
        <v/>
      </c>
      <c r="K360" s="104" t="str">
        <f>IF(P_rang_lbruk!K362&gt;0,P_rang_lbruk!K362,"")</f>
        <v/>
      </c>
      <c r="L360" s="17" t="str">
        <f>IF(P_rang_lbruk!L362&gt;0,P_rang_lbruk!L362,"")</f>
        <v/>
      </c>
      <c r="M360" s="100" t="str">
        <f>IF(P_rang_lbruk!M362&gt;0,P_rang_lbruk!M362,"")</f>
        <v/>
      </c>
      <c r="N360" s="104" t="str">
        <f>IF(P_rang_lbruk!N362&gt;0,P_rang_lbruk!N362,"")</f>
        <v/>
      </c>
      <c r="O360" s="17" t="str">
        <f>IF(P_rang_lbruk!O362&gt;0,P_rang_lbruk!O362,"")</f>
        <v/>
      </c>
      <c r="P360" s="100" t="str">
        <f>IF(P_rang_lbruk!P362&gt;0,P_rang_lbruk!P362,"")</f>
        <v/>
      </c>
      <c r="Q360" s="104" t="str">
        <f>IF(P_rang_lbruk!Q362&gt;0,P_rang_lbruk!Q362,"")</f>
        <v/>
      </c>
    </row>
    <row r="361" spans="1:17" x14ac:dyDescent="0.25">
      <c r="A361" s="100" t="str">
        <f>IF(P_rang_lbruk!A363&gt;0,P_rang_lbruk!A363,"")</f>
        <v/>
      </c>
      <c r="B361" s="101" t="str">
        <f>IF(P_rang_lbruk!B363&gt;0,P_rang_lbruk!B363,"")</f>
        <v/>
      </c>
      <c r="C361" s="17" t="str">
        <f>IF(P_rang_lbruk!C363&gt;0,P_rang_lbruk!C363,"")</f>
        <v/>
      </c>
      <c r="D361" s="100" t="str">
        <f>IF(P_rang_lbruk!D363&gt;0,P_rang_lbruk!D363,"")</f>
        <v/>
      </c>
      <c r="E361" s="101" t="str">
        <f>IF(P_rang_lbruk!E363&gt;0,P_rang_lbruk!E363,"")</f>
        <v/>
      </c>
      <c r="F361" s="17" t="str">
        <f>IF(P_rang_lbruk!F363&gt;0,P_rang_lbruk!F363,"")</f>
        <v/>
      </c>
      <c r="G361" s="100" t="str">
        <f>IF(P_rang_lbruk!G363&gt;0,P_rang_lbruk!G363,"")</f>
        <v/>
      </c>
      <c r="H361" s="101" t="str">
        <f>IF(P_rang_lbruk!H363&gt;0,P_rang_lbruk!H363,"")</f>
        <v/>
      </c>
      <c r="I361" s="17" t="str">
        <f>IF(P_rang_lbruk!I363&gt;0,P_rang_lbruk!I363,"")</f>
        <v/>
      </c>
      <c r="J361" s="100" t="str">
        <f>IF(P_rang_lbruk!J363&gt;0,P_rang_lbruk!J363,"")</f>
        <v/>
      </c>
      <c r="K361" s="104" t="str">
        <f>IF(P_rang_lbruk!K363&gt;0,P_rang_lbruk!K363,"")</f>
        <v/>
      </c>
      <c r="L361" s="17" t="str">
        <f>IF(P_rang_lbruk!L363&gt;0,P_rang_lbruk!L363,"")</f>
        <v/>
      </c>
      <c r="M361" s="100" t="str">
        <f>IF(P_rang_lbruk!M363&gt;0,P_rang_lbruk!M363,"")</f>
        <v/>
      </c>
      <c r="N361" s="104" t="str">
        <f>IF(P_rang_lbruk!N363&gt;0,P_rang_lbruk!N363,"")</f>
        <v/>
      </c>
      <c r="O361" s="17" t="str">
        <f>IF(P_rang_lbruk!O363&gt;0,P_rang_lbruk!O363,"")</f>
        <v/>
      </c>
      <c r="P361" s="100" t="str">
        <f>IF(P_rang_lbruk!P363&gt;0,P_rang_lbruk!P363,"")</f>
        <v/>
      </c>
      <c r="Q361" s="104" t="str">
        <f>IF(P_rang_lbruk!Q363&gt;0,P_rang_lbruk!Q363,"")</f>
        <v/>
      </c>
    </row>
    <row r="362" spans="1:17" x14ac:dyDescent="0.25">
      <c r="A362" s="100" t="str">
        <f>IF(P_rang_lbruk!A364&gt;0,P_rang_lbruk!A364,"")</f>
        <v/>
      </c>
      <c r="B362" s="101" t="str">
        <f>IF(P_rang_lbruk!B364&gt;0,P_rang_lbruk!B364,"")</f>
        <v/>
      </c>
      <c r="C362" s="17" t="str">
        <f>IF(P_rang_lbruk!C364&gt;0,P_rang_lbruk!C364,"")</f>
        <v/>
      </c>
      <c r="D362" s="100" t="str">
        <f>IF(P_rang_lbruk!D364&gt;0,P_rang_lbruk!D364,"")</f>
        <v/>
      </c>
      <c r="E362" s="101" t="str">
        <f>IF(P_rang_lbruk!E364&gt;0,P_rang_lbruk!E364,"")</f>
        <v/>
      </c>
      <c r="F362" s="17" t="str">
        <f>IF(P_rang_lbruk!F364&gt;0,P_rang_lbruk!F364,"")</f>
        <v/>
      </c>
      <c r="G362" s="100" t="str">
        <f>IF(P_rang_lbruk!G364&gt;0,P_rang_lbruk!G364,"")</f>
        <v/>
      </c>
      <c r="H362" s="101" t="str">
        <f>IF(P_rang_lbruk!H364&gt;0,P_rang_lbruk!H364,"")</f>
        <v/>
      </c>
      <c r="I362" s="17" t="str">
        <f>IF(P_rang_lbruk!I364&gt;0,P_rang_lbruk!I364,"")</f>
        <v/>
      </c>
      <c r="J362" s="100" t="str">
        <f>IF(P_rang_lbruk!J364&gt;0,P_rang_lbruk!J364,"")</f>
        <v/>
      </c>
      <c r="K362" s="104" t="str">
        <f>IF(P_rang_lbruk!K364&gt;0,P_rang_lbruk!K364,"")</f>
        <v/>
      </c>
      <c r="L362" s="17" t="str">
        <f>IF(P_rang_lbruk!L364&gt;0,P_rang_lbruk!L364,"")</f>
        <v/>
      </c>
      <c r="M362" s="100" t="str">
        <f>IF(P_rang_lbruk!M364&gt;0,P_rang_lbruk!M364,"")</f>
        <v/>
      </c>
      <c r="N362" s="104" t="str">
        <f>IF(P_rang_lbruk!N364&gt;0,P_rang_lbruk!N364,"")</f>
        <v/>
      </c>
      <c r="O362" s="17" t="str">
        <f>IF(P_rang_lbruk!O364&gt;0,P_rang_lbruk!O364,"")</f>
        <v/>
      </c>
      <c r="P362" s="100" t="str">
        <f>IF(P_rang_lbruk!P364&gt;0,P_rang_lbruk!P364,"")</f>
        <v/>
      </c>
      <c r="Q362" s="104" t="str">
        <f>IF(P_rang_lbruk!Q364&gt;0,P_rang_lbruk!Q364,"")</f>
        <v/>
      </c>
    </row>
    <row r="363" spans="1:17" x14ac:dyDescent="0.25">
      <c r="A363" s="100" t="str">
        <f>IF(P_rang_lbruk!A365&gt;0,P_rang_lbruk!A365,"")</f>
        <v/>
      </c>
      <c r="B363" s="101" t="str">
        <f>IF(P_rang_lbruk!B365&gt;0,P_rang_lbruk!B365,"")</f>
        <v/>
      </c>
      <c r="C363" s="17" t="str">
        <f>IF(P_rang_lbruk!C365&gt;0,P_rang_lbruk!C365,"")</f>
        <v/>
      </c>
      <c r="D363" s="100" t="str">
        <f>IF(P_rang_lbruk!D365&gt;0,P_rang_lbruk!D365,"")</f>
        <v/>
      </c>
      <c r="E363" s="101" t="str">
        <f>IF(P_rang_lbruk!E365&gt;0,P_rang_lbruk!E365,"")</f>
        <v/>
      </c>
      <c r="F363" s="17" t="str">
        <f>IF(P_rang_lbruk!F365&gt;0,P_rang_lbruk!F365,"")</f>
        <v/>
      </c>
      <c r="G363" s="100" t="str">
        <f>IF(P_rang_lbruk!G365&gt;0,P_rang_lbruk!G365,"")</f>
        <v/>
      </c>
      <c r="H363" s="101" t="str">
        <f>IF(P_rang_lbruk!H365&gt;0,P_rang_lbruk!H365,"")</f>
        <v/>
      </c>
      <c r="I363" s="17" t="str">
        <f>IF(P_rang_lbruk!I365&gt;0,P_rang_lbruk!I365,"")</f>
        <v/>
      </c>
      <c r="J363" s="100" t="str">
        <f>IF(P_rang_lbruk!J365&gt;0,P_rang_lbruk!J365,"")</f>
        <v/>
      </c>
      <c r="K363" s="104" t="str">
        <f>IF(P_rang_lbruk!K365&gt;0,P_rang_lbruk!K365,"")</f>
        <v/>
      </c>
      <c r="L363" s="17" t="str">
        <f>IF(P_rang_lbruk!L365&gt;0,P_rang_lbruk!L365,"")</f>
        <v/>
      </c>
      <c r="M363" s="100" t="str">
        <f>IF(P_rang_lbruk!M365&gt;0,P_rang_lbruk!M365,"")</f>
        <v/>
      </c>
      <c r="N363" s="104" t="str">
        <f>IF(P_rang_lbruk!N365&gt;0,P_rang_lbruk!N365,"")</f>
        <v/>
      </c>
      <c r="O363" s="17" t="str">
        <f>IF(P_rang_lbruk!O365&gt;0,P_rang_lbruk!O365,"")</f>
        <v/>
      </c>
      <c r="P363" s="100" t="str">
        <f>IF(P_rang_lbruk!P365&gt;0,P_rang_lbruk!P365,"")</f>
        <v/>
      </c>
      <c r="Q363" s="104" t="str">
        <f>IF(P_rang_lbruk!Q365&gt;0,P_rang_lbruk!Q365,"")</f>
        <v/>
      </c>
    </row>
    <row r="364" spans="1:17" x14ac:dyDescent="0.25">
      <c r="A364" s="100" t="str">
        <f>IF(P_rang_lbruk!A366&gt;0,P_rang_lbruk!A366,"")</f>
        <v/>
      </c>
      <c r="B364" s="101" t="str">
        <f>IF(P_rang_lbruk!B366&gt;0,P_rang_lbruk!B366,"")</f>
        <v/>
      </c>
      <c r="C364" s="17" t="str">
        <f>IF(P_rang_lbruk!C366&gt;0,P_rang_lbruk!C366,"")</f>
        <v/>
      </c>
      <c r="D364" s="100" t="str">
        <f>IF(P_rang_lbruk!D366&gt;0,P_rang_lbruk!D366,"")</f>
        <v/>
      </c>
      <c r="E364" s="101" t="str">
        <f>IF(P_rang_lbruk!E366&gt;0,P_rang_lbruk!E366,"")</f>
        <v/>
      </c>
      <c r="F364" s="17" t="str">
        <f>IF(P_rang_lbruk!F366&gt;0,P_rang_lbruk!F366,"")</f>
        <v/>
      </c>
      <c r="G364" s="100" t="str">
        <f>IF(P_rang_lbruk!G366&gt;0,P_rang_lbruk!G366,"")</f>
        <v/>
      </c>
      <c r="H364" s="101" t="str">
        <f>IF(P_rang_lbruk!H366&gt;0,P_rang_lbruk!H366,"")</f>
        <v/>
      </c>
      <c r="I364" s="17" t="str">
        <f>IF(P_rang_lbruk!I366&gt;0,P_rang_lbruk!I366,"")</f>
        <v/>
      </c>
      <c r="J364" s="100" t="str">
        <f>IF(P_rang_lbruk!J366&gt;0,P_rang_lbruk!J366,"")</f>
        <v/>
      </c>
      <c r="K364" s="104" t="str">
        <f>IF(P_rang_lbruk!K366&gt;0,P_rang_lbruk!K366,"")</f>
        <v/>
      </c>
      <c r="L364" s="17" t="str">
        <f>IF(P_rang_lbruk!L366&gt;0,P_rang_lbruk!L366,"")</f>
        <v/>
      </c>
      <c r="M364" s="100" t="str">
        <f>IF(P_rang_lbruk!M366&gt;0,P_rang_lbruk!M366,"")</f>
        <v/>
      </c>
      <c r="N364" s="104" t="str">
        <f>IF(P_rang_lbruk!N366&gt;0,P_rang_lbruk!N366,"")</f>
        <v/>
      </c>
      <c r="O364" s="17" t="str">
        <f>IF(P_rang_lbruk!O366&gt;0,P_rang_lbruk!O366,"")</f>
        <v/>
      </c>
      <c r="P364" s="100" t="str">
        <f>IF(P_rang_lbruk!P366&gt;0,P_rang_lbruk!P366,"")</f>
        <v/>
      </c>
      <c r="Q364" s="104" t="str">
        <f>IF(P_rang_lbruk!Q366&gt;0,P_rang_lbruk!Q366,"")</f>
        <v/>
      </c>
    </row>
    <row r="365" spans="1:17" x14ac:dyDescent="0.25">
      <c r="A365" s="100" t="str">
        <f>IF(P_rang_lbruk!A367&gt;0,P_rang_lbruk!A367,"")</f>
        <v/>
      </c>
      <c r="B365" s="101" t="str">
        <f>IF(P_rang_lbruk!B367&gt;0,P_rang_lbruk!B367,"")</f>
        <v/>
      </c>
      <c r="C365" s="17" t="str">
        <f>IF(P_rang_lbruk!C367&gt;0,P_rang_lbruk!C367,"")</f>
        <v/>
      </c>
      <c r="D365" s="100" t="str">
        <f>IF(P_rang_lbruk!D367&gt;0,P_rang_lbruk!D367,"")</f>
        <v/>
      </c>
      <c r="E365" s="101" t="str">
        <f>IF(P_rang_lbruk!E367&gt;0,P_rang_lbruk!E367,"")</f>
        <v/>
      </c>
      <c r="F365" s="17" t="str">
        <f>IF(P_rang_lbruk!F367&gt;0,P_rang_lbruk!F367,"")</f>
        <v/>
      </c>
      <c r="G365" s="100" t="str">
        <f>IF(P_rang_lbruk!G367&gt;0,P_rang_lbruk!G367,"")</f>
        <v/>
      </c>
      <c r="H365" s="101" t="str">
        <f>IF(P_rang_lbruk!H367&gt;0,P_rang_lbruk!H367,"")</f>
        <v/>
      </c>
      <c r="I365" s="17" t="str">
        <f>IF(P_rang_lbruk!I367&gt;0,P_rang_lbruk!I367,"")</f>
        <v/>
      </c>
      <c r="J365" s="100" t="str">
        <f>IF(P_rang_lbruk!J367&gt;0,P_rang_lbruk!J367,"")</f>
        <v/>
      </c>
      <c r="K365" s="104" t="str">
        <f>IF(P_rang_lbruk!K367&gt;0,P_rang_lbruk!K367,"")</f>
        <v/>
      </c>
      <c r="L365" s="17" t="str">
        <f>IF(P_rang_lbruk!L367&gt;0,P_rang_lbruk!L367,"")</f>
        <v/>
      </c>
      <c r="M365" s="100" t="str">
        <f>IF(P_rang_lbruk!M367&gt;0,P_rang_lbruk!M367,"")</f>
        <v/>
      </c>
      <c r="N365" s="104" t="str">
        <f>IF(P_rang_lbruk!N367&gt;0,P_rang_lbruk!N367,"")</f>
        <v/>
      </c>
      <c r="O365" s="17" t="str">
        <f>IF(P_rang_lbruk!O367&gt;0,P_rang_lbruk!O367,"")</f>
        <v/>
      </c>
      <c r="P365" s="100" t="str">
        <f>IF(P_rang_lbruk!P367&gt;0,P_rang_lbruk!P367,"")</f>
        <v/>
      </c>
      <c r="Q365" s="104" t="str">
        <f>IF(P_rang_lbruk!Q367&gt;0,P_rang_lbruk!Q367,"")</f>
        <v/>
      </c>
    </row>
    <row r="366" spans="1:17" x14ac:dyDescent="0.25">
      <c r="A366" s="100" t="str">
        <f>IF(P_rang_lbruk!A368&gt;0,P_rang_lbruk!A368,"")</f>
        <v/>
      </c>
      <c r="B366" s="101" t="str">
        <f>IF(P_rang_lbruk!B368&gt;0,P_rang_lbruk!B368,"")</f>
        <v/>
      </c>
      <c r="C366" s="17" t="str">
        <f>IF(P_rang_lbruk!C368&gt;0,P_rang_lbruk!C368,"")</f>
        <v/>
      </c>
      <c r="D366" s="100" t="str">
        <f>IF(P_rang_lbruk!D368&gt;0,P_rang_lbruk!D368,"")</f>
        <v/>
      </c>
      <c r="E366" s="101" t="str">
        <f>IF(P_rang_lbruk!E368&gt;0,P_rang_lbruk!E368,"")</f>
        <v/>
      </c>
      <c r="F366" s="17" t="str">
        <f>IF(P_rang_lbruk!F368&gt;0,P_rang_lbruk!F368,"")</f>
        <v/>
      </c>
      <c r="G366" s="100" t="str">
        <f>IF(P_rang_lbruk!G368&gt;0,P_rang_lbruk!G368,"")</f>
        <v/>
      </c>
      <c r="H366" s="101" t="str">
        <f>IF(P_rang_lbruk!H368&gt;0,P_rang_lbruk!H368,"")</f>
        <v/>
      </c>
      <c r="I366" s="17" t="str">
        <f>IF(P_rang_lbruk!I368&gt;0,P_rang_lbruk!I368,"")</f>
        <v/>
      </c>
      <c r="J366" s="100" t="str">
        <f>IF(P_rang_lbruk!J368&gt;0,P_rang_lbruk!J368,"")</f>
        <v/>
      </c>
      <c r="K366" s="104" t="str">
        <f>IF(P_rang_lbruk!K368&gt;0,P_rang_lbruk!K368,"")</f>
        <v/>
      </c>
      <c r="L366" s="17" t="str">
        <f>IF(P_rang_lbruk!L368&gt;0,P_rang_lbruk!L368,"")</f>
        <v/>
      </c>
      <c r="M366" s="100" t="str">
        <f>IF(P_rang_lbruk!M368&gt;0,P_rang_lbruk!M368,"")</f>
        <v/>
      </c>
      <c r="N366" s="104" t="str">
        <f>IF(P_rang_lbruk!N368&gt;0,P_rang_lbruk!N368,"")</f>
        <v/>
      </c>
      <c r="O366" s="17" t="str">
        <f>IF(P_rang_lbruk!O368&gt;0,P_rang_lbruk!O368,"")</f>
        <v/>
      </c>
      <c r="P366" s="100" t="str">
        <f>IF(P_rang_lbruk!P368&gt;0,P_rang_lbruk!P368,"")</f>
        <v/>
      </c>
      <c r="Q366" s="104" t="str">
        <f>IF(P_rang_lbruk!Q368&gt;0,P_rang_lbruk!Q368,"")</f>
        <v/>
      </c>
    </row>
    <row r="367" spans="1:17" x14ac:dyDescent="0.25">
      <c r="A367" s="100" t="str">
        <f>IF(P_rang_lbruk!A369&gt;0,P_rang_lbruk!A369,"")</f>
        <v/>
      </c>
      <c r="B367" s="101" t="str">
        <f>IF(P_rang_lbruk!B369&gt;0,P_rang_lbruk!B369,"")</f>
        <v/>
      </c>
      <c r="C367" s="17" t="str">
        <f>IF(P_rang_lbruk!C369&gt;0,P_rang_lbruk!C369,"")</f>
        <v/>
      </c>
      <c r="D367" s="100" t="str">
        <f>IF(P_rang_lbruk!D369&gt;0,P_rang_lbruk!D369,"")</f>
        <v/>
      </c>
      <c r="E367" s="101" t="str">
        <f>IF(P_rang_lbruk!E369&gt;0,P_rang_lbruk!E369,"")</f>
        <v/>
      </c>
      <c r="F367" s="17" t="str">
        <f>IF(P_rang_lbruk!F369&gt;0,P_rang_lbruk!F369,"")</f>
        <v/>
      </c>
      <c r="G367" s="100" t="str">
        <f>IF(P_rang_lbruk!G369&gt;0,P_rang_lbruk!G369,"")</f>
        <v/>
      </c>
      <c r="H367" s="101" t="str">
        <f>IF(P_rang_lbruk!H369&gt;0,P_rang_lbruk!H369,"")</f>
        <v/>
      </c>
      <c r="I367" s="17" t="str">
        <f>IF(P_rang_lbruk!I369&gt;0,P_rang_lbruk!I369,"")</f>
        <v/>
      </c>
      <c r="J367" s="100" t="str">
        <f>IF(P_rang_lbruk!J369&gt;0,P_rang_lbruk!J369,"")</f>
        <v/>
      </c>
      <c r="K367" s="104" t="str">
        <f>IF(P_rang_lbruk!K369&gt;0,P_rang_lbruk!K369,"")</f>
        <v/>
      </c>
      <c r="L367" s="17" t="str">
        <f>IF(P_rang_lbruk!L369&gt;0,P_rang_lbruk!L369,"")</f>
        <v/>
      </c>
      <c r="M367" s="100" t="str">
        <f>IF(P_rang_lbruk!M369&gt;0,P_rang_lbruk!M369,"")</f>
        <v/>
      </c>
      <c r="N367" s="104" t="str">
        <f>IF(P_rang_lbruk!N369&gt;0,P_rang_lbruk!N369,"")</f>
        <v/>
      </c>
      <c r="O367" s="17" t="str">
        <f>IF(P_rang_lbruk!O369&gt;0,P_rang_lbruk!O369,"")</f>
        <v/>
      </c>
      <c r="P367" s="100" t="str">
        <f>IF(P_rang_lbruk!P369&gt;0,P_rang_lbruk!P369,"")</f>
        <v/>
      </c>
      <c r="Q367" s="104" t="str">
        <f>IF(P_rang_lbruk!Q369&gt;0,P_rang_lbruk!Q369,"")</f>
        <v/>
      </c>
    </row>
    <row r="368" spans="1:17" x14ac:dyDescent="0.25">
      <c r="A368" s="100" t="str">
        <f>IF(P_rang_lbruk!A370&gt;0,P_rang_lbruk!A370,"")</f>
        <v/>
      </c>
      <c r="B368" s="101" t="str">
        <f>IF(P_rang_lbruk!B370&gt;0,P_rang_lbruk!B370,"")</f>
        <v/>
      </c>
      <c r="C368" s="17" t="str">
        <f>IF(P_rang_lbruk!C370&gt;0,P_rang_lbruk!C370,"")</f>
        <v/>
      </c>
      <c r="D368" s="100" t="str">
        <f>IF(P_rang_lbruk!D370&gt;0,P_rang_lbruk!D370,"")</f>
        <v/>
      </c>
      <c r="E368" s="101" t="str">
        <f>IF(P_rang_lbruk!E370&gt;0,P_rang_lbruk!E370,"")</f>
        <v/>
      </c>
      <c r="F368" s="17" t="str">
        <f>IF(P_rang_lbruk!F370&gt;0,P_rang_lbruk!F370,"")</f>
        <v/>
      </c>
      <c r="G368" s="100" t="str">
        <f>IF(P_rang_lbruk!G370&gt;0,P_rang_lbruk!G370,"")</f>
        <v/>
      </c>
      <c r="H368" s="101" t="str">
        <f>IF(P_rang_lbruk!H370&gt;0,P_rang_lbruk!H370,"")</f>
        <v/>
      </c>
      <c r="I368" s="17" t="str">
        <f>IF(P_rang_lbruk!I370&gt;0,P_rang_lbruk!I370,"")</f>
        <v/>
      </c>
      <c r="J368" s="100" t="str">
        <f>IF(P_rang_lbruk!J370&gt;0,P_rang_lbruk!J370,"")</f>
        <v/>
      </c>
      <c r="K368" s="104" t="str">
        <f>IF(P_rang_lbruk!K370&gt;0,P_rang_lbruk!K370,"")</f>
        <v/>
      </c>
      <c r="L368" s="17" t="str">
        <f>IF(P_rang_lbruk!L370&gt;0,P_rang_lbruk!L370,"")</f>
        <v/>
      </c>
      <c r="M368" s="100" t="str">
        <f>IF(P_rang_lbruk!M370&gt;0,P_rang_lbruk!M370,"")</f>
        <v/>
      </c>
      <c r="N368" s="104" t="str">
        <f>IF(P_rang_lbruk!N370&gt;0,P_rang_lbruk!N370,"")</f>
        <v/>
      </c>
      <c r="O368" s="17" t="str">
        <f>IF(P_rang_lbruk!O370&gt;0,P_rang_lbruk!O370,"")</f>
        <v/>
      </c>
      <c r="P368" s="100" t="str">
        <f>IF(P_rang_lbruk!P370&gt;0,P_rang_lbruk!P370,"")</f>
        <v/>
      </c>
      <c r="Q368" s="104" t="str">
        <f>IF(P_rang_lbruk!Q370&gt;0,P_rang_lbruk!Q370,"")</f>
        <v/>
      </c>
    </row>
    <row r="369" spans="1:17" x14ac:dyDescent="0.25">
      <c r="A369" s="100" t="str">
        <f>IF(P_rang_lbruk!A371&gt;0,P_rang_lbruk!A371,"")</f>
        <v/>
      </c>
      <c r="B369" s="101" t="str">
        <f>IF(P_rang_lbruk!B371&gt;0,P_rang_lbruk!B371,"")</f>
        <v/>
      </c>
      <c r="C369" s="17" t="str">
        <f>IF(P_rang_lbruk!C371&gt;0,P_rang_lbruk!C371,"")</f>
        <v/>
      </c>
      <c r="D369" s="100" t="str">
        <f>IF(P_rang_lbruk!D371&gt;0,P_rang_lbruk!D371,"")</f>
        <v/>
      </c>
      <c r="E369" s="101" t="str">
        <f>IF(P_rang_lbruk!E371&gt;0,P_rang_lbruk!E371,"")</f>
        <v/>
      </c>
      <c r="F369" s="17" t="str">
        <f>IF(P_rang_lbruk!F371&gt;0,P_rang_lbruk!F371,"")</f>
        <v/>
      </c>
      <c r="G369" s="100" t="str">
        <f>IF(P_rang_lbruk!G371&gt;0,P_rang_lbruk!G371,"")</f>
        <v/>
      </c>
      <c r="H369" s="101" t="str">
        <f>IF(P_rang_lbruk!H371&gt;0,P_rang_lbruk!H371,"")</f>
        <v/>
      </c>
      <c r="I369" s="17" t="str">
        <f>IF(P_rang_lbruk!I371&gt;0,P_rang_lbruk!I371,"")</f>
        <v/>
      </c>
      <c r="J369" s="100" t="str">
        <f>IF(P_rang_lbruk!J371&gt;0,P_rang_lbruk!J371,"")</f>
        <v/>
      </c>
      <c r="K369" s="104" t="str">
        <f>IF(P_rang_lbruk!K371&gt;0,P_rang_lbruk!K371,"")</f>
        <v/>
      </c>
      <c r="L369" s="17" t="str">
        <f>IF(P_rang_lbruk!L371&gt;0,P_rang_lbruk!L371,"")</f>
        <v/>
      </c>
      <c r="M369" s="100" t="str">
        <f>IF(P_rang_lbruk!M371&gt;0,P_rang_lbruk!M371,"")</f>
        <v/>
      </c>
      <c r="N369" s="104" t="str">
        <f>IF(P_rang_lbruk!N371&gt;0,P_rang_lbruk!N371,"")</f>
        <v/>
      </c>
      <c r="O369" s="17" t="str">
        <f>IF(P_rang_lbruk!O371&gt;0,P_rang_lbruk!O371,"")</f>
        <v/>
      </c>
      <c r="P369" s="100" t="str">
        <f>IF(P_rang_lbruk!P371&gt;0,P_rang_lbruk!P371,"")</f>
        <v/>
      </c>
      <c r="Q369" s="104" t="str">
        <f>IF(P_rang_lbruk!Q371&gt;0,P_rang_lbruk!Q371,"")</f>
        <v/>
      </c>
    </row>
    <row r="370" spans="1:17" x14ac:dyDescent="0.25">
      <c r="A370" s="100" t="str">
        <f>IF(P_rang_lbruk!A372&gt;0,P_rang_lbruk!A372,"")</f>
        <v/>
      </c>
      <c r="B370" s="101" t="str">
        <f>IF(P_rang_lbruk!B372&gt;0,P_rang_lbruk!B372,"")</f>
        <v/>
      </c>
      <c r="C370" s="17" t="str">
        <f>IF(P_rang_lbruk!C372&gt;0,P_rang_lbruk!C372,"")</f>
        <v/>
      </c>
      <c r="D370" s="100" t="str">
        <f>IF(P_rang_lbruk!D372&gt;0,P_rang_lbruk!D372,"")</f>
        <v/>
      </c>
      <c r="E370" s="101" t="str">
        <f>IF(P_rang_lbruk!E372&gt;0,P_rang_lbruk!E372,"")</f>
        <v/>
      </c>
      <c r="F370" s="17" t="str">
        <f>IF(P_rang_lbruk!F372&gt;0,P_rang_lbruk!F372,"")</f>
        <v/>
      </c>
      <c r="G370" s="100" t="str">
        <f>IF(P_rang_lbruk!G372&gt;0,P_rang_lbruk!G372,"")</f>
        <v/>
      </c>
      <c r="H370" s="101" t="str">
        <f>IF(P_rang_lbruk!H372&gt;0,P_rang_lbruk!H372,"")</f>
        <v/>
      </c>
      <c r="I370" s="17" t="str">
        <f>IF(P_rang_lbruk!I372&gt;0,P_rang_lbruk!I372,"")</f>
        <v/>
      </c>
      <c r="J370" s="100" t="str">
        <f>IF(P_rang_lbruk!J372&gt;0,P_rang_lbruk!J372,"")</f>
        <v/>
      </c>
      <c r="K370" s="104" t="str">
        <f>IF(P_rang_lbruk!K372&gt;0,P_rang_lbruk!K372,"")</f>
        <v/>
      </c>
      <c r="L370" s="17" t="str">
        <f>IF(P_rang_lbruk!L372&gt;0,P_rang_lbruk!L372,"")</f>
        <v/>
      </c>
      <c r="M370" s="100" t="str">
        <f>IF(P_rang_lbruk!M372&gt;0,P_rang_lbruk!M372,"")</f>
        <v/>
      </c>
      <c r="N370" s="104" t="str">
        <f>IF(P_rang_lbruk!N372&gt;0,P_rang_lbruk!N372,"")</f>
        <v/>
      </c>
      <c r="O370" s="17" t="str">
        <f>IF(P_rang_lbruk!O372&gt;0,P_rang_lbruk!O372,"")</f>
        <v/>
      </c>
      <c r="P370" s="100" t="str">
        <f>IF(P_rang_lbruk!P372&gt;0,P_rang_lbruk!P372,"")</f>
        <v/>
      </c>
      <c r="Q370" s="104" t="str">
        <f>IF(P_rang_lbruk!Q372&gt;0,P_rang_lbruk!Q372,"")</f>
        <v/>
      </c>
    </row>
    <row r="371" spans="1:17" x14ac:dyDescent="0.25">
      <c r="A371" s="100" t="str">
        <f>IF(P_rang_lbruk!A373&gt;0,P_rang_lbruk!A373,"")</f>
        <v/>
      </c>
      <c r="B371" s="101" t="str">
        <f>IF(P_rang_lbruk!B373&gt;0,P_rang_lbruk!B373,"")</f>
        <v/>
      </c>
      <c r="C371" s="17" t="str">
        <f>IF(P_rang_lbruk!C373&gt;0,P_rang_lbruk!C373,"")</f>
        <v/>
      </c>
      <c r="D371" s="100" t="str">
        <f>IF(P_rang_lbruk!D373&gt;0,P_rang_lbruk!D373,"")</f>
        <v/>
      </c>
      <c r="E371" s="101" t="str">
        <f>IF(P_rang_lbruk!E373&gt;0,P_rang_lbruk!E373,"")</f>
        <v/>
      </c>
      <c r="F371" s="17" t="str">
        <f>IF(P_rang_lbruk!F373&gt;0,P_rang_lbruk!F373,"")</f>
        <v/>
      </c>
      <c r="G371" s="100" t="str">
        <f>IF(P_rang_lbruk!G373&gt;0,P_rang_lbruk!G373,"")</f>
        <v/>
      </c>
      <c r="H371" s="101" t="str">
        <f>IF(P_rang_lbruk!H373&gt;0,P_rang_lbruk!H373,"")</f>
        <v/>
      </c>
      <c r="I371" s="17" t="str">
        <f>IF(P_rang_lbruk!I373&gt;0,P_rang_lbruk!I373,"")</f>
        <v/>
      </c>
      <c r="J371" s="100" t="str">
        <f>IF(P_rang_lbruk!J373&gt;0,P_rang_lbruk!J373,"")</f>
        <v/>
      </c>
      <c r="K371" s="104" t="str">
        <f>IF(P_rang_lbruk!K373&gt;0,P_rang_lbruk!K373,"")</f>
        <v/>
      </c>
      <c r="L371" s="17" t="str">
        <f>IF(P_rang_lbruk!L373&gt;0,P_rang_lbruk!L373,"")</f>
        <v/>
      </c>
      <c r="M371" s="100" t="str">
        <f>IF(P_rang_lbruk!M373&gt;0,P_rang_lbruk!M373,"")</f>
        <v/>
      </c>
      <c r="N371" s="104" t="str">
        <f>IF(P_rang_lbruk!N373&gt;0,P_rang_lbruk!N373,"")</f>
        <v/>
      </c>
      <c r="O371" s="17" t="str">
        <f>IF(P_rang_lbruk!O373&gt;0,P_rang_lbruk!O373,"")</f>
        <v/>
      </c>
      <c r="P371" s="100" t="str">
        <f>IF(P_rang_lbruk!P373&gt;0,P_rang_lbruk!P373,"")</f>
        <v/>
      </c>
      <c r="Q371" s="104" t="str">
        <f>IF(P_rang_lbruk!Q373&gt;0,P_rang_lbruk!Q373,"")</f>
        <v/>
      </c>
    </row>
    <row r="372" spans="1:17" x14ac:dyDescent="0.25">
      <c r="A372" s="100" t="str">
        <f>IF(P_rang_lbruk!A374&gt;0,P_rang_lbruk!A374,"")</f>
        <v/>
      </c>
      <c r="B372" s="101" t="str">
        <f>IF(P_rang_lbruk!B374&gt;0,P_rang_lbruk!B374,"")</f>
        <v/>
      </c>
      <c r="C372" s="17" t="str">
        <f>IF(P_rang_lbruk!C374&gt;0,P_rang_lbruk!C374,"")</f>
        <v/>
      </c>
      <c r="D372" s="100" t="str">
        <f>IF(P_rang_lbruk!D374&gt;0,P_rang_lbruk!D374,"")</f>
        <v/>
      </c>
      <c r="E372" s="101" t="str">
        <f>IF(P_rang_lbruk!E374&gt;0,P_rang_lbruk!E374,"")</f>
        <v/>
      </c>
      <c r="F372" s="17" t="str">
        <f>IF(P_rang_lbruk!F374&gt;0,P_rang_lbruk!F374,"")</f>
        <v/>
      </c>
      <c r="G372" s="100" t="str">
        <f>IF(P_rang_lbruk!G374&gt;0,P_rang_lbruk!G374,"")</f>
        <v/>
      </c>
      <c r="H372" s="101" t="str">
        <f>IF(P_rang_lbruk!H374&gt;0,P_rang_lbruk!H374,"")</f>
        <v/>
      </c>
      <c r="I372" s="17" t="str">
        <f>IF(P_rang_lbruk!I374&gt;0,P_rang_lbruk!I374,"")</f>
        <v/>
      </c>
      <c r="J372" s="100" t="str">
        <f>IF(P_rang_lbruk!J374&gt;0,P_rang_lbruk!J374,"")</f>
        <v/>
      </c>
      <c r="K372" s="104" t="str">
        <f>IF(P_rang_lbruk!K374&gt;0,P_rang_lbruk!K374,"")</f>
        <v/>
      </c>
      <c r="L372" s="17" t="str">
        <f>IF(P_rang_lbruk!L374&gt;0,P_rang_lbruk!L374,"")</f>
        <v/>
      </c>
      <c r="M372" s="100" t="str">
        <f>IF(P_rang_lbruk!M374&gt;0,P_rang_lbruk!M374,"")</f>
        <v/>
      </c>
      <c r="N372" s="104" t="str">
        <f>IF(P_rang_lbruk!N374&gt;0,P_rang_lbruk!N374,"")</f>
        <v/>
      </c>
      <c r="O372" s="17" t="str">
        <f>IF(P_rang_lbruk!O374&gt;0,P_rang_lbruk!O374,"")</f>
        <v/>
      </c>
      <c r="P372" s="100" t="str">
        <f>IF(P_rang_lbruk!P374&gt;0,P_rang_lbruk!P374,"")</f>
        <v/>
      </c>
      <c r="Q372" s="104" t="str">
        <f>IF(P_rang_lbruk!Q374&gt;0,P_rang_lbruk!Q374,"")</f>
        <v/>
      </c>
    </row>
    <row r="373" spans="1:17" x14ac:dyDescent="0.25">
      <c r="A373" s="100" t="str">
        <f>IF(P_rang_lbruk!A375&gt;0,P_rang_lbruk!A375,"")</f>
        <v/>
      </c>
      <c r="B373" s="101" t="str">
        <f>IF(P_rang_lbruk!B375&gt;0,P_rang_lbruk!B375,"")</f>
        <v/>
      </c>
      <c r="C373" s="17" t="str">
        <f>IF(P_rang_lbruk!C375&gt;0,P_rang_lbruk!C375,"")</f>
        <v/>
      </c>
      <c r="D373" s="100" t="str">
        <f>IF(P_rang_lbruk!D375&gt;0,P_rang_lbruk!D375,"")</f>
        <v/>
      </c>
      <c r="E373" s="101" t="str">
        <f>IF(P_rang_lbruk!E375&gt;0,P_rang_lbruk!E375,"")</f>
        <v/>
      </c>
      <c r="F373" s="17" t="str">
        <f>IF(P_rang_lbruk!F375&gt;0,P_rang_lbruk!F375,"")</f>
        <v/>
      </c>
      <c r="G373" s="100" t="str">
        <f>IF(P_rang_lbruk!G375&gt;0,P_rang_lbruk!G375,"")</f>
        <v/>
      </c>
      <c r="H373" s="101" t="str">
        <f>IF(P_rang_lbruk!H375&gt;0,P_rang_lbruk!H375,"")</f>
        <v/>
      </c>
      <c r="I373" s="17" t="str">
        <f>IF(P_rang_lbruk!I375&gt;0,P_rang_lbruk!I375,"")</f>
        <v/>
      </c>
      <c r="J373" s="100" t="str">
        <f>IF(P_rang_lbruk!J375&gt;0,P_rang_lbruk!J375,"")</f>
        <v/>
      </c>
      <c r="K373" s="104" t="str">
        <f>IF(P_rang_lbruk!K375&gt;0,P_rang_lbruk!K375,"")</f>
        <v/>
      </c>
      <c r="L373" s="17" t="str">
        <f>IF(P_rang_lbruk!L375&gt;0,P_rang_lbruk!L375,"")</f>
        <v/>
      </c>
      <c r="M373" s="100" t="str">
        <f>IF(P_rang_lbruk!M375&gt;0,P_rang_lbruk!M375,"")</f>
        <v/>
      </c>
      <c r="N373" s="104" t="str">
        <f>IF(P_rang_lbruk!N375&gt;0,P_rang_lbruk!N375,"")</f>
        <v/>
      </c>
      <c r="O373" s="17" t="str">
        <f>IF(P_rang_lbruk!O375&gt;0,P_rang_lbruk!O375,"")</f>
        <v/>
      </c>
      <c r="P373" s="100" t="str">
        <f>IF(P_rang_lbruk!P375&gt;0,P_rang_lbruk!P375,"")</f>
        <v/>
      </c>
      <c r="Q373" s="104" t="str">
        <f>IF(P_rang_lbruk!Q375&gt;0,P_rang_lbruk!Q375,"")</f>
        <v/>
      </c>
    </row>
    <row r="374" spans="1:17" x14ac:dyDescent="0.25">
      <c r="A374" s="100" t="str">
        <f>IF(P_rang_lbruk!A376&gt;0,P_rang_lbruk!A376,"")</f>
        <v/>
      </c>
      <c r="B374" s="101" t="str">
        <f>IF(P_rang_lbruk!B376&gt;0,P_rang_lbruk!B376,"")</f>
        <v/>
      </c>
      <c r="C374" s="17" t="str">
        <f>IF(P_rang_lbruk!C376&gt;0,P_rang_lbruk!C376,"")</f>
        <v/>
      </c>
      <c r="D374" s="100" t="str">
        <f>IF(P_rang_lbruk!D376&gt;0,P_rang_lbruk!D376,"")</f>
        <v/>
      </c>
      <c r="E374" s="101" t="str">
        <f>IF(P_rang_lbruk!E376&gt;0,P_rang_lbruk!E376,"")</f>
        <v/>
      </c>
      <c r="F374" s="17" t="str">
        <f>IF(P_rang_lbruk!F376&gt;0,P_rang_lbruk!F376,"")</f>
        <v/>
      </c>
      <c r="G374" s="100" t="str">
        <f>IF(P_rang_lbruk!G376&gt;0,P_rang_lbruk!G376,"")</f>
        <v/>
      </c>
      <c r="H374" s="101" t="str">
        <f>IF(P_rang_lbruk!H376&gt;0,P_rang_lbruk!H376,"")</f>
        <v/>
      </c>
      <c r="I374" s="17" t="str">
        <f>IF(P_rang_lbruk!I376&gt;0,P_rang_lbruk!I376,"")</f>
        <v/>
      </c>
      <c r="J374" s="100" t="str">
        <f>IF(P_rang_lbruk!J376&gt;0,P_rang_lbruk!J376,"")</f>
        <v/>
      </c>
      <c r="K374" s="104" t="str">
        <f>IF(P_rang_lbruk!K376&gt;0,P_rang_lbruk!K376,"")</f>
        <v/>
      </c>
      <c r="L374" s="17" t="str">
        <f>IF(P_rang_lbruk!L376&gt;0,P_rang_lbruk!L376,"")</f>
        <v/>
      </c>
      <c r="M374" s="100" t="str">
        <f>IF(P_rang_lbruk!M376&gt;0,P_rang_lbruk!M376,"")</f>
        <v/>
      </c>
      <c r="N374" s="104" t="str">
        <f>IF(P_rang_lbruk!N376&gt;0,P_rang_lbruk!N376,"")</f>
        <v/>
      </c>
      <c r="O374" s="17" t="str">
        <f>IF(P_rang_lbruk!O376&gt;0,P_rang_lbruk!O376,"")</f>
        <v/>
      </c>
      <c r="P374" s="100" t="str">
        <f>IF(P_rang_lbruk!P376&gt;0,P_rang_lbruk!P376,"")</f>
        <v/>
      </c>
      <c r="Q374" s="104" t="str">
        <f>IF(P_rang_lbruk!Q376&gt;0,P_rang_lbruk!Q376,"")</f>
        <v/>
      </c>
    </row>
    <row r="375" spans="1:17" x14ac:dyDescent="0.25">
      <c r="A375" s="100" t="str">
        <f>IF(P_rang_lbruk!A377&gt;0,P_rang_lbruk!A377,"")</f>
        <v/>
      </c>
      <c r="B375" s="101" t="str">
        <f>IF(P_rang_lbruk!B377&gt;0,P_rang_lbruk!B377,"")</f>
        <v/>
      </c>
      <c r="C375" s="17" t="str">
        <f>IF(P_rang_lbruk!C377&gt;0,P_rang_lbruk!C377,"")</f>
        <v/>
      </c>
      <c r="D375" s="100" t="str">
        <f>IF(P_rang_lbruk!D377&gt;0,P_rang_lbruk!D377,"")</f>
        <v/>
      </c>
      <c r="E375" s="101" t="str">
        <f>IF(P_rang_lbruk!E377&gt;0,P_rang_lbruk!E377,"")</f>
        <v/>
      </c>
      <c r="F375" s="17" t="str">
        <f>IF(P_rang_lbruk!F377&gt;0,P_rang_lbruk!F377,"")</f>
        <v/>
      </c>
      <c r="G375" s="100" t="str">
        <f>IF(P_rang_lbruk!G377&gt;0,P_rang_lbruk!G377,"")</f>
        <v/>
      </c>
      <c r="H375" s="101" t="str">
        <f>IF(P_rang_lbruk!H377&gt;0,P_rang_lbruk!H377,"")</f>
        <v/>
      </c>
      <c r="I375" s="17" t="str">
        <f>IF(P_rang_lbruk!I377&gt;0,P_rang_lbruk!I377,"")</f>
        <v/>
      </c>
      <c r="J375" s="100" t="str">
        <f>IF(P_rang_lbruk!J377&gt;0,P_rang_lbruk!J377,"")</f>
        <v/>
      </c>
      <c r="K375" s="104" t="str">
        <f>IF(P_rang_lbruk!K377&gt;0,P_rang_lbruk!K377,"")</f>
        <v/>
      </c>
      <c r="L375" s="17" t="str">
        <f>IF(P_rang_lbruk!L377&gt;0,P_rang_lbruk!L377,"")</f>
        <v/>
      </c>
      <c r="M375" s="100" t="str">
        <f>IF(P_rang_lbruk!M377&gt;0,P_rang_lbruk!M377,"")</f>
        <v/>
      </c>
      <c r="N375" s="104" t="str">
        <f>IF(P_rang_lbruk!N377&gt;0,P_rang_lbruk!N377,"")</f>
        <v/>
      </c>
      <c r="O375" s="17" t="str">
        <f>IF(P_rang_lbruk!O377&gt;0,P_rang_lbruk!O377,"")</f>
        <v/>
      </c>
      <c r="P375" s="100" t="str">
        <f>IF(P_rang_lbruk!P377&gt;0,P_rang_lbruk!P377,"")</f>
        <v/>
      </c>
      <c r="Q375" s="104" t="str">
        <f>IF(P_rang_lbruk!Q377&gt;0,P_rang_lbruk!Q377,"")</f>
        <v/>
      </c>
    </row>
    <row r="376" spans="1:17" x14ac:dyDescent="0.25">
      <c r="A376" s="100" t="str">
        <f>IF(P_rang_lbruk!A378&gt;0,P_rang_lbruk!A378,"")</f>
        <v/>
      </c>
      <c r="B376" s="101" t="str">
        <f>IF(P_rang_lbruk!B378&gt;0,P_rang_lbruk!B378,"")</f>
        <v/>
      </c>
      <c r="C376" s="17" t="str">
        <f>IF(P_rang_lbruk!C378&gt;0,P_rang_lbruk!C378,"")</f>
        <v/>
      </c>
      <c r="D376" s="100" t="str">
        <f>IF(P_rang_lbruk!D378&gt;0,P_rang_lbruk!D378,"")</f>
        <v/>
      </c>
      <c r="E376" s="101" t="str">
        <f>IF(P_rang_lbruk!E378&gt;0,P_rang_lbruk!E378,"")</f>
        <v/>
      </c>
      <c r="F376" s="17" t="str">
        <f>IF(P_rang_lbruk!F378&gt;0,P_rang_lbruk!F378,"")</f>
        <v/>
      </c>
      <c r="G376" s="100" t="str">
        <f>IF(P_rang_lbruk!G378&gt;0,P_rang_lbruk!G378,"")</f>
        <v/>
      </c>
      <c r="H376" s="101" t="str">
        <f>IF(P_rang_lbruk!H378&gt;0,P_rang_lbruk!H378,"")</f>
        <v/>
      </c>
      <c r="I376" s="17" t="str">
        <f>IF(P_rang_lbruk!I378&gt;0,P_rang_lbruk!I378,"")</f>
        <v/>
      </c>
      <c r="J376" s="100" t="str">
        <f>IF(P_rang_lbruk!J378&gt;0,P_rang_lbruk!J378,"")</f>
        <v/>
      </c>
      <c r="K376" s="104" t="str">
        <f>IF(P_rang_lbruk!K378&gt;0,P_rang_lbruk!K378,"")</f>
        <v/>
      </c>
      <c r="L376" s="17" t="str">
        <f>IF(P_rang_lbruk!L378&gt;0,P_rang_lbruk!L378,"")</f>
        <v/>
      </c>
      <c r="M376" s="100" t="str">
        <f>IF(P_rang_lbruk!M378&gt;0,P_rang_lbruk!M378,"")</f>
        <v/>
      </c>
      <c r="N376" s="104" t="str">
        <f>IF(P_rang_lbruk!N378&gt;0,P_rang_lbruk!N378,"")</f>
        <v/>
      </c>
      <c r="O376" s="17" t="str">
        <f>IF(P_rang_lbruk!O378&gt;0,P_rang_lbruk!O378,"")</f>
        <v/>
      </c>
      <c r="P376" s="100" t="str">
        <f>IF(P_rang_lbruk!P378&gt;0,P_rang_lbruk!P378,"")</f>
        <v/>
      </c>
      <c r="Q376" s="104" t="str">
        <f>IF(P_rang_lbruk!Q378&gt;0,P_rang_lbruk!Q378,"")</f>
        <v/>
      </c>
    </row>
    <row r="377" spans="1:17" x14ac:dyDescent="0.25">
      <c r="A377" s="100" t="str">
        <f>IF(P_rang_lbruk!A379&gt;0,P_rang_lbruk!A379,"")</f>
        <v/>
      </c>
      <c r="B377" s="101" t="str">
        <f>IF(P_rang_lbruk!B379&gt;0,P_rang_lbruk!B379,"")</f>
        <v/>
      </c>
      <c r="C377" s="17" t="str">
        <f>IF(P_rang_lbruk!C379&gt;0,P_rang_lbruk!C379,"")</f>
        <v/>
      </c>
      <c r="D377" s="100" t="str">
        <f>IF(P_rang_lbruk!D379&gt;0,P_rang_lbruk!D379,"")</f>
        <v/>
      </c>
      <c r="E377" s="101" t="str">
        <f>IF(P_rang_lbruk!E379&gt;0,P_rang_lbruk!E379,"")</f>
        <v/>
      </c>
      <c r="F377" s="17" t="str">
        <f>IF(P_rang_lbruk!F379&gt;0,P_rang_lbruk!F379,"")</f>
        <v/>
      </c>
      <c r="G377" s="100" t="str">
        <f>IF(P_rang_lbruk!G379&gt;0,P_rang_lbruk!G379,"")</f>
        <v/>
      </c>
      <c r="H377" s="101" t="str">
        <f>IF(P_rang_lbruk!H379&gt;0,P_rang_lbruk!H379,"")</f>
        <v/>
      </c>
      <c r="I377" s="17" t="str">
        <f>IF(P_rang_lbruk!I379&gt;0,P_rang_lbruk!I379,"")</f>
        <v/>
      </c>
      <c r="J377" s="100" t="str">
        <f>IF(P_rang_lbruk!J379&gt;0,P_rang_lbruk!J379,"")</f>
        <v/>
      </c>
      <c r="K377" s="104" t="str">
        <f>IF(P_rang_lbruk!K379&gt;0,P_rang_lbruk!K379,"")</f>
        <v/>
      </c>
      <c r="L377" s="17" t="str">
        <f>IF(P_rang_lbruk!L379&gt;0,P_rang_lbruk!L379,"")</f>
        <v/>
      </c>
      <c r="M377" s="100" t="str">
        <f>IF(P_rang_lbruk!M379&gt;0,P_rang_lbruk!M379,"")</f>
        <v/>
      </c>
      <c r="N377" s="104" t="str">
        <f>IF(P_rang_lbruk!N379&gt;0,P_rang_lbruk!N379,"")</f>
        <v/>
      </c>
      <c r="O377" s="17" t="str">
        <f>IF(P_rang_lbruk!O379&gt;0,P_rang_lbruk!O379,"")</f>
        <v/>
      </c>
      <c r="P377" s="100" t="str">
        <f>IF(P_rang_lbruk!P379&gt;0,P_rang_lbruk!P379,"")</f>
        <v/>
      </c>
      <c r="Q377" s="104" t="str">
        <f>IF(P_rang_lbruk!Q379&gt;0,P_rang_lbruk!Q379,"")</f>
        <v/>
      </c>
    </row>
    <row r="378" spans="1:17" x14ac:dyDescent="0.25">
      <c r="A378" s="100" t="str">
        <f>IF(P_rang_lbruk!A380&gt;0,P_rang_lbruk!A380,"")</f>
        <v/>
      </c>
      <c r="B378" s="101" t="str">
        <f>IF(P_rang_lbruk!B380&gt;0,P_rang_lbruk!B380,"")</f>
        <v/>
      </c>
      <c r="C378" s="17" t="str">
        <f>IF(P_rang_lbruk!C380&gt;0,P_rang_lbruk!C380,"")</f>
        <v/>
      </c>
      <c r="D378" s="100" t="str">
        <f>IF(P_rang_lbruk!D380&gt;0,P_rang_lbruk!D380,"")</f>
        <v/>
      </c>
      <c r="E378" s="101" t="str">
        <f>IF(P_rang_lbruk!E380&gt;0,P_rang_lbruk!E380,"")</f>
        <v/>
      </c>
      <c r="F378" s="17" t="str">
        <f>IF(P_rang_lbruk!F380&gt;0,P_rang_lbruk!F380,"")</f>
        <v/>
      </c>
      <c r="G378" s="100" t="str">
        <f>IF(P_rang_lbruk!G380&gt;0,P_rang_lbruk!G380,"")</f>
        <v/>
      </c>
      <c r="H378" s="101" t="str">
        <f>IF(P_rang_lbruk!H380&gt;0,P_rang_lbruk!H380,"")</f>
        <v/>
      </c>
      <c r="I378" s="17" t="str">
        <f>IF(P_rang_lbruk!I380&gt;0,P_rang_lbruk!I380,"")</f>
        <v/>
      </c>
      <c r="J378" s="100" t="str">
        <f>IF(P_rang_lbruk!J380&gt;0,P_rang_lbruk!J380,"")</f>
        <v/>
      </c>
      <c r="K378" s="104" t="str">
        <f>IF(P_rang_lbruk!K380&gt;0,P_rang_lbruk!K380,"")</f>
        <v/>
      </c>
      <c r="L378" s="17" t="str">
        <f>IF(P_rang_lbruk!L380&gt;0,P_rang_lbruk!L380,"")</f>
        <v/>
      </c>
      <c r="M378" s="100" t="str">
        <f>IF(P_rang_lbruk!M380&gt;0,P_rang_lbruk!M380,"")</f>
        <v/>
      </c>
      <c r="N378" s="104" t="str">
        <f>IF(P_rang_lbruk!N380&gt;0,P_rang_lbruk!N380,"")</f>
        <v/>
      </c>
      <c r="O378" s="17" t="str">
        <f>IF(P_rang_lbruk!O380&gt;0,P_rang_lbruk!O380,"")</f>
        <v/>
      </c>
      <c r="P378" s="100" t="str">
        <f>IF(P_rang_lbruk!P380&gt;0,P_rang_lbruk!P380,"")</f>
        <v/>
      </c>
      <c r="Q378" s="104" t="str">
        <f>IF(P_rang_lbruk!Q380&gt;0,P_rang_lbruk!Q380,"")</f>
        <v/>
      </c>
    </row>
    <row r="379" spans="1:17" x14ac:dyDescent="0.25">
      <c r="A379" s="100" t="str">
        <f>IF(P_rang_lbruk!A381&gt;0,P_rang_lbruk!A381,"")</f>
        <v/>
      </c>
      <c r="B379" s="101" t="str">
        <f>IF(P_rang_lbruk!B381&gt;0,P_rang_lbruk!B381,"")</f>
        <v/>
      </c>
      <c r="C379" s="17" t="str">
        <f>IF(P_rang_lbruk!C381&gt;0,P_rang_lbruk!C381,"")</f>
        <v/>
      </c>
      <c r="D379" s="100" t="str">
        <f>IF(P_rang_lbruk!D381&gt;0,P_rang_lbruk!D381,"")</f>
        <v/>
      </c>
      <c r="E379" s="101" t="str">
        <f>IF(P_rang_lbruk!E381&gt;0,P_rang_lbruk!E381,"")</f>
        <v/>
      </c>
      <c r="F379" s="17" t="str">
        <f>IF(P_rang_lbruk!F381&gt;0,P_rang_lbruk!F381,"")</f>
        <v/>
      </c>
      <c r="G379" s="100" t="str">
        <f>IF(P_rang_lbruk!G381&gt;0,P_rang_lbruk!G381,"")</f>
        <v/>
      </c>
      <c r="H379" s="101" t="str">
        <f>IF(P_rang_lbruk!H381&gt;0,P_rang_lbruk!H381,"")</f>
        <v/>
      </c>
      <c r="I379" s="17" t="str">
        <f>IF(P_rang_lbruk!I381&gt;0,P_rang_lbruk!I381,"")</f>
        <v/>
      </c>
      <c r="J379" s="100" t="str">
        <f>IF(P_rang_lbruk!J381&gt;0,P_rang_lbruk!J381,"")</f>
        <v/>
      </c>
      <c r="K379" s="104" t="str">
        <f>IF(P_rang_lbruk!K381&gt;0,P_rang_lbruk!K381,"")</f>
        <v/>
      </c>
      <c r="L379" s="17" t="str">
        <f>IF(P_rang_lbruk!L381&gt;0,P_rang_lbruk!L381,"")</f>
        <v/>
      </c>
      <c r="M379" s="100" t="str">
        <f>IF(P_rang_lbruk!M381&gt;0,P_rang_lbruk!M381,"")</f>
        <v/>
      </c>
      <c r="N379" s="104" t="str">
        <f>IF(P_rang_lbruk!N381&gt;0,P_rang_lbruk!N381,"")</f>
        <v/>
      </c>
      <c r="O379" s="17" t="str">
        <f>IF(P_rang_lbruk!O381&gt;0,P_rang_lbruk!O381,"")</f>
        <v/>
      </c>
      <c r="P379" s="100" t="str">
        <f>IF(P_rang_lbruk!P381&gt;0,P_rang_lbruk!P381,"")</f>
        <v/>
      </c>
      <c r="Q379" s="104" t="str">
        <f>IF(P_rang_lbruk!Q381&gt;0,P_rang_lbruk!Q381,"")</f>
        <v/>
      </c>
    </row>
    <row r="380" spans="1:17" x14ac:dyDescent="0.25">
      <c r="A380" s="100" t="str">
        <f>IF(P_rang_lbruk!A382&gt;0,P_rang_lbruk!A382,"")</f>
        <v/>
      </c>
      <c r="B380" s="101" t="str">
        <f>IF(P_rang_lbruk!B382&gt;0,P_rang_lbruk!B382,"")</f>
        <v/>
      </c>
      <c r="C380" s="17" t="str">
        <f>IF(P_rang_lbruk!C382&gt;0,P_rang_lbruk!C382,"")</f>
        <v/>
      </c>
      <c r="D380" s="100" t="str">
        <f>IF(P_rang_lbruk!D382&gt;0,P_rang_lbruk!D382,"")</f>
        <v/>
      </c>
      <c r="E380" s="101" t="str">
        <f>IF(P_rang_lbruk!E382&gt;0,P_rang_lbruk!E382,"")</f>
        <v/>
      </c>
      <c r="F380" s="17" t="str">
        <f>IF(P_rang_lbruk!F382&gt;0,P_rang_lbruk!F382,"")</f>
        <v/>
      </c>
      <c r="G380" s="100" t="str">
        <f>IF(P_rang_lbruk!G382&gt;0,P_rang_lbruk!G382,"")</f>
        <v/>
      </c>
      <c r="H380" s="101" t="str">
        <f>IF(P_rang_lbruk!H382&gt;0,P_rang_lbruk!H382,"")</f>
        <v/>
      </c>
      <c r="I380" s="17" t="str">
        <f>IF(P_rang_lbruk!I382&gt;0,P_rang_lbruk!I382,"")</f>
        <v/>
      </c>
      <c r="J380" s="100" t="str">
        <f>IF(P_rang_lbruk!J382&gt;0,P_rang_lbruk!J382,"")</f>
        <v/>
      </c>
      <c r="K380" s="104" t="str">
        <f>IF(P_rang_lbruk!K382&gt;0,P_rang_lbruk!K382,"")</f>
        <v/>
      </c>
      <c r="L380" s="17" t="str">
        <f>IF(P_rang_lbruk!L382&gt;0,P_rang_lbruk!L382,"")</f>
        <v/>
      </c>
      <c r="M380" s="100" t="str">
        <f>IF(P_rang_lbruk!M382&gt;0,P_rang_lbruk!M382,"")</f>
        <v/>
      </c>
      <c r="N380" s="104" t="str">
        <f>IF(P_rang_lbruk!N382&gt;0,P_rang_lbruk!N382,"")</f>
        <v/>
      </c>
      <c r="O380" s="17" t="str">
        <f>IF(P_rang_lbruk!O382&gt;0,P_rang_lbruk!O382,"")</f>
        <v/>
      </c>
      <c r="P380" s="100" t="str">
        <f>IF(P_rang_lbruk!P382&gt;0,P_rang_lbruk!P382,"")</f>
        <v/>
      </c>
      <c r="Q380" s="104" t="str">
        <f>IF(P_rang_lbruk!Q382&gt;0,P_rang_lbruk!Q382,"")</f>
        <v/>
      </c>
    </row>
    <row r="381" spans="1:17" x14ac:dyDescent="0.25">
      <c r="A381" s="100" t="str">
        <f>IF(P_rang_lbruk!A383&gt;0,P_rang_lbruk!A383,"")</f>
        <v/>
      </c>
      <c r="B381" s="101" t="str">
        <f>IF(P_rang_lbruk!B383&gt;0,P_rang_lbruk!B383,"")</f>
        <v/>
      </c>
      <c r="C381" s="17" t="str">
        <f>IF(P_rang_lbruk!C383&gt;0,P_rang_lbruk!C383,"")</f>
        <v/>
      </c>
      <c r="D381" s="100" t="str">
        <f>IF(P_rang_lbruk!D383&gt;0,P_rang_lbruk!D383,"")</f>
        <v/>
      </c>
      <c r="E381" s="101" t="str">
        <f>IF(P_rang_lbruk!E383&gt;0,P_rang_lbruk!E383,"")</f>
        <v/>
      </c>
      <c r="F381" s="17" t="str">
        <f>IF(P_rang_lbruk!F383&gt;0,P_rang_lbruk!F383,"")</f>
        <v/>
      </c>
      <c r="G381" s="100" t="str">
        <f>IF(P_rang_lbruk!G383&gt;0,P_rang_lbruk!G383,"")</f>
        <v/>
      </c>
      <c r="H381" s="101" t="str">
        <f>IF(P_rang_lbruk!H383&gt;0,P_rang_lbruk!H383,"")</f>
        <v/>
      </c>
      <c r="I381" s="17" t="str">
        <f>IF(P_rang_lbruk!I383&gt;0,P_rang_lbruk!I383,"")</f>
        <v/>
      </c>
      <c r="J381" s="100" t="str">
        <f>IF(P_rang_lbruk!J383&gt;0,P_rang_lbruk!J383,"")</f>
        <v/>
      </c>
      <c r="K381" s="104" t="str">
        <f>IF(P_rang_lbruk!K383&gt;0,P_rang_lbruk!K383,"")</f>
        <v/>
      </c>
      <c r="L381" s="17" t="str">
        <f>IF(P_rang_lbruk!L383&gt;0,P_rang_lbruk!L383,"")</f>
        <v/>
      </c>
      <c r="M381" s="100" t="str">
        <f>IF(P_rang_lbruk!M383&gt;0,P_rang_lbruk!M383,"")</f>
        <v/>
      </c>
      <c r="N381" s="104" t="str">
        <f>IF(P_rang_lbruk!N383&gt;0,P_rang_lbruk!N383,"")</f>
        <v/>
      </c>
      <c r="O381" s="17" t="str">
        <f>IF(P_rang_lbruk!O383&gt;0,P_rang_lbruk!O383,"")</f>
        <v/>
      </c>
      <c r="P381" s="100" t="str">
        <f>IF(P_rang_lbruk!P383&gt;0,P_rang_lbruk!P383,"")</f>
        <v/>
      </c>
      <c r="Q381" s="104" t="str">
        <f>IF(P_rang_lbruk!Q383&gt;0,P_rang_lbruk!Q383,"")</f>
        <v/>
      </c>
    </row>
    <row r="382" spans="1:17" x14ac:dyDescent="0.25">
      <c r="A382" s="100" t="str">
        <f>IF(P_rang_lbruk!A384&gt;0,P_rang_lbruk!A384,"")</f>
        <v/>
      </c>
      <c r="B382" s="101" t="str">
        <f>IF(P_rang_lbruk!B384&gt;0,P_rang_lbruk!B384,"")</f>
        <v/>
      </c>
      <c r="C382" s="17" t="str">
        <f>IF(P_rang_lbruk!C384&gt;0,P_rang_lbruk!C384,"")</f>
        <v/>
      </c>
      <c r="D382" s="100" t="str">
        <f>IF(P_rang_lbruk!D384&gt;0,P_rang_lbruk!D384,"")</f>
        <v/>
      </c>
      <c r="E382" s="101" t="str">
        <f>IF(P_rang_lbruk!E384&gt;0,P_rang_lbruk!E384,"")</f>
        <v/>
      </c>
      <c r="F382" s="17" t="str">
        <f>IF(P_rang_lbruk!F384&gt;0,P_rang_lbruk!F384,"")</f>
        <v/>
      </c>
      <c r="G382" s="100" t="str">
        <f>IF(P_rang_lbruk!G384&gt;0,P_rang_lbruk!G384,"")</f>
        <v/>
      </c>
      <c r="H382" s="101" t="str">
        <f>IF(P_rang_lbruk!H384&gt;0,P_rang_lbruk!H384,"")</f>
        <v/>
      </c>
      <c r="I382" s="17" t="str">
        <f>IF(P_rang_lbruk!I384&gt;0,P_rang_lbruk!I384,"")</f>
        <v/>
      </c>
      <c r="J382" s="100" t="str">
        <f>IF(P_rang_lbruk!J384&gt;0,P_rang_lbruk!J384,"")</f>
        <v/>
      </c>
      <c r="K382" s="104" t="str">
        <f>IF(P_rang_lbruk!K384&gt;0,P_rang_lbruk!K384,"")</f>
        <v/>
      </c>
      <c r="L382" s="17" t="str">
        <f>IF(P_rang_lbruk!L384&gt;0,P_rang_lbruk!L384,"")</f>
        <v/>
      </c>
      <c r="M382" s="100" t="str">
        <f>IF(P_rang_lbruk!M384&gt;0,P_rang_lbruk!M384,"")</f>
        <v/>
      </c>
      <c r="N382" s="104" t="str">
        <f>IF(P_rang_lbruk!N384&gt;0,P_rang_lbruk!N384,"")</f>
        <v/>
      </c>
      <c r="O382" s="17" t="str">
        <f>IF(P_rang_lbruk!O384&gt;0,P_rang_lbruk!O384,"")</f>
        <v/>
      </c>
      <c r="P382" s="100" t="str">
        <f>IF(P_rang_lbruk!P384&gt;0,P_rang_lbruk!P384,"")</f>
        <v/>
      </c>
      <c r="Q382" s="104" t="str">
        <f>IF(P_rang_lbruk!Q384&gt;0,P_rang_lbruk!Q384,"")</f>
        <v/>
      </c>
    </row>
    <row r="383" spans="1:17" x14ac:dyDescent="0.25">
      <c r="A383" s="100" t="str">
        <f>IF(P_rang_lbruk!A385&gt;0,P_rang_lbruk!A385,"")</f>
        <v/>
      </c>
      <c r="B383" s="101" t="str">
        <f>IF(P_rang_lbruk!B385&gt;0,P_rang_lbruk!B385,"")</f>
        <v/>
      </c>
      <c r="C383" s="17" t="str">
        <f>IF(P_rang_lbruk!C385&gt;0,P_rang_lbruk!C385,"")</f>
        <v/>
      </c>
      <c r="D383" s="100" t="str">
        <f>IF(P_rang_lbruk!D385&gt;0,P_rang_lbruk!D385,"")</f>
        <v/>
      </c>
      <c r="E383" s="101" t="str">
        <f>IF(P_rang_lbruk!E385&gt;0,P_rang_lbruk!E385,"")</f>
        <v/>
      </c>
      <c r="F383" s="17" t="str">
        <f>IF(P_rang_lbruk!F385&gt;0,P_rang_lbruk!F385,"")</f>
        <v/>
      </c>
      <c r="G383" s="100" t="str">
        <f>IF(P_rang_lbruk!G385&gt;0,P_rang_lbruk!G385,"")</f>
        <v/>
      </c>
      <c r="H383" s="101" t="str">
        <f>IF(P_rang_lbruk!H385&gt;0,P_rang_lbruk!H385,"")</f>
        <v/>
      </c>
      <c r="I383" s="17" t="str">
        <f>IF(P_rang_lbruk!I385&gt;0,P_rang_lbruk!I385,"")</f>
        <v/>
      </c>
      <c r="J383" s="100" t="str">
        <f>IF(P_rang_lbruk!J385&gt;0,P_rang_lbruk!J385,"")</f>
        <v/>
      </c>
      <c r="K383" s="104" t="str">
        <f>IF(P_rang_lbruk!K385&gt;0,P_rang_lbruk!K385,"")</f>
        <v/>
      </c>
      <c r="L383" s="17" t="str">
        <f>IF(P_rang_lbruk!L385&gt;0,P_rang_lbruk!L385,"")</f>
        <v/>
      </c>
      <c r="M383" s="100" t="str">
        <f>IF(P_rang_lbruk!M385&gt;0,P_rang_lbruk!M385,"")</f>
        <v/>
      </c>
      <c r="N383" s="104" t="str">
        <f>IF(P_rang_lbruk!N385&gt;0,P_rang_lbruk!N385,"")</f>
        <v/>
      </c>
      <c r="O383" s="17" t="str">
        <f>IF(P_rang_lbruk!O385&gt;0,P_rang_lbruk!O385,"")</f>
        <v/>
      </c>
      <c r="P383" s="100" t="str">
        <f>IF(P_rang_lbruk!P385&gt;0,P_rang_lbruk!P385,"")</f>
        <v/>
      </c>
      <c r="Q383" s="104" t="str">
        <f>IF(P_rang_lbruk!Q385&gt;0,P_rang_lbruk!Q385,"")</f>
        <v/>
      </c>
    </row>
    <row r="384" spans="1:17" x14ac:dyDescent="0.25">
      <c r="A384" s="100" t="str">
        <f>IF(P_rang_lbruk!A386&gt;0,P_rang_lbruk!A386,"")</f>
        <v/>
      </c>
      <c r="B384" s="101" t="str">
        <f>IF(P_rang_lbruk!B386&gt;0,P_rang_lbruk!B386,"")</f>
        <v/>
      </c>
      <c r="C384" s="17" t="str">
        <f>IF(P_rang_lbruk!C386&gt;0,P_rang_lbruk!C386,"")</f>
        <v/>
      </c>
      <c r="D384" s="100" t="str">
        <f>IF(P_rang_lbruk!D386&gt;0,P_rang_lbruk!D386,"")</f>
        <v/>
      </c>
      <c r="E384" s="101" t="str">
        <f>IF(P_rang_lbruk!E386&gt;0,P_rang_lbruk!E386,"")</f>
        <v/>
      </c>
      <c r="F384" s="17" t="str">
        <f>IF(P_rang_lbruk!F386&gt;0,P_rang_lbruk!F386,"")</f>
        <v/>
      </c>
      <c r="G384" s="100" t="str">
        <f>IF(P_rang_lbruk!G386&gt;0,P_rang_lbruk!G386,"")</f>
        <v/>
      </c>
      <c r="H384" s="101" t="str">
        <f>IF(P_rang_lbruk!H386&gt;0,P_rang_lbruk!H386,"")</f>
        <v/>
      </c>
      <c r="I384" s="17" t="str">
        <f>IF(P_rang_lbruk!I386&gt;0,P_rang_lbruk!I386,"")</f>
        <v/>
      </c>
      <c r="J384" s="100" t="str">
        <f>IF(P_rang_lbruk!J386&gt;0,P_rang_lbruk!J386,"")</f>
        <v/>
      </c>
      <c r="K384" s="104" t="str">
        <f>IF(P_rang_lbruk!K386&gt;0,P_rang_lbruk!K386,"")</f>
        <v/>
      </c>
      <c r="L384" s="17" t="str">
        <f>IF(P_rang_lbruk!L386&gt;0,P_rang_lbruk!L386,"")</f>
        <v/>
      </c>
      <c r="M384" s="100" t="str">
        <f>IF(P_rang_lbruk!M386&gt;0,P_rang_lbruk!M386,"")</f>
        <v/>
      </c>
      <c r="N384" s="104" t="str">
        <f>IF(P_rang_lbruk!N386&gt;0,P_rang_lbruk!N386,"")</f>
        <v/>
      </c>
      <c r="O384" s="17" t="str">
        <f>IF(P_rang_lbruk!O386&gt;0,P_rang_lbruk!O386,"")</f>
        <v/>
      </c>
      <c r="P384" s="100" t="str">
        <f>IF(P_rang_lbruk!P386&gt;0,P_rang_lbruk!P386,"")</f>
        <v/>
      </c>
      <c r="Q384" s="104" t="str">
        <f>IF(P_rang_lbruk!Q386&gt;0,P_rang_lbruk!Q386,"")</f>
        <v/>
      </c>
    </row>
    <row r="385" spans="1:17" x14ac:dyDescent="0.25">
      <c r="A385" s="100" t="str">
        <f>IF(P_rang_lbruk!A387&gt;0,P_rang_lbruk!A387,"")</f>
        <v/>
      </c>
      <c r="B385" s="101" t="str">
        <f>IF(P_rang_lbruk!B387&gt;0,P_rang_lbruk!B387,"")</f>
        <v/>
      </c>
      <c r="C385" s="17" t="str">
        <f>IF(P_rang_lbruk!C387&gt;0,P_rang_lbruk!C387,"")</f>
        <v/>
      </c>
      <c r="D385" s="100" t="str">
        <f>IF(P_rang_lbruk!D387&gt;0,P_rang_lbruk!D387,"")</f>
        <v/>
      </c>
      <c r="E385" s="101" t="str">
        <f>IF(P_rang_lbruk!E387&gt;0,P_rang_lbruk!E387,"")</f>
        <v/>
      </c>
      <c r="F385" s="17" t="str">
        <f>IF(P_rang_lbruk!F387&gt;0,P_rang_lbruk!F387,"")</f>
        <v/>
      </c>
      <c r="G385" s="100" t="str">
        <f>IF(P_rang_lbruk!G387&gt;0,P_rang_lbruk!G387,"")</f>
        <v/>
      </c>
      <c r="H385" s="101" t="str">
        <f>IF(P_rang_lbruk!H387&gt;0,P_rang_lbruk!H387,"")</f>
        <v/>
      </c>
      <c r="I385" s="17" t="str">
        <f>IF(P_rang_lbruk!I387&gt;0,P_rang_lbruk!I387,"")</f>
        <v/>
      </c>
      <c r="J385" s="100" t="str">
        <f>IF(P_rang_lbruk!J387&gt;0,P_rang_lbruk!J387,"")</f>
        <v/>
      </c>
      <c r="K385" s="104" t="str">
        <f>IF(P_rang_lbruk!K387&gt;0,P_rang_lbruk!K387,"")</f>
        <v/>
      </c>
      <c r="L385" s="17" t="str">
        <f>IF(P_rang_lbruk!L387&gt;0,P_rang_lbruk!L387,"")</f>
        <v/>
      </c>
      <c r="M385" s="100" t="str">
        <f>IF(P_rang_lbruk!M387&gt;0,P_rang_lbruk!M387,"")</f>
        <v/>
      </c>
      <c r="N385" s="104" t="str">
        <f>IF(P_rang_lbruk!N387&gt;0,P_rang_lbruk!N387,"")</f>
        <v/>
      </c>
      <c r="O385" s="17" t="str">
        <f>IF(P_rang_lbruk!O387&gt;0,P_rang_lbruk!O387,"")</f>
        <v/>
      </c>
      <c r="P385" s="100" t="str">
        <f>IF(P_rang_lbruk!P387&gt;0,P_rang_lbruk!P387,"")</f>
        <v/>
      </c>
      <c r="Q385" s="104" t="str">
        <f>IF(P_rang_lbruk!Q387&gt;0,P_rang_lbruk!Q387,"")</f>
        <v/>
      </c>
    </row>
    <row r="386" spans="1:17" x14ac:dyDescent="0.25">
      <c r="A386" s="100" t="str">
        <f>IF(P_rang_lbruk!A388&gt;0,P_rang_lbruk!A388,"")</f>
        <v/>
      </c>
      <c r="B386" s="101" t="str">
        <f>IF(P_rang_lbruk!B388&gt;0,P_rang_lbruk!B388,"")</f>
        <v/>
      </c>
      <c r="C386" s="17" t="str">
        <f>IF(P_rang_lbruk!C388&gt;0,P_rang_lbruk!C388,"")</f>
        <v/>
      </c>
      <c r="D386" s="100" t="str">
        <f>IF(P_rang_lbruk!D388&gt;0,P_rang_lbruk!D388,"")</f>
        <v/>
      </c>
      <c r="E386" s="101" t="str">
        <f>IF(P_rang_lbruk!E388&gt;0,P_rang_lbruk!E388,"")</f>
        <v/>
      </c>
      <c r="F386" s="17" t="str">
        <f>IF(P_rang_lbruk!F388&gt;0,P_rang_lbruk!F388,"")</f>
        <v/>
      </c>
      <c r="G386" s="100" t="str">
        <f>IF(P_rang_lbruk!G388&gt;0,P_rang_lbruk!G388,"")</f>
        <v/>
      </c>
      <c r="H386" s="101" t="str">
        <f>IF(P_rang_lbruk!H388&gt;0,P_rang_lbruk!H388,"")</f>
        <v/>
      </c>
      <c r="I386" s="17" t="str">
        <f>IF(P_rang_lbruk!I388&gt;0,P_rang_lbruk!I388,"")</f>
        <v/>
      </c>
      <c r="J386" s="100" t="str">
        <f>IF(P_rang_lbruk!J388&gt;0,P_rang_lbruk!J388,"")</f>
        <v/>
      </c>
      <c r="K386" s="104" t="str">
        <f>IF(P_rang_lbruk!K388&gt;0,P_rang_lbruk!K388,"")</f>
        <v/>
      </c>
      <c r="L386" s="17" t="str">
        <f>IF(P_rang_lbruk!L388&gt;0,P_rang_lbruk!L388,"")</f>
        <v/>
      </c>
      <c r="M386" s="100" t="str">
        <f>IF(P_rang_lbruk!M388&gt;0,P_rang_lbruk!M388,"")</f>
        <v/>
      </c>
      <c r="N386" s="104" t="str">
        <f>IF(P_rang_lbruk!N388&gt;0,P_rang_lbruk!N388,"")</f>
        <v/>
      </c>
      <c r="O386" s="17" t="str">
        <f>IF(P_rang_lbruk!O388&gt;0,P_rang_lbruk!O388,"")</f>
        <v/>
      </c>
      <c r="P386" s="100" t="str">
        <f>IF(P_rang_lbruk!P388&gt;0,P_rang_lbruk!P388,"")</f>
        <v/>
      </c>
      <c r="Q386" s="104" t="str">
        <f>IF(P_rang_lbruk!Q388&gt;0,P_rang_lbruk!Q388,"")</f>
        <v/>
      </c>
    </row>
    <row r="387" spans="1:17" x14ac:dyDescent="0.25">
      <c r="A387" s="100" t="str">
        <f>IF(P_rang_lbruk!A389&gt;0,P_rang_lbruk!A389,"")</f>
        <v/>
      </c>
      <c r="B387" s="101" t="str">
        <f>IF(P_rang_lbruk!B389&gt;0,P_rang_lbruk!B389,"")</f>
        <v/>
      </c>
      <c r="C387" s="17" t="str">
        <f>IF(P_rang_lbruk!C389&gt;0,P_rang_lbruk!C389,"")</f>
        <v/>
      </c>
      <c r="D387" s="100" t="str">
        <f>IF(P_rang_lbruk!D389&gt;0,P_rang_lbruk!D389,"")</f>
        <v/>
      </c>
      <c r="E387" s="101" t="str">
        <f>IF(P_rang_lbruk!E389&gt;0,P_rang_lbruk!E389,"")</f>
        <v/>
      </c>
      <c r="F387" s="17" t="str">
        <f>IF(P_rang_lbruk!F389&gt;0,P_rang_lbruk!F389,"")</f>
        <v/>
      </c>
      <c r="G387" s="100" t="str">
        <f>IF(P_rang_lbruk!G389&gt;0,P_rang_lbruk!G389,"")</f>
        <v/>
      </c>
      <c r="H387" s="101" t="str">
        <f>IF(P_rang_lbruk!H389&gt;0,P_rang_lbruk!H389,"")</f>
        <v/>
      </c>
      <c r="I387" s="17" t="str">
        <f>IF(P_rang_lbruk!I389&gt;0,P_rang_lbruk!I389,"")</f>
        <v/>
      </c>
      <c r="J387" s="100" t="str">
        <f>IF(P_rang_lbruk!J389&gt;0,P_rang_lbruk!J389,"")</f>
        <v/>
      </c>
      <c r="K387" s="104" t="str">
        <f>IF(P_rang_lbruk!K389&gt;0,P_rang_lbruk!K389,"")</f>
        <v/>
      </c>
      <c r="L387" s="17" t="str">
        <f>IF(P_rang_lbruk!L389&gt;0,P_rang_lbruk!L389,"")</f>
        <v/>
      </c>
      <c r="M387" s="100" t="str">
        <f>IF(P_rang_lbruk!M389&gt;0,P_rang_lbruk!M389,"")</f>
        <v/>
      </c>
      <c r="N387" s="104" t="str">
        <f>IF(P_rang_lbruk!N389&gt;0,P_rang_lbruk!N389,"")</f>
        <v/>
      </c>
      <c r="O387" s="17" t="str">
        <f>IF(P_rang_lbruk!O389&gt;0,P_rang_lbruk!O389,"")</f>
        <v/>
      </c>
      <c r="P387" s="100" t="str">
        <f>IF(P_rang_lbruk!P389&gt;0,P_rang_lbruk!P389,"")</f>
        <v/>
      </c>
      <c r="Q387" s="104" t="str">
        <f>IF(P_rang_lbruk!Q389&gt;0,P_rang_lbruk!Q389,"")</f>
        <v/>
      </c>
    </row>
    <row r="388" spans="1:17" x14ac:dyDescent="0.25">
      <c r="A388" s="100" t="str">
        <f>IF(P_rang_lbruk!A390&gt;0,P_rang_lbruk!A390,"")</f>
        <v/>
      </c>
      <c r="B388" s="101" t="str">
        <f>IF(P_rang_lbruk!B390&gt;0,P_rang_lbruk!B390,"")</f>
        <v/>
      </c>
      <c r="C388" s="17" t="str">
        <f>IF(P_rang_lbruk!C390&gt;0,P_rang_lbruk!C390,"")</f>
        <v/>
      </c>
      <c r="D388" s="100" t="str">
        <f>IF(P_rang_lbruk!D390&gt;0,P_rang_lbruk!D390,"")</f>
        <v/>
      </c>
      <c r="E388" s="101" t="str">
        <f>IF(P_rang_lbruk!E390&gt;0,P_rang_lbruk!E390,"")</f>
        <v/>
      </c>
      <c r="F388" s="17" t="str">
        <f>IF(P_rang_lbruk!F390&gt;0,P_rang_lbruk!F390,"")</f>
        <v/>
      </c>
      <c r="G388" s="100" t="str">
        <f>IF(P_rang_lbruk!G390&gt;0,P_rang_lbruk!G390,"")</f>
        <v/>
      </c>
      <c r="H388" s="101" t="str">
        <f>IF(P_rang_lbruk!H390&gt;0,P_rang_lbruk!H390,"")</f>
        <v/>
      </c>
      <c r="I388" s="17" t="str">
        <f>IF(P_rang_lbruk!I390&gt;0,P_rang_lbruk!I390,"")</f>
        <v/>
      </c>
      <c r="J388" s="100" t="str">
        <f>IF(P_rang_lbruk!J390&gt;0,P_rang_lbruk!J390,"")</f>
        <v/>
      </c>
      <c r="K388" s="104" t="str">
        <f>IF(P_rang_lbruk!K390&gt;0,P_rang_lbruk!K390,"")</f>
        <v/>
      </c>
      <c r="L388" s="17" t="str">
        <f>IF(P_rang_lbruk!L390&gt;0,P_rang_lbruk!L390,"")</f>
        <v/>
      </c>
      <c r="M388" s="100" t="str">
        <f>IF(P_rang_lbruk!M390&gt;0,P_rang_lbruk!M390,"")</f>
        <v/>
      </c>
      <c r="N388" s="104" t="str">
        <f>IF(P_rang_lbruk!N390&gt;0,P_rang_lbruk!N390,"")</f>
        <v/>
      </c>
      <c r="O388" s="17" t="str">
        <f>IF(P_rang_lbruk!O390&gt;0,P_rang_lbruk!O390,"")</f>
        <v/>
      </c>
      <c r="P388" s="100" t="str">
        <f>IF(P_rang_lbruk!P390&gt;0,P_rang_lbruk!P390,"")</f>
        <v/>
      </c>
      <c r="Q388" s="104" t="str">
        <f>IF(P_rang_lbruk!Q390&gt;0,P_rang_lbruk!Q390,"")</f>
        <v/>
      </c>
    </row>
    <row r="389" spans="1:17" x14ac:dyDescent="0.25">
      <c r="A389" s="100" t="str">
        <f>IF(P_rang_lbruk!A391&gt;0,P_rang_lbruk!A391,"")</f>
        <v/>
      </c>
      <c r="B389" s="101" t="str">
        <f>IF(P_rang_lbruk!B391&gt;0,P_rang_lbruk!B391,"")</f>
        <v/>
      </c>
      <c r="C389" s="17" t="str">
        <f>IF(P_rang_lbruk!C391&gt;0,P_rang_lbruk!C391,"")</f>
        <v/>
      </c>
      <c r="D389" s="100" t="str">
        <f>IF(P_rang_lbruk!D391&gt;0,P_rang_lbruk!D391,"")</f>
        <v/>
      </c>
      <c r="E389" s="101" t="str">
        <f>IF(P_rang_lbruk!E391&gt;0,P_rang_lbruk!E391,"")</f>
        <v/>
      </c>
      <c r="F389" s="17" t="str">
        <f>IF(P_rang_lbruk!F391&gt;0,P_rang_lbruk!F391,"")</f>
        <v/>
      </c>
      <c r="G389" s="100" t="str">
        <f>IF(P_rang_lbruk!G391&gt;0,P_rang_lbruk!G391,"")</f>
        <v/>
      </c>
      <c r="H389" s="101" t="str">
        <f>IF(P_rang_lbruk!H391&gt;0,P_rang_lbruk!H391,"")</f>
        <v/>
      </c>
      <c r="I389" s="17" t="str">
        <f>IF(P_rang_lbruk!I391&gt;0,P_rang_lbruk!I391,"")</f>
        <v/>
      </c>
      <c r="J389" s="100" t="str">
        <f>IF(P_rang_lbruk!J391&gt;0,P_rang_lbruk!J391,"")</f>
        <v/>
      </c>
      <c r="K389" s="104" t="str">
        <f>IF(P_rang_lbruk!K391&gt;0,P_rang_lbruk!K391,"")</f>
        <v/>
      </c>
      <c r="L389" s="17" t="str">
        <f>IF(P_rang_lbruk!L391&gt;0,P_rang_lbruk!L391,"")</f>
        <v/>
      </c>
      <c r="M389" s="100" t="str">
        <f>IF(P_rang_lbruk!M391&gt;0,P_rang_lbruk!M391,"")</f>
        <v/>
      </c>
      <c r="N389" s="104" t="str">
        <f>IF(P_rang_lbruk!N391&gt;0,P_rang_lbruk!N391,"")</f>
        <v/>
      </c>
      <c r="O389" s="17" t="str">
        <f>IF(P_rang_lbruk!O391&gt;0,P_rang_lbruk!O391,"")</f>
        <v/>
      </c>
      <c r="P389" s="100" t="str">
        <f>IF(P_rang_lbruk!P391&gt;0,P_rang_lbruk!P391,"")</f>
        <v/>
      </c>
      <c r="Q389" s="104" t="str">
        <f>IF(P_rang_lbruk!Q391&gt;0,P_rang_lbruk!Q391,"")</f>
        <v/>
      </c>
    </row>
    <row r="390" spans="1:17" x14ac:dyDescent="0.25">
      <c r="A390" s="100" t="str">
        <f>IF(P_rang_lbruk!A392&gt;0,P_rang_lbruk!A392,"")</f>
        <v/>
      </c>
      <c r="B390" s="101" t="str">
        <f>IF(P_rang_lbruk!B392&gt;0,P_rang_lbruk!B392,"")</f>
        <v/>
      </c>
      <c r="C390" s="17" t="str">
        <f>IF(P_rang_lbruk!C392&gt;0,P_rang_lbruk!C392,"")</f>
        <v/>
      </c>
      <c r="D390" s="100" t="str">
        <f>IF(P_rang_lbruk!D392&gt;0,P_rang_lbruk!D392,"")</f>
        <v/>
      </c>
      <c r="E390" s="101" t="str">
        <f>IF(P_rang_lbruk!E392&gt;0,P_rang_lbruk!E392,"")</f>
        <v/>
      </c>
      <c r="F390" s="17" t="str">
        <f>IF(P_rang_lbruk!F392&gt;0,P_rang_lbruk!F392,"")</f>
        <v/>
      </c>
      <c r="G390" s="100" t="str">
        <f>IF(P_rang_lbruk!G392&gt;0,P_rang_lbruk!G392,"")</f>
        <v/>
      </c>
      <c r="H390" s="101" t="str">
        <f>IF(P_rang_lbruk!H392&gt;0,P_rang_lbruk!H392,"")</f>
        <v/>
      </c>
      <c r="I390" s="17" t="str">
        <f>IF(P_rang_lbruk!I392&gt;0,P_rang_lbruk!I392,"")</f>
        <v/>
      </c>
      <c r="J390" s="100" t="str">
        <f>IF(P_rang_lbruk!J392&gt;0,P_rang_lbruk!J392,"")</f>
        <v/>
      </c>
      <c r="K390" s="104" t="str">
        <f>IF(P_rang_lbruk!K392&gt;0,P_rang_lbruk!K392,"")</f>
        <v/>
      </c>
      <c r="L390" s="17" t="str">
        <f>IF(P_rang_lbruk!L392&gt;0,P_rang_lbruk!L392,"")</f>
        <v/>
      </c>
      <c r="M390" s="100" t="str">
        <f>IF(P_rang_lbruk!M392&gt;0,P_rang_lbruk!M392,"")</f>
        <v/>
      </c>
      <c r="N390" s="104" t="str">
        <f>IF(P_rang_lbruk!N392&gt;0,P_rang_lbruk!N392,"")</f>
        <v/>
      </c>
      <c r="O390" s="17" t="str">
        <f>IF(P_rang_lbruk!O392&gt;0,P_rang_lbruk!O392,"")</f>
        <v/>
      </c>
      <c r="P390" s="100" t="str">
        <f>IF(P_rang_lbruk!P392&gt;0,P_rang_lbruk!P392,"")</f>
        <v/>
      </c>
      <c r="Q390" s="104" t="str">
        <f>IF(P_rang_lbruk!Q392&gt;0,P_rang_lbruk!Q392,"")</f>
        <v/>
      </c>
    </row>
    <row r="391" spans="1:17" x14ac:dyDescent="0.25">
      <c r="A391" s="100" t="str">
        <f>IF(P_rang_lbruk!A393&gt;0,P_rang_lbruk!A393,"")</f>
        <v/>
      </c>
      <c r="B391" s="101" t="str">
        <f>IF(P_rang_lbruk!B393&gt;0,P_rang_lbruk!B393,"")</f>
        <v/>
      </c>
      <c r="C391" s="17" t="str">
        <f>IF(P_rang_lbruk!C393&gt;0,P_rang_lbruk!C393,"")</f>
        <v/>
      </c>
      <c r="D391" s="100" t="str">
        <f>IF(P_rang_lbruk!D393&gt;0,P_rang_lbruk!D393,"")</f>
        <v/>
      </c>
      <c r="E391" s="101" t="str">
        <f>IF(P_rang_lbruk!E393&gt;0,P_rang_lbruk!E393,"")</f>
        <v/>
      </c>
      <c r="F391" s="17" t="str">
        <f>IF(P_rang_lbruk!F393&gt;0,P_rang_lbruk!F393,"")</f>
        <v/>
      </c>
      <c r="G391" s="100" t="str">
        <f>IF(P_rang_lbruk!G393&gt;0,P_rang_lbruk!G393,"")</f>
        <v/>
      </c>
      <c r="H391" s="101" t="str">
        <f>IF(P_rang_lbruk!H393&gt;0,P_rang_lbruk!H393,"")</f>
        <v/>
      </c>
      <c r="I391" s="17" t="str">
        <f>IF(P_rang_lbruk!I393&gt;0,P_rang_lbruk!I393,"")</f>
        <v/>
      </c>
      <c r="J391" s="100" t="str">
        <f>IF(P_rang_lbruk!J393&gt;0,P_rang_lbruk!J393,"")</f>
        <v/>
      </c>
      <c r="K391" s="104" t="str">
        <f>IF(P_rang_lbruk!K393&gt;0,P_rang_lbruk!K393,"")</f>
        <v/>
      </c>
      <c r="L391" s="17" t="str">
        <f>IF(P_rang_lbruk!L393&gt;0,P_rang_lbruk!L393,"")</f>
        <v/>
      </c>
      <c r="M391" s="100" t="str">
        <f>IF(P_rang_lbruk!M393&gt;0,P_rang_lbruk!M393,"")</f>
        <v/>
      </c>
      <c r="N391" s="104" t="str">
        <f>IF(P_rang_lbruk!N393&gt;0,P_rang_lbruk!N393,"")</f>
        <v/>
      </c>
      <c r="O391" s="17" t="str">
        <f>IF(P_rang_lbruk!O393&gt;0,P_rang_lbruk!O393,"")</f>
        <v/>
      </c>
      <c r="P391" s="100" t="str">
        <f>IF(P_rang_lbruk!P393&gt;0,P_rang_lbruk!P393,"")</f>
        <v/>
      </c>
      <c r="Q391" s="104" t="str">
        <f>IF(P_rang_lbruk!Q393&gt;0,P_rang_lbruk!Q393,"")</f>
        <v/>
      </c>
    </row>
    <row r="392" spans="1:17" x14ac:dyDescent="0.25">
      <c r="A392" s="100" t="str">
        <f>IF(P_rang_lbruk!A394&gt;0,P_rang_lbruk!A394,"")</f>
        <v/>
      </c>
      <c r="B392" s="101" t="str">
        <f>IF(P_rang_lbruk!B394&gt;0,P_rang_lbruk!B394,"")</f>
        <v/>
      </c>
      <c r="C392" s="17" t="str">
        <f>IF(P_rang_lbruk!C394&gt;0,P_rang_lbruk!C394,"")</f>
        <v/>
      </c>
      <c r="D392" s="100" t="str">
        <f>IF(P_rang_lbruk!D394&gt;0,P_rang_lbruk!D394,"")</f>
        <v/>
      </c>
      <c r="E392" s="101" t="str">
        <f>IF(P_rang_lbruk!E394&gt;0,P_rang_lbruk!E394,"")</f>
        <v/>
      </c>
      <c r="F392" s="17" t="str">
        <f>IF(P_rang_lbruk!F394&gt;0,P_rang_lbruk!F394,"")</f>
        <v/>
      </c>
      <c r="G392" s="100" t="str">
        <f>IF(P_rang_lbruk!G394&gt;0,P_rang_lbruk!G394,"")</f>
        <v/>
      </c>
      <c r="H392" s="101" t="str">
        <f>IF(P_rang_lbruk!H394&gt;0,P_rang_lbruk!H394,"")</f>
        <v/>
      </c>
      <c r="I392" s="17" t="str">
        <f>IF(P_rang_lbruk!I394&gt;0,P_rang_lbruk!I394,"")</f>
        <v/>
      </c>
      <c r="J392" s="100" t="str">
        <f>IF(P_rang_lbruk!J394&gt;0,P_rang_lbruk!J394,"")</f>
        <v/>
      </c>
      <c r="K392" s="104" t="str">
        <f>IF(P_rang_lbruk!K394&gt;0,P_rang_lbruk!K394,"")</f>
        <v/>
      </c>
      <c r="L392" s="17" t="str">
        <f>IF(P_rang_lbruk!L394&gt;0,P_rang_lbruk!L394,"")</f>
        <v/>
      </c>
      <c r="M392" s="100" t="str">
        <f>IF(P_rang_lbruk!M394&gt;0,P_rang_lbruk!M394,"")</f>
        <v/>
      </c>
      <c r="N392" s="104" t="str">
        <f>IF(P_rang_lbruk!N394&gt;0,P_rang_lbruk!N394,"")</f>
        <v/>
      </c>
      <c r="O392" s="17" t="str">
        <f>IF(P_rang_lbruk!O394&gt;0,P_rang_lbruk!O394,"")</f>
        <v/>
      </c>
      <c r="P392" s="100" t="str">
        <f>IF(P_rang_lbruk!P394&gt;0,P_rang_lbruk!P394,"")</f>
        <v/>
      </c>
      <c r="Q392" s="104" t="str">
        <f>IF(P_rang_lbruk!Q394&gt;0,P_rang_lbruk!Q394,"")</f>
        <v/>
      </c>
    </row>
    <row r="393" spans="1:17" x14ac:dyDescent="0.25">
      <c r="A393" s="100" t="str">
        <f>IF(P_rang_lbruk!A395&gt;0,P_rang_lbruk!A395,"")</f>
        <v/>
      </c>
      <c r="B393" s="101" t="str">
        <f>IF(P_rang_lbruk!B395&gt;0,P_rang_lbruk!B395,"")</f>
        <v/>
      </c>
      <c r="C393" s="17" t="str">
        <f>IF(P_rang_lbruk!C395&gt;0,P_rang_lbruk!C395,"")</f>
        <v/>
      </c>
      <c r="D393" s="100" t="str">
        <f>IF(P_rang_lbruk!D395&gt;0,P_rang_lbruk!D395,"")</f>
        <v/>
      </c>
      <c r="E393" s="101" t="str">
        <f>IF(P_rang_lbruk!E395&gt;0,P_rang_lbruk!E395,"")</f>
        <v/>
      </c>
      <c r="F393" s="17" t="str">
        <f>IF(P_rang_lbruk!F395&gt;0,P_rang_lbruk!F395,"")</f>
        <v/>
      </c>
      <c r="G393" s="100" t="str">
        <f>IF(P_rang_lbruk!G395&gt;0,P_rang_lbruk!G395,"")</f>
        <v/>
      </c>
      <c r="H393" s="101" t="str">
        <f>IF(P_rang_lbruk!H395&gt;0,P_rang_lbruk!H395,"")</f>
        <v/>
      </c>
      <c r="I393" s="17" t="str">
        <f>IF(P_rang_lbruk!I395&gt;0,P_rang_lbruk!I395,"")</f>
        <v/>
      </c>
      <c r="J393" s="100" t="str">
        <f>IF(P_rang_lbruk!J395&gt;0,P_rang_lbruk!J395,"")</f>
        <v/>
      </c>
      <c r="K393" s="104" t="str">
        <f>IF(P_rang_lbruk!K395&gt;0,P_rang_lbruk!K395,"")</f>
        <v/>
      </c>
      <c r="L393" s="17" t="str">
        <f>IF(P_rang_lbruk!L395&gt;0,P_rang_lbruk!L395,"")</f>
        <v/>
      </c>
      <c r="M393" s="100" t="str">
        <f>IF(P_rang_lbruk!M395&gt;0,P_rang_lbruk!M395,"")</f>
        <v/>
      </c>
      <c r="N393" s="104" t="str">
        <f>IF(P_rang_lbruk!N395&gt;0,P_rang_lbruk!N395,"")</f>
        <v/>
      </c>
      <c r="O393" s="17" t="str">
        <f>IF(P_rang_lbruk!O395&gt;0,P_rang_lbruk!O395,"")</f>
        <v/>
      </c>
      <c r="P393" s="100" t="str">
        <f>IF(P_rang_lbruk!P395&gt;0,P_rang_lbruk!P395,"")</f>
        <v/>
      </c>
      <c r="Q393" s="104" t="str">
        <f>IF(P_rang_lbruk!Q395&gt;0,P_rang_lbruk!Q395,"")</f>
        <v/>
      </c>
    </row>
    <row r="394" spans="1:17" x14ac:dyDescent="0.25">
      <c r="A394" s="100" t="str">
        <f>IF(P_rang_lbruk!A396&gt;0,P_rang_lbruk!A396,"")</f>
        <v/>
      </c>
      <c r="B394" s="101" t="str">
        <f>IF(P_rang_lbruk!B396&gt;0,P_rang_lbruk!B396,"")</f>
        <v/>
      </c>
      <c r="C394" s="17" t="str">
        <f>IF(P_rang_lbruk!C396&gt;0,P_rang_lbruk!C396,"")</f>
        <v/>
      </c>
      <c r="D394" s="100" t="str">
        <f>IF(P_rang_lbruk!D396&gt;0,P_rang_lbruk!D396,"")</f>
        <v/>
      </c>
      <c r="E394" s="101" t="str">
        <f>IF(P_rang_lbruk!E396&gt;0,P_rang_lbruk!E396,"")</f>
        <v/>
      </c>
      <c r="F394" s="17" t="str">
        <f>IF(P_rang_lbruk!F396&gt;0,P_rang_lbruk!F396,"")</f>
        <v/>
      </c>
      <c r="G394" s="100" t="str">
        <f>IF(P_rang_lbruk!G396&gt;0,P_rang_lbruk!G396,"")</f>
        <v/>
      </c>
      <c r="H394" s="101" t="str">
        <f>IF(P_rang_lbruk!H396&gt;0,P_rang_lbruk!H396,"")</f>
        <v/>
      </c>
      <c r="I394" s="17" t="str">
        <f>IF(P_rang_lbruk!I396&gt;0,P_rang_lbruk!I396,"")</f>
        <v/>
      </c>
      <c r="J394" s="100" t="str">
        <f>IF(P_rang_lbruk!J396&gt;0,P_rang_lbruk!J396,"")</f>
        <v/>
      </c>
      <c r="K394" s="104" t="str">
        <f>IF(P_rang_lbruk!K396&gt;0,P_rang_lbruk!K396,"")</f>
        <v/>
      </c>
      <c r="L394" s="17" t="str">
        <f>IF(P_rang_lbruk!L396&gt;0,P_rang_lbruk!L396,"")</f>
        <v/>
      </c>
      <c r="M394" s="100" t="str">
        <f>IF(P_rang_lbruk!M396&gt;0,P_rang_lbruk!M396,"")</f>
        <v/>
      </c>
      <c r="N394" s="104" t="str">
        <f>IF(P_rang_lbruk!N396&gt;0,P_rang_lbruk!N396,"")</f>
        <v/>
      </c>
      <c r="O394" s="17" t="str">
        <f>IF(P_rang_lbruk!O396&gt;0,P_rang_lbruk!O396,"")</f>
        <v/>
      </c>
      <c r="P394" s="100" t="str">
        <f>IF(P_rang_lbruk!P396&gt;0,P_rang_lbruk!P396,"")</f>
        <v/>
      </c>
      <c r="Q394" s="104" t="str">
        <f>IF(P_rang_lbruk!Q396&gt;0,P_rang_lbruk!Q396,"")</f>
        <v/>
      </c>
    </row>
    <row r="395" spans="1:17" x14ac:dyDescent="0.25">
      <c r="A395" s="100" t="str">
        <f>IF(P_rang_lbruk!A397&gt;0,P_rang_lbruk!A397,"")</f>
        <v/>
      </c>
      <c r="B395" s="101" t="str">
        <f>IF(P_rang_lbruk!B397&gt;0,P_rang_lbruk!B397,"")</f>
        <v/>
      </c>
      <c r="C395" s="17" t="str">
        <f>IF(P_rang_lbruk!C397&gt;0,P_rang_lbruk!C397,"")</f>
        <v/>
      </c>
      <c r="D395" s="100" t="str">
        <f>IF(P_rang_lbruk!D397&gt;0,P_rang_lbruk!D397,"")</f>
        <v/>
      </c>
      <c r="E395" s="101" t="str">
        <f>IF(P_rang_lbruk!E397&gt;0,P_rang_lbruk!E397,"")</f>
        <v/>
      </c>
      <c r="F395" s="17" t="str">
        <f>IF(P_rang_lbruk!F397&gt;0,P_rang_lbruk!F397,"")</f>
        <v/>
      </c>
      <c r="G395" s="100" t="str">
        <f>IF(P_rang_lbruk!G397&gt;0,P_rang_lbruk!G397,"")</f>
        <v/>
      </c>
      <c r="H395" s="101" t="str">
        <f>IF(P_rang_lbruk!H397&gt;0,P_rang_lbruk!H397,"")</f>
        <v/>
      </c>
      <c r="I395" s="17" t="str">
        <f>IF(P_rang_lbruk!I397&gt;0,P_rang_lbruk!I397,"")</f>
        <v/>
      </c>
      <c r="J395" s="100" t="str">
        <f>IF(P_rang_lbruk!J397&gt;0,P_rang_lbruk!J397,"")</f>
        <v/>
      </c>
      <c r="K395" s="104" t="str">
        <f>IF(P_rang_lbruk!K397&gt;0,P_rang_lbruk!K397,"")</f>
        <v/>
      </c>
      <c r="L395" s="17" t="str">
        <f>IF(P_rang_lbruk!L397&gt;0,P_rang_lbruk!L397,"")</f>
        <v/>
      </c>
      <c r="M395" s="100" t="str">
        <f>IF(P_rang_lbruk!M397&gt;0,P_rang_lbruk!M397,"")</f>
        <v/>
      </c>
      <c r="N395" s="104" t="str">
        <f>IF(P_rang_lbruk!N397&gt;0,P_rang_lbruk!N397,"")</f>
        <v/>
      </c>
      <c r="O395" s="17" t="str">
        <f>IF(P_rang_lbruk!O397&gt;0,P_rang_lbruk!O397,"")</f>
        <v/>
      </c>
      <c r="P395" s="100" t="str">
        <f>IF(P_rang_lbruk!P397&gt;0,P_rang_lbruk!P397,"")</f>
        <v/>
      </c>
      <c r="Q395" s="104" t="str">
        <f>IF(P_rang_lbruk!Q397&gt;0,P_rang_lbruk!Q397,"")</f>
        <v/>
      </c>
    </row>
    <row r="396" spans="1:17" x14ac:dyDescent="0.25">
      <c r="A396" s="100" t="str">
        <f>IF(P_rang_lbruk!A398&gt;0,P_rang_lbruk!A398,"")</f>
        <v/>
      </c>
      <c r="B396" s="101" t="str">
        <f>IF(P_rang_lbruk!B398&gt;0,P_rang_lbruk!B398,"")</f>
        <v/>
      </c>
      <c r="C396" s="17" t="str">
        <f>IF(P_rang_lbruk!C398&gt;0,P_rang_lbruk!C398,"")</f>
        <v/>
      </c>
      <c r="D396" s="100" t="str">
        <f>IF(P_rang_lbruk!D398&gt;0,P_rang_lbruk!D398,"")</f>
        <v/>
      </c>
      <c r="E396" s="101" t="str">
        <f>IF(P_rang_lbruk!E398&gt;0,P_rang_lbruk!E398,"")</f>
        <v/>
      </c>
      <c r="F396" s="17" t="str">
        <f>IF(P_rang_lbruk!F398&gt;0,P_rang_lbruk!F398,"")</f>
        <v/>
      </c>
      <c r="G396" s="100" t="str">
        <f>IF(P_rang_lbruk!G398&gt;0,P_rang_lbruk!G398,"")</f>
        <v/>
      </c>
      <c r="H396" s="101" t="str">
        <f>IF(P_rang_lbruk!H398&gt;0,P_rang_lbruk!H398,"")</f>
        <v/>
      </c>
      <c r="I396" s="17" t="str">
        <f>IF(P_rang_lbruk!I398&gt;0,P_rang_lbruk!I398,"")</f>
        <v/>
      </c>
      <c r="J396" s="100" t="str">
        <f>IF(P_rang_lbruk!J398&gt;0,P_rang_lbruk!J398,"")</f>
        <v/>
      </c>
      <c r="K396" s="104" t="str">
        <f>IF(P_rang_lbruk!K398&gt;0,P_rang_lbruk!K398,"")</f>
        <v/>
      </c>
      <c r="L396" s="17" t="str">
        <f>IF(P_rang_lbruk!L398&gt;0,P_rang_lbruk!L398,"")</f>
        <v/>
      </c>
      <c r="M396" s="100" t="str">
        <f>IF(P_rang_lbruk!M398&gt;0,P_rang_lbruk!M398,"")</f>
        <v/>
      </c>
      <c r="N396" s="104" t="str">
        <f>IF(P_rang_lbruk!N398&gt;0,P_rang_lbruk!N398,"")</f>
        <v/>
      </c>
      <c r="O396" s="17" t="str">
        <f>IF(P_rang_lbruk!O398&gt;0,P_rang_lbruk!O398,"")</f>
        <v/>
      </c>
      <c r="P396" s="100" t="str">
        <f>IF(P_rang_lbruk!P398&gt;0,P_rang_lbruk!P398,"")</f>
        <v/>
      </c>
      <c r="Q396" s="104" t="str">
        <f>IF(P_rang_lbruk!Q398&gt;0,P_rang_lbruk!Q398,"")</f>
        <v/>
      </c>
    </row>
    <row r="397" spans="1:17" x14ac:dyDescent="0.25">
      <c r="A397" s="100" t="str">
        <f>IF(P_rang_lbruk!A399&gt;0,P_rang_lbruk!A399,"")</f>
        <v/>
      </c>
      <c r="B397" s="101" t="str">
        <f>IF(P_rang_lbruk!B399&gt;0,P_rang_lbruk!B399,"")</f>
        <v/>
      </c>
      <c r="C397" s="17" t="str">
        <f>IF(P_rang_lbruk!C399&gt;0,P_rang_lbruk!C399,"")</f>
        <v/>
      </c>
      <c r="D397" s="100" t="str">
        <f>IF(P_rang_lbruk!D399&gt;0,P_rang_lbruk!D399,"")</f>
        <v/>
      </c>
      <c r="E397" s="101" t="str">
        <f>IF(P_rang_lbruk!E399&gt;0,P_rang_lbruk!E399,"")</f>
        <v/>
      </c>
      <c r="F397" s="17" t="str">
        <f>IF(P_rang_lbruk!F399&gt;0,P_rang_lbruk!F399,"")</f>
        <v/>
      </c>
      <c r="G397" s="100" t="str">
        <f>IF(P_rang_lbruk!G399&gt;0,P_rang_lbruk!G399,"")</f>
        <v/>
      </c>
      <c r="H397" s="101" t="str">
        <f>IF(P_rang_lbruk!H399&gt;0,P_rang_lbruk!H399,"")</f>
        <v/>
      </c>
      <c r="I397" s="17" t="str">
        <f>IF(P_rang_lbruk!I399&gt;0,P_rang_lbruk!I399,"")</f>
        <v/>
      </c>
      <c r="J397" s="100" t="str">
        <f>IF(P_rang_lbruk!J399&gt;0,P_rang_lbruk!J399,"")</f>
        <v/>
      </c>
      <c r="K397" s="104" t="str">
        <f>IF(P_rang_lbruk!K399&gt;0,P_rang_lbruk!K399,"")</f>
        <v/>
      </c>
      <c r="L397" s="17" t="str">
        <f>IF(P_rang_lbruk!L399&gt;0,P_rang_lbruk!L399,"")</f>
        <v/>
      </c>
      <c r="M397" s="100" t="str">
        <f>IF(P_rang_lbruk!M399&gt;0,P_rang_lbruk!M399,"")</f>
        <v/>
      </c>
      <c r="N397" s="104" t="str">
        <f>IF(P_rang_lbruk!N399&gt;0,P_rang_lbruk!N399,"")</f>
        <v/>
      </c>
      <c r="O397" s="17" t="str">
        <f>IF(P_rang_lbruk!O399&gt;0,P_rang_lbruk!O399,"")</f>
        <v/>
      </c>
      <c r="P397" s="100" t="str">
        <f>IF(P_rang_lbruk!P399&gt;0,P_rang_lbruk!P399,"")</f>
        <v/>
      </c>
      <c r="Q397" s="104" t="str">
        <f>IF(P_rang_lbruk!Q399&gt;0,P_rang_lbruk!Q399,"")</f>
        <v/>
      </c>
    </row>
    <row r="398" spans="1:17" x14ac:dyDescent="0.25">
      <c r="A398" s="100" t="str">
        <f>IF(P_rang_lbruk!A400&gt;0,P_rang_lbruk!A400,"")</f>
        <v/>
      </c>
      <c r="B398" s="101" t="str">
        <f>IF(P_rang_lbruk!B400&gt;0,P_rang_lbruk!B400,"")</f>
        <v/>
      </c>
      <c r="C398" s="17" t="str">
        <f>IF(P_rang_lbruk!C400&gt;0,P_rang_lbruk!C400,"")</f>
        <v/>
      </c>
      <c r="D398" s="100" t="str">
        <f>IF(P_rang_lbruk!D400&gt;0,P_rang_lbruk!D400,"")</f>
        <v/>
      </c>
      <c r="E398" s="101" t="str">
        <f>IF(P_rang_lbruk!E400&gt;0,P_rang_lbruk!E400,"")</f>
        <v/>
      </c>
      <c r="F398" s="17" t="str">
        <f>IF(P_rang_lbruk!F400&gt;0,P_rang_lbruk!F400,"")</f>
        <v/>
      </c>
      <c r="G398" s="100" t="str">
        <f>IF(P_rang_lbruk!G400&gt;0,P_rang_lbruk!G400,"")</f>
        <v/>
      </c>
      <c r="H398" s="101" t="str">
        <f>IF(P_rang_lbruk!H400&gt;0,P_rang_lbruk!H400,"")</f>
        <v/>
      </c>
      <c r="I398" s="17" t="str">
        <f>IF(P_rang_lbruk!I400&gt;0,P_rang_lbruk!I400,"")</f>
        <v/>
      </c>
      <c r="J398" s="100" t="str">
        <f>IF(P_rang_lbruk!J400&gt;0,P_rang_lbruk!J400,"")</f>
        <v/>
      </c>
      <c r="K398" s="104" t="str">
        <f>IF(P_rang_lbruk!K400&gt;0,P_rang_lbruk!K400,"")</f>
        <v/>
      </c>
      <c r="L398" s="17" t="str">
        <f>IF(P_rang_lbruk!L400&gt;0,P_rang_lbruk!L400,"")</f>
        <v/>
      </c>
      <c r="M398" s="100" t="str">
        <f>IF(P_rang_lbruk!M400&gt;0,P_rang_lbruk!M400,"")</f>
        <v/>
      </c>
      <c r="N398" s="104" t="str">
        <f>IF(P_rang_lbruk!N400&gt;0,P_rang_lbruk!N400,"")</f>
        <v/>
      </c>
      <c r="O398" s="17" t="str">
        <f>IF(P_rang_lbruk!O400&gt;0,P_rang_lbruk!O400,"")</f>
        <v/>
      </c>
      <c r="P398" s="100" t="str">
        <f>IF(P_rang_lbruk!P400&gt;0,P_rang_lbruk!P400,"")</f>
        <v/>
      </c>
      <c r="Q398" s="104" t="str">
        <f>IF(P_rang_lbruk!Q400&gt;0,P_rang_lbruk!Q400,"")</f>
        <v/>
      </c>
    </row>
    <row r="399" spans="1:17" x14ac:dyDescent="0.25">
      <c r="A399" s="100" t="str">
        <f>IF(P_rang_lbruk!A401&gt;0,P_rang_lbruk!A401,"")</f>
        <v/>
      </c>
      <c r="B399" s="101" t="str">
        <f>IF(P_rang_lbruk!B401&gt;0,P_rang_lbruk!B401,"")</f>
        <v/>
      </c>
      <c r="C399" s="17" t="str">
        <f>IF(P_rang_lbruk!C401&gt;0,P_rang_lbruk!C401,"")</f>
        <v/>
      </c>
      <c r="D399" s="100" t="str">
        <f>IF(P_rang_lbruk!D401&gt;0,P_rang_lbruk!D401,"")</f>
        <v/>
      </c>
      <c r="E399" s="101" t="str">
        <f>IF(P_rang_lbruk!E401&gt;0,P_rang_lbruk!E401,"")</f>
        <v/>
      </c>
      <c r="F399" s="17" t="str">
        <f>IF(P_rang_lbruk!F401&gt;0,P_rang_lbruk!F401,"")</f>
        <v/>
      </c>
      <c r="G399" s="100" t="str">
        <f>IF(P_rang_lbruk!G401&gt;0,P_rang_lbruk!G401,"")</f>
        <v/>
      </c>
      <c r="H399" s="101" t="str">
        <f>IF(P_rang_lbruk!H401&gt;0,P_rang_lbruk!H401,"")</f>
        <v/>
      </c>
      <c r="I399" s="17" t="str">
        <f>IF(P_rang_lbruk!I401&gt;0,P_rang_lbruk!I401,"")</f>
        <v/>
      </c>
      <c r="J399" s="100" t="str">
        <f>IF(P_rang_lbruk!J401&gt;0,P_rang_lbruk!J401,"")</f>
        <v/>
      </c>
      <c r="K399" s="104" t="str">
        <f>IF(P_rang_lbruk!K401&gt;0,P_rang_lbruk!K401,"")</f>
        <v/>
      </c>
      <c r="L399" s="17" t="str">
        <f>IF(P_rang_lbruk!L401&gt;0,P_rang_lbruk!L401,"")</f>
        <v/>
      </c>
      <c r="M399" s="100" t="str">
        <f>IF(P_rang_lbruk!M401&gt;0,P_rang_lbruk!M401,"")</f>
        <v/>
      </c>
      <c r="N399" s="104" t="str">
        <f>IF(P_rang_lbruk!N401&gt;0,P_rang_lbruk!N401,"")</f>
        <v/>
      </c>
      <c r="O399" s="17" t="str">
        <f>IF(P_rang_lbruk!O401&gt;0,P_rang_lbruk!O401,"")</f>
        <v/>
      </c>
      <c r="P399" s="100" t="str">
        <f>IF(P_rang_lbruk!P401&gt;0,P_rang_lbruk!P401,"")</f>
        <v/>
      </c>
      <c r="Q399" s="104" t="str">
        <f>IF(P_rang_lbruk!Q401&gt;0,P_rang_lbruk!Q401,"")</f>
        <v/>
      </c>
    </row>
    <row r="400" spans="1:17" x14ac:dyDescent="0.25">
      <c r="A400" s="100" t="str">
        <f>IF(P_rang_lbruk!A402&gt;0,P_rang_lbruk!A402,"")</f>
        <v/>
      </c>
      <c r="B400" s="101" t="str">
        <f>IF(P_rang_lbruk!B402&gt;0,P_rang_lbruk!B402,"")</f>
        <v/>
      </c>
      <c r="C400" s="17" t="str">
        <f>IF(P_rang_lbruk!C402&gt;0,P_rang_lbruk!C402,"")</f>
        <v/>
      </c>
      <c r="D400" s="100" t="str">
        <f>IF(P_rang_lbruk!D402&gt;0,P_rang_lbruk!D402,"")</f>
        <v/>
      </c>
      <c r="E400" s="101" t="str">
        <f>IF(P_rang_lbruk!E402&gt;0,P_rang_lbruk!E402,"")</f>
        <v/>
      </c>
      <c r="F400" s="17" t="str">
        <f>IF(P_rang_lbruk!F402&gt;0,P_rang_lbruk!F402,"")</f>
        <v/>
      </c>
      <c r="G400" s="100" t="str">
        <f>IF(P_rang_lbruk!G402&gt;0,P_rang_lbruk!G402,"")</f>
        <v/>
      </c>
      <c r="H400" s="101" t="str">
        <f>IF(P_rang_lbruk!H402&gt;0,P_rang_lbruk!H402,"")</f>
        <v/>
      </c>
      <c r="I400" s="17" t="str">
        <f>IF(P_rang_lbruk!I402&gt;0,P_rang_lbruk!I402,"")</f>
        <v/>
      </c>
      <c r="J400" s="100" t="str">
        <f>IF(P_rang_lbruk!J402&gt;0,P_rang_lbruk!J402,"")</f>
        <v/>
      </c>
      <c r="K400" s="104" t="str">
        <f>IF(P_rang_lbruk!K402&gt;0,P_rang_lbruk!K402,"")</f>
        <v/>
      </c>
      <c r="L400" s="17" t="str">
        <f>IF(P_rang_lbruk!L402&gt;0,P_rang_lbruk!L402,"")</f>
        <v/>
      </c>
      <c r="M400" s="100" t="str">
        <f>IF(P_rang_lbruk!M402&gt;0,P_rang_lbruk!M402,"")</f>
        <v/>
      </c>
      <c r="N400" s="104" t="str">
        <f>IF(P_rang_lbruk!N402&gt;0,P_rang_lbruk!N402,"")</f>
        <v/>
      </c>
      <c r="O400" s="17" t="str">
        <f>IF(P_rang_lbruk!O402&gt;0,P_rang_lbruk!O402,"")</f>
        <v/>
      </c>
      <c r="P400" s="100" t="str">
        <f>IF(P_rang_lbruk!P402&gt;0,P_rang_lbruk!P402,"")</f>
        <v/>
      </c>
      <c r="Q400" s="104" t="str">
        <f>IF(P_rang_lbruk!Q402&gt;0,P_rang_lbruk!Q402,"")</f>
        <v/>
      </c>
    </row>
    <row r="401" spans="1:17" x14ac:dyDescent="0.25">
      <c r="A401" s="100" t="str">
        <f>IF(P_rang_lbruk!A403&gt;0,P_rang_lbruk!A403,"")</f>
        <v/>
      </c>
      <c r="B401" s="101" t="str">
        <f>IF(P_rang_lbruk!B403&gt;0,P_rang_lbruk!B403,"")</f>
        <v/>
      </c>
      <c r="C401" s="17" t="str">
        <f>IF(P_rang_lbruk!C403&gt;0,P_rang_lbruk!C403,"")</f>
        <v/>
      </c>
      <c r="D401" s="100" t="str">
        <f>IF(P_rang_lbruk!D403&gt;0,P_rang_lbruk!D403,"")</f>
        <v/>
      </c>
      <c r="E401" s="101" t="str">
        <f>IF(P_rang_lbruk!E403&gt;0,P_rang_lbruk!E403,"")</f>
        <v/>
      </c>
      <c r="F401" s="17" t="str">
        <f>IF(P_rang_lbruk!F403&gt;0,P_rang_lbruk!F403,"")</f>
        <v/>
      </c>
      <c r="G401" s="100" t="str">
        <f>IF(P_rang_lbruk!G403&gt;0,P_rang_lbruk!G403,"")</f>
        <v/>
      </c>
      <c r="H401" s="101" t="str">
        <f>IF(P_rang_lbruk!H403&gt;0,P_rang_lbruk!H403,"")</f>
        <v/>
      </c>
      <c r="I401" s="17" t="str">
        <f>IF(P_rang_lbruk!I403&gt;0,P_rang_lbruk!I403,"")</f>
        <v/>
      </c>
      <c r="J401" s="100" t="str">
        <f>IF(P_rang_lbruk!J403&gt;0,P_rang_lbruk!J403,"")</f>
        <v/>
      </c>
      <c r="K401" s="104" t="str">
        <f>IF(P_rang_lbruk!K403&gt;0,P_rang_lbruk!K403,"")</f>
        <v/>
      </c>
      <c r="L401" s="17" t="str">
        <f>IF(P_rang_lbruk!L403&gt;0,P_rang_lbruk!L403,"")</f>
        <v/>
      </c>
      <c r="M401" s="100" t="str">
        <f>IF(P_rang_lbruk!M403&gt;0,P_rang_lbruk!M403,"")</f>
        <v/>
      </c>
      <c r="N401" s="104" t="str">
        <f>IF(P_rang_lbruk!N403&gt;0,P_rang_lbruk!N403,"")</f>
        <v/>
      </c>
      <c r="O401" s="17" t="str">
        <f>IF(P_rang_lbruk!O403&gt;0,P_rang_lbruk!O403,"")</f>
        <v/>
      </c>
      <c r="P401" s="100" t="str">
        <f>IF(P_rang_lbruk!P403&gt;0,P_rang_lbruk!P403,"")</f>
        <v/>
      </c>
      <c r="Q401" s="104" t="str">
        <f>IF(P_rang_lbruk!Q403&gt;0,P_rang_lbruk!Q403,"")</f>
        <v/>
      </c>
    </row>
    <row r="402" spans="1:17" x14ac:dyDescent="0.25">
      <c r="A402" s="100" t="str">
        <f>IF(P_rang_lbruk!A404&gt;0,P_rang_lbruk!A404,"")</f>
        <v/>
      </c>
      <c r="B402" s="101" t="str">
        <f>IF(P_rang_lbruk!B404&gt;0,P_rang_lbruk!B404,"")</f>
        <v/>
      </c>
      <c r="C402" s="17" t="str">
        <f>IF(P_rang_lbruk!C404&gt;0,P_rang_lbruk!C404,"")</f>
        <v/>
      </c>
      <c r="D402" s="100" t="str">
        <f>IF(P_rang_lbruk!D404&gt;0,P_rang_lbruk!D404,"")</f>
        <v/>
      </c>
      <c r="E402" s="101" t="str">
        <f>IF(P_rang_lbruk!E404&gt;0,P_rang_lbruk!E404,"")</f>
        <v/>
      </c>
      <c r="F402" s="17" t="str">
        <f>IF(P_rang_lbruk!F404&gt;0,P_rang_lbruk!F404,"")</f>
        <v/>
      </c>
      <c r="G402" s="100" t="str">
        <f>IF(P_rang_lbruk!G404&gt;0,P_rang_lbruk!G404,"")</f>
        <v/>
      </c>
      <c r="H402" s="101" t="str">
        <f>IF(P_rang_lbruk!H404&gt;0,P_rang_lbruk!H404,"")</f>
        <v/>
      </c>
      <c r="I402" s="17" t="str">
        <f>IF(P_rang_lbruk!I404&gt;0,P_rang_lbruk!I404,"")</f>
        <v/>
      </c>
      <c r="J402" s="100" t="str">
        <f>IF(P_rang_lbruk!J404&gt;0,P_rang_lbruk!J404,"")</f>
        <v/>
      </c>
      <c r="K402" s="104" t="str">
        <f>IF(P_rang_lbruk!K404&gt;0,P_rang_lbruk!K404,"")</f>
        <v/>
      </c>
      <c r="L402" s="17" t="str">
        <f>IF(P_rang_lbruk!L404&gt;0,P_rang_lbruk!L404,"")</f>
        <v/>
      </c>
      <c r="M402" s="100" t="str">
        <f>IF(P_rang_lbruk!M404&gt;0,P_rang_lbruk!M404,"")</f>
        <v/>
      </c>
      <c r="N402" s="104" t="str">
        <f>IF(P_rang_lbruk!N404&gt;0,P_rang_lbruk!N404,"")</f>
        <v/>
      </c>
      <c r="O402" s="17" t="str">
        <f>IF(P_rang_lbruk!O404&gt;0,P_rang_lbruk!O404,"")</f>
        <v/>
      </c>
      <c r="P402" s="100" t="str">
        <f>IF(P_rang_lbruk!P404&gt;0,P_rang_lbruk!P404,"")</f>
        <v/>
      </c>
      <c r="Q402" s="104" t="str">
        <f>IF(P_rang_lbruk!Q404&gt;0,P_rang_lbruk!Q404,"")</f>
        <v/>
      </c>
    </row>
    <row r="403" spans="1:17" x14ac:dyDescent="0.25">
      <c r="A403" s="100" t="str">
        <f>IF(P_rang_lbruk!A405&gt;0,P_rang_lbruk!A405,"")</f>
        <v/>
      </c>
      <c r="B403" s="101" t="str">
        <f>IF(P_rang_lbruk!B405&gt;0,P_rang_lbruk!B405,"")</f>
        <v/>
      </c>
      <c r="C403" s="17" t="str">
        <f>IF(P_rang_lbruk!C405&gt;0,P_rang_lbruk!C405,"")</f>
        <v/>
      </c>
      <c r="D403" s="100" t="str">
        <f>IF(P_rang_lbruk!D405&gt;0,P_rang_lbruk!D405,"")</f>
        <v/>
      </c>
      <c r="E403" s="101" t="str">
        <f>IF(P_rang_lbruk!E405&gt;0,P_rang_lbruk!E405,"")</f>
        <v/>
      </c>
      <c r="F403" s="17" t="str">
        <f>IF(P_rang_lbruk!F405&gt;0,P_rang_lbruk!F405,"")</f>
        <v/>
      </c>
      <c r="G403" s="100" t="str">
        <f>IF(P_rang_lbruk!G405&gt;0,P_rang_lbruk!G405,"")</f>
        <v/>
      </c>
      <c r="H403" s="101" t="str">
        <f>IF(P_rang_lbruk!H405&gt;0,P_rang_lbruk!H405,"")</f>
        <v/>
      </c>
      <c r="I403" s="17" t="str">
        <f>IF(P_rang_lbruk!I405&gt;0,P_rang_lbruk!I405,"")</f>
        <v/>
      </c>
      <c r="J403" s="100" t="str">
        <f>IF(P_rang_lbruk!J405&gt;0,P_rang_lbruk!J405,"")</f>
        <v/>
      </c>
      <c r="K403" s="104" t="str">
        <f>IF(P_rang_lbruk!K405&gt;0,P_rang_lbruk!K405,"")</f>
        <v/>
      </c>
      <c r="L403" s="17" t="str">
        <f>IF(P_rang_lbruk!L405&gt;0,P_rang_lbruk!L405,"")</f>
        <v/>
      </c>
      <c r="M403" s="100" t="str">
        <f>IF(P_rang_lbruk!M405&gt;0,P_rang_lbruk!M405,"")</f>
        <v/>
      </c>
      <c r="N403" s="104" t="str">
        <f>IF(P_rang_lbruk!N405&gt;0,P_rang_lbruk!N405,"")</f>
        <v/>
      </c>
      <c r="O403" s="17" t="str">
        <f>IF(P_rang_lbruk!O405&gt;0,P_rang_lbruk!O405,"")</f>
        <v/>
      </c>
      <c r="P403" s="100" t="str">
        <f>IF(P_rang_lbruk!P405&gt;0,P_rang_lbruk!P405,"")</f>
        <v/>
      </c>
      <c r="Q403" s="104" t="str">
        <f>IF(P_rang_lbruk!Q405&gt;0,P_rang_lbruk!Q405,"")</f>
        <v/>
      </c>
    </row>
    <row r="404" spans="1:17" x14ac:dyDescent="0.25">
      <c r="A404" s="100" t="str">
        <f>IF(P_rang_lbruk!A406&gt;0,P_rang_lbruk!A406,"")</f>
        <v/>
      </c>
      <c r="B404" s="101" t="str">
        <f>IF(P_rang_lbruk!B406&gt;0,P_rang_lbruk!B406,"")</f>
        <v/>
      </c>
      <c r="C404" s="17" t="str">
        <f>IF(P_rang_lbruk!C406&gt;0,P_rang_lbruk!C406,"")</f>
        <v/>
      </c>
      <c r="D404" s="100" t="str">
        <f>IF(P_rang_lbruk!D406&gt;0,P_rang_lbruk!D406,"")</f>
        <v/>
      </c>
      <c r="E404" s="101" t="str">
        <f>IF(P_rang_lbruk!E406&gt;0,P_rang_lbruk!E406,"")</f>
        <v/>
      </c>
      <c r="F404" s="17" t="str">
        <f>IF(P_rang_lbruk!F406&gt;0,P_rang_lbruk!F406,"")</f>
        <v/>
      </c>
      <c r="G404" s="100" t="str">
        <f>IF(P_rang_lbruk!G406&gt;0,P_rang_lbruk!G406,"")</f>
        <v/>
      </c>
      <c r="H404" s="101" t="str">
        <f>IF(P_rang_lbruk!H406&gt;0,P_rang_lbruk!H406,"")</f>
        <v/>
      </c>
      <c r="I404" s="17" t="str">
        <f>IF(P_rang_lbruk!I406&gt;0,P_rang_lbruk!I406,"")</f>
        <v/>
      </c>
      <c r="J404" s="100" t="str">
        <f>IF(P_rang_lbruk!J406&gt;0,P_rang_lbruk!J406,"")</f>
        <v/>
      </c>
      <c r="K404" s="104" t="str">
        <f>IF(P_rang_lbruk!K406&gt;0,P_rang_lbruk!K406,"")</f>
        <v/>
      </c>
      <c r="L404" s="17" t="str">
        <f>IF(P_rang_lbruk!L406&gt;0,P_rang_lbruk!L406,"")</f>
        <v/>
      </c>
      <c r="M404" s="100" t="str">
        <f>IF(P_rang_lbruk!M406&gt;0,P_rang_lbruk!M406,"")</f>
        <v/>
      </c>
      <c r="N404" s="104" t="str">
        <f>IF(P_rang_lbruk!N406&gt;0,P_rang_lbruk!N406,"")</f>
        <v/>
      </c>
      <c r="O404" s="17" t="str">
        <f>IF(P_rang_lbruk!O406&gt;0,P_rang_lbruk!O406,"")</f>
        <v/>
      </c>
      <c r="P404" s="100" t="str">
        <f>IF(P_rang_lbruk!P406&gt;0,P_rang_lbruk!P406,"")</f>
        <v/>
      </c>
      <c r="Q404" s="104" t="str">
        <f>IF(P_rang_lbruk!Q406&gt;0,P_rang_lbruk!Q406,"")</f>
        <v/>
      </c>
    </row>
    <row r="405" spans="1:17" x14ac:dyDescent="0.25">
      <c r="A405" s="100" t="str">
        <f>IF(P_rang_lbruk!A407&gt;0,P_rang_lbruk!A407,"")</f>
        <v/>
      </c>
      <c r="B405" s="101" t="str">
        <f>IF(P_rang_lbruk!B407&gt;0,P_rang_lbruk!B407,"")</f>
        <v/>
      </c>
      <c r="C405" s="17" t="str">
        <f>IF(P_rang_lbruk!C407&gt;0,P_rang_lbruk!C407,"")</f>
        <v/>
      </c>
      <c r="D405" s="100" t="str">
        <f>IF(P_rang_lbruk!D407&gt;0,P_rang_lbruk!D407,"")</f>
        <v/>
      </c>
      <c r="E405" s="101" t="str">
        <f>IF(P_rang_lbruk!E407&gt;0,P_rang_lbruk!E407,"")</f>
        <v/>
      </c>
      <c r="F405" s="17" t="str">
        <f>IF(P_rang_lbruk!F407&gt;0,P_rang_lbruk!F407,"")</f>
        <v/>
      </c>
      <c r="G405" s="100" t="str">
        <f>IF(P_rang_lbruk!G407&gt;0,P_rang_lbruk!G407,"")</f>
        <v/>
      </c>
      <c r="H405" s="101" t="str">
        <f>IF(P_rang_lbruk!H407&gt;0,P_rang_lbruk!H407,"")</f>
        <v/>
      </c>
      <c r="I405" s="17" t="str">
        <f>IF(P_rang_lbruk!I407&gt;0,P_rang_lbruk!I407,"")</f>
        <v/>
      </c>
      <c r="J405" s="100" t="str">
        <f>IF(P_rang_lbruk!J407&gt;0,P_rang_lbruk!J407,"")</f>
        <v/>
      </c>
      <c r="K405" s="104" t="str">
        <f>IF(P_rang_lbruk!K407&gt;0,P_rang_lbruk!K407,"")</f>
        <v/>
      </c>
      <c r="L405" s="17" t="str">
        <f>IF(P_rang_lbruk!L407&gt;0,P_rang_lbruk!L407,"")</f>
        <v/>
      </c>
      <c r="M405" s="100" t="str">
        <f>IF(P_rang_lbruk!M407&gt;0,P_rang_lbruk!M407,"")</f>
        <v/>
      </c>
      <c r="N405" s="104" t="str">
        <f>IF(P_rang_lbruk!N407&gt;0,P_rang_lbruk!N407,"")</f>
        <v/>
      </c>
      <c r="O405" s="17" t="str">
        <f>IF(P_rang_lbruk!O407&gt;0,P_rang_lbruk!O407,"")</f>
        <v/>
      </c>
      <c r="P405" s="100" t="str">
        <f>IF(P_rang_lbruk!P407&gt;0,P_rang_lbruk!P407,"")</f>
        <v/>
      </c>
      <c r="Q405" s="104" t="str">
        <f>IF(P_rang_lbruk!Q407&gt;0,P_rang_lbruk!Q407,"")</f>
        <v/>
      </c>
    </row>
    <row r="406" spans="1:17" x14ac:dyDescent="0.25">
      <c r="A406" s="100" t="str">
        <f>IF(P_rang_lbruk!A408&gt;0,P_rang_lbruk!A408,"")</f>
        <v/>
      </c>
      <c r="B406" s="101" t="str">
        <f>IF(P_rang_lbruk!B408&gt;0,P_rang_lbruk!B408,"")</f>
        <v/>
      </c>
      <c r="C406" s="17" t="str">
        <f>IF(P_rang_lbruk!C408&gt;0,P_rang_lbruk!C408,"")</f>
        <v/>
      </c>
      <c r="D406" s="100" t="str">
        <f>IF(P_rang_lbruk!D408&gt;0,P_rang_lbruk!D408,"")</f>
        <v/>
      </c>
      <c r="E406" s="101" t="str">
        <f>IF(P_rang_lbruk!E408&gt;0,P_rang_lbruk!E408,"")</f>
        <v/>
      </c>
      <c r="F406" s="17" t="str">
        <f>IF(P_rang_lbruk!F408&gt;0,P_rang_lbruk!F408,"")</f>
        <v/>
      </c>
      <c r="G406" s="100" t="str">
        <f>IF(P_rang_lbruk!G408&gt;0,P_rang_lbruk!G408,"")</f>
        <v/>
      </c>
      <c r="H406" s="101" t="str">
        <f>IF(P_rang_lbruk!H408&gt;0,P_rang_lbruk!H408,"")</f>
        <v/>
      </c>
      <c r="I406" s="17" t="str">
        <f>IF(P_rang_lbruk!I408&gt;0,P_rang_lbruk!I408,"")</f>
        <v/>
      </c>
      <c r="J406" s="100" t="str">
        <f>IF(P_rang_lbruk!J408&gt;0,P_rang_lbruk!J408,"")</f>
        <v/>
      </c>
      <c r="K406" s="104" t="str">
        <f>IF(P_rang_lbruk!K408&gt;0,P_rang_lbruk!K408,"")</f>
        <v/>
      </c>
      <c r="L406" s="17" t="str">
        <f>IF(P_rang_lbruk!L408&gt;0,P_rang_lbruk!L408,"")</f>
        <v/>
      </c>
      <c r="M406" s="100" t="str">
        <f>IF(P_rang_lbruk!M408&gt;0,P_rang_lbruk!M408,"")</f>
        <v/>
      </c>
      <c r="N406" s="104" t="str">
        <f>IF(P_rang_lbruk!N408&gt;0,P_rang_lbruk!N408,"")</f>
        <v/>
      </c>
      <c r="O406" s="17" t="str">
        <f>IF(P_rang_lbruk!O408&gt;0,P_rang_lbruk!O408,"")</f>
        <v/>
      </c>
      <c r="P406" s="100" t="str">
        <f>IF(P_rang_lbruk!P408&gt;0,P_rang_lbruk!P408,"")</f>
        <v/>
      </c>
      <c r="Q406" s="104" t="str">
        <f>IF(P_rang_lbruk!Q408&gt;0,P_rang_lbruk!Q408,"")</f>
        <v/>
      </c>
    </row>
    <row r="407" spans="1:17" x14ac:dyDescent="0.25">
      <c r="A407" s="100" t="str">
        <f>IF(P_rang_lbruk!A409&gt;0,P_rang_lbruk!A409,"")</f>
        <v/>
      </c>
      <c r="B407" s="101" t="str">
        <f>IF(P_rang_lbruk!B409&gt;0,P_rang_lbruk!B409,"")</f>
        <v/>
      </c>
      <c r="C407" s="17" t="str">
        <f>IF(P_rang_lbruk!C409&gt;0,P_rang_lbruk!C409,"")</f>
        <v/>
      </c>
      <c r="D407" s="100" t="str">
        <f>IF(P_rang_lbruk!D409&gt;0,P_rang_lbruk!D409,"")</f>
        <v/>
      </c>
      <c r="E407" s="101" t="str">
        <f>IF(P_rang_lbruk!E409&gt;0,P_rang_lbruk!E409,"")</f>
        <v/>
      </c>
      <c r="F407" s="17" t="str">
        <f>IF(P_rang_lbruk!F409&gt;0,P_rang_lbruk!F409,"")</f>
        <v/>
      </c>
      <c r="G407" s="100" t="str">
        <f>IF(P_rang_lbruk!G409&gt;0,P_rang_lbruk!G409,"")</f>
        <v/>
      </c>
      <c r="H407" s="101" t="str">
        <f>IF(P_rang_lbruk!H409&gt;0,P_rang_lbruk!H409,"")</f>
        <v/>
      </c>
      <c r="I407" s="17" t="str">
        <f>IF(P_rang_lbruk!I409&gt;0,P_rang_lbruk!I409,"")</f>
        <v/>
      </c>
      <c r="J407" s="100" t="str">
        <f>IF(P_rang_lbruk!J409&gt;0,P_rang_lbruk!J409,"")</f>
        <v/>
      </c>
      <c r="K407" s="104" t="str">
        <f>IF(P_rang_lbruk!K409&gt;0,P_rang_lbruk!K409,"")</f>
        <v/>
      </c>
      <c r="L407" s="17" t="str">
        <f>IF(P_rang_lbruk!L409&gt;0,P_rang_lbruk!L409,"")</f>
        <v/>
      </c>
      <c r="M407" s="100" t="str">
        <f>IF(P_rang_lbruk!M409&gt;0,P_rang_lbruk!M409,"")</f>
        <v/>
      </c>
      <c r="N407" s="104" t="str">
        <f>IF(P_rang_lbruk!N409&gt;0,P_rang_lbruk!N409,"")</f>
        <v/>
      </c>
      <c r="O407" s="17" t="str">
        <f>IF(P_rang_lbruk!O409&gt;0,P_rang_lbruk!O409,"")</f>
        <v/>
      </c>
      <c r="P407" s="100" t="str">
        <f>IF(P_rang_lbruk!P409&gt;0,P_rang_lbruk!P409,"")</f>
        <v/>
      </c>
      <c r="Q407" s="104" t="str">
        <f>IF(P_rang_lbruk!Q409&gt;0,P_rang_lbruk!Q409,"")</f>
        <v/>
      </c>
    </row>
    <row r="408" spans="1:17" x14ac:dyDescent="0.25">
      <c r="A408" s="100" t="str">
        <f>IF(P_rang_lbruk!A410&gt;0,P_rang_lbruk!A410,"")</f>
        <v/>
      </c>
      <c r="B408" s="101" t="str">
        <f>IF(P_rang_lbruk!B410&gt;0,P_rang_lbruk!B410,"")</f>
        <v/>
      </c>
      <c r="C408" s="17" t="str">
        <f>IF(P_rang_lbruk!C410&gt;0,P_rang_lbruk!C410,"")</f>
        <v/>
      </c>
      <c r="D408" s="100" t="str">
        <f>IF(P_rang_lbruk!D410&gt;0,P_rang_lbruk!D410,"")</f>
        <v/>
      </c>
      <c r="E408" s="101" t="str">
        <f>IF(P_rang_lbruk!E410&gt;0,P_rang_lbruk!E410,"")</f>
        <v/>
      </c>
      <c r="F408" s="17" t="str">
        <f>IF(P_rang_lbruk!F410&gt;0,P_rang_lbruk!F410,"")</f>
        <v/>
      </c>
      <c r="G408" s="100" t="str">
        <f>IF(P_rang_lbruk!G410&gt;0,P_rang_lbruk!G410,"")</f>
        <v/>
      </c>
      <c r="H408" s="101" t="str">
        <f>IF(P_rang_lbruk!H410&gt;0,P_rang_lbruk!H410,"")</f>
        <v/>
      </c>
      <c r="I408" s="17" t="str">
        <f>IF(P_rang_lbruk!I410&gt;0,P_rang_lbruk!I410,"")</f>
        <v/>
      </c>
      <c r="J408" s="100" t="str">
        <f>IF(P_rang_lbruk!J410&gt;0,P_rang_lbruk!J410,"")</f>
        <v/>
      </c>
      <c r="K408" s="104" t="str">
        <f>IF(P_rang_lbruk!K410&gt;0,P_rang_lbruk!K410,"")</f>
        <v/>
      </c>
      <c r="L408" s="17" t="str">
        <f>IF(P_rang_lbruk!L410&gt;0,P_rang_lbruk!L410,"")</f>
        <v/>
      </c>
      <c r="M408" s="100" t="str">
        <f>IF(P_rang_lbruk!M410&gt;0,P_rang_lbruk!M410,"")</f>
        <v/>
      </c>
      <c r="N408" s="104" t="str">
        <f>IF(P_rang_lbruk!N410&gt;0,P_rang_lbruk!N410,"")</f>
        <v/>
      </c>
      <c r="O408" s="17" t="str">
        <f>IF(P_rang_lbruk!O410&gt;0,P_rang_lbruk!O410,"")</f>
        <v/>
      </c>
      <c r="P408" s="100" t="str">
        <f>IF(P_rang_lbruk!P410&gt;0,P_rang_lbruk!P410,"")</f>
        <v/>
      </c>
      <c r="Q408" s="104" t="str">
        <f>IF(P_rang_lbruk!Q410&gt;0,P_rang_lbruk!Q410,"")</f>
        <v/>
      </c>
    </row>
    <row r="409" spans="1:17" x14ac:dyDescent="0.25">
      <c r="A409" s="100" t="str">
        <f>IF(P_rang_lbruk!A411&gt;0,P_rang_lbruk!A411,"")</f>
        <v/>
      </c>
      <c r="B409" s="101" t="str">
        <f>IF(P_rang_lbruk!B411&gt;0,P_rang_lbruk!B411,"")</f>
        <v/>
      </c>
      <c r="C409" s="17" t="str">
        <f>IF(P_rang_lbruk!C411&gt;0,P_rang_lbruk!C411,"")</f>
        <v/>
      </c>
      <c r="D409" s="100" t="str">
        <f>IF(P_rang_lbruk!D411&gt;0,P_rang_lbruk!D411,"")</f>
        <v/>
      </c>
      <c r="E409" s="101" t="str">
        <f>IF(P_rang_lbruk!E411&gt;0,P_rang_lbruk!E411,"")</f>
        <v/>
      </c>
      <c r="F409" s="17" t="str">
        <f>IF(P_rang_lbruk!F411&gt;0,P_rang_lbruk!F411,"")</f>
        <v/>
      </c>
      <c r="G409" s="100" t="str">
        <f>IF(P_rang_lbruk!G411&gt;0,P_rang_lbruk!G411,"")</f>
        <v/>
      </c>
      <c r="H409" s="101" t="str">
        <f>IF(P_rang_lbruk!H411&gt;0,P_rang_lbruk!H411,"")</f>
        <v/>
      </c>
      <c r="I409" s="17" t="str">
        <f>IF(P_rang_lbruk!I411&gt;0,P_rang_lbruk!I411,"")</f>
        <v/>
      </c>
      <c r="J409" s="100" t="str">
        <f>IF(P_rang_lbruk!J411&gt;0,P_rang_lbruk!J411,"")</f>
        <v/>
      </c>
      <c r="K409" s="104" t="str">
        <f>IF(P_rang_lbruk!K411&gt;0,P_rang_lbruk!K411,"")</f>
        <v/>
      </c>
      <c r="L409" s="17" t="str">
        <f>IF(P_rang_lbruk!L411&gt;0,P_rang_lbruk!L411,"")</f>
        <v/>
      </c>
      <c r="M409" s="100" t="str">
        <f>IF(P_rang_lbruk!M411&gt;0,P_rang_lbruk!M411,"")</f>
        <v/>
      </c>
      <c r="N409" s="104" t="str">
        <f>IF(P_rang_lbruk!N411&gt;0,P_rang_lbruk!N411,"")</f>
        <v/>
      </c>
      <c r="O409" s="17" t="str">
        <f>IF(P_rang_lbruk!O411&gt;0,P_rang_lbruk!O411,"")</f>
        <v/>
      </c>
      <c r="P409" s="100" t="str">
        <f>IF(P_rang_lbruk!P411&gt;0,P_rang_lbruk!P411,"")</f>
        <v/>
      </c>
      <c r="Q409" s="104" t="str">
        <f>IF(P_rang_lbruk!Q411&gt;0,P_rang_lbruk!Q411,"")</f>
        <v/>
      </c>
    </row>
    <row r="410" spans="1:17" x14ac:dyDescent="0.25">
      <c r="A410" s="100" t="str">
        <f>IF(P_rang_lbruk!A412&gt;0,P_rang_lbruk!A412,"")</f>
        <v/>
      </c>
      <c r="B410" s="101" t="str">
        <f>IF(P_rang_lbruk!B412&gt;0,P_rang_lbruk!B412,"")</f>
        <v/>
      </c>
      <c r="C410" s="17" t="str">
        <f>IF(P_rang_lbruk!C412&gt;0,P_rang_lbruk!C412,"")</f>
        <v/>
      </c>
      <c r="D410" s="100" t="str">
        <f>IF(P_rang_lbruk!D412&gt;0,P_rang_lbruk!D412,"")</f>
        <v/>
      </c>
      <c r="E410" s="101" t="str">
        <f>IF(P_rang_lbruk!E412&gt;0,P_rang_lbruk!E412,"")</f>
        <v/>
      </c>
      <c r="F410" s="17" t="str">
        <f>IF(P_rang_lbruk!F412&gt;0,P_rang_lbruk!F412,"")</f>
        <v/>
      </c>
      <c r="G410" s="100" t="str">
        <f>IF(P_rang_lbruk!G412&gt;0,P_rang_lbruk!G412,"")</f>
        <v/>
      </c>
      <c r="H410" s="101" t="str">
        <f>IF(P_rang_lbruk!H412&gt;0,P_rang_lbruk!H412,"")</f>
        <v/>
      </c>
      <c r="I410" s="17" t="str">
        <f>IF(P_rang_lbruk!I412&gt;0,P_rang_lbruk!I412,"")</f>
        <v/>
      </c>
      <c r="J410" s="100" t="str">
        <f>IF(P_rang_lbruk!J412&gt;0,P_rang_lbruk!J412,"")</f>
        <v/>
      </c>
      <c r="K410" s="104" t="str">
        <f>IF(P_rang_lbruk!K412&gt;0,P_rang_lbruk!K412,"")</f>
        <v/>
      </c>
      <c r="L410" s="17" t="str">
        <f>IF(P_rang_lbruk!L412&gt;0,P_rang_lbruk!L412,"")</f>
        <v/>
      </c>
      <c r="M410" s="100" t="str">
        <f>IF(P_rang_lbruk!M412&gt;0,P_rang_lbruk!M412,"")</f>
        <v/>
      </c>
      <c r="N410" s="104" t="str">
        <f>IF(P_rang_lbruk!N412&gt;0,P_rang_lbruk!N412,"")</f>
        <v/>
      </c>
      <c r="O410" s="17" t="str">
        <f>IF(P_rang_lbruk!O412&gt;0,P_rang_lbruk!O412,"")</f>
        <v/>
      </c>
      <c r="P410" s="100" t="str">
        <f>IF(P_rang_lbruk!P412&gt;0,P_rang_lbruk!P412,"")</f>
        <v/>
      </c>
      <c r="Q410" s="104" t="str">
        <f>IF(P_rang_lbruk!Q412&gt;0,P_rang_lbruk!Q412,"")</f>
        <v/>
      </c>
    </row>
    <row r="411" spans="1:17" x14ac:dyDescent="0.25">
      <c r="A411" s="100" t="str">
        <f>IF(P_rang_lbruk!A413&gt;0,P_rang_lbruk!A413,"")</f>
        <v/>
      </c>
      <c r="B411" s="101" t="str">
        <f>IF(P_rang_lbruk!B413&gt;0,P_rang_lbruk!B413,"")</f>
        <v/>
      </c>
      <c r="C411" s="17" t="str">
        <f>IF(P_rang_lbruk!C413&gt;0,P_rang_lbruk!C413,"")</f>
        <v/>
      </c>
      <c r="D411" s="100" t="str">
        <f>IF(P_rang_lbruk!D413&gt;0,P_rang_lbruk!D413,"")</f>
        <v/>
      </c>
      <c r="E411" s="101" t="str">
        <f>IF(P_rang_lbruk!E413&gt;0,P_rang_lbruk!E413,"")</f>
        <v/>
      </c>
      <c r="F411" s="17" t="str">
        <f>IF(P_rang_lbruk!F413&gt;0,P_rang_lbruk!F413,"")</f>
        <v/>
      </c>
      <c r="G411" s="100" t="str">
        <f>IF(P_rang_lbruk!G413&gt;0,P_rang_lbruk!G413,"")</f>
        <v/>
      </c>
      <c r="H411" s="101" t="str">
        <f>IF(P_rang_lbruk!H413&gt;0,P_rang_lbruk!H413,"")</f>
        <v/>
      </c>
      <c r="I411" s="17" t="str">
        <f>IF(P_rang_lbruk!I413&gt;0,P_rang_lbruk!I413,"")</f>
        <v/>
      </c>
      <c r="J411" s="100" t="str">
        <f>IF(P_rang_lbruk!J413&gt;0,P_rang_lbruk!J413,"")</f>
        <v/>
      </c>
      <c r="K411" s="104" t="str">
        <f>IF(P_rang_lbruk!K413&gt;0,P_rang_lbruk!K413,"")</f>
        <v/>
      </c>
      <c r="L411" s="17" t="str">
        <f>IF(P_rang_lbruk!L413&gt;0,P_rang_lbruk!L413,"")</f>
        <v/>
      </c>
      <c r="M411" s="100" t="str">
        <f>IF(P_rang_lbruk!M413&gt;0,P_rang_lbruk!M413,"")</f>
        <v/>
      </c>
      <c r="N411" s="104" t="str">
        <f>IF(P_rang_lbruk!N413&gt;0,P_rang_lbruk!N413,"")</f>
        <v/>
      </c>
      <c r="O411" s="17" t="str">
        <f>IF(P_rang_lbruk!O413&gt;0,P_rang_lbruk!O413,"")</f>
        <v/>
      </c>
      <c r="P411" s="100" t="str">
        <f>IF(P_rang_lbruk!P413&gt;0,P_rang_lbruk!P413,"")</f>
        <v/>
      </c>
      <c r="Q411" s="104" t="str">
        <f>IF(P_rang_lbruk!Q413&gt;0,P_rang_lbruk!Q413,"")</f>
        <v/>
      </c>
    </row>
    <row r="412" spans="1:17" x14ac:dyDescent="0.25">
      <c r="A412" s="100" t="str">
        <f>IF(P_rang_lbruk!A414&gt;0,P_rang_lbruk!A414,"")</f>
        <v/>
      </c>
      <c r="B412" s="101" t="str">
        <f>IF(P_rang_lbruk!B414&gt;0,P_rang_lbruk!B414,"")</f>
        <v/>
      </c>
      <c r="C412" s="17" t="str">
        <f>IF(P_rang_lbruk!C414&gt;0,P_rang_lbruk!C414,"")</f>
        <v/>
      </c>
      <c r="D412" s="100" t="str">
        <f>IF(P_rang_lbruk!D414&gt;0,P_rang_lbruk!D414,"")</f>
        <v/>
      </c>
      <c r="E412" s="101" t="str">
        <f>IF(P_rang_lbruk!E414&gt;0,P_rang_lbruk!E414,"")</f>
        <v/>
      </c>
      <c r="F412" s="17" t="str">
        <f>IF(P_rang_lbruk!F414&gt;0,P_rang_lbruk!F414,"")</f>
        <v/>
      </c>
      <c r="G412" s="100" t="str">
        <f>IF(P_rang_lbruk!G414&gt;0,P_rang_lbruk!G414,"")</f>
        <v/>
      </c>
      <c r="H412" s="101" t="str">
        <f>IF(P_rang_lbruk!H414&gt;0,P_rang_lbruk!H414,"")</f>
        <v/>
      </c>
      <c r="I412" s="17" t="str">
        <f>IF(P_rang_lbruk!I414&gt;0,P_rang_lbruk!I414,"")</f>
        <v/>
      </c>
      <c r="J412" s="100" t="str">
        <f>IF(P_rang_lbruk!J414&gt;0,P_rang_lbruk!J414,"")</f>
        <v/>
      </c>
      <c r="K412" s="104" t="str">
        <f>IF(P_rang_lbruk!K414&gt;0,P_rang_lbruk!K414,"")</f>
        <v/>
      </c>
      <c r="L412" s="17" t="str">
        <f>IF(P_rang_lbruk!L414&gt;0,P_rang_lbruk!L414,"")</f>
        <v/>
      </c>
      <c r="M412" s="100" t="str">
        <f>IF(P_rang_lbruk!M414&gt;0,P_rang_lbruk!M414,"")</f>
        <v/>
      </c>
      <c r="N412" s="104" t="str">
        <f>IF(P_rang_lbruk!N414&gt;0,P_rang_lbruk!N414,"")</f>
        <v/>
      </c>
      <c r="O412" s="17" t="str">
        <f>IF(P_rang_lbruk!O414&gt;0,P_rang_lbruk!O414,"")</f>
        <v/>
      </c>
      <c r="P412" s="100" t="str">
        <f>IF(P_rang_lbruk!P414&gt;0,P_rang_lbruk!P414,"")</f>
        <v/>
      </c>
      <c r="Q412" s="104" t="str">
        <f>IF(P_rang_lbruk!Q414&gt;0,P_rang_lbruk!Q414,"")</f>
        <v/>
      </c>
    </row>
    <row r="413" spans="1:17" x14ac:dyDescent="0.25">
      <c r="A413" s="100" t="str">
        <f>IF(P_rang_lbruk!A415&gt;0,P_rang_lbruk!A415,"")</f>
        <v/>
      </c>
      <c r="B413" s="101" t="str">
        <f>IF(P_rang_lbruk!B415&gt;0,P_rang_lbruk!B415,"")</f>
        <v/>
      </c>
      <c r="C413" s="17" t="str">
        <f>IF(P_rang_lbruk!C415&gt;0,P_rang_lbruk!C415,"")</f>
        <v/>
      </c>
      <c r="D413" s="100" t="str">
        <f>IF(P_rang_lbruk!D415&gt;0,P_rang_lbruk!D415,"")</f>
        <v/>
      </c>
      <c r="E413" s="101" t="str">
        <f>IF(P_rang_lbruk!E415&gt;0,P_rang_lbruk!E415,"")</f>
        <v/>
      </c>
      <c r="F413" s="17" t="str">
        <f>IF(P_rang_lbruk!F415&gt;0,P_rang_lbruk!F415,"")</f>
        <v/>
      </c>
      <c r="G413" s="100" t="str">
        <f>IF(P_rang_lbruk!G415&gt;0,P_rang_lbruk!G415,"")</f>
        <v/>
      </c>
      <c r="H413" s="101" t="str">
        <f>IF(P_rang_lbruk!H415&gt;0,P_rang_lbruk!H415,"")</f>
        <v/>
      </c>
      <c r="I413" s="17" t="str">
        <f>IF(P_rang_lbruk!I415&gt;0,P_rang_lbruk!I415,"")</f>
        <v/>
      </c>
      <c r="J413" s="100" t="str">
        <f>IF(P_rang_lbruk!J415&gt;0,P_rang_lbruk!J415,"")</f>
        <v/>
      </c>
      <c r="K413" s="104" t="str">
        <f>IF(P_rang_lbruk!K415&gt;0,P_rang_lbruk!K415,"")</f>
        <v/>
      </c>
      <c r="L413" s="17" t="str">
        <f>IF(P_rang_lbruk!L415&gt;0,P_rang_lbruk!L415,"")</f>
        <v/>
      </c>
      <c r="M413" s="100" t="str">
        <f>IF(P_rang_lbruk!M415&gt;0,P_rang_lbruk!M415,"")</f>
        <v/>
      </c>
      <c r="N413" s="104" t="str">
        <f>IF(P_rang_lbruk!N415&gt;0,P_rang_lbruk!N415,"")</f>
        <v/>
      </c>
      <c r="O413" s="17" t="str">
        <f>IF(P_rang_lbruk!O415&gt;0,P_rang_lbruk!O415,"")</f>
        <v/>
      </c>
      <c r="P413" s="100" t="str">
        <f>IF(P_rang_lbruk!P415&gt;0,P_rang_lbruk!P415,"")</f>
        <v/>
      </c>
      <c r="Q413" s="104" t="str">
        <f>IF(P_rang_lbruk!Q415&gt;0,P_rang_lbruk!Q415,"")</f>
        <v/>
      </c>
    </row>
    <row r="414" spans="1:17" x14ac:dyDescent="0.25">
      <c r="A414" s="100" t="str">
        <f>IF(P_rang_lbruk!A416&gt;0,P_rang_lbruk!A416,"")</f>
        <v/>
      </c>
      <c r="B414" s="101" t="str">
        <f>IF(P_rang_lbruk!B416&gt;0,P_rang_lbruk!B416,"")</f>
        <v/>
      </c>
      <c r="C414" s="17" t="str">
        <f>IF(P_rang_lbruk!C416&gt;0,P_rang_lbruk!C416,"")</f>
        <v/>
      </c>
      <c r="D414" s="100" t="str">
        <f>IF(P_rang_lbruk!D416&gt;0,P_rang_lbruk!D416,"")</f>
        <v/>
      </c>
      <c r="E414" s="101" t="str">
        <f>IF(P_rang_lbruk!E416&gt;0,P_rang_lbruk!E416,"")</f>
        <v/>
      </c>
      <c r="F414" s="17" t="str">
        <f>IF(P_rang_lbruk!F416&gt;0,P_rang_lbruk!F416,"")</f>
        <v/>
      </c>
      <c r="G414" s="100" t="str">
        <f>IF(P_rang_lbruk!G416&gt;0,P_rang_lbruk!G416,"")</f>
        <v/>
      </c>
      <c r="H414" s="101" t="str">
        <f>IF(P_rang_lbruk!H416&gt;0,P_rang_lbruk!H416,"")</f>
        <v/>
      </c>
      <c r="I414" s="17" t="str">
        <f>IF(P_rang_lbruk!I416&gt;0,P_rang_lbruk!I416,"")</f>
        <v/>
      </c>
      <c r="J414" s="100" t="str">
        <f>IF(P_rang_lbruk!J416&gt;0,P_rang_lbruk!J416,"")</f>
        <v/>
      </c>
      <c r="K414" s="104" t="str">
        <f>IF(P_rang_lbruk!K416&gt;0,P_rang_lbruk!K416,"")</f>
        <v/>
      </c>
      <c r="L414" s="17" t="str">
        <f>IF(P_rang_lbruk!L416&gt;0,P_rang_lbruk!L416,"")</f>
        <v/>
      </c>
      <c r="M414" s="100" t="str">
        <f>IF(P_rang_lbruk!M416&gt;0,P_rang_lbruk!M416,"")</f>
        <v/>
      </c>
      <c r="N414" s="104" t="str">
        <f>IF(P_rang_lbruk!N416&gt;0,P_rang_lbruk!N416,"")</f>
        <v/>
      </c>
      <c r="O414" s="17" t="str">
        <f>IF(P_rang_lbruk!O416&gt;0,P_rang_lbruk!O416,"")</f>
        <v/>
      </c>
      <c r="P414" s="100" t="str">
        <f>IF(P_rang_lbruk!P416&gt;0,P_rang_lbruk!P416,"")</f>
        <v/>
      </c>
      <c r="Q414" s="104" t="str">
        <f>IF(P_rang_lbruk!Q416&gt;0,P_rang_lbruk!Q416,"")</f>
        <v/>
      </c>
    </row>
    <row r="415" spans="1:17" x14ac:dyDescent="0.25">
      <c r="A415" s="100" t="str">
        <f>IF(P_rang_lbruk!A417&gt;0,P_rang_lbruk!A417,"")</f>
        <v/>
      </c>
      <c r="B415" s="101" t="str">
        <f>IF(P_rang_lbruk!B417&gt;0,P_rang_lbruk!B417,"")</f>
        <v/>
      </c>
      <c r="C415" s="17" t="str">
        <f>IF(P_rang_lbruk!C417&gt;0,P_rang_lbruk!C417,"")</f>
        <v/>
      </c>
      <c r="D415" s="100" t="str">
        <f>IF(P_rang_lbruk!D417&gt;0,P_rang_lbruk!D417,"")</f>
        <v/>
      </c>
      <c r="E415" s="101" t="str">
        <f>IF(P_rang_lbruk!E417&gt;0,P_rang_lbruk!E417,"")</f>
        <v/>
      </c>
      <c r="F415" s="17" t="str">
        <f>IF(P_rang_lbruk!F417&gt;0,P_rang_lbruk!F417,"")</f>
        <v/>
      </c>
      <c r="G415" s="100" t="str">
        <f>IF(P_rang_lbruk!G417&gt;0,P_rang_lbruk!G417,"")</f>
        <v/>
      </c>
      <c r="H415" s="101" t="str">
        <f>IF(P_rang_lbruk!H417&gt;0,P_rang_lbruk!H417,"")</f>
        <v/>
      </c>
      <c r="I415" s="17" t="str">
        <f>IF(P_rang_lbruk!I417&gt;0,P_rang_lbruk!I417,"")</f>
        <v/>
      </c>
      <c r="J415" s="100" t="str">
        <f>IF(P_rang_lbruk!J417&gt;0,P_rang_lbruk!J417,"")</f>
        <v/>
      </c>
      <c r="K415" s="104" t="str">
        <f>IF(P_rang_lbruk!K417&gt;0,P_rang_lbruk!K417,"")</f>
        <v/>
      </c>
      <c r="L415" s="17" t="str">
        <f>IF(P_rang_lbruk!L417&gt;0,P_rang_lbruk!L417,"")</f>
        <v/>
      </c>
      <c r="M415" s="100" t="str">
        <f>IF(P_rang_lbruk!M417&gt;0,P_rang_lbruk!M417,"")</f>
        <v/>
      </c>
      <c r="N415" s="104" t="str">
        <f>IF(P_rang_lbruk!N417&gt;0,P_rang_lbruk!N417,"")</f>
        <v/>
      </c>
      <c r="O415" s="17" t="str">
        <f>IF(P_rang_lbruk!O417&gt;0,P_rang_lbruk!O417,"")</f>
        <v/>
      </c>
      <c r="P415" s="100" t="str">
        <f>IF(P_rang_lbruk!P417&gt;0,P_rang_lbruk!P417,"")</f>
        <v/>
      </c>
      <c r="Q415" s="104" t="str">
        <f>IF(P_rang_lbruk!Q417&gt;0,P_rang_lbruk!Q417,"")</f>
        <v/>
      </c>
    </row>
    <row r="416" spans="1:17" x14ac:dyDescent="0.25">
      <c r="A416" s="100" t="str">
        <f>IF(P_rang_lbruk!A418&gt;0,P_rang_lbruk!A418,"")</f>
        <v/>
      </c>
      <c r="B416" s="101" t="str">
        <f>IF(P_rang_lbruk!B418&gt;0,P_rang_lbruk!B418,"")</f>
        <v/>
      </c>
      <c r="C416" s="17" t="str">
        <f>IF(P_rang_lbruk!C418&gt;0,P_rang_lbruk!C418,"")</f>
        <v/>
      </c>
      <c r="D416" s="100" t="str">
        <f>IF(P_rang_lbruk!D418&gt;0,P_rang_lbruk!D418,"")</f>
        <v/>
      </c>
      <c r="E416" s="101" t="str">
        <f>IF(P_rang_lbruk!E418&gt;0,P_rang_lbruk!E418,"")</f>
        <v/>
      </c>
      <c r="F416" s="17" t="str">
        <f>IF(P_rang_lbruk!F418&gt;0,P_rang_lbruk!F418,"")</f>
        <v/>
      </c>
      <c r="G416" s="100" t="str">
        <f>IF(P_rang_lbruk!G418&gt;0,P_rang_lbruk!G418,"")</f>
        <v/>
      </c>
      <c r="H416" s="101" t="str">
        <f>IF(P_rang_lbruk!H418&gt;0,P_rang_lbruk!H418,"")</f>
        <v/>
      </c>
      <c r="I416" s="17" t="str">
        <f>IF(P_rang_lbruk!I418&gt;0,P_rang_lbruk!I418,"")</f>
        <v/>
      </c>
      <c r="J416" s="100" t="str">
        <f>IF(P_rang_lbruk!J418&gt;0,P_rang_lbruk!J418,"")</f>
        <v/>
      </c>
      <c r="K416" s="104" t="str">
        <f>IF(P_rang_lbruk!K418&gt;0,P_rang_lbruk!K418,"")</f>
        <v/>
      </c>
      <c r="L416" s="17" t="str">
        <f>IF(P_rang_lbruk!L418&gt;0,P_rang_lbruk!L418,"")</f>
        <v/>
      </c>
      <c r="M416" s="100" t="str">
        <f>IF(P_rang_lbruk!M418&gt;0,P_rang_lbruk!M418,"")</f>
        <v/>
      </c>
      <c r="N416" s="104" t="str">
        <f>IF(P_rang_lbruk!N418&gt;0,P_rang_lbruk!N418,"")</f>
        <v/>
      </c>
      <c r="O416" s="17" t="str">
        <f>IF(P_rang_lbruk!O418&gt;0,P_rang_lbruk!O418,"")</f>
        <v/>
      </c>
      <c r="P416" s="100" t="str">
        <f>IF(P_rang_lbruk!P418&gt;0,P_rang_lbruk!P418,"")</f>
        <v/>
      </c>
      <c r="Q416" s="104" t="str">
        <f>IF(P_rang_lbruk!Q418&gt;0,P_rang_lbruk!Q418,"")</f>
        <v/>
      </c>
    </row>
    <row r="417" spans="1:17" x14ac:dyDescent="0.25">
      <c r="A417" s="100" t="str">
        <f>IF(P_rang_lbruk!A419&gt;0,P_rang_lbruk!A419,"")</f>
        <v/>
      </c>
      <c r="B417" s="101" t="str">
        <f>IF(P_rang_lbruk!B419&gt;0,P_rang_lbruk!B419,"")</f>
        <v/>
      </c>
      <c r="C417" s="17" t="str">
        <f>IF(P_rang_lbruk!C419&gt;0,P_rang_lbruk!C419,"")</f>
        <v/>
      </c>
      <c r="D417" s="100" t="str">
        <f>IF(P_rang_lbruk!D419&gt;0,P_rang_lbruk!D419,"")</f>
        <v/>
      </c>
      <c r="E417" s="101" t="str">
        <f>IF(P_rang_lbruk!E419&gt;0,P_rang_lbruk!E419,"")</f>
        <v/>
      </c>
      <c r="F417" s="17" t="str">
        <f>IF(P_rang_lbruk!F419&gt;0,P_rang_lbruk!F419,"")</f>
        <v/>
      </c>
      <c r="G417" s="100" t="str">
        <f>IF(P_rang_lbruk!G419&gt;0,P_rang_lbruk!G419,"")</f>
        <v/>
      </c>
      <c r="H417" s="101" t="str">
        <f>IF(P_rang_lbruk!H419&gt;0,P_rang_lbruk!H419,"")</f>
        <v/>
      </c>
      <c r="I417" s="17" t="str">
        <f>IF(P_rang_lbruk!I419&gt;0,P_rang_lbruk!I419,"")</f>
        <v/>
      </c>
      <c r="J417" s="100" t="str">
        <f>IF(P_rang_lbruk!J419&gt;0,P_rang_lbruk!J419,"")</f>
        <v/>
      </c>
      <c r="K417" s="104" t="str">
        <f>IF(P_rang_lbruk!K419&gt;0,P_rang_lbruk!K419,"")</f>
        <v/>
      </c>
      <c r="L417" s="17" t="str">
        <f>IF(P_rang_lbruk!L419&gt;0,P_rang_lbruk!L419,"")</f>
        <v/>
      </c>
      <c r="M417" s="100" t="str">
        <f>IF(P_rang_lbruk!M419&gt;0,P_rang_lbruk!M419,"")</f>
        <v/>
      </c>
      <c r="N417" s="104" t="str">
        <f>IF(P_rang_lbruk!N419&gt;0,P_rang_lbruk!N419,"")</f>
        <v/>
      </c>
      <c r="O417" s="17" t="str">
        <f>IF(P_rang_lbruk!O419&gt;0,P_rang_lbruk!O419,"")</f>
        <v/>
      </c>
      <c r="P417" s="100" t="str">
        <f>IF(P_rang_lbruk!P419&gt;0,P_rang_lbruk!P419,"")</f>
        <v/>
      </c>
      <c r="Q417" s="104" t="str">
        <f>IF(P_rang_lbruk!Q419&gt;0,P_rang_lbruk!Q419,"")</f>
        <v/>
      </c>
    </row>
    <row r="418" spans="1:17" x14ac:dyDescent="0.25">
      <c r="A418" s="100" t="str">
        <f>IF(P_rang_lbruk!A420&gt;0,P_rang_lbruk!A420,"")</f>
        <v/>
      </c>
      <c r="B418" s="101" t="str">
        <f>IF(P_rang_lbruk!B420&gt;0,P_rang_lbruk!B420,"")</f>
        <v/>
      </c>
      <c r="C418" s="17" t="str">
        <f>IF(P_rang_lbruk!C420&gt;0,P_rang_lbruk!C420,"")</f>
        <v/>
      </c>
      <c r="D418" s="100" t="str">
        <f>IF(P_rang_lbruk!D420&gt;0,P_rang_lbruk!D420,"")</f>
        <v/>
      </c>
      <c r="E418" s="101" t="str">
        <f>IF(P_rang_lbruk!E420&gt;0,P_rang_lbruk!E420,"")</f>
        <v/>
      </c>
      <c r="F418" s="17" t="str">
        <f>IF(P_rang_lbruk!F420&gt;0,P_rang_lbruk!F420,"")</f>
        <v/>
      </c>
      <c r="G418" s="100" t="str">
        <f>IF(P_rang_lbruk!G420&gt;0,P_rang_lbruk!G420,"")</f>
        <v/>
      </c>
      <c r="H418" s="101" t="str">
        <f>IF(P_rang_lbruk!H420&gt;0,P_rang_lbruk!H420,"")</f>
        <v/>
      </c>
      <c r="I418" s="17" t="str">
        <f>IF(P_rang_lbruk!I420&gt;0,P_rang_lbruk!I420,"")</f>
        <v/>
      </c>
      <c r="J418" s="100" t="str">
        <f>IF(P_rang_lbruk!J420&gt;0,P_rang_lbruk!J420,"")</f>
        <v/>
      </c>
      <c r="K418" s="104" t="str">
        <f>IF(P_rang_lbruk!K420&gt;0,P_rang_lbruk!K420,"")</f>
        <v/>
      </c>
      <c r="L418" s="17" t="str">
        <f>IF(P_rang_lbruk!L420&gt;0,P_rang_lbruk!L420,"")</f>
        <v/>
      </c>
      <c r="M418" s="100" t="str">
        <f>IF(P_rang_lbruk!M420&gt;0,P_rang_lbruk!M420,"")</f>
        <v/>
      </c>
      <c r="N418" s="104" t="str">
        <f>IF(P_rang_lbruk!N420&gt;0,P_rang_lbruk!N420,"")</f>
        <v/>
      </c>
      <c r="O418" s="17" t="str">
        <f>IF(P_rang_lbruk!O420&gt;0,P_rang_lbruk!O420,"")</f>
        <v/>
      </c>
      <c r="P418" s="100" t="str">
        <f>IF(P_rang_lbruk!P420&gt;0,P_rang_lbruk!P420,"")</f>
        <v/>
      </c>
      <c r="Q418" s="104" t="str">
        <f>IF(P_rang_lbruk!Q420&gt;0,P_rang_lbruk!Q420,"")</f>
        <v/>
      </c>
    </row>
    <row r="419" spans="1:17" x14ac:dyDescent="0.25">
      <c r="A419" s="100" t="str">
        <f>IF(P_rang_lbruk!A421&gt;0,P_rang_lbruk!A421,"")</f>
        <v/>
      </c>
      <c r="B419" s="101" t="str">
        <f>IF(P_rang_lbruk!B421&gt;0,P_rang_lbruk!B421,"")</f>
        <v/>
      </c>
      <c r="C419" s="17" t="str">
        <f>IF(P_rang_lbruk!C421&gt;0,P_rang_lbruk!C421,"")</f>
        <v/>
      </c>
      <c r="D419" s="100" t="str">
        <f>IF(P_rang_lbruk!D421&gt;0,P_rang_lbruk!D421,"")</f>
        <v/>
      </c>
      <c r="E419" s="101" t="str">
        <f>IF(P_rang_lbruk!E421&gt;0,P_rang_lbruk!E421,"")</f>
        <v/>
      </c>
      <c r="F419" s="17" t="str">
        <f>IF(P_rang_lbruk!F421&gt;0,P_rang_lbruk!F421,"")</f>
        <v/>
      </c>
      <c r="G419" s="100" t="str">
        <f>IF(P_rang_lbruk!G421&gt;0,P_rang_lbruk!G421,"")</f>
        <v/>
      </c>
      <c r="H419" s="101" t="str">
        <f>IF(P_rang_lbruk!H421&gt;0,P_rang_lbruk!H421,"")</f>
        <v/>
      </c>
      <c r="I419" s="17" t="str">
        <f>IF(P_rang_lbruk!I421&gt;0,P_rang_lbruk!I421,"")</f>
        <v/>
      </c>
      <c r="J419" s="100" t="str">
        <f>IF(P_rang_lbruk!J421&gt;0,P_rang_lbruk!J421,"")</f>
        <v/>
      </c>
      <c r="K419" s="104" t="str">
        <f>IF(P_rang_lbruk!K421&gt;0,P_rang_lbruk!K421,"")</f>
        <v/>
      </c>
      <c r="L419" s="17" t="str">
        <f>IF(P_rang_lbruk!L421&gt;0,P_rang_lbruk!L421,"")</f>
        <v/>
      </c>
      <c r="M419" s="100" t="str">
        <f>IF(P_rang_lbruk!M421&gt;0,P_rang_lbruk!M421,"")</f>
        <v/>
      </c>
      <c r="N419" s="104" t="str">
        <f>IF(P_rang_lbruk!N421&gt;0,P_rang_lbruk!N421,"")</f>
        <v/>
      </c>
      <c r="O419" s="17" t="str">
        <f>IF(P_rang_lbruk!O421&gt;0,P_rang_lbruk!O421,"")</f>
        <v/>
      </c>
      <c r="P419" s="100" t="str">
        <f>IF(P_rang_lbruk!P421&gt;0,P_rang_lbruk!P421,"")</f>
        <v/>
      </c>
      <c r="Q419" s="104" t="str">
        <f>IF(P_rang_lbruk!Q421&gt;0,P_rang_lbruk!Q421,"")</f>
        <v/>
      </c>
    </row>
    <row r="420" spans="1:17" x14ac:dyDescent="0.25">
      <c r="A420" s="100" t="str">
        <f>IF(P_rang_lbruk!A422&gt;0,P_rang_lbruk!A422,"")</f>
        <v/>
      </c>
      <c r="B420" s="101" t="str">
        <f>IF(P_rang_lbruk!B422&gt;0,P_rang_lbruk!B422,"")</f>
        <v/>
      </c>
      <c r="C420" s="17" t="str">
        <f>IF(P_rang_lbruk!C422&gt;0,P_rang_lbruk!C422,"")</f>
        <v/>
      </c>
      <c r="D420" s="100" t="str">
        <f>IF(P_rang_lbruk!D422&gt;0,P_rang_lbruk!D422,"")</f>
        <v/>
      </c>
      <c r="E420" s="101" t="str">
        <f>IF(P_rang_lbruk!E422&gt;0,P_rang_lbruk!E422,"")</f>
        <v/>
      </c>
      <c r="F420" s="17" t="str">
        <f>IF(P_rang_lbruk!F422&gt;0,P_rang_lbruk!F422,"")</f>
        <v/>
      </c>
      <c r="G420" s="100" t="str">
        <f>IF(P_rang_lbruk!G422&gt;0,P_rang_lbruk!G422,"")</f>
        <v/>
      </c>
      <c r="H420" s="101" t="str">
        <f>IF(P_rang_lbruk!H422&gt;0,P_rang_lbruk!H422,"")</f>
        <v/>
      </c>
      <c r="I420" s="17" t="str">
        <f>IF(P_rang_lbruk!I422&gt;0,P_rang_lbruk!I422,"")</f>
        <v/>
      </c>
      <c r="J420" s="100" t="str">
        <f>IF(P_rang_lbruk!J422&gt;0,P_rang_lbruk!J422,"")</f>
        <v/>
      </c>
      <c r="K420" s="104" t="str">
        <f>IF(P_rang_lbruk!K422&gt;0,P_rang_lbruk!K422,"")</f>
        <v/>
      </c>
      <c r="L420" s="17" t="str">
        <f>IF(P_rang_lbruk!L422&gt;0,P_rang_lbruk!L422,"")</f>
        <v/>
      </c>
      <c r="M420" s="100" t="str">
        <f>IF(P_rang_lbruk!M422&gt;0,P_rang_lbruk!M422,"")</f>
        <v/>
      </c>
      <c r="N420" s="104" t="str">
        <f>IF(P_rang_lbruk!N422&gt;0,P_rang_lbruk!N422,"")</f>
        <v/>
      </c>
      <c r="O420" s="17" t="str">
        <f>IF(P_rang_lbruk!O422&gt;0,P_rang_lbruk!O422,"")</f>
        <v/>
      </c>
      <c r="P420" s="100" t="str">
        <f>IF(P_rang_lbruk!P422&gt;0,P_rang_lbruk!P422,"")</f>
        <v/>
      </c>
      <c r="Q420" s="104" t="str">
        <f>IF(P_rang_lbruk!Q422&gt;0,P_rang_lbruk!Q422,"")</f>
        <v/>
      </c>
    </row>
    <row r="421" spans="1:17" x14ac:dyDescent="0.25">
      <c r="A421" s="100" t="str">
        <f>IF(P_rang_lbruk!A423&gt;0,P_rang_lbruk!A423,"")</f>
        <v/>
      </c>
      <c r="B421" s="101" t="str">
        <f>IF(P_rang_lbruk!B423&gt;0,P_rang_lbruk!B423,"")</f>
        <v/>
      </c>
      <c r="C421" s="17" t="str">
        <f>IF(P_rang_lbruk!C423&gt;0,P_rang_lbruk!C423,"")</f>
        <v/>
      </c>
      <c r="D421" s="100" t="str">
        <f>IF(P_rang_lbruk!D423&gt;0,P_rang_lbruk!D423,"")</f>
        <v/>
      </c>
      <c r="E421" s="101" t="str">
        <f>IF(P_rang_lbruk!E423&gt;0,P_rang_lbruk!E423,"")</f>
        <v/>
      </c>
      <c r="F421" s="17" t="str">
        <f>IF(P_rang_lbruk!F423&gt;0,P_rang_lbruk!F423,"")</f>
        <v/>
      </c>
      <c r="G421" s="100" t="str">
        <f>IF(P_rang_lbruk!G423&gt;0,P_rang_lbruk!G423,"")</f>
        <v/>
      </c>
      <c r="H421" s="101" t="str">
        <f>IF(P_rang_lbruk!H423&gt;0,P_rang_lbruk!H423,"")</f>
        <v/>
      </c>
      <c r="I421" s="17" t="str">
        <f>IF(P_rang_lbruk!I423&gt;0,P_rang_lbruk!I423,"")</f>
        <v/>
      </c>
      <c r="J421" s="100" t="str">
        <f>IF(P_rang_lbruk!J423&gt;0,P_rang_lbruk!J423,"")</f>
        <v/>
      </c>
      <c r="K421" s="104" t="str">
        <f>IF(P_rang_lbruk!K423&gt;0,P_rang_lbruk!K423,"")</f>
        <v/>
      </c>
      <c r="L421" s="17" t="str">
        <f>IF(P_rang_lbruk!L423&gt;0,P_rang_lbruk!L423,"")</f>
        <v/>
      </c>
      <c r="M421" s="100" t="str">
        <f>IF(P_rang_lbruk!M423&gt;0,P_rang_lbruk!M423,"")</f>
        <v/>
      </c>
      <c r="N421" s="104" t="str">
        <f>IF(P_rang_lbruk!N423&gt;0,P_rang_lbruk!N423,"")</f>
        <v/>
      </c>
      <c r="O421" s="17" t="str">
        <f>IF(P_rang_lbruk!O423&gt;0,P_rang_lbruk!O423,"")</f>
        <v/>
      </c>
      <c r="P421" s="100" t="str">
        <f>IF(P_rang_lbruk!P423&gt;0,P_rang_lbruk!P423,"")</f>
        <v/>
      </c>
      <c r="Q421" s="104" t="str">
        <f>IF(P_rang_lbruk!Q423&gt;0,P_rang_lbruk!Q423,"")</f>
        <v/>
      </c>
    </row>
    <row r="422" spans="1:17" x14ac:dyDescent="0.25">
      <c r="A422" s="100" t="str">
        <f>IF(P_rang_lbruk!A424&gt;0,P_rang_lbruk!A424,"")</f>
        <v/>
      </c>
      <c r="B422" s="101" t="str">
        <f>IF(P_rang_lbruk!B424&gt;0,P_rang_lbruk!B424,"")</f>
        <v/>
      </c>
      <c r="C422" s="17" t="str">
        <f>IF(P_rang_lbruk!C424&gt;0,P_rang_lbruk!C424,"")</f>
        <v/>
      </c>
      <c r="D422" s="100" t="str">
        <f>IF(P_rang_lbruk!D424&gt;0,P_rang_lbruk!D424,"")</f>
        <v/>
      </c>
      <c r="E422" s="101" t="str">
        <f>IF(P_rang_lbruk!E424&gt;0,P_rang_lbruk!E424,"")</f>
        <v/>
      </c>
      <c r="F422" s="17" t="str">
        <f>IF(P_rang_lbruk!F424&gt;0,P_rang_lbruk!F424,"")</f>
        <v/>
      </c>
      <c r="G422" s="100" t="str">
        <f>IF(P_rang_lbruk!G424&gt;0,P_rang_lbruk!G424,"")</f>
        <v/>
      </c>
      <c r="H422" s="101" t="str">
        <f>IF(P_rang_lbruk!H424&gt;0,P_rang_lbruk!H424,"")</f>
        <v/>
      </c>
      <c r="I422" s="17" t="str">
        <f>IF(P_rang_lbruk!I424&gt;0,P_rang_lbruk!I424,"")</f>
        <v/>
      </c>
      <c r="J422" s="100" t="str">
        <f>IF(P_rang_lbruk!J424&gt;0,P_rang_lbruk!J424,"")</f>
        <v/>
      </c>
      <c r="K422" s="104" t="str">
        <f>IF(P_rang_lbruk!K424&gt;0,P_rang_lbruk!K424,"")</f>
        <v/>
      </c>
      <c r="L422" s="17" t="str">
        <f>IF(P_rang_lbruk!L424&gt;0,P_rang_lbruk!L424,"")</f>
        <v/>
      </c>
      <c r="M422" s="100" t="str">
        <f>IF(P_rang_lbruk!M424&gt;0,P_rang_lbruk!M424,"")</f>
        <v/>
      </c>
      <c r="N422" s="104" t="str">
        <f>IF(P_rang_lbruk!N424&gt;0,P_rang_lbruk!N424,"")</f>
        <v/>
      </c>
      <c r="O422" s="17" t="str">
        <f>IF(P_rang_lbruk!O424&gt;0,P_rang_lbruk!O424,"")</f>
        <v/>
      </c>
      <c r="P422" s="100" t="str">
        <f>IF(P_rang_lbruk!P424&gt;0,P_rang_lbruk!P424,"")</f>
        <v/>
      </c>
      <c r="Q422" s="104" t="str">
        <f>IF(P_rang_lbruk!Q424&gt;0,P_rang_lbruk!Q424,"")</f>
        <v/>
      </c>
    </row>
    <row r="423" spans="1:17" x14ac:dyDescent="0.25">
      <c r="A423" s="100" t="str">
        <f>IF(P_rang_lbruk!A425&gt;0,P_rang_lbruk!A425,"")</f>
        <v/>
      </c>
      <c r="B423" s="101" t="str">
        <f>IF(P_rang_lbruk!B425&gt;0,P_rang_lbruk!B425,"")</f>
        <v/>
      </c>
      <c r="C423" s="17" t="str">
        <f>IF(P_rang_lbruk!C425&gt;0,P_rang_lbruk!C425,"")</f>
        <v/>
      </c>
      <c r="D423" s="100" t="str">
        <f>IF(P_rang_lbruk!D425&gt;0,P_rang_lbruk!D425,"")</f>
        <v/>
      </c>
      <c r="E423" s="101" t="str">
        <f>IF(P_rang_lbruk!E425&gt;0,P_rang_lbruk!E425,"")</f>
        <v/>
      </c>
      <c r="F423" s="17" t="str">
        <f>IF(P_rang_lbruk!F425&gt;0,P_rang_lbruk!F425,"")</f>
        <v/>
      </c>
      <c r="G423" s="100" t="str">
        <f>IF(P_rang_lbruk!G425&gt;0,P_rang_lbruk!G425,"")</f>
        <v/>
      </c>
      <c r="H423" s="101" t="str">
        <f>IF(P_rang_lbruk!H425&gt;0,P_rang_lbruk!H425,"")</f>
        <v/>
      </c>
      <c r="I423" s="17" t="str">
        <f>IF(P_rang_lbruk!I425&gt;0,P_rang_lbruk!I425,"")</f>
        <v/>
      </c>
      <c r="J423" s="100" t="str">
        <f>IF(P_rang_lbruk!J425&gt;0,P_rang_lbruk!J425,"")</f>
        <v/>
      </c>
      <c r="K423" s="104" t="str">
        <f>IF(P_rang_lbruk!K425&gt;0,P_rang_lbruk!K425,"")</f>
        <v/>
      </c>
      <c r="L423" s="17" t="str">
        <f>IF(P_rang_lbruk!L425&gt;0,P_rang_lbruk!L425,"")</f>
        <v/>
      </c>
      <c r="M423" s="100" t="str">
        <f>IF(P_rang_lbruk!M425&gt;0,P_rang_lbruk!M425,"")</f>
        <v/>
      </c>
      <c r="N423" s="104" t="str">
        <f>IF(P_rang_lbruk!N425&gt;0,P_rang_lbruk!N425,"")</f>
        <v/>
      </c>
      <c r="O423" s="17" t="str">
        <f>IF(P_rang_lbruk!O425&gt;0,P_rang_lbruk!O425,"")</f>
        <v/>
      </c>
      <c r="P423" s="100" t="str">
        <f>IF(P_rang_lbruk!P425&gt;0,P_rang_lbruk!P425,"")</f>
        <v/>
      </c>
      <c r="Q423" s="104" t="str">
        <f>IF(P_rang_lbruk!Q425&gt;0,P_rang_lbruk!Q425,"")</f>
        <v/>
      </c>
    </row>
    <row r="424" spans="1:17" x14ac:dyDescent="0.25">
      <c r="A424" s="100" t="str">
        <f>IF(P_rang_lbruk!A426&gt;0,P_rang_lbruk!A426,"")</f>
        <v/>
      </c>
      <c r="B424" s="101" t="str">
        <f>IF(P_rang_lbruk!B426&gt;0,P_rang_lbruk!B426,"")</f>
        <v/>
      </c>
      <c r="C424" s="17" t="str">
        <f>IF(P_rang_lbruk!C426&gt;0,P_rang_lbruk!C426,"")</f>
        <v/>
      </c>
      <c r="D424" s="100" t="str">
        <f>IF(P_rang_lbruk!D426&gt;0,P_rang_lbruk!D426,"")</f>
        <v/>
      </c>
      <c r="E424" s="101" t="str">
        <f>IF(P_rang_lbruk!E426&gt;0,P_rang_lbruk!E426,"")</f>
        <v/>
      </c>
      <c r="F424" s="17" t="str">
        <f>IF(P_rang_lbruk!F426&gt;0,P_rang_lbruk!F426,"")</f>
        <v/>
      </c>
      <c r="G424" s="100" t="str">
        <f>IF(P_rang_lbruk!G426&gt;0,P_rang_lbruk!G426,"")</f>
        <v/>
      </c>
      <c r="H424" s="101" t="str">
        <f>IF(P_rang_lbruk!H426&gt;0,P_rang_lbruk!H426,"")</f>
        <v/>
      </c>
      <c r="I424" s="17" t="str">
        <f>IF(P_rang_lbruk!I426&gt;0,P_rang_lbruk!I426,"")</f>
        <v/>
      </c>
      <c r="J424" s="100" t="str">
        <f>IF(P_rang_lbruk!J426&gt;0,P_rang_lbruk!J426,"")</f>
        <v/>
      </c>
      <c r="K424" s="104" t="str">
        <f>IF(P_rang_lbruk!K426&gt;0,P_rang_lbruk!K426,"")</f>
        <v/>
      </c>
      <c r="L424" s="17" t="str">
        <f>IF(P_rang_lbruk!L426&gt;0,P_rang_lbruk!L426,"")</f>
        <v/>
      </c>
      <c r="M424" s="100" t="str">
        <f>IF(P_rang_lbruk!M426&gt;0,P_rang_lbruk!M426,"")</f>
        <v/>
      </c>
      <c r="N424" s="104" t="str">
        <f>IF(P_rang_lbruk!N426&gt;0,P_rang_lbruk!N426,"")</f>
        <v/>
      </c>
      <c r="O424" s="17" t="str">
        <f>IF(P_rang_lbruk!O426&gt;0,P_rang_lbruk!O426,"")</f>
        <v/>
      </c>
      <c r="P424" s="100" t="str">
        <f>IF(P_rang_lbruk!P426&gt;0,P_rang_lbruk!P426,"")</f>
        <v/>
      </c>
      <c r="Q424" s="104" t="str">
        <f>IF(P_rang_lbruk!Q426&gt;0,P_rang_lbruk!Q426,"")</f>
        <v/>
      </c>
    </row>
    <row r="425" spans="1:17" x14ac:dyDescent="0.25">
      <c r="A425" s="100" t="str">
        <f>IF(P_rang_lbruk!A427&gt;0,P_rang_lbruk!A427,"")</f>
        <v/>
      </c>
      <c r="B425" s="101" t="str">
        <f>IF(P_rang_lbruk!B427&gt;0,P_rang_lbruk!B427,"")</f>
        <v/>
      </c>
      <c r="C425" s="17" t="str">
        <f>IF(P_rang_lbruk!C427&gt;0,P_rang_lbruk!C427,"")</f>
        <v/>
      </c>
      <c r="D425" s="100" t="str">
        <f>IF(P_rang_lbruk!D427&gt;0,P_rang_lbruk!D427,"")</f>
        <v/>
      </c>
      <c r="E425" s="101" t="str">
        <f>IF(P_rang_lbruk!E427&gt;0,P_rang_lbruk!E427,"")</f>
        <v/>
      </c>
      <c r="F425" s="17" t="str">
        <f>IF(P_rang_lbruk!F427&gt;0,P_rang_lbruk!F427,"")</f>
        <v/>
      </c>
      <c r="G425" s="100" t="str">
        <f>IF(P_rang_lbruk!G427&gt;0,P_rang_lbruk!G427,"")</f>
        <v/>
      </c>
      <c r="H425" s="101" t="str">
        <f>IF(P_rang_lbruk!H427&gt;0,P_rang_lbruk!H427,"")</f>
        <v/>
      </c>
      <c r="I425" s="17" t="str">
        <f>IF(P_rang_lbruk!I427&gt;0,P_rang_lbruk!I427,"")</f>
        <v/>
      </c>
      <c r="J425" s="100" t="str">
        <f>IF(P_rang_lbruk!J427&gt;0,P_rang_lbruk!J427,"")</f>
        <v/>
      </c>
      <c r="K425" s="104" t="str">
        <f>IF(P_rang_lbruk!K427&gt;0,P_rang_lbruk!K427,"")</f>
        <v/>
      </c>
      <c r="L425" s="17" t="str">
        <f>IF(P_rang_lbruk!L427&gt;0,P_rang_lbruk!L427,"")</f>
        <v/>
      </c>
      <c r="M425" s="100" t="str">
        <f>IF(P_rang_lbruk!M427&gt;0,P_rang_lbruk!M427,"")</f>
        <v/>
      </c>
      <c r="N425" s="104" t="str">
        <f>IF(P_rang_lbruk!N427&gt;0,P_rang_lbruk!N427,"")</f>
        <v/>
      </c>
      <c r="O425" s="17" t="str">
        <f>IF(P_rang_lbruk!O427&gt;0,P_rang_lbruk!O427,"")</f>
        <v/>
      </c>
      <c r="P425" s="100" t="str">
        <f>IF(P_rang_lbruk!P427&gt;0,P_rang_lbruk!P427,"")</f>
        <v/>
      </c>
      <c r="Q425" s="104" t="str">
        <f>IF(P_rang_lbruk!Q427&gt;0,P_rang_lbruk!Q427,"")</f>
        <v/>
      </c>
    </row>
    <row r="426" spans="1:17" x14ac:dyDescent="0.25">
      <c r="A426" s="100" t="str">
        <f>IF(P_rang_lbruk!A428&gt;0,P_rang_lbruk!A428,"")</f>
        <v/>
      </c>
      <c r="B426" s="101" t="str">
        <f>IF(P_rang_lbruk!B428&gt;0,P_rang_lbruk!B428,"")</f>
        <v/>
      </c>
      <c r="C426" s="17" t="str">
        <f>IF(P_rang_lbruk!C428&gt;0,P_rang_lbruk!C428,"")</f>
        <v/>
      </c>
      <c r="D426" s="100" t="str">
        <f>IF(P_rang_lbruk!D428&gt;0,P_rang_lbruk!D428,"")</f>
        <v/>
      </c>
      <c r="E426" s="101" t="str">
        <f>IF(P_rang_lbruk!E428&gt;0,P_rang_lbruk!E428,"")</f>
        <v/>
      </c>
      <c r="F426" s="17" t="str">
        <f>IF(P_rang_lbruk!F428&gt;0,P_rang_lbruk!F428,"")</f>
        <v/>
      </c>
      <c r="G426" s="100" t="str">
        <f>IF(P_rang_lbruk!G428&gt;0,P_rang_lbruk!G428,"")</f>
        <v/>
      </c>
      <c r="H426" s="101" t="str">
        <f>IF(P_rang_lbruk!H428&gt;0,P_rang_lbruk!H428,"")</f>
        <v/>
      </c>
      <c r="I426" s="17" t="str">
        <f>IF(P_rang_lbruk!I428&gt;0,P_rang_lbruk!I428,"")</f>
        <v/>
      </c>
      <c r="J426" s="100" t="str">
        <f>IF(P_rang_lbruk!J428&gt;0,P_rang_lbruk!J428,"")</f>
        <v/>
      </c>
      <c r="K426" s="104" t="str">
        <f>IF(P_rang_lbruk!K428&gt;0,P_rang_lbruk!K428,"")</f>
        <v/>
      </c>
      <c r="L426" s="17" t="str">
        <f>IF(P_rang_lbruk!L428&gt;0,P_rang_lbruk!L428,"")</f>
        <v/>
      </c>
      <c r="M426" s="100" t="str">
        <f>IF(P_rang_lbruk!M428&gt;0,P_rang_lbruk!M428,"")</f>
        <v/>
      </c>
      <c r="N426" s="104" t="str">
        <f>IF(P_rang_lbruk!N428&gt;0,P_rang_lbruk!N428,"")</f>
        <v/>
      </c>
      <c r="O426" s="17" t="str">
        <f>IF(P_rang_lbruk!O428&gt;0,P_rang_lbruk!O428,"")</f>
        <v/>
      </c>
      <c r="P426" s="100" t="str">
        <f>IF(P_rang_lbruk!P428&gt;0,P_rang_lbruk!P428,"")</f>
        <v/>
      </c>
      <c r="Q426" s="104" t="str">
        <f>IF(P_rang_lbruk!Q428&gt;0,P_rang_lbruk!Q428,"")</f>
        <v/>
      </c>
    </row>
    <row r="427" spans="1:17" x14ac:dyDescent="0.25">
      <c r="A427" s="100" t="str">
        <f>IF(P_rang_lbruk!A429&gt;0,P_rang_lbruk!A429,"")</f>
        <v/>
      </c>
      <c r="B427" s="101" t="str">
        <f>IF(P_rang_lbruk!B429&gt;0,P_rang_lbruk!B429,"")</f>
        <v/>
      </c>
      <c r="C427" s="17" t="str">
        <f>IF(P_rang_lbruk!C429&gt;0,P_rang_lbruk!C429,"")</f>
        <v/>
      </c>
      <c r="D427" s="100" t="str">
        <f>IF(P_rang_lbruk!D429&gt;0,P_rang_lbruk!D429,"")</f>
        <v/>
      </c>
      <c r="E427" s="101" t="str">
        <f>IF(P_rang_lbruk!E429&gt;0,P_rang_lbruk!E429,"")</f>
        <v/>
      </c>
      <c r="F427" s="17" t="str">
        <f>IF(P_rang_lbruk!F429&gt;0,P_rang_lbruk!F429,"")</f>
        <v/>
      </c>
      <c r="G427" s="100" t="str">
        <f>IF(P_rang_lbruk!G429&gt;0,P_rang_lbruk!G429,"")</f>
        <v/>
      </c>
      <c r="H427" s="101" t="str">
        <f>IF(P_rang_lbruk!H429&gt;0,P_rang_lbruk!H429,"")</f>
        <v/>
      </c>
      <c r="I427" s="17" t="str">
        <f>IF(P_rang_lbruk!I429&gt;0,P_rang_lbruk!I429,"")</f>
        <v/>
      </c>
      <c r="J427" s="100" t="str">
        <f>IF(P_rang_lbruk!J429&gt;0,P_rang_lbruk!J429,"")</f>
        <v/>
      </c>
      <c r="K427" s="104" t="str">
        <f>IF(P_rang_lbruk!K429&gt;0,P_rang_lbruk!K429,"")</f>
        <v/>
      </c>
      <c r="L427" s="17" t="str">
        <f>IF(P_rang_lbruk!L429&gt;0,P_rang_lbruk!L429,"")</f>
        <v/>
      </c>
      <c r="M427" s="100" t="str">
        <f>IF(P_rang_lbruk!M429&gt;0,P_rang_lbruk!M429,"")</f>
        <v/>
      </c>
      <c r="N427" s="104" t="str">
        <f>IF(P_rang_lbruk!N429&gt;0,P_rang_lbruk!N429,"")</f>
        <v/>
      </c>
      <c r="O427" s="17" t="str">
        <f>IF(P_rang_lbruk!O429&gt;0,P_rang_lbruk!O429,"")</f>
        <v/>
      </c>
      <c r="P427" s="100" t="str">
        <f>IF(P_rang_lbruk!P429&gt;0,P_rang_lbruk!P429,"")</f>
        <v/>
      </c>
      <c r="Q427" s="104" t="str">
        <f>IF(P_rang_lbruk!Q429&gt;0,P_rang_lbruk!Q429,"")</f>
        <v/>
      </c>
    </row>
    <row r="428" spans="1:17" x14ac:dyDescent="0.25">
      <c r="A428" s="100" t="str">
        <f>IF(P_rang_lbruk!A430&gt;0,P_rang_lbruk!A430,"")</f>
        <v/>
      </c>
      <c r="B428" s="101" t="str">
        <f>IF(P_rang_lbruk!B430&gt;0,P_rang_lbruk!B430,"")</f>
        <v/>
      </c>
      <c r="C428" s="17" t="str">
        <f>IF(P_rang_lbruk!C430&gt;0,P_rang_lbruk!C430,"")</f>
        <v/>
      </c>
      <c r="D428" s="100" t="str">
        <f>IF(P_rang_lbruk!D430&gt;0,P_rang_lbruk!D430,"")</f>
        <v/>
      </c>
      <c r="E428" s="101" t="str">
        <f>IF(P_rang_lbruk!E430&gt;0,P_rang_lbruk!E430,"")</f>
        <v/>
      </c>
      <c r="F428" s="17" t="str">
        <f>IF(P_rang_lbruk!F430&gt;0,P_rang_lbruk!F430,"")</f>
        <v/>
      </c>
      <c r="G428" s="100" t="str">
        <f>IF(P_rang_lbruk!G430&gt;0,P_rang_lbruk!G430,"")</f>
        <v/>
      </c>
      <c r="H428" s="101" t="str">
        <f>IF(P_rang_lbruk!H430&gt;0,P_rang_lbruk!H430,"")</f>
        <v/>
      </c>
      <c r="I428" s="17" t="str">
        <f>IF(P_rang_lbruk!I430&gt;0,P_rang_lbruk!I430,"")</f>
        <v/>
      </c>
      <c r="J428" s="100" t="str">
        <f>IF(P_rang_lbruk!J430&gt;0,P_rang_lbruk!J430,"")</f>
        <v/>
      </c>
      <c r="K428" s="104" t="str">
        <f>IF(P_rang_lbruk!K430&gt;0,P_rang_lbruk!K430,"")</f>
        <v/>
      </c>
      <c r="L428" s="17" t="str">
        <f>IF(P_rang_lbruk!L430&gt;0,P_rang_lbruk!L430,"")</f>
        <v/>
      </c>
      <c r="M428" s="100" t="str">
        <f>IF(P_rang_lbruk!M430&gt;0,P_rang_lbruk!M430,"")</f>
        <v/>
      </c>
      <c r="N428" s="104" t="str">
        <f>IF(P_rang_lbruk!N430&gt;0,P_rang_lbruk!N430,"")</f>
        <v/>
      </c>
      <c r="O428" s="17" t="str">
        <f>IF(P_rang_lbruk!O430&gt;0,P_rang_lbruk!O430,"")</f>
        <v/>
      </c>
      <c r="P428" s="100" t="str">
        <f>IF(P_rang_lbruk!P430&gt;0,P_rang_lbruk!P430,"")</f>
        <v/>
      </c>
      <c r="Q428" s="104" t="str">
        <f>IF(P_rang_lbruk!Q430&gt;0,P_rang_lbruk!Q430,"")</f>
        <v/>
      </c>
    </row>
    <row r="429" spans="1:17" x14ac:dyDescent="0.25">
      <c r="A429" s="100" t="str">
        <f>IF(P_rang_lbruk!A431&gt;0,P_rang_lbruk!A431,"")</f>
        <v/>
      </c>
      <c r="B429" s="101" t="str">
        <f>IF(P_rang_lbruk!B431&gt;0,P_rang_lbruk!B431,"")</f>
        <v/>
      </c>
      <c r="C429" s="17" t="str">
        <f>IF(P_rang_lbruk!C431&gt;0,P_rang_lbruk!C431,"")</f>
        <v/>
      </c>
      <c r="D429" s="100" t="str">
        <f>IF(P_rang_lbruk!D431&gt;0,P_rang_lbruk!D431,"")</f>
        <v/>
      </c>
      <c r="E429" s="101" t="str">
        <f>IF(P_rang_lbruk!E431&gt;0,P_rang_lbruk!E431,"")</f>
        <v/>
      </c>
      <c r="F429" s="17" t="str">
        <f>IF(P_rang_lbruk!F431&gt;0,P_rang_lbruk!F431,"")</f>
        <v/>
      </c>
      <c r="G429" s="100" t="str">
        <f>IF(P_rang_lbruk!G431&gt;0,P_rang_lbruk!G431,"")</f>
        <v/>
      </c>
      <c r="H429" s="101" t="str">
        <f>IF(P_rang_lbruk!H431&gt;0,P_rang_lbruk!H431,"")</f>
        <v/>
      </c>
      <c r="I429" s="17" t="str">
        <f>IF(P_rang_lbruk!I431&gt;0,P_rang_lbruk!I431,"")</f>
        <v/>
      </c>
      <c r="J429" s="100" t="str">
        <f>IF(P_rang_lbruk!J431&gt;0,P_rang_lbruk!J431,"")</f>
        <v/>
      </c>
      <c r="K429" s="104" t="str">
        <f>IF(P_rang_lbruk!K431&gt;0,P_rang_lbruk!K431,"")</f>
        <v/>
      </c>
      <c r="L429" s="17" t="str">
        <f>IF(P_rang_lbruk!L431&gt;0,P_rang_lbruk!L431,"")</f>
        <v/>
      </c>
      <c r="M429" s="100" t="str">
        <f>IF(P_rang_lbruk!M431&gt;0,P_rang_lbruk!M431,"")</f>
        <v/>
      </c>
      <c r="N429" s="104" t="str">
        <f>IF(P_rang_lbruk!N431&gt;0,P_rang_lbruk!N431,"")</f>
        <v/>
      </c>
      <c r="O429" s="17" t="str">
        <f>IF(P_rang_lbruk!O431&gt;0,P_rang_lbruk!O431,"")</f>
        <v/>
      </c>
      <c r="P429" s="100" t="str">
        <f>IF(P_rang_lbruk!P431&gt;0,P_rang_lbruk!P431,"")</f>
        <v/>
      </c>
      <c r="Q429" s="104" t="str">
        <f>IF(P_rang_lbruk!Q431&gt;0,P_rang_lbruk!Q431,"")</f>
        <v/>
      </c>
    </row>
    <row r="430" spans="1:17" x14ac:dyDescent="0.25">
      <c r="A430" s="100" t="str">
        <f>IF(P_rang_lbruk!A432&gt;0,P_rang_lbruk!A432,"")</f>
        <v/>
      </c>
      <c r="B430" s="101" t="str">
        <f>IF(P_rang_lbruk!B432&gt;0,P_rang_lbruk!B432,"")</f>
        <v/>
      </c>
      <c r="C430" s="17" t="str">
        <f>IF(P_rang_lbruk!C432&gt;0,P_rang_lbruk!C432,"")</f>
        <v/>
      </c>
      <c r="D430" s="100" t="str">
        <f>IF(P_rang_lbruk!D432&gt;0,P_rang_lbruk!D432,"")</f>
        <v/>
      </c>
      <c r="E430" s="101" t="str">
        <f>IF(P_rang_lbruk!E432&gt;0,P_rang_lbruk!E432,"")</f>
        <v/>
      </c>
      <c r="F430" s="17" t="str">
        <f>IF(P_rang_lbruk!F432&gt;0,P_rang_lbruk!F432,"")</f>
        <v/>
      </c>
      <c r="G430" s="100" t="str">
        <f>IF(P_rang_lbruk!G432&gt;0,P_rang_lbruk!G432,"")</f>
        <v/>
      </c>
      <c r="H430" s="101" t="str">
        <f>IF(P_rang_lbruk!H432&gt;0,P_rang_lbruk!H432,"")</f>
        <v/>
      </c>
      <c r="I430" s="17" t="str">
        <f>IF(P_rang_lbruk!I432&gt;0,P_rang_lbruk!I432,"")</f>
        <v/>
      </c>
      <c r="J430" s="100" t="str">
        <f>IF(P_rang_lbruk!J432&gt;0,P_rang_lbruk!J432,"")</f>
        <v/>
      </c>
      <c r="K430" s="104" t="str">
        <f>IF(P_rang_lbruk!K432&gt;0,P_rang_lbruk!K432,"")</f>
        <v/>
      </c>
      <c r="L430" s="17" t="str">
        <f>IF(P_rang_lbruk!L432&gt;0,P_rang_lbruk!L432,"")</f>
        <v/>
      </c>
      <c r="M430" s="100" t="str">
        <f>IF(P_rang_lbruk!M432&gt;0,P_rang_lbruk!M432,"")</f>
        <v/>
      </c>
      <c r="N430" s="104" t="str">
        <f>IF(P_rang_lbruk!N432&gt;0,P_rang_lbruk!N432,"")</f>
        <v/>
      </c>
      <c r="O430" s="17" t="str">
        <f>IF(P_rang_lbruk!O432&gt;0,P_rang_lbruk!O432,"")</f>
        <v/>
      </c>
      <c r="P430" s="100" t="str">
        <f>IF(P_rang_lbruk!P432&gt;0,P_rang_lbruk!P432,"")</f>
        <v/>
      </c>
      <c r="Q430" s="104" t="str">
        <f>IF(P_rang_lbruk!Q432&gt;0,P_rang_lbruk!Q432,"")</f>
        <v/>
      </c>
    </row>
    <row r="431" spans="1:17" x14ac:dyDescent="0.25">
      <c r="A431" s="100" t="str">
        <f>IF(P_rang_lbruk!A433&gt;0,P_rang_lbruk!A433,"")</f>
        <v/>
      </c>
      <c r="B431" s="101" t="str">
        <f>IF(P_rang_lbruk!B433&gt;0,P_rang_lbruk!B433,"")</f>
        <v/>
      </c>
      <c r="C431" s="17" t="str">
        <f>IF(P_rang_lbruk!C433&gt;0,P_rang_lbruk!C433,"")</f>
        <v/>
      </c>
      <c r="D431" s="100" t="str">
        <f>IF(P_rang_lbruk!D433&gt;0,P_rang_lbruk!D433,"")</f>
        <v/>
      </c>
      <c r="E431" s="101" t="str">
        <f>IF(P_rang_lbruk!E433&gt;0,P_rang_lbruk!E433,"")</f>
        <v/>
      </c>
      <c r="F431" s="17" t="str">
        <f>IF(P_rang_lbruk!F433&gt;0,P_rang_lbruk!F433,"")</f>
        <v/>
      </c>
      <c r="G431" s="100" t="str">
        <f>IF(P_rang_lbruk!G433&gt;0,P_rang_lbruk!G433,"")</f>
        <v/>
      </c>
      <c r="H431" s="101" t="str">
        <f>IF(P_rang_lbruk!H433&gt;0,P_rang_lbruk!H433,"")</f>
        <v/>
      </c>
      <c r="I431" s="17" t="str">
        <f>IF(P_rang_lbruk!I433&gt;0,P_rang_lbruk!I433,"")</f>
        <v/>
      </c>
      <c r="J431" s="100" t="str">
        <f>IF(P_rang_lbruk!J433&gt;0,P_rang_lbruk!J433,"")</f>
        <v/>
      </c>
      <c r="K431" s="104" t="str">
        <f>IF(P_rang_lbruk!K433&gt;0,P_rang_lbruk!K433,"")</f>
        <v/>
      </c>
      <c r="L431" s="17" t="str">
        <f>IF(P_rang_lbruk!L433&gt;0,P_rang_lbruk!L433,"")</f>
        <v/>
      </c>
      <c r="M431" s="100" t="str">
        <f>IF(P_rang_lbruk!M433&gt;0,P_rang_lbruk!M433,"")</f>
        <v/>
      </c>
      <c r="N431" s="104" t="str">
        <f>IF(P_rang_lbruk!N433&gt;0,P_rang_lbruk!N433,"")</f>
        <v/>
      </c>
      <c r="O431" s="17" t="str">
        <f>IF(P_rang_lbruk!O433&gt;0,P_rang_lbruk!O433,"")</f>
        <v/>
      </c>
      <c r="P431" s="100" t="str">
        <f>IF(P_rang_lbruk!P433&gt;0,P_rang_lbruk!P433,"")</f>
        <v/>
      </c>
      <c r="Q431" s="104" t="str">
        <f>IF(P_rang_lbruk!Q433&gt;0,P_rang_lbruk!Q433,"")</f>
        <v/>
      </c>
    </row>
    <row r="432" spans="1:17" x14ac:dyDescent="0.25">
      <c r="A432" s="100" t="str">
        <f>IF(P_rang_lbruk!A434&gt;0,P_rang_lbruk!A434,"")</f>
        <v/>
      </c>
      <c r="B432" s="101" t="str">
        <f>IF(P_rang_lbruk!B434&gt;0,P_rang_lbruk!B434,"")</f>
        <v/>
      </c>
      <c r="C432" s="17" t="str">
        <f>IF(P_rang_lbruk!C434&gt;0,P_rang_lbruk!C434,"")</f>
        <v/>
      </c>
      <c r="D432" s="100" t="str">
        <f>IF(P_rang_lbruk!D434&gt;0,P_rang_lbruk!D434,"")</f>
        <v/>
      </c>
      <c r="E432" s="101" t="str">
        <f>IF(P_rang_lbruk!E434&gt;0,P_rang_lbruk!E434,"")</f>
        <v/>
      </c>
      <c r="F432" s="17" t="str">
        <f>IF(P_rang_lbruk!F434&gt;0,P_rang_lbruk!F434,"")</f>
        <v/>
      </c>
      <c r="G432" s="100" t="str">
        <f>IF(P_rang_lbruk!G434&gt;0,P_rang_lbruk!G434,"")</f>
        <v/>
      </c>
      <c r="H432" s="101" t="str">
        <f>IF(P_rang_lbruk!H434&gt;0,P_rang_lbruk!H434,"")</f>
        <v/>
      </c>
      <c r="I432" s="17" t="str">
        <f>IF(P_rang_lbruk!I434&gt;0,P_rang_lbruk!I434,"")</f>
        <v/>
      </c>
      <c r="J432" s="100" t="str">
        <f>IF(P_rang_lbruk!J434&gt;0,P_rang_lbruk!J434,"")</f>
        <v/>
      </c>
      <c r="K432" s="104" t="str">
        <f>IF(P_rang_lbruk!K434&gt;0,P_rang_lbruk!K434,"")</f>
        <v/>
      </c>
      <c r="L432" s="17" t="str">
        <f>IF(P_rang_lbruk!L434&gt;0,P_rang_lbruk!L434,"")</f>
        <v/>
      </c>
      <c r="M432" s="100" t="str">
        <f>IF(P_rang_lbruk!M434&gt;0,P_rang_lbruk!M434,"")</f>
        <v/>
      </c>
      <c r="N432" s="104" t="str">
        <f>IF(P_rang_lbruk!N434&gt;0,P_rang_lbruk!N434,"")</f>
        <v/>
      </c>
      <c r="O432" s="17" t="str">
        <f>IF(P_rang_lbruk!O434&gt;0,P_rang_lbruk!O434,"")</f>
        <v/>
      </c>
      <c r="P432" s="100" t="str">
        <f>IF(P_rang_lbruk!P434&gt;0,P_rang_lbruk!P434,"")</f>
        <v/>
      </c>
      <c r="Q432" s="104" t="str">
        <f>IF(P_rang_lbruk!Q434&gt;0,P_rang_lbruk!Q434,"")</f>
        <v/>
      </c>
    </row>
    <row r="433" spans="1:17" x14ac:dyDescent="0.25">
      <c r="A433" s="100" t="str">
        <f>IF(P_rang_lbruk!A435&gt;0,P_rang_lbruk!A435,"")</f>
        <v/>
      </c>
      <c r="B433" s="101" t="str">
        <f>IF(P_rang_lbruk!B435&gt;0,P_rang_lbruk!B435,"")</f>
        <v/>
      </c>
      <c r="C433" s="17" t="str">
        <f>IF(P_rang_lbruk!C435&gt;0,P_rang_lbruk!C435,"")</f>
        <v/>
      </c>
      <c r="D433" s="100" t="str">
        <f>IF(P_rang_lbruk!D435&gt;0,P_rang_lbruk!D435,"")</f>
        <v/>
      </c>
      <c r="E433" s="101" t="str">
        <f>IF(P_rang_lbruk!E435&gt;0,P_rang_lbruk!E435,"")</f>
        <v/>
      </c>
      <c r="F433" s="17" t="str">
        <f>IF(P_rang_lbruk!F435&gt;0,P_rang_lbruk!F435,"")</f>
        <v/>
      </c>
      <c r="G433" s="100" t="str">
        <f>IF(P_rang_lbruk!G435&gt;0,P_rang_lbruk!G435,"")</f>
        <v/>
      </c>
      <c r="H433" s="101" t="str">
        <f>IF(P_rang_lbruk!H435&gt;0,P_rang_lbruk!H435,"")</f>
        <v/>
      </c>
      <c r="I433" s="17" t="str">
        <f>IF(P_rang_lbruk!I435&gt;0,P_rang_lbruk!I435,"")</f>
        <v/>
      </c>
      <c r="J433" s="100" t="str">
        <f>IF(P_rang_lbruk!J435&gt;0,P_rang_lbruk!J435,"")</f>
        <v/>
      </c>
      <c r="K433" s="104" t="str">
        <f>IF(P_rang_lbruk!K435&gt;0,P_rang_lbruk!K435,"")</f>
        <v/>
      </c>
      <c r="L433" s="17" t="str">
        <f>IF(P_rang_lbruk!L435&gt;0,P_rang_lbruk!L435,"")</f>
        <v/>
      </c>
      <c r="M433" s="100" t="str">
        <f>IF(P_rang_lbruk!M435&gt;0,P_rang_lbruk!M435,"")</f>
        <v/>
      </c>
      <c r="N433" s="104" t="str">
        <f>IF(P_rang_lbruk!N435&gt;0,P_rang_lbruk!N435,"")</f>
        <v/>
      </c>
      <c r="O433" s="17" t="str">
        <f>IF(P_rang_lbruk!O435&gt;0,P_rang_lbruk!O435,"")</f>
        <v/>
      </c>
      <c r="P433" s="100" t="str">
        <f>IF(P_rang_lbruk!P435&gt;0,P_rang_lbruk!P435,"")</f>
        <v/>
      </c>
      <c r="Q433" s="104" t="str">
        <f>IF(P_rang_lbruk!Q435&gt;0,P_rang_lbruk!Q435,"")</f>
        <v/>
      </c>
    </row>
    <row r="434" spans="1:17" x14ac:dyDescent="0.25">
      <c r="A434" s="100" t="str">
        <f>IF(P_rang_lbruk!A436&gt;0,P_rang_lbruk!A436,"")</f>
        <v/>
      </c>
      <c r="B434" s="101" t="str">
        <f>IF(P_rang_lbruk!B436&gt;0,P_rang_lbruk!B436,"")</f>
        <v/>
      </c>
      <c r="C434" s="17" t="str">
        <f>IF(P_rang_lbruk!C436&gt;0,P_rang_lbruk!C436,"")</f>
        <v/>
      </c>
      <c r="D434" s="100" t="str">
        <f>IF(P_rang_lbruk!D436&gt;0,P_rang_lbruk!D436,"")</f>
        <v/>
      </c>
      <c r="E434" s="101" t="str">
        <f>IF(P_rang_lbruk!E436&gt;0,P_rang_lbruk!E436,"")</f>
        <v/>
      </c>
      <c r="F434" s="17" t="str">
        <f>IF(P_rang_lbruk!F436&gt;0,P_rang_lbruk!F436,"")</f>
        <v/>
      </c>
      <c r="G434" s="17" t="str">
        <f>IF(P_rang_lbruk!G436&gt;0,P_rang_lbruk!G436,"")</f>
        <v/>
      </c>
      <c r="H434" s="19" t="str">
        <f>IF(P_rang_lbruk!H436&gt;0,P_rang_lbruk!H436,"")</f>
        <v/>
      </c>
      <c r="I434" s="17" t="str">
        <f>IF(P_rang_lbruk!I436&gt;0,P_rang_lbruk!I436,"")</f>
        <v/>
      </c>
      <c r="J434" s="100" t="str">
        <f>IF(P_rang_lbruk!J436&gt;0,P_rang_lbruk!J436,"")</f>
        <v/>
      </c>
      <c r="K434" s="104" t="str">
        <f>IF(P_rang_lbruk!K436&gt;0,P_rang_lbruk!K436,"")</f>
        <v/>
      </c>
      <c r="L434" s="17" t="str">
        <f>IF(P_rang_lbruk!L436&gt;0,P_rang_lbruk!L436,"")</f>
        <v/>
      </c>
      <c r="M434" s="100" t="str">
        <f>IF(P_rang_lbruk!M436&gt;0,P_rang_lbruk!M436,"")</f>
        <v/>
      </c>
      <c r="N434" s="104" t="str">
        <f>IF(P_rang_lbruk!N436&gt;0,P_rang_lbruk!N436,"")</f>
        <v/>
      </c>
      <c r="O434" s="17" t="str">
        <f>IF(P_rang_lbruk!O436&gt;0,P_rang_lbruk!O436,"")</f>
        <v/>
      </c>
      <c r="P434" s="100" t="str">
        <f>IF(P_rang_lbruk!P436&gt;0,P_rang_lbruk!P436,"")</f>
        <v/>
      </c>
      <c r="Q434" s="104" t="str">
        <f>IF(P_rang_lbruk!Q436&gt;0,P_rang_lbruk!Q436,"")</f>
        <v/>
      </c>
    </row>
    <row r="435" spans="1:17" x14ac:dyDescent="0.25">
      <c r="A435" s="17" t="str">
        <f>IF(P_rang_lbruk!A437&gt;0,P_rang_lbruk!A437,"")</f>
        <v/>
      </c>
      <c r="B435" s="19" t="str">
        <f>IF(P_rang_lbruk!B437&gt;0,P_rang_lbruk!B437,"")</f>
        <v/>
      </c>
      <c r="C435" s="17" t="str">
        <f>IF(P_rang_lbruk!C437&gt;0,P_rang_lbruk!C437,"")</f>
        <v/>
      </c>
      <c r="D435" s="17" t="str">
        <f>IF(P_rang_lbruk!D437&gt;0,P_rang_lbruk!D437,"")</f>
        <v/>
      </c>
      <c r="E435" s="19" t="str">
        <f>IF(P_rang_lbruk!E437&gt;0,P_rang_lbruk!E437,"")</f>
        <v/>
      </c>
      <c r="F435" s="17" t="str">
        <f>IF(P_rang_lbruk!F437&gt;0,P_rang_lbruk!F437,"")</f>
        <v/>
      </c>
      <c r="G435" s="17" t="str">
        <f>IF(P_rang_lbruk!G437&gt;0,P_rang_lbruk!G437,"")</f>
        <v/>
      </c>
      <c r="H435" s="19" t="str">
        <f>IF(P_rang_lbruk!H437&gt;0,P_rang_lbruk!H437,"")</f>
        <v/>
      </c>
      <c r="I435" s="17" t="str">
        <f>IF(P_rang_lbruk!I437&gt;0,P_rang_lbruk!I437,"")</f>
        <v/>
      </c>
      <c r="J435" s="17" t="str">
        <f>IF(P_rang_lbruk!J437&gt;0,P_rang_lbruk!J437,"")</f>
        <v/>
      </c>
      <c r="K435" s="18" t="str">
        <f>IF(P_rang_lbruk!K437&gt;0,P_rang_lbruk!K437,"")</f>
        <v/>
      </c>
      <c r="L435" s="17" t="str">
        <f>IF(P_rang_lbruk!L437&gt;0,P_rang_lbruk!L437,"")</f>
        <v/>
      </c>
      <c r="M435" s="17" t="str">
        <f>IF(P_rang_lbruk!M437&gt;0,P_rang_lbruk!M437,"")</f>
        <v/>
      </c>
      <c r="N435" s="18" t="str">
        <f>IF(P_rang_lbruk!N437&gt;0,P_rang_lbruk!N437,"")</f>
        <v/>
      </c>
      <c r="O435" s="17" t="str">
        <f>IF(P_rang_lbruk!O437&gt;0,P_rang_lbruk!O437,"")</f>
        <v/>
      </c>
      <c r="P435" s="17" t="str">
        <f>IF(P_rang_lbruk!P437&gt;0,P_rang_lbruk!P437,"")</f>
        <v/>
      </c>
      <c r="Q435" s="18" t="str">
        <f>IF(P_rang_lbruk!Q437&gt;0,P_rang_lbruk!Q437,"")</f>
        <v/>
      </c>
    </row>
    <row r="436" spans="1:17" x14ac:dyDescent="0.25">
      <c r="A436" s="17" t="str">
        <f>IF(P_rang_lbruk!A438&gt;0,P_rang_lbruk!A438,"")</f>
        <v/>
      </c>
      <c r="B436" s="19" t="str">
        <f>IF(P_rang_lbruk!B438&gt;0,P_rang_lbruk!B438,"")</f>
        <v/>
      </c>
      <c r="C436" s="17" t="str">
        <f>IF(P_rang_lbruk!C438&gt;0,P_rang_lbruk!C438,"")</f>
        <v/>
      </c>
      <c r="D436" s="17" t="str">
        <f>IF(P_rang_lbruk!D438&gt;0,P_rang_lbruk!D438,"")</f>
        <v/>
      </c>
      <c r="E436" s="19" t="str">
        <f>IF(P_rang_lbruk!E438&gt;0,P_rang_lbruk!E438,"")</f>
        <v/>
      </c>
      <c r="F436" s="17" t="str">
        <f>IF(P_rang_lbruk!F438&gt;0,P_rang_lbruk!F438,"")</f>
        <v/>
      </c>
      <c r="G436" s="17" t="str">
        <f>IF(P_rang_lbruk!G438&gt;0,P_rang_lbruk!G438,"")</f>
        <v/>
      </c>
      <c r="H436" s="19" t="str">
        <f>IF(P_rang_lbruk!H438&gt;0,P_rang_lbruk!H438,"")</f>
        <v/>
      </c>
      <c r="I436" s="17" t="str">
        <f>IF(P_rang_lbruk!I438&gt;0,P_rang_lbruk!I438,"")</f>
        <v/>
      </c>
      <c r="J436" s="17" t="str">
        <f>IF(P_rang_lbruk!J438&gt;0,P_rang_lbruk!J438,"")</f>
        <v/>
      </c>
      <c r="K436" s="18" t="str">
        <f>IF(P_rang_lbruk!K438&gt;0,P_rang_lbruk!K438,"")</f>
        <v/>
      </c>
      <c r="L436" s="17" t="str">
        <f>IF(P_rang_lbruk!L438&gt;0,P_rang_lbruk!L438,"")</f>
        <v/>
      </c>
      <c r="M436" s="17" t="str">
        <f>IF(P_rang_lbruk!M438&gt;0,P_rang_lbruk!M438,"")</f>
        <v/>
      </c>
      <c r="N436" s="18" t="str">
        <f>IF(P_rang_lbruk!N438&gt;0,P_rang_lbruk!N438,"")</f>
        <v/>
      </c>
      <c r="O436" s="17" t="str">
        <f>IF(P_rang_lbruk!O438&gt;0,P_rang_lbruk!O438,"")</f>
        <v/>
      </c>
      <c r="P436" s="17" t="str">
        <f>IF(P_rang_lbruk!P438&gt;0,P_rang_lbruk!P438,"")</f>
        <v/>
      </c>
      <c r="Q436" s="18" t="str">
        <f>IF(P_rang_lbruk!Q438&gt;0,P_rang_lbruk!Q438,"")</f>
        <v/>
      </c>
    </row>
    <row r="437" spans="1:17" x14ac:dyDescent="0.25">
      <c r="A437" s="17" t="str">
        <f>IF(P_rang_lbruk!A439&gt;0,P_rang_lbruk!A439,"")</f>
        <v/>
      </c>
      <c r="B437" s="19" t="str">
        <f>IF(P_rang_lbruk!B439&gt;0,P_rang_lbruk!B439,"")</f>
        <v/>
      </c>
      <c r="C437" s="17" t="str">
        <f>IF(P_rang_lbruk!C439&gt;0,P_rang_lbruk!C439,"")</f>
        <v/>
      </c>
      <c r="D437" s="17" t="str">
        <f>IF(P_rang_lbruk!D439&gt;0,P_rang_lbruk!D439,"")</f>
        <v/>
      </c>
      <c r="E437" s="19" t="str">
        <f>IF(P_rang_lbruk!E439&gt;0,P_rang_lbruk!E439,"")</f>
        <v/>
      </c>
      <c r="F437" s="17" t="str">
        <f>IF(P_rang_lbruk!F439&gt;0,P_rang_lbruk!F439,"")</f>
        <v/>
      </c>
      <c r="G437" s="17" t="str">
        <f>IF(P_rang_lbruk!G439&gt;0,P_rang_lbruk!G439,"")</f>
        <v/>
      </c>
      <c r="H437" s="19" t="str">
        <f>IF(P_rang_lbruk!H439&gt;0,P_rang_lbruk!H439,"")</f>
        <v/>
      </c>
      <c r="I437" s="17" t="str">
        <f>IF(P_rang_lbruk!I439&gt;0,P_rang_lbruk!I439,"")</f>
        <v/>
      </c>
      <c r="J437" s="17" t="str">
        <f>IF(P_rang_lbruk!J439&gt;0,P_rang_lbruk!J439,"")</f>
        <v/>
      </c>
      <c r="K437" s="18" t="str">
        <f>IF(P_rang_lbruk!K439&gt;0,P_rang_lbruk!K439,"")</f>
        <v/>
      </c>
      <c r="L437" s="17" t="str">
        <f>IF(P_rang_lbruk!L439&gt;0,P_rang_lbruk!L439,"")</f>
        <v/>
      </c>
      <c r="M437" s="17" t="str">
        <f>IF(P_rang_lbruk!M439&gt;0,P_rang_lbruk!M439,"")</f>
        <v/>
      </c>
      <c r="N437" s="18" t="str">
        <f>IF(P_rang_lbruk!N439&gt;0,P_rang_lbruk!N439,"")</f>
        <v/>
      </c>
      <c r="O437" s="17" t="str">
        <f>IF(P_rang_lbruk!O439&gt;0,P_rang_lbruk!O439,"")</f>
        <v/>
      </c>
      <c r="P437" s="17" t="str">
        <f>IF(P_rang_lbruk!P439&gt;0,P_rang_lbruk!P439,"")</f>
        <v/>
      </c>
      <c r="Q437" s="18" t="str">
        <f>IF(P_rang_lbruk!Q439&gt;0,P_rang_lbruk!Q439,"")</f>
        <v/>
      </c>
    </row>
    <row r="438" spans="1:17" x14ac:dyDescent="0.25">
      <c r="A438" s="17" t="str">
        <f>IF(P_rang_lbruk!A440&gt;0,P_rang_lbruk!A440,"")</f>
        <v/>
      </c>
      <c r="B438" s="19" t="str">
        <f>IF(P_rang_lbruk!B440&gt;0,P_rang_lbruk!B440,"")</f>
        <v/>
      </c>
      <c r="C438" s="17" t="str">
        <f>IF(P_rang_lbruk!C440&gt;0,P_rang_lbruk!C440,"")</f>
        <v/>
      </c>
      <c r="D438" s="17" t="str">
        <f>IF(P_rang_lbruk!D440&gt;0,P_rang_lbruk!D440,"")</f>
        <v/>
      </c>
      <c r="E438" s="19" t="str">
        <f>IF(P_rang_lbruk!E440&gt;0,P_rang_lbruk!E440,"")</f>
        <v/>
      </c>
      <c r="F438" s="17" t="str">
        <f>IF(P_rang_lbruk!F440&gt;0,P_rang_lbruk!F440,"")</f>
        <v/>
      </c>
      <c r="G438" s="17" t="str">
        <f>IF(P_rang_lbruk!G440&gt;0,P_rang_lbruk!G440,"")</f>
        <v/>
      </c>
      <c r="H438" s="19" t="str">
        <f>IF(P_rang_lbruk!H440&gt;0,P_rang_lbruk!H440,"")</f>
        <v/>
      </c>
      <c r="I438" s="17" t="str">
        <f>IF(P_rang_lbruk!I440&gt;0,P_rang_lbruk!I440,"")</f>
        <v/>
      </c>
      <c r="J438" s="17" t="str">
        <f>IF(P_rang_lbruk!J440&gt;0,P_rang_lbruk!J440,"")</f>
        <v/>
      </c>
      <c r="K438" s="18" t="str">
        <f>IF(P_rang_lbruk!K440&gt;0,P_rang_lbruk!K440,"")</f>
        <v/>
      </c>
      <c r="L438" s="17" t="str">
        <f>IF(P_rang_lbruk!L440&gt;0,P_rang_lbruk!L440,"")</f>
        <v/>
      </c>
      <c r="M438" s="17" t="str">
        <f>IF(P_rang_lbruk!M440&gt;0,P_rang_lbruk!M440,"")</f>
        <v/>
      </c>
      <c r="N438" s="18" t="str">
        <f>IF(P_rang_lbruk!N440&gt;0,P_rang_lbruk!N440,"")</f>
        <v/>
      </c>
      <c r="O438" s="17" t="str">
        <f>IF(P_rang_lbruk!O440&gt;0,P_rang_lbruk!O440,"")</f>
        <v/>
      </c>
      <c r="P438" s="17" t="str">
        <f>IF(P_rang_lbruk!P440&gt;0,P_rang_lbruk!P440,"")</f>
        <v/>
      </c>
      <c r="Q438" s="18" t="str">
        <f>IF(P_rang_lbruk!Q440&gt;0,P_rang_lbruk!Q440,"")</f>
        <v/>
      </c>
    </row>
    <row r="439" spans="1:17" x14ac:dyDescent="0.25">
      <c r="A439" s="17" t="str">
        <f>IF(P_rang_lbruk!A441&gt;0,P_rang_lbruk!A441,"")</f>
        <v/>
      </c>
      <c r="B439" s="19" t="str">
        <f>IF(P_rang_lbruk!B441&gt;0,P_rang_lbruk!B441,"")</f>
        <v/>
      </c>
      <c r="C439" s="17" t="str">
        <f>IF(P_rang_lbruk!C441&gt;0,P_rang_lbruk!C441,"")</f>
        <v/>
      </c>
      <c r="D439" s="17" t="str">
        <f>IF(P_rang_lbruk!D441&gt;0,P_rang_lbruk!D441,"")</f>
        <v/>
      </c>
      <c r="E439" s="19" t="str">
        <f>IF(P_rang_lbruk!E441&gt;0,P_rang_lbruk!E441,"")</f>
        <v/>
      </c>
      <c r="F439" s="17" t="str">
        <f>IF(P_rang_lbruk!F441&gt;0,P_rang_lbruk!F441,"")</f>
        <v/>
      </c>
      <c r="G439" s="17" t="str">
        <f>IF(P_rang_lbruk!G441&gt;0,P_rang_lbruk!G441,"")</f>
        <v/>
      </c>
      <c r="H439" s="19" t="str">
        <f>IF(P_rang_lbruk!H441&gt;0,P_rang_lbruk!H441,"")</f>
        <v/>
      </c>
      <c r="I439" s="17" t="str">
        <f>IF(P_rang_lbruk!I441&gt;0,P_rang_lbruk!I441,"")</f>
        <v/>
      </c>
      <c r="J439" s="17" t="str">
        <f>IF(P_rang_lbruk!J441&gt;0,P_rang_lbruk!J441,"")</f>
        <v/>
      </c>
      <c r="K439" s="18" t="str">
        <f>IF(P_rang_lbruk!K441&gt;0,P_rang_lbruk!K441,"")</f>
        <v/>
      </c>
      <c r="L439" s="17" t="str">
        <f>IF(P_rang_lbruk!L441&gt;0,P_rang_lbruk!L441,"")</f>
        <v/>
      </c>
      <c r="M439" s="17" t="str">
        <f>IF(P_rang_lbruk!M441&gt;0,P_rang_lbruk!M441,"")</f>
        <v/>
      </c>
      <c r="N439" s="18" t="str">
        <f>IF(P_rang_lbruk!N441&gt;0,P_rang_lbruk!N441,"")</f>
        <v/>
      </c>
      <c r="O439" s="17" t="str">
        <f>IF(P_rang_lbruk!O441&gt;0,P_rang_lbruk!O441,"")</f>
        <v/>
      </c>
      <c r="P439" s="17" t="str">
        <f>IF(P_rang_lbruk!P441&gt;0,P_rang_lbruk!P441,"")</f>
        <v/>
      </c>
      <c r="Q439" s="18" t="str">
        <f>IF(P_rang_lbruk!Q441&gt;0,P_rang_lbruk!Q441,"")</f>
        <v/>
      </c>
    </row>
    <row r="440" spans="1:17" x14ac:dyDescent="0.25">
      <c r="A440" s="17" t="str">
        <f>IF(P_rang_lbruk!A442&gt;0,P_rang_lbruk!A442,"")</f>
        <v/>
      </c>
      <c r="B440" s="19" t="str">
        <f>IF(P_rang_lbruk!B442&gt;0,P_rang_lbruk!B442,"")</f>
        <v/>
      </c>
      <c r="C440" s="17" t="str">
        <f>IF(P_rang_lbruk!C442&gt;0,P_rang_lbruk!C442,"")</f>
        <v/>
      </c>
      <c r="D440" s="17" t="str">
        <f>IF(P_rang_lbruk!D442&gt;0,P_rang_lbruk!D442,"")</f>
        <v/>
      </c>
      <c r="E440" s="19" t="str">
        <f>IF(P_rang_lbruk!E442&gt;0,P_rang_lbruk!E442,"")</f>
        <v/>
      </c>
      <c r="F440" s="17" t="str">
        <f>IF(P_rang_lbruk!F442&gt;0,P_rang_lbruk!F442,"")</f>
        <v/>
      </c>
      <c r="G440" s="17" t="str">
        <f>IF(P_rang_lbruk!G442&gt;0,P_rang_lbruk!G442,"")</f>
        <v/>
      </c>
      <c r="H440" s="19" t="str">
        <f>IF(P_rang_lbruk!H442&gt;0,P_rang_lbruk!H442,"")</f>
        <v/>
      </c>
      <c r="I440" s="17" t="str">
        <f>IF(P_rang_lbruk!I442&gt;0,P_rang_lbruk!I442,"")</f>
        <v/>
      </c>
      <c r="J440" s="17" t="str">
        <f>IF(P_rang_lbruk!J442&gt;0,P_rang_lbruk!J442,"")</f>
        <v/>
      </c>
      <c r="K440" s="18" t="str">
        <f>IF(P_rang_lbruk!K442&gt;0,P_rang_lbruk!K442,"")</f>
        <v/>
      </c>
      <c r="L440" s="17" t="str">
        <f>IF(P_rang_lbruk!L442&gt;0,P_rang_lbruk!L442,"")</f>
        <v/>
      </c>
      <c r="M440" s="17" t="str">
        <f>IF(P_rang_lbruk!M442&gt;0,P_rang_lbruk!M442,"")</f>
        <v/>
      </c>
      <c r="N440" s="18" t="str">
        <f>IF(P_rang_lbruk!N442&gt;0,P_rang_lbruk!N442,"")</f>
        <v/>
      </c>
      <c r="O440" s="17" t="str">
        <f>IF(P_rang_lbruk!O442&gt;0,P_rang_lbruk!O442,"")</f>
        <v/>
      </c>
      <c r="P440" s="17" t="str">
        <f>IF(P_rang_lbruk!P442&gt;0,P_rang_lbruk!P442,"")</f>
        <v/>
      </c>
      <c r="Q440" s="18" t="str">
        <f>IF(P_rang_lbruk!Q442&gt;0,P_rang_lbruk!Q442,"")</f>
        <v/>
      </c>
    </row>
    <row r="441" spans="1:17" x14ac:dyDescent="0.25">
      <c r="A441" s="17" t="str">
        <f>IF(P_rang_lbruk!A443&gt;0,P_rang_lbruk!A443,"")</f>
        <v/>
      </c>
      <c r="B441" s="19" t="str">
        <f>IF(P_rang_lbruk!B443&gt;0,P_rang_lbruk!B443,"")</f>
        <v/>
      </c>
      <c r="C441" s="17" t="str">
        <f>IF(P_rang_lbruk!C443&gt;0,P_rang_lbruk!C443,"")</f>
        <v/>
      </c>
      <c r="D441" s="17" t="str">
        <f>IF(P_rang_lbruk!D443&gt;0,P_rang_lbruk!D443,"")</f>
        <v/>
      </c>
      <c r="E441" s="19" t="str">
        <f>IF(P_rang_lbruk!E443&gt;0,P_rang_lbruk!E443,"")</f>
        <v/>
      </c>
      <c r="F441" s="17" t="str">
        <f>IF(P_rang_lbruk!F443&gt;0,P_rang_lbruk!F443,"")</f>
        <v/>
      </c>
      <c r="G441" s="17" t="str">
        <f>IF(P_rang_lbruk!G443&gt;0,P_rang_lbruk!G443,"")</f>
        <v/>
      </c>
      <c r="H441" s="19" t="str">
        <f>IF(P_rang_lbruk!H443&gt;0,P_rang_lbruk!H443,"")</f>
        <v/>
      </c>
      <c r="I441" s="17" t="str">
        <f>IF(P_rang_lbruk!I443&gt;0,P_rang_lbruk!I443,"")</f>
        <v/>
      </c>
      <c r="J441" s="17" t="str">
        <f>IF(P_rang_lbruk!J443&gt;0,P_rang_lbruk!J443,"")</f>
        <v/>
      </c>
      <c r="K441" s="18" t="str">
        <f>IF(P_rang_lbruk!K443&gt;0,P_rang_lbruk!K443,"")</f>
        <v/>
      </c>
      <c r="L441" s="17" t="str">
        <f>IF(P_rang_lbruk!L443&gt;0,P_rang_lbruk!L443,"")</f>
        <v/>
      </c>
      <c r="M441" s="17" t="str">
        <f>IF(P_rang_lbruk!M443&gt;0,P_rang_lbruk!M443,"")</f>
        <v/>
      </c>
      <c r="N441" s="18" t="str">
        <f>IF(P_rang_lbruk!N443&gt;0,P_rang_lbruk!N443,"")</f>
        <v/>
      </c>
      <c r="O441" s="17" t="str">
        <f>IF(P_rang_lbruk!O443&gt;0,P_rang_lbruk!O443,"")</f>
        <v/>
      </c>
      <c r="P441" s="17" t="str">
        <f>IF(P_rang_lbruk!P443&gt;0,P_rang_lbruk!P443,"")</f>
        <v/>
      </c>
      <c r="Q441" s="18" t="str">
        <f>IF(P_rang_lbruk!Q443&gt;0,P_rang_lbruk!Q443,"")</f>
        <v/>
      </c>
    </row>
    <row r="442" spans="1:17" x14ac:dyDescent="0.25">
      <c r="A442" s="17" t="str">
        <f>IF(P_rang_lbruk!A444&gt;0,P_rang_lbruk!A444,"")</f>
        <v/>
      </c>
      <c r="B442" s="19" t="str">
        <f>IF(P_rang_lbruk!B444&gt;0,P_rang_lbruk!B444,"")</f>
        <v/>
      </c>
      <c r="C442" s="17" t="str">
        <f>IF(P_rang_lbruk!C444&gt;0,P_rang_lbruk!C444,"")</f>
        <v/>
      </c>
      <c r="D442" s="17" t="str">
        <f>IF(P_rang_lbruk!D444&gt;0,P_rang_lbruk!D444,"")</f>
        <v/>
      </c>
      <c r="E442" s="19" t="str">
        <f>IF(P_rang_lbruk!E444&gt;0,P_rang_lbruk!E444,"")</f>
        <v/>
      </c>
      <c r="F442" s="17" t="str">
        <f>IF(P_rang_lbruk!F444&gt;0,P_rang_lbruk!F444,"")</f>
        <v/>
      </c>
      <c r="G442" s="17" t="str">
        <f>IF(P_rang_lbruk!G444&gt;0,P_rang_lbruk!G444,"")</f>
        <v/>
      </c>
      <c r="H442" s="19" t="str">
        <f>IF(P_rang_lbruk!H444&gt;0,P_rang_lbruk!H444,"")</f>
        <v/>
      </c>
      <c r="I442" s="17" t="str">
        <f>IF(P_rang_lbruk!I444&gt;0,P_rang_lbruk!I444,"")</f>
        <v/>
      </c>
      <c r="J442" s="17" t="str">
        <f>IF(P_rang_lbruk!J444&gt;0,P_rang_lbruk!J444,"")</f>
        <v/>
      </c>
      <c r="K442" s="18" t="str">
        <f>IF(P_rang_lbruk!K444&gt;0,P_rang_lbruk!K444,"")</f>
        <v/>
      </c>
      <c r="L442" s="17" t="str">
        <f>IF(P_rang_lbruk!L444&gt;0,P_rang_lbruk!L444,"")</f>
        <v/>
      </c>
      <c r="M442" s="17" t="str">
        <f>IF(P_rang_lbruk!M444&gt;0,P_rang_lbruk!M444,"")</f>
        <v/>
      </c>
      <c r="N442" s="18" t="str">
        <f>IF(P_rang_lbruk!N444&gt;0,P_rang_lbruk!N444,"")</f>
        <v/>
      </c>
      <c r="O442" s="17" t="str">
        <f>IF(P_rang_lbruk!O444&gt;0,P_rang_lbruk!O444,"")</f>
        <v/>
      </c>
      <c r="P442" s="17" t="str">
        <f>IF(P_rang_lbruk!P444&gt;0,P_rang_lbruk!P444,"")</f>
        <v/>
      </c>
      <c r="Q442" s="18" t="str">
        <f>IF(P_rang_lbruk!Q444&gt;0,P_rang_lbruk!Q444,"")</f>
        <v/>
      </c>
    </row>
    <row r="443" spans="1:17" x14ac:dyDescent="0.25">
      <c r="A443" s="17" t="str">
        <f>IF(P_rang_lbruk!A445&gt;0,P_rang_lbruk!A445,"")</f>
        <v/>
      </c>
      <c r="B443" s="19" t="str">
        <f>IF(P_rang_lbruk!B445&gt;0,P_rang_lbruk!B445,"")</f>
        <v/>
      </c>
      <c r="C443" s="17" t="str">
        <f>IF(P_rang_lbruk!C445&gt;0,P_rang_lbruk!C445,"")</f>
        <v/>
      </c>
      <c r="D443" s="17" t="str">
        <f>IF(P_rang_lbruk!D445&gt;0,P_rang_lbruk!D445,"")</f>
        <v/>
      </c>
      <c r="E443" s="19" t="str">
        <f>IF(P_rang_lbruk!E445&gt;0,P_rang_lbruk!E445,"")</f>
        <v/>
      </c>
      <c r="F443" s="17" t="str">
        <f>IF(P_rang_lbruk!F445&gt;0,P_rang_lbruk!F445,"")</f>
        <v/>
      </c>
      <c r="G443" s="17" t="str">
        <f>IF(P_rang_lbruk!G445&gt;0,P_rang_lbruk!G445,"")</f>
        <v/>
      </c>
      <c r="H443" s="19" t="str">
        <f>IF(P_rang_lbruk!H445&gt;0,P_rang_lbruk!H445,"")</f>
        <v/>
      </c>
      <c r="I443" s="17" t="str">
        <f>IF(P_rang_lbruk!I445&gt;0,P_rang_lbruk!I445,"")</f>
        <v/>
      </c>
      <c r="J443" s="17" t="str">
        <f>IF(P_rang_lbruk!J445&gt;0,P_rang_lbruk!J445,"")</f>
        <v/>
      </c>
      <c r="K443" s="18" t="str">
        <f>IF(P_rang_lbruk!K445&gt;0,P_rang_lbruk!K445,"")</f>
        <v/>
      </c>
      <c r="L443" s="17" t="str">
        <f>IF(P_rang_lbruk!L445&gt;0,P_rang_lbruk!L445,"")</f>
        <v/>
      </c>
      <c r="M443" s="17" t="str">
        <f>IF(P_rang_lbruk!M445&gt;0,P_rang_lbruk!M445,"")</f>
        <v/>
      </c>
      <c r="N443" s="18" t="str">
        <f>IF(P_rang_lbruk!N445&gt;0,P_rang_lbruk!N445,"")</f>
        <v/>
      </c>
      <c r="O443" s="17" t="str">
        <f>IF(P_rang_lbruk!O445&gt;0,P_rang_lbruk!O445,"")</f>
        <v/>
      </c>
      <c r="P443" s="17" t="str">
        <f>IF(P_rang_lbruk!P445&gt;0,P_rang_lbruk!P445,"")</f>
        <v/>
      </c>
      <c r="Q443" s="18" t="str">
        <f>IF(P_rang_lbruk!Q445&gt;0,P_rang_lbruk!Q445,"")</f>
        <v/>
      </c>
    </row>
    <row r="444" spans="1:17" x14ac:dyDescent="0.25">
      <c r="A444" s="17" t="str">
        <f>IF(P_rang_lbruk!A446&gt;0,P_rang_lbruk!A446,"")</f>
        <v/>
      </c>
      <c r="B444" s="19" t="str">
        <f>IF(P_rang_lbruk!B446&gt;0,P_rang_lbruk!B446,"")</f>
        <v/>
      </c>
      <c r="C444" s="17" t="str">
        <f>IF(P_rang_lbruk!C446&gt;0,P_rang_lbruk!C446,"")</f>
        <v/>
      </c>
      <c r="D444" s="17" t="str">
        <f>IF(P_rang_lbruk!D446&gt;0,P_rang_lbruk!D446,"")</f>
        <v/>
      </c>
      <c r="E444" s="19" t="str">
        <f>IF(P_rang_lbruk!E446&gt;0,P_rang_lbruk!E446,"")</f>
        <v/>
      </c>
      <c r="F444" s="17" t="str">
        <f>IF(P_rang_lbruk!F446&gt;0,P_rang_lbruk!F446,"")</f>
        <v/>
      </c>
      <c r="G444" s="17" t="str">
        <f>IF(P_rang_lbruk!G446&gt;0,P_rang_lbruk!G446,"")</f>
        <v/>
      </c>
      <c r="H444" s="19" t="str">
        <f>IF(P_rang_lbruk!H446&gt;0,P_rang_lbruk!H446,"")</f>
        <v/>
      </c>
      <c r="I444" s="17" t="str">
        <f>IF(P_rang_lbruk!I446&gt;0,P_rang_lbruk!I446,"")</f>
        <v/>
      </c>
      <c r="J444" s="17" t="str">
        <f>IF(P_rang_lbruk!J446&gt;0,P_rang_lbruk!J446,"")</f>
        <v/>
      </c>
      <c r="K444" s="18" t="str">
        <f>IF(P_rang_lbruk!K446&gt;0,P_rang_lbruk!K446,"")</f>
        <v/>
      </c>
      <c r="L444" s="17" t="str">
        <f>IF(P_rang_lbruk!L446&gt;0,P_rang_lbruk!L446,"")</f>
        <v/>
      </c>
      <c r="M444" s="17" t="str">
        <f>IF(P_rang_lbruk!M446&gt;0,P_rang_lbruk!M446,"")</f>
        <v/>
      </c>
      <c r="N444" s="18" t="str">
        <f>IF(P_rang_lbruk!N446&gt;0,P_rang_lbruk!N446,"")</f>
        <v/>
      </c>
      <c r="O444" s="17" t="str">
        <f>IF(P_rang_lbruk!O446&gt;0,P_rang_lbruk!O446,"")</f>
        <v/>
      </c>
      <c r="P444" s="17" t="str">
        <f>IF(P_rang_lbruk!P446&gt;0,P_rang_lbruk!P446,"")</f>
        <v/>
      </c>
      <c r="Q444" s="18" t="str">
        <f>IF(P_rang_lbruk!Q446&gt;0,P_rang_lbruk!Q446,"")</f>
        <v/>
      </c>
    </row>
    <row r="445" spans="1:17" x14ac:dyDescent="0.25">
      <c r="A445" s="17" t="str">
        <f>IF(P_rang_lbruk!A447&gt;0,P_rang_lbruk!A447,"")</f>
        <v/>
      </c>
      <c r="B445" s="19" t="str">
        <f>IF(P_rang_lbruk!B447&gt;0,P_rang_lbruk!B447,"")</f>
        <v/>
      </c>
      <c r="C445" s="17" t="str">
        <f>IF(P_rang_lbruk!C447&gt;0,P_rang_lbruk!C447,"")</f>
        <v/>
      </c>
      <c r="D445" s="17" t="str">
        <f>IF(P_rang_lbruk!D447&gt;0,P_rang_lbruk!D447,"")</f>
        <v/>
      </c>
      <c r="E445" s="19" t="str">
        <f>IF(P_rang_lbruk!E447&gt;0,P_rang_lbruk!E447,"")</f>
        <v/>
      </c>
      <c r="F445" s="17" t="str">
        <f>IF(P_rang_lbruk!F447&gt;0,P_rang_lbruk!F447,"")</f>
        <v/>
      </c>
      <c r="G445" s="17" t="str">
        <f>IF(P_rang_lbruk!G447&gt;0,P_rang_lbruk!G447,"")</f>
        <v/>
      </c>
      <c r="H445" s="19" t="str">
        <f>IF(P_rang_lbruk!H447&gt;0,P_rang_lbruk!H447,"")</f>
        <v/>
      </c>
      <c r="I445" s="17" t="str">
        <f>IF(P_rang_lbruk!I447&gt;0,P_rang_lbruk!I447,"")</f>
        <v/>
      </c>
      <c r="J445" s="17" t="str">
        <f>IF(P_rang_lbruk!J447&gt;0,P_rang_lbruk!J447,"")</f>
        <v/>
      </c>
      <c r="K445" s="18" t="str">
        <f>IF(P_rang_lbruk!K447&gt;0,P_rang_lbruk!K447,"")</f>
        <v/>
      </c>
      <c r="L445" s="17" t="str">
        <f>IF(P_rang_lbruk!L447&gt;0,P_rang_lbruk!L447,"")</f>
        <v/>
      </c>
      <c r="M445" s="17" t="str">
        <f>IF(P_rang_lbruk!M447&gt;0,P_rang_lbruk!M447,"")</f>
        <v/>
      </c>
      <c r="N445" s="18" t="str">
        <f>IF(P_rang_lbruk!N447&gt;0,P_rang_lbruk!N447,"")</f>
        <v/>
      </c>
      <c r="O445" s="17" t="str">
        <f>IF(P_rang_lbruk!O447&gt;0,P_rang_lbruk!O447,"")</f>
        <v/>
      </c>
      <c r="P445" s="17" t="str">
        <f>IF(P_rang_lbruk!P447&gt;0,P_rang_lbruk!P447,"")</f>
        <v/>
      </c>
      <c r="Q445" s="18" t="str">
        <f>IF(P_rang_lbruk!Q447&gt;0,P_rang_lbruk!Q447,"")</f>
        <v/>
      </c>
    </row>
    <row r="446" spans="1:17" x14ac:dyDescent="0.25">
      <c r="A446" s="17" t="str">
        <f>IF(P_rang_lbruk!A448&gt;0,P_rang_lbruk!A448,"")</f>
        <v/>
      </c>
      <c r="B446" s="19" t="str">
        <f>IF(P_rang_lbruk!B448&gt;0,P_rang_lbruk!B448,"")</f>
        <v/>
      </c>
      <c r="C446" s="17" t="str">
        <f>IF(P_rang_lbruk!C448&gt;0,P_rang_lbruk!C448,"")</f>
        <v/>
      </c>
      <c r="D446" s="17" t="str">
        <f>IF(P_rang_lbruk!D448&gt;0,P_rang_lbruk!D448,"")</f>
        <v/>
      </c>
      <c r="E446" s="19" t="str">
        <f>IF(P_rang_lbruk!E448&gt;0,P_rang_lbruk!E448,"")</f>
        <v/>
      </c>
      <c r="F446" s="17" t="str">
        <f>IF(P_rang_lbruk!F448&gt;0,P_rang_lbruk!F448,"")</f>
        <v/>
      </c>
      <c r="G446" s="17" t="str">
        <f>IF(P_rang_lbruk!G448&gt;0,P_rang_lbruk!G448,"")</f>
        <v/>
      </c>
      <c r="H446" s="19" t="str">
        <f>IF(P_rang_lbruk!H448&gt;0,P_rang_lbruk!H448,"")</f>
        <v/>
      </c>
      <c r="I446" s="17" t="str">
        <f>IF(P_rang_lbruk!I448&gt;0,P_rang_lbruk!I448,"")</f>
        <v/>
      </c>
      <c r="J446" s="17" t="str">
        <f>IF(P_rang_lbruk!J448&gt;0,P_rang_lbruk!J448,"")</f>
        <v/>
      </c>
      <c r="K446" s="18" t="str">
        <f>IF(P_rang_lbruk!K448&gt;0,P_rang_lbruk!K448,"")</f>
        <v/>
      </c>
      <c r="L446" s="17" t="str">
        <f>IF(P_rang_lbruk!L448&gt;0,P_rang_lbruk!L448,"")</f>
        <v/>
      </c>
      <c r="M446" s="17" t="str">
        <f>IF(P_rang_lbruk!M448&gt;0,P_rang_lbruk!M448,"")</f>
        <v/>
      </c>
      <c r="N446" s="18" t="str">
        <f>IF(P_rang_lbruk!N448&gt;0,P_rang_lbruk!N448,"")</f>
        <v/>
      </c>
      <c r="O446" s="17" t="str">
        <f>IF(P_rang_lbruk!O448&gt;0,P_rang_lbruk!O448,"")</f>
        <v/>
      </c>
      <c r="P446" s="17" t="str">
        <f>IF(P_rang_lbruk!P448&gt;0,P_rang_lbruk!P448,"")</f>
        <v/>
      </c>
      <c r="Q446" s="18" t="str">
        <f>IF(P_rang_lbruk!Q448&gt;0,P_rang_lbruk!Q448,"")</f>
        <v/>
      </c>
    </row>
    <row r="447" spans="1:17" x14ac:dyDescent="0.25">
      <c r="A447" s="17" t="str">
        <f>IF(P_rang_lbruk!A449&gt;0,P_rang_lbruk!A449,"")</f>
        <v/>
      </c>
      <c r="B447" s="19" t="str">
        <f>IF(P_rang_lbruk!B449&gt;0,P_rang_lbruk!B449,"")</f>
        <v/>
      </c>
      <c r="C447" s="17" t="str">
        <f>IF(P_rang_lbruk!C449&gt;0,P_rang_lbruk!C449,"")</f>
        <v/>
      </c>
      <c r="D447" s="17" t="str">
        <f>IF(P_rang_lbruk!D449&gt;0,P_rang_lbruk!D449,"")</f>
        <v/>
      </c>
      <c r="E447" s="19" t="str">
        <f>IF(P_rang_lbruk!E449&gt;0,P_rang_lbruk!E449,"")</f>
        <v/>
      </c>
      <c r="F447" s="17" t="str">
        <f>IF(P_rang_lbruk!F449&gt;0,P_rang_lbruk!F449,"")</f>
        <v/>
      </c>
      <c r="G447" s="17" t="str">
        <f>IF(P_rang_lbruk!G449&gt;0,P_rang_lbruk!G449,"")</f>
        <v/>
      </c>
      <c r="H447" s="19" t="str">
        <f>IF(P_rang_lbruk!H449&gt;0,P_rang_lbruk!H449,"")</f>
        <v/>
      </c>
      <c r="I447" s="17" t="str">
        <f>IF(P_rang_lbruk!I449&gt;0,P_rang_lbruk!I449,"")</f>
        <v/>
      </c>
      <c r="J447" s="17" t="str">
        <f>IF(P_rang_lbruk!J449&gt;0,P_rang_lbruk!J449,"")</f>
        <v/>
      </c>
      <c r="K447" s="18" t="str">
        <f>IF(P_rang_lbruk!K449&gt;0,P_rang_lbruk!K449,"")</f>
        <v/>
      </c>
      <c r="L447" s="17" t="str">
        <f>IF(P_rang_lbruk!L449&gt;0,P_rang_lbruk!L449,"")</f>
        <v/>
      </c>
      <c r="M447" s="17" t="str">
        <f>IF(P_rang_lbruk!M449&gt;0,P_rang_lbruk!M449,"")</f>
        <v/>
      </c>
      <c r="N447" s="18" t="str">
        <f>IF(P_rang_lbruk!N449&gt;0,P_rang_lbruk!N449,"")</f>
        <v/>
      </c>
      <c r="O447" s="17" t="str">
        <f>IF(P_rang_lbruk!O449&gt;0,P_rang_lbruk!O449,"")</f>
        <v/>
      </c>
      <c r="P447" s="17" t="str">
        <f>IF(P_rang_lbruk!P449&gt;0,P_rang_lbruk!P449,"")</f>
        <v/>
      </c>
      <c r="Q447" s="18" t="str">
        <f>IF(P_rang_lbruk!Q449&gt;0,P_rang_lbruk!Q449,"")</f>
        <v/>
      </c>
    </row>
    <row r="448" spans="1:17" x14ac:dyDescent="0.25">
      <c r="A448" s="17" t="str">
        <f>IF(P_rang_lbruk!A450&gt;0,P_rang_lbruk!A450,"")</f>
        <v/>
      </c>
      <c r="B448" s="19" t="str">
        <f>IF(P_rang_lbruk!B450&gt;0,P_rang_lbruk!B450,"")</f>
        <v/>
      </c>
      <c r="C448" s="17" t="str">
        <f>IF(P_rang_lbruk!C450&gt;0,P_rang_lbruk!C450,"")</f>
        <v/>
      </c>
      <c r="D448" s="17" t="str">
        <f>IF(P_rang_lbruk!D450&gt;0,P_rang_lbruk!D450,"")</f>
        <v/>
      </c>
      <c r="E448" s="19" t="str">
        <f>IF(P_rang_lbruk!E450&gt;0,P_rang_lbruk!E450,"")</f>
        <v/>
      </c>
      <c r="F448" s="17" t="str">
        <f>IF(P_rang_lbruk!F450&gt;0,P_rang_lbruk!F450,"")</f>
        <v/>
      </c>
      <c r="G448" s="17" t="str">
        <f>IF(P_rang_lbruk!G450&gt;0,P_rang_lbruk!G450,"")</f>
        <v/>
      </c>
      <c r="H448" s="19" t="str">
        <f>IF(P_rang_lbruk!H450&gt;0,P_rang_lbruk!H450,"")</f>
        <v/>
      </c>
      <c r="I448" s="17" t="str">
        <f>IF(P_rang_lbruk!I450&gt;0,P_rang_lbruk!I450,"")</f>
        <v/>
      </c>
      <c r="J448" s="17" t="str">
        <f>IF(P_rang_lbruk!J450&gt;0,P_rang_lbruk!J450,"")</f>
        <v/>
      </c>
      <c r="K448" s="18" t="str">
        <f>IF(P_rang_lbruk!K450&gt;0,P_rang_lbruk!K450,"")</f>
        <v/>
      </c>
      <c r="L448" s="17" t="str">
        <f>IF(P_rang_lbruk!L450&gt;0,P_rang_lbruk!L450,"")</f>
        <v/>
      </c>
      <c r="M448" s="17" t="str">
        <f>IF(P_rang_lbruk!M450&gt;0,P_rang_lbruk!M450,"")</f>
        <v/>
      </c>
      <c r="N448" s="18" t="str">
        <f>IF(P_rang_lbruk!N450&gt;0,P_rang_lbruk!N450,"")</f>
        <v/>
      </c>
      <c r="O448" s="17" t="str">
        <f>IF(P_rang_lbruk!O450&gt;0,P_rang_lbruk!O450,"")</f>
        <v/>
      </c>
      <c r="P448" s="17" t="str">
        <f>IF(P_rang_lbruk!P450&gt;0,P_rang_lbruk!P450,"")</f>
        <v/>
      </c>
      <c r="Q448" s="18" t="str">
        <f>IF(P_rang_lbruk!Q450&gt;0,P_rang_lbruk!Q450,"")</f>
        <v/>
      </c>
    </row>
  </sheetData>
  <mergeCells count="6">
    <mergeCell ref="P5:Q5"/>
    <mergeCell ref="A5:B5"/>
    <mergeCell ref="D5:E5"/>
    <mergeCell ref="G5:H5"/>
    <mergeCell ref="J5:K5"/>
    <mergeCell ref="M5:N5"/>
  </mergeCells>
  <pageMargins left="0.11811023622047245" right="0.11811023622047245" top="0.55118110236220474" bottom="0.15748031496062992" header="0.31496062992125984" footer="0.31496062992125984"/>
  <pageSetup paperSize="9" scale="92" fitToHeight="0" orientation="landscape" r:id="rId1"/>
  <drawing r:id="rId2"/>
  <extLst>
    <ext xmlns:x14="http://schemas.microsoft.com/office/spreadsheetml/2009/9/main" uri="{A8765BA9-456A-4dab-B4F3-ACF838C121DE}">
      <x14:slicerList>
        <x14:slicer r:id="rId3"/>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L33"/>
  <sheetViews>
    <sheetView workbookViewId="0">
      <selection activeCell="T18" sqref="T18"/>
    </sheetView>
  </sheetViews>
  <sheetFormatPr baseColWidth="10" defaultRowHeight="15" x14ac:dyDescent="0.25"/>
  <cols>
    <col min="3" max="3" width="5.85546875" customWidth="1"/>
    <col min="6" max="6" width="4.5703125" customWidth="1"/>
    <col min="9" max="9" width="6.7109375" customWidth="1"/>
    <col min="12" max="12" width="5.85546875" customWidth="1"/>
    <col min="15" max="15" width="4.7109375" customWidth="1"/>
    <col min="16" max="16" width="14.42578125" bestFit="1" customWidth="1"/>
    <col min="17" max="17" width="16.42578125" customWidth="1"/>
    <col min="18" max="19" width="6.5703125" bestFit="1" customWidth="1"/>
    <col min="20" max="36" width="8.140625" customWidth="1"/>
    <col min="37" max="37" width="23.140625" customWidth="1"/>
    <col min="38" max="40" width="6.5703125" bestFit="1" customWidth="1"/>
  </cols>
  <sheetData>
    <row r="1" spans="1:38" x14ac:dyDescent="0.25">
      <c r="B1">
        <f>B5</f>
        <v>2015</v>
      </c>
      <c r="D1" t="str">
        <f>CONCATENATE("Antall sysselsatte i jordbruket i ",B1)</f>
        <v>Antall sysselsatte i jordbruket i 2015</v>
      </c>
      <c r="J1" t="str">
        <f>CONCATENATE("Andel sysselsatt i ",B4," i ",B1," i prosent")</f>
        <v>Andel sysselsatt i jordbruket i 2015 i prosent</v>
      </c>
    </row>
    <row r="2" spans="1:38" x14ac:dyDescent="0.25">
      <c r="A2" t="str">
        <f>IF(B2=A3,B3,B2)</f>
        <v>Sør-Trøndelag</v>
      </c>
      <c r="B2" t="str">
        <f>B6</f>
        <v>Sør-Trøndelag</v>
      </c>
      <c r="D2" t="str">
        <f>CONCATENATE("Antall sysselsatte i ",E4," i ","",B1)</f>
        <v>Antall sysselsatte i skogbruket i 2015</v>
      </c>
      <c r="J2" t="str">
        <f>CONCATENATE("Andel sysselsatt i ",E4," i ",B1," i prosent")</f>
        <v>Andel sysselsatt i skogbruket i 2015 i prosent</v>
      </c>
    </row>
    <row r="3" spans="1:38" x14ac:dyDescent="0.25">
      <c r="A3" t="s">
        <v>287</v>
      </c>
      <c r="B3" t="s">
        <v>319</v>
      </c>
      <c r="D3" t="str">
        <f>CONCATENATE("Antall sysselsatte i ",H4," i ",B1)</f>
        <v>Antall sysselsatte i landbruket i 2015</v>
      </c>
      <c r="J3" t="str">
        <f>CONCATENATE("Andel sysselsatt i ",H4," i ",B1," i prosent")</f>
        <v>Andel sysselsatt i landbruket i 2015 i prosent</v>
      </c>
      <c r="Q3" t="s">
        <v>287</v>
      </c>
    </row>
    <row r="4" spans="1:38" x14ac:dyDescent="0.25">
      <c r="B4" t="str">
        <f>B8</f>
        <v>jordbruket</v>
      </c>
      <c r="E4" t="str">
        <f>E8</f>
        <v>skogbruket</v>
      </c>
      <c r="H4" t="str">
        <f>H8</f>
        <v>landbruket</v>
      </c>
      <c r="T4" s="2" t="s">
        <v>177</v>
      </c>
      <c r="U4" s="3">
        <v>2015</v>
      </c>
    </row>
    <row r="5" spans="1:38" ht="30" x14ac:dyDescent="0.25">
      <c r="A5" s="2" t="s">
        <v>177</v>
      </c>
      <c r="B5" s="3">
        <v>2015</v>
      </c>
      <c r="D5" s="2" t="s">
        <v>177</v>
      </c>
      <c r="E5" s="3">
        <v>2015</v>
      </c>
      <c r="G5" s="2" t="s">
        <v>177</v>
      </c>
      <c r="H5" s="3">
        <v>2015</v>
      </c>
      <c r="J5" s="2" t="s">
        <v>177</v>
      </c>
      <c r="K5" s="3">
        <v>2015</v>
      </c>
      <c r="M5" s="2" t="s">
        <v>177</v>
      </c>
      <c r="N5" s="3">
        <v>2015</v>
      </c>
      <c r="P5" s="2" t="s">
        <v>177</v>
      </c>
      <c r="Q5" s="3">
        <v>2015</v>
      </c>
      <c r="T5" s="13" t="s">
        <v>176</v>
      </c>
      <c r="U5" t="s">
        <v>287</v>
      </c>
    </row>
    <row r="6" spans="1:38" x14ac:dyDescent="0.25">
      <c r="A6" s="2" t="s">
        <v>186</v>
      </c>
      <c r="B6" t="s">
        <v>191</v>
      </c>
      <c r="D6" s="2" t="s">
        <v>186</v>
      </c>
      <c r="E6" t="s">
        <v>191</v>
      </c>
      <c r="G6" s="2" t="s">
        <v>186</v>
      </c>
      <c r="H6" t="s">
        <v>191</v>
      </c>
      <c r="J6" s="2" t="s">
        <v>186</v>
      </c>
      <c r="K6" t="s">
        <v>191</v>
      </c>
      <c r="M6" s="2" t="s">
        <v>186</v>
      </c>
      <c r="N6" t="s">
        <v>191</v>
      </c>
      <c r="P6" s="2" t="s">
        <v>186</v>
      </c>
      <c r="Q6" t="s">
        <v>191</v>
      </c>
      <c r="T6" s="2" t="s">
        <v>309</v>
      </c>
      <c r="U6" t="s">
        <v>287</v>
      </c>
      <c r="AC6" s="3"/>
    </row>
    <row r="8" spans="1:38" s="14" customFormat="1" ht="45" x14ac:dyDescent="0.25">
      <c r="A8" s="13" t="s">
        <v>285</v>
      </c>
      <c r="B8" s="14" t="s">
        <v>316</v>
      </c>
      <c r="D8" s="13" t="s">
        <v>285</v>
      </c>
      <c r="E8" s="14" t="s">
        <v>317</v>
      </c>
      <c r="G8" s="13" t="s">
        <v>285</v>
      </c>
      <c r="H8" s="14" t="s">
        <v>318</v>
      </c>
      <c r="J8" s="13" t="s">
        <v>285</v>
      </c>
      <c r="K8" s="14" t="s">
        <v>310</v>
      </c>
      <c r="M8" s="13" t="s">
        <v>285</v>
      </c>
      <c r="N8" s="14" t="s">
        <v>311</v>
      </c>
      <c r="P8" s="13" t="s">
        <v>285</v>
      </c>
      <c r="Q8" s="14" t="s">
        <v>312</v>
      </c>
      <c r="T8" s="2" t="s">
        <v>288</v>
      </c>
      <c r="U8"/>
      <c r="V8"/>
      <c r="W8"/>
      <c r="X8"/>
      <c r="Y8"/>
      <c r="Z8"/>
      <c r="AA8"/>
      <c r="AB8"/>
      <c r="AC8"/>
      <c r="AD8"/>
      <c r="AE8"/>
      <c r="AF8"/>
      <c r="AG8"/>
      <c r="AH8"/>
      <c r="AI8"/>
      <c r="AJ8"/>
      <c r="AK8"/>
      <c r="AL8"/>
    </row>
    <row r="9" spans="1:38" x14ac:dyDescent="0.25">
      <c r="A9" s="3" t="s">
        <v>128</v>
      </c>
      <c r="B9" s="6">
        <v>261</v>
      </c>
      <c r="D9" s="3" t="s">
        <v>135</v>
      </c>
      <c r="E9" s="6">
        <v>36</v>
      </c>
      <c r="G9" s="3" t="s">
        <v>128</v>
      </c>
      <c r="H9" s="6">
        <v>268</v>
      </c>
      <c r="J9" s="3" t="s">
        <v>129</v>
      </c>
      <c r="K9" s="12">
        <v>0.16300366300366301</v>
      </c>
      <c r="M9" s="3" t="s">
        <v>129</v>
      </c>
      <c r="N9" s="12">
        <v>1.8315018315018316E-2</v>
      </c>
      <c r="P9" s="3" t="s">
        <v>129</v>
      </c>
      <c r="Q9" s="12">
        <v>0.18131868131868131</v>
      </c>
      <c r="T9" t="s">
        <v>191</v>
      </c>
    </row>
    <row r="10" spans="1:38" x14ac:dyDescent="0.25">
      <c r="A10" s="3" t="s">
        <v>134</v>
      </c>
      <c r="B10" s="6">
        <v>223</v>
      </c>
      <c r="D10" s="3" t="s">
        <v>116</v>
      </c>
      <c r="E10" s="6">
        <v>33</v>
      </c>
      <c r="G10" s="3" t="s">
        <v>134</v>
      </c>
      <c r="H10" s="6">
        <v>245</v>
      </c>
      <c r="J10" s="3" t="s">
        <v>122</v>
      </c>
      <c r="K10" s="12">
        <v>0.13064516129032258</v>
      </c>
      <c r="M10" s="3" t="s">
        <v>139</v>
      </c>
      <c r="N10" s="12">
        <v>1.6981132075471698E-2</v>
      </c>
      <c r="P10" s="3" t="s">
        <v>122</v>
      </c>
      <c r="Q10" s="12">
        <v>0.13548387096774195</v>
      </c>
      <c r="AB10" s="3"/>
      <c r="AC10" s="6"/>
    </row>
    <row r="11" spans="1:38" x14ac:dyDescent="0.25">
      <c r="A11" s="3" t="s">
        <v>116</v>
      </c>
      <c r="B11" s="6">
        <v>209</v>
      </c>
      <c r="D11" s="3" t="s">
        <v>139</v>
      </c>
      <c r="E11" s="6">
        <v>27</v>
      </c>
      <c r="G11" s="3" t="s">
        <v>116</v>
      </c>
      <c r="H11" s="6">
        <v>242</v>
      </c>
      <c r="J11" s="3" t="s">
        <v>126</v>
      </c>
      <c r="K11" s="12">
        <v>0.11238532110091744</v>
      </c>
      <c r="M11" s="3" t="s">
        <v>118</v>
      </c>
      <c r="N11" s="12">
        <v>1.4044943820224719E-2</v>
      </c>
      <c r="P11" s="3" t="s">
        <v>139</v>
      </c>
      <c r="Q11" s="12">
        <v>0.11761006289308176</v>
      </c>
      <c r="T11" t="str">
        <f>T9</f>
        <v>Sør-Trøndelag</v>
      </c>
      <c r="U11">
        <f t="shared" ref="U11:AF11" si="0">U9</f>
        <v>0</v>
      </c>
      <c r="V11">
        <f t="shared" si="0"/>
        <v>0</v>
      </c>
      <c r="W11">
        <f t="shared" si="0"/>
        <v>0</v>
      </c>
      <c r="X11">
        <f t="shared" si="0"/>
        <v>0</v>
      </c>
      <c r="Y11">
        <f t="shared" si="0"/>
        <v>0</v>
      </c>
      <c r="Z11">
        <f t="shared" si="0"/>
        <v>0</v>
      </c>
      <c r="AA11">
        <f t="shared" si="0"/>
        <v>0</v>
      </c>
      <c r="AB11">
        <f t="shared" si="0"/>
        <v>0</v>
      </c>
      <c r="AC11">
        <f t="shared" si="0"/>
        <v>0</v>
      </c>
      <c r="AD11">
        <f t="shared" si="0"/>
        <v>0</v>
      </c>
      <c r="AE11">
        <f t="shared" si="0"/>
        <v>0</v>
      </c>
      <c r="AF11">
        <f t="shared" si="0"/>
        <v>0</v>
      </c>
    </row>
    <row r="12" spans="1:38" x14ac:dyDescent="0.25">
      <c r="A12" s="3" t="s">
        <v>123</v>
      </c>
      <c r="B12" s="6">
        <v>190</v>
      </c>
      <c r="D12" s="3" t="s">
        <v>134</v>
      </c>
      <c r="E12" s="6">
        <v>22</v>
      </c>
      <c r="G12" s="3" t="s">
        <v>135</v>
      </c>
      <c r="H12" s="6">
        <v>209</v>
      </c>
      <c r="J12" s="3" t="s">
        <v>140</v>
      </c>
      <c r="K12" s="12">
        <v>0.10317460317460317</v>
      </c>
      <c r="M12" s="3" t="s">
        <v>140</v>
      </c>
      <c r="N12" s="12">
        <v>1.0582010582010581E-2</v>
      </c>
      <c r="P12" s="3" t="s">
        <v>140</v>
      </c>
      <c r="Q12" s="12">
        <v>0.11375661375661375</v>
      </c>
      <c r="AB12" s="3"/>
      <c r="AC12" s="6"/>
    </row>
    <row r="13" spans="1:38" x14ac:dyDescent="0.25">
      <c r="A13" s="3" t="s">
        <v>129</v>
      </c>
      <c r="B13" s="6">
        <v>178</v>
      </c>
      <c r="D13" s="3" t="s">
        <v>129</v>
      </c>
      <c r="E13" s="6">
        <v>20</v>
      </c>
      <c r="G13" s="3" t="s">
        <v>129</v>
      </c>
      <c r="H13" s="6">
        <v>198</v>
      </c>
      <c r="J13" s="3" t="s">
        <v>139</v>
      </c>
      <c r="K13" s="12">
        <v>0.10062893081761007</v>
      </c>
      <c r="M13" s="3" t="s">
        <v>136</v>
      </c>
      <c r="N13" s="12">
        <v>9.8296199213630409E-3</v>
      </c>
      <c r="P13" s="3" t="s">
        <v>126</v>
      </c>
      <c r="Q13" s="12">
        <v>0.11238532110091744</v>
      </c>
      <c r="T13" t="str">
        <f>CONCATENATE("Sysselsatte i landbruket med tilligende næringer i ",T9," ",U9," ",V9," ",W9," ",X9," ",Y9," ",Z9," ",AA9," ",AB9," ",AC9," i ",Q5)</f>
        <v>Sysselsatte i landbruket med tilligende næringer i Sør-Trøndelag          i 2015</v>
      </c>
      <c r="AB13" s="3"/>
      <c r="AC13" s="6"/>
    </row>
    <row r="14" spans="1:38" x14ac:dyDescent="0.25">
      <c r="A14" s="3" t="s">
        <v>135</v>
      </c>
      <c r="B14" s="6">
        <v>173</v>
      </c>
      <c r="D14" s="3" t="s">
        <v>131</v>
      </c>
      <c r="E14" s="6">
        <v>17</v>
      </c>
      <c r="G14" s="3" t="s">
        <v>123</v>
      </c>
      <c r="H14" s="6">
        <v>195</v>
      </c>
      <c r="J14" s="3" t="s">
        <v>118</v>
      </c>
      <c r="K14" s="12">
        <v>9.8314606741573038E-2</v>
      </c>
      <c r="M14" s="3" t="s">
        <v>135</v>
      </c>
      <c r="N14" s="12">
        <v>7.4984378254530307E-3</v>
      </c>
      <c r="P14" s="3" t="s">
        <v>118</v>
      </c>
      <c r="Q14" s="12">
        <v>0.11235955056179775</v>
      </c>
      <c r="T14" t="str">
        <f>CONCATENATE("Sysselsatte i landbruket med tilligende næringer i hele landet i ",Q5)</f>
        <v>Sysselsatte i landbruket med tilligende næringer i hele landet i 2015</v>
      </c>
      <c r="AB14" s="3"/>
      <c r="AC14" s="6"/>
    </row>
    <row r="15" spans="1:38" x14ac:dyDescent="0.25">
      <c r="A15" s="3" t="s">
        <v>139</v>
      </c>
      <c r="B15" s="6">
        <v>160</v>
      </c>
      <c r="D15" s="3" t="s">
        <v>136</v>
      </c>
      <c r="E15" s="6">
        <v>15</v>
      </c>
      <c r="G15" s="3" t="s">
        <v>139</v>
      </c>
      <c r="H15" s="6">
        <v>187</v>
      </c>
      <c r="J15" s="3" t="s">
        <v>133</v>
      </c>
      <c r="K15" s="12">
        <v>9.461663947797716E-2</v>
      </c>
      <c r="M15" s="3" t="s">
        <v>134</v>
      </c>
      <c r="N15" s="12">
        <v>7.2107505735824317E-3</v>
      </c>
      <c r="P15" s="3" t="s">
        <v>133</v>
      </c>
      <c r="Q15" s="12">
        <v>9.951060358890701E-2</v>
      </c>
      <c r="AB15" s="3"/>
      <c r="AC15" s="6"/>
    </row>
    <row r="16" spans="1:38" x14ac:dyDescent="0.25">
      <c r="A16" s="3" t="s">
        <v>125</v>
      </c>
      <c r="B16" s="6">
        <v>140</v>
      </c>
      <c r="D16" s="3" t="s">
        <v>128</v>
      </c>
      <c r="E16" s="6">
        <v>7</v>
      </c>
      <c r="G16" s="3" t="s">
        <v>125</v>
      </c>
      <c r="H16" s="6">
        <v>145</v>
      </c>
      <c r="J16" s="3" t="s">
        <v>130</v>
      </c>
      <c r="K16" s="12">
        <v>8.8297126839523482E-2</v>
      </c>
      <c r="M16" s="3" t="s">
        <v>133</v>
      </c>
      <c r="N16" s="12">
        <v>4.8939641109298528E-3</v>
      </c>
      <c r="P16" s="3" t="s">
        <v>130</v>
      </c>
      <c r="Q16" s="12">
        <v>9.1100210231254378E-2</v>
      </c>
      <c r="AB16" s="3"/>
      <c r="AC16" s="6"/>
    </row>
    <row r="17" spans="1:29" x14ac:dyDescent="0.25">
      <c r="A17" s="3" t="s">
        <v>132</v>
      </c>
      <c r="B17" s="6">
        <v>136</v>
      </c>
      <c r="D17" s="3" t="s">
        <v>117</v>
      </c>
      <c r="E17" s="6">
        <v>7</v>
      </c>
      <c r="G17" s="3" t="s">
        <v>131</v>
      </c>
      <c r="H17" s="6">
        <v>143</v>
      </c>
      <c r="J17" s="3" t="s">
        <v>125</v>
      </c>
      <c r="K17" s="12">
        <v>8.7281795511221949E-2</v>
      </c>
      <c r="M17" s="3" t="s">
        <v>122</v>
      </c>
      <c r="N17" s="12">
        <v>4.8387096774193551E-3</v>
      </c>
      <c r="P17" s="3" t="s">
        <v>125</v>
      </c>
      <c r="Q17" s="12">
        <v>9.039900249376559E-2</v>
      </c>
      <c r="T17" t="str">
        <f>IF(Q6=Q3,T14,T13)</f>
        <v>Sysselsatte i landbruket med tilligende næringer i Sør-Trøndelag          i 2015</v>
      </c>
      <c r="AB17" s="3"/>
      <c r="AC17" s="6"/>
    </row>
    <row r="18" spans="1:29" x14ac:dyDescent="0.25">
      <c r="A18" s="3" t="s">
        <v>117</v>
      </c>
      <c r="B18" s="6">
        <v>127</v>
      </c>
      <c r="D18" s="3" t="s">
        <v>118</v>
      </c>
      <c r="E18" s="6">
        <v>5</v>
      </c>
      <c r="G18" s="3" t="s">
        <v>132</v>
      </c>
      <c r="H18" s="6">
        <v>137</v>
      </c>
      <c r="J18" s="3" t="s">
        <v>128</v>
      </c>
      <c r="K18" s="12">
        <v>8.2883455065100031E-2</v>
      </c>
      <c r="M18" s="3" t="s">
        <v>137</v>
      </c>
      <c r="N18" s="12">
        <v>4.0683482506102524E-3</v>
      </c>
      <c r="P18" s="3" t="s">
        <v>128</v>
      </c>
      <c r="Q18" s="12">
        <v>8.5106382978723402E-2</v>
      </c>
      <c r="T18" s="97" t="str">
        <f>TRIM(T17)</f>
        <v>Sysselsatte i landbruket med tilligende næringer i Sør-Trøndelag i 2015</v>
      </c>
      <c r="AB18" s="3"/>
      <c r="AC18" s="6"/>
    </row>
    <row r="19" spans="1:29" x14ac:dyDescent="0.25">
      <c r="A19" s="3" t="s">
        <v>130</v>
      </c>
      <c r="B19" s="6">
        <v>126</v>
      </c>
      <c r="D19" s="3" t="s">
        <v>124</v>
      </c>
      <c r="E19" s="6">
        <v>5</v>
      </c>
      <c r="G19" s="3" t="s">
        <v>117</v>
      </c>
      <c r="H19" s="6">
        <v>134</v>
      </c>
      <c r="J19" s="3" t="s">
        <v>134</v>
      </c>
      <c r="K19" s="12">
        <v>7.3090789904949202E-2</v>
      </c>
      <c r="M19" s="3" t="s">
        <v>117</v>
      </c>
      <c r="N19" s="12">
        <v>3.6138358286009293E-3</v>
      </c>
      <c r="P19" s="3" t="s">
        <v>134</v>
      </c>
      <c r="Q19" s="12">
        <v>8.0301540478531636E-2</v>
      </c>
      <c r="AB19" s="3"/>
      <c r="AC19" s="6"/>
    </row>
    <row r="20" spans="1:29" x14ac:dyDescent="0.25">
      <c r="A20" s="3" t="s">
        <v>131</v>
      </c>
      <c r="B20" s="6">
        <v>126</v>
      </c>
      <c r="D20" s="3" t="s">
        <v>125</v>
      </c>
      <c r="E20" s="6">
        <v>5</v>
      </c>
      <c r="G20" s="3" t="s">
        <v>130</v>
      </c>
      <c r="H20" s="6">
        <v>130</v>
      </c>
      <c r="J20" s="3" t="s">
        <v>123</v>
      </c>
      <c r="K20" s="12">
        <v>7.293666026871401E-2</v>
      </c>
      <c r="M20" s="3" t="s">
        <v>125</v>
      </c>
      <c r="N20" s="12">
        <v>3.117206982543641E-3</v>
      </c>
      <c r="P20" s="3" t="s">
        <v>123</v>
      </c>
      <c r="Q20" s="12">
        <v>7.4856046065259113E-2</v>
      </c>
      <c r="AB20" s="3"/>
      <c r="AC20" s="6"/>
    </row>
    <row r="21" spans="1:29" x14ac:dyDescent="0.25">
      <c r="A21" s="3" t="s">
        <v>121</v>
      </c>
      <c r="B21" s="6">
        <v>85</v>
      </c>
      <c r="D21" s="3" t="s">
        <v>137</v>
      </c>
      <c r="E21" s="6">
        <v>5</v>
      </c>
      <c r="G21" s="3" t="s">
        <v>121</v>
      </c>
      <c r="H21" s="6">
        <v>85</v>
      </c>
      <c r="J21" s="3" t="s">
        <v>117</v>
      </c>
      <c r="K21" s="12">
        <v>6.5565307176045431E-2</v>
      </c>
      <c r="M21" s="3" t="s">
        <v>131</v>
      </c>
      <c r="N21" s="12">
        <v>2.8857579358343237E-3</v>
      </c>
      <c r="P21" s="3" t="s">
        <v>117</v>
      </c>
      <c r="Q21" s="12">
        <v>6.9179143004646365E-2</v>
      </c>
      <c r="AB21" s="3"/>
      <c r="AC21" s="6"/>
    </row>
    <row r="22" spans="1:29" x14ac:dyDescent="0.25">
      <c r="A22" s="3" t="s">
        <v>122</v>
      </c>
      <c r="B22" s="6">
        <v>81</v>
      </c>
      <c r="D22" s="3" t="s">
        <v>123</v>
      </c>
      <c r="E22" s="6">
        <v>5</v>
      </c>
      <c r="G22" s="3" t="s">
        <v>122</v>
      </c>
      <c r="H22" s="6">
        <v>84</v>
      </c>
      <c r="J22" s="3" t="s">
        <v>127</v>
      </c>
      <c r="K22" s="12">
        <v>5.9139784946236562E-2</v>
      </c>
      <c r="M22" s="3" t="s">
        <v>130</v>
      </c>
      <c r="N22" s="12">
        <v>2.8030833917309038E-3</v>
      </c>
      <c r="P22" s="3" t="s">
        <v>127</v>
      </c>
      <c r="Q22" s="12">
        <v>5.9139784946236562E-2</v>
      </c>
      <c r="AB22" s="3"/>
      <c r="AC22" s="6"/>
    </row>
    <row r="23" spans="1:29" x14ac:dyDescent="0.25">
      <c r="A23" s="3" t="s">
        <v>124</v>
      </c>
      <c r="B23" s="6">
        <v>76</v>
      </c>
      <c r="D23" s="3" t="s">
        <v>140</v>
      </c>
      <c r="E23" s="6">
        <v>4</v>
      </c>
      <c r="G23" s="3" t="s">
        <v>124</v>
      </c>
      <c r="H23" s="6">
        <v>81</v>
      </c>
      <c r="J23" s="3" t="s">
        <v>124</v>
      </c>
      <c r="K23" s="12">
        <v>4.1873278236914599E-2</v>
      </c>
      <c r="M23" s="3" t="s">
        <v>124</v>
      </c>
      <c r="N23" s="12">
        <v>2.7548209366391185E-3</v>
      </c>
      <c r="P23" s="3" t="s">
        <v>136</v>
      </c>
      <c r="Q23" s="12">
        <v>5.1114023591087812E-2</v>
      </c>
      <c r="AB23" s="3"/>
      <c r="AC23" s="6"/>
    </row>
    <row r="24" spans="1:29" x14ac:dyDescent="0.25">
      <c r="A24" s="3" t="s">
        <v>136</v>
      </c>
      <c r="B24" s="6">
        <v>63</v>
      </c>
      <c r="D24" s="3" t="s">
        <v>130</v>
      </c>
      <c r="E24" s="6">
        <v>4</v>
      </c>
      <c r="G24" s="3" t="s">
        <v>136</v>
      </c>
      <c r="H24" s="6">
        <v>78</v>
      </c>
      <c r="J24" s="3" t="s">
        <v>132</v>
      </c>
      <c r="K24" s="12">
        <v>4.1425525434054221E-2</v>
      </c>
      <c r="M24" s="3" t="s">
        <v>128</v>
      </c>
      <c r="N24" s="12">
        <v>2.2229279136233727E-3</v>
      </c>
      <c r="P24" s="3" t="s">
        <v>124</v>
      </c>
      <c r="Q24" s="12">
        <v>4.4628099173553717E-2</v>
      </c>
      <c r="AB24" s="3"/>
      <c r="AC24" s="6"/>
    </row>
    <row r="25" spans="1:29" x14ac:dyDescent="0.25">
      <c r="A25" s="3" t="s">
        <v>133</v>
      </c>
      <c r="B25" s="6">
        <v>58</v>
      </c>
      <c r="D25" s="3" t="s">
        <v>138</v>
      </c>
      <c r="E25" s="6">
        <v>3</v>
      </c>
      <c r="G25" s="3" t="s">
        <v>133</v>
      </c>
      <c r="H25" s="6">
        <v>61</v>
      </c>
      <c r="J25" s="3" t="s">
        <v>136</v>
      </c>
      <c r="K25" s="12">
        <v>4.1284403669724773E-2</v>
      </c>
      <c r="M25" s="3" t="s">
        <v>123</v>
      </c>
      <c r="N25" s="12">
        <v>1.9193857965451055E-3</v>
      </c>
      <c r="P25" s="3" t="s">
        <v>135</v>
      </c>
      <c r="Q25" s="12">
        <v>4.353259737554676E-2</v>
      </c>
      <c r="AB25" s="3"/>
      <c r="AC25" s="6"/>
    </row>
    <row r="26" spans="1:29" x14ac:dyDescent="0.25">
      <c r="A26" s="3" t="s">
        <v>126</v>
      </c>
      <c r="B26" s="6">
        <v>49</v>
      </c>
      <c r="D26" s="3" t="s">
        <v>133</v>
      </c>
      <c r="E26" s="6">
        <v>3</v>
      </c>
      <c r="G26" s="3" t="s">
        <v>126</v>
      </c>
      <c r="H26" s="6">
        <v>49</v>
      </c>
      <c r="J26" s="3" t="s">
        <v>135</v>
      </c>
      <c r="K26" s="12">
        <v>3.6034159550093731E-2</v>
      </c>
      <c r="M26" s="3" t="s">
        <v>138</v>
      </c>
      <c r="N26" s="12">
        <v>8.9047195013357077E-4</v>
      </c>
      <c r="P26" s="3" t="s">
        <v>132</v>
      </c>
      <c r="Q26" s="12">
        <v>4.1730124885775204E-2</v>
      </c>
      <c r="AB26" s="3"/>
      <c r="AC26" s="6"/>
    </row>
    <row r="27" spans="1:29" x14ac:dyDescent="0.25">
      <c r="A27" s="3" t="s">
        <v>119</v>
      </c>
      <c r="B27" s="6">
        <v>46</v>
      </c>
      <c r="D27" s="3" t="s">
        <v>122</v>
      </c>
      <c r="E27" s="6">
        <v>3</v>
      </c>
      <c r="G27" s="3" t="s">
        <v>119</v>
      </c>
      <c r="H27" s="6">
        <v>48</v>
      </c>
      <c r="J27" s="3" t="s">
        <v>121</v>
      </c>
      <c r="K27" s="12">
        <v>3.3151326053042121E-2</v>
      </c>
      <c r="M27" s="3" t="s">
        <v>119</v>
      </c>
      <c r="N27" s="12">
        <v>8.2884376295068376E-4</v>
      </c>
      <c r="P27" s="3" t="s">
        <v>121</v>
      </c>
      <c r="Q27" s="12">
        <v>3.3151326053042121E-2</v>
      </c>
      <c r="AB27" s="3"/>
      <c r="AC27" s="6"/>
    </row>
    <row r="28" spans="1:29" x14ac:dyDescent="0.25">
      <c r="A28" s="3" t="s">
        <v>140</v>
      </c>
      <c r="B28" s="6">
        <v>39</v>
      </c>
      <c r="D28" s="3" t="s">
        <v>119</v>
      </c>
      <c r="E28" s="6">
        <v>2</v>
      </c>
      <c r="G28" s="3" t="s">
        <v>140</v>
      </c>
      <c r="H28" s="6">
        <v>43</v>
      </c>
      <c r="J28" s="3" t="s">
        <v>131</v>
      </c>
      <c r="K28" s="12">
        <v>2.1388558818536751E-2</v>
      </c>
      <c r="M28" s="3" t="s">
        <v>132</v>
      </c>
      <c r="N28" s="12">
        <v>3.0459945172098691E-4</v>
      </c>
      <c r="P28" s="3" t="s">
        <v>131</v>
      </c>
      <c r="Q28" s="12">
        <v>2.4274316754371073E-2</v>
      </c>
      <c r="AB28" s="3"/>
      <c r="AC28" s="6"/>
    </row>
    <row r="29" spans="1:29" x14ac:dyDescent="0.25">
      <c r="A29" s="3" t="s">
        <v>138</v>
      </c>
      <c r="B29" s="6">
        <v>37</v>
      </c>
      <c r="D29" s="3" t="s">
        <v>132</v>
      </c>
      <c r="E29" s="6">
        <v>1</v>
      </c>
      <c r="G29" s="3" t="s">
        <v>118</v>
      </c>
      <c r="H29" s="6">
        <v>40</v>
      </c>
      <c r="J29" s="3" t="s">
        <v>119</v>
      </c>
      <c r="K29" s="12">
        <v>1.9063406547865726E-2</v>
      </c>
      <c r="M29" s="3" t="s">
        <v>116</v>
      </c>
      <c r="N29" s="12">
        <v>2.919837196956291E-4</v>
      </c>
      <c r="P29" s="3" t="s">
        <v>137</v>
      </c>
      <c r="Q29" s="12">
        <v>2.034174125305126E-2</v>
      </c>
      <c r="AB29" s="3"/>
      <c r="AC29" s="6"/>
    </row>
    <row r="30" spans="1:29" x14ac:dyDescent="0.25">
      <c r="A30" s="3" t="s">
        <v>118</v>
      </c>
      <c r="B30" s="6">
        <v>35</v>
      </c>
      <c r="D30" s="3" t="s">
        <v>127</v>
      </c>
      <c r="E30" s="6">
        <v>0</v>
      </c>
      <c r="G30" s="3" t="s">
        <v>138</v>
      </c>
      <c r="H30" s="6">
        <v>40</v>
      </c>
      <c r="J30" s="3" t="s">
        <v>137</v>
      </c>
      <c r="K30" s="12">
        <v>1.627339300244101E-2</v>
      </c>
      <c r="M30" s="3" t="s">
        <v>127</v>
      </c>
      <c r="N30" s="12">
        <v>0</v>
      </c>
      <c r="P30" s="3" t="s">
        <v>119</v>
      </c>
      <c r="Q30" s="12">
        <v>1.9892250310816411E-2</v>
      </c>
      <c r="AB30" s="3"/>
      <c r="AC30" s="6"/>
    </row>
    <row r="31" spans="1:29" x14ac:dyDescent="0.25">
      <c r="A31" s="3" t="s">
        <v>127</v>
      </c>
      <c r="B31" s="6">
        <v>22</v>
      </c>
      <c r="D31" s="3" t="s">
        <v>121</v>
      </c>
      <c r="E31" s="6">
        <v>0</v>
      </c>
      <c r="G31" s="3" t="s">
        <v>137</v>
      </c>
      <c r="H31" s="6">
        <v>25</v>
      </c>
      <c r="J31" s="3" t="s">
        <v>138</v>
      </c>
      <c r="K31" s="12">
        <v>1.0982487384980706E-2</v>
      </c>
      <c r="M31" s="3" t="s">
        <v>121</v>
      </c>
      <c r="N31" s="12">
        <v>0</v>
      </c>
      <c r="P31" s="3" t="s">
        <v>138</v>
      </c>
      <c r="Q31" s="12">
        <v>1.1872959335114277E-2</v>
      </c>
      <c r="AB31" s="3"/>
      <c r="AC31" s="6"/>
    </row>
    <row r="32" spans="1:29" x14ac:dyDescent="0.25">
      <c r="A32" s="3" t="s">
        <v>137</v>
      </c>
      <c r="B32" s="6">
        <v>20</v>
      </c>
      <c r="D32" s="3" t="s">
        <v>126</v>
      </c>
      <c r="E32" s="6">
        <v>0</v>
      </c>
      <c r="G32" s="3" t="s">
        <v>127</v>
      </c>
      <c r="H32" s="6">
        <v>22</v>
      </c>
      <c r="J32" s="3" t="s">
        <v>120</v>
      </c>
      <c r="K32" s="12">
        <v>6.8571428571428568E-3</v>
      </c>
      <c r="M32" s="3" t="s">
        <v>126</v>
      </c>
      <c r="N32" s="12">
        <v>0</v>
      </c>
      <c r="P32" s="3" t="s">
        <v>120</v>
      </c>
      <c r="Q32" s="12">
        <v>6.8571428571428568E-3</v>
      </c>
      <c r="AB32" s="3"/>
      <c r="AC32" s="6"/>
    </row>
    <row r="33" spans="1:29" x14ac:dyDescent="0.25">
      <c r="A33" s="3" t="s">
        <v>120</v>
      </c>
      <c r="B33" s="6">
        <v>18</v>
      </c>
      <c r="D33" s="3" t="s">
        <v>120</v>
      </c>
      <c r="E33" s="6">
        <v>0</v>
      </c>
      <c r="G33" s="3" t="s">
        <v>120</v>
      </c>
      <c r="H33" s="6">
        <v>18</v>
      </c>
      <c r="J33" s="3" t="s">
        <v>116</v>
      </c>
      <c r="K33" s="12">
        <v>1.8492302247389843E-3</v>
      </c>
      <c r="M33" s="3" t="s">
        <v>120</v>
      </c>
      <c r="N33" s="12">
        <v>0</v>
      </c>
      <c r="P33" s="3" t="s">
        <v>116</v>
      </c>
      <c r="Q33" s="12">
        <v>2.1412139444346133E-3</v>
      </c>
      <c r="AB33" s="3"/>
      <c r="AC33" s="6"/>
    </row>
  </sheetData>
  <pageMargins left="0.7" right="0.7" top="0.75" bottom="0.75" header="0.3" footer="0.3"/>
  <drawing r:id="rId8"/>
  <extLst>
    <ext xmlns:x14="http://schemas.microsoft.com/office/spreadsheetml/2009/9/main" uri="{A8765BA9-456A-4dab-B4F3-ACF838C121DE}">
      <x14:slicerList>
        <x14:slicer r:id="rId9"/>
      </x14:slicerList>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2:AI65"/>
  <sheetViews>
    <sheetView topLeftCell="R3" workbookViewId="0">
      <selection activeCell="AF26" sqref="AF26"/>
    </sheetView>
  </sheetViews>
  <sheetFormatPr baseColWidth="10" defaultRowHeight="15" x14ac:dyDescent="0.25"/>
  <cols>
    <col min="1" max="1" width="14.42578125" bestFit="1" customWidth="1"/>
    <col min="2" max="2" width="24.7109375" bestFit="1" customWidth="1"/>
    <col min="3" max="9" width="7.42578125" bestFit="1" customWidth="1"/>
    <col min="10" max="10" width="9.42578125" customWidth="1"/>
    <col min="11" max="11" width="17.85546875" customWidth="1"/>
    <col min="12" max="19" width="7.85546875" customWidth="1"/>
    <col min="20" max="25" width="6.5703125" bestFit="1" customWidth="1"/>
  </cols>
  <sheetData>
    <row r="2" spans="1:35" x14ac:dyDescent="0.25">
      <c r="A2" t="s">
        <v>319</v>
      </c>
      <c r="B2" t="str">
        <f>IF(B3=A3,A2,B3)</f>
        <v>(Flere elementer)</v>
      </c>
    </row>
    <row r="3" spans="1:35" x14ac:dyDescent="0.25">
      <c r="A3" t="s">
        <v>287</v>
      </c>
      <c r="B3" t="str">
        <f>B4</f>
        <v>(Flere elementer)</v>
      </c>
      <c r="AF3" s="2" t="s">
        <v>176</v>
      </c>
      <c r="AG3" t="s">
        <v>287</v>
      </c>
      <c r="AI3" t="s">
        <v>287</v>
      </c>
    </row>
    <row r="4" spans="1:35" x14ac:dyDescent="0.25">
      <c r="A4" s="2" t="s">
        <v>186</v>
      </c>
      <c r="B4" t="s">
        <v>321</v>
      </c>
      <c r="K4" s="2" t="s">
        <v>186</v>
      </c>
      <c r="L4" t="s">
        <v>321</v>
      </c>
      <c r="V4" s="2" t="s">
        <v>186</v>
      </c>
      <c r="W4" t="s">
        <v>321</v>
      </c>
      <c r="AF4" s="2" t="s">
        <v>177</v>
      </c>
      <c r="AG4" t="s">
        <v>287</v>
      </c>
    </row>
    <row r="6" spans="1:35" x14ac:dyDescent="0.25">
      <c r="A6" s="2" t="s">
        <v>315</v>
      </c>
      <c r="B6" s="2" t="s">
        <v>288</v>
      </c>
      <c r="K6" s="2" t="s">
        <v>312</v>
      </c>
      <c r="L6" s="2" t="s">
        <v>288</v>
      </c>
      <c r="V6" s="2" t="s">
        <v>312</v>
      </c>
      <c r="W6" s="2" t="s">
        <v>288</v>
      </c>
      <c r="AG6" s="2" t="s">
        <v>288</v>
      </c>
    </row>
    <row r="7" spans="1:35" x14ac:dyDescent="0.25">
      <c r="A7" s="2" t="s">
        <v>285</v>
      </c>
      <c r="B7">
        <v>2008</v>
      </c>
      <c r="C7">
        <v>2009</v>
      </c>
      <c r="D7">
        <v>2010</v>
      </c>
      <c r="E7">
        <v>2011</v>
      </c>
      <c r="F7">
        <v>2012</v>
      </c>
      <c r="G7">
        <v>2013</v>
      </c>
      <c r="H7">
        <v>2014</v>
      </c>
      <c r="I7">
        <v>2015</v>
      </c>
      <c r="K7" s="2" t="s">
        <v>285</v>
      </c>
      <c r="L7">
        <v>2008</v>
      </c>
      <c r="M7">
        <v>2009</v>
      </c>
      <c r="N7">
        <v>2010</v>
      </c>
      <c r="O7">
        <v>2011</v>
      </c>
      <c r="P7">
        <v>2012</v>
      </c>
      <c r="Q7">
        <v>2013</v>
      </c>
      <c r="R7">
        <v>2014</v>
      </c>
      <c r="S7">
        <v>2015</v>
      </c>
      <c r="V7" s="2" t="s">
        <v>285</v>
      </c>
      <c r="W7">
        <v>2008</v>
      </c>
      <c r="X7">
        <v>2009</v>
      </c>
      <c r="Y7">
        <v>2010</v>
      </c>
      <c r="Z7">
        <v>2011</v>
      </c>
      <c r="AA7">
        <v>2012</v>
      </c>
      <c r="AB7">
        <v>2013</v>
      </c>
      <c r="AC7">
        <v>2014</v>
      </c>
      <c r="AD7">
        <v>2015</v>
      </c>
      <c r="AG7" t="s">
        <v>187</v>
      </c>
      <c r="AH7" t="s">
        <v>190</v>
      </c>
      <c r="AI7" t="s">
        <v>189</v>
      </c>
    </row>
    <row r="8" spans="1:35" x14ac:dyDescent="0.25">
      <c r="A8" s="3" t="s">
        <v>18</v>
      </c>
      <c r="B8" s="6">
        <v>305</v>
      </c>
      <c r="C8" s="6">
        <v>318</v>
      </c>
      <c r="D8" s="6">
        <v>296</v>
      </c>
      <c r="E8" s="6">
        <v>252</v>
      </c>
      <c r="F8" s="6">
        <v>248</v>
      </c>
      <c r="G8" s="6">
        <v>244</v>
      </c>
      <c r="H8" s="6">
        <v>375</v>
      </c>
      <c r="I8" s="6">
        <v>360</v>
      </c>
      <c r="K8" s="3" t="s">
        <v>54</v>
      </c>
      <c r="L8" s="12">
        <v>0.10412698412698412</v>
      </c>
      <c r="M8" s="12">
        <v>0.11003861003861004</v>
      </c>
      <c r="N8" s="12">
        <v>0.1110372340425532</v>
      </c>
      <c r="O8" s="12">
        <v>0.10276172125883108</v>
      </c>
      <c r="P8" s="12">
        <v>0.10899873257287707</v>
      </c>
      <c r="Q8" s="12">
        <v>0.10540013012361743</v>
      </c>
      <c r="R8" s="12">
        <v>9.9041533546325874E-2</v>
      </c>
      <c r="S8" s="12">
        <v>8.6468646864686471E-2</v>
      </c>
      <c r="V8" s="3" t="s">
        <v>54</v>
      </c>
      <c r="W8" s="12">
        <v>0.10412698412698412</v>
      </c>
      <c r="X8" s="12">
        <v>0.11003861003861004</v>
      </c>
      <c r="Y8" s="12">
        <v>0.1110372340425532</v>
      </c>
      <c r="Z8" s="12">
        <v>0.10276172125883108</v>
      </c>
      <c r="AA8" s="12">
        <v>0.10899873257287707</v>
      </c>
      <c r="AB8" s="12">
        <v>0.10540013012361743</v>
      </c>
      <c r="AC8" s="12">
        <v>9.9041533546325874E-2</v>
      </c>
      <c r="AD8" s="12">
        <v>8.6468646864686471E-2</v>
      </c>
      <c r="AF8" t="s">
        <v>312</v>
      </c>
      <c r="AG8" s="6">
        <v>3.8718447251443031</v>
      </c>
      <c r="AH8" s="6">
        <v>5.3576257131498357</v>
      </c>
      <c r="AI8" s="6">
        <v>7.9938426317328588</v>
      </c>
    </row>
    <row r="9" spans="1:35" x14ac:dyDescent="0.25">
      <c r="A9" s="3" t="s">
        <v>6</v>
      </c>
      <c r="B9" s="6">
        <v>391</v>
      </c>
      <c r="C9" s="6">
        <v>238</v>
      </c>
      <c r="D9" s="6">
        <v>213</v>
      </c>
      <c r="E9" s="6">
        <v>134</v>
      </c>
      <c r="F9" s="6">
        <v>142</v>
      </c>
      <c r="G9" s="6">
        <v>149</v>
      </c>
      <c r="H9" s="6">
        <v>159</v>
      </c>
      <c r="I9" s="6">
        <v>287</v>
      </c>
      <c r="K9" s="3" t="s">
        <v>63</v>
      </c>
      <c r="L9" s="12">
        <v>8.3457526080476907E-2</v>
      </c>
      <c r="M9" s="12">
        <v>8.8566827697262485E-2</v>
      </c>
      <c r="N9" s="12">
        <v>8.7774294670846395E-2</v>
      </c>
      <c r="O9" s="12">
        <v>9.2621664050235475E-2</v>
      </c>
      <c r="P9" s="12">
        <v>8.1566068515497553E-2</v>
      </c>
      <c r="Q9" s="12">
        <v>7.8003120124804995E-2</v>
      </c>
      <c r="R9" s="12">
        <v>7.266982622432859E-2</v>
      </c>
      <c r="S9" s="12">
        <v>8.5457271364317841E-2</v>
      </c>
      <c r="V9" s="3" t="s">
        <v>63</v>
      </c>
      <c r="W9" s="12">
        <v>8.3457526080476907E-2</v>
      </c>
      <c r="X9" s="12">
        <v>8.8566827697262485E-2</v>
      </c>
      <c r="Y9" s="12">
        <v>8.7774294670846395E-2</v>
      </c>
      <c r="Z9" s="12">
        <v>9.2621664050235475E-2</v>
      </c>
      <c r="AA9" s="12">
        <v>8.1566068515497553E-2</v>
      </c>
      <c r="AB9" s="12">
        <v>7.8003120124804995E-2</v>
      </c>
      <c r="AC9" s="12">
        <v>7.266982622432859E-2</v>
      </c>
      <c r="AD9" s="12">
        <v>8.5457271364317841E-2</v>
      </c>
    </row>
    <row r="10" spans="1:35" x14ac:dyDescent="0.25">
      <c r="A10" s="3" t="s">
        <v>46</v>
      </c>
      <c r="B10" s="6">
        <v>320</v>
      </c>
      <c r="C10" s="6">
        <v>336</v>
      </c>
      <c r="D10" s="6">
        <v>307</v>
      </c>
      <c r="E10" s="6">
        <v>279</v>
      </c>
      <c r="F10" s="6">
        <v>342</v>
      </c>
      <c r="G10" s="6">
        <v>321</v>
      </c>
      <c r="H10" s="6">
        <v>317</v>
      </c>
      <c r="I10" s="6">
        <v>280</v>
      </c>
      <c r="K10" s="3" t="s">
        <v>74</v>
      </c>
      <c r="L10" s="12">
        <v>8.9084065244667499E-2</v>
      </c>
      <c r="M10" s="12">
        <v>0.1126005361930295</v>
      </c>
      <c r="N10" s="12">
        <v>9.7754293262879793E-2</v>
      </c>
      <c r="O10" s="12">
        <v>8.6956521739130432E-2</v>
      </c>
      <c r="P10" s="12">
        <v>8.794326241134752E-2</v>
      </c>
      <c r="Q10" s="12">
        <v>8.7956698240866035E-2</v>
      </c>
      <c r="R10" s="12">
        <v>9.0014064697609003E-2</v>
      </c>
      <c r="S10" s="12">
        <v>7.9670329670329665E-2</v>
      </c>
      <c r="V10" s="3" t="s">
        <v>74</v>
      </c>
      <c r="W10" s="12">
        <v>8.9084065244667499E-2</v>
      </c>
      <c r="X10" s="12">
        <v>0.1126005361930295</v>
      </c>
      <c r="Y10" s="12">
        <v>9.7754293262879793E-2</v>
      </c>
      <c r="Z10" s="12">
        <v>8.6956521739130432E-2</v>
      </c>
      <c r="AA10" s="12">
        <v>8.794326241134752E-2</v>
      </c>
      <c r="AB10" s="12">
        <v>8.7956698240866035E-2</v>
      </c>
      <c r="AC10" s="12">
        <v>9.0014064697609003E-2</v>
      </c>
      <c r="AD10" s="12">
        <v>7.9670329670329665E-2</v>
      </c>
    </row>
    <row r="11" spans="1:35" x14ac:dyDescent="0.25">
      <c r="A11" s="3" t="s">
        <v>59</v>
      </c>
      <c r="B11" s="6">
        <v>333</v>
      </c>
      <c r="C11" s="6">
        <v>341</v>
      </c>
      <c r="D11" s="6">
        <v>336</v>
      </c>
      <c r="E11" s="6">
        <v>282</v>
      </c>
      <c r="F11" s="6">
        <v>278</v>
      </c>
      <c r="G11" s="6">
        <v>275</v>
      </c>
      <c r="H11" s="6">
        <v>264</v>
      </c>
      <c r="I11" s="6">
        <v>268</v>
      </c>
      <c r="K11" s="3" t="s">
        <v>62</v>
      </c>
      <c r="L11" s="12">
        <v>0.10082063305978899</v>
      </c>
      <c r="M11" s="12">
        <v>9.9173553719008267E-2</v>
      </c>
      <c r="N11" s="12">
        <v>9.7378277153558054E-2</v>
      </c>
      <c r="O11" s="12">
        <v>7.7873918417799753E-2</v>
      </c>
      <c r="P11" s="12">
        <v>9.6370463078848556E-2</v>
      </c>
      <c r="Q11" s="12">
        <v>8.4054388133498151E-2</v>
      </c>
      <c r="R11" s="12">
        <v>7.7215189873417717E-2</v>
      </c>
      <c r="S11" s="12">
        <v>7.7411167512690351E-2</v>
      </c>
      <c r="V11" s="3" t="s">
        <v>62</v>
      </c>
      <c r="W11" s="12">
        <v>0.10082063305978899</v>
      </c>
      <c r="X11" s="12">
        <v>9.9173553719008267E-2</v>
      </c>
      <c r="Y11" s="12">
        <v>9.7378277153558054E-2</v>
      </c>
      <c r="Z11" s="12">
        <v>7.7873918417799753E-2</v>
      </c>
      <c r="AA11" s="12">
        <v>9.6370463078848556E-2</v>
      </c>
      <c r="AB11" s="12">
        <v>8.4054388133498151E-2</v>
      </c>
      <c r="AC11" s="12">
        <v>7.7215189873417717E-2</v>
      </c>
      <c r="AD11" s="12">
        <v>7.7411167512690351E-2</v>
      </c>
      <c r="AF11" t="str">
        <f>CONCATENATE("Antall sysselsatte i landbruket og tilliggende næringer i ",AG7," ",AH7," ",AI7," ",AJ7," ",AK7," ",AL7," ",AM7," ",AN7," ",,AO7," ",AP7," årene 2008 - 2015")</f>
        <v>Antall sysselsatte i landbruket og tilliggende næringer i Akershus Aust-Agder Buskerud        årene 2008 - 2015</v>
      </c>
    </row>
    <row r="12" spans="1:35" x14ac:dyDescent="0.25">
      <c r="A12" s="3" t="s">
        <v>66</v>
      </c>
      <c r="B12" s="6">
        <v>279</v>
      </c>
      <c r="C12" s="6">
        <v>289</v>
      </c>
      <c r="D12" s="6">
        <v>256</v>
      </c>
      <c r="E12" s="6">
        <v>224</v>
      </c>
      <c r="F12" s="6">
        <v>248</v>
      </c>
      <c r="G12" s="6">
        <v>255</v>
      </c>
      <c r="H12" s="6">
        <v>250</v>
      </c>
      <c r="I12" s="6">
        <v>233</v>
      </c>
      <c r="K12" s="3" t="s">
        <v>64</v>
      </c>
      <c r="L12" s="12">
        <v>0.1125674633770239</v>
      </c>
      <c r="M12" s="12">
        <v>9.9769762087490402E-2</v>
      </c>
      <c r="N12" s="12">
        <v>9.041309431021044E-2</v>
      </c>
      <c r="O12" s="12">
        <v>8.8871715610510049E-2</v>
      </c>
      <c r="P12" s="12">
        <v>8.0398162327718223E-2</v>
      </c>
      <c r="Q12" s="12">
        <v>7.6579925650557615E-2</v>
      </c>
      <c r="R12" s="12">
        <v>8.1942336874051599E-2</v>
      </c>
      <c r="S12" s="12">
        <v>7.517619420516837E-2</v>
      </c>
      <c r="V12" s="3" t="s">
        <v>64</v>
      </c>
      <c r="W12" s="12">
        <v>0.1125674633770239</v>
      </c>
      <c r="X12" s="12">
        <v>9.9769762087490402E-2</v>
      </c>
      <c r="Y12" s="12">
        <v>9.041309431021044E-2</v>
      </c>
      <c r="Z12" s="12">
        <v>8.8871715610510049E-2</v>
      </c>
      <c r="AA12" s="12">
        <v>8.0398162327718223E-2</v>
      </c>
      <c r="AB12" s="12">
        <v>7.6579925650557615E-2</v>
      </c>
      <c r="AC12" s="12">
        <v>8.1942336874051599E-2</v>
      </c>
      <c r="AD12" s="12">
        <v>7.517619420516837E-2</v>
      </c>
      <c r="AF12" t="str">
        <f>CONCATENATE("Andel av alle sysselsatte som arbeider i landbruket i ",AG7," ",AH7," ",AI7," ",AJ7," ",AK7," ",AL7," ",AM7," ",AN7," ",,AO7," ",AP7," årene 2008 - 2015")</f>
        <v>Andel av alle sysselsatte som arbeider i landbruket i Akershus Aust-Agder Buskerud        årene 2008 - 2015</v>
      </c>
    </row>
    <row r="13" spans="1:35" x14ac:dyDescent="0.25">
      <c r="A13" s="3" t="s">
        <v>8</v>
      </c>
      <c r="B13" s="6">
        <v>279</v>
      </c>
      <c r="C13" s="6">
        <v>277</v>
      </c>
      <c r="D13" s="6">
        <v>252</v>
      </c>
      <c r="E13" s="6">
        <v>241</v>
      </c>
      <c r="F13" s="6">
        <v>234</v>
      </c>
      <c r="G13" s="6">
        <v>217</v>
      </c>
      <c r="H13" s="6">
        <v>239</v>
      </c>
      <c r="I13" s="6">
        <v>199</v>
      </c>
      <c r="K13" s="3" t="s">
        <v>51</v>
      </c>
      <c r="L13" s="12">
        <v>9.5282146160962075E-2</v>
      </c>
      <c r="M13" s="12">
        <v>8.990825688073395E-2</v>
      </c>
      <c r="N13" s="12">
        <v>8.8050314465408799E-2</v>
      </c>
      <c r="O13" s="12">
        <v>8.1406105457909342E-2</v>
      </c>
      <c r="P13" s="12">
        <v>6.3535911602209949E-2</v>
      </c>
      <c r="Q13" s="12">
        <v>6.0743427017225751E-2</v>
      </c>
      <c r="R13" s="12">
        <v>6.5825067628494133E-2</v>
      </c>
      <c r="S13" s="12">
        <v>6.8119891008174394E-2</v>
      </c>
      <c r="V13" s="3" t="s">
        <v>51</v>
      </c>
      <c r="W13" s="12">
        <v>9.5282146160962075E-2</v>
      </c>
      <c r="X13" s="12">
        <v>8.990825688073395E-2</v>
      </c>
      <c r="Y13" s="12">
        <v>8.8050314465408799E-2</v>
      </c>
      <c r="Z13" s="12">
        <v>8.1406105457909342E-2</v>
      </c>
      <c r="AA13" s="12">
        <v>6.3535911602209949E-2</v>
      </c>
      <c r="AB13" s="12">
        <v>6.0743427017225751E-2</v>
      </c>
      <c r="AC13" s="12">
        <v>6.5825067628494133E-2</v>
      </c>
      <c r="AD13" s="12">
        <v>6.8119891008174394E-2</v>
      </c>
    </row>
    <row r="14" spans="1:35" x14ac:dyDescent="0.25">
      <c r="A14" s="3" t="s">
        <v>57</v>
      </c>
      <c r="B14" s="6">
        <v>246</v>
      </c>
      <c r="C14" s="6">
        <v>258</v>
      </c>
      <c r="D14" s="6">
        <v>251</v>
      </c>
      <c r="E14" s="6">
        <v>176</v>
      </c>
      <c r="F14" s="6">
        <v>191</v>
      </c>
      <c r="G14" s="6">
        <v>197</v>
      </c>
      <c r="H14" s="6">
        <v>192</v>
      </c>
      <c r="I14" s="6">
        <v>188</v>
      </c>
      <c r="K14" s="3" t="s">
        <v>77</v>
      </c>
      <c r="L14" s="12">
        <v>9.464285714285714E-2</v>
      </c>
      <c r="M14" s="12">
        <v>0.10266159695817491</v>
      </c>
      <c r="N14" s="12">
        <v>7.6045627376425853E-2</v>
      </c>
      <c r="O14" s="12">
        <v>8.4130019120458893E-2</v>
      </c>
      <c r="P14" s="12">
        <v>9.9264705882352935E-2</v>
      </c>
      <c r="Q14" s="12">
        <v>0.10144927536231885</v>
      </c>
      <c r="R14" s="12">
        <v>9.2885375494071151E-2</v>
      </c>
      <c r="S14" s="12">
        <v>6.7864271457085831E-2</v>
      </c>
      <c r="V14" s="3" t="s">
        <v>77</v>
      </c>
      <c r="W14" s="12">
        <v>9.464285714285714E-2</v>
      </c>
      <c r="X14" s="12">
        <v>0.10266159695817491</v>
      </c>
      <c r="Y14" s="12">
        <v>7.6045627376425853E-2</v>
      </c>
      <c r="Z14" s="12">
        <v>8.4130019120458893E-2</v>
      </c>
      <c r="AA14" s="12">
        <v>9.9264705882352935E-2</v>
      </c>
      <c r="AB14" s="12">
        <v>0.10144927536231885</v>
      </c>
      <c r="AC14" s="12">
        <v>9.2885375494071151E-2</v>
      </c>
      <c r="AD14" s="12">
        <v>6.7864271457085831E-2</v>
      </c>
      <c r="AF14" t="s">
        <v>372</v>
      </c>
    </row>
    <row r="15" spans="1:35" x14ac:dyDescent="0.25">
      <c r="A15" s="3" t="s">
        <v>56</v>
      </c>
      <c r="B15" s="6">
        <v>233</v>
      </c>
      <c r="C15" s="6">
        <v>262</v>
      </c>
      <c r="D15" s="6">
        <v>240</v>
      </c>
      <c r="E15" s="6">
        <v>222</v>
      </c>
      <c r="F15" s="6">
        <v>227</v>
      </c>
      <c r="G15" s="6">
        <v>224</v>
      </c>
      <c r="H15" s="6">
        <v>216</v>
      </c>
      <c r="I15" s="6">
        <v>179</v>
      </c>
      <c r="K15" s="3" t="s">
        <v>69</v>
      </c>
      <c r="L15" s="12">
        <v>6.0650887573964495E-2</v>
      </c>
      <c r="M15" s="12">
        <v>6.5217391304347824E-2</v>
      </c>
      <c r="N15" s="12">
        <v>6.296851574212893E-2</v>
      </c>
      <c r="O15" s="12">
        <v>5.1359516616314202E-2</v>
      </c>
      <c r="P15" s="12">
        <v>6.5648854961832065E-2</v>
      </c>
      <c r="Q15" s="12">
        <v>7.472178060413355E-2</v>
      </c>
      <c r="R15" s="12">
        <v>9.9818511796733206E-2</v>
      </c>
      <c r="S15" s="12">
        <v>6.4891846921797003E-2</v>
      </c>
      <c r="V15" s="3" t="s">
        <v>69</v>
      </c>
      <c r="W15" s="12">
        <v>6.0650887573964495E-2</v>
      </c>
      <c r="X15" s="12">
        <v>6.5217391304347824E-2</v>
      </c>
      <c r="Y15" s="12">
        <v>6.296851574212893E-2</v>
      </c>
      <c r="Z15" s="12">
        <v>5.1359516616314202E-2</v>
      </c>
      <c r="AA15" s="12">
        <v>6.5648854961832065E-2</v>
      </c>
      <c r="AB15" s="12">
        <v>7.472178060413355E-2</v>
      </c>
      <c r="AC15" s="12">
        <v>9.9818511796733206E-2</v>
      </c>
      <c r="AD15" s="12">
        <v>6.4891846921797003E-2</v>
      </c>
      <c r="AF15" t="s">
        <v>371</v>
      </c>
    </row>
    <row r="16" spans="1:35" x14ac:dyDescent="0.25">
      <c r="A16" s="3" t="s">
        <v>45</v>
      </c>
      <c r="B16" s="6">
        <v>184</v>
      </c>
      <c r="C16" s="6">
        <v>173</v>
      </c>
      <c r="D16" s="6">
        <v>164</v>
      </c>
      <c r="E16" s="6">
        <v>166</v>
      </c>
      <c r="F16" s="6">
        <v>184</v>
      </c>
      <c r="G16" s="6">
        <v>185</v>
      </c>
      <c r="H16" s="6">
        <v>196</v>
      </c>
      <c r="I16" s="6">
        <v>172</v>
      </c>
      <c r="K16" s="3" t="s">
        <v>47</v>
      </c>
      <c r="L16" s="12">
        <v>5.2773290253096392E-2</v>
      </c>
      <c r="M16" s="12">
        <v>5.5078322385042948E-2</v>
      </c>
      <c r="N16" s="12">
        <v>5.7199211045364892E-2</v>
      </c>
      <c r="O16" s="12">
        <v>5.33462657613967E-2</v>
      </c>
      <c r="P16" s="12">
        <v>5.6222969726093225E-2</v>
      </c>
      <c r="Q16" s="12">
        <v>6.3551401869158877E-2</v>
      </c>
      <c r="R16" s="12">
        <v>7.1043165467625902E-2</v>
      </c>
      <c r="S16" s="12">
        <v>6.4311594202898545E-2</v>
      </c>
      <c r="V16" s="3" t="s">
        <v>47</v>
      </c>
      <c r="W16" s="12">
        <v>5.2773290253096392E-2</v>
      </c>
      <c r="X16" s="12">
        <v>5.5078322385042948E-2</v>
      </c>
      <c r="Y16" s="12">
        <v>5.7199211045364892E-2</v>
      </c>
      <c r="Z16" s="12">
        <v>5.33462657613967E-2</v>
      </c>
      <c r="AA16" s="12">
        <v>5.6222969726093225E-2</v>
      </c>
      <c r="AB16" s="12">
        <v>6.3551401869158877E-2</v>
      </c>
      <c r="AC16" s="12">
        <v>7.1043165467625902E-2</v>
      </c>
      <c r="AD16" s="12">
        <v>6.4311594202898545E-2</v>
      </c>
    </row>
    <row r="17" spans="1:34" x14ac:dyDescent="0.25">
      <c r="A17" s="3" t="s">
        <v>19</v>
      </c>
      <c r="B17" s="6">
        <v>189</v>
      </c>
      <c r="C17" s="6">
        <v>195</v>
      </c>
      <c r="D17" s="6">
        <v>178</v>
      </c>
      <c r="E17" s="6">
        <v>165</v>
      </c>
      <c r="F17" s="6">
        <v>165</v>
      </c>
      <c r="G17" s="6">
        <v>149</v>
      </c>
      <c r="H17" s="6">
        <v>157</v>
      </c>
      <c r="I17" s="6">
        <v>163</v>
      </c>
      <c r="K17" s="3" t="s">
        <v>18</v>
      </c>
      <c r="L17" s="12">
        <v>5.5932514212360167E-2</v>
      </c>
      <c r="M17" s="12">
        <v>5.9328358208955226E-2</v>
      </c>
      <c r="N17" s="12">
        <v>5.6220322886989554E-2</v>
      </c>
      <c r="O17" s="12">
        <v>4.8211211019705373E-2</v>
      </c>
      <c r="P17" s="12">
        <v>4.5346498445785338E-2</v>
      </c>
      <c r="Q17" s="12">
        <v>4.4525547445255477E-2</v>
      </c>
      <c r="R17" s="12">
        <v>6.568575932737783E-2</v>
      </c>
      <c r="S17" s="12">
        <v>6.3829787234042548E-2</v>
      </c>
      <c r="V17" s="3" t="s">
        <v>18</v>
      </c>
      <c r="W17" s="12">
        <v>5.5932514212360167E-2</v>
      </c>
      <c r="X17" s="12">
        <v>5.9328358208955226E-2</v>
      </c>
      <c r="Y17" s="12">
        <v>5.6220322886989554E-2</v>
      </c>
      <c r="Z17" s="12">
        <v>4.8211211019705373E-2</v>
      </c>
      <c r="AA17" s="12">
        <v>4.5346498445785338E-2</v>
      </c>
      <c r="AB17" s="12">
        <v>4.4525547445255477E-2</v>
      </c>
      <c r="AC17" s="12">
        <v>6.568575932737783E-2</v>
      </c>
      <c r="AD17" s="12">
        <v>6.3829787234042548E-2</v>
      </c>
    </row>
    <row r="18" spans="1:34" x14ac:dyDescent="0.25">
      <c r="A18" s="3" t="s">
        <v>17</v>
      </c>
      <c r="B18" s="6">
        <v>317</v>
      </c>
      <c r="C18" s="6">
        <v>295</v>
      </c>
      <c r="D18" s="6">
        <v>305</v>
      </c>
      <c r="E18" s="6">
        <v>285</v>
      </c>
      <c r="F18" s="6">
        <v>284</v>
      </c>
      <c r="G18" s="6">
        <v>273</v>
      </c>
      <c r="H18" s="6">
        <v>154</v>
      </c>
      <c r="I18" s="6">
        <v>145</v>
      </c>
      <c r="K18" s="3" t="s">
        <v>48</v>
      </c>
      <c r="L18" s="12">
        <v>0.11029411764705882</v>
      </c>
      <c r="M18" s="12">
        <v>0.11793611793611794</v>
      </c>
      <c r="N18" s="12">
        <v>9.0702947845804988E-2</v>
      </c>
      <c r="O18" s="12">
        <v>8.0434782608695646E-2</v>
      </c>
      <c r="P18" s="12">
        <v>8.5594989561586635E-2</v>
      </c>
      <c r="Q18" s="12">
        <v>8.656036446469248E-2</v>
      </c>
      <c r="R18" s="12">
        <v>7.0175438596491224E-2</v>
      </c>
      <c r="S18" s="12">
        <v>5.3333333333333337E-2</v>
      </c>
      <c r="V18" s="3" t="s">
        <v>48</v>
      </c>
      <c r="W18" s="12">
        <v>0.11029411764705882</v>
      </c>
      <c r="X18" s="12">
        <v>0.11793611793611794</v>
      </c>
      <c r="Y18" s="12">
        <v>9.0702947845804988E-2</v>
      </c>
      <c r="Z18" s="12">
        <v>8.0434782608695646E-2</v>
      </c>
      <c r="AA18" s="12">
        <v>8.5594989561586635E-2</v>
      </c>
      <c r="AB18" s="12">
        <v>8.656036446469248E-2</v>
      </c>
      <c r="AC18" s="12">
        <v>7.0175438596491224E-2</v>
      </c>
      <c r="AD18" s="12">
        <v>5.3333333333333337E-2</v>
      </c>
      <c r="AF18" s="105" t="str">
        <f>IF(L4=AI3,AF14,AF11)</f>
        <v>Antall sysselsatte i landbruket og tilliggende næringer i Akershus Aust-Agder Buskerud        årene 2008 - 2015</v>
      </c>
    </row>
    <row r="19" spans="1:34" x14ac:dyDescent="0.25">
      <c r="A19" s="3" t="s">
        <v>47</v>
      </c>
      <c r="B19" s="6">
        <v>98</v>
      </c>
      <c r="C19" s="6">
        <v>109</v>
      </c>
      <c r="D19" s="6">
        <v>116</v>
      </c>
      <c r="E19" s="6">
        <v>110</v>
      </c>
      <c r="F19" s="6">
        <v>117</v>
      </c>
      <c r="G19" s="6">
        <v>136</v>
      </c>
      <c r="H19" s="6">
        <v>158</v>
      </c>
      <c r="I19" s="6">
        <v>142</v>
      </c>
      <c r="K19" s="3" t="s">
        <v>21</v>
      </c>
      <c r="L19" s="12">
        <v>5.3248136315228969E-2</v>
      </c>
      <c r="M19" s="12">
        <v>6.1571125265392782E-2</v>
      </c>
      <c r="N19" s="12">
        <v>6.2424969987995196E-2</v>
      </c>
      <c r="O19" s="12">
        <v>5.9322033898305086E-2</v>
      </c>
      <c r="P19" s="12">
        <v>5.9633027522935783E-2</v>
      </c>
      <c r="Q19" s="12">
        <v>6.197854588796186E-2</v>
      </c>
      <c r="R19" s="12">
        <v>6.4356435643564358E-2</v>
      </c>
      <c r="S19" s="12">
        <v>5.1558752997601917E-2</v>
      </c>
      <c r="V19" s="3" t="s">
        <v>21</v>
      </c>
      <c r="W19" s="12">
        <v>5.3248136315228969E-2</v>
      </c>
      <c r="X19" s="12">
        <v>6.1571125265392782E-2</v>
      </c>
      <c r="Y19" s="12">
        <v>6.2424969987995196E-2</v>
      </c>
      <c r="Z19" s="12">
        <v>5.9322033898305086E-2</v>
      </c>
      <c r="AA19" s="12">
        <v>5.9633027522935783E-2</v>
      </c>
      <c r="AB19" s="12">
        <v>6.197854588796186E-2</v>
      </c>
      <c r="AC19" s="12">
        <v>6.4356435643564358E-2</v>
      </c>
      <c r="AD19" s="12">
        <v>5.1558752997601917E-2</v>
      </c>
      <c r="AF19" s="105" t="str">
        <f>IF(L4=AI3,AF15,AF12)</f>
        <v>Andel av alle sysselsatte som arbeider i landbruket i Akershus Aust-Agder Buskerud        årene 2008 - 2015</v>
      </c>
    </row>
    <row r="20" spans="1:34" x14ac:dyDescent="0.25">
      <c r="A20" s="3" t="s">
        <v>54</v>
      </c>
      <c r="B20" s="6">
        <v>164</v>
      </c>
      <c r="C20" s="6">
        <v>171</v>
      </c>
      <c r="D20" s="6">
        <v>167</v>
      </c>
      <c r="E20" s="6">
        <v>160</v>
      </c>
      <c r="F20" s="6">
        <v>172</v>
      </c>
      <c r="G20" s="6">
        <v>162</v>
      </c>
      <c r="H20" s="6">
        <v>155</v>
      </c>
      <c r="I20" s="6">
        <v>131</v>
      </c>
      <c r="K20" s="3" t="s">
        <v>49</v>
      </c>
      <c r="L20" s="12">
        <v>5.5837563451776651E-2</v>
      </c>
      <c r="M20" s="12">
        <v>5.3270397842211735E-2</v>
      </c>
      <c r="N20" s="12">
        <v>5.9892328398384924E-2</v>
      </c>
      <c r="O20" s="12">
        <v>4.6735395189003437E-2</v>
      </c>
      <c r="P20" s="12">
        <v>5.6028368794326239E-2</v>
      </c>
      <c r="Q20" s="12">
        <v>4.9271339347675226E-2</v>
      </c>
      <c r="R20" s="12">
        <v>5.1539012168933432E-2</v>
      </c>
      <c r="S20" s="12">
        <v>5.0505050505050504E-2</v>
      </c>
      <c r="V20" s="3" t="s">
        <v>49</v>
      </c>
      <c r="W20" s="12">
        <v>5.5837563451776651E-2</v>
      </c>
      <c r="X20" s="12">
        <v>5.3270397842211735E-2</v>
      </c>
      <c r="Y20" s="12">
        <v>5.9892328398384924E-2</v>
      </c>
      <c r="Z20" s="12">
        <v>4.6735395189003437E-2</v>
      </c>
      <c r="AA20" s="12">
        <v>5.6028368794326239E-2</v>
      </c>
      <c r="AB20" s="12">
        <v>4.9271339347675226E-2</v>
      </c>
      <c r="AC20" s="12">
        <v>5.1539012168933432E-2</v>
      </c>
      <c r="AD20" s="12">
        <v>5.0505050505050504E-2</v>
      </c>
    </row>
    <row r="21" spans="1:34" x14ac:dyDescent="0.25">
      <c r="A21" s="3" t="s">
        <v>67</v>
      </c>
      <c r="B21" s="6">
        <v>214</v>
      </c>
      <c r="C21" s="6">
        <v>163</v>
      </c>
      <c r="D21" s="6">
        <v>150</v>
      </c>
      <c r="E21" s="6">
        <v>109</v>
      </c>
      <c r="F21" s="6">
        <v>140</v>
      </c>
      <c r="G21" s="6">
        <v>137</v>
      </c>
      <c r="H21" s="6">
        <v>147</v>
      </c>
      <c r="I21" s="6">
        <v>131</v>
      </c>
      <c r="K21" s="3" t="s">
        <v>55</v>
      </c>
      <c r="L21" s="12">
        <v>7.5772681954137583E-2</v>
      </c>
      <c r="M21" s="12">
        <v>7.209062821833162E-2</v>
      </c>
      <c r="N21" s="12">
        <v>5.7526366251198467E-2</v>
      </c>
      <c r="O21" s="12">
        <v>6.2205466540999059E-2</v>
      </c>
      <c r="P21" s="12">
        <v>6.5120428189116855E-2</v>
      </c>
      <c r="Q21" s="12">
        <v>6.1371841155234655E-2</v>
      </c>
      <c r="R21" s="12">
        <v>5.6990204808548529E-2</v>
      </c>
      <c r="S21" s="12">
        <v>4.9227799227799227E-2</v>
      </c>
      <c r="V21" s="3" t="s">
        <v>55</v>
      </c>
      <c r="W21" s="12">
        <v>7.5772681954137583E-2</v>
      </c>
      <c r="X21" s="12">
        <v>7.209062821833162E-2</v>
      </c>
      <c r="Y21" s="12">
        <v>5.7526366251198467E-2</v>
      </c>
      <c r="Z21" s="12">
        <v>6.2205466540999059E-2</v>
      </c>
      <c r="AA21" s="12">
        <v>6.5120428189116855E-2</v>
      </c>
      <c r="AB21" s="12">
        <v>6.1371841155234655E-2</v>
      </c>
      <c r="AC21" s="12">
        <v>5.6990204808548529E-2</v>
      </c>
      <c r="AD21" s="12">
        <v>4.9227799227799227E-2</v>
      </c>
      <c r="AF21" s="106" t="str">
        <f>TRIM(AF18)</f>
        <v>Antall sysselsatte i landbruket og tilliggende næringer i Akershus Aust-Agder Buskerud årene 2008 - 2015</v>
      </c>
      <c r="AG21" s="106"/>
      <c r="AH21" s="106"/>
    </row>
    <row r="22" spans="1:34" x14ac:dyDescent="0.25">
      <c r="A22" s="3" t="s">
        <v>9</v>
      </c>
      <c r="B22" s="6">
        <v>160</v>
      </c>
      <c r="C22" s="6">
        <v>165</v>
      </c>
      <c r="D22" s="6">
        <v>141</v>
      </c>
      <c r="E22" s="6">
        <v>151</v>
      </c>
      <c r="F22" s="6">
        <v>150</v>
      </c>
      <c r="G22" s="6">
        <v>134</v>
      </c>
      <c r="H22" s="6">
        <v>141</v>
      </c>
      <c r="I22" s="6">
        <v>125</v>
      </c>
      <c r="K22" s="3" t="s">
        <v>71</v>
      </c>
      <c r="L22" s="12">
        <v>8.5603112840466927E-2</v>
      </c>
      <c r="M22" s="12">
        <v>7.6283987915407858E-2</v>
      </c>
      <c r="N22" s="12">
        <v>7.3637702503681887E-2</v>
      </c>
      <c r="O22" s="12">
        <v>5.6155507559395246E-2</v>
      </c>
      <c r="P22" s="12">
        <v>6.7450980392156856E-2</v>
      </c>
      <c r="Q22" s="12">
        <v>5.8103975535168197E-2</v>
      </c>
      <c r="R22" s="12">
        <v>5.7310800881704628E-2</v>
      </c>
      <c r="S22" s="12">
        <v>4.8480463096960927E-2</v>
      </c>
      <c r="V22" s="3" t="s">
        <v>71</v>
      </c>
      <c r="W22" s="12">
        <v>8.5603112840466927E-2</v>
      </c>
      <c r="X22" s="12">
        <v>7.6283987915407858E-2</v>
      </c>
      <c r="Y22" s="12">
        <v>7.3637702503681887E-2</v>
      </c>
      <c r="Z22" s="12">
        <v>5.6155507559395246E-2</v>
      </c>
      <c r="AA22" s="12">
        <v>6.7450980392156856E-2</v>
      </c>
      <c r="AB22" s="12">
        <v>5.8103975535168197E-2</v>
      </c>
      <c r="AC22" s="12">
        <v>5.7310800881704628E-2</v>
      </c>
      <c r="AD22" s="12">
        <v>4.8480463096960927E-2</v>
      </c>
      <c r="AF22" s="106" t="str">
        <f>TRIM(AF19)</f>
        <v>Andel av alle sysselsatte som arbeider i landbruket i Akershus Aust-Agder Buskerud årene 2008 - 2015</v>
      </c>
      <c r="AG22" s="106"/>
      <c r="AH22" s="106"/>
    </row>
    <row r="23" spans="1:34" x14ac:dyDescent="0.25">
      <c r="A23" s="3" t="s">
        <v>50</v>
      </c>
      <c r="B23" s="6">
        <v>120</v>
      </c>
      <c r="C23" s="6">
        <v>113</v>
      </c>
      <c r="D23" s="6">
        <v>101</v>
      </c>
      <c r="E23" s="6">
        <v>88</v>
      </c>
      <c r="F23" s="6">
        <v>75</v>
      </c>
      <c r="G23" s="6">
        <v>75</v>
      </c>
      <c r="H23" s="6">
        <v>78</v>
      </c>
      <c r="I23" s="6">
        <v>119</v>
      </c>
      <c r="K23" s="3" t="s">
        <v>78</v>
      </c>
      <c r="L23" s="12">
        <v>6.9984447900466568E-2</v>
      </c>
      <c r="M23" s="12">
        <v>7.4882995319812795E-2</v>
      </c>
      <c r="N23" s="12">
        <v>8.1250000000000003E-2</v>
      </c>
      <c r="O23" s="12">
        <v>5.4773082942097026E-2</v>
      </c>
      <c r="P23" s="12">
        <v>6.1538461538461542E-2</v>
      </c>
      <c r="Q23" s="12">
        <v>5.0713153724247229E-2</v>
      </c>
      <c r="R23" s="12">
        <v>5.1446945337620578E-2</v>
      </c>
      <c r="S23" s="12">
        <v>4.6153846153846156E-2</v>
      </c>
      <c r="V23" s="3" t="s">
        <v>78</v>
      </c>
      <c r="W23" s="12">
        <v>6.9984447900466568E-2</v>
      </c>
      <c r="X23" s="12">
        <v>7.4882995319812795E-2</v>
      </c>
      <c r="Y23" s="12">
        <v>8.1250000000000003E-2</v>
      </c>
      <c r="Z23" s="12">
        <v>5.4773082942097026E-2</v>
      </c>
      <c r="AA23" s="12">
        <v>6.1538461538461542E-2</v>
      </c>
      <c r="AB23" s="12">
        <v>5.0713153724247229E-2</v>
      </c>
      <c r="AC23" s="12">
        <v>5.1446945337620578E-2</v>
      </c>
      <c r="AD23" s="12">
        <v>4.6153846153846156E-2</v>
      </c>
    </row>
    <row r="24" spans="1:34" x14ac:dyDescent="0.25">
      <c r="A24" s="3" t="s">
        <v>7</v>
      </c>
      <c r="B24" s="6">
        <v>147</v>
      </c>
      <c r="C24" s="6">
        <v>344</v>
      </c>
      <c r="D24" s="6">
        <v>331</v>
      </c>
      <c r="E24" s="6">
        <v>276</v>
      </c>
      <c r="F24" s="6">
        <v>267</v>
      </c>
      <c r="G24" s="6">
        <v>255</v>
      </c>
      <c r="H24" s="6">
        <v>262</v>
      </c>
      <c r="I24" s="6">
        <v>117</v>
      </c>
      <c r="K24" s="3" t="s">
        <v>75</v>
      </c>
      <c r="L24" s="12">
        <v>7.4792243767313013E-2</v>
      </c>
      <c r="M24" s="12">
        <v>7.874015748031496E-2</v>
      </c>
      <c r="N24" s="12">
        <v>7.1428571428571425E-2</v>
      </c>
      <c r="O24" s="12">
        <v>5.6555269922879174E-2</v>
      </c>
      <c r="P24" s="12">
        <v>7.125307125307126E-2</v>
      </c>
      <c r="Q24" s="12">
        <v>7.2072072072072071E-2</v>
      </c>
      <c r="R24" s="12">
        <v>6.726457399103139E-2</v>
      </c>
      <c r="S24" s="12">
        <v>4.5174537987679675E-2</v>
      </c>
      <c r="V24" s="3" t="s">
        <v>75</v>
      </c>
      <c r="W24" s="12">
        <v>7.4792243767313013E-2</v>
      </c>
      <c r="X24" s="12">
        <v>7.874015748031496E-2</v>
      </c>
      <c r="Y24" s="12">
        <v>7.1428571428571425E-2</v>
      </c>
      <c r="Z24" s="12">
        <v>5.6555269922879174E-2</v>
      </c>
      <c r="AA24" s="12">
        <v>7.125307125307126E-2</v>
      </c>
      <c r="AB24" s="12">
        <v>7.2072072072072071E-2</v>
      </c>
      <c r="AC24" s="12">
        <v>6.726457399103139E-2</v>
      </c>
      <c r="AD24" s="12">
        <v>4.5174537987679675E-2</v>
      </c>
    </row>
    <row r="25" spans="1:34" x14ac:dyDescent="0.25">
      <c r="A25" s="3" t="s">
        <v>20</v>
      </c>
      <c r="B25" s="6">
        <v>176</v>
      </c>
      <c r="C25" s="6">
        <v>162</v>
      </c>
      <c r="D25" s="6">
        <v>149</v>
      </c>
      <c r="E25" s="6">
        <v>123</v>
      </c>
      <c r="F25" s="6">
        <v>130</v>
      </c>
      <c r="G25" s="6">
        <v>133</v>
      </c>
      <c r="H25" s="6">
        <v>122</v>
      </c>
      <c r="I25" s="6">
        <v>105</v>
      </c>
      <c r="K25" s="3" t="s">
        <v>50</v>
      </c>
      <c r="L25" s="12">
        <v>4.0997608472839085E-2</v>
      </c>
      <c r="M25" s="12">
        <v>3.9901129943502825E-2</v>
      </c>
      <c r="N25" s="12">
        <v>3.5488404778636684E-2</v>
      </c>
      <c r="O25" s="12">
        <v>3.0909729539866527E-2</v>
      </c>
      <c r="P25" s="12">
        <v>2.6492405510420345E-2</v>
      </c>
      <c r="Q25" s="12">
        <v>2.6132404181184669E-2</v>
      </c>
      <c r="R25" s="12">
        <v>2.6878015161957272E-2</v>
      </c>
      <c r="S25" s="12">
        <v>4.0921595598349382E-2</v>
      </c>
      <c r="V25" s="3" t="s">
        <v>50</v>
      </c>
      <c r="W25" s="12">
        <v>4.0997608472839085E-2</v>
      </c>
      <c r="X25" s="12">
        <v>3.9901129943502825E-2</v>
      </c>
      <c r="Y25" s="12">
        <v>3.5488404778636684E-2</v>
      </c>
      <c r="Z25" s="12">
        <v>3.0909729539866527E-2</v>
      </c>
      <c r="AA25" s="12">
        <v>2.6492405510420345E-2</v>
      </c>
      <c r="AB25" s="12">
        <v>2.6132404181184669E-2</v>
      </c>
      <c r="AC25" s="12">
        <v>2.6878015161957272E-2</v>
      </c>
      <c r="AD25" s="12">
        <v>4.0921595598349382E-2</v>
      </c>
    </row>
    <row r="26" spans="1:34" x14ac:dyDescent="0.25">
      <c r="A26" s="3" t="s">
        <v>0</v>
      </c>
      <c r="B26" s="6">
        <v>167</v>
      </c>
      <c r="C26" s="6">
        <v>153</v>
      </c>
      <c r="D26" s="6">
        <v>143</v>
      </c>
      <c r="E26" s="6">
        <v>138</v>
      </c>
      <c r="F26" s="6">
        <v>106</v>
      </c>
      <c r="G26" s="6">
        <v>109</v>
      </c>
      <c r="H26" s="6">
        <v>116</v>
      </c>
      <c r="I26" s="6">
        <v>103</v>
      </c>
      <c r="K26" s="3" t="s">
        <v>8</v>
      </c>
      <c r="L26" s="12">
        <v>5.807660283097419E-2</v>
      </c>
      <c r="M26" s="12">
        <v>5.743313290483102E-2</v>
      </c>
      <c r="N26" s="12">
        <v>5.2249637155297533E-2</v>
      </c>
      <c r="O26" s="12">
        <v>4.9063517915309447E-2</v>
      </c>
      <c r="P26" s="12">
        <v>4.7129909365558914E-2</v>
      </c>
      <c r="Q26" s="12">
        <v>4.3539325842696631E-2</v>
      </c>
      <c r="R26" s="12">
        <v>4.8253583686654555E-2</v>
      </c>
      <c r="S26" s="12">
        <v>4.0745290745290742E-2</v>
      </c>
      <c r="V26" s="3" t="s">
        <v>8</v>
      </c>
      <c r="W26" s="12">
        <v>5.807660283097419E-2</v>
      </c>
      <c r="X26" s="12">
        <v>5.743313290483102E-2</v>
      </c>
      <c r="Y26" s="12">
        <v>5.2249637155297533E-2</v>
      </c>
      <c r="Z26" s="12">
        <v>4.9063517915309447E-2</v>
      </c>
      <c r="AA26" s="12">
        <v>4.7129909365558914E-2</v>
      </c>
      <c r="AB26" s="12">
        <v>4.3539325842696631E-2</v>
      </c>
      <c r="AC26" s="12">
        <v>4.8253583686654555E-2</v>
      </c>
      <c r="AD26" s="12">
        <v>4.0745290745290742E-2</v>
      </c>
    </row>
    <row r="27" spans="1:34" x14ac:dyDescent="0.25">
      <c r="A27" s="3" t="s">
        <v>1</v>
      </c>
      <c r="B27" s="6">
        <v>114</v>
      </c>
      <c r="C27" s="6">
        <v>117</v>
      </c>
      <c r="D27" s="6">
        <v>107</v>
      </c>
      <c r="E27" s="6">
        <v>96</v>
      </c>
      <c r="F27" s="6">
        <v>109</v>
      </c>
      <c r="G27" s="6">
        <v>104</v>
      </c>
      <c r="H27" s="6">
        <v>105</v>
      </c>
      <c r="I27" s="6">
        <v>98</v>
      </c>
      <c r="K27" s="3" t="s">
        <v>52</v>
      </c>
      <c r="L27" s="12">
        <v>6.5370293752585851E-2</v>
      </c>
      <c r="M27" s="12">
        <v>6.7584480600750937E-2</v>
      </c>
      <c r="N27" s="12">
        <v>6.0082304526748974E-2</v>
      </c>
      <c r="O27" s="12">
        <v>5.8158319870759291E-2</v>
      </c>
      <c r="P27" s="12">
        <v>4.9504950495049507E-2</v>
      </c>
      <c r="Q27" s="12">
        <v>5.0140393100681913E-2</v>
      </c>
      <c r="R27" s="12">
        <v>4.8387096774193547E-2</v>
      </c>
      <c r="S27" s="12">
        <v>4.0585774058577405E-2</v>
      </c>
      <c r="V27" s="3" t="s">
        <v>52</v>
      </c>
      <c r="W27" s="12">
        <v>6.5370293752585851E-2</v>
      </c>
      <c r="X27" s="12">
        <v>6.7584480600750937E-2</v>
      </c>
      <c r="Y27" s="12">
        <v>6.0082304526748974E-2</v>
      </c>
      <c r="Z27" s="12">
        <v>5.8158319870759291E-2</v>
      </c>
      <c r="AA27" s="12">
        <v>4.9504950495049507E-2</v>
      </c>
      <c r="AB27" s="12">
        <v>5.0140393100681913E-2</v>
      </c>
      <c r="AC27" s="12">
        <v>4.8387096774193547E-2</v>
      </c>
      <c r="AD27" s="12">
        <v>4.0585774058577405E-2</v>
      </c>
    </row>
    <row r="28" spans="1:34" x14ac:dyDescent="0.25">
      <c r="A28" s="3" t="s">
        <v>52</v>
      </c>
      <c r="B28" s="6">
        <v>158</v>
      </c>
      <c r="C28" s="6">
        <v>162</v>
      </c>
      <c r="D28" s="6">
        <v>146</v>
      </c>
      <c r="E28" s="6">
        <v>144</v>
      </c>
      <c r="F28" s="6">
        <v>125</v>
      </c>
      <c r="G28" s="6">
        <v>125</v>
      </c>
      <c r="H28" s="6">
        <v>120</v>
      </c>
      <c r="I28" s="6">
        <v>97</v>
      </c>
      <c r="K28" s="3" t="s">
        <v>20</v>
      </c>
      <c r="L28" s="12">
        <v>6.8111455108359129E-2</v>
      </c>
      <c r="M28" s="12">
        <v>6.0022230455724343E-2</v>
      </c>
      <c r="N28" s="12">
        <v>5.6057185854025582E-2</v>
      </c>
      <c r="O28" s="12">
        <v>4.5287187039764358E-2</v>
      </c>
      <c r="P28" s="12">
        <v>4.5264623955431751E-2</v>
      </c>
      <c r="Q28" s="12">
        <v>4.5846259910375733E-2</v>
      </c>
      <c r="R28" s="12">
        <v>4.114671163575042E-2</v>
      </c>
      <c r="S28" s="12">
        <v>3.7540221666070787E-2</v>
      </c>
      <c r="V28" s="3" t="s">
        <v>20</v>
      </c>
      <c r="W28" s="12">
        <v>6.8111455108359129E-2</v>
      </c>
      <c r="X28" s="12">
        <v>6.0022230455724343E-2</v>
      </c>
      <c r="Y28" s="12">
        <v>5.6057185854025582E-2</v>
      </c>
      <c r="Z28" s="12">
        <v>4.5287187039764358E-2</v>
      </c>
      <c r="AA28" s="12">
        <v>4.5264623955431751E-2</v>
      </c>
      <c r="AB28" s="12">
        <v>4.5846259910375733E-2</v>
      </c>
      <c r="AC28" s="12">
        <v>4.114671163575042E-2</v>
      </c>
      <c r="AD28" s="12">
        <v>3.7540221666070787E-2</v>
      </c>
    </row>
    <row r="29" spans="1:34" x14ac:dyDescent="0.25">
      <c r="A29" s="3" t="s">
        <v>64</v>
      </c>
      <c r="B29" s="6">
        <v>146</v>
      </c>
      <c r="C29" s="6">
        <v>130</v>
      </c>
      <c r="D29" s="6">
        <v>116</v>
      </c>
      <c r="E29" s="6">
        <v>115</v>
      </c>
      <c r="F29" s="6">
        <v>105</v>
      </c>
      <c r="G29" s="6">
        <v>103</v>
      </c>
      <c r="H29" s="6">
        <v>108</v>
      </c>
      <c r="I29" s="6">
        <v>96</v>
      </c>
      <c r="K29" s="3" t="s">
        <v>73</v>
      </c>
      <c r="L29" s="12">
        <v>5.5282555282555282E-2</v>
      </c>
      <c r="M29" s="12">
        <v>7.1041948579161032E-2</v>
      </c>
      <c r="N29" s="12">
        <v>4.0480708412397218E-2</v>
      </c>
      <c r="O29" s="12">
        <v>3.7552998182919441E-2</v>
      </c>
      <c r="P29" s="12">
        <v>4.3870192307692304E-2</v>
      </c>
      <c r="Q29" s="12">
        <v>4.5838359469240045E-2</v>
      </c>
      <c r="R29" s="12">
        <v>4.1569086651053862E-2</v>
      </c>
      <c r="S29" s="12">
        <v>3.7377450980392156E-2</v>
      </c>
      <c r="V29" s="3" t="s">
        <v>73</v>
      </c>
      <c r="W29" s="12">
        <v>5.5282555282555282E-2</v>
      </c>
      <c r="X29" s="12">
        <v>7.1041948579161032E-2</v>
      </c>
      <c r="Y29" s="12">
        <v>4.0480708412397218E-2</v>
      </c>
      <c r="Z29" s="12">
        <v>3.7552998182919441E-2</v>
      </c>
      <c r="AA29" s="12">
        <v>4.3870192307692304E-2</v>
      </c>
      <c r="AB29" s="12">
        <v>4.5838359469240045E-2</v>
      </c>
      <c r="AC29" s="12">
        <v>4.1569086651053862E-2</v>
      </c>
      <c r="AD29" s="12">
        <v>3.7377450980392156E-2</v>
      </c>
    </row>
    <row r="30" spans="1:34" x14ac:dyDescent="0.25">
      <c r="A30" s="3" t="s">
        <v>14</v>
      </c>
      <c r="B30" s="6">
        <v>104</v>
      </c>
      <c r="C30" s="6">
        <v>89</v>
      </c>
      <c r="D30" s="6">
        <v>99</v>
      </c>
      <c r="E30" s="6">
        <v>74</v>
      </c>
      <c r="F30" s="6">
        <v>75</v>
      </c>
      <c r="G30" s="6">
        <v>76</v>
      </c>
      <c r="H30" s="6">
        <v>72</v>
      </c>
      <c r="I30" s="6">
        <v>93</v>
      </c>
      <c r="K30" s="3" t="s">
        <v>56</v>
      </c>
      <c r="L30" s="12">
        <v>4.312419026466778E-2</v>
      </c>
      <c r="M30" s="12">
        <v>4.8871479201641484E-2</v>
      </c>
      <c r="N30" s="12">
        <v>4.4370493621741544E-2</v>
      </c>
      <c r="O30" s="12">
        <v>4.1503084688726863E-2</v>
      </c>
      <c r="P30" s="12">
        <v>4.1674316137323295E-2</v>
      </c>
      <c r="Q30" s="12">
        <v>4.1244706315595653E-2</v>
      </c>
      <c r="R30" s="12">
        <v>4.0831758034026465E-2</v>
      </c>
      <c r="S30" s="12">
        <v>3.4429698018849778E-2</v>
      </c>
      <c r="V30" s="3" t="s">
        <v>56</v>
      </c>
      <c r="W30" s="12">
        <v>4.312419026466778E-2</v>
      </c>
      <c r="X30" s="12">
        <v>4.8871479201641484E-2</v>
      </c>
      <c r="Y30" s="12">
        <v>4.4370493621741544E-2</v>
      </c>
      <c r="Z30" s="12">
        <v>4.1503084688726863E-2</v>
      </c>
      <c r="AA30" s="12">
        <v>4.1674316137323295E-2</v>
      </c>
      <c r="AB30" s="12">
        <v>4.1244706315595653E-2</v>
      </c>
      <c r="AC30" s="12">
        <v>4.0831758034026465E-2</v>
      </c>
      <c r="AD30" s="12">
        <v>3.4429698018849778E-2</v>
      </c>
    </row>
    <row r="31" spans="1:34" x14ac:dyDescent="0.25">
      <c r="A31" s="3" t="s">
        <v>2</v>
      </c>
      <c r="B31" s="6">
        <v>133</v>
      </c>
      <c r="C31" s="6">
        <v>131</v>
      </c>
      <c r="D31" s="6">
        <v>113</v>
      </c>
      <c r="E31" s="6">
        <v>107</v>
      </c>
      <c r="F31" s="6">
        <v>107</v>
      </c>
      <c r="G31" s="6">
        <v>111</v>
      </c>
      <c r="H31" s="6">
        <v>110</v>
      </c>
      <c r="I31" s="6">
        <v>84</v>
      </c>
      <c r="K31" s="3" t="s">
        <v>68</v>
      </c>
      <c r="L31" s="12">
        <v>3.8918918918918917E-2</v>
      </c>
      <c r="M31" s="12">
        <v>3.961456102783726E-2</v>
      </c>
      <c r="N31" s="12">
        <v>3.3370411568409343E-2</v>
      </c>
      <c r="O31" s="12">
        <v>3.2295271049596307E-2</v>
      </c>
      <c r="P31" s="12">
        <v>4.2081949058693245E-2</v>
      </c>
      <c r="Q31" s="12">
        <v>4.3329532497149374E-2</v>
      </c>
      <c r="R31" s="12">
        <v>4.2806183115338882E-2</v>
      </c>
      <c r="S31" s="12">
        <v>3.2596041909196738E-2</v>
      </c>
      <c r="V31" s="3" t="s">
        <v>68</v>
      </c>
      <c r="W31" s="12">
        <v>3.8918918918918917E-2</v>
      </c>
      <c r="X31" s="12">
        <v>3.961456102783726E-2</v>
      </c>
      <c r="Y31" s="12">
        <v>3.3370411568409343E-2</v>
      </c>
      <c r="Z31" s="12">
        <v>3.2295271049596307E-2</v>
      </c>
      <c r="AA31" s="12">
        <v>4.2081949058693245E-2</v>
      </c>
      <c r="AB31" s="12">
        <v>4.3329532497149374E-2</v>
      </c>
      <c r="AC31" s="12">
        <v>4.2806183115338882E-2</v>
      </c>
      <c r="AD31" s="12">
        <v>3.2596041909196738E-2</v>
      </c>
    </row>
    <row r="32" spans="1:34" x14ac:dyDescent="0.25">
      <c r="A32" s="3" t="s">
        <v>51</v>
      </c>
      <c r="B32" s="6">
        <v>103</v>
      </c>
      <c r="C32" s="6">
        <v>98</v>
      </c>
      <c r="D32" s="6">
        <v>98</v>
      </c>
      <c r="E32" s="6">
        <v>88</v>
      </c>
      <c r="F32" s="6">
        <v>69</v>
      </c>
      <c r="G32" s="6">
        <v>67</v>
      </c>
      <c r="H32" s="6">
        <v>73</v>
      </c>
      <c r="I32" s="6">
        <v>75</v>
      </c>
      <c r="K32" s="3" t="s">
        <v>76</v>
      </c>
      <c r="L32" s="12">
        <v>4.2226487523992322E-2</v>
      </c>
      <c r="M32" s="12">
        <v>4.9936788874841972E-2</v>
      </c>
      <c r="N32" s="12">
        <v>3.4440344403444033E-2</v>
      </c>
      <c r="O32" s="12">
        <v>3.8674033149171269E-2</v>
      </c>
      <c r="P32" s="12">
        <v>4.8721071863580996E-2</v>
      </c>
      <c r="Q32" s="12">
        <v>4.5400238948626048E-2</v>
      </c>
      <c r="R32" s="12">
        <v>4.2449969678593089E-2</v>
      </c>
      <c r="S32" s="12">
        <v>3.1075201988812928E-2</v>
      </c>
      <c r="V32" s="3" t="s">
        <v>76</v>
      </c>
      <c r="W32" s="12">
        <v>4.2226487523992322E-2</v>
      </c>
      <c r="X32" s="12">
        <v>4.9936788874841972E-2</v>
      </c>
      <c r="Y32" s="12">
        <v>3.4440344403444033E-2</v>
      </c>
      <c r="Z32" s="12">
        <v>3.8674033149171269E-2</v>
      </c>
      <c r="AA32" s="12">
        <v>4.8721071863580996E-2</v>
      </c>
      <c r="AB32" s="12">
        <v>4.5400238948626048E-2</v>
      </c>
      <c r="AC32" s="12">
        <v>4.2449969678593089E-2</v>
      </c>
      <c r="AD32" s="12">
        <v>3.1075201988812928E-2</v>
      </c>
    </row>
    <row r="33" spans="1:30" x14ac:dyDescent="0.25">
      <c r="A33" s="3" t="s">
        <v>44</v>
      </c>
      <c r="B33" s="6">
        <v>166</v>
      </c>
      <c r="C33" s="6">
        <v>146</v>
      </c>
      <c r="D33" s="6">
        <v>148</v>
      </c>
      <c r="E33" s="6">
        <v>71</v>
      </c>
      <c r="F33" s="6">
        <v>78</v>
      </c>
      <c r="G33" s="6">
        <v>79</v>
      </c>
      <c r="H33" s="6">
        <v>76</v>
      </c>
      <c r="I33" s="6">
        <v>73</v>
      </c>
      <c r="K33" s="3" t="s">
        <v>57</v>
      </c>
      <c r="L33" s="12">
        <v>4.309740714786265E-2</v>
      </c>
      <c r="M33" s="12">
        <v>4.4994768050226716E-2</v>
      </c>
      <c r="N33" s="12">
        <v>4.2064689123512654E-2</v>
      </c>
      <c r="O33" s="12">
        <v>2.8469750889679714E-2</v>
      </c>
      <c r="P33" s="12">
        <v>3.0169009635128731E-2</v>
      </c>
      <c r="Q33" s="12">
        <v>3.0159216166564605E-2</v>
      </c>
      <c r="R33" s="12">
        <v>2.9263831732967534E-2</v>
      </c>
      <c r="S33" s="12">
        <v>2.9467084639498431E-2</v>
      </c>
      <c r="V33" s="3" t="s">
        <v>57</v>
      </c>
      <c r="W33" s="12">
        <v>4.309740714786265E-2</v>
      </c>
      <c r="X33" s="12">
        <v>4.4994768050226716E-2</v>
      </c>
      <c r="Y33" s="12">
        <v>4.2064689123512654E-2</v>
      </c>
      <c r="Z33" s="12">
        <v>2.8469750889679714E-2</v>
      </c>
      <c r="AA33" s="12">
        <v>3.0169009635128731E-2</v>
      </c>
      <c r="AB33" s="12">
        <v>3.0159216166564605E-2</v>
      </c>
      <c r="AC33" s="12">
        <v>2.9263831732967534E-2</v>
      </c>
      <c r="AD33" s="12">
        <v>2.9467084639498431E-2</v>
      </c>
    </row>
    <row r="34" spans="1:30" x14ac:dyDescent="0.25">
      <c r="A34" s="3" t="s">
        <v>49</v>
      </c>
      <c r="B34" s="6">
        <v>88</v>
      </c>
      <c r="C34" s="6">
        <v>79</v>
      </c>
      <c r="D34" s="6">
        <v>89</v>
      </c>
      <c r="E34" s="6">
        <v>68</v>
      </c>
      <c r="F34" s="6">
        <v>79</v>
      </c>
      <c r="G34" s="6">
        <v>71</v>
      </c>
      <c r="H34" s="6">
        <v>72</v>
      </c>
      <c r="I34" s="6">
        <v>70</v>
      </c>
      <c r="K34" s="3" t="s">
        <v>53</v>
      </c>
      <c r="L34" s="12">
        <v>3.272727272727273E-2</v>
      </c>
      <c r="M34" s="12">
        <v>3.4854771784232366E-2</v>
      </c>
      <c r="N34" s="12">
        <v>3.2258064516129031E-2</v>
      </c>
      <c r="O34" s="12">
        <v>3.3957335655202439E-2</v>
      </c>
      <c r="P34" s="12">
        <v>3.5541904344010528E-2</v>
      </c>
      <c r="Q34" s="12">
        <v>3.4085878707392651E-2</v>
      </c>
      <c r="R34" s="12">
        <v>3.2487761459724075E-2</v>
      </c>
      <c r="S34" s="12">
        <v>2.9305680793507663E-2</v>
      </c>
      <c r="V34" s="3" t="s">
        <v>53</v>
      </c>
      <c r="W34" s="12">
        <v>3.272727272727273E-2</v>
      </c>
      <c r="X34" s="12">
        <v>3.4854771784232366E-2</v>
      </c>
      <c r="Y34" s="12">
        <v>3.2258064516129031E-2</v>
      </c>
      <c r="Z34" s="12">
        <v>3.3957335655202439E-2</v>
      </c>
      <c r="AA34" s="12">
        <v>3.5541904344010528E-2</v>
      </c>
      <c r="AB34" s="12">
        <v>3.4085878707392651E-2</v>
      </c>
      <c r="AC34" s="12">
        <v>3.2487761459724075E-2</v>
      </c>
      <c r="AD34" s="12">
        <v>2.9305680793507663E-2</v>
      </c>
    </row>
    <row r="35" spans="1:30" x14ac:dyDescent="0.25">
      <c r="A35" s="3" t="s">
        <v>71</v>
      </c>
      <c r="B35" s="6">
        <v>110</v>
      </c>
      <c r="C35" s="6">
        <v>101</v>
      </c>
      <c r="D35" s="6">
        <v>100</v>
      </c>
      <c r="E35" s="6">
        <v>78</v>
      </c>
      <c r="F35" s="6">
        <v>86</v>
      </c>
      <c r="G35" s="6">
        <v>76</v>
      </c>
      <c r="H35" s="6">
        <v>78</v>
      </c>
      <c r="I35" s="6">
        <v>67</v>
      </c>
      <c r="K35" s="3" t="s">
        <v>66</v>
      </c>
      <c r="L35" s="12">
        <v>3.3365223630710358E-2</v>
      </c>
      <c r="M35" s="12">
        <v>3.4924471299093658E-2</v>
      </c>
      <c r="N35" s="12">
        <v>3.0932817786370227E-2</v>
      </c>
      <c r="O35" s="12">
        <v>2.6787849796699355E-2</v>
      </c>
      <c r="P35" s="12">
        <v>2.9224605232147066E-2</v>
      </c>
      <c r="Q35" s="12">
        <v>3.0652722683014784E-2</v>
      </c>
      <c r="R35" s="12">
        <v>2.9287722586691659E-2</v>
      </c>
      <c r="S35" s="12">
        <v>2.8342050845395938E-2</v>
      </c>
      <c r="V35" s="3" t="s">
        <v>66</v>
      </c>
      <c r="W35" s="12">
        <v>3.3365223630710358E-2</v>
      </c>
      <c r="X35" s="12">
        <v>3.4924471299093658E-2</v>
      </c>
      <c r="Y35" s="12">
        <v>3.0932817786370227E-2</v>
      </c>
      <c r="Z35" s="12">
        <v>2.6787849796699355E-2</v>
      </c>
      <c r="AA35" s="12">
        <v>2.9224605232147066E-2</v>
      </c>
      <c r="AB35" s="12">
        <v>3.0652722683014784E-2</v>
      </c>
      <c r="AC35" s="12">
        <v>2.9287722586691659E-2</v>
      </c>
      <c r="AD35" s="12">
        <v>2.8342050845395938E-2</v>
      </c>
    </row>
    <row r="36" spans="1:30" x14ac:dyDescent="0.25">
      <c r="A36" s="3" t="s">
        <v>4</v>
      </c>
      <c r="B36" s="6">
        <v>89</v>
      </c>
      <c r="C36" s="6">
        <v>93</v>
      </c>
      <c r="D36" s="6">
        <v>92</v>
      </c>
      <c r="E36" s="6">
        <v>74</v>
      </c>
      <c r="F36" s="6">
        <v>77</v>
      </c>
      <c r="G36" s="6">
        <v>67</v>
      </c>
      <c r="H36" s="6">
        <v>70</v>
      </c>
      <c r="I36" s="6">
        <v>65</v>
      </c>
      <c r="K36" s="3" t="s">
        <v>16</v>
      </c>
      <c r="L36" s="12">
        <v>4.360056258790436E-2</v>
      </c>
      <c r="M36" s="12">
        <v>4.1496598639455783E-2</v>
      </c>
      <c r="N36" s="12">
        <v>3.3400133600534405E-2</v>
      </c>
      <c r="O36" s="12">
        <v>3.2258064516129031E-2</v>
      </c>
      <c r="P36" s="12">
        <v>2.9624753127057275E-2</v>
      </c>
      <c r="Q36" s="12">
        <v>2.5862068965517241E-2</v>
      </c>
      <c r="R36" s="12">
        <v>2.4438573315719948E-2</v>
      </c>
      <c r="S36" s="12">
        <v>2.5275437459494492E-2</v>
      </c>
      <c r="V36" s="3" t="s">
        <v>16</v>
      </c>
      <c r="W36" s="12">
        <v>4.360056258790436E-2</v>
      </c>
      <c r="X36" s="12">
        <v>4.1496598639455783E-2</v>
      </c>
      <c r="Y36" s="12">
        <v>3.3400133600534405E-2</v>
      </c>
      <c r="Z36" s="12">
        <v>3.2258064516129031E-2</v>
      </c>
      <c r="AA36" s="12">
        <v>2.9624753127057275E-2</v>
      </c>
      <c r="AB36" s="12">
        <v>2.5862068965517241E-2</v>
      </c>
      <c r="AC36" s="12">
        <v>2.4438573315719948E-2</v>
      </c>
      <c r="AD36" s="12">
        <v>2.5275437459494492E-2</v>
      </c>
    </row>
    <row r="37" spans="1:30" x14ac:dyDescent="0.25">
      <c r="A37" s="3" t="s">
        <v>53</v>
      </c>
      <c r="B37" s="6">
        <v>81</v>
      </c>
      <c r="C37" s="6">
        <v>84</v>
      </c>
      <c r="D37" s="6">
        <v>76</v>
      </c>
      <c r="E37" s="6">
        <v>78</v>
      </c>
      <c r="F37" s="6">
        <v>81</v>
      </c>
      <c r="G37" s="6">
        <v>77</v>
      </c>
      <c r="H37" s="6">
        <v>73</v>
      </c>
      <c r="I37" s="6">
        <v>65</v>
      </c>
      <c r="K37" s="3" t="s">
        <v>9</v>
      </c>
      <c r="L37" s="12">
        <v>3.9081582804103565E-2</v>
      </c>
      <c r="M37" s="12">
        <v>3.8896746817538894E-2</v>
      </c>
      <c r="N37" s="12">
        <v>3.2339449541284405E-2</v>
      </c>
      <c r="O37" s="12">
        <v>3.2876115828434575E-2</v>
      </c>
      <c r="P37" s="12">
        <v>3.2453483340545215E-2</v>
      </c>
      <c r="Q37" s="12">
        <v>2.7893422148209824E-2</v>
      </c>
      <c r="R37" s="12">
        <v>2.8364514182257092E-2</v>
      </c>
      <c r="S37" s="12">
        <v>2.5176233635448138E-2</v>
      </c>
      <c r="V37" s="3" t="s">
        <v>9</v>
      </c>
      <c r="W37" s="12">
        <v>3.9081582804103565E-2</v>
      </c>
      <c r="X37" s="12">
        <v>3.8896746817538894E-2</v>
      </c>
      <c r="Y37" s="12">
        <v>3.2339449541284405E-2</v>
      </c>
      <c r="Z37" s="12">
        <v>3.2876115828434575E-2</v>
      </c>
      <c r="AA37" s="12">
        <v>3.2453483340545215E-2</v>
      </c>
      <c r="AB37" s="12">
        <v>2.7893422148209824E-2</v>
      </c>
      <c r="AC37" s="12">
        <v>2.8364514182257092E-2</v>
      </c>
      <c r="AD37" s="12">
        <v>2.5176233635448138E-2</v>
      </c>
    </row>
    <row r="38" spans="1:30" x14ac:dyDescent="0.25">
      <c r="A38" s="3" t="s">
        <v>62</v>
      </c>
      <c r="B38" s="6">
        <v>86</v>
      </c>
      <c r="C38" s="6">
        <v>84</v>
      </c>
      <c r="D38" s="6">
        <v>78</v>
      </c>
      <c r="E38" s="6">
        <v>63</v>
      </c>
      <c r="F38" s="6">
        <v>77</v>
      </c>
      <c r="G38" s="6">
        <v>68</v>
      </c>
      <c r="H38" s="6">
        <v>61</v>
      </c>
      <c r="I38" s="6">
        <v>61</v>
      </c>
      <c r="K38" s="3" t="s">
        <v>19</v>
      </c>
      <c r="L38" s="12">
        <v>2.8365601080594327E-2</v>
      </c>
      <c r="M38" s="12">
        <v>2.9518619436875566E-2</v>
      </c>
      <c r="N38" s="12">
        <v>2.7308990487879718E-2</v>
      </c>
      <c r="O38" s="12">
        <v>2.4604831494184312E-2</v>
      </c>
      <c r="P38" s="12">
        <v>2.4849397590361446E-2</v>
      </c>
      <c r="Q38" s="12">
        <v>2.252797097066828E-2</v>
      </c>
      <c r="R38" s="12">
        <v>2.3780672523477733E-2</v>
      </c>
      <c r="S38" s="12">
        <v>2.4682010902483342E-2</v>
      </c>
      <c r="V38" s="3" t="s">
        <v>19</v>
      </c>
      <c r="W38" s="12">
        <v>2.8365601080594327E-2</v>
      </c>
      <c r="X38" s="12">
        <v>2.9518619436875566E-2</v>
      </c>
      <c r="Y38" s="12">
        <v>2.7308990487879718E-2</v>
      </c>
      <c r="Z38" s="12">
        <v>2.4604831494184312E-2</v>
      </c>
      <c r="AA38" s="12">
        <v>2.4849397590361446E-2</v>
      </c>
      <c r="AB38" s="12">
        <v>2.252797097066828E-2</v>
      </c>
      <c r="AC38" s="12">
        <v>2.3780672523477733E-2</v>
      </c>
      <c r="AD38" s="12">
        <v>2.4682010902483342E-2</v>
      </c>
    </row>
    <row r="39" spans="1:30" x14ac:dyDescent="0.25">
      <c r="A39" s="3" t="s">
        <v>73</v>
      </c>
      <c r="B39" s="6">
        <v>90</v>
      </c>
      <c r="C39" s="6">
        <v>105</v>
      </c>
      <c r="D39" s="6">
        <v>64</v>
      </c>
      <c r="E39" s="6">
        <v>62</v>
      </c>
      <c r="F39" s="6">
        <v>73</v>
      </c>
      <c r="G39" s="6">
        <v>76</v>
      </c>
      <c r="H39" s="6">
        <v>71</v>
      </c>
      <c r="I39" s="6">
        <v>61</v>
      </c>
      <c r="K39" s="3" t="s">
        <v>10</v>
      </c>
      <c r="L39" s="12">
        <v>3.2139951179820991E-2</v>
      </c>
      <c r="M39" s="12">
        <v>3.0081300813008131E-2</v>
      </c>
      <c r="N39" s="12">
        <v>3.1120331950207469E-2</v>
      </c>
      <c r="O39" s="12">
        <v>2.8363047001620744E-2</v>
      </c>
      <c r="P39" s="12">
        <v>2.2247794399693134E-2</v>
      </c>
      <c r="Q39" s="12">
        <v>2.1021021021021023E-2</v>
      </c>
      <c r="R39" s="12">
        <v>2.1260440394836749E-2</v>
      </c>
      <c r="S39" s="12">
        <v>2.1619640894100404E-2</v>
      </c>
      <c r="V39" s="3" t="s">
        <v>10</v>
      </c>
      <c r="W39" s="12">
        <v>3.2139951179820991E-2</v>
      </c>
      <c r="X39" s="12">
        <v>3.0081300813008131E-2</v>
      </c>
      <c r="Y39" s="12">
        <v>3.1120331950207469E-2</v>
      </c>
      <c r="Z39" s="12">
        <v>2.8363047001620744E-2</v>
      </c>
      <c r="AA39" s="12">
        <v>2.2247794399693134E-2</v>
      </c>
      <c r="AB39" s="12">
        <v>2.1021021021021023E-2</v>
      </c>
      <c r="AC39" s="12">
        <v>2.1260440394836749E-2</v>
      </c>
      <c r="AD39" s="12">
        <v>2.1619640894100404E-2</v>
      </c>
    </row>
    <row r="40" spans="1:30" x14ac:dyDescent="0.25">
      <c r="A40" s="3" t="s">
        <v>12</v>
      </c>
      <c r="B40" s="6">
        <v>90</v>
      </c>
      <c r="C40" s="6">
        <v>100</v>
      </c>
      <c r="D40" s="6">
        <v>94</v>
      </c>
      <c r="E40" s="6">
        <v>62</v>
      </c>
      <c r="F40" s="6">
        <v>67</v>
      </c>
      <c r="G40" s="6">
        <v>66</v>
      </c>
      <c r="H40" s="6">
        <v>70</v>
      </c>
      <c r="I40" s="6">
        <v>59</v>
      </c>
      <c r="K40" s="3" t="s">
        <v>46</v>
      </c>
      <c r="L40" s="12">
        <v>2.2026431718061675E-2</v>
      </c>
      <c r="M40" s="12">
        <v>2.3794348842149989E-2</v>
      </c>
      <c r="N40" s="12">
        <v>2.1736052109883885E-2</v>
      </c>
      <c r="O40" s="12">
        <v>1.9866135004272287E-2</v>
      </c>
      <c r="P40" s="12">
        <v>2.4757492399015493E-2</v>
      </c>
      <c r="Q40" s="12">
        <v>2.3175222005631362E-2</v>
      </c>
      <c r="R40" s="12">
        <v>2.2997678467788739E-2</v>
      </c>
      <c r="S40" s="12">
        <v>2.0886170371475457E-2</v>
      </c>
      <c r="V40" s="3" t="s">
        <v>46</v>
      </c>
      <c r="W40" s="12">
        <v>2.2026431718061675E-2</v>
      </c>
      <c r="X40" s="12">
        <v>2.3794348842149989E-2</v>
      </c>
      <c r="Y40" s="12">
        <v>2.1736052109883885E-2</v>
      </c>
      <c r="Z40" s="12">
        <v>1.9866135004272287E-2</v>
      </c>
      <c r="AA40" s="12">
        <v>2.4757492399015493E-2</v>
      </c>
      <c r="AB40" s="12">
        <v>2.3175222005631362E-2</v>
      </c>
      <c r="AC40" s="12">
        <v>2.2997678467788739E-2</v>
      </c>
      <c r="AD40" s="12">
        <v>2.0886170371475457E-2</v>
      </c>
    </row>
    <row r="41" spans="1:30" x14ac:dyDescent="0.25">
      <c r="A41" s="3" t="s">
        <v>10</v>
      </c>
      <c r="B41" s="6">
        <v>79</v>
      </c>
      <c r="C41" s="6">
        <v>74</v>
      </c>
      <c r="D41" s="6">
        <v>75</v>
      </c>
      <c r="E41" s="6">
        <v>70</v>
      </c>
      <c r="F41" s="6">
        <v>58</v>
      </c>
      <c r="G41" s="6">
        <v>56</v>
      </c>
      <c r="H41" s="6">
        <v>56</v>
      </c>
      <c r="I41" s="6">
        <v>59</v>
      </c>
      <c r="K41" s="3" t="s">
        <v>12</v>
      </c>
      <c r="L41" s="12">
        <v>3.4802784222737818E-2</v>
      </c>
      <c r="M41" s="12">
        <v>3.9952057530962842E-2</v>
      </c>
      <c r="N41" s="12">
        <v>3.8351693186454511E-2</v>
      </c>
      <c r="O41" s="12">
        <v>2.4237685691946835E-2</v>
      </c>
      <c r="P41" s="12">
        <v>2.456912357902457E-2</v>
      </c>
      <c r="Q41" s="12">
        <v>2.4131627056672759E-2</v>
      </c>
      <c r="R41" s="12">
        <v>2.456140350877193E-2</v>
      </c>
      <c r="S41" s="12">
        <v>2.0643806857942617E-2</v>
      </c>
      <c r="V41" s="3" t="s">
        <v>12</v>
      </c>
      <c r="W41" s="12">
        <v>3.4802784222737818E-2</v>
      </c>
      <c r="X41" s="12">
        <v>3.9952057530962842E-2</v>
      </c>
      <c r="Y41" s="12">
        <v>3.8351693186454511E-2</v>
      </c>
      <c r="Z41" s="12">
        <v>2.4237685691946835E-2</v>
      </c>
      <c r="AA41" s="12">
        <v>2.456912357902457E-2</v>
      </c>
      <c r="AB41" s="12">
        <v>2.4131627056672759E-2</v>
      </c>
      <c r="AC41" s="12">
        <v>2.456140350877193E-2</v>
      </c>
      <c r="AD41" s="12">
        <v>2.0643806857942617E-2</v>
      </c>
    </row>
    <row r="42" spans="1:30" x14ac:dyDescent="0.25">
      <c r="A42" s="3" t="s">
        <v>74</v>
      </c>
      <c r="B42" s="6">
        <v>71</v>
      </c>
      <c r="C42" s="6">
        <v>84</v>
      </c>
      <c r="D42" s="6">
        <v>74</v>
      </c>
      <c r="E42" s="6">
        <v>62</v>
      </c>
      <c r="F42" s="6">
        <v>62</v>
      </c>
      <c r="G42" s="6">
        <v>65</v>
      </c>
      <c r="H42" s="6">
        <v>64</v>
      </c>
      <c r="I42" s="6">
        <v>58</v>
      </c>
      <c r="K42" s="3" t="s">
        <v>59</v>
      </c>
      <c r="L42" s="12">
        <v>2.7205882352941177E-2</v>
      </c>
      <c r="M42" s="12">
        <v>2.7638190954773871E-2</v>
      </c>
      <c r="N42" s="12">
        <v>2.7272727272727271E-2</v>
      </c>
      <c r="O42" s="12">
        <v>2.2690698422915996E-2</v>
      </c>
      <c r="P42" s="12">
        <v>2.1595587664103161E-2</v>
      </c>
      <c r="Q42" s="12">
        <v>2.0757850241545892E-2</v>
      </c>
      <c r="R42" s="12">
        <v>1.9434628975265017E-2</v>
      </c>
      <c r="S42" s="12">
        <v>2.0224888687646214E-2</v>
      </c>
      <c r="V42" s="3" t="s">
        <v>59</v>
      </c>
      <c r="W42" s="12">
        <v>2.7205882352941177E-2</v>
      </c>
      <c r="X42" s="12">
        <v>2.7638190954773871E-2</v>
      </c>
      <c r="Y42" s="12">
        <v>2.7272727272727271E-2</v>
      </c>
      <c r="Z42" s="12">
        <v>2.2690698422915996E-2</v>
      </c>
      <c r="AA42" s="12">
        <v>2.1595587664103161E-2</v>
      </c>
      <c r="AB42" s="12">
        <v>2.0757850241545892E-2</v>
      </c>
      <c r="AC42" s="12">
        <v>1.9434628975265017E-2</v>
      </c>
      <c r="AD42" s="12">
        <v>2.0224888687646214E-2</v>
      </c>
    </row>
    <row r="43" spans="1:30" x14ac:dyDescent="0.25">
      <c r="A43" s="3" t="s">
        <v>63</v>
      </c>
      <c r="B43" s="6">
        <v>56</v>
      </c>
      <c r="C43" s="6">
        <v>55</v>
      </c>
      <c r="D43" s="6">
        <v>56</v>
      </c>
      <c r="E43" s="6">
        <v>59</v>
      </c>
      <c r="F43" s="6">
        <v>50</v>
      </c>
      <c r="G43" s="6">
        <v>50</v>
      </c>
      <c r="H43" s="6">
        <v>46</v>
      </c>
      <c r="I43" s="6">
        <v>57</v>
      </c>
      <c r="K43" s="3" t="s">
        <v>61</v>
      </c>
      <c r="L43" s="12">
        <v>2.1707670043415339E-2</v>
      </c>
      <c r="M43" s="12">
        <v>2.1076401957094468E-2</v>
      </c>
      <c r="N43" s="12">
        <v>1.834862385321101E-2</v>
      </c>
      <c r="O43" s="12">
        <v>1.7844646606018196E-2</v>
      </c>
      <c r="P43" s="12">
        <v>1.955207963028795E-2</v>
      </c>
      <c r="Q43" s="12">
        <v>1.8996415770609319E-2</v>
      </c>
      <c r="R43" s="12">
        <v>1.9734345351043642E-2</v>
      </c>
      <c r="S43" s="12">
        <v>2.0198019801980199E-2</v>
      </c>
      <c r="V43" s="3" t="s">
        <v>61</v>
      </c>
      <c r="W43" s="12">
        <v>2.1707670043415339E-2</v>
      </c>
      <c r="X43" s="12">
        <v>2.1076401957094468E-2</v>
      </c>
      <c r="Y43" s="12">
        <v>1.834862385321101E-2</v>
      </c>
      <c r="Z43" s="12">
        <v>1.7844646606018196E-2</v>
      </c>
      <c r="AA43" s="12">
        <v>1.955207963028795E-2</v>
      </c>
      <c r="AB43" s="12">
        <v>1.8996415770609319E-2</v>
      </c>
      <c r="AC43" s="12">
        <v>1.9734345351043642E-2</v>
      </c>
      <c r="AD43" s="12">
        <v>2.0198019801980199E-2</v>
      </c>
    </row>
    <row r="44" spans="1:30" x14ac:dyDescent="0.25">
      <c r="A44" s="3" t="s">
        <v>3</v>
      </c>
      <c r="B44" s="6">
        <v>92</v>
      </c>
      <c r="C44" s="6">
        <v>99</v>
      </c>
      <c r="D44" s="6">
        <v>98</v>
      </c>
      <c r="E44" s="6">
        <v>62</v>
      </c>
      <c r="F44" s="6">
        <v>59</v>
      </c>
      <c r="G44" s="6">
        <v>62</v>
      </c>
      <c r="H44" s="6">
        <v>63</v>
      </c>
      <c r="I44" s="6">
        <v>56</v>
      </c>
      <c r="K44" s="3" t="s">
        <v>79</v>
      </c>
      <c r="L44" s="12">
        <v>2.4305555555555556E-2</v>
      </c>
      <c r="M44" s="12">
        <v>3.2085561497326207E-2</v>
      </c>
      <c r="N44" s="12">
        <v>3.1195840554592721E-2</v>
      </c>
      <c r="O44" s="12">
        <v>2.3931623931623933E-2</v>
      </c>
      <c r="P44" s="12">
        <v>1.8050541516245487E-2</v>
      </c>
      <c r="Q44" s="12">
        <v>1.7152658662092625E-2</v>
      </c>
      <c r="R44" s="12">
        <v>1.8835616438356163E-2</v>
      </c>
      <c r="S44" s="12">
        <v>1.6155088852988692E-2</v>
      </c>
      <c r="V44" s="3" t="s">
        <v>79</v>
      </c>
      <c r="W44" s="12">
        <v>2.4305555555555556E-2</v>
      </c>
      <c r="X44" s="12">
        <v>3.2085561497326207E-2</v>
      </c>
      <c r="Y44" s="12">
        <v>3.1195840554592721E-2</v>
      </c>
      <c r="Z44" s="12">
        <v>2.3931623931623933E-2</v>
      </c>
      <c r="AA44" s="12">
        <v>1.8050541516245487E-2</v>
      </c>
      <c r="AB44" s="12">
        <v>1.7152658662092625E-2</v>
      </c>
      <c r="AC44" s="12">
        <v>1.8835616438356163E-2</v>
      </c>
      <c r="AD44" s="12">
        <v>1.6155088852988692E-2</v>
      </c>
    </row>
    <row r="45" spans="1:30" x14ac:dyDescent="0.25">
      <c r="A45" s="3" t="s">
        <v>15</v>
      </c>
      <c r="B45" s="6">
        <v>82</v>
      </c>
      <c r="C45" s="6">
        <v>75</v>
      </c>
      <c r="D45" s="6">
        <v>90</v>
      </c>
      <c r="E45" s="6">
        <v>86</v>
      </c>
      <c r="F45" s="6">
        <v>70</v>
      </c>
      <c r="G45" s="6">
        <v>68</v>
      </c>
      <c r="H45" s="6">
        <v>69</v>
      </c>
      <c r="I45" s="6">
        <v>56</v>
      </c>
      <c r="K45" s="3" t="s">
        <v>0</v>
      </c>
      <c r="L45" s="12">
        <v>3.0897317298797411E-2</v>
      </c>
      <c r="M45" s="12">
        <v>2.7316550615961437E-2</v>
      </c>
      <c r="N45" s="12">
        <v>2.4130948363145461E-2</v>
      </c>
      <c r="O45" s="12">
        <v>2.2304832713754646E-2</v>
      </c>
      <c r="P45" s="12">
        <v>1.6908597862498004E-2</v>
      </c>
      <c r="Q45" s="12">
        <v>1.6067216981132077E-2</v>
      </c>
      <c r="R45" s="12">
        <v>1.6592762122729223E-2</v>
      </c>
      <c r="S45" s="12">
        <v>1.4622373651334468E-2</v>
      </c>
      <c r="V45" s="3" t="s">
        <v>0</v>
      </c>
      <c r="W45" s="12">
        <v>3.0897317298797411E-2</v>
      </c>
      <c r="X45" s="12">
        <v>2.7316550615961437E-2</v>
      </c>
      <c r="Y45" s="12">
        <v>2.4130948363145461E-2</v>
      </c>
      <c r="Z45" s="12">
        <v>2.2304832713754646E-2</v>
      </c>
      <c r="AA45" s="12">
        <v>1.6908597862498004E-2</v>
      </c>
      <c r="AB45" s="12">
        <v>1.6067216981132077E-2</v>
      </c>
      <c r="AC45" s="12">
        <v>1.6592762122729223E-2</v>
      </c>
      <c r="AD45" s="12">
        <v>1.4622373651334468E-2</v>
      </c>
    </row>
    <row r="46" spans="1:30" x14ac:dyDescent="0.25">
      <c r="A46" s="3" t="s">
        <v>55</v>
      </c>
      <c r="B46" s="6">
        <v>76</v>
      </c>
      <c r="C46" s="6">
        <v>70</v>
      </c>
      <c r="D46" s="6">
        <v>60</v>
      </c>
      <c r="E46" s="6">
        <v>66</v>
      </c>
      <c r="F46" s="6">
        <v>73</v>
      </c>
      <c r="G46" s="6">
        <v>68</v>
      </c>
      <c r="H46" s="6">
        <v>64</v>
      </c>
      <c r="I46" s="6">
        <v>51</v>
      </c>
      <c r="K46" s="3" t="s">
        <v>65</v>
      </c>
      <c r="L46" s="12">
        <v>1.8597997138769671E-2</v>
      </c>
      <c r="M46" s="12">
        <v>1.9259818731117824E-2</v>
      </c>
      <c r="N46" s="12">
        <v>1.4492753623188406E-2</v>
      </c>
      <c r="O46" s="12">
        <v>9.7524381095273824E-3</v>
      </c>
      <c r="P46" s="12">
        <v>1.2864169504351116E-2</v>
      </c>
      <c r="Q46" s="12">
        <v>1.3579781214635987E-2</v>
      </c>
      <c r="R46" s="12">
        <v>1.6800584368151936E-2</v>
      </c>
      <c r="S46" s="12">
        <v>1.4123185562965868E-2</v>
      </c>
      <c r="V46" s="3" t="s">
        <v>65</v>
      </c>
      <c r="W46" s="12">
        <v>1.8597997138769671E-2</v>
      </c>
      <c r="X46" s="12">
        <v>1.9259818731117824E-2</v>
      </c>
      <c r="Y46" s="12">
        <v>1.4492753623188406E-2</v>
      </c>
      <c r="Z46" s="12">
        <v>9.7524381095273824E-3</v>
      </c>
      <c r="AA46" s="12">
        <v>1.2864169504351116E-2</v>
      </c>
      <c r="AB46" s="12">
        <v>1.3579781214635987E-2</v>
      </c>
      <c r="AC46" s="12">
        <v>1.6800584368151936E-2</v>
      </c>
      <c r="AD46" s="12">
        <v>1.4123185562965868E-2</v>
      </c>
    </row>
    <row r="47" spans="1:30" x14ac:dyDescent="0.25">
      <c r="A47" s="3" t="s">
        <v>61</v>
      </c>
      <c r="B47" s="6">
        <v>60</v>
      </c>
      <c r="C47" s="6">
        <v>56</v>
      </c>
      <c r="D47" s="6">
        <v>50</v>
      </c>
      <c r="E47" s="6">
        <v>51</v>
      </c>
      <c r="F47" s="6">
        <v>55</v>
      </c>
      <c r="G47" s="6">
        <v>53</v>
      </c>
      <c r="H47" s="6">
        <v>52</v>
      </c>
      <c r="I47" s="6">
        <v>51</v>
      </c>
      <c r="K47" s="3" t="s">
        <v>4</v>
      </c>
      <c r="L47" s="12">
        <v>2.06209453197405E-2</v>
      </c>
      <c r="M47" s="12">
        <v>2.1507863089731731E-2</v>
      </c>
      <c r="N47" s="12">
        <v>2.1909978566325317E-2</v>
      </c>
      <c r="O47" s="12">
        <v>1.714153347231874E-2</v>
      </c>
      <c r="P47" s="12">
        <v>1.742081447963801E-2</v>
      </c>
      <c r="Q47" s="12">
        <v>1.4882274544646823E-2</v>
      </c>
      <c r="R47" s="12">
        <v>1.4865151836908048E-2</v>
      </c>
      <c r="S47" s="12">
        <v>1.3782866836301951E-2</v>
      </c>
      <c r="V47" s="3" t="s">
        <v>4</v>
      </c>
      <c r="W47" s="12">
        <v>2.06209453197405E-2</v>
      </c>
      <c r="X47" s="12">
        <v>2.1507863089731731E-2</v>
      </c>
      <c r="Y47" s="12">
        <v>2.1909978566325317E-2</v>
      </c>
      <c r="Z47" s="12">
        <v>1.714153347231874E-2</v>
      </c>
      <c r="AA47" s="12">
        <v>1.742081447963801E-2</v>
      </c>
      <c r="AB47" s="12">
        <v>1.4882274544646823E-2</v>
      </c>
      <c r="AC47" s="12">
        <v>1.4865151836908048E-2</v>
      </c>
      <c r="AD47" s="12">
        <v>1.3782866836301951E-2</v>
      </c>
    </row>
    <row r="48" spans="1:30" x14ac:dyDescent="0.25">
      <c r="A48" s="3" t="s">
        <v>76</v>
      </c>
      <c r="B48" s="6">
        <v>66</v>
      </c>
      <c r="C48" s="6">
        <v>79</v>
      </c>
      <c r="D48" s="6">
        <v>56</v>
      </c>
      <c r="E48" s="6">
        <v>63</v>
      </c>
      <c r="F48" s="6">
        <v>80</v>
      </c>
      <c r="G48" s="6">
        <v>76</v>
      </c>
      <c r="H48" s="6">
        <v>70</v>
      </c>
      <c r="I48" s="6">
        <v>50</v>
      </c>
      <c r="K48" s="3" t="s">
        <v>3</v>
      </c>
      <c r="L48" s="12">
        <v>2.1076746849942728E-2</v>
      </c>
      <c r="M48" s="12">
        <v>2.2800552740672501E-2</v>
      </c>
      <c r="N48" s="12">
        <v>2.358604091456077E-2</v>
      </c>
      <c r="O48" s="12">
        <v>1.4882381180988958E-2</v>
      </c>
      <c r="P48" s="12">
        <v>1.344269765322397E-2</v>
      </c>
      <c r="Q48" s="12">
        <v>1.4058956916099773E-2</v>
      </c>
      <c r="R48" s="12">
        <v>1.3843111404087014E-2</v>
      </c>
      <c r="S48" s="12">
        <v>1.237842617152962E-2</v>
      </c>
      <c r="V48" s="3" t="s">
        <v>3</v>
      </c>
      <c r="W48" s="12">
        <v>2.1076746849942728E-2</v>
      </c>
      <c r="X48" s="12">
        <v>2.2800552740672501E-2</v>
      </c>
      <c r="Y48" s="12">
        <v>2.358604091456077E-2</v>
      </c>
      <c r="Z48" s="12">
        <v>1.4882381180988958E-2</v>
      </c>
      <c r="AA48" s="12">
        <v>1.344269765322397E-2</v>
      </c>
      <c r="AB48" s="12">
        <v>1.4058956916099773E-2</v>
      </c>
      <c r="AC48" s="12">
        <v>1.3843111404087014E-2</v>
      </c>
      <c r="AD48" s="12">
        <v>1.237842617152962E-2</v>
      </c>
    </row>
    <row r="49" spans="1:30" x14ac:dyDescent="0.25">
      <c r="A49" s="3" t="s">
        <v>60</v>
      </c>
      <c r="B49" s="6">
        <v>62</v>
      </c>
      <c r="C49" s="6">
        <v>68</v>
      </c>
      <c r="D49" s="6">
        <v>63</v>
      </c>
      <c r="E49" s="6">
        <v>54</v>
      </c>
      <c r="F49" s="6">
        <v>61</v>
      </c>
      <c r="G49" s="6">
        <v>60</v>
      </c>
      <c r="H49" s="6">
        <v>58</v>
      </c>
      <c r="I49" s="6">
        <v>50</v>
      </c>
      <c r="K49" s="3" t="s">
        <v>70</v>
      </c>
      <c r="L49" s="12">
        <v>1.9009900990099009E-2</v>
      </c>
      <c r="M49" s="12">
        <v>1.7059301380991064E-2</v>
      </c>
      <c r="N49" s="12">
        <v>1.2884455527847049E-2</v>
      </c>
      <c r="O49" s="12">
        <v>8.5054678007290396E-3</v>
      </c>
      <c r="P49" s="12">
        <v>1.4125467386788533E-2</v>
      </c>
      <c r="Q49" s="12">
        <v>1.5873015873015872E-2</v>
      </c>
      <c r="R49" s="12">
        <v>1.6631130063965886E-2</v>
      </c>
      <c r="S49" s="12">
        <v>1.1111111111111112E-2</v>
      </c>
      <c r="V49" s="3" t="s">
        <v>70</v>
      </c>
      <c r="W49" s="12">
        <v>1.9009900990099009E-2</v>
      </c>
      <c r="X49" s="12">
        <v>1.7059301380991064E-2</v>
      </c>
      <c r="Y49" s="12">
        <v>1.2884455527847049E-2</v>
      </c>
      <c r="Z49" s="12">
        <v>8.5054678007290396E-3</v>
      </c>
      <c r="AA49" s="12">
        <v>1.4125467386788533E-2</v>
      </c>
      <c r="AB49" s="12">
        <v>1.5873015873015872E-2</v>
      </c>
      <c r="AC49" s="12">
        <v>1.6631130063965886E-2</v>
      </c>
      <c r="AD49" s="12">
        <v>1.1111111111111112E-2</v>
      </c>
    </row>
    <row r="50" spans="1:30" x14ac:dyDescent="0.25">
      <c r="A50" s="3" t="s">
        <v>21</v>
      </c>
      <c r="B50" s="6">
        <v>50</v>
      </c>
      <c r="C50" s="6">
        <v>58</v>
      </c>
      <c r="D50" s="6">
        <v>52</v>
      </c>
      <c r="E50" s="6">
        <v>49</v>
      </c>
      <c r="F50" s="6">
        <v>52</v>
      </c>
      <c r="G50" s="6">
        <v>52</v>
      </c>
      <c r="H50" s="6">
        <v>52</v>
      </c>
      <c r="I50" s="6">
        <v>43</v>
      </c>
      <c r="K50" s="3" t="s">
        <v>45</v>
      </c>
      <c r="L50" s="12">
        <v>1.16382036685642E-2</v>
      </c>
      <c r="M50" s="12">
        <v>1.1103979460847241E-2</v>
      </c>
      <c r="N50" s="12">
        <v>1.0348961948633811E-2</v>
      </c>
      <c r="O50" s="12">
        <v>1.0109622411693057E-2</v>
      </c>
      <c r="P50" s="12">
        <v>1.0985074626865671E-2</v>
      </c>
      <c r="Q50" s="12">
        <v>1.1006008685823071E-2</v>
      </c>
      <c r="R50" s="12">
        <v>1.1760470418816752E-2</v>
      </c>
      <c r="S50" s="12">
        <v>1.0701841712294675E-2</v>
      </c>
      <c r="V50" s="3" t="s">
        <v>45</v>
      </c>
      <c r="W50" s="12">
        <v>1.16382036685642E-2</v>
      </c>
      <c r="X50" s="12">
        <v>1.1103979460847241E-2</v>
      </c>
      <c r="Y50" s="12">
        <v>1.0348961948633811E-2</v>
      </c>
      <c r="Z50" s="12">
        <v>1.0109622411693057E-2</v>
      </c>
      <c r="AA50" s="12">
        <v>1.0985074626865671E-2</v>
      </c>
      <c r="AB50" s="12">
        <v>1.1006008685823071E-2</v>
      </c>
      <c r="AC50" s="12">
        <v>1.1760470418816752E-2</v>
      </c>
      <c r="AD50" s="12">
        <v>1.0701841712294675E-2</v>
      </c>
    </row>
    <row r="51" spans="1:30" x14ac:dyDescent="0.25">
      <c r="A51" s="3" t="s">
        <v>72</v>
      </c>
      <c r="B51" s="6">
        <v>39</v>
      </c>
      <c r="C51" s="6">
        <v>47</v>
      </c>
      <c r="D51" s="6">
        <v>45</v>
      </c>
      <c r="E51" s="6">
        <v>36</v>
      </c>
      <c r="F51" s="6">
        <v>46</v>
      </c>
      <c r="G51" s="6">
        <v>48</v>
      </c>
      <c r="H51" s="6">
        <v>45</v>
      </c>
      <c r="I51" s="6">
        <v>42</v>
      </c>
      <c r="K51" s="3" t="s">
        <v>2</v>
      </c>
      <c r="L51" s="12">
        <v>1.7573995771670192E-2</v>
      </c>
      <c r="M51" s="12">
        <v>1.6892327530625403E-2</v>
      </c>
      <c r="N51" s="12">
        <v>1.463540992099469E-2</v>
      </c>
      <c r="O51" s="12">
        <v>1.3460812680840357E-2</v>
      </c>
      <c r="P51" s="12">
        <v>1.2964982430631286E-2</v>
      </c>
      <c r="Q51" s="12">
        <v>1.2720605088242035E-2</v>
      </c>
      <c r="R51" s="12">
        <v>1.2725590004627488E-2</v>
      </c>
      <c r="S51" s="12">
        <v>9.7970608817354796E-3</v>
      </c>
      <c r="V51" s="3" t="s">
        <v>2</v>
      </c>
      <c r="W51" s="12">
        <v>1.7573995771670192E-2</v>
      </c>
      <c r="X51" s="12">
        <v>1.6892327530625403E-2</v>
      </c>
      <c r="Y51" s="12">
        <v>1.463540992099469E-2</v>
      </c>
      <c r="Z51" s="12">
        <v>1.3460812680840357E-2</v>
      </c>
      <c r="AA51" s="12">
        <v>1.2964982430631286E-2</v>
      </c>
      <c r="AB51" s="12">
        <v>1.2720605088242035E-2</v>
      </c>
      <c r="AC51" s="12">
        <v>1.2725590004627488E-2</v>
      </c>
      <c r="AD51" s="12">
        <v>9.7970608817354796E-3</v>
      </c>
    </row>
    <row r="52" spans="1:30" x14ac:dyDescent="0.25">
      <c r="A52" s="3" t="s">
        <v>69</v>
      </c>
      <c r="B52" s="6">
        <v>41</v>
      </c>
      <c r="C52" s="6">
        <v>45</v>
      </c>
      <c r="D52" s="6">
        <v>42</v>
      </c>
      <c r="E52" s="6">
        <v>34</v>
      </c>
      <c r="F52" s="6">
        <v>43</v>
      </c>
      <c r="G52" s="6">
        <v>47</v>
      </c>
      <c r="H52" s="6">
        <v>55</v>
      </c>
      <c r="I52" s="6">
        <v>39</v>
      </c>
      <c r="K52" s="3" t="s">
        <v>72</v>
      </c>
      <c r="L52" s="12">
        <v>1.0287523080981272E-2</v>
      </c>
      <c r="M52" s="12">
        <v>1.2713010549093859E-2</v>
      </c>
      <c r="N52" s="12">
        <v>1.0856453558504222E-2</v>
      </c>
      <c r="O52" s="12">
        <v>8.5592011412268191E-3</v>
      </c>
      <c r="P52" s="12">
        <v>1.0815894662591112E-2</v>
      </c>
      <c r="Q52" s="12">
        <v>1.1165387299371946E-2</v>
      </c>
      <c r="R52" s="12">
        <v>1.0171790235081375E-2</v>
      </c>
      <c r="S52" s="12">
        <v>9.7833682739343116E-3</v>
      </c>
      <c r="V52" s="3" t="s">
        <v>72</v>
      </c>
      <c r="W52" s="12">
        <v>1.0287523080981272E-2</v>
      </c>
      <c r="X52" s="12">
        <v>1.2713010549093859E-2</v>
      </c>
      <c r="Y52" s="12">
        <v>1.0856453558504222E-2</v>
      </c>
      <c r="Z52" s="12">
        <v>8.5592011412268191E-3</v>
      </c>
      <c r="AA52" s="12">
        <v>1.0815894662591112E-2</v>
      </c>
      <c r="AB52" s="12">
        <v>1.1165387299371946E-2</v>
      </c>
      <c r="AC52" s="12">
        <v>1.0171790235081375E-2</v>
      </c>
      <c r="AD52" s="12">
        <v>9.7833682739343116E-3</v>
      </c>
    </row>
    <row r="53" spans="1:30" x14ac:dyDescent="0.25">
      <c r="A53" s="3" t="s">
        <v>16</v>
      </c>
      <c r="B53" s="6">
        <v>62</v>
      </c>
      <c r="C53" s="6">
        <v>61</v>
      </c>
      <c r="D53" s="6">
        <v>50</v>
      </c>
      <c r="E53" s="6">
        <v>51</v>
      </c>
      <c r="F53" s="6">
        <v>45</v>
      </c>
      <c r="G53" s="6">
        <v>39</v>
      </c>
      <c r="H53" s="6">
        <v>37</v>
      </c>
      <c r="I53" s="6">
        <v>39</v>
      </c>
      <c r="K53" s="3" t="s">
        <v>60</v>
      </c>
      <c r="L53" s="12">
        <v>1.2066952121448035E-2</v>
      </c>
      <c r="M53" s="12">
        <v>1.3178294573643411E-2</v>
      </c>
      <c r="N53" s="12">
        <v>1.2290284822473664E-2</v>
      </c>
      <c r="O53" s="12">
        <v>1.076555023923445E-2</v>
      </c>
      <c r="P53" s="12">
        <v>1.1663479923518164E-2</v>
      </c>
      <c r="Q53" s="12">
        <v>1.1171104077452988E-2</v>
      </c>
      <c r="R53" s="12">
        <v>1.0375670840787121E-2</v>
      </c>
      <c r="S53" s="12">
        <v>9.036688957166094E-3</v>
      </c>
      <c r="V53" s="3" t="s">
        <v>60</v>
      </c>
      <c r="W53" s="12">
        <v>1.2066952121448035E-2</v>
      </c>
      <c r="X53" s="12">
        <v>1.3178294573643411E-2</v>
      </c>
      <c r="Y53" s="12">
        <v>1.2290284822473664E-2</v>
      </c>
      <c r="Z53" s="12">
        <v>1.076555023923445E-2</v>
      </c>
      <c r="AA53" s="12">
        <v>1.1663479923518164E-2</v>
      </c>
      <c r="AB53" s="12">
        <v>1.1171104077452988E-2</v>
      </c>
      <c r="AC53" s="12">
        <v>1.0375670840787121E-2</v>
      </c>
      <c r="AD53" s="12">
        <v>9.036688957166094E-3</v>
      </c>
    </row>
    <row r="54" spans="1:30" x14ac:dyDescent="0.25">
      <c r="A54" s="3" t="s">
        <v>58</v>
      </c>
      <c r="B54" s="6">
        <v>58</v>
      </c>
      <c r="C54" s="6">
        <v>72</v>
      </c>
      <c r="D54" s="6">
        <v>64</v>
      </c>
      <c r="E54" s="6">
        <v>57</v>
      </c>
      <c r="F54" s="6">
        <v>61</v>
      </c>
      <c r="G54" s="6">
        <v>48</v>
      </c>
      <c r="H54" s="6">
        <v>52</v>
      </c>
      <c r="I54" s="6">
        <v>39</v>
      </c>
      <c r="K54" s="3" t="s">
        <v>11</v>
      </c>
      <c r="L54" s="12">
        <v>6.9605568445475635E-3</v>
      </c>
      <c r="M54" s="12">
        <v>8.6726998491704378E-3</v>
      </c>
      <c r="N54" s="12">
        <v>8.8626292466765146E-3</v>
      </c>
      <c r="O54" s="12">
        <v>9.0155066714749377E-3</v>
      </c>
      <c r="P54" s="12">
        <v>8.658008658008658E-3</v>
      </c>
      <c r="Q54" s="12">
        <v>9.9077553809361115E-3</v>
      </c>
      <c r="R54" s="12">
        <v>9.2500825900231256E-3</v>
      </c>
      <c r="S54" s="12">
        <v>7.1501532175689483E-3</v>
      </c>
      <c r="V54" s="3" t="s">
        <v>11</v>
      </c>
      <c r="W54" s="12">
        <v>6.9605568445475635E-3</v>
      </c>
      <c r="X54" s="12">
        <v>8.6726998491704378E-3</v>
      </c>
      <c r="Y54" s="12">
        <v>8.8626292466765146E-3</v>
      </c>
      <c r="Z54" s="12">
        <v>9.0155066714749377E-3</v>
      </c>
      <c r="AA54" s="12">
        <v>8.658008658008658E-3</v>
      </c>
      <c r="AB54" s="12">
        <v>9.9077553809361115E-3</v>
      </c>
      <c r="AC54" s="12">
        <v>9.2500825900231256E-3</v>
      </c>
      <c r="AD54" s="12">
        <v>7.1501532175689483E-3</v>
      </c>
    </row>
    <row r="55" spans="1:30" x14ac:dyDescent="0.25">
      <c r="A55" s="3" t="s">
        <v>65</v>
      </c>
      <c r="B55" s="6">
        <v>52</v>
      </c>
      <c r="C55" s="6">
        <v>51</v>
      </c>
      <c r="D55" s="6">
        <v>38</v>
      </c>
      <c r="E55" s="6">
        <v>26</v>
      </c>
      <c r="F55" s="6">
        <v>34</v>
      </c>
      <c r="G55" s="6">
        <v>36</v>
      </c>
      <c r="H55" s="6">
        <v>46</v>
      </c>
      <c r="I55" s="6">
        <v>36</v>
      </c>
      <c r="K55" s="3" t="s">
        <v>15</v>
      </c>
      <c r="L55" s="12">
        <v>1.0744234800838574E-2</v>
      </c>
      <c r="M55" s="12">
        <v>1.0029419630917358E-2</v>
      </c>
      <c r="N55" s="12">
        <v>1.2175324675324676E-2</v>
      </c>
      <c r="O55" s="12">
        <v>1.1078191420842457E-2</v>
      </c>
      <c r="P55" s="12">
        <v>8.5605967958909141E-3</v>
      </c>
      <c r="Q55" s="12">
        <v>8.112622285850633E-3</v>
      </c>
      <c r="R55" s="12">
        <v>8.3454281567489109E-3</v>
      </c>
      <c r="S55" s="12">
        <v>6.9110206096507469E-3</v>
      </c>
      <c r="V55" s="3" t="s">
        <v>15</v>
      </c>
      <c r="W55" s="12">
        <v>1.0744234800838574E-2</v>
      </c>
      <c r="X55" s="12">
        <v>1.0029419630917358E-2</v>
      </c>
      <c r="Y55" s="12">
        <v>1.2175324675324676E-2</v>
      </c>
      <c r="Z55" s="12">
        <v>1.1078191420842457E-2</v>
      </c>
      <c r="AA55" s="12">
        <v>8.5605967958909141E-3</v>
      </c>
      <c r="AB55" s="12">
        <v>8.112622285850633E-3</v>
      </c>
      <c r="AC55" s="12">
        <v>8.3454281567489109E-3</v>
      </c>
      <c r="AD55" s="12">
        <v>6.9110206096507469E-3</v>
      </c>
    </row>
    <row r="56" spans="1:30" x14ac:dyDescent="0.25">
      <c r="A56" s="3" t="s">
        <v>77</v>
      </c>
      <c r="B56" s="6">
        <v>53</v>
      </c>
      <c r="C56" s="6">
        <v>54</v>
      </c>
      <c r="D56" s="6">
        <v>40</v>
      </c>
      <c r="E56" s="6">
        <v>44</v>
      </c>
      <c r="F56" s="6">
        <v>54</v>
      </c>
      <c r="G56" s="6">
        <v>56</v>
      </c>
      <c r="H56" s="6">
        <v>47</v>
      </c>
      <c r="I56" s="6">
        <v>34</v>
      </c>
      <c r="K56" s="3" t="s">
        <v>1</v>
      </c>
      <c r="L56" s="12">
        <v>8.6115727451276623E-3</v>
      </c>
      <c r="M56" s="12">
        <v>8.9841050449205248E-3</v>
      </c>
      <c r="N56" s="12">
        <v>8.0986981531940665E-3</v>
      </c>
      <c r="O56" s="12">
        <v>7.1079520213238557E-3</v>
      </c>
      <c r="P56" s="12">
        <v>7.9071454479506705E-3</v>
      </c>
      <c r="Q56" s="12">
        <v>7.4530600544646698E-3</v>
      </c>
      <c r="R56" s="12">
        <v>7.3457394711067582E-3</v>
      </c>
      <c r="S56" s="12">
        <v>6.6880502286221248E-3</v>
      </c>
      <c r="V56" s="3" t="s">
        <v>1</v>
      </c>
      <c r="W56" s="12">
        <v>8.6115727451276623E-3</v>
      </c>
      <c r="X56" s="12">
        <v>8.9841050449205248E-3</v>
      </c>
      <c r="Y56" s="12">
        <v>8.0986981531940665E-3</v>
      </c>
      <c r="Z56" s="12">
        <v>7.1079520213238557E-3</v>
      </c>
      <c r="AA56" s="12">
        <v>7.9071454479506705E-3</v>
      </c>
      <c r="AB56" s="12">
        <v>7.4530600544646698E-3</v>
      </c>
      <c r="AC56" s="12">
        <v>7.3457394711067582E-3</v>
      </c>
      <c r="AD56" s="12">
        <v>6.6880502286221248E-3</v>
      </c>
    </row>
    <row r="57" spans="1:30" x14ac:dyDescent="0.25">
      <c r="A57" s="3" t="s">
        <v>13</v>
      </c>
      <c r="B57" s="6">
        <v>27</v>
      </c>
      <c r="C57" s="6">
        <v>28</v>
      </c>
      <c r="D57" s="6">
        <v>23</v>
      </c>
      <c r="E57" s="6">
        <v>19</v>
      </c>
      <c r="F57" s="6">
        <v>25</v>
      </c>
      <c r="G57" s="6">
        <v>25</v>
      </c>
      <c r="H57" s="6">
        <v>29</v>
      </c>
      <c r="I57" s="6">
        <v>29</v>
      </c>
      <c r="K57" s="3" t="s">
        <v>67</v>
      </c>
      <c r="L57" s="12">
        <v>9.9138330399332897E-3</v>
      </c>
      <c r="M57" s="12">
        <v>7.6360910709266372E-3</v>
      </c>
      <c r="N57" s="12">
        <v>7.0083633135541749E-3</v>
      </c>
      <c r="O57" s="12">
        <v>5.094172080198159E-3</v>
      </c>
      <c r="P57" s="12">
        <v>6.421134706233087E-3</v>
      </c>
      <c r="Q57" s="12">
        <v>6.1650616506165063E-3</v>
      </c>
      <c r="R57" s="12">
        <v>6.6994804484550178E-3</v>
      </c>
      <c r="S57" s="12">
        <v>6.2333460220784162E-3</v>
      </c>
      <c r="V57" s="3" t="s">
        <v>67</v>
      </c>
      <c r="W57" s="12">
        <v>9.9138330399332897E-3</v>
      </c>
      <c r="X57" s="12">
        <v>7.6360910709266372E-3</v>
      </c>
      <c r="Y57" s="12">
        <v>7.0083633135541749E-3</v>
      </c>
      <c r="Z57" s="12">
        <v>5.094172080198159E-3</v>
      </c>
      <c r="AA57" s="12">
        <v>6.421134706233087E-3</v>
      </c>
      <c r="AB57" s="12">
        <v>6.1650616506165063E-3</v>
      </c>
      <c r="AC57" s="12">
        <v>6.6994804484550178E-3</v>
      </c>
      <c r="AD57" s="12">
        <v>6.2333460220784162E-3</v>
      </c>
    </row>
    <row r="58" spans="1:30" x14ac:dyDescent="0.25">
      <c r="A58" s="3" t="s">
        <v>68</v>
      </c>
      <c r="B58" s="6">
        <v>36</v>
      </c>
      <c r="C58" s="6">
        <v>37</v>
      </c>
      <c r="D58" s="6">
        <v>30</v>
      </c>
      <c r="E58" s="6">
        <v>28</v>
      </c>
      <c r="F58" s="6">
        <v>38</v>
      </c>
      <c r="G58" s="6">
        <v>38</v>
      </c>
      <c r="H58" s="6">
        <v>36</v>
      </c>
      <c r="I58" s="6">
        <v>28</v>
      </c>
      <c r="K58" s="3" t="s">
        <v>17</v>
      </c>
      <c r="L58" s="12">
        <v>1.4422202001819836E-2</v>
      </c>
      <c r="M58" s="12">
        <v>1.3612662082968022E-2</v>
      </c>
      <c r="N58" s="12">
        <v>1.3992751296049915E-2</v>
      </c>
      <c r="O58" s="12">
        <v>1.246610095354737E-2</v>
      </c>
      <c r="P58" s="12">
        <v>1.2182566918325326E-2</v>
      </c>
      <c r="Q58" s="12">
        <v>1.1485065208245687E-2</v>
      </c>
      <c r="R58" s="12">
        <v>6.3638993346832517E-3</v>
      </c>
      <c r="S58" s="12">
        <v>6.0175962815405045E-3</v>
      </c>
      <c r="V58" s="3" t="s">
        <v>17</v>
      </c>
      <c r="W58" s="12">
        <v>1.4422202001819836E-2</v>
      </c>
      <c r="X58" s="12">
        <v>1.3612662082968022E-2</v>
      </c>
      <c r="Y58" s="12">
        <v>1.3992751296049915E-2</v>
      </c>
      <c r="Z58" s="12">
        <v>1.246610095354737E-2</v>
      </c>
      <c r="AA58" s="12">
        <v>1.2182566918325326E-2</v>
      </c>
      <c r="AB58" s="12">
        <v>1.1485065208245687E-2</v>
      </c>
      <c r="AC58" s="12">
        <v>6.3638993346832517E-3</v>
      </c>
      <c r="AD58" s="12">
        <v>6.0175962815405045E-3</v>
      </c>
    </row>
    <row r="59" spans="1:30" x14ac:dyDescent="0.25">
      <c r="A59" s="3" t="s">
        <v>78</v>
      </c>
      <c r="B59" s="6">
        <v>45</v>
      </c>
      <c r="C59" s="6">
        <v>48</v>
      </c>
      <c r="D59" s="6">
        <v>52</v>
      </c>
      <c r="E59" s="6">
        <v>35</v>
      </c>
      <c r="F59" s="6">
        <v>40</v>
      </c>
      <c r="G59" s="6">
        <v>32</v>
      </c>
      <c r="H59" s="6">
        <v>32</v>
      </c>
      <c r="I59" s="6">
        <v>27</v>
      </c>
      <c r="K59" s="3" t="s">
        <v>58</v>
      </c>
      <c r="L59" s="12">
        <v>8.3924178845319053E-3</v>
      </c>
      <c r="M59" s="12">
        <v>1.0592908636163013E-2</v>
      </c>
      <c r="N59" s="12">
        <v>9.2646207295888818E-3</v>
      </c>
      <c r="O59" s="12">
        <v>7.9111727966689801E-3</v>
      </c>
      <c r="P59" s="12">
        <v>8.3185599345424795E-3</v>
      </c>
      <c r="Q59" s="12">
        <v>6.3257775434897206E-3</v>
      </c>
      <c r="R59" s="12">
        <v>6.9555912252541466E-3</v>
      </c>
      <c r="S59" s="12">
        <v>5.4234459741343347E-3</v>
      </c>
      <c r="V59" s="3" t="s">
        <v>58</v>
      </c>
      <c r="W59" s="12">
        <v>8.3924178845319053E-3</v>
      </c>
      <c r="X59" s="12">
        <v>1.0592908636163013E-2</v>
      </c>
      <c r="Y59" s="12">
        <v>9.2646207295888818E-3</v>
      </c>
      <c r="Z59" s="12">
        <v>7.9111727966689801E-3</v>
      </c>
      <c r="AA59" s="12">
        <v>8.3185599345424795E-3</v>
      </c>
      <c r="AB59" s="12">
        <v>6.3257775434897206E-3</v>
      </c>
      <c r="AC59" s="12">
        <v>6.9555912252541466E-3</v>
      </c>
      <c r="AD59" s="12">
        <v>5.4234459741343347E-3</v>
      </c>
    </row>
    <row r="60" spans="1:30" x14ac:dyDescent="0.25">
      <c r="A60" s="3" t="s">
        <v>70</v>
      </c>
      <c r="B60" s="6">
        <v>48</v>
      </c>
      <c r="C60" s="6">
        <v>42</v>
      </c>
      <c r="D60" s="6">
        <v>31</v>
      </c>
      <c r="E60" s="6">
        <v>21</v>
      </c>
      <c r="F60" s="6">
        <v>34</v>
      </c>
      <c r="G60" s="6">
        <v>37</v>
      </c>
      <c r="H60" s="6">
        <v>39</v>
      </c>
      <c r="I60" s="6">
        <v>25</v>
      </c>
      <c r="K60" s="3" t="s">
        <v>7</v>
      </c>
      <c r="L60" s="12">
        <v>5.7755775577557752E-3</v>
      </c>
      <c r="M60" s="12">
        <v>1.3958772926472976E-2</v>
      </c>
      <c r="N60" s="12">
        <v>1.304999211480839E-2</v>
      </c>
      <c r="O60" s="12">
        <v>1.0664605873261205E-2</v>
      </c>
      <c r="P60" s="12">
        <v>1.0209153825564945E-2</v>
      </c>
      <c r="Q60" s="12">
        <v>9.552350627458326E-3</v>
      </c>
      <c r="R60" s="12">
        <v>9.6596984109427429E-3</v>
      </c>
      <c r="S60" s="12">
        <v>4.3978349120433018E-3</v>
      </c>
      <c r="V60" s="3" t="s">
        <v>7</v>
      </c>
      <c r="W60" s="12">
        <v>5.7755775577557752E-3</v>
      </c>
      <c r="X60" s="12">
        <v>1.3958772926472976E-2</v>
      </c>
      <c r="Y60" s="12">
        <v>1.304999211480839E-2</v>
      </c>
      <c r="Z60" s="12">
        <v>1.0664605873261205E-2</v>
      </c>
      <c r="AA60" s="12">
        <v>1.0209153825564945E-2</v>
      </c>
      <c r="AB60" s="12">
        <v>9.552350627458326E-3</v>
      </c>
      <c r="AC60" s="12">
        <v>9.6596984109427429E-3</v>
      </c>
      <c r="AD60" s="12">
        <v>4.3978349120433018E-3</v>
      </c>
    </row>
    <row r="61" spans="1:30" x14ac:dyDescent="0.25">
      <c r="A61" s="3" t="s">
        <v>48</v>
      </c>
      <c r="B61" s="6">
        <v>45</v>
      </c>
      <c r="C61" s="6">
        <v>48</v>
      </c>
      <c r="D61" s="6">
        <v>40</v>
      </c>
      <c r="E61" s="6">
        <v>37</v>
      </c>
      <c r="F61" s="6">
        <v>41</v>
      </c>
      <c r="G61" s="6">
        <v>38</v>
      </c>
      <c r="H61" s="6">
        <v>32</v>
      </c>
      <c r="I61" s="6">
        <v>24</v>
      </c>
      <c r="K61" s="3" t="s">
        <v>6</v>
      </c>
      <c r="L61" s="12">
        <v>5.6528213506050395E-3</v>
      </c>
      <c r="M61" s="12">
        <v>3.4972741833570894E-3</v>
      </c>
      <c r="N61" s="12">
        <v>3.0864197530864196E-3</v>
      </c>
      <c r="O61" s="12">
        <v>1.9067947349697616E-3</v>
      </c>
      <c r="P61" s="12">
        <v>2.0315316604194683E-3</v>
      </c>
      <c r="Q61" s="12">
        <v>2.1040442837776774E-3</v>
      </c>
      <c r="R61" s="12">
        <v>2.1758169576878866E-3</v>
      </c>
      <c r="S61" s="12">
        <v>4.0465850769838135E-3</v>
      </c>
      <c r="V61" s="3" t="s">
        <v>6</v>
      </c>
      <c r="W61" s="12">
        <v>5.6528213506050395E-3</v>
      </c>
      <c r="X61" s="12">
        <v>3.4972741833570894E-3</v>
      </c>
      <c r="Y61" s="12">
        <v>3.0864197530864196E-3</v>
      </c>
      <c r="Z61" s="12">
        <v>1.9067947349697616E-3</v>
      </c>
      <c r="AA61" s="12">
        <v>2.0315316604194683E-3</v>
      </c>
      <c r="AB61" s="12">
        <v>2.1040442837776774E-3</v>
      </c>
      <c r="AC61" s="12">
        <v>2.1758169576878866E-3</v>
      </c>
      <c r="AD61" s="12">
        <v>4.0465850769838135E-3</v>
      </c>
    </row>
    <row r="62" spans="1:30" x14ac:dyDescent="0.25">
      <c r="A62" s="3" t="s">
        <v>75</v>
      </c>
      <c r="B62" s="6">
        <v>27</v>
      </c>
      <c r="C62" s="6">
        <v>30</v>
      </c>
      <c r="D62" s="6">
        <v>28</v>
      </c>
      <c r="E62" s="6">
        <v>22</v>
      </c>
      <c r="F62" s="6">
        <v>29</v>
      </c>
      <c r="G62" s="6">
        <v>32</v>
      </c>
      <c r="H62" s="6">
        <v>30</v>
      </c>
      <c r="I62" s="6">
        <v>22</v>
      </c>
      <c r="K62" s="3" t="s">
        <v>14</v>
      </c>
      <c r="L62" s="12">
        <v>3.9961575408261289E-3</v>
      </c>
      <c r="M62" s="12">
        <v>3.4534942377090526E-3</v>
      </c>
      <c r="N62" s="12">
        <v>3.7787701820680177E-3</v>
      </c>
      <c r="O62" s="12">
        <v>2.7694610778443113E-3</v>
      </c>
      <c r="P62" s="12">
        <v>2.6990067655102922E-3</v>
      </c>
      <c r="Q62" s="12">
        <v>2.7312585351829226E-3</v>
      </c>
      <c r="R62" s="12">
        <v>2.5128258821065859E-3</v>
      </c>
      <c r="S62" s="12">
        <v>3.2235701906412478E-3</v>
      </c>
      <c r="V62" s="3" t="s">
        <v>14</v>
      </c>
      <c r="W62" s="12">
        <v>3.9961575408261289E-3</v>
      </c>
      <c r="X62" s="12">
        <v>3.4534942377090526E-3</v>
      </c>
      <c r="Y62" s="12">
        <v>3.7787701820680177E-3</v>
      </c>
      <c r="Z62" s="12">
        <v>2.7694610778443113E-3</v>
      </c>
      <c r="AA62" s="12">
        <v>2.6990067655102922E-3</v>
      </c>
      <c r="AB62" s="12">
        <v>2.7312585351829226E-3</v>
      </c>
      <c r="AC62" s="12">
        <v>2.5128258821065859E-3</v>
      </c>
      <c r="AD62" s="12">
        <v>3.2235701906412478E-3</v>
      </c>
    </row>
    <row r="63" spans="1:30" x14ac:dyDescent="0.25">
      <c r="A63" s="3" t="s">
        <v>11</v>
      </c>
      <c r="B63" s="6">
        <v>18</v>
      </c>
      <c r="C63" s="6">
        <v>23</v>
      </c>
      <c r="D63" s="6">
        <v>24</v>
      </c>
      <c r="E63" s="6">
        <v>25</v>
      </c>
      <c r="F63" s="6">
        <v>24</v>
      </c>
      <c r="G63" s="6">
        <v>29</v>
      </c>
      <c r="H63" s="6">
        <v>28</v>
      </c>
      <c r="I63" s="6">
        <v>21</v>
      </c>
      <c r="K63" s="3" t="s">
        <v>44</v>
      </c>
      <c r="L63" s="12">
        <v>4.6236978441312462E-3</v>
      </c>
      <c r="M63" s="12">
        <v>4.2184339786188966E-3</v>
      </c>
      <c r="N63" s="12">
        <v>4.2915965899205473E-3</v>
      </c>
      <c r="O63" s="12">
        <v>2.0035556057228319E-3</v>
      </c>
      <c r="P63" s="12">
        <v>2.1952661056542176E-3</v>
      </c>
      <c r="Q63" s="12">
        <v>2.1958473469160852E-3</v>
      </c>
      <c r="R63" s="12">
        <v>2.0642637911834206E-3</v>
      </c>
      <c r="S63" s="12">
        <v>2.0352970697298353E-3</v>
      </c>
      <c r="V63" s="3" t="s">
        <v>44</v>
      </c>
      <c r="W63" s="12">
        <v>4.6236978441312462E-3</v>
      </c>
      <c r="X63" s="12">
        <v>4.2184339786188966E-3</v>
      </c>
      <c r="Y63" s="12">
        <v>4.2915965899205473E-3</v>
      </c>
      <c r="Z63" s="12">
        <v>2.0035556057228319E-3</v>
      </c>
      <c r="AA63" s="12">
        <v>2.1952661056542176E-3</v>
      </c>
      <c r="AB63" s="12">
        <v>2.1958473469160852E-3</v>
      </c>
      <c r="AC63" s="12">
        <v>2.0642637911834206E-3</v>
      </c>
      <c r="AD63" s="12">
        <v>2.0352970697298353E-3</v>
      </c>
    </row>
    <row r="64" spans="1:30" x14ac:dyDescent="0.25">
      <c r="A64" s="3" t="s">
        <v>79</v>
      </c>
      <c r="B64" s="6">
        <v>14</v>
      </c>
      <c r="C64" s="6">
        <v>18</v>
      </c>
      <c r="D64" s="6">
        <v>18</v>
      </c>
      <c r="E64" s="6">
        <v>14</v>
      </c>
      <c r="F64" s="6">
        <v>10</v>
      </c>
      <c r="G64" s="6">
        <v>10</v>
      </c>
      <c r="H64" s="6">
        <v>11</v>
      </c>
      <c r="I64" s="6">
        <v>10</v>
      </c>
      <c r="K64" s="3" t="s">
        <v>13</v>
      </c>
      <c r="L64" s="12">
        <v>1.6143497757847534E-3</v>
      </c>
      <c r="M64" s="12">
        <v>1.6692500298080362E-3</v>
      </c>
      <c r="N64" s="12">
        <v>1.282837860449551E-3</v>
      </c>
      <c r="O64" s="12">
        <v>9.6348884381338741E-4</v>
      </c>
      <c r="P64" s="12">
        <v>1.2614794631143405E-3</v>
      </c>
      <c r="Q64" s="12">
        <v>1.2565339766787294E-3</v>
      </c>
      <c r="R64" s="12">
        <v>1.4649424126086078E-3</v>
      </c>
      <c r="S64" s="12">
        <v>1.4571399859310621E-3</v>
      </c>
      <c r="V64" s="3" t="s">
        <v>13</v>
      </c>
      <c r="W64" s="12">
        <v>1.6143497757847534E-3</v>
      </c>
      <c r="X64" s="12">
        <v>1.6692500298080362E-3</v>
      </c>
      <c r="Y64" s="12">
        <v>1.282837860449551E-3</v>
      </c>
      <c r="Z64" s="12">
        <v>9.6348884381338741E-4</v>
      </c>
      <c r="AA64" s="12">
        <v>1.2614794631143405E-3</v>
      </c>
      <c r="AB64" s="12">
        <v>1.2565339766787294E-3</v>
      </c>
      <c r="AC64" s="12">
        <v>1.4649424126086078E-3</v>
      </c>
      <c r="AD64" s="12">
        <v>1.4571399859310621E-3</v>
      </c>
    </row>
    <row r="65" spans="1:30" x14ac:dyDescent="0.25">
      <c r="A65" s="3" t="s">
        <v>5</v>
      </c>
      <c r="B65" s="6">
        <v>34</v>
      </c>
      <c r="C65" s="6">
        <v>30</v>
      </c>
      <c r="D65" s="6">
        <v>20</v>
      </c>
      <c r="E65" s="6">
        <v>7</v>
      </c>
      <c r="F65" s="6">
        <v>10</v>
      </c>
      <c r="G65" s="6">
        <v>5</v>
      </c>
      <c r="H65" s="6">
        <v>7</v>
      </c>
      <c r="I65" s="6">
        <v>2</v>
      </c>
      <c r="K65" s="3" t="s">
        <v>5</v>
      </c>
      <c r="L65" s="12">
        <v>3.5937004544974102E-3</v>
      </c>
      <c r="M65" s="12">
        <v>3.2640626700032641E-3</v>
      </c>
      <c r="N65" s="12">
        <v>2.1406400513753611E-3</v>
      </c>
      <c r="O65" s="12">
        <v>7.4810302447365614E-4</v>
      </c>
      <c r="P65" s="12">
        <v>1.0479983232026828E-3</v>
      </c>
      <c r="Q65" s="12">
        <v>5.2994170641229468E-4</v>
      </c>
      <c r="R65" s="12">
        <v>7.0778564206268964E-4</v>
      </c>
      <c r="S65" s="12">
        <v>2.0408163265306123E-4</v>
      </c>
      <c r="V65" s="3" t="s">
        <v>5</v>
      </c>
      <c r="W65" s="12">
        <v>3.5937004544974102E-3</v>
      </c>
      <c r="X65" s="12">
        <v>3.2640626700032641E-3</v>
      </c>
      <c r="Y65" s="12">
        <v>2.1406400513753611E-3</v>
      </c>
      <c r="Z65" s="12">
        <v>7.4810302447365614E-4</v>
      </c>
      <c r="AA65" s="12">
        <v>1.0479983232026828E-3</v>
      </c>
      <c r="AB65" s="12">
        <v>5.2994170641229468E-4</v>
      </c>
      <c r="AC65" s="12">
        <v>7.0778564206268964E-4</v>
      </c>
      <c r="AD65" s="12">
        <v>2.0408163265306123E-4</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C460"/>
  <sheetViews>
    <sheetView showGridLines="0" showRowColHeaders="0" topLeftCell="A3" workbookViewId="0">
      <selection activeCell="R7" sqref="R7"/>
    </sheetView>
  </sheetViews>
  <sheetFormatPr baseColWidth="10" defaultRowHeight="15" x14ac:dyDescent="0.25"/>
  <cols>
    <col min="1" max="1" width="13.28515625" style="72" customWidth="1"/>
    <col min="2" max="2" width="5.7109375" style="72" customWidth="1"/>
    <col min="3" max="3" width="3" style="72" customWidth="1"/>
    <col min="4" max="4" width="13.28515625" style="72" customWidth="1"/>
    <col min="5" max="5" width="5.7109375" style="72" customWidth="1"/>
    <col min="6" max="6" width="3.42578125" style="72" customWidth="1"/>
    <col min="7" max="7" width="13.28515625" style="72" customWidth="1"/>
    <col min="8" max="8" width="5.7109375" style="72" customWidth="1"/>
    <col min="9" max="9" width="4" style="72" customWidth="1"/>
    <col min="10" max="10" width="13.28515625" style="72" customWidth="1"/>
    <col min="11" max="11" width="6.7109375" style="72" customWidth="1"/>
    <col min="12" max="12" width="3.7109375" style="72" customWidth="1"/>
    <col min="13" max="13" width="13.28515625" style="72" customWidth="1"/>
    <col min="14" max="14" width="6.7109375" style="72" customWidth="1"/>
    <col min="15" max="15" width="3.7109375" style="72" customWidth="1"/>
    <col min="16" max="16" width="13.28515625" style="72" customWidth="1"/>
    <col min="17" max="17" width="6.7109375" style="72" customWidth="1"/>
    <col min="18" max="19" width="6.5703125" bestFit="1" customWidth="1"/>
    <col min="20" max="20" width="9.140625" customWidth="1"/>
    <col min="21" max="22" width="6.5703125" bestFit="1" customWidth="1"/>
    <col min="23" max="23" width="10.85546875" customWidth="1"/>
    <col min="24" max="24" width="6.5703125" bestFit="1" customWidth="1"/>
    <col min="25" max="25" width="25" bestFit="1" customWidth="1"/>
    <col min="26" max="26" width="11.140625" customWidth="1"/>
    <col min="27" max="27" width="5.5703125" bestFit="1" customWidth="1"/>
    <col min="28" max="28" width="11.7109375" customWidth="1"/>
    <col min="29" max="29" width="12.140625" customWidth="1"/>
    <col min="30" max="30" width="5.5703125" bestFit="1" customWidth="1"/>
    <col min="31" max="31" width="12.7109375" customWidth="1"/>
    <col min="32" max="32" width="12.28515625" customWidth="1"/>
    <col min="33" max="33" width="24.85546875" bestFit="1" customWidth="1"/>
    <col min="34" max="40" width="6.5703125" bestFit="1" customWidth="1"/>
  </cols>
  <sheetData>
    <row r="1" spans="1:29" hidden="1" x14ac:dyDescent="0.25">
      <c r="B1" s="72">
        <f>B8</f>
        <v>2015</v>
      </c>
      <c r="D1" s="72" t="str">
        <f>_xlfn.CONCAT("Antall sysselsatte i ",A7," i ",A2," i ",B1)</f>
        <v>Antall sysselsatte i jordbruket i (Flere elementer) i 2015</v>
      </c>
      <c r="J1" s="72" t="str">
        <f>_xlfn.CONCAT("Andel sysselsatt i ",A7," i ",A2," i ",B1," i prosent")</f>
        <v>Andel sysselsatt i jordbruket i (Flere elementer) i 2015 i prosent</v>
      </c>
    </row>
    <row r="2" spans="1:29" hidden="1" x14ac:dyDescent="0.25">
      <c r="A2" s="72" t="str">
        <f>IF(B2=S9,T9,B2)</f>
        <v>(Flere elementer)</v>
      </c>
      <c r="B2" s="72" t="str">
        <f>B9</f>
        <v>(Flere elementer)</v>
      </c>
      <c r="D2" s="72" t="str">
        <f>_xlfn.CONCAT("Antall sysselsatte i ",D7," i ",A2," i ",B1)</f>
        <v>Antall sysselsatte i skogbruket i (Flere elementer) i 2015</v>
      </c>
      <c r="J2" s="72" t="str">
        <f>_xlfn.CONCAT("Andel sysselsatt i ",D7," i ",A2," i ",B1," i prosent")</f>
        <v>Andel sysselsatt i skogbruket i (Flere elementer) i 2015 i prosent</v>
      </c>
    </row>
    <row r="3" spans="1:29" ht="27" customHeight="1" x14ac:dyDescent="0.25">
      <c r="A3" s="119" t="s">
        <v>361</v>
      </c>
      <c r="B3" s="119"/>
      <c r="C3" s="119"/>
      <c r="D3" s="119"/>
      <c r="E3" s="119"/>
      <c r="F3" s="119"/>
      <c r="G3" s="119"/>
      <c r="H3" s="119"/>
      <c r="I3" s="120"/>
      <c r="J3" s="119"/>
      <c r="K3" s="119"/>
      <c r="L3" s="119"/>
      <c r="M3" s="119"/>
      <c r="N3" s="119"/>
      <c r="O3" s="119"/>
      <c r="P3" s="119"/>
      <c r="Q3" s="119"/>
      <c r="T3" s="89"/>
      <c r="U3" s="89"/>
      <c r="V3" s="89"/>
      <c r="W3" s="89"/>
      <c r="X3" s="89"/>
    </row>
    <row r="4" spans="1:29" x14ac:dyDescent="0.25">
      <c r="A4" s="86" t="s">
        <v>362</v>
      </c>
      <c r="B4" s="86"/>
      <c r="C4" s="86"/>
      <c r="D4" s="86"/>
      <c r="E4" s="86"/>
      <c r="F4" s="86"/>
      <c r="G4" s="86"/>
      <c r="H4" s="86"/>
      <c r="I4" s="93"/>
      <c r="J4" s="87" t="s">
        <v>363</v>
      </c>
      <c r="K4" s="88"/>
      <c r="L4" s="88"/>
      <c r="M4" s="88"/>
      <c r="N4" s="81"/>
      <c r="O4" s="81"/>
      <c r="P4" s="81"/>
      <c r="Q4" s="81"/>
      <c r="T4" s="89"/>
      <c r="U4" s="89"/>
      <c r="V4" s="89"/>
      <c r="W4" s="89"/>
      <c r="X4" s="89"/>
    </row>
    <row r="5" spans="1:29" s="72" customFormat="1" ht="21" customHeight="1" x14ac:dyDescent="0.25">
      <c r="A5" s="123" t="str">
        <f>_xlfn.CONCAT("Antall sysselsatte i ",G7," i ",A2," ",B1)</f>
        <v>Antall sysselsatte i landbruket i (Flere elementer) 2015</v>
      </c>
      <c r="B5" s="123"/>
      <c r="C5" s="123"/>
      <c r="D5" s="123"/>
      <c r="E5" s="123"/>
      <c r="F5" s="123"/>
      <c r="G5" s="123"/>
      <c r="H5" s="123"/>
      <c r="I5" s="82"/>
      <c r="J5" s="124" t="str">
        <f>_xlfn.CONCAT("Andel sysselsatt i ",G7," i ",A2," i ",B1," i prosent")</f>
        <v>Andel sysselsatt i landbruket i (Flere elementer) i 2015 i prosent</v>
      </c>
      <c r="K5" s="124"/>
      <c r="L5" s="124"/>
      <c r="M5" s="124"/>
      <c r="N5" s="124"/>
      <c r="O5" s="124"/>
      <c r="P5" s="124"/>
      <c r="Q5" s="124"/>
      <c r="T5" s="90"/>
      <c r="U5" s="90"/>
      <c r="V5" s="90"/>
      <c r="W5" s="90"/>
      <c r="X5" s="90"/>
    </row>
    <row r="6" spans="1:29" s="73" customFormat="1" ht="15" customHeight="1" x14ac:dyDescent="0.15">
      <c r="A6" s="121" t="s">
        <v>323</v>
      </c>
      <c r="B6" s="121"/>
      <c r="C6" s="121"/>
      <c r="D6" s="121"/>
      <c r="E6" s="121"/>
      <c r="F6" s="121"/>
      <c r="G6" s="121"/>
      <c r="H6" s="121"/>
      <c r="I6" s="83"/>
      <c r="J6" s="122" t="s">
        <v>323</v>
      </c>
      <c r="K6" s="122"/>
      <c r="L6" s="122"/>
      <c r="M6" s="122"/>
      <c r="N6" s="122"/>
      <c r="O6" s="122"/>
      <c r="P6" s="122"/>
      <c r="Q6" s="122"/>
      <c r="T6" s="91"/>
      <c r="U6" s="91"/>
      <c r="V6" s="91"/>
      <c r="W6" s="91"/>
      <c r="X6" s="91"/>
    </row>
    <row r="7" spans="1:29" s="17" customFormat="1" ht="12.75" x14ac:dyDescent="0.2">
      <c r="A7" s="126" t="str">
        <f>B11</f>
        <v>jordbruket</v>
      </c>
      <c r="B7" s="126"/>
      <c r="C7" s="67"/>
      <c r="D7" s="126" t="str">
        <f>E11</f>
        <v>skogbruket</v>
      </c>
      <c r="E7" s="126"/>
      <c r="F7" s="67"/>
      <c r="G7" s="126" t="str">
        <f>H11</f>
        <v>landbruket</v>
      </c>
      <c r="H7" s="126"/>
      <c r="I7" s="84"/>
      <c r="J7" s="126" t="s">
        <v>316</v>
      </c>
      <c r="K7" s="126"/>
      <c r="L7" s="67"/>
      <c r="M7" s="125" t="s">
        <v>317</v>
      </c>
      <c r="N7" s="125"/>
      <c r="O7" s="67"/>
      <c r="P7" s="125" t="s">
        <v>318</v>
      </c>
      <c r="Q7" s="125"/>
    </row>
    <row r="8" spans="1:29" s="17" customFormat="1" ht="12.75" hidden="1" x14ac:dyDescent="0.2">
      <c r="A8" s="74" t="s">
        <v>177</v>
      </c>
      <c r="B8" s="75">
        <v>2015</v>
      </c>
      <c r="C8" s="67"/>
      <c r="D8" s="74" t="s">
        <v>177</v>
      </c>
      <c r="E8" s="75">
        <v>2015</v>
      </c>
      <c r="F8" s="67"/>
      <c r="G8" s="74" t="s">
        <v>177</v>
      </c>
      <c r="H8" s="75">
        <v>2015</v>
      </c>
      <c r="I8" s="84"/>
      <c r="J8" s="74" t="s">
        <v>177</v>
      </c>
      <c r="K8" s="75">
        <v>2015</v>
      </c>
      <c r="L8" s="67"/>
      <c r="M8" s="74" t="s">
        <v>177</v>
      </c>
      <c r="N8" s="75">
        <v>2015</v>
      </c>
      <c r="O8" s="67"/>
      <c r="P8" s="74" t="s">
        <v>177</v>
      </c>
      <c r="Q8" s="75">
        <v>2015</v>
      </c>
    </row>
    <row r="9" spans="1:29" s="17" customFormat="1" ht="12.75" hidden="1" x14ac:dyDescent="0.2">
      <c r="A9" s="74" t="s">
        <v>186</v>
      </c>
      <c r="B9" s="67" t="s">
        <v>321</v>
      </c>
      <c r="C9" s="67"/>
      <c r="D9" s="74" t="s">
        <v>186</v>
      </c>
      <c r="E9" s="67" t="s">
        <v>321</v>
      </c>
      <c r="F9" s="67"/>
      <c r="G9" s="74" t="s">
        <v>186</v>
      </c>
      <c r="H9" s="67" t="s">
        <v>321</v>
      </c>
      <c r="I9" s="84"/>
      <c r="J9" s="74" t="s">
        <v>186</v>
      </c>
      <c r="K9" s="67" t="s">
        <v>321</v>
      </c>
      <c r="L9" s="67"/>
      <c r="M9" s="74" t="s">
        <v>186</v>
      </c>
      <c r="N9" s="67" t="s">
        <v>321</v>
      </c>
      <c r="O9" s="67"/>
      <c r="P9" s="74" t="s">
        <v>186</v>
      </c>
      <c r="Q9" s="67" t="s">
        <v>321</v>
      </c>
      <c r="S9" s="17" t="s">
        <v>287</v>
      </c>
      <c r="T9" s="17" t="s">
        <v>319</v>
      </c>
      <c r="AC9" s="62"/>
    </row>
    <row r="10" spans="1:29" s="17" customFormat="1" ht="12.75" hidden="1" x14ac:dyDescent="0.2">
      <c r="A10" s="67"/>
      <c r="B10" s="67"/>
      <c r="C10" s="67"/>
      <c r="D10" s="67"/>
      <c r="E10" s="67"/>
      <c r="F10" s="67"/>
      <c r="G10" s="67"/>
      <c r="H10" s="67"/>
      <c r="I10" s="84"/>
      <c r="J10" s="67"/>
      <c r="K10" s="67"/>
      <c r="L10" s="67"/>
      <c r="M10" s="67"/>
      <c r="N10" s="67"/>
      <c r="O10" s="67"/>
      <c r="P10" s="67"/>
      <c r="Q10" s="67"/>
    </row>
    <row r="11" spans="1:29" s="1" customFormat="1" ht="63.75" hidden="1" x14ac:dyDescent="0.2">
      <c r="A11" s="76" t="s">
        <v>285</v>
      </c>
      <c r="B11" s="77" t="s">
        <v>316</v>
      </c>
      <c r="C11" s="77"/>
      <c r="D11" s="76" t="s">
        <v>285</v>
      </c>
      <c r="E11" s="77" t="s">
        <v>317</v>
      </c>
      <c r="F11" s="77"/>
      <c r="G11" s="76" t="s">
        <v>285</v>
      </c>
      <c r="H11" s="77" t="s">
        <v>318</v>
      </c>
      <c r="I11" s="85"/>
      <c r="J11" s="76" t="s">
        <v>285</v>
      </c>
      <c r="K11" s="77" t="s">
        <v>310</v>
      </c>
      <c r="L11" s="77"/>
      <c r="M11" s="76" t="s">
        <v>285</v>
      </c>
      <c r="N11" s="77" t="s">
        <v>311</v>
      </c>
      <c r="O11" s="77"/>
      <c r="P11" s="76" t="s">
        <v>285</v>
      </c>
      <c r="Q11" s="77" t="s">
        <v>312</v>
      </c>
    </row>
    <row r="12" spans="1:29" s="17" customFormat="1" ht="12.75" x14ac:dyDescent="0.2">
      <c r="A12" s="75" t="s">
        <v>80</v>
      </c>
      <c r="B12" s="78">
        <v>283</v>
      </c>
      <c r="C12" s="67"/>
      <c r="D12" s="80" t="s">
        <v>135</v>
      </c>
      <c r="E12" s="78">
        <v>36</v>
      </c>
      <c r="F12" s="67"/>
      <c r="G12" s="75" t="s">
        <v>80</v>
      </c>
      <c r="H12" s="78">
        <v>288</v>
      </c>
      <c r="I12" s="84"/>
      <c r="J12" s="80" t="s">
        <v>129</v>
      </c>
      <c r="K12" s="79">
        <v>0.16300366300366301</v>
      </c>
      <c r="L12" s="67"/>
      <c r="M12" s="80" t="s">
        <v>129</v>
      </c>
      <c r="N12" s="79">
        <v>1.8315018315018316E-2</v>
      </c>
      <c r="O12" s="67"/>
      <c r="P12" s="80" t="s">
        <v>129</v>
      </c>
      <c r="Q12" s="79">
        <v>0.18131868131868131</v>
      </c>
      <c r="AB12" s="62"/>
      <c r="AC12" s="64"/>
    </row>
    <row r="13" spans="1:29" s="17" customFormat="1" ht="12.75" x14ac:dyDescent="0.2">
      <c r="A13" s="80" t="s">
        <v>128</v>
      </c>
      <c r="B13" s="78">
        <v>261</v>
      </c>
      <c r="C13" s="67"/>
      <c r="D13" s="80" t="s">
        <v>116</v>
      </c>
      <c r="E13" s="78">
        <v>33</v>
      </c>
      <c r="F13" s="67"/>
      <c r="G13" s="80" t="s">
        <v>128</v>
      </c>
      <c r="H13" s="78">
        <v>268</v>
      </c>
      <c r="I13" s="84"/>
      <c r="J13" s="75" t="s">
        <v>91</v>
      </c>
      <c r="K13" s="79">
        <v>0.14267515923566879</v>
      </c>
      <c r="L13" s="67"/>
      <c r="M13" s="80" t="s">
        <v>139</v>
      </c>
      <c r="N13" s="79">
        <v>1.6981132075471698E-2</v>
      </c>
      <c r="O13" s="67"/>
      <c r="P13" s="75" t="s">
        <v>91</v>
      </c>
      <c r="Q13" s="79">
        <v>0.14394904458598726</v>
      </c>
      <c r="AB13" s="62"/>
      <c r="AC13" s="64"/>
    </row>
    <row r="14" spans="1:29" s="17" customFormat="1" ht="12.75" x14ac:dyDescent="0.2">
      <c r="A14" s="80" t="s">
        <v>134</v>
      </c>
      <c r="B14" s="78">
        <v>223</v>
      </c>
      <c r="C14" s="67"/>
      <c r="D14" s="75" t="s">
        <v>111</v>
      </c>
      <c r="E14" s="78">
        <v>31</v>
      </c>
      <c r="F14" s="67"/>
      <c r="G14" s="80" t="s">
        <v>134</v>
      </c>
      <c r="H14" s="78">
        <v>245</v>
      </c>
      <c r="I14" s="67"/>
      <c r="J14" s="80" t="s">
        <v>122</v>
      </c>
      <c r="K14" s="79">
        <v>0.13064516129032258</v>
      </c>
      <c r="L14" s="67"/>
      <c r="M14" s="75" t="s">
        <v>113</v>
      </c>
      <c r="N14" s="79">
        <v>1.6286644951140065E-2</v>
      </c>
      <c r="O14" s="67"/>
      <c r="P14" s="80" t="s">
        <v>122</v>
      </c>
      <c r="Q14" s="79">
        <v>0.13548387096774195</v>
      </c>
      <c r="AB14" s="62"/>
      <c r="AC14" s="64"/>
    </row>
    <row r="15" spans="1:29" s="17" customFormat="1" ht="12.75" x14ac:dyDescent="0.2">
      <c r="A15" s="75" t="s">
        <v>111</v>
      </c>
      <c r="B15" s="78">
        <v>210</v>
      </c>
      <c r="C15" s="67"/>
      <c r="D15" s="80" t="s">
        <v>139</v>
      </c>
      <c r="E15" s="78">
        <v>27</v>
      </c>
      <c r="F15" s="67"/>
      <c r="G15" s="80" t="s">
        <v>116</v>
      </c>
      <c r="H15" s="78">
        <v>242</v>
      </c>
      <c r="I15" s="67"/>
      <c r="J15" s="80" t="s">
        <v>126</v>
      </c>
      <c r="K15" s="79">
        <v>0.11238532110091744</v>
      </c>
      <c r="L15" s="67"/>
      <c r="M15" s="75" t="s">
        <v>109</v>
      </c>
      <c r="N15" s="79">
        <v>1.5888778550148957E-2</v>
      </c>
      <c r="O15" s="67"/>
      <c r="P15" s="80" t="s">
        <v>139</v>
      </c>
      <c r="Q15" s="79">
        <v>0.11761006289308176</v>
      </c>
      <c r="AB15" s="62"/>
      <c r="AC15" s="64"/>
    </row>
    <row r="16" spans="1:29" s="17" customFormat="1" ht="12.75" x14ac:dyDescent="0.2">
      <c r="A16" s="80" t="s">
        <v>116</v>
      </c>
      <c r="B16" s="78">
        <v>209</v>
      </c>
      <c r="C16" s="67"/>
      <c r="D16" s="80" t="s">
        <v>134</v>
      </c>
      <c r="E16" s="78">
        <v>22</v>
      </c>
      <c r="F16" s="67"/>
      <c r="G16" s="75" t="s">
        <v>111</v>
      </c>
      <c r="H16" s="78">
        <v>241</v>
      </c>
      <c r="I16" s="67"/>
      <c r="J16" s="80" t="s">
        <v>140</v>
      </c>
      <c r="K16" s="79">
        <v>0.10317460317460317</v>
      </c>
      <c r="L16" s="67"/>
      <c r="M16" s="80" t="s">
        <v>118</v>
      </c>
      <c r="N16" s="79">
        <v>1.4044943820224719E-2</v>
      </c>
      <c r="O16" s="67"/>
      <c r="P16" s="80" t="s">
        <v>140</v>
      </c>
      <c r="Q16" s="79">
        <v>0.11375661375661375</v>
      </c>
      <c r="AB16" s="62"/>
      <c r="AC16" s="64"/>
    </row>
    <row r="17" spans="1:29" s="17" customFormat="1" ht="12.75" x14ac:dyDescent="0.2">
      <c r="A17" s="80" t="s">
        <v>123</v>
      </c>
      <c r="B17" s="78">
        <v>190</v>
      </c>
      <c r="C17" s="67"/>
      <c r="D17" s="80" t="s">
        <v>129</v>
      </c>
      <c r="E17" s="78">
        <v>20</v>
      </c>
      <c r="F17" s="67"/>
      <c r="G17" s="80" t="s">
        <v>135</v>
      </c>
      <c r="H17" s="78">
        <v>209</v>
      </c>
      <c r="I17" s="67"/>
      <c r="J17" s="80" t="s">
        <v>139</v>
      </c>
      <c r="K17" s="79">
        <v>0.10062893081761007</v>
      </c>
      <c r="L17" s="67"/>
      <c r="M17" s="75" t="s">
        <v>111</v>
      </c>
      <c r="N17" s="79">
        <v>1.0946327683615819E-2</v>
      </c>
      <c r="O17" s="67"/>
      <c r="P17" s="80" t="s">
        <v>126</v>
      </c>
      <c r="Q17" s="79">
        <v>0.11238532110091744</v>
      </c>
      <c r="AB17" s="62"/>
      <c r="AC17" s="64"/>
    </row>
    <row r="18" spans="1:29" s="17" customFormat="1" ht="12.75" x14ac:dyDescent="0.2">
      <c r="A18" s="80" t="s">
        <v>129</v>
      </c>
      <c r="B18" s="78">
        <v>178</v>
      </c>
      <c r="C18" s="67"/>
      <c r="D18" s="80" t="s">
        <v>131</v>
      </c>
      <c r="E18" s="78">
        <v>17</v>
      </c>
      <c r="F18" s="67"/>
      <c r="G18" s="80" t="s">
        <v>129</v>
      </c>
      <c r="H18" s="78">
        <v>198</v>
      </c>
      <c r="I18" s="67"/>
      <c r="J18" s="80" t="s">
        <v>118</v>
      </c>
      <c r="K18" s="79">
        <v>9.8314606741573038E-2</v>
      </c>
      <c r="L18" s="67"/>
      <c r="M18" s="80" t="s">
        <v>140</v>
      </c>
      <c r="N18" s="79">
        <v>1.0582010582010581E-2</v>
      </c>
      <c r="O18" s="67"/>
      <c r="P18" s="80" t="s">
        <v>118</v>
      </c>
      <c r="Q18" s="79">
        <v>0.11235955056179775</v>
      </c>
      <c r="AB18" s="62"/>
      <c r="AC18" s="64"/>
    </row>
    <row r="19" spans="1:29" s="17" customFormat="1" ht="12.75" x14ac:dyDescent="0.2">
      <c r="A19" s="80" t="s">
        <v>135</v>
      </c>
      <c r="B19" s="78">
        <v>173</v>
      </c>
      <c r="C19" s="67"/>
      <c r="D19" s="75" t="s">
        <v>109</v>
      </c>
      <c r="E19" s="78">
        <v>16</v>
      </c>
      <c r="F19" s="67"/>
      <c r="G19" s="80" t="s">
        <v>123</v>
      </c>
      <c r="H19" s="78">
        <v>195</v>
      </c>
      <c r="I19" s="67"/>
      <c r="J19" s="80" t="s">
        <v>133</v>
      </c>
      <c r="K19" s="79">
        <v>9.461663947797716E-2</v>
      </c>
      <c r="L19" s="67"/>
      <c r="M19" s="80" t="s">
        <v>136</v>
      </c>
      <c r="N19" s="79">
        <v>9.8296199213630409E-3</v>
      </c>
      <c r="O19" s="67"/>
      <c r="P19" s="80" t="s">
        <v>133</v>
      </c>
      <c r="Q19" s="79">
        <v>9.951060358890701E-2</v>
      </c>
      <c r="AB19" s="62"/>
      <c r="AC19" s="64"/>
    </row>
    <row r="20" spans="1:29" s="17" customFormat="1" ht="12.75" x14ac:dyDescent="0.2">
      <c r="A20" s="80" t="s">
        <v>139</v>
      </c>
      <c r="B20" s="78">
        <v>160</v>
      </c>
      <c r="C20" s="67"/>
      <c r="D20" s="80" t="s">
        <v>136</v>
      </c>
      <c r="E20" s="78">
        <v>15</v>
      </c>
      <c r="F20" s="67"/>
      <c r="G20" s="80" t="s">
        <v>139</v>
      </c>
      <c r="H20" s="78">
        <v>187</v>
      </c>
      <c r="I20" s="67"/>
      <c r="J20" s="75" t="s">
        <v>112</v>
      </c>
      <c r="K20" s="79">
        <v>8.8372093023255813E-2</v>
      </c>
      <c r="L20" s="67"/>
      <c r="M20" s="80" t="s">
        <v>135</v>
      </c>
      <c r="N20" s="79">
        <v>7.4984378254530307E-3</v>
      </c>
      <c r="O20" s="67"/>
      <c r="P20" s="75" t="s">
        <v>112</v>
      </c>
      <c r="Q20" s="79">
        <v>9.5348837209302331E-2</v>
      </c>
      <c r="AB20" s="62"/>
      <c r="AC20" s="64"/>
    </row>
    <row r="21" spans="1:29" s="17" customFormat="1" ht="12.75" x14ac:dyDescent="0.2">
      <c r="A21" s="75" t="s">
        <v>105</v>
      </c>
      <c r="B21" s="78">
        <v>150</v>
      </c>
      <c r="C21" s="67"/>
      <c r="D21" s="75" t="s">
        <v>110</v>
      </c>
      <c r="E21" s="78">
        <v>13</v>
      </c>
      <c r="F21" s="67"/>
      <c r="G21" s="75" t="s">
        <v>105</v>
      </c>
      <c r="H21" s="78">
        <v>156</v>
      </c>
      <c r="I21" s="67"/>
      <c r="J21" s="80" t="s">
        <v>130</v>
      </c>
      <c r="K21" s="79">
        <v>8.8297126839523482E-2</v>
      </c>
      <c r="L21" s="67"/>
      <c r="M21" s="80" t="s">
        <v>134</v>
      </c>
      <c r="N21" s="79">
        <v>7.2107505735824317E-3</v>
      </c>
      <c r="O21" s="67"/>
      <c r="P21" s="80" t="s">
        <v>130</v>
      </c>
      <c r="Q21" s="79">
        <v>9.1100210231254378E-2</v>
      </c>
      <c r="AB21" s="62"/>
      <c r="AC21" s="64"/>
    </row>
    <row r="22" spans="1:29" s="17" customFormat="1" ht="12.75" x14ac:dyDescent="0.2">
      <c r="A22" s="80" t="s">
        <v>125</v>
      </c>
      <c r="B22" s="78">
        <v>140</v>
      </c>
      <c r="C22" s="67"/>
      <c r="D22" s="75" t="s">
        <v>113</v>
      </c>
      <c r="E22" s="78">
        <v>10</v>
      </c>
      <c r="F22" s="67"/>
      <c r="G22" s="80" t="s">
        <v>125</v>
      </c>
      <c r="H22" s="78">
        <v>145</v>
      </c>
      <c r="I22" s="67"/>
      <c r="J22" s="80" t="s">
        <v>125</v>
      </c>
      <c r="K22" s="79">
        <v>8.7281795511221949E-2</v>
      </c>
      <c r="L22" s="67"/>
      <c r="M22" s="75" t="s">
        <v>112</v>
      </c>
      <c r="N22" s="79">
        <v>6.9767441860465115E-3</v>
      </c>
      <c r="O22" s="67"/>
      <c r="P22" s="80" t="s">
        <v>125</v>
      </c>
      <c r="Q22" s="79">
        <v>9.039900249376559E-2</v>
      </c>
      <c r="AB22" s="62"/>
      <c r="AC22" s="64"/>
    </row>
    <row r="23" spans="1:29" s="17" customFormat="1" ht="12.75" x14ac:dyDescent="0.2">
      <c r="A23" s="80" t="s">
        <v>132</v>
      </c>
      <c r="B23" s="78">
        <v>136</v>
      </c>
      <c r="C23" s="67"/>
      <c r="D23" s="80" t="s">
        <v>128</v>
      </c>
      <c r="E23" s="78">
        <v>7</v>
      </c>
      <c r="F23" s="67"/>
      <c r="G23" s="80" t="s">
        <v>131</v>
      </c>
      <c r="H23" s="78">
        <v>143</v>
      </c>
      <c r="I23" s="67"/>
      <c r="J23" s="80" t="s">
        <v>128</v>
      </c>
      <c r="K23" s="79">
        <v>8.2883455065100031E-2</v>
      </c>
      <c r="L23" s="67"/>
      <c r="M23" s="75" t="s">
        <v>93</v>
      </c>
      <c r="N23" s="79">
        <v>6.5359477124183009E-3</v>
      </c>
      <c r="O23" s="67"/>
      <c r="P23" s="80" t="s">
        <v>128</v>
      </c>
      <c r="Q23" s="79">
        <v>8.5106382978723402E-2</v>
      </c>
      <c r="AB23" s="62"/>
      <c r="AC23" s="64"/>
    </row>
    <row r="24" spans="1:29" s="17" customFormat="1" ht="12.75" x14ac:dyDescent="0.2">
      <c r="A24" s="75" t="s">
        <v>100</v>
      </c>
      <c r="B24" s="78">
        <v>131</v>
      </c>
      <c r="C24" s="67"/>
      <c r="D24" s="80" t="s">
        <v>117</v>
      </c>
      <c r="E24" s="78">
        <v>7</v>
      </c>
      <c r="F24" s="67"/>
      <c r="G24" s="80" t="s">
        <v>132</v>
      </c>
      <c r="H24" s="78">
        <v>137</v>
      </c>
      <c r="I24" s="67"/>
      <c r="J24" s="75" t="s">
        <v>108</v>
      </c>
      <c r="K24" s="79">
        <v>8.0722891566265054E-2</v>
      </c>
      <c r="L24" s="67"/>
      <c r="M24" s="80" t="s">
        <v>133</v>
      </c>
      <c r="N24" s="79">
        <v>4.8939641109298528E-3</v>
      </c>
      <c r="O24" s="67"/>
      <c r="P24" s="75" t="s">
        <v>111</v>
      </c>
      <c r="Q24" s="79">
        <v>8.5098870056497175E-2</v>
      </c>
      <c r="AB24" s="62"/>
      <c r="AC24" s="64"/>
    </row>
    <row r="25" spans="1:29" s="17" customFormat="1" ht="12.75" x14ac:dyDescent="0.2">
      <c r="A25" s="80" t="s">
        <v>117</v>
      </c>
      <c r="B25" s="78">
        <v>127</v>
      </c>
      <c r="C25" s="67"/>
      <c r="D25" s="75" t="s">
        <v>89</v>
      </c>
      <c r="E25" s="78">
        <v>7</v>
      </c>
      <c r="F25" s="67"/>
      <c r="G25" s="75" t="s">
        <v>100</v>
      </c>
      <c r="H25" s="78">
        <v>136</v>
      </c>
      <c r="I25" s="67"/>
      <c r="J25" s="75" t="s">
        <v>111</v>
      </c>
      <c r="K25" s="79">
        <v>7.4152542372881353E-2</v>
      </c>
      <c r="L25" s="67"/>
      <c r="M25" s="80" t="s">
        <v>122</v>
      </c>
      <c r="N25" s="79">
        <v>4.8387096774193551E-3</v>
      </c>
      <c r="O25" s="67"/>
      <c r="P25" s="75" t="s">
        <v>113</v>
      </c>
      <c r="Q25" s="79">
        <v>8.4690553745928335E-2</v>
      </c>
      <c r="AB25" s="62"/>
      <c r="AC25" s="64"/>
    </row>
    <row r="26" spans="1:29" s="17" customFormat="1" ht="12.75" x14ac:dyDescent="0.2">
      <c r="A26" s="80" t="s">
        <v>131</v>
      </c>
      <c r="B26" s="78">
        <v>126</v>
      </c>
      <c r="C26" s="67"/>
      <c r="D26" s="75" t="s">
        <v>105</v>
      </c>
      <c r="E26" s="78">
        <v>6</v>
      </c>
      <c r="F26" s="67"/>
      <c r="G26" s="80" t="s">
        <v>117</v>
      </c>
      <c r="H26" s="78">
        <v>134</v>
      </c>
      <c r="I26" s="67"/>
      <c r="J26" s="80" t="s">
        <v>134</v>
      </c>
      <c r="K26" s="79">
        <v>7.3090789904949202E-2</v>
      </c>
      <c r="L26" s="67"/>
      <c r="M26" s="80" t="s">
        <v>137</v>
      </c>
      <c r="N26" s="79">
        <v>4.0683482506102524E-3</v>
      </c>
      <c r="O26" s="67"/>
      <c r="P26" s="75" t="s">
        <v>108</v>
      </c>
      <c r="Q26" s="79">
        <v>8.3132530120481926E-2</v>
      </c>
      <c r="AB26" s="62"/>
      <c r="AC26" s="64"/>
    </row>
    <row r="27" spans="1:29" s="17" customFormat="1" ht="12.75" x14ac:dyDescent="0.2">
      <c r="A27" s="80" t="s">
        <v>130</v>
      </c>
      <c r="B27" s="78">
        <v>126</v>
      </c>
      <c r="C27" s="67"/>
      <c r="D27" s="75" t="s">
        <v>112</v>
      </c>
      <c r="E27" s="78">
        <v>6</v>
      </c>
      <c r="F27" s="67"/>
      <c r="G27" s="80" t="s">
        <v>130</v>
      </c>
      <c r="H27" s="78">
        <v>130</v>
      </c>
      <c r="I27" s="67"/>
      <c r="J27" s="80" t="s">
        <v>123</v>
      </c>
      <c r="K27" s="79">
        <v>7.293666026871401E-2</v>
      </c>
      <c r="L27" s="67"/>
      <c r="M27" s="80" t="s">
        <v>117</v>
      </c>
      <c r="N27" s="79">
        <v>3.6138358286009293E-3</v>
      </c>
      <c r="O27" s="67"/>
      <c r="P27" s="80" t="s">
        <v>134</v>
      </c>
      <c r="Q27" s="79">
        <v>8.0301540478531636E-2</v>
      </c>
      <c r="AB27" s="62"/>
      <c r="AC27" s="64"/>
    </row>
    <row r="28" spans="1:29" s="17" customFormat="1" ht="12.75" x14ac:dyDescent="0.2">
      <c r="A28" s="75" t="s">
        <v>91</v>
      </c>
      <c r="B28" s="78">
        <v>112</v>
      </c>
      <c r="C28" s="67"/>
      <c r="D28" s="80" t="s">
        <v>124</v>
      </c>
      <c r="E28" s="78">
        <v>5</v>
      </c>
      <c r="F28" s="67"/>
      <c r="G28" s="75" t="s">
        <v>91</v>
      </c>
      <c r="H28" s="78">
        <v>113</v>
      </c>
      <c r="I28" s="67"/>
      <c r="J28" s="75" t="s">
        <v>83</v>
      </c>
      <c r="K28" s="79">
        <v>6.9099378881987583E-2</v>
      </c>
      <c r="L28" s="67"/>
      <c r="M28" s="75" t="s">
        <v>110</v>
      </c>
      <c r="N28" s="79">
        <v>3.5326086956521739E-3</v>
      </c>
      <c r="O28" s="67"/>
      <c r="P28" s="80" t="s">
        <v>123</v>
      </c>
      <c r="Q28" s="79">
        <v>7.4856046065259113E-2</v>
      </c>
      <c r="AB28" s="62"/>
      <c r="AC28" s="64"/>
    </row>
    <row r="29" spans="1:29" s="17" customFormat="1" ht="12.75" x14ac:dyDescent="0.2">
      <c r="A29" s="75" t="s">
        <v>89</v>
      </c>
      <c r="B29" s="78">
        <v>102</v>
      </c>
      <c r="C29" s="67"/>
      <c r="D29" s="75" t="s">
        <v>80</v>
      </c>
      <c r="E29" s="78">
        <v>5</v>
      </c>
      <c r="F29" s="67"/>
      <c r="G29" s="75" t="s">
        <v>89</v>
      </c>
      <c r="H29" s="78">
        <v>109</v>
      </c>
      <c r="I29" s="67"/>
      <c r="J29" s="75" t="s">
        <v>113</v>
      </c>
      <c r="K29" s="79">
        <v>6.8403908794788276E-2</v>
      </c>
      <c r="L29" s="67"/>
      <c r="M29" s="75" t="s">
        <v>115</v>
      </c>
      <c r="N29" s="79">
        <v>3.3090668431502318E-3</v>
      </c>
      <c r="O29" s="67"/>
      <c r="P29" s="75" t="s">
        <v>109</v>
      </c>
      <c r="Q29" s="79">
        <v>7.3485600794438929E-2</v>
      </c>
      <c r="AB29" s="62"/>
      <c r="AC29" s="64"/>
    </row>
    <row r="30" spans="1:29" s="17" customFormat="1" ht="12.75" x14ac:dyDescent="0.2">
      <c r="A30" s="75" t="s">
        <v>83</v>
      </c>
      <c r="B30" s="78">
        <v>89</v>
      </c>
      <c r="C30" s="67"/>
      <c r="D30" s="80" t="s">
        <v>125</v>
      </c>
      <c r="E30" s="78">
        <v>5</v>
      </c>
      <c r="F30" s="67"/>
      <c r="G30" s="75" t="s">
        <v>83</v>
      </c>
      <c r="H30" s="78">
        <v>91</v>
      </c>
      <c r="I30" s="67"/>
      <c r="J30" s="80" t="s">
        <v>117</v>
      </c>
      <c r="K30" s="79">
        <v>6.5565307176045431E-2</v>
      </c>
      <c r="L30" s="67"/>
      <c r="M30" s="80" t="s">
        <v>125</v>
      </c>
      <c r="N30" s="79">
        <v>3.117206982543641E-3</v>
      </c>
      <c r="O30" s="67"/>
      <c r="P30" s="75" t="s">
        <v>83</v>
      </c>
      <c r="Q30" s="79">
        <v>7.0652173913043473E-2</v>
      </c>
      <c r="AB30" s="62"/>
      <c r="AC30" s="64"/>
    </row>
    <row r="31" spans="1:29" s="17" customFormat="1" ht="12.75" x14ac:dyDescent="0.2">
      <c r="A31" s="80" t="s">
        <v>121</v>
      </c>
      <c r="B31" s="78">
        <v>85</v>
      </c>
      <c r="C31" s="67"/>
      <c r="D31" s="80" t="s">
        <v>118</v>
      </c>
      <c r="E31" s="78">
        <v>5</v>
      </c>
      <c r="F31" s="67"/>
      <c r="G31" s="75" t="s">
        <v>115</v>
      </c>
      <c r="H31" s="78">
        <v>87</v>
      </c>
      <c r="I31" s="67"/>
      <c r="J31" s="75" t="s">
        <v>101</v>
      </c>
      <c r="K31" s="79">
        <v>6.2785388127853878E-2</v>
      </c>
      <c r="L31" s="67"/>
      <c r="M31" s="80" t="s">
        <v>131</v>
      </c>
      <c r="N31" s="79">
        <v>2.8857579358343237E-3</v>
      </c>
      <c r="O31" s="67"/>
      <c r="P31" s="80" t="s">
        <v>117</v>
      </c>
      <c r="Q31" s="79">
        <v>6.9179143004646365E-2</v>
      </c>
      <c r="AB31" s="62"/>
      <c r="AC31" s="64"/>
    </row>
    <row r="32" spans="1:29" s="17" customFormat="1" ht="12.75" x14ac:dyDescent="0.2">
      <c r="A32" s="75" t="s">
        <v>115</v>
      </c>
      <c r="B32" s="78">
        <v>82</v>
      </c>
      <c r="C32" s="67"/>
      <c r="D32" s="80" t="s">
        <v>137</v>
      </c>
      <c r="E32" s="78">
        <v>5</v>
      </c>
      <c r="F32" s="67"/>
      <c r="G32" s="80" t="s">
        <v>121</v>
      </c>
      <c r="H32" s="78">
        <v>85</v>
      </c>
      <c r="I32" s="67"/>
      <c r="J32" s="80" t="s">
        <v>127</v>
      </c>
      <c r="K32" s="79">
        <v>5.9139784946236562E-2</v>
      </c>
      <c r="L32" s="67"/>
      <c r="M32" s="80" t="s">
        <v>130</v>
      </c>
      <c r="N32" s="79">
        <v>2.8030833917309038E-3</v>
      </c>
      <c r="O32" s="67"/>
      <c r="P32" s="75" t="s">
        <v>101</v>
      </c>
      <c r="Q32" s="79">
        <v>6.5068493150684928E-2</v>
      </c>
      <c r="AB32" s="62"/>
      <c r="AC32" s="64"/>
    </row>
    <row r="33" spans="1:29" s="17" customFormat="1" ht="12.75" x14ac:dyDescent="0.2">
      <c r="A33" s="80" t="s">
        <v>122</v>
      </c>
      <c r="B33" s="78">
        <v>81</v>
      </c>
      <c r="C33" s="67"/>
      <c r="D33" s="75" t="s">
        <v>115</v>
      </c>
      <c r="E33" s="78">
        <v>5</v>
      </c>
      <c r="F33" s="67"/>
      <c r="G33" s="80" t="s">
        <v>122</v>
      </c>
      <c r="H33" s="78">
        <v>84</v>
      </c>
      <c r="I33" s="67"/>
      <c r="J33" s="75" t="s">
        <v>109</v>
      </c>
      <c r="K33" s="79">
        <v>5.7596822244289969E-2</v>
      </c>
      <c r="L33" s="67"/>
      <c r="M33" s="80" t="s">
        <v>124</v>
      </c>
      <c r="N33" s="79">
        <v>2.7548209366391185E-3</v>
      </c>
      <c r="O33" s="67"/>
      <c r="P33" s="80" t="s">
        <v>127</v>
      </c>
      <c r="Q33" s="79">
        <v>5.9139784946236562E-2</v>
      </c>
      <c r="AB33" s="62"/>
      <c r="AC33" s="64"/>
    </row>
    <row r="34" spans="1:29" s="17" customFormat="1" ht="12.75" x14ac:dyDescent="0.2">
      <c r="A34" s="75" t="s">
        <v>112</v>
      </c>
      <c r="B34" s="78">
        <v>76</v>
      </c>
      <c r="C34" s="67"/>
      <c r="D34" s="80" t="s">
        <v>123</v>
      </c>
      <c r="E34" s="78">
        <v>5</v>
      </c>
      <c r="F34" s="67"/>
      <c r="G34" s="75" t="s">
        <v>112</v>
      </c>
      <c r="H34" s="78">
        <v>82</v>
      </c>
      <c r="I34" s="67"/>
      <c r="J34" s="75" t="s">
        <v>115</v>
      </c>
      <c r="K34" s="79">
        <v>5.4268696227663796E-2</v>
      </c>
      <c r="L34" s="67"/>
      <c r="M34" s="75" t="s">
        <v>108</v>
      </c>
      <c r="N34" s="79">
        <v>2.4096385542168677E-3</v>
      </c>
      <c r="O34" s="67"/>
      <c r="P34" s="75" t="s">
        <v>115</v>
      </c>
      <c r="Q34" s="79">
        <v>5.7577763070814032E-2</v>
      </c>
      <c r="AB34" s="62"/>
      <c r="AC34" s="64"/>
    </row>
    <row r="35" spans="1:29" s="17" customFormat="1" ht="12.75" x14ac:dyDescent="0.2">
      <c r="A35" s="80" t="s">
        <v>124</v>
      </c>
      <c r="B35" s="78">
        <v>76</v>
      </c>
      <c r="C35" s="67"/>
      <c r="D35" s="75" t="s">
        <v>100</v>
      </c>
      <c r="E35" s="78">
        <v>5</v>
      </c>
      <c r="F35" s="67"/>
      <c r="G35" s="80" t="s">
        <v>124</v>
      </c>
      <c r="H35" s="78">
        <v>81</v>
      </c>
      <c r="I35" s="67"/>
      <c r="J35" s="75" t="s">
        <v>105</v>
      </c>
      <c r="K35" s="79">
        <v>4.3453070683661645E-2</v>
      </c>
      <c r="L35" s="67"/>
      <c r="M35" s="75" t="s">
        <v>101</v>
      </c>
      <c r="N35" s="79">
        <v>2.2831050228310501E-3</v>
      </c>
      <c r="O35" s="67"/>
      <c r="P35" s="80" t="s">
        <v>136</v>
      </c>
      <c r="Q35" s="79">
        <v>5.1114023591087812E-2</v>
      </c>
      <c r="AB35" s="62"/>
      <c r="AC35" s="64"/>
    </row>
    <row r="36" spans="1:29" s="17" customFormat="1" ht="12.75" x14ac:dyDescent="0.2">
      <c r="A36" s="75" t="s">
        <v>108</v>
      </c>
      <c r="B36" s="78">
        <v>67</v>
      </c>
      <c r="C36" s="67"/>
      <c r="D36" s="80" t="s">
        <v>130</v>
      </c>
      <c r="E36" s="78">
        <v>4</v>
      </c>
      <c r="F36" s="67"/>
      <c r="G36" s="80" t="s">
        <v>136</v>
      </c>
      <c r="H36" s="78">
        <v>78</v>
      </c>
      <c r="I36" s="67"/>
      <c r="J36" s="80" t="s">
        <v>124</v>
      </c>
      <c r="K36" s="79">
        <v>4.1873278236914599E-2</v>
      </c>
      <c r="L36" s="67"/>
      <c r="M36" s="80" t="s">
        <v>128</v>
      </c>
      <c r="N36" s="79">
        <v>2.2229279136233727E-3</v>
      </c>
      <c r="O36" s="67"/>
      <c r="P36" s="75" t="s">
        <v>105</v>
      </c>
      <c r="Q36" s="79">
        <v>4.5191193511008108E-2</v>
      </c>
      <c r="AB36" s="62"/>
      <c r="AC36" s="64"/>
    </row>
    <row r="37" spans="1:29" s="17" customFormat="1" ht="12.75" x14ac:dyDescent="0.2">
      <c r="A37" s="80" t="s">
        <v>136</v>
      </c>
      <c r="B37" s="78">
        <v>63</v>
      </c>
      <c r="C37" s="67"/>
      <c r="D37" s="80" t="s">
        <v>140</v>
      </c>
      <c r="E37" s="78">
        <v>4</v>
      </c>
      <c r="F37" s="67"/>
      <c r="G37" s="75" t="s">
        <v>110</v>
      </c>
      <c r="H37" s="78">
        <v>76</v>
      </c>
      <c r="I37" s="67"/>
      <c r="J37" s="80" t="s">
        <v>132</v>
      </c>
      <c r="K37" s="79">
        <v>4.1425525434054221E-2</v>
      </c>
      <c r="L37" s="67"/>
      <c r="M37" s="75" t="s">
        <v>90</v>
      </c>
      <c r="N37" s="79">
        <v>2.0942408376963353E-3</v>
      </c>
      <c r="O37" s="67"/>
      <c r="P37" s="80" t="s">
        <v>124</v>
      </c>
      <c r="Q37" s="79">
        <v>4.4628099173553717E-2</v>
      </c>
    </row>
    <row r="38" spans="1:29" s="17" customFormat="1" ht="12.75" x14ac:dyDescent="0.2">
      <c r="A38" s="75" t="s">
        <v>110</v>
      </c>
      <c r="B38" s="78">
        <v>63</v>
      </c>
      <c r="C38" s="67"/>
      <c r="D38" s="75" t="s">
        <v>99</v>
      </c>
      <c r="E38" s="78">
        <v>4</v>
      </c>
      <c r="F38" s="67"/>
      <c r="G38" s="75" t="s">
        <v>109</v>
      </c>
      <c r="H38" s="78">
        <v>74</v>
      </c>
      <c r="I38" s="67"/>
      <c r="J38" s="80" t="s">
        <v>136</v>
      </c>
      <c r="K38" s="79">
        <v>4.1284403669724773E-2</v>
      </c>
      <c r="L38" s="67"/>
      <c r="M38" s="80" t="s">
        <v>123</v>
      </c>
      <c r="N38" s="79">
        <v>1.9193857965451055E-3</v>
      </c>
      <c r="O38" s="67"/>
      <c r="P38" s="80" t="s">
        <v>135</v>
      </c>
      <c r="Q38" s="79">
        <v>4.353259737554676E-2</v>
      </c>
    </row>
    <row r="39" spans="1:29" s="17" customFormat="1" ht="12.75" x14ac:dyDescent="0.2">
      <c r="A39" s="75" t="s">
        <v>107</v>
      </c>
      <c r="B39" s="78">
        <v>63</v>
      </c>
      <c r="C39" s="67"/>
      <c r="D39" s="80" t="s">
        <v>122</v>
      </c>
      <c r="E39" s="78">
        <v>3</v>
      </c>
      <c r="F39" s="67"/>
      <c r="G39" s="75" t="s">
        <v>108</v>
      </c>
      <c r="H39" s="78">
        <v>69</v>
      </c>
      <c r="I39" s="67"/>
      <c r="J39" s="75" t="s">
        <v>106</v>
      </c>
      <c r="K39" s="79">
        <v>4.1107382550335574E-2</v>
      </c>
      <c r="L39" s="67"/>
      <c r="M39" s="75" t="s">
        <v>105</v>
      </c>
      <c r="N39" s="79">
        <v>1.7381228273464658E-3</v>
      </c>
      <c r="O39" s="67"/>
      <c r="P39" s="75" t="s">
        <v>106</v>
      </c>
      <c r="Q39" s="79">
        <v>4.1946308724832217E-2</v>
      </c>
    </row>
    <row r="40" spans="1:29" s="17" customFormat="1" ht="12.75" x14ac:dyDescent="0.2">
      <c r="A40" s="75" t="s">
        <v>88</v>
      </c>
      <c r="B40" s="78">
        <v>62</v>
      </c>
      <c r="C40" s="67"/>
      <c r="D40" s="80" t="s">
        <v>138</v>
      </c>
      <c r="E40" s="78">
        <v>3</v>
      </c>
      <c r="F40" s="67"/>
      <c r="G40" s="75" t="s">
        <v>99</v>
      </c>
      <c r="H40" s="78">
        <v>65</v>
      </c>
      <c r="I40" s="67"/>
      <c r="J40" s="75" t="s">
        <v>100</v>
      </c>
      <c r="K40" s="79">
        <v>3.9022937146261545E-2</v>
      </c>
      <c r="L40" s="67"/>
      <c r="M40" s="75" t="s">
        <v>83</v>
      </c>
      <c r="N40" s="79">
        <v>1.5527950310559005E-3</v>
      </c>
      <c r="O40" s="67"/>
      <c r="P40" s="80" t="s">
        <v>132</v>
      </c>
      <c r="Q40" s="79">
        <v>4.1730124885775204E-2</v>
      </c>
    </row>
    <row r="41" spans="1:29" s="17" customFormat="1" ht="12.75" x14ac:dyDescent="0.2">
      <c r="A41" s="75" t="s">
        <v>99</v>
      </c>
      <c r="B41" s="78">
        <v>61</v>
      </c>
      <c r="C41" s="67"/>
      <c r="D41" s="80" t="s">
        <v>133</v>
      </c>
      <c r="E41" s="78">
        <v>3</v>
      </c>
      <c r="F41" s="67"/>
      <c r="G41" s="75" t="s">
        <v>107</v>
      </c>
      <c r="H41" s="78">
        <v>63</v>
      </c>
      <c r="I41" s="67"/>
      <c r="J41" s="75" t="s">
        <v>114</v>
      </c>
      <c r="K41" s="79">
        <v>3.880597014925373E-2</v>
      </c>
      <c r="L41" s="67"/>
      <c r="M41" s="75" t="s">
        <v>89</v>
      </c>
      <c r="N41" s="79">
        <v>1.5350877192982456E-3</v>
      </c>
      <c r="O41" s="67"/>
      <c r="P41" s="75" t="s">
        <v>93</v>
      </c>
      <c r="Q41" s="79">
        <v>4.1394335511982572E-2</v>
      </c>
    </row>
    <row r="42" spans="1:29" s="17" customFormat="1" ht="12.75" x14ac:dyDescent="0.2">
      <c r="A42" s="75" t="s">
        <v>109</v>
      </c>
      <c r="B42" s="78">
        <v>58</v>
      </c>
      <c r="C42" s="67"/>
      <c r="D42" s="75" t="s">
        <v>93</v>
      </c>
      <c r="E42" s="78">
        <v>3</v>
      </c>
      <c r="F42" s="67"/>
      <c r="G42" s="75" t="s">
        <v>88</v>
      </c>
      <c r="H42" s="78">
        <v>63</v>
      </c>
      <c r="I42" s="67"/>
      <c r="J42" s="80" t="s">
        <v>135</v>
      </c>
      <c r="K42" s="79">
        <v>3.6034159550093731E-2</v>
      </c>
      <c r="L42" s="67"/>
      <c r="M42" s="75" t="s">
        <v>100</v>
      </c>
      <c r="N42" s="79">
        <v>1.4894250819183796E-3</v>
      </c>
      <c r="O42" s="67"/>
      <c r="P42" s="75" t="s">
        <v>100</v>
      </c>
      <c r="Q42" s="79">
        <v>4.0512362228179923E-2</v>
      </c>
    </row>
    <row r="43" spans="1:29" s="17" customFormat="1" ht="12.75" x14ac:dyDescent="0.2">
      <c r="A43" s="80" t="s">
        <v>133</v>
      </c>
      <c r="B43" s="78">
        <v>58</v>
      </c>
      <c r="C43" s="67"/>
      <c r="D43" s="75" t="s">
        <v>94</v>
      </c>
      <c r="E43" s="78">
        <v>2</v>
      </c>
      <c r="F43" s="67"/>
      <c r="G43" s="80" t="s">
        <v>133</v>
      </c>
      <c r="H43" s="78">
        <v>61</v>
      </c>
      <c r="I43" s="67"/>
      <c r="J43" s="75" t="s">
        <v>93</v>
      </c>
      <c r="K43" s="79">
        <v>3.4858387799564274E-2</v>
      </c>
      <c r="L43" s="67"/>
      <c r="M43" s="75" t="s">
        <v>99</v>
      </c>
      <c r="N43" s="79">
        <v>1.4224751066856331E-3</v>
      </c>
      <c r="O43" s="67"/>
      <c r="P43" s="75" t="s">
        <v>114</v>
      </c>
      <c r="Q43" s="79">
        <v>3.880597014925373E-2</v>
      </c>
    </row>
    <row r="44" spans="1:29" s="17" customFormat="1" ht="12.75" x14ac:dyDescent="0.2">
      <c r="A44" s="75" t="s">
        <v>92</v>
      </c>
      <c r="B44" s="78">
        <v>58</v>
      </c>
      <c r="C44" s="67"/>
      <c r="D44" s="75" t="s">
        <v>83</v>
      </c>
      <c r="E44" s="78">
        <v>2</v>
      </c>
      <c r="F44" s="67"/>
      <c r="G44" s="75" t="s">
        <v>92</v>
      </c>
      <c r="H44" s="78">
        <v>60</v>
      </c>
      <c r="I44" s="67"/>
      <c r="J44" s="80" t="s">
        <v>121</v>
      </c>
      <c r="K44" s="79">
        <v>3.3151326053042121E-2</v>
      </c>
      <c r="L44" s="67"/>
      <c r="M44" s="75" t="s">
        <v>91</v>
      </c>
      <c r="N44" s="79">
        <v>1.2738853503184713E-3</v>
      </c>
      <c r="O44" s="67"/>
      <c r="P44" s="80" t="s">
        <v>121</v>
      </c>
      <c r="Q44" s="79">
        <v>3.3151326053042121E-2</v>
      </c>
    </row>
    <row r="45" spans="1:29" s="17" customFormat="1" ht="12.75" x14ac:dyDescent="0.2">
      <c r="A45" s="75" t="s">
        <v>101</v>
      </c>
      <c r="B45" s="78">
        <v>55</v>
      </c>
      <c r="C45" s="67"/>
      <c r="D45" s="75" t="s">
        <v>101</v>
      </c>
      <c r="E45" s="78">
        <v>2</v>
      </c>
      <c r="F45" s="67"/>
      <c r="G45" s="75" t="s">
        <v>101</v>
      </c>
      <c r="H45" s="78">
        <v>57</v>
      </c>
      <c r="I45" s="67"/>
      <c r="J45" s="75" t="s">
        <v>107</v>
      </c>
      <c r="K45" s="79">
        <v>2.8701594533029614E-2</v>
      </c>
      <c r="L45" s="67"/>
      <c r="M45" s="75" t="s">
        <v>87</v>
      </c>
      <c r="N45" s="79">
        <v>9.9157164105106587E-4</v>
      </c>
      <c r="O45" s="67"/>
      <c r="P45" s="75" t="s">
        <v>107</v>
      </c>
      <c r="Q45" s="79">
        <v>2.8701594533029614E-2</v>
      </c>
    </row>
    <row r="46" spans="1:29" s="17" customFormat="1" ht="12.75" x14ac:dyDescent="0.2">
      <c r="A46" s="80" t="s">
        <v>126</v>
      </c>
      <c r="B46" s="78">
        <v>49</v>
      </c>
      <c r="C46" s="67"/>
      <c r="D46" s="75" t="s">
        <v>92</v>
      </c>
      <c r="E46" s="78">
        <v>2</v>
      </c>
      <c r="F46" s="67"/>
      <c r="G46" s="75" t="s">
        <v>113</v>
      </c>
      <c r="H46" s="78">
        <v>52</v>
      </c>
      <c r="I46" s="67"/>
      <c r="J46" s="75" t="s">
        <v>103</v>
      </c>
      <c r="K46" s="79">
        <v>2.6438569206842923E-2</v>
      </c>
      <c r="L46" s="67"/>
      <c r="M46" s="80" t="s">
        <v>138</v>
      </c>
      <c r="N46" s="79">
        <v>8.9047195013357077E-4</v>
      </c>
      <c r="O46" s="67"/>
      <c r="P46" s="75" t="s">
        <v>90</v>
      </c>
      <c r="Q46" s="79">
        <v>2.8272251308900525E-2</v>
      </c>
    </row>
    <row r="47" spans="1:29" s="17" customFormat="1" ht="12.75" x14ac:dyDescent="0.2">
      <c r="A47" s="75" t="s">
        <v>106</v>
      </c>
      <c r="B47" s="78">
        <v>49</v>
      </c>
      <c r="C47" s="67"/>
      <c r="D47" s="75" t="s">
        <v>87</v>
      </c>
      <c r="E47" s="78">
        <v>2</v>
      </c>
      <c r="F47" s="67"/>
      <c r="G47" s="75" t="s">
        <v>106</v>
      </c>
      <c r="H47" s="78">
        <v>50</v>
      </c>
      <c r="I47" s="67"/>
      <c r="J47" s="75" t="s">
        <v>90</v>
      </c>
      <c r="K47" s="79">
        <v>2.6178010471204188E-2</v>
      </c>
      <c r="L47" s="67"/>
      <c r="M47" s="75" t="s">
        <v>106</v>
      </c>
      <c r="N47" s="79">
        <v>8.3892617449664428E-4</v>
      </c>
      <c r="O47" s="67"/>
      <c r="P47" s="75" t="s">
        <v>103</v>
      </c>
      <c r="Q47" s="79">
        <v>2.6438569206842923E-2</v>
      </c>
    </row>
    <row r="48" spans="1:29" s="17" customFormat="1" ht="12.75" x14ac:dyDescent="0.2">
      <c r="A48" s="75" t="s">
        <v>98</v>
      </c>
      <c r="B48" s="78">
        <v>47</v>
      </c>
      <c r="C48" s="67"/>
      <c r="D48" s="80" t="s">
        <v>119</v>
      </c>
      <c r="E48" s="78">
        <v>2</v>
      </c>
      <c r="F48" s="67"/>
      <c r="G48" s="80" t="s">
        <v>126</v>
      </c>
      <c r="H48" s="78">
        <v>49</v>
      </c>
      <c r="I48" s="67"/>
      <c r="J48" s="75" t="s">
        <v>92</v>
      </c>
      <c r="K48" s="79">
        <v>2.4247491638795988E-2</v>
      </c>
      <c r="L48" s="67"/>
      <c r="M48" s="75" t="s">
        <v>92</v>
      </c>
      <c r="N48" s="79">
        <v>8.3612040133779263E-4</v>
      </c>
      <c r="O48" s="67"/>
      <c r="P48" s="75" t="s">
        <v>92</v>
      </c>
      <c r="Q48" s="79">
        <v>2.508361204013378E-2</v>
      </c>
    </row>
    <row r="49" spans="1:17" s="17" customFormat="1" ht="12.75" x14ac:dyDescent="0.2">
      <c r="A49" s="80" t="s">
        <v>119</v>
      </c>
      <c r="B49" s="78">
        <v>46</v>
      </c>
      <c r="C49" s="67"/>
      <c r="D49" s="75" t="s">
        <v>90</v>
      </c>
      <c r="E49" s="78">
        <v>2</v>
      </c>
      <c r="F49" s="67"/>
      <c r="G49" s="80" t="s">
        <v>119</v>
      </c>
      <c r="H49" s="78">
        <v>48</v>
      </c>
      <c r="I49" s="67"/>
      <c r="J49" s="75" t="s">
        <v>89</v>
      </c>
      <c r="K49" s="79">
        <v>2.2368421052631579E-2</v>
      </c>
      <c r="L49" s="67"/>
      <c r="M49" s="80" t="s">
        <v>119</v>
      </c>
      <c r="N49" s="79">
        <v>8.2884376295068376E-4</v>
      </c>
      <c r="O49" s="67"/>
      <c r="P49" s="80" t="s">
        <v>131</v>
      </c>
      <c r="Q49" s="79">
        <v>2.4274316754371073E-2</v>
      </c>
    </row>
    <row r="50" spans="1:17" s="17" customFormat="1" ht="12.75" x14ac:dyDescent="0.2">
      <c r="A50" s="75" t="s">
        <v>113</v>
      </c>
      <c r="B50" s="78">
        <v>42</v>
      </c>
      <c r="C50" s="67"/>
      <c r="D50" s="75" t="s">
        <v>108</v>
      </c>
      <c r="E50" s="78">
        <v>2</v>
      </c>
      <c r="F50" s="67"/>
      <c r="G50" s="75" t="s">
        <v>98</v>
      </c>
      <c r="H50" s="78">
        <v>47</v>
      </c>
      <c r="I50" s="67"/>
      <c r="J50" s="75" t="s">
        <v>99</v>
      </c>
      <c r="K50" s="79">
        <v>2.1692745376955903E-2</v>
      </c>
      <c r="L50" s="67"/>
      <c r="M50" s="75" t="s">
        <v>95</v>
      </c>
      <c r="N50" s="79">
        <v>6.6979236436704619E-4</v>
      </c>
      <c r="O50" s="67"/>
      <c r="P50" s="75" t="s">
        <v>89</v>
      </c>
      <c r="Q50" s="79">
        <v>2.3903508771929826E-2</v>
      </c>
    </row>
    <row r="51" spans="1:17" s="17" customFormat="1" ht="12.75" x14ac:dyDescent="0.2">
      <c r="A51" s="75" t="s">
        <v>114</v>
      </c>
      <c r="B51" s="78">
        <v>39</v>
      </c>
      <c r="C51" s="67"/>
      <c r="D51" s="75" t="s">
        <v>88</v>
      </c>
      <c r="E51" s="78">
        <v>1</v>
      </c>
      <c r="F51" s="67"/>
      <c r="G51" s="80" t="s">
        <v>140</v>
      </c>
      <c r="H51" s="78">
        <v>43</v>
      </c>
      <c r="I51" s="67"/>
      <c r="J51" s="80" t="s">
        <v>131</v>
      </c>
      <c r="K51" s="79">
        <v>2.1388558818536751E-2</v>
      </c>
      <c r="L51" s="67"/>
      <c r="M51" s="75" t="s">
        <v>94</v>
      </c>
      <c r="N51" s="79">
        <v>5.4869684499314131E-4</v>
      </c>
      <c r="O51" s="67"/>
      <c r="P51" s="75" t="s">
        <v>99</v>
      </c>
      <c r="Q51" s="79">
        <v>2.3115220483641535E-2</v>
      </c>
    </row>
    <row r="52" spans="1:17" s="17" customFormat="1" ht="12.75" x14ac:dyDescent="0.2">
      <c r="A52" s="80" t="s">
        <v>140</v>
      </c>
      <c r="B52" s="78">
        <v>39</v>
      </c>
      <c r="C52" s="67"/>
      <c r="D52" s="75" t="s">
        <v>91</v>
      </c>
      <c r="E52" s="78">
        <v>1</v>
      </c>
      <c r="F52" s="67"/>
      <c r="G52" s="80" t="s">
        <v>118</v>
      </c>
      <c r="H52" s="78">
        <v>40</v>
      </c>
      <c r="I52" s="67"/>
      <c r="J52" s="80" t="s">
        <v>119</v>
      </c>
      <c r="K52" s="79">
        <v>1.9063406547865726E-2</v>
      </c>
      <c r="L52" s="67"/>
      <c r="M52" s="75" t="s">
        <v>97</v>
      </c>
      <c r="N52" s="79">
        <v>3.9872408293460925E-4</v>
      </c>
      <c r="O52" s="67"/>
      <c r="P52" s="75" t="s">
        <v>110</v>
      </c>
      <c r="Q52" s="79">
        <v>2.0652173913043477E-2</v>
      </c>
    </row>
    <row r="53" spans="1:17" s="17" customFormat="1" ht="12.75" x14ac:dyDescent="0.2">
      <c r="A53" s="80" t="s">
        <v>138</v>
      </c>
      <c r="B53" s="78">
        <v>37</v>
      </c>
      <c r="C53" s="67"/>
      <c r="D53" s="75" t="s">
        <v>86</v>
      </c>
      <c r="E53" s="78">
        <v>1</v>
      </c>
      <c r="F53" s="67"/>
      <c r="G53" s="80" t="s">
        <v>138</v>
      </c>
      <c r="H53" s="78">
        <v>40</v>
      </c>
      <c r="I53" s="67"/>
      <c r="J53" s="75" t="s">
        <v>102</v>
      </c>
      <c r="K53" s="79">
        <v>1.8539976825028968E-2</v>
      </c>
      <c r="L53" s="67"/>
      <c r="M53" s="80" t="s">
        <v>132</v>
      </c>
      <c r="N53" s="79">
        <v>3.0459945172098691E-4</v>
      </c>
      <c r="O53" s="67"/>
      <c r="P53" s="80" t="s">
        <v>137</v>
      </c>
      <c r="Q53" s="79">
        <v>2.034174125305126E-2</v>
      </c>
    </row>
    <row r="54" spans="1:17" s="17" customFormat="1" ht="12.75" x14ac:dyDescent="0.2">
      <c r="A54" s="80" t="s">
        <v>118</v>
      </c>
      <c r="B54" s="78">
        <v>35</v>
      </c>
      <c r="C54" s="67"/>
      <c r="D54" s="75" t="s">
        <v>97</v>
      </c>
      <c r="E54" s="78">
        <v>1</v>
      </c>
      <c r="F54" s="67"/>
      <c r="G54" s="75" t="s">
        <v>114</v>
      </c>
      <c r="H54" s="78">
        <v>39</v>
      </c>
      <c r="I54" s="67"/>
      <c r="J54" s="75" t="s">
        <v>110</v>
      </c>
      <c r="K54" s="79">
        <v>1.7119565217391303E-2</v>
      </c>
      <c r="L54" s="67"/>
      <c r="M54" s="80" t="s">
        <v>116</v>
      </c>
      <c r="N54" s="79">
        <v>2.919837196956291E-4</v>
      </c>
      <c r="O54" s="67"/>
      <c r="P54" s="80" t="s">
        <v>119</v>
      </c>
      <c r="Q54" s="79">
        <v>1.9892250310816411E-2</v>
      </c>
    </row>
    <row r="55" spans="1:17" s="17" customFormat="1" ht="12.75" x14ac:dyDescent="0.2">
      <c r="A55" s="75" t="s">
        <v>94</v>
      </c>
      <c r="B55" s="78">
        <v>33</v>
      </c>
      <c r="C55" s="67"/>
      <c r="D55" s="75" t="s">
        <v>82</v>
      </c>
      <c r="E55" s="78">
        <v>1</v>
      </c>
      <c r="F55" s="67"/>
      <c r="G55" s="75" t="s">
        <v>94</v>
      </c>
      <c r="H55" s="78">
        <v>35</v>
      </c>
      <c r="I55" s="67"/>
      <c r="J55" s="75" t="s">
        <v>80</v>
      </c>
      <c r="K55" s="79">
        <v>1.6464017685729245E-2</v>
      </c>
      <c r="L55" s="67"/>
      <c r="M55" s="75" t="s">
        <v>80</v>
      </c>
      <c r="N55" s="79">
        <v>2.9088370469486298E-4</v>
      </c>
      <c r="O55" s="67"/>
      <c r="P55" s="75" t="s">
        <v>102</v>
      </c>
      <c r="Q55" s="79">
        <v>1.8539976825028968E-2</v>
      </c>
    </row>
    <row r="56" spans="1:17" s="17" customFormat="1" ht="12.75" x14ac:dyDescent="0.2">
      <c r="A56" s="75" t="s">
        <v>81</v>
      </c>
      <c r="B56" s="78">
        <v>27</v>
      </c>
      <c r="C56" s="67"/>
      <c r="D56" s="75" t="s">
        <v>85</v>
      </c>
      <c r="E56" s="78">
        <v>1</v>
      </c>
      <c r="F56" s="67"/>
      <c r="G56" s="75" t="s">
        <v>90</v>
      </c>
      <c r="H56" s="78">
        <v>27</v>
      </c>
      <c r="I56" s="67"/>
      <c r="J56" s="80" t="s">
        <v>137</v>
      </c>
      <c r="K56" s="79">
        <v>1.627339300244101E-2</v>
      </c>
      <c r="L56" s="67"/>
      <c r="M56" s="75" t="s">
        <v>85</v>
      </c>
      <c r="N56" s="79">
        <v>2.5031289111389235E-4</v>
      </c>
      <c r="O56" s="67"/>
      <c r="P56" s="75" t="s">
        <v>80</v>
      </c>
      <c r="Q56" s="79">
        <v>1.6754901390424109E-2</v>
      </c>
    </row>
    <row r="57" spans="1:17" s="17" customFormat="1" ht="12.75" x14ac:dyDescent="0.2">
      <c r="A57" s="75" t="s">
        <v>85</v>
      </c>
      <c r="B57" s="78">
        <v>26</v>
      </c>
      <c r="C57" s="67"/>
      <c r="D57" s="75" t="s">
        <v>106</v>
      </c>
      <c r="E57" s="78">
        <v>1</v>
      </c>
      <c r="F57" s="67"/>
      <c r="G57" s="75" t="s">
        <v>81</v>
      </c>
      <c r="H57" s="78">
        <v>27</v>
      </c>
      <c r="I57" s="67"/>
      <c r="J57" s="75" t="s">
        <v>88</v>
      </c>
      <c r="K57" s="79">
        <v>1.3895114298520844E-2</v>
      </c>
      <c r="L57" s="67"/>
      <c r="M57" s="75" t="s">
        <v>88</v>
      </c>
      <c r="N57" s="79">
        <v>2.2411474675033618E-4</v>
      </c>
      <c r="O57" s="67"/>
      <c r="P57" s="75" t="s">
        <v>88</v>
      </c>
      <c r="Q57" s="79">
        <v>1.411922904527118E-2</v>
      </c>
    </row>
    <row r="58" spans="1:17" s="17" customFormat="1" ht="12.75" x14ac:dyDescent="0.2">
      <c r="A58" s="75" t="s">
        <v>90</v>
      </c>
      <c r="B58" s="78">
        <v>25</v>
      </c>
      <c r="C58" s="67"/>
      <c r="D58" s="80" t="s">
        <v>132</v>
      </c>
      <c r="E58" s="78">
        <v>1</v>
      </c>
      <c r="F58" s="67"/>
      <c r="G58" s="75" t="s">
        <v>85</v>
      </c>
      <c r="H58" s="78">
        <v>27</v>
      </c>
      <c r="I58" s="67"/>
      <c r="J58" s="75" t="s">
        <v>84</v>
      </c>
      <c r="K58" s="79">
        <v>1.1784511784511785E-2</v>
      </c>
      <c r="L58" s="67"/>
      <c r="M58" s="75" t="s">
        <v>86</v>
      </c>
      <c r="N58" s="79">
        <v>1.8796992481203009E-4</v>
      </c>
      <c r="O58" s="67"/>
      <c r="P58" s="80" t="s">
        <v>138</v>
      </c>
      <c r="Q58" s="79">
        <v>1.1872959335114277E-2</v>
      </c>
    </row>
    <row r="59" spans="1:17" s="17" customFormat="1" ht="12.75" x14ac:dyDescent="0.2">
      <c r="A59" s="80" t="s">
        <v>127</v>
      </c>
      <c r="B59" s="78">
        <v>22</v>
      </c>
      <c r="C59" s="67"/>
      <c r="D59" s="75" t="s">
        <v>95</v>
      </c>
      <c r="E59" s="78">
        <v>1</v>
      </c>
      <c r="F59" s="67"/>
      <c r="G59" s="80" t="s">
        <v>137</v>
      </c>
      <c r="H59" s="78">
        <v>25</v>
      </c>
      <c r="I59" s="67"/>
      <c r="J59" s="75" t="s">
        <v>104</v>
      </c>
      <c r="K59" s="79">
        <v>1.1740331491712707E-2</v>
      </c>
      <c r="L59" s="67"/>
      <c r="M59" s="75" t="s">
        <v>82</v>
      </c>
      <c r="N59" s="79">
        <v>8.571918395336877E-5</v>
      </c>
      <c r="O59" s="67"/>
      <c r="P59" s="75" t="s">
        <v>84</v>
      </c>
      <c r="Q59" s="79">
        <v>1.1784511784511785E-2</v>
      </c>
    </row>
    <row r="60" spans="1:17" s="17" customFormat="1" ht="12.75" x14ac:dyDescent="0.2">
      <c r="A60" s="75" t="s">
        <v>97</v>
      </c>
      <c r="B60" s="78">
        <v>22</v>
      </c>
      <c r="C60" s="67"/>
      <c r="D60" s="80" t="s">
        <v>127</v>
      </c>
      <c r="E60" s="78">
        <v>0</v>
      </c>
      <c r="F60" s="67"/>
      <c r="G60" s="75" t="s">
        <v>97</v>
      </c>
      <c r="H60" s="78">
        <v>23</v>
      </c>
      <c r="I60" s="67"/>
      <c r="J60" s="75" t="s">
        <v>98</v>
      </c>
      <c r="K60" s="79">
        <v>1.1124260355029586E-2</v>
      </c>
      <c r="L60" s="67"/>
      <c r="M60" s="75" t="s">
        <v>98</v>
      </c>
      <c r="N60" s="79">
        <v>0</v>
      </c>
      <c r="O60" s="67"/>
      <c r="P60" s="75" t="s">
        <v>104</v>
      </c>
      <c r="Q60" s="79">
        <v>1.1740331491712707E-2</v>
      </c>
    </row>
    <row r="61" spans="1:17" s="17" customFormat="1" ht="12.75" x14ac:dyDescent="0.2">
      <c r="A61" s="80" t="s">
        <v>137</v>
      </c>
      <c r="B61" s="78">
        <v>20</v>
      </c>
      <c r="C61" s="67"/>
      <c r="D61" s="75" t="s">
        <v>103</v>
      </c>
      <c r="E61" s="78">
        <v>0</v>
      </c>
      <c r="F61" s="67"/>
      <c r="G61" s="80" t="s">
        <v>127</v>
      </c>
      <c r="H61" s="78">
        <v>22</v>
      </c>
      <c r="I61" s="67"/>
      <c r="J61" s="80" t="s">
        <v>138</v>
      </c>
      <c r="K61" s="79">
        <v>1.0982487384980706E-2</v>
      </c>
      <c r="L61" s="67"/>
      <c r="M61" s="75" t="s">
        <v>107</v>
      </c>
      <c r="N61" s="79">
        <v>0</v>
      </c>
      <c r="O61" s="67"/>
      <c r="P61" s="75" t="s">
        <v>98</v>
      </c>
      <c r="Q61" s="79">
        <v>1.1124260355029586E-2</v>
      </c>
    </row>
    <row r="62" spans="1:17" s="17" customFormat="1" ht="12.75" x14ac:dyDescent="0.2">
      <c r="A62" s="80" t="s">
        <v>120</v>
      </c>
      <c r="B62" s="78">
        <v>18</v>
      </c>
      <c r="C62" s="67"/>
      <c r="D62" s="75" t="s">
        <v>104</v>
      </c>
      <c r="E62" s="78">
        <v>0</v>
      </c>
      <c r="F62" s="67"/>
      <c r="G62" s="75" t="s">
        <v>87</v>
      </c>
      <c r="H62" s="78">
        <v>19</v>
      </c>
      <c r="I62" s="67"/>
      <c r="J62" s="75" t="s">
        <v>95</v>
      </c>
      <c r="K62" s="79">
        <v>9.3770931011386473E-3</v>
      </c>
      <c r="L62" s="67"/>
      <c r="M62" s="75" t="s">
        <v>103</v>
      </c>
      <c r="N62" s="79">
        <v>0</v>
      </c>
      <c r="O62" s="67"/>
      <c r="P62" s="75" t="s">
        <v>95</v>
      </c>
      <c r="Q62" s="79">
        <v>1.0046885465505693E-2</v>
      </c>
    </row>
    <row r="63" spans="1:17" s="17" customFormat="1" ht="12.75" x14ac:dyDescent="0.2">
      <c r="A63" s="75" t="s">
        <v>103</v>
      </c>
      <c r="B63" s="78">
        <v>17</v>
      </c>
      <c r="C63" s="67"/>
      <c r="D63" s="80" t="s">
        <v>126</v>
      </c>
      <c r="E63" s="78">
        <v>0</v>
      </c>
      <c r="F63" s="67"/>
      <c r="G63" s="75" t="s">
        <v>93</v>
      </c>
      <c r="H63" s="78">
        <v>19</v>
      </c>
      <c r="I63" s="67"/>
      <c r="J63" s="75" t="s">
        <v>94</v>
      </c>
      <c r="K63" s="79">
        <v>9.0534979423868307E-3</v>
      </c>
      <c r="L63" s="67"/>
      <c r="M63" s="80" t="s">
        <v>126</v>
      </c>
      <c r="N63" s="79">
        <v>0</v>
      </c>
      <c r="O63" s="67"/>
      <c r="P63" s="75" t="s">
        <v>94</v>
      </c>
      <c r="Q63" s="79">
        <v>9.6021947873799734E-3</v>
      </c>
    </row>
    <row r="64" spans="1:17" s="17" customFormat="1" ht="12.75" x14ac:dyDescent="0.2">
      <c r="A64" s="75" t="s">
        <v>104</v>
      </c>
      <c r="B64" s="78">
        <v>17</v>
      </c>
      <c r="C64" s="67"/>
      <c r="D64" s="75" t="s">
        <v>96</v>
      </c>
      <c r="E64" s="78">
        <v>0</v>
      </c>
      <c r="F64" s="67"/>
      <c r="G64" s="80" t="s">
        <v>120</v>
      </c>
      <c r="H64" s="78">
        <v>18</v>
      </c>
      <c r="I64" s="67"/>
      <c r="J64" s="75" t="s">
        <v>97</v>
      </c>
      <c r="K64" s="79">
        <v>8.771929824561403E-3</v>
      </c>
      <c r="L64" s="67"/>
      <c r="M64" s="75" t="s">
        <v>84</v>
      </c>
      <c r="N64" s="79">
        <v>0</v>
      </c>
      <c r="O64" s="67"/>
      <c r="P64" s="75" t="s">
        <v>87</v>
      </c>
      <c r="Q64" s="79">
        <v>9.4199305899851267E-3</v>
      </c>
    </row>
    <row r="65" spans="1:17" s="17" customFormat="1" ht="12.75" x14ac:dyDescent="0.2">
      <c r="A65" s="75" t="s">
        <v>87</v>
      </c>
      <c r="B65" s="78">
        <v>17</v>
      </c>
      <c r="C65" s="67"/>
      <c r="D65" s="80" t="s">
        <v>120</v>
      </c>
      <c r="E65" s="78">
        <v>0</v>
      </c>
      <c r="F65" s="67"/>
      <c r="G65" s="75" t="s">
        <v>104</v>
      </c>
      <c r="H65" s="78">
        <v>17</v>
      </c>
      <c r="I65" s="67"/>
      <c r="J65" s="75" t="s">
        <v>87</v>
      </c>
      <c r="K65" s="79">
        <v>8.4283589489340602E-3</v>
      </c>
      <c r="L65" s="67"/>
      <c r="M65" s="80" t="s">
        <v>127</v>
      </c>
      <c r="N65" s="79">
        <v>0</v>
      </c>
      <c r="O65" s="67"/>
      <c r="P65" s="75" t="s">
        <v>97</v>
      </c>
      <c r="Q65" s="79">
        <v>9.1706539074960132E-3</v>
      </c>
    </row>
    <row r="66" spans="1:17" s="17" customFormat="1" ht="12.75" x14ac:dyDescent="0.2">
      <c r="A66" s="75" t="s">
        <v>93</v>
      </c>
      <c r="B66" s="78">
        <v>16</v>
      </c>
      <c r="C66" s="67"/>
      <c r="D66" s="80" t="s">
        <v>121</v>
      </c>
      <c r="E66" s="78">
        <v>0</v>
      </c>
      <c r="F66" s="67"/>
      <c r="G66" s="75" t="s">
        <v>103</v>
      </c>
      <c r="H66" s="78">
        <v>17</v>
      </c>
      <c r="I66" s="67"/>
      <c r="J66" s="80" t="s">
        <v>120</v>
      </c>
      <c r="K66" s="79">
        <v>6.8571428571428568E-3</v>
      </c>
      <c r="L66" s="67"/>
      <c r="M66" s="80" t="s">
        <v>121</v>
      </c>
      <c r="N66" s="79">
        <v>0</v>
      </c>
      <c r="O66" s="67"/>
      <c r="P66" s="80" t="s">
        <v>120</v>
      </c>
      <c r="Q66" s="79">
        <v>6.8571428571428568E-3</v>
      </c>
    </row>
    <row r="67" spans="1:17" s="17" customFormat="1" ht="12.75" x14ac:dyDescent="0.2">
      <c r="A67" s="75" t="s">
        <v>102</v>
      </c>
      <c r="B67" s="78">
        <v>16</v>
      </c>
      <c r="C67" s="67"/>
      <c r="D67" s="75" t="s">
        <v>98</v>
      </c>
      <c r="E67" s="78">
        <v>0</v>
      </c>
      <c r="F67" s="67"/>
      <c r="G67" s="75" t="s">
        <v>102</v>
      </c>
      <c r="H67" s="78">
        <v>16</v>
      </c>
      <c r="I67" s="67"/>
      <c r="J67" s="75" t="s">
        <v>85</v>
      </c>
      <c r="K67" s="79">
        <v>6.5081351689612018E-3</v>
      </c>
      <c r="L67" s="67"/>
      <c r="M67" s="75" t="s">
        <v>104</v>
      </c>
      <c r="N67" s="79">
        <v>0</v>
      </c>
      <c r="O67" s="67"/>
      <c r="P67" s="75" t="s">
        <v>85</v>
      </c>
      <c r="Q67" s="79">
        <v>6.7584480600750936E-3</v>
      </c>
    </row>
    <row r="68" spans="1:17" s="17" customFormat="1" ht="12.75" x14ac:dyDescent="0.2">
      <c r="A68" s="75" t="s">
        <v>95</v>
      </c>
      <c r="B68" s="78">
        <v>14</v>
      </c>
      <c r="C68" s="67"/>
      <c r="D68" s="75" t="s">
        <v>102</v>
      </c>
      <c r="E68" s="78">
        <v>0</v>
      </c>
      <c r="F68" s="67"/>
      <c r="G68" s="75" t="s">
        <v>95</v>
      </c>
      <c r="H68" s="78">
        <v>15</v>
      </c>
      <c r="I68" s="67"/>
      <c r="J68" s="75" t="s">
        <v>86</v>
      </c>
      <c r="K68" s="79">
        <v>2.443609022556391E-3</v>
      </c>
      <c r="L68" s="67"/>
      <c r="M68" s="75" t="s">
        <v>114</v>
      </c>
      <c r="N68" s="79">
        <v>0</v>
      </c>
      <c r="O68" s="67"/>
      <c r="P68" s="75" t="s">
        <v>86</v>
      </c>
      <c r="Q68" s="79">
        <v>2.631578947368421E-3</v>
      </c>
    </row>
    <row r="69" spans="1:17" s="17" customFormat="1" ht="12.75" x14ac:dyDescent="0.2">
      <c r="A69" s="75" t="s">
        <v>84</v>
      </c>
      <c r="B69" s="78">
        <v>14</v>
      </c>
      <c r="C69" s="67"/>
      <c r="D69" s="75" t="s">
        <v>84</v>
      </c>
      <c r="E69" s="78">
        <v>0</v>
      </c>
      <c r="F69" s="67"/>
      <c r="G69" s="75" t="s">
        <v>82</v>
      </c>
      <c r="H69" s="78">
        <v>14</v>
      </c>
      <c r="I69" s="67"/>
      <c r="J69" s="80" t="s">
        <v>116</v>
      </c>
      <c r="K69" s="79">
        <v>1.8492302247389843E-3</v>
      </c>
      <c r="L69" s="67"/>
      <c r="M69" s="75" t="s">
        <v>81</v>
      </c>
      <c r="N69" s="79">
        <v>0</v>
      </c>
      <c r="O69" s="67"/>
      <c r="P69" s="80" t="s">
        <v>116</v>
      </c>
      <c r="Q69" s="79">
        <v>2.1412139444346133E-3</v>
      </c>
    </row>
    <row r="70" spans="1:17" s="17" customFormat="1" ht="12.75" x14ac:dyDescent="0.2">
      <c r="A70" s="75" t="s">
        <v>86</v>
      </c>
      <c r="B70" s="78">
        <v>13</v>
      </c>
      <c r="C70" s="67"/>
      <c r="D70" s="75" t="s">
        <v>81</v>
      </c>
      <c r="E70" s="78">
        <v>0</v>
      </c>
      <c r="F70" s="67"/>
      <c r="G70" s="75" t="s">
        <v>84</v>
      </c>
      <c r="H70" s="78">
        <v>14</v>
      </c>
      <c r="I70" s="67"/>
      <c r="J70" s="75" t="s">
        <v>82</v>
      </c>
      <c r="K70" s="79">
        <v>1.1143493913937938E-3</v>
      </c>
      <c r="L70" s="67"/>
      <c r="M70" s="75" t="s">
        <v>102</v>
      </c>
      <c r="N70" s="79">
        <v>0</v>
      </c>
      <c r="O70" s="67"/>
      <c r="P70" s="75" t="s">
        <v>82</v>
      </c>
      <c r="Q70" s="79">
        <v>1.2000685753471626E-3</v>
      </c>
    </row>
    <row r="71" spans="1:17" s="17" customFormat="1" ht="12.75" x14ac:dyDescent="0.2">
      <c r="A71" s="75" t="s">
        <v>82</v>
      </c>
      <c r="B71" s="78">
        <v>13</v>
      </c>
      <c r="C71" s="67"/>
      <c r="D71" s="75" t="s">
        <v>114</v>
      </c>
      <c r="E71" s="78">
        <v>0</v>
      </c>
      <c r="F71" s="67"/>
      <c r="G71" s="75" t="s">
        <v>86</v>
      </c>
      <c r="H71" s="78">
        <v>14</v>
      </c>
      <c r="I71" s="67"/>
      <c r="J71" s="75" t="s">
        <v>96</v>
      </c>
      <c r="K71" s="79">
        <v>1.0442046641141664E-3</v>
      </c>
      <c r="L71" s="67"/>
      <c r="M71" s="80" t="s">
        <v>120</v>
      </c>
      <c r="N71" s="79">
        <v>0</v>
      </c>
      <c r="O71" s="67"/>
      <c r="P71" s="75" t="s">
        <v>96</v>
      </c>
      <c r="Q71" s="79">
        <v>1.0442046641141664E-3</v>
      </c>
    </row>
    <row r="72" spans="1:17" s="17" customFormat="1" ht="12.75" x14ac:dyDescent="0.2">
      <c r="A72" s="75" t="s">
        <v>96</v>
      </c>
      <c r="B72" s="78">
        <v>3</v>
      </c>
      <c r="C72" s="67"/>
      <c r="D72" s="75" t="s">
        <v>107</v>
      </c>
      <c r="E72" s="78">
        <v>0</v>
      </c>
      <c r="F72" s="67"/>
      <c r="G72" s="75" t="s">
        <v>96</v>
      </c>
      <c r="H72" s="78">
        <v>3</v>
      </c>
      <c r="I72" s="67"/>
      <c r="J72" s="75" t="s">
        <v>81</v>
      </c>
      <c r="K72" s="79">
        <v>9.816397018723869E-4</v>
      </c>
      <c r="L72" s="67"/>
      <c r="M72" s="75" t="s">
        <v>96</v>
      </c>
      <c r="N72" s="79">
        <v>0</v>
      </c>
      <c r="O72" s="67"/>
      <c r="P72" s="75" t="s">
        <v>81</v>
      </c>
      <c r="Q72" s="79">
        <v>9.816397018723869E-4</v>
      </c>
    </row>
    <row r="73" spans="1:17" s="17" customFormat="1" x14ac:dyDescent="0.25">
      <c r="A73"/>
      <c r="B73"/>
      <c r="C73" s="67"/>
      <c r="D73"/>
      <c r="E73"/>
      <c r="F73" s="67"/>
      <c r="G73"/>
      <c r="H73"/>
      <c r="I73" s="67"/>
      <c r="J73"/>
      <c r="K73"/>
      <c r="L73" s="67"/>
      <c r="M73"/>
      <c r="N73"/>
      <c r="O73" s="67"/>
      <c r="P73"/>
      <c r="Q73"/>
    </row>
    <row r="74" spans="1:17" s="17" customFormat="1" x14ac:dyDescent="0.25">
      <c r="A74"/>
      <c r="B74"/>
      <c r="C74" s="67"/>
      <c r="D74"/>
      <c r="E74"/>
      <c r="F74" s="67"/>
      <c r="G74"/>
      <c r="H74"/>
      <c r="I74" s="67"/>
      <c r="J74"/>
      <c r="K74"/>
      <c r="L74" s="67"/>
      <c r="M74"/>
      <c r="N74"/>
      <c r="O74" s="67"/>
      <c r="P74"/>
      <c r="Q74"/>
    </row>
    <row r="75" spans="1:17" s="17" customFormat="1" x14ac:dyDescent="0.25">
      <c r="A75"/>
      <c r="B75"/>
      <c r="C75" s="67"/>
      <c r="D75"/>
      <c r="E75"/>
      <c r="F75" s="67"/>
      <c r="G75"/>
      <c r="H75"/>
      <c r="I75" s="67"/>
      <c r="J75"/>
      <c r="K75"/>
      <c r="L75" s="67"/>
      <c r="M75"/>
      <c r="N75"/>
      <c r="O75" s="67"/>
      <c r="P75"/>
      <c r="Q75"/>
    </row>
    <row r="76" spans="1:17" s="17" customFormat="1" x14ac:dyDescent="0.25">
      <c r="A76"/>
      <c r="B76"/>
      <c r="C76" s="67"/>
      <c r="D76"/>
      <c r="E76"/>
      <c r="F76" s="67"/>
      <c r="G76"/>
      <c r="H76"/>
      <c r="I76" s="67"/>
      <c r="J76"/>
      <c r="K76"/>
      <c r="L76" s="67"/>
      <c r="M76"/>
      <c r="N76"/>
      <c r="O76" s="67"/>
      <c r="P76"/>
      <c r="Q76"/>
    </row>
    <row r="77" spans="1:17" s="17" customFormat="1" x14ac:dyDescent="0.25">
      <c r="A77"/>
      <c r="B77"/>
      <c r="C77" s="67"/>
      <c r="D77"/>
      <c r="E77"/>
      <c r="F77" s="67"/>
      <c r="G77"/>
      <c r="H77"/>
      <c r="I77" s="67"/>
      <c r="J77"/>
      <c r="K77"/>
      <c r="L77" s="67"/>
      <c r="M77"/>
      <c r="N77"/>
      <c r="O77" s="67"/>
      <c r="P77"/>
      <c r="Q77"/>
    </row>
    <row r="78" spans="1:17" s="17" customFormat="1" x14ac:dyDescent="0.25">
      <c r="A78"/>
      <c r="B78"/>
      <c r="C78" s="67"/>
      <c r="D78"/>
      <c r="E78"/>
      <c r="F78" s="67"/>
      <c r="G78"/>
      <c r="H78"/>
      <c r="I78" s="67"/>
      <c r="J78"/>
      <c r="K78"/>
      <c r="L78" s="67"/>
      <c r="M78"/>
      <c r="N78"/>
      <c r="O78" s="67"/>
      <c r="P78"/>
      <c r="Q78"/>
    </row>
    <row r="79" spans="1:17" s="17" customFormat="1" x14ac:dyDescent="0.25">
      <c r="A79"/>
      <c r="B79"/>
      <c r="C79" s="67"/>
      <c r="D79"/>
      <c r="E79"/>
      <c r="F79" s="67"/>
      <c r="G79"/>
      <c r="H79"/>
      <c r="I79" s="67"/>
      <c r="J79"/>
      <c r="K79"/>
      <c r="L79" s="67"/>
      <c r="M79"/>
      <c r="N79"/>
      <c r="O79" s="67"/>
      <c r="P79"/>
      <c r="Q79"/>
    </row>
    <row r="80" spans="1:17" s="17" customFormat="1" x14ac:dyDescent="0.25">
      <c r="A80"/>
      <c r="B80"/>
      <c r="C80" s="67"/>
      <c r="D80"/>
      <c r="E80"/>
      <c r="F80" s="67"/>
      <c r="G80"/>
      <c r="H80"/>
      <c r="I80" s="67"/>
      <c r="J80"/>
      <c r="K80"/>
      <c r="L80" s="67"/>
      <c r="M80"/>
      <c r="N80"/>
      <c r="O80" s="67"/>
      <c r="P80"/>
      <c r="Q80"/>
    </row>
    <row r="81" spans="1:17" s="17" customFormat="1" x14ac:dyDescent="0.25">
      <c r="A81"/>
      <c r="B81"/>
      <c r="C81" s="67"/>
      <c r="D81"/>
      <c r="E81"/>
      <c r="F81" s="67"/>
      <c r="G81"/>
      <c r="H81"/>
      <c r="I81" s="67"/>
      <c r="J81"/>
      <c r="K81"/>
      <c r="L81" s="67"/>
      <c r="M81"/>
      <c r="N81"/>
      <c r="O81" s="67"/>
      <c r="P81"/>
      <c r="Q81"/>
    </row>
    <row r="82" spans="1:17" s="17" customFormat="1" x14ac:dyDescent="0.25">
      <c r="A82"/>
      <c r="B82"/>
      <c r="C82" s="67"/>
      <c r="D82"/>
      <c r="E82"/>
      <c r="F82" s="67"/>
      <c r="G82"/>
      <c r="H82"/>
      <c r="I82" s="67"/>
      <c r="J82"/>
      <c r="K82"/>
      <c r="L82" s="67"/>
      <c r="M82"/>
      <c r="N82"/>
      <c r="O82" s="67"/>
      <c r="P82"/>
      <c r="Q82"/>
    </row>
    <row r="83" spans="1:17" s="17" customFormat="1" x14ac:dyDescent="0.25">
      <c r="A83"/>
      <c r="B83"/>
      <c r="C83" s="67"/>
      <c r="D83"/>
      <c r="E83"/>
      <c r="F83" s="67"/>
      <c r="G83"/>
      <c r="H83"/>
      <c r="I83" s="67"/>
      <c r="J83"/>
      <c r="K83"/>
      <c r="L83" s="67"/>
      <c r="M83"/>
      <c r="N83"/>
      <c r="O83" s="67"/>
      <c r="P83"/>
      <c r="Q83"/>
    </row>
    <row r="84" spans="1:17" s="17" customFormat="1" x14ac:dyDescent="0.25">
      <c r="A84"/>
      <c r="B84"/>
      <c r="C84" s="67"/>
      <c r="D84"/>
      <c r="E84"/>
      <c r="F84" s="67"/>
      <c r="G84"/>
      <c r="H84"/>
      <c r="I84" s="67"/>
      <c r="J84"/>
      <c r="K84"/>
      <c r="L84" s="67"/>
      <c r="M84"/>
      <c r="N84"/>
      <c r="O84" s="67"/>
      <c r="P84"/>
      <c r="Q84"/>
    </row>
    <row r="85" spans="1:17" s="17" customFormat="1" x14ac:dyDescent="0.25">
      <c r="A85"/>
      <c r="B85"/>
      <c r="C85" s="67"/>
      <c r="D85"/>
      <c r="E85"/>
      <c r="F85" s="67"/>
      <c r="G85"/>
      <c r="H85"/>
      <c r="I85" s="67"/>
      <c r="J85"/>
      <c r="K85"/>
      <c r="L85" s="67"/>
      <c r="M85"/>
      <c r="N85"/>
      <c r="O85" s="67"/>
      <c r="P85"/>
      <c r="Q85"/>
    </row>
    <row r="86" spans="1:17" s="17" customFormat="1" x14ac:dyDescent="0.25">
      <c r="A86"/>
      <c r="B86"/>
      <c r="C86" s="67"/>
      <c r="D86"/>
      <c r="E86"/>
      <c r="F86" s="67"/>
      <c r="G86"/>
      <c r="H86"/>
      <c r="I86" s="67"/>
      <c r="J86"/>
      <c r="K86"/>
      <c r="L86" s="67"/>
      <c r="M86"/>
      <c r="N86"/>
      <c r="O86" s="67"/>
      <c r="P86"/>
      <c r="Q86"/>
    </row>
    <row r="87" spans="1:17" s="17" customFormat="1" x14ac:dyDescent="0.25">
      <c r="A87"/>
      <c r="B87"/>
      <c r="C87" s="67"/>
      <c r="D87"/>
      <c r="E87"/>
      <c r="F87" s="67"/>
      <c r="G87"/>
      <c r="H87"/>
      <c r="I87" s="67"/>
      <c r="J87"/>
      <c r="K87"/>
      <c r="L87" s="67"/>
      <c r="M87"/>
      <c r="N87"/>
      <c r="O87" s="67"/>
      <c r="P87"/>
      <c r="Q87"/>
    </row>
    <row r="88" spans="1:17" s="17" customFormat="1" x14ac:dyDescent="0.25">
      <c r="A88"/>
      <c r="B88"/>
      <c r="C88" s="67"/>
      <c r="D88"/>
      <c r="E88"/>
      <c r="F88" s="67"/>
      <c r="G88"/>
      <c r="H88"/>
      <c r="I88" s="67"/>
      <c r="J88"/>
      <c r="K88"/>
      <c r="L88" s="67"/>
      <c r="M88"/>
      <c r="N88"/>
      <c r="O88" s="67"/>
      <c r="P88"/>
      <c r="Q88"/>
    </row>
    <row r="89" spans="1:17" s="17" customFormat="1" x14ac:dyDescent="0.25">
      <c r="A89"/>
      <c r="B89"/>
      <c r="C89" s="67"/>
      <c r="D89"/>
      <c r="E89"/>
      <c r="F89" s="67"/>
      <c r="G89"/>
      <c r="H89"/>
      <c r="I89" s="67"/>
      <c r="J89"/>
      <c r="K89"/>
      <c r="L89" s="67"/>
      <c r="M89"/>
      <c r="N89"/>
      <c r="O89" s="67"/>
      <c r="P89"/>
      <c r="Q89"/>
    </row>
    <row r="90" spans="1:17" s="17" customFormat="1" x14ac:dyDescent="0.25">
      <c r="A90"/>
      <c r="B90"/>
      <c r="C90" s="67"/>
      <c r="D90"/>
      <c r="E90"/>
      <c r="F90" s="67"/>
      <c r="G90"/>
      <c r="H90"/>
      <c r="I90" s="67"/>
      <c r="J90"/>
      <c r="K90"/>
      <c r="L90" s="67"/>
      <c r="M90"/>
      <c r="N90"/>
      <c r="O90" s="67"/>
      <c r="P90"/>
      <c r="Q90"/>
    </row>
    <row r="91" spans="1:17" s="17" customFormat="1" x14ac:dyDescent="0.25">
      <c r="A91"/>
      <c r="B91"/>
      <c r="C91" s="67"/>
      <c r="D91"/>
      <c r="E91"/>
      <c r="F91" s="67"/>
      <c r="G91"/>
      <c r="H91"/>
      <c r="I91" s="67"/>
      <c r="J91"/>
      <c r="K91"/>
      <c r="L91" s="67"/>
      <c r="M91"/>
      <c r="N91"/>
      <c r="O91" s="67"/>
      <c r="P91"/>
      <c r="Q91"/>
    </row>
    <row r="92" spans="1:17" s="17" customFormat="1" x14ac:dyDescent="0.25">
      <c r="A92"/>
      <c r="B92"/>
      <c r="C92" s="67"/>
      <c r="D92"/>
      <c r="E92"/>
      <c r="F92" s="67"/>
      <c r="G92"/>
      <c r="H92"/>
      <c r="I92" s="67"/>
      <c r="J92"/>
      <c r="K92"/>
      <c r="L92" s="67"/>
      <c r="M92"/>
      <c r="N92"/>
      <c r="O92" s="67"/>
      <c r="P92"/>
      <c r="Q92"/>
    </row>
    <row r="93" spans="1:17" s="17" customFormat="1" x14ac:dyDescent="0.25">
      <c r="A93"/>
      <c r="B93"/>
      <c r="C93" s="67"/>
      <c r="D93"/>
      <c r="E93"/>
      <c r="F93" s="67"/>
      <c r="G93"/>
      <c r="H93"/>
      <c r="I93" s="67"/>
      <c r="J93"/>
      <c r="K93"/>
      <c r="L93" s="67"/>
      <c r="M93"/>
      <c r="N93"/>
      <c r="O93" s="67"/>
      <c r="P93"/>
      <c r="Q93"/>
    </row>
    <row r="94" spans="1:17" s="17" customFormat="1" x14ac:dyDescent="0.25">
      <c r="A94"/>
      <c r="B94"/>
      <c r="C94" s="67"/>
      <c r="D94"/>
      <c r="E94"/>
      <c r="F94" s="67"/>
      <c r="G94"/>
      <c r="H94"/>
      <c r="I94" s="67"/>
      <c r="J94"/>
      <c r="K94"/>
      <c r="L94" s="67"/>
      <c r="M94"/>
      <c r="N94"/>
      <c r="O94" s="67"/>
      <c r="P94"/>
      <c r="Q94"/>
    </row>
    <row r="95" spans="1:17" s="17" customFormat="1" x14ac:dyDescent="0.25">
      <c r="A95"/>
      <c r="B95"/>
      <c r="C95" s="67"/>
      <c r="D95"/>
      <c r="E95"/>
      <c r="F95" s="67"/>
      <c r="G95"/>
      <c r="H95"/>
      <c r="I95" s="67"/>
      <c r="J95"/>
      <c r="K95"/>
      <c r="L95" s="67"/>
      <c r="M95"/>
      <c r="N95"/>
      <c r="O95" s="67"/>
      <c r="P95"/>
      <c r="Q95"/>
    </row>
    <row r="96" spans="1:17" s="17" customFormat="1" x14ac:dyDescent="0.25">
      <c r="A96"/>
      <c r="B96"/>
      <c r="C96" s="67"/>
      <c r="D96"/>
      <c r="E96"/>
      <c r="F96" s="67"/>
      <c r="G96"/>
      <c r="H96"/>
      <c r="I96" s="67"/>
      <c r="J96"/>
      <c r="K96"/>
      <c r="L96" s="67"/>
      <c r="M96"/>
      <c r="N96"/>
      <c r="O96" s="67"/>
      <c r="P96"/>
      <c r="Q96"/>
    </row>
    <row r="97" spans="1:17" s="17" customFormat="1" x14ac:dyDescent="0.25">
      <c r="A97"/>
      <c r="B97"/>
      <c r="C97" s="67"/>
      <c r="D97"/>
      <c r="E97"/>
      <c r="F97" s="67"/>
      <c r="G97"/>
      <c r="H97"/>
      <c r="I97" s="67"/>
      <c r="J97"/>
      <c r="K97"/>
      <c r="L97" s="67"/>
      <c r="M97"/>
      <c r="N97"/>
      <c r="O97" s="67"/>
      <c r="P97"/>
      <c r="Q97"/>
    </row>
    <row r="98" spans="1:17" s="17" customFormat="1" x14ac:dyDescent="0.25">
      <c r="A98"/>
      <c r="B98"/>
      <c r="C98" s="67"/>
      <c r="D98"/>
      <c r="E98"/>
      <c r="F98" s="67"/>
      <c r="G98"/>
      <c r="H98"/>
      <c r="I98" s="67"/>
      <c r="J98"/>
      <c r="K98"/>
      <c r="L98" s="67"/>
      <c r="M98"/>
      <c r="N98"/>
      <c r="O98" s="67"/>
      <c r="P98"/>
      <c r="Q98"/>
    </row>
    <row r="99" spans="1:17" s="17" customFormat="1" x14ac:dyDescent="0.25">
      <c r="A99"/>
      <c r="B99"/>
      <c r="C99" s="67"/>
      <c r="D99"/>
      <c r="E99"/>
      <c r="F99" s="67"/>
      <c r="G99"/>
      <c r="H99"/>
      <c r="I99" s="67"/>
      <c r="J99"/>
      <c r="K99"/>
      <c r="L99" s="67"/>
      <c r="M99"/>
      <c r="N99"/>
      <c r="O99" s="67"/>
      <c r="P99"/>
      <c r="Q99"/>
    </row>
    <row r="100" spans="1:17" s="17" customFormat="1" x14ac:dyDescent="0.25">
      <c r="A100"/>
      <c r="B100"/>
      <c r="C100" s="67"/>
      <c r="D100"/>
      <c r="E100"/>
      <c r="F100" s="67"/>
      <c r="G100"/>
      <c r="H100"/>
      <c r="I100" s="67"/>
      <c r="J100"/>
      <c r="K100"/>
      <c r="L100" s="67"/>
      <c r="M100"/>
      <c r="N100"/>
      <c r="O100" s="67"/>
      <c r="P100"/>
      <c r="Q100"/>
    </row>
    <row r="101" spans="1:17" s="17" customFormat="1" x14ac:dyDescent="0.25">
      <c r="A101"/>
      <c r="B101"/>
      <c r="C101" s="67"/>
      <c r="D101"/>
      <c r="E101"/>
      <c r="F101" s="67"/>
      <c r="G101"/>
      <c r="H101"/>
      <c r="I101" s="67"/>
      <c r="J101"/>
      <c r="K101"/>
      <c r="L101" s="67"/>
      <c r="M101"/>
      <c r="N101"/>
      <c r="O101" s="67"/>
      <c r="P101"/>
      <c r="Q101"/>
    </row>
    <row r="102" spans="1:17" s="17" customFormat="1" x14ac:dyDescent="0.25">
      <c r="A102"/>
      <c r="B102"/>
      <c r="C102" s="67"/>
      <c r="D102"/>
      <c r="E102"/>
      <c r="F102" s="67"/>
      <c r="G102"/>
      <c r="H102"/>
      <c r="I102" s="67"/>
      <c r="J102"/>
      <c r="K102"/>
      <c r="L102" s="67"/>
      <c r="M102"/>
      <c r="N102"/>
      <c r="O102" s="67"/>
      <c r="P102"/>
      <c r="Q102"/>
    </row>
    <row r="103" spans="1:17" s="17" customFormat="1" x14ac:dyDescent="0.25">
      <c r="A103"/>
      <c r="B103"/>
      <c r="C103" s="67"/>
      <c r="D103"/>
      <c r="E103"/>
      <c r="F103" s="67"/>
      <c r="G103"/>
      <c r="H103"/>
      <c r="I103" s="67"/>
      <c r="J103"/>
      <c r="K103"/>
      <c r="L103" s="67"/>
      <c r="M103"/>
      <c r="N103"/>
      <c r="O103" s="67"/>
      <c r="P103"/>
      <c r="Q103"/>
    </row>
    <row r="104" spans="1:17" s="17" customFormat="1" x14ac:dyDescent="0.25">
      <c r="A104"/>
      <c r="B104"/>
      <c r="C104" s="67"/>
      <c r="D104"/>
      <c r="E104"/>
      <c r="F104" s="67"/>
      <c r="G104"/>
      <c r="H104"/>
      <c r="I104" s="67"/>
      <c r="J104"/>
      <c r="K104"/>
      <c r="L104" s="67"/>
      <c r="M104"/>
      <c r="N104"/>
      <c r="O104" s="67"/>
      <c r="P104"/>
      <c r="Q104"/>
    </row>
    <row r="105" spans="1:17" s="17" customFormat="1" x14ac:dyDescent="0.25">
      <c r="A105"/>
      <c r="B105"/>
      <c r="C105" s="67"/>
      <c r="D105"/>
      <c r="E105"/>
      <c r="F105" s="67"/>
      <c r="G105"/>
      <c r="H105"/>
      <c r="I105" s="67"/>
      <c r="J105"/>
      <c r="K105"/>
      <c r="L105" s="67"/>
      <c r="M105"/>
      <c r="N105"/>
      <c r="O105" s="67"/>
      <c r="P105"/>
      <c r="Q105"/>
    </row>
    <row r="106" spans="1:17" s="17" customFormat="1" x14ac:dyDescent="0.25">
      <c r="A106"/>
      <c r="B106"/>
      <c r="C106" s="67"/>
      <c r="D106"/>
      <c r="E106"/>
      <c r="F106" s="67"/>
      <c r="G106"/>
      <c r="H106"/>
      <c r="I106" s="67"/>
      <c r="J106"/>
      <c r="K106"/>
      <c r="L106" s="67"/>
      <c r="M106"/>
      <c r="N106"/>
      <c r="O106" s="67"/>
      <c r="P106"/>
      <c r="Q106"/>
    </row>
    <row r="107" spans="1:17" s="17" customFormat="1" x14ac:dyDescent="0.25">
      <c r="A107"/>
      <c r="B107"/>
      <c r="C107" s="67"/>
      <c r="D107"/>
      <c r="E107"/>
      <c r="F107" s="67"/>
      <c r="G107"/>
      <c r="H107"/>
      <c r="I107" s="67"/>
      <c r="J107"/>
      <c r="K107"/>
      <c r="L107" s="67"/>
      <c r="M107"/>
      <c r="N107"/>
      <c r="O107" s="67"/>
      <c r="P107"/>
      <c r="Q107"/>
    </row>
    <row r="108" spans="1:17" s="17" customFormat="1" x14ac:dyDescent="0.25">
      <c r="A108"/>
      <c r="B108"/>
      <c r="C108" s="67"/>
      <c r="D108"/>
      <c r="E108"/>
      <c r="F108" s="67"/>
      <c r="G108"/>
      <c r="H108"/>
      <c r="I108" s="67"/>
      <c r="J108"/>
      <c r="K108"/>
      <c r="L108" s="67"/>
      <c r="M108"/>
      <c r="N108"/>
      <c r="O108" s="67"/>
      <c r="P108"/>
      <c r="Q108"/>
    </row>
    <row r="109" spans="1:17" s="17" customFormat="1" x14ac:dyDescent="0.25">
      <c r="A109"/>
      <c r="B109"/>
      <c r="C109" s="67"/>
      <c r="D109"/>
      <c r="E109"/>
      <c r="F109" s="67"/>
      <c r="G109"/>
      <c r="H109"/>
      <c r="I109" s="67"/>
      <c r="J109"/>
      <c r="K109"/>
      <c r="L109" s="67"/>
      <c r="M109"/>
      <c r="N109"/>
      <c r="O109" s="67"/>
      <c r="P109"/>
      <c r="Q109"/>
    </row>
    <row r="110" spans="1:17" s="17" customFormat="1" x14ac:dyDescent="0.25">
      <c r="A110"/>
      <c r="B110"/>
      <c r="C110" s="67"/>
      <c r="D110"/>
      <c r="E110"/>
      <c r="F110" s="67"/>
      <c r="G110"/>
      <c r="H110"/>
      <c r="I110" s="67"/>
      <c r="J110"/>
      <c r="K110"/>
      <c r="L110" s="67"/>
      <c r="M110"/>
      <c r="N110"/>
      <c r="O110" s="67"/>
      <c r="P110"/>
      <c r="Q110"/>
    </row>
    <row r="111" spans="1:17" s="17" customFormat="1" x14ac:dyDescent="0.25">
      <c r="A111"/>
      <c r="B111"/>
      <c r="C111" s="67"/>
      <c r="D111"/>
      <c r="E111"/>
      <c r="F111" s="67"/>
      <c r="G111"/>
      <c r="H111"/>
      <c r="I111" s="67"/>
      <c r="J111"/>
      <c r="K111"/>
      <c r="L111" s="67"/>
      <c r="M111"/>
      <c r="N111"/>
      <c r="O111" s="67"/>
      <c r="P111"/>
      <c r="Q111"/>
    </row>
    <row r="112" spans="1:17" s="17" customFormat="1" x14ac:dyDescent="0.25">
      <c r="A112"/>
      <c r="B112"/>
      <c r="C112" s="67"/>
      <c r="D112"/>
      <c r="E112"/>
      <c r="F112" s="67"/>
      <c r="G112"/>
      <c r="H112"/>
      <c r="I112" s="67"/>
      <c r="J112"/>
      <c r="K112"/>
      <c r="L112" s="67"/>
      <c r="M112"/>
      <c r="N112"/>
      <c r="O112" s="67"/>
      <c r="P112"/>
      <c r="Q112"/>
    </row>
    <row r="113" spans="1:17" s="17" customFormat="1" x14ac:dyDescent="0.25">
      <c r="A113"/>
      <c r="B113"/>
      <c r="C113" s="67"/>
      <c r="D113"/>
      <c r="E113"/>
      <c r="F113" s="67"/>
      <c r="G113"/>
      <c r="H113"/>
      <c r="I113" s="67"/>
      <c r="J113"/>
      <c r="K113"/>
      <c r="L113" s="67"/>
      <c r="M113"/>
      <c r="N113"/>
      <c r="O113" s="67"/>
      <c r="P113"/>
      <c r="Q113"/>
    </row>
    <row r="114" spans="1:17" s="17" customFormat="1" x14ac:dyDescent="0.25">
      <c r="A114"/>
      <c r="B114"/>
      <c r="C114" s="67"/>
      <c r="D114"/>
      <c r="E114"/>
      <c r="F114" s="67"/>
      <c r="G114"/>
      <c r="H114"/>
      <c r="I114" s="67"/>
      <c r="J114"/>
      <c r="K114"/>
      <c r="L114" s="67"/>
      <c r="M114"/>
      <c r="N114"/>
      <c r="O114" s="67"/>
      <c r="P114"/>
      <c r="Q114"/>
    </row>
    <row r="115" spans="1:17" s="17" customFormat="1" x14ac:dyDescent="0.25">
      <c r="A115"/>
      <c r="B115"/>
      <c r="C115" s="67"/>
      <c r="D115"/>
      <c r="E115"/>
      <c r="F115" s="67"/>
      <c r="G115"/>
      <c r="H115"/>
      <c r="I115" s="67"/>
      <c r="J115"/>
      <c r="K115"/>
      <c r="L115" s="67"/>
      <c r="M115"/>
      <c r="N115"/>
      <c r="O115" s="67"/>
      <c r="P115"/>
      <c r="Q115"/>
    </row>
    <row r="116" spans="1:17" s="17" customFormat="1" x14ac:dyDescent="0.25">
      <c r="A116"/>
      <c r="B116"/>
      <c r="C116" s="67"/>
      <c r="D116"/>
      <c r="E116"/>
      <c r="F116" s="67"/>
      <c r="G116"/>
      <c r="H116"/>
      <c r="I116" s="67"/>
      <c r="J116"/>
      <c r="K116"/>
      <c r="L116" s="67"/>
      <c r="M116"/>
      <c r="N116"/>
      <c r="O116" s="67"/>
      <c r="P116"/>
      <c r="Q116"/>
    </row>
    <row r="117" spans="1:17" s="17" customFormat="1" x14ac:dyDescent="0.25">
      <c r="A117"/>
      <c r="B117"/>
      <c r="C117" s="67"/>
      <c r="D117"/>
      <c r="E117"/>
      <c r="F117" s="67"/>
      <c r="G117"/>
      <c r="H117"/>
      <c r="I117" s="67"/>
      <c r="J117"/>
      <c r="K117"/>
      <c r="L117" s="67"/>
      <c r="M117"/>
      <c r="N117"/>
      <c r="O117" s="67"/>
      <c r="P117"/>
      <c r="Q117"/>
    </row>
    <row r="118" spans="1:17" s="17" customFormat="1" x14ac:dyDescent="0.25">
      <c r="A118"/>
      <c r="B118"/>
      <c r="C118" s="67"/>
      <c r="D118"/>
      <c r="E118"/>
      <c r="F118" s="67"/>
      <c r="G118"/>
      <c r="H118"/>
      <c r="I118" s="67"/>
      <c r="J118"/>
      <c r="K118"/>
      <c r="L118" s="67"/>
      <c r="M118"/>
      <c r="N118"/>
      <c r="O118" s="67"/>
      <c r="P118"/>
      <c r="Q118"/>
    </row>
    <row r="119" spans="1:17" s="17" customFormat="1" x14ac:dyDescent="0.25">
      <c r="A119"/>
      <c r="B119"/>
      <c r="C119" s="67"/>
      <c r="D119"/>
      <c r="E119"/>
      <c r="F119" s="67"/>
      <c r="G119"/>
      <c r="H119"/>
      <c r="I119" s="67"/>
      <c r="J119"/>
      <c r="K119"/>
      <c r="L119" s="67"/>
      <c r="M119"/>
      <c r="N119"/>
      <c r="O119" s="67"/>
      <c r="P119"/>
      <c r="Q119"/>
    </row>
    <row r="120" spans="1:17" s="17" customFormat="1" x14ac:dyDescent="0.25">
      <c r="A120"/>
      <c r="B120"/>
      <c r="C120" s="67"/>
      <c r="D120"/>
      <c r="E120"/>
      <c r="F120" s="67"/>
      <c r="G120"/>
      <c r="H120"/>
      <c r="I120" s="67"/>
      <c r="J120"/>
      <c r="K120"/>
      <c r="L120" s="67"/>
      <c r="M120"/>
      <c r="N120"/>
      <c r="O120" s="67"/>
      <c r="P120"/>
      <c r="Q120"/>
    </row>
    <row r="121" spans="1:17" s="17" customFormat="1" x14ac:dyDescent="0.25">
      <c r="A121"/>
      <c r="B121"/>
      <c r="C121" s="67"/>
      <c r="D121"/>
      <c r="E121"/>
      <c r="F121" s="67"/>
      <c r="G121"/>
      <c r="H121"/>
      <c r="I121" s="67"/>
      <c r="J121"/>
      <c r="K121"/>
      <c r="L121" s="67"/>
      <c r="M121"/>
      <c r="N121"/>
      <c r="O121" s="67"/>
      <c r="P121"/>
      <c r="Q121"/>
    </row>
    <row r="122" spans="1:17" s="17" customFormat="1" x14ac:dyDescent="0.25">
      <c r="A122"/>
      <c r="B122"/>
      <c r="C122" s="67"/>
      <c r="D122"/>
      <c r="E122"/>
      <c r="F122" s="67"/>
      <c r="G122"/>
      <c r="H122"/>
      <c r="I122" s="67"/>
      <c r="J122"/>
      <c r="K122"/>
      <c r="L122" s="67"/>
      <c r="M122"/>
      <c r="N122"/>
      <c r="O122" s="67"/>
      <c r="P122"/>
      <c r="Q122"/>
    </row>
    <row r="123" spans="1:17" s="17" customFormat="1" x14ac:dyDescent="0.25">
      <c r="A123"/>
      <c r="B123"/>
      <c r="C123" s="67"/>
      <c r="D123"/>
      <c r="E123"/>
      <c r="F123" s="67"/>
      <c r="G123"/>
      <c r="H123"/>
      <c r="I123" s="67"/>
      <c r="J123"/>
      <c r="K123"/>
      <c r="L123" s="67"/>
      <c r="M123"/>
      <c r="N123"/>
      <c r="O123" s="67"/>
      <c r="P123"/>
      <c r="Q123"/>
    </row>
    <row r="124" spans="1:17" s="17" customFormat="1" x14ac:dyDescent="0.25">
      <c r="A124"/>
      <c r="B124"/>
      <c r="C124" s="67"/>
      <c r="D124"/>
      <c r="E124"/>
      <c r="F124" s="67"/>
      <c r="G124"/>
      <c r="H124"/>
      <c r="I124" s="67"/>
      <c r="J124"/>
      <c r="K124"/>
      <c r="L124" s="67"/>
      <c r="M124"/>
      <c r="N124"/>
      <c r="O124" s="67"/>
      <c r="P124"/>
      <c r="Q124"/>
    </row>
    <row r="125" spans="1:17" s="17" customFormat="1" x14ac:dyDescent="0.25">
      <c r="A125"/>
      <c r="B125"/>
      <c r="C125" s="67"/>
      <c r="D125"/>
      <c r="E125"/>
      <c r="F125" s="67"/>
      <c r="G125"/>
      <c r="H125"/>
      <c r="I125" s="67"/>
      <c r="J125"/>
      <c r="K125"/>
      <c r="L125" s="67"/>
      <c r="M125"/>
      <c r="N125"/>
      <c r="O125" s="67"/>
      <c r="P125"/>
      <c r="Q125"/>
    </row>
    <row r="126" spans="1:17" s="17" customFormat="1" x14ac:dyDescent="0.25">
      <c r="A126"/>
      <c r="B126"/>
      <c r="C126" s="67"/>
      <c r="D126"/>
      <c r="E126"/>
      <c r="F126" s="67"/>
      <c r="G126"/>
      <c r="H126"/>
      <c r="I126" s="67"/>
      <c r="J126"/>
      <c r="K126"/>
      <c r="L126" s="67"/>
      <c r="M126"/>
      <c r="N126"/>
      <c r="O126" s="67"/>
      <c r="P126"/>
      <c r="Q126"/>
    </row>
    <row r="127" spans="1:17" s="17" customFormat="1" x14ac:dyDescent="0.25">
      <c r="A127"/>
      <c r="B127"/>
      <c r="C127" s="67"/>
      <c r="D127"/>
      <c r="E127"/>
      <c r="F127" s="67"/>
      <c r="G127"/>
      <c r="H127"/>
      <c r="I127" s="67"/>
      <c r="J127"/>
      <c r="K127"/>
      <c r="L127" s="67"/>
      <c r="M127"/>
      <c r="N127"/>
      <c r="O127" s="67"/>
      <c r="P127"/>
      <c r="Q127"/>
    </row>
    <row r="128" spans="1:17" s="17" customFormat="1" x14ac:dyDescent="0.25">
      <c r="A128"/>
      <c r="B128"/>
      <c r="C128" s="67"/>
      <c r="D128"/>
      <c r="E128"/>
      <c r="F128" s="67"/>
      <c r="G128"/>
      <c r="H128"/>
      <c r="I128" s="67"/>
      <c r="J128"/>
      <c r="K128"/>
      <c r="L128" s="67"/>
      <c r="M128"/>
      <c r="N128"/>
      <c r="O128" s="67"/>
      <c r="P128"/>
      <c r="Q128"/>
    </row>
    <row r="129" spans="1:17" s="17" customFormat="1" x14ac:dyDescent="0.25">
      <c r="A129"/>
      <c r="B129"/>
      <c r="C129" s="67"/>
      <c r="D129"/>
      <c r="E129"/>
      <c r="F129" s="67"/>
      <c r="G129"/>
      <c r="H129"/>
      <c r="I129" s="67"/>
      <c r="J129"/>
      <c r="K129"/>
      <c r="L129" s="67"/>
      <c r="M129"/>
      <c r="N129"/>
      <c r="O129" s="67"/>
      <c r="P129"/>
      <c r="Q129"/>
    </row>
    <row r="130" spans="1:17" s="17" customFormat="1" x14ac:dyDescent="0.25">
      <c r="A130"/>
      <c r="B130"/>
      <c r="C130" s="67"/>
      <c r="D130"/>
      <c r="E130"/>
      <c r="F130" s="67"/>
      <c r="G130"/>
      <c r="H130"/>
      <c r="I130" s="67"/>
      <c r="J130"/>
      <c r="K130"/>
      <c r="L130" s="67"/>
      <c r="M130"/>
      <c r="N130"/>
      <c r="O130" s="67"/>
      <c r="P130"/>
      <c r="Q130"/>
    </row>
    <row r="131" spans="1:17" s="17" customFormat="1" x14ac:dyDescent="0.25">
      <c r="A131"/>
      <c r="B131"/>
      <c r="C131" s="67"/>
      <c r="D131"/>
      <c r="E131"/>
      <c r="F131" s="67"/>
      <c r="G131"/>
      <c r="H131"/>
      <c r="I131" s="67"/>
      <c r="J131"/>
      <c r="K131"/>
      <c r="L131" s="67"/>
      <c r="M131"/>
      <c r="N131"/>
      <c r="O131" s="67"/>
      <c r="P131"/>
      <c r="Q131"/>
    </row>
    <row r="132" spans="1:17" s="17" customFormat="1" x14ac:dyDescent="0.25">
      <c r="A132"/>
      <c r="B132"/>
      <c r="C132" s="67"/>
      <c r="D132"/>
      <c r="E132"/>
      <c r="F132" s="67"/>
      <c r="G132"/>
      <c r="H132"/>
      <c r="I132" s="67"/>
      <c r="J132"/>
      <c r="K132"/>
      <c r="L132" s="67"/>
      <c r="M132"/>
      <c r="N132"/>
      <c r="O132" s="67"/>
      <c r="P132"/>
      <c r="Q132"/>
    </row>
    <row r="133" spans="1:17" s="17" customFormat="1" x14ac:dyDescent="0.25">
      <c r="A133"/>
      <c r="B133"/>
      <c r="C133" s="67"/>
      <c r="D133"/>
      <c r="E133"/>
      <c r="F133" s="67"/>
      <c r="G133"/>
      <c r="H133"/>
      <c r="I133" s="67"/>
      <c r="J133"/>
      <c r="K133"/>
      <c r="L133" s="67"/>
      <c r="M133"/>
      <c r="N133"/>
      <c r="O133" s="67"/>
      <c r="P133"/>
      <c r="Q133"/>
    </row>
    <row r="134" spans="1:17" s="17" customFormat="1" x14ac:dyDescent="0.25">
      <c r="A134"/>
      <c r="B134"/>
      <c r="C134" s="67"/>
      <c r="D134"/>
      <c r="E134"/>
      <c r="F134" s="67"/>
      <c r="G134"/>
      <c r="H134"/>
      <c r="I134" s="67"/>
      <c r="J134"/>
      <c r="K134"/>
      <c r="L134" s="67"/>
      <c r="M134"/>
      <c r="N134"/>
      <c r="O134" s="67"/>
      <c r="P134"/>
      <c r="Q134"/>
    </row>
    <row r="135" spans="1:17" s="17" customFormat="1" x14ac:dyDescent="0.25">
      <c r="A135"/>
      <c r="B135"/>
      <c r="C135" s="67"/>
      <c r="D135"/>
      <c r="E135"/>
      <c r="F135" s="67"/>
      <c r="G135"/>
      <c r="H135"/>
      <c r="I135" s="67"/>
      <c r="J135"/>
      <c r="K135"/>
      <c r="L135" s="67"/>
      <c r="M135"/>
      <c r="N135"/>
      <c r="O135" s="67"/>
      <c r="P135"/>
      <c r="Q135"/>
    </row>
    <row r="136" spans="1:17" s="17" customFormat="1" x14ac:dyDescent="0.25">
      <c r="A136"/>
      <c r="B136"/>
      <c r="C136" s="67"/>
      <c r="D136"/>
      <c r="E136"/>
      <c r="F136" s="67"/>
      <c r="G136"/>
      <c r="H136"/>
      <c r="I136" s="67"/>
      <c r="J136"/>
      <c r="K136"/>
      <c r="L136" s="67"/>
      <c r="M136"/>
      <c r="N136"/>
      <c r="O136" s="67"/>
      <c r="P136"/>
      <c r="Q136"/>
    </row>
    <row r="137" spans="1:17" s="17" customFormat="1" x14ac:dyDescent="0.25">
      <c r="A137"/>
      <c r="B137"/>
      <c r="C137" s="67"/>
      <c r="D137"/>
      <c r="E137"/>
      <c r="F137" s="67"/>
      <c r="G137"/>
      <c r="H137"/>
      <c r="I137" s="67"/>
      <c r="J137"/>
      <c r="K137"/>
      <c r="L137" s="67"/>
      <c r="M137"/>
      <c r="N137"/>
      <c r="O137" s="67"/>
      <c r="P137"/>
      <c r="Q137"/>
    </row>
    <row r="138" spans="1:17" s="17" customFormat="1" x14ac:dyDescent="0.25">
      <c r="A138"/>
      <c r="B138"/>
      <c r="C138" s="67"/>
      <c r="D138"/>
      <c r="E138"/>
      <c r="F138" s="67"/>
      <c r="G138"/>
      <c r="H138"/>
      <c r="I138" s="67"/>
      <c r="J138"/>
      <c r="K138"/>
      <c r="L138" s="67"/>
      <c r="M138"/>
      <c r="N138"/>
      <c r="O138" s="67"/>
      <c r="P138"/>
      <c r="Q138"/>
    </row>
    <row r="139" spans="1:17" s="17" customFormat="1" x14ac:dyDescent="0.25">
      <c r="A139"/>
      <c r="B139"/>
      <c r="C139" s="67"/>
      <c r="D139"/>
      <c r="E139"/>
      <c r="F139" s="67"/>
      <c r="G139"/>
      <c r="H139"/>
      <c r="I139" s="67"/>
      <c r="J139"/>
      <c r="K139"/>
      <c r="L139" s="67"/>
      <c r="M139"/>
      <c r="N139"/>
      <c r="O139" s="67"/>
      <c r="P139"/>
      <c r="Q139"/>
    </row>
    <row r="140" spans="1:17" s="17" customFormat="1" x14ac:dyDescent="0.25">
      <c r="A140"/>
      <c r="B140"/>
      <c r="C140" s="67"/>
      <c r="D140"/>
      <c r="E140"/>
      <c r="F140" s="67"/>
      <c r="G140"/>
      <c r="H140"/>
      <c r="I140" s="67"/>
      <c r="J140"/>
      <c r="K140"/>
      <c r="L140" s="67"/>
      <c r="M140"/>
      <c r="N140"/>
      <c r="O140" s="67"/>
      <c r="P140"/>
      <c r="Q140"/>
    </row>
    <row r="141" spans="1:17" s="17" customFormat="1" x14ac:dyDescent="0.25">
      <c r="A141"/>
      <c r="B141"/>
      <c r="C141" s="67"/>
      <c r="D141"/>
      <c r="E141"/>
      <c r="F141" s="67"/>
      <c r="G141"/>
      <c r="H141"/>
      <c r="I141" s="67"/>
      <c r="J141"/>
      <c r="K141"/>
      <c r="L141" s="67"/>
      <c r="M141"/>
      <c r="N141"/>
      <c r="O141" s="67"/>
      <c r="P141"/>
      <c r="Q141"/>
    </row>
    <row r="142" spans="1:17" s="17" customFormat="1" x14ac:dyDescent="0.25">
      <c r="A142"/>
      <c r="B142"/>
      <c r="C142" s="67"/>
      <c r="D142"/>
      <c r="E142"/>
      <c r="F142" s="67"/>
      <c r="G142"/>
      <c r="H142"/>
      <c r="I142" s="67"/>
      <c r="J142"/>
      <c r="K142"/>
      <c r="L142" s="67"/>
      <c r="M142"/>
      <c r="N142"/>
      <c r="O142" s="67"/>
      <c r="P142"/>
      <c r="Q142"/>
    </row>
    <row r="143" spans="1:17" s="17" customFormat="1" x14ac:dyDescent="0.25">
      <c r="A143"/>
      <c r="B143"/>
      <c r="C143" s="67"/>
      <c r="D143"/>
      <c r="E143"/>
      <c r="F143" s="67"/>
      <c r="G143"/>
      <c r="H143"/>
      <c r="I143" s="67"/>
      <c r="J143"/>
      <c r="K143"/>
      <c r="L143" s="67"/>
      <c r="M143"/>
      <c r="N143"/>
      <c r="O143" s="67"/>
      <c r="P143"/>
      <c r="Q143"/>
    </row>
    <row r="144" spans="1:17" s="17" customFormat="1" x14ac:dyDescent="0.25">
      <c r="A144"/>
      <c r="B144"/>
      <c r="C144" s="67"/>
      <c r="D144"/>
      <c r="E144"/>
      <c r="F144" s="67"/>
      <c r="G144"/>
      <c r="H144"/>
      <c r="I144" s="67"/>
      <c r="J144"/>
      <c r="K144"/>
      <c r="L144" s="67"/>
      <c r="M144"/>
      <c r="N144"/>
      <c r="O144" s="67"/>
      <c r="P144"/>
      <c r="Q144"/>
    </row>
    <row r="145" spans="1:17" s="17" customFormat="1" x14ac:dyDescent="0.25">
      <c r="A145"/>
      <c r="B145"/>
      <c r="C145" s="67"/>
      <c r="D145"/>
      <c r="E145"/>
      <c r="F145" s="67"/>
      <c r="G145"/>
      <c r="H145"/>
      <c r="I145" s="67"/>
      <c r="J145"/>
      <c r="K145"/>
      <c r="L145" s="67"/>
      <c r="M145"/>
      <c r="N145"/>
      <c r="O145" s="67"/>
      <c r="P145"/>
      <c r="Q145"/>
    </row>
    <row r="146" spans="1:17" s="17" customFormat="1" x14ac:dyDescent="0.25">
      <c r="A146"/>
      <c r="B146"/>
      <c r="C146" s="67"/>
      <c r="D146"/>
      <c r="E146"/>
      <c r="F146" s="67"/>
      <c r="G146"/>
      <c r="H146"/>
      <c r="I146" s="67"/>
      <c r="J146"/>
      <c r="K146"/>
      <c r="L146" s="67"/>
      <c r="M146"/>
      <c r="N146"/>
      <c r="O146" s="67"/>
      <c r="P146"/>
      <c r="Q146"/>
    </row>
    <row r="147" spans="1:17" s="17" customFormat="1" x14ac:dyDescent="0.25">
      <c r="A147"/>
      <c r="B147"/>
      <c r="C147" s="67"/>
      <c r="D147"/>
      <c r="E147"/>
      <c r="F147" s="67"/>
      <c r="G147"/>
      <c r="H147"/>
      <c r="I147" s="67"/>
      <c r="J147"/>
      <c r="K147"/>
      <c r="L147" s="67"/>
      <c r="M147"/>
      <c r="N147"/>
      <c r="O147" s="67"/>
      <c r="P147"/>
      <c r="Q147"/>
    </row>
    <row r="148" spans="1:17" s="17" customFormat="1" x14ac:dyDescent="0.25">
      <c r="A148"/>
      <c r="B148"/>
      <c r="C148" s="67"/>
      <c r="D148"/>
      <c r="E148"/>
      <c r="F148" s="67"/>
      <c r="G148"/>
      <c r="H148"/>
      <c r="I148" s="67"/>
      <c r="J148"/>
      <c r="K148"/>
      <c r="L148" s="67"/>
      <c r="M148"/>
      <c r="N148"/>
      <c r="O148" s="67"/>
      <c r="P148"/>
      <c r="Q148"/>
    </row>
    <row r="149" spans="1:17" s="17" customFormat="1" x14ac:dyDescent="0.25">
      <c r="A149"/>
      <c r="B149"/>
      <c r="C149" s="67"/>
      <c r="D149"/>
      <c r="E149"/>
      <c r="F149" s="67"/>
      <c r="G149"/>
      <c r="H149"/>
      <c r="I149" s="67"/>
      <c r="J149"/>
      <c r="K149"/>
      <c r="L149" s="67"/>
      <c r="M149"/>
      <c r="N149"/>
      <c r="O149" s="67"/>
      <c r="P149"/>
      <c r="Q149"/>
    </row>
    <row r="150" spans="1:17" s="17" customFormat="1" x14ac:dyDescent="0.25">
      <c r="A150"/>
      <c r="B150"/>
      <c r="C150" s="67"/>
      <c r="D150"/>
      <c r="E150"/>
      <c r="F150" s="67"/>
      <c r="G150"/>
      <c r="H150"/>
      <c r="I150" s="67"/>
      <c r="J150"/>
      <c r="K150"/>
      <c r="L150" s="67"/>
      <c r="M150"/>
      <c r="N150"/>
      <c r="O150" s="67"/>
      <c r="P150"/>
      <c r="Q150"/>
    </row>
    <row r="151" spans="1:17" s="17" customFormat="1" x14ac:dyDescent="0.25">
      <c r="A151"/>
      <c r="B151"/>
      <c r="C151" s="67"/>
      <c r="D151"/>
      <c r="E151"/>
      <c r="F151" s="67"/>
      <c r="G151"/>
      <c r="H151"/>
      <c r="I151" s="67"/>
      <c r="J151"/>
      <c r="K151"/>
      <c r="L151" s="67"/>
      <c r="M151"/>
      <c r="N151"/>
      <c r="O151" s="67"/>
      <c r="P151"/>
      <c r="Q151"/>
    </row>
    <row r="152" spans="1:17" s="17" customFormat="1" x14ac:dyDescent="0.25">
      <c r="A152"/>
      <c r="B152"/>
      <c r="C152" s="67"/>
      <c r="D152"/>
      <c r="E152"/>
      <c r="F152" s="67"/>
      <c r="G152"/>
      <c r="H152"/>
      <c r="I152" s="67"/>
      <c r="J152"/>
      <c r="K152"/>
      <c r="L152" s="67"/>
      <c r="M152"/>
      <c r="N152"/>
      <c r="O152" s="67"/>
      <c r="P152"/>
      <c r="Q152"/>
    </row>
    <row r="153" spans="1:17" s="17" customFormat="1" x14ac:dyDescent="0.25">
      <c r="A153"/>
      <c r="B153"/>
      <c r="C153" s="67"/>
      <c r="D153"/>
      <c r="E153"/>
      <c r="F153" s="67"/>
      <c r="G153"/>
      <c r="H153"/>
      <c r="I153" s="67"/>
      <c r="J153"/>
      <c r="K153"/>
      <c r="L153" s="67"/>
      <c r="M153"/>
      <c r="N153"/>
      <c r="O153" s="67"/>
      <c r="P153"/>
      <c r="Q153"/>
    </row>
    <row r="154" spans="1:17" s="17" customFormat="1" x14ac:dyDescent="0.25">
      <c r="A154"/>
      <c r="B154"/>
      <c r="C154" s="67"/>
      <c r="D154"/>
      <c r="E154"/>
      <c r="F154" s="67"/>
      <c r="G154"/>
      <c r="H154"/>
      <c r="I154" s="67"/>
      <c r="J154"/>
      <c r="K154"/>
      <c r="L154" s="67"/>
      <c r="M154"/>
      <c r="N154"/>
      <c r="O154" s="67"/>
      <c r="P154"/>
      <c r="Q154"/>
    </row>
    <row r="155" spans="1:17" s="17" customFormat="1" x14ac:dyDescent="0.25">
      <c r="A155"/>
      <c r="B155"/>
      <c r="C155" s="67"/>
      <c r="D155"/>
      <c r="E155"/>
      <c r="F155" s="67"/>
      <c r="G155"/>
      <c r="H155"/>
      <c r="I155" s="67"/>
      <c r="J155"/>
      <c r="K155"/>
      <c r="L155" s="67"/>
      <c r="M155"/>
      <c r="N155"/>
      <c r="O155" s="67"/>
      <c r="P155"/>
      <c r="Q155"/>
    </row>
    <row r="156" spans="1:17" s="17" customFormat="1" x14ac:dyDescent="0.25">
      <c r="A156"/>
      <c r="B156"/>
      <c r="C156" s="67"/>
      <c r="D156"/>
      <c r="E156"/>
      <c r="F156" s="67"/>
      <c r="G156"/>
      <c r="H156"/>
      <c r="I156" s="67"/>
      <c r="J156"/>
      <c r="K156"/>
      <c r="L156" s="67"/>
      <c r="M156"/>
      <c r="N156"/>
      <c r="O156" s="67"/>
      <c r="P156"/>
      <c r="Q156"/>
    </row>
    <row r="157" spans="1:17" s="17" customFormat="1" x14ac:dyDescent="0.25">
      <c r="A157"/>
      <c r="B157"/>
      <c r="C157" s="67"/>
      <c r="D157"/>
      <c r="E157"/>
      <c r="F157" s="67"/>
      <c r="G157"/>
      <c r="H157"/>
      <c r="I157" s="67"/>
      <c r="J157"/>
      <c r="K157"/>
      <c r="L157" s="67"/>
      <c r="M157"/>
      <c r="N157"/>
      <c r="O157" s="67"/>
      <c r="P157"/>
      <c r="Q157"/>
    </row>
    <row r="158" spans="1:17" s="17" customFormat="1" x14ac:dyDescent="0.25">
      <c r="A158"/>
      <c r="B158"/>
      <c r="C158" s="67"/>
      <c r="D158"/>
      <c r="E158"/>
      <c r="F158" s="67"/>
      <c r="G158"/>
      <c r="H158"/>
      <c r="I158" s="67"/>
      <c r="J158"/>
      <c r="K158"/>
      <c r="L158" s="67"/>
      <c r="M158"/>
      <c r="N158"/>
      <c r="O158" s="67"/>
      <c r="P158"/>
      <c r="Q158"/>
    </row>
    <row r="159" spans="1:17" s="17" customFormat="1" x14ac:dyDescent="0.25">
      <c r="A159"/>
      <c r="B159"/>
      <c r="C159" s="67"/>
      <c r="D159"/>
      <c r="E159"/>
      <c r="F159" s="67"/>
      <c r="G159"/>
      <c r="H159"/>
      <c r="I159" s="67"/>
      <c r="J159"/>
      <c r="K159"/>
      <c r="L159" s="67"/>
      <c r="M159"/>
      <c r="N159"/>
      <c r="O159" s="67"/>
      <c r="P159"/>
      <c r="Q159"/>
    </row>
    <row r="160" spans="1:17" s="17" customFormat="1" x14ac:dyDescent="0.25">
      <c r="A160"/>
      <c r="B160"/>
      <c r="C160" s="67"/>
      <c r="D160"/>
      <c r="E160"/>
      <c r="F160" s="67"/>
      <c r="G160"/>
      <c r="H160"/>
      <c r="I160" s="67"/>
      <c r="J160"/>
      <c r="K160"/>
      <c r="L160" s="67"/>
      <c r="M160"/>
      <c r="N160"/>
      <c r="O160" s="67"/>
      <c r="P160"/>
      <c r="Q160"/>
    </row>
    <row r="161" spans="1:17" s="17" customFormat="1" x14ac:dyDescent="0.25">
      <c r="A161"/>
      <c r="B161"/>
      <c r="C161" s="67"/>
      <c r="D161"/>
      <c r="E161"/>
      <c r="F161" s="67"/>
      <c r="G161"/>
      <c r="H161"/>
      <c r="I161" s="67"/>
      <c r="J161"/>
      <c r="K161"/>
      <c r="L161" s="67"/>
      <c r="M161"/>
      <c r="N161"/>
      <c r="O161" s="67"/>
      <c r="P161"/>
      <c r="Q161"/>
    </row>
    <row r="162" spans="1:17" s="17" customFormat="1" x14ac:dyDescent="0.25">
      <c r="A162"/>
      <c r="B162"/>
      <c r="C162" s="67"/>
      <c r="D162"/>
      <c r="E162"/>
      <c r="F162" s="67"/>
      <c r="G162"/>
      <c r="H162"/>
      <c r="I162" s="67"/>
      <c r="J162"/>
      <c r="K162"/>
      <c r="L162" s="67"/>
      <c r="M162"/>
      <c r="N162"/>
      <c r="O162" s="67"/>
      <c r="P162"/>
      <c r="Q162"/>
    </row>
    <row r="163" spans="1:17" s="17" customFormat="1" x14ac:dyDescent="0.25">
      <c r="A163"/>
      <c r="B163"/>
      <c r="C163" s="67"/>
      <c r="D163"/>
      <c r="E163"/>
      <c r="F163" s="67"/>
      <c r="G163"/>
      <c r="H163"/>
      <c r="I163" s="67"/>
      <c r="J163"/>
      <c r="K163"/>
      <c r="L163" s="67"/>
      <c r="M163"/>
      <c r="N163"/>
      <c r="O163" s="67"/>
      <c r="P163"/>
      <c r="Q163"/>
    </row>
    <row r="164" spans="1:17" s="17" customFormat="1" x14ac:dyDescent="0.25">
      <c r="A164"/>
      <c r="B164"/>
      <c r="C164" s="67"/>
      <c r="D164"/>
      <c r="E164"/>
      <c r="F164" s="67"/>
      <c r="G164"/>
      <c r="H164"/>
      <c r="I164" s="67"/>
      <c r="J164"/>
      <c r="K164"/>
      <c r="L164" s="67"/>
      <c r="M164"/>
      <c r="N164"/>
      <c r="O164" s="67"/>
      <c r="P164"/>
      <c r="Q164"/>
    </row>
    <row r="165" spans="1:17" s="17" customFormat="1" x14ac:dyDescent="0.25">
      <c r="A165"/>
      <c r="B165"/>
      <c r="C165" s="67"/>
      <c r="D165"/>
      <c r="E165"/>
      <c r="F165" s="67"/>
      <c r="G165"/>
      <c r="H165"/>
      <c r="I165" s="67"/>
      <c r="J165"/>
      <c r="K165"/>
      <c r="L165" s="67"/>
      <c r="M165"/>
      <c r="N165"/>
      <c r="O165" s="67"/>
      <c r="P165"/>
      <c r="Q165"/>
    </row>
    <row r="166" spans="1:17" s="17" customFormat="1" x14ac:dyDescent="0.25">
      <c r="A166"/>
      <c r="B166"/>
      <c r="C166" s="67"/>
      <c r="D166"/>
      <c r="E166"/>
      <c r="F166" s="67"/>
      <c r="G166"/>
      <c r="H166"/>
      <c r="I166" s="67"/>
      <c r="J166"/>
      <c r="K166"/>
      <c r="L166" s="67"/>
      <c r="M166"/>
      <c r="N166"/>
      <c r="O166" s="67"/>
      <c r="P166"/>
      <c r="Q166"/>
    </row>
    <row r="167" spans="1:17" s="17" customFormat="1" x14ac:dyDescent="0.25">
      <c r="A167"/>
      <c r="B167"/>
      <c r="C167" s="67"/>
      <c r="D167"/>
      <c r="E167"/>
      <c r="F167" s="67"/>
      <c r="G167"/>
      <c r="H167"/>
      <c r="I167" s="67"/>
      <c r="J167"/>
      <c r="K167"/>
      <c r="L167" s="67"/>
      <c r="M167"/>
      <c r="N167"/>
      <c r="O167" s="67"/>
      <c r="P167"/>
      <c r="Q167"/>
    </row>
    <row r="168" spans="1:17" s="17" customFormat="1" x14ac:dyDescent="0.25">
      <c r="A168"/>
      <c r="B168"/>
      <c r="C168" s="67"/>
      <c r="D168"/>
      <c r="E168"/>
      <c r="F168" s="67"/>
      <c r="G168"/>
      <c r="H168"/>
      <c r="I168" s="67"/>
      <c r="J168"/>
      <c r="K168"/>
      <c r="L168" s="67"/>
      <c r="M168"/>
      <c r="N168"/>
      <c r="O168" s="67"/>
      <c r="P168"/>
      <c r="Q168"/>
    </row>
    <row r="169" spans="1:17" s="17" customFormat="1" x14ac:dyDescent="0.25">
      <c r="A169"/>
      <c r="B169"/>
      <c r="C169" s="67"/>
      <c r="D169"/>
      <c r="E169"/>
      <c r="F169" s="67"/>
      <c r="G169"/>
      <c r="H169"/>
      <c r="I169" s="67"/>
      <c r="J169"/>
      <c r="K169"/>
      <c r="L169" s="67"/>
      <c r="M169"/>
      <c r="N169"/>
      <c r="O169" s="67"/>
      <c r="P169"/>
      <c r="Q169"/>
    </row>
    <row r="170" spans="1:17" s="17" customFormat="1" x14ac:dyDescent="0.25">
      <c r="A170"/>
      <c r="B170"/>
      <c r="C170" s="67"/>
      <c r="D170"/>
      <c r="E170"/>
      <c r="F170" s="67"/>
      <c r="G170"/>
      <c r="H170"/>
      <c r="I170" s="67"/>
      <c r="J170"/>
      <c r="K170"/>
      <c r="L170" s="67"/>
      <c r="M170"/>
      <c r="N170"/>
      <c r="O170" s="67"/>
      <c r="P170"/>
      <c r="Q170"/>
    </row>
    <row r="171" spans="1:17" s="17" customFormat="1" x14ac:dyDescent="0.25">
      <c r="A171"/>
      <c r="B171"/>
      <c r="C171" s="67"/>
      <c r="D171"/>
      <c r="E171"/>
      <c r="F171" s="67"/>
      <c r="G171"/>
      <c r="H171"/>
      <c r="I171" s="67"/>
      <c r="J171"/>
      <c r="K171"/>
      <c r="L171" s="67"/>
      <c r="M171"/>
      <c r="N171"/>
      <c r="O171" s="67"/>
      <c r="P171"/>
      <c r="Q171"/>
    </row>
    <row r="172" spans="1:17" s="17" customFormat="1" x14ac:dyDescent="0.25">
      <c r="A172"/>
      <c r="B172"/>
      <c r="C172" s="67"/>
      <c r="D172"/>
      <c r="E172"/>
      <c r="F172" s="67"/>
      <c r="G172"/>
      <c r="H172"/>
      <c r="I172" s="67"/>
      <c r="J172"/>
      <c r="K172"/>
      <c r="L172" s="67"/>
      <c r="M172"/>
      <c r="N172"/>
      <c r="O172" s="67"/>
      <c r="P172"/>
      <c r="Q172"/>
    </row>
    <row r="173" spans="1:17" s="17" customFormat="1" x14ac:dyDescent="0.25">
      <c r="A173"/>
      <c r="B173"/>
      <c r="C173" s="67"/>
      <c r="D173"/>
      <c r="E173"/>
      <c r="F173" s="67"/>
      <c r="G173"/>
      <c r="H173"/>
      <c r="I173" s="67"/>
      <c r="J173"/>
      <c r="K173"/>
      <c r="L173" s="67"/>
      <c r="M173"/>
      <c r="N173"/>
      <c r="O173" s="67"/>
      <c r="P173"/>
      <c r="Q173"/>
    </row>
    <row r="174" spans="1:17" s="17" customFormat="1" x14ac:dyDescent="0.25">
      <c r="A174"/>
      <c r="B174"/>
      <c r="C174" s="67"/>
      <c r="D174"/>
      <c r="E174"/>
      <c r="F174" s="67"/>
      <c r="G174"/>
      <c r="H174"/>
      <c r="I174" s="67"/>
      <c r="J174"/>
      <c r="K174"/>
      <c r="L174" s="67"/>
      <c r="M174"/>
      <c r="N174"/>
      <c r="O174" s="67"/>
      <c r="P174"/>
      <c r="Q174"/>
    </row>
    <row r="175" spans="1:17" s="17" customFormat="1" x14ac:dyDescent="0.25">
      <c r="A175"/>
      <c r="B175"/>
      <c r="C175" s="67"/>
      <c r="D175"/>
      <c r="E175"/>
      <c r="F175" s="67"/>
      <c r="G175"/>
      <c r="H175"/>
      <c r="I175" s="67"/>
      <c r="J175"/>
      <c r="K175"/>
      <c r="L175" s="67"/>
      <c r="M175"/>
      <c r="N175"/>
      <c r="O175" s="67"/>
      <c r="P175"/>
      <c r="Q175"/>
    </row>
    <row r="176" spans="1:17" s="17" customFormat="1" x14ac:dyDescent="0.25">
      <c r="A176"/>
      <c r="B176"/>
      <c r="C176" s="67"/>
      <c r="D176"/>
      <c r="E176"/>
      <c r="F176" s="67"/>
      <c r="G176"/>
      <c r="H176"/>
      <c r="I176" s="67"/>
      <c r="J176"/>
      <c r="K176"/>
      <c r="L176" s="67"/>
      <c r="M176"/>
      <c r="N176"/>
      <c r="O176" s="67"/>
      <c r="P176"/>
      <c r="Q176"/>
    </row>
    <row r="177" spans="1:17" s="17" customFormat="1" x14ac:dyDescent="0.25">
      <c r="A177"/>
      <c r="B177"/>
      <c r="C177" s="67"/>
      <c r="D177"/>
      <c r="E177"/>
      <c r="F177" s="67"/>
      <c r="G177"/>
      <c r="H177"/>
      <c r="I177" s="67"/>
      <c r="J177"/>
      <c r="K177"/>
      <c r="L177" s="67"/>
      <c r="M177"/>
      <c r="N177"/>
      <c r="O177" s="67"/>
      <c r="P177"/>
      <c r="Q177"/>
    </row>
    <row r="178" spans="1:17" s="17" customFormat="1" x14ac:dyDescent="0.25">
      <c r="A178"/>
      <c r="B178"/>
      <c r="C178" s="67"/>
      <c r="D178"/>
      <c r="E178"/>
      <c r="F178" s="67"/>
      <c r="G178"/>
      <c r="H178"/>
      <c r="I178" s="67"/>
      <c r="J178"/>
      <c r="K178"/>
      <c r="L178" s="67"/>
      <c r="M178"/>
      <c r="N178"/>
      <c r="O178" s="67"/>
      <c r="P178"/>
      <c r="Q178"/>
    </row>
    <row r="179" spans="1:17" s="17" customFormat="1" x14ac:dyDescent="0.25">
      <c r="A179"/>
      <c r="B179"/>
      <c r="C179" s="67"/>
      <c r="D179"/>
      <c r="E179"/>
      <c r="F179" s="67"/>
      <c r="G179"/>
      <c r="H179"/>
      <c r="I179" s="67"/>
      <c r="J179"/>
      <c r="K179"/>
      <c r="L179" s="67"/>
      <c r="M179"/>
      <c r="N179"/>
      <c r="O179" s="67"/>
      <c r="P179"/>
      <c r="Q179"/>
    </row>
    <row r="180" spans="1:17" s="17" customFormat="1" x14ac:dyDescent="0.25">
      <c r="A180"/>
      <c r="B180"/>
      <c r="C180" s="67"/>
      <c r="D180"/>
      <c r="E180"/>
      <c r="F180" s="67"/>
      <c r="G180"/>
      <c r="H180"/>
      <c r="I180" s="67"/>
      <c r="J180"/>
      <c r="K180"/>
      <c r="L180" s="67"/>
      <c r="M180"/>
      <c r="N180"/>
      <c r="O180" s="67"/>
      <c r="P180"/>
      <c r="Q180"/>
    </row>
    <row r="181" spans="1:17" s="17" customFormat="1" x14ac:dyDescent="0.25">
      <c r="A181"/>
      <c r="B181"/>
      <c r="C181" s="67"/>
      <c r="D181"/>
      <c r="E181"/>
      <c r="F181" s="67"/>
      <c r="G181"/>
      <c r="H181"/>
      <c r="I181" s="67"/>
      <c r="J181"/>
      <c r="K181"/>
      <c r="L181" s="67"/>
      <c r="M181"/>
      <c r="N181"/>
      <c r="O181" s="67"/>
      <c r="P181"/>
      <c r="Q181"/>
    </row>
    <row r="182" spans="1:17" s="17" customFormat="1" x14ac:dyDescent="0.25">
      <c r="A182"/>
      <c r="B182"/>
      <c r="C182" s="67"/>
      <c r="D182"/>
      <c r="E182"/>
      <c r="F182" s="67"/>
      <c r="G182"/>
      <c r="H182"/>
      <c r="I182" s="67"/>
      <c r="J182"/>
      <c r="K182"/>
      <c r="L182" s="67"/>
      <c r="M182"/>
      <c r="N182"/>
      <c r="O182" s="67"/>
      <c r="P182"/>
      <c r="Q182"/>
    </row>
    <row r="183" spans="1:17" s="17" customFormat="1" x14ac:dyDescent="0.25">
      <c r="A183"/>
      <c r="B183"/>
      <c r="C183" s="67"/>
      <c r="D183"/>
      <c r="E183"/>
      <c r="F183" s="67"/>
      <c r="G183"/>
      <c r="H183"/>
      <c r="I183" s="67"/>
      <c r="J183"/>
      <c r="K183"/>
      <c r="L183" s="67"/>
      <c r="M183"/>
      <c r="N183"/>
      <c r="O183" s="67"/>
      <c r="P183"/>
      <c r="Q183"/>
    </row>
    <row r="184" spans="1:17" s="17" customFormat="1" x14ac:dyDescent="0.25">
      <c r="A184"/>
      <c r="B184"/>
      <c r="C184" s="67"/>
      <c r="D184"/>
      <c r="E184"/>
      <c r="F184" s="67"/>
      <c r="G184"/>
      <c r="H184"/>
      <c r="I184" s="67"/>
      <c r="J184"/>
      <c r="K184"/>
      <c r="L184" s="67"/>
      <c r="M184"/>
      <c r="N184"/>
      <c r="O184" s="67"/>
      <c r="P184"/>
      <c r="Q184"/>
    </row>
    <row r="185" spans="1:17" s="17" customFormat="1" x14ac:dyDescent="0.25">
      <c r="A185"/>
      <c r="B185"/>
      <c r="C185" s="67"/>
      <c r="D185"/>
      <c r="E185"/>
      <c r="F185" s="67"/>
      <c r="G185"/>
      <c r="H185"/>
      <c r="I185" s="67"/>
      <c r="J185"/>
      <c r="K185"/>
      <c r="L185" s="67"/>
      <c r="M185"/>
      <c r="N185"/>
      <c r="O185" s="67"/>
      <c r="P185"/>
      <c r="Q185"/>
    </row>
    <row r="186" spans="1:17" s="17" customFormat="1" x14ac:dyDescent="0.25">
      <c r="A186"/>
      <c r="B186"/>
      <c r="C186" s="67"/>
      <c r="D186"/>
      <c r="E186"/>
      <c r="F186" s="67"/>
      <c r="G186"/>
      <c r="H186"/>
      <c r="I186" s="67"/>
      <c r="J186"/>
      <c r="K186"/>
      <c r="L186" s="67"/>
      <c r="M186"/>
      <c r="N186"/>
      <c r="O186" s="67"/>
      <c r="P186"/>
      <c r="Q186"/>
    </row>
    <row r="187" spans="1:17" s="17" customFormat="1" x14ac:dyDescent="0.25">
      <c r="A187"/>
      <c r="B187"/>
      <c r="C187" s="67"/>
      <c r="D187"/>
      <c r="E187"/>
      <c r="F187" s="67"/>
      <c r="G187"/>
      <c r="H187"/>
      <c r="I187" s="67"/>
      <c r="J187"/>
      <c r="K187"/>
      <c r="L187" s="67"/>
      <c r="M187"/>
      <c r="N187"/>
      <c r="O187" s="67"/>
      <c r="P187"/>
      <c r="Q187"/>
    </row>
    <row r="188" spans="1:17" s="17" customFormat="1" x14ac:dyDescent="0.25">
      <c r="A188"/>
      <c r="B188"/>
      <c r="C188" s="67"/>
      <c r="D188"/>
      <c r="E188"/>
      <c r="F188" s="67"/>
      <c r="G188"/>
      <c r="H188"/>
      <c r="I188" s="67"/>
      <c r="J188"/>
      <c r="K188"/>
      <c r="L188" s="67"/>
      <c r="M188"/>
      <c r="N188"/>
      <c r="O188" s="67"/>
      <c r="P188"/>
      <c r="Q188"/>
    </row>
    <row r="189" spans="1:17" s="17" customFormat="1" x14ac:dyDescent="0.25">
      <c r="A189"/>
      <c r="B189"/>
      <c r="C189" s="67"/>
      <c r="D189"/>
      <c r="E189"/>
      <c r="F189" s="67"/>
      <c r="G189"/>
      <c r="H189"/>
      <c r="I189" s="67"/>
      <c r="J189"/>
      <c r="K189"/>
      <c r="L189" s="67"/>
      <c r="M189"/>
      <c r="N189"/>
      <c r="O189" s="67"/>
      <c r="P189"/>
      <c r="Q189"/>
    </row>
    <row r="190" spans="1:17" s="17" customFormat="1" x14ac:dyDescent="0.25">
      <c r="A190"/>
      <c r="B190"/>
      <c r="C190" s="67"/>
      <c r="D190"/>
      <c r="E190"/>
      <c r="F190" s="67"/>
      <c r="G190"/>
      <c r="H190"/>
      <c r="I190" s="67"/>
      <c r="J190"/>
      <c r="K190"/>
      <c r="L190" s="67"/>
      <c r="M190"/>
      <c r="N190"/>
      <c r="O190" s="67"/>
      <c r="P190"/>
      <c r="Q190"/>
    </row>
    <row r="191" spans="1:17" s="17" customFormat="1" x14ac:dyDescent="0.25">
      <c r="A191"/>
      <c r="B191"/>
      <c r="C191" s="67"/>
      <c r="D191"/>
      <c r="E191"/>
      <c r="F191" s="67"/>
      <c r="G191"/>
      <c r="H191"/>
      <c r="I191" s="67"/>
      <c r="J191"/>
      <c r="K191"/>
      <c r="L191" s="67"/>
      <c r="M191"/>
      <c r="N191"/>
      <c r="O191" s="67"/>
      <c r="P191"/>
      <c r="Q191"/>
    </row>
    <row r="192" spans="1:17" s="17" customFormat="1" x14ac:dyDescent="0.25">
      <c r="A192"/>
      <c r="B192"/>
      <c r="C192" s="67"/>
      <c r="D192"/>
      <c r="E192"/>
      <c r="F192" s="67"/>
      <c r="G192"/>
      <c r="H192"/>
      <c r="I192" s="67"/>
      <c r="J192"/>
      <c r="K192"/>
      <c r="L192" s="67"/>
      <c r="M192"/>
      <c r="N192"/>
      <c r="O192" s="67"/>
      <c r="P192"/>
      <c r="Q192"/>
    </row>
    <row r="193" spans="1:17" s="17" customFormat="1" x14ac:dyDescent="0.25">
      <c r="A193"/>
      <c r="B193"/>
      <c r="C193" s="67"/>
      <c r="D193"/>
      <c r="E193"/>
      <c r="F193" s="67"/>
      <c r="G193"/>
      <c r="H193"/>
      <c r="I193" s="67"/>
      <c r="J193"/>
      <c r="K193"/>
      <c r="L193" s="67"/>
      <c r="M193"/>
      <c r="N193"/>
      <c r="O193" s="67"/>
      <c r="P193"/>
      <c r="Q193"/>
    </row>
    <row r="194" spans="1:17" s="17" customFormat="1" x14ac:dyDescent="0.25">
      <c r="A194"/>
      <c r="B194"/>
      <c r="C194" s="67"/>
      <c r="D194"/>
      <c r="E194"/>
      <c r="F194" s="67"/>
      <c r="G194"/>
      <c r="H194"/>
      <c r="I194" s="67"/>
      <c r="J194"/>
      <c r="K194"/>
      <c r="L194" s="67"/>
      <c r="M194"/>
      <c r="N194"/>
      <c r="O194" s="67"/>
      <c r="P194"/>
      <c r="Q194"/>
    </row>
    <row r="195" spans="1:17" s="17" customFormat="1" x14ac:dyDescent="0.25">
      <c r="A195"/>
      <c r="B195"/>
      <c r="C195" s="67"/>
      <c r="D195"/>
      <c r="E195"/>
      <c r="F195" s="67"/>
      <c r="G195"/>
      <c r="H195"/>
      <c r="I195" s="67"/>
      <c r="J195"/>
      <c r="K195"/>
      <c r="L195" s="67"/>
      <c r="M195"/>
      <c r="N195"/>
      <c r="O195" s="67"/>
      <c r="P195"/>
      <c r="Q195"/>
    </row>
    <row r="196" spans="1:17" s="17" customFormat="1" x14ac:dyDescent="0.25">
      <c r="A196"/>
      <c r="B196"/>
      <c r="C196" s="67"/>
      <c r="D196"/>
      <c r="E196"/>
      <c r="F196" s="67"/>
      <c r="G196"/>
      <c r="H196"/>
      <c r="I196" s="67"/>
      <c r="J196"/>
      <c r="K196"/>
      <c r="L196" s="67"/>
      <c r="M196"/>
      <c r="N196"/>
      <c r="O196" s="67"/>
      <c r="P196"/>
      <c r="Q196"/>
    </row>
    <row r="197" spans="1:17" s="17" customFormat="1" x14ac:dyDescent="0.25">
      <c r="A197"/>
      <c r="B197"/>
      <c r="C197" s="67"/>
      <c r="D197"/>
      <c r="E197"/>
      <c r="F197" s="67"/>
      <c r="G197"/>
      <c r="H197"/>
      <c r="I197" s="67"/>
      <c r="J197"/>
      <c r="K197"/>
      <c r="L197" s="67"/>
      <c r="M197"/>
      <c r="N197"/>
      <c r="O197" s="67"/>
      <c r="P197"/>
      <c r="Q197"/>
    </row>
    <row r="198" spans="1:17" s="17" customFormat="1" x14ac:dyDescent="0.25">
      <c r="A198"/>
      <c r="B198"/>
      <c r="C198" s="67"/>
      <c r="D198"/>
      <c r="E198"/>
      <c r="F198" s="67"/>
      <c r="G198"/>
      <c r="H198"/>
      <c r="I198" s="67"/>
      <c r="J198"/>
      <c r="K198"/>
      <c r="L198" s="67"/>
      <c r="M198"/>
      <c r="N198"/>
      <c r="O198" s="67"/>
      <c r="P198"/>
      <c r="Q198"/>
    </row>
    <row r="199" spans="1:17" s="17" customFormat="1" x14ac:dyDescent="0.25">
      <c r="A199"/>
      <c r="B199"/>
      <c r="C199" s="67"/>
      <c r="D199"/>
      <c r="E199"/>
      <c r="F199" s="67"/>
      <c r="G199"/>
      <c r="H199"/>
      <c r="I199" s="67"/>
      <c r="J199"/>
      <c r="K199"/>
      <c r="L199" s="67"/>
      <c r="M199"/>
      <c r="N199"/>
      <c r="O199" s="67"/>
      <c r="P199"/>
      <c r="Q199"/>
    </row>
    <row r="200" spans="1:17" s="17" customFormat="1" x14ac:dyDescent="0.25">
      <c r="A200"/>
      <c r="B200"/>
      <c r="C200" s="67"/>
      <c r="D200"/>
      <c r="E200"/>
      <c r="F200" s="67"/>
      <c r="G200"/>
      <c r="H200"/>
      <c r="I200" s="67"/>
      <c r="J200"/>
      <c r="K200"/>
      <c r="L200" s="67"/>
      <c r="M200"/>
      <c r="N200"/>
      <c r="O200" s="67"/>
      <c r="P200"/>
      <c r="Q200"/>
    </row>
    <row r="201" spans="1:17" s="17" customFormat="1" x14ac:dyDescent="0.25">
      <c r="A201"/>
      <c r="B201"/>
      <c r="C201" s="67"/>
      <c r="D201"/>
      <c r="E201"/>
      <c r="F201" s="67"/>
      <c r="G201"/>
      <c r="H201"/>
      <c r="I201" s="67"/>
      <c r="J201"/>
      <c r="K201"/>
      <c r="L201" s="67"/>
      <c r="M201"/>
      <c r="N201"/>
      <c r="O201" s="67"/>
      <c r="P201"/>
      <c r="Q201"/>
    </row>
    <row r="202" spans="1:17" s="17" customFormat="1" x14ac:dyDescent="0.25">
      <c r="A202"/>
      <c r="B202"/>
      <c r="C202" s="67"/>
      <c r="D202"/>
      <c r="E202"/>
      <c r="F202" s="67"/>
      <c r="G202"/>
      <c r="H202"/>
      <c r="I202" s="67"/>
      <c r="J202"/>
      <c r="K202"/>
      <c r="L202" s="67"/>
      <c r="M202"/>
      <c r="N202"/>
      <c r="O202" s="67"/>
      <c r="P202"/>
      <c r="Q202"/>
    </row>
    <row r="203" spans="1:17" s="17" customFormat="1" x14ac:dyDescent="0.25">
      <c r="A203"/>
      <c r="B203"/>
      <c r="C203" s="67"/>
      <c r="D203"/>
      <c r="E203"/>
      <c r="F203" s="67"/>
      <c r="G203"/>
      <c r="H203"/>
      <c r="I203" s="67"/>
      <c r="J203"/>
      <c r="K203"/>
      <c r="L203" s="67"/>
      <c r="M203"/>
      <c r="N203"/>
      <c r="O203" s="67"/>
      <c r="P203"/>
      <c r="Q203"/>
    </row>
    <row r="204" spans="1:17" s="17" customFormat="1" x14ac:dyDescent="0.25">
      <c r="A204"/>
      <c r="B204"/>
      <c r="C204" s="67"/>
      <c r="D204"/>
      <c r="E204"/>
      <c r="F204" s="67"/>
      <c r="G204"/>
      <c r="H204"/>
      <c r="I204" s="67"/>
      <c r="J204"/>
      <c r="K204"/>
      <c r="L204" s="67"/>
      <c r="M204"/>
      <c r="N204"/>
      <c r="O204" s="67"/>
      <c r="P204"/>
      <c r="Q204"/>
    </row>
    <row r="205" spans="1:17" s="17" customFormat="1" x14ac:dyDescent="0.25">
      <c r="A205"/>
      <c r="B205"/>
      <c r="C205" s="67"/>
      <c r="D205"/>
      <c r="E205"/>
      <c r="F205" s="67"/>
      <c r="G205"/>
      <c r="H205"/>
      <c r="I205" s="67"/>
      <c r="J205"/>
      <c r="K205"/>
      <c r="L205" s="67"/>
      <c r="M205"/>
      <c r="N205"/>
      <c r="O205" s="67"/>
      <c r="P205"/>
      <c r="Q205"/>
    </row>
    <row r="206" spans="1:17" s="17" customFormat="1" x14ac:dyDescent="0.25">
      <c r="A206"/>
      <c r="B206"/>
      <c r="C206" s="67"/>
      <c r="D206"/>
      <c r="E206"/>
      <c r="F206" s="67"/>
      <c r="G206"/>
      <c r="H206"/>
      <c r="I206" s="67"/>
      <c r="J206"/>
      <c r="K206"/>
      <c r="L206" s="67"/>
      <c r="M206"/>
      <c r="N206"/>
      <c r="O206" s="67"/>
      <c r="P206"/>
      <c r="Q206"/>
    </row>
    <row r="207" spans="1:17" s="17" customFormat="1" x14ac:dyDescent="0.25">
      <c r="A207"/>
      <c r="B207"/>
      <c r="C207" s="67"/>
      <c r="D207"/>
      <c r="E207"/>
      <c r="F207" s="67"/>
      <c r="G207"/>
      <c r="H207"/>
      <c r="I207" s="67"/>
      <c r="J207"/>
      <c r="K207"/>
      <c r="L207" s="67"/>
      <c r="M207"/>
      <c r="N207"/>
      <c r="O207" s="67"/>
      <c r="P207"/>
      <c r="Q207"/>
    </row>
    <row r="208" spans="1:17" s="17" customFormat="1" x14ac:dyDescent="0.25">
      <c r="A208"/>
      <c r="B208"/>
      <c r="C208" s="67"/>
      <c r="D208"/>
      <c r="E208"/>
      <c r="F208" s="67"/>
      <c r="G208"/>
      <c r="H208"/>
      <c r="I208" s="67"/>
      <c r="J208"/>
      <c r="K208"/>
      <c r="L208" s="67"/>
      <c r="M208"/>
      <c r="N208"/>
      <c r="O208" s="67"/>
      <c r="P208"/>
      <c r="Q208"/>
    </row>
    <row r="209" spans="1:17" s="17" customFormat="1" x14ac:dyDescent="0.25">
      <c r="A209"/>
      <c r="B209"/>
      <c r="C209" s="67"/>
      <c r="D209"/>
      <c r="E209"/>
      <c r="F209" s="67"/>
      <c r="G209"/>
      <c r="H209"/>
      <c r="I209" s="67"/>
      <c r="J209"/>
      <c r="K209"/>
      <c r="L209" s="67"/>
      <c r="M209"/>
      <c r="N209"/>
      <c r="O209" s="67"/>
      <c r="P209"/>
      <c r="Q209"/>
    </row>
    <row r="210" spans="1:17" s="17" customFormat="1" x14ac:dyDescent="0.25">
      <c r="A210"/>
      <c r="B210"/>
      <c r="C210" s="67"/>
      <c r="D210"/>
      <c r="E210"/>
      <c r="F210" s="67"/>
      <c r="G210"/>
      <c r="H210"/>
      <c r="I210" s="67"/>
      <c r="J210"/>
      <c r="K210"/>
      <c r="L210" s="67"/>
      <c r="M210"/>
      <c r="N210"/>
      <c r="O210" s="67"/>
      <c r="P210"/>
      <c r="Q210"/>
    </row>
    <row r="211" spans="1:17" s="17" customFormat="1" x14ac:dyDescent="0.25">
      <c r="A211"/>
      <c r="B211"/>
      <c r="C211" s="67"/>
      <c r="D211"/>
      <c r="E211"/>
      <c r="F211" s="67"/>
      <c r="G211"/>
      <c r="H211"/>
      <c r="I211" s="67"/>
      <c r="J211"/>
      <c r="K211"/>
      <c r="L211" s="67"/>
      <c r="M211"/>
      <c r="N211"/>
      <c r="O211" s="67"/>
      <c r="P211"/>
      <c r="Q211"/>
    </row>
    <row r="212" spans="1:17" s="17" customFormat="1" x14ac:dyDescent="0.25">
      <c r="A212"/>
      <c r="B212"/>
      <c r="C212" s="67"/>
      <c r="D212"/>
      <c r="E212"/>
      <c r="F212" s="67"/>
      <c r="G212"/>
      <c r="H212"/>
      <c r="I212" s="67"/>
      <c r="J212"/>
      <c r="K212"/>
      <c r="L212" s="67"/>
      <c r="M212"/>
      <c r="N212"/>
      <c r="O212" s="67"/>
      <c r="P212"/>
      <c r="Q212"/>
    </row>
    <row r="213" spans="1:17" s="17" customFormat="1" x14ac:dyDescent="0.25">
      <c r="A213"/>
      <c r="B213"/>
      <c r="C213" s="67"/>
      <c r="D213"/>
      <c r="E213"/>
      <c r="F213" s="67"/>
      <c r="G213"/>
      <c r="H213"/>
      <c r="I213" s="67"/>
      <c r="J213"/>
      <c r="K213"/>
      <c r="L213" s="67"/>
      <c r="M213"/>
      <c r="N213"/>
      <c r="O213" s="67"/>
      <c r="P213"/>
      <c r="Q213"/>
    </row>
    <row r="214" spans="1:17" s="17" customFormat="1" x14ac:dyDescent="0.25">
      <c r="A214"/>
      <c r="B214"/>
      <c r="C214" s="67"/>
      <c r="D214"/>
      <c r="E214"/>
      <c r="F214" s="67"/>
      <c r="G214"/>
      <c r="H214"/>
      <c r="I214" s="67"/>
      <c r="J214"/>
      <c r="K214"/>
      <c r="L214" s="67"/>
      <c r="M214"/>
      <c r="N214"/>
      <c r="O214" s="67"/>
      <c r="P214"/>
      <c r="Q214"/>
    </row>
    <row r="215" spans="1:17" s="17" customFormat="1" x14ac:dyDescent="0.25">
      <c r="A215"/>
      <c r="B215"/>
      <c r="C215" s="67"/>
      <c r="D215"/>
      <c r="E215"/>
      <c r="F215" s="67"/>
      <c r="G215"/>
      <c r="H215"/>
      <c r="I215" s="67"/>
      <c r="J215"/>
      <c r="K215"/>
      <c r="L215" s="67"/>
      <c r="M215"/>
      <c r="N215"/>
      <c r="O215" s="67"/>
      <c r="P215"/>
      <c r="Q215"/>
    </row>
    <row r="216" spans="1:17" s="17" customFormat="1" x14ac:dyDescent="0.25">
      <c r="A216"/>
      <c r="B216"/>
      <c r="C216" s="67"/>
      <c r="D216"/>
      <c r="E216"/>
      <c r="F216" s="67"/>
      <c r="G216"/>
      <c r="H216"/>
      <c r="I216" s="67"/>
      <c r="J216"/>
      <c r="K216"/>
      <c r="L216" s="67"/>
      <c r="M216"/>
      <c r="N216"/>
      <c r="O216" s="67"/>
      <c r="P216"/>
      <c r="Q216"/>
    </row>
    <row r="217" spans="1:17" s="17" customFormat="1" x14ac:dyDescent="0.25">
      <c r="A217"/>
      <c r="B217"/>
      <c r="C217" s="67"/>
      <c r="D217"/>
      <c r="E217"/>
      <c r="F217" s="67"/>
      <c r="G217"/>
      <c r="H217"/>
      <c r="I217" s="67"/>
      <c r="J217"/>
      <c r="K217"/>
      <c r="L217" s="67"/>
      <c r="M217"/>
      <c r="N217"/>
      <c r="O217" s="67"/>
      <c r="P217"/>
      <c r="Q217"/>
    </row>
    <row r="218" spans="1:17" s="17" customFormat="1" x14ac:dyDescent="0.25">
      <c r="A218"/>
      <c r="B218"/>
      <c r="C218" s="67"/>
      <c r="D218"/>
      <c r="E218"/>
      <c r="F218" s="67"/>
      <c r="G218"/>
      <c r="H218"/>
      <c r="I218" s="67"/>
      <c r="J218"/>
      <c r="K218"/>
      <c r="L218" s="67"/>
      <c r="M218"/>
      <c r="N218"/>
      <c r="O218" s="67"/>
      <c r="P218"/>
      <c r="Q218"/>
    </row>
    <row r="219" spans="1:17" s="17" customFormat="1" x14ac:dyDescent="0.25">
      <c r="A219"/>
      <c r="B219"/>
      <c r="C219" s="67"/>
      <c r="D219"/>
      <c r="E219"/>
      <c r="F219" s="67"/>
      <c r="G219"/>
      <c r="H219"/>
      <c r="I219" s="67"/>
      <c r="J219"/>
      <c r="K219"/>
      <c r="L219" s="67"/>
      <c r="M219"/>
      <c r="N219"/>
      <c r="O219" s="67"/>
      <c r="P219"/>
      <c r="Q219"/>
    </row>
    <row r="220" spans="1:17" s="17" customFormat="1" x14ac:dyDescent="0.25">
      <c r="A220"/>
      <c r="B220"/>
      <c r="C220" s="67"/>
      <c r="D220"/>
      <c r="E220"/>
      <c r="F220" s="67"/>
      <c r="G220"/>
      <c r="H220"/>
      <c r="I220" s="67"/>
      <c r="J220"/>
      <c r="K220"/>
      <c r="L220" s="67"/>
      <c r="M220"/>
      <c r="N220"/>
      <c r="O220" s="67"/>
      <c r="P220"/>
      <c r="Q220"/>
    </row>
    <row r="221" spans="1:17" s="17" customFormat="1" x14ac:dyDescent="0.25">
      <c r="A221"/>
      <c r="B221"/>
      <c r="C221" s="67"/>
      <c r="D221"/>
      <c r="E221"/>
      <c r="F221" s="67"/>
      <c r="G221"/>
      <c r="H221"/>
      <c r="I221" s="67"/>
      <c r="J221"/>
      <c r="K221"/>
      <c r="L221" s="67"/>
      <c r="M221"/>
      <c r="N221"/>
      <c r="O221" s="67"/>
      <c r="P221"/>
      <c r="Q221"/>
    </row>
    <row r="222" spans="1:17" s="17" customFormat="1" x14ac:dyDescent="0.25">
      <c r="A222"/>
      <c r="B222"/>
      <c r="C222" s="67"/>
      <c r="D222"/>
      <c r="E222"/>
      <c r="F222" s="67"/>
      <c r="G222"/>
      <c r="H222"/>
      <c r="I222" s="67"/>
      <c r="J222"/>
      <c r="K222"/>
      <c r="L222" s="67"/>
      <c r="M222"/>
      <c r="N222"/>
      <c r="O222" s="67"/>
      <c r="P222"/>
      <c r="Q222"/>
    </row>
    <row r="223" spans="1:17" s="17" customFormat="1" x14ac:dyDescent="0.25">
      <c r="A223"/>
      <c r="B223"/>
      <c r="C223" s="67"/>
      <c r="D223"/>
      <c r="E223"/>
      <c r="F223" s="67"/>
      <c r="G223"/>
      <c r="H223"/>
      <c r="I223" s="67"/>
      <c r="J223"/>
      <c r="K223"/>
      <c r="L223" s="67"/>
      <c r="M223"/>
      <c r="N223"/>
      <c r="O223" s="67"/>
      <c r="P223"/>
      <c r="Q223"/>
    </row>
    <row r="224" spans="1:17" s="17" customFormat="1" x14ac:dyDescent="0.25">
      <c r="A224"/>
      <c r="B224"/>
      <c r="C224" s="67"/>
      <c r="D224"/>
      <c r="E224"/>
      <c r="F224" s="67"/>
      <c r="G224"/>
      <c r="H224"/>
      <c r="I224" s="67"/>
      <c r="J224"/>
      <c r="K224"/>
      <c r="L224" s="67"/>
      <c r="M224"/>
      <c r="N224"/>
      <c r="O224" s="67"/>
      <c r="P224"/>
      <c r="Q224"/>
    </row>
    <row r="225" spans="1:17" s="17" customFormat="1" x14ac:dyDescent="0.25">
      <c r="A225"/>
      <c r="B225"/>
      <c r="C225" s="67"/>
      <c r="D225"/>
      <c r="E225"/>
      <c r="F225" s="67"/>
      <c r="G225"/>
      <c r="H225"/>
      <c r="I225" s="67"/>
      <c r="J225"/>
      <c r="K225"/>
      <c r="L225" s="67"/>
      <c r="M225"/>
      <c r="N225"/>
      <c r="O225" s="67"/>
      <c r="P225"/>
      <c r="Q225"/>
    </row>
    <row r="226" spans="1:17" s="17" customFormat="1" x14ac:dyDescent="0.25">
      <c r="A226"/>
      <c r="B226"/>
      <c r="C226" s="67"/>
      <c r="D226"/>
      <c r="E226"/>
      <c r="F226" s="67"/>
      <c r="G226"/>
      <c r="H226"/>
      <c r="I226" s="67"/>
      <c r="J226"/>
      <c r="K226"/>
      <c r="L226" s="67"/>
      <c r="M226"/>
      <c r="N226"/>
      <c r="O226" s="67"/>
      <c r="P226"/>
      <c r="Q226"/>
    </row>
    <row r="227" spans="1:17" s="17" customFormat="1" x14ac:dyDescent="0.25">
      <c r="A227"/>
      <c r="B227"/>
      <c r="C227" s="67"/>
      <c r="D227"/>
      <c r="E227"/>
      <c r="F227" s="67"/>
      <c r="G227"/>
      <c r="H227"/>
      <c r="I227" s="67"/>
      <c r="J227"/>
      <c r="K227"/>
      <c r="L227" s="67"/>
      <c r="M227"/>
      <c r="N227"/>
      <c r="O227" s="67"/>
      <c r="P227"/>
      <c r="Q227"/>
    </row>
    <row r="228" spans="1:17" s="17" customFormat="1" x14ac:dyDescent="0.25">
      <c r="A228"/>
      <c r="B228"/>
      <c r="C228" s="67"/>
      <c r="D228"/>
      <c r="E228"/>
      <c r="F228" s="67"/>
      <c r="G228"/>
      <c r="H228"/>
      <c r="I228" s="67"/>
      <c r="J228"/>
      <c r="K228"/>
      <c r="L228" s="67"/>
      <c r="M228"/>
      <c r="N228"/>
      <c r="O228" s="67"/>
      <c r="P228"/>
      <c r="Q228"/>
    </row>
    <row r="229" spans="1:17" s="17" customFormat="1" x14ac:dyDescent="0.25">
      <c r="A229"/>
      <c r="B229"/>
      <c r="C229" s="67"/>
      <c r="D229"/>
      <c r="E229"/>
      <c r="F229" s="67"/>
      <c r="G229"/>
      <c r="H229"/>
      <c r="I229" s="67"/>
      <c r="J229"/>
      <c r="K229"/>
      <c r="L229" s="67"/>
      <c r="M229"/>
      <c r="N229"/>
      <c r="O229" s="67"/>
      <c r="P229"/>
      <c r="Q229"/>
    </row>
    <row r="230" spans="1:17" s="17" customFormat="1" x14ac:dyDescent="0.25">
      <c r="A230"/>
      <c r="B230"/>
      <c r="C230" s="67"/>
      <c r="D230"/>
      <c r="E230"/>
      <c r="F230" s="67"/>
      <c r="G230"/>
      <c r="H230"/>
      <c r="I230" s="67"/>
      <c r="J230"/>
      <c r="K230"/>
      <c r="L230" s="67"/>
      <c r="M230"/>
      <c r="N230"/>
      <c r="O230" s="67"/>
      <c r="P230"/>
      <c r="Q230"/>
    </row>
    <row r="231" spans="1:17" s="17" customFormat="1" x14ac:dyDescent="0.25">
      <c r="A231"/>
      <c r="B231"/>
      <c r="C231" s="67"/>
      <c r="D231"/>
      <c r="E231"/>
      <c r="F231" s="67"/>
      <c r="G231"/>
      <c r="H231"/>
      <c r="I231" s="67"/>
      <c r="J231"/>
      <c r="K231"/>
      <c r="L231" s="67"/>
      <c r="M231"/>
      <c r="N231"/>
      <c r="O231" s="67"/>
      <c r="P231"/>
      <c r="Q231"/>
    </row>
    <row r="232" spans="1:17" s="17" customFormat="1" x14ac:dyDescent="0.25">
      <c r="A232"/>
      <c r="B232"/>
      <c r="C232" s="67"/>
      <c r="D232"/>
      <c r="E232"/>
      <c r="F232" s="67"/>
      <c r="G232"/>
      <c r="H232"/>
      <c r="I232" s="67"/>
      <c r="J232"/>
      <c r="K232"/>
      <c r="L232" s="67"/>
      <c r="M232"/>
      <c r="N232"/>
      <c r="O232" s="67"/>
      <c r="P232"/>
      <c r="Q232"/>
    </row>
    <row r="233" spans="1:17" s="17" customFormat="1" x14ac:dyDescent="0.25">
      <c r="A233"/>
      <c r="B233"/>
      <c r="C233" s="67"/>
      <c r="D233"/>
      <c r="E233"/>
      <c r="F233" s="67"/>
      <c r="G233"/>
      <c r="H233"/>
      <c r="I233" s="67"/>
      <c r="J233"/>
      <c r="K233"/>
      <c r="L233" s="67"/>
      <c r="M233"/>
      <c r="N233"/>
      <c r="O233" s="67"/>
      <c r="P233"/>
      <c r="Q233"/>
    </row>
    <row r="234" spans="1:17" s="17" customFormat="1" x14ac:dyDescent="0.25">
      <c r="A234"/>
      <c r="B234"/>
      <c r="C234" s="67"/>
      <c r="D234"/>
      <c r="E234"/>
      <c r="F234" s="67"/>
      <c r="G234"/>
      <c r="H234"/>
      <c r="I234" s="67"/>
      <c r="J234"/>
      <c r="K234"/>
      <c r="L234" s="67"/>
      <c r="M234"/>
      <c r="N234"/>
      <c r="O234" s="67"/>
      <c r="P234"/>
      <c r="Q234"/>
    </row>
    <row r="235" spans="1:17" s="17" customFormat="1" x14ac:dyDescent="0.25">
      <c r="A235"/>
      <c r="B235"/>
      <c r="C235" s="67"/>
      <c r="D235"/>
      <c r="E235"/>
      <c r="F235" s="67"/>
      <c r="G235"/>
      <c r="H235"/>
      <c r="I235" s="67"/>
      <c r="J235"/>
      <c r="K235"/>
      <c r="L235" s="67"/>
      <c r="M235"/>
      <c r="N235"/>
      <c r="O235" s="67"/>
      <c r="P235"/>
      <c r="Q235"/>
    </row>
    <row r="236" spans="1:17" s="17" customFormat="1" x14ac:dyDescent="0.25">
      <c r="A236"/>
      <c r="B236"/>
      <c r="C236" s="67"/>
      <c r="D236"/>
      <c r="E236"/>
      <c r="F236" s="67"/>
      <c r="G236"/>
      <c r="H236"/>
      <c r="I236" s="67"/>
      <c r="J236"/>
      <c r="K236"/>
      <c r="L236" s="67"/>
      <c r="M236"/>
      <c r="N236"/>
      <c r="O236" s="67"/>
      <c r="P236"/>
      <c r="Q236"/>
    </row>
    <row r="237" spans="1:17" s="17" customFormat="1" x14ac:dyDescent="0.25">
      <c r="A237"/>
      <c r="B237"/>
      <c r="C237" s="67"/>
      <c r="D237"/>
      <c r="E237"/>
      <c r="F237" s="67"/>
      <c r="G237"/>
      <c r="H237"/>
      <c r="I237" s="67"/>
      <c r="J237"/>
      <c r="K237"/>
      <c r="L237" s="67"/>
      <c r="M237"/>
      <c r="N237"/>
      <c r="O237" s="67"/>
      <c r="P237"/>
      <c r="Q237"/>
    </row>
    <row r="238" spans="1:17" s="17" customFormat="1" x14ac:dyDescent="0.25">
      <c r="A238"/>
      <c r="B238"/>
      <c r="C238" s="67"/>
      <c r="D238"/>
      <c r="E238"/>
      <c r="F238" s="67"/>
      <c r="G238"/>
      <c r="H238"/>
      <c r="I238" s="67"/>
      <c r="J238"/>
      <c r="K238"/>
      <c r="L238" s="67"/>
      <c r="M238"/>
      <c r="N238"/>
      <c r="O238" s="67"/>
      <c r="P238"/>
      <c r="Q238"/>
    </row>
    <row r="239" spans="1:17" s="17" customFormat="1" x14ac:dyDescent="0.25">
      <c r="A239"/>
      <c r="B239"/>
      <c r="C239" s="67"/>
      <c r="D239"/>
      <c r="E239"/>
      <c r="F239" s="67"/>
      <c r="G239"/>
      <c r="H239"/>
      <c r="I239" s="67"/>
      <c r="J239"/>
      <c r="K239"/>
      <c r="L239" s="67"/>
      <c r="M239"/>
      <c r="N239"/>
      <c r="O239" s="67"/>
      <c r="P239"/>
      <c r="Q239"/>
    </row>
    <row r="240" spans="1:17" s="17" customFormat="1" x14ac:dyDescent="0.25">
      <c r="A240"/>
      <c r="B240"/>
      <c r="C240" s="67"/>
      <c r="D240"/>
      <c r="E240"/>
      <c r="F240" s="67"/>
      <c r="G240"/>
      <c r="H240"/>
      <c r="I240" s="67"/>
      <c r="J240"/>
      <c r="K240"/>
      <c r="L240" s="67"/>
      <c r="M240"/>
      <c r="N240"/>
      <c r="O240" s="67"/>
      <c r="P240"/>
      <c r="Q240"/>
    </row>
    <row r="241" spans="1:17" s="17" customFormat="1" x14ac:dyDescent="0.25">
      <c r="A241"/>
      <c r="B241"/>
      <c r="C241" s="67"/>
      <c r="D241"/>
      <c r="E241"/>
      <c r="F241" s="67"/>
      <c r="G241"/>
      <c r="H241"/>
      <c r="I241" s="67"/>
      <c r="J241"/>
      <c r="K241"/>
      <c r="L241" s="67"/>
      <c r="M241"/>
      <c r="N241"/>
      <c r="O241" s="67"/>
      <c r="P241"/>
      <c r="Q241"/>
    </row>
    <row r="242" spans="1:17" s="17" customFormat="1" x14ac:dyDescent="0.25">
      <c r="A242"/>
      <c r="B242"/>
      <c r="C242" s="67"/>
      <c r="D242"/>
      <c r="E242"/>
      <c r="F242" s="67"/>
      <c r="G242"/>
      <c r="H242"/>
      <c r="I242" s="67"/>
      <c r="J242"/>
      <c r="K242"/>
      <c r="L242" s="67"/>
      <c r="M242"/>
      <c r="N242"/>
      <c r="O242" s="67"/>
      <c r="P242"/>
      <c r="Q242"/>
    </row>
    <row r="243" spans="1:17" s="17" customFormat="1" x14ac:dyDescent="0.25">
      <c r="A243"/>
      <c r="B243"/>
      <c r="C243" s="67"/>
      <c r="D243"/>
      <c r="E243"/>
      <c r="F243" s="67"/>
      <c r="G243"/>
      <c r="H243"/>
      <c r="I243" s="67"/>
      <c r="J243"/>
      <c r="K243"/>
      <c r="L243" s="67"/>
      <c r="M243"/>
      <c r="N243"/>
      <c r="O243" s="67"/>
      <c r="P243"/>
      <c r="Q243"/>
    </row>
    <row r="244" spans="1:17" s="17" customFormat="1" x14ac:dyDescent="0.25">
      <c r="A244"/>
      <c r="B244"/>
      <c r="C244" s="67"/>
      <c r="D244"/>
      <c r="E244"/>
      <c r="F244" s="67"/>
      <c r="G244"/>
      <c r="H244"/>
      <c r="I244" s="67"/>
      <c r="J244"/>
      <c r="K244"/>
      <c r="L244" s="67"/>
      <c r="M244"/>
      <c r="N244"/>
      <c r="O244" s="67"/>
      <c r="P244"/>
      <c r="Q244"/>
    </row>
    <row r="245" spans="1:17" s="17" customFormat="1" x14ac:dyDescent="0.25">
      <c r="A245"/>
      <c r="B245"/>
      <c r="C245" s="67"/>
      <c r="D245"/>
      <c r="E245"/>
      <c r="F245" s="67"/>
      <c r="G245"/>
      <c r="H245"/>
      <c r="I245" s="67"/>
      <c r="J245"/>
      <c r="K245"/>
      <c r="L245" s="67"/>
      <c r="M245"/>
      <c r="N245"/>
      <c r="O245" s="67"/>
      <c r="P245"/>
      <c r="Q245"/>
    </row>
    <row r="246" spans="1:17" s="17" customFormat="1" x14ac:dyDescent="0.25">
      <c r="A246"/>
      <c r="B246"/>
      <c r="C246" s="67"/>
      <c r="D246"/>
      <c r="E246"/>
      <c r="F246" s="67"/>
      <c r="G246"/>
      <c r="H246"/>
      <c r="I246" s="67"/>
      <c r="J246"/>
      <c r="K246"/>
      <c r="L246" s="67"/>
      <c r="M246"/>
      <c r="N246"/>
      <c r="O246" s="67"/>
      <c r="P246"/>
      <c r="Q246"/>
    </row>
    <row r="247" spans="1:17" s="17" customFormat="1" x14ac:dyDescent="0.25">
      <c r="A247"/>
      <c r="B247"/>
      <c r="C247" s="67"/>
      <c r="D247"/>
      <c r="E247"/>
      <c r="F247" s="67"/>
      <c r="G247"/>
      <c r="H247"/>
      <c r="I247" s="67"/>
      <c r="J247"/>
      <c r="K247"/>
      <c r="L247" s="67"/>
      <c r="M247"/>
      <c r="N247"/>
      <c r="O247" s="67"/>
      <c r="P247"/>
      <c r="Q247"/>
    </row>
    <row r="248" spans="1:17" s="17" customFormat="1" x14ac:dyDescent="0.25">
      <c r="A248"/>
      <c r="B248"/>
      <c r="C248" s="67"/>
      <c r="D248"/>
      <c r="E248"/>
      <c r="F248" s="67"/>
      <c r="G248"/>
      <c r="H248"/>
      <c r="I248" s="67"/>
      <c r="J248"/>
      <c r="K248"/>
      <c r="L248" s="67"/>
      <c r="M248"/>
      <c r="N248"/>
      <c r="O248" s="67"/>
      <c r="P248"/>
      <c r="Q248"/>
    </row>
    <row r="249" spans="1:17" s="17" customFormat="1" x14ac:dyDescent="0.25">
      <c r="A249"/>
      <c r="B249"/>
      <c r="C249" s="67"/>
      <c r="D249"/>
      <c r="E249"/>
      <c r="F249" s="67"/>
      <c r="G249"/>
      <c r="H249"/>
      <c r="I249" s="67"/>
      <c r="J249"/>
      <c r="K249"/>
      <c r="L249" s="67"/>
      <c r="M249"/>
      <c r="N249"/>
      <c r="O249" s="67"/>
      <c r="P249"/>
      <c r="Q249"/>
    </row>
    <row r="250" spans="1:17" s="17" customFormat="1" x14ac:dyDescent="0.25">
      <c r="A250"/>
      <c r="B250"/>
      <c r="C250" s="67"/>
      <c r="D250"/>
      <c r="E250"/>
      <c r="F250" s="67"/>
      <c r="G250"/>
      <c r="H250"/>
      <c r="I250" s="67"/>
      <c r="J250"/>
      <c r="K250"/>
      <c r="L250" s="67"/>
      <c r="M250"/>
      <c r="N250"/>
      <c r="O250" s="67"/>
      <c r="P250"/>
      <c r="Q250"/>
    </row>
    <row r="251" spans="1:17" s="17" customFormat="1" x14ac:dyDescent="0.25">
      <c r="A251"/>
      <c r="B251"/>
      <c r="C251" s="67"/>
      <c r="D251"/>
      <c r="E251"/>
      <c r="F251" s="67"/>
      <c r="G251"/>
      <c r="H251"/>
      <c r="I251" s="67"/>
      <c r="J251"/>
      <c r="K251"/>
      <c r="L251" s="67"/>
      <c r="M251"/>
      <c r="N251"/>
      <c r="O251" s="67"/>
      <c r="P251"/>
      <c r="Q251"/>
    </row>
    <row r="252" spans="1:17" s="17" customFormat="1" x14ac:dyDescent="0.25">
      <c r="A252"/>
      <c r="B252"/>
      <c r="C252" s="67"/>
      <c r="D252"/>
      <c r="E252"/>
      <c r="F252" s="67"/>
      <c r="G252"/>
      <c r="H252"/>
      <c r="I252" s="67"/>
      <c r="J252"/>
      <c r="K252"/>
      <c r="L252" s="67"/>
      <c r="M252"/>
      <c r="N252"/>
      <c r="O252" s="67"/>
      <c r="P252"/>
      <c r="Q252"/>
    </row>
    <row r="253" spans="1:17" s="17" customFormat="1" x14ac:dyDescent="0.25">
      <c r="A253"/>
      <c r="B253"/>
      <c r="C253" s="67"/>
      <c r="D253"/>
      <c r="E253"/>
      <c r="F253" s="67"/>
      <c r="G253"/>
      <c r="H253"/>
      <c r="I253" s="67"/>
      <c r="J253"/>
      <c r="K253"/>
      <c r="L253" s="67"/>
      <c r="M253"/>
      <c r="N253"/>
      <c r="O253" s="67"/>
      <c r="P253"/>
      <c r="Q253"/>
    </row>
    <row r="254" spans="1:17" s="17" customFormat="1" x14ac:dyDescent="0.25">
      <c r="A254"/>
      <c r="B254"/>
      <c r="C254" s="67"/>
      <c r="D254"/>
      <c r="E254"/>
      <c r="F254" s="67"/>
      <c r="G254"/>
      <c r="H254"/>
      <c r="I254" s="67"/>
      <c r="J254"/>
      <c r="K254"/>
      <c r="L254" s="67"/>
      <c r="M254"/>
      <c r="N254"/>
      <c r="O254" s="67"/>
      <c r="P254"/>
      <c r="Q254"/>
    </row>
    <row r="255" spans="1:17" s="17" customFormat="1" x14ac:dyDescent="0.25">
      <c r="A255"/>
      <c r="B255"/>
      <c r="C255" s="67"/>
      <c r="D255"/>
      <c r="E255"/>
      <c r="F255" s="67"/>
      <c r="G255"/>
      <c r="H255"/>
      <c r="I255" s="67"/>
      <c r="J255"/>
      <c r="K255"/>
      <c r="L255" s="67"/>
      <c r="M255"/>
      <c r="N255"/>
      <c r="O255" s="67"/>
      <c r="P255"/>
      <c r="Q255"/>
    </row>
    <row r="256" spans="1:17" s="17" customFormat="1" x14ac:dyDescent="0.25">
      <c r="A256"/>
      <c r="B256"/>
      <c r="C256" s="67"/>
      <c r="D256"/>
      <c r="E256"/>
      <c r="F256" s="67"/>
      <c r="G256"/>
      <c r="H256"/>
      <c r="I256" s="67"/>
      <c r="J256"/>
      <c r="K256"/>
      <c r="L256" s="67"/>
      <c r="M256"/>
      <c r="N256"/>
      <c r="O256" s="67"/>
      <c r="P256"/>
      <c r="Q256"/>
    </row>
    <row r="257" spans="1:17" s="17" customFormat="1" x14ac:dyDescent="0.25">
      <c r="A257"/>
      <c r="B257"/>
      <c r="C257" s="67"/>
      <c r="D257"/>
      <c r="E257"/>
      <c r="F257" s="67"/>
      <c r="G257"/>
      <c r="H257"/>
      <c r="I257" s="67"/>
      <c r="J257"/>
      <c r="K257"/>
      <c r="L257" s="67"/>
      <c r="M257"/>
      <c r="N257"/>
      <c r="O257" s="67"/>
      <c r="P257"/>
      <c r="Q257"/>
    </row>
    <row r="258" spans="1:17" s="17" customFormat="1" x14ac:dyDescent="0.25">
      <c r="A258"/>
      <c r="B258"/>
      <c r="C258" s="67"/>
      <c r="D258"/>
      <c r="E258"/>
      <c r="F258" s="67"/>
      <c r="G258"/>
      <c r="H258"/>
      <c r="I258" s="67"/>
      <c r="J258"/>
      <c r="K258"/>
      <c r="L258" s="67"/>
      <c r="M258"/>
      <c r="N258"/>
      <c r="O258" s="67"/>
      <c r="P258"/>
      <c r="Q258"/>
    </row>
    <row r="259" spans="1:17" s="17" customFormat="1" x14ac:dyDescent="0.25">
      <c r="A259"/>
      <c r="B259"/>
      <c r="C259" s="67"/>
      <c r="D259"/>
      <c r="E259"/>
      <c r="F259" s="67"/>
      <c r="G259"/>
      <c r="H259"/>
      <c r="I259" s="67"/>
      <c r="J259"/>
      <c r="K259"/>
      <c r="L259" s="67"/>
      <c r="M259"/>
      <c r="N259"/>
      <c r="O259" s="67"/>
      <c r="P259"/>
      <c r="Q259"/>
    </row>
    <row r="260" spans="1:17" s="17" customFormat="1" x14ac:dyDescent="0.25">
      <c r="A260"/>
      <c r="B260"/>
      <c r="C260" s="67"/>
      <c r="D260"/>
      <c r="E260"/>
      <c r="F260" s="67"/>
      <c r="G260"/>
      <c r="H260"/>
      <c r="I260" s="67"/>
      <c r="J260"/>
      <c r="K260"/>
      <c r="L260" s="67"/>
      <c r="M260"/>
      <c r="N260"/>
      <c r="O260" s="67"/>
      <c r="P260"/>
      <c r="Q260"/>
    </row>
    <row r="261" spans="1:17" s="17" customFormat="1" x14ac:dyDescent="0.25">
      <c r="A261"/>
      <c r="B261"/>
      <c r="C261" s="67"/>
      <c r="D261"/>
      <c r="E261"/>
      <c r="F261" s="67"/>
      <c r="G261"/>
      <c r="H261"/>
      <c r="I261" s="67"/>
      <c r="J261"/>
      <c r="K261"/>
      <c r="L261" s="67"/>
      <c r="M261"/>
      <c r="N261"/>
      <c r="O261" s="67"/>
      <c r="P261"/>
      <c r="Q261"/>
    </row>
    <row r="262" spans="1:17" s="17" customFormat="1" x14ac:dyDescent="0.25">
      <c r="A262"/>
      <c r="B262"/>
      <c r="C262" s="67"/>
      <c r="D262"/>
      <c r="E262"/>
      <c r="F262" s="67"/>
      <c r="G262"/>
      <c r="H262"/>
      <c r="I262" s="67"/>
      <c r="J262"/>
      <c r="K262"/>
      <c r="L262" s="67"/>
      <c r="M262"/>
      <c r="N262"/>
      <c r="O262" s="67"/>
      <c r="P262"/>
      <c r="Q262"/>
    </row>
    <row r="263" spans="1:17" s="17" customFormat="1" x14ac:dyDescent="0.25">
      <c r="A263"/>
      <c r="B263"/>
      <c r="C263" s="67"/>
      <c r="D263"/>
      <c r="E263"/>
      <c r="F263" s="67"/>
      <c r="G263"/>
      <c r="H263"/>
      <c r="I263" s="67"/>
      <c r="J263"/>
      <c r="K263"/>
      <c r="L263" s="67"/>
      <c r="M263"/>
      <c r="N263"/>
      <c r="O263" s="67"/>
      <c r="P263"/>
      <c r="Q263"/>
    </row>
    <row r="264" spans="1:17" s="17" customFormat="1" x14ac:dyDescent="0.25">
      <c r="A264"/>
      <c r="B264"/>
      <c r="C264" s="67"/>
      <c r="D264"/>
      <c r="E264"/>
      <c r="F264" s="67"/>
      <c r="G264"/>
      <c r="H264"/>
      <c r="I264" s="67"/>
      <c r="J264"/>
      <c r="K264"/>
      <c r="L264" s="67"/>
      <c r="M264"/>
      <c r="N264"/>
      <c r="O264" s="67"/>
      <c r="P264"/>
      <c r="Q264"/>
    </row>
    <row r="265" spans="1:17" s="17" customFormat="1" x14ac:dyDescent="0.25">
      <c r="A265"/>
      <c r="B265"/>
      <c r="C265" s="67"/>
      <c r="D265"/>
      <c r="E265"/>
      <c r="F265" s="67"/>
      <c r="G265"/>
      <c r="H265"/>
      <c r="I265" s="67"/>
      <c r="J265"/>
      <c r="K265"/>
      <c r="L265" s="67"/>
      <c r="M265"/>
      <c r="N265"/>
      <c r="O265" s="67"/>
      <c r="P265"/>
      <c r="Q265"/>
    </row>
    <row r="266" spans="1:17" s="17" customFormat="1" x14ac:dyDescent="0.25">
      <c r="A266"/>
      <c r="B266"/>
      <c r="C266" s="67"/>
      <c r="D266"/>
      <c r="E266"/>
      <c r="F266" s="67"/>
      <c r="G266"/>
      <c r="H266"/>
      <c r="I266" s="67"/>
      <c r="J266"/>
      <c r="K266"/>
      <c r="L266" s="67"/>
      <c r="M266"/>
      <c r="N266"/>
      <c r="O266" s="67"/>
      <c r="P266"/>
      <c r="Q266"/>
    </row>
    <row r="267" spans="1:17" s="17" customFormat="1" x14ac:dyDescent="0.25">
      <c r="A267"/>
      <c r="B267"/>
      <c r="C267" s="67"/>
      <c r="D267"/>
      <c r="E267"/>
      <c r="F267" s="67"/>
      <c r="G267"/>
      <c r="H267"/>
      <c r="I267" s="67"/>
      <c r="J267"/>
      <c r="K267"/>
      <c r="L267" s="67"/>
      <c r="M267"/>
      <c r="N267"/>
      <c r="O267" s="67"/>
      <c r="P267"/>
      <c r="Q267"/>
    </row>
    <row r="268" spans="1:17" s="17" customFormat="1" x14ac:dyDescent="0.25">
      <c r="A268"/>
      <c r="B268"/>
      <c r="C268" s="67"/>
      <c r="D268"/>
      <c r="E268"/>
      <c r="F268" s="67"/>
      <c r="G268"/>
      <c r="H268"/>
      <c r="I268" s="67"/>
      <c r="J268"/>
      <c r="K268"/>
      <c r="L268" s="67"/>
      <c r="M268"/>
      <c r="N268"/>
      <c r="O268" s="67"/>
      <c r="P268"/>
      <c r="Q268"/>
    </row>
    <row r="269" spans="1:17" s="17" customFormat="1" x14ac:dyDescent="0.25">
      <c r="A269"/>
      <c r="B269"/>
      <c r="C269" s="67"/>
      <c r="D269"/>
      <c r="E269"/>
      <c r="F269" s="67"/>
      <c r="G269"/>
      <c r="H269"/>
      <c r="I269" s="67"/>
      <c r="J269"/>
      <c r="K269"/>
      <c r="L269" s="67"/>
      <c r="M269"/>
      <c r="N269"/>
      <c r="O269" s="67"/>
      <c r="P269"/>
      <c r="Q269"/>
    </row>
    <row r="270" spans="1:17" s="17" customFormat="1" x14ac:dyDescent="0.25">
      <c r="A270"/>
      <c r="B270"/>
      <c r="C270" s="67"/>
      <c r="D270"/>
      <c r="E270"/>
      <c r="F270" s="67"/>
      <c r="G270"/>
      <c r="H270"/>
      <c r="I270" s="67"/>
      <c r="J270"/>
      <c r="K270"/>
      <c r="L270" s="67"/>
      <c r="M270"/>
      <c r="N270"/>
      <c r="O270" s="67"/>
      <c r="P270"/>
      <c r="Q270"/>
    </row>
    <row r="271" spans="1:17" s="17" customFormat="1" x14ac:dyDescent="0.25">
      <c r="A271"/>
      <c r="B271"/>
      <c r="C271" s="67"/>
      <c r="D271"/>
      <c r="E271"/>
      <c r="F271" s="67"/>
      <c r="G271"/>
      <c r="H271"/>
      <c r="I271" s="67"/>
      <c r="J271"/>
      <c r="K271"/>
      <c r="L271" s="67"/>
      <c r="M271"/>
      <c r="N271"/>
      <c r="O271" s="67"/>
      <c r="P271"/>
      <c r="Q271"/>
    </row>
    <row r="272" spans="1:17" s="17" customFormat="1" x14ac:dyDescent="0.25">
      <c r="A272"/>
      <c r="B272"/>
      <c r="C272" s="67"/>
      <c r="D272"/>
      <c r="E272"/>
      <c r="F272" s="67"/>
      <c r="G272"/>
      <c r="H272"/>
      <c r="I272" s="67"/>
      <c r="J272"/>
      <c r="K272"/>
      <c r="L272" s="67"/>
      <c r="M272"/>
      <c r="N272"/>
      <c r="O272" s="67"/>
      <c r="P272"/>
      <c r="Q272"/>
    </row>
    <row r="273" spans="1:17" s="17" customFormat="1" x14ac:dyDescent="0.25">
      <c r="A273"/>
      <c r="B273"/>
      <c r="C273" s="67"/>
      <c r="D273"/>
      <c r="E273"/>
      <c r="F273" s="67"/>
      <c r="G273"/>
      <c r="H273"/>
      <c r="I273" s="67"/>
      <c r="J273"/>
      <c r="K273"/>
      <c r="L273" s="67"/>
      <c r="M273"/>
      <c r="N273"/>
      <c r="O273" s="67"/>
      <c r="P273"/>
      <c r="Q273"/>
    </row>
    <row r="274" spans="1:17" s="17" customFormat="1" x14ac:dyDescent="0.25">
      <c r="A274"/>
      <c r="B274"/>
      <c r="C274" s="67"/>
      <c r="D274"/>
      <c r="E274"/>
      <c r="F274" s="67"/>
      <c r="G274"/>
      <c r="H274"/>
      <c r="I274" s="67"/>
      <c r="J274"/>
      <c r="K274"/>
      <c r="L274" s="67"/>
      <c r="M274"/>
      <c r="N274"/>
      <c r="O274" s="67"/>
      <c r="P274"/>
      <c r="Q274"/>
    </row>
    <row r="275" spans="1:17" s="17" customFormat="1" x14ac:dyDescent="0.25">
      <c r="A275"/>
      <c r="B275"/>
      <c r="C275" s="67"/>
      <c r="D275"/>
      <c r="E275"/>
      <c r="F275" s="67"/>
      <c r="G275"/>
      <c r="H275"/>
      <c r="I275" s="67"/>
      <c r="J275"/>
      <c r="K275"/>
      <c r="L275" s="67"/>
      <c r="M275"/>
      <c r="N275"/>
      <c r="O275" s="67"/>
      <c r="P275"/>
      <c r="Q275"/>
    </row>
    <row r="276" spans="1:17" s="17" customFormat="1" x14ac:dyDescent="0.25">
      <c r="A276"/>
      <c r="B276"/>
      <c r="C276" s="67"/>
      <c r="D276"/>
      <c r="E276"/>
      <c r="F276" s="67"/>
      <c r="G276"/>
      <c r="H276"/>
      <c r="I276" s="67"/>
      <c r="J276"/>
      <c r="K276"/>
      <c r="L276" s="67"/>
      <c r="M276"/>
      <c r="N276"/>
      <c r="O276" s="67"/>
      <c r="P276"/>
      <c r="Q276"/>
    </row>
    <row r="277" spans="1:17" s="17" customFormat="1" x14ac:dyDescent="0.25">
      <c r="A277"/>
      <c r="B277"/>
      <c r="C277" s="67"/>
      <c r="D277"/>
      <c r="E277"/>
      <c r="F277" s="67"/>
      <c r="G277"/>
      <c r="H277"/>
      <c r="I277" s="67"/>
      <c r="J277"/>
      <c r="K277"/>
      <c r="L277" s="67"/>
      <c r="M277"/>
      <c r="N277"/>
      <c r="O277" s="67"/>
      <c r="P277"/>
      <c r="Q277"/>
    </row>
    <row r="278" spans="1:17" s="17" customFormat="1" x14ac:dyDescent="0.25">
      <c r="A278"/>
      <c r="B278"/>
      <c r="C278" s="67"/>
      <c r="D278"/>
      <c r="E278"/>
      <c r="F278" s="67"/>
      <c r="G278"/>
      <c r="H278"/>
      <c r="I278" s="67"/>
      <c r="J278"/>
      <c r="K278"/>
      <c r="L278" s="67"/>
      <c r="M278"/>
      <c r="N278"/>
      <c r="O278" s="67"/>
      <c r="P278"/>
      <c r="Q278"/>
    </row>
    <row r="279" spans="1:17" s="17" customFormat="1" x14ac:dyDescent="0.25">
      <c r="A279"/>
      <c r="B279"/>
      <c r="C279" s="67"/>
      <c r="D279"/>
      <c r="E279"/>
      <c r="F279" s="67"/>
      <c r="G279"/>
      <c r="H279"/>
      <c r="I279" s="67"/>
      <c r="J279"/>
      <c r="K279"/>
      <c r="L279" s="67"/>
      <c r="M279"/>
      <c r="N279"/>
      <c r="O279" s="67"/>
      <c r="P279"/>
      <c r="Q279"/>
    </row>
    <row r="280" spans="1:17" s="17" customFormat="1" x14ac:dyDescent="0.25">
      <c r="A280"/>
      <c r="B280"/>
      <c r="C280" s="67"/>
      <c r="D280"/>
      <c r="E280"/>
      <c r="F280" s="67"/>
      <c r="G280"/>
      <c r="H280"/>
      <c r="I280" s="67"/>
      <c r="J280"/>
      <c r="K280"/>
      <c r="L280" s="67"/>
      <c r="M280"/>
      <c r="N280"/>
      <c r="O280" s="67"/>
      <c r="P280"/>
      <c r="Q280"/>
    </row>
    <row r="281" spans="1:17" s="17" customFormat="1" x14ac:dyDescent="0.25">
      <c r="A281"/>
      <c r="B281"/>
      <c r="C281" s="67"/>
      <c r="D281"/>
      <c r="E281"/>
      <c r="F281" s="67"/>
      <c r="G281"/>
      <c r="H281"/>
      <c r="I281" s="67"/>
      <c r="J281"/>
      <c r="K281"/>
      <c r="L281" s="67"/>
      <c r="M281"/>
      <c r="N281"/>
      <c r="O281" s="67"/>
      <c r="P281"/>
      <c r="Q281"/>
    </row>
    <row r="282" spans="1:17" s="17" customFormat="1" x14ac:dyDescent="0.25">
      <c r="A282"/>
      <c r="B282"/>
      <c r="C282" s="67"/>
      <c r="D282"/>
      <c r="E282"/>
      <c r="F282" s="67"/>
      <c r="G282"/>
      <c r="H282"/>
      <c r="I282" s="67"/>
      <c r="J282"/>
      <c r="K282"/>
      <c r="L282" s="67"/>
      <c r="M282"/>
      <c r="N282"/>
      <c r="O282" s="67"/>
      <c r="P282"/>
      <c r="Q282"/>
    </row>
    <row r="283" spans="1:17" s="17" customFormat="1" x14ac:dyDescent="0.25">
      <c r="A283"/>
      <c r="B283"/>
      <c r="C283" s="67"/>
      <c r="D283"/>
      <c r="E283"/>
      <c r="F283" s="67"/>
      <c r="G283"/>
      <c r="H283"/>
      <c r="I283" s="67"/>
      <c r="J283"/>
      <c r="K283"/>
      <c r="L283" s="67"/>
      <c r="M283"/>
      <c r="N283"/>
      <c r="O283" s="67"/>
      <c r="P283"/>
      <c r="Q283"/>
    </row>
    <row r="284" spans="1:17" s="17" customFormat="1" x14ac:dyDescent="0.25">
      <c r="A284"/>
      <c r="B284"/>
      <c r="C284" s="67"/>
      <c r="D284"/>
      <c r="E284"/>
      <c r="F284" s="67"/>
      <c r="G284"/>
      <c r="H284"/>
      <c r="I284" s="67"/>
      <c r="J284"/>
      <c r="K284"/>
      <c r="L284" s="67"/>
      <c r="M284"/>
      <c r="N284"/>
      <c r="O284" s="67"/>
      <c r="P284"/>
      <c r="Q284"/>
    </row>
    <row r="285" spans="1:17" s="17" customFormat="1" x14ac:dyDescent="0.25">
      <c r="A285"/>
      <c r="B285"/>
      <c r="C285" s="67"/>
      <c r="D285"/>
      <c r="E285"/>
      <c r="F285" s="67"/>
      <c r="G285"/>
      <c r="H285"/>
      <c r="I285" s="67"/>
      <c r="J285"/>
      <c r="K285"/>
      <c r="L285" s="67"/>
      <c r="M285"/>
      <c r="N285"/>
      <c r="O285" s="67"/>
      <c r="P285"/>
      <c r="Q285"/>
    </row>
    <row r="286" spans="1:17" s="17" customFormat="1" x14ac:dyDescent="0.25">
      <c r="A286"/>
      <c r="B286"/>
      <c r="C286" s="67"/>
      <c r="D286"/>
      <c r="E286"/>
      <c r="F286" s="67"/>
      <c r="G286"/>
      <c r="H286"/>
      <c r="I286" s="67"/>
      <c r="J286"/>
      <c r="K286"/>
      <c r="L286" s="67"/>
      <c r="M286"/>
      <c r="N286"/>
      <c r="O286" s="67"/>
      <c r="P286"/>
      <c r="Q286"/>
    </row>
    <row r="287" spans="1:17" s="17" customFormat="1" x14ac:dyDescent="0.25">
      <c r="A287"/>
      <c r="B287"/>
      <c r="C287" s="67"/>
      <c r="D287"/>
      <c r="E287"/>
      <c r="F287" s="67"/>
      <c r="G287"/>
      <c r="H287"/>
      <c r="I287" s="67"/>
      <c r="J287"/>
      <c r="K287"/>
      <c r="L287" s="67"/>
      <c r="M287"/>
      <c r="N287"/>
      <c r="O287" s="67"/>
      <c r="P287"/>
      <c r="Q287"/>
    </row>
    <row r="288" spans="1:17" s="17" customFormat="1" x14ac:dyDescent="0.25">
      <c r="A288"/>
      <c r="B288"/>
      <c r="C288" s="67"/>
      <c r="D288"/>
      <c r="E288"/>
      <c r="F288" s="67"/>
      <c r="G288"/>
      <c r="H288"/>
      <c r="I288" s="67"/>
      <c r="J288"/>
      <c r="K288"/>
      <c r="L288" s="67"/>
      <c r="M288"/>
      <c r="N288"/>
      <c r="O288" s="67"/>
      <c r="P288"/>
      <c r="Q288"/>
    </row>
    <row r="289" spans="1:17" s="17" customFormat="1" x14ac:dyDescent="0.25">
      <c r="A289"/>
      <c r="B289"/>
      <c r="C289" s="67"/>
      <c r="D289"/>
      <c r="E289"/>
      <c r="F289" s="67"/>
      <c r="G289"/>
      <c r="H289"/>
      <c r="I289" s="67"/>
      <c r="J289"/>
      <c r="K289"/>
      <c r="L289" s="67"/>
      <c r="M289"/>
      <c r="N289"/>
      <c r="O289" s="67"/>
      <c r="P289"/>
      <c r="Q289"/>
    </row>
    <row r="290" spans="1:17" s="17" customFormat="1" x14ac:dyDescent="0.25">
      <c r="A290"/>
      <c r="B290"/>
      <c r="C290" s="67"/>
      <c r="D290"/>
      <c r="E290"/>
      <c r="F290" s="67"/>
      <c r="G290"/>
      <c r="H290"/>
      <c r="I290" s="67"/>
      <c r="J290"/>
      <c r="K290"/>
      <c r="L290" s="67"/>
      <c r="M290"/>
      <c r="N290"/>
      <c r="O290" s="67"/>
      <c r="P290"/>
      <c r="Q290"/>
    </row>
    <row r="291" spans="1:17" s="17" customFormat="1" x14ac:dyDescent="0.25">
      <c r="A291"/>
      <c r="B291"/>
      <c r="C291" s="67"/>
      <c r="D291"/>
      <c r="E291"/>
      <c r="F291" s="67"/>
      <c r="G291"/>
      <c r="H291"/>
      <c r="I291" s="67"/>
      <c r="J291"/>
      <c r="K291"/>
      <c r="L291" s="67"/>
      <c r="M291"/>
      <c r="N291"/>
      <c r="O291" s="67"/>
      <c r="P291"/>
      <c r="Q291"/>
    </row>
    <row r="292" spans="1:17" s="17" customFormat="1" x14ac:dyDescent="0.25">
      <c r="A292"/>
      <c r="B292"/>
      <c r="C292" s="67"/>
      <c r="D292"/>
      <c r="E292"/>
      <c r="F292" s="67"/>
      <c r="G292"/>
      <c r="H292"/>
      <c r="I292" s="67"/>
      <c r="J292"/>
      <c r="K292"/>
      <c r="L292" s="67"/>
      <c r="M292"/>
      <c r="N292"/>
      <c r="O292" s="67"/>
      <c r="P292"/>
      <c r="Q292"/>
    </row>
    <row r="293" spans="1:17" s="17" customFormat="1" x14ac:dyDescent="0.25">
      <c r="A293"/>
      <c r="B293"/>
      <c r="C293" s="67"/>
      <c r="D293"/>
      <c r="E293"/>
      <c r="F293" s="67"/>
      <c r="G293"/>
      <c r="H293"/>
      <c r="I293" s="67"/>
      <c r="J293"/>
      <c r="K293"/>
      <c r="L293" s="67"/>
      <c r="M293"/>
      <c r="N293"/>
      <c r="O293" s="67"/>
      <c r="P293"/>
      <c r="Q293"/>
    </row>
    <row r="294" spans="1:17" s="17" customFormat="1" x14ac:dyDescent="0.25">
      <c r="A294"/>
      <c r="B294"/>
      <c r="C294" s="67"/>
      <c r="D294"/>
      <c r="E294"/>
      <c r="F294" s="67"/>
      <c r="G294"/>
      <c r="H294"/>
      <c r="I294" s="67"/>
      <c r="J294"/>
      <c r="K294"/>
      <c r="L294" s="67"/>
      <c r="M294"/>
      <c r="N294"/>
      <c r="O294" s="67"/>
      <c r="P294"/>
      <c r="Q294"/>
    </row>
    <row r="295" spans="1:17" s="17" customFormat="1" x14ac:dyDescent="0.25">
      <c r="A295"/>
      <c r="B295"/>
      <c r="C295" s="67"/>
      <c r="D295"/>
      <c r="E295"/>
      <c r="F295" s="67"/>
      <c r="G295"/>
      <c r="H295"/>
      <c r="I295" s="67"/>
      <c r="J295"/>
      <c r="K295"/>
      <c r="L295" s="67"/>
      <c r="M295"/>
      <c r="N295"/>
      <c r="O295" s="67"/>
      <c r="P295"/>
      <c r="Q295"/>
    </row>
    <row r="296" spans="1:17" s="17" customFormat="1" x14ac:dyDescent="0.25">
      <c r="A296"/>
      <c r="B296"/>
      <c r="C296" s="67"/>
      <c r="D296"/>
      <c r="E296"/>
      <c r="F296" s="67"/>
      <c r="G296"/>
      <c r="H296"/>
      <c r="I296" s="67"/>
      <c r="J296"/>
      <c r="K296"/>
      <c r="L296" s="67"/>
      <c r="M296"/>
      <c r="N296"/>
      <c r="O296" s="67"/>
      <c r="P296"/>
      <c r="Q296"/>
    </row>
    <row r="297" spans="1:17" s="17" customFormat="1" x14ac:dyDescent="0.25">
      <c r="A297"/>
      <c r="B297"/>
      <c r="C297" s="67"/>
      <c r="D297"/>
      <c r="E297"/>
      <c r="F297" s="67"/>
      <c r="G297"/>
      <c r="H297"/>
      <c r="I297" s="67"/>
      <c r="J297"/>
      <c r="K297"/>
      <c r="L297" s="67"/>
      <c r="M297"/>
      <c r="N297"/>
      <c r="O297" s="67"/>
      <c r="P297"/>
      <c r="Q297"/>
    </row>
    <row r="298" spans="1:17" s="17" customFormat="1" x14ac:dyDescent="0.25">
      <c r="A298"/>
      <c r="B298"/>
      <c r="C298" s="67"/>
      <c r="D298"/>
      <c r="E298"/>
      <c r="F298" s="67"/>
      <c r="G298"/>
      <c r="H298"/>
      <c r="I298" s="67"/>
      <c r="J298"/>
      <c r="K298"/>
      <c r="L298" s="67"/>
      <c r="M298"/>
      <c r="N298"/>
      <c r="O298" s="67"/>
      <c r="P298"/>
      <c r="Q298"/>
    </row>
    <row r="299" spans="1:17" s="17" customFormat="1" x14ac:dyDescent="0.25">
      <c r="A299"/>
      <c r="B299"/>
      <c r="C299" s="67"/>
      <c r="D299"/>
      <c r="E299"/>
      <c r="F299" s="67"/>
      <c r="G299"/>
      <c r="H299"/>
      <c r="I299" s="67"/>
      <c r="J299"/>
      <c r="K299"/>
      <c r="L299" s="67"/>
      <c r="M299"/>
      <c r="N299"/>
      <c r="O299" s="67"/>
      <c r="P299"/>
      <c r="Q299"/>
    </row>
    <row r="300" spans="1:17" s="17" customFormat="1" x14ac:dyDescent="0.25">
      <c r="A300"/>
      <c r="B300"/>
      <c r="C300" s="67"/>
      <c r="D300"/>
      <c r="E300"/>
      <c r="F300" s="67"/>
      <c r="G300"/>
      <c r="H300"/>
      <c r="I300" s="67"/>
      <c r="J300"/>
      <c r="K300"/>
      <c r="L300" s="67"/>
      <c r="M300"/>
      <c r="N300"/>
      <c r="O300" s="67"/>
      <c r="P300"/>
      <c r="Q300"/>
    </row>
    <row r="301" spans="1:17" s="17" customFormat="1" x14ac:dyDescent="0.25">
      <c r="A301"/>
      <c r="B301"/>
      <c r="C301" s="67"/>
      <c r="D301"/>
      <c r="E301"/>
      <c r="F301" s="67"/>
      <c r="G301"/>
      <c r="H301"/>
      <c r="I301" s="67"/>
      <c r="J301"/>
      <c r="K301"/>
      <c r="L301" s="67"/>
      <c r="M301"/>
      <c r="N301"/>
      <c r="O301" s="67"/>
      <c r="P301"/>
      <c r="Q301"/>
    </row>
    <row r="302" spans="1:17" s="17" customFormat="1" x14ac:dyDescent="0.25">
      <c r="A302"/>
      <c r="B302"/>
      <c r="C302" s="67"/>
      <c r="D302"/>
      <c r="E302"/>
      <c r="F302" s="67"/>
      <c r="G302"/>
      <c r="H302"/>
      <c r="I302" s="67"/>
      <c r="J302"/>
      <c r="K302"/>
      <c r="L302" s="67"/>
      <c r="M302"/>
      <c r="N302"/>
      <c r="O302" s="67"/>
      <c r="P302"/>
      <c r="Q302"/>
    </row>
    <row r="303" spans="1:17" s="17" customFormat="1" x14ac:dyDescent="0.25">
      <c r="A303"/>
      <c r="B303"/>
      <c r="C303" s="67"/>
      <c r="D303"/>
      <c r="E303"/>
      <c r="F303" s="67"/>
      <c r="G303"/>
      <c r="H303"/>
      <c r="I303" s="67"/>
      <c r="J303"/>
      <c r="K303"/>
      <c r="L303" s="67"/>
      <c r="M303"/>
      <c r="N303"/>
      <c r="O303" s="67"/>
      <c r="P303"/>
      <c r="Q303"/>
    </row>
    <row r="304" spans="1:17" s="17" customFormat="1" x14ac:dyDescent="0.25">
      <c r="A304"/>
      <c r="B304"/>
      <c r="C304" s="67"/>
      <c r="D304"/>
      <c r="E304"/>
      <c r="F304" s="67"/>
      <c r="G304"/>
      <c r="H304"/>
      <c r="I304" s="67"/>
      <c r="J304"/>
      <c r="K304"/>
      <c r="L304" s="67"/>
      <c r="M304"/>
      <c r="N304"/>
      <c r="O304" s="67"/>
      <c r="P304"/>
      <c r="Q304"/>
    </row>
    <row r="305" spans="1:17" s="17" customFormat="1" x14ac:dyDescent="0.25">
      <c r="A305"/>
      <c r="B305"/>
      <c r="C305" s="67"/>
      <c r="D305"/>
      <c r="E305"/>
      <c r="F305" s="67"/>
      <c r="G305"/>
      <c r="H305"/>
      <c r="I305" s="67"/>
      <c r="J305"/>
      <c r="K305"/>
      <c r="L305" s="67"/>
      <c r="M305"/>
      <c r="N305"/>
      <c r="O305" s="67"/>
      <c r="P305"/>
      <c r="Q305"/>
    </row>
    <row r="306" spans="1:17" s="17" customFormat="1" x14ac:dyDescent="0.25">
      <c r="A306"/>
      <c r="B306"/>
      <c r="C306" s="67"/>
      <c r="D306"/>
      <c r="E306"/>
      <c r="F306" s="67"/>
      <c r="G306"/>
      <c r="H306"/>
      <c r="I306" s="67"/>
      <c r="J306"/>
      <c r="K306"/>
      <c r="L306" s="67"/>
      <c r="M306"/>
      <c r="N306"/>
      <c r="O306" s="67"/>
      <c r="P306"/>
      <c r="Q306"/>
    </row>
    <row r="307" spans="1:17" s="17" customFormat="1" x14ac:dyDescent="0.25">
      <c r="A307"/>
      <c r="B307"/>
      <c r="C307" s="67"/>
      <c r="D307"/>
      <c r="E307"/>
      <c r="F307" s="67"/>
      <c r="G307"/>
      <c r="H307"/>
      <c r="I307" s="67"/>
      <c r="J307"/>
      <c r="K307"/>
      <c r="L307" s="67"/>
      <c r="M307"/>
      <c r="N307"/>
      <c r="O307" s="67"/>
      <c r="P307"/>
      <c r="Q307"/>
    </row>
    <row r="308" spans="1:17" s="17" customFormat="1" x14ac:dyDescent="0.25">
      <c r="A308"/>
      <c r="B308"/>
      <c r="C308" s="67"/>
      <c r="D308"/>
      <c r="E308"/>
      <c r="F308" s="67"/>
      <c r="G308"/>
      <c r="H308"/>
      <c r="I308" s="67"/>
      <c r="J308"/>
      <c r="K308"/>
      <c r="L308" s="67"/>
      <c r="M308"/>
      <c r="N308"/>
      <c r="O308" s="67"/>
      <c r="P308"/>
      <c r="Q308"/>
    </row>
    <row r="309" spans="1:17" s="17" customFormat="1" x14ac:dyDescent="0.25">
      <c r="A309"/>
      <c r="B309"/>
      <c r="C309" s="67"/>
      <c r="D309"/>
      <c r="E309"/>
      <c r="F309" s="67"/>
      <c r="G309"/>
      <c r="H309"/>
      <c r="I309" s="67"/>
      <c r="J309"/>
      <c r="K309"/>
      <c r="L309" s="67"/>
      <c r="M309"/>
      <c r="N309"/>
      <c r="O309" s="67"/>
      <c r="P309"/>
      <c r="Q309"/>
    </row>
    <row r="310" spans="1:17" s="17" customFormat="1" x14ac:dyDescent="0.25">
      <c r="A310"/>
      <c r="B310"/>
      <c r="C310" s="67"/>
      <c r="D310"/>
      <c r="E310"/>
      <c r="F310" s="67"/>
      <c r="G310"/>
      <c r="H310"/>
      <c r="I310" s="67"/>
      <c r="J310"/>
      <c r="K310"/>
      <c r="L310" s="67"/>
      <c r="M310"/>
      <c r="N310"/>
      <c r="O310" s="67"/>
      <c r="P310"/>
      <c r="Q310"/>
    </row>
    <row r="311" spans="1:17" s="17" customFormat="1" x14ac:dyDescent="0.25">
      <c r="A311"/>
      <c r="B311"/>
      <c r="C311" s="67"/>
      <c r="D311"/>
      <c r="E311"/>
      <c r="F311" s="67"/>
      <c r="G311"/>
      <c r="H311"/>
      <c r="I311" s="67"/>
      <c r="J311"/>
      <c r="K311"/>
      <c r="L311" s="67"/>
      <c r="M311"/>
      <c r="N311"/>
      <c r="O311" s="67"/>
      <c r="P311"/>
      <c r="Q311"/>
    </row>
    <row r="312" spans="1:17" s="17" customFormat="1" x14ac:dyDescent="0.25">
      <c r="A312"/>
      <c r="B312"/>
      <c r="C312" s="67"/>
      <c r="D312"/>
      <c r="E312"/>
      <c r="F312" s="67"/>
      <c r="G312"/>
      <c r="H312"/>
      <c r="I312" s="67"/>
      <c r="J312"/>
      <c r="K312"/>
      <c r="L312" s="67"/>
      <c r="M312"/>
      <c r="N312"/>
      <c r="O312" s="67"/>
      <c r="P312"/>
      <c r="Q312"/>
    </row>
    <row r="313" spans="1:17" s="17" customFormat="1" x14ac:dyDescent="0.25">
      <c r="A313"/>
      <c r="B313"/>
      <c r="C313" s="67"/>
      <c r="D313"/>
      <c r="E313"/>
      <c r="F313" s="67"/>
      <c r="G313"/>
      <c r="H313"/>
      <c r="I313" s="67"/>
      <c r="J313"/>
      <c r="K313"/>
      <c r="L313" s="67"/>
      <c r="M313"/>
      <c r="N313"/>
      <c r="O313" s="67"/>
      <c r="P313"/>
      <c r="Q313"/>
    </row>
    <row r="314" spans="1:17" s="17" customFormat="1" x14ac:dyDescent="0.25">
      <c r="A314"/>
      <c r="B314"/>
      <c r="C314" s="67"/>
      <c r="D314"/>
      <c r="E314"/>
      <c r="F314" s="67"/>
      <c r="G314"/>
      <c r="H314"/>
      <c r="I314" s="67"/>
      <c r="J314"/>
      <c r="K314"/>
      <c r="L314" s="67"/>
      <c r="M314"/>
      <c r="N314"/>
      <c r="O314" s="67"/>
      <c r="P314"/>
      <c r="Q314"/>
    </row>
    <row r="315" spans="1:17" s="17" customFormat="1" x14ac:dyDescent="0.25">
      <c r="A315"/>
      <c r="B315"/>
      <c r="C315" s="67"/>
      <c r="D315"/>
      <c r="E315"/>
      <c r="F315" s="67"/>
      <c r="G315"/>
      <c r="H315"/>
      <c r="I315" s="67"/>
      <c r="J315"/>
      <c r="K315"/>
      <c r="L315" s="67"/>
      <c r="M315"/>
      <c r="N315"/>
      <c r="O315" s="67"/>
      <c r="P315"/>
      <c r="Q315"/>
    </row>
    <row r="316" spans="1:17" s="17" customFormat="1" x14ac:dyDescent="0.25">
      <c r="A316"/>
      <c r="B316"/>
      <c r="C316" s="67"/>
      <c r="D316"/>
      <c r="E316"/>
      <c r="F316" s="67"/>
      <c r="G316"/>
      <c r="H316"/>
      <c r="I316" s="67"/>
      <c r="J316"/>
      <c r="K316"/>
      <c r="L316" s="67"/>
      <c r="M316"/>
      <c r="N316"/>
      <c r="O316" s="67"/>
      <c r="P316"/>
      <c r="Q316"/>
    </row>
    <row r="317" spans="1:17" s="17" customFormat="1" x14ac:dyDescent="0.25">
      <c r="A317"/>
      <c r="B317"/>
      <c r="C317" s="67"/>
      <c r="D317"/>
      <c r="E317"/>
      <c r="F317" s="67"/>
      <c r="G317"/>
      <c r="H317"/>
      <c r="I317" s="67"/>
      <c r="J317"/>
      <c r="K317"/>
      <c r="L317" s="67"/>
      <c r="M317"/>
      <c r="N317"/>
      <c r="O317" s="67"/>
      <c r="P317"/>
      <c r="Q317"/>
    </row>
    <row r="318" spans="1:17" s="17" customFormat="1" x14ac:dyDescent="0.25">
      <c r="A318"/>
      <c r="B318"/>
      <c r="C318" s="67"/>
      <c r="D318"/>
      <c r="E318"/>
      <c r="F318" s="67"/>
      <c r="G318"/>
      <c r="H318"/>
      <c r="I318" s="67"/>
      <c r="J318"/>
      <c r="K318"/>
      <c r="L318" s="67"/>
      <c r="M318"/>
      <c r="N318"/>
      <c r="O318" s="67"/>
      <c r="P318"/>
      <c r="Q318"/>
    </row>
    <row r="319" spans="1:17" s="17" customFormat="1" x14ac:dyDescent="0.25">
      <c r="A319"/>
      <c r="B319"/>
      <c r="C319" s="67"/>
      <c r="D319"/>
      <c r="E319"/>
      <c r="F319" s="67"/>
      <c r="G319"/>
      <c r="H319"/>
      <c r="I319" s="67"/>
      <c r="J319"/>
      <c r="K319"/>
      <c r="L319" s="67"/>
      <c r="M319"/>
      <c r="N319"/>
      <c r="O319" s="67"/>
      <c r="P319"/>
      <c r="Q319"/>
    </row>
    <row r="320" spans="1:17" s="17" customFormat="1" x14ac:dyDescent="0.25">
      <c r="A320"/>
      <c r="B320"/>
      <c r="C320" s="67"/>
      <c r="D320"/>
      <c r="E320"/>
      <c r="F320" s="67"/>
      <c r="G320"/>
      <c r="H320"/>
      <c r="I320" s="67"/>
      <c r="J320"/>
      <c r="K320"/>
      <c r="L320" s="67"/>
      <c r="M320"/>
      <c r="N320"/>
      <c r="O320" s="67"/>
      <c r="P320"/>
      <c r="Q320"/>
    </row>
    <row r="321" spans="1:17" s="17" customFormat="1" x14ac:dyDescent="0.25">
      <c r="A321"/>
      <c r="B321"/>
      <c r="C321" s="67"/>
      <c r="D321"/>
      <c r="E321"/>
      <c r="F321" s="67"/>
      <c r="G321"/>
      <c r="H321"/>
      <c r="I321" s="67"/>
      <c r="J321"/>
      <c r="K321"/>
      <c r="L321" s="67"/>
      <c r="M321"/>
      <c r="N321"/>
      <c r="O321" s="67"/>
      <c r="P321"/>
      <c r="Q321"/>
    </row>
    <row r="322" spans="1:17" s="17" customFormat="1" x14ac:dyDescent="0.25">
      <c r="A322"/>
      <c r="B322"/>
      <c r="C322" s="67"/>
      <c r="D322"/>
      <c r="E322"/>
      <c r="F322" s="67"/>
      <c r="G322"/>
      <c r="H322"/>
      <c r="I322" s="67"/>
      <c r="J322"/>
      <c r="K322"/>
      <c r="L322" s="67"/>
      <c r="M322"/>
      <c r="N322"/>
      <c r="O322" s="67"/>
      <c r="P322"/>
      <c r="Q322"/>
    </row>
    <row r="323" spans="1:17" s="17" customFormat="1" x14ac:dyDescent="0.25">
      <c r="A323"/>
      <c r="B323"/>
      <c r="C323" s="67"/>
      <c r="D323"/>
      <c r="E323"/>
      <c r="F323" s="67"/>
      <c r="G323"/>
      <c r="H323"/>
      <c r="I323" s="67"/>
      <c r="J323"/>
      <c r="K323"/>
      <c r="L323" s="67"/>
      <c r="M323"/>
      <c r="N323"/>
      <c r="O323" s="67"/>
      <c r="P323"/>
      <c r="Q323"/>
    </row>
    <row r="324" spans="1:17" s="17" customFormat="1" x14ac:dyDescent="0.25">
      <c r="A324"/>
      <c r="B324"/>
      <c r="C324" s="67"/>
      <c r="D324"/>
      <c r="E324"/>
      <c r="F324" s="67"/>
      <c r="G324"/>
      <c r="H324"/>
      <c r="I324" s="67"/>
      <c r="J324"/>
      <c r="K324"/>
      <c r="L324" s="67"/>
      <c r="M324"/>
      <c r="N324"/>
      <c r="O324" s="67"/>
      <c r="P324"/>
      <c r="Q324"/>
    </row>
    <row r="325" spans="1:17" s="17" customFormat="1" x14ac:dyDescent="0.25">
      <c r="A325"/>
      <c r="B325"/>
      <c r="C325" s="67"/>
      <c r="D325"/>
      <c r="E325"/>
      <c r="F325" s="67"/>
      <c r="G325"/>
      <c r="H325"/>
      <c r="I325" s="67"/>
      <c r="J325"/>
      <c r="K325"/>
      <c r="L325" s="67"/>
      <c r="M325"/>
      <c r="N325"/>
      <c r="O325" s="67"/>
      <c r="P325"/>
      <c r="Q325"/>
    </row>
    <row r="326" spans="1:17" s="17" customFormat="1" x14ac:dyDescent="0.25">
      <c r="A326"/>
      <c r="B326"/>
      <c r="C326" s="67"/>
      <c r="D326"/>
      <c r="E326"/>
      <c r="F326" s="67"/>
      <c r="G326"/>
      <c r="H326"/>
      <c r="I326" s="67"/>
      <c r="J326"/>
      <c r="K326"/>
      <c r="L326" s="67"/>
      <c r="M326"/>
      <c r="N326"/>
      <c r="O326" s="67"/>
      <c r="P326"/>
      <c r="Q326"/>
    </row>
    <row r="327" spans="1:17" s="17" customFormat="1" x14ac:dyDescent="0.25">
      <c r="A327"/>
      <c r="B327"/>
      <c r="C327" s="67"/>
      <c r="D327"/>
      <c r="E327"/>
      <c r="F327" s="67"/>
      <c r="G327"/>
      <c r="H327"/>
      <c r="I327" s="67"/>
      <c r="J327"/>
      <c r="K327"/>
      <c r="L327" s="67"/>
      <c r="M327"/>
      <c r="N327"/>
      <c r="O327" s="67"/>
      <c r="P327"/>
      <c r="Q327"/>
    </row>
    <row r="328" spans="1:17" s="17" customFormat="1" x14ac:dyDescent="0.25">
      <c r="A328"/>
      <c r="B328"/>
      <c r="C328" s="67"/>
      <c r="D328"/>
      <c r="E328"/>
      <c r="F328" s="67"/>
      <c r="G328"/>
      <c r="H328"/>
      <c r="I328" s="67"/>
      <c r="J328"/>
      <c r="K328"/>
      <c r="L328" s="67"/>
      <c r="M328"/>
      <c r="N328"/>
      <c r="O328" s="67"/>
      <c r="P328"/>
      <c r="Q328"/>
    </row>
    <row r="329" spans="1:17" s="17" customFormat="1" x14ac:dyDescent="0.25">
      <c r="A329"/>
      <c r="B329"/>
      <c r="C329" s="67"/>
      <c r="D329"/>
      <c r="E329"/>
      <c r="F329" s="67"/>
      <c r="G329"/>
      <c r="H329"/>
      <c r="I329" s="67"/>
      <c r="J329"/>
      <c r="K329"/>
      <c r="L329" s="67"/>
      <c r="M329"/>
      <c r="N329"/>
      <c r="O329" s="67"/>
      <c r="P329"/>
      <c r="Q329"/>
    </row>
    <row r="330" spans="1:17" s="17" customFormat="1" x14ac:dyDescent="0.25">
      <c r="A330"/>
      <c r="B330"/>
      <c r="C330" s="67"/>
      <c r="D330"/>
      <c r="E330"/>
      <c r="F330" s="67"/>
      <c r="G330"/>
      <c r="H330"/>
      <c r="I330" s="67"/>
      <c r="J330"/>
      <c r="K330"/>
      <c r="L330" s="67"/>
      <c r="M330"/>
      <c r="N330"/>
      <c r="O330" s="67"/>
      <c r="P330"/>
      <c r="Q330"/>
    </row>
    <row r="331" spans="1:17" s="17" customFormat="1" x14ac:dyDescent="0.25">
      <c r="A331"/>
      <c r="B331"/>
      <c r="C331" s="67"/>
      <c r="D331"/>
      <c r="E331"/>
      <c r="F331" s="67"/>
      <c r="G331"/>
      <c r="H331"/>
      <c r="I331" s="67"/>
      <c r="J331"/>
      <c r="K331"/>
      <c r="L331" s="67"/>
      <c r="M331"/>
      <c r="N331"/>
      <c r="O331" s="67"/>
      <c r="P331"/>
      <c r="Q331"/>
    </row>
    <row r="332" spans="1:17" s="17" customFormat="1" x14ac:dyDescent="0.25">
      <c r="A332"/>
      <c r="B332"/>
      <c r="C332" s="67"/>
      <c r="D332"/>
      <c r="E332"/>
      <c r="F332" s="67"/>
      <c r="G332"/>
      <c r="H332"/>
      <c r="I332" s="67"/>
      <c r="J332"/>
      <c r="K332"/>
      <c r="L332" s="67"/>
      <c r="M332"/>
      <c r="N332"/>
      <c r="O332" s="67"/>
      <c r="P332"/>
      <c r="Q332"/>
    </row>
    <row r="333" spans="1:17" s="17" customFormat="1" x14ac:dyDescent="0.25">
      <c r="A333"/>
      <c r="B333"/>
      <c r="C333" s="67"/>
      <c r="D333"/>
      <c r="E333"/>
      <c r="F333" s="67"/>
      <c r="G333"/>
      <c r="H333"/>
      <c r="I333" s="67"/>
      <c r="J333"/>
      <c r="K333"/>
      <c r="L333" s="67"/>
      <c r="M333"/>
      <c r="N333"/>
      <c r="O333" s="67"/>
      <c r="P333"/>
      <c r="Q333"/>
    </row>
    <row r="334" spans="1:17" s="17" customFormat="1" x14ac:dyDescent="0.25">
      <c r="A334"/>
      <c r="B334"/>
      <c r="C334" s="67"/>
      <c r="D334"/>
      <c r="E334"/>
      <c r="F334" s="67"/>
      <c r="G334"/>
      <c r="H334"/>
      <c r="I334" s="67"/>
      <c r="J334"/>
      <c r="K334"/>
      <c r="L334" s="67"/>
      <c r="M334"/>
      <c r="N334"/>
      <c r="O334" s="67"/>
      <c r="P334"/>
      <c r="Q334"/>
    </row>
    <row r="335" spans="1:17" s="17" customFormat="1" x14ac:dyDescent="0.25">
      <c r="A335"/>
      <c r="B335"/>
      <c r="C335" s="67"/>
      <c r="D335"/>
      <c r="E335"/>
      <c r="F335" s="67"/>
      <c r="G335"/>
      <c r="H335"/>
      <c r="I335" s="67"/>
      <c r="J335"/>
      <c r="K335"/>
      <c r="L335" s="67"/>
      <c r="M335"/>
      <c r="N335"/>
      <c r="O335" s="67"/>
      <c r="P335"/>
      <c r="Q335"/>
    </row>
    <row r="336" spans="1:17" s="17" customFormat="1" x14ac:dyDescent="0.25">
      <c r="A336"/>
      <c r="B336"/>
      <c r="C336" s="67"/>
      <c r="D336"/>
      <c r="E336"/>
      <c r="F336" s="67"/>
      <c r="G336"/>
      <c r="H336"/>
      <c r="I336" s="67"/>
      <c r="J336"/>
      <c r="K336"/>
      <c r="L336" s="67"/>
      <c r="M336"/>
      <c r="N336"/>
      <c r="O336" s="67"/>
      <c r="P336"/>
      <c r="Q336"/>
    </row>
    <row r="337" spans="1:17" s="17" customFormat="1" x14ac:dyDescent="0.25">
      <c r="A337"/>
      <c r="B337"/>
      <c r="C337" s="67"/>
      <c r="D337"/>
      <c r="E337"/>
      <c r="F337" s="67"/>
      <c r="G337"/>
      <c r="H337"/>
      <c r="I337" s="67"/>
      <c r="J337"/>
      <c r="K337"/>
      <c r="L337" s="67"/>
      <c r="M337"/>
      <c r="N337"/>
      <c r="O337" s="67"/>
      <c r="P337"/>
      <c r="Q337"/>
    </row>
    <row r="338" spans="1:17" s="17" customFormat="1" x14ac:dyDescent="0.25">
      <c r="A338"/>
      <c r="B338"/>
      <c r="C338" s="67"/>
      <c r="D338"/>
      <c r="E338"/>
      <c r="F338" s="67"/>
      <c r="G338"/>
      <c r="H338"/>
      <c r="I338" s="67"/>
      <c r="J338"/>
      <c r="K338"/>
      <c r="L338" s="67"/>
      <c r="M338"/>
      <c r="N338"/>
      <c r="O338" s="67"/>
      <c r="P338"/>
      <c r="Q338"/>
    </row>
    <row r="339" spans="1:17" s="17" customFormat="1" x14ac:dyDescent="0.25">
      <c r="A339"/>
      <c r="B339"/>
      <c r="C339" s="67"/>
      <c r="D339"/>
      <c r="E339"/>
      <c r="F339" s="67"/>
      <c r="G339"/>
      <c r="H339"/>
      <c r="I339" s="67"/>
      <c r="J339"/>
      <c r="K339"/>
      <c r="L339" s="67"/>
      <c r="M339"/>
      <c r="N339"/>
      <c r="O339" s="67"/>
      <c r="P339"/>
      <c r="Q339"/>
    </row>
    <row r="340" spans="1:17" s="17" customFormat="1" x14ac:dyDescent="0.25">
      <c r="A340"/>
      <c r="B340"/>
      <c r="C340" s="67"/>
      <c r="D340"/>
      <c r="E340"/>
      <c r="F340" s="67"/>
      <c r="G340"/>
      <c r="H340"/>
      <c r="I340" s="67"/>
      <c r="J340"/>
      <c r="K340"/>
      <c r="L340" s="67"/>
      <c r="M340"/>
      <c r="N340"/>
      <c r="O340" s="67"/>
      <c r="P340"/>
      <c r="Q340"/>
    </row>
    <row r="341" spans="1:17" s="17" customFormat="1" x14ac:dyDescent="0.25">
      <c r="A341"/>
      <c r="B341"/>
      <c r="C341" s="67"/>
      <c r="D341"/>
      <c r="E341"/>
      <c r="F341" s="67"/>
      <c r="G341"/>
      <c r="H341"/>
      <c r="I341" s="67"/>
      <c r="J341"/>
      <c r="K341"/>
      <c r="L341" s="67"/>
      <c r="M341"/>
      <c r="N341"/>
      <c r="O341" s="67"/>
      <c r="P341"/>
      <c r="Q341"/>
    </row>
    <row r="342" spans="1:17" s="17" customFormat="1" x14ac:dyDescent="0.25">
      <c r="A342"/>
      <c r="B342"/>
      <c r="C342" s="67"/>
      <c r="D342"/>
      <c r="E342"/>
      <c r="F342" s="67"/>
      <c r="G342"/>
      <c r="H342"/>
      <c r="I342" s="67"/>
      <c r="J342"/>
      <c r="K342"/>
      <c r="L342" s="67"/>
      <c r="M342"/>
      <c r="N342"/>
      <c r="O342" s="67"/>
      <c r="P342"/>
      <c r="Q342"/>
    </row>
    <row r="343" spans="1:17" s="17" customFormat="1" x14ac:dyDescent="0.25">
      <c r="A343"/>
      <c r="B343"/>
      <c r="C343" s="67"/>
      <c r="D343"/>
      <c r="E343"/>
      <c r="F343" s="67"/>
      <c r="G343"/>
      <c r="H343"/>
      <c r="I343" s="67"/>
      <c r="J343"/>
      <c r="K343"/>
      <c r="L343" s="67"/>
      <c r="M343"/>
      <c r="N343"/>
      <c r="O343" s="67"/>
      <c r="P343"/>
      <c r="Q343"/>
    </row>
    <row r="344" spans="1:17" s="17" customFormat="1" x14ac:dyDescent="0.25">
      <c r="A344"/>
      <c r="B344"/>
      <c r="C344" s="67"/>
      <c r="D344"/>
      <c r="E344"/>
      <c r="F344" s="67"/>
      <c r="G344"/>
      <c r="H344"/>
      <c r="I344" s="67"/>
      <c r="J344"/>
      <c r="K344"/>
      <c r="L344" s="67"/>
      <c r="M344"/>
      <c r="N344"/>
      <c r="O344" s="67"/>
      <c r="P344"/>
      <c r="Q344"/>
    </row>
    <row r="345" spans="1:17" s="17" customFormat="1" x14ac:dyDescent="0.25">
      <c r="A345"/>
      <c r="B345"/>
      <c r="C345" s="67"/>
      <c r="D345"/>
      <c r="E345"/>
      <c r="F345" s="67"/>
      <c r="G345"/>
      <c r="H345"/>
      <c r="I345" s="67"/>
      <c r="J345"/>
      <c r="K345"/>
      <c r="L345" s="67"/>
      <c r="M345"/>
      <c r="N345"/>
      <c r="O345" s="67"/>
      <c r="P345"/>
      <c r="Q345"/>
    </row>
    <row r="346" spans="1:17" s="17" customFormat="1" x14ac:dyDescent="0.25">
      <c r="A346"/>
      <c r="B346"/>
      <c r="C346" s="67"/>
      <c r="D346"/>
      <c r="E346"/>
      <c r="F346" s="67"/>
      <c r="G346"/>
      <c r="H346"/>
      <c r="I346" s="67"/>
      <c r="J346"/>
      <c r="K346"/>
      <c r="L346" s="67"/>
      <c r="M346"/>
      <c r="N346"/>
      <c r="O346" s="67"/>
      <c r="P346"/>
      <c r="Q346"/>
    </row>
    <row r="347" spans="1:17" s="17" customFormat="1" x14ac:dyDescent="0.25">
      <c r="A347"/>
      <c r="B347"/>
      <c r="C347" s="67"/>
      <c r="D347"/>
      <c r="E347"/>
      <c r="F347" s="67"/>
      <c r="G347"/>
      <c r="H347"/>
      <c r="I347" s="67"/>
      <c r="J347"/>
      <c r="K347"/>
      <c r="L347" s="67"/>
      <c r="M347"/>
      <c r="N347"/>
      <c r="O347" s="67"/>
      <c r="P347"/>
      <c r="Q347"/>
    </row>
    <row r="348" spans="1:17" s="17" customFormat="1" x14ac:dyDescent="0.25">
      <c r="A348"/>
      <c r="B348"/>
      <c r="C348" s="67"/>
      <c r="D348"/>
      <c r="E348"/>
      <c r="F348" s="67"/>
      <c r="G348"/>
      <c r="H348"/>
      <c r="I348" s="67"/>
      <c r="J348"/>
      <c r="K348"/>
      <c r="L348" s="67"/>
      <c r="M348"/>
      <c r="N348"/>
      <c r="O348" s="67"/>
      <c r="P348"/>
      <c r="Q348"/>
    </row>
    <row r="349" spans="1:17" s="17" customFormat="1" x14ac:dyDescent="0.25">
      <c r="A349"/>
      <c r="B349"/>
      <c r="C349" s="67"/>
      <c r="D349"/>
      <c r="E349"/>
      <c r="F349" s="67"/>
      <c r="G349"/>
      <c r="H349"/>
      <c r="I349" s="67"/>
      <c r="J349"/>
      <c r="K349"/>
      <c r="L349" s="67"/>
      <c r="M349"/>
      <c r="N349"/>
      <c r="O349" s="67"/>
      <c r="P349"/>
      <c r="Q349"/>
    </row>
    <row r="350" spans="1:17" s="17" customFormat="1" x14ac:dyDescent="0.25">
      <c r="A350"/>
      <c r="B350"/>
      <c r="C350" s="67"/>
      <c r="D350"/>
      <c r="E350"/>
      <c r="F350" s="67"/>
      <c r="G350"/>
      <c r="H350"/>
      <c r="I350" s="67"/>
      <c r="J350"/>
      <c r="K350"/>
      <c r="L350" s="67"/>
      <c r="M350"/>
      <c r="N350"/>
      <c r="O350" s="67"/>
      <c r="P350"/>
      <c r="Q350"/>
    </row>
    <row r="351" spans="1:17" s="17" customFormat="1" x14ac:dyDescent="0.25">
      <c r="A351"/>
      <c r="B351"/>
      <c r="C351" s="67"/>
      <c r="D351"/>
      <c r="E351"/>
      <c r="F351" s="67"/>
      <c r="G351"/>
      <c r="H351"/>
      <c r="I351" s="67"/>
      <c r="J351"/>
      <c r="K351"/>
      <c r="L351" s="67"/>
      <c r="M351"/>
      <c r="N351"/>
      <c r="O351" s="67"/>
      <c r="P351"/>
      <c r="Q351"/>
    </row>
    <row r="352" spans="1:17" s="17" customFormat="1" x14ac:dyDescent="0.25">
      <c r="A352"/>
      <c r="B352"/>
      <c r="C352" s="67"/>
      <c r="D352"/>
      <c r="E352"/>
      <c r="F352" s="67"/>
      <c r="G352"/>
      <c r="H352"/>
      <c r="I352" s="67"/>
      <c r="J352"/>
      <c r="K352"/>
      <c r="L352" s="67"/>
      <c r="M352"/>
      <c r="N352"/>
      <c r="O352" s="67"/>
      <c r="P352"/>
      <c r="Q352"/>
    </row>
    <row r="353" spans="1:17" s="17" customFormat="1" x14ac:dyDescent="0.25">
      <c r="A353"/>
      <c r="B353"/>
      <c r="C353" s="67"/>
      <c r="D353"/>
      <c r="E353"/>
      <c r="F353" s="67"/>
      <c r="G353"/>
      <c r="H353"/>
      <c r="I353" s="67"/>
      <c r="J353"/>
      <c r="K353"/>
      <c r="L353" s="67"/>
      <c r="M353"/>
      <c r="N353"/>
      <c r="O353" s="67"/>
      <c r="P353"/>
      <c r="Q353"/>
    </row>
    <row r="354" spans="1:17" s="17" customFormat="1" x14ac:dyDescent="0.25">
      <c r="A354"/>
      <c r="B354"/>
      <c r="C354" s="67"/>
      <c r="D354"/>
      <c r="E354"/>
      <c r="F354" s="67"/>
      <c r="G354"/>
      <c r="H354"/>
      <c r="I354" s="67"/>
      <c r="J354"/>
      <c r="K354"/>
      <c r="L354" s="67"/>
      <c r="M354"/>
      <c r="N354"/>
      <c r="O354" s="67"/>
      <c r="P354"/>
      <c r="Q354"/>
    </row>
    <row r="355" spans="1:17" s="17" customFormat="1" x14ac:dyDescent="0.25">
      <c r="A355"/>
      <c r="B355"/>
      <c r="C355" s="67"/>
      <c r="D355"/>
      <c r="E355"/>
      <c r="F355" s="67"/>
      <c r="G355"/>
      <c r="H355"/>
      <c r="I355" s="67"/>
      <c r="J355"/>
      <c r="K355"/>
      <c r="L355" s="67"/>
      <c r="M355"/>
      <c r="N355"/>
      <c r="O355" s="67"/>
      <c r="P355"/>
      <c r="Q355"/>
    </row>
    <row r="356" spans="1:17" s="17" customFormat="1" x14ac:dyDescent="0.25">
      <c r="A356"/>
      <c r="B356"/>
      <c r="C356" s="67"/>
      <c r="D356"/>
      <c r="E356"/>
      <c r="F356" s="67"/>
      <c r="G356"/>
      <c r="H356"/>
      <c r="I356" s="67"/>
      <c r="J356"/>
      <c r="K356"/>
      <c r="L356" s="67"/>
      <c r="M356"/>
      <c r="N356"/>
      <c r="O356" s="67"/>
      <c r="P356"/>
      <c r="Q356"/>
    </row>
    <row r="357" spans="1:17" s="17" customFormat="1" x14ac:dyDescent="0.25">
      <c r="A357"/>
      <c r="B357"/>
      <c r="C357" s="67"/>
      <c r="D357"/>
      <c r="E357"/>
      <c r="F357" s="67"/>
      <c r="G357"/>
      <c r="H357"/>
      <c r="I357" s="67"/>
      <c r="J357"/>
      <c r="K357"/>
      <c r="L357" s="67"/>
      <c r="M357"/>
      <c r="N357"/>
      <c r="O357" s="67"/>
      <c r="P357"/>
      <c r="Q357"/>
    </row>
    <row r="358" spans="1:17" s="17" customFormat="1" x14ac:dyDescent="0.25">
      <c r="A358"/>
      <c r="B358"/>
      <c r="C358" s="67"/>
      <c r="D358"/>
      <c r="E358"/>
      <c r="F358" s="67"/>
      <c r="G358"/>
      <c r="H358"/>
      <c r="I358" s="67"/>
      <c r="J358"/>
      <c r="K358"/>
      <c r="L358" s="67"/>
      <c r="M358"/>
      <c r="N358"/>
      <c r="O358" s="67"/>
      <c r="P358"/>
      <c r="Q358"/>
    </row>
    <row r="359" spans="1:17" s="17" customFormat="1" x14ac:dyDescent="0.25">
      <c r="A359"/>
      <c r="B359"/>
      <c r="C359" s="67"/>
      <c r="D359"/>
      <c r="E359"/>
      <c r="F359" s="67"/>
      <c r="G359"/>
      <c r="H359"/>
      <c r="I359" s="67"/>
      <c r="J359"/>
      <c r="K359"/>
      <c r="L359" s="67"/>
      <c r="M359"/>
      <c r="N359"/>
      <c r="O359" s="67"/>
      <c r="P359"/>
      <c r="Q359"/>
    </row>
    <row r="360" spans="1:17" s="17" customFormat="1" x14ac:dyDescent="0.25">
      <c r="A360"/>
      <c r="B360"/>
      <c r="C360" s="67"/>
      <c r="D360"/>
      <c r="E360"/>
      <c r="F360" s="67"/>
      <c r="G360"/>
      <c r="H360"/>
      <c r="I360" s="67"/>
      <c r="J360"/>
      <c r="K360"/>
      <c r="L360" s="67"/>
      <c r="M360"/>
      <c r="N360"/>
      <c r="O360" s="67"/>
      <c r="P360"/>
      <c r="Q360"/>
    </row>
    <row r="361" spans="1:17" s="17" customFormat="1" x14ac:dyDescent="0.25">
      <c r="A361"/>
      <c r="B361"/>
      <c r="C361" s="67"/>
      <c r="D361"/>
      <c r="E361"/>
      <c r="F361" s="67"/>
      <c r="G361"/>
      <c r="H361"/>
      <c r="I361" s="67"/>
      <c r="J361"/>
      <c r="K361"/>
      <c r="L361" s="67"/>
      <c r="M361"/>
      <c r="N361"/>
      <c r="O361" s="67"/>
      <c r="P361"/>
      <c r="Q361"/>
    </row>
    <row r="362" spans="1:17" s="17" customFormat="1" x14ac:dyDescent="0.25">
      <c r="A362"/>
      <c r="B362"/>
      <c r="C362" s="67"/>
      <c r="D362"/>
      <c r="E362"/>
      <c r="F362" s="67"/>
      <c r="G362"/>
      <c r="H362"/>
      <c r="I362" s="67"/>
      <c r="J362"/>
      <c r="K362"/>
      <c r="L362" s="67"/>
      <c r="M362"/>
      <c r="N362"/>
      <c r="O362" s="67"/>
      <c r="P362"/>
      <c r="Q362"/>
    </row>
    <row r="363" spans="1:17" s="17" customFormat="1" x14ac:dyDescent="0.25">
      <c r="A363"/>
      <c r="B363"/>
      <c r="C363" s="67"/>
      <c r="D363"/>
      <c r="E363"/>
      <c r="F363" s="67"/>
      <c r="G363"/>
      <c r="H363"/>
      <c r="I363" s="67"/>
      <c r="J363"/>
      <c r="K363"/>
      <c r="L363" s="67"/>
      <c r="M363"/>
      <c r="N363"/>
      <c r="O363" s="67"/>
      <c r="P363"/>
      <c r="Q363"/>
    </row>
    <row r="364" spans="1:17" s="17" customFormat="1" x14ac:dyDescent="0.25">
      <c r="A364"/>
      <c r="B364"/>
      <c r="C364" s="67"/>
      <c r="D364"/>
      <c r="E364"/>
      <c r="F364" s="67"/>
      <c r="G364"/>
      <c r="H364"/>
      <c r="I364" s="67"/>
      <c r="J364"/>
      <c r="K364"/>
      <c r="L364" s="67"/>
      <c r="M364"/>
      <c r="N364"/>
      <c r="O364" s="67"/>
      <c r="P364"/>
      <c r="Q364"/>
    </row>
    <row r="365" spans="1:17" s="17" customFormat="1" x14ac:dyDescent="0.25">
      <c r="A365"/>
      <c r="B365"/>
      <c r="C365" s="67"/>
      <c r="D365"/>
      <c r="E365"/>
      <c r="F365" s="67"/>
      <c r="G365"/>
      <c r="H365"/>
      <c r="I365" s="67"/>
      <c r="J365"/>
      <c r="K365"/>
      <c r="L365" s="67"/>
      <c r="M365"/>
      <c r="N365"/>
      <c r="O365" s="67"/>
      <c r="P365"/>
      <c r="Q365"/>
    </row>
    <row r="366" spans="1:17" s="17" customFormat="1" x14ac:dyDescent="0.25">
      <c r="A366"/>
      <c r="B366"/>
      <c r="C366" s="67"/>
      <c r="D366"/>
      <c r="E366"/>
      <c r="F366" s="67"/>
      <c r="G366"/>
      <c r="H366"/>
      <c r="I366" s="67"/>
      <c r="J366"/>
      <c r="K366"/>
      <c r="L366" s="67"/>
      <c r="M366"/>
      <c r="N366"/>
      <c r="O366" s="67"/>
      <c r="P366"/>
      <c r="Q366"/>
    </row>
    <row r="367" spans="1:17" s="17" customFormat="1" x14ac:dyDescent="0.25">
      <c r="A367"/>
      <c r="B367"/>
      <c r="C367" s="67"/>
      <c r="D367"/>
      <c r="E367"/>
      <c r="F367" s="67"/>
      <c r="G367"/>
      <c r="H367"/>
      <c r="I367" s="67"/>
      <c r="J367"/>
      <c r="K367"/>
      <c r="L367" s="67"/>
      <c r="M367"/>
      <c r="N367"/>
      <c r="O367" s="67"/>
      <c r="P367"/>
      <c r="Q367"/>
    </row>
    <row r="368" spans="1:17" s="17" customFormat="1" x14ac:dyDescent="0.25">
      <c r="A368"/>
      <c r="B368"/>
      <c r="C368" s="67"/>
      <c r="D368"/>
      <c r="E368"/>
      <c r="F368" s="67"/>
      <c r="G368"/>
      <c r="H368"/>
      <c r="I368" s="67"/>
      <c r="J368"/>
      <c r="K368"/>
      <c r="L368" s="67"/>
      <c r="M368"/>
      <c r="N368"/>
      <c r="O368" s="67"/>
      <c r="P368"/>
      <c r="Q368"/>
    </row>
    <row r="369" spans="1:17" s="17" customFormat="1" x14ac:dyDescent="0.25">
      <c r="A369"/>
      <c r="B369"/>
      <c r="C369" s="67"/>
      <c r="D369"/>
      <c r="E369"/>
      <c r="F369" s="67"/>
      <c r="G369"/>
      <c r="H369"/>
      <c r="I369" s="67"/>
      <c r="J369"/>
      <c r="K369"/>
      <c r="L369" s="67"/>
      <c r="M369"/>
      <c r="N369"/>
      <c r="O369" s="67"/>
      <c r="P369"/>
      <c r="Q369"/>
    </row>
    <row r="370" spans="1:17" s="17" customFormat="1" x14ac:dyDescent="0.25">
      <c r="A370"/>
      <c r="B370"/>
      <c r="C370" s="67"/>
      <c r="D370"/>
      <c r="E370"/>
      <c r="F370" s="67"/>
      <c r="G370"/>
      <c r="H370"/>
      <c r="I370" s="67"/>
      <c r="J370"/>
      <c r="K370"/>
      <c r="L370" s="67"/>
      <c r="M370"/>
      <c r="N370"/>
      <c r="O370" s="67"/>
      <c r="P370"/>
      <c r="Q370"/>
    </row>
    <row r="371" spans="1:17" s="17" customFormat="1" x14ac:dyDescent="0.25">
      <c r="A371"/>
      <c r="B371"/>
      <c r="C371" s="67"/>
      <c r="D371"/>
      <c r="E371"/>
      <c r="F371" s="67"/>
      <c r="G371"/>
      <c r="H371"/>
      <c r="I371" s="67"/>
      <c r="J371"/>
      <c r="K371"/>
      <c r="L371" s="67"/>
      <c r="M371"/>
      <c r="N371"/>
      <c r="O371" s="67"/>
      <c r="P371"/>
      <c r="Q371"/>
    </row>
    <row r="372" spans="1:17" s="17" customFormat="1" x14ac:dyDescent="0.25">
      <c r="A372"/>
      <c r="B372"/>
      <c r="C372" s="67"/>
      <c r="D372"/>
      <c r="E372"/>
      <c r="F372" s="67"/>
      <c r="G372"/>
      <c r="H372"/>
      <c r="I372" s="67"/>
      <c r="J372"/>
      <c r="K372"/>
      <c r="L372" s="67"/>
      <c r="M372"/>
      <c r="N372"/>
      <c r="O372" s="67"/>
      <c r="P372"/>
      <c r="Q372"/>
    </row>
    <row r="373" spans="1:17" s="17" customFormat="1" x14ac:dyDescent="0.25">
      <c r="A373"/>
      <c r="B373"/>
      <c r="C373" s="67"/>
      <c r="D373"/>
      <c r="E373"/>
      <c r="F373" s="67"/>
      <c r="G373"/>
      <c r="H373"/>
      <c r="I373" s="67"/>
      <c r="J373"/>
      <c r="K373"/>
      <c r="L373" s="67"/>
      <c r="M373"/>
      <c r="N373"/>
      <c r="O373" s="67"/>
      <c r="P373"/>
      <c r="Q373"/>
    </row>
    <row r="374" spans="1:17" s="17" customFormat="1" x14ac:dyDescent="0.25">
      <c r="A374"/>
      <c r="B374"/>
      <c r="C374" s="67"/>
      <c r="D374"/>
      <c r="E374"/>
      <c r="F374" s="67"/>
      <c r="G374"/>
      <c r="H374"/>
      <c r="I374" s="67"/>
      <c r="J374"/>
      <c r="K374"/>
      <c r="L374" s="67"/>
      <c r="M374"/>
      <c r="N374"/>
      <c r="O374" s="67"/>
      <c r="P374"/>
      <c r="Q374"/>
    </row>
    <row r="375" spans="1:17" s="17" customFormat="1" x14ac:dyDescent="0.25">
      <c r="A375"/>
      <c r="B375"/>
      <c r="C375" s="67"/>
      <c r="D375"/>
      <c r="E375"/>
      <c r="F375" s="67"/>
      <c r="G375"/>
      <c r="H375"/>
      <c r="I375" s="67"/>
      <c r="J375"/>
      <c r="K375"/>
      <c r="L375" s="67"/>
      <c r="M375"/>
      <c r="N375"/>
      <c r="O375" s="67"/>
      <c r="P375"/>
      <c r="Q375"/>
    </row>
    <row r="376" spans="1:17" s="17" customFormat="1" x14ac:dyDescent="0.25">
      <c r="A376"/>
      <c r="B376"/>
      <c r="C376" s="67"/>
      <c r="D376"/>
      <c r="E376"/>
      <c r="F376" s="67"/>
      <c r="G376"/>
      <c r="H376"/>
      <c r="I376" s="67"/>
      <c r="J376"/>
      <c r="K376"/>
      <c r="L376" s="67"/>
      <c r="M376"/>
      <c r="N376"/>
      <c r="O376" s="67"/>
      <c r="P376"/>
      <c r="Q376"/>
    </row>
    <row r="377" spans="1:17" s="17" customFormat="1" x14ac:dyDescent="0.25">
      <c r="A377"/>
      <c r="B377"/>
      <c r="C377" s="67"/>
      <c r="D377"/>
      <c r="E377"/>
      <c r="F377" s="67"/>
      <c r="G377"/>
      <c r="H377"/>
      <c r="I377" s="67"/>
      <c r="J377"/>
      <c r="K377"/>
      <c r="L377" s="67"/>
      <c r="M377"/>
      <c r="N377"/>
      <c r="O377" s="67"/>
      <c r="P377"/>
      <c r="Q377"/>
    </row>
    <row r="378" spans="1:17" s="17" customFormat="1" x14ac:dyDescent="0.25">
      <c r="A378"/>
      <c r="B378"/>
      <c r="C378" s="67"/>
      <c r="D378"/>
      <c r="E378"/>
      <c r="F378" s="67"/>
      <c r="G378"/>
      <c r="H378"/>
      <c r="I378" s="67"/>
      <c r="J378"/>
      <c r="K378"/>
      <c r="L378" s="67"/>
      <c r="M378"/>
      <c r="N378"/>
      <c r="O378" s="67"/>
      <c r="P378"/>
      <c r="Q378"/>
    </row>
    <row r="379" spans="1:17" s="17" customFormat="1" x14ac:dyDescent="0.25">
      <c r="A379"/>
      <c r="B379"/>
      <c r="C379" s="67"/>
      <c r="D379"/>
      <c r="E379"/>
      <c r="F379" s="67"/>
      <c r="G379"/>
      <c r="H379"/>
      <c r="I379" s="67"/>
      <c r="J379"/>
      <c r="K379"/>
      <c r="L379" s="67"/>
      <c r="M379"/>
      <c r="N379"/>
      <c r="O379" s="67"/>
      <c r="P379"/>
      <c r="Q379"/>
    </row>
    <row r="380" spans="1:17" s="17" customFormat="1" x14ac:dyDescent="0.25">
      <c r="A380"/>
      <c r="B380"/>
      <c r="C380" s="67"/>
      <c r="D380"/>
      <c r="E380"/>
      <c r="F380" s="67"/>
      <c r="G380"/>
      <c r="H380"/>
      <c r="I380" s="67"/>
      <c r="J380"/>
      <c r="K380"/>
      <c r="L380" s="67"/>
      <c r="M380"/>
      <c r="N380"/>
      <c r="O380" s="67"/>
      <c r="P380"/>
      <c r="Q380"/>
    </row>
    <row r="381" spans="1:17" s="17" customFormat="1" x14ac:dyDescent="0.25">
      <c r="A381"/>
      <c r="B381"/>
      <c r="C381" s="67"/>
      <c r="D381"/>
      <c r="E381"/>
      <c r="F381" s="67"/>
      <c r="G381"/>
      <c r="H381"/>
      <c r="I381" s="67"/>
      <c r="J381"/>
      <c r="K381"/>
      <c r="L381" s="67"/>
      <c r="M381"/>
      <c r="N381"/>
      <c r="O381" s="67"/>
      <c r="P381"/>
      <c r="Q381"/>
    </row>
    <row r="382" spans="1:17" s="17" customFormat="1" x14ac:dyDescent="0.25">
      <c r="A382"/>
      <c r="B382"/>
      <c r="C382" s="67"/>
      <c r="D382"/>
      <c r="E382"/>
      <c r="F382" s="67"/>
      <c r="G382"/>
      <c r="H382"/>
      <c r="I382" s="67"/>
      <c r="J382"/>
      <c r="K382"/>
      <c r="L382" s="67"/>
      <c r="M382"/>
      <c r="N382"/>
      <c r="O382" s="67"/>
      <c r="P382"/>
      <c r="Q382"/>
    </row>
    <row r="383" spans="1:17" s="17" customFormat="1" x14ac:dyDescent="0.25">
      <c r="A383"/>
      <c r="B383"/>
      <c r="C383" s="67"/>
      <c r="D383"/>
      <c r="E383"/>
      <c r="F383" s="67"/>
      <c r="G383"/>
      <c r="H383"/>
      <c r="I383" s="67"/>
      <c r="J383"/>
      <c r="K383"/>
      <c r="L383" s="67"/>
      <c r="M383"/>
      <c r="N383"/>
      <c r="O383" s="67"/>
      <c r="P383"/>
      <c r="Q383"/>
    </row>
    <row r="384" spans="1:17" s="17" customFormat="1" x14ac:dyDescent="0.25">
      <c r="A384"/>
      <c r="B384"/>
      <c r="C384" s="67"/>
      <c r="D384"/>
      <c r="E384"/>
      <c r="F384" s="67"/>
      <c r="G384"/>
      <c r="H384"/>
      <c r="I384" s="67"/>
      <c r="J384"/>
      <c r="K384"/>
      <c r="L384" s="67"/>
      <c r="M384"/>
      <c r="N384"/>
      <c r="O384" s="67"/>
      <c r="P384"/>
      <c r="Q384"/>
    </row>
    <row r="385" spans="1:17" s="17" customFormat="1" x14ac:dyDescent="0.25">
      <c r="A385"/>
      <c r="B385"/>
      <c r="C385" s="67"/>
      <c r="D385"/>
      <c r="E385"/>
      <c r="F385" s="67"/>
      <c r="G385"/>
      <c r="H385"/>
      <c r="I385" s="67"/>
      <c r="J385"/>
      <c r="K385"/>
      <c r="L385" s="67"/>
      <c r="M385"/>
      <c r="N385"/>
      <c r="O385" s="67"/>
      <c r="P385"/>
      <c r="Q385"/>
    </row>
    <row r="386" spans="1:17" s="17" customFormat="1" x14ac:dyDescent="0.25">
      <c r="A386"/>
      <c r="B386"/>
      <c r="C386" s="67"/>
      <c r="D386"/>
      <c r="E386"/>
      <c r="F386" s="67"/>
      <c r="G386"/>
      <c r="H386"/>
      <c r="I386" s="67"/>
      <c r="J386"/>
      <c r="K386"/>
      <c r="L386" s="67"/>
      <c r="M386"/>
      <c r="N386"/>
      <c r="O386" s="67"/>
      <c r="P386"/>
      <c r="Q386"/>
    </row>
    <row r="387" spans="1:17" s="17" customFormat="1" x14ac:dyDescent="0.25">
      <c r="A387"/>
      <c r="B387"/>
      <c r="C387" s="67"/>
      <c r="D387"/>
      <c r="E387"/>
      <c r="F387" s="67"/>
      <c r="G387"/>
      <c r="H387"/>
      <c r="I387" s="67"/>
      <c r="J387"/>
      <c r="K387"/>
      <c r="L387" s="67"/>
      <c r="M387"/>
      <c r="N387"/>
      <c r="O387" s="67"/>
      <c r="P387"/>
      <c r="Q387"/>
    </row>
    <row r="388" spans="1:17" s="17" customFormat="1" x14ac:dyDescent="0.25">
      <c r="A388"/>
      <c r="B388"/>
      <c r="C388" s="67"/>
      <c r="D388"/>
      <c r="E388"/>
      <c r="F388" s="67"/>
      <c r="G388"/>
      <c r="H388"/>
      <c r="I388" s="67"/>
      <c r="J388"/>
      <c r="K388"/>
      <c r="L388" s="67"/>
      <c r="M388"/>
      <c r="N388"/>
      <c r="O388" s="67"/>
      <c r="P388"/>
      <c r="Q388"/>
    </row>
    <row r="389" spans="1:17" s="17" customFormat="1" x14ac:dyDescent="0.25">
      <c r="A389"/>
      <c r="B389"/>
      <c r="C389" s="67"/>
      <c r="D389"/>
      <c r="E389"/>
      <c r="F389" s="67"/>
      <c r="G389"/>
      <c r="H389"/>
      <c r="I389" s="67"/>
      <c r="J389"/>
      <c r="K389"/>
      <c r="L389" s="67"/>
      <c r="M389"/>
      <c r="N389"/>
      <c r="O389" s="67"/>
      <c r="P389"/>
      <c r="Q389"/>
    </row>
    <row r="390" spans="1:17" s="17" customFormat="1" x14ac:dyDescent="0.25">
      <c r="A390"/>
      <c r="B390"/>
      <c r="C390" s="67"/>
      <c r="D390"/>
      <c r="E390"/>
      <c r="F390" s="67"/>
      <c r="G390"/>
      <c r="H390"/>
      <c r="I390" s="67"/>
      <c r="J390"/>
      <c r="K390"/>
      <c r="L390" s="67"/>
      <c r="M390"/>
      <c r="N390"/>
      <c r="O390" s="67"/>
      <c r="P390"/>
      <c r="Q390"/>
    </row>
    <row r="391" spans="1:17" s="17" customFormat="1" x14ac:dyDescent="0.25">
      <c r="A391"/>
      <c r="B391"/>
      <c r="C391" s="67"/>
      <c r="D391"/>
      <c r="E391"/>
      <c r="F391" s="67"/>
      <c r="G391"/>
      <c r="H391"/>
      <c r="I391" s="67"/>
      <c r="J391"/>
      <c r="K391"/>
      <c r="L391" s="67"/>
      <c r="M391"/>
      <c r="N391"/>
      <c r="O391" s="67"/>
      <c r="P391"/>
      <c r="Q391"/>
    </row>
    <row r="392" spans="1:17" s="17" customFormat="1" x14ac:dyDescent="0.25">
      <c r="A392"/>
      <c r="B392"/>
      <c r="C392" s="67"/>
      <c r="D392"/>
      <c r="E392"/>
      <c r="F392" s="67"/>
      <c r="G392"/>
      <c r="H392"/>
      <c r="I392" s="67"/>
      <c r="J392"/>
      <c r="K392"/>
      <c r="L392" s="67"/>
      <c r="M392"/>
      <c r="N392"/>
      <c r="O392" s="67"/>
      <c r="P392"/>
      <c r="Q392"/>
    </row>
    <row r="393" spans="1:17" s="17" customFormat="1" x14ac:dyDescent="0.25">
      <c r="A393"/>
      <c r="B393"/>
      <c r="C393" s="67"/>
      <c r="D393"/>
      <c r="E393"/>
      <c r="F393" s="67"/>
      <c r="G393"/>
      <c r="H393"/>
      <c r="I393" s="67"/>
      <c r="J393"/>
      <c r="K393"/>
      <c r="L393" s="67"/>
      <c r="M393"/>
      <c r="N393"/>
      <c r="O393" s="67"/>
      <c r="P393"/>
      <c r="Q393"/>
    </row>
    <row r="394" spans="1:17" s="17" customFormat="1" x14ac:dyDescent="0.25">
      <c r="A394"/>
      <c r="B394"/>
      <c r="C394" s="67"/>
      <c r="D394"/>
      <c r="E394"/>
      <c r="F394" s="67"/>
      <c r="G394"/>
      <c r="H394"/>
      <c r="I394" s="67"/>
      <c r="J394"/>
      <c r="K394"/>
      <c r="L394" s="67"/>
      <c r="M394"/>
      <c r="N394"/>
      <c r="O394" s="67"/>
      <c r="P394"/>
      <c r="Q394"/>
    </row>
    <row r="395" spans="1:17" s="17" customFormat="1" x14ac:dyDescent="0.25">
      <c r="A395"/>
      <c r="B395"/>
      <c r="C395" s="67"/>
      <c r="D395"/>
      <c r="E395"/>
      <c r="F395" s="67"/>
      <c r="G395"/>
      <c r="H395"/>
      <c r="I395" s="67"/>
      <c r="J395"/>
      <c r="K395"/>
      <c r="L395" s="67"/>
      <c r="M395"/>
      <c r="N395"/>
      <c r="O395" s="67"/>
      <c r="P395"/>
      <c r="Q395"/>
    </row>
    <row r="396" spans="1:17" s="17" customFormat="1" x14ac:dyDescent="0.25">
      <c r="A396"/>
      <c r="B396"/>
      <c r="C396" s="67"/>
      <c r="D396"/>
      <c r="E396"/>
      <c r="F396" s="67"/>
      <c r="G396"/>
      <c r="H396"/>
      <c r="I396" s="67"/>
      <c r="J396"/>
      <c r="K396"/>
      <c r="L396" s="67"/>
      <c r="M396"/>
      <c r="N396"/>
      <c r="O396" s="67"/>
      <c r="P396"/>
      <c r="Q396"/>
    </row>
    <row r="397" spans="1:17" s="17" customFormat="1" x14ac:dyDescent="0.25">
      <c r="A397"/>
      <c r="B397"/>
      <c r="C397" s="67"/>
      <c r="D397"/>
      <c r="E397"/>
      <c r="F397" s="67"/>
      <c r="G397"/>
      <c r="H397"/>
      <c r="I397" s="67"/>
      <c r="J397"/>
      <c r="K397"/>
      <c r="L397" s="67"/>
      <c r="M397"/>
      <c r="N397"/>
      <c r="O397" s="67"/>
      <c r="P397"/>
      <c r="Q397"/>
    </row>
    <row r="398" spans="1:17" s="17" customFormat="1" x14ac:dyDescent="0.25">
      <c r="A398"/>
      <c r="B398"/>
      <c r="C398" s="67"/>
      <c r="D398"/>
      <c r="E398"/>
      <c r="F398" s="67"/>
      <c r="G398"/>
      <c r="H398"/>
      <c r="I398" s="67"/>
      <c r="J398"/>
      <c r="K398"/>
      <c r="L398" s="67"/>
      <c r="M398"/>
      <c r="N398"/>
      <c r="O398" s="67"/>
      <c r="P398"/>
      <c r="Q398"/>
    </row>
    <row r="399" spans="1:17" s="17" customFormat="1" x14ac:dyDescent="0.25">
      <c r="A399"/>
      <c r="B399"/>
      <c r="C399" s="67"/>
      <c r="D399"/>
      <c r="E399"/>
      <c r="F399" s="67"/>
      <c r="G399"/>
      <c r="H399"/>
      <c r="I399" s="67"/>
      <c r="J399"/>
      <c r="K399"/>
      <c r="L399" s="67"/>
      <c r="M399"/>
      <c r="N399"/>
      <c r="O399" s="67"/>
      <c r="P399"/>
      <c r="Q399"/>
    </row>
    <row r="400" spans="1:17" s="17" customFormat="1" x14ac:dyDescent="0.25">
      <c r="A400"/>
      <c r="B400"/>
      <c r="C400" s="67"/>
      <c r="D400"/>
      <c r="E400"/>
      <c r="F400" s="67"/>
      <c r="G400"/>
      <c r="H400"/>
      <c r="I400" s="67"/>
      <c r="J400"/>
      <c r="K400"/>
      <c r="L400" s="67"/>
      <c r="M400"/>
      <c r="N400"/>
      <c r="O400" s="67"/>
      <c r="P400"/>
      <c r="Q400"/>
    </row>
    <row r="401" spans="1:17" s="17" customFormat="1" x14ac:dyDescent="0.25">
      <c r="A401"/>
      <c r="B401"/>
      <c r="C401" s="67"/>
      <c r="D401"/>
      <c r="E401"/>
      <c r="F401" s="67"/>
      <c r="G401"/>
      <c r="H401"/>
      <c r="I401" s="67"/>
      <c r="J401"/>
      <c r="K401"/>
      <c r="L401" s="67"/>
      <c r="M401"/>
      <c r="N401"/>
      <c r="O401" s="67"/>
      <c r="P401"/>
      <c r="Q401"/>
    </row>
    <row r="402" spans="1:17" s="17" customFormat="1" x14ac:dyDescent="0.25">
      <c r="A402"/>
      <c r="B402"/>
      <c r="C402" s="67"/>
      <c r="D402"/>
      <c r="E402"/>
      <c r="F402" s="67"/>
      <c r="G402"/>
      <c r="H402"/>
      <c r="I402" s="67"/>
      <c r="J402"/>
      <c r="K402"/>
      <c r="L402" s="67"/>
      <c r="M402"/>
      <c r="N402"/>
      <c r="O402" s="67"/>
      <c r="P402"/>
      <c r="Q402"/>
    </row>
    <row r="403" spans="1:17" s="17" customFormat="1" x14ac:dyDescent="0.25">
      <c r="A403"/>
      <c r="B403"/>
      <c r="C403" s="67"/>
      <c r="D403"/>
      <c r="E403"/>
      <c r="F403" s="67"/>
      <c r="G403"/>
      <c r="H403"/>
      <c r="I403" s="67"/>
      <c r="J403"/>
      <c r="K403"/>
      <c r="L403" s="67"/>
      <c r="M403"/>
      <c r="N403"/>
      <c r="O403" s="67"/>
      <c r="P403"/>
      <c r="Q403"/>
    </row>
    <row r="404" spans="1:17" s="17" customFormat="1" x14ac:dyDescent="0.25">
      <c r="A404"/>
      <c r="B404"/>
      <c r="C404" s="67"/>
      <c r="D404"/>
      <c r="E404"/>
      <c r="F404" s="67"/>
      <c r="G404"/>
      <c r="H404"/>
      <c r="I404" s="67"/>
      <c r="J404"/>
      <c r="K404"/>
      <c r="L404" s="67"/>
      <c r="M404"/>
      <c r="N404"/>
      <c r="O404" s="67"/>
      <c r="P404"/>
      <c r="Q404"/>
    </row>
    <row r="405" spans="1:17" s="17" customFormat="1" x14ac:dyDescent="0.25">
      <c r="A405"/>
      <c r="B405"/>
      <c r="C405" s="67"/>
      <c r="D405"/>
      <c r="E405"/>
      <c r="F405" s="67"/>
      <c r="G405"/>
      <c r="H405"/>
      <c r="I405" s="67"/>
      <c r="J405"/>
      <c r="K405"/>
      <c r="L405" s="67"/>
      <c r="M405"/>
      <c r="N405"/>
      <c r="O405" s="67"/>
      <c r="P405"/>
      <c r="Q405"/>
    </row>
    <row r="406" spans="1:17" s="17" customFormat="1" x14ac:dyDescent="0.25">
      <c r="A406"/>
      <c r="B406"/>
      <c r="C406" s="67"/>
      <c r="D406"/>
      <c r="E406"/>
      <c r="F406" s="67"/>
      <c r="G406"/>
      <c r="H406"/>
      <c r="I406" s="67"/>
      <c r="J406"/>
      <c r="K406"/>
      <c r="L406" s="67"/>
      <c r="M406"/>
      <c r="N406"/>
      <c r="O406" s="67"/>
      <c r="P406"/>
      <c r="Q406"/>
    </row>
    <row r="407" spans="1:17" s="17" customFormat="1" x14ac:dyDescent="0.25">
      <c r="A407"/>
      <c r="B407"/>
      <c r="C407" s="67"/>
      <c r="D407"/>
      <c r="E407"/>
      <c r="F407" s="67"/>
      <c r="G407"/>
      <c r="H407"/>
      <c r="I407" s="67"/>
      <c r="J407"/>
      <c r="K407"/>
      <c r="L407" s="67"/>
      <c r="M407"/>
      <c r="N407"/>
      <c r="O407" s="67"/>
      <c r="P407"/>
      <c r="Q407"/>
    </row>
    <row r="408" spans="1:17" s="17" customFormat="1" x14ac:dyDescent="0.25">
      <c r="A408"/>
      <c r="B408"/>
      <c r="C408" s="67"/>
      <c r="D408"/>
      <c r="E408"/>
      <c r="F408" s="67"/>
      <c r="G408"/>
      <c r="H408"/>
      <c r="I408" s="67"/>
      <c r="J408"/>
      <c r="K408"/>
      <c r="L408" s="67"/>
      <c r="M408"/>
      <c r="N408"/>
      <c r="O408" s="67"/>
      <c r="P408"/>
      <c r="Q408"/>
    </row>
    <row r="409" spans="1:17" s="17" customFormat="1" x14ac:dyDescent="0.25">
      <c r="A409"/>
      <c r="B409"/>
      <c r="C409" s="67"/>
      <c r="D409"/>
      <c r="E409"/>
      <c r="F409" s="67"/>
      <c r="G409"/>
      <c r="H409"/>
      <c r="I409" s="67"/>
      <c r="J409"/>
      <c r="K409"/>
      <c r="L409" s="67"/>
      <c r="M409"/>
      <c r="N409"/>
      <c r="O409" s="67"/>
      <c r="P409"/>
      <c r="Q409"/>
    </row>
    <row r="410" spans="1:17" s="17" customFormat="1" x14ac:dyDescent="0.25">
      <c r="A410"/>
      <c r="B410"/>
      <c r="C410" s="67"/>
      <c r="D410"/>
      <c r="E410"/>
      <c r="F410" s="67"/>
      <c r="G410"/>
      <c r="H410"/>
      <c r="I410" s="67"/>
      <c r="J410"/>
      <c r="K410"/>
      <c r="L410" s="67"/>
      <c r="M410"/>
      <c r="N410"/>
      <c r="O410" s="67"/>
      <c r="P410"/>
      <c r="Q410"/>
    </row>
    <row r="411" spans="1:17" s="17" customFormat="1" x14ac:dyDescent="0.25">
      <c r="A411"/>
      <c r="B411"/>
      <c r="C411" s="67"/>
      <c r="D411"/>
      <c r="E411"/>
      <c r="F411" s="67"/>
      <c r="G411"/>
      <c r="H411"/>
      <c r="I411" s="67"/>
      <c r="J411"/>
      <c r="K411"/>
      <c r="L411" s="67"/>
      <c r="M411"/>
      <c r="N411"/>
      <c r="O411" s="67"/>
      <c r="P411"/>
      <c r="Q411"/>
    </row>
    <row r="412" spans="1:17" s="17" customFormat="1" x14ac:dyDescent="0.25">
      <c r="A412"/>
      <c r="B412"/>
      <c r="C412" s="67"/>
      <c r="D412"/>
      <c r="E412"/>
      <c r="F412" s="67"/>
      <c r="G412"/>
      <c r="H412"/>
      <c r="I412" s="67"/>
      <c r="J412"/>
      <c r="K412"/>
      <c r="L412" s="67"/>
      <c r="M412"/>
      <c r="N412"/>
      <c r="O412" s="67"/>
      <c r="P412"/>
      <c r="Q412"/>
    </row>
    <row r="413" spans="1:17" s="17" customFormat="1" x14ac:dyDescent="0.25">
      <c r="A413"/>
      <c r="B413"/>
      <c r="C413" s="67"/>
      <c r="D413"/>
      <c r="E413"/>
      <c r="F413" s="67"/>
      <c r="G413"/>
      <c r="H413"/>
      <c r="I413" s="67"/>
      <c r="J413"/>
      <c r="K413"/>
      <c r="L413" s="67"/>
      <c r="M413"/>
      <c r="N413"/>
      <c r="O413" s="67"/>
      <c r="P413"/>
      <c r="Q413"/>
    </row>
    <row r="414" spans="1:17" s="17" customFormat="1" x14ac:dyDescent="0.25">
      <c r="A414"/>
      <c r="B414"/>
      <c r="C414" s="67"/>
      <c r="D414"/>
      <c r="E414"/>
      <c r="F414" s="67"/>
      <c r="G414"/>
      <c r="H414"/>
      <c r="I414" s="67"/>
      <c r="J414"/>
      <c r="K414"/>
      <c r="L414" s="67"/>
      <c r="M414"/>
      <c r="N414"/>
      <c r="O414" s="67"/>
      <c r="P414"/>
      <c r="Q414"/>
    </row>
    <row r="415" spans="1:17" s="17" customFormat="1" x14ac:dyDescent="0.25">
      <c r="A415"/>
      <c r="B415"/>
      <c r="C415" s="67"/>
      <c r="D415"/>
      <c r="E415"/>
      <c r="F415" s="67"/>
      <c r="G415"/>
      <c r="H415"/>
      <c r="I415" s="67"/>
      <c r="J415"/>
      <c r="K415"/>
      <c r="L415" s="67"/>
      <c r="M415"/>
      <c r="N415"/>
      <c r="O415" s="67"/>
      <c r="P415"/>
      <c r="Q415"/>
    </row>
    <row r="416" spans="1:17" s="17" customFormat="1" x14ac:dyDescent="0.25">
      <c r="A416"/>
      <c r="B416"/>
      <c r="C416" s="67"/>
      <c r="D416"/>
      <c r="E416"/>
      <c r="F416" s="67"/>
      <c r="G416"/>
      <c r="H416"/>
      <c r="I416" s="67"/>
      <c r="J416"/>
      <c r="K416"/>
      <c r="L416" s="67"/>
      <c r="M416"/>
      <c r="N416"/>
      <c r="O416" s="67"/>
      <c r="P416"/>
      <c r="Q416"/>
    </row>
    <row r="417" spans="1:17" s="17" customFormat="1" x14ac:dyDescent="0.25">
      <c r="A417"/>
      <c r="B417"/>
      <c r="C417" s="67"/>
      <c r="D417"/>
      <c r="E417"/>
      <c r="F417" s="67"/>
      <c r="G417"/>
      <c r="H417"/>
      <c r="I417" s="67"/>
      <c r="J417"/>
      <c r="K417"/>
      <c r="L417" s="67"/>
      <c r="M417"/>
      <c r="N417"/>
      <c r="O417" s="67"/>
      <c r="P417"/>
      <c r="Q417"/>
    </row>
    <row r="418" spans="1:17" s="17" customFormat="1" x14ac:dyDescent="0.25">
      <c r="A418"/>
      <c r="B418"/>
      <c r="C418" s="67"/>
      <c r="D418"/>
      <c r="E418"/>
      <c r="F418" s="67"/>
      <c r="G418"/>
      <c r="H418"/>
      <c r="I418" s="67"/>
      <c r="J418"/>
      <c r="K418"/>
      <c r="L418" s="67"/>
      <c r="M418"/>
      <c r="N418"/>
      <c r="O418" s="67"/>
      <c r="P418"/>
      <c r="Q418"/>
    </row>
    <row r="419" spans="1:17" s="17" customFormat="1" x14ac:dyDescent="0.25">
      <c r="A419"/>
      <c r="B419"/>
      <c r="C419" s="67"/>
      <c r="D419"/>
      <c r="E419"/>
      <c r="F419" s="67"/>
      <c r="G419"/>
      <c r="H419"/>
      <c r="I419" s="67"/>
      <c r="J419"/>
      <c r="K419"/>
      <c r="L419" s="67"/>
      <c r="M419"/>
      <c r="N419"/>
      <c r="O419" s="67"/>
      <c r="P419"/>
      <c r="Q419"/>
    </row>
    <row r="420" spans="1:17" s="17" customFormat="1" x14ac:dyDescent="0.25">
      <c r="A420"/>
      <c r="B420"/>
      <c r="C420" s="67"/>
      <c r="D420"/>
      <c r="E420"/>
      <c r="F420" s="67"/>
      <c r="G420"/>
      <c r="H420"/>
      <c r="I420" s="67"/>
      <c r="J420"/>
      <c r="K420"/>
      <c r="L420" s="67"/>
      <c r="M420"/>
      <c r="N420"/>
      <c r="O420" s="67"/>
      <c r="P420"/>
      <c r="Q420"/>
    </row>
    <row r="421" spans="1:17" s="17" customFormat="1" x14ac:dyDescent="0.25">
      <c r="A421"/>
      <c r="B421"/>
      <c r="C421" s="67"/>
      <c r="D421"/>
      <c r="E421"/>
      <c r="F421" s="67"/>
      <c r="G421"/>
      <c r="H421"/>
      <c r="I421" s="67"/>
      <c r="J421"/>
      <c r="K421"/>
      <c r="L421" s="67"/>
      <c r="M421"/>
      <c r="N421"/>
      <c r="O421" s="67"/>
      <c r="P421"/>
      <c r="Q421"/>
    </row>
    <row r="422" spans="1:17" s="17" customFormat="1" x14ac:dyDescent="0.25">
      <c r="A422"/>
      <c r="B422"/>
      <c r="C422" s="67"/>
      <c r="D422"/>
      <c r="E422"/>
      <c r="F422" s="67"/>
      <c r="G422"/>
      <c r="H422"/>
      <c r="I422" s="67"/>
      <c r="J422"/>
      <c r="K422"/>
      <c r="L422" s="67"/>
      <c r="M422"/>
      <c r="N422"/>
      <c r="O422" s="67"/>
      <c r="P422"/>
      <c r="Q422"/>
    </row>
    <row r="423" spans="1:17" s="17" customFormat="1" x14ac:dyDescent="0.25">
      <c r="A423"/>
      <c r="B423"/>
      <c r="C423" s="67"/>
      <c r="D423"/>
      <c r="E423"/>
      <c r="F423" s="67"/>
      <c r="G423"/>
      <c r="H423"/>
      <c r="I423" s="67"/>
      <c r="J423"/>
      <c r="K423"/>
      <c r="L423" s="67"/>
      <c r="M423"/>
      <c r="N423"/>
      <c r="O423" s="67"/>
      <c r="P423"/>
      <c r="Q423"/>
    </row>
    <row r="424" spans="1:17" s="17" customFormat="1" x14ac:dyDescent="0.25">
      <c r="A424"/>
      <c r="B424"/>
      <c r="C424" s="67"/>
      <c r="D424"/>
      <c r="E424"/>
      <c r="F424" s="67"/>
      <c r="G424"/>
      <c r="H424"/>
      <c r="I424" s="67"/>
      <c r="J424"/>
      <c r="K424"/>
      <c r="L424" s="67"/>
      <c r="M424"/>
      <c r="N424"/>
      <c r="O424" s="67"/>
      <c r="P424"/>
      <c r="Q424"/>
    </row>
    <row r="425" spans="1:17" s="17" customFormat="1" x14ac:dyDescent="0.25">
      <c r="A425"/>
      <c r="B425"/>
      <c r="C425" s="67"/>
      <c r="D425"/>
      <c r="E425"/>
      <c r="F425" s="67"/>
      <c r="G425"/>
      <c r="H425"/>
      <c r="I425" s="67"/>
      <c r="J425"/>
      <c r="K425"/>
      <c r="L425" s="67"/>
      <c r="M425"/>
      <c r="N425"/>
      <c r="O425" s="67"/>
      <c r="P425"/>
      <c r="Q425"/>
    </row>
    <row r="426" spans="1:17" s="17" customFormat="1" x14ac:dyDescent="0.25">
      <c r="A426"/>
      <c r="B426"/>
      <c r="C426" s="67"/>
      <c r="D426"/>
      <c r="E426"/>
      <c r="F426" s="67"/>
      <c r="G426"/>
      <c r="H426"/>
      <c r="I426" s="67"/>
      <c r="J426"/>
      <c r="K426"/>
      <c r="L426" s="67"/>
      <c r="M426"/>
      <c r="N426"/>
      <c r="O426" s="67"/>
      <c r="P426"/>
      <c r="Q426"/>
    </row>
    <row r="427" spans="1:17" s="17" customFormat="1" x14ac:dyDescent="0.25">
      <c r="A427"/>
      <c r="B427"/>
      <c r="C427" s="67"/>
      <c r="D427"/>
      <c r="E427"/>
      <c r="F427" s="67"/>
      <c r="G427"/>
      <c r="H427"/>
      <c r="I427" s="67"/>
      <c r="J427"/>
      <c r="K427"/>
      <c r="L427" s="67"/>
      <c r="M427"/>
      <c r="N427"/>
      <c r="O427" s="67"/>
      <c r="P427"/>
      <c r="Q427"/>
    </row>
    <row r="428" spans="1:17" s="17" customFormat="1" x14ac:dyDescent="0.25">
      <c r="A428"/>
      <c r="B428"/>
      <c r="C428" s="67"/>
      <c r="D428"/>
      <c r="E428"/>
      <c r="F428" s="67"/>
      <c r="G428"/>
      <c r="H428"/>
      <c r="I428" s="67"/>
      <c r="J428"/>
      <c r="K428"/>
      <c r="L428" s="67"/>
      <c r="M428"/>
      <c r="N428"/>
      <c r="O428" s="67"/>
      <c r="P428"/>
      <c r="Q428"/>
    </row>
    <row r="429" spans="1:17" s="17" customFormat="1" x14ac:dyDescent="0.25">
      <c r="A429"/>
      <c r="B429"/>
      <c r="C429" s="67"/>
      <c r="D429"/>
      <c r="E429"/>
      <c r="F429" s="67"/>
      <c r="G429"/>
      <c r="H429"/>
      <c r="I429" s="67"/>
      <c r="J429"/>
      <c r="K429"/>
      <c r="L429" s="67"/>
      <c r="M429"/>
      <c r="N429"/>
      <c r="O429" s="67"/>
      <c r="P429"/>
      <c r="Q429"/>
    </row>
    <row r="430" spans="1:17" s="17" customFormat="1" x14ac:dyDescent="0.25">
      <c r="A430"/>
      <c r="B430"/>
      <c r="C430" s="67"/>
      <c r="D430"/>
      <c r="E430"/>
      <c r="F430" s="67"/>
      <c r="G430"/>
      <c r="H430"/>
      <c r="I430" s="67"/>
      <c r="J430"/>
      <c r="K430"/>
      <c r="L430" s="67"/>
      <c r="M430"/>
      <c r="N430"/>
      <c r="O430" s="67"/>
      <c r="P430"/>
      <c r="Q430"/>
    </row>
    <row r="431" spans="1:17" s="17" customFormat="1" x14ac:dyDescent="0.25">
      <c r="A431"/>
      <c r="B431"/>
      <c r="C431" s="67"/>
      <c r="D431"/>
      <c r="E431"/>
      <c r="F431" s="67"/>
      <c r="G431"/>
      <c r="H431"/>
      <c r="I431" s="67"/>
      <c r="J431"/>
      <c r="K431"/>
      <c r="L431" s="67"/>
      <c r="M431"/>
      <c r="N431"/>
      <c r="O431" s="67"/>
      <c r="P431"/>
      <c r="Q431"/>
    </row>
    <row r="432" spans="1:17" s="17" customFormat="1" x14ac:dyDescent="0.25">
      <c r="A432"/>
      <c r="B432"/>
      <c r="C432" s="67"/>
      <c r="D432"/>
      <c r="E432"/>
      <c r="F432" s="67"/>
      <c r="G432"/>
      <c r="H432"/>
      <c r="I432" s="67"/>
      <c r="J432"/>
      <c r="K432"/>
      <c r="L432" s="67"/>
      <c r="M432"/>
      <c r="N432"/>
      <c r="O432" s="67"/>
      <c r="P432"/>
      <c r="Q432"/>
    </row>
    <row r="433" spans="1:17" s="17" customFormat="1" x14ac:dyDescent="0.25">
      <c r="A433"/>
      <c r="B433"/>
      <c r="C433" s="67"/>
      <c r="D433"/>
      <c r="E433"/>
      <c r="F433" s="67"/>
      <c r="G433"/>
      <c r="H433"/>
      <c r="I433" s="67"/>
      <c r="J433"/>
      <c r="K433"/>
      <c r="L433" s="67"/>
      <c r="M433"/>
      <c r="N433"/>
      <c r="O433" s="67"/>
      <c r="P433"/>
      <c r="Q433"/>
    </row>
    <row r="434" spans="1:17" s="17" customFormat="1" x14ac:dyDescent="0.25">
      <c r="A434"/>
      <c r="B434"/>
      <c r="C434" s="67"/>
      <c r="D434"/>
      <c r="E434"/>
      <c r="F434" s="67"/>
      <c r="G434"/>
      <c r="H434"/>
      <c r="I434" s="67"/>
      <c r="J434"/>
      <c r="K434"/>
      <c r="L434" s="67"/>
      <c r="M434"/>
      <c r="N434"/>
      <c r="O434" s="67"/>
      <c r="P434"/>
      <c r="Q434"/>
    </row>
    <row r="435" spans="1:17" s="17" customFormat="1" x14ac:dyDescent="0.25">
      <c r="A435"/>
      <c r="B435"/>
      <c r="C435" s="67"/>
      <c r="D435"/>
      <c r="E435"/>
      <c r="F435" s="67"/>
      <c r="G435"/>
      <c r="H435"/>
      <c r="I435" s="67"/>
      <c r="J435"/>
      <c r="K435"/>
      <c r="L435" s="67"/>
      <c r="M435"/>
      <c r="N435"/>
      <c r="O435" s="67"/>
      <c r="P435"/>
      <c r="Q435"/>
    </row>
    <row r="436" spans="1:17" s="17" customFormat="1" x14ac:dyDescent="0.25">
      <c r="A436"/>
      <c r="B436"/>
      <c r="C436" s="67"/>
      <c r="D436"/>
      <c r="E436"/>
      <c r="F436" s="67"/>
      <c r="G436"/>
      <c r="H436"/>
      <c r="I436" s="67"/>
      <c r="J436"/>
      <c r="K436"/>
      <c r="L436" s="67"/>
      <c r="M436"/>
      <c r="N436"/>
      <c r="O436" s="67"/>
      <c r="P436"/>
      <c r="Q436"/>
    </row>
    <row r="437" spans="1:17" s="17" customFormat="1" x14ac:dyDescent="0.25">
      <c r="A437"/>
      <c r="B437"/>
      <c r="C437" s="67"/>
      <c r="D437"/>
      <c r="E437"/>
      <c r="F437" s="67"/>
      <c r="G437"/>
      <c r="H437"/>
      <c r="I437" s="67"/>
      <c r="J437"/>
      <c r="K437"/>
      <c r="L437" s="67"/>
      <c r="M437"/>
      <c r="N437"/>
      <c r="O437" s="67"/>
      <c r="P437"/>
      <c r="Q437"/>
    </row>
    <row r="438" spans="1:17" s="17" customFormat="1" x14ac:dyDescent="0.25">
      <c r="A438"/>
      <c r="B438"/>
      <c r="C438" s="67"/>
      <c r="D438"/>
      <c r="E438"/>
      <c r="F438" s="67"/>
      <c r="G438"/>
      <c r="H438"/>
      <c r="I438" s="67"/>
      <c r="J438"/>
      <c r="K438"/>
      <c r="L438" s="67"/>
      <c r="M438"/>
      <c r="N438"/>
      <c r="O438" s="67"/>
      <c r="P438"/>
      <c r="Q438"/>
    </row>
    <row r="439" spans="1:17" s="17" customFormat="1" x14ac:dyDescent="0.25">
      <c r="A439"/>
      <c r="B439"/>
      <c r="C439" s="67"/>
      <c r="D439"/>
      <c r="E439"/>
      <c r="F439" s="67"/>
      <c r="G439"/>
      <c r="H439"/>
      <c r="I439" s="67"/>
      <c r="J439"/>
      <c r="K439"/>
      <c r="L439" s="67"/>
      <c r="M439"/>
      <c r="N439"/>
      <c r="O439" s="67"/>
      <c r="P439"/>
      <c r="Q439"/>
    </row>
    <row r="440" spans="1:17" s="17" customFormat="1" ht="12.75" x14ac:dyDescent="0.2">
      <c r="A440" s="67"/>
      <c r="B440" s="67"/>
      <c r="C440" s="67"/>
      <c r="D440" s="67"/>
      <c r="E440" s="67"/>
      <c r="F440" s="67"/>
      <c r="G440" s="67"/>
      <c r="H440" s="67"/>
      <c r="I440" s="67"/>
      <c r="J440" s="67"/>
      <c r="K440" s="67"/>
      <c r="L440" s="67"/>
      <c r="M440" s="67"/>
      <c r="N440" s="67"/>
      <c r="O440" s="67"/>
      <c r="P440" s="67"/>
      <c r="Q440" s="67"/>
    </row>
    <row r="441" spans="1:17" s="17" customFormat="1" ht="12.75" x14ac:dyDescent="0.2">
      <c r="A441" s="67"/>
      <c r="B441" s="67"/>
      <c r="C441" s="67"/>
      <c r="D441" s="67"/>
      <c r="E441" s="67"/>
      <c r="F441" s="67"/>
      <c r="G441" s="67"/>
      <c r="H441" s="67"/>
      <c r="I441" s="67"/>
      <c r="J441" s="67"/>
      <c r="K441" s="67"/>
      <c r="L441" s="67"/>
      <c r="M441" s="67"/>
      <c r="N441" s="67"/>
      <c r="O441" s="67"/>
      <c r="P441" s="67"/>
      <c r="Q441" s="67"/>
    </row>
    <row r="442" spans="1:17" s="17" customFormat="1" ht="12.75" x14ac:dyDescent="0.2">
      <c r="A442" s="67"/>
      <c r="B442" s="67"/>
      <c r="C442" s="67"/>
      <c r="D442" s="67"/>
      <c r="E442" s="67"/>
      <c r="F442" s="67"/>
      <c r="G442" s="67"/>
      <c r="H442" s="67"/>
      <c r="I442" s="67"/>
      <c r="J442" s="67"/>
      <c r="K442" s="67"/>
      <c r="L442" s="67"/>
      <c r="M442" s="67"/>
      <c r="N442" s="67"/>
      <c r="O442" s="67"/>
      <c r="P442" s="67"/>
      <c r="Q442" s="67"/>
    </row>
    <row r="443" spans="1:17" s="17" customFormat="1" ht="12.75" x14ac:dyDescent="0.2">
      <c r="A443" s="67"/>
      <c r="B443" s="67"/>
      <c r="C443" s="67"/>
      <c r="D443" s="67"/>
      <c r="E443" s="67"/>
      <c r="F443" s="67"/>
      <c r="G443" s="67"/>
      <c r="H443" s="67"/>
      <c r="I443" s="67"/>
      <c r="J443" s="67"/>
      <c r="K443" s="67"/>
      <c r="L443" s="67"/>
      <c r="M443" s="67"/>
      <c r="N443" s="67"/>
      <c r="O443" s="67"/>
      <c r="P443" s="67"/>
      <c r="Q443" s="67"/>
    </row>
    <row r="444" spans="1:17" s="17" customFormat="1" ht="12.75" x14ac:dyDescent="0.2">
      <c r="A444" s="67"/>
      <c r="B444" s="67"/>
      <c r="C444" s="67"/>
      <c r="D444" s="67"/>
      <c r="E444" s="67"/>
      <c r="F444" s="67"/>
      <c r="G444" s="67"/>
      <c r="H444" s="67"/>
      <c r="I444" s="67"/>
      <c r="J444" s="67"/>
      <c r="K444" s="67"/>
      <c r="L444" s="67"/>
      <c r="M444" s="67"/>
      <c r="N444" s="67"/>
      <c r="O444" s="67"/>
      <c r="P444" s="67"/>
      <c r="Q444" s="67"/>
    </row>
    <row r="445" spans="1:17" s="17" customFormat="1" ht="12.75" x14ac:dyDescent="0.2">
      <c r="A445" s="67"/>
      <c r="B445" s="67"/>
      <c r="C445" s="67"/>
      <c r="D445" s="67"/>
      <c r="E445" s="67"/>
      <c r="F445" s="67"/>
      <c r="G445" s="67"/>
      <c r="H445" s="67"/>
      <c r="I445" s="67"/>
      <c r="J445" s="67"/>
      <c r="K445" s="67"/>
      <c r="L445" s="67"/>
      <c r="M445" s="67"/>
      <c r="N445" s="67"/>
      <c r="O445" s="67"/>
      <c r="P445" s="67"/>
      <c r="Q445" s="67"/>
    </row>
    <row r="446" spans="1:17" s="17" customFormat="1" ht="12.75" x14ac:dyDescent="0.2">
      <c r="A446" s="67"/>
      <c r="B446" s="67"/>
      <c r="C446" s="67"/>
      <c r="D446" s="67"/>
      <c r="E446" s="67"/>
      <c r="F446" s="67"/>
      <c r="G446" s="67"/>
      <c r="H446" s="67"/>
      <c r="I446" s="67"/>
      <c r="J446" s="67"/>
      <c r="K446" s="67"/>
      <c r="L446" s="67"/>
      <c r="M446" s="67"/>
      <c r="N446" s="67"/>
      <c r="O446" s="67"/>
      <c r="P446" s="67"/>
      <c r="Q446" s="67"/>
    </row>
    <row r="447" spans="1:17" s="17" customFormat="1" ht="12.75" x14ac:dyDescent="0.2">
      <c r="A447" s="67"/>
      <c r="B447" s="67"/>
      <c r="C447" s="67"/>
      <c r="D447" s="67"/>
      <c r="E447" s="67"/>
      <c r="F447" s="67"/>
      <c r="G447" s="67"/>
      <c r="H447" s="67"/>
      <c r="I447" s="67"/>
      <c r="J447" s="67"/>
      <c r="K447" s="67"/>
      <c r="L447" s="67"/>
      <c r="M447" s="67"/>
      <c r="N447" s="67"/>
      <c r="O447" s="67"/>
      <c r="P447" s="67"/>
      <c r="Q447" s="67"/>
    </row>
    <row r="448" spans="1:17" s="17" customFormat="1" ht="12.75" x14ac:dyDescent="0.2">
      <c r="A448" s="67"/>
      <c r="B448" s="67"/>
      <c r="C448" s="67"/>
      <c r="D448" s="67"/>
      <c r="E448" s="67"/>
      <c r="F448" s="67"/>
      <c r="G448" s="67"/>
      <c r="H448" s="67"/>
      <c r="I448" s="67"/>
      <c r="J448" s="67"/>
      <c r="K448" s="67"/>
      <c r="L448" s="67"/>
      <c r="M448" s="67"/>
      <c r="N448" s="67"/>
      <c r="O448" s="67"/>
      <c r="P448" s="67"/>
      <c r="Q448" s="67"/>
    </row>
    <row r="449" spans="1:17" s="17" customFormat="1" ht="12.75" x14ac:dyDescent="0.2">
      <c r="A449" s="67"/>
      <c r="B449" s="67"/>
      <c r="C449" s="67"/>
      <c r="D449" s="67"/>
      <c r="E449" s="67"/>
      <c r="F449" s="67"/>
      <c r="G449" s="67"/>
      <c r="H449" s="67"/>
      <c r="I449" s="67"/>
      <c r="J449" s="67"/>
      <c r="K449" s="67"/>
      <c r="L449" s="67"/>
      <c r="M449" s="67"/>
      <c r="N449" s="67"/>
      <c r="O449" s="67"/>
      <c r="P449" s="67"/>
      <c r="Q449" s="67"/>
    </row>
    <row r="450" spans="1:17" s="17" customFormat="1" ht="12.75" x14ac:dyDescent="0.2">
      <c r="A450" s="67"/>
      <c r="B450" s="67"/>
      <c r="C450" s="67"/>
      <c r="D450" s="67"/>
      <c r="E450" s="67"/>
      <c r="F450" s="67"/>
      <c r="G450" s="67"/>
      <c r="H450" s="67"/>
      <c r="I450" s="67"/>
      <c r="J450" s="67"/>
      <c r="K450" s="67"/>
      <c r="L450" s="67"/>
      <c r="M450" s="67"/>
      <c r="N450" s="67"/>
      <c r="O450" s="67"/>
      <c r="P450" s="67"/>
      <c r="Q450" s="67"/>
    </row>
    <row r="451" spans="1:17" s="17" customFormat="1" ht="12.75" x14ac:dyDescent="0.2">
      <c r="A451" s="67"/>
      <c r="B451" s="67"/>
      <c r="C451" s="67"/>
      <c r="D451" s="67"/>
      <c r="E451" s="67"/>
      <c r="F451" s="67"/>
      <c r="G451" s="67"/>
      <c r="H451" s="67"/>
      <c r="I451" s="67"/>
      <c r="J451" s="67"/>
      <c r="K451" s="67"/>
      <c r="L451" s="67"/>
      <c r="M451" s="67"/>
      <c r="N451" s="67"/>
      <c r="O451" s="67"/>
      <c r="P451" s="67"/>
      <c r="Q451" s="67"/>
    </row>
    <row r="452" spans="1:17" s="17" customFormat="1" ht="12.75" x14ac:dyDescent="0.2">
      <c r="A452" s="67"/>
      <c r="B452" s="67"/>
      <c r="C452" s="67"/>
      <c r="D452" s="67"/>
      <c r="E452" s="67"/>
      <c r="F452" s="67"/>
      <c r="G452" s="67"/>
      <c r="H452" s="67"/>
      <c r="I452" s="67"/>
      <c r="J452" s="67"/>
      <c r="K452" s="67"/>
      <c r="L452" s="67"/>
      <c r="M452" s="67"/>
      <c r="N452" s="67"/>
      <c r="O452" s="67"/>
      <c r="P452" s="67"/>
      <c r="Q452" s="67"/>
    </row>
    <row r="453" spans="1:17" s="17" customFormat="1" ht="12.75" x14ac:dyDescent="0.2">
      <c r="A453" s="67"/>
      <c r="B453" s="67"/>
      <c r="C453" s="67"/>
      <c r="D453" s="67"/>
      <c r="E453" s="67"/>
      <c r="F453" s="67"/>
      <c r="G453" s="67"/>
      <c r="H453" s="67"/>
      <c r="I453" s="67"/>
      <c r="J453" s="67"/>
      <c r="K453" s="67"/>
      <c r="L453" s="67"/>
      <c r="M453" s="67"/>
      <c r="N453" s="67"/>
      <c r="O453" s="67"/>
      <c r="P453" s="67"/>
      <c r="Q453" s="67"/>
    </row>
    <row r="454" spans="1:17" s="17" customFormat="1" ht="12.75" x14ac:dyDescent="0.2">
      <c r="A454" s="67"/>
      <c r="B454" s="67"/>
      <c r="C454" s="67"/>
      <c r="D454" s="67"/>
      <c r="E454" s="67"/>
      <c r="F454" s="67"/>
      <c r="G454" s="67"/>
      <c r="H454" s="67"/>
      <c r="I454" s="67"/>
      <c r="J454" s="67"/>
      <c r="K454" s="67"/>
      <c r="L454" s="67"/>
      <c r="M454" s="67"/>
      <c r="N454" s="67"/>
      <c r="O454" s="67"/>
      <c r="P454" s="67"/>
      <c r="Q454" s="67"/>
    </row>
    <row r="455" spans="1:17" s="17" customFormat="1" ht="12.75" x14ac:dyDescent="0.2">
      <c r="A455" s="67"/>
      <c r="B455" s="67"/>
      <c r="C455" s="67"/>
      <c r="D455" s="67"/>
      <c r="E455" s="67"/>
      <c r="F455" s="67"/>
      <c r="G455" s="67"/>
      <c r="H455" s="67"/>
      <c r="I455" s="67"/>
      <c r="J455" s="67"/>
      <c r="K455" s="67"/>
      <c r="L455" s="67"/>
      <c r="M455" s="67"/>
      <c r="N455" s="67"/>
      <c r="O455" s="67"/>
      <c r="P455" s="67"/>
      <c r="Q455" s="67"/>
    </row>
    <row r="456" spans="1:17" s="17" customFormat="1" ht="12.75" x14ac:dyDescent="0.2">
      <c r="A456" s="67"/>
      <c r="B456" s="67"/>
      <c r="C456" s="67"/>
      <c r="D456" s="67"/>
      <c r="E456" s="67"/>
      <c r="F456" s="67"/>
      <c r="G456" s="67"/>
      <c r="H456" s="67"/>
      <c r="I456" s="67"/>
      <c r="J456" s="67"/>
      <c r="K456" s="67"/>
      <c r="L456" s="67"/>
      <c r="M456" s="67"/>
      <c r="N456" s="67"/>
      <c r="O456" s="67"/>
      <c r="P456" s="67"/>
      <c r="Q456" s="67"/>
    </row>
    <row r="457" spans="1:17" s="17" customFormat="1" ht="12.75" x14ac:dyDescent="0.2">
      <c r="A457" s="67"/>
      <c r="B457" s="67"/>
      <c r="C457" s="67"/>
      <c r="D457" s="67"/>
      <c r="E457" s="67"/>
      <c r="F457" s="67"/>
      <c r="G457" s="67"/>
      <c r="H457" s="67"/>
      <c r="I457" s="67"/>
      <c r="J457" s="67"/>
      <c r="K457" s="67"/>
      <c r="L457" s="67"/>
      <c r="M457" s="67"/>
      <c r="N457" s="67"/>
      <c r="O457" s="67"/>
      <c r="P457" s="67"/>
      <c r="Q457" s="67"/>
    </row>
    <row r="458" spans="1:17" s="17" customFormat="1" ht="12.75" x14ac:dyDescent="0.2">
      <c r="A458" s="67"/>
      <c r="B458" s="67"/>
      <c r="C458" s="67"/>
      <c r="D458" s="67"/>
      <c r="E458" s="67"/>
      <c r="F458" s="67"/>
      <c r="G458" s="67"/>
      <c r="H458" s="67"/>
      <c r="I458" s="67"/>
      <c r="J458" s="67"/>
      <c r="K458" s="67"/>
      <c r="L458" s="67"/>
      <c r="M458" s="67"/>
      <c r="N458" s="67"/>
      <c r="O458" s="67"/>
      <c r="P458" s="67"/>
      <c r="Q458" s="67"/>
    </row>
    <row r="459" spans="1:17" s="17" customFormat="1" ht="12.75" x14ac:dyDescent="0.2">
      <c r="A459" s="67"/>
      <c r="B459" s="67"/>
      <c r="C459" s="67"/>
      <c r="D459" s="67"/>
      <c r="E459" s="67"/>
      <c r="F459" s="67"/>
      <c r="G459" s="67"/>
      <c r="H459" s="67"/>
      <c r="I459" s="67"/>
      <c r="J459" s="67"/>
      <c r="K459" s="67"/>
      <c r="L459" s="67"/>
      <c r="M459" s="67"/>
      <c r="N459" s="67"/>
      <c r="O459" s="67"/>
      <c r="P459" s="67"/>
      <c r="Q459" s="67"/>
    </row>
    <row r="460" spans="1:17" s="17" customFormat="1" ht="12.75" x14ac:dyDescent="0.2">
      <c r="A460" s="67"/>
      <c r="B460" s="67"/>
      <c r="C460" s="67"/>
      <c r="D460" s="67"/>
      <c r="E460" s="67"/>
      <c r="F460" s="67"/>
      <c r="G460" s="67"/>
      <c r="H460" s="67"/>
      <c r="I460" s="67"/>
      <c r="J460" s="67"/>
      <c r="K460" s="67"/>
      <c r="L460" s="67"/>
      <c r="M460" s="67"/>
      <c r="N460" s="67"/>
      <c r="O460" s="67"/>
      <c r="P460" s="67"/>
      <c r="Q460" s="67"/>
    </row>
  </sheetData>
  <mergeCells count="11">
    <mergeCell ref="P7:Q7"/>
    <mergeCell ref="A7:B7"/>
    <mergeCell ref="D7:E7"/>
    <mergeCell ref="G7:H7"/>
    <mergeCell ref="J7:K7"/>
    <mergeCell ref="M7:N7"/>
    <mergeCell ref="A3:Q3"/>
    <mergeCell ref="A6:H6"/>
    <mergeCell ref="J6:Q6"/>
    <mergeCell ref="A5:H5"/>
    <mergeCell ref="J5:Q5"/>
  </mergeCells>
  <printOptions horizontalCentered="1" verticalCentered="1"/>
  <pageMargins left="0.11811023622047245" right="0.11811023622047245" top="0.15748031496062992" bottom="0.15748031496062992" header="0.31496062992125984" footer="0.31496062992125984"/>
  <pageSetup paperSize="9" fitToHeight="0" orientation="landscape" r:id="rId7"/>
  <drawing r:id="rId8"/>
  <extLst>
    <ext xmlns:x14="http://schemas.microsoft.com/office/spreadsheetml/2009/9/main" uri="{A8765BA9-456A-4dab-B4F3-ACF838C121DE}">
      <x14:slicerList>
        <x14:slicer r:id="rId9"/>
      </x14:slicerList>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Y454"/>
  <sheetViews>
    <sheetView showGridLines="0" showRowColHeaders="0" workbookViewId="0">
      <selection activeCell="A4" sqref="A4"/>
    </sheetView>
  </sheetViews>
  <sheetFormatPr baseColWidth="10" defaultRowHeight="15" x14ac:dyDescent="0.25"/>
  <cols>
    <col min="1" max="1" width="12.85546875" style="40" customWidth="1"/>
    <col min="2" max="9" width="6.28515625" style="40" customWidth="1"/>
    <col min="10" max="10" width="5.140625" style="40" customWidth="1"/>
    <col min="11" max="11" width="13" style="40" customWidth="1"/>
    <col min="12" max="19" width="8" style="40" customWidth="1"/>
    <col min="20" max="24" width="2.5703125" customWidth="1"/>
  </cols>
  <sheetData>
    <row r="1" spans="1:25" ht="9" customHeight="1" x14ac:dyDescent="0.25">
      <c r="A1" s="36"/>
      <c r="B1" s="36"/>
      <c r="C1" s="36"/>
      <c r="D1" s="36"/>
      <c r="E1" s="36"/>
      <c r="F1" s="36"/>
      <c r="G1" s="36"/>
      <c r="H1" s="36"/>
      <c r="I1" s="36"/>
      <c r="J1" s="36"/>
      <c r="K1" s="36"/>
      <c r="L1" s="36"/>
      <c r="M1" s="36"/>
      <c r="N1" s="36"/>
      <c r="O1" s="36"/>
      <c r="P1" s="36"/>
      <c r="Q1" s="36"/>
      <c r="R1" s="36"/>
      <c r="S1" s="36"/>
    </row>
    <row r="2" spans="1:25" ht="55.5" customHeight="1" x14ac:dyDescent="0.25">
      <c r="A2" s="115" t="str">
        <f>P_rang_år!AF21</f>
        <v>Antall sysselsatte i landbruket og tilliggende næringer i Akershus Aust-Agder Buskerud årene 2008 - 2015</v>
      </c>
      <c r="B2" s="115"/>
      <c r="C2" s="115"/>
      <c r="D2" s="115"/>
      <c r="E2" s="115"/>
      <c r="F2" s="115"/>
      <c r="G2" s="115"/>
      <c r="H2" s="115"/>
      <c r="I2" s="115"/>
      <c r="J2" s="37"/>
      <c r="K2" s="115" t="str">
        <f>P_rang_år!AF22</f>
        <v>Andel av alle sysselsatte som arbeider i landbruket i Akershus Aust-Agder Buskerud årene 2008 - 2015</v>
      </c>
      <c r="L2" s="115"/>
      <c r="M2" s="115"/>
      <c r="N2" s="115"/>
      <c r="O2" s="115"/>
      <c r="P2" s="115"/>
      <c r="Q2" s="115"/>
      <c r="R2" s="115"/>
      <c r="S2" s="115"/>
      <c r="Y2" s="96" t="s">
        <v>370</v>
      </c>
    </row>
    <row r="3" spans="1:25" ht="16.5" customHeight="1" x14ac:dyDescent="0.25">
      <c r="A3" s="107" t="s">
        <v>324</v>
      </c>
      <c r="B3" s="107"/>
      <c r="C3" s="107"/>
      <c r="D3" s="107"/>
      <c r="E3" s="107"/>
      <c r="F3" s="107"/>
      <c r="G3" s="94"/>
      <c r="H3" s="94"/>
      <c r="I3" s="94"/>
      <c r="J3" s="37"/>
      <c r="K3" s="127" t="s">
        <v>324</v>
      </c>
      <c r="L3" s="127"/>
      <c r="M3" s="127"/>
      <c r="N3" s="127"/>
      <c r="O3" s="127"/>
      <c r="P3" s="127"/>
      <c r="Q3" s="94"/>
      <c r="R3" s="94"/>
      <c r="S3" s="94"/>
      <c r="Y3" s="96"/>
    </row>
    <row r="4" spans="1:25" s="35" customFormat="1" x14ac:dyDescent="0.25">
      <c r="A4" s="113" t="s">
        <v>325</v>
      </c>
      <c r="B4" s="38"/>
      <c r="C4" s="38"/>
      <c r="D4" s="38"/>
      <c r="E4" s="38"/>
      <c r="F4" s="38"/>
      <c r="G4" s="38"/>
      <c r="H4" s="38"/>
      <c r="I4" s="38"/>
      <c r="J4" s="39"/>
      <c r="K4" s="113" t="s">
        <v>325</v>
      </c>
      <c r="L4" s="38"/>
      <c r="M4" s="38"/>
      <c r="N4" s="38"/>
      <c r="O4" s="38"/>
      <c r="P4" s="38"/>
      <c r="Y4" s="45" t="s">
        <v>322</v>
      </c>
    </row>
    <row r="5" spans="1:25" x14ac:dyDescent="0.25">
      <c r="A5" s="42"/>
      <c r="B5" s="42">
        <f>IF(P_rang_år!B7&gt;0,P_rang_år!B7,"")</f>
        <v>2008</v>
      </c>
      <c r="C5" s="42">
        <f>IF(P_rang_år!C7&gt;0,P_rang_år!C7,"")</f>
        <v>2009</v>
      </c>
      <c r="D5" s="42">
        <f>IF(P_rang_år!D7&gt;0,P_rang_år!D7,"")</f>
        <v>2010</v>
      </c>
      <c r="E5" s="42">
        <f>IF(P_rang_år!E7&gt;0,P_rang_år!E7,"")</f>
        <v>2011</v>
      </c>
      <c r="F5" s="42">
        <f>IF(P_rang_år!F7&gt;0,P_rang_år!F7,"")</f>
        <v>2012</v>
      </c>
      <c r="G5" s="42">
        <f>IF(P_rang_år!G7&gt;0,P_rang_år!G7,"")</f>
        <v>2013</v>
      </c>
      <c r="H5" s="42">
        <f>IF(P_rang_år!H7&gt;0,P_rang_år!H7,"")</f>
        <v>2014</v>
      </c>
      <c r="I5" s="42">
        <f>IF(P_rang_år!I7&gt;0,P_rang_år!I7,"")</f>
        <v>2015</v>
      </c>
      <c r="J5" s="40" t="str">
        <f>IF(P_rang_år!J7&gt;0,P_rang_år!J7,"")</f>
        <v/>
      </c>
      <c r="K5" s="42"/>
      <c r="L5" s="42">
        <f>IF(P_rang_år!L7&gt;0,P_rang_år!L7,"")</f>
        <v>2008</v>
      </c>
      <c r="M5" s="42">
        <f>IF(P_rang_år!M7&gt;0,P_rang_år!M7,"")</f>
        <v>2009</v>
      </c>
      <c r="N5" s="42">
        <f>IF(P_rang_år!N7&gt;0,P_rang_år!N7,"")</f>
        <v>2010</v>
      </c>
      <c r="O5" s="42">
        <f>IF(P_rang_år!O7&gt;0,P_rang_år!O7,"")</f>
        <v>2011</v>
      </c>
      <c r="P5" s="42">
        <f>IF(P_rang_år!P7&gt;0,P_rang_år!P7,"")</f>
        <v>2012</v>
      </c>
      <c r="Q5" s="42">
        <f>IF(P_rang_år!Q7&gt;0,P_rang_år!Q7,"")</f>
        <v>2013</v>
      </c>
      <c r="R5" s="42">
        <f>IF(P_rang_år!R7&gt;0,P_rang_år!R7,"")</f>
        <v>2014</v>
      </c>
      <c r="S5" s="42">
        <f>IF(P_rang_år!S7&gt;0,P_rang_år!S7,"")</f>
        <v>2015</v>
      </c>
      <c r="Y5" s="24" t="s">
        <v>373</v>
      </c>
    </row>
    <row r="6" spans="1:25" x14ac:dyDescent="0.25">
      <c r="A6" s="40" t="str">
        <f>IF(P_rang_år!A8&gt;0,P_rang_år!A8,"")</f>
        <v>Nes (Ak.)</v>
      </c>
      <c r="B6" s="40">
        <f>IF(P_rang_år!B8&gt;0,P_rang_år!B8,"")</f>
        <v>305</v>
      </c>
      <c r="C6" s="40">
        <f>IF(P_rang_år!C8&gt;0,P_rang_år!C8,"")</f>
        <v>318</v>
      </c>
      <c r="D6" s="40">
        <f>IF(P_rang_år!D8&gt;0,P_rang_år!D8,"")</f>
        <v>296</v>
      </c>
      <c r="E6" s="40">
        <f>IF(P_rang_år!E8&gt;0,P_rang_år!E8,"")</f>
        <v>252</v>
      </c>
      <c r="F6" s="40">
        <f>IF(P_rang_år!F8&gt;0,P_rang_år!F8,"")</f>
        <v>248</v>
      </c>
      <c r="G6" s="40">
        <f>IF(P_rang_år!G8&gt;0,P_rang_år!G8,"")</f>
        <v>244</v>
      </c>
      <c r="H6" s="40">
        <f>IF(P_rang_år!H8&gt;0,P_rang_år!H8,"")</f>
        <v>375</v>
      </c>
      <c r="I6" s="40">
        <f>IF(P_rang_år!I8&gt;0,P_rang_år!I8,"")</f>
        <v>360</v>
      </c>
      <c r="J6" s="40" t="str">
        <f>IF(P_rang_år!J8&gt;0,P_rang_år!J8,"")</f>
        <v/>
      </c>
      <c r="K6" s="40" t="str">
        <f>IF(P_rang_år!K8&gt;0,P_rang_år!K8,"")</f>
        <v>Sigdal</v>
      </c>
      <c r="L6" s="41">
        <f>IF(P_rang_år!L8&gt;0,P_rang_år!L8,"")</f>
        <v>0.10412698412698412</v>
      </c>
      <c r="M6" s="41">
        <f>IF(P_rang_år!M8&gt;0,P_rang_år!M8,"")</f>
        <v>0.11003861003861004</v>
      </c>
      <c r="N6" s="41">
        <f>IF(P_rang_år!N8&gt;0,P_rang_år!N8,"")</f>
        <v>0.1110372340425532</v>
      </c>
      <c r="O6" s="41">
        <f>IF(P_rang_år!O8&gt;0,P_rang_år!O8,"")</f>
        <v>0.10276172125883108</v>
      </c>
      <c r="P6" s="41">
        <f>IF(P_rang_år!P8&gt;0,P_rang_år!P8,"")</f>
        <v>0.10899873257287707</v>
      </c>
      <c r="Q6" s="41">
        <f>IF(P_rang_år!Q8&gt;0,P_rang_år!Q8,"")</f>
        <v>0.10540013012361743</v>
      </c>
      <c r="R6" s="41">
        <f>IF(P_rang_år!R8&gt;0,P_rang_år!R8,"")</f>
        <v>9.9041533546325874E-2</v>
      </c>
      <c r="S6" s="41">
        <f>IF(P_rang_år!S8&gt;0,P_rang_år!S8,"")</f>
        <v>8.6468646864686471E-2</v>
      </c>
    </row>
    <row r="7" spans="1:25" x14ac:dyDescent="0.25">
      <c r="A7" s="40" t="str">
        <f>IF(P_rang_år!A9&gt;0,P_rang_år!A9,"")</f>
        <v>Bærum</v>
      </c>
      <c r="B7" s="40">
        <f>IF(P_rang_år!B9&gt;0,P_rang_år!B9,"")</f>
        <v>391</v>
      </c>
      <c r="C7" s="40">
        <f>IF(P_rang_år!C9&gt;0,P_rang_år!C9,"")</f>
        <v>238</v>
      </c>
      <c r="D7" s="40">
        <f>IF(P_rang_år!D9&gt;0,P_rang_år!D9,"")</f>
        <v>213</v>
      </c>
      <c r="E7" s="40">
        <f>IF(P_rang_år!E9&gt;0,P_rang_år!E9,"")</f>
        <v>134</v>
      </c>
      <c r="F7" s="40">
        <f>IF(P_rang_år!F9&gt;0,P_rang_år!F9,"")</f>
        <v>142</v>
      </c>
      <c r="G7" s="40">
        <f>IF(P_rang_år!G9&gt;0,P_rang_år!G9,"")</f>
        <v>149</v>
      </c>
      <c r="H7" s="40">
        <f>IF(P_rang_år!H9&gt;0,P_rang_år!H9,"")</f>
        <v>159</v>
      </c>
      <c r="I7" s="40">
        <f>IF(P_rang_år!I9&gt;0,P_rang_år!I9,"")</f>
        <v>287</v>
      </c>
      <c r="J7" s="40" t="str">
        <f>IF(P_rang_år!J9&gt;0,P_rang_år!J9,"")</f>
        <v/>
      </c>
      <c r="K7" s="40" t="str">
        <f>IF(P_rang_år!K9&gt;0,P_rang_år!K9,"")</f>
        <v>Rollag</v>
      </c>
      <c r="L7" s="41">
        <f>IF(P_rang_år!L9&gt;0,P_rang_år!L9,"")</f>
        <v>8.3457526080476907E-2</v>
      </c>
      <c r="M7" s="41">
        <f>IF(P_rang_år!M9&gt;0,P_rang_år!M9,"")</f>
        <v>8.8566827697262485E-2</v>
      </c>
      <c r="N7" s="41">
        <f>IF(P_rang_år!N9&gt;0,P_rang_år!N9,"")</f>
        <v>8.7774294670846395E-2</v>
      </c>
      <c r="O7" s="41">
        <f>IF(P_rang_år!O9&gt;0,P_rang_år!O9,"")</f>
        <v>9.2621664050235475E-2</v>
      </c>
      <c r="P7" s="41">
        <f>IF(P_rang_år!P9&gt;0,P_rang_år!P9,"")</f>
        <v>8.1566068515497553E-2</v>
      </c>
      <c r="Q7" s="41">
        <f>IF(P_rang_år!Q9&gt;0,P_rang_år!Q9,"")</f>
        <v>7.8003120124804995E-2</v>
      </c>
      <c r="R7" s="41">
        <f>IF(P_rang_år!R9&gt;0,P_rang_år!R9,"")</f>
        <v>7.266982622432859E-2</v>
      </c>
      <c r="S7" s="41">
        <f>IF(P_rang_år!S9&gt;0,P_rang_år!S9,"")</f>
        <v>8.5457271364317841E-2</v>
      </c>
    </row>
    <row r="8" spans="1:25" x14ac:dyDescent="0.25">
      <c r="A8" s="40" t="str">
        <f>IF(P_rang_år!A10&gt;0,P_rang_år!A10,"")</f>
        <v>Ringerike</v>
      </c>
      <c r="B8" s="40">
        <f>IF(P_rang_år!B10&gt;0,P_rang_år!B10,"")</f>
        <v>320</v>
      </c>
      <c r="C8" s="40">
        <f>IF(P_rang_år!C10&gt;0,P_rang_år!C10,"")</f>
        <v>336</v>
      </c>
      <c r="D8" s="40">
        <f>IF(P_rang_år!D10&gt;0,P_rang_år!D10,"")</f>
        <v>307</v>
      </c>
      <c r="E8" s="40">
        <f>IF(P_rang_år!E10&gt;0,P_rang_år!E10,"")</f>
        <v>279</v>
      </c>
      <c r="F8" s="40">
        <f>IF(P_rang_år!F10&gt;0,P_rang_år!F10,"")</f>
        <v>342</v>
      </c>
      <c r="G8" s="40">
        <f>IF(P_rang_år!G10&gt;0,P_rang_år!G10,"")</f>
        <v>321</v>
      </c>
      <c r="H8" s="40">
        <f>IF(P_rang_år!H10&gt;0,P_rang_år!H10,"")</f>
        <v>317</v>
      </c>
      <c r="I8" s="40">
        <f>IF(P_rang_år!I10&gt;0,P_rang_år!I10,"")</f>
        <v>280</v>
      </c>
      <c r="J8" s="40" t="str">
        <f>IF(P_rang_år!J10&gt;0,P_rang_år!J10,"")</f>
        <v/>
      </c>
      <c r="K8" s="40" t="str">
        <f>IF(P_rang_år!K10&gt;0,P_rang_år!K10,"")</f>
        <v>Åmli</v>
      </c>
      <c r="L8" s="41">
        <f>IF(P_rang_år!L10&gt;0,P_rang_år!L10,"")</f>
        <v>8.9084065244667499E-2</v>
      </c>
      <c r="M8" s="41">
        <f>IF(P_rang_år!M10&gt;0,P_rang_år!M10,"")</f>
        <v>0.1126005361930295</v>
      </c>
      <c r="N8" s="41">
        <f>IF(P_rang_år!N10&gt;0,P_rang_år!N10,"")</f>
        <v>9.7754293262879793E-2</v>
      </c>
      <c r="O8" s="41">
        <f>IF(P_rang_år!O10&gt;0,P_rang_år!O10,"")</f>
        <v>8.6956521739130432E-2</v>
      </c>
      <c r="P8" s="41">
        <f>IF(P_rang_år!P10&gt;0,P_rang_år!P10,"")</f>
        <v>8.794326241134752E-2</v>
      </c>
      <c r="Q8" s="41">
        <f>IF(P_rang_år!Q10&gt;0,P_rang_år!Q10,"")</f>
        <v>8.7956698240866035E-2</v>
      </c>
      <c r="R8" s="41">
        <f>IF(P_rang_år!R10&gt;0,P_rang_år!R10,"")</f>
        <v>9.0014064697609003E-2</v>
      </c>
      <c r="S8" s="41">
        <f>IF(P_rang_år!S10&gt;0,P_rang_år!S10,"")</f>
        <v>7.9670329670329665E-2</v>
      </c>
    </row>
    <row r="9" spans="1:25" x14ac:dyDescent="0.25">
      <c r="A9" s="40" t="str">
        <f>IF(P_rang_år!A11&gt;0,P_rang_år!A11,"")</f>
        <v>Lier</v>
      </c>
      <c r="B9" s="40">
        <f>IF(P_rang_år!B11&gt;0,P_rang_år!B11,"")</f>
        <v>333</v>
      </c>
      <c r="C9" s="40">
        <f>IF(P_rang_år!C11&gt;0,P_rang_år!C11,"")</f>
        <v>341</v>
      </c>
      <c r="D9" s="40">
        <f>IF(P_rang_år!D11&gt;0,P_rang_år!D11,"")</f>
        <v>336</v>
      </c>
      <c r="E9" s="40">
        <f>IF(P_rang_år!E11&gt;0,P_rang_år!E11,"")</f>
        <v>282</v>
      </c>
      <c r="F9" s="40">
        <f>IF(P_rang_år!F11&gt;0,P_rang_år!F11,"")</f>
        <v>278</v>
      </c>
      <c r="G9" s="40">
        <f>IF(P_rang_år!G11&gt;0,P_rang_år!G11,"")</f>
        <v>275</v>
      </c>
      <c r="H9" s="40">
        <f>IF(P_rang_år!H11&gt;0,P_rang_år!H11,"")</f>
        <v>264</v>
      </c>
      <c r="I9" s="40">
        <f>IF(P_rang_år!I11&gt;0,P_rang_år!I11,"")</f>
        <v>268</v>
      </c>
      <c r="J9" s="40" t="str">
        <f>IF(P_rang_år!J11&gt;0,P_rang_år!J11,"")</f>
        <v/>
      </c>
      <c r="K9" s="40" t="str">
        <f>IF(P_rang_år!K11&gt;0,P_rang_år!K11,"")</f>
        <v>Flesberg</v>
      </c>
      <c r="L9" s="41">
        <f>IF(P_rang_år!L11&gt;0,P_rang_år!L11,"")</f>
        <v>0.10082063305978899</v>
      </c>
      <c r="M9" s="41">
        <f>IF(P_rang_år!M11&gt;0,P_rang_år!M11,"")</f>
        <v>9.9173553719008267E-2</v>
      </c>
      <c r="N9" s="41">
        <f>IF(P_rang_år!N11&gt;0,P_rang_år!N11,"")</f>
        <v>9.7378277153558054E-2</v>
      </c>
      <c r="O9" s="41">
        <f>IF(P_rang_år!O11&gt;0,P_rang_år!O11,"")</f>
        <v>7.7873918417799753E-2</v>
      </c>
      <c r="P9" s="41">
        <f>IF(P_rang_år!P11&gt;0,P_rang_år!P11,"")</f>
        <v>9.6370463078848556E-2</v>
      </c>
      <c r="Q9" s="41">
        <f>IF(P_rang_år!Q11&gt;0,P_rang_år!Q11,"")</f>
        <v>8.4054388133498151E-2</v>
      </c>
      <c r="R9" s="41">
        <f>IF(P_rang_år!R11&gt;0,P_rang_år!R11,"")</f>
        <v>7.7215189873417717E-2</v>
      </c>
      <c r="S9" s="41">
        <f>IF(P_rang_år!S11&gt;0,P_rang_år!S11,"")</f>
        <v>7.7411167512690351E-2</v>
      </c>
    </row>
    <row r="10" spans="1:25" x14ac:dyDescent="0.25">
      <c r="A10" s="40" t="str">
        <f>IF(P_rang_år!A12&gt;0,P_rang_år!A12,"")</f>
        <v>Grimstad</v>
      </c>
      <c r="B10" s="40">
        <f>IF(P_rang_år!B12&gt;0,P_rang_år!B12,"")</f>
        <v>279</v>
      </c>
      <c r="C10" s="40">
        <f>IF(P_rang_år!C12&gt;0,P_rang_år!C12,"")</f>
        <v>289</v>
      </c>
      <c r="D10" s="40">
        <f>IF(P_rang_år!D12&gt;0,P_rang_år!D12,"")</f>
        <v>256</v>
      </c>
      <c r="E10" s="40">
        <f>IF(P_rang_år!E12&gt;0,P_rang_år!E12,"")</f>
        <v>224</v>
      </c>
      <c r="F10" s="40">
        <f>IF(P_rang_år!F12&gt;0,P_rang_år!F12,"")</f>
        <v>248</v>
      </c>
      <c r="G10" s="40">
        <f>IF(P_rang_år!G12&gt;0,P_rang_år!G12,"")</f>
        <v>255</v>
      </c>
      <c r="H10" s="40">
        <f>IF(P_rang_år!H12&gt;0,P_rang_år!H12,"")</f>
        <v>250</v>
      </c>
      <c r="I10" s="40">
        <f>IF(P_rang_år!I12&gt;0,P_rang_år!I12,"")</f>
        <v>233</v>
      </c>
      <c r="J10" s="40" t="str">
        <f>IF(P_rang_år!J12&gt;0,P_rang_år!J12,"")</f>
        <v/>
      </c>
      <c r="K10" s="40" t="str">
        <f>IF(P_rang_år!K12&gt;0,P_rang_år!K12,"")</f>
        <v>Nore og Uvdal</v>
      </c>
      <c r="L10" s="41">
        <f>IF(P_rang_år!L12&gt;0,P_rang_år!L12,"")</f>
        <v>0.1125674633770239</v>
      </c>
      <c r="M10" s="41">
        <f>IF(P_rang_år!M12&gt;0,P_rang_år!M12,"")</f>
        <v>9.9769762087490402E-2</v>
      </c>
      <c r="N10" s="41">
        <f>IF(P_rang_år!N12&gt;0,P_rang_år!N12,"")</f>
        <v>9.041309431021044E-2</v>
      </c>
      <c r="O10" s="41">
        <f>IF(P_rang_år!O12&gt;0,P_rang_år!O12,"")</f>
        <v>8.8871715610510049E-2</v>
      </c>
      <c r="P10" s="41">
        <f>IF(P_rang_år!P12&gt;0,P_rang_år!P12,"")</f>
        <v>8.0398162327718223E-2</v>
      </c>
      <c r="Q10" s="41">
        <f>IF(P_rang_år!Q12&gt;0,P_rang_år!Q12,"")</f>
        <v>7.6579925650557615E-2</v>
      </c>
      <c r="R10" s="41">
        <f>IF(P_rang_år!R12&gt;0,P_rang_år!R12,"")</f>
        <v>8.1942336874051599E-2</v>
      </c>
      <c r="S10" s="41">
        <f>IF(P_rang_år!S12&gt;0,P_rang_år!S12,"")</f>
        <v>7.517619420516837E-2</v>
      </c>
    </row>
    <row r="11" spans="1:25" x14ac:dyDescent="0.25">
      <c r="A11" s="40" t="str">
        <f>IF(P_rang_år!A13&gt;0,P_rang_år!A13,"")</f>
        <v>Aurskog-Høland</v>
      </c>
      <c r="B11" s="40">
        <f>IF(P_rang_år!B13&gt;0,P_rang_år!B13,"")</f>
        <v>279</v>
      </c>
      <c r="C11" s="40">
        <f>IF(P_rang_år!C13&gt;0,P_rang_år!C13,"")</f>
        <v>277</v>
      </c>
      <c r="D11" s="40">
        <f>IF(P_rang_år!D13&gt;0,P_rang_år!D13,"")</f>
        <v>252</v>
      </c>
      <c r="E11" s="40">
        <f>IF(P_rang_år!E13&gt;0,P_rang_år!E13,"")</f>
        <v>241</v>
      </c>
      <c r="F11" s="40">
        <f>IF(P_rang_år!F13&gt;0,P_rang_år!F13,"")</f>
        <v>234</v>
      </c>
      <c r="G11" s="40">
        <f>IF(P_rang_år!G13&gt;0,P_rang_år!G13,"")</f>
        <v>217</v>
      </c>
      <c r="H11" s="40">
        <f>IF(P_rang_år!H13&gt;0,P_rang_år!H13,"")</f>
        <v>239</v>
      </c>
      <c r="I11" s="40">
        <f>IF(P_rang_år!I13&gt;0,P_rang_år!I13,"")</f>
        <v>199</v>
      </c>
      <c r="J11" s="40" t="str">
        <f>IF(P_rang_år!J13&gt;0,P_rang_år!J13,"")</f>
        <v/>
      </c>
      <c r="K11" s="40" t="str">
        <f>IF(P_rang_år!K13&gt;0,P_rang_år!K13,"")</f>
        <v>Hemsedal</v>
      </c>
      <c r="L11" s="41">
        <f>IF(P_rang_år!L13&gt;0,P_rang_år!L13,"")</f>
        <v>9.5282146160962075E-2</v>
      </c>
      <c r="M11" s="41">
        <f>IF(P_rang_år!M13&gt;0,P_rang_år!M13,"")</f>
        <v>8.990825688073395E-2</v>
      </c>
      <c r="N11" s="41">
        <f>IF(P_rang_år!N13&gt;0,P_rang_år!N13,"")</f>
        <v>8.8050314465408799E-2</v>
      </c>
      <c r="O11" s="41">
        <f>IF(P_rang_år!O13&gt;0,P_rang_år!O13,"")</f>
        <v>8.1406105457909342E-2</v>
      </c>
      <c r="P11" s="41">
        <f>IF(P_rang_år!P13&gt;0,P_rang_år!P13,"")</f>
        <v>6.3535911602209949E-2</v>
      </c>
      <c r="Q11" s="41">
        <f>IF(P_rang_år!Q13&gt;0,P_rang_år!Q13,"")</f>
        <v>6.0743427017225751E-2</v>
      </c>
      <c r="R11" s="41">
        <f>IF(P_rang_år!R13&gt;0,P_rang_år!R13,"")</f>
        <v>6.5825067628494133E-2</v>
      </c>
      <c r="S11" s="41">
        <f>IF(P_rang_år!S13&gt;0,P_rang_år!S13,"")</f>
        <v>6.8119891008174394E-2</v>
      </c>
    </row>
    <row r="12" spans="1:25" x14ac:dyDescent="0.25">
      <c r="A12" s="40" t="str">
        <f>IF(P_rang_år!A14&gt;0,P_rang_år!A14,"")</f>
        <v>Øvre Eiker</v>
      </c>
      <c r="B12" s="40">
        <f>IF(P_rang_år!B14&gt;0,P_rang_år!B14,"")</f>
        <v>246</v>
      </c>
      <c r="C12" s="40">
        <f>IF(P_rang_år!C14&gt;0,P_rang_år!C14,"")</f>
        <v>258</v>
      </c>
      <c r="D12" s="40">
        <f>IF(P_rang_år!D14&gt;0,P_rang_år!D14,"")</f>
        <v>251</v>
      </c>
      <c r="E12" s="40">
        <f>IF(P_rang_år!E14&gt;0,P_rang_år!E14,"")</f>
        <v>176</v>
      </c>
      <c r="F12" s="40">
        <f>IF(P_rang_år!F14&gt;0,P_rang_år!F14,"")</f>
        <v>191</v>
      </c>
      <c r="G12" s="40">
        <f>IF(P_rang_år!G14&gt;0,P_rang_år!G14,"")</f>
        <v>197</v>
      </c>
      <c r="H12" s="40">
        <f>IF(P_rang_år!H14&gt;0,P_rang_år!H14,"")</f>
        <v>192</v>
      </c>
      <c r="I12" s="40">
        <f>IF(P_rang_år!I14&gt;0,P_rang_år!I14,"")</f>
        <v>188</v>
      </c>
      <c r="J12" s="40" t="str">
        <f>IF(P_rang_år!J14&gt;0,P_rang_år!J14,"")</f>
        <v/>
      </c>
      <c r="K12" s="40" t="str">
        <f>IF(P_rang_år!K14&gt;0,P_rang_år!K14,"")</f>
        <v>Bygland</v>
      </c>
      <c r="L12" s="41">
        <f>IF(P_rang_år!L14&gt;0,P_rang_år!L14,"")</f>
        <v>9.464285714285714E-2</v>
      </c>
      <c r="M12" s="41">
        <f>IF(P_rang_år!M14&gt;0,P_rang_år!M14,"")</f>
        <v>0.10266159695817491</v>
      </c>
      <c r="N12" s="41">
        <f>IF(P_rang_år!N14&gt;0,P_rang_år!N14,"")</f>
        <v>7.6045627376425853E-2</v>
      </c>
      <c r="O12" s="41">
        <f>IF(P_rang_år!O14&gt;0,P_rang_år!O14,"")</f>
        <v>8.4130019120458893E-2</v>
      </c>
      <c r="P12" s="41">
        <f>IF(P_rang_år!P14&gt;0,P_rang_år!P14,"")</f>
        <v>9.9264705882352935E-2</v>
      </c>
      <c r="Q12" s="41">
        <f>IF(P_rang_år!Q14&gt;0,P_rang_år!Q14,"")</f>
        <v>0.10144927536231885</v>
      </c>
      <c r="R12" s="41">
        <f>IF(P_rang_år!R14&gt;0,P_rang_år!R14,"")</f>
        <v>9.2885375494071151E-2</v>
      </c>
      <c r="S12" s="41">
        <f>IF(P_rang_år!S14&gt;0,P_rang_år!S14,"")</f>
        <v>6.7864271457085831E-2</v>
      </c>
    </row>
    <row r="13" spans="1:25" x14ac:dyDescent="0.25">
      <c r="A13" s="40" t="str">
        <f>IF(P_rang_år!A15&gt;0,P_rang_år!A15,"")</f>
        <v>Modum</v>
      </c>
      <c r="B13" s="40">
        <f>IF(P_rang_år!B15&gt;0,P_rang_år!B15,"")</f>
        <v>233</v>
      </c>
      <c r="C13" s="40">
        <f>IF(P_rang_år!C15&gt;0,P_rang_år!C15,"")</f>
        <v>262</v>
      </c>
      <c r="D13" s="40">
        <f>IF(P_rang_år!D15&gt;0,P_rang_år!D15,"")</f>
        <v>240</v>
      </c>
      <c r="E13" s="40">
        <f>IF(P_rang_år!E15&gt;0,P_rang_år!E15,"")</f>
        <v>222</v>
      </c>
      <c r="F13" s="40">
        <f>IF(P_rang_år!F15&gt;0,P_rang_år!F15,"")</f>
        <v>227</v>
      </c>
      <c r="G13" s="40">
        <f>IF(P_rang_år!G15&gt;0,P_rang_år!G15,"")</f>
        <v>224</v>
      </c>
      <c r="H13" s="40">
        <f>IF(P_rang_år!H15&gt;0,P_rang_år!H15,"")</f>
        <v>216</v>
      </c>
      <c r="I13" s="40">
        <f>IF(P_rang_år!I15&gt;0,P_rang_år!I15,"")</f>
        <v>179</v>
      </c>
      <c r="J13" s="40" t="str">
        <f>IF(P_rang_år!J15&gt;0,P_rang_år!J15,"")</f>
        <v/>
      </c>
      <c r="K13" s="40" t="str">
        <f>IF(P_rang_år!K15&gt;0,P_rang_år!K15,"")</f>
        <v>Vegårshei</v>
      </c>
      <c r="L13" s="41">
        <f>IF(P_rang_år!L15&gt;0,P_rang_år!L15,"")</f>
        <v>6.0650887573964495E-2</v>
      </c>
      <c r="M13" s="41">
        <f>IF(P_rang_år!M15&gt;0,P_rang_år!M15,"")</f>
        <v>6.5217391304347824E-2</v>
      </c>
      <c r="N13" s="41">
        <f>IF(P_rang_år!N15&gt;0,P_rang_år!N15,"")</f>
        <v>6.296851574212893E-2</v>
      </c>
      <c r="O13" s="41">
        <f>IF(P_rang_år!O15&gt;0,P_rang_år!O15,"")</f>
        <v>5.1359516616314202E-2</v>
      </c>
      <c r="P13" s="41">
        <f>IF(P_rang_år!P15&gt;0,P_rang_år!P15,"")</f>
        <v>6.5648854961832065E-2</v>
      </c>
      <c r="Q13" s="41">
        <f>IF(P_rang_år!Q15&gt;0,P_rang_år!Q15,"")</f>
        <v>7.472178060413355E-2</v>
      </c>
      <c r="R13" s="41">
        <f>IF(P_rang_år!R15&gt;0,P_rang_år!R15,"")</f>
        <v>9.9818511796733206E-2</v>
      </c>
      <c r="S13" s="41">
        <f>IF(P_rang_år!S15&gt;0,P_rang_år!S15,"")</f>
        <v>6.4891846921797003E-2</v>
      </c>
    </row>
    <row r="14" spans="1:25" x14ac:dyDescent="0.25">
      <c r="A14" s="40" t="str">
        <f>IF(P_rang_år!A16&gt;0,P_rang_år!A16,"")</f>
        <v>Kongsberg</v>
      </c>
      <c r="B14" s="40">
        <f>IF(P_rang_år!B16&gt;0,P_rang_år!B16,"")</f>
        <v>184</v>
      </c>
      <c r="C14" s="40">
        <f>IF(P_rang_år!C16&gt;0,P_rang_år!C16,"")</f>
        <v>173</v>
      </c>
      <c r="D14" s="40">
        <f>IF(P_rang_år!D16&gt;0,P_rang_år!D16,"")</f>
        <v>164</v>
      </c>
      <c r="E14" s="40">
        <f>IF(P_rang_år!E16&gt;0,P_rang_år!E16,"")</f>
        <v>166</v>
      </c>
      <c r="F14" s="40">
        <f>IF(P_rang_år!F16&gt;0,P_rang_år!F16,"")</f>
        <v>184</v>
      </c>
      <c r="G14" s="40">
        <f>IF(P_rang_år!G16&gt;0,P_rang_år!G16,"")</f>
        <v>185</v>
      </c>
      <c r="H14" s="40">
        <f>IF(P_rang_år!H16&gt;0,P_rang_år!H16,"")</f>
        <v>196</v>
      </c>
      <c r="I14" s="40">
        <f>IF(P_rang_år!I16&gt;0,P_rang_år!I16,"")</f>
        <v>172</v>
      </c>
      <c r="J14" s="40" t="str">
        <f>IF(P_rang_år!J16&gt;0,P_rang_år!J16,"")</f>
        <v/>
      </c>
      <c r="K14" s="40" t="str">
        <f>IF(P_rang_år!K16&gt;0,P_rang_år!K16,"")</f>
        <v>Hole</v>
      </c>
      <c r="L14" s="41">
        <f>IF(P_rang_år!L16&gt;0,P_rang_år!L16,"")</f>
        <v>5.2773290253096392E-2</v>
      </c>
      <c r="M14" s="41">
        <f>IF(P_rang_år!M16&gt;0,P_rang_år!M16,"")</f>
        <v>5.5078322385042948E-2</v>
      </c>
      <c r="N14" s="41">
        <f>IF(P_rang_år!N16&gt;0,P_rang_år!N16,"")</f>
        <v>5.7199211045364892E-2</v>
      </c>
      <c r="O14" s="41">
        <f>IF(P_rang_år!O16&gt;0,P_rang_år!O16,"")</f>
        <v>5.33462657613967E-2</v>
      </c>
      <c r="P14" s="41">
        <f>IF(P_rang_år!P16&gt;0,P_rang_år!P16,"")</f>
        <v>5.6222969726093225E-2</v>
      </c>
      <c r="Q14" s="41">
        <f>IF(P_rang_år!Q16&gt;0,P_rang_år!Q16,"")</f>
        <v>6.3551401869158877E-2</v>
      </c>
      <c r="R14" s="41">
        <f>IF(P_rang_år!R16&gt;0,P_rang_år!R16,"")</f>
        <v>7.1043165467625902E-2</v>
      </c>
      <c r="S14" s="41">
        <f>IF(P_rang_år!S16&gt;0,P_rang_år!S16,"")</f>
        <v>6.4311594202898545E-2</v>
      </c>
    </row>
    <row r="15" spans="1:25" x14ac:dyDescent="0.25">
      <c r="A15" s="40" t="str">
        <f>IF(P_rang_år!A17&gt;0,P_rang_år!A17,"")</f>
        <v>Eidsvoll</v>
      </c>
      <c r="B15" s="40">
        <f>IF(P_rang_år!B17&gt;0,P_rang_år!B17,"")</f>
        <v>189</v>
      </c>
      <c r="C15" s="40">
        <f>IF(P_rang_år!C17&gt;0,P_rang_år!C17,"")</f>
        <v>195</v>
      </c>
      <c r="D15" s="40">
        <f>IF(P_rang_år!D17&gt;0,P_rang_år!D17,"")</f>
        <v>178</v>
      </c>
      <c r="E15" s="40">
        <f>IF(P_rang_år!E17&gt;0,P_rang_år!E17,"")</f>
        <v>165</v>
      </c>
      <c r="F15" s="40">
        <f>IF(P_rang_år!F17&gt;0,P_rang_år!F17,"")</f>
        <v>165</v>
      </c>
      <c r="G15" s="40">
        <f>IF(P_rang_år!G17&gt;0,P_rang_år!G17,"")</f>
        <v>149</v>
      </c>
      <c r="H15" s="40">
        <f>IF(P_rang_år!H17&gt;0,P_rang_år!H17,"")</f>
        <v>157</v>
      </c>
      <c r="I15" s="40">
        <f>IF(P_rang_år!I17&gt;0,P_rang_år!I17,"")</f>
        <v>163</v>
      </c>
      <c r="J15" s="40" t="str">
        <f>IF(P_rang_år!J17&gt;0,P_rang_år!J17,"")</f>
        <v/>
      </c>
      <c r="K15" s="40" t="str">
        <f>IF(P_rang_år!K17&gt;0,P_rang_år!K17,"")</f>
        <v>Nes (Ak.)</v>
      </c>
      <c r="L15" s="41">
        <f>IF(P_rang_år!L17&gt;0,P_rang_år!L17,"")</f>
        <v>5.5932514212360167E-2</v>
      </c>
      <c r="M15" s="41">
        <f>IF(P_rang_år!M17&gt;0,P_rang_år!M17,"")</f>
        <v>5.9328358208955226E-2</v>
      </c>
      <c r="N15" s="41">
        <f>IF(P_rang_år!N17&gt;0,P_rang_år!N17,"")</f>
        <v>5.6220322886989554E-2</v>
      </c>
      <c r="O15" s="41">
        <f>IF(P_rang_år!O17&gt;0,P_rang_år!O17,"")</f>
        <v>4.8211211019705373E-2</v>
      </c>
      <c r="P15" s="41">
        <f>IF(P_rang_år!P17&gt;0,P_rang_år!P17,"")</f>
        <v>4.5346498445785338E-2</v>
      </c>
      <c r="Q15" s="41">
        <f>IF(P_rang_år!Q17&gt;0,P_rang_år!Q17,"")</f>
        <v>4.4525547445255477E-2</v>
      </c>
      <c r="R15" s="41">
        <f>IF(P_rang_år!R17&gt;0,P_rang_år!R17,"")</f>
        <v>6.568575932737783E-2</v>
      </c>
      <c r="S15" s="41">
        <f>IF(P_rang_år!S17&gt;0,P_rang_år!S17,"")</f>
        <v>6.3829787234042548E-2</v>
      </c>
    </row>
    <row r="16" spans="1:25" x14ac:dyDescent="0.25">
      <c r="A16" s="40" t="str">
        <f>IF(P_rang_år!A18&gt;0,P_rang_år!A18,"")</f>
        <v>Ullensaker</v>
      </c>
      <c r="B16" s="40">
        <f>IF(P_rang_år!B18&gt;0,P_rang_år!B18,"")</f>
        <v>317</v>
      </c>
      <c r="C16" s="40">
        <f>IF(P_rang_år!C18&gt;0,P_rang_år!C18,"")</f>
        <v>295</v>
      </c>
      <c r="D16" s="40">
        <f>IF(P_rang_år!D18&gt;0,P_rang_år!D18,"")</f>
        <v>305</v>
      </c>
      <c r="E16" s="40">
        <f>IF(P_rang_år!E18&gt;0,P_rang_år!E18,"")</f>
        <v>285</v>
      </c>
      <c r="F16" s="40">
        <f>IF(P_rang_år!F18&gt;0,P_rang_år!F18,"")</f>
        <v>284</v>
      </c>
      <c r="G16" s="40">
        <f>IF(P_rang_år!G18&gt;0,P_rang_år!G18,"")</f>
        <v>273</v>
      </c>
      <c r="H16" s="40">
        <f>IF(P_rang_år!H18&gt;0,P_rang_år!H18,"")</f>
        <v>154</v>
      </c>
      <c r="I16" s="40">
        <f>IF(P_rang_år!I18&gt;0,P_rang_år!I18,"")</f>
        <v>145</v>
      </c>
      <c r="J16" s="40" t="str">
        <f>IF(P_rang_år!J18&gt;0,P_rang_år!J18,"")</f>
        <v/>
      </c>
      <c r="K16" s="40" t="str">
        <f>IF(P_rang_år!K18&gt;0,P_rang_år!K18,"")</f>
        <v>Flå</v>
      </c>
      <c r="L16" s="41">
        <f>IF(P_rang_år!L18&gt;0,P_rang_år!L18,"")</f>
        <v>0.11029411764705882</v>
      </c>
      <c r="M16" s="41">
        <f>IF(P_rang_år!M18&gt;0,P_rang_år!M18,"")</f>
        <v>0.11793611793611794</v>
      </c>
      <c r="N16" s="41">
        <f>IF(P_rang_år!N18&gt;0,P_rang_år!N18,"")</f>
        <v>9.0702947845804988E-2</v>
      </c>
      <c r="O16" s="41">
        <f>IF(P_rang_år!O18&gt;0,P_rang_år!O18,"")</f>
        <v>8.0434782608695646E-2</v>
      </c>
      <c r="P16" s="41">
        <f>IF(P_rang_år!P18&gt;0,P_rang_år!P18,"")</f>
        <v>8.5594989561586635E-2</v>
      </c>
      <c r="Q16" s="41">
        <f>IF(P_rang_år!Q18&gt;0,P_rang_år!Q18,"")</f>
        <v>8.656036446469248E-2</v>
      </c>
      <c r="R16" s="41">
        <f>IF(P_rang_år!R18&gt;0,P_rang_år!R18,"")</f>
        <v>7.0175438596491224E-2</v>
      </c>
      <c r="S16" s="41">
        <f>IF(P_rang_år!S18&gt;0,P_rang_år!S18,"")</f>
        <v>5.3333333333333337E-2</v>
      </c>
    </row>
    <row r="17" spans="1:19" x14ac:dyDescent="0.25">
      <c r="A17" s="40" t="str">
        <f>IF(P_rang_år!A19&gt;0,P_rang_år!A19,"")</f>
        <v>Hole</v>
      </c>
      <c r="B17" s="40">
        <f>IF(P_rang_år!B19&gt;0,P_rang_år!B19,"")</f>
        <v>98</v>
      </c>
      <c r="C17" s="40">
        <f>IF(P_rang_år!C19&gt;0,P_rang_år!C19,"")</f>
        <v>109</v>
      </c>
      <c r="D17" s="40">
        <f>IF(P_rang_år!D19&gt;0,P_rang_år!D19,"")</f>
        <v>116</v>
      </c>
      <c r="E17" s="40">
        <f>IF(P_rang_år!E19&gt;0,P_rang_år!E19,"")</f>
        <v>110</v>
      </c>
      <c r="F17" s="40">
        <f>IF(P_rang_år!F19&gt;0,P_rang_år!F19,"")</f>
        <v>117</v>
      </c>
      <c r="G17" s="40">
        <f>IF(P_rang_år!G19&gt;0,P_rang_år!G19,"")</f>
        <v>136</v>
      </c>
      <c r="H17" s="40">
        <f>IF(P_rang_år!H19&gt;0,P_rang_år!H19,"")</f>
        <v>158</v>
      </c>
      <c r="I17" s="40">
        <f>IF(P_rang_år!I19&gt;0,P_rang_år!I19,"")</f>
        <v>142</v>
      </c>
      <c r="J17" s="40" t="str">
        <f>IF(P_rang_år!J19&gt;0,P_rang_år!J19,"")</f>
        <v/>
      </c>
      <c r="K17" s="40" t="str">
        <f>IF(P_rang_år!K19&gt;0,P_rang_år!K19,"")</f>
        <v>Hurdal</v>
      </c>
      <c r="L17" s="41">
        <f>IF(P_rang_år!L19&gt;0,P_rang_år!L19,"")</f>
        <v>5.3248136315228969E-2</v>
      </c>
      <c r="M17" s="41">
        <f>IF(P_rang_år!M19&gt;0,P_rang_år!M19,"")</f>
        <v>6.1571125265392782E-2</v>
      </c>
      <c r="N17" s="41">
        <f>IF(P_rang_år!N19&gt;0,P_rang_år!N19,"")</f>
        <v>6.2424969987995196E-2</v>
      </c>
      <c r="O17" s="41">
        <f>IF(P_rang_år!O19&gt;0,P_rang_år!O19,"")</f>
        <v>5.9322033898305086E-2</v>
      </c>
      <c r="P17" s="41">
        <f>IF(P_rang_år!P19&gt;0,P_rang_år!P19,"")</f>
        <v>5.9633027522935783E-2</v>
      </c>
      <c r="Q17" s="41">
        <f>IF(P_rang_år!Q19&gt;0,P_rang_år!Q19,"")</f>
        <v>6.197854588796186E-2</v>
      </c>
      <c r="R17" s="41">
        <f>IF(P_rang_år!R19&gt;0,P_rang_år!R19,"")</f>
        <v>6.4356435643564358E-2</v>
      </c>
      <c r="S17" s="41">
        <f>IF(P_rang_år!S19&gt;0,P_rang_år!S19,"")</f>
        <v>5.1558752997601917E-2</v>
      </c>
    </row>
    <row r="18" spans="1:19" x14ac:dyDescent="0.25">
      <c r="A18" s="40" t="str">
        <f>IF(P_rang_år!A20&gt;0,P_rang_år!A20,"")</f>
        <v>Sigdal</v>
      </c>
      <c r="B18" s="40">
        <f>IF(P_rang_år!B20&gt;0,P_rang_år!B20,"")</f>
        <v>164</v>
      </c>
      <c r="C18" s="40">
        <f>IF(P_rang_år!C20&gt;0,P_rang_år!C20,"")</f>
        <v>171</v>
      </c>
      <c r="D18" s="40">
        <f>IF(P_rang_år!D20&gt;0,P_rang_år!D20,"")</f>
        <v>167</v>
      </c>
      <c r="E18" s="40">
        <f>IF(P_rang_år!E20&gt;0,P_rang_år!E20,"")</f>
        <v>160</v>
      </c>
      <c r="F18" s="40">
        <f>IF(P_rang_år!F20&gt;0,P_rang_år!F20,"")</f>
        <v>172</v>
      </c>
      <c r="G18" s="40">
        <f>IF(P_rang_år!G20&gt;0,P_rang_år!G20,"")</f>
        <v>162</v>
      </c>
      <c r="H18" s="40">
        <f>IF(P_rang_år!H20&gt;0,P_rang_år!H20,"")</f>
        <v>155</v>
      </c>
      <c r="I18" s="40">
        <f>IF(P_rang_år!I20&gt;0,P_rang_år!I20,"")</f>
        <v>131</v>
      </c>
      <c r="J18" s="40" t="str">
        <f>IF(P_rang_år!J20&gt;0,P_rang_år!J20,"")</f>
        <v/>
      </c>
      <c r="K18" s="40" t="str">
        <f>IF(P_rang_år!K20&gt;0,P_rang_år!K20,"")</f>
        <v>Nes (Busk.)</v>
      </c>
      <c r="L18" s="41">
        <f>IF(P_rang_år!L20&gt;0,P_rang_år!L20,"")</f>
        <v>5.5837563451776651E-2</v>
      </c>
      <c r="M18" s="41">
        <f>IF(P_rang_år!M20&gt;0,P_rang_år!M20,"")</f>
        <v>5.3270397842211735E-2</v>
      </c>
      <c r="N18" s="41">
        <f>IF(P_rang_år!N20&gt;0,P_rang_år!N20,"")</f>
        <v>5.9892328398384924E-2</v>
      </c>
      <c r="O18" s="41">
        <f>IF(P_rang_år!O20&gt;0,P_rang_år!O20,"")</f>
        <v>4.6735395189003437E-2</v>
      </c>
      <c r="P18" s="41">
        <f>IF(P_rang_år!P20&gt;0,P_rang_år!P20,"")</f>
        <v>5.6028368794326239E-2</v>
      </c>
      <c r="Q18" s="41">
        <f>IF(P_rang_år!Q20&gt;0,P_rang_år!Q20,"")</f>
        <v>4.9271339347675226E-2</v>
      </c>
      <c r="R18" s="41">
        <f>IF(P_rang_år!R20&gt;0,P_rang_år!R20,"")</f>
        <v>5.1539012168933432E-2</v>
      </c>
      <c r="S18" s="41">
        <f>IF(P_rang_år!S20&gt;0,P_rang_år!S20,"")</f>
        <v>5.0505050505050504E-2</v>
      </c>
    </row>
    <row r="19" spans="1:19" x14ac:dyDescent="0.25">
      <c r="A19" s="40" t="str">
        <f>IF(P_rang_år!A21&gt;0,P_rang_år!A21,"")</f>
        <v>Arendal</v>
      </c>
      <c r="B19" s="40">
        <f>IF(P_rang_år!B21&gt;0,P_rang_år!B21,"")</f>
        <v>214</v>
      </c>
      <c r="C19" s="40">
        <f>IF(P_rang_år!C21&gt;0,P_rang_år!C21,"")</f>
        <v>163</v>
      </c>
      <c r="D19" s="40">
        <f>IF(P_rang_år!D21&gt;0,P_rang_år!D21,"")</f>
        <v>150</v>
      </c>
      <c r="E19" s="40">
        <f>IF(P_rang_år!E21&gt;0,P_rang_år!E21,"")</f>
        <v>109</v>
      </c>
      <c r="F19" s="40">
        <f>IF(P_rang_år!F21&gt;0,P_rang_år!F21,"")</f>
        <v>140</v>
      </c>
      <c r="G19" s="40">
        <f>IF(P_rang_år!G21&gt;0,P_rang_år!G21,"")</f>
        <v>137</v>
      </c>
      <c r="H19" s="40">
        <f>IF(P_rang_år!H21&gt;0,P_rang_år!H21,"")</f>
        <v>147</v>
      </c>
      <c r="I19" s="40">
        <f>IF(P_rang_år!I21&gt;0,P_rang_år!I21,"")</f>
        <v>131</v>
      </c>
      <c r="J19" s="40" t="str">
        <f>IF(P_rang_år!J21&gt;0,P_rang_år!J21,"")</f>
        <v/>
      </c>
      <c r="K19" s="40" t="str">
        <f>IF(P_rang_år!K21&gt;0,P_rang_år!K21,"")</f>
        <v>Krødsherad</v>
      </c>
      <c r="L19" s="41">
        <f>IF(P_rang_år!L21&gt;0,P_rang_år!L21,"")</f>
        <v>7.5772681954137583E-2</v>
      </c>
      <c r="M19" s="41">
        <f>IF(P_rang_år!M21&gt;0,P_rang_år!M21,"")</f>
        <v>7.209062821833162E-2</v>
      </c>
      <c r="N19" s="41">
        <f>IF(P_rang_år!N21&gt;0,P_rang_år!N21,"")</f>
        <v>5.7526366251198467E-2</v>
      </c>
      <c r="O19" s="41">
        <f>IF(P_rang_år!O21&gt;0,P_rang_år!O21,"")</f>
        <v>6.2205466540999059E-2</v>
      </c>
      <c r="P19" s="41">
        <f>IF(P_rang_år!P21&gt;0,P_rang_år!P21,"")</f>
        <v>6.5120428189116855E-2</v>
      </c>
      <c r="Q19" s="41">
        <f>IF(P_rang_år!Q21&gt;0,P_rang_år!Q21,"")</f>
        <v>6.1371841155234655E-2</v>
      </c>
      <c r="R19" s="41">
        <f>IF(P_rang_år!R21&gt;0,P_rang_år!R21,"")</f>
        <v>5.6990204808548529E-2</v>
      </c>
      <c r="S19" s="41">
        <f>IF(P_rang_år!S21&gt;0,P_rang_år!S21,"")</f>
        <v>4.9227799227799227E-2</v>
      </c>
    </row>
    <row r="20" spans="1:19" x14ac:dyDescent="0.25">
      <c r="A20" s="40" t="str">
        <f>IF(P_rang_år!A22&gt;0,P_rang_år!A22,"")</f>
        <v>Sørum</v>
      </c>
      <c r="B20" s="40">
        <f>IF(P_rang_år!B22&gt;0,P_rang_år!B22,"")</f>
        <v>160</v>
      </c>
      <c r="C20" s="40">
        <f>IF(P_rang_år!C22&gt;0,P_rang_år!C22,"")</f>
        <v>165</v>
      </c>
      <c r="D20" s="40">
        <f>IF(P_rang_år!D22&gt;0,P_rang_år!D22,"")</f>
        <v>141</v>
      </c>
      <c r="E20" s="40">
        <f>IF(P_rang_år!E22&gt;0,P_rang_år!E22,"")</f>
        <v>151</v>
      </c>
      <c r="F20" s="40">
        <f>IF(P_rang_år!F22&gt;0,P_rang_år!F22,"")</f>
        <v>150</v>
      </c>
      <c r="G20" s="40">
        <f>IF(P_rang_år!G22&gt;0,P_rang_år!G22,"")</f>
        <v>134</v>
      </c>
      <c r="H20" s="40">
        <f>IF(P_rang_år!H22&gt;0,P_rang_år!H22,"")</f>
        <v>141</v>
      </c>
      <c r="I20" s="40">
        <f>IF(P_rang_år!I22&gt;0,P_rang_år!I22,"")</f>
        <v>125</v>
      </c>
      <c r="J20" s="40" t="str">
        <f>IF(P_rang_år!J22&gt;0,P_rang_år!J22,"")</f>
        <v/>
      </c>
      <c r="K20" s="40" t="str">
        <f>IF(P_rang_år!K22&gt;0,P_rang_år!K22,"")</f>
        <v>Froland</v>
      </c>
      <c r="L20" s="41">
        <f>IF(P_rang_år!L22&gt;0,P_rang_år!L22,"")</f>
        <v>8.5603112840466927E-2</v>
      </c>
      <c r="M20" s="41">
        <f>IF(P_rang_år!M22&gt;0,P_rang_år!M22,"")</f>
        <v>7.6283987915407858E-2</v>
      </c>
      <c r="N20" s="41">
        <f>IF(P_rang_år!N22&gt;0,P_rang_år!N22,"")</f>
        <v>7.3637702503681887E-2</v>
      </c>
      <c r="O20" s="41">
        <f>IF(P_rang_år!O22&gt;0,P_rang_år!O22,"")</f>
        <v>5.6155507559395246E-2</v>
      </c>
      <c r="P20" s="41">
        <f>IF(P_rang_år!P22&gt;0,P_rang_år!P22,"")</f>
        <v>6.7450980392156856E-2</v>
      </c>
      <c r="Q20" s="41">
        <f>IF(P_rang_år!Q22&gt;0,P_rang_år!Q22,"")</f>
        <v>5.8103975535168197E-2</v>
      </c>
      <c r="R20" s="41">
        <f>IF(P_rang_år!R22&gt;0,P_rang_år!R22,"")</f>
        <v>5.7310800881704628E-2</v>
      </c>
      <c r="S20" s="41">
        <f>IF(P_rang_år!S22&gt;0,P_rang_år!S22,"")</f>
        <v>4.8480463096960927E-2</v>
      </c>
    </row>
    <row r="21" spans="1:19" x14ac:dyDescent="0.25">
      <c r="A21" s="40" t="str">
        <f>IF(P_rang_år!A23&gt;0,P_rang_år!A23,"")</f>
        <v>Gol</v>
      </c>
      <c r="B21" s="40">
        <f>IF(P_rang_år!B23&gt;0,P_rang_år!B23,"")</f>
        <v>120</v>
      </c>
      <c r="C21" s="40">
        <f>IF(P_rang_år!C23&gt;0,P_rang_år!C23,"")</f>
        <v>113</v>
      </c>
      <c r="D21" s="40">
        <f>IF(P_rang_år!D23&gt;0,P_rang_år!D23,"")</f>
        <v>101</v>
      </c>
      <c r="E21" s="40">
        <f>IF(P_rang_år!E23&gt;0,P_rang_år!E23,"")</f>
        <v>88</v>
      </c>
      <c r="F21" s="40">
        <f>IF(P_rang_år!F23&gt;0,P_rang_år!F23,"")</f>
        <v>75</v>
      </c>
      <c r="G21" s="40">
        <f>IF(P_rang_år!G23&gt;0,P_rang_år!G23,"")</f>
        <v>75</v>
      </c>
      <c r="H21" s="40">
        <f>IF(P_rang_år!H23&gt;0,P_rang_år!H23,"")</f>
        <v>78</v>
      </c>
      <c r="I21" s="40">
        <f>IF(P_rang_år!I23&gt;0,P_rang_år!I23,"")</f>
        <v>119</v>
      </c>
      <c r="J21" s="40" t="str">
        <f>IF(P_rang_år!J23&gt;0,P_rang_år!J23,"")</f>
        <v/>
      </c>
      <c r="K21" s="40" t="str">
        <f>IF(P_rang_år!K23&gt;0,P_rang_år!K23,"")</f>
        <v>Valle</v>
      </c>
      <c r="L21" s="41">
        <f>IF(P_rang_år!L23&gt;0,P_rang_år!L23,"")</f>
        <v>6.9984447900466568E-2</v>
      </c>
      <c r="M21" s="41">
        <f>IF(P_rang_år!M23&gt;0,P_rang_år!M23,"")</f>
        <v>7.4882995319812795E-2</v>
      </c>
      <c r="N21" s="41">
        <f>IF(P_rang_år!N23&gt;0,P_rang_år!N23,"")</f>
        <v>8.1250000000000003E-2</v>
      </c>
      <c r="O21" s="41">
        <f>IF(P_rang_år!O23&gt;0,P_rang_år!O23,"")</f>
        <v>5.4773082942097026E-2</v>
      </c>
      <c r="P21" s="41">
        <f>IF(P_rang_år!P23&gt;0,P_rang_år!P23,"")</f>
        <v>6.1538461538461542E-2</v>
      </c>
      <c r="Q21" s="41">
        <f>IF(P_rang_år!Q23&gt;0,P_rang_år!Q23,"")</f>
        <v>5.0713153724247229E-2</v>
      </c>
      <c r="R21" s="41">
        <f>IF(P_rang_år!R23&gt;0,P_rang_år!R23,"")</f>
        <v>5.1446945337620578E-2</v>
      </c>
      <c r="S21" s="41">
        <f>IF(P_rang_år!S23&gt;0,P_rang_år!S23,"")</f>
        <v>4.6153846153846156E-2</v>
      </c>
    </row>
    <row r="22" spans="1:19" x14ac:dyDescent="0.25">
      <c r="A22" s="40" t="str">
        <f>IF(P_rang_år!A24&gt;0,P_rang_år!A24,"")</f>
        <v>Asker</v>
      </c>
      <c r="B22" s="40">
        <f>IF(P_rang_år!B24&gt;0,P_rang_år!B24,"")</f>
        <v>147</v>
      </c>
      <c r="C22" s="40">
        <f>IF(P_rang_år!C24&gt;0,P_rang_år!C24,"")</f>
        <v>344</v>
      </c>
      <c r="D22" s="40">
        <f>IF(P_rang_år!D24&gt;0,P_rang_år!D24,"")</f>
        <v>331</v>
      </c>
      <c r="E22" s="40">
        <f>IF(P_rang_år!E24&gt;0,P_rang_år!E24,"")</f>
        <v>276</v>
      </c>
      <c r="F22" s="40">
        <f>IF(P_rang_år!F24&gt;0,P_rang_år!F24,"")</f>
        <v>267</v>
      </c>
      <c r="G22" s="40">
        <f>IF(P_rang_år!G24&gt;0,P_rang_år!G24,"")</f>
        <v>255</v>
      </c>
      <c r="H22" s="40">
        <f>IF(P_rang_år!H24&gt;0,P_rang_år!H24,"")</f>
        <v>262</v>
      </c>
      <c r="I22" s="40">
        <f>IF(P_rang_år!I24&gt;0,P_rang_år!I24,"")</f>
        <v>117</v>
      </c>
      <c r="J22" s="40" t="str">
        <f>IF(P_rang_år!J24&gt;0,P_rang_år!J24,"")</f>
        <v/>
      </c>
      <c r="K22" s="40" t="str">
        <f>IF(P_rang_år!K24&gt;0,P_rang_år!K24,"")</f>
        <v>Iveland</v>
      </c>
      <c r="L22" s="41">
        <f>IF(P_rang_år!L24&gt;0,P_rang_år!L24,"")</f>
        <v>7.4792243767313013E-2</v>
      </c>
      <c r="M22" s="41">
        <f>IF(P_rang_år!M24&gt;0,P_rang_år!M24,"")</f>
        <v>7.874015748031496E-2</v>
      </c>
      <c r="N22" s="41">
        <f>IF(P_rang_år!N24&gt;0,P_rang_år!N24,"")</f>
        <v>7.1428571428571425E-2</v>
      </c>
      <c r="O22" s="41">
        <f>IF(P_rang_år!O24&gt;0,P_rang_år!O24,"")</f>
        <v>5.6555269922879174E-2</v>
      </c>
      <c r="P22" s="41">
        <f>IF(P_rang_år!P24&gt;0,P_rang_år!P24,"")</f>
        <v>7.125307125307126E-2</v>
      </c>
      <c r="Q22" s="41">
        <f>IF(P_rang_år!Q24&gt;0,P_rang_år!Q24,"")</f>
        <v>7.2072072072072071E-2</v>
      </c>
      <c r="R22" s="41">
        <f>IF(P_rang_år!R24&gt;0,P_rang_år!R24,"")</f>
        <v>6.726457399103139E-2</v>
      </c>
      <c r="S22" s="41">
        <f>IF(P_rang_år!S24&gt;0,P_rang_år!S24,"")</f>
        <v>4.5174537987679675E-2</v>
      </c>
    </row>
    <row r="23" spans="1:19" x14ac:dyDescent="0.25">
      <c r="A23" s="40" t="str">
        <f>IF(P_rang_år!A25&gt;0,P_rang_år!A25,"")</f>
        <v>Nannestad</v>
      </c>
      <c r="B23" s="40">
        <f>IF(P_rang_år!B25&gt;0,P_rang_år!B25,"")</f>
        <v>176</v>
      </c>
      <c r="C23" s="40">
        <f>IF(P_rang_år!C25&gt;0,P_rang_år!C25,"")</f>
        <v>162</v>
      </c>
      <c r="D23" s="40">
        <f>IF(P_rang_år!D25&gt;0,P_rang_år!D25,"")</f>
        <v>149</v>
      </c>
      <c r="E23" s="40">
        <f>IF(P_rang_år!E25&gt;0,P_rang_år!E25,"")</f>
        <v>123</v>
      </c>
      <c r="F23" s="40">
        <f>IF(P_rang_år!F25&gt;0,P_rang_år!F25,"")</f>
        <v>130</v>
      </c>
      <c r="G23" s="40">
        <f>IF(P_rang_år!G25&gt;0,P_rang_år!G25,"")</f>
        <v>133</v>
      </c>
      <c r="H23" s="40">
        <f>IF(P_rang_år!H25&gt;0,P_rang_år!H25,"")</f>
        <v>122</v>
      </c>
      <c r="I23" s="40">
        <f>IF(P_rang_år!I25&gt;0,P_rang_år!I25,"")</f>
        <v>105</v>
      </c>
      <c r="J23" s="40" t="str">
        <f>IF(P_rang_år!J25&gt;0,P_rang_år!J25,"")</f>
        <v/>
      </c>
      <c r="K23" s="40" t="str">
        <f>IF(P_rang_år!K25&gt;0,P_rang_år!K25,"")</f>
        <v>Gol</v>
      </c>
      <c r="L23" s="41">
        <f>IF(P_rang_år!L25&gt;0,P_rang_år!L25,"")</f>
        <v>4.0997608472839085E-2</v>
      </c>
      <c r="M23" s="41">
        <f>IF(P_rang_år!M25&gt;0,P_rang_år!M25,"")</f>
        <v>3.9901129943502825E-2</v>
      </c>
      <c r="N23" s="41">
        <f>IF(P_rang_år!N25&gt;0,P_rang_år!N25,"")</f>
        <v>3.5488404778636684E-2</v>
      </c>
      <c r="O23" s="41">
        <f>IF(P_rang_år!O25&gt;0,P_rang_år!O25,"")</f>
        <v>3.0909729539866527E-2</v>
      </c>
      <c r="P23" s="41">
        <f>IF(P_rang_år!P25&gt;0,P_rang_år!P25,"")</f>
        <v>2.6492405510420345E-2</v>
      </c>
      <c r="Q23" s="41">
        <f>IF(P_rang_år!Q25&gt;0,P_rang_år!Q25,"")</f>
        <v>2.6132404181184669E-2</v>
      </c>
      <c r="R23" s="41">
        <f>IF(P_rang_år!R25&gt;0,P_rang_år!R25,"")</f>
        <v>2.6878015161957272E-2</v>
      </c>
      <c r="S23" s="41">
        <f>IF(P_rang_år!S25&gt;0,P_rang_år!S25,"")</f>
        <v>4.0921595598349382E-2</v>
      </c>
    </row>
    <row r="24" spans="1:19" x14ac:dyDescent="0.25">
      <c r="A24" s="40" t="str">
        <f>IF(P_rang_år!A26&gt;0,P_rang_år!A26,"")</f>
        <v>Vestby</v>
      </c>
      <c r="B24" s="40">
        <f>IF(P_rang_år!B26&gt;0,P_rang_år!B26,"")</f>
        <v>167</v>
      </c>
      <c r="C24" s="40">
        <f>IF(P_rang_år!C26&gt;0,P_rang_år!C26,"")</f>
        <v>153</v>
      </c>
      <c r="D24" s="40">
        <f>IF(P_rang_år!D26&gt;0,P_rang_år!D26,"")</f>
        <v>143</v>
      </c>
      <c r="E24" s="40">
        <f>IF(P_rang_år!E26&gt;0,P_rang_år!E26,"")</f>
        <v>138</v>
      </c>
      <c r="F24" s="40">
        <f>IF(P_rang_år!F26&gt;0,P_rang_år!F26,"")</f>
        <v>106</v>
      </c>
      <c r="G24" s="40">
        <f>IF(P_rang_år!G26&gt;0,P_rang_år!G26,"")</f>
        <v>109</v>
      </c>
      <c r="H24" s="40">
        <f>IF(P_rang_år!H26&gt;0,P_rang_år!H26,"")</f>
        <v>116</v>
      </c>
      <c r="I24" s="40">
        <f>IF(P_rang_år!I26&gt;0,P_rang_år!I26,"")</f>
        <v>103</v>
      </c>
      <c r="J24" s="40" t="str">
        <f>IF(P_rang_år!J26&gt;0,P_rang_år!J26,"")</f>
        <v/>
      </c>
      <c r="K24" s="40" t="str">
        <f>IF(P_rang_år!K26&gt;0,P_rang_år!K26,"")</f>
        <v>Aurskog-Høland</v>
      </c>
      <c r="L24" s="41">
        <f>IF(P_rang_år!L26&gt;0,P_rang_år!L26,"")</f>
        <v>5.807660283097419E-2</v>
      </c>
      <c r="M24" s="41">
        <f>IF(P_rang_år!M26&gt;0,P_rang_år!M26,"")</f>
        <v>5.743313290483102E-2</v>
      </c>
      <c r="N24" s="41">
        <f>IF(P_rang_år!N26&gt;0,P_rang_år!N26,"")</f>
        <v>5.2249637155297533E-2</v>
      </c>
      <c r="O24" s="41">
        <f>IF(P_rang_år!O26&gt;0,P_rang_år!O26,"")</f>
        <v>4.9063517915309447E-2</v>
      </c>
      <c r="P24" s="41">
        <f>IF(P_rang_år!P26&gt;0,P_rang_år!P26,"")</f>
        <v>4.7129909365558914E-2</v>
      </c>
      <c r="Q24" s="41">
        <f>IF(P_rang_år!Q26&gt;0,P_rang_år!Q26,"")</f>
        <v>4.3539325842696631E-2</v>
      </c>
      <c r="R24" s="41">
        <f>IF(P_rang_år!R26&gt;0,P_rang_år!R26,"")</f>
        <v>4.8253583686654555E-2</v>
      </c>
      <c r="S24" s="41">
        <f>IF(P_rang_år!S26&gt;0,P_rang_år!S26,"")</f>
        <v>4.0745290745290742E-2</v>
      </c>
    </row>
    <row r="25" spans="1:19" x14ac:dyDescent="0.25">
      <c r="A25" s="40" t="str">
        <f>IF(P_rang_år!A27&gt;0,P_rang_år!A27,"")</f>
        <v>Ski</v>
      </c>
      <c r="B25" s="40">
        <f>IF(P_rang_år!B27&gt;0,P_rang_år!B27,"")</f>
        <v>114</v>
      </c>
      <c r="C25" s="40">
        <f>IF(P_rang_år!C27&gt;0,P_rang_år!C27,"")</f>
        <v>117</v>
      </c>
      <c r="D25" s="40">
        <f>IF(P_rang_år!D27&gt;0,P_rang_år!D27,"")</f>
        <v>107</v>
      </c>
      <c r="E25" s="40">
        <f>IF(P_rang_år!E27&gt;0,P_rang_år!E27,"")</f>
        <v>96</v>
      </c>
      <c r="F25" s="40">
        <f>IF(P_rang_år!F27&gt;0,P_rang_år!F27,"")</f>
        <v>109</v>
      </c>
      <c r="G25" s="40">
        <f>IF(P_rang_år!G27&gt;0,P_rang_år!G27,"")</f>
        <v>104</v>
      </c>
      <c r="H25" s="40">
        <f>IF(P_rang_år!H27&gt;0,P_rang_år!H27,"")</f>
        <v>105</v>
      </c>
      <c r="I25" s="40">
        <f>IF(P_rang_år!I27&gt;0,P_rang_år!I27,"")</f>
        <v>98</v>
      </c>
      <c r="J25" s="40" t="str">
        <f>IF(P_rang_år!J27&gt;0,P_rang_år!J27,"")</f>
        <v/>
      </c>
      <c r="K25" s="40" t="str">
        <f>IF(P_rang_år!K27&gt;0,P_rang_år!K27,"")</f>
        <v>Ål</v>
      </c>
      <c r="L25" s="41">
        <f>IF(P_rang_år!L27&gt;0,P_rang_år!L27,"")</f>
        <v>6.5370293752585851E-2</v>
      </c>
      <c r="M25" s="41">
        <f>IF(P_rang_år!M27&gt;0,P_rang_år!M27,"")</f>
        <v>6.7584480600750937E-2</v>
      </c>
      <c r="N25" s="41">
        <f>IF(P_rang_år!N27&gt;0,P_rang_år!N27,"")</f>
        <v>6.0082304526748974E-2</v>
      </c>
      <c r="O25" s="41">
        <f>IF(P_rang_år!O27&gt;0,P_rang_år!O27,"")</f>
        <v>5.8158319870759291E-2</v>
      </c>
      <c r="P25" s="41">
        <f>IF(P_rang_år!P27&gt;0,P_rang_år!P27,"")</f>
        <v>4.9504950495049507E-2</v>
      </c>
      <c r="Q25" s="41">
        <f>IF(P_rang_år!Q27&gt;0,P_rang_år!Q27,"")</f>
        <v>5.0140393100681913E-2</v>
      </c>
      <c r="R25" s="41">
        <f>IF(P_rang_år!R27&gt;0,P_rang_år!R27,"")</f>
        <v>4.8387096774193547E-2</v>
      </c>
      <c r="S25" s="41">
        <f>IF(P_rang_år!S27&gt;0,P_rang_år!S27,"")</f>
        <v>4.0585774058577405E-2</v>
      </c>
    </row>
    <row r="26" spans="1:19" x14ac:dyDescent="0.25">
      <c r="A26" s="40" t="str">
        <f>IF(P_rang_år!A28&gt;0,P_rang_år!A28,"")</f>
        <v>Ål</v>
      </c>
      <c r="B26" s="40">
        <f>IF(P_rang_år!B28&gt;0,P_rang_år!B28,"")</f>
        <v>158</v>
      </c>
      <c r="C26" s="40">
        <f>IF(P_rang_år!C28&gt;0,P_rang_år!C28,"")</f>
        <v>162</v>
      </c>
      <c r="D26" s="40">
        <f>IF(P_rang_år!D28&gt;0,P_rang_år!D28,"")</f>
        <v>146</v>
      </c>
      <c r="E26" s="40">
        <f>IF(P_rang_år!E28&gt;0,P_rang_år!E28,"")</f>
        <v>144</v>
      </c>
      <c r="F26" s="40">
        <f>IF(P_rang_år!F28&gt;0,P_rang_år!F28,"")</f>
        <v>125</v>
      </c>
      <c r="G26" s="40">
        <f>IF(P_rang_år!G28&gt;0,P_rang_år!G28,"")</f>
        <v>125</v>
      </c>
      <c r="H26" s="40">
        <f>IF(P_rang_år!H28&gt;0,P_rang_år!H28,"")</f>
        <v>120</v>
      </c>
      <c r="I26" s="40">
        <f>IF(P_rang_år!I28&gt;0,P_rang_år!I28,"")</f>
        <v>97</v>
      </c>
      <c r="J26" s="40" t="str">
        <f>IF(P_rang_år!J28&gt;0,P_rang_år!J28,"")</f>
        <v/>
      </c>
      <c r="K26" s="40" t="str">
        <f>IF(P_rang_år!K28&gt;0,P_rang_år!K28,"")</f>
        <v>Nannestad</v>
      </c>
      <c r="L26" s="41">
        <f>IF(P_rang_år!L28&gt;0,P_rang_år!L28,"")</f>
        <v>6.8111455108359129E-2</v>
      </c>
      <c r="M26" s="41">
        <f>IF(P_rang_år!M28&gt;0,P_rang_år!M28,"")</f>
        <v>6.0022230455724343E-2</v>
      </c>
      <c r="N26" s="41">
        <f>IF(P_rang_år!N28&gt;0,P_rang_år!N28,"")</f>
        <v>5.6057185854025582E-2</v>
      </c>
      <c r="O26" s="41">
        <f>IF(P_rang_år!O28&gt;0,P_rang_år!O28,"")</f>
        <v>4.5287187039764358E-2</v>
      </c>
      <c r="P26" s="41">
        <f>IF(P_rang_år!P28&gt;0,P_rang_år!P28,"")</f>
        <v>4.5264623955431751E-2</v>
      </c>
      <c r="Q26" s="41">
        <f>IF(P_rang_år!Q28&gt;0,P_rang_år!Q28,"")</f>
        <v>4.5846259910375733E-2</v>
      </c>
      <c r="R26" s="41">
        <f>IF(P_rang_år!R28&gt;0,P_rang_år!R28,"")</f>
        <v>4.114671163575042E-2</v>
      </c>
      <c r="S26" s="41">
        <f>IF(P_rang_år!S28&gt;0,P_rang_år!S28,"")</f>
        <v>3.7540221666070787E-2</v>
      </c>
    </row>
    <row r="27" spans="1:19" x14ac:dyDescent="0.25">
      <c r="A27" s="40" t="str">
        <f>IF(P_rang_år!A29&gt;0,P_rang_år!A29,"")</f>
        <v>Nore og Uvdal</v>
      </c>
      <c r="B27" s="40">
        <f>IF(P_rang_år!B29&gt;0,P_rang_år!B29,"")</f>
        <v>146</v>
      </c>
      <c r="C27" s="40">
        <f>IF(P_rang_år!C29&gt;0,P_rang_år!C29,"")</f>
        <v>130</v>
      </c>
      <c r="D27" s="40">
        <f>IF(P_rang_år!D29&gt;0,P_rang_år!D29,"")</f>
        <v>116</v>
      </c>
      <c r="E27" s="40">
        <f>IF(P_rang_år!E29&gt;0,P_rang_år!E29,"")</f>
        <v>115</v>
      </c>
      <c r="F27" s="40">
        <f>IF(P_rang_år!F29&gt;0,P_rang_år!F29,"")</f>
        <v>105</v>
      </c>
      <c r="G27" s="40">
        <f>IF(P_rang_år!G29&gt;0,P_rang_år!G29,"")</f>
        <v>103</v>
      </c>
      <c r="H27" s="40">
        <f>IF(P_rang_år!H29&gt;0,P_rang_år!H29,"")</f>
        <v>108</v>
      </c>
      <c r="I27" s="40">
        <f>IF(P_rang_år!I29&gt;0,P_rang_år!I29,"")</f>
        <v>96</v>
      </c>
      <c r="J27" s="40" t="str">
        <f>IF(P_rang_år!J29&gt;0,P_rang_år!J29,"")</f>
        <v/>
      </c>
      <c r="K27" s="40" t="str">
        <f>IF(P_rang_år!K29&gt;0,P_rang_år!K29,"")</f>
        <v>Birkenes</v>
      </c>
      <c r="L27" s="41">
        <f>IF(P_rang_år!L29&gt;0,P_rang_år!L29,"")</f>
        <v>5.5282555282555282E-2</v>
      </c>
      <c r="M27" s="41">
        <f>IF(P_rang_år!M29&gt;0,P_rang_år!M29,"")</f>
        <v>7.1041948579161032E-2</v>
      </c>
      <c r="N27" s="41">
        <f>IF(P_rang_år!N29&gt;0,P_rang_år!N29,"")</f>
        <v>4.0480708412397218E-2</v>
      </c>
      <c r="O27" s="41">
        <f>IF(P_rang_år!O29&gt;0,P_rang_år!O29,"")</f>
        <v>3.7552998182919441E-2</v>
      </c>
      <c r="P27" s="41">
        <f>IF(P_rang_år!P29&gt;0,P_rang_år!P29,"")</f>
        <v>4.3870192307692304E-2</v>
      </c>
      <c r="Q27" s="41">
        <f>IF(P_rang_år!Q29&gt;0,P_rang_år!Q29,"")</f>
        <v>4.5838359469240045E-2</v>
      </c>
      <c r="R27" s="41">
        <f>IF(P_rang_år!R29&gt;0,P_rang_år!R29,"")</f>
        <v>4.1569086651053862E-2</v>
      </c>
      <c r="S27" s="41">
        <f>IF(P_rang_år!S29&gt;0,P_rang_år!S29,"")</f>
        <v>3.7377450980392156E-2</v>
      </c>
    </row>
    <row r="28" spans="1:19" x14ac:dyDescent="0.25">
      <c r="A28" s="40" t="str">
        <f>IF(P_rang_år!A30&gt;0,P_rang_år!A30,"")</f>
        <v>Skedsmo</v>
      </c>
      <c r="B28" s="40">
        <f>IF(P_rang_år!B30&gt;0,P_rang_år!B30,"")</f>
        <v>104</v>
      </c>
      <c r="C28" s="40">
        <f>IF(P_rang_år!C30&gt;0,P_rang_år!C30,"")</f>
        <v>89</v>
      </c>
      <c r="D28" s="40">
        <f>IF(P_rang_år!D30&gt;0,P_rang_år!D30,"")</f>
        <v>99</v>
      </c>
      <c r="E28" s="40">
        <f>IF(P_rang_år!E30&gt;0,P_rang_år!E30,"")</f>
        <v>74</v>
      </c>
      <c r="F28" s="40">
        <f>IF(P_rang_år!F30&gt;0,P_rang_år!F30,"")</f>
        <v>75</v>
      </c>
      <c r="G28" s="40">
        <f>IF(P_rang_år!G30&gt;0,P_rang_år!G30,"")</f>
        <v>76</v>
      </c>
      <c r="H28" s="40">
        <f>IF(P_rang_år!H30&gt;0,P_rang_år!H30,"")</f>
        <v>72</v>
      </c>
      <c r="I28" s="40">
        <f>IF(P_rang_år!I30&gt;0,P_rang_år!I30,"")</f>
        <v>93</v>
      </c>
      <c r="J28" s="40" t="str">
        <f>IF(P_rang_år!J30&gt;0,P_rang_år!J30,"")</f>
        <v/>
      </c>
      <c r="K28" s="40" t="str">
        <f>IF(P_rang_år!K30&gt;0,P_rang_år!K30,"")</f>
        <v>Modum</v>
      </c>
      <c r="L28" s="41">
        <f>IF(P_rang_år!L30&gt;0,P_rang_år!L30,"")</f>
        <v>4.312419026466778E-2</v>
      </c>
      <c r="M28" s="41">
        <f>IF(P_rang_år!M30&gt;0,P_rang_år!M30,"")</f>
        <v>4.8871479201641484E-2</v>
      </c>
      <c r="N28" s="41">
        <f>IF(P_rang_år!N30&gt;0,P_rang_år!N30,"")</f>
        <v>4.4370493621741544E-2</v>
      </c>
      <c r="O28" s="41">
        <f>IF(P_rang_år!O30&gt;0,P_rang_år!O30,"")</f>
        <v>4.1503084688726863E-2</v>
      </c>
      <c r="P28" s="41">
        <f>IF(P_rang_år!P30&gt;0,P_rang_år!P30,"")</f>
        <v>4.1674316137323295E-2</v>
      </c>
      <c r="Q28" s="41">
        <f>IF(P_rang_år!Q30&gt;0,P_rang_år!Q30,"")</f>
        <v>4.1244706315595653E-2</v>
      </c>
      <c r="R28" s="41">
        <f>IF(P_rang_år!R30&gt;0,P_rang_år!R30,"")</f>
        <v>4.0831758034026465E-2</v>
      </c>
      <c r="S28" s="41">
        <f>IF(P_rang_år!S30&gt;0,P_rang_år!S30,"")</f>
        <v>3.4429698018849778E-2</v>
      </c>
    </row>
    <row r="29" spans="1:19" x14ac:dyDescent="0.25">
      <c r="A29" s="40" t="str">
        <f>IF(P_rang_år!A31&gt;0,P_rang_år!A31,"")</f>
        <v>Ås</v>
      </c>
      <c r="B29" s="40">
        <f>IF(P_rang_år!B31&gt;0,P_rang_år!B31,"")</f>
        <v>133</v>
      </c>
      <c r="C29" s="40">
        <f>IF(P_rang_år!C31&gt;0,P_rang_år!C31,"")</f>
        <v>131</v>
      </c>
      <c r="D29" s="40">
        <f>IF(P_rang_år!D31&gt;0,P_rang_år!D31,"")</f>
        <v>113</v>
      </c>
      <c r="E29" s="40">
        <f>IF(P_rang_år!E31&gt;0,P_rang_år!E31,"")</f>
        <v>107</v>
      </c>
      <c r="F29" s="40">
        <f>IF(P_rang_år!F31&gt;0,P_rang_år!F31,"")</f>
        <v>107</v>
      </c>
      <c r="G29" s="40">
        <f>IF(P_rang_år!G31&gt;0,P_rang_år!G31,"")</f>
        <v>111</v>
      </c>
      <c r="H29" s="40">
        <f>IF(P_rang_år!H31&gt;0,P_rang_år!H31,"")</f>
        <v>110</v>
      </c>
      <c r="I29" s="40">
        <f>IF(P_rang_år!I31&gt;0,P_rang_år!I31,"")</f>
        <v>84</v>
      </c>
      <c r="J29" s="40" t="str">
        <f>IF(P_rang_år!J31&gt;0,P_rang_år!J31,"")</f>
        <v/>
      </c>
      <c r="K29" s="40" t="str">
        <f>IF(P_rang_år!K31&gt;0,P_rang_år!K31,"")</f>
        <v>Gjerstad</v>
      </c>
      <c r="L29" s="41">
        <f>IF(P_rang_år!L31&gt;0,P_rang_år!L31,"")</f>
        <v>3.8918918918918917E-2</v>
      </c>
      <c r="M29" s="41">
        <f>IF(P_rang_år!M31&gt;0,P_rang_år!M31,"")</f>
        <v>3.961456102783726E-2</v>
      </c>
      <c r="N29" s="41">
        <f>IF(P_rang_år!N31&gt;0,P_rang_år!N31,"")</f>
        <v>3.3370411568409343E-2</v>
      </c>
      <c r="O29" s="41">
        <f>IF(P_rang_år!O31&gt;0,P_rang_år!O31,"")</f>
        <v>3.2295271049596307E-2</v>
      </c>
      <c r="P29" s="41">
        <f>IF(P_rang_år!P31&gt;0,P_rang_år!P31,"")</f>
        <v>4.2081949058693245E-2</v>
      </c>
      <c r="Q29" s="41">
        <f>IF(P_rang_år!Q31&gt;0,P_rang_år!Q31,"")</f>
        <v>4.3329532497149374E-2</v>
      </c>
      <c r="R29" s="41">
        <f>IF(P_rang_år!R31&gt;0,P_rang_år!R31,"")</f>
        <v>4.2806183115338882E-2</v>
      </c>
      <c r="S29" s="41">
        <f>IF(P_rang_år!S31&gt;0,P_rang_år!S31,"")</f>
        <v>3.2596041909196738E-2</v>
      </c>
    </row>
    <row r="30" spans="1:19" x14ac:dyDescent="0.25">
      <c r="A30" s="40" t="str">
        <f>IF(P_rang_år!A32&gt;0,P_rang_år!A32,"")</f>
        <v>Hemsedal</v>
      </c>
      <c r="B30" s="40">
        <f>IF(P_rang_år!B32&gt;0,P_rang_år!B32,"")</f>
        <v>103</v>
      </c>
      <c r="C30" s="40">
        <f>IF(P_rang_år!C32&gt;0,P_rang_år!C32,"")</f>
        <v>98</v>
      </c>
      <c r="D30" s="40">
        <f>IF(P_rang_år!D32&gt;0,P_rang_år!D32,"")</f>
        <v>98</v>
      </c>
      <c r="E30" s="40">
        <f>IF(P_rang_år!E32&gt;0,P_rang_år!E32,"")</f>
        <v>88</v>
      </c>
      <c r="F30" s="40">
        <f>IF(P_rang_år!F32&gt;0,P_rang_år!F32,"")</f>
        <v>69</v>
      </c>
      <c r="G30" s="40">
        <f>IF(P_rang_år!G32&gt;0,P_rang_år!G32,"")</f>
        <v>67</v>
      </c>
      <c r="H30" s="40">
        <f>IF(P_rang_år!H32&gt;0,P_rang_år!H32,"")</f>
        <v>73</v>
      </c>
      <c r="I30" s="40">
        <f>IF(P_rang_år!I32&gt;0,P_rang_år!I32,"")</f>
        <v>75</v>
      </c>
      <c r="J30" s="40" t="str">
        <f>IF(P_rang_år!J32&gt;0,P_rang_år!J32,"")</f>
        <v/>
      </c>
      <c r="K30" s="40" t="str">
        <f>IF(P_rang_år!K32&gt;0,P_rang_år!K32,"")</f>
        <v>Evje og Hornnes</v>
      </c>
      <c r="L30" s="41">
        <f>IF(P_rang_år!L32&gt;0,P_rang_år!L32,"")</f>
        <v>4.2226487523992322E-2</v>
      </c>
      <c r="M30" s="41">
        <f>IF(P_rang_år!M32&gt;0,P_rang_år!M32,"")</f>
        <v>4.9936788874841972E-2</v>
      </c>
      <c r="N30" s="41">
        <f>IF(P_rang_år!N32&gt;0,P_rang_år!N32,"")</f>
        <v>3.4440344403444033E-2</v>
      </c>
      <c r="O30" s="41">
        <f>IF(P_rang_år!O32&gt;0,P_rang_år!O32,"")</f>
        <v>3.8674033149171269E-2</v>
      </c>
      <c r="P30" s="41">
        <f>IF(P_rang_år!P32&gt;0,P_rang_år!P32,"")</f>
        <v>4.8721071863580996E-2</v>
      </c>
      <c r="Q30" s="41">
        <f>IF(P_rang_år!Q32&gt;0,P_rang_år!Q32,"")</f>
        <v>4.5400238948626048E-2</v>
      </c>
      <c r="R30" s="41">
        <f>IF(P_rang_år!R32&gt;0,P_rang_år!R32,"")</f>
        <v>4.2449969678593089E-2</v>
      </c>
      <c r="S30" s="41">
        <f>IF(P_rang_år!S32&gt;0,P_rang_år!S32,"")</f>
        <v>3.1075201988812928E-2</v>
      </c>
    </row>
    <row r="31" spans="1:19" x14ac:dyDescent="0.25">
      <c r="A31" s="40" t="str">
        <f>IF(P_rang_år!A33&gt;0,P_rang_år!A33,"")</f>
        <v>Drammen</v>
      </c>
      <c r="B31" s="40">
        <f>IF(P_rang_år!B33&gt;0,P_rang_år!B33,"")</f>
        <v>166</v>
      </c>
      <c r="C31" s="40">
        <f>IF(P_rang_år!C33&gt;0,P_rang_år!C33,"")</f>
        <v>146</v>
      </c>
      <c r="D31" s="40">
        <f>IF(P_rang_år!D33&gt;0,P_rang_år!D33,"")</f>
        <v>148</v>
      </c>
      <c r="E31" s="40">
        <f>IF(P_rang_år!E33&gt;0,P_rang_år!E33,"")</f>
        <v>71</v>
      </c>
      <c r="F31" s="40">
        <f>IF(P_rang_år!F33&gt;0,P_rang_år!F33,"")</f>
        <v>78</v>
      </c>
      <c r="G31" s="40">
        <f>IF(P_rang_år!G33&gt;0,P_rang_år!G33,"")</f>
        <v>79</v>
      </c>
      <c r="H31" s="40">
        <f>IF(P_rang_år!H33&gt;0,P_rang_år!H33,"")</f>
        <v>76</v>
      </c>
      <c r="I31" s="40">
        <f>IF(P_rang_år!I33&gt;0,P_rang_år!I33,"")</f>
        <v>73</v>
      </c>
      <c r="J31" s="40" t="str">
        <f>IF(P_rang_år!J33&gt;0,P_rang_år!J33,"")</f>
        <v/>
      </c>
      <c r="K31" s="40" t="str">
        <f>IF(P_rang_år!K33&gt;0,P_rang_år!K33,"")</f>
        <v>Øvre Eiker</v>
      </c>
      <c r="L31" s="41">
        <f>IF(P_rang_år!L33&gt;0,P_rang_år!L33,"")</f>
        <v>4.309740714786265E-2</v>
      </c>
      <c r="M31" s="41">
        <f>IF(P_rang_år!M33&gt;0,P_rang_år!M33,"")</f>
        <v>4.4994768050226716E-2</v>
      </c>
      <c r="N31" s="41">
        <f>IF(P_rang_år!N33&gt;0,P_rang_år!N33,"")</f>
        <v>4.2064689123512654E-2</v>
      </c>
      <c r="O31" s="41">
        <f>IF(P_rang_år!O33&gt;0,P_rang_år!O33,"")</f>
        <v>2.8469750889679714E-2</v>
      </c>
      <c r="P31" s="41">
        <f>IF(P_rang_år!P33&gt;0,P_rang_år!P33,"")</f>
        <v>3.0169009635128731E-2</v>
      </c>
      <c r="Q31" s="41">
        <f>IF(P_rang_år!Q33&gt;0,P_rang_år!Q33,"")</f>
        <v>3.0159216166564605E-2</v>
      </c>
      <c r="R31" s="41">
        <f>IF(P_rang_år!R33&gt;0,P_rang_år!R33,"")</f>
        <v>2.9263831732967534E-2</v>
      </c>
      <c r="S31" s="41">
        <f>IF(P_rang_år!S33&gt;0,P_rang_år!S33,"")</f>
        <v>2.9467084639498431E-2</v>
      </c>
    </row>
    <row r="32" spans="1:19" x14ac:dyDescent="0.25">
      <c r="A32" s="40" t="str">
        <f>IF(P_rang_år!A34&gt;0,P_rang_år!A34,"")</f>
        <v>Nes (Busk.)</v>
      </c>
      <c r="B32" s="40">
        <f>IF(P_rang_år!B34&gt;0,P_rang_år!B34,"")</f>
        <v>88</v>
      </c>
      <c r="C32" s="40">
        <f>IF(P_rang_år!C34&gt;0,P_rang_år!C34,"")</f>
        <v>79</v>
      </c>
      <c r="D32" s="40">
        <f>IF(P_rang_år!D34&gt;0,P_rang_år!D34,"")</f>
        <v>89</v>
      </c>
      <c r="E32" s="40">
        <f>IF(P_rang_år!E34&gt;0,P_rang_år!E34,"")</f>
        <v>68</v>
      </c>
      <c r="F32" s="40">
        <f>IF(P_rang_år!F34&gt;0,P_rang_år!F34,"")</f>
        <v>79</v>
      </c>
      <c r="G32" s="40">
        <f>IF(P_rang_år!G34&gt;0,P_rang_år!G34,"")</f>
        <v>71</v>
      </c>
      <c r="H32" s="40">
        <f>IF(P_rang_år!H34&gt;0,P_rang_år!H34,"")</f>
        <v>72</v>
      </c>
      <c r="I32" s="40">
        <f>IF(P_rang_år!I34&gt;0,P_rang_år!I34,"")</f>
        <v>70</v>
      </c>
      <c r="J32" s="40" t="str">
        <f>IF(P_rang_år!J34&gt;0,P_rang_år!J34,"")</f>
        <v/>
      </c>
      <c r="K32" s="40" t="str">
        <f>IF(P_rang_år!K34&gt;0,P_rang_år!K34,"")</f>
        <v>Hol</v>
      </c>
      <c r="L32" s="41">
        <f>IF(P_rang_år!L34&gt;0,P_rang_år!L34,"")</f>
        <v>3.272727272727273E-2</v>
      </c>
      <c r="M32" s="41">
        <f>IF(P_rang_år!M34&gt;0,P_rang_år!M34,"")</f>
        <v>3.4854771784232366E-2</v>
      </c>
      <c r="N32" s="41">
        <f>IF(P_rang_år!N34&gt;0,P_rang_år!N34,"")</f>
        <v>3.2258064516129031E-2</v>
      </c>
      <c r="O32" s="41">
        <f>IF(P_rang_år!O34&gt;0,P_rang_år!O34,"")</f>
        <v>3.3957335655202439E-2</v>
      </c>
      <c r="P32" s="41">
        <f>IF(P_rang_år!P34&gt;0,P_rang_år!P34,"")</f>
        <v>3.5541904344010528E-2</v>
      </c>
      <c r="Q32" s="41">
        <f>IF(P_rang_år!Q34&gt;0,P_rang_år!Q34,"")</f>
        <v>3.4085878707392651E-2</v>
      </c>
      <c r="R32" s="41">
        <f>IF(P_rang_år!R34&gt;0,P_rang_år!R34,"")</f>
        <v>3.2487761459724075E-2</v>
      </c>
      <c r="S32" s="41">
        <f>IF(P_rang_år!S34&gt;0,P_rang_år!S34,"")</f>
        <v>2.9305680793507663E-2</v>
      </c>
    </row>
    <row r="33" spans="1:19" x14ac:dyDescent="0.25">
      <c r="A33" s="40" t="str">
        <f>IF(P_rang_år!A35&gt;0,P_rang_år!A35,"")</f>
        <v>Froland</v>
      </c>
      <c r="B33" s="40">
        <f>IF(P_rang_år!B35&gt;0,P_rang_år!B35,"")</f>
        <v>110</v>
      </c>
      <c r="C33" s="40">
        <f>IF(P_rang_år!C35&gt;0,P_rang_år!C35,"")</f>
        <v>101</v>
      </c>
      <c r="D33" s="40">
        <f>IF(P_rang_år!D35&gt;0,P_rang_år!D35,"")</f>
        <v>100</v>
      </c>
      <c r="E33" s="40">
        <f>IF(P_rang_år!E35&gt;0,P_rang_år!E35,"")</f>
        <v>78</v>
      </c>
      <c r="F33" s="40">
        <f>IF(P_rang_år!F35&gt;0,P_rang_år!F35,"")</f>
        <v>86</v>
      </c>
      <c r="G33" s="40">
        <f>IF(P_rang_år!G35&gt;0,P_rang_år!G35,"")</f>
        <v>76</v>
      </c>
      <c r="H33" s="40">
        <f>IF(P_rang_år!H35&gt;0,P_rang_år!H35,"")</f>
        <v>78</v>
      </c>
      <c r="I33" s="40">
        <f>IF(P_rang_år!I35&gt;0,P_rang_år!I35,"")</f>
        <v>67</v>
      </c>
      <c r="J33" s="40" t="str">
        <f>IF(P_rang_år!J35&gt;0,P_rang_år!J35,"")</f>
        <v/>
      </c>
      <c r="K33" s="40" t="str">
        <f>IF(P_rang_år!K35&gt;0,P_rang_år!K35,"")</f>
        <v>Grimstad</v>
      </c>
      <c r="L33" s="41">
        <f>IF(P_rang_år!L35&gt;0,P_rang_år!L35,"")</f>
        <v>3.3365223630710358E-2</v>
      </c>
      <c r="M33" s="41">
        <f>IF(P_rang_år!M35&gt;0,P_rang_år!M35,"")</f>
        <v>3.4924471299093658E-2</v>
      </c>
      <c r="N33" s="41">
        <f>IF(P_rang_år!N35&gt;0,P_rang_år!N35,"")</f>
        <v>3.0932817786370227E-2</v>
      </c>
      <c r="O33" s="41">
        <f>IF(P_rang_år!O35&gt;0,P_rang_år!O35,"")</f>
        <v>2.6787849796699355E-2</v>
      </c>
      <c r="P33" s="41">
        <f>IF(P_rang_år!P35&gt;0,P_rang_år!P35,"")</f>
        <v>2.9224605232147066E-2</v>
      </c>
      <c r="Q33" s="41">
        <f>IF(P_rang_år!Q35&gt;0,P_rang_år!Q35,"")</f>
        <v>3.0652722683014784E-2</v>
      </c>
      <c r="R33" s="41">
        <f>IF(P_rang_år!R35&gt;0,P_rang_år!R35,"")</f>
        <v>2.9287722586691659E-2</v>
      </c>
      <c r="S33" s="41">
        <f>IF(P_rang_år!S35&gt;0,P_rang_år!S35,"")</f>
        <v>2.8342050845395938E-2</v>
      </c>
    </row>
    <row r="34" spans="1:19" x14ac:dyDescent="0.25">
      <c r="A34" s="40" t="str">
        <f>IF(P_rang_år!A36&gt;0,P_rang_år!A36,"")</f>
        <v>Nesodden</v>
      </c>
      <c r="B34" s="40">
        <f>IF(P_rang_år!B36&gt;0,P_rang_år!B36,"")</f>
        <v>89</v>
      </c>
      <c r="C34" s="40">
        <f>IF(P_rang_år!C36&gt;0,P_rang_år!C36,"")</f>
        <v>93</v>
      </c>
      <c r="D34" s="40">
        <f>IF(P_rang_år!D36&gt;0,P_rang_år!D36,"")</f>
        <v>92</v>
      </c>
      <c r="E34" s="40">
        <f>IF(P_rang_år!E36&gt;0,P_rang_år!E36,"")</f>
        <v>74</v>
      </c>
      <c r="F34" s="40">
        <f>IF(P_rang_år!F36&gt;0,P_rang_år!F36,"")</f>
        <v>77</v>
      </c>
      <c r="G34" s="40">
        <f>IF(P_rang_år!G36&gt;0,P_rang_år!G36,"")</f>
        <v>67</v>
      </c>
      <c r="H34" s="40">
        <f>IF(P_rang_år!H36&gt;0,P_rang_år!H36,"")</f>
        <v>70</v>
      </c>
      <c r="I34" s="40">
        <f>IF(P_rang_år!I36&gt;0,P_rang_år!I36,"")</f>
        <v>65</v>
      </c>
      <c r="J34" s="40" t="str">
        <f>IF(P_rang_år!J36&gt;0,P_rang_år!J36,"")</f>
        <v/>
      </c>
      <c r="K34" s="40" t="str">
        <f>IF(P_rang_år!K36&gt;0,P_rang_år!K36,"")</f>
        <v>Gjerdrum</v>
      </c>
      <c r="L34" s="41">
        <f>IF(P_rang_år!L36&gt;0,P_rang_år!L36,"")</f>
        <v>4.360056258790436E-2</v>
      </c>
      <c r="M34" s="41">
        <f>IF(P_rang_år!M36&gt;0,P_rang_år!M36,"")</f>
        <v>4.1496598639455783E-2</v>
      </c>
      <c r="N34" s="41">
        <f>IF(P_rang_år!N36&gt;0,P_rang_år!N36,"")</f>
        <v>3.3400133600534405E-2</v>
      </c>
      <c r="O34" s="41">
        <f>IF(P_rang_år!O36&gt;0,P_rang_år!O36,"")</f>
        <v>3.2258064516129031E-2</v>
      </c>
      <c r="P34" s="41">
        <f>IF(P_rang_år!P36&gt;0,P_rang_år!P36,"")</f>
        <v>2.9624753127057275E-2</v>
      </c>
      <c r="Q34" s="41">
        <f>IF(P_rang_år!Q36&gt;0,P_rang_år!Q36,"")</f>
        <v>2.5862068965517241E-2</v>
      </c>
      <c r="R34" s="41">
        <f>IF(P_rang_år!R36&gt;0,P_rang_år!R36,"")</f>
        <v>2.4438573315719948E-2</v>
      </c>
      <c r="S34" s="41">
        <f>IF(P_rang_år!S36&gt;0,P_rang_år!S36,"")</f>
        <v>2.5275437459494492E-2</v>
      </c>
    </row>
    <row r="35" spans="1:19" x14ac:dyDescent="0.25">
      <c r="A35" s="40" t="str">
        <f>IF(P_rang_år!A37&gt;0,P_rang_år!A37,"")</f>
        <v>Hol</v>
      </c>
      <c r="B35" s="40">
        <f>IF(P_rang_år!B37&gt;0,P_rang_år!B37,"")</f>
        <v>81</v>
      </c>
      <c r="C35" s="40">
        <f>IF(P_rang_år!C37&gt;0,P_rang_år!C37,"")</f>
        <v>84</v>
      </c>
      <c r="D35" s="40">
        <f>IF(P_rang_år!D37&gt;0,P_rang_år!D37,"")</f>
        <v>76</v>
      </c>
      <c r="E35" s="40">
        <f>IF(P_rang_år!E37&gt;0,P_rang_år!E37,"")</f>
        <v>78</v>
      </c>
      <c r="F35" s="40">
        <f>IF(P_rang_år!F37&gt;0,P_rang_år!F37,"")</f>
        <v>81</v>
      </c>
      <c r="G35" s="40">
        <f>IF(P_rang_år!G37&gt;0,P_rang_år!G37,"")</f>
        <v>77</v>
      </c>
      <c r="H35" s="40">
        <f>IF(P_rang_år!H37&gt;0,P_rang_år!H37,"")</f>
        <v>73</v>
      </c>
      <c r="I35" s="40">
        <f>IF(P_rang_år!I37&gt;0,P_rang_år!I37,"")</f>
        <v>65</v>
      </c>
      <c r="J35" s="40" t="str">
        <f>IF(P_rang_år!J37&gt;0,P_rang_år!J37,"")</f>
        <v/>
      </c>
      <c r="K35" s="40" t="str">
        <f>IF(P_rang_år!K37&gt;0,P_rang_år!K37,"")</f>
        <v>Sørum</v>
      </c>
      <c r="L35" s="41">
        <f>IF(P_rang_år!L37&gt;0,P_rang_år!L37,"")</f>
        <v>3.9081582804103565E-2</v>
      </c>
      <c r="M35" s="41">
        <f>IF(P_rang_år!M37&gt;0,P_rang_år!M37,"")</f>
        <v>3.8896746817538894E-2</v>
      </c>
      <c r="N35" s="41">
        <f>IF(P_rang_år!N37&gt;0,P_rang_år!N37,"")</f>
        <v>3.2339449541284405E-2</v>
      </c>
      <c r="O35" s="41">
        <f>IF(P_rang_år!O37&gt;0,P_rang_år!O37,"")</f>
        <v>3.2876115828434575E-2</v>
      </c>
      <c r="P35" s="41">
        <f>IF(P_rang_år!P37&gt;0,P_rang_år!P37,"")</f>
        <v>3.2453483340545215E-2</v>
      </c>
      <c r="Q35" s="41">
        <f>IF(P_rang_år!Q37&gt;0,P_rang_år!Q37,"")</f>
        <v>2.7893422148209824E-2</v>
      </c>
      <c r="R35" s="41">
        <f>IF(P_rang_år!R37&gt;0,P_rang_år!R37,"")</f>
        <v>2.8364514182257092E-2</v>
      </c>
      <c r="S35" s="41">
        <f>IF(P_rang_år!S37&gt;0,P_rang_år!S37,"")</f>
        <v>2.5176233635448138E-2</v>
      </c>
    </row>
    <row r="36" spans="1:19" x14ac:dyDescent="0.25">
      <c r="A36" s="40" t="str">
        <f>IF(P_rang_år!A38&gt;0,P_rang_år!A38,"")</f>
        <v>Flesberg</v>
      </c>
      <c r="B36" s="40">
        <f>IF(P_rang_år!B38&gt;0,P_rang_år!B38,"")</f>
        <v>86</v>
      </c>
      <c r="C36" s="40">
        <f>IF(P_rang_år!C38&gt;0,P_rang_år!C38,"")</f>
        <v>84</v>
      </c>
      <c r="D36" s="40">
        <f>IF(P_rang_år!D38&gt;0,P_rang_år!D38,"")</f>
        <v>78</v>
      </c>
      <c r="E36" s="40">
        <f>IF(P_rang_år!E38&gt;0,P_rang_år!E38,"")</f>
        <v>63</v>
      </c>
      <c r="F36" s="40">
        <f>IF(P_rang_år!F38&gt;0,P_rang_år!F38,"")</f>
        <v>77</v>
      </c>
      <c r="G36" s="40">
        <f>IF(P_rang_år!G38&gt;0,P_rang_år!G38,"")</f>
        <v>68</v>
      </c>
      <c r="H36" s="40">
        <f>IF(P_rang_år!H38&gt;0,P_rang_år!H38,"")</f>
        <v>61</v>
      </c>
      <c r="I36" s="40">
        <f>IF(P_rang_år!I38&gt;0,P_rang_år!I38,"")</f>
        <v>61</v>
      </c>
      <c r="J36" s="40" t="str">
        <f>IF(P_rang_år!J38&gt;0,P_rang_år!J38,"")</f>
        <v/>
      </c>
      <c r="K36" s="40" t="str">
        <f>IF(P_rang_år!K38&gt;0,P_rang_år!K38,"")</f>
        <v>Eidsvoll</v>
      </c>
      <c r="L36" s="41">
        <f>IF(P_rang_år!L38&gt;0,P_rang_år!L38,"")</f>
        <v>2.8365601080594327E-2</v>
      </c>
      <c r="M36" s="41">
        <f>IF(P_rang_år!M38&gt;0,P_rang_år!M38,"")</f>
        <v>2.9518619436875566E-2</v>
      </c>
      <c r="N36" s="41">
        <f>IF(P_rang_år!N38&gt;0,P_rang_år!N38,"")</f>
        <v>2.7308990487879718E-2</v>
      </c>
      <c r="O36" s="41">
        <f>IF(P_rang_år!O38&gt;0,P_rang_år!O38,"")</f>
        <v>2.4604831494184312E-2</v>
      </c>
      <c r="P36" s="41">
        <f>IF(P_rang_år!P38&gt;0,P_rang_år!P38,"")</f>
        <v>2.4849397590361446E-2</v>
      </c>
      <c r="Q36" s="41">
        <f>IF(P_rang_år!Q38&gt;0,P_rang_år!Q38,"")</f>
        <v>2.252797097066828E-2</v>
      </c>
      <c r="R36" s="41">
        <f>IF(P_rang_år!R38&gt;0,P_rang_år!R38,"")</f>
        <v>2.3780672523477733E-2</v>
      </c>
      <c r="S36" s="41">
        <f>IF(P_rang_år!S38&gt;0,P_rang_år!S38,"")</f>
        <v>2.4682010902483342E-2</v>
      </c>
    </row>
    <row r="37" spans="1:19" x14ac:dyDescent="0.25">
      <c r="A37" s="40" t="str">
        <f>IF(P_rang_år!A39&gt;0,P_rang_år!A39,"")</f>
        <v>Birkenes</v>
      </c>
      <c r="B37" s="40">
        <f>IF(P_rang_år!B39&gt;0,P_rang_år!B39,"")</f>
        <v>90</v>
      </c>
      <c r="C37" s="40">
        <f>IF(P_rang_år!C39&gt;0,P_rang_år!C39,"")</f>
        <v>105</v>
      </c>
      <c r="D37" s="40">
        <f>IF(P_rang_år!D39&gt;0,P_rang_år!D39,"")</f>
        <v>64</v>
      </c>
      <c r="E37" s="40">
        <f>IF(P_rang_år!E39&gt;0,P_rang_år!E39,"")</f>
        <v>62</v>
      </c>
      <c r="F37" s="40">
        <f>IF(P_rang_år!F39&gt;0,P_rang_år!F39,"")</f>
        <v>73</v>
      </c>
      <c r="G37" s="40">
        <f>IF(P_rang_år!G39&gt;0,P_rang_år!G39,"")</f>
        <v>76</v>
      </c>
      <c r="H37" s="40">
        <f>IF(P_rang_år!H39&gt;0,P_rang_år!H39,"")</f>
        <v>71</v>
      </c>
      <c r="I37" s="40">
        <f>IF(P_rang_år!I39&gt;0,P_rang_år!I39,"")</f>
        <v>61</v>
      </c>
      <c r="J37" s="40" t="str">
        <f>IF(P_rang_år!J39&gt;0,P_rang_år!J39,"")</f>
        <v/>
      </c>
      <c r="K37" s="40" t="str">
        <f>IF(P_rang_år!K39&gt;0,P_rang_år!K39,"")</f>
        <v>Fet</v>
      </c>
      <c r="L37" s="41">
        <f>IF(P_rang_år!L39&gt;0,P_rang_år!L39,"")</f>
        <v>3.2139951179820991E-2</v>
      </c>
      <c r="M37" s="41">
        <f>IF(P_rang_år!M39&gt;0,P_rang_år!M39,"")</f>
        <v>3.0081300813008131E-2</v>
      </c>
      <c r="N37" s="41">
        <f>IF(P_rang_år!N39&gt;0,P_rang_år!N39,"")</f>
        <v>3.1120331950207469E-2</v>
      </c>
      <c r="O37" s="41">
        <f>IF(P_rang_år!O39&gt;0,P_rang_år!O39,"")</f>
        <v>2.8363047001620744E-2</v>
      </c>
      <c r="P37" s="41">
        <f>IF(P_rang_år!P39&gt;0,P_rang_år!P39,"")</f>
        <v>2.2247794399693134E-2</v>
      </c>
      <c r="Q37" s="41">
        <f>IF(P_rang_år!Q39&gt;0,P_rang_år!Q39,"")</f>
        <v>2.1021021021021023E-2</v>
      </c>
      <c r="R37" s="41">
        <f>IF(P_rang_år!R39&gt;0,P_rang_år!R39,"")</f>
        <v>2.1260440394836749E-2</v>
      </c>
      <c r="S37" s="41">
        <f>IF(P_rang_år!S39&gt;0,P_rang_år!S39,"")</f>
        <v>2.1619640894100404E-2</v>
      </c>
    </row>
    <row r="38" spans="1:19" x14ac:dyDescent="0.25">
      <c r="A38" s="40" t="str">
        <f>IF(P_rang_år!A40&gt;0,P_rang_år!A40,"")</f>
        <v>Enebakk</v>
      </c>
      <c r="B38" s="40">
        <f>IF(P_rang_år!B40&gt;0,P_rang_år!B40,"")</f>
        <v>90</v>
      </c>
      <c r="C38" s="40">
        <f>IF(P_rang_år!C40&gt;0,P_rang_år!C40,"")</f>
        <v>100</v>
      </c>
      <c r="D38" s="40">
        <f>IF(P_rang_år!D40&gt;0,P_rang_år!D40,"")</f>
        <v>94</v>
      </c>
      <c r="E38" s="40">
        <f>IF(P_rang_år!E40&gt;0,P_rang_år!E40,"")</f>
        <v>62</v>
      </c>
      <c r="F38" s="40">
        <f>IF(P_rang_år!F40&gt;0,P_rang_år!F40,"")</f>
        <v>67</v>
      </c>
      <c r="G38" s="40">
        <f>IF(P_rang_år!G40&gt;0,P_rang_år!G40,"")</f>
        <v>66</v>
      </c>
      <c r="H38" s="40">
        <f>IF(P_rang_år!H40&gt;0,P_rang_år!H40,"")</f>
        <v>70</v>
      </c>
      <c r="I38" s="40">
        <f>IF(P_rang_år!I40&gt;0,P_rang_år!I40,"")</f>
        <v>59</v>
      </c>
      <c r="J38" s="40" t="str">
        <f>IF(P_rang_år!J40&gt;0,P_rang_år!J40,"")</f>
        <v/>
      </c>
      <c r="K38" s="40" t="str">
        <f>IF(P_rang_år!K40&gt;0,P_rang_år!K40,"")</f>
        <v>Ringerike</v>
      </c>
      <c r="L38" s="41">
        <f>IF(P_rang_år!L40&gt;0,P_rang_år!L40,"")</f>
        <v>2.2026431718061675E-2</v>
      </c>
      <c r="M38" s="41">
        <f>IF(P_rang_år!M40&gt;0,P_rang_år!M40,"")</f>
        <v>2.3794348842149989E-2</v>
      </c>
      <c r="N38" s="41">
        <f>IF(P_rang_år!N40&gt;0,P_rang_år!N40,"")</f>
        <v>2.1736052109883885E-2</v>
      </c>
      <c r="O38" s="41">
        <f>IF(P_rang_år!O40&gt;0,P_rang_år!O40,"")</f>
        <v>1.9866135004272287E-2</v>
      </c>
      <c r="P38" s="41">
        <f>IF(P_rang_år!P40&gt;0,P_rang_år!P40,"")</f>
        <v>2.4757492399015493E-2</v>
      </c>
      <c r="Q38" s="41">
        <f>IF(P_rang_år!Q40&gt;0,P_rang_år!Q40,"")</f>
        <v>2.3175222005631362E-2</v>
      </c>
      <c r="R38" s="41">
        <f>IF(P_rang_år!R40&gt;0,P_rang_år!R40,"")</f>
        <v>2.2997678467788739E-2</v>
      </c>
      <c r="S38" s="41">
        <f>IF(P_rang_år!S40&gt;0,P_rang_år!S40,"")</f>
        <v>2.0886170371475457E-2</v>
      </c>
    </row>
    <row r="39" spans="1:19" x14ac:dyDescent="0.25">
      <c r="A39" s="40" t="str">
        <f>IF(P_rang_år!A41&gt;0,P_rang_år!A41,"")</f>
        <v>Fet</v>
      </c>
      <c r="B39" s="40">
        <f>IF(P_rang_år!B41&gt;0,P_rang_år!B41,"")</f>
        <v>79</v>
      </c>
      <c r="C39" s="40">
        <f>IF(P_rang_år!C41&gt;0,P_rang_år!C41,"")</f>
        <v>74</v>
      </c>
      <c r="D39" s="40">
        <f>IF(P_rang_år!D41&gt;0,P_rang_år!D41,"")</f>
        <v>75</v>
      </c>
      <c r="E39" s="40">
        <f>IF(P_rang_år!E41&gt;0,P_rang_år!E41,"")</f>
        <v>70</v>
      </c>
      <c r="F39" s="40">
        <f>IF(P_rang_år!F41&gt;0,P_rang_år!F41,"")</f>
        <v>58</v>
      </c>
      <c r="G39" s="40">
        <f>IF(P_rang_år!G41&gt;0,P_rang_år!G41,"")</f>
        <v>56</v>
      </c>
      <c r="H39" s="40">
        <f>IF(P_rang_år!H41&gt;0,P_rang_år!H41,"")</f>
        <v>56</v>
      </c>
      <c r="I39" s="40">
        <f>IF(P_rang_år!I41&gt;0,P_rang_år!I41,"")</f>
        <v>59</v>
      </c>
      <c r="J39" s="40" t="str">
        <f>IF(P_rang_år!J41&gt;0,P_rang_år!J41,"")</f>
        <v/>
      </c>
      <c r="K39" s="40" t="str">
        <f>IF(P_rang_år!K41&gt;0,P_rang_år!K41,"")</f>
        <v>Enebakk</v>
      </c>
      <c r="L39" s="41">
        <f>IF(P_rang_år!L41&gt;0,P_rang_år!L41,"")</f>
        <v>3.4802784222737818E-2</v>
      </c>
      <c r="M39" s="41">
        <f>IF(P_rang_år!M41&gt;0,P_rang_år!M41,"")</f>
        <v>3.9952057530962842E-2</v>
      </c>
      <c r="N39" s="41">
        <f>IF(P_rang_år!N41&gt;0,P_rang_år!N41,"")</f>
        <v>3.8351693186454511E-2</v>
      </c>
      <c r="O39" s="41">
        <f>IF(P_rang_år!O41&gt;0,P_rang_år!O41,"")</f>
        <v>2.4237685691946835E-2</v>
      </c>
      <c r="P39" s="41">
        <f>IF(P_rang_år!P41&gt;0,P_rang_år!P41,"")</f>
        <v>2.456912357902457E-2</v>
      </c>
      <c r="Q39" s="41">
        <f>IF(P_rang_år!Q41&gt;0,P_rang_år!Q41,"")</f>
        <v>2.4131627056672759E-2</v>
      </c>
      <c r="R39" s="41">
        <f>IF(P_rang_år!R41&gt;0,P_rang_år!R41,"")</f>
        <v>2.456140350877193E-2</v>
      </c>
      <c r="S39" s="41">
        <f>IF(P_rang_år!S41&gt;0,P_rang_år!S41,"")</f>
        <v>2.0643806857942617E-2</v>
      </c>
    </row>
    <row r="40" spans="1:19" x14ac:dyDescent="0.25">
      <c r="A40" s="40" t="str">
        <f>IF(P_rang_år!A42&gt;0,P_rang_år!A42,"")</f>
        <v>Åmli</v>
      </c>
      <c r="B40" s="40">
        <f>IF(P_rang_år!B42&gt;0,P_rang_år!B42,"")</f>
        <v>71</v>
      </c>
      <c r="C40" s="40">
        <f>IF(P_rang_år!C42&gt;0,P_rang_år!C42,"")</f>
        <v>84</v>
      </c>
      <c r="D40" s="40">
        <f>IF(P_rang_år!D42&gt;0,P_rang_år!D42,"")</f>
        <v>74</v>
      </c>
      <c r="E40" s="40">
        <f>IF(P_rang_år!E42&gt;0,P_rang_år!E42,"")</f>
        <v>62</v>
      </c>
      <c r="F40" s="40">
        <f>IF(P_rang_år!F42&gt;0,P_rang_år!F42,"")</f>
        <v>62</v>
      </c>
      <c r="G40" s="40">
        <f>IF(P_rang_år!G42&gt;0,P_rang_år!G42,"")</f>
        <v>65</v>
      </c>
      <c r="H40" s="40">
        <f>IF(P_rang_år!H42&gt;0,P_rang_år!H42,"")</f>
        <v>64</v>
      </c>
      <c r="I40" s="40">
        <f>IF(P_rang_år!I42&gt;0,P_rang_år!I42,"")</f>
        <v>58</v>
      </c>
      <c r="J40" s="40" t="str">
        <f>IF(P_rang_år!J42&gt;0,P_rang_år!J42,"")</f>
        <v/>
      </c>
      <c r="K40" s="40" t="str">
        <f>IF(P_rang_år!K42&gt;0,P_rang_år!K42,"")</f>
        <v>Lier</v>
      </c>
      <c r="L40" s="41">
        <f>IF(P_rang_år!L42&gt;0,P_rang_år!L42,"")</f>
        <v>2.7205882352941177E-2</v>
      </c>
      <c r="M40" s="41">
        <f>IF(P_rang_år!M42&gt;0,P_rang_år!M42,"")</f>
        <v>2.7638190954773871E-2</v>
      </c>
      <c r="N40" s="41">
        <f>IF(P_rang_år!N42&gt;0,P_rang_år!N42,"")</f>
        <v>2.7272727272727271E-2</v>
      </c>
      <c r="O40" s="41">
        <f>IF(P_rang_år!O42&gt;0,P_rang_år!O42,"")</f>
        <v>2.2690698422915996E-2</v>
      </c>
      <c r="P40" s="41">
        <f>IF(P_rang_år!P42&gt;0,P_rang_år!P42,"")</f>
        <v>2.1595587664103161E-2</v>
      </c>
      <c r="Q40" s="41">
        <f>IF(P_rang_år!Q42&gt;0,P_rang_år!Q42,"")</f>
        <v>2.0757850241545892E-2</v>
      </c>
      <c r="R40" s="41">
        <f>IF(P_rang_år!R42&gt;0,P_rang_år!R42,"")</f>
        <v>1.9434628975265017E-2</v>
      </c>
      <c r="S40" s="41">
        <f>IF(P_rang_år!S42&gt;0,P_rang_år!S42,"")</f>
        <v>2.0224888687646214E-2</v>
      </c>
    </row>
    <row r="41" spans="1:19" x14ac:dyDescent="0.25">
      <c r="A41" s="40" t="str">
        <f>IF(P_rang_år!A43&gt;0,P_rang_år!A43,"")</f>
        <v>Rollag</v>
      </c>
      <c r="B41" s="40">
        <f>IF(P_rang_år!B43&gt;0,P_rang_år!B43,"")</f>
        <v>56</v>
      </c>
      <c r="C41" s="40">
        <f>IF(P_rang_år!C43&gt;0,P_rang_år!C43,"")</f>
        <v>55</v>
      </c>
      <c r="D41" s="40">
        <f>IF(P_rang_år!D43&gt;0,P_rang_år!D43,"")</f>
        <v>56</v>
      </c>
      <c r="E41" s="40">
        <f>IF(P_rang_år!E43&gt;0,P_rang_år!E43,"")</f>
        <v>59</v>
      </c>
      <c r="F41" s="40">
        <f>IF(P_rang_år!F43&gt;0,P_rang_år!F43,"")</f>
        <v>50</v>
      </c>
      <c r="G41" s="40">
        <f>IF(P_rang_år!G43&gt;0,P_rang_år!G43,"")</f>
        <v>50</v>
      </c>
      <c r="H41" s="40">
        <f>IF(P_rang_år!H43&gt;0,P_rang_år!H43,"")</f>
        <v>46</v>
      </c>
      <c r="I41" s="40">
        <f>IF(P_rang_år!I43&gt;0,P_rang_år!I43,"")</f>
        <v>57</v>
      </c>
      <c r="J41" s="40" t="str">
        <f>IF(P_rang_år!J43&gt;0,P_rang_år!J43,"")</f>
        <v/>
      </c>
      <c r="K41" s="40" t="str">
        <f>IF(P_rang_år!K43&gt;0,P_rang_år!K43,"")</f>
        <v>Hurum</v>
      </c>
      <c r="L41" s="41">
        <f>IF(P_rang_år!L43&gt;0,P_rang_år!L43,"")</f>
        <v>2.1707670043415339E-2</v>
      </c>
      <c r="M41" s="41">
        <f>IF(P_rang_år!M43&gt;0,P_rang_år!M43,"")</f>
        <v>2.1076401957094468E-2</v>
      </c>
      <c r="N41" s="41">
        <f>IF(P_rang_år!N43&gt;0,P_rang_år!N43,"")</f>
        <v>1.834862385321101E-2</v>
      </c>
      <c r="O41" s="41">
        <f>IF(P_rang_år!O43&gt;0,P_rang_år!O43,"")</f>
        <v>1.7844646606018196E-2</v>
      </c>
      <c r="P41" s="41">
        <f>IF(P_rang_år!P43&gt;0,P_rang_år!P43,"")</f>
        <v>1.955207963028795E-2</v>
      </c>
      <c r="Q41" s="41">
        <f>IF(P_rang_år!Q43&gt;0,P_rang_år!Q43,"")</f>
        <v>1.8996415770609319E-2</v>
      </c>
      <c r="R41" s="41">
        <f>IF(P_rang_år!R43&gt;0,P_rang_år!R43,"")</f>
        <v>1.9734345351043642E-2</v>
      </c>
      <c r="S41" s="41">
        <f>IF(P_rang_år!S43&gt;0,P_rang_år!S43,"")</f>
        <v>2.0198019801980199E-2</v>
      </c>
    </row>
    <row r="42" spans="1:19" x14ac:dyDescent="0.25">
      <c r="A42" s="40" t="str">
        <f>IF(P_rang_år!A44&gt;0,P_rang_år!A44,"")</f>
        <v>Frogn</v>
      </c>
      <c r="B42" s="40">
        <f>IF(P_rang_år!B44&gt;0,P_rang_år!B44,"")</f>
        <v>92</v>
      </c>
      <c r="C42" s="40">
        <f>IF(P_rang_år!C44&gt;0,P_rang_år!C44,"")</f>
        <v>99</v>
      </c>
      <c r="D42" s="40">
        <f>IF(P_rang_år!D44&gt;0,P_rang_år!D44,"")</f>
        <v>98</v>
      </c>
      <c r="E42" s="40">
        <f>IF(P_rang_år!E44&gt;0,P_rang_år!E44,"")</f>
        <v>62</v>
      </c>
      <c r="F42" s="40">
        <f>IF(P_rang_år!F44&gt;0,P_rang_år!F44,"")</f>
        <v>59</v>
      </c>
      <c r="G42" s="40">
        <f>IF(P_rang_år!G44&gt;0,P_rang_år!G44,"")</f>
        <v>62</v>
      </c>
      <c r="H42" s="40">
        <f>IF(P_rang_år!H44&gt;0,P_rang_år!H44,"")</f>
        <v>63</v>
      </c>
      <c r="I42" s="40">
        <f>IF(P_rang_år!I44&gt;0,P_rang_år!I44,"")</f>
        <v>56</v>
      </c>
      <c r="J42" s="40" t="str">
        <f>IF(P_rang_år!J44&gt;0,P_rang_år!J44,"")</f>
        <v/>
      </c>
      <c r="K42" s="40" t="str">
        <f>IF(P_rang_år!K44&gt;0,P_rang_år!K44,"")</f>
        <v>Bykle</v>
      </c>
      <c r="L42" s="41">
        <f>IF(P_rang_år!L44&gt;0,P_rang_år!L44,"")</f>
        <v>2.4305555555555556E-2</v>
      </c>
      <c r="M42" s="41">
        <f>IF(P_rang_år!M44&gt;0,P_rang_år!M44,"")</f>
        <v>3.2085561497326207E-2</v>
      </c>
      <c r="N42" s="41">
        <f>IF(P_rang_år!N44&gt;0,P_rang_år!N44,"")</f>
        <v>3.1195840554592721E-2</v>
      </c>
      <c r="O42" s="41">
        <f>IF(P_rang_år!O44&gt;0,P_rang_år!O44,"")</f>
        <v>2.3931623931623933E-2</v>
      </c>
      <c r="P42" s="41">
        <f>IF(P_rang_år!P44&gt;0,P_rang_år!P44,"")</f>
        <v>1.8050541516245487E-2</v>
      </c>
      <c r="Q42" s="41">
        <f>IF(P_rang_år!Q44&gt;0,P_rang_år!Q44,"")</f>
        <v>1.7152658662092625E-2</v>
      </c>
      <c r="R42" s="41">
        <f>IF(P_rang_år!R44&gt;0,P_rang_år!R44,"")</f>
        <v>1.8835616438356163E-2</v>
      </c>
      <c r="S42" s="41">
        <f>IF(P_rang_år!S44&gt;0,P_rang_år!S44,"")</f>
        <v>1.6155088852988692E-2</v>
      </c>
    </row>
    <row r="43" spans="1:19" x14ac:dyDescent="0.25">
      <c r="A43" s="40" t="str">
        <f>IF(P_rang_år!A45&gt;0,P_rang_år!A45,"")</f>
        <v>Nittedal</v>
      </c>
      <c r="B43" s="40">
        <f>IF(P_rang_år!B45&gt;0,P_rang_år!B45,"")</f>
        <v>82</v>
      </c>
      <c r="C43" s="40">
        <f>IF(P_rang_år!C45&gt;0,P_rang_år!C45,"")</f>
        <v>75</v>
      </c>
      <c r="D43" s="40">
        <f>IF(P_rang_år!D45&gt;0,P_rang_år!D45,"")</f>
        <v>90</v>
      </c>
      <c r="E43" s="40">
        <f>IF(P_rang_år!E45&gt;0,P_rang_år!E45,"")</f>
        <v>86</v>
      </c>
      <c r="F43" s="40">
        <f>IF(P_rang_år!F45&gt;0,P_rang_år!F45,"")</f>
        <v>70</v>
      </c>
      <c r="G43" s="40">
        <f>IF(P_rang_år!G45&gt;0,P_rang_år!G45,"")</f>
        <v>68</v>
      </c>
      <c r="H43" s="40">
        <f>IF(P_rang_år!H45&gt;0,P_rang_år!H45,"")</f>
        <v>69</v>
      </c>
      <c r="I43" s="40">
        <f>IF(P_rang_år!I45&gt;0,P_rang_år!I45,"")</f>
        <v>56</v>
      </c>
      <c r="J43" s="40" t="str">
        <f>IF(P_rang_år!J45&gt;0,P_rang_år!J45,"")</f>
        <v/>
      </c>
      <c r="K43" s="40" t="str">
        <f>IF(P_rang_år!K45&gt;0,P_rang_år!K45,"")</f>
        <v>Vestby</v>
      </c>
      <c r="L43" s="41">
        <f>IF(P_rang_år!L45&gt;0,P_rang_år!L45,"")</f>
        <v>3.0897317298797411E-2</v>
      </c>
      <c r="M43" s="41">
        <f>IF(P_rang_år!M45&gt;0,P_rang_år!M45,"")</f>
        <v>2.7316550615961437E-2</v>
      </c>
      <c r="N43" s="41">
        <f>IF(P_rang_år!N45&gt;0,P_rang_år!N45,"")</f>
        <v>2.4130948363145461E-2</v>
      </c>
      <c r="O43" s="41">
        <f>IF(P_rang_år!O45&gt;0,P_rang_år!O45,"")</f>
        <v>2.2304832713754646E-2</v>
      </c>
      <c r="P43" s="41">
        <f>IF(P_rang_år!P45&gt;0,P_rang_år!P45,"")</f>
        <v>1.6908597862498004E-2</v>
      </c>
      <c r="Q43" s="41">
        <f>IF(P_rang_år!Q45&gt;0,P_rang_år!Q45,"")</f>
        <v>1.6067216981132077E-2</v>
      </c>
      <c r="R43" s="41">
        <f>IF(P_rang_år!R45&gt;0,P_rang_år!R45,"")</f>
        <v>1.6592762122729223E-2</v>
      </c>
      <c r="S43" s="41">
        <f>IF(P_rang_år!S45&gt;0,P_rang_år!S45,"")</f>
        <v>1.4622373651334468E-2</v>
      </c>
    </row>
    <row r="44" spans="1:19" x14ac:dyDescent="0.25">
      <c r="A44" s="40" t="str">
        <f>IF(P_rang_år!A46&gt;0,P_rang_år!A46,"")</f>
        <v>Krødsherad</v>
      </c>
      <c r="B44" s="40">
        <f>IF(P_rang_år!B46&gt;0,P_rang_år!B46,"")</f>
        <v>76</v>
      </c>
      <c r="C44" s="40">
        <f>IF(P_rang_år!C46&gt;0,P_rang_år!C46,"")</f>
        <v>70</v>
      </c>
      <c r="D44" s="40">
        <f>IF(P_rang_år!D46&gt;0,P_rang_år!D46,"")</f>
        <v>60</v>
      </c>
      <c r="E44" s="40">
        <f>IF(P_rang_år!E46&gt;0,P_rang_år!E46,"")</f>
        <v>66</v>
      </c>
      <c r="F44" s="40">
        <f>IF(P_rang_år!F46&gt;0,P_rang_år!F46,"")</f>
        <v>73</v>
      </c>
      <c r="G44" s="40">
        <f>IF(P_rang_år!G46&gt;0,P_rang_år!G46,"")</f>
        <v>68</v>
      </c>
      <c r="H44" s="40">
        <f>IF(P_rang_år!H46&gt;0,P_rang_år!H46,"")</f>
        <v>64</v>
      </c>
      <c r="I44" s="40">
        <f>IF(P_rang_år!I46&gt;0,P_rang_år!I46,"")</f>
        <v>51</v>
      </c>
      <c r="J44" s="40" t="str">
        <f>IF(P_rang_år!J46&gt;0,P_rang_år!J46,"")</f>
        <v/>
      </c>
      <c r="K44" s="40" t="str">
        <f>IF(P_rang_år!K46&gt;0,P_rang_år!K46,"")</f>
        <v>Risør</v>
      </c>
      <c r="L44" s="41">
        <f>IF(P_rang_år!L46&gt;0,P_rang_år!L46,"")</f>
        <v>1.8597997138769671E-2</v>
      </c>
      <c r="M44" s="41">
        <f>IF(P_rang_år!M46&gt;0,P_rang_år!M46,"")</f>
        <v>1.9259818731117824E-2</v>
      </c>
      <c r="N44" s="41">
        <f>IF(P_rang_år!N46&gt;0,P_rang_år!N46,"")</f>
        <v>1.4492753623188406E-2</v>
      </c>
      <c r="O44" s="41">
        <f>IF(P_rang_år!O46&gt;0,P_rang_år!O46,"")</f>
        <v>9.7524381095273824E-3</v>
      </c>
      <c r="P44" s="41">
        <f>IF(P_rang_år!P46&gt;0,P_rang_år!P46,"")</f>
        <v>1.2864169504351116E-2</v>
      </c>
      <c r="Q44" s="41">
        <f>IF(P_rang_år!Q46&gt;0,P_rang_år!Q46,"")</f>
        <v>1.3579781214635987E-2</v>
      </c>
      <c r="R44" s="41">
        <f>IF(P_rang_år!R46&gt;0,P_rang_år!R46,"")</f>
        <v>1.6800584368151936E-2</v>
      </c>
      <c r="S44" s="41">
        <f>IF(P_rang_år!S46&gt;0,P_rang_år!S46,"")</f>
        <v>1.4123185562965868E-2</v>
      </c>
    </row>
    <row r="45" spans="1:19" x14ac:dyDescent="0.25">
      <c r="A45" s="40" t="str">
        <f>IF(P_rang_år!A47&gt;0,P_rang_år!A47,"")</f>
        <v>Hurum</v>
      </c>
      <c r="B45" s="40">
        <f>IF(P_rang_år!B47&gt;0,P_rang_år!B47,"")</f>
        <v>60</v>
      </c>
      <c r="C45" s="40">
        <f>IF(P_rang_år!C47&gt;0,P_rang_år!C47,"")</f>
        <v>56</v>
      </c>
      <c r="D45" s="40">
        <f>IF(P_rang_år!D47&gt;0,P_rang_år!D47,"")</f>
        <v>50</v>
      </c>
      <c r="E45" s="40">
        <f>IF(P_rang_år!E47&gt;0,P_rang_år!E47,"")</f>
        <v>51</v>
      </c>
      <c r="F45" s="40">
        <f>IF(P_rang_år!F47&gt;0,P_rang_år!F47,"")</f>
        <v>55</v>
      </c>
      <c r="G45" s="40">
        <f>IF(P_rang_år!G47&gt;0,P_rang_år!G47,"")</f>
        <v>53</v>
      </c>
      <c r="H45" s="40">
        <f>IF(P_rang_år!H47&gt;0,P_rang_år!H47,"")</f>
        <v>52</v>
      </c>
      <c r="I45" s="40">
        <f>IF(P_rang_år!I47&gt;0,P_rang_år!I47,"")</f>
        <v>51</v>
      </c>
      <c r="J45" s="40" t="str">
        <f>IF(P_rang_år!J47&gt;0,P_rang_år!J47,"")</f>
        <v/>
      </c>
      <c r="K45" s="40" t="str">
        <f>IF(P_rang_år!K47&gt;0,P_rang_år!K47,"")</f>
        <v>Nesodden</v>
      </c>
      <c r="L45" s="41">
        <f>IF(P_rang_år!L47&gt;0,P_rang_år!L47,"")</f>
        <v>2.06209453197405E-2</v>
      </c>
      <c r="M45" s="41">
        <f>IF(P_rang_år!M47&gt;0,P_rang_år!M47,"")</f>
        <v>2.1507863089731731E-2</v>
      </c>
      <c r="N45" s="41">
        <f>IF(P_rang_år!N47&gt;0,P_rang_år!N47,"")</f>
        <v>2.1909978566325317E-2</v>
      </c>
      <c r="O45" s="41">
        <f>IF(P_rang_år!O47&gt;0,P_rang_år!O47,"")</f>
        <v>1.714153347231874E-2</v>
      </c>
      <c r="P45" s="41">
        <f>IF(P_rang_år!P47&gt;0,P_rang_år!P47,"")</f>
        <v>1.742081447963801E-2</v>
      </c>
      <c r="Q45" s="41">
        <f>IF(P_rang_år!Q47&gt;0,P_rang_år!Q47,"")</f>
        <v>1.4882274544646823E-2</v>
      </c>
      <c r="R45" s="41">
        <f>IF(P_rang_år!R47&gt;0,P_rang_år!R47,"")</f>
        <v>1.4865151836908048E-2</v>
      </c>
      <c r="S45" s="41">
        <f>IF(P_rang_år!S47&gt;0,P_rang_år!S47,"")</f>
        <v>1.3782866836301951E-2</v>
      </c>
    </row>
    <row r="46" spans="1:19" x14ac:dyDescent="0.25">
      <c r="A46" s="40" t="str">
        <f>IF(P_rang_år!A48&gt;0,P_rang_år!A48,"")</f>
        <v>Evje og Hornnes</v>
      </c>
      <c r="B46" s="40">
        <f>IF(P_rang_år!B48&gt;0,P_rang_år!B48,"")</f>
        <v>66</v>
      </c>
      <c r="C46" s="40">
        <f>IF(P_rang_år!C48&gt;0,P_rang_år!C48,"")</f>
        <v>79</v>
      </c>
      <c r="D46" s="40">
        <f>IF(P_rang_år!D48&gt;0,P_rang_år!D48,"")</f>
        <v>56</v>
      </c>
      <c r="E46" s="40">
        <f>IF(P_rang_år!E48&gt;0,P_rang_år!E48,"")</f>
        <v>63</v>
      </c>
      <c r="F46" s="40">
        <f>IF(P_rang_år!F48&gt;0,P_rang_år!F48,"")</f>
        <v>80</v>
      </c>
      <c r="G46" s="40">
        <f>IF(P_rang_år!G48&gt;0,P_rang_år!G48,"")</f>
        <v>76</v>
      </c>
      <c r="H46" s="40">
        <f>IF(P_rang_år!H48&gt;0,P_rang_år!H48,"")</f>
        <v>70</v>
      </c>
      <c r="I46" s="40">
        <f>IF(P_rang_år!I48&gt;0,P_rang_år!I48,"")</f>
        <v>50</v>
      </c>
      <c r="J46" s="40" t="str">
        <f>IF(P_rang_år!J48&gt;0,P_rang_år!J48,"")</f>
        <v/>
      </c>
      <c r="K46" s="40" t="str">
        <f>IF(P_rang_år!K48&gt;0,P_rang_år!K48,"")</f>
        <v>Frogn</v>
      </c>
      <c r="L46" s="41">
        <f>IF(P_rang_år!L48&gt;0,P_rang_år!L48,"")</f>
        <v>2.1076746849942728E-2</v>
      </c>
      <c r="M46" s="41">
        <f>IF(P_rang_år!M48&gt;0,P_rang_år!M48,"")</f>
        <v>2.2800552740672501E-2</v>
      </c>
      <c r="N46" s="41">
        <f>IF(P_rang_år!N48&gt;0,P_rang_år!N48,"")</f>
        <v>2.358604091456077E-2</v>
      </c>
      <c r="O46" s="41">
        <f>IF(P_rang_år!O48&gt;0,P_rang_år!O48,"")</f>
        <v>1.4882381180988958E-2</v>
      </c>
      <c r="P46" s="41">
        <f>IF(P_rang_år!P48&gt;0,P_rang_år!P48,"")</f>
        <v>1.344269765322397E-2</v>
      </c>
      <c r="Q46" s="41">
        <f>IF(P_rang_år!Q48&gt;0,P_rang_år!Q48,"")</f>
        <v>1.4058956916099773E-2</v>
      </c>
      <c r="R46" s="41">
        <f>IF(P_rang_år!R48&gt;0,P_rang_år!R48,"")</f>
        <v>1.3843111404087014E-2</v>
      </c>
      <c r="S46" s="41">
        <f>IF(P_rang_år!S48&gt;0,P_rang_år!S48,"")</f>
        <v>1.237842617152962E-2</v>
      </c>
    </row>
    <row r="47" spans="1:19" x14ac:dyDescent="0.25">
      <c r="A47" s="40" t="str">
        <f>IF(P_rang_år!A49&gt;0,P_rang_år!A49,"")</f>
        <v>Røyken</v>
      </c>
      <c r="B47" s="40">
        <f>IF(P_rang_år!B49&gt;0,P_rang_år!B49,"")</f>
        <v>62</v>
      </c>
      <c r="C47" s="40">
        <f>IF(P_rang_år!C49&gt;0,P_rang_år!C49,"")</f>
        <v>68</v>
      </c>
      <c r="D47" s="40">
        <f>IF(P_rang_år!D49&gt;0,P_rang_år!D49,"")</f>
        <v>63</v>
      </c>
      <c r="E47" s="40">
        <f>IF(P_rang_år!E49&gt;0,P_rang_år!E49,"")</f>
        <v>54</v>
      </c>
      <c r="F47" s="40">
        <f>IF(P_rang_år!F49&gt;0,P_rang_år!F49,"")</f>
        <v>61</v>
      </c>
      <c r="G47" s="40">
        <f>IF(P_rang_år!G49&gt;0,P_rang_år!G49,"")</f>
        <v>60</v>
      </c>
      <c r="H47" s="40">
        <f>IF(P_rang_år!H49&gt;0,P_rang_år!H49,"")</f>
        <v>58</v>
      </c>
      <c r="I47" s="40">
        <f>IF(P_rang_år!I49&gt;0,P_rang_år!I49,"")</f>
        <v>50</v>
      </c>
      <c r="J47" s="40" t="str">
        <f>IF(P_rang_år!J49&gt;0,P_rang_år!J49,"")</f>
        <v/>
      </c>
      <c r="K47" s="40" t="str">
        <f>IF(P_rang_år!K49&gt;0,P_rang_år!K49,"")</f>
        <v>Tvedestrand</v>
      </c>
      <c r="L47" s="41">
        <f>IF(P_rang_år!L49&gt;0,P_rang_år!L49,"")</f>
        <v>1.9009900990099009E-2</v>
      </c>
      <c r="M47" s="41">
        <f>IF(P_rang_år!M49&gt;0,P_rang_år!M49,"")</f>
        <v>1.7059301380991064E-2</v>
      </c>
      <c r="N47" s="41">
        <f>IF(P_rang_år!N49&gt;0,P_rang_år!N49,"")</f>
        <v>1.2884455527847049E-2</v>
      </c>
      <c r="O47" s="41">
        <f>IF(P_rang_år!O49&gt;0,P_rang_år!O49,"")</f>
        <v>8.5054678007290396E-3</v>
      </c>
      <c r="P47" s="41">
        <f>IF(P_rang_år!P49&gt;0,P_rang_år!P49,"")</f>
        <v>1.4125467386788533E-2</v>
      </c>
      <c r="Q47" s="41">
        <f>IF(P_rang_år!Q49&gt;0,P_rang_år!Q49,"")</f>
        <v>1.5873015873015872E-2</v>
      </c>
      <c r="R47" s="41">
        <f>IF(P_rang_år!R49&gt;0,P_rang_år!R49,"")</f>
        <v>1.6631130063965886E-2</v>
      </c>
      <c r="S47" s="41">
        <f>IF(P_rang_år!S49&gt;0,P_rang_år!S49,"")</f>
        <v>1.1111111111111112E-2</v>
      </c>
    </row>
    <row r="48" spans="1:19" x14ac:dyDescent="0.25">
      <c r="A48" s="40" t="str">
        <f>IF(P_rang_år!A50&gt;0,P_rang_år!A50,"")</f>
        <v>Hurdal</v>
      </c>
      <c r="B48" s="40">
        <f>IF(P_rang_år!B50&gt;0,P_rang_år!B50,"")</f>
        <v>50</v>
      </c>
      <c r="C48" s="40">
        <f>IF(P_rang_år!C50&gt;0,P_rang_år!C50,"")</f>
        <v>58</v>
      </c>
      <c r="D48" s="40">
        <f>IF(P_rang_år!D50&gt;0,P_rang_år!D50,"")</f>
        <v>52</v>
      </c>
      <c r="E48" s="40">
        <f>IF(P_rang_år!E50&gt;0,P_rang_år!E50,"")</f>
        <v>49</v>
      </c>
      <c r="F48" s="40">
        <f>IF(P_rang_år!F50&gt;0,P_rang_år!F50,"")</f>
        <v>52</v>
      </c>
      <c r="G48" s="40">
        <f>IF(P_rang_år!G50&gt;0,P_rang_år!G50,"")</f>
        <v>52</v>
      </c>
      <c r="H48" s="40">
        <f>IF(P_rang_år!H50&gt;0,P_rang_år!H50,"")</f>
        <v>52</v>
      </c>
      <c r="I48" s="40">
        <f>IF(P_rang_år!I50&gt;0,P_rang_år!I50,"")</f>
        <v>43</v>
      </c>
      <c r="J48" s="40" t="str">
        <f>IF(P_rang_år!J50&gt;0,P_rang_år!J50,"")</f>
        <v/>
      </c>
      <c r="K48" s="40" t="str">
        <f>IF(P_rang_år!K50&gt;0,P_rang_år!K50,"")</f>
        <v>Kongsberg</v>
      </c>
      <c r="L48" s="41">
        <f>IF(P_rang_år!L50&gt;0,P_rang_år!L50,"")</f>
        <v>1.16382036685642E-2</v>
      </c>
      <c r="M48" s="41">
        <f>IF(P_rang_år!M50&gt;0,P_rang_år!M50,"")</f>
        <v>1.1103979460847241E-2</v>
      </c>
      <c r="N48" s="41">
        <f>IF(P_rang_år!N50&gt;0,P_rang_år!N50,"")</f>
        <v>1.0348961948633811E-2</v>
      </c>
      <c r="O48" s="41">
        <f>IF(P_rang_år!O50&gt;0,P_rang_år!O50,"")</f>
        <v>1.0109622411693057E-2</v>
      </c>
      <c r="P48" s="41">
        <f>IF(P_rang_år!P50&gt;0,P_rang_år!P50,"")</f>
        <v>1.0985074626865671E-2</v>
      </c>
      <c r="Q48" s="41">
        <f>IF(P_rang_år!Q50&gt;0,P_rang_år!Q50,"")</f>
        <v>1.1006008685823071E-2</v>
      </c>
      <c r="R48" s="41">
        <f>IF(P_rang_år!R50&gt;0,P_rang_år!R50,"")</f>
        <v>1.1760470418816752E-2</v>
      </c>
      <c r="S48" s="41">
        <f>IF(P_rang_år!S50&gt;0,P_rang_år!S50,"")</f>
        <v>1.0701841712294675E-2</v>
      </c>
    </row>
    <row r="49" spans="1:19" x14ac:dyDescent="0.25">
      <c r="A49" s="40" t="str">
        <f>IF(P_rang_år!A51&gt;0,P_rang_år!A51,"")</f>
        <v>Lillesand</v>
      </c>
      <c r="B49" s="40">
        <f>IF(P_rang_år!B51&gt;0,P_rang_år!B51,"")</f>
        <v>39</v>
      </c>
      <c r="C49" s="40">
        <f>IF(P_rang_år!C51&gt;0,P_rang_år!C51,"")</f>
        <v>47</v>
      </c>
      <c r="D49" s="40">
        <f>IF(P_rang_år!D51&gt;0,P_rang_år!D51,"")</f>
        <v>45</v>
      </c>
      <c r="E49" s="40">
        <f>IF(P_rang_år!E51&gt;0,P_rang_år!E51,"")</f>
        <v>36</v>
      </c>
      <c r="F49" s="40">
        <f>IF(P_rang_år!F51&gt;0,P_rang_år!F51,"")</f>
        <v>46</v>
      </c>
      <c r="G49" s="40">
        <f>IF(P_rang_år!G51&gt;0,P_rang_år!G51,"")</f>
        <v>48</v>
      </c>
      <c r="H49" s="40">
        <f>IF(P_rang_år!H51&gt;0,P_rang_år!H51,"")</f>
        <v>45</v>
      </c>
      <c r="I49" s="40">
        <f>IF(P_rang_år!I51&gt;0,P_rang_år!I51,"")</f>
        <v>42</v>
      </c>
      <c r="J49" s="40" t="str">
        <f>IF(P_rang_år!J51&gt;0,P_rang_år!J51,"")</f>
        <v/>
      </c>
      <c r="K49" s="40" t="str">
        <f>IF(P_rang_år!K51&gt;0,P_rang_år!K51,"")</f>
        <v>Ås</v>
      </c>
      <c r="L49" s="41">
        <f>IF(P_rang_år!L51&gt;0,P_rang_år!L51,"")</f>
        <v>1.7573995771670192E-2</v>
      </c>
      <c r="M49" s="41">
        <f>IF(P_rang_år!M51&gt;0,P_rang_år!M51,"")</f>
        <v>1.6892327530625403E-2</v>
      </c>
      <c r="N49" s="41">
        <f>IF(P_rang_år!N51&gt;0,P_rang_år!N51,"")</f>
        <v>1.463540992099469E-2</v>
      </c>
      <c r="O49" s="41">
        <f>IF(P_rang_år!O51&gt;0,P_rang_år!O51,"")</f>
        <v>1.3460812680840357E-2</v>
      </c>
      <c r="P49" s="41">
        <f>IF(P_rang_år!P51&gt;0,P_rang_år!P51,"")</f>
        <v>1.2964982430631286E-2</v>
      </c>
      <c r="Q49" s="41">
        <f>IF(P_rang_år!Q51&gt;0,P_rang_år!Q51,"")</f>
        <v>1.2720605088242035E-2</v>
      </c>
      <c r="R49" s="41">
        <f>IF(P_rang_år!R51&gt;0,P_rang_år!R51,"")</f>
        <v>1.2725590004627488E-2</v>
      </c>
      <c r="S49" s="41">
        <f>IF(P_rang_år!S51&gt;0,P_rang_år!S51,"")</f>
        <v>9.7970608817354796E-3</v>
      </c>
    </row>
    <row r="50" spans="1:19" x14ac:dyDescent="0.25">
      <c r="A50" s="40" t="str">
        <f>IF(P_rang_år!A52&gt;0,P_rang_år!A52,"")</f>
        <v>Vegårshei</v>
      </c>
      <c r="B50" s="40">
        <f>IF(P_rang_år!B52&gt;0,P_rang_år!B52,"")</f>
        <v>41</v>
      </c>
      <c r="C50" s="40">
        <f>IF(P_rang_år!C52&gt;0,P_rang_år!C52,"")</f>
        <v>45</v>
      </c>
      <c r="D50" s="40">
        <f>IF(P_rang_år!D52&gt;0,P_rang_år!D52,"")</f>
        <v>42</v>
      </c>
      <c r="E50" s="40">
        <f>IF(P_rang_år!E52&gt;0,P_rang_år!E52,"")</f>
        <v>34</v>
      </c>
      <c r="F50" s="40">
        <f>IF(P_rang_år!F52&gt;0,P_rang_år!F52,"")</f>
        <v>43</v>
      </c>
      <c r="G50" s="40">
        <f>IF(P_rang_år!G52&gt;0,P_rang_år!G52,"")</f>
        <v>47</v>
      </c>
      <c r="H50" s="40">
        <f>IF(P_rang_år!H52&gt;0,P_rang_år!H52,"")</f>
        <v>55</v>
      </c>
      <c r="I50" s="40">
        <f>IF(P_rang_år!I52&gt;0,P_rang_år!I52,"")</f>
        <v>39</v>
      </c>
      <c r="J50" s="40" t="str">
        <f>IF(P_rang_år!J52&gt;0,P_rang_år!J52,"")</f>
        <v/>
      </c>
      <c r="K50" s="40" t="str">
        <f>IF(P_rang_år!K52&gt;0,P_rang_år!K52,"")</f>
        <v>Lillesand</v>
      </c>
      <c r="L50" s="41">
        <f>IF(P_rang_år!L52&gt;0,P_rang_år!L52,"")</f>
        <v>1.0287523080981272E-2</v>
      </c>
      <c r="M50" s="41">
        <f>IF(P_rang_år!M52&gt;0,P_rang_år!M52,"")</f>
        <v>1.2713010549093859E-2</v>
      </c>
      <c r="N50" s="41">
        <f>IF(P_rang_år!N52&gt;0,P_rang_år!N52,"")</f>
        <v>1.0856453558504222E-2</v>
      </c>
      <c r="O50" s="41">
        <f>IF(P_rang_år!O52&gt;0,P_rang_år!O52,"")</f>
        <v>8.5592011412268191E-3</v>
      </c>
      <c r="P50" s="41">
        <f>IF(P_rang_år!P52&gt;0,P_rang_år!P52,"")</f>
        <v>1.0815894662591112E-2</v>
      </c>
      <c r="Q50" s="41">
        <f>IF(P_rang_år!Q52&gt;0,P_rang_år!Q52,"")</f>
        <v>1.1165387299371946E-2</v>
      </c>
      <c r="R50" s="41">
        <f>IF(P_rang_år!R52&gt;0,P_rang_år!R52,"")</f>
        <v>1.0171790235081375E-2</v>
      </c>
      <c r="S50" s="41">
        <f>IF(P_rang_år!S52&gt;0,P_rang_år!S52,"")</f>
        <v>9.7833682739343116E-3</v>
      </c>
    </row>
    <row r="51" spans="1:19" x14ac:dyDescent="0.25">
      <c r="A51" s="40" t="str">
        <f>IF(P_rang_år!A53&gt;0,P_rang_år!A53,"")</f>
        <v>Gjerdrum</v>
      </c>
      <c r="B51" s="40">
        <f>IF(P_rang_år!B53&gt;0,P_rang_år!B53,"")</f>
        <v>62</v>
      </c>
      <c r="C51" s="40">
        <f>IF(P_rang_år!C53&gt;0,P_rang_år!C53,"")</f>
        <v>61</v>
      </c>
      <c r="D51" s="40">
        <f>IF(P_rang_år!D53&gt;0,P_rang_år!D53,"")</f>
        <v>50</v>
      </c>
      <c r="E51" s="40">
        <f>IF(P_rang_år!E53&gt;0,P_rang_år!E53,"")</f>
        <v>51</v>
      </c>
      <c r="F51" s="40">
        <f>IF(P_rang_år!F53&gt;0,P_rang_år!F53,"")</f>
        <v>45</v>
      </c>
      <c r="G51" s="40">
        <f>IF(P_rang_år!G53&gt;0,P_rang_år!G53,"")</f>
        <v>39</v>
      </c>
      <c r="H51" s="40">
        <f>IF(P_rang_år!H53&gt;0,P_rang_år!H53,"")</f>
        <v>37</v>
      </c>
      <c r="I51" s="40">
        <f>IF(P_rang_år!I53&gt;0,P_rang_år!I53,"")</f>
        <v>39</v>
      </c>
      <c r="J51" s="40" t="str">
        <f>IF(P_rang_år!J53&gt;0,P_rang_år!J53,"")</f>
        <v/>
      </c>
      <c r="K51" s="40" t="str">
        <f>IF(P_rang_år!K53&gt;0,P_rang_år!K53,"")</f>
        <v>Røyken</v>
      </c>
      <c r="L51" s="41">
        <f>IF(P_rang_år!L53&gt;0,P_rang_år!L53,"")</f>
        <v>1.2066952121448035E-2</v>
      </c>
      <c r="M51" s="41">
        <f>IF(P_rang_år!M53&gt;0,P_rang_år!M53,"")</f>
        <v>1.3178294573643411E-2</v>
      </c>
      <c r="N51" s="41">
        <f>IF(P_rang_år!N53&gt;0,P_rang_år!N53,"")</f>
        <v>1.2290284822473664E-2</v>
      </c>
      <c r="O51" s="41">
        <f>IF(P_rang_år!O53&gt;0,P_rang_år!O53,"")</f>
        <v>1.076555023923445E-2</v>
      </c>
      <c r="P51" s="41">
        <f>IF(P_rang_år!P53&gt;0,P_rang_år!P53,"")</f>
        <v>1.1663479923518164E-2</v>
      </c>
      <c r="Q51" s="41">
        <f>IF(P_rang_år!Q53&gt;0,P_rang_år!Q53,"")</f>
        <v>1.1171104077452988E-2</v>
      </c>
      <c r="R51" s="41">
        <f>IF(P_rang_år!R53&gt;0,P_rang_år!R53,"")</f>
        <v>1.0375670840787121E-2</v>
      </c>
      <c r="S51" s="41">
        <f>IF(P_rang_år!S53&gt;0,P_rang_år!S53,"")</f>
        <v>9.036688957166094E-3</v>
      </c>
    </row>
    <row r="52" spans="1:19" x14ac:dyDescent="0.25">
      <c r="A52" s="40" t="str">
        <f>IF(P_rang_år!A54&gt;0,P_rang_år!A54,"")</f>
        <v>Nedre Eiker</v>
      </c>
      <c r="B52" s="40">
        <f>IF(P_rang_år!B54&gt;0,P_rang_år!B54,"")</f>
        <v>58</v>
      </c>
      <c r="C52" s="40">
        <f>IF(P_rang_år!C54&gt;0,P_rang_år!C54,"")</f>
        <v>72</v>
      </c>
      <c r="D52" s="40">
        <f>IF(P_rang_år!D54&gt;0,P_rang_år!D54,"")</f>
        <v>64</v>
      </c>
      <c r="E52" s="40">
        <f>IF(P_rang_år!E54&gt;0,P_rang_år!E54,"")</f>
        <v>57</v>
      </c>
      <c r="F52" s="40">
        <f>IF(P_rang_år!F54&gt;0,P_rang_år!F54,"")</f>
        <v>61</v>
      </c>
      <c r="G52" s="40">
        <f>IF(P_rang_år!G54&gt;0,P_rang_år!G54,"")</f>
        <v>48</v>
      </c>
      <c r="H52" s="40">
        <f>IF(P_rang_år!H54&gt;0,P_rang_år!H54,"")</f>
        <v>52</v>
      </c>
      <c r="I52" s="40">
        <f>IF(P_rang_år!I54&gt;0,P_rang_år!I54,"")</f>
        <v>39</v>
      </c>
      <c r="J52" s="40" t="str">
        <f>IF(P_rang_år!J54&gt;0,P_rang_år!J54,"")</f>
        <v/>
      </c>
      <c r="K52" s="40" t="str">
        <f>IF(P_rang_år!K54&gt;0,P_rang_år!K54,"")</f>
        <v>Rælingen</v>
      </c>
      <c r="L52" s="41">
        <f>IF(P_rang_år!L54&gt;0,P_rang_år!L54,"")</f>
        <v>6.9605568445475635E-3</v>
      </c>
      <c r="M52" s="41">
        <f>IF(P_rang_år!M54&gt;0,P_rang_år!M54,"")</f>
        <v>8.6726998491704378E-3</v>
      </c>
      <c r="N52" s="41">
        <f>IF(P_rang_år!N54&gt;0,P_rang_år!N54,"")</f>
        <v>8.8626292466765146E-3</v>
      </c>
      <c r="O52" s="41">
        <f>IF(P_rang_år!O54&gt;0,P_rang_år!O54,"")</f>
        <v>9.0155066714749377E-3</v>
      </c>
      <c r="P52" s="41">
        <f>IF(P_rang_år!P54&gt;0,P_rang_år!P54,"")</f>
        <v>8.658008658008658E-3</v>
      </c>
      <c r="Q52" s="41">
        <f>IF(P_rang_år!Q54&gt;0,P_rang_år!Q54,"")</f>
        <v>9.9077553809361115E-3</v>
      </c>
      <c r="R52" s="41">
        <f>IF(P_rang_år!R54&gt;0,P_rang_år!R54,"")</f>
        <v>9.2500825900231256E-3</v>
      </c>
      <c r="S52" s="41">
        <f>IF(P_rang_år!S54&gt;0,P_rang_år!S54,"")</f>
        <v>7.1501532175689483E-3</v>
      </c>
    </row>
    <row r="53" spans="1:19" x14ac:dyDescent="0.25">
      <c r="A53" s="40" t="str">
        <f>IF(P_rang_år!A55&gt;0,P_rang_år!A55,"")</f>
        <v>Risør</v>
      </c>
      <c r="B53" s="40">
        <f>IF(P_rang_år!B55&gt;0,P_rang_år!B55,"")</f>
        <v>52</v>
      </c>
      <c r="C53" s="40">
        <f>IF(P_rang_år!C55&gt;0,P_rang_år!C55,"")</f>
        <v>51</v>
      </c>
      <c r="D53" s="40">
        <f>IF(P_rang_år!D55&gt;0,P_rang_år!D55,"")</f>
        <v>38</v>
      </c>
      <c r="E53" s="40">
        <f>IF(P_rang_år!E55&gt;0,P_rang_år!E55,"")</f>
        <v>26</v>
      </c>
      <c r="F53" s="40">
        <f>IF(P_rang_år!F55&gt;0,P_rang_år!F55,"")</f>
        <v>34</v>
      </c>
      <c r="G53" s="40">
        <f>IF(P_rang_år!G55&gt;0,P_rang_år!G55,"")</f>
        <v>36</v>
      </c>
      <c r="H53" s="40">
        <f>IF(P_rang_år!H55&gt;0,P_rang_år!H55,"")</f>
        <v>46</v>
      </c>
      <c r="I53" s="40">
        <f>IF(P_rang_år!I55&gt;0,P_rang_år!I55,"")</f>
        <v>36</v>
      </c>
      <c r="J53" s="40" t="str">
        <f>IF(P_rang_år!J55&gt;0,P_rang_år!J55,"")</f>
        <v/>
      </c>
      <c r="K53" s="40" t="str">
        <f>IF(P_rang_år!K55&gt;0,P_rang_år!K55,"")</f>
        <v>Nittedal</v>
      </c>
      <c r="L53" s="41">
        <f>IF(P_rang_år!L55&gt;0,P_rang_år!L55,"")</f>
        <v>1.0744234800838574E-2</v>
      </c>
      <c r="M53" s="41">
        <f>IF(P_rang_år!M55&gt;0,P_rang_år!M55,"")</f>
        <v>1.0029419630917358E-2</v>
      </c>
      <c r="N53" s="41">
        <f>IF(P_rang_år!N55&gt;0,P_rang_år!N55,"")</f>
        <v>1.2175324675324676E-2</v>
      </c>
      <c r="O53" s="41">
        <f>IF(P_rang_år!O55&gt;0,P_rang_år!O55,"")</f>
        <v>1.1078191420842457E-2</v>
      </c>
      <c r="P53" s="41">
        <f>IF(P_rang_år!P55&gt;0,P_rang_år!P55,"")</f>
        <v>8.5605967958909141E-3</v>
      </c>
      <c r="Q53" s="41">
        <f>IF(P_rang_år!Q55&gt;0,P_rang_år!Q55,"")</f>
        <v>8.112622285850633E-3</v>
      </c>
      <c r="R53" s="41">
        <f>IF(P_rang_år!R55&gt;0,P_rang_år!R55,"")</f>
        <v>8.3454281567489109E-3</v>
      </c>
      <c r="S53" s="41">
        <f>IF(P_rang_år!S55&gt;0,P_rang_år!S55,"")</f>
        <v>6.9110206096507469E-3</v>
      </c>
    </row>
    <row r="54" spans="1:19" x14ac:dyDescent="0.25">
      <c r="A54" s="40" t="str">
        <f>IF(P_rang_år!A56&gt;0,P_rang_år!A56,"")</f>
        <v>Bygland</v>
      </c>
      <c r="B54" s="40">
        <f>IF(P_rang_år!B56&gt;0,P_rang_år!B56,"")</f>
        <v>53</v>
      </c>
      <c r="C54" s="40">
        <f>IF(P_rang_år!C56&gt;0,P_rang_år!C56,"")</f>
        <v>54</v>
      </c>
      <c r="D54" s="40">
        <f>IF(P_rang_år!D56&gt;0,P_rang_år!D56,"")</f>
        <v>40</v>
      </c>
      <c r="E54" s="40">
        <f>IF(P_rang_år!E56&gt;0,P_rang_år!E56,"")</f>
        <v>44</v>
      </c>
      <c r="F54" s="40">
        <f>IF(P_rang_år!F56&gt;0,P_rang_år!F56,"")</f>
        <v>54</v>
      </c>
      <c r="G54" s="40">
        <f>IF(P_rang_år!G56&gt;0,P_rang_år!G56,"")</f>
        <v>56</v>
      </c>
      <c r="H54" s="40">
        <f>IF(P_rang_år!H56&gt;0,P_rang_år!H56,"")</f>
        <v>47</v>
      </c>
      <c r="I54" s="40">
        <f>IF(P_rang_år!I56&gt;0,P_rang_år!I56,"")</f>
        <v>34</v>
      </c>
      <c r="J54" s="40" t="str">
        <f>IF(P_rang_år!J56&gt;0,P_rang_år!J56,"")</f>
        <v/>
      </c>
      <c r="K54" s="40" t="str">
        <f>IF(P_rang_år!K56&gt;0,P_rang_år!K56,"")</f>
        <v>Ski</v>
      </c>
      <c r="L54" s="41">
        <f>IF(P_rang_år!L56&gt;0,P_rang_år!L56,"")</f>
        <v>8.6115727451276623E-3</v>
      </c>
      <c r="M54" s="41">
        <f>IF(P_rang_år!M56&gt;0,P_rang_år!M56,"")</f>
        <v>8.9841050449205248E-3</v>
      </c>
      <c r="N54" s="41">
        <f>IF(P_rang_år!N56&gt;0,P_rang_år!N56,"")</f>
        <v>8.0986981531940665E-3</v>
      </c>
      <c r="O54" s="41">
        <f>IF(P_rang_år!O56&gt;0,P_rang_år!O56,"")</f>
        <v>7.1079520213238557E-3</v>
      </c>
      <c r="P54" s="41">
        <f>IF(P_rang_år!P56&gt;0,P_rang_år!P56,"")</f>
        <v>7.9071454479506705E-3</v>
      </c>
      <c r="Q54" s="41">
        <f>IF(P_rang_år!Q56&gt;0,P_rang_år!Q56,"")</f>
        <v>7.4530600544646698E-3</v>
      </c>
      <c r="R54" s="41">
        <f>IF(P_rang_år!R56&gt;0,P_rang_år!R56,"")</f>
        <v>7.3457394711067582E-3</v>
      </c>
      <c r="S54" s="41">
        <f>IF(P_rang_år!S56&gt;0,P_rang_år!S56,"")</f>
        <v>6.6880502286221248E-3</v>
      </c>
    </row>
    <row r="55" spans="1:19" x14ac:dyDescent="0.25">
      <c r="A55" s="40" t="str">
        <f>IF(P_rang_år!A57&gt;0,P_rang_år!A57,"")</f>
        <v>Lørenskog</v>
      </c>
      <c r="B55" s="40">
        <f>IF(P_rang_år!B57&gt;0,P_rang_år!B57,"")</f>
        <v>27</v>
      </c>
      <c r="C55" s="40">
        <f>IF(P_rang_år!C57&gt;0,P_rang_år!C57,"")</f>
        <v>28</v>
      </c>
      <c r="D55" s="40">
        <f>IF(P_rang_år!D57&gt;0,P_rang_år!D57,"")</f>
        <v>23</v>
      </c>
      <c r="E55" s="40">
        <f>IF(P_rang_år!E57&gt;0,P_rang_år!E57,"")</f>
        <v>19</v>
      </c>
      <c r="F55" s="40">
        <f>IF(P_rang_år!F57&gt;0,P_rang_år!F57,"")</f>
        <v>25</v>
      </c>
      <c r="G55" s="40">
        <f>IF(P_rang_år!G57&gt;0,P_rang_år!G57,"")</f>
        <v>25</v>
      </c>
      <c r="H55" s="40">
        <f>IF(P_rang_år!H57&gt;0,P_rang_år!H57,"")</f>
        <v>29</v>
      </c>
      <c r="I55" s="40">
        <f>IF(P_rang_år!I57&gt;0,P_rang_år!I57,"")</f>
        <v>29</v>
      </c>
      <c r="J55" s="40" t="str">
        <f>IF(P_rang_år!J57&gt;0,P_rang_år!J57,"")</f>
        <v/>
      </c>
      <c r="K55" s="40" t="str">
        <f>IF(P_rang_år!K57&gt;0,P_rang_år!K57,"")</f>
        <v>Arendal</v>
      </c>
      <c r="L55" s="41">
        <f>IF(P_rang_år!L57&gt;0,P_rang_år!L57,"")</f>
        <v>9.9138330399332897E-3</v>
      </c>
      <c r="M55" s="41">
        <f>IF(P_rang_år!M57&gt;0,P_rang_år!M57,"")</f>
        <v>7.6360910709266372E-3</v>
      </c>
      <c r="N55" s="41">
        <f>IF(P_rang_år!N57&gt;0,P_rang_år!N57,"")</f>
        <v>7.0083633135541749E-3</v>
      </c>
      <c r="O55" s="41">
        <f>IF(P_rang_år!O57&gt;0,P_rang_år!O57,"")</f>
        <v>5.094172080198159E-3</v>
      </c>
      <c r="P55" s="41">
        <f>IF(P_rang_år!P57&gt;0,P_rang_år!P57,"")</f>
        <v>6.421134706233087E-3</v>
      </c>
      <c r="Q55" s="41">
        <f>IF(P_rang_år!Q57&gt;0,P_rang_år!Q57,"")</f>
        <v>6.1650616506165063E-3</v>
      </c>
      <c r="R55" s="41">
        <f>IF(P_rang_år!R57&gt;0,P_rang_år!R57,"")</f>
        <v>6.6994804484550178E-3</v>
      </c>
      <c r="S55" s="41">
        <f>IF(P_rang_år!S57&gt;0,P_rang_år!S57,"")</f>
        <v>6.2333460220784162E-3</v>
      </c>
    </row>
    <row r="56" spans="1:19" x14ac:dyDescent="0.25">
      <c r="A56" s="40" t="str">
        <f>IF(P_rang_år!A58&gt;0,P_rang_år!A58,"")</f>
        <v>Gjerstad</v>
      </c>
      <c r="B56" s="40">
        <f>IF(P_rang_år!B58&gt;0,P_rang_år!B58,"")</f>
        <v>36</v>
      </c>
      <c r="C56" s="40">
        <f>IF(P_rang_år!C58&gt;0,P_rang_år!C58,"")</f>
        <v>37</v>
      </c>
      <c r="D56" s="40">
        <f>IF(P_rang_år!D58&gt;0,P_rang_år!D58,"")</f>
        <v>30</v>
      </c>
      <c r="E56" s="40">
        <f>IF(P_rang_år!E58&gt;0,P_rang_år!E58,"")</f>
        <v>28</v>
      </c>
      <c r="F56" s="40">
        <f>IF(P_rang_år!F58&gt;0,P_rang_år!F58,"")</f>
        <v>38</v>
      </c>
      <c r="G56" s="40">
        <f>IF(P_rang_år!G58&gt;0,P_rang_år!G58,"")</f>
        <v>38</v>
      </c>
      <c r="H56" s="40">
        <f>IF(P_rang_år!H58&gt;0,P_rang_år!H58,"")</f>
        <v>36</v>
      </c>
      <c r="I56" s="40">
        <f>IF(P_rang_år!I58&gt;0,P_rang_år!I58,"")</f>
        <v>28</v>
      </c>
      <c r="J56" s="40" t="str">
        <f>IF(P_rang_år!J58&gt;0,P_rang_år!J58,"")</f>
        <v/>
      </c>
      <c r="K56" s="40" t="str">
        <f>IF(P_rang_år!K58&gt;0,P_rang_år!K58,"")</f>
        <v>Ullensaker</v>
      </c>
      <c r="L56" s="41">
        <f>IF(P_rang_år!L58&gt;0,P_rang_år!L58,"")</f>
        <v>1.4422202001819836E-2</v>
      </c>
      <c r="M56" s="41">
        <f>IF(P_rang_år!M58&gt;0,P_rang_år!M58,"")</f>
        <v>1.3612662082968022E-2</v>
      </c>
      <c r="N56" s="41">
        <f>IF(P_rang_år!N58&gt;0,P_rang_år!N58,"")</f>
        <v>1.3992751296049915E-2</v>
      </c>
      <c r="O56" s="41">
        <f>IF(P_rang_år!O58&gt;0,P_rang_år!O58,"")</f>
        <v>1.246610095354737E-2</v>
      </c>
      <c r="P56" s="41">
        <f>IF(P_rang_år!P58&gt;0,P_rang_år!P58,"")</f>
        <v>1.2182566918325326E-2</v>
      </c>
      <c r="Q56" s="41">
        <f>IF(P_rang_år!Q58&gt;0,P_rang_år!Q58,"")</f>
        <v>1.1485065208245687E-2</v>
      </c>
      <c r="R56" s="41">
        <f>IF(P_rang_år!R58&gt;0,P_rang_år!R58,"")</f>
        <v>6.3638993346832517E-3</v>
      </c>
      <c r="S56" s="41">
        <f>IF(P_rang_år!S58&gt;0,P_rang_år!S58,"")</f>
        <v>6.0175962815405045E-3</v>
      </c>
    </row>
    <row r="57" spans="1:19" x14ac:dyDescent="0.25">
      <c r="A57" s="40" t="str">
        <f>IF(P_rang_år!A59&gt;0,P_rang_år!A59,"")</f>
        <v>Valle</v>
      </c>
      <c r="B57" s="40">
        <f>IF(P_rang_år!B59&gt;0,P_rang_år!B59,"")</f>
        <v>45</v>
      </c>
      <c r="C57" s="40">
        <f>IF(P_rang_år!C59&gt;0,P_rang_år!C59,"")</f>
        <v>48</v>
      </c>
      <c r="D57" s="40">
        <f>IF(P_rang_år!D59&gt;0,P_rang_år!D59,"")</f>
        <v>52</v>
      </c>
      <c r="E57" s="40">
        <f>IF(P_rang_år!E59&gt;0,P_rang_år!E59,"")</f>
        <v>35</v>
      </c>
      <c r="F57" s="40">
        <f>IF(P_rang_år!F59&gt;0,P_rang_år!F59,"")</f>
        <v>40</v>
      </c>
      <c r="G57" s="40">
        <f>IF(P_rang_år!G59&gt;0,P_rang_år!G59,"")</f>
        <v>32</v>
      </c>
      <c r="H57" s="40">
        <f>IF(P_rang_år!H59&gt;0,P_rang_år!H59,"")</f>
        <v>32</v>
      </c>
      <c r="I57" s="40">
        <f>IF(P_rang_år!I59&gt;0,P_rang_år!I59,"")</f>
        <v>27</v>
      </c>
      <c r="J57" s="40" t="str">
        <f>IF(P_rang_år!J59&gt;0,P_rang_år!J59,"")</f>
        <v/>
      </c>
      <c r="K57" s="40" t="str">
        <f>IF(P_rang_år!K59&gt;0,P_rang_år!K59,"")</f>
        <v>Nedre Eiker</v>
      </c>
      <c r="L57" s="41">
        <f>IF(P_rang_år!L59&gt;0,P_rang_år!L59,"")</f>
        <v>8.3924178845319053E-3</v>
      </c>
      <c r="M57" s="41">
        <f>IF(P_rang_år!M59&gt;0,P_rang_år!M59,"")</f>
        <v>1.0592908636163013E-2</v>
      </c>
      <c r="N57" s="41">
        <f>IF(P_rang_år!N59&gt;0,P_rang_år!N59,"")</f>
        <v>9.2646207295888818E-3</v>
      </c>
      <c r="O57" s="41">
        <f>IF(P_rang_år!O59&gt;0,P_rang_år!O59,"")</f>
        <v>7.9111727966689801E-3</v>
      </c>
      <c r="P57" s="41">
        <f>IF(P_rang_år!P59&gt;0,P_rang_år!P59,"")</f>
        <v>8.3185599345424795E-3</v>
      </c>
      <c r="Q57" s="41">
        <f>IF(P_rang_år!Q59&gt;0,P_rang_år!Q59,"")</f>
        <v>6.3257775434897206E-3</v>
      </c>
      <c r="R57" s="41">
        <f>IF(P_rang_år!R59&gt;0,P_rang_år!R59,"")</f>
        <v>6.9555912252541466E-3</v>
      </c>
      <c r="S57" s="41">
        <f>IF(P_rang_år!S59&gt;0,P_rang_år!S59,"")</f>
        <v>5.4234459741343347E-3</v>
      </c>
    </row>
    <row r="58" spans="1:19" x14ac:dyDescent="0.25">
      <c r="A58" s="40" t="str">
        <f>IF(P_rang_år!A60&gt;0,P_rang_år!A60,"")</f>
        <v>Tvedestrand</v>
      </c>
      <c r="B58" s="40">
        <f>IF(P_rang_år!B60&gt;0,P_rang_år!B60,"")</f>
        <v>48</v>
      </c>
      <c r="C58" s="40">
        <f>IF(P_rang_år!C60&gt;0,P_rang_år!C60,"")</f>
        <v>42</v>
      </c>
      <c r="D58" s="40">
        <f>IF(P_rang_år!D60&gt;0,P_rang_år!D60,"")</f>
        <v>31</v>
      </c>
      <c r="E58" s="40">
        <f>IF(P_rang_år!E60&gt;0,P_rang_år!E60,"")</f>
        <v>21</v>
      </c>
      <c r="F58" s="40">
        <f>IF(P_rang_år!F60&gt;0,P_rang_år!F60,"")</f>
        <v>34</v>
      </c>
      <c r="G58" s="40">
        <f>IF(P_rang_år!G60&gt;0,P_rang_år!G60,"")</f>
        <v>37</v>
      </c>
      <c r="H58" s="40">
        <f>IF(P_rang_år!H60&gt;0,P_rang_år!H60,"")</f>
        <v>39</v>
      </c>
      <c r="I58" s="40">
        <f>IF(P_rang_år!I60&gt;0,P_rang_år!I60,"")</f>
        <v>25</v>
      </c>
      <c r="J58" s="40" t="str">
        <f>IF(P_rang_år!J60&gt;0,P_rang_år!J60,"")</f>
        <v/>
      </c>
      <c r="K58" s="40" t="str">
        <f>IF(P_rang_år!K60&gt;0,P_rang_år!K60,"")</f>
        <v>Asker</v>
      </c>
      <c r="L58" s="41">
        <f>IF(P_rang_år!L60&gt;0,P_rang_år!L60,"")</f>
        <v>5.7755775577557752E-3</v>
      </c>
      <c r="M58" s="41">
        <f>IF(P_rang_år!M60&gt;0,P_rang_år!M60,"")</f>
        <v>1.3958772926472976E-2</v>
      </c>
      <c r="N58" s="41">
        <f>IF(P_rang_år!N60&gt;0,P_rang_år!N60,"")</f>
        <v>1.304999211480839E-2</v>
      </c>
      <c r="O58" s="41">
        <f>IF(P_rang_år!O60&gt;0,P_rang_år!O60,"")</f>
        <v>1.0664605873261205E-2</v>
      </c>
      <c r="P58" s="41">
        <f>IF(P_rang_år!P60&gt;0,P_rang_år!P60,"")</f>
        <v>1.0209153825564945E-2</v>
      </c>
      <c r="Q58" s="41">
        <f>IF(P_rang_år!Q60&gt;0,P_rang_år!Q60,"")</f>
        <v>9.552350627458326E-3</v>
      </c>
      <c r="R58" s="41">
        <f>IF(P_rang_år!R60&gt;0,P_rang_år!R60,"")</f>
        <v>9.6596984109427429E-3</v>
      </c>
      <c r="S58" s="41">
        <f>IF(P_rang_år!S60&gt;0,P_rang_år!S60,"")</f>
        <v>4.3978349120433018E-3</v>
      </c>
    </row>
    <row r="59" spans="1:19" x14ac:dyDescent="0.25">
      <c r="A59" s="40" t="str">
        <f>IF(P_rang_år!A61&gt;0,P_rang_år!A61,"")</f>
        <v>Flå</v>
      </c>
      <c r="B59" s="40">
        <f>IF(P_rang_år!B61&gt;0,P_rang_år!B61,"")</f>
        <v>45</v>
      </c>
      <c r="C59" s="40">
        <f>IF(P_rang_år!C61&gt;0,P_rang_år!C61,"")</f>
        <v>48</v>
      </c>
      <c r="D59" s="40">
        <f>IF(P_rang_år!D61&gt;0,P_rang_år!D61,"")</f>
        <v>40</v>
      </c>
      <c r="E59" s="40">
        <f>IF(P_rang_år!E61&gt;0,P_rang_år!E61,"")</f>
        <v>37</v>
      </c>
      <c r="F59" s="40">
        <f>IF(P_rang_år!F61&gt;0,P_rang_år!F61,"")</f>
        <v>41</v>
      </c>
      <c r="G59" s="40">
        <f>IF(P_rang_år!G61&gt;0,P_rang_år!G61,"")</f>
        <v>38</v>
      </c>
      <c r="H59" s="40">
        <f>IF(P_rang_år!H61&gt;0,P_rang_år!H61,"")</f>
        <v>32</v>
      </c>
      <c r="I59" s="40">
        <f>IF(P_rang_år!I61&gt;0,P_rang_år!I61,"")</f>
        <v>24</v>
      </c>
      <c r="J59" s="40" t="str">
        <f>IF(P_rang_år!J61&gt;0,P_rang_år!J61,"")</f>
        <v/>
      </c>
      <c r="K59" s="40" t="str">
        <f>IF(P_rang_år!K61&gt;0,P_rang_år!K61,"")</f>
        <v>Bærum</v>
      </c>
      <c r="L59" s="41">
        <f>IF(P_rang_år!L61&gt;0,P_rang_år!L61,"")</f>
        <v>5.6528213506050395E-3</v>
      </c>
      <c r="M59" s="41">
        <f>IF(P_rang_år!M61&gt;0,P_rang_år!M61,"")</f>
        <v>3.4972741833570894E-3</v>
      </c>
      <c r="N59" s="41">
        <f>IF(P_rang_år!N61&gt;0,P_rang_år!N61,"")</f>
        <v>3.0864197530864196E-3</v>
      </c>
      <c r="O59" s="41">
        <f>IF(P_rang_år!O61&gt;0,P_rang_år!O61,"")</f>
        <v>1.9067947349697616E-3</v>
      </c>
      <c r="P59" s="41">
        <f>IF(P_rang_år!P61&gt;0,P_rang_år!P61,"")</f>
        <v>2.0315316604194683E-3</v>
      </c>
      <c r="Q59" s="41">
        <f>IF(P_rang_år!Q61&gt;0,P_rang_år!Q61,"")</f>
        <v>2.1040442837776774E-3</v>
      </c>
      <c r="R59" s="41">
        <f>IF(P_rang_år!R61&gt;0,P_rang_år!R61,"")</f>
        <v>2.1758169576878866E-3</v>
      </c>
      <c r="S59" s="41">
        <f>IF(P_rang_år!S61&gt;0,P_rang_år!S61,"")</f>
        <v>4.0465850769838135E-3</v>
      </c>
    </row>
    <row r="60" spans="1:19" x14ac:dyDescent="0.25">
      <c r="A60" s="40" t="str">
        <f>IF(P_rang_år!A62&gt;0,P_rang_år!A62,"")</f>
        <v>Iveland</v>
      </c>
      <c r="B60" s="40">
        <f>IF(P_rang_år!B62&gt;0,P_rang_år!B62,"")</f>
        <v>27</v>
      </c>
      <c r="C60" s="40">
        <f>IF(P_rang_år!C62&gt;0,P_rang_år!C62,"")</f>
        <v>30</v>
      </c>
      <c r="D60" s="40">
        <f>IF(P_rang_år!D62&gt;0,P_rang_år!D62,"")</f>
        <v>28</v>
      </c>
      <c r="E60" s="40">
        <f>IF(P_rang_år!E62&gt;0,P_rang_år!E62,"")</f>
        <v>22</v>
      </c>
      <c r="F60" s="40">
        <f>IF(P_rang_år!F62&gt;0,P_rang_år!F62,"")</f>
        <v>29</v>
      </c>
      <c r="G60" s="40">
        <f>IF(P_rang_år!G62&gt;0,P_rang_år!G62,"")</f>
        <v>32</v>
      </c>
      <c r="H60" s="40">
        <f>IF(P_rang_år!H62&gt;0,P_rang_år!H62,"")</f>
        <v>30</v>
      </c>
      <c r="I60" s="40">
        <f>IF(P_rang_år!I62&gt;0,P_rang_år!I62,"")</f>
        <v>22</v>
      </c>
      <c r="J60" s="40" t="str">
        <f>IF(P_rang_år!J62&gt;0,P_rang_år!J62,"")</f>
        <v/>
      </c>
      <c r="K60" s="40" t="str">
        <f>IF(P_rang_år!K62&gt;0,P_rang_år!K62,"")</f>
        <v>Skedsmo</v>
      </c>
      <c r="L60" s="41">
        <f>IF(P_rang_år!L62&gt;0,P_rang_år!L62,"")</f>
        <v>3.9961575408261289E-3</v>
      </c>
      <c r="M60" s="41">
        <f>IF(P_rang_år!M62&gt;0,P_rang_år!M62,"")</f>
        <v>3.4534942377090526E-3</v>
      </c>
      <c r="N60" s="41">
        <f>IF(P_rang_år!N62&gt;0,P_rang_år!N62,"")</f>
        <v>3.7787701820680177E-3</v>
      </c>
      <c r="O60" s="41">
        <f>IF(P_rang_år!O62&gt;0,P_rang_år!O62,"")</f>
        <v>2.7694610778443113E-3</v>
      </c>
      <c r="P60" s="41">
        <f>IF(P_rang_år!P62&gt;0,P_rang_år!P62,"")</f>
        <v>2.6990067655102922E-3</v>
      </c>
      <c r="Q60" s="41">
        <f>IF(P_rang_år!Q62&gt;0,P_rang_år!Q62,"")</f>
        <v>2.7312585351829226E-3</v>
      </c>
      <c r="R60" s="41">
        <f>IF(P_rang_år!R62&gt;0,P_rang_år!R62,"")</f>
        <v>2.5128258821065859E-3</v>
      </c>
      <c r="S60" s="41">
        <f>IF(P_rang_år!S62&gt;0,P_rang_år!S62,"")</f>
        <v>3.2235701906412478E-3</v>
      </c>
    </row>
    <row r="61" spans="1:19" x14ac:dyDescent="0.25">
      <c r="A61" s="40" t="str">
        <f>IF(P_rang_år!A63&gt;0,P_rang_år!A63,"")</f>
        <v>Rælingen</v>
      </c>
      <c r="B61" s="40">
        <f>IF(P_rang_år!B63&gt;0,P_rang_år!B63,"")</f>
        <v>18</v>
      </c>
      <c r="C61" s="40">
        <f>IF(P_rang_år!C63&gt;0,P_rang_år!C63,"")</f>
        <v>23</v>
      </c>
      <c r="D61" s="40">
        <f>IF(P_rang_år!D63&gt;0,P_rang_år!D63,"")</f>
        <v>24</v>
      </c>
      <c r="E61" s="40">
        <f>IF(P_rang_år!E63&gt;0,P_rang_år!E63,"")</f>
        <v>25</v>
      </c>
      <c r="F61" s="40">
        <f>IF(P_rang_år!F63&gt;0,P_rang_år!F63,"")</f>
        <v>24</v>
      </c>
      <c r="G61" s="40">
        <f>IF(P_rang_år!G63&gt;0,P_rang_år!G63,"")</f>
        <v>29</v>
      </c>
      <c r="H61" s="40">
        <f>IF(P_rang_år!H63&gt;0,P_rang_år!H63,"")</f>
        <v>28</v>
      </c>
      <c r="I61" s="40">
        <f>IF(P_rang_år!I63&gt;0,P_rang_år!I63,"")</f>
        <v>21</v>
      </c>
      <c r="J61" s="40" t="str">
        <f>IF(P_rang_år!J63&gt;0,P_rang_år!J63,"")</f>
        <v/>
      </c>
      <c r="K61" s="40" t="str">
        <f>IF(P_rang_år!K63&gt;0,P_rang_år!K63,"")</f>
        <v>Drammen</v>
      </c>
      <c r="L61" s="41">
        <f>IF(P_rang_år!L63&gt;0,P_rang_år!L63,"")</f>
        <v>4.6236978441312462E-3</v>
      </c>
      <c r="M61" s="41">
        <f>IF(P_rang_år!M63&gt;0,P_rang_år!M63,"")</f>
        <v>4.2184339786188966E-3</v>
      </c>
      <c r="N61" s="41">
        <f>IF(P_rang_år!N63&gt;0,P_rang_år!N63,"")</f>
        <v>4.2915965899205473E-3</v>
      </c>
      <c r="O61" s="41">
        <f>IF(P_rang_år!O63&gt;0,P_rang_år!O63,"")</f>
        <v>2.0035556057228319E-3</v>
      </c>
      <c r="P61" s="41">
        <f>IF(P_rang_år!P63&gt;0,P_rang_år!P63,"")</f>
        <v>2.1952661056542176E-3</v>
      </c>
      <c r="Q61" s="41">
        <f>IF(P_rang_år!Q63&gt;0,P_rang_år!Q63,"")</f>
        <v>2.1958473469160852E-3</v>
      </c>
      <c r="R61" s="41">
        <f>IF(P_rang_år!R63&gt;0,P_rang_år!R63,"")</f>
        <v>2.0642637911834206E-3</v>
      </c>
      <c r="S61" s="41">
        <f>IF(P_rang_år!S63&gt;0,P_rang_år!S63,"")</f>
        <v>2.0352970697298353E-3</v>
      </c>
    </row>
    <row r="62" spans="1:19" x14ac:dyDescent="0.25">
      <c r="A62" s="40" t="str">
        <f>IF(P_rang_år!A64&gt;0,P_rang_år!A64,"")</f>
        <v>Bykle</v>
      </c>
      <c r="B62" s="40">
        <f>IF(P_rang_år!B64&gt;0,P_rang_år!B64,"")</f>
        <v>14</v>
      </c>
      <c r="C62" s="40">
        <f>IF(P_rang_år!C64&gt;0,P_rang_år!C64,"")</f>
        <v>18</v>
      </c>
      <c r="D62" s="40">
        <f>IF(P_rang_år!D64&gt;0,P_rang_år!D64,"")</f>
        <v>18</v>
      </c>
      <c r="E62" s="40">
        <f>IF(P_rang_år!E64&gt;0,P_rang_år!E64,"")</f>
        <v>14</v>
      </c>
      <c r="F62" s="40">
        <f>IF(P_rang_år!F64&gt;0,P_rang_år!F64,"")</f>
        <v>10</v>
      </c>
      <c r="G62" s="40">
        <f>IF(P_rang_år!G64&gt;0,P_rang_år!G64,"")</f>
        <v>10</v>
      </c>
      <c r="H62" s="40">
        <f>IF(P_rang_år!H64&gt;0,P_rang_år!H64,"")</f>
        <v>11</v>
      </c>
      <c r="I62" s="40">
        <f>IF(P_rang_år!I64&gt;0,P_rang_år!I64,"")</f>
        <v>10</v>
      </c>
      <c r="J62" s="40" t="str">
        <f>IF(P_rang_år!J64&gt;0,P_rang_år!J64,"")</f>
        <v/>
      </c>
      <c r="K62" s="40" t="str">
        <f>IF(P_rang_år!K64&gt;0,P_rang_år!K64,"")</f>
        <v>Lørenskog</v>
      </c>
      <c r="L62" s="41">
        <f>IF(P_rang_år!L64&gt;0,P_rang_år!L64,"")</f>
        <v>1.6143497757847534E-3</v>
      </c>
      <c r="M62" s="41">
        <f>IF(P_rang_år!M64&gt;0,P_rang_år!M64,"")</f>
        <v>1.6692500298080362E-3</v>
      </c>
      <c r="N62" s="41">
        <f>IF(P_rang_år!N64&gt;0,P_rang_år!N64,"")</f>
        <v>1.282837860449551E-3</v>
      </c>
      <c r="O62" s="41">
        <f>IF(P_rang_år!O64&gt;0,P_rang_år!O64,"")</f>
        <v>9.6348884381338741E-4</v>
      </c>
      <c r="P62" s="41">
        <f>IF(P_rang_år!P64&gt;0,P_rang_år!P64,"")</f>
        <v>1.2614794631143405E-3</v>
      </c>
      <c r="Q62" s="41">
        <f>IF(P_rang_år!Q64&gt;0,P_rang_år!Q64,"")</f>
        <v>1.2565339766787294E-3</v>
      </c>
      <c r="R62" s="41">
        <f>IF(P_rang_år!R64&gt;0,P_rang_år!R64,"")</f>
        <v>1.4649424126086078E-3</v>
      </c>
      <c r="S62" s="41">
        <f>IF(P_rang_år!S64&gt;0,P_rang_år!S64,"")</f>
        <v>1.4571399859310621E-3</v>
      </c>
    </row>
    <row r="63" spans="1:19" x14ac:dyDescent="0.25">
      <c r="A63" s="40" t="str">
        <f>IF(P_rang_år!A65&gt;0,P_rang_år!A65,"")</f>
        <v>Oppegård</v>
      </c>
      <c r="B63" s="40">
        <f>IF(P_rang_år!B65&gt;0,P_rang_år!B65,"")</f>
        <v>34</v>
      </c>
      <c r="C63" s="40">
        <f>IF(P_rang_år!C65&gt;0,P_rang_år!C65,"")</f>
        <v>30</v>
      </c>
      <c r="D63" s="40">
        <f>IF(P_rang_år!D65&gt;0,P_rang_år!D65,"")</f>
        <v>20</v>
      </c>
      <c r="E63" s="40">
        <f>IF(P_rang_år!E65&gt;0,P_rang_år!E65,"")</f>
        <v>7</v>
      </c>
      <c r="F63" s="40">
        <f>IF(P_rang_år!F65&gt;0,P_rang_år!F65,"")</f>
        <v>10</v>
      </c>
      <c r="G63" s="40">
        <f>IF(P_rang_år!G65&gt;0,P_rang_år!G65,"")</f>
        <v>5</v>
      </c>
      <c r="H63" s="40">
        <f>IF(P_rang_år!H65&gt;0,P_rang_år!H65,"")</f>
        <v>7</v>
      </c>
      <c r="I63" s="40">
        <f>IF(P_rang_år!I65&gt;0,P_rang_år!I65,"")</f>
        <v>2</v>
      </c>
      <c r="J63" s="40" t="str">
        <f>IF(P_rang_år!J65&gt;0,P_rang_år!J65,"")</f>
        <v/>
      </c>
      <c r="K63" s="40" t="str">
        <f>IF(P_rang_år!K65&gt;0,P_rang_år!K65,"")</f>
        <v>Oppegård</v>
      </c>
      <c r="L63" s="41">
        <f>IF(P_rang_år!L65&gt;0,P_rang_år!L65,"")</f>
        <v>3.5937004544974102E-3</v>
      </c>
      <c r="M63" s="41">
        <f>IF(P_rang_år!M65&gt;0,P_rang_år!M65,"")</f>
        <v>3.2640626700032641E-3</v>
      </c>
      <c r="N63" s="41">
        <f>IF(P_rang_år!N65&gt;0,P_rang_år!N65,"")</f>
        <v>2.1406400513753611E-3</v>
      </c>
      <c r="O63" s="41">
        <f>IF(P_rang_år!O65&gt;0,P_rang_år!O65,"")</f>
        <v>7.4810302447365614E-4</v>
      </c>
      <c r="P63" s="41">
        <f>IF(P_rang_år!P65&gt;0,P_rang_år!P65,"")</f>
        <v>1.0479983232026828E-3</v>
      </c>
      <c r="Q63" s="41">
        <f>IF(P_rang_år!Q65&gt;0,P_rang_år!Q65,"")</f>
        <v>5.2994170641229468E-4</v>
      </c>
      <c r="R63" s="41">
        <f>IF(P_rang_år!R65&gt;0,P_rang_år!R65,"")</f>
        <v>7.0778564206268964E-4</v>
      </c>
      <c r="S63" s="41">
        <f>IF(P_rang_år!S65&gt;0,P_rang_år!S65,"")</f>
        <v>2.0408163265306123E-4</v>
      </c>
    </row>
    <row r="64" spans="1:19" x14ac:dyDescent="0.25">
      <c r="A64" s="40" t="str">
        <f>IF(P_rang_år!A66&gt;0,P_rang_år!A66,"")</f>
        <v/>
      </c>
      <c r="B64" s="40" t="str">
        <f>IF(P_rang_år!B66&gt;0,P_rang_år!B66,"")</f>
        <v/>
      </c>
      <c r="C64" s="40" t="str">
        <f>IF(P_rang_år!C66&gt;0,P_rang_år!C66,"")</f>
        <v/>
      </c>
      <c r="D64" s="40" t="str">
        <f>IF(P_rang_år!D66&gt;0,P_rang_år!D66,"")</f>
        <v/>
      </c>
      <c r="E64" s="40" t="str">
        <f>IF(P_rang_år!E66&gt;0,P_rang_år!E66,"")</f>
        <v/>
      </c>
      <c r="F64" s="40" t="str">
        <f>IF(P_rang_år!F66&gt;0,P_rang_år!F66,"")</f>
        <v/>
      </c>
      <c r="G64" s="40" t="str">
        <f>IF(P_rang_år!G66&gt;0,P_rang_år!G66,"")</f>
        <v/>
      </c>
      <c r="H64" s="40" t="str">
        <f>IF(P_rang_år!H66&gt;0,P_rang_år!H66,"")</f>
        <v/>
      </c>
      <c r="I64" s="40" t="str">
        <f>IF(P_rang_år!I66&gt;0,P_rang_år!I66,"")</f>
        <v/>
      </c>
      <c r="J64" s="40" t="str">
        <f>IF(P_rang_år!J66&gt;0,P_rang_år!J66,"")</f>
        <v/>
      </c>
      <c r="K64" s="40" t="str">
        <f>IF(P_rang_år!K66&gt;0,P_rang_år!K66,"")</f>
        <v/>
      </c>
      <c r="L64" s="41" t="str">
        <f>IF(P_rang_år!L66&gt;0,P_rang_år!L66,"")</f>
        <v/>
      </c>
      <c r="M64" s="41" t="str">
        <f>IF(P_rang_år!M66&gt;0,P_rang_år!M66,"")</f>
        <v/>
      </c>
      <c r="N64" s="41" t="str">
        <f>IF(P_rang_år!N66&gt;0,P_rang_år!N66,"")</f>
        <v/>
      </c>
      <c r="O64" s="41" t="str">
        <f>IF(P_rang_år!O66&gt;0,P_rang_år!O66,"")</f>
        <v/>
      </c>
      <c r="P64" s="41" t="str">
        <f>IF(P_rang_år!P66&gt;0,P_rang_år!P66,"")</f>
        <v/>
      </c>
      <c r="Q64" s="41" t="str">
        <f>IF(P_rang_år!Q66&gt;0,P_rang_år!Q66,"")</f>
        <v/>
      </c>
      <c r="R64" s="41" t="str">
        <f>IF(P_rang_år!R66&gt;0,P_rang_år!R66,"")</f>
        <v/>
      </c>
      <c r="S64" s="41" t="str">
        <f>IF(P_rang_år!S66&gt;0,P_rang_år!S66,"")</f>
        <v/>
      </c>
    </row>
    <row r="65" spans="1:19" x14ac:dyDescent="0.25">
      <c r="A65" s="40" t="str">
        <f>IF(P_rang_år!A67&gt;0,P_rang_år!A67,"")</f>
        <v/>
      </c>
      <c r="B65" s="40" t="str">
        <f>IF(P_rang_år!B67&gt;0,P_rang_år!B67,"")</f>
        <v/>
      </c>
      <c r="C65" s="40" t="str">
        <f>IF(P_rang_år!C67&gt;0,P_rang_år!C67,"")</f>
        <v/>
      </c>
      <c r="D65" s="40" t="str">
        <f>IF(P_rang_år!D67&gt;0,P_rang_år!D67,"")</f>
        <v/>
      </c>
      <c r="E65" s="40" t="str">
        <f>IF(P_rang_år!E67&gt;0,P_rang_år!E67,"")</f>
        <v/>
      </c>
      <c r="F65" s="40" t="str">
        <f>IF(P_rang_år!F67&gt;0,P_rang_år!F67,"")</f>
        <v/>
      </c>
      <c r="G65" s="40" t="str">
        <f>IF(P_rang_år!G67&gt;0,P_rang_år!G67,"")</f>
        <v/>
      </c>
      <c r="H65" s="40" t="str">
        <f>IF(P_rang_år!H67&gt;0,P_rang_år!H67,"")</f>
        <v/>
      </c>
      <c r="I65" s="40" t="str">
        <f>IF(P_rang_år!I67&gt;0,P_rang_år!I67,"")</f>
        <v/>
      </c>
      <c r="J65" s="40" t="str">
        <f>IF(P_rang_år!J67&gt;0,P_rang_år!J67,"")</f>
        <v/>
      </c>
      <c r="K65" s="40" t="str">
        <f>IF(P_rang_år!K67&gt;0,P_rang_år!K67,"")</f>
        <v/>
      </c>
      <c r="L65" s="41" t="str">
        <f>IF(P_rang_år!L67&gt;0,P_rang_år!L67,"")</f>
        <v/>
      </c>
      <c r="M65" s="41" t="str">
        <f>IF(P_rang_år!M67&gt;0,P_rang_år!M67,"")</f>
        <v/>
      </c>
      <c r="N65" s="41" t="str">
        <f>IF(P_rang_år!N67&gt;0,P_rang_år!N67,"")</f>
        <v/>
      </c>
      <c r="O65" s="41" t="str">
        <f>IF(P_rang_år!O67&gt;0,P_rang_år!O67,"")</f>
        <v/>
      </c>
      <c r="P65" s="41" t="str">
        <f>IF(P_rang_år!P67&gt;0,P_rang_år!P67,"")</f>
        <v/>
      </c>
      <c r="Q65" s="41" t="str">
        <f>IF(P_rang_år!Q67&gt;0,P_rang_år!Q67,"")</f>
        <v/>
      </c>
      <c r="R65" s="41" t="str">
        <f>IF(P_rang_år!R67&gt;0,P_rang_år!R67,"")</f>
        <v/>
      </c>
      <c r="S65" s="41" t="str">
        <f>IF(P_rang_år!S67&gt;0,P_rang_år!S67,"")</f>
        <v/>
      </c>
    </row>
    <row r="66" spans="1:19" x14ac:dyDescent="0.25">
      <c r="A66" s="40" t="str">
        <f>IF(P_rang_år!A68&gt;0,P_rang_år!A68,"")</f>
        <v/>
      </c>
      <c r="B66" s="40" t="str">
        <f>IF(P_rang_år!B68&gt;0,P_rang_år!B68,"")</f>
        <v/>
      </c>
      <c r="C66" s="40" t="str">
        <f>IF(P_rang_år!C68&gt;0,P_rang_år!C68,"")</f>
        <v/>
      </c>
      <c r="D66" s="40" t="str">
        <f>IF(P_rang_år!D68&gt;0,P_rang_år!D68,"")</f>
        <v/>
      </c>
      <c r="E66" s="40" t="str">
        <f>IF(P_rang_år!E68&gt;0,P_rang_år!E68,"")</f>
        <v/>
      </c>
      <c r="F66" s="40" t="str">
        <f>IF(P_rang_år!F68&gt;0,P_rang_år!F68,"")</f>
        <v/>
      </c>
      <c r="G66" s="40" t="str">
        <f>IF(P_rang_år!G68&gt;0,P_rang_år!G68,"")</f>
        <v/>
      </c>
      <c r="H66" s="40" t="str">
        <f>IF(P_rang_år!H68&gt;0,P_rang_år!H68,"")</f>
        <v/>
      </c>
      <c r="I66" s="40" t="str">
        <f>IF(P_rang_år!I68&gt;0,P_rang_år!I68,"")</f>
        <v/>
      </c>
      <c r="J66" s="40" t="str">
        <f>IF(P_rang_år!J68&gt;0,P_rang_år!J68,"")</f>
        <v/>
      </c>
      <c r="K66" s="40" t="str">
        <f>IF(P_rang_år!K68&gt;0,P_rang_år!K68,"")</f>
        <v/>
      </c>
      <c r="L66" s="41" t="str">
        <f>IF(P_rang_år!L68&gt;0,P_rang_år!L68,"")</f>
        <v/>
      </c>
      <c r="M66" s="41" t="str">
        <f>IF(P_rang_år!M68&gt;0,P_rang_år!M68,"")</f>
        <v/>
      </c>
      <c r="N66" s="41" t="str">
        <f>IF(P_rang_år!N68&gt;0,P_rang_år!N68,"")</f>
        <v/>
      </c>
      <c r="O66" s="41" t="str">
        <f>IF(P_rang_år!O68&gt;0,P_rang_år!O68,"")</f>
        <v/>
      </c>
      <c r="P66" s="41" t="str">
        <f>IF(P_rang_år!P68&gt;0,P_rang_år!P68,"")</f>
        <v/>
      </c>
      <c r="Q66" s="41" t="str">
        <f>IF(P_rang_år!Q68&gt;0,P_rang_år!Q68,"")</f>
        <v/>
      </c>
      <c r="R66" s="41" t="str">
        <f>IF(P_rang_år!R68&gt;0,P_rang_år!R68,"")</f>
        <v/>
      </c>
      <c r="S66" s="41" t="str">
        <f>IF(P_rang_år!S68&gt;0,P_rang_år!S68,"")</f>
        <v/>
      </c>
    </row>
    <row r="67" spans="1:19" x14ac:dyDescent="0.25">
      <c r="A67" s="40" t="str">
        <f>IF(P_rang_år!A69&gt;0,P_rang_år!A69,"")</f>
        <v/>
      </c>
      <c r="B67" s="40" t="str">
        <f>IF(P_rang_år!B69&gt;0,P_rang_år!B69,"")</f>
        <v/>
      </c>
      <c r="C67" s="40" t="str">
        <f>IF(P_rang_år!C69&gt;0,P_rang_år!C69,"")</f>
        <v/>
      </c>
      <c r="D67" s="40" t="str">
        <f>IF(P_rang_år!D69&gt;0,P_rang_år!D69,"")</f>
        <v/>
      </c>
      <c r="E67" s="40" t="str">
        <f>IF(P_rang_år!E69&gt;0,P_rang_år!E69,"")</f>
        <v/>
      </c>
      <c r="F67" s="40" t="str">
        <f>IF(P_rang_år!F69&gt;0,P_rang_år!F69,"")</f>
        <v/>
      </c>
      <c r="G67" s="40" t="str">
        <f>IF(P_rang_år!G69&gt;0,P_rang_år!G69,"")</f>
        <v/>
      </c>
      <c r="H67" s="40" t="str">
        <f>IF(P_rang_år!H69&gt;0,P_rang_år!H69,"")</f>
        <v/>
      </c>
      <c r="I67" s="40" t="str">
        <f>IF(P_rang_år!I69&gt;0,P_rang_år!I69,"")</f>
        <v/>
      </c>
      <c r="J67" s="40" t="str">
        <f>IF(P_rang_år!J69&gt;0,P_rang_år!J69,"")</f>
        <v/>
      </c>
      <c r="K67" s="40" t="str">
        <f>IF(P_rang_år!K69&gt;0,P_rang_år!K69,"")</f>
        <v/>
      </c>
      <c r="L67" s="41" t="str">
        <f>IF(P_rang_år!L69&gt;0,P_rang_år!L69,"")</f>
        <v/>
      </c>
      <c r="M67" s="41" t="str">
        <f>IF(P_rang_år!M69&gt;0,P_rang_år!M69,"")</f>
        <v/>
      </c>
      <c r="N67" s="41" t="str">
        <f>IF(P_rang_år!N69&gt;0,P_rang_år!N69,"")</f>
        <v/>
      </c>
      <c r="O67" s="41" t="str">
        <f>IF(P_rang_år!O69&gt;0,P_rang_år!O69,"")</f>
        <v/>
      </c>
      <c r="P67" s="41" t="str">
        <f>IF(P_rang_år!P69&gt;0,P_rang_år!P69,"")</f>
        <v/>
      </c>
      <c r="Q67" s="41" t="str">
        <f>IF(P_rang_år!Q69&gt;0,P_rang_år!Q69,"")</f>
        <v/>
      </c>
      <c r="R67" s="41" t="str">
        <f>IF(P_rang_år!R69&gt;0,P_rang_år!R69,"")</f>
        <v/>
      </c>
      <c r="S67" s="41" t="str">
        <f>IF(P_rang_år!S69&gt;0,P_rang_år!S69,"")</f>
        <v/>
      </c>
    </row>
    <row r="68" spans="1:19" x14ac:dyDescent="0.25">
      <c r="A68" s="40" t="str">
        <f>IF(P_rang_år!A70&gt;0,P_rang_år!A70,"")</f>
        <v/>
      </c>
      <c r="B68" s="40" t="str">
        <f>IF(P_rang_år!B70&gt;0,P_rang_år!B70,"")</f>
        <v/>
      </c>
      <c r="C68" s="40" t="str">
        <f>IF(P_rang_år!C70&gt;0,P_rang_år!C70,"")</f>
        <v/>
      </c>
      <c r="D68" s="40" t="str">
        <f>IF(P_rang_år!D70&gt;0,P_rang_år!D70,"")</f>
        <v/>
      </c>
      <c r="E68" s="40" t="str">
        <f>IF(P_rang_år!E70&gt;0,P_rang_år!E70,"")</f>
        <v/>
      </c>
      <c r="F68" s="40" t="str">
        <f>IF(P_rang_år!F70&gt;0,P_rang_år!F70,"")</f>
        <v/>
      </c>
      <c r="G68" s="40" t="str">
        <f>IF(P_rang_år!G70&gt;0,P_rang_år!G70,"")</f>
        <v/>
      </c>
      <c r="H68" s="40" t="str">
        <f>IF(P_rang_år!H70&gt;0,P_rang_år!H70,"")</f>
        <v/>
      </c>
      <c r="I68" s="40" t="str">
        <f>IF(P_rang_år!I70&gt;0,P_rang_år!I70,"")</f>
        <v/>
      </c>
      <c r="J68" s="40" t="str">
        <f>IF(P_rang_år!J70&gt;0,P_rang_år!J70,"")</f>
        <v/>
      </c>
      <c r="K68" s="40" t="str">
        <f>IF(P_rang_år!K70&gt;0,P_rang_år!K70,"")</f>
        <v/>
      </c>
      <c r="L68" s="41" t="str">
        <f>IF(P_rang_år!L70&gt;0,P_rang_år!L70,"")</f>
        <v/>
      </c>
      <c r="M68" s="41" t="str">
        <f>IF(P_rang_år!M70&gt;0,P_rang_år!M70,"")</f>
        <v/>
      </c>
      <c r="N68" s="41" t="str">
        <f>IF(P_rang_år!N70&gt;0,P_rang_år!N70,"")</f>
        <v/>
      </c>
      <c r="O68" s="41" t="str">
        <f>IF(P_rang_år!O70&gt;0,P_rang_år!O70,"")</f>
        <v/>
      </c>
      <c r="P68" s="41" t="str">
        <f>IF(P_rang_år!P70&gt;0,P_rang_år!P70,"")</f>
        <v/>
      </c>
      <c r="Q68" s="41" t="str">
        <f>IF(P_rang_år!Q70&gt;0,P_rang_år!Q70,"")</f>
        <v/>
      </c>
      <c r="R68" s="41" t="str">
        <f>IF(P_rang_år!R70&gt;0,P_rang_år!R70,"")</f>
        <v/>
      </c>
      <c r="S68" s="41" t="str">
        <f>IF(P_rang_år!S70&gt;0,P_rang_år!S70,"")</f>
        <v/>
      </c>
    </row>
    <row r="69" spans="1:19" x14ac:dyDescent="0.25">
      <c r="A69" s="40" t="str">
        <f>IF(P_rang_år!A71&gt;0,P_rang_år!A71,"")</f>
        <v/>
      </c>
      <c r="B69" s="40" t="str">
        <f>IF(P_rang_år!B71&gt;0,P_rang_år!B71,"")</f>
        <v/>
      </c>
      <c r="C69" s="40" t="str">
        <f>IF(P_rang_år!C71&gt;0,P_rang_år!C71,"")</f>
        <v/>
      </c>
      <c r="D69" s="40" t="str">
        <f>IF(P_rang_år!D71&gt;0,P_rang_år!D71,"")</f>
        <v/>
      </c>
      <c r="E69" s="40" t="str">
        <f>IF(P_rang_år!E71&gt;0,P_rang_år!E71,"")</f>
        <v/>
      </c>
      <c r="F69" s="40" t="str">
        <f>IF(P_rang_år!F71&gt;0,P_rang_år!F71,"")</f>
        <v/>
      </c>
      <c r="G69" s="40" t="str">
        <f>IF(P_rang_år!G71&gt;0,P_rang_år!G71,"")</f>
        <v/>
      </c>
      <c r="H69" s="40" t="str">
        <f>IF(P_rang_år!H71&gt;0,P_rang_år!H71,"")</f>
        <v/>
      </c>
      <c r="I69" s="40" t="str">
        <f>IF(P_rang_år!I71&gt;0,P_rang_år!I71,"")</f>
        <v/>
      </c>
      <c r="J69" s="40" t="str">
        <f>IF(P_rang_år!J71&gt;0,P_rang_år!J71,"")</f>
        <v/>
      </c>
      <c r="K69" s="40" t="str">
        <f>IF(P_rang_år!K71&gt;0,P_rang_år!K71,"")</f>
        <v/>
      </c>
      <c r="L69" s="41" t="str">
        <f>IF(P_rang_år!L71&gt;0,P_rang_år!L71,"")</f>
        <v/>
      </c>
      <c r="M69" s="41" t="str">
        <f>IF(P_rang_år!M71&gt;0,P_rang_år!M71,"")</f>
        <v/>
      </c>
      <c r="N69" s="41" t="str">
        <f>IF(P_rang_år!N71&gt;0,P_rang_år!N71,"")</f>
        <v/>
      </c>
      <c r="O69" s="41" t="str">
        <f>IF(P_rang_år!O71&gt;0,P_rang_år!O71,"")</f>
        <v/>
      </c>
      <c r="P69" s="41" t="str">
        <f>IF(P_rang_år!P71&gt;0,P_rang_år!P71,"")</f>
        <v/>
      </c>
      <c r="Q69" s="41" t="str">
        <f>IF(P_rang_år!Q71&gt;0,P_rang_år!Q71,"")</f>
        <v/>
      </c>
      <c r="R69" s="41" t="str">
        <f>IF(P_rang_år!R71&gt;0,P_rang_år!R71,"")</f>
        <v/>
      </c>
      <c r="S69" s="41" t="str">
        <f>IF(P_rang_år!S71&gt;0,P_rang_år!S71,"")</f>
        <v/>
      </c>
    </row>
    <row r="70" spans="1:19" x14ac:dyDescent="0.25">
      <c r="A70" s="40" t="str">
        <f>IF(P_rang_år!A72&gt;0,P_rang_år!A72,"")</f>
        <v/>
      </c>
      <c r="B70" s="40" t="str">
        <f>IF(P_rang_år!B72&gt;0,P_rang_år!B72,"")</f>
        <v/>
      </c>
      <c r="C70" s="40" t="str">
        <f>IF(P_rang_år!C72&gt;0,P_rang_år!C72,"")</f>
        <v/>
      </c>
      <c r="D70" s="40" t="str">
        <f>IF(P_rang_år!D72&gt;0,P_rang_år!D72,"")</f>
        <v/>
      </c>
      <c r="E70" s="40" t="str">
        <f>IF(P_rang_år!E72&gt;0,P_rang_år!E72,"")</f>
        <v/>
      </c>
      <c r="F70" s="40" t="str">
        <f>IF(P_rang_år!F72&gt;0,P_rang_år!F72,"")</f>
        <v/>
      </c>
      <c r="G70" s="40" t="str">
        <f>IF(P_rang_år!G72&gt;0,P_rang_år!G72,"")</f>
        <v/>
      </c>
      <c r="H70" s="40" t="str">
        <f>IF(P_rang_år!H72&gt;0,P_rang_år!H72,"")</f>
        <v/>
      </c>
      <c r="I70" s="40" t="str">
        <f>IF(P_rang_år!I72&gt;0,P_rang_år!I72,"")</f>
        <v/>
      </c>
      <c r="J70" s="40" t="str">
        <f>IF(P_rang_år!J72&gt;0,P_rang_år!J72,"")</f>
        <v/>
      </c>
      <c r="K70" s="40" t="str">
        <f>IF(P_rang_år!K72&gt;0,P_rang_år!K72,"")</f>
        <v/>
      </c>
      <c r="L70" s="41" t="str">
        <f>IF(P_rang_år!L72&gt;0,P_rang_år!L72,"")</f>
        <v/>
      </c>
      <c r="M70" s="41" t="str">
        <f>IF(P_rang_år!M72&gt;0,P_rang_år!M72,"")</f>
        <v/>
      </c>
      <c r="N70" s="41" t="str">
        <f>IF(P_rang_år!N72&gt;0,P_rang_år!N72,"")</f>
        <v/>
      </c>
      <c r="O70" s="41" t="str">
        <f>IF(P_rang_år!O72&gt;0,P_rang_år!O72,"")</f>
        <v/>
      </c>
      <c r="P70" s="41" t="str">
        <f>IF(P_rang_år!P72&gt;0,P_rang_år!P72,"")</f>
        <v/>
      </c>
      <c r="Q70" s="41" t="str">
        <f>IF(P_rang_år!Q72&gt;0,P_rang_år!Q72,"")</f>
        <v/>
      </c>
      <c r="R70" s="41" t="str">
        <f>IF(P_rang_år!R72&gt;0,P_rang_år!R72,"")</f>
        <v/>
      </c>
      <c r="S70" s="41" t="str">
        <f>IF(P_rang_år!S72&gt;0,P_rang_år!S72,"")</f>
        <v/>
      </c>
    </row>
    <row r="71" spans="1:19" x14ac:dyDescent="0.25">
      <c r="A71" s="40" t="str">
        <f>IF(P_rang_år!A73&gt;0,P_rang_år!A73,"")</f>
        <v/>
      </c>
      <c r="B71" s="40" t="str">
        <f>IF(P_rang_år!B73&gt;0,P_rang_år!B73,"")</f>
        <v/>
      </c>
      <c r="C71" s="40" t="str">
        <f>IF(P_rang_år!C73&gt;0,P_rang_år!C73,"")</f>
        <v/>
      </c>
      <c r="D71" s="40" t="str">
        <f>IF(P_rang_år!D73&gt;0,P_rang_år!D73,"")</f>
        <v/>
      </c>
      <c r="E71" s="40" t="str">
        <f>IF(P_rang_år!E73&gt;0,P_rang_år!E73,"")</f>
        <v/>
      </c>
      <c r="F71" s="40" t="str">
        <f>IF(P_rang_år!F73&gt;0,P_rang_år!F73,"")</f>
        <v/>
      </c>
      <c r="G71" s="40" t="str">
        <f>IF(P_rang_år!G73&gt;0,P_rang_år!G73,"")</f>
        <v/>
      </c>
      <c r="H71" s="40" t="str">
        <f>IF(P_rang_år!H73&gt;0,P_rang_år!H73,"")</f>
        <v/>
      </c>
      <c r="I71" s="40" t="str">
        <f>IF(P_rang_år!I73&gt;0,P_rang_år!I73,"")</f>
        <v/>
      </c>
      <c r="J71" s="40" t="str">
        <f>IF(P_rang_år!J73&gt;0,P_rang_år!J73,"")</f>
        <v/>
      </c>
      <c r="K71" s="40" t="str">
        <f>IF(P_rang_år!K73&gt;0,P_rang_år!K73,"")</f>
        <v/>
      </c>
      <c r="L71" s="41" t="str">
        <f>IF(P_rang_år!L73&gt;0,P_rang_år!L73,"")</f>
        <v/>
      </c>
      <c r="M71" s="41" t="str">
        <f>IF(P_rang_år!M73&gt;0,P_rang_år!M73,"")</f>
        <v/>
      </c>
      <c r="N71" s="41" t="str">
        <f>IF(P_rang_år!N73&gt;0,P_rang_år!N73,"")</f>
        <v/>
      </c>
      <c r="O71" s="41" t="str">
        <f>IF(P_rang_år!O73&gt;0,P_rang_år!O73,"")</f>
        <v/>
      </c>
      <c r="P71" s="41" t="str">
        <f>IF(P_rang_år!P73&gt;0,P_rang_år!P73,"")</f>
        <v/>
      </c>
      <c r="Q71" s="41" t="str">
        <f>IF(P_rang_år!Q73&gt;0,P_rang_år!Q73,"")</f>
        <v/>
      </c>
      <c r="R71" s="41" t="str">
        <f>IF(P_rang_år!R73&gt;0,P_rang_år!R73,"")</f>
        <v/>
      </c>
      <c r="S71" s="41" t="str">
        <f>IF(P_rang_år!S73&gt;0,P_rang_år!S73,"")</f>
        <v/>
      </c>
    </row>
    <row r="72" spans="1:19" x14ac:dyDescent="0.25">
      <c r="A72" s="40" t="str">
        <f>IF(P_rang_år!A74&gt;0,P_rang_år!A74,"")</f>
        <v/>
      </c>
      <c r="B72" s="40" t="str">
        <f>IF(P_rang_år!B74&gt;0,P_rang_år!B74,"")</f>
        <v/>
      </c>
      <c r="C72" s="40" t="str">
        <f>IF(P_rang_år!C74&gt;0,P_rang_år!C74,"")</f>
        <v/>
      </c>
      <c r="D72" s="40" t="str">
        <f>IF(P_rang_år!D74&gt;0,P_rang_år!D74,"")</f>
        <v/>
      </c>
      <c r="E72" s="40" t="str">
        <f>IF(P_rang_år!E74&gt;0,P_rang_år!E74,"")</f>
        <v/>
      </c>
      <c r="F72" s="40" t="str">
        <f>IF(P_rang_år!F74&gt;0,P_rang_år!F74,"")</f>
        <v/>
      </c>
      <c r="G72" s="40" t="str">
        <f>IF(P_rang_år!G74&gt;0,P_rang_år!G74,"")</f>
        <v/>
      </c>
      <c r="H72" s="40" t="str">
        <f>IF(P_rang_år!H74&gt;0,P_rang_år!H74,"")</f>
        <v/>
      </c>
      <c r="I72" s="40" t="str">
        <f>IF(P_rang_år!I74&gt;0,P_rang_år!I74,"")</f>
        <v/>
      </c>
      <c r="J72" s="40" t="str">
        <f>IF(P_rang_år!J74&gt;0,P_rang_år!J74,"")</f>
        <v/>
      </c>
      <c r="K72" s="40" t="str">
        <f>IF(P_rang_år!K74&gt;0,P_rang_år!K74,"")</f>
        <v/>
      </c>
      <c r="L72" s="41" t="str">
        <f>IF(P_rang_år!L74&gt;0,P_rang_år!L74,"")</f>
        <v/>
      </c>
      <c r="M72" s="41" t="str">
        <f>IF(P_rang_år!M74&gt;0,P_rang_år!M74,"")</f>
        <v/>
      </c>
      <c r="N72" s="41" t="str">
        <f>IF(P_rang_år!N74&gt;0,P_rang_år!N74,"")</f>
        <v/>
      </c>
      <c r="O72" s="41" t="str">
        <f>IF(P_rang_år!O74&gt;0,P_rang_år!O74,"")</f>
        <v/>
      </c>
      <c r="P72" s="41" t="str">
        <f>IF(P_rang_år!P74&gt;0,P_rang_år!P74,"")</f>
        <v/>
      </c>
      <c r="Q72" s="41" t="str">
        <f>IF(P_rang_år!Q74&gt;0,P_rang_år!Q74,"")</f>
        <v/>
      </c>
      <c r="R72" s="41" t="str">
        <f>IF(P_rang_år!R74&gt;0,P_rang_år!R74,"")</f>
        <v/>
      </c>
      <c r="S72" s="41" t="str">
        <f>IF(P_rang_år!S74&gt;0,P_rang_år!S74,"")</f>
        <v/>
      </c>
    </row>
    <row r="73" spans="1:19" x14ac:dyDescent="0.25">
      <c r="A73" s="40" t="str">
        <f>IF(P_rang_år!A75&gt;0,P_rang_år!A75,"")</f>
        <v/>
      </c>
      <c r="B73" s="40" t="str">
        <f>IF(P_rang_år!B75&gt;0,P_rang_år!B75,"")</f>
        <v/>
      </c>
      <c r="C73" s="40" t="str">
        <f>IF(P_rang_år!C75&gt;0,P_rang_år!C75,"")</f>
        <v/>
      </c>
      <c r="D73" s="40" t="str">
        <f>IF(P_rang_år!D75&gt;0,P_rang_år!D75,"")</f>
        <v/>
      </c>
      <c r="E73" s="40" t="str">
        <f>IF(P_rang_år!E75&gt;0,P_rang_år!E75,"")</f>
        <v/>
      </c>
      <c r="F73" s="40" t="str">
        <f>IF(P_rang_år!F75&gt;0,P_rang_år!F75,"")</f>
        <v/>
      </c>
      <c r="G73" s="40" t="str">
        <f>IF(P_rang_år!G75&gt;0,P_rang_år!G75,"")</f>
        <v/>
      </c>
      <c r="H73" s="40" t="str">
        <f>IF(P_rang_år!H75&gt;0,P_rang_år!H75,"")</f>
        <v/>
      </c>
      <c r="I73" s="40" t="str">
        <f>IF(P_rang_år!I75&gt;0,P_rang_år!I75,"")</f>
        <v/>
      </c>
      <c r="J73" s="40" t="str">
        <f>IF(P_rang_år!J75&gt;0,P_rang_år!J75,"")</f>
        <v/>
      </c>
      <c r="K73" s="40" t="str">
        <f>IF(P_rang_år!K75&gt;0,P_rang_år!K75,"")</f>
        <v/>
      </c>
      <c r="L73" s="41" t="str">
        <f>IF(P_rang_år!L75&gt;0,P_rang_år!L75,"")</f>
        <v/>
      </c>
      <c r="M73" s="41" t="str">
        <f>IF(P_rang_år!M75&gt;0,P_rang_år!M75,"")</f>
        <v/>
      </c>
      <c r="N73" s="41" t="str">
        <f>IF(P_rang_år!N75&gt;0,P_rang_år!N75,"")</f>
        <v/>
      </c>
      <c r="O73" s="41" t="str">
        <f>IF(P_rang_år!O75&gt;0,P_rang_år!O75,"")</f>
        <v/>
      </c>
      <c r="P73" s="41" t="str">
        <f>IF(P_rang_år!P75&gt;0,P_rang_år!P75,"")</f>
        <v/>
      </c>
      <c r="Q73" s="41" t="str">
        <f>IF(P_rang_år!Q75&gt;0,P_rang_år!Q75,"")</f>
        <v/>
      </c>
      <c r="R73" s="41" t="str">
        <f>IF(P_rang_år!R75&gt;0,P_rang_år!R75,"")</f>
        <v/>
      </c>
      <c r="S73" s="41" t="str">
        <f>IF(P_rang_år!S75&gt;0,P_rang_år!S75,"")</f>
        <v/>
      </c>
    </row>
    <row r="74" spans="1:19" x14ac:dyDescent="0.25">
      <c r="A74" s="40" t="str">
        <f>IF(P_rang_år!A76&gt;0,P_rang_år!A76,"")</f>
        <v/>
      </c>
      <c r="B74" s="40" t="str">
        <f>IF(P_rang_år!B76&gt;0,P_rang_år!B76,"")</f>
        <v/>
      </c>
      <c r="C74" s="40" t="str">
        <f>IF(P_rang_år!C76&gt;0,P_rang_år!C76,"")</f>
        <v/>
      </c>
      <c r="D74" s="40" t="str">
        <f>IF(P_rang_år!D76&gt;0,P_rang_år!D76,"")</f>
        <v/>
      </c>
      <c r="E74" s="40" t="str">
        <f>IF(P_rang_år!E76&gt;0,P_rang_år!E76,"")</f>
        <v/>
      </c>
      <c r="F74" s="40" t="str">
        <f>IF(P_rang_år!F76&gt;0,P_rang_år!F76,"")</f>
        <v/>
      </c>
      <c r="G74" s="40" t="str">
        <f>IF(P_rang_år!G76&gt;0,P_rang_år!G76,"")</f>
        <v/>
      </c>
      <c r="H74" s="40" t="str">
        <f>IF(P_rang_år!H76&gt;0,P_rang_år!H76,"")</f>
        <v/>
      </c>
      <c r="I74" s="40" t="str">
        <f>IF(P_rang_år!I76&gt;0,P_rang_år!I76,"")</f>
        <v/>
      </c>
      <c r="J74" s="40" t="str">
        <f>IF(P_rang_år!J76&gt;0,P_rang_år!J76,"")</f>
        <v/>
      </c>
      <c r="K74" s="40" t="str">
        <f>IF(P_rang_år!K76&gt;0,P_rang_år!K76,"")</f>
        <v/>
      </c>
      <c r="L74" s="41" t="str">
        <f>IF(P_rang_år!L76&gt;0,P_rang_år!L76,"")</f>
        <v/>
      </c>
      <c r="M74" s="41" t="str">
        <f>IF(P_rang_år!M76&gt;0,P_rang_år!M76,"")</f>
        <v/>
      </c>
      <c r="N74" s="41" t="str">
        <f>IF(P_rang_år!N76&gt;0,P_rang_år!N76,"")</f>
        <v/>
      </c>
      <c r="O74" s="41" t="str">
        <f>IF(P_rang_år!O76&gt;0,P_rang_år!O76,"")</f>
        <v/>
      </c>
      <c r="P74" s="41" t="str">
        <f>IF(P_rang_år!P76&gt;0,P_rang_år!P76,"")</f>
        <v/>
      </c>
      <c r="Q74" s="41" t="str">
        <f>IF(P_rang_år!Q76&gt;0,P_rang_år!Q76,"")</f>
        <v/>
      </c>
      <c r="R74" s="41" t="str">
        <f>IF(P_rang_år!R76&gt;0,P_rang_år!R76,"")</f>
        <v/>
      </c>
      <c r="S74" s="41" t="str">
        <f>IF(P_rang_år!S76&gt;0,P_rang_år!S76,"")</f>
        <v/>
      </c>
    </row>
    <row r="75" spans="1:19" x14ac:dyDescent="0.25">
      <c r="A75" s="40" t="str">
        <f>IF(P_rang_år!A77&gt;0,P_rang_år!A77,"")</f>
        <v/>
      </c>
      <c r="B75" s="40" t="str">
        <f>IF(P_rang_år!B77&gt;0,P_rang_år!B77,"")</f>
        <v/>
      </c>
      <c r="C75" s="40" t="str">
        <f>IF(P_rang_år!C77&gt;0,P_rang_år!C77,"")</f>
        <v/>
      </c>
      <c r="D75" s="40" t="str">
        <f>IF(P_rang_år!D77&gt;0,P_rang_år!D77,"")</f>
        <v/>
      </c>
      <c r="E75" s="40" t="str">
        <f>IF(P_rang_år!E77&gt;0,P_rang_år!E77,"")</f>
        <v/>
      </c>
      <c r="F75" s="40" t="str">
        <f>IF(P_rang_år!F77&gt;0,P_rang_år!F77,"")</f>
        <v/>
      </c>
      <c r="G75" s="40" t="str">
        <f>IF(P_rang_år!G77&gt;0,P_rang_år!G77,"")</f>
        <v/>
      </c>
      <c r="H75" s="40" t="str">
        <f>IF(P_rang_år!H77&gt;0,P_rang_år!H77,"")</f>
        <v/>
      </c>
      <c r="I75" s="40" t="str">
        <f>IF(P_rang_år!I77&gt;0,P_rang_år!I77,"")</f>
        <v/>
      </c>
      <c r="J75" s="40" t="str">
        <f>IF(P_rang_år!J77&gt;0,P_rang_år!J77,"")</f>
        <v/>
      </c>
      <c r="K75" s="40" t="str">
        <f>IF(P_rang_år!K77&gt;0,P_rang_år!K77,"")</f>
        <v/>
      </c>
      <c r="L75" s="41" t="str">
        <f>IF(P_rang_år!L77&gt;0,P_rang_år!L77,"")</f>
        <v/>
      </c>
      <c r="M75" s="41" t="str">
        <f>IF(P_rang_år!M77&gt;0,P_rang_år!M77,"")</f>
        <v/>
      </c>
      <c r="N75" s="41" t="str">
        <f>IF(P_rang_år!N77&gt;0,P_rang_år!N77,"")</f>
        <v/>
      </c>
      <c r="O75" s="41" t="str">
        <f>IF(P_rang_år!O77&gt;0,P_rang_år!O77,"")</f>
        <v/>
      </c>
      <c r="P75" s="41" t="str">
        <f>IF(P_rang_år!P77&gt;0,P_rang_år!P77,"")</f>
        <v/>
      </c>
      <c r="Q75" s="41" t="str">
        <f>IF(P_rang_år!Q77&gt;0,P_rang_år!Q77,"")</f>
        <v/>
      </c>
      <c r="R75" s="41" t="str">
        <f>IF(P_rang_år!R77&gt;0,P_rang_år!R77,"")</f>
        <v/>
      </c>
      <c r="S75" s="41" t="str">
        <f>IF(P_rang_år!S77&gt;0,P_rang_år!S77,"")</f>
        <v/>
      </c>
    </row>
    <row r="76" spans="1:19" x14ac:dyDescent="0.25">
      <c r="A76" s="40" t="str">
        <f>IF(P_rang_år!A78&gt;0,P_rang_år!A78,"")</f>
        <v/>
      </c>
      <c r="B76" s="40" t="str">
        <f>IF(P_rang_år!B78&gt;0,P_rang_år!B78,"")</f>
        <v/>
      </c>
      <c r="C76" s="40" t="str">
        <f>IF(P_rang_år!C78&gt;0,P_rang_år!C78,"")</f>
        <v/>
      </c>
      <c r="D76" s="40" t="str">
        <f>IF(P_rang_år!D78&gt;0,P_rang_år!D78,"")</f>
        <v/>
      </c>
      <c r="E76" s="40" t="str">
        <f>IF(P_rang_år!E78&gt;0,P_rang_år!E78,"")</f>
        <v/>
      </c>
      <c r="F76" s="40" t="str">
        <f>IF(P_rang_år!F78&gt;0,P_rang_år!F78,"")</f>
        <v/>
      </c>
      <c r="G76" s="40" t="str">
        <f>IF(P_rang_år!G78&gt;0,P_rang_år!G78,"")</f>
        <v/>
      </c>
      <c r="H76" s="40" t="str">
        <f>IF(P_rang_år!H78&gt;0,P_rang_år!H78,"")</f>
        <v/>
      </c>
      <c r="I76" s="40" t="str">
        <f>IF(P_rang_år!I78&gt;0,P_rang_år!I78,"")</f>
        <v/>
      </c>
      <c r="J76" s="40" t="str">
        <f>IF(P_rang_år!J78&gt;0,P_rang_år!J78,"")</f>
        <v/>
      </c>
      <c r="K76" s="40" t="str">
        <f>IF(P_rang_år!K78&gt;0,P_rang_år!K78,"")</f>
        <v/>
      </c>
      <c r="L76" s="41" t="str">
        <f>IF(P_rang_år!L78&gt;0,P_rang_år!L78,"")</f>
        <v/>
      </c>
      <c r="M76" s="41" t="str">
        <f>IF(P_rang_år!M78&gt;0,P_rang_år!M78,"")</f>
        <v/>
      </c>
      <c r="N76" s="41" t="str">
        <f>IF(P_rang_år!N78&gt;0,P_rang_år!N78,"")</f>
        <v/>
      </c>
      <c r="O76" s="41" t="str">
        <f>IF(P_rang_år!O78&gt;0,P_rang_år!O78,"")</f>
        <v/>
      </c>
      <c r="P76" s="41" t="str">
        <f>IF(P_rang_år!P78&gt;0,P_rang_år!P78,"")</f>
        <v/>
      </c>
      <c r="Q76" s="41" t="str">
        <f>IF(P_rang_år!Q78&gt;0,P_rang_år!Q78,"")</f>
        <v/>
      </c>
      <c r="R76" s="41" t="str">
        <f>IF(P_rang_år!R78&gt;0,P_rang_år!R78,"")</f>
        <v/>
      </c>
      <c r="S76" s="41" t="str">
        <f>IF(P_rang_år!S78&gt;0,P_rang_år!S78,"")</f>
        <v/>
      </c>
    </row>
    <row r="77" spans="1:19" x14ac:dyDescent="0.25">
      <c r="A77" s="40" t="str">
        <f>IF(P_rang_år!A79&gt;0,P_rang_år!A79,"")</f>
        <v/>
      </c>
      <c r="B77" s="40" t="str">
        <f>IF(P_rang_år!B79&gt;0,P_rang_år!B79,"")</f>
        <v/>
      </c>
      <c r="C77" s="40" t="str">
        <f>IF(P_rang_år!C79&gt;0,P_rang_år!C79,"")</f>
        <v/>
      </c>
      <c r="D77" s="40" t="str">
        <f>IF(P_rang_år!D79&gt;0,P_rang_år!D79,"")</f>
        <v/>
      </c>
      <c r="E77" s="40" t="str">
        <f>IF(P_rang_år!E79&gt;0,P_rang_år!E79,"")</f>
        <v/>
      </c>
      <c r="F77" s="40" t="str">
        <f>IF(P_rang_år!F79&gt;0,P_rang_år!F79,"")</f>
        <v/>
      </c>
      <c r="G77" s="40" t="str">
        <f>IF(P_rang_år!G79&gt;0,P_rang_år!G79,"")</f>
        <v/>
      </c>
      <c r="H77" s="40" t="str">
        <f>IF(P_rang_år!H79&gt;0,P_rang_år!H79,"")</f>
        <v/>
      </c>
      <c r="I77" s="40" t="str">
        <f>IF(P_rang_år!I79&gt;0,P_rang_år!I79,"")</f>
        <v/>
      </c>
      <c r="J77" s="40" t="str">
        <f>IF(P_rang_år!J79&gt;0,P_rang_år!J79,"")</f>
        <v/>
      </c>
      <c r="K77" s="40" t="str">
        <f>IF(P_rang_år!K79&gt;0,P_rang_år!K79,"")</f>
        <v/>
      </c>
      <c r="L77" s="41" t="str">
        <f>IF(P_rang_år!L79&gt;0,P_rang_år!L79,"")</f>
        <v/>
      </c>
      <c r="M77" s="41" t="str">
        <f>IF(P_rang_år!M79&gt;0,P_rang_år!M79,"")</f>
        <v/>
      </c>
      <c r="N77" s="41" t="str">
        <f>IF(P_rang_år!N79&gt;0,P_rang_år!N79,"")</f>
        <v/>
      </c>
      <c r="O77" s="41" t="str">
        <f>IF(P_rang_år!O79&gt;0,P_rang_år!O79,"")</f>
        <v/>
      </c>
      <c r="P77" s="41" t="str">
        <f>IF(P_rang_år!P79&gt;0,P_rang_år!P79,"")</f>
        <v/>
      </c>
      <c r="Q77" s="41" t="str">
        <f>IF(P_rang_år!Q79&gt;0,P_rang_år!Q79,"")</f>
        <v/>
      </c>
      <c r="R77" s="41" t="str">
        <f>IF(P_rang_år!R79&gt;0,P_rang_år!R79,"")</f>
        <v/>
      </c>
      <c r="S77" s="41" t="str">
        <f>IF(P_rang_år!S79&gt;0,P_rang_år!S79,"")</f>
        <v/>
      </c>
    </row>
    <row r="78" spans="1:19" x14ac:dyDescent="0.25">
      <c r="A78" s="40" t="str">
        <f>IF(P_rang_år!A80&gt;0,P_rang_år!A80,"")</f>
        <v/>
      </c>
      <c r="B78" s="40" t="str">
        <f>IF(P_rang_år!B80&gt;0,P_rang_år!B80,"")</f>
        <v/>
      </c>
      <c r="C78" s="40" t="str">
        <f>IF(P_rang_år!C80&gt;0,P_rang_år!C80,"")</f>
        <v/>
      </c>
      <c r="D78" s="40" t="str">
        <f>IF(P_rang_år!D80&gt;0,P_rang_år!D80,"")</f>
        <v/>
      </c>
      <c r="E78" s="40" t="str">
        <f>IF(P_rang_år!E80&gt;0,P_rang_år!E80,"")</f>
        <v/>
      </c>
      <c r="F78" s="40" t="str">
        <f>IF(P_rang_år!F80&gt;0,P_rang_år!F80,"")</f>
        <v/>
      </c>
      <c r="G78" s="40" t="str">
        <f>IF(P_rang_år!G80&gt;0,P_rang_år!G80,"")</f>
        <v/>
      </c>
      <c r="H78" s="40" t="str">
        <f>IF(P_rang_år!H80&gt;0,P_rang_år!H80,"")</f>
        <v/>
      </c>
      <c r="I78" s="40" t="str">
        <f>IF(P_rang_år!I80&gt;0,P_rang_år!I80,"")</f>
        <v/>
      </c>
      <c r="J78" s="40" t="str">
        <f>IF(P_rang_år!J80&gt;0,P_rang_år!J80,"")</f>
        <v/>
      </c>
      <c r="K78" s="40" t="str">
        <f>IF(P_rang_år!K80&gt;0,P_rang_år!K80,"")</f>
        <v/>
      </c>
      <c r="L78" s="41" t="str">
        <f>IF(P_rang_år!L80&gt;0,P_rang_år!L80,"")</f>
        <v/>
      </c>
      <c r="M78" s="41" t="str">
        <f>IF(P_rang_år!M80&gt;0,P_rang_år!M80,"")</f>
        <v/>
      </c>
      <c r="N78" s="41" t="str">
        <f>IF(P_rang_år!N80&gt;0,P_rang_år!N80,"")</f>
        <v/>
      </c>
      <c r="O78" s="41" t="str">
        <f>IF(P_rang_år!O80&gt;0,P_rang_år!O80,"")</f>
        <v/>
      </c>
      <c r="P78" s="41" t="str">
        <f>IF(P_rang_år!P80&gt;0,P_rang_år!P80,"")</f>
        <v/>
      </c>
      <c r="Q78" s="41" t="str">
        <f>IF(P_rang_år!Q80&gt;0,P_rang_år!Q80,"")</f>
        <v/>
      </c>
      <c r="R78" s="41" t="str">
        <f>IF(P_rang_år!R80&gt;0,P_rang_år!R80,"")</f>
        <v/>
      </c>
      <c r="S78" s="41" t="str">
        <f>IF(P_rang_år!S80&gt;0,P_rang_år!S80,"")</f>
        <v/>
      </c>
    </row>
    <row r="79" spans="1:19" x14ac:dyDescent="0.25">
      <c r="A79" s="40" t="str">
        <f>IF(P_rang_år!A81&gt;0,P_rang_år!A81,"")</f>
        <v/>
      </c>
      <c r="B79" s="40" t="str">
        <f>IF(P_rang_år!B81&gt;0,P_rang_år!B81,"")</f>
        <v/>
      </c>
      <c r="C79" s="40" t="str">
        <f>IF(P_rang_år!C81&gt;0,P_rang_år!C81,"")</f>
        <v/>
      </c>
      <c r="D79" s="40" t="str">
        <f>IF(P_rang_år!D81&gt;0,P_rang_år!D81,"")</f>
        <v/>
      </c>
      <c r="E79" s="40" t="str">
        <f>IF(P_rang_år!E81&gt;0,P_rang_år!E81,"")</f>
        <v/>
      </c>
      <c r="F79" s="40" t="str">
        <f>IF(P_rang_år!F81&gt;0,P_rang_år!F81,"")</f>
        <v/>
      </c>
      <c r="G79" s="40" t="str">
        <f>IF(P_rang_år!G81&gt;0,P_rang_år!G81,"")</f>
        <v/>
      </c>
      <c r="H79" s="40" t="str">
        <f>IF(P_rang_år!H81&gt;0,P_rang_år!H81,"")</f>
        <v/>
      </c>
      <c r="I79" s="40" t="str">
        <f>IF(P_rang_år!I81&gt;0,P_rang_år!I81,"")</f>
        <v/>
      </c>
      <c r="J79" s="40" t="str">
        <f>IF(P_rang_år!J81&gt;0,P_rang_år!J81,"")</f>
        <v/>
      </c>
      <c r="K79" s="40" t="str">
        <f>IF(P_rang_år!K81&gt;0,P_rang_år!K81,"")</f>
        <v/>
      </c>
      <c r="L79" s="41" t="str">
        <f>IF(P_rang_år!L81&gt;0,P_rang_år!L81,"")</f>
        <v/>
      </c>
      <c r="M79" s="41" t="str">
        <f>IF(P_rang_år!M81&gt;0,P_rang_år!M81,"")</f>
        <v/>
      </c>
      <c r="N79" s="41" t="str">
        <f>IF(P_rang_år!N81&gt;0,P_rang_år!N81,"")</f>
        <v/>
      </c>
      <c r="O79" s="41" t="str">
        <f>IF(P_rang_år!O81&gt;0,P_rang_år!O81,"")</f>
        <v/>
      </c>
      <c r="P79" s="41" t="str">
        <f>IF(P_rang_år!P81&gt;0,P_rang_år!P81,"")</f>
        <v/>
      </c>
      <c r="Q79" s="41" t="str">
        <f>IF(P_rang_år!Q81&gt;0,P_rang_år!Q81,"")</f>
        <v/>
      </c>
      <c r="R79" s="41" t="str">
        <f>IF(P_rang_år!R81&gt;0,P_rang_år!R81,"")</f>
        <v/>
      </c>
      <c r="S79" s="41" t="str">
        <f>IF(P_rang_år!S81&gt;0,P_rang_år!S81,"")</f>
        <v/>
      </c>
    </row>
    <row r="80" spans="1:19" x14ac:dyDescent="0.25">
      <c r="A80" s="40" t="str">
        <f>IF(P_rang_år!A82&gt;0,P_rang_år!A82,"")</f>
        <v/>
      </c>
      <c r="B80" s="40" t="str">
        <f>IF(P_rang_år!B82&gt;0,P_rang_år!B82,"")</f>
        <v/>
      </c>
      <c r="C80" s="40" t="str">
        <f>IF(P_rang_år!C82&gt;0,P_rang_år!C82,"")</f>
        <v/>
      </c>
      <c r="D80" s="40" t="str">
        <f>IF(P_rang_år!D82&gt;0,P_rang_år!D82,"")</f>
        <v/>
      </c>
      <c r="E80" s="40" t="str">
        <f>IF(P_rang_år!E82&gt;0,P_rang_år!E82,"")</f>
        <v/>
      </c>
      <c r="F80" s="40" t="str">
        <f>IF(P_rang_år!F82&gt;0,P_rang_år!F82,"")</f>
        <v/>
      </c>
      <c r="G80" s="40" t="str">
        <f>IF(P_rang_år!G82&gt;0,P_rang_år!G82,"")</f>
        <v/>
      </c>
      <c r="H80" s="40" t="str">
        <f>IF(P_rang_år!H82&gt;0,P_rang_år!H82,"")</f>
        <v/>
      </c>
      <c r="I80" s="40" t="str">
        <f>IF(P_rang_år!I82&gt;0,P_rang_år!I82,"")</f>
        <v/>
      </c>
      <c r="J80" s="40" t="str">
        <f>IF(P_rang_år!J82&gt;0,P_rang_år!J82,"")</f>
        <v/>
      </c>
      <c r="K80" s="40" t="str">
        <f>IF(P_rang_år!K82&gt;0,P_rang_år!K82,"")</f>
        <v/>
      </c>
      <c r="L80" s="41" t="str">
        <f>IF(P_rang_år!L82&gt;0,P_rang_år!L82,"")</f>
        <v/>
      </c>
      <c r="M80" s="41" t="str">
        <f>IF(P_rang_år!M82&gt;0,P_rang_år!M82,"")</f>
        <v/>
      </c>
      <c r="N80" s="41" t="str">
        <f>IF(P_rang_år!N82&gt;0,P_rang_år!N82,"")</f>
        <v/>
      </c>
      <c r="O80" s="41" t="str">
        <f>IF(P_rang_år!O82&gt;0,P_rang_år!O82,"")</f>
        <v/>
      </c>
      <c r="P80" s="41" t="str">
        <f>IF(P_rang_år!P82&gt;0,P_rang_år!P82,"")</f>
        <v/>
      </c>
      <c r="Q80" s="41" t="str">
        <f>IF(P_rang_år!Q82&gt;0,P_rang_år!Q82,"")</f>
        <v/>
      </c>
      <c r="R80" s="41" t="str">
        <f>IF(P_rang_år!R82&gt;0,P_rang_år!R82,"")</f>
        <v/>
      </c>
      <c r="S80" s="41" t="str">
        <f>IF(P_rang_år!S82&gt;0,P_rang_år!S82,"")</f>
        <v/>
      </c>
    </row>
    <row r="81" spans="1:19" x14ac:dyDescent="0.25">
      <c r="A81" s="40" t="str">
        <f>IF(P_rang_år!A83&gt;0,P_rang_år!A83,"")</f>
        <v/>
      </c>
      <c r="B81" s="40" t="str">
        <f>IF(P_rang_år!B83&gt;0,P_rang_år!B83,"")</f>
        <v/>
      </c>
      <c r="C81" s="40" t="str">
        <f>IF(P_rang_år!C83&gt;0,P_rang_år!C83,"")</f>
        <v/>
      </c>
      <c r="D81" s="40" t="str">
        <f>IF(P_rang_år!D83&gt;0,P_rang_år!D83,"")</f>
        <v/>
      </c>
      <c r="E81" s="40" t="str">
        <f>IF(P_rang_år!E83&gt;0,P_rang_år!E83,"")</f>
        <v/>
      </c>
      <c r="F81" s="40" t="str">
        <f>IF(P_rang_år!F83&gt;0,P_rang_år!F83,"")</f>
        <v/>
      </c>
      <c r="G81" s="40" t="str">
        <f>IF(P_rang_år!G83&gt;0,P_rang_år!G83,"")</f>
        <v/>
      </c>
      <c r="H81" s="40" t="str">
        <f>IF(P_rang_år!H83&gt;0,P_rang_år!H83,"")</f>
        <v/>
      </c>
      <c r="I81" s="40" t="str">
        <f>IF(P_rang_år!I83&gt;0,P_rang_år!I83,"")</f>
        <v/>
      </c>
      <c r="J81" s="40" t="str">
        <f>IF(P_rang_år!J83&gt;0,P_rang_år!J83,"")</f>
        <v/>
      </c>
      <c r="K81" s="40" t="str">
        <f>IF(P_rang_år!K83&gt;0,P_rang_år!K83,"")</f>
        <v/>
      </c>
      <c r="L81" s="41" t="str">
        <f>IF(P_rang_år!L83&gt;0,P_rang_år!L83,"")</f>
        <v/>
      </c>
      <c r="M81" s="41" t="str">
        <f>IF(P_rang_år!M83&gt;0,P_rang_år!M83,"")</f>
        <v/>
      </c>
      <c r="N81" s="41" t="str">
        <f>IF(P_rang_år!N83&gt;0,P_rang_år!N83,"")</f>
        <v/>
      </c>
      <c r="O81" s="41" t="str">
        <f>IF(P_rang_år!O83&gt;0,P_rang_år!O83,"")</f>
        <v/>
      </c>
      <c r="P81" s="41" t="str">
        <f>IF(P_rang_år!P83&gt;0,P_rang_år!P83,"")</f>
        <v/>
      </c>
      <c r="Q81" s="41" t="str">
        <f>IF(P_rang_år!Q83&gt;0,P_rang_år!Q83,"")</f>
        <v/>
      </c>
      <c r="R81" s="41" t="str">
        <f>IF(P_rang_år!R83&gt;0,P_rang_år!R83,"")</f>
        <v/>
      </c>
      <c r="S81" s="41" t="str">
        <f>IF(P_rang_år!S83&gt;0,P_rang_år!S83,"")</f>
        <v/>
      </c>
    </row>
    <row r="82" spans="1:19" x14ac:dyDescent="0.25">
      <c r="A82" s="40" t="str">
        <f>IF(P_rang_år!A84&gt;0,P_rang_år!A84,"")</f>
        <v/>
      </c>
      <c r="B82" s="40" t="str">
        <f>IF(P_rang_år!B84&gt;0,P_rang_år!B84,"")</f>
        <v/>
      </c>
      <c r="C82" s="40" t="str">
        <f>IF(P_rang_år!C84&gt;0,P_rang_år!C84,"")</f>
        <v/>
      </c>
      <c r="D82" s="40" t="str">
        <f>IF(P_rang_år!D84&gt;0,P_rang_år!D84,"")</f>
        <v/>
      </c>
      <c r="E82" s="40" t="str">
        <f>IF(P_rang_år!E84&gt;0,P_rang_år!E84,"")</f>
        <v/>
      </c>
      <c r="F82" s="40" t="str">
        <f>IF(P_rang_år!F84&gt;0,P_rang_år!F84,"")</f>
        <v/>
      </c>
      <c r="G82" s="40" t="str">
        <f>IF(P_rang_år!G84&gt;0,P_rang_år!G84,"")</f>
        <v/>
      </c>
      <c r="H82" s="40" t="str">
        <f>IF(P_rang_år!H84&gt;0,P_rang_år!H84,"")</f>
        <v/>
      </c>
      <c r="I82" s="40" t="str">
        <f>IF(P_rang_år!I84&gt;0,P_rang_år!I84,"")</f>
        <v/>
      </c>
      <c r="J82" s="40" t="str">
        <f>IF(P_rang_år!J84&gt;0,P_rang_år!J84,"")</f>
        <v/>
      </c>
      <c r="K82" s="40" t="str">
        <f>IF(P_rang_år!K84&gt;0,P_rang_år!K84,"")</f>
        <v/>
      </c>
      <c r="L82" s="41" t="str">
        <f>IF(P_rang_år!L84&gt;0,P_rang_år!L84,"")</f>
        <v/>
      </c>
      <c r="M82" s="41" t="str">
        <f>IF(P_rang_år!M84&gt;0,P_rang_år!M84,"")</f>
        <v/>
      </c>
      <c r="N82" s="41" t="str">
        <f>IF(P_rang_år!N84&gt;0,P_rang_år!N84,"")</f>
        <v/>
      </c>
      <c r="O82" s="41" t="str">
        <f>IF(P_rang_år!O84&gt;0,P_rang_år!O84,"")</f>
        <v/>
      </c>
      <c r="P82" s="41" t="str">
        <f>IF(P_rang_år!P84&gt;0,P_rang_år!P84,"")</f>
        <v/>
      </c>
      <c r="Q82" s="41" t="str">
        <f>IF(P_rang_år!Q84&gt;0,P_rang_år!Q84,"")</f>
        <v/>
      </c>
      <c r="R82" s="41" t="str">
        <f>IF(P_rang_år!R84&gt;0,P_rang_år!R84,"")</f>
        <v/>
      </c>
      <c r="S82" s="41" t="str">
        <f>IF(P_rang_år!S84&gt;0,P_rang_år!S84,"")</f>
        <v/>
      </c>
    </row>
    <row r="83" spans="1:19" x14ac:dyDescent="0.25">
      <c r="A83" s="40" t="str">
        <f>IF(P_rang_år!A85&gt;0,P_rang_år!A85,"")</f>
        <v/>
      </c>
      <c r="B83" s="40" t="str">
        <f>IF(P_rang_år!B85&gt;0,P_rang_år!B85,"")</f>
        <v/>
      </c>
      <c r="C83" s="40" t="str">
        <f>IF(P_rang_år!C85&gt;0,P_rang_år!C85,"")</f>
        <v/>
      </c>
      <c r="D83" s="40" t="str">
        <f>IF(P_rang_år!D85&gt;0,P_rang_år!D85,"")</f>
        <v/>
      </c>
      <c r="E83" s="40" t="str">
        <f>IF(P_rang_år!E85&gt;0,P_rang_år!E85,"")</f>
        <v/>
      </c>
      <c r="F83" s="40" t="str">
        <f>IF(P_rang_år!F85&gt;0,P_rang_år!F85,"")</f>
        <v/>
      </c>
      <c r="G83" s="40" t="str">
        <f>IF(P_rang_år!G85&gt;0,P_rang_år!G85,"")</f>
        <v/>
      </c>
      <c r="H83" s="40" t="str">
        <f>IF(P_rang_år!H85&gt;0,P_rang_år!H85,"")</f>
        <v/>
      </c>
      <c r="I83" s="40" t="str">
        <f>IF(P_rang_år!I85&gt;0,P_rang_år!I85,"")</f>
        <v/>
      </c>
      <c r="J83" s="40" t="str">
        <f>IF(P_rang_år!J85&gt;0,P_rang_år!J85,"")</f>
        <v/>
      </c>
      <c r="K83" s="40" t="str">
        <f>IF(P_rang_år!K85&gt;0,P_rang_år!K85,"")</f>
        <v/>
      </c>
      <c r="L83" s="41" t="str">
        <f>IF(P_rang_år!L85&gt;0,P_rang_år!L85,"")</f>
        <v/>
      </c>
      <c r="M83" s="41" t="str">
        <f>IF(P_rang_år!M85&gt;0,P_rang_år!M85,"")</f>
        <v/>
      </c>
      <c r="N83" s="41" t="str">
        <f>IF(P_rang_år!N85&gt;0,P_rang_år!N85,"")</f>
        <v/>
      </c>
      <c r="O83" s="41" t="str">
        <f>IF(P_rang_år!O85&gt;0,P_rang_år!O85,"")</f>
        <v/>
      </c>
      <c r="P83" s="41" t="str">
        <f>IF(P_rang_år!P85&gt;0,P_rang_år!P85,"")</f>
        <v/>
      </c>
      <c r="Q83" s="41" t="str">
        <f>IF(P_rang_år!Q85&gt;0,P_rang_år!Q85,"")</f>
        <v/>
      </c>
      <c r="R83" s="41" t="str">
        <f>IF(P_rang_år!R85&gt;0,P_rang_år!R85,"")</f>
        <v/>
      </c>
      <c r="S83" s="41" t="str">
        <f>IF(P_rang_år!S85&gt;0,P_rang_år!S85,"")</f>
        <v/>
      </c>
    </row>
    <row r="84" spans="1:19" x14ac:dyDescent="0.25">
      <c r="A84" s="40" t="str">
        <f>IF(P_rang_år!A86&gt;0,P_rang_år!A86,"")</f>
        <v/>
      </c>
      <c r="B84" s="40" t="str">
        <f>IF(P_rang_år!B86&gt;0,P_rang_år!B86,"")</f>
        <v/>
      </c>
      <c r="C84" s="40" t="str">
        <f>IF(P_rang_år!C86&gt;0,P_rang_år!C86,"")</f>
        <v/>
      </c>
      <c r="D84" s="40" t="str">
        <f>IF(P_rang_år!D86&gt;0,P_rang_år!D86,"")</f>
        <v/>
      </c>
      <c r="E84" s="40" t="str">
        <f>IF(P_rang_år!E86&gt;0,P_rang_år!E86,"")</f>
        <v/>
      </c>
      <c r="F84" s="40" t="str">
        <f>IF(P_rang_år!F86&gt;0,P_rang_år!F86,"")</f>
        <v/>
      </c>
      <c r="G84" s="40" t="str">
        <f>IF(P_rang_år!G86&gt;0,P_rang_år!G86,"")</f>
        <v/>
      </c>
      <c r="H84" s="40" t="str">
        <f>IF(P_rang_år!H86&gt;0,P_rang_år!H86,"")</f>
        <v/>
      </c>
      <c r="I84" s="40" t="str">
        <f>IF(P_rang_år!I86&gt;0,P_rang_år!I86,"")</f>
        <v/>
      </c>
      <c r="J84" s="40" t="str">
        <f>IF(P_rang_år!J86&gt;0,P_rang_år!J86,"")</f>
        <v/>
      </c>
      <c r="K84" s="40" t="str">
        <f>IF(P_rang_år!K86&gt;0,P_rang_år!K86,"")</f>
        <v/>
      </c>
      <c r="L84" s="41" t="str">
        <f>IF(P_rang_år!L86&gt;0,P_rang_år!L86,"")</f>
        <v/>
      </c>
      <c r="M84" s="41" t="str">
        <f>IF(P_rang_år!M86&gt;0,P_rang_år!M86,"")</f>
        <v/>
      </c>
      <c r="N84" s="41" t="str">
        <f>IF(P_rang_år!N86&gt;0,P_rang_år!N86,"")</f>
        <v/>
      </c>
      <c r="O84" s="41" t="str">
        <f>IF(P_rang_år!O86&gt;0,P_rang_år!O86,"")</f>
        <v/>
      </c>
      <c r="P84" s="41" t="str">
        <f>IF(P_rang_år!P86&gt;0,P_rang_år!P86,"")</f>
        <v/>
      </c>
      <c r="Q84" s="41" t="str">
        <f>IF(P_rang_år!Q86&gt;0,P_rang_år!Q86,"")</f>
        <v/>
      </c>
      <c r="R84" s="41" t="str">
        <f>IF(P_rang_år!R86&gt;0,P_rang_år!R86,"")</f>
        <v/>
      </c>
      <c r="S84" s="41" t="str">
        <f>IF(P_rang_år!S86&gt;0,P_rang_år!S86,"")</f>
        <v/>
      </c>
    </row>
    <row r="85" spans="1:19" x14ac:dyDescent="0.25">
      <c r="A85" s="40" t="str">
        <f>IF(P_rang_år!A87&gt;0,P_rang_år!A87,"")</f>
        <v/>
      </c>
      <c r="B85" s="40" t="str">
        <f>IF(P_rang_år!B87&gt;0,P_rang_år!B87,"")</f>
        <v/>
      </c>
      <c r="C85" s="40" t="str">
        <f>IF(P_rang_år!C87&gt;0,P_rang_år!C87,"")</f>
        <v/>
      </c>
      <c r="D85" s="40" t="str">
        <f>IF(P_rang_år!D87&gt;0,P_rang_år!D87,"")</f>
        <v/>
      </c>
      <c r="E85" s="40" t="str">
        <f>IF(P_rang_år!E87&gt;0,P_rang_år!E87,"")</f>
        <v/>
      </c>
      <c r="F85" s="40" t="str">
        <f>IF(P_rang_år!F87&gt;0,P_rang_år!F87,"")</f>
        <v/>
      </c>
      <c r="G85" s="40" t="str">
        <f>IF(P_rang_år!G87&gt;0,P_rang_år!G87,"")</f>
        <v/>
      </c>
      <c r="H85" s="40" t="str">
        <f>IF(P_rang_år!H87&gt;0,P_rang_år!H87,"")</f>
        <v/>
      </c>
      <c r="I85" s="40" t="str">
        <f>IF(P_rang_år!I87&gt;0,P_rang_år!I87,"")</f>
        <v/>
      </c>
      <c r="J85" s="40" t="str">
        <f>IF(P_rang_år!J87&gt;0,P_rang_år!J87,"")</f>
        <v/>
      </c>
      <c r="K85" s="40" t="str">
        <f>IF(P_rang_år!K87&gt;0,P_rang_år!K87,"")</f>
        <v/>
      </c>
      <c r="L85" s="41" t="str">
        <f>IF(P_rang_år!L87&gt;0,P_rang_år!L87,"")</f>
        <v/>
      </c>
      <c r="M85" s="41" t="str">
        <f>IF(P_rang_år!M87&gt;0,P_rang_år!M87,"")</f>
        <v/>
      </c>
      <c r="N85" s="41" t="str">
        <f>IF(P_rang_år!N87&gt;0,P_rang_år!N87,"")</f>
        <v/>
      </c>
      <c r="O85" s="41" t="str">
        <f>IF(P_rang_år!O87&gt;0,P_rang_år!O87,"")</f>
        <v/>
      </c>
      <c r="P85" s="41" t="str">
        <f>IF(P_rang_år!P87&gt;0,P_rang_år!P87,"")</f>
        <v/>
      </c>
      <c r="Q85" s="41" t="str">
        <f>IF(P_rang_år!Q87&gt;0,P_rang_år!Q87,"")</f>
        <v/>
      </c>
      <c r="R85" s="41" t="str">
        <f>IF(P_rang_år!R87&gt;0,P_rang_år!R87,"")</f>
        <v/>
      </c>
      <c r="S85" s="41" t="str">
        <f>IF(P_rang_år!S87&gt;0,P_rang_år!S87,"")</f>
        <v/>
      </c>
    </row>
    <row r="86" spans="1:19" x14ac:dyDescent="0.25">
      <c r="A86" s="40" t="str">
        <f>IF(P_rang_år!A88&gt;0,P_rang_år!A88,"")</f>
        <v/>
      </c>
      <c r="B86" s="40" t="str">
        <f>IF(P_rang_år!B88&gt;0,P_rang_år!B88,"")</f>
        <v/>
      </c>
      <c r="C86" s="40" t="str">
        <f>IF(P_rang_år!C88&gt;0,P_rang_år!C88,"")</f>
        <v/>
      </c>
      <c r="D86" s="40" t="str">
        <f>IF(P_rang_år!D88&gt;0,P_rang_år!D88,"")</f>
        <v/>
      </c>
      <c r="E86" s="40" t="str">
        <f>IF(P_rang_år!E88&gt;0,P_rang_år!E88,"")</f>
        <v/>
      </c>
      <c r="F86" s="40" t="str">
        <f>IF(P_rang_år!F88&gt;0,P_rang_år!F88,"")</f>
        <v/>
      </c>
      <c r="G86" s="40" t="str">
        <f>IF(P_rang_år!G88&gt;0,P_rang_år!G88,"")</f>
        <v/>
      </c>
      <c r="H86" s="40" t="str">
        <f>IF(P_rang_år!H88&gt;0,P_rang_år!H88,"")</f>
        <v/>
      </c>
      <c r="I86" s="40" t="str">
        <f>IF(P_rang_år!I88&gt;0,P_rang_år!I88,"")</f>
        <v/>
      </c>
      <c r="J86" s="40" t="str">
        <f>IF(P_rang_år!J88&gt;0,P_rang_år!J88,"")</f>
        <v/>
      </c>
      <c r="K86" s="40" t="str">
        <f>IF(P_rang_år!K88&gt;0,P_rang_år!K88,"")</f>
        <v/>
      </c>
      <c r="L86" s="41" t="str">
        <f>IF(P_rang_år!L88&gt;0,P_rang_år!L88,"")</f>
        <v/>
      </c>
      <c r="M86" s="41" t="str">
        <f>IF(P_rang_år!M88&gt;0,P_rang_år!M88,"")</f>
        <v/>
      </c>
      <c r="N86" s="41" t="str">
        <f>IF(P_rang_år!N88&gt;0,P_rang_år!N88,"")</f>
        <v/>
      </c>
      <c r="O86" s="41" t="str">
        <f>IF(P_rang_år!O88&gt;0,P_rang_år!O88,"")</f>
        <v/>
      </c>
      <c r="P86" s="41" t="str">
        <f>IF(P_rang_år!P88&gt;0,P_rang_år!P88,"")</f>
        <v/>
      </c>
      <c r="Q86" s="41" t="str">
        <f>IF(P_rang_år!Q88&gt;0,P_rang_år!Q88,"")</f>
        <v/>
      </c>
      <c r="R86" s="41" t="str">
        <f>IF(P_rang_år!R88&gt;0,P_rang_år!R88,"")</f>
        <v/>
      </c>
      <c r="S86" s="41" t="str">
        <f>IF(P_rang_år!S88&gt;0,P_rang_år!S88,"")</f>
        <v/>
      </c>
    </row>
    <row r="87" spans="1:19" x14ac:dyDescent="0.25">
      <c r="A87" s="40" t="str">
        <f>IF(P_rang_år!A89&gt;0,P_rang_år!A89,"")</f>
        <v/>
      </c>
      <c r="B87" s="40" t="str">
        <f>IF(P_rang_år!B89&gt;0,P_rang_år!B89,"")</f>
        <v/>
      </c>
      <c r="C87" s="40" t="str">
        <f>IF(P_rang_år!C89&gt;0,P_rang_år!C89,"")</f>
        <v/>
      </c>
      <c r="D87" s="40" t="str">
        <f>IF(P_rang_år!D89&gt;0,P_rang_år!D89,"")</f>
        <v/>
      </c>
      <c r="E87" s="40" t="str">
        <f>IF(P_rang_år!E89&gt;0,P_rang_år!E89,"")</f>
        <v/>
      </c>
      <c r="F87" s="40" t="str">
        <f>IF(P_rang_år!F89&gt;0,P_rang_år!F89,"")</f>
        <v/>
      </c>
      <c r="G87" s="40" t="str">
        <f>IF(P_rang_år!G89&gt;0,P_rang_år!G89,"")</f>
        <v/>
      </c>
      <c r="H87" s="40" t="str">
        <f>IF(P_rang_år!H89&gt;0,P_rang_år!H89,"")</f>
        <v/>
      </c>
      <c r="I87" s="40" t="str">
        <f>IF(P_rang_år!I89&gt;0,P_rang_år!I89,"")</f>
        <v/>
      </c>
      <c r="J87" s="40" t="str">
        <f>IF(P_rang_år!J89&gt;0,P_rang_år!J89,"")</f>
        <v/>
      </c>
      <c r="K87" s="40" t="str">
        <f>IF(P_rang_år!K89&gt;0,P_rang_år!K89,"")</f>
        <v/>
      </c>
      <c r="L87" s="41" t="str">
        <f>IF(P_rang_år!L89&gt;0,P_rang_år!L89,"")</f>
        <v/>
      </c>
      <c r="M87" s="41" t="str">
        <f>IF(P_rang_år!M89&gt;0,P_rang_år!M89,"")</f>
        <v/>
      </c>
      <c r="N87" s="41" t="str">
        <f>IF(P_rang_år!N89&gt;0,P_rang_år!N89,"")</f>
        <v/>
      </c>
      <c r="O87" s="41" t="str">
        <f>IF(P_rang_år!O89&gt;0,P_rang_år!O89,"")</f>
        <v/>
      </c>
      <c r="P87" s="41" t="str">
        <f>IF(P_rang_år!P89&gt;0,P_rang_år!P89,"")</f>
        <v/>
      </c>
      <c r="Q87" s="41" t="str">
        <f>IF(P_rang_år!Q89&gt;0,P_rang_år!Q89,"")</f>
        <v/>
      </c>
      <c r="R87" s="41" t="str">
        <f>IF(P_rang_år!R89&gt;0,P_rang_år!R89,"")</f>
        <v/>
      </c>
      <c r="S87" s="41" t="str">
        <f>IF(P_rang_år!S89&gt;0,P_rang_år!S89,"")</f>
        <v/>
      </c>
    </row>
    <row r="88" spans="1:19" x14ac:dyDescent="0.25">
      <c r="A88" s="40" t="str">
        <f>IF(P_rang_år!A90&gt;0,P_rang_år!A90,"")</f>
        <v/>
      </c>
      <c r="B88" s="40" t="str">
        <f>IF(P_rang_år!B90&gt;0,P_rang_år!B90,"")</f>
        <v/>
      </c>
      <c r="C88" s="40" t="str">
        <f>IF(P_rang_år!C90&gt;0,P_rang_år!C90,"")</f>
        <v/>
      </c>
      <c r="D88" s="40" t="str">
        <f>IF(P_rang_år!D90&gt;0,P_rang_år!D90,"")</f>
        <v/>
      </c>
      <c r="E88" s="40" t="str">
        <f>IF(P_rang_år!E90&gt;0,P_rang_år!E90,"")</f>
        <v/>
      </c>
      <c r="F88" s="40" t="str">
        <f>IF(P_rang_år!F90&gt;0,P_rang_år!F90,"")</f>
        <v/>
      </c>
      <c r="G88" s="40" t="str">
        <f>IF(P_rang_år!G90&gt;0,P_rang_år!G90,"")</f>
        <v/>
      </c>
      <c r="H88" s="40" t="str">
        <f>IF(P_rang_år!H90&gt;0,P_rang_år!H90,"")</f>
        <v/>
      </c>
      <c r="I88" s="40" t="str">
        <f>IF(P_rang_år!I90&gt;0,P_rang_år!I90,"")</f>
        <v/>
      </c>
      <c r="J88" s="40" t="str">
        <f>IF(P_rang_år!J90&gt;0,P_rang_år!J90,"")</f>
        <v/>
      </c>
      <c r="K88" s="40" t="str">
        <f>IF(P_rang_år!K90&gt;0,P_rang_år!K90,"")</f>
        <v/>
      </c>
      <c r="L88" s="41" t="str">
        <f>IF(P_rang_år!L90&gt;0,P_rang_år!L90,"")</f>
        <v/>
      </c>
      <c r="M88" s="41" t="str">
        <f>IF(P_rang_år!M90&gt;0,P_rang_år!M90,"")</f>
        <v/>
      </c>
      <c r="N88" s="41" t="str">
        <f>IF(P_rang_år!N90&gt;0,P_rang_år!N90,"")</f>
        <v/>
      </c>
      <c r="O88" s="41" t="str">
        <f>IF(P_rang_år!O90&gt;0,P_rang_år!O90,"")</f>
        <v/>
      </c>
      <c r="P88" s="41" t="str">
        <f>IF(P_rang_år!P90&gt;0,P_rang_år!P90,"")</f>
        <v/>
      </c>
      <c r="Q88" s="41" t="str">
        <f>IF(P_rang_år!Q90&gt;0,P_rang_år!Q90,"")</f>
        <v/>
      </c>
      <c r="R88" s="41" t="str">
        <f>IF(P_rang_år!R90&gt;0,P_rang_år!R90,"")</f>
        <v/>
      </c>
      <c r="S88" s="41" t="str">
        <f>IF(P_rang_år!S90&gt;0,P_rang_år!S90,"")</f>
        <v/>
      </c>
    </row>
    <row r="89" spans="1:19" x14ac:dyDescent="0.25">
      <c r="A89" s="40" t="str">
        <f>IF(P_rang_år!A91&gt;0,P_rang_år!A91,"")</f>
        <v/>
      </c>
      <c r="B89" s="40" t="str">
        <f>IF(P_rang_år!B91&gt;0,P_rang_år!B91,"")</f>
        <v/>
      </c>
      <c r="C89" s="40" t="str">
        <f>IF(P_rang_år!C91&gt;0,P_rang_år!C91,"")</f>
        <v/>
      </c>
      <c r="D89" s="40" t="str">
        <f>IF(P_rang_år!D91&gt;0,P_rang_år!D91,"")</f>
        <v/>
      </c>
      <c r="E89" s="40" t="str">
        <f>IF(P_rang_år!E91&gt;0,P_rang_år!E91,"")</f>
        <v/>
      </c>
      <c r="F89" s="40" t="str">
        <f>IF(P_rang_år!F91&gt;0,P_rang_år!F91,"")</f>
        <v/>
      </c>
      <c r="G89" s="40" t="str">
        <f>IF(P_rang_år!G91&gt;0,P_rang_år!G91,"")</f>
        <v/>
      </c>
      <c r="H89" s="40" t="str">
        <f>IF(P_rang_år!H91&gt;0,P_rang_år!H91,"")</f>
        <v/>
      </c>
      <c r="I89" s="40" t="str">
        <f>IF(P_rang_år!I91&gt;0,P_rang_år!I91,"")</f>
        <v/>
      </c>
      <c r="J89" s="40" t="str">
        <f>IF(P_rang_år!J91&gt;0,P_rang_år!J91,"")</f>
        <v/>
      </c>
      <c r="K89" s="40" t="str">
        <f>IF(P_rang_år!K91&gt;0,P_rang_år!K91,"")</f>
        <v/>
      </c>
      <c r="L89" s="41" t="str">
        <f>IF(P_rang_år!L91&gt;0,P_rang_år!L91,"")</f>
        <v/>
      </c>
      <c r="M89" s="41" t="str">
        <f>IF(P_rang_år!M91&gt;0,P_rang_år!M91,"")</f>
        <v/>
      </c>
      <c r="N89" s="41" t="str">
        <f>IF(P_rang_år!N91&gt;0,P_rang_år!N91,"")</f>
        <v/>
      </c>
      <c r="O89" s="41" t="str">
        <f>IF(P_rang_år!O91&gt;0,P_rang_år!O91,"")</f>
        <v/>
      </c>
      <c r="P89" s="41" t="str">
        <f>IF(P_rang_år!P91&gt;0,P_rang_år!P91,"")</f>
        <v/>
      </c>
      <c r="Q89" s="41" t="str">
        <f>IF(P_rang_år!Q91&gt;0,P_rang_år!Q91,"")</f>
        <v/>
      </c>
      <c r="R89" s="41" t="str">
        <f>IF(P_rang_år!R91&gt;0,P_rang_år!R91,"")</f>
        <v/>
      </c>
      <c r="S89" s="41" t="str">
        <f>IF(P_rang_år!S91&gt;0,P_rang_år!S91,"")</f>
        <v/>
      </c>
    </row>
    <row r="90" spans="1:19" x14ac:dyDescent="0.25">
      <c r="A90" s="40" t="str">
        <f>IF(P_rang_år!A92&gt;0,P_rang_år!A92,"")</f>
        <v/>
      </c>
      <c r="B90" s="40" t="str">
        <f>IF(P_rang_år!B92&gt;0,P_rang_år!B92,"")</f>
        <v/>
      </c>
      <c r="C90" s="40" t="str">
        <f>IF(P_rang_år!C92&gt;0,P_rang_år!C92,"")</f>
        <v/>
      </c>
      <c r="D90" s="40" t="str">
        <f>IF(P_rang_år!D92&gt;0,P_rang_år!D92,"")</f>
        <v/>
      </c>
      <c r="E90" s="40" t="str">
        <f>IF(P_rang_år!E92&gt;0,P_rang_år!E92,"")</f>
        <v/>
      </c>
      <c r="F90" s="40" t="str">
        <f>IF(P_rang_år!F92&gt;0,P_rang_år!F92,"")</f>
        <v/>
      </c>
      <c r="G90" s="40" t="str">
        <f>IF(P_rang_år!G92&gt;0,P_rang_år!G92,"")</f>
        <v/>
      </c>
      <c r="H90" s="40" t="str">
        <f>IF(P_rang_år!H92&gt;0,P_rang_år!H92,"")</f>
        <v/>
      </c>
      <c r="I90" s="40" t="str">
        <f>IF(P_rang_år!I92&gt;0,P_rang_år!I92,"")</f>
        <v/>
      </c>
      <c r="J90" s="40" t="str">
        <f>IF(P_rang_år!J92&gt;0,P_rang_år!J92,"")</f>
        <v/>
      </c>
      <c r="K90" s="40" t="str">
        <f>IF(P_rang_år!K92&gt;0,P_rang_år!K92,"")</f>
        <v/>
      </c>
      <c r="L90" s="41" t="str">
        <f>IF(P_rang_år!L92&gt;0,P_rang_år!L92,"")</f>
        <v/>
      </c>
      <c r="M90" s="41" t="str">
        <f>IF(P_rang_år!M92&gt;0,P_rang_år!M92,"")</f>
        <v/>
      </c>
      <c r="N90" s="41" t="str">
        <f>IF(P_rang_år!N92&gt;0,P_rang_år!N92,"")</f>
        <v/>
      </c>
      <c r="O90" s="41" t="str">
        <f>IF(P_rang_år!O92&gt;0,P_rang_år!O92,"")</f>
        <v/>
      </c>
      <c r="P90" s="41" t="str">
        <f>IF(P_rang_år!P92&gt;0,P_rang_år!P92,"")</f>
        <v/>
      </c>
      <c r="Q90" s="41" t="str">
        <f>IF(P_rang_år!Q92&gt;0,P_rang_år!Q92,"")</f>
        <v/>
      </c>
      <c r="R90" s="41" t="str">
        <f>IF(P_rang_år!R92&gt;0,P_rang_år!R92,"")</f>
        <v/>
      </c>
      <c r="S90" s="41" t="str">
        <f>IF(P_rang_år!S92&gt;0,P_rang_år!S92,"")</f>
        <v/>
      </c>
    </row>
    <row r="91" spans="1:19" x14ac:dyDescent="0.25">
      <c r="A91" s="40" t="str">
        <f>IF(P_rang_år!A93&gt;0,P_rang_år!A93,"")</f>
        <v/>
      </c>
      <c r="B91" s="40" t="str">
        <f>IF(P_rang_år!B93&gt;0,P_rang_år!B93,"")</f>
        <v/>
      </c>
      <c r="C91" s="40" t="str">
        <f>IF(P_rang_år!C93&gt;0,P_rang_år!C93,"")</f>
        <v/>
      </c>
      <c r="D91" s="40" t="str">
        <f>IF(P_rang_år!D93&gt;0,P_rang_år!D93,"")</f>
        <v/>
      </c>
      <c r="E91" s="40" t="str">
        <f>IF(P_rang_år!E93&gt;0,P_rang_år!E93,"")</f>
        <v/>
      </c>
      <c r="F91" s="40" t="str">
        <f>IF(P_rang_år!F93&gt;0,P_rang_år!F93,"")</f>
        <v/>
      </c>
      <c r="G91" s="40" t="str">
        <f>IF(P_rang_år!G93&gt;0,P_rang_år!G93,"")</f>
        <v/>
      </c>
      <c r="H91" s="40" t="str">
        <f>IF(P_rang_år!H93&gt;0,P_rang_år!H93,"")</f>
        <v/>
      </c>
      <c r="I91" s="40" t="str">
        <f>IF(P_rang_år!I93&gt;0,P_rang_år!I93,"")</f>
        <v/>
      </c>
      <c r="J91" s="40" t="str">
        <f>IF(P_rang_år!J93&gt;0,P_rang_år!J93,"")</f>
        <v/>
      </c>
      <c r="K91" s="40" t="str">
        <f>IF(P_rang_år!K93&gt;0,P_rang_år!K93,"")</f>
        <v/>
      </c>
      <c r="L91" s="41" t="str">
        <f>IF(P_rang_år!L93&gt;0,P_rang_år!L93,"")</f>
        <v/>
      </c>
      <c r="M91" s="41" t="str">
        <f>IF(P_rang_år!M93&gt;0,P_rang_år!M93,"")</f>
        <v/>
      </c>
      <c r="N91" s="41" t="str">
        <f>IF(P_rang_år!N93&gt;0,P_rang_år!N93,"")</f>
        <v/>
      </c>
      <c r="O91" s="41" t="str">
        <f>IF(P_rang_år!O93&gt;0,P_rang_år!O93,"")</f>
        <v/>
      </c>
      <c r="P91" s="41" t="str">
        <f>IF(P_rang_år!P93&gt;0,P_rang_år!P93,"")</f>
        <v/>
      </c>
      <c r="Q91" s="41" t="str">
        <f>IF(P_rang_år!Q93&gt;0,P_rang_år!Q93,"")</f>
        <v/>
      </c>
      <c r="R91" s="41" t="str">
        <f>IF(P_rang_år!R93&gt;0,P_rang_år!R93,"")</f>
        <v/>
      </c>
      <c r="S91" s="41" t="str">
        <f>IF(P_rang_år!S93&gt;0,P_rang_år!S93,"")</f>
        <v/>
      </c>
    </row>
    <row r="92" spans="1:19" x14ac:dyDescent="0.25">
      <c r="A92" s="40" t="str">
        <f>IF(P_rang_år!A94&gt;0,P_rang_år!A94,"")</f>
        <v/>
      </c>
      <c r="B92" s="40" t="str">
        <f>IF(P_rang_år!B94&gt;0,P_rang_år!B94,"")</f>
        <v/>
      </c>
      <c r="C92" s="40" t="str">
        <f>IF(P_rang_år!C94&gt;0,P_rang_år!C94,"")</f>
        <v/>
      </c>
      <c r="D92" s="40" t="str">
        <f>IF(P_rang_år!D94&gt;0,P_rang_år!D94,"")</f>
        <v/>
      </c>
      <c r="E92" s="40" t="str">
        <f>IF(P_rang_år!E94&gt;0,P_rang_år!E94,"")</f>
        <v/>
      </c>
      <c r="F92" s="40" t="str">
        <f>IF(P_rang_år!F94&gt;0,P_rang_år!F94,"")</f>
        <v/>
      </c>
      <c r="G92" s="40" t="str">
        <f>IF(P_rang_år!G94&gt;0,P_rang_år!G94,"")</f>
        <v/>
      </c>
      <c r="H92" s="40" t="str">
        <f>IF(P_rang_år!H94&gt;0,P_rang_år!H94,"")</f>
        <v/>
      </c>
      <c r="I92" s="40" t="str">
        <f>IF(P_rang_år!I94&gt;0,P_rang_år!I94,"")</f>
        <v/>
      </c>
      <c r="J92" s="40" t="str">
        <f>IF(P_rang_år!J94&gt;0,P_rang_år!J94,"")</f>
        <v/>
      </c>
      <c r="K92" s="40" t="str">
        <f>IF(P_rang_år!K94&gt;0,P_rang_år!K94,"")</f>
        <v/>
      </c>
      <c r="L92" s="41" t="str">
        <f>IF(P_rang_år!L94&gt;0,P_rang_år!L94,"")</f>
        <v/>
      </c>
      <c r="M92" s="41" t="str">
        <f>IF(P_rang_år!M94&gt;0,P_rang_år!M94,"")</f>
        <v/>
      </c>
      <c r="N92" s="41" t="str">
        <f>IF(P_rang_år!N94&gt;0,P_rang_år!N94,"")</f>
        <v/>
      </c>
      <c r="O92" s="41" t="str">
        <f>IF(P_rang_år!O94&gt;0,P_rang_år!O94,"")</f>
        <v/>
      </c>
      <c r="P92" s="41" t="str">
        <f>IF(P_rang_år!P94&gt;0,P_rang_år!P94,"")</f>
        <v/>
      </c>
      <c r="Q92" s="41" t="str">
        <f>IF(P_rang_år!Q94&gt;0,P_rang_år!Q94,"")</f>
        <v/>
      </c>
      <c r="R92" s="41" t="str">
        <f>IF(P_rang_år!R94&gt;0,P_rang_år!R94,"")</f>
        <v/>
      </c>
      <c r="S92" s="41" t="str">
        <f>IF(P_rang_år!S94&gt;0,P_rang_år!S94,"")</f>
        <v/>
      </c>
    </row>
    <row r="93" spans="1:19" x14ac:dyDescent="0.25">
      <c r="A93" s="40" t="str">
        <f>IF(P_rang_år!A95&gt;0,P_rang_år!A95,"")</f>
        <v/>
      </c>
      <c r="B93" s="40" t="str">
        <f>IF(P_rang_år!B95&gt;0,P_rang_år!B95,"")</f>
        <v/>
      </c>
      <c r="C93" s="40" t="str">
        <f>IF(P_rang_år!C95&gt;0,P_rang_år!C95,"")</f>
        <v/>
      </c>
      <c r="D93" s="40" t="str">
        <f>IF(P_rang_år!D95&gt;0,P_rang_år!D95,"")</f>
        <v/>
      </c>
      <c r="E93" s="40" t="str">
        <f>IF(P_rang_år!E95&gt;0,P_rang_år!E95,"")</f>
        <v/>
      </c>
      <c r="F93" s="40" t="str">
        <f>IF(P_rang_år!F95&gt;0,P_rang_år!F95,"")</f>
        <v/>
      </c>
      <c r="G93" s="40" t="str">
        <f>IF(P_rang_år!G95&gt;0,P_rang_år!G95,"")</f>
        <v/>
      </c>
      <c r="H93" s="40" t="str">
        <f>IF(P_rang_år!H95&gt;0,P_rang_år!H95,"")</f>
        <v/>
      </c>
      <c r="I93" s="40" t="str">
        <f>IF(P_rang_år!I95&gt;0,P_rang_år!I95,"")</f>
        <v/>
      </c>
      <c r="J93" s="40" t="str">
        <f>IF(P_rang_år!J95&gt;0,P_rang_år!J95,"")</f>
        <v/>
      </c>
      <c r="K93" s="40" t="str">
        <f>IF(P_rang_år!K95&gt;0,P_rang_år!K95,"")</f>
        <v/>
      </c>
      <c r="L93" s="41" t="str">
        <f>IF(P_rang_år!L95&gt;0,P_rang_år!L95,"")</f>
        <v/>
      </c>
      <c r="M93" s="41" t="str">
        <f>IF(P_rang_år!M95&gt;0,P_rang_år!M95,"")</f>
        <v/>
      </c>
      <c r="N93" s="41" t="str">
        <f>IF(P_rang_år!N95&gt;0,P_rang_år!N95,"")</f>
        <v/>
      </c>
      <c r="O93" s="41" t="str">
        <f>IF(P_rang_år!O95&gt;0,P_rang_år!O95,"")</f>
        <v/>
      </c>
      <c r="P93" s="41" t="str">
        <f>IF(P_rang_år!P95&gt;0,P_rang_år!P95,"")</f>
        <v/>
      </c>
      <c r="Q93" s="41" t="str">
        <f>IF(P_rang_år!Q95&gt;0,P_rang_år!Q95,"")</f>
        <v/>
      </c>
      <c r="R93" s="41" t="str">
        <f>IF(P_rang_år!R95&gt;0,P_rang_år!R95,"")</f>
        <v/>
      </c>
      <c r="S93" s="41" t="str">
        <f>IF(P_rang_år!S95&gt;0,P_rang_år!S95,"")</f>
        <v/>
      </c>
    </row>
    <row r="94" spans="1:19" x14ac:dyDescent="0.25">
      <c r="A94" s="40" t="str">
        <f>IF(P_rang_år!A96&gt;0,P_rang_år!A96,"")</f>
        <v/>
      </c>
      <c r="B94" s="40" t="str">
        <f>IF(P_rang_år!B96&gt;0,P_rang_år!B96,"")</f>
        <v/>
      </c>
      <c r="C94" s="40" t="str">
        <f>IF(P_rang_år!C96&gt;0,P_rang_år!C96,"")</f>
        <v/>
      </c>
      <c r="D94" s="40" t="str">
        <f>IF(P_rang_år!D96&gt;0,P_rang_år!D96,"")</f>
        <v/>
      </c>
      <c r="E94" s="40" t="str">
        <f>IF(P_rang_år!E96&gt;0,P_rang_år!E96,"")</f>
        <v/>
      </c>
      <c r="F94" s="40" t="str">
        <f>IF(P_rang_år!F96&gt;0,P_rang_år!F96,"")</f>
        <v/>
      </c>
      <c r="G94" s="40" t="str">
        <f>IF(P_rang_år!G96&gt;0,P_rang_år!G96,"")</f>
        <v/>
      </c>
      <c r="H94" s="40" t="str">
        <f>IF(P_rang_år!H96&gt;0,P_rang_år!H96,"")</f>
        <v/>
      </c>
      <c r="I94" s="40" t="str">
        <f>IF(P_rang_år!I96&gt;0,P_rang_år!I96,"")</f>
        <v/>
      </c>
      <c r="J94" s="40" t="str">
        <f>IF(P_rang_år!J96&gt;0,P_rang_år!J96,"")</f>
        <v/>
      </c>
      <c r="K94" s="40" t="str">
        <f>IF(P_rang_år!K96&gt;0,P_rang_år!K96,"")</f>
        <v/>
      </c>
      <c r="L94" s="41" t="str">
        <f>IF(P_rang_år!L96&gt;0,P_rang_år!L96,"")</f>
        <v/>
      </c>
      <c r="M94" s="41" t="str">
        <f>IF(P_rang_år!M96&gt;0,P_rang_år!M96,"")</f>
        <v/>
      </c>
      <c r="N94" s="41" t="str">
        <f>IF(P_rang_år!N96&gt;0,P_rang_år!N96,"")</f>
        <v/>
      </c>
      <c r="O94" s="41" t="str">
        <f>IF(P_rang_år!O96&gt;0,P_rang_år!O96,"")</f>
        <v/>
      </c>
      <c r="P94" s="41" t="str">
        <f>IF(P_rang_år!P96&gt;0,P_rang_år!P96,"")</f>
        <v/>
      </c>
      <c r="Q94" s="41" t="str">
        <f>IF(P_rang_år!Q96&gt;0,P_rang_år!Q96,"")</f>
        <v/>
      </c>
      <c r="R94" s="41" t="str">
        <f>IF(P_rang_år!R96&gt;0,P_rang_år!R96,"")</f>
        <v/>
      </c>
      <c r="S94" s="41" t="str">
        <f>IF(P_rang_år!S96&gt;0,P_rang_år!S96,"")</f>
        <v/>
      </c>
    </row>
    <row r="95" spans="1:19" x14ac:dyDescent="0.25">
      <c r="A95" s="40" t="str">
        <f>IF(P_rang_år!A97&gt;0,P_rang_år!A97,"")</f>
        <v/>
      </c>
      <c r="B95" s="40" t="str">
        <f>IF(P_rang_år!B97&gt;0,P_rang_år!B97,"")</f>
        <v/>
      </c>
      <c r="C95" s="40" t="str">
        <f>IF(P_rang_år!C97&gt;0,P_rang_år!C97,"")</f>
        <v/>
      </c>
      <c r="D95" s="40" t="str">
        <f>IF(P_rang_år!D97&gt;0,P_rang_år!D97,"")</f>
        <v/>
      </c>
      <c r="E95" s="40" t="str">
        <f>IF(P_rang_år!E97&gt;0,P_rang_år!E97,"")</f>
        <v/>
      </c>
      <c r="F95" s="40" t="str">
        <f>IF(P_rang_år!F97&gt;0,P_rang_år!F97,"")</f>
        <v/>
      </c>
      <c r="G95" s="40" t="str">
        <f>IF(P_rang_år!G97&gt;0,P_rang_år!G97,"")</f>
        <v/>
      </c>
      <c r="H95" s="40" t="str">
        <f>IF(P_rang_år!H97&gt;0,P_rang_år!H97,"")</f>
        <v/>
      </c>
      <c r="I95" s="40" t="str">
        <f>IF(P_rang_år!I97&gt;0,P_rang_år!I97,"")</f>
        <v/>
      </c>
      <c r="J95" s="40" t="str">
        <f>IF(P_rang_år!J97&gt;0,P_rang_år!J97,"")</f>
        <v/>
      </c>
      <c r="K95" s="40" t="str">
        <f>IF(P_rang_år!K97&gt;0,P_rang_år!K97,"")</f>
        <v/>
      </c>
      <c r="L95" s="41" t="str">
        <f>IF(P_rang_år!L97&gt;0,P_rang_år!L97,"")</f>
        <v/>
      </c>
      <c r="M95" s="41" t="str">
        <f>IF(P_rang_år!M97&gt;0,P_rang_år!M97,"")</f>
        <v/>
      </c>
      <c r="N95" s="41" t="str">
        <f>IF(P_rang_år!N97&gt;0,P_rang_år!N97,"")</f>
        <v/>
      </c>
      <c r="O95" s="41" t="str">
        <f>IF(P_rang_år!O97&gt;0,P_rang_år!O97,"")</f>
        <v/>
      </c>
      <c r="P95" s="41" t="str">
        <f>IF(P_rang_år!P97&gt;0,P_rang_år!P97,"")</f>
        <v/>
      </c>
      <c r="Q95" s="41" t="str">
        <f>IF(P_rang_år!Q97&gt;0,P_rang_år!Q97,"")</f>
        <v/>
      </c>
      <c r="R95" s="41" t="str">
        <f>IF(P_rang_år!R97&gt;0,P_rang_år!R97,"")</f>
        <v/>
      </c>
      <c r="S95" s="41" t="str">
        <f>IF(P_rang_år!S97&gt;0,P_rang_år!S97,"")</f>
        <v/>
      </c>
    </row>
    <row r="96" spans="1:19" x14ac:dyDescent="0.25">
      <c r="A96" s="40" t="str">
        <f>IF(P_rang_år!A98&gt;0,P_rang_år!A98,"")</f>
        <v/>
      </c>
      <c r="B96" s="40" t="str">
        <f>IF(P_rang_år!B98&gt;0,P_rang_år!B98,"")</f>
        <v/>
      </c>
      <c r="C96" s="40" t="str">
        <f>IF(P_rang_år!C98&gt;0,P_rang_år!C98,"")</f>
        <v/>
      </c>
      <c r="D96" s="40" t="str">
        <f>IF(P_rang_år!D98&gt;0,P_rang_år!D98,"")</f>
        <v/>
      </c>
      <c r="E96" s="40" t="str">
        <f>IF(P_rang_år!E98&gt;0,P_rang_år!E98,"")</f>
        <v/>
      </c>
      <c r="F96" s="40" t="str">
        <f>IF(P_rang_år!F98&gt;0,P_rang_år!F98,"")</f>
        <v/>
      </c>
      <c r="G96" s="40" t="str">
        <f>IF(P_rang_år!G98&gt;0,P_rang_år!G98,"")</f>
        <v/>
      </c>
      <c r="H96" s="40" t="str">
        <f>IF(P_rang_år!H98&gt;0,P_rang_år!H98,"")</f>
        <v/>
      </c>
      <c r="I96" s="40" t="str">
        <f>IF(P_rang_år!I98&gt;0,P_rang_år!I98,"")</f>
        <v/>
      </c>
      <c r="J96" s="40" t="str">
        <f>IF(P_rang_år!J98&gt;0,P_rang_år!J98,"")</f>
        <v/>
      </c>
      <c r="K96" s="40" t="str">
        <f>IF(P_rang_år!K98&gt;0,P_rang_år!K98,"")</f>
        <v/>
      </c>
      <c r="L96" s="41" t="str">
        <f>IF(P_rang_år!L98&gt;0,P_rang_år!L98,"")</f>
        <v/>
      </c>
      <c r="M96" s="41" t="str">
        <f>IF(P_rang_år!M98&gt;0,P_rang_år!M98,"")</f>
        <v/>
      </c>
      <c r="N96" s="41" t="str">
        <f>IF(P_rang_år!N98&gt;0,P_rang_år!N98,"")</f>
        <v/>
      </c>
      <c r="O96" s="41" t="str">
        <f>IF(P_rang_år!O98&gt;0,P_rang_år!O98,"")</f>
        <v/>
      </c>
      <c r="P96" s="41" t="str">
        <f>IF(P_rang_år!P98&gt;0,P_rang_år!P98,"")</f>
        <v/>
      </c>
      <c r="Q96" s="41" t="str">
        <f>IF(P_rang_år!Q98&gt;0,P_rang_år!Q98,"")</f>
        <v/>
      </c>
      <c r="R96" s="41" t="str">
        <f>IF(P_rang_år!R98&gt;0,P_rang_år!R98,"")</f>
        <v/>
      </c>
      <c r="S96" s="41" t="str">
        <f>IF(P_rang_år!S98&gt;0,P_rang_år!S98,"")</f>
        <v/>
      </c>
    </row>
    <row r="97" spans="1:19" x14ac:dyDescent="0.25">
      <c r="A97" s="40" t="str">
        <f>IF(P_rang_år!A99&gt;0,P_rang_år!A99,"")</f>
        <v/>
      </c>
      <c r="B97" s="40" t="str">
        <f>IF(P_rang_år!B99&gt;0,P_rang_år!B99,"")</f>
        <v/>
      </c>
      <c r="C97" s="40" t="str">
        <f>IF(P_rang_år!C99&gt;0,P_rang_år!C99,"")</f>
        <v/>
      </c>
      <c r="D97" s="40" t="str">
        <f>IF(P_rang_år!D99&gt;0,P_rang_år!D99,"")</f>
        <v/>
      </c>
      <c r="E97" s="40" t="str">
        <f>IF(P_rang_år!E99&gt;0,P_rang_år!E99,"")</f>
        <v/>
      </c>
      <c r="F97" s="40" t="str">
        <f>IF(P_rang_år!F99&gt;0,P_rang_år!F99,"")</f>
        <v/>
      </c>
      <c r="G97" s="40" t="str">
        <f>IF(P_rang_år!G99&gt;0,P_rang_år!G99,"")</f>
        <v/>
      </c>
      <c r="H97" s="40" t="str">
        <f>IF(P_rang_år!H99&gt;0,P_rang_år!H99,"")</f>
        <v/>
      </c>
      <c r="I97" s="40" t="str">
        <f>IF(P_rang_år!I99&gt;0,P_rang_år!I99,"")</f>
        <v/>
      </c>
      <c r="J97" s="40" t="str">
        <f>IF(P_rang_år!J99&gt;0,P_rang_år!J99,"")</f>
        <v/>
      </c>
      <c r="K97" s="40" t="str">
        <f>IF(P_rang_år!K99&gt;0,P_rang_år!K99,"")</f>
        <v/>
      </c>
      <c r="L97" s="41" t="str">
        <f>IF(P_rang_år!L99&gt;0,P_rang_år!L99,"")</f>
        <v/>
      </c>
      <c r="M97" s="41" t="str">
        <f>IF(P_rang_år!M99&gt;0,P_rang_år!M99,"")</f>
        <v/>
      </c>
      <c r="N97" s="41" t="str">
        <f>IF(P_rang_år!N99&gt;0,P_rang_år!N99,"")</f>
        <v/>
      </c>
      <c r="O97" s="41" t="str">
        <f>IF(P_rang_år!O99&gt;0,P_rang_år!O99,"")</f>
        <v/>
      </c>
      <c r="P97" s="41" t="str">
        <f>IF(P_rang_år!P99&gt;0,P_rang_år!P99,"")</f>
        <v/>
      </c>
      <c r="Q97" s="41" t="str">
        <f>IF(P_rang_år!Q99&gt;0,P_rang_år!Q99,"")</f>
        <v/>
      </c>
      <c r="R97" s="41" t="str">
        <f>IF(P_rang_år!R99&gt;0,P_rang_år!R99,"")</f>
        <v/>
      </c>
      <c r="S97" s="41" t="str">
        <f>IF(P_rang_år!S99&gt;0,P_rang_år!S99,"")</f>
        <v/>
      </c>
    </row>
    <row r="98" spans="1:19" x14ac:dyDescent="0.25">
      <c r="A98" s="40" t="str">
        <f>IF(P_rang_år!A100&gt;0,P_rang_år!A100,"")</f>
        <v/>
      </c>
      <c r="B98" s="40" t="str">
        <f>IF(P_rang_år!B100&gt;0,P_rang_år!B100,"")</f>
        <v/>
      </c>
      <c r="C98" s="40" t="str">
        <f>IF(P_rang_år!C100&gt;0,P_rang_år!C100,"")</f>
        <v/>
      </c>
      <c r="D98" s="40" t="str">
        <f>IF(P_rang_år!D100&gt;0,P_rang_år!D100,"")</f>
        <v/>
      </c>
      <c r="E98" s="40" t="str">
        <f>IF(P_rang_år!E100&gt;0,P_rang_år!E100,"")</f>
        <v/>
      </c>
      <c r="F98" s="40" t="str">
        <f>IF(P_rang_år!F100&gt;0,P_rang_år!F100,"")</f>
        <v/>
      </c>
      <c r="G98" s="40" t="str">
        <f>IF(P_rang_år!G100&gt;0,P_rang_år!G100,"")</f>
        <v/>
      </c>
      <c r="H98" s="40" t="str">
        <f>IF(P_rang_år!H100&gt;0,P_rang_år!H100,"")</f>
        <v/>
      </c>
      <c r="I98" s="40" t="str">
        <f>IF(P_rang_år!I100&gt;0,P_rang_år!I100,"")</f>
        <v/>
      </c>
      <c r="J98" s="40" t="str">
        <f>IF(P_rang_år!J100&gt;0,P_rang_år!J100,"")</f>
        <v/>
      </c>
      <c r="K98" s="40" t="str">
        <f>IF(P_rang_år!K100&gt;0,P_rang_år!K100,"")</f>
        <v/>
      </c>
      <c r="L98" s="41" t="str">
        <f>IF(P_rang_år!L100&gt;0,P_rang_år!L100,"")</f>
        <v/>
      </c>
      <c r="M98" s="41" t="str">
        <f>IF(P_rang_år!M100&gt;0,P_rang_år!M100,"")</f>
        <v/>
      </c>
      <c r="N98" s="41" t="str">
        <f>IF(P_rang_år!N100&gt;0,P_rang_år!N100,"")</f>
        <v/>
      </c>
      <c r="O98" s="41" t="str">
        <f>IF(P_rang_år!O100&gt;0,P_rang_år!O100,"")</f>
        <v/>
      </c>
      <c r="P98" s="41" t="str">
        <f>IF(P_rang_år!P100&gt;0,P_rang_år!P100,"")</f>
        <v/>
      </c>
      <c r="Q98" s="41" t="str">
        <f>IF(P_rang_år!Q100&gt;0,P_rang_år!Q100,"")</f>
        <v/>
      </c>
      <c r="R98" s="41" t="str">
        <f>IF(P_rang_år!R100&gt;0,P_rang_år!R100,"")</f>
        <v/>
      </c>
      <c r="S98" s="41" t="str">
        <f>IF(P_rang_år!S100&gt;0,P_rang_år!S100,"")</f>
        <v/>
      </c>
    </row>
    <row r="99" spans="1:19" x14ac:dyDescent="0.25">
      <c r="A99" s="40" t="str">
        <f>IF(P_rang_år!A101&gt;0,P_rang_år!A101,"")</f>
        <v/>
      </c>
      <c r="B99" s="40" t="str">
        <f>IF(P_rang_år!B101&gt;0,P_rang_år!B101,"")</f>
        <v/>
      </c>
      <c r="C99" s="40" t="str">
        <f>IF(P_rang_år!C101&gt;0,P_rang_år!C101,"")</f>
        <v/>
      </c>
      <c r="D99" s="40" t="str">
        <f>IF(P_rang_år!D101&gt;0,P_rang_år!D101,"")</f>
        <v/>
      </c>
      <c r="E99" s="40" t="str">
        <f>IF(P_rang_år!E101&gt;0,P_rang_år!E101,"")</f>
        <v/>
      </c>
      <c r="F99" s="40" t="str">
        <f>IF(P_rang_år!F101&gt;0,P_rang_år!F101,"")</f>
        <v/>
      </c>
      <c r="G99" s="40" t="str">
        <f>IF(P_rang_år!G101&gt;0,P_rang_år!G101,"")</f>
        <v/>
      </c>
      <c r="H99" s="40" t="str">
        <f>IF(P_rang_år!H101&gt;0,P_rang_år!H101,"")</f>
        <v/>
      </c>
      <c r="I99" s="40" t="str">
        <f>IF(P_rang_år!I101&gt;0,P_rang_år!I101,"")</f>
        <v/>
      </c>
      <c r="J99" s="40" t="str">
        <f>IF(P_rang_år!J101&gt;0,P_rang_år!J101,"")</f>
        <v/>
      </c>
      <c r="K99" s="40" t="str">
        <f>IF(P_rang_år!K101&gt;0,P_rang_år!K101,"")</f>
        <v/>
      </c>
      <c r="L99" s="41" t="str">
        <f>IF(P_rang_år!L101&gt;0,P_rang_år!L101,"")</f>
        <v/>
      </c>
      <c r="M99" s="41" t="str">
        <f>IF(P_rang_år!M101&gt;0,P_rang_år!M101,"")</f>
        <v/>
      </c>
      <c r="N99" s="41" t="str">
        <f>IF(P_rang_år!N101&gt;0,P_rang_år!N101,"")</f>
        <v/>
      </c>
      <c r="O99" s="41" t="str">
        <f>IF(P_rang_år!O101&gt;0,P_rang_år!O101,"")</f>
        <v/>
      </c>
      <c r="P99" s="41" t="str">
        <f>IF(P_rang_år!P101&gt;0,P_rang_år!P101,"")</f>
        <v/>
      </c>
      <c r="Q99" s="41" t="str">
        <f>IF(P_rang_år!Q101&gt;0,P_rang_år!Q101,"")</f>
        <v/>
      </c>
      <c r="R99" s="41" t="str">
        <f>IF(P_rang_år!R101&gt;0,P_rang_år!R101,"")</f>
        <v/>
      </c>
      <c r="S99" s="41" t="str">
        <f>IF(P_rang_år!S101&gt;0,P_rang_år!S101,"")</f>
        <v/>
      </c>
    </row>
    <row r="100" spans="1:19" x14ac:dyDescent="0.25">
      <c r="A100" s="40" t="str">
        <f>IF(P_rang_år!A102&gt;0,P_rang_år!A102,"")</f>
        <v/>
      </c>
      <c r="B100" s="40" t="str">
        <f>IF(P_rang_år!B102&gt;0,P_rang_år!B102,"")</f>
        <v/>
      </c>
      <c r="C100" s="40" t="str">
        <f>IF(P_rang_år!C102&gt;0,P_rang_år!C102,"")</f>
        <v/>
      </c>
      <c r="D100" s="40" t="str">
        <f>IF(P_rang_år!D102&gt;0,P_rang_år!D102,"")</f>
        <v/>
      </c>
      <c r="E100" s="40" t="str">
        <f>IF(P_rang_år!E102&gt;0,P_rang_år!E102,"")</f>
        <v/>
      </c>
      <c r="F100" s="40" t="str">
        <f>IF(P_rang_år!F102&gt;0,P_rang_år!F102,"")</f>
        <v/>
      </c>
      <c r="G100" s="40" t="str">
        <f>IF(P_rang_år!G102&gt;0,P_rang_år!G102,"")</f>
        <v/>
      </c>
      <c r="H100" s="40" t="str">
        <f>IF(P_rang_år!H102&gt;0,P_rang_år!H102,"")</f>
        <v/>
      </c>
      <c r="I100" s="40" t="str">
        <f>IF(P_rang_år!I102&gt;0,P_rang_år!I102,"")</f>
        <v/>
      </c>
      <c r="J100" s="40" t="str">
        <f>IF(P_rang_år!J102&gt;0,P_rang_år!J102,"")</f>
        <v/>
      </c>
      <c r="K100" s="40" t="str">
        <f>IF(P_rang_år!K102&gt;0,P_rang_år!K102,"")</f>
        <v/>
      </c>
      <c r="L100" s="41" t="str">
        <f>IF(P_rang_år!L102&gt;0,P_rang_år!L102,"")</f>
        <v/>
      </c>
      <c r="M100" s="41" t="str">
        <f>IF(P_rang_år!M102&gt;0,P_rang_år!M102,"")</f>
        <v/>
      </c>
      <c r="N100" s="41" t="str">
        <f>IF(P_rang_år!N102&gt;0,P_rang_år!N102,"")</f>
        <v/>
      </c>
      <c r="O100" s="41" t="str">
        <f>IF(P_rang_år!O102&gt;0,P_rang_år!O102,"")</f>
        <v/>
      </c>
      <c r="P100" s="41" t="str">
        <f>IF(P_rang_år!P102&gt;0,P_rang_år!P102,"")</f>
        <v/>
      </c>
      <c r="Q100" s="41" t="str">
        <f>IF(P_rang_år!Q102&gt;0,P_rang_år!Q102,"")</f>
        <v/>
      </c>
      <c r="R100" s="41" t="str">
        <f>IF(P_rang_år!R102&gt;0,P_rang_år!R102,"")</f>
        <v/>
      </c>
      <c r="S100" s="41" t="str">
        <f>IF(P_rang_år!S102&gt;0,P_rang_år!S102,"")</f>
        <v/>
      </c>
    </row>
    <row r="101" spans="1:19" x14ac:dyDescent="0.25">
      <c r="A101" s="40" t="str">
        <f>IF(P_rang_år!A103&gt;0,P_rang_år!A103,"")</f>
        <v/>
      </c>
      <c r="B101" s="40" t="str">
        <f>IF(P_rang_år!B103&gt;0,P_rang_år!B103,"")</f>
        <v/>
      </c>
      <c r="C101" s="40" t="str">
        <f>IF(P_rang_år!C103&gt;0,P_rang_år!C103,"")</f>
        <v/>
      </c>
      <c r="D101" s="40" t="str">
        <f>IF(P_rang_år!D103&gt;0,P_rang_år!D103,"")</f>
        <v/>
      </c>
      <c r="E101" s="40" t="str">
        <f>IF(P_rang_år!E103&gt;0,P_rang_år!E103,"")</f>
        <v/>
      </c>
      <c r="F101" s="40" t="str">
        <f>IF(P_rang_år!F103&gt;0,P_rang_år!F103,"")</f>
        <v/>
      </c>
      <c r="G101" s="40" t="str">
        <f>IF(P_rang_år!G103&gt;0,P_rang_år!G103,"")</f>
        <v/>
      </c>
      <c r="H101" s="40" t="str">
        <f>IF(P_rang_år!H103&gt;0,P_rang_år!H103,"")</f>
        <v/>
      </c>
      <c r="I101" s="40" t="str">
        <f>IF(P_rang_år!I103&gt;0,P_rang_år!I103,"")</f>
        <v/>
      </c>
      <c r="J101" s="40" t="str">
        <f>IF(P_rang_år!J103&gt;0,P_rang_år!J103,"")</f>
        <v/>
      </c>
      <c r="K101" s="40" t="str">
        <f>IF(P_rang_år!K103&gt;0,P_rang_år!K103,"")</f>
        <v/>
      </c>
      <c r="L101" s="41" t="str">
        <f>IF(P_rang_år!L103&gt;0,P_rang_år!L103,"")</f>
        <v/>
      </c>
      <c r="M101" s="41" t="str">
        <f>IF(P_rang_år!M103&gt;0,P_rang_år!M103,"")</f>
        <v/>
      </c>
      <c r="N101" s="41" t="str">
        <f>IF(P_rang_år!N103&gt;0,P_rang_år!N103,"")</f>
        <v/>
      </c>
      <c r="O101" s="41" t="str">
        <f>IF(P_rang_år!O103&gt;0,P_rang_år!O103,"")</f>
        <v/>
      </c>
      <c r="P101" s="41" t="str">
        <f>IF(P_rang_år!P103&gt;0,P_rang_år!P103,"")</f>
        <v/>
      </c>
      <c r="Q101" s="41" t="str">
        <f>IF(P_rang_år!Q103&gt;0,P_rang_år!Q103,"")</f>
        <v/>
      </c>
      <c r="R101" s="41" t="str">
        <f>IF(P_rang_år!R103&gt;0,P_rang_år!R103,"")</f>
        <v/>
      </c>
      <c r="S101" s="41" t="str">
        <f>IF(P_rang_år!S103&gt;0,P_rang_år!S103,"")</f>
        <v/>
      </c>
    </row>
    <row r="102" spans="1:19" x14ac:dyDescent="0.25">
      <c r="A102" s="40" t="str">
        <f>IF(P_rang_år!A104&gt;0,P_rang_år!A104,"")</f>
        <v/>
      </c>
      <c r="B102" s="40" t="str">
        <f>IF(P_rang_år!B104&gt;0,P_rang_år!B104,"")</f>
        <v/>
      </c>
      <c r="C102" s="40" t="str">
        <f>IF(P_rang_år!C104&gt;0,P_rang_år!C104,"")</f>
        <v/>
      </c>
      <c r="D102" s="40" t="str">
        <f>IF(P_rang_år!D104&gt;0,P_rang_år!D104,"")</f>
        <v/>
      </c>
      <c r="E102" s="40" t="str">
        <f>IF(P_rang_år!E104&gt;0,P_rang_år!E104,"")</f>
        <v/>
      </c>
      <c r="F102" s="40" t="str">
        <f>IF(P_rang_år!F104&gt;0,P_rang_år!F104,"")</f>
        <v/>
      </c>
      <c r="G102" s="40" t="str">
        <f>IF(P_rang_år!G104&gt;0,P_rang_år!G104,"")</f>
        <v/>
      </c>
      <c r="H102" s="40" t="str">
        <f>IF(P_rang_år!H104&gt;0,P_rang_år!H104,"")</f>
        <v/>
      </c>
      <c r="I102" s="40" t="str">
        <f>IF(P_rang_år!I104&gt;0,P_rang_år!I104,"")</f>
        <v/>
      </c>
      <c r="J102" s="40" t="str">
        <f>IF(P_rang_år!J104&gt;0,P_rang_år!J104,"")</f>
        <v/>
      </c>
      <c r="K102" s="40" t="str">
        <f>IF(P_rang_år!K104&gt;0,P_rang_år!K104,"")</f>
        <v/>
      </c>
      <c r="L102" s="41" t="str">
        <f>IF(P_rang_år!L104&gt;0,P_rang_år!L104,"")</f>
        <v/>
      </c>
      <c r="M102" s="41" t="str">
        <f>IF(P_rang_år!M104&gt;0,P_rang_år!M104,"")</f>
        <v/>
      </c>
      <c r="N102" s="41" t="str">
        <f>IF(P_rang_år!N104&gt;0,P_rang_år!N104,"")</f>
        <v/>
      </c>
      <c r="O102" s="41" t="str">
        <f>IF(P_rang_år!O104&gt;0,P_rang_år!O104,"")</f>
        <v/>
      </c>
      <c r="P102" s="41" t="str">
        <f>IF(P_rang_år!P104&gt;0,P_rang_år!P104,"")</f>
        <v/>
      </c>
      <c r="Q102" s="41" t="str">
        <f>IF(P_rang_år!Q104&gt;0,P_rang_år!Q104,"")</f>
        <v/>
      </c>
      <c r="R102" s="41" t="str">
        <f>IF(P_rang_år!R104&gt;0,P_rang_år!R104,"")</f>
        <v/>
      </c>
      <c r="S102" s="41" t="str">
        <f>IF(P_rang_år!S104&gt;0,P_rang_år!S104,"")</f>
        <v/>
      </c>
    </row>
    <row r="103" spans="1:19" x14ac:dyDescent="0.25">
      <c r="A103" s="40" t="str">
        <f>IF(P_rang_år!A105&gt;0,P_rang_år!A105,"")</f>
        <v/>
      </c>
      <c r="B103" s="40" t="str">
        <f>IF(P_rang_år!B105&gt;0,P_rang_år!B105,"")</f>
        <v/>
      </c>
      <c r="C103" s="40" t="str">
        <f>IF(P_rang_år!C105&gt;0,P_rang_år!C105,"")</f>
        <v/>
      </c>
      <c r="D103" s="40" t="str">
        <f>IF(P_rang_år!D105&gt;0,P_rang_år!D105,"")</f>
        <v/>
      </c>
      <c r="E103" s="40" t="str">
        <f>IF(P_rang_år!E105&gt;0,P_rang_år!E105,"")</f>
        <v/>
      </c>
      <c r="F103" s="40" t="str">
        <f>IF(P_rang_år!F105&gt;0,P_rang_år!F105,"")</f>
        <v/>
      </c>
      <c r="G103" s="40" t="str">
        <f>IF(P_rang_år!G105&gt;0,P_rang_år!G105,"")</f>
        <v/>
      </c>
      <c r="H103" s="40" t="str">
        <f>IF(P_rang_år!H105&gt;0,P_rang_år!H105,"")</f>
        <v/>
      </c>
      <c r="I103" s="40" t="str">
        <f>IF(P_rang_år!I105&gt;0,P_rang_år!I105,"")</f>
        <v/>
      </c>
      <c r="J103" s="40" t="str">
        <f>IF(P_rang_år!J105&gt;0,P_rang_år!J105,"")</f>
        <v/>
      </c>
      <c r="K103" s="40" t="str">
        <f>IF(P_rang_år!K105&gt;0,P_rang_år!K105,"")</f>
        <v/>
      </c>
      <c r="L103" s="41" t="str">
        <f>IF(P_rang_år!L105&gt;0,P_rang_år!L105,"")</f>
        <v/>
      </c>
      <c r="M103" s="41" t="str">
        <f>IF(P_rang_år!M105&gt;0,P_rang_år!M105,"")</f>
        <v/>
      </c>
      <c r="N103" s="41" t="str">
        <f>IF(P_rang_år!N105&gt;0,P_rang_år!N105,"")</f>
        <v/>
      </c>
      <c r="O103" s="41" t="str">
        <f>IF(P_rang_år!O105&gt;0,P_rang_år!O105,"")</f>
        <v/>
      </c>
      <c r="P103" s="41" t="str">
        <f>IF(P_rang_år!P105&gt;0,P_rang_år!P105,"")</f>
        <v/>
      </c>
      <c r="Q103" s="41" t="str">
        <f>IF(P_rang_år!Q105&gt;0,P_rang_år!Q105,"")</f>
        <v/>
      </c>
      <c r="R103" s="41" t="str">
        <f>IF(P_rang_år!R105&gt;0,P_rang_år!R105,"")</f>
        <v/>
      </c>
      <c r="S103" s="41" t="str">
        <f>IF(P_rang_år!S105&gt;0,P_rang_år!S105,"")</f>
        <v/>
      </c>
    </row>
    <row r="104" spans="1:19" x14ac:dyDescent="0.25">
      <c r="A104" s="40" t="str">
        <f>IF(P_rang_år!A106&gt;0,P_rang_år!A106,"")</f>
        <v/>
      </c>
      <c r="B104" s="40" t="str">
        <f>IF(P_rang_år!B106&gt;0,P_rang_år!B106,"")</f>
        <v/>
      </c>
      <c r="C104" s="40" t="str">
        <f>IF(P_rang_år!C106&gt;0,P_rang_år!C106,"")</f>
        <v/>
      </c>
      <c r="D104" s="40" t="str">
        <f>IF(P_rang_år!D106&gt;0,P_rang_år!D106,"")</f>
        <v/>
      </c>
      <c r="E104" s="40" t="str">
        <f>IF(P_rang_år!E106&gt;0,P_rang_år!E106,"")</f>
        <v/>
      </c>
      <c r="F104" s="40" t="str">
        <f>IF(P_rang_år!F106&gt;0,P_rang_år!F106,"")</f>
        <v/>
      </c>
      <c r="G104" s="40" t="str">
        <f>IF(P_rang_år!G106&gt;0,P_rang_år!G106,"")</f>
        <v/>
      </c>
      <c r="H104" s="40" t="str">
        <f>IF(P_rang_år!H106&gt;0,P_rang_år!H106,"")</f>
        <v/>
      </c>
      <c r="I104" s="40" t="str">
        <f>IF(P_rang_år!I106&gt;0,P_rang_år!I106,"")</f>
        <v/>
      </c>
      <c r="J104" s="40" t="str">
        <f>IF(P_rang_år!J106&gt;0,P_rang_år!J106,"")</f>
        <v/>
      </c>
      <c r="K104" s="40" t="str">
        <f>IF(P_rang_år!K106&gt;0,P_rang_år!K106,"")</f>
        <v/>
      </c>
      <c r="L104" s="41" t="str">
        <f>IF(P_rang_år!L106&gt;0,P_rang_år!L106,"")</f>
        <v/>
      </c>
      <c r="M104" s="41" t="str">
        <f>IF(P_rang_år!M106&gt;0,P_rang_år!M106,"")</f>
        <v/>
      </c>
      <c r="N104" s="41" t="str">
        <f>IF(P_rang_år!N106&gt;0,P_rang_år!N106,"")</f>
        <v/>
      </c>
      <c r="O104" s="41" t="str">
        <f>IF(P_rang_år!O106&gt;0,P_rang_år!O106,"")</f>
        <v/>
      </c>
      <c r="P104" s="41" t="str">
        <f>IF(P_rang_år!P106&gt;0,P_rang_år!P106,"")</f>
        <v/>
      </c>
      <c r="Q104" s="41" t="str">
        <f>IF(P_rang_år!Q106&gt;0,P_rang_år!Q106,"")</f>
        <v/>
      </c>
      <c r="R104" s="41" t="str">
        <f>IF(P_rang_år!R106&gt;0,P_rang_år!R106,"")</f>
        <v/>
      </c>
      <c r="S104" s="41" t="str">
        <f>IF(P_rang_år!S106&gt;0,P_rang_år!S106,"")</f>
        <v/>
      </c>
    </row>
    <row r="105" spans="1:19" x14ac:dyDescent="0.25">
      <c r="A105" s="40" t="str">
        <f>IF(P_rang_år!A107&gt;0,P_rang_år!A107,"")</f>
        <v/>
      </c>
      <c r="B105" s="40" t="str">
        <f>IF(P_rang_år!B107&gt;0,P_rang_år!B107,"")</f>
        <v/>
      </c>
      <c r="C105" s="40" t="str">
        <f>IF(P_rang_år!C107&gt;0,P_rang_år!C107,"")</f>
        <v/>
      </c>
      <c r="D105" s="40" t="str">
        <f>IF(P_rang_år!D107&gt;0,P_rang_år!D107,"")</f>
        <v/>
      </c>
      <c r="E105" s="40" t="str">
        <f>IF(P_rang_år!E107&gt;0,P_rang_år!E107,"")</f>
        <v/>
      </c>
      <c r="F105" s="40" t="str">
        <f>IF(P_rang_år!F107&gt;0,P_rang_år!F107,"")</f>
        <v/>
      </c>
      <c r="G105" s="40" t="str">
        <f>IF(P_rang_år!G107&gt;0,P_rang_år!G107,"")</f>
        <v/>
      </c>
      <c r="H105" s="40" t="str">
        <f>IF(P_rang_år!H107&gt;0,P_rang_år!H107,"")</f>
        <v/>
      </c>
      <c r="I105" s="40" t="str">
        <f>IF(P_rang_år!I107&gt;0,P_rang_år!I107,"")</f>
        <v/>
      </c>
      <c r="J105" s="40" t="str">
        <f>IF(P_rang_år!J107&gt;0,P_rang_år!J107,"")</f>
        <v/>
      </c>
      <c r="K105" s="40" t="str">
        <f>IF(P_rang_år!K107&gt;0,P_rang_år!K107,"")</f>
        <v/>
      </c>
      <c r="L105" s="41" t="str">
        <f>IF(P_rang_år!L107&gt;0,P_rang_år!L107,"")</f>
        <v/>
      </c>
      <c r="M105" s="41" t="str">
        <f>IF(P_rang_år!M107&gt;0,P_rang_år!M107,"")</f>
        <v/>
      </c>
      <c r="N105" s="41" t="str">
        <f>IF(P_rang_år!N107&gt;0,P_rang_år!N107,"")</f>
        <v/>
      </c>
      <c r="O105" s="41" t="str">
        <f>IF(P_rang_år!O107&gt;0,P_rang_år!O107,"")</f>
        <v/>
      </c>
      <c r="P105" s="41" t="str">
        <f>IF(P_rang_år!P107&gt;0,P_rang_år!P107,"")</f>
        <v/>
      </c>
      <c r="Q105" s="41" t="str">
        <f>IF(P_rang_år!Q107&gt;0,P_rang_år!Q107,"")</f>
        <v/>
      </c>
      <c r="R105" s="41" t="str">
        <f>IF(P_rang_år!R107&gt;0,P_rang_år!R107,"")</f>
        <v/>
      </c>
      <c r="S105" s="41" t="str">
        <f>IF(P_rang_år!S107&gt;0,P_rang_år!S107,"")</f>
        <v/>
      </c>
    </row>
    <row r="106" spans="1:19" x14ac:dyDescent="0.25">
      <c r="A106" s="40" t="str">
        <f>IF(P_rang_år!A108&gt;0,P_rang_år!A108,"")</f>
        <v/>
      </c>
      <c r="B106" s="40" t="str">
        <f>IF(P_rang_år!B108&gt;0,P_rang_år!B108,"")</f>
        <v/>
      </c>
      <c r="C106" s="40" t="str">
        <f>IF(P_rang_år!C108&gt;0,P_rang_år!C108,"")</f>
        <v/>
      </c>
      <c r="D106" s="40" t="str">
        <f>IF(P_rang_år!D108&gt;0,P_rang_år!D108,"")</f>
        <v/>
      </c>
      <c r="E106" s="40" t="str">
        <f>IF(P_rang_år!E108&gt;0,P_rang_år!E108,"")</f>
        <v/>
      </c>
      <c r="F106" s="40" t="str">
        <f>IF(P_rang_år!F108&gt;0,P_rang_år!F108,"")</f>
        <v/>
      </c>
      <c r="G106" s="40" t="str">
        <f>IF(P_rang_år!G108&gt;0,P_rang_år!G108,"")</f>
        <v/>
      </c>
      <c r="H106" s="40" t="str">
        <f>IF(P_rang_år!H108&gt;0,P_rang_år!H108,"")</f>
        <v/>
      </c>
      <c r="I106" s="40" t="str">
        <f>IF(P_rang_år!I108&gt;0,P_rang_år!I108,"")</f>
        <v/>
      </c>
      <c r="J106" s="40" t="str">
        <f>IF(P_rang_år!J108&gt;0,P_rang_år!J108,"")</f>
        <v/>
      </c>
      <c r="K106" s="40" t="str">
        <f>IF(P_rang_år!K108&gt;0,P_rang_år!K108,"")</f>
        <v/>
      </c>
      <c r="L106" s="41" t="str">
        <f>IF(P_rang_år!L108&gt;0,P_rang_år!L108,"")</f>
        <v/>
      </c>
      <c r="M106" s="41" t="str">
        <f>IF(P_rang_år!M108&gt;0,P_rang_år!M108,"")</f>
        <v/>
      </c>
      <c r="N106" s="41" t="str">
        <f>IF(P_rang_år!N108&gt;0,P_rang_år!N108,"")</f>
        <v/>
      </c>
      <c r="O106" s="41" t="str">
        <f>IF(P_rang_år!O108&gt;0,P_rang_år!O108,"")</f>
        <v/>
      </c>
      <c r="P106" s="41" t="str">
        <f>IF(P_rang_år!P108&gt;0,P_rang_år!P108,"")</f>
        <v/>
      </c>
      <c r="Q106" s="41" t="str">
        <f>IF(P_rang_år!Q108&gt;0,P_rang_år!Q108,"")</f>
        <v/>
      </c>
      <c r="R106" s="41" t="str">
        <f>IF(P_rang_år!R108&gt;0,P_rang_år!R108,"")</f>
        <v/>
      </c>
      <c r="S106" s="41" t="str">
        <f>IF(P_rang_år!S108&gt;0,P_rang_år!S108,"")</f>
        <v/>
      </c>
    </row>
    <row r="107" spans="1:19" x14ac:dyDescent="0.25">
      <c r="A107" s="40" t="str">
        <f>IF(P_rang_år!A109&gt;0,P_rang_år!A109,"")</f>
        <v/>
      </c>
      <c r="B107" s="40" t="str">
        <f>IF(P_rang_år!B109&gt;0,P_rang_år!B109,"")</f>
        <v/>
      </c>
      <c r="C107" s="40" t="str">
        <f>IF(P_rang_år!C109&gt;0,P_rang_år!C109,"")</f>
        <v/>
      </c>
      <c r="D107" s="40" t="str">
        <f>IF(P_rang_år!D109&gt;0,P_rang_år!D109,"")</f>
        <v/>
      </c>
      <c r="E107" s="40" t="str">
        <f>IF(P_rang_år!E109&gt;0,P_rang_år!E109,"")</f>
        <v/>
      </c>
      <c r="F107" s="40" t="str">
        <f>IF(P_rang_år!F109&gt;0,P_rang_år!F109,"")</f>
        <v/>
      </c>
      <c r="G107" s="40" t="str">
        <f>IF(P_rang_år!G109&gt;0,P_rang_år!G109,"")</f>
        <v/>
      </c>
      <c r="H107" s="40" t="str">
        <f>IF(P_rang_år!H109&gt;0,P_rang_år!H109,"")</f>
        <v/>
      </c>
      <c r="I107" s="40" t="str">
        <f>IF(P_rang_år!I109&gt;0,P_rang_år!I109,"")</f>
        <v/>
      </c>
      <c r="J107" s="40" t="str">
        <f>IF(P_rang_år!J109&gt;0,P_rang_år!J109,"")</f>
        <v/>
      </c>
      <c r="K107" s="40" t="str">
        <f>IF(P_rang_år!K109&gt;0,P_rang_år!K109,"")</f>
        <v/>
      </c>
      <c r="L107" s="41" t="str">
        <f>IF(P_rang_år!L109&gt;0,P_rang_år!L109,"")</f>
        <v/>
      </c>
      <c r="M107" s="41" t="str">
        <f>IF(P_rang_år!M109&gt;0,P_rang_år!M109,"")</f>
        <v/>
      </c>
      <c r="N107" s="41" t="str">
        <f>IF(P_rang_år!N109&gt;0,P_rang_år!N109,"")</f>
        <v/>
      </c>
      <c r="O107" s="41" t="str">
        <f>IF(P_rang_år!O109&gt;0,P_rang_år!O109,"")</f>
        <v/>
      </c>
      <c r="P107" s="41" t="str">
        <f>IF(P_rang_år!P109&gt;0,P_rang_år!P109,"")</f>
        <v/>
      </c>
      <c r="Q107" s="41" t="str">
        <f>IF(P_rang_år!Q109&gt;0,P_rang_år!Q109,"")</f>
        <v/>
      </c>
      <c r="R107" s="41" t="str">
        <f>IF(P_rang_år!R109&gt;0,P_rang_år!R109,"")</f>
        <v/>
      </c>
      <c r="S107" s="41" t="str">
        <f>IF(P_rang_år!S109&gt;0,P_rang_år!S109,"")</f>
        <v/>
      </c>
    </row>
    <row r="108" spans="1:19" x14ac:dyDescent="0.25">
      <c r="A108" s="40" t="str">
        <f>IF(P_rang_år!A110&gt;0,P_rang_år!A110,"")</f>
        <v/>
      </c>
      <c r="B108" s="40" t="str">
        <f>IF(P_rang_år!B110&gt;0,P_rang_år!B110,"")</f>
        <v/>
      </c>
      <c r="C108" s="40" t="str">
        <f>IF(P_rang_år!C110&gt;0,P_rang_år!C110,"")</f>
        <v/>
      </c>
      <c r="D108" s="40" t="str">
        <f>IF(P_rang_år!D110&gt;0,P_rang_år!D110,"")</f>
        <v/>
      </c>
      <c r="E108" s="40" t="str">
        <f>IF(P_rang_år!E110&gt;0,P_rang_år!E110,"")</f>
        <v/>
      </c>
      <c r="F108" s="40" t="str">
        <f>IF(P_rang_år!F110&gt;0,P_rang_år!F110,"")</f>
        <v/>
      </c>
      <c r="G108" s="40" t="str">
        <f>IF(P_rang_år!G110&gt;0,P_rang_år!G110,"")</f>
        <v/>
      </c>
      <c r="H108" s="40" t="str">
        <f>IF(P_rang_år!H110&gt;0,P_rang_år!H110,"")</f>
        <v/>
      </c>
      <c r="I108" s="40" t="str">
        <f>IF(P_rang_år!I110&gt;0,P_rang_år!I110,"")</f>
        <v/>
      </c>
      <c r="J108" s="40" t="str">
        <f>IF(P_rang_år!J110&gt;0,P_rang_år!J110,"")</f>
        <v/>
      </c>
      <c r="K108" s="40" t="str">
        <f>IF(P_rang_år!K110&gt;0,P_rang_år!K110,"")</f>
        <v/>
      </c>
      <c r="L108" s="41" t="str">
        <f>IF(P_rang_år!L110&gt;0,P_rang_år!L110,"")</f>
        <v/>
      </c>
      <c r="M108" s="41" t="str">
        <f>IF(P_rang_år!M110&gt;0,P_rang_år!M110,"")</f>
        <v/>
      </c>
      <c r="N108" s="41" t="str">
        <f>IF(P_rang_år!N110&gt;0,P_rang_år!N110,"")</f>
        <v/>
      </c>
      <c r="O108" s="41" t="str">
        <f>IF(P_rang_år!O110&gt;0,P_rang_år!O110,"")</f>
        <v/>
      </c>
      <c r="P108" s="41" t="str">
        <f>IF(P_rang_år!P110&gt;0,P_rang_år!P110,"")</f>
        <v/>
      </c>
      <c r="Q108" s="41" t="str">
        <f>IF(P_rang_år!Q110&gt;0,P_rang_år!Q110,"")</f>
        <v/>
      </c>
      <c r="R108" s="41" t="str">
        <f>IF(P_rang_år!R110&gt;0,P_rang_år!R110,"")</f>
        <v/>
      </c>
      <c r="S108" s="41" t="str">
        <f>IF(P_rang_år!S110&gt;0,P_rang_år!S110,"")</f>
        <v/>
      </c>
    </row>
    <row r="109" spans="1:19" x14ac:dyDescent="0.25">
      <c r="A109" s="40" t="str">
        <f>IF(P_rang_år!A111&gt;0,P_rang_år!A111,"")</f>
        <v/>
      </c>
      <c r="B109" s="40" t="str">
        <f>IF(P_rang_år!B111&gt;0,P_rang_år!B111,"")</f>
        <v/>
      </c>
      <c r="C109" s="40" t="str">
        <f>IF(P_rang_år!C111&gt;0,P_rang_år!C111,"")</f>
        <v/>
      </c>
      <c r="D109" s="40" t="str">
        <f>IF(P_rang_år!D111&gt;0,P_rang_år!D111,"")</f>
        <v/>
      </c>
      <c r="E109" s="40" t="str">
        <f>IF(P_rang_år!E111&gt;0,P_rang_år!E111,"")</f>
        <v/>
      </c>
      <c r="F109" s="40" t="str">
        <f>IF(P_rang_år!F111&gt;0,P_rang_år!F111,"")</f>
        <v/>
      </c>
      <c r="G109" s="40" t="str">
        <f>IF(P_rang_år!G111&gt;0,P_rang_år!G111,"")</f>
        <v/>
      </c>
      <c r="H109" s="40" t="str">
        <f>IF(P_rang_år!H111&gt;0,P_rang_år!H111,"")</f>
        <v/>
      </c>
      <c r="I109" s="40" t="str">
        <f>IF(P_rang_år!I111&gt;0,P_rang_år!I111,"")</f>
        <v/>
      </c>
      <c r="J109" s="40" t="str">
        <f>IF(P_rang_år!J111&gt;0,P_rang_år!J111,"")</f>
        <v/>
      </c>
      <c r="K109" s="40" t="str">
        <f>IF(P_rang_år!K111&gt;0,P_rang_år!K111,"")</f>
        <v/>
      </c>
      <c r="L109" s="41" t="str">
        <f>IF(P_rang_år!L111&gt;0,P_rang_år!L111,"")</f>
        <v/>
      </c>
      <c r="M109" s="41" t="str">
        <f>IF(P_rang_år!M111&gt;0,P_rang_år!M111,"")</f>
        <v/>
      </c>
      <c r="N109" s="41" t="str">
        <f>IF(P_rang_år!N111&gt;0,P_rang_år!N111,"")</f>
        <v/>
      </c>
      <c r="O109" s="41" t="str">
        <f>IF(P_rang_år!O111&gt;0,P_rang_år!O111,"")</f>
        <v/>
      </c>
      <c r="P109" s="41" t="str">
        <f>IF(P_rang_år!P111&gt;0,P_rang_år!P111,"")</f>
        <v/>
      </c>
      <c r="Q109" s="41" t="str">
        <f>IF(P_rang_år!Q111&gt;0,P_rang_år!Q111,"")</f>
        <v/>
      </c>
      <c r="R109" s="41" t="str">
        <f>IF(P_rang_år!R111&gt;0,P_rang_år!R111,"")</f>
        <v/>
      </c>
      <c r="S109" s="41" t="str">
        <f>IF(P_rang_år!S111&gt;0,P_rang_år!S111,"")</f>
        <v/>
      </c>
    </row>
    <row r="110" spans="1:19" x14ac:dyDescent="0.25">
      <c r="A110" s="40" t="str">
        <f>IF(P_rang_år!A112&gt;0,P_rang_år!A112,"")</f>
        <v/>
      </c>
      <c r="B110" s="40" t="str">
        <f>IF(P_rang_år!B112&gt;0,P_rang_år!B112,"")</f>
        <v/>
      </c>
      <c r="C110" s="40" t="str">
        <f>IF(P_rang_år!C112&gt;0,P_rang_år!C112,"")</f>
        <v/>
      </c>
      <c r="D110" s="40" t="str">
        <f>IF(P_rang_år!D112&gt;0,P_rang_år!D112,"")</f>
        <v/>
      </c>
      <c r="E110" s="40" t="str">
        <f>IF(P_rang_år!E112&gt;0,P_rang_år!E112,"")</f>
        <v/>
      </c>
      <c r="F110" s="40" t="str">
        <f>IF(P_rang_år!F112&gt;0,P_rang_år!F112,"")</f>
        <v/>
      </c>
      <c r="G110" s="40" t="str">
        <f>IF(P_rang_år!G112&gt;0,P_rang_år!G112,"")</f>
        <v/>
      </c>
      <c r="H110" s="40" t="str">
        <f>IF(P_rang_år!H112&gt;0,P_rang_år!H112,"")</f>
        <v/>
      </c>
      <c r="I110" s="40" t="str">
        <f>IF(P_rang_år!I112&gt;0,P_rang_år!I112,"")</f>
        <v/>
      </c>
      <c r="J110" s="40" t="str">
        <f>IF(P_rang_år!J112&gt;0,P_rang_år!J112,"")</f>
        <v/>
      </c>
      <c r="K110" s="40" t="str">
        <f>IF(P_rang_år!K112&gt;0,P_rang_år!K112,"")</f>
        <v/>
      </c>
      <c r="L110" s="41" t="str">
        <f>IF(P_rang_år!L112&gt;0,P_rang_år!L112,"")</f>
        <v/>
      </c>
      <c r="M110" s="41" t="str">
        <f>IF(P_rang_år!M112&gt;0,P_rang_år!M112,"")</f>
        <v/>
      </c>
      <c r="N110" s="41" t="str">
        <f>IF(P_rang_år!N112&gt;0,P_rang_år!N112,"")</f>
        <v/>
      </c>
      <c r="O110" s="41" t="str">
        <f>IF(P_rang_år!O112&gt;0,P_rang_år!O112,"")</f>
        <v/>
      </c>
      <c r="P110" s="41" t="str">
        <f>IF(P_rang_år!P112&gt;0,P_rang_år!P112,"")</f>
        <v/>
      </c>
      <c r="Q110" s="41" t="str">
        <f>IF(P_rang_år!Q112&gt;0,P_rang_år!Q112,"")</f>
        <v/>
      </c>
      <c r="R110" s="41" t="str">
        <f>IF(P_rang_år!R112&gt;0,P_rang_år!R112,"")</f>
        <v/>
      </c>
      <c r="S110" s="41" t="str">
        <f>IF(P_rang_år!S112&gt;0,P_rang_år!S112,"")</f>
        <v/>
      </c>
    </row>
    <row r="111" spans="1:19" x14ac:dyDescent="0.25">
      <c r="A111" s="40" t="str">
        <f>IF(P_rang_år!A113&gt;0,P_rang_år!A113,"")</f>
        <v/>
      </c>
      <c r="B111" s="40" t="str">
        <f>IF(P_rang_år!B113&gt;0,P_rang_år!B113,"")</f>
        <v/>
      </c>
      <c r="C111" s="40" t="str">
        <f>IF(P_rang_år!C113&gt;0,P_rang_år!C113,"")</f>
        <v/>
      </c>
      <c r="D111" s="40" t="str">
        <f>IF(P_rang_år!D113&gt;0,P_rang_år!D113,"")</f>
        <v/>
      </c>
      <c r="E111" s="40" t="str">
        <f>IF(P_rang_år!E113&gt;0,P_rang_år!E113,"")</f>
        <v/>
      </c>
      <c r="F111" s="40" t="str">
        <f>IF(P_rang_år!F113&gt;0,P_rang_år!F113,"")</f>
        <v/>
      </c>
      <c r="G111" s="40" t="str">
        <f>IF(P_rang_år!G113&gt;0,P_rang_år!G113,"")</f>
        <v/>
      </c>
      <c r="H111" s="40" t="str">
        <f>IF(P_rang_år!H113&gt;0,P_rang_år!H113,"")</f>
        <v/>
      </c>
      <c r="I111" s="40" t="str">
        <f>IF(P_rang_år!I113&gt;0,P_rang_år!I113,"")</f>
        <v/>
      </c>
      <c r="J111" s="40" t="str">
        <f>IF(P_rang_år!J113&gt;0,P_rang_år!J113,"")</f>
        <v/>
      </c>
      <c r="K111" s="40" t="str">
        <f>IF(P_rang_år!K113&gt;0,P_rang_år!K113,"")</f>
        <v/>
      </c>
      <c r="L111" s="41" t="str">
        <f>IF(P_rang_år!L113&gt;0,P_rang_år!L113,"")</f>
        <v/>
      </c>
      <c r="M111" s="41" t="str">
        <f>IF(P_rang_år!M113&gt;0,P_rang_år!M113,"")</f>
        <v/>
      </c>
      <c r="N111" s="41" t="str">
        <f>IF(P_rang_år!N113&gt;0,P_rang_år!N113,"")</f>
        <v/>
      </c>
      <c r="O111" s="41" t="str">
        <f>IF(P_rang_år!O113&gt;0,P_rang_år!O113,"")</f>
        <v/>
      </c>
      <c r="P111" s="41" t="str">
        <f>IF(P_rang_år!P113&gt;0,P_rang_år!P113,"")</f>
        <v/>
      </c>
      <c r="Q111" s="41" t="str">
        <f>IF(P_rang_år!Q113&gt;0,P_rang_år!Q113,"")</f>
        <v/>
      </c>
      <c r="R111" s="41" t="str">
        <f>IF(P_rang_år!R113&gt;0,P_rang_år!R113,"")</f>
        <v/>
      </c>
      <c r="S111" s="41" t="str">
        <f>IF(P_rang_år!S113&gt;0,P_rang_år!S113,"")</f>
        <v/>
      </c>
    </row>
    <row r="112" spans="1:19" x14ac:dyDescent="0.25">
      <c r="A112" s="40" t="str">
        <f>IF(P_rang_år!A114&gt;0,P_rang_år!A114,"")</f>
        <v/>
      </c>
      <c r="B112" s="40" t="str">
        <f>IF(P_rang_år!B114&gt;0,P_rang_år!B114,"")</f>
        <v/>
      </c>
      <c r="C112" s="40" t="str">
        <f>IF(P_rang_år!C114&gt;0,P_rang_år!C114,"")</f>
        <v/>
      </c>
      <c r="D112" s="40" t="str">
        <f>IF(P_rang_år!D114&gt;0,P_rang_år!D114,"")</f>
        <v/>
      </c>
      <c r="E112" s="40" t="str">
        <f>IF(P_rang_år!E114&gt;0,P_rang_år!E114,"")</f>
        <v/>
      </c>
      <c r="F112" s="40" t="str">
        <f>IF(P_rang_år!F114&gt;0,P_rang_år!F114,"")</f>
        <v/>
      </c>
      <c r="G112" s="40" t="str">
        <f>IF(P_rang_år!G114&gt;0,P_rang_år!G114,"")</f>
        <v/>
      </c>
      <c r="H112" s="40" t="str">
        <f>IF(P_rang_år!H114&gt;0,P_rang_år!H114,"")</f>
        <v/>
      </c>
      <c r="I112" s="40" t="str">
        <f>IF(P_rang_år!I114&gt;0,P_rang_år!I114,"")</f>
        <v/>
      </c>
      <c r="J112" s="40" t="str">
        <f>IF(P_rang_år!J114&gt;0,P_rang_år!J114,"")</f>
        <v/>
      </c>
      <c r="K112" s="40" t="str">
        <f>IF(P_rang_år!K114&gt;0,P_rang_år!K114,"")</f>
        <v/>
      </c>
      <c r="L112" s="41" t="str">
        <f>IF(P_rang_år!L114&gt;0,P_rang_år!L114,"")</f>
        <v/>
      </c>
      <c r="M112" s="41" t="str">
        <f>IF(P_rang_år!M114&gt;0,P_rang_år!M114,"")</f>
        <v/>
      </c>
      <c r="N112" s="41" t="str">
        <f>IF(P_rang_år!N114&gt;0,P_rang_år!N114,"")</f>
        <v/>
      </c>
      <c r="O112" s="41" t="str">
        <f>IF(P_rang_år!O114&gt;0,P_rang_år!O114,"")</f>
        <v/>
      </c>
      <c r="P112" s="41" t="str">
        <f>IF(P_rang_år!P114&gt;0,P_rang_år!P114,"")</f>
        <v/>
      </c>
      <c r="Q112" s="41" t="str">
        <f>IF(P_rang_år!Q114&gt;0,P_rang_år!Q114,"")</f>
        <v/>
      </c>
      <c r="R112" s="41" t="str">
        <f>IF(P_rang_år!R114&gt;0,P_rang_år!R114,"")</f>
        <v/>
      </c>
      <c r="S112" s="41" t="str">
        <f>IF(P_rang_år!S114&gt;0,P_rang_år!S114,"")</f>
        <v/>
      </c>
    </row>
    <row r="113" spans="1:19" x14ac:dyDescent="0.25">
      <c r="A113" s="40" t="str">
        <f>IF(P_rang_år!A115&gt;0,P_rang_år!A115,"")</f>
        <v/>
      </c>
      <c r="B113" s="40" t="str">
        <f>IF(P_rang_år!B115&gt;0,P_rang_år!B115,"")</f>
        <v/>
      </c>
      <c r="C113" s="40" t="str">
        <f>IF(P_rang_år!C115&gt;0,P_rang_år!C115,"")</f>
        <v/>
      </c>
      <c r="D113" s="40" t="str">
        <f>IF(P_rang_år!D115&gt;0,P_rang_år!D115,"")</f>
        <v/>
      </c>
      <c r="E113" s="40" t="str">
        <f>IF(P_rang_år!E115&gt;0,P_rang_år!E115,"")</f>
        <v/>
      </c>
      <c r="F113" s="40" t="str">
        <f>IF(P_rang_år!F115&gt;0,P_rang_år!F115,"")</f>
        <v/>
      </c>
      <c r="G113" s="40" t="str">
        <f>IF(P_rang_år!G115&gt;0,P_rang_år!G115,"")</f>
        <v/>
      </c>
      <c r="H113" s="40" t="str">
        <f>IF(P_rang_år!H115&gt;0,P_rang_år!H115,"")</f>
        <v/>
      </c>
      <c r="I113" s="40" t="str">
        <f>IF(P_rang_år!I115&gt;0,P_rang_år!I115,"")</f>
        <v/>
      </c>
      <c r="J113" s="40" t="str">
        <f>IF(P_rang_år!J115&gt;0,P_rang_år!J115,"")</f>
        <v/>
      </c>
      <c r="K113" s="40" t="str">
        <f>IF(P_rang_år!K115&gt;0,P_rang_år!K115,"")</f>
        <v/>
      </c>
      <c r="L113" s="41" t="str">
        <f>IF(P_rang_år!L115&gt;0,P_rang_år!L115,"")</f>
        <v/>
      </c>
      <c r="M113" s="41" t="str">
        <f>IF(P_rang_år!M115&gt;0,P_rang_år!M115,"")</f>
        <v/>
      </c>
      <c r="N113" s="41" t="str">
        <f>IF(P_rang_år!N115&gt;0,P_rang_år!N115,"")</f>
        <v/>
      </c>
      <c r="O113" s="41" t="str">
        <f>IF(P_rang_år!O115&gt;0,P_rang_år!O115,"")</f>
        <v/>
      </c>
      <c r="P113" s="41" t="str">
        <f>IF(P_rang_år!P115&gt;0,P_rang_år!P115,"")</f>
        <v/>
      </c>
      <c r="Q113" s="41" t="str">
        <f>IF(P_rang_år!Q115&gt;0,P_rang_år!Q115,"")</f>
        <v/>
      </c>
      <c r="R113" s="41" t="str">
        <f>IF(P_rang_år!R115&gt;0,P_rang_år!R115,"")</f>
        <v/>
      </c>
      <c r="S113" s="41" t="str">
        <f>IF(P_rang_år!S115&gt;0,P_rang_år!S115,"")</f>
        <v/>
      </c>
    </row>
    <row r="114" spans="1:19" x14ac:dyDescent="0.25">
      <c r="A114" s="40" t="str">
        <f>IF(P_rang_år!A116&gt;0,P_rang_år!A116,"")</f>
        <v/>
      </c>
      <c r="B114" s="40" t="str">
        <f>IF(P_rang_år!B116&gt;0,P_rang_år!B116,"")</f>
        <v/>
      </c>
      <c r="C114" s="40" t="str">
        <f>IF(P_rang_år!C116&gt;0,P_rang_år!C116,"")</f>
        <v/>
      </c>
      <c r="D114" s="40" t="str">
        <f>IF(P_rang_år!D116&gt;0,P_rang_år!D116,"")</f>
        <v/>
      </c>
      <c r="E114" s="40" t="str">
        <f>IF(P_rang_år!E116&gt;0,P_rang_år!E116,"")</f>
        <v/>
      </c>
      <c r="F114" s="40" t="str">
        <f>IF(P_rang_år!F116&gt;0,P_rang_år!F116,"")</f>
        <v/>
      </c>
      <c r="G114" s="40" t="str">
        <f>IF(P_rang_år!G116&gt;0,P_rang_år!G116,"")</f>
        <v/>
      </c>
      <c r="H114" s="40" t="str">
        <f>IF(P_rang_år!H116&gt;0,P_rang_år!H116,"")</f>
        <v/>
      </c>
      <c r="I114" s="40" t="str">
        <f>IF(P_rang_år!I116&gt;0,P_rang_år!I116,"")</f>
        <v/>
      </c>
      <c r="J114" s="40" t="str">
        <f>IF(P_rang_år!J116&gt;0,P_rang_år!J116,"")</f>
        <v/>
      </c>
      <c r="K114" s="40" t="str">
        <f>IF(P_rang_år!K116&gt;0,P_rang_år!K116,"")</f>
        <v/>
      </c>
      <c r="L114" s="41" t="str">
        <f>IF(P_rang_år!L116&gt;0,P_rang_år!L116,"")</f>
        <v/>
      </c>
      <c r="M114" s="41" t="str">
        <f>IF(P_rang_år!M116&gt;0,P_rang_år!M116,"")</f>
        <v/>
      </c>
      <c r="N114" s="41" t="str">
        <f>IF(P_rang_år!N116&gt;0,P_rang_år!N116,"")</f>
        <v/>
      </c>
      <c r="O114" s="41" t="str">
        <f>IF(P_rang_år!O116&gt;0,P_rang_år!O116,"")</f>
        <v/>
      </c>
      <c r="P114" s="41" t="str">
        <f>IF(P_rang_år!P116&gt;0,P_rang_år!P116,"")</f>
        <v/>
      </c>
      <c r="Q114" s="41" t="str">
        <f>IF(P_rang_år!Q116&gt;0,P_rang_år!Q116,"")</f>
        <v/>
      </c>
      <c r="R114" s="41" t="str">
        <f>IF(P_rang_år!R116&gt;0,P_rang_år!R116,"")</f>
        <v/>
      </c>
      <c r="S114" s="41" t="str">
        <f>IF(P_rang_år!S116&gt;0,P_rang_år!S116,"")</f>
        <v/>
      </c>
    </row>
    <row r="115" spans="1:19" x14ac:dyDescent="0.25">
      <c r="A115" s="40" t="str">
        <f>IF(P_rang_år!A117&gt;0,P_rang_år!A117,"")</f>
        <v/>
      </c>
      <c r="B115" s="40" t="str">
        <f>IF(P_rang_år!B117&gt;0,P_rang_år!B117,"")</f>
        <v/>
      </c>
      <c r="C115" s="40" t="str">
        <f>IF(P_rang_år!C117&gt;0,P_rang_år!C117,"")</f>
        <v/>
      </c>
      <c r="D115" s="40" t="str">
        <f>IF(P_rang_år!D117&gt;0,P_rang_år!D117,"")</f>
        <v/>
      </c>
      <c r="E115" s="40" t="str">
        <f>IF(P_rang_år!E117&gt;0,P_rang_år!E117,"")</f>
        <v/>
      </c>
      <c r="F115" s="40" t="str">
        <f>IF(P_rang_år!F117&gt;0,P_rang_år!F117,"")</f>
        <v/>
      </c>
      <c r="G115" s="40" t="str">
        <f>IF(P_rang_år!G117&gt;0,P_rang_år!G117,"")</f>
        <v/>
      </c>
      <c r="H115" s="40" t="str">
        <f>IF(P_rang_år!H117&gt;0,P_rang_år!H117,"")</f>
        <v/>
      </c>
      <c r="I115" s="40" t="str">
        <f>IF(P_rang_år!I117&gt;0,P_rang_år!I117,"")</f>
        <v/>
      </c>
      <c r="J115" s="40" t="str">
        <f>IF(P_rang_år!J117&gt;0,P_rang_år!J117,"")</f>
        <v/>
      </c>
      <c r="K115" s="40" t="str">
        <f>IF(P_rang_år!K117&gt;0,P_rang_år!K117,"")</f>
        <v/>
      </c>
      <c r="L115" s="41" t="str">
        <f>IF(P_rang_år!L117&gt;0,P_rang_år!L117,"")</f>
        <v/>
      </c>
      <c r="M115" s="41" t="str">
        <f>IF(P_rang_år!M117&gt;0,P_rang_år!M117,"")</f>
        <v/>
      </c>
      <c r="N115" s="41" t="str">
        <f>IF(P_rang_år!N117&gt;0,P_rang_år!N117,"")</f>
        <v/>
      </c>
      <c r="O115" s="41" t="str">
        <f>IF(P_rang_år!O117&gt;0,P_rang_år!O117,"")</f>
        <v/>
      </c>
      <c r="P115" s="41" t="str">
        <f>IF(P_rang_år!P117&gt;0,P_rang_år!P117,"")</f>
        <v/>
      </c>
      <c r="Q115" s="41" t="str">
        <f>IF(P_rang_år!Q117&gt;0,P_rang_år!Q117,"")</f>
        <v/>
      </c>
      <c r="R115" s="41" t="str">
        <f>IF(P_rang_år!R117&gt;0,P_rang_år!R117,"")</f>
        <v/>
      </c>
      <c r="S115" s="41" t="str">
        <f>IF(P_rang_år!S117&gt;0,P_rang_år!S117,"")</f>
        <v/>
      </c>
    </row>
    <row r="116" spans="1:19" x14ac:dyDescent="0.25">
      <c r="A116" s="40" t="str">
        <f>IF(P_rang_år!A118&gt;0,P_rang_år!A118,"")</f>
        <v/>
      </c>
      <c r="B116" s="40" t="str">
        <f>IF(P_rang_år!B118&gt;0,P_rang_år!B118,"")</f>
        <v/>
      </c>
      <c r="C116" s="40" t="str">
        <f>IF(P_rang_år!C118&gt;0,P_rang_år!C118,"")</f>
        <v/>
      </c>
      <c r="D116" s="40" t="str">
        <f>IF(P_rang_år!D118&gt;0,P_rang_år!D118,"")</f>
        <v/>
      </c>
      <c r="E116" s="40" t="str">
        <f>IF(P_rang_år!E118&gt;0,P_rang_år!E118,"")</f>
        <v/>
      </c>
      <c r="F116" s="40" t="str">
        <f>IF(P_rang_år!F118&gt;0,P_rang_år!F118,"")</f>
        <v/>
      </c>
      <c r="G116" s="40" t="str">
        <f>IF(P_rang_år!G118&gt;0,P_rang_år!G118,"")</f>
        <v/>
      </c>
      <c r="H116" s="40" t="str">
        <f>IF(P_rang_år!H118&gt;0,P_rang_år!H118,"")</f>
        <v/>
      </c>
      <c r="I116" s="40" t="str">
        <f>IF(P_rang_år!I118&gt;0,P_rang_år!I118,"")</f>
        <v/>
      </c>
      <c r="J116" s="40" t="str">
        <f>IF(P_rang_år!J118&gt;0,P_rang_år!J118,"")</f>
        <v/>
      </c>
      <c r="K116" s="40" t="str">
        <f>IF(P_rang_år!K118&gt;0,P_rang_år!K118,"")</f>
        <v/>
      </c>
      <c r="L116" s="41" t="str">
        <f>IF(P_rang_år!L118&gt;0,P_rang_år!L118,"")</f>
        <v/>
      </c>
      <c r="M116" s="41" t="str">
        <f>IF(P_rang_år!M118&gt;0,P_rang_år!M118,"")</f>
        <v/>
      </c>
      <c r="N116" s="41" t="str">
        <f>IF(P_rang_år!N118&gt;0,P_rang_år!N118,"")</f>
        <v/>
      </c>
      <c r="O116" s="41" t="str">
        <f>IF(P_rang_år!O118&gt;0,P_rang_år!O118,"")</f>
        <v/>
      </c>
      <c r="P116" s="41" t="str">
        <f>IF(P_rang_år!P118&gt;0,P_rang_år!P118,"")</f>
        <v/>
      </c>
      <c r="Q116" s="41" t="str">
        <f>IF(P_rang_år!Q118&gt;0,P_rang_år!Q118,"")</f>
        <v/>
      </c>
      <c r="R116" s="41" t="str">
        <f>IF(P_rang_år!R118&gt;0,P_rang_år!R118,"")</f>
        <v/>
      </c>
      <c r="S116" s="41" t="str">
        <f>IF(P_rang_år!S118&gt;0,P_rang_år!S118,"")</f>
        <v/>
      </c>
    </row>
    <row r="117" spans="1:19" x14ac:dyDescent="0.25">
      <c r="A117" s="40" t="str">
        <f>IF(P_rang_år!A119&gt;0,P_rang_år!A119,"")</f>
        <v/>
      </c>
      <c r="B117" s="40" t="str">
        <f>IF(P_rang_år!B119&gt;0,P_rang_år!B119,"")</f>
        <v/>
      </c>
      <c r="C117" s="40" t="str">
        <f>IF(P_rang_år!C119&gt;0,P_rang_år!C119,"")</f>
        <v/>
      </c>
      <c r="D117" s="40" t="str">
        <f>IF(P_rang_år!D119&gt;0,P_rang_år!D119,"")</f>
        <v/>
      </c>
      <c r="E117" s="40" t="str">
        <f>IF(P_rang_år!E119&gt;0,P_rang_år!E119,"")</f>
        <v/>
      </c>
      <c r="F117" s="40" t="str">
        <f>IF(P_rang_år!F119&gt;0,P_rang_år!F119,"")</f>
        <v/>
      </c>
      <c r="G117" s="40" t="str">
        <f>IF(P_rang_år!G119&gt;0,P_rang_år!G119,"")</f>
        <v/>
      </c>
      <c r="H117" s="40" t="str">
        <f>IF(P_rang_år!H119&gt;0,P_rang_år!H119,"")</f>
        <v/>
      </c>
      <c r="I117" s="40" t="str">
        <f>IF(P_rang_år!I119&gt;0,P_rang_år!I119,"")</f>
        <v/>
      </c>
      <c r="J117" s="40" t="str">
        <f>IF(P_rang_år!J119&gt;0,P_rang_år!J119,"")</f>
        <v/>
      </c>
      <c r="K117" s="40" t="str">
        <f>IF(P_rang_år!K119&gt;0,P_rang_år!K119,"")</f>
        <v/>
      </c>
      <c r="L117" s="41" t="str">
        <f>IF(P_rang_år!L119&gt;0,P_rang_år!L119,"")</f>
        <v/>
      </c>
      <c r="M117" s="41" t="str">
        <f>IF(P_rang_år!M119&gt;0,P_rang_år!M119,"")</f>
        <v/>
      </c>
      <c r="N117" s="41" t="str">
        <f>IF(P_rang_år!N119&gt;0,P_rang_år!N119,"")</f>
        <v/>
      </c>
      <c r="O117" s="41" t="str">
        <f>IF(P_rang_år!O119&gt;0,P_rang_år!O119,"")</f>
        <v/>
      </c>
      <c r="P117" s="41" t="str">
        <f>IF(P_rang_år!P119&gt;0,P_rang_år!P119,"")</f>
        <v/>
      </c>
      <c r="Q117" s="41" t="str">
        <f>IF(P_rang_år!Q119&gt;0,P_rang_år!Q119,"")</f>
        <v/>
      </c>
      <c r="R117" s="41" t="str">
        <f>IF(P_rang_år!R119&gt;0,P_rang_år!R119,"")</f>
        <v/>
      </c>
      <c r="S117" s="41" t="str">
        <f>IF(P_rang_år!S119&gt;0,P_rang_år!S119,"")</f>
        <v/>
      </c>
    </row>
    <row r="118" spans="1:19" x14ac:dyDescent="0.25">
      <c r="A118" s="40" t="str">
        <f>IF(P_rang_år!A120&gt;0,P_rang_år!A120,"")</f>
        <v/>
      </c>
      <c r="B118" s="40" t="str">
        <f>IF(P_rang_år!B120&gt;0,P_rang_år!B120,"")</f>
        <v/>
      </c>
      <c r="C118" s="40" t="str">
        <f>IF(P_rang_år!C120&gt;0,P_rang_år!C120,"")</f>
        <v/>
      </c>
      <c r="D118" s="40" t="str">
        <f>IF(P_rang_år!D120&gt;0,P_rang_år!D120,"")</f>
        <v/>
      </c>
      <c r="E118" s="40" t="str">
        <f>IF(P_rang_år!E120&gt;0,P_rang_år!E120,"")</f>
        <v/>
      </c>
      <c r="F118" s="40" t="str">
        <f>IF(P_rang_år!F120&gt;0,P_rang_år!F120,"")</f>
        <v/>
      </c>
      <c r="G118" s="40" t="str">
        <f>IF(P_rang_år!G120&gt;0,P_rang_år!G120,"")</f>
        <v/>
      </c>
      <c r="H118" s="40" t="str">
        <f>IF(P_rang_år!H120&gt;0,P_rang_år!H120,"")</f>
        <v/>
      </c>
      <c r="I118" s="40" t="str">
        <f>IF(P_rang_år!I120&gt;0,P_rang_år!I120,"")</f>
        <v/>
      </c>
      <c r="J118" s="40" t="str">
        <f>IF(P_rang_år!J120&gt;0,P_rang_år!J120,"")</f>
        <v/>
      </c>
      <c r="K118" s="40" t="str">
        <f>IF(P_rang_år!K120&gt;0,P_rang_år!K120,"")</f>
        <v/>
      </c>
      <c r="L118" s="41" t="str">
        <f>IF(P_rang_år!L120&gt;0,P_rang_år!L120,"")</f>
        <v/>
      </c>
      <c r="M118" s="41" t="str">
        <f>IF(P_rang_år!M120&gt;0,P_rang_år!M120,"")</f>
        <v/>
      </c>
      <c r="N118" s="41" t="str">
        <f>IF(P_rang_år!N120&gt;0,P_rang_år!N120,"")</f>
        <v/>
      </c>
      <c r="O118" s="41" t="str">
        <f>IF(P_rang_år!O120&gt;0,P_rang_år!O120,"")</f>
        <v/>
      </c>
      <c r="P118" s="41" t="str">
        <f>IF(P_rang_år!P120&gt;0,P_rang_år!P120,"")</f>
        <v/>
      </c>
      <c r="Q118" s="41" t="str">
        <f>IF(P_rang_år!Q120&gt;0,P_rang_år!Q120,"")</f>
        <v/>
      </c>
      <c r="R118" s="41" t="str">
        <f>IF(P_rang_år!R120&gt;0,P_rang_år!R120,"")</f>
        <v/>
      </c>
      <c r="S118" s="41" t="str">
        <f>IF(P_rang_år!S120&gt;0,P_rang_år!S120,"")</f>
        <v/>
      </c>
    </row>
    <row r="119" spans="1:19" x14ac:dyDescent="0.25">
      <c r="A119" s="40" t="str">
        <f>IF(P_rang_år!A121&gt;0,P_rang_år!A121,"")</f>
        <v/>
      </c>
      <c r="B119" s="40" t="str">
        <f>IF(P_rang_år!B121&gt;0,P_rang_år!B121,"")</f>
        <v/>
      </c>
      <c r="C119" s="40" t="str">
        <f>IF(P_rang_år!C121&gt;0,P_rang_år!C121,"")</f>
        <v/>
      </c>
      <c r="D119" s="40" t="str">
        <f>IF(P_rang_år!D121&gt;0,P_rang_år!D121,"")</f>
        <v/>
      </c>
      <c r="E119" s="40" t="str">
        <f>IF(P_rang_år!E121&gt;0,P_rang_år!E121,"")</f>
        <v/>
      </c>
      <c r="F119" s="40" t="str">
        <f>IF(P_rang_år!F121&gt;0,P_rang_år!F121,"")</f>
        <v/>
      </c>
      <c r="G119" s="40" t="str">
        <f>IF(P_rang_år!G121&gt;0,P_rang_år!G121,"")</f>
        <v/>
      </c>
      <c r="H119" s="40" t="str">
        <f>IF(P_rang_år!H121&gt;0,P_rang_år!H121,"")</f>
        <v/>
      </c>
      <c r="I119" s="40" t="str">
        <f>IF(P_rang_år!I121&gt;0,P_rang_år!I121,"")</f>
        <v/>
      </c>
      <c r="J119" s="40" t="str">
        <f>IF(P_rang_år!J121&gt;0,P_rang_år!J121,"")</f>
        <v/>
      </c>
      <c r="K119" s="40" t="str">
        <f>IF(P_rang_år!K121&gt;0,P_rang_år!K121,"")</f>
        <v/>
      </c>
      <c r="L119" s="41" t="str">
        <f>IF(P_rang_år!L121&gt;0,P_rang_år!L121,"")</f>
        <v/>
      </c>
      <c r="M119" s="41" t="str">
        <f>IF(P_rang_år!M121&gt;0,P_rang_år!M121,"")</f>
        <v/>
      </c>
      <c r="N119" s="41" t="str">
        <f>IF(P_rang_år!N121&gt;0,P_rang_år!N121,"")</f>
        <v/>
      </c>
      <c r="O119" s="41" t="str">
        <f>IF(P_rang_år!O121&gt;0,P_rang_år!O121,"")</f>
        <v/>
      </c>
      <c r="P119" s="41" t="str">
        <f>IF(P_rang_år!P121&gt;0,P_rang_år!P121,"")</f>
        <v/>
      </c>
      <c r="Q119" s="41" t="str">
        <f>IF(P_rang_år!Q121&gt;0,P_rang_år!Q121,"")</f>
        <v/>
      </c>
      <c r="R119" s="41" t="str">
        <f>IF(P_rang_år!R121&gt;0,P_rang_år!R121,"")</f>
        <v/>
      </c>
      <c r="S119" s="41" t="str">
        <f>IF(P_rang_år!S121&gt;0,P_rang_år!S121,"")</f>
        <v/>
      </c>
    </row>
    <row r="120" spans="1:19" x14ac:dyDescent="0.25">
      <c r="A120" s="40" t="str">
        <f>IF(P_rang_år!A122&gt;0,P_rang_år!A122,"")</f>
        <v/>
      </c>
      <c r="B120" s="40" t="str">
        <f>IF(P_rang_år!B122&gt;0,P_rang_år!B122,"")</f>
        <v/>
      </c>
      <c r="C120" s="40" t="str">
        <f>IF(P_rang_år!C122&gt;0,P_rang_år!C122,"")</f>
        <v/>
      </c>
      <c r="D120" s="40" t="str">
        <f>IF(P_rang_år!D122&gt;0,P_rang_år!D122,"")</f>
        <v/>
      </c>
      <c r="E120" s="40" t="str">
        <f>IF(P_rang_år!E122&gt;0,P_rang_år!E122,"")</f>
        <v/>
      </c>
      <c r="F120" s="40" t="str">
        <f>IF(P_rang_år!F122&gt;0,P_rang_år!F122,"")</f>
        <v/>
      </c>
      <c r="G120" s="40" t="str">
        <f>IF(P_rang_år!G122&gt;0,P_rang_år!G122,"")</f>
        <v/>
      </c>
      <c r="H120" s="40" t="str">
        <f>IF(P_rang_år!H122&gt;0,P_rang_år!H122,"")</f>
        <v/>
      </c>
      <c r="I120" s="40" t="str">
        <f>IF(P_rang_år!I122&gt;0,P_rang_år!I122,"")</f>
        <v/>
      </c>
      <c r="J120" s="40" t="str">
        <f>IF(P_rang_år!J122&gt;0,P_rang_år!J122,"")</f>
        <v/>
      </c>
      <c r="K120" s="40" t="str">
        <f>IF(P_rang_år!K122&gt;0,P_rang_år!K122,"")</f>
        <v/>
      </c>
      <c r="L120" s="41" t="str">
        <f>IF(P_rang_år!L122&gt;0,P_rang_år!L122,"")</f>
        <v/>
      </c>
      <c r="M120" s="41" t="str">
        <f>IF(P_rang_år!M122&gt;0,P_rang_år!M122,"")</f>
        <v/>
      </c>
      <c r="N120" s="41" t="str">
        <f>IF(P_rang_år!N122&gt;0,P_rang_år!N122,"")</f>
        <v/>
      </c>
      <c r="O120" s="41" t="str">
        <f>IF(P_rang_år!O122&gt;0,P_rang_år!O122,"")</f>
        <v/>
      </c>
      <c r="P120" s="41" t="str">
        <f>IF(P_rang_år!P122&gt;0,P_rang_år!P122,"")</f>
        <v/>
      </c>
      <c r="Q120" s="41" t="str">
        <f>IF(P_rang_år!Q122&gt;0,P_rang_år!Q122,"")</f>
        <v/>
      </c>
      <c r="R120" s="41" t="str">
        <f>IF(P_rang_år!R122&gt;0,P_rang_år!R122,"")</f>
        <v/>
      </c>
      <c r="S120" s="41" t="str">
        <f>IF(P_rang_år!S122&gt;0,P_rang_år!S122,"")</f>
        <v/>
      </c>
    </row>
    <row r="121" spans="1:19" x14ac:dyDescent="0.25">
      <c r="A121" s="40" t="str">
        <f>IF(P_rang_år!A123&gt;0,P_rang_år!A123,"")</f>
        <v/>
      </c>
      <c r="B121" s="40" t="str">
        <f>IF(P_rang_år!B123&gt;0,P_rang_år!B123,"")</f>
        <v/>
      </c>
      <c r="C121" s="40" t="str">
        <f>IF(P_rang_år!C123&gt;0,P_rang_år!C123,"")</f>
        <v/>
      </c>
      <c r="D121" s="40" t="str">
        <f>IF(P_rang_år!D123&gt;0,P_rang_år!D123,"")</f>
        <v/>
      </c>
      <c r="E121" s="40" t="str">
        <f>IF(P_rang_år!E123&gt;0,P_rang_år!E123,"")</f>
        <v/>
      </c>
      <c r="F121" s="40" t="str">
        <f>IF(P_rang_år!F123&gt;0,P_rang_år!F123,"")</f>
        <v/>
      </c>
      <c r="G121" s="40" t="str">
        <f>IF(P_rang_år!G123&gt;0,P_rang_år!G123,"")</f>
        <v/>
      </c>
      <c r="H121" s="40" t="str">
        <f>IF(P_rang_år!H123&gt;0,P_rang_år!H123,"")</f>
        <v/>
      </c>
      <c r="I121" s="40" t="str">
        <f>IF(P_rang_år!I123&gt;0,P_rang_år!I123,"")</f>
        <v/>
      </c>
      <c r="J121" s="40" t="str">
        <f>IF(P_rang_år!J123&gt;0,P_rang_år!J123,"")</f>
        <v/>
      </c>
      <c r="K121" s="40" t="str">
        <f>IF(P_rang_år!K123&gt;0,P_rang_år!K123,"")</f>
        <v/>
      </c>
      <c r="L121" s="41" t="str">
        <f>IF(P_rang_år!L123&gt;0,P_rang_år!L123,"")</f>
        <v/>
      </c>
      <c r="M121" s="41" t="str">
        <f>IF(P_rang_år!M123&gt;0,P_rang_år!M123,"")</f>
        <v/>
      </c>
      <c r="N121" s="41" t="str">
        <f>IF(P_rang_år!N123&gt;0,P_rang_år!N123,"")</f>
        <v/>
      </c>
      <c r="O121" s="41" t="str">
        <f>IF(P_rang_år!O123&gt;0,P_rang_år!O123,"")</f>
        <v/>
      </c>
      <c r="P121" s="41" t="str">
        <f>IF(P_rang_år!P123&gt;0,P_rang_år!P123,"")</f>
        <v/>
      </c>
      <c r="Q121" s="41" t="str">
        <f>IF(P_rang_år!Q123&gt;0,P_rang_år!Q123,"")</f>
        <v/>
      </c>
      <c r="R121" s="41" t="str">
        <f>IF(P_rang_år!R123&gt;0,P_rang_år!R123,"")</f>
        <v/>
      </c>
      <c r="S121" s="41" t="str">
        <f>IF(P_rang_år!S123&gt;0,P_rang_år!S123,"")</f>
        <v/>
      </c>
    </row>
    <row r="122" spans="1:19" x14ac:dyDescent="0.25">
      <c r="A122" s="40" t="str">
        <f>IF(P_rang_år!A124&gt;0,P_rang_år!A124,"")</f>
        <v/>
      </c>
      <c r="B122" s="40" t="str">
        <f>IF(P_rang_år!B124&gt;0,P_rang_år!B124,"")</f>
        <v/>
      </c>
      <c r="C122" s="40" t="str">
        <f>IF(P_rang_år!C124&gt;0,P_rang_år!C124,"")</f>
        <v/>
      </c>
      <c r="D122" s="40" t="str">
        <f>IF(P_rang_år!D124&gt;0,P_rang_år!D124,"")</f>
        <v/>
      </c>
      <c r="E122" s="40" t="str">
        <f>IF(P_rang_år!E124&gt;0,P_rang_år!E124,"")</f>
        <v/>
      </c>
      <c r="F122" s="40" t="str">
        <f>IF(P_rang_år!F124&gt;0,P_rang_år!F124,"")</f>
        <v/>
      </c>
      <c r="G122" s="40" t="str">
        <f>IF(P_rang_år!G124&gt;0,P_rang_år!G124,"")</f>
        <v/>
      </c>
      <c r="H122" s="40" t="str">
        <f>IF(P_rang_år!H124&gt;0,P_rang_år!H124,"")</f>
        <v/>
      </c>
      <c r="I122" s="40" t="str">
        <f>IF(P_rang_år!I124&gt;0,P_rang_år!I124,"")</f>
        <v/>
      </c>
      <c r="J122" s="40" t="str">
        <f>IF(P_rang_år!J124&gt;0,P_rang_år!J124,"")</f>
        <v/>
      </c>
      <c r="K122" s="40" t="str">
        <f>IF(P_rang_år!K124&gt;0,P_rang_år!K124,"")</f>
        <v/>
      </c>
      <c r="L122" s="41" t="str">
        <f>IF(P_rang_år!L124&gt;0,P_rang_år!L124,"")</f>
        <v/>
      </c>
      <c r="M122" s="41" t="str">
        <f>IF(P_rang_år!M124&gt;0,P_rang_år!M124,"")</f>
        <v/>
      </c>
      <c r="N122" s="41" t="str">
        <f>IF(P_rang_år!N124&gt;0,P_rang_år!N124,"")</f>
        <v/>
      </c>
      <c r="O122" s="41" t="str">
        <f>IF(P_rang_år!O124&gt;0,P_rang_år!O124,"")</f>
        <v/>
      </c>
      <c r="P122" s="41" t="str">
        <f>IF(P_rang_år!P124&gt;0,P_rang_år!P124,"")</f>
        <v/>
      </c>
      <c r="Q122" s="41" t="str">
        <f>IF(P_rang_år!Q124&gt;0,P_rang_år!Q124,"")</f>
        <v/>
      </c>
      <c r="R122" s="41" t="str">
        <f>IF(P_rang_år!R124&gt;0,P_rang_år!R124,"")</f>
        <v/>
      </c>
      <c r="S122" s="41" t="str">
        <f>IF(P_rang_år!S124&gt;0,P_rang_år!S124,"")</f>
        <v/>
      </c>
    </row>
    <row r="123" spans="1:19" x14ac:dyDescent="0.25">
      <c r="A123" s="40" t="str">
        <f>IF(P_rang_år!A125&gt;0,P_rang_år!A125,"")</f>
        <v/>
      </c>
      <c r="B123" s="40" t="str">
        <f>IF(P_rang_år!B125&gt;0,P_rang_år!B125,"")</f>
        <v/>
      </c>
      <c r="C123" s="40" t="str">
        <f>IF(P_rang_år!C125&gt;0,P_rang_år!C125,"")</f>
        <v/>
      </c>
      <c r="D123" s="40" t="str">
        <f>IF(P_rang_år!D125&gt;0,P_rang_år!D125,"")</f>
        <v/>
      </c>
      <c r="E123" s="40" t="str">
        <f>IF(P_rang_år!E125&gt;0,P_rang_år!E125,"")</f>
        <v/>
      </c>
      <c r="F123" s="40" t="str">
        <f>IF(P_rang_år!F125&gt;0,P_rang_år!F125,"")</f>
        <v/>
      </c>
      <c r="G123" s="40" t="str">
        <f>IF(P_rang_år!G125&gt;0,P_rang_år!G125,"")</f>
        <v/>
      </c>
      <c r="H123" s="40" t="str">
        <f>IF(P_rang_år!H125&gt;0,P_rang_år!H125,"")</f>
        <v/>
      </c>
      <c r="I123" s="40" t="str">
        <f>IF(P_rang_år!I125&gt;0,P_rang_år!I125,"")</f>
        <v/>
      </c>
      <c r="J123" s="40" t="str">
        <f>IF(P_rang_år!J125&gt;0,P_rang_år!J125,"")</f>
        <v/>
      </c>
      <c r="K123" s="40" t="str">
        <f>IF(P_rang_år!K125&gt;0,P_rang_år!K125,"")</f>
        <v/>
      </c>
      <c r="L123" s="41" t="str">
        <f>IF(P_rang_år!L125&gt;0,P_rang_år!L125,"")</f>
        <v/>
      </c>
      <c r="M123" s="41" t="str">
        <f>IF(P_rang_år!M125&gt;0,P_rang_år!M125,"")</f>
        <v/>
      </c>
      <c r="N123" s="41" t="str">
        <f>IF(P_rang_år!N125&gt;0,P_rang_år!N125,"")</f>
        <v/>
      </c>
      <c r="O123" s="41" t="str">
        <f>IF(P_rang_år!O125&gt;0,P_rang_år!O125,"")</f>
        <v/>
      </c>
      <c r="P123" s="41" t="str">
        <f>IF(P_rang_år!P125&gt;0,P_rang_år!P125,"")</f>
        <v/>
      </c>
      <c r="Q123" s="41" t="str">
        <f>IF(P_rang_år!Q125&gt;0,P_rang_år!Q125,"")</f>
        <v/>
      </c>
      <c r="R123" s="41" t="str">
        <f>IF(P_rang_år!R125&gt;0,P_rang_år!R125,"")</f>
        <v/>
      </c>
      <c r="S123" s="41" t="str">
        <f>IF(P_rang_år!S125&gt;0,P_rang_år!S125,"")</f>
        <v/>
      </c>
    </row>
    <row r="124" spans="1:19" x14ac:dyDescent="0.25">
      <c r="A124" s="40" t="str">
        <f>IF(P_rang_år!A126&gt;0,P_rang_år!A126,"")</f>
        <v/>
      </c>
      <c r="B124" s="40" t="str">
        <f>IF(P_rang_år!B126&gt;0,P_rang_år!B126,"")</f>
        <v/>
      </c>
      <c r="C124" s="40" t="str">
        <f>IF(P_rang_år!C126&gt;0,P_rang_år!C126,"")</f>
        <v/>
      </c>
      <c r="D124" s="40" t="str">
        <f>IF(P_rang_år!D126&gt;0,P_rang_år!D126,"")</f>
        <v/>
      </c>
      <c r="E124" s="40" t="str">
        <f>IF(P_rang_år!E126&gt;0,P_rang_år!E126,"")</f>
        <v/>
      </c>
      <c r="F124" s="40" t="str">
        <f>IF(P_rang_år!F126&gt;0,P_rang_år!F126,"")</f>
        <v/>
      </c>
      <c r="G124" s="40" t="str">
        <f>IF(P_rang_år!G126&gt;0,P_rang_år!G126,"")</f>
        <v/>
      </c>
      <c r="H124" s="40" t="str">
        <f>IF(P_rang_år!H126&gt;0,P_rang_år!H126,"")</f>
        <v/>
      </c>
      <c r="I124" s="40" t="str">
        <f>IF(P_rang_år!I126&gt;0,P_rang_år!I126,"")</f>
        <v/>
      </c>
      <c r="J124" s="40" t="str">
        <f>IF(P_rang_år!J126&gt;0,P_rang_år!J126,"")</f>
        <v/>
      </c>
      <c r="K124" s="40" t="str">
        <f>IF(P_rang_år!K126&gt;0,P_rang_år!K126,"")</f>
        <v/>
      </c>
      <c r="L124" s="41" t="str">
        <f>IF(P_rang_år!L126&gt;0,P_rang_år!L126,"")</f>
        <v/>
      </c>
      <c r="M124" s="41" t="str">
        <f>IF(P_rang_år!M126&gt;0,P_rang_år!M126,"")</f>
        <v/>
      </c>
      <c r="N124" s="41" t="str">
        <f>IF(P_rang_år!N126&gt;0,P_rang_år!N126,"")</f>
        <v/>
      </c>
      <c r="O124" s="41" t="str">
        <f>IF(P_rang_år!O126&gt;0,P_rang_år!O126,"")</f>
        <v/>
      </c>
      <c r="P124" s="41" t="str">
        <f>IF(P_rang_år!P126&gt;0,P_rang_år!P126,"")</f>
        <v/>
      </c>
      <c r="Q124" s="41" t="str">
        <f>IF(P_rang_år!Q126&gt;0,P_rang_år!Q126,"")</f>
        <v/>
      </c>
      <c r="R124" s="41" t="str">
        <f>IF(P_rang_år!R126&gt;0,P_rang_år!R126,"")</f>
        <v/>
      </c>
      <c r="S124" s="41" t="str">
        <f>IF(P_rang_år!S126&gt;0,P_rang_år!S126,"")</f>
        <v/>
      </c>
    </row>
    <row r="125" spans="1:19" x14ac:dyDescent="0.25">
      <c r="A125" s="40" t="str">
        <f>IF(P_rang_år!A127&gt;0,P_rang_år!A127,"")</f>
        <v/>
      </c>
      <c r="B125" s="40" t="str">
        <f>IF(P_rang_år!B127&gt;0,P_rang_år!B127,"")</f>
        <v/>
      </c>
      <c r="C125" s="40" t="str">
        <f>IF(P_rang_år!C127&gt;0,P_rang_år!C127,"")</f>
        <v/>
      </c>
      <c r="D125" s="40" t="str">
        <f>IF(P_rang_år!D127&gt;0,P_rang_år!D127,"")</f>
        <v/>
      </c>
      <c r="E125" s="40" t="str">
        <f>IF(P_rang_år!E127&gt;0,P_rang_år!E127,"")</f>
        <v/>
      </c>
      <c r="F125" s="40" t="str">
        <f>IF(P_rang_år!F127&gt;0,P_rang_år!F127,"")</f>
        <v/>
      </c>
      <c r="G125" s="40" t="str">
        <f>IF(P_rang_år!G127&gt;0,P_rang_år!G127,"")</f>
        <v/>
      </c>
      <c r="H125" s="40" t="str">
        <f>IF(P_rang_år!H127&gt;0,P_rang_år!H127,"")</f>
        <v/>
      </c>
      <c r="I125" s="40" t="str">
        <f>IF(P_rang_år!I127&gt;0,P_rang_år!I127,"")</f>
        <v/>
      </c>
      <c r="J125" s="40" t="str">
        <f>IF(P_rang_år!J127&gt;0,P_rang_år!J127,"")</f>
        <v/>
      </c>
      <c r="K125" s="40" t="str">
        <f>IF(P_rang_år!K127&gt;0,P_rang_år!K127,"")</f>
        <v/>
      </c>
      <c r="L125" s="41" t="str">
        <f>IF(P_rang_år!L127&gt;0,P_rang_år!L127,"")</f>
        <v/>
      </c>
      <c r="M125" s="41" t="str">
        <f>IF(P_rang_år!M127&gt;0,P_rang_år!M127,"")</f>
        <v/>
      </c>
      <c r="N125" s="41" t="str">
        <f>IF(P_rang_år!N127&gt;0,P_rang_år!N127,"")</f>
        <v/>
      </c>
      <c r="O125" s="41" t="str">
        <f>IF(P_rang_år!O127&gt;0,P_rang_år!O127,"")</f>
        <v/>
      </c>
      <c r="P125" s="41" t="str">
        <f>IF(P_rang_år!P127&gt;0,P_rang_år!P127,"")</f>
        <v/>
      </c>
      <c r="Q125" s="41" t="str">
        <f>IF(P_rang_år!Q127&gt;0,P_rang_år!Q127,"")</f>
        <v/>
      </c>
      <c r="R125" s="41" t="str">
        <f>IF(P_rang_år!R127&gt;0,P_rang_år!R127,"")</f>
        <v/>
      </c>
      <c r="S125" s="41" t="str">
        <f>IF(P_rang_år!S127&gt;0,P_rang_år!S127,"")</f>
        <v/>
      </c>
    </row>
    <row r="126" spans="1:19" x14ac:dyDescent="0.25">
      <c r="A126" s="40" t="str">
        <f>IF(P_rang_år!A128&gt;0,P_rang_år!A128,"")</f>
        <v/>
      </c>
      <c r="B126" s="40" t="str">
        <f>IF(P_rang_år!B128&gt;0,P_rang_år!B128,"")</f>
        <v/>
      </c>
      <c r="C126" s="40" t="str">
        <f>IF(P_rang_år!C128&gt;0,P_rang_år!C128,"")</f>
        <v/>
      </c>
      <c r="D126" s="40" t="str">
        <f>IF(P_rang_år!D128&gt;0,P_rang_år!D128,"")</f>
        <v/>
      </c>
      <c r="E126" s="40" t="str">
        <f>IF(P_rang_år!E128&gt;0,P_rang_år!E128,"")</f>
        <v/>
      </c>
      <c r="F126" s="40" t="str">
        <f>IF(P_rang_år!F128&gt;0,P_rang_år!F128,"")</f>
        <v/>
      </c>
      <c r="G126" s="40" t="str">
        <f>IF(P_rang_år!G128&gt;0,P_rang_år!G128,"")</f>
        <v/>
      </c>
      <c r="H126" s="40" t="str">
        <f>IF(P_rang_år!H128&gt;0,P_rang_år!H128,"")</f>
        <v/>
      </c>
      <c r="I126" s="40" t="str">
        <f>IF(P_rang_år!I128&gt;0,P_rang_år!I128,"")</f>
        <v/>
      </c>
      <c r="J126" s="40" t="str">
        <f>IF(P_rang_år!J128&gt;0,P_rang_år!J128,"")</f>
        <v/>
      </c>
      <c r="K126" s="40" t="str">
        <f>IF(P_rang_år!K128&gt;0,P_rang_år!K128,"")</f>
        <v/>
      </c>
      <c r="L126" s="41" t="str">
        <f>IF(P_rang_år!L128&gt;0,P_rang_år!L128,"")</f>
        <v/>
      </c>
      <c r="M126" s="41" t="str">
        <f>IF(P_rang_år!M128&gt;0,P_rang_år!M128,"")</f>
        <v/>
      </c>
      <c r="N126" s="41" t="str">
        <f>IF(P_rang_år!N128&gt;0,P_rang_år!N128,"")</f>
        <v/>
      </c>
      <c r="O126" s="41" t="str">
        <f>IF(P_rang_år!O128&gt;0,P_rang_år!O128,"")</f>
        <v/>
      </c>
      <c r="P126" s="41" t="str">
        <f>IF(P_rang_år!P128&gt;0,P_rang_år!P128,"")</f>
        <v/>
      </c>
      <c r="Q126" s="41" t="str">
        <f>IF(P_rang_år!Q128&gt;0,P_rang_år!Q128,"")</f>
        <v/>
      </c>
      <c r="R126" s="41" t="str">
        <f>IF(P_rang_år!R128&gt;0,P_rang_år!R128,"")</f>
        <v/>
      </c>
      <c r="S126" s="41" t="str">
        <f>IF(P_rang_år!S128&gt;0,P_rang_år!S128,"")</f>
        <v/>
      </c>
    </row>
    <row r="127" spans="1:19" x14ac:dyDescent="0.25">
      <c r="A127" s="40" t="str">
        <f>IF(P_rang_år!A129&gt;0,P_rang_år!A129,"")</f>
        <v/>
      </c>
      <c r="B127" s="40" t="str">
        <f>IF(P_rang_år!B129&gt;0,P_rang_år!B129,"")</f>
        <v/>
      </c>
      <c r="C127" s="40" t="str">
        <f>IF(P_rang_år!C129&gt;0,P_rang_år!C129,"")</f>
        <v/>
      </c>
      <c r="D127" s="40" t="str">
        <f>IF(P_rang_år!D129&gt;0,P_rang_år!D129,"")</f>
        <v/>
      </c>
      <c r="E127" s="40" t="str">
        <f>IF(P_rang_år!E129&gt;0,P_rang_år!E129,"")</f>
        <v/>
      </c>
      <c r="F127" s="40" t="str">
        <f>IF(P_rang_år!F129&gt;0,P_rang_år!F129,"")</f>
        <v/>
      </c>
      <c r="G127" s="40" t="str">
        <f>IF(P_rang_år!G129&gt;0,P_rang_år!G129,"")</f>
        <v/>
      </c>
      <c r="H127" s="40" t="str">
        <f>IF(P_rang_år!H129&gt;0,P_rang_år!H129,"")</f>
        <v/>
      </c>
      <c r="I127" s="40" t="str">
        <f>IF(P_rang_år!I129&gt;0,P_rang_år!I129,"")</f>
        <v/>
      </c>
      <c r="J127" s="40" t="str">
        <f>IF(P_rang_år!J129&gt;0,P_rang_år!J129,"")</f>
        <v/>
      </c>
      <c r="K127" s="40" t="str">
        <f>IF(P_rang_år!K129&gt;0,P_rang_år!K129,"")</f>
        <v/>
      </c>
      <c r="L127" s="41" t="str">
        <f>IF(P_rang_år!L129&gt;0,P_rang_år!L129,"")</f>
        <v/>
      </c>
      <c r="M127" s="41" t="str">
        <f>IF(P_rang_år!M129&gt;0,P_rang_år!M129,"")</f>
        <v/>
      </c>
      <c r="N127" s="41" t="str">
        <f>IF(P_rang_år!N129&gt;0,P_rang_år!N129,"")</f>
        <v/>
      </c>
      <c r="O127" s="41" t="str">
        <f>IF(P_rang_år!O129&gt;0,P_rang_år!O129,"")</f>
        <v/>
      </c>
      <c r="P127" s="41" t="str">
        <f>IF(P_rang_år!P129&gt;0,P_rang_år!P129,"")</f>
        <v/>
      </c>
      <c r="Q127" s="41" t="str">
        <f>IF(P_rang_år!Q129&gt;0,P_rang_år!Q129,"")</f>
        <v/>
      </c>
      <c r="R127" s="41" t="str">
        <f>IF(P_rang_år!R129&gt;0,P_rang_år!R129,"")</f>
        <v/>
      </c>
      <c r="S127" s="41" t="str">
        <f>IF(P_rang_år!S129&gt;0,P_rang_år!S129,"")</f>
        <v/>
      </c>
    </row>
    <row r="128" spans="1:19" x14ac:dyDescent="0.25">
      <c r="A128" s="40" t="str">
        <f>IF(P_rang_år!A130&gt;0,P_rang_år!A130,"")</f>
        <v/>
      </c>
      <c r="B128" s="40" t="str">
        <f>IF(P_rang_år!B130&gt;0,P_rang_år!B130,"")</f>
        <v/>
      </c>
      <c r="C128" s="40" t="str">
        <f>IF(P_rang_år!C130&gt;0,P_rang_år!C130,"")</f>
        <v/>
      </c>
      <c r="D128" s="40" t="str">
        <f>IF(P_rang_år!D130&gt;0,P_rang_år!D130,"")</f>
        <v/>
      </c>
      <c r="E128" s="40" t="str">
        <f>IF(P_rang_år!E130&gt;0,P_rang_år!E130,"")</f>
        <v/>
      </c>
      <c r="F128" s="40" t="str">
        <f>IF(P_rang_år!F130&gt;0,P_rang_år!F130,"")</f>
        <v/>
      </c>
      <c r="G128" s="40" t="str">
        <f>IF(P_rang_år!G130&gt;0,P_rang_år!G130,"")</f>
        <v/>
      </c>
      <c r="H128" s="40" t="str">
        <f>IF(P_rang_år!H130&gt;0,P_rang_år!H130,"")</f>
        <v/>
      </c>
      <c r="I128" s="40" t="str">
        <f>IF(P_rang_år!I130&gt;0,P_rang_år!I130,"")</f>
        <v/>
      </c>
      <c r="J128" s="40" t="str">
        <f>IF(P_rang_år!J130&gt;0,P_rang_år!J130,"")</f>
        <v/>
      </c>
      <c r="K128" s="40" t="str">
        <f>IF(P_rang_år!K130&gt;0,P_rang_år!K130,"")</f>
        <v/>
      </c>
      <c r="L128" s="41" t="str">
        <f>IF(P_rang_år!L130&gt;0,P_rang_år!L130,"")</f>
        <v/>
      </c>
      <c r="M128" s="41" t="str">
        <f>IF(P_rang_år!M130&gt;0,P_rang_år!M130,"")</f>
        <v/>
      </c>
      <c r="N128" s="41" t="str">
        <f>IF(P_rang_år!N130&gt;0,P_rang_år!N130,"")</f>
        <v/>
      </c>
      <c r="O128" s="41" t="str">
        <f>IF(P_rang_år!O130&gt;0,P_rang_år!O130,"")</f>
        <v/>
      </c>
      <c r="P128" s="41" t="str">
        <f>IF(P_rang_år!P130&gt;0,P_rang_år!P130,"")</f>
        <v/>
      </c>
      <c r="Q128" s="41" t="str">
        <f>IF(P_rang_år!Q130&gt;0,P_rang_år!Q130,"")</f>
        <v/>
      </c>
      <c r="R128" s="41" t="str">
        <f>IF(P_rang_år!R130&gt;0,P_rang_år!R130,"")</f>
        <v/>
      </c>
      <c r="S128" s="41" t="str">
        <f>IF(P_rang_år!S130&gt;0,P_rang_år!S130,"")</f>
        <v/>
      </c>
    </row>
    <row r="129" spans="1:19" x14ac:dyDescent="0.25">
      <c r="A129" s="40" t="str">
        <f>IF(P_rang_år!A131&gt;0,P_rang_år!A131,"")</f>
        <v/>
      </c>
      <c r="B129" s="40" t="str">
        <f>IF(P_rang_år!B131&gt;0,P_rang_år!B131,"")</f>
        <v/>
      </c>
      <c r="C129" s="40" t="str">
        <f>IF(P_rang_år!C131&gt;0,P_rang_år!C131,"")</f>
        <v/>
      </c>
      <c r="D129" s="40" t="str">
        <f>IF(P_rang_år!D131&gt;0,P_rang_år!D131,"")</f>
        <v/>
      </c>
      <c r="E129" s="40" t="str">
        <f>IF(P_rang_år!E131&gt;0,P_rang_år!E131,"")</f>
        <v/>
      </c>
      <c r="F129" s="40" t="str">
        <f>IF(P_rang_år!F131&gt;0,P_rang_år!F131,"")</f>
        <v/>
      </c>
      <c r="G129" s="40" t="str">
        <f>IF(P_rang_år!G131&gt;0,P_rang_år!G131,"")</f>
        <v/>
      </c>
      <c r="H129" s="40" t="str">
        <f>IF(P_rang_år!H131&gt;0,P_rang_år!H131,"")</f>
        <v/>
      </c>
      <c r="I129" s="40" t="str">
        <f>IF(P_rang_år!I131&gt;0,P_rang_år!I131,"")</f>
        <v/>
      </c>
      <c r="J129" s="40" t="str">
        <f>IF(P_rang_år!J131&gt;0,P_rang_år!J131,"")</f>
        <v/>
      </c>
      <c r="K129" s="40" t="str">
        <f>IF(P_rang_år!K131&gt;0,P_rang_år!K131,"")</f>
        <v/>
      </c>
      <c r="L129" s="41" t="str">
        <f>IF(P_rang_år!L131&gt;0,P_rang_år!L131,"")</f>
        <v/>
      </c>
      <c r="M129" s="41" t="str">
        <f>IF(P_rang_år!M131&gt;0,P_rang_år!M131,"")</f>
        <v/>
      </c>
      <c r="N129" s="41" t="str">
        <f>IF(P_rang_år!N131&gt;0,P_rang_år!N131,"")</f>
        <v/>
      </c>
      <c r="O129" s="41" t="str">
        <f>IF(P_rang_år!O131&gt;0,P_rang_år!O131,"")</f>
        <v/>
      </c>
      <c r="P129" s="41" t="str">
        <f>IF(P_rang_år!P131&gt;0,P_rang_år!P131,"")</f>
        <v/>
      </c>
      <c r="Q129" s="41" t="str">
        <f>IF(P_rang_år!Q131&gt;0,P_rang_år!Q131,"")</f>
        <v/>
      </c>
      <c r="R129" s="41" t="str">
        <f>IF(P_rang_år!R131&gt;0,P_rang_år!R131,"")</f>
        <v/>
      </c>
      <c r="S129" s="41" t="str">
        <f>IF(P_rang_år!S131&gt;0,P_rang_år!S131,"")</f>
        <v/>
      </c>
    </row>
    <row r="130" spans="1:19" x14ac:dyDescent="0.25">
      <c r="A130" s="40" t="str">
        <f>IF(P_rang_år!A132&gt;0,P_rang_år!A132,"")</f>
        <v/>
      </c>
      <c r="B130" s="40" t="str">
        <f>IF(P_rang_år!B132&gt;0,P_rang_år!B132,"")</f>
        <v/>
      </c>
      <c r="C130" s="40" t="str">
        <f>IF(P_rang_år!C132&gt;0,P_rang_år!C132,"")</f>
        <v/>
      </c>
      <c r="D130" s="40" t="str">
        <f>IF(P_rang_år!D132&gt;0,P_rang_år!D132,"")</f>
        <v/>
      </c>
      <c r="E130" s="40" t="str">
        <f>IF(P_rang_år!E132&gt;0,P_rang_år!E132,"")</f>
        <v/>
      </c>
      <c r="F130" s="40" t="str">
        <f>IF(P_rang_år!F132&gt;0,P_rang_år!F132,"")</f>
        <v/>
      </c>
      <c r="G130" s="40" t="str">
        <f>IF(P_rang_år!G132&gt;0,P_rang_år!G132,"")</f>
        <v/>
      </c>
      <c r="H130" s="40" t="str">
        <f>IF(P_rang_år!H132&gt;0,P_rang_år!H132,"")</f>
        <v/>
      </c>
      <c r="I130" s="40" t="str">
        <f>IF(P_rang_år!I132&gt;0,P_rang_år!I132,"")</f>
        <v/>
      </c>
      <c r="J130" s="40" t="str">
        <f>IF(P_rang_år!J132&gt;0,P_rang_år!J132,"")</f>
        <v/>
      </c>
      <c r="K130" s="40" t="str">
        <f>IF(P_rang_år!K132&gt;0,P_rang_år!K132,"")</f>
        <v/>
      </c>
      <c r="L130" s="41" t="str">
        <f>IF(P_rang_år!L132&gt;0,P_rang_år!L132,"")</f>
        <v/>
      </c>
      <c r="M130" s="41" t="str">
        <f>IF(P_rang_år!M132&gt;0,P_rang_år!M132,"")</f>
        <v/>
      </c>
      <c r="N130" s="41" t="str">
        <f>IF(P_rang_år!N132&gt;0,P_rang_år!N132,"")</f>
        <v/>
      </c>
      <c r="O130" s="41" t="str">
        <f>IF(P_rang_år!O132&gt;0,P_rang_år!O132,"")</f>
        <v/>
      </c>
      <c r="P130" s="41" t="str">
        <f>IF(P_rang_år!P132&gt;0,P_rang_år!P132,"")</f>
        <v/>
      </c>
      <c r="Q130" s="41" t="str">
        <f>IF(P_rang_år!Q132&gt;0,P_rang_år!Q132,"")</f>
        <v/>
      </c>
      <c r="R130" s="41" t="str">
        <f>IF(P_rang_år!R132&gt;0,P_rang_år!R132,"")</f>
        <v/>
      </c>
      <c r="S130" s="41" t="str">
        <f>IF(P_rang_år!S132&gt;0,P_rang_år!S132,"")</f>
        <v/>
      </c>
    </row>
    <row r="131" spans="1:19" x14ac:dyDescent="0.25">
      <c r="A131" s="40" t="str">
        <f>IF(P_rang_år!A133&gt;0,P_rang_år!A133,"")</f>
        <v/>
      </c>
      <c r="B131" s="40" t="str">
        <f>IF(P_rang_år!B133&gt;0,P_rang_år!B133,"")</f>
        <v/>
      </c>
      <c r="C131" s="40" t="str">
        <f>IF(P_rang_år!C133&gt;0,P_rang_år!C133,"")</f>
        <v/>
      </c>
      <c r="D131" s="40" t="str">
        <f>IF(P_rang_år!D133&gt;0,P_rang_år!D133,"")</f>
        <v/>
      </c>
      <c r="E131" s="40" t="str">
        <f>IF(P_rang_år!E133&gt;0,P_rang_år!E133,"")</f>
        <v/>
      </c>
      <c r="F131" s="40" t="str">
        <f>IF(P_rang_år!F133&gt;0,P_rang_år!F133,"")</f>
        <v/>
      </c>
      <c r="G131" s="40" t="str">
        <f>IF(P_rang_år!G133&gt;0,P_rang_år!G133,"")</f>
        <v/>
      </c>
      <c r="H131" s="40" t="str">
        <f>IF(P_rang_år!H133&gt;0,P_rang_år!H133,"")</f>
        <v/>
      </c>
      <c r="I131" s="40" t="str">
        <f>IF(P_rang_år!I133&gt;0,P_rang_år!I133,"")</f>
        <v/>
      </c>
      <c r="J131" s="40" t="str">
        <f>IF(P_rang_år!J133&gt;0,P_rang_år!J133,"")</f>
        <v/>
      </c>
      <c r="K131" s="40" t="str">
        <f>IF(P_rang_år!K133&gt;0,P_rang_år!K133,"")</f>
        <v/>
      </c>
      <c r="L131" s="41" t="str">
        <f>IF(P_rang_år!L133&gt;0,P_rang_år!L133,"")</f>
        <v/>
      </c>
      <c r="M131" s="41" t="str">
        <f>IF(P_rang_år!M133&gt;0,P_rang_år!M133,"")</f>
        <v/>
      </c>
      <c r="N131" s="41" t="str">
        <f>IF(P_rang_år!N133&gt;0,P_rang_år!N133,"")</f>
        <v/>
      </c>
      <c r="O131" s="41" t="str">
        <f>IF(P_rang_år!O133&gt;0,P_rang_år!O133,"")</f>
        <v/>
      </c>
      <c r="P131" s="41" t="str">
        <f>IF(P_rang_år!P133&gt;0,P_rang_år!P133,"")</f>
        <v/>
      </c>
      <c r="Q131" s="41" t="str">
        <f>IF(P_rang_år!Q133&gt;0,P_rang_år!Q133,"")</f>
        <v/>
      </c>
      <c r="R131" s="41" t="str">
        <f>IF(P_rang_år!R133&gt;0,P_rang_år!R133,"")</f>
        <v/>
      </c>
      <c r="S131" s="41" t="str">
        <f>IF(P_rang_år!S133&gt;0,P_rang_år!S133,"")</f>
        <v/>
      </c>
    </row>
    <row r="132" spans="1:19" x14ac:dyDescent="0.25">
      <c r="A132" s="40" t="str">
        <f>IF(P_rang_år!A134&gt;0,P_rang_år!A134,"")</f>
        <v/>
      </c>
      <c r="B132" s="40" t="str">
        <f>IF(P_rang_år!B134&gt;0,P_rang_år!B134,"")</f>
        <v/>
      </c>
      <c r="C132" s="40" t="str">
        <f>IF(P_rang_år!C134&gt;0,P_rang_år!C134,"")</f>
        <v/>
      </c>
      <c r="D132" s="40" t="str">
        <f>IF(P_rang_år!D134&gt;0,P_rang_år!D134,"")</f>
        <v/>
      </c>
      <c r="E132" s="40" t="str">
        <f>IF(P_rang_år!E134&gt;0,P_rang_år!E134,"")</f>
        <v/>
      </c>
      <c r="F132" s="40" t="str">
        <f>IF(P_rang_år!F134&gt;0,P_rang_år!F134,"")</f>
        <v/>
      </c>
      <c r="G132" s="40" t="str">
        <f>IF(P_rang_år!G134&gt;0,P_rang_år!G134,"")</f>
        <v/>
      </c>
      <c r="H132" s="40" t="str">
        <f>IF(P_rang_år!H134&gt;0,P_rang_år!H134,"")</f>
        <v/>
      </c>
      <c r="I132" s="40" t="str">
        <f>IF(P_rang_år!I134&gt;0,P_rang_år!I134,"")</f>
        <v/>
      </c>
      <c r="J132" s="40" t="str">
        <f>IF(P_rang_år!J134&gt;0,P_rang_år!J134,"")</f>
        <v/>
      </c>
      <c r="K132" s="40" t="str">
        <f>IF(P_rang_år!K134&gt;0,P_rang_år!K134,"")</f>
        <v/>
      </c>
      <c r="L132" s="41" t="str">
        <f>IF(P_rang_år!L134&gt;0,P_rang_år!L134,"")</f>
        <v/>
      </c>
      <c r="M132" s="41" t="str">
        <f>IF(P_rang_år!M134&gt;0,P_rang_år!M134,"")</f>
        <v/>
      </c>
      <c r="N132" s="41" t="str">
        <f>IF(P_rang_år!N134&gt;0,P_rang_år!N134,"")</f>
        <v/>
      </c>
      <c r="O132" s="41" t="str">
        <f>IF(P_rang_år!O134&gt;0,P_rang_år!O134,"")</f>
        <v/>
      </c>
      <c r="P132" s="41" t="str">
        <f>IF(P_rang_år!P134&gt;0,P_rang_år!P134,"")</f>
        <v/>
      </c>
      <c r="Q132" s="41" t="str">
        <f>IF(P_rang_år!Q134&gt;0,P_rang_år!Q134,"")</f>
        <v/>
      </c>
      <c r="R132" s="41" t="str">
        <f>IF(P_rang_år!R134&gt;0,P_rang_år!R134,"")</f>
        <v/>
      </c>
      <c r="S132" s="41" t="str">
        <f>IF(P_rang_år!S134&gt;0,P_rang_år!S134,"")</f>
        <v/>
      </c>
    </row>
    <row r="133" spans="1:19" x14ac:dyDescent="0.25">
      <c r="A133" s="40" t="str">
        <f>IF(P_rang_år!A135&gt;0,P_rang_år!A135,"")</f>
        <v/>
      </c>
      <c r="B133" s="40" t="str">
        <f>IF(P_rang_år!B135&gt;0,P_rang_år!B135,"")</f>
        <v/>
      </c>
      <c r="C133" s="40" t="str">
        <f>IF(P_rang_år!C135&gt;0,P_rang_år!C135,"")</f>
        <v/>
      </c>
      <c r="D133" s="40" t="str">
        <f>IF(P_rang_år!D135&gt;0,P_rang_år!D135,"")</f>
        <v/>
      </c>
      <c r="E133" s="40" t="str">
        <f>IF(P_rang_år!E135&gt;0,P_rang_år!E135,"")</f>
        <v/>
      </c>
      <c r="F133" s="40" t="str">
        <f>IF(P_rang_år!F135&gt;0,P_rang_år!F135,"")</f>
        <v/>
      </c>
      <c r="G133" s="40" t="str">
        <f>IF(P_rang_år!G135&gt;0,P_rang_år!G135,"")</f>
        <v/>
      </c>
      <c r="H133" s="40" t="str">
        <f>IF(P_rang_år!H135&gt;0,P_rang_år!H135,"")</f>
        <v/>
      </c>
      <c r="I133" s="40" t="str">
        <f>IF(P_rang_år!I135&gt;0,P_rang_år!I135,"")</f>
        <v/>
      </c>
      <c r="J133" s="40" t="str">
        <f>IF(P_rang_år!J135&gt;0,P_rang_år!J135,"")</f>
        <v/>
      </c>
      <c r="K133" s="40" t="str">
        <f>IF(P_rang_år!K135&gt;0,P_rang_år!K135,"")</f>
        <v/>
      </c>
      <c r="L133" s="41" t="str">
        <f>IF(P_rang_år!L135&gt;0,P_rang_år!L135,"")</f>
        <v/>
      </c>
      <c r="M133" s="41" t="str">
        <f>IF(P_rang_år!M135&gt;0,P_rang_år!M135,"")</f>
        <v/>
      </c>
      <c r="N133" s="41" t="str">
        <f>IF(P_rang_år!N135&gt;0,P_rang_år!N135,"")</f>
        <v/>
      </c>
      <c r="O133" s="41" t="str">
        <f>IF(P_rang_år!O135&gt;0,P_rang_år!O135,"")</f>
        <v/>
      </c>
      <c r="P133" s="41" t="str">
        <f>IF(P_rang_år!P135&gt;0,P_rang_år!P135,"")</f>
        <v/>
      </c>
      <c r="Q133" s="41" t="str">
        <f>IF(P_rang_år!Q135&gt;0,P_rang_år!Q135,"")</f>
        <v/>
      </c>
      <c r="R133" s="41" t="str">
        <f>IF(P_rang_år!R135&gt;0,P_rang_år!R135,"")</f>
        <v/>
      </c>
      <c r="S133" s="41" t="str">
        <f>IF(P_rang_år!S135&gt;0,P_rang_år!S135,"")</f>
        <v/>
      </c>
    </row>
    <row r="134" spans="1:19" x14ac:dyDescent="0.25">
      <c r="A134" s="40" t="str">
        <f>IF(P_rang_år!A136&gt;0,P_rang_år!A136,"")</f>
        <v/>
      </c>
      <c r="B134" s="40" t="str">
        <f>IF(P_rang_år!B136&gt;0,P_rang_år!B136,"")</f>
        <v/>
      </c>
      <c r="C134" s="40" t="str">
        <f>IF(P_rang_år!C136&gt;0,P_rang_år!C136,"")</f>
        <v/>
      </c>
      <c r="D134" s="40" t="str">
        <f>IF(P_rang_år!D136&gt;0,P_rang_år!D136,"")</f>
        <v/>
      </c>
      <c r="E134" s="40" t="str">
        <f>IF(P_rang_år!E136&gt;0,P_rang_år!E136,"")</f>
        <v/>
      </c>
      <c r="F134" s="40" t="str">
        <f>IF(P_rang_år!F136&gt;0,P_rang_år!F136,"")</f>
        <v/>
      </c>
      <c r="G134" s="40" t="str">
        <f>IF(P_rang_år!G136&gt;0,P_rang_år!G136,"")</f>
        <v/>
      </c>
      <c r="H134" s="40" t="str">
        <f>IF(P_rang_år!H136&gt;0,P_rang_år!H136,"")</f>
        <v/>
      </c>
      <c r="I134" s="40" t="str">
        <f>IF(P_rang_år!I136&gt;0,P_rang_år!I136,"")</f>
        <v/>
      </c>
      <c r="J134" s="40" t="str">
        <f>IF(P_rang_år!J136&gt;0,P_rang_år!J136,"")</f>
        <v/>
      </c>
      <c r="K134" s="40" t="str">
        <f>IF(P_rang_år!K136&gt;0,P_rang_år!K136,"")</f>
        <v/>
      </c>
      <c r="L134" s="41" t="str">
        <f>IF(P_rang_år!L136&gt;0,P_rang_år!L136,"")</f>
        <v/>
      </c>
      <c r="M134" s="41" t="str">
        <f>IF(P_rang_år!M136&gt;0,P_rang_år!M136,"")</f>
        <v/>
      </c>
      <c r="N134" s="41" t="str">
        <f>IF(P_rang_år!N136&gt;0,P_rang_år!N136,"")</f>
        <v/>
      </c>
      <c r="O134" s="41" t="str">
        <f>IF(P_rang_år!O136&gt;0,P_rang_år!O136,"")</f>
        <v/>
      </c>
      <c r="P134" s="41" t="str">
        <f>IF(P_rang_år!P136&gt;0,P_rang_år!P136,"")</f>
        <v/>
      </c>
      <c r="Q134" s="41" t="str">
        <f>IF(P_rang_år!Q136&gt;0,P_rang_år!Q136,"")</f>
        <v/>
      </c>
      <c r="R134" s="41" t="str">
        <f>IF(P_rang_år!R136&gt;0,P_rang_år!R136,"")</f>
        <v/>
      </c>
      <c r="S134" s="41" t="str">
        <f>IF(P_rang_år!S136&gt;0,P_rang_år!S136,"")</f>
        <v/>
      </c>
    </row>
    <row r="135" spans="1:19" x14ac:dyDescent="0.25">
      <c r="A135" s="40" t="str">
        <f>IF(P_rang_år!A137&gt;0,P_rang_år!A137,"")</f>
        <v/>
      </c>
      <c r="B135" s="40" t="str">
        <f>IF(P_rang_år!B137&gt;0,P_rang_år!B137,"")</f>
        <v/>
      </c>
      <c r="C135" s="40" t="str">
        <f>IF(P_rang_år!C137&gt;0,P_rang_år!C137,"")</f>
        <v/>
      </c>
      <c r="D135" s="40" t="str">
        <f>IF(P_rang_år!D137&gt;0,P_rang_år!D137,"")</f>
        <v/>
      </c>
      <c r="E135" s="40" t="str">
        <f>IF(P_rang_år!E137&gt;0,P_rang_år!E137,"")</f>
        <v/>
      </c>
      <c r="F135" s="40" t="str">
        <f>IF(P_rang_år!F137&gt;0,P_rang_år!F137,"")</f>
        <v/>
      </c>
      <c r="G135" s="40" t="str">
        <f>IF(P_rang_år!G137&gt;0,P_rang_år!G137,"")</f>
        <v/>
      </c>
      <c r="H135" s="40" t="str">
        <f>IF(P_rang_år!H137&gt;0,P_rang_år!H137,"")</f>
        <v/>
      </c>
      <c r="I135" s="40" t="str">
        <f>IF(P_rang_år!I137&gt;0,P_rang_år!I137,"")</f>
        <v/>
      </c>
      <c r="J135" s="40" t="str">
        <f>IF(P_rang_år!J137&gt;0,P_rang_år!J137,"")</f>
        <v/>
      </c>
      <c r="K135" s="40" t="str">
        <f>IF(P_rang_år!K137&gt;0,P_rang_år!K137,"")</f>
        <v/>
      </c>
      <c r="L135" s="41" t="str">
        <f>IF(P_rang_år!L137&gt;0,P_rang_år!L137,"")</f>
        <v/>
      </c>
      <c r="M135" s="41" t="str">
        <f>IF(P_rang_år!M137&gt;0,P_rang_år!M137,"")</f>
        <v/>
      </c>
      <c r="N135" s="41" t="str">
        <f>IF(P_rang_år!N137&gt;0,P_rang_år!N137,"")</f>
        <v/>
      </c>
      <c r="O135" s="41" t="str">
        <f>IF(P_rang_år!O137&gt;0,P_rang_år!O137,"")</f>
        <v/>
      </c>
      <c r="P135" s="41" t="str">
        <f>IF(P_rang_år!P137&gt;0,P_rang_år!P137,"")</f>
        <v/>
      </c>
      <c r="Q135" s="41" t="str">
        <f>IF(P_rang_år!Q137&gt;0,P_rang_år!Q137,"")</f>
        <v/>
      </c>
      <c r="R135" s="41" t="str">
        <f>IF(P_rang_år!R137&gt;0,P_rang_år!R137,"")</f>
        <v/>
      </c>
      <c r="S135" s="41" t="str">
        <f>IF(P_rang_år!S137&gt;0,P_rang_år!S137,"")</f>
        <v/>
      </c>
    </row>
    <row r="136" spans="1:19" x14ac:dyDescent="0.25">
      <c r="A136" s="40" t="str">
        <f>IF(P_rang_år!A138&gt;0,P_rang_år!A138,"")</f>
        <v/>
      </c>
      <c r="B136" s="40" t="str">
        <f>IF(P_rang_år!B138&gt;0,P_rang_år!B138,"")</f>
        <v/>
      </c>
      <c r="C136" s="40" t="str">
        <f>IF(P_rang_år!C138&gt;0,P_rang_år!C138,"")</f>
        <v/>
      </c>
      <c r="D136" s="40" t="str">
        <f>IF(P_rang_år!D138&gt;0,P_rang_år!D138,"")</f>
        <v/>
      </c>
      <c r="E136" s="40" t="str">
        <f>IF(P_rang_år!E138&gt;0,P_rang_år!E138,"")</f>
        <v/>
      </c>
      <c r="F136" s="40" t="str">
        <f>IF(P_rang_år!F138&gt;0,P_rang_år!F138,"")</f>
        <v/>
      </c>
      <c r="G136" s="40" t="str">
        <f>IF(P_rang_år!G138&gt;0,P_rang_år!G138,"")</f>
        <v/>
      </c>
      <c r="H136" s="40" t="str">
        <f>IF(P_rang_år!H138&gt;0,P_rang_år!H138,"")</f>
        <v/>
      </c>
      <c r="I136" s="40" t="str">
        <f>IF(P_rang_år!I138&gt;0,P_rang_år!I138,"")</f>
        <v/>
      </c>
      <c r="J136" s="40" t="str">
        <f>IF(P_rang_år!J138&gt;0,P_rang_år!J138,"")</f>
        <v/>
      </c>
      <c r="K136" s="40" t="str">
        <f>IF(P_rang_år!K138&gt;0,P_rang_år!K138,"")</f>
        <v/>
      </c>
      <c r="L136" s="41" t="str">
        <f>IF(P_rang_år!L138&gt;0,P_rang_år!L138,"")</f>
        <v/>
      </c>
      <c r="M136" s="41" t="str">
        <f>IF(P_rang_år!M138&gt;0,P_rang_år!M138,"")</f>
        <v/>
      </c>
      <c r="N136" s="41" t="str">
        <f>IF(P_rang_år!N138&gt;0,P_rang_år!N138,"")</f>
        <v/>
      </c>
      <c r="O136" s="41" t="str">
        <f>IF(P_rang_år!O138&gt;0,P_rang_år!O138,"")</f>
        <v/>
      </c>
      <c r="P136" s="41" t="str">
        <f>IF(P_rang_år!P138&gt;0,P_rang_år!P138,"")</f>
        <v/>
      </c>
      <c r="Q136" s="41" t="str">
        <f>IF(P_rang_år!Q138&gt;0,P_rang_år!Q138,"")</f>
        <v/>
      </c>
      <c r="R136" s="41" t="str">
        <f>IF(P_rang_år!R138&gt;0,P_rang_år!R138,"")</f>
        <v/>
      </c>
      <c r="S136" s="41" t="str">
        <f>IF(P_rang_år!S138&gt;0,P_rang_år!S138,"")</f>
        <v/>
      </c>
    </row>
    <row r="137" spans="1:19" x14ac:dyDescent="0.25">
      <c r="A137" s="40" t="str">
        <f>IF(P_rang_år!A139&gt;0,P_rang_år!A139,"")</f>
        <v/>
      </c>
      <c r="B137" s="40" t="str">
        <f>IF(P_rang_år!B139&gt;0,P_rang_år!B139,"")</f>
        <v/>
      </c>
      <c r="C137" s="40" t="str">
        <f>IF(P_rang_år!C139&gt;0,P_rang_år!C139,"")</f>
        <v/>
      </c>
      <c r="D137" s="40" t="str">
        <f>IF(P_rang_år!D139&gt;0,P_rang_år!D139,"")</f>
        <v/>
      </c>
      <c r="E137" s="40" t="str">
        <f>IF(P_rang_år!E139&gt;0,P_rang_år!E139,"")</f>
        <v/>
      </c>
      <c r="F137" s="40" t="str">
        <f>IF(P_rang_år!F139&gt;0,P_rang_år!F139,"")</f>
        <v/>
      </c>
      <c r="G137" s="40" t="str">
        <f>IF(P_rang_år!G139&gt;0,P_rang_år!G139,"")</f>
        <v/>
      </c>
      <c r="H137" s="40" t="str">
        <f>IF(P_rang_år!H139&gt;0,P_rang_år!H139,"")</f>
        <v/>
      </c>
      <c r="I137" s="40" t="str">
        <f>IF(P_rang_år!I139&gt;0,P_rang_år!I139,"")</f>
        <v/>
      </c>
      <c r="J137" s="40" t="str">
        <f>IF(P_rang_år!J139&gt;0,P_rang_år!J139,"")</f>
        <v/>
      </c>
      <c r="K137" s="40" t="str">
        <f>IF(P_rang_år!K139&gt;0,P_rang_år!K139,"")</f>
        <v/>
      </c>
      <c r="L137" s="41" t="str">
        <f>IF(P_rang_år!L139&gt;0,P_rang_år!L139,"")</f>
        <v/>
      </c>
      <c r="M137" s="41" t="str">
        <f>IF(P_rang_år!M139&gt;0,P_rang_år!M139,"")</f>
        <v/>
      </c>
      <c r="N137" s="41" t="str">
        <f>IF(P_rang_år!N139&gt;0,P_rang_år!N139,"")</f>
        <v/>
      </c>
      <c r="O137" s="41" t="str">
        <f>IF(P_rang_år!O139&gt;0,P_rang_år!O139,"")</f>
        <v/>
      </c>
      <c r="P137" s="41" t="str">
        <f>IF(P_rang_år!P139&gt;0,P_rang_år!P139,"")</f>
        <v/>
      </c>
      <c r="Q137" s="41" t="str">
        <f>IF(P_rang_år!Q139&gt;0,P_rang_år!Q139,"")</f>
        <v/>
      </c>
      <c r="R137" s="41" t="str">
        <f>IF(P_rang_år!R139&gt;0,P_rang_år!R139,"")</f>
        <v/>
      </c>
      <c r="S137" s="41" t="str">
        <f>IF(P_rang_år!S139&gt;0,P_rang_år!S139,"")</f>
        <v/>
      </c>
    </row>
    <row r="138" spans="1:19" x14ac:dyDescent="0.25">
      <c r="A138" s="40" t="str">
        <f>IF(P_rang_år!A140&gt;0,P_rang_år!A140,"")</f>
        <v/>
      </c>
      <c r="B138" s="40" t="str">
        <f>IF(P_rang_år!B140&gt;0,P_rang_år!B140,"")</f>
        <v/>
      </c>
      <c r="C138" s="40" t="str">
        <f>IF(P_rang_år!C140&gt;0,P_rang_år!C140,"")</f>
        <v/>
      </c>
      <c r="D138" s="40" t="str">
        <f>IF(P_rang_år!D140&gt;0,P_rang_år!D140,"")</f>
        <v/>
      </c>
      <c r="E138" s="40" t="str">
        <f>IF(P_rang_år!E140&gt;0,P_rang_år!E140,"")</f>
        <v/>
      </c>
      <c r="F138" s="40" t="str">
        <f>IF(P_rang_år!F140&gt;0,P_rang_år!F140,"")</f>
        <v/>
      </c>
      <c r="G138" s="40" t="str">
        <f>IF(P_rang_år!G140&gt;0,P_rang_år!G140,"")</f>
        <v/>
      </c>
      <c r="H138" s="40" t="str">
        <f>IF(P_rang_år!H140&gt;0,P_rang_år!H140,"")</f>
        <v/>
      </c>
      <c r="I138" s="40" t="str">
        <f>IF(P_rang_år!I140&gt;0,P_rang_år!I140,"")</f>
        <v/>
      </c>
      <c r="J138" s="40" t="str">
        <f>IF(P_rang_år!J140&gt;0,P_rang_år!J140,"")</f>
        <v/>
      </c>
      <c r="K138" s="40" t="str">
        <f>IF(P_rang_år!K140&gt;0,P_rang_år!K140,"")</f>
        <v/>
      </c>
      <c r="L138" s="41" t="str">
        <f>IF(P_rang_år!L140&gt;0,P_rang_år!L140,"")</f>
        <v/>
      </c>
      <c r="M138" s="41" t="str">
        <f>IF(P_rang_år!M140&gt;0,P_rang_år!M140,"")</f>
        <v/>
      </c>
      <c r="N138" s="41" t="str">
        <f>IF(P_rang_år!N140&gt;0,P_rang_år!N140,"")</f>
        <v/>
      </c>
      <c r="O138" s="41" t="str">
        <f>IF(P_rang_år!O140&gt;0,P_rang_år!O140,"")</f>
        <v/>
      </c>
      <c r="P138" s="41" t="str">
        <f>IF(P_rang_år!P140&gt;0,P_rang_år!P140,"")</f>
        <v/>
      </c>
      <c r="Q138" s="41" t="str">
        <f>IF(P_rang_år!Q140&gt;0,P_rang_år!Q140,"")</f>
        <v/>
      </c>
      <c r="R138" s="41" t="str">
        <f>IF(P_rang_år!R140&gt;0,P_rang_år!R140,"")</f>
        <v/>
      </c>
      <c r="S138" s="41" t="str">
        <f>IF(P_rang_år!S140&gt;0,P_rang_år!S140,"")</f>
        <v/>
      </c>
    </row>
    <row r="139" spans="1:19" x14ac:dyDescent="0.25">
      <c r="A139" s="40" t="str">
        <f>IF(P_rang_år!A141&gt;0,P_rang_år!A141,"")</f>
        <v/>
      </c>
      <c r="B139" s="40" t="str">
        <f>IF(P_rang_år!B141&gt;0,P_rang_år!B141,"")</f>
        <v/>
      </c>
      <c r="C139" s="40" t="str">
        <f>IF(P_rang_år!C141&gt;0,P_rang_år!C141,"")</f>
        <v/>
      </c>
      <c r="D139" s="40" t="str">
        <f>IF(P_rang_år!D141&gt;0,P_rang_år!D141,"")</f>
        <v/>
      </c>
      <c r="E139" s="40" t="str">
        <f>IF(P_rang_år!E141&gt;0,P_rang_år!E141,"")</f>
        <v/>
      </c>
      <c r="F139" s="40" t="str">
        <f>IF(P_rang_år!F141&gt;0,P_rang_år!F141,"")</f>
        <v/>
      </c>
      <c r="G139" s="40" t="str">
        <f>IF(P_rang_år!G141&gt;0,P_rang_år!G141,"")</f>
        <v/>
      </c>
      <c r="H139" s="40" t="str">
        <f>IF(P_rang_år!H141&gt;0,P_rang_år!H141,"")</f>
        <v/>
      </c>
      <c r="I139" s="40" t="str">
        <f>IF(P_rang_år!I141&gt;0,P_rang_år!I141,"")</f>
        <v/>
      </c>
      <c r="J139" s="40" t="str">
        <f>IF(P_rang_år!J141&gt;0,P_rang_år!J141,"")</f>
        <v/>
      </c>
      <c r="K139" s="40" t="str">
        <f>IF(P_rang_år!K141&gt;0,P_rang_år!K141,"")</f>
        <v/>
      </c>
      <c r="L139" s="41" t="str">
        <f>IF(P_rang_år!L141&gt;0,P_rang_år!L141,"")</f>
        <v/>
      </c>
      <c r="M139" s="41" t="str">
        <f>IF(P_rang_år!M141&gt;0,P_rang_år!M141,"")</f>
        <v/>
      </c>
      <c r="N139" s="41" t="str">
        <f>IF(P_rang_år!N141&gt;0,P_rang_år!N141,"")</f>
        <v/>
      </c>
      <c r="O139" s="41" t="str">
        <f>IF(P_rang_år!O141&gt;0,P_rang_år!O141,"")</f>
        <v/>
      </c>
      <c r="P139" s="41" t="str">
        <f>IF(P_rang_år!P141&gt;0,P_rang_år!P141,"")</f>
        <v/>
      </c>
      <c r="Q139" s="41" t="str">
        <f>IF(P_rang_år!Q141&gt;0,P_rang_år!Q141,"")</f>
        <v/>
      </c>
      <c r="R139" s="41" t="str">
        <f>IF(P_rang_år!R141&gt;0,P_rang_år!R141,"")</f>
        <v/>
      </c>
      <c r="S139" s="41" t="str">
        <f>IF(P_rang_år!S141&gt;0,P_rang_år!S141,"")</f>
        <v/>
      </c>
    </row>
    <row r="140" spans="1:19" x14ac:dyDescent="0.25">
      <c r="A140" s="40" t="str">
        <f>IF(P_rang_år!A142&gt;0,P_rang_år!A142,"")</f>
        <v/>
      </c>
      <c r="B140" s="40" t="str">
        <f>IF(P_rang_år!B142&gt;0,P_rang_år!B142,"")</f>
        <v/>
      </c>
      <c r="C140" s="40" t="str">
        <f>IF(P_rang_år!C142&gt;0,P_rang_år!C142,"")</f>
        <v/>
      </c>
      <c r="D140" s="40" t="str">
        <f>IF(P_rang_år!D142&gt;0,P_rang_år!D142,"")</f>
        <v/>
      </c>
      <c r="E140" s="40" t="str">
        <f>IF(P_rang_år!E142&gt;0,P_rang_år!E142,"")</f>
        <v/>
      </c>
      <c r="F140" s="40" t="str">
        <f>IF(P_rang_år!F142&gt;0,P_rang_år!F142,"")</f>
        <v/>
      </c>
      <c r="G140" s="40" t="str">
        <f>IF(P_rang_år!G142&gt;0,P_rang_år!G142,"")</f>
        <v/>
      </c>
      <c r="H140" s="40" t="str">
        <f>IF(P_rang_år!H142&gt;0,P_rang_år!H142,"")</f>
        <v/>
      </c>
      <c r="I140" s="40" t="str">
        <f>IF(P_rang_år!I142&gt;0,P_rang_år!I142,"")</f>
        <v/>
      </c>
      <c r="J140" s="40" t="str">
        <f>IF(P_rang_år!J142&gt;0,P_rang_år!J142,"")</f>
        <v/>
      </c>
      <c r="K140" s="40" t="str">
        <f>IF(P_rang_år!K142&gt;0,P_rang_år!K142,"")</f>
        <v/>
      </c>
      <c r="L140" s="41" t="str">
        <f>IF(P_rang_år!L142&gt;0,P_rang_år!L142,"")</f>
        <v/>
      </c>
      <c r="M140" s="41" t="str">
        <f>IF(P_rang_år!M142&gt;0,P_rang_år!M142,"")</f>
        <v/>
      </c>
      <c r="N140" s="41" t="str">
        <f>IF(P_rang_år!N142&gt;0,P_rang_år!N142,"")</f>
        <v/>
      </c>
      <c r="O140" s="41" t="str">
        <f>IF(P_rang_år!O142&gt;0,P_rang_år!O142,"")</f>
        <v/>
      </c>
      <c r="P140" s="41" t="str">
        <f>IF(P_rang_år!P142&gt;0,P_rang_år!P142,"")</f>
        <v/>
      </c>
      <c r="Q140" s="41" t="str">
        <f>IF(P_rang_år!Q142&gt;0,P_rang_år!Q142,"")</f>
        <v/>
      </c>
      <c r="R140" s="41" t="str">
        <f>IF(P_rang_år!R142&gt;0,P_rang_år!R142,"")</f>
        <v/>
      </c>
      <c r="S140" s="41" t="str">
        <f>IF(P_rang_år!S142&gt;0,P_rang_år!S142,"")</f>
        <v/>
      </c>
    </row>
    <row r="141" spans="1:19" x14ac:dyDescent="0.25">
      <c r="A141" s="40" t="str">
        <f>IF(P_rang_år!A143&gt;0,P_rang_år!A143,"")</f>
        <v/>
      </c>
      <c r="B141" s="40" t="str">
        <f>IF(P_rang_år!B143&gt;0,P_rang_år!B143,"")</f>
        <v/>
      </c>
      <c r="C141" s="40" t="str">
        <f>IF(P_rang_år!C143&gt;0,P_rang_år!C143,"")</f>
        <v/>
      </c>
      <c r="D141" s="40" t="str">
        <f>IF(P_rang_år!D143&gt;0,P_rang_år!D143,"")</f>
        <v/>
      </c>
      <c r="E141" s="40" t="str">
        <f>IF(P_rang_år!E143&gt;0,P_rang_år!E143,"")</f>
        <v/>
      </c>
      <c r="F141" s="40" t="str">
        <f>IF(P_rang_år!F143&gt;0,P_rang_år!F143,"")</f>
        <v/>
      </c>
      <c r="G141" s="40" t="str">
        <f>IF(P_rang_år!G143&gt;0,P_rang_år!G143,"")</f>
        <v/>
      </c>
      <c r="H141" s="40" t="str">
        <f>IF(P_rang_år!H143&gt;0,P_rang_år!H143,"")</f>
        <v/>
      </c>
      <c r="I141" s="40" t="str">
        <f>IF(P_rang_år!I143&gt;0,P_rang_år!I143,"")</f>
        <v/>
      </c>
      <c r="J141" s="40" t="str">
        <f>IF(P_rang_år!J143&gt;0,P_rang_år!J143,"")</f>
        <v/>
      </c>
      <c r="K141" s="40" t="str">
        <f>IF(P_rang_år!K143&gt;0,P_rang_år!K143,"")</f>
        <v/>
      </c>
      <c r="L141" s="41" t="str">
        <f>IF(P_rang_år!L143&gt;0,P_rang_år!L143,"")</f>
        <v/>
      </c>
      <c r="M141" s="41" t="str">
        <f>IF(P_rang_år!M143&gt;0,P_rang_år!M143,"")</f>
        <v/>
      </c>
      <c r="N141" s="41" t="str">
        <f>IF(P_rang_år!N143&gt;0,P_rang_år!N143,"")</f>
        <v/>
      </c>
      <c r="O141" s="41" t="str">
        <f>IF(P_rang_år!O143&gt;0,P_rang_år!O143,"")</f>
        <v/>
      </c>
      <c r="P141" s="41" t="str">
        <f>IF(P_rang_år!P143&gt;0,P_rang_år!P143,"")</f>
        <v/>
      </c>
      <c r="Q141" s="41" t="str">
        <f>IF(P_rang_år!Q143&gt;0,P_rang_år!Q143,"")</f>
        <v/>
      </c>
      <c r="R141" s="41" t="str">
        <f>IF(P_rang_år!R143&gt;0,P_rang_år!R143,"")</f>
        <v/>
      </c>
      <c r="S141" s="41" t="str">
        <f>IF(P_rang_år!S143&gt;0,P_rang_år!S143,"")</f>
        <v/>
      </c>
    </row>
    <row r="142" spans="1:19" x14ac:dyDescent="0.25">
      <c r="A142" s="40" t="str">
        <f>IF(P_rang_år!A144&gt;0,P_rang_år!A144,"")</f>
        <v/>
      </c>
      <c r="B142" s="40" t="str">
        <f>IF(P_rang_år!B144&gt;0,P_rang_år!B144,"")</f>
        <v/>
      </c>
      <c r="C142" s="40" t="str">
        <f>IF(P_rang_år!C144&gt;0,P_rang_år!C144,"")</f>
        <v/>
      </c>
      <c r="D142" s="40" t="str">
        <f>IF(P_rang_år!D144&gt;0,P_rang_år!D144,"")</f>
        <v/>
      </c>
      <c r="E142" s="40" t="str">
        <f>IF(P_rang_år!E144&gt;0,P_rang_år!E144,"")</f>
        <v/>
      </c>
      <c r="F142" s="40" t="str">
        <f>IF(P_rang_år!F144&gt;0,P_rang_år!F144,"")</f>
        <v/>
      </c>
      <c r="G142" s="40" t="str">
        <f>IF(P_rang_år!G144&gt;0,P_rang_år!G144,"")</f>
        <v/>
      </c>
      <c r="H142" s="40" t="str">
        <f>IF(P_rang_år!H144&gt;0,P_rang_år!H144,"")</f>
        <v/>
      </c>
      <c r="I142" s="40" t="str">
        <f>IF(P_rang_år!I144&gt;0,P_rang_år!I144,"")</f>
        <v/>
      </c>
      <c r="J142" s="40" t="str">
        <f>IF(P_rang_år!J144&gt;0,P_rang_år!J144,"")</f>
        <v/>
      </c>
      <c r="K142" s="40" t="str">
        <f>IF(P_rang_år!K144&gt;0,P_rang_år!K144,"")</f>
        <v/>
      </c>
      <c r="L142" s="41" t="str">
        <f>IF(P_rang_år!L144&gt;0,P_rang_år!L144,"")</f>
        <v/>
      </c>
      <c r="M142" s="41" t="str">
        <f>IF(P_rang_år!M144&gt;0,P_rang_år!M144,"")</f>
        <v/>
      </c>
      <c r="N142" s="41" t="str">
        <f>IF(P_rang_år!N144&gt;0,P_rang_år!N144,"")</f>
        <v/>
      </c>
      <c r="O142" s="41" t="str">
        <f>IF(P_rang_år!O144&gt;0,P_rang_år!O144,"")</f>
        <v/>
      </c>
      <c r="P142" s="41" t="str">
        <f>IF(P_rang_år!P144&gt;0,P_rang_år!P144,"")</f>
        <v/>
      </c>
      <c r="Q142" s="41" t="str">
        <f>IF(P_rang_år!Q144&gt;0,P_rang_år!Q144,"")</f>
        <v/>
      </c>
      <c r="R142" s="41" t="str">
        <f>IF(P_rang_år!R144&gt;0,P_rang_år!R144,"")</f>
        <v/>
      </c>
      <c r="S142" s="41" t="str">
        <f>IF(P_rang_år!S144&gt;0,P_rang_år!S144,"")</f>
        <v/>
      </c>
    </row>
    <row r="143" spans="1:19" x14ac:dyDescent="0.25">
      <c r="A143" s="40" t="str">
        <f>IF(P_rang_år!A145&gt;0,P_rang_år!A145,"")</f>
        <v/>
      </c>
      <c r="B143" s="40" t="str">
        <f>IF(P_rang_år!B145&gt;0,P_rang_år!B145,"")</f>
        <v/>
      </c>
      <c r="C143" s="40" t="str">
        <f>IF(P_rang_år!C145&gt;0,P_rang_år!C145,"")</f>
        <v/>
      </c>
      <c r="D143" s="40" t="str">
        <f>IF(P_rang_år!D145&gt;0,P_rang_år!D145,"")</f>
        <v/>
      </c>
      <c r="E143" s="40" t="str">
        <f>IF(P_rang_år!E145&gt;0,P_rang_år!E145,"")</f>
        <v/>
      </c>
      <c r="F143" s="40" t="str">
        <f>IF(P_rang_år!F145&gt;0,P_rang_år!F145,"")</f>
        <v/>
      </c>
      <c r="G143" s="40" t="str">
        <f>IF(P_rang_år!G145&gt;0,P_rang_år!G145,"")</f>
        <v/>
      </c>
      <c r="H143" s="40" t="str">
        <f>IF(P_rang_år!H145&gt;0,P_rang_år!H145,"")</f>
        <v/>
      </c>
      <c r="I143" s="40" t="str">
        <f>IF(P_rang_år!I145&gt;0,P_rang_år!I145,"")</f>
        <v/>
      </c>
      <c r="J143" s="40" t="str">
        <f>IF(P_rang_år!J145&gt;0,P_rang_år!J145,"")</f>
        <v/>
      </c>
      <c r="K143" s="40" t="str">
        <f>IF(P_rang_år!K145&gt;0,P_rang_år!K145,"")</f>
        <v/>
      </c>
      <c r="L143" s="41" t="str">
        <f>IF(P_rang_år!L145&gt;0,P_rang_år!L145,"")</f>
        <v/>
      </c>
      <c r="M143" s="41" t="str">
        <f>IF(P_rang_år!M145&gt;0,P_rang_år!M145,"")</f>
        <v/>
      </c>
      <c r="N143" s="41" t="str">
        <f>IF(P_rang_år!N145&gt;0,P_rang_år!N145,"")</f>
        <v/>
      </c>
      <c r="O143" s="41" t="str">
        <f>IF(P_rang_år!O145&gt;0,P_rang_år!O145,"")</f>
        <v/>
      </c>
      <c r="P143" s="41" t="str">
        <f>IF(P_rang_år!P145&gt;0,P_rang_år!P145,"")</f>
        <v/>
      </c>
      <c r="Q143" s="41" t="str">
        <f>IF(P_rang_år!Q145&gt;0,P_rang_år!Q145,"")</f>
        <v/>
      </c>
      <c r="R143" s="41" t="str">
        <f>IF(P_rang_år!R145&gt;0,P_rang_år!R145,"")</f>
        <v/>
      </c>
      <c r="S143" s="41" t="str">
        <f>IF(P_rang_år!S145&gt;0,P_rang_år!S145,"")</f>
        <v/>
      </c>
    </row>
    <row r="144" spans="1:19" x14ac:dyDescent="0.25">
      <c r="A144" s="40" t="str">
        <f>IF(P_rang_år!A146&gt;0,P_rang_år!A146,"")</f>
        <v/>
      </c>
      <c r="B144" s="40" t="str">
        <f>IF(P_rang_år!B146&gt;0,P_rang_år!B146,"")</f>
        <v/>
      </c>
      <c r="C144" s="40" t="str">
        <f>IF(P_rang_år!C146&gt;0,P_rang_år!C146,"")</f>
        <v/>
      </c>
      <c r="D144" s="40" t="str">
        <f>IF(P_rang_år!D146&gt;0,P_rang_år!D146,"")</f>
        <v/>
      </c>
      <c r="E144" s="40" t="str">
        <f>IF(P_rang_år!E146&gt;0,P_rang_år!E146,"")</f>
        <v/>
      </c>
      <c r="F144" s="40" t="str">
        <f>IF(P_rang_år!F146&gt;0,P_rang_år!F146,"")</f>
        <v/>
      </c>
      <c r="G144" s="40" t="str">
        <f>IF(P_rang_år!G146&gt;0,P_rang_år!G146,"")</f>
        <v/>
      </c>
      <c r="H144" s="40" t="str">
        <f>IF(P_rang_år!H146&gt;0,P_rang_år!H146,"")</f>
        <v/>
      </c>
      <c r="I144" s="40" t="str">
        <f>IF(P_rang_år!I146&gt;0,P_rang_år!I146,"")</f>
        <v/>
      </c>
      <c r="J144" s="40" t="str">
        <f>IF(P_rang_år!J146&gt;0,P_rang_år!J146,"")</f>
        <v/>
      </c>
      <c r="K144" s="40" t="str">
        <f>IF(P_rang_år!K146&gt;0,P_rang_år!K146,"")</f>
        <v/>
      </c>
      <c r="L144" s="41" t="str">
        <f>IF(P_rang_år!L146&gt;0,P_rang_år!L146,"")</f>
        <v/>
      </c>
      <c r="M144" s="41" t="str">
        <f>IF(P_rang_år!M146&gt;0,P_rang_år!M146,"")</f>
        <v/>
      </c>
      <c r="N144" s="41" t="str">
        <f>IF(P_rang_år!N146&gt;0,P_rang_år!N146,"")</f>
        <v/>
      </c>
      <c r="O144" s="41" t="str">
        <f>IF(P_rang_år!O146&gt;0,P_rang_år!O146,"")</f>
        <v/>
      </c>
      <c r="P144" s="41" t="str">
        <f>IF(P_rang_år!P146&gt;0,P_rang_år!P146,"")</f>
        <v/>
      </c>
      <c r="Q144" s="41" t="str">
        <f>IF(P_rang_år!Q146&gt;0,P_rang_år!Q146,"")</f>
        <v/>
      </c>
      <c r="R144" s="41" t="str">
        <f>IF(P_rang_år!R146&gt;0,P_rang_år!R146,"")</f>
        <v/>
      </c>
      <c r="S144" s="41" t="str">
        <f>IF(P_rang_år!S146&gt;0,P_rang_år!S146,"")</f>
        <v/>
      </c>
    </row>
    <row r="145" spans="1:19" x14ac:dyDescent="0.25">
      <c r="A145" s="40" t="str">
        <f>IF(P_rang_år!A147&gt;0,P_rang_år!A147,"")</f>
        <v/>
      </c>
      <c r="B145" s="40" t="str">
        <f>IF(P_rang_år!B147&gt;0,P_rang_år!B147,"")</f>
        <v/>
      </c>
      <c r="C145" s="40" t="str">
        <f>IF(P_rang_år!C147&gt;0,P_rang_år!C147,"")</f>
        <v/>
      </c>
      <c r="D145" s="40" t="str">
        <f>IF(P_rang_år!D147&gt;0,P_rang_år!D147,"")</f>
        <v/>
      </c>
      <c r="E145" s="40" t="str">
        <f>IF(P_rang_år!E147&gt;0,P_rang_år!E147,"")</f>
        <v/>
      </c>
      <c r="F145" s="40" t="str">
        <f>IF(P_rang_år!F147&gt;0,P_rang_år!F147,"")</f>
        <v/>
      </c>
      <c r="G145" s="40" t="str">
        <f>IF(P_rang_år!G147&gt;0,P_rang_år!G147,"")</f>
        <v/>
      </c>
      <c r="H145" s="40" t="str">
        <f>IF(P_rang_år!H147&gt;0,P_rang_år!H147,"")</f>
        <v/>
      </c>
      <c r="I145" s="40" t="str">
        <f>IF(P_rang_år!I147&gt;0,P_rang_år!I147,"")</f>
        <v/>
      </c>
      <c r="J145" s="40" t="str">
        <f>IF(P_rang_år!J147&gt;0,P_rang_år!J147,"")</f>
        <v/>
      </c>
      <c r="K145" s="40" t="str">
        <f>IF(P_rang_år!K147&gt;0,P_rang_år!K147,"")</f>
        <v/>
      </c>
      <c r="L145" s="41" t="str">
        <f>IF(P_rang_år!L147&gt;0,P_rang_år!L147,"")</f>
        <v/>
      </c>
      <c r="M145" s="41" t="str">
        <f>IF(P_rang_år!M147&gt;0,P_rang_år!M147,"")</f>
        <v/>
      </c>
      <c r="N145" s="41" t="str">
        <f>IF(P_rang_år!N147&gt;0,P_rang_år!N147,"")</f>
        <v/>
      </c>
      <c r="O145" s="41" t="str">
        <f>IF(P_rang_år!O147&gt;0,P_rang_år!O147,"")</f>
        <v/>
      </c>
      <c r="P145" s="41" t="str">
        <f>IF(P_rang_år!P147&gt;0,P_rang_år!P147,"")</f>
        <v/>
      </c>
      <c r="Q145" s="41" t="str">
        <f>IF(P_rang_år!Q147&gt;0,P_rang_år!Q147,"")</f>
        <v/>
      </c>
      <c r="R145" s="41" t="str">
        <f>IF(P_rang_år!R147&gt;0,P_rang_år!R147,"")</f>
        <v/>
      </c>
      <c r="S145" s="41" t="str">
        <f>IF(P_rang_år!S147&gt;0,P_rang_år!S147,"")</f>
        <v/>
      </c>
    </row>
    <row r="146" spans="1:19" x14ac:dyDescent="0.25">
      <c r="A146" s="40" t="str">
        <f>IF(P_rang_år!A148&gt;0,P_rang_år!A148,"")</f>
        <v/>
      </c>
      <c r="B146" s="40" t="str">
        <f>IF(P_rang_år!B148&gt;0,P_rang_år!B148,"")</f>
        <v/>
      </c>
      <c r="C146" s="40" t="str">
        <f>IF(P_rang_år!C148&gt;0,P_rang_år!C148,"")</f>
        <v/>
      </c>
      <c r="D146" s="40" t="str">
        <f>IF(P_rang_år!D148&gt;0,P_rang_år!D148,"")</f>
        <v/>
      </c>
      <c r="E146" s="40" t="str">
        <f>IF(P_rang_år!E148&gt;0,P_rang_år!E148,"")</f>
        <v/>
      </c>
      <c r="F146" s="40" t="str">
        <f>IF(P_rang_år!F148&gt;0,P_rang_år!F148,"")</f>
        <v/>
      </c>
      <c r="G146" s="40" t="str">
        <f>IF(P_rang_år!G148&gt;0,P_rang_år!G148,"")</f>
        <v/>
      </c>
      <c r="H146" s="40" t="str">
        <f>IF(P_rang_år!H148&gt;0,P_rang_år!H148,"")</f>
        <v/>
      </c>
      <c r="I146" s="40" t="str">
        <f>IF(P_rang_år!I148&gt;0,P_rang_år!I148,"")</f>
        <v/>
      </c>
      <c r="J146" s="40" t="str">
        <f>IF(P_rang_år!J148&gt;0,P_rang_år!J148,"")</f>
        <v/>
      </c>
      <c r="K146" s="40" t="str">
        <f>IF(P_rang_år!K148&gt;0,P_rang_år!K148,"")</f>
        <v/>
      </c>
      <c r="L146" s="41" t="str">
        <f>IF(P_rang_år!L148&gt;0,P_rang_år!L148,"")</f>
        <v/>
      </c>
      <c r="M146" s="41" t="str">
        <f>IF(P_rang_år!M148&gt;0,P_rang_år!M148,"")</f>
        <v/>
      </c>
      <c r="N146" s="41" t="str">
        <f>IF(P_rang_år!N148&gt;0,P_rang_år!N148,"")</f>
        <v/>
      </c>
      <c r="O146" s="41" t="str">
        <f>IF(P_rang_år!O148&gt;0,P_rang_år!O148,"")</f>
        <v/>
      </c>
      <c r="P146" s="41" t="str">
        <f>IF(P_rang_år!P148&gt;0,P_rang_år!P148,"")</f>
        <v/>
      </c>
      <c r="Q146" s="41" t="str">
        <f>IF(P_rang_år!Q148&gt;0,P_rang_år!Q148,"")</f>
        <v/>
      </c>
      <c r="R146" s="41" t="str">
        <f>IF(P_rang_år!R148&gt;0,P_rang_år!R148,"")</f>
        <v/>
      </c>
      <c r="S146" s="41" t="str">
        <f>IF(P_rang_år!S148&gt;0,P_rang_år!S148,"")</f>
        <v/>
      </c>
    </row>
    <row r="147" spans="1:19" x14ac:dyDescent="0.25">
      <c r="A147" s="40" t="str">
        <f>IF(P_rang_år!A149&gt;0,P_rang_år!A149,"")</f>
        <v/>
      </c>
      <c r="B147" s="40" t="str">
        <f>IF(P_rang_år!B149&gt;0,P_rang_år!B149,"")</f>
        <v/>
      </c>
      <c r="C147" s="40" t="str">
        <f>IF(P_rang_år!C149&gt;0,P_rang_år!C149,"")</f>
        <v/>
      </c>
      <c r="D147" s="40" t="str">
        <f>IF(P_rang_år!D149&gt;0,P_rang_år!D149,"")</f>
        <v/>
      </c>
      <c r="E147" s="40" t="str">
        <f>IF(P_rang_år!E149&gt;0,P_rang_år!E149,"")</f>
        <v/>
      </c>
      <c r="F147" s="40" t="str">
        <f>IF(P_rang_år!F149&gt;0,P_rang_år!F149,"")</f>
        <v/>
      </c>
      <c r="G147" s="40" t="str">
        <f>IF(P_rang_år!G149&gt;0,P_rang_år!G149,"")</f>
        <v/>
      </c>
      <c r="H147" s="40" t="str">
        <f>IF(P_rang_år!H149&gt;0,P_rang_år!H149,"")</f>
        <v/>
      </c>
      <c r="I147" s="40" t="str">
        <f>IF(P_rang_år!I149&gt;0,P_rang_år!I149,"")</f>
        <v/>
      </c>
      <c r="J147" s="40" t="str">
        <f>IF(P_rang_år!J149&gt;0,P_rang_år!J149,"")</f>
        <v/>
      </c>
      <c r="K147" s="40" t="str">
        <f>IF(P_rang_år!K149&gt;0,P_rang_år!K149,"")</f>
        <v/>
      </c>
      <c r="L147" s="41" t="str">
        <f>IF(P_rang_år!L149&gt;0,P_rang_år!L149,"")</f>
        <v/>
      </c>
      <c r="M147" s="41" t="str">
        <f>IF(P_rang_år!M149&gt;0,P_rang_år!M149,"")</f>
        <v/>
      </c>
      <c r="N147" s="41" t="str">
        <f>IF(P_rang_år!N149&gt;0,P_rang_år!N149,"")</f>
        <v/>
      </c>
      <c r="O147" s="41" t="str">
        <f>IF(P_rang_år!O149&gt;0,P_rang_år!O149,"")</f>
        <v/>
      </c>
      <c r="P147" s="41" t="str">
        <f>IF(P_rang_år!P149&gt;0,P_rang_år!P149,"")</f>
        <v/>
      </c>
      <c r="Q147" s="41" t="str">
        <f>IF(P_rang_år!Q149&gt;0,P_rang_år!Q149,"")</f>
        <v/>
      </c>
      <c r="R147" s="41" t="str">
        <f>IF(P_rang_år!R149&gt;0,P_rang_år!R149,"")</f>
        <v/>
      </c>
      <c r="S147" s="41" t="str">
        <f>IF(P_rang_år!S149&gt;0,P_rang_år!S149,"")</f>
        <v/>
      </c>
    </row>
    <row r="148" spans="1:19" x14ac:dyDescent="0.25">
      <c r="A148" s="40" t="str">
        <f>IF(P_rang_år!A150&gt;0,P_rang_år!A150,"")</f>
        <v/>
      </c>
      <c r="B148" s="40" t="str">
        <f>IF(P_rang_år!B150&gt;0,P_rang_år!B150,"")</f>
        <v/>
      </c>
      <c r="C148" s="40" t="str">
        <f>IF(P_rang_år!C150&gt;0,P_rang_år!C150,"")</f>
        <v/>
      </c>
      <c r="D148" s="40" t="str">
        <f>IF(P_rang_år!D150&gt;0,P_rang_år!D150,"")</f>
        <v/>
      </c>
      <c r="E148" s="40" t="str">
        <f>IF(P_rang_år!E150&gt;0,P_rang_år!E150,"")</f>
        <v/>
      </c>
      <c r="F148" s="40" t="str">
        <f>IF(P_rang_år!F150&gt;0,P_rang_år!F150,"")</f>
        <v/>
      </c>
      <c r="G148" s="40" t="str">
        <f>IF(P_rang_år!G150&gt;0,P_rang_år!G150,"")</f>
        <v/>
      </c>
      <c r="H148" s="40" t="str">
        <f>IF(P_rang_år!H150&gt;0,P_rang_år!H150,"")</f>
        <v/>
      </c>
      <c r="I148" s="40" t="str">
        <f>IF(P_rang_år!I150&gt;0,P_rang_år!I150,"")</f>
        <v/>
      </c>
      <c r="J148" s="40" t="str">
        <f>IF(P_rang_år!J150&gt;0,P_rang_år!J150,"")</f>
        <v/>
      </c>
      <c r="K148" s="40" t="str">
        <f>IF(P_rang_år!K150&gt;0,P_rang_år!K150,"")</f>
        <v/>
      </c>
      <c r="L148" s="41" t="str">
        <f>IF(P_rang_år!L150&gt;0,P_rang_år!L150,"")</f>
        <v/>
      </c>
      <c r="M148" s="41" t="str">
        <f>IF(P_rang_år!M150&gt;0,P_rang_år!M150,"")</f>
        <v/>
      </c>
      <c r="N148" s="41" t="str">
        <f>IF(P_rang_år!N150&gt;0,P_rang_år!N150,"")</f>
        <v/>
      </c>
      <c r="O148" s="41" t="str">
        <f>IF(P_rang_år!O150&gt;0,P_rang_år!O150,"")</f>
        <v/>
      </c>
      <c r="P148" s="41" t="str">
        <f>IF(P_rang_år!P150&gt;0,P_rang_år!P150,"")</f>
        <v/>
      </c>
      <c r="Q148" s="41" t="str">
        <f>IF(P_rang_år!Q150&gt;0,P_rang_år!Q150,"")</f>
        <v/>
      </c>
      <c r="R148" s="41" t="str">
        <f>IF(P_rang_år!R150&gt;0,P_rang_år!R150,"")</f>
        <v/>
      </c>
      <c r="S148" s="41" t="str">
        <f>IF(P_rang_år!S150&gt;0,P_rang_år!S150,"")</f>
        <v/>
      </c>
    </row>
    <row r="149" spans="1:19" x14ac:dyDescent="0.25">
      <c r="A149" s="40" t="str">
        <f>IF(P_rang_år!A151&gt;0,P_rang_år!A151,"")</f>
        <v/>
      </c>
      <c r="B149" s="40" t="str">
        <f>IF(P_rang_år!B151&gt;0,P_rang_år!B151,"")</f>
        <v/>
      </c>
      <c r="C149" s="40" t="str">
        <f>IF(P_rang_år!C151&gt;0,P_rang_år!C151,"")</f>
        <v/>
      </c>
      <c r="D149" s="40" t="str">
        <f>IF(P_rang_år!D151&gt;0,P_rang_år!D151,"")</f>
        <v/>
      </c>
      <c r="E149" s="40" t="str">
        <f>IF(P_rang_år!E151&gt;0,P_rang_år!E151,"")</f>
        <v/>
      </c>
      <c r="F149" s="40" t="str">
        <f>IF(P_rang_år!F151&gt;0,P_rang_år!F151,"")</f>
        <v/>
      </c>
      <c r="G149" s="40" t="str">
        <f>IF(P_rang_år!G151&gt;0,P_rang_år!G151,"")</f>
        <v/>
      </c>
      <c r="H149" s="40" t="str">
        <f>IF(P_rang_år!H151&gt;0,P_rang_år!H151,"")</f>
        <v/>
      </c>
      <c r="I149" s="40" t="str">
        <f>IF(P_rang_år!I151&gt;0,P_rang_år!I151,"")</f>
        <v/>
      </c>
      <c r="J149" s="40" t="str">
        <f>IF(P_rang_år!J151&gt;0,P_rang_år!J151,"")</f>
        <v/>
      </c>
      <c r="K149" s="40" t="str">
        <f>IF(P_rang_år!K151&gt;0,P_rang_år!K151,"")</f>
        <v/>
      </c>
      <c r="L149" s="41" t="str">
        <f>IF(P_rang_år!L151&gt;0,P_rang_år!L151,"")</f>
        <v/>
      </c>
      <c r="M149" s="41" t="str">
        <f>IF(P_rang_år!M151&gt;0,P_rang_år!M151,"")</f>
        <v/>
      </c>
      <c r="N149" s="41" t="str">
        <f>IF(P_rang_år!N151&gt;0,P_rang_år!N151,"")</f>
        <v/>
      </c>
      <c r="O149" s="41" t="str">
        <f>IF(P_rang_år!O151&gt;0,P_rang_år!O151,"")</f>
        <v/>
      </c>
      <c r="P149" s="41" t="str">
        <f>IF(P_rang_år!P151&gt;0,P_rang_år!P151,"")</f>
        <v/>
      </c>
      <c r="Q149" s="41" t="str">
        <f>IF(P_rang_år!Q151&gt;0,P_rang_år!Q151,"")</f>
        <v/>
      </c>
      <c r="R149" s="41" t="str">
        <f>IF(P_rang_år!R151&gt;0,P_rang_år!R151,"")</f>
        <v/>
      </c>
      <c r="S149" s="41" t="str">
        <f>IF(P_rang_år!S151&gt;0,P_rang_år!S151,"")</f>
        <v/>
      </c>
    </row>
    <row r="150" spans="1:19" x14ac:dyDescent="0.25">
      <c r="A150" s="40" t="str">
        <f>IF(P_rang_år!A152&gt;0,P_rang_år!A152,"")</f>
        <v/>
      </c>
      <c r="B150" s="40" t="str">
        <f>IF(P_rang_år!B152&gt;0,P_rang_år!B152,"")</f>
        <v/>
      </c>
      <c r="C150" s="40" t="str">
        <f>IF(P_rang_år!C152&gt;0,P_rang_år!C152,"")</f>
        <v/>
      </c>
      <c r="D150" s="40" t="str">
        <f>IF(P_rang_år!D152&gt;0,P_rang_år!D152,"")</f>
        <v/>
      </c>
      <c r="E150" s="40" t="str">
        <f>IF(P_rang_år!E152&gt;0,P_rang_år!E152,"")</f>
        <v/>
      </c>
      <c r="F150" s="40" t="str">
        <f>IF(P_rang_år!F152&gt;0,P_rang_år!F152,"")</f>
        <v/>
      </c>
      <c r="G150" s="40" t="str">
        <f>IF(P_rang_år!G152&gt;0,P_rang_år!G152,"")</f>
        <v/>
      </c>
      <c r="H150" s="40" t="str">
        <f>IF(P_rang_år!H152&gt;0,P_rang_år!H152,"")</f>
        <v/>
      </c>
      <c r="I150" s="40" t="str">
        <f>IF(P_rang_år!I152&gt;0,P_rang_år!I152,"")</f>
        <v/>
      </c>
      <c r="J150" s="40" t="str">
        <f>IF(P_rang_år!J152&gt;0,P_rang_år!J152,"")</f>
        <v/>
      </c>
      <c r="K150" s="40" t="str">
        <f>IF(P_rang_år!K152&gt;0,P_rang_år!K152,"")</f>
        <v/>
      </c>
      <c r="L150" s="41" t="str">
        <f>IF(P_rang_år!L152&gt;0,P_rang_år!L152,"")</f>
        <v/>
      </c>
      <c r="M150" s="41" t="str">
        <f>IF(P_rang_år!M152&gt;0,P_rang_år!M152,"")</f>
        <v/>
      </c>
      <c r="N150" s="41" t="str">
        <f>IF(P_rang_år!N152&gt;0,P_rang_år!N152,"")</f>
        <v/>
      </c>
      <c r="O150" s="41" t="str">
        <f>IF(P_rang_år!O152&gt;0,P_rang_år!O152,"")</f>
        <v/>
      </c>
      <c r="P150" s="41" t="str">
        <f>IF(P_rang_år!P152&gt;0,P_rang_år!P152,"")</f>
        <v/>
      </c>
      <c r="Q150" s="41" t="str">
        <f>IF(P_rang_år!Q152&gt;0,P_rang_år!Q152,"")</f>
        <v/>
      </c>
      <c r="R150" s="41" t="str">
        <f>IF(P_rang_år!R152&gt;0,P_rang_år!R152,"")</f>
        <v/>
      </c>
      <c r="S150" s="41" t="str">
        <f>IF(P_rang_år!S152&gt;0,P_rang_år!S152,"")</f>
        <v/>
      </c>
    </row>
    <row r="151" spans="1:19" x14ac:dyDescent="0.25">
      <c r="A151" s="40" t="str">
        <f>IF(P_rang_år!A153&gt;0,P_rang_år!A153,"")</f>
        <v/>
      </c>
      <c r="B151" s="40" t="str">
        <f>IF(P_rang_år!B153&gt;0,P_rang_år!B153,"")</f>
        <v/>
      </c>
      <c r="C151" s="40" t="str">
        <f>IF(P_rang_år!C153&gt;0,P_rang_år!C153,"")</f>
        <v/>
      </c>
      <c r="D151" s="40" t="str">
        <f>IF(P_rang_år!D153&gt;0,P_rang_år!D153,"")</f>
        <v/>
      </c>
      <c r="E151" s="40" t="str">
        <f>IF(P_rang_år!E153&gt;0,P_rang_år!E153,"")</f>
        <v/>
      </c>
      <c r="F151" s="40" t="str">
        <f>IF(P_rang_år!F153&gt;0,P_rang_år!F153,"")</f>
        <v/>
      </c>
      <c r="G151" s="40" t="str">
        <f>IF(P_rang_år!G153&gt;0,P_rang_år!G153,"")</f>
        <v/>
      </c>
      <c r="H151" s="40" t="str">
        <f>IF(P_rang_år!H153&gt;0,P_rang_år!H153,"")</f>
        <v/>
      </c>
      <c r="I151" s="40" t="str">
        <f>IF(P_rang_år!I153&gt;0,P_rang_år!I153,"")</f>
        <v/>
      </c>
      <c r="J151" s="40" t="str">
        <f>IF(P_rang_år!J153&gt;0,P_rang_år!J153,"")</f>
        <v/>
      </c>
      <c r="K151" s="40" t="str">
        <f>IF(P_rang_år!K153&gt;0,P_rang_år!K153,"")</f>
        <v/>
      </c>
      <c r="L151" s="41" t="str">
        <f>IF(P_rang_år!L153&gt;0,P_rang_år!L153,"")</f>
        <v/>
      </c>
      <c r="M151" s="41" t="str">
        <f>IF(P_rang_år!M153&gt;0,P_rang_år!M153,"")</f>
        <v/>
      </c>
      <c r="N151" s="41" t="str">
        <f>IF(P_rang_år!N153&gt;0,P_rang_år!N153,"")</f>
        <v/>
      </c>
      <c r="O151" s="41" t="str">
        <f>IF(P_rang_år!O153&gt;0,P_rang_år!O153,"")</f>
        <v/>
      </c>
      <c r="P151" s="41" t="str">
        <f>IF(P_rang_år!P153&gt;0,P_rang_år!P153,"")</f>
        <v/>
      </c>
      <c r="Q151" s="41" t="str">
        <f>IF(P_rang_år!Q153&gt;0,P_rang_år!Q153,"")</f>
        <v/>
      </c>
      <c r="R151" s="41" t="str">
        <f>IF(P_rang_år!R153&gt;0,P_rang_år!R153,"")</f>
        <v/>
      </c>
      <c r="S151" s="41" t="str">
        <f>IF(P_rang_år!S153&gt;0,P_rang_år!S153,"")</f>
        <v/>
      </c>
    </row>
    <row r="152" spans="1:19" x14ac:dyDescent="0.25">
      <c r="A152" s="40" t="str">
        <f>IF(P_rang_år!A154&gt;0,P_rang_år!A154,"")</f>
        <v/>
      </c>
      <c r="B152" s="40" t="str">
        <f>IF(P_rang_år!B154&gt;0,P_rang_år!B154,"")</f>
        <v/>
      </c>
      <c r="C152" s="40" t="str">
        <f>IF(P_rang_år!C154&gt;0,P_rang_år!C154,"")</f>
        <v/>
      </c>
      <c r="D152" s="40" t="str">
        <f>IF(P_rang_år!D154&gt;0,P_rang_år!D154,"")</f>
        <v/>
      </c>
      <c r="E152" s="40" t="str">
        <f>IF(P_rang_år!E154&gt;0,P_rang_år!E154,"")</f>
        <v/>
      </c>
      <c r="F152" s="40" t="str">
        <f>IF(P_rang_år!F154&gt;0,P_rang_år!F154,"")</f>
        <v/>
      </c>
      <c r="G152" s="40" t="str">
        <f>IF(P_rang_år!G154&gt;0,P_rang_år!G154,"")</f>
        <v/>
      </c>
      <c r="H152" s="40" t="str">
        <f>IF(P_rang_år!H154&gt;0,P_rang_år!H154,"")</f>
        <v/>
      </c>
      <c r="I152" s="40" t="str">
        <f>IF(P_rang_år!I154&gt;0,P_rang_år!I154,"")</f>
        <v/>
      </c>
      <c r="J152" s="40" t="str">
        <f>IF(P_rang_år!J154&gt;0,P_rang_år!J154,"")</f>
        <v/>
      </c>
      <c r="K152" s="40" t="str">
        <f>IF(P_rang_år!K154&gt;0,P_rang_år!K154,"")</f>
        <v/>
      </c>
      <c r="L152" s="41" t="str">
        <f>IF(P_rang_år!L154&gt;0,P_rang_år!L154,"")</f>
        <v/>
      </c>
      <c r="M152" s="41" t="str">
        <f>IF(P_rang_år!M154&gt;0,P_rang_år!M154,"")</f>
        <v/>
      </c>
      <c r="N152" s="41" t="str">
        <f>IF(P_rang_år!N154&gt;0,P_rang_år!N154,"")</f>
        <v/>
      </c>
      <c r="O152" s="41" t="str">
        <f>IF(P_rang_år!O154&gt;0,P_rang_år!O154,"")</f>
        <v/>
      </c>
      <c r="P152" s="41" t="str">
        <f>IF(P_rang_år!P154&gt;0,P_rang_år!P154,"")</f>
        <v/>
      </c>
      <c r="Q152" s="41" t="str">
        <f>IF(P_rang_år!Q154&gt;0,P_rang_år!Q154,"")</f>
        <v/>
      </c>
      <c r="R152" s="41" t="str">
        <f>IF(P_rang_år!R154&gt;0,P_rang_år!R154,"")</f>
        <v/>
      </c>
      <c r="S152" s="41" t="str">
        <f>IF(P_rang_år!S154&gt;0,P_rang_år!S154,"")</f>
        <v/>
      </c>
    </row>
    <row r="153" spans="1:19" x14ac:dyDescent="0.25">
      <c r="A153" s="40" t="str">
        <f>IF(P_rang_år!A155&gt;0,P_rang_år!A155,"")</f>
        <v/>
      </c>
      <c r="B153" s="40" t="str">
        <f>IF(P_rang_år!B155&gt;0,P_rang_år!B155,"")</f>
        <v/>
      </c>
      <c r="C153" s="40" t="str">
        <f>IF(P_rang_år!C155&gt;0,P_rang_år!C155,"")</f>
        <v/>
      </c>
      <c r="D153" s="40" t="str">
        <f>IF(P_rang_år!D155&gt;0,P_rang_år!D155,"")</f>
        <v/>
      </c>
      <c r="E153" s="40" t="str">
        <f>IF(P_rang_år!E155&gt;0,P_rang_år!E155,"")</f>
        <v/>
      </c>
      <c r="F153" s="40" t="str">
        <f>IF(P_rang_år!F155&gt;0,P_rang_år!F155,"")</f>
        <v/>
      </c>
      <c r="G153" s="40" t="str">
        <f>IF(P_rang_år!G155&gt;0,P_rang_år!G155,"")</f>
        <v/>
      </c>
      <c r="H153" s="40" t="str">
        <f>IF(P_rang_år!H155&gt;0,P_rang_år!H155,"")</f>
        <v/>
      </c>
      <c r="I153" s="40" t="str">
        <f>IF(P_rang_år!I155&gt;0,P_rang_år!I155,"")</f>
        <v/>
      </c>
      <c r="J153" s="40" t="str">
        <f>IF(P_rang_år!J155&gt;0,P_rang_år!J155,"")</f>
        <v/>
      </c>
      <c r="K153" s="40" t="str">
        <f>IF(P_rang_år!K155&gt;0,P_rang_år!K155,"")</f>
        <v/>
      </c>
      <c r="L153" s="41" t="str">
        <f>IF(P_rang_år!L155&gt;0,P_rang_år!L155,"")</f>
        <v/>
      </c>
      <c r="M153" s="41" t="str">
        <f>IF(P_rang_år!M155&gt;0,P_rang_år!M155,"")</f>
        <v/>
      </c>
      <c r="N153" s="41" t="str">
        <f>IF(P_rang_år!N155&gt;0,P_rang_år!N155,"")</f>
        <v/>
      </c>
      <c r="O153" s="41" t="str">
        <f>IF(P_rang_år!O155&gt;0,P_rang_år!O155,"")</f>
        <v/>
      </c>
      <c r="P153" s="41" t="str">
        <f>IF(P_rang_år!P155&gt;0,P_rang_år!P155,"")</f>
        <v/>
      </c>
      <c r="Q153" s="41" t="str">
        <f>IF(P_rang_år!Q155&gt;0,P_rang_år!Q155,"")</f>
        <v/>
      </c>
      <c r="R153" s="41" t="str">
        <f>IF(P_rang_år!R155&gt;0,P_rang_år!R155,"")</f>
        <v/>
      </c>
      <c r="S153" s="41" t="str">
        <f>IF(P_rang_år!S155&gt;0,P_rang_år!S155,"")</f>
        <v/>
      </c>
    </row>
    <row r="154" spans="1:19" x14ac:dyDescent="0.25">
      <c r="A154" s="40" t="str">
        <f>IF(P_rang_år!A156&gt;0,P_rang_år!A156,"")</f>
        <v/>
      </c>
      <c r="B154" s="40" t="str">
        <f>IF(P_rang_år!B156&gt;0,P_rang_år!B156,"")</f>
        <v/>
      </c>
      <c r="C154" s="40" t="str">
        <f>IF(P_rang_år!C156&gt;0,P_rang_år!C156,"")</f>
        <v/>
      </c>
      <c r="D154" s="40" t="str">
        <f>IF(P_rang_år!D156&gt;0,P_rang_år!D156,"")</f>
        <v/>
      </c>
      <c r="E154" s="40" t="str">
        <f>IF(P_rang_år!E156&gt;0,P_rang_år!E156,"")</f>
        <v/>
      </c>
      <c r="F154" s="40" t="str">
        <f>IF(P_rang_år!F156&gt;0,P_rang_år!F156,"")</f>
        <v/>
      </c>
      <c r="G154" s="40" t="str">
        <f>IF(P_rang_år!G156&gt;0,P_rang_år!G156,"")</f>
        <v/>
      </c>
      <c r="H154" s="40" t="str">
        <f>IF(P_rang_år!H156&gt;0,P_rang_år!H156,"")</f>
        <v/>
      </c>
      <c r="I154" s="40" t="str">
        <f>IF(P_rang_år!I156&gt;0,P_rang_år!I156,"")</f>
        <v/>
      </c>
      <c r="J154" s="40" t="str">
        <f>IF(P_rang_år!J156&gt;0,P_rang_år!J156,"")</f>
        <v/>
      </c>
      <c r="K154" s="40" t="str">
        <f>IF(P_rang_år!K156&gt;0,P_rang_år!K156,"")</f>
        <v/>
      </c>
      <c r="L154" s="41" t="str">
        <f>IF(P_rang_år!L156&gt;0,P_rang_år!L156,"")</f>
        <v/>
      </c>
      <c r="M154" s="41" t="str">
        <f>IF(P_rang_år!M156&gt;0,P_rang_år!M156,"")</f>
        <v/>
      </c>
      <c r="N154" s="41" t="str">
        <f>IF(P_rang_år!N156&gt;0,P_rang_år!N156,"")</f>
        <v/>
      </c>
      <c r="O154" s="41" t="str">
        <f>IF(P_rang_år!O156&gt;0,P_rang_år!O156,"")</f>
        <v/>
      </c>
      <c r="P154" s="41" t="str">
        <f>IF(P_rang_år!P156&gt;0,P_rang_år!P156,"")</f>
        <v/>
      </c>
      <c r="Q154" s="41" t="str">
        <f>IF(P_rang_år!Q156&gt;0,P_rang_år!Q156,"")</f>
        <v/>
      </c>
      <c r="R154" s="41" t="str">
        <f>IF(P_rang_år!R156&gt;0,P_rang_år!R156,"")</f>
        <v/>
      </c>
      <c r="S154" s="41" t="str">
        <f>IF(P_rang_år!S156&gt;0,P_rang_år!S156,"")</f>
        <v/>
      </c>
    </row>
    <row r="155" spans="1:19" x14ac:dyDescent="0.25">
      <c r="A155" s="40" t="str">
        <f>IF(P_rang_år!A157&gt;0,P_rang_år!A157,"")</f>
        <v/>
      </c>
      <c r="B155" s="40" t="str">
        <f>IF(P_rang_år!B157&gt;0,P_rang_år!B157,"")</f>
        <v/>
      </c>
      <c r="C155" s="40" t="str">
        <f>IF(P_rang_år!C157&gt;0,P_rang_år!C157,"")</f>
        <v/>
      </c>
      <c r="D155" s="40" t="str">
        <f>IF(P_rang_år!D157&gt;0,P_rang_år!D157,"")</f>
        <v/>
      </c>
      <c r="E155" s="40" t="str">
        <f>IF(P_rang_år!E157&gt;0,P_rang_år!E157,"")</f>
        <v/>
      </c>
      <c r="F155" s="40" t="str">
        <f>IF(P_rang_år!F157&gt;0,P_rang_år!F157,"")</f>
        <v/>
      </c>
      <c r="G155" s="40" t="str">
        <f>IF(P_rang_år!G157&gt;0,P_rang_år!G157,"")</f>
        <v/>
      </c>
      <c r="H155" s="40" t="str">
        <f>IF(P_rang_år!H157&gt;0,P_rang_år!H157,"")</f>
        <v/>
      </c>
      <c r="I155" s="40" t="str">
        <f>IF(P_rang_år!I157&gt;0,P_rang_år!I157,"")</f>
        <v/>
      </c>
      <c r="J155" s="40" t="str">
        <f>IF(P_rang_år!J157&gt;0,P_rang_år!J157,"")</f>
        <v/>
      </c>
      <c r="K155" s="40" t="str">
        <f>IF(P_rang_år!K157&gt;0,P_rang_år!K157,"")</f>
        <v/>
      </c>
      <c r="L155" s="41" t="str">
        <f>IF(P_rang_år!L157&gt;0,P_rang_år!L157,"")</f>
        <v/>
      </c>
      <c r="M155" s="41" t="str">
        <f>IF(P_rang_år!M157&gt;0,P_rang_år!M157,"")</f>
        <v/>
      </c>
      <c r="N155" s="41" t="str">
        <f>IF(P_rang_år!N157&gt;0,P_rang_år!N157,"")</f>
        <v/>
      </c>
      <c r="O155" s="41" t="str">
        <f>IF(P_rang_år!O157&gt;0,P_rang_år!O157,"")</f>
        <v/>
      </c>
      <c r="P155" s="41" t="str">
        <f>IF(P_rang_år!P157&gt;0,P_rang_år!P157,"")</f>
        <v/>
      </c>
      <c r="Q155" s="41" t="str">
        <f>IF(P_rang_år!Q157&gt;0,P_rang_år!Q157,"")</f>
        <v/>
      </c>
      <c r="R155" s="41" t="str">
        <f>IF(P_rang_år!R157&gt;0,P_rang_år!R157,"")</f>
        <v/>
      </c>
      <c r="S155" s="41" t="str">
        <f>IF(P_rang_år!S157&gt;0,P_rang_år!S157,"")</f>
        <v/>
      </c>
    </row>
    <row r="156" spans="1:19" x14ac:dyDescent="0.25">
      <c r="A156" s="40" t="str">
        <f>IF(P_rang_år!A158&gt;0,P_rang_år!A158,"")</f>
        <v/>
      </c>
      <c r="B156" s="40" t="str">
        <f>IF(P_rang_år!B158&gt;0,P_rang_år!B158,"")</f>
        <v/>
      </c>
      <c r="C156" s="40" t="str">
        <f>IF(P_rang_år!C158&gt;0,P_rang_år!C158,"")</f>
        <v/>
      </c>
      <c r="D156" s="40" t="str">
        <f>IF(P_rang_år!D158&gt;0,P_rang_år!D158,"")</f>
        <v/>
      </c>
      <c r="E156" s="40" t="str">
        <f>IF(P_rang_år!E158&gt;0,P_rang_år!E158,"")</f>
        <v/>
      </c>
      <c r="F156" s="40" t="str">
        <f>IF(P_rang_år!F158&gt;0,P_rang_år!F158,"")</f>
        <v/>
      </c>
      <c r="G156" s="40" t="str">
        <f>IF(P_rang_år!G158&gt;0,P_rang_år!G158,"")</f>
        <v/>
      </c>
      <c r="H156" s="40" t="str">
        <f>IF(P_rang_år!H158&gt;0,P_rang_år!H158,"")</f>
        <v/>
      </c>
      <c r="I156" s="40" t="str">
        <f>IF(P_rang_år!I158&gt;0,P_rang_år!I158,"")</f>
        <v/>
      </c>
      <c r="J156" s="40" t="str">
        <f>IF(P_rang_år!J158&gt;0,P_rang_år!J158,"")</f>
        <v/>
      </c>
      <c r="K156" s="40" t="str">
        <f>IF(P_rang_år!K158&gt;0,P_rang_år!K158,"")</f>
        <v/>
      </c>
      <c r="L156" s="41" t="str">
        <f>IF(P_rang_år!L158&gt;0,P_rang_år!L158,"")</f>
        <v/>
      </c>
      <c r="M156" s="41" t="str">
        <f>IF(P_rang_år!M158&gt;0,P_rang_år!M158,"")</f>
        <v/>
      </c>
      <c r="N156" s="41" t="str">
        <f>IF(P_rang_år!N158&gt;0,P_rang_år!N158,"")</f>
        <v/>
      </c>
      <c r="O156" s="41" t="str">
        <f>IF(P_rang_år!O158&gt;0,P_rang_år!O158,"")</f>
        <v/>
      </c>
      <c r="P156" s="41" t="str">
        <f>IF(P_rang_år!P158&gt;0,P_rang_år!P158,"")</f>
        <v/>
      </c>
      <c r="Q156" s="41" t="str">
        <f>IF(P_rang_år!Q158&gt;0,P_rang_år!Q158,"")</f>
        <v/>
      </c>
      <c r="R156" s="41" t="str">
        <f>IF(P_rang_år!R158&gt;0,P_rang_år!R158,"")</f>
        <v/>
      </c>
      <c r="S156" s="41" t="str">
        <f>IF(P_rang_år!S158&gt;0,P_rang_år!S158,"")</f>
        <v/>
      </c>
    </row>
    <row r="157" spans="1:19" x14ac:dyDescent="0.25">
      <c r="A157" s="40" t="str">
        <f>IF(P_rang_år!A159&gt;0,P_rang_år!A159,"")</f>
        <v/>
      </c>
      <c r="B157" s="40" t="str">
        <f>IF(P_rang_år!B159&gt;0,P_rang_år!B159,"")</f>
        <v/>
      </c>
      <c r="C157" s="40" t="str">
        <f>IF(P_rang_år!C159&gt;0,P_rang_år!C159,"")</f>
        <v/>
      </c>
      <c r="D157" s="40" t="str">
        <f>IF(P_rang_år!D159&gt;0,P_rang_år!D159,"")</f>
        <v/>
      </c>
      <c r="E157" s="40" t="str">
        <f>IF(P_rang_år!E159&gt;0,P_rang_år!E159,"")</f>
        <v/>
      </c>
      <c r="F157" s="40" t="str">
        <f>IF(P_rang_år!F159&gt;0,P_rang_år!F159,"")</f>
        <v/>
      </c>
      <c r="G157" s="40" t="str">
        <f>IF(P_rang_år!G159&gt;0,P_rang_år!G159,"")</f>
        <v/>
      </c>
      <c r="H157" s="40" t="str">
        <f>IF(P_rang_år!H159&gt;0,P_rang_år!H159,"")</f>
        <v/>
      </c>
      <c r="I157" s="40" t="str">
        <f>IF(P_rang_år!I159&gt;0,P_rang_år!I159,"")</f>
        <v/>
      </c>
      <c r="J157" s="40" t="str">
        <f>IF(P_rang_år!J159&gt;0,P_rang_år!J159,"")</f>
        <v/>
      </c>
      <c r="K157" s="40" t="str">
        <f>IF(P_rang_år!K159&gt;0,P_rang_år!K159,"")</f>
        <v/>
      </c>
      <c r="L157" s="41" t="str">
        <f>IF(P_rang_år!L159&gt;0,P_rang_år!L159,"")</f>
        <v/>
      </c>
      <c r="M157" s="41" t="str">
        <f>IF(P_rang_år!M159&gt;0,P_rang_år!M159,"")</f>
        <v/>
      </c>
      <c r="N157" s="41" t="str">
        <f>IF(P_rang_år!N159&gt;0,P_rang_år!N159,"")</f>
        <v/>
      </c>
      <c r="O157" s="41" t="str">
        <f>IF(P_rang_år!O159&gt;0,P_rang_år!O159,"")</f>
        <v/>
      </c>
      <c r="P157" s="41" t="str">
        <f>IF(P_rang_år!P159&gt;0,P_rang_år!P159,"")</f>
        <v/>
      </c>
      <c r="Q157" s="41" t="str">
        <f>IF(P_rang_år!Q159&gt;0,P_rang_år!Q159,"")</f>
        <v/>
      </c>
      <c r="R157" s="41" t="str">
        <f>IF(P_rang_år!R159&gt;0,P_rang_år!R159,"")</f>
        <v/>
      </c>
      <c r="S157" s="41" t="str">
        <f>IF(P_rang_år!S159&gt;0,P_rang_år!S159,"")</f>
        <v/>
      </c>
    </row>
    <row r="158" spans="1:19" x14ac:dyDescent="0.25">
      <c r="A158" s="40" t="str">
        <f>IF(P_rang_år!A160&gt;0,P_rang_år!A160,"")</f>
        <v/>
      </c>
      <c r="B158" s="40" t="str">
        <f>IF(P_rang_år!B160&gt;0,P_rang_år!B160,"")</f>
        <v/>
      </c>
      <c r="C158" s="40" t="str">
        <f>IF(P_rang_år!C160&gt;0,P_rang_år!C160,"")</f>
        <v/>
      </c>
      <c r="D158" s="40" t="str">
        <f>IF(P_rang_år!D160&gt;0,P_rang_år!D160,"")</f>
        <v/>
      </c>
      <c r="E158" s="40" t="str">
        <f>IF(P_rang_år!E160&gt;0,P_rang_år!E160,"")</f>
        <v/>
      </c>
      <c r="F158" s="40" t="str">
        <f>IF(P_rang_år!F160&gt;0,P_rang_år!F160,"")</f>
        <v/>
      </c>
      <c r="G158" s="40" t="str">
        <f>IF(P_rang_år!G160&gt;0,P_rang_år!G160,"")</f>
        <v/>
      </c>
      <c r="H158" s="40" t="str">
        <f>IF(P_rang_år!H160&gt;0,P_rang_år!H160,"")</f>
        <v/>
      </c>
      <c r="I158" s="40" t="str">
        <f>IF(P_rang_år!I160&gt;0,P_rang_år!I160,"")</f>
        <v/>
      </c>
      <c r="J158" s="40" t="str">
        <f>IF(P_rang_år!J160&gt;0,P_rang_år!J160,"")</f>
        <v/>
      </c>
      <c r="K158" s="40" t="str">
        <f>IF(P_rang_år!K160&gt;0,P_rang_år!K160,"")</f>
        <v/>
      </c>
      <c r="L158" s="41" t="str">
        <f>IF(P_rang_år!L160&gt;0,P_rang_år!L160,"")</f>
        <v/>
      </c>
      <c r="M158" s="41" t="str">
        <f>IF(P_rang_år!M160&gt;0,P_rang_år!M160,"")</f>
        <v/>
      </c>
      <c r="N158" s="41" t="str">
        <f>IF(P_rang_år!N160&gt;0,P_rang_år!N160,"")</f>
        <v/>
      </c>
      <c r="O158" s="41" t="str">
        <f>IF(P_rang_år!O160&gt;0,P_rang_år!O160,"")</f>
        <v/>
      </c>
      <c r="P158" s="41" t="str">
        <f>IF(P_rang_år!P160&gt;0,P_rang_år!P160,"")</f>
        <v/>
      </c>
      <c r="Q158" s="41" t="str">
        <f>IF(P_rang_år!Q160&gt;0,P_rang_år!Q160,"")</f>
        <v/>
      </c>
      <c r="R158" s="41" t="str">
        <f>IF(P_rang_år!R160&gt;0,P_rang_år!R160,"")</f>
        <v/>
      </c>
      <c r="S158" s="41" t="str">
        <f>IF(P_rang_år!S160&gt;0,P_rang_år!S160,"")</f>
        <v/>
      </c>
    </row>
    <row r="159" spans="1:19" x14ac:dyDescent="0.25">
      <c r="A159" s="40" t="str">
        <f>IF(P_rang_år!A161&gt;0,P_rang_år!A161,"")</f>
        <v/>
      </c>
      <c r="B159" s="40" t="str">
        <f>IF(P_rang_år!B161&gt;0,P_rang_år!B161,"")</f>
        <v/>
      </c>
      <c r="C159" s="40" t="str">
        <f>IF(P_rang_år!C161&gt;0,P_rang_år!C161,"")</f>
        <v/>
      </c>
      <c r="D159" s="40" t="str">
        <f>IF(P_rang_år!D161&gt;0,P_rang_år!D161,"")</f>
        <v/>
      </c>
      <c r="E159" s="40" t="str">
        <f>IF(P_rang_år!E161&gt;0,P_rang_år!E161,"")</f>
        <v/>
      </c>
      <c r="F159" s="40" t="str">
        <f>IF(P_rang_år!F161&gt;0,P_rang_år!F161,"")</f>
        <v/>
      </c>
      <c r="G159" s="40" t="str">
        <f>IF(P_rang_år!G161&gt;0,P_rang_år!G161,"")</f>
        <v/>
      </c>
      <c r="H159" s="40" t="str">
        <f>IF(P_rang_år!H161&gt;0,P_rang_år!H161,"")</f>
        <v/>
      </c>
      <c r="I159" s="40" t="str">
        <f>IF(P_rang_år!I161&gt;0,P_rang_år!I161,"")</f>
        <v/>
      </c>
      <c r="J159" s="40" t="str">
        <f>IF(P_rang_år!J161&gt;0,P_rang_år!J161,"")</f>
        <v/>
      </c>
      <c r="K159" s="40" t="str">
        <f>IF(P_rang_år!K161&gt;0,P_rang_år!K161,"")</f>
        <v/>
      </c>
      <c r="L159" s="41" t="str">
        <f>IF(P_rang_år!L161&gt;0,P_rang_år!L161,"")</f>
        <v/>
      </c>
      <c r="M159" s="41" t="str">
        <f>IF(P_rang_år!M161&gt;0,P_rang_år!M161,"")</f>
        <v/>
      </c>
      <c r="N159" s="41" t="str">
        <f>IF(P_rang_år!N161&gt;0,P_rang_år!N161,"")</f>
        <v/>
      </c>
      <c r="O159" s="41" t="str">
        <f>IF(P_rang_år!O161&gt;0,P_rang_år!O161,"")</f>
        <v/>
      </c>
      <c r="P159" s="41" t="str">
        <f>IF(P_rang_år!P161&gt;0,P_rang_år!P161,"")</f>
        <v/>
      </c>
      <c r="Q159" s="41" t="str">
        <f>IF(P_rang_år!Q161&gt;0,P_rang_år!Q161,"")</f>
        <v/>
      </c>
      <c r="R159" s="41" t="str">
        <f>IF(P_rang_år!R161&gt;0,P_rang_år!R161,"")</f>
        <v/>
      </c>
      <c r="S159" s="41" t="str">
        <f>IF(P_rang_år!S161&gt;0,P_rang_år!S161,"")</f>
        <v/>
      </c>
    </row>
    <row r="160" spans="1:19" x14ac:dyDescent="0.25">
      <c r="A160" s="40" t="str">
        <f>IF(P_rang_år!A162&gt;0,P_rang_år!A162,"")</f>
        <v/>
      </c>
      <c r="B160" s="40" t="str">
        <f>IF(P_rang_år!B162&gt;0,P_rang_år!B162,"")</f>
        <v/>
      </c>
      <c r="C160" s="40" t="str">
        <f>IF(P_rang_år!C162&gt;0,P_rang_år!C162,"")</f>
        <v/>
      </c>
      <c r="D160" s="40" t="str">
        <f>IF(P_rang_år!D162&gt;0,P_rang_år!D162,"")</f>
        <v/>
      </c>
      <c r="E160" s="40" t="str">
        <f>IF(P_rang_år!E162&gt;0,P_rang_år!E162,"")</f>
        <v/>
      </c>
      <c r="F160" s="40" t="str">
        <f>IF(P_rang_år!F162&gt;0,P_rang_år!F162,"")</f>
        <v/>
      </c>
      <c r="G160" s="40" t="str">
        <f>IF(P_rang_år!G162&gt;0,P_rang_år!G162,"")</f>
        <v/>
      </c>
      <c r="H160" s="40" t="str">
        <f>IF(P_rang_år!H162&gt;0,P_rang_år!H162,"")</f>
        <v/>
      </c>
      <c r="I160" s="40" t="str">
        <f>IF(P_rang_år!I162&gt;0,P_rang_år!I162,"")</f>
        <v/>
      </c>
      <c r="J160" s="40" t="str">
        <f>IF(P_rang_år!J162&gt;0,P_rang_år!J162,"")</f>
        <v/>
      </c>
      <c r="K160" s="40" t="str">
        <f>IF(P_rang_år!K162&gt;0,P_rang_år!K162,"")</f>
        <v/>
      </c>
      <c r="L160" s="41" t="str">
        <f>IF(P_rang_år!L162&gt;0,P_rang_år!L162,"")</f>
        <v/>
      </c>
      <c r="M160" s="41" t="str">
        <f>IF(P_rang_år!M162&gt;0,P_rang_år!M162,"")</f>
        <v/>
      </c>
      <c r="N160" s="41" t="str">
        <f>IF(P_rang_år!N162&gt;0,P_rang_år!N162,"")</f>
        <v/>
      </c>
      <c r="O160" s="41" t="str">
        <f>IF(P_rang_år!O162&gt;0,P_rang_år!O162,"")</f>
        <v/>
      </c>
      <c r="P160" s="41" t="str">
        <f>IF(P_rang_år!P162&gt;0,P_rang_år!P162,"")</f>
        <v/>
      </c>
      <c r="Q160" s="41" t="str">
        <f>IF(P_rang_år!Q162&gt;0,P_rang_år!Q162,"")</f>
        <v/>
      </c>
      <c r="R160" s="41" t="str">
        <f>IF(P_rang_år!R162&gt;0,P_rang_år!R162,"")</f>
        <v/>
      </c>
      <c r="S160" s="41" t="str">
        <f>IF(P_rang_år!S162&gt;0,P_rang_år!S162,"")</f>
        <v/>
      </c>
    </row>
    <row r="161" spans="1:19" x14ac:dyDescent="0.25">
      <c r="A161" s="40" t="str">
        <f>IF(P_rang_år!A163&gt;0,P_rang_år!A163,"")</f>
        <v/>
      </c>
      <c r="B161" s="40" t="str">
        <f>IF(P_rang_år!B163&gt;0,P_rang_år!B163,"")</f>
        <v/>
      </c>
      <c r="C161" s="40" t="str">
        <f>IF(P_rang_år!C163&gt;0,P_rang_år!C163,"")</f>
        <v/>
      </c>
      <c r="D161" s="40" t="str">
        <f>IF(P_rang_år!D163&gt;0,P_rang_år!D163,"")</f>
        <v/>
      </c>
      <c r="E161" s="40" t="str">
        <f>IF(P_rang_år!E163&gt;0,P_rang_år!E163,"")</f>
        <v/>
      </c>
      <c r="F161" s="40" t="str">
        <f>IF(P_rang_år!F163&gt;0,P_rang_år!F163,"")</f>
        <v/>
      </c>
      <c r="G161" s="40" t="str">
        <f>IF(P_rang_år!G163&gt;0,P_rang_år!G163,"")</f>
        <v/>
      </c>
      <c r="H161" s="40" t="str">
        <f>IF(P_rang_år!H163&gt;0,P_rang_år!H163,"")</f>
        <v/>
      </c>
      <c r="I161" s="40" t="str">
        <f>IF(P_rang_år!I163&gt;0,P_rang_år!I163,"")</f>
        <v/>
      </c>
      <c r="J161" s="40" t="str">
        <f>IF(P_rang_år!J163&gt;0,P_rang_år!J163,"")</f>
        <v/>
      </c>
      <c r="K161" s="40" t="str">
        <f>IF(P_rang_år!K163&gt;0,P_rang_år!K163,"")</f>
        <v/>
      </c>
      <c r="L161" s="41" t="str">
        <f>IF(P_rang_år!L163&gt;0,P_rang_år!L163,"")</f>
        <v/>
      </c>
      <c r="M161" s="41" t="str">
        <f>IF(P_rang_år!M163&gt;0,P_rang_år!M163,"")</f>
        <v/>
      </c>
      <c r="N161" s="41" t="str">
        <f>IF(P_rang_år!N163&gt;0,P_rang_år!N163,"")</f>
        <v/>
      </c>
      <c r="O161" s="41" t="str">
        <f>IF(P_rang_år!O163&gt;0,P_rang_år!O163,"")</f>
        <v/>
      </c>
      <c r="P161" s="41" t="str">
        <f>IF(P_rang_år!P163&gt;0,P_rang_år!P163,"")</f>
        <v/>
      </c>
      <c r="Q161" s="41" t="str">
        <f>IF(P_rang_år!Q163&gt;0,P_rang_år!Q163,"")</f>
        <v/>
      </c>
      <c r="R161" s="41" t="str">
        <f>IF(P_rang_år!R163&gt;0,P_rang_år!R163,"")</f>
        <v/>
      </c>
      <c r="S161" s="41" t="str">
        <f>IF(P_rang_år!S163&gt;0,P_rang_år!S163,"")</f>
        <v/>
      </c>
    </row>
    <row r="162" spans="1:19" x14ac:dyDescent="0.25">
      <c r="A162" s="40" t="str">
        <f>IF(P_rang_år!A164&gt;0,P_rang_år!A164,"")</f>
        <v/>
      </c>
      <c r="B162" s="40" t="str">
        <f>IF(P_rang_år!B164&gt;0,P_rang_år!B164,"")</f>
        <v/>
      </c>
      <c r="C162" s="40" t="str">
        <f>IF(P_rang_år!C164&gt;0,P_rang_år!C164,"")</f>
        <v/>
      </c>
      <c r="D162" s="40" t="str">
        <f>IF(P_rang_år!D164&gt;0,P_rang_år!D164,"")</f>
        <v/>
      </c>
      <c r="E162" s="40" t="str">
        <f>IF(P_rang_år!E164&gt;0,P_rang_år!E164,"")</f>
        <v/>
      </c>
      <c r="F162" s="40" t="str">
        <f>IF(P_rang_år!F164&gt;0,P_rang_år!F164,"")</f>
        <v/>
      </c>
      <c r="G162" s="40" t="str">
        <f>IF(P_rang_år!G164&gt;0,P_rang_år!G164,"")</f>
        <v/>
      </c>
      <c r="H162" s="40" t="str">
        <f>IF(P_rang_år!H164&gt;0,P_rang_år!H164,"")</f>
        <v/>
      </c>
      <c r="I162" s="40" t="str">
        <f>IF(P_rang_år!I164&gt;0,P_rang_år!I164,"")</f>
        <v/>
      </c>
      <c r="J162" s="40" t="str">
        <f>IF(P_rang_år!J164&gt;0,P_rang_år!J164,"")</f>
        <v/>
      </c>
      <c r="K162" s="40" t="str">
        <f>IF(P_rang_år!K164&gt;0,P_rang_år!K164,"")</f>
        <v/>
      </c>
      <c r="L162" s="41" t="str">
        <f>IF(P_rang_år!L164&gt;0,P_rang_år!L164,"")</f>
        <v/>
      </c>
      <c r="M162" s="41" t="str">
        <f>IF(P_rang_år!M164&gt;0,P_rang_år!M164,"")</f>
        <v/>
      </c>
      <c r="N162" s="41" t="str">
        <f>IF(P_rang_år!N164&gt;0,P_rang_år!N164,"")</f>
        <v/>
      </c>
      <c r="O162" s="41" t="str">
        <f>IF(P_rang_år!O164&gt;0,P_rang_år!O164,"")</f>
        <v/>
      </c>
      <c r="P162" s="41" t="str">
        <f>IF(P_rang_år!P164&gt;0,P_rang_år!P164,"")</f>
        <v/>
      </c>
      <c r="Q162" s="41" t="str">
        <f>IF(P_rang_år!Q164&gt;0,P_rang_år!Q164,"")</f>
        <v/>
      </c>
      <c r="R162" s="41" t="str">
        <f>IF(P_rang_år!R164&gt;0,P_rang_år!R164,"")</f>
        <v/>
      </c>
      <c r="S162" s="41" t="str">
        <f>IF(P_rang_år!S164&gt;0,P_rang_år!S164,"")</f>
        <v/>
      </c>
    </row>
    <row r="163" spans="1:19" x14ac:dyDescent="0.25">
      <c r="A163" s="40" t="str">
        <f>IF(P_rang_år!A165&gt;0,P_rang_år!A165,"")</f>
        <v/>
      </c>
      <c r="B163" s="40" t="str">
        <f>IF(P_rang_år!B165&gt;0,P_rang_år!B165,"")</f>
        <v/>
      </c>
      <c r="C163" s="40" t="str">
        <f>IF(P_rang_år!C165&gt;0,P_rang_år!C165,"")</f>
        <v/>
      </c>
      <c r="D163" s="40" t="str">
        <f>IF(P_rang_år!D165&gt;0,P_rang_år!D165,"")</f>
        <v/>
      </c>
      <c r="E163" s="40" t="str">
        <f>IF(P_rang_år!E165&gt;0,P_rang_år!E165,"")</f>
        <v/>
      </c>
      <c r="F163" s="40" t="str">
        <f>IF(P_rang_år!F165&gt;0,P_rang_år!F165,"")</f>
        <v/>
      </c>
      <c r="G163" s="40" t="str">
        <f>IF(P_rang_år!G165&gt;0,P_rang_år!G165,"")</f>
        <v/>
      </c>
      <c r="H163" s="40" t="str">
        <f>IF(P_rang_år!H165&gt;0,P_rang_år!H165,"")</f>
        <v/>
      </c>
      <c r="I163" s="40" t="str">
        <f>IF(P_rang_år!I165&gt;0,P_rang_år!I165,"")</f>
        <v/>
      </c>
      <c r="J163" s="40" t="str">
        <f>IF(P_rang_år!J165&gt;0,P_rang_år!J165,"")</f>
        <v/>
      </c>
      <c r="K163" s="40" t="str">
        <f>IF(P_rang_år!K165&gt;0,P_rang_år!K165,"")</f>
        <v/>
      </c>
      <c r="L163" s="41" t="str">
        <f>IF(P_rang_år!L165&gt;0,P_rang_år!L165,"")</f>
        <v/>
      </c>
      <c r="M163" s="41" t="str">
        <f>IF(P_rang_år!M165&gt;0,P_rang_år!M165,"")</f>
        <v/>
      </c>
      <c r="N163" s="41" t="str">
        <f>IF(P_rang_år!N165&gt;0,P_rang_år!N165,"")</f>
        <v/>
      </c>
      <c r="O163" s="41" t="str">
        <f>IF(P_rang_år!O165&gt;0,P_rang_år!O165,"")</f>
        <v/>
      </c>
      <c r="P163" s="41" t="str">
        <f>IF(P_rang_år!P165&gt;0,P_rang_år!P165,"")</f>
        <v/>
      </c>
      <c r="Q163" s="41" t="str">
        <f>IF(P_rang_år!Q165&gt;0,P_rang_år!Q165,"")</f>
        <v/>
      </c>
      <c r="R163" s="41" t="str">
        <f>IF(P_rang_år!R165&gt;0,P_rang_år!R165,"")</f>
        <v/>
      </c>
      <c r="S163" s="41" t="str">
        <f>IF(P_rang_år!S165&gt;0,P_rang_år!S165,"")</f>
        <v/>
      </c>
    </row>
    <row r="164" spans="1:19" x14ac:dyDescent="0.25">
      <c r="A164" s="40" t="str">
        <f>IF(P_rang_år!A166&gt;0,P_rang_år!A166,"")</f>
        <v/>
      </c>
      <c r="B164" s="40" t="str">
        <f>IF(P_rang_år!B166&gt;0,P_rang_år!B166,"")</f>
        <v/>
      </c>
      <c r="C164" s="40" t="str">
        <f>IF(P_rang_år!C166&gt;0,P_rang_år!C166,"")</f>
        <v/>
      </c>
      <c r="D164" s="40" t="str">
        <f>IF(P_rang_år!D166&gt;0,P_rang_år!D166,"")</f>
        <v/>
      </c>
      <c r="E164" s="40" t="str">
        <f>IF(P_rang_år!E166&gt;0,P_rang_år!E166,"")</f>
        <v/>
      </c>
      <c r="F164" s="40" t="str">
        <f>IF(P_rang_år!F166&gt;0,P_rang_år!F166,"")</f>
        <v/>
      </c>
      <c r="G164" s="40" t="str">
        <f>IF(P_rang_år!G166&gt;0,P_rang_år!G166,"")</f>
        <v/>
      </c>
      <c r="H164" s="40" t="str">
        <f>IF(P_rang_år!H166&gt;0,P_rang_år!H166,"")</f>
        <v/>
      </c>
      <c r="I164" s="40" t="str">
        <f>IF(P_rang_år!I166&gt;0,P_rang_år!I166,"")</f>
        <v/>
      </c>
      <c r="J164" s="40" t="str">
        <f>IF(P_rang_år!J166&gt;0,P_rang_år!J166,"")</f>
        <v/>
      </c>
      <c r="K164" s="40" t="str">
        <f>IF(P_rang_år!K166&gt;0,P_rang_år!K166,"")</f>
        <v/>
      </c>
      <c r="L164" s="41" t="str">
        <f>IF(P_rang_år!L166&gt;0,P_rang_år!L166,"")</f>
        <v/>
      </c>
      <c r="M164" s="41" t="str">
        <f>IF(P_rang_år!M166&gt;0,P_rang_år!M166,"")</f>
        <v/>
      </c>
      <c r="N164" s="41" t="str">
        <f>IF(P_rang_år!N166&gt;0,P_rang_år!N166,"")</f>
        <v/>
      </c>
      <c r="O164" s="41" t="str">
        <f>IF(P_rang_år!O166&gt;0,P_rang_år!O166,"")</f>
        <v/>
      </c>
      <c r="P164" s="41" t="str">
        <f>IF(P_rang_år!P166&gt;0,P_rang_år!P166,"")</f>
        <v/>
      </c>
      <c r="Q164" s="41" t="str">
        <f>IF(P_rang_år!Q166&gt;0,P_rang_år!Q166,"")</f>
        <v/>
      </c>
      <c r="R164" s="41" t="str">
        <f>IF(P_rang_år!R166&gt;0,P_rang_år!R166,"")</f>
        <v/>
      </c>
      <c r="S164" s="41" t="str">
        <f>IF(P_rang_år!S166&gt;0,P_rang_år!S166,"")</f>
        <v/>
      </c>
    </row>
    <row r="165" spans="1:19" x14ac:dyDescent="0.25">
      <c r="A165" s="40" t="str">
        <f>IF(P_rang_år!A167&gt;0,P_rang_år!A167,"")</f>
        <v/>
      </c>
      <c r="B165" s="40" t="str">
        <f>IF(P_rang_år!B167&gt;0,P_rang_år!B167,"")</f>
        <v/>
      </c>
      <c r="C165" s="40" t="str">
        <f>IF(P_rang_år!C167&gt;0,P_rang_år!C167,"")</f>
        <v/>
      </c>
      <c r="D165" s="40" t="str">
        <f>IF(P_rang_år!D167&gt;0,P_rang_år!D167,"")</f>
        <v/>
      </c>
      <c r="E165" s="40" t="str">
        <f>IF(P_rang_år!E167&gt;0,P_rang_år!E167,"")</f>
        <v/>
      </c>
      <c r="F165" s="40" t="str">
        <f>IF(P_rang_år!F167&gt;0,P_rang_år!F167,"")</f>
        <v/>
      </c>
      <c r="G165" s="40" t="str">
        <f>IF(P_rang_år!G167&gt;0,P_rang_år!G167,"")</f>
        <v/>
      </c>
      <c r="H165" s="40" t="str">
        <f>IF(P_rang_år!H167&gt;0,P_rang_år!H167,"")</f>
        <v/>
      </c>
      <c r="I165" s="40" t="str">
        <f>IF(P_rang_år!I167&gt;0,P_rang_år!I167,"")</f>
        <v/>
      </c>
      <c r="J165" s="40" t="str">
        <f>IF(P_rang_år!J167&gt;0,P_rang_år!J167,"")</f>
        <v/>
      </c>
      <c r="K165" s="40" t="str">
        <f>IF(P_rang_år!K167&gt;0,P_rang_år!K167,"")</f>
        <v/>
      </c>
      <c r="L165" s="41" t="str">
        <f>IF(P_rang_år!L167&gt;0,P_rang_år!L167,"")</f>
        <v/>
      </c>
      <c r="M165" s="41" t="str">
        <f>IF(P_rang_år!M167&gt;0,P_rang_år!M167,"")</f>
        <v/>
      </c>
      <c r="N165" s="41" t="str">
        <f>IF(P_rang_år!N167&gt;0,P_rang_år!N167,"")</f>
        <v/>
      </c>
      <c r="O165" s="41" t="str">
        <f>IF(P_rang_år!O167&gt;0,P_rang_år!O167,"")</f>
        <v/>
      </c>
      <c r="P165" s="41" t="str">
        <f>IF(P_rang_år!P167&gt;0,P_rang_år!P167,"")</f>
        <v/>
      </c>
      <c r="Q165" s="41" t="str">
        <f>IF(P_rang_år!Q167&gt;0,P_rang_år!Q167,"")</f>
        <v/>
      </c>
      <c r="R165" s="41" t="str">
        <f>IF(P_rang_år!R167&gt;0,P_rang_år!R167,"")</f>
        <v/>
      </c>
      <c r="S165" s="41" t="str">
        <f>IF(P_rang_år!S167&gt;0,P_rang_år!S167,"")</f>
        <v/>
      </c>
    </row>
    <row r="166" spans="1:19" x14ac:dyDescent="0.25">
      <c r="A166" s="40" t="str">
        <f>IF(P_rang_år!A168&gt;0,P_rang_år!A168,"")</f>
        <v/>
      </c>
      <c r="B166" s="40" t="str">
        <f>IF(P_rang_år!B168&gt;0,P_rang_år!B168,"")</f>
        <v/>
      </c>
      <c r="C166" s="40" t="str">
        <f>IF(P_rang_år!C168&gt;0,P_rang_år!C168,"")</f>
        <v/>
      </c>
      <c r="D166" s="40" t="str">
        <f>IF(P_rang_år!D168&gt;0,P_rang_år!D168,"")</f>
        <v/>
      </c>
      <c r="E166" s="40" t="str">
        <f>IF(P_rang_år!E168&gt;0,P_rang_år!E168,"")</f>
        <v/>
      </c>
      <c r="F166" s="40" t="str">
        <f>IF(P_rang_år!F168&gt;0,P_rang_år!F168,"")</f>
        <v/>
      </c>
      <c r="G166" s="40" t="str">
        <f>IF(P_rang_år!G168&gt;0,P_rang_år!G168,"")</f>
        <v/>
      </c>
      <c r="H166" s="40" t="str">
        <f>IF(P_rang_år!H168&gt;0,P_rang_år!H168,"")</f>
        <v/>
      </c>
      <c r="I166" s="40" t="str">
        <f>IF(P_rang_år!I168&gt;0,P_rang_år!I168,"")</f>
        <v/>
      </c>
      <c r="J166" s="40" t="str">
        <f>IF(P_rang_år!J168&gt;0,P_rang_år!J168,"")</f>
        <v/>
      </c>
      <c r="K166" s="40" t="str">
        <f>IF(P_rang_år!K168&gt;0,P_rang_år!K168,"")</f>
        <v/>
      </c>
      <c r="L166" s="41" t="str">
        <f>IF(P_rang_år!L168&gt;0,P_rang_år!L168,"")</f>
        <v/>
      </c>
      <c r="M166" s="41" t="str">
        <f>IF(P_rang_år!M168&gt;0,P_rang_år!M168,"")</f>
        <v/>
      </c>
      <c r="N166" s="41" t="str">
        <f>IF(P_rang_år!N168&gt;0,P_rang_år!N168,"")</f>
        <v/>
      </c>
      <c r="O166" s="41" t="str">
        <f>IF(P_rang_år!O168&gt;0,P_rang_år!O168,"")</f>
        <v/>
      </c>
      <c r="P166" s="41" t="str">
        <f>IF(P_rang_år!P168&gt;0,P_rang_år!P168,"")</f>
        <v/>
      </c>
      <c r="Q166" s="41" t="str">
        <f>IF(P_rang_år!Q168&gt;0,P_rang_år!Q168,"")</f>
        <v/>
      </c>
      <c r="R166" s="41" t="str">
        <f>IF(P_rang_år!R168&gt;0,P_rang_år!R168,"")</f>
        <v/>
      </c>
      <c r="S166" s="41" t="str">
        <f>IF(P_rang_år!S168&gt;0,P_rang_år!S168,"")</f>
        <v/>
      </c>
    </row>
    <row r="167" spans="1:19" x14ac:dyDescent="0.25">
      <c r="A167" s="40" t="str">
        <f>IF(P_rang_år!A169&gt;0,P_rang_år!A169,"")</f>
        <v/>
      </c>
      <c r="B167" s="40" t="str">
        <f>IF(P_rang_år!B169&gt;0,P_rang_år!B169,"")</f>
        <v/>
      </c>
      <c r="C167" s="40" t="str">
        <f>IF(P_rang_år!C169&gt;0,P_rang_år!C169,"")</f>
        <v/>
      </c>
      <c r="D167" s="40" t="str">
        <f>IF(P_rang_år!D169&gt;0,P_rang_år!D169,"")</f>
        <v/>
      </c>
      <c r="E167" s="40" t="str">
        <f>IF(P_rang_år!E169&gt;0,P_rang_år!E169,"")</f>
        <v/>
      </c>
      <c r="F167" s="40" t="str">
        <f>IF(P_rang_år!F169&gt;0,P_rang_år!F169,"")</f>
        <v/>
      </c>
      <c r="G167" s="40" t="str">
        <f>IF(P_rang_år!G169&gt;0,P_rang_år!G169,"")</f>
        <v/>
      </c>
      <c r="H167" s="40" t="str">
        <f>IF(P_rang_år!H169&gt;0,P_rang_år!H169,"")</f>
        <v/>
      </c>
      <c r="I167" s="40" t="str">
        <f>IF(P_rang_år!I169&gt;0,P_rang_år!I169,"")</f>
        <v/>
      </c>
      <c r="J167" s="40" t="str">
        <f>IF(P_rang_år!J169&gt;0,P_rang_år!J169,"")</f>
        <v/>
      </c>
      <c r="K167" s="40" t="str">
        <f>IF(P_rang_år!K169&gt;0,P_rang_år!K169,"")</f>
        <v/>
      </c>
      <c r="L167" s="41" t="str">
        <f>IF(P_rang_år!L169&gt;0,P_rang_år!L169,"")</f>
        <v/>
      </c>
      <c r="M167" s="41" t="str">
        <f>IF(P_rang_år!M169&gt;0,P_rang_år!M169,"")</f>
        <v/>
      </c>
      <c r="N167" s="41" t="str">
        <f>IF(P_rang_år!N169&gt;0,P_rang_år!N169,"")</f>
        <v/>
      </c>
      <c r="O167" s="41" t="str">
        <f>IF(P_rang_år!O169&gt;0,P_rang_år!O169,"")</f>
        <v/>
      </c>
      <c r="P167" s="41" t="str">
        <f>IF(P_rang_år!P169&gt;0,P_rang_år!P169,"")</f>
        <v/>
      </c>
      <c r="Q167" s="41" t="str">
        <f>IF(P_rang_år!Q169&gt;0,P_rang_år!Q169,"")</f>
        <v/>
      </c>
      <c r="R167" s="41" t="str">
        <f>IF(P_rang_år!R169&gt;0,P_rang_år!R169,"")</f>
        <v/>
      </c>
      <c r="S167" s="41" t="str">
        <f>IF(P_rang_år!S169&gt;0,P_rang_år!S169,"")</f>
        <v/>
      </c>
    </row>
    <row r="168" spans="1:19" x14ac:dyDescent="0.25">
      <c r="A168" s="40" t="str">
        <f>IF(P_rang_år!A170&gt;0,P_rang_år!A170,"")</f>
        <v/>
      </c>
      <c r="B168" s="40" t="str">
        <f>IF(P_rang_år!B170&gt;0,P_rang_år!B170,"")</f>
        <v/>
      </c>
      <c r="C168" s="40" t="str">
        <f>IF(P_rang_år!C170&gt;0,P_rang_år!C170,"")</f>
        <v/>
      </c>
      <c r="D168" s="40" t="str">
        <f>IF(P_rang_år!D170&gt;0,P_rang_år!D170,"")</f>
        <v/>
      </c>
      <c r="E168" s="40" t="str">
        <f>IF(P_rang_år!E170&gt;0,P_rang_år!E170,"")</f>
        <v/>
      </c>
      <c r="F168" s="40" t="str">
        <f>IF(P_rang_år!F170&gt;0,P_rang_år!F170,"")</f>
        <v/>
      </c>
      <c r="G168" s="40" t="str">
        <f>IF(P_rang_år!G170&gt;0,P_rang_år!G170,"")</f>
        <v/>
      </c>
      <c r="H168" s="40" t="str">
        <f>IF(P_rang_år!H170&gt;0,P_rang_år!H170,"")</f>
        <v/>
      </c>
      <c r="I168" s="40" t="str">
        <f>IF(P_rang_år!I170&gt;0,P_rang_år!I170,"")</f>
        <v/>
      </c>
      <c r="J168" s="40" t="str">
        <f>IF(P_rang_år!J170&gt;0,P_rang_år!J170,"")</f>
        <v/>
      </c>
      <c r="K168" s="40" t="str">
        <f>IF(P_rang_år!K170&gt;0,P_rang_år!K170,"")</f>
        <v/>
      </c>
      <c r="L168" s="41" t="str">
        <f>IF(P_rang_år!L170&gt;0,P_rang_år!L170,"")</f>
        <v/>
      </c>
      <c r="M168" s="41" t="str">
        <f>IF(P_rang_år!M170&gt;0,P_rang_år!M170,"")</f>
        <v/>
      </c>
      <c r="N168" s="41" t="str">
        <f>IF(P_rang_år!N170&gt;0,P_rang_år!N170,"")</f>
        <v/>
      </c>
      <c r="O168" s="41" t="str">
        <f>IF(P_rang_år!O170&gt;0,P_rang_år!O170,"")</f>
        <v/>
      </c>
      <c r="P168" s="41" t="str">
        <f>IF(P_rang_år!P170&gt;0,P_rang_år!P170,"")</f>
        <v/>
      </c>
      <c r="Q168" s="41" t="str">
        <f>IF(P_rang_år!Q170&gt;0,P_rang_år!Q170,"")</f>
        <v/>
      </c>
      <c r="R168" s="41" t="str">
        <f>IF(P_rang_år!R170&gt;0,P_rang_år!R170,"")</f>
        <v/>
      </c>
      <c r="S168" s="41" t="str">
        <f>IF(P_rang_år!S170&gt;0,P_rang_år!S170,"")</f>
        <v/>
      </c>
    </row>
    <row r="169" spans="1:19" x14ac:dyDescent="0.25">
      <c r="A169" s="40" t="str">
        <f>IF(P_rang_år!A171&gt;0,P_rang_år!A171,"")</f>
        <v/>
      </c>
      <c r="B169" s="40" t="str">
        <f>IF(P_rang_år!B171&gt;0,P_rang_år!B171,"")</f>
        <v/>
      </c>
      <c r="C169" s="40" t="str">
        <f>IF(P_rang_år!C171&gt;0,P_rang_år!C171,"")</f>
        <v/>
      </c>
      <c r="D169" s="40" t="str">
        <f>IF(P_rang_år!D171&gt;0,P_rang_år!D171,"")</f>
        <v/>
      </c>
      <c r="E169" s="40" t="str">
        <f>IF(P_rang_år!E171&gt;0,P_rang_år!E171,"")</f>
        <v/>
      </c>
      <c r="F169" s="40" t="str">
        <f>IF(P_rang_år!F171&gt;0,P_rang_år!F171,"")</f>
        <v/>
      </c>
      <c r="G169" s="40" t="str">
        <f>IF(P_rang_år!G171&gt;0,P_rang_år!G171,"")</f>
        <v/>
      </c>
      <c r="H169" s="40" t="str">
        <f>IF(P_rang_år!H171&gt;0,P_rang_år!H171,"")</f>
        <v/>
      </c>
      <c r="I169" s="40" t="str">
        <f>IF(P_rang_år!I171&gt;0,P_rang_år!I171,"")</f>
        <v/>
      </c>
      <c r="J169" s="40" t="str">
        <f>IF(P_rang_år!J171&gt;0,P_rang_år!J171,"")</f>
        <v/>
      </c>
      <c r="K169" s="40" t="str">
        <f>IF(P_rang_år!K171&gt;0,P_rang_år!K171,"")</f>
        <v/>
      </c>
      <c r="L169" s="41" t="str">
        <f>IF(P_rang_år!L171&gt;0,P_rang_år!L171,"")</f>
        <v/>
      </c>
      <c r="M169" s="41" t="str">
        <f>IF(P_rang_år!M171&gt;0,P_rang_år!M171,"")</f>
        <v/>
      </c>
      <c r="N169" s="41" t="str">
        <f>IF(P_rang_år!N171&gt;0,P_rang_år!N171,"")</f>
        <v/>
      </c>
      <c r="O169" s="41" t="str">
        <f>IF(P_rang_år!O171&gt;0,P_rang_år!O171,"")</f>
        <v/>
      </c>
      <c r="P169" s="41" t="str">
        <f>IF(P_rang_år!P171&gt;0,P_rang_år!P171,"")</f>
        <v/>
      </c>
      <c r="Q169" s="41" t="str">
        <f>IF(P_rang_år!Q171&gt;0,P_rang_år!Q171,"")</f>
        <v/>
      </c>
      <c r="R169" s="41" t="str">
        <f>IF(P_rang_år!R171&gt;0,P_rang_år!R171,"")</f>
        <v/>
      </c>
      <c r="S169" s="41" t="str">
        <f>IF(P_rang_år!S171&gt;0,P_rang_år!S171,"")</f>
        <v/>
      </c>
    </row>
    <row r="170" spans="1:19" x14ac:dyDescent="0.25">
      <c r="A170" s="40" t="str">
        <f>IF(P_rang_år!A172&gt;0,P_rang_år!A172,"")</f>
        <v/>
      </c>
      <c r="B170" s="40" t="str">
        <f>IF(P_rang_år!B172&gt;0,P_rang_år!B172,"")</f>
        <v/>
      </c>
      <c r="C170" s="40" t="str">
        <f>IF(P_rang_år!C172&gt;0,P_rang_år!C172,"")</f>
        <v/>
      </c>
      <c r="D170" s="40" t="str">
        <f>IF(P_rang_år!D172&gt;0,P_rang_år!D172,"")</f>
        <v/>
      </c>
      <c r="E170" s="40" t="str">
        <f>IF(P_rang_år!E172&gt;0,P_rang_år!E172,"")</f>
        <v/>
      </c>
      <c r="F170" s="40" t="str">
        <f>IF(P_rang_år!F172&gt;0,P_rang_år!F172,"")</f>
        <v/>
      </c>
      <c r="G170" s="40" t="str">
        <f>IF(P_rang_år!G172&gt;0,P_rang_år!G172,"")</f>
        <v/>
      </c>
      <c r="H170" s="40" t="str">
        <f>IF(P_rang_år!H172&gt;0,P_rang_år!H172,"")</f>
        <v/>
      </c>
      <c r="I170" s="40" t="str">
        <f>IF(P_rang_år!I172&gt;0,P_rang_år!I172,"")</f>
        <v/>
      </c>
      <c r="J170" s="40" t="str">
        <f>IF(P_rang_år!J172&gt;0,P_rang_år!J172,"")</f>
        <v/>
      </c>
      <c r="K170" s="40" t="str">
        <f>IF(P_rang_år!K172&gt;0,P_rang_år!K172,"")</f>
        <v/>
      </c>
      <c r="L170" s="41" t="str">
        <f>IF(P_rang_år!L172&gt;0,P_rang_år!L172,"")</f>
        <v/>
      </c>
      <c r="M170" s="41" t="str">
        <f>IF(P_rang_år!M172&gt;0,P_rang_år!M172,"")</f>
        <v/>
      </c>
      <c r="N170" s="41" t="str">
        <f>IF(P_rang_år!N172&gt;0,P_rang_år!N172,"")</f>
        <v/>
      </c>
      <c r="O170" s="41" t="str">
        <f>IF(P_rang_år!O172&gt;0,P_rang_år!O172,"")</f>
        <v/>
      </c>
      <c r="P170" s="41" t="str">
        <f>IF(P_rang_år!P172&gt;0,P_rang_år!P172,"")</f>
        <v/>
      </c>
      <c r="Q170" s="41" t="str">
        <f>IF(P_rang_år!Q172&gt;0,P_rang_år!Q172,"")</f>
        <v/>
      </c>
      <c r="R170" s="41" t="str">
        <f>IF(P_rang_år!R172&gt;0,P_rang_år!R172,"")</f>
        <v/>
      </c>
      <c r="S170" s="41" t="str">
        <f>IF(P_rang_år!S172&gt;0,P_rang_år!S172,"")</f>
        <v/>
      </c>
    </row>
    <row r="171" spans="1:19" x14ac:dyDescent="0.25">
      <c r="A171" s="40" t="str">
        <f>IF(P_rang_år!A173&gt;0,P_rang_år!A173,"")</f>
        <v/>
      </c>
      <c r="B171" s="40" t="str">
        <f>IF(P_rang_år!B173&gt;0,P_rang_år!B173,"")</f>
        <v/>
      </c>
      <c r="C171" s="40" t="str">
        <f>IF(P_rang_år!C173&gt;0,P_rang_år!C173,"")</f>
        <v/>
      </c>
      <c r="D171" s="40" t="str">
        <f>IF(P_rang_år!D173&gt;0,P_rang_år!D173,"")</f>
        <v/>
      </c>
      <c r="E171" s="40" t="str">
        <f>IF(P_rang_år!E173&gt;0,P_rang_år!E173,"")</f>
        <v/>
      </c>
      <c r="F171" s="40" t="str">
        <f>IF(P_rang_år!F173&gt;0,P_rang_år!F173,"")</f>
        <v/>
      </c>
      <c r="G171" s="40" t="str">
        <f>IF(P_rang_år!G173&gt;0,P_rang_år!G173,"")</f>
        <v/>
      </c>
      <c r="H171" s="40" t="str">
        <f>IF(P_rang_år!H173&gt;0,P_rang_år!H173,"")</f>
        <v/>
      </c>
      <c r="I171" s="40" t="str">
        <f>IF(P_rang_år!I173&gt;0,P_rang_år!I173,"")</f>
        <v/>
      </c>
      <c r="J171" s="40" t="str">
        <f>IF(P_rang_år!J173&gt;0,P_rang_år!J173,"")</f>
        <v/>
      </c>
      <c r="K171" s="40" t="str">
        <f>IF(P_rang_år!K173&gt;0,P_rang_år!K173,"")</f>
        <v/>
      </c>
      <c r="L171" s="41" t="str">
        <f>IF(P_rang_år!L173&gt;0,P_rang_år!L173,"")</f>
        <v/>
      </c>
      <c r="M171" s="41" t="str">
        <f>IF(P_rang_år!M173&gt;0,P_rang_år!M173,"")</f>
        <v/>
      </c>
      <c r="N171" s="41" t="str">
        <f>IF(P_rang_år!N173&gt;0,P_rang_år!N173,"")</f>
        <v/>
      </c>
      <c r="O171" s="41" t="str">
        <f>IF(P_rang_år!O173&gt;0,P_rang_år!O173,"")</f>
        <v/>
      </c>
      <c r="P171" s="41" t="str">
        <f>IF(P_rang_år!P173&gt;0,P_rang_år!P173,"")</f>
        <v/>
      </c>
      <c r="Q171" s="41" t="str">
        <f>IF(P_rang_år!Q173&gt;0,P_rang_år!Q173,"")</f>
        <v/>
      </c>
      <c r="R171" s="41" t="str">
        <f>IF(P_rang_år!R173&gt;0,P_rang_år!R173,"")</f>
        <v/>
      </c>
      <c r="S171" s="41" t="str">
        <f>IF(P_rang_år!S173&gt;0,P_rang_år!S173,"")</f>
        <v/>
      </c>
    </row>
    <row r="172" spans="1:19" x14ac:dyDescent="0.25">
      <c r="A172" s="40" t="str">
        <f>IF(P_rang_år!A174&gt;0,P_rang_år!A174,"")</f>
        <v/>
      </c>
      <c r="B172" s="40" t="str">
        <f>IF(P_rang_år!B174&gt;0,P_rang_år!B174,"")</f>
        <v/>
      </c>
      <c r="C172" s="40" t="str">
        <f>IF(P_rang_år!C174&gt;0,P_rang_år!C174,"")</f>
        <v/>
      </c>
      <c r="D172" s="40" t="str">
        <f>IF(P_rang_år!D174&gt;0,P_rang_år!D174,"")</f>
        <v/>
      </c>
      <c r="E172" s="40" t="str">
        <f>IF(P_rang_år!E174&gt;0,P_rang_år!E174,"")</f>
        <v/>
      </c>
      <c r="F172" s="40" t="str">
        <f>IF(P_rang_år!F174&gt;0,P_rang_år!F174,"")</f>
        <v/>
      </c>
      <c r="G172" s="40" t="str">
        <f>IF(P_rang_år!G174&gt;0,P_rang_år!G174,"")</f>
        <v/>
      </c>
      <c r="H172" s="40" t="str">
        <f>IF(P_rang_år!H174&gt;0,P_rang_år!H174,"")</f>
        <v/>
      </c>
      <c r="I172" s="40" t="str">
        <f>IF(P_rang_år!I174&gt;0,P_rang_år!I174,"")</f>
        <v/>
      </c>
      <c r="J172" s="40" t="str">
        <f>IF(P_rang_år!J174&gt;0,P_rang_år!J174,"")</f>
        <v/>
      </c>
      <c r="K172" s="40" t="str">
        <f>IF(P_rang_år!K174&gt;0,P_rang_år!K174,"")</f>
        <v/>
      </c>
      <c r="L172" s="41" t="str">
        <f>IF(P_rang_år!L174&gt;0,P_rang_år!L174,"")</f>
        <v/>
      </c>
      <c r="M172" s="41" t="str">
        <f>IF(P_rang_år!M174&gt;0,P_rang_år!M174,"")</f>
        <v/>
      </c>
      <c r="N172" s="41" t="str">
        <f>IF(P_rang_år!N174&gt;0,P_rang_år!N174,"")</f>
        <v/>
      </c>
      <c r="O172" s="41" t="str">
        <f>IF(P_rang_år!O174&gt;0,P_rang_år!O174,"")</f>
        <v/>
      </c>
      <c r="P172" s="41" t="str">
        <f>IF(P_rang_år!P174&gt;0,P_rang_år!P174,"")</f>
        <v/>
      </c>
      <c r="Q172" s="41" t="str">
        <f>IF(P_rang_år!Q174&gt;0,P_rang_år!Q174,"")</f>
        <v/>
      </c>
      <c r="R172" s="41" t="str">
        <f>IF(P_rang_år!R174&gt;0,P_rang_år!R174,"")</f>
        <v/>
      </c>
      <c r="S172" s="41" t="str">
        <f>IF(P_rang_år!S174&gt;0,P_rang_år!S174,"")</f>
        <v/>
      </c>
    </row>
    <row r="173" spans="1:19" x14ac:dyDescent="0.25">
      <c r="A173" s="40" t="str">
        <f>IF(P_rang_år!A175&gt;0,P_rang_år!A175,"")</f>
        <v/>
      </c>
      <c r="B173" s="40" t="str">
        <f>IF(P_rang_år!B175&gt;0,P_rang_år!B175,"")</f>
        <v/>
      </c>
      <c r="C173" s="40" t="str">
        <f>IF(P_rang_år!C175&gt;0,P_rang_år!C175,"")</f>
        <v/>
      </c>
      <c r="D173" s="40" t="str">
        <f>IF(P_rang_år!D175&gt;0,P_rang_år!D175,"")</f>
        <v/>
      </c>
      <c r="E173" s="40" t="str">
        <f>IF(P_rang_år!E175&gt;0,P_rang_år!E175,"")</f>
        <v/>
      </c>
      <c r="F173" s="40" t="str">
        <f>IF(P_rang_år!F175&gt;0,P_rang_år!F175,"")</f>
        <v/>
      </c>
      <c r="G173" s="40" t="str">
        <f>IF(P_rang_år!G175&gt;0,P_rang_år!G175,"")</f>
        <v/>
      </c>
      <c r="H173" s="40" t="str">
        <f>IF(P_rang_år!H175&gt;0,P_rang_år!H175,"")</f>
        <v/>
      </c>
      <c r="I173" s="40" t="str">
        <f>IF(P_rang_år!I175&gt;0,P_rang_år!I175,"")</f>
        <v/>
      </c>
      <c r="J173" s="40" t="str">
        <f>IF(P_rang_år!J175&gt;0,P_rang_år!J175,"")</f>
        <v/>
      </c>
      <c r="K173" s="40" t="str">
        <f>IF(P_rang_år!K175&gt;0,P_rang_år!K175,"")</f>
        <v/>
      </c>
      <c r="L173" s="41" t="str">
        <f>IF(P_rang_år!L175&gt;0,P_rang_år!L175,"")</f>
        <v/>
      </c>
      <c r="M173" s="41" t="str">
        <f>IF(P_rang_år!M175&gt;0,P_rang_år!M175,"")</f>
        <v/>
      </c>
      <c r="N173" s="41" t="str">
        <f>IF(P_rang_år!N175&gt;0,P_rang_år!N175,"")</f>
        <v/>
      </c>
      <c r="O173" s="41" t="str">
        <f>IF(P_rang_år!O175&gt;0,P_rang_år!O175,"")</f>
        <v/>
      </c>
      <c r="P173" s="41" t="str">
        <f>IF(P_rang_år!P175&gt;0,P_rang_år!P175,"")</f>
        <v/>
      </c>
      <c r="Q173" s="41" t="str">
        <f>IF(P_rang_år!Q175&gt;0,P_rang_år!Q175,"")</f>
        <v/>
      </c>
      <c r="R173" s="41" t="str">
        <f>IF(P_rang_år!R175&gt;0,P_rang_år!R175,"")</f>
        <v/>
      </c>
      <c r="S173" s="41" t="str">
        <f>IF(P_rang_år!S175&gt;0,P_rang_år!S175,"")</f>
        <v/>
      </c>
    </row>
    <row r="174" spans="1:19" x14ac:dyDescent="0.25">
      <c r="A174" s="40" t="str">
        <f>IF(P_rang_år!A176&gt;0,P_rang_år!A176,"")</f>
        <v/>
      </c>
      <c r="B174" s="40" t="str">
        <f>IF(P_rang_år!B176&gt;0,P_rang_år!B176,"")</f>
        <v/>
      </c>
      <c r="C174" s="40" t="str">
        <f>IF(P_rang_år!C176&gt;0,P_rang_år!C176,"")</f>
        <v/>
      </c>
      <c r="D174" s="40" t="str">
        <f>IF(P_rang_år!D176&gt;0,P_rang_år!D176,"")</f>
        <v/>
      </c>
      <c r="E174" s="40" t="str">
        <f>IF(P_rang_år!E176&gt;0,P_rang_år!E176,"")</f>
        <v/>
      </c>
      <c r="F174" s="40" t="str">
        <f>IF(P_rang_år!F176&gt;0,P_rang_år!F176,"")</f>
        <v/>
      </c>
      <c r="G174" s="40" t="str">
        <f>IF(P_rang_år!G176&gt;0,P_rang_år!G176,"")</f>
        <v/>
      </c>
      <c r="H174" s="40" t="str">
        <f>IF(P_rang_år!H176&gt;0,P_rang_år!H176,"")</f>
        <v/>
      </c>
      <c r="I174" s="40" t="str">
        <f>IF(P_rang_år!I176&gt;0,P_rang_år!I176,"")</f>
        <v/>
      </c>
      <c r="J174" s="40" t="str">
        <f>IF(P_rang_år!J176&gt;0,P_rang_år!J176,"")</f>
        <v/>
      </c>
      <c r="K174" s="40" t="str">
        <f>IF(P_rang_år!K176&gt;0,P_rang_år!K176,"")</f>
        <v/>
      </c>
      <c r="L174" s="41" t="str">
        <f>IF(P_rang_år!L176&gt;0,P_rang_år!L176,"")</f>
        <v/>
      </c>
      <c r="M174" s="41" t="str">
        <f>IF(P_rang_år!M176&gt;0,P_rang_år!M176,"")</f>
        <v/>
      </c>
      <c r="N174" s="41" t="str">
        <f>IF(P_rang_år!N176&gt;0,P_rang_år!N176,"")</f>
        <v/>
      </c>
      <c r="O174" s="41" t="str">
        <f>IF(P_rang_år!O176&gt;0,P_rang_år!O176,"")</f>
        <v/>
      </c>
      <c r="P174" s="41" t="str">
        <f>IF(P_rang_år!P176&gt;0,P_rang_år!P176,"")</f>
        <v/>
      </c>
      <c r="Q174" s="41" t="str">
        <f>IF(P_rang_år!Q176&gt;0,P_rang_år!Q176,"")</f>
        <v/>
      </c>
      <c r="R174" s="41" t="str">
        <f>IF(P_rang_år!R176&gt;0,P_rang_år!R176,"")</f>
        <v/>
      </c>
      <c r="S174" s="41" t="str">
        <f>IF(P_rang_år!S176&gt;0,P_rang_år!S176,"")</f>
        <v/>
      </c>
    </row>
    <row r="175" spans="1:19" x14ac:dyDescent="0.25">
      <c r="A175" s="40" t="str">
        <f>IF(P_rang_år!A177&gt;0,P_rang_år!A177,"")</f>
        <v/>
      </c>
      <c r="B175" s="40" t="str">
        <f>IF(P_rang_år!B177&gt;0,P_rang_år!B177,"")</f>
        <v/>
      </c>
      <c r="C175" s="40" t="str">
        <f>IF(P_rang_år!C177&gt;0,P_rang_år!C177,"")</f>
        <v/>
      </c>
      <c r="D175" s="40" t="str">
        <f>IF(P_rang_år!D177&gt;0,P_rang_år!D177,"")</f>
        <v/>
      </c>
      <c r="E175" s="40" t="str">
        <f>IF(P_rang_år!E177&gt;0,P_rang_år!E177,"")</f>
        <v/>
      </c>
      <c r="F175" s="40" t="str">
        <f>IF(P_rang_år!F177&gt;0,P_rang_år!F177,"")</f>
        <v/>
      </c>
      <c r="G175" s="40" t="str">
        <f>IF(P_rang_år!G177&gt;0,P_rang_år!G177,"")</f>
        <v/>
      </c>
      <c r="H175" s="40" t="str">
        <f>IF(P_rang_år!H177&gt;0,P_rang_år!H177,"")</f>
        <v/>
      </c>
      <c r="I175" s="40" t="str">
        <f>IF(P_rang_år!I177&gt;0,P_rang_år!I177,"")</f>
        <v/>
      </c>
      <c r="J175" s="40" t="str">
        <f>IF(P_rang_år!J177&gt;0,P_rang_år!J177,"")</f>
        <v/>
      </c>
      <c r="K175" s="40" t="str">
        <f>IF(P_rang_år!K177&gt;0,P_rang_år!K177,"")</f>
        <v/>
      </c>
      <c r="L175" s="41" t="str">
        <f>IF(P_rang_år!L177&gt;0,P_rang_år!L177,"")</f>
        <v/>
      </c>
      <c r="M175" s="41" t="str">
        <f>IF(P_rang_år!M177&gt;0,P_rang_år!M177,"")</f>
        <v/>
      </c>
      <c r="N175" s="41" t="str">
        <f>IF(P_rang_år!N177&gt;0,P_rang_år!N177,"")</f>
        <v/>
      </c>
      <c r="O175" s="41" t="str">
        <f>IF(P_rang_år!O177&gt;0,P_rang_år!O177,"")</f>
        <v/>
      </c>
      <c r="P175" s="41" t="str">
        <f>IF(P_rang_år!P177&gt;0,P_rang_år!P177,"")</f>
        <v/>
      </c>
      <c r="Q175" s="41" t="str">
        <f>IF(P_rang_år!Q177&gt;0,P_rang_år!Q177,"")</f>
        <v/>
      </c>
      <c r="R175" s="41" t="str">
        <f>IF(P_rang_år!R177&gt;0,P_rang_år!R177,"")</f>
        <v/>
      </c>
      <c r="S175" s="41" t="str">
        <f>IF(P_rang_år!S177&gt;0,P_rang_år!S177,"")</f>
        <v/>
      </c>
    </row>
    <row r="176" spans="1:19" x14ac:dyDescent="0.25">
      <c r="A176" s="40" t="str">
        <f>IF(P_rang_år!A178&gt;0,P_rang_år!A178,"")</f>
        <v/>
      </c>
      <c r="B176" s="40" t="str">
        <f>IF(P_rang_år!B178&gt;0,P_rang_år!B178,"")</f>
        <v/>
      </c>
      <c r="C176" s="40" t="str">
        <f>IF(P_rang_år!C178&gt;0,P_rang_år!C178,"")</f>
        <v/>
      </c>
      <c r="D176" s="40" t="str">
        <f>IF(P_rang_år!D178&gt;0,P_rang_år!D178,"")</f>
        <v/>
      </c>
      <c r="E176" s="40" t="str">
        <f>IF(P_rang_år!E178&gt;0,P_rang_år!E178,"")</f>
        <v/>
      </c>
      <c r="F176" s="40" t="str">
        <f>IF(P_rang_år!F178&gt;0,P_rang_år!F178,"")</f>
        <v/>
      </c>
      <c r="G176" s="40" t="str">
        <f>IF(P_rang_år!G178&gt;0,P_rang_år!G178,"")</f>
        <v/>
      </c>
      <c r="H176" s="40" t="str">
        <f>IF(P_rang_år!H178&gt;0,P_rang_år!H178,"")</f>
        <v/>
      </c>
      <c r="I176" s="40" t="str">
        <f>IF(P_rang_år!I178&gt;0,P_rang_år!I178,"")</f>
        <v/>
      </c>
      <c r="J176" s="40" t="str">
        <f>IF(P_rang_år!J178&gt;0,P_rang_år!J178,"")</f>
        <v/>
      </c>
      <c r="K176" s="40" t="str">
        <f>IF(P_rang_år!K178&gt;0,P_rang_år!K178,"")</f>
        <v/>
      </c>
      <c r="L176" s="41" t="str">
        <f>IF(P_rang_år!L178&gt;0,P_rang_år!L178,"")</f>
        <v/>
      </c>
      <c r="M176" s="41" t="str">
        <f>IF(P_rang_år!M178&gt;0,P_rang_år!M178,"")</f>
        <v/>
      </c>
      <c r="N176" s="41" t="str">
        <f>IF(P_rang_år!N178&gt;0,P_rang_år!N178,"")</f>
        <v/>
      </c>
      <c r="O176" s="41" t="str">
        <f>IF(P_rang_år!O178&gt;0,P_rang_år!O178,"")</f>
        <v/>
      </c>
      <c r="P176" s="41" t="str">
        <f>IF(P_rang_år!P178&gt;0,P_rang_år!P178,"")</f>
        <v/>
      </c>
      <c r="Q176" s="41" t="str">
        <f>IF(P_rang_år!Q178&gt;0,P_rang_år!Q178,"")</f>
        <v/>
      </c>
      <c r="R176" s="41" t="str">
        <f>IF(P_rang_år!R178&gt;0,P_rang_år!R178,"")</f>
        <v/>
      </c>
      <c r="S176" s="41" t="str">
        <f>IF(P_rang_år!S178&gt;0,P_rang_år!S178,"")</f>
        <v/>
      </c>
    </row>
    <row r="177" spans="1:19" x14ac:dyDescent="0.25">
      <c r="A177" s="40" t="str">
        <f>IF(P_rang_år!A179&gt;0,P_rang_år!A179,"")</f>
        <v/>
      </c>
      <c r="B177" s="40" t="str">
        <f>IF(P_rang_år!B179&gt;0,P_rang_år!B179,"")</f>
        <v/>
      </c>
      <c r="C177" s="40" t="str">
        <f>IF(P_rang_år!C179&gt;0,P_rang_år!C179,"")</f>
        <v/>
      </c>
      <c r="D177" s="40" t="str">
        <f>IF(P_rang_år!D179&gt;0,P_rang_år!D179,"")</f>
        <v/>
      </c>
      <c r="E177" s="40" t="str">
        <f>IF(P_rang_år!E179&gt;0,P_rang_år!E179,"")</f>
        <v/>
      </c>
      <c r="F177" s="40" t="str">
        <f>IF(P_rang_år!F179&gt;0,P_rang_år!F179,"")</f>
        <v/>
      </c>
      <c r="G177" s="40" t="str">
        <f>IF(P_rang_år!G179&gt;0,P_rang_år!G179,"")</f>
        <v/>
      </c>
      <c r="H177" s="40" t="str">
        <f>IF(P_rang_år!H179&gt;0,P_rang_år!H179,"")</f>
        <v/>
      </c>
      <c r="I177" s="40" t="str">
        <f>IF(P_rang_år!I179&gt;0,P_rang_år!I179,"")</f>
        <v/>
      </c>
      <c r="J177" s="40" t="str">
        <f>IF(P_rang_år!J179&gt;0,P_rang_år!J179,"")</f>
        <v/>
      </c>
      <c r="K177" s="40" t="str">
        <f>IF(P_rang_år!K179&gt;0,P_rang_år!K179,"")</f>
        <v/>
      </c>
      <c r="L177" s="41" t="str">
        <f>IF(P_rang_år!L179&gt;0,P_rang_år!L179,"")</f>
        <v/>
      </c>
      <c r="M177" s="41" t="str">
        <f>IF(P_rang_år!M179&gt;0,P_rang_år!M179,"")</f>
        <v/>
      </c>
      <c r="N177" s="41" t="str">
        <f>IF(P_rang_år!N179&gt;0,P_rang_år!N179,"")</f>
        <v/>
      </c>
      <c r="O177" s="41" t="str">
        <f>IF(P_rang_år!O179&gt;0,P_rang_år!O179,"")</f>
        <v/>
      </c>
      <c r="P177" s="41" t="str">
        <f>IF(P_rang_år!P179&gt;0,P_rang_år!P179,"")</f>
        <v/>
      </c>
      <c r="Q177" s="41" t="str">
        <f>IF(P_rang_år!Q179&gt;0,P_rang_år!Q179,"")</f>
        <v/>
      </c>
      <c r="R177" s="41" t="str">
        <f>IF(P_rang_år!R179&gt;0,P_rang_år!R179,"")</f>
        <v/>
      </c>
      <c r="S177" s="41" t="str">
        <f>IF(P_rang_år!S179&gt;0,P_rang_år!S179,"")</f>
        <v/>
      </c>
    </row>
    <row r="178" spans="1:19" x14ac:dyDescent="0.25">
      <c r="A178" s="40" t="str">
        <f>IF(P_rang_år!A180&gt;0,P_rang_år!A180,"")</f>
        <v/>
      </c>
      <c r="B178" s="40" t="str">
        <f>IF(P_rang_år!B180&gt;0,P_rang_år!B180,"")</f>
        <v/>
      </c>
      <c r="C178" s="40" t="str">
        <f>IF(P_rang_år!C180&gt;0,P_rang_år!C180,"")</f>
        <v/>
      </c>
      <c r="D178" s="40" t="str">
        <f>IF(P_rang_år!D180&gt;0,P_rang_år!D180,"")</f>
        <v/>
      </c>
      <c r="E178" s="40" t="str">
        <f>IF(P_rang_år!E180&gt;0,P_rang_år!E180,"")</f>
        <v/>
      </c>
      <c r="F178" s="40" t="str">
        <f>IF(P_rang_år!F180&gt;0,P_rang_år!F180,"")</f>
        <v/>
      </c>
      <c r="G178" s="40" t="str">
        <f>IF(P_rang_år!G180&gt;0,P_rang_år!G180,"")</f>
        <v/>
      </c>
      <c r="H178" s="40" t="str">
        <f>IF(P_rang_år!H180&gt;0,P_rang_år!H180,"")</f>
        <v/>
      </c>
      <c r="I178" s="40" t="str">
        <f>IF(P_rang_år!I180&gt;0,P_rang_år!I180,"")</f>
        <v/>
      </c>
      <c r="J178" s="40" t="str">
        <f>IF(P_rang_år!J180&gt;0,P_rang_år!J180,"")</f>
        <v/>
      </c>
      <c r="K178" s="40" t="str">
        <f>IF(P_rang_år!K180&gt;0,P_rang_år!K180,"")</f>
        <v/>
      </c>
      <c r="L178" s="41" t="str">
        <f>IF(P_rang_år!L180&gt;0,P_rang_år!L180,"")</f>
        <v/>
      </c>
      <c r="M178" s="41" t="str">
        <f>IF(P_rang_år!M180&gt;0,P_rang_år!M180,"")</f>
        <v/>
      </c>
      <c r="N178" s="41" t="str">
        <f>IF(P_rang_år!N180&gt;0,P_rang_år!N180,"")</f>
        <v/>
      </c>
      <c r="O178" s="41" t="str">
        <f>IF(P_rang_år!O180&gt;0,P_rang_år!O180,"")</f>
        <v/>
      </c>
      <c r="P178" s="41" t="str">
        <f>IF(P_rang_år!P180&gt;0,P_rang_år!P180,"")</f>
        <v/>
      </c>
      <c r="Q178" s="41" t="str">
        <f>IF(P_rang_år!Q180&gt;0,P_rang_år!Q180,"")</f>
        <v/>
      </c>
      <c r="R178" s="41" t="str">
        <f>IF(P_rang_år!R180&gt;0,P_rang_år!R180,"")</f>
        <v/>
      </c>
      <c r="S178" s="41" t="str">
        <f>IF(P_rang_år!S180&gt;0,P_rang_år!S180,"")</f>
        <v/>
      </c>
    </row>
    <row r="179" spans="1:19" x14ac:dyDescent="0.25">
      <c r="A179" s="40" t="str">
        <f>IF(P_rang_år!A181&gt;0,P_rang_år!A181,"")</f>
        <v/>
      </c>
      <c r="B179" s="40" t="str">
        <f>IF(P_rang_år!B181&gt;0,P_rang_år!B181,"")</f>
        <v/>
      </c>
      <c r="C179" s="40" t="str">
        <f>IF(P_rang_år!C181&gt;0,P_rang_år!C181,"")</f>
        <v/>
      </c>
      <c r="D179" s="40" t="str">
        <f>IF(P_rang_år!D181&gt;0,P_rang_år!D181,"")</f>
        <v/>
      </c>
      <c r="E179" s="40" t="str">
        <f>IF(P_rang_år!E181&gt;0,P_rang_år!E181,"")</f>
        <v/>
      </c>
      <c r="F179" s="40" t="str">
        <f>IF(P_rang_år!F181&gt;0,P_rang_år!F181,"")</f>
        <v/>
      </c>
      <c r="G179" s="40" t="str">
        <f>IF(P_rang_år!G181&gt;0,P_rang_år!G181,"")</f>
        <v/>
      </c>
      <c r="H179" s="40" t="str">
        <f>IF(P_rang_år!H181&gt;0,P_rang_år!H181,"")</f>
        <v/>
      </c>
      <c r="I179" s="40" t="str">
        <f>IF(P_rang_år!I181&gt;0,P_rang_år!I181,"")</f>
        <v/>
      </c>
      <c r="J179" s="40" t="str">
        <f>IF(P_rang_år!J181&gt;0,P_rang_år!J181,"")</f>
        <v/>
      </c>
      <c r="K179" s="40" t="str">
        <f>IF(P_rang_år!K181&gt;0,P_rang_år!K181,"")</f>
        <v/>
      </c>
      <c r="L179" s="41" t="str">
        <f>IF(P_rang_år!L181&gt;0,P_rang_år!L181,"")</f>
        <v/>
      </c>
      <c r="M179" s="41" t="str">
        <f>IF(P_rang_år!M181&gt;0,P_rang_år!M181,"")</f>
        <v/>
      </c>
      <c r="N179" s="41" t="str">
        <f>IF(P_rang_år!N181&gt;0,P_rang_år!N181,"")</f>
        <v/>
      </c>
      <c r="O179" s="41" t="str">
        <f>IF(P_rang_år!O181&gt;0,P_rang_år!O181,"")</f>
        <v/>
      </c>
      <c r="P179" s="41" t="str">
        <f>IF(P_rang_år!P181&gt;0,P_rang_år!P181,"")</f>
        <v/>
      </c>
      <c r="Q179" s="41" t="str">
        <f>IF(P_rang_år!Q181&gt;0,P_rang_år!Q181,"")</f>
        <v/>
      </c>
      <c r="R179" s="41" t="str">
        <f>IF(P_rang_år!R181&gt;0,P_rang_år!R181,"")</f>
        <v/>
      </c>
      <c r="S179" s="41" t="str">
        <f>IF(P_rang_år!S181&gt;0,P_rang_år!S181,"")</f>
        <v/>
      </c>
    </row>
    <row r="180" spans="1:19" x14ac:dyDescent="0.25">
      <c r="A180" s="40" t="str">
        <f>IF(P_rang_år!A182&gt;0,P_rang_år!A182,"")</f>
        <v/>
      </c>
      <c r="B180" s="40" t="str">
        <f>IF(P_rang_år!B182&gt;0,P_rang_år!B182,"")</f>
        <v/>
      </c>
      <c r="C180" s="40" t="str">
        <f>IF(P_rang_år!C182&gt;0,P_rang_år!C182,"")</f>
        <v/>
      </c>
      <c r="D180" s="40" t="str">
        <f>IF(P_rang_år!D182&gt;0,P_rang_år!D182,"")</f>
        <v/>
      </c>
      <c r="E180" s="40" t="str">
        <f>IF(P_rang_år!E182&gt;0,P_rang_år!E182,"")</f>
        <v/>
      </c>
      <c r="F180" s="40" t="str">
        <f>IF(P_rang_år!F182&gt;0,P_rang_år!F182,"")</f>
        <v/>
      </c>
      <c r="G180" s="40" t="str">
        <f>IF(P_rang_år!G182&gt;0,P_rang_år!G182,"")</f>
        <v/>
      </c>
      <c r="H180" s="40" t="str">
        <f>IF(P_rang_år!H182&gt;0,P_rang_år!H182,"")</f>
        <v/>
      </c>
      <c r="I180" s="40" t="str">
        <f>IF(P_rang_år!I182&gt;0,P_rang_år!I182,"")</f>
        <v/>
      </c>
      <c r="J180" s="40" t="str">
        <f>IF(P_rang_år!J182&gt;0,P_rang_år!J182,"")</f>
        <v/>
      </c>
      <c r="K180" s="40" t="str">
        <f>IF(P_rang_år!K182&gt;0,P_rang_år!K182,"")</f>
        <v/>
      </c>
      <c r="L180" s="41" t="str">
        <f>IF(P_rang_år!L182&gt;0,P_rang_år!L182,"")</f>
        <v/>
      </c>
      <c r="M180" s="41" t="str">
        <f>IF(P_rang_år!M182&gt;0,P_rang_år!M182,"")</f>
        <v/>
      </c>
      <c r="N180" s="41" t="str">
        <f>IF(P_rang_år!N182&gt;0,P_rang_år!N182,"")</f>
        <v/>
      </c>
      <c r="O180" s="41" t="str">
        <f>IF(P_rang_år!O182&gt;0,P_rang_år!O182,"")</f>
        <v/>
      </c>
      <c r="P180" s="41" t="str">
        <f>IF(P_rang_år!P182&gt;0,P_rang_år!P182,"")</f>
        <v/>
      </c>
      <c r="Q180" s="41" t="str">
        <f>IF(P_rang_år!Q182&gt;0,P_rang_år!Q182,"")</f>
        <v/>
      </c>
      <c r="R180" s="41" t="str">
        <f>IF(P_rang_år!R182&gt;0,P_rang_år!R182,"")</f>
        <v/>
      </c>
      <c r="S180" s="41" t="str">
        <f>IF(P_rang_år!S182&gt;0,P_rang_år!S182,"")</f>
        <v/>
      </c>
    </row>
    <row r="181" spans="1:19" x14ac:dyDescent="0.25">
      <c r="A181" s="40" t="str">
        <f>IF(P_rang_år!A183&gt;0,P_rang_år!A183,"")</f>
        <v/>
      </c>
      <c r="B181" s="40" t="str">
        <f>IF(P_rang_år!B183&gt;0,P_rang_år!B183,"")</f>
        <v/>
      </c>
      <c r="C181" s="40" t="str">
        <f>IF(P_rang_år!C183&gt;0,P_rang_år!C183,"")</f>
        <v/>
      </c>
      <c r="D181" s="40" t="str">
        <f>IF(P_rang_år!D183&gt;0,P_rang_år!D183,"")</f>
        <v/>
      </c>
      <c r="E181" s="40" t="str">
        <f>IF(P_rang_år!E183&gt;0,P_rang_år!E183,"")</f>
        <v/>
      </c>
      <c r="F181" s="40" t="str">
        <f>IF(P_rang_år!F183&gt;0,P_rang_år!F183,"")</f>
        <v/>
      </c>
      <c r="G181" s="40" t="str">
        <f>IF(P_rang_år!G183&gt;0,P_rang_år!G183,"")</f>
        <v/>
      </c>
      <c r="H181" s="40" t="str">
        <f>IF(P_rang_år!H183&gt;0,P_rang_år!H183,"")</f>
        <v/>
      </c>
      <c r="I181" s="40" t="str">
        <f>IF(P_rang_år!I183&gt;0,P_rang_år!I183,"")</f>
        <v/>
      </c>
      <c r="J181" s="40" t="str">
        <f>IF(P_rang_år!J183&gt;0,P_rang_år!J183,"")</f>
        <v/>
      </c>
      <c r="K181" s="40" t="str">
        <f>IF(P_rang_år!K183&gt;0,P_rang_år!K183,"")</f>
        <v/>
      </c>
      <c r="L181" s="41" t="str">
        <f>IF(P_rang_år!L183&gt;0,P_rang_år!L183,"")</f>
        <v/>
      </c>
      <c r="M181" s="41" t="str">
        <f>IF(P_rang_år!M183&gt;0,P_rang_år!M183,"")</f>
        <v/>
      </c>
      <c r="N181" s="41" t="str">
        <f>IF(P_rang_år!N183&gt;0,P_rang_år!N183,"")</f>
        <v/>
      </c>
      <c r="O181" s="41" t="str">
        <f>IF(P_rang_år!O183&gt;0,P_rang_år!O183,"")</f>
        <v/>
      </c>
      <c r="P181" s="41" t="str">
        <f>IF(P_rang_år!P183&gt;0,P_rang_år!P183,"")</f>
        <v/>
      </c>
      <c r="Q181" s="41" t="str">
        <f>IF(P_rang_år!Q183&gt;0,P_rang_år!Q183,"")</f>
        <v/>
      </c>
      <c r="R181" s="41" t="str">
        <f>IF(P_rang_år!R183&gt;0,P_rang_år!R183,"")</f>
        <v/>
      </c>
      <c r="S181" s="41" t="str">
        <f>IF(P_rang_år!S183&gt;0,P_rang_år!S183,"")</f>
        <v/>
      </c>
    </row>
    <row r="182" spans="1:19" x14ac:dyDescent="0.25">
      <c r="A182" s="40" t="str">
        <f>IF(P_rang_år!A184&gt;0,P_rang_år!A184,"")</f>
        <v/>
      </c>
      <c r="B182" s="40" t="str">
        <f>IF(P_rang_år!B184&gt;0,P_rang_år!B184,"")</f>
        <v/>
      </c>
      <c r="C182" s="40" t="str">
        <f>IF(P_rang_år!C184&gt;0,P_rang_år!C184,"")</f>
        <v/>
      </c>
      <c r="D182" s="40" t="str">
        <f>IF(P_rang_år!D184&gt;0,P_rang_år!D184,"")</f>
        <v/>
      </c>
      <c r="E182" s="40" t="str">
        <f>IF(P_rang_år!E184&gt;0,P_rang_år!E184,"")</f>
        <v/>
      </c>
      <c r="F182" s="40" t="str">
        <f>IF(P_rang_år!F184&gt;0,P_rang_år!F184,"")</f>
        <v/>
      </c>
      <c r="G182" s="40" t="str">
        <f>IF(P_rang_år!G184&gt;0,P_rang_år!G184,"")</f>
        <v/>
      </c>
      <c r="H182" s="40" t="str">
        <f>IF(P_rang_år!H184&gt;0,P_rang_år!H184,"")</f>
        <v/>
      </c>
      <c r="I182" s="40" t="str">
        <f>IF(P_rang_år!I184&gt;0,P_rang_år!I184,"")</f>
        <v/>
      </c>
      <c r="J182" s="40" t="str">
        <f>IF(P_rang_år!J184&gt;0,P_rang_år!J184,"")</f>
        <v/>
      </c>
      <c r="K182" s="40" t="str">
        <f>IF(P_rang_år!K184&gt;0,P_rang_år!K184,"")</f>
        <v/>
      </c>
      <c r="L182" s="41" t="str">
        <f>IF(P_rang_år!L184&gt;0,P_rang_år!L184,"")</f>
        <v/>
      </c>
      <c r="M182" s="41" t="str">
        <f>IF(P_rang_år!M184&gt;0,P_rang_år!M184,"")</f>
        <v/>
      </c>
      <c r="N182" s="41" t="str">
        <f>IF(P_rang_år!N184&gt;0,P_rang_år!N184,"")</f>
        <v/>
      </c>
      <c r="O182" s="41" t="str">
        <f>IF(P_rang_år!O184&gt;0,P_rang_år!O184,"")</f>
        <v/>
      </c>
      <c r="P182" s="41" t="str">
        <f>IF(P_rang_år!P184&gt;0,P_rang_år!P184,"")</f>
        <v/>
      </c>
      <c r="Q182" s="41" t="str">
        <f>IF(P_rang_år!Q184&gt;0,P_rang_år!Q184,"")</f>
        <v/>
      </c>
      <c r="R182" s="41" t="str">
        <f>IF(P_rang_år!R184&gt;0,P_rang_år!R184,"")</f>
        <v/>
      </c>
      <c r="S182" s="41" t="str">
        <f>IF(P_rang_år!S184&gt;0,P_rang_år!S184,"")</f>
        <v/>
      </c>
    </row>
    <row r="183" spans="1:19" x14ac:dyDescent="0.25">
      <c r="A183" s="40" t="str">
        <f>IF(P_rang_år!A185&gt;0,P_rang_år!A185,"")</f>
        <v/>
      </c>
      <c r="B183" s="40" t="str">
        <f>IF(P_rang_år!B185&gt;0,P_rang_år!B185,"")</f>
        <v/>
      </c>
      <c r="C183" s="40" t="str">
        <f>IF(P_rang_år!C185&gt;0,P_rang_år!C185,"")</f>
        <v/>
      </c>
      <c r="D183" s="40" t="str">
        <f>IF(P_rang_år!D185&gt;0,P_rang_år!D185,"")</f>
        <v/>
      </c>
      <c r="E183" s="40" t="str">
        <f>IF(P_rang_år!E185&gt;0,P_rang_år!E185,"")</f>
        <v/>
      </c>
      <c r="F183" s="40" t="str">
        <f>IF(P_rang_år!F185&gt;0,P_rang_år!F185,"")</f>
        <v/>
      </c>
      <c r="G183" s="40" t="str">
        <f>IF(P_rang_år!G185&gt;0,P_rang_år!G185,"")</f>
        <v/>
      </c>
      <c r="H183" s="40" t="str">
        <f>IF(P_rang_år!H185&gt;0,P_rang_år!H185,"")</f>
        <v/>
      </c>
      <c r="I183" s="40" t="str">
        <f>IF(P_rang_år!I185&gt;0,P_rang_år!I185,"")</f>
        <v/>
      </c>
      <c r="J183" s="40" t="str">
        <f>IF(P_rang_år!J185&gt;0,P_rang_år!J185,"")</f>
        <v/>
      </c>
      <c r="K183" s="40" t="str">
        <f>IF(P_rang_år!K185&gt;0,P_rang_år!K185,"")</f>
        <v/>
      </c>
      <c r="L183" s="41" t="str">
        <f>IF(P_rang_år!L185&gt;0,P_rang_år!L185,"")</f>
        <v/>
      </c>
      <c r="M183" s="41" t="str">
        <f>IF(P_rang_år!M185&gt;0,P_rang_år!M185,"")</f>
        <v/>
      </c>
      <c r="N183" s="41" t="str">
        <f>IF(P_rang_år!N185&gt;0,P_rang_år!N185,"")</f>
        <v/>
      </c>
      <c r="O183" s="41" t="str">
        <f>IF(P_rang_år!O185&gt;0,P_rang_år!O185,"")</f>
        <v/>
      </c>
      <c r="P183" s="41" t="str">
        <f>IF(P_rang_år!P185&gt;0,P_rang_år!P185,"")</f>
        <v/>
      </c>
      <c r="Q183" s="41" t="str">
        <f>IF(P_rang_år!Q185&gt;0,P_rang_år!Q185,"")</f>
        <v/>
      </c>
      <c r="R183" s="41" t="str">
        <f>IF(P_rang_år!R185&gt;0,P_rang_år!R185,"")</f>
        <v/>
      </c>
      <c r="S183" s="41" t="str">
        <f>IF(P_rang_år!S185&gt;0,P_rang_år!S185,"")</f>
        <v/>
      </c>
    </row>
    <row r="184" spans="1:19" x14ac:dyDescent="0.25">
      <c r="A184" s="40" t="str">
        <f>IF(P_rang_år!A186&gt;0,P_rang_år!A186,"")</f>
        <v/>
      </c>
      <c r="B184" s="40" t="str">
        <f>IF(P_rang_år!B186&gt;0,P_rang_år!B186,"")</f>
        <v/>
      </c>
      <c r="C184" s="40" t="str">
        <f>IF(P_rang_år!C186&gt;0,P_rang_år!C186,"")</f>
        <v/>
      </c>
      <c r="D184" s="40" t="str">
        <f>IF(P_rang_år!D186&gt;0,P_rang_år!D186,"")</f>
        <v/>
      </c>
      <c r="E184" s="40" t="str">
        <f>IF(P_rang_år!E186&gt;0,P_rang_år!E186,"")</f>
        <v/>
      </c>
      <c r="F184" s="40" t="str">
        <f>IF(P_rang_år!F186&gt;0,P_rang_år!F186,"")</f>
        <v/>
      </c>
      <c r="G184" s="40" t="str">
        <f>IF(P_rang_år!G186&gt;0,P_rang_år!G186,"")</f>
        <v/>
      </c>
      <c r="H184" s="40" t="str">
        <f>IF(P_rang_år!H186&gt;0,P_rang_år!H186,"")</f>
        <v/>
      </c>
      <c r="I184" s="40" t="str">
        <f>IF(P_rang_år!I186&gt;0,P_rang_år!I186,"")</f>
        <v/>
      </c>
      <c r="J184" s="40" t="str">
        <f>IF(P_rang_år!J186&gt;0,P_rang_år!J186,"")</f>
        <v/>
      </c>
      <c r="K184" s="40" t="str">
        <f>IF(P_rang_år!K186&gt;0,P_rang_år!K186,"")</f>
        <v/>
      </c>
      <c r="L184" s="41" t="str">
        <f>IF(P_rang_år!L186&gt;0,P_rang_år!L186,"")</f>
        <v/>
      </c>
      <c r="M184" s="41" t="str">
        <f>IF(P_rang_år!M186&gt;0,P_rang_år!M186,"")</f>
        <v/>
      </c>
      <c r="N184" s="41" t="str">
        <f>IF(P_rang_år!N186&gt;0,P_rang_år!N186,"")</f>
        <v/>
      </c>
      <c r="O184" s="41" t="str">
        <f>IF(P_rang_år!O186&gt;0,P_rang_år!O186,"")</f>
        <v/>
      </c>
      <c r="P184" s="41" t="str">
        <f>IF(P_rang_år!P186&gt;0,P_rang_år!P186,"")</f>
        <v/>
      </c>
      <c r="Q184" s="41" t="str">
        <f>IF(P_rang_år!Q186&gt;0,P_rang_år!Q186,"")</f>
        <v/>
      </c>
      <c r="R184" s="41" t="str">
        <f>IF(P_rang_år!R186&gt;0,P_rang_år!R186,"")</f>
        <v/>
      </c>
      <c r="S184" s="41" t="str">
        <f>IF(P_rang_år!S186&gt;0,P_rang_år!S186,"")</f>
        <v/>
      </c>
    </row>
    <row r="185" spans="1:19" x14ac:dyDescent="0.25">
      <c r="A185" s="40" t="str">
        <f>IF(P_rang_år!A187&gt;0,P_rang_år!A187,"")</f>
        <v/>
      </c>
      <c r="B185" s="40" t="str">
        <f>IF(P_rang_år!B187&gt;0,P_rang_år!B187,"")</f>
        <v/>
      </c>
      <c r="C185" s="40" t="str">
        <f>IF(P_rang_år!C187&gt;0,P_rang_år!C187,"")</f>
        <v/>
      </c>
      <c r="D185" s="40" t="str">
        <f>IF(P_rang_år!D187&gt;0,P_rang_år!D187,"")</f>
        <v/>
      </c>
      <c r="E185" s="40" t="str">
        <f>IF(P_rang_år!E187&gt;0,P_rang_år!E187,"")</f>
        <v/>
      </c>
      <c r="F185" s="40" t="str">
        <f>IF(P_rang_år!F187&gt;0,P_rang_år!F187,"")</f>
        <v/>
      </c>
      <c r="G185" s="40" t="str">
        <f>IF(P_rang_år!G187&gt;0,P_rang_år!G187,"")</f>
        <v/>
      </c>
      <c r="H185" s="40" t="str">
        <f>IF(P_rang_år!H187&gt;0,P_rang_år!H187,"")</f>
        <v/>
      </c>
      <c r="I185" s="40" t="str">
        <f>IF(P_rang_år!I187&gt;0,P_rang_år!I187,"")</f>
        <v/>
      </c>
      <c r="J185" s="40" t="str">
        <f>IF(P_rang_år!J187&gt;0,P_rang_år!J187,"")</f>
        <v/>
      </c>
      <c r="K185" s="40" t="str">
        <f>IF(P_rang_år!K187&gt;0,P_rang_år!K187,"")</f>
        <v/>
      </c>
      <c r="L185" s="41" t="str">
        <f>IF(P_rang_år!L187&gt;0,P_rang_år!L187,"")</f>
        <v/>
      </c>
      <c r="M185" s="41" t="str">
        <f>IF(P_rang_år!M187&gt;0,P_rang_år!M187,"")</f>
        <v/>
      </c>
      <c r="N185" s="41" t="str">
        <f>IF(P_rang_år!N187&gt;0,P_rang_år!N187,"")</f>
        <v/>
      </c>
      <c r="O185" s="41" t="str">
        <f>IF(P_rang_år!O187&gt;0,P_rang_år!O187,"")</f>
        <v/>
      </c>
      <c r="P185" s="41" t="str">
        <f>IF(P_rang_år!P187&gt;0,P_rang_år!P187,"")</f>
        <v/>
      </c>
      <c r="Q185" s="41" t="str">
        <f>IF(P_rang_år!Q187&gt;0,P_rang_år!Q187,"")</f>
        <v/>
      </c>
      <c r="R185" s="41" t="str">
        <f>IF(P_rang_år!R187&gt;0,P_rang_år!R187,"")</f>
        <v/>
      </c>
      <c r="S185" s="41" t="str">
        <f>IF(P_rang_år!S187&gt;0,P_rang_år!S187,"")</f>
        <v/>
      </c>
    </row>
    <row r="186" spans="1:19" x14ac:dyDescent="0.25">
      <c r="A186" s="40" t="str">
        <f>IF(P_rang_år!A188&gt;0,P_rang_år!A188,"")</f>
        <v/>
      </c>
      <c r="B186" s="40" t="str">
        <f>IF(P_rang_år!B188&gt;0,P_rang_år!B188,"")</f>
        <v/>
      </c>
      <c r="C186" s="40" t="str">
        <f>IF(P_rang_år!C188&gt;0,P_rang_år!C188,"")</f>
        <v/>
      </c>
      <c r="D186" s="40" t="str">
        <f>IF(P_rang_år!D188&gt;0,P_rang_år!D188,"")</f>
        <v/>
      </c>
      <c r="E186" s="40" t="str">
        <f>IF(P_rang_år!E188&gt;0,P_rang_år!E188,"")</f>
        <v/>
      </c>
      <c r="F186" s="40" t="str">
        <f>IF(P_rang_år!F188&gt;0,P_rang_år!F188,"")</f>
        <v/>
      </c>
      <c r="G186" s="40" t="str">
        <f>IF(P_rang_år!G188&gt;0,P_rang_år!G188,"")</f>
        <v/>
      </c>
      <c r="H186" s="40" t="str">
        <f>IF(P_rang_år!H188&gt;0,P_rang_år!H188,"")</f>
        <v/>
      </c>
      <c r="I186" s="40" t="str">
        <f>IF(P_rang_år!I188&gt;0,P_rang_år!I188,"")</f>
        <v/>
      </c>
      <c r="J186" s="40" t="str">
        <f>IF(P_rang_år!J188&gt;0,P_rang_år!J188,"")</f>
        <v/>
      </c>
      <c r="K186" s="40" t="str">
        <f>IF(P_rang_år!K188&gt;0,P_rang_år!K188,"")</f>
        <v/>
      </c>
      <c r="L186" s="41" t="str">
        <f>IF(P_rang_år!L188&gt;0,P_rang_år!L188,"")</f>
        <v/>
      </c>
      <c r="M186" s="41" t="str">
        <f>IF(P_rang_år!M188&gt;0,P_rang_år!M188,"")</f>
        <v/>
      </c>
      <c r="N186" s="41" t="str">
        <f>IF(P_rang_år!N188&gt;0,P_rang_år!N188,"")</f>
        <v/>
      </c>
      <c r="O186" s="41" t="str">
        <f>IF(P_rang_år!O188&gt;0,P_rang_år!O188,"")</f>
        <v/>
      </c>
      <c r="P186" s="41" t="str">
        <f>IF(P_rang_år!P188&gt;0,P_rang_år!P188,"")</f>
        <v/>
      </c>
      <c r="Q186" s="41" t="str">
        <f>IF(P_rang_år!Q188&gt;0,P_rang_år!Q188,"")</f>
        <v/>
      </c>
      <c r="R186" s="41" t="str">
        <f>IF(P_rang_år!R188&gt;0,P_rang_år!R188,"")</f>
        <v/>
      </c>
      <c r="S186" s="41" t="str">
        <f>IF(P_rang_år!S188&gt;0,P_rang_år!S188,"")</f>
        <v/>
      </c>
    </row>
    <row r="187" spans="1:19" x14ac:dyDescent="0.25">
      <c r="A187" s="40" t="str">
        <f>IF(P_rang_år!A189&gt;0,P_rang_år!A189,"")</f>
        <v/>
      </c>
      <c r="B187" s="40" t="str">
        <f>IF(P_rang_år!B189&gt;0,P_rang_år!B189,"")</f>
        <v/>
      </c>
      <c r="C187" s="40" t="str">
        <f>IF(P_rang_år!C189&gt;0,P_rang_år!C189,"")</f>
        <v/>
      </c>
      <c r="D187" s="40" t="str">
        <f>IF(P_rang_år!D189&gt;0,P_rang_år!D189,"")</f>
        <v/>
      </c>
      <c r="E187" s="40" t="str">
        <f>IF(P_rang_år!E189&gt;0,P_rang_år!E189,"")</f>
        <v/>
      </c>
      <c r="F187" s="40" t="str">
        <f>IF(P_rang_år!F189&gt;0,P_rang_år!F189,"")</f>
        <v/>
      </c>
      <c r="G187" s="40" t="str">
        <f>IF(P_rang_år!G189&gt;0,P_rang_år!G189,"")</f>
        <v/>
      </c>
      <c r="H187" s="40" t="str">
        <f>IF(P_rang_år!H189&gt;0,P_rang_år!H189,"")</f>
        <v/>
      </c>
      <c r="I187" s="40" t="str">
        <f>IF(P_rang_år!I189&gt;0,P_rang_år!I189,"")</f>
        <v/>
      </c>
      <c r="J187" s="40" t="str">
        <f>IF(P_rang_år!J189&gt;0,P_rang_år!J189,"")</f>
        <v/>
      </c>
      <c r="K187" s="40" t="str">
        <f>IF(P_rang_år!K189&gt;0,P_rang_år!K189,"")</f>
        <v/>
      </c>
      <c r="L187" s="41" t="str">
        <f>IF(P_rang_år!L189&gt;0,P_rang_år!L189,"")</f>
        <v/>
      </c>
      <c r="M187" s="41" t="str">
        <f>IF(P_rang_år!M189&gt;0,P_rang_år!M189,"")</f>
        <v/>
      </c>
      <c r="N187" s="41" t="str">
        <f>IF(P_rang_år!N189&gt;0,P_rang_år!N189,"")</f>
        <v/>
      </c>
      <c r="O187" s="41" t="str">
        <f>IF(P_rang_år!O189&gt;0,P_rang_år!O189,"")</f>
        <v/>
      </c>
      <c r="P187" s="41" t="str">
        <f>IF(P_rang_år!P189&gt;0,P_rang_år!P189,"")</f>
        <v/>
      </c>
      <c r="Q187" s="41" t="str">
        <f>IF(P_rang_år!Q189&gt;0,P_rang_år!Q189,"")</f>
        <v/>
      </c>
      <c r="R187" s="41" t="str">
        <f>IF(P_rang_år!R189&gt;0,P_rang_år!R189,"")</f>
        <v/>
      </c>
      <c r="S187" s="41" t="str">
        <f>IF(P_rang_år!S189&gt;0,P_rang_år!S189,"")</f>
        <v/>
      </c>
    </row>
    <row r="188" spans="1:19" x14ac:dyDescent="0.25">
      <c r="A188" s="40" t="str">
        <f>IF(P_rang_år!A190&gt;0,P_rang_år!A190,"")</f>
        <v/>
      </c>
      <c r="B188" s="40" t="str">
        <f>IF(P_rang_år!B190&gt;0,P_rang_år!B190,"")</f>
        <v/>
      </c>
      <c r="C188" s="40" t="str">
        <f>IF(P_rang_år!C190&gt;0,P_rang_år!C190,"")</f>
        <v/>
      </c>
      <c r="D188" s="40" t="str">
        <f>IF(P_rang_år!D190&gt;0,P_rang_år!D190,"")</f>
        <v/>
      </c>
      <c r="E188" s="40" t="str">
        <f>IF(P_rang_år!E190&gt;0,P_rang_år!E190,"")</f>
        <v/>
      </c>
      <c r="F188" s="40" t="str">
        <f>IF(P_rang_år!F190&gt;0,P_rang_år!F190,"")</f>
        <v/>
      </c>
      <c r="G188" s="40" t="str">
        <f>IF(P_rang_år!G190&gt;0,P_rang_år!G190,"")</f>
        <v/>
      </c>
      <c r="H188" s="40" t="str">
        <f>IF(P_rang_år!H190&gt;0,P_rang_år!H190,"")</f>
        <v/>
      </c>
      <c r="I188" s="40" t="str">
        <f>IF(P_rang_år!I190&gt;0,P_rang_år!I190,"")</f>
        <v/>
      </c>
      <c r="J188" s="40" t="str">
        <f>IF(P_rang_år!J190&gt;0,P_rang_år!J190,"")</f>
        <v/>
      </c>
      <c r="K188" s="40" t="str">
        <f>IF(P_rang_år!K190&gt;0,P_rang_år!K190,"")</f>
        <v/>
      </c>
      <c r="L188" s="41" t="str">
        <f>IF(P_rang_år!L190&gt;0,P_rang_år!L190,"")</f>
        <v/>
      </c>
      <c r="M188" s="41" t="str">
        <f>IF(P_rang_år!M190&gt;0,P_rang_år!M190,"")</f>
        <v/>
      </c>
      <c r="N188" s="41" t="str">
        <f>IF(P_rang_år!N190&gt;0,P_rang_år!N190,"")</f>
        <v/>
      </c>
      <c r="O188" s="41" t="str">
        <f>IF(P_rang_år!O190&gt;0,P_rang_år!O190,"")</f>
        <v/>
      </c>
      <c r="P188" s="41" t="str">
        <f>IF(P_rang_år!P190&gt;0,P_rang_år!P190,"")</f>
        <v/>
      </c>
      <c r="Q188" s="41" t="str">
        <f>IF(P_rang_år!Q190&gt;0,P_rang_år!Q190,"")</f>
        <v/>
      </c>
      <c r="R188" s="41" t="str">
        <f>IF(P_rang_år!R190&gt;0,P_rang_år!R190,"")</f>
        <v/>
      </c>
      <c r="S188" s="41" t="str">
        <f>IF(P_rang_år!S190&gt;0,P_rang_år!S190,"")</f>
        <v/>
      </c>
    </row>
    <row r="189" spans="1:19" x14ac:dyDescent="0.25">
      <c r="A189" s="40" t="str">
        <f>IF(P_rang_år!A191&gt;0,P_rang_år!A191,"")</f>
        <v/>
      </c>
      <c r="B189" s="40" t="str">
        <f>IF(P_rang_år!B191&gt;0,P_rang_år!B191,"")</f>
        <v/>
      </c>
      <c r="C189" s="40" t="str">
        <f>IF(P_rang_år!C191&gt;0,P_rang_år!C191,"")</f>
        <v/>
      </c>
      <c r="D189" s="40" t="str">
        <f>IF(P_rang_år!D191&gt;0,P_rang_år!D191,"")</f>
        <v/>
      </c>
      <c r="E189" s="40" t="str">
        <f>IF(P_rang_år!E191&gt;0,P_rang_år!E191,"")</f>
        <v/>
      </c>
      <c r="F189" s="40" t="str">
        <f>IF(P_rang_år!F191&gt;0,P_rang_år!F191,"")</f>
        <v/>
      </c>
      <c r="G189" s="40" t="str">
        <f>IF(P_rang_år!G191&gt;0,P_rang_år!G191,"")</f>
        <v/>
      </c>
      <c r="H189" s="40" t="str">
        <f>IF(P_rang_år!H191&gt;0,P_rang_år!H191,"")</f>
        <v/>
      </c>
      <c r="I189" s="40" t="str">
        <f>IF(P_rang_år!I191&gt;0,P_rang_år!I191,"")</f>
        <v/>
      </c>
      <c r="J189" s="40" t="str">
        <f>IF(P_rang_år!J191&gt;0,P_rang_år!J191,"")</f>
        <v/>
      </c>
      <c r="K189" s="40" t="str">
        <f>IF(P_rang_år!K191&gt;0,P_rang_år!K191,"")</f>
        <v/>
      </c>
      <c r="L189" s="41" t="str">
        <f>IF(P_rang_år!L191&gt;0,P_rang_år!L191,"")</f>
        <v/>
      </c>
      <c r="M189" s="41" t="str">
        <f>IF(P_rang_år!M191&gt;0,P_rang_år!M191,"")</f>
        <v/>
      </c>
      <c r="N189" s="41" t="str">
        <f>IF(P_rang_år!N191&gt;0,P_rang_år!N191,"")</f>
        <v/>
      </c>
      <c r="O189" s="41" t="str">
        <f>IF(P_rang_år!O191&gt;0,P_rang_år!O191,"")</f>
        <v/>
      </c>
      <c r="P189" s="41" t="str">
        <f>IF(P_rang_år!P191&gt;0,P_rang_år!P191,"")</f>
        <v/>
      </c>
      <c r="Q189" s="41" t="str">
        <f>IF(P_rang_år!Q191&gt;0,P_rang_år!Q191,"")</f>
        <v/>
      </c>
      <c r="R189" s="41" t="str">
        <f>IF(P_rang_år!R191&gt;0,P_rang_år!R191,"")</f>
        <v/>
      </c>
      <c r="S189" s="41" t="str">
        <f>IF(P_rang_år!S191&gt;0,P_rang_år!S191,"")</f>
        <v/>
      </c>
    </row>
    <row r="190" spans="1:19" x14ac:dyDescent="0.25">
      <c r="A190" s="40" t="str">
        <f>IF(P_rang_år!A192&gt;0,P_rang_år!A192,"")</f>
        <v/>
      </c>
      <c r="B190" s="40" t="str">
        <f>IF(P_rang_år!B192&gt;0,P_rang_år!B192,"")</f>
        <v/>
      </c>
      <c r="C190" s="40" t="str">
        <f>IF(P_rang_år!C192&gt;0,P_rang_år!C192,"")</f>
        <v/>
      </c>
      <c r="D190" s="40" t="str">
        <f>IF(P_rang_år!D192&gt;0,P_rang_år!D192,"")</f>
        <v/>
      </c>
      <c r="E190" s="40" t="str">
        <f>IF(P_rang_år!E192&gt;0,P_rang_år!E192,"")</f>
        <v/>
      </c>
      <c r="F190" s="40" t="str">
        <f>IF(P_rang_år!F192&gt;0,P_rang_år!F192,"")</f>
        <v/>
      </c>
      <c r="G190" s="40" t="str">
        <f>IF(P_rang_år!G192&gt;0,P_rang_år!G192,"")</f>
        <v/>
      </c>
      <c r="H190" s="40" t="str">
        <f>IF(P_rang_år!H192&gt;0,P_rang_år!H192,"")</f>
        <v/>
      </c>
      <c r="I190" s="40" t="str">
        <f>IF(P_rang_år!I192&gt;0,P_rang_år!I192,"")</f>
        <v/>
      </c>
      <c r="J190" s="40" t="str">
        <f>IF(P_rang_år!J192&gt;0,P_rang_år!J192,"")</f>
        <v/>
      </c>
      <c r="K190" s="40" t="str">
        <f>IF(P_rang_år!K192&gt;0,P_rang_år!K192,"")</f>
        <v/>
      </c>
      <c r="L190" s="41" t="str">
        <f>IF(P_rang_år!L192&gt;0,P_rang_år!L192,"")</f>
        <v/>
      </c>
      <c r="M190" s="41" t="str">
        <f>IF(P_rang_år!M192&gt;0,P_rang_år!M192,"")</f>
        <v/>
      </c>
      <c r="N190" s="41" t="str">
        <f>IF(P_rang_år!N192&gt;0,P_rang_år!N192,"")</f>
        <v/>
      </c>
      <c r="O190" s="41" t="str">
        <f>IF(P_rang_år!O192&gt;0,P_rang_år!O192,"")</f>
        <v/>
      </c>
      <c r="P190" s="41" t="str">
        <f>IF(P_rang_år!P192&gt;0,P_rang_år!P192,"")</f>
        <v/>
      </c>
      <c r="Q190" s="41" t="str">
        <f>IF(P_rang_år!Q192&gt;0,P_rang_år!Q192,"")</f>
        <v/>
      </c>
      <c r="R190" s="41" t="str">
        <f>IF(P_rang_år!R192&gt;0,P_rang_år!R192,"")</f>
        <v/>
      </c>
      <c r="S190" s="41" t="str">
        <f>IF(P_rang_år!S192&gt;0,P_rang_år!S192,"")</f>
        <v/>
      </c>
    </row>
    <row r="191" spans="1:19" x14ac:dyDescent="0.25">
      <c r="A191" s="40" t="str">
        <f>IF(P_rang_år!A193&gt;0,P_rang_år!A193,"")</f>
        <v/>
      </c>
      <c r="B191" s="40" t="str">
        <f>IF(P_rang_år!B193&gt;0,P_rang_år!B193,"")</f>
        <v/>
      </c>
      <c r="C191" s="40" t="str">
        <f>IF(P_rang_år!C193&gt;0,P_rang_år!C193,"")</f>
        <v/>
      </c>
      <c r="D191" s="40" t="str">
        <f>IF(P_rang_år!D193&gt;0,P_rang_år!D193,"")</f>
        <v/>
      </c>
      <c r="E191" s="40" t="str">
        <f>IF(P_rang_år!E193&gt;0,P_rang_år!E193,"")</f>
        <v/>
      </c>
      <c r="F191" s="40" t="str">
        <f>IF(P_rang_år!F193&gt;0,P_rang_år!F193,"")</f>
        <v/>
      </c>
      <c r="G191" s="40" t="str">
        <f>IF(P_rang_år!G193&gt;0,P_rang_år!G193,"")</f>
        <v/>
      </c>
      <c r="H191" s="40" t="str">
        <f>IF(P_rang_år!H193&gt;0,P_rang_år!H193,"")</f>
        <v/>
      </c>
      <c r="I191" s="40" t="str">
        <f>IF(P_rang_år!I193&gt;0,P_rang_år!I193,"")</f>
        <v/>
      </c>
      <c r="J191" s="40" t="str">
        <f>IF(P_rang_år!J193&gt;0,P_rang_år!J193,"")</f>
        <v/>
      </c>
      <c r="K191" s="40" t="str">
        <f>IF(P_rang_år!K193&gt;0,P_rang_år!K193,"")</f>
        <v/>
      </c>
      <c r="L191" s="41" t="str">
        <f>IF(P_rang_år!L193&gt;0,P_rang_år!L193,"")</f>
        <v/>
      </c>
      <c r="M191" s="41" t="str">
        <f>IF(P_rang_år!M193&gt;0,P_rang_år!M193,"")</f>
        <v/>
      </c>
      <c r="N191" s="41" t="str">
        <f>IF(P_rang_år!N193&gt;0,P_rang_år!N193,"")</f>
        <v/>
      </c>
      <c r="O191" s="41" t="str">
        <f>IF(P_rang_år!O193&gt;0,P_rang_år!O193,"")</f>
        <v/>
      </c>
      <c r="P191" s="41" t="str">
        <f>IF(P_rang_år!P193&gt;0,P_rang_år!P193,"")</f>
        <v/>
      </c>
      <c r="Q191" s="41" t="str">
        <f>IF(P_rang_år!Q193&gt;0,P_rang_år!Q193,"")</f>
        <v/>
      </c>
      <c r="R191" s="41" t="str">
        <f>IF(P_rang_år!R193&gt;0,P_rang_år!R193,"")</f>
        <v/>
      </c>
      <c r="S191" s="41" t="str">
        <f>IF(P_rang_år!S193&gt;0,P_rang_år!S193,"")</f>
        <v/>
      </c>
    </row>
    <row r="192" spans="1:19" x14ac:dyDescent="0.25">
      <c r="A192" s="40" t="str">
        <f>IF(P_rang_år!A194&gt;0,P_rang_år!A194,"")</f>
        <v/>
      </c>
      <c r="B192" s="40" t="str">
        <f>IF(P_rang_år!B194&gt;0,P_rang_år!B194,"")</f>
        <v/>
      </c>
      <c r="C192" s="40" t="str">
        <f>IF(P_rang_år!C194&gt;0,P_rang_år!C194,"")</f>
        <v/>
      </c>
      <c r="D192" s="40" t="str">
        <f>IF(P_rang_år!D194&gt;0,P_rang_år!D194,"")</f>
        <v/>
      </c>
      <c r="E192" s="40" t="str">
        <f>IF(P_rang_år!E194&gt;0,P_rang_år!E194,"")</f>
        <v/>
      </c>
      <c r="F192" s="40" t="str">
        <f>IF(P_rang_år!F194&gt;0,P_rang_år!F194,"")</f>
        <v/>
      </c>
      <c r="G192" s="40" t="str">
        <f>IF(P_rang_år!G194&gt;0,P_rang_år!G194,"")</f>
        <v/>
      </c>
      <c r="H192" s="40" t="str">
        <f>IF(P_rang_år!H194&gt;0,P_rang_år!H194,"")</f>
        <v/>
      </c>
      <c r="I192" s="40" t="str">
        <f>IF(P_rang_år!I194&gt;0,P_rang_år!I194,"")</f>
        <v/>
      </c>
      <c r="J192" s="40" t="str">
        <f>IF(P_rang_år!J194&gt;0,P_rang_år!J194,"")</f>
        <v/>
      </c>
      <c r="K192" s="40" t="str">
        <f>IF(P_rang_år!K194&gt;0,P_rang_år!K194,"")</f>
        <v/>
      </c>
      <c r="L192" s="41" t="str">
        <f>IF(P_rang_år!L194&gt;0,P_rang_år!L194,"")</f>
        <v/>
      </c>
      <c r="M192" s="41" t="str">
        <f>IF(P_rang_år!M194&gt;0,P_rang_år!M194,"")</f>
        <v/>
      </c>
      <c r="N192" s="41" t="str">
        <f>IF(P_rang_år!N194&gt;0,P_rang_år!N194,"")</f>
        <v/>
      </c>
      <c r="O192" s="41" t="str">
        <f>IF(P_rang_år!O194&gt;0,P_rang_år!O194,"")</f>
        <v/>
      </c>
      <c r="P192" s="41" t="str">
        <f>IF(P_rang_år!P194&gt;0,P_rang_år!P194,"")</f>
        <v/>
      </c>
      <c r="Q192" s="41" t="str">
        <f>IF(P_rang_år!Q194&gt;0,P_rang_år!Q194,"")</f>
        <v/>
      </c>
      <c r="R192" s="41" t="str">
        <f>IF(P_rang_år!R194&gt;0,P_rang_år!R194,"")</f>
        <v/>
      </c>
      <c r="S192" s="41" t="str">
        <f>IF(P_rang_år!S194&gt;0,P_rang_år!S194,"")</f>
        <v/>
      </c>
    </row>
    <row r="193" spans="1:19" x14ac:dyDescent="0.25">
      <c r="A193" s="40" t="str">
        <f>IF(P_rang_år!A195&gt;0,P_rang_år!A195,"")</f>
        <v/>
      </c>
      <c r="B193" s="40" t="str">
        <f>IF(P_rang_år!B195&gt;0,P_rang_år!B195,"")</f>
        <v/>
      </c>
      <c r="C193" s="40" t="str">
        <f>IF(P_rang_år!C195&gt;0,P_rang_år!C195,"")</f>
        <v/>
      </c>
      <c r="D193" s="40" t="str">
        <f>IF(P_rang_år!D195&gt;0,P_rang_år!D195,"")</f>
        <v/>
      </c>
      <c r="E193" s="40" t="str">
        <f>IF(P_rang_år!E195&gt;0,P_rang_år!E195,"")</f>
        <v/>
      </c>
      <c r="F193" s="40" t="str">
        <f>IF(P_rang_år!F195&gt;0,P_rang_år!F195,"")</f>
        <v/>
      </c>
      <c r="G193" s="40" t="str">
        <f>IF(P_rang_år!G195&gt;0,P_rang_år!G195,"")</f>
        <v/>
      </c>
      <c r="H193" s="40" t="str">
        <f>IF(P_rang_år!H195&gt;0,P_rang_år!H195,"")</f>
        <v/>
      </c>
      <c r="I193" s="40" t="str">
        <f>IF(P_rang_år!I195&gt;0,P_rang_år!I195,"")</f>
        <v/>
      </c>
      <c r="J193" s="40" t="str">
        <f>IF(P_rang_år!J195&gt;0,P_rang_år!J195,"")</f>
        <v/>
      </c>
      <c r="K193" s="40" t="str">
        <f>IF(P_rang_år!K195&gt;0,P_rang_år!K195,"")</f>
        <v/>
      </c>
      <c r="L193" s="41" t="str">
        <f>IF(P_rang_år!L195&gt;0,P_rang_år!L195,"")</f>
        <v/>
      </c>
      <c r="M193" s="41" t="str">
        <f>IF(P_rang_år!M195&gt;0,P_rang_år!M195,"")</f>
        <v/>
      </c>
      <c r="N193" s="41" t="str">
        <f>IF(P_rang_år!N195&gt;0,P_rang_år!N195,"")</f>
        <v/>
      </c>
      <c r="O193" s="41" t="str">
        <f>IF(P_rang_år!O195&gt;0,P_rang_år!O195,"")</f>
        <v/>
      </c>
      <c r="P193" s="41" t="str">
        <f>IF(P_rang_år!P195&gt;0,P_rang_år!P195,"")</f>
        <v/>
      </c>
      <c r="Q193" s="41" t="str">
        <f>IF(P_rang_år!Q195&gt;0,P_rang_år!Q195,"")</f>
        <v/>
      </c>
      <c r="R193" s="41" t="str">
        <f>IF(P_rang_år!R195&gt;0,P_rang_år!R195,"")</f>
        <v/>
      </c>
      <c r="S193" s="41" t="str">
        <f>IF(P_rang_år!S195&gt;0,P_rang_år!S195,"")</f>
        <v/>
      </c>
    </row>
    <row r="194" spans="1:19" x14ac:dyDescent="0.25">
      <c r="A194" s="40" t="str">
        <f>IF(P_rang_år!A196&gt;0,P_rang_år!A196,"")</f>
        <v/>
      </c>
      <c r="B194" s="40" t="str">
        <f>IF(P_rang_år!B196&gt;0,P_rang_år!B196,"")</f>
        <v/>
      </c>
      <c r="C194" s="40" t="str">
        <f>IF(P_rang_år!C196&gt;0,P_rang_år!C196,"")</f>
        <v/>
      </c>
      <c r="D194" s="40" t="str">
        <f>IF(P_rang_år!D196&gt;0,P_rang_år!D196,"")</f>
        <v/>
      </c>
      <c r="E194" s="40" t="str">
        <f>IF(P_rang_år!E196&gt;0,P_rang_år!E196,"")</f>
        <v/>
      </c>
      <c r="F194" s="40" t="str">
        <f>IF(P_rang_år!F196&gt;0,P_rang_år!F196,"")</f>
        <v/>
      </c>
      <c r="G194" s="40" t="str">
        <f>IF(P_rang_år!G196&gt;0,P_rang_år!G196,"")</f>
        <v/>
      </c>
      <c r="H194" s="40" t="str">
        <f>IF(P_rang_år!H196&gt;0,P_rang_år!H196,"")</f>
        <v/>
      </c>
      <c r="I194" s="40" t="str">
        <f>IF(P_rang_år!I196&gt;0,P_rang_år!I196,"")</f>
        <v/>
      </c>
      <c r="J194" s="40" t="str">
        <f>IF(P_rang_år!J196&gt;0,P_rang_år!J196,"")</f>
        <v/>
      </c>
      <c r="K194" s="40" t="str">
        <f>IF(P_rang_år!K196&gt;0,P_rang_år!K196,"")</f>
        <v/>
      </c>
      <c r="L194" s="41" t="str">
        <f>IF(P_rang_år!L196&gt;0,P_rang_år!L196,"")</f>
        <v/>
      </c>
      <c r="M194" s="41" t="str">
        <f>IF(P_rang_år!M196&gt;0,P_rang_år!M196,"")</f>
        <v/>
      </c>
      <c r="N194" s="41" t="str">
        <f>IF(P_rang_år!N196&gt;0,P_rang_år!N196,"")</f>
        <v/>
      </c>
      <c r="O194" s="41" t="str">
        <f>IF(P_rang_år!O196&gt;0,P_rang_år!O196,"")</f>
        <v/>
      </c>
      <c r="P194" s="41" t="str">
        <f>IF(P_rang_år!P196&gt;0,P_rang_år!P196,"")</f>
        <v/>
      </c>
      <c r="Q194" s="41" t="str">
        <f>IF(P_rang_år!Q196&gt;0,P_rang_år!Q196,"")</f>
        <v/>
      </c>
      <c r="R194" s="41" t="str">
        <f>IF(P_rang_år!R196&gt;0,P_rang_år!R196,"")</f>
        <v/>
      </c>
      <c r="S194" s="41" t="str">
        <f>IF(P_rang_år!S196&gt;0,P_rang_år!S196,"")</f>
        <v/>
      </c>
    </row>
    <row r="195" spans="1:19" x14ac:dyDescent="0.25">
      <c r="A195" s="40" t="str">
        <f>IF(P_rang_år!A197&gt;0,P_rang_år!A197,"")</f>
        <v/>
      </c>
      <c r="B195" s="40" t="str">
        <f>IF(P_rang_år!B197&gt;0,P_rang_år!B197,"")</f>
        <v/>
      </c>
      <c r="C195" s="40" t="str">
        <f>IF(P_rang_år!C197&gt;0,P_rang_år!C197,"")</f>
        <v/>
      </c>
      <c r="D195" s="40" t="str">
        <f>IF(P_rang_år!D197&gt;0,P_rang_år!D197,"")</f>
        <v/>
      </c>
      <c r="E195" s="40" t="str">
        <f>IF(P_rang_år!E197&gt;0,P_rang_år!E197,"")</f>
        <v/>
      </c>
      <c r="F195" s="40" t="str">
        <f>IF(P_rang_år!F197&gt;0,P_rang_år!F197,"")</f>
        <v/>
      </c>
      <c r="G195" s="40" t="str">
        <f>IF(P_rang_år!G197&gt;0,P_rang_år!G197,"")</f>
        <v/>
      </c>
      <c r="H195" s="40" t="str">
        <f>IF(P_rang_år!H197&gt;0,P_rang_år!H197,"")</f>
        <v/>
      </c>
      <c r="I195" s="40" t="str">
        <f>IF(P_rang_år!I197&gt;0,P_rang_år!I197,"")</f>
        <v/>
      </c>
      <c r="J195" s="40" t="str">
        <f>IF(P_rang_år!J197&gt;0,P_rang_år!J197,"")</f>
        <v/>
      </c>
      <c r="K195" s="40" t="str">
        <f>IF(P_rang_år!K197&gt;0,P_rang_år!K197,"")</f>
        <v/>
      </c>
      <c r="L195" s="41" t="str">
        <f>IF(P_rang_år!L197&gt;0,P_rang_år!L197,"")</f>
        <v/>
      </c>
      <c r="M195" s="41" t="str">
        <f>IF(P_rang_år!M197&gt;0,P_rang_år!M197,"")</f>
        <v/>
      </c>
      <c r="N195" s="41" t="str">
        <f>IF(P_rang_år!N197&gt;0,P_rang_år!N197,"")</f>
        <v/>
      </c>
      <c r="O195" s="41" t="str">
        <f>IF(P_rang_år!O197&gt;0,P_rang_år!O197,"")</f>
        <v/>
      </c>
      <c r="P195" s="41" t="str">
        <f>IF(P_rang_år!P197&gt;0,P_rang_år!P197,"")</f>
        <v/>
      </c>
      <c r="Q195" s="41" t="str">
        <f>IF(P_rang_år!Q197&gt;0,P_rang_år!Q197,"")</f>
        <v/>
      </c>
      <c r="R195" s="41" t="str">
        <f>IF(P_rang_år!R197&gt;0,P_rang_år!R197,"")</f>
        <v/>
      </c>
      <c r="S195" s="41" t="str">
        <f>IF(P_rang_år!S197&gt;0,P_rang_år!S197,"")</f>
        <v/>
      </c>
    </row>
    <row r="196" spans="1:19" x14ac:dyDescent="0.25">
      <c r="A196" s="40" t="str">
        <f>IF(P_rang_år!A198&gt;0,P_rang_år!A198,"")</f>
        <v/>
      </c>
      <c r="B196" s="40" t="str">
        <f>IF(P_rang_år!B198&gt;0,P_rang_år!B198,"")</f>
        <v/>
      </c>
      <c r="C196" s="40" t="str">
        <f>IF(P_rang_år!C198&gt;0,P_rang_år!C198,"")</f>
        <v/>
      </c>
      <c r="D196" s="40" t="str">
        <f>IF(P_rang_år!D198&gt;0,P_rang_år!D198,"")</f>
        <v/>
      </c>
      <c r="E196" s="40" t="str">
        <f>IF(P_rang_år!E198&gt;0,P_rang_år!E198,"")</f>
        <v/>
      </c>
      <c r="F196" s="40" t="str">
        <f>IF(P_rang_år!F198&gt;0,P_rang_år!F198,"")</f>
        <v/>
      </c>
      <c r="G196" s="40" t="str">
        <f>IF(P_rang_år!G198&gt;0,P_rang_år!G198,"")</f>
        <v/>
      </c>
      <c r="H196" s="40" t="str">
        <f>IF(P_rang_år!H198&gt;0,P_rang_år!H198,"")</f>
        <v/>
      </c>
      <c r="I196" s="40" t="str">
        <f>IF(P_rang_år!I198&gt;0,P_rang_år!I198,"")</f>
        <v/>
      </c>
      <c r="J196" s="40" t="str">
        <f>IF(P_rang_år!J198&gt;0,P_rang_år!J198,"")</f>
        <v/>
      </c>
      <c r="K196" s="40" t="str">
        <f>IF(P_rang_år!K198&gt;0,P_rang_år!K198,"")</f>
        <v/>
      </c>
      <c r="L196" s="41" t="str">
        <f>IF(P_rang_år!L198&gt;0,P_rang_år!L198,"")</f>
        <v/>
      </c>
      <c r="M196" s="41" t="str">
        <f>IF(P_rang_år!M198&gt;0,P_rang_år!M198,"")</f>
        <v/>
      </c>
      <c r="N196" s="41" t="str">
        <f>IF(P_rang_år!N198&gt;0,P_rang_år!N198,"")</f>
        <v/>
      </c>
      <c r="O196" s="41" t="str">
        <f>IF(P_rang_år!O198&gt;0,P_rang_år!O198,"")</f>
        <v/>
      </c>
      <c r="P196" s="41" t="str">
        <f>IF(P_rang_år!P198&gt;0,P_rang_år!P198,"")</f>
        <v/>
      </c>
      <c r="Q196" s="41" t="str">
        <f>IF(P_rang_år!Q198&gt;0,P_rang_år!Q198,"")</f>
        <v/>
      </c>
      <c r="R196" s="41" t="str">
        <f>IF(P_rang_år!R198&gt;0,P_rang_år!R198,"")</f>
        <v/>
      </c>
      <c r="S196" s="41" t="str">
        <f>IF(P_rang_år!S198&gt;0,P_rang_år!S198,"")</f>
        <v/>
      </c>
    </row>
    <row r="197" spans="1:19" x14ac:dyDescent="0.25">
      <c r="A197" s="40" t="str">
        <f>IF(P_rang_år!A199&gt;0,P_rang_år!A199,"")</f>
        <v/>
      </c>
      <c r="B197" s="40" t="str">
        <f>IF(P_rang_år!B199&gt;0,P_rang_år!B199,"")</f>
        <v/>
      </c>
      <c r="C197" s="40" t="str">
        <f>IF(P_rang_år!C199&gt;0,P_rang_år!C199,"")</f>
        <v/>
      </c>
      <c r="D197" s="40" t="str">
        <f>IF(P_rang_år!D199&gt;0,P_rang_år!D199,"")</f>
        <v/>
      </c>
      <c r="E197" s="40" t="str">
        <f>IF(P_rang_år!E199&gt;0,P_rang_år!E199,"")</f>
        <v/>
      </c>
      <c r="F197" s="40" t="str">
        <f>IF(P_rang_år!F199&gt;0,P_rang_år!F199,"")</f>
        <v/>
      </c>
      <c r="G197" s="40" t="str">
        <f>IF(P_rang_år!G199&gt;0,P_rang_år!G199,"")</f>
        <v/>
      </c>
      <c r="H197" s="40" t="str">
        <f>IF(P_rang_år!H199&gt;0,P_rang_år!H199,"")</f>
        <v/>
      </c>
      <c r="I197" s="40" t="str">
        <f>IF(P_rang_år!I199&gt;0,P_rang_år!I199,"")</f>
        <v/>
      </c>
      <c r="J197" s="40" t="str">
        <f>IF(P_rang_år!J199&gt;0,P_rang_år!J199,"")</f>
        <v/>
      </c>
      <c r="K197" s="40" t="str">
        <f>IF(P_rang_år!K199&gt;0,P_rang_år!K199,"")</f>
        <v/>
      </c>
      <c r="L197" s="41" t="str">
        <f>IF(P_rang_år!L199&gt;0,P_rang_år!L199,"")</f>
        <v/>
      </c>
      <c r="M197" s="41" t="str">
        <f>IF(P_rang_år!M199&gt;0,P_rang_år!M199,"")</f>
        <v/>
      </c>
      <c r="N197" s="41" t="str">
        <f>IF(P_rang_år!N199&gt;0,P_rang_år!N199,"")</f>
        <v/>
      </c>
      <c r="O197" s="41" t="str">
        <f>IF(P_rang_år!O199&gt;0,P_rang_år!O199,"")</f>
        <v/>
      </c>
      <c r="P197" s="41" t="str">
        <f>IF(P_rang_år!P199&gt;0,P_rang_år!P199,"")</f>
        <v/>
      </c>
      <c r="Q197" s="41" t="str">
        <f>IF(P_rang_år!Q199&gt;0,P_rang_år!Q199,"")</f>
        <v/>
      </c>
      <c r="R197" s="41" t="str">
        <f>IF(P_rang_år!R199&gt;0,P_rang_år!R199,"")</f>
        <v/>
      </c>
      <c r="S197" s="41" t="str">
        <f>IF(P_rang_år!S199&gt;0,P_rang_år!S199,"")</f>
        <v/>
      </c>
    </row>
    <row r="198" spans="1:19" x14ac:dyDescent="0.25">
      <c r="A198" s="40" t="str">
        <f>IF(P_rang_år!A200&gt;0,P_rang_år!A200,"")</f>
        <v/>
      </c>
      <c r="B198" s="40" t="str">
        <f>IF(P_rang_år!B200&gt;0,P_rang_år!B200,"")</f>
        <v/>
      </c>
      <c r="C198" s="40" t="str">
        <f>IF(P_rang_år!C200&gt;0,P_rang_år!C200,"")</f>
        <v/>
      </c>
      <c r="D198" s="40" t="str">
        <f>IF(P_rang_år!D200&gt;0,P_rang_år!D200,"")</f>
        <v/>
      </c>
      <c r="E198" s="40" t="str">
        <f>IF(P_rang_år!E200&gt;0,P_rang_år!E200,"")</f>
        <v/>
      </c>
      <c r="F198" s="40" t="str">
        <f>IF(P_rang_år!F200&gt;0,P_rang_år!F200,"")</f>
        <v/>
      </c>
      <c r="G198" s="40" t="str">
        <f>IF(P_rang_år!G200&gt;0,P_rang_år!G200,"")</f>
        <v/>
      </c>
      <c r="H198" s="40" t="str">
        <f>IF(P_rang_år!H200&gt;0,P_rang_år!H200,"")</f>
        <v/>
      </c>
      <c r="I198" s="40" t="str">
        <f>IF(P_rang_år!I200&gt;0,P_rang_år!I200,"")</f>
        <v/>
      </c>
      <c r="J198" s="40" t="str">
        <f>IF(P_rang_år!J200&gt;0,P_rang_år!J200,"")</f>
        <v/>
      </c>
      <c r="K198" s="40" t="str">
        <f>IF(P_rang_år!K200&gt;0,P_rang_år!K200,"")</f>
        <v/>
      </c>
      <c r="L198" s="41" t="str">
        <f>IF(P_rang_år!L200&gt;0,P_rang_år!L200,"")</f>
        <v/>
      </c>
      <c r="M198" s="41" t="str">
        <f>IF(P_rang_år!M200&gt;0,P_rang_år!M200,"")</f>
        <v/>
      </c>
      <c r="N198" s="41" t="str">
        <f>IF(P_rang_år!N200&gt;0,P_rang_år!N200,"")</f>
        <v/>
      </c>
      <c r="O198" s="41" t="str">
        <f>IF(P_rang_år!O200&gt;0,P_rang_år!O200,"")</f>
        <v/>
      </c>
      <c r="P198" s="41" t="str">
        <f>IF(P_rang_år!P200&gt;0,P_rang_år!P200,"")</f>
        <v/>
      </c>
      <c r="Q198" s="41" t="str">
        <f>IF(P_rang_år!Q200&gt;0,P_rang_år!Q200,"")</f>
        <v/>
      </c>
      <c r="R198" s="41" t="str">
        <f>IF(P_rang_år!R200&gt;0,P_rang_år!R200,"")</f>
        <v/>
      </c>
      <c r="S198" s="41" t="str">
        <f>IF(P_rang_år!S200&gt;0,P_rang_år!S200,"")</f>
        <v/>
      </c>
    </row>
    <row r="199" spans="1:19" x14ac:dyDescent="0.25">
      <c r="A199" s="40" t="str">
        <f>IF(P_rang_år!A201&gt;0,P_rang_år!A201,"")</f>
        <v/>
      </c>
      <c r="B199" s="40" t="str">
        <f>IF(P_rang_år!B201&gt;0,P_rang_år!B201,"")</f>
        <v/>
      </c>
      <c r="C199" s="40" t="str">
        <f>IF(P_rang_år!C201&gt;0,P_rang_år!C201,"")</f>
        <v/>
      </c>
      <c r="D199" s="40" t="str">
        <f>IF(P_rang_år!D201&gt;0,P_rang_år!D201,"")</f>
        <v/>
      </c>
      <c r="E199" s="40" t="str">
        <f>IF(P_rang_år!E201&gt;0,P_rang_år!E201,"")</f>
        <v/>
      </c>
      <c r="F199" s="40" t="str">
        <f>IF(P_rang_år!F201&gt;0,P_rang_år!F201,"")</f>
        <v/>
      </c>
      <c r="G199" s="40" t="str">
        <f>IF(P_rang_år!G201&gt;0,P_rang_år!G201,"")</f>
        <v/>
      </c>
      <c r="H199" s="40" t="str">
        <f>IF(P_rang_år!H201&gt;0,P_rang_år!H201,"")</f>
        <v/>
      </c>
      <c r="I199" s="40" t="str">
        <f>IF(P_rang_år!I201&gt;0,P_rang_år!I201,"")</f>
        <v/>
      </c>
      <c r="J199" s="40" t="str">
        <f>IF(P_rang_år!J201&gt;0,P_rang_år!J201,"")</f>
        <v/>
      </c>
      <c r="K199" s="40" t="str">
        <f>IF(P_rang_år!K201&gt;0,P_rang_år!K201,"")</f>
        <v/>
      </c>
      <c r="L199" s="41" t="str">
        <f>IF(P_rang_år!L201&gt;0,P_rang_år!L201,"")</f>
        <v/>
      </c>
      <c r="M199" s="41" t="str">
        <f>IF(P_rang_år!M201&gt;0,P_rang_år!M201,"")</f>
        <v/>
      </c>
      <c r="N199" s="41" t="str">
        <f>IF(P_rang_år!N201&gt;0,P_rang_år!N201,"")</f>
        <v/>
      </c>
      <c r="O199" s="41" t="str">
        <f>IF(P_rang_år!O201&gt;0,P_rang_år!O201,"")</f>
        <v/>
      </c>
      <c r="P199" s="41" t="str">
        <f>IF(P_rang_år!P201&gt;0,P_rang_år!P201,"")</f>
        <v/>
      </c>
      <c r="Q199" s="41" t="str">
        <f>IF(P_rang_år!Q201&gt;0,P_rang_år!Q201,"")</f>
        <v/>
      </c>
      <c r="R199" s="41" t="str">
        <f>IF(P_rang_år!R201&gt;0,P_rang_år!R201,"")</f>
        <v/>
      </c>
      <c r="S199" s="41" t="str">
        <f>IF(P_rang_år!S201&gt;0,P_rang_år!S201,"")</f>
        <v/>
      </c>
    </row>
    <row r="200" spans="1:19" x14ac:dyDescent="0.25">
      <c r="A200" s="40" t="str">
        <f>IF(P_rang_år!A202&gt;0,P_rang_år!A202,"")</f>
        <v/>
      </c>
      <c r="B200" s="40" t="str">
        <f>IF(P_rang_år!B202&gt;0,P_rang_år!B202,"")</f>
        <v/>
      </c>
      <c r="C200" s="40" t="str">
        <f>IF(P_rang_år!C202&gt;0,P_rang_år!C202,"")</f>
        <v/>
      </c>
      <c r="D200" s="40" t="str">
        <f>IF(P_rang_år!D202&gt;0,P_rang_år!D202,"")</f>
        <v/>
      </c>
      <c r="E200" s="40" t="str">
        <f>IF(P_rang_år!E202&gt;0,P_rang_år!E202,"")</f>
        <v/>
      </c>
      <c r="F200" s="40" t="str">
        <f>IF(P_rang_år!F202&gt;0,P_rang_år!F202,"")</f>
        <v/>
      </c>
      <c r="G200" s="40" t="str">
        <f>IF(P_rang_år!G202&gt;0,P_rang_år!G202,"")</f>
        <v/>
      </c>
      <c r="H200" s="40" t="str">
        <f>IF(P_rang_år!H202&gt;0,P_rang_år!H202,"")</f>
        <v/>
      </c>
      <c r="I200" s="40" t="str">
        <f>IF(P_rang_år!I202&gt;0,P_rang_år!I202,"")</f>
        <v/>
      </c>
      <c r="J200" s="40" t="str">
        <f>IF(P_rang_år!J202&gt;0,P_rang_år!J202,"")</f>
        <v/>
      </c>
      <c r="K200" s="40" t="str">
        <f>IF(P_rang_år!K202&gt;0,P_rang_år!K202,"")</f>
        <v/>
      </c>
      <c r="L200" s="41" t="str">
        <f>IF(P_rang_år!L202&gt;0,P_rang_år!L202,"")</f>
        <v/>
      </c>
      <c r="M200" s="41" t="str">
        <f>IF(P_rang_år!M202&gt;0,P_rang_år!M202,"")</f>
        <v/>
      </c>
      <c r="N200" s="41" t="str">
        <f>IF(P_rang_år!N202&gt;0,P_rang_år!N202,"")</f>
        <v/>
      </c>
      <c r="O200" s="41" t="str">
        <f>IF(P_rang_år!O202&gt;0,P_rang_år!O202,"")</f>
        <v/>
      </c>
      <c r="P200" s="41" t="str">
        <f>IF(P_rang_år!P202&gt;0,P_rang_år!P202,"")</f>
        <v/>
      </c>
      <c r="Q200" s="41" t="str">
        <f>IF(P_rang_år!Q202&gt;0,P_rang_år!Q202,"")</f>
        <v/>
      </c>
      <c r="R200" s="41" t="str">
        <f>IF(P_rang_år!R202&gt;0,P_rang_år!R202,"")</f>
        <v/>
      </c>
      <c r="S200" s="41" t="str">
        <f>IF(P_rang_år!S202&gt;0,P_rang_år!S202,"")</f>
        <v/>
      </c>
    </row>
    <row r="201" spans="1:19" x14ac:dyDescent="0.25">
      <c r="A201" s="40" t="str">
        <f>IF(P_rang_år!A203&gt;0,P_rang_år!A203,"")</f>
        <v/>
      </c>
      <c r="B201" s="40" t="str">
        <f>IF(P_rang_år!B203&gt;0,P_rang_år!B203,"")</f>
        <v/>
      </c>
      <c r="C201" s="40" t="str">
        <f>IF(P_rang_år!C203&gt;0,P_rang_år!C203,"")</f>
        <v/>
      </c>
      <c r="D201" s="40" t="str">
        <f>IF(P_rang_år!D203&gt;0,P_rang_år!D203,"")</f>
        <v/>
      </c>
      <c r="E201" s="40" t="str">
        <f>IF(P_rang_år!E203&gt;0,P_rang_år!E203,"")</f>
        <v/>
      </c>
      <c r="F201" s="40" t="str">
        <f>IF(P_rang_år!F203&gt;0,P_rang_år!F203,"")</f>
        <v/>
      </c>
      <c r="G201" s="40" t="str">
        <f>IF(P_rang_år!G203&gt;0,P_rang_år!G203,"")</f>
        <v/>
      </c>
      <c r="H201" s="40" t="str">
        <f>IF(P_rang_år!H203&gt;0,P_rang_år!H203,"")</f>
        <v/>
      </c>
      <c r="I201" s="40" t="str">
        <f>IF(P_rang_år!I203&gt;0,P_rang_år!I203,"")</f>
        <v/>
      </c>
      <c r="J201" s="40" t="str">
        <f>IF(P_rang_år!J203&gt;0,P_rang_år!J203,"")</f>
        <v/>
      </c>
      <c r="K201" s="40" t="str">
        <f>IF(P_rang_år!K203&gt;0,P_rang_år!K203,"")</f>
        <v/>
      </c>
      <c r="L201" s="41" t="str">
        <f>IF(P_rang_år!L203&gt;0,P_rang_år!L203,"")</f>
        <v/>
      </c>
      <c r="M201" s="41" t="str">
        <f>IF(P_rang_år!M203&gt;0,P_rang_år!M203,"")</f>
        <v/>
      </c>
      <c r="N201" s="41" t="str">
        <f>IF(P_rang_år!N203&gt;0,P_rang_år!N203,"")</f>
        <v/>
      </c>
      <c r="O201" s="41" t="str">
        <f>IF(P_rang_år!O203&gt;0,P_rang_år!O203,"")</f>
        <v/>
      </c>
      <c r="P201" s="41" t="str">
        <f>IF(P_rang_år!P203&gt;0,P_rang_år!P203,"")</f>
        <v/>
      </c>
      <c r="Q201" s="41" t="str">
        <f>IF(P_rang_år!Q203&gt;0,P_rang_år!Q203,"")</f>
        <v/>
      </c>
      <c r="R201" s="41" t="str">
        <f>IF(P_rang_år!R203&gt;0,P_rang_år!R203,"")</f>
        <v/>
      </c>
      <c r="S201" s="41" t="str">
        <f>IF(P_rang_år!S203&gt;0,P_rang_år!S203,"")</f>
        <v/>
      </c>
    </row>
    <row r="202" spans="1:19" x14ac:dyDescent="0.25">
      <c r="A202" s="40" t="str">
        <f>IF(P_rang_år!A204&gt;0,P_rang_år!A204,"")</f>
        <v/>
      </c>
      <c r="B202" s="40" t="str">
        <f>IF(P_rang_år!B204&gt;0,P_rang_år!B204,"")</f>
        <v/>
      </c>
      <c r="C202" s="40" t="str">
        <f>IF(P_rang_år!C204&gt;0,P_rang_år!C204,"")</f>
        <v/>
      </c>
      <c r="D202" s="40" t="str">
        <f>IF(P_rang_år!D204&gt;0,P_rang_år!D204,"")</f>
        <v/>
      </c>
      <c r="E202" s="40" t="str">
        <f>IF(P_rang_år!E204&gt;0,P_rang_år!E204,"")</f>
        <v/>
      </c>
      <c r="F202" s="40" t="str">
        <f>IF(P_rang_år!F204&gt;0,P_rang_år!F204,"")</f>
        <v/>
      </c>
      <c r="G202" s="40" t="str">
        <f>IF(P_rang_år!G204&gt;0,P_rang_år!G204,"")</f>
        <v/>
      </c>
      <c r="H202" s="40" t="str">
        <f>IF(P_rang_år!H204&gt;0,P_rang_år!H204,"")</f>
        <v/>
      </c>
      <c r="I202" s="40" t="str">
        <f>IF(P_rang_år!I204&gt;0,P_rang_år!I204,"")</f>
        <v/>
      </c>
      <c r="J202" s="40" t="str">
        <f>IF(P_rang_år!J204&gt;0,P_rang_år!J204,"")</f>
        <v/>
      </c>
      <c r="K202" s="40" t="str">
        <f>IF(P_rang_år!K204&gt;0,P_rang_år!K204,"")</f>
        <v/>
      </c>
      <c r="L202" s="41" t="str">
        <f>IF(P_rang_år!L204&gt;0,P_rang_år!L204,"")</f>
        <v/>
      </c>
      <c r="M202" s="41" t="str">
        <f>IF(P_rang_år!M204&gt;0,P_rang_år!M204,"")</f>
        <v/>
      </c>
      <c r="N202" s="41" t="str">
        <f>IF(P_rang_år!N204&gt;0,P_rang_år!N204,"")</f>
        <v/>
      </c>
      <c r="O202" s="41" t="str">
        <f>IF(P_rang_år!O204&gt;0,P_rang_år!O204,"")</f>
        <v/>
      </c>
      <c r="P202" s="41" t="str">
        <f>IF(P_rang_år!P204&gt;0,P_rang_år!P204,"")</f>
        <v/>
      </c>
      <c r="Q202" s="41" t="str">
        <f>IF(P_rang_år!Q204&gt;0,P_rang_år!Q204,"")</f>
        <v/>
      </c>
      <c r="R202" s="41" t="str">
        <f>IF(P_rang_år!R204&gt;0,P_rang_år!R204,"")</f>
        <v/>
      </c>
      <c r="S202" s="41" t="str">
        <f>IF(P_rang_år!S204&gt;0,P_rang_år!S204,"")</f>
        <v/>
      </c>
    </row>
    <row r="203" spans="1:19" x14ac:dyDescent="0.25">
      <c r="A203" s="40" t="str">
        <f>IF(P_rang_år!A205&gt;0,P_rang_år!A205,"")</f>
        <v/>
      </c>
      <c r="B203" s="40" t="str">
        <f>IF(P_rang_år!B205&gt;0,P_rang_år!B205,"")</f>
        <v/>
      </c>
      <c r="C203" s="40" t="str">
        <f>IF(P_rang_år!C205&gt;0,P_rang_år!C205,"")</f>
        <v/>
      </c>
      <c r="D203" s="40" t="str">
        <f>IF(P_rang_år!D205&gt;0,P_rang_år!D205,"")</f>
        <v/>
      </c>
      <c r="E203" s="40" t="str">
        <f>IF(P_rang_år!E205&gt;0,P_rang_år!E205,"")</f>
        <v/>
      </c>
      <c r="F203" s="40" t="str">
        <f>IF(P_rang_år!F205&gt;0,P_rang_år!F205,"")</f>
        <v/>
      </c>
      <c r="G203" s="40" t="str">
        <f>IF(P_rang_år!G205&gt;0,P_rang_år!G205,"")</f>
        <v/>
      </c>
      <c r="H203" s="40" t="str">
        <f>IF(P_rang_år!H205&gt;0,P_rang_år!H205,"")</f>
        <v/>
      </c>
      <c r="I203" s="40" t="str">
        <f>IF(P_rang_år!I205&gt;0,P_rang_år!I205,"")</f>
        <v/>
      </c>
      <c r="J203" s="40" t="str">
        <f>IF(P_rang_år!J205&gt;0,P_rang_år!J205,"")</f>
        <v/>
      </c>
      <c r="K203" s="40" t="str">
        <f>IF(P_rang_år!K205&gt;0,P_rang_år!K205,"")</f>
        <v/>
      </c>
      <c r="L203" s="41" t="str">
        <f>IF(P_rang_år!L205&gt;0,P_rang_år!L205,"")</f>
        <v/>
      </c>
      <c r="M203" s="41" t="str">
        <f>IF(P_rang_år!M205&gt;0,P_rang_år!M205,"")</f>
        <v/>
      </c>
      <c r="N203" s="41" t="str">
        <f>IF(P_rang_år!N205&gt;0,P_rang_år!N205,"")</f>
        <v/>
      </c>
      <c r="O203" s="41" t="str">
        <f>IF(P_rang_år!O205&gt;0,P_rang_år!O205,"")</f>
        <v/>
      </c>
      <c r="P203" s="41" t="str">
        <f>IF(P_rang_år!P205&gt;0,P_rang_år!P205,"")</f>
        <v/>
      </c>
      <c r="Q203" s="41" t="str">
        <f>IF(P_rang_år!Q205&gt;0,P_rang_år!Q205,"")</f>
        <v/>
      </c>
      <c r="R203" s="41" t="str">
        <f>IF(P_rang_år!R205&gt;0,P_rang_år!R205,"")</f>
        <v/>
      </c>
      <c r="S203" s="41" t="str">
        <f>IF(P_rang_år!S205&gt;0,P_rang_år!S205,"")</f>
        <v/>
      </c>
    </row>
    <row r="204" spans="1:19" x14ac:dyDescent="0.25">
      <c r="A204" s="40" t="str">
        <f>IF(P_rang_år!A206&gt;0,P_rang_år!A206,"")</f>
        <v/>
      </c>
      <c r="B204" s="40" t="str">
        <f>IF(P_rang_år!B206&gt;0,P_rang_år!B206,"")</f>
        <v/>
      </c>
      <c r="C204" s="40" t="str">
        <f>IF(P_rang_år!C206&gt;0,P_rang_år!C206,"")</f>
        <v/>
      </c>
      <c r="D204" s="40" t="str">
        <f>IF(P_rang_år!D206&gt;0,P_rang_år!D206,"")</f>
        <v/>
      </c>
      <c r="E204" s="40" t="str">
        <f>IF(P_rang_år!E206&gt;0,P_rang_år!E206,"")</f>
        <v/>
      </c>
      <c r="F204" s="40" t="str">
        <f>IF(P_rang_år!F206&gt;0,P_rang_år!F206,"")</f>
        <v/>
      </c>
      <c r="G204" s="40" t="str">
        <f>IF(P_rang_år!G206&gt;0,P_rang_år!G206,"")</f>
        <v/>
      </c>
      <c r="H204" s="40" t="str">
        <f>IF(P_rang_år!H206&gt;0,P_rang_år!H206,"")</f>
        <v/>
      </c>
      <c r="I204" s="40" t="str">
        <f>IF(P_rang_år!I206&gt;0,P_rang_år!I206,"")</f>
        <v/>
      </c>
      <c r="J204" s="40" t="str">
        <f>IF(P_rang_år!J206&gt;0,P_rang_år!J206,"")</f>
        <v/>
      </c>
      <c r="K204" s="40" t="str">
        <f>IF(P_rang_år!K206&gt;0,P_rang_år!K206,"")</f>
        <v/>
      </c>
      <c r="L204" s="41" t="str">
        <f>IF(P_rang_år!L206&gt;0,P_rang_år!L206,"")</f>
        <v/>
      </c>
      <c r="M204" s="41" t="str">
        <f>IF(P_rang_år!M206&gt;0,P_rang_år!M206,"")</f>
        <v/>
      </c>
      <c r="N204" s="41" t="str">
        <f>IF(P_rang_år!N206&gt;0,P_rang_år!N206,"")</f>
        <v/>
      </c>
      <c r="O204" s="41" t="str">
        <f>IF(P_rang_år!O206&gt;0,P_rang_år!O206,"")</f>
        <v/>
      </c>
      <c r="P204" s="41" t="str">
        <f>IF(P_rang_år!P206&gt;0,P_rang_år!P206,"")</f>
        <v/>
      </c>
      <c r="Q204" s="41" t="str">
        <f>IF(P_rang_år!Q206&gt;0,P_rang_år!Q206,"")</f>
        <v/>
      </c>
      <c r="R204" s="41" t="str">
        <f>IF(P_rang_år!R206&gt;0,P_rang_år!R206,"")</f>
        <v/>
      </c>
      <c r="S204" s="41" t="str">
        <f>IF(P_rang_år!S206&gt;0,P_rang_år!S206,"")</f>
        <v/>
      </c>
    </row>
    <row r="205" spans="1:19" x14ac:dyDescent="0.25">
      <c r="A205" s="40" t="str">
        <f>IF(P_rang_år!A207&gt;0,P_rang_år!A207,"")</f>
        <v/>
      </c>
      <c r="B205" s="40" t="str">
        <f>IF(P_rang_år!B207&gt;0,P_rang_år!B207,"")</f>
        <v/>
      </c>
      <c r="C205" s="40" t="str">
        <f>IF(P_rang_år!C207&gt;0,P_rang_år!C207,"")</f>
        <v/>
      </c>
      <c r="D205" s="40" t="str">
        <f>IF(P_rang_år!D207&gt;0,P_rang_år!D207,"")</f>
        <v/>
      </c>
      <c r="E205" s="40" t="str">
        <f>IF(P_rang_år!E207&gt;0,P_rang_år!E207,"")</f>
        <v/>
      </c>
      <c r="F205" s="40" t="str">
        <f>IF(P_rang_år!F207&gt;0,P_rang_år!F207,"")</f>
        <v/>
      </c>
      <c r="G205" s="40" t="str">
        <f>IF(P_rang_år!G207&gt;0,P_rang_år!G207,"")</f>
        <v/>
      </c>
      <c r="H205" s="40" t="str">
        <f>IF(P_rang_år!H207&gt;0,P_rang_år!H207,"")</f>
        <v/>
      </c>
      <c r="I205" s="40" t="str">
        <f>IF(P_rang_år!I207&gt;0,P_rang_år!I207,"")</f>
        <v/>
      </c>
      <c r="J205" s="40" t="str">
        <f>IF(P_rang_år!J207&gt;0,P_rang_år!J207,"")</f>
        <v/>
      </c>
      <c r="K205" s="40" t="str">
        <f>IF(P_rang_år!K207&gt;0,P_rang_år!K207,"")</f>
        <v/>
      </c>
      <c r="L205" s="41" t="str">
        <f>IF(P_rang_år!L207&gt;0,P_rang_år!L207,"")</f>
        <v/>
      </c>
      <c r="M205" s="41" t="str">
        <f>IF(P_rang_år!M207&gt;0,P_rang_år!M207,"")</f>
        <v/>
      </c>
      <c r="N205" s="41" t="str">
        <f>IF(P_rang_år!N207&gt;0,P_rang_år!N207,"")</f>
        <v/>
      </c>
      <c r="O205" s="41" t="str">
        <f>IF(P_rang_år!O207&gt;0,P_rang_år!O207,"")</f>
        <v/>
      </c>
      <c r="P205" s="41" t="str">
        <f>IF(P_rang_år!P207&gt;0,P_rang_år!P207,"")</f>
        <v/>
      </c>
      <c r="Q205" s="41" t="str">
        <f>IF(P_rang_år!Q207&gt;0,P_rang_år!Q207,"")</f>
        <v/>
      </c>
      <c r="R205" s="41" t="str">
        <f>IF(P_rang_år!R207&gt;0,P_rang_år!R207,"")</f>
        <v/>
      </c>
      <c r="S205" s="41" t="str">
        <f>IF(P_rang_år!S207&gt;0,P_rang_år!S207,"")</f>
        <v/>
      </c>
    </row>
    <row r="206" spans="1:19" x14ac:dyDescent="0.25">
      <c r="A206" s="40" t="str">
        <f>IF(P_rang_år!A208&gt;0,P_rang_år!A208,"")</f>
        <v/>
      </c>
      <c r="B206" s="40" t="str">
        <f>IF(P_rang_år!B208&gt;0,P_rang_år!B208,"")</f>
        <v/>
      </c>
      <c r="C206" s="40" t="str">
        <f>IF(P_rang_år!C208&gt;0,P_rang_år!C208,"")</f>
        <v/>
      </c>
      <c r="D206" s="40" t="str">
        <f>IF(P_rang_år!D208&gt;0,P_rang_år!D208,"")</f>
        <v/>
      </c>
      <c r="E206" s="40" t="str">
        <f>IF(P_rang_år!E208&gt;0,P_rang_år!E208,"")</f>
        <v/>
      </c>
      <c r="F206" s="40" t="str">
        <f>IF(P_rang_år!F208&gt;0,P_rang_år!F208,"")</f>
        <v/>
      </c>
      <c r="G206" s="40" t="str">
        <f>IF(P_rang_år!G208&gt;0,P_rang_år!G208,"")</f>
        <v/>
      </c>
      <c r="H206" s="40" t="str">
        <f>IF(P_rang_år!H208&gt;0,P_rang_år!H208,"")</f>
        <v/>
      </c>
      <c r="I206" s="40" t="str">
        <f>IF(P_rang_år!I208&gt;0,P_rang_år!I208,"")</f>
        <v/>
      </c>
      <c r="J206" s="40" t="str">
        <f>IF(P_rang_år!J208&gt;0,P_rang_år!J208,"")</f>
        <v/>
      </c>
      <c r="K206" s="40" t="str">
        <f>IF(P_rang_år!K208&gt;0,P_rang_år!K208,"")</f>
        <v/>
      </c>
      <c r="L206" s="41" t="str">
        <f>IF(P_rang_år!L208&gt;0,P_rang_år!L208,"")</f>
        <v/>
      </c>
      <c r="M206" s="41" t="str">
        <f>IF(P_rang_år!M208&gt;0,P_rang_år!M208,"")</f>
        <v/>
      </c>
      <c r="N206" s="41" t="str">
        <f>IF(P_rang_år!N208&gt;0,P_rang_år!N208,"")</f>
        <v/>
      </c>
      <c r="O206" s="41" t="str">
        <f>IF(P_rang_år!O208&gt;0,P_rang_år!O208,"")</f>
        <v/>
      </c>
      <c r="P206" s="41" t="str">
        <f>IF(P_rang_år!P208&gt;0,P_rang_år!P208,"")</f>
        <v/>
      </c>
      <c r="Q206" s="41" t="str">
        <f>IF(P_rang_år!Q208&gt;0,P_rang_år!Q208,"")</f>
        <v/>
      </c>
      <c r="R206" s="41" t="str">
        <f>IF(P_rang_år!R208&gt;0,P_rang_år!R208,"")</f>
        <v/>
      </c>
      <c r="S206" s="41" t="str">
        <f>IF(P_rang_år!S208&gt;0,P_rang_år!S208,"")</f>
        <v/>
      </c>
    </row>
    <row r="207" spans="1:19" x14ac:dyDescent="0.25">
      <c r="A207" s="40" t="str">
        <f>IF(P_rang_år!A209&gt;0,P_rang_år!A209,"")</f>
        <v/>
      </c>
      <c r="B207" s="40" t="str">
        <f>IF(P_rang_år!B209&gt;0,P_rang_år!B209,"")</f>
        <v/>
      </c>
      <c r="C207" s="40" t="str">
        <f>IF(P_rang_år!C209&gt;0,P_rang_år!C209,"")</f>
        <v/>
      </c>
      <c r="D207" s="40" t="str">
        <f>IF(P_rang_år!D209&gt;0,P_rang_år!D209,"")</f>
        <v/>
      </c>
      <c r="E207" s="40" t="str">
        <f>IF(P_rang_år!E209&gt;0,P_rang_år!E209,"")</f>
        <v/>
      </c>
      <c r="F207" s="40" t="str">
        <f>IF(P_rang_år!F209&gt;0,P_rang_år!F209,"")</f>
        <v/>
      </c>
      <c r="G207" s="40" t="str">
        <f>IF(P_rang_år!G209&gt;0,P_rang_år!G209,"")</f>
        <v/>
      </c>
      <c r="H207" s="40" t="str">
        <f>IF(P_rang_år!H209&gt;0,P_rang_år!H209,"")</f>
        <v/>
      </c>
      <c r="I207" s="40" t="str">
        <f>IF(P_rang_år!I209&gt;0,P_rang_år!I209,"")</f>
        <v/>
      </c>
      <c r="J207" s="40" t="str">
        <f>IF(P_rang_år!J209&gt;0,P_rang_år!J209,"")</f>
        <v/>
      </c>
      <c r="K207" s="40" t="str">
        <f>IF(P_rang_år!K209&gt;0,P_rang_år!K209,"")</f>
        <v/>
      </c>
      <c r="L207" s="41" t="str">
        <f>IF(P_rang_år!L209&gt;0,P_rang_år!L209,"")</f>
        <v/>
      </c>
      <c r="M207" s="41" t="str">
        <f>IF(P_rang_år!M209&gt;0,P_rang_år!M209,"")</f>
        <v/>
      </c>
      <c r="N207" s="41" t="str">
        <f>IF(P_rang_år!N209&gt;0,P_rang_år!N209,"")</f>
        <v/>
      </c>
      <c r="O207" s="41" t="str">
        <f>IF(P_rang_år!O209&gt;0,P_rang_år!O209,"")</f>
        <v/>
      </c>
      <c r="P207" s="41" t="str">
        <f>IF(P_rang_år!P209&gt;0,P_rang_år!P209,"")</f>
        <v/>
      </c>
      <c r="Q207" s="41" t="str">
        <f>IF(P_rang_år!Q209&gt;0,P_rang_år!Q209,"")</f>
        <v/>
      </c>
      <c r="R207" s="41" t="str">
        <f>IF(P_rang_år!R209&gt;0,P_rang_år!R209,"")</f>
        <v/>
      </c>
      <c r="S207" s="41" t="str">
        <f>IF(P_rang_år!S209&gt;0,P_rang_år!S209,"")</f>
        <v/>
      </c>
    </row>
    <row r="208" spans="1:19" x14ac:dyDescent="0.25">
      <c r="A208" s="40" t="str">
        <f>IF(P_rang_år!A210&gt;0,P_rang_år!A210,"")</f>
        <v/>
      </c>
      <c r="B208" s="40" t="str">
        <f>IF(P_rang_år!B210&gt;0,P_rang_år!B210,"")</f>
        <v/>
      </c>
      <c r="C208" s="40" t="str">
        <f>IF(P_rang_år!C210&gt;0,P_rang_år!C210,"")</f>
        <v/>
      </c>
      <c r="D208" s="40" t="str">
        <f>IF(P_rang_år!D210&gt;0,P_rang_år!D210,"")</f>
        <v/>
      </c>
      <c r="E208" s="40" t="str">
        <f>IF(P_rang_år!E210&gt;0,P_rang_år!E210,"")</f>
        <v/>
      </c>
      <c r="F208" s="40" t="str">
        <f>IF(P_rang_år!F210&gt;0,P_rang_år!F210,"")</f>
        <v/>
      </c>
      <c r="G208" s="40" t="str">
        <f>IF(P_rang_år!G210&gt;0,P_rang_år!G210,"")</f>
        <v/>
      </c>
      <c r="H208" s="40" t="str">
        <f>IF(P_rang_år!H210&gt;0,P_rang_år!H210,"")</f>
        <v/>
      </c>
      <c r="I208" s="40" t="str">
        <f>IF(P_rang_år!I210&gt;0,P_rang_år!I210,"")</f>
        <v/>
      </c>
      <c r="J208" s="40" t="str">
        <f>IF(P_rang_år!J210&gt;0,P_rang_år!J210,"")</f>
        <v/>
      </c>
      <c r="K208" s="40" t="str">
        <f>IF(P_rang_år!K210&gt;0,P_rang_år!K210,"")</f>
        <v/>
      </c>
      <c r="L208" s="41" t="str">
        <f>IF(P_rang_år!L210&gt;0,P_rang_år!L210,"")</f>
        <v/>
      </c>
      <c r="M208" s="41" t="str">
        <f>IF(P_rang_år!M210&gt;0,P_rang_år!M210,"")</f>
        <v/>
      </c>
      <c r="N208" s="41" t="str">
        <f>IF(P_rang_år!N210&gt;0,P_rang_år!N210,"")</f>
        <v/>
      </c>
      <c r="O208" s="41" t="str">
        <f>IF(P_rang_år!O210&gt;0,P_rang_år!O210,"")</f>
        <v/>
      </c>
      <c r="P208" s="41" t="str">
        <f>IF(P_rang_år!P210&gt;0,P_rang_år!P210,"")</f>
        <v/>
      </c>
      <c r="Q208" s="41" t="str">
        <f>IF(P_rang_år!Q210&gt;0,P_rang_år!Q210,"")</f>
        <v/>
      </c>
      <c r="R208" s="41" t="str">
        <f>IF(P_rang_år!R210&gt;0,P_rang_år!R210,"")</f>
        <v/>
      </c>
      <c r="S208" s="41" t="str">
        <f>IF(P_rang_år!S210&gt;0,P_rang_år!S210,"")</f>
        <v/>
      </c>
    </row>
    <row r="209" spans="1:19" x14ac:dyDescent="0.25">
      <c r="A209" s="40" t="str">
        <f>IF(P_rang_år!A211&gt;0,P_rang_år!A211,"")</f>
        <v/>
      </c>
      <c r="B209" s="40" t="str">
        <f>IF(P_rang_år!B211&gt;0,P_rang_år!B211,"")</f>
        <v/>
      </c>
      <c r="C209" s="40" t="str">
        <f>IF(P_rang_år!C211&gt;0,P_rang_år!C211,"")</f>
        <v/>
      </c>
      <c r="D209" s="40" t="str">
        <f>IF(P_rang_år!D211&gt;0,P_rang_år!D211,"")</f>
        <v/>
      </c>
      <c r="E209" s="40" t="str">
        <f>IF(P_rang_år!E211&gt;0,P_rang_år!E211,"")</f>
        <v/>
      </c>
      <c r="F209" s="40" t="str">
        <f>IF(P_rang_år!F211&gt;0,P_rang_år!F211,"")</f>
        <v/>
      </c>
      <c r="G209" s="40" t="str">
        <f>IF(P_rang_år!G211&gt;0,P_rang_år!G211,"")</f>
        <v/>
      </c>
      <c r="H209" s="40" t="str">
        <f>IF(P_rang_år!H211&gt;0,P_rang_år!H211,"")</f>
        <v/>
      </c>
      <c r="I209" s="40" t="str">
        <f>IF(P_rang_år!I211&gt;0,P_rang_år!I211,"")</f>
        <v/>
      </c>
      <c r="J209" s="40" t="str">
        <f>IF(P_rang_år!J211&gt;0,P_rang_år!J211,"")</f>
        <v/>
      </c>
      <c r="K209" s="40" t="str">
        <f>IF(P_rang_år!K211&gt;0,P_rang_år!K211,"")</f>
        <v/>
      </c>
      <c r="L209" s="41" t="str">
        <f>IF(P_rang_år!L211&gt;0,P_rang_år!L211,"")</f>
        <v/>
      </c>
      <c r="M209" s="41" t="str">
        <f>IF(P_rang_år!M211&gt;0,P_rang_år!M211,"")</f>
        <v/>
      </c>
      <c r="N209" s="41" t="str">
        <f>IF(P_rang_år!N211&gt;0,P_rang_år!N211,"")</f>
        <v/>
      </c>
      <c r="O209" s="41" t="str">
        <f>IF(P_rang_år!O211&gt;0,P_rang_år!O211,"")</f>
        <v/>
      </c>
      <c r="P209" s="41" t="str">
        <f>IF(P_rang_år!P211&gt;0,P_rang_år!P211,"")</f>
        <v/>
      </c>
      <c r="Q209" s="41" t="str">
        <f>IF(P_rang_år!Q211&gt;0,P_rang_år!Q211,"")</f>
        <v/>
      </c>
      <c r="R209" s="41" t="str">
        <f>IF(P_rang_år!R211&gt;0,P_rang_år!R211,"")</f>
        <v/>
      </c>
      <c r="S209" s="41" t="str">
        <f>IF(P_rang_år!S211&gt;0,P_rang_år!S211,"")</f>
        <v/>
      </c>
    </row>
    <row r="210" spans="1:19" x14ac:dyDescent="0.25">
      <c r="A210" s="40" t="str">
        <f>IF(P_rang_år!A212&gt;0,P_rang_år!A212,"")</f>
        <v/>
      </c>
      <c r="B210" s="40" t="str">
        <f>IF(P_rang_år!B212&gt;0,P_rang_år!B212,"")</f>
        <v/>
      </c>
      <c r="C210" s="40" t="str">
        <f>IF(P_rang_år!C212&gt;0,P_rang_år!C212,"")</f>
        <v/>
      </c>
      <c r="D210" s="40" t="str">
        <f>IF(P_rang_år!D212&gt;0,P_rang_år!D212,"")</f>
        <v/>
      </c>
      <c r="E210" s="40" t="str">
        <f>IF(P_rang_år!E212&gt;0,P_rang_år!E212,"")</f>
        <v/>
      </c>
      <c r="F210" s="40" t="str">
        <f>IF(P_rang_år!F212&gt;0,P_rang_år!F212,"")</f>
        <v/>
      </c>
      <c r="G210" s="40" t="str">
        <f>IF(P_rang_år!G212&gt;0,P_rang_år!G212,"")</f>
        <v/>
      </c>
      <c r="H210" s="40" t="str">
        <f>IF(P_rang_år!H212&gt;0,P_rang_år!H212,"")</f>
        <v/>
      </c>
      <c r="I210" s="40" t="str">
        <f>IF(P_rang_år!I212&gt;0,P_rang_år!I212,"")</f>
        <v/>
      </c>
      <c r="J210" s="40" t="str">
        <f>IF(P_rang_år!J212&gt;0,P_rang_år!J212,"")</f>
        <v/>
      </c>
      <c r="K210" s="40" t="str">
        <f>IF(P_rang_år!K212&gt;0,P_rang_år!K212,"")</f>
        <v/>
      </c>
      <c r="L210" s="41" t="str">
        <f>IF(P_rang_år!L212&gt;0,P_rang_år!L212,"")</f>
        <v/>
      </c>
      <c r="M210" s="41" t="str">
        <f>IF(P_rang_år!M212&gt;0,P_rang_år!M212,"")</f>
        <v/>
      </c>
      <c r="N210" s="41" t="str">
        <f>IF(P_rang_år!N212&gt;0,P_rang_år!N212,"")</f>
        <v/>
      </c>
      <c r="O210" s="41" t="str">
        <f>IF(P_rang_år!O212&gt;0,P_rang_år!O212,"")</f>
        <v/>
      </c>
      <c r="P210" s="41" t="str">
        <f>IF(P_rang_år!P212&gt;0,P_rang_år!P212,"")</f>
        <v/>
      </c>
      <c r="Q210" s="41" t="str">
        <f>IF(P_rang_år!Q212&gt;0,P_rang_år!Q212,"")</f>
        <v/>
      </c>
      <c r="R210" s="41" t="str">
        <f>IF(P_rang_år!R212&gt;0,P_rang_år!R212,"")</f>
        <v/>
      </c>
      <c r="S210" s="41" t="str">
        <f>IF(P_rang_år!S212&gt;0,P_rang_år!S212,"")</f>
        <v/>
      </c>
    </row>
    <row r="211" spans="1:19" x14ac:dyDescent="0.25">
      <c r="A211" s="40" t="str">
        <f>IF(P_rang_år!A213&gt;0,P_rang_år!A213,"")</f>
        <v/>
      </c>
      <c r="B211" s="40" t="str">
        <f>IF(P_rang_år!B213&gt;0,P_rang_år!B213,"")</f>
        <v/>
      </c>
      <c r="C211" s="40" t="str">
        <f>IF(P_rang_år!C213&gt;0,P_rang_år!C213,"")</f>
        <v/>
      </c>
      <c r="D211" s="40" t="str">
        <f>IF(P_rang_år!D213&gt;0,P_rang_år!D213,"")</f>
        <v/>
      </c>
      <c r="E211" s="40" t="str">
        <f>IF(P_rang_år!E213&gt;0,P_rang_år!E213,"")</f>
        <v/>
      </c>
      <c r="F211" s="40" t="str">
        <f>IF(P_rang_år!F213&gt;0,P_rang_år!F213,"")</f>
        <v/>
      </c>
      <c r="G211" s="40" t="str">
        <f>IF(P_rang_år!G213&gt;0,P_rang_år!G213,"")</f>
        <v/>
      </c>
      <c r="H211" s="40" t="str">
        <f>IF(P_rang_år!H213&gt;0,P_rang_år!H213,"")</f>
        <v/>
      </c>
      <c r="I211" s="40" t="str">
        <f>IF(P_rang_år!I213&gt;0,P_rang_år!I213,"")</f>
        <v/>
      </c>
      <c r="J211" s="40" t="str">
        <f>IF(P_rang_år!J213&gt;0,P_rang_år!J213,"")</f>
        <v/>
      </c>
      <c r="K211" s="40" t="str">
        <f>IF(P_rang_år!K213&gt;0,P_rang_år!K213,"")</f>
        <v/>
      </c>
      <c r="L211" s="41" t="str">
        <f>IF(P_rang_år!L213&gt;0,P_rang_år!L213,"")</f>
        <v/>
      </c>
      <c r="M211" s="41" t="str">
        <f>IF(P_rang_år!M213&gt;0,P_rang_år!M213,"")</f>
        <v/>
      </c>
      <c r="N211" s="41" t="str">
        <f>IF(P_rang_år!N213&gt;0,P_rang_år!N213,"")</f>
        <v/>
      </c>
      <c r="O211" s="41" t="str">
        <f>IF(P_rang_år!O213&gt;0,P_rang_år!O213,"")</f>
        <v/>
      </c>
      <c r="P211" s="41" t="str">
        <f>IF(P_rang_år!P213&gt;0,P_rang_år!P213,"")</f>
        <v/>
      </c>
      <c r="Q211" s="41" t="str">
        <f>IF(P_rang_år!Q213&gt;0,P_rang_år!Q213,"")</f>
        <v/>
      </c>
      <c r="R211" s="41" t="str">
        <f>IF(P_rang_år!R213&gt;0,P_rang_år!R213,"")</f>
        <v/>
      </c>
      <c r="S211" s="41" t="str">
        <f>IF(P_rang_år!S213&gt;0,P_rang_år!S213,"")</f>
        <v/>
      </c>
    </row>
    <row r="212" spans="1:19" x14ac:dyDescent="0.25">
      <c r="A212" s="40" t="str">
        <f>IF(P_rang_år!A214&gt;0,P_rang_år!A214,"")</f>
        <v/>
      </c>
      <c r="B212" s="40" t="str">
        <f>IF(P_rang_år!B214&gt;0,P_rang_år!B214,"")</f>
        <v/>
      </c>
      <c r="C212" s="40" t="str">
        <f>IF(P_rang_år!C214&gt;0,P_rang_år!C214,"")</f>
        <v/>
      </c>
      <c r="D212" s="40" t="str">
        <f>IF(P_rang_år!D214&gt;0,P_rang_år!D214,"")</f>
        <v/>
      </c>
      <c r="E212" s="40" t="str">
        <f>IF(P_rang_år!E214&gt;0,P_rang_år!E214,"")</f>
        <v/>
      </c>
      <c r="F212" s="40" t="str">
        <f>IF(P_rang_år!F214&gt;0,P_rang_år!F214,"")</f>
        <v/>
      </c>
      <c r="G212" s="40" t="str">
        <f>IF(P_rang_år!G214&gt;0,P_rang_år!G214,"")</f>
        <v/>
      </c>
      <c r="H212" s="40" t="str">
        <f>IF(P_rang_år!H214&gt;0,P_rang_år!H214,"")</f>
        <v/>
      </c>
      <c r="I212" s="40" t="str">
        <f>IF(P_rang_år!I214&gt;0,P_rang_år!I214,"")</f>
        <v/>
      </c>
      <c r="J212" s="40" t="str">
        <f>IF(P_rang_år!J214&gt;0,P_rang_år!J214,"")</f>
        <v/>
      </c>
      <c r="K212" s="40" t="str">
        <f>IF(P_rang_år!K214&gt;0,P_rang_år!K214,"")</f>
        <v/>
      </c>
      <c r="L212" s="41" t="str">
        <f>IF(P_rang_år!L214&gt;0,P_rang_år!L214,"")</f>
        <v/>
      </c>
      <c r="M212" s="41" t="str">
        <f>IF(P_rang_år!M214&gt;0,P_rang_år!M214,"")</f>
        <v/>
      </c>
      <c r="N212" s="41" t="str">
        <f>IF(P_rang_år!N214&gt;0,P_rang_år!N214,"")</f>
        <v/>
      </c>
      <c r="O212" s="41" t="str">
        <f>IF(P_rang_år!O214&gt;0,P_rang_år!O214,"")</f>
        <v/>
      </c>
      <c r="P212" s="41" t="str">
        <f>IF(P_rang_år!P214&gt;0,P_rang_år!P214,"")</f>
        <v/>
      </c>
      <c r="Q212" s="41" t="str">
        <f>IF(P_rang_år!Q214&gt;0,P_rang_år!Q214,"")</f>
        <v/>
      </c>
      <c r="R212" s="41" t="str">
        <f>IF(P_rang_år!R214&gt;0,P_rang_år!R214,"")</f>
        <v/>
      </c>
      <c r="S212" s="41" t="str">
        <f>IF(P_rang_år!S214&gt;0,P_rang_år!S214,"")</f>
        <v/>
      </c>
    </row>
    <row r="213" spans="1:19" x14ac:dyDescent="0.25">
      <c r="A213" s="40" t="str">
        <f>IF(P_rang_år!A215&gt;0,P_rang_år!A215,"")</f>
        <v/>
      </c>
      <c r="B213" s="40" t="str">
        <f>IF(P_rang_år!B215&gt;0,P_rang_år!B215,"")</f>
        <v/>
      </c>
      <c r="C213" s="40" t="str">
        <f>IF(P_rang_år!C215&gt;0,P_rang_år!C215,"")</f>
        <v/>
      </c>
      <c r="D213" s="40" t="str">
        <f>IF(P_rang_år!D215&gt;0,P_rang_år!D215,"")</f>
        <v/>
      </c>
      <c r="E213" s="40" t="str">
        <f>IF(P_rang_år!E215&gt;0,P_rang_år!E215,"")</f>
        <v/>
      </c>
      <c r="F213" s="40" t="str">
        <f>IF(P_rang_år!F215&gt;0,P_rang_år!F215,"")</f>
        <v/>
      </c>
      <c r="G213" s="40" t="str">
        <f>IF(P_rang_år!G215&gt;0,P_rang_år!G215,"")</f>
        <v/>
      </c>
      <c r="H213" s="40" t="str">
        <f>IF(P_rang_år!H215&gt;0,P_rang_år!H215,"")</f>
        <v/>
      </c>
      <c r="I213" s="40" t="str">
        <f>IF(P_rang_år!I215&gt;0,P_rang_år!I215,"")</f>
        <v/>
      </c>
      <c r="J213" s="40" t="str">
        <f>IF(P_rang_år!J215&gt;0,P_rang_år!J215,"")</f>
        <v/>
      </c>
      <c r="K213" s="40" t="str">
        <f>IF(P_rang_år!K215&gt;0,P_rang_år!K215,"")</f>
        <v/>
      </c>
      <c r="L213" s="41" t="str">
        <f>IF(P_rang_år!L215&gt;0,P_rang_år!L215,"")</f>
        <v/>
      </c>
      <c r="M213" s="41" t="str">
        <f>IF(P_rang_år!M215&gt;0,P_rang_år!M215,"")</f>
        <v/>
      </c>
      <c r="N213" s="41" t="str">
        <f>IF(P_rang_år!N215&gt;0,P_rang_år!N215,"")</f>
        <v/>
      </c>
      <c r="O213" s="41" t="str">
        <f>IF(P_rang_år!O215&gt;0,P_rang_år!O215,"")</f>
        <v/>
      </c>
      <c r="P213" s="41" t="str">
        <f>IF(P_rang_år!P215&gt;0,P_rang_år!P215,"")</f>
        <v/>
      </c>
      <c r="Q213" s="41" t="str">
        <f>IF(P_rang_år!Q215&gt;0,P_rang_år!Q215,"")</f>
        <v/>
      </c>
      <c r="R213" s="41" t="str">
        <f>IF(P_rang_år!R215&gt;0,P_rang_år!R215,"")</f>
        <v/>
      </c>
      <c r="S213" s="41" t="str">
        <f>IF(P_rang_år!S215&gt;0,P_rang_år!S215,"")</f>
        <v/>
      </c>
    </row>
    <row r="214" spans="1:19" x14ac:dyDescent="0.25">
      <c r="A214" s="40" t="str">
        <f>IF(P_rang_år!A216&gt;0,P_rang_år!A216,"")</f>
        <v/>
      </c>
      <c r="B214" s="40" t="str">
        <f>IF(P_rang_år!B216&gt;0,P_rang_år!B216,"")</f>
        <v/>
      </c>
      <c r="C214" s="40" t="str">
        <f>IF(P_rang_år!C216&gt;0,P_rang_år!C216,"")</f>
        <v/>
      </c>
      <c r="D214" s="40" t="str">
        <f>IF(P_rang_år!D216&gt;0,P_rang_år!D216,"")</f>
        <v/>
      </c>
      <c r="E214" s="40" t="str">
        <f>IF(P_rang_år!E216&gt;0,P_rang_år!E216,"")</f>
        <v/>
      </c>
      <c r="F214" s="40" t="str">
        <f>IF(P_rang_år!F216&gt;0,P_rang_år!F216,"")</f>
        <v/>
      </c>
      <c r="G214" s="40" t="str">
        <f>IF(P_rang_år!G216&gt;0,P_rang_år!G216,"")</f>
        <v/>
      </c>
      <c r="H214" s="40" t="str">
        <f>IF(P_rang_år!H216&gt;0,P_rang_år!H216,"")</f>
        <v/>
      </c>
      <c r="I214" s="40" t="str">
        <f>IF(P_rang_år!I216&gt;0,P_rang_år!I216,"")</f>
        <v/>
      </c>
      <c r="J214" s="40" t="str">
        <f>IF(P_rang_år!J216&gt;0,P_rang_år!J216,"")</f>
        <v/>
      </c>
      <c r="K214" s="40" t="str">
        <f>IF(P_rang_år!K216&gt;0,P_rang_år!K216,"")</f>
        <v/>
      </c>
      <c r="L214" s="41" t="str">
        <f>IF(P_rang_år!L216&gt;0,P_rang_år!L216,"")</f>
        <v/>
      </c>
      <c r="M214" s="41" t="str">
        <f>IF(P_rang_år!M216&gt;0,P_rang_år!M216,"")</f>
        <v/>
      </c>
      <c r="N214" s="41" t="str">
        <f>IF(P_rang_år!N216&gt;0,P_rang_år!N216,"")</f>
        <v/>
      </c>
      <c r="O214" s="41" t="str">
        <f>IF(P_rang_år!O216&gt;0,P_rang_år!O216,"")</f>
        <v/>
      </c>
      <c r="P214" s="41" t="str">
        <f>IF(P_rang_år!P216&gt;0,P_rang_år!P216,"")</f>
        <v/>
      </c>
      <c r="Q214" s="41" t="str">
        <f>IF(P_rang_år!Q216&gt;0,P_rang_år!Q216,"")</f>
        <v/>
      </c>
      <c r="R214" s="41" t="str">
        <f>IF(P_rang_år!R216&gt;0,P_rang_år!R216,"")</f>
        <v/>
      </c>
      <c r="S214" s="41" t="str">
        <f>IF(P_rang_år!S216&gt;0,P_rang_år!S216,"")</f>
        <v/>
      </c>
    </row>
    <row r="215" spans="1:19" x14ac:dyDescent="0.25">
      <c r="A215" s="40" t="str">
        <f>IF(P_rang_år!A217&gt;0,P_rang_år!A217,"")</f>
        <v/>
      </c>
      <c r="B215" s="40" t="str">
        <f>IF(P_rang_år!B217&gt;0,P_rang_år!B217,"")</f>
        <v/>
      </c>
      <c r="C215" s="40" t="str">
        <f>IF(P_rang_år!C217&gt;0,P_rang_år!C217,"")</f>
        <v/>
      </c>
      <c r="D215" s="40" t="str">
        <f>IF(P_rang_år!D217&gt;0,P_rang_år!D217,"")</f>
        <v/>
      </c>
      <c r="E215" s="40" t="str">
        <f>IF(P_rang_år!E217&gt;0,P_rang_år!E217,"")</f>
        <v/>
      </c>
      <c r="F215" s="40" t="str">
        <f>IF(P_rang_år!F217&gt;0,P_rang_år!F217,"")</f>
        <v/>
      </c>
      <c r="G215" s="40" t="str">
        <f>IF(P_rang_år!G217&gt;0,P_rang_år!G217,"")</f>
        <v/>
      </c>
      <c r="H215" s="40" t="str">
        <f>IF(P_rang_år!H217&gt;0,P_rang_år!H217,"")</f>
        <v/>
      </c>
      <c r="I215" s="40" t="str">
        <f>IF(P_rang_år!I217&gt;0,P_rang_år!I217,"")</f>
        <v/>
      </c>
      <c r="J215" s="40" t="str">
        <f>IF(P_rang_år!J217&gt;0,P_rang_år!J217,"")</f>
        <v/>
      </c>
      <c r="K215" s="40" t="str">
        <f>IF(P_rang_år!K217&gt;0,P_rang_år!K217,"")</f>
        <v/>
      </c>
      <c r="L215" s="41" t="str">
        <f>IF(P_rang_år!L217&gt;0,P_rang_år!L217,"")</f>
        <v/>
      </c>
      <c r="M215" s="41" t="str">
        <f>IF(P_rang_år!M217&gt;0,P_rang_år!M217,"")</f>
        <v/>
      </c>
      <c r="N215" s="41" t="str">
        <f>IF(P_rang_år!N217&gt;0,P_rang_år!N217,"")</f>
        <v/>
      </c>
      <c r="O215" s="41" t="str">
        <f>IF(P_rang_år!O217&gt;0,P_rang_år!O217,"")</f>
        <v/>
      </c>
      <c r="P215" s="41" t="str">
        <f>IF(P_rang_år!P217&gt;0,P_rang_år!P217,"")</f>
        <v/>
      </c>
      <c r="Q215" s="41" t="str">
        <f>IF(P_rang_år!Q217&gt;0,P_rang_år!Q217,"")</f>
        <v/>
      </c>
      <c r="R215" s="41" t="str">
        <f>IF(P_rang_år!R217&gt;0,P_rang_år!R217,"")</f>
        <v/>
      </c>
      <c r="S215" s="41" t="str">
        <f>IF(P_rang_år!S217&gt;0,P_rang_år!S217,"")</f>
        <v/>
      </c>
    </row>
    <row r="216" spans="1:19" x14ac:dyDescent="0.25">
      <c r="A216" s="40" t="str">
        <f>IF(P_rang_år!A218&gt;0,P_rang_år!A218,"")</f>
        <v/>
      </c>
      <c r="B216" s="40" t="str">
        <f>IF(P_rang_år!B218&gt;0,P_rang_år!B218,"")</f>
        <v/>
      </c>
      <c r="C216" s="40" t="str">
        <f>IF(P_rang_år!C218&gt;0,P_rang_år!C218,"")</f>
        <v/>
      </c>
      <c r="D216" s="40" t="str">
        <f>IF(P_rang_år!D218&gt;0,P_rang_år!D218,"")</f>
        <v/>
      </c>
      <c r="E216" s="40" t="str">
        <f>IF(P_rang_år!E218&gt;0,P_rang_år!E218,"")</f>
        <v/>
      </c>
      <c r="F216" s="40" t="str">
        <f>IF(P_rang_år!F218&gt;0,P_rang_år!F218,"")</f>
        <v/>
      </c>
      <c r="G216" s="40" t="str">
        <f>IF(P_rang_år!G218&gt;0,P_rang_år!G218,"")</f>
        <v/>
      </c>
      <c r="H216" s="40" t="str">
        <f>IF(P_rang_år!H218&gt;0,P_rang_år!H218,"")</f>
        <v/>
      </c>
      <c r="I216" s="40" t="str">
        <f>IF(P_rang_år!I218&gt;0,P_rang_år!I218,"")</f>
        <v/>
      </c>
      <c r="J216" s="40" t="str">
        <f>IF(P_rang_år!J218&gt;0,P_rang_år!J218,"")</f>
        <v/>
      </c>
      <c r="K216" s="40" t="str">
        <f>IF(P_rang_år!K218&gt;0,P_rang_år!K218,"")</f>
        <v/>
      </c>
      <c r="L216" s="41" t="str">
        <f>IF(P_rang_år!L218&gt;0,P_rang_år!L218,"")</f>
        <v/>
      </c>
      <c r="M216" s="41" t="str">
        <f>IF(P_rang_år!M218&gt;0,P_rang_år!M218,"")</f>
        <v/>
      </c>
      <c r="N216" s="41" t="str">
        <f>IF(P_rang_år!N218&gt;0,P_rang_år!N218,"")</f>
        <v/>
      </c>
      <c r="O216" s="41" t="str">
        <f>IF(P_rang_år!O218&gt;0,P_rang_år!O218,"")</f>
        <v/>
      </c>
      <c r="P216" s="41" t="str">
        <f>IF(P_rang_år!P218&gt;0,P_rang_år!P218,"")</f>
        <v/>
      </c>
      <c r="Q216" s="41" t="str">
        <f>IF(P_rang_år!Q218&gt;0,P_rang_år!Q218,"")</f>
        <v/>
      </c>
      <c r="R216" s="41" t="str">
        <f>IF(P_rang_år!R218&gt;0,P_rang_år!R218,"")</f>
        <v/>
      </c>
      <c r="S216" s="41" t="str">
        <f>IF(P_rang_år!S218&gt;0,P_rang_år!S218,"")</f>
        <v/>
      </c>
    </row>
    <row r="217" spans="1:19" x14ac:dyDescent="0.25">
      <c r="A217" s="40" t="str">
        <f>IF(P_rang_år!A219&gt;0,P_rang_år!A219,"")</f>
        <v/>
      </c>
      <c r="B217" s="40" t="str">
        <f>IF(P_rang_år!B219&gt;0,P_rang_år!B219,"")</f>
        <v/>
      </c>
      <c r="C217" s="40" t="str">
        <f>IF(P_rang_år!C219&gt;0,P_rang_år!C219,"")</f>
        <v/>
      </c>
      <c r="D217" s="40" t="str">
        <f>IF(P_rang_år!D219&gt;0,P_rang_år!D219,"")</f>
        <v/>
      </c>
      <c r="E217" s="40" t="str">
        <f>IF(P_rang_år!E219&gt;0,P_rang_år!E219,"")</f>
        <v/>
      </c>
      <c r="F217" s="40" t="str">
        <f>IF(P_rang_år!F219&gt;0,P_rang_år!F219,"")</f>
        <v/>
      </c>
      <c r="G217" s="40" t="str">
        <f>IF(P_rang_år!G219&gt;0,P_rang_år!G219,"")</f>
        <v/>
      </c>
      <c r="H217" s="40" t="str">
        <f>IF(P_rang_år!H219&gt;0,P_rang_år!H219,"")</f>
        <v/>
      </c>
      <c r="I217" s="40" t="str">
        <f>IF(P_rang_år!I219&gt;0,P_rang_år!I219,"")</f>
        <v/>
      </c>
      <c r="J217" s="40" t="str">
        <f>IF(P_rang_år!J219&gt;0,P_rang_år!J219,"")</f>
        <v/>
      </c>
      <c r="K217" s="40" t="str">
        <f>IF(P_rang_år!K219&gt;0,P_rang_år!K219,"")</f>
        <v/>
      </c>
      <c r="L217" s="41" t="str">
        <f>IF(P_rang_år!L219&gt;0,P_rang_år!L219,"")</f>
        <v/>
      </c>
      <c r="M217" s="41" t="str">
        <f>IF(P_rang_år!M219&gt;0,P_rang_år!M219,"")</f>
        <v/>
      </c>
      <c r="N217" s="41" t="str">
        <f>IF(P_rang_år!N219&gt;0,P_rang_år!N219,"")</f>
        <v/>
      </c>
      <c r="O217" s="41" t="str">
        <f>IF(P_rang_år!O219&gt;0,P_rang_år!O219,"")</f>
        <v/>
      </c>
      <c r="P217" s="41" t="str">
        <f>IF(P_rang_år!P219&gt;0,P_rang_år!P219,"")</f>
        <v/>
      </c>
      <c r="Q217" s="41" t="str">
        <f>IF(P_rang_år!Q219&gt;0,P_rang_år!Q219,"")</f>
        <v/>
      </c>
      <c r="R217" s="41" t="str">
        <f>IF(P_rang_år!R219&gt;0,P_rang_år!R219,"")</f>
        <v/>
      </c>
      <c r="S217" s="41" t="str">
        <f>IF(P_rang_år!S219&gt;0,P_rang_år!S219,"")</f>
        <v/>
      </c>
    </row>
    <row r="218" spans="1:19" x14ac:dyDescent="0.25">
      <c r="A218" s="40" t="str">
        <f>IF(P_rang_år!A220&gt;0,P_rang_år!A220,"")</f>
        <v/>
      </c>
      <c r="B218" s="40" t="str">
        <f>IF(P_rang_år!B220&gt;0,P_rang_år!B220,"")</f>
        <v/>
      </c>
      <c r="C218" s="40" t="str">
        <f>IF(P_rang_år!C220&gt;0,P_rang_år!C220,"")</f>
        <v/>
      </c>
      <c r="D218" s="40" t="str">
        <f>IF(P_rang_år!D220&gt;0,P_rang_år!D220,"")</f>
        <v/>
      </c>
      <c r="E218" s="40" t="str">
        <f>IF(P_rang_år!E220&gt;0,P_rang_år!E220,"")</f>
        <v/>
      </c>
      <c r="F218" s="40" t="str">
        <f>IF(P_rang_år!F220&gt;0,P_rang_år!F220,"")</f>
        <v/>
      </c>
      <c r="G218" s="40" t="str">
        <f>IF(P_rang_år!G220&gt;0,P_rang_år!G220,"")</f>
        <v/>
      </c>
      <c r="H218" s="40" t="str">
        <f>IF(P_rang_år!H220&gt;0,P_rang_år!H220,"")</f>
        <v/>
      </c>
      <c r="I218" s="40" t="str">
        <f>IF(P_rang_år!I220&gt;0,P_rang_år!I220,"")</f>
        <v/>
      </c>
      <c r="J218" s="40" t="str">
        <f>IF(P_rang_år!J220&gt;0,P_rang_år!J220,"")</f>
        <v/>
      </c>
      <c r="K218" s="40" t="str">
        <f>IF(P_rang_år!K220&gt;0,P_rang_år!K220,"")</f>
        <v/>
      </c>
      <c r="L218" s="41" t="str">
        <f>IF(P_rang_år!L220&gt;0,P_rang_år!L220,"")</f>
        <v/>
      </c>
      <c r="M218" s="41" t="str">
        <f>IF(P_rang_år!M220&gt;0,P_rang_år!M220,"")</f>
        <v/>
      </c>
      <c r="N218" s="41" t="str">
        <f>IF(P_rang_år!N220&gt;0,P_rang_år!N220,"")</f>
        <v/>
      </c>
      <c r="O218" s="41" t="str">
        <f>IF(P_rang_år!O220&gt;0,P_rang_år!O220,"")</f>
        <v/>
      </c>
      <c r="P218" s="41" t="str">
        <f>IF(P_rang_år!P220&gt;0,P_rang_år!P220,"")</f>
        <v/>
      </c>
      <c r="Q218" s="41" t="str">
        <f>IF(P_rang_år!Q220&gt;0,P_rang_år!Q220,"")</f>
        <v/>
      </c>
      <c r="R218" s="41" t="str">
        <f>IF(P_rang_år!R220&gt;0,P_rang_år!R220,"")</f>
        <v/>
      </c>
      <c r="S218" s="41" t="str">
        <f>IF(P_rang_år!S220&gt;0,P_rang_år!S220,"")</f>
        <v/>
      </c>
    </row>
    <row r="219" spans="1:19" x14ac:dyDescent="0.25">
      <c r="A219" s="40" t="str">
        <f>IF(P_rang_år!A221&gt;0,P_rang_år!A221,"")</f>
        <v/>
      </c>
      <c r="B219" s="40" t="str">
        <f>IF(P_rang_år!B221&gt;0,P_rang_år!B221,"")</f>
        <v/>
      </c>
      <c r="C219" s="40" t="str">
        <f>IF(P_rang_år!C221&gt;0,P_rang_år!C221,"")</f>
        <v/>
      </c>
      <c r="D219" s="40" t="str">
        <f>IF(P_rang_år!D221&gt;0,P_rang_år!D221,"")</f>
        <v/>
      </c>
      <c r="E219" s="40" t="str">
        <f>IF(P_rang_år!E221&gt;0,P_rang_år!E221,"")</f>
        <v/>
      </c>
      <c r="F219" s="40" t="str">
        <f>IF(P_rang_år!F221&gt;0,P_rang_år!F221,"")</f>
        <v/>
      </c>
      <c r="G219" s="40" t="str">
        <f>IF(P_rang_år!G221&gt;0,P_rang_år!G221,"")</f>
        <v/>
      </c>
      <c r="H219" s="40" t="str">
        <f>IF(P_rang_år!H221&gt;0,P_rang_år!H221,"")</f>
        <v/>
      </c>
      <c r="I219" s="40" t="str">
        <f>IF(P_rang_år!I221&gt;0,P_rang_år!I221,"")</f>
        <v/>
      </c>
      <c r="J219" s="40" t="str">
        <f>IF(P_rang_år!J221&gt;0,P_rang_år!J221,"")</f>
        <v/>
      </c>
      <c r="K219" s="40" t="str">
        <f>IF(P_rang_år!K221&gt;0,P_rang_år!K221,"")</f>
        <v/>
      </c>
      <c r="L219" s="41" t="str">
        <f>IF(P_rang_år!L221&gt;0,P_rang_år!L221,"")</f>
        <v/>
      </c>
      <c r="M219" s="41" t="str">
        <f>IF(P_rang_år!M221&gt;0,P_rang_år!M221,"")</f>
        <v/>
      </c>
      <c r="N219" s="41" t="str">
        <f>IF(P_rang_år!N221&gt;0,P_rang_år!N221,"")</f>
        <v/>
      </c>
      <c r="O219" s="41" t="str">
        <f>IF(P_rang_år!O221&gt;0,P_rang_år!O221,"")</f>
        <v/>
      </c>
      <c r="P219" s="41" t="str">
        <f>IF(P_rang_år!P221&gt;0,P_rang_år!P221,"")</f>
        <v/>
      </c>
      <c r="Q219" s="41" t="str">
        <f>IF(P_rang_år!Q221&gt;0,P_rang_år!Q221,"")</f>
        <v/>
      </c>
      <c r="R219" s="41" t="str">
        <f>IF(P_rang_år!R221&gt;0,P_rang_år!R221,"")</f>
        <v/>
      </c>
      <c r="S219" s="41" t="str">
        <f>IF(P_rang_år!S221&gt;0,P_rang_år!S221,"")</f>
        <v/>
      </c>
    </row>
    <row r="220" spans="1:19" x14ac:dyDescent="0.25">
      <c r="A220" s="40" t="str">
        <f>IF(P_rang_år!A222&gt;0,P_rang_år!A222,"")</f>
        <v/>
      </c>
      <c r="B220" s="40" t="str">
        <f>IF(P_rang_år!B222&gt;0,P_rang_år!B222,"")</f>
        <v/>
      </c>
      <c r="C220" s="40" t="str">
        <f>IF(P_rang_år!C222&gt;0,P_rang_år!C222,"")</f>
        <v/>
      </c>
      <c r="D220" s="40" t="str">
        <f>IF(P_rang_år!D222&gt;0,P_rang_år!D222,"")</f>
        <v/>
      </c>
      <c r="E220" s="40" t="str">
        <f>IF(P_rang_år!E222&gt;0,P_rang_år!E222,"")</f>
        <v/>
      </c>
      <c r="F220" s="40" t="str">
        <f>IF(P_rang_år!F222&gt;0,P_rang_år!F222,"")</f>
        <v/>
      </c>
      <c r="G220" s="40" t="str">
        <f>IF(P_rang_år!G222&gt;0,P_rang_år!G222,"")</f>
        <v/>
      </c>
      <c r="H220" s="40" t="str">
        <f>IF(P_rang_år!H222&gt;0,P_rang_år!H222,"")</f>
        <v/>
      </c>
      <c r="I220" s="40" t="str">
        <f>IF(P_rang_år!I222&gt;0,P_rang_år!I222,"")</f>
        <v/>
      </c>
      <c r="J220" s="40" t="str">
        <f>IF(P_rang_år!J222&gt;0,P_rang_år!J222,"")</f>
        <v/>
      </c>
      <c r="K220" s="40" t="str">
        <f>IF(P_rang_år!K222&gt;0,P_rang_år!K222,"")</f>
        <v/>
      </c>
      <c r="L220" s="41" t="str">
        <f>IF(P_rang_år!L222&gt;0,P_rang_år!L222,"")</f>
        <v/>
      </c>
      <c r="M220" s="41" t="str">
        <f>IF(P_rang_år!M222&gt;0,P_rang_år!M222,"")</f>
        <v/>
      </c>
      <c r="N220" s="41" t="str">
        <f>IF(P_rang_år!N222&gt;0,P_rang_år!N222,"")</f>
        <v/>
      </c>
      <c r="O220" s="41" t="str">
        <f>IF(P_rang_år!O222&gt;0,P_rang_år!O222,"")</f>
        <v/>
      </c>
      <c r="P220" s="41" t="str">
        <f>IF(P_rang_år!P222&gt;0,P_rang_år!P222,"")</f>
        <v/>
      </c>
      <c r="Q220" s="41" t="str">
        <f>IF(P_rang_år!Q222&gt;0,P_rang_år!Q222,"")</f>
        <v/>
      </c>
      <c r="R220" s="41" t="str">
        <f>IF(P_rang_år!R222&gt;0,P_rang_år!R222,"")</f>
        <v/>
      </c>
      <c r="S220" s="41" t="str">
        <f>IF(P_rang_år!S222&gt;0,P_rang_år!S222,"")</f>
        <v/>
      </c>
    </row>
    <row r="221" spans="1:19" x14ac:dyDescent="0.25">
      <c r="A221" s="40" t="str">
        <f>IF(P_rang_år!A223&gt;0,P_rang_år!A223,"")</f>
        <v/>
      </c>
      <c r="B221" s="40" t="str">
        <f>IF(P_rang_år!B223&gt;0,P_rang_år!B223,"")</f>
        <v/>
      </c>
      <c r="C221" s="40" t="str">
        <f>IF(P_rang_år!C223&gt;0,P_rang_år!C223,"")</f>
        <v/>
      </c>
      <c r="D221" s="40" t="str">
        <f>IF(P_rang_år!D223&gt;0,P_rang_år!D223,"")</f>
        <v/>
      </c>
      <c r="E221" s="40" t="str">
        <f>IF(P_rang_år!E223&gt;0,P_rang_år!E223,"")</f>
        <v/>
      </c>
      <c r="F221" s="40" t="str">
        <f>IF(P_rang_år!F223&gt;0,P_rang_år!F223,"")</f>
        <v/>
      </c>
      <c r="G221" s="40" t="str">
        <f>IF(P_rang_år!G223&gt;0,P_rang_år!G223,"")</f>
        <v/>
      </c>
      <c r="H221" s="40" t="str">
        <f>IF(P_rang_år!H223&gt;0,P_rang_år!H223,"")</f>
        <v/>
      </c>
      <c r="I221" s="40" t="str">
        <f>IF(P_rang_år!I223&gt;0,P_rang_år!I223,"")</f>
        <v/>
      </c>
      <c r="J221" s="40" t="str">
        <f>IF(P_rang_år!J223&gt;0,P_rang_år!J223,"")</f>
        <v/>
      </c>
      <c r="K221" s="40" t="str">
        <f>IF(P_rang_år!K223&gt;0,P_rang_år!K223,"")</f>
        <v/>
      </c>
      <c r="L221" s="41" t="str">
        <f>IF(P_rang_år!L223&gt;0,P_rang_år!L223,"")</f>
        <v/>
      </c>
      <c r="M221" s="41" t="str">
        <f>IF(P_rang_år!M223&gt;0,P_rang_år!M223,"")</f>
        <v/>
      </c>
      <c r="N221" s="41" t="str">
        <f>IF(P_rang_år!N223&gt;0,P_rang_år!N223,"")</f>
        <v/>
      </c>
      <c r="O221" s="41" t="str">
        <f>IF(P_rang_år!O223&gt;0,P_rang_år!O223,"")</f>
        <v/>
      </c>
      <c r="P221" s="41" t="str">
        <f>IF(P_rang_år!P223&gt;0,P_rang_år!P223,"")</f>
        <v/>
      </c>
      <c r="Q221" s="41" t="str">
        <f>IF(P_rang_år!Q223&gt;0,P_rang_år!Q223,"")</f>
        <v/>
      </c>
      <c r="R221" s="41" t="str">
        <f>IF(P_rang_år!R223&gt;0,P_rang_år!R223,"")</f>
        <v/>
      </c>
      <c r="S221" s="41" t="str">
        <f>IF(P_rang_år!S223&gt;0,P_rang_år!S223,"")</f>
        <v/>
      </c>
    </row>
    <row r="222" spans="1:19" x14ac:dyDescent="0.25">
      <c r="A222" s="40" t="str">
        <f>IF(P_rang_år!A224&gt;0,P_rang_år!A224,"")</f>
        <v/>
      </c>
      <c r="B222" s="40" t="str">
        <f>IF(P_rang_år!B224&gt;0,P_rang_år!B224,"")</f>
        <v/>
      </c>
      <c r="C222" s="40" t="str">
        <f>IF(P_rang_år!C224&gt;0,P_rang_år!C224,"")</f>
        <v/>
      </c>
      <c r="D222" s="40" t="str">
        <f>IF(P_rang_år!D224&gt;0,P_rang_år!D224,"")</f>
        <v/>
      </c>
      <c r="E222" s="40" t="str">
        <f>IF(P_rang_år!E224&gt;0,P_rang_år!E224,"")</f>
        <v/>
      </c>
      <c r="F222" s="40" t="str">
        <f>IF(P_rang_år!F224&gt;0,P_rang_år!F224,"")</f>
        <v/>
      </c>
      <c r="G222" s="40" t="str">
        <f>IF(P_rang_år!G224&gt;0,P_rang_år!G224,"")</f>
        <v/>
      </c>
      <c r="H222" s="40" t="str">
        <f>IF(P_rang_år!H224&gt;0,P_rang_år!H224,"")</f>
        <v/>
      </c>
      <c r="I222" s="40" t="str">
        <f>IF(P_rang_år!I224&gt;0,P_rang_år!I224,"")</f>
        <v/>
      </c>
      <c r="J222" s="40" t="str">
        <f>IF(P_rang_år!J224&gt;0,P_rang_år!J224,"")</f>
        <v/>
      </c>
      <c r="K222" s="40" t="str">
        <f>IF(P_rang_år!K224&gt;0,P_rang_år!K224,"")</f>
        <v/>
      </c>
      <c r="L222" s="41" t="str">
        <f>IF(P_rang_år!L224&gt;0,P_rang_år!L224,"")</f>
        <v/>
      </c>
      <c r="M222" s="41" t="str">
        <f>IF(P_rang_år!M224&gt;0,P_rang_år!M224,"")</f>
        <v/>
      </c>
      <c r="N222" s="41" t="str">
        <f>IF(P_rang_år!N224&gt;0,P_rang_år!N224,"")</f>
        <v/>
      </c>
      <c r="O222" s="41" t="str">
        <f>IF(P_rang_år!O224&gt;0,P_rang_år!O224,"")</f>
        <v/>
      </c>
      <c r="P222" s="41" t="str">
        <f>IF(P_rang_år!P224&gt;0,P_rang_år!P224,"")</f>
        <v/>
      </c>
      <c r="Q222" s="41" t="str">
        <f>IF(P_rang_år!Q224&gt;0,P_rang_år!Q224,"")</f>
        <v/>
      </c>
      <c r="R222" s="41" t="str">
        <f>IF(P_rang_år!R224&gt;0,P_rang_år!R224,"")</f>
        <v/>
      </c>
      <c r="S222" s="41" t="str">
        <f>IF(P_rang_år!S224&gt;0,P_rang_år!S224,"")</f>
        <v/>
      </c>
    </row>
    <row r="223" spans="1:19" x14ac:dyDescent="0.25">
      <c r="A223" s="40" t="str">
        <f>IF(P_rang_år!A225&gt;0,P_rang_år!A225,"")</f>
        <v/>
      </c>
      <c r="B223" s="40" t="str">
        <f>IF(P_rang_år!B225&gt;0,P_rang_år!B225,"")</f>
        <v/>
      </c>
      <c r="C223" s="40" t="str">
        <f>IF(P_rang_år!C225&gt;0,P_rang_år!C225,"")</f>
        <v/>
      </c>
      <c r="D223" s="40" t="str">
        <f>IF(P_rang_år!D225&gt;0,P_rang_år!D225,"")</f>
        <v/>
      </c>
      <c r="E223" s="40" t="str">
        <f>IF(P_rang_år!E225&gt;0,P_rang_år!E225,"")</f>
        <v/>
      </c>
      <c r="F223" s="40" t="str">
        <f>IF(P_rang_år!F225&gt;0,P_rang_år!F225,"")</f>
        <v/>
      </c>
      <c r="G223" s="40" t="str">
        <f>IF(P_rang_år!G225&gt;0,P_rang_år!G225,"")</f>
        <v/>
      </c>
      <c r="H223" s="40" t="str">
        <f>IF(P_rang_år!H225&gt;0,P_rang_år!H225,"")</f>
        <v/>
      </c>
      <c r="I223" s="40" t="str">
        <f>IF(P_rang_år!I225&gt;0,P_rang_år!I225,"")</f>
        <v/>
      </c>
      <c r="J223" s="40" t="str">
        <f>IF(P_rang_år!J225&gt;0,P_rang_år!J225,"")</f>
        <v/>
      </c>
      <c r="K223" s="40" t="str">
        <f>IF(P_rang_år!K225&gt;0,P_rang_år!K225,"")</f>
        <v/>
      </c>
      <c r="L223" s="41" t="str">
        <f>IF(P_rang_år!L225&gt;0,P_rang_år!L225,"")</f>
        <v/>
      </c>
      <c r="M223" s="41" t="str">
        <f>IF(P_rang_år!M225&gt;0,P_rang_år!M225,"")</f>
        <v/>
      </c>
      <c r="N223" s="41" t="str">
        <f>IF(P_rang_år!N225&gt;0,P_rang_år!N225,"")</f>
        <v/>
      </c>
      <c r="O223" s="41" t="str">
        <f>IF(P_rang_år!O225&gt;0,P_rang_år!O225,"")</f>
        <v/>
      </c>
      <c r="P223" s="41" t="str">
        <f>IF(P_rang_år!P225&gt;0,P_rang_år!P225,"")</f>
        <v/>
      </c>
      <c r="Q223" s="41" t="str">
        <f>IF(P_rang_år!Q225&gt;0,P_rang_år!Q225,"")</f>
        <v/>
      </c>
      <c r="R223" s="41" t="str">
        <f>IF(P_rang_år!R225&gt;0,P_rang_år!R225,"")</f>
        <v/>
      </c>
      <c r="S223" s="41" t="str">
        <f>IF(P_rang_år!S225&gt;0,P_rang_år!S225,"")</f>
        <v/>
      </c>
    </row>
    <row r="224" spans="1:19" x14ac:dyDescent="0.25">
      <c r="A224" s="40" t="str">
        <f>IF(P_rang_år!A226&gt;0,P_rang_år!A226,"")</f>
        <v/>
      </c>
      <c r="B224" s="40" t="str">
        <f>IF(P_rang_år!B226&gt;0,P_rang_år!B226,"")</f>
        <v/>
      </c>
      <c r="C224" s="40" t="str">
        <f>IF(P_rang_år!C226&gt;0,P_rang_år!C226,"")</f>
        <v/>
      </c>
      <c r="D224" s="40" t="str">
        <f>IF(P_rang_år!D226&gt;0,P_rang_år!D226,"")</f>
        <v/>
      </c>
      <c r="E224" s="40" t="str">
        <f>IF(P_rang_år!E226&gt;0,P_rang_år!E226,"")</f>
        <v/>
      </c>
      <c r="F224" s="40" t="str">
        <f>IF(P_rang_år!F226&gt;0,P_rang_år!F226,"")</f>
        <v/>
      </c>
      <c r="G224" s="40" t="str">
        <f>IF(P_rang_år!G226&gt;0,P_rang_år!G226,"")</f>
        <v/>
      </c>
      <c r="H224" s="40" t="str">
        <f>IF(P_rang_år!H226&gt;0,P_rang_år!H226,"")</f>
        <v/>
      </c>
      <c r="I224" s="40" t="str">
        <f>IF(P_rang_år!I226&gt;0,P_rang_år!I226,"")</f>
        <v/>
      </c>
      <c r="J224" s="40" t="str">
        <f>IF(P_rang_år!J226&gt;0,P_rang_år!J226,"")</f>
        <v/>
      </c>
      <c r="K224" s="40" t="str">
        <f>IF(P_rang_år!K226&gt;0,P_rang_år!K226,"")</f>
        <v/>
      </c>
      <c r="L224" s="41" t="str">
        <f>IF(P_rang_år!L226&gt;0,P_rang_år!L226,"")</f>
        <v/>
      </c>
      <c r="M224" s="41" t="str">
        <f>IF(P_rang_år!M226&gt;0,P_rang_år!M226,"")</f>
        <v/>
      </c>
      <c r="N224" s="41" t="str">
        <f>IF(P_rang_år!N226&gt;0,P_rang_år!N226,"")</f>
        <v/>
      </c>
      <c r="O224" s="41" t="str">
        <f>IF(P_rang_år!O226&gt;0,P_rang_år!O226,"")</f>
        <v/>
      </c>
      <c r="P224" s="41" t="str">
        <f>IF(P_rang_år!P226&gt;0,P_rang_år!P226,"")</f>
        <v/>
      </c>
      <c r="Q224" s="41" t="str">
        <f>IF(P_rang_år!Q226&gt;0,P_rang_år!Q226,"")</f>
        <v/>
      </c>
      <c r="R224" s="41" t="str">
        <f>IF(P_rang_år!R226&gt;0,P_rang_år!R226,"")</f>
        <v/>
      </c>
      <c r="S224" s="41" t="str">
        <f>IF(P_rang_år!S226&gt;0,P_rang_år!S226,"")</f>
        <v/>
      </c>
    </row>
    <row r="225" spans="1:19" x14ac:dyDescent="0.25">
      <c r="A225" s="40" t="str">
        <f>IF(P_rang_år!A227&gt;0,P_rang_år!A227,"")</f>
        <v/>
      </c>
      <c r="B225" s="40" t="str">
        <f>IF(P_rang_år!B227&gt;0,P_rang_år!B227,"")</f>
        <v/>
      </c>
      <c r="C225" s="40" t="str">
        <f>IF(P_rang_år!C227&gt;0,P_rang_år!C227,"")</f>
        <v/>
      </c>
      <c r="D225" s="40" t="str">
        <f>IF(P_rang_år!D227&gt;0,P_rang_år!D227,"")</f>
        <v/>
      </c>
      <c r="E225" s="40" t="str">
        <f>IF(P_rang_år!E227&gt;0,P_rang_år!E227,"")</f>
        <v/>
      </c>
      <c r="F225" s="40" t="str">
        <f>IF(P_rang_år!F227&gt;0,P_rang_år!F227,"")</f>
        <v/>
      </c>
      <c r="G225" s="40" t="str">
        <f>IF(P_rang_år!G227&gt;0,P_rang_år!G227,"")</f>
        <v/>
      </c>
      <c r="H225" s="40" t="str">
        <f>IF(P_rang_år!H227&gt;0,P_rang_år!H227,"")</f>
        <v/>
      </c>
      <c r="I225" s="40" t="str">
        <f>IF(P_rang_år!I227&gt;0,P_rang_år!I227,"")</f>
        <v/>
      </c>
      <c r="J225" s="40" t="str">
        <f>IF(P_rang_år!J227&gt;0,P_rang_år!J227,"")</f>
        <v/>
      </c>
      <c r="K225" s="40" t="str">
        <f>IF(P_rang_år!K227&gt;0,P_rang_år!K227,"")</f>
        <v/>
      </c>
      <c r="L225" s="41" t="str">
        <f>IF(P_rang_år!L227&gt;0,P_rang_år!L227,"")</f>
        <v/>
      </c>
      <c r="M225" s="41" t="str">
        <f>IF(P_rang_år!M227&gt;0,P_rang_år!M227,"")</f>
        <v/>
      </c>
      <c r="N225" s="41" t="str">
        <f>IF(P_rang_år!N227&gt;0,P_rang_år!N227,"")</f>
        <v/>
      </c>
      <c r="O225" s="41" t="str">
        <f>IF(P_rang_år!O227&gt;0,P_rang_år!O227,"")</f>
        <v/>
      </c>
      <c r="P225" s="41" t="str">
        <f>IF(P_rang_år!P227&gt;0,P_rang_år!P227,"")</f>
        <v/>
      </c>
      <c r="Q225" s="41" t="str">
        <f>IF(P_rang_år!Q227&gt;0,P_rang_år!Q227,"")</f>
        <v/>
      </c>
      <c r="R225" s="41" t="str">
        <f>IF(P_rang_år!R227&gt;0,P_rang_år!R227,"")</f>
        <v/>
      </c>
      <c r="S225" s="41" t="str">
        <f>IF(P_rang_år!S227&gt;0,P_rang_år!S227,"")</f>
        <v/>
      </c>
    </row>
    <row r="226" spans="1:19" x14ac:dyDescent="0.25">
      <c r="A226" s="40" t="str">
        <f>IF(P_rang_år!A228&gt;0,P_rang_år!A228,"")</f>
        <v/>
      </c>
      <c r="B226" s="40" t="str">
        <f>IF(P_rang_år!B228&gt;0,P_rang_år!B228,"")</f>
        <v/>
      </c>
      <c r="C226" s="40" t="str">
        <f>IF(P_rang_år!C228&gt;0,P_rang_år!C228,"")</f>
        <v/>
      </c>
      <c r="D226" s="40" t="str">
        <f>IF(P_rang_år!D228&gt;0,P_rang_år!D228,"")</f>
        <v/>
      </c>
      <c r="E226" s="40" t="str">
        <f>IF(P_rang_år!E228&gt;0,P_rang_år!E228,"")</f>
        <v/>
      </c>
      <c r="F226" s="40" t="str">
        <f>IF(P_rang_år!F228&gt;0,P_rang_år!F228,"")</f>
        <v/>
      </c>
      <c r="G226" s="40" t="str">
        <f>IF(P_rang_år!G228&gt;0,P_rang_år!G228,"")</f>
        <v/>
      </c>
      <c r="H226" s="40" t="str">
        <f>IF(P_rang_år!H228&gt;0,P_rang_år!H228,"")</f>
        <v/>
      </c>
      <c r="I226" s="40" t="str">
        <f>IF(P_rang_år!I228&gt;0,P_rang_år!I228,"")</f>
        <v/>
      </c>
      <c r="J226" s="40" t="str">
        <f>IF(P_rang_år!J228&gt;0,P_rang_år!J228,"")</f>
        <v/>
      </c>
      <c r="K226" s="40" t="str">
        <f>IF(P_rang_år!K228&gt;0,P_rang_år!K228,"")</f>
        <v/>
      </c>
      <c r="L226" s="41" t="str">
        <f>IF(P_rang_år!L228&gt;0,P_rang_år!L228,"")</f>
        <v/>
      </c>
      <c r="M226" s="41" t="str">
        <f>IF(P_rang_år!M228&gt;0,P_rang_år!M228,"")</f>
        <v/>
      </c>
      <c r="N226" s="41" t="str">
        <f>IF(P_rang_år!N228&gt;0,P_rang_år!N228,"")</f>
        <v/>
      </c>
      <c r="O226" s="41" t="str">
        <f>IF(P_rang_år!O228&gt;0,P_rang_år!O228,"")</f>
        <v/>
      </c>
      <c r="P226" s="41" t="str">
        <f>IF(P_rang_år!P228&gt;0,P_rang_år!P228,"")</f>
        <v/>
      </c>
      <c r="Q226" s="41" t="str">
        <f>IF(P_rang_år!Q228&gt;0,P_rang_år!Q228,"")</f>
        <v/>
      </c>
      <c r="R226" s="41" t="str">
        <f>IF(P_rang_år!R228&gt;0,P_rang_år!R228,"")</f>
        <v/>
      </c>
      <c r="S226" s="41" t="str">
        <f>IF(P_rang_år!S228&gt;0,P_rang_år!S228,"")</f>
        <v/>
      </c>
    </row>
    <row r="227" spans="1:19" x14ac:dyDescent="0.25">
      <c r="A227" s="40" t="str">
        <f>IF(P_rang_år!A229&gt;0,P_rang_år!A229,"")</f>
        <v/>
      </c>
      <c r="B227" s="40" t="str">
        <f>IF(P_rang_år!B229&gt;0,P_rang_år!B229,"")</f>
        <v/>
      </c>
      <c r="C227" s="40" t="str">
        <f>IF(P_rang_år!C229&gt;0,P_rang_år!C229,"")</f>
        <v/>
      </c>
      <c r="D227" s="40" t="str">
        <f>IF(P_rang_år!D229&gt;0,P_rang_år!D229,"")</f>
        <v/>
      </c>
      <c r="E227" s="40" t="str">
        <f>IF(P_rang_år!E229&gt;0,P_rang_år!E229,"")</f>
        <v/>
      </c>
      <c r="F227" s="40" t="str">
        <f>IF(P_rang_år!F229&gt;0,P_rang_år!F229,"")</f>
        <v/>
      </c>
      <c r="G227" s="40" t="str">
        <f>IF(P_rang_år!G229&gt;0,P_rang_år!G229,"")</f>
        <v/>
      </c>
      <c r="H227" s="40" t="str">
        <f>IF(P_rang_år!H229&gt;0,P_rang_år!H229,"")</f>
        <v/>
      </c>
      <c r="I227" s="40" t="str">
        <f>IF(P_rang_år!I229&gt;0,P_rang_år!I229,"")</f>
        <v/>
      </c>
      <c r="J227" s="40" t="str">
        <f>IF(P_rang_år!J229&gt;0,P_rang_år!J229,"")</f>
        <v/>
      </c>
      <c r="K227" s="40" t="str">
        <f>IF(P_rang_år!K229&gt;0,P_rang_år!K229,"")</f>
        <v/>
      </c>
      <c r="L227" s="41" t="str">
        <f>IF(P_rang_år!L229&gt;0,P_rang_år!L229,"")</f>
        <v/>
      </c>
      <c r="M227" s="41" t="str">
        <f>IF(P_rang_år!M229&gt;0,P_rang_år!M229,"")</f>
        <v/>
      </c>
      <c r="N227" s="41" t="str">
        <f>IF(P_rang_år!N229&gt;0,P_rang_år!N229,"")</f>
        <v/>
      </c>
      <c r="O227" s="41" t="str">
        <f>IF(P_rang_år!O229&gt;0,P_rang_år!O229,"")</f>
        <v/>
      </c>
      <c r="P227" s="41" t="str">
        <f>IF(P_rang_år!P229&gt;0,P_rang_år!P229,"")</f>
        <v/>
      </c>
      <c r="Q227" s="41" t="str">
        <f>IF(P_rang_år!Q229&gt;0,P_rang_år!Q229,"")</f>
        <v/>
      </c>
      <c r="R227" s="41" t="str">
        <f>IF(P_rang_år!R229&gt;0,P_rang_år!R229,"")</f>
        <v/>
      </c>
      <c r="S227" s="41" t="str">
        <f>IF(P_rang_år!S229&gt;0,P_rang_år!S229,"")</f>
        <v/>
      </c>
    </row>
    <row r="228" spans="1:19" x14ac:dyDescent="0.25">
      <c r="A228" s="40" t="str">
        <f>IF(P_rang_år!A230&gt;0,P_rang_år!A230,"")</f>
        <v/>
      </c>
      <c r="B228" s="40" t="str">
        <f>IF(P_rang_år!B230&gt;0,P_rang_år!B230,"")</f>
        <v/>
      </c>
      <c r="C228" s="40" t="str">
        <f>IF(P_rang_år!C230&gt;0,P_rang_år!C230,"")</f>
        <v/>
      </c>
      <c r="D228" s="40" t="str">
        <f>IF(P_rang_år!D230&gt;0,P_rang_år!D230,"")</f>
        <v/>
      </c>
      <c r="E228" s="40" t="str">
        <f>IF(P_rang_år!E230&gt;0,P_rang_år!E230,"")</f>
        <v/>
      </c>
      <c r="F228" s="40" t="str">
        <f>IF(P_rang_år!F230&gt;0,P_rang_år!F230,"")</f>
        <v/>
      </c>
      <c r="G228" s="40" t="str">
        <f>IF(P_rang_år!G230&gt;0,P_rang_år!G230,"")</f>
        <v/>
      </c>
      <c r="H228" s="40" t="str">
        <f>IF(P_rang_år!H230&gt;0,P_rang_år!H230,"")</f>
        <v/>
      </c>
      <c r="I228" s="40" t="str">
        <f>IF(P_rang_år!I230&gt;0,P_rang_år!I230,"")</f>
        <v/>
      </c>
      <c r="J228" s="40" t="str">
        <f>IF(P_rang_år!J230&gt;0,P_rang_år!J230,"")</f>
        <v/>
      </c>
      <c r="K228" s="40" t="str">
        <f>IF(P_rang_år!K230&gt;0,P_rang_år!K230,"")</f>
        <v/>
      </c>
      <c r="L228" s="41" t="str">
        <f>IF(P_rang_år!L230&gt;0,P_rang_år!L230,"")</f>
        <v/>
      </c>
      <c r="M228" s="41" t="str">
        <f>IF(P_rang_år!M230&gt;0,P_rang_år!M230,"")</f>
        <v/>
      </c>
      <c r="N228" s="41" t="str">
        <f>IF(P_rang_år!N230&gt;0,P_rang_år!N230,"")</f>
        <v/>
      </c>
      <c r="O228" s="41" t="str">
        <f>IF(P_rang_år!O230&gt;0,P_rang_år!O230,"")</f>
        <v/>
      </c>
      <c r="P228" s="41" t="str">
        <f>IF(P_rang_år!P230&gt;0,P_rang_år!P230,"")</f>
        <v/>
      </c>
      <c r="Q228" s="41" t="str">
        <f>IF(P_rang_år!Q230&gt;0,P_rang_år!Q230,"")</f>
        <v/>
      </c>
      <c r="R228" s="41" t="str">
        <f>IF(P_rang_år!R230&gt;0,P_rang_år!R230,"")</f>
        <v/>
      </c>
      <c r="S228" s="41" t="str">
        <f>IF(P_rang_år!S230&gt;0,P_rang_år!S230,"")</f>
        <v/>
      </c>
    </row>
    <row r="229" spans="1:19" x14ac:dyDescent="0.25">
      <c r="A229" s="40" t="str">
        <f>IF(P_rang_år!A231&gt;0,P_rang_år!A231,"")</f>
        <v/>
      </c>
      <c r="B229" s="40" t="str">
        <f>IF(P_rang_år!B231&gt;0,P_rang_år!B231,"")</f>
        <v/>
      </c>
      <c r="C229" s="40" t="str">
        <f>IF(P_rang_år!C231&gt;0,P_rang_år!C231,"")</f>
        <v/>
      </c>
      <c r="D229" s="40" t="str">
        <f>IF(P_rang_år!D231&gt;0,P_rang_år!D231,"")</f>
        <v/>
      </c>
      <c r="E229" s="40" t="str">
        <f>IF(P_rang_år!E231&gt;0,P_rang_år!E231,"")</f>
        <v/>
      </c>
      <c r="F229" s="40" t="str">
        <f>IF(P_rang_år!F231&gt;0,P_rang_år!F231,"")</f>
        <v/>
      </c>
      <c r="G229" s="40" t="str">
        <f>IF(P_rang_år!G231&gt;0,P_rang_år!G231,"")</f>
        <v/>
      </c>
      <c r="H229" s="40" t="str">
        <f>IF(P_rang_år!H231&gt;0,P_rang_år!H231,"")</f>
        <v/>
      </c>
      <c r="I229" s="40" t="str">
        <f>IF(P_rang_år!I231&gt;0,P_rang_år!I231,"")</f>
        <v/>
      </c>
      <c r="J229" s="40" t="str">
        <f>IF(P_rang_år!J231&gt;0,P_rang_år!J231,"")</f>
        <v/>
      </c>
      <c r="K229" s="40" t="str">
        <f>IF(P_rang_år!K231&gt;0,P_rang_år!K231,"")</f>
        <v/>
      </c>
      <c r="L229" s="41" t="str">
        <f>IF(P_rang_år!L231&gt;0,P_rang_år!L231,"")</f>
        <v/>
      </c>
      <c r="M229" s="41" t="str">
        <f>IF(P_rang_år!M231&gt;0,P_rang_år!M231,"")</f>
        <v/>
      </c>
      <c r="N229" s="41" t="str">
        <f>IF(P_rang_år!N231&gt;0,P_rang_år!N231,"")</f>
        <v/>
      </c>
      <c r="O229" s="41" t="str">
        <f>IF(P_rang_år!O231&gt;0,P_rang_år!O231,"")</f>
        <v/>
      </c>
      <c r="P229" s="41" t="str">
        <f>IF(P_rang_år!P231&gt;0,P_rang_år!P231,"")</f>
        <v/>
      </c>
      <c r="Q229" s="41" t="str">
        <f>IF(P_rang_år!Q231&gt;0,P_rang_år!Q231,"")</f>
        <v/>
      </c>
      <c r="R229" s="41" t="str">
        <f>IF(P_rang_år!R231&gt;0,P_rang_år!R231,"")</f>
        <v/>
      </c>
      <c r="S229" s="41" t="str">
        <f>IF(P_rang_år!S231&gt;0,P_rang_år!S231,"")</f>
        <v/>
      </c>
    </row>
    <row r="230" spans="1:19" x14ac:dyDescent="0.25">
      <c r="A230" s="40" t="str">
        <f>IF(P_rang_år!A232&gt;0,P_rang_år!A232,"")</f>
        <v/>
      </c>
      <c r="B230" s="40" t="str">
        <f>IF(P_rang_år!B232&gt;0,P_rang_år!B232,"")</f>
        <v/>
      </c>
      <c r="C230" s="40" t="str">
        <f>IF(P_rang_år!C232&gt;0,P_rang_år!C232,"")</f>
        <v/>
      </c>
      <c r="D230" s="40" t="str">
        <f>IF(P_rang_år!D232&gt;0,P_rang_år!D232,"")</f>
        <v/>
      </c>
      <c r="E230" s="40" t="str">
        <f>IF(P_rang_år!E232&gt;0,P_rang_år!E232,"")</f>
        <v/>
      </c>
      <c r="F230" s="40" t="str">
        <f>IF(P_rang_år!F232&gt;0,P_rang_år!F232,"")</f>
        <v/>
      </c>
      <c r="G230" s="40" t="str">
        <f>IF(P_rang_år!G232&gt;0,P_rang_år!G232,"")</f>
        <v/>
      </c>
      <c r="H230" s="40" t="str">
        <f>IF(P_rang_år!H232&gt;0,P_rang_år!H232,"")</f>
        <v/>
      </c>
      <c r="I230" s="40" t="str">
        <f>IF(P_rang_år!I232&gt;0,P_rang_år!I232,"")</f>
        <v/>
      </c>
      <c r="J230" s="40" t="str">
        <f>IF(P_rang_år!J232&gt;0,P_rang_år!J232,"")</f>
        <v/>
      </c>
      <c r="K230" s="40" t="str">
        <f>IF(P_rang_år!K232&gt;0,P_rang_år!K232,"")</f>
        <v/>
      </c>
      <c r="L230" s="41" t="str">
        <f>IF(P_rang_år!L232&gt;0,P_rang_år!L232,"")</f>
        <v/>
      </c>
      <c r="M230" s="41" t="str">
        <f>IF(P_rang_år!M232&gt;0,P_rang_år!M232,"")</f>
        <v/>
      </c>
      <c r="N230" s="41" t="str">
        <f>IF(P_rang_år!N232&gt;0,P_rang_år!N232,"")</f>
        <v/>
      </c>
      <c r="O230" s="41" t="str">
        <f>IF(P_rang_år!O232&gt;0,P_rang_år!O232,"")</f>
        <v/>
      </c>
      <c r="P230" s="41" t="str">
        <f>IF(P_rang_år!P232&gt;0,P_rang_år!P232,"")</f>
        <v/>
      </c>
      <c r="Q230" s="41" t="str">
        <f>IF(P_rang_år!Q232&gt;0,P_rang_år!Q232,"")</f>
        <v/>
      </c>
      <c r="R230" s="41" t="str">
        <f>IF(P_rang_år!R232&gt;0,P_rang_år!R232,"")</f>
        <v/>
      </c>
      <c r="S230" s="41" t="str">
        <f>IF(P_rang_år!S232&gt;0,P_rang_år!S232,"")</f>
        <v/>
      </c>
    </row>
    <row r="231" spans="1:19" x14ac:dyDescent="0.25">
      <c r="A231" s="40" t="str">
        <f>IF(P_rang_år!A233&gt;0,P_rang_år!A233,"")</f>
        <v/>
      </c>
      <c r="B231" s="40" t="str">
        <f>IF(P_rang_år!B233&gt;0,P_rang_år!B233,"")</f>
        <v/>
      </c>
      <c r="C231" s="40" t="str">
        <f>IF(P_rang_år!C233&gt;0,P_rang_år!C233,"")</f>
        <v/>
      </c>
      <c r="D231" s="40" t="str">
        <f>IF(P_rang_år!D233&gt;0,P_rang_år!D233,"")</f>
        <v/>
      </c>
      <c r="E231" s="40" t="str">
        <f>IF(P_rang_år!E233&gt;0,P_rang_år!E233,"")</f>
        <v/>
      </c>
      <c r="F231" s="40" t="str">
        <f>IF(P_rang_år!F233&gt;0,P_rang_år!F233,"")</f>
        <v/>
      </c>
      <c r="G231" s="40" t="str">
        <f>IF(P_rang_år!G233&gt;0,P_rang_år!G233,"")</f>
        <v/>
      </c>
      <c r="H231" s="40" t="str">
        <f>IF(P_rang_år!H233&gt;0,P_rang_år!H233,"")</f>
        <v/>
      </c>
      <c r="I231" s="40" t="str">
        <f>IF(P_rang_år!I233&gt;0,P_rang_år!I233,"")</f>
        <v/>
      </c>
      <c r="J231" s="40" t="str">
        <f>IF(P_rang_år!J233&gt;0,P_rang_år!J233,"")</f>
        <v/>
      </c>
      <c r="K231" s="40" t="str">
        <f>IF(P_rang_år!K233&gt;0,P_rang_år!K233,"")</f>
        <v/>
      </c>
      <c r="L231" s="41" t="str">
        <f>IF(P_rang_år!L233&gt;0,P_rang_år!L233,"")</f>
        <v/>
      </c>
      <c r="M231" s="41" t="str">
        <f>IF(P_rang_år!M233&gt;0,P_rang_år!M233,"")</f>
        <v/>
      </c>
      <c r="N231" s="41" t="str">
        <f>IF(P_rang_år!N233&gt;0,P_rang_år!N233,"")</f>
        <v/>
      </c>
      <c r="O231" s="41" t="str">
        <f>IF(P_rang_år!O233&gt;0,P_rang_år!O233,"")</f>
        <v/>
      </c>
      <c r="P231" s="41" t="str">
        <f>IF(P_rang_år!P233&gt;0,P_rang_år!P233,"")</f>
        <v/>
      </c>
      <c r="Q231" s="41" t="str">
        <f>IF(P_rang_år!Q233&gt;0,P_rang_år!Q233,"")</f>
        <v/>
      </c>
      <c r="R231" s="41" t="str">
        <f>IF(P_rang_år!R233&gt;0,P_rang_år!R233,"")</f>
        <v/>
      </c>
      <c r="S231" s="41" t="str">
        <f>IF(P_rang_år!S233&gt;0,P_rang_år!S233,"")</f>
        <v/>
      </c>
    </row>
    <row r="232" spans="1:19" x14ac:dyDescent="0.25">
      <c r="A232" s="40" t="str">
        <f>IF(P_rang_år!A234&gt;0,P_rang_år!A234,"")</f>
        <v/>
      </c>
      <c r="B232" s="40" t="str">
        <f>IF(P_rang_år!B234&gt;0,P_rang_år!B234,"")</f>
        <v/>
      </c>
      <c r="C232" s="40" t="str">
        <f>IF(P_rang_år!C234&gt;0,P_rang_år!C234,"")</f>
        <v/>
      </c>
      <c r="D232" s="40" t="str">
        <f>IF(P_rang_år!D234&gt;0,P_rang_år!D234,"")</f>
        <v/>
      </c>
      <c r="E232" s="40" t="str">
        <f>IF(P_rang_år!E234&gt;0,P_rang_år!E234,"")</f>
        <v/>
      </c>
      <c r="F232" s="40" t="str">
        <f>IF(P_rang_år!F234&gt;0,P_rang_år!F234,"")</f>
        <v/>
      </c>
      <c r="G232" s="40" t="str">
        <f>IF(P_rang_år!G234&gt;0,P_rang_år!G234,"")</f>
        <v/>
      </c>
      <c r="H232" s="40" t="str">
        <f>IF(P_rang_år!H234&gt;0,P_rang_år!H234,"")</f>
        <v/>
      </c>
      <c r="I232" s="40" t="str">
        <f>IF(P_rang_år!I234&gt;0,P_rang_år!I234,"")</f>
        <v/>
      </c>
      <c r="J232" s="40" t="str">
        <f>IF(P_rang_år!J234&gt;0,P_rang_år!J234,"")</f>
        <v/>
      </c>
      <c r="K232" s="40" t="str">
        <f>IF(P_rang_år!K234&gt;0,P_rang_år!K234,"")</f>
        <v/>
      </c>
      <c r="L232" s="41" t="str">
        <f>IF(P_rang_år!L234&gt;0,P_rang_år!L234,"")</f>
        <v/>
      </c>
      <c r="M232" s="41" t="str">
        <f>IF(P_rang_år!M234&gt;0,P_rang_år!M234,"")</f>
        <v/>
      </c>
      <c r="N232" s="41" t="str">
        <f>IF(P_rang_år!N234&gt;0,P_rang_år!N234,"")</f>
        <v/>
      </c>
      <c r="O232" s="41" t="str">
        <f>IF(P_rang_år!O234&gt;0,P_rang_år!O234,"")</f>
        <v/>
      </c>
      <c r="P232" s="41" t="str">
        <f>IF(P_rang_år!P234&gt;0,P_rang_år!P234,"")</f>
        <v/>
      </c>
      <c r="Q232" s="41" t="str">
        <f>IF(P_rang_år!Q234&gt;0,P_rang_år!Q234,"")</f>
        <v/>
      </c>
      <c r="R232" s="41" t="str">
        <f>IF(P_rang_år!R234&gt;0,P_rang_år!R234,"")</f>
        <v/>
      </c>
      <c r="S232" s="41" t="str">
        <f>IF(P_rang_år!S234&gt;0,P_rang_år!S234,"")</f>
        <v/>
      </c>
    </row>
    <row r="233" spans="1:19" x14ac:dyDescent="0.25">
      <c r="A233" s="40" t="str">
        <f>IF(P_rang_år!A235&gt;0,P_rang_år!A235,"")</f>
        <v/>
      </c>
      <c r="B233" s="40" t="str">
        <f>IF(P_rang_år!B235&gt;0,P_rang_år!B235,"")</f>
        <v/>
      </c>
      <c r="C233" s="40" t="str">
        <f>IF(P_rang_år!C235&gt;0,P_rang_år!C235,"")</f>
        <v/>
      </c>
      <c r="D233" s="40" t="str">
        <f>IF(P_rang_år!D235&gt;0,P_rang_år!D235,"")</f>
        <v/>
      </c>
      <c r="E233" s="40" t="str">
        <f>IF(P_rang_år!E235&gt;0,P_rang_år!E235,"")</f>
        <v/>
      </c>
      <c r="F233" s="40" t="str">
        <f>IF(P_rang_år!F235&gt;0,P_rang_år!F235,"")</f>
        <v/>
      </c>
      <c r="G233" s="40" t="str">
        <f>IF(P_rang_år!G235&gt;0,P_rang_år!G235,"")</f>
        <v/>
      </c>
      <c r="H233" s="40" t="str">
        <f>IF(P_rang_år!H235&gt;0,P_rang_år!H235,"")</f>
        <v/>
      </c>
      <c r="I233" s="40" t="str">
        <f>IF(P_rang_år!I235&gt;0,P_rang_år!I235,"")</f>
        <v/>
      </c>
      <c r="J233" s="40" t="str">
        <f>IF(P_rang_år!J235&gt;0,P_rang_år!J235,"")</f>
        <v/>
      </c>
      <c r="K233" s="40" t="str">
        <f>IF(P_rang_år!K235&gt;0,P_rang_år!K235,"")</f>
        <v/>
      </c>
      <c r="L233" s="41" t="str">
        <f>IF(P_rang_år!L235&gt;0,P_rang_år!L235,"")</f>
        <v/>
      </c>
      <c r="M233" s="41" t="str">
        <f>IF(P_rang_år!M235&gt;0,P_rang_år!M235,"")</f>
        <v/>
      </c>
      <c r="N233" s="41" t="str">
        <f>IF(P_rang_år!N235&gt;0,P_rang_år!N235,"")</f>
        <v/>
      </c>
      <c r="O233" s="41" t="str">
        <f>IF(P_rang_år!O235&gt;0,P_rang_år!O235,"")</f>
        <v/>
      </c>
      <c r="P233" s="41" t="str">
        <f>IF(P_rang_år!P235&gt;0,P_rang_år!P235,"")</f>
        <v/>
      </c>
      <c r="Q233" s="41" t="str">
        <f>IF(P_rang_år!Q235&gt;0,P_rang_år!Q235,"")</f>
        <v/>
      </c>
      <c r="R233" s="41" t="str">
        <f>IF(P_rang_år!R235&gt;0,P_rang_år!R235,"")</f>
        <v/>
      </c>
      <c r="S233" s="41" t="str">
        <f>IF(P_rang_år!S235&gt;0,P_rang_år!S235,"")</f>
        <v/>
      </c>
    </row>
    <row r="234" spans="1:19" x14ac:dyDescent="0.25">
      <c r="A234" s="40" t="str">
        <f>IF(P_rang_år!A236&gt;0,P_rang_år!A236,"")</f>
        <v/>
      </c>
      <c r="B234" s="40" t="str">
        <f>IF(P_rang_år!B236&gt;0,P_rang_år!B236,"")</f>
        <v/>
      </c>
      <c r="C234" s="40" t="str">
        <f>IF(P_rang_år!C236&gt;0,P_rang_år!C236,"")</f>
        <v/>
      </c>
      <c r="D234" s="40" t="str">
        <f>IF(P_rang_år!D236&gt;0,P_rang_år!D236,"")</f>
        <v/>
      </c>
      <c r="E234" s="40" t="str">
        <f>IF(P_rang_år!E236&gt;0,P_rang_år!E236,"")</f>
        <v/>
      </c>
      <c r="F234" s="40" t="str">
        <f>IF(P_rang_år!F236&gt;0,P_rang_år!F236,"")</f>
        <v/>
      </c>
      <c r="G234" s="40" t="str">
        <f>IF(P_rang_år!G236&gt;0,P_rang_år!G236,"")</f>
        <v/>
      </c>
      <c r="H234" s="40" t="str">
        <f>IF(P_rang_år!H236&gt;0,P_rang_år!H236,"")</f>
        <v/>
      </c>
      <c r="I234" s="40" t="str">
        <f>IF(P_rang_år!I236&gt;0,P_rang_år!I236,"")</f>
        <v/>
      </c>
      <c r="J234" s="40" t="str">
        <f>IF(P_rang_år!J236&gt;0,P_rang_år!J236,"")</f>
        <v/>
      </c>
      <c r="K234" s="40" t="str">
        <f>IF(P_rang_år!K236&gt;0,P_rang_år!K236,"")</f>
        <v/>
      </c>
      <c r="L234" s="41" t="str">
        <f>IF(P_rang_år!L236&gt;0,P_rang_år!L236,"")</f>
        <v/>
      </c>
      <c r="M234" s="41" t="str">
        <f>IF(P_rang_år!M236&gt;0,P_rang_år!M236,"")</f>
        <v/>
      </c>
      <c r="N234" s="41" t="str">
        <f>IF(P_rang_år!N236&gt;0,P_rang_år!N236,"")</f>
        <v/>
      </c>
      <c r="O234" s="41" t="str">
        <f>IF(P_rang_år!O236&gt;0,P_rang_år!O236,"")</f>
        <v/>
      </c>
      <c r="P234" s="41" t="str">
        <f>IF(P_rang_år!P236&gt;0,P_rang_år!P236,"")</f>
        <v/>
      </c>
      <c r="Q234" s="41" t="str">
        <f>IF(P_rang_år!Q236&gt;0,P_rang_år!Q236,"")</f>
        <v/>
      </c>
      <c r="R234" s="41" t="str">
        <f>IF(P_rang_år!R236&gt;0,P_rang_år!R236,"")</f>
        <v/>
      </c>
      <c r="S234" s="41" t="str">
        <f>IF(P_rang_år!S236&gt;0,P_rang_år!S236,"")</f>
        <v/>
      </c>
    </row>
    <row r="235" spans="1:19" x14ac:dyDescent="0.25">
      <c r="A235" s="40" t="str">
        <f>IF(P_rang_år!A237&gt;0,P_rang_år!A237,"")</f>
        <v/>
      </c>
      <c r="B235" s="40" t="str">
        <f>IF(P_rang_år!B237&gt;0,P_rang_år!B237,"")</f>
        <v/>
      </c>
      <c r="C235" s="40" t="str">
        <f>IF(P_rang_år!C237&gt;0,P_rang_år!C237,"")</f>
        <v/>
      </c>
      <c r="D235" s="40" t="str">
        <f>IF(P_rang_år!D237&gt;0,P_rang_år!D237,"")</f>
        <v/>
      </c>
      <c r="E235" s="40" t="str">
        <f>IF(P_rang_år!E237&gt;0,P_rang_år!E237,"")</f>
        <v/>
      </c>
      <c r="F235" s="40" t="str">
        <f>IF(P_rang_år!F237&gt;0,P_rang_år!F237,"")</f>
        <v/>
      </c>
      <c r="G235" s="40" t="str">
        <f>IF(P_rang_år!G237&gt;0,P_rang_år!G237,"")</f>
        <v/>
      </c>
      <c r="H235" s="40" t="str">
        <f>IF(P_rang_år!H237&gt;0,P_rang_år!H237,"")</f>
        <v/>
      </c>
      <c r="I235" s="40" t="str">
        <f>IF(P_rang_år!I237&gt;0,P_rang_år!I237,"")</f>
        <v/>
      </c>
      <c r="J235" s="40" t="str">
        <f>IF(P_rang_år!J237&gt;0,P_rang_år!J237,"")</f>
        <v/>
      </c>
      <c r="K235" s="40" t="str">
        <f>IF(P_rang_år!K237&gt;0,P_rang_år!K237,"")</f>
        <v/>
      </c>
      <c r="L235" s="41" t="str">
        <f>IF(P_rang_år!L237&gt;0,P_rang_år!L237,"")</f>
        <v/>
      </c>
      <c r="M235" s="41" t="str">
        <f>IF(P_rang_år!M237&gt;0,P_rang_år!M237,"")</f>
        <v/>
      </c>
      <c r="N235" s="41" t="str">
        <f>IF(P_rang_år!N237&gt;0,P_rang_år!N237,"")</f>
        <v/>
      </c>
      <c r="O235" s="41" t="str">
        <f>IF(P_rang_år!O237&gt;0,P_rang_år!O237,"")</f>
        <v/>
      </c>
      <c r="P235" s="41" t="str">
        <f>IF(P_rang_år!P237&gt;0,P_rang_år!P237,"")</f>
        <v/>
      </c>
      <c r="Q235" s="41" t="str">
        <f>IF(P_rang_år!Q237&gt;0,P_rang_år!Q237,"")</f>
        <v/>
      </c>
      <c r="R235" s="41" t="str">
        <f>IF(P_rang_år!R237&gt;0,P_rang_år!R237,"")</f>
        <v/>
      </c>
      <c r="S235" s="41" t="str">
        <f>IF(P_rang_år!S237&gt;0,P_rang_år!S237,"")</f>
        <v/>
      </c>
    </row>
    <row r="236" spans="1:19" x14ac:dyDescent="0.25">
      <c r="A236" s="40" t="str">
        <f>IF(P_rang_år!A238&gt;0,P_rang_år!A238,"")</f>
        <v/>
      </c>
      <c r="B236" s="40" t="str">
        <f>IF(P_rang_år!B238&gt;0,P_rang_år!B238,"")</f>
        <v/>
      </c>
      <c r="C236" s="40" t="str">
        <f>IF(P_rang_år!C238&gt;0,P_rang_år!C238,"")</f>
        <v/>
      </c>
      <c r="D236" s="40" t="str">
        <f>IF(P_rang_år!D238&gt;0,P_rang_år!D238,"")</f>
        <v/>
      </c>
      <c r="E236" s="40" t="str">
        <f>IF(P_rang_år!E238&gt;0,P_rang_år!E238,"")</f>
        <v/>
      </c>
      <c r="F236" s="40" t="str">
        <f>IF(P_rang_år!F238&gt;0,P_rang_år!F238,"")</f>
        <v/>
      </c>
      <c r="G236" s="40" t="str">
        <f>IF(P_rang_år!G238&gt;0,P_rang_år!G238,"")</f>
        <v/>
      </c>
      <c r="H236" s="40" t="str">
        <f>IF(P_rang_år!H238&gt;0,P_rang_år!H238,"")</f>
        <v/>
      </c>
      <c r="I236" s="40" t="str">
        <f>IF(P_rang_år!I238&gt;0,P_rang_år!I238,"")</f>
        <v/>
      </c>
      <c r="J236" s="40" t="str">
        <f>IF(P_rang_år!J238&gt;0,P_rang_år!J238,"")</f>
        <v/>
      </c>
      <c r="K236" s="40" t="str">
        <f>IF(P_rang_år!K238&gt;0,P_rang_år!K238,"")</f>
        <v/>
      </c>
      <c r="L236" s="41" t="str">
        <f>IF(P_rang_år!L238&gt;0,P_rang_år!L238,"")</f>
        <v/>
      </c>
      <c r="M236" s="41" t="str">
        <f>IF(P_rang_år!M238&gt;0,P_rang_år!M238,"")</f>
        <v/>
      </c>
      <c r="N236" s="41" t="str">
        <f>IF(P_rang_år!N238&gt;0,P_rang_år!N238,"")</f>
        <v/>
      </c>
      <c r="O236" s="41" t="str">
        <f>IF(P_rang_år!O238&gt;0,P_rang_år!O238,"")</f>
        <v/>
      </c>
      <c r="P236" s="41" t="str">
        <f>IF(P_rang_år!P238&gt;0,P_rang_år!P238,"")</f>
        <v/>
      </c>
      <c r="Q236" s="41" t="str">
        <f>IF(P_rang_år!Q238&gt;0,P_rang_år!Q238,"")</f>
        <v/>
      </c>
      <c r="R236" s="41" t="str">
        <f>IF(P_rang_år!R238&gt;0,P_rang_år!R238,"")</f>
        <v/>
      </c>
      <c r="S236" s="41" t="str">
        <f>IF(P_rang_år!S238&gt;0,P_rang_år!S238,"")</f>
        <v/>
      </c>
    </row>
    <row r="237" spans="1:19" x14ac:dyDescent="0.25">
      <c r="A237" s="40" t="str">
        <f>IF(P_rang_år!A239&gt;0,P_rang_år!A239,"")</f>
        <v/>
      </c>
      <c r="B237" s="40" t="str">
        <f>IF(P_rang_år!B239&gt;0,P_rang_år!B239,"")</f>
        <v/>
      </c>
      <c r="C237" s="40" t="str">
        <f>IF(P_rang_år!C239&gt;0,P_rang_år!C239,"")</f>
        <v/>
      </c>
      <c r="D237" s="40" t="str">
        <f>IF(P_rang_år!D239&gt;0,P_rang_år!D239,"")</f>
        <v/>
      </c>
      <c r="E237" s="40" t="str">
        <f>IF(P_rang_år!E239&gt;0,P_rang_år!E239,"")</f>
        <v/>
      </c>
      <c r="F237" s="40" t="str">
        <f>IF(P_rang_år!F239&gt;0,P_rang_år!F239,"")</f>
        <v/>
      </c>
      <c r="G237" s="40" t="str">
        <f>IF(P_rang_år!G239&gt;0,P_rang_år!G239,"")</f>
        <v/>
      </c>
      <c r="H237" s="40" t="str">
        <f>IF(P_rang_år!H239&gt;0,P_rang_år!H239,"")</f>
        <v/>
      </c>
      <c r="I237" s="40" t="str">
        <f>IF(P_rang_år!I239&gt;0,P_rang_år!I239,"")</f>
        <v/>
      </c>
      <c r="J237" s="40" t="str">
        <f>IF(P_rang_år!J239&gt;0,P_rang_år!J239,"")</f>
        <v/>
      </c>
      <c r="K237" s="40" t="str">
        <f>IF(P_rang_år!K239&gt;0,P_rang_år!K239,"")</f>
        <v/>
      </c>
      <c r="L237" s="41" t="str">
        <f>IF(P_rang_år!L239&gt;0,P_rang_år!L239,"")</f>
        <v/>
      </c>
      <c r="M237" s="41" t="str">
        <f>IF(P_rang_år!M239&gt;0,P_rang_år!M239,"")</f>
        <v/>
      </c>
      <c r="N237" s="41" t="str">
        <f>IF(P_rang_år!N239&gt;0,P_rang_år!N239,"")</f>
        <v/>
      </c>
      <c r="O237" s="41" t="str">
        <f>IF(P_rang_år!O239&gt;0,P_rang_år!O239,"")</f>
        <v/>
      </c>
      <c r="P237" s="41" t="str">
        <f>IF(P_rang_år!P239&gt;0,P_rang_år!P239,"")</f>
        <v/>
      </c>
      <c r="Q237" s="41" t="str">
        <f>IF(P_rang_år!Q239&gt;0,P_rang_år!Q239,"")</f>
        <v/>
      </c>
      <c r="R237" s="41" t="str">
        <f>IF(P_rang_år!R239&gt;0,P_rang_år!R239,"")</f>
        <v/>
      </c>
      <c r="S237" s="41" t="str">
        <f>IF(P_rang_år!S239&gt;0,P_rang_år!S239,"")</f>
        <v/>
      </c>
    </row>
    <row r="238" spans="1:19" x14ac:dyDescent="0.25">
      <c r="A238" s="40" t="str">
        <f>IF(P_rang_år!A240&gt;0,P_rang_år!A240,"")</f>
        <v/>
      </c>
      <c r="B238" s="40" t="str">
        <f>IF(P_rang_år!B240&gt;0,P_rang_år!B240,"")</f>
        <v/>
      </c>
      <c r="C238" s="40" t="str">
        <f>IF(P_rang_år!C240&gt;0,P_rang_år!C240,"")</f>
        <v/>
      </c>
      <c r="D238" s="40" t="str">
        <f>IF(P_rang_år!D240&gt;0,P_rang_år!D240,"")</f>
        <v/>
      </c>
      <c r="E238" s="40" t="str">
        <f>IF(P_rang_år!E240&gt;0,P_rang_år!E240,"")</f>
        <v/>
      </c>
      <c r="F238" s="40" t="str">
        <f>IF(P_rang_år!F240&gt;0,P_rang_år!F240,"")</f>
        <v/>
      </c>
      <c r="G238" s="40" t="str">
        <f>IF(P_rang_år!G240&gt;0,P_rang_år!G240,"")</f>
        <v/>
      </c>
      <c r="H238" s="40" t="str">
        <f>IF(P_rang_år!H240&gt;0,P_rang_år!H240,"")</f>
        <v/>
      </c>
      <c r="I238" s="40" t="str">
        <f>IF(P_rang_år!I240&gt;0,P_rang_år!I240,"")</f>
        <v/>
      </c>
      <c r="J238" s="40" t="str">
        <f>IF(P_rang_år!J240&gt;0,P_rang_år!J240,"")</f>
        <v/>
      </c>
      <c r="K238" s="40" t="str">
        <f>IF(P_rang_år!K240&gt;0,P_rang_år!K240,"")</f>
        <v/>
      </c>
      <c r="L238" s="41" t="str">
        <f>IF(P_rang_år!L240&gt;0,P_rang_år!L240,"")</f>
        <v/>
      </c>
      <c r="M238" s="41" t="str">
        <f>IF(P_rang_år!M240&gt;0,P_rang_år!M240,"")</f>
        <v/>
      </c>
      <c r="N238" s="41" t="str">
        <f>IF(P_rang_år!N240&gt;0,P_rang_år!N240,"")</f>
        <v/>
      </c>
      <c r="O238" s="41" t="str">
        <f>IF(P_rang_år!O240&gt;0,P_rang_år!O240,"")</f>
        <v/>
      </c>
      <c r="P238" s="41" t="str">
        <f>IF(P_rang_år!P240&gt;0,P_rang_år!P240,"")</f>
        <v/>
      </c>
      <c r="Q238" s="41" t="str">
        <f>IF(P_rang_år!Q240&gt;0,P_rang_år!Q240,"")</f>
        <v/>
      </c>
      <c r="R238" s="41" t="str">
        <f>IF(P_rang_år!R240&gt;0,P_rang_år!R240,"")</f>
        <v/>
      </c>
      <c r="S238" s="41" t="str">
        <f>IF(P_rang_år!S240&gt;0,P_rang_år!S240,"")</f>
        <v/>
      </c>
    </row>
    <row r="239" spans="1:19" x14ac:dyDescent="0.25">
      <c r="A239" s="40" t="str">
        <f>IF(P_rang_år!A241&gt;0,P_rang_år!A241,"")</f>
        <v/>
      </c>
      <c r="B239" s="40" t="str">
        <f>IF(P_rang_år!B241&gt;0,P_rang_år!B241,"")</f>
        <v/>
      </c>
      <c r="C239" s="40" t="str">
        <f>IF(P_rang_år!C241&gt;0,P_rang_år!C241,"")</f>
        <v/>
      </c>
      <c r="D239" s="40" t="str">
        <f>IF(P_rang_år!D241&gt;0,P_rang_år!D241,"")</f>
        <v/>
      </c>
      <c r="E239" s="40" t="str">
        <f>IF(P_rang_år!E241&gt;0,P_rang_år!E241,"")</f>
        <v/>
      </c>
      <c r="F239" s="40" t="str">
        <f>IF(P_rang_år!F241&gt;0,P_rang_år!F241,"")</f>
        <v/>
      </c>
      <c r="G239" s="40" t="str">
        <f>IF(P_rang_år!G241&gt;0,P_rang_år!G241,"")</f>
        <v/>
      </c>
      <c r="H239" s="40" t="str">
        <f>IF(P_rang_år!H241&gt;0,P_rang_år!H241,"")</f>
        <v/>
      </c>
      <c r="I239" s="40" t="str">
        <f>IF(P_rang_år!I241&gt;0,P_rang_år!I241,"")</f>
        <v/>
      </c>
      <c r="J239" s="40" t="str">
        <f>IF(P_rang_år!J241&gt;0,P_rang_år!J241,"")</f>
        <v/>
      </c>
      <c r="K239" s="40" t="str">
        <f>IF(P_rang_år!K241&gt;0,P_rang_år!K241,"")</f>
        <v/>
      </c>
      <c r="L239" s="41" t="str">
        <f>IF(P_rang_år!L241&gt;0,P_rang_år!L241,"")</f>
        <v/>
      </c>
      <c r="M239" s="41" t="str">
        <f>IF(P_rang_år!M241&gt;0,P_rang_år!M241,"")</f>
        <v/>
      </c>
      <c r="N239" s="41" t="str">
        <f>IF(P_rang_år!N241&gt;0,P_rang_år!N241,"")</f>
        <v/>
      </c>
      <c r="O239" s="41" t="str">
        <f>IF(P_rang_år!O241&gt;0,P_rang_år!O241,"")</f>
        <v/>
      </c>
      <c r="P239" s="41" t="str">
        <f>IF(P_rang_år!P241&gt;0,P_rang_år!P241,"")</f>
        <v/>
      </c>
      <c r="Q239" s="41" t="str">
        <f>IF(P_rang_år!Q241&gt;0,P_rang_år!Q241,"")</f>
        <v/>
      </c>
      <c r="R239" s="41" t="str">
        <f>IF(P_rang_år!R241&gt;0,P_rang_år!R241,"")</f>
        <v/>
      </c>
      <c r="S239" s="41" t="str">
        <f>IF(P_rang_år!S241&gt;0,P_rang_år!S241,"")</f>
        <v/>
      </c>
    </row>
    <row r="240" spans="1:19" x14ac:dyDescent="0.25">
      <c r="A240" s="40" t="str">
        <f>IF(P_rang_år!A242&gt;0,P_rang_år!A242,"")</f>
        <v/>
      </c>
      <c r="B240" s="40" t="str">
        <f>IF(P_rang_år!B242&gt;0,P_rang_år!B242,"")</f>
        <v/>
      </c>
      <c r="C240" s="40" t="str">
        <f>IF(P_rang_år!C242&gt;0,P_rang_år!C242,"")</f>
        <v/>
      </c>
      <c r="D240" s="40" t="str">
        <f>IF(P_rang_år!D242&gt;0,P_rang_år!D242,"")</f>
        <v/>
      </c>
      <c r="E240" s="40" t="str">
        <f>IF(P_rang_år!E242&gt;0,P_rang_år!E242,"")</f>
        <v/>
      </c>
      <c r="F240" s="40" t="str">
        <f>IF(P_rang_år!F242&gt;0,P_rang_år!F242,"")</f>
        <v/>
      </c>
      <c r="G240" s="40" t="str">
        <f>IF(P_rang_år!G242&gt;0,P_rang_år!G242,"")</f>
        <v/>
      </c>
      <c r="H240" s="40" t="str">
        <f>IF(P_rang_år!H242&gt;0,P_rang_år!H242,"")</f>
        <v/>
      </c>
      <c r="I240" s="40" t="str">
        <f>IF(P_rang_år!I242&gt;0,P_rang_år!I242,"")</f>
        <v/>
      </c>
      <c r="J240" s="40" t="str">
        <f>IF(P_rang_år!J242&gt;0,P_rang_år!J242,"")</f>
        <v/>
      </c>
      <c r="K240" s="40" t="str">
        <f>IF(P_rang_år!K242&gt;0,P_rang_år!K242,"")</f>
        <v/>
      </c>
      <c r="L240" s="41" t="str">
        <f>IF(P_rang_år!L242&gt;0,P_rang_år!L242,"")</f>
        <v/>
      </c>
      <c r="M240" s="41" t="str">
        <f>IF(P_rang_år!M242&gt;0,P_rang_år!M242,"")</f>
        <v/>
      </c>
      <c r="N240" s="41" t="str">
        <f>IF(P_rang_år!N242&gt;0,P_rang_år!N242,"")</f>
        <v/>
      </c>
      <c r="O240" s="41" t="str">
        <f>IF(P_rang_år!O242&gt;0,P_rang_år!O242,"")</f>
        <v/>
      </c>
      <c r="P240" s="41" t="str">
        <f>IF(P_rang_år!P242&gt;0,P_rang_år!P242,"")</f>
        <v/>
      </c>
      <c r="Q240" s="41" t="str">
        <f>IF(P_rang_år!Q242&gt;0,P_rang_år!Q242,"")</f>
        <v/>
      </c>
      <c r="R240" s="41" t="str">
        <f>IF(P_rang_år!R242&gt;0,P_rang_år!R242,"")</f>
        <v/>
      </c>
      <c r="S240" s="41" t="str">
        <f>IF(P_rang_år!S242&gt;0,P_rang_år!S242,"")</f>
        <v/>
      </c>
    </row>
    <row r="241" spans="1:19" x14ac:dyDescent="0.25">
      <c r="A241" s="40" t="str">
        <f>IF(P_rang_år!A243&gt;0,P_rang_år!A243,"")</f>
        <v/>
      </c>
      <c r="B241" s="40" t="str">
        <f>IF(P_rang_år!B243&gt;0,P_rang_år!B243,"")</f>
        <v/>
      </c>
      <c r="C241" s="40" t="str">
        <f>IF(P_rang_år!C243&gt;0,P_rang_år!C243,"")</f>
        <v/>
      </c>
      <c r="D241" s="40" t="str">
        <f>IF(P_rang_år!D243&gt;0,P_rang_år!D243,"")</f>
        <v/>
      </c>
      <c r="E241" s="40" t="str">
        <f>IF(P_rang_år!E243&gt;0,P_rang_år!E243,"")</f>
        <v/>
      </c>
      <c r="F241" s="40" t="str">
        <f>IF(P_rang_år!F243&gt;0,P_rang_år!F243,"")</f>
        <v/>
      </c>
      <c r="G241" s="40" t="str">
        <f>IF(P_rang_år!G243&gt;0,P_rang_år!G243,"")</f>
        <v/>
      </c>
      <c r="H241" s="40" t="str">
        <f>IF(P_rang_år!H243&gt;0,P_rang_år!H243,"")</f>
        <v/>
      </c>
      <c r="I241" s="40" t="str">
        <f>IF(P_rang_år!I243&gt;0,P_rang_år!I243,"")</f>
        <v/>
      </c>
      <c r="J241" s="40" t="str">
        <f>IF(P_rang_år!J243&gt;0,P_rang_år!J243,"")</f>
        <v/>
      </c>
      <c r="K241" s="40" t="str">
        <f>IF(P_rang_år!K243&gt;0,P_rang_år!K243,"")</f>
        <v/>
      </c>
      <c r="L241" s="41" t="str">
        <f>IF(P_rang_år!L243&gt;0,P_rang_år!L243,"")</f>
        <v/>
      </c>
      <c r="M241" s="41" t="str">
        <f>IF(P_rang_år!M243&gt;0,P_rang_år!M243,"")</f>
        <v/>
      </c>
      <c r="N241" s="41" t="str">
        <f>IF(P_rang_år!N243&gt;0,P_rang_år!N243,"")</f>
        <v/>
      </c>
      <c r="O241" s="41" t="str">
        <f>IF(P_rang_år!O243&gt;0,P_rang_år!O243,"")</f>
        <v/>
      </c>
      <c r="P241" s="41" t="str">
        <f>IF(P_rang_år!P243&gt;0,P_rang_år!P243,"")</f>
        <v/>
      </c>
      <c r="Q241" s="41" t="str">
        <f>IF(P_rang_år!Q243&gt;0,P_rang_år!Q243,"")</f>
        <v/>
      </c>
      <c r="R241" s="41" t="str">
        <f>IF(P_rang_år!R243&gt;0,P_rang_år!R243,"")</f>
        <v/>
      </c>
      <c r="S241" s="41" t="str">
        <f>IF(P_rang_år!S243&gt;0,P_rang_år!S243,"")</f>
        <v/>
      </c>
    </row>
    <row r="242" spans="1:19" x14ac:dyDescent="0.25">
      <c r="A242" s="40" t="str">
        <f>IF(P_rang_år!A244&gt;0,P_rang_år!A244,"")</f>
        <v/>
      </c>
      <c r="B242" s="40" t="str">
        <f>IF(P_rang_år!B244&gt;0,P_rang_år!B244,"")</f>
        <v/>
      </c>
      <c r="C242" s="40" t="str">
        <f>IF(P_rang_år!C244&gt;0,P_rang_år!C244,"")</f>
        <v/>
      </c>
      <c r="D242" s="40" t="str">
        <f>IF(P_rang_år!D244&gt;0,P_rang_år!D244,"")</f>
        <v/>
      </c>
      <c r="E242" s="40" t="str">
        <f>IF(P_rang_år!E244&gt;0,P_rang_år!E244,"")</f>
        <v/>
      </c>
      <c r="F242" s="40" t="str">
        <f>IF(P_rang_år!F244&gt;0,P_rang_år!F244,"")</f>
        <v/>
      </c>
      <c r="G242" s="40" t="str">
        <f>IF(P_rang_år!G244&gt;0,P_rang_år!G244,"")</f>
        <v/>
      </c>
      <c r="H242" s="40" t="str">
        <f>IF(P_rang_år!H244&gt;0,P_rang_år!H244,"")</f>
        <v/>
      </c>
      <c r="I242" s="40" t="str">
        <f>IF(P_rang_år!I244&gt;0,P_rang_år!I244,"")</f>
        <v/>
      </c>
      <c r="J242" s="40" t="str">
        <f>IF(P_rang_år!J244&gt;0,P_rang_år!J244,"")</f>
        <v/>
      </c>
      <c r="K242" s="40" t="str">
        <f>IF(P_rang_år!K244&gt;0,P_rang_år!K244,"")</f>
        <v/>
      </c>
      <c r="L242" s="41" t="str">
        <f>IF(P_rang_år!L244&gt;0,P_rang_år!L244,"")</f>
        <v/>
      </c>
      <c r="M242" s="41" t="str">
        <f>IF(P_rang_år!M244&gt;0,P_rang_år!M244,"")</f>
        <v/>
      </c>
      <c r="N242" s="41" t="str">
        <f>IF(P_rang_år!N244&gt;0,P_rang_år!N244,"")</f>
        <v/>
      </c>
      <c r="O242" s="41" t="str">
        <f>IF(P_rang_år!O244&gt;0,P_rang_år!O244,"")</f>
        <v/>
      </c>
      <c r="P242" s="41" t="str">
        <f>IF(P_rang_år!P244&gt;0,P_rang_år!P244,"")</f>
        <v/>
      </c>
      <c r="Q242" s="41" t="str">
        <f>IF(P_rang_år!Q244&gt;0,P_rang_år!Q244,"")</f>
        <v/>
      </c>
      <c r="R242" s="41" t="str">
        <f>IF(P_rang_år!R244&gt;0,P_rang_år!R244,"")</f>
        <v/>
      </c>
      <c r="S242" s="41" t="str">
        <f>IF(P_rang_år!S244&gt;0,P_rang_år!S244,"")</f>
        <v/>
      </c>
    </row>
    <row r="243" spans="1:19" x14ac:dyDescent="0.25">
      <c r="A243" s="40" t="str">
        <f>IF(P_rang_år!A245&gt;0,P_rang_år!A245,"")</f>
        <v/>
      </c>
      <c r="B243" s="40" t="str">
        <f>IF(P_rang_år!B245&gt;0,P_rang_år!B245,"")</f>
        <v/>
      </c>
      <c r="C243" s="40" t="str">
        <f>IF(P_rang_år!C245&gt;0,P_rang_år!C245,"")</f>
        <v/>
      </c>
      <c r="D243" s="40" t="str">
        <f>IF(P_rang_år!D245&gt;0,P_rang_år!D245,"")</f>
        <v/>
      </c>
      <c r="E243" s="40" t="str">
        <f>IF(P_rang_år!E245&gt;0,P_rang_år!E245,"")</f>
        <v/>
      </c>
      <c r="F243" s="40" t="str">
        <f>IF(P_rang_år!F245&gt;0,P_rang_år!F245,"")</f>
        <v/>
      </c>
      <c r="G243" s="40" t="str">
        <f>IF(P_rang_år!G245&gt;0,P_rang_år!G245,"")</f>
        <v/>
      </c>
      <c r="H243" s="40" t="str">
        <f>IF(P_rang_år!H245&gt;0,P_rang_år!H245,"")</f>
        <v/>
      </c>
      <c r="I243" s="40" t="str">
        <f>IF(P_rang_år!I245&gt;0,P_rang_år!I245,"")</f>
        <v/>
      </c>
      <c r="J243" s="40" t="str">
        <f>IF(P_rang_år!J245&gt;0,P_rang_år!J245,"")</f>
        <v/>
      </c>
      <c r="K243" s="40" t="str">
        <f>IF(P_rang_år!K245&gt;0,P_rang_år!K245,"")</f>
        <v/>
      </c>
      <c r="L243" s="41" t="str">
        <f>IF(P_rang_år!L245&gt;0,P_rang_år!L245,"")</f>
        <v/>
      </c>
      <c r="M243" s="41" t="str">
        <f>IF(P_rang_år!M245&gt;0,P_rang_år!M245,"")</f>
        <v/>
      </c>
      <c r="N243" s="41" t="str">
        <f>IF(P_rang_år!N245&gt;0,P_rang_år!N245,"")</f>
        <v/>
      </c>
      <c r="O243" s="41" t="str">
        <f>IF(P_rang_år!O245&gt;0,P_rang_år!O245,"")</f>
        <v/>
      </c>
      <c r="P243" s="41" t="str">
        <f>IF(P_rang_år!P245&gt;0,P_rang_år!P245,"")</f>
        <v/>
      </c>
      <c r="Q243" s="41" t="str">
        <f>IF(P_rang_år!Q245&gt;0,P_rang_år!Q245,"")</f>
        <v/>
      </c>
      <c r="R243" s="41" t="str">
        <f>IF(P_rang_år!R245&gt;0,P_rang_år!R245,"")</f>
        <v/>
      </c>
      <c r="S243" s="41" t="str">
        <f>IF(P_rang_år!S245&gt;0,P_rang_år!S245,"")</f>
        <v/>
      </c>
    </row>
    <row r="244" spans="1:19" x14ac:dyDescent="0.25">
      <c r="A244" s="40" t="str">
        <f>IF(P_rang_år!A246&gt;0,P_rang_år!A246,"")</f>
        <v/>
      </c>
      <c r="B244" s="40" t="str">
        <f>IF(P_rang_år!B246&gt;0,P_rang_år!B246,"")</f>
        <v/>
      </c>
      <c r="C244" s="40" t="str">
        <f>IF(P_rang_år!C246&gt;0,P_rang_år!C246,"")</f>
        <v/>
      </c>
      <c r="D244" s="40" t="str">
        <f>IF(P_rang_år!D246&gt;0,P_rang_år!D246,"")</f>
        <v/>
      </c>
      <c r="E244" s="40" t="str">
        <f>IF(P_rang_år!E246&gt;0,P_rang_år!E246,"")</f>
        <v/>
      </c>
      <c r="F244" s="40" t="str">
        <f>IF(P_rang_år!F246&gt;0,P_rang_år!F246,"")</f>
        <v/>
      </c>
      <c r="G244" s="40" t="str">
        <f>IF(P_rang_år!G246&gt;0,P_rang_år!G246,"")</f>
        <v/>
      </c>
      <c r="H244" s="40" t="str">
        <f>IF(P_rang_år!H246&gt;0,P_rang_år!H246,"")</f>
        <v/>
      </c>
      <c r="I244" s="40" t="str">
        <f>IF(P_rang_år!I246&gt;0,P_rang_år!I246,"")</f>
        <v/>
      </c>
      <c r="J244" s="40" t="str">
        <f>IF(P_rang_år!J246&gt;0,P_rang_år!J246,"")</f>
        <v/>
      </c>
      <c r="K244" s="40" t="str">
        <f>IF(P_rang_år!K246&gt;0,P_rang_år!K246,"")</f>
        <v/>
      </c>
      <c r="L244" s="41" t="str">
        <f>IF(P_rang_år!L246&gt;0,P_rang_år!L246,"")</f>
        <v/>
      </c>
      <c r="M244" s="41" t="str">
        <f>IF(P_rang_år!M246&gt;0,P_rang_år!M246,"")</f>
        <v/>
      </c>
      <c r="N244" s="41" t="str">
        <f>IF(P_rang_år!N246&gt;0,P_rang_år!N246,"")</f>
        <v/>
      </c>
      <c r="O244" s="41" t="str">
        <f>IF(P_rang_år!O246&gt;0,P_rang_år!O246,"")</f>
        <v/>
      </c>
      <c r="P244" s="41" t="str">
        <f>IF(P_rang_år!P246&gt;0,P_rang_år!P246,"")</f>
        <v/>
      </c>
      <c r="Q244" s="41" t="str">
        <f>IF(P_rang_år!Q246&gt;0,P_rang_år!Q246,"")</f>
        <v/>
      </c>
      <c r="R244" s="41" t="str">
        <f>IF(P_rang_år!R246&gt;0,P_rang_år!R246,"")</f>
        <v/>
      </c>
      <c r="S244" s="41" t="str">
        <f>IF(P_rang_år!S246&gt;0,P_rang_år!S246,"")</f>
        <v/>
      </c>
    </row>
    <row r="245" spans="1:19" x14ac:dyDescent="0.25">
      <c r="A245" s="40" t="str">
        <f>IF(P_rang_år!A247&gt;0,P_rang_år!A247,"")</f>
        <v/>
      </c>
      <c r="B245" s="40" t="str">
        <f>IF(P_rang_år!B247&gt;0,P_rang_år!B247,"")</f>
        <v/>
      </c>
      <c r="C245" s="40" t="str">
        <f>IF(P_rang_år!C247&gt;0,P_rang_år!C247,"")</f>
        <v/>
      </c>
      <c r="D245" s="40" t="str">
        <f>IF(P_rang_år!D247&gt;0,P_rang_år!D247,"")</f>
        <v/>
      </c>
      <c r="E245" s="40" t="str">
        <f>IF(P_rang_år!E247&gt;0,P_rang_år!E247,"")</f>
        <v/>
      </c>
      <c r="F245" s="40" t="str">
        <f>IF(P_rang_år!F247&gt;0,P_rang_år!F247,"")</f>
        <v/>
      </c>
      <c r="G245" s="40" t="str">
        <f>IF(P_rang_år!G247&gt;0,P_rang_år!G247,"")</f>
        <v/>
      </c>
      <c r="H245" s="40" t="str">
        <f>IF(P_rang_år!H247&gt;0,P_rang_år!H247,"")</f>
        <v/>
      </c>
      <c r="I245" s="40" t="str">
        <f>IF(P_rang_år!I247&gt;0,P_rang_år!I247,"")</f>
        <v/>
      </c>
      <c r="J245" s="40" t="str">
        <f>IF(P_rang_år!J247&gt;0,P_rang_år!J247,"")</f>
        <v/>
      </c>
      <c r="K245" s="40" t="str">
        <f>IF(P_rang_år!K247&gt;0,P_rang_år!K247,"")</f>
        <v/>
      </c>
      <c r="L245" s="41" t="str">
        <f>IF(P_rang_år!L247&gt;0,P_rang_år!L247,"")</f>
        <v/>
      </c>
      <c r="M245" s="41" t="str">
        <f>IF(P_rang_år!M247&gt;0,P_rang_år!M247,"")</f>
        <v/>
      </c>
      <c r="N245" s="41" t="str">
        <f>IF(P_rang_år!N247&gt;0,P_rang_år!N247,"")</f>
        <v/>
      </c>
      <c r="O245" s="41" t="str">
        <f>IF(P_rang_år!O247&gt;0,P_rang_år!O247,"")</f>
        <v/>
      </c>
      <c r="P245" s="41" t="str">
        <f>IF(P_rang_år!P247&gt;0,P_rang_år!P247,"")</f>
        <v/>
      </c>
      <c r="Q245" s="41" t="str">
        <f>IF(P_rang_år!Q247&gt;0,P_rang_år!Q247,"")</f>
        <v/>
      </c>
      <c r="R245" s="41" t="str">
        <f>IF(P_rang_år!R247&gt;0,P_rang_år!R247,"")</f>
        <v/>
      </c>
      <c r="S245" s="41" t="str">
        <f>IF(P_rang_år!S247&gt;0,P_rang_år!S247,"")</f>
        <v/>
      </c>
    </row>
    <row r="246" spans="1:19" x14ac:dyDescent="0.25">
      <c r="A246" s="40" t="str">
        <f>IF(P_rang_år!A248&gt;0,P_rang_år!A248,"")</f>
        <v/>
      </c>
      <c r="B246" s="40" t="str">
        <f>IF(P_rang_år!B248&gt;0,P_rang_år!B248,"")</f>
        <v/>
      </c>
      <c r="C246" s="40" t="str">
        <f>IF(P_rang_år!C248&gt;0,P_rang_år!C248,"")</f>
        <v/>
      </c>
      <c r="D246" s="40" t="str">
        <f>IF(P_rang_år!D248&gt;0,P_rang_år!D248,"")</f>
        <v/>
      </c>
      <c r="E246" s="40" t="str">
        <f>IF(P_rang_år!E248&gt;0,P_rang_år!E248,"")</f>
        <v/>
      </c>
      <c r="F246" s="40" t="str">
        <f>IF(P_rang_år!F248&gt;0,P_rang_år!F248,"")</f>
        <v/>
      </c>
      <c r="G246" s="40" t="str">
        <f>IF(P_rang_år!G248&gt;0,P_rang_år!G248,"")</f>
        <v/>
      </c>
      <c r="H246" s="40" t="str">
        <f>IF(P_rang_år!H248&gt;0,P_rang_år!H248,"")</f>
        <v/>
      </c>
      <c r="I246" s="40" t="str">
        <f>IF(P_rang_år!I248&gt;0,P_rang_år!I248,"")</f>
        <v/>
      </c>
      <c r="J246" s="40" t="str">
        <f>IF(P_rang_år!J248&gt;0,P_rang_år!J248,"")</f>
        <v/>
      </c>
      <c r="K246" s="40" t="str">
        <f>IF(P_rang_år!K248&gt;0,P_rang_år!K248,"")</f>
        <v/>
      </c>
      <c r="L246" s="41" t="str">
        <f>IF(P_rang_år!L248&gt;0,P_rang_år!L248,"")</f>
        <v/>
      </c>
      <c r="M246" s="41" t="str">
        <f>IF(P_rang_år!M248&gt;0,P_rang_år!M248,"")</f>
        <v/>
      </c>
      <c r="N246" s="41" t="str">
        <f>IF(P_rang_år!N248&gt;0,P_rang_år!N248,"")</f>
        <v/>
      </c>
      <c r="O246" s="41" t="str">
        <f>IF(P_rang_år!O248&gt;0,P_rang_år!O248,"")</f>
        <v/>
      </c>
      <c r="P246" s="41" t="str">
        <f>IF(P_rang_år!P248&gt;0,P_rang_år!P248,"")</f>
        <v/>
      </c>
      <c r="Q246" s="41" t="str">
        <f>IF(P_rang_år!Q248&gt;0,P_rang_år!Q248,"")</f>
        <v/>
      </c>
      <c r="R246" s="41" t="str">
        <f>IF(P_rang_år!R248&gt;0,P_rang_år!R248,"")</f>
        <v/>
      </c>
      <c r="S246" s="41" t="str">
        <f>IF(P_rang_år!S248&gt;0,P_rang_år!S248,"")</f>
        <v/>
      </c>
    </row>
    <row r="247" spans="1:19" x14ac:dyDescent="0.25">
      <c r="A247" s="40" t="str">
        <f>IF(P_rang_år!A249&gt;0,P_rang_år!A249,"")</f>
        <v/>
      </c>
      <c r="B247" s="40" t="str">
        <f>IF(P_rang_år!B249&gt;0,P_rang_år!B249,"")</f>
        <v/>
      </c>
      <c r="C247" s="40" t="str">
        <f>IF(P_rang_år!C249&gt;0,P_rang_år!C249,"")</f>
        <v/>
      </c>
      <c r="D247" s="40" t="str">
        <f>IF(P_rang_år!D249&gt;0,P_rang_år!D249,"")</f>
        <v/>
      </c>
      <c r="E247" s="40" t="str">
        <f>IF(P_rang_år!E249&gt;0,P_rang_år!E249,"")</f>
        <v/>
      </c>
      <c r="F247" s="40" t="str">
        <f>IF(P_rang_år!F249&gt;0,P_rang_år!F249,"")</f>
        <v/>
      </c>
      <c r="G247" s="40" t="str">
        <f>IF(P_rang_år!G249&gt;0,P_rang_år!G249,"")</f>
        <v/>
      </c>
      <c r="H247" s="40" t="str">
        <f>IF(P_rang_år!H249&gt;0,P_rang_år!H249,"")</f>
        <v/>
      </c>
      <c r="I247" s="40" t="str">
        <f>IF(P_rang_år!I249&gt;0,P_rang_år!I249,"")</f>
        <v/>
      </c>
      <c r="J247" s="40" t="str">
        <f>IF(P_rang_år!J249&gt;0,P_rang_år!J249,"")</f>
        <v/>
      </c>
      <c r="K247" s="40" t="str">
        <f>IF(P_rang_år!K249&gt;0,P_rang_år!K249,"")</f>
        <v/>
      </c>
      <c r="L247" s="41" t="str">
        <f>IF(P_rang_år!L249&gt;0,P_rang_år!L249,"")</f>
        <v/>
      </c>
      <c r="M247" s="41" t="str">
        <f>IF(P_rang_år!M249&gt;0,P_rang_år!M249,"")</f>
        <v/>
      </c>
      <c r="N247" s="41" t="str">
        <f>IF(P_rang_år!N249&gt;0,P_rang_år!N249,"")</f>
        <v/>
      </c>
      <c r="O247" s="41" t="str">
        <f>IF(P_rang_år!O249&gt;0,P_rang_år!O249,"")</f>
        <v/>
      </c>
      <c r="P247" s="41" t="str">
        <f>IF(P_rang_år!P249&gt;0,P_rang_år!P249,"")</f>
        <v/>
      </c>
      <c r="Q247" s="41" t="str">
        <f>IF(P_rang_år!Q249&gt;0,P_rang_år!Q249,"")</f>
        <v/>
      </c>
      <c r="R247" s="41" t="str">
        <f>IF(P_rang_år!R249&gt;0,P_rang_år!R249,"")</f>
        <v/>
      </c>
      <c r="S247" s="41" t="str">
        <f>IF(P_rang_år!S249&gt;0,P_rang_år!S249,"")</f>
        <v/>
      </c>
    </row>
    <row r="248" spans="1:19" x14ac:dyDescent="0.25">
      <c r="A248" s="40" t="str">
        <f>IF(P_rang_år!A250&gt;0,P_rang_år!A250,"")</f>
        <v/>
      </c>
      <c r="B248" s="40" t="str">
        <f>IF(P_rang_år!B250&gt;0,P_rang_år!B250,"")</f>
        <v/>
      </c>
      <c r="C248" s="40" t="str">
        <f>IF(P_rang_år!C250&gt;0,P_rang_år!C250,"")</f>
        <v/>
      </c>
      <c r="D248" s="40" t="str">
        <f>IF(P_rang_år!D250&gt;0,P_rang_år!D250,"")</f>
        <v/>
      </c>
      <c r="E248" s="40" t="str">
        <f>IF(P_rang_år!E250&gt;0,P_rang_år!E250,"")</f>
        <v/>
      </c>
      <c r="F248" s="40" t="str">
        <f>IF(P_rang_år!F250&gt;0,P_rang_år!F250,"")</f>
        <v/>
      </c>
      <c r="G248" s="40" t="str">
        <f>IF(P_rang_år!G250&gt;0,P_rang_år!G250,"")</f>
        <v/>
      </c>
      <c r="H248" s="40" t="str">
        <f>IF(P_rang_år!H250&gt;0,P_rang_år!H250,"")</f>
        <v/>
      </c>
      <c r="I248" s="40" t="str">
        <f>IF(P_rang_år!I250&gt;0,P_rang_år!I250,"")</f>
        <v/>
      </c>
      <c r="J248" s="40" t="str">
        <f>IF(P_rang_år!J250&gt;0,P_rang_år!J250,"")</f>
        <v/>
      </c>
      <c r="K248" s="40" t="str">
        <f>IF(P_rang_år!K250&gt;0,P_rang_år!K250,"")</f>
        <v/>
      </c>
      <c r="L248" s="41" t="str">
        <f>IF(P_rang_år!L250&gt;0,P_rang_år!L250,"")</f>
        <v/>
      </c>
      <c r="M248" s="41" t="str">
        <f>IF(P_rang_år!M250&gt;0,P_rang_år!M250,"")</f>
        <v/>
      </c>
      <c r="N248" s="41" t="str">
        <f>IF(P_rang_år!N250&gt;0,P_rang_år!N250,"")</f>
        <v/>
      </c>
      <c r="O248" s="41" t="str">
        <f>IF(P_rang_år!O250&gt;0,P_rang_år!O250,"")</f>
        <v/>
      </c>
      <c r="P248" s="41" t="str">
        <f>IF(P_rang_år!P250&gt;0,P_rang_år!P250,"")</f>
        <v/>
      </c>
      <c r="Q248" s="41" t="str">
        <f>IF(P_rang_år!Q250&gt;0,P_rang_år!Q250,"")</f>
        <v/>
      </c>
      <c r="R248" s="41" t="str">
        <f>IF(P_rang_år!R250&gt;0,P_rang_år!R250,"")</f>
        <v/>
      </c>
      <c r="S248" s="41" t="str">
        <f>IF(P_rang_år!S250&gt;0,P_rang_år!S250,"")</f>
        <v/>
      </c>
    </row>
    <row r="249" spans="1:19" x14ac:dyDescent="0.25">
      <c r="A249" s="40" t="str">
        <f>IF(P_rang_år!A251&gt;0,P_rang_år!A251,"")</f>
        <v/>
      </c>
      <c r="B249" s="40" t="str">
        <f>IF(P_rang_år!B251&gt;0,P_rang_år!B251,"")</f>
        <v/>
      </c>
      <c r="C249" s="40" t="str">
        <f>IF(P_rang_år!C251&gt;0,P_rang_år!C251,"")</f>
        <v/>
      </c>
      <c r="D249" s="40" t="str">
        <f>IF(P_rang_år!D251&gt;0,P_rang_år!D251,"")</f>
        <v/>
      </c>
      <c r="E249" s="40" t="str">
        <f>IF(P_rang_år!E251&gt;0,P_rang_år!E251,"")</f>
        <v/>
      </c>
      <c r="F249" s="40" t="str">
        <f>IF(P_rang_år!F251&gt;0,P_rang_år!F251,"")</f>
        <v/>
      </c>
      <c r="G249" s="40" t="str">
        <f>IF(P_rang_år!G251&gt;0,P_rang_år!G251,"")</f>
        <v/>
      </c>
      <c r="H249" s="40" t="str">
        <f>IF(P_rang_år!H251&gt;0,P_rang_år!H251,"")</f>
        <v/>
      </c>
      <c r="I249" s="40" t="str">
        <f>IF(P_rang_år!I251&gt;0,P_rang_år!I251,"")</f>
        <v/>
      </c>
      <c r="J249" s="40" t="str">
        <f>IF(P_rang_år!J251&gt;0,P_rang_år!J251,"")</f>
        <v/>
      </c>
      <c r="K249" s="40" t="str">
        <f>IF(P_rang_år!K251&gt;0,P_rang_år!K251,"")</f>
        <v/>
      </c>
      <c r="L249" s="41" t="str">
        <f>IF(P_rang_år!L251&gt;0,P_rang_år!L251,"")</f>
        <v/>
      </c>
      <c r="M249" s="41" t="str">
        <f>IF(P_rang_år!M251&gt;0,P_rang_år!M251,"")</f>
        <v/>
      </c>
      <c r="N249" s="41" t="str">
        <f>IF(P_rang_år!N251&gt;0,P_rang_år!N251,"")</f>
        <v/>
      </c>
      <c r="O249" s="41" t="str">
        <f>IF(P_rang_år!O251&gt;0,P_rang_år!O251,"")</f>
        <v/>
      </c>
      <c r="P249" s="41" t="str">
        <f>IF(P_rang_år!P251&gt;0,P_rang_år!P251,"")</f>
        <v/>
      </c>
      <c r="Q249" s="41" t="str">
        <f>IF(P_rang_år!Q251&gt;0,P_rang_år!Q251,"")</f>
        <v/>
      </c>
      <c r="R249" s="41" t="str">
        <f>IF(P_rang_år!R251&gt;0,P_rang_år!R251,"")</f>
        <v/>
      </c>
      <c r="S249" s="41" t="str">
        <f>IF(P_rang_år!S251&gt;0,P_rang_år!S251,"")</f>
        <v/>
      </c>
    </row>
    <row r="250" spans="1:19" x14ac:dyDescent="0.25">
      <c r="A250" s="40" t="str">
        <f>IF(P_rang_år!A252&gt;0,P_rang_år!A252,"")</f>
        <v/>
      </c>
      <c r="B250" s="40" t="str">
        <f>IF(P_rang_år!B252&gt;0,P_rang_år!B252,"")</f>
        <v/>
      </c>
      <c r="C250" s="40" t="str">
        <f>IF(P_rang_år!C252&gt;0,P_rang_år!C252,"")</f>
        <v/>
      </c>
      <c r="D250" s="40" t="str">
        <f>IF(P_rang_år!D252&gt;0,P_rang_år!D252,"")</f>
        <v/>
      </c>
      <c r="E250" s="40" t="str">
        <f>IF(P_rang_år!E252&gt;0,P_rang_år!E252,"")</f>
        <v/>
      </c>
      <c r="F250" s="40" t="str">
        <f>IF(P_rang_år!F252&gt;0,P_rang_år!F252,"")</f>
        <v/>
      </c>
      <c r="G250" s="40" t="str">
        <f>IF(P_rang_år!G252&gt;0,P_rang_år!G252,"")</f>
        <v/>
      </c>
      <c r="H250" s="40" t="str">
        <f>IF(P_rang_år!H252&gt;0,P_rang_år!H252,"")</f>
        <v/>
      </c>
      <c r="I250" s="40" t="str">
        <f>IF(P_rang_år!I252&gt;0,P_rang_år!I252,"")</f>
        <v/>
      </c>
      <c r="J250" s="40" t="str">
        <f>IF(P_rang_år!J252&gt;0,P_rang_år!J252,"")</f>
        <v/>
      </c>
      <c r="K250" s="40" t="str">
        <f>IF(P_rang_år!K252&gt;0,P_rang_år!K252,"")</f>
        <v/>
      </c>
      <c r="L250" s="41" t="str">
        <f>IF(P_rang_år!L252&gt;0,P_rang_år!L252,"")</f>
        <v/>
      </c>
      <c r="M250" s="41" t="str">
        <f>IF(P_rang_år!M252&gt;0,P_rang_år!M252,"")</f>
        <v/>
      </c>
      <c r="N250" s="41" t="str">
        <f>IF(P_rang_år!N252&gt;0,P_rang_år!N252,"")</f>
        <v/>
      </c>
      <c r="O250" s="41" t="str">
        <f>IF(P_rang_år!O252&gt;0,P_rang_år!O252,"")</f>
        <v/>
      </c>
      <c r="P250" s="41" t="str">
        <f>IF(P_rang_år!P252&gt;0,P_rang_år!P252,"")</f>
        <v/>
      </c>
      <c r="Q250" s="41" t="str">
        <f>IF(P_rang_år!Q252&gt;0,P_rang_år!Q252,"")</f>
        <v/>
      </c>
      <c r="R250" s="41" t="str">
        <f>IF(P_rang_år!R252&gt;0,P_rang_år!R252,"")</f>
        <v/>
      </c>
      <c r="S250" s="41" t="str">
        <f>IF(P_rang_år!S252&gt;0,P_rang_år!S252,"")</f>
        <v/>
      </c>
    </row>
    <row r="251" spans="1:19" x14ac:dyDescent="0.25">
      <c r="A251" s="40" t="str">
        <f>IF(P_rang_år!A253&gt;0,P_rang_år!A253,"")</f>
        <v/>
      </c>
      <c r="B251" s="40" t="str">
        <f>IF(P_rang_år!B253&gt;0,P_rang_år!B253,"")</f>
        <v/>
      </c>
      <c r="C251" s="40" t="str">
        <f>IF(P_rang_år!C253&gt;0,P_rang_år!C253,"")</f>
        <v/>
      </c>
      <c r="D251" s="40" t="str">
        <f>IF(P_rang_år!D253&gt;0,P_rang_år!D253,"")</f>
        <v/>
      </c>
      <c r="E251" s="40" t="str">
        <f>IF(P_rang_år!E253&gt;0,P_rang_år!E253,"")</f>
        <v/>
      </c>
      <c r="F251" s="40" t="str">
        <f>IF(P_rang_år!F253&gt;0,P_rang_år!F253,"")</f>
        <v/>
      </c>
      <c r="G251" s="40" t="str">
        <f>IF(P_rang_år!G253&gt;0,P_rang_år!G253,"")</f>
        <v/>
      </c>
      <c r="H251" s="40" t="str">
        <f>IF(P_rang_år!H253&gt;0,P_rang_år!H253,"")</f>
        <v/>
      </c>
      <c r="I251" s="40" t="str">
        <f>IF(P_rang_år!I253&gt;0,P_rang_år!I253,"")</f>
        <v/>
      </c>
      <c r="J251" s="40" t="str">
        <f>IF(P_rang_år!J253&gt;0,P_rang_år!J253,"")</f>
        <v/>
      </c>
      <c r="K251" s="40" t="str">
        <f>IF(P_rang_år!K253&gt;0,P_rang_år!K253,"")</f>
        <v/>
      </c>
      <c r="L251" s="41" t="str">
        <f>IF(P_rang_år!L253&gt;0,P_rang_år!L253,"")</f>
        <v/>
      </c>
      <c r="M251" s="41" t="str">
        <f>IF(P_rang_år!M253&gt;0,P_rang_år!M253,"")</f>
        <v/>
      </c>
      <c r="N251" s="41" t="str">
        <f>IF(P_rang_år!N253&gt;0,P_rang_år!N253,"")</f>
        <v/>
      </c>
      <c r="O251" s="41" t="str">
        <f>IF(P_rang_år!O253&gt;0,P_rang_år!O253,"")</f>
        <v/>
      </c>
      <c r="P251" s="41" t="str">
        <f>IF(P_rang_år!P253&gt;0,P_rang_år!P253,"")</f>
        <v/>
      </c>
      <c r="Q251" s="41" t="str">
        <f>IF(P_rang_år!Q253&gt;0,P_rang_år!Q253,"")</f>
        <v/>
      </c>
      <c r="R251" s="41" t="str">
        <f>IF(P_rang_år!R253&gt;0,P_rang_år!R253,"")</f>
        <v/>
      </c>
      <c r="S251" s="41" t="str">
        <f>IF(P_rang_år!S253&gt;0,P_rang_år!S253,"")</f>
        <v/>
      </c>
    </row>
    <row r="252" spans="1:19" x14ac:dyDescent="0.25">
      <c r="A252" s="40" t="str">
        <f>IF(P_rang_år!A254&gt;0,P_rang_år!A254,"")</f>
        <v/>
      </c>
      <c r="B252" s="40" t="str">
        <f>IF(P_rang_år!B254&gt;0,P_rang_år!B254,"")</f>
        <v/>
      </c>
      <c r="C252" s="40" t="str">
        <f>IF(P_rang_år!C254&gt;0,P_rang_år!C254,"")</f>
        <v/>
      </c>
      <c r="D252" s="40" t="str">
        <f>IF(P_rang_år!D254&gt;0,P_rang_år!D254,"")</f>
        <v/>
      </c>
      <c r="E252" s="40" t="str">
        <f>IF(P_rang_år!E254&gt;0,P_rang_år!E254,"")</f>
        <v/>
      </c>
      <c r="F252" s="40" t="str">
        <f>IF(P_rang_år!F254&gt;0,P_rang_år!F254,"")</f>
        <v/>
      </c>
      <c r="G252" s="40" t="str">
        <f>IF(P_rang_år!G254&gt;0,P_rang_år!G254,"")</f>
        <v/>
      </c>
      <c r="H252" s="40" t="str">
        <f>IF(P_rang_år!H254&gt;0,P_rang_år!H254,"")</f>
        <v/>
      </c>
      <c r="I252" s="40" t="str">
        <f>IF(P_rang_år!I254&gt;0,P_rang_år!I254,"")</f>
        <v/>
      </c>
      <c r="J252" s="40" t="str">
        <f>IF(P_rang_år!J254&gt;0,P_rang_år!J254,"")</f>
        <v/>
      </c>
      <c r="K252" s="40" t="str">
        <f>IF(P_rang_år!K254&gt;0,P_rang_år!K254,"")</f>
        <v/>
      </c>
      <c r="L252" s="41" t="str">
        <f>IF(P_rang_år!L254&gt;0,P_rang_år!L254,"")</f>
        <v/>
      </c>
      <c r="M252" s="41" t="str">
        <f>IF(P_rang_år!M254&gt;0,P_rang_år!M254,"")</f>
        <v/>
      </c>
      <c r="N252" s="41" t="str">
        <f>IF(P_rang_år!N254&gt;0,P_rang_år!N254,"")</f>
        <v/>
      </c>
      <c r="O252" s="41" t="str">
        <f>IF(P_rang_år!O254&gt;0,P_rang_år!O254,"")</f>
        <v/>
      </c>
      <c r="P252" s="41" t="str">
        <f>IF(P_rang_år!P254&gt;0,P_rang_år!P254,"")</f>
        <v/>
      </c>
      <c r="Q252" s="41" t="str">
        <f>IF(P_rang_år!Q254&gt;0,P_rang_år!Q254,"")</f>
        <v/>
      </c>
      <c r="R252" s="41" t="str">
        <f>IF(P_rang_år!R254&gt;0,P_rang_år!R254,"")</f>
        <v/>
      </c>
      <c r="S252" s="41" t="str">
        <f>IF(P_rang_år!S254&gt;0,P_rang_år!S254,"")</f>
        <v/>
      </c>
    </row>
    <row r="253" spans="1:19" x14ac:dyDescent="0.25">
      <c r="A253" s="40" t="str">
        <f>IF(P_rang_år!A255&gt;0,P_rang_år!A255,"")</f>
        <v/>
      </c>
      <c r="B253" s="40" t="str">
        <f>IF(P_rang_år!B255&gt;0,P_rang_år!B255,"")</f>
        <v/>
      </c>
      <c r="C253" s="40" t="str">
        <f>IF(P_rang_år!C255&gt;0,P_rang_år!C255,"")</f>
        <v/>
      </c>
      <c r="D253" s="40" t="str">
        <f>IF(P_rang_år!D255&gt;0,P_rang_år!D255,"")</f>
        <v/>
      </c>
      <c r="E253" s="40" t="str">
        <f>IF(P_rang_år!E255&gt;0,P_rang_år!E255,"")</f>
        <v/>
      </c>
      <c r="F253" s="40" t="str">
        <f>IF(P_rang_år!F255&gt;0,P_rang_år!F255,"")</f>
        <v/>
      </c>
      <c r="G253" s="40" t="str">
        <f>IF(P_rang_år!G255&gt;0,P_rang_år!G255,"")</f>
        <v/>
      </c>
      <c r="H253" s="40" t="str">
        <f>IF(P_rang_år!H255&gt;0,P_rang_år!H255,"")</f>
        <v/>
      </c>
      <c r="I253" s="40" t="str">
        <f>IF(P_rang_år!I255&gt;0,P_rang_år!I255,"")</f>
        <v/>
      </c>
      <c r="J253" s="40" t="str">
        <f>IF(P_rang_år!J255&gt;0,P_rang_år!J255,"")</f>
        <v/>
      </c>
      <c r="K253" s="40" t="str">
        <f>IF(P_rang_år!K255&gt;0,P_rang_år!K255,"")</f>
        <v/>
      </c>
      <c r="L253" s="41" t="str">
        <f>IF(P_rang_år!L255&gt;0,P_rang_år!L255,"")</f>
        <v/>
      </c>
      <c r="M253" s="41" t="str">
        <f>IF(P_rang_år!M255&gt;0,P_rang_år!M255,"")</f>
        <v/>
      </c>
      <c r="N253" s="41" t="str">
        <f>IF(P_rang_år!N255&gt;0,P_rang_år!N255,"")</f>
        <v/>
      </c>
      <c r="O253" s="41" t="str">
        <f>IF(P_rang_år!O255&gt;0,P_rang_år!O255,"")</f>
        <v/>
      </c>
      <c r="P253" s="41" t="str">
        <f>IF(P_rang_år!P255&gt;0,P_rang_år!P255,"")</f>
        <v/>
      </c>
      <c r="Q253" s="41" t="str">
        <f>IF(P_rang_år!Q255&gt;0,P_rang_år!Q255,"")</f>
        <v/>
      </c>
      <c r="R253" s="41" t="str">
        <f>IF(P_rang_år!R255&gt;0,P_rang_år!R255,"")</f>
        <v/>
      </c>
      <c r="S253" s="41" t="str">
        <f>IF(P_rang_år!S255&gt;0,P_rang_år!S255,"")</f>
        <v/>
      </c>
    </row>
    <row r="254" spans="1:19" x14ac:dyDescent="0.25">
      <c r="A254" s="40" t="str">
        <f>IF(P_rang_år!A256&gt;0,P_rang_år!A256,"")</f>
        <v/>
      </c>
      <c r="B254" s="40" t="str">
        <f>IF(P_rang_år!B256&gt;0,P_rang_år!B256,"")</f>
        <v/>
      </c>
      <c r="C254" s="40" t="str">
        <f>IF(P_rang_år!C256&gt;0,P_rang_år!C256,"")</f>
        <v/>
      </c>
      <c r="D254" s="40" t="str">
        <f>IF(P_rang_år!D256&gt;0,P_rang_år!D256,"")</f>
        <v/>
      </c>
      <c r="E254" s="40" t="str">
        <f>IF(P_rang_år!E256&gt;0,P_rang_år!E256,"")</f>
        <v/>
      </c>
      <c r="F254" s="40" t="str">
        <f>IF(P_rang_år!F256&gt;0,P_rang_år!F256,"")</f>
        <v/>
      </c>
      <c r="G254" s="40" t="str">
        <f>IF(P_rang_år!G256&gt;0,P_rang_år!G256,"")</f>
        <v/>
      </c>
      <c r="H254" s="40" t="str">
        <f>IF(P_rang_år!H256&gt;0,P_rang_år!H256,"")</f>
        <v/>
      </c>
      <c r="I254" s="40" t="str">
        <f>IF(P_rang_år!I256&gt;0,P_rang_år!I256,"")</f>
        <v/>
      </c>
      <c r="J254" s="40" t="str">
        <f>IF(P_rang_år!J256&gt;0,P_rang_år!J256,"")</f>
        <v/>
      </c>
      <c r="K254" s="40" t="str">
        <f>IF(P_rang_år!K256&gt;0,P_rang_år!K256,"")</f>
        <v/>
      </c>
      <c r="L254" s="41" t="str">
        <f>IF(P_rang_år!L256&gt;0,P_rang_år!L256,"")</f>
        <v/>
      </c>
      <c r="M254" s="41" t="str">
        <f>IF(P_rang_år!M256&gt;0,P_rang_år!M256,"")</f>
        <v/>
      </c>
      <c r="N254" s="41" t="str">
        <f>IF(P_rang_år!N256&gt;0,P_rang_år!N256,"")</f>
        <v/>
      </c>
      <c r="O254" s="41" t="str">
        <f>IF(P_rang_år!O256&gt;0,P_rang_år!O256,"")</f>
        <v/>
      </c>
      <c r="P254" s="41" t="str">
        <f>IF(P_rang_år!P256&gt;0,P_rang_år!P256,"")</f>
        <v/>
      </c>
      <c r="Q254" s="41" t="str">
        <f>IF(P_rang_år!Q256&gt;0,P_rang_år!Q256,"")</f>
        <v/>
      </c>
      <c r="R254" s="41" t="str">
        <f>IF(P_rang_år!R256&gt;0,P_rang_år!R256,"")</f>
        <v/>
      </c>
      <c r="S254" s="41" t="str">
        <f>IF(P_rang_år!S256&gt;0,P_rang_år!S256,"")</f>
        <v/>
      </c>
    </row>
    <row r="255" spans="1:19" x14ac:dyDescent="0.25">
      <c r="A255" s="40" t="str">
        <f>IF(P_rang_år!A257&gt;0,P_rang_år!A257,"")</f>
        <v/>
      </c>
      <c r="B255" s="40" t="str">
        <f>IF(P_rang_år!B257&gt;0,P_rang_år!B257,"")</f>
        <v/>
      </c>
      <c r="C255" s="40" t="str">
        <f>IF(P_rang_år!C257&gt;0,P_rang_år!C257,"")</f>
        <v/>
      </c>
      <c r="D255" s="40" t="str">
        <f>IF(P_rang_år!D257&gt;0,P_rang_år!D257,"")</f>
        <v/>
      </c>
      <c r="E255" s="40" t="str">
        <f>IF(P_rang_år!E257&gt;0,P_rang_år!E257,"")</f>
        <v/>
      </c>
      <c r="F255" s="40" t="str">
        <f>IF(P_rang_år!F257&gt;0,P_rang_år!F257,"")</f>
        <v/>
      </c>
      <c r="G255" s="40" t="str">
        <f>IF(P_rang_år!G257&gt;0,P_rang_år!G257,"")</f>
        <v/>
      </c>
      <c r="H255" s="40" t="str">
        <f>IF(P_rang_år!H257&gt;0,P_rang_år!H257,"")</f>
        <v/>
      </c>
      <c r="I255" s="40" t="str">
        <f>IF(P_rang_år!I257&gt;0,P_rang_år!I257,"")</f>
        <v/>
      </c>
      <c r="J255" s="40" t="str">
        <f>IF(P_rang_år!J257&gt;0,P_rang_år!J257,"")</f>
        <v/>
      </c>
      <c r="K255" s="40" t="str">
        <f>IF(P_rang_år!K257&gt;0,P_rang_år!K257,"")</f>
        <v/>
      </c>
      <c r="L255" s="41" t="str">
        <f>IF(P_rang_år!L257&gt;0,P_rang_år!L257,"")</f>
        <v/>
      </c>
      <c r="M255" s="41" t="str">
        <f>IF(P_rang_år!M257&gt;0,P_rang_år!M257,"")</f>
        <v/>
      </c>
      <c r="N255" s="41" t="str">
        <f>IF(P_rang_år!N257&gt;0,P_rang_år!N257,"")</f>
        <v/>
      </c>
      <c r="O255" s="41" t="str">
        <f>IF(P_rang_år!O257&gt;0,P_rang_år!O257,"")</f>
        <v/>
      </c>
      <c r="P255" s="41" t="str">
        <f>IF(P_rang_år!P257&gt;0,P_rang_år!P257,"")</f>
        <v/>
      </c>
      <c r="Q255" s="41" t="str">
        <f>IF(P_rang_år!Q257&gt;0,P_rang_år!Q257,"")</f>
        <v/>
      </c>
      <c r="R255" s="41" t="str">
        <f>IF(P_rang_år!R257&gt;0,P_rang_år!R257,"")</f>
        <v/>
      </c>
      <c r="S255" s="41" t="str">
        <f>IF(P_rang_år!S257&gt;0,P_rang_år!S257,"")</f>
        <v/>
      </c>
    </row>
    <row r="256" spans="1:19" x14ac:dyDescent="0.25">
      <c r="A256" s="40" t="str">
        <f>IF(P_rang_år!A258&gt;0,P_rang_år!A258,"")</f>
        <v/>
      </c>
      <c r="B256" s="40" t="str">
        <f>IF(P_rang_år!B258&gt;0,P_rang_år!B258,"")</f>
        <v/>
      </c>
      <c r="C256" s="40" t="str">
        <f>IF(P_rang_år!C258&gt;0,P_rang_år!C258,"")</f>
        <v/>
      </c>
      <c r="D256" s="40" t="str">
        <f>IF(P_rang_år!D258&gt;0,P_rang_år!D258,"")</f>
        <v/>
      </c>
      <c r="E256" s="40" t="str">
        <f>IF(P_rang_år!E258&gt;0,P_rang_år!E258,"")</f>
        <v/>
      </c>
      <c r="F256" s="40" t="str">
        <f>IF(P_rang_år!F258&gt;0,P_rang_år!F258,"")</f>
        <v/>
      </c>
      <c r="G256" s="40" t="str">
        <f>IF(P_rang_år!G258&gt;0,P_rang_år!G258,"")</f>
        <v/>
      </c>
      <c r="H256" s="40" t="str">
        <f>IF(P_rang_år!H258&gt;0,P_rang_år!H258,"")</f>
        <v/>
      </c>
      <c r="I256" s="40" t="str">
        <f>IF(P_rang_år!I258&gt;0,P_rang_år!I258,"")</f>
        <v/>
      </c>
      <c r="J256" s="40" t="str">
        <f>IF(P_rang_år!J258&gt;0,P_rang_år!J258,"")</f>
        <v/>
      </c>
      <c r="K256" s="40" t="str">
        <f>IF(P_rang_år!K258&gt;0,P_rang_år!K258,"")</f>
        <v/>
      </c>
      <c r="L256" s="41" t="str">
        <f>IF(P_rang_år!L258&gt;0,P_rang_år!L258,"")</f>
        <v/>
      </c>
      <c r="M256" s="41" t="str">
        <f>IF(P_rang_år!M258&gt;0,P_rang_år!M258,"")</f>
        <v/>
      </c>
      <c r="N256" s="41" t="str">
        <f>IF(P_rang_år!N258&gt;0,P_rang_år!N258,"")</f>
        <v/>
      </c>
      <c r="O256" s="41" t="str">
        <f>IF(P_rang_år!O258&gt;0,P_rang_år!O258,"")</f>
        <v/>
      </c>
      <c r="P256" s="41" t="str">
        <f>IF(P_rang_år!P258&gt;0,P_rang_år!P258,"")</f>
        <v/>
      </c>
      <c r="Q256" s="41" t="str">
        <f>IF(P_rang_år!Q258&gt;0,P_rang_år!Q258,"")</f>
        <v/>
      </c>
      <c r="R256" s="41" t="str">
        <f>IF(P_rang_år!R258&gt;0,P_rang_år!R258,"")</f>
        <v/>
      </c>
      <c r="S256" s="41" t="str">
        <f>IF(P_rang_år!S258&gt;0,P_rang_år!S258,"")</f>
        <v/>
      </c>
    </row>
    <row r="257" spans="1:19" x14ac:dyDescent="0.25">
      <c r="A257" s="40" t="str">
        <f>IF(P_rang_år!A259&gt;0,P_rang_år!A259,"")</f>
        <v/>
      </c>
      <c r="B257" s="40" t="str">
        <f>IF(P_rang_år!B259&gt;0,P_rang_år!B259,"")</f>
        <v/>
      </c>
      <c r="C257" s="40" t="str">
        <f>IF(P_rang_år!C259&gt;0,P_rang_år!C259,"")</f>
        <v/>
      </c>
      <c r="D257" s="40" t="str">
        <f>IF(P_rang_år!D259&gt;0,P_rang_år!D259,"")</f>
        <v/>
      </c>
      <c r="E257" s="40" t="str">
        <f>IF(P_rang_år!E259&gt;0,P_rang_år!E259,"")</f>
        <v/>
      </c>
      <c r="F257" s="40" t="str">
        <f>IF(P_rang_år!F259&gt;0,P_rang_år!F259,"")</f>
        <v/>
      </c>
      <c r="G257" s="40" t="str">
        <f>IF(P_rang_år!G259&gt;0,P_rang_år!G259,"")</f>
        <v/>
      </c>
      <c r="H257" s="40" t="str">
        <f>IF(P_rang_år!H259&gt;0,P_rang_år!H259,"")</f>
        <v/>
      </c>
      <c r="I257" s="40" t="str">
        <f>IF(P_rang_år!I259&gt;0,P_rang_år!I259,"")</f>
        <v/>
      </c>
      <c r="J257" s="40" t="str">
        <f>IF(P_rang_år!J259&gt;0,P_rang_år!J259,"")</f>
        <v/>
      </c>
      <c r="K257" s="40" t="str">
        <f>IF(P_rang_år!K259&gt;0,P_rang_år!K259,"")</f>
        <v/>
      </c>
      <c r="L257" s="41" t="str">
        <f>IF(P_rang_år!L259&gt;0,P_rang_år!L259,"")</f>
        <v/>
      </c>
      <c r="M257" s="41" t="str">
        <f>IF(P_rang_år!M259&gt;0,P_rang_år!M259,"")</f>
        <v/>
      </c>
      <c r="N257" s="41" t="str">
        <f>IF(P_rang_år!N259&gt;0,P_rang_år!N259,"")</f>
        <v/>
      </c>
      <c r="O257" s="41" t="str">
        <f>IF(P_rang_år!O259&gt;0,P_rang_år!O259,"")</f>
        <v/>
      </c>
      <c r="P257" s="41" t="str">
        <f>IF(P_rang_år!P259&gt;0,P_rang_år!P259,"")</f>
        <v/>
      </c>
      <c r="Q257" s="41" t="str">
        <f>IF(P_rang_år!Q259&gt;0,P_rang_år!Q259,"")</f>
        <v/>
      </c>
      <c r="R257" s="41" t="str">
        <f>IF(P_rang_år!R259&gt;0,P_rang_år!R259,"")</f>
        <v/>
      </c>
      <c r="S257" s="41" t="str">
        <f>IF(P_rang_år!S259&gt;0,P_rang_år!S259,"")</f>
        <v/>
      </c>
    </row>
    <row r="258" spans="1:19" x14ac:dyDescent="0.25">
      <c r="A258" s="40" t="str">
        <f>IF(P_rang_år!A260&gt;0,P_rang_år!A260,"")</f>
        <v/>
      </c>
      <c r="B258" s="40" t="str">
        <f>IF(P_rang_år!B260&gt;0,P_rang_år!B260,"")</f>
        <v/>
      </c>
      <c r="C258" s="40" t="str">
        <f>IF(P_rang_år!C260&gt;0,P_rang_år!C260,"")</f>
        <v/>
      </c>
      <c r="D258" s="40" t="str">
        <f>IF(P_rang_år!D260&gt;0,P_rang_år!D260,"")</f>
        <v/>
      </c>
      <c r="E258" s="40" t="str">
        <f>IF(P_rang_år!E260&gt;0,P_rang_år!E260,"")</f>
        <v/>
      </c>
      <c r="F258" s="40" t="str">
        <f>IF(P_rang_år!F260&gt;0,P_rang_år!F260,"")</f>
        <v/>
      </c>
      <c r="G258" s="40" t="str">
        <f>IF(P_rang_år!G260&gt;0,P_rang_år!G260,"")</f>
        <v/>
      </c>
      <c r="H258" s="40" t="str">
        <f>IF(P_rang_år!H260&gt;0,P_rang_år!H260,"")</f>
        <v/>
      </c>
      <c r="I258" s="40" t="str">
        <f>IF(P_rang_år!I260&gt;0,P_rang_år!I260,"")</f>
        <v/>
      </c>
      <c r="J258" s="40" t="str">
        <f>IF(P_rang_år!J260&gt;0,P_rang_år!J260,"")</f>
        <v/>
      </c>
      <c r="K258" s="40" t="str">
        <f>IF(P_rang_år!K260&gt;0,P_rang_år!K260,"")</f>
        <v/>
      </c>
      <c r="L258" s="41" t="str">
        <f>IF(P_rang_år!L260&gt;0,P_rang_år!L260,"")</f>
        <v/>
      </c>
      <c r="M258" s="41" t="str">
        <f>IF(P_rang_år!M260&gt;0,P_rang_år!M260,"")</f>
        <v/>
      </c>
      <c r="N258" s="41" t="str">
        <f>IF(P_rang_år!N260&gt;0,P_rang_år!N260,"")</f>
        <v/>
      </c>
      <c r="O258" s="41" t="str">
        <f>IF(P_rang_år!O260&gt;0,P_rang_år!O260,"")</f>
        <v/>
      </c>
      <c r="P258" s="41" t="str">
        <f>IF(P_rang_år!P260&gt;0,P_rang_år!P260,"")</f>
        <v/>
      </c>
      <c r="Q258" s="41" t="str">
        <f>IF(P_rang_år!Q260&gt;0,P_rang_år!Q260,"")</f>
        <v/>
      </c>
      <c r="R258" s="41" t="str">
        <f>IF(P_rang_år!R260&gt;0,P_rang_år!R260,"")</f>
        <v/>
      </c>
      <c r="S258" s="41" t="str">
        <f>IF(P_rang_år!S260&gt;0,P_rang_år!S260,"")</f>
        <v/>
      </c>
    </row>
    <row r="259" spans="1:19" x14ac:dyDescent="0.25">
      <c r="A259" s="40" t="str">
        <f>IF(P_rang_år!A261&gt;0,P_rang_år!A261,"")</f>
        <v/>
      </c>
      <c r="B259" s="40" t="str">
        <f>IF(P_rang_år!B261&gt;0,P_rang_år!B261,"")</f>
        <v/>
      </c>
      <c r="C259" s="40" t="str">
        <f>IF(P_rang_år!C261&gt;0,P_rang_år!C261,"")</f>
        <v/>
      </c>
      <c r="D259" s="40" t="str">
        <f>IF(P_rang_år!D261&gt;0,P_rang_år!D261,"")</f>
        <v/>
      </c>
      <c r="E259" s="40" t="str">
        <f>IF(P_rang_år!E261&gt;0,P_rang_år!E261,"")</f>
        <v/>
      </c>
      <c r="F259" s="40" t="str">
        <f>IF(P_rang_år!F261&gt;0,P_rang_år!F261,"")</f>
        <v/>
      </c>
      <c r="G259" s="40" t="str">
        <f>IF(P_rang_år!G261&gt;0,P_rang_år!G261,"")</f>
        <v/>
      </c>
      <c r="H259" s="40" t="str">
        <f>IF(P_rang_år!H261&gt;0,P_rang_år!H261,"")</f>
        <v/>
      </c>
      <c r="I259" s="40" t="str">
        <f>IF(P_rang_år!I261&gt;0,P_rang_år!I261,"")</f>
        <v/>
      </c>
      <c r="J259" s="40" t="str">
        <f>IF(P_rang_år!J261&gt;0,P_rang_år!J261,"")</f>
        <v/>
      </c>
      <c r="K259" s="40" t="str">
        <f>IF(P_rang_år!K261&gt;0,P_rang_år!K261,"")</f>
        <v/>
      </c>
      <c r="L259" s="41" t="str">
        <f>IF(P_rang_år!L261&gt;0,P_rang_år!L261,"")</f>
        <v/>
      </c>
      <c r="M259" s="41" t="str">
        <f>IF(P_rang_år!M261&gt;0,P_rang_år!M261,"")</f>
        <v/>
      </c>
      <c r="N259" s="41" t="str">
        <f>IF(P_rang_år!N261&gt;0,P_rang_år!N261,"")</f>
        <v/>
      </c>
      <c r="O259" s="41" t="str">
        <f>IF(P_rang_år!O261&gt;0,P_rang_år!O261,"")</f>
        <v/>
      </c>
      <c r="P259" s="41" t="str">
        <f>IF(P_rang_år!P261&gt;0,P_rang_år!P261,"")</f>
        <v/>
      </c>
      <c r="Q259" s="41" t="str">
        <f>IF(P_rang_år!Q261&gt;0,P_rang_år!Q261,"")</f>
        <v/>
      </c>
      <c r="R259" s="41" t="str">
        <f>IF(P_rang_år!R261&gt;0,P_rang_år!R261,"")</f>
        <v/>
      </c>
      <c r="S259" s="41" t="str">
        <f>IF(P_rang_år!S261&gt;0,P_rang_år!S261,"")</f>
        <v/>
      </c>
    </row>
    <row r="260" spans="1:19" x14ac:dyDescent="0.25">
      <c r="A260" s="40" t="str">
        <f>IF(P_rang_år!A262&gt;0,P_rang_år!A262,"")</f>
        <v/>
      </c>
      <c r="B260" s="40" t="str">
        <f>IF(P_rang_år!B262&gt;0,P_rang_år!B262,"")</f>
        <v/>
      </c>
      <c r="C260" s="40" t="str">
        <f>IF(P_rang_år!C262&gt;0,P_rang_år!C262,"")</f>
        <v/>
      </c>
      <c r="D260" s="40" t="str">
        <f>IF(P_rang_år!D262&gt;0,P_rang_år!D262,"")</f>
        <v/>
      </c>
      <c r="E260" s="40" t="str">
        <f>IF(P_rang_år!E262&gt;0,P_rang_år!E262,"")</f>
        <v/>
      </c>
      <c r="F260" s="40" t="str">
        <f>IF(P_rang_år!F262&gt;0,P_rang_år!F262,"")</f>
        <v/>
      </c>
      <c r="G260" s="40" t="str">
        <f>IF(P_rang_år!G262&gt;0,P_rang_år!G262,"")</f>
        <v/>
      </c>
      <c r="H260" s="40" t="str">
        <f>IF(P_rang_år!H262&gt;0,P_rang_år!H262,"")</f>
        <v/>
      </c>
      <c r="I260" s="40" t="str">
        <f>IF(P_rang_år!I262&gt;0,P_rang_år!I262,"")</f>
        <v/>
      </c>
      <c r="J260" s="40" t="str">
        <f>IF(P_rang_år!J262&gt;0,P_rang_år!J262,"")</f>
        <v/>
      </c>
      <c r="K260" s="40" t="str">
        <f>IF(P_rang_år!K262&gt;0,P_rang_år!K262,"")</f>
        <v/>
      </c>
      <c r="L260" s="41" t="str">
        <f>IF(P_rang_år!L262&gt;0,P_rang_år!L262,"")</f>
        <v/>
      </c>
      <c r="M260" s="41" t="str">
        <f>IF(P_rang_år!M262&gt;0,P_rang_år!M262,"")</f>
        <v/>
      </c>
      <c r="N260" s="41" t="str">
        <f>IF(P_rang_år!N262&gt;0,P_rang_år!N262,"")</f>
        <v/>
      </c>
      <c r="O260" s="41" t="str">
        <f>IF(P_rang_år!O262&gt;0,P_rang_år!O262,"")</f>
        <v/>
      </c>
      <c r="P260" s="41" t="str">
        <f>IF(P_rang_år!P262&gt;0,P_rang_år!P262,"")</f>
        <v/>
      </c>
      <c r="Q260" s="41" t="str">
        <f>IF(P_rang_år!Q262&gt;0,P_rang_år!Q262,"")</f>
        <v/>
      </c>
      <c r="R260" s="41" t="str">
        <f>IF(P_rang_år!R262&gt;0,P_rang_år!R262,"")</f>
        <v/>
      </c>
      <c r="S260" s="41" t="str">
        <f>IF(P_rang_år!S262&gt;0,P_rang_år!S262,"")</f>
        <v/>
      </c>
    </row>
    <row r="261" spans="1:19" x14ac:dyDescent="0.25">
      <c r="A261" s="40" t="str">
        <f>IF(P_rang_år!A263&gt;0,P_rang_år!A263,"")</f>
        <v/>
      </c>
      <c r="B261" s="40" t="str">
        <f>IF(P_rang_år!B263&gt;0,P_rang_år!B263,"")</f>
        <v/>
      </c>
      <c r="C261" s="40" t="str">
        <f>IF(P_rang_år!C263&gt;0,P_rang_år!C263,"")</f>
        <v/>
      </c>
      <c r="D261" s="40" t="str">
        <f>IF(P_rang_år!D263&gt;0,P_rang_år!D263,"")</f>
        <v/>
      </c>
      <c r="E261" s="40" t="str">
        <f>IF(P_rang_år!E263&gt;0,P_rang_år!E263,"")</f>
        <v/>
      </c>
      <c r="F261" s="40" t="str">
        <f>IF(P_rang_år!F263&gt;0,P_rang_år!F263,"")</f>
        <v/>
      </c>
      <c r="G261" s="40" t="str">
        <f>IF(P_rang_år!G263&gt;0,P_rang_år!G263,"")</f>
        <v/>
      </c>
      <c r="H261" s="40" t="str">
        <f>IF(P_rang_år!H263&gt;0,P_rang_år!H263,"")</f>
        <v/>
      </c>
      <c r="I261" s="40" t="str">
        <f>IF(P_rang_år!I263&gt;0,P_rang_år!I263,"")</f>
        <v/>
      </c>
      <c r="J261" s="40" t="str">
        <f>IF(P_rang_år!J263&gt;0,P_rang_år!J263,"")</f>
        <v/>
      </c>
      <c r="K261" s="40" t="str">
        <f>IF(P_rang_år!K263&gt;0,P_rang_år!K263,"")</f>
        <v/>
      </c>
      <c r="L261" s="41" t="str">
        <f>IF(P_rang_år!L263&gt;0,P_rang_år!L263,"")</f>
        <v/>
      </c>
      <c r="M261" s="41" t="str">
        <f>IF(P_rang_år!M263&gt;0,P_rang_år!M263,"")</f>
        <v/>
      </c>
      <c r="N261" s="41" t="str">
        <f>IF(P_rang_år!N263&gt;0,P_rang_år!N263,"")</f>
        <v/>
      </c>
      <c r="O261" s="41" t="str">
        <f>IF(P_rang_år!O263&gt;0,P_rang_år!O263,"")</f>
        <v/>
      </c>
      <c r="P261" s="41" t="str">
        <f>IF(P_rang_år!P263&gt;0,P_rang_år!P263,"")</f>
        <v/>
      </c>
      <c r="Q261" s="41" t="str">
        <f>IF(P_rang_år!Q263&gt;0,P_rang_år!Q263,"")</f>
        <v/>
      </c>
      <c r="R261" s="41" t="str">
        <f>IF(P_rang_år!R263&gt;0,P_rang_år!R263,"")</f>
        <v/>
      </c>
      <c r="S261" s="41" t="str">
        <f>IF(P_rang_år!S263&gt;0,P_rang_år!S263,"")</f>
        <v/>
      </c>
    </row>
    <row r="262" spans="1:19" x14ac:dyDescent="0.25">
      <c r="A262" s="40" t="str">
        <f>IF(P_rang_år!A264&gt;0,P_rang_år!A264,"")</f>
        <v/>
      </c>
      <c r="B262" s="40" t="str">
        <f>IF(P_rang_år!B264&gt;0,P_rang_år!B264,"")</f>
        <v/>
      </c>
      <c r="C262" s="40" t="str">
        <f>IF(P_rang_år!C264&gt;0,P_rang_år!C264,"")</f>
        <v/>
      </c>
      <c r="D262" s="40" t="str">
        <f>IF(P_rang_år!D264&gt;0,P_rang_år!D264,"")</f>
        <v/>
      </c>
      <c r="E262" s="40" t="str">
        <f>IF(P_rang_år!E264&gt;0,P_rang_år!E264,"")</f>
        <v/>
      </c>
      <c r="F262" s="40" t="str">
        <f>IF(P_rang_år!F264&gt;0,P_rang_år!F264,"")</f>
        <v/>
      </c>
      <c r="G262" s="40" t="str">
        <f>IF(P_rang_år!G264&gt;0,P_rang_år!G264,"")</f>
        <v/>
      </c>
      <c r="H262" s="40" t="str">
        <f>IF(P_rang_år!H264&gt;0,P_rang_år!H264,"")</f>
        <v/>
      </c>
      <c r="I262" s="40" t="str">
        <f>IF(P_rang_år!I264&gt;0,P_rang_år!I264,"")</f>
        <v/>
      </c>
      <c r="J262" s="40" t="str">
        <f>IF(P_rang_år!J264&gt;0,P_rang_år!J264,"")</f>
        <v/>
      </c>
      <c r="K262" s="40" t="str">
        <f>IF(P_rang_år!K264&gt;0,P_rang_år!K264,"")</f>
        <v/>
      </c>
      <c r="L262" s="41" t="str">
        <f>IF(P_rang_år!L264&gt;0,P_rang_år!L264,"")</f>
        <v/>
      </c>
      <c r="M262" s="41" t="str">
        <f>IF(P_rang_år!M264&gt;0,P_rang_år!M264,"")</f>
        <v/>
      </c>
      <c r="N262" s="41" t="str">
        <f>IF(P_rang_år!N264&gt;0,P_rang_år!N264,"")</f>
        <v/>
      </c>
      <c r="O262" s="41" t="str">
        <f>IF(P_rang_år!O264&gt;0,P_rang_år!O264,"")</f>
        <v/>
      </c>
      <c r="P262" s="41" t="str">
        <f>IF(P_rang_år!P264&gt;0,P_rang_år!P264,"")</f>
        <v/>
      </c>
      <c r="Q262" s="41" t="str">
        <f>IF(P_rang_år!Q264&gt;0,P_rang_år!Q264,"")</f>
        <v/>
      </c>
      <c r="R262" s="41" t="str">
        <f>IF(P_rang_år!R264&gt;0,P_rang_år!R264,"")</f>
        <v/>
      </c>
      <c r="S262" s="41" t="str">
        <f>IF(P_rang_år!S264&gt;0,P_rang_år!S264,"")</f>
        <v/>
      </c>
    </row>
    <row r="263" spans="1:19" x14ac:dyDescent="0.25">
      <c r="A263" s="40" t="str">
        <f>IF(P_rang_år!A265&gt;0,P_rang_år!A265,"")</f>
        <v/>
      </c>
      <c r="B263" s="40" t="str">
        <f>IF(P_rang_år!B265&gt;0,P_rang_år!B265,"")</f>
        <v/>
      </c>
      <c r="C263" s="40" t="str">
        <f>IF(P_rang_år!C265&gt;0,P_rang_år!C265,"")</f>
        <v/>
      </c>
      <c r="D263" s="40" t="str">
        <f>IF(P_rang_år!D265&gt;0,P_rang_år!D265,"")</f>
        <v/>
      </c>
      <c r="E263" s="40" t="str">
        <f>IF(P_rang_år!E265&gt;0,P_rang_år!E265,"")</f>
        <v/>
      </c>
      <c r="F263" s="40" t="str">
        <f>IF(P_rang_år!F265&gt;0,P_rang_år!F265,"")</f>
        <v/>
      </c>
      <c r="G263" s="40" t="str">
        <f>IF(P_rang_år!G265&gt;0,P_rang_år!G265,"")</f>
        <v/>
      </c>
      <c r="H263" s="40" t="str">
        <f>IF(P_rang_år!H265&gt;0,P_rang_år!H265,"")</f>
        <v/>
      </c>
      <c r="I263" s="40" t="str">
        <f>IF(P_rang_år!I265&gt;0,P_rang_år!I265,"")</f>
        <v/>
      </c>
      <c r="J263" s="40" t="str">
        <f>IF(P_rang_år!J265&gt;0,P_rang_år!J265,"")</f>
        <v/>
      </c>
      <c r="K263" s="40" t="str">
        <f>IF(P_rang_år!K265&gt;0,P_rang_år!K265,"")</f>
        <v/>
      </c>
      <c r="L263" s="41" t="str">
        <f>IF(P_rang_år!L265&gt;0,P_rang_år!L265,"")</f>
        <v/>
      </c>
      <c r="M263" s="41" t="str">
        <f>IF(P_rang_år!M265&gt;0,P_rang_år!M265,"")</f>
        <v/>
      </c>
      <c r="N263" s="41" t="str">
        <f>IF(P_rang_år!N265&gt;0,P_rang_år!N265,"")</f>
        <v/>
      </c>
      <c r="O263" s="41" t="str">
        <f>IF(P_rang_år!O265&gt;0,P_rang_år!O265,"")</f>
        <v/>
      </c>
      <c r="P263" s="41" t="str">
        <f>IF(P_rang_år!P265&gt;0,P_rang_år!P265,"")</f>
        <v/>
      </c>
      <c r="Q263" s="41" t="str">
        <f>IF(P_rang_år!Q265&gt;0,P_rang_år!Q265,"")</f>
        <v/>
      </c>
      <c r="R263" s="41" t="str">
        <f>IF(P_rang_år!R265&gt;0,P_rang_år!R265,"")</f>
        <v/>
      </c>
      <c r="S263" s="41" t="str">
        <f>IF(P_rang_år!S265&gt;0,P_rang_år!S265,"")</f>
        <v/>
      </c>
    </row>
    <row r="264" spans="1:19" x14ac:dyDescent="0.25">
      <c r="A264" s="40" t="str">
        <f>IF(P_rang_år!A266&gt;0,P_rang_år!A266,"")</f>
        <v/>
      </c>
      <c r="B264" s="40" t="str">
        <f>IF(P_rang_år!B266&gt;0,P_rang_år!B266,"")</f>
        <v/>
      </c>
      <c r="C264" s="40" t="str">
        <f>IF(P_rang_år!C266&gt;0,P_rang_år!C266,"")</f>
        <v/>
      </c>
      <c r="D264" s="40" t="str">
        <f>IF(P_rang_år!D266&gt;0,P_rang_år!D266,"")</f>
        <v/>
      </c>
      <c r="E264" s="40" t="str">
        <f>IF(P_rang_år!E266&gt;0,P_rang_år!E266,"")</f>
        <v/>
      </c>
      <c r="F264" s="40" t="str">
        <f>IF(P_rang_år!F266&gt;0,P_rang_år!F266,"")</f>
        <v/>
      </c>
      <c r="G264" s="40" t="str">
        <f>IF(P_rang_år!G266&gt;0,P_rang_år!G266,"")</f>
        <v/>
      </c>
      <c r="H264" s="40" t="str">
        <f>IF(P_rang_år!H266&gt;0,P_rang_år!H266,"")</f>
        <v/>
      </c>
      <c r="I264" s="40" t="str">
        <f>IF(P_rang_år!I266&gt;0,P_rang_år!I266,"")</f>
        <v/>
      </c>
      <c r="J264" s="40" t="str">
        <f>IF(P_rang_år!J266&gt;0,P_rang_år!J266,"")</f>
        <v/>
      </c>
      <c r="K264" s="40" t="str">
        <f>IF(P_rang_år!K266&gt;0,P_rang_år!K266,"")</f>
        <v/>
      </c>
      <c r="L264" s="41" t="str">
        <f>IF(P_rang_år!L266&gt;0,P_rang_år!L266,"")</f>
        <v/>
      </c>
      <c r="M264" s="41" t="str">
        <f>IF(P_rang_år!M266&gt;0,P_rang_år!M266,"")</f>
        <v/>
      </c>
      <c r="N264" s="41" t="str">
        <f>IF(P_rang_år!N266&gt;0,P_rang_år!N266,"")</f>
        <v/>
      </c>
      <c r="O264" s="41" t="str">
        <f>IF(P_rang_år!O266&gt;0,P_rang_år!O266,"")</f>
        <v/>
      </c>
      <c r="P264" s="41" t="str">
        <f>IF(P_rang_år!P266&gt;0,P_rang_år!P266,"")</f>
        <v/>
      </c>
      <c r="Q264" s="41" t="str">
        <f>IF(P_rang_år!Q266&gt;0,P_rang_år!Q266,"")</f>
        <v/>
      </c>
      <c r="R264" s="41" t="str">
        <f>IF(P_rang_år!R266&gt;0,P_rang_år!R266,"")</f>
        <v/>
      </c>
      <c r="S264" s="41" t="str">
        <f>IF(P_rang_år!S266&gt;0,P_rang_år!S266,"")</f>
        <v/>
      </c>
    </row>
    <row r="265" spans="1:19" x14ac:dyDescent="0.25">
      <c r="A265" s="40" t="str">
        <f>IF(P_rang_år!A267&gt;0,P_rang_år!A267,"")</f>
        <v/>
      </c>
      <c r="B265" s="40" t="str">
        <f>IF(P_rang_år!B267&gt;0,P_rang_år!B267,"")</f>
        <v/>
      </c>
      <c r="C265" s="40" t="str">
        <f>IF(P_rang_år!C267&gt;0,P_rang_år!C267,"")</f>
        <v/>
      </c>
      <c r="D265" s="40" t="str">
        <f>IF(P_rang_år!D267&gt;0,P_rang_år!D267,"")</f>
        <v/>
      </c>
      <c r="E265" s="40" t="str">
        <f>IF(P_rang_år!E267&gt;0,P_rang_år!E267,"")</f>
        <v/>
      </c>
      <c r="F265" s="40" t="str">
        <f>IF(P_rang_år!F267&gt;0,P_rang_år!F267,"")</f>
        <v/>
      </c>
      <c r="G265" s="40" t="str">
        <f>IF(P_rang_år!G267&gt;0,P_rang_år!G267,"")</f>
        <v/>
      </c>
      <c r="H265" s="40" t="str">
        <f>IF(P_rang_år!H267&gt;0,P_rang_år!H267,"")</f>
        <v/>
      </c>
      <c r="I265" s="40" t="str">
        <f>IF(P_rang_år!I267&gt;0,P_rang_år!I267,"")</f>
        <v/>
      </c>
      <c r="J265" s="40" t="str">
        <f>IF(P_rang_år!J267&gt;0,P_rang_år!J267,"")</f>
        <v/>
      </c>
      <c r="K265" s="40" t="str">
        <f>IF(P_rang_år!K267&gt;0,P_rang_år!K267,"")</f>
        <v/>
      </c>
      <c r="L265" s="41" t="str">
        <f>IF(P_rang_år!L267&gt;0,P_rang_år!L267,"")</f>
        <v/>
      </c>
      <c r="M265" s="41" t="str">
        <f>IF(P_rang_år!M267&gt;0,P_rang_år!M267,"")</f>
        <v/>
      </c>
      <c r="N265" s="41" t="str">
        <f>IF(P_rang_år!N267&gt;0,P_rang_år!N267,"")</f>
        <v/>
      </c>
      <c r="O265" s="41" t="str">
        <f>IF(P_rang_år!O267&gt;0,P_rang_år!O267,"")</f>
        <v/>
      </c>
      <c r="P265" s="41" t="str">
        <f>IF(P_rang_år!P267&gt;0,P_rang_år!P267,"")</f>
        <v/>
      </c>
      <c r="Q265" s="41" t="str">
        <f>IF(P_rang_år!Q267&gt;0,P_rang_år!Q267,"")</f>
        <v/>
      </c>
      <c r="R265" s="41" t="str">
        <f>IF(P_rang_år!R267&gt;0,P_rang_år!R267,"")</f>
        <v/>
      </c>
      <c r="S265" s="41" t="str">
        <f>IF(P_rang_år!S267&gt;0,P_rang_år!S267,"")</f>
        <v/>
      </c>
    </row>
    <row r="266" spans="1:19" x14ac:dyDescent="0.25">
      <c r="A266" s="40" t="str">
        <f>IF(P_rang_år!A268&gt;0,P_rang_år!A268,"")</f>
        <v/>
      </c>
      <c r="B266" s="40" t="str">
        <f>IF(P_rang_år!B268&gt;0,P_rang_år!B268,"")</f>
        <v/>
      </c>
      <c r="C266" s="40" t="str">
        <f>IF(P_rang_år!C268&gt;0,P_rang_år!C268,"")</f>
        <v/>
      </c>
      <c r="D266" s="40" t="str">
        <f>IF(P_rang_år!D268&gt;0,P_rang_år!D268,"")</f>
        <v/>
      </c>
      <c r="E266" s="40" t="str">
        <f>IF(P_rang_år!E268&gt;0,P_rang_år!E268,"")</f>
        <v/>
      </c>
      <c r="F266" s="40" t="str">
        <f>IF(P_rang_år!F268&gt;0,P_rang_år!F268,"")</f>
        <v/>
      </c>
      <c r="G266" s="40" t="str">
        <f>IF(P_rang_år!G268&gt;0,P_rang_år!G268,"")</f>
        <v/>
      </c>
      <c r="H266" s="40" t="str">
        <f>IF(P_rang_år!H268&gt;0,P_rang_år!H268,"")</f>
        <v/>
      </c>
      <c r="I266" s="40" t="str">
        <f>IF(P_rang_år!I268&gt;0,P_rang_år!I268,"")</f>
        <v/>
      </c>
      <c r="J266" s="40" t="str">
        <f>IF(P_rang_år!J268&gt;0,P_rang_år!J268,"")</f>
        <v/>
      </c>
      <c r="K266" s="40" t="str">
        <f>IF(P_rang_år!K268&gt;0,P_rang_år!K268,"")</f>
        <v/>
      </c>
      <c r="L266" s="41" t="str">
        <f>IF(P_rang_år!L268&gt;0,P_rang_år!L268,"")</f>
        <v/>
      </c>
      <c r="M266" s="41" t="str">
        <f>IF(P_rang_år!M268&gt;0,P_rang_år!M268,"")</f>
        <v/>
      </c>
      <c r="N266" s="41" t="str">
        <f>IF(P_rang_år!N268&gt;0,P_rang_år!N268,"")</f>
        <v/>
      </c>
      <c r="O266" s="41" t="str">
        <f>IF(P_rang_år!O268&gt;0,P_rang_år!O268,"")</f>
        <v/>
      </c>
      <c r="P266" s="41" t="str">
        <f>IF(P_rang_år!P268&gt;0,P_rang_år!P268,"")</f>
        <v/>
      </c>
      <c r="Q266" s="41" t="str">
        <f>IF(P_rang_år!Q268&gt;0,P_rang_år!Q268,"")</f>
        <v/>
      </c>
      <c r="R266" s="41" t="str">
        <f>IF(P_rang_år!R268&gt;0,P_rang_år!R268,"")</f>
        <v/>
      </c>
      <c r="S266" s="41" t="str">
        <f>IF(P_rang_år!S268&gt;0,P_rang_år!S268,"")</f>
        <v/>
      </c>
    </row>
    <row r="267" spans="1:19" x14ac:dyDescent="0.25">
      <c r="A267" s="40" t="str">
        <f>IF(P_rang_år!A269&gt;0,P_rang_år!A269,"")</f>
        <v/>
      </c>
      <c r="B267" s="40" t="str">
        <f>IF(P_rang_år!B269&gt;0,P_rang_år!B269,"")</f>
        <v/>
      </c>
      <c r="C267" s="40" t="str">
        <f>IF(P_rang_år!C269&gt;0,P_rang_år!C269,"")</f>
        <v/>
      </c>
      <c r="D267" s="40" t="str">
        <f>IF(P_rang_år!D269&gt;0,P_rang_år!D269,"")</f>
        <v/>
      </c>
      <c r="E267" s="40" t="str">
        <f>IF(P_rang_år!E269&gt;0,P_rang_år!E269,"")</f>
        <v/>
      </c>
      <c r="F267" s="40" t="str">
        <f>IF(P_rang_år!F269&gt;0,P_rang_år!F269,"")</f>
        <v/>
      </c>
      <c r="G267" s="40" t="str">
        <f>IF(P_rang_år!G269&gt;0,P_rang_år!G269,"")</f>
        <v/>
      </c>
      <c r="H267" s="40" t="str">
        <f>IF(P_rang_år!H269&gt;0,P_rang_år!H269,"")</f>
        <v/>
      </c>
      <c r="I267" s="40" t="str">
        <f>IF(P_rang_år!I269&gt;0,P_rang_år!I269,"")</f>
        <v/>
      </c>
      <c r="J267" s="40" t="str">
        <f>IF(P_rang_år!J269&gt;0,P_rang_år!J269,"")</f>
        <v/>
      </c>
      <c r="K267" s="40" t="str">
        <f>IF(P_rang_år!K269&gt;0,P_rang_år!K269,"")</f>
        <v/>
      </c>
      <c r="L267" s="41" t="str">
        <f>IF(P_rang_år!L269&gt;0,P_rang_år!L269,"")</f>
        <v/>
      </c>
      <c r="M267" s="41" t="str">
        <f>IF(P_rang_år!M269&gt;0,P_rang_år!M269,"")</f>
        <v/>
      </c>
      <c r="N267" s="41" t="str">
        <f>IF(P_rang_år!N269&gt;0,P_rang_år!N269,"")</f>
        <v/>
      </c>
      <c r="O267" s="41" t="str">
        <f>IF(P_rang_år!O269&gt;0,P_rang_år!O269,"")</f>
        <v/>
      </c>
      <c r="P267" s="41" t="str">
        <f>IF(P_rang_år!P269&gt;0,P_rang_år!P269,"")</f>
        <v/>
      </c>
      <c r="Q267" s="41" t="str">
        <f>IF(P_rang_år!Q269&gt;0,P_rang_år!Q269,"")</f>
        <v/>
      </c>
      <c r="R267" s="41" t="str">
        <f>IF(P_rang_år!R269&gt;0,P_rang_år!R269,"")</f>
        <v/>
      </c>
      <c r="S267" s="41" t="str">
        <f>IF(P_rang_år!S269&gt;0,P_rang_år!S269,"")</f>
        <v/>
      </c>
    </row>
    <row r="268" spans="1:19" x14ac:dyDescent="0.25">
      <c r="A268" s="40" t="str">
        <f>IF(P_rang_år!A270&gt;0,P_rang_år!A270,"")</f>
        <v/>
      </c>
      <c r="B268" s="40" t="str">
        <f>IF(P_rang_år!B270&gt;0,P_rang_år!B270,"")</f>
        <v/>
      </c>
      <c r="C268" s="40" t="str">
        <f>IF(P_rang_år!C270&gt;0,P_rang_år!C270,"")</f>
        <v/>
      </c>
      <c r="D268" s="40" t="str">
        <f>IF(P_rang_år!D270&gt;0,P_rang_år!D270,"")</f>
        <v/>
      </c>
      <c r="E268" s="40" t="str">
        <f>IF(P_rang_år!E270&gt;0,P_rang_år!E270,"")</f>
        <v/>
      </c>
      <c r="F268" s="40" t="str">
        <f>IF(P_rang_år!F270&gt;0,P_rang_år!F270,"")</f>
        <v/>
      </c>
      <c r="G268" s="40" t="str">
        <f>IF(P_rang_år!G270&gt;0,P_rang_år!G270,"")</f>
        <v/>
      </c>
      <c r="H268" s="40" t="str">
        <f>IF(P_rang_år!H270&gt;0,P_rang_år!H270,"")</f>
        <v/>
      </c>
      <c r="I268" s="40" t="str">
        <f>IF(P_rang_år!I270&gt;0,P_rang_år!I270,"")</f>
        <v/>
      </c>
      <c r="J268" s="40" t="str">
        <f>IF(P_rang_år!J270&gt;0,P_rang_år!J270,"")</f>
        <v/>
      </c>
      <c r="K268" s="40" t="str">
        <f>IF(P_rang_år!K270&gt;0,P_rang_år!K270,"")</f>
        <v/>
      </c>
      <c r="L268" s="41" t="str">
        <f>IF(P_rang_år!L270&gt;0,P_rang_år!L270,"")</f>
        <v/>
      </c>
      <c r="M268" s="41" t="str">
        <f>IF(P_rang_år!M270&gt;0,P_rang_år!M270,"")</f>
        <v/>
      </c>
      <c r="N268" s="41" t="str">
        <f>IF(P_rang_år!N270&gt;0,P_rang_år!N270,"")</f>
        <v/>
      </c>
      <c r="O268" s="41" t="str">
        <f>IF(P_rang_år!O270&gt;0,P_rang_år!O270,"")</f>
        <v/>
      </c>
      <c r="P268" s="41" t="str">
        <f>IF(P_rang_år!P270&gt;0,P_rang_år!P270,"")</f>
        <v/>
      </c>
      <c r="Q268" s="41" t="str">
        <f>IF(P_rang_år!Q270&gt;0,P_rang_år!Q270,"")</f>
        <v/>
      </c>
      <c r="R268" s="41" t="str">
        <f>IF(P_rang_år!R270&gt;0,P_rang_år!R270,"")</f>
        <v/>
      </c>
      <c r="S268" s="41" t="str">
        <f>IF(P_rang_år!S270&gt;0,P_rang_år!S270,"")</f>
        <v/>
      </c>
    </row>
    <row r="269" spans="1:19" x14ac:dyDescent="0.25">
      <c r="A269" s="40" t="str">
        <f>IF(P_rang_år!A271&gt;0,P_rang_år!A271,"")</f>
        <v/>
      </c>
      <c r="B269" s="40" t="str">
        <f>IF(P_rang_år!B271&gt;0,P_rang_år!B271,"")</f>
        <v/>
      </c>
      <c r="C269" s="40" t="str">
        <f>IF(P_rang_år!C271&gt;0,P_rang_år!C271,"")</f>
        <v/>
      </c>
      <c r="D269" s="40" t="str">
        <f>IF(P_rang_år!D271&gt;0,P_rang_år!D271,"")</f>
        <v/>
      </c>
      <c r="E269" s="40" t="str">
        <f>IF(P_rang_år!E271&gt;0,P_rang_år!E271,"")</f>
        <v/>
      </c>
      <c r="F269" s="40" t="str">
        <f>IF(P_rang_år!F271&gt;0,P_rang_år!F271,"")</f>
        <v/>
      </c>
      <c r="G269" s="40" t="str">
        <f>IF(P_rang_år!G271&gt;0,P_rang_år!G271,"")</f>
        <v/>
      </c>
      <c r="H269" s="40" t="str">
        <f>IF(P_rang_år!H271&gt;0,P_rang_år!H271,"")</f>
        <v/>
      </c>
      <c r="I269" s="40" t="str">
        <f>IF(P_rang_år!I271&gt;0,P_rang_år!I271,"")</f>
        <v/>
      </c>
      <c r="J269" s="40" t="str">
        <f>IF(P_rang_år!J271&gt;0,P_rang_år!J271,"")</f>
        <v/>
      </c>
      <c r="K269" s="40" t="str">
        <f>IF(P_rang_år!K271&gt;0,P_rang_år!K271,"")</f>
        <v/>
      </c>
      <c r="L269" s="41" t="str">
        <f>IF(P_rang_år!L271&gt;0,P_rang_år!L271,"")</f>
        <v/>
      </c>
      <c r="M269" s="41" t="str">
        <f>IF(P_rang_år!M271&gt;0,P_rang_år!M271,"")</f>
        <v/>
      </c>
      <c r="N269" s="41" t="str">
        <f>IF(P_rang_år!N271&gt;0,P_rang_år!N271,"")</f>
        <v/>
      </c>
      <c r="O269" s="41" t="str">
        <f>IF(P_rang_år!O271&gt;0,P_rang_år!O271,"")</f>
        <v/>
      </c>
      <c r="P269" s="41" t="str">
        <f>IF(P_rang_år!P271&gt;0,P_rang_år!P271,"")</f>
        <v/>
      </c>
      <c r="Q269" s="41" t="str">
        <f>IF(P_rang_år!Q271&gt;0,P_rang_år!Q271,"")</f>
        <v/>
      </c>
      <c r="R269" s="41" t="str">
        <f>IF(P_rang_år!R271&gt;0,P_rang_år!R271,"")</f>
        <v/>
      </c>
      <c r="S269" s="41" t="str">
        <f>IF(P_rang_år!S271&gt;0,P_rang_år!S271,"")</f>
        <v/>
      </c>
    </row>
    <row r="270" spans="1:19" x14ac:dyDescent="0.25">
      <c r="A270" s="40" t="str">
        <f>IF(P_rang_år!A272&gt;0,P_rang_år!A272,"")</f>
        <v/>
      </c>
      <c r="B270" s="40" t="str">
        <f>IF(P_rang_år!B272&gt;0,P_rang_år!B272,"")</f>
        <v/>
      </c>
      <c r="C270" s="40" t="str">
        <f>IF(P_rang_år!C272&gt;0,P_rang_år!C272,"")</f>
        <v/>
      </c>
      <c r="D270" s="40" t="str">
        <f>IF(P_rang_år!D272&gt;0,P_rang_år!D272,"")</f>
        <v/>
      </c>
      <c r="E270" s="40" t="str">
        <f>IF(P_rang_år!E272&gt;0,P_rang_år!E272,"")</f>
        <v/>
      </c>
      <c r="F270" s="40" t="str">
        <f>IF(P_rang_år!F272&gt;0,P_rang_år!F272,"")</f>
        <v/>
      </c>
      <c r="G270" s="40" t="str">
        <f>IF(P_rang_år!G272&gt;0,P_rang_år!G272,"")</f>
        <v/>
      </c>
      <c r="H270" s="40" t="str">
        <f>IF(P_rang_år!H272&gt;0,P_rang_år!H272,"")</f>
        <v/>
      </c>
      <c r="I270" s="40" t="str">
        <f>IF(P_rang_år!I272&gt;0,P_rang_år!I272,"")</f>
        <v/>
      </c>
      <c r="J270" s="40" t="str">
        <f>IF(P_rang_år!J272&gt;0,P_rang_år!J272,"")</f>
        <v/>
      </c>
      <c r="K270" s="40" t="str">
        <f>IF(P_rang_år!K272&gt;0,P_rang_år!K272,"")</f>
        <v/>
      </c>
      <c r="L270" s="41" t="str">
        <f>IF(P_rang_år!L272&gt;0,P_rang_år!L272,"")</f>
        <v/>
      </c>
      <c r="M270" s="41" t="str">
        <f>IF(P_rang_år!M272&gt;0,P_rang_år!M272,"")</f>
        <v/>
      </c>
      <c r="N270" s="41" t="str">
        <f>IF(P_rang_år!N272&gt;0,P_rang_år!N272,"")</f>
        <v/>
      </c>
      <c r="O270" s="41" t="str">
        <f>IF(P_rang_år!O272&gt;0,P_rang_år!O272,"")</f>
        <v/>
      </c>
      <c r="P270" s="41" t="str">
        <f>IF(P_rang_år!P272&gt;0,P_rang_år!P272,"")</f>
        <v/>
      </c>
      <c r="Q270" s="41" t="str">
        <f>IF(P_rang_år!Q272&gt;0,P_rang_år!Q272,"")</f>
        <v/>
      </c>
      <c r="R270" s="41" t="str">
        <f>IF(P_rang_år!R272&gt;0,P_rang_år!R272,"")</f>
        <v/>
      </c>
      <c r="S270" s="41" t="str">
        <f>IF(P_rang_år!S272&gt;0,P_rang_år!S272,"")</f>
        <v/>
      </c>
    </row>
    <row r="271" spans="1:19" x14ac:dyDescent="0.25">
      <c r="A271" s="40" t="str">
        <f>IF(P_rang_år!A273&gt;0,P_rang_år!A273,"")</f>
        <v/>
      </c>
      <c r="B271" s="40" t="str">
        <f>IF(P_rang_år!B273&gt;0,P_rang_år!B273,"")</f>
        <v/>
      </c>
      <c r="C271" s="40" t="str">
        <f>IF(P_rang_år!C273&gt;0,P_rang_år!C273,"")</f>
        <v/>
      </c>
      <c r="D271" s="40" t="str">
        <f>IF(P_rang_år!D273&gt;0,P_rang_år!D273,"")</f>
        <v/>
      </c>
      <c r="E271" s="40" t="str">
        <f>IF(P_rang_år!E273&gt;0,P_rang_år!E273,"")</f>
        <v/>
      </c>
      <c r="F271" s="40" t="str">
        <f>IF(P_rang_år!F273&gt;0,P_rang_år!F273,"")</f>
        <v/>
      </c>
      <c r="G271" s="40" t="str">
        <f>IF(P_rang_år!G273&gt;0,P_rang_år!G273,"")</f>
        <v/>
      </c>
      <c r="H271" s="40" t="str">
        <f>IF(P_rang_år!H273&gt;0,P_rang_år!H273,"")</f>
        <v/>
      </c>
      <c r="I271" s="40" t="str">
        <f>IF(P_rang_år!I273&gt;0,P_rang_år!I273,"")</f>
        <v/>
      </c>
      <c r="J271" s="40" t="str">
        <f>IF(P_rang_år!J273&gt;0,P_rang_år!J273,"")</f>
        <v/>
      </c>
      <c r="K271" s="40" t="str">
        <f>IF(P_rang_år!K273&gt;0,P_rang_år!K273,"")</f>
        <v/>
      </c>
      <c r="L271" s="41" t="str">
        <f>IF(P_rang_år!L273&gt;0,P_rang_år!L273,"")</f>
        <v/>
      </c>
      <c r="M271" s="41" t="str">
        <f>IF(P_rang_år!M273&gt;0,P_rang_år!M273,"")</f>
        <v/>
      </c>
      <c r="N271" s="41" t="str">
        <f>IF(P_rang_år!N273&gt;0,P_rang_år!N273,"")</f>
        <v/>
      </c>
      <c r="O271" s="41" t="str">
        <f>IF(P_rang_år!O273&gt;0,P_rang_år!O273,"")</f>
        <v/>
      </c>
      <c r="P271" s="41" t="str">
        <f>IF(P_rang_år!P273&gt;0,P_rang_år!P273,"")</f>
        <v/>
      </c>
      <c r="Q271" s="41" t="str">
        <f>IF(P_rang_år!Q273&gt;0,P_rang_år!Q273,"")</f>
        <v/>
      </c>
      <c r="R271" s="41" t="str">
        <f>IF(P_rang_år!R273&gt;0,P_rang_år!R273,"")</f>
        <v/>
      </c>
      <c r="S271" s="41" t="str">
        <f>IF(P_rang_år!S273&gt;0,P_rang_år!S273,"")</f>
        <v/>
      </c>
    </row>
    <row r="272" spans="1:19" x14ac:dyDescent="0.25">
      <c r="A272" s="40" t="str">
        <f>IF(P_rang_år!A274&gt;0,P_rang_år!A274,"")</f>
        <v/>
      </c>
      <c r="B272" s="40" t="str">
        <f>IF(P_rang_år!B274&gt;0,P_rang_år!B274,"")</f>
        <v/>
      </c>
      <c r="C272" s="40" t="str">
        <f>IF(P_rang_år!C274&gt;0,P_rang_år!C274,"")</f>
        <v/>
      </c>
      <c r="D272" s="40" t="str">
        <f>IF(P_rang_år!D274&gt;0,P_rang_år!D274,"")</f>
        <v/>
      </c>
      <c r="E272" s="40" t="str">
        <f>IF(P_rang_år!E274&gt;0,P_rang_år!E274,"")</f>
        <v/>
      </c>
      <c r="F272" s="40" t="str">
        <f>IF(P_rang_år!F274&gt;0,P_rang_år!F274,"")</f>
        <v/>
      </c>
      <c r="G272" s="40" t="str">
        <f>IF(P_rang_år!G274&gt;0,P_rang_år!G274,"")</f>
        <v/>
      </c>
      <c r="H272" s="40" t="str">
        <f>IF(P_rang_år!H274&gt;0,P_rang_år!H274,"")</f>
        <v/>
      </c>
      <c r="I272" s="40" t="str">
        <f>IF(P_rang_år!I274&gt;0,P_rang_år!I274,"")</f>
        <v/>
      </c>
      <c r="J272" s="40" t="str">
        <f>IF(P_rang_år!J274&gt;0,P_rang_år!J274,"")</f>
        <v/>
      </c>
      <c r="K272" s="40" t="str">
        <f>IF(P_rang_år!K274&gt;0,P_rang_år!K274,"")</f>
        <v/>
      </c>
      <c r="L272" s="41" t="str">
        <f>IF(P_rang_år!L274&gt;0,P_rang_år!L274,"")</f>
        <v/>
      </c>
      <c r="M272" s="41" t="str">
        <f>IF(P_rang_år!M274&gt;0,P_rang_år!M274,"")</f>
        <v/>
      </c>
      <c r="N272" s="41" t="str">
        <f>IF(P_rang_år!N274&gt;0,P_rang_år!N274,"")</f>
        <v/>
      </c>
      <c r="O272" s="41" t="str">
        <f>IF(P_rang_år!O274&gt;0,P_rang_år!O274,"")</f>
        <v/>
      </c>
      <c r="P272" s="41" t="str">
        <f>IF(P_rang_år!P274&gt;0,P_rang_år!P274,"")</f>
        <v/>
      </c>
      <c r="Q272" s="41" t="str">
        <f>IF(P_rang_år!Q274&gt;0,P_rang_år!Q274,"")</f>
        <v/>
      </c>
      <c r="R272" s="41" t="str">
        <f>IF(P_rang_år!R274&gt;0,P_rang_år!R274,"")</f>
        <v/>
      </c>
      <c r="S272" s="41" t="str">
        <f>IF(P_rang_år!S274&gt;0,P_rang_år!S274,"")</f>
        <v/>
      </c>
    </row>
    <row r="273" spans="1:19" x14ac:dyDescent="0.25">
      <c r="A273" s="40" t="str">
        <f>IF(P_rang_år!A275&gt;0,P_rang_år!A275,"")</f>
        <v/>
      </c>
      <c r="B273" s="40" t="str">
        <f>IF(P_rang_år!B275&gt;0,P_rang_år!B275,"")</f>
        <v/>
      </c>
      <c r="C273" s="40" t="str">
        <f>IF(P_rang_år!C275&gt;0,P_rang_år!C275,"")</f>
        <v/>
      </c>
      <c r="D273" s="40" t="str">
        <f>IF(P_rang_år!D275&gt;0,P_rang_år!D275,"")</f>
        <v/>
      </c>
      <c r="E273" s="40" t="str">
        <f>IF(P_rang_år!E275&gt;0,P_rang_år!E275,"")</f>
        <v/>
      </c>
      <c r="F273" s="40" t="str">
        <f>IF(P_rang_år!F275&gt;0,P_rang_år!F275,"")</f>
        <v/>
      </c>
      <c r="G273" s="40" t="str">
        <f>IF(P_rang_år!G275&gt;0,P_rang_år!G275,"")</f>
        <v/>
      </c>
      <c r="H273" s="40" t="str">
        <f>IF(P_rang_år!H275&gt;0,P_rang_år!H275,"")</f>
        <v/>
      </c>
      <c r="I273" s="40" t="str">
        <f>IF(P_rang_år!I275&gt;0,P_rang_år!I275,"")</f>
        <v/>
      </c>
      <c r="J273" s="40" t="str">
        <f>IF(P_rang_år!J275&gt;0,P_rang_år!J275,"")</f>
        <v/>
      </c>
      <c r="K273" s="40" t="str">
        <f>IF(P_rang_år!K275&gt;0,P_rang_år!K275,"")</f>
        <v/>
      </c>
      <c r="L273" s="41" t="str">
        <f>IF(P_rang_år!L275&gt;0,P_rang_år!L275,"")</f>
        <v/>
      </c>
      <c r="M273" s="41" t="str">
        <f>IF(P_rang_år!M275&gt;0,P_rang_år!M275,"")</f>
        <v/>
      </c>
      <c r="N273" s="41" t="str">
        <f>IF(P_rang_år!N275&gt;0,P_rang_år!N275,"")</f>
        <v/>
      </c>
      <c r="O273" s="41" t="str">
        <f>IF(P_rang_år!O275&gt;0,P_rang_år!O275,"")</f>
        <v/>
      </c>
      <c r="P273" s="41" t="str">
        <f>IF(P_rang_år!P275&gt;0,P_rang_år!P275,"")</f>
        <v/>
      </c>
      <c r="Q273" s="41" t="str">
        <f>IF(P_rang_år!Q275&gt;0,P_rang_år!Q275,"")</f>
        <v/>
      </c>
      <c r="R273" s="41" t="str">
        <f>IF(P_rang_år!R275&gt;0,P_rang_år!R275,"")</f>
        <v/>
      </c>
      <c r="S273" s="41" t="str">
        <f>IF(P_rang_år!S275&gt;0,P_rang_år!S275,"")</f>
        <v/>
      </c>
    </row>
    <row r="274" spans="1:19" x14ac:dyDescent="0.25">
      <c r="A274" s="40" t="str">
        <f>IF(P_rang_år!A276&gt;0,P_rang_år!A276,"")</f>
        <v/>
      </c>
      <c r="B274" s="40" t="str">
        <f>IF(P_rang_år!B276&gt;0,P_rang_år!B276,"")</f>
        <v/>
      </c>
      <c r="C274" s="40" t="str">
        <f>IF(P_rang_år!C276&gt;0,P_rang_år!C276,"")</f>
        <v/>
      </c>
      <c r="D274" s="40" t="str">
        <f>IF(P_rang_år!D276&gt;0,P_rang_år!D276,"")</f>
        <v/>
      </c>
      <c r="E274" s="40" t="str">
        <f>IF(P_rang_år!E276&gt;0,P_rang_år!E276,"")</f>
        <v/>
      </c>
      <c r="F274" s="40" t="str">
        <f>IF(P_rang_år!F276&gt;0,P_rang_år!F276,"")</f>
        <v/>
      </c>
      <c r="G274" s="40" t="str">
        <f>IF(P_rang_år!G276&gt;0,P_rang_år!G276,"")</f>
        <v/>
      </c>
      <c r="H274" s="40" t="str">
        <f>IF(P_rang_år!H276&gt;0,P_rang_år!H276,"")</f>
        <v/>
      </c>
      <c r="I274" s="40" t="str">
        <f>IF(P_rang_år!I276&gt;0,P_rang_år!I276,"")</f>
        <v/>
      </c>
      <c r="J274" s="40" t="str">
        <f>IF(P_rang_år!J276&gt;0,P_rang_år!J276,"")</f>
        <v/>
      </c>
      <c r="K274" s="40" t="str">
        <f>IF(P_rang_år!K276&gt;0,P_rang_år!K276,"")</f>
        <v/>
      </c>
      <c r="L274" s="41" t="str">
        <f>IF(P_rang_år!L276&gt;0,P_rang_år!L276,"")</f>
        <v/>
      </c>
      <c r="M274" s="41" t="str">
        <f>IF(P_rang_år!M276&gt;0,P_rang_år!M276,"")</f>
        <v/>
      </c>
      <c r="N274" s="41" t="str">
        <f>IF(P_rang_år!N276&gt;0,P_rang_år!N276,"")</f>
        <v/>
      </c>
      <c r="O274" s="41" t="str">
        <f>IF(P_rang_år!O276&gt;0,P_rang_år!O276,"")</f>
        <v/>
      </c>
      <c r="P274" s="41" t="str">
        <f>IF(P_rang_år!P276&gt;0,P_rang_år!P276,"")</f>
        <v/>
      </c>
      <c r="Q274" s="41" t="str">
        <f>IF(P_rang_år!Q276&gt;0,P_rang_år!Q276,"")</f>
        <v/>
      </c>
      <c r="R274" s="41" t="str">
        <f>IF(P_rang_år!R276&gt;0,P_rang_år!R276,"")</f>
        <v/>
      </c>
      <c r="S274" s="41" t="str">
        <f>IF(P_rang_år!S276&gt;0,P_rang_år!S276,"")</f>
        <v/>
      </c>
    </row>
    <row r="275" spans="1:19" x14ac:dyDescent="0.25">
      <c r="A275" s="40" t="str">
        <f>IF(P_rang_år!A277&gt;0,P_rang_år!A277,"")</f>
        <v/>
      </c>
      <c r="B275" s="40" t="str">
        <f>IF(P_rang_år!B277&gt;0,P_rang_år!B277,"")</f>
        <v/>
      </c>
      <c r="C275" s="40" t="str">
        <f>IF(P_rang_år!C277&gt;0,P_rang_år!C277,"")</f>
        <v/>
      </c>
      <c r="D275" s="40" t="str">
        <f>IF(P_rang_år!D277&gt;0,P_rang_år!D277,"")</f>
        <v/>
      </c>
      <c r="E275" s="40" t="str">
        <f>IF(P_rang_år!E277&gt;0,P_rang_år!E277,"")</f>
        <v/>
      </c>
      <c r="F275" s="40" t="str">
        <f>IF(P_rang_år!F277&gt;0,P_rang_år!F277,"")</f>
        <v/>
      </c>
      <c r="G275" s="40" t="str">
        <f>IF(P_rang_år!G277&gt;0,P_rang_år!G277,"")</f>
        <v/>
      </c>
      <c r="H275" s="40" t="str">
        <f>IF(P_rang_år!H277&gt;0,P_rang_år!H277,"")</f>
        <v/>
      </c>
      <c r="I275" s="40" t="str">
        <f>IF(P_rang_år!I277&gt;0,P_rang_år!I277,"")</f>
        <v/>
      </c>
      <c r="J275" s="40" t="str">
        <f>IF(P_rang_år!J277&gt;0,P_rang_år!J277,"")</f>
        <v/>
      </c>
      <c r="K275" s="40" t="str">
        <f>IF(P_rang_år!K277&gt;0,P_rang_år!K277,"")</f>
        <v/>
      </c>
      <c r="L275" s="41" t="str">
        <f>IF(P_rang_år!L277&gt;0,P_rang_år!L277,"")</f>
        <v/>
      </c>
      <c r="M275" s="41" t="str">
        <f>IF(P_rang_år!M277&gt;0,P_rang_år!M277,"")</f>
        <v/>
      </c>
      <c r="N275" s="41" t="str">
        <f>IF(P_rang_år!N277&gt;0,P_rang_år!N277,"")</f>
        <v/>
      </c>
      <c r="O275" s="41" t="str">
        <f>IF(P_rang_år!O277&gt;0,P_rang_år!O277,"")</f>
        <v/>
      </c>
      <c r="P275" s="41" t="str">
        <f>IF(P_rang_år!P277&gt;0,P_rang_år!P277,"")</f>
        <v/>
      </c>
      <c r="Q275" s="41" t="str">
        <f>IF(P_rang_år!Q277&gt;0,P_rang_år!Q277,"")</f>
        <v/>
      </c>
      <c r="R275" s="41" t="str">
        <f>IF(P_rang_år!R277&gt;0,P_rang_år!R277,"")</f>
        <v/>
      </c>
      <c r="S275" s="41" t="str">
        <f>IF(P_rang_år!S277&gt;0,P_rang_år!S277,"")</f>
        <v/>
      </c>
    </row>
    <row r="276" spans="1:19" x14ac:dyDescent="0.25">
      <c r="A276" s="40" t="str">
        <f>IF(P_rang_år!A278&gt;0,P_rang_år!A278,"")</f>
        <v/>
      </c>
      <c r="B276" s="40" t="str">
        <f>IF(P_rang_år!B278&gt;0,P_rang_år!B278,"")</f>
        <v/>
      </c>
      <c r="C276" s="40" t="str">
        <f>IF(P_rang_år!C278&gt;0,P_rang_år!C278,"")</f>
        <v/>
      </c>
      <c r="D276" s="40" t="str">
        <f>IF(P_rang_år!D278&gt;0,P_rang_år!D278,"")</f>
        <v/>
      </c>
      <c r="E276" s="40" t="str">
        <f>IF(P_rang_år!E278&gt;0,P_rang_år!E278,"")</f>
        <v/>
      </c>
      <c r="F276" s="40" t="str">
        <f>IF(P_rang_år!F278&gt;0,P_rang_år!F278,"")</f>
        <v/>
      </c>
      <c r="G276" s="40" t="str">
        <f>IF(P_rang_år!G278&gt;0,P_rang_år!G278,"")</f>
        <v/>
      </c>
      <c r="H276" s="40" t="str">
        <f>IF(P_rang_år!H278&gt;0,P_rang_år!H278,"")</f>
        <v/>
      </c>
      <c r="I276" s="40" t="str">
        <f>IF(P_rang_år!I278&gt;0,P_rang_år!I278,"")</f>
        <v/>
      </c>
      <c r="J276" s="40" t="str">
        <f>IF(P_rang_år!J278&gt;0,P_rang_år!J278,"")</f>
        <v/>
      </c>
      <c r="K276" s="40" t="str">
        <f>IF(P_rang_år!K278&gt;0,P_rang_år!K278,"")</f>
        <v/>
      </c>
      <c r="L276" s="41" t="str">
        <f>IF(P_rang_år!L278&gt;0,P_rang_år!L278,"")</f>
        <v/>
      </c>
      <c r="M276" s="41" t="str">
        <f>IF(P_rang_år!M278&gt;0,P_rang_år!M278,"")</f>
        <v/>
      </c>
      <c r="N276" s="41" t="str">
        <f>IF(P_rang_år!N278&gt;0,P_rang_år!N278,"")</f>
        <v/>
      </c>
      <c r="O276" s="41" t="str">
        <f>IF(P_rang_år!O278&gt;0,P_rang_år!O278,"")</f>
        <v/>
      </c>
      <c r="P276" s="41" t="str">
        <f>IF(P_rang_år!P278&gt;0,P_rang_år!P278,"")</f>
        <v/>
      </c>
      <c r="Q276" s="41" t="str">
        <f>IF(P_rang_år!Q278&gt;0,P_rang_år!Q278,"")</f>
        <v/>
      </c>
      <c r="R276" s="41" t="str">
        <f>IF(P_rang_år!R278&gt;0,P_rang_år!R278,"")</f>
        <v/>
      </c>
      <c r="S276" s="41" t="str">
        <f>IF(P_rang_år!S278&gt;0,P_rang_år!S278,"")</f>
        <v/>
      </c>
    </row>
    <row r="277" spans="1:19" x14ac:dyDescent="0.25">
      <c r="A277" s="40" t="str">
        <f>IF(P_rang_år!A279&gt;0,P_rang_år!A279,"")</f>
        <v/>
      </c>
      <c r="B277" s="40" t="str">
        <f>IF(P_rang_år!B279&gt;0,P_rang_år!B279,"")</f>
        <v/>
      </c>
      <c r="C277" s="40" t="str">
        <f>IF(P_rang_år!C279&gt;0,P_rang_år!C279,"")</f>
        <v/>
      </c>
      <c r="D277" s="40" t="str">
        <f>IF(P_rang_år!D279&gt;0,P_rang_år!D279,"")</f>
        <v/>
      </c>
      <c r="E277" s="40" t="str">
        <f>IF(P_rang_år!E279&gt;0,P_rang_år!E279,"")</f>
        <v/>
      </c>
      <c r="F277" s="40" t="str">
        <f>IF(P_rang_år!F279&gt;0,P_rang_år!F279,"")</f>
        <v/>
      </c>
      <c r="G277" s="40" t="str">
        <f>IF(P_rang_år!G279&gt;0,P_rang_år!G279,"")</f>
        <v/>
      </c>
      <c r="H277" s="40" t="str">
        <f>IF(P_rang_år!H279&gt;0,P_rang_år!H279,"")</f>
        <v/>
      </c>
      <c r="I277" s="40" t="str">
        <f>IF(P_rang_år!I279&gt;0,P_rang_år!I279,"")</f>
        <v/>
      </c>
      <c r="J277" s="40" t="str">
        <f>IF(P_rang_år!J279&gt;0,P_rang_år!J279,"")</f>
        <v/>
      </c>
      <c r="K277" s="40" t="str">
        <f>IF(P_rang_år!K279&gt;0,P_rang_år!K279,"")</f>
        <v/>
      </c>
      <c r="L277" s="41" t="str">
        <f>IF(P_rang_år!L279&gt;0,P_rang_år!L279,"")</f>
        <v/>
      </c>
      <c r="M277" s="41" t="str">
        <f>IF(P_rang_år!M279&gt;0,P_rang_år!M279,"")</f>
        <v/>
      </c>
      <c r="N277" s="41" t="str">
        <f>IF(P_rang_år!N279&gt;0,P_rang_år!N279,"")</f>
        <v/>
      </c>
      <c r="O277" s="41" t="str">
        <f>IF(P_rang_år!O279&gt;0,P_rang_år!O279,"")</f>
        <v/>
      </c>
      <c r="P277" s="41" t="str">
        <f>IF(P_rang_år!P279&gt;0,P_rang_år!P279,"")</f>
        <v/>
      </c>
      <c r="Q277" s="41" t="str">
        <f>IF(P_rang_år!Q279&gt;0,P_rang_år!Q279,"")</f>
        <v/>
      </c>
      <c r="R277" s="41" t="str">
        <f>IF(P_rang_år!R279&gt;0,P_rang_år!R279,"")</f>
        <v/>
      </c>
      <c r="S277" s="41" t="str">
        <f>IF(P_rang_år!S279&gt;0,P_rang_år!S279,"")</f>
        <v/>
      </c>
    </row>
    <row r="278" spans="1:19" x14ac:dyDescent="0.25">
      <c r="A278" s="40" t="str">
        <f>IF(P_rang_år!A280&gt;0,P_rang_år!A280,"")</f>
        <v/>
      </c>
      <c r="B278" s="40" t="str">
        <f>IF(P_rang_år!B280&gt;0,P_rang_år!B280,"")</f>
        <v/>
      </c>
      <c r="C278" s="40" t="str">
        <f>IF(P_rang_år!C280&gt;0,P_rang_år!C280,"")</f>
        <v/>
      </c>
      <c r="D278" s="40" t="str">
        <f>IF(P_rang_år!D280&gt;0,P_rang_år!D280,"")</f>
        <v/>
      </c>
      <c r="E278" s="40" t="str">
        <f>IF(P_rang_år!E280&gt;0,P_rang_år!E280,"")</f>
        <v/>
      </c>
      <c r="F278" s="40" t="str">
        <f>IF(P_rang_år!F280&gt;0,P_rang_år!F280,"")</f>
        <v/>
      </c>
      <c r="G278" s="40" t="str">
        <f>IF(P_rang_år!G280&gt;0,P_rang_år!G280,"")</f>
        <v/>
      </c>
      <c r="H278" s="40" t="str">
        <f>IF(P_rang_år!H280&gt;0,P_rang_år!H280,"")</f>
        <v/>
      </c>
      <c r="I278" s="40" t="str">
        <f>IF(P_rang_år!I280&gt;0,P_rang_år!I280,"")</f>
        <v/>
      </c>
      <c r="J278" s="40" t="str">
        <f>IF(P_rang_år!J280&gt;0,P_rang_år!J280,"")</f>
        <v/>
      </c>
      <c r="K278" s="40" t="str">
        <f>IF(P_rang_år!K280&gt;0,P_rang_år!K280,"")</f>
        <v/>
      </c>
      <c r="L278" s="41" t="str">
        <f>IF(P_rang_år!L280&gt;0,P_rang_år!L280,"")</f>
        <v/>
      </c>
      <c r="M278" s="41" t="str">
        <f>IF(P_rang_år!M280&gt;0,P_rang_år!M280,"")</f>
        <v/>
      </c>
      <c r="N278" s="41" t="str">
        <f>IF(P_rang_år!N280&gt;0,P_rang_år!N280,"")</f>
        <v/>
      </c>
      <c r="O278" s="41" t="str">
        <f>IF(P_rang_år!O280&gt;0,P_rang_år!O280,"")</f>
        <v/>
      </c>
      <c r="P278" s="41" t="str">
        <f>IF(P_rang_år!P280&gt;0,P_rang_år!P280,"")</f>
        <v/>
      </c>
      <c r="Q278" s="41" t="str">
        <f>IF(P_rang_år!Q280&gt;0,P_rang_år!Q280,"")</f>
        <v/>
      </c>
      <c r="R278" s="41" t="str">
        <f>IF(P_rang_år!R280&gt;0,P_rang_år!R280,"")</f>
        <v/>
      </c>
      <c r="S278" s="41" t="str">
        <f>IF(P_rang_år!S280&gt;0,P_rang_år!S280,"")</f>
        <v/>
      </c>
    </row>
    <row r="279" spans="1:19" x14ac:dyDescent="0.25">
      <c r="A279" s="40" t="str">
        <f>IF(P_rang_år!A281&gt;0,P_rang_år!A281,"")</f>
        <v/>
      </c>
      <c r="B279" s="40" t="str">
        <f>IF(P_rang_år!B281&gt;0,P_rang_år!B281,"")</f>
        <v/>
      </c>
      <c r="C279" s="40" t="str">
        <f>IF(P_rang_år!C281&gt;0,P_rang_år!C281,"")</f>
        <v/>
      </c>
      <c r="D279" s="40" t="str">
        <f>IF(P_rang_år!D281&gt;0,P_rang_år!D281,"")</f>
        <v/>
      </c>
      <c r="E279" s="40" t="str">
        <f>IF(P_rang_år!E281&gt;0,P_rang_år!E281,"")</f>
        <v/>
      </c>
      <c r="F279" s="40" t="str">
        <f>IF(P_rang_år!F281&gt;0,P_rang_år!F281,"")</f>
        <v/>
      </c>
      <c r="G279" s="40" t="str">
        <f>IF(P_rang_år!G281&gt;0,P_rang_år!G281,"")</f>
        <v/>
      </c>
      <c r="H279" s="40" t="str">
        <f>IF(P_rang_år!H281&gt;0,P_rang_år!H281,"")</f>
        <v/>
      </c>
      <c r="I279" s="40" t="str">
        <f>IF(P_rang_år!I281&gt;0,P_rang_år!I281,"")</f>
        <v/>
      </c>
      <c r="J279" s="40" t="str">
        <f>IF(P_rang_år!J281&gt;0,P_rang_år!J281,"")</f>
        <v/>
      </c>
      <c r="K279" s="40" t="str">
        <f>IF(P_rang_år!K281&gt;0,P_rang_år!K281,"")</f>
        <v/>
      </c>
      <c r="L279" s="41" t="str">
        <f>IF(P_rang_år!L281&gt;0,P_rang_år!L281,"")</f>
        <v/>
      </c>
      <c r="M279" s="41" t="str">
        <f>IF(P_rang_år!M281&gt;0,P_rang_år!M281,"")</f>
        <v/>
      </c>
      <c r="N279" s="41" t="str">
        <f>IF(P_rang_år!N281&gt;0,P_rang_år!N281,"")</f>
        <v/>
      </c>
      <c r="O279" s="41" t="str">
        <f>IF(P_rang_år!O281&gt;0,P_rang_år!O281,"")</f>
        <v/>
      </c>
      <c r="P279" s="41" t="str">
        <f>IF(P_rang_år!P281&gt;0,P_rang_år!P281,"")</f>
        <v/>
      </c>
      <c r="Q279" s="41" t="str">
        <f>IF(P_rang_år!Q281&gt;0,P_rang_år!Q281,"")</f>
        <v/>
      </c>
      <c r="R279" s="41" t="str">
        <f>IF(P_rang_år!R281&gt;0,P_rang_år!R281,"")</f>
        <v/>
      </c>
      <c r="S279" s="41" t="str">
        <f>IF(P_rang_år!S281&gt;0,P_rang_år!S281,"")</f>
        <v/>
      </c>
    </row>
    <row r="280" spans="1:19" x14ac:dyDescent="0.25">
      <c r="A280" s="40" t="str">
        <f>IF(P_rang_år!A282&gt;0,P_rang_år!A282,"")</f>
        <v/>
      </c>
      <c r="B280" s="40" t="str">
        <f>IF(P_rang_år!B282&gt;0,P_rang_år!B282,"")</f>
        <v/>
      </c>
      <c r="C280" s="40" t="str">
        <f>IF(P_rang_år!C282&gt;0,P_rang_år!C282,"")</f>
        <v/>
      </c>
      <c r="D280" s="40" t="str">
        <f>IF(P_rang_år!D282&gt;0,P_rang_år!D282,"")</f>
        <v/>
      </c>
      <c r="E280" s="40" t="str">
        <f>IF(P_rang_år!E282&gt;0,P_rang_år!E282,"")</f>
        <v/>
      </c>
      <c r="F280" s="40" t="str">
        <f>IF(P_rang_år!F282&gt;0,P_rang_år!F282,"")</f>
        <v/>
      </c>
      <c r="G280" s="40" t="str">
        <f>IF(P_rang_år!G282&gt;0,P_rang_år!G282,"")</f>
        <v/>
      </c>
      <c r="H280" s="40" t="str">
        <f>IF(P_rang_år!H282&gt;0,P_rang_år!H282,"")</f>
        <v/>
      </c>
      <c r="I280" s="40" t="str">
        <f>IF(P_rang_år!I282&gt;0,P_rang_år!I282,"")</f>
        <v/>
      </c>
      <c r="J280" s="40" t="str">
        <f>IF(P_rang_år!J282&gt;0,P_rang_år!J282,"")</f>
        <v/>
      </c>
      <c r="K280" s="40" t="str">
        <f>IF(P_rang_år!K282&gt;0,P_rang_år!K282,"")</f>
        <v/>
      </c>
      <c r="L280" s="41" t="str">
        <f>IF(P_rang_år!L282&gt;0,P_rang_år!L282,"")</f>
        <v/>
      </c>
      <c r="M280" s="41" t="str">
        <f>IF(P_rang_år!M282&gt;0,P_rang_år!M282,"")</f>
        <v/>
      </c>
      <c r="N280" s="41" t="str">
        <f>IF(P_rang_år!N282&gt;0,P_rang_år!N282,"")</f>
        <v/>
      </c>
      <c r="O280" s="41" t="str">
        <f>IF(P_rang_år!O282&gt;0,P_rang_år!O282,"")</f>
        <v/>
      </c>
      <c r="P280" s="41" t="str">
        <f>IF(P_rang_år!P282&gt;0,P_rang_år!P282,"")</f>
        <v/>
      </c>
      <c r="Q280" s="41" t="str">
        <f>IF(P_rang_år!Q282&gt;0,P_rang_år!Q282,"")</f>
        <v/>
      </c>
      <c r="R280" s="41" t="str">
        <f>IF(P_rang_år!R282&gt;0,P_rang_år!R282,"")</f>
        <v/>
      </c>
      <c r="S280" s="41" t="str">
        <f>IF(P_rang_år!S282&gt;0,P_rang_år!S282,"")</f>
        <v/>
      </c>
    </row>
    <row r="281" spans="1:19" x14ac:dyDescent="0.25">
      <c r="A281" s="40" t="str">
        <f>IF(P_rang_år!A283&gt;0,P_rang_år!A283,"")</f>
        <v/>
      </c>
      <c r="B281" s="40" t="str">
        <f>IF(P_rang_år!B283&gt;0,P_rang_år!B283,"")</f>
        <v/>
      </c>
      <c r="C281" s="40" t="str">
        <f>IF(P_rang_år!C283&gt;0,P_rang_år!C283,"")</f>
        <v/>
      </c>
      <c r="D281" s="40" t="str">
        <f>IF(P_rang_år!D283&gt;0,P_rang_år!D283,"")</f>
        <v/>
      </c>
      <c r="E281" s="40" t="str">
        <f>IF(P_rang_år!E283&gt;0,P_rang_år!E283,"")</f>
        <v/>
      </c>
      <c r="F281" s="40" t="str">
        <f>IF(P_rang_år!F283&gt;0,P_rang_år!F283,"")</f>
        <v/>
      </c>
      <c r="G281" s="40" t="str">
        <f>IF(P_rang_år!G283&gt;0,P_rang_år!G283,"")</f>
        <v/>
      </c>
      <c r="H281" s="40" t="str">
        <f>IF(P_rang_år!H283&gt;0,P_rang_år!H283,"")</f>
        <v/>
      </c>
      <c r="I281" s="40" t="str">
        <f>IF(P_rang_år!I283&gt;0,P_rang_år!I283,"")</f>
        <v/>
      </c>
      <c r="J281" s="40" t="str">
        <f>IF(P_rang_år!J283&gt;0,P_rang_år!J283,"")</f>
        <v/>
      </c>
      <c r="K281" s="40" t="str">
        <f>IF(P_rang_år!K283&gt;0,P_rang_år!K283,"")</f>
        <v/>
      </c>
      <c r="L281" s="41" t="str">
        <f>IF(P_rang_år!L283&gt;0,P_rang_år!L283,"")</f>
        <v/>
      </c>
      <c r="M281" s="41" t="str">
        <f>IF(P_rang_år!M283&gt;0,P_rang_år!M283,"")</f>
        <v/>
      </c>
      <c r="N281" s="41" t="str">
        <f>IF(P_rang_år!N283&gt;0,P_rang_år!N283,"")</f>
        <v/>
      </c>
      <c r="O281" s="41" t="str">
        <f>IF(P_rang_år!O283&gt;0,P_rang_år!O283,"")</f>
        <v/>
      </c>
      <c r="P281" s="41" t="str">
        <f>IF(P_rang_år!P283&gt;0,P_rang_år!P283,"")</f>
        <v/>
      </c>
      <c r="Q281" s="41" t="str">
        <f>IF(P_rang_år!Q283&gt;0,P_rang_år!Q283,"")</f>
        <v/>
      </c>
      <c r="R281" s="41" t="str">
        <f>IF(P_rang_år!R283&gt;0,P_rang_år!R283,"")</f>
        <v/>
      </c>
      <c r="S281" s="41" t="str">
        <f>IF(P_rang_år!S283&gt;0,P_rang_år!S283,"")</f>
        <v/>
      </c>
    </row>
    <row r="282" spans="1:19" x14ac:dyDescent="0.25">
      <c r="A282" s="40" t="str">
        <f>IF(P_rang_år!A284&gt;0,P_rang_år!A284,"")</f>
        <v/>
      </c>
      <c r="B282" s="40" t="str">
        <f>IF(P_rang_år!B284&gt;0,P_rang_år!B284,"")</f>
        <v/>
      </c>
      <c r="C282" s="40" t="str">
        <f>IF(P_rang_år!C284&gt;0,P_rang_år!C284,"")</f>
        <v/>
      </c>
      <c r="D282" s="40" t="str">
        <f>IF(P_rang_år!D284&gt;0,P_rang_år!D284,"")</f>
        <v/>
      </c>
      <c r="E282" s="40" t="str">
        <f>IF(P_rang_år!E284&gt;0,P_rang_år!E284,"")</f>
        <v/>
      </c>
      <c r="F282" s="40" t="str">
        <f>IF(P_rang_år!F284&gt;0,P_rang_år!F284,"")</f>
        <v/>
      </c>
      <c r="G282" s="40" t="str">
        <f>IF(P_rang_år!G284&gt;0,P_rang_år!G284,"")</f>
        <v/>
      </c>
      <c r="H282" s="40" t="str">
        <f>IF(P_rang_år!H284&gt;0,P_rang_år!H284,"")</f>
        <v/>
      </c>
      <c r="I282" s="40" t="str">
        <f>IF(P_rang_år!I284&gt;0,P_rang_år!I284,"")</f>
        <v/>
      </c>
      <c r="J282" s="40" t="str">
        <f>IF(P_rang_år!J284&gt;0,P_rang_år!J284,"")</f>
        <v/>
      </c>
      <c r="K282" s="40" t="str">
        <f>IF(P_rang_år!K284&gt;0,P_rang_år!K284,"")</f>
        <v/>
      </c>
      <c r="L282" s="41" t="str">
        <f>IF(P_rang_år!L284&gt;0,P_rang_år!L284,"")</f>
        <v/>
      </c>
      <c r="M282" s="41" t="str">
        <f>IF(P_rang_år!M284&gt;0,P_rang_år!M284,"")</f>
        <v/>
      </c>
      <c r="N282" s="41" t="str">
        <f>IF(P_rang_år!N284&gt;0,P_rang_år!N284,"")</f>
        <v/>
      </c>
      <c r="O282" s="41" t="str">
        <f>IF(P_rang_år!O284&gt;0,P_rang_år!O284,"")</f>
        <v/>
      </c>
      <c r="P282" s="41" t="str">
        <f>IF(P_rang_år!P284&gt;0,P_rang_år!P284,"")</f>
        <v/>
      </c>
      <c r="Q282" s="41" t="str">
        <f>IF(P_rang_år!Q284&gt;0,P_rang_år!Q284,"")</f>
        <v/>
      </c>
      <c r="R282" s="41" t="str">
        <f>IF(P_rang_år!R284&gt;0,P_rang_år!R284,"")</f>
        <v/>
      </c>
      <c r="S282" s="41" t="str">
        <f>IF(P_rang_år!S284&gt;0,P_rang_år!S284,"")</f>
        <v/>
      </c>
    </row>
    <row r="283" spans="1:19" x14ac:dyDescent="0.25">
      <c r="A283" s="40" t="str">
        <f>IF(P_rang_år!A285&gt;0,P_rang_år!A285,"")</f>
        <v/>
      </c>
      <c r="B283" s="40" t="str">
        <f>IF(P_rang_år!B285&gt;0,P_rang_år!B285,"")</f>
        <v/>
      </c>
      <c r="C283" s="40" t="str">
        <f>IF(P_rang_år!C285&gt;0,P_rang_år!C285,"")</f>
        <v/>
      </c>
      <c r="D283" s="40" t="str">
        <f>IF(P_rang_år!D285&gt;0,P_rang_år!D285,"")</f>
        <v/>
      </c>
      <c r="E283" s="40" t="str">
        <f>IF(P_rang_år!E285&gt;0,P_rang_år!E285,"")</f>
        <v/>
      </c>
      <c r="F283" s="40" t="str">
        <f>IF(P_rang_år!F285&gt;0,P_rang_år!F285,"")</f>
        <v/>
      </c>
      <c r="G283" s="40" t="str">
        <f>IF(P_rang_år!G285&gt;0,P_rang_år!G285,"")</f>
        <v/>
      </c>
      <c r="H283" s="40" t="str">
        <f>IF(P_rang_år!H285&gt;0,P_rang_år!H285,"")</f>
        <v/>
      </c>
      <c r="I283" s="40" t="str">
        <f>IF(P_rang_år!I285&gt;0,P_rang_år!I285,"")</f>
        <v/>
      </c>
      <c r="J283" s="40" t="str">
        <f>IF(P_rang_år!J285&gt;0,P_rang_år!J285,"")</f>
        <v/>
      </c>
      <c r="K283" s="40" t="str">
        <f>IF(P_rang_år!K285&gt;0,P_rang_år!K285,"")</f>
        <v/>
      </c>
      <c r="L283" s="41" t="str">
        <f>IF(P_rang_år!L285&gt;0,P_rang_år!L285,"")</f>
        <v/>
      </c>
      <c r="M283" s="41" t="str">
        <f>IF(P_rang_år!M285&gt;0,P_rang_år!M285,"")</f>
        <v/>
      </c>
      <c r="N283" s="41" t="str">
        <f>IF(P_rang_år!N285&gt;0,P_rang_år!N285,"")</f>
        <v/>
      </c>
      <c r="O283" s="41" t="str">
        <f>IF(P_rang_år!O285&gt;0,P_rang_år!O285,"")</f>
        <v/>
      </c>
      <c r="P283" s="41" t="str">
        <f>IF(P_rang_år!P285&gt;0,P_rang_år!P285,"")</f>
        <v/>
      </c>
      <c r="Q283" s="41" t="str">
        <f>IF(P_rang_år!Q285&gt;0,P_rang_år!Q285,"")</f>
        <v/>
      </c>
      <c r="R283" s="41" t="str">
        <f>IF(P_rang_år!R285&gt;0,P_rang_år!R285,"")</f>
        <v/>
      </c>
      <c r="S283" s="41" t="str">
        <f>IF(P_rang_år!S285&gt;0,P_rang_år!S285,"")</f>
        <v/>
      </c>
    </row>
    <row r="284" spans="1:19" x14ac:dyDescent="0.25">
      <c r="A284" s="40" t="str">
        <f>IF(P_rang_år!A286&gt;0,P_rang_år!A286,"")</f>
        <v/>
      </c>
      <c r="B284" s="40" t="str">
        <f>IF(P_rang_år!B286&gt;0,P_rang_år!B286,"")</f>
        <v/>
      </c>
      <c r="C284" s="40" t="str">
        <f>IF(P_rang_år!C286&gt;0,P_rang_år!C286,"")</f>
        <v/>
      </c>
      <c r="D284" s="40" t="str">
        <f>IF(P_rang_år!D286&gt;0,P_rang_år!D286,"")</f>
        <v/>
      </c>
      <c r="E284" s="40" t="str">
        <f>IF(P_rang_år!E286&gt;0,P_rang_år!E286,"")</f>
        <v/>
      </c>
      <c r="F284" s="40" t="str">
        <f>IF(P_rang_år!F286&gt;0,P_rang_år!F286,"")</f>
        <v/>
      </c>
      <c r="G284" s="40" t="str">
        <f>IF(P_rang_år!G286&gt;0,P_rang_år!G286,"")</f>
        <v/>
      </c>
      <c r="H284" s="40" t="str">
        <f>IF(P_rang_år!H286&gt;0,P_rang_år!H286,"")</f>
        <v/>
      </c>
      <c r="I284" s="40" t="str">
        <f>IF(P_rang_år!I286&gt;0,P_rang_år!I286,"")</f>
        <v/>
      </c>
      <c r="J284" s="40" t="str">
        <f>IF(P_rang_år!J286&gt;0,P_rang_år!J286,"")</f>
        <v/>
      </c>
      <c r="K284" s="40" t="str">
        <f>IF(P_rang_år!K286&gt;0,P_rang_år!K286,"")</f>
        <v/>
      </c>
      <c r="L284" s="41" t="str">
        <f>IF(P_rang_år!L286&gt;0,P_rang_år!L286,"")</f>
        <v/>
      </c>
      <c r="M284" s="41" t="str">
        <f>IF(P_rang_år!M286&gt;0,P_rang_år!M286,"")</f>
        <v/>
      </c>
      <c r="N284" s="41" t="str">
        <f>IF(P_rang_år!N286&gt;0,P_rang_år!N286,"")</f>
        <v/>
      </c>
      <c r="O284" s="41" t="str">
        <f>IF(P_rang_år!O286&gt;0,P_rang_år!O286,"")</f>
        <v/>
      </c>
      <c r="P284" s="41" t="str">
        <f>IF(P_rang_år!P286&gt;0,P_rang_år!P286,"")</f>
        <v/>
      </c>
      <c r="Q284" s="41" t="str">
        <f>IF(P_rang_år!Q286&gt;0,P_rang_år!Q286,"")</f>
        <v/>
      </c>
      <c r="R284" s="41" t="str">
        <f>IF(P_rang_år!R286&gt;0,P_rang_år!R286,"")</f>
        <v/>
      </c>
      <c r="S284" s="41" t="str">
        <f>IF(P_rang_år!S286&gt;0,P_rang_år!S286,"")</f>
        <v/>
      </c>
    </row>
    <row r="285" spans="1:19" x14ac:dyDescent="0.25">
      <c r="A285" s="40" t="str">
        <f>IF(P_rang_år!A287&gt;0,P_rang_år!A287,"")</f>
        <v/>
      </c>
      <c r="B285" s="40" t="str">
        <f>IF(P_rang_år!B287&gt;0,P_rang_år!B287,"")</f>
        <v/>
      </c>
      <c r="C285" s="40" t="str">
        <f>IF(P_rang_år!C287&gt;0,P_rang_år!C287,"")</f>
        <v/>
      </c>
      <c r="D285" s="40" t="str">
        <f>IF(P_rang_år!D287&gt;0,P_rang_år!D287,"")</f>
        <v/>
      </c>
      <c r="E285" s="40" t="str">
        <f>IF(P_rang_år!E287&gt;0,P_rang_år!E287,"")</f>
        <v/>
      </c>
      <c r="F285" s="40" t="str">
        <f>IF(P_rang_år!F287&gt;0,P_rang_år!F287,"")</f>
        <v/>
      </c>
      <c r="G285" s="40" t="str">
        <f>IF(P_rang_år!G287&gt;0,P_rang_år!G287,"")</f>
        <v/>
      </c>
      <c r="H285" s="40" t="str">
        <f>IF(P_rang_år!H287&gt;0,P_rang_år!H287,"")</f>
        <v/>
      </c>
      <c r="I285" s="40" t="str">
        <f>IF(P_rang_år!I287&gt;0,P_rang_år!I287,"")</f>
        <v/>
      </c>
      <c r="J285" s="40" t="str">
        <f>IF(P_rang_år!J287&gt;0,P_rang_år!J287,"")</f>
        <v/>
      </c>
      <c r="K285" s="40" t="str">
        <f>IF(P_rang_år!K287&gt;0,P_rang_år!K287,"")</f>
        <v/>
      </c>
      <c r="L285" s="41" t="str">
        <f>IF(P_rang_år!L287&gt;0,P_rang_år!L287,"")</f>
        <v/>
      </c>
      <c r="M285" s="41" t="str">
        <f>IF(P_rang_år!M287&gt;0,P_rang_år!M287,"")</f>
        <v/>
      </c>
      <c r="N285" s="41" t="str">
        <f>IF(P_rang_år!N287&gt;0,P_rang_år!N287,"")</f>
        <v/>
      </c>
      <c r="O285" s="41" t="str">
        <f>IF(P_rang_år!O287&gt;0,P_rang_år!O287,"")</f>
        <v/>
      </c>
      <c r="P285" s="41" t="str">
        <f>IF(P_rang_år!P287&gt;0,P_rang_år!P287,"")</f>
        <v/>
      </c>
      <c r="Q285" s="41" t="str">
        <f>IF(P_rang_år!Q287&gt;0,P_rang_år!Q287,"")</f>
        <v/>
      </c>
      <c r="R285" s="41" t="str">
        <f>IF(P_rang_år!R287&gt;0,P_rang_år!R287,"")</f>
        <v/>
      </c>
      <c r="S285" s="41" t="str">
        <f>IF(P_rang_år!S287&gt;0,P_rang_år!S287,"")</f>
        <v/>
      </c>
    </row>
    <row r="286" spans="1:19" x14ac:dyDescent="0.25">
      <c r="A286" s="40" t="str">
        <f>IF(P_rang_år!A288&gt;0,P_rang_år!A288,"")</f>
        <v/>
      </c>
      <c r="B286" s="40" t="str">
        <f>IF(P_rang_år!B288&gt;0,P_rang_år!B288,"")</f>
        <v/>
      </c>
      <c r="C286" s="40" t="str">
        <f>IF(P_rang_år!C288&gt;0,P_rang_år!C288,"")</f>
        <v/>
      </c>
      <c r="D286" s="40" t="str">
        <f>IF(P_rang_år!D288&gt;0,P_rang_år!D288,"")</f>
        <v/>
      </c>
      <c r="E286" s="40" t="str">
        <f>IF(P_rang_år!E288&gt;0,P_rang_år!E288,"")</f>
        <v/>
      </c>
      <c r="F286" s="40" t="str">
        <f>IF(P_rang_år!F288&gt;0,P_rang_år!F288,"")</f>
        <v/>
      </c>
      <c r="G286" s="40" t="str">
        <f>IF(P_rang_år!G288&gt;0,P_rang_år!G288,"")</f>
        <v/>
      </c>
      <c r="H286" s="40" t="str">
        <f>IF(P_rang_år!H288&gt;0,P_rang_år!H288,"")</f>
        <v/>
      </c>
      <c r="I286" s="40" t="str">
        <f>IF(P_rang_år!I288&gt;0,P_rang_år!I288,"")</f>
        <v/>
      </c>
      <c r="J286" s="40" t="str">
        <f>IF(P_rang_år!J288&gt;0,P_rang_år!J288,"")</f>
        <v/>
      </c>
      <c r="K286" s="40" t="str">
        <f>IF(P_rang_år!K288&gt;0,P_rang_år!K288,"")</f>
        <v/>
      </c>
      <c r="L286" s="41" t="str">
        <f>IF(P_rang_år!L288&gt;0,P_rang_år!L288,"")</f>
        <v/>
      </c>
      <c r="M286" s="41" t="str">
        <f>IF(P_rang_år!M288&gt;0,P_rang_år!M288,"")</f>
        <v/>
      </c>
      <c r="N286" s="41" t="str">
        <f>IF(P_rang_år!N288&gt;0,P_rang_år!N288,"")</f>
        <v/>
      </c>
      <c r="O286" s="41" t="str">
        <f>IF(P_rang_år!O288&gt;0,P_rang_år!O288,"")</f>
        <v/>
      </c>
      <c r="P286" s="41" t="str">
        <f>IF(P_rang_år!P288&gt;0,P_rang_år!P288,"")</f>
        <v/>
      </c>
      <c r="Q286" s="41" t="str">
        <f>IF(P_rang_år!Q288&gt;0,P_rang_år!Q288,"")</f>
        <v/>
      </c>
      <c r="R286" s="41" t="str">
        <f>IF(P_rang_år!R288&gt;0,P_rang_år!R288,"")</f>
        <v/>
      </c>
      <c r="S286" s="41" t="str">
        <f>IF(P_rang_år!S288&gt;0,P_rang_år!S288,"")</f>
        <v/>
      </c>
    </row>
    <row r="287" spans="1:19" x14ac:dyDescent="0.25">
      <c r="A287" s="40" t="str">
        <f>IF(P_rang_år!A289&gt;0,P_rang_år!A289,"")</f>
        <v/>
      </c>
      <c r="B287" s="40" t="str">
        <f>IF(P_rang_år!B289&gt;0,P_rang_år!B289,"")</f>
        <v/>
      </c>
      <c r="C287" s="40" t="str">
        <f>IF(P_rang_år!C289&gt;0,P_rang_år!C289,"")</f>
        <v/>
      </c>
      <c r="D287" s="40" t="str">
        <f>IF(P_rang_år!D289&gt;0,P_rang_år!D289,"")</f>
        <v/>
      </c>
      <c r="E287" s="40" t="str">
        <f>IF(P_rang_år!E289&gt;0,P_rang_år!E289,"")</f>
        <v/>
      </c>
      <c r="F287" s="40" t="str">
        <f>IF(P_rang_år!F289&gt;0,P_rang_år!F289,"")</f>
        <v/>
      </c>
      <c r="G287" s="40" t="str">
        <f>IF(P_rang_år!G289&gt;0,P_rang_år!G289,"")</f>
        <v/>
      </c>
      <c r="H287" s="40" t="str">
        <f>IF(P_rang_år!H289&gt;0,P_rang_år!H289,"")</f>
        <v/>
      </c>
      <c r="I287" s="40" t="str">
        <f>IF(P_rang_år!I289&gt;0,P_rang_år!I289,"")</f>
        <v/>
      </c>
      <c r="J287" s="40" t="str">
        <f>IF(P_rang_år!J289&gt;0,P_rang_år!J289,"")</f>
        <v/>
      </c>
      <c r="K287" s="40" t="str">
        <f>IF(P_rang_år!K289&gt;0,P_rang_år!K289,"")</f>
        <v/>
      </c>
      <c r="L287" s="41" t="str">
        <f>IF(P_rang_år!L289&gt;0,P_rang_år!L289,"")</f>
        <v/>
      </c>
      <c r="M287" s="41" t="str">
        <f>IF(P_rang_år!M289&gt;0,P_rang_år!M289,"")</f>
        <v/>
      </c>
      <c r="N287" s="41" t="str">
        <f>IF(P_rang_år!N289&gt;0,P_rang_år!N289,"")</f>
        <v/>
      </c>
      <c r="O287" s="41" t="str">
        <f>IF(P_rang_år!O289&gt;0,P_rang_år!O289,"")</f>
        <v/>
      </c>
      <c r="P287" s="41" t="str">
        <f>IF(P_rang_år!P289&gt;0,P_rang_år!P289,"")</f>
        <v/>
      </c>
      <c r="Q287" s="41" t="str">
        <f>IF(P_rang_år!Q289&gt;0,P_rang_år!Q289,"")</f>
        <v/>
      </c>
      <c r="R287" s="41" t="str">
        <f>IF(P_rang_år!R289&gt;0,P_rang_år!R289,"")</f>
        <v/>
      </c>
      <c r="S287" s="41" t="str">
        <f>IF(P_rang_år!S289&gt;0,P_rang_år!S289,"")</f>
        <v/>
      </c>
    </row>
    <row r="288" spans="1:19" x14ac:dyDescent="0.25">
      <c r="A288" s="40" t="str">
        <f>IF(P_rang_år!A290&gt;0,P_rang_år!A290,"")</f>
        <v/>
      </c>
      <c r="B288" s="40" t="str">
        <f>IF(P_rang_år!B290&gt;0,P_rang_år!B290,"")</f>
        <v/>
      </c>
      <c r="C288" s="40" t="str">
        <f>IF(P_rang_år!C290&gt;0,P_rang_år!C290,"")</f>
        <v/>
      </c>
      <c r="D288" s="40" t="str">
        <f>IF(P_rang_år!D290&gt;0,P_rang_år!D290,"")</f>
        <v/>
      </c>
      <c r="E288" s="40" t="str">
        <f>IF(P_rang_år!E290&gt;0,P_rang_år!E290,"")</f>
        <v/>
      </c>
      <c r="F288" s="40" t="str">
        <f>IF(P_rang_år!F290&gt;0,P_rang_år!F290,"")</f>
        <v/>
      </c>
      <c r="G288" s="40" t="str">
        <f>IF(P_rang_år!G290&gt;0,P_rang_år!G290,"")</f>
        <v/>
      </c>
      <c r="H288" s="40" t="str">
        <f>IF(P_rang_år!H290&gt;0,P_rang_år!H290,"")</f>
        <v/>
      </c>
      <c r="I288" s="40" t="str">
        <f>IF(P_rang_år!I290&gt;0,P_rang_år!I290,"")</f>
        <v/>
      </c>
      <c r="J288" s="40" t="str">
        <f>IF(P_rang_år!J290&gt;0,P_rang_år!J290,"")</f>
        <v/>
      </c>
      <c r="K288" s="40" t="str">
        <f>IF(P_rang_år!K290&gt;0,P_rang_år!K290,"")</f>
        <v/>
      </c>
      <c r="L288" s="41" t="str">
        <f>IF(P_rang_år!L290&gt;0,P_rang_år!L290,"")</f>
        <v/>
      </c>
      <c r="M288" s="41" t="str">
        <f>IF(P_rang_år!M290&gt;0,P_rang_år!M290,"")</f>
        <v/>
      </c>
      <c r="N288" s="41" t="str">
        <f>IF(P_rang_år!N290&gt;0,P_rang_år!N290,"")</f>
        <v/>
      </c>
      <c r="O288" s="41" t="str">
        <f>IF(P_rang_år!O290&gt;0,P_rang_år!O290,"")</f>
        <v/>
      </c>
      <c r="P288" s="41" t="str">
        <f>IF(P_rang_år!P290&gt;0,P_rang_år!P290,"")</f>
        <v/>
      </c>
      <c r="Q288" s="41" t="str">
        <f>IF(P_rang_år!Q290&gt;0,P_rang_år!Q290,"")</f>
        <v/>
      </c>
      <c r="R288" s="41" t="str">
        <f>IF(P_rang_år!R290&gt;0,P_rang_år!R290,"")</f>
        <v/>
      </c>
      <c r="S288" s="41" t="str">
        <f>IF(P_rang_år!S290&gt;0,P_rang_år!S290,"")</f>
        <v/>
      </c>
    </row>
    <row r="289" spans="1:19" x14ac:dyDescent="0.25">
      <c r="A289" s="40" t="str">
        <f>IF(P_rang_år!A291&gt;0,P_rang_år!A291,"")</f>
        <v/>
      </c>
      <c r="B289" s="40" t="str">
        <f>IF(P_rang_år!B291&gt;0,P_rang_år!B291,"")</f>
        <v/>
      </c>
      <c r="C289" s="40" t="str">
        <f>IF(P_rang_år!C291&gt;0,P_rang_år!C291,"")</f>
        <v/>
      </c>
      <c r="D289" s="40" t="str">
        <f>IF(P_rang_år!D291&gt;0,P_rang_år!D291,"")</f>
        <v/>
      </c>
      <c r="E289" s="40" t="str">
        <f>IF(P_rang_år!E291&gt;0,P_rang_år!E291,"")</f>
        <v/>
      </c>
      <c r="F289" s="40" t="str">
        <f>IF(P_rang_år!F291&gt;0,P_rang_år!F291,"")</f>
        <v/>
      </c>
      <c r="G289" s="40" t="str">
        <f>IF(P_rang_år!G291&gt;0,P_rang_år!G291,"")</f>
        <v/>
      </c>
      <c r="H289" s="40" t="str">
        <f>IF(P_rang_år!H291&gt;0,P_rang_år!H291,"")</f>
        <v/>
      </c>
      <c r="I289" s="40" t="str">
        <f>IF(P_rang_år!I291&gt;0,P_rang_år!I291,"")</f>
        <v/>
      </c>
      <c r="J289" s="40" t="str">
        <f>IF(P_rang_år!J291&gt;0,P_rang_år!J291,"")</f>
        <v/>
      </c>
      <c r="K289" s="40" t="str">
        <f>IF(P_rang_år!K291&gt;0,P_rang_år!K291,"")</f>
        <v/>
      </c>
      <c r="L289" s="41" t="str">
        <f>IF(P_rang_år!L291&gt;0,P_rang_år!L291,"")</f>
        <v/>
      </c>
      <c r="M289" s="41" t="str">
        <f>IF(P_rang_år!M291&gt;0,P_rang_år!M291,"")</f>
        <v/>
      </c>
      <c r="N289" s="41" t="str">
        <f>IF(P_rang_år!N291&gt;0,P_rang_år!N291,"")</f>
        <v/>
      </c>
      <c r="O289" s="41" t="str">
        <f>IF(P_rang_år!O291&gt;0,P_rang_år!O291,"")</f>
        <v/>
      </c>
      <c r="P289" s="41" t="str">
        <f>IF(P_rang_år!P291&gt;0,P_rang_år!P291,"")</f>
        <v/>
      </c>
      <c r="Q289" s="41" t="str">
        <f>IF(P_rang_år!Q291&gt;0,P_rang_år!Q291,"")</f>
        <v/>
      </c>
      <c r="R289" s="41" t="str">
        <f>IF(P_rang_år!R291&gt;0,P_rang_år!R291,"")</f>
        <v/>
      </c>
      <c r="S289" s="41" t="str">
        <f>IF(P_rang_år!S291&gt;0,P_rang_år!S291,"")</f>
        <v/>
      </c>
    </row>
    <row r="290" spans="1:19" x14ac:dyDescent="0.25">
      <c r="A290" s="40" t="str">
        <f>IF(P_rang_år!A292&gt;0,P_rang_år!A292,"")</f>
        <v/>
      </c>
      <c r="B290" s="40" t="str">
        <f>IF(P_rang_år!B292&gt;0,P_rang_år!B292,"")</f>
        <v/>
      </c>
      <c r="C290" s="40" t="str">
        <f>IF(P_rang_år!C292&gt;0,P_rang_år!C292,"")</f>
        <v/>
      </c>
      <c r="D290" s="40" t="str">
        <f>IF(P_rang_år!D292&gt;0,P_rang_år!D292,"")</f>
        <v/>
      </c>
      <c r="E290" s="40" t="str">
        <f>IF(P_rang_år!E292&gt;0,P_rang_år!E292,"")</f>
        <v/>
      </c>
      <c r="F290" s="40" t="str">
        <f>IF(P_rang_år!F292&gt;0,P_rang_år!F292,"")</f>
        <v/>
      </c>
      <c r="G290" s="40" t="str">
        <f>IF(P_rang_år!G292&gt;0,P_rang_år!G292,"")</f>
        <v/>
      </c>
      <c r="H290" s="40" t="str">
        <f>IF(P_rang_år!H292&gt;0,P_rang_år!H292,"")</f>
        <v/>
      </c>
      <c r="I290" s="40" t="str">
        <f>IF(P_rang_år!I292&gt;0,P_rang_år!I292,"")</f>
        <v/>
      </c>
      <c r="J290" s="40" t="str">
        <f>IF(P_rang_år!J292&gt;0,P_rang_år!J292,"")</f>
        <v/>
      </c>
      <c r="K290" s="40" t="str">
        <f>IF(P_rang_år!K292&gt;0,P_rang_år!K292,"")</f>
        <v/>
      </c>
      <c r="L290" s="41" t="str">
        <f>IF(P_rang_år!L292&gt;0,P_rang_år!L292,"")</f>
        <v/>
      </c>
      <c r="M290" s="41" t="str">
        <f>IF(P_rang_år!M292&gt;0,P_rang_år!M292,"")</f>
        <v/>
      </c>
      <c r="N290" s="41" t="str">
        <f>IF(P_rang_år!N292&gt;0,P_rang_år!N292,"")</f>
        <v/>
      </c>
      <c r="O290" s="41" t="str">
        <f>IF(P_rang_år!O292&gt;0,P_rang_år!O292,"")</f>
        <v/>
      </c>
      <c r="P290" s="41" t="str">
        <f>IF(P_rang_år!P292&gt;0,P_rang_år!P292,"")</f>
        <v/>
      </c>
      <c r="Q290" s="41" t="str">
        <f>IF(P_rang_år!Q292&gt;0,P_rang_år!Q292,"")</f>
        <v/>
      </c>
      <c r="R290" s="41" t="str">
        <f>IF(P_rang_år!R292&gt;0,P_rang_år!R292,"")</f>
        <v/>
      </c>
      <c r="S290" s="41" t="str">
        <f>IF(P_rang_år!S292&gt;0,P_rang_år!S292,"")</f>
        <v/>
      </c>
    </row>
    <row r="291" spans="1:19" x14ac:dyDescent="0.25">
      <c r="A291" s="40" t="str">
        <f>IF(P_rang_år!A293&gt;0,P_rang_år!A293,"")</f>
        <v/>
      </c>
      <c r="B291" s="40" t="str">
        <f>IF(P_rang_år!B293&gt;0,P_rang_år!B293,"")</f>
        <v/>
      </c>
      <c r="C291" s="40" t="str">
        <f>IF(P_rang_år!C293&gt;0,P_rang_år!C293,"")</f>
        <v/>
      </c>
      <c r="D291" s="40" t="str">
        <f>IF(P_rang_år!D293&gt;0,P_rang_år!D293,"")</f>
        <v/>
      </c>
      <c r="E291" s="40" t="str">
        <f>IF(P_rang_år!E293&gt;0,P_rang_år!E293,"")</f>
        <v/>
      </c>
      <c r="F291" s="40" t="str">
        <f>IF(P_rang_år!F293&gt;0,P_rang_år!F293,"")</f>
        <v/>
      </c>
      <c r="G291" s="40" t="str">
        <f>IF(P_rang_år!G293&gt;0,P_rang_år!G293,"")</f>
        <v/>
      </c>
      <c r="H291" s="40" t="str">
        <f>IF(P_rang_år!H293&gt;0,P_rang_år!H293,"")</f>
        <v/>
      </c>
      <c r="I291" s="40" t="str">
        <f>IF(P_rang_år!I293&gt;0,P_rang_år!I293,"")</f>
        <v/>
      </c>
      <c r="J291" s="40" t="str">
        <f>IF(P_rang_år!J293&gt;0,P_rang_år!J293,"")</f>
        <v/>
      </c>
      <c r="K291" s="40" t="str">
        <f>IF(P_rang_år!K293&gt;0,P_rang_år!K293,"")</f>
        <v/>
      </c>
      <c r="L291" s="41" t="str">
        <f>IF(P_rang_år!L293&gt;0,P_rang_år!L293,"")</f>
        <v/>
      </c>
      <c r="M291" s="41" t="str">
        <f>IF(P_rang_år!M293&gt;0,P_rang_år!M293,"")</f>
        <v/>
      </c>
      <c r="N291" s="41" t="str">
        <f>IF(P_rang_år!N293&gt;0,P_rang_år!N293,"")</f>
        <v/>
      </c>
      <c r="O291" s="41" t="str">
        <f>IF(P_rang_år!O293&gt;0,P_rang_år!O293,"")</f>
        <v/>
      </c>
      <c r="P291" s="41" t="str">
        <f>IF(P_rang_år!P293&gt;0,P_rang_år!P293,"")</f>
        <v/>
      </c>
      <c r="Q291" s="41" t="str">
        <f>IF(P_rang_år!Q293&gt;0,P_rang_år!Q293,"")</f>
        <v/>
      </c>
      <c r="R291" s="41" t="str">
        <f>IF(P_rang_år!R293&gt;0,P_rang_år!R293,"")</f>
        <v/>
      </c>
      <c r="S291" s="41" t="str">
        <f>IF(P_rang_år!S293&gt;0,P_rang_år!S293,"")</f>
        <v/>
      </c>
    </row>
    <row r="292" spans="1:19" x14ac:dyDescent="0.25">
      <c r="A292" s="40" t="str">
        <f>IF(P_rang_år!A294&gt;0,P_rang_år!A294,"")</f>
        <v/>
      </c>
      <c r="B292" s="40" t="str">
        <f>IF(P_rang_år!B294&gt;0,P_rang_år!B294,"")</f>
        <v/>
      </c>
      <c r="C292" s="40" t="str">
        <f>IF(P_rang_år!C294&gt;0,P_rang_år!C294,"")</f>
        <v/>
      </c>
      <c r="D292" s="40" t="str">
        <f>IF(P_rang_år!D294&gt;0,P_rang_år!D294,"")</f>
        <v/>
      </c>
      <c r="E292" s="40" t="str">
        <f>IF(P_rang_år!E294&gt;0,P_rang_år!E294,"")</f>
        <v/>
      </c>
      <c r="F292" s="40" t="str">
        <f>IF(P_rang_år!F294&gt;0,P_rang_år!F294,"")</f>
        <v/>
      </c>
      <c r="G292" s="40" t="str">
        <f>IF(P_rang_år!G294&gt;0,P_rang_år!G294,"")</f>
        <v/>
      </c>
      <c r="H292" s="40" t="str">
        <f>IF(P_rang_år!H294&gt;0,P_rang_år!H294,"")</f>
        <v/>
      </c>
      <c r="I292" s="40" t="str">
        <f>IF(P_rang_år!I294&gt;0,P_rang_år!I294,"")</f>
        <v/>
      </c>
      <c r="J292" s="40" t="str">
        <f>IF(P_rang_år!J294&gt;0,P_rang_år!J294,"")</f>
        <v/>
      </c>
      <c r="K292" s="40" t="str">
        <f>IF(P_rang_år!K294&gt;0,P_rang_år!K294,"")</f>
        <v/>
      </c>
      <c r="L292" s="41" t="str">
        <f>IF(P_rang_år!L294&gt;0,P_rang_år!L294,"")</f>
        <v/>
      </c>
      <c r="M292" s="41" t="str">
        <f>IF(P_rang_år!M294&gt;0,P_rang_år!M294,"")</f>
        <v/>
      </c>
      <c r="N292" s="41" t="str">
        <f>IF(P_rang_år!N294&gt;0,P_rang_år!N294,"")</f>
        <v/>
      </c>
      <c r="O292" s="41" t="str">
        <f>IF(P_rang_år!O294&gt;0,P_rang_år!O294,"")</f>
        <v/>
      </c>
      <c r="P292" s="41" t="str">
        <f>IF(P_rang_år!P294&gt;0,P_rang_år!P294,"")</f>
        <v/>
      </c>
      <c r="Q292" s="41" t="str">
        <f>IF(P_rang_år!Q294&gt;0,P_rang_år!Q294,"")</f>
        <v/>
      </c>
      <c r="R292" s="41" t="str">
        <f>IF(P_rang_år!R294&gt;0,P_rang_år!R294,"")</f>
        <v/>
      </c>
      <c r="S292" s="41" t="str">
        <f>IF(P_rang_år!S294&gt;0,P_rang_år!S294,"")</f>
        <v/>
      </c>
    </row>
    <row r="293" spans="1:19" x14ac:dyDescent="0.25">
      <c r="A293" s="40" t="str">
        <f>IF(P_rang_år!A295&gt;0,P_rang_år!A295,"")</f>
        <v/>
      </c>
      <c r="B293" s="40" t="str">
        <f>IF(P_rang_år!B295&gt;0,P_rang_år!B295,"")</f>
        <v/>
      </c>
      <c r="C293" s="40" t="str">
        <f>IF(P_rang_år!C295&gt;0,P_rang_år!C295,"")</f>
        <v/>
      </c>
      <c r="D293" s="40" t="str">
        <f>IF(P_rang_år!D295&gt;0,P_rang_år!D295,"")</f>
        <v/>
      </c>
      <c r="E293" s="40" t="str">
        <f>IF(P_rang_år!E295&gt;0,P_rang_år!E295,"")</f>
        <v/>
      </c>
      <c r="F293" s="40" t="str">
        <f>IF(P_rang_år!F295&gt;0,P_rang_år!F295,"")</f>
        <v/>
      </c>
      <c r="G293" s="40" t="str">
        <f>IF(P_rang_år!G295&gt;0,P_rang_år!G295,"")</f>
        <v/>
      </c>
      <c r="H293" s="40" t="str">
        <f>IF(P_rang_år!H295&gt;0,P_rang_år!H295,"")</f>
        <v/>
      </c>
      <c r="I293" s="40" t="str">
        <f>IF(P_rang_år!I295&gt;0,P_rang_år!I295,"")</f>
        <v/>
      </c>
      <c r="J293" s="40" t="str">
        <f>IF(P_rang_år!J295&gt;0,P_rang_år!J295,"")</f>
        <v/>
      </c>
      <c r="K293" s="40" t="str">
        <f>IF(P_rang_år!K295&gt;0,P_rang_år!K295,"")</f>
        <v/>
      </c>
      <c r="L293" s="41" t="str">
        <f>IF(P_rang_år!L295&gt;0,P_rang_år!L295,"")</f>
        <v/>
      </c>
      <c r="M293" s="41" t="str">
        <f>IF(P_rang_år!M295&gt;0,P_rang_år!M295,"")</f>
        <v/>
      </c>
      <c r="N293" s="41" t="str">
        <f>IF(P_rang_år!N295&gt;0,P_rang_år!N295,"")</f>
        <v/>
      </c>
      <c r="O293" s="41" t="str">
        <f>IF(P_rang_år!O295&gt;0,P_rang_år!O295,"")</f>
        <v/>
      </c>
      <c r="P293" s="41" t="str">
        <f>IF(P_rang_år!P295&gt;0,P_rang_år!P295,"")</f>
        <v/>
      </c>
      <c r="Q293" s="41" t="str">
        <f>IF(P_rang_år!Q295&gt;0,P_rang_år!Q295,"")</f>
        <v/>
      </c>
      <c r="R293" s="41" t="str">
        <f>IF(P_rang_år!R295&gt;0,P_rang_år!R295,"")</f>
        <v/>
      </c>
      <c r="S293" s="41" t="str">
        <f>IF(P_rang_år!S295&gt;0,P_rang_år!S295,"")</f>
        <v/>
      </c>
    </row>
    <row r="294" spans="1:19" x14ac:dyDescent="0.25">
      <c r="A294" s="40" t="str">
        <f>IF(P_rang_år!A296&gt;0,P_rang_år!A296,"")</f>
        <v/>
      </c>
      <c r="B294" s="40" t="str">
        <f>IF(P_rang_år!B296&gt;0,P_rang_år!B296,"")</f>
        <v/>
      </c>
      <c r="C294" s="40" t="str">
        <f>IF(P_rang_år!C296&gt;0,P_rang_år!C296,"")</f>
        <v/>
      </c>
      <c r="D294" s="40" t="str">
        <f>IF(P_rang_år!D296&gt;0,P_rang_år!D296,"")</f>
        <v/>
      </c>
      <c r="E294" s="40" t="str">
        <f>IF(P_rang_år!E296&gt;0,P_rang_år!E296,"")</f>
        <v/>
      </c>
      <c r="F294" s="40" t="str">
        <f>IF(P_rang_år!F296&gt;0,P_rang_år!F296,"")</f>
        <v/>
      </c>
      <c r="G294" s="40" t="str">
        <f>IF(P_rang_år!G296&gt;0,P_rang_år!G296,"")</f>
        <v/>
      </c>
      <c r="H294" s="40" t="str">
        <f>IF(P_rang_år!H296&gt;0,P_rang_år!H296,"")</f>
        <v/>
      </c>
      <c r="I294" s="40" t="str">
        <f>IF(P_rang_år!I296&gt;0,P_rang_år!I296,"")</f>
        <v/>
      </c>
      <c r="J294" s="40" t="str">
        <f>IF(P_rang_år!J296&gt;0,P_rang_år!J296,"")</f>
        <v/>
      </c>
      <c r="K294" s="40" t="str">
        <f>IF(P_rang_år!K296&gt;0,P_rang_år!K296,"")</f>
        <v/>
      </c>
      <c r="L294" s="41" t="str">
        <f>IF(P_rang_år!L296&gt;0,P_rang_år!L296,"")</f>
        <v/>
      </c>
      <c r="M294" s="41" t="str">
        <f>IF(P_rang_år!M296&gt;0,P_rang_år!M296,"")</f>
        <v/>
      </c>
      <c r="N294" s="41" t="str">
        <f>IF(P_rang_år!N296&gt;0,P_rang_år!N296,"")</f>
        <v/>
      </c>
      <c r="O294" s="41" t="str">
        <f>IF(P_rang_år!O296&gt;0,P_rang_år!O296,"")</f>
        <v/>
      </c>
      <c r="P294" s="41" t="str">
        <f>IF(P_rang_år!P296&gt;0,P_rang_år!P296,"")</f>
        <v/>
      </c>
      <c r="Q294" s="41" t="str">
        <f>IF(P_rang_år!Q296&gt;0,P_rang_år!Q296,"")</f>
        <v/>
      </c>
      <c r="R294" s="41" t="str">
        <f>IF(P_rang_år!R296&gt;0,P_rang_år!R296,"")</f>
        <v/>
      </c>
      <c r="S294" s="41" t="str">
        <f>IF(P_rang_år!S296&gt;0,P_rang_år!S296,"")</f>
        <v/>
      </c>
    </row>
    <row r="295" spans="1:19" x14ac:dyDescent="0.25">
      <c r="A295" s="40" t="str">
        <f>IF(P_rang_år!A297&gt;0,P_rang_år!A297,"")</f>
        <v/>
      </c>
      <c r="B295" s="40" t="str">
        <f>IF(P_rang_år!B297&gt;0,P_rang_år!B297,"")</f>
        <v/>
      </c>
      <c r="C295" s="40" t="str">
        <f>IF(P_rang_år!C297&gt;0,P_rang_år!C297,"")</f>
        <v/>
      </c>
      <c r="D295" s="40" t="str">
        <f>IF(P_rang_år!D297&gt;0,P_rang_år!D297,"")</f>
        <v/>
      </c>
      <c r="E295" s="40" t="str">
        <f>IF(P_rang_år!E297&gt;0,P_rang_år!E297,"")</f>
        <v/>
      </c>
      <c r="F295" s="40" t="str">
        <f>IF(P_rang_år!F297&gt;0,P_rang_år!F297,"")</f>
        <v/>
      </c>
      <c r="G295" s="40" t="str">
        <f>IF(P_rang_år!G297&gt;0,P_rang_år!G297,"")</f>
        <v/>
      </c>
      <c r="H295" s="40" t="str">
        <f>IF(P_rang_år!H297&gt;0,P_rang_år!H297,"")</f>
        <v/>
      </c>
      <c r="I295" s="40" t="str">
        <f>IF(P_rang_år!I297&gt;0,P_rang_år!I297,"")</f>
        <v/>
      </c>
      <c r="J295" s="40" t="str">
        <f>IF(P_rang_år!J297&gt;0,P_rang_år!J297,"")</f>
        <v/>
      </c>
      <c r="K295" s="40" t="str">
        <f>IF(P_rang_år!K297&gt;0,P_rang_år!K297,"")</f>
        <v/>
      </c>
      <c r="L295" s="41" t="str">
        <f>IF(P_rang_år!L297&gt;0,P_rang_år!L297,"")</f>
        <v/>
      </c>
      <c r="M295" s="41" t="str">
        <f>IF(P_rang_år!M297&gt;0,P_rang_år!M297,"")</f>
        <v/>
      </c>
      <c r="N295" s="41" t="str">
        <f>IF(P_rang_år!N297&gt;0,P_rang_år!N297,"")</f>
        <v/>
      </c>
      <c r="O295" s="41" t="str">
        <f>IF(P_rang_år!O297&gt;0,P_rang_år!O297,"")</f>
        <v/>
      </c>
      <c r="P295" s="41" t="str">
        <f>IF(P_rang_år!P297&gt;0,P_rang_år!P297,"")</f>
        <v/>
      </c>
      <c r="Q295" s="41" t="str">
        <f>IF(P_rang_år!Q297&gt;0,P_rang_år!Q297,"")</f>
        <v/>
      </c>
      <c r="R295" s="41" t="str">
        <f>IF(P_rang_år!R297&gt;0,P_rang_år!R297,"")</f>
        <v/>
      </c>
      <c r="S295" s="41" t="str">
        <f>IF(P_rang_år!S297&gt;0,P_rang_år!S297,"")</f>
        <v/>
      </c>
    </row>
    <row r="296" spans="1:19" x14ac:dyDescent="0.25">
      <c r="A296" s="40" t="str">
        <f>IF(P_rang_år!A298&gt;0,P_rang_år!A298,"")</f>
        <v/>
      </c>
      <c r="B296" s="40" t="str">
        <f>IF(P_rang_år!B298&gt;0,P_rang_år!B298,"")</f>
        <v/>
      </c>
      <c r="C296" s="40" t="str">
        <f>IF(P_rang_år!C298&gt;0,P_rang_år!C298,"")</f>
        <v/>
      </c>
      <c r="D296" s="40" t="str">
        <f>IF(P_rang_år!D298&gt;0,P_rang_år!D298,"")</f>
        <v/>
      </c>
      <c r="E296" s="40" t="str">
        <f>IF(P_rang_år!E298&gt;0,P_rang_år!E298,"")</f>
        <v/>
      </c>
      <c r="F296" s="40" t="str">
        <f>IF(P_rang_år!F298&gt;0,P_rang_år!F298,"")</f>
        <v/>
      </c>
      <c r="G296" s="40" t="str">
        <f>IF(P_rang_år!G298&gt;0,P_rang_år!G298,"")</f>
        <v/>
      </c>
      <c r="H296" s="40" t="str">
        <f>IF(P_rang_år!H298&gt;0,P_rang_år!H298,"")</f>
        <v/>
      </c>
      <c r="I296" s="40" t="str">
        <f>IF(P_rang_år!I298&gt;0,P_rang_år!I298,"")</f>
        <v/>
      </c>
      <c r="J296" s="40" t="str">
        <f>IF(P_rang_år!J298&gt;0,P_rang_år!J298,"")</f>
        <v/>
      </c>
      <c r="K296" s="40" t="str">
        <f>IF(P_rang_år!K298&gt;0,P_rang_år!K298,"")</f>
        <v/>
      </c>
      <c r="L296" s="41" t="str">
        <f>IF(P_rang_år!L298&gt;0,P_rang_år!L298,"")</f>
        <v/>
      </c>
      <c r="M296" s="41" t="str">
        <f>IF(P_rang_år!M298&gt;0,P_rang_år!M298,"")</f>
        <v/>
      </c>
      <c r="N296" s="41" t="str">
        <f>IF(P_rang_år!N298&gt;0,P_rang_år!N298,"")</f>
        <v/>
      </c>
      <c r="O296" s="41" t="str">
        <f>IF(P_rang_år!O298&gt;0,P_rang_år!O298,"")</f>
        <v/>
      </c>
      <c r="P296" s="41" t="str">
        <f>IF(P_rang_år!P298&gt;0,P_rang_år!P298,"")</f>
        <v/>
      </c>
      <c r="Q296" s="41" t="str">
        <f>IF(P_rang_år!Q298&gt;0,P_rang_år!Q298,"")</f>
        <v/>
      </c>
      <c r="R296" s="41" t="str">
        <f>IF(P_rang_år!R298&gt;0,P_rang_år!R298,"")</f>
        <v/>
      </c>
      <c r="S296" s="41" t="str">
        <f>IF(P_rang_år!S298&gt;0,P_rang_år!S298,"")</f>
        <v/>
      </c>
    </row>
    <row r="297" spans="1:19" x14ac:dyDescent="0.25">
      <c r="A297" s="40" t="str">
        <f>IF(P_rang_år!A299&gt;0,P_rang_år!A299,"")</f>
        <v/>
      </c>
      <c r="B297" s="40" t="str">
        <f>IF(P_rang_år!B299&gt;0,P_rang_år!B299,"")</f>
        <v/>
      </c>
      <c r="C297" s="40" t="str">
        <f>IF(P_rang_år!C299&gt;0,P_rang_år!C299,"")</f>
        <v/>
      </c>
      <c r="D297" s="40" t="str">
        <f>IF(P_rang_år!D299&gt;0,P_rang_år!D299,"")</f>
        <v/>
      </c>
      <c r="E297" s="40" t="str">
        <f>IF(P_rang_år!E299&gt;0,P_rang_år!E299,"")</f>
        <v/>
      </c>
      <c r="F297" s="40" t="str">
        <f>IF(P_rang_år!F299&gt;0,P_rang_år!F299,"")</f>
        <v/>
      </c>
      <c r="G297" s="40" t="str">
        <f>IF(P_rang_år!G299&gt;0,P_rang_år!G299,"")</f>
        <v/>
      </c>
      <c r="H297" s="40" t="str">
        <f>IF(P_rang_år!H299&gt;0,P_rang_år!H299,"")</f>
        <v/>
      </c>
      <c r="I297" s="40" t="str">
        <f>IF(P_rang_år!I299&gt;0,P_rang_år!I299,"")</f>
        <v/>
      </c>
      <c r="J297" s="40" t="str">
        <f>IF(P_rang_år!J299&gt;0,P_rang_år!J299,"")</f>
        <v/>
      </c>
      <c r="K297" s="40" t="str">
        <f>IF(P_rang_år!K299&gt;0,P_rang_år!K299,"")</f>
        <v/>
      </c>
      <c r="L297" s="41" t="str">
        <f>IF(P_rang_år!L299&gt;0,P_rang_år!L299,"")</f>
        <v/>
      </c>
      <c r="M297" s="41" t="str">
        <f>IF(P_rang_år!M299&gt;0,P_rang_år!M299,"")</f>
        <v/>
      </c>
      <c r="N297" s="41" t="str">
        <f>IF(P_rang_år!N299&gt;0,P_rang_år!N299,"")</f>
        <v/>
      </c>
      <c r="O297" s="41" t="str">
        <f>IF(P_rang_år!O299&gt;0,P_rang_år!O299,"")</f>
        <v/>
      </c>
      <c r="P297" s="41" t="str">
        <f>IF(P_rang_år!P299&gt;0,P_rang_år!P299,"")</f>
        <v/>
      </c>
      <c r="Q297" s="41" t="str">
        <f>IF(P_rang_år!Q299&gt;0,P_rang_år!Q299,"")</f>
        <v/>
      </c>
      <c r="R297" s="41" t="str">
        <f>IF(P_rang_år!R299&gt;0,P_rang_år!R299,"")</f>
        <v/>
      </c>
      <c r="S297" s="41" t="str">
        <f>IF(P_rang_år!S299&gt;0,P_rang_år!S299,"")</f>
        <v/>
      </c>
    </row>
    <row r="298" spans="1:19" x14ac:dyDescent="0.25">
      <c r="A298" s="40" t="str">
        <f>IF(P_rang_år!A300&gt;0,P_rang_år!A300,"")</f>
        <v/>
      </c>
      <c r="B298" s="40" t="str">
        <f>IF(P_rang_år!B300&gt;0,P_rang_år!B300,"")</f>
        <v/>
      </c>
      <c r="C298" s="40" t="str">
        <f>IF(P_rang_år!C300&gt;0,P_rang_år!C300,"")</f>
        <v/>
      </c>
      <c r="D298" s="40" t="str">
        <f>IF(P_rang_år!D300&gt;0,P_rang_år!D300,"")</f>
        <v/>
      </c>
      <c r="E298" s="40" t="str">
        <f>IF(P_rang_år!E300&gt;0,P_rang_år!E300,"")</f>
        <v/>
      </c>
      <c r="F298" s="40" t="str">
        <f>IF(P_rang_år!F300&gt;0,P_rang_år!F300,"")</f>
        <v/>
      </c>
      <c r="G298" s="40" t="str">
        <f>IF(P_rang_år!G300&gt;0,P_rang_år!G300,"")</f>
        <v/>
      </c>
      <c r="H298" s="40" t="str">
        <f>IF(P_rang_år!H300&gt;0,P_rang_år!H300,"")</f>
        <v/>
      </c>
      <c r="I298" s="40" t="str">
        <f>IF(P_rang_år!I300&gt;0,P_rang_år!I300,"")</f>
        <v/>
      </c>
      <c r="J298" s="40" t="str">
        <f>IF(P_rang_år!J300&gt;0,P_rang_år!J300,"")</f>
        <v/>
      </c>
      <c r="K298" s="40" t="str">
        <f>IF(P_rang_år!K300&gt;0,P_rang_år!K300,"")</f>
        <v/>
      </c>
      <c r="L298" s="41" t="str">
        <f>IF(P_rang_år!L300&gt;0,P_rang_år!L300,"")</f>
        <v/>
      </c>
      <c r="M298" s="41" t="str">
        <f>IF(P_rang_år!M300&gt;0,P_rang_år!M300,"")</f>
        <v/>
      </c>
      <c r="N298" s="41" t="str">
        <f>IF(P_rang_år!N300&gt;0,P_rang_år!N300,"")</f>
        <v/>
      </c>
      <c r="O298" s="41" t="str">
        <f>IF(P_rang_år!O300&gt;0,P_rang_år!O300,"")</f>
        <v/>
      </c>
      <c r="P298" s="41" t="str">
        <f>IF(P_rang_år!P300&gt;0,P_rang_år!P300,"")</f>
        <v/>
      </c>
      <c r="Q298" s="41" t="str">
        <f>IF(P_rang_år!Q300&gt;0,P_rang_år!Q300,"")</f>
        <v/>
      </c>
      <c r="R298" s="41" t="str">
        <f>IF(P_rang_år!R300&gt;0,P_rang_år!R300,"")</f>
        <v/>
      </c>
      <c r="S298" s="41" t="str">
        <f>IF(P_rang_år!S300&gt;0,P_rang_år!S300,"")</f>
        <v/>
      </c>
    </row>
    <row r="299" spans="1:19" x14ac:dyDescent="0.25">
      <c r="A299" s="40" t="str">
        <f>IF(P_rang_år!A301&gt;0,P_rang_år!A301,"")</f>
        <v/>
      </c>
      <c r="B299" s="40" t="str">
        <f>IF(P_rang_år!B301&gt;0,P_rang_år!B301,"")</f>
        <v/>
      </c>
      <c r="C299" s="40" t="str">
        <f>IF(P_rang_år!C301&gt;0,P_rang_år!C301,"")</f>
        <v/>
      </c>
      <c r="D299" s="40" t="str">
        <f>IF(P_rang_år!D301&gt;0,P_rang_år!D301,"")</f>
        <v/>
      </c>
      <c r="E299" s="40" t="str">
        <f>IF(P_rang_år!E301&gt;0,P_rang_år!E301,"")</f>
        <v/>
      </c>
      <c r="F299" s="40" t="str">
        <f>IF(P_rang_år!F301&gt;0,P_rang_år!F301,"")</f>
        <v/>
      </c>
      <c r="G299" s="40" t="str">
        <f>IF(P_rang_år!G301&gt;0,P_rang_år!G301,"")</f>
        <v/>
      </c>
      <c r="H299" s="40" t="str">
        <f>IF(P_rang_år!H301&gt;0,P_rang_år!H301,"")</f>
        <v/>
      </c>
      <c r="I299" s="40" t="str">
        <f>IF(P_rang_år!I301&gt;0,P_rang_år!I301,"")</f>
        <v/>
      </c>
      <c r="J299" s="40" t="str">
        <f>IF(P_rang_år!J301&gt;0,P_rang_år!J301,"")</f>
        <v/>
      </c>
      <c r="K299" s="40" t="str">
        <f>IF(P_rang_år!K301&gt;0,P_rang_år!K301,"")</f>
        <v/>
      </c>
      <c r="L299" s="41" t="str">
        <f>IF(P_rang_år!L301&gt;0,P_rang_år!L301,"")</f>
        <v/>
      </c>
      <c r="M299" s="41" t="str">
        <f>IF(P_rang_år!M301&gt;0,P_rang_år!M301,"")</f>
        <v/>
      </c>
      <c r="N299" s="41" t="str">
        <f>IF(P_rang_år!N301&gt;0,P_rang_år!N301,"")</f>
        <v/>
      </c>
      <c r="O299" s="41" t="str">
        <f>IF(P_rang_år!O301&gt;0,P_rang_år!O301,"")</f>
        <v/>
      </c>
      <c r="P299" s="41" t="str">
        <f>IF(P_rang_år!P301&gt;0,P_rang_år!P301,"")</f>
        <v/>
      </c>
      <c r="Q299" s="41" t="str">
        <f>IF(P_rang_år!Q301&gt;0,P_rang_år!Q301,"")</f>
        <v/>
      </c>
      <c r="R299" s="41" t="str">
        <f>IF(P_rang_år!R301&gt;0,P_rang_år!R301,"")</f>
        <v/>
      </c>
      <c r="S299" s="41" t="str">
        <f>IF(P_rang_år!S301&gt;0,P_rang_år!S301,"")</f>
        <v/>
      </c>
    </row>
    <row r="300" spans="1:19" x14ac:dyDescent="0.25">
      <c r="A300" s="40" t="str">
        <f>IF(P_rang_år!A302&gt;0,P_rang_år!A302,"")</f>
        <v/>
      </c>
      <c r="B300" s="40" t="str">
        <f>IF(P_rang_år!B302&gt;0,P_rang_år!B302,"")</f>
        <v/>
      </c>
      <c r="C300" s="40" t="str">
        <f>IF(P_rang_år!C302&gt;0,P_rang_år!C302,"")</f>
        <v/>
      </c>
      <c r="D300" s="40" t="str">
        <f>IF(P_rang_år!D302&gt;0,P_rang_år!D302,"")</f>
        <v/>
      </c>
      <c r="E300" s="40" t="str">
        <f>IF(P_rang_år!E302&gt;0,P_rang_år!E302,"")</f>
        <v/>
      </c>
      <c r="F300" s="40" t="str">
        <f>IF(P_rang_år!F302&gt;0,P_rang_år!F302,"")</f>
        <v/>
      </c>
      <c r="G300" s="40" t="str">
        <f>IF(P_rang_år!G302&gt;0,P_rang_år!G302,"")</f>
        <v/>
      </c>
      <c r="H300" s="40" t="str">
        <f>IF(P_rang_år!H302&gt;0,P_rang_år!H302,"")</f>
        <v/>
      </c>
      <c r="I300" s="40" t="str">
        <f>IF(P_rang_år!I302&gt;0,P_rang_år!I302,"")</f>
        <v/>
      </c>
      <c r="J300" s="40" t="str">
        <f>IF(P_rang_år!J302&gt;0,P_rang_år!J302,"")</f>
        <v/>
      </c>
      <c r="K300" s="40" t="str">
        <f>IF(P_rang_år!K302&gt;0,P_rang_år!K302,"")</f>
        <v/>
      </c>
      <c r="L300" s="41" t="str">
        <f>IF(P_rang_år!L302&gt;0,P_rang_år!L302,"")</f>
        <v/>
      </c>
      <c r="M300" s="41" t="str">
        <f>IF(P_rang_år!M302&gt;0,P_rang_år!M302,"")</f>
        <v/>
      </c>
      <c r="N300" s="41" t="str">
        <f>IF(P_rang_år!N302&gt;0,P_rang_år!N302,"")</f>
        <v/>
      </c>
      <c r="O300" s="41" t="str">
        <f>IF(P_rang_år!O302&gt;0,P_rang_år!O302,"")</f>
        <v/>
      </c>
      <c r="P300" s="41" t="str">
        <f>IF(P_rang_år!P302&gt;0,P_rang_år!P302,"")</f>
        <v/>
      </c>
      <c r="Q300" s="41" t="str">
        <f>IF(P_rang_år!Q302&gt;0,P_rang_år!Q302,"")</f>
        <v/>
      </c>
      <c r="R300" s="41" t="str">
        <f>IF(P_rang_år!R302&gt;0,P_rang_år!R302,"")</f>
        <v/>
      </c>
      <c r="S300" s="41" t="str">
        <f>IF(P_rang_år!S302&gt;0,P_rang_år!S302,"")</f>
        <v/>
      </c>
    </row>
    <row r="301" spans="1:19" x14ac:dyDescent="0.25">
      <c r="A301" s="40" t="str">
        <f>IF(P_rang_år!A303&gt;0,P_rang_år!A303,"")</f>
        <v/>
      </c>
      <c r="B301" s="40" t="str">
        <f>IF(P_rang_år!B303&gt;0,P_rang_år!B303,"")</f>
        <v/>
      </c>
      <c r="C301" s="40" t="str">
        <f>IF(P_rang_år!C303&gt;0,P_rang_år!C303,"")</f>
        <v/>
      </c>
      <c r="D301" s="40" t="str">
        <f>IF(P_rang_år!D303&gt;0,P_rang_år!D303,"")</f>
        <v/>
      </c>
      <c r="E301" s="40" t="str">
        <f>IF(P_rang_år!E303&gt;0,P_rang_år!E303,"")</f>
        <v/>
      </c>
      <c r="F301" s="40" t="str">
        <f>IF(P_rang_år!F303&gt;0,P_rang_år!F303,"")</f>
        <v/>
      </c>
      <c r="G301" s="40" t="str">
        <f>IF(P_rang_år!G303&gt;0,P_rang_år!G303,"")</f>
        <v/>
      </c>
      <c r="H301" s="40" t="str">
        <f>IF(P_rang_år!H303&gt;0,P_rang_år!H303,"")</f>
        <v/>
      </c>
      <c r="I301" s="40" t="str">
        <f>IF(P_rang_år!I303&gt;0,P_rang_år!I303,"")</f>
        <v/>
      </c>
      <c r="J301" s="40" t="str">
        <f>IF(P_rang_år!J303&gt;0,P_rang_år!J303,"")</f>
        <v/>
      </c>
      <c r="K301" s="40" t="str">
        <f>IF(P_rang_år!K303&gt;0,P_rang_år!K303,"")</f>
        <v/>
      </c>
      <c r="L301" s="41" t="str">
        <f>IF(P_rang_år!L303&gt;0,P_rang_år!L303,"")</f>
        <v/>
      </c>
      <c r="M301" s="41" t="str">
        <f>IF(P_rang_år!M303&gt;0,P_rang_år!M303,"")</f>
        <v/>
      </c>
      <c r="N301" s="41" t="str">
        <f>IF(P_rang_år!N303&gt;0,P_rang_år!N303,"")</f>
        <v/>
      </c>
      <c r="O301" s="41" t="str">
        <f>IF(P_rang_år!O303&gt;0,P_rang_år!O303,"")</f>
        <v/>
      </c>
      <c r="P301" s="41" t="str">
        <f>IF(P_rang_år!P303&gt;0,P_rang_år!P303,"")</f>
        <v/>
      </c>
      <c r="Q301" s="41" t="str">
        <f>IF(P_rang_år!Q303&gt;0,P_rang_år!Q303,"")</f>
        <v/>
      </c>
      <c r="R301" s="41" t="str">
        <f>IF(P_rang_år!R303&gt;0,P_rang_år!R303,"")</f>
        <v/>
      </c>
      <c r="S301" s="41" t="str">
        <f>IF(P_rang_år!S303&gt;0,P_rang_år!S303,"")</f>
        <v/>
      </c>
    </row>
    <row r="302" spans="1:19" x14ac:dyDescent="0.25">
      <c r="A302" s="40" t="str">
        <f>IF(P_rang_år!A304&gt;0,P_rang_år!A304,"")</f>
        <v/>
      </c>
      <c r="B302" s="40" t="str">
        <f>IF(P_rang_år!B304&gt;0,P_rang_år!B304,"")</f>
        <v/>
      </c>
      <c r="C302" s="40" t="str">
        <f>IF(P_rang_år!C304&gt;0,P_rang_år!C304,"")</f>
        <v/>
      </c>
      <c r="D302" s="40" t="str">
        <f>IF(P_rang_år!D304&gt;0,P_rang_år!D304,"")</f>
        <v/>
      </c>
      <c r="E302" s="40" t="str">
        <f>IF(P_rang_år!E304&gt;0,P_rang_år!E304,"")</f>
        <v/>
      </c>
      <c r="F302" s="40" t="str">
        <f>IF(P_rang_år!F304&gt;0,P_rang_år!F304,"")</f>
        <v/>
      </c>
      <c r="G302" s="40" t="str">
        <f>IF(P_rang_år!G304&gt;0,P_rang_år!G304,"")</f>
        <v/>
      </c>
      <c r="H302" s="40" t="str">
        <f>IF(P_rang_år!H304&gt;0,P_rang_år!H304,"")</f>
        <v/>
      </c>
      <c r="I302" s="40" t="str">
        <f>IF(P_rang_år!I304&gt;0,P_rang_år!I304,"")</f>
        <v/>
      </c>
      <c r="J302" s="40" t="str">
        <f>IF(P_rang_år!J304&gt;0,P_rang_år!J304,"")</f>
        <v/>
      </c>
      <c r="K302" s="40" t="str">
        <f>IF(P_rang_år!K304&gt;0,P_rang_år!K304,"")</f>
        <v/>
      </c>
      <c r="L302" s="41" t="str">
        <f>IF(P_rang_år!L304&gt;0,P_rang_år!L304,"")</f>
        <v/>
      </c>
      <c r="M302" s="41" t="str">
        <f>IF(P_rang_år!M304&gt;0,P_rang_år!M304,"")</f>
        <v/>
      </c>
      <c r="N302" s="41" t="str">
        <f>IF(P_rang_år!N304&gt;0,P_rang_år!N304,"")</f>
        <v/>
      </c>
      <c r="O302" s="41" t="str">
        <f>IF(P_rang_år!O304&gt;0,P_rang_år!O304,"")</f>
        <v/>
      </c>
      <c r="P302" s="41" t="str">
        <f>IF(P_rang_år!P304&gt;0,P_rang_år!P304,"")</f>
        <v/>
      </c>
      <c r="Q302" s="41" t="str">
        <f>IF(P_rang_år!Q304&gt;0,P_rang_år!Q304,"")</f>
        <v/>
      </c>
      <c r="R302" s="41" t="str">
        <f>IF(P_rang_år!R304&gt;0,P_rang_år!R304,"")</f>
        <v/>
      </c>
      <c r="S302" s="41" t="str">
        <f>IF(P_rang_år!S304&gt;0,P_rang_år!S304,"")</f>
        <v/>
      </c>
    </row>
    <row r="303" spans="1:19" x14ac:dyDescent="0.25">
      <c r="A303" s="40" t="str">
        <f>IF(P_rang_år!A305&gt;0,P_rang_år!A305,"")</f>
        <v/>
      </c>
      <c r="B303" s="40" t="str">
        <f>IF(P_rang_år!B305&gt;0,P_rang_år!B305,"")</f>
        <v/>
      </c>
      <c r="C303" s="40" t="str">
        <f>IF(P_rang_år!C305&gt;0,P_rang_år!C305,"")</f>
        <v/>
      </c>
      <c r="D303" s="40" t="str">
        <f>IF(P_rang_år!D305&gt;0,P_rang_år!D305,"")</f>
        <v/>
      </c>
      <c r="E303" s="40" t="str">
        <f>IF(P_rang_år!E305&gt;0,P_rang_år!E305,"")</f>
        <v/>
      </c>
      <c r="F303" s="40" t="str">
        <f>IF(P_rang_år!F305&gt;0,P_rang_år!F305,"")</f>
        <v/>
      </c>
      <c r="G303" s="40" t="str">
        <f>IF(P_rang_år!G305&gt;0,P_rang_år!G305,"")</f>
        <v/>
      </c>
      <c r="H303" s="40" t="str">
        <f>IF(P_rang_år!H305&gt;0,P_rang_år!H305,"")</f>
        <v/>
      </c>
      <c r="I303" s="40" t="str">
        <f>IF(P_rang_år!I305&gt;0,P_rang_år!I305,"")</f>
        <v/>
      </c>
      <c r="J303" s="40" t="str">
        <f>IF(P_rang_år!J305&gt;0,P_rang_år!J305,"")</f>
        <v/>
      </c>
      <c r="K303" s="40" t="str">
        <f>IF(P_rang_år!K305&gt;0,P_rang_år!K305,"")</f>
        <v/>
      </c>
      <c r="L303" s="41" t="str">
        <f>IF(P_rang_år!L305&gt;0,P_rang_år!L305,"")</f>
        <v/>
      </c>
      <c r="M303" s="41" t="str">
        <f>IF(P_rang_år!M305&gt;0,P_rang_år!M305,"")</f>
        <v/>
      </c>
      <c r="N303" s="41" t="str">
        <f>IF(P_rang_år!N305&gt;0,P_rang_år!N305,"")</f>
        <v/>
      </c>
      <c r="O303" s="41" t="str">
        <f>IF(P_rang_år!O305&gt;0,P_rang_år!O305,"")</f>
        <v/>
      </c>
      <c r="P303" s="41" t="str">
        <f>IF(P_rang_år!P305&gt;0,P_rang_år!P305,"")</f>
        <v/>
      </c>
      <c r="Q303" s="41" t="str">
        <f>IF(P_rang_år!Q305&gt;0,P_rang_år!Q305,"")</f>
        <v/>
      </c>
      <c r="R303" s="41" t="str">
        <f>IF(P_rang_år!R305&gt;0,P_rang_år!R305,"")</f>
        <v/>
      </c>
      <c r="S303" s="41" t="str">
        <f>IF(P_rang_år!S305&gt;0,P_rang_år!S305,"")</f>
        <v/>
      </c>
    </row>
    <row r="304" spans="1:19" x14ac:dyDescent="0.25">
      <c r="A304" s="40" t="str">
        <f>IF(P_rang_år!A306&gt;0,P_rang_år!A306,"")</f>
        <v/>
      </c>
      <c r="B304" s="40" t="str">
        <f>IF(P_rang_år!B306&gt;0,P_rang_år!B306,"")</f>
        <v/>
      </c>
      <c r="C304" s="40" t="str">
        <f>IF(P_rang_år!C306&gt;0,P_rang_år!C306,"")</f>
        <v/>
      </c>
      <c r="D304" s="40" t="str">
        <f>IF(P_rang_år!D306&gt;0,P_rang_år!D306,"")</f>
        <v/>
      </c>
      <c r="E304" s="40" t="str">
        <f>IF(P_rang_år!E306&gt;0,P_rang_år!E306,"")</f>
        <v/>
      </c>
      <c r="F304" s="40" t="str">
        <f>IF(P_rang_år!F306&gt;0,P_rang_år!F306,"")</f>
        <v/>
      </c>
      <c r="G304" s="40" t="str">
        <f>IF(P_rang_år!G306&gt;0,P_rang_år!G306,"")</f>
        <v/>
      </c>
      <c r="H304" s="40" t="str">
        <f>IF(P_rang_år!H306&gt;0,P_rang_år!H306,"")</f>
        <v/>
      </c>
      <c r="I304" s="40" t="str">
        <f>IF(P_rang_år!I306&gt;0,P_rang_år!I306,"")</f>
        <v/>
      </c>
      <c r="J304" s="40" t="str">
        <f>IF(P_rang_år!J306&gt;0,P_rang_år!J306,"")</f>
        <v/>
      </c>
      <c r="K304" s="40" t="str">
        <f>IF(P_rang_år!K306&gt;0,P_rang_år!K306,"")</f>
        <v/>
      </c>
      <c r="L304" s="41" t="str">
        <f>IF(P_rang_år!L306&gt;0,P_rang_år!L306,"")</f>
        <v/>
      </c>
      <c r="M304" s="41" t="str">
        <f>IF(P_rang_år!M306&gt;0,P_rang_år!M306,"")</f>
        <v/>
      </c>
      <c r="N304" s="41" t="str">
        <f>IF(P_rang_år!N306&gt;0,P_rang_år!N306,"")</f>
        <v/>
      </c>
      <c r="O304" s="41" t="str">
        <f>IF(P_rang_år!O306&gt;0,P_rang_år!O306,"")</f>
        <v/>
      </c>
      <c r="P304" s="41" t="str">
        <f>IF(P_rang_år!P306&gt;0,P_rang_år!P306,"")</f>
        <v/>
      </c>
      <c r="Q304" s="41" t="str">
        <f>IF(P_rang_år!Q306&gt;0,P_rang_år!Q306,"")</f>
        <v/>
      </c>
      <c r="R304" s="41" t="str">
        <f>IF(P_rang_år!R306&gt;0,P_rang_år!R306,"")</f>
        <v/>
      </c>
      <c r="S304" s="41" t="str">
        <f>IF(P_rang_år!S306&gt;0,P_rang_år!S306,"")</f>
        <v/>
      </c>
    </row>
    <row r="305" spans="1:19" x14ac:dyDescent="0.25">
      <c r="A305" s="40" t="str">
        <f>IF(P_rang_år!A307&gt;0,P_rang_år!A307,"")</f>
        <v/>
      </c>
      <c r="B305" s="40" t="str">
        <f>IF(P_rang_år!B307&gt;0,P_rang_år!B307,"")</f>
        <v/>
      </c>
      <c r="C305" s="40" t="str">
        <f>IF(P_rang_år!C307&gt;0,P_rang_år!C307,"")</f>
        <v/>
      </c>
      <c r="D305" s="40" t="str">
        <f>IF(P_rang_år!D307&gt;0,P_rang_år!D307,"")</f>
        <v/>
      </c>
      <c r="E305" s="40" t="str">
        <f>IF(P_rang_år!E307&gt;0,P_rang_år!E307,"")</f>
        <v/>
      </c>
      <c r="F305" s="40" t="str">
        <f>IF(P_rang_år!F307&gt;0,P_rang_år!F307,"")</f>
        <v/>
      </c>
      <c r="G305" s="40" t="str">
        <f>IF(P_rang_år!G307&gt;0,P_rang_år!G307,"")</f>
        <v/>
      </c>
      <c r="H305" s="40" t="str">
        <f>IF(P_rang_år!H307&gt;0,P_rang_år!H307,"")</f>
        <v/>
      </c>
      <c r="I305" s="40" t="str">
        <f>IF(P_rang_år!I307&gt;0,P_rang_år!I307,"")</f>
        <v/>
      </c>
      <c r="J305" s="40" t="str">
        <f>IF(P_rang_år!J307&gt;0,P_rang_år!J307,"")</f>
        <v/>
      </c>
      <c r="K305" s="40" t="str">
        <f>IF(P_rang_år!K307&gt;0,P_rang_år!K307,"")</f>
        <v/>
      </c>
      <c r="L305" s="41" t="str">
        <f>IF(P_rang_år!L307&gt;0,P_rang_år!L307,"")</f>
        <v/>
      </c>
      <c r="M305" s="41" t="str">
        <f>IF(P_rang_år!M307&gt;0,P_rang_år!M307,"")</f>
        <v/>
      </c>
      <c r="N305" s="41" t="str">
        <f>IF(P_rang_år!N307&gt;0,P_rang_år!N307,"")</f>
        <v/>
      </c>
      <c r="O305" s="41" t="str">
        <f>IF(P_rang_år!O307&gt;0,P_rang_år!O307,"")</f>
        <v/>
      </c>
      <c r="P305" s="41" t="str">
        <f>IF(P_rang_år!P307&gt;0,P_rang_år!P307,"")</f>
        <v/>
      </c>
      <c r="Q305" s="41" t="str">
        <f>IF(P_rang_år!Q307&gt;0,P_rang_år!Q307,"")</f>
        <v/>
      </c>
      <c r="R305" s="41" t="str">
        <f>IF(P_rang_år!R307&gt;0,P_rang_år!R307,"")</f>
        <v/>
      </c>
      <c r="S305" s="41" t="str">
        <f>IF(P_rang_år!S307&gt;0,P_rang_år!S307,"")</f>
        <v/>
      </c>
    </row>
    <row r="306" spans="1:19" x14ac:dyDescent="0.25">
      <c r="A306" s="40" t="str">
        <f>IF(P_rang_år!A308&gt;0,P_rang_år!A308,"")</f>
        <v/>
      </c>
      <c r="B306" s="40" t="str">
        <f>IF(P_rang_år!B308&gt;0,P_rang_år!B308,"")</f>
        <v/>
      </c>
      <c r="C306" s="40" t="str">
        <f>IF(P_rang_år!C308&gt;0,P_rang_år!C308,"")</f>
        <v/>
      </c>
      <c r="D306" s="40" t="str">
        <f>IF(P_rang_år!D308&gt;0,P_rang_år!D308,"")</f>
        <v/>
      </c>
      <c r="E306" s="40" t="str">
        <f>IF(P_rang_år!E308&gt;0,P_rang_år!E308,"")</f>
        <v/>
      </c>
      <c r="F306" s="40" t="str">
        <f>IF(P_rang_år!F308&gt;0,P_rang_år!F308,"")</f>
        <v/>
      </c>
      <c r="G306" s="40" t="str">
        <f>IF(P_rang_år!G308&gt;0,P_rang_år!G308,"")</f>
        <v/>
      </c>
      <c r="H306" s="40" t="str">
        <f>IF(P_rang_år!H308&gt;0,P_rang_år!H308,"")</f>
        <v/>
      </c>
      <c r="I306" s="40" t="str">
        <f>IF(P_rang_år!I308&gt;0,P_rang_år!I308,"")</f>
        <v/>
      </c>
      <c r="J306" s="40" t="str">
        <f>IF(P_rang_år!J308&gt;0,P_rang_år!J308,"")</f>
        <v/>
      </c>
      <c r="K306" s="40" t="str">
        <f>IF(P_rang_år!K308&gt;0,P_rang_år!K308,"")</f>
        <v/>
      </c>
      <c r="L306" s="41" t="str">
        <f>IF(P_rang_år!L308&gt;0,P_rang_år!L308,"")</f>
        <v/>
      </c>
      <c r="M306" s="41" t="str">
        <f>IF(P_rang_år!M308&gt;0,P_rang_år!M308,"")</f>
        <v/>
      </c>
      <c r="N306" s="41" t="str">
        <f>IF(P_rang_år!N308&gt;0,P_rang_år!N308,"")</f>
        <v/>
      </c>
      <c r="O306" s="41" t="str">
        <f>IF(P_rang_år!O308&gt;0,P_rang_år!O308,"")</f>
        <v/>
      </c>
      <c r="P306" s="41" t="str">
        <f>IF(P_rang_år!P308&gt;0,P_rang_år!P308,"")</f>
        <v/>
      </c>
      <c r="Q306" s="41" t="str">
        <f>IF(P_rang_år!Q308&gt;0,P_rang_år!Q308,"")</f>
        <v/>
      </c>
      <c r="R306" s="41" t="str">
        <f>IF(P_rang_år!R308&gt;0,P_rang_år!R308,"")</f>
        <v/>
      </c>
      <c r="S306" s="41" t="str">
        <f>IF(P_rang_år!S308&gt;0,P_rang_år!S308,"")</f>
        <v/>
      </c>
    </row>
    <row r="307" spans="1:19" x14ac:dyDescent="0.25">
      <c r="A307" s="40" t="str">
        <f>IF(P_rang_år!A309&gt;0,P_rang_år!A309,"")</f>
        <v/>
      </c>
      <c r="B307" s="40" t="str">
        <f>IF(P_rang_år!B309&gt;0,P_rang_år!B309,"")</f>
        <v/>
      </c>
      <c r="C307" s="40" t="str">
        <f>IF(P_rang_år!C309&gt;0,P_rang_år!C309,"")</f>
        <v/>
      </c>
      <c r="D307" s="40" t="str">
        <f>IF(P_rang_år!D309&gt;0,P_rang_år!D309,"")</f>
        <v/>
      </c>
      <c r="E307" s="40" t="str">
        <f>IF(P_rang_år!E309&gt;0,P_rang_år!E309,"")</f>
        <v/>
      </c>
      <c r="F307" s="40" t="str">
        <f>IF(P_rang_år!F309&gt;0,P_rang_år!F309,"")</f>
        <v/>
      </c>
      <c r="G307" s="40" t="str">
        <f>IF(P_rang_år!G309&gt;0,P_rang_år!G309,"")</f>
        <v/>
      </c>
      <c r="H307" s="40" t="str">
        <f>IF(P_rang_år!H309&gt;0,P_rang_år!H309,"")</f>
        <v/>
      </c>
      <c r="I307" s="40" t="str">
        <f>IF(P_rang_år!I309&gt;0,P_rang_år!I309,"")</f>
        <v/>
      </c>
      <c r="J307" s="40" t="str">
        <f>IF(P_rang_år!J309&gt;0,P_rang_år!J309,"")</f>
        <v/>
      </c>
      <c r="K307" s="40" t="str">
        <f>IF(P_rang_år!K309&gt;0,P_rang_år!K309,"")</f>
        <v/>
      </c>
      <c r="L307" s="41" t="str">
        <f>IF(P_rang_år!L309&gt;0,P_rang_år!L309,"")</f>
        <v/>
      </c>
      <c r="M307" s="41" t="str">
        <f>IF(P_rang_år!M309&gt;0,P_rang_år!M309,"")</f>
        <v/>
      </c>
      <c r="N307" s="41" t="str">
        <f>IF(P_rang_år!N309&gt;0,P_rang_år!N309,"")</f>
        <v/>
      </c>
      <c r="O307" s="41" t="str">
        <f>IF(P_rang_år!O309&gt;0,P_rang_år!O309,"")</f>
        <v/>
      </c>
      <c r="P307" s="41" t="str">
        <f>IF(P_rang_år!P309&gt;0,P_rang_år!P309,"")</f>
        <v/>
      </c>
      <c r="Q307" s="41" t="str">
        <f>IF(P_rang_år!Q309&gt;0,P_rang_år!Q309,"")</f>
        <v/>
      </c>
      <c r="R307" s="41" t="str">
        <f>IF(P_rang_år!R309&gt;0,P_rang_år!R309,"")</f>
        <v/>
      </c>
      <c r="S307" s="41" t="str">
        <f>IF(P_rang_år!S309&gt;0,P_rang_år!S309,"")</f>
        <v/>
      </c>
    </row>
    <row r="308" spans="1:19" x14ac:dyDescent="0.25">
      <c r="A308" s="40" t="str">
        <f>IF(P_rang_år!A310&gt;0,P_rang_år!A310,"")</f>
        <v/>
      </c>
      <c r="B308" s="40" t="str">
        <f>IF(P_rang_år!B310&gt;0,P_rang_år!B310,"")</f>
        <v/>
      </c>
      <c r="C308" s="40" t="str">
        <f>IF(P_rang_år!C310&gt;0,P_rang_år!C310,"")</f>
        <v/>
      </c>
      <c r="D308" s="40" t="str">
        <f>IF(P_rang_år!D310&gt;0,P_rang_år!D310,"")</f>
        <v/>
      </c>
      <c r="E308" s="40" t="str">
        <f>IF(P_rang_år!E310&gt;0,P_rang_år!E310,"")</f>
        <v/>
      </c>
      <c r="F308" s="40" t="str">
        <f>IF(P_rang_år!F310&gt;0,P_rang_år!F310,"")</f>
        <v/>
      </c>
      <c r="G308" s="40" t="str">
        <f>IF(P_rang_år!G310&gt;0,P_rang_år!G310,"")</f>
        <v/>
      </c>
      <c r="H308" s="40" t="str">
        <f>IF(P_rang_år!H310&gt;0,P_rang_år!H310,"")</f>
        <v/>
      </c>
      <c r="I308" s="40" t="str">
        <f>IF(P_rang_år!I310&gt;0,P_rang_år!I310,"")</f>
        <v/>
      </c>
      <c r="J308" s="40" t="str">
        <f>IF(P_rang_år!J310&gt;0,P_rang_år!J310,"")</f>
        <v/>
      </c>
      <c r="K308" s="40" t="str">
        <f>IF(P_rang_år!K310&gt;0,P_rang_år!K310,"")</f>
        <v/>
      </c>
      <c r="L308" s="41" t="str">
        <f>IF(P_rang_år!L310&gt;0,P_rang_år!L310,"")</f>
        <v/>
      </c>
      <c r="M308" s="41" t="str">
        <f>IF(P_rang_år!M310&gt;0,P_rang_år!M310,"")</f>
        <v/>
      </c>
      <c r="N308" s="41" t="str">
        <f>IF(P_rang_år!N310&gt;0,P_rang_år!N310,"")</f>
        <v/>
      </c>
      <c r="O308" s="41" t="str">
        <f>IF(P_rang_år!O310&gt;0,P_rang_år!O310,"")</f>
        <v/>
      </c>
      <c r="P308" s="41" t="str">
        <f>IF(P_rang_år!P310&gt;0,P_rang_år!P310,"")</f>
        <v/>
      </c>
      <c r="Q308" s="41" t="str">
        <f>IF(P_rang_år!Q310&gt;0,P_rang_år!Q310,"")</f>
        <v/>
      </c>
      <c r="R308" s="41" t="str">
        <f>IF(P_rang_år!R310&gt;0,P_rang_år!R310,"")</f>
        <v/>
      </c>
      <c r="S308" s="41" t="str">
        <f>IF(P_rang_år!S310&gt;0,P_rang_år!S310,"")</f>
        <v/>
      </c>
    </row>
    <row r="309" spans="1:19" x14ac:dyDescent="0.25">
      <c r="A309" s="40" t="str">
        <f>IF(P_rang_år!A311&gt;0,P_rang_år!A311,"")</f>
        <v/>
      </c>
      <c r="B309" s="40" t="str">
        <f>IF(P_rang_år!B311&gt;0,P_rang_år!B311,"")</f>
        <v/>
      </c>
      <c r="C309" s="40" t="str">
        <f>IF(P_rang_år!C311&gt;0,P_rang_år!C311,"")</f>
        <v/>
      </c>
      <c r="D309" s="40" t="str">
        <f>IF(P_rang_år!D311&gt;0,P_rang_år!D311,"")</f>
        <v/>
      </c>
      <c r="E309" s="40" t="str">
        <f>IF(P_rang_år!E311&gt;0,P_rang_år!E311,"")</f>
        <v/>
      </c>
      <c r="F309" s="40" t="str">
        <f>IF(P_rang_år!F311&gt;0,P_rang_år!F311,"")</f>
        <v/>
      </c>
      <c r="G309" s="40" t="str">
        <f>IF(P_rang_år!G311&gt;0,P_rang_år!G311,"")</f>
        <v/>
      </c>
      <c r="H309" s="40" t="str">
        <f>IF(P_rang_år!H311&gt;0,P_rang_år!H311,"")</f>
        <v/>
      </c>
      <c r="I309" s="40" t="str">
        <f>IF(P_rang_år!I311&gt;0,P_rang_år!I311,"")</f>
        <v/>
      </c>
      <c r="J309" s="40" t="str">
        <f>IF(P_rang_år!J311&gt;0,P_rang_år!J311,"")</f>
        <v/>
      </c>
      <c r="K309" s="40" t="str">
        <f>IF(P_rang_år!K311&gt;0,P_rang_år!K311,"")</f>
        <v/>
      </c>
      <c r="L309" s="41" t="str">
        <f>IF(P_rang_år!L311&gt;0,P_rang_år!L311,"")</f>
        <v/>
      </c>
      <c r="M309" s="41" t="str">
        <f>IF(P_rang_år!M311&gt;0,P_rang_år!M311,"")</f>
        <v/>
      </c>
      <c r="N309" s="41" t="str">
        <f>IF(P_rang_år!N311&gt;0,P_rang_år!N311,"")</f>
        <v/>
      </c>
      <c r="O309" s="41" t="str">
        <f>IF(P_rang_år!O311&gt;0,P_rang_år!O311,"")</f>
        <v/>
      </c>
      <c r="P309" s="41" t="str">
        <f>IF(P_rang_år!P311&gt;0,P_rang_år!P311,"")</f>
        <v/>
      </c>
      <c r="Q309" s="41" t="str">
        <f>IF(P_rang_år!Q311&gt;0,P_rang_år!Q311,"")</f>
        <v/>
      </c>
      <c r="R309" s="41" t="str">
        <f>IF(P_rang_år!R311&gt;0,P_rang_år!R311,"")</f>
        <v/>
      </c>
      <c r="S309" s="41" t="str">
        <f>IF(P_rang_år!S311&gt;0,P_rang_år!S311,"")</f>
        <v/>
      </c>
    </row>
    <row r="310" spans="1:19" x14ac:dyDescent="0.25">
      <c r="A310" s="40" t="str">
        <f>IF(P_rang_år!A312&gt;0,P_rang_år!A312,"")</f>
        <v/>
      </c>
      <c r="B310" s="40" t="str">
        <f>IF(P_rang_år!B312&gt;0,P_rang_år!B312,"")</f>
        <v/>
      </c>
      <c r="C310" s="40" t="str">
        <f>IF(P_rang_år!C312&gt;0,P_rang_år!C312,"")</f>
        <v/>
      </c>
      <c r="D310" s="40" t="str">
        <f>IF(P_rang_år!D312&gt;0,P_rang_år!D312,"")</f>
        <v/>
      </c>
      <c r="E310" s="40" t="str">
        <f>IF(P_rang_år!E312&gt;0,P_rang_år!E312,"")</f>
        <v/>
      </c>
      <c r="F310" s="40" t="str">
        <f>IF(P_rang_år!F312&gt;0,P_rang_år!F312,"")</f>
        <v/>
      </c>
      <c r="G310" s="40" t="str">
        <f>IF(P_rang_år!G312&gt;0,P_rang_år!G312,"")</f>
        <v/>
      </c>
      <c r="H310" s="40" t="str">
        <f>IF(P_rang_år!H312&gt;0,P_rang_år!H312,"")</f>
        <v/>
      </c>
      <c r="I310" s="40" t="str">
        <f>IF(P_rang_år!I312&gt;0,P_rang_år!I312,"")</f>
        <v/>
      </c>
      <c r="J310" s="40" t="str">
        <f>IF(P_rang_år!J312&gt;0,P_rang_år!J312,"")</f>
        <v/>
      </c>
      <c r="K310" s="40" t="str">
        <f>IF(P_rang_år!K312&gt;0,P_rang_år!K312,"")</f>
        <v/>
      </c>
      <c r="L310" s="41" t="str">
        <f>IF(P_rang_år!L312&gt;0,P_rang_år!L312,"")</f>
        <v/>
      </c>
      <c r="M310" s="41" t="str">
        <f>IF(P_rang_år!M312&gt;0,P_rang_år!M312,"")</f>
        <v/>
      </c>
      <c r="N310" s="41" t="str">
        <f>IF(P_rang_år!N312&gt;0,P_rang_år!N312,"")</f>
        <v/>
      </c>
      <c r="O310" s="41" t="str">
        <f>IF(P_rang_år!O312&gt;0,P_rang_år!O312,"")</f>
        <v/>
      </c>
      <c r="P310" s="41" t="str">
        <f>IF(P_rang_år!P312&gt;0,P_rang_år!P312,"")</f>
        <v/>
      </c>
      <c r="Q310" s="41" t="str">
        <f>IF(P_rang_år!Q312&gt;0,P_rang_år!Q312,"")</f>
        <v/>
      </c>
      <c r="R310" s="41" t="str">
        <f>IF(P_rang_år!R312&gt;0,P_rang_år!R312,"")</f>
        <v/>
      </c>
      <c r="S310" s="41" t="str">
        <f>IF(P_rang_år!S312&gt;0,P_rang_år!S312,"")</f>
        <v/>
      </c>
    </row>
    <row r="311" spans="1:19" x14ac:dyDescent="0.25">
      <c r="A311" s="40" t="str">
        <f>IF(P_rang_år!A313&gt;0,P_rang_år!A313,"")</f>
        <v/>
      </c>
      <c r="B311" s="40" t="str">
        <f>IF(P_rang_år!B313&gt;0,P_rang_år!B313,"")</f>
        <v/>
      </c>
      <c r="C311" s="40" t="str">
        <f>IF(P_rang_år!C313&gt;0,P_rang_år!C313,"")</f>
        <v/>
      </c>
      <c r="D311" s="40" t="str">
        <f>IF(P_rang_år!D313&gt;0,P_rang_år!D313,"")</f>
        <v/>
      </c>
      <c r="E311" s="40" t="str">
        <f>IF(P_rang_år!E313&gt;0,P_rang_år!E313,"")</f>
        <v/>
      </c>
      <c r="F311" s="40" t="str">
        <f>IF(P_rang_år!F313&gt;0,P_rang_år!F313,"")</f>
        <v/>
      </c>
      <c r="G311" s="40" t="str">
        <f>IF(P_rang_år!G313&gt;0,P_rang_år!G313,"")</f>
        <v/>
      </c>
      <c r="H311" s="40" t="str">
        <f>IF(P_rang_år!H313&gt;0,P_rang_år!H313,"")</f>
        <v/>
      </c>
      <c r="I311" s="40" t="str">
        <f>IF(P_rang_år!I313&gt;0,P_rang_år!I313,"")</f>
        <v/>
      </c>
      <c r="J311" s="40" t="str">
        <f>IF(P_rang_år!J313&gt;0,P_rang_år!J313,"")</f>
        <v/>
      </c>
      <c r="K311" s="40" t="str">
        <f>IF(P_rang_år!K313&gt;0,P_rang_år!K313,"")</f>
        <v/>
      </c>
      <c r="L311" s="41" t="str">
        <f>IF(P_rang_år!L313&gt;0,P_rang_år!L313,"")</f>
        <v/>
      </c>
      <c r="M311" s="41" t="str">
        <f>IF(P_rang_år!M313&gt;0,P_rang_år!M313,"")</f>
        <v/>
      </c>
      <c r="N311" s="41" t="str">
        <f>IF(P_rang_år!N313&gt;0,P_rang_år!N313,"")</f>
        <v/>
      </c>
      <c r="O311" s="41" t="str">
        <f>IF(P_rang_år!O313&gt;0,P_rang_år!O313,"")</f>
        <v/>
      </c>
      <c r="P311" s="41" t="str">
        <f>IF(P_rang_år!P313&gt;0,P_rang_år!P313,"")</f>
        <v/>
      </c>
      <c r="Q311" s="41" t="str">
        <f>IF(P_rang_år!Q313&gt;0,P_rang_år!Q313,"")</f>
        <v/>
      </c>
      <c r="R311" s="41" t="str">
        <f>IF(P_rang_år!R313&gt;0,P_rang_år!R313,"")</f>
        <v/>
      </c>
      <c r="S311" s="41" t="str">
        <f>IF(P_rang_år!S313&gt;0,P_rang_år!S313,"")</f>
        <v/>
      </c>
    </row>
    <row r="312" spans="1:19" x14ac:dyDescent="0.25">
      <c r="A312" s="40" t="str">
        <f>IF(P_rang_år!A314&gt;0,P_rang_år!A314,"")</f>
        <v/>
      </c>
      <c r="B312" s="40" t="str">
        <f>IF(P_rang_år!B314&gt;0,P_rang_år!B314,"")</f>
        <v/>
      </c>
      <c r="C312" s="40" t="str">
        <f>IF(P_rang_år!C314&gt;0,P_rang_år!C314,"")</f>
        <v/>
      </c>
      <c r="D312" s="40" t="str">
        <f>IF(P_rang_år!D314&gt;0,P_rang_år!D314,"")</f>
        <v/>
      </c>
      <c r="E312" s="40" t="str">
        <f>IF(P_rang_år!E314&gt;0,P_rang_år!E314,"")</f>
        <v/>
      </c>
      <c r="F312" s="40" t="str">
        <f>IF(P_rang_år!F314&gt;0,P_rang_år!F314,"")</f>
        <v/>
      </c>
      <c r="G312" s="40" t="str">
        <f>IF(P_rang_år!G314&gt;0,P_rang_år!G314,"")</f>
        <v/>
      </c>
      <c r="H312" s="40" t="str">
        <f>IF(P_rang_år!H314&gt;0,P_rang_år!H314,"")</f>
        <v/>
      </c>
      <c r="I312" s="40" t="str">
        <f>IF(P_rang_år!I314&gt;0,P_rang_år!I314,"")</f>
        <v/>
      </c>
      <c r="J312" s="40" t="str">
        <f>IF(P_rang_år!J314&gt;0,P_rang_år!J314,"")</f>
        <v/>
      </c>
      <c r="K312" s="40" t="str">
        <f>IF(P_rang_år!K314&gt;0,P_rang_år!K314,"")</f>
        <v/>
      </c>
      <c r="L312" s="41" t="str">
        <f>IF(P_rang_år!L314&gt;0,P_rang_år!L314,"")</f>
        <v/>
      </c>
      <c r="M312" s="41" t="str">
        <f>IF(P_rang_år!M314&gt;0,P_rang_år!M314,"")</f>
        <v/>
      </c>
      <c r="N312" s="41" t="str">
        <f>IF(P_rang_år!N314&gt;0,P_rang_år!N314,"")</f>
        <v/>
      </c>
      <c r="O312" s="41" t="str">
        <f>IF(P_rang_år!O314&gt;0,P_rang_år!O314,"")</f>
        <v/>
      </c>
      <c r="P312" s="41" t="str">
        <f>IF(P_rang_år!P314&gt;0,P_rang_år!P314,"")</f>
        <v/>
      </c>
      <c r="Q312" s="41" t="str">
        <f>IF(P_rang_år!Q314&gt;0,P_rang_år!Q314,"")</f>
        <v/>
      </c>
      <c r="R312" s="41" t="str">
        <f>IF(P_rang_år!R314&gt;0,P_rang_år!R314,"")</f>
        <v/>
      </c>
      <c r="S312" s="41" t="str">
        <f>IF(P_rang_år!S314&gt;0,P_rang_år!S314,"")</f>
        <v/>
      </c>
    </row>
    <row r="313" spans="1:19" x14ac:dyDescent="0.25">
      <c r="A313" s="40" t="str">
        <f>IF(P_rang_år!A315&gt;0,P_rang_år!A315,"")</f>
        <v/>
      </c>
      <c r="B313" s="40" t="str">
        <f>IF(P_rang_år!B315&gt;0,P_rang_år!B315,"")</f>
        <v/>
      </c>
      <c r="C313" s="40" t="str">
        <f>IF(P_rang_år!C315&gt;0,P_rang_år!C315,"")</f>
        <v/>
      </c>
      <c r="D313" s="40" t="str">
        <f>IF(P_rang_år!D315&gt;0,P_rang_år!D315,"")</f>
        <v/>
      </c>
      <c r="E313" s="40" t="str">
        <f>IF(P_rang_år!E315&gt;0,P_rang_år!E315,"")</f>
        <v/>
      </c>
      <c r="F313" s="40" t="str">
        <f>IF(P_rang_år!F315&gt;0,P_rang_år!F315,"")</f>
        <v/>
      </c>
      <c r="G313" s="40" t="str">
        <f>IF(P_rang_år!G315&gt;0,P_rang_år!G315,"")</f>
        <v/>
      </c>
      <c r="H313" s="40" t="str">
        <f>IF(P_rang_år!H315&gt;0,P_rang_år!H315,"")</f>
        <v/>
      </c>
      <c r="I313" s="40" t="str">
        <f>IF(P_rang_år!I315&gt;0,P_rang_år!I315,"")</f>
        <v/>
      </c>
      <c r="J313" s="40" t="str">
        <f>IF(P_rang_år!J315&gt;0,P_rang_år!J315,"")</f>
        <v/>
      </c>
      <c r="K313" s="40" t="str">
        <f>IF(P_rang_år!K315&gt;0,P_rang_år!K315,"")</f>
        <v/>
      </c>
      <c r="L313" s="41" t="str">
        <f>IF(P_rang_år!L315&gt;0,P_rang_år!L315,"")</f>
        <v/>
      </c>
      <c r="M313" s="41" t="str">
        <f>IF(P_rang_år!M315&gt;0,P_rang_år!M315,"")</f>
        <v/>
      </c>
      <c r="N313" s="41" t="str">
        <f>IF(P_rang_år!N315&gt;0,P_rang_år!N315,"")</f>
        <v/>
      </c>
      <c r="O313" s="41" t="str">
        <f>IF(P_rang_år!O315&gt;0,P_rang_år!O315,"")</f>
        <v/>
      </c>
      <c r="P313" s="41" t="str">
        <f>IF(P_rang_år!P315&gt;0,P_rang_år!P315,"")</f>
        <v/>
      </c>
      <c r="Q313" s="41" t="str">
        <f>IF(P_rang_år!Q315&gt;0,P_rang_år!Q315,"")</f>
        <v/>
      </c>
      <c r="R313" s="41" t="str">
        <f>IF(P_rang_år!R315&gt;0,P_rang_år!R315,"")</f>
        <v/>
      </c>
      <c r="S313" s="41" t="str">
        <f>IF(P_rang_år!S315&gt;0,P_rang_år!S315,"")</f>
        <v/>
      </c>
    </row>
    <row r="314" spans="1:19" x14ac:dyDescent="0.25">
      <c r="A314" s="40" t="str">
        <f>IF(P_rang_år!A316&gt;0,P_rang_år!A316,"")</f>
        <v/>
      </c>
      <c r="B314" s="40" t="str">
        <f>IF(P_rang_år!B316&gt;0,P_rang_år!B316,"")</f>
        <v/>
      </c>
      <c r="C314" s="40" t="str">
        <f>IF(P_rang_år!C316&gt;0,P_rang_år!C316,"")</f>
        <v/>
      </c>
      <c r="D314" s="40" t="str">
        <f>IF(P_rang_år!D316&gt;0,P_rang_år!D316,"")</f>
        <v/>
      </c>
      <c r="E314" s="40" t="str">
        <f>IF(P_rang_år!E316&gt;0,P_rang_år!E316,"")</f>
        <v/>
      </c>
      <c r="F314" s="40" t="str">
        <f>IF(P_rang_år!F316&gt;0,P_rang_år!F316,"")</f>
        <v/>
      </c>
      <c r="G314" s="40" t="str">
        <f>IF(P_rang_år!G316&gt;0,P_rang_år!G316,"")</f>
        <v/>
      </c>
      <c r="H314" s="40" t="str">
        <f>IF(P_rang_år!H316&gt;0,P_rang_år!H316,"")</f>
        <v/>
      </c>
      <c r="I314" s="40" t="str">
        <f>IF(P_rang_år!I316&gt;0,P_rang_år!I316,"")</f>
        <v/>
      </c>
      <c r="J314" s="40" t="str">
        <f>IF(P_rang_år!J316&gt;0,P_rang_år!J316,"")</f>
        <v/>
      </c>
      <c r="K314" s="40" t="str">
        <f>IF(P_rang_år!K316&gt;0,P_rang_år!K316,"")</f>
        <v/>
      </c>
      <c r="L314" s="41" t="str">
        <f>IF(P_rang_år!L316&gt;0,P_rang_år!L316,"")</f>
        <v/>
      </c>
      <c r="M314" s="41" t="str">
        <f>IF(P_rang_år!M316&gt;0,P_rang_år!M316,"")</f>
        <v/>
      </c>
      <c r="N314" s="41" t="str">
        <f>IF(P_rang_år!N316&gt;0,P_rang_år!N316,"")</f>
        <v/>
      </c>
      <c r="O314" s="41" t="str">
        <f>IF(P_rang_år!O316&gt;0,P_rang_år!O316,"")</f>
        <v/>
      </c>
      <c r="P314" s="41" t="str">
        <f>IF(P_rang_år!P316&gt;0,P_rang_år!P316,"")</f>
        <v/>
      </c>
      <c r="Q314" s="41" t="str">
        <f>IF(P_rang_år!Q316&gt;0,P_rang_år!Q316,"")</f>
        <v/>
      </c>
      <c r="R314" s="41" t="str">
        <f>IF(P_rang_år!R316&gt;0,P_rang_år!R316,"")</f>
        <v/>
      </c>
      <c r="S314" s="41" t="str">
        <f>IF(P_rang_år!S316&gt;0,P_rang_år!S316,"")</f>
        <v/>
      </c>
    </row>
    <row r="315" spans="1:19" x14ac:dyDescent="0.25">
      <c r="A315" s="40" t="str">
        <f>IF(P_rang_år!A317&gt;0,P_rang_år!A317,"")</f>
        <v/>
      </c>
      <c r="B315" s="40" t="str">
        <f>IF(P_rang_år!B317&gt;0,P_rang_år!B317,"")</f>
        <v/>
      </c>
      <c r="C315" s="40" t="str">
        <f>IF(P_rang_år!C317&gt;0,P_rang_år!C317,"")</f>
        <v/>
      </c>
      <c r="D315" s="40" t="str">
        <f>IF(P_rang_år!D317&gt;0,P_rang_år!D317,"")</f>
        <v/>
      </c>
      <c r="E315" s="40" t="str">
        <f>IF(P_rang_år!E317&gt;0,P_rang_år!E317,"")</f>
        <v/>
      </c>
      <c r="F315" s="40" t="str">
        <f>IF(P_rang_år!F317&gt;0,P_rang_år!F317,"")</f>
        <v/>
      </c>
      <c r="G315" s="40" t="str">
        <f>IF(P_rang_år!G317&gt;0,P_rang_år!G317,"")</f>
        <v/>
      </c>
      <c r="H315" s="40" t="str">
        <f>IF(P_rang_år!H317&gt;0,P_rang_år!H317,"")</f>
        <v/>
      </c>
      <c r="I315" s="40" t="str">
        <f>IF(P_rang_år!I317&gt;0,P_rang_år!I317,"")</f>
        <v/>
      </c>
      <c r="J315" s="40" t="str">
        <f>IF(P_rang_år!J317&gt;0,P_rang_år!J317,"")</f>
        <v/>
      </c>
      <c r="K315" s="40" t="str">
        <f>IF(P_rang_år!K317&gt;0,P_rang_år!K317,"")</f>
        <v/>
      </c>
      <c r="L315" s="41" t="str">
        <f>IF(P_rang_år!L317&gt;0,P_rang_år!L317,"")</f>
        <v/>
      </c>
      <c r="M315" s="41" t="str">
        <f>IF(P_rang_år!M317&gt;0,P_rang_år!M317,"")</f>
        <v/>
      </c>
      <c r="N315" s="41" t="str">
        <f>IF(P_rang_år!N317&gt;0,P_rang_år!N317,"")</f>
        <v/>
      </c>
      <c r="O315" s="41" t="str">
        <f>IF(P_rang_år!O317&gt;0,P_rang_år!O317,"")</f>
        <v/>
      </c>
      <c r="P315" s="41" t="str">
        <f>IF(P_rang_år!P317&gt;0,P_rang_år!P317,"")</f>
        <v/>
      </c>
      <c r="Q315" s="41" t="str">
        <f>IF(P_rang_år!Q317&gt;0,P_rang_år!Q317,"")</f>
        <v/>
      </c>
      <c r="R315" s="41" t="str">
        <f>IF(P_rang_år!R317&gt;0,P_rang_år!R317,"")</f>
        <v/>
      </c>
      <c r="S315" s="41" t="str">
        <f>IF(P_rang_år!S317&gt;0,P_rang_år!S317,"")</f>
        <v/>
      </c>
    </row>
    <row r="316" spans="1:19" x14ac:dyDescent="0.25">
      <c r="A316" s="40" t="str">
        <f>IF(P_rang_år!A318&gt;0,P_rang_år!A318,"")</f>
        <v/>
      </c>
      <c r="B316" s="40" t="str">
        <f>IF(P_rang_år!B318&gt;0,P_rang_år!B318,"")</f>
        <v/>
      </c>
      <c r="C316" s="40" t="str">
        <f>IF(P_rang_år!C318&gt;0,P_rang_år!C318,"")</f>
        <v/>
      </c>
      <c r="D316" s="40" t="str">
        <f>IF(P_rang_år!D318&gt;0,P_rang_år!D318,"")</f>
        <v/>
      </c>
      <c r="E316" s="40" t="str">
        <f>IF(P_rang_år!E318&gt;0,P_rang_år!E318,"")</f>
        <v/>
      </c>
      <c r="F316" s="40" t="str">
        <f>IF(P_rang_år!F318&gt;0,P_rang_år!F318,"")</f>
        <v/>
      </c>
      <c r="G316" s="40" t="str">
        <f>IF(P_rang_år!G318&gt;0,P_rang_år!G318,"")</f>
        <v/>
      </c>
      <c r="H316" s="40" t="str">
        <f>IF(P_rang_år!H318&gt;0,P_rang_år!H318,"")</f>
        <v/>
      </c>
      <c r="I316" s="40" t="str">
        <f>IF(P_rang_år!I318&gt;0,P_rang_år!I318,"")</f>
        <v/>
      </c>
      <c r="J316" s="40" t="str">
        <f>IF(P_rang_år!J318&gt;0,P_rang_år!J318,"")</f>
        <v/>
      </c>
      <c r="K316" s="40" t="str">
        <f>IF(P_rang_år!K318&gt;0,P_rang_år!K318,"")</f>
        <v/>
      </c>
      <c r="L316" s="41" t="str">
        <f>IF(P_rang_år!L318&gt;0,P_rang_år!L318,"")</f>
        <v/>
      </c>
      <c r="M316" s="41" t="str">
        <f>IF(P_rang_år!M318&gt;0,P_rang_år!M318,"")</f>
        <v/>
      </c>
      <c r="N316" s="41" t="str">
        <f>IF(P_rang_år!N318&gt;0,P_rang_år!N318,"")</f>
        <v/>
      </c>
      <c r="O316" s="41" t="str">
        <f>IF(P_rang_år!O318&gt;0,P_rang_år!O318,"")</f>
        <v/>
      </c>
      <c r="P316" s="41" t="str">
        <f>IF(P_rang_år!P318&gt;0,P_rang_år!P318,"")</f>
        <v/>
      </c>
      <c r="Q316" s="41" t="str">
        <f>IF(P_rang_år!Q318&gt;0,P_rang_år!Q318,"")</f>
        <v/>
      </c>
      <c r="R316" s="41" t="str">
        <f>IF(P_rang_år!R318&gt;0,P_rang_år!R318,"")</f>
        <v/>
      </c>
      <c r="S316" s="41" t="str">
        <f>IF(P_rang_år!S318&gt;0,P_rang_år!S318,"")</f>
        <v/>
      </c>
    </row>
    <row r="317" spans="1:19" x14ac:dyDescent="0.25">
      <c r="A317" s="40" t="str">
        <f>IF(P_rang_år!A319&gt;0,P_rang_år!A319,"")</f>
        <v/>
      </c>
      <c r="B317" s="40" t="str">
        <f>IF(P_rang_år!B319&gt;0,P_rang_år!B319,"")</f>
        <v/>
      </c>
      <c r="C317" s="40" t="str">
        <f>IF(P_rang_år!C319&gt;0,P_rang_år!C319,"")</f>
        <v/>
      </c>
      <c r="D317" s="40" t="str">
        <f>IF(P_rang_år!D319&gt;0,P_rang_år!D319,"")</f>
        <v/>
      </c>
      <c r="E317" s="40" t="str">
        <f>IF(P_rang_år!E319&gt;0,P_rang_år!E319,"")</f>
        <v/>
      </c>
      <c r="F317" s="40" t="str">
        <f>IF(P_rang_år!F319&gt;0,P_rang_år!F319,"")</f>
        <v/>
      </c>
      <c r="G317" s="40" t="str">
        <f>IF(P_rang_år!G319&gt;0,P_rang_år!G319,"")</f>
        <v/>
      </c>
      <c r="H317" s="40" t="str">
        <f>IF(P_rang_år!H319&gt;0,P_rang_år!H319,"")</f>
        <v/>
      </c>
      <c r="I317" s="40" t="str">
        <f>IF(P_rang_år!I319&gt;0,P_rang_år!I319,"")</f>
        <v/>
      </c>
      <c r="J317" s="40" t="str">
        <f>IF(P_rang_år!J319&gt;0,P_rang_år!J319,"")</f>
        <v/>
      </c>
      <c r="K317" s="40" t="str">
        <f>IF(P_rang_år!K319&gt;0,P_rang_år!K319,"")</f>
        <v/>
      </c>
      <c r="L317" s="41" t="str">
        <f>IF(P_rang_år!L319&gt;0,P_rang_år!L319,"")</f>
        <v/>
      </c>
      <c r="M317" s="41" t="str">
        <f>IF(P_rang_år!M319&gt;0,P_rang_år!M319,"")</f>
        <v/>
      </c>
      <c r="N317" s="41" t="str">
        <f>IF(P_rang_år!N319&gt;0,P_rang_år!N319,"")</f>
        <v/>
      </c>
      <c r="O317" s="41" t="str">
        <f>IF(P_rang_år!O319&gt;0,P_rang_år!O319,"")</f>
        <v/>
      </c>
      <c r="P317" s="41" t="str">
        <f>IF(P_rang_år!P319&gt;0,P_rang_år!P319,"")</f>
        <v/>
      </c>
      <c r="Q317" s="41" t="str">
        <f>IF(P_rang_år!Q319&gt;0,P_rang_år!Q319,"")</f>
        <v/>
      </c>
      <c r="R317" s="41" t="str">
        <f>IF(P_rang_år!R319&gt;0,P_rang_år!R319,"")</f>
        <v/>
      </c>
      <c r="S317" s="41" t="str">
        <f>IF(P_rang_år!S319&gt;0,P_rang_år!S319,"")</f>
        <v/>
      </c>
    </row>
    <row r="318" spans="1:19" x14ac:dyDescent="0.25">
      <c r="A318" s="40" t="str">
        <f>IF(P_rang_år!A320&gt;0,P_rang_år!A320,"")</f>
        <v/>
      </c>
      <c r="B318" s="40" t="str">
        <f>IF(P_rang_år!B320&gt;0,P_rang_år!B320,"")</f>
        <v/>
      </c>
      <c r="C318" s="40" t="str">
        <f>IF(P_rang_år!C320&gt;0,P_rang_år!C320,"")</f>
        <v/>
      </c>
      <c r="D318" s="40" t="str">
        <f>IF(P_rang_år!D320&gt;0,P_rang_år!D320,"")</f>
        <v/>
      </c>
      <c r="E318" s="40" t="str">
        <f>IF(P_rang_år!E320&gt;0,P_rang_år!E320,"")</f>
        <v/>
      </c>
      <c r="F318" s="40" t="str">
        <f>IF(P_rang_år!F320&gt;0,P_rang_år!F320,"")</f>
        <v/>
      </c>
      <c r="G318" s="40" t="str">
        <f>IF(P_rang_år!G320&gt;0,P_rang_år!G320,"")</f>
        <v/>
      </c>
      <c r="H318" s="40" t="str">
        <f>IF(P_rang_år!H320&gt;0,P_rang_år!H320,"")</f>
        <v/>
      </c>
      <c r="I318" s="40" t="str">
        <f>IF(P_rang_år!I320&gt;0,P_rang_år!I320,"")</f>
        <v/>
      </c>
      <c r="J318" s="40" t="str">
        <f>IF(P_rang_år!J320&gt;0,P_rang_år!J320,"")</f>
        <v/>
      </c>
      <c r="K318" s="40" t="str">
        <f>IF(P_rang_år!K320&gt;0,P_rang_år!K320,"")</f>
        <v/>
      </c>
      <c r="L318" s="41" t="str">
        <f>IF(P_rang_år!L320&gt;0,P_rang_år!L320,"")</f>
        <v/>
      </c>
      <c r="M318" s="41" t="str">
        <f>IF(P_rang_år!M320&gt;0,P_rang_år!M320,"")</f>
        <v/>
      </c>
      <c r="N318" s="41" t="str">
        <f>IF(P_rang_år!N320&gt;0,P_rang_år!N320,"")</f>
        <v/>
      </c>
      <c r="O318" s="41" t="str">
        <f>IF(P_rang_år!O320&gt;0,P_rang_år!O320,"")</f>
        <v/>
      </c>
      <c r="P318" s="41" t="str">
        <f>IF(P_rang_år!P320&gt;0,P_rang_år!P320,"")</f>
        <v/>
      </c>
      <c r="Q318" s="41" t="str">
        <f>IF(P_rang_år!Q320&gt;0,P_rang_år!Q320,"")</f>
        <v/>
      </c>
      <c r="R318" s="41" t="str">
        <f>IF(P_rang_år!R320&gt;0,P_rang_år!R320,"")</f>
        <v/>
      </c>
      <c r="S318" s="41" t="str">
        <f>IF(P_rang_år!S320&gt;0,P_rang_år!S320,"")</f>
        <v/>
      </c>
    </row>
    <row r="319" spans="1:19" x14ac:dyDescent="0.25">
      <c r="A319" s="40" t="str">
        <f>IF(P_rang_år!A321&gt;0,P_rang_år!A321,"")</f>
        <v/>
      </c>
      <c r="B319" s="40" t="str">
        <f>IF(P_rang_år!B321&gt;0,P_rang_år!B321,"")</f>
        <v/>
      </c>
      <c r="C319" s="40" t="str">
        <f>IF(P_rang_år!C321&gt;0,P_rang_år!C321,"")</f>
        <v/>
      </c>
      <c r="D319" s="40" t="str">
        <f>IF(P_rang_år!D321&gt;0,P_rang_år!D321,"")</f>
        <v/>
      </c>
      <c r="E319" s="40" t="str">
        <f>IF(P_rang_år!E321&gt;0,P_rang_år!E321,"")</f>
        <v/>
      </c>
      <c r="F319" s="40" t="str">
        <f>IF(P_rang_år!F321&gt;0,P_rang_år!F321,"")</f>
        <v/>
      </c>
      <c r="G319" s="40" t="str">
        <f>IF(P_rang_år!G321&gt;0,P_rang_år!G321,"")</f>
        <v/>
      </c>
      <c r="H319" s="40" t="str">
        <f>IF(P_rang_år!H321&gt;0,P_rang_år!H321,"")</f>
        <v/>
      </c>
      <c r="I319" s="40" t="str">
        <f>IF(P_rang_år!I321&gt;0,P_rang_år!I321,"")</f>
        <v/>
      </c>
      <c r="J319" s="40" t="str">
        <f>IF(P_rang_år!J321&gt;0,P_rang_år!J321,"")</f>
        <v/>
      </c>
      <c r="K319" s="40" t="str">
        <f>IF(P_rang_år!K321&gt;0,P_rang_år!K321,"")</f>
        <v/>
      </c>
      <c r="L319" s="41" t="str">
        <f>IF(P_rang_år!L321&gt;0,P_rang_år!L321,"")</f>
        <v/>
      </c>
      <c r="M319" s="41" t="str">
        <f>IF(P_rang_år!M321&gt;0,P_rang_år!M321,"")</f>
        <v/>
      </c>
      <c r="N319" s="41" t="str">
        <f>IF(P_rang_år!N321&gt;0,P_rang_år!N321,"")</f>
        <v/>
      </c>
      <c r="O319" s="41" t="str">
        <f>IF(P_rang_år!O321&gt;0,P_rang_år!O321,"")</f>
        <v/>
      </c>
      <c r="P319" s="41" t="str">
        <f>IF(P_rang_år!P321&gt;0,P_rang_år!P321,"")</f>
        <v/>
      </c>
      <c r="Q319" s="41" t="str">
        <f>IF(P_rang_år!Q321&gt;0,P_rang_år!Q321,"")</f>
        <v/>
      </c>
      <c r="R319" s="41" t="str">
        <f>IF(P_rang_år!R321&gt;0,P_rang_år!R321,"")</f>
        <v/>
      </c>
      <c r="S319" s="41" t="str">
        <f>IF(P_rang_år!S321&gt;0,P_rang_år!S321,"")</f>
        <v/>
      </c>
    </row>
    <row r="320" spans="1:19" x14ac:dyDescent="0.25">
      <c r="A320" s="40" t="str">
        <f>IF(P_rang_år!A322&gt;0,P_rang_år!A322,"")</f>
        <v/>
      </c>
      <c r="B320" s="40" t="str">
        <f>IF(P_rang_år!B322&gt;0,P_rang_år!B322,"")</f>
        <v/>
      </c>
      <c r="C320" s="40" t="str">
        <f>IF(P_rang_år!C322&gt;0,P_rang_år!C322,"")</f>
        <v/>
      </c>
      <c r="D320" s="40" t="str">
        <f>IF(P_rang_år!D322&gt;0,P_rang_år!D322,"")</f>
        <v/>
      </c>
      <c r="E320" s="40" t="str">
        <f>IF(P_rang_år!E322&gt;0,P_rang_år!E322,"")</f>
        <v/>
      </c>
      <c r="F320" s="40" t="str">
        <f>IF(P_rang_år!F322&gt;0,P_rang_år!F322,"")</f>
        <v/>
      </c>
      <c r="G320" s="40" t="str">
        <f>IF(P_rang_år!G322&gt;0,P_rang_år!G322,"")</f>
        <v/>
      </c>
      <c r="H320" s="40" t="str">
        <f>IF(P_rang_år!H322&gt;0,P_rang_år!H322,"")</f>
        <v/>
      </c>
      <c r="I320" s="40" t="str">
        <f>IF(P_rang_år!I322&gt;0,P_rang_år!I322,"")</f>
        <v/>
      </c>
      <c r="J320" s="40" t="str">
        <f>IF(P_rang_år!J322&gt;0,P_rang_år!J322,"")</f>
        <v/>
      </c>
      <c r="K320" s="40" t="str">
        <f>IF(P_rang_år!K322&gt;0,P_rang_år!K322,"")</f>
        <v/>
      </c>
      <c r="L320" s="41" t="str">
        <f>IF(P_rang_år!L322&gt;0,P_rang_år!L322,"")</f>
        <v/>
      </c>
      <c r="M320" s="41" t="str">
        <f>IF(P_rang_år!M322&gt;0,P_rang_år!M322,"")</f>
        <v/>
      </c>
      <c r="N320" s="41" t="str">
        <f>IF(P_rang_år!N322&gt;0,P_rang_år!N322,"")</f>
        <v/>
      </c>
      <c r="O320" s="41" t="str">
        <f>IF(P_rang_år!O322&gt;0,P_rang_år!O322,"")</f>
        <v/>
      </c>
      <c r="P320" s="41" t="str">
        <f>IF(P_rang_år!P322&gt;0,P_rang_år!P322,"")</f>
        <v/>
      </c>
      <c r="Q320" s="41" t="str">
        <f>IF(P_rang_år!Q322&gt;0,P_rang_år!Q322,"")</f>
        <v/>
      </c>
      <c r="R320" s="41" t="str">
        <f>IF(P_rang_år!R322&gt;0,P_rang_år!R322,"")</f>
        <v/>
      </c>
      <c r="S320" s="41" t="str">
        <f>IF(P_rang_år!S322&gt;0,P_rang_år!S322,"")</f>
        <v/>
      </c>
    </row>
    <row r="321" spans="1:19" x14ac:dyDescent="0.25">
      <c r="A321" s="40" t="str">
        <f>IF(P_rang_år!A323&gt;0,P_rang_år!A323,"")</f>
        <v/>
      </c>
      <c r="B321" s="40" t="str">
        <f>IF(P_rang_år!B323&gt;0,P_rang_år!B323,"")</f>
        <v/>
      </c>
      <c r="C321" s="40" t="str">
        <f>IF(P_rang_år!C323&gt;0,P_rang_år!C323,"")</f>
        <v/>
      </c>
      <c r="D321" s="40" t="str">
        <f>IF(P_rang_år!D323&gt;0,P_rang_år!D323,"")</f>
        <v/>
      </c>
      <c r="E321" s="40" t="str">
        <f>IF(P_rang_år!E323&gt;0,P_rang_år!E323,"")</f>
        <v/>
      </c>
      <c r="F321" s="40" t="str">
        <f>IF(P_rang_år!F323&gt;0,P_rang_år!F323,"")</f>
        <v/>
      </c>
      <c r="G321" s="40" t="str">
        <f>IF(P_rang_år!G323&gt;0,P_rang_år!G323,"")</f>
        <v/>
      </c>
      <c r="H321" s="40" t="str">
        <f>IF(P_rang_år!H323&gt;0,P_rang_år!H323,"")</f>
        <v/>
      </c>
      <c r="I321" s="40" t="str">
        <f>IF(P_rang_år!I323&gt;0,P_rang_år!I323,"")</f>
        <v/>
      </c>
      <c r="J321" s="40" t="str">
        <f>IF(P_rang_år!J323&gt;0,P_rang_år!J323,"")</f>
        <v/>
      </c>
      <c r="K321" s="40" t="str">
        <f>IF(P_rang_år!K323&gt;0,P_rang_år!K323,"")</f>
        <v/>
      </c>
      <c r="L321" s="41" t="str">
        <f>IF(P_rang_år!L323&gt;0,P_rang_år!L323,"")</f>
        <v/>
      </c>
      <c r="M321" s="41" t="str">
        <f>IF(P_rang_år!M323&gt;0,P_rang_år!M323,"")</f>
        <v/>
      </c>
      <c r="N321" s="41" t="str">
        <f>IF(P_rang_år!N323&gt;0,P_rang_år!N323,"")</f>
        <v/>
      </c>
      <c r="O321" s="41" t="str">
        <f>IF(P_rang_år!O323&gt;0,P_rang_år!O323,"")</f>
        <v/>
      </c>
      <c r="P321" s="41" t="str">
        <f>IF(P_rang_år!P323&gt;0,P_rang_år!P323,"")</f>
        <v/>
      </c>
      <c r="Q321" s="41" t="str">
        <f>IF(P_rang_år!Q323&gt;0,P_rang_år!Q323,"")</f>
        <v/>
      </c>
      <c r="R321" s="41" t="str">
        <f>IF(P_rang_år!R323&gt;0,P_rang_år!R323,"")</f>
        <v/>
      </c>
      <c r="S321" s="41" t="str">
        <f>IF(P_rang_år!S323&gt;0,P_rang_år!S323,"")</f>
        <v/>
      </c>
    </row>
    <row r="322" spans="1:19" x14ac:dyDescent="0.25">
      <c r="A322" s="40" t="str">
        <f>IF(P_rang_år!A324&gt;0,P_rang_år!A324,"")</f>
        <v/>
      </c>
      <c r="B322" s="40" t="str">
        <f>IF(P_rang_år!B324&gt;0,P_rang_år!B324,"")</f>
        <v/>
      </c>
      <c r="C322" s="40" t="str">
        <f>IF(P_rang_år!C324&gt;0,P_rang_år!C324,"")</f>
        <v/>
      </c>
      <c r="D322" s="40" t="str">
        <f>IF(P_rang_år!D324&gt;0,P_rang_år!D324,"")</f>
        <v/>
      </c>
      <c r="E322" s="40" t="str">
        <f>IF(P_rang_år!E324&gt;0,P_rang_år!E324,"")</f>
        <v/>
      </c>
      <c r="F322" s="40" t="str">
        <f>IF(P_rang_år!F324&gt;0,P_rang_år!F324,"")</f>
        <v/>
      </c>
      <c r="G322" s="40" t="str">
        <f>IF(P_rang_år!G324&gt;0,P_rang_år!G324,"")</f>
        <v/>
      </c>
      <c r="H322" s="40" t="str">
        <f>IF(P_rang_år!H324&gt;0,P_rang_år!H324,"")</f>
        <v/>
      </c>
      <c r="I322" s="40" t="str">
        <f>IF(P_rang_år!I324&gt;0,P_rang_år!I324,"")</f>
        <v/>
      </c>
      <c r="J322" s="40" t="str">
        <f>IF(P_rang_år!J324&gt;0,P_rang_år!J324,"")</f>
        <v/>
      </c>
      <c r="K322" s="40" t="str">
        <f>IF(P_rang_år!K324&gt;0,P_rang_år!K324,"")</f>
        <v/>
      </c>
      <c r="L322" s="41" t="str">
        <f>IF(P_rang_år!L324&gt;0,P_rang_år!L324,"")</f>
        <v/>
      </c>
      <c r="M322" s="41" t="str">
        <f>IF(P_rang_år!M324&gt;0,P_rang_år!M324,"")</f>
        <v/>
      </c>
      <c r="N322" s="41" t="str">
        <f>IF(P_rang_år!N324&gt;0,P_rang_år!N324,"")</f>
        <v/>
      </c>
      <c r="O322" s="41" t="str">
        <f>IF(P_rang_år!O324&gt;0,P_rang_år!O324,"")</f>
        <v/>
      </c>
      <c r="P322" s="41" t="str">
        <f>IF(P_rang_år!P324&gt;0,P_rang_år!P324,"")</f>
        <v/>
      </c>
      <c r="Q322" s="41" t="str">
        <f>IF(P_rang_år!Q324&gt;0,P_rang_år!Q324,"")</f>
        <v/>
      </c>
      <c r="R322" s="41" t="str">
        <f>IF(P_rang_år!R324&gt;0,P_rang_år!R324,"")</f>
        <v/>
      </c>
      <c r="S322" s="41" t="str">
        <f>IF(P_rang_år!S324&gt;0,P_rang_år!S324,"")</f>
        <v/>
      </c>
    </row>
    <row r="323" spans="1:19" x14ac:dyDescent="0.25">
      <c r="A323" s="40" t="str">
        <f>IF(P_rang_år!A325&gt;0,P_rang_år!A325,"")</f>
        <v/>
      </c>
      <c r="B323" s="40" t="str">
        <f>IF(P_rang_år!B325&gt;0,P_rang_år!B325,"")</f>
        <v/>
      </c>
      <c r="C323" s="40" t="str">
        <f>IF(P_rang_år!C325&gt;0,P_rang_år!C325,"")</f>
        <v/>
      </c>
      <c r="D323" s="40" t="str">
        <f>IF(P_rang_år!D325&gt;0,P_rang_år!D325,"")</f>
        <v/>
      </c>
      <c r="E323" s="40" t="str">
        <f>IF(P_rang_år!E325&gt;0,P_rang_år!E325,"")</f>
        <v/>
      </c>
      <c r="F323" s="40" t="str">
        <f>IF(P_rang_år!F325&gt;0,P_rang_år!F325,"")</f>
        <v/>
      </c>
      <c r="G323" s="40" t="str">
        <f>IF(P_rang_år!G325&gt;0,P_rang_år!G325,"")</f>
        <v/>
      </c>
      <c r="H323" s="40" t="str">
        <f>IF(P_rang_år!H325&gt;0,P_rang_år!H325,"")</f>
        <v/>
      </c>
      <c r="I323" s="40" t="str">
        <f>IF(P_rang_år!I325&gt;0,P_rang_år!I325,"")</f>
        <v/>
      </c>
      <c r="J323" s="40" t="str">
        <f>IF(P_rang_år!J325&gt;0,P_rang_år!J325,"")</f>
        <v/>
      </c>
      <c r="K323" s="40" t="str">
        <f>IF(P_rang_år!K325&gt;0,P_rang_år!K325,"")</f>
        <v/>
      </c>
      <c r="L323" s="41" t="str">
        <f>IF(P_rang_år!L325&gt;0,P_rang_år!L325,"")</f>
        <v/>
      </c>
      <c r="M323" s="41" t="str">
        <f>IF(P_rang_år!M325&gt;0,P_rang_år!M325,"")</f>
        <v/>
      </c>
      <c r="N323" s="41" t="str">
        <f>IF(P_rang_år!N325&gt;0,P_rang_år!N325,"")</f>
        <v/>
      </c>
      <c r="O323" s="41" t="str">
        <f>IF(P_rang_år!O325&gt;0,P_rang_år!O325,"")</f>
        <v/>
      </c>
      <c r="P323" s="41" t="str">
        <f>IF(P_rang_år!P325&gt;0,P_rang_år!P325,"")</f>
        <v/>
      </c>
      <c r="Q323" s="41" t="str">
        <f>IF(P_rang_år!Q325&gt;0,P_rang_år!Q325,"")</f>
        <v/>
      </c>
      <c r="R323" s="41" t="str">
        <f>IF(P_rang_år!R325&gt;0,P_rang_år!R325,"")</f>
        <v/>
      </c>
      <c r="S323" s="41" t="str">
        <f>IF(P_rang_år!S325&gt;0,P_rang_år!S325,"")</f>
        <v/>
      </c>
    </row>
    <row r="324" spans="1:19" x14ac:dyDescent="0.25">
      <c r="A324" s="40" t="str">
        <f>IF(P_rang_år!A326&gt;0,P_rang_år!A326,"")</f>
        <v/>
      </c>
      <c r="B324" s="40" t="str">
        <f>IF(P_rang_år!B326&gt;0,P_rang_år!B326,"")</f>
        <v/>
      </c>
      <c r="C324" s="40" t="str">
        <f>IF(P_rang_år!C326&gt;0,P_rang_år!C326,"")</f>
        <v/>
      </c>
      <c r="D324" s="40" t="str">
        <f>IF(P_rang_år!D326&gt;0,P_rang_år!D326,"")</f>
        <v/>
      </c>
      <c r="E324" s="40" t="str">
        <f>IF(P_rang_år!E326&gt;0,P_rang_år!E326,"")</f>
        <v/>
      </c>
      <c r="F324" s="40" t="str">
        <f>IF(P_rang_år!F326&gt;0,P_rang_år!F326,"")</f>
        <v/>
      </c>
      <c r="G324" s="40" t="str">
        <f>IF(P_rang_år!G326&gt;0,P_rang_år!G326,"")</f>
        <v/>
      </c>
      <c r="H324" s="40" t="str">
        <f>IF(P_rang_år!H326&gt;0,P_rang_år!H326,"")</f>
        <v/>
      </c>
      <c r="I324" s="40" t="str">
        <f>IF(P_rang_år!I326&gt;0,P_rang_år!I326,"")</f>
        <v/>
      </c>
      <c r="J324" s="40" t="str">
        <f>IF(P_rang_år!J326&gt;0,P_rang_år!J326,"")</f>
        <v/>
      </c>
      <c r="K324" s="40" t="str">
        <f>IF(P_rang_år!K326&gt;0,P_rang_år!K326,"")</f>
        <v/>
      </c>
      <c r="L324" s="41" t="str">
        <f>IF(P_rang_år!L326&gt;0,P_rang_år!L326,"")</f>
        <v/>
      </c>
      <c r="M324" s="41" t="str">
        <f>IF(P_rang_år!M326&gt;0,P_rang_år!M326,"")</f>
        <v/>
      </c>
      <c r="N324" s="41" t="str">
        <f>IF(P_rang_år!N326&gt;0,P_rang_år!N326,"")</f>
        <v/>
      </c>
      <c r="O324" s="41" t="str">
        <f>IF(P_rang_år!O326&gt;0,P_rang_år!O326,"")</f>
        <v/>
      </c>
      <c r="P324" s="41" t="str">
        <f>IF(P_rang_år!P326&gt;0,P_rang_år!P326,"")</f>
        <v/>
      </c>
      <c r="Q324" s="41" t="str">
        <f>IF(P_rang_år!Q326&gt;0,P_rang_år!Q326,"")</f>
        <v/>
      </c>
      <c r="R324" s="41" t="str">
        <f>IF(P_rang_år!R326&gt;0,P_rang_år!R326,"")</f>
        <v/>
      </c>
      <c r="S324" s="41" t="str">
        <f>IF(P_rang_år!S326&gt;0,P_rang_år!S326,"")</f>
        <v/>
      </c>
    </row>
    <row r="325" spans="1:19" x14ac:dyDescent="0.25">
      <c r="A325" s="40" t="str">
        <f>IF(P_rang_år!A327&gt;0,P_rang_år!A327,"")</f>
        <v/>
      </c>
      <c r="B325" s="40" t="str">
        <f>IF(P_rang_år!B327&gt;0,P_rang_år!B327,"")</f>
        <v/>
      </c>
      <c r="C325" s="40" t="str">
        <f>IF(P_rang_år!C327&gt;0,P_rang_år!C327,"")</f>
        <v/>
      </c>
      <c r="D325" s="40" t="str">
        <f>IF(P_rang_år!D327&gt;0,P_rang_år!D327,"")</f>
        <v/>
      </c>
      <c r="E325" s="40" t="str">
        <f>IF(P_rang_år!E327&gt;0,P_rang_år!E327,"")</f>
        <v/>
      </c>
      <c r="F325" s="40" t="str">
        <f>IF(P_rang_år!F327&gt;0,P_rang_år!F327,"")</f>
        <v/>
      </c>
      <c r="G325" s="40" t="str">
        <f>IF(P_rang_år!G327&gt;0,P_rang_år!G327,"")</f>
        <v/>
      </c>
      <c r="H325" s="40" t="str">
        <f>IF(P_rang_år!H327&gt;0,P_rang_år!H327,"")</f>
        <v/>
      </c>
      <c r="I325" s="40" t="str">
        <f>IF(P_rang_år!I327&gt;0,P_rang_år!I327,"")</f>
        <v/>
      </c>
      <c r="J325" s="40" t="str">
        <f>IF(P_rang_år!J327&gt;0,P_rang_år!J327,"")</f>
        <v/>
      </c>
      <c r="K325" s="40" t="str">
        <f>IF(P_rang_år!K327&gt;0,P_rang_år!K327,"")</f>
        <v/>
      </c>
      <c r="L325" s="41" t="str">
        <f>IF(P_rang_år!L327&gt;0,P_rang_år!L327,"")</f>
        <v/>
      </c>
      <c r="M325" s="41" t="str">
        <f>IF(P_rang_år!M327&gt;0,P_rang_år!M327,"")</f>
        <v/>
      </c>
      <c r="N325" s="41" t="str">
        <f>IF(P_rang_år!N327&gt;0,P_rang_år!N327,"")</f>
        <v/>
      </c>
      <c r="O325" s="41" t="str">
        <f>IF(P_rang_år!O327&gt;0,P_rang_år!O327,"")</f>
        <v/>
      </c>
      <c r="P325" s="41" t="str">
        <f>IF(P_rang_år!P327&gt;0,P_rang_år!P327,"")</f>
        <v/>
      </c>
      <c r="Q325" s="41" t="str">
        <f>IF(P_rang_år!Q327&gt;0,P_rang_år!Q327,"")</f>
        <v/>
      </c>
      <c r="R325" s="41" t="str">
        <f>IF(P_rang_år!R327&gt;0,P_rang_år!R327,"")</f>
        <v/>
      </c>
      <c r="S325" s="41" t="str">
        <f>IF(P_rang_år!S327&gt;0,P_rang_år!S327,"")</f>
        <v/>
      </c>
    </row>
    <row r="326" spans="1:19" x14ac:dyDescent="0.25">
      <c r="A326" s="40" t="str">
        <f>IF(P_rang_år!A328&gt;0,P_rang_år!A328,"")</f>
        <v/>
      </c>
      <c r="B326" s="40" t="str">
        <f>IF(P_rang_år!B328&gt;0,P_rang_år!B328,"")</f>
        <v/>
      </c>
      <c r="C326" s="40" t="str">
        <f>IF(P_rang_år!C328&gt;0,P_rang_år!C328,"")</f>
        <v/>
      </c>
      <c r="D326" s="40" t="str">
        <f>IF(P_rang_år!D328&gt;0,P_rang_år!D328,"")</f>
        <v/>
      </c>
      <c r="E326" s="40" t="str">
        <f>IF(P_rang_år!E328&gt;0,P_rang_år!E328,"")</f>
        <v/>
      </c>
      <c r="F326" s="40" t="str">
        <f>IF(P_rang_år!F328&gt;0,P_rang_år!F328,"")</f>
        <v/>
      </c>
      <c r="G326" s="40" t="str">
        <f>IF(P_rang_år!G328&gt;0,P_rang_år!G328,"")</f>
        <v/>
      </c>
      <c r="H326" s="40" t="str">
        <f>IF(P_rang_år!H328&gt;0,P_rang_år!H328,"")</f>
        <v/>
      </c>
      <c r="I326" s="40" t="str">
        <f>IF(P_rang_år!I328&gt;0,P_rang_år!I328,"")</f>
        <v/>
      </c>
      <c r="J326" s="40" t="str">
        <f>IF(P_rang_år!J328&gt;0,P_rang_år!J328,"")</f>
        <v/>
      </c>
      <c r="K326" s="40" t="str">
        <f>IF(P_rang_år!K328&gt;0,P_rang_år!K328,"")</f>
        <v/>
      </c>
      <c r="L326" s="41" t="str">
        <f>IF(P_rang_år!L328&gt;0,P_rang_år!L328,"")</f>
        <v/>
      </c>
      <c r="M326" s="41" t="str">
        <f>IF(P_rang_år!M328&gt;0,P_rang_år!M328,"")</f>
        <v/>
      </c>
      <c r="N326" s="41" t="str">
        <f>IF(P_rang_år!N328&gt;0,P_rang_år!N328,"")</f>
        <v/>
      </c>
      <c r="O326" s="41" t="str">
        <f>IF(P_rang_år!O328&gt;0,P_rang_år!O328,"")</f>
        <v/>
      </c>
      <c r="P326" s="41" t="str">
        <f>IF(P_rang_år!P328&gt;0,P_rang_år!P328,"")</f>
        <v/>
      </c>
      <c r="Q326" s="41" t="str">
        <f>IF(P_rang_år!Q328&gt;0,P_rang_år!Q328,"")</f>
        <v/>
      </c>
      <c r="R326" s="41" t="str">
        <f>IF(P_rang_år!R328&gt;0,P_rang_år!R328,"")</f>
        <v/>
      </c>
      <c r="S326" s="41" t="str">
        <f>IF(P_rang_år!S328&gt;0,P_rang_år!S328,"")</f>
        <v/>
      </c>
    </row>
    <row r="327" spans="1:19" x14ac:dyDescent="0.25">
      <c r="A327" s="40" t="str">
        <f>IF(P_rang_år!A329&gt;0,P_rang_år!A329,"")</f>
        <v/>
      </c>
      <c r="B327" s="40" t="str">
        <f>IF(P_rang_år!B329&gt;0,P_rang_år!B329,"")</f>
        <v/>
      </c>
      <c r="C327" s="40" t="str">
        <f>IF(P_rang_år!C329&gt;0,P_rang_år!C329,"")</f>
        <v/>
      </c>
      <c r="D327" s="40" t="str">
        <f>IF(P_rang_år!D329&gt;0,P_rang_år!D329,"")</f>
        <v/>
      </c>
      <c r="E327" s="40" t="str">
        <f>IF(P_rang_år!E329&gt;0,P_rang_år!E329,"")</f>
        <v/>
      </c>
      <c r="F327" s="40" t="str">
        <f>IF(P_rang_år!F329&gt;0,P_rang_år!F329,"")</f>
        <v/>
      </c>
      <c r="G327" s="40" t="str">
        <f>IF(P_rang_år!G329&gt;0,P_rang_år!G329,"")</f>
        <v/>
      </c>
      <c r="H327" s="40" t="str">
        <f>IF(P_rang_år!H329&gt;0,P_rang_år!H329,"")</f>
        <v/>
      </c>
      <c r="I327" s="40" t="str">
        <f>IF(P_rang_år!I329&gt;0,P_rang_år!I329,"")</f>
        <v/>
      </c>
      <c r="J327" s="40" t="str">
        <f>IF(P_rang_år!J329&gt;0,P_rang_år!J329,"")</f>
        <v/>
      </c>
      <c r="K327" s="40" t="str">
        <f>IF(P_rang_år!K329&gt;0,P_rang_år!K329,"")</f>
        <v/>
      </c>
      <c r="L327" s="41" t="str">
        <f>IF(P_rang_år!L329&gt;0,P_rang_år!L329,"")</f>
        <v/>
      </c>
      <c r="M327" s="41" t="str">
        <f>IF(P_rang_år!M329&gt;0,P_rang_år!M329,"")</f>
        <v/>
      </c>
      <c r="N327" s="41" t="str">
        <f>IF(P_rang_år!N329&gt;0,P_rang_år!N329,"")</f>
        <v/>
      </c>
      <c r="O327" s="41" t="str">
        <f>IF(P_rang_år!O329&gt;0,P_rang_år!O329,"")</f>
        <v/>
      </c>
      <c r="P327" s="41" t="str">
        <f>IF(P_rang_år!P329&gt;0,P_rang_år!P329,"")</f>
        <v/>
      </c>
      <c r="Q327" s="41" t="str">
        <f>IF(P_rang_år!Q329&gt;0,P_rang_år!Q329,"")</f>
        <v/>
      </c>
      <c r="R327" s="41" t="str">
        <f>IF(P_rang_år!R329&gt;0,P_rang_år!R329,"")</f>
        <v/>
      </c>
      <c r="S327" s="41" t="str">
        <f>IF(P_rang_år!S329&gt;0,P_rang_år!S329,"")</f>
        <v/>
      </c>
    </row>
    <row r="328" spans="1:19" x14ac:dyDescent="0.25">
      <c r="A328" s="40" t="str">
        <f>IF(P_rang_år!A330&gt;0,P_rang_år!A330,"")</f>
        <v/>
      </c>
      <c r="B328" s="40" t="str">
        <f>IF(P_rang_år!B330&gt;0,P_rang_år!B330,"")</f>
        <v/>
      </c>
      <c r="C328" s="40" t="str">
        <f>IF(P_rang_år!C330&gt;0,P_rang_år!C330,"")</f>
        <v/>
      </c>
      <c r="D328" s="40" t="str">
        <f>IF(P_rang_år!D330&gt;0,P_rang_år!D330,"")</f>
        <v/>
      </c>
      <c r="E328" s="40" t="str">
        <f>IF(P_rang_år!E330&gt;0,P_rang_år!E330,"")</f>
        <v/>
      </c>
      <c r="F328" s="40" t="str">
        <f>IF(P_rang_år!F330&gt;0,P_rang_år!F330,"")</f>
        <v/>
      </c>
      <c r="G328" s="40" t="str">
        <f>IF(P_rang_år!G330&gt;0,P_rang_år!G330,"")</f>
        <v/>
      </c>
      <c r="H328" s="40" t="str">
        <f>IF(P_rang_år!H330&gt;0,P_rang_år!H330,"")</f>
        <v/>
      </c>
      <c r="I328" s="40" t="str">
        <f>IF(P_rang_år!I330&gt;0,P_rang_år!I330,"")</f>
        <v/>
      </c>
      <c r="J328" s="40" t="str">
        <f>IF(P_rang_år!J330&gt;0,P_rang_år!J330,"")</f>
        <v/>
      </c>
      <c r="K328" s="40" t="str">
        <f>IF(P_rang_år!K330&gt;0,P_rang_år!K330,"")</f>
        <v/>
      </c>
      <c r="L328" s="41" t="str">
        <f>IF(P_rang_år!L330&gt;0,P_rang_år!L330,"")</f>
        <v/>
      </c>
      <c r="M328" s="41" t="str">
        <f>IF(P_rang_år!M330&gt;0,P_rang_år!M330,"")</f>
        <v/>
      </c>
      <c r="N328" s="41" t="str">
        <f>IF(P_rang_år!N330&gt;0,P_rang_år!N330,"")</f>
        <v/>
      </c>
      <c r="O328" s="41" t="str">
        <f>IF(P_rang_år!O330&gt;0,P_rang_år!O330,"")</f>
        <v/>
      </c>
      <c r="P328" s="41" t="str">
        <f>IF(P_rang_år!P330&gt;0,P_rang_år!P330,"")</f>
        <v/>
      </c>
      <c r="Q328" s="41" t="str">
        <f>IF(P_rang_år!Q330&gt;0,P_rang_år!Q330,"")</f>
        <v/>
      </c>
      <c r="R328" s="41" t="str">
        <f>IF(P_rang_år!R330&gt;0,P_rang_år!R330,"")</f>
        <v/>
      </c>
      <c r="S328" s="41" t="str">
        <f>IF(P_rang_år!S330&gt;0,P_rang_år!S330,"")</f>
        <v/>
      </c>
    </row>
    <row r="329" spans="1:19" x14ac:dyDescent="0.25">
      <c r="A329" s="40" t="str">
        <f>IF(P_rang_år!A331&gt;0,P_rang_år!A331,"")</f>
        <v/>
      </c>
      <c r="B329" s="40" t="str">
        <f>IF(P_rang_år!B331&gt;0,P_rang_år!B331,"")</f>
        <v/>
      </c>
      <c r="C329" s="40" t="str">
        <f>IF(P_rang_år!C331&gt;0,P_rang_år!C331,"")</f>
        <v/>
      </c>
      <c r="D329" s="40" t="str">
        <f>IF(P_rang_år!D331&gt;0,P_rang_år!D331,"")</f>
        <v/>
      </c>
      <c r="E329" s="40" t="str">
        <f>IF(P_rang_år!E331&gt;0,P_rang_år!E331,"")</f>
        <v/>
      </c>
      <c r="F329" s="40" t="str">
        <f>IF(P_rang_år!F331&gt;0,P_rang_år!F331,"")</f>
        <v/>
      </c>
      <c r="G329" s="40" t="str">
        <f>IF(P_rang_år!G331&gt;0,P_rang_år!G331,"")</f>
        <v/>
      </c>
      <c r="H329" s="40" t="str">
        <f>IF(P_rang_år!H331&gt;0,P_rang_år!H331,"")</f>
        <v/>
      </c>
      <c r="I329" s="40" t="str">
        <f>IF(P_rang_år!I331&gt;0,P_rang_år!I331,"")</f>
        <v/>
      </c>
      <c r="J329" s="40" t="str">
        <f>IF(P_rang_år!J331&gt;0,P_rang_år!J331,"")</f>
        <v/>
      </c>
      <c r="K329" s="40" t="str">
        <f>IF(P_rang_år!K331&gt;0,P_rang_år!K331,"")</f>
        <v/>
      </c>
      <c r="L329" s="41" t="str">
        <f>IF(P_rang_år!L331&gt;0,P_rang_år!L331,"")</f>
        <v/>
      </c>
      <c r="M329" s="41" t="str">
        <f>IF(P_rang_år!M331&gt;0,P_rang_år!M331,"")</f>
        <v/>
      </c>
      <c r="N329" s="41" t="str">
        <f>IF(P_rang_år!N331&gt;0,P_rang_år!N331,"")</f>
        <v/>
      </c>
      <c r="O329" s="41" t="str">
        <f>IF(P_rang_år!O331&gt;0,P_rang_år!O331,"")</f>
        <v/>
      </c>
      <c r="P329" s="41" t="str">
        <f>IF(P_rang_år!P331&gt;0,P_rang_år!P331,"")</f>
        <v/>
      </c>
      <c r="Q329" s="41" t="str">
        <f>IF(P_rang_år!Q331&gt;0,P_rang_år!Q331,"")</f>
        <v/>
      </c>
      <c r="R329" s="41" t="str">
        <f>IF(P_rang_år!R331&gt;0,P_rang_år!R331,"")</f>
        <v/>
      </c>
      <c r="S329" s="41" t="str">
        <f>IF(P_rang_år!S331&gt;0,P_rang_år!S331,"")</f>
        <v/>
      </c>
    </row>
    <row r="330" spans="1:19" x14ac:dyDescent="0.25">
      <c r="A330" s="40" t="str">
        <f>IF(P_rang_år!A332&gt;0,P_rang_år!A332,"")</f>
        <v/>
      </c>
      <c r="B330" s="40" t="str">
        <f>IF(P_rang_år!B332&gt;0,P_rang_år!B332,"")</f>
        <v/>
      </c>
      <c r="C330" s="40" t="str">
        <f>IF(P_rang_år!C332&gt;0,P_rang_år!C332,"")</f>
        <v/>
      </c>
      <c r="D330" s="40" t="str">
        <f>IF(P_rang_år!D332&gt;0,P_rang_år!D332,"")</f>
        <v/>
      </c>
      <c r="E330" s="40" t="str">
        <f>IF(P_rang_år!E332&gt;0,P_rang_år!E332,"")</f>
        <v/>
      </c>
      <c r="F330" s="40" t="str">
        <f>IF(P_rang_år!F332&gt;0,P_rang_år!F332,"")</f>
        <v/>
      </c>
      <c r="G330" s="40" t="str">
        <f>IF(P_rang_år!G332&gt;0,P_rang_år!G332,"")</f>
        <v/>
      </c>
      <c r="H330" s="40" t="str">
        <f>IF(P_rang_år!H332&gt;0,P_rang_år!H332,"")</f>
        <v/>
      </c>
      <c r="I330" s="40" t="str">
        <f>IF(P_rang_år!I332&gt;0,P_rang_år!I332,"")</f>
        <v/>
      </c>
      <c r="J330" s="40" t="str">
        <f>IF(P_rang_år!J332&gt;0,P_rang_år!J332,"")</f>
        <v/>
      </c>
      <c r="K330" s="40" t="str">
        <f>IF(P_rang_år!K332&gt;0,P_rang_år!K332,"")</f>
        <v/>
      </c>
      <c r="L330" s="41" t="str">
        <f>IF(P_rang_år!L332&gt;0,P_rang_år!L332,"")</f>
        <v/>
      </c>
      <c r="M330" s="41" t="str">
        <f>IF(P_rang_år!M332&gt;0,P_rang_år!M332,"")</f>
        <v/>
      </c>
      <c r="N330" s="41" t="str">
        <f>IF(P_rang_år!N332&gt;0,P_rang_år!N332,"")</f>
        <v/>
      </c>
      <c r="O330" s="41" t="str">
        <f>IF(P_rang_år!O332&gt;0,P_rang_år!O332,"")</f>
        <v/>
      </c>
      <c r="P330" s="41" t="str">
        <f>IF(P_rang_år!P332&gt;0,P_rang_år!P332,"")</f>
        <v/>
      </c>
      <c r="Q330" s="41" t="str">
        <f>IF(P_rang_år!Q332&gt;0,P_rang_år!Q332,"")</f>
        <v/>
      </c>
      <c r="R330" s="41" t="str">
        <f>IF(P_rang_år!R332&gt;0,P_rang_år!R332,"")</f>
        <v/>
      </c>
      <c r="S330" s="41" t="str">
        <f>IF(P_rang_år!S332&gt;0,P_rang_år!S332,"")</f>
        <v/>
      </c>
    </row>
    <row r="331" spans="1:19" x14ac:dyDescent="0.25">
      <c r="A331" s="40" t="str">
        <f>IF(P_rang_år!A333&gt;0,P_rang_år!A333,"")</f>
        <v/>
      </c>
      <c r="B331" s="40" t="str">
        <f>IF(P_rang_år!B333&gt;0,P_rang_år!B333,"")</f>
        <v/>
      </c>
      <c r="C331" s="40" t="str">
        <f>IF(P_rang_år!C333&gt;0,P_rang_år!C333,"")</f>
        <v/>
      </c>
      <c r="D331" s="40" t="str">
        <f>IF(P_rang_år!D333&gt;0,P_rang_år!D333,"")</f>
        <v/>
      </c>
      <c r="E331" s="40" t="str">
        <f>IF(P_rang_år!E333&gt;0,P_rang_år!E333,"")</f>
        <v/>
      </c>
      <c r="F331" s="40" t="str">
        <f>IF(P_rang_år!F333&gt;0,P_rang_år!F333,"")</f>
        <v/>
      </c>
      <c r="G331" s="40" t="str">
        <f>IF(P_rang_år!G333&gt;0,P_rang_år!G333,"")</f>
        <v/>
      </c>
      <c r="H331" s="40" t="str">
        <f>IF(P_rang_år!H333&gt;0,P_rang_år!H333,"")</f>
        <v/>
      </c>
      <c r="I331" s="40" t="str">
        <f>IF(P_rang_år!I333&gt;0,P_rang_år!I333,"")</f>
        <v/>
      </c>
      <c r="J331" s="40" t="str">
        <f>IF(P_rang_år!J333&gt;0,P_rang_år!J333,"")</f>
        <v/>
      </c>
      <c r="K331" s="40" t="str">
        <f>IF(P_rang_år!K333&gt;0,P_rang_år!K333,"")</f>
        <v/>
      </c>
      <c r="L331" s="41" t="str">
        <f>IF(P_rang_år!L333&gt;0,P_rang_år!L333,"")</f>
        <v/>
      </c>
      <c r="M331" s="41" t="str">
        <f>IF(P_rang_år!M333&gt;0,P_rang_år!M333,"")</f>
        <v/>
      </c>
      <c r="N331" s="41" t="str">
        <f>IF(P_rang_år!N333&gt;0,P_rang_år!N333,"")</f>
        <v/>
      </c>
      <c r="O331" s="41" t="str">
        <f>IF(P_rang_år!O333&gt;0,P_rang_år!O333,"")</f>
        <v/>
      </c>
      <c r="P331" s="41" t="str">
        <f>IF(P_rang_år!P333&gt;0,P_rang_år!P333,"")</f>
        <v/>
      </c>
      <c r="Q331" s="41" t="str">
        <f>IF(P_rang_år!Q333&gt;0,P_rang_år!Q333,"")</f>
        <v/>
      </c>
      <c r="R331" s="41" t="str">
        <f>IF(P_rang_år!R333&gt;0,P_rang_år!R333,"")</f>
        <v/>
      </c>
      <c r="S331" s="41" t="str">
        <f>IF(P_rang_år!S333&gt;0,P_rang_år!S333,"")</f>
        <v/>
      </c>
    </row>
    <row r="332" spans="1:19" x14ac:dyDescent="0.25">
      <c r="A332" s="40" t="str">
        <f>IF(P_rang_år!A334&gt;0,P_rang_år!A334,"")</f>
        <v/>
      </c>
      <c r="B332" s="40" t="str">
        <f>IF(P_rang_år!B334&gt;0,P_rang_år!B334,"")</f>
        <v/>
      </c>
      <c r="C332" s="40" t="str">
        <f>IF(P_rang_år!C334&gt;0,P_rang_år!C334,"")</f>
        <v/>
      </c>
      <c r="D332" s="40" t="str">
        <f>IF(P_rang_år!D334&gt;0,P_rang_år!D334,"")</f>
        <v/>
      </c>
      <c r="E332" s="40" t="str">
        <f>IF(P_rang_år!E334&gt;0,P_rang_år!E334,"")</f>
        <v/>
      </c>
      <c r="F332" s="40" t="str">
        <f>IF(P_rang_år!F334&gt;0,P_rang_år!F334,"")</f>
        <v/>
      </c>
      <c r="G332" s="40" t="str">
        <f>IF(P_rang_år!G334&gt;0,P_rang_år!G334,"")</f>
        <v/>
      </c>
      <c r="H332" s="40" t="str">
        <f>IF(P_rang_år!H334&gt;0,P_rang_år!H334,"")</f>
        <v/>
      </c>
      <c r="I332" s="40" t="str">
        <f>IF(P_rang_år!I334&gt;0,P_rang_år!I334,"")</f>
        <v/>
      </c>
      <c r="J332" s="40" t="str">
        <f>IF(P_rang_år!J334&gt;0,P_rang_år!J334,"")</f>
        <v/>
      </c>
      <c r="K332" s="40" t="str">
        <f>IF(P_rang_år!K334&gt;0,P_rang_år!K334,"")</f>
        <v/>
      </c>
      <c r="L332" s="41" t="str">
        <f>IF(P_rang_år!L334&gt;0,P_rang_år!L334,"")</f>
        <v/>
      </c>
      <c r="M332" s="41" t="str">
        <f>IF(P_rang_år!M334&gt;0,P_rang_år!M334,"")</f>
        <v/>
      </c>
      <c r="N332" s="41" t="str">
        <f>IF(P_rang_år!N334&gt;0,P_rang_år!N334,"")</f>
        <v/>
      </c>
      <c r="O332" s="41" t="str">
        <f>IF(P_rang_år!O334&gt;0,P_rang_år!O334,"")</f>
        <v/>
      </c>
      <c r="P332" s="41" t="str">
        <f>IF(P_rang_år!P334&gt;0,P_rang_år!P334,"")</f>
        <v/>
      </c>
      <c r="Q332" s="41" t="str">
        <f>IF(P_rang_år!Q334&gt;0,P_rang_år!Q334,"")</f>
        <v/>
      </c>
      <c r="R332" s="41" t="str">
        <f>IF(P_rang_år!R334&gt;0,P_rang_år!R334,"")</f>
        <v/>
      </c>
      <c r="S332" s="41" t="str">
        <f>IF(P_rang_år!S334&gt;0,P_rang_år!S334,"")</f>
        <v/>
      </c>
    </row>
    <row r="333" spans="1:19" x14ac:dyDescent="0.25">
      <c r="A333" s="40" t="str">
        <f>IF(P_rang_år!A335&gt;0,P_rang_år!A335,"")</f>
        <v/>
      </c>
      <c r="B333" s="40" t="str">
        <f>IF(P_rang_år!B335&gt;0,P_rang_år!B335,"")</f>
        <v/>
      </c>
      <c r="C333" s="40" t="str">
        <f>IF(P_rang_år!C335&gt;0,P_rang_år!C335,"")</f>
        <v/>
      </c>
      <c r="D333" s="40" t="str">
        <f>IF(P_rang_år!D335&gt;0,P_rang_år!D335,"")</f>
        <v/>
      </c>
      <c r="E333" s="40" t="str">
        <f>IF(P_rang_år!E335&gt;0,P_rang_år!E335,"")</f>
        <v/>
      </c>
      <c r="F333" s="40" t="str">
        <f>IF(P_rang_år!F335&gt;0,P_rang_år!F335,"")</f>
        <v/>
      </c>
      <c r="G333" s="40" t="str">
        <f>IF(P_rang_år!G335&gt;0,P_rang_år!G335,"")</f>
        <v/>
      </c>
      <c r="H333" s="40" t="str">
        <f>IF(P_rang_år!H335&gt;0,P_rang_år!H335,"")</f>
        <v/>
      </c>
      <c r="I333" s="40" t="str">
        <f>IF(P_rang_år!I335&gt;0,P_rang_år!I335,"")</f>
        <v/>
      </c>
      <c r="J333" s="40" t="str">
        <f>IF(P_rang_år!J335&gt;0,P_rang_år!J335,"")</f>
        <v/>
      </c>
      <c r="K333" s="40" t="str">
        <f>IF(P_rang_år!K335&gt;0,P_rang_år!K335,"")</f>
        <v/>
      </c>
      <c r="L333" s="41" t="str">
        <f>IF(P_rang_år!L335&gt;0,P_rang_år!L335,"")</f>
        <v/>
      </c>
      <c r="M333" s="41" t="str">
        <f>IF(P_rang_år!M335&gt;0,P_rang_år!M335,"")</f>
        <v/>
      </c>
      <c r="N333" s="41" t="str">
        <f>IF(P_rang_år!N335&gt;0,P_rang_år!N335,"")</f>
        <v/>
      </c>
      <c r="O333" s="41" t="str">
        <f>IF(P_rang_år!O335&gt;0,P_rang_år!O335,"")</f>
        <v/>
      </c>
      <c r="P333" s="41" t="str">
        <f>IF(P_rang_år!P335&gt;0,P_rang_år!P335,"")</f>
        <v/>
      </c>
      <c r="Q333" s="41" t="str">
        <f>IF(P_rang_år!Q335&gt;0,P_rang_år!Q335,"")</f>
        <v/>
      </c>
      <c r="R333" s="41" t="str">
        <f>IF(P_rang_år!R335&gt;0,P_rang_år!R335,"")</f>
        <v/>
      </c>
      <c r="S333" s="41" t="str">
        <f>IF(P_rang_år!S335&gt;0,P_rang_år!S335,"")</f>
        <v/>
      </c>
    </row>
    <row r="334" spans="1:19" x14ac:dyDescent="0.25">
      <c r="A334" s="40" t="str">
        <f>IF(P_rang_år!A336&gt;0,P_rang_år!A336,"")</f>
        <v/>
      </c>
      <c r="B334" s="40" t="str">
        <f>IF(P_rang_år!B336&gt;0,P_rang_år!B336,"")</f>
        <v/>
      </c>
      <c r="C334" s="40" t="str">
        <f>IF(P_rang_år!C336&gt;0,P_rang_år!C336,"")</f>
        <v/>
      </c>
      <c r="D334" s="40" t="str">
        <f>IF(P_rang_år!D336&gt;0,P_rang_år!D336,"")</f>
        <v/>
      </c>
      <c r="E334" s="40" t="str">
        <f>IF(P_rang_år!E336&gt;0,P_rang_år!E336,"")</f>
        <v/>
      </c>
      <c r="F334" s="40" t="str">
        <f>IF(P_rang_år!F336&gt;0,P_rang_år!F336,"")</f>
        <v/>
      </c>
      <c r="G334" s="40" t="str">
        <f>IF(P_rang_år!G336&gt;0,P_rang_år!G336,"")</f>
        <v/>
      </c>
      <c r="H334" s="40" t="str">
        <f>IF(P_rang_år!H336&gt;0,P_rang_år!H336,"")</f>
        <v/>
      </c>
      <c r="I334" s="40" t="str">
        <f>IF(P_rang_år!I336&gt;0,P_rang_år!I336,"")</f>
        <v/>
      </c>
      <c r="J334" s="40" t="str">
        <f>IF(P_rang_år!J336&gt;0,P_rang_år!J336,"")</f>
        <v/>
      </c>
      <c r="K334" s="40" t="str">
        <f>IF(P_rang_år!K336&gt;0,P_rang_år!K336,"")</f>
        <v/>
      </c>
      <c r="L334" s="41" t="str">
        <f>IF(P_rang_år!L336&gt;0,P_rang_år!L336,"")</f>
        <v/>
      </c>
      <c r="M334" s="41" t="str">
        <f>IF(P_rang_år!M336&gt;0,P_rang_år!M336,"")</f>
        <v/>
      </c>
      <c r="N334" s="41" t="str">
        <f>IF(P_rang_år!N336&gt;0,P_rang_år!N336,"")</f>
        <v/>
      </c>
      <c r="O334" s="41" t="str">
        <f>IF(P_rang_år!O336&gt;0,P_rang_år!O336,"")</f>
        <v/>
      </c>
      <c r="P334" s="41" t="str">
        <f>IF(P_rang_år!P336&gt;0,P_rang_år!P336,"")</f>
        <v/>
      </c>
      <c r="Q334" s="41" t="str">
        <f>IF(P_rang_år!Q336&gt;0,P_rang_år!Q336,"")</f>
        <v/>
      </c>
      <c r="R334" s="41" t="str">
        <f>IF(P_rang_år!R336&gt;0,P_rang_år!R336,"")</f>
        <v/>
      </c>
      <c r="S334" s="41" t="str">
        <f>IF(P_rang_år!S336&gt;0,P_rang_år!S336,"")</f>
        <v/>
      </c>
    </row>
    <row r="335" spans="1:19" x14ac:dyDescent="0.25">
      <c r="A335" s="40" t="str">
        <f>IF(P_rang_år!A337&gt;0,P_rang_år!A337,"")</f>
        <v/>
      </c>
      <c r="B335" s="40" t="str">
        <f>IF(P_rang_år!B337&gt;0,P_rang_år!B337,"")</f>
        <v/>
      </c>
      <c r="C335" s="40" t="str">
        <f>IF(P_rang_år!C337&gt;0,P_rang_år!C337,"")</f>
        <v/>
      </c>
      <c r="D335" s="40" t="str">
        <f>IF(P_rang_år!D337&gt;0,P_rang_år!D337,"")</f>
        <v/>
      </c>
      <c r="E335" s="40" t="str">
        <f>IF(P_rang_år!E337&gt;0,P_rang_år!E337,"")</f>
        <v/>
      </c>
      <c r="F335" s="40" t="str">
        <f>IF(P_rang_år!F337&gt;0,P_rang_år!F337,"")</f>
        <v/>
      </c>
      <c r="G335" s="40" t="str">
        <f>IF(P_rang_år!G337&gt;0,P_rang_år!G337,"")</f>
        <v/>
      </c>
      <c r="H335" s="40" t="str">
        <f>IF(P_rang_år!H337&gt;0,P_rang_år!H337,"")</f>
        <v/>
      </c>
      <c r="I335" s="40" t="str">
        <f>IF(P_rang_år!I337&gt;0,P_rang_år!I337,"")</f>
        <v/>
      </c>
      <c r="J335" s="40" t="str">
        <f>IF(P_rang_år!J337&gt;0,P_rang_år!J337,"")</f>
        <v/>
      </c>
      <c r="K335" s="40" t="str">
        <f>IF(P_rang_år!K337&gt;0,P_rang_år!K337,"")</f>
        <v/>
      </c>
      <c r="L335" s="41" t="str">
        <f>IF(P_rang_år!L337&gt;0,P_rang_år!L337,"")</f>
        <v/>
      </c>
      <c r="M335" s="41" t="str">
        <f>IF(P_rang_år!M337&gt;0,P_rang_år!M337,"")</f>
        <v/>
      </c>
      <c r="N335" s="41" t="str">
        <f>IF(P_rang_år!N337&gt;0,P_rang_år!N337,"")</f>
        <v/>
      </c>
      <c r="O335" s="41" t="str">
        <f>IF(P_rang_år!O337&gt;0,P_rang_år!O337,"")</f>
        <v/>
      </c>
      <c r="P335" s="41" t="str">
        <f>IF(P_rang_år!P337&gt;0,P_rang_år!P337,"")</f>
        <v/>
      </c>
      <c r="Q335" s="41" t="str">
        <f>IF(P_rang_år!Q337&gt;0,P_rang_år!Q337,"")</f>
        <v/>
      </c>
      <c r="R335" s="41" t="str">
        <f>IF(P_rang_år!R337&gt;0,P_rang_år!R337,"")</f>
        <v/>
      </c>
      <c r="S335" s="41" t="str">
        <f>IF(P_rang_år!S337&gt;0,P_rang_år!S337,"")</f>
        <v/>
      </c>
    </row>
    <row r="336" spans="1:19" x14ac:dyDescent="0.25">
      <c r="A336" s="40" t="str">
        <f>IF(P_rang_år!A338&gt;0,P_rang_år!A338,"")</f>
        <v/>
      </c>
      <c r="B336" s="40" t="str">
        <f>IF(P_rang_år!B338&gt;0,P_rang_år!B338,"")</f>
        <v/>
      </c>
      <c r="C336" s="40" t="str">
        <f>IF(P_rang_år!C338&gt;0,P_rang_år!C338,"")</f>
        <v/>
      </c>
      <c r="D336" s="40" t="str">
        <f>IF(P_rang_år!D338&gt;0,P_rang_år!D338,"")</f>
        <v/>
      </c>
      <c r="E336" s="40" t="str">
        <f>IF(P_rang_år!E338&gt;0,P_rang_år!E338,"")</f>
        <v/>
      </c>
      <c r="F336" s="40" t="str">
        <f>IF(P_rang_år!F338&gt;0,P_rang_år!F338,"")</f>
        <v/>
      </c>
      <c r="G336" s="40" t="str">
        <f>IF(P_rang_år!G338&gt;0,P_rang_år!G338,"")</f>
        <v/>
      </c>
      <c r="H336" s="40" t="str">
        <f>IF(P_rang_år!H338&gt;0,P_rang_år!H338,"")</f>
        <v/>
      </c>
      <c r="I336" s="40" t="str">
        <f>IF(P_rang_år!I338&gt;0,P_rang_år!I338,"")</f>
        <v/>
      </c>
      <c r="J336" s="40" t="str">
        <f>IF(P_rang_år!J338&gt;0,P_rang_år!J338,"")</f>
        <v/>
      </c>
      <c r="K336" s="40" t="str">
        <f>IF(P_rang_år!K338&gt;0,P_rang_år!K338,"")</f>
        <v/>
      </c>
      <c r="L336" s="41" t="str">
        <f>IF(P_rang_år!L338&gt;0,P_rang_år!L338,"")</f>
        <v/>
      </c>
      <c r="M336" s="41" t="str">
        <f>IF(P_rang_år!M338&gt;0,P_rang_år!M338,"")</f>
        <v/>
      </c>
      <c r="N336" s="41" t="str">
        <f>IF(P_rang_år!N338&gt;0,P_rang_år!N338,"")</f>
        <v/>
      </c>
      <c r="O336" s="41" t="str">
        <f>IF(P_rang_år!O338&gt;0,P_rang_år!O338,"")</f>
        <v/>
      </c>
      <c r="P336" s="41" t="str">
        <f>IF(P_rang_år!P338&gt;0,P_rang_år!P338,"")</f>
        <v/>
      </c>
      <c r="Q336" s="41" t="str">
        <f>IF(P_rang_år!Q338&gt;0,P_rang_år!Q338,"")</f>
        <v/>
      </c>
      <c r="R336" s="41" t="str">
        <f>IF(P_rang_år!R338&gt;0,P_rang_år!R338,"")</f>
        <v/>
      </c>
      <c r="S336" s="41" t="str">
        <f>IF(P_rang_år!S338&gt;0,P_rang_år!S338,"")</f>
        <v/>
      </c>
    </row>
    <row r="337" spans="1:19" x14ac:dyDescent="0.25">
      <c r="A337" s="40" t="str">
        <f>IF(P_rang_år!A339&gt;0,P_rang_år!A339,"")</f>
        <v/>
      </c>
      <c r="B337" s="40" t="str">
        <f>IF(P_rang_år!B339&gt;0,P_rang_år!B339,"")</f>
        <v/>
      </c>
      <c r="C337" s="40" t="str">
        <f>IF(P_rang_år!C339&gt;0,P_rang_år!C339,"")</f>
        <v/>
      </c>
      <c r="D337" s="40" t="str">
        <f>IF(P_rang_år!D339&gt;0,P_rang_år!D339,"")</f>
        <v/>
      </c>
      <c r="E337" s="40" t="str">
        <f>IF(P_rang_år!E339&gt;0,P_rang_år!E339,"")</f>
        <v/>
      </c>
      <c r="F337" s="40" t="str">
        <f>IF(P_rang_år!F339&gt;0,P_rang_år!F339,"")</f>
        <v/>
      </c>
      <c r="G337" s="40" t="str">
        <f>IF(P_rang_år!G339&gt;0,P_rang_år!G339,"")</f>
        <v/>
      </c>
      <c r="H337" s="40" t="str">
        <f>IF(P_rang_år!H339&gt;0,P_rang_år!H339,"")</f>
        <v/>
      </c>
      <c r="I337" s="40" t="str">
        <f>IF(P_rang_år!I339&gt;0,P_rang_år!I339,"")</f>
        <v/>
      </c>
      <c r="J337" s="40" t="str">
        <f>IF(P_rang_år!J339&gt;0,P_rang_år!J339,"")</f>
        <v/>
      </c>
      <c r="K337" s="40" t="str">
        <f>IF(P_rang_år!K339&gt;0,P_rang_år!K339,"")</f>
        <v/>
      </c>
      <c r="L337" s="41" t="str">
        <f>IF(P_rang_år!L339&gt;0,P_rang_år!L339,"")</f>
        <v/>
      </c>
      <c r="M337" s="41" t="str">
        <f>IF(P_rang_år!M339&gt;0,P_rang_år!M339,"")</f>
        <v/>
      </c>
      <c r="N337" s="41" t="str">
        <f>IF(P_rang_år!N339&gt;0,P_rang_år!N339,"")</f>
        <v/>
      </c>
      <c r="O337" s="41" t="str">
        <f>IF(P_rang_år!O339&gt;0,P_rang_år!O339,"")</f>
        <v/>
      </c>
      <c r="P337" s="41" t="str">
        <f>IF(P_rang_år!P339&gt;0,P_rang_år!P339,"")</f>
        <v/>
      </c>
      <c r="Q337" s="41" t="str">
        <f>IF(P_rang_år!Q339&gt;0,P_rang_år!Q339,"")</f>
        <v/>
      </c>
      <c r="R337" s="41" t="str">
        <f>IF(P_rang_år!R339&gt;0,P_rang_år!R339,"")</f>
        <v/>
      </c>
      <c r="S337" s="41" t="str">
        <f>IF(P_rang_år!S339&gt;0,P_rang_år!S339,"")</f>
        <v/>
      </c>
    </row>
    <row r="338" spans="1:19" x14ac:dyDescent="0.25">
      <c r="A338" s="40" t="str">
        <f>IF(P_rang_år!A340&gt;0,P_rang_år!A340,"")</f>
        <v/>
      </c>
      <c r="B338" s="40" t="str">
        <f>IF(P_rang_år!B340&gt;0,P_rang_år!B340,"")</f>
        <v/>
      </c>
      <c r="C338" s="40" t="str">
        <f>IF(P_rang_år!C340&gt;0,P_rang_år!C340,"")</f>
        <v/>
      </c>
      <c r="D338" s="40" t="str">
        <f>IF(P_rang_år!D340&gt;0,P_rang_år!D340,"")</f>
        <v/>
      </c>
      <c r="E338" s="40" t="str">
        <f>IF(P_rang_år!E340&gt;0,P_rang_år!E340,"")</f>
        <v/>
      </c>
      <c r="F338" s="40" t="str">
        <f>IF(P_rang_år!F340&gt;0,P_rang_år!F340,"")</f>
        <v/>
      </c>
      <c r="G338" s="40" t="str">
        <f>IF(P_rang_år!G340&gt;0,P_rang_år!G340,"")</f>
        <v/>
      </c>
      <c r="H338" s="40" t="str">
        <f>IF(P_rang_år!H340&gt;0,P_rang_år!H340,"")</f>
        <v/>
      </c>
      <c r="I338" s="40" t="str">
        <f>IF(P_rang_år!I340&gt;0,P_rang_år!I340,"")</f>
        <v/>
      </c>
      <c r="J338" s="40" t="str">
        <f>IF(P_rang_år!J340&gt;0,P_rang_år!J340,"")</f>
        <v/>
      </c>
      <c r="K338" s="40" t="str">
        <f>IF(P_rang_år!K340&gt;0,P_rang_år!K340,"")</f>
        <v/>
      </c>
      <c r="L338" s="41" t="str">
        <f>IF(P_rang_år!L340&gt;0,P_rang_år!L340,"")</f>
        <v/>
      </c>
      <c r="M338" s="41" t="str">
        <f>IF(P_rang_år!M340&gt;0,P_rang_år!M340,"")</f>
        <v/>
      </c>
      <c r="N338" s="41" t="str">
        <f>IF(P_rang_år!N340&gt;0,P_rang_år!N340,"")</f>
        <v/>
      </c>
      <c r="O338" s="41" t="str">
        <f>IF(P_rang_år!O340&gt;0,P_rang_år!O340,"")</f>
        <v/>
      </c>
      <c r="P338" s="41" t="str">
        <f>IF(P_rang_år!P340&gt;0,P_rang_år!P340,"")</f>
        <v/>
      </c>
      <c r="Q338" s="41" t="str">
        <f>IF(P_rang_år!Q340&gt;0,P_rang_år!Q340,"")</f>
        <v/>
      </c>
      <c r="R338" s="41" t="str">
        <f>IF(P_rang_år!R340&gt;0,P_rang_år!R340,"")</f>
        <v/>
      </c>
      <c r="S338" s="41" t="str">
        <f>IF(P_rang_år!S340&gt;0,P_rang_år!S340,"")</f>
        <v/>
      </c>
    </row>
    <row r="339" spans="1:19" x14ac:dyDescent="0.25">
      <c r="A339" s="40" t="str">
        <f>IF(P_rang_år!A341&gt;0,P_rang_år!A341,"")</f>
        <v/>
      </c>
      <c r="B339" s="40" t="str">
        <f>IF(P_rang_år!B341&gt;0,P_rang_år!B341,"")</f>
        <v/>
      </c>
      <c r="C339" s="40" t="str">
        <f>IF(P_rang_år!C341&gt;0,P_rang_år!C341,"")</f>
        <v/>
      </c>
      <c r="D339" s="40" t="str">
        <f>IF(P_rang_år!D341&gt;0,P_rang_år!D341,"")</f>
        <v/>
      </c>
      <c r="E339" s="40" t="str">
        <f>IF(P_rang_år!E341&gt;0,P_rang_år!E341,"")</f>
        <v/>
      </c>
      <c r="F339" s="40" t="str">
        <f>IF(P_rang_år!F341&gt;0,P_rang_år!F341,"")</f>
        <v/>
      </c>
      <c r="G339" s="40" t="str">
        <f>IF(P_rang_år!G341&gt;0,P_rang_år!G341,"")</f>
        <v/>
      </c>
      <c r="H339" s="40" t="str">
        <f>IF(P_rang_år!H341&gt;0,P_rang_år!H341,"")</f>
        <v/>
      </c>
      <c r="I339" s="40" t="str">
        <f>IF(P_rang_år!I341&gt;0,P_rang_år!I341,"")</f>
        <v/>
      </c>
      <c r="J339" s="40" t="str">
        <f>IF(P_rang_år!J341&gt;0,P_rang_år!J341,"")</f>
        <v/>
      </c>
      <c r="K339" s="40" t="str">
        <f>IF(P_rang_år!K341&gt;0,P_rang_år!K341,"")</f>
        <v/>
      </c>
      <c r="L339" s="41" t="str">
        <f>IF(P_rang_år!L341&gt;0,P_rang_år!L341,"")</f>
        <v/>
      </c>
      <c r="M339" s="41" t="str">
        <f>IF(P_rang_år!M341&gt;0,P_rang_år!M341,"")</f>
        <v/>
      </c>
      <c r="N339" s="41" t="str">
        <f>IF(P_rang_år!N341&gt;0,P_rang_år!N341,"")</f>
        <v/>
      </c>
      <c r="O339" s="41" t="str">
        <f>IF(P_rang_år!O341&gt;0,P_rang_år!O341,"")</f>
        <v/>
      </c>
      <c r="P339" s="41" t="str">
        <f>IF(P_rang_år!P341&gt;0,P_rang_år!P341,"")</f>
        <v/>
      </c>
      <c r="Q339" s="41" t="str">
        <f>IF(P_rang_år!Q341&gt;0,P_rang_år!Q341,"")</f>
        <v/>
      </c>
      <c r="R339" s="41" t="str">
        <f>IF(P_rang_år!R341&gt;0,P_rang_år!R341,"")</f>
        <v/>
      </c>
      <c r="S339" s="41" t="str">
        <f>IF(P_rang_år!S341&gt;0,P_rang_år!S341,"")</f>
        <v/>
      </c>
    </row>
    <row r="340" spans="1:19" x14ac:dyDescent="0.25">
      <c r="A340" s="40" t="str">
        <f>IF(P_rang_år!A342&gt;0,P_rang_år!A342,"")</f>
        <v/>
      </c>
      <c r="B340" s="40" t="str">
        <f>IF(P_rang_år!B342&gt;0,P_rang_år!B342,"")</f>
        <v/>
      </c>
      <c r="C340" s="40" t="str">
        <f>IF(P_rang_år!C342&gt;0,P_rang_år!C342,"")</f>
        <v/>
      </c>
      <c r="D340" s="40" t="str">
        <f>IF(P_rang_år!D342&gt;0,P_rang_år!D342,"")</f>
        <v/>
      </c>
      <c r="E340" s="40" t="str">
        <f>IF(P_rang_år!E342&gt;0,P_rang_år!E342,"")</f>
        <v/>
      </c>
      <c r="F340" s="40" t="str">
        <f>IF(P_rang_år!F342&gt;0,P_rang_år!F342,"")</f>
        <v/>
      </c>
      <c r="G340" s="40" t="str">
        <f>IF(P_rang_år!G342&gt;0,P_rang_år!G342,"")</f>
        <v/>
      </c>
      <c r="H340" s="40" t="str">
        <f>IF(P_rang_år!H342&gt;0,P_rang_år!H342,"")</f>
        <v/>
      </c>
      <c r="I340" s="40" t="str">
        <f>IF(P_rang_år!I342&gt;0,P_rang_år!I342,"")</f>
        <v/>
      </c>
      <c r="J340" s="40" t="str">
        <f>IF(P_rang_år!J342&gt;0,P_rang_år!J342,"")</f>
        <v/>
      </c>
      <c r="K340" s="40" t="str">
        <f>IF(P_rang_år!K342&gt;0,P_rang_år!K342,"")</f>
        <v/>
      </c>
      <c r="L340" s="41" t="str">
        <f>IF(P_rang_år!L342&gt;0,P_rang_år!L342,"")</f>
        <v/>
      </c>
      <c r="M340" s="41" t="str">
        <f>IF(P_rang_år!M342&gt;0,P_rang_år!M342,"")</f>
        <v/>
      </c>
      <c r="N340" s="41" t="str">
        <f>IF(P_rang_år!N342&gt;0,P_rang_år!N342,"")</f>
        <v/>
      </c>
      <c r="O340" s="41" t="str">
        <f>IF(P_rang_år!O342&gt;0,P_rang_år!O342,"")</f>
        <v/>
      </c>
      <c r="P340" s="41" t="str">
        <f>IF(P_rang_år!P342&gt;0,P_rang_år!P342,"")</f>
        <v/>
      </c>
      <c r="Q340" s="41" t="str">
        <f>IF(P_rang_år!Q342&gt;0,P_rang_år!Q342,"")</f>
        <v/>
      </c>
      <c r="R340" s="41" t="str">
        <f>IF(P_rang_år!R342&gt;0,P_rang_år!R342,"")</f>
        <v/>
      </c>
      <c r="S340" s="41" t="str">
        <f>IF(P_rang_år!S342&gt;0,P_rang_år!S342,"")</f>
        <v/>
      </c>
    </row>
    <row r="341" spans="1:19" x14ac:dyDescent="0.25">
      <c r="A341" s="40" t="str">
        <f>IF(P_rang_år!A343&gt;0,P_rang_år!A343,"")</f>
        <v/>
      </c>
      <c r="B341" s="40" t="str">
        <f>IF(P_rang_år!B343&gt;0,P_rang_år!B343,"")</f>
        <v/>
      </c>
      <c r="C341" s="40" t="str">
        <f>IF(P_rang_år!C343&gt;0,P_rang_år!C343,"")</f>
        <v/>
      </c>
      <c r="D341" s="40" t="str">
        <f>IF(P_rang_år!D343&gt;0,P_rang_år!D343,"")</f>
        <v/>
      </c>
      <c r="E341" s="40" t="str">
        <f>IF(P_rang_år!E343&gt;0,P_rang_år!E343,"")</f>
        <v/>
      </c>
      <c r="F341" s="40" t="str">
        <f>IF(P_rang_år!F343&gt;0,P_rang_år!F343,"")</f>
        <v/>
      </c>
      <c r="G341" s="40" t="str">
        <f>IF(P_rang_år!G343&gt;0,P_rang_år!G343,"")</f>
        <v/>
      </c>
      <c r="H341" s="40" t="str">
        <f>IF(P_rang_år!H343&gt;0,P_rang_år!H343,"")</f>
        <v/>
      </c>
      <c r="I341" s="40" t="str">
        <f>IF(P_rang_år!I343&gt;0,P_rang_år!I343,"")</f>
        <v/>
      </c>
      <c r="J341" s="40" t="str">
        <f>IF(P_rang_år!J343&gt;0,P_rang_år!J343,"")</f>
        <v/>
      </c>
      <c r="K341" s="40" t="str">
        <f>IF(P_rang_år!K343&gt;0,P_rang_år!K343,"")</f>
        <v/>
      </c>
      <c r="L341" s="41" t="str">
        <f>IF(P_rang_år!L343&gt;0,P_rang_år!L343,"")</f>
        <v/>
      </c>
      <c r="M341" s="41" t="str">
        <f>IF(P_rang_år!M343&gt;0,P_rang_år!M343,"")</f>
        <v/>
      </c>
      <c r="N341" s="41" t="str">
        <f>IF(P_rang_år!N343&gt;0,P_rang_år!N343,"")</f>
        <v/>
      </c>
      <c r="O341" s="41" t="str">
        <f>IF(P_rang_år!O343&gt;0,P_rang_år!O343,"")</f>
        <v/>
      </c>
      <c r="P341" s="41" t="str">
        <f>IF(P_rang_år!P343&gt;0,P_rang_år!P343,"")</f>
        <v/>
      </c>
      <c r="Q341" s="41" t="str">
        <f>IF(P_rang_år!Q343&gt;0,P_rang_år!Q343,"")</f>
        <v/>
      </c>
      <c r="R341" s="41" t="str">
        <f>IF(P_rang_år!R343&gt;0,P_rang_år!R343,"")</f>
        <v/>
      </c>
      <c r="S341" s="41" t="str">
        <f>IF(P_rang_år!S343&gt;0,P_rang_år!S343,"")</f>
        <v/>
      </c>
    </row>
    <row r="342" spans="1:19" x14ac:dyDescent="0.25">
      <c r="A342" s="40" t="str">
        <f>IF(P_rang_år!A344&gt;0,P_rang_år!A344,"")</f>
        <v/>
      </c>
      <c r="B342" s="40" t="str">
        <f>IF(P_rang_år!B344&gt;0,P_rang_år!B344,"")</f>
        <v/>
      </c>
      <c r="C342" s="40" t="str">
        <f>IF(P_rang_år!C344&gt;0,P_rang_år!C344,"")</f>
        <v/>
      </c>
      <c r="D342" s="40" t="str">
        <f>IF(P_rang_år!D344&gt;0,P_rang_år!D344,"")</f>
        <v/>
      </c>
      <c r="E342" s="40" t="str">
        <f>IF(P_rang_år!E344&gt;0,P_rang_år!E344,"")</f>
        <v/>
      </c>
      <c r="F342" s="40" t="str">
        <f>IF(P_rang_år!F344&gt;0,P_rang_år!F344,"")</f>
        <v/>
      </c>
      <c r="G342" s="40" t="str">
        <f>IF(P_rang_år!G344&gt;0,P_rang_år!G344,"")</f>
        <v/>
      </c>
      <c r="H342" s="40" t="str">
        <f>IF(P_rang_år!H344&gt;0,P_rang_år!H344,"")</f>
        <v/>
      </c>
      <c r="I342" s="40" t="str">
        <f>IF(P_rang_år!I344&gt;0,P_rang_år!I344,"")</f>
        <v/>
      </c>
      <c r="J342" s="40" t="str">
        <f>IF(P_rang_år!J344&gt;0,P_rang_år!J344,"")</f>
        <v/>
      </c>
      <c r="K342" s="40" t="str">
        <f>IF(P_rang_år!K344&gt;0,P_rang_år!K344,"")</f>
        <v/>
      </c>
      <c r="L342" s="41" t="str">
        <f>IF(P_rang_år!L344&gt;0,P_rang_år!L344,"")</f>
        <v/>
      </c>
      <c r="M342" s="41" t="str">
        <f>IF(P_rang_år!M344&gt;0,P_rang_år!M344,"")</f>
        <v/>
      </c>
      <c r="N342" s="41" t="str">
        <f>IF(P_rang_år!N344&gt;0,P_rang_år!N344,"")</f>
        <v/>
      </c>
      <c r="O342" s="41" t="str">
        <f>IF(P_rang_år!O344&gt;0,P_rang_år!O344,"")</f>
        <v/>
      </c>
      <c r="P342" s="41" t="str">
        <f>IF(P_rang_år!P344&gt;0,P_rang_år!P344,"")</f>
        <v/>
      </c>
      <c r="Q342" s="41" t="str">
        <f>IF(P_rang_år!Q344&gt;0,P_rang_år!Q344,"")</f>
        <v/>
      </c>
      <c r="R342" s="41" t="str">
        <f>IF(P_rang_år!R344&gt;0,P_rang_år!R344,"")</f>
        <v/>
      </c>
      <c r="S342" s="41" t="str">
        <f>IF(P_rang_år!S344&gt;0,P_rang_år!S344,"")</f>
        <v/>
      </c>
    </row>
    <row r="343" spans="1:19" x14ac:dyDescent="0.25">
      <c r="A343" s="40" t="str">
        <f>IF(P_rang_år!A345&gt;0,P_rang_år!A345,"")</f>
        <v/>
      </c>
      <c r="B343" s="40" t="str">
        <f>IF(P_rang_år!B345&gt;0,P_rang_år!B345,"")</f>
        <v/>
      </c>
      <c r="C343" s="40" t="str">
        <f>IF(P_rang_år!C345&gt;0,P_rang_år!C345,"")</f>
        <v/>
      </c>
      <c r="D343" s="40" t="str">
        <f>IF(P_rang_år!D345&gt;0,P_rang_år!D345,"")</f>
        <v/>
      </c>
      <c r="E343" s="40" t="str">
        <f>IF(P_rang_år!E345&gt;0,P_rang_år!E345,"")</f>
        <v/>
      </c>
      <c r="F343" s="40" t="str">
        <f>IF(P_rang_år!F345&gt;0,P_rang_år!F345,"")</f>
        <v/>
      </c>
      <c r="G343" s="40" t="str">
        <f>IF(P_rang_år!G345&gt;0,P_rang_år!G345,"")</f>
        <v/>
      </c>
      <c r="H343" s="40" t="str">
        <f>IF(P_rang_år!H345&gt;0,P_rang_år!H345,"")</f>
        <v/>
      </c>
      <c r="I343" s="40" t="str">
        <f>IF(P_rang_år!I345&gt;0,P_rang_år!I345,"")</f>
        <v/>
      </c>
      <c r="J343" s="40" t="str">
        <f>IF(P_rang_år!J345&gt;0,P_rang_år!J345,"")</f>
        <v/>
      </c>
      <c r="K343" s="40" t="str">
        <f>IF(P_rang_år!K345&gt;0,P_rang_år!K345,"")</f>
        <v/>
      </c>
      <c r="L343" s="41" t="str">
        <f>IF(P_rang_år!L345&gt;0,P_rang_år!L345,"")</f>
        <v/>
      </c>
      <c r="M343" s="41" t="str">
        <f>IF(P_rang_år!M345&gt;0,P_rang_år!M345,"")</f>
        <v/>
      </c>
      <c r="N343" s="41" t="str">
        <f>IF(P_rang_år!N345&gt;0,P_rang_år!N345,"")</f>
        <v/>
      </c>
      <c r="O343" s="41" t="str">
        <f>IF(P_rang_år!O345&gt;0,P_rang_år!O345,"")</f>
        <v/>
      </c>
      <c r="P343" s="41" t="str">
        <f>IF(P_rang_år!P345&gt;0,P_rang_år!P345,"")</f>
        <v/>
      </c>
      <c r="Q343" s="41" t="str">
        <f>IF(P_rang_år!Q345&gt;0,P_rang_år!Q345,"")</f>
        <v/>
      </c>
      <c r="R343" s="41" t="str">
        <f>IF(P_rang_år!R345&gt;0,P_rang_år!R345,"")</f>
        <v/>
      </c>
      <c r="S343" s="41" t="str">
        <f>IF(P_rang_år!S345&gt;0,P_rang_år!S345,"")</f>
        <v/>
      </c>
    </row>
    <row r="344" spans="1:19" x14ac:dyDescent="0.25">
      <c r="A344" s="40" t="str">
        <f>IF(P_rang_år!A346&gt;0,P_rang_år!A346,"")</f>
        <v/>
      </c>
      <c r="B344" s="40" t="str">
        <f>IF(P_rang_år!B346&gt;0,P_rang_år!B346,"")</f>
        <v/>
      </c>
      <c r="C344" s="40" t="str">
        <f>IF(P_rang_år!C346&gt;0,P_rang_år!C346,"")</f>
        <v/>
      </c>
      <c r="D344" s="40" t="str">
        <f>IF(P_rang_år!D346&gt;0,P_rang_år!D346,"")</f>
        <v/>
      </c>
      <c r="E344" s="40" t="str">
        <f>IF(P_rang_år!E346&gt;0,P_rang_år!E346,"")</f>
        <v/>
      </c>
      <c r="F344" s="40" t="str">
        <f>IF(P_rang_år!F346&gt;0,P_rang_år!F346,"")</f>
        <v/>
      </c>
      <c r="G344" s="40" t="str">
        <f>IF(P_rang_år!G346&gt;0,P_rang_år!G346,"")</f>
        <v/>
      </c>
      <c r="H344" s="40" t="str">
        <f>IF(P_rang_år!H346&gt;0,P_rang_år!H346,"")</f>
        <v/>
      </c>
      <c r="I344" s="40" t="str">
        <f>IF(P_rang_år!I346&gt;0,P_rang_år!I346,"")</f>
        <v/>
      </c>
      <c r="J344" s="40" t="str">
        <f>IF(P_rang_år!J346&gt;0,P_rang_år!J346,"")</f>
        <v/>
      </c>
      <c r="K344" s="40" t="str">
        <f>IF(P_rang_år!K346&gt;0,P_rang_år!K346,"")</f>
        <v/>
      </c>
      <c r="L344" s="41" t="str">
        <f>IF(P_rang_år!L346&gt;0,P_rang_år!L346,"")</f>
        <v/>
      </c>
      <c r="M344" s="41" t="str">
        <f>IF(P_rang_år!M346&gt;0,P_rang_år!M346,"")</f>
        <v/>
      </c>
      <c r="N344" s="41" t="str">
        <f>IF(P_rang_år!N346&gt;0,P_rang_år!N346,"")</f>
        <v/>
      </c>
      <c r="O344" s="41" t="str">
        <f>IF(P_rang_år!O346&gt;0,P_rang_år!O346,"")</f>
        <v/>
      </c>
      <c r="P344" s="41" t="str">
        <f>IF(P_rang_år!P346&gt;0,P_rang_år!P346,"")</f>
        <v/>
      </c>
      <c r="Q344" s="41" t="str">
        <f>IF(P_rang_år!Q346&gt;0,P_rang_år!Q346,"")</f>
        <v/>
      </c>
      <c r="R344" s="41" t="str">
        <f>IF(P_rang_år!R346&gt;0,P_rang_år!R346,"")</f>
        <v/>
      </c>
      <c r="S344" s="41" t="str">
        <f>IF(P_rang_år!S346&gt;0,P_rang_år!S346,"")</f>
        <v/>
      </c>
    </row>
    <row r="345" spans="1:19" x14ac:dyDescent="0.25">
      <c r="A345" s="40" t="str">
        <f>IF(P_rang_år!A347&gt;0,P_rang_år!A347,"")</f>
        <v/>
      </c>
      <c r="B345" s="40" t="str">
        <f>IF(P_rang_år!B347&gt;0,P_rang_år!B347,"")</f>
        <v/>
      </c>
      <c r="C345" s="40" t="str">
        <f>IF(P_rang_år!C347&gt;0,P_rang_år!C347,"")</f>
        <v/>
      </c>
      <c r="D345" s="40" t="str">
        <f>IF(P_rang_år!D347&gt;0,P_rang_år!D347,"")</f>
        <v/>
      </c>
      <c r="E345" s="40" t="str">
        <f>IF(P_rang_år!E347&gt;0,P_rang_år!E347,"")</f>
        <v/>
      </c>
      <c r="F345" s="40" t="str">
        <f>IF(P_rang_år!F347&gt;0,P_rang_år!F347,"")</f>
        <v/>
      </c>
      <c r="G345" s="40" t="str">
        <f>IF(P_rang_år!G347&gt;0,P_rang_år!G347,"")</f>
        <v/>
      </c>
      <c r="H345" s="40" t="str">
        <f>IF(P_rang_år!H347&gt;0,P_rang_år!H347,"")</f>
        <v/>
      </c>
      <c r="I345" s="40" t="str">
        <f>IF(P_rang_år!I347&gt;0,P_rang_år!I347,"")</f>
        <v/>
      </c>
      <c r="J345" s="40" t="str">
        <f>IF(P_rang_år!J347&gt;0,P_rang_år!J347,"")</f>
        <v/>
      </c>
      <c r="K345" s="40" t="str">
        <f>IF(P_rang_år!K347&gt;0,P_rang_år!K347,"")</f>
        <v/>
      </c>
      <c r="L345" s="41" t="str">
        <f>IF(P_rang_år!L347&gt;0,P_rang_år!L347,"")</f>
        <v/>
      </c>
      <c r="M345" s="41" t="str">
        <f>IF(P_rang_år!M347&gt;0,P_rang_år!M347,"")</f>
        <v/>
      </c>
      <c r="N345" s="41" t="str">
        <f>IF(P_rang_år!N347&gt;0,P_rang_år!N347,"")</f>
        <v/>
      </c>
      <c r="O345" s="41" t="str">
        <f>IF(P_rang_år!O347&gt;0,P_rang_år!O347,"")</f>
        <v/>
      </c>
      <c r="P345" s="41" t="str">
        <f>IF(P_rang_år!P347&gt;0,P_rang_år!P347,"")</f>
        <v/>
      </c>
      <c r="Q345" s="41" t="str">
        <f>IF(P_rang_år!Q347&gt;0,P_rang_år!Q347,"")</f>
        <v/>
      </c>
      <c r="R345" s="41" t="str">
        <f>IF(P_rang_år!R347&gt;0,P_rang_år!R347,"")</f>
        <v/>
      </c>
      <c r="S345" s="41" t="str">
        <f>IF(P_rang_år!S347&gt;0,P_rang_år!S347,"")</f>
        <v/>
      </c>
    </row>
    <row r="346" spans="1:19" x14ac:dyDescent="0.25">
      <c r="A346" s="40" t="str">
        <f>IF(P_rang_år!A348&gt;0,P_rang_år!A348,"")</f>
        <v/>
      </c>
      <c r="B346" s="40" t="str">
        <f>IF(P_rang_år!B348&gt;0,P_rang_år!B348,"")</f>
        <v/>
      </c>
      <c r="C346" s="40" t="str">
        <f>IF(P_rang_år!C348&gt;0,P_rang_år!C348,"")</f>
        <v/>
      </c>
      <c r="D346" s="40" t="str">
        <f>IF(P_rang_år!D348&gt;0,P_rang_år!D348,"")</f>
        <v/>
      </c>
      <c r="E346" s="40" t="str">
        <f>IF(P_rang_år!E348&gt;0,P_rang_år!E348,"")</f>
        <v/>
      </c>
      <c r="F346" s="40" t="str">
        <f>IF(P_rang_år!F348&gt;0,P_rang_år!F348,"")</f>
        <v/>
      </c>
      <c r="G346" s="40" t="str">
        <f>IF(P_rang_år!G348&gt;0,P_rang_år!G348,"")</f>
        <v/>
      </c>
      <c r="H346" s="40" t="str">
        <f>IF(P_rang_år!H348&gt;0,P_rang_år!H348,"")</f>
        <v/>
      </c>
      <c r="I346" s="40" t="str">
        <f>IF(P_rang_år!I348&gt;0,P_rang_år!I348,"")</f>
        <v/>
      </c>
      <c r="J346" s="40" t="str">
        <f>IF(P_rang_år!J348&gt;0,P_rang_år!J348,"")</f>
        <v/>
      </c>
      <c r="K346" s="40" t="str">
        <f>IF(P_rang_år!K348&gt;0,P_rang_år!K348,"")</f>
        <v/>
      </c>
      <c r="L346" s="41" t="str">
        <f>IF(P_rang_år!L348&gt;0,P_rang_år!L348,"")</f>
        <v/>
      </c>
      <c r="M346" s="41" t="str">
        <f>IF(P_rang_år!M348&gt;0,P_rang_år!M348,"")</f>
        <v/>
      </c>
      <c r="N346" s="41" t="str">
        <f>IF(P_rang_år!N348&gt;0,P_rang_år!N348,"")</f>
        <v/>
      </c>
      <c r="O346" s="41" t="str">
        <f>IF(P_rang_år!O348&gt;0,P_rang_år!O348,"")</f>
        <v/>
      </c>
      <c r="P346" s="41" t="str">
        <f>IF(P_rang_år!P348&gt;0,P_rang_år!P348,"")</f>
        <v/>
      </c>
      <c r="Q346" s="41" t="str">
        <f>IF(P_rang_år!Q348&gt;0,P_rang_år!Q348,"")</f>
        <v/>
      </c>
      <c r="R346" s="41" t="str">
        <f>IF(P_rang_år!R348&gt;0,P_rang_år!R348,"")</f>
        <v/>
      </c>
      <c r="S346" s="41" t="str">
        <f>IF(P_rang_år!S348&gt;0,P_rang_år!S348,"")</f>
        <v/>
      </c>
    </row>
    <row r="347" spans="1:19" x14ac:dyDescent="0.25">
      <c r="A347" s="40" t="str">
        <f>IF(P_rang_år!A349&gt;0,P_rang_år!A349,"")</f>
        <v/>
      </c>
      <c r="B347" s="40" t="str">
        <f>IF(P_rang_år!B349&gt;0,P_rang_år!B349,"")</f>
        <v/>
      </c>
      <c r="C347" s="40" t="str">
        <f>IF(P_rang_år!C349&gt;0,P_rang_år!C349,"")</f>
        <v/>
      </c>
      <c r="D347" s="40" t="str">
        <f>IF(P_rang_år!D349&gt;0,P_rang_år!D349,"")</f>
        <v/>
      </c>
      <c r="E347" s="40" t="str">
        <f>IF(P_rang_år!E349&gt;0,P_rang_år!E349,"")</f>
        <v/>
      </c>
      <c r="F347" s="40" t="str">
        <f>IF(P_rang_år!F349&gt;0,P_rang_år!F349,"")</f>
        <v/>
      </c>
      <c r="G347" s="40" t="str">
        <f>IF(P_rang_år!G349&gt;0,P_rang_år!G349,"")</f>
        <v/>
      </c>
      <c r="H347" s="40" t="str">
        <f>IF(P_rang_år!H349&gt;0,P_rang_år!H349,"")</f>
        <v/>
      </c>
      <c r="I347" s="40" t="str">
        <f>IF(P_rang_år!I349&gt;0,P_rang_år!I349,"")</f>
        <v/>
      </c>
      <c r="J347" s="40" t="str">
        <f>IF(P_rang_år!J349&gt;0,P_rang_år!J349,"")</f>
        <v/>
      </c>
      <c r="K347" s="40" t="str">
        <f>IF(P_rang_år!K349&gt;0,P_rang_år!K349,"")</f>
        <v/>
      </c>
      <c r="L347" s="41" t="str">
        <f>IF(P_rang_år!L349&gt;0,P_rang_år!L349,"")</f>
        <v/>
      </c>
      <c r="M347" s="41" t="str">
        <f>IF(P_rang_år!M349&gt;0,P_rang_år!M349,"")</f>
        <v/>
      </c>
      <c r="N347" s="41" t="str">
        <f>IF(P_rang_år!N349&gt;0,P_rang_år!N349,"")</f>
        <v/>
      </c>
      <c r="O347" s="41" t="str">
        <f>IF(P_rang_år!O349&gt;0,P_rang_år!O349,"")</f>
        <v/>
      </c>
      <c r="P347" s="41" t="str">
        <f>IF(P_rang_år!P349&gt;0,P_rang_år!P349,"")</f>
        <v/>
      </c>
      <c r="Q347" s="41" t="str">
        <f>IF(P_rang_år!Q349&gt;0,P_rang_år!Q349,"")</f>
        <v/>
      </c>
      <c r="R347" s="41" t="str">
        <f>IF(P_rang_år!R349&gt;0,P_rang_år!R349,"")</f>
        <v/>
      </c>
      <c r="S347" s="41" t="str">
        <f>IF(P_rang_år!S349&gt;0,P_rang_år!S349,"")</f>
        <v/>
      </c>
    </row>
    <row r="348" spans="1:19" x14ac:dyDescent="0.25">
      <c r="A348" s="40" t="str">
        <f>IF(P_rang_år!A350&gt;0,P_rang_år!A350,"")</f>
        <v/>
      </c>
      <c r="B348" s="40" t="str">
        <f>IF(P_rang_år!B350&gt;0,P_rang_år!B350,"")</f>
        <v/>
      </c>
      <c r="C348" s="40" t="str">
        <f>IF(P_rang_år!C350&gt;0,P_rang_år!C350,"")</f>
        <v/>
      </c>
      <c r="D348" s="40" t="str">
        <f>IF(P_rang_år!D350&gt;0,P_rang_år!D350,"")</f>
        <v/>
      </c>
      <c r="E348" s="40" t="str">
        <f>IF(P_rang_år!E350&gt;0,P_rang_år!E350,"")</f>
        <v/>
      </c>
      <c r="F348" s="40" t="str">
        <f>IF(P_rang_år!F350&gt;0,P_rang_år!F350,"")</f>
        <v/>
      </c>
      <c r="G348" s="40" t="str">
        <f>IF(P_rang_år!G350&gt;0,P_rang_år!G350,"")</f>
        <v/>
      </c>
      <c r="H348" s="40" t="str">
        <f>IF(P_rang_år!H350&gt;0,P_rang_år!H350,"")</f>
        <v/>
      </c>
      <c r="I348" s="40" t="str">
        <f>IF(P_rang_år!I350&gt;0,P_rang_år!I350,"")</f>
        <v/>
      </c>
      <c r="J348" s="40" t="str">
        <f>IF(P_rang_år!J350&gt;0,P_rang_år!J350,"")</f>
        <v/>
      </c>
      <c r="K348" s="40" t="str">
        <f>IF(P_rang_år!K350&gt;0,P_rang_år!K350,"")</f>
        <v/>
      </c>
      <c r="L348" s="41" t="str">
        <f>IF(P_rang_år!L350&gt;0,P_rang_år!L350,"")</f>
        <v/>
      </c>
      <c r="M348" s="41" t="str">
        <f>IF(P_rang_år!M350&gt;0,P_rang_år!M350,"")</f>
        <v/>
      </c>
      <c r="N348" s="41" t="str">
        <f>IF(P_rang_år!N350&gt;0,P_rang_år!N350,"")</f>
        <v/>
      </c>
      <c r="O348" s="41" t="str">
        <f>IF(P_rang_år!O350&gt;0,P_rang_år!O350,"")</f>
        <v/>
      </c>
      <c r="P348" s="41" t="str">
        <f>IF(P_rang_år!P350&gt;0,P_rang_år!P350,"")</f>
        <v/>
      </c>
      <c r="Q348" s="41" t="str">
        <f>IF(P_rang_år!Q350&gt;0,P_rang_år!Q350,"")</f>
        <v/>
      </c>
      <c r="R348" s="41" t="str">
        <f>IF(P_rang_år!R350&gt;0,P_rang_år!R350,"")</f>
        <v/>
      </c>
      <c r="S348" s="41" t="str">
        <f>IF(P_rang_år!S350&gt;0,P_rang_år!S350,"")</f>
        <v/>
      </c>
    </row>
    <row r="349" spans="1:19" x14ac:dyDescent="0.25">
      <c r="A349" s="40" t="str">
        <f>IF(P_rang_år!A351&gt;0,P_rang_år!A351,"")</f>
        <v/>
      </c>
      <c r="B349" s="40" t="str">
        <f>IF(P_rang_år!B351&gt;0,P_rang_år!B351,"")</f>
        <v/>
      </c>
      <c r="C349" s="40" t="str">
        <f>IF(P_rang_år!C351&gt;0,P_rang_år!C351,"")</f>
        <v/>
      </c>
      <c r="D349" s="40" t="str">
        <f>IF(P_rang_år!D351&gt;0,P_rang_år!D351,"")</f>
        <v/>
      </c>
      <c r="E349" s="40" t="str">
        <f>IF(P_rang_år!E351&gt;0,P_rang_år!E351,"")</f>
        <v/>
      </c>
      <c r="F349" s="40" t="str">
        <f>IF(P_rang_år!F351&gt;0,P_rang_år!F351,"")</f>
        <v/>
      </c>
      <c r="G349" s="40" t="str">
        <f>IF(P_rang_år!G351&gt;0,P_rang_år!G351,"")</f>
        <v/>
      </c>
      <c r="H349" s="40" t="str">
        <f>IF(P_rang_år!H351&gt;0,P_rang_år!H351,"")</f>
        <v/>
      </c>
      <c r="I349" s="40" t="str">
        <f>IF(P_rang_år!I351&gt;0,P_rang_år!I351,"")</f>
        <v/>
      </c>
      <c r="J349" s="40" t="str">
        <f>IF(P_rang_år!J351&gt;0,P_rang_år!J351,"")</f>
        <v/>
      </c>
      <c r="K349" s="40" t="str">
        <f>IF(P_rang_år!K351&gt;0,P_rang_år!K351,"")</f>
        <v/>
      </c>
      <c r="L349" s="41" t="str">
        <f>IF(P_rang_år!L351&gt;0,P_rang_år!L351,"")</f>
        <v/>
      </c>
      <c r="M349" s="41" t="str">
        <f>IF(P_rang_år!M351&gt;0,P_rang_år!M351,"")</f>
        <v/>
      </c>
      <c r="N349" s="41" t="str">
        <f>IF(P_rang_år!N351&gt;0,P_rang_år!N351,"")</f>
        <v/>
      </c>
      <c r="O349" s="41" t="str">
        <f>IF(P_rang_år!O351&gt;0,P_rang_år!O351,"")</f>
        <v/>
      </c>
      <c r="P349" s="41" t="str">
        <f>IF(P_rang_år!P351&gt;0,P_rang_år!P351,"")</f>
        <v/>
      </c>
      <c r="Q349" s="41" t="str">
        <f>IF(P_rang_år!Q351&gt;0,P_rang_år!Q351,"")</f>
        <v/>
      </c>
      <c r="R349" s="41" t="str">
        <f>IF(P_rang_år!R351&gt;0,P_rang_år!R351,"")</f>
        <v/>
      </c>
      <c r="S349" s="41" t="str">
        <f>IF(P_rang_år!S351&gt;0,P_rang_år!S351,"")</f>
        <v/>
      </c>
    </row>
    <row r="350" spans="1:19" x14ac:dyDescent="0.25">
      <c r="A350" s="40" t="str">
        <f>IF(P_rang_år!A352&gt;0,P_rang_år!A352,"")</f>
        <v/>
      </c>
      <c r="B350" s="40" t="str">
        <f>IF(P_rang_år!B352&gt;0,P_rang_år!B352,"")</f>
        <v/>
      </c>
      <c r="C350" s="40" t="str">
        <f>IF(P_rang_år!C352&gt;0,P_rang_år!C352,"")</f>
        <v/>
      </c>
      <c r="D350" s="40" t="str">
        <f>IF(P_rang_år!D352&gt;0,P_rang_år!D352,"")</f>
        <v/>
      </c>
      <c r="E350" s="40" t="str">
        <f>IF(P_rang_år!E352&gt;0,P_rang_år!E352,"")</f>
        <v/>
      </c>
      <c r="F350" s="40" t="str">
        <f>IF(P_rang_år!F352&gt;0,P_rang_år!F352,"")</f>
        <v/>
      </c>
      <c r="G350" s="40" t="str">
        <f>IF(P_rang_år!G352&gt;0,P_rang_år!G352,"")</f>
        <v/>
      </c>
      <c r="H350" s="40" t="str">
        <f>IF(P_rang_år!H352&gt;0,P_rang_år!H352,"")</f>
        <v/>
      </c>
      <c r="I350" s="40" t="str">
        <f>IF(P_rang_år!I352&gt;0,P_rang_år!I352,"")</f>
        <v/>
      </c>
      <c r="J350" s="40" t="str">
        <f>IF(P_rang_år!J352&gt;0,P_rang_år!J352,"")</f>
        <v/>
      </c>
      <c r="K350" s="40" t="str">
        <f>IF(P_rang_år!K352&gt;0,P_rang_år!K352,"")</f>
        <v/>
      </c>
      <c r="L350" s="41" t="str">
        <f>IF(P_rang_år!L352&gt;0,P_rang_år!L352,"")</f>
        <v/>
      </c>
      <c r="M350" s="41" t="str">
        <f>IF(P_rang_år!M352&gt;0,P_rang_år!M352,"")</f>
        <v/>
      </c>
      <c r="N350" s="41" t="str">
        <f>IF(P_rang_år!N352&gt;0,P_rang_år!N352,"")</f>
        <v/>
      </c>
      <c r="O350" s="41" t="str">
        <f>IF(P_rang_år!O352&gt;0,P_rang_år!O352,"")</f>
        <v/>
      </c>
      <c r="P350" s="41" t="str">
        <f>IF(P_rang_år!P352&gt;0,P_rang_år!P352,"")</f>
        <v/>
      </c>
      <c r="Q350" s="41" t="str">
        <f>IF(P_rang_år!Q352&gt;0,P_rang_år!Q352,"")</f>
        <v/>
      </c>
      <c r="R350" s="41" t="str">
        <f>IF(P_rang_år!R352&gt;0,P_rang_år!R352,"")</f>
        <v/>
      </c>
      <c r="S350" s="41" t="str">
        <f>IF(P_rang_år!S352&gt;0,P_rang_år!S352,"")</f>
        <v/>
      </c>
    </row>
    <row r="351" spans="1:19" x14ac:dyDescent="0.25">
      <c r="A351" s="40" t="str">
        <f>IF(P_rang_år!A353&gt;0,P_rang_år!A353,"")</f>
        <v/>
      </c>
      <c r="B351" s="40" t="str">
        <f>IF(P_rang_år!B353&gt;0,P_rang_år!B353,"")</f>
        <v/>
      </c>
      <c r="C351" s="40" t="str">
        <f>IF(P_rang_år!C353&gt;0,P_rang_år!C353,"")</f>
        <v/>
      </c>
      <c r="D351" s="40" t="str">
        <f>IF(P_rang_år!D353&gt;0,P_rang_år!D353,"")</f>
        <v/>
      </c>
      <c r="E351" s="40" t="str">
        <f>IF(P_rang_år!E353&gt;0,P_rang_år!E353,"")</f>
        <v/>
      </c>
      <c r="F351" s="40" t="str">
        <f>IF(P_rang_år!F353&gt;0,P_rang_år!F353,"")</f>
        <v/>
      </c>
      <c r="G351" s="40" t="str">
        <f>IF(P_rang_år!G353&gt;0,P_rang_år!G353,"")</f>
        <v/>
      </c>
      <c r="H351" s="40" t="str">
        <f>IF(P_rang_år!H353&gt;0,P_rang_år!H353,"")</f>
        <v/>
      </c>
      <c r="I351" s="40" t="str">
        <f>IF(P_rang_år!I353&gt;0,P_rang_år!I353,"")</f>
        <v/>
      </c>
      <c r="J351" s="40" t="str">
        <f>IF(P_rang_år!J353&gt;0,P_rang_år!J353,"")</f>
        <v/>
      </c>
      <c r="K351" s="40" t="str">
        <f>IF(P_rang_år!K353&gt;0,P_rang_år!K353,"")</f>
        <v/>
      </c>
      <c r="L351" s="41" t="str">
        <f>IF(P_rang_år!L353&gt;0,P_rang_år!L353,"")</f>
        <v/>
      </c>
      <c r="M351" s="41" t="str">
        <f>IF(P_rang_år!M353&gt;0,P_rang_år!M353,"")</f>
        <v/>
      </c>
      <c r="N351" s="41" t="str">
        <f>IF(P_rang_år!N353&gt;0,P_rang_år!N353,"")</f>
        <v/>
      </c>
      <c r="O351" s="41" t="str">
        <f>IF(P_rang_år!O353&gt;0,P_rang_år!O353,"")</f>
        <v/>
      </c>
      <c r="P351" s="41" t="str">
        <f>IF(P_rang_år!P353&gt;0,P_rang_år!P353,"")</f>
        <v/>
      </c>
      <c r="Q351" s="41" t="str">
        <f>IF(P_rang_år!Q353&gt;0,P_rang_år!Q353,"")</f>
        <v/>
      </c>
      <c r="R351" s="41" t="str">
        <f>IF(P_rang_år!R353&gt;0,P_rang_år!R353,"")</f>
        <v/>
      </c>
      <c r="S351" s="41" t="str">
        <f>IF(P_rang_år!S353&gt;0,P_rang_år!S353,"")</f>
        <v/>
      </c>
    </row>
    <row r="352" spans="1:19" x14ac:dyDescent="0.25">
      <c r="A352" s="40" t="str">
        <f>IF(P_rang_år!A354&gt;0,P_rang_år!A354,"")</f>
        <v/>
      </c>
      <c r="B352" s="40" t="str">
        <f>IF(P_rang_år!B354&gt;0,P_rang_år!B354,"")</f>
        <v/>
      </c>
      <c r="C352" s="40" t="str">
        <f>IF(P_rang_år!C354&gt;0,P_rang_år!C354,"")</f>
        <v/>
      </c>
      <c r="D352" s="40" t="str">
        <f>IF(P_rang_år!D354&gt;0,P_rang_år!D354,"")</f>
        <v/>
      </c>
      <c r="E352" s="40" t="str">
        <f>IF(P_rang_år!E354&gt;0,P_rang_år!E354,"")</f>
        <v/>
      </c>
      <c r="F352" s="40" t="str">
        <f>IF(P_rang_år!F354&gt;0,P_rang_år!F354,"")</f>
        <v/>
      </c>
      <c r="G352" s="40" t="str">
        <f>IF(P_rang_år!G354&gt;0,P_rang_år!G354,"")</f>
        <v/>
      </c>
      <c r="H352" s="40" t="str">
        <f>IF(P_rang_år!H354&gt;0,P_rang_år!H354,"")</f>
        <v/>
      </c>
      <c r="I352" s="40" t="str">
        <f>IF(P_rang_år!I354&gt;0,P_rang_år!I354,"")</f>
        <v/>
      </c>
      <c r="J352" s="40" t="str">
        <f>IF(P_rang_år!J354&gt;0,P_rang_år!J354,"")</f>
        <v/>
      </c>
      <c r="K352" s="40" t="str">
        <f>IF(P_rang_år!K354&gt;0,P_rang_år!K354,"")</f>
        <v/>
      </c>
      <c r="L352" s="41" t="str">
        <f>IF(P_rang_år!L354&gt;0,P_rang_år!L354,"")</f>
        <v/>
      </c>
      <c r="M352" s="41" t="str">
        <f>IF(P_rang_år!M354&gt;0,P_rang_år!M354,"")</f>
        <v/>
      </c>
      <c r="N352" s="41" t="str">
        <f>IF(P_rang_år!N354&gt;0,P_rang_år!N354,"")</f>
        <v/>
      </c>
      <c r="O352" s="41" t="str">
        <f>IF(P_rang_år!O354&gt;0,P_rang_år!O354,"")</f>
        <v/>
      </c>
      <c r="P352" s="41" t="str">
        <f>IF(P_rang_år!P354&gt;0,P_rang_år!P354,"")</f>
        <v/>
      </c>
      <c r="Q352" s="41" t="str">
        <f>IF(P_rang_år!Q354&gt;0,P_rang_år!Q354,"")</f>
        <v/>
      </c>
      <c r="R352" s="41" t="str">
        <f>IF(P_rang_år!R354&gt;0,P_rang_år!R354,"")</f>
        <v/>
      </c>
      <c r="S352" s="41" t="str">
        <f>IF(P_rang_år!S354&gt;0,P_rang_år!S354,"")</f>
        <v/>
      </c>
    </row>
    <row r="353" spans="1:19" x14ac:dyDescent="0.25">
      <c r="A353" s="40" t="str">
        <f>IF(P_rang_år!A355&gt;0,P_rang_år!A355,"")</f>
        <v/>
      </c>
      <c r="B353" s="40" t="str">
        <f>IF(P_rang_år!B355&gt;0,P_rang_år!B355,"")</f>
        <v/>
      </c>
      <c r="C353" s="40" t="str">
        <f>IF(P_rang_år!C355&gt;0,P_rang_år!C355,"")</f>
        <v/>
      </c>
      <c r="D353" s="40" t="str">
        <f>IF(P_rang_år!D355&gt;0,P_rang_år!D355,"")</f>
        <v/>
      </c>
      <c r="E353" s="40" t="str">
        <f>IF(P_rang_år!E355&gt;0,P_rang_år!E355,"")</f>
        <v/>
      </c>
      <c r="F353" s="40" t="str">
        <f>IF(P_rang_år!F355&gt;0,P_rang_år!F355,"")</f>
        <v/>
      </c>
      <c r="G353" s="40" t="str">
        <f>IF(P_rang_år!G355&gt;0,P_rang_år!G355,"")</f>
        <v/>
      </c>
      <c r="H353" s="40" t="str">
        <f>IF(P_rang_år!H355&gt;0,P_rang_år!H355,"")</f>
        <v/>
      </c>
      <c r="I353" s="40" t="str">
        <f>IF(P_rang_år!I355&gt;0,P_rang_år!I355,"")</f>
        <v/>
      </c>
      <c r="J353" s="40" t="str">
        <f>IF(P_rang_år!J355&gt;0,P_rang_år!J355,"")</f>
        <v/>
      </c>
      <c r="K353" s="40" t="str">
        <f>IF(P_rang_år!K355&gt;0,P_rang_år!K355,"")</f>
        <v/>
      </c>
      <c r="L353" s="41" t="str">
        <f>IF(P_rang_år!L355&gt;0,P_rang_år!L355,"")</f>
        <v/>
      </c>
      <c r="M353" s="41" t="str">
        <f>IF(P_rang_år!M355&gt;0,P_rang_år!M355,"")</f>
        <v/>
      </c>
      <c r="N353" s="41" t="str">
        <f>IF(P_rang_år!N355&gt;0,P_rang_år!N355,"")</f>
        <v/>
      </c>
      <c r="O353" s="41" t="str">
        <f>IF(P_rang_år!O355&gt;0,P_rang_år!O355,"")</f>
        <v/>
      </c>
      <c r="P353" s="41" t="str">
        <f>IF(P_rang_år!P355&gt;0,P_rang_år!P355,"")</f>
        <v/>
      </c>
      <c r="Q353" s="41" t="str">
        <f>IF(P_rang_år!Q355&gt;0,P_rang_år!Q355,"")</f>
        <v/>
      </c>
      <c r="R353" s="41" t="str">
        <f>IF(P_rang_år!R355&gt;0,P_rang_år!R355,"")</f>
        <v/>
      </c>
      <c r="S353" s="41" t="str">
        <f>IF(P_rang_år!S355&gt;0,P_rang_år!S355,"")</f>
        <v/>
      </c>
    </row>
    <row r="354" spans="1:19" x14ac:dyDescent="0.25">
      <c r="A354" s="40" t="str">
        <f>IF(P_rang_år!A356&gt;0,P_rang_år!A356,"")</f>
        <v/>
      </c>
      <c r="B354" s="40" t="str">
        <f>IF(P_rang_år!B356&gt;0,P_rang_år!B356,"")</f>
        <v/>
      </c>
      <c r="C354" s="40" t="str">
        <f>IF(P_rang_år!C356&gt;0,P_rang_år!C356,"")</f>
        <v/>
      </c>
      <c r="D354" s="40" t="str">
        <f>IF(P_rang_år!D356&gt;0,P_rang_år!D356,"")</f>
        <v/>
      </c>
      <c r="E354" s="40" t="str">
        <f>IF(P_rang_år!E356&gt;0,P_rang_år!E356,"")</f>
        <v/>
      </c>
      <c r="F354" s="40" t="str">
        <f>IF(P_rang_år!F356&gt;0,P_rang_år!F356,"")</f>
        <v/>
      </c>
      <c r="G354" s="40" t="str">
        <f>IF(P_rang_år!G356&gt;0,P_rang_år!G356,"")</f>
        <v/>
      </c>
      <c r="H354" s="40" t="str">
        <f>IF(P_rang_år!H356&gt;0,P_rang_år!H356,"")</f>
        <v/>
      </c>
      <c r="I354" s="40" t="str">
        <f>IF(P_rang_år!I356&gt;0,P_rang_år!I356,"")</f>
        <v/>
      </c>
      <c r="J354" s="40" t="str">
        <f>IF(P_rang_år!J356&gt;0,P_rang_år!J356,"")</f>
        <v/>
      </c>
      <c r="K354" s="40" t="str">
        <f>IF(P_rang_år!K356&gt;0,P_rang_år!K356,"")</f>
        <v/>
      </c>
      <c r="L354" s="41" t="str">
        <f>IF(P_rang_år!L356&gt;0,P_rang_år!L356,"")</f>
        <v/>
      </c>
      <c r="M354" s="41" t="str">
        <f>IF(P_rang_år!M356&gt;0,P_rang_år!M356,"")</f>
        <v/>
      </c>
      <c r="N354" s="41" t="str">
        <f>IF(P_rang_år!N356&gt;0,P_rang_år!N356,"")</f>
        <v/>
      </c>
      <c r="O354" s="41" t="str">
        <f>IF(P_rang_år!O356&gt;0,P_rang_år!O356,"")</f>
        <v/>
      </c>
      <c r="P354" s="41" t="str">
        <f>IF(P_rang_år!P356&gt;0,P_rang_år!P356,"")</f>
        <v/>
      </c>
      <c r="Q354" s="41" t="str">
        <f>IF(P_rang_år!Q356&gt;0,P_rang_år!Q356,"")</f>
        <v/>
      </c>
      <c r="R354" s="41" t="str">
        <f>IF(P_rang_år!R356&gt;0,P_rang_år!R356,"")</f>
        <v/>
      </c>
      <c r="S354" s="41" t="str">
        <f>IF(P_rang_år!S356&gt;0,P_rang_år!S356,"")</f>
        <v/>
      </c>
    </row>
    <row r="355" spans="1:19" x14ac:dyDescent="0.25">
      <c r="A355" s="40" t="str">
        <f>IF(P_rang_år!A357&gt;0,P_rang_år!A357,"")</f>
        <v/>
      </c>
      <c r="B355" s="40" t="str">
        <f>IF(P_rang_år!B357&gt;0,P_rang_år!B357,"")</f>
        <v/>
      </c>
      <c r="C355" s="40" t="str">
        <f>IF(P_rang_år!C357&gt;0,P_rang_år!C357,"")</f>
        <v/>
      </c>
      <c r="D355" s="40" t="str">
        <f>IF(P_rang_år!D357&gt;0,P_rang_år!D357,"")</f>
        <v/>
      </c>
      <c r="E355" s="40" t="str">
        <f>IF(P_rang_år!E357&gt;0,P_rang_år!E357,"")</f>
        <v/>
      </c>
      <c r="F355" s="40" t="str">
        <f>IF(P_rang_år!F357&gt;0,P_rang_år!F357,"")</f>
        <v/>
      </c>
      <c r="G355" s="40" t="str">
        <f>IF(P_rang_år!G357&gt;0,P_rang_år!G357,"")</f>
        <v/>
      </c>
      <c r="H355" s="40" t="str">
        <f>IF(P_rang_år!H357&gt;0,P_rang_år!H357,"")</f>
        <v/>
      </c>
      <c r="I355" s="40" t="str">
        <f>IF(P_rang_år!I357&gt;0,P_rang_år!I357,"")</f>
        <v/>
      </c>
      <c r="J355" s="40" t="str">
        <f>IF(P_rang_år!J357&gt;0,P_rang_år!J357,"")</f>
        <v/>
      </c>
      <c r="K355" s="40" t="str">
        <f>IF(P_rang_år!K357&gt;0,P_rang_år!K357,"")</f>
        <v/>
      </c>
      <c r="L355" s="41" t="str">
        <f>IF(P_rang_år!L357&gt;0,P_rang_år!L357,"")</f>
        <v/>
      </c>
      <c r="M355" s="41" t="str">
        <f>IF(P_rang_år!M357&gt;0,P_rang_år!M357,"")</f>
        <v/>
      </c>
      <c r="N355" s="41" t="str">
        <f>IF(P_rang_år!N357&gt;0,P_rang_år!N357,"")</f>
        <v/>
      </c>
      <c r="O355" s="41" t="str">
        <f>IF(P_rang_år!O357&gt;0,P_rang_år!O357,"")</f>
        <v/>
      </c>
      <c r="P355" s="41" t="str">
        <f>IF(P_rang_år!P357&gt;0,P_rang_år!P357,"")</f>
        <v/>
      </c>
      <c r="Q355" s="41" t="str">
        <f>IF(P_rang_år!Q357&gt;0,P_rang_år!Q357,"")</f>
        <v/>
      </c>
      <c r="R355" s="41" t="str">
        <f>IF(P_rang_år!R357&gt;0,P_rang_år!R357,"")</f>
        <v/>
      </c>
      <c r="S355" s="41" t="str">
        <f>IF(P_rang_år!S357&gt;0,P_rang_år!S357,"")</f>
        <v/>
      </c>
    </row>
    <row r="356" spans="1:19" x14ac:dyDescent="0.25">
      <c r="A356" s="40" t="str">
        <f>IF(P_rang_år!A358&gt;0,P_rang_år!A358,"")</f>
        <v/>
      </c>
      <c r="B356" s="40" t="str">
        <f>IF(P_rang_år!B358&gt;0,P_rang_år!B358,"")</f>
        <v/>
      </c>
      <c r="C356" s="40" t="str">
        <f>IF(P_rang_år!C358&gt;0,P_rang_år!C358,"")</f>
        <v/>
      </c>
      <c r="D356" s="40" t="str">
        <f>IF(P_rang_år!D358&gt;0,P_rang_år!D358,"")</f>
        <v/>
      </c>
      <c r="E356" s="40" t="str">
        <f>IF(P_rang_år!E358&gt;0,P_rang_år!E358,"")</f>
        <v/>
      </c>
      <c r="F356" s="40" t="str">
        <f>IF(P_rang_år!F358&gt;0,P_rang_år!F358,"")</f>
        <v/>
      </c>
      <c r="G356" s="40" t="str">
        <f>IF(P_rang_år!G358&gt;0,P_rang_år!G358,"")</f>
        <v/>
      </c>
      <c r="H356" s="40" t="str">
        <f>IF(P_rang_år!H358&gt;0,P_rang_år!H358,"")</f>
        <v/>
      </c>
      <c r="I356" s="40" t="str">
        <f>IF(P_rang_år!I358&gt;0,P_rang_år!I358,"")</f>
        <v/>
      </c>
      <c r="J356" s="40" t="str">
        <f>IF(P_rang_år!J358&gt;0,P_rang_år!J358,"")</f>
        <v/>
      </c>
      <c r="K356" s="40" t="str">
        <f>IF(P_rang_år!K358&gt;0,P_rang_år!K358,"")</f>
        <v/>
      </c>
      <c r="L356" s="41" t="str">
        <f>IF(P_rang_år!L358&gt;0,P_rang_år!L358,"")</f>
        <v/>
      </c>
      <c r="M356" s="41" t="str">
        <f>IF(P_rang_år!M358&gt;0,P_rang_år!M358,"")</f>
        <v/>
      </c>
      <c r="N356" s="41" t="str">
        <f>IF(P_rang_år!N358&gt;0,P_rang_år!N358,"")</f>
        <v/>
      </c>
      <c r="O356" s="41" t="str">
        <f>IF(P_rang_år!O358&gt;0,P_rang_år!O358,"")</f>
        <v/>
      </c>
      <c r="P356" s="41" t="str">
        <f>IF(P_rang_år!P358&gt;0,P_rang_år!P358,"")</f>
        <v/>
      </c>
      <c r="Q356" s="41" t="str">
        <f>IF(P_rang_år!Q358&gt;0,P_rang_år!Q358,"")</f>
        <v/>
      </c>
      <c r="R356" s="41" t="str">
        <f>IF(P_rang_år!R358&gt;0,P_rang_år!R358,"")</f>
        <v/>
      </c>
      <c r="S356" s="41" t="str">
        <f>IF(P_rang_år!S358&gt;0,P_rang_år!S358,"")</f>
        <v/>
      </c>
    </row>
    <row r="357" spans="1:19" x14ac:dyDescent="0.25">
      <c r="A357" s="40" t="str">
        <f>IF(P_rang_år!A359&gt;0,P_rang_år!A359,"")</f>
        <v/>
      </c>
      <c r="B357" s="40" t="str">
        <f>IF(P_rang_år!B359&gt;0,P_rang_år!B359,"")</f>
        <v/>
      </c>
      <c r="C357" s="40" t="str">
        <f>IF(P_rang_år!C359&gt;0,P_rang_år!C359,"")</f>
        <v/>
      </c>
      <c r="D357" s="40" t="str">
        <f>IF(P_rang_år!D359&gt;0,P_rang_år!D359,"")</f>
        <v/>
      </c>
      <c r="E357" s="40" t="str">
        <f>IF(P_rang_år!E359&gt;0,P_rang_år!E359,"")</f>
        <v/>
      </c>
      <c r="F357" s="40" t="str">
        <f>IF(P_rang_år!F359&gt;0,P_rang_år!F359,"")</f>
        <v/>
      </c>
      <c r="G357" s="40" t="str">
        <f>IF(P_rang_år!G359&gt;0,P_rang_år!G359,"")</f>
        <v/>
      </c>
      <c r="H357" s="40" t="str">
        <f>IF(P_rang_år!H359&gt;0,P_rang_år!H359,"")</f>
        <v/>
      </c>
      <c r="I357" s="40" t="str">
        <f>IF(P_rang_år!I359&gt;0,P_rang_år!I359,"")</f>
        <v/>
      </c>
      <c r="J357" s="40" t="str">
        <f>IF(P_rang_år!J359&gt;0,P_rang_år!J359,"")</f>
        <v/>
      </c>
      <c r="K357" s="40" t="str">
        <f>IF(P_rang_år!K359&gt;0,P_rang_år!K359,"")</f>
        <v/>
      </c>
      <c r="L357" s="41" t="str">
        <f>IF(P_rang_år!L359&gt;0,P_rang_år!L359,"")</f>
        <v/>
      </c>
      <c r="M357" s="41" t="str">
        <f>IF(P_rang_år!M359&gt;0,P_rang_år!M359,"")</f>
        <v/>
      </c>
      <c r="N357" s="41" t="str">
        <f>IF(P_rang_år!N359&gt;0,P_rang_år!N359,"")</f>
        <v/>
      </c>
      <c r="O357" s="41" t="str">
        <f>IF(P_rang_år!O359&gt;0,P_rang_år!O359,"")</f>
        <v/>
      </c>
      <c r="P357" s="41" t="str">
        <f>IF(P_rang_år!P359&gt;0,P_rang_år!P359,"")</f>
        <v/>
      </c>
      <c r="Q357" s="41" t="str">
        <f>IF(P_rang_år!Q359&gt;0,P_rang_år!Q359,"")</f>
        <v/>
      </c>
      <c r="R357" s="41" t="str">
        <f>IF(P_rang_år!R359&gt;0,P_rang_år!R359,"")</f>
        <v/>
      </c>
      <c r="S357" s="41" t="str">
        <f>IF(P_rang_år!S359&gt;0,P_rang_år!S359,"")</f>
        <v/>
      </c>
    </row>
    <row r="358" spans="1:19" x14ac:dyDescent="0.25">
      <c r="A358" s="40" t="str">
        <f>IF(P_rang_år!A360&gt;0,P_rang_år!A360,"")</f>
        <v/>
      </c>
      <c r="B358" s="40" t="str">
        <f>IF(P_rang_år!B360&gt;0,P_rang_år!B360,"")</f>
        <v/>
      </c>
      <c r="C358" s="40" t="str">
        <f>IF(P_rang_år!C360&gt;0,P_rang_år!C360,"")</f>
        <v/>
      </c>
      <c r="D358" s="40" t="str">
        <f>IF(P_rang_år!D360&gt;0,P_rang_år!D360,"")</f>
        <v/>
      </c>
      <c r="E358" s="40" t="str">
        <f>IF(P_rang_år!E360&gt;0,P_rang_år!E360,"")</f>
        <v/>
      </c>
      <c r="F358" s="40" t="str">
        <f>IF(P_rang_år!F360&gt;0,P_rang_år!F360,"")</f>
        <v/>
      </c>
      <c r="G358" s="40" t="str">
        <f>IF(P_rang_år!G360&gt;0,P_rang_år!G360,"")</f>
        <v/>
      </c>
      <c r="H358" s="40" t="str">
        <f>IF(P_rang_år!H360&gt;0,P_rang_år!H360,"")</f>
        <v/>
      </c>
      <c r="I358" s="40" t="str">
        <f>IF(P_rang_år!I360&gt;0,P_rang_år!I360,"")</f>
        <v/>
      </c>
      <c r="J358" s="40" t="str">
        <f>IF(P_rang_år!J360&gt;0,P_rang_år!J360,"")</f>
        <v/>
      </c>
      <c r="K358" s="40" t="str">
        <f>IF(P_rang_år!K360&gt;0,P_rang_år!K360,"")</f>
        <v/>
      </c>
      <c r="L358" s="41" t="str">
        <f>IF(P_rang_år!L360&gt;0,P_rang_år!L360,"")</f>
        <v/>
      </c>
      <c r="M358" s="41" t="str">
        <f>IF(P_rang_år!M360&gt;0,P_rang_år!M360,"")</f>
        <v/>
      </c>
      <c r="N358" s="41" t="str">
        <f>IF(P_rang_år!N360&gt;0,P_rang_år!N360,"")</f>
        <v/>
      </c>
      <c r="O358" s="41" t="str">
        <f>IF(P_rang_år!O360&gt;0,P_rang_år!O360,"")</f>
        <v/>
      </c>
      <c r="P358" s="41" t="str">
        <f>IF(P_rang_år!P360&gt;0,P_rang_år!P360,"")</f>
        <v/>
      </c>
      <c r="Q358" s="41" t="str">
        <f>IF(P_rang_år!Q360&gt;0,P_rang_år!Q360,"")</f>
        <v/>
      </c>
      <c r="R358" s="41" t="str">
        <f>IF(P_rang_år!R360&gt;0,P_rang_år!R360,"")</f>
        <v/>
      </c>
      <c r="S358" s="41" t="str">
        <f>IF(P_rang_år!S360&gt;0,P_rang_år!S360,"")</f>
        <v/>
      </c>
    </row>
    <row r="359" spans="1:19" x14ac:dyDescent="0.25">
      <c r="A359" s="40" t="str">
        <f>IF(P_rang_år!A361&gt;0,P_rang_år!A361,"")</f>
        <v/>
      </c>
      <c r="B359" s="40" t="str">
        <f>IF(P_rang_år!B361&gt;0,P_rang_år!B361,"")</f>
        <v/>
      </c>
      <c r="C359" s="40" t="str">
        <f>IF(P_rang_år!C361&gt;0,P_rang_år!C361,"")</f>
        <v/>
      </c>
      <c r="D359" s="40" t="str">
        <f>IF(P_rang_år!D361&gt;0,P_rang_år!D361,"")</f>
        <v/>
      </c>
      <c r="E359" s="40" t="str">
        <f>IF(P_rang_år!E361&gt;0,P_rang_år!E361,"")</f>
        <v/>
      </c>
      <c r="F359" s="40" t="str">
        <f>IF(P_rang_år!F361&gt;0,P_rang_år!F361,"")</f>
        <v/>
      </c>
      <c r="G359" s="40" t="str">
        <f>IF(P_rang_år!G361&gt;0,P_rang_år!G361,"")</f>
        <v/>
      </c>
      <c r="H359" s="40" t="str">
        <f>IF(P_rang_år!H361&gt;0,P_rang_år!H361,"")</f>
        <v/>
      </c>
      <c r="I359" s="40" t="str">
        <f>IF(P_rang_år!I361&gt;0,P_rang_år!I361,"")</f>
        <v/>
      </c>
      <c r="J359" s="40" t="str">
        <f>IF(P_rang_år!J361&gt;0,P_rang_år!J361,"")</f>
        <v/>
      </c>
      <c r="K359" s="40" t="str">
        <f>IF(P_rang_år!K361&gt;0,P_rang_år!K361,"")</f>
        <v/>
      </c>
      <c r="L359" s="41" t="str">
        <f>IF(P_rang_år!L361&gt;0,P_rang_år!L361,"")</f>
        <v/>
      </c>
      <c r="M359" s="41" t="str">
        <f>IF(P_rang_år!M361&gt;0,P_rang_år!M361,"")</f>
        <v/>
      </c>
      <c r="N359" s="41" t="str">
        <f>IF(P_rang_år!N361&gt;0,P_rang_år!N361,"")</f>
        <v/>
      </c>
      <c r="O359" s="41" t="str">
        <f>IF(P_rang_år!O361&gt;0,P_rang_år!O361,"")</f>
        <v/>
      </c>
      <c r="P359" s="41" t="str">
        <f>IF(P_rang_år!P361&gt;0,P_rang_år!P361,"")</f>
        <v/>
      </c>
      <c r="Q359" s="41" t="str">
        <f>IF(P_rang_år!Q361&gt;0,P_rang_år!Q361,"")</f>
        <v/>
      </c>
      <c r="R359" s="41" t="str">
        <f>IF(P_rang_år!R361&gt;0,P_rang_år!R361,"")</f>
        <v/>
      </c>
      <c r="S359" s="41" t="str">
        <f>IF(P_rang_år!S361&gt;0,P_rang_år!S361,"")</f>
        <v/>
      </c>
    </row>
    <row r="360" spans="1:19" x14ac:dyDescent="0.25">
      <c r="A360" s="40" t="str">
        <f>IF(P_rang_år!A362&gt;0,P_rang_år!A362,"")</f>
        <v/>
      </c>
      <c r="B360" s="40" t="str">
        <f>IF(P_rang_år!B362&gt;0,P_rang_år!B362,"")</f>
        <v/>
      </c>
      <c r="C360" s="40" t="str">
        <f>IF(P_rang_år!C362&gt;0,P_rang_år!C362,"")</f>
        <v/>
      </c>
      <c r="D360" s="40" t="str">
        <f>IF(P_rang_år!D362&gt;0,P_rang_år!D362,"")</f>
        <v/>
      </c>
      <c r="E360" s="40" t="str">
        <f>IF(P_rang_år!E362&gt;0,P_rang_år!E362,"")</f>
        <v/>
      </c>
      <c r="F360" s="40" t="str">
        <f>IF(P_rang_år!F362&gt;0,P_rang_år!F362,"")</f>
        <v/>
      </c>
      <c r="G360" s="40" t="str">
        <f>IF(P_rang_år!G362&gt;0,P_rang_år!G362,"")</f>
        <v/>
      </c>
      <c r="H360" s="40" t="str">
        <f>IF(P_rang_år!H362&gt;0,P_rang_år!H362,"")</f>
        <v/>
      </c>
      <c r="I360" s="40" t="str">
        <f>IF(P_rang_år!I362&gt;0,P_rang_år!I362,"")</f>
        <v/>
      </c>
      <c r="J360" s="40" t="str">
        <f>IF(P_rang_år!J362&gt;0,P_rang_år!J362,"")</f>
        <v/>
      </c>
      <c r="K360" s="40" t="str">
        <f>IF(P_rang_år!K362&gt;0,P_rang_år!K362,"")</f>
        <v/>
      </c>
      <c r="L360" s="41" t="str">
        <f>IF(P_rang_år!L362&gt;0,P_rang_år!L362,"")</f>
        <v/>
      </c>
      <c r="M360" s="41" t="str">
        <f>IF(P_rang_år!M362&gt;0,P_rang_år!M362,"")</f>
        <v/>
      </c>
      <c r="N360" s="41" t="str">
        <f>IF(P_rang_år!N362&gt;0,P_rang_år!N362,"")</f>
        <v/>
      </c>
      <c r="O360" s="41" t="str">
        <f>IF(P_rang_år!O362&gt;0,P_rang_år!O362,"")</f>
        <v/>
      </c>
      <c r="P360" s="41" t="str">
        <f>IF(P_rang_år!P362&gt;0,P_rang_år!P362,"")</f>
        <v/>
      </c>
      <c r="Q360" s="41" t="str">
        <f>IF(P_rang_år!Q362&gt;0,P_rang_år!Q362,"")</f>
        <v/>
      </c>
      <c r="R360" s="41" t="str">
        <f>IF(P_rang_år!R362&gt;0,P_rang_år!R362,"")</f>
        <v/>
      </c>
      <c r="S360" s="41" t="str">
        <f>IF(P_rang_år!S362&gt;0,P_rang_år!S362,"")</f>
        <v/>
      </c>
    </row>
    <row r="361" spans="1:19" x14ac:dyDescent="0.25">
      <c r="A361" s="40" t="str">
        <f>IF(P_rang_år!A363&gt;0,P_rang_år!A363,"")</f>
        <v/>
      </c>
      <c r="B361" s="40" t="str">
        <f>IF(P_rang_år!B363&gt;0,P_rang_år!B363,"")</f>
        <v/>
      </c>
      <c r="C361" s="40" t="str">
        <f>IF(P_rang_år!C363&gt;0,P_rang_år!C363,"")</f>
        <v/>
      </c>
      <c r="D361" s="40" t="str">
        <f>IF(P_rang_år!D363&gt;0,P_rang_år!D363,"")</f>
        <v/>
      </c>
      <c r="E361" s="40" t="str">
        <f>IF(P_rang_år!E363&gt;0,P_rang_år!E363,"")</f>
        <v/>
      </c>
      <c r="F361" s="40" t="str">
        <f>IF(P_rang_år!F363&gt;0,P_rang_år!F363,"")</f>
        <v/>
      </c>
      <c r="G361" s="40" t="str">
        <f>IF(P_rang_år!G363&gt;0,P_rang_år!G363,"")</f>
        <v/>
      </c>
      <c r="H361" s="40" t="str">
        <f>IF(P_rang_år!H363&gt;0,P_rang_år!H363,"")</f>
        <v/>
      </c>
      <c r="I361" s="40" t="str">
        <f>IF(P_rang_år!I363&gt;0,P_rang_år!I363,"")</f>
        <v/>
      </c>
      <c r="J361" s="40" t="str">
        <f>IF(P_rang_år!J363&gt;0,P_rang_år!J363,"")</f>
        <v/>
      </c>
      <c r="K361" s="40" t="str">
        <f>IF(P_rang_år!K363&gt;0,P_rang_år!K363,"")</f>
        <v/>
      </c>
      <c r="L361" s="41" t="str">
        <f>IF(P_rang_år!L363&gt;0,P_rang_år!L363,"")</f>
        <v/>
      </c>
      <c r="M361" s="41" t="str">
        <f>IF(P_rang_år!M363&gt;0,P_rang_år!M363,"")</f>
        <v/>
      </c>
      <c r="N361" s="41" t="str">
        <f>IF(P_rang_år!N363&gt;0,P_rang_år!N363,"")</f>
        <v/>
      </c>
      <c r="O361" s="41" t="str">
        <f>IF(P_rang_år!O363&gt;0,P_rang_år!O363,"")</f>
        <v/>
      </c>
      <c r="P361" s="41" t="str">
        <f>IF(P_rang_år!P363&gt;0,P_rang_år!P363,"")</f>
        <v/>
      </c>
      <c r="Q361" s="41" t="str">
        <f>IF(P_rang_år!Q363&gt;0,P_rang_år!Q363,"")</f>
        <v/>
      </c>
      <c r="R361" s="41" t="str">
        <f>IF(P_rang_år!R363&gt;0,P_rang_år!R363,"")</f>
        <v/>
      </c>
      <c r="S361" s="41" t="str">
        <f>IF(P_rang_år!S363&gt;0,P_rang_år!S363,"")</f>
        <v/>
      </c>
    </row>
    <row r="362" spans="1:19" x14ac:dyDescent="0.25">
      <c r="A362" s="40" t="str">
        <f>IF(P_rang_år!A364&gt;0,P_rang_år!A364,"")</f>
        <v/>
      </c>
      <c r="B362" s="40" t="str">
        <f>IF(P_rang_år!B364&gt;0,P_rang_år!B364,"")</f>
        <v/>
      </c>
      <c r="C362" s="40" t="str">
        <f>IF(P_rang_år!C364&gt;0,P_rang_år!C364,"")</f>
        <v/>
      </c>
      <c r="D362" s="40" t="str">
        <f>IF(P_rang_år!D364&gt;0,P_rang_år!D364,"")</f>
        <v/>
      </c>
      <c r="E362" s="40" t="str">
        <f>IF(P_rang_år!E364&gt;0,P_rang_år!E364,"")</f>
        <v/>
      </c>
      <c r="F362" s="40" t="str">
        <f>IF(P_rang_år!F364&gt;0,P_rang_år!F364,"")</f>
        <v/>
      </c>
      <c r="G362" s="40" t="str">
        <f>IF(P_rang_år!G364&gt;0,P_rang_år!G364,"")</f>
        <v/>
      </c>
      <c r="H362" s="40" t="str">
        <f>IF(P_rang_år!H364&gt;0,P_rang_år!H364,"")</f>
        <v/>
      </c>
      <c r="I362" s="40" t="str">
        <f>IF(P_rang_år!I364&gt;0,P_rang_år!I364,"")</f>
        <v/>
      </c>
      <c r="J362" s="40" t="str">
        <f>IF(P_rang_år!J364&gt;0,P_rang_år!J364,"")</f>
        <v/>
      </c>
      <c r="K362" s="40" t="str">
        <f>IF(P_rang_år!K364&gt;0,P_rang_år!K364,"")</f>
        <v/>
      </c>
      <c r="L362" s="41" t="str">
        <f>IF(P_rang_år!L364&gt;0,P_rang_år!L364,"")</f>
        <v/>
      </c>
      <c r="M362" s="41" t="str">
        <f>IF(P_rang_år!M364&gt;0,P_rang_år!M364,"")</f>
        <v/>
      </c>
      <c r="N362" s="41" t="str">
        <f>IF(P_rang_år!N364&gt;0,P_rang_år!N364,"")</f>
        <v/>
      </c>
      <c r="O362" s="41" t="str">
        <f>IF(P_rang_år!O364&gt;0,P_rang_år!O364,"")</f>
        <v/>
      </c>
      <c r="P362" s="41" t="str">
        <f>IF(P_rang_år!P364&gt;0,P_rang_år!P364,"")</f>
        <v/>
      </c>
      <c r="Q362" s="41" t="str">
        <f>IF(P_rang_år!Q364&gt;0,P_rang_år!Q364,"")</f>
        <v/>
      </c>
      <c r="R362" s="41" t="str">
        <f>IF(P_rang_år!R364&gt;0,P_rang_år!R364,"")</f>
        <v/>
      </c>
      <c r="S362" s="41" t="str">
        <f>IF(P_rang_år!S364&gt;0,P_rang_år!S364,"")</f>
        <v/>
      </c>
    </row>
    <row r="363" spans="1:19" x14ac:dyDescent="0.25">
      <c r="A363" s="40" t="str">
        <f>IF(P_rang_år!A365&gt;0,P_rang_år!A365,"")</f>
        <v/>
      </c>
      <c r="B363" s="40" t="str">
        <f>IF(P_rang_år!B365&gt;0,P_rang_år!B365,"")</f>
        <v/>
      </c>
      <c r="C363" s="40" t="str">
        <f>IF(P_rang_år!C365&gt;0,P_rang_år!C365,"")</f>
        <v/>
      </c>
      <c r="D363" s="40" t="str">
        <f>IF(P_rang_år!D365&gt;0,P_rang_år!D365,"")</f>
        <v/>
      </c>
      <c r="E363" s="40" t="str">
        <f>IF(P_rang_år!E365&gt;0,P_rang_år!E365,"")</f>
        <v/>
      </c>
      <c r="F363" s="40" t="str">
        <f>IF(P_rang_år!F365&gt;0,P_rang_år!F365,"")</f>
        <v/>
      </c>
      <c r="G363" s="40" t="str">
        <f>IF(P_rang_år!G365&gt;0,P_rang_år!G365,"")</f>
        <v/>
      </c>
      <c r="H363" s="40" t="str">
        <f>IF(P_rang_år!H365&gt;0,P_rang_år!H365,"")</f>
        <v/>
      </c>
      <c r="I363" s="40" t="str">
        <f>IF(P_rang_år!I365&gt;0,P_rang_år!I365,"")</f>
        <v/>
      </c>
      <c r="J363" s="40" t="str">
        <f>IF(P_rang_år!J365&gt;0,P_rang_år!J365,"")</f>
        <v/>
      </c>
      <c r="K363" s="40" t="str">
        <f>IF(P_rang_år!K365&gt;0,P_rang_år!K365,"")</f>
        <v/>
      </c>
      <c r="L363" s="41" t="str">
        <f>IF(P_rang_år!L365&gt;0,P_rang_år!L365,"")</f>
        <v/>
      </c>
      <c r="M363" s="41" t="str">
        <f>IF(P_rang_år!M365&gt;0,P_rang_år!M365,"")</f>
        <v/>
      </c>
      <c r="N363" s="41" t="str">
        <f>IF(P_rang_år!N365&gt;0,P_rang_år!N365,"")</f>
        <v/>
      </c>
      <c r="O363" s="41" t="str">
        <f>IF(P_rang_år!O365&gt;0,P_rang_år!O365,"")</f>
        <v/>
      </c>
      <c r="P363" s="41" t="str">
        <f>IF(P_rang_år!P365&gt;0,P_rang_år!P365,"")</f>
        <v/>
      </c>
      <c r="Q363" s="41" t="str">
        <f>IF(P_rang_år!Q365&gt;0,P_rang_år!Q365,"")</f>
        <v/>
      </c>
      <c r="R363" s="41" t="str">
        <f>IF(P_rang_år!R365&gt;0,P_rang_år!R365,"")</f>
        <v/>
      </c>
      <c r="S363" s="41" t="str">
        <f>IF(P_rang_år!S365&gt;0,P_rang_år!S365,"")</f>
        <v/>
      </c>
    </row>
    <row r="364" spans="1:19" x14ac:dyDescent="0.25">
      <c r="A364" s="40" t="str">
        <f>IF(P_rang_år!A366&gt;0,P_rang_år!A366,"")</f>
        <v/>
      </c>
      <c r="B364" s="40" t="str">
        <f>IF(P_rang_år!B366&gt;0,P_rang_år!B366,"")</f>
        <v/>
      </c>
      <c r="C364" s="40" t="str">
        <f>IF(P_rang_år!C366&gt;0,P_rang_år!C366,"")</f>
        <v/>
      </c>
      <c r="D364" s="40" t="str">
        <f>IF(P_rang_år!D366&gt;0,P_rang_år!D366,"")</f>
        <v/>
      </c>
      <c r="E364" s="40" t="str">
        <f>IF(P_rang_år!E366&gt;0,P_rang_år!E366,"")</f>
        <v/>
      </c>
      <c r="F364" s="40" t="str">
        <f>IF(P_rang_år!F366&gt;0,P_rang_år!F366,"")</f>
        <v/>
      </c>
      <c r="G364" s="40" t="str">
        <f>IF(P_rang_år!G366&gt;0,P_rang_år!G366,"")</f>
        <v/>
      </c>
      <c r="H364" s="40" t="str">
        <f>IF(P_rang_år!H366&gt;0,P_rang_år!H366,"")</f>
        <v/>
      </c>
      <c r="I364" s="40" t="str">
        <f>IF(P_rang_år!I366&gt;0,P_rang_år!I366,"")</f>
        <v/>
      </c>
      <c r="J364" s="40" t="str">
        <f>IF(P_rang_år!J366&gt;0,P_rang_år!J366,"")</f>
        <v/>
      </c>
      <c r="K364" s="40" t="str">
        <f>IF(P_rang_år!K366&gt;0,P_rang_år!K366,"")</f>
        <v/>
      </c>
      <c r="L364" s="41" t="str">
        <f>IF(P_rang_år!L366&gt;0,P_rang_år!L366,"")</f>
        <v/>
      </c>
      <c r="M364" s="41" t="str">
        <f>IF(P_rang_år!M366&gt;0,P_rang_år!M366,"")</f>
        <v/>
      </c>
      <c r="N364" s="41" t="str">
        <f>IF(P_rang_år!N366&gt;0,P_rang_år!N366,"")</f>
        <v/>
      </c>
      <c r="O364" s="41" t="str">
        <f>IF(P_rang_år!O366&gt;0,P_rang_år!O366,"")</f>
        <v/>
      </c>
      <c r="P364" s="41" t="str">
        <f>IF(P_rang_år!P366&gt;0,P_rang_år!P366,"")</f>
        <v/>
      </c>
      <c r="Q364" s="41" t="str">
        <f>IF(P_rang_år!Q366&gt;0,P_rang_år!Q366,"")</f>
        <v/>
      </c>
      <c r="R364" s="41" t="str">
        <f>IF(P_rang_år!R366&gt;0,P_rang_år!R366,"")</f>
        <v/>
      </c>
      <c r="S364" s="41" t="str">
        <f>IF(P_rang_år!S366&gt;0,P_rang_år!S366,"")</f>
        <v/>
      </c>
    </row>
    <row r="365" spans="1:19" x14ac:dyDescent="0.25">
      <c r="A365" s="40" t="str">
        <f>IF(P_rang_år!A367&gt;0,P_rang_år!A367,"")</f>
        <v/>
      </c>
      <c r="B365" s="40" t="str">
        <f>IF(P_rang_år!B367&gt;0,P_rang_år!B367,"")</f>
        <v/>
      </c>
      <c r="C365" s="40" t="str">
        <f>IF(P_rang_år!C367&gt;0,P_rang_år!C367,"")</f>
        <v/>
      </c>
      <c r="D365" s="40" t="str">
        <f>IF(P_rang_år!D367&gt;0,P_rang_år!D367,"")</f>
        <v/>
      </c>
      <c r="E365" s="40" t="str">
        <f>IF(P_rang_år!E367&gt;0,P_rang_år!E367,"")</f>
        <v/>
      </c>
      <c r="F365" s="40" t="str">
        <f>IF(P_rang_år!F367&gt;0,P_rang_år!F367,"")</f>
        <v/>
      </c>
      <c r="G365" s="40" t="str">
        <f>IF(P_rang_år!G367&gt;0,P_rang_år!G367,"")</f>
        <v/>
      </c>
      <c r="H365" s="40" t="str">
        <f>IF(P_rang_år!H367&gt;0,P_rang_år!H367,"")</f>
        <v/>
      </c>
      <c r="I365" s="40" t="str">
        <f>IF(P_rang_år!I367&gt;0,P_rang_år!I367,"")</f>
        <v/>
      </c>
      <c r="J365" s="40" t="str">
        <f>IF(P_rang_år!J367&gt;0,P_rang_år!J367,"")</f>
        <v/>
      </c>
      <c r="K365" s="40" t="str">
        <f>IF(P_rang_år!K367&gt;0,P_rang_år!K367,"")</f>
        <v/>
      </c>
      <c r="L365" s="41" t="str">
        <f>IF(P_rang_år!L367&gt;0,P_rang_år!L367,"")</f>
        <v/>
      </c>
      <c r="M365" s="41" t="str">
        <f>IF(P_rang_år!M367&gt;0,P_rang_år!M367,"")</f>
        <v/>
      </c>
      <c r="N365" s="41" t="str">
        <f>IF(P_rang_år!N367&gt;0,P_rang_år!N367,"")</f>
        <v/>
      </c>
      <c r="O365" s="41" t="str">
        <f>IF(P_rang_år!O367&gt;0,P_rang_år!O367,"")</f>
        <v/>
      </c>
      <c r="P365" s="41" t="str">
        <f>IF(P_rang_år!P367&gt;0,P_rang_år!P367,"")</f>
        <v/>
      </c>
      <c r="Q365" s="41" t="str">
        <f>IF(P_rang_år!Q367&gt;0,P_rang_år!Q367,"")</f>
        <v/>
      </c>
      <c r="R365" s="41" t="str">
        <f>IF(P_rang_år!R367&gt;0,P_rang_år!R367,"")</f>
        <v/>
      </c>
      <c r="S365" s="41" t="str">
        <f>IF(P_rang_år!S367&gt;0,P_rang_år!S367,"")</f>
        <v/>
      </c>
    </row>
    <row r="366" spans="1:19" x14ac:dyDescent="0.25">
      <c r="A366" s="40" t="str">
        <f>IF(P_rang_år!A368&gt;0,P_rang_år!A368,"")</f>
        <v/>
      </c>
      <c r="B366" s="40" t="str">
        <f>IF(P_rang_år!B368&gt;0,P_rang_år!B368,"")</f>
        <v/>
      </c>
      <c r="C366" s="40" t="str">
        <f>IF(P_rang_år!C368&gt;0,P_rang_år!C368,"")</f>
        <v/>
      </c>
      <c r="D366" s="40" t="str">
        <f>IF(P_rang_år!D368&gt;0,P_rang_år!D368,"")</f>
        <v/>
      </c>
      <c r="E366" s="40" t="str">
        <f>IF(P_rang_år!E368&gt;0,P_rang_år!E368,"")</f>
        <v/>
      </c>
      <c r="F366" s="40" t="str">
        <f>IF(P_rang_år!F368&gt;0,P_rang_år!F368,"")</f>
        <v/>
      </c>
      <c r="G366" s="40" t="str">
        <f>IF(P_rang_år!G368&gt;0,P_rang_år!G368,"")</f>
        <v/>
      </c>
      <c r="H366" s="40" t="str">
        <f>IF(P_rang_år!H368&gt;0,P_rang_år!H368,"")</f>
        <v/>
      </c>
      <c r="I366" s="40" t="str">
        <f>IF(P_rang_år!I368&gt;0,P_rang_år!I368,"")</f>
        <v/>
      </c>
      <c r="J366" s="40" t="str">
        <f>IF(P_rang_år!J368&gt;0,P_rang_år!J368,"")</f>
        <v/>
      </c>
      <c r="K366" s="40" t="str">
        <f>IF(P_rang_år!K368&gt;0,P_rang_år!K368,"")</f>
        <v/>
      </c>
      <c r="L366" s="41" t="str">
        <f>IF(P_rang_år!L368&gt;0,P_rang_år!L368,"")</f>
        <v/>
      </c>
      <c r="M366" s="41" t="str">
        <f>IF(P_rang_år!M368&gt;0,P_rang_år!M368,"")</f>
        <v/>
      </c>
      <c r="N366" s="41" t="str">
        <f>IF(P_rang_år!N368&gt;0,P_rang_år!N368,"")</f>
        <v/>
      </c>
      <c r="O366" s="41" t="str">
        <f>IF(P_rang_år!O368&gt;0,P_rang_år!O368,"")</f>
        <v/>
      </c>
      <c r="P366" s="41" t="str">
        <f>IF(P_rang_år!P368&gt;0,P_rang_år!P368,"")</f>
        <v/>
      </c>
      <c r="Q366" s="41" t="str">
        <f>IF(P_rang_år!Q368&gt;0,P_rang_år!Q368,"")</f>
        <v/>
      </c>
      <c r="R366" s="41" t="str">
        <f>IF(P_rang_år!R368&gt;0,P_rang_år!R368,"")</f>
        <v/>
      </c>
      <c r="S366" s="41" t="str">
        <f>IF(P_rang_år!S368&gt;0,P_rang_år!S368,"")</f>
        <v/>
      </c>
    </row>
    <row r="367" spans="1:19" x14ac:dyDescent="0.25">
      <c r="A367" s="40" t="str">
        <f>IF(P_rang_år!A369&gt;0,P_rang_år!A369,"")</f>
        <v/>
      </c>
      <c r="B367" s="40" t="str">
        <f>IF(P_rang_år!B369&gt;0,P_rang_år!B369,"")</f>
        <v/>
      </c>
      <c r="C367" s="40" t="str">
        <f>IF(P_rang_år!C369&gt;0,P_rang_år!C369,"")</f>
        <v/>
      </c>
      <c r="D367" s="40" t="str">
        <f>IF(P_rang_år!D369&gt;0,P_rang_år!D369,"")</f>
        <v/>
      </c>
      <c r="E367" s="40" t="str">
        <f>IF(P_rang_år!E369&gt;0,P_rang_år!E369,"")</f>
        <v/>
      </c>
      <c r="F367" s="40" t="str">
        <f>IF(P_rang_år!F369&gt;0,P_rang_år!F369,"")</f>
        <v/>
      </c>
      <c r="G367" s="40" t="str">
        <f>IF(P_rang_år!G369&gt;0,P_rang_år!G369,"")</f>
        <v/>
      </c>
      <c r="H367" s="40" t="str">
        <f>IF(P_rang_år!H369&gt;0,P_rang_år!H369,"")</f>
        <v/>
      </c>
      <c r="I367" s="40" t="str">
        <f>IF(P_rang_år!I369&gt;0,P_rang_år!I369,"")</f>
        <v/>
      </c>
      <c r="J367" s="40" t="str">
        <f>IF(P_rang_år!J369&gt;0,P_rang_år!J369,"")</f>
        <v/>
      </c>
      <c r="K367" s="40" t="str">
        <f>IF(P_rang_år!K369&gt;0,P_rang_år!K369,"")</f>
        <v/>
      </c>
      <c r="L367" s="41" t="str">
        <f>IF(P_rang_år!L369&gt;0,P_rang_år!L369,"")</f>
        <v/>
      </c>
      <c r="M367" s="41" t="str">
        <f>IF(P_rang_år!M369&gt;0,P_rang_år!M369,"")</f>
        <v/>
      </c>
      <c r="N367" s="41" t="str">
        <f>IF(P_rang_år!N369&gt;0,P_rang_år!N369,"")</f>
        <v/>
      </c>
      <c r="O367" s="41" t="str">
        <f>IF(P_rang_år!O369&gt;0,P_rang_år!O369,"")</f>
        <v/>
      </c>
      <c r="P367" s="41" t="str">
        <f>IF(P_rang_år!P369&gt;0,P_rang_år!P369,"")</f>
        <v/>
      </c>
      <c r="Q367" s="41" t="str">
        <f>IF(P_rang_år!Q369&gt;0,P_rang_år!Q369,"")</f>
        <v/>
      </c>
      <c r="R367" s="41" t="str">
        <f>IF(P_rang_år!R369&gt;0,P_rang_år!R369,"")</f>
        <v/>
      </c>
      <c r="S367" s="41" t="str">
        <f>IF(P_rang_år!S369&gt;0,P_rang_år!S369,"")</f>
        <v/>
      </c>
    </row>
    <row r="368" spans="1:19" x14ac:dyDescent="0.25">
      <c r="A368" s="40" t="str">
        <f>IF(P_rang_år!A370&gt;0,P_rang_år!A370,"")</f>
        <v/>
      </c>
      <c r="B368" s="40" t="str">
        <f>IF(P_rang_år!B370&gt;0,P_rang_år!B370,"")</f>
        <v/>
      </c>
      <c r="C368" s="40" t="str">
        <f>IF(P_rang_år!C370&gt;0,P_rang_år!C370,"")</f>
        <v/>
      </c>
      <c r="D368" s="40" t="str">
        <f>IF(P_rang_år!D370&gt;0,P_rang_år!D370,"")</f>
        <v/>
      </c>
      <c r="E368" s="40" t="str">
        <f>IF(P_rang_år!E370&gt;0,P_rang_år!E370,"")</f>
        <v/>
      </c>
      <c r="F368" s="40" t="str">
        <f>IF(P_rang_år!F370&gt;0,P_rang_år!F370,"")</f>
        <v/>
      </c>
      <c r="G368" s="40" t="str">
        <f>IF(P_rang_år!G370&gt;0,P_rang_år!G370,"")</f>
        <v/>
      </c>
      <c r="H368" s="40" t="str">
        <f>IF(P_rang_år!H370&gt;0,P_rang_år!H370,"")</f>
        <v/>
      </c>
      <c r="I368" s="40" t="str">
        <f>IF(P_rang_år!I370&gt;0,P_rang_år!I370,"")</f>
        <v/>
      </c>
      <c r="J368" s="40" t="str">
        <f>IF(P_rang_år!J370&gt;0,P_rang_år!J370,"")</f>
        <v/>
      </c>
      <c r="K368" s="40" t="str">
        <f>IF(P_rang_år!K370&gt;0,P_rang_år!K370,"")</f>
        <v/>
      </c>
      <c r="L368" s="41" t="str">
        <f>IF(P_rang_år!L370&gt;0,P_rang_år!L370,"")</f>
        <v/>
      </c>
      <c r="M368" s="41" t="str">
        <f>IF(P_rang_år!M370&gt;0,P_rang_år!M370,"")</f>
        <v/>
      </c>
      <c r="N368" s="41" t="str">
        <f>IF(P_rang_år!N370&gt;0,P_rang_år!N370,"")</f>
        <v/>
      </c>
      <c r="O368" s="41" t="str">
        <f>IF(P_rang_år!O370&gt;0,P_rang_år!O370,"")</f>
        <v/>
      </c>
      <c r="P368" s="41" t="str">
        <f>IF(P_rang_år!P370&gt;0,P_rang_år!P370,"")</f>
        <v/>
      </c>
      <c r="Q368" s="41" t="str">
        <f>IF(P_rang_år!Q370&gt;0,P_rang_år!Q370,"")</f>
        <v/>
      </c>
      <c r="R368" s="41" t="str">
        <f>IF(P_rang_år!R370&gt;0,P_rang_år!R370,"")</f>
        <v/>
      </c>
      <c r="S368" s="41" t="str">
        <f>IF(P_rang_år!S370&gt;0,P_rang_år!S370,"")</f>
        <v/>
      </c>
    </row>
    <row r="369" spans="1:19" x14ac:dyDescent="0.25">
      <c r="A369" s="40" t="str">
        <f>IF(P_rang_år!A371&gt;0,P_rang_år!A371,"")</f>
        <v/>
      </c>
      <c r="B369" s="40" t="str">
        <f>IF(P_rang_år!B371&gt;0,P_rang_år!B371,"")</f>
        <v/>
      </c>
      <c r="C369" s="40" t="str">
        <f>IF(P_rang_år!C371&gt;0,P_rang_år!C371,"")</f>
        <v/>
      </c>
      <c r="D369" s="40" t="str">
        <f>IF(P_rang_år!D371&gt;0,P_rang_år!D371,"")</f>
        <v/>
      </c>
      <c r="E369" s="40" t="str">
        <f>IF(P_rang_år!E371&gt;0,P_rang_år!E371,"")</f>
        <v/>
      </c>
      <c r="F369" s="40" t="str">
        <f>IF(P_rang_år!F371&gt;0,P_rang_år!F371,"")</f>
        <v/>
      </c>
      <c r="G369" s="40" t="str">
        <f>IF(P_rang_år!G371&gt;0,P_rang_år!G371,"")</f>
        <v/>
      </c>
      <c r="H369" s="40" t="str">
        <f>IF(P_rang_år!H371&gt;0,P_rang_år!H371,"")</f>
        <v/>
      </c>
      <c r="I369" s="40" t="str">
        <f>IF(P_rang_år!I371&gt;0,P_rang_år!I371,"")</f>
        <v/>
      </c>
      <c r="J369" s="40" t="str">
        <f>IF(P_rang_år!J371&gt;0,P_rang_år!J371,"")</f>
        <v/>
      </c>
      <c r="K369" s="40" t="str">
        <f>IF(P_rang_år!K371&gt;0,P_rang_år!K371,"")</f>
        <v/>
      </c>
      <c r="L369" s="41" t="str">
        <f>IF(P_rang_år!L371&gt;0,P_rang_år!L371,"")</f>
        <v/>
      </c>
      <c r="M369" s="41" t="str">
        <f>IF(P_rang_år!M371&gt;0,P_rang_år!M371,"")</f>
        <v/>
      </c>
      <c r="N369" s="41" t="str">
        <f>IF(P_rang_år!N371&gt;0,P_rang_år!N371,"")</f>
        <v/>
      </c>
      <c r="O369" s="41" t="str">
        <f>IF(P_rang_år!O371&gt;0,P_rang_år!O371,"")</f>
        <v/>
      </c>
      <c r="P369" s="41" t="str">
        <f>IF(P_rang_år!P371&gt;0,P_rang_år!P371,"")</f>
        <v/>
      </c>
      <c r="Q369" s="41" t="str">
        <f>IF(P_rang_år!Q371&gt;0,P_rang_år!Q371,"")</f>
        <v/>
      </c>
      <c r="R369" s="41" t="str">
        <f>IF(P_rang_år!R371&gt;0,P_rang_år!R371,"")</f>
        <v/>
      </c>
      <c r="S369" s="41" t="str">
        <f>IF(P_rang_år!S371&gt;0,P_rang_år!S371,"")</f>
        <v/>
      </c>
    </row>
    <row r="370" spans="1:19" x14ac:dyDescent="0.25">
      <c r="A370" s="40" t="str">
        <f>IF(P_rang_år!A372&gt;0,P_rang_år!A372,"")</f>
        <v/>
      </c>
      <c r="B370" s="40" t="str">
        <f>IF(P_rang_år!B372&gt;0,P_rang_år!B372,"")</f>
        <v/>
      </c>
      <c r="C370" s="40" t="str">
        <f>IF(P_rang_år!C372&gt;0,P_rang_år!C372,"")</f>
        <v/>
      </c>
      <c r="D370" s="40" t="str">
        <f>IF(P_rang_år!D372&gt;0,P_rang_år!D372,"")</f>
        <v/>
      </c>
      <c r="E370" s="40" t="str">
        <f>IF(P_rang_år!E372&gt;0,P_rang_år!E372,"")</f>
        <v/>
      </c>
      <c r="F370" s="40" t="str">
        <f>IF(P_rang_år!F372&gt;0,P_rang_år!F372,"")</f>
        <v/>
      </c>
      <c r="G370" s="40" t="str">
        <f>IF(P_rang_år!G372&gt;0,P_rang_år!G372,"")</f>
        <v/>
      </c>
      <c r="H370" s="40" t="str">
        <f>IF(P_rang_år!H372&gt;0,P_rang_år!H372,"")</f>
        <v/>
      </c>
      <c r="I370" s="40" t="str">
        <f>IF(P_rang_år!I372&gt;0,P_rang_år!I372,"")</f>
        <v/>
      </c>
      <c r="J370" s="40" t="str">
        <f>IF(P_rang_år!J372&gt;0,P_rang_år!J372,"")</f>
        <v/>
      </c>
      <c r="K370" s="40" t="str">
        <f>IF(P_rang_år!K372&gt;0,P_rang_år!K372,"")</f>
        <v/>
      </c>
      <c r="L370" s="41" t="str">
        <f>IF(P_rang_år!L372&gt;0,P_rang_år!L372,"")</f>
        <v/>
      </c>
      <c r="M370" s="41" t="str">
        <f>IF(P_rang_år!M372&gt;0,P_rang_år!M372,"")</f>
        <v/>
      </c>
      <c r="N370" s="41" t="str">
        <f>IF(P_rang_år!N372&gt;0,P_rang_år!N372,"")</f>
        <v/>
      </c>
      <c r="O370" s="41" t="str">
        <f>IF(P_rang_år!O372&gt;0,P_rang_år!O372,"")</f>
        <v/>
      </c>
      <c r="P370" s="41" t="str">
        <f>IF(P_rang_år!P372&gt;0,P_rang_år!P372,"")</f>
        <v/>
      </c>
      <c r="Q370" s="41" t="str">
        <f>IF(P_rang_år!Q372&gt;0,P_rang_år!Q372,"")</f>
        <v/>
      </c>
      <c r="R370" s="41" t="str">
        <f>IF(P_rang_år!R372&gt;0,P_rang_år!R372,"")</f>
        <v/>
      </c>
      <c r="S370" s="41" t="str">
        <f>IF(P_rang_år!S372&gt;0,P_rang_år!S372,"")</f>
        <v/>
      </c>
    </row>
    <row r="371" spans="1:19" x14ac:dyDescent="0.25">
      <c r="A371" s="40" t="str">
        <f>IF(P_rang_år!A373&gt;0,P_rang_år!A373,"")</f>
        <v/>
      </c>
      <c r="B371" s="40" t="str">
        <f>IF(P_rang_år!B373&gt;0,P_rang_år!B373,"")</f>
        <v/>
      </c>
      <c r="C371" s="40" t="str">
        <f>IF(P_rang_år!C373&gt;0,P_rang_år!C373,"")</f>
        <v/>
      </c>
      <c r="D371" s="40" t="str">
        <f>IF(P_rang_år!D373&gt;0,P_rang_år!D373,"")</f>
        <v/>
      </c>
      <c r="E371" s="40" t="str">
        <f>IF(P_rang_år!E373&gt;0,P_rang_år!E373,"")</f>
        <v/>
      </c>
      <c r="F371" s="40" t="str">
        <f>IF(P_rang_år!F373&gt;0,P_rang_år!F373,"")</f>
        <v/>
      </c>
      <c r="G371" s="40" t="str">
        <f>IF(P_rang_år!G373&gt;0,P_rang_år!G373,"")</f>
        <v/>
      </c>
      <c r="H371" s="40" t="str">
        <f>IF(P_rang_år!H373&gt;0,P_rang_år!H373,"")</f>
        <v/>
      </c>
      <c r="I371" s="40" t="str">
        <f>IF(P_rang_år!I373&gt;0,P_rang_år!I373,"")</f>
        <v/>
      </c>
      <c r="J371" s="40" t="str">
        <f>IF(P_rang_år!J373&gt;0,P_rang_år!J373,"")</f>
        <v/>
      </c>
      <c r="K371" s="40" t="str">
        <f>IF(P_rang_år!K373&gt;0,P_rang_år!K373,"")</f>
        <v/>
      </c>
      <c r="L371" s="41" t="str">
        <f>IF(P_rang_år!L373&gt;0,P_rang_år!L373,"")</f>
        <v/>
      </c>
      <c r="M371" s="41" t="str">
        <f>IF(P_rang_år!M373&gt;0,P_rang_år!M373,"")</f>
        <v/>
      </c>
      <c r="N371" s="41" t="str">
        <f>IF(P_rang_år!N373&gt;0,P_rang_år!N373,"")</f>
        <v/>
      </c>
      <c r="O371" s="41" t="str">
        <f>IF(P_rang_år!O373&gt;0,P_rang_år!O373,"")</f>
        <v/>
      </c>
      <c r="P371" s="41" t="str">
        <f>IF(P_rang_år!P373&gt;0,P_rang_år!P373,"")</f>
        <v/>
      </c>
      <c r="Q371" s="41" t="str">
        <f>IF(P_rang_år!Q373&gt;0,P_rang_år!Q373,"")</f>
        <v/>
      </c>
      <c r="R371" s="41" t="str">
        <f>IF(P_rang_år!R373&gt;0,P_rang_år!R373,"")</f>
        <v/>
      </c>
      <c r="S371" s="41" t="str">
        <f>IF(P_rang_år!S373&gt;0,P_rang_år!S373,"")</f>
        <v/>
      </c>
    </row>
    <row r="372" spans="1:19" x14ac:dyDescent="0.25">
      <c r="A372" s="40" t="str">
        <f>IF(P_rang_år!A374&gt;0,P_rang_år!A374,"")</f>
        <v/>
      </c>
      <c r="B372" s="40" t="str">
        <f>IF(P_rang_år!B374&gt;0,P_rang_år!B374,"")</f>
        <v/>
      </c>
      <c r="C372" s="40" t="str">
        <f>IF(P_rang_år!C374&gt;0,P_rang_år!C374,"")</f>
        <v/>
      </c>
      <c r="D372" s="40" t="str">
        <f>IF(P_rang_år!D374&gt;0,P_rang_år!D374,"")</f>
        <v/>
      </c>
      <c r="E372" s="40" t="str">
        <f>IF(P_rang_år!E374&gt;0,P_rang_år!E374,"")</f>
        <v/>
      </c>
      <c r="F372" s="40" t="str">
        <f>IF(P_rang_år!F374&gt;0,P_rang_år!F374,"")</f>
        <v/>
      </c>
      <c r="G372" s="40" t="str">
        <f>IF(P_rang_år!G374&gt;0,P_rang_år!G374,"")</f>
        <v/>
      </c>
      <c r="H372" s="40" t="str">
        <f>IF(P_rang_år!H374&gt;0,P_rang_år!H374,"")</f>
        <v/>
      </c>
      <c r="I372" s="40" t="str">
        <f>IF(P_rang_år!I374&gt;0,P_rang_år!I374,"")</f>
        <v/>
      </c>
      <c r="J372" s="40" t="str">
        <f>IF(P_rang_år!J374&gt;0,P_rang_år!J374,"")</f>
        <v/>
      </c>
      <c r="K372" s="40" t="str">
        <f>IF(P_rang_år!K374&gt;0,P_rang_år!K374,"")</f>
        <v/>
      </c>
      <c r="L372" s="41" t="str">
        <f>IF(P_rang_år!L374&gt;0,P_rang_år!L374,"")</f>
        <v/>
      </c>
      <c r="M372" s="41" t="str">
        <f>IF(P_rang_år!M374&gt;0,P_rang_år!M374,"")</f>
        <v/>
      </c>
      <c r="N372" s="41" t="str">
        <f>IF(P_rang_år!N374&gt;0,P_rang_år!N374,"")</f>
        <v/>
      </c>
      <c r="O372" s="41" t="str">
        <f>IF(P_rang_år!O374&gt;0,P_rang_år!O374,"")</f>
        <v/>
      </c>
      <c r="P372" s="41" t="str">
        <f>IF(P_rang_år!P374&gt;0,P_rang_år!P374,"")</f>
        <v/>
      </c>
      <c r="Q372" s="41" t="str">
        <f>IF(P_rang_år!Q374&gt;0,P_rang_år!Q374,"")</f>
        <v/>
      </c>
      <c r="R372" s="41" t="str">
        <f>IF(P_rang_år!R374&gt;0,P_rang_år!R374,"")</f>
        <v/>
      </c>
      <c r="S372" s="41" t="str">
        <f>IF(P_rang_år!S374&gt;0,P_rang_år!S374,"")</f>
        <v/>
      </c>
    </row>
    <row r="373" spans="1:19" x14ac:dyDescent="0.25">
      <c r="A373" s="40" t="str">
        <f>IF(P_rang_år!A375&gt;0,P_rang_år!A375,"")</f>
        <v/>
      </c>
      <c r="B373" s="40" t="str">
        <f>IF(P_rang_år!B375&gt;0,P_rang_år!B375,"")</f>
        <v/>
      </c>
      <c r="C373" s="40" t="str">
        <f>IF(P_rang_år!C375&gt;0,P_rang_år!C375,"")</f>
        <v/>
      </c>
      <c r="D373" s="40" t="str">
        <f>IF(P_rang_år!D375&gt;0,P_rang_år!D375,"")</f>
        <v/>
      </c>
      <c r="E373" s="40" t="str">
        <f>IF(P_rang_år!E375&gt;0,P_rang_år!E375,"")</f>
        <v/>
      </c>
      <c r="F373" s="40" t="str">
        <f>IF(P_rang_år!F375&gt;0,P_rang_år!F375,"")</f>
        <v/>
      </c>
      <c r="G373" s="40" t="str">
        <f>IF(P_rang_år!G375&gt;0,P_rang_år!G375,"")</f>
        <v/>
      </c>
      <c r="H373" s="40" t="str">
        <f>IF(P_rang_år!H375&gt;0,P_rang_år!H375,"")</f>
        <v/>
      </c>
      <c r="I373" s="40" t="str">
        <f>IF(P_rang_år!I375&gt;0,P_rang_år!I375,"")</f>
        <v/>
      </c>
      <c r="J373" s="40" t="str">
        <f>IF(P_rang_år!J375&gt;0,P_rang_år!J375,"")</f>
        <v/>
      </c>
      <c r="K373" s="40" t="str">
        <f>IF(P_rang_år!K375&gt;0,P_rang_år!K375,"")</f>
        <v/>
      </c>
      <c r="L373" s="41" t="str">
        <f>IF(P_rang_år!L375&gt;0,P_rang_år!L375,"")</f>
        <v/>
      </c>
      <c r="M373" s="41" t="str">
        <f>IF(P_rang_år!M375&gt;0,P_rang_år!M375,"")</f>
        <v/>
      </c>
      <c r="N373" s="41" t="str">
        <f>IF(P_rang_år!N375&gt;0,P_rang_år!N375,"")</f>
        <v/>
      </c>
      <c r="O373" s="41" t="str">
        <f>IF(P_rang_år!O375&gt;0,P_rang_år!O375,"")</f>
        <v/>
      </c>
      <c r="P373" s="41" t="str">
        <f>IF(P_rang_år!P375&gt;0,P_rang_år!P375,"")</f>
        <v/>
      </c>
      <c r="Q373" s="41" t="str">
        <f>IF(P_rang_år!Q375&gt;0,P_rang_år!Q375,"")</f>
        <v/>
      </c>
      <c r="R373" s="41" t="str">
        <f>IF(P_rang_år!R375&gt;0,P_rang_år!R375,"")</f>
        <v/>
      </c>
      <c r="S373" s="41" t="str">
        <f>IF(P_rang_år!S375&gt;0,P_rang_år!S375,"")</f>
        <v/>
      </c>
    </row>
    <row r="374" spans="1:19" x14ac:dyDescent="0.25">
      <c r="A374" s="40" t="str">
        <f>IF(P_rang_år!A376&gt;0,P_rang_år!A376,"")</f>
        <v/>
      </c>
      <c r="B374" s="40" t="str">
        <f>IF(P_rang_år!B376&gt;0,P_rang_år!B376,"")</f>
        <v/>
      </c>
      <c r="C374" s="40" t="str">
        <f>IF(P_rang_år!C376&gt;0,P_rang_år!C376,"")</f>
        <v/>
      </c>
      <c r="D374" s="40" t="str">
        <f>IF(P_rang_år!D376&gt;0,P_rang_år!D376,"")</f>
        <v/>
      </c>
      <c r="E374" s="40" t="str">
        <f>IF(P_rang_år!E376&gt;0,P_rang_år!E376,"")</f>
        <v/>
      </c>
      <c r="F374" s="40" t="str">
        <f>IF(P_rang_år!F376&gt;0,P_rang_år!F376,"")</f>
        <v/>
      </c>
      <c r="G374" s="40" t="str">
        <f>IF(P_rang_år!G376&gt;0,P_rang_år!G376,"")</f>
        <v/>
      </c>
      <c r="H374" s="40" t="str">
        <f>IF(P_rang_år!H376&gt;0,P_rang_år!H376,"")</f>
        <v/>
      </c>
      <c r="I374" s="40" t="str">
        <f>IF(P_rang_år!I376&gt;0,P_rang_år!I376,"")</f>
        <v/>
      </c>
      <c r="J374" s="40" t="str">
        <f>IF(P_rang_år!J376&gt;0,P_rang_år!J376,"")</f>
        <v/>
      </c>
      <c r="K374" s="40" t="str">
        <f>IF(P_rang_år!K376&gt;0,P_rang_år!K376,"")</f>
        <v/>
      </c>
      <c r="L374" s="41" t="str">
        <f>IF(P_rang_år!L376&gt;0,P_rang_år!L376,"")</f>
        <v/>
      </c>
      <c r="M374" s="41" t="str">
        <f>IF(P_rang_år!M376&gt;0,P_rang_år!M376,"")</f>
        <v/>
      </c>
      <c r="N374" s="41" t="str">
        <f>IF(P_rang_år!N376&gt;0,P_rang_år!N376,"")</f>
        <v/>
      </c>
      <c r="O374" s="41" t="str">
        <f>IF(P_rang_år!O376&gt;0,P_rang_år!O376,"")</f>
        <v/>
      </c>
      <c r="P374" s="41" t="str">
        <f>IF(P_rang_år!P376&gt;0,P_rang_år!P376,"")</f>
        <v/>
      </c>
      <c r="Q374" s="41" t="str">
        <f>IF(P_rang_år!Q376&gt;0,P_rang_år!Q376,"")</f>
        <v/>
      </c>
      <c r="R374" s="41" t="str">
        <f>IF(P_rang_år!R376&gt;0,P_rang_år!R376,"")</f>
        <v/>
      </c>
      <c r="S374" s="41" t="str">
        <f>IF(P_rang_år!S376&gt;0,P_rang_år!S376,"")</f>
        <v/>
      </c>
    </row>
    <row r="375" spans="1:19" x14ac:dyDescent="0.25">
      <c r="A375" s="40" t="str">
        <f>IF(P_rang_år!A377&gt;0,P_rang_år!A377,"")</f>
        <v/>
      </c>
      <c r="B375" s="40" t="str">
        <f>IF(P_rang_år!B377&gt;0,P_rang_år!B377,"")</f>
        <v/>
      </c>
      <c r="C375" s="40" t="str">
        <f>IF(P_rang_år!C377&gt;0,P_rang_år!C377,"")</f>
        <v/>
      </c>
      <c r="D375" s="40" t="str">
        <f>IF(P_rang_år!D377&gt;0,P_rang_år!D377,"")</f>
        <v/>
      </c>
      <c r="E375" s="40" t="str">
        <f>IF(P_rang_år!E377&gt;0,P_rang_år!E377,"")</f>
        <v/>
      </c>
      <c r="F375" s="40" t="str">
        <f>IF(P_rang_år!F377&gt;0,P_rang_år!F377,"")</f>
        <v/>
      </c>
      <c r="G375" s="40" t="str">
        <f>IF(P_rang_år!G377&gt;0,P_rang_år!G377,"")</f>
        <v/>
      </c>
      <c r="H375" s="40" t="str">
        <f>IF(P_rang_år!H377&gt;0,P_rang_år!H377,"")</f>
        <v/>
      </c>
      <c r="I375" s="40" t="str">
        <f>IF(P_rang_år!I377&gt;0,P_rang_år!I377,"")</f>
        <v/>
      </c>
      <c r="J375" s="40" t="str">
        <f>IF(P_rang_år!J377&gt;0,P_rang_år!J377,"")</f>
        <v/>
      </c>
      <c r="K375" s="40" t="str">
        <f>IF(P_rang_år!K377&gt;0,P_rang_år!K377,"")</f>
        <v/>
      </c>
      <c r="L375" s="41" t="str">
        <f>IF(P_rang_år!L377&gt;0,P_rang_år!L377,"")</f>
        <v/>
      </c>
      <c r="M375" s="41" t="str">
        <f>IF(P_rang_år!M377&gt;0,P_rang_år!M377,"")</f>
        <v/>
      </c>
      <c r="N375" s="41" t="str">
        <f>IF(P_rang_år!N377&gt;0,P_rang_år!N377,"")</f>
        <v/>
      </c>
      <c r="O375" s="41" t="str">
        <f>IF(P_rang_år!O377&gt;0,P_rang_år!O377,"")</f>
        <v/>
      </c>
      <c r="P375" s="41" t="str">
        <f>IF(P_rang_år!P377&gt;0,P_rang_år!P377,"")</f>
        <v/>
      </c>
      <c r="Q375" s="41" t="str">
        <f>IF(P_rang_år!Q377&gt;0,P_rang_år!Q377,"")</f>
        <v/>
      </c>
      <c r="R375" s="41" t="str">
        <f>IF(P_rang_år!R377&gt;0,P_rang_år!R377,"")</f>
        <v/>
      </c>
      <c r="S375" s="41" t="str">
        <f>IF(P_rang_år!S377&gt;0,P_rang_år!S377,"")</f>
        <v/>
      </c>
    </row>
    <row r="376" spans="1:19" x14ac:dyDescent="0.25">
      <c r="A376" s="40" t="str">
        <f>IF(P_rang_år!A378&gt;0,P_rang_år!A378,"")</f>
        <v/>
      </c>
      <c r="B376" s="40" t="str">
        <f>IF(P_rang_år!B378&gt;0,P_rang_år!B378,"")</f>
        <v/>
      </c>
      <c r="C376" s="40" t="str">
        <f>IF(P_rang_år!C378&gt;0,P_rang_år!C378,"")</f>
        <v/>
      </c>
      <c r="D376" s="40" t="str">
        <f>IF(P_rang_år!D378&gt;0,P_rang_år!D378,"")</f>
        <v/>
      </c>
      <c r="E376" s="40" t="str">
        <f>IF(P_rang_år!E378&gt;0,P_rang_år!E378,"")</f>
        <v/>
      </c>
      <c r="F376" s="40" t="str">
        <f>IF(P_rang_år!F378&gt;0,P_rang_år!F378,"")</f>
        <v/>
      </c>
      <c r="G376" s="40" t="str">
        <f>IF(P_rang_år!G378&gt;0,P_rang_år!G378,"")</f>
        <v/>
      </c>
      <c r="H376" s="40" t="str">
        <f>IF(P_rang_år!H378&gt;0,P_rang_år!H378,"")</f>
        <v/>
      </c>
      <c r="I376" s="40" t="str">
        <f>IF(P_rang_år!I378&gt;0,P_rang_år!I378,"")</f>
        <v/>
      </c>
      <c r="J376" s="40" t="str">
        <f>IF(P_rang_år!J378&gt;0,P_rang_år!J378,"")</f>
        <v/>
      </c>
      <c r="K376" s="40" t="str">
        <f>IF(P_rang_år!K378&gt;0,P_rang_år!K378,"")</f>
        <v/>
      </c>
      <c r="L376" s="41" t="str">
        <f>IF(P_rang_år!L378&gt;0,P_rang_år!L378,"")</f>
        <v/>
      </c>
      <c r="M376" s="41" t="str">
        <f>IF(P_rang_år!M378&gt;0,P_rang_år!M378,"")</f>
        <v/>
      </c>
      <c r="N376" s="41" t="str">
        <f>IF(P_rang_år!N378&gt;0,P_rang_år!N378,"")</f>
        <v/>
      </c>
      <c r="O376" s="41" t="str">
        <f>IF(P_rang_år!O378&gt;0,P_rang_år!O378,"")</f>
        <v/>
      </c>
      <c r="P376" s="41" t="str">
        <f>IF(P_rang_år!P378&gt;0,P_rang_år!P378,"")</f>
        <v/>
      </c>
      <c r="Q376" s="41" t="str">
        <f>IF(P_rang_år!Q378&gt;0,P_rang_år!Q378,"")</f>
        <v/>
      </c>
      <c r="R376" s="41" t="str">
        <f>IF(P_rang_år!R378&gt;0,P_rang_år!R378,"")</f>
        <v/>
      </c>
      <c r="S376" s="41" t="str">
        <f>IF(P_rang_år!S378&gt;0,P_rang_år!S378,"")</f>
        <v/>
      </c>
    </row>
    <row r="377" spans="1:19" x14ac:dyDescent="0.25">
      <c r="A377" s="40" t="str">
        <f>IF(P_rang_år!A379&gt;0,P_rang_år!A379,"")</f>
        <v/>
      </c>
      <c r="B377" s="40" t="str">
        <f>IF(P_rang_år!B379&gt;0,P_rang_år!B379,"")</f>
        <v/>
      </c>
      <c r="C377" s="40" t="str">
        <f>IF(P_rang_år!C379&gt;0,P_rang_år!C379,"")</f>
        <v/>
      </c>
      <c r="D377" s="40" t="str">
        <f>IF(P_rang_år!D379&gt;0,P_rang_år!D379,"")</f>
        <v/>
      </c>
      <c r="E377" s="40" t="str">
        <f>IF(P_rang_år!E379&gt;0,P_rang_år!E379,"")</f>
        <v/>
      </c>
      <c r="F377" s="40" t="str">
        <f>IF(P_rang_år!F379&gt;0,P_rang_år!F379,"")</f>
        <v/>
      </c>
      <c r="G377" s="40" t="str">
        <f>IF(P_rang_år!G379&gt;0,P_rang_år!G379,"")</f>
        <v/>
      </c>
      <c r="H377" s="40" t="str">
        <f>IF(P_rang_år!H379&gt;0,P_rang_år!H379,"")</f>
        <v/>
      </c>
      <c r="I377" s="40" t="str">
        <f>IF(P_rang_år!I379&gt;0,P_rang_år!I379,"")</f>
        <v/>
      </c>
      <c r="J377" s="40" t="str">
        <f>IF(P_rang_år!J379&gt;0,P_rang_år!J379,"")</f>
        <v/>
      </c>
      <c r="K377" s="40" t="str">
        <f>IF(P_rang_år!K379&gt;0,P_rang_år!K379,"")</f>
        <v/>
      </c>
      <c r="L377" s="41" t="str">
        <f>IF(P_rang_år!L379&gt;0,P_rang_år!L379,"")</f>
        <v/>
      </c>
      <c r="M377" s="41" t="str">
        <f>IF(P_rang_år!M379&gt;0,P_rang_år!M379,"")</f>
        <v/>
      </c>
      <c r="N377" s="41" t="str">
        <f>IF(P_rang_år!N379&gt;0,P_rang_år!N379,"")</f>
        <v/>
      </c>
      <c r="O377" s="41" t="str">
        <f>IF(P_rang_år!O379&gt;0,P_rang_år!O379,"")</f>
        <v/>
      </c>
      <c r="P377" s="41" t="str">
        <f>IF(P_rang_år!P379&gt;0,P_rang_år!P379,"")</f>
        <v/>
      </c>
      <c r="Q377" s="41" t="str">
        <f>IF(P_rang_år!Q379&gt;0,P_rang_år!Q379,"")</f>
        <v/>
      </c>
      <c r="R377" s="41" t="str">
        <f>IF(P_rang_år!R379&gt;0,P_rang_år!R379,"")</f>
        <v/>
      </c>
      <c r="S377" s="41" t="str">
        <f>IF(P_rang_år!S379&gt;0,P_rang_år!S379,"")</f>
        <v/>
      </c>
    </row>
    <row r="378" spans="1:19" x14ac:dyDescent="0.25">
      <c r="A378" s="40" t="str">
        <f>IF(P_rang_år!A380&gt;0,P_rang_år!A380,"")</f>
        <v/>
      </c>
      <c r="B378" s="40" t="str">
        <f>IF(P_rang_år!B380&gt;0,P_rang_år!B380,"")</f>
        <v/>
      </c>
      <c r="C378" s="40" t="str">
        <f>IF(P_rang_år!C380&gt;0,P_rang_år!C380,"")</f>
        <v/>
      </c>
      <c r="D378" s="40" t="str">
        <f>IF(P_rang_år!D380&gt;0,P_rang_år!D380,"")</f>
        <v/>
      </c>
      <c r="E378" s="40" t="str">
        <f>IF(P_rang_år!E380&gt;0,P_rang_år!E380,"")</f>
        <v/>
      </c>
      <c r="F378" s="40" t="str">
        <f>IF(P_rang_år!F380&gt;0,P_rang_år!F380,"")</f>
        <v/>
      </c>
      <c r="G378" s="40" t="str">
        <f>IF(P_rang_år!G380&gt;0,P_rang_år!G380,"")</f>
        <v/>
      </c>
      <c r="H378" s="40" t="str">
        <f>IF(P_rang_år!H380&gt;0,P_rang_år!H380,"")</f>
        <v/>
      </c>
      <c r="I378" s="40" t="str">
        <f>IF(P_rang_år!I380&gt;0,P_rang_år!I380,"")</f>
        <v/>
      </c>
      <c r="J378" s="40" t="str">
        <f>IF(P_rang_år!J380&gt;0,P_rang_år!J380,"")</f>
        <v/>
      </c>
      <c r="K378" s="40" t="str">
        <f>IF(P_rang_år!K380&gt;0,P_rang_år!K380,"")</f>
        <v/>
      </c>
      <c r="L378" s="41" t="str">
        <f>IF(P_rang_år!L380&gt;0,P_rang_år!L380,"")</f>
        <v/>
      </c>
      <c r="M378" s="41" t="str">
        <f>IF(P_rang_år!M380&gt;0,P_rang_år!M380,"")</f>
        <v/>
      </c>
      <c r="N378" s="41" t="str">
        <f>IF(P_rang_år!N380&gt;0,P_rang_år!N380,"")</f>
        <v/>
      </c>
      <c r="O378" s="41" t="str">
        <f>IF(P_rang_år!O380&gt;0,P_rang_år!O380,"")</f>
        <v/>
      </c>
      <c r="P378" s="41" t="str">
        <f>IF(P_rang_år!P380&gt;0,P_rang_år!P380,"")</f>
        <v/>
      </c>
      <c r="Q378" s="41" t="str">
        <f>IF(P_rang_år!Q380&gt;0,P_rang_år!Q380,"")</f>
        <v/>
      </c>
      <c r="R378" s="41" t="str">
        <f>IF(P_rang_år!R380&gt;0,P_rang_år!R380,"")</f>
        <v/>
      </c>
      <c r="S378" s="41" t="str">
        <f>IF(P_rang_år!S380&gt;0,P_rang_år!S380,"")</f>
        <v/>
      </c>
    </row>
    <row r="379" spans="1:19" x14ac:dyDescent="0.25">
      <c r="A379" s="40" t="str">
        <f>IF(P_rang_år!A381&gt;0,P_rang_år!A381,"")</f>
        <v/>
      </c>
      <c r="B379" s="40" t="str">
        <f>IF(P_rang_år!B381&gt;0,P_rang_år!B381,"")</f>
        <v/>
      </c>
      <c r="C379" s="40" t="str">
        <f>IF(P_rang_år!C381&gt;0,P_rang_år!C381,"")</f>
        <v/>
      </c>
      <c r="D379" s="40" t="str">
        <f>IF(P_rang_år!D381&gt;0,P_rang_år!D381,"")</f>
        <v/>
      </c>
      <c r="E379" s="40" t="str">
        <f>IF(P_rang_år!E381&gt;0,P_rang_år!E381,"")</f>
        <v/>
      </c>
      <c r="F379" s="40" t="str">
        <f>IF(P_rang_år!F381&gt;0,P_rang_år!F381,"")</f>
        <v/>
      </c>
      <c r="G379" s="40" t="str">
        <f>IF(P_rang_år!G381&gt;0,P_rang_år!G381,"")</f>
        <v/>
      </c>
      <c r="H379" s="40" t="str">
        <f>IF(P_rang_år!H381&gt;0,P_rang_år!H381,"")</f>
        <v/>
      </c>
      <c r="I379" s="40" t="str">
        <f>IF(P_rang_år!I381&gt;0,P_rang_år!I381,"")</f>
        <v/>
      </c>
      <c r="J379" s="40" t="str">
        <f>IF(P_rang_år!J381&gt;0,P_rang_år!J381,"")</f>
        <v/>
      </c>
      <c r="K379" s="40" t="str">
        <f>IF(P_rang_år!K381&gt;0,P_rang_år!K381,"")</f>
        <v/>
      </c>
      <c r="L379" s="41" t="str">
        <f>IF(P_rang_år!L381&gt;0,P_rang_år!L381,"")</f>
        <v/>
      </c>
      <c r="M379" s="41" t="str">
        <f>IF(P_rang_år!M381&gt;0,P_rang_år!M381,"")</f>
        <v/>
      </c>
      <c r="N379" s="41" t="str">
        <f>IF(P_rang_år!N381&gt;0,P_rang_år!N381,"")</f>
        <v/>
      </c>
      <c r="O379" s="41" t="str">
        <f>IF(P_rang_år!O381&gt;0,P_rang_år!O381,"")</f>
        <v/>
      </c>
      <c r="P379" s="41" t="str">
        <f>IF(P_rang_år!P381&gt;0,P_rang_år!P381,"")</f>
        <v/>
      </c>
      <c r="Q379" s="41" t="str">
        <f>IF(P_rang_år!Q381&gt;0,P_rang_år!Q381,"")</f>
        <v/>
      </c>
      <c r="R379" s="41" t="str">
        <f>IF(P_rang_år!R381&gt;0,P_rang_år!R381,"")</f>
        <v/>
      </c>
      <c r="S379" s="41" t="str">
        <f>IF(P_rang_år!S381&gt;0,P_rang_år!S381,"")</f>
        <v/>
      </c>
    </row>
    <row r="380" spans="1:19" x14ac:dyDescent="0.25">
      <c r="A380" s="40" t="str">
        <f>IF(P_rang_år!A382&gt;0,P_rang_år!A382,"")</f>
        <v/>
      </c>
      <c r="B380" s="40" t="str">
        <f>IF(P_rang_år!B382&gt;0,P_rang_år!B382,"")</f>
        <v/>
      </c>
      <c r="C380" s="40" t="str">
        <f>IF(P_rang_år!C382&gt;0,P_rang_år!C382,"")</f>
        <v/>
      </c>
      <c r="D380" s="40" t="str">
        <f>IF(P_rang_år!D382&gt;0,P_rang_år!D382,"")</f>
        <v/>
      </c>
      <c r="E380" s="40" t="str">
        <f>IF(P_rang_år!E382&gt;0,P_rang_år!E382,"")</f>
        <v/>
      </c>
      <c r="F380" s="40" t="str">
        <f>IF(P_rang_år!F382&gt;0,P_rang_år!F382,"")</f>
        <v/>
      </c>
      <c r="G380" s="40" t="str">
        <f>IF(P_rang_år!G382&gt;0,P_rang_år!G382,"")</f>
        <v/>
      </c>
      <c r="H380" s="40" t="str">
        <f>IF(P_rang_år!H382&gt;0,P_rang_år!H382,"")</f>
        <v/>
      </c>
      <c r="I380" s="40" t="str">
        <f>IF(P_rang_år!I382&gt;0,P_rang_år!I382,"")</f>
        <v/>
      </c>
      <c r="J380" s="40" t="str">
        <f>IF(P_rang_år!J382&gt;0,P_rang_år!J382,"")</f>
        <v/>
      </c>
      <c r="K380" s="40" t="str">
        <f>IF(P_rang_år!K382&gt;0,P_rang_år!K382,"")</f>
        <v/>
      </c>
      <c r="L380" s="41" t="str">
        <f>IF(P_rang_år!L382&gt;0,P_rang_år!L382,"")</f>
        <v/>
      </c>
      <c r="M380" s="41" t="str">
        <f>IF(P_rang_år!M382&gt;0,P_rang_år!M382,"")</f>
        <v/>
      </c>
      <c r="N380" s="41" t="str">
        <f>IF(P_rang_år!N382&gt;0,P_rang_år!N382,"")</f>
        <v/>
      </c>
      <c r="O380" s="41" t="str">
        <f>IF(P_rang_år!O382&gt;0,P_rang_år!O382,"")</f>
        <v/>
      </c>
      <c r="P380" s="41" t="str">
        <f>IF(P_rang_år!P382&gt;0,P_rang_år!P382,"")</f>
        <v/>
      </c>
      <c r="Q380" s="41" t="str">
        <f>IF(P_rang_år!Q382&gt;0,P_rang_år!Q382,"")</f>
        <v/>
      </c>
      <c r="R380" s="41" t="str">
        <f>IF(P_rang_år!R382&gt;0,P_rang_år!R382,"")</f>
        <v/>
      </c>
      <c r="S380" s="41" t="str">
        <f>IF(P_rang_år!S382&gt;0,P_rang_år!S382,"")</f>
        <v/>
      </c>
    </row>
    <row r="381" spans="1:19" x14ac:dyDescent="0.25">
      <c r="A381" s="40" t="str">
        <f>IF(P_rang_år!A383&gt;0,P_rang_år!A383,"")</f>
        <v/>
      </c>
      <c r="B381" s="40" t="str">
        <f>IF(P_rang_år!B383&gt;0,P_rang_år!B383,"")</f>
        <v/>
      </c>
      <c r="C381" s="40" t="str">
        <f>IF(P_rang_år!C383&gt;0,P_rang_år!C383,"")</f>
        <v/>
      </c>
      <c r="D381" s="40" t="str">
        <f>IF(P_rang_år!D383&gt;0,P_rang_år!D383,"")</f>
        <v/>
      </c>
      <c r="E381" s="40" t="str">
        <f>IF(P_rang_år!E383&gt;0,P_rang_år!E383,"")</f>
        <v/>
      </c>
      <c r="F381" s="40" t="str">
        <f>IF(P_rang_år!F383&gt;0,P_rang_år!F383,"")</f>
        <v/>
      </c>
      <c r="G381" s="40" t="str">
        <f>IF(P_rang_år!G383&gt;0,P_rang_år!G383,"")</f>
        <v/>
      </c>
      <c r="H381" s="40" t="str">
        <f>IF(P_rang_år!H383&gt;0,P_rang_år!H383,"")</f>
        <v/>
      </c>
      <c r="I381" s="40" t="str">
        <f>IF(P_rang_år!I383&gt;0,P_rang_år!I383,"")</f>
        <v/>
      </c>
      <c r="J381" s="40" t="str">
        <f>IF(P_rang_år!J383&gt;0,P_rang_år!J383,"")</f>
        <v/>
      </c>
      <c r="K381" s="40" t="str">
        <f>IF(P_rang_år!K383&gt;0,P_rang_år!K383,"")</f>
        <v/>
      </c>
      <c r="L381" s="41" t="str">
        <f>IF(P_rang_år!L383&gt;0,P_rang_år!L383,"")</f>
        <v/>
      </c>
      <c r="M381" s="41" t="str">
        <f>IF(P_rang_år!M383&gt;0,P_rang_år!M383,"")</f>
        <v/>
      </c>
      <c r="N381" s="41" t="str">
        <f>IF(P_rang_år!N383&gt;0,P_rang_år!N383,"")</f>
        <v/>
      </c>
      <c r="O381" s="41" t="str">
        <f>IF(P_rang_år!O383&gt;0,P_rang_år!O383,"")</f>
        <v/>
      </c>
      <c r="P381" s="41" t="str">
        <f>IF(P_rang_år!P383&gt;0,P_rang_år!P383,"")</f>
        <v/>
      </c>
      <c r="Q381" s="41" t="str">
        <f>IF(P_rang_år!Q383&gt;0,P_rang_år!Q383,"")</f>
        <v/>
      </c>
      <c r="R381" s="41" t="str">
        <f>IF(P_rang_år!R383&gt;0,P_rang_år!R383,"")</f>
        <v/>
      </c>
      <c r="S381" s="41" t="str">
        <f>IF(P_rang_år!S383&gt;0,P_rang_år!S383,"")</f>
        <v/>
      </c>
    </row>
    <row r="382" spans="1:19" x14ac:dyDescent="0.25">
      <c r="A382" s="40" t="str">
        <f>IF(P_rang_år!A384&gt;0,P_rang_år!A384,"")</f>
        <v/>
      </c>
      <c r="B382" s="40" t="str">
        <f>IF(P_rang_år!B384&gt;0,P_rang_år!B384,"")</f>
        <v/>
      </c>
      <c r="C382" s="40" t="str">
        <f>IF(P_rang_år!C384&gt;0,P_rang_år!C384,"")</f>
        <v/>
      </c>
      <c r="D382" s="40" t="str">
        <f>IF(P_rang_år!D384&gt;0,P_rang_år!D384,"")</f>
        <v/>
      </c>
      <c r="E382" s="40" t="str">
        <f>IF(P_rang_år!E384&gt;0,P_rang_år!E384,"")</f>
        <v/>
      </c>
      <c r="F382" s="40" t="str">
        <f>IF(P_rang_år!F384&gt;0,P_rang_år!F384,"")</f>
        <v/>
      </c>
      <c r="G382" s="40" t="str">
        <f>IF(P_rang_år!G384&gt;0,P_rang_år!G384,"")</f>
        <v/>
      </c>
      <c r="H382" s="40" t="str">
        <f>IF(P_rang_år!H384&gt;0,P_rang_år!H384,"")</f>
        <v/>
      </c>
      <c r="I382" s="40" t="str">
        <f>IF(P_rang_år!I384&gt;0,P_rang_år!I384,"")</f>
        <v/>
      </c>
      <c r="J382" s="40" t="str">
        <f>IF(P_rang_år!J384&gt;0,P_rang_år!J384,"")</f>
        <v/>
      </c>
      <c r="K382" s="40" t="str">
        <f>IF(P_rang_år!K384&gt;0,P_rang_år!K384,"")</f>
        <v/>
      </c>
      <c r="L382" s="41" t="str">
        <f>IF(P_rang_år!L384&gt;0,P_rang_år!L384,"")</f>
        <v/>
      </c>
      <c r="M382" s="41" t="str">
        <f>IF(P_rang_år!M384&gt;0,P_rang_år!M384,"")</f>
        <v/>
      </c>
      <c r="N382" s="41" t="str">
        <f>IF(P_rang_år!N384&gt;0,P_rang_år!N384,"")</f>
        <v/>
      </c>
      <c r="O382" s="41" t="str">
        <f>IF(P_rang_år!O384&gt;0,P_rang_år!O384,"")</f>
        <v/>
      </c>
      <c r="P382" s="41" t="str">
        <f>IF(P_rang_år!P384&gt;0,P_rang_år!P384,"")</f>
        <v/>
      </c>
      <c r="Q382" s="41" t="str">
        <f>IF(P_rang_år!Q384&gt;0,P_rang_år!Q384,"")</f>
        <v/>
      </c>
      <c r="R382" s="41" t="str">
        <f>IF(P_rang_år!R384&gt;0,P_rang_år!R384,"")</f>
        <v/>
      </c>
      <c r="S382" s="41" t="str">
        <f>IF(P_rang_år!S384&gt;0,P_rang_år!S384,"")</f>
        <v/>
      </c>
    </row>
    <row r="383" spans="1:19" x14ac:dyDescent="0.25">
      <c r="A383" s="40" t="str">
        <f>IF(P_rang_år!A385&gt;0,P_rang_år!A385,"")</f>
        <v/>
      </c>
      <c r="B383" s="40" t="str">
        <f>IF(P_rang_år!B385&gt;0,P_rang_år!B385,"")</f>
        <v/>
      </c>
      <c r="C383" s="40" t="str">
        <f>IF(P_rang_år!C385&gt;0,P_rang_år!C385,"")</f>
        <v/>
      </c>
      <c r="D383" s="40" t="str">
        <f>IF(P_rang_år!D385&gt;0,P_rang_år!D385,"")</f>
        <v/>
      </c>
      <c r="E383" s="40" t="str">
        <f>IF(P_rang_år!E385&gt;0,P_rang_år!E385,"")</f>
        <v/>
      </c>
      <c r="F383" s="40" t="str">
        <f>IF(P_rang_år!F385&gt;0,P_rang_år!F385,"")</f>
        <v/>
      </c>
      <c r="G383" s="40" t="str">
        <f>IF(P_rang_år!G385&gt;0,P_rang_år!G385,"")</f>
        <v/>
      </c>
      <c r="H383" s="40" t="str">
        <f>IF(P_rang_år!H385&gt;0,P_rang_år!H385,"")</f>
        <v/>
      </c>
      <c r="I383" s="40" t="str">
        <f>IF(P_rang_år!I385&gt;0,P_rang_år!I385,"")</f>
        <v/>
      </c>
      <c r="J383" s="40" t="str">
        <f>IF(P_rang_år!J385&gt;0,P_rang_år!J385,"")</f>
        <v/>
      </c>
      <c r="K383" s="40" t="str">
        <f>IF(P_rang_år!K385&gt;0,P_rang_år!K385,"")</f>
        <v/>
      </c>
      <c r="L383" s="41" t="str">
        <f>IF(P_rang_år!L385&gt;0,P_rang_år!L385,"")</f>
        <v/>
      </c>
      <c r="M383" s="41" t="str">
        <f>IF(P_rang_år!M385&gt;0,P_rang_år!M385,"")</f>
        <v/>
      </c>
      <c r="N383" s="41" t="str">
        <f>IF(P_rang_år!N385&gt;0,P_rang_år!N385,"")</f>
        <v/>
      </c>
      <c r="O383" s="41" t="str">
        <f>IF(P_rang_år!O385&gt;0,P_rang_år!O385,"")</f>
        <v/>
      </c>
      <c r="P383" s="41" t="str">
        <f>IF(P_rang_år!P385&gt;0,P_rang_år!P385,"")</f>
        <v/>
      </c>
      <c r="Q383" s="41" t="str">
        <f>IF(P_rang_år!Q385&gt;0,P_rang_år!Q385,"")</f>
        <v/>
      </c>
      <c r="R383" s="41" t="str">
        <f>IF(P_rang_år!R385&gt;0,P_rang_år!R385,"")</f>
        <v/>
      </c>
      <c r="S383" s="41" t="str">
        <f>IF(P_rang_år!S385&gt;0,P_rang_år!S385,"")</f>
        <v/>
      </c>
    </row>
    <row r="384" spans="1:19" x14ac:dyDescent="0.25">
      <c r="A384" s="40" t="str">
        <f>IF(P_rang_år!A386&gt;0,P_rang_år!A386,"")</f>
        <v/>
      </c>
      <c r="B384" s="40" t="str">
        <f>IF(P_rang_år!B386&gt;0,P_rang_år!B386,"")</f>
        <v/>
      </c>
      <c r="C384" s="40" t="str">
        <f>IF(P_rang_år!C386&gt;0,P_rang_år!C386,"")</f>
        <v/>
      </c>
      <c r="D384" s="40" t="str">
        <f>IF(P_rang_år!D386&gt;0,P_rang_år!D386,"")</f>
        <v/>
      </c>
      <c r="E384" s="40" t="str">
        <f>IF(P_rang_år!E386&gt;0,P_rang_år!E386,"")</f>
        <v/>
      </c>
      <c r="F384" s="40" t="str">
        <f>IF(P_rang_år!F386&gt;0,P_rang_år!F386,"")</f>
        <v/>
      </c>
      <c r="G384" s="40" t="str">
        <f>IF(P_rang_år!G386&gt;0,P_rang_år!G386,"")</f>
        <v/>
      </c>
      <c r="H384" s="40" t="str">
        <f>IF(P_rang_år!H386&gt;0,P_rang_år!H386,"")</f>
        <v/>
      </c>
      <c r="I384" s="40" t="str">
        <f>IF(P_rang_år!I386&gt;0,P_rang_år!I386,"")</f>
        <v/>
      </c>
      <c r="J384" s="40" t="str">
        <f>IF(P_rang_år!J386&gt;0,P_rang_år!J386,"")</f>
        <v/>
      </c>
      <c r="K384" s="40" t="str">
        <f>IF(P_rang_år!K386&gt;0,P_rang_år!K386,"")</f>
        <v/>
      </c>
      <c r="L384" s="41" t="str">
        <f>IF(P_rang_år!L386&gt;0,P_rang_år!L386,"")</f>
        <v/>
      </c>
      <c r="M384" s="41" t="str">
        <f>IF(P_rang_år!M386&gt;0,P_rang_år!M386,"")</f>
        <v/>
      </c>
      <c r="N384" s="41" t="str">
        <f>IF(P_rang_år!N386&gt;0,P_rang_år!N386,"")</f>
        <v/>
      </c>
      <c r="O384" s="41" t="str">
        <f>IF(P_rang_år!O386&gt;0,P_rang_år!O386,"")</f>
        <v/>
      </c>
      <c r="P384" s="41" t="str">
        <f>IF(P_rang_år!P386&gt;0,P_rang_år!P386,"")</f>
        <v/>
      </c>
      <c r="Q384" s="41" t="str">
        <f>IF(P_rang_år!Q386&gt;0,P_rang_år!Q386,"")</f>
        <v/>
      </c>
      <c r="R384" s="41" t="str">
        <f>IF(P_rang_år!R386&gt;0,P_rang_år!R386,"")</f>
        <v/>
      </c>
      <c r="S384" s="41" t="str">
        <f>IF(P_rang_år!S386&gt;0,P_rang_år!S386,"")</f>
        <v/>
      </c>
    </row>
    <row r="385" spans="1:19" x14ac:dyDescent="0.25">
      <c r="A385" s="40" t="str">
        <f>IF(P_rang_år!A387&gt;0,P_rang_år!A387,"")</f>
        <v/>
      </c>
      <c r="B385" s="40" t="str">
        <f>IF(P_rang_år!B387&gt;0,P_rang_år!B387,"")</f>
        <v/>
      </c>
      <c r="C385" s="40" t="str">
        <f>IF(P_rang_år!C387&gt;0,P_rang_år!C387,"")</f>
        <v/>
      </c>
      <c r="D385" s="40" t="str">
        <f>IF(P_rang_år!D387&gt;0,P_rang_år!D387,"")</f>
        <v/>
      </c>
      <c r="E385" s="40" t="str">
        <f>IF(P_rang_år!E387&gt;0,P_rang_år!E387,"")</f>
        <v/>
      </c>
      <c r="F385" s="40" t="str">
        <f>IF(P_rang_år!F387&gt;0,P_rang_år!F387,"")</f>
        <v/>
      </c>
      <c r="G385" s="40" t="str">
        <f>IF(P_rang_år!G387&gt;0,P_rang_år!G387,"")</f>
        <v/>
      </c>
      <c r="H385" s="40" t="str">
        <f>IF(P_rang_år!H387&gt;0,P_rang_år!H387,"")</f>
        <v/>
      </c>
      <c r="I385" s="40" t="str">
        <f>IF(P_rang_år!I387&gt;0,P_rang_år!I387,"")</f>
        <v/>
      </c>
      <c r="J385" s="40" t="str">
        <f>IF(P_rang_år!J387&gt;0,P_rang_år!J387,"")</f>
        <v/>
      </c>
      <c r="K385" s="40" t="str">
        <f>IF(P_rang_år!K387&gt;0,P_rang_år!K387,"")</f>
        <v/>
      </c>
      <c r="L385" s="41" t="str">
        <f>IF(P_rang_år!L387&gt;0,P_rang_år!L387,"")</f>
        <v/>
      </c>
      <c r="M385" s="41" t="str">
        <f>IF(P_rang_år!M387&gt;0,P_rang_år!M387,"")</f>
        <v/>
      </c>
      <c r="N385" s="41" t="str">
        <f>IF(P_rang_år!N387&gt;0,P_rang_år!N387,"")</f>
        <v/>
      </c>
      <c r="O385" s="41" t="str">
        <f>IF(P_rang_år!O387&gt;0,P_rang_år!O387,"")</f>
        <v/>
      </c>
      <c r="P385" s="41" t="str">
        <f>IF(P_rang_år!P387&gt;0,P_rang_år!P387,"")</f>
        <v/>
      </c>
      <c r="Q385" s="41" t="str">
        <f>IF(P_rang_år!Q387&gt;0,P_rang_år!Q387,"")</f>
        <v/>
      </c>
      <c r="R385" s="41" t="str">
        <f>IF(P_rang_år!R387&gt;0,P_rang_år!R387,"")</f>
        <v/>
      </c>
      <c r="S385" s="41" t="str">
        <f>IF(P_rang_år!S387&gt;0,P_rang_år!S387,"")</f>
        <v/>
      </c>
    </row>
    <row r="386" spans="1:19" x14ac:dyDescent="0.25">
      <c r="A386" s="40" t="str">
        <f>IF(P_rang_år!A388&gt;0,P_rang_år!A388,"")</f>
        <v/>
      </c>
      <c r="B386" s="40" t="str">
        <f>IF(P_rang_år!B388&gt;0,P_rang_år!B388,"")</f>
        <v/>
      </c>
      <c r="C386" s="40" t="str">
        <f>IF(P_rang_år!C388&gt;0,P_rang_år!C388,"")</f>
        <v/>
      </c>
      <c r="D386" s="40" t="str">
        <f>IF(P_rang_år!D388&gt;0,P_rang_år!D388,"")</f>
        <v/>
      </c>
      <c r="E386" s="40" t="str">
        <f>IF(P_rang_år!E388&gt;0,P_rang_år!E388,"")</f>
        <v/>
      </c>
      <c r="F386" s="40" t="str">
        <f>IF(P_rang_år!F388&gt;0,P_rang_år!F388,"")</f>
        <v/>
      </c>
      <c r="G386" s="40" t="str">
        <f>IF(P_rang_år!G388&gt;0,P_rang_år!G388,"")</f>
        <v/>
      </c>
      <c r="H386" s="40" t="str">
        <f>IF(P_rang_år!H388&gt;0,P_rang_år!H388,"")</f>
        <v/>
      </c>
      <c r="I386" s="40" t="str">
        <f>IF(P_rang_år!I388&gt;0,P_rang_år!I388,"")</f>
        <v/>
      </c>
      <c r="J386" s="40" t="str">
        <f>IF(P_rang_år!J388&gt;0,P_rang_år!J388,"")</f>
        <v/>
      </c>
      <c r="K386" s="40" t="str">
        <f>IF(P_rang_år!K388&gt;0,P_rang_år!K388,"")</f>
        <v/>
      </c>
      <c r="L386" s="41" t="str">
        <f>IF(P_rang_år!L388&gt;0,P_rang_år!L388,"")</f>
        <v/>
      </c>
      <c r="M386" s="41" t="str">
        <f>IF(P_rang_år!M388&gt;0,P_rang_år!M388,"")</f>
        <v/>
      </c>
      <c r="N386" s="41" t="str">
        <f>IF(P_rang_år!N388&gt;0,P_rang_år!N388,"")</f>
        <v/>
      </c>
      <c r="O386" s="41" t="str">
        <f>IF(P_rang_år!O388&gt;0,P_rang_år!O388,"")</f>
        <v/>
      </c>
      <c r="P386" s="41" t="str">
        <f>IF(P_rang_år!P388&gt;0,P_rang_år!P388,"")</f>
        <v/>
      </c>
      <c r="Q386" s="41" t="str">
        <f>IF(P_rang_år!Q388&gt;0,P_rang_år!Q388,"")</f>
        <v/>
      </c>
      <c r="R386" s="41" t="str">
        <f>IF(P_rang_år!R388&gt;0,P_rang_år!R388,"")</f>
        <v/>
      </c>
      <c r="S386" s="41" t="str">
        <f>IF(P_rang_år!S388&gt;0,P_rang_år!S388,"")</f>
        <v/>
      </c>
    </row>
    <row r="387" spans="1:19" x14ac:dyDescent="0.25">
      <c r="A387" s="40" t="str">
        <f>IF(P_rang_år!A389&gt;0,P_rang_år!A389,"")</f>
        <v/>
      </c>
      <c r="B387" s="40" t="str">
        <f>IF(P_rang_år!B389&gt;0,P_rang_år!B389,"")</f>
        <v/>
      </c>
      <c r="C387" s="40" t="str">
        <f>IF(P_rang_år!C389&gt;0,P_rang_år!C389,"")</f>
        <v/>
      </c>
      <c r="D387" s="40" t="str">
        <f>IF(P_rang_år!D389&gt;0,P_rang_år!D389,"")</f>
        <v/>
      </c>
      <c r="E387" s="40" t="str">
        <f>IF(P_rang_år!E389&gt;0,P_rang_år!E389,"")</f>
        <v/>
      </c>
      <c r="F387" s="40" t="str">
        <f>IF(P_rang_år!F389&gt;0,P_rang_år!F389,"")</f>
        <v/>
      </c>
      <c r="G387" s="40" t="str">
        <f>IF(P_rang_år!G389&gt;0,P_rang_år!G389,"")</f>
        <v/>
      </c>
      <c r="H387" s="40" t="str">
        <f>IF(P_rang_år!H389&gt;0,P_rang_år!H389,"")</f>
        <v/>
      </c>
      <c r="I387" s="40" t="str">
        <f>IF(P_rang_år!I389&gt;0,P_rang_år!I389,"")</f>
        <v/>
      </c>
      <c r="J387" s="40" t="str">
        <f>IF(P_rang_år!J389&gt;0,P_rang_år!J389,"")</f>
        <v/>
      </c>
      <c r="K387" s="40" t="str">
        <f>IF(P_rang_år!K389&gt;0,P_rang_år!K389,"")</f>
        <v/>
      </c>
      <c r="L387" s="41" t="str">
        <f>IF(P_rang_år!L389&gt;0,P_rang_år!L389,"")</f>
        <v/>
      </c>
      <c r="M387" s="41" t="str">
        <f>IF(P_rang_år!M389&gt;0,P_rang_år!M389,"")</f>
        <v/>
      </c>
      <c r="N387" s="41" t="str">
        <f>IF(P_rang_år!N389&gt;0,P_rang_år!N389,"")</f>
        <v/>
      </c>
      <c r="O387" s="41" t="str">
        <f>IF(P_rang_år!O389&gt;0,P_rang_år!O389,"")</f>
        <v/>
      </c>
      <c r="P387" s="41" t="str">
        <f>IF(P_rang_år!P389&gt;0,P_rang_år!P389,"")</f>
        <v/>
      </c>
      <c r="Q387" s="41" t="str">
        <f>IF(P_rang_år!Q389&gt;0,P_rang_år!Q389,"")</f>
        <v/>
      </c>
      <c r="R387" s="41" t="str">
        <f>IF(P_rang_år!R389&gt;0,P_rang_år!R389,"")</f>
        <v/>
      </c>
      <c r="S387" s="41" t="str">
        <f>IF(P_rang_år!S389&gt;0,P_rang_år!S389,"")</f>
        <v/>
      </c>
    </row>
    <row r="388" spans="1:19" x14ac:dyDescent="0.25">
      <c r="A388" s="40" t="str">
        <f>IF(P_rang_år!A390&gt;0,P_rang_år!A390,"")</f>
        <v/>
      </c>
      <c r="B388" s="40" t="str">
        <f>IF(P_rang_år!B390&gt;0,P_rang_år!B390,"")</f>
        <v/>
      </c>
      <c r="C388" s="40" t="str">
        <f>IF(P_rang_år!C390&gt;0,P_rang_år!C390,"")</f>
        <v/>
      </c>
      <c r="D388" s="40" t="str">
        <f>IF(P_rang_år!D390&gt;0,P_rang_år!D390,"")</f>
        <v/>
      </c>
      <c r="E388" s="40" t="str">
        <f>IF(P_rang_år!E390&gt;0,P_rang_år!E390,"")</f>
        <v/>
      </c>
      <c r="F388" s="40" t="str">
        <f>IF(P_rang_år!F390&gt;0,P_rang_år!F390,"")</f>
        <v/>
      </c>
      <c r="G388" s="40" t="str">
        <f>IF(P_rang_år!G390&gt;0,P_rang_år!G390,"")</f>
        <v/>
      </c>
      <c r="H388" s="40" t="str">
        <f>IF(P_rang_år!H390&gt;0,P_rang_år!H390,"")</f>
        <v/>
      </c>
      <c r="I388" s="40" t="str">
        <f>IF(P_rang_år!I390&gt;0,P_rang_år!I390,"")</f>
        <v/>
      </c>
      <c r="J388" s="40" t="str">
        <f>IF(P_rang_år!J390&gt;0,P_rang_år!J390,"")</f>
        <v/>
      </c>
      <c r="K388" s="40" t="str">
        <f>IF(P_rang_år!K390&gt;0,P_rang_år!K390,"")</f>
        <v/>
      </c>
      <c r="L388" s="41" t="str">
        <f>IF(P_rang_år!L390&gt;0,P_rang_år!L390,"")</f>
        <v/>
      </c>
      <c r="M388" s="41" t="str">
        <f>IF(P_rang_år!M390&gt;0,P_rang_år!M390,"")</f>
        <v/>
      </c>
      <c r="N388" s="41" t="str">
        <f>IF(P_rang_år!N390&gt;0,P_rang_år!N390,"")</f>
        <v/>
      </c>
      <c r="O388" s="41" t="str">
        <f>IF(P_rang_år!O390&gt;0,P_rang_år!O390,"")</f>
        <v/>
      </c>
      <c r="P388" s="41" t="str">
        <f>IF(P_rang_år!P390&gt;0,P_rang_år!P390,"")</f>
        <v/>
      </c>
      <c r="Q388" s="41" t="str">
        <f>IF(P_rang_år!Q390&gt;0,P_rang_år!Q390,"")</f>
        <v/>
      </c>
      <c r="R388" s="41" t="str">
        <f>IF(P_rang_år!R390&gt;0,P_rang_år!R390,"")</f>
        <v/>
      </c>
      <c r="S388" s="41" t="str">
        <f>IF(P_rang_år!S390&gt;0,P_rang_år!S390,"")</f>
        <v/>
      </c>
    </row>
    <row r="389" spans="1:19" x14ac:dyDescent="0.25">
      <c r="A389" s="40" t="str">
        <f>IF(P_rang_år!A391&gt;0,P_rang_år!A391,"")</f>
        <v/>
      </c>
      <c r="B389" s="40" t="str">
        <f>IF(P_rang_år!B391&gt;0,P_rang_år!B391,"")</f>
        <v/>
      </c>
      <c r="C389" s="40" t="str">
        <f>IF(P_rang_år!C391&gt;0,P_rang_år!C391,"")</f>
        <v/>
      </c>
      <c r="D389" s="40" t="str">
        <f>IF(P_rang_år!D391&gt;0,P_rang_år!D391,"")</f>
        <v/>
      </c>
      <c r="E389" s="40" t="str">
        <f>IF(P_rang_år!E391&gt;0,P_rang_år!E391,"")</f>
        <v/>
      </c>
      <c r="F389" s="40" t="str">
        <f>IF(P_rang_år!F391&gt;0,P_rang_år!F391,"")</f>
        <v/>
      </c>
      <c r="G389" s="40" t="str">
        <f>IF(P_rang_år!G391&gt;0,P_rang_år!G391,"")</f>
        <v/>
      </c>
      <c r="H389" s="40" t="str">
        <f>IF(P_rang_år!H391&gt;0,P_rang_år!H391,"")</f>
        <v/>
      </c>
      <c r="I389" s="40" t="str">
        <f>IF(P_rang_år!I391&gt;0,P_rang_år!I391,"")</f>
        <v/>
      </c>
      <c r="J389" s="40" t="str">
        <f>IF(P_rang_år!J391&gt;0,P_rang_år!J391,"")</f>
        <v/>
      </c>
      <c r="K389" s="40" t="str">
        <f>IF(P_rang_år!K391&gt;0,P_rang_år!K391,"")</f>
        <v/>
      </c>
      <c r="L389" s="41" t="str">
        <f>IF(P_rang_år!L391&gt;0,P_rang_år!L391,"")</f>
        <v/>
      </c>
      <c r="M389" s="41" t="str">
        <f>IF(P_rang_år!M391&gt;0,P_rang_år!M391,"")</f>
        <v/>
      </c>
      <c r="N389" s="41" t="str">
        <f>IF(P_rang_år!N391&gt;0,P_rang_år!N391,"")</f>
        <v/>
      </c>
      <c r="O389" s="41" t="str">
        <f>IF(P_rang_år!O391&gt;0,P_rang_år!O391,"")</f>
        <v/>
      </c>
      <c r="P389" s="41" t="str">
        <f>IF(P_rang_år!P391&gt;0,P_rang_år!P391,"")</f>
        <v/>
      </c>
      <c r="Q389" s="41" t="str">
        <f>IF(P_rang_år!Q391&gt;0,P_rang_år!Q391,"")</f>
        <v/>
      </c>
      <c r="R389" s="41" t="str">
        <f>IF(P_rang_år!R391&gt;0,P_rang_år!R391,"")</f>
        <v/>
      </c>
      <c r="S389" s="41" t="str">
        <f>IF(P_rang_år!S391&gt;0,P_rang_år!S391,"")</f>
        <v/>
      </c>
    </row>
    <row r="390" spans="1:19" x14ac:dyDescent="0.25">
      <c r="A390" s="40" t="str">
        <f>IF(P_rang_år!A392&gt;0,P_rang_år!A392,"")</f>
        <v/>
      </c>
      <c r="B390" s="40" t="str">
        <f>IF(P_rang_år!B392&gt;0,P_rang_år!B392,"")</f>
        <v/>
      </c>
      <c r="C390" s="40" t="str">
        <f>IF(P_rang_år!C392&gt;0,P_rang_år!C392,"")</f>
        <v/>
      </c>
      <c r="D390" s="40" t="str">
        <f>IF(P_rang_år!D392&gt;0,P_rang_år!D392,"")</f>
        <v/>
      </c>
      <c r="E390" s="40" t="str">
        <f>IF(P_rang_år!E392&gt;0,P_rang_år!E392,"")</f>
        <v/>
      </c>
      <c r="F390" s="40" t="str">
        <f>IF(P_rang_år!F392&gt;0,P_rang_år!F392,"")</f>
        <v/>
      </c>
      <c r="G390" s="40" t="str">
        <f>IF(P_rang_år!G392&gt;0,P_rang_år!G392,"")</f>
        <v/>
      </c>
      <c r="H390" s="40" t="str">
        <f>IF(P_rang_år!H392&gt;0,P_rang_år!H392,"")</f>
        <v/>
      </c>
      <c r="I390" s="40" t="str">
        <f>IF(P_rang_år!I392&gt;0,P_rang_år!I392,"")</f>
        <v/>
      </c>
      <c r="J390" s="40" t="str">
        <f>IF(P_rang_år!J392&gt;0,P_rang_år!J392,"")</f>
        <v/>
      </c>
      <c r="K390" s="40" t="str">
        <f>IF(P_rang_år!K392&gt;0,P_rang_år!K392,"")</f>
        <v/>
      </c>
      <c r="L390" s="41" t="str">
        <f>IF(P_rang_år!L392&gt;0,P_rang_år!L392,"")</f>
        <v/>
      </c>
      <c r="M390" s="41" t="str">
        <f>IF(P_rang_år!M392&gt;0,P_rang_år!M392,"")</f>
        <v/>
      </c>
      <c r="N390" s="41" t="str">
        <f>IF(P_rang_år!N392&gt;0,P_rang_år!N392,"")</f>
        <v/>
      </c>
      <c r="O390" s="41" t="str">
        <f>IF(P_rang_år!O392&gt;0,P_rang_år!O392,"")</f>
        <v/>
      </c>
      <c r="P390" s="41" t="str">
        <f>IF(P_rang_år!P392&gt;0,P_rang_år!P392,"")</f>
        <v/>
      </c>
      <c r="Q390" s="41" t="str">
        <f>IF(P_rang_år!Q392&gt;0,P_rang_år!Q392,"")</f>
        <v/>
      </c>
      <c r="R390" s="41" t="str">
        <f>IF(P_rang_år!R392&gt;0,P_rang_år!R392,"")</f>
        <v/>
      </c>
      <c r="S390" s="41" t="str">
        <f>IF(P_rang_år!S392&gt;0,P_rang_år!S392,"")</f>
        <v/>
      </c>
    </row>
    <row r="391" spans="1:19" x14ac:dyDescent="0.25">
      <c r="A391" s="40" t="str">
        <f>IF(P_rang_år!A393&gt;0,P_rang_år!A393,"")</f>
        <v/>
      </c>
      <c r="B391" s="40" t="str">
        <f>IF(P_rang_år!B393&gt;0,P_rang_år!B393,"")</f>
        <v/>
      </c>
      <c r="C391" s="40" t="str">
        <f>IF(P_rang_år!C393&gt;0,P_rang_år!C393,"")</f>
        <v/>
      </c>
      <c r="D391" s="40" t="str">
        <f>IF(P_rang_år!D393&gt;0,P_rang_år!D393,"")</f>
        <v/>
      </c>
      <c r="E391" s="40" t="str">
        <f>IF(P_rang_år!E393&gt;0,P_rang_år!E393,"")</f>
        <v/>
      </c>
      <c r="F391" s="40" t="str">
        <f>IF(P_rang_år!F393&gt;0,P_rang_år!F393,"")</f>
        <v/>
      </c>
      <c r="G391" s="40" t="str">
        <f>IF(P_rang_år!G393&gt;0,P_rang_år!G393,"")</f>
        <v/>
      </c>
      <c r="H391" s="40" t="str">
        <f>IF(P_rang_år!H393&gt;0,P_rang_år!H393,"")</f>
        <v/>
      </c>
      <c r="I391" s="40" t="str">
        <f>IF(P_rang_år!I393&gt;0,P_rang_år!I393,"")</f>
        <v/>
      </c>
      <c r="J391" s="40" t="str">
        <f>IF(P_rang_år!J393&gt;0,P_rang_år!J393,"")</f>
        <v/>
      </c>
      <c r="K391" s="40" t="str">
        <f>IF(P_rang_år!K393&gt;0,P_rang_år!K393,"")</f>
        <v/>
      </c>
      <c r="L391" s="41" t="str">
        <f>IF(P_rang_år!L393&gt;0,P_rang_år!L393,"")</f>
        <v/>
      </c>
      <c r="M391" s="41" t="str">
        <f>IF(P_rang_år!M393&gt;0,P_rang_år!M393,"")</f>
        <v/>
      </c>
      <c r="N391" s="41" t="str">
        <f>IF(P_rang_år!N393&gt;0,P_rang_år!N393,"")</f>
        <v/>
      </c>
      <c r="O391" s="41" t="str">
        <f>IF(P_rang_år!O393&gt;0,P_rang_år!O393,"")</f>
        <v/>
      </c>
      <c r="P391" s="41" t="str">
        <f>IF(P_rang_år!P393&gt;0,P_rang_år!P393,"")</f>
        <v/>
      </c>
      <c r="Q391" s="41" t="str">
        <f>IF(P_rang_år!Q393&gt;0,P_rang_år!Q393,"")</f>
        <v/>
      </c>
      <c r="R391" s="41" t="str">
        <f>IF(P_rang_år!R393&gt;0,P_rang_år!R393,"")</f>
        <v/>
      </c>
      <c r="S391" s="41" t="str">
        <f>IF(P_rang_år!S393&gt;0,P_rang_år!S393,"")</f>
        <v/>
      </c>
    </row>
    <row r="392" spans="1:19" x14ac:dyDescent="0.25">
      <c r="A392" s="40" t="str">
        <f>IF(P_rang_år!A394&gt;0,P_rang_år!A394,"")</f>
        <v/>
      </c>
      <c r="B392" s="40" t="str">
        <f>IF(P_rang_år!B394&gt;0,P_rang_år!B394,"")</f>
        <v/>
      </c>
      <c r="C392" s="40" t="str">
        <f>IF(P_rang_år!C394&gt;0,P_rang_år!C394,"")</f>
        <v/>
      </c>
      <c r="D392" s="40" t="str">
        <f>IF(P_rang_år!D394&gt;0,P_rang_år!D394,"")</f>
        <v/>
      </c>
      <c r="E392" s="40" t="str">
        <f>IF(P_rang_år!E394&gt;0,P_rang_år!E394,"")</f>
        <v/>
      </c>
      <c r="F392" s="40" t="str">
        <f>IF(P_rang_år!F394&gt;0,P_rang_år!F394,"")</f>
        <v/>
      </c>
      <c r="G392" s="40" t="str">
        <f>IF(P_rang_år!G394&gt;0,P_rang_år!G394,"")</f>
        <v/>
      </c>
      <c r="H392" s="40" t="str">
        <f>IF(P_rang_år!H394&gt;0,P_rang_år!H394,"")</f>
        <v/>
      </c>
      <c r="I392" s="40" t="str">
        <f>IF(P_rang_år!I394&gt;0,P_rang_år!I394,"")</f>
        <v/>
      </c>
      <c r="J392" s="40" t="str">
        <f>IF(P_rang_år!J394&gt;0,P_rang_år!J394,"")</f>
        <v/>
      </c>
      <c r="K392" s="40" t="str">
        <f>IF(P_rang_år!K394&gt;0,P_rang_år!K394,"")</f>
        <v/>
      </c>
      <c r="L392" s="41" t="str">
        <f>IF(P_rang_år!L394&gt;0,P_rang_år!L394,"")</f>
        <v/>
      </c>
      <c r="M392" s="41" t="str">
        <f>IF(P_rang_år!M394&gt;0,P_rang_år!M394,"")</f>
        <v/>
      </c>
      <c r="N392" s="41" t="str">
        <f>IF(P_rang_år!N394&gt;0,P_rang_år!N394,"")</f>
        <v/>
      </c>
      <c r="O392" s="41" t="str">
        <f>IF(P_rang_år!O394&gt;0,P_rang_år!O394,"")</f>
        <v/>
      </c>
      <c r="P392" s="41" t="str">
        <f>IF(P_rang_år!P394&gt;0,P_rang_år!P394,"")</f>
        <v/>
      </c>
      <c r="Q392" s="41" t="str">
        <f>IF(P_rang_år!Q394&gt;0,P_rang_år!Q394,"")</f>
        <v/>
      </c>
      <c r="R392" s="41" t="str">
        <f>IF(P_rang_år!R394&gt;0,P_rang_år!R394,"")</f>
        <v/>
      </c>
      <c r="S392" s="41" t="str">
        <f>IF(P_rang_år!S394&gt;0,P_rang_år!S394,"")</f>
        <v/>
      </c>
    </row>
    <row r="393" spans="1:19" x14ac:dyDescent="0.25">
      <c r="A393" s="40" t="str">
        <f>IF(P_rang_år!A395&gt;0,P_rang_år!A395,"")</f>
        <v/>
      </c>
      <c r="B393" s="40" t="str">
        <f>IF(P_rang_år!B395&gt;0,P_rang_år!B395,"")</f>
        <v/>
      </c>
      <c r="C393" s="40" t="str">
        <f>IF(P_rang_år!C395&gt;0,P_rang_år!C395,"")</f>
        <v/>
      </c>
      <c r="D393" s="40" t="str">
        <f>IF(P_rang_år!D395&gt;0,P_rang_år!D395,"")</f>
        <v/>
      </c>
      <c r="E393" s="40" t="str">
        <f>IF(P_rang_år!E395&gt;0,P_rang_år!E395,"")</f>
        <v/>
      </c>
      <c r="F393" s="40" t="str">
        <f>IF(P_rang_år!F395&gt;0,P_rang_år!F395,"")</f>
        <v/>
      </c>
      <c r="G393" s="40" t="str">
        <f>IF(P_rang_år!G395&gt;0,P_rang_år!G395,"")</f>
        <v/>
      </c>
      <c r="H393" s="40" t="str">
        <f>IF(P_rang_år!H395&gt;0,P_rang_år!H395,"")</f>
        <v/>
      </c>
      <c r="I393" s="40" t="str">
        <f>IF(P_rang_år!I395&gt;0,P_rang_år!I395,"")</f>
        <v/>
      </c>
      <c r="J393" s="40" t="str">
        <f>IF(P_rang_år!J395&gt;0,P_rang_år!J395,"")</f>
        <v/>
      </c>
      <c r="K393" s="40" t="str">
        <f>IF(P_rang_år!K395&gt;0,P_rang_år!K395,"")</f>
        <v/>
      </c>
      <c r="L393" s="41" t="str">
        <f>IF(P_rang_år!L395&gt;0,P_rang_år!L395,"")</f>
        <v/>
      </c>
      <c r="M393" s="41" t="str">
        <f>IF(P_rang_år!M395&gt;0,P_rang_år!M395,"")</f>
        <v/>
      </c>
      <c r="N393" s="41" t="str">
        <f>IF(P_rang_år!N395&gt;0,P_rang_år!N395,"")</f>
        <v/>
      </c>
      <c r="O393" s="41" t="str">
        <f>IF(P_rang_år!O395&gt;0,P_rang_år!O395,"")</f>
        <v/>
      </c>
      <c r="P393" s="41" t="str">
        <f>IF(P_rang_år!P395&gt;0,P_rang_år!P395,"")</f>
        <v/>
      </c>
      <c r="Q393" s="41" t="str">
        <f>IF(P_rang_år!Q395&gt;0,P_rang_år!Q395,"")</f>
        <v/>
      </c>
      <c r="R393" s="41" t="str">
        <f>IF(P_rang_år!R395&gt;0,P_rang_år!R395,"")</f>
        <v/>
      </c>
      <c r="S393" s="41" t="str">
        <f>IF(P_rang_år!S395&gt;0,P_rang_år!S395,"")</f>
        <v/>
      </c>
    </row>
    <row r="394" spans="1:19" x14ac:dyDescent="0.25">
      <c r="A394" s="40" t="str">
        <f>IF(P_rang_år!A396&gt;0,P_rang_år!A396,"")</f>
        <v/>
      </c>
      <c r="B394" s="40" t="str">
        <f>IF(P_rang_år!B396&gt;0,P_rang_år!B396,"")</f>
        <v/>
      </c>
      <c r="C394" s="40" t="str">
        <f>IF(P_rang_år!C396&gt;0,P_rang_år!C396,"")</f>
        <v/>
      </c>
      <c r="D394" s="40" t="str">
        <f>IF(P_rang_år!D396&gt;0,P_rang_år!D396,"")</f>
        <v/>
      </c>
      <c r="E394" s="40" t="str">
        <f>IF(P_rang_år!E396&gt;0,P_rang_år!E396,"")</f>
        <v/>
      </c>
      <c r="F394" s="40" t="str">
        <f>IF(P_rang_år!F396&gt;0,P_rang_år!F396,"")</f>
        <v/>
      </c>
      <c r="G394" s="40" t="str">
        <f>IF(P_rang_år!G396&gt;0,P_rang_år!G396,"")</f>
        <v/>
      </c>
      <c r="H394" s="40" t="str">
        <f>IF(P_rang_år!H396&gt;0,P_rang_år!H396,"")</f>
        <v/>
      </c>
      <c r="I394" s="40" t="str">
        <f>IF(P_rang_år!I396&gt;0,P_rang_år!I396,"")</f>
        <v/>
      </c>
      <c r="J394" s="40" t="str">
        <f>IF(P_rang_år!J396&gt;0,P_rang_år!J396,"")</f>
        <v/>
      </c>
      <c r="K394" s="40" t="str">
        <f>IF(P_rang_år!K396&gt;0,P_rang_år!K396,"")</f>
        <v/>
      </c>
      <c r="L394" s="41" t="str">
        <f>IF(P_rang_år!L396&gt;0,P_rang_år!L396,"")</f>
        <v/>
      </c>
      <c r="M394" s="41" t="str">
        <f>IF(P_rang_år!M396&gt;0,P_rang_år!M396,"")</f>
        <v/>
      </c>
      <c r="N394" s="41" t="str">
        <f>IF(P_rang_år!N396&gt;0,P_rang_år!N396,"")</f>
        <v/>
      </c>
      <c r="O394" s="41" t="str">
        <f>IF(P_rang_år!O396&gt;0,P_rang_år!O396,"")</f>
        <v/>
      </c>
      <c r="P394" s="41" t="str">
        <f>IF(P_rang_år!P396&gt;0,P_rang_år!P396,"")</f>
        <v/>
      </c>
      <c r="Q394" s="41" t="str">
        <f>IF(P_rang_år!Q396&gt;0,P_rang_år!Q396,"")</f>
        <v/>
      </c>
      <c r="R394" s="41" t="str">
        <f>IF(P_rang_år!R396&gt;0,P_rang_år!R396,"")</f>
        <v/>
      </c>
      <c r="S394" s="41" t="str">
        <f>IF(P_rang_år!S396&gt;0,P_rang_år!S396,"")</f>
        <v/>
      </c>
    </row>
    <row r="395" spans="1:19" x14ac:dyDescent="0.25">
      <c r="A395" s="40" t="str">
        <f>IF(P_rang_år!A397&gt;0,P_rang_år!A397,"")</f>
        <v/>
      </c>
      <c r="B395" s="40" t="str">
        <f>IF(P_rang_år!B397&gt;0,P_rang_år!B397,"")</f>
        <v/>
      </c>
      <c r="C395" s="40" t="str">
        <f>IF(P_rang_år!C397&gt;0,P_rang_år!C397,"")</f>
        <v/>
      </c>
      <c r="D395" s="40" t="str">
        <f>IF(P_rang_år!D397&gt;0,P_rang_år!D397,"")</f>
        <v/>
      </c>
      <c r="E395" s="40" t="str">
        <f>IF(P_rang_år!E397&gt;0,P_rang_år!E397,"")</f>
        <v/>
      </c>
      <c r="F395" s="40" t="str">
        <f>IF(P_rang_år!F397&gt;0,P_rang_år!F397,"")</f>
        <v/>
      </c>
      <c r="G395" s="40" t="str">
        <f>IF(P_rang_år!G397&gt;0,P_rang_år!G397,"")</f>
        <v/>
      </c>
      <c r="H395" s="40" t="str">
        <f>IF(P_rang_år!H397&gt;0,P_rang_år!H397,"")</f>
        <v/>
      </c>
      <c r="I395" s="40" t="str">
        <f>IF(P_rang_år!I397&gt;0,P_rang_år!I397,"")</f>
        <v/>
      </c>
      <c r="J395" s="40" t="str">
        <f>IF(P_rang_år!J397&gt;0,P_rang_år!J397,"")</f>
        <v/>
      </c>
      <c r="K395" s="40" t="str">
        <f>IF(P_rang_år!K397&gt;0,P_rang_år!K397,"")</f>
        <v/>
      </c>
      <c r="L395" s="41" t="str">
        <f>IF(P_rang_år!L397&gt;0,P_rang_år!L397,"")</f>
        <v/>
      </c>
      <c r="M395" s="41" t="str">
        <f>IF(P_rang_år!M397&gt;0,P_rang_år!M397,"")</f>
        <v/>
      </c>
      <c r="N395" s="41" t="str">
        <f>IF(P_rang_år!N397&gt;0,P_rang_år!N397,"")</f>
        <v/>
      </c>
      <c r="O395" s="41" t="str">
        <f>IF(P_rang_år!O397&gt;0,P_rang_år!O397,"")</f>
        <v/>
      </c>
      <c r="P395" s="41" t="str">
        <f>IF(P_rang_år!P397&gt;0,P_rang_år!P397,"")</f>
        <v/>
      </c>
      <c r="Q395" s="41" t="str">
        <f>IF(P_rang_år!Q397&gt;0,P_rang_år!Q397,"")</f>
        <v/>
      </c>
      <c r="R395" s="41" t="str">
        <f>IF(P_rang_år!R397&gt;0,P_rang_år!R397,"")</f>
        <v/>
      </c>
      <c r="S395" s="41" t="str">
        <f>IF(P_rang_år!S397&gt;0,P_rang_år!S397,"")</f>
        <v/>
      </c>
    </row>
    <row r="396" spans="1:19" x14ac:dyDescent="0.25">
      <c r="A396" s="40" t="str">
        <f>IF(P_rang_år!A398&gt;0,P_rang_år!A398,"")</f>
        <v/>
      </c>
      <c r="B396" s="40" t="str">
        <f>IF(P_rang_år!B398&gt;0,P_rang_år!B398,"")</f>
        <v/>
      </c>
      <c r="C396" s="40" t="str">
        <f>IF(P_rang_år!C398&gt;0,P_rang_år!C398,"")</f>
        <v/>
      </c>
      <c r="D396" s="40" t="str">
        <f>IF(P_rang_år!D398&gt;0,P_rang_år!D398,"")</f>
        <v/>
      </c>
      <c r="E396" s="40" t="str">
        <f>IF(P_rang_år!E398&gt;0,P_rang_år!E398,"")</f>
        <v/>
      </c>
      <c r="F396" s="40" t="str">
        <f>IF(P_rang_år!F398&gt;0,P_rang_år!F398,"")</f>
        <v/>
      </c>
      <c r="G396" s="40" t="str">
        <f>IF(P_rang_år!G398&gt;0,P_rang_år!G398,"")</f>
        <v/>
      </c>
      <c r="H396" s="40" t="str">
        <f>IF(P_rang_år!H398&gt;0,P_rang_år!H398,"")</f>
        <v/>
      </c>
      <c r="I396" s="40" t="str">
        <f>IF(P_rang_år!I398&gt;0,P_rang_år!I398,"")</f>
        <v/>
      </c>
      <c r="J396" s="40" t="str">
        <f>IF(P_rang_år!J398&gt;0,P_rang_år!J398,"")</f>
        <v/>
      </c>
      <c r="K396" s="40" t="str">
        <f>IF(P_rang_år!K398&gt;0,P_rang_år!K398,"")</f>
        <v/>
      </c>
      <c r="L396" s="41" t="str">
        <f>IF(P_rang_år!L398&gt;0,P_rang_år!L398,"")</f>
        <v/>
      </c>
      <c r="M396" s="41" t="str">
        <f>IF(P_rang_år!M398&gt;0,P_rang_år!M398,"")</f>
        <v/>
      </c>
      <c r="N396" s="41" t="str">
        <f>IF(P_rang_år!N398&gt;0,P_rang_år!N398,"")</f>
        <v/>
      </c>
      <c r="O396" s="41" t="str">
        <f>IF(P_rang_år!O398&gt;0,P_rang_år!O398,"")</f>
        <v/>
      </c>
      <c r="P396" s="41" t="str">
        <f>IF(P_rang_år!P398&gt;0,P_rang_år!P398,"")</f>
        <v/>
      </c>
      <c r="Q396" s="41" t="str">
        <f>IF(P_rang_år!Q398&gt;0,P_rang_år!Q398,"")</f>
        <v/>
      </c>
      <c r="R396" s="41" t="str">
        <f>IF(P_rang_år!R398&gt;0,P_rang_år!R398,"")</f>
        <v/>
      </c>
      <c r="S396" s="41" t="str">
        <f>IF(P_rang_år!S398&gt;0,P_rang_år!S398,"")</f>
        <v/>
      </c>
    </row>
    <row r="397" spans="1:19" x14ac:dyDescent="0.25">
      <c r="A397" s="40" t="str">
        <f>IF(P_rang_år!A399&gt;0,P_rang_år!A399,"")</f>
        <v/>
      </c>
      <c r="B397" s="40" t="str">
        <f>IF(P_rang_år!B399&gt;0,P_rang_år!B399,"")</f>
        <v/>
      </c>
      <c r="C397" s="40" t="str">
        <f>IF(P_rang_år!C399&gt;0,P_rang_år!C399,"")</f>
        <v/>
      </c>
      <c r="D397" s="40" t="str">
        <f>IF(P_rang_år!D399&gt;0,P_rang_år!D399,"")</f>
        <v/>
      </c>
      <c r="E397" s="40" t="str">
        <f>IF(P_rang_år!E399&gt;0,P_rang_år!E399,"")</f>
        <v/>
      </c>
      <c r="F397" s="40" t="str">
        <f>IF(P_rang_år!F399&gt;0,P_rang_år!F399,"")</f>
        <v/>
      </c>
      <c r="G397" s="40" t="str">
        <f>IF(P_rang_år!G399&gt;0,P_rang_år!G399,"")</f>
        <v/>
      </c>
      <c r="H397" s="40" t="str">
        <f>IF(P_rang_år!H399&gt;0,P_rang_år!H399,"")</f>
        <v/>
      </c>
      <c r="I397" s="40" t="str">
        <f>IF(P_rang_år!I399&gt;0,P_rang_år!I399,"")</f>
        <v/>
      </c>
      <c r="J397" s="40" t="str">
        <f>IF(P_rang_år!J399&gt;0,P_rang_år!J399,"")</f>
        <v/>
      </c>
      <c r="K397" s="40" t="str">
        <f>IF(P_rang_år!K399&gt;0,P_rang_år!K399,"")</f>
        <v/>
      </c>
      <c r="L397" s="41" t="str">
        <f>IF(P_rang_år!L399&gt;0,P_rang_år!L399,"")</f>
        <v/>
      </c>
      <c r="M397" s="41" t="str">
        <f>IF(P_rang_år!M399&gt;0,P_rang_år!M399,"")</f>
        <v/>
      </c>
      <c r="N397" s="41" t="str">
        <f>IF(P_rang_år!N399&gt;0,P_rang_år!N399,"")</f>
        <v/>
      </c>
      <c r="O397" s="41" t="str">
        <f>IF(P_rang_år!O399&gt;0,P_rang_år!O399,"")</f>
        <v/>
      </c>
      <c r="P397" s="41" t="str">
        <f>IF(P_rang_år!P399&gt;0,P_rang_år!P399,"")</f>
        <v/>
      </c>
      <c r="Q397" s="41" t="str">
        <f>IF(P_rang_år!Q399&gt;0,P_rang_år!Q399,"")</f>
        <v/>
      </c>
      <c r="R397" s="41" t="str">
        <f>IF(P_rang_år!R399&gt;0,P_rang_år!R399,"")</f>
        <v/>
      </c>
      <c r="S397" s="41" t="str">
        <f>IF(P_rang_år!S399&gt;0,P_rang_år!S399,"")</f>
        <v/>
      </c>
    </row>
    <row r="398" spans="1:19" x14ac:dyDescent="0.25">
      <c r="A398" s="40" t="str">
        <f>IF(P_rang_år!A400&gt;0,P_rang_år!A400,"")</f>
        <v/>
      </c>
      <c r="B398" s="40" t="str">
        <f>IF(P_rang_år!B400&gt;0,P_rang_år!B400,"")</f>
        <v/>
      </c>
      <c r="C398" s="40" t="str">
        <f>IF(P_rang_år!C400&gt;0,P_rang_år!C400,"")</f>
        <v/>
      </c>
      <c r="D398" s="40" t="str">
        <f>IF(P_rang_år!D400&gt;0,P_rang_år!D400,"")</f>
        <v/>
      </c>
      <c r="E398" s="40" t="str">
        <f>IF(P_rang_år!E400&gt;0,P_rang_år!E400,"")</f>
        <v/>
      </c>
      <c r="F398" s="40" t="str">
        <f>IF(P_rang_år!F400&gt;0,P_rang_år!F400,"")</f>
        <v/>
      </c>
      <c r="G398" s="40" t="str">
        <f>IF(P_rang_år!G400&gt;0,P_rang_år!G400,"")</f>
        <v/>
      </c>
      <c r="H398" s="40" t="str">
        <f>IF(P_rang_år!H400&gt;0,P_rang_år!H400,"")</f>
        <v/>
      </c>
      <c r="I398" s="40" t="str">
        <f>IF(P_rang_år!I400&gt;0,P_rang_år!I400,"")</f>
        <v/>
      </c>
      <c r="J398" s="40" t="str">
        <f>IF(P_rang_år!J400&gt;0,P_rang_år!J400,"")</f>
        <v/>
      </c>
      <c r="K398" s="40" t="str">
        <f>IF(P_rang_år!K400&gt;0,P_rang_år!K400,"")</f>
        <v/>
      </c>
      <c r="L398" s="41" t="str">
        <f>IF(P_rang_år!L400&gt;0,P_rang_år!L400,"")</f>
        <v/>
      </c>
      <c r="M398" s="41" t="str">
        <f>IF(P_rang_år!M400&gt;0,P_rang_år!M400,"")</f>
        <v/>
      </c>
      <c r="N398" s="41" t="str">
        <f>IF(P_rang_år!N400&gt;0,P_rang_år!N400,"")</f>
        <v/>
      </c>
      <c r="O398" s="41" t="str">
        <f>IF(P_rang_år!O400&gt;0,P_rang_år!O400,"")</f>
        <v/>
      </c>
      <c r="P398" s="41" t="str">
        <f>IF(P_rang_år!P400&gt;0,P_rang_år!P400,"")</f>
        <v/>
      </c>
      <c r="Q398" s="41" t="str">
        <f>IF(P_rang_år!Q400&gt;0,P_rang_år!Q400,"")</f>
        <v/>
      </c>
      <c r="R398" s="41" t="str">
        <f>IF(P_rang_år!R400&gt;0,P_rang_år!R400,"")</f>
        <v/>
      </c>
      <c r="S398" s="41" t="str">
        <f>IF(P_rang_år!S400&gt;0,P_rang_år!S400,"")</f>
        <v/>
      </c>
    </row>
    <row r="399" spans="1:19" x14ac:dyDescent="0.25">
      <c r="A399" s="40" t="str">
        <f>IF(P_rang_år!A401&gt;0,P_rang_år!A401,"")</f>
        <v/>
      </c>
      <c r="B399" s="40" t="str">
        <f>IF(P_rang_år!B401&gt;0,P_rang_år!B401,"")</f>
        <v/>
      </c>
      <c r="C399" s="40" t="str">
        <f>IF(P_rang_år!C401&gt;0,P_rang_år!C401,"")</f>
        <v/>
      </c>
      <c r="D399" s="40" t="str">
        <f>IF(P_rang_år!D401&gt;0,P_rang_år!D401,"")</f>
        <v/>
      </c>
      <c r="E399" s="40" t="str">
        <f>IF(P_rang_år!E401&gt;0,P_rang_år!E401,"")</f>
        <v/>
      </c>
      <c r="F399" s="40" t="str">
        <f>IF(P_rang_år!F401&gt;0,P_rang_år!F401,"")</f>
        <v/>
      </c>
      <c r="G399" s="40" t="str">
        <f>IF(P_rang_år!G401&gt;0,P_rang_år!G401,"")</f>
        <v/>
      </c>
      <c r="H399" s="40" t="str">
        <f>IF(P_rang_år!H401&gt;0,P_rang_år!H401,"")</f>
        <v/>
      </c>
      <c r="I399" s="40" t="str">
        <f>IF(P_rang_år!I401&gt;0,P_rang_år!I401,"")</f>
        <v/>
      </c>
      <c r="J399" s="40" t="str">
        <f>IF(P_rang_år!J401&gt;0,P_rang_år!J401,"")</f>
        <v/>
      </c>
      <c r="K399" s="40" t="str">
        <f>IF(P_rang_år!K401&gt;0,P_rang_år!K401,"")</f>
        <v/>
      </c>
      <c r="L399" s="41" t="str">
        <f>IF(P_rang_år!L401&gt;0,P_rang_år!L401,"")</f>
        <v/>
      </c>
      <c r="M399" s="41" t="str">
        <f>IF(P_rang_år!M401&gt;0,P_rang_år!M401,"")</f>
        <v/>
      </c>
      <c r="N399" s="41" t="str">
        <f>IF(P_rang_år!N401&gt;0,P_rang_år!N401,"")</f>
        <v/>
      </c>
      <c r="O399" s="41" t="str">
        <f>IF(P_rang_år!O401&gt;0,P_rang_år!O401,"")</f>
        <v/>
      </c>
      <c r="P399" s="41" t="str">
        <f>IF(P_rang_år!P401&gt;0,P_rang_år!P401,"")</f>
        <v/>
      </c>
      <c r="Q399" s="41" t="str">
        <f>IF(P_rang_år!Q401&gt;0,P_rang_år!Q401,"")</f>
        <v/>
      </c>
      <c r="R399" s="41" t="str">
        <f>IF(P_rang_år!R401&gt;0,P_rang_år!R401,"")</f>
        <v/>
      </c>
      <c r="S399" s="41" t="str">
        <f>IF(P_rang_år!S401&gt;0,P_rang_år!S401,"")</f>
        <v/>
      </c>
    </row>
    <row r="400" spans="1:19" x14ac:dyDescent="0.25">
      <c r="A400" s="40" t="str">
        <f>IF(P_rang_år!A402&gt;0,P_rang_år!A402,"")</f>
        <v/>
      </c>
      <c r="B400" s="40" t="str">
        <f>IF(P_rang_år!B402&gt;0,P_rang_år!B402,"")</f>
        <v/>
      </c>
      <c r="C400" s="40" t="str">
        <f>IF(P_rang_år!C402&gt;0,P_rang_år!C402,"")</f>
        <v/>
      </c>
      <c r="D400" s="40" t="str">
        <f>IF(P_rang_år!D402&gt;0,P_rang_år!D402,"")</f>
        <v/>
      </c>
      <c r="E400" s="40" t="str">
        <f>IF(P_rang_år!E402&gt;0,P_rang_år!E402,"")</f>
        <v/>
      </c>
      <c r="F400" s="40" t="str">
        <f>IF(P_rang_år!F402&gt;0,P_rang_år!F402,"")</f>
        <v/>
      </c>
      <c r="G400" s="40" t="str">
        <f>IF(P_rang_år!G402&gt;0,P_rang_år!G402,"")</f>
        <v/>
      </c>
      <c r="H400" s="40" t="str">
        <f>IF(P_rang_år!H402&gt;0,P_rang_år!H402,"")</f>
        <v/>
      </c>
      <c r="I400" s="40" t="str">
        <f>IF(P_rang_år!I402&gt;0,P_rang_år!I402,"")</f>
        <v/>
      </c>
      <c r="J400" s="40" t="str">
        <f>IF(P_rang_år!J402&gt;0,P_rang_år!J402,"")</f>
        <v/>
      </c>
      <c r="K400" s="40" t="str">
        <f>IF(P_rang_år!K402&gt;0,P_rang_år!K402,"")</f>
        <v/>
      </c>
      <c r="L400" s="41" t="str">
        <f>IF(P_rang_år!L402&gt;0,P_rang_år!L402,"")</f>
        <v/>
      </c>
      <c r="M400" s="41" t="str">
        <f>IF(P_rang_år!M402&gt;0,P_rang_år!M402,"")</f>
        <v/>
      </c>
      <c r="N400" s="41" t="str">
        <f>IF(P_rang_år!N402&gt;0,P_rang_år!N402,"")</f>
        <v/>
      </c>
      <c r="O400" s="41" t="str">
        <f>IF(P_rang_år!O402&gt;0,P_rang_år!O402,"")</f>
        <v/>
      </c>
      <c r="P400" s="41" t="str">
        <f>IF(P_rang_år!P402&gt;0,P_rang_år!P402,"")</f>
        <v/>
      </c>
      <c r="Q400" s="41" t="str">
        <f>IF(P_rang_år!Q402&gt;0,P_rang_år!Q402,"")</f>
        <v/>
      </c>
      <c r="R400" s="41" t="str">
        <f>IF(P_rang_år!R402&gt;0,P_rang_år!R402,"")</f>
        <v/>
      </c>
      <c r="S400" s="41" t="str">
        <f>IF(P_rang_år!S402&gt;0,P_rang_år!S402,"")</f>
        <v/>
      </c>
    </row>
    <row r="401" spans="1:19" x14ac:dyDescent="0.25">
      <c r="A401" s="40" t="str">
        <f>IF(P_rang_år!A403&gt;0,P_rang_år!A403,"")</f>
        <v/>
      </c>
      <c r="B401" s="40" t="str">
        <f>IF(P_rang_år!B403&gt;0,P_rang_år!B403,"")</f>
        <v/>
      </c>
      <c r="C401" s="40" t="str">
        <f>IF(P_rang_år!C403&gt;0,P_rang_år!C403,"")</f>
        <v/>
      </c>
      <c r="D401" s="40" t="str">
        <f>IF(P_rang_år!D403&gt;0,P_rang_år!D403,"")</f>
        <v/>
      </c>
      <c r="E401" s="40" t="str">
        <f>IF(P_rang_år!E403&gt;0,P_rang_år!E403,"")</f>
        <v/>
      </c>
      <c r="F401" s="40" t="str">
        <f>IF(P_rang_år!F403&gt;0,P_rang_år!F403,"")</f>
        <v/>
      </c>
      <c r="G401" s="40" t="str">
        <f>IF(P_rang_år!G403&gt;0,P_rang_år!G403,"")</f>
        <v/>
      </c>
      <c r="H401" s="40" t="str">
        <f>IF(P_rang_år!H403&gt;0,P_rang_år!H403,"")</f>
        <v/>
      </c>
      <c r="I401" s="40" t="str">
        <f>IF(P_rang_år!I403&gt;0,P_rang_år!I403,"")</f>
        <v/>
      </c>
      <c r="J401" s="40" t="str">
        <f>IF(P_rang_år!J403&gt;0,P_rang_år!J403,"")</f>
        <v/>
      </c>
      <c r="K401" s="40" t="str">
        <f>IF(P_rang_år!K403&gt;0,P_rang_år!K403,"")</f>
        <v/>
      </c>
      <c r="L401" s="41" t="str">
        <f>IF(P_rang_år!L403&gt;0,P_rang_år!L403,"")</f>
        <v/>
      </c>
      <c r="M401" s="41" t="str">
        <f>IF(P_rang_år!M403&gt;0,P_rang_år!M403,"")</f>
        <v/>
      </c>
      <c r="N401" s="41" t="str">
        <f>IF(P_rang_år!N403&gt;0,P_rang_år!N403,"")</f>
        <v/>
      </c>
      <c r="O401" s="41" t="str">
        <f>IF(P_rang_år!O403&gt;0,P_rang_år!O403,"")</f>
        <v/>
      </c>
      <c r="P401" s="41" t="str">
        <f>IF(P_rang_år!P403&gt;0,P_rang_år!P403,"")</f>
        <v/>
      </c>
      <c r="Q401" s="41" t="str">
        <f>IF(P_rang_år!Q403&gt;0,P_rang_år!Q403,"")</f>
        <v/>
      </c>
      <c r="R401" s="41" t="str">
        <f>IF(P_rang_år!R403&gt;0,P_rang_år!R403,"")</f>
        <v/>
      </c>
      <c r="S401" s="41" t="str">
        <f>IF(P_rang_år!S403&gt;0,P_rang_år!S403,"")</f>
        <v/>
      </c>
    </row>
    <row r="402" spans="1:19" x14ac:dyDescent="0.25">
      <c r="A402" s="40" t="str">
        <f>IF(P_rang_år!A404&gt;0,P_rang_år!A404,"")</f>
        <v/>
      </c>
      <c r="B402" s="40" t="str">
        <f>IF(P_rang_år!B404&gt;0,P_rang_år!B404,"")</f>
        <v/>
      </c>
      <c r="C402" s="40" t="str">
        <f>IF(P_rang_år!C404&gt;0,P_rang_år!C404,"")</f>
        <v/>
      </c>
      <c r="D402" s="40" t="str">
        <f>IF(P_rang_år!D404&gt;0,P_rang_år!D404,"")</f>
        <v/>
      </c>
      <c r="E402" s="40" t="str">
        <f>IF(P_rang_år!E404&gt;0,P_rang_år!E404,"")</f>
        <v/>
      </c>
      <c r="F402" s="40" t="str">
        <f>IF(P_rang_år!F404&gt;0,P_rang_år!F404,"")</f>
        <v/>
      </c>
      <c r="G402" s="40" t="str">
        <f>IF(P_rang_år!G404&gt;0,P_rang_år!G404,"")</f>
        <v/>
      </c>
      <c r="H402" s="40" t="str">
        <f>IF(P_rang_år!H404&gt;0,P_rang_år!H404,"")</f>
        <v/>
      </c>
      <c r="I402" s="40" t="str">
        <f>IF(P_rang_år!I404&gt;0,P_rang_år!I404,"")</f>
        <v/>
      </c>
      <c r="J402" s="40" t="str">
        <f>IF(P_rang_år!J404&gt;0,P_rang_år!J404,"")</f>
        <v/>
      </c>
      <c r="K402" s="40" t="str">
        <f>IF(P_rang_år!K404&gt;0,P_rang_år!K404,"")</f>
        <v/>
      </c>
      <c r="L402" s="41" t="str">
        <f>IF(P_rang_år!L404&gt;0,P_rang_år!L404,"")</f>
        <v/>
      </c>
      <c r="M402" s="41" t="str">
        <f>IF(P_rang_år!M404&gt;0,P_rang_år!M404,"")</f>
        <v/>
      </c>
      <c r="N402" s="41" t="str">
        <f>IF(P_rang_år!N404&gt;0,P_rang_år!N404,"")</f>
        <v/>
      </c>
      <c r="O402" s="41" t="str">
        <f>IF(P_rang_år!O404&gt;0,P_rang_år!O404,"")</f>
        <v/>
      </c>
      <c r="P402" s="41" t="str">
        <f>IF(P_rang_år!P404&gt;0,P_rang_år!P404,"")</f>
        <v/>
      </c>
      <c r="Q402" s="41" t="str">
        <f>IF(P_rang_år!Q404&gt;0,P_rang_år!Q404,"")</f>
        <v/>
      </c>
      <c r="R402" s="41" t="str">
        <f>IF(P_rang_år!R404&gt;0,P_rang_år!R404,"")</f>
        <v/>
      </c>
      <c r="S402" s="41" t="str">
        <f>IF(P_rang_år!S404&gt;0,P_rang_år!S404,"")</f>
        <v/>
      </c>
    </row>
    <row r="403" spans="1:19" x14ac:dyDescent="0.25">
      <c r="A403" s="40" t="str">
        <f>IF(P_rang_år!A405&gt;0,P_rang_år!A405,"")</f>
        <v/>
      </c>
      <c r="B403" s="40" t="str">
        <f>IF(P_rang_år!B405&gt;0,P_rang_år!B405,"")</f>
        <v/>
      </c>
      <c r="C403" s="40" t="str">
        <f>IF(P_rang_år!C405&gt;0,P_rang_år!C405,"")</f>
        <v/>
      </c>
      <c r="D403" s="40" t="str">
        <f>IF(P_rang_år!D405&gt;0,P_rang_år!D405,"")</f>
        <v/>
      </c>
      <c r="E403" s="40" t="str">
        <f>IF(P_rang_år!E405&gt;0,P_rang_år!E405,"")</f>
        <v/>
      </c>
      <c r="F403" s="40" t="str">
        <f>IF(P_rang_år!F405&gt;0,P_rang_år!F405,"")</f>
        <v/>
      </c>
      <c r="G403" s="40" t="str">
        <f>IF(P_rang_år!G405&gt;0,P_rang_år!G405,"")</f>
        <v/>
      </c>
      <c r="H403" s="40" t="str">
        <f>IF(P_rang_år!H405&gt;0,P_rang_år!H405,"")</f>
        <v/>
      </c>
      <c r="I403" s="40" t="str">
        <f>IF(P_rang_år!I405&gt;0,P_rang_år!I405,"")</f>
        <v/>
      </c>
      <c r="J403" s="40" t="str">
        <f>IF(P_rang_år!J405&gt;0,P_rang_år!J405,"")</f>
        <v/>
      </c>
      <c r="K403" s="40" t="str">
        <f>IF(P_rang_år!K405&gt;0,P_rang_år!K405,"")</f>
        <v/>
      </c>
      <c r="L403" s="41" t="str">
        <f>IF(P_rang_år!L405&gt;0,P_rang_år!L405,"")</f>
        <v/>
      </c>
      <c r="M403" s="41" t="str">
        <f>IF(P_rang_år!M405&gt;0,P_rang_år!M405,"")</f>
        <v/>
      </c>
      <c r="N403" s="41" t="str">
        <f>IF(P_rang_år!N405&gt;0,P_rang_år!N405,"")</f>
        <v/>
      </c>
      <c r="O403" s="41" t="str">
        <f>IF(P_rang_år!O405&gt;0,P_rang_år!O405,"")</f>
        <v/>
      </c>
      <c r="P403" s="41" t="str">
        <f>IF(P_rang_år!P405&gt;0,P_rang_år!P405,"")</f>
        <v/>
      </c>
      <c r="Q403" s="41" t="str">
        <f>IF(P_rang_år!Q405&gt;0,P_rang_år!Q405,"")</f>
        <v/>
      </c>
      <c r="R403" s="41" t="str">
        <f>IF(P_rang_år!R405&gt;0,P_rang_år!R405,"")</f>
        <v/>
      </c>
      <c r="S403" s="41" t="str">
        <f>IF(P_rang_år!S405&gt;0,P_rang_år!S405,"")</f>
        <v/>
      </c>
    </row>
    <row r="404" spans="1:19" x14ac:dyDescent="0.25">
      <c r="A404" s="40" t="str">
        <f>IF(P_rang_år!A406&gt;0,P_rang_år!A406,"")</f>
        <v/>
      </c>
      <c r="B404" s="40" t="str">
        <f>IF(P_rang_år!B406&gt;0,P_rang_år!B406,"")</f>
        <v/>
      </c>
      <c r="C404" s="40" t="str">
        <f>IF(P_rang_år!C406&gt;0,P_rang_år!C406,"")</f>
        <v/>
      </c>
      <c r="D404" s="40" t="str">
        <f>IF(P_rang_år!D406&gt;0,P_rang_år!D406,"")</f>
        <v/>
      </c>
      <c r="E404" s="40" t="str">
        <f>IF(P_rang_år!E406&gt;0,P_rang_år!E406,"")</f>
        <v/>
      </c>
      <c r="F404" s="40" t="str">
        <f>IF(P_rang_år!F406&gt;0,P_rang_år!F406,"")</f>
        <v/>
      </c>
      <c r="G404" s="40" t="str">
        <f>IF(P_rang_år!G406&gt;0,P_rang_år!G406,"")</f>
        <v/>
      </c>
      <c r="H404" s="40" t="str">
        <f>IF(P_rang_år!H406&gt;0,P_rang_år!H406,"")</f>
        <v/>
      </c>
      <c r="I404" s="40" t="str">
        <f>IF(P_rang_år!I406&gt;0,P_rang_år!I406,"")</f>
        <v/>
      </c>
      <c r="J404" s="40" t="str">
        <f>IF(P_rang_år!J406&gt;0,P_rang_år!J406,"")</f>
        <v/>
      </c>
      <c r="K404" s="40" t="str">
        <f>IF(P_rang_år!K406&gt;0,P_rang_år!K406,"")</f>
        <v/>
      </c>
      <c r="L404" s="41" t="str">
        <f>IF(P_rang_år!L406&gt;0,P_rang_år!L406,"")</f>
        <v/>
      </c>
      <c r="M404" s="41" t="str">
        <f>IF(P_rang_år!M406&gt;0,P_rang_år!M406,"")</f>
        <v/>
      </c>
      <c r="N404" s="41" t="str">
        <f>IF(P_rang_år!N406&gt;0,P_rang_år!N406,"")</f>
        <v/>
      </c>
      <c r="O404" s="41" t="str">
        <f>IF(P_rang_år!O406&gt;0,P_rang_år!O406,"")</f>
        <v/>
      </c>
      <c r="P404" s="41" t="str">
        <f>IF(P_rang_år!P406&gt;0,P_rang_år!P406,"")</f>
        <v/>
      </c>
      <c r="Q404" s="41" t="str">
        <f>IF(P_rang_år!Q406&gt;0,P_rang_år!Q406,"")</f>
        <v/>
      </c>
      <c r="R404" s="41" t="str">
        <f>IF(P_rang_år!R406&gt;0,P_rang_år!R406,"")</f>
        <v/>
      </c>
      <c r="S404" s="41" t="str">
        <f>IF(P_rang_år!S406&gt;0,P_rang_år!S406,"")</f>
        <v/>
      </c>
    </row>
    <row r="405" spans="1:19" x14ac:dyDescent="0.25">
      <c r="A405" s="40" t="str">
        <f>IF(P_rang_år!A407&gt;0,P_rang_år!A407,"")</f>
        <v/>
      </c>
      <c r="B405" s="40" t="str">
        <f>IF(P_rang_år!B407&gt;0,P_rang_år!B407,"")</f>
        <v/>
      </c>
      <c r="C405" s="40" t="str">
        <f>IF(P_rang_år!C407&gt;0,P_rang_år!C407,"")</f>
        <v/>
      </c>
      <c r="D405" s="40" t="str">
        <f>IF(P_rang_år!D407&gt;0,P_rang_år!D407,"")</f>
        <v/>
      </c>
      <c r="E405" s="40" t="str">
        <f>IF(P_rang_år!E407&gt;0,P_rang_år!E407,"")</f>
        <v/>
      </c>
      <c r="F405" s="40" t="str">
        <f>IF(P_rang_år!F407&gt;0,P_rang_år!F407,"")</f>
        <v/>
      </c>
      <c r="G405" s="40" t="str">
        <f>IF(P_rang_år!G407&gt;0,P_rang_år!G407,"")</f>
        <v/>
      </c>
      <c r="H405" s="40" t="str">
        <f>IF(P_rang_år!H407&gt;0,P_rang_år!H407,"")</f>
        <v/>
      </c>
      <c r="I405" s="40" t="str">
        <f>IF(P_rang_år!I407&gt;0,P_rang_år!I407,"")</f>
        <v/>
      </c>
      <c r="J405" s="40" t="str">
        <f>IF(P_rang_år!J407&gt;0,P_rang_år!J407,"")</f>
        <v/>
      </c>
      <c r="K405" s="40" t="str">
        <f>IF(P_rang_år!K407&gt;0,P_rang_år!K407,"")</f>
        <v/>
      </c>
      <c r="L405" s="41" t="str">
        <f>IF(P_rang_år!L407&gt;0,P_rang_år!L407,"")</f>
        <v/>
      </c>
      <c r="M405" s="41" t="str">
        <f>IF(P_rang_år!M407&gt;0,P_rang_år!M407,"")</f>
        <v/>
      </c>
      <c r="N405" s="41" t="str">
        <f>IF(P_rang_år!N407&gt;0,P_rang_år!N407,"")</f>
        <v/>
      </c>
      <c r="O405" s="41" t="str">
        <f>IF(P_rang_år!O407&gt;0,P_rang_år!O407,"")</f>
        <v/>
      </c>
      <c r="P405" s="41" t="str">
        <f>IF(P_rang_år!P407&gt;0,P_rang_år!P407,"")</f>
        <v/>
      </c>
      <c r="Q405" s="41" t="str">
        <f>IF(P_rang_år!Q407&gt;0,P_rang_år!Q407,"")</f>
        <v/>
      </c>
      <c r="R405" s="41" t="str">
        <f>IF(P_rang_år!R407&gt;0,P_rang_år!R407,"")</f>
        <v/>
      </c>
      <c r="S405" s="41" t="str">
        <f>IF(P_rang_år!S407&gt;0,P_rang_år!S407,"")</f>
        <v/>
      </c>
    </row>
    <row r="406" spans="1:19" x14ac:dyDescent="0.25">
      <c r="A406" s="40" t="str">
        <f>IF(P_rang_år!A408&gt;0,P_rang_år!A408,"")</f>
        <v/>
      </c>
      <c r="B406" s="40" t="str">
        <f>IF(P_rang_år!B408&gt;0,P_rang_år!B408,"")</f>
        <v/>
      </c>
      <c r="C406" s="40" t="str">
        <f>IF(P_rang_år!C408&gt;0,P_rang_år!C408,"")</f>
        <v/>
      </c>
      <c r="D406" s="40" t="str">
        <f>IF(P_rang_år!D408&gt;0,P_rang_år!D408,"")</f>
        <v/>
      </c>
      <c r="E406" s="40" t="str">
        <f>IF(P_rang_år!E408&gt;0,P_rang_år!E408,"")</f>
        <v/>
      </c>
      <c r="F406" s="40" t="str">
        <f>IF(P_rang_år!F408&gt;0,P_rang_år!F408,"")</f>
        <v/>
      </c>
      <c r="G406" s="40" t="str">
        <f>IF(P_rang_år!G408&gt;0,P_rang_år!G408,"")</f>
        <v/>
      </c>
      <c r="H406" s="40" t="str">
        <f>IF(P_rang_år!H408&gt;0,P_rang_år!H408,"")</f>
        <v/>
      </c>
      <c r="I406" s="40" t="str">
        <f>IF(P_rang_år!I408&gt;0,P_rang_år!I408,"")</f>
        <v/>
      </c>
      <c r="J406" s="40" t="str">
        <f>IF(P_rang_år!J408&gt;0,P_rang_år!J408,"")</f>
        <v/>
      </c>
      <c r="K406" s="40" t="str">
        <f>IF(P_rang_år!K408&gt;0,P_rang_år!K408,"")</f>
        <v/>
      </c>
      <c r="L406" s="41" t="str">
        <f>IF(P_rang_år!L408&gt;0,P_rang_år!L408,"")</f>
        <v/>
      </c>
      <c r="M406" s="41" t="str">
        <f>IF(P_rang_år!M408&gt;0,P_rang_år!M408,"")</f>
        <v/>
      </c>
      <c r="N406" s="41" t="str">
        <f>IF(P_rang_år!N408&gt;0,P_rang_år!N408,"")</f>
        <v/>
      </c>
      <c r="O406" s="41" t="str">
        <f>IF(P_rang_år!O408&gt;0,P_rang_år!O408,"")</f>
        <v/>
      </c>
      <c r="P406" s="41" t="str">
        <f>IF(P_rang_år!P408&gt;0,P_rang_år!P408,"")</f>
        <v/>
      </c>
      <c r="Q406" s="41" t="str">
        <f>IF(P_rang_år!Q408&gt;0,P_rang_år!Q408,"")</f>
        <v/>
      </c>
      <c r="R406" s="41" t="str">
        <f>IF(P_rang_år!R408&gt;0,P_rang_år!R408,"")</f>
        <v/>
      </c>
      <c r="S406" s="41" t="str">
        <f>IF(P_rang_år!S408&gt;0,P_rang_år!S408,"")</f>
        <v/>
      </c>
    </row>
    <row r="407" spans="1:19" x14ac:dyDescent="0.25">
      <c r="A407" s="40" t="str">
        <f>IF(P_rang_år!A409&gt;0,P_rang_år!A409,"")</f>
        <v/>
      </c>
      <c r="B407" s="40" t="str">
        <f>IF(P_rang_år!B409&gt;0,P_rang_år!B409,"")</f>
        <v/>
      </c>
      <c r="C407" s="40" t="str">
        <f>IF(P_rang_år!C409&gt;0,P_rang_år!C409,"")</f>
        <v/>
      </c>
      <c r="D407" s="40" t="str">
        <f>IF(P_rang_år!D409&gt;0,P_rang_år!D409,"")</f>
        <v/>
      </c>
      <c r="E407" s="40" t="str">
        <f>IF(P_rang_år!E409&gt;0,P_rang_år!E409,"")</f>
        <v/>
      </c>
      <c r="F407" s="40" t="str">
        <f>IF(P_rang_år!F409&gt;0,P_rang_år!F409,"")</f>
        <v/>
      </c>
      <c r="G407" s="40" t="str">
        <f>IF(P_rang_år!G409&gt;0,P_rang_år!G409,"")</f>
        <v/>
      </c>
      <c r="H407" s="40" t="str">
        <f>IF(P_rang_år!H409&gt;0,P_rang_år!H409,"")</f>
        <v/>
      </c>
      <c r="I407" s="40" t="str">
        <f>IF(P_rang_år!I409&gt;0,P_rang_år!I409,"")</f>
        <v/>
      </c>
      <c r="J407" s="40" t="str">
        <f>IF(P_rang_år!J409&gt;0,P_rang_år!J409,"")</f>
        <v/>
      </c>
      <c r="K407" s="40" t="str">
        <f>IF(P_rang_år!K409&gt;0,P_rang_år!K409,"")</f>
        <v/>
      </c>
      <c r="L407" s="41" t="str">
        <f>IF(P_rang_år!L409&gt;0,P_rang_år!L409,"")</f>
        <v/>
      </c>
      <c r="M407" s="41" t="str">
        <f>IF(P_rang_år!M409&gt;0,P_rang_år!M409,"")</f>
        <v/>
      </c>
      <c r="N407" s="41" t="str">
        <f>IF(P_rang_år!N409&gt;0,P_rang_år!N409,"")</f>
        <v/>
      </c>
      <c r="O407" s="41" t="str">
        <f>IF(P_rang_år!O409&gt;0,P_rang_år!O409,"")</f>
        <v/>
      </c>
      <c r="P407" s="41" t="str">
        <f>IF(P_rang_år!P409&gt;0,P_rang_år!P409,"")</f>
        <v/>
      </c>
      <c r="Q407" s="41" t="str">
        <f>IF(P_rang_år!Q409&gt;0,P_rang_år!Q409,"")</f>
        <v/>
      </c>
      <c r="R407" s="41" t="str">
        <f>IF(P_rang_år!R409&gt;0,P_rang_år!R409,"")</f>
        <v/>
      </c>
      <c r="S407" s="41" t="str">
        <f>IF(P_rang_år!S409&gt;0,P_rang_år!S409,"")</f>
        <v/>
      </c>
    </row>
    <row r="408" spans="1:19" x14ac:dyDescent="0.25">
      <c r="A408" s="40" t="str">
        <f>IF(P_rang_år!A410&gt;0,P_rang_år!A410,"")</f>
        <v/>
      </c>
      <c r="B408" s="40" t="str">
        <f>IF(P_rang_år!B410&gt;0,P_rang_år!B410,"")</f>
        <v/>
      </c>
      <c r="C408" s="40" t="str">
        <f>IF(P_rang_år!C410&gt;0,P_rang_år!C410,"")</f>
        <v/>
      </c>
      <c r="D408" s="40" t="str">
        <f>IF(P_rang_år!D410&gt;0,P_rang_år!D410,"")</f>
        <v/>
      </c>
      <c r="E408" s="40" t="str">
        <f>IF(P_rang_år!E410&gt;0,P_rang_år!E410,"")</f>
        <v/>
      </c>
      <c r="F408" s="40" t="str">
        <f>IF(P_rang_år!F410&gt;0,P_rang_år!F410,"")</f>
        <v/>
      </c>
      <c r="G408" s="40" t="str">
        <f>IF(P_rang_år!G410&gt;0,P_rang_år!G410,"")</f>
        <v/>
      </c>
      <c r="H408" s="40" t="str">
        <f>IF(P_rang_år!H410&gt;0,P_rang_år!H410,"")</f>
        <v/>
      </c>
      <c r="I408" s="40" t="str">
        <f>IF(P_rang_år!I410&gt;0,P_rang_år!I410,"")</f>
        <v/>
      </c>
      <c r="J408" s="40" t="str">
        <f>IF(P_rang_år!J410&gt;0,P_rang_år!J410,"")</f>
        <v/>
      </c>
      <c r="K408" s="40" t="str">
        <f>IF(P_rang_år!K410&gt;0,P_rang_år!K410,"")</f>
        <v/>
      </c>
      <c r="L408" s="41" t="str">
        <f>IF(P_rang_år!L410&gt;0,P_rang_år!L410,"")</f>
        <v/>
      </c>
      <c r="M408" s="41" t="str">
        <f>IF(P_rang_år!M410&gt;0,P_rang_år!M410,"")</f>
        <v/>
      </c>
      <c r="N408" s="41" t="str">
        <f>IF(P_rang_år!N410&gt;0,P_rang_år!N410,"")</f>
        <v/>
      </c>
      <c r="O408" s="41" t="str">
        <f>IF(P_rang_år!O410&gt;0,P_rang_år!O410,"")</f>
        <v/>
      </c>
      <c r="P408" s="41" t="str">
        <f>IF(P_rang_år!P410&gt;0,P_rang_år!P410,"")</f>
        <v/>
      </c>
      <c r="Q408" s="41" t="str">
        <f>IF(P_rang_år!Q410&gt;0,P_rang_år!Q410,"")</f>
        <v/>
      </c>
      <c r="R408" s="41" t="str">
        <f>IF(P_rang_år!R410&gt;0,P_rang_år!R410,"")</f>
        <v/>
      </c>
      <c r="S408" s="41" t="str">
        <f>IF(P_rang_år!S410&gt;0,P_rang_år!S410,"")</f>
        <v/>
      </c>
    </row>
    <row r="409" spans="1:19" x14ac:dyDescent="0.25">
      <c r="A409" s="40" t="str">
        <f>IF(P_rang_år!A411&gt;0,P_rang_år!A411,"")</f>
        <v/>
      </c>
      <c r="B409" s="40" t="str">
        <f>IF(P_rang_år!B411&gt;0,P_rang_år!B411,"")</f>
        <v/>
      </c>
      <c r="C409" s="40" t="str">
        <f>IF(P_rang_år!C411&gt;0,P_rang_år!C411,"")</f>
        <v/>
      </c>
      <c r="D409" s="40" t="str">
        <f>IF(P_rang_år!D411&gt;0,P_rang_år!D411,"")</f>
        <v/>
      </c>
      <c r="E409" s="40" t="str">
        <f>IF(P_rang_år!E411&gt;0,P_rang_år!E411,"")</f>
        <v/>
      </c>
      <c r="F409" s="40" t="str">
        <f>IF(P_rang_år!F411&gt;0,P_rang_år!F411,"")</f>
        <v/>
      </c>
      <c r="G409" s="40" t="str">
        <f>IF(P_rang_år!G411&gt;0,P_rang_år!G411,"")</f>
        <v/>
      </c>
      <c r="H409" s="40" t="str">
        <f>IF(P_rang_år!H411&gt;0,P_rang_år!H411,"")</f>
        <v/>
      </c>
      <c r="I409" s="40" t="str">
        <f>IF(P_rang_år!I411&gt;0,P_rang_år!I411,"")</f>
        <v/>
      </c>
      <c r="J409" s="40" t="str">
        <f>IF(P_rang_år!J411&gt;0,P_rang_år!J411,"")</f>
        <v/>
      </c>
      <c r="K409" s="40" t="str">
        <f>IF(P_rang_år!K411&gt;0,P_rang_år!K411,"")</f>
        <v/>
      </c>
      <c r="L409" s="41" t="str">
        <f>IF(P_rang_år!L411&gt;0,P_rang_år!L411,"")</f>
        <v/>
      </c>
      <c r="M409" s="41" t="str">
        <f>IF(P_rang_år!M411&gt;0,P_rang_år!M411,"")</f>
        <v/>
      </c>
      <c r="N409" s="41" t="str">
        <f>IF(P_rang_år!N411&gt;0,P_rang_år!N411,"")</f>
        <v/>
      </c>
      <c r="O409" s="41" t="str">
        <f>IF(P_rang_år!O411&gt;0,P_rang_år!O411,"")</f>
        <v/>
      </c>
      <c r="P409" s="41" t="str">
        <f>IF(P_rang_år!P411&gt;0,P_rang_år!P411,"")</f>
        <v/>
      </c>
      <c r="Q409" s="41" t="str">
        <f>IF(P_rang_år!Q411&gt;0,P_rang_år!Q411,"")</f>
        <v/>
      </c>
      <c r="R409" s="41" t="str">
        <f>IF(P_rang_år!R411&gt;0,P_rang_år!R411,"")</f>
        <v/>
      </c>
      <c r="S409" s="41" t="str">
        <f>IF(P_rang_år!S411&gt;0,P_rang_år!S411,"")</f>
        <v/>
      </c>
    </row>
    <row r="410" spans="1:19" x14ac:dyDescent="0.25">
      <c r="A410" s="40" t="str">
        <f>IF(P_rang_år!A412&gt;0,P_rang_år!A412,"")</f>
        <v/>
      </c>
      <c r="B410" s="40" t="str">
        <f>IF(P_rang_år!B412&gt;0,P_rang_år!B412,"")</f>
        <v/>
      </c>
      <c r="C410" s="40" t="str">
        <f>IF(P_rang_år!C412&gt;0,P_rang_år!C412,"")</f>
        <v/>
      </c>
      <c r="D410" s="40" t="str">
        <f>IF(P_rang_år!D412&gt;0,P_rang_år!D412,"")</f>
        <v/>
      </c>
      <c r="E410" s="40" t="str">
        <f>IF(P_rang_år!E412&gt;0,P_rang_år!E412,"")</f>
        <v/>
      </c>
      <c r="F410" s="40" t="str">
        <f>IF(P_rang_år!F412&gt;0,P_rang_år!F412,"")</f>
        <v/>
      </c>
      <c r="G410" s="40" t="str">
        <f>IF(P_rang_år!G412&gt;0,P_rang_år!G412,"")</f>
        <v/>
      </c>
      <c r="H410" s="40" t="str">
        <f>IF(P_rang_år!H412&gt;0,P_rang_år!H412,"")</f>
        <v/>
      </c>
      <c r="I410" s="40" t="str">
        <f>IF(P_rang_år!I412&gt;0,P_rang_år!I412,"")</f>
        <v/>
      </c>
      <c r="J410" s="40" t="str">
        <f>IF(P_rang_år!J412&gt;0,P_rang_år!J412,"")</f>
        <v/>
      </c>
      <c r="K410" s="40" t="str">
        <f>IF(P_rang_år!K412&gt;0,P_rang_år!K412,"")</f>
        <v/>
      </c>
      <c r="L410" s="41" t="str">
        <f>IF(P_rang_år!L412&gt;0,P_rang_år!L412,"")</f>
        <v/>
      </c>
      <c r="M410" s="41" t="str">
        <f>IF(P_rang_år!M412&gt;0,P_rang_år!M412,"")</f>
        <v/>
      </c>
      <c r="N410" s="41" t="str">
        <f>IF(P_rang_år!N412&gt;0,P_rang_år!N412,"")</f>
        <v/>
      </c>
      <c r="O410" s="41" t="str">
        <f>IF(P_rang_år!O412&gt;0,P_rang_år!O412,"")</f>
        <v/>
      </c>
      <c r="P410" s="41" t="str">
        <f>IF(P_rang_år!P412&gt;0,P_rang_år!P412,"")</f>
        <v/>
      </c>
      <c r="Q410" s="41" t="str">
        <f>IF(P_rang_år!Q412&gt;0,P_rang_år!Q412,"")</f>
        <v/>
      </c>
      <c r="R410" s="41" t="str">
        <f>IF(P_rang_år!R412&gt;0,P_rang_år!R412,"")</f>
        <v/>
      </c>
      <c r="S410" s="41" t="str">
        <f>IF(P_rang_år!S412&gt;0,P_rang_år!S412,"")</f>
        <v/>
      </c>
    </row>
    <row r="411" spans="1:19" x14ac:dyDescent="0.25">
      <c r="A411" s="40" t="str">
        <f>IF(P_rang_år!A413&gt;0,P_rang_år!A413,"")</f>
        <v/>
      </c>
      <c r="B411" s="40" t="str">
        <f>IF(P_rang_år!B413&gt;0,P_rang_år!B413,"")</f>
        <v/>
      </c>
      <c r="C411" s="40" t="str">
        <f>IF(P_rang_år!C413&gt;0,P_rang_år!C413,"")</f>
        <v/>
      </c>
      <c r="D411" s="40" t="str">
        <f>IF(P_rang_år!D413&gt;0,P_rang_år!D413,"")</f>
        <v/>
      </c>
      <c r="E411" s="40" t="str">
        <f>IF(P_rang_år!E413&gt;0,P_rang_år!E413,"")</f>
        <v/>
      </c>
      <c r="F411" s="40" t="str">
        <f>IF(P_rang_år!F413&gt;0,P_rang_år!F413,"")</f>
        <v/>
      </c>
      <c r="G411" s="40" t="str">
        <f>IF(P_rang_år!G413&gt;0,P_rang_år!G413,"")</f>
        <v/>
      </c>
      <c r="H411" s="40" t="str">
        <f>IF(P_rang_år!H413&gt;0,P_rang_år!H413,"")</f>
        <v/>
      </c>
      <c r="I411" s="40" t="str">
        <f>IF(P_rang_år!I413&gt;0,P_rang_år!I413,"")</f>
        <v/>
      </c>
      <c r="J411" s="40" t="str">
        <f>IF(P_rang_år!J413&gt;0,P_rang_år!J413,"")</f>
        <v/>
      </c>
      <c r="K411" s="40" t="str">
        <f>IF(P_rang_år!K413&gt;0,P_rang_år!K413,"")</f>
        <v/>
      </c>
      <c r="L411" s="41" t="str">
        <f>IF(P_rang_år!L413&gt;0,P_rang_år!L413,"")</f>
        <v/>
      </c>
      <c r="M411" s="41" t="str">
        <f>IF(P_rang_år!M413&gt;0,P_rang_år!M413,"")</f>
        <v/>
      </c>
      <c r="N411" s="41" t="str">
        <f>IF(P_rang_år!N413&gt;0,P_rang_år!N413,"")</f>
        <v/>
      </c>
      <c r="O411" s="41" t="str">
        <f>IF(P_rang_år!O413&gt;0,P_rang_år!O413,"")</f>
        <v/>
      </c>
      <c r="P411" s="41" t="str">
        <f>IF(P_rang_år!P413&gt;0,P_rang_år!P413,"")</f>
        <v/>
      </c>
      <c r="Q411" s="41" t="str">
        <f>IF(P_rang_år!Q413&gt;0,P_rang_år!Q413,"")</f>
        <v/>
      </c>
      <c r="R411" s="41" t="str">
        <f>IF(P_rang_år!R413&gt;0,P_rang_år!R413,"")</f>
        <v/>
      </c>
      <c r="S411" s="41" t="str">
        <f>IF(P_rang_år!S413&gt;0,P_rang_år!S413,"")</f>
        <v/>
      </c>
    </row>
    <row r="412" spans="1:19" x14ac:dyDescent="0.25">
      <c r="A412" s="40" t="str">
        <f>IF(P_rang_år!A414&gt;0,P_rang_år!A414,"")</f>
        <v/>
      </c>
      <c r="B412" s="40" t="str">
        <f>IF(P_rang_år!B414&gt;0,P_rang_år!B414,"")</f>
        <v/>
      </c>
      <c r="C412" s="40" t="str">
        <f>IF(P_rang_år!C414&gt;0,P_rang_år!C414,"")</f>
        <v/>
      </c>
      <c r="D412" s="40" t="str">
        <f>IF(P_rang_år!D414&gt;0,P_rang_år!D414,"")</f>
        <v/>
      </c>
      <c r="E412" s="40" t="str">
        <f>IF(P_rang_år!E414&gt;0,P_rang_år!E414,"")</f>
        <v/>
      </c>
      <c r="F412" s="40" t="str">
        <f>IF(P_rang_år!F414&gt;0,P_rang_år!F414,"")</f>
        <v/>
      </c>
      <c r="G412" s="40" t="str">
        <f>IF(P_rang_år!G414&gt;0,P_rang_år!G414,"")</f>
        <v/>
      </c>
      <c r="H412" s="40" t="str">
        <f>IF(P_rang_år!H414&gt;0,P_rang_år!H414,"")</f>
        <v/>
      </c>
      <c r="I412" s="40" t="str">
        <f>IF(P_rang_år!I414&gt;0,P_rang_år!I414,"")</f>
        <v/>
      </c>
      <c r="J412" s="40" t="str">
        <f>IF(P_rang_år!J414&gt;0,P_rang_år!J414,"")</f>
        <v/>
      </c>
      <c r="K412" s="40" t="str">
        <f>IF(P_rang_år!K414&gt;0,P_rang_år!K414,"")</f>
        <v/>
      </c>
      <c r="L412" s="41" t="str">
        <f>IF(P_rang_år!L414&gt;0,P_rang_år!L414,"")</f>
        <v/>
      </c>
      <c r="M412" s="41" t="str">
        <f>IF(P_rang_år!M414&gt;0,P_rang_år!M414,"")</f>
        <v/>
      </c>
      <c r="N412" s="41" t="str">
        <f>IF(P_rang_år!N414&gt;0,P_rang_år!N414,"")</f>
        <v/>
      </c>
      <c r="O412" s="41" t="str">
        <f>IF(P_rang_år!O414&gt;0,P_rang_år!O414,"")</f>
        <v/>
      </c>
      <c r="P412" s="41" t="str">
        <f>IF(P_rang_år!P414&gt;0,P_rang_år!P414,"")</f>
        <v/>
      </c>
      <c r="Q412" s="41" t="str">
        <f>IF(P_rang_år!Q414&gt;0,P_rang_år!Q414,"")</f>
        <v/>
      </c>
      <c r="R412" s="41" t="str">
        <f>IF(P_rang_år!R414&gt;0,P_rang_år!R414,"")</f>
        <v/>
      </c>
      <c r="S412" s="41" t="str">
        <f>IF(P_rang_år!S414&gt;0,P_rang_år!S414,"")</f>
        <v/>
      </c>
    </row>
    <row r="413" spans="1:19" x14ac:dyDescent="0.25">
      <c r="A413" s="40" t="str">
        <f>IF(P_rang_år!A415&gt;0,P_rang_år!A415,"")</f>
        <v/>
      </c>
      <c r="B413" s="40" t="str">
        <f>IF(P_rang_år!B415&gt;0,P_rang_år!B415,"")</f>
        <v/>
      </c>
      <c r="C413" s="40" t="str">
        <f>IF(P_rang_år!C415&gt;0,P_rang_år!C415,"")</f>
        <v/>
      </c>
      <c r="D413" s="40" t="str">
        <f>IF(P_rang_år!D415&gt;0,P_rang_år!D415,"")</f>
        <v/>
      </c>
      <c r="E413" s="40" t="str">
        <f>IF(P_rang_år!E415&gt;0,P_rang_år!E415,"")</f>
        <v/>
      </c>
      <c r="F413" s="40" t="str">
        <f>IF(P_rang_år!F415&gt;0,P_rang_år!F415,"")</f>
        <v/>
      </c>
      <c r="G413" s="40" t="str">
        <f>IF(P_rang_år!G415&gt;0,P_rang_år!G415,"")</f>
        <v/>
      </c>
      <c r="H413" s="40" t="str">
        <f>IF(P_rang_år!H415&gt;0,P_rang_år!H415,"")</f>
        <v/>
      </c>
      <c r="I413" s="40" t="str">
        <f>IF(P_rang_år!I415&gt;0,P_rang_år!I415,"")</f>
        <v/>
      </c>
      <c r="J413" s="40" t="str">
        <f>IF(P_rang_år!J415&gt;0,P_rang_år!J415,"")</f>
        <v/>
      </c>
      <c r="K413" s="40" t="str">
        <f>IF(P_rang_år!K415&gt;0,P_rang_år!K415,"")</f>
        <v/>
      </c>
      <c r="L413" s="41" t="str">
        <f>IF(P_rang_år!L415&gt;0,P_rang_år!L415,"")</f>
        <v/>
      </c>
      <c r="M413" s="41" t="str">
        <f>IF(P_rang_år!M415&gt;0,P_rang_år!M415,"")</f>
        <v/>
      </c>
      <c r="N413" s="41" t="str">
        <f>IF(P_rang_år!N415&gt;0,P_rang_år!N415,"")</f>
        <v/>
      </c>
      <c r="O413" s="41" t="str">
        <f>IF(P_rang_år!O415&gt;0,P_rang_år!O415,"")</f>
        <v/>
      </c>
      <c r="P413" s="41" t="str">
        <f>IF(P_rang_år!P415&gt;0,P_rang_år!P415,"")</f>
        <v/>
      </c>
      <c r="Q413" s="41" t="str">
        <f>IF(P_rang_år!Q415&gt;0,P_rang_år!Q415,"")</f>
        <v/>
      </c>
      <c r="R413" s="41" t="str">
        <f>IF(P_rang_år!R415&gt;0,P_rang_år!R415,"")</f>
        <v/>
      </c>
      <c r="S413" s="41" t="str">
        <f>IF(P_rang_år!S415&gt;0,P_rang_år!S415,"")</f>
        <v/>
      </c>
    </row>
    <row r="414" spans="1:19" x14ac:dyDescent="0.25">
      <c r="A414" s="40" t="str">
        <f>IF(P_rang_år!A416&gt;0,P_rang_år!A416,"")</f>
        <v/>
      </c>
      <c r="B414" s="40" t="str">
        <f>IF(P_rang_år!B416&gt;0,P_rang_år!B416,"")</f>
        <v/>
      </c>
      <c r="C414" s="40" t="str">
        <f>IF(P_rang_år!C416&gt;0,P_rang_år!C416,"")</f>
        <v/>
      </c>
      <c r="D414" s="40" t="str">
        <f>IF(P_rang_år!D416&gt;0,P_rang_år!D416,"")</f>
        <v/>
      </c>
      <c r="E414" s="40" t="str">
        <f>IF(P_rang_år!E416&gt;0,P_rang_år!E416,"")</f>
        <v/>
      </c>
      <c r="F414" s="40" t="str">
        <f>IF(P_rang_år!F416&gt;0,P_rang_år!F416,"")</f>
        <v/>
      </c>
      <c r="G414" s="40" t="str">
        <f>IF(P_rang_år!G416&gt;0,P_rang_år!G416,"")</f>
        <v/>
      </c>
      <c r="H414" s="40" t="str">
        <f>IF(P_rang_år!H416&gt;0,P_rang_år!H416,"")</f>
        <v/>
      </c>
      <c r="I414" s="40" t="str">
        <f>IF(P_rang_år!I416&gt;0,P_rang_år!I416,"")</f>
        <v/>
      </c>
      <c r="J414" s="40" t="str">
        <f>IF(P_rang_år!J416&gt;0,P_rang_år!J416,"")</f>
        <v/>
      </c>
      <c r="K414" s="40" t="str">
        <f>IF(P_rang_år!K416&gt;0,P_rang_år!K416,"")</f>
        <v/>
      </c>
      <c r="L414" s="41" t="str">
        <f>IF(P_rang_år!L416&gt;0,P_rang_år!L416,"")</f>
        <v/>
      </c>
      <c r="M414" s="41" t="str">
        <f>IF(P_rang_år!M416&gt;0,P_rang_år!M416,"")</f>
        <v/>
      </c>
      <c r="N414" s="41" t="str">
        <f>IF(P_rang_år!N416&gt;0,P_rang_år!N416,"")</f>
        <v/>
      </c>
      <c r="O414" s="41" t="str">
        <f>IF(P_rang_år!O416&gt;0,P_rang_år!O416,"")</f>
        <v/>
      </c>
      <c r="P414" s="41" t="str">
        <f>IF(P_rang_år!P416&gt;0,P_rang_år!P416,"")</f>
        <v/>
      </c>
      <c r="Q414" s="41" t="str">
        <f>IF(P_rang_år!Q416&gt;0,P_rang_år!Q416,"")</f>
        <v/>
      </c>
      <c r="R414" s="41" t="str">
        <f>IF(P_rang_år!R416&gt;0,P_rang_år!R416,"")</f>
        <v/>
      </c>
      <c r="S414" s="41" t="str">
        <f>IF(P_rang_år!S416&gt;0,P_rang_år!S416,"")</f>
        <v/>
      </c>
    </row>
    <row r="415" spans="1:19" x14ac:dyDescent="0.25">
      <c r="A415" s="40" t="str">
        <f>IF(P_rang_år!A417&gt;0,P_rang_år!A417,"")</f>
        <v/>
      </c>
      <c r="B415" s="40" t="str">
        <f>IF(P_rang_år!B417&gt;0,P_rang_år!B417,"")</f>
        <v/>
      </c>
      <c r="C415" s="40" t="str">
        <f>IF(P_rang_år!C417&gt;0,P_rang_år!C417,"")</f>
        <v/>
      </c>
      <c r="D415" s="40" t="str">
        <f>IF(P_rang_år!D417&gt;0,P_rang_år!D417,"")</f>
        <v/>
      </c>
      <c r="E415" s="40" t="str">
        <f>IF(P_rang_år!E417&gt;0,P_rang_år!E417,"")</f>
        <v/>
      </c>
      <c r="F415" s="40" t="str">
        <f>IF(P_rang_år!F417&gt;0,P_rang_år!F417,"")</f>
        <v/>
      </c>
      <c r="G415" s="40" t="str">
        <f>IF(P_rang_år!G417&gt;0,P_rang_år!G417,"")</f>
        <v/>
      </c>
      <c r="H415" s="40" t="str">
        <f>IF(P_rang_år!H417&gt;0,P_rang_år!H417,"")</f>
        <v/>
      </c>
      <c r="I415" s="40" t="str">
        <f>IF(P_rang_år!I417&gt;0,P_rang_år!I417,"")</f>
        <v/>
      </c>
      <c r="J415" s="40" t="str">
        <f>IF(P_rang_år!J417&gt;0,P_rang_år!J417,"")</f>
        <v/>
      </c>
      <c r="K415" s="40" t="str">
        <f>IF(P_rang_år!K417&gt;0,P_rang_år!K417,"")</f>
        <v/>
      </c>
      <c r="L415" s="41" t="str">
        <f>IF(P_rang_år!L417&gt;0,P_rang_år!L417,"")</f>
        <v/>
      </c>
      <c r="M415" s="41" t="str">
        <f>IF(P_rang_år!M417&gt;0,P_rang_år!M417,"")</f>
        <v/>
      </c>
      <c r="N415" s="41" t="str">
        <f>IF(P_rang_år!N417&gt;0,P_rang_år!N417,"")</f>
        <v/>
      </c>
      <c r="O415" s="41" t="str">
        <f>IF(P_rang_år!O417&gt;0,P_rang_år!O417,"")</f>
        <v/>
      </c>
      <c r="P415" s="41" t="str">
        <f>IF(P_rang_år!P417&gt;0,P_rang_år!P417,"")</f>
        <v/>
      </c>
      <c r="Q415" s="41" t="str">
        <f>IF(P_rang_år!Q417&gt;0,P_rang_år!Q417,"")</f>
        <v/>
      </c>
      <c r="R415" s="41" t="str">
        <f>IF(P_rang_år!R417&gt;0,P_rang_år!R417,"")</f>
        <v/>
      </c>
      <c r="S415" s="41" t="str">
        <f>IF(P_rang_år!S417&gt;0,P_rang_år!S417,"")</f>
        <v/>
      </c>
    </row>
    <row r="416" spans="1:19" x14ac:dyDescent="0.25">
      <c r="A416" s="40" t="str">
        <f>IF(P_rang_år!A418&gt;0,P_rang_år!A418,"")</f>
        <v/>
      </c>
      <c r="B416" s="40" t="str">
        <f>IF(P_rang_år!B418&gt;0,P_rang_år!B418,"")</f>
        <v/>
      </c>
      <c r="C416" s="40" t="str">
        <f>IF(P_rang_år!C418&gt;0,P_rang_år!C418,"")</f>
        <v/>
      </c>
      <c r="D416" s="40" t="str">
        <f>IF(P_rang_år!D418&gt;0,P_rang_år!D418,"")</f>
        <v/>
      </c>
      <c r="E416" s="40" t="str">
        <f>IF(P_rang_år!E418&gt;0,P_rang_år!E418,"")</f>
        <v/>
      </c>
      <c r="F416" s="40" t="str">
        <f>IF(P_rang_år!F418&gt;0,P_rang_år!F418,"")</f>
        <v/>
      </c>
      <c r="G416" s="40" t="str">
        <f>IF(P_rang_år!G418&gt;0,P_rang_år!G418,"")</f>
        <v/>
      </c>
      <c r="H416" s="40" t="str">
        <f>IF(P_rang_år!H418&gt;0,P_rang_år!H418,"")</f>
        <v/>
      </c>
      <c r="I416" s="40" t="str">
        <f>IF(P_rang_år!I418&gt;0,P_rang_år!I418,"")</f>
        <v/>
      </c>
      <c r="J416" s="40" t="str">
        <f>IF(P_rang_år!J418&gt;0,P_rang_år!J418,"")</f>
        <v/>
      </c>
      <c r="K416" s="40" t="str">
        <f>IF(P_rang_år!K418&gt;0,P_rang_år!K418,"")</f>
        <v/>
      </c>
      <c r="L416" s="41" t="str">
        <f>IF(P_rang_år!L418&gt;0,P_rang_år!L418,"")</f>
        <v/>
      </c>
      <c r="M416" s="41" t="str">
        <f>IF(P_rang_år!M418&gt;0,P_rang_år!M418,"")</f>
        <v/>
      </c>
      <c r="N416" s="41" t="str">
        <f>IF(P_rang_år!N418&gt;0,P_rang_år!N418,"")</f>
        <v/>
      </c>
      <c r="O416" s="41" t="str">
        <f>IF(P_rang_år!O418&gt;0,P_rang_år!O418,"")</f>
        <v/>
      </c>
      <c r="P416" s="41" t="str">
        <f>IF(P_rang_år!P418&gt;0,P_rang_år!P418,"")</f>
        <v/>
      </c>
      <c r="Q416" s="41" t="str">
        <f>IF(P_rang_år!Q418&gt;0,P_rang_år!Q418,"")</f>
        <v/>
      </c>
      <c r="R416" s="41" t="str">
        <f>IF(P_rang_år!R418&gt;0,P_rang_år!R418,"")</f>
        <v/>
      </c>
      <c r="S416" s="41" t="str">
        <f>IF(P_rang_år!S418&gt;0,P_rang_år!S418,"")</f>
        <v/>
      </c>
    </row>
    <row r="417" spans="1:19" x14ac:dyDescent="0.25">
      <c r="A417" s="40" t="str">
        <f>IF(P_rang_år!A419&gt;0,P_rang_år!A419,"")</f>
        <v/>
      </c>
      <c r="B417" s="40" t="str">
        <f>IF(P_rang_år!B419&gt;0,P_rang_år!B419,"")</f>
        <v/>
      </c>
      <c r="C417" s="40" t="str">
        <f>IF(P_rang_år!C419&gt;0,P_rang_år!C419,"")</f>
        <v/>
      </c>
      <c r="D417" s="40" t="str">
        <f>IF(P_rang_år!D419&gt;0,P_rang_år!D419,"")</f>
        <v/>
      </c>
      <c r="E417" s="40" t="str">
        <f>IF(P_rang_år!E419&gt;0,P_rang_år!E419,"")</f>
        <v/>
      </c>
      <c r="F417" s="40" t="str">
        <f>IF(P_rang_år!F419&gt;0,P_rang_år!F419,"")</f>
        <v/>
      </c>
      <c r="G417" s="40" t="str">
        <f>IF(P_rang_år!G419&gt;0,P_rang_år!G419,"")</f>
        <v/>
      </c>
      <c r="H417" s="40" t="str">
        <f>IF(P_rang_år!H419&gt;0,P_rang_år!H419,"")</f>
        <v/>
      </c>
      <c r="I417" s="40" t="str">
        <f>IF(P_rang_år!I419&gt;0,P_rang_år!I419,"")</f>
        <v/>
      </c>
      <c r="J417" s="40" t="str">
        <f>IF(P_rang_år!J419&gt;0,P_rang_år!J419,"")</f>
        <v/>
      </c>
      <c r="K417" s="40" t="str">
        <f>IF(P_rang_år!K419&gt;0,P_rang_år!K419,"")</f>
        <v/>
      </c>
      <c r="L417" s="41" t="str">
        <f>IF(P_rang_år!L419&gt;0,P_rang_år!L419,"")</f>
        <v/>
      </c>
      <c r="M417" s="41" t="str">
        <f>IF(P_rang_år!M419&gt;0,P_rang_år!M419,"")</f>
        <v/>
      </c>
      <c r="N417" s="41" t="str">
        <f>IF(P_rang_år!N419&gt;0,P_rang_år!N419,"")</f>
        <v/>
      </c>
      <c r="O417" s="41" t="str">
        <f>IF(P_rang_år!O419&gt;0,P_rang_år!O419,"")</f>
        <v/>
      </c>
      <c r="P417" s="41" t="str">
        <f>IF(P_rang_år!P419&gt;0,P_rang_år!P419,"")</f>
        <v/>
      </c>
      <c r="Q417" s="41" t="str">
        <f>IF(P_rang_år!Q419&gt;0,P_rang_år!Q419,"")</f>
        <v/>
      </c>
      <c r="R417" s="41" t="str">
        <f>IF(P_rang_år!R419&gt;0,P_rang_år!R419,"")</f>
        <v/>
      </c>
      <c r="S417" s="41" t="str">
        <f>IF(P_rang_år!S419&gt;0,P_rang_år!S419,"")</f>
        <v/>
      </c>
    </row>
    <row r="418" spans="1:19" x14ac:dyDescent="0.25">
      <c r="A418" s="40" t="str">
        <f>IF(P_rang_år!A420&gt;0,P_rang_år!A420,"")</f>
        <v/>
      </c>
      <c r="B418" s="40" t="str">
        <f>IF(P_rang_år!B420&gt;0,P_rang_år!B420,"")</f>
        <v/>
      </c>
      <c r="C418" s="40" t="str">
        <f>IF(P_rang_år!C420&gt;0,P_rang_år!C420,"")</f>
        <v/>
      </c>
      <c r="D418" s="40" t="str">
        <f>IF(P_rang_år!D420&gt;0,P_rang_år!D420,"")</f>
        <v/>
      </c>
      <c r="E418" s="40" t="str">
        <f>IF(P_rang_år!E420&gt;0,P_rang_år!E420,"")</f>
        <v/>
      </c>
      <c r="F418" s="40" t="str">
        <f>IF(P_rang_år!F420&gt;0,P_rang_år!F420,"")</f>
        <v/>
      </c>
      <c r="G418" s="40" t="str">
        <f>IF(P_rang_år!G420&gt;0,P_rang_år!G420,"")</f>
        <v/>
      </c>
      <c r="H418" s="40" t="str">
        <f>IF(P_rang_år!H420&gt;0,P_rang_år!H420,"")</f>
        <v/>
      </c>
      <c r="I418" s="40" t="str">
        <f>IF(P_rang_år!I420&gt;0,P_rang_år!I420,"")</f>
        <v/>
      </c>
      <c r="J418" s="40" t="str">
        <f>IF(P_rang_år!J420&gt;0,P_rang_år!J420,"")</f>
        <v/>
      </c>
      <c r="K418" s="40" t="str">
        <f>IF(P_rang_år!K420&gt;0,P_rang_år!K420,"")</f>
        <v/>
      </c>
      <c r="L418" s="41" t="str">
        <f>IF(P_rang_år!L420&gt;0,P_rang_år!L420,"")</f>
        <v/>
      </c>
      <c r="M418" s="41" t="str">
        <f>IF(P_rang_år!M420&gt;0,P_rang_år!M420,"")</f>
        <v/>
      </c>
      <c r="N418" s="41" t="str">
        <f>IF(P_rang_år!N420&gt;0,P_rang_år!N420,"")</f>
        <v/>
      </c>
      <c r="O418" s="41" t="str">
        <f>IF(P_rang_år!O420&gt;0,P_rang_år!O420,"")</f>
        <v/>
      </c>
      <c r="P418" s="41" t="str">
        <f>IF(P_rang_år!P420&gt;0,P_rang_år!P420,"")</f>
        <v/>
      </c>
      <c r="Q418" s="41" t="str">
        <f>IF(P_rang_år!Q420&gt;0,P_rang_år!Q420,"")</f>
        <v/>
      </c>
      <c r="R418" s="41" t="str">
        <f>IF(P_rang_år!R420&gt;0,P_rang_år!R420,"")</f>
        <v/>
      </c>
      <c r="S418" s="41" t="str">
        <f>IF(P_rang_år!S420&gt;0,P_rang_år!S420,"")</f>
        <v/>
      </c>
    </row>
    <row r="419" spans="1:19" x14ac:dyDescent="0.25">
      <c r="A419" s="40" t="str">
        <f>IF(P_rang_år!A421&gt;0,P_rang_år!A421,"")</f>
        <v/>
      </c>
      <c r="B419" s="40" t="str">
        <f>IF(P_rang_år!B421&gt;0,P_rang_år!B421,"")</f>
        <v/>
      </c>
      <c r="C419" s="40" t="str">
        <f>IF(P_rang_år!C421&gt;0,P_rang_år!C421,"")</f>
        <v/>
      </c>
      <c r="D419" s="40" t="str">
        <f>IF(P_rang_år!D421&gt;0,P_rang_år!D421,"")</f>
        <v/>
      </c>
      <c r="E419" s="40" t="str">
        <f>IF(P_rang_år!E421&gt;0,P_rang_år!E421,"")</f>
        <v/>
      </c>
      <c r="F419" s="40" t="str">
        <f>IF(P_rang_år!F421&gt;0,P_rang_år!F421,"")</f>
        <v/>
      </c>
      <c r="G419" s="40" t="str">
        <f>IF(P_rang_år!G421&gt;0,P_rang_år!G421,"")</f>
        <v/>
      </c>
      <c r="H419" s="40" t="str">
        <f>IF(P_rang_år!H421&gt;0,P_rang_år!H421,"")</f>
        <v/>
      </c>
      <c r="I419" s="40" t="str">
        <f>IF(P_rang_år!I421&gt;0,P_rang_år!I421,"")</f>
        <v/>
      </c>
      <c r="J419" s="40" t="str">
        <f>IF(P_rang_år!J421&gt;0,P_rang_år!J421,"")</f>
        <v/>
      </c>
      <c r="K419" s="40" t="str">
        <f>IF(P_rang_år!K421&gt;0,P_rang_år!K421,"")</f>
        <v/>
      </c>
      <c r="L419" s="41" t="str">
        <f>IF(P_rang_år!L421&gt;0,P_rang_år!L421,"")</f>
        <v/>
      </c>
      <c r="M419" s="41" t="str">
        <f>IF(P_rang_år!M421&gt;0,P_rang_år!M421,"")</f>
        <v/>
      </c>
      <c r="N419" s="41" t="str">
        <f>IF(P_rang_år!N421&gt;0,P_rang_år!N421,"")</f>
        <v/>
      </c>
      <c r="O419" s="41" t="str">
        <f>IF(P_rang_år!O421&gt;0,P_rang_år!O421,"")</f>
        <v/>
      </c>
      <c r="P419" s="41" t="str">
        <f>IF(P_rang_år!P421&gt;0,P_rang_år!P421,"")</f>
        <v/>
      </c>
      <c r="Q419" s="41" t="str">
        <f>IF(P_rang_år!Q421&gt;0,P_rang_år!Q421,"")</f>
        <v/>
      </c>
      <c r="R419" s="41" t="str">
        <f>IF(P_rang_år!R421&gt;0,P_rang_år!R421,"")</f>
        <v/>
      </c>
      <c r="S419" s="41" t="str">
        <f>IF(P_rang_år!S421&gt;0,P_rang_år!S421,"")</f>
        <v/>
      </c>
    </row>
    <row r="420" spans="1:19" x14ac:dyDescent="0.25">
      <c r="A420" s="40" t="str">
        <f>IF(P_rang_år!A422&gt;0,P_rang_år!A422,"")</f>
        <v/>
      </c>
      <c r="B420" s="40" t="str">
        <f>IF(P_rang_år!B422&gt;0,P_rang_år!B422,"")</f>
        <v/>
      </c>
      <c r="C420" s="40" t="str">
        <f>IF(P_rang_år!C422&gt;0,P_rang_år!C422,"")</f>
        <v/>
      </c>
      <c r="D420" s="40" t="str">
        <f>IF(P_rang_år!D422&gt;0,P_rang_år!D422,"")</f>
        <v/>
      </c>
      <c r="E420" s="40" t="str">
        <f>IF(P_rang_år!E422&gt;0,P_rang_år!E422,"")</f>
        <v/>
      </c>
      <c r="F420" s="40" t="str">
        <f>IF(P_rang_år!F422&gt;0,P_rang_år!F422,"")</f>
        <v/>
      </c>
      <c r="G420" s="40" t="str">
        <f>IF(P_rang_år!G422&gt;0,P_rang_år!G422,"")</f>
        <v/>
      </c>
      <c r="H420" s="40" t="str">
        <f>IF(P_rang_år!H422&gt;0,P_rang_år!H422,"")</f>
        <v/>
      </c>
      <c r="I420" s="40" t="str">
        <f>IF(P_rang_år!I422&gt;0,P_rang_år!I422,"")</f>
        <v/>
      </c>
      <c r="J420" s="40" t="str">
        <f>IF(P_rang_år!J422&gt;0,P_rang_år!J422,"")</f>
        <v/>
      </c>
      <c r="K420" s="40" t="str">
        <f>IF(P_rang_år!K422&gt;0,P_rang_år!K422,"")</f>
        <v/>
      </c>
      <c r="L420" s="41" t="str">
        <f>IF(P_rang_år!L422&gt;0,P_rang_år!L422,"")</f>
        <v/>
      </c>
      <c r="M420" s="41" t="str">
        <f>IF(P_rang_år!M422&gt;0,P_rang_år!M422,"")</f>
        <v/>
      </c>
      <c r="N420" s="41" t="str">
        <f>IF(P_rang_år!N422&gt;0,P_rang_år!N422,"")</f>
        <v/>
      </c>
      <c r="O420" s="41" t="str">
        <f>IF(P_rang_år!O422&gt;0,P_rang_år!O422,"")</f>
        <v/>
      </c>
      <c r="P420" s="41" t="str">
        <f>IF(P_rang_år!P422&gt;0,P_rang_år!P422,"")</f>
        <v/>
      </c>
      <c r="Q420" s="41" t="str">
        <f>IF(P_rang_år!Q422&gt;0,P_rang_år!Q422,"")</f>
        <v/>
      </c>
      <c r="R420" s="41" t="str">
        <f>IF(P_rang_år!R422&gt;0,P_rang_år!R422,"")</f>
        <v/>
      </c>
      <c r="S420" s="41" t="str">
        <f>IF(P_rang_år!S422&gt;0,P_rang_år!S422,"")</f>
        <v/>
      </c>
    </row>
    <row r="421" spans="1:19" x14ac:dyDescent="0.25">
      <c r="A421" s="40" t="str">
        <f>IF(P_rang_år!A423&gt;0,P_rang_år!A423,"")</f>
        <v/>
      </c>
      <c r="B421" s="40" t="str">
        <f>IF(P_rang_år!B423&gt;0,P_rang_år!B423,"")</f>
        <v/>
      </c>
      <c r="C421" s="40" t="str">
        <f>IF(P_rang_år!C423&gt;0,P_rang_år!C423,"")</f>
        <v/>
      </c>
      <c r="D421" s="40" t="str">
        <f>IF(P_rang_år!D423&gt;0,P_rang_år!D423,"")</f>
        <v/>
      </c>
      <c r="E421" s="40" t="str">
        <f>IF(P_rang_år!E423&gt;0,P_rang_år!E423,"")</f>
        <v/>
      </c>
      <c r="F421" s="40" t="str">
        <f>IF(P_rang_år!F423&gt;0,P_rang_år!F423,"")</f>
        <v/>
      </c>
      <c r="G421" s="40" t="str">
        <f>IF(P_rang_år!G423&gt;0,P_rang_år!G423,"")</f>
        <v/>
      </c>
      <c r="H421" s="40" t="str">
        <f>IF(P_rang_år!H423&gt;0,P_rang_år!H423,"")</f>
        <v/>
      </c>
      <c r="I421" s="40" t="str">
        <f>IF(P_rang_år!I423&gt;0,P_rang_år!I423,"")</f>
        <v/>
      </c>
      <c r="J421" s="40" t="str">
        <f>IF(P_rang_år!J423&gt;0,P_rang_år!J423,"")</f>
        <v/>
      </c>
      <c r="K421" s="40" t="str">
        <f>IF(P_rang_år!K423&gt;0,P_rang_år!K423,"")</f>
        <v/>
      </c>
      <c r="L421" s="41" t="str">
        <f>IF(P_rang_år!L423&gt;0,P_rang_år!L423,"")</f>
        <v/>
      </c>
      <c r="M421" s="41" t="str">
        <f>IF(P_rang_år!M423&gt;0,P_rang_år!M423,"")</f>
        <v/>
      </c>
      <c r="N421" s="41" t="str">
        <f>IF(P_rang_år!N423&gt;0,P_rang_år!N423,"")</f>
        <v/>
      </c>
      <c r="O421" s="41" t="str">
        <f>IF(P_rang_år!O423&gt;0,P_rang_år!O423,"")</f>
        <v/>
      </c>
      <c r="P421" s="41" t="str">
        <f>IF(P_rang_år!P423&gt;0,P_rang_år!P423,"")</f>
        <v/>
      </c>
      <c r="Q421" s="41" t="str">
        <f>IF(P_rang_år!Q423&gt;0,P_rang_år!Q423,"")</f>
        <v/>
      </c>
      <c r="R421" s="41" t="str">
        <f>IF(P_rang_år!R423&gt;0,P_rang_år!R423,"")</f>
        <v/>
      </c>
      <c r="S421" s="41" t="str">
        <f>IF(P_rang_år!S423&gt;0,P_rang_år!S423,"")</f>
        <v/>
      </c>
    </row>
    <row r="422" spans="1:19" x14ac:dyDescent="0.25">
      <c r="A422" s="40" t="str">
        <f>IF(P_rang_år!A424&gt;0,P_rang_år!A424,"")</f>
        <v/>
      </c>
      <c r="B422" s="40" t="str">
        <f>IF(P_rang_år!B424&gt;0,P_rang_år!B424,"")</f>
        <v/>
      </c>
      <c r="C422" s="40" t="str">
        <f>IF(P_rang_år!C424&gt;0,P_rang_år!C424,"")</f>
        <v/>
      </c>
      <c r="D422" s="40" t="str">
        <f>IF(P_rang_år!D424&gt;0,P_rang_år!D424,"")</f>
        <v/>
      </c>
      <c r="E422" s="40" t="str">
        <f>IF(P_rang_år!E424&gt;0,P_rang_år!E424,"")</f>
        <v/>
      </c>
      <c r="F422" s="40" t="str">
        <f>IF(P_rang_år!F424&gt;0,P_rang_år!F424,"")</f>
        <v/>
      </c>
      <c r="G422" s="40" t="str">
        <f>IF(P_rang_år!G424&gt;0,P_rang_år!G424,"")</f>
        <v/>
      </c>
      <c r="H422" s="40" t="str">
        <f>IF(P_rang_år!H424&gt;0,P_rang_år!H424,"")</f>
        <v/>
      </c>
      <c r="I422" s="40" t="str">
        <f>IF(P_rang_år!I424&gt;0,P_rang_år!I424,"")</f>
        <v/>
      </c>
      <c r="J422" s="40" t="str">
        <f>IF(P_rang_år!J424&gt;0,P_rang_år!J424,"")</f>
        <v/>
      </c>
      <c r="K422" s="40" t="str">
        <f>IF(P_rang_år!K424&gt;0,P_rang_år!K424,"")</f>
        <v/>
      </c>
      <c r="L422" s="41" t="str">
        <f>IF(P_rang_år!L424&gt;0,P_rang_år!L424,"")</f>
        <v/>
      </c>
      <c r="M422" s="41" t="str">
        <f>IF(P_rang_år!M424&gt;0,P_rang_år!M424,"")</f>
        <v/>
      </c>
      <c r="N422" s="41" t="str">
        <f>IF(P_rang_år!N424&gt;0,P_rang_år!N424,"")</f>
        <v/>
      </c>
      <c r="O422" s="41" t="str">
        <f>IF(P_rang_år!O424&gt;0,P_rang_år!O424,"")</f>
        <v/>
      </c>
      <c r="P422" s="41" t="str">
        <f>IF(P_rang_år!P424&gt;0,P_rang_år!P424,"")</f>
        <v/>
      </c>
      <c r="Q422" s="41" t="str">
        <f>IF(P_rang_år!Q424&gt;0,P_rang_år!Q424,"")</f>
        <v/>
      </c>
      <c r="R422" s="41" t="str">
        <f>IF(P_rang_år!R424&gt;0,P_rang_år!R424,"")</f>
        <v/>
      </c>
      <c r="S422" s="41" t="str">
        <f>IF(P_rang_år!S424&gt;0,P_rang_år!S424,"")</f>
        <v/>
      </c>
    </row>
    <row r="423" spans="1:19" x14ac:dyDescent="0.25">
      <c r="A423" s="40" t="str">
        <f>IF(P_rang_år!A425&gt;0,P_rang_år!A425,"")</f>
        <v/>
      </c>
      <c r="B423" s="40" t="str">
        <f>IF(P_rang_år!B425&gt;0,P_rang_år!B425,"")</f>
        <v/>
      </c>
      <c r="C423" s="40" t="str">
        <f>IF(P_rang_år!C425&gt;0,P_rang_år!C425,"")</f>
        <v/>
      </c>
      <c r="D423" s="40" t="str">
        <f>IF(P_rang_år!D425&gt;0,P_rang_år!D425,"")</f>
        <v/>
      </c>
      <c r="E423" s="40" t="str">
        <f>IF(P_rang_år!E425&gt;0,P_rang_år!E425,"")</f>
        <v/>
      </c>
      <c r="F423" s="40" t="str">
        <f>IF(P_rang_år!F425&gt;0,P_rang_år!F425,"")</f>
        <v/>
      </c>
      <c r="G423" s="40" t="str">
        <f>IF(P_rang_år!G425&gt;0,P_rang_år!G425,"")</f>
        <v/>
      </c>
      <c r="H423" s="40" t="str">
        <f>IF(P_rang_år!H425&gt;0,P_rang_år!H425,"")</f>
        <v/>
      </c>
      <c r="I423" s="40" t="str">
        <f>IF(P_rang_år!I425&gt;0,P_rang_år!I425,"")</f>
        <v/>
      </c>
      <c r="J423" s="40" t="str">
        <f>IF(P_rang_år!J425&gt;0,P_rang_år!J425,"")</f>
        <v/>
      </c>
      <c r="K423" s="40" t="str">
        <f>IF(P_rang_år!K425&gt;0,P_rang_år!K425,"")</f>
        <v/>
      </c>
      <c r="L423" s="41" t="str">
        <f>IF(P_rang_år!L425&gt;0,P_rang_år!L425,"")</f>
        <v/>
      </c>
      <c r="M423" s="41" t="str">
        <f>IF(P_rang_år!M425&gt;0,P_rang_år!M425,"")</f>
        <v/>
      </c>
      <c r="N423" s="41" t="str">
        <f>IF(P_rang_år!N425&gt;0,P_rang_år!N425,"")</f>
        <v/>
      </c>
      <c r="O423" s="41" t="str">
        <f>IF(P_rang_år!O425&gt;0,P_rang_år!O425,"")</f>
        <v/>
      </c>
      <c r="P423" s="41" t="str">
        <f>IF(P_rang_år!P425&gt;0,P_rang_år!P425,"")</f>
        <v/>
      </c>
      <c r="Q423" s="41" t="str">
        <f>IF(P_rang_år!Q425&gt;0,P_rang_år!Q425,"")</f>
        <v/>
      </c>
      <c r="R423" s="41" t="str">
        <f>IF(P_rang_år!R425&gt;0,P_rang_år!R425,"")</f>
        <v/>
      </c>
      <c r="S423" s="41" t="str">
        <f>IF(P_rang_år!S425&gt;0,P_rang_år!S425,"")</f>
        <v/>
      </c>
    </row>
    <row r="424" spans="1:19" x14ac:dyDescent="0.25">
      <c r="A424" s="40" t="str">
        <f>IF(P_rang_år!A426&gt;0,P_rang_år!A426,"")</f>
        <v/>
      </c>
      <c r="B424" s="40" t="str">
        <f>IF(P_rang_år!B426&gt;0,P_rang_år!B426,"")</f>
        <v/>
      </c>
      <c r="C424" s="40" t="str">
        <f>IF(P_rang_år!C426&gt;0,P_rang_år!C426,"")</f>
        <v/>
      </c>
      <c r="D424" s="40" t="str">
        <f>IF(P_rang_år!D426&gt;0,P_rang_år!D426,"")</f>
        <v/>
      </c>
      <c r="E424" s="40" t="str">
        <f>IF(P_rang_år!E426&gt;0,P_rang_år!E426,"")</f>
        <v/>
      </c>
      <c r="F424" s="40" t="str">
        <f>IF(P_rang_år!F426&gt;0,P_rang_år!F426,"")</f>
        <v/>
      </c>
      <c r="G424" s="40" t="str">
        <f>IF(P_rang_år!G426&gt;0,P_rang_år!G426,"")</f>
        <v/>
      </c>
      <c r="H424" s="40" t="str">
        <f>IF(P_rang_år!H426&gt;0,P_rang_år!H426,"")</f>
        <v/>
      </c>
      <c r="I424" s="40" t="str">
        <f>IF(P_rang_år!I426&gt;0,P_rang_år!I426,"")</f>
        <v/>
      </c>
      <c r="J424" s="40" t="str">
        <f>IF(P_rang_år!J426&gt;0,P_rang_år!J426,"")</f>
        <v/>
      </c>
      <c r="K424" s="40" t="str">
        <f>IF(P_rang_år!K426&gt;0,P_rang_år!K426,"")</f>
        <v/>
      </c>
      <c r="L424" s="41" t="str">
        <f>IF(P_rang_år!L426&gt;0,P_rang_år!L426,"")</f>
        <v/>
      </c>
      <c r="M424" s="41" t="str">
        <f>IF(P_rang_år!M426&gt;0,P_rang_år!M426,"")</f>
        <v/>
      </c>
      <c r="N424" s="41" t="str">
        <f>IF(P_rang_år!N426&gt;0,P_rang_år!N426,"")</f>
        <v/>
      </c>
      <c r="O424" s="41" t="str">
        <f>IF(P_rang_år!O426&gt;0,P_rang_år!O426,"")</f>
        <v/>
      </c>
      <c r="P424" s="41" t="str">
        <f>IF(P_rang_år!P426&gt;0,P_rang_år!P426,"")</f>
        <v/>
      </c>
      <c r="Q424" s="41" t="str">
        <f>IF(P_rang_år!Q426&gt;0,P_rang_år!Q426,"")</f>
        <v/>
      </c>
      <c r="R424" s="41" t="str">
        <f>IF(P_rang_år!R426&gt;0,P_rang_år!R426,"")</f>
        <v/>
      </c>
      <c r="S424" s="41" t="str">
        <f>IF(P_rang_år!S426&gt;0,P_rang_år!S426,"")</f>
        <v/>
      </c>
    </row>
    <row r="425" spans="1:19" x14ac:dyDescent="0.25">
      <c r="A425" s="40" t="str">
        <f>IF(P_rang_år!A427&gt;0,P_rang_år!A427,"")</f>
        <v/>
      </c>
      <c r="B425" s="40" t="str">
        <f>IF(P_rang_år!B427&gt;0,P_rang_år!B427,"")</f>
        <v/>
      </c>
      <c r="C425" s="40" t="str">
        <f>IF(P_rang_år!C427&gt;0,P_rang_år!C427,"")</f>
        <v/>
      </c>
      <c r="D425" s="40" t="str">
        <f>IF(P_rang_år!D427&gt;0,P_rang_år!D427,"")</f>
        <v/>
      </c>
      <c r="E425" s="40" t="str">
        <f>IF(P_rang_år!E427&gt;0,P_rang_år!E427,"")</f>
        <v/>
      </c>
      <c r="F425" s="40" t="str">
        <f>IF(P_rang_år!F427&gt;0,P_rang_år!F427,"")</f>
        <v/>
      </c>
      <c r="G425" s="40" t="str">
        <f>IF(P_rang_år!G427&gt;0,P_rang_år!G427,"")</f>
        <v/>
      </c>
      <c r="H425" s="40" t="str">
        <f>IF(P_rang_år!H427&gt;0,P_rang_år!H427,"")</f>
        <v/>
      </c>
      <c r="I425" s="40" t="str">
        <f>IF(P_rang_år!I427&gt;0,P_rang_år!I427,"")</f>
        <v/>
      </c>
      <c r="J425" s="40" t="str">
        <f>IF(P_rang_år!J427&gt;0,P_rang_år!J427,"")</f>
        <v/>
      </c>
      <c r="K425" s="40" t="str">
        <f>IF(P_rang_år!K427&gt;0,P_rang_år!K427,"")</f>
        <v/>
      </c>
      <c r="L425" s="41" t="str">
        <f>IF(P_rang_år!L427&gt;0,P_rang_år!L427,"")</f>
        <v/>
      </c>
      <c r="M425" s="41" t="str">
        <f>IF(P_rang_år!M427&gt;0,P_rang_år!M427,"")</f>
        <v/>
      </c>
      <c r="N425" s="41" t="str">
        <f>IF(P_rang_år!N427&gt;0,P_rang_år!N427,"")</f>
        <v/>
      </c>
      <c r="O425" s="41" t="str">
        <f>IF(P_rang_år!O427&gt;0,P_rang_år!O427,"")</f>
        <v/>
      </c>
      <c r="P425" s="41" t="str">
        <f>IF(P_rang_år!P427&gt;0,P_rang_år!P427,"")</f>
        <v/>
      </c>
      <c r="Q425" s="41" t="str">
        <f>IF(P_rang_år!Q427&gt;0,P_rang_år!Q427,"")</f>
        <v/>
      </c>
      <c r="R425" s="41" t="str">
        <f>IF(P_rang_år!R427&gt;0,P_rang_år!R427,"")</f>
        <v/>
      </c>
      <c r="S425" s="41" t="str">
        <f>IF(P_rang_år!S427&gt;0,P_rang_år!S427,"")</f>
        <v/>
      </c>
    </row>
    <row r="426" spans="1:19" x14ac:dyDescent="0.25">
      <c r="A426" s="40" t="str">
        <f>IF(P_rang_år!A428&gt;0,P_rang_år!A428,"")</f>
        <v/>
      </c>
      <c r="B426" s="40" t="str">
        <f>IF(P_rang_år!B428&gt;0,P_rang_år!B428,"")</f>
        <v/>
      </c>
      <c r="C426" s="40" t="str">
        <f>IF(P_rang_år!C428&gt;0,P_rang_år!C428,"")</f>
        <v/>
      </c>
      <c r="D426" s="40" t="str">
        <f>IF(P_rang_år!D428&gt;0,P_rang_år!D428,"")</f>
        <v/>
      </c>
      <c r="E426" s="40" t="str">
        <f>IF(P_rang_år!E428&gt;0,P_rang_år!E428,"")</f>
        <v/>
      </c>
      <c r="F426" s="40" t="str">
        <f>IF(P_rang_år!F428&gt;0,P_rang_år!F428,"")</f>
        <v/>
      </c>
      <c r="G426" s="40" t="str">
        <f>IF(P_rang_år!G428&gt;0,P_rang_år!G428,"")</f>
        <v/>
      </c>
      <c r="H426" s="40" t="str">
        <f>IF(P_rang_år!H428&gt;0,P_rang_år!H428,"")</f>
        <v/>
      </c>
      <c r="I426" s="40" t="str">
        <f>IF(P_rang_år!I428&gt;0,P_rang_år!I428,"")</f>
        <v/>
      </c>
      <c r="J426" s="40" t="str">
        <f>IF(P_rang_år!J428&gt;0,P_rang_år!J428,"")</f>
        <v/>
      </c>
      <c r="K426" s="40" t="str">
        <f>IF(P_rang_år!K428&gt;0,P_rang_år!K428,"")</f>
        <v/>
      </c>
      <c r="L426" s="41" t="str">
        <f>IF(P_rang_år!L428&gt;0,P_rang_år!L428,"")</f>
        <v/>
      </c>
      <c r="M426" s="41" t="str">
        <f>IF(P_rang_år!M428&gt;0,P_rang_år!M428,"")</f>
        <v/>
      </c>
      <c r="N426" s="41" t="str">
        <f>IF(P_rang_år!N428&gt;0,P_rang_år!N428,"")</f>
        <v/>
      </c>
      <c r="O426" s="41" t="str">
        <f>IF(P_rang_år!O428&gt;0,P_rang_år!O428,"")</f>
        <v/>
      </c>
      <c r="P426" s="41" t="str">
        <f>IF(P_rang_år!P428&gt;0,P_rang_år!P428,"")</f>
        <v/>
      </c>
      <c r="Q426" s="41" t="str">
        <f>IF(P_rang_år!Q428&gt;0,P_rang_år!Q428,"")</f>
        <v/>
      </c>
      <c r="R426" s="41" t="str">
        <f>IF(P_rang_år!R428&gt;0,P_rang_år!R428,"")</f>
        <v/>
      </c>
      <c r="S426" s="41" t="str">
        <f>IF(P_rang_år!S428&gt;0,P_rang_år!S428,"")</f>
        <v/>
      </c>
    </row>
    <row r="427" spans="1:19" x14ac:dyDescent="0.25">
      <c r="A427" s="40" t="str">
        <f>IF(P_rang_år!A429&gt;0,P_rang_år!A429,"")</f>
        <v/>
      </c>
      <c r="B427" s="40" t="str">
        <f>IF(P_rang_år!B429&gt;0,P_rang_år!B429,"")</f>
        <v/>
      </c>
      <c r="C427" s="40" t="str">
        <f>IF(P_rang_år!C429&gt;0,P_rang_år!C429,"")</f>
        <v/>
      </c>
      <c r="D427" s="40" t="str">
        <f>IF(P_rang_år!D429&gt;0,P_rang_år!D429,"")</f>
        <v/>
      </c>
      <c r="E427" s="40" t="str">
        <f>IF(P_rang_år!E429&gt;0,P_rang_år!E429,"")</f>
        <v/>
      </c>
      <c r="F427" s="40" t="str">
        <f>IF(P_rang_år!F429&gt;0,P_rang_år!F429,"")</f>
        <v/>
      </c>
      <c r="G427" s="40" t="str">
        <f>IF(P_rang_år!G429&gt;0,P_rang_år!G429,"")</f>
        <v/>
      </c>
      <c r="H427" s="40" t="str">
        <f>IF(P_rang_år!H429&gt;0,P_rang_år!H429,"")</f>
        <v/>
      </c>
      <c r="I427" s="40" t="str">
        <f>IF(P_rang_år!I429&gt;0,P_rang_år!I429,"")</f>
        <v/>
      </c>
      <c r="J427" s="40" t="str">
        <f>IF(P_rang_år!J429&gt;0,P_rang_år!J429,"")</f>
        <v/>
      </c>
      <c r="K427" s="40" t="str">
        <f>IF(P_rang_år!K429&gt;0,P_rang_år!K429,"")</f>
        <v/>
      </c>
      <c r="L427" s="41" t="str">
        <f>IF(P_rang_år!L429&gt;0,P_rang_år!L429,"")</f>
        <v/>
      </c>
      <c r="M427" s="41" t="str">
        <f>IF(P_rang_år!M429&gt;0,P_rang_år!M429,"")</f>
        <v/>
      </c>
      <c r="N427" s="41" t="str">
        <f>IF(P_rang_år!N429&gt;0,P_rang_år!N429,"")</f>
        <v/>
      </c>
      <c r="O427" s="41" t="str">
        <f>IF(P_rang_år!O429&gt;0,P_rang_år!O429,"")</f>
        <v/>
      </c>
      <c r="P427" s="41" t="str">
        <f>IF(P_rang_år!P429&gt;0,P_rang_år!P429,"")</f>
        <v/>
      </c>
      <c r="Q427" s="41" t="str">
        <f>IF(P_rang_år!Q429&gt;0,P_rang_år!Q429,"")</f>
        <v/>
      </c>
      <c r="R427" s="41" t="str">
        <f>IF(P_rang_år!R429&gt;0,P_rang_år!R429,"")</f>
        <v/>
      </c>
      <c r="S427" s="41" t="str">
        <f>IF(P_rang_år!S429&gt;0,P_rang_år!S429,"")</f>
        <v/>
      </c>
    </row>
    <row r="428" spans="1:19" x14ac:dyDescent="0.25">
      <c r="A428" s="40" t="str">
        <f>IF(P_rang_år!A430&gt;0,P_rang_år!A430,"")</f>
        <v/>
      </c>
      <c r="B428" s="40" t="str">
        <f>IF(P_rang_år!B430&gt;0,P_rang_år!B430,"")</f>
        <v/>
      </c>
      <c r="C428" s="40" t="str">
        <f>IF(P_rang_år!C430&gt;0,P_rang_år!C430,"")</f>
        <v/>
      </c>
      <c r="D428" s="40" t="str">
        <f>IF(P_rang_år!D430&gt;0,P_rang_år!D430,"")</f>
        <v/>
      </c>
      <c r="E428" s="40" t="str">
        <f>IF(P_rang_år!E430&gt;0,P_rang_år!E430,"")</f>
        <v/>
      </c>
      <c r="F428" s="40" t="str">
        <f>IF(P_rang_år!F430&gt;0,P_rang_år!F430,"")</f>
        <v/>
      </c>
      <c r="G428" s="40" t="str">
        <f>IF(P_rang_år!G430&gt;0,P_rang_år!G430,"")</f>
        <v/>
      </c>
      <c r="H428" s="40" t="str">
        <f>IF(P_rang_år!H430&gt;0,P_rang_år!H430,"")</f>
        <v/>
      </c>
      <c r="I428" s="40" t="str">
        <f>IF(P_rang_år!I430&gt;0,P_rang_år!I430,"")</f>
        <v/>
      </c>
      <c r="J428" s="40" t="str">
        <f>IF(P_rang_år!J430&gt;0,P_rang_år!J430,"")</f>
        <v/>
      </c>
      <c r="K428" s="40" t="str">
        <f>IF(P_rang_år!K430&gt;0,P_rang_år!K430,"")</f>
        <v/>
      </c>
      <c r="L428" s="41" t="str">
        <f>IF(P_rang_år!L430&gt;0,P_rang_år!L430,"")</f>
        <v/>
      </c>
      <c r="M428" s="41" t="str">
        <f>IF(P_rang_år!M430&gt;0,P_rang_år!M430,"")</f>
        <v/>
      </c>
      <c r="N428" s="41" t="str">
        <f>IF(P_rang_år!N430&gt;0,P_rang_år!N430,"")</f>
        <v/>
      </c>
      <c r="O428" s="41" t="str">
        <f>IF(P_rang_år!O430&gt;0,P_rang_år!O430,"")</f>
        <v/>
      </c>
      <c r="P428" s="41" t="str">
        <f>IF(P_rang_år!P430&gt;0,P_rang_år!P430,"")</f>
        <v/>
      </c>
      <c r="Q428" s="41" t="str">
        <f>IF(P_rang_år!Q430&gt;0,P_rang_år!Q430,"")</f>
        <v/>
      </c>
      <c r="R428" s="41" t="str">
        <f>IF(P_rang_år!R430&gt;0,P_rang_år!R430,"")</f>
        <v/>
      </c>
      <c r="S428" s="41" t="str">
        <f>IF(P_rang_år!S430&gt;0,P_rang_år!S430,"")</f>
        <v/>
      </c>
    </row>
    <row r="429" spans="1:19" x14ac:dyDescent="0.25">
      <c r="A429" s="40" t="str">
        <f>IF(P_rang_år!A431&gt;0,P_rang_år!A431,"")</f>
        <v/>
      </c>
      <c r="B429" s="40" t="str">
        <f>IF(P_rang_år!B431&gt;0,P_rang_år!B431,"")</f>
        <v/>
      </c>
      <c r="C429" s="40" t="str">
        <f>IF(P_rang_år!C431&gt;0,P_rang_år!C431,"")</f>
        <v/>
      </c>
      <c r="D429" s="40" t="str">
        <f>IF(P_rang_år!D431&gt;0,P_rang_år!D431,"")</f>
        <v/>
      </c>
      <c r="E429" s="40" t="str">
        <f>IF(P_rang_år!E431&gt;0,P_rang_år!E431,"")</f>
        <v/>
      </c>
      <c r="F429" s="40" t="str">
        <f>IF(P_rang_år!F431&gt;0,P_rang_år!F431,"")</f>
        <v/>
      </c>
      <c r="G429" s="40" t="str">
        <f>IF(P_rang_år!G431&gt;0,P_rang_år!G431,"")</f>
        <v/>
      </c>
      <c r="H429" s="40" t="str">
        <f>IF(P_rang_år!H431&gt;0,P_rang_år!H431,"")</f>
        <v/>
      </c>
      <c r="I429" s="40" t="str">
        <f>IF(P_rang_år!I431&gt;0,P_rang_år!I431,"")</f>
        <v/>
      </c>
      <c r="J429" s="40" t="str">
        <f>IF(P_rang_år!J431&gt;0,P_rang_år!J431,"")</f>
        <v/>
      </c>
      <c r="K429" s="40" t="str">
        <f>IF(P_rang_år!K431&gt;0,P_rang_år!K431,"")</f>
        <v/>
      </c>
      <c r="L429" s="41" t="str">
        <f>IF(P_rang_år!L431&gt;0,P_rang_år!L431,"")</f>
        <v/>
      </c>
      <c r="M429" s="41" t="str">
        <f>IF(P_rang_år!M431&gt;0,P_rang_år!M431,"")</f>
        <v/>
      </c>
      <c r="N429" s="41" t="str">
        <f>IF(P_rang_år!N431&gt;0,P_rang_år!N431,"")</f>
        <v/>
      </c>
      <c r="O429" s="41" t="str">
        <f>IF(P_rang_år!O431&gt;0,P_rang_år!O431,"")</f>
        <v/>
      </c>
      <c r="P429" s="41" t="str">
        <f>IF(P_rang_år!P431&gt;0,P_rang_år!P431,"")</f>
        <v/>
      </c>
      <c r="Q429" s="41" t="str">
        <f>IF(P_rang_år!Q431&gt;0,P_rang_år!Q431,"")</f>
        <v/>
      </c>
      <c r="R429" s="41" t="str">
        <f>IF(P_rang_år!R431&gt;0,P_rang_år!R431,"")</f>
        <v/>
      </c>
      <c r="S429" s="41" t="str">
        <f>IF(P_rang_år!S431&gt;0,P_rang_år!S431,"")</f>
        <v/>
      </c>
    </row>
    <row r="430" spans="1:19" x14ac:dyDescent="0.25">
      <c r="A430" s="40" t="str">
        <f>IF(P_rang_år!A432&gt;0,P_rang_år!A432,"")</f>
        <v/>
      </c>
      <c r="B430" s="40" t="str">
        <f>IF(P_rang_år!B432&gt;0,P_rang_år!B432,"")</f>
        <v/>
      </c>
      <c r="C430" s="40" t="str">
        <f>IF(P_rang_år!C432&gt;0,P_rang_år!C432,"")</f>
        <v/>
      </c>
      <c r="D430" s="40" t="str">
        <f>IF(P_rang_år!D432&gt;0,P_rang_år!D432,"")</f>
        <v/>
      </c>
      <c r="E430" s="40" t="str">
        <f>IF(P_rang_år!E432&gt;0,P_rang_år!E432,"")</f>
        <v/>
      </c>
      <c r="F430" s="40" t="str">
        <f>IF(P_rang_år!F432&gt;0,P_rang_år!F432,"")</f>
        <v/>
      </c>
      <c r="G430" s="40" t="str">
        <f>IF(P_rang_år!G432&gt;0,P_rang_år!G432,"")</f>
        <v/>
      </c>
      <c r="H430" s="40" t="str">
        <f>IF(P_rang_år!H432&gt;0,P_rang_år!H432,"")</f>
        <v/>
      </c>
      <c r="I430" s="40" t="str">
        <f>IF(P_rang_år!I432&gt;0,P_rang_år!I432,"")</f>
        <v/>
      </c>
      <c r="J430" s="40" t="str">
        <f>IF(P_rang_år!J432&gt;0,P_rang_år!J432,"")</f>
        <v/>
      </c>
      <c r="K430" s="40" t="str">
        <f>IF(P_rang_år!K432&gt;0,P_rang_år!K432,"")</f>
        <v/>
      </c>
      <c r="L430" s="41" t="str">
        <f>IF(P_rang_år!L432&gt;0,P_rang_år!L432,"")</f>
        <v/>
      </c>
      <c r="M430" s="41" t="str">
        <f>IF(P_rang_år!M432&gt;0,P_rang_år!M432,"")</f>
        <v/>
      </c>
      <c r="N430" s="41" t="str">
        <f>IF(P_rang_år!N432&gt;0,P_rang_år!N432,"")</f>
        <v/>
      </c>
      <c r="O430" s="41" t="str">
        <f>IF(P_rang_år!O432&gt;0,P_rang_år!O432,"")</f>
        <v/>
      </c>
      <c r="P430" s="41" t="str">
        <f>IF(P_rang_år!P432&gt;0,P_rang_år!P432,"")</f>
        <v/>
      </c>
      <c r="Q430" s="41" t="str">
        <f>IF(P_rang_år!Q432&gt;0,P_rang_år!Q432,"")</f>
        <v/>
      </c>
      <c r="R430" s="41" t="str">
        <f>IF(P_rang_år!R432&gt;0,P_rang_år!R432,"")</f>
        <v/>
      </c>
      <c r="S430" s="41" t="str">
        <f>IF(P_rang_år!S432&gt;0,P_rang_år!S432,"")</f>
        <v/>
      </c>
    </row>
    <row r="431" spans="1:19" x14ac:dyDescent="0.25">
      <c r="A431" s="40" t="str">
        <f>IF(P_rang_år!A433&gt;0,P_rang_år!A433,"")</f>
        <v/>
      </c>
      <c r="B431" s="40" t="str">
        <f>IF(P_rang_år!B433&gt;0,P_rang_år!B433,"")</f>
        <v/>
      </c>
      <c r="C431" s="40" t="str">
        <f>IF(P_rang_år!C433&gt;0,P_rang_år!C433,"")</f>
        <v/>
      </c>
      <c r="D431" s="40" t="str">
        <f>IF(P_rang_år!D433&gt;0,P_rang_år!D433,"")</f>
        <v/>
      </c>
      <c r="E431" s="40" t="str">
        <f>IF(P_rang_år!E433&gt;0,P_rang_år!E433,"")</f>
        <v/>
      </c>
      <c r="F431" s="40" t="str">
        <f>IF(P_rang_år!F433&gt;0,P_rang_år!F433,"")</f>
        <v/>
      </c>
      <c r="G431" s="40" t="str">
        <f>IF(P_rang_år!G433&gt;0,P_rang_år!G433,"")</f>
        <v/>
      </c>
      <c r="H431" s="40" t="str">
        <f>IF(P_rang_år!H433&gt;0,P_rang_år!H433,"")</f>
        <v/>
      </c>
      <c r="I431" s="40" t="str">
        <f>IF(P_rang_år!I433&gt;0,P_rang_år!I433,"")</f>
        <v/>
      </c>
      <c r="J431" s="40" t="str">
        <f>IF(P_rang_år!J433&gt;0,P_rang_år!J433,"")</f>
        <v/>
      </c>
      <c r="K431" s="40" t="str">
        <f>IF(P_rang_år!K433&gt;0,P_rang_år!K433,"")</f>
        <v/>
      </c>
      <c r="L431" s="41" t="str">
        <f>IF(P_rang_år!L433&gt;0,P_rang_år!L433,"")</f>
        <v/>
      </c>
      <c r="M431" s="41" t="str">
        <f>IF(P_rang_år!M433&gt;0,P_rang_år!M433,"")</f>
        <v/>
      </c>
      <c r="N431" s="41" t="str">
        <f>IF(P_rang_år!N433&gt;0,P_rang_år!N433,"")</f>
        <v/>
      </c>
      <c r="O431" s="41" t="str">
        <f>IF(P_rang_år!O433&gt;0,P_rang_år!O433,"")</f>
        <v/>
      </c>
      <c r="P431" s="41" t="str">
        <f>IF(P_rang_år!P433&gt;0,P_rang_år!P433,"")</f>
        <v/>
      </c>
      <c r="Q431" s="41" t="str">
        <f>IF(P_rang_år!Q433&gt;0,P_rang_år!Q433,"")</f>
        <v/>
      </c>
      <c r="R431" s="41" t="str">
        <f>IF(P_rang_år!R433&gt;0,P_rang_år!R433,"")</f>
        <v/>
      </c>
      <c r="S431" s="41" t="str">
        <f>IF(P_rang_år!S433&gt;0,P_rang_år!S433,"")</f>
        <v/>
      </c>
    </row>
    <row r="432" spans="1:19" x14ac:dyDescent="0.25">
      <c r="A432" s="40" t="str">
        <f>IF(P_rang_år!A434&gt;0,P_rang_år!A434,"")</f>
        <v/>
      </c>
      <c r="B432" s="40" t="str">
        <f>IF(P_rang_år!B434&gt;0,P_rang_år!B434,"")</f>
        <v/>
      </c>
      <c r="C432" s="40" t="str">
        <f>IF(P_rang_år!C434&gt;0,P_rang_år!C434,"")</f>
        <v/>
      </c>
      <c r="D432" s="40" t="str">
        <f>IF(P_rang_år!D434&gt;0,P_rang_år!D434,"")</f>
        <v/>
      </c>
      <c r="E432" s="40" t="str">
        <f>IF(P_rang_år!E434&gt;0,P_rang_år!E434,"")</f>
        <v/>
      </c>
      <c r="F432" s="40" t="str">
        <f>IF(P_rang_år!F434&gt;0,P_rang_år!F434,"")</f>
        <v/>
      </c>
      <c r="G432" s="40" t="str">
        <f>IF(P_rang_år!G434&gt;0,P_rang_år!G434,"")</f>
        <v/>
      </c>
      <c r="H432" s="40" t="str">
        <f>IF(P_rang_år!H434&gt;0,P_rang_år!H434,"")</f>
        <v/>
      </c>
      <c r="I432" s="40" t="str">
        <f>IF(P_rang_år!I434&gt;0,P_rang_år!I434,"")</f>
        <v/>
      </c>
      <c r="J432" s="40" t="str">
        <f>IF(P_rang_år!J434&gt;0,P_rang_år!J434,"")</f>
        <v/>
      </c>
      <c r="K432" s="40" t="str">
        <f>IF(P_rang_år!K434&gt;0,P_rang_år!K434,"")</f>
        <v/>
      </c>
      <c r="L432" s="41" t="str">
        <f>IF(P_rang_år!L434&gt;0,P_rang_år!L434,"")</f>
        <v/>
      </c>
      <c r="M432" s="41" t="str">
        <f>IF(P_rang_år!M434&gt;0,P_rang_år!M434,"")</f>
        <v/>
      </c>
      <c r="N432" s="41" t="str">
        <f>IF(P_rang_år!N434&gt;0,P_rang_år!N434,"")</f>
        <v/>
      </c>
      <c r="O432" s="41" t="str">
        <f>IF(P_rang_år!O434&gt;0,P_rang_år!O434,"")</f>
        <v/>
      </c>
      <c r="P432" s="41" t="str">
        <f>IF(P_rang_år!P434&gt;0,P_rang_år!P434,"")</f>
        <v/>
      </c>
      <c r="Q432" s="41" t="str">
        <f>IF(P_rang_år!Q434&gt;0,P_rang_år!Q434,"")</f>
        <v/>
      </c>
      <c r="R432" s="41" t="str">
        <f>IF(P_rang_år!R434&gt;0,P_rang_år!R434,"")</f>
        <v/>
      </c>
      <c r="S432" s="41" t="str">
        <f>IF(P_rang_år!S434&gt;0,P_rang_år!S434,"")</f>
        <v/>
      </c>
    </row>
    <row r="433" spans="1:19" x14ac:dyDescent="0.25">
      <c r="A433" s="40" t="str">
        <f>IF(P_rang_år!A435&gt;0,P_rang_år!A435,"")</f>
        <v/>
      </c>
      <c r="B433" s="40" t="str">
        <f>IF(P_rang_år!B435&gt;0,P_rang_år!B435,"")</f>
        <v/>
      </c>
      <c r="C433" s="40" t="str">
        <f>IF(P_rang_år!C435&gt;0,P_rang_år!C435,"")</f>
        <v/>
      </c>
      <c r="D433" s="40" t="str">
        <f>IF(P_rang_år!D435&gt;0,P_rang_år!D435,"")</f>
        <v/>
      </c>
      <c r="E433" s="40" t="str">
        <f>IF(P_rang_år!E435&gt;0,P_rang_år!E435,"")</f>
        <v/>
      </c>
      <c r="F433" s="40" t="str">
        <f>IF(P_rang_år!F435&gt;0,P_rang_år!F435,"")</f>
        <v/>
      </c>
      <c r="G433" s="40" t="str">
        <f>IF(P_rang_år!G435&gt;0,P_rang_år!G435,"")</f>
        <v/>
      </c>
      <c r="H433" s="40" t="str">
        <f>IF(P_rang_år!H435&gt;0,P_rang_år!H435,"")</f>
        <v/>
      </c>
      <c r="I433" s="40" t="str">
        <f>IF(P_rang_år!I435&gt;0,P_rang_år!I435,"")</f>
        <v/>
      </c>
      <c r="J433" s="40" t="str">
        <f>IF(P_rang_år!J435&gt;0,P_rang_år!J435,"")</f>
        <v/>
      </c>
      <c r="K433" s="40" t="str">
        <f>IF(P_rang_år!K435&gt;0,P_rang_år!K435,"")</f>
        <v/>
      </c>
      <c r="L433" s="41" t="str">
        <f>IF(P_rang_år!L435&gt;0,P_rang_år!L435,"")</f>
        <v/>
      </c>
      <c r="M433" s="41" t="str">
        <f>IF(P_rang_år!M435&gt;0,P_rang_år!M435,"")</f>
        <v/>
      </c>
      <c r="N433" s="41" t="str">
        <f>IF(P_rang_år!N435&gt;0,P_rang_år!N435,"")</f>
        <v/>
      </c>
      <c r="O433" s="41" t="str">
        <f>IF(P_rang_år!O435&gt;0,P_rang_år!O435,"")</f>
        <v/>
      </c>
      <c r="P433" s="41" t="str">
        <f>IF(P_rang_år!P435&gt;0,P_rang_år!P435,"")</f>
        <v/>
      </c>
      <c r="Q433" s="41" t="str">
        <f>IF(P_rang_år!Q435&gt;0,P_rang_år!Q435,"")</f>
        <v/>
      </c>
      <c r="R433" s="41" t="str">
        <f>IF(P_rang_år!R435&gt;0,P_rang_år!R435,"")</f>
        <v/>
      </c>
      <c r="S433" s="41" t="str">
        <f>IF(P_rang_år!S435&gt;0,P_rang_år!S435,"")</f>
        <v/>
      </c>
    </row>
    <row r="434" spans="1:19" x14ac:dyDescent="0.25">
      <c r="A434" s="40" t="str">
        <f>IF(P_rang_år!A436&gt;0,P_rang_år!A436,"")</f>
        <v/>
      </c>
      <c r="B434" s="40" t="str">
        <f>IF(P_rang_år!B436&gt;0,P_rang_år!B436,"")</f>
        <v/>
      </c>
      <c r="C434" s="40" t="str">
        <f>IF(P_rang_år!C436&gt;0,P_rang_år!C436,"")</f>
        <v/>
      </c>
      <c r="D434" s="40" t="str">
        <f>IF(P_rang_år!D436&gt;0,P_rang_år!D436,"")</f>
        <v/>
      </c>
      <c r="E434" s="40" t="str">
        <f>IF(P_rang_år!E436&gt;0,P_rang_år!E436,"")</f>
        <v/>
      </c>
      <c r="F434" s="40" t="str">
        <f>IF(P_rang_år!F436&gt;0,P_rang_år!F436,"")</f>
        <v/>
      </c>
      <c r="G434" s="40" t="str">
        <f>IF(P_rang_år!G436&gt;0,P_rang_år!G436,"")</f>
        <v/>
      </c>
      <c r="H434" s="40" t="str">
        <f>IF(P_rang_år!H436&gt;0,P_rang_år!H436,"")</f>
        <v/>
      </c>
      <c r="I434" s="40" t="str">
        <f>IF(P_rang_år!I436&gt;0,P_rang_år!I436,"")</f>
        <v/>
      </c>
      <c r="J434" s="40" t="str">
        <f>IF(P_rang_år!J436&gt;0,P_rang_år!J436,"")</f>
        <v/>
      </c>
      <c r="K434" s="40" t="str">
        <f>IF(P_rang_år!K436&gt;0,P_rang_år!K436,"")</f>
        <v/>
      </c>
      <c r="L434" s="41" t="str">
        <f>IF(P_rang_år!L436&gt;0,P_rang_år!L436,"")</f>
        <v/>
      </c>
      <c r="M434" s="41" t="str">
        <f>IF(P_rang_år!M436&gt;0,P_rang_år!M436,"")</f>
        <v/>
      </c>
      <c r="N434" s="41" t="str">
        <f>IF(P_rang_år!N436&gt;0,P_rang_år!N436,"")</f>
        <v/>
      </c>
      <c r="O434" s="41" t="str">
        <f>IF(P_rang_år!O436&gt;0,P_rang_år!O436,"")</f>
        <v/>
      </c>
      <c r="P434" s="41" t="str">
        <f>IF(P_rang_år!P436&gt;0,P_rang_år!P436,"")</f>
        <v/>
      </c>
      <c r="Q434" s="41" t="str">
        <f>IF(P_rang_år!Q436&gt;0,P_rang_år!Q436,"")</f>
        <v/>
      </c>
      <c r="R434" s="41" t="str">
        <f>IF(P_rang_år!R436&gt;0,P_rang_år!R436,"")</f>
        <v/>
      </c>
      <c r="S434" s="41" t="str">
        <f>IF(P_rang_år!S436&gt;0,P_rang_år!S436,"")</f>
        <v/>
      </c>
    </row>
    <row r="435" spans="1:19" x14ac:dyDescent="0.25">
      <c r="L435" s="41"/>
      <c r="M435" s="41"/>
      <c r="N435" s="41"/>
      <c r="O435" s="41"/>
      <c r="P435" s="41"/>
      <c r="Q435" s="41"/>
      <c r="R435" s="41"/>
      <c r="S435" s="41"/>
    </row>
    <row r="436" spans="1:19" x14ac:dyDescent="0.25">
      <c r="L436" s="41"/>
      <c r="M436" s="41"/>
      <c r="N436" s="41"/>
      <c r="O436" s="41"/>
      <c r="P436" s="41"/>
      <c r="Q436" s="41"/>
      <c r="R436" s="41"/>
      <c r="S436" s="41"/>
    </row>
    <row r="437" spans="1:19" x14ac:dyDescent="0.25">
      <c r="L437" s="41"/>
      <c r="M437" s="41"/>
      <c r="N437" s="41"/>
      <c r="O437" s="41"/>
      <c r="P437" s="41"/>
      <c r="Q437" s="41"/>
      <c r="R437" s="41"/>
      <c r="S437" s="41"/>
    </row>
    <row r="438" spans="1:19" x14ac:dyDescent="0.25">
      <c r="L438" s="41"/>
      <c r="M438" s="41"/>
      <c r="N438" s="41"/>
      <c r="O438" s="41"/>
      <c r="P438" s="41"/>
      <c r="Q438" s="41"/>
      <c r="R438" s="41"/>
      <c r="S438" s="41"/>
    </row>
    <row r="439" spans="1:19" x14ac:dyDescent="0.25">
      <c r="L439" s="41"/>
      <c r="M439" s="41"/>
      <c r="N439" s="41"/>
      <c r="O439" s="41"/>
      <c r="P439" s="41"/>
      <c r="Q439" s="41"/>
      <c r="R439" s="41"/>
      <c r="S439" s="41"/>
    </row>
    <row r="440" spans="1:19" x14ac:dyDescent="0.25">
      <c r="L440" s="41"/>
      <c r="M440" s="41"/>
      <c r="N440" s="41"/>
      <c r="O440" s="41"/>
      <c r="P440" s="41"/>
      <c r="Q440" s="41"/>
      <c r="R440" s="41"/>
      <c r="S440" s="41"/>
    </row>
    <row r="441" spans="1:19" x14ac:dyDescent="0.25">
      <c r="L441" s="41"/>
      <c r="M441" s="41"/>
      <c r="N441" s="41"/>
      <c r="O441" s="41"/>
      <c r="P441" s="41"/>
      <c r="Q441" s="41"/>
      <c r="R441" s="41"/>
      <c r="S441" s="41"/>
    </row>
    <row r="442" spans="1:19" x14ac:dyDescent="0.25">
      <c r="L442" s="41"/>
      <c r="M442" s="41"/>
      <c r="N442" s="41"/>
      <c r="O442" s="41"/>
      <c r="P442" s="41"/>
      <c r="Q442" s="41"/>
      <c r="R442" s="41"/>
      <c r="S442" s="41"/>
    </row>
    <row r="443" spans="1:19" x14ac:dyDescent="0.25">
      <c r="L443" s="41"/>
      <c r="M443" s="41"/>
      <c r="N443" s="41"/>
      <c r="O443" s="41"/>
      <c r="P443" s="41"/>
      <c r="Q443" s="41"/>
      <c r="R443" s="41"/>
      <c r="S443" s="41"/>
    </row>
    <row r="444" spans="1:19" x14ac:dyDescent="0.25">
      <c r="L444" s="41"/>
      <c r="M444" s="41"/>
      <c r="N444" s="41"/>
      <c r="O444" s="41"/>
      <c r="P444" s="41"/>
      <c r="Q444" s="41"/>
      <c r="R444" s="41"/>
      <c r="S444" s="41"/>
    </row>
    <row r="445" spans="1:19" x14ac:dyDescent="0.25">
      <c r="L445" s="41"/>
      <c r="M445" s="41"/>
      <c r="N445" s="41"/>
      <c r="O445" s="41"/>
      <c r="P445" s="41"/>
      <c r="Q445" s="41"/>
      <c r="R445" s="41"/>
      <c r="S445" s="41"/>
    </row>
    <row r="446" spans="1:19" x14ac:dyDescent="0.25">
      <c r="L446" s="41"/>
      <c r="M446" s="41"/>
      <c r="N446" s="41"/>
      <c r="O446" s="41"/>
      <c r="P446" s="41"/>
      <c r="Q446" s="41"/>
      <c r="R446" s="41"/>
      <c r="S446" s="41"/>
    </row>
    <row r="447" spans="1:19" x14ac:dyDescent="0.25">
      <c r="L447" s="41"/>
      <c r="M447" s="41"/>
      <c r="N447" s="41"/>
      <c r="O447" s="41"/>
      <c r="P447" s="41"/>
      <c r="Q447" s="41"/>
      <c r="R447" s="41"/>
      <c r="S447" s="41"/>
    </row>
    <row r="448" spans="1:19" x14ac:dyDescent="0.25">
      <c r="L448" s="41"/>
      <c r="M448" s="41"/>
      <c r="N448" s="41"/>
      <c r="O448" s="41"/>
      <c r="P448" s="41"/>
      <c r="Q448" s="41"/>
      <c r="R448" s="41"/>
      <c r="S448" s="41"/>
    </row>
    <row r="449" spans="12:19" x14ac:dyDescent="0.25">
      <c r="L449" s="41"/>
      <c r="M449" s="41"/>
      <c r="N449" s="41"/>
      <c r="O449" s="41"/>
      <c r="P449" s="41"/>
      <c r="Q449" s="41"/>
      <c r="R449" s="41"/>
      <c r="S449" s="41"/>
    </row>
    <row r="450" spans="12:19" x14ac:dyDescent="0.25">
      <c r="L450" s="41"/>
      <c r="M450" s="41"/>
      <c r="N450" s="41"/>
      <c r="O450" s="41"/>
      <c r="P450" s="41"/>
      <c r="Q450" s="41"/>
      <c r="R450" s="41"/>
      <c r="S450" s="41"/>
    </row>
    <row r="451" spans="12:19" x14ac:dyDescent="0.25">
      <c r="L451" s="41"/>
      <c r="M451" s="41"/>
      <c r="N451" s="41"/>
      <c r="O451" s="41"/>
      <c r="P451" s="41"/>
      <c r="Q451" s="41"/>
      <c r="R451" s="41"/>
      <c r="S451" s="41"/>
    </row>
    <row r="452" spans="12:19" x14ac:dyDescent="0.25">
      <c r="L452" s="41"/>
      <c r="M452" s="41"/>
      <c r="N452" s="41"/>
      <c r="O452" s="41"/>
      <c r="P452" s="41"/>
      <c r="Q452" s="41"/>
      <c r="R452" s="41"/>
      <c r="S452" s="41"/>
    </row>
    <row r="453" spans="12:19" x14ac:dyDescent="0.25">
      <c r="L453" s="41"/>
      <c r="M453" s="41"/>
      <c r="N453" s="41"/>
      <c r="O453" s="41"/>
      <c r="P453" s="41"/>
      <c r="Q453" s="41"/>
      <c r="R453" s="41"/>
      <c r="S453" s="41"/>
    </row>
    <row r="454" spans="12:19" x14ac:dyDescent="0.25">
      <c r="L454" s="41"/>
      <c r="M454" s="41"/>
      <c r="N454" s="41"/>
      <c r="O454" s="41"/>
      <c r="P454" s="41"/>
      <c r="Q454" s="41"/>
      <c r="R454" s="41"/>
      <c r="S454" s="41"/>
    </row>
  </sheetData>
  <mergeCells count="3">
    <mergeCell ref="A2:I2"/>
    <mergeCell ref="K2:S2"/>
    <mergeCell ref="K3:P3"/>
  </mergeCells>
  <pageMargins left="0.11811023622047245" right="0.11811023622047245" top="0.35433070866141736" bottom="0.15748031496062992" header="0.31496062992125984" footer="0.31496062992125984"/>
  <pageSetup paperSize="9" scale="99" fitToHeight="0" orientation="landscape" r:id="rId1"/>
  <drawing r:id="rId2"/>
  <extLst>
    <ext xmlns:x14="http://schemas.microsoft.com/office/spreadsheetml/2009/9/main" uri="{A8765BA9-456A-4dab-B4F3-ACF838C121DE}">
      <x14:slicerList>
        <x14:slicer r:id="rId3"/>
      </x14:slicerList>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5:M45"/>
  <sheetViews>
    <sheetView workbookViewId="0">
      <selection activeCell="K17" sqref="K17"/>
    </sheetView>
  </sheetViews>
  <sheetFormatPr baseColWidth="10" defaultRowHeight="15" x14ac:dyDescent="0.25"/>
  <cols>
    <col min="1" max="1" width="15.140625" bestFit="1" customWidth="1"/>
    <col min="2" max="2" width="19.28515625" customWidth="1"/>
    <col min="3" max="3" width="9.28515625" customWidth="1"/>
    <col min="4" max="4" width="15.140625" bestFit="1" customWidth="1"/>
    <col min="5" max="5" width="24.85546875" customWidth="1"/>
    <col min="6" max="6" width="9.28515625" customWidth="1"/>
    <col min="7" max="7" width="9.140625" customWidth="1"/>
    <col min="8" max="8" width="8.5703125" customWidth="1"/>
    <col min="9" max="9" width="7.5703125" customWidth="1"/>
    <col min="10" max="10" width="9.140625" customWidth="1"/>
    <col min="11" max="11" width="24.85546875" bestFit="1" customWidth="1"/>
    <col min="12" max="12" width="18.7109375" customWidth="1"/>
    <col min="13" max="13" width="11" customWidth="1"/>
    <col min="14" max="15" width="9.28515625" customWidth="1"/>
    <col min="16" max="16" width="9" customWidth="1"/>
    <col min="17" max="17" width="10.140625" customWidth="1"/>
    <col min="18" max="18" width="16.5703125" customWidth="1"/>
    <col min="19" max="19" width="9.28515625" customWidth="1"/>
    <col min="20" max="427" width="18.7109375" bestFit="1" customWidth="1"/>
    <col min="428" max="428" width="10" customWidth="1"/>
  </cols>
  <sheetData>
    <row r="5" spans="1:13" x14ac:dyDescent="0.25">
      <c r="A5" s="2" t="s">
        <v>186</v>
      </c>
      <c r="B5" t="s">
        <v>321</v>
      </c>
      <c r="D5" s="2" t="s">
        <v>186</v>
      </c>
      <c r="E5" t="s">
        <v>321</v>
      </c>
      <c r="K5" s="2" t="s">
        <v>177</v>
      </c>
      <c r="L5" s="3">
        <v>2011</v>
      </c>
    </row>
    <row r="6" spans="1:13" x14ac:dyDescent="0.25">
      <c r="A6" s="2" t="s">
        <v>177</v>
      </c>
      <c r="B6" s="3">
        <v>2011</v>
      </c>
      <c r="D6" s="2" t="s">
        <v>177</v>
      </c>
      <c r="E6" s="3">
        <v>2011</v>
      </c>
      <c r="K6" s="2" t="s">
        <v>176</v>
      </c>
      <c r="L6" t="s">
        <v>287</v>
      </c>
    </row>
    <row r="8" spans="1:13" x14ac:dyDescent="0.25">
      <c r="A8" s="2" t="s">
        <v>285</v>
      </c>
      <c r="B8" t="s">
        <v>315</v>
      </c>
      <c r="D8" s="2" t="s">
        <v>285</v>
      </c>
      <c r="E8" t="s">
        <v>312</v>
      </c>
      <c r="L8" s="2" t="s">
        <v>288</v>
      </c>
    </row>
    <row r="9" spans="1:13" x14ac:dyDescent="0.25">
      <c r="A9" s="3" t="s">
        <v>5</v>
      </c>
      <c r="B9" s="6">
        <v>7</v>
      </c>
      <c r="D9" s="3" t="s">
        <v>5</v>
      </c>
      <c r="E9" s="9">
        <v>7.4810302447365614E-4</v>
      </c>
      <c r="L9" t="s">
        <v>187</v>
      </c>
      <c r="M9" t="s">
        <v>190</v>
      </c>
    </row>
    <row r="10" spans="1:13" x14ac:dyDescent="0.25">
      <c r="A10" s="3" t="s">
        <v>79</v>
      </c>
      <c r="B10" s="6">
        <v>14</v>
      </c>
      <c r="D10" s="3" t="s">
        <v>13</v>
      </c>
      <c r="E10" s="9">
        <v>9.6348884381338741E-4</v>
      </c>
      <c r="K10" t="s">
        <v>312</v>
      </c>
      <c r="L10" s="9">
        <v>0.46873345907485336</v>
      </c>
      <c r="M10" s="9">
        <v>0.58108297314196666</v>
      </c>
    </row>
    <row r="11" spans="1:13" x14ac:dyDescent="0.25">
      <c r="A11" s="3" t="s">
        <v>13</v>
      </c>
      <c r="B11" s="6">
        <v>19</v>
      </c>
      <c r="D11" s="3" t="s">
        <v>6</v>
      </c>
      <c r="E11" s="9">
        <v>1.9067947349697616E-3</v>
      </c>
    </row>
    <row r="12" spans="1:13" x14ac:dyDescent="0.25">
      <c r="A12" s="3" t="s">
        <v>70</v>
      </c>
      <c r="B12" s="6">
        <v>21</v>
      </c>
      <c r="D12" s="3" t="s">
        <v>14</v>
      </c>
      <c r="E12" s="9">
        <v>2.7694610778443113E-3</v>
      </c>
    </row>
    <row r="13" spans="1:13" x14ac:dyDescent="0.25">
      <c r="A13" s="3" t="s">
        <v>75</v>
      </c>
      <c r="B13" s="6">
        <v>22</v>
      </c>
      <c r="D13" s="3" t="s">
        <v>67</v>
      </c>
      <c r="E13" s="9">
        <v>5.094172080198159E-3</v>
      </c>
      <c r="K13" t="str">
        <f>CONCATENATE("Antall sysselsatte i landbruket i ",L9," ",M9," ",N9," i ",B6)</f>
        <v>Antall sysselsatte i landbruket i Akershus Aust-Agder  i 2011</v>
      </c>
    </row>
    <row r="14" spans="1:13" x14ac:dyDescent="0.25">
      <c r="A14" s="3" t="s">
        <v>11</v>
      </c>
      <c r="B14" s="6">
        <v>25</v>
      </c>
      <c r="D14" s="3" t="s">
        <v>1</v>
      </c>
      <c r="E14" s="9">
        <v>7.1079520213238557E-3</v>
      </c>
      <c r="K14" t="str">
        <f>CONCATENATE("Andel sysselsatte i landbruket i ",L9," ",M9," ",N9," i ",B6," i prosent")</f>
        <v>Andel sysselsatte i landbruket i Akershus Aust-Agder  i 2011 i prosent</v>
      </c>
    </row>
    <row r="15" spans="1:13" x14ac:dyDescent="0.25">
      <c r="A15" s="3" t="s">
        <v>65</v>
      </c>
      <c r="B15" s="6">
        <v>26</v>
      </c>
      <c r="D15" s="3" t="s">
        <v>70</v>
      </c>
      <c r="E15" s="9">
        <v>8.5054678007290396E-3</v>
      </c>
    </row>
    <row r="16" spans="1:13" x14ac:dyDescent="0.25">
      <c r="A16" s="3" t="s">
        <v>68</v>
      </c>
      <c r="B16" s="6">
        <v>28</v>
      </c>
      <c r="D16" s="3" t="s">
        <v>72</v>
      </c>
      <c r="E16" s="9">
        <v>8.5592011412268191E-3</v>
      </c>
      <c r="K16" t="str">
        <f>TRIM(K13)</f>
        <v>Antall sysselsatte i landbruket i Akershus Aust-Agder i 2011</v>
      </c>
    </row>
    <row r="17" spans="1:11" x14ac:dyDescent="0.25">
      <c r="A17" s="3" t="s">
        <v>69</v>
      </c>
      <c r="B17" s="6">
        <v>34</v>
      </c>
      <c r="D17" s="3" t="s">
        <v>11</v>
      </c>
      <c r="E17" s="9">
        <v>9.0155066714749377E-3</v>
      </c>
      <c r="K17" t="str">
        <f>TRIM(K14)</f>
        <v>Andel sysselsatte i landbruket i Akershus Aust-Agder i 2011 i prosent</v>
      </c>
    </row>
    <row r="18" spans="1:11" x14ac:dyDescent="0.25">
      <c r="A18" s="3" t="s">
        <v>78</v>
      </c>
      <c r="B18" s="6">
        <v>35</v>
      </c>
      <c r="D18" s="3" t="s">
        <v>65</v>
      </c>
      <c r="E18" s="9">
        <v>9.7524381095273824E-3</v>
      </c>
    </row>
    <row r="19" spans="1:11" x14ac:dyDescent="0.25">
      <c r="A19" s="3" t="s">
        <v>72</v>
      </c>
      <c r="B19" s="6">
        <v>36</v>
      </c>
      <c r="D19" s="3" t="s">
        <v>7</v>
      </c>
      <c r="E19" s="9">
        <v>1.0664605873261205E-2</v>
      </c>
    </row>
    <row r="20" spans="1:11" x14ac:dyDescent="0.25">
      <c r="A20" s="3" t="s">
        <v>77</v>
      </c>
      <c r="B20" s="6">
        <v>44</v>
      </c>
      <c r="D20" s="3" t="s">
        <v>15</v>
      </c>
      <c r="E20" s="9">
        <v>1.1078191420842457E-2</v>
      </c>
    </row>
    <row r="21" spans="1:11" x14ac:dyDescent="0.25">
      <c r="A21" s="3" t="s">
        <v>21</v>
      </c>
      <c r="B21" s="6">
        <v>49</v>
      </c>
      <c r="D21" s="3" t="s">
        <v>17</v>
      </c>
      <c r="E21" s="9">
        <v>1.246610095354737E-2</v>
      </c>
    </row>
    <row r="22" spans="1:11" x14ac:dyDescent="0.25">
      <c r="A22" s="3" t="s">
        <v>16</v>
      </c>
      <c r="B22" s="6">
        <v>51</v>
      </c>
      <c r="D22" s="3" t="s">
        <v>2</v>
      </c>
      <c r="E22" s="9">
        <v>1.3460812680840357E-2</v>
      </c>
    </row>
    <row r="23" spans="1:11" x14ac:dyDescent="0.25">
      <c r="A23" s="3" t="s">
        <v>73</v>
      </c>
      <c r="B23" s="6">
        <v>62</v>
      </c>
      <c r="D23" s="3" t="s">
        <v>3</v>
      </c>
      <c r="E23" s="9">
        <v>1.4882381180988958E-2</v>
      </c>
    </row>
    <row r="24" spans="1:11" x14ac:dyDescent="0.25">
      <c r="A24" s="3" t="s">
        <v>3</v>
      </c>
      <c r="B24" s="6">
        <v>62</v>
      </c>
      <c r="D24" s="3" t="s">
        <v>4</v>
      </c>
      <c r="E24" s="9">
        <v>1.714153347231874E-2</v>
      </c>
    </row>
    <row r="25" spans="1:11" x14ac:dyDescent="0.25">
      <c r="A25" s="3" t="s">
        <v>74</v>
      </c>
      <c r="B25" s="6">
        <v>62</v>
      </c>
      <c r="D25" s="3" t="s">
        <v>0</v>
      </c>
      <c r="E25" s="9">
        <v>2.2304832713754646E-2</v>
      </c>
    </row>
    <row r="26" spans="1:11" x14ac:dyDescent="0.25">
      <c r="A26" s="3" t="s">
        <v>12</v>
      </c>
      <c r="B26" s="6">
        <v>62</v>
      </c>
      <c r="D26" s="3" t="s">
        <v>79</v>
      </c>
      <c r="E26" s="9">
        <v>2.3931623931623933E-2</v>
      </c>
    </row>
    <row r="27" spans="1:11" x14ac:dyDescent="0.25">
      <c r="A27" s="3" t="s">
        <v>76</v>
      </c>
      <c r="B27" s="6">
        <v>63</v>
      </c>
      <c r="D27" s="3" t="s">
        <v>12</v>
      </c>
      <c r="E27" s="9">
        <v>2.4237685691946835E-2</v>
      </c>
    </row>
    <row r="28" spans="1:11" x14ac:dyDescent="0.25">
      <c r="A28" s="3" t="s">
        <v>10</v>
      </c>
      <c r="B28" s="6">
        <v>70</v>
      </c>
      <c r="D28" s="3" t="s">
        <v>19</v>
      </c>
      <c r="E28" s="9">
        <v>2.4604831494184312E-2</v>
      </c>
    </row>
    <row r="29" spans="1:11" x14ac:dyDescent="0.25">
      <c r="A29" s="3" t="s">
        <v>4</v>
      </c>
      <c r="B29" s="6">
        <v>74</v>
      </c>
      <c r="D29" s="3" t="s">
        <v>66</v>
      </c>
      <c r="E29" s="9">
        <v>2.6787849796699355E-2</v>
      </c>
    </row>
    <row r="30" spans="1:11" x14ac:dyDescent="0.25">
      <c r="A30" s="3" t="s">
        <v>14</v>
      </c>
      <c r="B30" s="6">
        <v>74</v>
      </c>
      <c r="D30" s="3" t="s">
        <v>10</v>
      </c>
      <c r="E30" s="9">
        <v>2.8363047001620744E-2</v>
      </c>
    </row>
    <row r="31" spans="1:11" x14ac:dyDescent="0.25">
      <c r="A31" s="3" t="s">
        <v>71</v>
      </c>
      <c r="B31" s="6">
        <v>78</v>
      </c>
      <c r="D31" s="3" t="s">
        <v>16</v>
      </c>
      <c r="E31" s="9">
        <v>3.2258064516129031E-2</v>
      </c>
    </row>
    <row r="32" spans="1:11" x14ac:dyDescent="0.25">
      <c r="A32" s="3" t="s">
        <v>15</v>
      </c>
      <c r="B32" s="6">
        <v>86</v>
      </c>
      <c r="D32" s="3" t="s">
        <v>68</v>
      </c>
      <c r="E32" s="9">
        <v>3.2295271049596307E-2</v>
      </c>
    </row>
    <row r="33" spans="1:5" x14ac:dyDescent="0.25">
      <c r="A33" s="3" t="s">
        <v>1</v>
      </c>
      <c r="B33" s="6">
        <v>96</v>
      </c>
      <c r="D33" s="3" t="s">
        <v>9</v>
      </c>
      <c r="E33" s="9">
        <v>3.2876115828434575E-2</v>
      </c>
    </row>
    <row r="34" spans="1:5" x14ac:dyDescent="0.25">
      <c r="A34" s="3" t="s">
        <v>2</v>
      </c>
      <c r="B34" s="6">
        <v>107</v>
      </c>
      <c r="D34" s="3" t="s">
        <v>73</v>
      </c>
      <c r="E34" s="9">
        <v>3.7552998182919441E-2</v>
      </c>
    </row>
    <row r="35" spans="1:5" x14ac:dyDescent="0.25">
      <c r="A35" s="3" t="s">
        <v>67</v>
      </c>
      <c r="B35" s="6">
        <v>109</v>
      </c>
      <c r="D35" s="3" t="s">
        <v>76</v>
      </c>
      <c r="E35" s="9">
        <v>3.8674033149171269E-2</v>
      </c>
    </row>
    <row r="36" spans="1:5" x14ac:dyDescent="0.25">
      <c r="A36" s="3" t="s">
        <v>20</v>
      </c>
      <c r="B36" s="6">
        <v>123</v>
      </c>
      <c r="D36" s="3" t="s">
        <v>20</v>
      </c>
      <c r="E36" s="9">
        <v>4.5287187039764358E-2</v>
      </c>
    </row>
    <row r="37" spans="1:5" x14ac:dyDescent="0.25">
      <c r="A37" s="3" t="s">
        <v>6</v>
      </c>
      <c r="B37" s="6">
        <v>134</v>
      </c>
      <c r="D37" s="3" t="s">
        <v>18</v>
      </c>
      <c r="E37" s="9">
        <v>4.8211211019705373E-2</v>
      </c>
    </row>
    <row r="38" spans="1:5" x14ac:dyDescent="0.25">
      <c r="A38" s="3" t="s">
        <v>0</v>
      </c>
      <c r="B38" s="6">
        <v>138</v>
      </c>
      <c r="D38" s="3" t="s">
        <v>8</v>
      </c>
      <c r="E38" s="9">
        <v>4.9063517915309447E-2</v>
      </c>
    </row>
    <row r="39" spans="1:5" x14ac:dyDescent="0.25">
      <c r="A39" s="3" t="s">
        <v>9</v>
      </c>
      <c r="B39" s="6">
        <v>151</v>
      </c>
      <c r="D39" s="3" t="s">
        <v>69</v>
      </c>
      <c r="E39" s="9">
        <v>5.1359516616314202E-2</v>
      </c>
    </row>
    <row r="40" spans="1:5" x14ac:dyDescent="0.25">
      <c r="A40" s="3" t="s">
        <v>19</v>
      </c>
      <c r="B40" s="6">
        <v>165</v>
      </c>
      <c r="D40" s="3" t="s">
        <v>78</v>
      </c>
      <c r="E40" s="9">
        <v>5.4773082942097026E-2</v>
      </c>
    </row>
    <row r="41" spans="1:5" x14ac:dyDescent="0.25">
      <c r="A41" s="3" t="s">
        <v>66</v>
      </c>
      <c r="B41" s="6">
        <v>224</v>
      </c>
      <c r="D41" s="3" t="s">
        <v>71</v>
      </c>
      <c r="E41" s="9">
        <v>5.6155507559395246E-2</v>
      </c>
    </row>
    <row r="42" spans="1:5" x14ac:dyDescent="0.25">
      <c r="A42" s="3" t="s">
        <v>8</v>
      </c>
      <c r="B42" s="6">
        <v>241</v>
      </c>
      <c r="D42" s="3" t="s">
        <v>75</v>
      </c>
      <c r="E42" s="9">
        <v>5.6555269922879174E-2</v>
      </c>
    </row>
    <row r="43" spans="1:5" x14ac:dyDescent="0.25">
      <c r="A43" s="3" t="s">
        <v>18</v>
      </c>
      <c r="B43" s="6">
        <v>252</v>
      </c>
      <c r="D43" s="3" t="s">
        <v>21</v>
      </c>
      <c r="E43" s="9">
        <v>5.9322033898305086E-2</v>
      </c>
    </row>
    <row r="44" spans="1:5" x14ac:dyDescent="0.25">
      <c r="A44" s="3" t="s">
        <v>7</v>
      </c>
      <c r="B44" s="6">
        <v>276</v>
      </c>
      <c r="D44" s="3" t="s">
        <v>77</v>
      </c>
      <c r="E44" s="9">
        <v>8.4130019120458893E-2</v>
      </c>
    </row>
    <row r="45" spans="1:5" x14ac:dyDescent="0.25">
      <c r="A45" s="3" t="s">
        <v>17</v>
      </c>
      <c r="B45" s="6">
        <v>285</v>
      </c>
      <c r="D45" s="3" t="s">
        <v>74</v>
      </c>
      <c r="E45" s="9">
        <v>8.6956521739130432E-2</v>
      </c>
    </row>
  </sheetData>
  <pageMargins left="0.7" right="0.7" top="0.75" bottom="0.75" header="0.3" footer="0.3"/>
  <drawing r:id="rId4"/>
  <extLst>
    <ext xmlns:x14="http://schemas.microsoft.com/office/spreadsheetml/2009/9/main" uri="{A8765BA9-456A-4dab-B4F3-ACF838C121DE}">
      <x14:slicerList>
        <x14:slicer r:id="rId5"/>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I2:N6"/>
  <sheetViews>
    <sheetView showGridLines="0" showRowColHeaders="0" workbookViewId="0">
      <selection activeCell="I2" sqref="I2:N2"/>
    </sheetView>
  </sheetViews>
  <sheetFormatPr baseColWidth="10" defaultRowHeight="15" x14ac:dyDescent="0.25"/>
  <sheetData>
    <row r="2" spans="9:14" ht="32.25" customHeight="1" x14ac:dyDescent="0.25">
      <c r="I2" s="114" t="s">
        <v>377</v>
      </c>
      <c r="J2" s="114"/>
      <c r="K2" s="114"/>
      <c r="L2" s="114"/>
      <c r="M2" s="114"/>
      <c r="N2" s="114"/>
    </row>
    <row r="3" spans="9:14" ht="16.5" customHeight="1" x14ac:dyDescent="0.25">
      <c r="I3" t="s">
        <v>383</v>
      </c>
      <c r="J3" s="111"/>
      <c r="K3" s="111"/>
      <c r="L3" s="111"/>
      <c r="M3" s="111"/>
      <c r="N3" s="109"/>
    </row>
    <row r="4" spans="9:14" x14ac:dyDescent="0.25">
      <c r="I4" s="44" t="s">
        <v>367</v>
      </c>
      <c r="J4" s="111"/>
      <c r="K4" s="111"/>
      <c r="L4" s="111"/>
      <c r="M4" s="111"/>
      <c r="N4" s="110"/>
    </row>
    <row r="6" spans="9:14" x14ac:dyDescent="0.25">
      <c r="I6" s="112" t="s">
        <v>378</v>
      </c>
    </row>
  </sheetData>
  <mergeCells count="1">
    <mergeCell ref="I2:N2"/>
  </mergeCells>
  <pageMargins left="0.51181102362204722" right="0.70866141732283472" top="0.15748031496062992" bottom="0.15748031496062992" header="0.31496062992125984" footer="0.31496062992125984"/>
  <pageSetup paperSize="9" orientation="portrait" r:id="rId1"/>
  <drawing r:id="rId2"/>
  <extLst>
    <ext xmlns:x14="http://schemas.microsoft.com/office/spreadsheetml/2009/9/main" uri="{A8765BA9-456A-4dab-B4F3-ACF838C121DE}">
      <x14:slicerList>
        <x14:slicer r:id="rId3"/>
      </x14:slicerList>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N2:N3"/>
  <sheetViews>
    <sheetView showGridLines="0" showRowColHeaders="0" workbookViewId="0">
      <selection activeCell="M2" sqref="M2"/>
    </sheetView>
  </sheetViews>
  <sheetFormatPr baseColWidth="10" defaultRowHeight="15" x14ac:dyDescent="0.25"/>
  <sheetData>
    <row r="2" spans="14:14" x14ac:dyDescent="0.25">
      <c r="N2" s="45" t="s">
        <v>322</v>
      </c>
    </row>
    <row r="3" spans="14:14" x14ac:dyDescent="0.25">
      <c r="N3" s="45" t="s">
        <v>369</v>
      </c>
    </row>
  </sheetData>
  <printOptions horizontalCentered="1" verticalCentered="1"/>
  <pageMargins left="0.23622047244094491" right="0.23622047244094491" top="0.35433070866141736" bottom="0.15748031496062992" header="0.31496062992125984" footer="0.31496062992125984"/>
  <pageSetup paperSize="9" fitToHeight="0" orientation="landscape" r:id="rId1"/>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EY46"/>
  <sheetViews>
    <sheetView topLeftCell="M7" workbookViewId="0">
      <selection activeCell="M32" sqref="M32"/>
    </sheetView>
  </sheetViews>
  <sheetFormatPr baseColWidth="10" defaultRowHeight="15" x14ac:dyDescent="0.25"/>
  <cols>
    <col min="1" max="2" width="13.42578125" customWidth="1"/>
    <col min="3" max="3" width="11.5703125" customWidth="1"/>
    <col min="4" max="4" width="12.42578125" customWidth="1"/>
    <col min="5" max="5" width="8.5703125" customWidth="1"/>
    <col min="6" max="6" width="11.42578125" customWidth="1"/>
    <col min="7" max="7" width="11" customWidth="1"/>
    <col min="8" max="8" width="11.7109375" customWidth="1"/>
    <col min="9" max="9" width="11" customWidth="1"/>
    <col min="10" max="10" width="11.7109375" customWidth="1"/>
    <col min="11" max="11" width="13.42578125" customWidth="1"/>
    <col min="12" max="12" width="13.42578125" bestFit="1" customWidth="1"/>
    <col min="13" max="13" width="11.5703125" bestFit="1" customWidth="1"/>
    <col min="14" max="14" width="12.5703125" bestFit="1" customWidth="1"/>
    <col min="15" max="15" width="18.7109375" bestFit="1" customWidth="1"/>
    <col min="16" max="16" width="19" bestFit="1" customWidth="1"/>
    <col min="17" max="17" width="15.85546875" bestFit="1" customWidth="1"/>
    <col min="18" max="18" width="17.5703125" bestFit="1" customWidth="1"/>
    <col min="19" max="19" width="11.7109375" bestFit="1" customWidth="1"/>
    <col min="20" max="20" width="8.85546875" customWidth="1"/>
    <col min="21" max="21" width="11.7109375" bestFit="1" customWidth="1"/>
    <col min="22" max="22" width="9.140625" customWidth="1"/>
  </cols>
  <sheetData>
    <row r="1" spans="1:155" x14ac:dyDescent="0.25">
      <c r="A1" s="2" t="s">
        <v>186</v>
      </c>
      <c r="B1" t="s">
        <v>321</v>
      </c>
      <c r="G1" s="2" t="s">
        <v>186</v>
      </c>
      <c r="H1" t="s">
        <v>321</v>
      </c>
      <c r="N1" t="s">
        <v>287</v>
      </c>
    </row>
    <row r="2" spans="1:155" x14ac:dyDescent="0.25">
      <c r="A2" s="2" t="s">
        <v>176</v>
      </c>
      <c r="B2" t="s">
        <v>287</v>
      </c>
      <c r="G2" s="2" t="s">
        <v>176</v>
      </c>
      <c r="H2" t="s">
        <v>287</v>
      </c>
    </row>
    <row r="4" spans="1:155" s="1" customFormat="1" ht="26.25" x14ac:dyDescent="0.25">
      <c r="A4" s="2" t="s">
        <v>289</v>
      </c>
      <c r="B4" s="8" t="s">
        <v>288</v>
      </c>
      <c r="C4"/>
      <c r="D4"/>
      <c r="E4"/>
      <c r="F4"/>
      <c r="G4" s="2" t="s">
        <v>289</v>
      </c>
      <c r="H4" s="8" t="s">
        <v>288</v>
      </c>
      <c r="I4"/>
      <c r="J4"/>
      <c r="K4"/>
      <c r="L4"/>
      <c r="M4" s="2" t="s">
        <v>176</v>
      </c>
      <c r="N4" t="s">
        <v>287</v>
      </c>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row>
    <row r="5" spans="1:155" s="14" customFormat="1" ht="30" x14ac:dyDescent="0.25">
      <c r="A5" s="13" t="s">
        <v>285</v>
      </c>
      <c r="B5" s="14" t="s">
        <v>284</v>
      </c>
      <c r="C5" s="14" t="s">
        <v>283</v>
      </c>
      <c r="D5" s="14" t="s">
        <v>282</v>
      </c>
      <c r="G5" s="13" t="s">
        <v>285</v>
      </c>
      <c r="H5" s="14" t="s">
        <v>284</v>
      </c>
      <c r="I5" s="14" t="s">
        <v>283</v>
      </c>
      <c r="J5" s="14" t="s">
        <v>282</v>
      </c>
      <c r="M5"/>
      <c r="N5"/>
      <c r="O5"/>
      <c r="P5"/>
    </row>
    <row r="6" spans="1:155" x14ac:dyDescent="0.25">
      <c r="A6" s="3">
        <v>2008</v>
      </c>
      <c r="B6" s="7">
        <v>1</v>
      </c>
      <c r="C6" s="7">
        <v>1</v>
      </c>
      <c r="D6" s="7">
        <v>1</v>
      </c>
      <c r="G6" s="3">
        <v>2008</v>
      </c>
      <c r="H6" s="6">
        <v>1700</v>
      </c>
      <c r="I6" s="6">
        <v>10781</v>
      </c>
      <c r="J6" s="6">
        <v>3044</v>
      </c>
      <c r="M6" s="2" t="s">
        <v>288</v>
      </c>
    </row>
    <row r="7" spans="1:155" x14ac:dyDescent="0.25">
      <c r="A7" s="3">
        <v>2009</v>
      </c>
      <c r="B7" s="7">
        <v>1.0223529411764707</v>
      </c>
      <c r="C7" s="7">
        <v>0.97792412577682963</v>
      </c>
      <c r="D7" s="7">
        <v>0.98883048620236536</v>
      </c>
      <c r="G7" s="3">
        <v>2009</v>
      </c>
      <c r="H7" s="6">
        <v>1738</v>
      </c>
      <c r="I7" s="6">
        <v>10543</v>
      </c>
      <c r="J7" s="6">
        <v>3010</v>
      </c>
      <c r="M7" t="s">
        <v>187</v>
      </c>
      <c r="N7" t="s">
        <v>190</v>
      </c>
      <c r="O7" t="s">
        <v>189</v>
      </c>
      <c r="P7" t="s">
        <v>193</v>
      </c>
      <c r="Q7" t="s">
        <v>188</v>
      </c>
    </row>
    <row r="8" spans="1:155" x14ac:dyDescent="0.25">
      <c r="A8" s="3">
        <v>2010</v>
      </c>
      <c r="B8" s="7">
        <v>1.0170588235294118</v>
      </c>
      <c r="C8" s="7">
        <v>0.93479269084500505</v>
      </c>
      <c r="D8" s="7">
        <v>0.89356110381077525</v>
      </c>
      <c r="G8" s="3">
        <v>2010</v>
      </c>
      <c r="H8" s="6">
        <v>1729</v>
      </c>
      <c r="I8" s="6">
        <v>10078</v>
      </c>
      <c r="J8" s="6">
        <v>2720</v>
      </c>
    </row>
    <row r="9" spans="1:155" x14ac:dyDescent="0.25">
      <c r="A9" s="3">
        <v>2011</v>
      </c>
      <c r="B9" s="7">
        <v>1.1100000000000001</v>
      </c>
      <c r="C9" s="7">
        <v>0.85112698265467024</v>
      </c>
      <c r="D9" s="7">
        <v>0.82227332457293034</v>
      </c>
      <c r="G9" s="3">
        <v>2011</v>
      </c>
      <c r="H9" s="6">
        <v>1887</v>
      </c>
      <c r="I9" s="6">
        <v>9176</v>
      </c>
      <c r="J9" s="6">
        <v>2503</v>
      </c>
    </row>
    <row r="10" spans="1:155" x14ac:dyDescent="0.25">
      <c r="A10" s="3">
        <v>2012</v>
      </c>
      <c r="B10" s="7">
        <v>1.0894117647058823</v>
      </c>
      <c r="C10" s="7">
        <v>0.81949726370466558</v>
      </c>
      <c r="D10" s="7">
        <v>0.99572930354796318</v>
      </c>
      <c r="G10" s="3">
        <v>2012</v>
      </c>
      <c r="H10" s="6">
        <v>1852</v>
      </c>
      <c r="I10" s="6">
        <v>8835</v>
      </c>
      <c r="J10" s="6">
        <v>3031</v>
      </c>
    </row>
    <row r="11" spans="1:155" x14ac:dyDescent="0.25">
      <c r="A11" s="3">
        <v>2013</v>
      </c>
      <c r="B11" s="7">
        <v>1.0682352941176469</v>
      </c>
      <c r="C11" s="7">
        <v>0.7996475280586216</v>
      </c>
      <c r="D11" s="7">
        <v>0.98620236530880423</v>
      </c>
      <c r="G11" s="3">
        <v>2013</v>
      </c>
      <c r="H11" s="6">
        <v>1816</v>
      </c>
      <c r="I11" s="6">
        <v>8621</v>
      </c>
      <c r="J11" s="6">
        <v>3002</v>
      </c>
    </row>
    <row r="12" spans="1:155" x14ac:dyDescent="0.25">
      <c r="A12" s="3">
        <v>2014</v>
      </c>
      <c r="B12" s="7">
        <v>1.0752941176470587</v>
      </c>
      <c r="C12" s="7">
        <v>0.80168815508765423</v>
      </c>
      <c r="D12" s="7">
        <v>0.99014454664914586</v>
      </c>
      <c r="G12" s="3">
        <v>2014</v>
      </c>
      <c r="H12" s="6">
        <v>1828</v>
      </c>
      <c r="I12" s="6">
        <v>8643</v>
      </c>
      <c r="J12" s="6">
        <v>3014</v>
      </c>
    </row>
    <row r="13" spans="1:155" x14ac:dyDescent="0.25">
      <c r="A13" s="3">
        <v>2015</v>
      </c>
      <c r="B13" s="7">
        <v>1.0276470588235294</v>
      </c>
      <c r="C13" s="7">
        <v>0.72664873388368423</v>
      </c>
      <c r="D13" s="7">
        <v>0.8899474375821288</v>
      </c>
      <c r="G13" s="3">
        <v>2015</v>
      </c>
      <c r="H13" s="6">
        <v>1747</v>
      </c>
      <c r="I13" s="6">
        <v>7834</v>
      </c>
      <c r="J13" s="6">
        <v>2709</v>
      </c>
    </row>
    <row r="14" spans="1:155" x14ac:dyDescent="0.25">
      <c r="M14" s="2" t="s">
        <v>186</v>
      </c>
      <c r="N14" t="s">
        <v>321</v>
      </c>
    </row>
    <row r="16" spans="1:155" x14ac:dyDescent="0.25">
      <c r="M16" s="2" t="s">
        <v>288</v>
      </c>
    </row>
    <row r="17" spans="13:111" x14ac:dyDescent="0.25">
      <c r="M17" t="s">
        <v>165</v>
      </c>
      <c r="N17" t="s">
        <v>41</v>
      </c>
      <c r="O17" t="s">
        <v>67</v>
      </c>
      <c r="P17" t="s">
        <v>7</v>
      </c>
      <c r="Q17" t="s">
        <v>8</v>
      </c>
      <c r="R17" t="s">
        <v>173</v>
      </c>
      <c r="S17" t="s">
        <v>73</v>
      </c>
      <c r="T17" t="s">
        <v>77</v>
      </c>
      <c r="U17" t="s">
        <v>79</v>
      </c>
      <c r="V17" t="s">
        <v>6</v>
      </c>
      <c r="W17" t="s">
        <v>174</v>
      </c>
      <c r="X17" t="s">
        <v>44</v>
      </c>
      <c r="Y17" t="s">
        <v>29</v>
      </c>
      <c r="Z17" t="s">
        <v>19</v>
      </c>
      <c r="AA17" t="s">
        <v>33</v>
      </c>
      <c r="AB17" t="s">
        <v>12</v>
      </c>
      <c r="AC17" t="s">
        <v>38</v>
      </c>
      <c r="AD17" t="s">
        <v>76</v>
      </c>
      <c r="AE17" t="s">
        <v>10</v>
      </c>
      <c r="AF17" t="s">
        <v>62</v>
      </c>
      <c r="AG17" t="s">
        <v>48</v>
      </c>
      <c r="AH17" t="s">
        <v>42</v>
      </c>
      <c r="AI17" t="s">
        <v>3</v>
      </c>
      <c r="AJ17" t="s">
        <v>71</v>
      </c>
      <c r="AK17" t="s">
        <v>172</v>
      </c>
      <c r="AL17" t="s">
        <v>16</v>
      </c>
      <c r="AM17" t="s">
        <v>68</v>
      </c>
      <c r="AN17" t="s">
        <v>50</v>
      </c>
      <c r="AO17" t="s">
        <v>66</v>
      </c>
      <c r="AP17" t="s">
        <v>30</v>
      </c>
      <c r="AQ17" t="s">
        <v>23</v>
      </c>
      <c r="AR17" t="s">
        <v>164</v>
      </c>
      <c r="AS17" t="s">
        <v>167</v>
      </c>
      <c r="AT17" t="s">
        <v>51</v>
      </c>
      <c r="AU17" t="s">
        <v>53</v>
      </c>
      <c r="AV17" t="s">
        <v>47</v>
      </c>
      <c r="AW17" t="s">
        <v>21</v>
      </c>
      <c r="AX17" t="s">
        <v>61</v>
      </c>
      <c r="AY17" t="s">
        <v>75</v>
      </c>
      <c r="AZ17" t="s">
        <v>183</v>
      </c>
      <c r="BA17" t="s">
        <v>181</v>
      </c>
      <c r="BB17" t="s">
        <v>45</v>
      </c>
      <c r="BC17" t="s">
        <v>22</v>
      </c>
      <c r="BD17" t="s">
        <v>55</v>
      </c>
      <c r="BE17" t="s">
        <v>168</v>
      </c>
      <c r="BF17" t="s">
        <v>171</v>
      </c>
      <c r="BG17" t="s">
        <v>59</v>
      </c>
      <c r="BH17" t="s">
        <v>72</v>
      </c>
      <c r="BI17" t="s">
        <v>166</v>
      </c>
      <c r="BJ17" t="s">
        <v>13</v>
      </c>
      <c r="BK17" t="s">
        <v>25</v>
      </c>
      <c r="BL17" t="s">
        <v>56</v>
      </c>
      <c r="BM17" t="s">
        <v>169</v>
      </c>
      <c r="BN17" t="s">
        <v>20</v>
      </c>
      <c r="BO17" t="s">
        <v>58</v>
      </c>
      <c r="BP17" t="s">
        <v>18</v>
      </c>
      <c r="BQ17" t="s">
        <v>49</v>
      </c>
      <c r="BR17" t="s">
        <v>4</v>
      </c>
      <c r="BS17" t="s">
        <v>185</v>
      </c>
      <c r="BT17" t="s">
        <v>15</v>
      </c>
      <c r="BU17" t="s">
        <v>170</v>
      </c>
      <c r="BV17" t="s">
        <v>27</v>
      </c>
      <c r="BW17" t="s">
        <v>64</v>
      </c>
      <c r="BX17" t="s">
        <v>5</v>
      </c>
      <c r="BY17" t="s">
        <v>43</v>
      </c>
      <c r="BZ17" t="s">
        <v>182</v>
      </c>
      <c r="CA17" t="s">
        <v>37</v>
      </c>
      <c r="CB17" t="s">
        <v>46</v>
      </c>
      <c r="CC17" t="s">
        <v>24</v>
      </c>
      <c r="CD17" t="s">
        <v>65</v>
      </c>
      <c r="CE17" t="s">
        <v>63</v>
      </c>
      <c r="CF17" t="s">
        <v>11</v>
      </c>
      <c r="CG17" t="s">
        <v>60</v>
      </c>
      <c r="CH17" t="s">
        <v>54</v>
      </c>
      <c r="CI17" t="s">
        <v>14</v>
      </c>
      <c r="CJ17" t="s">
        <v>1</v>
      </c>
      <c r="CK17" t="s">
        <v>26</v>
      </c>
      <c r="CL17" t="s">
        <v>36</v>
      </c>
      <c r="CM17" t="s">
        <v>28</v>
      </c>
      <c r="CN17" t="s">
        <v>9</v>
      </c>
      <c r="CO17" t="s">
        <v>175</v>
      </c>
      <c r="CP17" t="s">
        <v>184</v>
      </c>
      <c r="CQ17" t="s">
        <v>39</v>
      </c>
      <c r="CR17" t="s">
        <v>34</v>
      </c>
      <c r="CS17" t="s">
        <v>70</v>
      </c>
      <c r="CT17" t="s">
        <v>40</v>
      </c>
      <c r="CU17" t="s">
        <v>17</v>
      </c>
      <c r="CV17" t="s">
        <v>163</v>
      </c>
      <c r="CW17" t="s">
        <v>78</v>
      </c>
      <c r="CX17" t="s">
        <v>162</v>
      </c>
      <c r="CY17" t="s">
        <v>69</v>
      </c>
      <c r="CZ17" t="s">
        <v>0</v>
      </c>
      <c r="DA17" t="s">
        <v>32</v>
      </c>
      <c r="DB17" t="s">
        <v>57</v>
      </c>
      <c r="DC17" t="s">
        <v>52</v>
      </c>
      <c r="DD17" t="s">
        <v>74</v>
      </c>
      <c r="DE17" t="s">
        <v>35</v>
      </c>
      <c r="DF17" t="s">
        <v>2</v>
      </c>
      <c r="DG17" t="s">
        <v>31</v>
      </c>
    </row>
    <row r="20" spans="13:111" x14ac:dyDescent="0.25">
      <c r="M20" t="str">
        <f>CONCATENATE("Antall sysselsatte i primærnæringene i ",M17," ",N17," ",O17," ",P17," ",Q17," ",R17," ",S17," ",T17," ",U17," ",V17," perioden 2008 -2015")</f>
        <v>Antall sysselsatte i primærnæringene i Alta Alvdal Arendal Asker Aurskog-Høland Berlevåg Birkenes Bygland Bykle Bærum perioden 2008 -2015</v>
      </c>
    </row>
    <row r="21" spans="13:111" x14ac:dyDescent="0.25">
      <c r="M21" t="str">
        <f>CONCATENATE("Fordeling sysselsatte innen primærnæringene i ",M17," ",N17," ",O17," ",P17," ",Q17," ",R17," ",S17," ",T17," årene 2008 - 2015")</f>
        <v>Fordeling sysselsatte innen primærnæringene i Alta Alvdal Arendal Asker Aurskog-Høland Berlevåg Birkenes Bygland årene 2008 - 2015</v>
      </c>
    </row>
    <row r="22" spans="13:111" x14ac:dyDescent="0.25">
      <c r="M22" t="str">
        <f>CONCATENATE("Utvikling sysselsatte i primærnæringene i ",M17," ",N17," ",O17," ",P17," ",Q17," ",R17," ",S17," ",T17," ",U17," ",V17," (år 2008 = 100 %)")</f>
        <v>Utvikling sysselsatte i primærnæringene i Alta Alvdal Arendal Asker Aurskog-Høland Berlevåg Birkenes Bygland Bykle Bærum (år 2008 = 100 %)</v>
      </c>
    </row>
    <row r="26" spans="13:111" x14ac:dyDescent="0.25">
      <c r="M26" t="str">
        <f>CONCATENATE("Antall sysselsatte i primærnæringene i ",M7," ",N7," ",O7," ",P7," ",Q7," ",R7," ",S7," ",T7," ",U7," ",V7," perioden 2008 -2015")</f>
        <v>Antall sysselsatte i primærnæringene i Akershus Aust-Agder Buskerud Finnmark Hedmark      perioden 2008 -2015</v>
      </c>
    </row>
    <row r="27" spans="13:111" x14ac:dyDescent="0.25">
      <c r="M27" t="str">
        <f>CONCATENATE("Fordeling sysselsatte innen primærnæringene i ",M7," ",N7," ",O7," ",P7," ",Q7," ",R7," ",S7," ",T7," årene 2008 - 2015")</f>
        <v>Fordeling sysselsatte innen primærnæringene i Akershus Aust-Agder Buskerud Finnmark Hedmark    årene 2008 - 2015</v>
      </c>
    </row>
    <row r="28" spans="13:111" x14ac:dyDescent="0.25">
      <c r="M28" t="str">
        <f>CONCATENATE("Utvikling sysselsatte i primærnæringene i ",M7," ",N7," ",O7," ",P7," ",Q7," ",R7," ",S7," ",T7," ",U7," ",V7," (år 2008 = 100%)")</f>
        <v>Utvikling sysselsatte i primærnæringene i Akershus Aust-Agder Buskerud Finnmark Hedmark      (år 2008 = 100%)</v>
      </c>
    </row>
    <row r="32" spans="13:111" x14ac:dyDescent="0.25">
      <c r="M32" t="s">
        <v>375</v>
      </c>
    </row>
    <row r="33" spans="13:13" x14ac:dyDescent="0.25">
      <c r="M33" t="s">
        <v>376</v>
      </c>
    </row>
    <row r="34" spans="13:13" x14ac:dyDescent="0.25">
      <c r="M34" t="s">
        <v>382</v>
      </c>
    </row>
    <row r="36" spans="13:13" x14ac:dyDescent="0.25">
      <c r="M36" t="str">
        <f>IF(N4=N1,M26,M20)</f>
        <v>Antall sysselsatte i primærnæringene i Akershus Aust-Agder Buskerud Finnmark Hedmark      perioden 2008 -2015</v>
      </c>
    </row>
    <row r="37" spans="13:13" x14ac:dyDescent="0.25">
      <c r="M37" t="str">
        <f>IF(N14=N1,M32,M36)</f>
        <v>Antall sysselsatte i primærnæringene i Akershus Aust-Agder Buskerud Finnmark Hedmark      perioden 2008 -2015</v>
      </c>
    </row>
    <row r="38" spans="13:13" x14ac:dyDescent="0.25">
      <c r="M38" s="108" t="str">
        <f>TRIM(M37)</f>
        <v>Antall sysselsatte i primærnæringene i Akershus Aust-Agder Buskerud Finnmark Hedmark perioden 2008 -2015</v>
      </c>
    </row>
    <row r="40" spans="13:13" x14ac:dyDescent="0.25">
      <c r="M40" t="str">
        <f>IF(N4=N1,M27,M21)</f>
        <v>Fordeling sysselsatte innen primærnæringene i Akershus Aust-Agder Buskerud Finnmark Hedmark    årene 2008 - 2015</v>
      </c>
    </row>
    <row r="41" spans="13:13" x14ac:dyDescent="0.25">
      <c r="M41" t="str">
        <f>IF(N14=N1,M33,M40)</f>
        <v>Fordeling sysselsatte innen primærnæringene i Akershus Aust-Agder Buskerud Finnmark Hedmark    årene 2008 - 2015</v>
      </c>
    </row>
    <row r="42" spans="13:13" x14ac:dyDescent="0.25">
      <c r="M42" s="108" t="str">
        <f>TRIM(M41)</f>
        <v>Fordeling sysselsatte innen primærnæringene i Akershus Aust-Agder Buskerud Finnmark Hedmark årene 2008 - 2015</v>
      </c>
    </row>
    <row r="44" spans="13:13" x14ac:dyDescent="0.25">
      <c r="M44" t="str">
        <f>IF(N4=N1,M28,M22)</f>
        <v>Utvikling sysselsatte i primærnæringene i Akershus Aust-Agder Buskerud Finnmark Hedmark      (år 2008 = 100%)</v>
      </c>
    </row>
    <row r="45" spans="13:13" x14ac:dyDescent="0.25">
      <c r="M45" t="str">
        <f>IF(N14=N1,M34,M44)</f>
        <v>Utvikling sysselsatte i primærnæringene i Akershus Aust-Agder Buskerud Finnmark Hedmark      (år 2008 = 100%)</v>
      </c>
    </row>
    <row r="46" spans="13:13" x14ac:dyDescent="0.25">
      <c r="M46" s="108" t="str">
        <f>TRIM(M45)</f>
        <v>Utvikling sysselsatte i primærnæringene i Akershus Aust-Agder Buskerud Finnmark Hedmark (år 2008 = 100%)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U29"/>
  <sheetViews>
    <sheetView workbookViewId="0">
      <selection activeCell="G44" sqref="G44"/>
    </sheetView>
  </sheetViews>
  <sheetFormatPr baseColWidth="10" defaultRowHeight="15" x14ac:dyDescent="0.25"/>
  <cols>
    <col min="1" max="1" width="17.7109375" customWidth="1"/>
    <col min="2" max="10" width="10.85546875" customWidth="1"/>
    <col min="12" max="12" width="17.7109375" bestFit="1" customWidth="1"/>
    <col min="13" max="21" width="8.85546875" customWidth="1"/>
  </cols>
  <sheetData>
    <row r="1" spans="1:21" x14ac:dyDescent="0.25">
      <c r="L1" s="2" t="s">
        <v>186</v>
      </c>
      <c r="M1" t="s">
        <v>192</v>
      </c>
    </row>
    <row r="2" spans="1:21" x14ac:dyDescent="0.25">
      <c r="A2" s="2" t="s">
        <v>186</v>
      </c>
      <c r="B2" t="s">
        <v>192</v>
      </c>
      <c r="L2" s="2" t="s">
        <v>176</v>
      </c>
      <c r="M2" t="s">
        <v>287</v>
      </c>
    </row>
    <row r="3" spans="1:21" x14ac:dyDescent="0.25">
      <c r="A3" s="2" t="s">
        <v>177</v>
      </c>
      <c r="B3" t="s">
        <v>287</v>
      </c>
    </row>
    <row r="4" spans="1:21" x14ac:dyDescent="0.25">
      <c r="L4" s="2" t="s">
        <v>289</v>
      </c>
      <c r="M4" s="2" t="s">
        <v>288</v>
      </c>
    </row>
    <row r="5" spans="1:21" x14ac:dyDescent="0.25">
      <c r="A5" s="2" t="s">
        <v>289</v>
      </c>
      <c r="B5" s="2" t="s">
        <v>288</v>
      </c>
      <c r="L5" s="2" t="s">
        <v>285</v>
      </c>
      <c r="M5">
        <v>2008</v>
      </c>
      <c r="N5">
        <v>2009</v>
      </c>
      <c r="O5">
        <v>2010</v>
      </c>
      <c r="P5">
        <v>2011</v>
      </c>
      <c r="Q5">
        <v>2012</v>
      </c>
      <c r="R5">
        <v>2013</v>
      </c>
      <c r="S5">
        <v>2014</v>
      </c>
      <c r="T5">
        <v>2015</v>
      </c>
    </row>
    <row r="6" spans="1:21" x14ac:dyDescent="0.25">
      <c r="A6" s="2" t="s">
        <v>285</v>
      </c>
      <c r="B6" t="s">
        <v>291</v>
      </c>
      <c r="C6" t="s">
        <v>283</v>
      </c>
      <c r="D6" t="s">
        <v>282</v>
      </c>
      <c r="L6" s="3" t="s">
        <v>291</v>
      </c>
      <c r="M6" s="9">
        <v>1</v>
      </c>
      <c r="N6" s="9">
        <v>1</v>
      </c>
      <c r="O6" s="9">
        <v>1</v>
      </c>
      <c r="P6" s="9">
        <v>1</v>
      </c>
      <c r="Q6" s="9">
        <v>1</v>
      </c>
      <c r="R6" s="9">
        <v>1</v>
      </c>
      <c r="S6" s="9">
        <v>1</v>
      </c>
      <c r="T6" s="9">
        <v>1</v>
      </c>
    </row>
    <row r="7" spans="1:21" x14ac:dyDescent="0.25">
      <c r="A7" s="3" t="s">
        <v>157</v>
      </c>
      <c r="B7" s="7">
        <v>1</v>
      </c>
      <c r="C7" s="7">
        <v>8.7587587587587584E-2</v>
      </c>
      <c r="D7" s="7">
        <v>7.5075075075075074E-4</v>
      </c>
      <c r="L7" s="3" t="s">
        <v>284</v>
      </c>
      <c r="M7" s="9">
        <v>8.5761605693389954E-3</v>
      </c>
      <c r="N7" s="9">
        <v>8.6653682368864095E-3</v>
      </c>
      <c r="O7" s="9">
        <v>9.2580433355219961E-3</v>
      </c>
      <c r="P7" s="9">
        <v>9.7228503133277352E-3</v>
      </c>
      <c r="Q7" s="9">
        <v>9.5919828203292774E-3</v>
      </c>
      <c r="R7" s="9">
        <v>9.8028312228912798E-3</v>
      </c>
      <c r="S7" s="9">
        <v>1.0199859970721151E-2</v>
      </c>
      <c r="T7" s="9">
        <v>1.038191182663341E-2</v>
      </c>
    </row>
    <row r="8" spans="1:21" x14ac:dyDescent="0.25">
      <c r="A8" s="3" t="s">
        <v>156</v>
      </c>
      <c r="B8" s="7">
        <v>1</v>
      </c>
      <c r="C8" s="7">
        <v>0.16926383664696401</v>
      </c>
      <c r="D8" s="7">
        <v>6.4481461579795809E-3</v>
      </c>
      <c r="L8" s="3" t="s">
        <v>283</v>
      </c>
      <c r="M8" s="9">
        <v>7.4725743239919318E-2</v>
      </c>
      <c r="N8" s="9">
        <v>7.102300861585184E-2</v>
      </c>
      <c r="O8" s="9">
        <v>6.9960604070912674E-2</v>
      </c>
      <c r="P8" s="9">
        <v>6.4216034627559926E-2</v>
      </c>
      <c r="Q8" s="9">
        <v>5.78541318698799E-2</v>
      </c>
      <c r="R8" s="9">
        <v>5.6084269395147837E-2</v>
      </c>
      <c r="S8" s="9">
        <v>5.5518426580103114E-2</v>
      </c>
      <c r="T8" s="9">
        <v>5.1650416248258883E-2</v>
      </c>
    </row>
    <row r="9" spans="1:21" x14ac:dyDescent="0.25">
      <c r="A9" s="3" t="s">
        <v>145</v>
      </c>
      <c r="B9" s="7">
        <v>1</v>
      </c>
      <c r="C9" s="7">
        <v>0.24022655062853984</v>
      </c>
      <c r="D9" s="7">
        <v>3.5916563061196296E-3</v>
      </c>
      <c r="L9" s="3" t="s">
        <v>282</v>
      </c>
      <c r="M9" s="9">
        <v>7.0675434137382545E-3</v>
      </c>
      <c r="N9" s="9">
        <v>7.4769748786848444E-3</v>
      </c>
      <c r="O9" s="9">
        <v>6.7137229152987527E-3</v>
      </c>
      <c r="P9" s="9">
        <v>5.9435364041604752E-3</v>
      </c>
      <c r="Q9" s="9">
        <v>6.6014475463294364E-3</v>
      </c>
      <c r="R9" s="9">
        <v>6.2598306350391637E-3</v>
      </c>
      <c r="S9" s="9">
        <v>7.0014639424606966E-3</v>
      </c>
      <c r="T9" s="9">
        <v>6.2032328074892295E-3</v>
      </c>
    </row>
    <row r="10" spans="1:21" x14ac:dyDescent="0.25">
      <c r="A10" s="3" t="s">
        <v>153</v>
      </c>
      <c r="B10" s="7">
        <v>1</v>
      </c>
      <c r="C10" s="7">
        <v>6.2888365116777367E-2</v>
      </c>
      <c r="D10" s="7">
        <v>2.1748446539532892E-2</v>
      </c>
      <c r="M10" s="9"/>
      <c r="N10" s="9"/>
      <c r="O10" s="9"/>
      <c r="P10" s="9"/>
      <c r="Q10" s="9"/>
      <c r="R10" s="9"/>
      <c r="S10" s="9"/>
      <c r="T10" s="9"/>
    </row>
    <row r="11" spans="1:21" x14ac:dyDescent="0.25">
      <c r="A11" s="3" t="s">
        <v>154</v>
      </c>
      <c r="B11" s="7">
        <v>1</v>
      </c>
      <c r="C11" s="7">
        <v>0.13694193846865602</v>
      </c>
      <c r="D11" s="7">
        <v>2.8221142724959517E-2</v>
      </c>
    </row>
    <row r="12" spans="1:21" x14ac:dyDescent="0.25">
      <c r="A12" s="3" t="s">
        <v>161</v>
      </c>
      <c r="B12" s="7">
        <v>1</v>
      </c>
      <c r="C12" s="7">
        <v>0.11328795174055012</v>
      </c>
      <c r="D12" s="7">
        <v>8.4121976866456359E-3</v>
      </c>
    </row>
    <row r="13" spans="1:21" x14ac:dyDescent="0.25">
      <c r="A13" s="3" t="s">
        <v>160</v>
      </c>
      <c r="B13" s="7">
        <v>1</v>
      </c>
      <c r="C13" s="7">
        <v>0.24728132387706855</v>
      </c>
      <c r="D13" s="7">
        <v>4.7281323877068556E-4</v>
      </c>
    </row>
    <row r="14" spans="1:21" x14ac:dyDescent="0.25">
      <c r="A14" s="3" t="s">
        <v>146</v>
      </c>
      <c r="B14" s="7">
        <v>1</v>
      </c>
      <c r="C14" s="7">
        <v>8.2624442011286117E-2</v>
      </c>
      <c r="D14" s="7">
        <v>7.159100480080856E-3</v>
      </c>
      <c r="M14">
        <f>M5</f>
        <v>2008</v>
      </c>
      <c r="N14">
        <f t="shared" ref="N14:T14" si="0">N5</f>
        <v>2009</v>
      </c>
      <c r="O14">
        <f t="shared" si="0"/>
        <v>2010</v>
      </c>
      <c r="P14">
        <f t="shared" si="0"/>
        <v>2011</v>
      </c>
      <c r="Q14">
        <f t="shared" si="0"/>
        <v>2012</v>
      </c>
      <c r="R14">
        <f t="shared" si="0"/>
        <v>2013</v>
      </c>
      <c r="S14">
        <f t="shared" si="0"/>
        <v>2014</v>
      </c>
      <c r="T14">
        <f t="shared" si="0"/>
        <v>2015</v>
      </c>
    </row>
    <row r="15" spans="1:21" x14ac:dyDescent="0.25">
      <c r="A15" s="3" t="s">
        <v>147</v>
      </c>
      <c r="B15" s="7">
        <v>1</v>
      </c>
      <c r="C15" s="7">
        <v>6.2922586802521746E-2</v>
      </c>
      <c r="D15" s="7">
        <v>1.6802656163886387E-3</v>
      </c>
      <c r="F15" s="5"/>
      <c r="G15" s="5"/>
      <c r="H15" s="5"/>
      <c r="I15" s="5"/>
      <c r="L15" s="10" t="str">
        <f>L8</f>
        <v>jordbruk</v>
      </c>
      <c r="M15" s="11">
        <f t="shared" ref="M15:T16" si="1">M8</f>
        <v>7.4725743239919318E-2</v>
      </c>
      <c r="N15" s="11">
        <f t="shared" si="1"/>
        <v>7.102300861585184E-2</v>
      </c>
      <c r="O15" s="11">
        <f t="shared" si="1"/>
        <v>6.9960604070912674E-2</v>
      </c>
      <c r="P15" s="11">
        <f t="shared" si="1"/>
        <v>6.4216034627559926E-2</v>
      </c>
      <c r="Q15" s="11">
        <f t="shared" si="1"/>
        <v>5.78541318698799E-2</v>
      </c>
      <c r="R15" s="11">
        <f t="shared" si="1"/>
        <v>5.6084269395147837E-2</v>
      </c>
      <c r="S15" s="11">
        <f t="shared" si="1"/>
        <v>5.5518426580103114E-2</v>
      </c>
      <c r="T15" s="11">
        <f t="shared" si="1"/>
        <v>5.1650416248258883E-2</v>
      </c>
      <c r="U15" s="10"/>
    </row>
    <row r="16" spans="1:21" x14ac:dyDescent="0.25">
      <c r="A16" s="3" t="s">
        <v>151</v>
      </c>
      <c r="B16" s="7">
        <v>1</v>
      </c>
      <c r="C16" s="7">
        <v>0.10154142581888247</v>
      </c>
      <c r="D16" s="7">
        <v>8.1117533718689794E-2</v>
      </c>
      <c r="F16" s="5"/>
      <c r="G16" s="5"/>
      <c r="H16" s="5"/>
      <c r="I16" s="5"/>
      <c r="L16" s="10" t="str">
        <f>L9</f>
        <v>skogbruk</v>
      </c>
      <c r="M16" s="11">
        <f t="shared" si="1"/>
        <v>7.0675434137382545E-3</v>
      </c>
      <c r="N16" s="11">
        <f t="shared" si="1"/>
        <v>7.4769748786848444E-3</v>
      </c>
      <c r="O16" s="11">
        <f t="shared" si="1"/>
        <v>6.7137229152987527E-3</v>
      </c>
      <c r="P16" s="11">
        <f t="shared" si="1"/>
        <v>5.9435364041604752E-3</v>
      </c>
      <c r="Q16" s="11">
        <f t="shared" si="1"/>
        <v>6.6014475463294364E-3</v>
      </c>
      <c r="R16" s="11">
        <f t="shared" si="1"/>
        <v>6.2598306350391637E-3</v>
      </c>
      <c r="S16" s="11">
        <f t="shared" si="1"/>
        <v>7.0014639424606966E-3</v>
      </c>
      <c r="T16" s="11">
        <f t="shared" si="1"/>
        <v>6.2032328074892295E-3</v>
      </c>
      <c r="U16" s="10"/>
    </row>
    <row r="17" spans="1:9" x14ac:dyDescent="0.25">
      <c r="A17" s="3" t="s">
        <v>143</v>
      </c>
      <c r="B17" s="7">
        <v>1</v>
      </c>
      <c r="C17" s="7">
        <v>4.2428198433420362E-2</v>
      </c>
      <c r="D17" s="7">
        <v>2.2976501305483028E-2</v>
      </c>
    </row>
    <row r="18" spans="1:9" x14ac:dyDescent="0.25">
      <c r="A18" s="3" t="s">
        <v>150</v>
      </c>
      <c r="B18" s="7">
        <v>1</v>
      </c>
      <c r="C18" s="7">
        <v>0.19834057684709602</v>
      </c>
      <c r="D18" s="7">
        <v>2.6866851047016988E-2</v>
      </c>
    </row>
    <row r="19" spans="1:9" x14ac:dyDescent="0.25">
      <c r="A19" s="3" t="s">
        <v>142</v>
      </c>
      <c r="B19" s="7">
        <v>1</v>
      </c>
      <c r="C19" s="7">
        <v>1.06533202252212E-2</v>
      </c>
      <c r="D19" s="7">
        <v>4.3435517025650194E-3</v>
      </c>
    </row>
    <row r="20" spans="1:9" x14ac:dyDescent="0.25">
      <c r="A20" s="3" t="s">
        <v>152</v>
      </c>
      <c r="B20" s="7">
        <v>1</v>
      </c>
      <c r="C20" s="7">
        <v>8.6206896551724144E-2</v>
      </c>
      <c r="D20" s="7">
        <v>1.3854679802955665E-2</v>
      </c>
      <c r="F20" s="10"/>
      <c r="G20" s="10"/>
      <c r="H20" s="10"/>
      <c r="I20" s="10"/>
    </row>
    <row r="21" spans="1:9" x14ac:dyDescent="0.25">
      <c r="A21" s="3" t="s">
        <v>159</v>
      </c>
      <c r="B21" s="7">
        <v>1</v>
      </c>
      <c r="C21" s="7">
        <v>0.10023866348448687</v>
      </c>
      <c r="D21" s="7">
        <v>3.9347223118106171E-3</v>
      </c>
      <c r="F21" s="6"/>
      <c r="G21" s="6"/>
      <c r="H21" s="6"/>
      <c r="I21" s="6"/>
    </row>
    <row r="22" spans="1:9" x14ac:dyDescent="0.25">
      <c r="A22" s="3" t="s">
        <v>155</v>
      </c>
      <c r="B22" s="7">
        <v>1</v>
      </c>
      <c r="C22" s="7">
        <v>0.17718611772711806</v>
      </c>
      <c r="D22" s="7">
        <v>2.1776114324600204E-2</v>
      </c>
    </row>
    <row r="23" spans="1:9" x14ac:dyDescent="0.25">
      <c r="A23" s="3" t="s">
        <v>180</v>
      </c>
      <c r="B23" s="7">
        <v>1</v>
      </c>
      <c r="C23" s="7">
        <v>0.13843457943925233</v>
      </c>
      <c r="D23" s="7">
        <v>2.5700934579439252E-2</v>
      </c>
    </row>
    <row r="24" spans="1:9" x14ac:dyDescent="0.25">
      <c r="A24" s="3" t="s">
        <v>179</v>
      </c>
      <c r="B24" s="7">
        <v>1</v>
      </c>
      <c r="C24" s="7">
        <v>0.20300333704115683</v>
      </c>
      <c r="D24" s="7">
        <v>2.5444938820912123E-2</v>
      </c>
    </row>
    <row r="25" spans="1:9" x14ac:dyDescent="0.25">
      <c r="A25" s="3" t="s">
        <v>141</v>
      </c>
      <c r="B25" s="7">
        <v>1</v>
      </c>
      <c r="C25" s="7">
        <v>5.9858817899018903E-2</v>
      </c>
      <c r="D25" s="7">
        <v>4.9054797798516389E-3</v>
      </c>
    </row>
    <row r="26" spans="1:9" x14ac:dyDescent="0.25">
      <c r="A26" s="3" t="s">
        <v>144</v>
      </c>
      <c r="B26" s="7">
        <v>1</v>
      </c>
      <c r="C26" s="7">
        <v>2.6222116753678214E-2</v>
      </c>
      <c r="D26" s="7">
        <v>4.3189368770764121E-3</v>
      </c>
    </row>
    <row r="27" spans="1:9" x14ac:dyDescent="0.25">
      <c r="A27" s="3" t="s">
        <v>148</v>
      </c>
      <c r="B27" s="7">
        <v>1</v>
      </c>
      <c r="C27" s="7">
        <v>5.6385569897010032E-2</v>
      </c>
      <c r="D27" s="7">
        <v>2.6658483726817667E-3</v>
      </c>
    </row>
    <row r="28" spans="1:9" x14ac:dyDescent="0.25">
      <c r="A28" s="3" t="s">
        <v>149</v>
      </c>
      <c r="B28" s="7">
        <v>1</v>
      </c>
      <c r="C28" s="7">
        <v>4.7449856733524358E-2</v>
      </c>
      <c r="D28" s="7">
        <v>9.1690544412607444E-3</v>
      </c>
    </row>
    <row r="29" spans="1:9" x14ac:dyDescent="0.25">
      <c r="A29" s="3" t="s">
        <v>158</v>
      </c>
      <c r="B29" s="7">
        <v>1</v>
      </c>
      <c r="C29" s="7">
        <v>2.5255102040816328E-2</v>
      </c>
      <c r="D29" s="7">
        <v>3.0612244897959182E-4</v>
      </c>
    </row>
  </sheetData>
  <pageMargins left="0.7" right="0.7" top="0.75" bottom="0.75" header="0.3" footer="0.3"/>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N2:N3"/>
  <sheetViews>
    <sheetView showGridLines="0" showRowColHeaders="0" tabSelected="1" zoomScaleNormal="100" workbookViewId="0">
      <selection activeCell="N2" sqref="N2"/>
    </sheetView>
  </sheetViews>
  <sheetFormatPr baseColWidth="10" defaultRowHeight="15" x14ac:dyDescent="0.25"/>
  <cols>
    <col min="7" max="10" width="6.140625" customWidth="1"/>
    <col min="11" max="15" width="5.140625" customWidth="1"/>
  </cols>
  <sheetData>
    <row r="2" spans="14:14" x14ac:dyDescent="0.25">
      <c r="N2" s="44" t="s">
        <v>367</v>
      </c>
    </row>
    <row r="3" spans="14:14" x14ac:dyDescent="0.25">
      <c r="N3" s="45" t="s">
        <v>368</v>
      </c>
    </row>
  </sheetData>
  <printOptions horizontalCentered="1" verticalCentered="1"/>
  <pageMargins left="0.23622047244094491" right="0.23622047244094491" top="0.74803149606299213" bottom="0.74803149606299213" header="0.31496062992125984" footer="0.31496062992125984"/>
  <pageSetup paperSize="9" fitToHeight="0" orientation="portrait" r:id="rId1"/>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K432"/>
  <sheetViews>
    <sheetView showGridLines="0" showRowColHeaders="0" workbookViewId="0">
      <selection sqref="A1:G1"/>
    </sheetView>
  </sheetViews>
  <sheetFormatPr baseColWidth="10" defaultRowHeight="15" x14ac:dyDescent="0.25"/>
  <cols>
    <col min="1" max="1" width="21.7109375" style="67" customWidth="1"/>
    <col min="2" max="7" width="11.42578125" style="67"/>
    <col min="8" max="11" width="4.5703125" customWidth="1"/>
  </cols>
  <sheetData>
    <row r="1" spans="1:11" ht="41.25" customHeight="1" x14ac:dyDescent="0.25">
      <c r="A1" s="115" t="str">
        <f>'P_Alder_2 og 3'!U22</f>
        <v>Fordeling sysselsatte i primærnæringene etter aldersgrupper i Sør-Trøndelag Nord-Trøndelag i % i 2015</v>
      </c>
      <c r="B1" s="115"/>
      <c r="C1" s="115"/>
      <c r="D1" s="115"/>
      <c r="E1" s="115"/>
      <c r="F1" s="115"/>
      <c r="G1" s="115"/>
      <c r="H1" s="70"/>
    </row>
    <row r="2" spans="1:11" ht="28.5" customHeight="1" x14ac:dyDescent="0.25">
      <c r="A2" s="116" t="s">
        <v>364</v>
      </c>
      <c r="B2" s="116"/>
      <c r="C2" s="116"/>
      <c r="D2" s="116"/>
      <c r="E2" s="116"/>
      <c r="F2" s="116"/>
      <c r="G2" s="116"/>
      <c r="H2" s="71"/>
      <c r="K2" s="44" t="s">
        <v>360</v>
      </c>
    </row>
    <row r="3" spans="1:11" x14ac:dyDescent="0.25">
      <c r="B3" s="67" t="str">
        <f>IF('P_Alder_2 og 3'!C6&gt;0,'P_Alder_2 og 3'!C6,"")</f>
        <v>15-19 år</v>
      </c>
      <c r="C3" s="67" t="str">
        <f>IF('P_Alder_2 og 3'!D6&gt;0,'P_Alder_2 og 3'!D6,"")</f>
        <v>20-24 år</v>
      </c>
      <c r="D3" s="67" t="str">
        <f>IF('P_Alder_2 og 3'!E6&gt;0,'P_Alder_2 og 3'!E6,"")</f>
        <v>25-39 år</v>
      </c>
      <c r="E3" s="67" t="str">
        <f>IF('P_Alder_2 og 3'!F6&gt;0,'P_Alder_2 og 3'!F6,"")</f>
        <v>40-54 år</v>
      </c>
      <c r="F3" s="67" t="str">
        <f>IF('P_Alder_2 og 3'!G6&gt;0,'P_Alder_2 og 3'!G6,"")</f>
        <v>55-66 år</v>
      </c>
      <c r="G3" s="67" t="str">
        <f>IF('P_Alder_2 og 3'!H6&gt;0,'P_Alder_2 og 3'!H6,"")</f>
        <v>67-74 år</v>
      </c>
      <c r="H3" s="69"/>
    </row>
    <row r="4" spans="1:11" x14ac:dyDescent="0.25">
      <c r="A4" s="67" t="str">
        <f>IF('P_Alder_2 og 3'!B7&gt;0,'P_Alder_2 og 3'!B7,"")</f>
        <v>1601 Trondheim</v>
      </c>
      <c r="B4" s="68">
        <f>IF('P_Alder_2 og 3'!C7&gt;0,'P_Alder_2 og 3'!C7,"")</f>
        <v>5.3731343283582089E-2</v>
      </c>
      <c r="C4" s="68">
        <f>IF('P_Alder_2 og 3'!D7&gt;0,'P_Alder_2 og 3'!D7,"")</f>
        <v>7.7611940298507459E-2</v>
      </c>
      <c r="D4" s="68">
        <f>IF('P_Alder_2 og 3'!E7&gt;0,'P_Alder_2 og 3'!E7,"")</f>
        <v>0.21194029850746268</v>
      </c>
      <c r="E4" s="68">
        <f>IF('P_Alder_2 og 3'!F7&gt;0,'P_Alder_2 og 3'!F7,"")</f>
        <v>0.31044776119402984</v>
      </c>
      <c r="F4" s="68">
        <f>IF('P_Alder_2 og 3'!G7&gt;0,'P_Alder_2 og 3'!G7,"")</f>
        <v>0.22388059701492538</v>
      </c>
      <c r="G4" s="68">
        <f>IF('P_Alder_2 og 3'!H7&gt;0,'P_Alder_2 og 3'!H7,"")</f>
        <v>0.12238805970149254</v>
      </c>
    </row>
    <row r="5" spans="1:11" x14ac:dyDescent="0.25">
      <c r="A5" s="67" t="str">
        <f>IF('P_Alder_2 og 3'!B8&gt;0,'P_Alder_2 og 3'!B8,"")</f>
        <v>1612 Hemne</v>
      </c>
      <c r="B5" s="68">
        <f>IF('P_Alder_2 og 3'!C8&gt;0,'P_Alder_2 og 3'!C8,"")</f>
        <v>6.4935064935064929E-2</v>
      </c>
      <c r="C5" s="68">
        <f>IF('P_Alder_2 og 3'!D8&gt;0,'P_Alder_2 og 3'!D8,"")</f>
        <v>5.627705627705628E-2</v>
      </c>
      <c r="D5" s="68">
        <f>IF('P_Alder_2 og 3'!E8&gt;0,'P_Alder_2 og 3'!E8,"")</f>
        <v>0.24675324675324675</v>
      </c>
      <c r="E5" s="68">
        <f>IF('P_Alder_2 og 3'!F8&gt;0,'P_Alder_2 og 3'!F8,"")</f>
        <v>0.35064935064935066</v>
      </c>
      <c r="F5" s="68">
        <f>IF('P_Alder_2 og 3'!G8&gt;0,'P_Alder_2 og 3'!G8,"")</f>
        <v>0.16883116883116883</v>
      </c>
      <c r="G5" s="68">
        <f>IF('P_Alder_2 og 3'!H8&gt;0,'P_Alder_2 og 3'!H8,"")</f>
        <v>0.11255411255411256</v>
      </c>
    </row>
    <row r="6" spans="1:11" x14ac:dyDescent="0.25">
      <c r="A6" s="67" t="str">
        <f>IF('P_Alder_2 og 3'!B9&gt;0,'P_Alder_2 og 3'!B9,"")</f>
        <v>1613 Snillfjord</v>
      </c>
      <c r="B6" s="68">
        <f>IF('P_Alder_2 og 3'!C9&gt;0,'P_Alder_2 og 3'!C9,"")</f>
        <v>7.6271186440677971E-2</v>
      </c>
      <c r="C6" s="68">
        <f>IF('P_Alder_2 og 3'!D9&gt;0,'P_Alder_2 og 3'!D9,"")</f>
        <v>7.6271186440677971E-2</v>
      </c>
      <c r="D6" s="68">
        <f>IF('P_Alder_2 og 3'!E9&gt;0,'P_Alder_2 og 3'!E9,"")</f>
        <v>0.2711864406779661</v>
      </c>
      <c r="E6" s="68">
        <f>IF('P_Alder_2 og 3'!F9&gt;0,'P_Alder_2 og 3'!F9,"")</f>
        <v>0.34745762711864409</v>
      </c>
      <c r="F6" s="68">
        <f>IF('P_Alder_2 og 3'!G9&gt;0,'P_Alder_2 og 3'!G9,"")</f>
        <v>0.17796610169491525</v>
      </c>
      <c r="G6" s="68">
        <f>IF('P_Alder_2 og 3'!H9&gt;0,'P_Alder_2 og 3'!H9,"")</f>
        <v>5.0847457627118647E-2</v>
      </c>
    </row>
    <row r="7" spans="1:11" x14ac:dyDescent="0.25">
      <c r="A7" s="67" t="str">
        <f>IF('P_Alder_2 og 3'!B10&gt;0,'P_Alder_2 og 3'!B10,"")</f>
        <v>1617 Hitra</v>
      </c>
      <c r="B7" s="68">
        <f>IF('P_Alder_2 og 3'!C10&gt;0,'P_Alder_2 og 3'!C10,"")</f>
        <v>5.2419354838709679E-2</v>
      </c>
      <c r="C7" s="68">
        <f>IF('P_Alder_2 og 3'!D10&gt;0,'P_Alder_2 og 3'!D10,"")</f>
        <v>0.125</v>
      </c>
      <c r="D7" s="68">
        <f>IF('P_Alder_2 og 3'!E10&gt;0,'P_Alder_2 og 3'!E10,"")</f>
        <v>0.29838709677419356</v>
      </c>
      <c r="E7" s="68">
        <f>IF('P_Alder_2 og 3'!F10&gt;0,'P_Alder_2 og 3'!F10,"")</f>
        <v>0.29838709677419356</v>
      </c>
      <c r="F7" s="68">
        <f>IF('P_Alder_2 og 3'!G10&gt;0,'P_Alder_2 og 3'!G10,"")</f>
        <v>0.12096774193548387</v>
      </c>
      <c r="G7" s="68">
        <f>IF('P_Alder_2 og 3'!H10&gt;0,'P_Alder_2 og 3'!H10,"")</f>
        <v>0.10483870967741936</v>
      </c>
    </row>
    <row r="8" spans="1:11" x14ac:dyDescent="0.25">
      <c r="A8" s="67" t="str">
        <f>IF('P_Alder_2 og 3'!B11&gt;0,'P_Alder_2 og 3'!B11,"")</f>
        <v>1620 Frøya</v>
      </c>
      <c r="B8" s="68">
        <f>IF('P_Alder_2 og 3'!C11&gt;0,'P_Alder_2 og 3'!C11,"")</f>
        <v>0.12967581047381546</v>
      </c>
      <c r="C8" s="68">
        <f>IF('P_Alder_2 og 3'!D11&gt;0,'P_Alder_2 og 3'!D11,"")</f>
        <v>9.9750623441396513E-2</v>
      </c>
      <c r="D8" s="68">
        <f>IF('P_Alder_2 og 3'!E11&gt;0,'P_Alder_2 og 3'!E11,"")</f>
        <v>0.28179551122194513</v>
      </c>
      <c r="E8" s="68">
        <f>IF('P_Alder_2 og 3'!F11&gt;0,'P_Alder_2 og 3'!F11,"")</f>
        <v>0.33915211970074816</v>
      </c>
      <c r="F8" s="68">
        <f>IF('P_Alder_2 og 3'!G11&gt;0,'P_Alder_2 og 3'!G11,"")</f>
        <v>9.4763092269326679E-2</v>
      </c>
      <c r="G8" s="68">
        <f>IF('P_Alder_2 og 3'!H11&gt;0,'P_Alder_2 og 3'!H11,"")</f>
        <v>5.4862842892768077E-2</v>
      </c>
    </row>
    <row r="9" spans="1:11" x14ac:dyDescent="0.25">
      <c r="A9" s="67" t="str">
        <f>IF('P_Alder_2 og 3'!B12&gt;0,'P_Alder_2 og 3'!B12,"")</f>
        <v>1621 Ørland</v>
      </c>
      <c r="B9" s="68">
        <f>IF('P_Alder_2 og 3'!C12&gt;0,'P_Alder_2 og 3'!C12,"")</f>
        <v>0.01</v>
      </c>
      <c r="C9" s="68">
        <f>IF('P_Alder_2 og 3'!D12&gt;0,'P_Alder_2 og 3'!D12,"")</f>
        <v>0.05</v>
      </c>
      <c r="D9" s="68">
        <f>IF('P_Alder_2 og 3'!E12&gt;0,'P_Alder_2 og 3'!E12,"")</f>
        <v>0.13</v>
      </c>
      <c r="E9" s="68">
        <f>IF('P_Alder_2 og 3'!F12&gt;0,'P_Alder_2 og 3'!F12,"")</f>
        <v>0.27</v>
      </c>
      <c r="F9" s="68">
        <f>IF('P_Alder_2 og 3'!G12&gt;0,'P_Alder_2 og 3'!G12,"")</f>
        <v>0.36</v>
      </c>
      <c r="G9" s="68">
        <f>IF('P_Alder_2 og 3'!H12&gt;0,'P_Alder_2 og 3'!H12,"")</f>
        <v>0.18</v>
      </c>
    </row>
    <row r="10" spans="1:11" x14ac:dyDescent="0.25">
      <c r="A10" s="67" t="str">
        <f>IF('P_Alder_2 og 3'!B13&gt;0,'P_Alder_2 og 3'!B13,"")</f>
        <v>1622 Agdenes</v>
      </c>
      <c r="B10" s="68">
        <f>IF('P_Alder_2 og 3'!C13&gt;0,'P_Alder_2 og 3'!C13,"")</f>
        <v>3.8095238095238099E-2</v>
      </c>
      <c r="C10" s="68">
        <f>IF('P_Alder_2 og 3'!D13&gt;0,'P_Alder_2 og 3'!D13,"")</f>
        <v>7.6190476190476197E-2</v>
      </c>
      <c r="D10" s="68">
        <f>IF('P_Alder_2 og 3'!E13&gt;0,'P_Alder_2 og 3'!E13,"")</f>
        <v>0.18095238095238095</v>
      </c>
      <c r="E10" s="68">
        <f>IF('P_Alder_2 og 3'!F13&gt;0,'P_Alder_2 og 3'!F13,"")</f>
        <v>0.33333333333333331</v>
      </c>
      <c r="F10" s="68">
        <f>IF('P_Alder_2 og 3'!G13&gt;0,'P_Alder_2 og 3'!G13,"")</f>
        <v>0.25714285714285712</v>
      </c>
      <c r="G10" s="68">
        <f>IF('P_Alder_2 og 3'!H13&gt;0,'P_Alder_2 og 3'!H13,"")</f>
        <v>0.11428571428571428</v>
      </c>
    </row>
    <row r="11" spans="1:11" x14ac:dyDescent="0.25">
      <c r="A11" s="67" t="str">
        <f>IF('P_Alder_2 og 3'!B14&gt;0,'P_Alder_2 og 3'!B14,"")</f>
        <v>1624 Rissa</v>
      </c>
      <c r="B11" s="68">
        <f>IF('P_Alder_2 og 3'!C14&gt;0,'P_Alder_2 og 3'!C14,"")</f>
        <v>0.10222222222222223</v>
      </c>
      <c r="C11" s="68">
        <f>IF('P_Alder_2 og 3'!D14&gt;0,'P_Alder_2 og 3'!D14,"")</f>
        <v>3.111111111111111E-2</v>
      </c>
      <c r="D11" s="68">
        <f>IF('P_Alder_2 og 3'!E14&gt;0,'P_Alder_2 og 3'!E14,"")</f>
        <v>0.14666666666666667</v>
      </c>
      <c r="E11" s="68">
        <f>IF('P_Alder_2 og 3'!F14&gt;0,'P_Alder_2 og 3'!F14,"")</f>
        <v>0.32</v>
      </c>
      <c r="F11" s="68">
        <f>IF('P_Alder_2 og 3'!G14&gt;0,'P_Alder_2 og 3'!G14,"")</f>
        <v>0.21777777777777776</v>
      </c>
      <c r="G11" s="68">
        <f>IF('P_Alder_2 og 3'!H14&gt;0,'P_Alder_2 og 3'!H14,"")</f>
        <v>0.18222222222222223</v>
      </c>
    </row>
    <row r="12" spans="1:11" x14ac:dyDescent="0.25">
      <c r="A12" s="67" t="str">
        <f>IF('P_Alder_2 og 3'!B15&gt;0,'P_Alder_2 og 3'!B15,"")</f>
        <v>1627 Bjugn</v>
      </c>
      <c r="B12" s="68">
        <f>IF('P_Alder_2 og 3'!C15&gt;0,'P_Alder_2 og 3'!C15,"")</f>
        <v>6.0402684563758392E-2</v>
      </c>
      <c r="C12" s="68">
        <f>IF('P_Alder_2 og 3'!D15&gt;0,'P_Alder_2 og 3'!D15,"")</f>
        <v>4.0268456375838924E-2</v>
      </c>
      <c r="D12" s="68">
        <f>IF('P_Alder_2 og 3'!E15&gt;0,'P_Alder_2 og 3'!E15,"")</f>
        <v>0.22818791946308725</v>
      </c>
      <c r="E12" s="68">
        <f>IF('P_Alder_2 og 3'!F15&gt;0,'P_Alder_2 og 3'!F15,"")</f>
        <v>0.36912751677852351</v>
      </c>
      <c r="F12" s="68">
        <f>IF('P_Alder_2 og 3'!G15&gt;0,'P_Alder_2 og 3'!G15,"")</f>
        <v>0.19463087248322147</v>
      </c>
      <c r="G12" s="68">
        <f>IF('P_Alder_2 og 3'!H15&gt;0,'P_Alder_2 og 3'!H15,"")</f>
        <v>0.10738255033557047</v>
      </c>
    </row>
    <row r="13" spans="1:11" x14ac:dyDescent="0.25">
      <c r="A13" s="67" t="str">
        <f>IF('P_Alder_2 og 3'!B16&gt;0,'P_Alder_2 og 3'!B16,"")</f>
        <v>1630 Åfjord</v>
      </c>
      <c r="B13" s="68">
        <f>IF('P_Alder_2 og 3'!C16&gt;0,'P_Alder_2 og 3'!C16,"")</f>
        <v>6.4000000000000001E-2</v>
      </c>
      <c r="C13" s="68">
        <f>IF('P_Alder_2 og 3'!D16&gt;0,'P_Alder_2 og 3'!D16,"")</f>
        <v>0.08</v>
      </c>
      <c r="D13" s="68">
        <f>IF('P_Alder_2 og 3'!E16&gt;0,'P_Alder_2 og 3'!E16,"")</f>
        <v>0.22800000000000001</v>
      </c>
      <c r="E13" s="68">
        <f>IF('P_Alder_2 og 3'!F16&gt;0,'P_Alder_2 og 3'!F16,"")</f>
        <v>0.32</v>
      </c>
      <c r="F13" s="68">
        <f>IF('P_Alder_2 og 3'!G16&gt;0,'P_Alder_2 og 3'!G16,"")</f>
        <v>0.23599999999999999</v>
      </c>
      <c r="G13" s="68">
        <f>IF('P_Alder_2 og 3'!H16&gt;0,'P_Alder_2 og 3'!H16,"")</f>
        <v>7.1999999999999995E-2</v>
      </c>
    </row>
    <row r="14" spans="1:11" x14ac:dyDescent="0.25">
      <c r="A14" s="67" t="str">
        <f>IF('P_Alder_2 og 3'!B17&gt;0,'P_Alder_2 og 3'!B17,"")</f>
        <v>1632 Roan</v>
      </c>
      <c r="B14" s="68">
        <f>IF('P_Alder_2 og 3'!C17&gt;0,'P_Alder_2 og 3'!C17,"")</f>
        <v>4.4247787610619468E-2</v>
      </c>
      <c r="C14" s="68">
        <f>IF('P_Alder_2 og 3'!D17&gt;0,'P_Alder_2 og 3'!D17,"")</f>
        <v>8.8495575221238937E-2</v>
      </c>
      <c r="D14" s="68">
        <f>IF('P_Alder_2 og 3'!E17&gt;0,'P_Alder_2 og 3'!E17,"")</f>
        <v>0.19469026548672566</v>
      </c>
      <c r="E14" s="68">
        <f>IF('P_Alder_2 og 3'!F17&gt;0,'P_Alder_2 og 3'!F17,"")</f>
        <v>0.30088495575221241</v>
      </c>
      <c r="F14" s="68">
        <f>IF('P_Alder_2 og 3'!G17&gt;0,'P_Alder_2 og 3'!G17,"")</f>
        <v>0.21238938053097345</v>
      </c>
      <c r="G14" s="68">
        <f>IF('P_Alder_2 og 3'!H17&gt;0,'P_Alder_2 og 3'!H17,"")</f>
        <v>0.15929203539823009</v>
      </c>
    </row>
    <row r="15" spans="1:11" x14ac:dyDescent="0.25">
      <c r="A15" s="67" t="str">
        <f>IF('P_Alder_2 og 3'!B18&gt;0,'P_Alder_2 og 3'!B18,"")</f>
        <v>1633 Osen</v>
      </c>
      <c r="B15" s="68">
        <f>IF('P_Alder_2 og 3'!C18&gt;0,'P_Alder_2 og 3'!C18,"")</f>
        <v>1.4705882352941176E-2</v>
      </c>
      <c r="C15" s="68">
        <f>IF('P_Alder_2 og 3'!D18&gt;0,'P_Alder_2 og 3'!D18,"")</f>
        <v>5.8823529411764705E-2</v>
      </c>
      <c r="D15" s="68">
        <f>IF('P_Alder_2 og 3'!E18&gt;0,'P_Alder_2 og 3'!E18,"")</f>
        <v>0.19117647058823528</v>
      </c>
      <c r="E15" s="68">
        <f>IF('P_Alder_2 og 3'!F18&gt;0,'P_Alder_2 og 3'!F18,"")</f>
        <v>0.44117647058823528</v>
      </c>
      <c r="F15" s="68">
        <f>IF('P_Alder_2 og 3'!G18&gt;0,'P_Alder_2 og 3'!G18,"")</f>
        <v>0.23529411764705882</v>
      </c>
      <c r="G15" s="68">
        <f>IF('P_Alder_2 og 3'!H18&gt;0,'P_Alder_2 og 3'!H18,"")</f>
        <v>5.8823529411764705E-2</v>
      </c>
    </row>
    <row r="16" spans="1:11" x14ac:dyDescent="0.25">
      <c r="A16" s="67" t="str">
        <f>IF('P_Alder_2 og 3'!B19&gt;0,'P_Alder_2 og 3'!B19,"")</f>
        <v>1634 Oppdal</v>
      </c>
      <c r="B16" s="68">
        <f>IF('P_Alder_2 og 3'!C19&gt;0,'P_Alder_2 og 3'!C19,"")</f>
        <v>5.204460966542751E-2</v>
      </c>
      <c r="C16" s="68">
        <f>IF('P_Alder_2 og 3'!D19&gt;0,'P_Alder_2 og 3'!D19,"")</f>
        <v>3.3457249070631967E-2</v>
      </c>
      <c r="D16" s="68">
        <f>IF('P_Alder_2 og 3'!E19&gt;0,'P_Alder_2 og 3'!E19,"")</f>
        <v>0.16728624535315986</v>
      </c>
      <c r="E16" s="68">
        <f>IF('P_Alder_2 og 3'!F19&gt;0,'P_Alder_2 og 3'!F19,"")</f>
        <v>0.36802973977695169</v>
      </c>
      <c r="F16" s="68">
        <f>IF('P_Alder_2 og 3'!G19&gt;0,'P_Alder_2 og 3'!G19,"")</f>
        <v>0.29739776951672864</v>
      </c>
      <c r="G16" s="68">
        <f>IF('P_Alder_2 og 3'!H19&gt;0,'P_Alder_2 og 3'!H19,"")</f>
        <v>8.1784386617100371E-2</v>
      </c>
    </row>
    <row r="17" spans="1:7" x14ac:dyDescent="0.25">
      <c r="A17" s="67" t="str">
        <f>IF('P_Alder_2 og 3'!B20&gt;0,'P_Alder_2 og 3'!B20,"")</f>
        <v>1635 Rennebu</v>
      </c>
      <c r="B17" s="68">
        <f>IF('P_Alder_2 og 3'!C20&gt;0,'P_Alder_2 og 3'!C20,"")</f>
        <v>5.5555555555555552E-2</v>
      </c>
      <c r="C17" s="68">
        <f>IF('P_Alder_2 og 3'!D20&gt;0,'P_Alder_2 og 3'!D20,"")</f>
        <v>3.0303030303030304E-2</v>
      </c>
      <c r="D17" s="68">
        <f>IF('P_Alder_2 og 3'!E20&gt;0,'P_Alder_2 og 3'!E20,"")</f>
        <v>0.17676767676767677</v>
      </c>
      <c r="E17" s="68">
        <f>IF('P_Alder_2 og 3'!F20&gt;0,'P_Alder_2 og 3'!F20,"")</f>
        <v>0.35353535353535354</v>
      </c>
      <c r="F17" s="68">
        <f>IF('P_Alder_2 og 3'!G20&gt;0,'P_Alder_2 og 3'!G20,"")</f>
        <v>0.24747474747474749</v>
      </c>
      <c r="G17" s="68">
        <f>IF('P_Alder_2 og 3'!H20&gt;0,'P_Alder_2 og 3'!H20,"")</f>
        <v>0.13636363636363635</v>
      </c>
    </row>
    <row r="18" spans="1:7" x14ac:dyDescent="0.25">
      <c r="A18" s="67" t="str">
        <f>IF('P_Alder_2 og 3'!B21&gt;0,'P_Alder_2 og 3'!B21,"")</f>
        <v>1636 Meldal</v>
      </c>
      <c r="B18" s="68">
        <f>IF('P_Alder_2 og 3'!C21&gt;0,'P_Alder_2 og 3'!C21,"")</f>
        <v>7.6923076923076927E-2</v>
      </c>
      <c r="C18" s="68">
        <f>IF('P_Alder_2 og 3'!D21&gt;0,'P_Alder_2 og 3'!D21,"")</f>
        <v>3.0769230769230771E-2</v>
      </c>
      <c r="D18" s="68">
        <f>IF('P_Alder_2 og 3'!E21&gt;0,'P_Alder_2 og 3'!E21,"")</f>
        <v>0.19230769230769232</v>
      </c>
      <c r="E18" s="68">
        <f>IF('P_Alder_2 og 3'!F21&gt;0,'P_Alder_2 og 3'!F21,"")</f>
        <v>0.2846153846153846</v>
      </c>
      <c r="F18" s="68">
        <f>IF('P_Alder_2 og 3'!G21&gt;0,'P_Alder_2 og 3'!G21,"")</f>
        <v>0.32307692307692309</v>
      </c>
      <c r="G18" s="68">
        <f>IF('P_Alder_2 og 3'!H21&gt;0,'P_Alder_2 og 3'!H21,"")</f>
        <v>9.2307692307692313E-2</v>
      </c>
    </row>
    <row r="19" spans="1:7" x14ac:dyDescent="0.25">
      <c r="A19" s="67" t="str">
        <f>IF('P_Alder_2 og 3'!B22&gt;0,'P_Alder_2 og 3'!B22,"")</f>
        <v>1638 Orkdal</v>
      </c>
      <c r="B19" s="68">
        <f>IF('P_Alder_2 og 3'!C22&gt;0,'P_Alder_2 og 3'!C22,"")</f>
        <v>2.7397260273972601E-2</v>
      </c>
      <c r="C19" s="68">
        <f>IF('P_Alder_2 og 3'!D22&gt;0,'P_Alder_2 og 3'!D22,"")</f>
        <v>3.4246575342465752E-2</v>
      </c>
      <c r="D19" s="68">
        <f>IF('P_Alder_2 og 3'!E22&gt;0,'P_Alder_2 og 3'!E22,"")</f>
        <v>0.20547945205479451</v>
      </c>
      <c r="E19" s="68">
        <f>IF('P_Alder_2 og 3'!F22&gt;0,'P_Alder_2 og 3'!F22,"")</f>
        <v>0.30136986301369861</v>
      </c>
      <c r="F19" s="68">
        <f>IF('P_Alder_2 og 3'!G22&gt;0,'P_Alder_2 og 3'!G22,"")</f>
        <v>0.23287671232876711</v>
      </c>
      <c r="G19" s="68">
        <f>IF('P_Alder_2 og 3'!H22&gt;0,'P_Alder_2 og 3'!H22,"")</f>
        <v>0.19863013698630136</v>
      </c>
    </row>
    <row r="20" spans="1:7" x14ac:dyDescent="0.25">
      <c r="A20" s="67" t="str">
        <f>IF('P_Alder_2 og 3'!B23&gt;0,'P_Alder_2 og 3'!B23,"")</f>
        <v>1640 Røros</v>
      </c>
      <c r="B20" s="68">
        <f>IF('P_Alder_2 og 3'!C23&gt;0,'P_Alder_2 og 3'!C23,"")</f>
        <v>9.285714285714286E-2</v>
      </c>
      <c r="C20" s="68">
        <f>IF('P_Alder_2 og 3'!D23&gt;0,'P_Alder_2 og 3'!D23,"")</f>
        <v>0.10714285714285714</v>
      </c>
      <c r="D20" s="68">
        <f>IF('P_Alder_2 og 3'!E23&gt;0,'P_Alder_2 og 3'!E23,"")</f>
        <v>0.17857142857142858</v>
      </c>
      <c r="E20" s="68">
        <f>IF('P_Alder_2 og 3'!F23&gt;0,'P_Alder_2 og 3'!F23,"")</f>
        <v>0.22142857142857142</v>
      </c>
      <c r="F20" s="68">
        <f>IF('P_Alder_2 og 3'!G23&gt;0,'P_Alder_2 og 3'!G23,"")</f>
        <v>0.3</v>
      </c>
      <c r="G20" s="68">
        <f>IF('P_Alder_2 og 3'!H23&gt;0,'P_Alder_2 og 3'!H23,"")</f>
        <v>0.1</v>
      </c>
    </row>
    <row r="21" spans="1:7" x14ac:dyDescent="0.25">
      <c r="A21" s="67" t="str">
        <f>IF('P_Alder_2 og 3'!B24&gt;0,'P_Alder_2 og 3'!B24,"")</f>
        <v>1644 Holtålen</v>
      </c>
      <c r="B21" s="68">
        <f>IF('P_Alder_2 og 3'!C24&gt;0,'P_Alder_2 og 3'!C24,"")</f>
        <v>3.2786885245901641E-2</v>
      </c>
      <c r="C21" s="68">
        <f>IF('P_Alder_2 og 3'!D24&gt;0,'P_Alder_2 og 3'!D24,"")</f>
        <v>3.2786885245901641E-2</v>
      </c>
      <c r="D21" s="68">
        <f>IF('P_Alder_2 og 3'!E24&gt;0,'P_Alder_2 og 3'!E24,"")</f>
        <v>8.1967213114754092E-2</v>
      </c>
      <c r="E21" s="68">
        <f>IF('P_Alder_2 og 3'!F24&gt;0,'P_Alder_2 og 3'!F24,"")</f>
        <v>0.32786885245901637</v>
      </c>
      <c r="F21" s="68">
        <f>IF('P_Alder_2 og 3'!G24&gt;0,'P_Alder_2 og 3'!G24,"")</f>
        <v>0.26229508196721313</v>
      </c>
      <c r="G21" s="68">
        <f>IF('P_Alder_2 og 3'!H24&gt;0,'P_Alder_2 og 3'!H24,"")</f>
        <v>0.26229508196721313</v>
      </c>
    </row>
    <row r="22" spans="1:7" x14ac:dyDescent="0.25">
      <c r="A22" s="67" t="str">
        <f>IF('P_Alder_2 og 3'!B25&gt;0,'P_Alder_2 og 3'!B25,"")</f>
        <v>1648 Midtre Gauldal</v>
      </c>
      <c r="B22" s="68">
        <f>IF('P_Alder_2 og 3'!C25&gt;0,'P_Alder_2 og 3'!C25,"")</f>
        <v>3.2653061224489799E-2</v>
      </c>
      <c r="C22" s="68">
        <f>IF('P_Alder_2 og 3'!D25&gt;0,'P_Alder_2 og 3'!D25,"")</f>
        <v>8.1632653061224497E-3</v>
      </c>
      <c r="D22" s="68">
        <f>IF('P_Alder_2 og 3'!E25&gt;0,'P_Alder_2 og 3'!E25,"")</f>
        <v>0.18775510204081633</v>
      </c>
      <c r="E22" s="68">
        <f>IF('P_Alder_2 og 3'!F25&gt;0,'P_Alder_2 og 3'!F25,"")</f>
        <v>0.29795918367346941</v>
      </c>
      <c r="F22" s="68">
        <f>IF('P_Alder_2 og 3'!G25&gt;0,'P_Alder_2 og 3'!G25,"")</f>
        <v>0.33469387755102042</v>
      </c>
      <c r="G22" s="68">
        <f>IF('P_Alder_2 og 3'!H25&gt;0,'P_Alder_2 og 3'!H25,"")</f>
        <v>0.13877551020408163</v>
      </c>
    </row>
    <row r="23" spans="1:7" x14ac:dyDescent="0.25">
      <c r="A23" s="67" t="str">
        <f>IF('P_Alder_2 og 3'!B26&gt;0,'P_Alder_2 og 3'!B26,"")</f>
        <v>1653 Melhus</v>
      </c>
      <c r="B23" s="68">
        <f>IF('P_Alder_2 og 3'!C26&gt;0,'P_Alder_2 og 3'!C26,"")</f>
        <v>5.0691244239631339E-2</v>
      </c>
      <c r="C23" s="68">
        <f>IF('P_Alder_2 og 3'!D26&gt;0,'P_Alder_2 og 3'!D26,"")</f>
        <v>1.3824884792626729E-2</v>
      </c>
      <c r="D23" s="68">
        <f>IF('P_Alder_2 og 3'!E26&gt;0,'P_Alder_2 og 3'!E26,"")</f>
        <v>9.2165898617511524E-2</v>
      </c>
      <c r="E23" s="68">
        <f>IF('P_Alder_2 og 3'!F26&gt;0,'P_Alder_2 og 3'!F26,"")</f>
        <v>0.30414746543778803</v>
      </c>
      <c r="F23" s="68">
        <f>IF('P_Alder_2 og 3'!G26&gt;0,'P_Alder_2 og 3'!G26,"")</f>
        <v>0.32718894009216593</v>
      </c>
      <c r="G23" s="68">
        <f>IF('P_Alder_2 og 3'!H26&gt;0,'P_Alder_2 og 3'!H26,"")</f>
        <v>0.2119815668202765</v>
      </c>
    </row>
    <row r="24" spans="1:7" x14ac:dyDescent="0.25">
      <c r="A24" s="67" t="str">
        <f>IF('P_Alder_2 og 3'!B27&gt;0,'P_Alder_2 og 3'!B27,"")</f>
        <v>1657 Skaun</v>
      </c>
      <c r="B24" s="68">
        <f>IF('P_Alder_2 og 3'!C27&gt;0,'P_Alder_2 og 3'!C27,"")</f>
        <v>1.2345679012345678E-2</v>
      </c>
      <c r="C24" s="68">
        <f>IF('P_Alder_2 og 3'!D27&gt;0,'P_Alder_2 og 3'!D27,"")</f>
        <v>1.2345679012345678E-2</v>
      </c>
      <c r="D24" s="68">
        <f>IF('P_Alder_2 og 3'!E27&gt;0,'P_Alder_2 og 3'!E27,"")</f>
        <v>0.14814814814814814</v>
      </c>
      <c r="E24" s="68">
        <f>IF('P_Alder_2 og 3'!F27&gt;0,'P_Alder_2 og 3'!F27,"")</f>
        <v>0.30864197530864196</v>
      </c>
      <c r="F24" s="68">
        <f>IF('P_Alder_2 og 3'!G27&gt;0,'P_Alder_2 og 3'!G27,"")</f>
        <v>0.27160493827160492</v>
      </c>
      <c r="G24" s="68">
        <f>IF('P_Alder_2 og 3'!H27&gt;0,'P_Alder_2 og 3'!H27,"")</f>
        <v>0.24691358024691357</v>
      </c>
    </row>
    <row r="25" spans="1:7" x14ac:dyDescent="0.25">
      <c r="A25" s="67" t="str">
        <f>IF('P_Alder_2 og 3'!B28&gt;0,'P_Alder_2 og 3'!B28,"")</f>
        <v>1662 Klæbu</v>
      </c>
      <c r="B25" s="68" t="str">
        <f>IF('P_Alder_2 og 3'!C28&gt;0,'P_Alder_2 og 3'!C28,"")</f>
        <v/>
      </c>
      <c r="C25" s="68" t="str">
        <f>IF('P_Alder_2 og 3'!D28&gt;0,'P_Alder_2 og 3'!D28,"")</f>
        <v/>
      </c>
      <c r="D25" s="68">
        <f>IF('P_Alder_2 og 3'!E28&gt;0,'P_Alder_2 og 3'!E28,"")</f>
        <v>0.19230769230769232</v>
      </c>
      <c r="E25" s="68">
        <f>IF('P_Alder_2 og 3'!F28&gt;0,'P_Alder_2 og 3'!F28,"")</f>
        <v>0.38461538461538464</v>
      </c>
      <c r="F25" s="68">
        <f>IF('P_Alder_2 og 3'!G28&gt;0,'P_Alder_2 og 3'!G28,"")</f>
        <v>0.34615384615384615</v>
      </c>
      <c r="G25" s="68">
        <f>IF('P_Alder_2 og 3'!H28&gt;0,'P_Alder_2 og 3'!H28,"")</f>
        <v>7.6923076923076927E-2</v>
      </c>
    </row>
    <row r="26" spans="1:7" x14ac:dyDescent="0.25">
      <c r="A26" s="67" t="str">
        <f>IF('P_Alder_2 og 3'!B29&gt;0,'P_Alder_2 og 3'!B29,"")</f>
        <v>1663 Malvik</v>
      </c>
      <c r="B26" s="68">
        <f>IF('P_Alder_2 og 3'!C29&gt;0,'P_Alder_2 og 3'!C29,"")</f>
        <v>9.0909090909090912E-2</v>
      </c>
      <c r="C26" s="68">
        <f>IF('P_Alder_2 og 3'!D29&gt;0,'P_Alder_2 og 3'!D29,"")</f>
        <v>2.2727272727272728E-2</v>
      </c>
      <c r="D26" s="68">
        <f>IF('P_Alder_2 og 3'!E29&gt;0,'P_Alder_2 og 3'!E29,"")</f>
        <v>0.13636363636363635</v>
      </c>
      <c r="E26" s="68">
        <f>IF('P_Alder_2 og 3'!F29&gt;0,'P_Alder_2 og 3'!F29,"")</f>
        <v>0.29545454545454547</v>
      </c>
      <c r="F26" s="68">
        <f>IF('P_Alder_2 og 3'!G29&gt;0,'P_Alder_2 og 3'!G29,"")</f>
        <v>0.29545454545454547</v>
      </c>
      <c r="G26" s="68">
        <f>IF('P_Alder_2 og 3'!H29&gt;0,'P_Alder_2 og 3'!H29,"")</f>
        <v>0.15909090909090909</v>
      </c>
    </row>
    <row r="27" spans="1:7" x14ac:dyDescent="0.25">
      <c r="A27" s="67" t="str">
        <f>IF('P_Alder_2 og 3'!B30&gt;0,'P_Alder_2 og 3'!B30,"")</f>
        <v>1664 Selbu</v>
      </c>
      <c r="B27" s="68">
        <f>IF('P_Alder_2 og 3'!C30&gt;0,'P_Alder_2 og 3'!C30,"")</f>
        <v>0.17647058823529413</v>
      </c>
      <c r="C27" s="68">
        <f>IF('P_Alder_2 og 3'!D30&gt;0,'P_Alder_2 og 3'!D30,"")</f>
        <v>6.4171122994652413E-2</v>
      </c>
      <c r="D27" s="68">
        <f>IF('P_Alder_2 og 3'!E30&gt;0,'P_Alder_2 og 3'!E30,"")</f>
        <v>0.11764705882352941</v>
      </c>
      <c r="E27" s="68">
        <f>IF('P_Alder_2 og 3'!F30&gt;0,'P_Alder_2 og 3'!F30,"")</f>
        <v>0.22994652406417113</v>
      </c>
      <c r="F27" s="68">
        <f>IF('P_Alder_2 og 3'!G30&gt;0,'P_Alder_2 og 3'!G30,"")</f>
        <v>0.20855614973262032</v>
      </c>
      <c r="G27" s="68">
        <f>IF('P_Alder_2 og 3'!H30&gt;0,'P_Alder_2 og 3'!H30,"")</f>
        <v>0.20320855614973263</v>
      </c>
    </row>
    <row r="28" spans="1:7" x14ac:dyDescent="0.25">
      <c r="A28" s="67" t="str">
        <f>IF('P_Alder_2 og 3'!B31&gt;0,'P_Alder_2 og 3'!B31,"")</f>
        <v>1665 Tydal</v>
      </c>
      <c r="B28" s="68">
        <f>IF('P_Alder_2 og 3'!C31&gt;0,'P_Alder_2 og 3'!C31,"")</f>
        <v>2.2727272727272728E-2</v>
      </c>
      <c r="C28" s="68">
        <f>IF('P_Alder_2 og 3'!D31&gt;0,'P_Alder_2 og 3'!D31,"")</f>
        <v>4.5454545454545456E-2</v>
      </c>
      <c r="D28" s="68">
        <f>IF('P_Alder_2 og 3'!E31&gt;0,'P_Alder_2 og 3'!E31,"")</f>
        <v>9.0909090909090912E-2</v>
      </c>
      <c r="E28" s="68">
        <f>IF('P_Alder_2 og 3'!F31&gt;0,'P_Alder_2 og 3'!F31,"")</f>
        <v>0.36363636363636365</v>
      </c>
      <c r="F28" s="68">
        <f>IF('P_Alder_2 og 3'!G31&gt;0,'P_Alder_2 og 3'!G31,"")</f>
        <v>0.29545454545454547</v>
      </c>
      <c r="G28" s="68">
        <f>IF('P_Alder_2 og 3'!H31&gt;0,'P_Alder_2 og 3'!H31,"")</f>
        <v>0.18181818181818182</v>
      </c>
    </row>
    <row r="29" spans="1:7" x14ac:dyDescent="0.25">
      <c r="A29" s="67" t="str">
        <f>IF('P_Alder_2 og 3'!B32&gt;0,'P_Alder_2 og 3'!B32,"")</f>
        <v>1702 Steinkjer</v>
      </c>
      <c r="B29" s="68">
        <f>IF('P_Alder_2 og 3'!C32&gt;0,'P_Alder_2 og 3'!C32,"")</f>
        <v>8.0213903743315509E-2</v>
      </c>
      <c r="C29" s="68">
        <f>IF('P_Alder_2 og 3'!D32&gt;0,'P_Alder_2 og 3'!D32,"")</f>
        <v>6.0606060606060608E-2</v>
      </c>
      <c r="D29" s="68">
        <f>IF('P_Alder_2 og 3'!E32&gt;0,'P_Alder_2 og 3'!E32,"")</f>
        <v>0.18360071301247771</v>
      </c>
      <c r="E29" s="68">
        <f>IF('P_Alder_2 og 3'!F32&gt;0,'P_Alder_2 og 3'!F32,"")</f>
        <v>0.30481283422459893</v>
      </c>
      <c r="F29" s="68">
        <f>IF('P_Alder_2 og 3'!G32&gt;0,'P_Alder_2 og 3'!G32,"")</f>
        <v>0.27094474153297682</v>
      </c>
      <c r="G29" s="68">
        <f>IF('P_Alder_2 og 3'!H32&gt;0,'P_Alder_2 og 3'!H32,"")</f>
        <v>9.9821746880570411E-2</v>
      </c>
    </row>
    <row r="30" spans="1:7" x14ac:dyDescent="0.25">
      <c r="A30" s="67" t="str">
        <f>IF('P_Alder_2 og 3'!B33&gt;0,'P_Alder_2 og 3'!B33,"")</f>
        <v>1703 Namsos</v>
      </c>
      <c r="B30" s="68">
        <f>IF('P_Alder_2 og 3'!C33&gt;0,'P_Alder_2 og 3'!C33,"")</f>
        <v>3.9735099337748346E-2</v>
      </c>
      <c r="C30" s="68">
        <f>IF('P_Alder_2 og 3'!D33&gt;0,'P_Alder_2 og 3'!D33,"")</f>
        <v>4.6357615894039736E-2</v>
      </c>
      <c r="D30" s="68">
        <f>IF('P_Alder_2 og 3'!E33&gt;0,'P_Alder_2 og 3'!E33,"")</f>
        <v>0.19867549668874171</v>
      </c>
      <c r="E30" s="68">
        <f>IF('P_Alder_2 og 3'!F33&gt;0,'P_Alder_2 og 3'!F33,"")</f>
        <v>0.29801324503311261</v>
      </c>
      <c r="F30" s="68">
        <f>IF('P_Alder_2 og 3'!G33&gt;0,'P_Alder_2 og 3'!G33,"")</f>
        <v>0.26490066225165565</v>
      </c>
      <c r="G30" s="68">
        <f>IF('P_Alder_2 og 3'!H33&gt;0,'P_Alder_2 og 3'!H33,"")</f>
        <v>0.15231788079470199</v>
      </c>
    </row>
    <row r="31" spans="1:7" x14ac:dyDescent="0.25">
      <c r="A31" s="67" t="str">
        <f>IF('P_Alder_2 og 3'!B34&gt;0,'P_Alder_2 og 3'!B34,"")</f>
        <v>1711 Meråker</v>
      </c>
      <c r="B31" s="68" t="str">
        <f>IF('P_Alder_2 og 3'!C34&gt;0,'P_Alder_2 og 3'!C34,"")</f>
        <v/>
      </c>
      <c r="C31" s="68">
        <f>IF('P_Alder_2 og 3'!D34&gt;0,'P_Alder_2 og 3'!D34,"")</f>
        <v>1.6949152542372881E-2</v>
      </c>
      <c r="D31" s="68">
        <f>IF('P_Alder_2 og 3'!E34&gt;0,'P_Alder_2 og 3'!E34,"")</f>
        <v>0.13559322033898305</v>
      </c>
      <c r="E31" s="68">
        <f>IF('P_Alder_2 og 3'!F34&gt;0,'P_Alder_2 og 3'!F34,"")</f>
        <v>0.33898305084745761</v>
      </c>
      <c r="F31" s="68">
        <f>IF('P_Alder_2 og 3'!G34&gt;0,'P_Alder_2 og 3'!G34,"")</f>
        <v>0.32203389830508472</v>
      </c>
      <c r="G31" s="68">
        <f>IF('P_Alder_2 og 3'!H34&gt;0,'P_Alder_2 og 3'!H34,"")</f>
        <v>0.1864406779661017</v>
      </c>
    </row>
    <row r="32" spans="1:7" x14ac:dyDescent="0.25">
      <c r="A32" s="67" t="str">
        <f>IF('P_Alder_2 og 3'!B35&gt;0,'P_Alder_2 og 3'!B35,"")</f>
        <v>1714 Stjørdal</v>
      </c>
      <c r="B32" s="68">
        <f>IF('P_Alder_2 og 3'!C35&gt;0,'P_Alder_2 og 3'!C35,"")</f>
        <v>6.8592057761732855E-2</v>
      </c>
      <c r="C32" s="68">
        <f>IF('P_Alder_2 og 3'!D35&gt;0,'P_Alder_2 og 3'!D35,"")</f>
        <v>2.1660649819494584E-2</v>
      </c>
      <c r="D32" s="68">
        <f>IF('P_Alder_2 og 3'!E35&gt;0,'P_Alder_2 og 3'!E35,"")</f>
        <v>0.1552346570397112</v>
      </c>
      <c r="E32" s="68">
        <f>IF('P_Alder_2 og 3'!F35&gt;0,'P_Alder_2 og 3'!F35,"")</f>
        <v>0.27797833935018051</v>
      </c>
      <c r="F32" s="68">
        <f>IF('P_Alder_2 og 3'!G35&gt;0,'P_Alder_2 og 3'!G35,"")</f>
        <v>0.26353790613718414</v>
      </c>
      <c r="G32" s="68">
        <f>IF('P_Alder_2 og 3'!H35&gt;0,'P_Alder_2 og 3'!H35,"")</f>
        <v>0.21299638989169675</v>
      </c>
    </row>
    <row r="33" spans="1:7" x14ac:dyDescent="0.25">
      <c r="A33" s="67" t="str">
        <f>IF('P_Alder_2 og 3'!B36&gt;0,'P_Alder_2 og 3'!B36,"")</f>
        <v>1717 Frosta</v>
      </c>
      <c r="B33" s="68">
        <f>IF('P_Alder_2 og 3'!C36&gt;0,'P_Alder_2 og 3'!C36,"")</f>
        <v>4.3209876543209874E-2</v>
      </c>
      <c r="C33" s="68">
        <f>IF('P_Alder_2 og 3'!D36&gt;0,'P_Alder_2 og 3'!D36,"")</f>
        <v>6.7901234567901231E-2</v>
      </c>
      <c r="D33" s="68">
        <f>IF('P_Alder_2 og 3'!E36&gt;0,'P_Alder_2 og 3'!E36,"")</f>
        <v>0.20370370370370369</v>
      </c>
      <c r="E33" s="68">
        <f>IF('P_Alder_2 og 3'!F36&gt;0,'P_Alder_2 og 3'!F36,"")</f>
        <v>0.33950617283950618</v>
      </c>
      <c r="F33" s="68">
        <f>IF('P_Alder_2 og 3'!G36&gt;0,'P_Alder_2 og 3'!G36,"")</f>
        <v>0.20370370370370369</v>
      </c>
      <c r="G33" s="68">
        <f>IF('P_Alder_2 og 3'!H36&gt;0,'P_Alder_2 og 3'!H36,"")</f>
        <v>0.1419753086419753</v>
      </c>
    </row>
    <row r="34" spans="1:7" x14ac:dyDescent="0.25">
      <c r="A34" s="67" t="str">
        <f>IF('P_Alder_2 og 3'!B37&gt;0,'P_Alder_2 og 3'!B37,"")</f>
        <v>1718 Leksvik</v>
      </c>
      <c r="B34" s="68">
        <f>IF('P_Alder_2 og 3'!C37&gt;0,'P_Alder_2 og 3'!C37,"")</f>
        <v>0.11016949152542373</v>
      </c>
      <c r="C34" s="68">
        <f>IF('P_Alder_2 og 3'!D37&gt;0,'P_Alder_2 og 3'!D37,"")</f>
        <v>4.2372881355932202E-2</v>
      </c>
      <c r="D34" s="68">
        <f>IF('P_Alder_2 og 3'!E37&gt;0,'P_Alder_2 og 3'!E37,"")</f>
        <v>0.15254237288135594</v>
      </c>
      <c r="E34" s="68">
        <f>IF('P_Alder_2 og 3'!F37&gt;0,'P_Alder_2 og 3'!F37,"")</f>
        <v>0.19491525423728814</v>
      </c>
      <c r="F34" s="68">
        <f>IF('P_Alder_2 og 3'!G37&gt;0,'P_Alder_2 og 3'!G37,"")</f>
        <v>0.27966101694915252</v>
      </c>
      <c r="G34" s="68">
        <f>IF('P_Alder_2 og 3'!H37&gt;0,'P_Alder_2 og 3'!H37,"")</f>
        <v>0.22033898305084745</v>
      </c>
    </row>
    <row r="35" spans="1:7" x14ac:dyDescent="0.25">
      <c r="A35" s="67" t="str">
        <f>IF('P_Alder_2 og 3'!B38&gt;0,'P_Alder_2 og 3'!B38,"")</f>
        <v>1719 Levanger</v>
      </c>
      <c r="B35" s="68">
        <f>IF('P_Alder_2 og 3'!C38&gt;0,'P_Alder_2 og 3'!C38,"")</f>
        <v>0.15209125475285171</v>
      </c>
      <c r="C35" s="68">
        <f>IF('P_Alder_2 og 3'!D38&gt;0,'P_Alder_2 og 3'!D38,"")</f>
        <v>7.4144486692015205E-2</v>
      </c>
      <c r="D35" s="68">
        <f>IF('P_Alder_2 og 3'!E38&gt;0,'P_Alder_2 og 3'!E38,"")</f>
        <v>0.15779467680608364</v>
      </c>
      <c r="E35" s="68">
        <f>IF('P_Alder_2 og 3'!F38&gt;0,'P_Alder_2 og 3'!F38,"")</f>
        <v>0.28897338403041822</v>
      </c>
      <c r="F35" s="68">
        <f>IF('P_Alder_2 og 3'!G38&gt;0,'P_Alder_2 og 3'!G38,"")</f>
        <v>0.23384030418250951</v>
      </c>
      <c r="G35" s="68">
        <f>IF('P_Alder_2 og 3'!H38&gt;0,'P_Alder_2 og 3'!H38,"")</f>
        <v>9.3155893536121678E-2</v>
      </c>
    </row>
    <row r="36" spans="1:7" x14ac:dyDescent="0.25">
      <c r="A36" s="67" t="str">
        <f>IF('P_Alder_2 og 3'!B39&gt;0,'P_Alder_2 og 3'!B39,"")</f>
        <v>1721 Verdal</v>
      </c>
      <c r="B36" s="68">
        <f>IF('P_Alder_2 og 3'!C39&gt;0,'P_Alder_2 og 3'!C39,"")</f>
        <v>0.18604651162790697</v>
      </c>
      <c r="C36" s="68">
        <f>IF('P_Alder_2 og 3'!D39&gt;0,'P_Alder_2 og 3'!D39,"")</f>
        <v>5.8139534883720929E-2</v>
      </c>
      <c r="D36" s="68">
        <f>IF('P_Alder_2 og 3'!E39&gt;0,'P_Alder_2 og 3'!E39,"")</f>
        <v>0.1308139534883721</v>
      </c>
      <c r="E36" s="68">
        <f>IF('P_Alder_2 og 3'!F39&gt;0,'P_Alder_2 og 3'!F39,"")</f>
        <v>0.29651162790697677</v>
      </c>
      <c r="F36" s="68">
        <f>IF('P_Alder_2 og 3'!G39&gt;0,'P_Alder_2 og 3'!G39,"")</f>
        <v>0.25</v>
      </c>
      <c r="G36" s="68">
        <f>IF('P_Alder_2 og 3'!H39&gt;0,'P_Alder_2 og 3'!H39,"")</f>
        <v>7.8488372093023256E-2</v>
      </c>
    </row>
    <row r="37" spans="1:7" x14ac:dyDescent="0.25">
      <c r="A37" s="67" t="str">
        <f>IF('P_Alder_2 og 3'!B40&gt;0,'P_Alder_2 og 3'!B40,"")</f>
        <v>1724 Verran</v>
      </c>
      <c r="B37" s="68" t="str">
        <f>IF('P_Alder_2 og 3'!C40&gt;0,'P_Alder_2 og 3'!C40,"")</f>
        <v/>
      </c>
      <c r="C37" s="68">
        <f>IF('P_Alder_2 og 3'!D40&gt;0,'P_Alder_2 og 3'!D40,"")</f>
        <v>7.6923076923076927E-2</v>
      </c>
      <c r="D37" s="68">
        <f>IF('P_Alder_2 og 3'!E40&gt;0,'P_Alder_2 og 3'!E40,"")</f>
        <v>0.10256410256410256</v>
      </c>
      <c r="E37" s="68">
        <f>IF('P_Alder_2 og 3'!F40&gt;0,'P_Alder_2 og 3'!F40,"")</f>
        <v>0.5</v>
      </c>
      <c r="F37" s="68">
        <f>IF('P_Alder_2 og 3'!G40&gt;0,'P_Alder_2 og 3'!G40,"")</f>
        <v>0.25641025641025639</v>
      </c>
      <c r="G37" s="68">
        <f>IF('P_Alder_2 og 3'!H40&gt;0,'P_Alder_2 og 3'!H40,"")</f>
        <v>6.4102564102564097E-2</v>
      </c>
    </row>
    <row r="38" spans="1:7" x14ac:dyDescent="0.25">
      <c r="A38" s="67" t="str">
        <f>IF('P_Alder_2 og 3'!B41&gt;0,'P_Alder_2 og 3'!B41,"")</f>
        <v>1725 Namdalseid</v>
      </c>
      <c r="B38" s="68">
        <f>IF('P_Alder_2 og 3'!C41&gt;0,'P_Alder_2 og 3'!C41,"")</f>
        <v>2.2900763358778626E-2</v>
      </c>
      <c r="C38" s="68">
        <f>IF('P_Alder_2 og 3'!D41&gt;0,'P_Alder_2 og 3'!D41,"")</f>
        <v>7.6335877862595417E-3</v>
      </c>
      <c r="D38" s="68">
        <f>IF('P_Alder_2 og 3'!E41&gt;0,'P_Alder_2 og 3'!E41,"")</f>
        <v>0.22137404580152673</v>
      </c>
      <c r="E38" s="68">
        <f>IF('P_Alder_2 og 3'!F41&gt;0,'P_Alder_2 og 3'!F41,"")</f>
        <v>0.29770992366412213</v>
      </c>
      <c r="F38" s="68">
        <f>IF('P_Alder_2 og 3'!G41&gt;0,'P_Alder_2 og 3'!G41,"")</f>
        <v>0.38167938931297712</v>
      </c>
      <c r="G38" s="68">
        <f>IF('P_Alder_2 og 3'!H41&gt;0,'P_Alder_2 og 3'!H41,"")</f>
        <v>6.8702290076335881E-2</v>
      </c>
    </row>
    <row r="39" spans="1:7" x14ac:dyDescent="0.25">
      <c r="A39" s="67" t="str">
        <f>IF('P_Alder_2 og 3'!B42&gt;0,'P_Alder_2 og 3'!B42,"")</f>
        <v>1736 Snåsa</v>
      </c>
      <c r="B39" s="68">
        <f>IF('P_Alder_2 og 3'!C42&gt;0,'P_Alder_2 og 3'!C42,"")</f>
        <v>0.10897435897435898</v>
      </c>
      <c r="C39" s="68">
        <f>IF('P_Alder_2 og 3'!D42&gt;0,'P_Alder_2 og 3'!D42,"")</f>
        <v>0.10897435897435898</v>
      </c>
      <c r="D39" s="68">
        <f>IF('P_Alder_2 og 3'!E42&gt;0,'P_Alder_2 og 3'!E42,"")</f>
        <v>9.6153846153846159E-2</v>
      </c>
      <c r="E39" s="68">
        <f>IF('P_Alder_2 og 3'!F42&gt;0,'P_Alder_2 og 3'!F42,"")</f>
        <v>0.30769230769230771</v>
      </c>
      <c r="F39" s="68">
        <f>IF('P_Alder_2 og 3'!G42&gt;0,'P_Alder_2 og 3'!G42,"")</f>
        <v>0.26923076923076922</v>
      </c>
      <c r="G39" s="68">
        <f>IF('P_Alder_2 og 3'!H42&gt;0,'P_Alder_2 og 3'!H42,"")</f>
        <v>0.10897435897435898</v>
      </c>
    </row>
    <row r="40" spans="1:7" x14ac:dyDescent="0.25">
      <c r="A40" s="67" t="str">
        <f>IF('P_Alder_2 og 3'!B43&gt;0,'P_Alder_2 og 3'!B43,"")</f>
        <v>1738 Lierne</v>
      </c>
      <c r="B40" s="68">
        <f>IF('P_Alder_2 og 3'!C43&gt;0,'P_Alder_2 og 3'!C43,"")</f>
        <v>2.1739130434782608E-2</v>
      </c>
      <c r="C40" s="68">
        <f>IF('P_Alder_2 og 3'!D43&gt;0,'P_Alder_2 og 3'!D43,"")</f>
        <v>5.434782608695652E-2</v>
      </c>
      <c r="D40" s="68">
        <f>IF('P_Alder_2 og 3'!E43&gt;0,'P_Alder_2 og 3'!E43,"")</f>
        <v>0.17391304347826086</v>
      </c>
      <c r="E40" s="68">
        <f>IF('P_Alder_2 og 3'!F43&gt;0,'P_Alder_2 og 3'!F43,"")</f>
        <v>0.31521739130434784</v>
      </c>
      <c r="F40" s="68">
        <f>IF('P_Alder_2 og 3'!G43&gt;0,'P_Alder_2 og 3'!G43,"")</f>
        <v>0.27173913043478259</v>
      </c>
      <c r="G40" s="68">
        <f>IF('P_Alder_2 og 3'!H43&gt;0,'P_Alder_2 og 3'!H43,"")</f>
        <v>0.16304347826086957</v>
      </c>
    </row>
    <row r="41" spans="1:7" x14ac:dyDescent="0.25">
      <c r="A41" s="67" t="str">
        <f>IF('P_Alder_2 og 3'!B44&gt;0,'P_Alder_2 og 3'!B44,"")</f>
        <v>1739 Røyrvik</v>
      </c>
      <c r="B41" s="68">
        <f>IF('P_Alder_2 og 3'!C44&gt;0,'P_Alder_2 og 3'!C44,"")</f>
        <v>3.125E-2</v>
      </c>
      <c r="C41" s="68">
        <f>IF('P_Alder_2 og 3'!D44&gt;0,'P_Alder_2 og 3'!D44,"")</f>
        <v>6.25E-2</v>
      </c>
      <c r="D41" s="68">
        <f>IF('P_Alder_2 og 3'!E44&gt;0,'P_Alder_2 og 3'!E44,"")</f>
        <v>0.25</v>
      </c>
      <c r="E41" s="68">
        <f>IF('P_Alder_2 og 3'!F44&gt;0,'P_Alder_2 og 3'!F44,"")</f>
        <v>6.25E-2</v>
      </c>
      <c r="F41" s="68">
        <f>IF('P_Alder_2 og 3'!G44&gt;0,'P_Alder_2 og 3'!G44,"")</f>
        <v>0.34375</v>
      </c>
      <c r="G41" s="68">
        <f>IF('P_Alder_2 og 3'!H44&gt;0,'P_Alder_2 og 3'!H44,"")</f>
        <v>0.25</v>
      </c>
    </row>
    <row r="42" spans="1:7" x14ac:dyDescent="0.25">
      <c r="A42" s="67" t="str">
        <f>IF('P_Alder_2 og 3'!B45&gt;0,'P_Alder_2 og 3'!B45,"")</f>
        <v>1740 Namsskogan</v>
      </c>
      <c r="B42" s="68">
        <f>IF('P_Alder_2 og 3'!C45&gt;0,'P_Alder_2 og 3'!C45,"")</f>
        <v>7.3170731707317069E-2</v>
      </c>
      <c r="C42" s="68">
        <f>IF('P_Alder_2 og 3'!D45&gt;0,'P_Alder_2 og 3'!D45,"")</f>
        <v>9.7560975609756101E-2</v>
      </c>
      <c r="D42" s="68">
        <f>IF('P_Alder_2 og 3'!E45&gt;0,'P_Alder_2 og 3'!E45,"")</f>
        <v>0.1951219512195122</v>
      </c>
      <c r="E42" s="68">
        <f>IF('P_Alder_2 og 3'!F45&gt;0,'P_Alder_2 og 3'!F45,"")</f>
        <v>0.1951219512195122</v>
      </c>
      <c r="F42" s="68">
        <f>IF('P_Alder_2 og 3'!G45&gt;0,'P_Alder_2 og 3'!G45,"")</f>
        <v>0.1951219512195122</v>
      </c>
      <c r="G42" s="68">
        <f>IF('P_Alder_2 og 3'!H45&gt;0,'P_Alder_2 og 3'!H45,"")</f>
        <v>0.24390243902439024</v>
      </c>
    </row>
    <row r="43" spans="1:7" x14ac:dyDescent="0.25">
      <c r="A43" s="67" t="str">
        <f>IF('P_Alder_2 og 3'!B46&gt;0,'P_Alder_2 og 3'!B46,"")</f>
        <v>1742 Grong</v>
      </c>
      <c r="B43" s="68">
        <f>IF('P_Alder_2 og 3'!C46&gt;0,'P_Alder_2 og 3'!C46,"")</f>
        <v>4.49438202247191E-2</v>
      </c>
      <c r="C43" s="68">
        <f>IF('P_Alder_2 og 3'!D46&gt;0,'P_Alder_2 og 3'!D46,"")</f>
        <v>6.741573033707865E-2</v>
      </c>
      <c r="D43" s="68">
        <f>IF('P_Alder_2 og 3'!E46&gt;0,'P_Alder_2 og 3'!E46,"")</f>
        <v>0.12359550561797752</v>
      </c>
      <c r="E43" s="68">
        <f>IF('P_Alder_2 og 3'!F46&gt;0,'P_Alder_2 og 3'!F46,"")</f>
        <v>0.29213483146067415</v>
      </c>
      <c r="F43" s="68">
        <f>IF('P_Alder_2 og 3'!G46&gt;0,'P_Alder_2 og 3'!G46,"")</f>
        <v>0.3707865168539326</v>
      </c>
      <c r="G43" s="68">
        <f>IF('P_Alder_2 og 3'!H46&gt;0,'P_Alder_2 og 3'!H46,"")</f>
        <v>0.10112359550561797</v>
      </c>
    </row>
    <row r="44" spans="1:7" x14ac:dyDescent="0.25">
      <c r="A44" s="67" t="str">
        <f>IF('P_Alder_2 og 3'!B47&gt;0,'P_Alder_2 og 3'!B47,"")</f>
        <v>1743 Høylandet</v>
      </c>
      <c r="B44" s="68">
        <f>IF('P_Alder_2 og 3'!C47&gt;0,'P_Alder_2 og 3'!C47,"")</f>
        <v>9.6774193548387094E-2</v>
      </c>
      <c r="C44" s="68">
        <f>IF('P_Alder_2 og 3'!D47&gt;0,'P_Alder_2 og 3'!D47,"")</f>
        <v>1.0752688172043012E-2</v>
      </c>
      <c r="D44" s="68">
        <f>IF('P_Alder_2 og 3'!E47&gt;0,'P_Alder_2 og 3'!E47,"")</f>
        <v>0.15053763440860216</v>
      </c>
      <c r="E44" s="68">
        <f>IF('P_Alder_2 og 3'!F47&gt;0,'P_Alder_2 og 3'!F47,"")</f>
        <v>0.35483870967741937</v>
      </c>
      <c r="F44" s="68">
        <f>IF('P_Alder_2 og 3'!G47&gt;0,'P_Alder_2 og 3'!G47,"")</f>
        <v>0.22580645161290322</v>
      </c>
      <c r="G44" s="68">
        <f>IF('P_Alder_2 og 3'!H47&gt;0,'P_Alder_2 og 3'!H47,"")</f>
        <v>0.16129032258064516</v>
      </c>
    </row>
    <row r="45" spans="1:7" x14ac:dyDescent="0.25">
      <c r="A45" s="67" t="str">
        <f>IF('P_Alder_2 og 3'!B48&gt;0,'P_Alder_2 og 3'!B48,"")</f>
        <v>1744 Overhalla</v>
      </c>
      <c r="B45" s="68">
        <f>IF('P_Alder_2 og 3'!C48&gt;0,'P_Alder_2 og 3'!C48,"")</f>
        <v>0.14919354838709678</v>
      </c>
      <c r="C45" s="68">
        <f>IF('P_Alder_2 og 3'!D48&gt;0,'P_Alder_2 og 3'!D48,"")</f>
        <v>4.0322580645161289E-2</v>
      </c>
      <c r="D45" s="68">
        <f>IF('P_Alder_2 og 3'!E48&gt;0,'P_Alder_2 og 3'!E48,"")</f>
        <v>0.18951612903225806</v>
      </c>
      <c r="E45" s="68">
        <f>IF('P_Alder_2 og 3'!F48&gt;0,'P_Alder_2 og 3'!F48,"")</f>
        <v>0.32258064516129031</v>
      </c>
      <c r="F45" s="68">
        <f>IF('P_Alder_2 og 3'!G48&gt;0,'P_Alder_2 og 3'!G48,"")</f>
        <v>0.20967741935483872</v>
      </c>
      <c r="G45" s="68">
        <f>IF('P_Alder_2 og 3'!H48&gt;0,'P_Alder_2 og 3'!H48,"")</f>
        <v>8.8709677419354843E-2</v>
      </c>
    </row>
    <row r="46" spans="1:7" x14ac:dyDescent="0.25">
      <c r="A46" s="67" t="str">
        <f>IF('P_Alder_2 og 3'!B49&gt;0,'P_Alder_2 og 3'!B49,"")</f>
        <v>1748 Fosnes</v>
      </c>
      <c r="B46" s="68">
        <f>IF('P_Alder_2 og 3'!C49&gt;0,'P_Alder_2 og 3'!C49,"")</f>
        <v>0.109375</v>
      </c>
      <c r="C46" s="68">
        <f>IF('P_Alder_2 og 3'!D49&gt;0,'P_Alder_2 og 3'!D49,"")</f>
        <v>7.8125E-2</v>
      </c>
      <c r="D46" s="68">
        <f>IF('P_Alder_2 og 3'!E49&gt;0,'P_Alder_2 og 3'!E49,"")</f>
        <v>0.25</v>
      </c>
      <c r="E46" s="68">
        <f>IF('P_Alder_2 og 3'!F49&gt;0,'P_Alder_2 og 3'!F49,"")</f>
        <v>0.3125</v>
      </c>
      <c r="F46" s="68">
        <f>IF('P_Alder_2 og 3'!G49&gt;0,'P_Alder_2 og 3'!G49,"")</f>
        <v>0.15625</v>
      </c>
      <c r="G46" s="68">
        <f>IF('P_Alder_2 og 3'!H49&gt;0,'P_Alder_2 og 3'!H49,"")</f>
        <v>9.375E-2</v>
      </c>
    </row>
    <row r="47" spans="1:7" x14ac:dyDescent="0.25">
      <c r="A47" s="67" t="str">
        <f>IF('P_Alder_2 og 3'!B50&gt;0,'P_Alder_2 og 3'!B50,"")</f>
        <v>1749 Flatanger</v>
      </c>
      <c r="B47" s="68">
        <f>IF('P_Alder_2 og 3'!C50&gt;0,'P_Alder_2 og 3'!C50,"")</f>
        <v>8.771929824561403E-2</v>
      </c>
      <c r="C47" s="68">
        <f>IF('P_Alder_2 og 3'!D50&gt;0,'P_Alder_2 og 3'!D50,"")</f>
        <v>7.8947368421052627E-2</v>
      </c>
      <c r="D47" s="68">
        <f>IF('P_Alder_2 og 3'!E50&gt;0,'P_Alder_2 og 3'!E50,"")</f>
        <v>0.22807017543859648</v>
      </c>
      <c r="E47" s="68">
        <f>IF('P_Alder_2 og 3'!F50&gt;0,'P_Alder_2 og 3'!F50,"")</f>
        <v>0.30701754385964913</v>
      </c>
      <c r="F47" s="68">
        <f>IF('P_Alder_2 og 3'!G50&gt;0,'P_Alder_2 og 3'!G50,"")</f>
        <v>0.17543859649122806</v>
      </c>
      <c r="G47" s="68">
        <f>IF('P_Alder_2 og 3'!H50&gt;0,'P_Alder_2 og 3'!H50,"")</f>
        <v>0.12280701754385964</v>
      </c>
    </row>
    <row r="48" spans="1:7" x14ac:dyDescent="0.25">
      <c r="A48" s="67" t="str">
        <f>IF('P_Alder_2 og 3'!B51&gt;0,'P_Alder_2 og 3'!B51,"")</f>
        <v>1750 Vikna</v>
      </c>
      <c r="B48" s="68">
        <f>IF('P_Alder_2 og 3'!C51&gt;0,'P_Alder_2 og 3'!C51,"")</f>
        <v>4.9079754601226995E-2</v>
      </c>
      <c r="C48" s="68">
        <f>IF('P_Alder_2 og 3'!D51&gt;0,'P_Alder_2 og 3'!D51,"")</f>
        <v>0.1196319018404908</v>
      </c>
      <c r="D48" s="68">
        <f>IF('P_Alder_2 og 3'!E51&gt;0,'P_Alder_2 og 3'!E51,"")</f>
        <v>0.27300613496932513</v>
      </c>
      <c r="E48" s="68">
        <f>IF('P_Alder_2 og 3'!F51&gt;0,'P_Alder_2 og 3'!F51,"")</f>
        <v>0.36503067484662577</v>
      </c>
      <c r="F48" s="68">
        <f>IF('P_Alder_2 og 3'!G51&gt;0,'P_Alder_2 og 3'!G51,"")</f>
        <v>0.14723926380368099</v>
      </c>
      <c r="G48" s="68">
        <f>IF('P_Alder_2 og 3'!H51&gt;0,'P_Alder_2 og 3'!H51,"")</f>
        <v>4.6012269938650305E-2</v>
      </c>
    </row>
    <row r="49" spans="1:7" x14ac:dyDescent="0.25">
      <c r="A49" s="67" t="str">
        <f>IF('P_Alder_2 og 3'!B52&gt;0,'P_Alder_2 og 3'!B52,"")</f>
        <v>1751 Nærøy</v>
      </c>
      <c r="B49" s="68">
        <f>IF('P_Alder_2 og 3'!C52&gt;0,'P_Alder_2 og 3'!C52,"")</f>
        <v>0.12015503875968993</v>
      </c>
      <c r="C49" s="68">
        <f>IF('P_Alder_2 og 3'!D52&gt;0,'P_Alder_2 og 3'!D52,"")</f>
        <v>7.3643410852713184E-2</v>
      </c>
      <c r="D49" s="68">
        <f>IF('P_Alder_2 og 3'!E52&gt;0,'P_Alder_2 og 3'!E52,"")</f>
        <v>0.18604651162790697</v>
      </c>
      <c r="E49" s="68">
        <f>IF('P_Alder_2 og 3'!F52&gt;0,'P_Alder_2 og 3'!F52,"")</f>
        <v>0.32170542635658916</v>
      </c>
      <c r="F49" s="68">
        <f>IF('P_Alder_2 og 3'!G52&gt;0,'P_Alder_2 og 3'!G52,"")</f>
        <v>0.22480620155038761</v>
      </c>
      <c r="G49" s="68">
        <f>IF('P_Alder_2 og 3'!H52&gt;0,'P_Alder_2 og 3'!H52,"")</f>
        <v>7.3643410852713184E-2</v>
      </c>
    </row>
    <row r="50" spans="1:7" x14ac:dyDescent="0.25">
      <c r="A50" s="67" t="str">
        <f>IF('P_Alder_2 og 3'!B53&gt;0,'P_Alder_2 og 3'!B53,"")</f>
        <v>1755 Leka</v>
      </c>
      <c r="B50" s="68">
        <f>IF('P_Alder_2 og 3'!C53&gt;0,'P_Alder_2 og 3'!C53,"")</f>
        <v>4.1095890410958902E-2</v>
      </c>
      <c r="C50" s="68">
        <f>IF('P_Alder_2 og 3'!D53&gt;0,'P_Alder_2 og 3'!D53,"")</f>
        <v>5.4794520547945202E-2</v>
      </c>
      <c r="D50" s="68">
        <f>IF('P_Alder_2 og 3'!E53&gt;0,'P_Alder_2 og 3'!E53,"")</f>
        <v>0.12328767123287671</v>
      </c>
      <c r="E50" s="68">
        <f>IF('P_Alder_2 og 3'!F53&gt;0,'P_Alder_2 og 3'!F53,"")</f>
        <v>0.32876712328767121</v>
      </c>
      <c r="F50" s="68">
        <f>IF('P_Alder_2 og 3'!G53&gt;0,'P_Alder_2 og 3'!G53,"")</f>
        <v>0.28767123287671231</v>
      </c>
      <c r="G50" s="68">
        <f>IF('P_Alder_2 og 3'!H53&gt;0,'P_Alder_2 og 3'!H53,"")</f>
        <v>0.16438356164383561</v>
      </c>
    </row>
    <row r="51" spans="1:7" x14ac:dyDescent="0.25">
      <c r="A51" s="67" t="str">
        <f>IF('P_Alder_2 og 3'!B54&gt;0,'P_Alder_2 og 3'!B54,"")</f>
        <v>1756 Inderøy</v>
      </c>
      <c r="B51" s="68">
        <f>IF('P_Alder_2 og 3'!C54&gt;0,'P_Alder_2 og 3'!C54,"")</f>
        <v>6.363636363636363E-2</v>
      </c>
      <c r="C51" s="68">
        <f>IF('P_Alder_2 og 3'!D54&gt;0,'P_Alder_2 og 3'!D54,"")</f>
        <v>4.5454545454545456E-2</v>
      </c>
      <c r="D51" s="68">
        <f>IF('P_Alder_2 og 3'!E54&gt;0,'P_Alder_2 og 3'!E54,"")</f>
        <v>0.17727272727272728</v>
      </c>
      <c r="E51" s="68">
        <f>IF('P_Alder_2 og 3'!F54&gt;0,'P_Alder_2 og 3'!F54,"")</f>
        <v>0.29090909090909089</v>
      </c>
      <c r="F51" s="68">
        <f>IF('P_Alder_2 og 3'!G54&gt;0,'P_Alder_2 og 3'!G54,"")</f>
        <v>0.23636363636363636</v>
      </c>
      <c r="G51" s="68">
        <f>IF('P_Alder_2 og 3'!H54&gt;0,'P_Alder_2 og 3'!H54,"")</f>
        <v>0.18636363636363637</v>
      </c>
    </row>
    <row r="52" spans="1:7" x14ac:dyDescent="0.25">
      <c r="A52" s="67" t="str">
        <f>IF('P_Alder_2 og 3'!B55&gt;0,'P_Alder_2 og 3'!B55,"")</f>
        <v>Totalsum</v>
      </c>
      <c r="B52" s="68">
        <f>IF('P_Alder_2 og 3'!C55&gt;0,'P_Alder_2 og 3'!C55,"")</f>
        <v>8.0177372962607865E-2</v>
      </c>
      <c r="C52" s="68">
        <f>IF('P_Alder_2 og 3'!D55&gt;0,'P_Alder_2 og 3'!D55,"")</f>
        <v>6.0162991371045062E-2</v>
      </c>
      <c r="D52" s="68">
        <f>IF('P_Alder_2 og 3'!E55&gt;0,'P_Alder_2 og 3'!E55,"")</f>
        <v>0.18744007670182167</v>
      </c>
      <c r="E52" s="68">
        <f>IF('P_Alder_2 og 3'!F55&gt;0,'P_Alder_2 og 3'!F55,"")</f>
        <v>0.31279961649089166</v>
      </c>
      <c r="F52" s="68">
        <f>IF('P_Alder_2 og 3'!G55&gt;0,'P_Alder_2 og 3'!G55,"")</f>
        <v>0.237895493767977</v>
      </c>
      <c r="G52" s="68">
        <f>IF('P_Alder_2 og 3'!H55&gt;0,'P_Alder_2 og 3'!H55,"")</f>
        <v>0.12152444870565676</v>
      </c>
    </row>
    <row r="53" spans="1:7" x14ac:dyDescent="0.25">
      <c r="A53" s="67" t="str">
        <f>IF('P_Alder_2 og 3'!B56&gt;0,'P_Alder_2 og 3'!B56,"")</f>
        <v/>
      </c>
      <c r="B53" s="68" t="str">
        <f>IF('P_Alder_2 og 3'!C56&gt;0,'P_Alder_2 og 3'!C56,"")</f>
        <v/>
      </c>
      <c r="C53" s="68" t="str">
        <f>IF('P_Alder_2 og 3'!D56&gt;0,'P_Alder_2 og 3'!D56,"")</f>
        <v/>
      </c>
      <c r="D53" s="68" t="str">
        <f>IF('P_Alder_2 og 3'!E56&gt;0,'P_Alder_2 og 3'!E56,"")</f>
        <v/>
      </c>
      <c r="E53" s="68" t="str">
        <f>IF('P_Alder_2 og 3'!F56&gt;0,'P_Alder_2 og 3'!F56,"")</f>
        <v/>
      </c>
      <c r="F53" s="68" t="str">
        <f>IF('P_Alder_2 og 3'!G56&gt;0,'P_Alder_2 og 3'!G56,"")</f>
        <v/>
      </c>
      <c r="G53" s="68" t="str">
        <f>IF('P_Alder_2 og 3'!H56&gt;0,'P_Alder_2 og 3'!H56,"")</f>
        <v/>
      </c>
    </row>
    <row r="54" spans="1:7" x14ac:dyDescent="0.25">
      <c r="A54" s="67" t="str">
        <f>IF('P_Alder_2 og 3'!B57&gt;0,'P_Alder_2 og 3'!B57,"")</f>
        <v/>
      </c>
      <c r="B54" s="68" t="str">
        <f>IF('P_Alder_2 og 3'!C57&gt;0,'P_Alder_2 og 3'!C57,"")</f>
        <v/>
      </c>
      <c r="C54" s="68" t="str">
        <f>IF('P_Alder_2 og 3'!D57&gt;0,'P_Alder_2 og 3'!D57,"")</f>
        <v/>
      </c>
      <c r="D54" s="68" t="str">
        <f>IF('P_Alder_2 og 3'!E57&gt;0,'P_Alder_2 og 3'!E57,"")</f>
        <v/>
      </c>
      <c r="E54" s="68" t="str">
        <f>IF('P_Alder_2 og 3'!F57&gt;0,'P_Alder_2 og 3'!F57,"")</f>
        <v/>
      </c>
      <c r="F54" s="68" t="str">
        <f>IF('P_Alder_2 og 3'!G57&gt;0,'P_Alder_2 og 3'!G57,"")</f>
        <v/>
      </c>
      <c r="G54" s="68" t="str">
        <f>IF('P_Alder_2 og 3'!H57&gt;0,'P_Alder_2 og 3'!H57,"")</f>
        <v/>
      </c>
    </row>
    <row r="55" spans="1:7" x14ac:dyDescent="0.25">
      <c r="A55" s="67" t="str">
        <f>IF('P_Alder_2 og 3'!B58&gt;0,'P_Alder_2 og 3'!B58,"")</f>
        <v/>
      </c>
      <c r="B55" s="68" t="str">
        <f>IF('P_Alder_2 og 3'!C58&gt;0,'P_Alder_2 og 3'!C58,"")</f>
        <v/>
      </c>
      <c r="C55" s="68" t="str">
        <f>IF('P_Alder_2 og 3'!D58&gt;0,'P_Alder_2 og 3'!D58,"")</f>
        <v/>
      </c>
      <c r="D55" s="68" t="str">
        <f>IF('P_Alder_2 og 3'!E58&gt;0,'P_Alder_2 og 3'!E58,"")</f>
        <v/>
      </c>
      <c r="E55" s="68" t="str">
        <f>IF('P_Alder_2 og 3'!F58&gt;0,'P_Alder_2 og 3'!F58,"")</f>
        <v/>
      </c>
      <c r="F55" s="68" t="str">
        <f>IF('P_Alder_2 og 3'!G58&gt;0,'P_Alder_2 og 3'!G58,"")</f>
        <v/>
      </c>
      <c r="G55" s="68" t="str">
        <f>IF('P_Alder_2 og 3'!H58&gt;0,'P_Alder_2 og 3'!H58,"")</f>
        <v/>
      </c>
    </row>
    <row r="56" spans="1:7" x14ac:dyDescent="0.25">
      <c r="A56" s="67" t="str">
        <f>IF('P_Alder_2 og 3'!B59&gt;0,'P_Alder_2 og 3'!B59,"")</f>
        <v/>
      </c>
      <c r="B56" s="68" t="str">
        <f>IF('P_Alder_2 og 3'!C59&gt;0,'P_Alder_2 og 3'!C59,"")</f>
        <v/>
      </c>
      <c r="C56" s="68" t="str">
        <f>IF('P_Alder_2 og 3'!D59&gt;0,'P_Alder_2 og 3'!D59,"")</f>
        <v/>
      </c>
      <c r="D56" s="68" t="str">
        <f>IF('P_Alder_2 og 3'!E59&gt;0,'P_Alder_2 og 3'!E59,"")</f>
        <v/>
      </c>
      <c r="E56" s="68" t="str">
        <f>IF('P_Alder_2 og 3'!F59&gt;0,'P_Alder_2 og 3'!F59,"")</f>
        <v/>
      </c>
      <c r="F56" s="68" t="str">
        <f>IF('P_Alder_2 og 3'!G59&gt;0,'P_Alder_2 og 3'!G59,"")</f>
        <v/>
      </c>
      <c r="G56" s="68" t="str">
        <f>IF('P_Alder_2 og 3'!H59&gt;0,'P_Alder_2 og 3'!H59,"")</f>
        <v/>
      </c>
    </row>
    <row r="57" spans="1:7" x14ac:dyDescent="0.25">
      <c r="A57" s="67" t="str">
        <f>IF('P_Alder_2 og 3'!B60&gt;0,'P_Alder_2 og 3'!B60,"")</f>
        <v/>
      </c>
      <c r="B57" s="68" t="str">
        <f>IF('P_Alder_2 og 3'!C60&gt;0,'P_Alder_2 og 3'!C60,"")</f>
        <v/>
      </c>
      <c r="C57" s="68" t="str">
        <f>IF('P_Alder_2 og 3'!D60&gt;0,'P_Alder_2 og 3'!D60,"")</f>
        <v/>
      </c>
      <c r="D57" s="68" t="str">
        <f>IF('P_Alder_2 og 3'!E60&gt;0,'P_Alder_2 og 3'!E60,"")</f>
        <v/>
      </c>
      <c r="E57" s="68" t="str">
        <f>IF('P_Alder_2 og 3'!F60&gt;0,'P_Alder_2 og 3'!F60,"")</f>
        <v/>
      </c>
      <c r="F57" s="68" t="str">
        <f>IF('P_Alder_2 og 3'!G60&gt;0,'P_Alder_2 og 3'!G60,"")</f>
        <v/>
      </c>
      <c r="G57" s="68" t="str">
        <f>IF('P_Alder_2 og 3'!H60&gt;0,'P_Alder_2 og 3'!H60,"")</f>
        <v/>
      </c>
    </row>
    <row r="58" spans="1:7" x14ac:dyDescent="0.25">
      <c r="A58" s="67" t="str">
        <f>IF('P_Alder_2 og 3'!B61&gt;0,'P_Alder_2 og 3'!B61,"")</f>
        <v/>
      </c>
      <c r="B58" s="68" t="str">
        <f>IF('P_Alder_2 og 3'!C61&gt;0,'P_Alder_2 og 3'!C61,"")</f>
        <v/>
      </c>
      <c r="C58" s="68" t="str">
        <f>IF('P_Alder_2 og 3'!D61&gt;0,'P_Alder_2 og 3'!D61,"")</f>
        <v/>
      </c>
      <c r="D58" s="68" t="str">
        <f>IF('P_Alder_2 og 3'!E61&gt;0,'P_Alder_2 og 3'!E61,"")</f>
        <v/>
      </c>
      <c r="E58" s="68" t="str">
        <f>IF('P_Alder_2 og 3'!F61&gt;0,'P_Alder_2 og 3'!F61,"")</f>
        <v/>
      </c>
      <c r="F58" s="68" t="str">
        <f>IF('P_Alder_2 og 3'!G61&gt;0,'P_Alder_2 og 3'!G61,"")</f>
        <v/>
      </c>
      <c r="G58" s="68" t="str">
        <f>IF('P_Alder_2 og 3'!H61&gt;0,'P_Alder_2 og 3'!H61,"")</f>
        <v/>
      </c>
    </row>
    <row r="59" spans="1:7" x14ac:dyDescent="0.25">
      <c r="A59" s="67" t="str">
        <f>IF('P_Alder_2 og 3'!B62&gt;0,'P_Alder_2 og 3'!B62,"")</f>
        <v/>
      </c>
      <c r="B59" s="68" t="str">
        <f>IF('P_Alder_2 og 3'!C62&gt;0,'P_Alder_2 og 3'!C62,"")</f>
        <v/>
      </c>
      <c r="C59" s="68" t="str">
        <f>IF('P_Alder_2 og 3'!D62&gt;0,'P_Alder_2 og 3'!D62,"")</f>
        <v/>
      </c>
      <c r="D59" s="68" t="str">
        <f>IF('P_Alder_2 og 3'!E62&gt;0,'P_Alder_2 og 3'!E62,"")</f>
        <v/>
      </c>
      <c r="E59" s="68" t="str">
        <f>IF('P_Alder_2 og 3'!F62&gt;0,'P_Alder_2 og 3'!F62,"")</f>
        <v/>
      </c>
      <c r="F59" s="68" t="str">
        <f>IF('P_Alder_2 og 3'!G62&gt;0,'P_Alder_2 og 3'!G62,"")</f>
        <v/>
      </c>
      <c r="G59" s="68" t="str">
        <f>IF('P_Alder_2 og 3'!H62&gt;0,'P_Alder_2 og 3'!H62,"")</f>
        <v/>
      </c>
    </row>
    <row r="60" spans="1:7" x14ac:dyDescent="0.25">
      <c r="A60" s="67" t="str">
        <f>IF('P_Alder_2 og 3'!B63&gt;0,'P_Alder_2 og 3'!B63,"")</f>
        <v/>
      </c>
      <c r="B60" s="68" t="str">
        <f>IF('P_Alder_2 og 3'!C63&gt;0,'P_Alder_2 og 3'!C63,"")</f>
        <v/>
      </c>
      <c r="C60" s="68" t="str">
        <f>IF('P_Alder_2 og 3'!D63&gt;0,'P_Alder_2 og 3'!D63,"")</f>
        <v/>
      </c>
      <c r="D60" s="68" t="str">
        <f>IF('P_Alder_2 og 3'!E63&gt;0,'P_Alder_2 og 3'!E63,"")</f>
        <v/>
      </c>
      <c r="E60" s="68" t="str">
        <f>IF('P_Alder_2 og 3'!F63&gt;0,'P_Alder_2 og 3'!F63,"")</f>
        <v/>
      </c>
      <c r="F60" s="68" t="str">
        <f>IF('P_Alder_2 og 3'!G63&gt;0,'P_Alder_2 og 3'!G63,"")</f>
        <v/>
      </c>
      <c r="G60" s="68" t="str">
        <f>IF('P_Alder_2 og 3'!H63&gt;0,'P_Alder_2 og 3'!H63,"")</f>
        <v/>
      </c>
    </row>
    <row r="61" spans="1:7" x14ac:dyDescent="0.25">
      <c r="A61" s="67" t="str">
        <f>IF('P_Alder_2 og 3'!B64&gt;0,'P_Alder_2 og 3'!B64,"")</f>
        <v/>
      </c>
      <c r="B61" s="68" t="str">
        <f>IF('P_Alder_2 og 3'!C64&gt;0,'P_Alder_2 og 3'!C64,"")</f>
        <v/>
      </c>
      <c r="C61" s="68" t="str">
        <f>IF('P_Alder_2 og 3'!D64&gt;0,'P_Alder_2 og 3'!D64,"")</f>
        <v/>
      </c>
      <c r="D61" s="68" t="str">
        <f>IF('P_Alder_2 og 3'!E64&gt;0,'P_Alder_2 og 3'!E64,"")</f>
        <v/>
      </c>
      <c r="E61" s="68" t="str">
        <f>IF('P_Alder_2 og 3'!F64&gt;0,'P_Alder_2 og 3'!F64,"")</f>
        <v/>
      </c>
      <c r="F61" s="68" t="str">
        <f>IF('P_Alder_2 og 3'!G64&gt;0,'P_Alder_2 og 3'!G64,"")</f>
        <v/>
      </c>
      <c r="G61" s="68" t="str">
        <f>IF('P_Alder_2 og 3'!H64&gt;0,'P_Alder_2 og 3'!H64,"")</f>
        <v/>
      </c>
    </row>
    <row r="62" spans="1:7" x14ac:dyDescent="0.25">
      <c r="A62" s="67" t="str">
        <f>IF('P_Alder_2 og 3'!B65&gt;0,'P_Alder_2 og 3'!B65,"")</f>
        <v/>
      </c>
      <c r="B62" s="68" t="str">
        <f>IF('P_Alder_2 og 3'!C65&gt;0,'P_Alder_2 og 3'!C65,"")</f>
        <v/>
      </c>
      <c r="C62" s="68" t="str">
        <f>IF('P_Alder_2 og 3'!D65&gt;0,'P_Alder_2 og 3'!D65,"")</f>
        <v/>
      </c>
      <c r="D62" s="68" t="str">
        <f>IF('P_Alder_2 og 3'!E65&gt;0,'P_Alder_2 og 3'!E65,"")</f>
        <v/>
      </c>
      <c r="E62" s="68" t="str">
        <f>IF('P_Alder_2 og 3'!F65&gt;0,'P_Alder_2 og 3'!F65,"")</f>
        <v/>
      </c>
      <c r="F62" s="68" t="str">
        <f>IF('P_Alder_2 og 3'!G65&gt;0,'P_Alder_2 og 3'!G65,"")</f>
        <v/>
      </c>
      <c r="G62" s="68" t="str">
        <f>IF('P_Alder_2 og 3'!H65&gt;0,'P_Alder_2 og 3'!H65,"")</f>
        <v/>
      </c>
    </row>
    <row r="63" spans="1:7" x14ac:dyDescent="0.25">
      <c r="A63" s="67" t="str">
        <f>IF('P_Alder_2 og 3'!B66&gt;0,'P_Alder_2 og 3'!B66,"")</f>
        <v/>
      </c>
      <c r="B63" s="68" t="str">
        <f>IF('P_Alder_2 og 3'!C66&gt;0,'P_Alder_2 og 3'!C66,"")</f>
        <v/>
      </c>
      <c r="C63" s="68" t="str">
        <f>IF('P_Alder_2 og 3'!D66&gt;0,'P_Alder_2 og 3'!D66,"")</f>
        <v/>
      </c>
      <c r="D63" s="68" t="str">
        <f>IF('P_Alder_2 og 3'!E66&gt;0,'P_Alder_2 og 3'!E66,"")</f>
        <v/>
      </c>
      <c r="E63" s="68" t="str">
        <f>IF('P_Alder_2 og 3'!F66&gt;0,'P_Alder_2 og 3'!F66,"")</f>
        <v/>
      </c>
      <c r="F63" s="68" t="str">
        <f>IF('P_Alder_2 og 3'!G66&gt;0,'P_Alder_2 og 3'!G66,"")</f>
        <v/>
      </c>
      <c r="G63" s="68" t="str">
        <f>IF('P_Alder_2 og 3'!H66&gt;0,'P_Alder_2 og 3'!H66,"")</f>
        <v/>
      </c>
    </row>
    <row r="64" spans="1:7" x14ac:dyDescent="0.25">
      <c r="A64" s="67" t="str">
        <f>IF('P_Alder_2 og 3'!B67&gt;0,'P_Alder_2 og 3'!B67,"")</f>
        <v/>
      </c>
      <c r="B64" s="68" t="str">
        <f>IF('P_Alder_2 og 3'!C67&gt;0,'P_Alder_2 og 3'!C67,"")</f>
        <v/>
      </c>
      <c r="C64" s="68" t="str">
        <f>IF('P_Alder_2 og 3'!D67&gt;0,'P_Alder_2 og 3'!D67,"")</f>
        <v/>
      </c>
      <c r="D64" s="68" t="str">
        <f>IF('P_Alder_2 og 3'!E67&gt;0,'P_Alder_2 og 3'!E67,"")</f>
        <v/>
      </c>
      <c r="E64" s="68" t="str">
        <f>IF('P_Alder_2 og 3'!F67&gt;0,'P_Alder_2 og 3'!F67,"")</f>
        <v/>
      </c>
      <c r="F64" s="68" t="str">
        <f>IF('P_Alder_2 og 3'!G67&gt;0,'P_Alder_2 og 3'!G67,"")</f>
        <v/>
      </c>
      <c r="G64" s="68" t="str">
        <f>IF('P_Alder_2 og 3'!H67&gt;0,'P_Alder_2 og 3'!H67,"")</f>
        <v/>
      </c>
    </row>
    <row r="65" spans="1:7" x14ac:dyDescent="0.25">
      <c r="A65" s="67" t="str">
        <f>IF('P_Alder_2 og 3'!B68&gt;0,'P_Alder_2 og 3'!B68,"")</f>
        <v/>
      </c>
      <c r="B65" s="68" t="str">
        <f>IF('P_Alder_2 og 3'!C68&gt;0,'P_Alder_2 og 3'!C68,"")</f>
        <v/>
      </c>
      <c r="C65" s="68" t="str">
        <f>IF('P_Alder_2 og 3'!D68&gt;0,'P_Alder_2 og 3'!D68,"")</f>
        <v/>
      </c>
      <c r="D65" s="68" t="str">
        <f>IF('P_Alder_2 og 3'!E68&gt;0,'P_Alder_2 og 3'!E68,"")</f>
        <v/>
      </c>
      <c r="E65" s="68" t="str">
        <f>IF('P_Alder_2 og 3'!F68&gt;0,'P_Alder_2 og 3'!F68,"")</f>
        <v/>
      </c>
      <c r="F65" s="68" t="str">
        <f>IF('P_Alder_2 og 3'!G68&gt;0,'P_Alder_2 og 3'!G68,"")</f>
        <v/>
      </c>
      <c r="G65" s="68" t="str">
        <f>IF('P_Alder_2 og 3'!H68&gt;0,'P_Alder_2 og 3'!H68,"")</f>
        <v/>
      </c>
    </row>
    <row r="66" spans="1:7" x14ac:dyDescent="0.25">
      <c r="A66" s="67" t="str">
        <f>IF('P_Alder_2 og 3'!B69&gt;0,'P_Alder_2 og 3'!B69,"")</f>
        <v/>
      </c>
      <c r="B66" s="68" t="str">
        <f>IF('P_Alder_2 og 3'!C69&gt;0,'P_Alder_2 og 3'!C69,"")</f>
        <v/>
      </c>
      <c r="C66" s="68" t="str">
        <f>IF('P_Alder_2 og 3'!D69&gt;0,'P_Alder_2 og 3'!D69,"")</f>
        <v/>
      </c>
      <c r="D66" s="68" t="str">
        <f>IF('P_Alder_2 og 3'!E69&gt;0,'P_Alder_2 og 3'!E69,"")</f>
        <v/>
      </c>
      <c r="E66" s="68" t="str">
        <f>IF('P_Alder_2 og 3'!F69&gt;0,'P_Alder_2 og 3'!F69,"")</f>
        <v/>
      </c>
      <c r="F66" s="68" t="str">
        <f>IF('P_Alder_2 og 3'!G69&gt;0,'P_Alder_2 og 3'!G69,"")</f>
        <v/>
      </c>
      <c r="G66" s="68" t="str">
        <f>IF('P_Alder_2 og 3'!H69&gt;0,'P_Alder_2 og 3'!H69,"")</f>
        <v/>
      </c>
    </row>
    <row r="67" spans="1:7" x14ac:dyDescent="0.25">
      <c r="A67" s="67" t="str">
        <f>IF('P_Alder_2 og 3'!B70&gt;0,'P_Alder_2 og 3'!B70,"")</f>
        <v/>
      </c>
      <c r="B67" s="68" t="str">
        <f>IF('P_Alder_2 og 3'!C70&gt;0,'P_Alder_2 og 3'!C70,"")</f>
        <v/>
      </c>
      <c r="C67" s="68" t="str">
        <f>IF('P_Alder_2 og 3'!D70&gt;0,'P_Alder_2 og 3'!D70,"")</f>
        <v/>
      </c>
      <c r="D67" s="68" t="str">
        <f>IF('P_Alder_2 og 3'!E70&gt;0,'P_Alder_2 og 3'!E70,"")</f>
        <v/>
      </c>
      <c r="E67" s="68" t="str">
        <f>IF('P_Alder_2 og 3'!F70&gt;0,'P_Alder_2 og 3'!F70,"")</f>
        <v/>
      </c>
      <c r="F67" s="68" t="str">
        <f>IF('P_Alder_2 og 3'!G70&gt;0,'P_Alder_2 og 3'!G70,"")</f>
        <v/>
      </c>
      <c r="G67" s="68" t="str">
        <f>IF('P_Alder_2 og 3'!H70&gt;0,'P_Alder_2 og 3'!H70,"")</f>
        <v/>
      </c>
    </row>
    <row r="68" spans="1:7" x14ac:dyDescent="0.25">
      <c r="A68" s="67" t="str">
        <f>IF('P_Alder_2 og 3'!B71&gt;0,'P_Alder_2 og 3'!B71,"")</f>
        <v/>
      </c>
      <c r="B68" s="68" t="str">
        <f>IF('P_Alder_2 og 3'!C71&gt;0,'P_Alder_2 og 3'!C71,"")</f>
        <v/>
      </c>
      <c r="C68" s="68" t="str">
        <f>IF('P_Alder_2 og 3'!D71&gt;0,'P_Alder_2 og 3'!D71,"")</f>
        <v/>
      </c>
      <c r="D68" s="68" t="str">
        <f>IF('P_Alder_2 og 3'!E71&gt;0,'P_Alder_2 og 3'!E71,"")</f>
        <v/>
      </c>
      <c r="E68" s="68" t="str">
        <f>IF('P_Alder_2 og 3'!F71&gt;0,'P_Alder_2 og 3'!F71,"")</f>
        <v/>
      </c>
      <c r="F68" s="68" t="str">
        <f>IF('P_Alder_2 og 3'!G71&gt;0,'P_Alder_2 og 3'!G71,"")</f>
        <v/>
      </c>
      <c r="G68" s="68" t="str">
        <f>IF('P_Alder_2 og 3'!H71&gt;0,'P_Alder_2 og 3'!H71,"")</f>
        <v/>
      </c>
    </row>
    <row r="69" spans="1:7" x14ac:dyDescent="0.25">
      <c r="A69" s="67" t="str">
        <f>IF('P_Alder_2 og 3'!B72&gt;0,'P_Alder_2 og 3'!B72,"")</f>
        <v/>
      </c>
      <c r="B69" s="68" t="str">
        <f>IF('P_Alder_2 og 3'!C72&gt;0,'P_Alder_2 og 3'!C72,"")</f>
        <v/>
      </c>
      <c r="C69" s="68" t="str">
        <f>IF('P_Alder_2 og 3'!D72&gt;0,'P_Alder_2 og 3'!D72,"")</f>
        <v/>
      </c>
      <c r="D69" s="68" t="str">
        <f>IF('P_Alder_2 og 3'!E72&gt;0,'P_Alder_2 og 3'!E72,"")</f>
        <v/>
      </c>
      <c r="E69" s="68" t="str">
        <f>IF('P_Alder_2 og 3'!F72&gt;0,'P_Alder_2 og 3'!F72,"")</f>
        <v/>
      </c>
      <c r="F69" s="68" t="str">
        <f>IF('P_Alder_2 og 3'!G72&gt;0,'P_Alder_2 og 3'!G72,"")</f>
        <v/>
      </c>
      <c r="G69" s="68" t="str">
        <f>IF('P_Alder_2 og 3'!H72&gt;0,'P_Alder_2 og 3'!H72,"")</f>
        <v/>
      </c>
    </row>
    <row r="70" spans="1:7" x14ac:dyDescent="0.25">
      <c r="A70" s="67" t="str">
        <f>IF('P_Alder_2 og 3'!B73&gt;0,'P_Alder_2 og 3'!B73,"")</f>
        <v/>
      </c>
      <c r="B70" s="68" t="str">
        <f>IF('P_Alder_2 og 3'!C73&gt;0,'P_Alder_2 og 3'!C73,"")</f>
        <v/>
      </c>
      <c r="C70" s="68" t="str">
        <f>IF('P_Alder_2 og 3'!D73&gt;0,'P_Alder_2 og 3'!D73,"")</f>
        <v/>
      </c>
      <c r="D70" s="68" t="str">
        <f>IF('P_Alder_2 og 3'!E73&gt;0,'P_Alder_2 og 3'!E73,"")</f>
        <v/>
      </c>
      <c r="E70" s="68" t="str">
        <f>IF('P_Alder_2 og 3'!F73&gt;0,'P_Alder_2 og 3'!F73,"")</f>
        <v/>
      </c>
      <c r="F70" s="68" t="str">
        <f>IF('P_Alder_2 og 3'!G73&gt;0,'P_Alder_2 og 3'!G73,"")</f>
        <v/>
      </c>
      <c r="G70" s="68" t="str">
        <f>IF('P_Alder_2 og 3'!H73&gt;0,'P_Alder_2 og 3'!H73,"")</f>
        <v/>
      </c>
    </row>
    <row r="71" spans="1:7" x14ac:dyDescent="0.25">
      <c r="A71" s="67" t="str">
        <f>IF('P_Alder_2 og 3'!B74&gt;0,'P_Alder_2 og 3'!B74,"")</f>
        <v/>
      </c>
      <c r="B71" s="68" t="str">
        <f>IF('P_Alder_2 og 3'!C74&gt;0,'P_Alder_2 og 3'!C74,"")</f>
        <v/>
      </c>
      <c r="C71" s="68" t="str">
        <f>IF('P_Alder_2 og 3'!D74&gt;0,'P_Alder_2 og 3'!D74,"")</f>
        <v/>
      </c>
      <c r="D71" s="68" t="str">
        <f>IF('P_Alder_2 og 3'!E74&gt;0,'P_Alder_2 og 3'!E74,"")</f>
        <v/>
      </c>
      <c r="E71" s="68" t="str">
        <f>IF('P_Alder_2 og 3'!F74&gt;0,'P_Alder_2 og 3'!F74,"")</f>
        <v/>
      </c>
      <c r="F71" s="68" t="str">
        <f>IF('P_Alder_2 og 3'!G74&gt;0,'P_Alder_2 og 3'!G74,"")</f>
        <v/>
      </c>
      <c r="G71" s="68" t="str">
        <f>IF('P_Alder_2 og 3'!H74&gt;0,'P_Alder_2 og 3'!H74,"")</f>
        <v/>
      </c>
    </row>
    <row r="72" spans="1:7" x14ac:dyDescent="0.25">
      <c r="A72" s="67" t="str">
        <f>IF('P_Alder_2 og 3'!B75&gt;0,'P_Alder_2 og 3'!B75,"")</f>
        <v/>
      </c>
      <c r="B72" s="68" t="str">
        <f>IF('P_Alder_2 og 3'!C75&gt;0,'P_Alder_2 og 3'!C75,"")</f>
        <v/>
      </c>
      <c r="C72" s="68" t="str">
        <f>IF('P_Alder_2 og 3'!D75&gt;0,'P_Alder_2 og 3'!D75,"")</f>
        <v/>
      </c>
      <c r="D72" s="68" t="str">
        <f>IF('P_Alder_2 og 3'!E75&gt;0,'P_Alder_2 og 3'!E75,"")</f>
        <v/>
      </c>
      <c r="E72" s="68" t="str">
        <f>IF('P_Alder_2 og 3'!F75&gt;0,'P_Alder_2 og 3'!F75,"")</f>
        <v/>
      </c>
      <c r="F72" s="68" t="str">
        <f>IF('P_Alder_2 og 3'!G75&gt;0,'P_Alder_2 og 3'!G75,"")</f>
        <v/>
      </c>
      <c r="G72" s="68" t="str">
        <f>IF('P_Alder_2 og 3'!H75&gt;0,'P_Alder_2 og 3'!H75,"")</f>
        <v/>
      </c>
    </row>
    <row r="73" spans="1:7" x14ac:dyDescent="0.25">
      <c r="A73" s="67" t="str">
        <f>IF('P_Alder_2 og 3'!B76&gt;0,'P_Alder_2 og 3'!B76,"")</f>
        <v/>
      </c>
      <c r="B73" s="68" t="str">
        <f>IF('P_Alder_2 og 3'!C76&gt;0,'P_Alder_2 og 3'!C76,"")</f>
        <v/>
      </c>
      <c r="C73" s="68" t="str">
        <f>IF('P_Alder_2 og 3'!D76&gt;0,'P_Alder_2 og 3'!D76,"")</f>
        <v/>
      </c>
      <c r="D73" s="68" t="str">
        <f>IF('P_Alder_2 og 3'!E76&gt;0,'P_Alder_2 og 3'!E76,"")</f>
        <v/>
      </c>
      <c r="E73" s="68" t="str">
        <f>IF('P_Alder_2 og 3'!F76&gt;0,'P_Alder_2 og 3'!F76,"")</f>
        <v/>
      </c>
      <c r="F73" s="68" t="str">
        <f>IF('P_Alder_2 og 3'!G76&gt;0,'P_Alder_2 og 3'!G76,"")</f>
        <v/>
      </c>
      <c r="G73" s="68" t="str">
        <f>IF('P_Alder_2 og 3'!H76&gt;0,'P_Alder_2 og 3'!H76,"")</f>
        <v/>
      </c>
    </row>
    <row r="74" spans="1:7" x14ac:dyDescent="0.25">
      <c r="A74" s="67" t="str">
        <f>IF('P_Alder_2 og 3'!B77&gt;0,'P_Alder_2 og 3'!B77,"")</f>
        <v/>
      </c>
      <c r="B74" s="68" t="str">
        <f>IF('P_Alder_2 og 3'!C77&gt;0,'P_Alder_2 og 3'!C77,"")</f>
        <v/>
      </c>
      <c r="C74" s="68" t="str">
        <f>IF('P_Alder_2 og 3'!D77&gt;0,'P_Alder_2 og 3'!D77,"")</f>
        <v/>
      </c>
      <c r="D74" s="68" t="str">
        <f>IF('P_Alder_2 og 3'!E77&gt;0,'P_Alder_2 og 3'!E77,"")</f>
        <v/>
      </c>
      <c r="E74" s="68" t="str">
        <f>IF('P_Alder_2 og 3'!F77&gt;0,'P_Alder_2 og 3'!F77,"")</f>
        <v/>
      </c>
      <c r="F74" s="68" t="str">
        <f>IF('P_Alder_2 og 3'!G77&gt;0,'P_Alder_2 og 3'!G77,"")</f>
        <v/>
      </c>
      <c r="G74" s="68" t="str">
        <f>IF('P_Alder_2 og 3'!H77&gt;0,'P_Alder_2 og 3'!H77,"")</f>
        <v/>
      </c>
    </row>
    <row r="75" spans="1:7" x14ac:dyDescent="0.25">
      <c r="A75" s="67" t="str">
        <f>IF('P_Alder_2 og 3'!B78&gt;0,'P_Alder_2 og 3'!B78,"")</f>
        <v/>
      </c>
      <c r="B75" s="68" t="str">
        <f>IF('P_Alder_2 og 3'!C78&gt;0,'P_Alder_2 og 3'!C78,"")</f>
        <v/>
      </c>
      <c r="C75" s="68" t="str">
        <f>IF('P_Alder_2 og 3'!D78&gt;0,'P_Alder_2 og 3'!D78,"")</f>
        <v/>
      </c>
      <c r="D75" s="68" t="str">
        <f>IF('P_Alder_2 og 3'!E78&gt;0,'P_Alder_2 og 3'!E78,"")</f>
        <v/>
      </c>
      <c r="E75" s="68" t="str">
        <f>IF('P_Alder_2 og 3'!F78&gt;0,'P_Alder_2 og 3'!F78,"")</f>
        <v/>
      </c>
      <c r="F75" s="68" t="str">
        <f>IF('P_Alder_2 og 3'!G78&gt;0,'P_Alder_2 og 3'!G78,"")</f>
        <v/>
      </c>
      <c r="G75" s="68" t="str">
        <f>IF('P_Alder_2 og 3'!H78&gt;0,'P_Alder_2 og 3'!H78,"")</f>
        <v/>
      </c>
    </row>
    <row r="76" spans="1:7" x14ac:dyDescent="0.25">
      <c r="A76" s="67" t="str">
        <f>IF('P_Alder_2 og 3'!B79&gt;0,'P_Alder_2 og 3'!B79,"")</f>
        <v/>
      </c>
      <c r="B76" s="68" t="str">
        <f>IF('P_Alder_2 og 3'!C79&gt;0,'P_Alder_2 og 3'!C79,"")</f>
        <v/>
      </c>
      <c r="C76" s="68" t="str">
        <f>IF('P_Alder_2 og 3'!D79&gt;0,'P_Alder_2 og 3'!D79,"")</f>
        <v/>
      </c>
      <c r="D76" s="68" t="str">
        <f>IF('P_Alder_2 og 3'!E79&gt;0,'P_Alder_2 og 3'!E79,"")</f>
        <v/>
      </c>
      <c r="E76" s="68" t="str">
        <f>IF('P_Alder_2 og 3'!F79&gt;0,'P_Alder_2 og 3'!F79,"")</f>
        <v/>
      </c>
      <c r="F76" s="68" t="str">
        <f>IF('P_Alder_2 og 3'!G79&gt;0,'P_Alder_2 og 3'!G79,"")</f>
        <v/>
      </c>
      <c r="G76" s="68" t="str">
        <f>IF('P_Alder_2 og 3'!H79&gt;0,'P_Alder_2 og 3'!H79,"")</f>
        <v/>
      </c>
    </row>
    <row r="77" spans="1:7" x14ac:dyDescent="0.25">
      <c r="A77" s="67" t="str">
        <f>IF('P_Alder_2 og 3'!B80&gt;0,'P_Alder_2 og 3'!B80,"")</f>
        <v/>
      </c>
      <c r="B77" s="68" t="str">
        <f>IF('P_Alder_2 og 3'!C80&gt;0,'P_Alder_2 og 3'!C80,"")</f>
        <v/>
      </c>
      <c r="C77" s="68" t="str">
        <f>IF('P_Alder_2 og 3'!D80&gt;0,'P_Alder_2 og 3'!D80,"")</f>
        <v/>
      </c>
      <c r="D77" s="68" t="str">
        <f>IF('P_Alder_2 og 3'!E80&gt;0,'P_Alder_2 og 3'!E80,"")</f>
        <v/>
      </c>
      <c r="E77" s="68" t="str">
        <f>IF('P_Alder_2 og 3'!F80&gt;0,'P_Alder_2 og 3'!F80,"")</f>
        <v/>
      </c>
      <c r="F77" s="68" t="str">
        <f>IF('P_Alder_2 og 3'!G80&gt;0,'P_Alder_2 og 3'!G80,"")</f>
        <v/>
      </c>
      <c r="G77" s="68" t="str">
        <f>IF('P_Alder_2 og 3'!H80&gt;0,'P_Alder_2 og 3'!H80,"")</f>
        <v/>
      </c>
    </row>
    <row r="78" spans="1:7" x14ac:dyDescent="0.25">
      <c r="A78" s="67" t="str">
        <f>IF('P_Alder_2 og 3'!B81&gt;0,'P_Alder_2 og 3'!B81,"")</f>
        <v/>
      </c>
      <c r="B78" s="68" t="str">
        <f>IF('P_Alder_2 og 3'!C81&gt;0,'P_Alder_2 og 3'!C81,"")</f>
        <v/>
      </c>
      <c r="C78" s="68" t="str">
        <f>IF('P_Alder_2 og 3'!D81&gt;0,'P_Alder_2 og 3'!D81,"")</f>
        <v/>
      </c>
      <c r="D78" s="68" t="str">
        <f>IF('P_Alder_2 og 3'!E81&gt;0,'P_Alder_2 og 3'!E81,"")</f>
        <v/>
      </c>
      <c r="E78" s="68" t="str">
        <f>IF('P_Alder_2 og 3'!F81&gt;0,'P_Alder_2 og 3'!F81,"")</f>
        <v/>
      </c>
      <c r="F78" s="68" t="str">
        <f>IF('P_Alder_2 og 3'!G81&gt;0,'P_Alder_2 og 3'!G81,"")</f>
        <v/>
      </c>
      <c r="G78" s="68" t="str">
        <f>IF('P_Alder_2 og 3'!H81&gt;0,'P_Alder_2 og 3'!H81,"")</f>
        <v/>
      </c>
    </row>
    <row r="79" spans="1:7" x14ac:dyDescent="0.25">
      <c r="A79" s="67" t="str">
        <f>IF('P_Alder_2 og 3'!B82&gt;0,'P_Alder_2 og 3'!B82,"")</f>
        <v/>
      </c>
      <c r="B79" s="68" t="str">
        <f>IF('P_Alder_2 og 3'!C82&gt;0,'P_Alder_2 og 3'!C82,"")</f>
        <v/>
      </c>
      <c r="C79" s="68" t="str">
        <f>IF('P_Alder_2 og 3'!D82&gt;0,'P_Alder_2 og 3'!D82,"")</f>
        <v/>
      </c>
      <c r="D79" s="68" t="str">
        <f>IF('P_Alder_2 og 3'!E82&gt;0,'P_Alder_2 og 3'!E82,"")</f>
        <v/>
      </c>
      <c r="E79" s="68" t="str">
        <f>IF('P_Alder_2 og 3'!F82&gt;0,'P_Alder_2 og 3'!F82,"")</f>
        <v/>
      </c>
      <c r="F79" s="68" t="str">
        <f>IF('P_Alder_2 og 3'!G82&gt;0,'P_Alder_2 og 3'!G82,"")</f>
        <v/>
      </c>
      <c r="G79" s="68" t="str">
        <f>IF('P_Alder_2 og 3'!H82&gt;0,'P_Alder_2 og 3'!H82,"")</f>
        <v/>
      </c>
    </row>
    <row r="80" spans="1:7" x14ac:dyDescent="0.25">
      <c r="A80" s="67" t="str">
        <f>IF('P_Alder_2 og 3'!B83&gt;0,'P_Alder_2 og 3'!B83,"")</f>
        <v/>
      </c>
      <c r="B80" s="68" t="str">
        <f>IF('P_Alder_2 og 3'!C83&gt;0,'P_Alder_2 og 3'!C83,"")</f>
        <v/>
      </c>
      <c r="C80" s="68" t="str">
        <f>IF('P_Alder_2 og 3'!D83&gt;0,'P_Alder_2 og 3'!D83,"")</f>
        <v/>
      </c>
      <c r="D80" s="68" t="str">
        <f>IF('P_Alder_2 og 3'!E83&gt;0,'P_Alder_2 og 3'!E83,"")</f>
        <v/>
      </c>
      <c r="E80" s="68" t="str">
        <f>IF('P_Alder_2 og 3'!F83&gt;0,'P_Alder_2 og 3'!F83,"")</f>
        <v/>
      </c>
      <c r="F80" s="68" t="str">
        <f>IF('P_Alder_2 og 3'!G83&gt;0,'P_Alder_2 og 3'!G83,"")</f>
        <v/>
      </c>
      <c r="G80" s="68" t="str">
        <f>IF('P_Alder_2 og 3'!H83&gt;0,'P_Alder_2 og 3'!H83,"")</f>
        <v/>
      </c>
    </row>
    <row r="81" spans="1:7" x14ac:dyDescent="0.25">
      <c r="A81" s="67" t="str">
        <f>IF('P_Alder_2 og 3'!B84&gt;0,'P_Alder_2 og 3'!B84,"")</f>
        <v/>
      </c>
      <c r="B81" s="68" t="str">
        <f>IF('P_Alder_2 og 3'!C84&gt;0,'P_Alder_2 og 3'!C84,"")</f>
        <v/>
      </c>
      <c r="C81" s="68" t="str">
        <f>IF('P_Alder_2 og 3'!D84&gt;0,'P_Alder_2 og 3'!D84,"")</f>
        <v/>
      </c>
      <c r="D81" s="68" t="str">
        <f>IF('P_Alder_2 og 3'!E84&gt;0,'P_Alder_2 og 3'!E84,"")</f>
        <v/>
      </c>
      <c r="E81" s="68" t="str">
        <f>IF('P_Alder_2 og 3'!F84&gt;0,'P_Alder_2 og 3'!F84,"")</f>
        <v/>
      </c>
      <c r="F81" s="68" t="str">
        <f>IF('P_Alder_2 og 3'!G84&gt;0,'P_Alder_2 og 3'!G84,"")</f>
        <v/>
      </c>
      <c r="G81" s="68" t="str">
        <f>IF('P_Alder_2 og 3'!H84&gt;0,'P_Alder_2 og 3'!H84,"")</f>
        <v/>
      </c>
    </row>
    <row r="82" spans="1:7" x14ac:dyDescent="0.25">
      <c r="A82" s="67" t="str">
        <f>IF('P_Alder_2 og 3'!B85&gt;0,'P_Alder_2 og 3'!B85,"")</f>
        <v/>
      </c>
      <c r="B82" s="68" t="str">
        <f>IF('P_Alder_2 og 3'!C85&gt;0,'P_Alder_2 og 3'!C85,"")</f>
        <v/>
      </c>
      <c r="C82" s="68" t="str">
        <f>IF('P_Alder_2 og 3'!D85&gt;0,'P_Alder_2 og 3'!D85,"")</f>
        <v/>
      </c>
      <c r="D82" s="68" t="str">
        <f>IF('P_Alder_2 og 3'!E85&gt;0,'P_Alder_2 og 3'!E85,"")</f>
        <v/>
      </c>
      <c r="E82" s="68" t="str">
        <f>IF('P_Alder_2 og 3'!F85&gt;0,'P_Alder_2 og 3'!F85,"")</f>
        <v/>
      </c>
      <c r="F82" s="68" t="str">
        <f>IF('P_Alder_2 og 3'!G85&gt;0,'P_Alder_2 og 3'!G85,"")</f>
        <v/>
      </c>
      <c r="G82" s="68" t="str">
        <f>IF('P_Alder_2 og 3'!H85&gt;0,'P_Alder_2 og 3'!H85,"")</f>
        <v/>
      </c>
    </row>
    <row r="83" spans="1:7" x14ac:dyDescent="0.25">
      <c r="A83" s="67" t="str">
        <f>IF('P_Alder_2 og 3'!B86&gt;0,'P_Alder_2 og 3'!B86,"")</f>
        <v/>
      </c>
      <c r="B83" s="68" t="str">
        <f>IF('P_Alder_2 og 3'!C86&gt;0,'P_Alder_2 og 3'!C86,"")</f>
        <v/>
      </c>
      <c r="C83" s="68" t="str">
        <f>IF('P_Alder_2 og 3'!D86&gt;0,'P_Alder_2 og 3'!D86,"")</f>
        <v/>
      </c>
      <c r="D83" s="68" t="str">
        <f>IF('P_Alder_2 og 3'!E86&gt;0,'P_Alder_2 og 3'!E86,"")</f>
        <v/>
      </c>
      <c r="E83" s="68" t="str">
        <f>IF('P_Alder_2 og 3'!F86&gt;0,'P_Alder_2 og 3'!F86,"")</f>
        <v/>
      </c>
      <c r="F83" s="68" t="str">
        <f>IF('P_Alder_2 og 3'!G86&gt;0,'P_Alder_2 og 3'!G86,"")</f>
        <v/>
      </c>
      <c r="G83" s="68" t="str">
        <f>IF('P_Alder_2 og 3'!H86&gt;0,'P_Alder_2 og 3'!H86,"")</f>
        <v/>
      </c>
    </row>
    <row r="84" spans="1:7" x14ac:dyDescent="0.25">
      <c r="A84" s="67" t="str">
        <f>IF('P_Alder_2 og 3'!B87&gt;0,'P_Alder_2 og 3'!B87,"")</f>
        <v/>
      </c>
      <c r="B84" s="68" t="str">
        <f>IF('P_Alder_2 og 3'!C87&gt;0,'P_Alder_2 og 3'!C87,"")</f>
        <v/>
      </c>
      <c r="C84" s="68" t="str">
        <f>IF('P_Alder_2 og 3'!D87&gt;0,'P_Alder_2 og 3'!D87,"")</f>
        <v/>
      </c>
      <c r="D84" s="68" t="str">
        <f>IF('P_Alder_2 og 3'!E87&gt;0,'P_Alder_2 og 3'!E87,"")</f>
        <v/>
      </c>
      <c r="E84" s="68" t="str">
        <f>IF('P_Alder_2 og 3'!F87&gt;0,'P_Alder_2 og 3'!F87,"")</f>
        <v/>
      </c>
      <c r="F84" s="68" t="str">
        <f>IF('P_Alder_2 og 3'!G87&gt;0,'P_Alder_2 og 3'!G87,"")</f>
        <v/>
      </c>
      <c r="G84" s="68" t="str">
        <f>IF('P_Alder_2 og 3'!H87&gt;0,'P_Alder_2 og 3'!H87,"")</f>
        <v/>
      </c>
    </row>
    <row r="85" spans="1:7" x14ac:dyDescent="0.25">
      <c r="A85" s="67" t="str">
        <f>IF('P_Alder_2 og 3'!B88&gt;0,'P_Alder_2 og 3'!B88,"")</f>
        <v/>
      </c>
      <c r="B85" s="68" t="str">
        <f>IF('P_Alder_2 og 3'!C88&gt;0,'P_Alder_2 og 3'!C88,"")</f>
        <v/>
      </c>
      <c r="C85" s="68" t="str">
        <f>IF('P_Alder_2 og 3'!D88&gt;0,'P_Alder_2 og 3'!D88,"")</f>
        <v/>
      </c>
      <c r="D85" s="68" t="str">
        <f>IF('P_Alder_2 og 3'!E88&gt;0,'P_Alder_2 og 3'!E88,"")</f>
        <v/>
      </c>
      <c r="E85" s="68" t="str">
        <f>IF('P_Alder_2 og 3'!F88&gt;0,'P_Alder_2 og 3'!F88,"")</f>
        <v/>
      </c>
      <c r="F85" s="68" t="str">
        <f>IF('P_Alder_2 og 3'!G88&gt;0,'P_Alder_2 og 3'!G88,"")</f>
        <v/>
      </c>
      <c r="G85" s="68" t="str">
        <f>IF('P_Alder_2 og 3'!H88&gt;0,'P_Alder_2 og 3'!H88,"")</f>
        <v/>
      </c>
    </row>
    <row r="86" spans="1:7" x14ac:dyDescent="0.25">
      <c r="A86" s="67" t="str">
        <f>IF('P_Alder_2 og 3'!B89&gt;0,'P_Alder_2 og 3'!B89,"")</f>
        <v/>
      </c>
      <c r="B86" s="68" t="str">
        <f>IF('P_Alder_2 og 3'!C89&gt;0,'P_Alder_2 og 3'!C89,"")</f>
        <v/>
      </c>
      <c r="C86" s="68" t="str">
        <f>IF('P_Alder_2 og 3'!D89&gt;0,'P_Alder_2 og 3'!D89,"")</f>
        <v/>
      </c>
      <c r="D86" s="68" t="str">
        <f>IF('P_Alder_2 og 3'!E89&gt;0,'P_Alder_2 og 3'!E89,"")</f>
        <v/>
      </c>
      <c r="E86" s="68" t="str">
        <f>IF('P_Alder_2 og 3'!F89&gt;0,'P_Alder_2 og 3'!F89,"")</f>
        <v/>
      </c>
      <c r="F86" s="68" t="str">
        <f>IF('P_Alder_2 og 3'!G89&gt;0,'P_Alder_2 og 3'!G89,"")</f>
        <v/>
      </c>
      <c r="G86" s="68" t="str">
        <f>IF('P_Alder_2 og 3'!H89&gt;0,'P_Alder_2 og 3'!H89,"")</f>
        <v/>
      </c>
    </row>
    <row r="87" spans="1:7" x14ac:dyDescent="0.25">
      <c r="A87" s="67" t="str">
        <f>IF('P_Alder_2 og 3'!B90&gt;0,'P_Alder_2 og 3'!B90,"")</f>
        <v/>
      </c>
      <c r="B87" s="68" t="str">
        <f>IF('P_Alder_2 og 3'!C90&gt;0,'P_Alder_2 og 3'!C90,"")</f>
        <v/>
      </c>
      <c r="C87" s="68" t="str">
        <f>IF('P_Alder_2 og 3'!D90&gt;0,'P_Alder_2 og 3'!D90,"")</f>
        <v/>
      </c>
      <c r="D87" s="68" t="str">
        <f>IF('P_Alder_2 og 3'!E90&gt;0,'P_Alder_2 og 3'!E90,"")</f>
        <v/>
      </c>
      <c r="E87" s="68" t="str">
        <f>IF('P_Alder_2 og 3'!F90&gt;0,'P_Alder_2 og 3'!F90,"")</f>
        <v/>
      </c>
      <c r="F87" s="68" t="str">
        <f>IF('P_Alder_2 og 3'!G90&gt;0,'P_Alder_2 og 3'!G90,"")</f>
        <v/>
      </c>
      <c r="G87" s="68" t="str">
        <f>IF('P_Alder_2 og 3'!H90&gt;0,'P_Alder_2 og 3'!H90,"")</f>
        <v/>
      </c>
    </row>
    <row r="88" spans="1:7" x14ac:dyDescent="0.25">
      <c r="A88" s="67" t="str">
        <f>IF('P_Alder_2 og 3'!B91&gt;0,'P_Alder_2 og 3'!B91,"")</f>
        <v/>
      </c>
      <c r="B88" s="68" t="str">
        <f>IF('P_Alder_2 og 3'!C91&gt;0,'P_Alder_2 og 3'!C91,"")</f>
        <v/>
      </c>
      <c r="C88" s="68" t="str">
        <f>IF('P_Alder_2 og 3'!D91&gt;0,'P_Alder_2 og 3'!D91,"")</f>
        <v/>
      </c>
      <c r="D88" s="68" t="str">
        <f>IF('P_Alder_2 og 3'!E91&gt;0,'P_Alder_2 og 3'!E91,"")</f>
        <v/>
      </c>
      <c r="E88" s="68" t="str">
        <f>IF('P_Alder_2 og 3'!F91&gt;0,'P_Alder_2 og 3'!F91,"")</f>
        <v/>
      </c>
      <c r="F88" s="68" t="str">
        <f>IF('P_Alder_2 og 3'!G91&gt;0,'P_Alder_2 og 3'!G91,"")</f>
        <v/>
      </c>
      <c r="G88" s="68" t="str">
        <f>IF('P_Alder_2 og 3'!H91&gt;0,'P_Alder_2 og 3'!H91,"")</f>
        <v/>
      </c>
    </row>
    <row r="89" spans="1:7" x14ac:dyDescent="0.25">
      <c r="A89" s="67" t="str">
        <f>IF('P_Alder_2 og 3'!B92&gt;0,'P_Alder_2 og 3'!B92,"")</f>
        <v/>
      </c>
      <c r="B89" s="68" t="str">
        <f>IF('P_Alder_2 og 3'!C92&gt;0,'P_Alder_2 og 3'!C92,"")</f>
        <v/>
      </c>
      <c r="C89" s="68" t="str">
        <f>IF('P_Alder_2 og 3'!D92&gt;0,'P_Alder_2 og 3'!D92,"")</f>
        <v/>
      </c>
      <c r="D89" s="68" t="str">
        <f>IF('P_Alder_2 og 3'!E92&gt;0,'P_Alder_2 og 3'!E92,"")</f>
        <v/>
      </c>
      <c r="E89" s="68" t="str">
        <f>IF('P_Alder_2 og 3'!F92&gt;0,'P_Alder_2 og 3'!F92,"")</f>
        <v/>
      </c>
      <c r="F89" s="68" t="str">
        <f>IF('P_Alder_2 og 3'!G92&gt;0,'P_Alder_2 og 3'!G92,"")</f>
        <v/>
      </c>
      <c r="G89" s="68" t="str">
        <f>IF('P_Alder_2 og 3'!H92&gt;0,'P_Alder_2 og 3'!H92,"")</f>
        <v/>
      </c>
    </row>
    <row r="90" spans="1:7" x14ac:dyDescent="0.25">
      <c r="A90" s="67" t="str">
        <f>IF('P_Alder_2 og 3'!B93&gt;0,'P_Alder_2 og 3'!B93,"")</f>
        <v/>
      </c>
      <c r="B90" s="68" t="str">
        <f>IF('P_Alder_2 og 3'!C93&gt;0,'P_Alder_2 og 3'!C93,"")</f>
        <v/>
      </c>
      <c r="C90" s="68" t="str">
        <f>IF('P_Alder_2 og 3'!D93&gt;0,'P_Alder_2 og 3'!D93,"")</f>
        <v/>
      </c>
      <c r="D90" s="68" t="str">
        <f>IF('P_Alder_2 og 3'!E93&gt;0,'P_Alder_2 og 3'!E93,"")</f>
        <v/>
      </c>
      <c r="E90" s="68" t="str">
        <f>IF('P_Alder_2 og 3'!F93&gt;0,'P_Alder_2 og 3'!F93,"")</f>
        <v/>
      </c>
      <c r="F90" s="68" t="str">
        <f>IF('P_Alder_2 og 3'!G93&gt;0,'P_Alder_2 og 3'!G93,"")</f>
        <v/>
      </c>
      <c r="G90" s="68" t="str">
        <f>IF('P_Alder_2 og 3'!H93&gt;0,'P_Alder_2 og 3'!H93,"")</f>
        <v/>
      </c>
    </row>
    <row r="91" spans="1:7" x14ac:dyDescent="0.25">
      <c r="A91" s="67" t="str">
        <f>IF('P_Alder_2 og 3'!B94&gt;0,'P_Alder_2 og 3'!B94,"")</f>
        <v/>
      </c>
      <c r="B91" s="68" t="str">
        <f>IF('P_Alder_2 og 3'!C94&gt;0,'P_Alder_2 og 3'!C94,"")</f>
        <v/>
      </c>
      <c r="C91" s="68" t="str">
        <f>IF('P_Alder_2 og 3'!D94&gt;0,'P_Alder_2 og 3'!D94,"")</f>
        <v/>
      </c>
      <c r="D91" s="68" t="str">
        <f>IF('P_Alder_2 og 3'!E94&gt;0,'P_Alder_2 og 3'!E94,"")</f>
        <v/>
      </c>
      <c r="E91" s="68" t="str">
        <f>IF('P_Alder_2 og 3'!F94&gt;0,'P_Alder_2 og 3'!F94,"")</f>
        <v/>
      </c>
      <c r="F91" s="68" t="str">
        <f>IF('P_Alder_2 og 3'!G94&gt;0,'P_Alder_2 og 3'!G94,"")</f>
        <v/>
      </c>
      <c r="G91" s="68" t="str">
        <f>IF('P_Alder_2 og 3'!H94&gt;0,'P_Alder_2 og 3'!H94,"")</f>
        <v/>
      </c>
    </row>
    <row r="92" spans="1:7" x14ac:dyDescent="0.25">
      <c r="A92" s="67" t="str">
        <f>IF('P_Alder_2 og 3'!B95&gt;0,'P_Alder_2 og 3'!B95,"")</f>
        <v/>
      </c>
      <c r="B92" s="68" t="str">
        <f>IF('P_Alder_2 og 3'!C95&gt;0,'P_Alder_2 og 3'!C95,"")</f>
        <v/>
      </c>
      <c r="C92" s="68" t="str">
        <f>IF('P_Alder_2 og 3'!D95&gt;0,'P_Alder_2 og 3'!D95,"")</f>
        <v/>
      </c>
      <c r="D92" s="68" t="str">
        <f>IF('P_Alder_2 og 3'!E95&gt;0,'P_Alder_2 og 3'!E95,"")</f>
        <v/>
      </c>
      <c r="E92" s="68" t="str">
        <f>IF('P_Alder_2 og 3'!F95&gt;0,'P_Alder_2 og 3'!F95,"")</f>
        <v/>
      </c>
      <c r="F92" s="68" t="str">
        <f>IF('P_Alder_2 og 3'!G95&gt;0,'P_Alder_2 og 3'!G95,"")</f>
        <v/>
      </c>
      <c r="G92" s="68" t="str">
        <f>IF('P_Alder_2 og 3'!H95&gt;0,'P_Alder_2 og 3'!H95,"")</f>
        <v/>
      </c>
    </row>
    <row r="93" spans="1:7" x14ac:dyDescent="0.25">
      <c r="A93" s="67" t="str">
        <f>IF('P_Alder_2 og 3'!B96&gt;0,'P_Alder_2 og 3'!B96,"")</f>
        <v/>
      </c>
      <c r="B93" s="68" t="str">
        <f>IF('P_Alder_2 og 3'!C96&gt;0,'P_Alder_2 og 3'!C96,"")</f>
        <v/>
      </c>
      <c r="C93" s="68" t="str">
        <f>IF('P_Alder_2 og 3'!D96&gt;0,'P_Alder_2 og 3'!D96,"")</f>
        <v/>
      </c>
      <c r="D93" s="68" t="str">
        <f>IF('P_Alder_2 og 3'!E96&gt;0,'P_Alder_2 og 3'!E96,"")</f>
        <v/>
      </c>
      <c r="E93" s="68" t="str">
        <f>IF('P_Alder_2 og 3'!F96&gt;0,'P_Alder_2 og 3'!F96,"")</f>
        <v/>
      </c>
      <c r="F93" s="68" t="str">
        <f>IF('P_Alder_2 og 3'!G96&gt;0,'P_Alder_2 og 3'!G96,"")</f>
        <v/>
      </c>
      <c r="G93" s="68" t="str">
        <f>IF('P_Alder_2 og 3'!H96&gt;0,'P_Alder_2 og 3'!H96,"")</f>
        <v/>
      </c>
    </row>
    <row r="94" spans="1:7" x14ac:dyDescent="0.25">
      <c r="A94" s="67" t="str">
        <f>IF('P_Alder_2 og 3'!B97&gt;0,'P_Alder_2 og 3'!B97,"")</f>
        <v/>
      </c>
      <c r="B94" s="68" t="str">
        <f>IF('P_Alder_2 og 3'!C97&gt;0,'P_Alder_2 og 3'!C97,"")</f>
        <v/>
      </c>
      <c r="C94" s="68" t="str">
        <f>IF('P_Alder_2 og 3'!D97&gt;0,'P_Alder_2 og 3'!D97,"")</f>
        <v/>
      </c>
      <c r="D94" s="68" t="str">
        <f>IF('P_Alder_2 og 3'!E97&gt;0,'P_Alder_2 og 3'!E97,"")</f>
        <v/>
      </c>
      <c r="E94" s="68" t="str">
        <f>IF('P_Alder_2 og 3'!F97&gt;0,'P_Alder_2 og 3'!F97,"")</f>
        <v/>
      </c>
      <c r="F94" s="68" t="str">
        <f>IF('P_Alder_2 og 3'!G97&gt;0,'P_Alder_2 og 3'!G97,"")</f>
        <v/>
      </c>
      <c r="G94" s="68" t="str">
        <f>IF('P_Alder_2 og 3'!H97&gt;0,'P_Alder_2 og 3'!H97,"")</f>
        <v/>
      </c>
    </row>
    <row r="95" spans="1:7" x14ac:dyDescent="0.25">
      <c r="A95" s="67" t="str">
        <f>IF('P_Alder_2 og 3'!B98&gt;0,'P_Alder_2 og 3'!B98,"")</f>
        <v/>
      </c>
      <c r="B95" s="68" t="str">
        <f>IF('P_Alder_2 og 3'!C98&gt;0,'P_Alder_2 og 3'!C98,"")</f>
        <v/>
      </c>
      <c r="C95" s="68" t="str">
        <f>IF('P_Alder_2 og 3'!D98&gt;0,'P_Alder_2 og 3'!D98,"")</f>
        <v/>
      </c>
      <c r="D95" s="68" t="str">
        <f>IF('P_Alder_2 og 3'!E98&gt;0,'P_Alder_2 og 3'!E98,"")</f>
        <v/>
      </c>
      <c r="E95" s="68" t="str">
        <f>IF('P_Alder_2 og 3'!F98&gt;0,'P_Alder_2 og 3'!F98,"")</f>
        <v/>
      </c>
      <c r="F95" s="68" t="str">
        <f>IF('P_Alder_2 og 3'!G98&gt;0,'P_Alder_2 og 3'!G98,"")</f>
        <v/>
      </c>
      <c r="G95" s="68" t="str">
        <f>IF('P_Alder_2 og 3'!H98&gt;0,'P_Alder_2 og 3'!H98,"")</f>
        <v/>
      </c>
    </row>
    <row r="96" spans="1:7" x14ac:dyDescent="0.25">
      <c r="A96" s="67" t="str">
        <f>IF('P_Alder_2 og 3'!B99&gt;0,'P_Alder_2 og 3'!B99,"")</f>
        <v/>
      </c>
      <c r="B96" s="68" t="str">
        <f>IF('P_Alder_2 og 3'!C99&gt;0,'P_Alder_2 og 3'!C99,"")</f>
        <v/>
      </c>
      <c r="C96" s="68" t="str">
        <f>IF('P_Alder_2 og 3'!D99&gt;0,'P_Alder_2 og 3'!D99,"")</f>
        <v/>
      </c>
      <c r="D96" s="68" t="str">
        <f>IF('P_Alder_2 og 3'!E99&gt;0,'P_Alder_2 og 3'!E99,"")</f>
        <v/>
      </c>
      <c r="E96" s="68" t="str">
        <f>IF('P_Alder_2 og 3'!F99&gt;0,'P_Alder_2 og 3'!F99,"")</f>
        <v/>
      </c>
      <c r="F96" s="68" t="str">
        <f>IF('P_Alder_2 og 3'!G99&gt;0,'P_Alder_2 og 3'!G99,"")</f>
        <v/>
      </c>
      <c r="G96" s="68" t="str">
        <f>IF('P_Alder_2 og 3'!H99&gt;0,'P_Alder_2 og 3'!H99,"")</f>
        <v/>
      </c>
    </row>
    <row r="97" spans="1:7" x14ac:dyDescent="0.25">
      <c r="A97" s="67" t="str">
        <f>IF('P_Alder_2 og 3'!B100&gt;0,'P_Alder_2 og 3'!B100,"")</f>
        <v/>
      </c>
      <c r="B97" s="68" t="str">
        <f>IF('P_Alder_2 og 3'!C100&gt;0,'P_Alder_2 og 3'!C100,"")</f>
        <v/>
      </c>
      <c r="C97" s="68" t="str">
        <f>IF('P_Alder_2 og 3'!D100&gt;0,'P_Alder_2 og 3'!D100,"")</f>
        <v/>
      </c>
      <c r="D97" s="68" t="str">
        <f>IF('P_Alder_2 og 3'!E100&gt;0,'P_Alder_2 og 3'!E100,"")</f>
        <v/>
      </c>
      <c r="E97" s="68" t="str">
        <f>IF('P_Alder_2 og 3'!F100&gt;0,'P_Alder_2 og 3'!F100,"")</f>
        <v/>
      </c>
      <c r="F97" s="68" t="str">
        <f>IF('P_Alder_2 og 3'!G100&gt;0,'P_Alder_2 og 3'!G100,"")</f>
        <v/>
      </c>
      <c r="G97" s="68" t="str">
        <f>IF('P_Alder_2 og 3'!H100&gt;0,'P_Alder_2 og 3'!H100,"")</f>
        <v/>
      </c>
    </row>
    <row r="98" spans="1:7" x14ac:dyDescent="0.25">
      <c r="A98" s="67" t="str">
        <f>IF('P_Alder_2 og 3'!B101&gt;0,'P_Alder_2 og 3'!B101,"")</f>
        <v/>
      </c>
      <c r="B98" s="68" t="str">
        <f>IF('P_Alder_2 og 3'!C101&gt;0,'P_Alder_2 og 3'!C101,"")</f>
        <v/>
      </c>
      <c r="C98" s="68" t="str">
        <f>IF('P_Alder_2 og 3'!D101&gt;0,'P_Alder_2 og 3'!D101,"")</f>
        <v/>
      </c>
      <c r="D98" s="68" t="str">
        <f>IF('P_Alder_2 og 3'!E101&gt;0,'P_Alder_2 og 3'!E101,"")</f>
        <v/>
      </c>
      <c r="E98" s="68" t="str">
        <f>IF('P_Alder_2 og 3'!F101&gt;0,'P_Alder_2 og 3'!F101,"")</f>
        <v/>
      </c>
      <c r="F98" s="68" t="str">
        <f>IF('P_Alder_2 og 3'!G101&gt;0,'P_Alder_2 og 3'!G101,"")</f>
        <v/>
      </c>
      <c r="G98" s="68" t="str">
        <f>IF('P_Alder_2 og 3'!H101&gt;0,'P_Alder_2 og 3'!H101,"")</f>
        <v/>
      </c>
    </row>
    <row r="99" spans="1:7" x14ac:dyDescent="0.25">
      <c r="A99" s="67" t="str">
        <f>IF('P_Alder_2 og 3'!B102&gt;0,'P_Alder_2 og 3'!B102,"")</f>
        <v/>
      </c>
      <c r="B99" s="68" t="str">
        <f>IF('P_Alder_2 og 3'!C102&gt;0,'P_Alder_2 og 3'!C102,"")</f>
        <v/>
      </c>
      <c r="C99" s="68" t="str">
        <f>IF('P_Alder_2 og 3'!D102&gt;0,'P_Alder_2 og 3'!D102,"")</f>
        <v/>
      </c>
      <c r="D99" s="68" t="str">
        <f>IF('P_Alder_2 og 3'!E102&gt;0,'P_Alder_2 og 3'!E102,"")</f>
        <v/>
      </c>
      <c r="E99" s="68" t="str">
        <f>IF('P_Alder_2 og 3'!F102&gt;0,'P_Alder_2 og 3'!F102,"")</f>
        <v/>
      </c>
      <c r="F99" s="68" t="str">
        <f>IF('P_Alder_2 og 3'!G102&gt;0,'P_Alder_2 og 3'!G102,"")</f>
        <v/>
      </c>
      <c r="G99" s="68" t="str">
        <f>IF('P_Alder_2 og 3'!H102&gt;0,'P_Alder_2 og 3'!H102,"")</f>
        <v/>
      </c>
    </row>
    <row r="100" spans="1:7" x14ac:dyDescent="0.25">
      <c r="A100" s="67" t="str">
        <f>IF('P_Alder_2 og 3'!B103&gt;0,'P_Alder_2 og 3'!B103,"")</f>
        <v/>
      </c>
      <c r="B100" s="68" t="str">
        <f>IF('P_Alder_2 og 3'!C103&gt;0,'P_Alder_2 og 3'!C103,"")</f>
        <v/>
      </c>
      <c r="C100" s="68" t="str">
        <f>IF('P_Alder_2 og 3'!D103&gt;0,'P_Alder_2 og 3'!D103,"")</f>
        <v/>
      </c>
      <c r="D100" s="68" t="str">
        <f>IF('P_Alder_2 og 3'!E103&gt;0,'P_Alder_2 og 3'!E103,"")</f>
        <v/>
      </c>
      <c r="E100" s="68" t="str">
        <f>IF('P_Alder_2 og 3'!F103&gt;0,'P_Alder_2 og 3'!F103,"")</f>
        <v/>
      </c>
      <c r="F100" s="68" t="str">
        <f>IF('P_Alder_2 og 3'!G103&gt;0,'P_Alder_2 og 3'!G103,"")</f>
        <v/>
      </c>
      <c r="G100" s="68" t="str">
        <f>IF('P_Alder_2 og 3'!H103&gt;0,'P_Alder_2 og 3'!H103,"")</f>
        <v/>
      </c>
    </row>
    <row r="101" spans="1:7" x14ac:dyDescent="0.25">
      <c r="A101" s="67" t="str">
        <f>IF('P_Alder_2 og 3'!B104&gt;0,'P_Alder_2 og 3'!B104,"")</f>
        <v/>
      </c>
      <c r="B101" s="68" t="str">
        <f>IF('P_Alder_2 og 3'!C104&gt;0,'P_Alder_2 og 3'!C104,"")</f>
        <v/>
      </c>
      <c r="C101" s="68" t="str">
        <f>IF('P_Alder_2 og 3'!D104&gt;0,'P_Alder_2 og 3'!D104,"")</f>
        <v/>
      </c>
      <c r="D101" s="68" t="str">
        <f>IF('P_Alder_2 og 3'!E104&gt;0,'P_Alder_2 og 3'!E104,"")</f>
        <v/>
      </c>
      <c r="E101" s="68" t="str">
        <f>IF('P_Alder_2 og 3'!F104&gt;0,'P_Alder_2 og 3'!F104,"")</f>
        <v/>
      </c>
      <c r="F101" s="68" t="str">
        <f>IF('P_Alder_2 og 3'!G104&gt;0,'P_Alder_2 og 3'!G104,"")</f>
        <v/>
      </c>
      <c r="G101" s="68" t="str">
        <f>IF('P_Alder_2 og 3'!H104&gt;0,'P_Alder_2 og 3'!H104,"")</f>
        <v/>
      </c>
    </row>
    <row r="102" spans="1:7" x14ac:dyDescent="0.25">
      <c r="A102" s="67" t="str">
        <f>IF('P_Alder_2 og 3'!B105&gt;0,'P_Alder_2 og 3'!B105,"")</f>
        <v/>
      </c>
      <c r="B102" s="68" t="str">
        <f>IF('P_Alder_2 og 3'!C105&gt;0,'P_Alder_2 og 3'!C105,"")</f>
        <v/>
      </c>
      <c r="C102" s="68" t="str">
        <f>IF('P_Alder_2 og 3'!D105&gt;0,'P_Alder_2 og 3'!D105,"")</f>
        <v/>
      </c>
      <c r="D102" s="68" t="str">
        <f>IF('P_Alder_2 og 3'!E105&gt;0,'P_Alder_2 og 3'!E105,"")</f>
        <v/>
      </c>
      <c r="E102" s="68" t="str">
        <f>IF('P_Alder_2 og 3'!F105&gt;0,'P_Alder_2 og 3'!F105,"")</f>
        <v/>
      </c>
      <c r="F102" s="68" t="str">
        <f>IF('P_Alder_2 og 3'!G105&gt;0,'P_Alder_2 og 3'!G105,"")</f>
        <v/>
      </c>
      <c r="G102" s="68" t="str">
        <f>IF('P_Alder_2 og 3'!H105&gt;0,'P_Alder_2 og 3'!H105,"")</f>
        <v/>
      </c>
    </row>
    <row r="103" spans="1:7" x14ac:dyDescent="0.25">
      <c r="A103" s="67" t="str">
        <f>IF('P_Alder_2 og 3'!B106&gt;0,'P_Alder_2 og 3'!B106,"")</f>
        <v/>
      </c>
      <c r="B103" s="68" t="str">
        <f>IF('P_Alder_2 og 3'!C106&gt;0,'P_Alder_2 og 3'!C106,"")</f>
        <v/>
      </c>
      <c r="C103" s="68" t="str">
        <f>IF('P_Alder_2 og 3'!D106&gt;0,'P_Alder_2 og 3'!D106,"")</f>
        <v/>
      </c>
      <c r="D103" s="68" t="str">
        <f>IF('P_Alder_2 og 3'!E106&gt;0,'P_Alder_2 og 3'!E106,"")</f>
        <v/>
      </c>
      <c r="E103" s="68" t="str">
        <f>IF('P_Alder_2 og 3'!F106&gt;0,'P_Alder_2 og 3'!F106,"")</f>
        <v/>
      </c>
      <c r="F103" s="68" t="str">
        <f>IF('P_Alder_2 og 3'!G106&gt;0,'P_Alder_2 og 3'!G106,"")</f>
        <v/>
      </c>
      <c r="G103" s="68" t="str">
        <f>IF('P_Alder_2 og 3'!H106&gt;0,'P_Alder_2 og 3'!H106,"")</f>
        <v/>
      </c>
    </row>
    <row r="104" spans="1:7" x14ac:dyDescent="0.25">
      <c r="A104" s="67" t="str">
        <f>IF('P_Alder_2 og 3'!B107&gt;0,'P_Alder_2 og 3'!B107,"")</f>
        <v/>
      </c>
      <c r="B104" s="68" t="str">
        <f>IF('P_Alder_2 og 3'!C107&gt;0,'P_Alder_2 og 3'!C107,"")</f>
        <v/>
      </c>
      <c r="C104" s="68" t="str">
        <f>IF('P_Alder_2 og 3'!D107&gt;0,'P_Alder_2 og 3'!D107,"")</f>
        <v/>
      </c>
      <c r="D104" s="68" t="str">
        <f>IF('P_Alder_2 og 3'!E107&gt;0,'P_Alder_2 og 3'!E107,"")</f>
        <v/>
      </c>
      <c r="E104" s="68" t="str">
        <f>IF('P_Alder_2 og 3'!F107&gt;0,'P_Alder_2 og 3'!F107,"")</f>
        <v/>
      </c>
      <c r="F104" s="68" t="str">
        <f>IF('P_Alder_2 og 3'!G107&gt;0,'P_Alder_2 og 3'!G107,"")</f>
        <v/>
      </c>
      <c r="G104" s="68" t="str">
        <f>IF('P_Alder_2 og 3'!H107&gt;0,'P_Alder_2 og 3'!H107,"")</f>
        <v/>
      </c>
    </row>
    <row r="105" spans="1:7" x14ac:dyDescent="0.25">
      <c r="A105" s="67" t="str">
        <f>IF('P_Alder_2 og 3'!B108&gt;0,'P_Alder_2 og 3'!B108,"")</f>
        <v/>
      </c>
      <c r="B105" s="68" t="str">
        <f>IF('P_Alder_2 og 3'!C108&gt;0,'P_Alder_2 og 3'!C108,"")</f>
        <v/>
      </c>
      <c r="C105" s="68" t="str">
        <f>IF('P_Alder_2 og 3'!D108&gt;0,'P_Alder_2 og 3'!D108,"")</f>
        <v/>
      </c>
      <c r="D105" s="68" t="str">
        <f>IF('P_Alder_2 og 3'!E108&gt;0,'P_Alder_2 og 3'!E108,"")</f>
        <v/>
      </c>
      <c r="E105" s="68" t="str">
        <f>IF('P_Alder_2 og 3'!F108&gt;0,'P_Alder_2 og 3'!F108,"")</f>
        <v/>
      </c>
      <c r="F105" s="68" t="str">
        <f>IF('P_Alder_2 og 3'!G108&gt;0,'P_Alder_2 og 3'!G108,"")</f>
        <v/>
      </c>
      <c r="G105" s="68" t="str">
        <f>IF('P_Alder_2 og 3'!H108&gt;0,'P_Alder_2 og 3'!H108,"")</f>
        <v/>
      </c>
    </row>
    <row r="106" spans="1:7" x14ac:dyDescent="0.25">
      <c r="A106" s="67" t="str">
        <f>IF('P_Alder_2 og 3'!B109&gt;0,'P_Alder_2 og 3'!B109,"")</f>
        <v/>
      </c>
      <c r="B106" s="68" t="str">
        <f>IF('P_Alder_2 og 3'!C109&gt;0,'P_Alder_2 og 3'!C109,"")</f>
        <v/>
      </c>
      <c r="C106" s="68" t="str">
        <f>IF('P_Alder_2 og 3'!D109&gt;0,'P_Alder_2 og 3'!D109,"")</f>
        <v/>
      </c>
      <c r="D106" s="68" t="str">
        <f>IF('P_Alder_2 og 3'!E109&gt;0,'P_Alder_2 og 3'!E109,"")</f>
        <v/>
      </c>
      <c r="E106" s="68" t="str">
        <f>IF('P_Alder_2 og 3'!F109&gt;0,'P_Alder_2 og 3'!F109,"")</f>
        <v/>
      </c>
      <c r="F106" s="68" t="str">
        <f>IF('P_Alder_2 og 3'!G109&gt;0,'P_Alder_2 og 3'!G109,"")</f>
        <v/>
      </c>
      <c r="G106" s="68" t="str">
        <f>IF('P_Alder_2 og 3'!H109&gt;0,'P_Alder_2 og 3'!H109,"")</f>
        <v/>
      </c>
    </row>
    <row r="107" spans="1:7" x14ac:dyDescent="0.25">
      <c r="A107" s="67" t="str">
        <f>IF('P_Alder_2 og 3'!B110&gt;0,'P_Alder_2 og 3'!B110,"")</f>
        <v/>
      </c>
      <c r="B107" s="68" t="str">
        <f>IF('P_Alder_2 og 3'!C110&gt;0,'P_Alder_2 og 3'!C110,"")</f>
        <v/>
      </c>
      <c r="C107" s="68" t="str">
        <f>IF('P_Alder_2 og 3'!D110&gt;0,'P_Alder_2 og 3'!D110,"")</f>
        <v/>
      </c>
      <c r="D107" s="68" t="str">
        <f>IF('P_Alder_2 og 3'!E110&gt;0,'P_Alder_2 og 3'!E110,"")</f>
        <v/>
      </c>
      <c r="E107" s="68" t="str">
        <f>IF('P_Alder_2 og 3'!F110&gt;0,'P_Alder_2 og 3'!F110,"")</f>
        <v/>
      </c>
      <c r="F107" s="68" t="str">
        <f>IF('P_Alder_2 og 3'!G110&gt;0,'P_Alder_2 og 3'!G110,"")</f>
        <v/>
      </c>
      <c r="G107" s="68" t="str">
        <f>IF('P_Alder_2 og 3'!H110&gt;0,'P_Alder_2 og 3'!H110,"")</f>
        <v/>
      </c>
    </row>
    <row r="108" spans="1:7" x14ac:dyDescent="0.25">
      <c r="A108" s="67" t="str">
        <f>IF('P_Alder_2 og 3'!B111&gt;0,'P_Alder_2 og 3'!B111,"")</f>
        <v/>
      </c>
      <c r="B108" s="68" t="str">
        <f>IF('P_Alder_2 og 3'!C111&gt;0,'P_Alder_2 og 3'!C111,"")</f>
        <v/>
      </c>
      <c r="C108" s="68" t="str">
        <f>IF('P_Alder_2 og 3'!D111&gt;0,'P_Alder_2 og 3'!D111,"")</f>
        <v/>
      </c>
      <c r="D108" s="68" t="str">
        <f>IF('P_Alder_2 og 3'!E111&gt;0,'P_Alder_2 og 3'!E111,"")</f>
        <v/>
      </c>
      <c r="E108" s="68" t="str">
        <f>IF('P_Alder_2 og 3'!F111&gt;0,'P_Alder_2 og 3'!F111,"")</f>
        <v/>
      </c>
      <c r="F108" s="68" t="str">
        <f>IF('P_Alder_2 og 3'!G111&gt;0,'P_Alder_2 og 3'!G111,"")</f>
        <v/>
      </c>
      <c r="G108" s="68" t="str">
        <f>IF('P_Alder_2 og 3'!H111&gt;0,'P_Alder_2 og 3'!H111,"")</f>
        <v/>
      </c>
    </row>
    <row r="109" spans="1:7" x14ac:dyDescent="0.25">
      <c r="A109" s="67" t="str">
        <f>IF('P_Alder_2 og 3'!B112&gt;0,'P_Alder_2 og 3'!B112,"")</f>
        <v/>
      </c>
      <c r="B109" s="68" t="str">
        <f>IF('P_Alder_2 og 3'!C112&gt;0,'P_Alder_2 og 3'!C112,"")</f>
        <v/>
      </c>
      <c r="C109" s="68" t="str">
        <f>IF('P_Alder_2 og 3'!D112&gt;0,'P_Alder_2 og 3'!D112,"")</f>
        <v/>
      </c>
      <c r="D109" s="68" t="str">
        <f>IF('P_Alder_2 og 3'!E112&gt;0,'P_Alder_2 og 3'!E112,"")</f>
        <v/>
      </c>
      <c r="E109" s="68" t="str">
        <f>IF('P_Alder_2 og 3'!F112&gt;0,'P_Alder_2 og 3'!F112,"")</f>
        <v/>
      </c>
      <c r="F109" s="68" t="str">
        <f>IF('P_Alder_2 og 3'!G112&gt;0,'P_Alder_2 og 3'!G112,"")</f>
        <v/>
      </c>
      <c r="G109" s="68" t="str">
        <f>IF('P_Alder_2 og 3'!H112&gt;0,'P_Alder_2 og 3'!H112,"")</f>
        <v/>
      </c>
    </row>
    <row r="110" spans="1:7" x14ac:dyDescent="0.25">
      <c r="A110" s="67" t="str">
        <f>IF('P_Alder_2 og 3'!B113&gt;0,'P_Alder_2 og 3'!B113,"")</f>
        <v/>
      </c>
      <c r="B110" s="68" t="str">
        <f>IF('P_Alder_2 og 3'!C113&gt;0,'P_Alder_2 og 3'!C113,"")</f>
        <v/>
      </c>
      <c r="C110" s="68" t="str">
        <f>IF('P_Alder_2 og 3'!D113&gt;0,'P_Alder_2 og 3'!D113,"")</f>
        <v/>
      </c>
      <c r="D110" s="68" t="str">
        <f>IF('P_Alder_2 og 3'!E113&gt;0,'P_Alder_2 og 3'!E113,"")</f>
        <v/>
      </c>
      <c r="E110" s="68" t="str">
        <f>IF('P_Alder_2 og 3'!F113&gt;0,'P_Alder_2 og 3'!F113,"")</f>
        <v/>
      </c>
      <c r="F110" s="68" t="str">
        <f>IF('P_Alder_2 og 3'!G113&gt;0,'P_Alder_2 og 3'!G113,"")</f>
        <v/>
      </c>
      <c r="G110" s="68" t="str">
        <f>IF('P_Alder_2 og 3'!H113&gt;0,'P_Alder_2 og 3'!H113,"")</f>
        <v/>
      </c>
    </row>
    <row r="111" spans="1:7" x14ac:dyDescent="0.25">
      <c r="A111" s="67" t="str">
        <f>IF('P_Alder_2 og 3'!B114&gt;0,'P_Alder_2 og 3'!B114,"")</f>
        <v/>
      </c>
      <c r="B111" s="68" t="str">
        <f>IF('P_Alder_2 og 3'!C114&gt;0,'P_Alder_2 og 3'!C114,"")</f>
        <v/>
      </c>
      <c r="C111" s="68" t="str">
        <f>IF('P_Alder_2 og 3'!D114&gt;0,'P_Alder_2 og 3'!D114,"")</f>
        <v/>
      </c>
      <c r="D111" s="68" t="str">
        <f>IF('P_Alder_2 og 3'!E114&gt;0,'P_Alder_2 og 3'!E114,"")</f>
        <v/>
      </c>
      <c r="E111" s="68" t="str">
        <f>IF('P_Alder_2 og 3'!F114&gt;0,'P_Alder_2 og 3'!F114,"")</f>
        <v/>
      </c>
      <c r="F111" s="68" t="str">
        <f>IF('P_Alder_2 og 3'!G114&gt;0,'P_Alder_2 og 3'!G114,"")</f>
        <v/>
      </c>
      <c r="G111" s="68" t="str">
        <f>IF('P_Alder_2 og 3'!H114&gt;0,'P_Alder_2 og 3'!H114,"")</f>
        <v/>
      </c>
    </row>
    <row r="112" spans="1:7" x14ac:dyDescent="0.25">
      <c r="A112" s="67" t="str">
        <f>IF('P_Alder_2 og 3'!B115&gt;0,'P_Alder_2 og 3'!B115,"")</f>
        <v/>
      </c>
      <c r="B112" s="68" t="str">
        <f>IF('P_Alder_2 og 3'!C115&gt;0,'P_Alder_2 og 3'!C115,"")</f>
        <v/>
      </c>
      <c r="C112" s="68" t="str">
        <f>IF('P_Alder_2 og 3'!D115&gt;0,'P_Alder_2 og 3'!D115,"")</f>
        <v/>
      </c>
      <c r="D112" s="68" t="str">
        <f>IF('P_Alder_2 og 3'!E115&gt;0,'P_Alder_2 og 3'!E115,"")</f>
        <v/>
      </c>
      <c r="E112" s="68" t="str">
        <f>IF('P_Alder_2 og 3'!F115&gt;0,'P_Alder_2 og 3'!F115,"")</f>
        <v/>
      </c>
      <c r="F112" s="68" t="str">
        <f>IF('P_Alder_2 og 3'!G115&gt;0,'P_Alder_2 og 3'!G115,"")</f>
        <v/>
      </c>
      <c r="G112" s="68" t="str">
        <f>IF('P_Alder_2 og 3'!H115&gt;0,'P_Alder_2 og 3'!H115,"")</f>
        <v/>
      </c>
    </row>
    <row r="113" spans="1:7" x14ac:dyDescent="0.25">
      <c r="A113" s="67" t="str">
        <f>IF('P_Alder_2 og 3'!B116&gt;0,'P_Alder_2 og 3'!B116,"")</f>
        <v/>
      </c>
      <c r="B113" s="68" t="str">
        <f>IF('P_Alder_2 og 3'!C116&gt;0,'P_Alder_2 og 3'!C116,"")</f>
        <v/>
      </c>
      <c r="C113" s="68" t="str">
        <f>IF('P_Alder_2 og 3'!D116&gt;0,'P_Alder_2 og 3'!D116,"")</f>
        <v/>
      </c>
      <c r="D113" s="68" t="str">
        <f>IF('P_Alder_2 og 3'!E116&gt;0,'P_Alder_2 og 3'!E116,"")</f>
        <v/>
      </c>
      <c r="E113" s="68" t="str">
        <f>IF('P_Alder_2 og 3'!F116&gt;0,'P_Alder_2 og 3'!F116,"")</f>
        <v/>
      </c>
      <c r="F113" s="68" t="str">
        <f>IF('P_Alder_2 og 3'!G116&gt;0,'P_Alder_2 og 3'!G116,"")</f>
        <v/>
      </c>
      <c r="G113" s="68" t="str">
        <f>IF('P_Alder_2 og 3'!H116&gt;0,'P_Alder_2 og 3'!H116,"")</f>
        <v/>
      </c>
    </row>
    <row r="114" spans="1:7" x14ac:dyDescent="0.25">
      <c r="A114" s="67" t="str">
        <f>IF('P_Alder_2 og 3'!B117&gt;0,'P_Alder_2 og 3'!B117,"")</f>
        <v/>
      </c>
      <c r="B114" s="68" t="str">
        <f>IF('P_Alder_2 og 3'!C117&gt;0,'P_Alder_2 og 3'!C117,"")</f>
        <v/>
      </c>
      <c r="C114" s="68" t="str">
        <f>IF('P_Alder_2 og 3'!D117&gt;0,'P_Alder_2 og 3'!D117,"")</f>
        <v/>
      </c>
      <c r="D114" s="68" t="str">
        <f>IF('P_Alder_2 og 3'!E117&gt;0,'P_Alder_2 og 3'!E117,"")</f>
        <v/>
      </c>
      <c r="E114" s="68" t="str">
        <f>IF('P_Alder_2 og 3'!F117&gt;0,'P_Alder_2 og 3'!F117,"")</f>
        <v/>
      </c>
      <c r="F114" s="68" t="str">
        <f>IF('P_Alder_2 og 3'!G117&gt;0,'P_Alder_2 og 3'!G117,"")</f>
        <v/>
      </c>
      <c r="G114" s="68" t="str">
        <f>IF('P_Alder_2 og 3'!H117&gt;0,'P_Alder_2 og 3'!H117,"")</f>
        <v/>
      </c>
    </row>
    <row r="115" spans="1:7" x14ac:dyDescent="0.25">
      <c r="A115" s="67" t="str">
        <f>IF('P_Alder_2 og 3'!B118&gt;0,'P_Alder_2 og 3'!B118,"")</f>
        <v/>
      </c>
      <c r="B115" s="68" t="str">
        <f>IF('P_Alder_2 og 3'!C118&gt;0,'P_Alder_2 og 3'!C118,"")</f>
        <v/>
      </c>
      <c r="C115" s="68" t="str">
        <f>IF('P_Alder_2 og 3'!D118&gt;0,'P_Alder_2 og 3'!D118,"")</f>
        <v/>
      </c>
      <c r="D115" s="68" t="str">
        <f>IF('P_Alder_2 og 3'!E118&gt;0,'P_Alder_2 og 3'!E118,"")</f>
        <v/>
      </c>
      <c r="E115" s="68" t="str">
        <f>IF('P_Alder_2 og 3'!F118&gt;0,'P_Alder_2 og 3'!F118,"")</f>
        <v/>
      </c>
      <c r="F115" s="68" t="str">
        <f>IF('P_Alder_2 og 3'!G118&gt;0,'P_Alder_2 og 3'!G118,"")</f>
        <v/>
      </c>
      <c r="G115" s="68" t="str">
        <f>IF('P_Alder_2 og 3'!H118&gt;0,'P_Alder_2 og 3'!H118,"")</f>
        <v/>
      </c>
    </row>
    <row r="116" spans="1:7" x14ac:dyDescent="0.25">
      <c r="A116" s="67" t="str">
        <f>IF('P_Alder_2 og 3'!B119&gt;0,'P_Alder_2 og 3'!B119,"")</f>
        <v/>
      </c>
      <c r="B116" s="68" t="str">
        <f>IF('P_Alder_2 og 3'!C119&gt;0,'P_Alder_2 og 3'!C119,"")</f>
        <v/>
      </c>
      <c r="C116" s="68" t="str">
        <f>IF('P_Alder_2 og 3'!D119&gt;0,'P_Alder_2 og 3'!D119,"")</f>
        <v/>
      </c>
      <c r="D116" s="68" t="str">
        <f>IF('P_Alder_2 og 3'!E119&gt;0,'P_Alder_2 og 3'!E119,"")</f>
        <v/>
      </c>
      <c r="E116" s="68" t="str">
        <f>IF('P_Alder_2 og 3'!F119&gt;0,'P_Alder_2 og 3'!F119,"")</f>
        <v/>
      </c>
      <c r="F116" s="68" t="str">
        <f>IF('P_Alder_2 og 3'!G119&gt;0,'P_Alder_2 og 3'!G119,"")</f>
        <v/>
      </c>
      <c r="G116" s="68" t="str">
        <f>IF('P_Alder_2 og 3'!H119&gt;0,'P_Alder_2 og 3'!H119,"")</f>
        <v/>
      </c>
    </row>
    <row r="117" spans="1:7" x14ac:dyDescent="0.25">
      <c r="A117" s="67" t="str">
        <f>IF('P_Alder_2 og 3'!B120&gt;0,'P_Alder_2 og 3'!B120,"")</f>
        <v/>
      </c>
      <c r="B117" s="68" t="str">
        <f>IF('P_Alder_2 og 3'!C120&gt;0,'P_Alder_2 og 3'!C120,"")</f>
        <v/>
      </c>
      <c r="C117" s="68" t="str">
        <f>IF('P_Alder_2 og 3'!D120&gt;0,'P_Alder_2 og 3'!D120,"")</f>
        <v/>
      </c>
      <c r="D117" s="68" t="str">
        <f>IF('P_Alder_2 og 3'!E120&gt;0,'P_Alder_2 og 3'!E120,"")</f>
        <v/>
      </c>
      <c r="E117" s="68" t="str">
        <f>IF('P_Alder_2 og 3'!F120&gt;0,'P_Alder_2 og 3'!F120,"")</f>
        <v/>
      </c>
      <c r="F117" s="68" t="str">
        <f>IF('P_Alder_2 og 3'!G120&gt;0,'P_Alder_2 og 3'!G120,"")</f>
        <v/>
      </c>
      <c r="G117" s="68" t="str">
        <f>IF('P_Alder_2 og 3'!H120&gt;0,'P_Alder_2 og 3'!H120,"")</f>
        <v/>
      </c>
    </row>
    <row r="118" spans="1:7" x14ac:dyDescent="0.25">
      <c r="A118" s="67" t="str">
        <f>IF('P_Alder_2 og 3'!B121&gt;0,'P_Alder_2 og 3'!B121,"")</f>
        <v/>
      </c>
      <c r="B118" s="68" t="str">
        <f>IF('P_Alder_2 og 3'!C121&gt;0,'P_Alder_2 og 3'!C121,"")</f>
        <v/>
      </c>
      <c r="C118" s="68" t="str">
        <f>IF('P_Alder_2 og 3'!D121&gt;0,'P_Alder_2 og 3'!D121,"")</f>
        <v/>
      </c>
      <c r="D118" s="68" t="str">
        <f>IF('P_Alder_2 og 3'!E121&gt;0,'P_Alder_2 og 3'!E121,"")</f>
        <v/>
      </c>
      <c r="E118" s="68" t="str">
        <f>IF('P_Alder_2 og 3'!F121&gt;0,'P_Alder_2 og 3'!F121,"")</f>
        <v/>
      </c>
      <c r="F118" s="68" t="str">
        <f>IF('P_Alder_2 og 3'!G121&gt;0,'P_Alder_2 og 3'!G121,"")</f>
        <v/>
      </c>
      <c r="G118" s="68" t="str">
        <f>IF('P_Alder_2 og 3'!H121&gt;0,'P_Alder_2 og 3'!H121,"")</f>
        <v/>
      </c>
    </row>
    <row r="119" spans="1:7" x14ac:dyDescent="0.25">
      <c r="A119" s="67" t="str">
        <f>IF('P_Alder_2 og 3'!B122&gt;0,'P_Alder_2 og 3'!B122,"")</f>
        <v/>
      </c>
      <c r="B119" s="68" t="str">
        <f>IF('P_Alder_2 og 3'!C122&gt;0,'P_Alder_2 og 3'!C122,"")</f>
        <v/>
      </c>
      <c r="C119" s="68" t="str">
        <f>IF('P_Alder_2 og 3'!D122&gt;0,'P_Alder_2 og 3'!D122,"")</f>
        <v/>
      </c>
      <c r="D119" s="68" t="str">
        <f>IF('P_Alder_2 og 3'!E122&gt;0,'P_Alder_2 og 3'!E122,"")</f>
        <v/>
      </c>
      <c r="E119" s="68" t="str">
        <f>IF('P_Alder_2 og 3'!F122&gt;0,'P_Alder_2 og 3'!F122,"")</f>
        <v/>
      </c>
      <c r="F119" s="68" t="str">
        <f>IF('P_Alder_2 og 3'!G122&gt;0,'P_Alder_2 og 3'!G122,"")</f>
        <v/>
      </c>
      <c r="G119" s="68" t="str">
        <f>IF('P_Alder_2 og 3'!H122&gt;0,'P_Alder_2 og 3'!H122,"")</f>
        <v/>
      </c>
    </row>
    <row r="120" spans="1:7" x14ac:dyDescent="0.25">
      <c r="A120" s="67" t="str">
        <f>IF('P_Alder_2 og 3'!B123&gt;0,'P_Alder_2 og 3'!B123,"")</f>
        <v/>
      </c>
      <c r="B120" s="68" t="str">
        <f>IF('P_Alder_2 og 3'!C123&gt;0,'P_Alder_2 og 3'!C123,"")</f>
        <v/>
      </c>
      <c r="C120" s="68" t="str">
        <f>IF('P_Alder_2 og 3'!D123&gt;0,'P_Alder_2 og 3'!D123,"")</f>
        <v/>
      </c>
      <c r="D120" s="68" t="str">
        <f>IF('P_Alder_2 og 3'!E123&gt;0,'P_Alder_2 og 3'!E123,"")</f>
        <v/>
      </c>
      <c r="E120" s="68" t="str">
        <f>IF('P_Alder_2 og 3'!F123&gt;0,'P_Alder_2 og 3'!F123,"")</f>
        <v/>
      </c>
      <c r="F120" s="68" t="str">
        <f>IF('P_Alder_2 og 3'!G123&gt;0,'P_Alder_2 og 3'!G123,"")</f>
        <v/>
      </c>
      <c r="G120" s="68" t="str">
        <f>IF('P_Alder_2 og 3'!H123&gt;0,'P_Alder_2 og 3'!H123,"")</f>
        <v/>
      </c>
    </row>
    <row r="121" spans="1:7" x14ac:dyDescent="0.25">
      <c r="A121" s="67" t="str">
        <f>IF('P_Alder_2 og 3'!B124&gt;0,'P_Alder_2 og 3'!B124,"")</f>
        <v/>
      </c>
      <c r="B121" s="68" t="str">
        <f>IF('P_Alder_2 og 3'!C124&gt;0,'P_Alder_2 og 3'!C124,"")</f>
        <v/>
      </c>
      <c r="C121" s="68" t="str">
        <f>IF('P_Alder_2 og 3'!D124&gt;0,'P_Alder_2 og 3'!D124,"")</f>
        <v/>
      </c>
      <c r="D121" s="68" t="str">
        <f>IF('P_Alder_2 og 3'!E124&gt;0,'P_Alder_2 og 3'!E124,"")</f>
        <v/>
      </c>
      <c r="E121" s="68" t="str">
        <f>IF('P_Alder_2 og 3'!F124&gt;0,'P_Alder_2 og 3'!F124,"")</f>
        <v/>
      </c>
      <c r="F121" s="68" t="str">
        <f>IF('P_Alder_2 og 3'!G124&gt;0,'P_Alder_2 og 3'!G124,"")</f>
        <v/>
      </c>
      <c r="G121" s="68" t="str">
        <f>IF('P_Alder_2 og 3'!H124&gt;0,'P_Alder_2 og 3'!H124,"")</f>
        <v/>
      </c>
    </row>
    <row r="122" spans="1:7" x14ac:dyDescent="0.25">
      <c r="A122" s="67" t="str">
        <f>IF('P_Alder_2 og 3'!B125&gt;0,'P_Alder_2 og 3'!B125,"")</f>
        <v/>
      </c>
      <c r="B122" s="68" t="str">
        <f>IF('P_Alder_2 og 3'!C125&gt;0,'P_Alder_2 og 3'!C125,"")</f>
        <v/>
      </c>
      <c r="C122" s="68" t="str">
        <f>IF('P_Alder_2 og 3'!D125&gt;0,'P_Alder_2 og 3'!D125,"")</f>
        <v/>
      </c>
      <c r="D122" s="68" t="str">
        <f>IF('P_Alder_2 og 3'!E125&gt;0,'P_Alder_2 og 3'!E125,"")</f>
        <v/>
      </c>
      <c r="E122" s="68" t="str">
        <f>IF('P_Alder_2 og 3'!F125&gt;0,'P_Alder_2 og 3'!F125,"")</f>
        <v/>
      </c>
      <c r="F122" s="68" t="str">
        <f>IF('P_Alder_2 og 3'!G125&gt;0,'P_Alder_2 og 3'!G125,"")</f>
        <v/>
      </c>
      <c r="G122" s="68" t="str">
        <f>IF('P_Alder_2 og 3'!H125&gt;0,'P_Alder_2 og 3'!H125,"")</f>
        <v/>
      </c>
    </row>
    <row r="123" spans="1:7" x14ac:dyDescent="0.25">
      <c r="A123" s="67" t="str">
        <f>IF('P_Alder_2 og 3'!B126&gt;0,'P_Alder_2 og 3'!B126,"")</f>
        <v/>
      </c>
      <c r="B123" s="68" t="str">
        <f>IF('P_Alder_2 og 3'!C126&gt;0,'P_Alder_2 og 3'!C126,"")</f>
        <v/>
      </c>
      <c r="C123" s="68" t="str">
        <f>IF('P_Alder_2 og 3'!D126&gt;0,'P_Alder_2 og 3'!D126,"")</f>
        <v/>
      </c>
      <c r="D123" s="68" t="str">
        <f>IF('P_Alder_2 og 3'!E126&gt;0,'P_Alder_2 og 3'!E126,"")</f>
        <v/>
      </c>
      <c r="E123" s="68" t="str">
        <f>IF('P_Alder_2 og 3'!F126&gt;0,'P_Alder_2 og 3'!F126,"")</f>
        <v/>
      </c>
      <c r="F123" s="68" t="str">
        <f>IF('P_Alder_2 og 3'!G126&gt;0,'P_Alder_2 og 3'!G126,"")</f>
        <v/>
      </c>
      <c r="G123" s="68" t="str">
        <f>IF('P_Alder_2 og 3'!H126&gt;0,'P_Alder_2 og 3'!H126,"")</f>
        <v/>
      </c>
    </row>
    <row r="124" spans="1:7" x14ac:dyDescent="0.25">
      <c r="A124" s="67" t="str">
        <f>IF('P_Alder_2 og 3'!B127&gt;0,'P_Alder_2 og 3'!B127,"")</f>
        <v/>
      </c>
      <c r="B124" s="68" t="str">
        <f>IF('P_Alder_2 og 3'!C127&gt;0,'P_Alder_2 og 3'!C127,"")</f>
        <v/>
      </c>
      <c r="C124" s="68" t="str">
        <f>IF('P_Alder_2 og 3'!D127&gt;0,'P_Alder_2 og 3'!D127,"")</f>
        <v/>
      </c>
      <c r="D124" s="68" t="str">
        <f>IF('P_Alder_2 og 3'!E127&gt;0,'P_Alder_2 og 3'!E127,"")</f>
        <v/>
      </c>
      <c r="E124" s="68" t="str">
        <f>IF('P_Alder_2 og 3'!F127&gt;0,'P_Alder_2 og 3'!F127,"")</f>
        <v/>
      </c>
      <c r="F124" s="68" t="str">
        <f>IF('P_Alder_2 og 3'!G127&gt;0,'P_Alder_2 og 3'!G127,"")</f>
        <v/>
      </c>
      <c r="G124" s="68" t="str">
        <f>IF('P_Alder_2 og 3'!H127&gt;0,'P_Alder_2 og 3'!H127,"")</f>
        <v/>
      </c>
    </row>
    <row r="125" spans="1:7" x14ac:dyDescent="0.25">
      <c r="A125" s="67" t="str">
        <f>IF('P_Alder_2 og 3'!B128&gt;0,'P_Alder_2 og 3'!B128,"")</f>
        <v/>
      </c>
      <c r="B125" s="68" t="str">
        <f>IF('P_Alder_2 og 3'!C128&gt;0,'P_Alder_2 og 3'!C128,"")</f>
        <v/>
      </c>
      <c r="C125" s="68" t="str">
        <f>IF('P_Alder_2 og 3'!D128&gt;0,'P_Alder_2 og 3'!D128,"")</f>
        <v/>
      </c>
      <c r="D125" s="68" t="str">
        <f>IF('P_Alder_2 og 3'!E128&gt;0,'P_Alder_2 og 3'!E128,"")</f>
        <v/>
      </c>
      <c r="E125" s="68" t="str">
        <f>IF('P_Alder_2 og 3'!F128&gt;0,'P_Alder_2 og 3'!F128,"")</f>
        <v/>
      </c>
      <c r="F125" s="68" t="str">
        <f>IF('P_Alder_2 og 3'!G128&gt;0,'P_Alder_2 og 3'!G128,"")</f>
        <v/>
      </c>
      <c r="G125" s="68" t="str">
        <f>IF('P_Alder_2 og 3'!H128&gt;0,'P_Alder_2 og 3'!H128,"")</f>
        <v/>
      </c>
    </row>
    <row r="126" spans="1:7" x14ac:dyDescent="0.25">
      <c r="A126" s="67" t="str">
        <f>IF('P_Alder_2 og 3'!B129&gt;0,'P_Alder_2 og 3'!B129,"")</f>
        <v/>
      </c>
      <c r="B126" s="68" t="str">
        <f>IF('P_Alder_2 og 3'!C129&gt;0,'P_Alder_2 og 3'!C129,"")</f>
        <v/>
      </c>
      <c r="C126" s="68" t="str">
        <f>IF('P_Alder_2 og 3'!D129&gt;0,'P_Alder_2 og 3'!D129,"")</f>
        <v/>
      </c>
      <c r="D126" s="68" t="str">
        <f>IF('P_Alder_2 og 3'!E129&gt;0,'P_Alder_2 og 3'!E129,"")</f>
        <v/>
      </c>
      <c r="E126" s="68" t="str">
        <f>IF('P_Alder_2 og 3'!F129&gt;0,'P_Alder_2 og 3'!F129,"")</f>
        <v/>
      </c>
      <c r="F126" s="68" t="str">
        <f>IF('P_Alder_2 og 3'!G129&gt;0,'P_Alder_2 og 3'!G129,"")</f>
        <v/>
      </c>
      <c r="G126" s="68" t="str">
        <f>IF('P_Alder_2 og 3'!H129&gt;0,'P_Alder_2 og 3'!H129,"")</f>
        <v/>
      </c>
    </row>
    <row r="127" spans="1:7" x14ac:dyDescent="0.25">
      <c r="A127" s="67" t="str">
        <f>IF('P_Alder_2 og 3'!B130&gt;0,'P_Alder_2 og 3'!B130,"")</f>
        <v/>
      </c>
      <c r="B127" s="68" t="str">
        <f>IF('P_Alder_2 og 3'!C130&gt;0,'P_Alder_2 og 3'!C130,"")</f>
        <v/>
      </c>
      <c r="C127" s="68" t="str">
        <f>IF('P_Alder_2 og 3'!D130&gt;0,'P_Alder_2 og 3'!D130,"")</f>
        <v/>
      </c>
      <c r="D127" s="68" t="str">
        <f>IF('P_Alder_2 og 3'!E130&gt;0,'P_Alder_2 og 3'!E130,"")</f>
        <v/>
      </c>
      <c r="E127" s="68" t="str">
        <f>IF('P_Alder_2 og 3'!F130&gt;0,'P_Alder_2 og 3'!F130,"")</f>
        <v/>
      </c>
      <c r="F127" s="68" t="str">
        <f>IF('P_Alder_2 og 3'!G130&gt;0,'P_Alder_2 og 3'!G130,"")</f>
        <v/>
      </c>
      <c r="G127" s="68" t="str">
        <f>IF('P_Alder_2 og 3'!H130&gt;0,'P_Alder_2 og 3'!H130,"")</f>
        <v/>
      </c>
    </row>
    <row r="128" spans="1:7" x14ac:dyDescent="0.25">
      <c r="A128" s="67" t="str">
        <f>IF('P_Alder_2 og 3'!B131&gt;0,'P_Alder_2 og 3'!B131,"")</f>
        <v/>
      </c>
      <c r="B128" s="68" t="str">
        <f>IF('P_Alder_2 og 3'!C131&gt;0,'P_Alder_2 og 3'!C131,"")</f>
        <v/>
      </c>
      <c r="C128" s="68" t="str">
        <f>IF('P_Alder_2 og 3'!D131&gt;0,'P_Alder_2 og 3'!D131,"")</f>
        <v/>
      </c>
      <c r="D128" s="68" t="str">
        <f>IF('P_Alder_2 og 3'!E131&gt;0,'P_Alder_2 og 3'!E131,"")</f>
        <v/>
      </c>
      <c r="E128" s="68" t="str">
        <f>IF('P_Alder_2 og 3'!F131&gt;0,'P_Alder_2 og 3'!F131,"")</f>
        <v/>
      </c>
      <c r="F128" s="68" t="str">
        <f>IF('P_Alder_2 og 3'!G131&gt;0,'P_Alder_2 og 3'!G131,"")</f>
        <v/>
      </c>
      <c r="G128" s="68" t="str">
        <f>IF('P_Alder_2 og 3'!H131&gt;0,'P_Alder_2 og 3'!H131,"")</f>
        <v/>
      </c>
    </row>
    <row r="129" spans="1:7" x14ac:dyDescent="0.25">
      <c r="A129" s="67" t="str">
        <f>IF('P_Alder_2 og 3'!B132&gt;0,'P_Alder_2 og 3'!B132,"")</f>
        <v/>
      </c>
      <c r="B129" s="68" t="str">
        <f>IF('P_Alder_2 og 3'!C132&gt;0,'P_Alder_2 og 3'!C132,"")</f>
        <v/>
      </c>
      <c r="C129" s="68" t="str">
        <f>IF('P_Alder_2 og 3'!D132&gt;0,'P_Alder_2 og 3'!D132,"")</f>
        <v/>
      </c>
      <c r="D129" s="68" t="str">
        <f>IF('P_Alder_2 og 3'!E132&gt;0,'P_Alder_2 og 3'!E132,"")</f>
        <v/>
      </c>
      <c r="E129" s="68" t="str">
        <f>IF('P_Alder_2 og 3'!F132&gt;0,'P_Alder_2 og 3'!F132,"")</f>
        <v/>
      </c>
      <c r="F129" s="68" t="str">
        <f>IF('P_Alder_2 og 3'!G132&gt;0,'P_Alder_2 og 3'!G132,"")</f>
        <v/>
      </c>
      <c r="G129" s="68" t="str">
        <f>IF('P_Alder_2 og 3'!H132&gt;0,'P_Alder_2 og 3'!H132,"")</f>
        <v/>
      </c>
    </row>
    <row r="130" spans="1:7" x14ac:dyDescent="0.25">
      <c r="A130" s="67" t="str">
        <f>IF('P_Alder_2 og 3'!B133&gt;0,'P_Alder_2 og 3'!B133,"")</f>
        <v/>
      </c>
      <c r="B130" s="68" t="str">
        <f>IF('P_Alder_2 og 3'!C133&gt;0,'P_Alder_2 og 3'!C133,"")</f>
        <v/>
      </c>
      <c r="C130" s="68" t="str">
        <f>IF('P_Alder_2 og 3'!D133&gt;0,'P_Alder_2 og 3'!D133,"")</f>
        <v/>
      </c>
      <c r="D130" s="68" t="str">
        <f>IF('P_Alder_2 og 3'!E133&gt;0,'P_Alder_2 og 3'!E133,"")</f>
        <v/>
      </c>
      <c r="E130" s="68" t="str">
        <f>IF('P_Alder_2 og 3'!F133&gt;0,'P_Alder_2 og 3'!F133,"")</f>
        <v/>
      </c>
      <c r="F130" s="68" t="str">
        <f>IF('P_Alder_2 og 3'!G133&gt;0,'P_Alder_2 og 3'!G133,"")</f>
        <v/>
      </c>
      <c r="G130" s="68" t="str">
        <f>IF('P_Alder_2 og 3'!H133&gt;0,'P_Alder_2 og 3'!H133,"")</f>
        <v/>
      </c>
    </row>
    <row r="131" spans="1:7" x14ac:dyDescent="0.25">
      <c r="A131" s="67" t="str">
        <f>IF('P_Alder_2 og 3'!B134&gt;0,'P_Alder_2 og 3'!B134,"")</f>
        <v/>
      </c>
      <c r="B131" s="68" t="str">
        <f>IF('P_Alder_2 og 3'!C134&gt;0,'P_Alder_2 og 3'!C134,"")</f>
        <v/>
      </c>
      <c r="C131" s="68" t="str">
        <f>IF('P_Alder_2 og 3'!D134&gt;0,'P_Alder_2 og 3'!D134,"")</f>
        <v/>
      </c>
      <c r="D131" s="68" t="str">
        <f>IF('P_Alder_2 og 3'!E134&gt;0,'P_Alder_2 og 3'!E134,"")</f>
        <v/>
      </c>
      <c r="E131" s="68" t="str">
        <f>IF('P_Alder_2 og 3'!F134&gt;0,'P_Alder_2 og 3'!F134,"")</f>
        <v/>
      </c>
      <c r="F131" s="68" t="str">
        <f>IF('P_Alder_2 og 3'!G134&gt;0,'P_Alder_2 og 3'!G134,"")</f>
        <v/>
      </c>
      <c r="G131" s="68" t="str">
        <f>IF('P_Alder_2 og 3'!H134&gt;0,'P_Alder_2 og 3'!H134,"")</f>
        <v/>
      </c>
    </row>
    <row r="132" spans="1:7" x14ac:dyDescent="0.25">
      <c r="A132" s="67" t="str">
        <f>IF('P_Alder_2 og 3'!B135&gt;0,'P_Alder_2 og 3'!B135,"")</f>
        <v/>
      </c>
      <c r="B132" s="68" t="str">
        <f>IF('P_Alder_2 og 3'!C135&gt;0,'P_Alder_2 og 3'!C135,"")</f>
        <v/>
      </c>
      <c r="C132" s="68" t="str">
        <f>IF('P_Alder_2 og 3'!D135&gt;0,'P_Alder_2 og 3'!D135,"")</f>
        <v/>
      </c>
      <c r="D132" s="68" t="str">
        <f>IF('P_Alder_2 og 3'!E135&gt;0,'P_Alder_2 og 3'!E135,"")</f>
        <v/>
      </c>
      <c r="E132" s="68" t="str">
        <f>IF('P_Alder_2 og 3'!F135&gt;0,'P_Alder_2 og 3'!F135,"")</f>
        <v/>
      </c>
      <c r="F132" s="68" t="str">
        <f>IF('P_Alder_2 og 3'!G135&gt;0,'P_Alder_2 og 3'!G135,"")</f>
        <v/>
      </c>
      <c r="G132" s="68" t="str">
        <f>IF('P_Alder_2 og 3'!H135&gt;0,'P_Alder_2 og 3'!H135,"")</f>
        <v/>
      </c>
    </row>
    <row r="133" spans="1:7" x14ac:dyDescent="0.25">
      <c r="A133" s="67" t="str">
        <f>IF('P_Alder_2 og 3'!B136&gt;0,'P_Alder_2 og 3'!B136,"")</f>
        <v/>
      </c>
      <c r="B133" s="68" t="str">
        <f>IF('P_Alder_2 og 3'!C136&gt;0,'P_Alder_2 og 3'!C136,"")</f>
        <v/>
      </c>
      <c r="C133" s="68" t="str">
        <f>IF('P_Alder_2 og 3'!D136&gt;0,'P_Alder_2 og 3'!D136,"")</f>
        <v/>
      </c>
      <c r="D133" s="68" t="str">
        <f>IF('P_Alder_2 og 3'!E136&gt;0,'P_Alder_2 og 3'!E136,"")</f>
        <v/>
      </c>
      <c r="E133" s="68" t="str">
        <f>IF('P_Alder_2 og 3'!F136&gt;0,'P_Alder_2 og 3'!F136,"")</f>
        <v/>
      </c>
      <c r="F133" s="68" t="str">
        <f>IF('P_Alder_2 og 3'!G136&gt;0,'P_Alder_2 og 3'!G136,"")</f>
        <v/>
      </c>
      <c r="G133" s="68" t="str">
        <f>IF('P_Alder_2 og 3'!H136&gt;0,'P_Alder_2 og 3'!H136,"")</f>
        <v/>
      </c>
    </row>
    <row r="134" spans="1:7" x14ac:dyDescent="0.25">
      <c r="A134" s="67" t="str">
        <f>IF('P_Alder_2 og 3'!B137&gt;0,'P_Alder_2 og 3'!B137,"")</f>
        <v/>
      </c>
      <c r="B134" s="68" t="str">
        <f>IF('P_Alder_2 og 3'!C137&gt;0,'P_Alder_2 og 3'!C137,"")</f>
        <v/>
      </c>
      <c r="C134" s="68" t="str">
        <f>IF('P_Alder_2 og 3'!D137&gt;0,'P_Alder_2 og 3'!D137,"")</f>
        <v/>
      </c>
      <c r="D134" s="68" t="str">
        <f>IF('P_Alder_2 og 3'!E137&gt;0,'P_Alder_2 og 3'!E137,"")</f>
        <v/>
      </c>
      <c r="E134" s="68" t="str">
        <f>IF('P_Alder_2 og 3'!F137&gt;0,'P_Alder_2 og 3'!F137,"")</f>
        <v/>
      </c>
      <c r="F134" s="68" t="str">
        <f>IF('P_Alder_2 og 3'!G137&gt;0,'P_Alder_2 og 3'!G137,"")</f>
        <v/>
      </c>
      <c r="G134" s="68" t="str">
        <f>IF('P_Alder_2 og 3'!H137&gt;0,'P_Alder_2 og 3'!H137,"")</f>
        <v/>
      </c>
    </row>
    <row r="135" spans="1:7" x14ac:dyDescent="0.25">
      <c r="A135" s="67" t="str">
        <f>IF('P_Alder_2 og 3'!B138&gt;0,'P_Alder_2 og 3'!B138,"")</f>
        <v/>
      </c>
      <c r="B135" s="68" t="str">
        <f>IF('P_Alder_2 og 3'!C138&gt;0,'P_Alder_2 og 3'!C138,"")</f>
        <v/>
      </c>
      <c r="C135" s="68" t="str">
        <f>IF('P_Alder_2 og 3'!D138&gt;0,'P_Alder_2 og 3'!D138,"")</f>
        <v/>
      </c>
      <c r="D135" s="68" t="str">
        <f>IF('P_Alder_2 og 3'!E138&gt;0,'P_Alder_2 og 3'!E138,"")</f>
        <v/>
      </c>
      <c r="E135" s="68" t="str">
        <f>IF('P_Alder_2 og 3'!F138&gt;0,'P_Alder_2 og 3'!F138,"")</f>
        <v/>
      </c>
      <c r="F135" s="68" t="str">
        <f>IF('P_Alder_2 og 3'!G138&gt;0,'P_Alder_2 og 3'!G138,"")</f>
        <v/>
      </c>
      <c r="G135" s="68" t="str">
        <f>IF('P_Alder_2 og 3'!H138&gt;0,'P_Alder_2 og 3'!H138,"")</f>
        <v/>
      </c>
    </row>
    <row r="136" spans="1:7" x14ac:dyDescent="0.25">
      <c r="A136" s="67" t="str">
        <f>IF('P_Alder_2 og 3'!B139&gt;0,'P_Alder_2 og 3'!B139,"")</f>
        <v/>
      </c>
      <c r="B136" s="68" t="str">
        <f>IF('P_Alder_2 og 3'!C139&gt;0,'P_Alder_2 og 3'!C139,"")</f>
        <v/>
      </c>
      <c r="C136" s="68" t="str">
        <f>IF('P_Alder_2 og 3'!D139&gt;0,'P_Alder_2 og 3'!D139,"")</f>
        <v/>
      </c>
      <c r="D136" s="68" t="str">
        <f>IF('P_Alder_2 og 3'!E139&gt;0,'P_Alder_2 og 3'!E139,"")</f>
        <v/>
      </c>
      <c r="E136" s="68" t="str">
        <f>IF('P_Alder_2 og 3'!F139&gt;0,'P_Alder_2 og 3'!F139,"")</f>
        <v/>
      </c>
      <c r="F136" s="68" t="str">
        <f>IF('P_Alder_2 og 3'!G139&gt;0,'P_Alder_2 og 3'!G139,"")</f>
        <v/>
      </c>
      <c r="G136" s="68" t="str">
        <f>IF('P_Alder_2 og 3'!H139&gt;0,'P_Alder_2 og 3'!H139,"")</f>
        <v/>
      </c>
    </row>
    <row r="137" spans="1:7" x14ac:dyDescent="0.25">
      <c r="A137" s="67" t="str">
        <f>IF('P_Alder_2 og 3'!B140&gt;0,'P_Alder_2 og 3'!B140,"")</f>
        <v/>
      </c>
      <c r="B137" s="68" t="str">
        <f>IF('P_Alder_2 og 3'!C140&gt;0,'P_Alder_2 og 3'!C140,"")</f>
        <v/>
      </c>
      <c r="C137" s="68" t="str">
        <f>IF('P_Alder_2 og 3'!D140&gt;0,'P_Alder_2 og 3'!D140,"")</f>
        <v/>
      </c>
      <c r="D137" s="68" t="str">
        <f>IF('P_Alder_2 og 3'!E140&gt;0,'P_Alder_2 og 3'!E140,"")</f>
        <v/>
      </c>
      <c r="E137" s="68" t="str">
        <f>IF('P_Alder_2 og 3'!F140&gt;0,'P_Alder_2 og 3'!F140,"")</f>
        <v/>
      </c>
      <c r="F137" s="68" t="str">
        <f>IF('P_Alder_2 og 3'!G140&gt;0,'P_Alder_2 og 3'!G140,"")</f>
        <v/>
      </c>
      <c r="G137" s="68" t="str">
        <f>IF('P_Alder_2 og 3'!H140&gt;0,'P_Alder_2 og 3'!H140,"")</f>
        <v/>
      </c>
    </row>
    <row r="138" spans="1:7" x14ac:dyDescent="0.25">
      <c r="A138" s="67" t="str">
        <f>IF('P_Alder_2 og 3'!B141&gt;0,'P_Alder_2 og 3'!B141,"")</f>
        <v/>
      </c>
      <c r="B138" s="68" t="str">
        <f>IF('P_Alder_2 og 3'!C141&gt;0,'P_Alder_2 og 3'!C141,"")</f>
        <v/>
      </c>
      <c r="C138" s="68" t="str">
        <f>IF('P_Alder_2 og 3'!D141&gt;0,'P_Alder_2 og 3'!D141,"")</f>
        <v/>
      </c>
      <c r="D138" s="68" t="str">
        <f>IF('P_Alder_2 og 3'!E141&gt;0,'P_Alder_2 og 3'!E141,"")</f>
        <v/>
      </c>
      <c r="E138" s="68" t="str">
        <f>IF('P_Alder_2 og 3'!F141&gt;0,'P_Alder_2 og 3'!F141,"")</f>
        <v/>
      </c>
      <c r="F138" s="68" t="str">
        <f>IF('P_Alder_2 og 3'!G141&gt;0,'P_Alder_2 og 3'!G141,"")</f>
        <v/>
      </c>
      <c r="G138" s="68" t="str">
        <f>IF('P_Alder_2 og 3'!H141&gt;0,'P_Alder_2 og 3'!H141,"")</f>
        <v/>
      </c>
    </row>
    <row r="139" spans="1:7" x14ac:dyDescent="0.25">
      <c r="A139" s="67" t="str">
        <f>IF('P_Alder_2 og 3'!B142&gt;0,'P_Alder_2 og 3'!B142,"")</f>
        <v/>
      </c>
      <c r="B139" s="68" t="str">
        <f>IF('P_Alder_2 og 3'!C142&gt;0,'P_Alder_2 og 3'!C142,"")</f>
        <v/>
      </c>
      <c r="C139" s="68" t="str">
        <f>IF('P_Alder_2 og 3'!D142&gt;0,'P_Alder_2 og 3'!D142,"")</f>
        <v/>
      </c>
      <c r="D139" s="68" t="str">
        <f>IF('P_Alder_2 og 3'!E142&gt;0,'P_Alder_2 og 3'!E142,"")</f>
        <v/>
      </c>
      <c r="E139" s="68" t="str">
        <f>IF('P_Alder_2 og 3'!F142&gt;0,'P_Alder_2 og 3'!F142,"")</f>
        <v/>
      </c>
      <c r="F139" s="68" t="str">
        <f>IF('P_Alder_2 og 3'!G142&gt;0,'P_Alder_2 og 3'!G142,"")</f>
        <v/>
      </c>
      <c r="G139" s="68" t="str">
        <f>IF('P_Alder_2 og 3'!H142&gt;0,'P_Alder_2 og 3'!H142,"")</f>
        <v/>
      </c>
    </row>
    <row r="140" spans="1:7" x14ac:dyDescent="0.25">
      <c r="A140" s="67" t="str">
        <f>IF('P_Alder_2 og 3'!B143&gt;0,'P_Alder_2 og 3'!B143,"")</f>
        <v/>
      </c>
      <c r="B140" s="68" t="str">
        <f>IF('P_Alder_2 og 3'!C143&gt;0,'P_Alder_2 og 3'!C143,"")</f>
        <v/>
      </c>
      <c r="C140" s="68" t="str">
        <f>IF('P_Alder_2 og 3'!D143&gt;0,'P_Alder_2 og 3'!D143,"")</f>
        <v/>
      </c>
      <c r="D140" s="68" t="str">
        <f>IF('P_Alder_2 og 3'!E143&gt;0,'P_Alder_2 og 3'!E143,"")</f>
        <v/>
      </c>
      <c r="E140" s="68" t="str">
        <f>IF('P_Alder_2 og 3'!F143&gt;0,'P_Alder_2 og 3'!F143,"")</f>
        <v/>
      </c>
      <c r="F140" s="68" t="str">
        <f>IF('P_Alder_2 og 3'!G143&gt;0,'P_Alder_2 og 3'!G143,"")</f>
        <v/>
      </c>
      <c r="G140" s="68" t="str">
        <f>IF('P_Alder_2 og 3'!H143&gt;0,'P_Alder_2 og 3'!H143,"")</f>
        <v/>
      </c>
    </row>
    <row r="141" spans="1:7" x14ac:dyDescent="0.25">
      <c r="A141" s="67" t="str">
        <f>IF('P_Alder_2 og 3'!B144&gt;0,'P_Alder_2 og 3'!B144,"")</f>
        <v/>
      </c>
      <c r="B141" s="68" t="str">
        <f>IF('P_Alder_2 og 3'!C144&gt;0,'P_Alder_2 og 3'!C144,"")</f>
        <v/>
      </c>
      <c r="C141" s="68" t="str">
        <f>IF('P_Alder_2 og 3'!D144&gt;0,'P_Alder_2 og 3'!D144,"")</f>
        <v/>
      </c>
      <c r="D141" s="68" t="str">
        <f>IF('P_Alder_2 og 3'!E144&gt;0,'P_Alder_2 og 3'!E144,"")</f>
        <v/>
      </c>
      <c r="E141" s="68" t="str">
        <f>IF('P_Alder_2 og 3'!F144&gt;0,'P_Alder_2 og 3'!F144,"")</f>
        <v/>
      </c>
      <c r="F141" s="68" t="str">
        <f>IF('P_Alder_2 og 3'!G144&gt;0,'P_Alder_2 og 3'!G144,"")</f>
        <v/>
      </c>
      <c r="G141" s="68" t="str">
        <f>IF('P_Alder_2 og 3'!H144&gt;0,'P_Alder_2 og 3'!H144,"")</f>
        <v/>
      </c>
    </row>
    <row r="142" spans="1:7" x14ac:dyDescent="0.25">
      <c r="A142" s="67" t="str">
        <f>IF('P_Alder_2 og 3'!B145&gt;0,'P_Alder_2 og 3'!B145,"")</f>
        <v/>
      </c>
      <c r="B142" s="68" t="str">
        <f>IF('P_Alder_2 og 3'!C145&gt;0,'P_Alder_2 og 3'!C145,"")</f>
        <v/>
      </c>
      <c r="C142" s="68" t="str">
        <f>IF('P_Alder_2 og 3'!D145&gt;0,'P_Alder_2 og 3'!D145,"")</f>
        <v/>
      </c>
      <c r="D142" s="68" t="str">
        <f>IF('P_Alder_2 og 3'!E145&gt;0,'P_Alder_2 og 3'!E145,"")</f>
        <v/>
      </c>
      <c r="E142" s="68" t="str">
        <f>IF('P_Alder_2 og 3'!F145&gt;0,'P_Alder_2 og 3'!F145,"")</f>
        <v/>
      </c>
      <c r="F142" s="68" t="str">
        <f>IF('P_Alder_2 og 3'!G145&gt;0,'P_Alder_2 og 3'!G145,"")</f>
        <v/>
      </c>
      <c r="G142" s="68" t="str">
        <f>IF('P_Alder_2 og 3'!H145&gt;0,'P_Alder_2 og 3'!H145,"")</f>
        <v/>
      </c>
    </row>
    <row r="143" spans="1:7" x14ac:dyDescent="0.25">
      <c r="A143" s="67" t="str">
        <f>IF('P_Alder_2 og 3'!B146&gt;0,'P_Alder_2 og 3'!B146,"")</f>
        <v/>
      </c>
      <c r="B143" s="68" t="str">
        <f>IF('P_Alder_2 og 3'!C146&gt;0,'P_Alder_2 og 3'!C146,"")</f>
        <v/>
      </c>
      <c r="C143" s="68" t="str">
        <f>IF('P_Alder_2 og 3'!D146&gt;0,'P_Alder_2 og 3'!D146,"")</f>
        <v/>
      </c>
      <c r="D143" s="68" t="str">
        <f>IF('P_Alder_2 og 3'!E146&gt;0,'P_Alder_2 og 3'!E146,"")</f>
        <v/>
      </c>
      <c r="E143" s="68" t="str">
        <f>IF('P_Alder_2 og 3'!F146&gt;0,'P_Alder_2 og 3'!F146,"")</f>
        <v/>
      </c>
      <c r="F143" s="68" t="str">
        <f>IF('P_Alder_2 og 3'!G146&gt;0,'P_Alder_2 og 3'!G146,"")</f>
        <v/>
      </c>
      <c r="G143" s="68" t="str">
        <f>IF('P_Alder_2 og 3'!H146&gt;0,'P_Alder_2 og 3'!H146,"")</f>
        <v/>
      </c>
    </row>
    <row r="144" spans="1:7" x14ac:dyDescent="0.25">
      <c r="A144" s="67" t="str">
        <f>IF('P_Alder_2 og 3'!B147&gt;0,'P_Alder_2 og 3'!B147,"")</f>
        <v/>
      </c>
      <c r="B144" s="68" t="str">
        <f>IF('P_Alder_2 og 3'!C147&gt;0,'P_Alder_2 og 3'!C147,"")</f>
        <v/>
      </c>
      <c r="C144" s="68" t="str">
        <f>IF('P_Alder_2 og 3'!D147&gt;0,'P_Alder_2 og 3'!D147,"")</f>
        <v/>
      </c>
      <c r="D144" s="68" t="str">
        <f>IF('P_Alder_2 og 3'!E147&gt;0,'P_Alder_2 og 3'!E147,"")</f>
        <v/>
      </c>
      <c r="E144" s="68" t="str">
        <f>IF('P_Alder_2 og 3'!F147&gt;0,'P_Alder_2 og 3'!F147,"")</f>
        <v/>
      </c>
      <c r="F144" s="68" t="str">
        <f>IF('P_Alder_2 og 3'!G147&gt;0,'P_Alder_2 og 3'!G147,"")</f>
        <v/>
      </c>
      <c r="G144" s="68" t="str">
        <f>IF('P_Alder_2 og 3'!H147&gt;0,'P_Alder_2 og 3'!H147,"")</f>
        <v/>
      </c>
    </row>
    <row r="145" spans="1:7" x14ac:dyDescent="0.25">
      <c r="A145" s="67" t="str">
        <f>IF('P_Alder_2 og 3'!B148&gt;0,'P_Alder_2 og 3'!B148,"")</f>
        <v/>
      </c>
      <c r="B145" s="68" t="str">
        <f>IF('P_Alder_2 og 3'!C148&gt;0,'P_Alder_2 og 3'!C148,"")</f>
        <v/>
      </c>
      <c r="C145" s="68" t="str">
        <f>IF('P_Alder_2 og 3'!D148&gt;0,'P_Alder_2 og 3'!D148,"")</f>
        <v/>
      </c>
      <c r="D145" s="68" t="str">
        <f>IF('P_Alder_2 og 3'!E148&gt;0,'P_Alder_2 og 3'!E148,"")</f>
        <v/>
      </c>
      <c r="E145" s="68" t="str">
        <f>IF('P_Alder_2 og 3'!F148&gt;0,'P_Alder_2 og 3'!F148,"")</f>
        <v/>
      </c>
      <c r="F145" s="68" t="str">
        <f>IF('P_Alder_2 og 3'!G148&gt;0,'P_Alder_2 og 3'!G148,"")</f>
        <v/>
      </c>
      <c r="G145" s="68" t="str">
        <f>IF('P_Alder_2 og 3'!H148&gt;0,'P_Alder_2 og 3'!H148,"")</f>
        <v/>
      </c>
    </row>
    <row r="146" spans="1:7" x14ac:dyDescent="0.25">
      <c r="A146" s="67" t="str">
        <f>IF('P_Alder_2 og 3'!B149&gt;0,'P_Alder_2 og 3'!B149,"")</f>
        <v/>
      </c>
      <c r="B146" s="68" t="str">
        <f>IF('P_Alder_2 og 3'!C149&gt;0,'P_Alder_2 og 3'!C149,"")</f>
        <v/>
      </c>
      <c r="C146" s="68" t="str">
        <f>IF('P_Alder_2 og 3'!D149&gt;0,'P_Alder_2 og 3'!D149,"")</f>
        <v/>
      </c>
      <c r="D146" s="68" t="str">
        <f>IF('P_Alder_2 og 3'!E149&gt;0,'P_Alder_2 og 3'!E149,"")</f>
        <v/>
      </c>
      <c r="E146" s="68" t="str">
        <f>IF('P_Alder_2 og 3'!F149&gt;0,'P_Alder_2 og 3'!F149,"")</f>
        <v/>
      </c>
      <c r="F146" s="68" t="str">
        <f>IF('P_Alder_2 og 3'!G149&gt;0,'P_Alder_2 og 3'!G149,"")</f>
        <v/>
      </c>
      <c r="G146" s="68" t="str">
        <f>IF('P_Alder_2 og 3'!H149&gt;0,'P_Alder_2 og 3'!H149,"")</f>
        <v/>
      </c>
    </row>
    <row r="147" spans="1:7" x14ac:dyDescent="0.25">
      <c r="A147" s="67" t="str">
        <f>IF('P_Alder_2 og 3'!B150&gt;0,'P_Alder_2 og 3'!B150,"")</f>
        <v/>
      </c>
      <c r="B147" s="68" t="str">
        <f>IF('P_Alder_2 og 3'!C150&gt;0,'P_Alder_2 og 3'!C150,"")</f>
        <v/>
      </c>
      <c r="C147" s="68" t="str">
        <f>IF('P_Alder_2 og 3'!D150&gt;0,'P_Alder_2 og 3'!D150,"")</f>
        <v/>
      </c>
      <c r="D147" s="68" t="str">
        <f>IF('P_Alder_2 og 3'!E150&gt;0,'P_Alder_2 og 3'!E150,"")</f>
        <v/>
      </c>
      <c r="E147" s="68" t="str">
        <f>IF('P_Alder_2 og 3'!F150&gt;0,'P_Alder_2 og 3'!F150,"")</f>
        <v/>
      </c>
      <c r="F147" s="68" t="str">
        <f>IF('P_Alder_2 og 3'!G150&gt;0,'P_Alder_2 og 3'!G150,"")</f>
        <v/>
      </c>
      <c r="G147" s="68" t="str">
        <f>IF('P_Alder_2 og 3'!H150&gt;0,'P_Alder_2 og 3'!H150,"")</f>
        <v/>
      </c>
    </row>
    <row r="148" spans="1:7" x14ac:dyDescent="0.25">
      <c r="A148" s="67" t="str">
        <f>IF('P_Alder_2 og 3'!B151&gt;0,'P_Alder_2 og 3'!B151,"")</f>
        <v/>
      </c>
      <c r="B148" s="68" t="str">
        <f>IF('P_Alder_2 og 3'!C151&gt;0,'P_Alder_2 og 3'!C151,"")</f>
        <v/>
      </c>
      <c r="C148" s="68" t="str">
        <f>IF('P_Alder_2 og 3'!D151&gt;0,'P_Alder_2 og 3'!D151,"")</f>
        <v/>
      </c>
      <c r="D148" s="68" t="str">
        <f>IF('P_Alder_2 og 3'!E151&gt;0,'P_Alder_2 og 3'!E151,"")</f>
        <v/>
      </c>
      <c r="E148" s="68" t="str">
        <f>IF('P_Alder_2 og 3'!F151&gt;0,'P_Alder_2 og 3'!F151,"")</f>
        <v/>
      </c>
      <c r="F148" s="68" t="str">
        <f>IF('P_Alder_2 og 3'!G151&gt;0,'P_Alder_2 og 3'!G151,"")</f>
        <v/>
      </c>
      <c r="G148" s="68" t="str">
        <f>IF('P_Alder_2 og 3'!H151&gt;0,'P_Alder_2 og 3'!H151,"")</f>
        <v/>
      </c>
    </row>
    <row r="149" spans="1:7" x14ac:dyDescent="0.25">
      <c r="A149" s="67" t="str">
        <f>IF('P_Alder_2 og 3'!B152&gt;0,'P_Alder_2 og 3'!B152,"")</f>
        <v/>
      </c>
      <c r="B149" s="68" t="str">
        <f>IF('P_Alder_2 og 3'!C152&gt;0,'P_Alder_2 og 3'!C152,"")</f>
        <v/>
      </c>
      <c r="C149" s="68" t="str">
        <f>IF('P_Alder_2 og 3'!D152&gt;0,'P_Alder_2 og 3'!D152,"")</f>
        <v/>
      </c>
      <c r="D149" s="68" t="str">
        <f>IF('P_Alder_2 og 3'!E152&gt;0,'P_Alder_2 og 3'!E152,"")</f>
        <v/>
      </c>
      <c r="E149" s="68" t="str">
        <f>IF('P_Alder_2 og 3'!F152&gt;0,'P_Alder_2 og 3'!F152,"")</f>
        <v/>
      </c>
      <c r="F149" s="68" t="str">
        <f>IF('P_Alder_2 og 3'!G152&gt;0,'P_Alder_2 og 3'!G152,"")</f>
        <v/>
      </c>
      <c r="G149" s="68" t="str">
        <f>IF('P_Alder_2 og 3'!H152&gt;0,'P_Alder_2 og 3'!H152,"")</f>
        <v/>
      </c>
    </row>
    <row r="150" spans="1:7" x14ac:dyDescent="0.25">
      <c r="A150" s="67" t="str">
        <f>IF('P_Alder_2 og 3'!B153&gt;0,'P_Alder_2 og 3'!B153,"")</f>
        <v/>
      </c>
      <c r="B150" s="68" t="str">
        <f>IF('P_Alder_2 og 3'!C153&gt;0,'P_Alder_2 og 3'!C153,"")</f>
        <v/>
      </c>
      <c r="C150" s="68" t="str">
        <f>IF('P_Alder_2 og 3'!D153&gt;0,'P_Alder_2 og 3'!D153,"")</f>
        <v/>
      </c>
      <c r="D150" s="68" t="str">
        <f>IF('P_Alder_2 og 3'!E153&gt;0,'P_Alder_2 og 3'!E153,"")</f>
        <v/>
      </c>
      <c r="E150" s="68" t="str">
        <f>IF('P_Alder_2 og 3'!F153&gt;0,'P_Alder_2 og 3'!F153,"")</f>
        <v/>
      </c>
      <c r="F150" s="68" t="str">
        <f>IF('P_Alder_2 og 3'!G153&gt;0,'P_Alder_2 og 3'!G153,"")</f>
        <v/>
      </c>
      <c r="G150" s="68" t="str">
        <f>IF('P_Alder_2 og 3'!H153&gt;0,'P_Alder_2 og 3'!H153,"")</f>
        <v/>
      </c>
    </row>
    <row r="151" spans="1:7" x14ac:dyDescent="0.25">
      <c r="A151" s="67" t="str">
        <f>IF('P_Alder_2 og 3'!B154&gt;0,'P_Alder_2 og 3'!B154,"")</f>
        <v/>
      </c>
      <c r="B151" s="68" t="str">
        <f>IF('P_Alder_2 og 3'!C154&gt;0,'P_Alder_2 og 3'!C154,"")</f>
        <v/>
      </c>
      <c r="C151" s="68" t="str">
        <f>IF('P_Alder_2 og 3'!D154&gt;0,'P_Alder_2 og 3'!D154,"")</f>
        <v/>
      </c>
      <c r="D151" s="68" t="str">
        <f>IF('P_Alder_2 og 3'!E154&gt;0,'P_Alder_2 og 3'!E154,"")</f>
        <v/>
      </c>
      <c r="E151" s="68" t="str">
        <f>IF('P_Alder_2 og 3'!F154&gt;0,'P_Alder_2 og 3'!F154,"")</f>
        <v/>
      </c>
      <c r="F151" s="68" t="str">
        <f>IF('P_Alder_2 og 3'!G154&gt;0,'P_Alder_2 og 3'!G154,"")</f>
        <v/>
      </c>
      <c r="G151" s="68" t="str">
        <f>IF('P_Alder_2 og 3'!H154&gt;0,'P_Alder_2 og 3'!H154,"")</f>
        <v/>
      </c>
    </row>
    <row r="152" spans="1:7" x14ac:dyDescent="0.25">
      <c r="A152" s="67" t="str">
        <f>IF('P_Alder_2 og 3'!B155&gt;0,'P_Alder_2 og 3'!B155,"")</f>
        <v/>
      </c>
      <c r="B152" s="68" t="str">
        <f>IF('P_Alder_2 og 3'!C155&gt;0,'P_Alder_2 og 3'!C155,"")</f>
        <v/>
      </c>
      <c r="C152" s="68" t="str">
        <f>IF('P_Alder_2 og 3'!D155&gt;0,'P_Alder_2 og 3'!D155,"")</f>
        <v/>
      </c>
      <c r="D152" s="68" t="str">
        <f>IF('P_Alder_2 og 3'!E155&gt;0,'P_Alder_2 og 3'!E155,"")</f>
        <v/>
      </c>
      <c r="E152" s="68" t="str">
        <f>IF('P_Alder_2 og 3'!F155&gt;0,'P_Alder_2 og 3'!F155,"")</f>
        <v/>
      </c>
      <c r="F152" s="68" t="str">
        <f>IF('P_Alder_2 og 3'!G155&gt;0,'P_Alder_2 og 3'!G155,"")</f>
        <v/>
      </c>
      <c r="G152" s="68" t="str">
        <f>IF('P_Alder_2 og 3'!H155&gt;0,'P_Alder_2 og 3'!H155,"")</f>
        <v/>
      </c>
    </row>
    <row r="153" spans="1:7" x14ac:dyDescent="0.25">
      <c r="A153" s="67" t="str">
        <f>IF('P_Alder_2 og 3'!B156&gt;0,'P_Alder_2 og 3'!B156,"")</f>
        <v/>
      </c>
      <c r="B153" s="68" t="str">
        <f>IF('P_Alder_2 og 3'!C156&gt;0,'P_Alder_2 og 3'!C156,"")</f>
        <v/>
      </c>
      <c r="C153" s="68" t="str">
        <f>IF('P_Alder_2 og 3'!D156&gt;0,'P_Alder_2 og 3'!D156,"")</f>
        <v/>
      </c>
      <c r="D153" s="68" t="str">
        <f>IF('P_Alder_2 og 3'!E156&gt;0,'P_Alder_2 og 3'!E156,"")</f>
        <v/>
      </c>
      <c r="E153" s="68" t="str">
        <f>IF('P_Alder_2 og 3'!F156&gt;0,'P_Alder_2 og 3'!F156,"")</f>
        <v/>
      </c>
      <c r="F153" s="68" t="str">
        <f>IF('P_Alder_2 og 3'!G156&gt;0,'P_Alder_2 og 3'!G156,"")</f>
        <v/>
      </c>
      <c r="G153" s="68" t="str">
        <f>IF('P_Alder_2 og 3'!H156&gt;0,'P_Alder_2 og 3'!H156,"")</f>
        <v/>
      </c>
    </row>
    <row r="154" spans="1:7" x14ac:dyDescent="0.25">
      <c r="A154" s="67" t="str">
        <f>IF('P_Alder_2 og 3'!B157&gt;0,'P_Alder_2 og 3'!B157,"")</f>
        <v/>
      </c>
      <c r="B154" s="68" t="str">
        <f>IF('P_Alder_2 og 3'!C157&gt;0,'P_Alder_2 og 3'!C157,"")</f>
        <v/>
      </c>
      <c r="C154" s="68" t="str">
        <f>IF('P_Alder_2 og 3'!D157&gt;0,'P_Alder_2 og 3'!D157,"")</f>
        <v/>
      </c>
      <c r="D154" s="68" t="str">
        <f>IF('P_Alder_2 og 3'!E157&gt;0,'P_Alder_2 og 3'!E157,"")</f>
        <v/>
      </c>
      <c r="E154" s="68" t="str">
        <f>IF('P_Alder_2 og 3'!F157&gt;0,'P_Alder_2 og 3'!F157,"")</f>
        <v/>
      </c>
      <c r="F154" s="68" t="str">
        <f>IF('P_Alder_2 og 3'!G157&gt;0,'P_Alder_2 og 3'!G157,"")</f>
        <v/>
      </c>
      <c r="G154" s="68" t="str">
        <f>IF('P_Alder_2 og 3'!H157&gt;0,'P_Alder_2 og 3'!H157,"")</f>
        <v/>
      </c>
    </row>
    <row r="155" spans="1:7" x14ac:dyDescent="0.25">
      <c r="A155" s="67" t="str">
        <f>IF('P_Alder_2 og 3'!B158&gt;0,'P_Alder_2 og 3'!B158,"")</f>
        <v/>
      </c>
      <c r="B155" s="68" t="str">
        <f>IF('P_Alder_2 og 3'!C158&gt;0,'P_Alder_2 og 3'!C158,"")</f>
        <v/>
      </c>
      <c r="C155" s="68" t="str">
        <f>IF('P_Alder_2 og 3'!D158&gt;0,'P_Alder_2 og 3'!D158,"")</f>
        <v/>
      </c>
      <c r="D155" s="68" t="str">
        <f>IF('P_Alder_2 og 3'!E158&gt;0,'P_Alder_2 og 3'!E158,"")</f>
        <v/>
      </c>
      <c r="E155" s="68" t="str">
        <f>IF('P_Alder_2 og 3'!F158&gt;0,'P_Alder_2 og 3'!F158,"")</f>
        <v/>
      </c>
      <c r="F155" s="68" t="str">
        <f>IF('P_Alder_2 og 3'!G158&gt;0,'P_Alder_2 og 3'!G158,"")</f>
        <v/>
      </c>
      <c r="G155" s="68" t="str">
        <f>IF('P_Alder_2 og 3'!H158&gt;0,'P_Alder_2 og 3'!H158,"")</f>
        <v/>
      </c>
    </row>
    <row r="156" spans="1:7" x14ac:dyDescent="0.25">
      <c r="A156" s="67" t="str">
        <f>IF('P_Alder_2 og 3'!B159&gt;0,'P_Alder_2 og 3'!B159,"")</f>
        <v/>
      </c>
      <c r="B156" s="68" t="str">
        <f>IF('P_Alder_2 og 3'!C159&gt;0,'P_Alder_2 og 3'!C159,"")</f>
        <v/>
      </c>
      <c r="C156" s="68" t="str">
        <f>IF('P_Alder_2 og 3'!D159&gt;0,'P_Alder_2 og 3'!D159,"")</f>
        <v/>
      </c>
      <c r="D156" s="68" t="str">
        <f>IF('P_Alder_2 og 3'!E159&gt;0,'P_Alder_2 og 3'!E159,"")</f>
        <v/>
      </c>
      <c r="E156" s="68" t="str">
        <f>IF('P_Alder_2 og 3'!F159&gt;0,'P_Alder_2 og 3'!F159,"")</f>
        <v/>
      </c>
      <c r="F156" s="68" t="str">
        <f>IF('P_Alder_2 og 3'!G159&gt;0,'P_Alder_2 og 3'!G159,"")</f>
        <v/>
      </c>
      <c r="G156" s="68" t="str">
        <f>IF('P_Alder_2 og 3'!H159&gt;0,'P_Alder_2 og 3'!H159,"")</f>
        <v/>
      </c>
    </row>
    <row r="157" spans="1:7" x14ac:dyDescent="0.25">
      <c r="A157" s="67" t="str">
        <f>IF('P_Alder_2 og 3'!B160&gt;0,'P_Alder_2 og 3'!B160,"")</f>
        <v/>
      </c>
      <c r="B157" s="68" t="str">
        <f>IF('P_Alder_2 og 3'!C160&gt;0,'P_Alder_2 og 3'!C160,"")</f>
        <v/>
      </c>
      <c r="C157" s="68" t="str">
        <f>IF('P_Alder_2 og 3'!D160&gt;0,'P_Alder_2 og 3'!D160,"")</f>
        <v/>
      </c>
      <c r="D157" s="68" t="str">
        <f>IF('P_Alder_2 og 3'!E160&gt;0,'P_Alder_2 og 3'!E160,"")</f>
        <v/>
      </c>
      <c r="E157" s="68" t="str">
        <f>IF('P_Alder_2 og 3'!F160&gt;0,'P_Alder_2 og 3'!F160,"")</f>
        <v/>
      </c>
      <c r="F157" s="68" t="str">
        <f>IF('P_Alder_2 og 3'!G160&gt;0,'P_Alder_2 og 3'!G160,"")</f>
        <v/>
      </c>
      <c r="G157" s="68" t="str">
        <f>IF('P_Alder_2 og 3'!H160&gt;0,'P_Alder_2 og 3'!H160,"")</f>
        <v/>
      </c>
    </row>
    <row r="158" spans="1:7" x14ac:dyDescent="0.25">
      <c r="A158" s="67" t="str">
        <f>IF('P_Alder_2 og 3'!B161&gt;0,'P_Alder_2 og 3'!B161,"")</f>
        <v/>
      </c>
      <c r="B158" s="68" t="str">
        <f>IF('P_Alder_2 og 3'!C161&gt;0,'P_Alder_2 og 3'!C161,"")</f>
        <v/>
      </c>
      <c r="C158" s="68" t="str">
        <f>IF('P_Alder_2 og 3'!D161&gt;0,'P_Alder_2 og 3'!D161,"")</f>
        <v/>
      </c>
      <c r="D158" s="68" t="str">
        <f>IF('P_Alder_2 og 3'!E161&gt;0,'P_Alder_2 og 3'!E161,"")</f>
        <v/>
      </c>
      <c r="E158" s="68" t="str">
        <f>IF('P_Alder_2 og 3'!F161&gt;0,'P_Alder_2 og 3'!F161,"")</f>
        <v/>
      </c>
      <c r="F158" s="68" t="str">
        <f>IF('P_Alder_2 og 3'!G161&gt;0,'P_Alder_2 og 3'!G161,"")</f>
        <v/>
      </c>
      <c r="G158" s="68" t="str">
        <f>IF('P_Alder_2 og 3'!H161&gt;0,'P_Alder_2 og 3'!H161,"")</f>
        <v/>
      </c>
    </row>
    <row r="159" spans="1:7" x14ac:dyDescent="0.25">
      <c r="A159" s="67" t="str">
        <f>IF('P_Alder_2 og 3'!B162&gt;0,'P_Alder_2 og 3'!B162,"")</f>
        <v/>
      </c>
      <c r="B159" s="68" t="str">
        <f>IF('P_Alder_2 og 3'!C162&gt;0,'P_Alder_2 og 3'!C162,"")</f>
        <v/>
      </c>
      <c r="C159" s="68" t="str">
        <f>IF('P_Alder_2 og 3'!D162&gt;0,'P_Alder_2 og 3'!D162,"")</f>
        <v/>
      </c>
      <c r="D159" s="68" t="str">
        <f>IF('P_Alder_2 og 3'!E162&gt;0,'P_Alder_2 og 3'!E162,"")</f>
        <v/>
      </c>
      <c r="E159" s="68" t="str">
        <f>IF('P_Alder_2 og 3'!F162&gt;0,'P_Alder_2 og 3'!F162,"")</f>
        <v/>
      </c>
      <c r="F159" s="68" t="str">
        <f>IF('P_Alder_2 og 3'!G162&gt;0,'P_Alder_2 og 3'!G162,"")</f>
        <v/>
      </c>
      <c r="G159" s="68" t="str">
        <f>IF('P_Alder_2 og 3'!H162&gt;0,'P_Alder_2 og 3'!H162,"")</f>
        <v/>
      </c>
    </row>
    <row r="160" spans="1:7" x14ac:dyDescent="0.25">
      <c r="A160" s="67" t="str">
        <f>IF('P_Alder_2 og 3'!B163&gt;0,'P_Alder_2 og 3'!B163,"")</f>
        <v/>
      </c>
      <c r="B160" s="68" t="str">
        <f>IF('P_Alder_2 og 3'!C163&gt;0,'P_Alder_2 og 3'!C163,"")</f>
        <v/>
      </c>
      <c r="C160" s="68" t="str">
        <f>IF('P_Alder_2 og 3'!D163&gt;0,'P_Alder_2 og 3'!D163,"")</f>
        <v/>
      </c>
      <c r="D160" s="68" t="str">
        <f>IF('P_Alder_2 og 3'!E163&gt;0,'P_Alder_2 og 3'!E163,"")</f>
        <v/>
      </c>
      <c r="E160" s="68" t="str">
        <f>IF('P_Alder_2 og 3'!F163&gt;0,'P_Alder_2 og 3'!F163,"")</f>
        <v/>
      </c>
      <c r="F160" s="68" t="str">
        <f>IF('P_Alder_2 og 3'!G163&gt;0,'P_Alder_2 og 3'!G163,"")</f>
        <v/>
      </c>
      <c r="G160" s="68" t="str">
        <f>IF('P_Alder_2 og 3'!H163&gt;0,'P_Alder_2 og 3'!H163,"")</f>
        <v/>
      </c>
    </row>
    <row r="161" spans="1:7" x14ac:dyDescent="0.25">
      <c r="A161" s="67" t="str">
        <f>IF('P_Alder_2 og 3'!B164&gt;0,'P_Alder_2 og 3'!B164,"")</f>
        <v/>
      </c>
      <c r="B161" s="68" t="str">
        <f>IF('P_Alder_2 og 3'!C164&gt;0,'P_Alder_2 og 3'!C164,"")</f>
        <v/>
      </c>
      <c r="C161" s="68" t="str">
        <f>IF('P_Alder_2 og 3'!D164&gt;0,'P_Alder_2 og 3'!D164,"")</f>
        <v/>
      </c>
      <c r="D161" s="68" t="str">
        <f>IF('P_Alder_2 og 3'!E164&gt;0,'P_Alder_2 og 3'!E164,"")</f>
        <v/>
      </c>
      <c r="E161" s="68" t="str">
        <f>IF('P_Alder_2 og 3'!F164&gt;0,'P_Alder_2 og 3'!F164,"")</f>
        <v/>
      </c>
      <c r="F161" s="68" t="str">
        <f>IF('P_Alder_2 og 3'!G164&gt;0,'P_Alder_2 og 3'!G164,"")</f>
        <v/>
      </c>
      <c r="G161" s="68" t="str">
        <f>IF('P_Alder_2 og 3'!H164&gt;0,'P_Alder_2 og 3'!H164,"")</f>
        <v/>
      </c>
    </row>
    <row r="162" spans="1:7" x14ac:dyDescent="0.25">
      <c r="A162" s="67" t="str">
        <f>IF('P_Alder_2 og 3'!B165&gt;0,'P_Alder_2 og 3'!B165,"")</f>
        <v/>
      </c>
      <c r="B162" s="68" t="str">
        <f>IF('P_Alder_2 og 3'!C165&gt;0,'P_Alder_2 og 3'!C165,"")</f>
        <v/>
      </c>
      <c r="C162" s="68" t="str">
        <f>IF('P_Alder_2 og 3'!D165&gt;0,'P_Alder_2 og 3'!D165,"")</f>
        <v/>
      </c>
      <c r="D162" s="68" t="str">
        <f>IF('P_Alder_2 og 3'!E165&gt;0,'P_Alder_2 og 3'!E165,"")</f>
        <v/>
      </c>
      <c r="E162" s="68" t="str">
        <f>IF('P_Alder_2 og 3'!F165&gt;0,'P_Alder_2 og 3'!F165,"")</f>
        <v/>
      </c>
      <c r="F162" s="68" t="str">
        <f>IF('P_Alder_2 og 3'!G165&gt;0,'P_Alder_2 og 3'!G165,"")</f>
        <v/>
      </c>
      <c r="G162" s="68" t="str">
        <f>IF('P_Alder_2 og 3'!H165&gt;0,'P_Alder_2 og 3'!H165,"")</f>
        <v/>
      </c>
    </row>
    <row r="163" spans="1:7" x14ac:dyDescent="0.25">
      <c r="A163" s="67" t="str">
        <f>IF('P_Alder_2 og 3'!B166&gt;0,'P_Alder_2 og 3'!B166,"")</f>
        <v/>
      </c>
      <c r="B163" s="68" t="str">
        <f>IF('P_Alder_2 og 3'!C166&gt;0,'P_Alder_2 og 3'!C166,"")</f>
        <v/>
      </c>
      <c r="C163" s="68" t="str">
        <f>IF('P_Alder_2 og 3'!D166&gt;0,'P_Alder_2 og 3'!D166,"")</f>
        <v/>
      </c>
      <c r="D163" s="68" t="str">
        <f>IF('P_Alder_2 og 3'!E166&gt;0,'P_Alder_2 og 3'!E166,"")</f>
        <v/>
      </c>
      <c r="E163" s="68" t="str">
        <f>IF('P_Alder_2 og 3'!F166&gt;0,'P_Alder_2 og 3'!F166,"")</f>
        <v/>
      </c>
      <c r="F163" s="68" t="str">
        <f>IF('P_Alder_2 og 3'!G166&gt;0,'P_Alder_2 og 3'!G166,"")</f>
        <v/>
      </c>
      <c r="G163" s="68" t="str">
        <f>IF('P_Alder_2 og 3'!H166&gt;0,'P_Alder_2 og 3'!H166,"")</f>
        <v/>
      </c>
    </row>
    <row r="164" spans="1:7" x14ac:dyDescent="0.25">
      <c r="A164" s="67" t="str">
        <f>IF('P_Alder_2 og 3'!B167&gt;0,'P_Alder_2 og 3'!B167,"")</f>
        <v/>
      </c>
      <c r="B164" s="68" t="str">
        <f>IF('P_Alder_2 og 3'!C167&gt;0,'P_Alder_2 og 3'!C167,"")</f>
        <v/>
      </c>
      <c r="C164" s="68" t="str">
        <f>IF('P_Alder_2 og 3'!D167&gt;0,'P_Alder_2 og 3'!D167,"")</f>
        <v/>
      </c>
      <c r="D164" s="68" t="str">
        <f>IF('P_Alder_2 og 3'!E167&gt;0,'P_Alder_2 og 3'!E167,"")</f>
        <v/>
      </c>
      <c r="E164" s="68" t="str">
        <f>IF('P_Alder_2 og 3'!F167&gt;0,'P_Alder_2 og 3'!F167,"")</f>
        <v/>
      </c>
      <c r="F164" s="68" t="str">
        <f>IF('P_Alder_2 og 3'!G167&gt;0,'P_Alder_2 og 3'!G167,"")</f>
        <v/>
      </c>
      <c r="G164" s="68" t="str">
        <f>IF('P_Alder_2 og 3'!H167&gt;0,'P_Alder_2 og 3'!H167,"")</f>
        <v/>
      </c>
    </row>
    <row r="165" spans="1:7" x14ac:dyDescent="0.25">
      <c r="A165" s="67" t="str">
        <f>IF('P_Alder_2 og 3'!B168&gt;0,'P_Alder_2 og 3'!B168,"")</f>
        <v/>
      </c>
      <c r="B165" s="68" t="str">
        <f>IF('P_Alder_2 og 3'!C168&gt;0,'P_Alder_2 og 3'!C168,"")</f>
        <v/>
      </c>
      <c r="C165" s="68" t="str">
        <f>IF('P_Alder_2 og 3'!D168&gt;0,'P_Alder_2 og 3'!D168,"")</f>
        <v/>
      </c>
      <c r="D165" s="68" t="str">
        <f>IF('P_Alder_2 og 3'!E168&gt;0,'P_Alder_2 og 3'!E168,"")</f>
        <v/>
      </c>
      <c r="E165" s="68" t="str">
        <f>IF('P_Alder_2 og 3'!F168&gt;0,'P_Alder_2 og 3'!F168,"")</f>
        <v/>
      </c>
      <c r="F165" s="68" t="str">
        <f>IF('P_Alder_2 og 3'!G168&gt;0,'P_Alder_2 og 3'!G168,"")</f>
        <v/>
      </c>
      <c r="G165" s="68" t="str">
        <f>IF('P_Alder_2 og 3'!H168&gt;0,'P_Alder_2 og 3'!H168,"")</f>
        <v/>
      </c>
    </row>
    <row r="166" spans="1:7" x14ac:dyDescent="0.25">
      <c r="A166" s="67" t="str">
        <f>IF('P_Alder_2 og 3'!B169&gt;0,'P_Alder_2 og 3'!B169,"")</f>
        <v/>
      </c>
      <c r="B166" s="68" t="str">
        <f>IF('P_Alder_2 og 3'!C169&gt;0,'P_Alder_2 og 3'!C169,"")</f>
        <v/>
      </c>
      <c r="C166" s="68" t="str">
        <f>IF('P_Alder_2 og 3'!D169&gt;0,'P_Alder_2 og 3'!D169,"")</f>
        <v/>
      </c>
      <c r="D166" s="68" t="str">
        <f>IF('P_Alder_2 og 3'!E169&gt;0,'P_Alder_2 og 3'!E169,"")</f>
        <v/>
      </c>
      <c r="E166" s="68" t="str">
        <f>IF('P_Alder_2 og 3'!F169&gt;0,'P_Alder_2 og 3'!F169,"")</f>
        <v/>
      </c>
      <c r="F166" s="68" t="str">
        <f>IF('P_Alder_2 og 3'!G169&gt;0,'P_Alder_2 og 3'!G169,"")</f>
        <v/>
      </c>
      <c r="G166" s="68" t="str">
        <f>IF('P_Alder_2 og 3'!H169&gt;0,'P_Alder_2 og 3'!H169,"")</f>
        <v/>
      </c>
    </row>
    <row r="167" spans="1:7" x14ac:dyDescent="0.25">
      <c r="A167" s="67" t="str">
        <f>IF('P_Alder_2 og 3'!B170&gt;0,'P_Alder_2 og 3'!B170,"")</f>
        <v/>
      </c>
      <c r="B167" s="68" t="str">
        <f>IF('P_Alder_2 og 3'!C170&gt;0,'P_Alder_2 og 3'!C170,"")</f>
        <v/>
      </c>
      <c r="C167" s="68" t="str">
        <f>IF('P_Alder_2 og 3'!D170&gt;0,'P_Alder_2 og 3'!D170,"")</f>
        <v/>
      </c>
      <c r="D167" s="68" t="str">
        <f>IF('P_Alder_2 og 3'!E170&gt;0,'P_Alder_2 og 3'!E170,"")</f>
        <v/>
      </c>
      <c r="E167" s="68" t="str">
        <f>IF('P_Alder_2 og 3'!F170&gt;0,'P_Alder_2 og 3'!F170,"")</f>
        <v/>
      </c>
      <c r="F167" s="68" t="str">
        <f>IF('P_Alder_2 og 3'!G170&gt;0,'P_Alder_2 og 3'!G170,"")</f>
        <v/>
      </c>
      <c r="G167" s="68" t="str">
        <f>IF('P_Alder_2 og 3'!H170&gt;0,'P_Alder_2 og 3'!H170,"")</f>
        <v/>
      </c>
    </row>
    <row r="168" spans="1:7" x14ac:dyDescent="0.25">
      <c r="A168" s="67" t="str">
        <f>IF('P_Alder_2 og 3'!B171&gt;0,'P_Alder_2 og 3'!B171,"")</f>
        <v/>
      </c>
      <c r="B168" s="68" t="str">
        <f>IF('P_Alder_2 og 3'!C171&gt;0,'P_Alder_2 og 3'!C171,"")</f>
        <v/>
      </c>
      <c r="C168" s="68" t="str">
        <f>IF('P_Alder_2 og 3'!D171&gt;0,'P_Alder_2 og 3'!D171,"")</f>
        <v/>
      </c>
      <c r="D168" s="68" t="str">
        <f>IF('P_Alder_2 og 3'!E171&gt;0,'P_Alder_2 og 3'!E171,"")</f>
        <v/>
      </c>
      <c r="E168" s="68" t="str">
        <f>IF('P_Alder_2 og 3'!F171&gt;0,'P_Alder_2 og 3'!F171,"")</f>
        <v/>
      </c>
      <c r="F168" s="68" t="str">
        <f>IF('P_Alder_2 og 3'!G171&gt;0,'P_Alder_2 og 3'!G171,"")</f>
        <v/>
      </c>
      <c r="G168" s="68" t="str">
        <f>IF('P_Alder_2 og 3'!H171&gt;0,'P_Alder_2 og 3'!H171,"")</f>
        <v/>
      </c>
    </row>
    <row r="169" spans="1:7" x14ac:dyDescent="0.25">
      <c r="A169" s="67" t="str">
        <f>IF('P_Alder_2 og 3'!B172&gt;0,'P_Alder_2 og 3'!B172,"")</f>
        <v/>
      </c>
      <c r="B169" s="68" t="str">
        <f>IF('P_Alder_2 og 3'!C172&gt;0,'P_Alder_2 og 3'!C172,"")</f>
        <v/>
      </c>
      <c r="C169" s="68" t="str">
        <f>IF('P_Alder_2 og 3'!D172&gt;0,'P_Alder_2 og 3'!D172,"")</f>
        <v/>
      </c>
      <c r="D169" s="68" t="str">
        <f>IF('P_Alder_2 og 3'!E172&gt;0,'P_Alder_2 og 3'!E172,"")</f>
        <v/>
      </c>
      <c r="E169" s="68" t="str">
        <f>IF('P_Alder_2 og 3'!F172&gt;0,'P_Alder_2 og 3'!F172,"")</f>
        <v/>
      </c>
      <c r="F169" s="68" t="str">
        <f>IF('P_Alder_2 og 3'!G172&gt;0,'P_Alder_2 og 3'!G172,"")</f>
        <v/>
      </c>
      <c r="G169" s="68" t="str">
        <f>IF('P_Alder_2 og 3'!H172&gt;0,'P_Alder_2 og 3'!H172,"")</f>
        <v/>
      </c>
    </row>
    <row r="170" spans="1:7" x14ac:dyDescent="0.25">
      <c r="A170" s="67" t="str">
        <f>IF('P_Alder_2 og 3'!B173&gt;0,'P_Alder_2 og 3'!B173,"")</f>
        <v/>
      </c>
      <c r="B170" s="68" t="str">
        <f>IF('P_Alder_2 og 3'!C173&gt;0,'P_Alder_2 og 3'!C173,"")</f>
        <v/>
      </c>
      <c r="C170" s="68" t="str">
        <f>IF('P_Alder_2 og 3'!D173&gt;0,'P_Alder_2 og 3'!D173,"")</f>
        <v/>
      </c>
      <c r="D170" s="68" t="str">
        <f>IF('P_Alder_2 og 3'!E173&gt;0,'P_Alder_2 og 3'!E173,"")</f>
        <v/>
      </c>
      <c r="E170" s="68" t="str">
        <f>IF('P_Alder_2 og 3'!F173&gt;0,'P_Alder_2 og 3'!F173,"")</f>
        <v/>
      </c>
      <c r="F170" s="68" t="str">
        <f>IF('P_Alder_2 og 3'!G173&gt;0,'P_Alder_2 og 3'!G173,"")</f>
        <v/>
      </c>
      <c r="G170" s="68" t="str">
        <f>IF('P_Alder_2 og 3'!H173&gt;0,'P_Alder_2 og 3'!H173,"")</f>
        <v/>
      </c>
    </row>
    <row r="171" spans="1:7" x14ac:dyDescent="0.25">
      <c r="A171" s="67" t="str">
        <f>IF('P_Alder_2 og 3'!B174&gt;0,'P_Alder_2 og 3'!B174,"")</f>
        <v/>
      </c>
      <c r="B171" s="68" t="str">
        <f>IF('P_Alder_2 og 3'!C174&gt;0,'P_Alder_2 og 3'!C174,"")</f>
        <v/>
      </c>
      <c r="C171" s="68" t="str">
        <f>IF('P_Alder_2 og 3'!D174&gt;0,'P_Alder_2 og 3'!D174,"")</f>
        <v/>
      </c>
      <c r="D171" s="68" t="str">
        <f>IF('P_Alder_2 og 3'!E174&gt;0,'P_Alder_2 og 3'!E174,"")</f>
        <v/>
      </c>
      <c r="E171" s="68" t="str">
        <f>IF('P_Alder_2 og 3'!F174&gt;0,'P_Alder_2 og 3'!F174,"")</f>
        <v/>
      </c>
      <c r="F171" s="68" t="str">
        <f>IF('P_Alder_2 og 3'!G174&gt;0,'P_Alder_2 og 3'!G174,"")</f>
        <v/>
      </c>
      <c r="G171" s="68" t="str">
        <f>IF('P_Alder_2 og 3'!H174&gt;0,'P_Alder_2 og 3'!H174,"")</f>
        <v/>
      </c>
    </row>
    <row r="172" spans="1:7" x14ac:dyDescent="0.25">
      <c r="A172" s="67" t="str">
        <f>IF('P_Alder_2 og 3'!B175&gt;0,'P_Alder_2 og 3'!B175,"")</f>
        <v/>
      </c>
      <c r="B172" s="68" t="str">
        <f>IF('P_Alder_2 og 3'!C175&gt;0,'P_Alder_2 og 3'!C175,"")</f>
        <v/>
      </c>
      <c r="C172" s="68" t="str">
        <f>IF('P_Alder_2 og 3'!D175&gt;0,'P_Alder_2 og 3'!D175,"")</f>
        <v/>
      </c>
      <c r="D172" s="68" t="str">
        <f>IF('P_Alder_2 og 3'!E175&gt;0,'P_Alder_2 og 3'!E175,"")</f>
        <v/>
      </c>
      <c r="E172" s="68" t="str">
        <f>IF('P_Alder_2 og 3'!F175&gt;0,'P_Alder_2 og 3'!F175,"")</f>
        <v/>
      </c>
      <c r="F172" s="68" t="str">
        <f>IF('P_Alder_2 og 3'!G175&gt;0,'P_Alder_2 og 3'!G175,"")</f>
        <v/>
      </c>
      <c r="G172" s="68" t="str">
        <f>IF('P_Alder_2 og 3'!H175&gt;0,'P_Alder_2 og 3'!H175,"")</f>
        <v/>
      </c>
    </row>
    <row r="173" spans="1:7" x14ac:dyDescent="0.25">
      <c r="A173" s="67" t="str">
        <f>IF('P_Alder_2 og 3'!B176&gt;0,'P_Alder_2 og 3'!B176,"")</f>
        <v/>
      </c>
      <c r="B173" s="68" t="str">
        <f>IF('P_Alder_2 og 3'!C176&gt;0,'P_Alder_2 og 3'!C176,"")</f>
        <v/>
      </c>
      <c r="C173" s="68" t="str">
        <f>IF('P_Alder_2 og 3'!D176&gt;0,'P_Alder_2 og 3'!D176,"")</f>
        <v/>
      </c>
      <c r="D173" s="68" t="str">
        <f>IF('P_Alder_2 og 3'!E176&gt;0,'P_Alder_2 og 3'!E176,"")</f>
        <v/>
      </c>
      <c r="E173" s="68" t="str">
        <f>IF('P_Alder_2 og 3'!F176&gt;0,'P_Alder_2 og 3'!F176,"")</f>
        <v/>
      </c>
      <c r="F173" s="68" t="str">
        <f>IF('P_Alder_2 og 3'!G176&gt;0,'P_Alder_2 og 3'!G176,"")</f>
        <v/>
      </c>
      <c r="G173" s="68" t="str">
        <f>IF('P_Alder_2 og 3'!H176&gt;0,'P_Alder_2 og 3'!H176,"")</f>
        <v/>
      </c>
    </row>
    <row r="174" spans="1:7" x14ac:dyDescent="0.25">
      <c r="A174" s="67" t="str">
        <f>IF('P_Alder_2 og 3'!B177&gt;0,'P_Alder_2 og 3'!B177,"")</f>
        <v/>
      </c>
      <c r="B174" s="68" t="str">
        <f>IF('P_Alder_2 og 3'!C177&gt;0,'P_Alder_2 og 3'!C177,"")</f>
        <v/>
      </c>
      <c r="C174" s="68" t="str">
        <f>IF('P_Alder_2 og 3'!D177&gt;0,'P_Alder_2 og 3'!D177,"")</f>
        <v/>
      </c>
      <c r="D174" s="68" t="str">
        <f>IF('P_Alder_2 og 3'!E177&gt;0,'P_Alder_2 og 3'!E177,"")</f>
        <v/>
      </c>
      <c r="E174" s="68" t="str">
        <f>IF('P_Alder_2 og 3'!F177&gt;0,'P_Alder_2 og 3'!F177,"")</f>
        <v/>
      </c>
      <c r="F174" s="68" t="str">
        <f>IF('P_Alder_2 og 3'!G177&gt;0,'P_Alder_2 og 3'!G177,"")</f>
        <v/>
      </c>
      <c r="G174" s="68" t="str">
        <f>IF('P_Alder_2 og 3'!H177&gt;0,'P_Alder_2 og 3'!H177,"")</f>
        <v/>
      </c>
    </row>
    <row r="175" spans="1:7" x14ac:dyDescent="0.25">
      <c r="A175" s="67" t="str">
        <f>IF('P_Alder_2 og 3'!B178&gt;0,'P_Alder_2 og 3'!B178,"")</f>
        <v/>
      </c>
      <c r="B175" s="68" t="str">
        <f>IF('P_Alder_2 og 3'!C178&gt;0,'P_Alder_2 og 3'!C178,"")</f>
        <v/>
      </c>
      <c r="C175" s="68" t="str">
        <f>IF('P_Alder_2 og 3'!D178&gt;0,'P_Alder_2 og 3'!D178,"")</f>
        <v/>
      </c>
      <c r="D175" s="68" t="str">
        <f>IF('P_Alder_2 og 3'!E178&gt;0,'P_Alder_2 og 3'!E178,"")</f>
        <v/>
      </c>
      <c r="E175" s="68" t="str">
        <f>IF('P_Alder_2 og 3'!F178&gt;0,'P_Alder_2 og 3'!F178,"")</f>
        <v/>
      </c>
      <c r="F175" s="68" t="str">
        <f>IF('P_Alder_2 og 3'!G178&gt;0,'P_Alder_2 og 3'!G178,"")</f>
        <v/>
      </c>
      <c r="G175" s="68" t="str">
        <f>IF('P_Alder_2 og 3'!H178&gt;0,'P_Alder_2 og 3'!H178,"")</f>
        <v/>
      </c>
    </row>
    <row r="176" spans="1:7" x14ac:dyDescent="0.25">
      <c r="A176" s="67" t="str">
        <f>IF('P_Alder_2 og 3'!B179&gt;0,'P_Alder_2 og 3'!B179,"")</f>
        <v/>
      </c>
      <c r="B176" s="68" t="str">
        <f>IF('P_Alder_2 og 3'!C179&gt;0,'P_Alder_2 og 3'!C179,"")</f>
        <v/>
      </c>
      <c r="C176" s="68" t="str">
        <f>IF('P_Alder_2 og 3'!D179&gt;0,'P_Alder_2 og 3'!D179,"")</f>
        <v/>
      </c>
      <c r="D176" s="68" t="str">
        <f>IF('P_Alder_2 og 3'!E179&gt;0,'P_Alder_2 og 3'!E179,"")</f>
        <v/>
      </c>
      <c r="E176" s="68" t="str">
        <f>IF('P_Alder_2 og 3'!F179&gt;0,'P_Alder_2 og 3'!F179,"")</f>
        <v/>
      </c>
      <c r="F176" s="68" t="str">
        <f>IF('P_Alder_2 og 3'!G179&gt;0,'P_Alder_2 og 3'!G179,"")</f>
        <v/>
      </c>
      <c r="G176" s="68" t="str">
        <f>IF('P_Alder_2 og 3'!H179&gt;0,'P_Alder_2 og 3'!H179,"")</f>
        <v/>
      </c>
    </row>
    <row r="177" spans="1:7" x14ac:dyDescent="0.25">
      <c r="A177" s="67" t="str">
        <f>IF('P_Alder_2 og 3'!B180&gt;0,'P_Alder_2 og 3'!B180,"")</f>
        <v/>
      </c>
      <c r="B177" s="68" t="str">
        <f>IF('P_Alder_2 og 3'!C180&gt;0,'P_Alder_2 og 3'!C180,"")</f>
        <v/>
      </c>
      <c r="C177" s="68" t="str">
        <f>IF('P_Alder_2 og 3'!D180&gt;0,'P_Alder_2 og 3'!D180,"")</f>
        <v/>
      </c>
      <c r="D177" s="68" t="str">
        <f>IF('P_Alder_2 og 3'!E180&gt;0,'P_Alder_2 og 3'!E180,"")</f>
        <v/>
      </c>
      <c r="E177" s="68" t="str">
        <f>IF('P_Alder_2 og 3'!F180&gt;0,'P_Alder_2 og 3'!F180,"")</f>
        <v/>
      </c>
      <c r="F177" s="68" t="str">
        <f>IF('P_Alder_2 og 3'!G180&gt;0,'P_Alder_2 og 3'!G180,"")</f>
        <v/>
      </c>
      <c r="G177" s="68" t="str">
        <f>IF('P_Alder_2 og 3'!H180&gt;0,'P_Alder_2 og 3'!H180,"")</f>
        <v/>
      </c>
    </row>
    <row r="178" spans="1:7" x14ac:dyDescent="0.25">
      <c r="A178" s="67" t="str">
        <f>IF('P_Alder_2 og 3'!B181&gt;0,'P_Alder_2 og 3'!B181,"")</f>
        <v/>
      </c>
      <c r="B178" s="68" t="str">
        <f>IF('P_Alder_2 og 3'!C181&gt;0,'P_Alder_2 og 3'!C181,"")</f>
        <v/>
      </c>
      <c r="C178" s="68" t="str">
        <f>IF('P_Alder_2 og 3'!D181&gt;0,'P_Alder_2 og 3'!D181,"")</f>
        <v/>
      </c>
      <c r="D178" s="68" t="str">
        <f>IF('P_Alder_2 og 3'!E181&gt;0,'P_Alder_2 og 3'!E181,"")</f>
        <v/>
      </c>
      <c r="E178" s="68" t="str">
        <f>IF('P_Alder_2 og 3'!F181&gt;0,'P_Alder_2 og 3'!F181,"")</f>
        <v/>
      </c>
      <c r="F178" s="68" t="str">
        <f>IF('P_Alder_2 og 3'!G181&gt;0,'P_Alder_2 og 3'!G181,"")</f>
        <v/>
      </c>
      <c r="G178" s="68" t="str">
        <f>IF('P_Alder_2 og 3'!H181&gt;0,'P_Alder_2 og 3'!H181,"")</f>
        <v/>
      </c>
    </row>
    <row r="179" spans="1:7" x14ac:dyDescent="0.25">
      <c r="A179" s="67" t="str">
        <f>IF('P_Alder_2 og 3'!B182&gt;0,'P_Alder_2 og 3'!B182,"")</f>
        <v/>
      </c>
      <c r="B179" s="68" t="str">
        <f>IF('P_Alder_2 og 3'!C182&gt;0,'P_Alder_2 og 3'!C182,"")</f>
        <v/>
      </c>
      <c r="C179" s="68" t="str">
        <f>IF('P_Alder_2 og 3'!D182&gt;0,'P_Alder_2 og 3'!D182,"")</f>
        <v/>
      </c>
      <c r="D179" s="68" t="str">
        <f>IF('P_Alder_2 og 3'!E182&gt;0,'P_Alder_2 og 3'!E182,"")</f>
        <v/>
      </c>
      <c r="E179" s="68" t="str">
        <f>IF('P_Alder_2 og 3'!F182&gt;0,'P_Alder_2 og 3'!F182,"")</f>
        <v/>
      </c>
      <c r="F179" s="68" t="str">
        <f>IF('P_Alder_2 og 3'!G182&gt;0,'P_Alder_2 og 3'!G182,"")</f>
        <v/>
      </c>
      <c r="G179" s="68" t="str">
        <f>IF('P_Alder_2 og 3'!H182&gt;0,'P_Alder_2 og 3'!H182,"")</f>
        <v/>
      </c>
    </row>
    <row r="180" spans="1:7" x14ac:dyDescent="0.25">
      <c r="A180" s="67" t="str">
        <f>IF('P_Alder_2 og 3'!B183&gt;0,'P_Alder_2 og 3'!B183,"")</f>
        <v/>
      </c>
      <c r="B180" s="68" t="str">
        <f>IF('P_Alder_2 og 3'!C183&gt;0,'P_Alder_2 og 3'!C183,"")</f>
        <v/>
      </c>
      <c r="C180" s="68" t="str">
        <f>IF('P_Alder_2 og 3'!D183&gt;0,'P_Alder_2 og 3'!D183,"")</f>
        <v/>
      </c>
      <c r="D180" s="68" t="str">
        <f>IF('P_Alder_2 og 3'!E183&gt;0,'P_Alder_2 og 3'!E183,"")</f>
        <v/>
      </c>
      <c r="E180" s="68" t="str">
        <f>IF('P_Alder_2 og 3'!F183&gt;0,'P_Alder_2 og 3'!F183,"")</f>
        <v/>
      </c>
      <c r="F180" s="68" t="str">
        <f>IF('P_Alder_2 og 3'!G183&gt;0,'P_Alder_2 og 3'!G183,"")</f>
        <v/>
      </c>
      <c r="G180" s="68" t="str">
        <f>IF('P_Alder_2 og 3'!H183&gt;0,'P_Alder_2 og 3'!H183,"")</f>
        <v/>
      </c>
    </row>
    <row r="181" spans="1:7" x14ac:dyDescent="0.25">
      <c r="A181" s="67" t="str">
        <f>IF('P_Alder_2 og 3'!B184&gt;0,'P_Alder_2 og 3'!B184,"")</f>
        <v/>
      </c>
      <c r="B181" s="68" t="str">
        <f>IF('P_Alder_2 og 3'!C184&gt;0,'P_Alder_2 og 3'!C184,"")</f>
        <v/>
      </c>
      <c r="C181" s="68" t="str">
        <f>IF('P_Alder_2 og 3'!D184&gt;0,'P_Alder_2 og 3'!D184,"")</f>
        <v/>
      </c>
      <c r="D181" s="68" t="str">
        <f>IF('P_Alder_2 og 3'!E184&gt;0,'P_Alder_2 og 3'!E184,"")</f>
        <v/>
      </c>
      <c r="E181" s="68" t="str">
        <f>IF('P_Alder_2 og 3'!F184&gt;0,'P_Alder_2 og 3'!F184,"")</f>
        <v/>
      </c>
      <c r="F181" s="68" t="str">
        <f>IF('P_Alder_2 og 3'!G184&gt;0,'P_Alder_2 og 3'!G184,"")</f>
        <v/>
      </c>
      <c r="G181" s="68" t="str">
        <f>IF('P_Alder_2 og 3'!H184&gt;0,'P_Alder_2 og 3'!H184,"")</f>
        <v/>
      </c>
    </row>
    <row r="182" spans="1:7" x14ac:dyDescent="0.25">
      <c r="A182" s="67" t="str">
        <f>IF('P_Alder_2 og 3'!B185&gt;0,'P_Alder_2 og 3'!B185,"")</f>
        <v/>
      </c>
      <c r="B182" s="68" t="str">
        <f>IF('P_Alder_2 og 3'!C185&gt;0,'P_Alder_2 og 3'!C185,"")</f>
        <v/>
      </c>
      <c r="C182" s="68" t="str">
        <f>IF('P_Alder_2 og 3'!D185&gt;0,'P_Alder_2 og 3'!D185,"")</f>
        <v/>
      </c>
      <c r="D182" s="68" t="str">
        <f>IF('P_Alder_2 og 3'!E185&gt;0,'P_Alder_2 og 3'!E185,"")</f>
        <v/>
      </c>
      <c r="E182" s="68" t="str">
        <f>IF('P_Alder_2 og 3'!F185&gt;0,'P_Alder_2 og 3'!F185,"")</f>
        <v/>
      </c>
      <c r="F182" s="68" t="str">
        <f>IF('P_Alder_2 og 3'!G185&gt;0,'P_Alder_2 og 3'!G185,"")</f>
        <v/>
      </c>
      <c r="G182" s="68" t="str">
        <f>IF('P_Alder_2 og 3'!H185&gt;0,'P_Alder_2 og 3'!H185,"")</f>
        <v/>
      </c>
    </row>
    <row r="183" spans="1:7" x14ac:dyDescent="0.25">
      <c r="A183" s="67" t="str">
        <f>IF('P_Alder_2 og 3'!B186&gt;0,'P_Alder_2 og 3'!B186,"")</f>
        <v/>
      </c>
      <c r="B183" s="68" t="str">
        <f>IF('P_Alder_2 og 3'!C186&gt;0,'P_Alder_2 og 3'!C186,"")</f>
        <v/>
      </c>
      <c r="C183" s="68" t="str">
        <f>IF('P_Alder_2 og 3'!D186&gt;0,'P_Alder_2 og 3'!D186,"")</f>
        <v/>
      </c>
      <c r="D183" s="68" t="str">
        <f>IF('P_Alder_2 og 3'!E186&gt;0,'P_Alder_2 og 3'!E186,"")</f>
        <v/>
      </c>
      <c r="E183" s="68" t="str">
        <f>IF('P_Alder_2 og 3'!F186&gt;0,'P_Alder_2 og 3'!F186,"")</f>
        <v/>
      </c>
      <c r="F183" s="68" t="str">
        <f>IF('P_Alder_2 og 3'!G186&gt;0,'P_Alder_2 og 3'!G186,"")</f>
        <v/>
      </c>
      <c r="G183" s="68" t="str">
        <f>IF('P_Alder_2 og 3'!H186&gt;0,'P_Alder_2 og 3'!H186,"")</f>
        <v/>
      </c>
    </row>
    <row r="184" spans="1:7" x14ac:dyDescent="0.25">
      <c r="A184" s="67" t="str">
        <f>IF('P_Alder_2 og 3'!B187&gt;0,'P_Alder_2 og 3'!B187,"")</f>
        <v/>
      </c>
      <c r="B184" s="68" t="str">
        <f>IF('P_Alder_2 og 3'!C187&gt;0,'P_Alder_2 og 3'!C187,"")</f>
        <v/>
      </c>
      <c r="C184" s="68" t="str">
        <f>IF('P_Alder_2 og 3'!D187&gt;0,'P_Alder_2 og 3'!D187,"")</f>
        <v/>
      </c>
      <c r="D184" s="68" t="str">
        <f>IF('P_Alder_2 og 3'!E187&gt;0,'P_Alder_2 og 3'!E187,"")</f>
        <v/>
      </c>
      <c r="E184" s="68" t="str">
        <f>IF('P_Alder_2 og 3'!F187&gt;0,'P_Alder_2 og 3'!F187,"")</f>
        <v/>
      </c>
      <c r="F184" s="68" t="str">
        <f>IF('P_Alder_2 og 3'!G187&gt;0,'P_Alder_2 og 3'!G187,"")</f>
        <v/>
      </c>
      <c r="G184" s="68" t="str">
        <f>IF('P_Alder_2 og 3'!H187&gt;0,'P_Alder_2 og 3'!H187,"")</f>
        <v/>
      </c>
    </row>
    <row r="185" spans="1:7" x14ac:dyDescent="0.25">
      <c r="A185" s="67" t="str">
        <f>IF('P_Alder_2 og 3'!B188&gt;0,'P_Alder_2 og 3'!B188,"")</f>
        <v/>
      </c>
      <c r="B185" s="68" t="str">
        <f>IF('P_Alder_2 og 3'!C188&gt;0,'P_Alder_2 og 3'!C188,"")</f>
        <v/>
      </c>
      <c r="C185" s="68" t="str">
        <f>IF('P_Alder_2 og 3'!D188&gt;0,'P_Alder_2 og 3'!D188,"")</f>
        <v/>
      </c>
      <c r="D185" s="68" t="str">
        <f>IF('P_Alder_2 og 3'!E188&gt;0,'P_Alder_2 og 3'!E188,"")</f>
        <v/>
      </c>
      <c r="E185" s="68" t="str">
        <f>IF('P_Alder_2 og 3'!F188&gt;0,'P_Alder_2 og 3'!F188,"")</f>
        <v/>
      </c>
      <c r="F185" s="68" t="str">
        <f>IF('P_Alder_2 og 3'!G188&gt;0,'P_Alder_2 og 3'!G188,"")</f>
        <v/>
      </c>
      <c r="G185" s="68" t="str">
        <f>IF('P_Alder_2 og 3'!H188&gt;0,'P_Alder_2 og 3'!H188,"")</f>
        <v/>
      </c>
    </row>
    <row r="186" spans="1:7" x14ac:dyDescent="0.25">
      <c r="A186" s="67" t="str">
        <f>IF('P_Alder_2 og 3'!B189&gt;0,'P_Alder_2 og 3'!B189,"")</f>
        <v/>
      </c>
      <c r="B186" s="68" t="str">
        <f>IF('P_Alder_2 og 3'!C189&gt;0,'P_Alder_2 og 3'!C189,"")</f>
        <v/>
      </c>
      <c r="C186" s="68" t="str">
        <f>IF('P_Alder_2 og 3'!D189&gt;0,'P_Alder_2 og 3'!D189,"")</f>
        <v/>
      </c>
      <c r="D186" s="68" t="str">
        <f>IF('P_Alder_2 og 3'!E189&gt;0,'P_Alder_2 og 3'!E189,"")</f>
        <v/>
      </c>
      <c r="E186" s="68" t="str">
        <f>IF('P_Alder_2 og 3'!F189&gt;0,'P_Alder_2 og 3'!F189,"")</f>
        <v/>
      </c>
      <c r="F186" s="68" t="str">
        <f>IF('P_Alder_2 og 3'!G189&gt;0,'P_Alder_2 og 3'!G189,"")</f>
        <v/>
      </c>
      <c r="G186" s="68" t="str">
        <f>IF('P_Alder_2 og 3'!H189&gt;0,'P_Alder_2 og 3'!H189,"")</f>
        <v/>
      </c>
    </row>
    <row r="187" spans="1:7" x14ac:dyDescent="0.25">
      <c r="A187" s="67" t="str">
        <f>IF('P_Alder_2 og 3'!B190&gt;0,'P_Alder_2 og 3'!B190,"")</f>
        <v/>
      </c>
      <c r="B187" s="68" t="str">
        <f>IF('P_Alder_2 og 3'!C190&gt;0,'P_Alder_2 og 3'!C190,"")</f>
        <v/>
      </c>
      <c r="C187" s="68" t="str">
        <f>IF('P_Alder_2 og 3'!D190&gt;0,'P_Alder_2 og 3'!D190,"")</f>
        <v/>
      </c>
      <c r="D187" s="68" t="str">
        <f>IF('P_Alder_2 og 3'!E190&gt;0,'P_Alder_2 og 3'!E190,"")</f>
        <v/>
      </c>
      <c r="E187" s="68" t="str">
        <f>IF('P_Alder_2 og 3'!F190&gt;0,'P_Alder_2 og 3'!F190,"")</f>
        <v/>
      </c>
      <c r="F187" s="68" t="str">
        <f>IF('P_Alder_2 og 3'!G190&gt;0,'P_Alder_2 og 3'!G190,"")</f>
        <v/>
      </c>
      <c r="G187" s="68" t="str">
        <f>IF('P_Alder_2 og 3'!H190&gt;0,'P_Alder_2 og 3'!H190,"")</f>
        <v/>
      </c>
    </row>
    <row r="188" spans="1:7" x14ac:dyDescent="0.25">
      <c r="A188" s="67" t="str">
        <f>IF('P_Alder_2 og 3'!B191&gt;0,'P_Alder_2 og 3'!B191,"")</f>
        <v/>
      </c>
      <c r="B188" s="68" t="str">
        <f>IF('P_Alder_2 og 3'!C191&gt;0,'P_Alder_2 og 3'!C191,"")</f>
        <v/>
      </c>
      <c r="C188" s="68" t="str">
        <f>IF('P_Alder_2 og 3'!D191&gt;0,'P_Alder_2 og 3'!D191,"")</f>
        <v/>
      </c>
      <c r="D188" s="68" t="str">
        <f>IF('P_Alder_2 og 3'!E191&gt;0,'P_Alder_2 og 3'!E191,"")</f>
        <v/>
      </c>
      <c r="E188" s="68" t="str">
        <f>IF('P_Alder_2 og 3'!F191&gt;0,'P_Alder_2 og 3'!F191,"")</f>
        <v/>
      </c>
      <c r="F188" s="68" t="str">
        <f>IF('P_Alder_2 og 3'!G191&gt;0,'P_Alder_2 og 3'!G191,"")</f>
        <v/>
      </c>
      <c r="G188" s="68" t="str">
        <f>IF('P_Alder_2 og 3'!H191&gt;0,'P_Alder_2 og 3'!H191,"")</f>
        <v/>
      </c>
    </row>
    <row r="189" spans="1:7" x14ac:dyDescent="0.25">
      <c r="A189" s="67" t="str">
        <f>IF('P_Alder_2 og 3'!B192&gt;0,'P_Alder_2 og 3'!B192,"")</f>
        <v/>
      </c>
      <c r="B189" s="68" t="str">
        <f>IF('P_Alder_2 og 3'!C192&gt;0,'P_Alder_2 og 3'!C192,"")</f>
        <v/>
      </c>
      <c r="C189" s="68" t="str">
        <f>IF('P_Alder_2 og 3'!D192&gt;0,'P_Alder_2 og 3'!D192,"")</f>
        <v/>
      </c>
      <c r="D189" s="68" t="str">
        <f>IF('P_Alder_2 og 3'!E192&gt;0,'P_Alder_2 og 3'!E192,"")</f>
        <v/>
      </c>
      <c r="E189" s="68" t="str">
        <f>IF('P_Alder_2 og 3'!F192&gt;0,'P_Alder_2 og 3'!F192,"")</f>
        <v/>
      </c>
      <c r="F189" s="68" t="str">
        <f>IF('P_Alder_2 og 3'!G192&gt;0,'P_Alder_2 og 3'!G192,"")</f>
        <v/>
      </c>
      <c r="G189" s="68" t="str">
        <f>IF('P_Alder_2 og 3'!H192&gt;0,'P_Alder_2 og 3'!H192,"")</f>
        <v/>
      </c>
    </row>
    <row r="190" spans="1:7" x14ac:dyDescent="0.25">
      <c r="A190" s="67" t="str">
        <f>IF('P_Alder_2 og 3'!B193&gt;0,'P_Alder_2 og 3'!B193,"")</f>
        <v/>
      </c>
      <c r="B190" s="68" t="str">
        <f>IF('P_Alder_2 og 3'!C193&gt;0,'P_Alder_2 og 3'!C193,"")</f>
        <v/>
      </c>
      <c r="C190" s="68" t="str">
        <f>IF('P_Alder_2 og 3'!D193&gt;0,'P_Alder_2 og 3'!D193,"")</f>
        <v/>
      </c>
      <c r="D190" s="68" t="str">
        <f>IF('P_Alder_2 og 3'!E193&gt;0,'P_Alder_2 og 3'!E193,"")</f>
        <v/>
      </c>
      <c r="E190" s="68" t="str">
        <f>IF('P_Alder_2 og 3'!F193&gt;0,'P_Alder_2 og 3'!F193,"")</f>
        <v/>
      </c>
      <c r="F190" s="68" t="str">
        <f>IF('P_Alder_2 og 3'!G193&gt;0,'P_Alder_2 og 3'!G193,"")</f>
        <v/>
      </c>
      <c r="G190" s="68" t="str">
        <f>IF('P_Alder_2 og 3'!H193&gt;0,'P_Alder_2 og 3'!H193,"")</f>
        <v/>
      </c>
    </row>
    <row r="191" spans="1:7" x14ac:dyDescent="0.25">
      <c r="A191" s="67" t="str">
        <f>IF('P_Alder_2 og 3'!B194&gt;0,'P_Alder_2 og 3'!B194,"")</f>
        <v/>
      </c>
      <c r="B191" s="68" t="str">
        <f>IF('P_Alder_2 og 3'!C194&gt;0,'P_Alder_2 og 3'!C194,"")</f>
        <v/>
      </c>
      <c r="C191" s="68" t="str">
        <f>IF('P_Alder_2 og 3'!D194&gt;0,'P_Alder_2 og 3'!D194,"")</f>
        <v/>
      </c>
      <c r="D191" s="68" t="str">
        <f>IF('P_Alder_2 og 3'!E194&gt;0,'P_Alder_2 og 3'!E194,"")</f>
        <v/>
      </c>
      <c r="E191" s="68" t="str">
        <f>IF('P_Alder_2 og 3'!F194&gt;0,'P_Alder_2 og 3'!F194,"")</f>
        <v/>
      </c>
      <c r="F191" s="68" t="str">
        <f>IF('P_Alder_2 og 3'!G194&gt;0,'P_Alder_2 og 3'!G194,"")</f>
        <v/>
      </c>
      <c r="G191" s="68" t="str">
        <f>IF('P_Alder_2 og 3'!H194&gt;0,'P_Alder_2 og 3'!H194,"")</f>
        <v/>
      </c>
    </row>
    <row r="192" spans="1:7" x14ac:dyDescent="0.25">
      <c r="A192" s="67" t="str">
        <f>IF('P_Alder_2 og 3'!B195&gt;0,'P_Alder_2 og 3'!B195,"")</f>
        <v/>
      </c>
      <c r="B192" s="68" t="str">
        <f>IF('P_Alder_2 og 3'!C195&gt;0,'P_Alder_2 og 3'!C195,"")</f>
        <v/>
      </c>
      <c r="C192" s="68" t="str">
        <f>IF('P_Alder_2 og 3'!D195&gt;0,'P_Alder_2 og 3'!D195,"")</f>
        <v/>
      </c>
      <c r="D192" s="68" t="str">
        <f>IF('P_Alder_2 og 3'!E195&gt;0,'P_Alder_2 og 3'!E195,"")</f>
        <v/>
      </c>
      <c r="E192" s="68" t="str">
        <f>IF('P_Alder_2 og 3'!F195&gt;0,'P_Alder_2 og 3'!F195,"")</f>
        <v/>
      </c>
      <c r="F192" s="68" t="str">
        <f>IF('P_Alder_2 og 3'!G195&gt;0,'P_Alder_2 og 3'!G195,"")</f>
        <v/>
      </c>
      <c r="G192" s="68" t="str">
        <f>IF('P_Alder_2 og 3'!H195&gt;0,'P_Alder_2 og 3'!H195,"")</f>
        <v/>
      </c>
    </row>
    <row r="193" spans="1:7" x14ac:dyDescent="0.25">
      <c r="A193" s="67" t="str">
        <f>IF('P_Alder_2 og 3'!B196&gt;0,'P_Alder_2 og 3'!B196,"")</f>
        <v/>
      </c>
      <c r="B193" s="68" t="str">
        <f>IF('P_Alder_2 og 3'!C196&gt;0,'P_Alder_2 og 3'!C196,"")</f>
        <v/>
      </c>
      <c r="C193" s="68" t="str">
        <f>IF('P_Alder_2 og 3'!D196&gt;0,'P_Alder_2 og 3'!D196,"")</f>
        <v/>
      </c>
      <c r="D193" s="68" t="str">
        <f>IF('P_Alder_2 og 3'!E196&gt;0,'P_Alder_2 og 3'!E196,"")</f>
        <v/>
      </c>
      <c r="E193" s="68" t="str">
        <f>IF('P_Alder_2 og 3'!F196&gt;0,'P_Alder_2 og 3'!F196,"")</f>
        <v/>
      </c>
      <c r="F193" s="68" t="str">
        <f>IF('P_Alder_2 og 3'!G196&gt;0,'P_Alder_2 og 3'!G196,"")</f>
        <v/>
      </c>
      <c r="G193" s="68" t="str">
        <f>IF('P_Alder_2 og 3'!H196&gt;0,'P_Alder_2 og 3'!H196,"")</f>
        <v/>
      </c>
    </row>
    <row r="194" spans="1:7" x14ac:dyDescent="0.25">
      <c r="A194" s="67" t="str">
        <f>IF('P_Alder_2 og 3'!B197&gt;0,'P_Alder_2 og 3'!B197,"")</f>
        <v/>
      </c>
      <c r="B194" s="68" t="str">
        <f>IF('P_Alder_2 og 3'!C197&gt;0,'P_Alder_2 og 3'!C197,"")</f>
        <v/>
      </c>
      <c r="C194" s="68" t="str">
        <f>IF('P_Alder_2 og 3'!D197&gt;0,'P_Alder_2 og 3'!D197,"")</f>
        <v/>
      </c>
      <c r="D194" s="68" t="str">
        <f>IF('P_Alder_2 og 3'!E197&gt;0,'P_Alder_2 og 3'!E197,"")</f>
        <v/>
      </c>
      <c r="E194" s="68" t="str">
        <f>IF('P_Alder_2 og 3'!F197&gt;0,'P_Alder_2 og 3'!F197,"")</f>
        <v/>
      </c>
      <c r="F194" s="68" t="str">
        <f>IF('P_Alder_2 og 3'!G197&gt;0,'P_Alder_2 og 3'!G197,"")</f>
        <v/>
      </c>
      <c r="G194" s="68" t="str">
        <f>IF('P_Alder_2 og 3'!H197&gt;0,'P_Alder_2 og 3'!H197,"")</f>
        <v/>
      </c>
    </row>
    <row r="195" spans="1:7" x14ac:dyDescent="0.25">
      <c r="A195" s="67" t="str">
        <f>IF('P_Alder_2 og 3'!B198&gt;0,'P_Alder_2 og 3'!B198,"")</f>
        <v/>
      </c>
      <c r="B195" s="68" t="str">
        <f>IF('P_Alder_2 og 3'!C198&gt;0,'P_Alder_2 og 3'!C198,"")</f>
        <v/>
      </c>
      <c r="C195" s="68" t="str">
        <f>IF('P_Alder_2 og 3'!D198&gt;0,'P_Alder_2 og 3'!D198,"")</f>
        <v/>
      </c>
      <c r="D195" s="68" t="str">
        <f>IF('P_Alder_2 og 3'!E198&gt;0,'P_Alder_2 og 3'!E198,"")</f>
        <v/>
      </c>
      <c r="E195" s="68" t="str">
        <f>IF('P_Alder_2 og 3'!F198&gt;0,'P_Alder_2 og 3'!F198,"")</f>
        <v/>
      </c>
      <c r="F195" s="68" t="str">
        <f>IF('P_Alder_2 og 3'!G198&gt;0,'P_Alder_2 og 3'!G198,"")</f>
        <v/>
      </c>
      <c r="G195" s="68" t="str">
        <f>IF('P_Alder_2 og 3'!H198&gt;0,'P_Alder_2 og 3'!H198,"")</f>
        <v/>
      </c>
    </row>
    <row r="196" spans="1:7" x14ac:dyDescent="0.25">
      <c r="A196" s="67" t="str">
        <f>IF('P_Alder_2 og 3'!B199&gt;0,'P_Alder_2 og 3'!B199,"")</f>
        <v/>
      </c>
      <c r="B196" s="68" t="str">
        <f>IF('P_Alder_2 og 3'!C199&gt;0,'P_Alder_2 og 3'!C199,"")</f>
        <v/>
      </c>
      <c r="C196" s="68" t="str">
        <f>IF('P_Alder_2 og 3'!D199&gt;0,'P_Alder_2 og 3'!D199,"")</f>
        <v/>
      </c>
      <c r="D196" s="68" t="str">
        <f>IF('P_Alder_2 og 3'!E199&gt;0,'P_Alder_2 og 3'!E199,"")</f>
        <v/>
      </c>
      <c r="E196" s="68" t="str">
        <f>IF('P_Alder_2 og 3'!F199&gt;0,'P_Alder_2 og 3'!F199,"")</f>
        <v/>
      </c>
      <c r="F196" s="68" t="str">
        <f>IF('P_Alder_2 og 3'!G199&gt;0,'P_Alder_2 og 3'!G199,"")</f>
        <v/>
      </c>
      <c r="G196" s="68" t="str">
        <f>IF('P_Alder_2 og 3'!H199&gt;0,'P_Alder_2 og 3'!H199,"")</f>
        <v/>
      </c>
    </row>
    <row r="197" spans="1:7" x14ac:dyDescent="0.25">
      <c r="A197" s="67" t="str">
        <f>IF('P_Alder_2 og 3'!B200&gt;0,'P_Alder_2 og 3'!B200,"")</f>
        <v/>
      </c>
      <c r="B197" s="68" t="str">
        <f>IF('P_Alder_2 og 3'!C200&gt;0,'P_Alder_2 og 3'!C200,"")</f>
        <v/>
      </c>
      <c r="C197" s="68" t="str">
        <f>IF('P_Alder_2 og 3'!D200&gt;0,'P_Alder_2 og 3'!D200,"")</f>
        <v/>
      </c>
      <c r="D197" s="68" t="str">
        <f>IF('P_Alder_2 og 3'!E200&gt;0,'P_Alder_2 og 3'!E200,"")</f>
        <v/>
      </c>
      <c r="E197" s="68" t="str">
        <f>IF('P_Alder_2 og 3'!F200&gt;0,'P_Alder_2 og 3'!F200,"")</f>
        <v/>
      </c>
      <c r="F197" s="68" t="str">
        <f>IF('P_Alder_2 og 3'!G200&gt;0,'P_Alder_2 og 3'!G200,"")</f>
        <v/>
      </c>
      <c r="G197" s="68" t="str">
        <f>IF('P_Alder_2 og 3'!H200&gt;0,'P_Alder_2 og 3'!H200,"")</f>
        <v/>
      </c>
    </row>
    <row r="198" spans="1:7" x14ac:dyDescent="0.25">
      <c r="A198" s="67" t="str">
        <f>IF('P_Alder_2 og 3'!B201&gt;0,'P_Alder_2 og 3'!B201,"")</f>
        <v/>
      </c>
      <c r="B198" s="68" t="str">
        <f>IF('P_Alder_2 og 3'!C201&gt;0,'P_Alder_2 og 3'!C201,"")</f>
        <v/>
      </c>
      <c r="C198" s="68" t="str">
        <f>IF('P_Alder_2 og 3'!D201&gt;0,'P_Alder_2 og 3'!D201,"")</f>
        <v/>
      </c>
      <c r="D198" s="68" t="str">
        <f>IF('P_Alder_2 og 3'!E201&gt;0,'P_Alder_2 og 3'!E201,"")</f>
        <v/>
      </c>
      <c r="E198" s="68" t="str">
        <f>IF('P_Alder_2 og 3'!F201&gt;0,'P_Alder_2 og 3'!F201,"")</f>
        <v/>
      </c>
      <c r="F198" s="68" t="str">
        <f>IF('P_Alder_2 og 3'!G201&gt;0,'P_Alder_2 og 3'!G201,"")</f>
        <v/>
      </c>
      <c r="G198" s="68" t="str">
        <f>IF('P_Alder_2 og 3'!H201&gt;0,'P_Alder_2 og 3'!H201,"")</f>
        <v/>
      </c>
    </row>
    <row r="199" spans="1:7" x14ac:dyDescent="0.25">
      <c r="A199" s="67" t="str">
        <f>IF('P_Alder_2 og 3'!B202&gt;0,'P_Alder_2 og 3'!B202,"")</f>
        <v/>
      </c>
      <c r="B199" s="68" t="str">
        <f>IF('P_Alder_2 og 3'!C202&gt;0,'P_Alder_2 og 3'!C202,"")</f>
        <v/>
      </c>
      <c r="C199" s="68" t="str">
        <f>IF('P_Alder_2 og 3'!D202&gt;0,'P_Alder_2 og 3'!D202,"")</f>
        <v/>
      </c>
      <c r="D199" s="68" t="str">
        <f>IF('P_Alder_2 og 3'!E202&gt;0,'P_Alder_2 og 3'!E202,"")</f>
        <v/>
      </c>
      <c r="E199" s="68" t="str">
        <f>IF('P_Alder_2 og 3'!F202&gt;0,'P_Alder_2 og 3'!F202,"")</f>
        <v/>
      </c>
      <c r="F199" s="68" t="str">
        <f>IF('P_Alder_2 og 3'!G202&gt;0,'P_Alder_2 og 3'!G202,"")</f>
        <v/>
      </c>
      <c r="G199" s="68" t="str">
        <f>IF('P_Alder_2 og 3'!H202&gt;0,'P_Alder_2 og 3'!H202,"")</f>
        <v/>
      </c>
    </row>
    <row r="200" spans="1:7" x14ac:dyDescent="0.25">
      <c r="A200" s="67" t="str">
        <f>IF('P_Alder_2 og 3'!B203&gt;0,'P_Alder_2 og 3'!B203,"")</f>
        <v/>
      </c>
      <c r="B200" s="68" t="str">
        <f>IF('P_Alder_2 og 3'!C203&gt;0,'P_Alder_2 og 3'!C203,"")</f>
        <v/>
      </c>
      <c r="C200" s="68" t="str">
        <f>IF('P_Alder_2 og 3'!D203&gt;0,'P_Alder_2 og 3'!D203,"")</f>
        <v/>
      </c>
      <c r="D200" s="68" t="str">
        <f>IF('P_Alder_2 og 3'!E203&gt;0,'P_Alder_2 og 3'!E203,"")</f>
        <v/>
      </c>
      <c r="E200" s="68" t="str">
        <f>IF('P_Alder_2 og 3'!F203&gt;0,'P_Alder_2 og 3'!F203,"")</f>
        <v/>
      </c>
      <c r="F200" s="68" t="str">
        <f>IF('P_Alder_2 og 3'!G203&gt;0,'P_Alder_2 og 3'!G203,"")</f>
        <v/>
      </c>
      <c r="G200" s="68" t="str">
        <f>IF('P_Alder_2 og 3'!H203&gt;0,'P_Alder_2 og 3'!H203,"")</f>
        <v/>
      </c>
    </row>
    <row r="201" spans="1:7" x14ac:dyDescent="0.25">
      <c r="A201" s="67" t="str">
        <f>IF('P_Alder_2 og 3'!B204&gt;0,'P_Alder_2 og 3'!B204,"")</f>
        <v/>
      </c>
      <c r="B201" s="68" t="str">
        <f>IF('P_Alder_2 og 3'!C204&gt;0,'P_Alder_2 og 3'!C204,"")</f>
        <v/>
      </c>
      <c r="C201" s="68" t="str">
        <f>IF('P_Alder_2 og 3'!D204&gt;0,'P_Alder_2 og 3'!D204,"")</f>
        <v/>
      </c>
      <c r="D201" s="68" t="str">
        <f>IF('P_Alder_2 og 3'!E204&gt;0,'P_Alder_2 og 3'!E204,"")</f>
        <v/>
      </c>
      <c r="E201" s="68" t="str">
        <f>IF('P_Alder_2 og 3'!F204&gt;0,'P_Alder_2 og 3'!F204,"")</f>
        <v/>
      </c>
      <c r="F201" s="68" t="str">
        <f>IF('P_Alder_2 og 3'!G204&gt;0,'P_Alder_2 og 3'!G204,"")</f>
        <v/>
      </c>
      <c r="G201" s="68" t="str">
        <f>IF('P_Alder_2 og 3'!H204&gt;0,'P_Alder_2 og 3'!H204,"")</f>
        <v/>
      </c>
    </row>
    <row r="202" spans="1:7" x14ac:dyDescent="0.25">
      <c r="A202" s="67" t="str">
        <f>IF('P_Alder_2 og 3'!B205&gt;0,'P_Alder_2 og 3'!B205,"")</f>
        <v/>
      </c>
      <c r="B202" s="68" t="str">
        <f>IF('P_Alder_2 og 3'!C205&gt;0,'P_Alder_2 og 3'!C205,"")</f>
        <v/>
      </c>
      <c r="C202" s="68" t="str">
        <f>IF('P_Alder_2 og 3'!D205&gt;0,'P_Alder_2 og 3'!D205,"")</f>
        <v/>
      </c>
      <c r="D202" s="68" t="str">
        <f>IF('P_Alder_2 og 3'!E205&gt;0,'P_Alder_2 og 3'!E205,"")</f>
        <v/>
      </c>
      <c r="E202" s="68" t="str">
        <f>IF('P_Alder_2 og 3'!F205&gt;0,'P_Alder_2 og 3'!F205,"")</f>
        <v/>
      </c>
      <c r="F202" s="68" t="str">
        <f>IF('P_Alder_2 og 3'!G205&gt;0,'P_Alder_2 og 3'!G205,"")</f>
        <v/>
      </c>
      <c r="G202" s="68" t="str">
        <f>IF('P_Alder_2 og 3'!H205&gt;0,'P_Alder_2 og 3'!H205,"")</f>
        <v/>
      </c>
    </row>
    <row r="203" spans="1:7" x14ac:dyDescent="0.25">
      <c r="A203" s="67" t="str">
        <f>IF('P_Alder_2 og 3'!B206&gt;0,'P_Alder_2 og 3'!B206,"")</f>
        <v/>
      </c>
      <c r="B203" s="68" t="str">
        <f>IF('P_Alder_2 og 3'!C206&gt;0,'P_Alder_2 og 3'!C206,"")</f>
        <v/>
      </c>
      <c r="C203" s="68" t="str">
        <f>IF('P_Alder_2 og 3'!D206&gt;0,'P_Alder_2 og 3'!D206,"")</f>
        <v/>
      </c>
      <c r="D203" s="68" t="str">
        <f>IF('P_Alder_2 og 3'!E206&gt;0,'P_Alder_2 og 3'!E206,"")</f>
        <v/>
      </c>
      <c r="E203" s="68" t="str">
        <f>IF('P_Alder_2 og 3'!F206&gt;0,'P_Alder_2 og 3'!F206,"")</f>
        <v/>
      </c>
      <c r="F203" s="68" t="str">
        <f>IF('P_Alder_2 og 3'!G206&gt;0,'P_Alder_2 og 3'!G206,"")</f>
        <v/>
      </c>
      <c r="G203" s="68" t="str">
        <f>IF('P_Alder_2 og 3'!H206&gt;0,'P_Alder_2 og 3'!H206,"")</f>
        <v/>
      </c>
    </row>
    <row r="204" spans="1:7" x14ac:dyDescent="0.25">
      <c r="A204" s="67" t="str">
        <f>IF('P_Alder_2 og 3'!B207&gt;0,'P_Alder_2 og 3'!B207,"")</f>
        <v/>
      </c>
      <c r="B204" s="68" t="str">
        <f>IF('P_Alder_2 og 3'!C207&gt;0,'P_Alder_2 og 3'!C207,"")</f>
        <v/>
      </c>
      <c r="C204" s="68" t="str">
        <f>IF('P_Alder_2 og 3'!D207&gt;0,'P_Alder_2 og 3'!D207,"")</f>
        <v/>
      </c>
      <c r="D204" s="68" t="str">
        <f>IF('P_Alder_2 og 3'!E207&gt;0,'P_Alder_2 og 3'!E207,"")</f>
        <v/>
      </c>
      <c r="E204" s="68" t="str">
        <f>IF('P_Alder_2 og 3'!F207&gt;0,'P_Alder_2 og 3'!F207,"")</f>
        <v/>
      </c>
      <c r="F204" s="68" t="str">
        <f>IF('P_Alder_2 og 3'!G207&gt;0,'P_Alder_2 og 3'!G207,"")</f>
        <v/>
      </c>
      <c r="G204" s="68" t="str">
        <f>IF('P_Alder_2 og 3'!H207&gt;0,'P_Alder_2 og 3'!H207,"")</f>
        <v/>
      </c>
    </row>
    <row r="205" spans="1:7" x14ac:dyDescent="0.25">
      <c r="A205" s="67" t="str">
        <f>IF('P_Alder_2 og 3'!B208&gt;0,'P_Alder_2 og 3'!B208,"")</f>
        <v/>
      </c>
      <c r="B205" s="68" t="str">
        <f>IF('P_Alder_2 og 3'!C208&gt;0,'P_Alder_2 og 3'!C208,"")</f>
        <v/>
      </c>
      <c r="C205" s="68" t="str">
        <f>IF('P_Alder_2 og 3'!D208&gt;0,'P_Alder_2 og 3'!D208,"")</f>
        <v/>
      </c>
      <c r="D205" s="68" t="str">
        <f>IF('P_Alder_2 og 3'!E208&gt;0,'P_Alder_2 og 3'!E208,"")</f>
        <v/>
      </c>
      <c r="E205" s="68" t="str">
        <f>IF('P_Alder_2 og 3'!F208&gt;0,'P_Alder_2 og 3'!F208,"")</f>
        <v/>
      </c>
      <c r="F205" s="68" t="str">
        <f>IF('P_Alder_2 og 3'!G208&gt;0,'P_Alder_2 og 3'!G208,"")</f>
        <v/>
      </c>
      <c r="G205" s="68" t="str">
        <f>IF('P_Alder_2 og 3'!H208&gt;0,'P_Alder_2 og 3'!H208,"")</f>
        <v/>
      </c>
    </row>
    <row r="206" spans="1:7" x14ac:dyDescent="0.25">
      <c r="A206" s="67" t="str">
        <f>IF('P_Alder_2 og 3'!B209&gt;0,'P_Alder_2 og 3'!B209,"")</f>
        <v/>
      </c>
      <c r="B206" s="68" t="str">
        <f>IF('P_Alder_2 og 3'!C209&gt;0,'P_Alder_2 og 3'!C209,"")</f>
        <v/>
      </c>
      <c r="C206" s="68" t="str">
        <f>IF('P_Alder_2 og 3'!D209&gt;0,'P_Alder_2 og 3'!D209,"")</f>
        <v/>
      </c>
      <c r="D206" s="68" t="str">
        <f>IF('P_Alder_2 og 3'!E209&gt;0,'P_Alder_2 og 3'!E209,"")</f>
        <v/>
      </c>
      <c r="E206" s="68" t="str">
        <f>IF('P_Alder_2 og 3'!F209&gt;0,'P_Alder_2 og 3'!F209,"")</f>
        <v/>
      </c>
      <c r="F206" s="68" t="str">
        <f>IF('P_Alder_2 og 3'!G209&gt;0,'P_Alder_2 og 3'!G209,"")</f>
        <v/>
      </c>
      <c r="G206" s="68" t="str">
        <f>IF('P_Alder_2 og 3'!H209&gt;0,'P_Alder_2 og 3'!H209,"")</f>
        <v/>
      </c>
    </row>
    <row r="207" spans="1:7" x14ac:dyDescent="0.25">
      <c r="A207" s="67" t="str">
        <f>IF('P_Alder_2 og 3'!B210&gt;0,'P_Alder_2 og 3'!B210,"")</f>
        <v/>
      </c>
      <c r="B207" s="68" t="str">
        <f>IF('P_Alder_2 og 3'!C210&gt;0,'P_Alder_2 og 3'!C210,"")</f>
        <v/>
      </c>
      <c r="C207" s="68" t="str">
        <f>IF('P_Alder_2 og 3'!D210&gt;0,'P_Alder_2 og 3'!D210,"")</f>
        <v/>
      </c>
      <c r="D207" s="68" t="str">
        <f>IF('P_Alder_2 og 3'!E210&gt;0,'P_Alder_2 og 3'!E210,"")</f>
        <v/>
      </c>
      <c r="E207" s="68" t="str">
        <f>IF('P_Alder_2 og 3'!F210&gt;0,'P_Alder_2 og 3'!F210,"")</f>
        <v/>
      </c>
      <c r="F207" s="68" t="str">
        <f>IF('P_Alder_2 og 3'!G210&gt;0,'P_Alder_2 og 3'!G210,"")</f>
        <v/>
      </c>
      <c r="G207" s="68" t="str">
        <f>IF('P_Alder_2 og 3'!H210&gt;0,'P_Alder_2 og 3'!H210,"")</f>
        <v/>
      </c>
    </row>
    <row r="208" spans="1:7" x14ac:dyDescent="0.25">
      <c r="A208" s="67" t="str">
        <f>IF('P_Alder_2 og 3'!B211&gt;0,'P_Alder_2 og 3'!B211,"")</f>
        <v/>
      </c>
      <c r="B208" s="68" t="str">
        <f>IF('P_Alder_2 og 3'!C211&gt;0,'P_Alder_2 og 3'!C211,"")</f>
        <v/>
      </c>
      <c r="C208" s="68" t="str">
        <f>IF('P_Alder_2 og 3'!D211&gt;0,'P_Alder_2 og 3'!D211,"")</f>
        <v/>
      </c>
      <c r="D208" s="68" t="str">
        <f>IF('P_Alder_2 og 3'!E211&gt;0,'P_Alder_2 og 3'!E211,"")</f>
        <v/>
      </c>
      <c r="E208" s="68" t="str">
        <f>IF('P_Alder_2 og 3'!F211&gt;0,'P_Alder_2 og 3'!F211,"")</f>
        <v/>
      </c>
      <c r="F208" s="68" t="str">
        <f>IF('P_Alder_2 og 3'!G211&gt;0,'P_Alder_2 og 3'!G211,"")</f>
        <v/>
      </c>
      <c r="G208" s="68" t="str">
        <f>IF('P_Alder_2 og 3'!H211&gt;0,'P_Alder_2 og 3'!H211,"")</f>
        <v/>
      </c>
    </row>
    <row r="209" spans="1:7" x14ac:dyDescent="0.25">
      <c r="A209" s="67" t="str">
        <f>IF('P_Alder_2 og 3'!B212&gt;0,'P_Alder_2 og 3'!B212,"")</f>
        <v/>
      </c>
      <c r="B209" s="68" t="str">
        <f>IF('P_Alder_2 og 3'!C212&gt;0,'P_Alder_2 og 3'!C212,"")</f>
        <v/>
      </c>
      <c r="C209" s="68" t="str">
        <f>IF('P_Alder_2 og 3'!D212&gt;0,'P_Alder_2 og 3'!D212,"")</f>
        <v/>
      </c>
      <c r="D209" s="68" t="str">
        <f>IF('P_Alder_2 og 3'!E212&gt;0,'P_Alder_2 og 3'!E212,"")</f>
        <v/>
      </c>
      <c r="E209" s="68" t="str">
        <f>IF('P_Alder_2 og 3'!F212&gt;0,'P_Alder_2 og 3'!F212,"")</f>
        <v/>
      </c>
      <c r="F209" s="68" t="str">
        <f>IF('P_Alder_2 og 3'!G212&gt;0,'P_Alder_2 og 3'!G212,"")</f>
        <v/>
      </c>
      <c r="G209" s="68" t="str">
        <f>IF('P_Alder_2 og 3'!H212&gt;0,'P_Alder_2 og 3'!H212,"")</f>
        <v/>
      </c>
    </row>
    <row r="210" spans="1:7" x14ac:dyDescent="0.25">
      <c r="A210" s="67" t="str">
        <f>IF('P_Alder_2 og 3'!B213&gt;0,'P_Alder_2 og 3'!B213,"")</f>
        <v/>
      </c>
      <c r="B210" s="68" t="str">
        <f>IF('P_Alder_2 og 3'!C213&gt;0,'P_Alder_2 og 3'!C213,"")</f>
        <v/>
      </c>
      <c r="C210" s="68" t="str">
        <f>IF('P_Alder_2 og 3'!D213&gt;0,'P_Alder_2 og 3'!D213,"")</f>
        <v/>
      </c>
      <c r="D210" s="68" t="str">
        <f>IF('P_Alder_2 og 3'!E213&gt;0,'P_Alder_2 og 3'!E213,"")</f>
        <v/>
      </c>
      <c r="E210" s="68" t="str">
        <f>IF('P_Alder_2 og 3'!F213&gt;0,'P_Alder_2 og 3'!F213,"")</f>
        <v/>
      </c>
      <c r="F210" s="68" t="str">
        <f>IF('P_Alder_2 og 3'!G213&gt;0,'P_Alder_2 og 3'!G213,"")</f>
        <v/>
      </c>
      <c r="G210" s="68" t="str">
        <f>IF('P_Alder_2 og 3'!H213&gt;0,'P_Alder_2 og 3'!H213,"")</f>
        <v/>
      </c>
    </row>
    <row r="211" spans="1:7" x14ac:dyDescent="0.25">
      <c r="A211" s="67" t="str">
        <f>IF('P_Alder_2 og 3'!B214&gt;0,'P_Alder_2 og 3'!B214,"")</f>
        <v/>
      </c>
      <c r="B211" s="68" t="str">
        <f>IF('P_Alder_2 og 3'!C214&gt;0,'P_Alder_2 og 3'!C214,"")</f>
        <v/>
      </c>
      <c r="C211" s="68" t="str">
        <f>IF('P_Alder_2 og 3'!D214&gt;0,'P_Alder_2 og 3'!D214,"")</f>
        <v/>
      </c>
      <c r="D211" s="68" t="str">
        <f>IF('P_Alder_2 og 3'!E214&gt;0,'P_Alder_2 og 3'!E214,"")</f>
        <v/>
      </c>
      <c r="E211" s="68" t="str">
        <f>IF('P_Alder_2 og 3'!F214&gt;0,'P_Alder_2 og 3'!F214,"")</f>
        <v/>
      </c>
      <c r="F211" s="68" t="str">
        <f>IF('P_Alder_2 og 3'!G214&gt;0,'P_Alder_2 og 3'!G214,"")</f>
        <v/>
      </c>
      <c r="G211" s="68" t="str">
        <f>IF('P_Alder_2 og 3'!H214&gt;0,'P_Alder_2 og 3'!H214,"")</f>
        <v/>
      </c>
    </row>
    <row r="212" spans="1:7" x14ac:dyDescent="0.25">
      <c r="A212" s="67" t="str">
        <f>IF('P_Alder_2 og 3'!B215&gt;0,'P_Alder_2 og 3'!B215,"")</f>
        <v/>
      </c>
      <c r="B212" s="68" t="str">
        <f>IF('P_Alder_2 og 3'!C215&gt;0,'P_Alder_2 og 3'!C215,"")</f>
        <v/>
      </c>
      <c r="C212" s="68" t="str">
        <f>IF('P_Alder_2 og 3'!D215&gt;0,'P_Alder_2 og 3'!D215,"")</f>
        <v/>
      </c>
      <c r="D212" s="68" t="str">
        <f>IF('P_Alder_2 og 3'!E215&gt;0,'P_Alder_2 og 3'!E215,"")</f>
        <v/>
      </c>
      <c r="E212" s="68" t="str">
        <f>IF('P_Alder_2 og 3'!F215&gt;0,'P_Alder_2 og 3'!F215,"")</f>
        <v/>
      </c>
      <c r="F212" s="68" t="str">
        <f>IF('P_Alder_2 og 3'!G215&gt;0,'P_Alder_2 og 3'!G215,"")</f>
        <v/>
      </c>
      <c r="G212" s="68" t="str">
        <f>IF('P_Alder_2 og 3'!H215&gt;0,'P_Alder_2 og 3'!H215,"")</f>
        <v/>
      </c>
    </row>
    <row r="213" spans="1:7" x14ac:dyDescent="0.25">
      <c r="A213" s="67" t="str">
        <f>IF('P_Alder_2 og 3'!B216&gt;0,'P_Alder_2 og 3'!B216,"")</f>
        <v/>
      </c>
      <c r="B213" s="68" t="str">
        <f>IF('P_Alder_2 og 3'!C216&gt;0,'P_Alder_2 og 3'!C216,"")</f>
        <v/>
      </c>
      <c r="C213" s="68" t="str">
        <f>IF('P_Alder_2 og 3'!D216&gt;0,'P_Alder_2 og 3'!D216,"")</f>
        <v/>
      </c>
      <c r="D213" s="68" t="str">
        <f>IF('P_Alder_2 og 3'!E216&gt;0,'P_Alder_2 og 3'!E216,"")</f>
        <v/>
      </c>
      <c r="E213" s="68" t="str">
        <f>IF('P_Alder_2 og 3'!F216&gt;0,'P_Alder_2 og 3'!F216,"")</f>
        <v/>
      </c>
      <c r="F213" s="68" t="str">
        <f>IF('P_Alder_2 og 3'!G216&gt;0,'P_Alder_2 og 3'!G216,"")</f>
        <v/>
      </c>
      <c r="G213" s="68" t="str">
        <f>IF('P_Alder_2 og 3'!H216&gt;0,'P_Alder_2 og 3'!H216,"")</f>
        <v/>
      </c>
    </row>
    <row r="214" spans="1:7" x14ac:dyDescent="0.25">
      <c r="A214" s="67" t="str">
        <f>IF('P_Alder_2 og 3'!B217&gt;0,'P_Alder_2 og 3'!B217,"")</f>
        <v/>
      </c>
      <c r="B214" s="68" t="str">
        <f>IF('P_Alder_2 og 3'!C217&gt;0,'P_Alder_2 og 3'!C217,"")</f>
        <v/>
      </c>
      <c r="C214" s="68" t="str">
        <f>IF('P_Alder_2 og 3'!D217&gt;0,'P_Alder_2 og 3'!D217,"")</f>
        <v/>
      </c>
      <c r="D214" s="68" t="str">
        <f>IF('P_Alder_2 og 3'!E217&gt;0,'P_Alder_2 og 3'!E217,"")</f>
        <v/>
      </c>
      <c r="E214" s="68" t="str">
        <f>IF('P_Alder_2 og 3'!F217&gt;0,'P_Alder_2 og 3'!F217,"")</f>
        <v/>
      </c>
      <c r="F214" s="68" t="str">
        <f>IF('P_Alder_2 og 3'!G217&gt;0,'P_Alder_2 og 3'!G217,"")</f>
        <v/>
      </c>
      <c r="G214" s="68" t="str">
        <f>IF('P_Alder_2 og 3'!H217&gt;0,'P_Alder_2 og 3'!H217,"")</f>
        <v/>
      </c>
    </row>
    <row r="215" spans="1:7" x14ac:dyDescent="0.25">
      <c r="A215" s="67" t="str">
        <f>IF('P_Alder_2 og 3'!B218&gt;0,'P_Alder_2 og 3'!B218,"")</f>
        <v/>
      </c>
      <c r="B215" s="68" t="str">
        <f>IF('P_Alder_2 og 3'!C218&gt;0,'P_Alder_2 og 3'!C218,"")</f>
        <v/>
      </c>
      <c r="C215" s="68" t="str">
        <f>IF('P_Alder_2 og 3'!D218&gt;0,'P_Alder_2 og 3'!D218,"")</f>
        <v/>
      </c>
      <c r="D215" s="68" t="str">
        <f>IF('P_Alder_2 og 3'!E218&gt;0,'P_Alder_2 og 3'!E218,"")</f>
        <v/>
      </c>
      <c r="E215" s="68" t="str">
        <f>IF('P_Alder_2 og 3'!F218&gt;0,'P_Alder_2 og 3'!F218,"")</f>
        <v/>
      </c>
      <c r="F215" s="68" t="str">
        <f>IF('P_Alder_2 og 3'!G218&gt;0,'P_Alder_2 og 3'!G218,"")</f>
        <v/>
      </c>
      <c r="G215" s="68" t="str">
        <f>IF('P_Alder_2 og 3'!H218&gt;0,'P_Alder_2 og 3'!H218,"")</f>
        <v/>
      </c>
    </row>
    <row r="216" spans="1:7" x14ac:dyDescent="0.25">
      <c r="A216" s="67" t="str">
        <f>IF('P_Alder_2 og 3'!B219&gt;0,'P_Alder_2 og 3'!B219,"")</f>
        <v/>
      </c>
      <c r="B216" s="68" t="str">
        <f>IF('P_Alder_2 og 3'!C219&gt;0,'P_Alder_2 og 3'!C219,"")</f>
        <v/>
      </c>
      <c r="C216" s="68" t="str">
        <f>IF('P_Alder_2 og 3'!D219&gt;0,'P_Alder_2 og 3'!D219,"")</f>
        <v/>
      </c>
      <c r="D216" s="68" t="str">
        <f>IF('P_Alder_2 og 3'!E219&gt;0,'P_Alder_2 og 3'!E219,"")</f>
        <v/>
      </c>
      <c r="E216" s="68" t="str">
        <f>IF('P_Alder_2 og 3'!F219&gt;0,'P_Alder_2 og 3'!F219,"")</f>
        <v/>
      </c>
      <c r="F216" s="68" t="str">
        <f>IF('P_Alder_2 og 3'!G219&gt;0,'P_Alder_2 og 3'!G219,"")</f>
        <v/>
      </c>
      <c r="G216" s="68" t="str">
        <f>IF('P_Alder_2 og 3'!H219&gt;0,'P_Alder_2 og 3'!H219,"")</f>
        <v/>
      </c>
    </row>
    <row r="217" spans="1:7" x14ac:dyDescent="0.25">
      <c r="A217" s="67" t="str">
        <f>IF('P_Alder_2 og 3'!B220&gt;0,'P_Alder_2 og 3'!B220,"")</f>
        <v/>
      </c>
      <c r="B217" s="68" t="str">
        <f>IF('P_Alder_2 og 3'!C220&gt;0,'P_Alder_2 og 3'!C220,"")</f>
        <v/>
      </c>
      <c r="C217" s="68" t="str">
        <f>IF('P_Alder_2 og 3'!D220&gt;0,'P_Alder_2 og 3'!D220,"")</f>
        <v/>
      </c>
      <c r="D217" s="68" t="str">
        <f>IF('P_Alder_2 og 3'!E220&gt;0,'P_Alder_2 og 3'!E220,"")</f>
        <v/>
      </c>
      <c r="E217" s="68" t="str">
        <f>IF('P_Alder_2 og 3'!F220&gt;0,'P_Alder_2 og 3'!F220,"")</f>
        <v/>
      </c>
      <c r="F217" s="68" t="str">
        <f>IF('P_Alder_2 og 3'!G220&gt;0,'P_Alder_2 og 3'!G220,"")</f>
        <v/>
      </c>
      <c r="G217" s="68" t="str">
        <f>IF('P_Alder_2 og 3'!H220&gt;0,'P_Alder_2 og 3'!H220,"")</f>
        <v/>
      </c>
    </row>
    <row r="218" spans="1:7" x14ac:dyDescent="0.25">
      <c r="A218" s="67" t="str">
        <f>IF('P_Alder_2 og 3'!B221&gt;0,'P_Alder_2 og 3'!B221,"")</f>
        <v/>
      </c>
      <c r="B218" s="68" t="str">
        <f>IF('P_Alder_2 og 3'!C221&gt;0,'P_Alder_2 og 3'!C221,"")</f>
        <v/>
      </c>
      <c r="C218" s="68" t="str">
        <f>IF('P_Alder_2 og 3'!D221&gt;0,'P_Alder_2 og 3'!D221,"")</f>
        <v/>
      </c>
      <c r="D218" s="68" t="str">
        <f>IF('P_Alder_2 og 3'!E221&gt;0,'P_Alder_2 og 3'!E221,"")</f>
        <v/>
      </c>
      <c r="E218" s="68" t="str">
        <f>IF('P_Alder_2 og 3'!F221&gt;0,'P_Alder_2 og 3'!F221,"")</f>
        <v/>
      </c>
      <c r="F218" s="68" t="str">
        <f>IF('P_Alder_2 og 3'!G221&gt;0,'P_Alder_2 og 3'!G221,"")</f>
        <v/>
      </c>
      <c r="G218" s="68" t="str">
        <f>IF('P_Alder_2 og 3'!H221&gt;0,'P_Alder_2 og 3'!H221,"")</f>
        <v/>
      </c>
    </row>
    <row r="219" spans="1:7" x14ac:dyDescent="0.25">
      <c r="A219" s="67" t="str">
        <f>IF('P_Alder_2 og 3'!B222&gt;0,'P_Alder_2 og 3'!B222,"")</f>
        <v/>
      </c>
      <c r="B219" s="68" t="str">
        <f>IF('P_Alder_2 og 3'!C222&gt;0,'P_Alder_2 og 3'!C222,"")</f>
        <v/>
      </c>
      <c r="C219" s="68" t="str">
        <f>IF('P_Alder_2 og 3'!D222&gt;0,'P_Alder_2 og 3'!D222,"")</f>
        <v/>
      </c>
      <c r="D219" s="68" t="str">
        <f>IF('P_Alder_2 og 3'!E222&gt;0,'P_Alder_2 og 3'!E222,"")</f>
        <v/>
      </c>
      <c r="E219" s="68" t="str">
        <f>IF('P_Alder_2 og 3'!F222&gt;0,'P_Alder_2 og 3'!F222,"")</f>
        <v/>
      </c>
      <c r="F219" s="68" t="str">
        <f>IF('P_Alder_2 og 3'!G222&gt;0,'P_Alder_2 og 3'!G222,"")</f>
        <v/>
      </c>
      <c r="G219" s="68" t="str">
        <f>IF('P_Alder_2 og 3'!H222&gt;0,'P_Alder_2 og 3'!H222,"")</f>
        <v/>
      </c>
    </row>
    <row r="220" spans="1:7" x14ac:dyDescent="0.25">
      <c r="A220" s="67" t="str">
        <f>IF('P_Alder_2 og 3'!B223&gt;0,'P_Alder_2 og 3'!B223,"")</f>
        <v/>
      </c>
      <c r="B220" s="68" t="str">
        <f>IF('P_Alder_2 og 3'!C223&gt;0,'P_Alder_2 og 3'!C223,"")</f>
        <v/>
      </c>
      <c r="C220" s="68" t="str">
        <f>IF('P_Alder_2 og 3'!D223&gt;0,'P_Alder_2 og 3'!D223,"")</f>
        <v/>
      </c>
      <c r="D220" s="68" t="str">
        <f>IF('P_Alder_2 og 3'!E223&gt;0,'P_Alder_2 og 3'!E223,"")</f>
        <v/>
      </c>
      <c r="E220" s="68" t="str">
        <f>IF('P_Alder_2 og 3'!F223&gt;0,'P_Alder_2 og 3'!F223,"")</f>
        <v/>
      </c>
      <c r="F220" s="68" t="str">
        <f>IF('P_Alder_2 og 3'!G223&gt;0,'P_Alder_2 og 3'!G223,"")</f>
        <v/>
      </c>
      <c r="G220" s="68" t="str">
        <f>IF('P_Alder_2 og 3'!H223&gt;0,'P_Alder_2 og 3'!H223,"")</f>
        <v/>
      </c>
    </row>
    <row r="221" spans="1:7" x14ac:dyDescent="0.25">
      <c r="A221" s="67" t="str">
        <f>IF('P_Alder_2 og 3'!B224&gt;0,'P_Alder_2 og 3'!B224,"")</f>
        <v/>
      </c>
      <c r="B221" s="68" t="str">
        <f>IF('P_Alder_2 og 3'!C224&gt;0,'P_Alder_2 og 3'!C224,"")</f>
        <v/>
      </c>
      <c r="C221" s="68" t="str">
        <f>IF('P_Alder_2 og 3'!D224&gt;0,'P_Alder_2 og 3'!D224,"")</f>
        <v/>
      </c>
      <c r="D221" s="68" t="str">
        <f>IF('P_Alder_2 og 3'!E224&gt;0,'P_Alder_2 og 3'!E224,"")</f>
        <v/>
      </c>
      <c r="E221" s="68" t="str">
        <f>IF('P_Alder_2 og 3'!F224&gt;0,'P_Alder_2 og 3'!F224,"")</f>
        <v/>
      </c>
      <c r="F221" s="68" t="str">
        <f>IF('P_Alder_2 og 3'!G224&gt;0,'P_Alder_2 og 3'!G224,"")</f>
        <v/>
      </c>
      <c r="G221" s="68" t="str">
        <f>IF('P_Alder_2 og 3'!H224&gt;0,'P_Alder_2 og 3'!H224,"")</f>
        <v/>
      </c>
    </row>
    <row r="222" spans="1:7" x14ac:dyDescent="0.25">
      <c r="A222" s="67" t="str">
        <f>IF('P_Alder_2 og 3'!B225&gt;0,'P_Alder_2 og 3'!B225,"")</f>
        <v/>
      </c>
      <c r="B222" s="68" t="str">
        <f>IF('P_Alder_2 og 3'!C225&gt;0,'P_Alder_2 og 3'!C225,"")</f>
        <v/>
      </c>
      <c r="C222" s="68" t="str">
        <f>IF('P_Alder_2 og 3'!D225&gt;0,'P_Alder_2 og 3'!D225,"")</f>
        <v/>
      </c>
      <c r="D222" s="68" t="str">
        <f>IF('P_Alder_2 og 3'!E225&gt;0,'P_Alder_2 og 3'!E225,"")</f>
        <v/>
      </c>
      <c r="E222" s="68" t="str">
        <f>IF('P_Alder_2 og 3'!F225&gt;0,'P_Alder_2 og 3'!F225,"")</f>
        <v/>
      </c>
      <c r="F222" s="68" t="str">
        <f>IF('P_Alder_2 og 3'!G225&gt;0,'P_Alder_2 og 3'!G225,"")</f>
        <v/>
      </c>
      <c r="G222" s="68" t="str">
        <f>IF('P_Alder_2 og 3'!H225&gt;0,'P_Alder_2 og 3'!H225,"")</f>
        <v/>
      </c>
    </row>
    <row r="223" spans="1:7" x14ac:dyDescent="0.25">
      <c r="A223" s="67" t="str">
        <f>IF('P_Alder_2 og 3'!B226&gt;0,'P_Alder_2 og 3'!B226,"")</f>
        <v/>
      </c>
      <c r="B223" s="68" t="str">
        <f>IF('P_Alder_2 og 3'!C226&gt;0,'P_Alder_2 og 3'!C226,"")</f>
        <v/>
      </c>
      <c r="C223" s="68" t="str">
        <f>IF('P_Alder_2 og 3'!D226&gt;0,'P_Alder_2 og 3'!D226,"")</f>
        <v/>
      </c>
      <c r="D223" s="68" t="str">
        <f>IF('P_Alder_2 og 3'!E226&gt;0,'P_Alder_2 og 3'!E226,"")</f>
        <v/>
      </c>
      <c r="E223" s="68" t="str">
        <f>IF('P_Alder_2 og 3'!F226&gt;0,'P_Alder_2 og 3'!F226,"")</f>
        <v/>
      </c>
      <c r="F223" s="68" t="str">
        <f>IF('P_Alder_2 og 3'!G226&gt;0,'P_Alder_2 og 3'!G226,"")</f>
        <v/>
      </c>
      <c r="G223" s="68" t="str">
        <f>IF('P_Alder_2 og 3'!H226&gt;0,'P_Alder_2 og 3'!H226,"")</f>
        <v/>
      </c>
    </row>
    <row r="224" spans="1:7" x14ac:dyDescent="0.25">
      <c r="A224" s="67" t="str">
        <f>IF('P_Alder_2 og 3'!B227&gt;0,'P_Alder_2 og 3'!B227,"")</f>
        <v/>
      </c>
      <c r="B224" s="68" t="str">
        <f>IF('P_Alder_2 og 3'!C227&gt;0,'P_Alder_2 og 3'!C227,"")</f>
        <v/>
      </c>
      <c r="C224" s="68" t="str">
        <f>IF('P_Alder_2 og 3'!D227&gt;0,'P_Alder_2 og 3'!D227,"")</f>
        <v/>
      </c>
      <c r="D224" s="68" t="str">
        <f>IF('P_Alder_2 og 3'!E227&gt;0,'P_Alder_2 og 3'!E227,"")</f>
        <v/>
      </c>
      <c r="E224" s="68" t="str">
        <f>IF('P_Alder_2 og 3'!F227&gt;0,'P_Alder_2 og 3'!F227,"")</f>
        <v/>
      </c>
      <c r="F224" s="68" t="str">
        <f>IF('P_Alder_2 og 3'!G227&gt;0,'P_Alder_2 og 3'!G227,"")</f>
        <v/>
      </c>
      <c r="G224" s="68" t="str">
        <f>IF('P_Alder_2 og 3'!H227&gt;0,'P_Alder_2 og 3'!H227,"")</f>
        <v/>
      </c>
    </row>
    <row r="225" spans="1:7" x14ac:dyDescent="0.25">
      <c r="A225" s="67" t="str">
        <f>IF('P_Alder_2 og 3'!B228&gt;0,'P_Alder_2 og 3'!B228,"")</f>
        <v/>
      </c>
      <c r="B225" s="68" t="str">
        <f>IF('P_Alder_2 og 3'!C228&gt;0,'P_Alder_2 og 3'!C228,"")</f>
        <v/>
      </c>
      <c r="C225" s="68" t="str">
        <f>IF('P_Alder_2 og 3'!D228&gt;0,'P_Alder_2 og 3'!D228,"")</f>
        <v/>
      </c>
      <c r="D225" s="68" t="str">
        <f>IF('P_Alder_2 og 3'!E228&gt;0,'P_Alder_2 og 3'!E228,"")</f>
        <v/>
      </c>
      <c r="E225" s="68" t="str">
        <f>IF('P_Alder_2 og 3'!F228&gt;0,'P_Alder_2 og 3'!F228,"")</f>
        <v/>
      </c>
      <c r="F225" s="68" t="str">
        <f>IF('P_Alder_2 og 3'!G228&gt;0,'P_Alder_2 og 3'!G228,"")</f>
        <v/>
      </c>
      <c r="G225" s="68" t="str">
        <f>IF('P_Alder_2 og 3'!H228&gt;0,'P_Alder_2 og 3'!H228,"")</f>
        <v/>
      </c>
    </row>
    <row r="226" spans="1:7" x14ac:dyDescent="0.25">
      <c r="A226" s="67" t="str">
        <f>IF('P_Alder_2 og 3'!B229&gt;0,'P_Alder_2 og 3'!B229,"")</f>
        <v/>
      </c>
      <c r="B226" s="68" t="str">
        <f>IF('P_Alder_2 og 3'!C229&gt;0,'P_Alder_2 og 3'!C229,"")</f>
        <v/>
      </c>
      <c r="C226" s="68" t="str">
        <f>IF('P_Alder_2 og 3'!D229&gt;0,'P_Alder_2 og 3'!D229,"")</f>
        <v/>
      </c>
      <c r="D226" s="68" t="str">
        <f>IF('P_Alder_2 og 3'!E229&gt;0,'P_Alder_2 og 3'!E229,"")</f>
        <v/>
      </c>
      <c r="E226" s="68" t="str">
        <f>IF('P_Alder_2 og 3'!F229&gt;0,'P_Alder_2 og 3'!F229,"")</f>
        <v/>
      </c>
      <c r="F226" s="68" t="str">
        <f>IF('P_Alder_2 og 3'!G229&gt;0,'P_Alder_2 og 3'!G229,"")</f>
        <v/>
      </c>
      <c r="G226" s="68" t="str">
        <f>IF('P_Alder_2 og 3'!H229&gt;0,'P_Alder_2 og 3'!H229,"")</f>
        <v/>
      </c>
    </row>
    <row r="227" spans="1:7" x14ac:dyDescent="0.25">
      <c r="A227" s="67" t="str">
        <f>IF('P_Alder_2 og 3'!B230&gt;0,'P_Alder_2 og 3'!B230,"")</f>
        <v/>
      </c>
      <c r="B227" s="68" t="str">
        <f>IF('P_Alder_2 og 3'!C230&gt;0,'P_Alder_2 og 3'!C230,"")</f>
        <v/>
      </c>
      <c r="C227" s="68" t="str">
        <f>IF('P_Alder_2 og 3'!D230&gt;0,'P_Alder_2 og 3'!D230,"")</f>
        <v/>
      </c>
      <c r="D227" s="68" t="str">
        <f>IF('P_Alder_2 og 3'!E230&gt;0,'P_Alder_2 og 3'!E230,"")</f>
        <v/>
      </c>
      <c r="E227" s="68" t="str">
        <f>IF('P_Alder_2 og 3'!F230&gt;0,'P_Alder_2 og 3'!F230,"")</f>
        <v/>
      </c>
      <c r="F227" s="68" t="str">
        <f>IF('P_Alder_2 og 3'!G230&gt;0,'P_Alder_2 og 3'!G230,"")</f>
        <v/>
      </c>
      <c r="G227" s="68" t="str">
        <f>IF('P_Alder_2 og 3'!H230&gt;0,'P_Alder_2 og 3'!H230,"")</f>
        <v/>
      </c>
    </row>
    <row r="228" spans="1:7" x14ac:dyDescent="0.25">
      <c r="A228" s="67" t="str">
        <f>IF('P_Alder_2 og 3'!B231&gt;0,'P_Alder_2 og 3'!B231,"")</f>
        <v/>
      </c>
      <c r="B228" s="68" t="str">
        <f>IF('P_Alder_2 og 3'!C231&gt;0,'P_Alder_2 og 3'!C231,"")</f>
        <v/>
      </c>
      <c r="C228" s="68" t="str">
        <f>IF('P_Alder_2 og 3'!D231&gt;0,'P_Alder_2 og 3'!D231,"")</f>
        <v/>
      </c>
      <c r="D228" s="68" t="str">
        <f>IF('P_Alder_2 og 3'!E231&gt;0,'P_Alder_2 og 3'!E231,"")</f>
        <v/>
      </c>
      <c r="E228" s="68" t="str">
        <f>IF('P_Alder_2 og 3'!F231&gt;0,'P_Alder_2 og 3'!F231,"")</f>
        <v/>
      </c>
      <c r="F228" s="68" t="str">
        <f>IF('P_Alder_2 og 3'!G231&gt;0,'P_Alder_2 og 3'!G231,"")</f>
        <v/>
      </c>
      <c r="G228" s="68" t="str">
        <f>IF('P_Alder_2 og 3'!H231&gt;0,'P_Alder_2 og 3'!H231,"")</f>
        <v/>
      </c>
    </row>
    <row r="229" spans="1:7" x14ac:dyDescent="0.25">
      <c r="A229" s="67" t="str">
        <f>IF('P_Alder_2 og 3'!B232&gt;0,'P_Alder_2 og 3'!B232,"")</f>
        <v/>
      </c>
      <c r="B229" s="68" t="str">
        <f>IF('P_Alder_2 og 3'!C232&gt;0,'P_Alder_2 og 3'!C232,"")</f>
        <v/>
      </c>
      <c r="C229" s="68" t="str">
        <f>IF('P_Alder_2 og 3'!D232&gt;0,'P_Alder_2 og 3'!D232,"")</f>
        <v/>
      </c>
      <c r="D229" s="68" t="str">
        <f>IF('P_Alder_2 og 3'!E232&gt;0,'P_Alder_2 og 3'!E232,"")</f>
        <v/>
      </c>
      <c r="E229" s="68" t="str">
        <f>IF('P_Alder_2 og 3'!F232&gt;0,'P_Alder_2 og 3'!F232,"")</f>
        <v/>
      </c>
      <c r="F229" s="68" t="str">
        <f>IF('P_Alder_2 og 3'!G232&gt;0,'P_Alder_2 og 3'!G232,"")</f>
        <v/>
      </c>
      <c r="G229" s="68" t="str">
        <f>IF('P_Alder_2 og 3'!H232&gt;0,'P_Alder_2 og 3'!H232,"")</f>
        <v/>
      </c>
    </row>
    <row r="230" spans="1:7" x14ac:dyDescent="0.25">
      <c r="A230" s="67" t="str">
        <f>IF('P_Alder_2 og 3'!B233&gt;0,'P_Alder_2 og 3'!B233,"")</f>
        <v/>
      </c>
      <c r="B230" s="68" t="str">
        <f>IF('P_Alder_2 og 3'!C233&gt;0,'P_Alder_2 og 3'!C233,"")</f>
        <v/>
      </c>
      <c r="C230" s="68" t="str">
        <f>IF('P_Alder_2 og 3'!D233&gt;0,'P_Alder_2 og 3'!D233,"")</f>
        <v/>
      </c>
      <c r="D230" s="68" t="str">
        <f>IF('P_Alder_2 og 3'!E233&gt;0,'P_Alder_2 og 3'!E233,"")</f>
        <v/>
      </c>
      <c r="E230" s="68" t="str">
        <f>IF('P_Alder_2 og 3'!F233&gt;0,'P_Alder_2 og 3'!F233,"")</f>
        <v/>
      </c>
      <c r="F230" s="68" t="str">
        <f>IF('P_Alder_2 og 3'!G233&gt;0,'P_Alder_2 og 3'!G233,"")</f>
        <v/>
      </c>
      <c r="G230" s="68" t="str">
        <f>IF('P_Alder_2 og 3'!H233&gt;0,'P_Alder_2 og 3'!H233,"")</f>
        <v/>
      </c>
    </row>
    <row r="231" spans="1:7" x14ac:dyDescent="0.25">
      <c r="A231" s="67" t="str">
        <f>IF('P_Alder_2 og 3'!B234&gt;0,'P_Alder_2 og 3'!B234,"")</f>
        <v/>
      </c>
      <c r="B231" s="68" t="str">
        <f>IF('P_Alder_2 og 3'!C234&gt;0,'P_Alder_2 og 3'!C234,"")</f>
        <v/>
      </c>
      <c r="C231" s="68" t="str">
        <f>IF('P_Alder_2 og 3'!D234&gt;0,'P_Alder_2 og 3'!D234,"")</f>
        <v/>
      </c>
      <c r="D231" s="68" t="str">
        <f>IF('P_Alder_2 og 3'!E234&gt;0,'P_Alder_2 og 3'!E234,"")</f>
        <v/>
      </c>
      <c r="E231" s="68" t="str">
        <f>IF('P_Alder_2 og 3'!F234&gt;0,'P_Alder_2 og 3'!F234,"")</f>
        <v/>
      </c>
      <c r="F231" s="68" t="str">
        <f>IF('P_Alder_2 og 3'!G234&gt;0,'P_Alder_2 og 3'!G234,"")</f>
        <v/>
      </c>
      <c r="G231" s="68" t="str">
        <f>IF('P_Alder_2 og 3'!H234&gt;0,'P_Alder_2 og 3'!H234,"")</f>
        <v/>
      </c>
    </row>
    <row r="232" spans="1:7" x14ac:dyDescent="0.25">
      <c r="A232" s="67" t="str">
        <f>IF('P_Alder_2 og 3'!B235&gt;0,'P_Alder_2 og 3'!B235,"")</f>
        <v/>
      </c>
      <c r="B232" s="68" t="str">
        <f>IF('P_Alder_2 og 3'!C235&gt;0,'P_Alder_2 og 3'!C235,"")</f>
        <v/>
      </c>
      <c r="C232" s="68" t="str">
        <f>IF('P_Alder_2 og 3'!D235&gt;0,'P_Alder_2 og 3'!D235,"")</f>
        <v/>
      </c>
      <c r="D232" s="68" t="str">
        <f>IF('P_Alder_2 og 3'!E235&gt;0,'P_Alder_2 og 3'!E235,"")</f>
        <v/>
      </c>
      <c r="E232" s="68" t="str">
        <f>IF('P_Alder_2 og 3'!F235&gt;0,'P_Alder_2 og 3'!F235,"")</f>
        <v/>
      </c>
      <c r="F232" s="68" t="str">
        <f>IF('P_Alder_2 og 3'!G235&gt;0,'P_Alder_2 og 3'!G235,"")</f>
        <v/>
      </c>
      <c r="G232" s="68" t="str">
        <f>IF('P_Alder_2 og 3'!H235&gt;0,'P_Alder_2 og 3'!H235,"")</f>
        <v/>
      </c>
    </row>
    <row r="233" spans="1:7" x14ac:dyDescent="0.25">
      <c r="A233" s="67" t="str">
        <f>IF('P_Alder_2 og 3'!B236&gt;0,'P_Alder_2 og 3'!B236,"")</f>
        <v/>
      </c>
      <c r="B233" s="68" t="str">
        <f>IF('P_Alder_2 og 3'!C236&gt;0,'P_Alder_2 og 3'!C236,"")</f>
        <v/>
      </c>
      <c r="C233" s="68" t="str">
        <f>IF('P_Alder_2 og 3'!D236&gt;0,'P_Alder_2 og 3'!D236,"")</f>
        <v/>
      </c>
      <c r="D233" s="68" t="str">
        <f>IF('P_Alder_2 og 3'!E236&gt;0,'P_Alder_2 og 3'!E236,"")</f>
        <v/>
      </c>
      <c r="E233" s="68" t="str">
        <f>IF('P_Alder_2 og 3'!F236&gt;0,'P_Alder_2 og 3'!F236,"")</f>
        <v/>
      </c>
      <c r="F233" s="68" t="str">
        <f>IF('P_Alder_2 og 3'!G236&gt;0,'P_Alder_2 og 3'!G236,"")</f>
        <v/>
      </c>
      <c r="G233" s="68" t="str">
        <f>IF('P_Alder_2 og 3'!H236&gt;0,'P_Alder_2 og 3'!H236,"")</f>
        <v/>
      </c>
    </row>
    <row r="234" spans="1:7" x14ac:dyDescent="0.25">
      <c r="A234" s="67" t="str">
        <f>IF('P_Alder_2 og 3'!B237&gt;0,'P_Alder_2 og 3'!B237,"")</f>
        <v/>
      </c>
      <c r="B234" s="68" t="str">
        <f>IF('P_Alder_2 og 3'!C237&gt;0,'P_Alder_2 og 3'!C237,"")</f>
        <v/>
      </c>
      <c r="C234" s="68" t="str">
        <f>IF('P_Alder_2 og 3'!D237&gt;0,'P_Alder_2 og 3'!D237,"")</f>
        <v/>
      </c>
      <c r="D234" s="68" t="str">
        <f>IF('P_Alder_2 og 3'!E237&gt;0,'P_Alder_2 og 3'!E237,"")</f>
        <v/>
      </c>
      <c r="E234" s="68" t="str">
        <f>IF('P_Alder_2 og 3'!F237&gt;0,'P_Alder_2 og 3'!F237,"")</f>
        <v/>
      </c>
      <c r="F234" s="68" t="str">
        <f>IF('P_Alder_2 og 3'!G237&gt;0,'P_Alder_2 og 3'!G237,"")</f>
        <v/>
      </c>
      <c r="G234" s="68" t="str">
        <f>IF('P_Alder_2 og 3'!H237&gt;0,'P_Alder_2 og 3'!H237,"")</f>
        <v/>
      </c>
    </row>
    <row r="235" spans="1:7" x14ac:dyDescent="0.25">
      <c r="A235" s="67" t="str">
        <f>IF('P_Alder_2 og 3'!B238&gt;0,'P_Alder_2 og 3'!B238,"")</f>
        <v/>
      </c>
      <c r="B235" s="68" t="str">
        <f>IF('P_Alder_2 og 3'!C238&gt;0,'P_Alder_2 og 3'!C238,"")</f>
        <v/>
      </c>
      <c r="C235" s="68" t="str">
        <f>IF('P_Alder_2 og 3'!D238&gt;0,'P_Alder_2 og 3'!D238,"")</f>
        <v/>
      </c>
      <c r="D235" s="68" t="str">
        <f>IF('P_Alder_2 og 3'!E238&gt;0,'P_Alder_2 og 3'!E238,"")</f>
        <v/>
      </c>
      <c r="E235" s="68" t="str">
        <f>IF('P_Alder_2 og 3'!F238&gt;0,'P_Alder_2 og 3'!F238,"")</f>
        <v/>
      </c>
      <c r="F235" s="68" t="str">
        <f>IF('P_Alder_2 og 3'!G238&gt;0,'P_Alder_2 og 3'!G238,"")</f>
        <v/>
      </c>
      <c r="G235" s="68" t="str">
        <f>IF('P_Alder_2 og 3'!H238&gt;0,'P_Alder_2 og 3'!H238,"")</f>
        <v/>
      </c>
    </row>
    <row r="236" spans="1:7" x14ac:dyDescent="0.25">
      <c r="A236" s="67" t="str">
        <f>IF('P_Alder_2 og 3'!B239&gt;0,'P_Alder_2 og 3'!B239,"")</f>
        <v/>
      </c>
      <c r="B236" s="68" t="str">
        <f>IF('P_Alder_2 og 3'!C239&gt;0,'P_Alder_2 og 3'!C239,"")</f>
        <v/>
      </c>
      <c r="C236" s="68" t="str">
        <f>IF('P_Alder_2 og 3'!D239&gt;0,'P_Alder_2 og 3'!D239,"")</f>
        <v/>
      </c>
      <c r="D236" s="68" t="str">
        <f>IF('P_Alder_2 og 3'!E239&gt;0,'P_Alder_2 og 3'!E239,"")</f>
        <v/>
      </c>
      <c r="E236" s="68" t="str">
        <f>IF('P_Alder_2 og 3'!F239&gt;0,'P_Alder_2 og 3'!F239,"")</f>
        <v/>
      </c>
      <c r="F236" s="68" t="str">
        <f>IF('P_Alder_2 og 3'!G239&gt;0,'P_Alder_2 og 3'!G239,"")</f>
        <v/>
      </c>
      <c r="G236" s="68" t="str">
        <f>IF('P_Alder_2 og 3'!H239&gt;0,'P_Alder_2 og 3'!H239,"")</f>
        <v/>
      </c>
    </row>
    <row r="237" spans="1:7" x14ac:dyDescent="0.25">
      <c r="A237" s="67" t="str">
        <f>IF('P_Alder_2 og 3'!B240&gt;0,'P_Alder_2 og 3'!B240,"")</f>
        <v/>
      </c>
      <c r="B237" s="68" t="str">
        <f>IF('P_Alder_2 og 3'!C240&gt;0,'P_Alder_2 og 3'!C240,"")</f>
        <v/>
      </c>
      <c r="C237" s="68" t="str">
        <f>IF('P_Alder_2 og 3'!D240&gt;0,'P_Alder_2 og 3'!D240,"")</f>
        <v/>
      </c>
      <c r="D237" s="68" t="str">
        <f>IF('P_Alder_2 og 3'!E240&gt;0,'P_Alder_2 og 3'!E240,"")</f>
        <v/>
      </c>
      <c r="E237" s="68" t="str">
        <f>IF('P_Alder_2 og 3'!F240&gt;0,'P_Alder_2 og 3'!F240,"")</f>
        <v/>
      </c>
      <c r="F237" s="68" t="str">
        <f>IF('P_Alder_2 og 3'!G240&gt;0,'P_Alder_2 og 3'!G240,"")</f>
        <v/>
      </c>
      <c r="G237" s="68" t="str">
        <f>IF('P_Alder_2 og 3'!H240&gt;0,'P_Alder_2 og 3'!H240,"")</f>
        <v/>
      </c>
    </row>
    <row r="238" spans="1:7" x14ac:dyDescent="0.25">
      <c r="A238" s="67" t="str">
        <f>IF('P_Alder_2 og 3'!B241&gt;0,'P_Alder_2 og 3'!B241,"")</f>
        <v/>
      </c>
      <c r="B238" s="68" t="str">
        <f>IF('P_Alder_2 og 3'!C241&gt;0,'P_Alder_2 og 3'!C241,"")</f>
        <v/>
      </c>
      <c r="C238" s="68" t="str">
        <f>IF('P_Alder_2 og 3'!D241&gt;0,'P_Alder_2 og 3'!D241,"")</f>
        <v/>
      </c>
      <c r="D238" s="68" t="str">
        <f>IF('P_Alder_2 og 3'!E241&gt;0,'P_Alder_2 og 3'!E241,"")</f>
        <v/>
      </c>
      <c r="E238" s="68" t="str">
        <f>IF('P_Alder_2 og 3'!F241&gt;0,'P_Alder_2 og 3'!F241,"")</f>
        <v/>
      </c>
      <c r="F238" s="68" t="str">
        <f>IF('P_Alder_2 og 3'!G241&gt;0,'P_Alder_2 og 3'!G241,"")</f>
        <v/>
      </c>
      <c r="G238" s="68" t="str">
        <f>IF('P_Alder_2 og 3'!H241&gt;0,'P_Alder_2 og 3'!H241,"")</f>
        <v/>
      </c>
    </row>
    <row r="239" spans="1:7" x14ac:dyDescent="0.25">
      <c r="A239" s="67" t="str">
        <f>IF('P_Alder_2 og 3'!B242&gt;0,'P_Alder_2 og 3'!B242,"")</f>
        <v/>
      </c>
      <c r="B239" s="68" t="str">
        <f>IF('P_Alder_2 og 3'!C242&gt;0,'P_Alder_2 og 3'!C242,"")</f>
        <v/>
      </c>
      <c r="C239" s="68" t="str">
        <f>IF('P_Alder_2 og 3'!D242&gt;0,'P_Alder_2 og 3'!D242,"")</f>
        <v/>
      </c>
      <c r="D239" s="68" t="str">
        <f>IF('P_Alder_2 og 3'!E242&gt;0,'P_Alder_2 og 3'!E242,"")</f>
        <v/>
      </c>
      <c r="E239" s="68" t="str">
        <f>IF('P_Alder_2 og 3'!F242&gt;0,'P_Alder_2 og 3'!F242,"")</f>
        <v/>
      </c>
      <c r="F239" s="68" t="str">
        <f>IF('P_Alder_2 og 3'!G242&gt;0,'P_Alder_2 og 3'!G242,"")</f>
        <v/>
      </c>
      <c r="G239" s="68" t="str">
        <f>IF('P_Alder_2 og 3'!H242&gt;0,'P_Alder_2 og 3'!H242,"")</f>
        <v/>
      </c>
    </row>
    <row r="240" spans="1:7" x14ac:dyDescent="0.25">
      <c r="A240" s="67" t="str">
        <f>IF('P_Alder_2 og 3'!B243&gt;0,'P_Alder_2 og 3'!B243,"")</f>
        <v/>
      </c>
      <c r="B240" s="68" t="str">
        <f>IF('P_Alder_2 og 3'!C243&gt;0,'P_Alder_2 og 3'!C243,"")</f>
        <v/>
      </c>
      <c r="C240" s="68" t="str">
        <f>IF('P_Alder_2 og 3'!D243&gt;0,'P_Alder_2 og 3'!D243,"")</f>
        <v/>
      </c>
      <c r="D240" s="68" t="str">
        <f>IF('P_Alder_2 og 3'!E243&gt;0,'P_Alder_2 og 3'!E243,"")</f>
        <v/>
      </c>
      <c r="E240" s="68" t="str">
        <f>IF('P_Alder_2 og 3'!F243&gt;0,'P_Alder_2 og 3'!F243,"")</f>
        <v/>
      </c>
      <c r="F240" s="68" t="str">
        <f>IF('P_Alder_2 og 3'!G243&gt;0,'P_Alder_2 og 3'!G243,"")</f>
        <v/>
      </c>
      <c r="G240" s="68" t="str">
        <f>IF('P_Alder_2 og 3'!H243&gt;0,'P_Alder_2 og 3'!H243,"")</f>
        <v/>
      </c>
    </row>
    <row r="241" spans="1:7" x14ac:dyDescent="0.25">
      <c r="A241" s="67" t="str">
        <f>IF('P_Alder_2 og 3'!B244&gt;0,'P_Alder_2 og 3'!B244,"")</f>
        <v/>
      </c>
      <c r="B241" s="68" t="str">
        <f>IF('P_Alder_2 og 3'!C244&gt;0,'P_Alder_2 og 3'!C244,"")</f>
        <v/>
      </c>
      <c r="C241" s="68" t="str">
        <f>IF('P_Alder_2 og 3'!D244&gt;0,'P_Alder_2 og 3'!D244,"")</f>
        <v/>
      </c>
      <c r="D241" s="68" t="str">
        <f>IF('P_Alder_2 og 3'!E244&gt;0,'P_Alder_2 og 3'!E244,"")</f>
        <v/>
      </c>
      <c r="E241" s="68" t="str">
        <f>IF('P_Alder_2 og 3'!F244&gt;0,'P_Alder_2 og 3'!F244,"")</f>
        <v/>
      </c>
      <c r="F241" s="68" t="str">
        <f>IF('P_Alder_2 og 3'!G244&gt;0,'P_Alder_2 og 3'!G244,"")</f>
        <v/>
      </c>
      <c r="G241" s="68" t="str">
        <f>IF('P_Alder_2 og 3'!H244&gt;0,'P_Alder_2 og 3'!H244,"")</f>
        <v/>
      </c>
    </row>
    <row r="242" spans="1:7" x14ac:dyDescent="0.25">
      <c r="A242" s="67" t="str">
        <f>IF('P_Alder_2 og 3'!B245&gt;0,'P_Alder_2 og 3'!B245,"")</f>
        <v/>
      </c>
      <c r="B242" s="68" t="str">
        <f>IF('P_Alder_2 og 3'!C245&gt;0,'P_Alder_2 og 3'!C245,"")</f>
        <v/>
      </c>
      <c r="C242" s="68" t="str">
        <f>IF('P_Alder_2 og 3'!D245&gt;0,'P_Alder_2 og 3'!D245,"")</f>
        <v/>
      </c>
      <c r="D242" s="68" t="str">
        <f>IF('P_Alder_2 og 3'!E245&gt;0,'P_Alder_2 og 3'!E245,"")</f>
        <v/>
      </c>
      <c r="E242" s="68" t="str">
        <f>IF('P_Alder_2 og 3'!F245&gt;0,'P_Alder_2 og 3'!F245,"")</f>
        <v/>
      </c>
      <c r="F242" s="68" t="str">
        <f>IF('P_Alder_2 og 3'!G245&gt;0,'P_Alder_2 og 3'!G245,"")</f>
        <v/>
      </c>
      <c r="G242" s="68" t="str">
        <f>IF('P_Alder_2 og 3'!H245&gt;0,'P_Alder_2 og 3'!H245,"")</f>
        <v/>
      </c>
    </row>
    <row r="243" spans="1:7" x14ac:dyDescent="0.25">
      <c r="A243" s="67" t="str">
        <f>IF('P_Alder_2 og 3'!B246&gt;0,'P_Alder_2 og 3'!B246,"")</f>
        <v/>
      </c>
      <c r="B243" s="68" t="str">
        <f>IF('P_Alder_2 og 3'!C246&gt;0,'P_Alder_2 og 3'!C246,"")</f>
        <v/>
      </c>
      <c r="C243" s="68" t="str">
        <f>IF('P_Alder_2 og 3'!D246&gt;0,'P_Alder_2 og 3'!D246,"")</f>
        <v/>
      </c>
      <c r="D243" s="68" t="str">
        <f>IF('P_Alder_2 og 3'!E246&gt;0,'P_Alder_2 og 3'!E246,"")</f>
        <v/>
      </c>
      <c r="E243" s="68" t="str">
        <f>IF('P_Alder_2 og 3'!F246&gt;0,'P_Alder_2 og 3'!F246,"")</f>
        <v/>
      </c>
      <c r="F243" s="68" t="str">
        <f>IF('P_Alder_2 og 3'!G246&gt;0,'P_Alder_2 og 3'!G246,"")</f>
        <v/>
      </c>
      <c r="G243" s="68" t="str">
        <f>IF('P_Alder_2 og 3'!H246&gt;0,'P_Alder_2 og 3'!H246,"")</f>
        <v/>
      </c>
    </row>
    <row r="244" spans="1:7" x14ac:dyDescent="0.25">
      <c r="A244" s="67" t="str">
        <f>IF('P_Alder_2 og 3'!B247&gt;0,'P_Alder_2 og 3'!B247,"")</f>
        <v/>
      </c>
      <c r="B244" s="68" t="str">
        <f>IF('P_Alder_2 og 3'!C247&gt;0,'P_Alder_2 og 3'!C247,"")</f>
        <v/>
      </c>
      <c r="C244" s="68" t="str">
        <f>IF('P_Alder_2 og 3'!D247&gt;0,'P_Alder_2 og 3'!D247,"")</f>
        <v/>
      </c>
      <c r="D244" s="68" t="str">
        <f>IF('P_Alder_2 og 3'!E247&gt;0,'P_Alder_2 og 3'!E247,"")</f>
        <v/>
      </c>
      <c r="E244" s="68" t="str">
        <f>IF('P_Alder_2 og 3'!F247&gt;0,'P_Alder_2 og 3'!F247,"")</f>
        <v/>
      </c>
      <c r="F244" s="68" t="str">
        <f>IF('P_Alder_2 og 3'!G247&gt;0,'P_Alder_2 og 3'!G247,"")</f>
        <v/>
      </c>
      <c r="G244" s="68" t="str">
        <f>IF('P_Alder_2 og 3'!H247&gt;0,'P_Alder_2 og 3'!H247,"")</f>
        <v/>
      </c>
    </row>
    <row r="245" spans="1:7" x14ac:dyDescent="0.25">
      <c r="A245" s="67" t="str">
        <f>IF('P_Alder_2 og 3'!B248&gt;0,'P_Alder_2 og 3'!B248,"")</f>
        <v/>
      </c>
      <c r="B245" s="68" t="str">
        <f>IF('P_Alder_2 og 3'!C248&gt;0,'P_Alder_2 og 3'!C248,"")</f>
        <v/>
      </c>
      <c r="C245" s="68" t="str">
        <f>IF('P_Alder_2 og 3'!D248&gt;0,'P_Alder_2 og 3'!D248,"")</f>
        <v/>
      </c>
      <c r="D245" s="68" t="str">
        <f>IF('P_Alder_2 og 3'!E248&gt;0,'P_Alder_2 og 3'!E248,"")</f>
        <v/>
      </c>
      <c r="E245" s="68" t="str">
        <f>IF('P_Alder_2 og 3'!F248&gt;0,'P_Alder_2 og 3'!F248,"")</f>
        <v/>
      </c>
      <c r="F245" s="68" t="str">
        <f>IF('P_Alder_2 og 3'!G248&gt;0,'P_Alder_2 og 3'!G248,"")</f>
        <v/>
      </c>
      <c r="G245" s="68" t="str">
        <f>IF('P_Alder_2 og 3'!H248&gt;0,'P_Alder_2 og 3'!H248,"")</f>
        <v/>
      </c>
    </row>
    <row r="246" spans="1:7" x14ac:dyDescent="0.25">
      <c r="A246" s="67" t="str">
        <f>IF('P_Alder_2 og 3'!B249&gt;0,'P_Alder_2 og 3'!B249,"")</f>
        <v/>
      </c>
      <c r="B246" s="68" t="str">
        <f>IF('P_Alder_2 og 3'!C249&gt;0,'P_Alder_2 og 3'!C249,"")</f>
        <v/>
      </c>
      <c r="C246" s="68" t="str">
        <f>IF('P_Alder_2 og 3'!D249&gt;0,'P_Alder_2 og 3'!D249,"")</f>
        <v/>
      </c>
      <c r="D246" s="68" t="str">
        <f>IF('P_Alder_2 og 3'!E249&gt;0,'P_Alder_2 og 3'!E249,"")</f>
        <v/>
      </c>
      <c r="E246" s="68" t="str">
        <f>IF('P_Alder_2 og 3'!F249&gt;0,'P_Alder_2 og 3'!F249,"")</f>
        <v/>
      </c>
      <c r="F246" s="68" t="str">
        <f>IF('P_Alder_2 og 3'!G249&gt;0,'P_Alder_2 og 3'!G249,"")</f>
        <v/>
      </c>
      <c r="G246" s="68" t="str">
        <f>IF('P_Alder_2 og 3'!H249&gt;0,'P_Alder_2 og 3'!H249,"")</f>
        <v/>
      </c>
    </row>
    <row r="247" spans="1:7" x14ac:dyDescent="0.25">
      <c r="A247" s="67" t="str">
        <f>IF('P_Alder_2 og 3'!B250&gt;0,'P_Alder_2 og 3'!B250,"")</f>
        <v/>
      </c>
      <c r="B247" s="68" t="str">
        <f>IF('P_Alder_2 og 3'!C250&gt;0,'P_Alder_2 og 3'!C250,"")</f>
        <v/>
      </c>
      <c r="C247" s="68" t="str">
        <f>IF('P_Alder_2 og 3'!D250&gt;0,'P_Alder_2 og 3'!D250,"")</f>
        <v/>
      </c>
      <c r="D247" s="68" t="str">
        <f>IF('P_Alder_2 og 3'!E250&gt;0,'P_Alder_2 og 3'!E250,"")</f>
        <v/>
      </c>
      <c r="E247" s="68" t="str">
        <f>IF('P_Alder_2 og 3'!F250&gt;0,'P_Alder_2 og 3'!F250,"")</f>
        <v/>
      </c>
      <c r="F247" s="68" t="str">
        <f>IF('P_Alder_2 og 3'!G250&gt;0,'P_Alder_2 og 3'!G250,"")</f>
        <v/>
      </c>
      <c r="G247" s="68" t="str">
        <f>IF('P_Alder_2 og 3'!H250&gt;0,'P_Alder_2 og 3'!H250,"")</f>
        <v/>
      </c>
    </row>
    <row r="248" spans="1:7" x14ac:dyDescent="0.25">
      <c r="A248" s="67" t="str">
        <f>IF('P_Alder_2 og 3'!B251&gt;0,'P_Alder_2 og 3'!B251,"")</f>
        <v/>
      </c>
      <c r="B248" s="68" t="str">
        <f>IF('P_Alder_2 og 3'!C251&gt;0,'P_Alder_2 og 3'!C251,"")</f>
        <v/>
      </c>
      <c r="C248" s="68" t="str">
        <f>IF('P_Alder_2 og 3'!D251&gt;0,'P_Alder_2 og 3'!D251,"")</f>
        <v/>
      </c>
      <c r="D248" s="68" t="str">
        <f>IF('P_Alder_2 og 3'!E251&gt;0,'P_Alder_2 og 3'!E251,"")</f>
        <v/>
      </c>
      <c r="E248" s="68" t="str">
        <f>IF('P_Alder_2 og 3'!F251&gt;0,'P_Alder_2 og 3'!F251,"")</f>
        <v/>
      </c>
      <c r="F248" s="68" t="str">
        <f>IF('P_Alder_2 og 3'!G251&gt;0,'P_Alder_2 og 3'!G251,"")</f>
        <v/>
      </c>
      <c r="G248" s="68" t="str">
        <f>IF('P_Alder_2 og 3'!H251&gt;0,'P_Alder_2 og 3'!H251,"")</f>
        <v/>
      </c>
    </row>
    <row r="249" spans="1:7" x14ac:dyDescent="0.25">
      <c r="A249" s="67" t="str">
        <f>IF('P_Alder_2 og 3'!B252&gt;0,'P_Alder_2 og 3'!B252,"")</f>
        <v/>
      </c>
      <c r="B249" s="68" t="str">
        <f>IF('P_Alder_2 og 3'!C252&gt;0,'P_Alder_2 og 3'!C252,"")</f>
        <v/>
      </c>
      <c r="C249" s="68" t="str">
        <f>IF('P_Alder_2 og 3'!D252&gt;0,'P_Alder_2 og 3'!D252,"")</f>
        <v/>
      </c>
      <c r="D249" s="68" t="str">
        <f>IF('P_Alder_2 og 3'!E252&gt;0,'P_Alder_2 og 3'!E252,"")</f>
        <v/>
      </c>
      <c r="E249" s="68" t="str">
        <f>IF('P_Alder_2 og 3'!F252&gt;0,'P_Alder_2 og 3'!F252,"")</f>
        <v/>
      </c>
      <c r="F249" s="68" t="str">
        <f>IF('P_Alder_2 og 3'!G252&gt;0,'P_Alder_2 og 3'!G252,"")</f>
        <v/>
      </c>
      <c r="G249" s="68" t="str">
        <f>IF('P_Alder_2 og 3'!H252&gt;0,'P_Alder_2 og 3'!H252,"")</f>
        <v/>
      </c>
    </row>
    <row r="250" spans="1:7" x14ac:dyDescent="0.25">
      <c r="A250" s="67" t="str">
        <f>IF('P_Alder_2 og 3'!B253&gt;0,'P_Alder_2 og 3'!B253,"")</f>
        <v/>
      </c>
      <c r="B250" s="68" t="str">
        <f>IF('P_Alder_2 og 3'!C253&gt;0,'P_Alder_2 og 3'!C253,"")</f>
        <v/>
      </c>
      <c r="C250" s="68" t="str">
        <f>IF('P_Alder_2 og 3'!D253&gt;0,'P_Alder_2 og 3'!D253,"")</f>
        <v/>
      </c>
      <c r="D250" s="68" t="str">
        <f>IF('P_Alder_2 og 3'!E253&gt;0,'P_Alder_2 og 3'!E253,"")</f>
        <v/>
      </c>
      <c r="E250" s="68" t="str">
        <f>IF('P_Alder_2 og 3'!F253&gt;0,'P_Alder_2 og 3'!F253,"")</f>
        <v/>
      </c>
      <c r="F250" s="68" t="str">
        <f>IF('P_Alder_2 og 3'!G253&gt;0,'P_Alder_2 og 3'!G253,"")</f>
        <v/>
      </c>
      <c r="G250" s="68" t="str">
        <f>IF('P_Alder_2 og 3'!H253&gt;0,'P_Alder_2 og 3'!H253,"")</f>
        <v/>
      </c>
    </row>
    <row r="251" spans="1:7" x14ac:dyDescent="0.25">
      <c r="A251" s="67" t="str">
        <f>IF('P_Alder_2 og 3'!B254&gt;0,'P_Alder_2 og 3'!B254,"")</f>
        <v/>
      </c>
      <c r="B251" s="68" t="str">
        <f>IF('P_Alder_2 og 3'!C254&gt;0,'P_Alder_2 og 3'!C254,"")</f>
        <v/>
      </c>
      <c r="C251" s="68" t="str">
        <f>IF('P_Alder_2 og 3'!D254&gt;0,'P_Alder_2 og 3'!D254,"")</f>
        <v/>
      </c>
      <c r="D251" s="68" t="str">
        <f>IF('P_Alder_2 og 3'!E254&gt;0,'P_Alder_2 og 3'!E254,"")</f>
        <v/>
      </c>
      <c r="E251" s="68" t="str">
        <f>IF('P_Alder_2 og 3'!F254&gt;0,'P_Alder_2 og 3'!F254,"")</f>
        <v/>
      </c>
      <c r="F251" s="68" t="str">
        <f>IF('P_Alder_2 og 3'!G254&gt;0,'P_Alder_2 og 3'!G254,"")</f>
        <v/>
      </c>
      <c r="G251" s="68" t="str">
        <f>IF('P_Alder_2 og 3'!H254&gt;0,'P_Alder_2 og 3'!H254,"")</f>
        <v/>
      </c>
    </row>
    <row r="252" spans="1:7" x14ac:dyDescent="0.25">
      <c r="A252" s="67" t="str">
        <f>IF('P_Alder_2 og 3'!B255&gt;0,'P_Alder_2 og 3'!B255,"")</f>
        <v/>
      </c>
      <c r="B252" s="68" t="str">
        <f>IF('P_Alder_2 og 3'!C255&gt;0,'P_Alder_2 og 3'!C255,"")</f>
        <v/>
      </c>
      <c r="C252" s="68" t="str">
        <f>IF('P_Alder_2 og 3'!D255&gt;0,'P_Alder_2 og 3'!D255,"")</f>
        <v/>
      </c>
      <c r="D252" s="68" t="str">
        <f>IF('P_Alder_2 og 3'!E255&gt;0,'P_Alder_2 og 3'!E255,"")</f>
        <v/>
      </c>
      <c r="E252" s="68" t="str">
        <f>IF('P_Alder_2 og 3'!F255&gt;0,'P_Alder_2 og 3'!F255,"")</f>
        <v/>
      </c>
      <c r="F252" s="68" t="str">
        <f>IF('P_Alder_2 og 3'!G255&gt;0,'P_Alder_2 og 3'!G255,"")</f>
        <v/>
      </c>
      <c r="G252" s="68" t="str">
        <f>IF('P_Alder_2 og 3'!H255&gt;0,'P_Alder_2 og 3'!H255,"")</f>
        <v/>
      </c>
    </row>
    <row r="253" spans="1:7" x14ac:dyDescent="0.25">
      <c r="A253" s="67" t="str">
        <f>IF('P_Alder_2 og 3'!B256&gt;0,'P_Alder_2 og 3'!B256,"")</f>
        <v/>
      </c>
      <c r="B253" s="68" t="str">
        <f>IF('P_Alder_2 og 3'!C256&gt;0,'P_Alder_2 og 3'!C256,"")</f>
        <v/>
      </c>
      <c r="C253" s="68" t="str">
        <f>IF('P_Alder_2 og 3'!D256&gt;0,'P_Alder_2 og 3'!D256,"")</f>
        <v/>
      </c>
      <c r="D253" s="68" t="str">
        <f>IF('P_Alder_2 og 3'!E256&gt;0,'P_Alder_2 og 3'!E256,"")</f>
        <v/>
      </c>
      <c r="E253" s="68" t="str">
        <f>IF('P_Alder_2 og 3'!F256&gt;0,'P_Alder_2 og 3'!F256,"")</f>
        <v/>
      </c>
      <c r="F253" s="68" t="str">
        <f>IF('P_Alder_2 og 3'!G256&gt;0,'P_Alder_2 og 3'!G256,"")</f>
        <v/>
      </c>
      <c r="G253" s="68" t="str">
        <f>IF('P_Alder_2 og 3'!H256&gt;0,'P_Alder_2 og 3'!H256,"")</f>
        <v/>
      </c>
    </row>
    <row r="254" spans="1:7" x14ac:dyDescent="0.25">
      <c r="A254" s="67" t="str">
        <f>IF('P_Alder_2 og 3'!B257&gt;0,'P_Alder_2 og 3'!B257,"")</f>
        <v/>
      </c>
      <c r="B254" s="68" t="str">
        <f>IF('P_Alder_2 og 3'!C257&gt;0,'P_Alder_2 og 3'!C257,"")</f>
        <v/>
      </c>
      <c r="C254" s="68" t="str">
        <f>IF('P_Alder_2 og 3'!D257&gt;0,'P_Alder_2 og 3'!D257,"")</f>
        <v/>
      </c>
      <c r="D254" s="68" t="str">
        <f>IF('P_Alder_2 og 3'!E257&gt;0,'P_Alder_2 og 3'!E257,"")</f>
        <v/>
      </c>
      <c r="E254" s="68" t="str">
        <f>IF('P_Alder_2 og 3'!F257&gt;0,'P_Alder_2 og 3'!F257,"")</f>
        <v/>
      </c>
      <c r="F254" s="68" t="str">
        <f>IF('P_Alder_2 og 3'!G257&gt;0,'P_Alder_2 og 3'!G257,"")</f>
        <v/>
      </c>
      <c r="G254" s="68" t="str">
        <f>IF('P_Alder_2 og 3'!H257&gt;0,'P_Alder_2 og 3'!H257,"")</f>
        <v/>
      </c>
    </row>
    <row r="255" spans="1:7" x14ac:dyDescent="0.25">
      <c r="A255" s="67" t="str">
        <f>IF('P_Alder_2 og 3'!B258&gt;0,'P_Alder_2 og 3'!B258,"")</f>
        <v/>
      </c>
      <c r="B255" s="68" t="str">
        <f>IF('P_Alder_2 og 3'!C258&gt;0,'P_Alder_2 og 3'!C258,"")</f>
        <v/>
      </c>
      <c r="C255" s="68" t="str">
        <f>IF('P_Alder_2 og 3'!D258&gt;0,'P_Alder_2 og 3'!D258,"")</f>
        <v/>
      </c>
      <c r="D255" s="68" t="str">
        <f>IF('P_Alder_2 og 3'!E258&gt;0,'P_Alder_2 og 3'!E258,"")</f>
        <v/>
      </c>
      <c r="E255" s="68" t="str">
        <f>IF('P_Alder_2 og 3'!F258&gt;0,'P_Alder_2 og 3'!F258,"")</f>
        <v/>
      </c>
      <c r="F255" s="68" t="str">
        <f>IF('P_Alder_2 og 3'!G258&gt;0,'P_Alder_2 og 3'!G258,"")</f>
        <v/>
      </c>
      <c r="G255" s="68" t="str">
        <f>IF('P_Alder_2 og 3'!H258&gt;0,'P_Alder_2 og 3'!H258,"")</f>
        <v/>
      </c>
    </row>
    <row r="256" spans="1:7" x14ac:dyDescent="0.25">
      <c r="A256" s="67" t="str">
        <f>IF('P_Alder_2 og 3'!B259&gt;0,'P_Alder_2 og 3'!B259,"")</f>
        <v/>
      </c>
      <c r="B256" s="68" t="str">
        <f>IF('P_Alder_2 og 3'!C259&gt;0,'P_Alder_2 og 3'!C259,"")</f>
        <v/>
      </c>
      <c r="C256" s="68" t="str">
        <f>IF('P_Alder_2 og 3'!D259&gt;0,'P_Alder_2 og 3'!D259,"")</f>
        <v/>
      </c>
      <c r="D256" s="68" t="str">
        <f>IF('P_Alder_2 og 3'!E259&gt;0,'P_Alder_2 og 3'!E259,"")</f>
        <v/>
      </c>
      <c r="E256" s="68" t="str">
        <f>IF('P_Alder_2 og 3'!F259&gt;0,'P_Alder_2 og 3'!F259,"")</f>
        <v/>
      </c>
      <c r="F256" s="68" t="str">
        <f>IF('P_Alder_2 og 3'!G259&gt;0,'P_Alder_2 og 3'!G259,"")</f>
        <v/>
      </c>
      <c r="G256" s="68" t="str">
        <f>IF('P_Alder_2 og 3'!H259&gt;0,'P_Alder_2 og 3'!H259,"")</f>
        <v/>
      </c>
    </row>
    <row r="257" spans="1:7" x14ac:dyDescent="0.25">
      <c r="A257" s="67" t="str">
        <f>IF('P_Alder_2 og 3'!B260&gt;0,'P_Alder_2 og 3'!B260,"")</f>
        <v/>
      </c>
      <c r="B257" s="68" t="str">
        <f>IF('P_Alder_2 og 3'!C260&gt;0,'P_Alder_2 og 3'!C260,"")</f>
        <v/>
      </c>
      <c r="C257" s="68" t="str">
        <f>IF('P_Alder_2 og 3'!D260&gt;0,'P_Alder_2 og 3'!D260,"")</f>
        <v/>
      </c>
      <c r="D257" s="68" t="str">
        <f>IF('P_Alder_2 og 3'!E260&gt;0,'P_Alder_2 og 3'!E260,"")</f>
        <v/>
      </c>
      <c r="E257" s="68" t="str">
        <f>IF('P_Alder_2 og 3'!F260&gt;0,'P_Alder_2 og 3'!F260,"")</f>
        <v/>
      </c>
      <c r="F257" s="68" t="str">
        <f>IF('P_Alder_2 og 3'!G260&gt;0,'P_Alder_2 og 3'!G260,"")</f>
        <v/>
      </c>
      <c r="G257" s="68" t="str">
        <f>IF('P_Alder_2 og 3'!H260&gt;0,'P_Alder_2 og 3'!H260,"")</f>
        <v/>
      </c>
    </row>
    <row r="258" spans="1:7" x14ac:dyDescent="0.25">
      <c r="A258" s="67" t="str">
        <f>IF('P_Alder_2 og 3'!B261&gt;0,'P_Alder_2 og 3'!B261,"")</f>
        <v/>
      </c>
      <c r="B258" s="68" t="str">
        <f>IF('P_Alder_2 og 3'!C261&gt;0,'P_Alder_2 og 3'!C261,"")</f>
        <v/>
      </c>
      <c r="C258" s="68" t="str">
        <f>IF('P_Alder_2 og 3'!D261&gt;0,'P_Alder_2 og 3'!D261,"")</f>
        <v/>
      </c>
      <c r="D258" s="68" t="str">
        <f>IF('P_Alder_2 og 3'!E261&gt;0,'P_Alder_2 og 3'!E261,"")</f>
        <v/>
      </c>
      <c r="E258" s="68" t="str">
        <f>IF('P_Alder_2 og 3'!F261&gt;0,'P_Alder_2 og 3'!F261,"")</f>
        <v/>
      </c>
      <c r="F258" s="68" t="str">
        <f>IF('P_Alder_2 og 3'!G261&gt;0,'P_Alder_2 og 3'!G261,"")</f>
        <v/>
      </c>
      <c r="G258" s="68" t="str">
        <f>IF('P_Alder_2 og 3'!H261&gt;0,'P_Alder_2 og 3'!H261,"")</f>
        <v/>
      </c>
    </row>
    <row r="259" spans="1:7" x14ac:dyDescent="0.25">
      <c r="A259" s="67" t="str">
        <f>IF('P_Alder_2 og 3'!B262&gt;0,'P_Alder_2 og 3'!B262,"")</f>
        <v/>
      </c>
      <c r="B259" s="68" t="str">
        <f>IF('P_Alder_2 og 3'!C262&gt;0,'P_Alder_2 og 3'!C262,"")</f>
        <v/>
      </c>
      <c r="C259" s="68" t="str">
        <f>IF('P_Alder_2 og 3'!D262&gt;0,'P_Alder_2 og 3'!D262,"")</f>
        <v/>
      </c>
      <c r="D259" s="68" t="str">
        <f>IF('P_Alder_2 og 3'!E262&gt;0,'P_Alder_2 og 3'!E262,"")</f>
        <v/>
      </c>
      <c r="E259" s="68" t="str">
        <f>IF('P_Alder_2 og 3'!F262&gt;0,'P_Alder_2 og 3'!F262,"")</f>
        <v/>
      </c>
      <c r="F259" s="68" t="str">
        <f>IF('P_Alder_2 og 3'!G262&gt;0,'P_Alder_2 og 3'!G262,"")</f>
        <v/>
      </c>
      <c r="G259" s="68" t="str">
        <f>IF('P_Alder_2 og 3'!H262&gt;0,'P_Alder_2 og 3'!H262,"")</f>
        <v/>
      </c>
    </row>
    <row r="260" spans="1:7" x14ac:dyDescent="0.25">
      <c r="A260" s="67" t="str">
        <f>IF('P_Alder_2 og 3'!B263&gt;0,'P_Alder_2 og 3'!B263,"")</f>
        <v/>
      </c>
      <c r="B260" s="68" t="str">
        <f>IF('P_Alder_2 og 3'!C263&gt;0,'P_Alder_2 og 3'!C263,"")</f>
        <v/>
      </c>
      <c r="C260" s="68" t="str">
        <f>IF('P_Alder_2 og 3'!D263&gt;0,'P_Alder_2 og 3'!D263,"")</f>
        <v/>
      </c>
      <c r="D260" s="68" t="str">
        <f>IF('P_Alder_2 og 3'!E263&gt;0,'P_Alder_2 og 3'!E263,"")</f>
        <v/>
      </c>
      <c r="E260" s="68" t="str">
        <f>IF('P_Alder_2 og 3'!F263&gt;0,'P_Alder_2 og 3'!F263,"")</f>
        <v/>
      </c>
      <c r="F260" s="68" t="str">
        <f>IF('P_Alder_2 og 3'!G263&gt;0,'P_Alder_2 og 3'!G263,"")</f>
        <v/>
      </c>
      <c r="G260" s="68" t="str">
        <f>IF('P_Alder_2 og 3'!H263&gt;0,'P_Alder_2 og 3'!H263,"")</f>
        <v/>
      </c>
    </row>
    <row r="261" spans="1:7" x14ac:dyDescent="0.25">
      <c r="A261" s="67" t="str">
        <f>IF('P_Alder_2 og 3'!B264&gt;0,'P_Alder_2 og 3'!B264,"")</f>
        <v/>
      </c>
      <c r="B261" s="68" t="str">
        <f>IF('P_Alder_2 og 3'!C264&gt;0,'P_Alder_2 og 3'!C264,"")</f>
        <v/>
      </c>
      <c r="C261" s="68" t="str">
        <f>IF('P_Alder_2 og 3'!D264&gt;0,'P_Alder_2 og 3'!D264,"")</f>
        <v/>
      </c>
      <c r="D261" s="68" t="str">
        <f>IF('P_Alder_2 og 3'!E264&gt;0,'P_Alder_2 og 3'!E264,"")</f>
        <v/>
      </c>
      <c r="E261" s="68" t="str">
        <f>IF('P_Alder_2 og 3'!F264&gt;0,'P_Alder_2 og 3'!F264,"")</f>
        <v/>
      </c>
      <c r="F261" s="68" t="str">
        <f>IF('P_Alder_2 og 3'!G264&gt;0,'P_Alder_2 og 3'!G264,"")</f>
        <v/>
      </c>
      <c r="G261" s="68" t="str">
        <f>IF('P_Alder_2 og 3'!H264&gt;0,'P_Alder_2 og 3'!H264,"")</f>
        <v/>
      </c>
    </row>
    <row r="262" spans="1:7" x14ac:dyDescent="0.25">
      <c r="A262" s="67" t="str">
        <f>IF('P_Alder_2 og 3'!B265&gt;0,'P_Alder_2 og 3'!B265,"")</f>
        <v/>
      </c>
      <c r="B262" s="68" t="str">
        <f>IF('P_Alder_2 og 3'!C265&gt;0,'P_Alder_2 og 3'!C265,"")</f>
        <v/>
      </c>
      <c r="C262" s="68" t="str">
        <f>IF('P_Alder_2 og 3'!D265&gt;0,'P_Alder_2 og 3'!D265,"")</f>
        <v/>
      </c>
      <c r="D262" s="68" t="str">
        <f>IF('P_Alder_2 og 3'!E265&gt;0,'P_Alder_2 og 3'!E265,"")</f>
        <v/>
      </c>
      <c r="E262" s="68" t="str">
        <f>IF('P_Alder_2 og 3'!F265&gt;0,'P_Alder_2 og 3'!F265,"")</f>
        <v/>
      </c>
      <c r="F262" s="68" t="str">
        <f>IF('P_Alder_2 og 3'!G265&gt;0,'P_Alder_2 og 3'!G265,"")</f>
        <v/>
      </c>
      <c r="G262" s="68" t="str">
        <f>IF('P_Alder_2 og 3'!H265&gt;0,'P_Alder_2 og 3'!H265,"")</f>
        <v/>
      </c>
    </row>
    <row r="263" spans="1:7" x14ac:dyDescent="0.25">
      <c r="A263" s="67" t="str">
        <f>IF('P_Alder_2 og 3'!B266&gt;0,'P_Alder_2 og 3'!B266,"")</f>
        <v/>
      </c>
      <c r="B263" s="68" t="str">
        <f>IF('P_Alder_2 og 3'!C266&gt;0,'P_Alder_2 og 3'!C266,"")</f>
        <v/>
      </c>
      <c r="C263" s="68" t="str">
        <f>IF('P_Alder_2 og 3'!D266&gt;0,'P_Alder_2 og 3'!D266,"")</f>
        <v/>
      </c>
      <c r="D263" s="68" t="str">
        <f>IF('P_Alder_2 og 3'!E266&gt;0,'P_Alder_2 og 3'!E266,"")</f>
        <v/>
      </c>
      <c r="E263" s="68" t="str">
        <f>IF('P_Alder_2 og 3'!F266&gt;0,'P_Alder_2 og 3'!F266,"")</f>
        <v/>
      </c>
      <c r="F263" s="68" t="str">
        <f>IF('P_Alder_2 og 3'!G266&gt;0,'P_Alder_2 og 3'!G266,"")</f>
        <v/>
      </c>
      <c r="G263" s="68" t="str">
        <f>IF('P_Alder_2 og 3'!H266&gt;0,'P_Alder_2 og 3'!H266,"")</f>
        <v/>
      </c>
    </row>
    <row r="264" spans="1:7" x14ac:dyDescent="0.25">
      <c r="A264" s="67" t="str">
        <f>IF('P_Alder_2 og 3'!B267&gt;0,'P_Alder_2 og 3'!B267,"")</f>
        <v/>
      </c>
      <c r="B264" s="68" t="str">
        <f>IF('P_Alder_2 og 3'!C267&gt;0,'P_Alder_2 og 3'!C267,"")</f>
        <v/>
      </c>
      <c r="C264" s="68" t="str">
        <f>IF('P_Alder_2 og 3'!D267&gt;0,'P_Alder_2 og 3'!D267,"")</f>
        <v/>
      </c>
      <c r="D264" s="68" t="str">
        <f>IF('P_Alder_2 og 3'!E267&gt;0,'P_Alder_2 og 3'!E267,"")</f>
        <v/>
      </c>
      <c r="E264" s="68" t="str">
        <f>IF('P_Alder_2 og 3'!F267&gt;0,'P_Alder_2 og 3'!F267,"")</f>
        <v/>
      </c>
      <c r="F264" s="68" t="str">
        <f>IF('P_Alder_2 og 3'!G267&gt;0,'P_Alder_2 og 3'!G267,"")</f>
        <v/>
      </c>
      <c r="G264" s="68" t="str">
        <f>IF('P_Alder_2 og 3'!H267&gt;0,'P_Alder_2 og 3'!H267,"")</f>
        <v/>
      </c>
    </row>
    <row r="265" spans="1:7" x14ac:dyDescent="0.25">
      <c r="A265" s="67" t="str">
        <f>IF('P_Alder_2 og 3'!B268&gt;0,'P_Alder_2 og 3'!B268,"")</f>
        <v/>
      </c>
      <c r="B265" s="68" t="str">
        <f>IF('P_Alder_2 og 3'!C268&gt;0,'P_Alder_2 og 3'!C268,"")</f>
        <v/>
      </c>
      <c r="C265" s="68" t="str">
        <f>IF('P_Alder_2 og 3'!D268&gt;0,'P_Alder_2 og 3'!D268,"")</f>
        <v/>
      </c>
      <c r="D265" s="68" t="str">
        <f>IF('P_Alder_2 og 3'!E268&gt;0,'P_Alder_2 og 3'!E268,"")</f>
        <v/>
      </c>
      <c r="E265" s="68" t="str">
        <f>IF('P_Alder_2 og 3'!F268&gt;0,'P_Alder_2 og 3'!F268,"")</f>
        <v/>
      </c>
      <c r="F265" s="68" t="str">
        <f>IF('P_Alder_2 og 3'!G268&gt;0,'P_Alder_2 og 3'!G268,"")</f>
        <v/>
      </c>
      <c r="G265" s="68" t="str">
        <f>IF('P_Alder_2 og 3'!H268&gt;0,'P_Alder_2 og 3'!H268,"")</f>
        <v/>
      </c>
    </row>
    <row r="266" spans="1:7" x14ac:dyDescent="0.25">
      <c r="A266" s="67" t="str">
        <f>IF('P_Alder_2 og 3'!B269&gt;0,'P_Alder_2 og 3'!B269,"")</f>
        <v/>
      </c>
      <c r="B266" s="68" t="str">
        <f>IF('P_Alder_2 og 3'!C269&gt;0,'P_Alder_2 og 3'!C269,"")</f>
        <v/>
      </c>
      <c r="C266" s="68" t="str">
        <f>IF('P_Alder_2 og 3'!D269&gt;0,'P_Alder_2 og 3'!D269,"")</f>
        <v/>
      </c>
      <c r="D266" s="68" t="str">
        <f>IF('P_Alder_2 og 3'!E269&gt;0,'P_Alder_2 og 3'!E269,"")</f>
        <v/>
      </c>
      <c r="E266" s="68" t="str">
        <f>IF('P_Alder_2 og 3'!F269&gt;0,'P_Alder_2 og 3'!F269,"")</f>
        <v/>
      </c>
      <c r="F266" s="68" t="str">
        <f>IF('P_Alder_2 og 3'!G269&gt;0,'P_Alder_2 og 3'!G269,"")</f>
        <v/>
      </c>
      <c r="G266" s="68" t="str">
        <f>IF('P_Alder_2 og 3'!H269&gt;0,'P_Alder_2 og 3'!H269,"")</f>
        <v/>
      </c>
    </row>
    <row r="267" spans="1:7" x14ac:dyDescent="0.25">
      <c r="A267" s="67" t="str">
        <f>IF('P_Alder_2 og 3'!B270&gt;0,'P_Alder_2 og 3'!B270,"")</f>
        <v/>
      </c>
      <c r="B267" s="68" t="str">
        <f>IF('P_Alder_2 og 3'!C270&gt;0,'P_Alder_2 og 3'!C270,"")</f>
        <v/>
      </c>
      <c r="C267" s="68" t="str">
        <f>IF('P_Alder_2 og 3'!D270&gt;0,'P_Alder_2 og 3'!D270,"")</f>
        <v/>
      </c>
      <c r="D267" s="68" t="str">
        <f>IF('P_Alder_2 og 3'!E270&gt;0,'P_Alder_2 og 3'!E270,"")</f>
        <v/>
      </c>
      <c r="E267" s="68" t="str">
        <f>IF('P_Alder_2 og 3'!F270&gt;0,'P_Alder_2 og 3'!F270,"")</f>
        <v/>
      </c>
      <c r="F267" s="68" t="str">
        <f>IF('P_Alder_2 og 3'!G270&gt;0,'P_Alder_2 og 3'!G270,"")</f>
        <v/>
      </c>
      <c r="G267" s="68" t="str">
        <f>IF('P_Alder_2 og 3'!H270&gt;0,'P_Alder_2 og 3'!H270,"")</f>
        <v/>
      </c>
    </row>
    <row r="268" spans="1:7" x14ac:dyDescent="0.25">
      <c r="A268" s="67" t="str">
        <f>IF('P_Alder_2 og 3'!B271&gt;0,'P_Alder_2 og 3'!B271,"")</f>
        <v/>
      </c>
      <c r="B268" s="68" t="str">
        <f>IF('P_Alder_2 og 3'!C271&gt;0,'P_Alder_2 og 3'!C271,"")</f>
        <v/>
      </c>
      <c r="C268" s="68" t="str">
        <f>IF('P_Alder_2 og 3'!D271&gt;0,'P_Alder_2 og 3'!D271,"")</f>
        <v/>
      </c>
      <c r="D268" s="68" t="str">
        <f>IF('P_Alder_2 og 3'!E271&gt;0,'P_Alder_2 og 3'!E271,"")</f>
        <v/>
      </c>
      <c r="E268" s="68" t="str">
        <f>IF('P_Alder_2 og 3'!F271&gt;0,'P_Alder_2 og 3'!F271,"")</f>
        <v/>
      </c>
      <c r="F268" s="68" t="str">
        <f>IF('P_Alder_2 og 3'!G271&gt;0,'P_Alder_2 og 3'!G271,"")</f>
        <v/>
      </c>
      <c r="G268" s="68" t="str">
        <f>IF('P_Alder_2 og 3'!H271&gt;0,'P_Alder_2 og 3'!H271,"")</f>
        <v/>
      </c>
    </row>
    <row r="269" spans="1:7" x14ac:dyDescent="0.25">
      <c r="A269" s="67" t="str">
        <f>IF('P_Alder_2 og 3'!B272&gt;0,'P_Alder_2 og 3'!B272,"")</f>
        <v/>
      </c>
      <c r="B269" s="68" t="str">
        <f>IF('P_Alder_2 og 3'!C272&gt;0,'P_Alder_2 og 3'!C272,"")</f>
        <v/>
      </c>
      <c r="C269" s="68" t="str">
        <f>IF('P_Alder_2 og 3'!D272&gt;0,'P_Alder_2 og 3'!D272,"")</f>
        <v/>
      </c>
      <c r="D269" s="68" t="str">
        <f>IF('P_Alder_2 og 3'!E272&gt;0,'P_Alder_2 og 3'!E272,"")</f>
        <v/>
      </c>
      <c r="E269" s="68" t="str">
        <f>IF('P_Alder_2 og 3'!F272&gt;0,'P_Alder_2 og 3'!F272,"")</f>
        <v/>
      </c>
      <c r="F269" s="68" t="str">
        <f>IF('P_Alder_2 og 3'!G272&gt;0,'P_Alder_2 og 3'!G272,"")</f>
        <v/>
      </c>
      <c r="G269" s="68" t="str">
        <f>IF('P_Alder_2 og 3'!H272&gt;0,'P_Alder_2 og 3'!H272,"")</f>
        <v/>
      </c>
    </row>
    <row r="270" spans="1:7" x14ac:dyDescent="0.25">
      <c r="A270" s="67" t="str">
        <f>IF('P_Alder_2 og 3'!B273&gt;0,'P_Alder_2 og 3'!B273,"")</f>
        <v/>
      </c>
      <c r="B270" s="68" t="str">
        <f>IF('P_Alder_2 og 3'!C273&gt;0,'P_Alder_2 og 3'!C273,"")</f>
        <v/>
      </c>
      <c r="C270" s="68" t="str">
        <f>IF('P_Alder_2 og 3'!D273&gt;0,'P_Alder_2 og 3'!D273,"")</f>
        <v/>
      </c>
      <c r="D270" s="68" t="str">
        <f>IF('P_Alder_2 og 3'!E273&gt;0,'P_Alder_2 og 3'!E273,"")</f>
        <v/>
      </c>
      <c r="E270" s="68" t="str">
        <f>IF('P_Alder_2 og 3'!F273&gt;0,'P_Alder_2 og 3'!F273,"")</f>
        <v/>
      </c>
      <c r="F270" s="68" t="str">
        <f>IF('P_Alder_2 og 3'!G273&gt;0,'P_Alder_2 og 3'!G273,"")</f>
        <v/>
      </c>
      <c r="G270" s="68" t="str">
        <f>IF('P_Alder_2 og 3'!H273&gt;0,'P_Alder_2 og 3'!H273,"")</f>
        <v/>
      </c>
    </row>
    <row r="271" spans="1:7" x14ac:dyDescent="0.25">
      <c r="A271" s="67" t="str">
        <f>IF('P_Alder_2 og 3'!B274&gt;0,'P_Alder_2 og 3'!B274,"")</f>
        <v/>
      </c>
      <c r="B271" s="68" t="str">
        <f>IF('P_Alder_2 og 3'!C274&gt;0,'P_Alder_2 og 3'!C274,"")</f>
        <v/>
      </c>
      <c r="C271" s="68" t="str">
        <f>IF('P_Alder_2 og 3'!D274&gt;0,'P_Alder_2 og 3'!D274,"")</f>
        <v/>
      </c>
      <c r="D271" s="68" t="str">
        <f>IF('P_Alder_2 og 3'!E274&gt;0,'P_Alder_2 og 3'!E274,"")</f>
        <v/>
      </c>
      <c r="E271" s="68" t="str">
        <f>IF('P_Alder_2 og 3'!F274&gt;0,'P_Alder_2 og 3'!F274,"")</f>
        <v/>
      </c>
      <c r="F271" s="68" t="str">
        <f>IF('P_Alder_2 og 3'!G274&gt;0,'P_Alder_2 og 3'!G274,"")</f>
        <v/>
      </c>
      <c r="G271" s="68" t="str">
        <f>IF('P_Alder_2 og 3'!H274&gt;0,'P_Alder_2 og 3'!H274,"")</f>
        <v/>
      </c>
    </row>
    <row r="272" spans="1:7" x14ac:dyDescent="0.25">
      <c r="A272" s="67" t="str">
        <f>IF('P_Alder_2 og 3'!B275&gt;0,'P_Alder_2 og 3'!B275,"")</f>
        <v/>
      </c>
      <c r="B272" s="68" t="str">
        <f>IF('P_Alder_2 og 3'!C275&gt;0,'P_Alder_2 og 3'!C275,"")</f>
        <v/>
      </c>
      <c r="C272" s="68" t="str">
        <f>IF('P_Alder_2 og 3'!D275&gt;0,'P_Alder_2 og 3'!D275,"")</f>
        <v/>
      </c>
      <c r="D272" s="68" t="str">
        <f>IF('P_Alder_2 og 3'!E275&gt;0,'P_Alder_2 og 3'!E275,"")</f>
        <v/>
      </c>
      <c r="E272" s="68" t="str">
        <f>IF('P_Alder_2 og 3'!F275&gt;0,'P_Alder_2 og 3'!F275,"")</f>
        <v/>
      </c>
      <c r="F272" s="68" t="str">
        <f>IF('P_Alder_2 og 3'!G275&gt;0,'P_Alder_2 og 3'!G275,"")</f>
        <v/>
      </c>
      <c r="G272" s="68" t="str">
        <f>IF('P_Alder_2 og 3'!H275&gt;0,'P_Alder_2 og 3'!H275,"")</f>
        <v/>
      </c>
    </row>
    <row r="273" spans="1:7" x14ac:dyDescent="0.25">
      <c r="A273" s="67" t="str">
        <f>IF('P_Alder_2 og 3'!B276&gt;0,'P_Alder_2 og 3'!B276,"")</f>
        <v/>
      </c>
      <c r="B273" s="68" t="str">
        <f>IF('P_Alder_2 og 3'!C276&gt;0,'P_Alder_2 og 3'!C276,"")</f>
        <v/>
      </c>
      <c r="C273" s="68" t="str">
        <f>IF('P_Alder_2 og 3'!D276&gt;0,'P_Alder_2 og 3'!D276,"")</f>
        <v/>
      </c>
      <c r="D273" s="68" t="str">
        <f>IF('P_Alder_2 og 3'!E276&gt;0,'P_Alder_2 og 3'!E276,"")</f>
        <v/>
      </c>
      <c r="E273" s="68" t="str">
        <f>IF('P_Alder_2 og 3'!F276&gt;0,'P_Alder_2 og 3'!F276,"")</f>
        <v/>
      </c>
      <c r="F273" s="68" t="str">
        <f>IF('P_Alder_2 og 3'!G276&gt;0,'P_Alder_2 og 3'!G276,"")</f>
        <v/>
      </c>
      <c r="G273" s="68" t="str">
        <f>IF('P_Alder_2 og 3'!H276&gt;0,'P_Alder_2 og 3'!H276,"")</f>
        <v/>
      </c>
    </row>
    <row r="274" spans="1:7" x14ac:dyDescent="0.25">
      <c r="A274" s="67" t="str">
        <f>IF('P_Alder_2 og 3'!B277&gt;0,'P_Alder_2 og 3'!B277,"")</f>
        <v/>
      </c>
      <c r="B274" s="68" t="str">
        <f>IF('P_Alder_2 og 3'!C277&gt;0,'P_Alder_2 og 3'!C277,"")</f>
        <v/>
      </c>
      <c r="C274" s="68" t="str">
        <f>IF('P_Alder_2 og 3'!D277&gt;0,'P_Alder_2 og 3'!D277,"")</f>
        <v/>
      </c>
      <c r="D274" s="68" t="str">
        <f>IF('P_Alder_2 og 3'!E277&gt;0,'P_Alder_2 og 3'!E277,"")</f>
        <v/>
      </c>
      <c r="E274" s="68" t="str">
        <f>IF('P_Alder_2 og 3'!F277&gt;0,'P_Alder_2 og 3'!F277,"")</f>
        <v/>
      </c>
      <c r="F274" s="68" t="str">
        <f>IF('P_Alder_2 og 3'!G277&gt;0,'P_Alder_2 og 3'!G277,"")</f>
        <v/>
      </c>
      <c r="G274" s="68" t="str">
        <f>IF('P_Alder_2 og 3'!H277&gt;0,'P_Alder_2 og 3'!H277,"")</f>
        <v/>
      </c>
    </row>
    <row r="275" spans="1:7" x14ac:dyDescent="0.25">
      <c r="A275" s="67" t="str">
        <f>IF('P_Alder_2 og 3'!B278&gt;0,'P_Alder_2 og 3'!B278,"")</f>
        <v/>
      </c>
      <c r="B275" s="68" t="str">
        <f>IF('P_Alder_2 og 3'!C278&gt;0,'P_Alder_2 og 3'!C278,"")</f>
        <v/>
      </c>
      <c r="C275" s="68" t="str">
        <f>IF('P_Alder_2 og 3'!D278&gt;0,'P_Alder_2 og 3'!D278,"")</f>
        <v/>
      </c>
      <c r="D275" s="68" t="str">
        <f>IF('P_Alder_2 og 3'!E278&gt;0,'P_Alder_2 og 3'!E278,"")</f>
        <v/>
      </c>
      <c r="E275" s="68" t="str">
        <f>IF('P_Alder_2 og 3'!F278&gt;0,'P_Alder_2 og 3'!F278,"")</f>
        <v/>
      </c>
      <c r="F275" s="68" t="str">
        <f>IF('P_Alder_2 og 3'!G278&gt;0,'P_Alder_2 og 3'!G278,"")</f>
        <v/>
      </c>
      <c r="G275" s="68" t="str">
        <f>IF('P_Alder_2 og 3'!H278&gt;0,'P_Alder_2 og 3'!H278,"")</f>
        <v/>
      </c>
    </row>
    <row r="276" spans="1:7" x14ac:dyDescent="0.25">
      <c r="A276" s="67" t="str">
        <f>IF('P_Alder_2 og 3'!B279&gt;0,'P_Alder_2 og 3'!B279,"")</f>
        <v/>
      </c>
      <c r="B276" s="68" t="str">
        <f>IF('P_Alder_2 og 3'!C279&gt;0,'P_Alder_2 og 3'!C279,"")</f>
        <v/>
      </c>
      <c r="C276" s="68" t="str">
        <f>IF('P_Alder_2 og 3'!D279&gt;0,'P_Alder_2 og 3'!D279,"")</f>
        <v/>
      </c>
      <c r="D276" s="68" t="str">
        <f>IF('P_Alder_2 og 3'!E279&gt;0,'P_Alder_2 og 3'!E279,"")</f>
        <v/>
      </c>
      <c r="E276" s="68" t="str">
        <f>IF('P_Alder_2 og 3'!F279&gt;0,'P_Alder_2 og 3'!F279,"")</f>
        <v/>
      </c>
      <c r="F276" s="68" t="str">
        <f>IF('P_Alder_2 og 3'!G279&gt;0,'P_Alder_2 og 3'!G279,"")</f>
        <v/>
      </c>
      <c r="G276" s="68" t="str">
        <f>IF('P_Alder_2 og 3'!H279&gt;0,'P_Alder_2 og 3'!H279,"")</f>
        <v/>
      </c>
    </row>
    <row r="277" spans="1:7" x14ac:dyDescent="0.25">
      <c r="A277" s="67" t="str">
        <f>IF('P_Alder_2 og 3'!B280&gt;0,'P_Alder_2 og 3'!B280,"")</f>
        <v/>
      </c>
      <c r="B277" s="68" t="str">
        <f>IF('P_Alder_2 og 3'!C280&gt;0,'P_Alder_2 og 3'!C280,"")</f>
        <v/>
      </c>
      <c r="C277" s="68" t="str">
        <f>IF('P_Alder_2 og 3'!D280&gt;0,'P_Alder_2 og 3'!D280,"")</f>
        <v/>
      </c>
      <c r="D277" s="68" t="str">
        <f>IF('P_Alder_2 og 3'!E280&gt;0,'P_Alder_2 og 3'!E280,"")</f>
        <v/>
      </c>
      <c r="E277" s="68" t="str">
        <f>IF('P_Alder_2 og 3'!F280&gt;0,'P_Alder_2 og 3'!F280,"")</f>
        <v/>
      </c>
      <c r="F277" s="68" t="str">
        <f>IF('P_Alder_2 og 3'!G280&gt;0,'P_Alder_2 og 3'!G280,"")</f>
        <v/>
      </c>
      <c r="G277" s="68" t="str">
        <f>IF('P_Alder_2 og 3'!H280&gt;0,'P_Alder_2 og 3'!H280,"")</f>
        <v/>
      </c>
    </row>
    <row r="278" spans="1:7" x14ac:dyDescent="0.25">
      <c r="A278" s="67" t="str">
        <f>IF('P_Alder_2 og 3'!B281&gt;0,'P_Alder_2 og 3'!B281,"")</f>
        <v/>
      </c>
      <c r="B278" s="68" t="str">
        <f>IF('P_Alder_2 og 3'!C281&gt;0,'P_Alder_2 og 3'!C281,"")</f>
        <v/>
      </c>
      <c r="C278" s="68" t="str">
        <f>IF('P_Alder_2 og 3'!D281&gt;0,'P_Alder_2 og 3'!D281,"")</f>
        <v/>
      </c>
      <c r="D278" s="68" t="str">
        <f>IF('P_Alder_2 og 3'!E281&gt;0,'P_Alder_2 og 3'!E281,"")</f>
        <v/>
      </c>
      <c r="E278" s="68" t="str">
        <f>IF('P_Alder_2 og 3'!F281&gt;0,'P_Alder_2 og 3'!F281,"")</f>
        <v/>
      </c>
      <c r="F278" s="68" t="str">
        <f>IF('P_Alder_2 og 3'!G281&gt;0,'P_Alder_2 og 3'!G281,"")</f>
        <v/>
      </c>
      <c r="G278" s="68" t="str">
        <f>IF('P_Alder_2 og 3'!H281&gt;0,'P_Alder_2 og 3'!H281,"")</f>
        <v/>
      </c>
    </row>
    <row r="279" spans="1:7" x14ac:dyDescent="0.25">
      <c r="A279" s="67" t="str">
        <f>IF('P_Alder_2 og 3'!B282&gt;0,'P_Alder_2 og 3'!B282,"")</f>
        <v/>
      </c>
      <c r="B279" s="68" t="str">
        <f>IF('P_Alder_2 og 3'!C282&gt;0,'P_Alder_2 og 3'!C282,"")</f>
        <v/>
      </c>
      <c r="C279" s="68" t="str">
        <f>IF('P_Alder_2 og 3'!D282&gt;0,'P_Alder_2 og 3'!D282,"")</f>
        <v/>
      </c>
      <c r="D279" s="68" t="str">
        <f>IF('P_Alder_2 og 3'!E282&gt;0,'P_Alder_2 og 3'!E282,"")</f>
        <v/>
      </c>
      <c r="E279" s="68" t="str">
        <f>IF('P_Alder_2 og 3'!F282&gt;0,'P_Alder_2 og 3'!F282,"")</f>
        <v/>
      </c>
      <c r="F279" s="68" t="str">
        <f>IF('P_Alder_2 og 3'!G282&gt;0,'P_Alder_2 og 3'!G282,"")</f>
        <v/>
      </c>
      <c r="G279" s="68" t="str">
        <f>IF('P_Alder_2 og 3'!H282&gt;0,'P_Alder_2 og 3'!H282,"")</f>
        <v/>
      </c>
    </row>
    <row r="280" spans="1:7" x14ac:dyDescent="0.25">
      <c r="A280" s="67" t="str">
        <f>IF('P_Alder_2 og 3'!B283&gt;0,'P_Alder_2 og 3'!B283,"")</f>
        <v/>
      </c>
      <c r="B280" s="68" t="str">
        <f>IF('P_Alder_2 og 3'!C283&gt;0,'P_Alder_2 og 3'!C283,"")</f>
        <v/>
      </c>
      <c r="C280" s="68" t="str">
        <f>IF('P_Alder_2 og 3'!D283&gt;0,'P_Alder_2 og 3'!D283,"")</f>
        <v/>
      </c>
      <c r="D280" s="68" t="str">
        <f>IF('P_Alder_2 og 3'!E283&gt;0,'P_Alder_2 og 3'!E283,"")</f>
        <v/>
      </c>
      <c r="E280" s="68" t="str">
        <f>IF('P_Alder_2 og 3'!F283&gt;0,'P_Alder_2 og 3'!F283,"")</f>
        <v/>
      </c>
      <c r="F280" s="68" t="str">
        <f>IF('P_Alder_2 og 3'!G283&gt;0,'P_Alder_2 og 3'!G283,"")</f>
        <v/>
      </c>
      <c r="G280" s="68" t="str">
        <f>IF('P_Alder_2 og 3'!H283&gt;0,'P_Alder_2 og 3'!H283,"")</f>
        <v/>
      </c>
    </row>
    <row r="281" spans="1:7" x14ac:dyDescent="0.25">
      <c r="A281" s="67" t="str">
        <f>IF('P_Alder_2 og 3'!B284&gt;0,'P_Alder_2 og 3'!B284,"")</f>
        <v/>
      </c>
      <c r="B281" s="68" t="str">
        <f>IF('P_Alder_2 og 3'!C284&gt;0,'P_Alder_2 og 3'!C284,"")</f>
        <v/>
      </c>
      <c r="C281" s="68" t="str">
        <f>IF('P_Alder_2 og 3'!D284&gt;0,'P_Alder_2 og 3'!D284,"")</f>
        <v/>
      </c>
      <c r="D281" s="68" t="str">
        <f>IF('P_Alder_2 og 3'!E284&gt;0,'P_Alder_2 og 3'!E284,"")</f>
        <v/>
      </c>
      <c r="E281" s="68" t="str">
        <f>IF('P_Alder_2 og 3'!F284&gt;0,'P_Alder_2 og 3'!F284,"")</f>
        <v/>
      </c>
      <c r="F281" s="68" t="str">
        <f>IF('P_Alder_2 og 3'!G284&gt;0,'P_Alder_2 og 3'!G284,"")</f>
        <v/>
      </c>
      <c r="G281" s="68" t="str">
        <f>IF('P_Alder_2 og 3'!H284&gt;0,'P_Alder_2 og 3'!H284,"")</f>
        <v/>
      </c>
    </row>
    <row r="282" spans="1:7" x14ac:dyDescent="0.25">
      <c r="A282" s="67" t="str">
        <f>IF('P_Alder_2 og 3'!B285&gt;0,'P_Alder_2 og 3'!B285,"")</f>
        <v/>
      </c>
      <c r="B282" s="68" t="str">
        <f>IF('P_Alder_2 og 3'!C285&gt;0,'P_Alder_2 og 3'!C285,"")</f>
        <v/>
      </c>
      <c r="C282" s="68" t="str">
        <f>IF('P_Alder_2 og 3'!D285&gt;0,'P_Alder_2 og 3'!D285,"")</f>
        <v/>
      </c>
      <c r="D282" s="68" t="str">
        <f>IF('P_Alder_2 og 3'!E285&gt;0,'P_Alder_2 og 3'!E285,"")</f>
        <v/>
      </c>
      <c r="E282" s="68" t="str">
        <f>IF('P_Alder_2 og 3'!F285&gt;0,'P_Alder_2 og 3'!F285,"")</f>
        <v/>
      </c>
      <c r="F282" s="68" t="str">
        <f>IF('P_Alder_2 og 3'!G285&gt;0,'P_Alder_2 og 3'!G285,"")</f>
        <v/>
      </c>
      <c r="G282" s="68" t="str">
        <f>IF('P_Alder_2 og 3'!H285&gt;0,'P_Alder_2 og 3'!H285,"")</f>
        <v/>
      </c>
    </row>
    <row r="283" spans="1:7" x14ac:dyDescent="0.25">
      <c r="A283" s="67" t="str">
        <f>IF('P_Alder_2 og 3'!B286&gt;0,'P_Alder_2 og 3'!B286,"")</f>
        <v/>
      </c>
      <c r="B283" s="68" t="str">
        <f>IF('P_Alder_2 og 3'!C286&gt;0,'P_Alder_2 og 3'!C286,"")</f>
        <v/>
      </c>
      <c r="C283" s="68" t="str">
        <f>IF('P_Alder_2 og 3'!D286&gt;0,'P_Alder_2 og 3'!D286,"")</f>
        <v/>
      </c>
      <c r="D283" s="68" t="str">
        <f>IF('P_Alder_2 og 3'!E286&gt;0,'P_Alder_2 og 3'!E286,"")</f>
        <v/>
      </c>
      <c r="E283" s="68" t="str">
        <f>IF('P_Alder_2 og 3'!F286&gt;0,'P_Alder_2 og 3'!F286,"")</f>
        <v/>
      </c>
      <c r="F283" s="68" t="str">
        <f>IF('P_Alder_2 og 3'!G286&gt;0,'P_Alder_2 og 3'!G286,"")</f>
        <v/>
      </c>
      <c r="G283" s="68" t="str">
        <f>IF('P_Alder_2 og 3'!H286&gt;0,'P_Alder_2 og 3'!H286,"")</f>
        <v/>
      </c>
    </row>
    <row r="284" spans="1:7" x14ac:dyDescent="0.25">
      <c r="A284" s="67" t="str">
        <f>IF('P_Alder_2 og 3'!B287&gt;0,'P_Alder_2 og 3'!B287,"")</f>
        <v/>
      </c>
      <c r="B284" s="68" t="str">
        <f>IF('P_Alder_2 og 3'!C287&gt;0,'P_Alder_2 og 3'!C287,"")</f>
        <v/>
      </c>
      <c r="C284" s="68" t="str">
        <f>IF('P_Alder_2 og 3'!D287&gt;0,'P_Alder_2 og 3'!D287,"")</f>
        <v/>
      </c>
      <c r="D284" s="68" t="str">
        <f>IF('P_Alder_2 og 3'!E287&gt;0,'P_Alder_2 og 3'!E287,"")</f>
        <v/>
      </c>
      <c r="E284" s="68" t="str">
        <f>IF('P_Alder_2 og 3'!F287&gt;0,'P_Alder_2 og 3'!F287,"")</f>
        <v/>
      </c>
      <c r="F284" s="68" t="str">
        <f>IF('P_Alder_2 og 3'!G287&gt;0,'P_Alder_2 og 3'!G287,"")</f>
        <v/>
      </c>
      <c r="G284" s="68" t="str">
        <f>IF('P_Alder_2 og 3'!H287&gt;0,'P_Alder_2 og 3'!H287,"")</f>
        <v/>
      </c>
    </row>
    <row r="285" spans="1:7" x14ac:dyDescent="0.25">
      <c r="A285" s="67" t="str">
        <f>IF('P_Alder_2 og 3'!B288&gt;0,'P_Alder_2 og 3'!B288,"")</f>
        <v/>
      </c>
      <c r="B285" s="68" t="str">
        <f>IF('P_Alder_2 og 3'!C288&gt;0,'P_Alder_2 og 3'!C288,"")</f>
        <v/>
      </c>
      <c r="C285" s="68" t="str">
        <f>IF('P_Alder_2 og 3'!D288&gt;0,'P_Alder_2 og 3'!D288,"")</f>
        <v/>
      </c>
      <c r="D285" s="68" t="str">
        <f>IF('P_Alder_2 og 3'!E288&gt;0,'P_Alder_2 og 3'!E288,"")</f>
        <v/>
      </c>
      <c r="E285" s="68" t="str">
        <f>IF('P_Alder_2 og 3'!F288&gt;0,'P_Alder_2 og 3'!F288,"")</f>
        <v/>
      </c>
      <c r="F285" s="68" t="str">
        <f>IF('P_Alder_2 og 3'!G288&gt;0,'P_Alder_2 og 3'!G288,"")</f>
        <v/>
      </c>
      <c r="G285" s="68" t="str">
        <f>IF('P_Alder_2 og 3'!H288&gt;0,'P_Alder_2 og 3'!H288,"")</f>
        <v/>
      </c>
    </row>
    <row r="286" spans="1:7" x14ac:dyDescent="0.25">
      <c r="A286" s="67" t="str">
        <f>IF('P_Alder_2 og 3'!B289&gt;0,'P_Alder_2 og 3'!B289,"")</f>
        <v/>
      </c>
      <c r="B286" s="68" t="str">
        <f>IF('P_Alder_2 og 3'!C289&gt;0,'P_Alder_2 og 3'!C289,"")</f>
        <v/>
      </c>
      <c r="C286" s="68" t="str">
        <f>IF('P_Alder_2 og 3'!D289&gt;0,'P_Alder_2 og 3'!D289,"")</f>
        <v/>
      </c>
      <c r="D286" s="68" t="str">
        <f>IF('P_Alder_2 og 3'!E289&gt;0,'P_Alder_2 og 3'!E289,"")</f>
        <v/>
      </c>
      <c r="E286" s="68" t="str">
        <f>IF('P_Alder_2 og 3'!F289&gt;0,'P_Alder_2 og 3'!F289,"")</f>
        <v/>
      </c>
      <c r="F286" s="68" t="str">
        <f>IF('P_Alder_2 og 3'!G289&gt;0,'P_Alder_2 og 3'!G289,"")</f>
        <v/>
      </c>
      <c r="G286" s="68" t="str">
        <f>IF('P_Alder_2 og 3'!H289&gt;0,'P_Alder_2 og 3'!H289,"")</f>
        <v/>
      </c>
    </row>
    <row r="287" spans="1:7" x14ac:dyDescent="0.25">
      <c r="A287" s="67" t="str">
        <f>IF('P_Alder_2 og 3'!B290&gt;0,'P_Alder_2 og 3'!B290,"")</f>
        <v/>
      </c>
      <c r="B287" s="68" t="str">
        <f>IF('P_Alder_2 og 3'!C290&gt;0,'P_Alder_2 og 3'!C290,"")</f>
        <v/>
      </c>
      <c r="C287" s="68" t="str">
        <f>IF('P_Alder_2 og 3'!D290&gt;0,'P_Alder_2 og 3'!D290,"")</f>
        <v/>
      </c>
      <c r="D287" s="68" t="str">
        <f>IF('P_Alder_2 og 3'!E290&gt;0,'P_Alder_2 og 3'!E290,"")</f>
        <v/>
      </c>
      <c r="E287" s="68" t="str">
        <f>IF('P_Alder_2 og 3'!F290&gt;0,'P_Alder_2 og 3'!F290,"")</f>
        <v/>
      </c>
      <c r="F287" s="68" t="str">
        <f>IF('P_Alder_2 og 3'!G290&gt;0,'P_Alder_2 og 3'!G290,"")</f>
        <v/>
      </c>
      <c r="G287" s="68" t="str">
        <f>IF('P_Alder_2 og 3'!H290&gt;0,'P_Alder_2 og 3'!H290,"")</f>
        <v/>
      </c>
    </row>
    <row r="288" spans="1:7" x14ac:dyDescent="0.25">
      <c r="A288" s="67" t="str">
        <f>IF('P_Alder_2 og 3'!B291&gt;0,'P_Alder_2 og 3'!B291,"")</f>
        <v/>
      </c>
      <c r="B288" s="68" t="str">
        <f>IF('P_Alder_2 og 3'!C291&gt;0,'P_Alder_2 og 3'!C291,"")</f>
        <v/>
      </c>
      <c r="C288" s="68" t="str">
        <f>IF('P_Alder_2 og 3'!D291&gt;0,'P_Alder_2 og 3'!D291,"")</f>
        <v/>
      </c>
      <c r="D288" s="68" t="str">
        <f>IF('P_Alder_2 og 3'!E291&gt;0,'P_Alder_2 og 3'!E291,"")</f>
        <v/>
      </c>
      <c r="E288" s="68" t="str">
        <f>IF('P_Alder_2 og 3'!F291&gt;0,'P_Alder_2 og 3'!F291,"")</f>
        <v/>
      </c>
      <c r="F288" s="68" t="str">
        <f>IF('P_Alder_2 og 3'!G291&gt;0,'P_Alder_2 og 3'!G291,"")</f>
        <v/>
      </c>
      <c r="G288" s="68" t="str">
        <f>IF('P_Alder_2 og 3'!H291&gt;0,'P_Alder_2 og 3'!H291,"")</f>
        <v/>
      </c>
    </row>
    <row r="289" spans="1:7" x14ac:dyDescent="0.25">
      <c r="A289" s="67" t="str">
        <f>IF('P_Alder_2 og 3'!B292&gt;0,'P_Alder_2 og 3'!B292,"")</f>
        <v/>
      </c>
      <c r="B289" s="68" t="str">
        <f>IF('P_Alder_2 og 3'!C292&gt;0,'P_Alder_2 og 3'!C292,"")</f>
        <v/>
      </c>
      <c r="C289" s="68" t="str">
        <f>IF('P_Alder_2 og 3'!D292&gt;0,'P_Alder_2 og 3'!D292,"")</f>
        <v/>
      </c>
      <c r="D289" s="68" t="str">
        <f>IF('P_Alder_2 og 3'!E292&gt;0,'P_Alder_2 og 3'!E292,"")</f>
        <v/>
      </c>
      <c r="E289" s="68" t="str">
        <f>IF('P_Alder_2 og 3'!F292&gt;0,'P_Alder_2 og 3'!F292,"")</f>
        <v/>
      </c>
      <c r="F289" s="68" t="str">
        <f>IF('P_Alder_2 og 3'!G292&gt;0,'P_Alder_2 og 3'!G292,"")</f>
        <v/>
      </c>
      <c r="G289" s="68" t="str">
        <f>IF('P_Alder_2 og 3'!H292&gt;0,'P_Alder_2 og 3'!H292,"")</f>
        <v/>
      </c>
    </row>
    <row r="290" spans="1:7" x14ac:dyDescent="0.25">
      <c r="A290" s="67" t="str">
        <f>IF('P_Alder_2 og 3'!B293&gt;0,'P_Alder_2 og 3'!B293,"")</f>
        <v/>
      </c>
      <c r="B290" s="68" t="str">
        <f>IF('P_Alder_2 og 3'!C293&gt;0,'P_Alder_2 og 3'!C293,"")</f>
        <v/>
      </c>
      <c r="C290" s="68" t="str">
        <f>IF('P_Alder_2 og 3'!D293&gt;0,'P_Alder_2 og 3'!D293,"")</f>
        <v/>
      </c>
      <c r="D290" s="68" t="str">
        <f>IF('P_Alder_2 og 3'!E293&gt;0,'P_Alder_2 og 3'!E293,"")</f>
        <v/>
      </c>
      <c r="E290" s="68" t="str">
        <f>IF('P_Alder_2 og 3'!F293&gt;0,'P_Alder_2 og 3'!F293,"")</f>
        <v/>
      </c>
      <c r="F290" s="68" t="str">
        <f>IF('P_Alder_2 og 3'!G293&gt;0,'P_Alder_2 og 3'!G293,"")</f>
        <v/>
      </c>
      <c r="G290" s="68" t="str">
        <f>IF('P_Alder_2 og 3'!H293&gt;0,'P_Alder_2 og 3'!H293,"")</f>
        <v/>
      </c>
    </row>
    <row r="291" spans="1:7" x14ac:dyDescent="0.25">
      <c r="A291" s="67" t="str">
        <f>IF('P_Alder_2 og 3'!B294&gt;0,'P_Alder_2 og 3'!B294,"")</f>
        <v/>
      </c>
      <c r="B291" s="68" t="str">
        <f>IF('P_Alder_2 og 3'!C294&gt;0,'P_Alder_2 og 3'!C294,"")</f>
        <v/>
      </c>
      <c r="C291" s="68" t="str">
        <f>IF('P_Alder_2 og 3'!D294&gt;0,'P_Alder_2 og 3'!D294,"")</f>
        <v/>
      </c>
      <c r="D291" s="68" t="str">
        <f>IF('P_Alder_2 og 3'!E294&gt;0,'P_Alder_2 og 3'!E294,"")</f>
        <v/>
      </c>
      <c r="E291" s="68" t="str">
        <f>IF('P_Alder_2 og 3'!F294&gt;0,'P_Alder_2 og 3'!F294,"")</f>
        <v/>
      </c>
      <c r="F291" s="68" t="str">
        <f>IF('P_Alder_2 og 3'!G294&gt;0,'P_Alder_2 og 3'!G294,"")</f>
        <v/>
      </c>
      <c r="G291" s="68" t="str">
        <f>IF('P_Alder_2 og 3'!H294&gt;0,'P_Alder_2 og 3'!H294,"")</f>
        <v/>
      </c>
    </row>
    <row r="292" spans="1:7" x14ac:dyDescent="0.25">
      <c r="A292" s="67" t="str">
        <f>IF('P_Alder_2 og 3'!B295&gt;0,'P_Alder_2 og 3'!B295,"")</f>
        <v/>
      </c>
      <c r="B292" s="68" t="str">
        <f>IF('P_Alder_2 og 3'!C295&gt;0,'P_Alder_2 og 3'!C295,"")</f>
        <v/>
      </c>
      <c r="C292" s="68" t="str">
        <f>IF('P_Alder_2 og 3'!D295&gt;0,'P_Alder_2 og 3'!D295,"")</f>
        <v/>
      </c>
      <c r="D292" s="68" t="str">
        <f>IF('P_Alder_2 og 3'!E295&gt;0,'P_Alder_2 og 3'!E295,"")</f>
        <v/>
      </c>
      <c r="E292" s="68" t="str">
        <f>IF('P_Alder_2 og 3'!F295&gt;0,'P_Alder_2 og 3'!F295,"")</f>
        <v/>
      </c>
      <c r="F292" s="68" t="str">
        <f>IF('P_Alder_2 og 3'!G295&gt;0,'P_Alder_2 og 3'!G295,"")</f>
        <v/>
      </c>
      <c r="G292" s="68" t="str">
        <f>IF('P_Alder_2 og 3'!H295&gt;0,'P_Alder_2 og 3'!H295,"")</f>
        <v/>
      </c>
    </row>
    <row r="293" spans="1:7" x14ac:dyDescent="0.25">
      <c r="A293" s="67" t="str">
        <f>IF('P_Alder_2 og 3'!B296&gt;0,'P_Alder_2 og 3'!B296,"")</f>
        <v/>
      </c>
      <c r="B293" s="68" t="str">
        <f>IF('P_Alder_2 og 3'!C296&gt;0,'P_Alder_2 og 3'!C296,"")</f>
        <v/>
      </c>
      <c r="C293" s="68" t="str">
        <f>IF('P_Alder_2 og 3'!D296&gt;0,'P_Alder_2 og 3'!D296,"")</f>
        <v/>
      </c>
      <c r="D293" s="68" t="str">
        <f>IF('P_Alder_2 og 3'!E296&gt;0,'P_Alder_2 og 3'!E296,"")</f>
        <v/>
      </c>
      <c r="E293" s="68" t="str">
        <f>IF('P_Alder_2 og 3'!F296&gt;0,'P_Alder_2 og 3'!F296,"")</f>
        <v/>
      </c>
      <c r="F293" s="68" t="str">
        <f>IF('P_Alder_2 og 3'!G296&gt;0,'P_Alder_2 og 3'!G296,"")</f>
        <v/>
      </c>
      <c r="G293" s="68" t="str">
        <f>IF('P_Alder_2 og 3'!H296&gt;0,'P_Alder_2 og 3'!H296,"")</f>
        <v/>
      </c>
    </row>
    <row r="294" spans="1:7" x14ac:dyDescent="0.25">
      <c r="A294" s="67" t="str">
        <f>IF('P_Alder_2 og 3'!B297&gt;0,'P_Alder_2 og 3'!B297,"")</f>
        <v/>
      </c>
      <c r="B294" s="68" t="str">
        <f>IF('P_Alder_2 og 3'!C297&gt;0,'P_Alder_2 og 3'!C297,"")</f>
        <v/>
      </c>
      <c r="C294" s="68" t="str">
        <f>IF('P_Alder_2 og 3'!D297&gt;0,'P_Alder_2 og 3'!D297,"")</f>
        <v/>
      </c>
      <c r="D294" s="68" t="str">
        <f>IF('P_Alder_2 og 3'!E297&gt;0,'P_Alder_2 og 3'!E297,"")</f>
        <v/>
      </c>
      <c r="E294" s="68" t="str">
        <f>IF('P_Alder_2 og 3'!F297&gt;0,'P_Alder_2 og 3'!F297,"")</f>
        <v/>
      </c>
      <c r="F294" s="68" t="str">
        <f>IF('P_Alder_2 og 3'!G297&gt;0,'P_Alder_2 og 3'!G297,"")</f>
        <v/>
      </c>
      <c r="G294" s="68" t="str">
        <f>IF('P_Alder_2 og 3'!H297&gt;0,'P_Alder_2 og 3'!H297,"")</f>
        <v/>
      </c>
    </row>
    <row r="295" spans="1:7" x14ac:dyDescent="0.25">
      <c r="A295" s="67" t="str">
        <f>IF('P_Alder_2 og 3'!B298&gt;0,'P_Alder_2 og 3'!B298,"")</f>
        <v/>
      </c>
      <c r="B295" s="68" t="str">
        <f>IF('P_Alder_2 og 3'!C298&gt;0,'P_Alder_2 og 3'!C298,"")</f>
        <v/>
      </c>
      <c r="C295" s="68" t="str">
        <f>IF('P_Alder_2 og 3'!D298&gt;0,'P_Alder_2 og 3'!D298,"")</f>
        <v/>
      </c>
      <c r="D295" s="68" t="str">
        <f>IF('P_Alder_2 og 3'!E298&gt;0,'P_Alder_2 og 3'!E298,"")</f>
        <v/>
      </c>
      <c r="E295" s="68" t="str">
        <f>IF('P_Alder_2 og 3'!F298&gt;0,'P_Alder_2 og 3'!F298,"")</f>
        <v/>
      </c>
      <c r="F295" s="68" t="str">
        <f>IF('P_Alder_2 og 3'!G298&gt;0,'P_Alder_2 og 3'!G298,"")</f>
        <v/>
      </c>
      <c r="G295" s="68" t="str">
        <f>IF('P_Alder_2 og 3'!H298&gt;0,'P_Alder_2 og 3'!H298,"")</f>
        <v/>
      </c>
    </row>
    <row r="296" spans="1:7" x14ac:dyDescent="0.25">
      <c r="A296" s="67" t="str">
        <f>IF('P_Alder_2 og 3'!B299&gt;0,'P_Alder_2 og 3'!B299,"")</f>
        <v/>
      </c>
      <c r="B296" s="68" t="str">
        <f>IF('P_Alder_2 og 3'!C299&gt;0,'P_Alder_2 og 3'!C299,"")</f>
        <v/>
      </c>
      <c r="C296" s="68" t="str">
        <f>IF('P_Alder_2 og 3'!D299&gt;0,'P_Alder_2 og 3'!D299,"")</f>
        <v/>
      </c>
      <c r="D296" s="68" t="str">
        <f>IF('P_Alder_2 og 3'!E299&gt;0,'P_Alder_2 og 3'!E299,"")</f>
        <v/>
      </c>
      <c r="E296" s="68" t="str">
        <f>IF('P_Alder_2 og 3'!F299&gt;0,'P_Alder_2 og 3'!F299,"")</f>
        <v/>
      </c>
      <c r="F296" s="68" t="str">
        <f>IF('P_Alder_2 og 3'!G299&gt;0,'P_Alder_2 og 3'!G299,"")</f>
        <v/>
      </c>
      <c r="G296" s="68" t="str">
        <f>IF('P_Alder_2 og 3'!H299&gt;0,'P_Alder_2 og 3'!H299,"")</f>
        <v/>
      </c>
    </row>
    <row r="297" spans="1:7" x14ac:dyDescent="0.25">
      <c r="A297" s="67" t="str">
        <f>IF('P_Alder_2 og 3'!B300&gt;0,'P_Alder_2 og 3'!B300,"")</f>
        <v/>
      </c>
      <c r="B297" s="68" t="str">
        <f>IF('P_Alder_2 og 3'!C300&gt;0,'P_Alder_2 og 3'!C300,"")</f>
        <v/>
      </c>
      <c r="C297" s="68" t="str">
        <f>IF('P_Alder_2 og 3'!D300&gt;0,'P_Alder_2 og 3'!D300,"")</f>
        <v/>
      </c>
      <c r="D297" s="68" t="str">
        <f>IF('P_Alder_2 og 3'!E300&gt;0,'P_Alder_2 og 3'!E300,"")</f>
        <v/>
      </c>
      <c r="E297" s="68" t="str">
        <f>IF('P_Alder_2 og 3'!F300&gt;0,'P_Alder_2 og 3'!F300,"")</f>
        <v/>
      </c>
      <c r="F297" s="68" t="str">
        <f>IF('P_Alder_2 og 3'!G300&gt;0,'P_Alder_2 og 3'!G300,"")</f>
        <v/>
      </c>
      <c r="G297" s="68" t="str">
        <f>IF('P_Alder_2 og 3'!H300&gt;0,'P_Alder_2 og 3'!H300,"")</f>
        <v/>
      </c>
    </row>
    <row r="298" spans="1:7" x14ac:dyDescent="0.25">
      <c r="A298" s="67" t="str">
        <f>IF('P_Alder_2 og 3'!B301&gt;0,'P_Alder_2 og 3'!B301,"")</f>
        <v/>
      </c>
      <c r="B298" s="68" t="str">
        <f>IF('P_Alder_2 og 3'!C301&gt;0,'P_Alder_2 og 3'!C301,"")</f>
        <v/>
      </c>
      <c r="C298" s="68" t="str">
        <f>IF('P_Alder_2 og 3'!D301&gt;0,'P_Alder_2 og 3'!D301,"")</f>
        <v/>
      </c>
      <c r="D298" s="68" t="str">
        <f>IF('P_Alder_2 og 3'!E301&gt;0,'P_Alder_2 og 3'!E301,"")</f>
        <v/>
      </c>
      <c r="E298" s="68" t="str">
        <f>IF('P_Alder_2 og 3'!F301&gt;0,'P_Alder_2 og 3'!F301,"")</f>
        <v/>
      </c>
      <c r="F298" s="68" t="str">
        <f>IF('P_Alder_2 og 3'!G301&gt;0,'P_Alder_2 og 3'!G301,"")</f>
        <v/>
      </c>
      <c r="G298" s="68" t="str">
        <f>IF('P_Alder_2 og 3'!H301&gt;0,'P_Alder_2 og 3'!H301,"")</f>
        <v/>
      </c>
    </row>
    <row r="299" spans="1:7" x14ac:dyDescent="0.25">
      <c r="A299" s="67" t="str">
        <f>IF('P_Alder_2 og 3'!B302&gt;0,'P_Alder_2 og 3'!B302,"")</f>
        <v/>
      </c>
      <c r="B299" s="68" t="str">
        <f>IF('P_Alder_2 og 3'!C302&gt;0,'P_Alder_2 og 3'!C302,"")</f>
        <v/>
      </c>
      <c r="C299" s="68" t="str">
        <f>IF('P_Alder_2 og 3'!D302&gt;0,'P_Alder_2 og 3'!D302,"")</f>
        <v/>
      </c>
      <c r="D299" s="68" t="str">
        <f>IF('P_Alder_2 og 3'!E302&gt;0,'P_Alder_2 og 3'!E302,"")</f>
        <v/>
      </c>
      <c r="E299" s="68" t="str">
        <f>IF('P_Alder_2 og 3'!F302&gt;0,'P_Alder_2 og 3'!F302,"")</f>
        <v/>
      </c>
      <c r="F299" s="68" t="str">
        <f>IF('P_Alder_2 og 3'!G302&gt;0,'P_Alder_2 og 3'!G302,"")</f>
        <v/>
      </c>
      <c r="G299" s="68" t="str">
        <f>IF('P_Alder_2 og 3'!H302&gt;0,'P_Alder_2 og 3'!H302,"")</f>
        <v/>
      </c>
    </row>
    <row r="300" spans="1:7" x14ac:dyDescent="0.25">
      <c r="A300" s="67" t="str">
        <f>IF('P_Alder_2 og 3'!B303&gt;0,'P_Alder_2 og 3'!B303,"")</f>
        <v/>
      </c>
      <c r="B300" s="68" t="str">
        <f>IF('P_Alder_2 og 3'!C303&gt;0,'P_Alder_2 og 3'!C303,"")</f>
        <v/>
      </c>
      <c r="C300" s="68" t="str">
        <f>IF('P_Alder_2 og 3'!D303&gt;0,'P_Alder_2 og 3'!D303,"")</f>
        <v/>
      </c>
      <c r="D300" s="68" t="str">
        <f>IF('P_Alder_2 og 3'!E303&gt;0,'P_Alder_2 og 3'!E303,"")</f>
        <v/>
      </c>
      <c r="E300" s="68" t="str">
        <f>IF('P_Alder_2 og 3'!F303&gt;0,'P_Alder_2 og 3'!F303,"")</f>
        <v/>
      </c>
      <c r="F300" s="68" t="str">
        <f>IF('P_Alder_2 og 3'!G303&gt;0,'P_Alder_2 og 3'!G303,"")</f>
        <v/>
      </c>
      <c r="G300" s="68" t="str">
        <f>IF('P_Alder_2 og 3'!H303&gt;0,'P_Alder_2 og 3'!H303,"")</f>
        <v/>
      </c>
    </row>
    <row r="301" spans="1:7" x14ac:dyDescent="0.25">
      <c r="A301" s="67" t="str">
        <f>IF('P_Alder_2 og 3'!B304&gt;0,'P_Alder_2 og 3'!B304,"")</f>
        <v/>
      </c>
      <c r="B301" s="68" t="str">
        <f>IF('P_Alder_2 og 3'!C304&gt;0,'P_Alder_2 og 3'!C304,"")</f>
        <v/>
      </c>
      <c r="C301" s="68" t="str">
        <f>IF('P_Alder_2 og 3'!D304&gt;0,'P_Alder_2 og 3'!D304,"")</f>
        <v/>
      </c>
      <c r="D301" s="68" t="str">
        <f>IF('P_Alder_2 og 3'!E304&gt;0,'P_Alder_2 og 3'!E304,"")</f>
        <v/>
      </c>
      <c r="E301" s="68" t="str">
        <f>IF('P_Alder_2 og 3'!F304&gt;0,'P_Alder_2 og 3'!F304,"")</f>
        <v/>
      </c>
      <c r="F301" s="68" t="str">
        <f>IF('P_Alder_2 og 3'!G304&gt;0,'P_Alder_2 og 3'!G304,"")</f>
        <v/>
      </c>
      <c r="G301" s="68" t="str">
        <f>IF('P_Alder_2 og 3'!H304&gt;0,'P_Alder_2 og 3'!H304,"")</f>
        <v/>
      </c>
    </row>
    <row r="302" spans="1:7" x14ac:dyDescent="0.25">
      <c r="A302" s="67" t="str">
        <f>IF('P_Alder_2 og 3'!B305&gt;0,'P_Alder_2 og 3'!B305,"")</f>
        <v/>
      </c>
      <c r="B302" s="68" t="str">
        <f>IF('P_Alder_2 og 3'!C305&gt;0,'P_Alder_2 og 3'!C305,"")</f>
        <v/>
      </c>
      <c r="C302" s="68" t="str">
        <f>IF('P_Alder_2 og 3'!D305&gt;0,'P_Alder_2 og 3'!D305,"")</f>
        <v/>
      </c>
      <c r="D302" s="68" t="str">
        <f>IF('P_Alder_2 og 3'!E305&gt;0,'P_Alder_2 og 3'!E305,"")</f>
        <v/>
      </c>
      <c r="E302" s="68" t="str">
        <f>IF('P_Alder_2 og 3'!F305&gt;0,'P_Alder_2 og 3'!F305,"")</f>
        <v/>
      </c>
      <c r="F302" s="68" t="str">
        <f>IF('P_Alder_2 og 3'!G305&gt;0,'P_Alder_2 og 3'!G305,"")</f>
        <v/>
      </c>
      <c r="G302" s="68" t="str">
        <f>IF('P_Alder_2 og 3'!H305&gt;0,'P_Alder_2 og 3'!H305,"")</f>
        <v/>
      </c>
    </row>
    <row r="303" spans="1:7" x14ac:dyDescent="0.25">
      <c r="A303" s="67" t="str">
        <f>IF('P_Alder_2 og 3'!B306&gt;0,'P_Alder_2 og 3'!B306,"")</f>
        <v/>
      </c>
      <c r="B303" s="68" t="str">
        <f>IF('P_Alder_2 og 3'!C306&gt;0,'P_Alder_2 og 3'!C306,"")</f>
        <v/>
      </c>
      <c r="C303" s="68" t="str">
        <f>IF('P_Alder_2 og 3'!D306&gt;0,'P_Alder_2 og 3'!D306,"")</f>
        <v/>
      </c>
      <c r="D303" s="68" t="str">
        <f>IF('P_Alder_2 og 3'!E306&gt;0,'P_Alder_2 og 3'!E306,"")</f>
        <v/>
      </c>
      <c r="E303" s="68" t="str">
        <f>IF('P_Alder_2 og 3'!F306&gt;0,'P_Alder_2 og 3'!F306,"")</f>
        <v/>
      </c>
      <c r="F303" s="68" t="str">
        <f>IF('P_Alder_2 og 3'!G306&gt;0,'P_Alder_2 og 3'!G306,"")</f>
        <v/>
      </c>
      <c r="G303" s="68" t="str">
        <f>IF('P_Alder_2 og 3'!H306&gt;0,'P_Alder_2 og 3'!H306,"")</f>
        <v/>
      </c>
    </row>
    <row r="304" spans="1:7" x14ac:dyDescent="0.25">
      <c r="A304" s="67" t="str">
        <f>IF('P_Alder_2 og 3'!B307&gt;0,'P_Alder_2 og 3'!B307,"")</f>
        <v/>
      </c>
      <c r="B304" s="68" t="str">
        <f>IF('P_Alder_2 og 3'!C307&gt;0,'P_Alder_2 og 3'!C307,"")</f>
        <v/>
      </c>
      <c r="C304" s="68" t="str">
        <f>IF('P_Alder_2 og 3'!D307&gt;0,'P_Alder_2 og 3'!D307,"")</f>
        <v/>
      </c>
      <c r="D304" s="68" t="str">
        <f>IF('P_Alder_2 og 3'!E307&gt;0,'P_Alder_2 og 3'!E307,"")</f>
        <v/>
      </c>
      <c r="E304" s="68" t="str">
        <f>IF('P_Alder_2 og 3'!F307&gt;0,'P_Alder_2 og 3'!F307,"")</f>
        <v/>
      </c>
      <c r="F304" s="68" t="str">
        <f>IF('P_Alder_2 og 3'!G307&gt;0,'P_Alder_2 og 3'!G307,"")</f>
        <v/>
      </c>
      <c r="G304" s="68" t="str">
        <f>IF('P_Alder_2 og 3'!H307&gt;0,'P_Alder_2 og 3'!H307,"")</f>
        <v/>
      </c>
    </row>
    <row r="305" spans="1:7" x14ac:dyDescent="0.25">
      <c r="A305" s="67" t="str">
        <f>IF('P_Alder_2 og 3'!B308&gt;0,'P_Alder_2 og 3'!B308,"")</f>
        <v/>
      </c>
      <c r="B305" s="68" t="str">
        <f>IF('P_Alder_2 og 3'!C308&gt;0,'P_Alder_2 og 3'!C308,"")</f>
        <v/>
      </c>
      <c r="C305" s="68" t="str">
        <f>IF('P_Alder_2 og 3'!D308&gt;0,'P_Alder_2 og 3'!D308,"")</f>
        <v/>
      </c>
      <c r="D305" s="68" t="str">
        <f>IF('P_Alder_2 og 3'!E308&gt;0,'P_Alder_2 og 3'!E308,"")</f>
        <v/>
      </c>
      <c r="E305" s="68" t="str">
        <f>IF('P_Alder_2 og 3'!F308&gt;0,'P_Alder_2 og 3'!F308,"")</f>
        <v/>
      </c>
      <c r="F305" s="68" t="str">
        <f>IF('P_Alder_2 og 3'!G308&gt;0,'P_Alder_2 og 3'!G308,"")</f>
        <v/>
      </c>
      <c r="G305" s="68" t="str">
        <f>IF('P_Alder_2 og 3'!H308&gt;0,'P_Alder_2 og 3'!H308,"")</f>
        <v/>
      </c>
    </row>
    <row r="306" spans="1:7" x14ac:dyDescent="0.25">
      <c r="A306" s="67" t="str">
        <f>IF('P_Alder_2 og 3'!B309&gt;0,'P_Alder_2 og 3'!B309,"")</f>
        <v/>
      </c>
      <c r="B306" s="68" t="str">
        <f>IF('P_Alder_2 og 3'!C309&gt;0,'P_Alder_2 og 3'!C309,"")</f>
        <v/>
      </c>
      <c r="C306" s="68" t="str">
        <f>IF('P_Alder_2 og 3'!D309&gt;0,'P_Alder_2 og 3'!D309,"")</f>
        <v/>
      </c>
      <c r="D306" s="68" t="str">
        <f>IF('P_Alder_2 og 3'!E309&gt;0,'P_Alder_2 og 3'!E309,"")</f>
        <v/>
      </c>
      <c r="E306" s="68" t="str">
        <f>IF('P_Alder_2 og 3'!F309&gt;0,'P_Alder_2 og 3'!F309,"")</f>
        <v/>
      </c>
      <c r="F306" s="68" t="str">
        <f>IF('P_Alder_2 og 3'!G309&gt;0,'P_Alder_2 og 3'!G309,"")</f>
        <v/>
      </c>
      <c r="G306" s="68" t="str">
        <f>IF('P_Alder_2 og 3'!H309&gt;0,'P_Alder_2 og 3'!H309,"")</f>
        <v/>
      </c>
    </row>
    <row r="307" spans="1:7" x14ac:dyDescent="0.25">
      <c r="A307" s="67" t="str">
        <f>IF('P_Alder_2 og 3'!B310&gt;0,'P_Alder_2 og 3'!B310,"")</f>
        <v/>
      </c>
      <c r="B307" s="68" t="str">
        <f>IF('P_Alder_2 og 3'!C310&gt;0,'P_Alder_2 og 3'!C310,"")</f>
        <v/>
      </c>
      <c r="C307" s="68" t="str">
        <f>IF('P_Alder_2 og 3'!D310&gt;0,'P_Alder_2 og 3'!D310,"")</f>
        <v/>
      </c>
      <c r="D307" s="68" t="str">
        <f>IF('P_Alder_2 og 3'!E310&gt;0,'P_Alder_2 og 3'!E310,"")</f>
        <v/>
      </c>
      <c r="E307" s="68" t="str">
        <f>IF('P_Alder_2 og 3'!F310&gt;0,'P_Alder_2 og 3'!F310,"")</f>
        <v/>
      </c>
      <c r="F307" s="68" t="str">
        <f>IF('P_Alder_2 og 3'!G310&gt;0,'P_Alder_2 og 3'!G310,"")</f>
        <v/>
      </c>
      <c r="G307" s="68" t="str">
        <f>IF('P_Alder_2 og 3'!H310&gt;0,'P_Alder_2 og 3'!H310,"")</f>
        <v/>
      </c>
    </row>
    <row r="308" spans="1:7" x14ac:dyDescent="0.25">
      <c r="A308" s="67" t="str">
        <f>IF('P_Alder_2 og 3'!B311&gt;0,'P_Alder_2 og 3'!B311,"")</f>
        <v/>
      </c>
      <c r="B308" s="68" t="str">
        <f>IF('P_Alder_2 og 3'!C311&gt;0,'P_Alder_2 og 3'!C311,"")</f>
        <v/>
      </c>
      <c r="C308" s="68" t="str">
        <f>IF('P_Alder_2 og 3'!D311&gt;0,'P_Alder_2 og 3'!D311,"")</f>
        <v/>
      </c>
      <c r="D308" s="68" t="str">
        <f>IF('P_Alder_2 og 3'!E311&gt;0,'P_Alder_2 og 3'!E311,"")</f>
        <v/>
      </c>
      <c r="E308" s="68" t="str">
        <f>IF('P_Alder_2 og 3'!F311&gt;0,'P_Alder_2 og 3'!F311,"")</f>
        <v/>
      </c>
      <c r="F308" s="68" t="str">
        <f>IF('P_Alder_2 og 3'!G311&gt;0,'P_Alder_2 og 3'!G311,"")</f>
        <v/>
      </c>
      <c r="G308" s="68" t="str">
        <f>IF('P_Alder_2 og 3'!H311&gt;0,'P_Alder_2 og 3'!H311,"")</f>
        <v/>
      </c>
    </row>
    <row r="309" spans="1:7" x14ac:dyDescent="0.25">
      <c r="A309" s="67" t="str">
        <f>IF('P_Alder_2 og 3'!B312&gt;0,'P_Alder_2 og 3'!B312,"")</f>
        <v/>
      </c>
      <c r="B309" s="68" t="str">
        <f>IF('P_Alder_2 og 3'!C312&gt;0,'P_Alder_2 og 3'!C312,"")</f>
        <v/>
      </c>
      <c r="C309" s="68" t="str">
        <f>IF('P_Alder_2 og 3'!D312&gt;0,'P_Alder_2 og 3'!D312,"")</f>
        <v/>
      </c>
      <c r="D309" s="68" t="str">
        <f>IF('P_Alder_2 og 3'!E312&gt;0,'P_Alder_2 og 3'!E312,"")</f>
        <v/>
      </c>
      <c r="E309" s="68" t="str">
        <f>IF('P_Alder_2 og 3'!F312&gt;0,'P_Alder_2 og 3'!F312,"")</f>
        <v/>
      </c>
      <c r="F309" s="68" t="str">
        <f>IF('P_Alder_2 og 3'!G312&gt;0,'P_Alder_2 og 3'!G312,"")</f>
        <v/>
      </c>
      <c r="G309" s="68" t="str">
        <f>IF('P_Alder_2 og 3'!H312&gt;0,'P_Alder_2 og 3'!H312,"")</f>
        <v/>
      </c>
    </row>
    <row r="310" spans="1:7" x14ac:dyDescent="0.25">
      <c r="A310" s="67" t="str">
        <f>IF('P_Alder_2 og 3'!B313&gt;0,'P_Alder_2 og 3'!B313,"")</f>
        <v/>
      </c>
      <c r="B310" s="68" t="str">
        <f>IF('P_Alder_2 og 3'!C313&gt;0,'P_Alder_2 og 3'!C313,"")</f>
        <v/>
      </c>
      <c r="C310" s="68" t="str">
        <f>IF('P_Alder_2 og 3'!D313&gt;0,'P_Alder_2 og 3'!D313,"")</f>
        <v/>
      </c>
      <c r="D310" s="68" t="str">
        <f>IF('P_Alder_2 og 3'!E313&gt;0,'P_Alder_2 og 3'!E313,"")</f>
        <v/>
      </c>
      <c r="E310" s="68" t="str">
        <f>IF('P_Alder_2 og 3'!F313&gt;0,'P_Alder_2 og 3'!F313,"")</f>
        <v/>
      </c>
      <c r="F310" s="68" t="str">
        <f>IF('P_Alder_2 og 3'!G313&gt;0,'P_Alder_2 og 3'!G313,"")</f>
        <v/>
      </c>
      <c r="G310" s="68" t="str">
        <f>IF('P_Alder_2 og 3'!H313&gt;0,'P_Alder_2 og 3'!H313,"")</f>
        <v/>
      </c>
    </row>
    <row r="311" spans="1:7" x14ac:dyDescent="0.25">
      <c r="A311" s="67" t="str">
        <f>IF('P_Alder_2 og 3'!B314&gt;0,'P_Alder_2 og 3'!B314,"")</f>
        <v/>
      </c>
      <c r="B311" s="68" t="str">
        <f>IF('P_Alder_2 og 3'!C314&gt;0,'P_Alder_2 og 3'!C314,"")</f>
        <v/>
      </c>
      <c r="C311" s="68" t="str">
        <f>IF('P_Alder_2 og 3'!D314&gt;0,'P_Alder_2 og 3'!D314,"")</f>
        <v/>
      </c>
      <c r="D311" s="68" t="str">
        <f>IF('P_Alder_2 og 3'!E314&gt;0,'P_Alder_2 og 3'!E314,"")</f>
        <v/>
      </c>
      <c r="E311" s="68" t="str">
        <f>IF('P_Alder_2 og 3'!F314&gt;0,'P_Alder_2 og 3'!F314,"")</f>
        <v/>
      </c>
      <c r="F311" s="68" t="str">
        <f>IF('P_Alder_2 og 3'!G314&gt;0,'P_Alder_2 og 3'!G314,"")</f>
        <v/>
      </c>
      <c r="G311" s="68" t="str">
        <f>IF('P_Alder_2 og 3'!H314&gt;0,'P_Alder_2 og 3'!H314,"")</f>
        <v/>
      </c>
    </row>
    <row r="312" spans="1:7" x14ac:dyDescent="0.25">
      <c r="A312" s="67" t="str">
        <f>IF('P_Alder_2 og 3'!B315&gt;0,'P_Alder_2 og 3'!B315,"")</f>
        <v/>
      </c>
      <c r="B312" s="68" t="str">
        <f>IF('P_Alder_2 og 3'!C315&gt;0,'P_Alder_2 og 3'!C315,"")</f>
        <v/>
      </c>
      <c r="C312" s="68" t="str">
        <f>IF('P_Alder_2 og 3'!D315&gt;0,'P_Alder_2 og 3'!D315,"")</f>
        <v/>
      </c>
      <c r="D312" s="68" t="str">
        <f>IF('P_Alder_2 og 3'!E315&gt;0,'P_Alder_2 og 3'!E315,"")</f>
        <v/>
      </c>
      <c r="E312" s="68" t="str">
        <f>IF('P_Alder_2 og 3'!F315&gt;0,'P_Alder_2 og 3'!F315,"")</f>
        <v/>
      </c>
      <c r="F312" s="68" t="str">
        <f>IF('P_Alder_2 og 3'!G315&gt;0,'P_Alder_2 og 3'!G315,"")</f>
        <v/>
      </c>
      <c r="G312" s="68" t="str">
        <f>IF('P_Alder_2 og 3'!H315&gt;0,'P_Alder_2 og 3'!H315,"")</f>
        <v/>
      </c>
    </row>
    <row r="313" spans="1:7" x14ac:dyDescent="0.25">
      <c r="A313" s="67" t="str">
        <f>IF('P_Alder_2 og 3'!B316&gt;0,'P_Alder_2 og 3'!B316,"")</f>
        <v/>
      </c>
      <c r="B313" s="68" t="str">
        <f>IF('P_Alder_2 og 3'!C316&gt;0,'P_Alder_2 og 3'!C316,"")</f>
        <v/>
      </c>
      <c r="C313" s="68" t="str">
        <f>IF('P_Alder_2 og 3'!D316&gt;0,'P_Alder_2 og 3'!D316,"")</f>
        <v/>
      </c>
      <c r="D313" s="68" t="str">
        <f>IF('P_Alder_2 og 3'!E316&gt;0,'P_Alder_2 og 3'!E316,"")</f>
        <v/>
      </c>
      <c r="E313" s="68" t="str">
        <f>IF('P_Alder_2 og 3'!F316&gt;0,'P_Alder_2 og 3'!F316,"")</f>
        <v/>
      </c>
      <c r="F313" s="68" t="str">
        <f>IF('P_Alder_2 og 3'!G316&gt;0,'P_Alder_2 og 3'!G316,"")</f>
        <v/>
      </c>
      <c r="G313" s="68" t="str">
        <f>IF('P_Alder_2 og 3'!H316&gt;0,'P_Alder_2 og 3'!H316,"")</f>
        <v/>
      </c>
    </row>
    <row r="314" spans="1:7" x14ac:dyDescent="0.25">
      <c r="A314" s="67" t="str">
        <f>IF('P_Alder_2 og 3'!B317&gt;0,'P_Alder_2 og 3'!B317,"")</f>
        <v/>
      </c>
      <c r="B314" s="68" t="str">
        <f>IF('P_Alder_2 og 3'!C317&gt;0,'P_Alder_2 og 3'!C317,"")</f>
        <v/>
      </c>
      <c r="C314" s="68" t="str">
        <f>IF('P_Alder_2 og 3'!D317&gt;0,'P_Alder_2 og 3'!D317,"")</f>
        <v/>
      </c>
      <c r="D314" s="68" t="str">
        <f>IF('P_Alder_2 og 3'!E317&gt;0,'P_Alder_2 og 3'!E317,"")</f>
        <v/>
      </c>
      <c r="E314" s="68" t="str">
        <f>IF('P_Alder_2 og 3'!F317&gt;0,'P_Alder_2 og 3'!F317,"")</f>
        <v/>
      </c>
      <c r="F314" s="68" t="str">
        <f>IF('P_Alder_2 og 3'!G317&gt;0,'P_Alder_2 og 3'!G317,"")</f>
        <v/>
      </c>
      <c r="G314" s="68" t="str">
        <f>IF('P_Alder_2 og 3'!H317&gt;0,'P_Alder_2 og 3'!H317,"")</f>
        <v/>
      </c>
    </row>
    <row r="315" spans="1:7" x14ac:dyDescent="0.25">
      <c r="A315" s="67" t="str">
        <f>IF('P_Alder_2 og 3'!B318&gt;0,'P_Alder_2 og 3'!B318,"")</f>
        <v/>
      </c>
      <c r="B315" s="68" t="str">
        <f>IF('P_Alder_2 og 3'!C318&gt;0,'P_Alder_2 og 3'!C318,"")</f>
        <v/>
      </c>
      <c r="C315" s="68" t="str">
        <f>IF('P_Alder_2 og 3'!D318&gt;0,'P_Alder_2 og 3'!D318,"")</f>
        <v/>
      </c>
      <c r="D315" s="68" t="str">
        <f>IF('P_Alder_2 og 3'!E318&gt;0,'P_Alder_2 og 3'!E318,"")</f>
        <v/>
      </c>
      <c r="E315" s="68" t="str">
        <f>IF('P_Alder_2 og 3'!F318&gt;0,'P_Alder_2 og 3'!F318,"")</f>
        <v/>
      </c>
      <c r="F315" s="68" t="str">
        <f>IF('P_Alder_2 og 3'!G318&gt;0,'P_Alder_2 og 3'!G318,"")</f>
        <v/>
      </c>
      <c r="G315" s="68" t="str">
        <f>IF('P_Alder_2 og 3'!H318&gt;0,'P_Alder_2 og 3'!H318,"")</f>
        <v/>
      </c>
    </row>
    <row r="316" spans="1:7" x14ac:dyDescent="0.25">
      <c r="A316" s="67" t="str">
        <f>IF('P_Alder_2 og 3'!B319&gt;0,'P_Alder_2 og 3'!B319,"")</f>
        <v/>
      </c>
      <c r="B316" s="68" t="str">
        <f>IF('P_Alder_2 og 3'!C319&gt;0,'P_Alder_2 og 3'!C319,"")</f>
        <v/>
      </c>
      <c r="C316" s="68" t="str">
        <f>IF('P_Alder_2 og 3'!D319&gt;0,'P_Alder_2 og 3'!D319,"")</f>
        <v/>
      </c>
      <c r="D316" s="68" t="str">
        <f>IF('P_Alder_2 og 3'!E319&gt;0,'P_Alder_2 og 3'!E319,"")</f>
        <v/>
      </c>
      <c r="E316" s="68" t="str">
        <f>IF('P_Alder_2 og 3'!F319&gt;0,'P_Alder_2 og 3'!F319,"")</f>
        <v/>
      </c>
      <c r="F316" s="68" t="str">
        <f>IF('P_Alder_2 og 3'!G319&gt;0,'P_Alder_2 og 3'!G319,"")</f>
        <v/>
      </c>
      <c r="G316" s="68" t="str">
        <f>IF('P_Alder_2 og 3'!H319&gt;0,'P_Alder_2 og 3'!H319,"")</f>
        <v/>
      </c>
    </row>
    <row r="317" spans="1:7" x14ac:dyDescent="0.25">
      <c r="A317" s="67" t="str">
        <f>IF('P_Alder_2 og 3'!B320&gt;0,'P_Alder_2 og 3'!B320,"")</f>
        <v/>
      </c>
      <c r="B317" s="68" t="str">
        <f>IF('P_Alder_2 og 3'!C320&gt;0,'P_Alder_2 og 3'!C320,"")</f>
        <v/>
      </c>
      <c r="C317" s="68" t="str">
        <f>IF('P_Alder_2 og 3'!D320&gt;0,'P_Alder_2 og 3'!D320,"")</f>
        <v/>
      </c>
      <c r="D317" s="68" t="str">
        <f>IF('P_Alder_2 og 3'!E320&gt;0,'P_Alder_2 og 3'!E320,"")</f>
        <v/>
      </c>
      <c r="E317" s="68" t="str">
        <f>IF('P_Alder_2 og 3'!F320&gt;0,'P_Alder_2 og 3'!F320,"")</f>
        <v/>
      </c>
      <c r="F317" s="68" t="str">
        <f>IF('P_Alder_2 og 3'!G320&gt;0,'P_Alder_2 og 3'!G320,"")</f>
        <v/>
      </c>
      <c r="G317" s="68" t="str">
        <f>IF('P_Alder_2 og 3'!H320&gt;0,'P_Alder_2 og 3'!H320,"")</f>
        <v/>
      </c>
    </row>
    <row r="318" spans="1:7" x14ac:dyDescent="0.25">
      <c r="A318" s="67" t="str">
        <f>IF('P_Alder_2 og 3'!B321&gt;0,'P_Alder_2 og 3'!B321,"")</f>
        <v/>
      </c>
      <c r="B318" s="68" t="str">
        <f>IF('P_Alder_2 og 3'!C321&gt;0,'P_Alder_2 og 3'!C321,"")</f>
        <v/>
      </c>
      <c r="C318" s="68" t="str">
        <f>IF('P_Alder_2 og 3'!D321&gt;0,'P_Alder_2 og 3'!D321,"")</f>
        <v/>
      </c>
      <c r="D318" s="68" t="str">
        <f>IF('P_Alder_2 og 3'!E321&gt;0,'P_Alder_2 og 3'!E321,"")</f>
        <v/>
      </c>
      <c r="E318" s="68" t="str">
        <f>IF('P_Alder_2 og 3'!F321&gt;0,'P_Alder_2 og 3'!F321,"")</f>
        <v/>
      </c>
      <c r="F318" s="68" t="str">
        <f>IF('P_Alder_2 og 3'!G321&gt;0,'P_Alder_2 og 3'!G321,"")</f>
        <v/>
      </c>
      <c r="G318" s="68" t="str">
        <f>IF('P_Alder_2 og 3'!H321&gt;0,'P_Alder_2 og 3'!H321,"")</f>
        <v/>
      </c>
    </row>
    <row r="319" spans="1:7" x14ac:dyDescent="0.25">
      <c r="A319" s="67" t="str">
        <f>IF('P_Alder_2 og 3'!B322&gt;0,'P_Alder_2 og 3'!B322,"")</f>
        <v/>
      </c>
      <c r="B319" s="68" t="str">
        <f>IF('P_Alder_2 og 3'!C322&gt;0,'P_Alder_2 og 3'!C322,"")</f>
        <v/>
      </c>
      <c r="C319" s="68" t="str">
        <f>IF('P_Alder_2 og 3'!D322&gt;0,'P_Alder_2 og 3'!D322,"")</f>
        <v/>
      </c>
      <c r="D319" s="68" t="str">
        <f>IF('P_Alder_2 og 3'!E322&gt;0,'P_Alder_2 og 3'!E322,"")</f>
        <v/>
      </c>
      <c r="E319" s="68" t="str">
        <f>IF('P_Alder_2 og 3'!F322&gt;0,'P_Alder_2 og 3'!F322,"")</f>
        <v/>
      </c>
      <c r="F319" s="68" t="str">
        <f>IF('P_Alder_2 og 3'!G322&gt;0,'P_Alder_2 og 3'!G322,"")</f>
        <v/>
      </c>
      <c r="G319" s="68" t="str">
        <f>IF('P_Alder_2 og 3'!H322&gt;0,'P_Alder_2 og 3'!H322,"")</f>
        <v/>
      </c>
    </row>
    <row r="320" spans="1:7" x14ac:dyDescent="0.25">
      <c r="A320" s="67" t="str">
        <f>IF('P_Alder_2 og 3'!B323&gt;0,'P_Alder_2 og 3'!B323,"")</f>
        <v/>
      </c>
      <c r="B320" s="68" t="str">
        <f>IF('P_Alder_2 og 3'!C323&gt;0,'P_Alder_2 og 3'!C323,"")</f>
        <v/>
      </c>
      <c r="C320" s="68" t="str">
        <f>IF('P_Alder_2 og 3'!D323&gt;0,'P_Alder_2 og 3'!D323,"")</f>
        <v/>
      </c>
      <c r="D320" s="68" t="str">
        <f>IF('P_Alder_2 og 3'!E323&gt;0,'P_Alder_2 og 3'!E323,"")</f>
        <v/>
      </c>
      <c r="E320" s="68" t="str">
        <f>IF('P_Alder_2 og 3'!F323&gt;0,'P_Alder_2 og 3'!F323,"")</f>
        <v/>
      </c>
      <c r="F320" s="68" t="str">
        <f>IF('P_Alder_2 og 3'!G323&gt;0,'P_Alder_2 og 3'!G323,"")</f>
        <v/>
      </c>
      <c r="G320" s="68" t="str">
        <f>IF('P_Alder_2 og 3'!H323&gt;0,'P_Alder_2 og 3'!H323,"")</f>
        <v/>
      </c>
    </row>
    <row r="321" spans="1:7" x14ac:dyDescent="0.25">
      <c r="A321" s="67" t="str">
        <f>IF('P_Alder_2 og 3'!B324&gt;0,'P_Alder_2 og 3'!B324,"")</f>
        <v/>
      </c>
      <c r="B321" s="68" t="str">
        <f>IF('P_Alder_2 og 3'!C324&gt;0,'P_Alder_2 og 3'!C324,"")</f>
        <v/>
      </c>
      <c r="C321" s="68" t="str">
        <f>IF('P_Alder_2 og 3'!D324&gt;0,'P_Alder_2 og 3'!D324,"")</f>
        <v/>
      </c>
      <c r="D321" s="68" t="str">
        <f>IF('P_Alder_2 og 3'!E324&gt;0,'P_Alder_2 og 3'!E324,"")</f>
        <v/>
      </c>
      <c r="E321" s="68" t="str">
        <f>IF('P_Alder_2 og 3'!F324&gt;0,'P_Alder_2 og 3'!F324,"")</f>
        <v/>
      </c>
      <c r="F321" s="68" t="str">
        <f>IF('P_Alder_2 og 3'!G324&gt;0,'P_Alder_2 og 3'!G324,"")</f>
        <v/>
      </c>
      <c r="G321" s="68" t="str">
        <f>IF('P_Alder_2 og 3'!H324&gt;0,'P_Alder_2 og 3'!H324,"")</f>
        <v/>
      </c>
    </row>
    <row r="322" spans="1:7" x14ac:dyDescent="0.25">
      <c r="A322" s="67" t="str">
        <f>IF('P_Alder_2 og 3'!B325&gt;0,'P_Alder_2 og 3'!B325,"")</f>
        <v/>
      </c>
      <c r="B322" s="68" t="str">
        <f>IF('P_Alder_2 og 3'!C325&gt;0,'P_Alder_2 og 3'!C325,"")</f>
        <v/>
      </c>
      <c r="C322" s="68" t="str">
        <f>IF('P_Alder_2 og 3'!D325&gt;0,'P_Alder_2 og 3'!D325,"")</f>
        <v/>
      </c>
      <c r="D322" s="68" t="str">
        <f>IF('P_Alder_2 og 3'!E325&gt;0,'P_Alder_2 og 3'!E325,"")</f>
        <v/>
      </c>
      <c r="E322" s="68" t="str">
        <f>IF('P_Alder_2 og 3'!F325&gt;0,'P_Alder_2 og 3'!F325,"")</f>
        <v/>
      </c>
      <c r="F322" s="68" t="str">
        <f>IF('P_Alder_2 og 3'!G325&gt;0,'P_Alder_2 og 3'!G325,"")</f>
        <v/>
      </c>
      <c r="G322" s="68" t="str">
        <f>IF('P_Alder_2 og 3'!H325&gt;0,'P_Alder_2 og 3'!H325,"")</f>
        <v/>
      </c>
    </row>
    <row r="323" spans="1:7" x14ac:dyDescent="0.25">
      <c r="A323" s="67" t="str">
        <f>IF('P_Alder_2 og 3'!B326&gt;0,'P_Alder_2 og 3'!B326,"")</f>
        <v/>
      </c>
      <c r="B323" s="68" t="str">
        <f>IF('P_Alder_2 og 3'!C326&gt;0,'P_Alder_2 og 3'!C326,"")</f>
        <v/>
      </c>
      <c r="C323" s="68" t="str">
        <f>IF('P_Alder_2 og 3'!D326&gt;0,'P_Alder_2 og 3'!D326,"")</f>
        <v/>
      </c>
      <c r="D323" s="68" t="str">
        <f>IF('P_Alder_2 og 3'!E326&gt;0,'P_Alder_2 og 3'!E326,"")</f>
        <v/>
      </c>
      <c r="E323" s="68" t="str">
        <f>IF('P_Alder_2 og 3'!F326&gt;0,'P_Alder_2 og 3'!F326,"")</f>
        <v/>
      </c>
      <c r="F323" s="68" t="str">
        <f>IF('P_Alder_2 og 3'!G326&gt;0,'P_Alder_2 og 3'!G326,"")</f>
        <v/>
      </c>
      <c r="G323" s="68" t="str">
        <f>IF('P_Alder_2 og 3'!H326&gt;0,'P_Alder_2 og 3'!H326,"")</f>
        <v/>
      </c>
    </row>
    <row r="324" spans="1:7" x14ac:dyDescent="0.25">
      <c r="A324" s="67" t="str">
        <f>IF('P_Alder_2 og 3'!B327&gt;0,'P_Alder_2 og 3'!B327,"")</f>
        <v/>
      </c>
      <c r="B324" s="68" t="str">
        <f>IF('P_Alder_2 og 3'!C327&gt;0,'P_Alder_2 og 3'!C327,"")</f>
        <v/>
      </c>
      <c r="C324" s="68" t="str">
        <f>IF('P_Alder_2 og 3'!D327&gt;0,'P_Alder_2 og 3'!D327,"")</f>
        <v/>
      </c>
      <c r="D324" s="68" t="str">
        <f>IF('P_Alder_2 og 3'!E327&gt;0,'P_Alder_2 og 3'!E327,"")</f>
        <v/>
      </c>
      <c r="E324" s="68" t="str">
        <f>IF('P_Alder_2 og 3'!F327&gt;0,'P_Alder_2 og 3'!F327,"")</f>
        <v/>
      </c>
      <c r="F324" s="68" t="str">
        <f>IF('P_Alder_2 og 3'!G327&gt;0,'P_Alder_2 og 3'!G327,"")</f>
        <v/>
      </c>
      <c r="G324" s="68" t="str">
        <f>IF('P_Alder_2 og 3'!H327&gt;0,'P_Alder_2 og 3'!H327,"")</f>
        <v/>
      </c>
    </row>
    <row r="325" spans="1:7" x14ac:dyDescent="0.25">
      <c r="A325" s="67" t="str">
        <f>IF('P_Alder_2 og 3'!B328&gt;0,'P_Alder_2 og 3'!B328,"")</f>
        <v/>
      </c>
      <c r="B325" s="68" t="str">
        <f>IF('P_Alder_2 og 3'!C328&gt;0,'P_Alder_2 og 3'!C328,"")</f>
        <v/>
      </c>
      <c r="C325" s="68" t="str">
        <f>IF('P_Alder_2 og 3'!D328&gt;0,'P_Alder_2 og 3'!D328,"")</f>
        <v/>
      </c>
      <c r="D325" s="68" t="str">
        <f>IF('P_Alder_2 og 3'!E328&gt;0,'P_Alder_2 og 3'!E328,"")</f>
        <v/>
      </c>
      <c r="E325" s="68" t="str">
        <f>IF('P_Alder_2 og 3'!F328&gt;0,'P_Alder_2 og 3'!F328,"")</f>
        <v/>
      </c>
      <c r="F325" s="68" t="str">
        <f>IF('P_Alder_2 og 3'!G328&gt;0,'P_Alder_2 og 3'!G328,"")</f>
        <v/>
      </c>
      <c r="G325" s="68" t="str">
        <f>IF('P_Alder_2 og 3'!H328&gt;0,'P_Alder_2 og 3'!H328,"")</f>
        <v/>
      </c>
    </row>
    <row r="326" spans="1:7" x14ac:dyDescent="0.25">
      <c r="A326" s="67" t="str">
        <f>IF('P_Alder_2 og 3'!B329&gt;0,'P_Alder_2 og 3'!B329,"")</f>
        <v/>
      </c>
      <c r="B326" s="68" t="str">
        <f>IF('P_Alder_2 og 3'!C329&gt;0,'P_Alder_2 og 3'!C329,"")</f>
        <v/>
      </c>
      <c r="C326" s="68" t="str">
        <f>IF('P_Alder_2 og 3'!D329&gt;0,'P_Alder_2 og 3'!D329,"")</f>
        <v/>
      </c>
      <c r="D326" s="68" t="str">
        <f>IF('P_Alder_2 og 3'!E329&gt;0,'P_Alder_2 og 3'!E329,"")</f>
        <v/>
      </c>
      <c r="E326" s="68" t="str">
        <f>IF('P_Alder_2 og 3'!F329&gt;0,'P_Alder_2 og 3'!F329,"")</f>
        <v/>
      </c>
      <c r="F326" s="68" t="str">
        <f>IF('P_Alder_2 og 3'!G329&gt;0,'P_Alder_2 og 3'!G329,"")</f>
        <v/>
      </c>
      <c r="G326" s="68" t="str">
        <f>IF('P_Alder_2 og 3'!H329&gt;0,'P_Alder_2 og 3'!H329,"")</f>
        <v/>
      </c>
    </row>
    <row r="327" spans="1:7" x14ac:dyDescent="0.25">
      <c r="A327" s="67" t="str">
        <f>IF('P_Alder_2 og 3'!B330&gt;0,'P_Alder_2 og 3'!B330,"")</f>
        <v/>
      </c>
      <c r="B327" s="68" t="str">
        <f>IF('P_Alder_2 og 3'!C330&gt;0,'P_Alder_2 og 3'!C330,"")</f>
        <v/>
      </c>
      <c r="C327" s="68" t="str">
        <f>IF('P_Alder_2 og 3'!D330&gt;0,'P_Alder_2 og 3'!D330,"")</f>
        <v/>
      </c>
      <c r="D327" s="68" t="str">
        <f>IF('P_Alder_2 og 3'!E330&gt;0,'P_Alder_2 og 3'!E330,"")</f>
        <v/>
      </c>
      <c r="E327" s="68" t="str">
        <f>IF('P_Alder_2 og 3'!F330&gt;0,'P_Alder_2 og 3'!F330,"")</f>
        <v/>
      </c>
      <c r="F327" s="68" t="str">
        <f>IF('P_Alder_2 og 3'!G330&gt;0,'P_Alder_2 og 3'!G330,"")</f>
        <v/>
      </c>
      <c r="G327" s="68" t="str">
        <f>IF('P_Alder_2 og 3'!H330&gt;0,'P_Alder_2 og 3'!H330,"")</f>
        <v/>
      </c>
    </row>
    <row r="328" spans="1:7" x14ac:dyDescent="0.25">
      <c r="A328" s="67" t="str">
        <f>IF('P_Alder_2 og 3'!B331&gt;0,'P_Alder_2 og 3'!B331,"")</f>
        <v/>
      </c>
      <c r="B328" s="68" t="str">
        <f>IF('P_Alder_2 og 3'!C331&gt;0,'P_Alder_2 og 3'!C331,"")</f>
        <v/>
      </c>
      <c r="C328" s="68" t="str">
        <f>IF('P_Alder_2 og 3'!D331&gt;0,'P_Alder_2 og 3'!D331,"")</f>
        <v/>
      </c>
      <c r="D328" s="68" t="str">
        <f>IF('P_Alder_2 og 3'!E331&gt;0,'P_Alder_2 og 3'!E331,"")</f>
        <v/>
      </c>
      <c r="E328" s="68" t="str">
        <f>IF('P_Alder_2 og 3'!F331&gt;0,'P_Alder_2 og 3'!F331,"")</f>
        <v/>
      </c>
      <c r="F328" s="68" t="str">
        <f>IF('P_Alder_2 og 3'!G331&gt;0,'P_Alder_2 og 3'!G331,"")</f>
        <v/>
      </c>
      <c r="G328" s="68" t="str">
        <f>IF('P_Alder_2 og 3'!H331&gt;0,'P_Alder_2 og 3'!H331,"")</f>
        <v/>
      </c>
    </row>
    <row r="329" spans="1:7" x14ac:dyDescent="0.25">
      <c r="A329" s="67" t="str">
        <f>IF('P_Alder_2 og 3'!B332&gt;0,'P_Alder_2 og 3'!B332,"")</f>
        <v/>
      </c>
      <c r="B329" s="68" t="str">
        <f>IF('P_Alder_2 og 3'!C332&gt;0,'P_Alder_2 og 3'!C332,"")</f>
        <v/>
      </c>
      <c r="C329" s="68" t="str">
        <f>IF('P_Alder_2 og 3'!D332&gt;0,'P_Alder_2 og 3'!D332,"")</f>
        <v/>
      </c>
      <c r="D329" s="68" t="str">
        <f>IF('P_Alder_2 og 3'!E332&gt;0,'P_Alder_2 og 3'!E332,"")</f>
        <v/>
      </c>
      <c r="E329" s="68" t="str">
        <f>IF('P_Alder_2 og 3'!F332&gt;0,'P_Alder_2 og 3'!F332,"")</f>
        <v/>
      </c>
      <c r="F329" s="68" t="str">
        <f>IF('P_Alder_2 og 3'!G332&gt;0,'P_Alder_2 og 3'!G332,"")</f>
        <v/>
      </c>
      <c r="G329" s="68" t="str">
        <f>IF('P_Alder_2 og 3'!H332&gt;0,'P_Alder_2 og 3'!H332,"")</f>
        <v/>
      </c>
    </row>
    <row r="330" spans="1:7" x14ac:dyDescent="0.25">
      <c r="A330" s="67" t="str">
        <f>IF('P_Alder_2 og 3'!B333&gt;0,'P_Alder_2 og 3'!B333,"")</f>
        <v/>
      </c>
      <c r="B330" s="68" t="str">
        <f>IF('P_Alder_2 og 3'!C333&gt;0,'P_Alder_2 og 3'!C333,"")</f>
        <v/>
      </c>
      <c r="C330" s="68" t="str">
        <f>IF('P_Alder_2 og 3'!D333&gt;0,'P_Alder_2 og 3'!D333,"")</f>
        <v/>
      </c>
      <c r="D330" s="68" t="str">
        <f>IF('P_Alder_2 og 3'!E333&gt;0,'P_Alder_2 og 3'!E333,"")</f>
        <v/>
      </c>
      <c r="E330" s="68" t="str">
        <f>IF('P_Alder_2 og 3'!F333&gt;0,'P_Alder_2 og 3'!F333,"")</f>
        <v/>
      </c>
      <c r="F330" s="68" t="str">
        <f>IF('P_Alder_2 og 3'!G333&gt;0,'P_Alder_2 og 3'!G333,"")</f>
        <v/>
      </c>
      <c r="G330" s="68" t="str">
        <f>IF('P_Alder_2 og 3'!H333&gt;0,'P_Alder_2 og 3'!H333,"")</f>
        <v/>
      </c>
    </row>
    <row r="331" spans="1:7" x14ac:dyDescent="0.25">
      <c r="A331" s="67" t="str">
        <f>IF('P_Alder_2 og 3'!B334&gt;0,'P_Alder_2 og 3'!B334,"")</f>
        <v/>
      </c>
      <c r="B331" s="68" t="str">
        <f>IF('P_Alder_2 og 3'!C334&gt;0,'P_Alder_2 og 3'!C334,"")</f>
        <v/>
      </c>
      <c r="C331" s="68" t="str">
        <f>IF('P_Alder_2 og 3'!D334&gt;0,'P_Alder_2 og 3'!D334,"")</f>
        <v/>
      </c>
      <c r="D331" s="68" t="str">
        <f>IF('P_Alder_2 og 3'!E334&gt;0,'P_Alder_2 og 3'!E334,"")</f>
        <v/>
      </c>
      <c r="E331" s="68" t="str">
        <f>IF('P_Alder_2 og 3'!F334&gt;0,'P_Alder_2 og 3'!F334,"")</f>
        <v/>
      </c>
      <c r="F331" s="68" t="str">
        <f>IF('P_Alder_2 og 3'!G334&gt;0,'P_Alder_2 og 3'!G334,"")</f>
        <v/>
      </c>
      <c r="G331" s="68" t="str">
        <f>IF('P_Alder_2 og 3'!H334&gt;0,'P_Alder_2 og 3'!H334,"")</f>
        <v/>
      </c>
    </row>
    <row r="332" spans="1:7" x14ac:dyDescent="0.25">
      <c r="A332" s="67" t="str">
        <f>IF('P_Alder_2 og 3'!B335&gt;0,'P_Alder_2 og 3'!B335,"")</f>
        <v/>
      </c>
      <c r="B332" s="68" t="str">
        <f>IF('P_Alder_2 og 3'!C335&gt;0,'P_Alder_2 og 3'!C335,"")</f>
        <v/>
      </c>
      <c r="C332" s="68" t="str">
        <f>IF('P_Alder_2 og 3'!D335&gt;0,'P_Alder_2 og 3'!D335,"")</f>
        <v/>
      </c>
      <c r="D332" s="68" t="str">
        <f>IF('P_Alder_2 og 3'!E335&gt;0,'P_Alder_2 og 3'!E335,"")</f>
        <v/>
      </c>
      <c r="E332" s="68" t="str">
        <f>IF('P_Alder_2 og 3'!F335&gt;0,'P_Alder_2 og 3'!F335,"")</f>
        <v/>
      </c>
      <c r="F332" s="68" t="str">
        <f>IF('P_Alder_2 og 3'!G335&gt;0,'P_Alder_2 og 3'!G335,"")</f>
        <v/>
      </c>
      <c r="G332" s="68" t="str">
        <f>IF('P_Alder_2 og 3'!H335&gt;0,'P_Alder_2 og 3'!H335,"")</f>
        <v/>
      </c>
    </row>
    <row r="333" spans="1:7" x14ac:dyDescent="0.25">
      <c r="A333" s="67" t="str">
        <f>IF('P_Alder_2 og 3'!B336&gt;0,'P_Alder_2 og 3'!B336,"")</f>
        <v/>
      </c>
      <c r="B333" s="68" t="str">
        <f>IF('P_Alder_2 og 3'!C336&gt;0,'P_Alder_2 og 3'!C336,"")</f>
        <v/>
      </c>
      <c r="C333" s="68" t="str">
        <f>IF('P_Alder_2 og 3'!D336&gt;0,'P_Alder_2 og 3'!D336,"")</f>
        <v/>
      </c>
      <c r="D333" s="68" t="str">
        <f>IF('P_Alder_2 og 3'!E336&gt;0,'P_Alder_2 og 3'!E336,"")</f>
        <v/>
      </c>
      <c r="E333" s="68" t="str">
        <f>IF('P_Alder_2 og 3'!F336&gt;0,'P_Alder_2 og 3'!F336,"")</f>
        <v/>
      </c>
      <c r="F333" s="68" t="str">
        <f>IF('P_Alder_2 og 3'!G336&gt;0,'P_Alder_2 og 3'!G336,"")</f>
        <v/>
      </c>
      <c r="G333" s="68" t="str">
        <f>IF('P_Alder_2 og 3'!H336&gt;0,'P_Alder_2 og 3'!H336,"")</f>
        <v/>
      </c>
    </row>
    <row r="334" spans="1:7" x14ac:dyDescent="0.25">
      <c r="A334" s="67" t="str">
        <f>IF('P_Alder_2 og 3'!B337&gt;0,'P_Alder_2 og 3'!B337,"")</f>
        <v/>
      </c>
      <c r="B334" s="68" t="str">
        <f>IF('P_Alder_2 og 3'!C337&gt;0,'P_Alder_2 og 3'!C337,"")</f>
        <v/>
      </c>
      <c r="C334" s="68" t="str">
        <f>IF('P_Alder_2 og 3'!D337&gt;0,'P_Alder_2 og 3'!D337,"")</f>
        <v/>
      </c>
      <c r="D334" s="68" t="str">
        <f>IF('P_Alder_2 og 3'!E337&gt;0,'P_Alder_2 og 3'!E337,"")</f>
        <v/>
      </c>
      <c r="E334" s="68" t="str">
        <f>IF('P_Alder_2 og 3'!F337&gt;0,'P_Alder_2 og 3'!F337,"")</f>
        <v/>
      </c>
      <c r="F334" s="68" t="str">
        <f>IF('P_Alder_2 og 3'!G337&gt;0,'P_Alder_2 og 3'!G337,"")</f>
        <v/>
      </c>
      <c r="G334" s="68" t="str">
        <f>IF('P_Alder_2 og 3'!H337&gt;0,'P_Alder_2 og 3'!H337,"")</f>
        <v/>
      </c>
    </row>
    <row r="335" spans="1:7" x14ac:dyDescent="0.25">
      <c r="A335" s="67" t="str">
        <f>IF('P_Alder_2 og 3'!B338&gt;0,'P_Alder_2 og 3'!B338,"")</f>
        <v/>
      </c>
      <c r="B335" s="68" t="str">
        <f>IF('P_Alder_2 og 3'!C338&gt;0,'P_Alder_2 og 3'!C338,"")</f>
        <v/>
      </c>
      <c r="C335" s="68" t="str">
        <f>IF('P_Alder_2 og 3'!D338&gt;0,'P_Alder_2 og 3'!D338,"")</f>
        <v/>
      </c>
      <c r="D335" s="68" t="str">
        <f>IF('P_Alder_2 og 3'!E338&gt;0,'P_Alder_2 og 3'!E338,"")</f>
        <v/>
      </c>
      <c r="E335" s="68" t="str">
        <f>IF('P_Alder_2 og 3'!F338&gt;0,'P_Alder_2 og 3'!F338,"")</f>
        <v/>
      </c>
      <c r="F335" s="68" t="str">
        <f>IF('P_Alder_2 og 3'!G338&gt;0,'P_Alder_2 og 3'!G338,"")</f>
        <v/>
      </c>
      <c r="G335" s="68" t="str">
        <f>IF('P_Alder_2 og 3'!H338&gt;0,'P_Alder_2 og 3'!H338,"")</f>
        <v/>
      </c>
    </row>
    <row r="336" spans="1:7" x14ac:dyDescent="0.25">
      <c r="A336" s="67" t="str">
        <f>IF('P_Alder_2 og 3'!B339&gt;0,'P_Alder_2 og 3'!B339,"")</f>
        <v/>
      </c>
      <c r="B336" s="68" t="str">
        <f>IF('P_Alder_2 og 3'!C339&gt;0,'P_Alder_2 og 3'!C339,"")</f>
        <v/>
      </c>
      <c r="C336" s="68" t="str">
        <f>IF('P_Alder_2 og 3'!D339&gt;0,'P_Alder_2 og 3'!D339,"")</f>
        <v/>
      </c>
      <c r="D336" s="68" t="str">
        <f>IF('P_Alder_2 og 3'!E339&gt;0,'P_Alder_2 og 3'!E339,"")</f>
        <v/>
      </c>
      <c r="E336" s="68" t="str">
        <f>IF('P_Alder_2 og 3'!F339&gt;0,'P_Alder_2 og 3'!F339,"")</f>
        <v/>
      </c>
      <c r="F336" s="68" t="str">
        <f>IF('P_Alder_2 og 3'!G339&gt;0,'P_Alder_2 og 3'!G339,"")</f>
        <v/>
      </c>
      <c r="G336" s="68" t="str">
        <f>IF('P_Alder_2 og 3'!H339&gt;0,'P_Alder_2 og 3'!H339,"")</f>
        <v/>
      </c>
    </row>
    <row r="337" spans="1:7" x14ac:dyDescent="0.25">
      <c r="A337" s="67" t="str">
        <f>IF('P_Alder_2 og 3'!B340&gt;0,'P_Alder_2 og 3'!B340,"")</f>
        <v/>
      </c>
      <c r="B337" s="68" t="str">
        <f>IF('P_Alder_2 og 3'!C340&gt;0,'P_Alder_2 og 3'!C340,"")</f>
        <v/>
      </c>
      <c r="C337" s="68" t="str">
        <f>IF('P_Alder_2 og 3'!D340&gt;0,'P_Alder_2 og 3'!D340,"")</f>
        <v/>
      </c>
      <c r="D337" s="68" t="str">
        <f>IF('P_Alder_2 og 3'!E340&gt;0,'P_Alder_2 og 3'!E340,"")</f>
        <v/>
      </c>
      <c r="E337" s="68" t="str">
        <f>IF('P_Alder_2 og 3'!F340&gt;0,'P_Alder_2 og 3'!F340,"")</f>
        <v/>
      </c>
      <c r="F337" s="68" t="str">
        <f>IF('P_Alder_2 og 3'!G340&gt;0,'P_Alder_2 og 3'!G340,"")</f>
        <v/>
      </c>
      <c r="G337" s="68" t="str">
        <f>IF('P_Alder_2 og 3'!H340&gt;0,'P_Alder_2 og 3'!H340,"")</f>
        <v/>
      </c>
    </row>
    <row r="338" spans="1:7" x14ac:dyDescent="0.25">
      <c r="A338" s="67" t="str">
        <f>IF('P_Alder_2 og 3'!B341&gt;0,'P_Alder_2 og 3'!B341,"")</f>
        <v/>
      </c>
      <c r="B338" s="68" t="str">
        <f>IF('P_Alder_2 og 3'!C341&gt;0,'P_Alder_2 og 3'!C341,"")</f>
        <v/>
      </c>
      <c r="C338" s="68" t="str">
        <f>IF('P_Alder_2 og 3'!D341&gt;0,'P_Alder_2 og 3'!D341,"")</f>
        <v/>
      </c>
      <c r="D338" s="68" t="str">
        <f>IF('P_Alder_2 og 3'!E341&gt;0,'P_Alder_2 og 3'!E341,"")</f>
        <v/>
      </c>
      <c r="E338" s="68" t="str">
        <f>IF('P_Alder_2 og 3'!F341&gt;0,'P_Alder_2 og 3'!F341,"")</f>
        <v/>
      </c>
      <c r="F338" s="68" t="str">
        <f>IF('P_Alder_2 og 3'!G341&gt;0,'P_Alder_2 og 3'!G341,"")</f>
        <v/>
      </c>
      <c r="G338" s="68" t="str">
        <f>IF('P_Alder_2 og 3'!H341&gt;0,'P_Alder_2 og 3'!H341,"")</f>
        <v/>
      </c>
    </row>
    <row r="339" spans="1:7" x14ac:dyDescent="0.25">
      <c r="A339" s="67" t="str">
        <f>IF('P_Alder_2 og 3'!B342&gt;0,'P_Alder_2 og 3'!B342,"")</f>
        <v/>
      </c>
      <c r="B339" s="68" t="str">
        <f>IF('P_Alder_2 og 3'!C342&gt;0,'P_Alder_2 og 3'!C342,"")</f>
        <v/>
      </c>
      <c r="C339" s="68" t="str">
        <f>IF('P_Alder_2 og 3'!D342&gt;0,'P_Alder_2 og 3'!D342,"")</f>
        <v/>
      </c>
      <c r="D339" s="68" t="str">
        <f>IF('P_Alder_2 og 3'!E342&gt;0,'P_Alder_2 og 3'!E342,"")</f>
        <v/>
      </c>
      <c r="E339" s="68" t="str">
        <f>IF('P_Alder_2 og 3'!F342&gt;0,'P_Alder_2 og 3'!F342,"")</f>
        <v/>
      </c>
      <c r="F339" s="68" t="str">
        <f>IF('P_Alder_2 og 3'!G342&gt;0,'P_Alder_2 og 3'!G342,"")</f>
        <v/>
      </c>
      <c r="G339" s="68" t="str">
        <f>IF('P_Alder_2 og 3'!H342&gt;0,'P_Alder_2 og 3'!H342,"")</f>
        <v/>
      </c>
    </row>
    <row r="340" spans="1:7" x14ac:dyDescent="0.25">
      <c r="A340" s="67" t="str">
        <f>IF('P_Alder_2 og 3'!B343&gt;0,'P_Alder_2 og 3'!B343,"")</f>
        <v/>
      </c>
      <c r="B340" s="68" t="str">
        <f>IF('P_Alder_2 og 3'!C343&gt;0,'P_Alder_2 og 3'!C343,"")</f>
        <v/>
      </c>
      <c r="C340" s="68" t="str">
        <f>IF('P_Alder_2 og 3'!D343&gt;0,'P_Alder_2 og 3'!D343,"")</f>
        <v/>
      </c>
      <c r="D340" s="68" t="str">
        <f>IF('P_Alder_2 og 3'!E343&gt;0,'P_Alder_2 og 3'!E343,"")</f>
        <v/>
      </c>
      <c r="E340" s="68" t="str">
        <f>IF('P_Alder_2 og 3'!F343&gt;0,'P_Alder_2 og 3'!F343,"")</f>
        <v/>
      </c>
      <c r="F340" s="68" t="str">
        <f>IF('P_Alder_2 og 3'!G343&gt;0,'P_Alder_2 og 3'!G343,"")</f>
        <v/>
      </c>
      <c r="G340" s="68" t="str">
        <f>IF('P_Alder_2 og 3'!H343&gt;0,'P_Alder_2 og 3'!H343,"")</f>
        <v/>
      </c>
    </row>
    <row r="341" spans="1:7" x14ac:dyDescent="0.25">
      <c r="A341" s="67" t="str">
        <f>IF('P_Alder_2 og 3'!B344&gt;0,'P_Alder_2 og 3'!B344,"")</f>
        <v/>
      </c>
      <c r="B341" s="68" t="str">
        <f>IF('P_Alder_2 og 3'!C344&gt;0,'P_Alder_2 og 3'!C344,"")</f>
        <v/>
      </c>
      <c r="C341" s="68" t="str">
        <f>IF('P_Alder_2 og 3'!D344&gt;0,'P_Alder_2 og 3'!D344,"")</f>
        <v/>
      </c>
      <c r="D341" s="68" t="str">
        <f>IF('P_Alder_2 og 3'!E344&gt;0,'P_Alder_2 og 3'!E344,"")</f>
        <v/>
      </c>
      <c r="E341" s="68" t="str">
        <f>IF('P_Alder_2 og 3'!F344&gt;0,'P_Alder_2 og 3'!F344,"")</f>
        <v/>
      </c>
      <c r="F341" s="68" t="str">
        <f>IF('P_Alder_2 og 3'!G344&gt;0,'P_Alder_2 og 3'!G344,"")</f>
        <v/>
      </c>
      <c r="G341" s="68" t="str">
        <f>IF('P_Alder_2 og 3'!H344&gt;0,'P_Alder_2 og 3'!H344,"")</f>
        <v/>
      </c>
    </row>
    <row r="342" spans="1:7" x14ac:dyDescent="0.25">
      <c r="A342" s="67" t="str">
        <f>IF('P_Alder_2 og 3'!B345&gt;0,'P_Alder_2 og 3'!B345,"")</f>
        <v/>
      </c>
      <c r="B342" s="68" t="str">
        <f>IF('P_Alder_2 og 3'!C345&gt;0,'P_Alder_2 og 3'!C345,"")</f>
        <v/>
      </c>
      <c r="C342" s="68" t="str">
        <f>IF('P_Alder_2 og 3'!D345&gt;0,'P_Alder_2 og 3'!D345,"")</f>
        <v/>
      </c>
      <c r="D342" s="68" t="str">
        <f>IF('P_Alder_2 og 3'!E345&gt;0,'P_Alder_2 og 3'!E345,"")</f>
        <v/>
      </c>
      <c r="E342" s="68" t="str">
        <f>IF('P_Alder_2 og 3'!F345&gt;0,'P_Alder_2 og 3'!F345,"")</f>
        <v/>
      </c>
      <c r="F342" s="68" t="str">
        <f>IF('P_Alder_2 og 3'!G345&gt;0,'P_Alder_2 og 3'!G345,"")</f>
        <v/>
      </c>
      <c r="G342" s="68" t="str">
        <f>IF('P_Alder_2 og 3'!H345&gt;0,'P_Alder_2 og 3'!H345,"")</f>
        <v/>
      </c>
    </row>
    <row r="343" spans="1:7" x14ac:dyDescent="0.25">
      <c r="A343" s="67" t="str">
        <f>IF('P_Alder_2 og 3'!B346&gt;0,'P_Alder_2 og 3'!B346,"")</f>
        <v/>
      </c>
      <c r="B343" s="68" t="str">
        <f>IF('P_Alder_2 og 3'!C346&gt;0,'P_Alder_2 og 3'!C346,"")</f>
        <v/>
      </c>
      <c r="C343" s="68" t="str">
        <f>IF('P_Alder_2 og 3'!D346&gt;0,'P_Alder_2 og 3'!D346,"")</f>
        <v/>
      </c>
      <c r="D343" s="68" t="str">
        <f>IF('P_Alder_2 og 3'!E346&gt;0,'P_Alder_2 og 3'!E346,"")</f>
        <v/>
      </c>
      <c r="E343" s="68" t="str">
        <f>IF('P_Alder_2 og 3'!F346&gt;0,'P_Alder_2 og 3'!F346,"")</f>
        <v/>
      </c>
      <c r="F343" s="68" t="str">
        <f>IF('P_Alder_2 og 3'!G346&gt;0,'P_Alder_2 og 3'!G346,"")</f>
        <v/>
      </c>
      <c r="G343" s="68" t="str">
        <f>IF('P_Alder_2 og 3'!H346&gt;0,'P_Alder_2 og 3'!H346,"")</f>
        <v/>
      </c>
    </row>
    <row r="344" spans="1:7" x14ac:dyDescent="0.25">
      <c r="A344" s="67" t="str">
        <f>IF('P_Alder_2 og 3'!B347&gt;0,'P_Alder_2 og 3'!B347,"")</f>
        <v/>
      </c>
      <c r="B344" s="68" t="str">
        <f>IF('P_Alder_2 og 3'!C347&gt;0,'P_Alder_2 og 3'!C347,"")</f>
        <v/>
      </c>
      <c r="C344" s="68" t="str">
        <f>IF('P_Alder_2 og 3'!D347&gt;0,'P_Alder_2 og 3'!D347,"")</f>
        <v/>
      </c>
      <c r="D344" s="68" t="str">
        <f>IF('P_Alder_2 og 3'!E347&gt;0,'P_Alder_2 og 3'!E347,"")</f>
        <v/>
      </c>
      <c r="E344" s="68" t="str">
        <f>IF('P_Alder_2 og 3'!F347&gt;0,'P_Alder_2 og 3'!F347,"")</f>
        <v/>
      </c>
      <c r="F344" s="68" t="str">
        <f>IF('P_Alder_2 og 3'!G347&gt;0,'P_Alder_2 og 3'!G347,"")</f>
        <v/>
      </c>
      <c r="G344" s="68" t="str">
        <f>IF('P_Alder_2 og 3'!H347&gt;0,'P_Alder_2 og 3'!H347,"")</f>
        <v/>
      </c>
    </row>
    <row r="345" spans="1:7" x14ac:dyDescent="0.25">
      <c r="A345" s="67" t="str">
        <f>IF('P_Alder_2 og 3'!B348&gt;0,'P_Alder_2 og 3'!B348,"")</f>
        <v/>
      </c>
      <c r="B345" s="68" t="str">
        <f>IF('P_Alder_2 og 3'!C348&gt;0,'P_Alder_2 og 3'!C348,"")</f>
        <v/>
      </c>
      <c r="C345" s="68" t="str">
        <f>IF('P_Alder_2 og 3'!D348&gt;0,'P_Alder_2 og 3'!D348,"")</f>
        <v/>
      </c>
      <c r="D345" s="68" t="str">
        <f>IF('P_Alder_2 og 3'!E348&gt;0,'P_Alder_2 og 3'!E348,"")</f>
        <v/>
      </c>
      <c r="E345" s="68" t="str">
        <f>IF('P_Alder_2 og 3'!F348&gt;0,'P_Alder_2 og 3'!F348,"")</f>
        <v/>
      </c>
      <c r="F345" s="68" t="str">
        <f>IF('P_Alder_2 og 3'!G348&gt;0,'P_Alder_2 og 3'!G348,"")</f>
        <v/>
      </c>
      <c r="G345" s="68" t="str">
        <f>IF('P_Alder_2 og 3'!H348&gt;0,'P_Alder_2 og 3'!H348,"")</f>
        <v/>
      </c>
    </row>
    <row r="346" spans="1:7" x14ac:dyDescent="0.25">
      <c r="A346" s="67" t="str">
        <f>IF('P_Alder_2 og 3'!B349&gt;0,'P_Alder_2 og 3'!B349,"")</f>
        <v/>
      </c>
      <c r="B346" s="68" t="str">
        <f>IF('P_Alder_2 og 3'!C349&gt;0,'P_Alder_2 og 3'!C349,"")</f>
        <v/>
      </c>
      <c r="C346" s="68" t="str">
        <f>IF('P_Alder_2 og 3'!D349&gt;0,'P_Alder_2 og 3'!D349,"")</f>
        <v/>
      </c>
      <c r="D346" s="68" t="str">
        <f>IF('P_Alder_2 og 3'!E349&gt;0,'P_Alder_2 og 3'!E349,"")</f>
        <v/>
      </c>
      <c r="E346" s="68" t="str">
        <f>IF('P_Alder_2 og 3'!F349&gt;0,'P_Alder_2 og 3'!F349,"")</f>
        <v/>
      </c>
      <c r="F346" s="68" t="str">
        <f>IF('P_Alder_2 og 3'!G349&gt;0,'P_Alder_2 og 3'!G349,"")</f>
        <v/>
      </c>
      <c r="G346" s="68" t="str">
        <f>IF('P_Alder_2 og 3'!H349&gt;0,'P_Alder_2 og 3'!H349,"")</f>
        <v/>
      </c>
    </row>
    <row r="347" spans="1:7" x14ac:dyDescent="0.25">
      <c r="A347" s="67" t="str">
        <f>IF('P_Alder_2 og 3'!B350&gt;0,'P_Alder_2 og 3'!B350,"")</f>
        <v/>
      </c>
      <c r="B347" s="68" t="str">
        <f>IF('P_Alder_2 og 3'!C350&gt;0,'P_Alder_2 og 3'!C350,"")</f>
        <v/>
      </c>
      <c r="C347" s="68" t="str">
        <f>IF('P_Alder_2 og 3'!D350&gt;0,'P_Alder_2 og 3'!D350,"")</f>
        <v/>
      </c>
      <c r="D347" s="68" t="str">
        <f>IF('P_Alder_2 og 3'!E350&gt;0,'P_Alder_2 og 3'!E350,"")</f>
        <v/>
      </c>
      <c r="E347" s="68" t="str">
        <f>IF('P_Alder_2 og 3'!F350&gt;0,'P_Alder_2 og 3'!F350,"")</f>
        <v/>
      </c>
      <c r="F347" s="68" t="str">
        <f>IF('P_Alder_2 og 3'!G350&gt;0,'P_Alder_2 og 3'!G350,"")</f>
        <v/>
      </c>
      <c r="G347" s="68" t="str">
        <f>IF('P_Alder_2 og 3'!H350&gt;0,'P_Alder_2 og 3'!H350,"")</f>
        <v/>
      </c>
    </row>
    <row r="348" spans="1:7" x14ac:dyDescent="0.25">
      <c r="A348" s="67" t="str">
        <f>IF('P_Alder_2 og 3'!B351&gt;0,'P_Alder_2 og 3'!B351,"")</f>
        <v/>
      </c>
      <c r="B348" s="68" t="str">
        <f>IF('P_Alder_2 og 3'!C351&gt;0,'P_Alder_2 og 3'!C351,"")</f>
        <v/>
      </c>
      <c r="C348" s="68" t="str">
        <f>IF('P_Alder_2 og 3'!D351&gt;0,'P_Alder_2 og 3'!D351,"")</f>
        <v/>
      </c>
      <c r="D348" s="68" t="str">
        <f>IF('P_Alder_2 og 3'!E351&gt;0,'P_Alder_2 og 3'!E351,"")</f>
        <v/>
      </c>
      <c r="E348" s="68" t="str">
        <f>IF('P_Alder_2 og 3'!F351&gt;0,'P_Alder_2 og 3'!F351,"")</f>
        <v/>
      </c>
      <c r="F348" s="68" t="str">
        <f>IF('P_Alder_2 og 3'!G351&gt;0,'P_Alder_2 og 3'!G351,"")</f>
        <v/>
      </c>
      <c r="G348" s="68" t="str">
        <f>IF('P_Alder_2 og 3'!H351&gt;0,'P_Alder_2 og 3'!H351,"")</f>
        <v/>
      </c>
    </row>
    <row r="349" spans="1:7" x14ac:dyDescent="0.25">
      <c r="A349" s="67" t="str">
        <f>IF('P_Alder_2 og 3'!B352&gt;0,'P_Alder_2 og 3'!B352,"")</f>
        <v/>
      </c>
      <c r="B349" s="68" t="str">
        <f>IF('P_Alder_2 og 3'!C352&gt;0,'P_Alder_2 og 3'!C352,"")</f>
        <v/>
      </c>
      <c r="C349" s="68" t="str">
        <f>IF('P_Alder_2 og 3'!D352&gt;0,'P_Alder_2 og 3'!D352,"")</f>
        <v/>
      </c>
      <c r="D349" s="68" t="str">
        <f>IF('P_Alder_2 og 3'!E352&gt;0,'P_Alder_2 og 3'!E352,"")</f>
        <v/>
      </c>
      <c r="E349" s="68" t="str">
        <f>IF('P_Alder_2 og 3'!F352&gt;0,'P_Alder_2 og 3'!F352,"")</f>
        <v/>
      </c>
      <c r="F349" s="68" t="str">
        <f>IF('P_Alder_2 og 3'!G352&gt;0,'P_Alder_2 og 3'!G352,"")</f>
        <v/>
      </c>
      <c r="G349" s="68" t="str">
        <f>IF('P_Alder_2 og 3'!H352&gt;0,'P_Alder_2 og 3'!H352,"")</f>
        <v/>
      </c>
    </row>
    <row r="350" spans="1:7" x14ac:dyDescent="0.25">
      <c r="A350" s="67" t="str">
        <f>IF('P_Alder_2 og 3'!B353&gt;0,'P_Alder_2 og 3'!B353,"")</f>
        <v/>
      </c>
      <c r="B350" s="68" t="str">
        <f>IF('P_Alder_2 og 3'!C353&gt;0,'P_Alder_2 og 3'!C353,"")</f>
        <v/>
      </c>
      <c r="C350" s="68" t="str">
        <f>IF('P_Alder_2 og 3'!D353&gt;0,'P_Alder_2 og 3'!D353,"")</f>
        <v/>
      </c>
      <c r="D350" s="68" t="str">
        <f>IF('P_Alder_2 og 3'!E353&gt;0,'P_Alder_2 og 3'!E353,"")</f>
        <v/>
      </c>
      <c r="E350" s="68" t="str">
        <f>IF('P_Alder_2 og 3'!F353&gt;0,'P_Alder_2 og 3'!F353,"")</f>
        <v/>
      </c>
      <c r="F350" s="68" t="str">
        <f>IF('P_Alder_2 og 3'!G353&gt;0,'P_Alder_2 og 3'!G353,"")</f>
        <v/>
      </c>
      <c r="G350" s="68" t="str">
        <f>IF('P_Alder_2 og 3'!H353&gt;0,'P_Alder_2 og 3'!H353,"")</f>
        <v/>
      </c>
    </row>
    <row r="351" spans="1:7" x14ac:dyDescent="0.25">
      <c r="A351" s="67" t="str">
        <f>IF('P_Alder_2 og 3'!B354&gt;0,'P_Alder_2 og 3'!B354,"")</f>
        <v/>
      </c>
      <c r="B351" s="68" t="str">
        <f>IF('P_Alder_2 og 3'!C354&gt;0,'P_Alder_2 og 3'!C354,"")</f>
        <v/>
      </c>
      <c r="C351" s="68" t="str">
        <f>IF('P_Alder_2 og 3'!D354&gt;0,'P_Alder_2 og 3'!D354,"")</f>
        <v/>
      </c>
      <c r="D351" s="68" t="str">
        <f>IF('P_Alder_2 og 3'!E354&gt;0,'P_Alder_2 og 3'!E354,"")</f>
        <v/>
      </c>
      <c r="E351" s="68" t="str">
        <f>IF('P_Alder_2 og 3'!F354&gt;0,'P_Alder_2 og 3'!F354,"")</f>
        <v/>
      </c>
      <c r="F351" s="68" t="str">
        <f>IF('P_Alder_2 og 3'!G354&gt;0,'P_Alder_2 og 3'!G354,"")</f>
        <v/>
      </c>
      <c r="G351" s="68" t="str">
        <f>IF('P_Alder_2 og 3'!H354&gt;0,'P_Alder_2 og 3'!H354,"")</f>
        <v/>
      </c>
    </row>
    <row r="352" spans="1:7" x14ac:dyDescent="0.25">
      <c r="A352" s="67" t="str">
        <f>IF('P_Alder_2 og 3'!B355&gt;0,'P_Alder_2 og 3'!B355,"")</f>
        <v/>
      </c>
      <c r="B352" s="68" t="str">
        <f>IF('P_Alder_2 og 3'!C355&gt;0,'P_Alder_2 og 3'!C355,"")</f>
        <v/>
      </c>
      <c r="C352" s="68" t="str">
        <f>IF('P_Alder_2 og 3'!D355&gt;0,'P_Alder_2 og 3'!D355,"")</f>
        <v/>
      </c>
      <c r="D352" s="68" t="str">
        <f>IF('P_Alder_2 og 3'!E355&gt;0,'P_Alder_2 og 3'!E355,"")</f>
        <v/>
      </c>
      <c r="E352" s="68" t="str">
        <f>IF('P_Alder_2 og 3'!F355&gt;0,'P_Alder_2 og 3'!F355,"")</f>
        <v/>
      </c>
      <c r="F352" s="68" t="str">
        <f>IF('P_Alder_2 og 3'!G355&gt;0,'P_Alder_2 og 3'!G355,"")</f>
        <v/>
      </c>
      <c r="G352" s="68" t="str">
        <f>IF('P_Alder_2 og 3'!H355&gt;0,'P_Alder_2 og 3'!H355,"")</f>
        <v/>
      </c>
    </row>
    <row r="353" spans="1:7" x14ac:dyDescent="0.25">
      <c r="A353" s="67" t="str">
        <f>IF('P_Alder_2 og 3'!B356&gt;0,'P_Alder_2 og 3'!B356,"")</f>
        <v/>
      </c>
      <c r="B353" s="68" t="str">
        <f>IF('P_Alder_2 og 3'!C356&gt;0,'P_Alder_2 og 3'!C356,"")</f>
        <v/>
      </c>
      <c r="C353" s="68" t="str">
        <f>IF('P_Alder_2 og 3'!D356&gt;0,'P_Alder_2 og 3'!D356,"")</f>
        <v/>
      </c>
      <c r="D353" s="68" t="str">
        <f>IF('P_Alder_2 og 3'!E356&gt;0,'P_Alder_2 og 3'!E356,"")</f>
        <v/>
      </c>
      <c r="E353" s="68" t="str">
        <f>IF('P_Alder_2 og 3'!F356&gt;0,'P_Alder_2 og 3'!F356,"")</f>
        <v/>
      </c>
      <c r="F353" s="68" t="str">
        <f>IF('P_Alder_2 og 3'!G356&gt;0,'P_Alder_2 og 3'!G356,"")</f>
        <v/>
      </c>
      <c r="G353" s="68" t="str">
        <f>IF('P_Alder_2 og 3'!H356&gt;0,'P_Alder_2 og 3'!H356,"")</f>
        <v/>
      </c>
    </row>
    <row r="354" spans="1:7" x14ac:dyDescent="0.25">
      <c r="A354" s="67" t="str">
        <f>IF('P_Alder_2 og 3'!B357&gt;0,'P_Alder_2 og 3'!B357,"")</f>
        <v/>
      </c>
      <c r="B354" s="68" t="str">
        <f>IF('P_Alder_2 og 3'!C357&gt;0,'P_Alder_2 og 3'!C357,"")</f>
        <v/>
      </c>
      <c r="C354" s="68" t="str">
        <f>IF('P_Alder_2 og 3'!D357&gt;0,'P_Alder_2 og 3'!D357,"")</f>
        <v/>
      </c>
      <c r="D354" s="68" t="str">
        <f>IF('P_Alder_2 og 3'!E357&gt;0,'P_Alder_2 og 3'!E357,"")</f>
        <v/>
      </c>
      <c r="E354" s="68" t="str">
        <f>IF('P_Alder_2 og 3'!F357&gt;0,'P_Alder_2 og 3'!F357,"")</f>
        <v/>
      </c>
      <c r="F354" s="68" t="str">
        <f>IF('P_Alder_2 og 3'!G357&gt;0,'P_Alder_2 og 3'!G357,"")</f>
        <v/>
      </c>
      <c r="G354" s="68" t="str">
        <f>IF('P_Alder_2 og 3'!H357&gt;0,'P_Alder_2 og 3'!H357,"")</f>
        <v/>
      </c>
    </row>
    <row r="355" spans="1:7" x14ac:dyDescent="0.25">
      <c r="A355" s="67" t="str">
        <f>IF('P_Alder_2 og 3'!B358&gt;0,'P_Alder_2 og 3'!B358,"")</f>
        <v/>
      </c>
      <c r="B355" s="68" t="str">
        <f>IF('P_Alder_2 og 3'!C358&gt;0,'P_Alder_2 og 3'!C358,"")</f>
        <v/>
      </c>
      <c r="C355" s="68" t="str">
        <f>IF('P_Alder_2 og 3'!D358&gt;0,'P_Alder_2 og 3'!D358,"")</f>
        <v/>
      </c>
      <c r="D355" s="68" t="str">
        <f>IF('P_Alder_2 og 3'!E358&gt;0,'P_Alder_2 og 3'!E358,"")</f>
        <v/>
      </c>
      <c r="E355" s="68" t="str">
        <f>IF('P_Alder_2 og 3'!F358&gt;0,'P_Alder_2 og 3'!F358,"")</f>
        <v/>
      </c>
      <c r="F355" s="68" t="str">
        <f>IF('P_Alder_2 og 3'!G358&gt;0,'P_Alder_2 og 3'!G358,"")</f>
        <v/>
      </c>
      <c r="G355" s="68" t="str">
        <f>IF('P_Alder_2 og 3'!H358&gt;0,'P_Alder_2 og 3'!H358,"")</f>
        <v/>
      </c>
    </row>
    <row r="356" spans="1:7" x14ac:dyDescent="0.25">
      <c r="A356" s="67" t="str">
        <f>IF('P_Alder_2 og 3'!B359&gt;0,'P_Alder_2 og 3'!B359,"")</f>
        <v/>
      </c>
      <c r="B356" s="68" t="str">
        <f>IF('P_Alder_2 og 3'!C359&gt;0,'P_Alder_2 og 3'!C359,"")</f>
        <v/>
      </c>
      <c r="C356" s="68" t="str">
        <f>IF('P_Alder_2 og 3'!D359&gt;0,'P_Alder_2 og 3'!D359,"")</f>
        <v/>
      </c>
      <c r="D356" s="68" t="str">
        <f>IF('P_Alder_2 og 3'!E359&gt;0,'P_Alder_2 og 3'!E359,"")</f>
        <v/>
      </c>
      <c r="E356" s="68" t="str">
        <f>IF('P_Alder_2 og 3'!F359&gt;0,'P_Alder_2 og 3'!F359,"")</f>
        <v/>
      </c>
      <c r="F356" s="68" t="str">
        <f>IF('P_Alder_2 og 3'!G359&gt;0,'P_Alder_2 og 3'!G359,"")</f>
        <v/>
      </c>
      <c r="G356" s="68" t="str">
        <f>IF('P_Alder_2 og 3'!H359&gt;0,'P_Alder_2 og 3'!H359,"")</f>
        <v/>
      </c>
    </row>
    <row r="357" spans="1:7" x14ac:dyDescent="0.25">
      <c r="A357" s="67" t="str">
        <f>IF('P_Alder_2 og 3'!B360&gt;0,'P_Alder_2 og 3'!B360,"")</f>
        <v/>
      </c>
      <c r="B357" s="68" t="str">
        <f>IF('P_Alder_2 og 3'!C360&gt;0,'P_Alder_2 og 3'!C360,"")</f>
        <v/>
      </c>
      <c r="C357" s="68" t="str">
        <f>IF('P_Alder_2 og 3'!D360&gt;0,'P_Alder_2 og 3'!D360,"")</f>
        <v/>
      </c>
      <c r="D357" s="68" t="str">
        <f>IF('P_Alder_2 og 3'!E360&gt;0,'P_Alder_2 og 3'!E360,"")</f>
        <v/>
      </c>
      <c r="E357" s="68" t="str">
        <f>IF('P_Alder_2 og 3'!F360&gt;0,'P_Alder_2 og 3'!F360,"")</f>
        <v/>
      </c>
      <c r="F357" s="68" t="str">
        <f>IF('P_Alder_2 og 3'!G360&gt;0,'P_Alder_2 og 3'!G360,"")</f>
        <v/>
      </c>
      <c r="G357" s="68" t="str">
        <f>IF('P_Alder_2 og 3'!H360&gt;0,'P_Alder_2 og 3'!H360,"")</f>
        <v/>
      </c>
    </row>
    <row r="358" spans="1:7" x14ac:dyDescent="0.25">
      <c r="A358" s="67" t="str">
        <f>IF('P_Alder_2 og 3'!B361&gt;0,'P_Alder_2 og 3'!B361,"")</f>
        <v/>
      </c>
      <c r="B358" s="68" t="str">
        <f>IF('P_Alder_2 og 3'!C361&gt;0,'P_Alder_2 og 3'!C361,"")</f>
        <v/>
      </c>
      <c r="C358" s="68" t="str">
        <f>IF('P_Alder_2 og 3'!D361&gt;0,'P_Alder_2 og 3'!D361,"")</f>
        <v/>
      </c>
      <c r="D358" s="68" t="str">
        <f>IF('P_Alder_2 og 3'!E361&gt;0,'P_Alder_2 og 3'!E361,"")</f>
        <v/>
      </c>
      <c r="E358" s="68" t="str">
        <f>IF('P_Alder_2 og 3'!F361&gt;0,'P_Alder_2 og 3'!F361,"")</f>
        <v/>
      </c>
      <c r="F358" s="68" t="str">
        <f>IF('P_Alder_2 og 3'!G361&gt;0,'P_Alder_2 og 3'!G361,"")</f>
        <v/>
      </c>
      <c r="G358" s="68" t="str">
        <f>IF('P_Alder_2 og 3'!H361&gt;0,'P_Alder_2 og 3'!H361,"")</f>
        <v/>
      </c>
    </row>
    <row r="359" spans="1:7" x14ac:dyDescent="0.25">
      <c r="A359" s="67" t="str">
        <f>IF('P_Alder_2 og 3'!B362&gt;0,'P_Alder_2 og 3'!B362,"")</f>
        <v/>
      </c>
      <c r="B359" s="68" t="str">
        <f>IF('P_Alder_2 og 3'!C362&gt;0,'P_Alder_2 og 3'!C362,"")</f>
        <v/>
      </c>
      <c r="C359" s="68" t="str">
        <f>IF('P_Alder_2 og 3'!D362&gt;0,'P_Alder_2 og 3'!D362,"")</f>
        <v/>
      </c>
      <c r="D359" s="68" t="str">
        <f>IF('P_Alder_2 og 3'!E362&gt;0,'P_Alder_2 og 3'!E362,"")</f>
        <v/>
      </c>
      <c r="E359" s="68" t="str">
        <f>IF('P_Alder_2 og 3'!F362&gt;0,'P_Alder_2 og 3'!F362,"")</f>
        <v/>
      </c>
      <c r="F359" s="68" t="str">
        <f>IF('P_Alder_2 og 3'!G362&gt;0,'P_Alder_2 og 3'!G362,"")</f>
        <v/>
      </c>
      <c r="G359" s="68" t="str">
        <f>IF('P_Alder_2 og 3'!H362&gt;0,'P_Alder_2 og 3'!H362,"")</f>
        <v/>
      </c>
    </row>
    <row r="360" spans="1:7" x14ac:dyDescent="0.25">
      <c r="A360" s="67" t="str">
        <f>IF('P_Alder_2 og 3'!B363&gt;0,'P_Alder_2 og 3'!B363,"")</f>
        <v/>
      </c>
      <c r="B360" s="68" t="str">
        <f>IF('P_Alder_2 og 3'!C363&gt;0,'P_Alder_2 og 3'!C363,"")</f>
        <v/>
      </c>
      <c r="C360" s="68" t="str">
        <f>IF('P_Alder_2 og 3'!D363&gt;0,'P_Alder_2 og 3'!D363,"")</f>
        <v/>
      </c>
      <c r="D360" s="68" t="str">
        <f>IF('P_Alder_2 og 3'!E363&gt;0,'P_Alder_2 og 3'!E363,"")</f>
        <v/>
      </c>
      <c r="E360" s="68" t="str">
        <f>IF('P_Alder_2 og 3'!F363&gt;0,'P_Alder_2 og 3'!F363,"")</f>
        <v/>
      </c>
      <c r="F360" s="68" t="str">
        <f>IF('P_Alder_2 og 3'!G363&gt;0,'P_Alder_2 og 3'!G363,"")</f>
        <v/>
      </c>
      <c r="G360" s="68" t="str">
        <f>IF('P_Alder_2 og 3'!H363&gt;0,'P_Alder_2 og 3'!H363,"")</f>
        <v/>
      </c>
    </row>
    <row r="361" spans="1:7" x14ac:dyDescent="0.25">
      <c r="A361" s="67" t="str">
        <f>IF('P_Alder_2 og 3'!B364&gt;0,'P_Alder_2 og 3'!B364,"")</f>
        <v/>
      </c>
      <c r="B361" s="68" t="str">
        <f>IF('P_Alder_2 og 3'!C364&gt;0,'P_Alder_2 og 3'!C364,"")</f>
        <v/>
      </c>
      <c r="C361" s="68" t="str">
        <f>IF('P_Alder_2 og 3'!D364&gt;0,'P_Alder_2 og 3'!D364,"")</f>
        <v/>
      </c>
      <c r="D361" s="68" t="str">
        <f>IF('P_Alder_2 og 3'!E364&gt;0,'P_Alder_2 og 3'!E364,"")</f>
        <v/>
      </c>
      <c r="E361" s="68" t="str">
        <f>IF('P_Alder_2 og 3'!F364&gt;0,'P_Alder_2 og 3'!F364,"")</f>
        <v/>
      </c>
      <c r="F361" s="68" t="str">
        <f>IF('P_Alder_2 og 3'!G364&gt;0,'P_Alder_2 og 3'!G364,"")</f>
        <v/>
      </c>
      <c r="G361" s="68" t="str">
        <f>IF('P_Alder_2 og 3'!H364&gt;0,'P_Alder_2 og 3'!H364,"")</f>
        <v/>
      </c>
    </row>
    <row r="362" spans="1:7" x14ac:dyDescent="0.25">
      <c r="A362" s="67" t="str">
        <f>IF('P_Alder_2 og 3'!B365&gt;0,'P_Alder_2 og 3'!B365,"")</f>
        <v/>
      </c>
      <c r="B362" s="68" t="str">
        <f>IF('P_Alder_2 og 3'!C365&gt;0,'P_Alder_2 og 3'!C365,"")</f>
        <v/>
      </c>
      <c r="C362" s="68" t="str">
        <f>IF('P_Alder_2 og 3'!D365&gt;0,'P_Alder_2 og 3'!D365,"")</f>
        <v/>
      </c>
      <c r="D362" s="68" t="str">
        <f>IF('P_Alder_2 og 3'!E365&gt;0,'P_Alder_2 og 3'!E365,"")</f>
        <v/>
      </c>
      <c r="E362" s="68" t="str">
        <f>IF('P_Alder_2 og 3'!F365&gt;0,'P_Alder_2 og 3'!F365,"")</f>
        <v/>
      </c>
      <c r="F362" s="68" t="str">
        <f>IF('P_Alder_2 og 3'!G365&gt;0,'P_Alder_2 og 3'!G365,"")</f>
        <v/>
      </c>
      <c r="G362" s="68" t="str">
        <f>IF('P_Alder_2 og 3'!H365&gt;0,'P_Alder_2 og 3'!H365,"")</f>
        <v/>
      </c>
    </row>
    <row r="363" spans="1:7" x14ac:dyDescent="0.25">
      <c r="A363" s="67" t="str">
        <f>IF('P_Alder_2 og 3'!B366&gt;0,'P_Alder_2 og 3'!B366,"")</f>
        <v/>
      </c>
      <c r="B363" s="68" t="str">
        <f>IF('P_Alder_2 og 3'!C366&gt;0,'P_Alder_2 og 3'!C366,"")</f>
        <v/>
      </c>
      <c r="C363" s="68" t="str">
        <f>IF('P_Alder_2 og 3'!D366&gt;0,'P_Alder_2 og 3'!D366,"")</f>
        <v/>
      </c>
      <c r="D363" s="68" t="str">
        <f>IF('P_Alder_2 og 3'!E366&gt;0,'P_Alder_2 og 3'!E366,"")</f>
        <v/>
      </c>
      <c r="E363" s="68" t="str">
        <f>IF('P_Alder_2 og 3'!F366&gt;0,'P_Alder_2 og 3'!F366,"")</f>
        <v/>
      </c>
      <c r="F363" s="68" t="str">
        <f>IF('P_Alder_2 og 3'!G366&gt;0,'P_Alder_2 og 3'!G366,"")</f>
        <v/>
      </c>
      <c r="G363" s="68" t="str">
        <f>IF('P_Alder_2 og 3'!H366&gt;0,'P_Alder_2 og 3'!H366,"")</f>
        <v/>
      </c>
    </row>
    <row r="364" spans="1:7" x14ac:dyDescent="0.25">
      <c r="A364" s="67" t="str">
        <f>IF('P_Alder_2 og 3'!B367&gt;0,'P_Alder_2 og 3'!B367,"")</f>
        <v/>
      </c>
      <c r="B364" s="68" t="str">
        <f>IF('P_Alder_2 og 3'!C367&gt;0,'P_Alder_2 og 3'!C367,"")</f>
        <v/>
      </c>
      <c r="C364" s="68" t="str">
        <f>IF('P_Alder_2 og 3'!D367&gt;0,'P_Alder_2 og 3'!D367,"")</f>
        <v/>
      </c>
      <c r="D364" s="68" t="str">
        <f>IF('P_Alder_2 og 3'!E367&gt;0,'P_Alder_2 og 3'!E367,"")</f>
        <v/>
      </c>
      <c r="E364" s="68" t="str">
        <f>IF('P_Alder_2 og 3'!F367&gt;0,'P_Alder_2 og 3'!F367,"")</f>
        <v/>
      </c>
      <c r="F364" s="68" t="str">
        <f>IF('P_Alder_2 og 3'!G367&gt;0,'P_Alder_2 og 3'!G367,"")</f>
        <v/>
      </c>
      <c r="G364" s="68" t="str">
        <f>IF('P_Alder_2 og 3'!H367&gt;0,'P_Alder_2 og 3'!H367,"")</f>
        <v/>
      </c>
    </row>
    <row r="365" spans="1:7" x14ac:dyDescent="0.25">
      <c r="A365" s="67" t="str">
        <f>IF('P_Alder_2 og 3'!B368&gt;0,'P_Alder_2 og 3'!B368,"")</f>
        <v/>
      </c>
      <c r="B365" s="68" t="str">
        <f>IF('P_Alder_2 og 3'!C368&gt;0,'P_Alder_2 og 3'!C368,"")</f>
        <v/>
      </c>
      <c r="C365" s="68" t="str">
        <f>IF('P_Alder_2 og 3'!D368&gt;0,'P_Alder_2 og 3'!D368,"")</f>
        <v/>
      </c>
      <c r="D365" s="68" t="str">
        <f>IF('P_Alder_2 og 3'!E368&gt;0,'P_Alder_2 og 3'!E368,"")</f>
        <v/>
      </c>
      <c r="E365" s="68" t="str">
        <f>IF('P_Alder_2 og 3'!F368&gt;0,'P_Alder_2 og 3'!F368,"")</f>
        <v/>
      </c>
      <c r="F365" s="68" t="str">
        <f>IF('P_Alder_2 og 3'!G368&gt;0,'P_Alder_2 og 3'!G368,"")</f>
        <v/>
      </c>
      <c r="G365" s="68" t="str">
        <f>IF('P_Alder_2 og 3'!H368&gt;0,'P_Alder_2 og 3'!H368,"")</f>
        <v/>
      </c>
    </row>
    <row r="366" spans="1:7" x14ac:dyDescent="0.25">
      <c r="A366" s="67" t="str">
        <f>IF('P_Alder_2 og 3'!B369&gt;0,'P_Alder_2 og 3'!B369,"")</f>
        <v/>
      </c>
      <c r="B366" s="68" t="str">
        <f>IF('P_Alder_2 og 3'!C369&gt;0,'P_Alder_2 og 3'!C369,"")</f>
        <v/>
      </c>
      <c r="C366" s="68" t="str">
        <f>IF('P_Alder_2 og 3'!D369&gt;0,'P_Alder_2 og 3'!D369,"")</f>
        <v/>
      </c>
      <c r="D366" s="68" t="str">
        <f>IF('P_Alder_2 og 3'!E369&gt;0,'P_Alder_2 og 3'!E369,"")</f>
        <v/>
      </c>
      <c r="E366" s="68" t="str">
        <f>IF('P_Alder_2 og 3'!F369&gt;0,'P_Alder_2 og 3'!F369,"")</f>
        <v/>
      </c>
      <c r="F366" s="68" t="str">
        <f>IF('P_Alder_2 og 3'!G369&gt;0,'P_Alder_2 og 3'!G369,"")</f>
        <v/>
      </c>
      <c r="G366" s="68" t="str">
        <f>IF('P_Alder_2 og 3'!H369&gt;0,'P_Alder_2 og 3'!H369,"")</f>
        <v/>
      </c>
    </row>
    <row r="367" spans="1:7" x14ac:dyDescent="0.25">
      <c r="A367" s="67" t="str">
        <f>IF('P_Alder_2 og 3'!B370&gt;0,'P_Alder_2 og 3'!B370,"")</f>
        <v/>
      </c>
      <c r="B367" s="68" t="str">
        <f>IF('P_Alder_2 og 3'!C370&gt;0,'P_Alder_2 og 3'!C370,"")</f>
        <v/>
      </c>
      <c r="C367" s="68" t="str">
        <f>IF('P_Alder_2 og 3'!D370&gt;0,'P_Alder_2 og 3'!D370,"")</f>
        <v/>
      </c>
      <c r="D367" s="68" t="str">
        <f>IF('P_Alder_2 og 3'!E370&gt;0,'P_Alder_2 og 3'!E370,"")</f>
        <v/>
      </c>
      <c r="E367" s="68" t="str">
        <f>IF('P_Alder_2 og 3'!F370&gt;0,'P_Alder_2 og 3'!F370,"")</f>
        <v/>
      </c>
      <c r="F367" s="68" t="str">
        <f>IF('P_Alder_2 og 3'!G370&gt;0,'P_Alder_2 og 3'!G370,"")</f>
        <v/>
      </c>
      <c r="G367" s="68" t="str">
        <f>IF('P_Alder_2 og 3'!H370&gt;0,'P_Alder_2 og 3'!H370,"")</f>
        <v/>
      </c>
    </row>
    <row r="368" spans="1:7" x14ac:dyDescent="0.25">
      <c r="A368" s="67" t="str">
        <f>IF('P_Alder_2 og 3'!B371&gt;0,'P_Alder_2 og 3'!B371,"")</f>
        <v/>
      </c>
      <c r="B368" s="68" t="str">
        <f>IF('P_Alder_2 og 3'!C371&gt;0,'P_Alder_2 og 3'!C371,"")</f>
        <v/>
      </c>
      <c r="C368" s="68" t="str">
        <f>IF('P_Alder_2 og 3'!D371&gt;0,'P_Alder_2 og 3'!D371,"")</f>
        <v/>
      </c>
      <c r="D368" s="68" t="str">
        <f>IF('P_Alder_2 og 3'!E371&gt;0,'P_Alder_2 og 3'!E371,"")</f>
        <v/>
      </c>
      <c r="E368" s="68" t="str">
        <f>IF('P_Alder_2 og 3'!F371&gt;0,'P_Alder_2 og 3'!F371,"")</f>
        <v/>
      </c>
      <c r="F368" s="68" t="str">
        <f>IF('P_Alder_2 og 3'!G371&gt;0,'P_Alder_2 og 3'!G371,"")</f>
        <v/>
      </c>
      <c r="G368" s="68" t="str">
        <f>IF('P_Alder_2 og 3'!H371&gt;0,'P_Alder_2 og 3'!H371,"")</f>
        <v/>
      </c>
    </row>
    <row r="369" spans="1:7" x14ac:dyDescent="0.25">
      <c r="A369" s="67" t="str">
        <f>IF('P_Alder_2 og 3'!B372&gt;0,'P_Alder_2 og 3'!B372,"")</f>
        <v/>
      </c>
      <c r="B369" s="68" t="str">
        <f>IF('P_Alder_2 og 3'!C372&gt;0,'P_Alder_2 og 3'!C372,"")</f>
        <v/>
      </c>
      <c r="C369" s="68" t="str">
        <f>IF('P_Alder_2 og 3'!D372&gt;0,'P_Alder_2 og 3'!D372,"")</f>
        <v/>
      </c>
      <c r="D369" s="68" t="str">
        <f>IF('P_Alder_2 og 3'!E372&gt;0,'P_Alder_2 og 3'!E372,"")</f>
        <v/>
      </c>
      <c r="E369" s="68" t="str">
        <f>IF('P_Alder_2 og 3'!F372&gt;0,'P_Alder_2 og 3'!F372,"")</f>
        <v/>
      </c>
      <c r="F369" s="68" t="str">
        <f>IF('P_Alder_2 og 3'!G372&gt;0,'P_Alder_2 og 3'!G372,"")</f>
        <v/>
      </c>
      <c r="G369" s="68" t="str">
        <f>IF('P_Alder_2 og 3'!H372&gt;0,'P_Alder_2 og 3'!H372,"")</f>
        <v/>
      </c>
    </row>
    <row r="370" spans="1:7" x14ac:dyDescent="0.25">
      <c r="A370" s="67" t="str">
        <f>IF('P_Alder_2 og 3'!B373&gt;0,'P_Alder_2 og 3'!B373,"")</f>
        <v/>
      </c>
      <c r="B370" s="68" t="str">
        <f>IF('P_Alder_2 og 3'!C373&gt;0,'P_Alder_2 og 3'!C373,"")</f>
        <v/>
      </c>
      <c r="C370" s="68" t="str">
        <f>IF('P_Alder_2 og 3'!D373&gt;0,'P_Alder_2 og 3'!D373,"")</f>
        <v/>
      </c>
      <c r="D370" s="68" t="str">
        <f>IF('P_Alder_2 og 3'!E373&gt;0,'P_Alder_2 og 3'!E373,"")</f>
        <v/>
      </c>
      <c r="E370" s="68" t="str">
        <f>IF('P_Alder_2 og 3'!F373&gt;0,'P_Alder_2 og 3'!F373,"")</f>
        <v/>
      </c>
      <c r="F370" s="68" t="str">
        <f>IF('P_Alder_2 og 3'!G373&gt;0,'P_Alder_2 og 3'!G373,"")</f>
        <v/>
      </c>
      <c r="G370" s="68" t="str">
        <f>IF('P_Alder_2 og 3'!H373&gt;0,'P_Alder_2 og 3'!H373,"")</f>
        <v/>
      </c>
    </row>
    <row r="371" spans="1:7" x14ac:dyDescent="0.25">
      <c r="A371" s="67" t="str">
        <f>IF('P_Alder_2 og 3'!B374&gt;0,'P_Alder_2 og 3'!B374,"")</f>
        <v/>
      </c>
      <c r="B371" s="68" t="str">
        <f>IF('P_Alder_2 og 3'!C374&gt;0,'P_Alder_2 og 3'!C374,"")</f>
        <v/>
      </c>
      <c r="C371" s="68" t="str">
        <f>IF('P_Alder_2 og 3'!D374&gt;0,'P_Alder_2 og 3'!D374,"")</f>
        <v/>
      </c>
      <c r="D371" s="68" t="str">
        <f>IF('P_Alder_2 og 3'!E374&gt;0,'P_Alder_2 og 3'!E374,"")</f>
        <v/>
      </c>
      <c r="E371" s="68" t="str">
        <f>IF('P_Alder_2 og 3'!F374&gt;0,'P_Alder_2 og 3'!F374,"")</f>
        <v/>
      </c>
      <c r="F371" s="68" t="str">
        <f>IF('P_Alder_2 og 3'!G374&gt;0,'P_Alder_2 og 3'!G374,"")</f>
        <v/>
      </c>
      <c r="G371" s="68" t="str">
        <f>IF('P_Alder_2 og 3'!H374&gt;0,'P_Alder_2 og 3'!H374,"")</f>
        <v/>
      </c>
    </row>
    <row r="372" spans="1:7" x14ac:dyDescent="0.25">
      <c r="A372" s="67" t="str">
        <f>IF('P_Alder_2 og 3'!B375&gt;0,'P_Alder_2 og 3'!B375,"")</f>
        <v/>
      </c>
      <c r="B372" s="68" t="str">
        <f>IF('P_Alder_2 og 3'!C375&gt;0,'P_Alder_2 og 3'!C375,"")</f>
        <v/>
      </c>
      <c r="C372" s="68" t="str">
        <f>IF('P_Alder_2 og 3'!D375&gt;0,'P_Alder_2 og 3'!D375,"")</f>
        <v/>
      </c>
      <c r="D372" s="68" t="str">
        <f>IF('P_Alder_2 og 3'!E375&gt;0,'P_Alder_2 og 3'!E375,"")</f>
        <v/>
      </c>
      <c r="E372" s="68" t="str">
        <f>IF('P_Alder_2 og 3'!F375&gt;0,'P_Alder_2 og 3'!F375,"")</f>
        <v/>
      </c>
      <c r="F372" s="68" t="str">
        <f>IF('P_Alder_2 og 3'!G375&gt;0,'P_Alder_2 og 3'!G375,"")</f>
        <v/>
      </c>
      <c r="G372" s="68" t="str">
        <f>IF('P_Alder_2 og 3'!H375&gt;0,'P_Alder_2 og 3'!H375,"")</f>
        <v/>
      </c>
    </row>
    <row r="373" spans="1:7" x14ac:dyDescent="0.25">
      <c r="A373" s="67" t="str">
        <f>IF('P_Alder_2 og 3'!B376&gt;0,'P_Alder_2 og 3'!B376,"")</f>
        <v/>
      </c>
      <c r="B373" s="68" t="str">
        <f>IF('P_Alder_2 og 3'!C376&gt;0,'P_Alder_2 og 3'!C376,"")</f>
        <v/>
      </c>
      <c r="C373" s="68" t="str">
        <f>IF('P_Alder_2 og 3'!D376&gt;0,'P_Alder_2 og 3'!D376,"")</f>
        <v/>
      </c>
      <c r="D373" s="68" t="str">
        <f>IF('P_Alder_2 og 3'!E376&gt;0,'P_Alder_2 og 3'!E376,"")</f>
        <v/>
      </c>
      <c r="E373" s="68" t="str">
        <f>IF('P_Alder_2 og 3'!F376&gt;0,'P_Alder_2 og 3'!F376,"")</f>
        <v/>
      </c>
      <c r="F373" s="68" t="str">
        <f>IF('P_Alder_2 og 3'!G376&gt;0,'P_Alder_2 og 3'!G376,"")</f>
        <v/>
      </c>
      <c r="G373" s="68" t="str">
        <f>IF('P_Alder_2 og 3'!H376&gt;0,'P_Alder_2 og 3'!H376,"")</f>
        <v/>
      </c>
    </row>
    <row r="374" spans="1:7" x14ac:dyDescent="0.25">
      <c r="A374" s="67" t="str">
        <f>IF('P_Alder_2 og 3'!B377&gt;0,'P_Alder_2 og 3'!B377,"")</f>
        <v/>
      </c>
      <c r="B374" s="68" t="str">
        <f>IF('P_Alder_2 og 3'!C377&gt;0,'P_Alder_2 og 3'!C377,"")</f>
        <v/>
      </c>
      <c r="C374" s="68" t="str">
        <f>IF('P_Alder_2 og 3'!D377&gt;0,'P_Alder_2 og 3'!D377,"")</f>
        <v/>
      </c>
      <c r="D374" s="68" t="str">
        <f>IF('P_Alder_2 og 3'!E377&gt;0,'P_Alder_2 og 3'!E377,"")</f>
        <v/>
      </c>
      <c r="E374" s="68" t="str">
        <f>IF('P_Alder_2 og 3'!F377&gt;0,'P_Alder_2 og 3'!F377,"")</f>
        <v/>
      </c>
      <c r="F374" s="68" t="str">
        <f>IF('P_Alder_2 og 3'!G377&gt;0,'P_Alder_2 og 3'!G377,"")</f>
        <v/>
      </c>
      <c r="G374" s="68" t="str">
        <f>IF('P_Alder_2 og 3'!H377&gt;0,'P_Alder_2 og 3'!H377,"")</f>
        <v/>
      </c>
    </row>
    <row r="375" spans="1:7" x14ac:dyDescent="0.25">
      <c r="A375" s="67" t="str">
        <f>IF('P_Alder_2 og 3'!B378&gt;0,'P_Alder_2 og 3'!B378,"")</f>
        <v/>
      </c>
      <c r="B375" s="68" t="str">
        <f>IF('P_Alder_2 og 3'!C378&gt;0,'P_Alder_2 og 3'!C378,"")</f>
        <v/>
      </c>
      <c r="C375" s="68" t="str">
        <f>IF('P_Alder_2 og 3'!D378&gt;0,'P_Alder_2 og 3'!D378,"")</f>
        <v/>
      </c>
      <c r="D375" s="68" t="str">
        <f>IF('P_Alder_2 og 3'!E378&gt;0,'P_Alder_2 og 3'!E378,"")</f>
        <v/>
      </c>
      <c r="E375" s="68" t="str">
        <f>IF('P_Alder_2 og 3'!F378&gt;0,'P_Alder_2 og 3'!F378,"")</f>
        <v/>
      </c>
      <c r="F375" s="68" t="str">
        <f>IF('P_Alder_2 og 3'!G378&gt;0,'P_Alder_2 og 3'!G378,"")</f>
        <v/>
      </c>
      <c r="G375" s="68" t="str">
        <f>IF('P_Alder_2 og 3'!H378&gt;0,'P_Alder_2 og 3'!H378,"")</f>
        <v/>
      </c>
    </row>
    <row r="376" spans="1:7" x14ac:dyDescent="0.25">
      <c r="A376" s="67" t="str">
        <f>IF('P_Alder_2 og 3'!B379&gt;0,'P_Alder_2 og 3'!B379,"")</f>
        <v/>
      </c>
      <c r="B376" s="68" t="str">
        <f>IF('P_Alder_2 og 3'!C379&gt;0,'P_Alder_2 og 3'!C379,"")</f>
        <v/>
      </c>
      <c r="C376" s="68" t="str">
        <f>IF('P_Alder_2 og 3'!D379&gt;0,'P_Alder_2 og 3'!D379,"")</f>
        <v/>
      </c>
      <c r="D376" s="68" t="str">
        <f>IF('P_Alder_2 og 3'!E379&gt;0,'P_Alder_2 og 3'!E379,"")</f>
        <v/>
      </c>
      <c r="E376" s="68" t="str">
        <f>IF('P_Alder_2 og 3'!F379&gt;0,'P_Alder_2 og 3'!F379,"")</f>
        <v/>
      </c>
      <c r="F376" s="68" t="str">
        <f>IF('P_Alder_2 og 3'!G379&gt;0,'P_Alder_2 og 3'!G379,"")</f>
        <v/>
      </c>
      <c r="G376" s="68" t="str">
        <f>IF('P_Alder_2 og 3'!H379&gt;0,'P_Alder_2 og 3'!H379,"")</f>
        <v/>
      </c>
    </row>
    <row r="377" spans="1:7" x14ac:dyDescent="0.25">
      <c r="A377" s="67" t="str">
        <f>IF('P_Alder_2 og 3'!B380&gt;0,'P_Alder_2 og 3'!B380,"")</f>
        <v/>
      </c>
      <c r="B377" s="68" t="str">
        <f>IF('P_Alder_2 og 3'!C380&gt;0,'P_Alder_2 og 3'!C380,"")</f>
        <v/>
      </c>
      <c r="C377" s="68" t="str">
        <f>IF('P_Alder_2 og 3'!D380&gt;0,'P_Alder_2 og 3'!D380,"")</f>
        <v/>
      </c>
      <c r="D377" s="68" t="str">
        <f>IF('P_Alder_2 og 3'!E380&gt;0,'P_Alder_2 og 3'!E380,"")</f>
        <v/>
      </c>
      <c r="E377" s="68" t="str">
        <f>IF('P_Alder_2 og 3'!F380&gt;0,'P_Alder_2 og 3'!F380,"")</f>
        <v/>
      </c>
      <c r="F377" s="68" t="str">
        <f>IF('P_Alder_2 og 3'!G380&gt;0,'P_Alder_2 og 3'!G380,"")</f>
        <v/>
      </c>
      <c r="G377" s="68" t="str">
        <f>IF('P_Alder_2 og 3'!H380&gt;0,'P_Alder_2 og 3'!H380,"")</f>
        <v/>
      </c>
    </row>
    <row r="378" spans="1:7" x14ac:dyDescent="0.25">
      <c r="A378" s="67" t="str">
        <f>IF('P_Alder_2 og 3'!B381&gt;0,'P_Alder_2 og 3'!B381,"")</f>
        <v/>
      </c>
      <c r="B378" s="68" t="str">
        <f>IF('P_Alder_2 og 3'!C381&gt;0,'P_Alder_2 og 3'!C381,"")</f>
        <v/>
      </c>
      <c r="C378" s="68" t="str">
        <f>IF('P_Alder_2 og 3'!D381&gt;0,'P_Alder_2 og 3'!D381,"")</f>
        <v/>
      </c>
      <c r="D378" s="68" t="str">
        <f>IF('P_Alder_2 og 3'!E381&gt;0,'P_Alder_2 og 3'!E381,"")</f>
        <v/>
      </c>
      <c r="E378" s="68" t="str">
        <f>IF('P_Alder_2 og 3'!F381&gt;0,'P_Alder_2 og 3'!F381,"")</f>
        <v/>
      </c>
      <c r="F378" s="68" t="str">
        <f>IF('P_Alder_2 og 3'!G381&gt;0,'P_Alder_2 og 3'!G381,"")</f>
        <v/>
      </c>
      <c r="G378" s="68" t="str">
        <f>IF('P_Alder_2 og 3'!H381&gt;0,'P_Alder_2 og 3'!H381,"")</f>
        <v/>
      </c>
    </row>
    <row r="379" spans="1:7" x14ac:dyDescent="0.25">
      <c r="A379" s="67" t="str">
        <f>IF('P_Alder_2 og 3'!B382&gt;0,'P_Alder_2 og 3'!B382,"")</f>
        <v/>
      </c>
      <c r="B379" s="68" t="str">
        <f>IF('P_Alder_2 og 3'!C382&gt;0,'P_Alder_2 og 3'!C382,"")</f>
        <v/>
      </c>
      <c r="C379" s="68" t="str">
        <f>IF('P_Alder_2 og 3'!D382&gt;0,'P_Alder_2 og 3'!D382,"")</f>
        <v/>
      </c>
      <c r="D379" s="68" t="str">
        <f>IF('P_Alder_2 og 3'!E382&gt;0,'P_Alder_2 og 3'!E382,"")</f>
        <v/>
      </c>
      <c r="E379" s="68" t="str">
        <f>IF('P_Alder_2 og 3'!F382&gt;0,'P_Alder_2 og 3'!F382,"")</f>
        <v/>
      </c>
      <c r="F379" s="68" t="str">
        <f>IF('P_Alder_2 og 3'!G382&gt;0,'P_Alder_2 og 3'!G382,"")</f>
        <v/>
      </c>
      <c r="G379" s="68" t="str">
        <f>IF('P_Alder_2 og 3'!H382&gt;0,'P_Alder_2 og 3'!H382,"")</f>
        <v/>
      </c>
    </row>
    <row r="380" spans="1:7" x14ac:dyDescent="0.25">
      <c r="A380" s="67" t="str">
        <f>IF('P_Alder_2 og 3'!B383&gt;0,'P_Alder_2 og 3'!B383,"")</f>
        <v/>
      </c>
      <c r="B380" s="68" t="str">
        <f>IF('P_Alder_2 og 3'!C383&gt;0,'P_Alder_2 og 3'!C383,"")</f>
        <v/>
      </c>
      <c r="C380" s="68" t="str">
        <f>IF('P_Alder_2 og 3'!D383&gt;0,'P_Alder_2 og 3'!D383,"")</f>
        <v/>
      </c>
      <c r="D380" s="68" t="str">
        <f>IF('P_Alder_2 og 3'!E383&gt;0,'P_Alder_2 og 3'!E383,"")</f>
        <v/>
      </c>
      <c r="E380" s="68" t="str">
        <f>IF('P_Alder_2 og 3'!F383&gt;0,'P_Alder_2 og 3'!F383,"")</f>
        <v/>
      </c>
      <c r="F380" s="68" t="str">
        <f>IF('P_Alder_2 og 3'!G383&gt;0,'P_Alder_2 og 3'!G383,"")</f>
        <v/>
      </c>
      <c r="G380" s="68" t="str">
        <f>IF('P_Alder_2 og 3'!H383&gt;0,'P_Alder_2 og 3'!H383,"")</f>
        <v/>
      </c>
    </row>
    <row r="381" spans="1:7" x14ac:dyDescent="0.25">
      <c r="A381" s="67" t="str">
        <f>IF('P_Alder_2 og 3'!B384&gt;0,'P_Alder_2 og 3'!B384,"")</f>
        <v/>
      </c>
      <c r="B381" s="68" t="str">
        <f>IF('P_Alder_2 og 3'!C384&gt;0,'P_Alder_2 og 3'!C384,"")</f>
        <v/>
      </c>
      <c r="C381" s="68" t="str">
        <f>IF('P_Alder_2 og 3'!D384&gt;0,'P_Alder_2 og 3'!D384,"")</f>
        <v/>
      </c>
      <c r="D381" s="68" t="str">
        <f>IF('P_Alder_2 og 3'!E384&gt;0,'P_Alder_2 og 3'!E384,"")</f>
        <v/>
      </c>
      <c r="E381" s="68" t="str">
        <f>IF('P_Alder_2 og 3'!F384&gt;0,'P_Alder_2 og 3'!F384,"")</f>
        <v/>
      </c>
      <c r="F381" s="68" t="str">
        <f>IF('P_Alder_2 og 3'!G384&gt;0,'P_Alder_2 og 3'!G384,"")</f>
        <v/>
      </c>
      <c r="G381" s="68" t="str">
        <f>IF('P_Alder_2 og 3'!H384&gt;0,'P_Alder_2 og 3'!H384,"")</f>
        <v/>
      </c>
    </row>
    <row r="382" spans="1:7" x14ac:dyDescent="0.25">
      <c r="A382" s="67" t="str">
        <f>IF('P_Alder_2 og 3'!B385&gt;0,'P_Alder_2 og 3'!B385,"")</f>
        <v/>
      </c>
      <c r="B382" s="68" t="str">
        <f>IF('P_Alder_2 og 3'!C385&gt;0,'P_Alder_2 og 3'!C385,"")</f>
        <v/>
      </c>
      <c r="C382" s="68" t="str">
        <f>IF('P_Alder_2 og 3'!D385&gt;0,'P_Alder_2 og 3'!D385,"")</f>
        <v/>
      </c>
      <c r="D382" s="68" t="str">
        <f>IF('P_Alder_2 og 3'!E385&gt;0,'P_Alder_2 og 3'!E385,"")</f>
        <v/>
      </c>
      <c r="E382" s="68" t="str">
        <f>IF('P_Alder_2 og 3'!F385&gt;0,'P_Alder_2 og 3'!F385,"")</f>
        <v/>
      </c>
      <c r="F382" s="68" t="str">
        <f>IF('P_Alder_2 og 3'!G385&gt;0,'P_Alder_2 og 3'!G385,"")</f>
        <v/>
      </c>
      <c r="G382" s="68" t="str">
        <f>IF('P_Alder_2 og 3'!H385&gt;0,'P_Alder_2 og 3'!H385,"")</f>
        <v/>
      </c>
    </row>
    <row r="383" spans="1:7" x14ac:dyDescent="0.25">
      <c r="A383" s="67" t="str">
        <f>IF('P_Alder_2 og 3'!B386&gt;0,'P_Alder_2 og 3'!B386,"")</f>
        <v/>
      </c>
      <c r="B383" s="68" t="str">
        <f>IF('P_Alder_2 og 3'!C386&gt;0,'P_Alder_2 og 3'!C386,"")</f>
        <v/>
      </c>
      <c r="C383" s="68" t="str">
        <f>IF('P_Alder_2 og 3'!D386&gt;0,'P_Alder_2 og 3'!D386,"")</f>
        <v/>
      </c>
      <c r="D383" s="68" t="str">
        <f>IF('P_Alder_2 og 3'!E386&gt;0,'P_Alder_2 og 3'!E386,"")</f>
        <v/>
      </c>
      <c r="E383" s="68" t="str">
        <f>IF('P_Alder_2 og 3'!F386&gt;0,'P_Alder_2 og 3'!F386,"")</f>
        <v/>
      </c>
      <c r="F383" s="68" t="str">
        <f>IF('P_Alder_2 og 3'!G386&gt;0,'P_Alder_2 og 3'!G386,"")</f>
        <v/>
      </c>
      <c r="G383" s="68" t="str">
        <f>IF('P_Alder_2 og 3'!H386&gt;0,'P_Alder_2 og 3'!H386,"")</f>
        <v/>
      </c>
    </row>
    <row r="384" spans="1:7" x14ac:dyDescent="0.25">
      <c r="A384" s="67" t="str">
        <f>IF('P_Alder_2 og 3'!B387&gt;0,'P_Alder_2 og 3'!B387,"")</f>
        <v/>
      </c>
      <c r="B384" s="68" t="str">
        <f>IF('P_Alder_2 og 3'!C387&gt;0,'P_Alder_2 og 3'!C387,"")</f>
        <v/>
      </c>
      <c r="C384" s="68" t="str">
        <f>IF('P_Alder_2 og 3'!D387&gt;0,'P_Alder_2 og 3'!D387,"")</f>
        <v/>
      </c>
      <c r="D384" s="68" t="str">
        <f>IF('P_Alder_2 og 3'!E387&gt;0,'P_Alder_2 og 3'!E387,"")</f>
        <v/>
      </c>
      <c r="E384" s="68" t="str">
        <f>IF('P_Alder_2 og 3'!F387&gt;0,'P_Alder_2 og 3'!F387,"")</f>
        <v/>
      </c>
      <c r="F384" s="68" t="str">
        <f>IF('P_Alder_2 og 3'!G387&gt;0,'P_Alder_2 og 3'!G387,"")</f>
        <v/>
      </c>
      <c r="G384" s="68" t="str">
        <f>IF('P_Alder_2 og 3'!H387&gt;0,'P_Alder_2 og 3'!H387,"")</f>
        <v/>
      </c>
    </row>
    <row r="385" spans="1:7" x14ac:dyDescent="0.25">
      <c r="A385" s="67" t="str">
        <f>IF('P_Alder_2 og 3'!B388&gt;0,'P_Alder_2 og 3'!B388,"")</f>
        <v/>
      </c>
      <c r="B385" s="68" t="str">
        <f>IF('P_Alder_2 og 3'!C388&gt;0,'P_Alder_2 og 3'!C388,"")</f>
        <v/>
      </c>
      <c r="C385" s="68" t="str">
        <f>IF('P_Alder_2 og 3'!D388&gt;0,'P_Alder_2 og 3'!D388,"")</f>
        <v/>
      </c>
      <c r="D385" s="68" t="str">
        <f>IF('P_Alder_2 og 3'!E388&gt;0,'P_Alder_2 og 3'!E388,"")</f>
        <v/>
      </c>
      <c r="E385" s="68" t="str">
        <f>IF('P_Alder_2 og 3'!F388&gt;0,'P_Alder_2 og 3'!F388,"")</f>
        <v/>
      </c>
      <c r="F385" s="68" t="str">
        <f>IF('P_Alder_2 og 3'!G388&gt;0,'P_Alder_2 og 3'!G388,"")</f>
        <v/>
      </c>
      <c r="G385" s="68" t="str">
        <f>IF('P_Alder_2 og 3'!H388&gt;0,'P_Alder_2 og 3'!H388,"")</f>
        <v/>
      </c>
    </row>
    <row r="386" spans="1:7" x14ac:dyDescent="0.25">
      <c r="A386" s="67" t="str">
        <f>IF('P_Alder_2 og 3'!B389&gt;0,'P_Alder_2 og 3'!B389,"")</f>
        <v/>
      </c>
      <c r="B386" s="68" t="str">
        <f>IF('P_Alder_2 og 3'!C389&gt;0,'P_Alder_2 og 3'!C389,"")</f>
        <v/>
      </c>
      <c r="C386" s="68" t="str">
        <f>IF('P_Alder_2 og 3'!D389&gt;0,'P_Alder_2 og 3'!D389,"")</f>
        <v/>
      </c>
      <c r="D386" s="68" t="str">
        <f>IF('P_Alder_2 og 3'!E389&gt;0,'P_Alder_2 og 3'!E389,"")</f>
        <v/>
      </c>
      <c r="E386" s="68" t="str">
        <f>IF('P_Alder_2 og 3'!F389&gt;0,'P_Alder_2 og 3'!F389,"")</f>
        <v/>
      </c>
      <c r="F386" s="68" t="str">
        <f>IF('P_Alder_2 og 3'!G389&gt;0,'P_Alder_2 og 3'!G389,"")</f>
        <v/>
      </c>
      <c r="G386" s="68" t="str">
        <f>IF('P_Alder_2 og 3'!H389&gt;0,'P_Alder_2 og 3'!H389,"")</f>
        <v/>
      </c>
    </row>
    <row r="387" spans="1:7" x14ac:dyDescent="0.25">
      <c r="A387" s="67" t="str">
        <f>IF('P_Alder_2 og 3'!B390&gt;0,'P_Alder_2 og 3'!B390,"")</f>
        <v/>
      </c>
      <c r="B387" s="68" t="str">
        <f>IF('P_Alder_2 og 3'!C390&gt;0,'P_Alder_2 og 3'!C390,"")</f>
        <v/>
      </c>
      <c r="C387" s="68" t="str">
        <f>IF('P_Alder_2 og 3'!D390&gt;0,'P_Alder_2 og 3'!D390,"")</f>
        <v/>
      </c>
      <c r="D387" s="68" t="str">
        <f>IF('P_Alder_2 og 3'!E390&gt;0,'P_Alder_2 og 3'!E390,"")</f>
        <v/>
      </c>
      <c r="E387" s="68" t="str">
        <f>IF('P_Alder_2 og 3'!F390&gt;0,'P_Alder_2 og 3'!F390,"")</f>
        <v/>
      </c>
      <c r="F387" s="68" t="str">
        <f>IF('P_Alder_2 og 3'!G390&gt;0,'P_Alder_2 og 3'!G390,"")</f>
        <v/>
      </c>
      <c r="G387" s="68" t="str">
        <f>IF('P_Alder_2 og 3'!H390&gt;0,'P_Alder_2 og 3'!H390,"")</f>
        <v/>
      </c>
    </row>
    <row r="388" spans="1:7" x14ac:dyDescent="0.25">
      <c r="A388" s="67" t="str">
        <f>IF('P_Alder_2 og 3'!B391&gt;0,'P_Alder_2 og 3'!B391,"")</f>
        <v/>
      </c>
      <c r="B388" s="68" t="str">
        <f>IF('P_Alder_2 og 3'!C391&gt;0,'P_Alder_2 og 3'!C391,"")</f>
        <v/>
      </c>
      <c r="C388" s="68" t="str">
        <f>IF('P_Alder_2 og 3'!D391&gt;0,'P_Alder_2 og 3'!D391,"")</f>
        <v/>
      </c>
      <c r="D388" s="68" t="str">
        <f>IF('P_Alder_2 og 3'!E391&gt;0,'P_Alder_2 og 3'!E391,"")</f>
        <v/>
      </c>
      <c r="E388" s="68" t="str">
        <f>IF('P_Alder_2 og 3'!F391&gt;0,'P_Alder_2 og 3'!F391,"")</f>
        <v/>
      </c>
      <c r="F388" s="68" t="str">
        <f>IF('P_Alder_2 og 3'!G391&gt;0,'P_Alder_2 og 3'!G391,"")</f>
        <v/>
      </c>
      <c r="G388" s="68" t="str">
        <f>IF('P_Alder_2 og 3'!H391&gt;0,'P_Alder_2 og 3'!H391,"")</f>
        <v/>
      </c>
    </row>
    <row r="389" spans="1:7" x14ac:dyDescent="0.25">
      <c r="A389" s="67" t="str">
        <f>IF('P_Alder_2 og 3'!B392&gt;0,'P_Alder_2 og 3'!B392,"")</f>
        <v/>
      </c>
      <c r="B389" s="68" t="str">
        <f>IF('P_Alder_2 og 3'!C392&gt;0,'P_Alder_2 og 3'!C392,"")</f>
        <v/>
      </c>
      <c r="C389" s="68" t="str">
        <f>IF('P_Alder_2 og 3'!D392&gt;0,'P_Alder_2 og 3'!D392,"")</f>
        <v/>
      </c>
      <c r="D389" s="68" t="str">
        <f>IF('P_Alder_2 og 3'!E392&gt;0,'P_Alder_2 og 3'!E392,"")</f>
        <v/>
      </c>
      <c r="E389" s="68" t="str">
        <f>IF('P_Alder_2 og 3'!F392&gt;0,'P_Alder_2 og 3'!F392,"")</f>
        <v/>
      </c>
      <c r="F389" s="68" t="str">
        <f>IF('P_Alder_2 og 3'!G392&gt;0,'P_Alder_2 og 3'!G392,"")</f>
        <v/>
      </c>
      <c r="G389" s="68" t="str">
        <f>IF('P_Alder_2 og 3'!H392&gt;0,'P_Alder_2 og 3'!H392,"")</f>
        <v/>
      </c>
    </row>
    <row r="390" spans="1:7" x14ac:dyDescent="0.25">
      <c r="A390" s="67" t="str">
        <f>IF('P_Alder_2 og 3'!B393&gt;0,'P_Alder_2 og 3'!B393,"")</f>
        <v/>
      </c>
      <c r="B390" s="68" t="str">
        <f>IF('P_Alder_2 og 3'!C393&gt;0,'P_Alder_2 og 3'!C393,"")</f>
        <v/>
      </c>
      <c r="C390" s="68" t="str">
        <f>IF('P_Alder_2 og 3'!D393&gt;0,'P_Alder_2 og 3'!D393,"")</f>
        <v/>
      </c>
      <c r="D390" s="68" t="str">
        <f>IF('P_Alder_2 og 3'!E393&gt;0,'P_Alder_2 og 3'!E393,"")</f>
        <v/>
      </c>
      <c r="E390" s="68" t="str">
        <f>IF('P_Alder_2 og 3'!F393&gt;0,'P_Alder_2 og 3'!F393,"")</f>
        <v/>
      </c>
      <c r="F390" s="68" t="str">
        <f>IF('P_Alder_2 og 3'!G393&gt;0,'P_Alder_2 og 3'!G393,"")</f>
        <v/>
      </c>
      <c r="G390" s="68" t="str">
        <f>IF('P_Alder_2 og 3'!H393&gt;0,'P_Alder_2 og 3'!H393,"")</f>
        <v/>
      </c>
    </row>
    <row r="391" spans="1:7" x14ac:dyDescent="0.25">
      <c r="A391" s="67" t="str">
        <f>IF('P_Alder_2 og 3'!B394&gt;0,'P_Alder_2 og 3'!B394,"")</f>
        <v/>
      </c>
      <c r="B391" s="68" t="str">
        <f>IF('P_Alder_2 og 3'!C394&gt;0,'P_Alder_2 og 3'!C394,"")</f>
        <v/>
      </c>
      <c r="C391" s="68" t="str">
        <f>IF('P_Alder_2 og 3'!D394&gt;0,'P_Alder_2 og 3'!D394,"")</f>
        <v/>
      </c>
      <c r="D391" s="68" t="str">
        <f>IF('P_Alder_2 og 3'!E394&gt;0,'P_Alder_2 og 3'!E394,"")</f>
        <v/>
      </c>
      <c r="E391" s="68" t="str">
        <f>IF('P_Alder_2 og 3'!F394&gt;0,'P_Alder_2 og 3'!F394,"")</f>
        <v/>
      </c>
      <c r="F391" s="68" t="str">
        <f>IF('P_Alder_2 og 3'!G394&gt;0,'P_Alder_2 og 3'!G394,"")</f>
        <v/>
      </c>
      <c r="G391" s="68" t="str">
        <f>IF('P_Alder_2 og 3'!H394&gt;0,'P_Alder_2 og 3'!H394,"")</f>
        <v/>
      </c>
    </row>
    <row r="392" spans="1:7" x14ac:dyDescent="0.25">
      <c r="A392" s="67" t="str">
        <f>IF('P_Alder_2 og 3'!B395&gt;0,'P_Alder_2 og 3'!B395,"")</f>
        <v/>
      </c>
      <c r="B392" s="68" t="str">
        <f>IF('P_Alder_2 og 3'!C395&gt;0,'P_Alder_2 og 3'!C395,"")</f>
        <v/>
      </c>
      <c r="C392" s="68" t="str">
        <f>IF('P_Alder_2 og 3'!D395&gt;0,'P_Alder_2 og 3'!D395,"")</f>
        <v/>
      </c>
      <c r="D392" s="68" t="str">
        <f>IF('P_Alder_2 og 3'!E395&gt;0,'P_Alder_2 og 3'!E395,"")</f>
        <v/>
      </c>
      <c r="E392" s="68" t="str">
        <f>IF('P_Alder_2 og 3'!F395&gt;0,'P_Alder_2 og 3'!F395,"")</f>
        <v/>
      </c>
      <c r="F392" s="68" t="str">
        <f>IF('P_Alder_2 og 3'!G395&gt;0,'P_Alder_2 og 3'!G395,"")</f>
        <v/>
      </c>
      <c r="G392" s="68" t="str">
        <f>IF('P_Alder_2 og 3'!H395&gt;0,'P_Alder_2 og 3'!H395,"")</f>
        <v/>
      </c>
    </row>
    <row r="393" spans="1:7" x14ac:dyDescent="0.25">
      <c r="A393" s="67" t="str">
        <f>IF('P_Alder_2 og 3'!B396&gt;0,'P_Alder_2 og 3'!B396,"")</f>
        <v/>
      </c>
      <c r="B393" s="68" t="str">
        <f>IF('P_Alder_2 og 3'!C396&gt;0,'P_Alder_2 og 3'!C396,"")</f>
        <v/>
      </c>
      <c r="C393" s="68" t="str">
        <f>IF('P_Alder_2 og 3'!D396&gt;0,'P_Alder_2 og 3'!D396,"")</f>
        <v/>
      </c>
      <c r="D393" s="68" t="str">
        <f>IF('P_Alder_2 og 3'!E396&gt;0,'P_Alder_2 og 3'!E396,"")</f>
        <v/>
      </c>
      <c r="E393" s="68" t="str">
        <f>IF('P_Alder_2 og 3'!F396&gt;0,'P_Alder_2 og 3'!F396,"")</f>
        <v/>
      </c>
      <c r="F393" s="68" t="str">
        <f>IF('P_Alder_2 og 3'!G396&gt;0,'P_Alder_2 og 3'!G396,"")</f>
        <v/>
      </c>
      <c r="G393" s="68" t="str">
        <f>IF('P_Alder_2 og 3'!H396&gt;0,'P_Alder_2 og 3'!H396,"")</f>
        <v/>
      </c>
    </row>
    <row r="394" spans="1:7" x14ac:dyDescent="0.25">
      <c r="A394" s="67" t="str">
        <f>IF('P_Alder_2 og 3'!B397&gt;0,'P_Alder_2 og 3'!B397,"")</f>
        <v/>
      </c>
      <c r="B394" s="68" t="str">
        <f>IF('P_Alder_2 og 3'!C397&gt;0,'P_Alder_2 og 3'!C397,"")</f>
        <v/>
      </c>
      <c r="C394" s="68" t="str">
        <f>IF('P_Alder_2 og 3'!D397&gt;0,'P_Alder_2 og 3'!D397,"")</f>
        <v/>
      </c>
      <c r="D394" s="68" t="str">
        <f>IF('P_Alder_2 og 3'!E397&gt;0,'P_Alder_2 og 3'!E397,"")</f>
        <v/>
      </c>
      <c r="E394" s="68" t="str">
        <f>IF('P_Alder_2 og 3'!F397&gt;0,'P_Alder_2 og 3'!F397,"")</f>
        <v/>
      </c>
      <c r="F394" s="68" t="str">
        <f>IF('P_Alder_2 og 3'!G397&gt;0,'P_Alder_2 og 3'!G397,"")</f>
        <v/>
      </c>
      <c r="G394" s="68" t="str">
        <f>IF('P_Alder_2 og 3'!H397&gt;0,'P_Alder_2 og 3'!H397,"")</f>
        <v/>
      </c>
    </row>
    <row r="395" spans="1:7" x14ac:dyDescent="0.25">
      <c r="A395" s="67" t="str">
        <f>IF('P_Alder_2 og 3'!B398&gt;0,'P_Alder_2 og 3'!B398,"")</f>
        <v/>
      </c>
      <c r="B395" s="68" t="str">
        <f>IF('P_Alder_2 og 3'!C398&gt;0,'P_Alder_2 og 3'!C398,"")</f>
        <v/>
      </c>
      <c r="C395" s="68" t="str">
        <f>IF('P_Alder_2 og 3'!D398&gt;0,'P_Alder_2 og 3'!D398,"")</f>
        <v/>
      </c>
      <c r="D395" s="68" t="str">
        <f>IF('P_Alder_2 og 3'!E398&gt;0,'P_Alder_2 og 3'!E398,"")</f>
        <v/>
      </c>
      <c r="E395" s="68" t="str">
        <f>IF('P_Alder_2 og 3'!F398&gt;0,'P_Alder_2 og 3'!F398,"")</f>
        <v/>
      </c>
      <c r="F395" s="68" t="str">
        <f>IF('P_Alder_2 og 3'!G398&gt;0,'P_Alder_2 og 3'!G398,"")</f>
        <v/>
      </c>
      <c r="G395" s="68" t="str">
        <f>IF('P_Alder_2 og 3'!H398&gt;0,'P_Alder_2 og 3'!H398,"")</f>
        <v/>
      </c>
    </row>
    <row r="396" spans="1:7" x14ac:dyDescent="0.25">
      <c r="A396" s="67" t="str">
        <f>IF('P_Alder_2 og 3'!B399&gt;0,'P_Alder_2 og 3'!B399,"")</f>
        <v/>
      </c>
      <c r="B396" s="68" t="str">
        <f>IF('P_Alder_2 og 3'!C399&gt;0,'P_Alder_2 og 3'!C399,"")</f>
        <v/>
      </c>
      <c r="C396" s="68" t="str">
        <f>IF('P_Alder_2 og 3'!D399&gt;0,'P_Alder_2 og 3'!D399,"")</f>
        <v/>
      </c>
      <c r="D396" s="68" t="str">
        <f>IF('P_Alder_2 og 3'!E399&gt;0,'P_Alder_2 og 3'!E399,"")</f>
        <v/>
      </c>
      <c r="E396" s="68" t="str">
        <f>IF('P_Alder_2 og 3'!F399&gt;0,'P_Alder_2 og 3'!F399,"")</f>
        <v/>
      </c>
      <c r="F396" s="68" t="str">
        <f>IF('P_Alder_2 og 3'!G399&gt;0,'P_Alder_2 og 3'!G399,"")</f>
        <v/>
      </c>
      <c r="G396" s="68" t="str">
        <f>IF('P_Alder_2 og 3'!H399&gt;0,'P_Alder_2 og 3'!H399,"")</f>
        <v/>
      </c>
    </row>
    <row r="397" spans="1:7" x14ac:dyDescent="0.25">
      <c r="A397" s="67" t="str">
        <f>IF('P_Alder_2 og 3'!B400&gt;0,'P_Alder_2 og 3'!B400,"")</f>
        <v/>
      </c>
      <c r="B397" s="68" t="str">
        <f>IF('P_Alder_2 og 3'!C400&gt;0,'P_Alder_2 og 3'!C400,"")</f>
        <v/>
      </c>
      <c r="C397" s="68" t="str">
        <f>IF('P_Alder_2 og 3'!D400&gt;0,'P_Alder_2 og 3'!D400,"")</f>
        <v/>
      </c>
      <c r="D397" s="68" t="str">
        <f>IF('P_Alder_2 og 3'!E400&gt;0,'P_Alder_2 og 3'!E400,"")</f>
        <v/>
      </c>
      <c r="E397" s="68" t="str">
        <f>IF('P_Alder_2 og 3'!F400&gt;0,'P_Alder_2 og 3'!F400,"")</f>
        <v/>
      </c>
      <c r="F397" s="68" t="str">
        <f>IF('P_Alder_2 og 3'!G400&gt;0,'P_Alder_2 og 3'!G400,"")</f>
        <v/>
      </c>
      <c r="G397" s="68" t="str">
        <f>IF('P_Alder_2 og 3'!H400&gt;0,'P_Alder_2 og 3'!H400,"")</f>
        <v/>
      </c>
    </row>
    <row r="398" spans="1:7" x14ac:dyDescent="0.25">
      <c r="A398" s="67" t="str">
        <f>IF('P_Alder_2 og 3'!B401&gt;0,'P_Alder_2 og 3'!B401,"")</f>
        <v/>
      </c>
      <c r="B398" s="68" t="str">
        <f>IF('P_Alder_2 og 3'!C401&gt;0,'P_Alder_2 og 3'!C401,"")</f>
        <v/>
      </c>
      <c r="C398" s="68" t="str">
        <f>IF('P_Alder_2 og 3'!D401&gt;0,'P_Alder_2 og 3'!D401,"")</f>
        <v/>
      </c>
      <c r="D398" s="68" t="str">
        <f>IF('P_Alder_2 og 3'!E401&gt;0,'P_Alder_2 og 3'!E401,"")</f>
        <v/>
      </c>
      <c r="E398" s="68" t="str">
        <f>IF('P_Alder_2 og 3'!F401&gt;0,'P_Alder_2 og 3'!F401,"")</f>
        <v/>
      </c>
      <c r="F398" s="68" t="str">
        <f>IF('P_Alder_2 og 3'!G401&gt;0,'P_Alder_2 og 3'!G401,"")</f>
        <v/>
      </c>
      <c r="G398" s="68" t="str">
        <f>IF('P_Alder_2 og 3'!H401&gt;0,'P_Alder_2 og 3'!H401,"")</f>
        <v/>
      </c>
    </row>
    <row r="399" spans="1:7" x14ac:dyDescent="0.25">
      <c r="A399" s="67" t="str">
        <f>IF('P_Alder_2 og 3'!B402&gt;0,'P_Alder_2 og 3'!B402,"")</f>
        <v/>
      </c>
      <c r="B399" s="68" t="str">
        <f>IF('P_Alder_2 og 3'!C402&gt;0,'P_Alder_2 og 3'!C402,"")</f>
        <v/>
      </c>
      <c r="C399" s="68" t="str">
        <f>IF('P_Alder_2 og 3'!D402&gt;0,'P_Alder_2 og 3'!D402,"")</f>
        <v/>
      </c>
      <c r="D399" s="68" t="str">
        <f>IF('P_Alder_2 og 3'!E402&gt;0,'P_Alder_2 og 3'!E402,"")</f>
        <v/>
      </c>
      <c r="E399" s="68" t="str">
        <f>IF('P_Alder_2 og 3'!F402&gt;0,'P_Alder_2 og 3'!F402,"")</f>
        <v/>
      </c>
      <c r="F399" s="68" t="str">
        <f>IF('P_Alder_2 og 3'!G402&gt;0,'P_Alder_2 og 3'!G402,"")</f>
        <v/>
      </c>
      <c r="G399" s="68" t="str">
        <f>IF('P_Alder_2 og 3'!H402&gt;0,'P_Alder_2 og 3'!H402,"")</f>
        <v/>
      </c>
    </row>
    <row r="400" spans="1:7" x14ac:dyDescent="0.25">
      <c r="A400" s="67" t="str">
        <f>IF('P_Alder_2 og 3'!B403&gt;0,'P_Alder_2 og 3'!B403,"")</f>
        <v/>
      </c>
      <c r="B400" s="68" t="str">
        <f>IF('P_Alder_2 og 3'!C403&gt;0,'P_Alder_2 og 3'!C403,"")</f>
        <v/>
      </c>
      <c r="C400" s="68" t="str">
        <f>IF('P_Alder_2 og 3'!D403&gt;0,'P_Alder_2 og 3'!D403,"")</f>
        <v/>
      </c>
      <c r="D400" s="68" t="str">
        <f>IF('P_Alder_2 og 3'!E403&gt;0,'P_Alder_2 og 3'!E403,"")</f>
        <v/>
      </c>
      <c r="E400" s="68" t="str">
        <f>IF('P_Alder_2 og 3'!F403&gt;0,'P_Alder_2 og 3'!F403,"")</f>
        <v/>
      </c>
      <c r="F400" s="68" t="str">
        <f>IF('P_Alder_2 og 3'!G403&gt;0,'P_Alder_2 og 3'!G403,"")</f>
        <v/>
      </c>
      <c r="G400" s="68" t="str">
        <f>IF('P_Alder_2 og 3'!H403&gt;0,'P_Alder_2 og 3'!H403,"")</f>
        <v/>
      </c>
    </row>
    <row r="401" spans="1:7" x14ac:dyDescent="0.25">
      <c r="A401" s="67" t="str">
        <f>IF('P_Alder_2 og 3'!B404&gt;0,'P_Alder_2 og 3'!B404,"")</f>
        <v/>
      </c>
      <c r="B401" s="68" t="str">
        <f>IF('P_Alder_2 og 3'!C404&gt;0,'P_Alder_2 og 3'!C404,"")</f>
        <v/>
      </c>
      <c r="C401" s="68" t="str">
        <f>IF('P_Alder_2 og 3'!D404&gt;0,'P_Alder_2 og 3'!D404,"")</f>
        <v/>
      </c>
      <c r="D401" s="68" t="str">
        <f>IF('P_Alder_2 og 3'!E404&gt;0,'P_Alder_2 og 3'!E404,"")</f>
        <v/>
      </c>
      <c r="E401" s="68" t="str">
        <f>IF('P_Alder_2 og 3'!F404&gt;0,'P_Alder_2 og 3'!F404,"")</f>
        <v/>
      </c>
      <c r="F401" s="68" t="str">
        <f>IF('P_Alder_2 og 3'!G404&gt;0,'P_Alder_2 og 3'!G404,"")</f>
        <v/>
      </c>
      <c r="G401" s="68" t="str">
        <f>IF('P_Alder_2 og 3'!H404&gt;0,'P_Alder_2 og 3'!H404,"")</f>
        <v/>
      </c>
    </row>
    <row r="402" spans="1:7" x14ac:dyDescent="0.25">
      <c r="A402" s="67" t="str">
        <f>IF('P_Alder_2 og 3'!B405&gt;0,'P_Alder_2 og 3'!B405,"")</f>
        <v/>
      </c>
      <c r="B402" s="68" t="str">
        <f>IF('P_Alder_2 og 3'!C405&gt;0,'P_Alder_2 og 3'!C405,"")</f>
        <v/>
      </c>
      <c r="C402" s="68" t="str">
        <f>IF('P_Alder_2 og 3'!D405&gt;0,'P_Alder_2 og 3'!D405,"")</f>
        <v/>
      </c>
      <c r="D402" s="68" t="str">
        <f>IF('P_Alder_2 og 3'!E405&gt;0,'P_Alder_2 og 3'!E405,"")</f>
        <v/>
      </c>
      <c r="E402" s="68" t="str">
        <f>IF('P_Alder_2 og 3'!F405&gt;0,'P_Alder_2 og 3'!F405,"")</f>
        <v/>
      </c>
      <c r="F402" s="68" t="str">
        <f>IF('P_Alder_2 og 3'!G405&gt;0,'P_Alder_2 og 3'!G405,"")</f>
        <v/>
      </c>
      <c r="G402" s="68" t="str">
        <f>IF('P_Alder_2 og 3'!H405&gt;0,'P_Alder_2 og 3'!H405,"")</f>
        <v/>
      </c>
    </row>
    <row r="403" spans="1:7" x14ac:dyDescent="0.25">
      <c r="A403" s="67" t="str">
        <f>IF('P_Alder_2 og 3'!B406&gt;0,'P_Alder_2 og 3'!B406,"")</f>
        <v/>
      </c>
      <c r="B403" s="68" t="str">
        <f>IF('P_Alder_2 og 3'!C406&gt;0,'P_Alder_2 og 3'!C406,"")</f>
        <v/>
      </c>
      <c r="C403" s="68" t="str">
        <f>IF('P_Alder_2 og 3'!D406&gt;0,'P_Alder_2 og 3'!D406,"")</f>
        <v/>
      </c>
      <c r="D403" s="68" t="str">
        <f>IF('P_Alder_2 og 3'!E406&gt;0,'P_Alder_2 og 3'!E406,"")</f>
        <v/>
      </c>
      <c r="E403" s="68" t="str">
        <f>IF('P_Alder_2 og 3'!F406&gt;0,'P_Alder_2 og 3'!F406,"")</f>
        <v/>
      </c>
      <c r="F403" s="68" t="str">
        <f>IF('P_Alder_2 og 3'!G406&gt;0,'P_Alder_2 og 3'!G406,"")</f>
        <v/>
      </c>
      <c r="G403" s="68" t="str">
        <f>IF('P_Alder_2 og 3'!H406&gt;0,'P_Alder_2 og 3'!H406,"")</f>
        <v/>
      </c>
    </row>
    <row r="404" spans="1:7" x14ac:dyDescent="0.25">
      <c r="A404" s="67" t="str">
        <f>IF('P_Alder_2 og 3'!B407&gt;0,'P_Alder_2 og 3'!B407,"")</f>
        <v/>
      </c>
      <c r="B404" s="68" t="str">
        <f>IF('P_Alder_2 og 3'!C407&gt;0,'P_Alder_2 og 3'!C407,"")</f>
        <v/>
      </c>
      <c r="C404" s="68" t="str">
        <f>IF('P_Alder_2 og 3'!D407&gt;0,'P_Alder_2 og 3'!D407,"")</f>
        <v/>
      </c>
      <c r="D404" s="68" t="str">
        <f>IF('P_Alder_2 og 3'!E407&gt;0,'P_Alder_2 og 3'!E407,"")</f>
        <v/>
      </c>
      <c r="E404" s="68" t="str">
        <f>IF('P_Alder_2 og 3'!F407&gt;0,'P_Alder_2 og 3'!F407,"")</f>
        <v/>
      </c>
      <c r="F404" s="68" t="str">
        <f>IF('P_Alder_2 og 3'!G407&gt;0,'P_Alder_2 og 3'!G407,"")</f>
        <v/>
      </c>
      <c r="G404" s="68" t="str">
        <f>IF('P_Alder_2 og 3'!H407&gt;0,'P_Alder_2 og 3'!H407,"")</f>
        <v/>
      </c>
    </row>
    <row r="405" spans="1:7" x14ac:dyDescent="0.25">
      <c r="A405" s="67" t="str">
        <f>IF('P_Alder_2 og 3'!B408&gt;0,'P_Alder_2 og 3'!B408,"")</f>
        <v/>
      </c>
      <c r="B405" s="68" t="str">
        <f>IF('P_Alder_2 og 3'!C408&gt;0,'P_Alder_2 og 3'!C408,"")</f>
        <v/>
      </c>
      <c r="C405" s="68" t="str">
        <f>IF('P_Alder_2 og 3'!D408&gt;0,'P_Alder_2 og 3'!D408,"")</f>
        <v/>
      </c>
      <c r="D405" s="68" t="str">
        <f>IF('P_Alder_2 og 3'!E408&gt;0,'P_Alder_2 og 3'!E408,"")</f>
        <v/>
      </c>
      <c r="E405" s="68" t="str">
        <f>IF('P_Alder_2 og 3'!F408&gt;0,'P_Alder_2 og 3'!F408,"")</f>
        <v/>
      </c>
      <c r="F405" s="68" t="str">
        <f>IF('P_Alder_2 og 3'!G408&gt;0,'P_Alder_2 og 3'!G408,"")</f>
        <v/>
      </c>
      <c r="G405" s="68" t="str">
        <f>IF('P_Alder_2 og 3'!H408&gt;0,'P_Alder_2 og 3'!H408,"")</f>
        <v/>
      </c>
    </row>
    <row r="406" spans="1:7" x14ac:dyDescent="0.25">
      <c r="A406" s="67" t="str">
        <f>IF('P_Alder_2 og 3'!B409&gt;0,'P_Alder_2 og 3'!B409,"")</f>
        <v/>
      </c>
      <c r="B406" s="68" t="str">
        <f>IF('P_Alder_2 og 3'!C409&gt;0,'P_Alder_2 og 3'!C409,"")</f>
        <v/>
      </c>
      <c r="C406" s="68" t="str">
        <f>IF('P_Alder_2 og 3'!D409&gt;0,'P_Alder_2 og 3'!D409,"")</f>
        <v/>
      </c>
      <c r="D406" s="68" t="str">
        <f>IF('P_Alder_2 og 3'!E409&gt;0,'P_Alder_2 og 3'!E409,"")</f>
        <v/>
      </c>
      <c r="E406" s="68" t="str">
        <f>IF('P_Alder_2 og 3'!F409&gt;0,'P_Alder_2 og 3'!F409,"")</f>
        <v/>
      </c>
      <c r="F406" s="68" t="str">
        <f>IF('P_Alder_2 og 3'!G409&gt;0,'P_Alder_2 og 3'!G409,"")</f>
        <v/>
      </c>
      <c r="G406" s="68" t="str">
        <f>IF('P_Alder_2 og 3'!H409&gt;0,'P_Alder_2 og 3'!H409,"")</f>
        <v/>
      </c>
    </row>
    <row r="407" spans="1:7" x14ac:dyDescent="0.25">
      <c r="A407" s="67" t="str">
        <f>IF('P_Alder_2 og 3'!B410&gt;0,'P_Alder_2 og 3'!B410,"")</f>
        <v/>
      </c>
      <c r="B407" s="68" t="str">
        <f>IF('P_Alder_2 og 3'!C410&gt;0,'P_Alder_2 og 3'!C410,"")</f>
        <v/>
      </c>
      <c r="C407" s="68" t="str">
        <f>IF('P_Alder_2 og 3'!D410&gt;0,'P_Alder_2 og 3'!D410,"")</f>
        <v/>
      </c>
      <c r="D407" s="68" t="str">
        <f>IF('P_Alder_2 og 3'!E410&gt;0,'P_Alder_2 og 3'!E410,"")</f>
        <v/>
      </c>
      <c r="E407" s="68" t="str">
        <f>IF('P_Alder_2 og 3'!F410&gt;0,'P_Alder_2 og 3'!F410,"")</f>
        <v/>
      </c>
      <c r="F407" s="68" t="str">
        <f>IF('P_Alder_2 og 3'!G410&gt;0,'P_Alder_2 og 3'!G410,"")</f>
        <v/>
      </c>
      <c r="G407" s="68" t="str">
        <f>IF('P_Alder_2 og 3'!H410&gt;0,'P_Alder_2 og 3'!H410,"")</f>
        <v/>
      </c>
    </row>
    <row r="408" spans="1:7" x14ac:dyDescent="0.25">
      <c r="A408" s="67" t="str">
        <f>IF('P_Alder_2 og 3'!B411&gt;0,'P_Alder_2 og 3'!B411,"")</f>
        <v/>
      </c>
      <c r="B408" s="68" t="str">
        <f>IF('P_Alder_2 og 3'!C411&gt;0,'P_Alder_2 og 3'!C411,"")</f>
        <v/>
      </c>
      <c r="C408" s="68" t="str">
        <f>IF('P_Alder_2 og 3'!D411&gt;0,'P_Alder_2 og 3'!D411,"")</f>
        <v/>
      </c>
      <c r="D408" s="68" t="str">
        <f>IF('P_Alder_2 og 3'!E411&gt;0,'P_Alder_2 og 3'!E411,"")</f>
        <v/>
      </c>
      <c r="E408" s="68" t="str">
        <f>IF('P_Alder_2 og 3'!F411&gt;0,'P_Alder_2 og 3'!F411,"")</f>
        <v/>
      </c>
      <c r="F408" s="68" t="str">
        <f>IF('P_Alder_2 og 3'!G411&gt;0,'P_Alder_2 og 3'!G411,"")</f>
        <v/>
      </c>
      <c r="G408" s="68" t="str">
        <f>IF('P_Alder_2 og 3'!H411&gt;0,'P_Alder_2 og 3'!H411,"")</f>
        <v/>
      </c>
    </row>
    <row r="409" spans="1:7" x14ac:dyDescent="0.25">
      <c r="A409" s="67" t="str">
        <f>IF('P_Alder_2 og 3'!B412&gt;0,'P_Alder_2 og 3'!B412,"")</f>
        <v/>
      </c>
      <c r="B409" s="68" t="str">
        <f>IF('P_Alder_2 og 3'!C412&gt;0,'P_Alder_2 og 3'!C412,"")</f>
        <v/>
      </c>
      <c r="C409" s="68" t="str">
        <f>IF('P_Alder_2 og 3'!D412&gt;0,'P_Alder_2 og 3'!D412,"")</f>
        <v/>
      </c>
      <c r="D409" s="68" t="str">
        <f>IF('P_Alder_2 og 3'!E412&gt;0,'P_Alder_2 og 3'!E412,"")</f>
        <v/>
      </c>
      <c r="E409" s="68" t="str">
        <f>IF('P_Alder_2 og 3'!F412&gt;0,'P_Alder_2 og 3'!F412,"")</f>
        <v/>
      </c>
      <c r="F409" s="68" t="str">
        <f>IF('P_Alder_2 og 3'!G412&gt;0,'P_Alder_2 og 3'!G412,"")</f>
        <v/>
      </c>
      <c r="G409" s="68" t="str">
        <f>IF('P_Alder_2 og 3'!H412&gt;0,'P_Alder_2 og 3'!H412,"")</f>
        <v/>
      </c>
    </row>
    <row r="410" spans="1:7" x14ac:dyDescent="0.25">
      <c r="A410" s="67" t="str">
        <f>IF('P_Alder_2 og 3'!B413&gt;0,'P_Alder_2 og 3'!B413,"")</f>
        <v/>
      </c>
      <c r="B410" s="68" t="str">
        <f>IF('P_Alder_2 og 3'!C413&gt;0,'P_Alder_2 og 3'!C413,"")</f>
        <v/>
      </c>
      <c r="C410" s="68" t="str">
        <f>IF('P_Alder_2 og 3'!D413&gt;0,'P_Alder_2 og 3'!D413,"")</f>
        <v/>
      </c>
      <c r="D410" s="68" t="str">
        <f>IF('P_Alder_2 og 3'!E413&gt;0,'P_Alder_2 og 3'!E413,"")</f>
        <v/>
      </c>
      <c r="E410" s="68" t="str">
        <f>IF('P_Alder_2 og 3'!F413&gt;0,'P_Alder_2 og 3'!F413,"")</f>
        <v/>
      </c>
      <c r="F410" s="68" t="str">
        <f>IF('P_Alder_2 og 3'!G413&gt;0,'P_Alder_2 og 3'!G413,"")</f>
        <v/>
      </c>
      <c r="G410" s="68" t="str">
        <f>IF('P_Alder_2 og 3'!H413&gt;0,'P_Alder_2 og 3'!H413,"")</f>
        <v/>
      </c>
    </row>
    <row r="411" spans="1:7" x14ac:dyDescent="0.25">
      <c r="A411" s="67" t="str">
        <f>IF('P_Alder_2 og 3'!B414&gt;0,'P_Alder_2 og 3'!B414,"")</f>
        <v/>
      </c>
      <c r="B411" s="68" t="str">
        <f>IF('P_Alder_2 og 3'!C414&gt;0,'P_Alder_2 og 3'!C414,"")</f>
        <v/>
      </c>
      <c r="C411" s="68" t="str">
        <f>IF('P_Alder_2 og 3'!D414&gt;0,'P_Alder_2 og 3'!D414,"")</f>
        <v/>
      </c>
      <c r="D411" s="68" t="str">
        <f>IF('P_Alder_2 og 3'!E414&gt;0,'P_Alder_2 og 3'!E414,"")</f>
        <v/>
      </c>
      <c r="E411" s="68" t="str">
        <f>IF('P_Alder_2 og 3'!F414&gt;0,'P_Alder_2 og 3'!F414,"")</f>
        <v/>
      </c>
      <c r="F411" s="68" t="str">
        <f>IF('P_Alder_2 og 3'!G414&gt;0,'P_Alder_2 og 3'!G414,"")</f>
        <v/>
      </c>
      <c r="G411" s="68" t="str">
        <f>IF('P_Alder_2 og 3'!H414&gt;0,'P_Alder_2 og 3'!H414,"")</f>
        <v/>
      </c>
    </row>
    <row r="412" spans="1:7" x14ac:dyDescent="0.25">
      <c r="A412" s="67" t="str">
        <f>IF('P_Alder_2 og 3'!B415&gt;0,'P_Alder_2 og 3'!B415,"")</f>
        <v/>
      </c>
      <c r="B412" s="68" t="str">
        <f>IF('P_Alder_2 og 3'!C415&gt;0,'P_Alder_2 og 3'!C415,"")</f>
        <v/>
      </c>
      <c r="C412" s="68" t="str">
        <f>IF('P_Alder_2 og 3'!D415&gt;0,'P_Alder_2 og 3'!D415,"")</f>
        <v/>
      </c>
      <c r="D412" s="68" t="str">
        <f>IF('P_Alder_2 og 3'!E415&gt;0,'P_Alder_2 og 3'!E415,"")</f>
        <v/>
      </c>
      <c r="E412" s="68" t="str">
        <f>IF('P_Alder_2 og 3'!F415&gt;0,'P_Alder_2 og 3'!F415,"")</f>
        <v/>
      </c>
      <c r="F412" s="68" t="str">
        <f>IF('P_Alder_2 og 3'!G415&gt;0,'P_Alder_2 og 3'!G415,"")</f>
        <v/>
      </c>
      <c r="G412" s="68" t="str">
        <f>IF('P_Alder_2 og 3'!H415&gt;0,'P_Alder_2 og 3'!H415,"")</f>
        <v/>
      </c>
    </row>
    <row r="413" spans="1:7" x14ac:dyDescent="0.25">
      <c r="A413" s="67" t="str">
        <f>IF('P_Alder_2 og 3'!B416&gt;0,'P_Alder_2 og 3'!B416,"")</f>
        <v/>
      </c>
      <c r="B413" s="68" t="str">
        <f>IF('P_Alder_2 og 3'!C416&gt;0,'P_Alder_2 og 3'!C416,"")</f>
        <v/>
      </c>
      <c r="C413" s="68" t="str">
        <f>IF('P_Alder_2 og 3'!D416&gt;0,'P_Alder_2 og 3'!D416,"")</f>
        <v/>
      </c>
      <c r="D413" s="68" t="str">
        <f>IF('P_Alder_2 og 3'!E416&gt;0,'P_Alder_2 og 3'!E416,"")</f>
        <v/>
      </c>
      <c r="E413" s="68" t="str">
        <f>IF('P_Alder_2 og 3'!F416&gt;0,'P_Alder_2 og 3'!F416,"")</f>
        <v/>
      </c>
      <c r="F413" s="68" t="str">
        <f>IF('P_Alder_2 og 3'!G416&gt;0,'P_Alder_2 og 3'!G416,"")</f>
        <v/>
      </c>
      <c r="G413" s="68" t="str">
        <f>IF('P_Alder_2 og 3'!H416&gt;0,'P_Alder_2 og 3'!H416,"")</f>
        <v/>
      </c>
    </row>
    <row r="414" spans="1:7" x14ac:dyDescent="0.25">
      <c r="A414" s="67" t="str">
        <f>IF('P_Alder_2 og 3'!B417&gt;0,'P_Alder_2 og 3'!B417,"")</f>
        <v/>
      </c>
      <c r="B414" s="68" t="str">
        <f>IF('P_Alder_2 og 3'!C417&gt;0,'P_Alder_2 og 3'!C417,"")</f>
        <v/>
      </c>
      <c r="C414" s="68" t="str">
        <f>IF('P_Alder_2 og 3'!D417&gt;0,'P_Alder_2 og 3'!D417,"")</f>
        <v/>
      </c>
      <c r="D414" s="68" t="str">
        <f>IF('P_Alder_2 og 3'!E417&gt;0,'P_Alder_2 og 3'!E417,"")</f>
        <v/>
      </c>
      <c r="E414" s="68" t="str">
        <f>IF('P_Alder_2 og 3'!F417&gt;0,'P_Alder_2 og 3'!F417,"")</f>
        <v/>
      </c>
      <c r="F414" s="68" t="str">
        <f>IF('P_Alder_2 og 3'!G417&gt;0,'P_Alder_2 og 3'!G417,"")</f>
        <v/>
      </c>
      <c r="G414" s="68" t="str">
        <f>IF('P_Alder_2 og 3'!H417&gt;0,'P_Alder_2 og 3'!H417,"")</f>
        <v/>
      </c>
    </row>
    <row r="415" spans="1:7" x14ac:dyDescent="0.25">
      <c r="A415" s="67" t="str">
        <f>IF('P_Alder_2 og 3'!B418&gt;0,'P_Alder_2 og 3'!B418,"")</f>
        <v/>
      </c>
      <c r="B415" s="68" t="str">
        <f>IF('P_Alder_2 og 3'!C418&gt;0,'P_Alder_2 og 3'!C418,"")</f>
        <v/>
      </c>
      <c r="C415" s="68" t="str">
        <f>IF('P_Alder_2 og 3'!D418&gt;0,'P_Alder_2 og 3'!D418,"")</f>
        <v/>
      </c>
      <c r="D415" s="68" t="str">
        <f>IF('P_Alder_2 og 3'!E418&gt;0,'P_Alder_2 og 3'!E418,"")</f>
        <v/>
      </c>
      <c r="E415" s="68" t="str">
        <f>IF('P_Alder_2 og 3'!F418&gt;0,'P_Alder_2 og 3'!F418,"")</f>
        <v/>
      </c>
      <c r="F415" s="68" t="str">
        <f>IF('P_Alder_2 og 3'!G418&gt;0,'P_Alder_2 og 3'!G418,"")</f>
        <v/>
      </c>
      <c r="G415" s="68" t="str">
        <f>IF('P_Alder_2 og 3'!H418&gt;0,'P_Alder_2 og 3'!H418,"")</f>
        <v/>
      </c>
    </row>
    <row r="416" spans="1:7" x14ac:dyDescent="0.25">
      <c r="A416" s="67" t="str">
        <f>IF('P_Alder_2 og 3'!B419&gt;0,'P_Alder_2 og 3'!B419,"")</f>
        <v/>
      </c>
      <c r="B416" s="68" t="str">
        <f>IF('P_Alder_2 og 3'!C419&gt;0,'P_Alder_2 og 3'!C419,"")</f>
        <v/>
      </c>
      <c r="C416" s="68" t="str">
        <f>IF('P_Alder_2 og 3'!D419&gt;0,'P_Alder_2 og 3'!D419,"")</f>
        <v/>
      </c>
      <c r="D416" s="68" t="str">
        <f>IF('P_Alder_2 og 3'!E419&gt;0,'P_Alder_2 og 3'!E419,"")</f>
        <v/>
      </c>
      <c r="E416" s="68" t="str">
        <f>IF('P_Alder_2 og 3'!F419&gt;0,'P_Alder_2 og 3'!F419,"")</f>
        <v/>
      </c>
      <c r="F416" s="68" t="str">
        <f>IF('P_Alder_2 og 3'!G419&gt;0,'P_Alder_2 og 3'!G419,"")</f>
        <v/>
      </c>
      <c r="G416" s="68" t="str">
        <f>IF('P_Alder_2 og 3'!H419&gt;0,'P_Alder_2 og 3'!H419,"")</f>
        <v/>
      </c>
    </row>
    <row r="417" spans="1:7" x14ac:dyDescent="0.25">
      <c r="A417" s="67" t="str">
        <f>IF('P_Alder_2 og 3'!B420&gt;0,'P_Alder_2 og 3'!B420,"")</f>
        <v/>
      </c>
      <c r="B417" s="68" t="str">
        <f>IF('P_Alder_2 og 3'!C420&gt;0,'P_Alder_2 og 3'!C420,"")</f>
        <v/>
      </c>
      <c r="C417" s="68" t="str">
        <f>IF('P_Alder_2 og 3'!D420&gt;0,'P_Alder_2 og 3'!D420,"")</f>
        <v/>
      </c>
      <c r="D417" s="68" t="str">
        <f>IF('P_Alder_2 og 3'!E420&gt;0,'P_Alder_2 og 3'!E420,"")</f>
        <v/>
      </c>
      <c r="E417" s="68" t="str">
        <f>IF('P_Alder_2 og 3'!F420&gt;0,'P_Alder_2 og 3'!F420,"")</f>
        <v/>
      </c>
      <c r="F417" s="68" t="str">
        <f>IF('P_Alder_2 og 3'!G420&gt;0,'P_Alder_2 og 3'!G420,"")</f>
        <v/>
      </c>
      <c r="G417" s="68" t="str">
        <f>IF('P_Alder_2 og 3'!H420&gt;0,'P_Alder_2 og 3'!H420,"")</f>
        <v/>
      </c>
    </row>
    <row r="418" spans="1:7" x14ac:dyDescent="0.25">
      <c r="A418" s="67" t="str">
        <f>IF('P_Alder_2 og 3'!B421&gt;0,'P_Alder_2 og 3'!B421,"")</f>
        <v/>
      </c>
      <c r="B418" s="68" t="str">
        <f>IF('P_Alder_2 og 3'!C421&gt;0,'P_Alder_2 og 3'!C421,"")</f>
        <v/>
      </c>
      <c r="C418" s="68" t="str">
        <f>IF('P_Alder_2 og 3'!D421&gt;0,'P_Alder_2 og 3'!D421,"")</f>
        <v/>
      </c>
      <c r="D418" s="68" t="str">
        <f>IF('P_Alder_2 og 3'!E421&gt;0,'P_Alder_2 og 3'!E421,"")</f>
        <v/>
      </c>
      <c r="E418" s="68" t="str">
        <f>IF('P_Alder_2 og 3'!F421&gt;0,'P_Alder_2 og 3'!F421,"")</f>
        <v/>
      </c>
      <c r="F418" s="68" t="str">
        <f>IF('P_Alder_2 og 3'!G421&gt;0,'P_Alder_2 og 3'!G421,"")</f>
        <v/>
      </c>
      <c r="G418" s="68" t="str">
        <f>IF('P_Alder_2 og 3'!H421&gt;0,'P_Alder_2 og 3'!H421,"")</f>
        <v/>
      </c>
    </row>
    <row r="419" spans="1:7" x14ac:dyDescent="0.25">
      <c r="A419" s="67" t="str">
        <f>IF('P_Alder_2 og 3'!B422&gt;0,'P_Alder_2 og 3'!B422,"")</f>
        <v/>
      </c>
      <c r="B419" s="68" t="str">
        <f>IF('P_Alder_2 og 3'!C422&gt;0,'P_Alder_2 og 3'!C422,"")</f>
        <v/>
      </c>
      <c r="C419" s="68" t="str">
        <f>IF('P_Alder_2 og 3'!D422&gt;0,'P_Alder_2 og 3'!D422,"")</f>
        <v/>
      </c>
      <c r="D419" s="68" t="str">
        <f>IF('P_Alder_2 og 3'!E422&gt;0,'P_Alder_2 og 3'!E422,"")</f>
        <v/>
      </c>
      <c r="E419" s="68" t="str">
        <f>IF('P_Alder_2 og 3'!F422&gt;0,'P_Alder_2 og 3'!F422,"")</f>
        <v/>
      </c>
      <c r="F419" s="68" t="str">
        <f>IF('P_Alder_2 og 3'!G422&gt;0,'P_Alder_2 og 3'!G422,"")</f>
        <v/>
      </c>
      <c r="G419" s="68" t="str">
        <f>IF('P_Alder_2 og 3'!H422&gt;0,'P_Alder_2 og 3'!H422,"")</f>
        <v/>
      </c>
    </row>
    <row r="420" spans="1:7" x14ac:dyDescent="0.25">
      <c r="A420" s="67" t="str">
        <f>IF('P_Alder_2 og 3'!B423&gt;0,'P_Alder_2 og 3'!B423,"")</f>
        <v/>
      </c>
      <c r="B420" s="68" t="str">
        <f>IF('P_Alder_2 og 3'!C423&gt;0,'P_Alder_2 og 3'!C423,"")</f>
        <v/>
      </c>
      <c r="C420" s="68" t="str">
        <f>IF('P_Alder_2 og 3'!D423&gt;0,'P_Alder_2 og 3'!D423,"")</f>
        <v/>
      </c>
      <c r="D420" s="68" t="str">
        <f>IF('P_Alder_2 og 3'!E423&gt;0,'P_Alder_2 og 3'!E423,"")</f>
        <v/>
      </c>
      <c r="E420" s="68" t="str">
        <f>IF('P_Alder_2 og 3'!F423&gt;0,'P_Alder_2 og 3'!F423,"")</f>
        <v/>
      </c>
      <c r="F420" s="68" t="str">
        <f>IF('P_Alder_2 og 3'!G423&gt;0,'P_Alder_2 og 3'!G423,"")</f>
        <v/>
      </c>
      <c r="G420" s="68" t="str">
        <f>IF('P_Alder_2 og 3'!H423&gt;0,'P_Alder_2 og 3'!H423,"")</f>
        <v/>
      </c>
    </row>
    <row r="421" spans="1:7" x14ac:dyDescent="0.25">
      <c r="A421" s="67" t="str">
        <f>IF('P_Alder_2 og 3'!B424&gt;0,'P_Alder_2 og 3'!B424,"")</f>
        <v/>
      </c>
      <c r="B421" s="68" t="str">
        <f>IF('P_Alder_2 og 3'!C424&gt;0,'P_Alder_2 og 3'!C424,"")</f>
        <v/>
      </c>
      <c r="C421" s="68" t="str">
        <f>IF('P_Alder_2 og 3'!D424&gt;0,'P_Alder_2 og 3'!D424,"")</f>
        <v/>
      </c>
      <c r="D421" s="68" t="str">
        <f>IF('P_Alder_2 og 3'!E424&gt;0,'P_Alder_2 og 3'!E424,"")</f>
        <v/>
      </c>
      <c r="E421" s="68" t="str">
        <f>IF('P_Alder_2 og 3'!F424&gt;0,'P_Alder_2 og 3'!F424,"")</f>
        <v/>
      </c>
      <c r="F421" s="68" t="str">
        <f>IF('P_Alder_2 og 3'!G424&gt;0,'P_Alder_2 og 3'!G424,"")</f>
        <v/>
      </c>
      <c r="G421" s="68" t="str">
        <f>IF('P_Alder_2 og 3'!H424&gt;0,'P_Alder_2 og 3'!H424,"")</f>
        <v/>
      </c>
    </row>
    <row r="422" spans="1:7" x14ac:dyDescent="0.25">
      <c r="A422" s="67" t="str">
        <f>IF('P_Alder_2 og 3'!B425&gt;0,'P_Alder_2 og 3'!B425,"")</f>
        <v/>
      </c>
      <c r="B422" s="68" t="str">
        <f>IF('P_Alder_2 og 3'!C425&gt;0,'P_Alder_2 og 3'!C425,"")</f>
        <v/>
      </c>
      <c r="C422" s="68" t="str">
        <f>IF('P_Alder_2 og 3'!D425&gt;0,'P_Alder_2 og 3'!D425,"")</f>
        <v/>
      </c>
      <c r="D422" s="68" t="str">
        <f>IF('P_Alder_2 og 3'!E425&gt;0,'P_Alder_2 og 3'!E425,"")</f>
        <v/>
      </c>
      <c r="E422" s="68" t="str">
        <f>IF('P_Alder_2 og 3'!F425&gt;0,'P_Alder_2 og 3'!F425,"")</f>
        <v/>
      </c>
      <c r="F422" s="68" t="str">
        <f>IF('P_Alder_2 og 3'!G425&gt;0,'P_Alder_2 og 3'!G425,"")</f>
        <v/>
      </c>
      <c r="G422" s="68" t="str">
        <f>IF('P_Alder_2 og 3'!H425&gt;0,'P_Alder_2 og 3'!H425,"")</f>
        <v/>
      </c>
    </row>
    <row r="423" spans="1:7" x14ac:dyDescent="0.25">
      <c r="A423" s="67" t="str">
        <f>IF('P_Alder_2 og 3'!B426&gt;0,'P_Alder_2 og 3'!B426,"")</f>
        <v/>
      </c>
      <c r="B423" s="68" t="str">
        <f>IF('P_Alder_2 og 3'!C426&gt;0,'P_Alder_2 og 3'!C426,"")</f>
        <v/>
      </c>
      <c r="C423" s="68" t="str">
        <f>IF('P_Alder_2 og 3'!D426&gt;0,'P_Alder_2 og 3'!D426,"")</f>
        <v/>
      </c>
      <c r="D423" s="68" t="str">
        <f>IF('P_Alder_2 og 3'!E426&gt;0,'P_Alder_2 og 3'!E426,"")</f>
        <v/>
      </c>
      <c r="E423" s="68" t="str">
        <f>IF('P_Alder_2 og 3'!F426&gt;0,'P_Alder_2 og 3'!F426,"")</f>
        <v/>
      </c>
      <c r="F423" s="68" t="str">
        <f>IF('P_Alder_2 og 3'!G426&gt;0,'P_Alder_2 og 3'!G426,"")</f>
        <v/>
      </c>
      <c r="G423" s="68" t="str">
        <f>IF('P_Alder_2 og 3'!H426&gt;0,'P_Alder_2 og 3'!H426,"")</f>
        <v/>
      </c>
    </row>
    <row r="424" spans="1:7" x14ac:dyDescent="0.25">
      <c r="A424" s="67" t="str">
        <f>IF('P_Alder_2 og 3'!B427&gt;0,'P_Alder_2 og 3'!B427,"")</f>
        <v/>
      </c>
      <c r="B424" s="68" t="str">
        <f>IF('P_Alder_2 og 3'!C427&gt;0,'P_Alder_2 og 3'!C427,"")</f>
        <v/>
      </c>
      <c r="C424" s="68" t="str">
        <f>IF('P_Alder_2 og 3'!D427&gt;0,'P_Alder_2 og 3'!D427,"")</f>
        <v/>
      </c>
      <c r="D424" s="68" t="str">
        <f>IF('P_Alder_2 og 3'!E427&gt;0,'P_Alder_2 og 3'!E427,"")</f>
        <v/>
      </c>
      <c r="E424" s="68" t="str">
        <f>IF('P_Alder_2 og 3'!F427&gt;0,'P_Alder_2 og 3'!F427,"")</f>
        <v/>
      </c>
      <c r="F424" s="68" t="str">
        <f>IF('P_Alder_2 og 3'!G427&gt;0,'P_Alder_2 og 3'!G427,"")</f>
        <v/>
      </c>
      <c r="G424" s="68" t="str">
        <f>IF('P_Alder_2 og 3'!H427&gt;0,'P_Alder_2 og 3'!H427,"")</f>
        <v/>
      </c>
    </row>
    <row r="425" spans="1:7" x14ac:dyDescent="0.25">
      <c r="A425" s="67" t="str">
        <f>IF('P_Alder_2 og 3'!B428&gt;0,'P_Alder_2 og 3'!B428,"")</f>
        <v/>
      </c>
      <c r="B425" s="68" t="str">
        <f>IF('P_Alder_2 og 3'!C428&gt;0,'P_Alder_2 og 3'!C428,"")</f>
        <v/>
      </c>
      <c r="C425" s="68" t="str">
        <f>IF('P_Alder_2 og 3'!D428&gt;0,'P_Alder_2 og 3'!D428,"")</f>
        <v/>
      </c>
      <c r="D425" s="68" t="str">
        <f>IF('P_Alder_2 og 3'!E428&gt;0,'P_Alder_2 og 3'!E428,"")</f>
        <v/>
      </c>
      <c r="E425" s="68" t="str">
        <f>IF('P_Alder_2 og 3'!F428&gt;0,'P_Alder_2 og 3'!F428,"")</f>
        <v/>
      </c>
      <c r="F425" s="68" t="str">
        <f>IF('P_Alder_2 og 3'!G428&gt;0,'P_Alder_2 og 3'!G428,"")</f>
        <v/>
      </c>
      <c r="G425" s="68" t="str">
        <f>IF('P_Alder_2 og 3'!H428&gt;0,'P_Alder_2 og 3'!H428,"")</f>
        <v/>
      </c>
    </row>
    <row r="426" spans="1:7" x14ac:dyDescent="0.25">
      <c r="A426" s="67" t="str">
        <f>IF('P_Alder_2 og 3'!B429&gt;0,'P_Alder_2 og 3'!B429,"")</f>
        <v/>
      </c>
      <c r="B426" s="68" t="str">
        <f>IF('P_Alder_2 og 3'!C429&gt;0,'P_Alder_2 og 3'!C429,"")</f>
        <v/>
      </c>
      <c r="C426" s="68" t="str">
        <f>IF('P_Alder_2 og 3'!D429&gt;0,'P_Alder_2 og 3'!D429,"")</f>
        <v/>
      </c>
      <c r="D426" s="68" t="str">
        <f>IF('P_Alder_2 og 3'!E429&gt;0,'P_Alder_2 og 3'!E429,"")</f>
        <v/>
      </c>
      <c r="E426" s="68" t="str">
        <f>IF('P_Alder_2 og 3'!F429&gt;0,'P_Alder_2 og 3'!F429,"")</f>
        <v/>
      </c>
      <c r="F426" s="68" t="str">
        <f>IF('P_Alder_2 og 3'!G429&gt;0,'P_Alder_2 og 3'!G429,"")</f>
        <v/>
      </c>
      <c r="G426" s="68" t="str">
        <f>IF('P_Alder_2 og 3'!H429&gt;0,'P_Alder_2 og 3'!H429,"")</f>
        <v/>
      </c>
    </row>
    <row r="427" spans="1:7" x14ac:dyDescent="0.25">
      <c r="A427" s="67" t="str">
        <f>IF('P_Alder_2 og 3'!B430&gt;0,'P_Alder_2 og 3'!B430,"")</f>
        <v/>
      </c>
      <c r="B427" s="68" t="str">
        <f>IF('P_Alder_2 og 3'!C430&gt;0,'P_Alder_2 og 3'!C430,"")</f>
        <v/>
      </c>
      <c r="C427" s="68" t="str">
        <f>IF('P_Alder_2 og 3'!D430&gt;0,'P_Alder_2 og 3'!D430,"")</f>
        <v/>
      </c>
      <c r="D427" s="68" t="str">
        <f>IF('P_Alder_2 og 3'!E430&gt;0,'P_Alder_2 og 3'!E430,"")</f>
        <v/>
      </c>
      <c r="E427" s="68" t="str">
        <f>IF('P_Alder_2 og 3'!F430&gt;0,'P_Alder_2 og 3'!F430,"")</f>
        <v/>
      </c>
      <c r="F427" s="68" t="str">
        <f>IF('P_Alder_2 og 3'!G430&gt;0,'P_Alder_2 og 3'!G430,"")</f>
        <v/>
      </c>
      <c r="G427" s="68" t="str">
        <f>IF('P_Alder_2 og 3'!H430&gt;0,'P_Alder_2 og 3'!H430,"")</f>
        <v/>
      </c>
    </row>
    <row r="428" spans="1:7" x14ac:dyDescent="0.25">
      <c r="A428" s="67" t="str">
        <f>IF('P_Alder_2 og 3'!B431&gt;0,'P_Alder_2 og 3'!B431,"")</f>
        <v/>
      </c>
      <c r="B428" s="68" t="str">
        <f>IF('P_Alder_2 og 3'!C431&gt;0,'P_Alder_2 og 3'!C431,"")</f>
        <v/>
      </c>
      <c r="C428" s="68" t="str">
        <f>IF('P_Alder_2 og 3'!D431&gt;0,'P_Alder_2 og 3'!D431,"")</f>
        <v/>
      </c>
      <c r="D428" s="68" t="str">
        <f>IF('P_Alder_2 og 3'!E431&gt;0,'P_Alder_2 og 3'!E431,"")</f>
        <v/>
      </c>
      <c r="E428" s="68" t="str">
        <f>IF('P_Alder_2 og 3'!F431&gt;0,'P_Alder_2 og 3'!F431,"")</f>
        <v/>
      </c>
      <c r="F428" s="68" t="str">
        <f>IF('P_Alder_2 og 3'!G431&gt;0,'P_Alder_2 og 3'!G431,"")</f>
        <v/>
      </c>
      <c r="G428" s="68" t="str">
        <f>IF('P_Alder_2 og 3'!H431&gt;0,'P_Alder_2 og 3'!H431,"")</f>
        <v/>
      </c>
    </row>
    <row r="429" spans="1:7" x14ac:dyDescent="0.25">
      <c r="A429" s="67" t="str">
        <f>IF('P_Alder_2 og 3'!B432&gt;0,'P_Alder_2 og 3'!B432,"")</f>
        <v/>
      </c>
      <c r="B429" s="68" t="str">
        <f>IF('P_Alder_2 og 3'!C432&gt;0,'P_Alder_2 og 3'!C432,"")</f>
        <v/>
      </c>
      <c r="C429" s="68" t="str">
        <f>IF('P_Alder_2 og 3'!D432&gt;0,'P_Alder_2 og 3'!D432,"")</f>
        <v/>
      </c>
      <c r="D429" s="68" t="str">
        <f>IF('P_Alder_2 og 3'!E432&gt;0,'P_Alder_2 og 3'!E432,"")</f>
        <v/>
      </c>
      <c r="E429" s="68" t="str">
        <f>IF('P_Alder_2 og 3'!F432&gt;0,'P_Alder_2 og 3'!F432,"")</f>
        <v/>
      </c>
      <c r="F429" s="68" t="str">
        <f>IF('P_Alder_2 og 3'!G432&gt;0,'P_Alder_2 og 3'!G432,"")</f>
        <v/>
      </c>
      <c r="G429" s="68" t="str">
        <f>IF('P_Alder_2 og 3'!H432&gt;0,'P_Alder_2 og 3'!H432,"")</f>
        <v/>
      </c>
    </row>
    <row r="430" spans="1:7" x14ac:dyDescent="0.25">
      <c r="A430" s="67" t="str">
        <f>IF('P_Alder_2 og 3'!B433&gt;0,'P_Alder_2 og 3'!B433,"")</f>
        <v/>
      </c>
      <c r="B430" s="68" t="str">
        <f>IF('P_Alder_2 og 3'!C433&gt;0,'P_Alder_2 og 3'!C433,"")</f>
        <v/>
      </c>
      <c r="C430" s="68" t="str">
        <f>IF('P_Alder_2 og 3'!D433&gt;0,'P_Alder_2 og 3'!D433,"")</f>
        <v/>
      </c>
      <c r="D430" s="68" t="str">
        <f>IF('P_Alder_2 og 3'!E433&gt;0,'P_Alder_2 og 3'!E433,"")</f>
        <v/>
      </c>
      <c r="E430" s="68" t="str">
        <f>IF('P_Alder_2 og 3'!F433&gt;0,'P_Alder_2 og 3'!F433,"")</f>
        <v/>
      </c>
      <c r="F430" s="68" t="str">
        <f>IF('P_Alder_2 og 3'!G433&gt;0,'P_Alder_2 og 3'!G433,"")</f>
        <v/>
      </c>
      <c r="G430" s="68" t="str">
        <f>IF('P_Alder_2 og 3'!H433&gt;0,'P_Alder_2 og 3'!H433,"")</f>
        <v/>
      </c>
    </row>
    <row r="431" spans="1:7" x14ac:dyDescent="0.25">
      <c r="A431" s="67" t="str">
        <f>IF('P_Alder_2 og 3'!B434&gt;0,'P_Alder_2 og 3'!B434,"")</f>
        <v/>
      </c>
      <c r="B431" s="68" t="str">
        <f>IF('P_Alder_2 og 3'!C434&gt;0,'P_Alder_2 og 3'!C434,"")</f>
        <v/>
      </c>
      <c r="C431" s="68" t="str">
        <f>IF('P_Alder_2 og 3'!D434&gt;0,'P_Alder_2 og 3'!D434,"")</f>
        <v/>
      </c>
      <c r="D431" s="68" t="str">
        <f>IF('P_Alder_2 og 3'!E434&gt;0,'P_Alder_2 og 3'!E434,"")</f>
        <v/>
      </c>
      <c r="E431" s="68" t="str">
        <f>IF('P_Alder_2 og 3'!F434&gt;0,'P_Alder_2 og 3'!F434,"")</f>
        <v/>
      </c>
      <c r="F431" s="68" t="str">
        <f>IF('P_Alder_2 og 3'!G434&gt;0,'P_Alder_2 og 3'!G434,"")</f>
        <v/>
      </c>
      <c r="G431" s="68" t="str">
        <f>IF('P_Alder_2 og 3'!H434&gt;0,'P_Alder_2 og 3'!H434,"")</f>
        <v/>
      </c>
    </row>
    <row r="432" spans="1:7" x14ac:dyDescent="0.25">
      <c r="A432" s="67" t="str">
        <f>IF('P_Alder_2 og 3'!B435&gt;0,'P_Alder_2 og 3'!B435,"")</f>
        <v/>
      </c>
      <c r="B432" s="68" t="str">
        <f>IF('P_Alder_2 og 3'!C435&gt;0,'P_Alder_2 og 3'!C435,"")</f>
        <v/>
      </c>
      <c r="C432" s="68" t="str">
        <f>IF('P_Alder_2 og 3'!D435&gt;0,'P_Alder_2 og 3'!D435,"")</f>
        <v/>
      </c>
      <c r="D432" s="68" t="str">
        <f>IF('P_Alder_2 og 3'!E435&gt;0,'P_Alder_2 og 3'!E435,"")</f>
        <v/>
      </c>
      <c r="E432" s="68" t="str">
        <f>IF('P_Alder_2 og 3'!F435&gt;0,'P_Alder_2 og 3'!F435,"")</f>
        <v/>
      </c>
      <c r="F432" s="68" t="str">
        <f>IF('P_Alder_2 og 3'!G435&gt;0,'P_Alder_2 og 3'!G435,"")</f>
        <v/>
      </c>
      <c r="G432" s="68" t="str">
        <f>IF('P_Alder_2 og 3'!H435&gt;0,'P_Alder_2 og 3'!H435,"")</f>
        <v/>
      </c>
    </row>
  </sheetData>
  <mergeCells count="2">
    <mergeCell ref="A1:G1"/>
    <mergeCell ref="A2:G2"/>
  </mergeCells>
  <conditionalFormatting sqref="B4:G432">
    <cfRule type="colorScale" priority="1">
      <colorScale>
        <cfvo type="min"/>
        <cfvo type="max"/>
        <color rgb="FFFCFCFF"/>
        <color rgb="FF63BE7B"/>
      </colorScale>
    </cfRule>
  </conditionalFormatting>
  <printOptions horizontalCentered="1" verticalCentered="1"/>
  <pageMargins left="0.23622047244094491" right="0.23622047244094491" top="0.35433070866141736" bottom="0.15748031496062992" header="0.31496062992125984" footer="0.31496062992125984"/>
  <pageSetup paperSize="9" fitToHeight="0" orientation="portrait" r:id="rId1"/>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L432"/>
  <sheetViews>
    <sheetView showGridLines="0" showRowColHeaders="0" workbookViewId="0">
      <selection activeCell="A2" sqref="A2:H2"/>
    </sheetView>
  </sheetViews>
  <sheetFormatPr baseColWidth="10" defaultRowHeight="15" x14ac:dyDescent="0.25"/>
  <cols>
    <col min="1" max="1" width="17.28515625" style="67" customWidth="1"/>
    <col min="2" max="8" width="10.42578125" style="67" customWidth="1"/>
    <col min="9" max="9" width="4.5703125" style="17" customWidth="1"/>
    <col min="10" max="15" width="4.5703125" customWidth="1"/>
  </cols>
  <sheetData>
    <row r="1" spans="1:12" ht="41.25" customHeight="1" x14ac:dyDescent="0.25">
      <c r="A1" s="115" t="str">
        <f>'P_Alder_2 og 3'!U26</f>
        <v>Antall sysselsatte i primærnæringene etter aldersgrupper i Sør-Trøndelag Nord-Trøndelag i 2015</v>
      </c>
      <c r="B1" s="115"/>
      <c r="C1" s="115"/>
      <c r="D1" s="115"/>
      <c r="E1" s="115"/>
      <c r="F1" s="115"/>
      <c r="G1" s="115"/>
      <c r="H1" s="115"/>
    </row>
    <row r="2" spans="1:12" ht="28.5" customHeight="1" x14ac:dyDescent="0.25">
      <c r="A2" s="117" t="s">
        <v>364</v>
      </c>
      <c r="B2" s="117"/>
      <c r="C2" s="117"/>
      <c r="D2" s="117"/>
      <c r="E2" s="117"/>
      <c r="F2" s="117"/>
      <c r="G2" s="117"/>
      <c r="H2" s="117"/>
      <c r="L2" s="44" t="s">
        <v>360</v>
      </c>
    </row>
    <row r="3" spans="1:12" x14ac:dyDescent="0.25">
      <c r="A3" s="66"/>
      <c r="B3" s="66" t="str">
        <f>IF('P_Alder_2 og 3'!L6&gt;0,'P_Alder_2 og 3'!L6,"")</f>
        <v>15-19 år</v>
      </c>
      <c r="C3" s="66" t="str">
        <f>IF('P_Alder_2 og 3'!M6&gt;0,'P_Alder_2 og 3'!M6,"")</f>
        <v>20-24 år</v>
      </c>
      <c r="D3" s="66" t="str">
        <f>IF('P_Alder_2 og 3'!N6&gt;0,'P_Alder_2 og 3'!N6,"")</f>
        <v>25-39 år</v>
      </c>
      <c r="E3" s="66" t="str">
        <f>IF('P_Alder_2 og 3'!O6&gt;0,'P_Alder_2 og 3'!O6,"")</f>
        <v>40-54 år</v>
      </c>
      <c r="F3" s="66" t="str">
        <f>IF('P_Alder_2 og 3'!P6&gt;0,'P_Alder_2 og 3'!P6,"")</f>
        <v>55-66 år</v>
      </c>
      <c r="G3" s="66" t="str">
        <f>IF('P_Alder_2 og 3'!Q6&gt;0,'P_Alder_2 og 3'!Q6,"")</f>
        <v>67-74 år</v>
      </c>
      <c r="H3" s="66" t="str">
        <f>IF('P_Alder_2 og 3'!R6&gt;0,'P_Alder_2 og 3'!R6,"")</f>
        <v>Totalsum</v>
      </c>
    </row>
    <row r="4" spans="1:12" x14ac:dyDescent="0.25">
      <c r="A4" s="67" t="str">
        <f>IF('P_Alder_2 og 3'!K7&gt;0,'P_Alder_2 og 3'!K7,"")</f>
        <v>1601 Trondheim</v>
      </c>
      <c r="B4" s="67">
        <f>IF('P_Alder_2 og 3'!L7&gt;0,'P_Alder_2 og 3'!L7,"")</f>
        <v>18</v>
      </c>
      <c r="C4" s="67">
        <f>IF('P_Alder_2 og 3'!M7&gt;0,'P_Alder_2 og 3'!M7,"")</f>
        <v>26</v>
      </c>
      <c r="D4" s="67">
        <f>IF('P_Alder_2 og 3'!N7&gt;0,'P_Alder_2 og 3'!N7,"")</f>
        <v>71</v>
      </c>
      <c r="E4" s="67">
        <f>IF('P_Alder_2 og 3'!O7&gt;0,'P_Alder_2 og 3'!O7,"")</f>
        <v>104</v>
      </c>
      <c r="F4" s="67">
        <f>IF('P_Alder_2 og 3'!P7&gt;0,'P_Alder_2 og 3'!P7,"")</f>
        <v>75</v>
      </c>
      <c r="G4" s="67">
        <f>IF('P_Alder_2 og 3'!Q7&gt;0,'P_Alder_2 og 3'!Q7,"")</f>
        <v>41</v>
      </c>
      <c r="H4" s="67">
        <f>IF('P_Alder_2 og 3'!R7&gt;0,'P_Alder_2 og 3'!R7,"")</f>
        <v>335</v>
      </c>
    </row>
    <row r="5" spans="1:12" x14ac:dyDescent="0.25">
      <c r="A5" s="67" t="str">
        <f>IF('P_Alder_2 og 3'!K8&gt;0,'P_Alder_2 og 3'!K8,"")</f>
        <v>1612 Hemne</v>
      </c>
      <c r="B5" s="67">
        <f>IF('P_Alder_2 og 3'!L8&gt;0,'P_Alder_2 og 3'!L8,"")</f>
        <v>15</v>
      </c>
      <c r="C5" s="67">
        <f>IF('P_Alder_2 og 3'!M8&gt;0,'P_Alder_2 og 3'!M8,"")</f>
        <v>13</v>
      </c>
      <c r="D5" s="67">
        <f>IF('P_Alder_2 og 3'!N8&gt;0,'P_Alder_2 og 3'!N8,"")</f>
        <v>57</v>
      </c>
      <c r="E5" s="67">
        <f>IF('P_Alder_2 og 3'!O8&gt;0,'P_Alder_2 og 3'!O8,"")</f>
        <v>81</v>
      </c>
      <c r="F5" s="67">
        <f>IF('P_Alder_2 og 3'!P8&gt;0,'P_Alder_2 og 3'!P8,"")</f>
        <v>39</v>
      </c>
      <c r="G5" s="67">
        <f>IF('P_Alder_2 og 3'!Q8&gt;0,'P_Alder_2 og 3'!Q8,"")</f>
        <v>26</v>
      </c>
      <c r="H5" s="67">
        <f>IF('P_Alder_2 og 3'!R8&gt;0,'P_Alder_2 og 3'!R8,"")</f>
        <v>231</v>
      </c>
    </row>
    <row r="6" spans="1:12" x14ac:dyDescent="0.25">
      <c r="A6" s="67" t="str">
        <f>IF('P_Alder_2 og 3'!K9&gt;0,'P_Alder_2 og 3'!K9,"")</f>
        <v>1613 Snillfjord</v>
      </c>
      <c r="B6" s="67">
        <f>IF('P_Alder_2 og 3'!L9&gt;0,'P_Alder_2 og 3'!L9,"")</f>
        <v>9</v>
      </c>
      <c r="C6" s="67">
        <f>IF('P_Alder_2 og 3'!M9&gt;0,'P_Alder_2 og 3'!M9,"")</f>
        <v>9</v>
      </c>
      <c r="D6" s="67">
        <f>IF('P_Alder_2 og 3'!N9&gt;0,'P_Alder_2 og 3'!N9,"")</f>
        <v>32</v>
      </c>
      <c r="E6" s="67">
        <f>IF('P_Alder_2 og 3'!O9&gt;0,'P_Alder_2 og 3'!O9,"")</f>
        <v>41</v>
      </c>
      <c r="F6" s="67">
        <f>IF('P_Alder_2 og 3'!P9&gt;0,'P_Alder_2 og 3'!P9,"")</f>
        <v>21</v>
      </c>
      <c r="G6" s="67">
        <f>IF('P_Alder_2 og 3'!Q9&gt;0,'P_Alder_2 og 3'!Q9,"")</f>
        <v>6</v>
      </c>
      <c r="H6" s="67">
        <f>IF('P_Alder_2 og 3'!R9&gt;0,'P_Alder_2 og 3'!R9,"")</f>
        <v>118</v>
      </c>
    </row>
    <row r="7" spans="1:12" x14ac:dyDescent="0.25">
      <c r="A7" s="67" t="str">
        <f>IF('P_Alder_2 og 3'!K10&gt;0,'P_Alder_2 og 3'!K10,"")</f>
        <v>1617 Hitra</v>
      </c>
      <c r="B7" s="67">
        <f>IF('P_Alder_2 og 3'!L10&gt;0,'P_Alder_2 og 3'!L10,"")</f>
        <v>13</v>
      </c>
      <c r="C7" s="67">
        <f>IF('P_Alder_2 og 3'!M10&gt;0,'P_Alder_2 og 3'!M10,"")</f>
        <v>31</v>
      </c>
      <c r="D7" s="67">
        <f>IF('P_Alder_2 og 3'!N10&gt;0,'P_Alder_2 og 3'!N10,"")</f>
        <v>74</v>
      </c>
      <c r="E7" s="67">
        <f>IF('P_Alder_2 og 3'!O10&gt;0,'P_Alder_2 og 3'!O10,"")</f>
        <v>74</v>
      </c>
      <c r="F7" s="67">
        <f>IF('P_Alder_2 og 3'!P10&gt;0,'P_Alder_2 og 3'!P10,"")</f>
        <v>30</v>
      </c>
      <c r="G7" s="67">
        <f>IF('P_Alder_2 og 3'!Q10&gt;0,'P_Alder_2 og 3'!Q10,"")</f>
        <v>26</v>
      </c>
      <c r="H7" s="67">
        <f>IF('P_Alder_2 og 3'!R10&gt;0,'P_Alder_2 og 3'!R10,"")</f>
        <v>248</v>
      </c>
    </row>
    <row r="8" spans="1:12" x14ac:dyDescent="0.25">
      <c r="A8" s="67" t="str">
        <f>IF('P_Alder_2 og 3'!K11&gt;0,'P_Alder_2 og 3'!K11,"")</f>
        <v>1620 Frøya</v>
      </c>
      <c r="B8" s="67">
        <f>IF('P_Alder_2 og 3'!L11&gt;0,'P_Alder_2 og 3'!L11,"")</f>
        <v>52</v>
      </c>
      <c r="C8" s="67">
        <f>IF('P_Alder_2 og 3'!M11&gt;0,'P_Alder_2 og 3'!M11,"")</f>
        <v>40</v>
      </c>
      <c r="D8" s="67">
        <f>IF('P_Alder_2 og 3'!N11&gt;0,'P_Alder_2 og 3'!N11,"")</f>
        <v>113</v>
      </c>
      <c r="E8" s="67">
        <f>IF('P_Alder_2 og 3'!O11&gt;0,'P_Alder_2 og 3'!O11,"")</f>
        <v>136</v>
      </c>
      <c r="F8" s="67">
        <f>IF('P_Alder_2 og 3'!P11&gt;0,'P_Alder_2 og 3'!P11,"")</f>
        <v>38</v>
      </c>
      <c r="G8" s="67">
        <f>IF('P_Alder_2 og 3'!Q11&gt;0,'P_Alder_2 og 3'!Q11,"")</f>
        <v>22</v>
      </c>
      <c r="H8" s="67">
        <f>IF('P_Alder_2 og 3'!R11&gt;0,'P_Alder_2 og 3'!R11,"")</f>
        <v>401</v>
      </c>
    </row>
    <row r="9" spans="1:12" x14ac:dyDescent="0.25">
      <c r="A9" s="67" t="str">
        <f>IF('P_Alder_2 og 3'!K12&gt;0,'P_Alder_2 og 3'!K12,"")</f>
        <v>1621 Ørland</v>
      </c>
      <c r="B9" s="67">
        <f>IF('P_Alder_2 og 3'!L12&gt;0,'P_Alder_2 og 3'!L12,"")</f>
        <v>1</v>
      </c>
      <c r="C9" s="67">
        <f>IF('P_Alder_2 og 3'!M12&gt;0,'P_Alder_2 og 3'!M12,"")</f>
        <v>5</v>
      </c>
      <c r="D9" s="67">
        <f>IF('P_Alder_2 og 3'!N12&gt;0,'P_Alder_2 og 3'!N12,"")</f>
        <v>13</v>
      </c>
      <c r="E9" s="67">
        <f>IF('P_Alder_2 og 3'!O12&gt;0,'P_Alder_2 og 3'!O12,"")</f>
        <v>27</v>
      </c>
      <c r="F9" s="67">
        <f>IF('P_Alder_2 og 3'!P12&gt;0,'P_Alder_2 og 3'!P12,"")</f>
        <v>36</v>
      </c>
      <c r="G9" s="67">
        <f>IF('P_Alder_2 og 3'!Q12&gt;0,'P_Alder_2 og 3'!Q12,"")</f>
        <v>18</v>
      </c>
      <c r="H9" s="67">
        <f>IF('P_Alder_2 og 3'!R12&gt;0,'P_Alder_2 og 3'!R12,"")</f>
        <v>100</v>
      </c>
    </row>
    <row r="10" spans="1:12" x14ac:dyDescent="0.25">
      <c r="A10" s="67" t="str">
        <f>IF('P_Alder_2 og 3'!K13&gt;0,'P_Alder_2 og 3'!K13,"")</f>
        <v>1622 Agdenes</v>
      </c>
      <c r="B10" s="67">
        <f>IF('P_Alder_2 og 3'!L13&gt;0,'P_Alder_2 og 3'!L13,"")</f>
        <v>4</v>
      </c>
      <c r="C10" s="67">
        <f>IF('P_Alder_2 og 3'!M13&gt;0,'P_Alder_2 og 3'!M13,"")</f>
        <v>8</v>
      </c>
      <c r="D10" s="67">
        <f>IF('P_Alder_2 og 3'!N13&gt;0,'P_Alder_2 og 3'!N13,"")</f>
        <v>19</v>
      </c>
      <c r="E10" s="67">
        <f>IF('P_Alder_2 og 3'!O13&gt;0,'P_Alder_2 og 3'!O13,"")</f>
        <v>35</v>
      </c>
      <c r="F10" s="67">
        <f>IF('P_Alder_2 og 3'!P13&gt;0,'P_Alder_2 og 3'!P13,"")</f>
        <v>27</v>
      </c>
      <c r="G10" s="67">
        <f>IF('P_Alder_2 og 3'!Q13&gt;0,'P_Alder_2 og 3'!Q13,"")</f>
        <v>12</v>
      </c>
      <c r="H10" s="67">
        <f>IF('P_Alder_2 og 3'!R13&gt;0,'P_Alder_2 og 3'!R13,"")</f>
        <v>105</v>
      </c>
    </row>
    <row r="11" spans="1:12" x14ac:dyDescent="0.25">
      <c r="A11" s="67" t="str">
        <f>IF('P_Alder_2 og 3'!K14&gt;0,'P_Alder_2 og 3'!K14,"")</f>
        <v>1624 Rissa</v>
      </c>
      <c r="B11" s="67">
        <f>IF('P_Alder_2 og 3'!L14&gt;0,'P_Alder_2 og 3'!L14,"")</f>
        <v>23</v>
      </c>
      <c r="C11" s="67">
        <f>IF('P_Alder_2 og 3'!M14&gt;0,'P_Alder_2 og 3'!M14,"")</f>
        <v>7</v>
      </c>
      <c r="D11" s="67">
        <f>IF('P_Alder_2 og 3'!N14&gt;0,'P_Alder_2 og 3'!N14,"")</f>
        <v>33</v>
      </c>
      <c r="E11" s="67">
        <f>IF('P_Alder_2 og 3'!O14&gt;0,'P_Alder_2 og 3'!O14,"")</f>
        <v>72</v>
      </c>
      <c r="F11" s="67">
        <f>IF('P_Alder_2 og 3'!P14&gt;0,'P_Alder_2 og 3'!P14,"")</f>
        <v>49</v>
      </c>
      <c r="G11" s="67">
        <f>IF('P_Alder_2 og 3'!Q14&gt;0,'P_Alder_2 og 3'!Q14,"")</f>
        <v>41</v>
      </c>
      <c r="H11" s="67">
        <f>IF('P_Alder_2 og 3'!R14&gt;0,'P_Alder_2 og 3'!R14,"")</f>
        <v>225</v>
      </c>
    </row>
    <row r="12" spans="1:12" x14ac:dyDescent="0.25">
      <c r="A12" s="67" t="str">
        <f>IF('P_Alder_2 og 3'!K15&gt;0,'P_Alder_2 og 3'!K15,"")</f>
        <v>1627 Bjugn</v>
      </c>
      <c r="B12" s="67">
        <f>IF('P_Alder_2 og 3'!L15&gt;0,'P_Alder_2 og 3'!L15,"")</f>
        <v>9</v>
      </c>
      <c r="C12" s="67">
        <f>IF('P_Alder_2 og 3'!M15&gt;0,'P_Alder_2 og 3'!M15,"")</f>
        <v>6</v>
      </c>
      <c r="D12" s="67">
        <f>IF('P_Alder_2 og 3'!N15&gt;0,'P_Alder_2 og 3'!N15,"")</f>
        <v>34</v>
      </c>
      <c r="E12" s="67">
        <f>IF('P_Alder_2 og 3'!O15&gt;0,'P_Alder_2 og 3'!O15,"")</f>
        <v>55</v>
      </c>
      <c r="F12" s="67">
        <f>IF('P_Alder_2 og 3'!P15&gt;0,'P_Alder_2 og 3'!P15,"")</f>
        <v>29</v>
      </c>
      <c r="G12" s="67">
        <f>IF('P_Alder_2 og 3'!Q15&gt;0,'P_Alder_2 og 3'!Q15,"")</f>
        <v>16</v>
      </c>
      <c r="H12" s="67">
        <f>IF('P_Alder_2 og 3'!R15&gt;0,'P_Alder_2 og 3'!R15,"")</f>
        <v>149</v>
      </c>
    </row>
    <row r="13" spans="1:12" x14ac:dyDescent="0.25">
      <c r="A13" s="67" t="str">
        <f>IF('P_Alder_2 og 3'!K16&gt;0,'P_Alder_2 og 3'!K16,"")</f>
        <v>1630 Åfjord</v>
      </c>
      <c r="B13" s="67">
        <f>IF('P_Alder_2 og 3'!L16&gt;0,'P_Alder_2 og 3'!L16,"")</f>
        <v>16</v>
      </c>
      <c r="C13" s="67">
        <f>IF('P_Alder_2 og 3'!M16&gt;0,'P_Alder_2 og 3'!M16,"")</f>
        <v>20</v>
      </c>
      <c r="D13" s="67">
        <f>IF('P_Alder_2 og 3'!N16&gt;0,'P_Alder_2 og 3'!N16,"")</f>
        <v>57</v>
      </c>
      <c r="E13" s="67">
        <f>IF('P_Alder_2 og 3'!O16&gt;0,'P_Alder_2 og 3'!O16,"")</f>
        <v>80</v>
      </c>
      <c r="F13" s="67">
        <f>IF('P_Alder_2 og 3'!P16&gt;0,'P_Alder_2 og 3'!P16,"")</f>
        <v>59</v>
      </c>
      <c r="G13" s="67">
        <f>IF('P_Alder_2 og 3'!Q16&gt;0,'P_Alder_2 og 3'!Q16,"")</f>
        <v>18</v>
      </c>
      <c r="H13" s="67">
        <f>IF('P_Alder_2 og 3'!R16&gt;0,'P_Alder_2 og 3'!R16,"")</f>
        <v>250</v>
      </c>
    </row>
    <row r="14" spans="1:12" x14ac:dyDescent="0.25">
      <c r="A14" s="67" t="str">
        <f>IF('P_Alder_2 og 3'!K17&gt;0,'P_Alder_2 og 3'!K17,"")</f>
        <v>1632 Roan</v>
      </c>
      <c r="B14" s="67">
        <f>IF('P_Alder_2 og 3'!L17&gt;0,'P_Alder_2 og 3'!L17,"")</f>
        <v>5</v>
      </c>
      <c r="C14" s="67">
        <f>IF('P_Alder_2 og 3'!M17&gt;0,'P_Alder_2 og 3'!M17,"")</f>
        <v>10</v>
      </c>
      <c r="D14" s="67">
        <f>IF('P_Alder_2 og 3'!N17&gt;0,'P_Alder_2 og 3'!N17,"")</f>
        <v>22</v>
      </c>
      <c r="E14" s="67">
        <f>IF('P_Alder_2 og 3'!O17&gt;0,'P_Alder_2 og 3'!O17,"")</f>
        <v>34</v>
      </c>
      <c r="F14" s="67">
        <f>IF('P_Alder_2 og 3'!P17&gt;0,'P_Alder_2 og 3'!P17,"")</f>
        <v>24</v>
      </c>
      <c r="G14" s="67">
        <f>IF('P_Alder_2 og 3'!Q17&gt;0,'P_Alder_2 og 3'!Q17,"")</f>
        <v>18</v>
      </c>
      <c r="H14" s="67">
        <f>IF('P_Alder_2 og 3'!R17&gt;0,'P_Alder_2 og 3'!R17,"")</f>
        <v>113</v>
      </c>
    </row>
    <row r="15" spans="1:12" x14ac:dyDescent="0.25">
      <c r="A15" s="67" t="str">
        <f>IF('P_Alder_2 og 3'!K18&gt;0,'P_Alder_2 og 3'!K18,"")</f>
        <v>1633 Osen</v>
      </c>
      <c r="B15" s="67">
        <f>IF('P_Alder_2 og 3'!L18&gt;0,'P_Alder_2 og 3'!L18,"")</f>
        <v>1</v>
      </c>
      <c r="C15" s="67">
        <f>IF('P_Alder_2 og 3'!M18&gt;0,'P_Alder_2 og 3'!M18,"")</f>
        <v>4</v>
      </c>
      <c r="D15" s="67">
        <f>IF('P_Alder_2 og 3'!N18&gt;0,'P_Alder_2 og 3'!N18,"")</f>
        <v>13</v>
      </c>
      <c r="E15" s="67">
        <f>IF('P_Alder_2 og 3'!O18&gt;0,'P_Alder_2 og 3'!O18,"")</f>
        <v>30</v>
      </c>
      <c r="F15" s="67">
        <f>IF('P_Alder_2 og 3'!P18&gt;0,'P_Alder_2 og 3'!P18,"")</f>
        <v>16</v>
      </c>
      <c r="G15" s="67">
        <f>IF('P_Alder_2 og 3'!Q18&gt;0,'P_Alder_2 og 3'!Q18,"")</f>
        <v>4</v>
      </c>
      <c r="H15" s="67">
        <f>IF('P_Alder_2 og 3'!R18&gt;0,'P_Alder_2 og 3'!R18,"")</f>
        <v>68</v>
      </c>
    </row>
    <row r="16" spans="1:12" x14ac:dyDescent="0.25">
      <c r="A16" s="67" t="str">
        <f>IF('P_Alder_2 og 3'!K19&gt;0,'P_Alder_2 og 3'!K19,"")</f>
        <v>1634 Oppdal</v>
      </c>
      <c r="B16" s="67">
        <f>IF('P_Alder_2 og 3'!L19&gt;0,'P_Alder_2 og 3'!L19,"")</f>
        <v>14</v>
      </c>
      <c r="C16" s="67">
        <f>IF('P_Alder_2 og 3'!M19&gt;0,'P_Alder_2 og 3'!M19,"")</f>
        <v>9</v>
      </c>
      <c r="D16" s="67">
        <f>IF('P_Alder_2 og 3'!N19&gt;0,'P_Alder_2 og 3'!N19,"")</f>
        <v>45</v>
      </c>
      <c r="E16" s="67">
        <f>IF('P_Alder_2 og 3'!O19&gt;0,'P_Alder_2 og 3'!O19,"")</f>
        <v>99</v>
      </c>
      <c r="F16" s="67">
        <f>IF('P_Alder_2 og 3'!P19&gt;0,'P_Alder_2 og 3'!P19,"")</f>
        <v>80</v>
      </c>
      <c r="G16" s="67">
        <f>IF('P_Alder_2 og 3'!Q19&gt;0,'P_Alder_2 og 3'!Q19,"")</f>
        <v>22</v>
      </c>
      <c r="H16" s="67">
        <f>IF('P_Alder_2 og 3'!R19&gt;0,'P_Alder_2 og 3'!R19,"")</f>
        <v>269</v>
      </c>
    </row>
    <row r="17" spans="1:8" x14ac:dyDescent="0.25">
      <c r="A17" s="67" t="str">
        <f>IF('P_Alder_2 og 3'!K20&gt;0,'P_Alder_2 og 3'!K20,"")</f>
        <v>1635 Rennebu</v>
      </c>
      <c r="B17" s="67">
        <f>IF('P_Alder_2 og 3'!L20&gt;0,'P_Alder_2 og 3'!L20,"")</f>
        <v>11</v>
      </c>
      <c r="C17" s="67">
        <f>IF('P_Alder_2 og 3'!M20&gt;0,'P_Alder_2 og 3'!M20,"")</f>
        <v>6</v>
      </c>
      <c r="D17" s="67">
        <f>IF('P_Alder_2 og 3'!N20&gt;0,'P_Alder_2 og 3'!N20,"")</f>
        <v>35</v>
      </c>
      <c r="E17" s="67">
        <f>IF('P_Alder_2 og 3'!O20&gt;0,'P_Alder_2 og 3'!O20,"")</f>
        <v>70</v>
      </c>
      <c r="F17" s="67">
        <f>IF('P_Alder_2 og 3'!P20&gt;0,'P_Alder_2 og 3'!P20,"")</f>
        <v>49</v>
      </c>
      <c r="G17" s="67">
        <f>IF('P_Alder_2 og 3'!Q20&gt;0,'P_Alder_2 og 3'!Q20,"")</f>
        <v>27</v>
      </c>
      <c r="H17" s="67">
        <f>IF('P_Alder_2 og 3'!R20&gt;0,'P_Alder_2 og 3'!R20,"")</f>
        <v>198</v>
      </c>
    </row>
    <row r="18" spans="1:8" x14ac:dyDescent="0.25">
      <c r="A18" s="67" t="str">
        <f>IF('P_Alder_2 og 3'!K21&gt;0,'P_Alder_2 og 3'!K21,"")</f>
        <v>1636 Meldal</v>
      </c>
      <c r="B18" s="67">
        <f>IF('P_Alder_2 og 3'!L21&gt;0,'P_Alder_2 og 3'!L21,"")</f>
        <v>10</v>
      </c>
      <c r="C18" s="67">
        <f>IF('P_Alder_2 og 3'!M21&gt;0,'P_Alder_2 og 3'!M21,"")</f>
        <v>4</v>
      </c>
      <c r="D18" s="67">
        <f>IF('P_Alder_2 og 3'!N21&gt;0,'P_Alder_2 og 3'!N21,"")</f>
        <v>25</v>
      </c>
      <c r="E18" s="67">
        <f>IF('P_Alder_2 og 3'!O21&gt;0,'P_Alder_2 og 3'!O21,"")</f>
        <v>37</v>
      </c>
      <c r="F18" s="67">
        <f>IF('P_Alder_2 og 3'!P21&gt;0,'P_Alder_2 og 3'!P21,"")</f>
        <v>42</v>
      </c>
      <c r="G18" s="67">
        <f>IF('P_Alder_2 og 3'!Q21&gt;0,'P_Alder_2 og 3'!Q21,"")</f>
        <v>12</v>
      </c>
      <c r="H18" s="67">
        <f>IF('P_Alder_2 og 3'!R21&gt;0,'P_Alder_2 og 3'!R21,"")</f>
        <v>130</v>
      </c>
    </row>
    <row r="19" spans="1:8" x14ac:dyDescent="0.25">
      <c r="A19" s="67" t="str">
        <f>IF('P_Alder_2 og 3'!K22&gt;0,'P_Alder_2 og 3'!K22,"")</f>
        <v>1638 Orkdal</v>
      </c>
      <c r="B19" s="67">
        <f>IF('P_Alder_2 og 3'!L22&gt;0,'P_Alder_2 og 3'!L22,"")</f>
        <v>4</v>
      </c>
      <c r="C19" s="67">
        <f>IF('P_Alder_2 og 3'!M22&gt;0,'P_Alder_2 og 3'!M22,"")</f>
        <v>5</v>
      </c>
      <c r="D19" s="67">
        <f>IF('P_Alder_2 og 3'!N22&gt;0,'P_Alder_2 og 3'!N22,"")</f>
        <v>30</v>
      </c>
      <c r="E19" s="67">
        <f>IF('P_Alder_2 og 3'!O22&gt;0,'P_Alder_2 og 3'!O22,"")</f>
        <v>44</v>
      </c>
      <c r="F19" s="67">
        <f>IF('P_Alder_2 og 3'!P22&gt;0,'P_Alder_2 og 3'!P22,"")</f>
        <v>34</v>
      </c>
      <c r="G19" s="67">
        <f>IF('P_Alder_2 og 3'!Q22&gt;0,'P_Alder_2 og 3'!Q22,"")</f>
        <v>29</v>
      </c>
      <c r="H19" s="67">
        <f>IF('P_Alder_2 og 3'!R22&gt;0,'P_Alder_2 og 3'!R22,"")</f>
        <v>146</v>
      </c>
    </row>
    <row r="20" spans="1:8" x14ac:dyDescent="0.25">
      <c r="A20" s="67" t="str">
        <f>IF('P_Alder_2 og 3'!K23&gt;0,'P_Alder_2 og 3'!K23,"")</f>
        <v>1640 Røros</v>
      </c>
      <c r="B20" s="67">
        <f>IF('P_Alder_2 og 3'!L23&gt;0,'P_Alder_2 og 3'!L23,"")</f>
        <v>13</v>
      </c>
      <c r="C20" s="67">
        <f>IF('P_Alder_2 og 3'!M23&gt;0,'P_Alder_2 og 3'!M23,"")</f>
        <v>15</v>
      </c>
      <c r="D20" s="67">
        <f>IF('P_Alder_2 og 3'!N23&gt;0,'P_Alder_2 og 3'!N23,"")</f>
        <v>25</v>
      </c>
      <c r="E20" s="67">
        <f>IF('P_Alder_2 og 3'!O23&gt;0,'P_Alder_2 og 3'!O23,"")</f>
        <v>31</v>
      </c>
      <c r="F20" s="67">
        <f>IF('P_Alder_2 og 3'!P23&gt;0,'P_Alder_2 og 3'!P23,"")</f>
        <v>42</v>
      </c>
      <c r="G20" s="67">
        <f>IF('P_Alder_2 og 3'!Q23&gt;0,'P_Alder_2 og 3'!Q23,"")</f>
        <v>14</v>
      </c>
      <c r="H20" s="67">
        <f>IF('P_Alder_2 og 3'!R23&gt;0,'P_Alder_2 og 3'!R23,"")</f>
        <v>140</v>
      </c>
    </row>
    <row r="21" spans="1:8" x14ac:dyDescent="0.25">
      <c r="A21" s="67" t="str">
        <f>IF('P_Alder_2 og 3'!K24&gt;0,'P_Alder_2 og 3'!K24,"")</f>
        <v>1644 Holtålen</v>
      </c>
      <c r="B21" s="67">
        <f>IF('P_Alder_2 og 3'!L24&gt;0,'P_Alder_2 og 3'!L24,"")</f>
        <v>2</v>
      </c>
      <c r="C21" s="67">
        <f>IF('P_Alder_2 og 3'!M24&gt;0,'P_Alder_2 og 3'!M24,"")</f>
        <v>2</v>
      </c>
      <c r="D21" s="67">
        <f>IF('P_Alder_2 og 3'!N24&gt;0,'P_Alder_2 og 3'!N24,"")</f>
        <v>5</v>
      </c>
      <c r="E21" s="67">
        <f>IF('P_Alder_2 og 3'!O24&gt;0,'P_Alder_2 og 3'!O24,"")</f>
        <v>20</v>
      </c>
      <c r="F21" s="67">
        <f>IF('P_Alder_2 og 3'!P24&gt;0,'P_Alder_2 og 3'!P24,"")</f>
        <v>16</v>
      </c>
      <c r="G21" s="67">
        <f>IF('P_Alder_2 og 3'!Q24&gt;0,'P_Alder_2 og 3'!Q24,"")</f>
        <v>16</v>
      </c>
      <c r="H21" s="67">
        <f>IF('P_Alder_2 og 3'!R24&gt;0,'P_Alder_2 og 3'!R24,"")</f>
        <v>61</v>
      </c>
    </row>
    <row r="22" spans="1:8" x14ac:dyDescent="0.25">
      <c r="A22" s="67" t="str">
        <f>IF('P_Alder_2 og 3'!K25&gt;0,'P_Alder_2 og 3'!K25,"")</f>
        <v>1648 Midtre Gauldal</v>
      </c>
      <c r="B22" s="67">
        <f>IF('P_Alder_2 og 3'!L25&gt;0,'P_Alder_2 og 3'!L25,"")</f>
        <v>8</v>
      </c>
      <c r="C22" s="67">
        <f>IF('P_Alder_2 og 3'!M25&gt;0,'P_Alder_2 og 3'!M25,"")</f>
        <v>2</v>
      </c>
      <c r="D22" s="67">
        <f>IF('P_Alder_2 og 3'!N25&gt;0,'P_Alder_2 og 3'!N25,"")</f>
        <v>46</v>
      </c>
      <c r="E22" s="67">
        <f>IF('P_Alder_2 og 3'!O25&gt;0,'P_Alder_2 og 3'!O25,"")</f>
        <v>73</v>
      </c>
      <c r="F22" s="67">
        <f>IF('P_Alder_2 og 3'!P25&gt;0,'P_Alder_2 og 3'!P25,"")</f>
        <v>82</v>
      </c>
      <c r="G22" s="67">
        <f>IF('P_Alder_2 og 3'!Q25&gt;0,'P_Alder_2 og 3'!Q25,"")</f>
        <v>34</v>
      </c>
      <c r="H22" s="67">
        <f>IF('P_Alder_2 og 3'!R25&gt;0,'P_Alder_2 og 3'!R25,"")</f>
        <v>245</v>
      </c>
    </row>
    <row r="23" spans="1:8" x14ac:dyDescent="0.25">
      <c r="A23" s="67" t="str">
        <f>IF('P_Alder_2 og 3'!K26&gt;0,'P_Alder_2 og 3'!K26,"")</f>
        <v>1653 Melhus</v>
      </c>
      <c r="B23" s="67">
        <f>IF('P_Alder_2 og 3'!L26&gt;0,'P_Alder_2 og 3'!L26,"")</f>
        <v>11</v>
      </c>
      <c r="C23" s="67">
        <f>IF('P_Alder_2 og 3'!M26&gt;0,'P_Alder_2 og 3'!M26,"")</f>
        <v>3</v>
      </c>
      <c r="D23" s="67">
        <f>IF('P_Alder_2 og 3'!N26&gt;0,'P_Alder_2 og 3'!N26,"")</f>
        <v>20</v>
      </c>
      <c r="E23" s="67">
        <f>IF('P_Alder_2 og 3'!O26&gt;0,'P_Alder_2 og 3'!O26,"")</f>
        <v>66</v>
      </c>
      <c r="F23" s="67">
        <f>IF('P_Alder_2 og 3'!P26&gt;0,'P_Alder_2 og 3'!P26,"")</f>
        <v>71</v>
      </c>
      <c r="G23" s="67">
        <f>IF('P_Alder_2 og 3'!Q26&gt;0,'P_Alder_2 og 3'!Q26,"")</f>
        <v>46</v>
      </c>
      <c r="H23" s="67">
        <f>IF('P_Alder_2 og 3'!R26&gt;0,'P_Alder_2 og 3'!R26,"")</f>
        <v>217</v>
      </c>
    </row>
    <row r="24" spans="1:8" x14ac:dyDescent="0.25">
      <c r="A24" s="67" t="str">
        <f>IF('P_Alder_2 og 3'!K27&gt;0,'P_Alder_2 og 3'!K27,"")</f>
        <v>1657 Skaun</v>
      </c>
      <c r="B24" s="67">
        <f>IF('P_Alder_2 og 3'!L27&gt;0,'P_Alder_2 og 3'!L27,"")</f>
        <v>1</v>
      </c>
      <c r="C24" s="67">
        <f>IF('P_Alder_2 og 3'!M27&gt;0,'P_Alder_2 og 3'!M27,"")</f>
        <v>1</v>
      </c>
      <c r="D24" s="67">
        <f>IF('P_Alder_2 og 3'!N27&gt;0,'P_Alder_2 og 3'!N27,"")</f>
        <v>12</v>
      </c>
      <c r="E24" s="67">
        <f>IF('P_Alder_2 og 3'!O27&gt;0,'P_Alder_2 og 3'!O27,"")</f>
        <v>25</v>
      </c>
      <c r="F24" s="67">
        <f>IF('P_Alder_2 og 3'!P27&gt;0,'P_Alder_2 og 3'!P27,"")</f>
        <v>22</v>
      </c>
      <c r="G24" s="67">
        <f>IF('P_Alder_2 og 3'!Q27&gt;0,'P_Alder_2 og 3'!Q27,"")</f>
        <v>20</v>
      </c>
      <c r="H24" s="67">
        <f>IF('P_Alder_2 og 3'!R27&gt;0,'P_Alder_2 og 3'!R27,"")</f>
        <v>81</v>
      </c>
    </row>
    <row r="25" spans="1:8" x14ac:dyDescent="0.25">
      <c r="A25" s="67" t="str">
        <f>IF('P_Alder_2 og 3'!K28&gt;0,'P_Alder_2 og 3'!K28,"")</f>
        <v>1662 Klæbu</v>
      </c>
      <c r="B25" s="67" t="str">
        <f>IF('P_Alder_2 og 3'!L28&gt;0,'P_Alder_2 og 3'!L28,"")</f>
        <v/>
      </c>
      <c r="C25" s="67" t="str">
        <f>IF('P_Alder_2 og 3'!M28&gt;0,'P_Alder_2 og 3'!M28,"")</f>
        <v/>
      </c>
      <c r="D25" s="67">
        <f>IF('P_Alder_2 og 3'!N28&gt;0,'P_Alder_2 og 3'!N28,"")</f>
        <v>5</v>
      </c>
      <c r="E25" s="67">
        <f>IF('P_Alder_2 og 3'!O28&gt;0,'P_Alder_2 og 3'!O28,"")</f>
        <v>10</v>
      </c>
      <c r="F25" s="67">
        <f>IF('P_Alder_2 og 3'!P28&gt;0,'P_Alder_2 og 3'!P28,"")</f>
        <v>9</v>
      </c>
      <c r="G25" s="67">
        <f>IF('P_Alder_2 og 3'!Q28&gt;0,'P_Alder_2 og 3'!Q28,"")</f>
        <v>2</v>
      </c>
      <c r="H25" s="67">
        <f>IF('P_Alder_2 og 3'!R28&gt;0,'P_Alder_2 og 3'!R28,"")</f>
        <v>26</v>
      </c>
    </row>
    <row r="26" spans="1:8" x14ac:dyDescent="0.25">
      <c r="A26" s="67" t="str">
        <f>IF('P_Alder_2 og 3'!K29&gt;0,'P_Alder_2 og 3'!K29,"")</f>
        <v>1663 Malvik</v>
      </c>
      <c r="B26" s="67">
        <f>IF('P_Alder_2 og 3'!L29&gt;0,'P_Alder_2 og 3'!L29,"")</f>
        <v>4</v>
      </c>
      <c r="C26" s="67">
        <f>IF('P_Alder_2 og 3'!M29&gt;0,'P_Alder_2 og 3'!M29,"")</f>
        <v>1</v>
      </c>
      <c r="D26" s="67">
        <f>IF('P_Alder_2 og 3'!N29&gt;0,'P_Alder_2 og 3'!N29,"")</f>
        <v>6</v>
      </c>
      <c r="E26" s="67">
        <f>IF('P_Alder_2 og 3'!O29&gt;0,'P_Alder_2 og 3'!O29,"")</f>
        <v>13</v>
      </c>
      <c r="F26" s="67">
        <f>IF('P_Alder_2 og 3'!P29&gt;0,'P_Alder_2 og 3'!P29,"")</f>
        <v>13</v>
      </c>
      <c r="G26" s="67">
        <f>IF('P_Alder_2 og 3'!Q29&gt;0,'P_Alder_2 og 3'!Q29,"")</f>
        <v>7</v>
      </c>
      <c r="H26" s="67">
        <f>IF('P_Alder_2 og 3'!R29&gt;0,'P_Alder_2 og 3'!R29,"")</f>
        <v>44</v>
      </c>
    </row>
    <row r="27" spans="1:8" x14ac:dyDescent="0.25">
      <c r="A27" s="67" t="str">
        <f>IF('P_Alder_2 og 3'!K30&gt;0,'P_Alder_2 og 3'!K30,"")</f>
        <v>1664 Selbu</v>
      </c>
      <c r="B27" s="67">
        <f>IF('P_Alder_2 og 3'!L30&gt;0,'P_Alder_2 og 3'!L30,"")</f>
        <v>33</v>
      </c>
      <c r="C27" s="67">
        <f>IF('P_Alder_2 og 3'!M30&gt;0,'P_Alder_2 og 3'!M30,"")</f>
        <v>12</v>
      </c>
      <c r="D27" s="67">
        <f>IF('P_Alder_2 og 3'!N30&gt;0,'P_Alder_2 og 3'!N30,"")</f>
        <v>22</v>
      </c>
      <c r="E27" s="67">
        <f>IF('P_Alder_2 og 3'!O30&gt;0,'P_Alder_2 og 3'!O30,"")</f>
        <v>43</v>
      </c>
      <c r="F27" s="67">
        <f>IF('P_Alder_2 og 3'!P30&gt;0,'P_Alder_2 og 3'!P30,"")</f>
        <v>39</v>
      </c>
      <c r="G27" s="67">
        <f>IF('P_Alder_2 og 3'!Q30&gt;0,'P_Alder_2 og 3'!Q30,"")</f>
        <v>38</v>
      </c>
      <c r="H27" s="67">
        <f>IF('P_Alder_2 og 3'!R30&gt;0,'P_Alder_2 og 3'!R30,"")</f>
        <v>187</v>
      </c>
    </row>
    <row r="28" spans="1:8" x14ac:dyDescent="0.25">
      <c r="A28" s="67" t="str">
        <f>IF('P_Alder_2 og 3'!K31&gt;0,'P_Alder_2 og 3'!K31,"")</f>
        <v>1665 Tydal</v>
      </c>
      <c r="B28" s="67">
        <f>IF('P_Alder_2 og 3'!L31&gt;0,'P_Alder_2 og 3'!L31,"")</f>
        <v>1</v>
      </c>
      <c r="C28" s="67">
        <f>IF('P_Alder_2 og 3'!M31&gt;0,'P_Alder_2 og 3'!M31,"")</f>
        <v>2</v>
      </c>
      <c r="D28" s="67">
        <f>IF('P_Alder_2 og 3'!N31&gt;0,'P_Alder_2 og 3'!N31,"")</f>
        <v>4</v>
      </c>
      <c r="E28" s="67">
        <f>IF('P_Alder_2 og 3'!O31&gt;0,'P_Alder_2 og 3'!O31,"")</f>
        <v>16</v>
      </c>
      <c r="F28" s="67">
        <f>IF('P_Alder_2 og 3'!P31&gt;0,'P_Alder_2 og 3'!P31,"")</f>
        <v>13</v>
      </c>
      <c r="G28" s="67">
        <f>IF('P_Alder_2 og 3'!Q31&gt;0,'P_Alder_2 og 3'!Q31,"")</f>
        <v>8</v>
      </c>
      <c r="H28" s="67">
        <f>IF('P_Alder_2 og 3'!R31&gt;0,'P_Alder_2 og 3'!R31,"")</f>
        <v>44</v>
      </c>
    </row>
    <row r="29" spans="1:8" x14ac:dyDescent="0.25">
      <c r="A29" s="67" t="str">
        <f>IF('P_Alder_2 og 3'!K32&gt;0,'P_Alder_2 og 3'!K32,"")</f>
        <v>1702 Steinkjer</v>
      </c>
      <c r="B29" s="67">
        <f>IF('P_Alder_2 og 3'!L32&gt;0,'P_Alder_2 og 3'!L32,"")</f>
        <v>45</v>
      </c>
      <c r="C29" s="67">
        <f>IF('P_Alder_2 og 3'!M32&gt;0,'P_Alder_2 og 3'!M32,"")</f>
        <v>34</v>
      </c>
      <c r="D29" s="67">
        <f>IF('P_Alder_2 og 3'!N32&gt;0,'P_Alder_2 og 3'!N32,"")</f>
        <v>103</v>
      </c>
      <c r="E29" s="67">
        <f>IF('P_Alder_2 og 3'!O32&gt;0,'P_Alder_2 og 3'!O32,"")</f>
        <v>171</v>
      </c>
      <c r="F29" s="67">
        <f>IF('P_Alder_2 og 3'!P32&gt;0,'P_Alder_2 og 3'!P32,"")</f>
        <v>152</v>
      </c>
      <c r="G29" s="67">
        <f>IF('P_Alder_2 og 3'!Q32&gt;0,'P_Alder_2 og 3'!Q32,"")</f>
        <v>56</v>
      </c>
      <c r="H29" s="67">
        <f>IF('P_Alder_2 og 3'!R32&gt;0,'P_Alder_2 og 3'!R32,"")</f>
        <v>561</v>
      </c>
    </row>
    <row r="30" spans="1:8" x14ac:dyDescent="0.25">
      <c r="A30" s="67" t="str">
        <f>IF('P_Alder_2 og 3'!K33&gt;0,'P_Alder_2 og 3'!K33,"")</f>
        <v>1703 Namsos</v>
      </c>
      <c r="B30" s="67">
        <f>IF('P_Alder_2 og 3'!L33&gt;0,'P_Alder_2 og 3'!L33,"")</f>
        <v>6</v>
      </c>
      <c r="C30" s="67">
        <f>IF('P_Alder_2 og 3'!M33&gt;0,'P_Alder_2 og 3'!M33,"")</f>
        <v>7</v>
      </c>
      <c r="D30" s="67">
        <f>IF('P_Alder_2 og 3'!N33&gt;0,'P_Alder_2 og 3'!N33,"")</f>
        <v>30</v>
      </c>
      <c r="E30" s="67">
        <f>IF('P_Alder_2 og 3'!O33&gt;0,'P_Alder_2 og 3'!O33,"")</f>
        <v>45</v>
      </c>
      <c r="F30" s="67">
        <f>IF('P_Alder_2 og 3'!P33&gt;0,'P_Alder_2 og 3'!P33,"")</f>
        <v>40</v>
      </c>
      <c r="G30" s="67">
        <f>IF('P_Alder_2 og 3'!Q33&gt;0,'P_Alder_2 og 3'!Q33,"")</f>
        <v>23</v>
      </c>
      <c r="H30" s="67">
        <f>IF('P_Alder_2 og 3'!R33&gt;0,'P_Alder_2 og 3'!R33,"")</f>
        <v>151</v>
      </c>
    </row>
    <row r="31" spans="1:8" x14ac:dyDescent="0.25">
      <c r="A31" s="67" t="str">
        <f>IF('P_Alder_2 og 3'!K34&gt;0,'P_Alder_2 og 3'!K34,"")</f>
        <v>1711 Meråker</v>
      </c>
      <c r="B31" s="67" t="str">
        <f>IF('P_Alder_2 og 3'!L34&gt;0,'P_Alder_2 og 3'!L34,"")</f>
        <v/>
      </c>
      <c r="C31" s="67">
        <f>IF('P_Alder_2 og 3'!M34&gt;0,'P_Alder_2 og 3'!M34,"")</f>
        <v>1</v>
      </c>
      <c r="D31" s="67">
        <f>IF('P_Alder_2 og 3'!N34&gt;0,'P_Alder_2 og 3'!N34,"")</f>
        <v>8</v>
      </c>
      <c r="E31" s="67">
        <f>IF('P_Alder_2 og 3'!O34&gt;0,'P_Alder_2 og 3'!O34,"")</f>
        <v>20</v>
      </c>
      <c r="F31" s="67">
        <f>IF('P_Alder_2 og 3'!P34&gt;0,'P_Alder_2 og 3'!P34,"")</f>
        <v>19</v>
      </c>
      <c r="G31" s="67">
        <f>IF('P_Alder_2 og 3'!Q34&gt;0,'P_Alder_2 og 3'!Q34,"")</f>
        <v>11</v>
      </c>
      <c r="H31" s="67">
        <f>IF('P_Alder_2 og 3'!R34&gt;0,'P_Alder_2 og 3'!R34,"")</f>
        <v>59</v>
      </c>
    </row>
    <row r="32" spans="1:8" x14ac:dyDescent="0.25">
      <c r="A32" s="67" t="str">
        <f>IF('P_Alder_2 og 3'!K35&gt;0,'P_Alder_2 og 3'!K35,"")</f>
        <v>1714 Stjørdal</v>
      </c>
      <c r="B32" s="67">
        <f>IF('P_Alder_2 og 3'!L35&gt;0,'P_Alder_2 og 3'!L35,"")</f>
        <v>19</v>
      </c>
      <c r="C32" s="67">
        <f>IF('P_Alder_2 og 3'!M35&gt;0,'P_Alder_2 og 3'!M35,"")</f>
        <v>6</v>
      </c>
      <c r="D32" s="67">
        <f>IF('P_Alder_2 og 3'!N35&gt;0,'P_Alder_2 og 3'!N35,"")</f>
        <v>43</v>
      </c>
      <c r="E32" s="67">
        <f>IF('P_Alder_2 og 3'!O35&gt;0,'P_Alder_2 og 3'!O35,"")</f>
        <v>77</v>
      </c>
      <c r="F32" s="67">
        <f>IF('P_Alder_2 og 3'!P35&gt;0,'P_Alder_2 og 3'!P35,"")</f>
        <v>73</v>
      </c>
      <c r="G32" s="67">
        <f>IF('P_Alder_2 og 3'!Q35&gt;0,'P_Alder_2 og 3'!Q35,"")</f>
        <v>59</v>
      </c>
      <c r="H32" s="67">
        <f>IF('P_Alder_2 og 3'!R35&gt;0,'P_Alder_2 og 3'!R35,"")</f>
        <v>277</v>
      </c>
    </row>
    <row r="33" spans="1:8" x14ac:dyDescent="0.25">
      <c r="A33" s="67" t="str">
        <f>IF('P_Alder_2 og 3'!K36&gt;0,'P_Alder_2 og 3'!K36,"")</f>
        <v>1717 Frosta</v>
      </c>
      <c r="B33" s="67">
        <f>IF('P_Alder_2 og 3'!L36&gt;0,'P_Alder_2 og 3'!L36,"")</f>
        <v>7</v>
      </c>
      <c r="C33" s="67">
        <f>IF('P_Alder_2 og 3'!M36&gt;0,'P_Alder_2 og 3'!M36,"")</f>
        <v>11</v>
      </c>
      <c r="D33" s="67">
        <f>IF('P_Alder_2 og 3'!N36&gt;0,'P_Alder_2 og 3'!N36,"")</f>
        <v>33</v>
      </c>
      <c r="E33" s="67">
        <f>IF('P_Alder_2 og 3'!O36&gt;0,'P_Alder_2 og 3'!O36,"")</f>
        <v>55</v>
      </c>
      <c r="F33" s="67">
        <f>IF('P_Alder_2 og 3'!P36&gt;0,'P_Alder_2 og 3'!P36,"")</f>
        <v>33</v>
      </c>
      <c r="G33" s="67">
        <f>IF('P_Alder_2 og 3'!Q36&gt;0,'P_Alder_2 og 3'!Q36,"")</f>
        <v>23</v>
      </c>
      <c r="H33" s="67">
        <f>IF('P_Alder_2 og 3'!R36&gt;0,'P_Alder_2 og 3'!R36,"")</f>
        <v>162</v>
      </c>
    </row>
    <row r="34" spans="1:8" x14ac:dyDescent="0.25">
      <c r="A34" s="67" t="str">
        <f>IF('P_Alder_2 og 3'!K37&gt;0,'P_Alder_2 og 3'!K37,"")</f>
        <v>1718 Leksvik</v>
      </c>
      <c r="B34" s="67">
        <f>IF('P_Alder_2 og 3'!L37&gt;0,'P_Alder_2 og 3'!L37,"")</f>
        <v>13</v>
      </c>
      <c r="C34" s="67">
        <f>IF('P_Alder_2 og 3'!M37&gt;0,'P_Alder_2 og 3'!M37,"")</f>
        <v>5</v>
      </c>
      <c r="D34" s="67">
        <f>IF('P_Alder_2 og 3'!N37&gt;0,'P_Alder_2 og 3'!N37,"")</f>
        <v>18</v>
      </c>
      <c r="E34" s="67">
        <f>IF('P_Alder_2 og 3'!O37&gt;0,'P_Alder_2 og 3'!O37,"")</f>
        <v>23</v>
      </c>
      <c r="F34" s="67">
        <f>IF('P_Alder_2 og 3'!P37&gt;0,'P_Alder_2 og 3'!P37,"")</f>
        <v>33</v>
      </c>
      <c r="G34" s="67">
        <f>IF('P_Alder_2 og 3'!Q37&gt;0,'P_Alder_2 og 3'!Q37,"")</f>
        <v>26</v>
      </c>
      <c r="H34" s="67">
        <f>IF('P_Alder_2 og 3'!R37&gt;0,'P_Alder_2 og 3'!R37,"")</f>
        <v>118</v>
      </c>
    </row>
    <row r="35" spans="1:8" x14ac:dyDescent="0.25">
      <c r="A35" s="67" t="str">
        <f>IF('P_Alder_2 og 3'!K38&gt;0,'P_Alder_2 og 3'!K38,"")</f>
        <v>1719 Levanger</v>
      </c>
      <c r="B35" s="67">
        <f>IF('P_Alder_2 og 3'!L38&gt;0,'P_Alder_2 og 3'!L38,"")</f>
        <v>80</v>
      </c>
      <c r="C35" s="67">
        <f>IF('P_Alder_2 og 3'!M38&gt;0,'P_Alder_2 og 3'!M38,"")</f>
        <v>39</v>
      </c>
      <c r="D35" s="67">
        <f>IF('P_Alder_2 og 3'!N38&gt;0,'P_Alder_2 og 3'!N38,"")</f>
        <v>83</v>
      </c>
      <c r="E35" s="67">
        <f>IF('P_Alder_2 og 3'!O38&gt;0,'P_Alder_2 og 3'!O38,"")</f>
        <v>152</v>
      </c>
      <c r="F35" s="67">
        <f>IF('P_Alder_2 og 3'!P38&gt;0,'P_Alder_2 og 3'!P38,"")</f>
        <v>123</v>
      </c>
      <c r="G35" s="67">
        <f>IF('P_Alder_2 og 3'!Q38&gt;0,'P_Alder_2 og 3'!Q38,"")</f>
        <v>49</v>
      </c>
      <c r="H35" s="67">
        <f>IF('P_Alder_2 og 3'!R38&gt;0,'P_Alder_2 og 3'!R38,"")</f>
        <v>526</v>
      </c>
    </row>
    <row r="36" spans="1:8" x14ac:dyDescent="0.25">
      <c r="A36" s="67" t="str">
        <f>IF('P_Alder_2 og 3'!K39&gt;0,'P_Alder_2 og 3'!K39,"")</f>
        <v>1721 Verdal</v>
      </c>
      <c r="B36" s="67">
        <f>IF('P_Alder_2 og 3'!L39&gt;0,'P_Alder_2 og 3'!L39,"")</f>
        <v>64</v>
      </c>
      <c r="C36" s="67">
        <f>IF('P_Alder_2 og 3'!M39&gt;0,'P_Alder_2 og 3'!M39,"")</f>
        <v>20</v>
      </c>
      <c r="D36" s="67">
        <f>IF('P_Alder_2 og 3'!N39&gt;0,'P_Alder_2 og 3'!N39,"")</f>
        <v>45</v>
      </c>
      <c r="E36" s="67">
        <f>IF('P_Alder_2 og 3'!O39&gt;0,'P_Alder_2 og 3'!O39,"")</f>
        <v>102</v>
      </c>
      <c r="F36" s="67">
        <f>IF('P_Alder_2 og 3'!P39&gt;0,'P_Alder_2 og 3'!P39,"")</f>
        <v>86</v>
      </c>
      <c r="G36" s="67">
        <f>IF('P_Alder_2 og 3'!Q39&gt;0,'P_Alder_2 og 3'!Q39,"")</f>
        <v>27</v>
      </c>
      <c r="H36" s="67">
        <f>IF('P_Alder_2 og 3'!R39&gt;0,'P_Alder_2 og 3'!R39,"")</f>
        <v>344</v>
      </c>
    </row>
    <row r="37" spans="1:8" x14ac:dyDescent="0.25">
      <c r="A37" s="67" t="str">
        <f>IF('P_Alder_2 og 3'!K40&gt;0,'P_Alder_2 og 3'!K40,"")</f>
        <v>1724 Verran</v>
      </c>
      <c r="B37" s="67" t="str">
        <f>IF('P_Alder_2 og 3'!L40&gt;0,'P_Alder_2 og 3'!L40,"")</f>
        <v/>
      </c>
      <c r="C37" s="67">
        <f>IF('P_Alder_2 og 3'!M40&gt;0,'P_Alder_2 og 3'!M40,"")</f>
        <v>6</v>
      </c>
      <c r="D37" s="67">
        <f>IF('P_Alder_2 og 3'!N40&gt;0,'P_Alder_2 og 3'!N40,"")</f>
        <v>8</v>
      </c>
      <c r="E37" s="67">
        <f>IF('P_Alder_2 og 3'!O40&gt;0,'P_Alder_2 og 3'!O40,"")</f>
        <v>39</v>
      </c>
      <c r="F37" s="67">
        <f>IF('P_Alder_2 og 3'!P40&gt;0,'P_Alder_2 og 3'!P40,"")</f>
        <v>20</v>
      </c>
      <c r="G37" s="67">
        <f>IF('P_Alder_2 og 3'!Q40&gt;0,'P_Alder_2 og 3'!Q40,"")</f>
        <v>5</v>
      </c>
      <c r="H37" s="67">
        <f>IF('P_Alder_2 og 3'!R40&gt;0,'P_Alder_2 og 3'!R40,"")</f>
        <v>78</v>
      </c>
    </row>
    <row r="38" spans="1:8" x14ac:dyDescent="0.25">
      <c r="A38" s="67" t="str">
        <f>IF('P_Alder_2 og 3'!K41&gt;0,'P_Alder_2 og 3'!K41,"")</f>
        <v>1725 Namdalseid</v>
      </c>
      <c r="B38" s="67">
        <f>IF('P_Alder_2 og 3'!L41&gt;0,'P_Alder_2 og 3'!L41,"")</f>
        <v>3</v>
      </c>
      <c r="C38" s="67">
        <f>IF('P_Alder_2 og 3'!M41&gt;0,'P_Alder_2 og 3'!M41,"")</f>
        <v>1</v>
      </c>
      <c r="D38" s="67">
        <f>IF('P_Alder_2 og 3'!N41&gt;0,'P_Alder_2 og 3'!N41,"")</f>
        <v>29</v>
      </c>
      <c r="E38" s="67">
        <f>IF('P_Alder_2 og 3'!O41&gt;0,'P_Alder_2 og 3'!O41,"")</f>
        <v>39</v>
      </c>
      <c r="F38" s="67">
        <f>IF('P_Alder_2 og 3'!P41&gt;0,'P_Alder_2 og 3'!P41,"")</f>
        <v>50</v>
      </c>
      <c r="G38" s="67">
        <f>IF('P_Alder_2 og 3'!Q41&gt;0,'P_Alder_2 og 3'!Q41,"")</f>
        <v>9</v>
      </c>
      <c r="H38" s="67">
        <f>IF('P_Alder_2 og 3'!R41&gt;0,'P_Alder_2 og 3'!R41,"")</f>
        <v>131</v>
      </c>
    </row>
    <row r="39" spans="1:8" x14ac:dyDescent="0.25">
      <c r="A39" s="67" t="str">
        <f>IF('P_Alder_2 og 3'!K42&gt;0,'P_Alder_2 og 3'!K42,"")</f>
        <v>1736 Snåsa</v>
      </c>
      <c r="B39" s="67">
        <f>IF('P_Alder_2 og 3'!L42&gt;0,'P_Alder_2 og 3'!L42,"")</f>
        <v>17</v>
      </c>
      <c r="C39" s="67">
        <f>IF('P_Alder_2 og 3'!M42&gt;0,'P_Alder_2 og 3'!M42,"")</f>
        <v>17</v>
      </c>
      <c r="D39" s="67">
        <f>IF('P_Alder_2 og 3'!N42&gt;0,'P_Alder_2 og 3'!N42,"")</f>
        <v>15</v>
      </c>
      <c r="E39" s="67">
        <f>IF('P_Alder_2 og 3'!O42&gt;0,'P_Alder_2 og 3'!O42,"")</f>
        <v>48</v>
      </c>
      <c r="F39" s="67">
        <f>IF('P_Alder_2 og 3'!P42&gt;0,'P_Alder_2 og 3'!P42,"")</f>
        <v>42</v>
      </c>
      <c r="G39" s="67">
        <f>IF('P_Alder_2 og 3'!Q42&gt;0,'P_Alder_2 og 3'!Q42,"")</f>
        <v>17</v>
      </c>
      <c r="H39" s="67">
        <f>IF('P_Alder_2 og 3'!R42&gt;0,'P_Alder_2 og 3'!R42,"")</f>
        <v>156</v>
      </c>
    </row>
    <row r="40" spans="1:8" x14ac:dyDescent="0.25">
      <c r="A40" s="67" t="str">
        <f>IF('P_Alder_2 og 3'!K43&gt;0,'P_Alder_2 og 3'!K43,"")</f>
        <v>1738 Lierne</v>
      </c>
      <c r="B40" s="67">
        <f>IF('P_Alder_2 og 3'!L43&gt;0,'P_Alder_2 og 3'!L43,"")</f>
        <v>2</v>
      </c>
      <c r="C40" s="67">
        <f>IF('P_Alder_2 og 3'!M43&gt;0,'P_Alder_2 og 3'!M43,"")</f>
        <v>5</v>
      </c>
      <c r="D40" s="67">
        <f>IF('P_Alder_2 og 3'!N43&gt;0,'P_Alder_2 og 3'!N43,"")</f>
        <v>16</v>
      </c>
      <c r="E40" s="67">
        <f>IF('P_Alder_2 og 3'!O43&gt;0,'P_Alder_2 og 3'!O43,"")</f>
        <v>29</v>
      </c>
      <c r="F40" s="67">
        <f>IF('P_Alder_2 og 3'!P43&gt;0,'P_Alder_2 og 3'!P43,"")</f>
        <v>25</v>
      </c>
      <c r="G40" s="67">
        <f>IF('P_Alder_2 og 3'!Q43&gt;0,'P_Alder_2 og 3'!Q43,"")</f>
        <v>15</v>
      </c>
      <c r="H40" s="67">
        <f>IF('P_Alder_2 og 3'!R43&gt;0,'P_Alder_2 og 3'!R43,"")</f>
        <v>92</v>
      </c>
    </row>
    <row r="41" spans="1:8" x14ac:dyDescent="0.25">
      <c r="A41" s="67" t="str">
        <f>IF('P_Alder_2 og 3'!K44&gt;0,'P_Alder_2 og 3'!K44,"")</f>
        <v>1739 Røyrvik</v>
      </c>
      <c r="B41" s="67">
        <f>IF('P_Alder_2 og 3'!L44&gt;0,'P_Alder_2 og 3'!L44,"")</f>
        <v>1</v>
      </c>
      <c r="C41" s="67">
        <f>IF('P_Alder_2 og 3'!M44&gt;0,'P_Alder_2 og 3'!M44,"")</f>
        <v>2</v>
      </c>
      <c r="D41" s="67">
        <f>IF('P_Alder_2 og 3'!N44&gt;0,'P_Alder_2 og 3'!N44,"")</f>
        <v>8</v>
      </c>
      <c r="E41" s="67">
        <f>IF('P_Alder_2 og 3'!O44&gt;0,'P_Alder_2 og 3'!O44,"")</f>
        <v>2</v>
      </c>
      <c r="F41" s="67">
        <f>IF('P_Alder_2 og 3'!P44&gt;0,'P_Alder_2 og 3'!P44,"")</f>
        <v>11</v>
      </c>
      <c r="G41" s="67">
        <f>IF('P_Alder_2 og 3'!Q44&gt;0,'P_Alder_2 og 3'!Q44,"")</f>
        <v>8</v>
      </c>
      <c r="H41" s="67">
        <f>IF('P_Alder_2 og 3'!R44&gt;0,'P_Alder_2 og 3'!R44,"")</f>
        <v>32</v>
      </c>
    </row>
    <row r="42" spans="1:8" x14ac:dyDescent="0.25">
      <c r="A42" s="67" t="str">
        <f>IF('P_Alder_2 og 3'!K45&gt;0,'P_Alder_2 og 3'!K45,"")</f>
        <v>1740 Namsskogan</v>
      </c>
      <c r="B42" s="67">
        <f>IF('P_Alder_2 og 3'!L45&gt;0,'P_Alder_2 og 3'!L45,"")</f>
        <v>3</v>
      </c>
      <c r="C42" s="67">
        <f>IF('P_Alder_2 og 3'!M45&gt;0,'P_Alder_2 og 3'!M45,"")</f>
        <v>4</v>
      </c>
      <c r="D42" s="67">
        <f>IF('P_Alder_2 og 3'!N45&gt;0,'P_Alder_2 og 3'!N45,"")</f>
        <v>8</v>
      </c>
      <c r="E42" s="67">
        <f>IF('P_Alder_2 og 3'!O45&gt;0,'P_Alder_2 og 3'!O45,"")</f>
        <v>8</v>
      </c>
      <c r="F42" s="67">
        <f>IF('P_Alder_2 og 3'!P45&gt;0,'P_Alder_2 og 3'!P45,"")</f>
        <v>8</v>
      </c>
      <c r="G42" s="67">
        <f>IF('P_Alder_2 og 3'!Q45&gt;0,'P_Alder_2 og 3'!Q45,"")</f>
        <v>10</v>
      </c>
      <c r="H42" s="67">
        <f>IF('P_Alder_2 og 3'!R45&gt;0,'P_Alder_2 og 3'!R45,"")</f>
        <v>41</v>
      </c>
    </row>
    <row r="43" spans="1:8" x14ac:dyDescent="0.25">
      <c r="A43" s="67" t="str">
        <f>IF('P_Alder_2 og 3'!K46&gt;0,'P_Alder_2 og 3'!K46,"")</f>
        <v>1742 Grong</v>
      </c>
      <c r="B43" s="67">
        <f>IF('P_Alder_2 og 3'!L46&gt;0,'P_Alder_2 og 3'!L46,"")</f>
        <v>4</v>
      </c>
      <c r="C43" s="67">
        <f>IF('P_Alder_2 og 3'!M46&gt;0,'P_Alder_2 og 3'!M46,"")</f>
        <v>6</v>
      </c>
      <c r="D43" s="67">
        <f>IF('P_Alder_2 og 3'!N46&gt;0,'P_Alder_2 og 3'!N46,"")</f>
        <v>11</v>
      </c>
      <c r="E43" s="67">
        <f>IF('P_Alder_2 og 3'!O46&gt;0,'P_Alder_2 og 3'!O46,"")</f>
        <v>26</v>
      </c>
      <c r="F43" s="67">
        <f>IF('P_Alder_2 og 3'!P46&gt;0,'P_Alder_2 og 3'!P46,"")</f>
        <v>33</v>
      </c>
      <c r="G43" s="67">
        <f>IF('P_Alder_2 og 3'!Q46&gt;0,'P_Alder_2 og 3'!Q46,"")</f>
        <v>9</v>
      </c>
      <c r="H43" s="67">
        <f>IF('P_Alder_2 og 3'!R46&gt;0,'P_Alder_2 og 3'!R46,"")</f>
        <v>89</v>
      </c>
    </row>
    <row r="44" spans="1:8" x14ac:dyDescent="0.25">
      <c r="A44" s="67" t="str">
        <f>IF('P_Alder_2 og 3'!K47&gt;0,'P_Alder_2 og 3'!K47,"")</f>
        <v>1743 Høylandet</v>
      </c>
      <c r="B44" s="67">
        <f>IF('P_Alder_2 og 3'!L47&gt;0,'P_Alder_2 og 3'!L47,"")</f>
        <v>9</v>
      </c>
      <c r="C44" s="67">
        <f>IF('P_Alder_2 og 3'!M47&gt;0,'P_Alder_2 og 3'!M47,"")</f>
        <v>1</v>
      </c>
      <c r="D44" s="67">
        <f>IF('P_Alder_2 og 3'!N47&gt;0,'P_Alder_2 og 3'!N47,"")</f>
        <v>14</v>
      </c>
      <c r="E44" s="67">
        <f>IF('P_Alder_2 og 3'!O47&gt;0,'P_Alder_2 og 3'!O47,"")</f>
        <v>33</v>
      </c>
      <c r="F44" s="67">
        <f>IF('P_Alder_2 og 3'!P47&gt;0,'P_Alder_2 og 3'!P47,"")</f>
        <v>21</v>
      </c>
      <c r="G44" s="67">
        <f>IF('P_Alder_2 og 3'!Q47&gt;0,'P_Alder_2 og 3'!Q47,"")</f>
        <v>15</v>
      </c>
      <c r="H44" s="67">
        <f>IF('P_Alder_2 og 3'!R47&gt;0,'P_Alder_2 og 3'!R47,"")</f>
        <v>93</v>
      </c>
    </row>
    <row r="45" spans="1:8" x14ac:dyDescent="0.25">
      <c r="A45" s="67" t="str">
        <f>IF('P_Alder_2 og 3'!K48&gt;0,'P_Alder_2 og 3'!K48,"")</f>
        <v>1744 Overhalla</v>
      </c>
      <c r="B45" s="67">
        <f>IF('P_Alder_2 og 3'!L48&gt;0,'P_Alder_2 og 3'!L48,"")</f>
        <v>37</v>
      </c>
      <c r="C45" s="67">
        <f>IF('P_Alder_2 og 3'!M48&gt;0,'P_Alder_2 og 3'!M48,"")</f>
        <v>10</v>
      </c>
      <c r="D45" s="67">
        <f>IF('P_Alder_2 og 3'!N48&gt;0,'P_Alder_2 og 3'!N48,"")</f>
        <v>47</v>
      </c>
      <c r="E45" s="67">
        <f>IF('P_Alder_2 og 3'!O48&gt;0,'P_Alder_2 og 3'!O48,"")</f>
        <v>80</v>
      </c>
      <c r="F45" s="67">
        <f>IF('P_Alder_2 og 3'!P48&gt;0,'P_Alder_2 og 3'!P48,"")</f>
        <v>52</v>
      </c>
      <c r="G45" s="67">
        <f>IF('P_Alder_2 og 3'!Q48&gt;0,'P_Alder_2 og 3'!Q48,"")</f>
        <v>22</v>
      </c>
      <c r="H45" s="67">
        <f>IF('P_Alder_2 og 3'!R48&gt;0,'P_Alder_2 og 3'!R48,"")</f>
        <v>248</v>
      </c>
    </row>
    <row r="46" spans="1:8" x14ac:dyDescent="0.25">
      <c r="A46" s="67" t="str">
        <f>IF('P_Alder_2 og 3'!K49&gt;0,'P_Alder_2 og 3'!K49,"")</f>
        <v>1748 Fosnes</v>
      </c>
      <c r="B46" s="67">
        <f>IF('P_Alder_2 og 3'!L49&gt;0,'P_Alder_2 og 3'!L49,"")</f>
        <v>7</v>
      </c>
      <c r="C46" s="67">
        <f>IF('P_Alder_2 og 3'!M49&gt;0,'P_Alder_2 og 3'!M49,"")</f>
        <v>5</v>
      </c>
      <c r="D46" s="67">
        <f>IF('P_Alder_2 og 3'!N49&gt;0,'P_Alder_2 og 3'!N49,"")</f>
        <v>16</v>
      </c>
      <c r="E46" s="67">
        <f>IF('P_Alder_2 og 3'!O49&gt;0,'P_Alder_2 og 3'!O49,"")</f>
        <v>20</v>
      </c>
      <c r="F46" s="67">
        <f>IF('P_Alder_2 og 3'!P49&gt;0,'P_Alder_2 og 3'!P49,"")</f>
        <v>10</v>
      </c>
      <c r="G46" s="67">
        <f>IF('P_Alder_2 og 3'!Q49&gt;0,'P_Alder_2 og 3'!Q49,"")</f>
        <v>6</v>
      </c>
      <c r="H46" s="67">
        <f>IF('P_Alder_2 og 3'!R49&gt;0,'P_Alder_2 og 3'!R49,"")</f>
        <v>64</v>
      </c>
    </row>
    <row r="47" spans="1:8" x14ac:dyDescent="0.25">
      <c r="A47" s="67" t="str">
        <f>IF('P_Alder_2 og 3'!K50&gt;0,'P_Alder_2 og 3'!K50,"")</f>
        <v>1749 Flatanger</v>
      </c>
      <c r="B47" s="67">
        <f>IF('P_Alder_2 og 3'!L50&gt;0,'P_Alder_2 og 3'!L50,"")</f>
        <v>10</v>
      </c>
      <c r="C47" s="67">
        <f>IF('P_Alder_2 og 3'!M50&gt;0,'P_Alder_2 og 3'!M50,"")</f>
        <v>9</v>
      </c>
      <c r="D47" s="67">
        <f>IF('P_Alder_2 og 3'!N50&gt;0,'P_Alder_2 og 3'!N50,"")</f>
        <v>26</v>
      </c>
      <c r="E47" s="67">
        <f>IF('P_Alder_2 og 3'!O50&gt;0,'P_Alder_2 og 3'!O50,"")</f>
        <v>35</v>
      </c>
      <c r="F47" s="67">
        <f>IF('P_Alder_2 og 3'!P50&gt;0,'P_Alder_2 og 3'!P50,"")</f>
        <v>20</v>
      </c>
      <c r="G47" s="67">
        <f>IF('P_Alder_2 og 3'!Q50&gt;0,'P_Alder_2 og 3'!Q50,"")</f>
        <v>14</v>
      </c>
      <c r="H47" s="67">
        <f>IF('P_Alder_2 og 3'!R50&gt;0,'P_Alder_2 og 3'!R50,"")</f>
        <v>114</v>
      </c>
    </row>
    <row r="48" spans="1:8" x14ac:dyDescent="0.25">
      <c r="A48" s="67" t="str">
        <f>IF('P_Alder_2 og 3'!K51&gt;0,'P_Alder_2 og 3'!K51,"")</f>
        <v>1750 Vikna</v>
      </c>
      <c r="B48" s="67">
        <f>IF('P_Alder_2 og 3'!L51&gt;0,'P_Alder_2 og 3'!L51,"")</f>
        <v>16</v>
      </c>
      <c r="C48" s="67">
        <f>IF('P_Alder_2 og 3'!M51&gt;0,'P_Alder_2 og 3'!M51,"")</f>
        <v>39</v>
      </c>
      <c r="D48" s="67">
        <f>IF('P_Alder_2 og 3'!N51&gt;0,'P_Alder_2 og 3'!N51,"")</f>
        <v>89</v>
      </c>
      <c r="E48" s="67">
        <f>IF('P_Alder_2 og 3'!O51&gt;0,'P_Alder_2 og 3'!O51,"")</f>
        <v>119</v>
      </c>
      <c r="F48" s="67">
        <f>IF('P_Alder_2 og 3'!P51&gt;0,'P_Alder_2 og 3'!P51,"")</f>
        <v>48</v>
      </c>
      <c r="G48" s="67">
        <f>IF('P_Alder_2 og 3'!Q51&gt;0,'P_Alder_2 og 3'!Q51,"")</f>
        <v>15</v>
      </c>
      <c r="H48" s="67">
        <f>IF('P_Alder_2 og 3'!R51&gt;0,'P_Alder_2 og 3'!R51,"")</f>
        <v>326</v>
      </c>
    </row>
    <row r="49" spans="1:8" x14ac:dyDescent="0.25">
      <c r="A49" s="67" t="str">
        <f>IF('P_Alder_2 og 3'!K52&gt;0,'P_Alder_2 og 3'!K52,"")</f>
        <v>1751 Nærøy</v>
      </c>
      <c r="B49" s="67">
        <f>IF('P_Alder_2 og 3'!L52&gt;0,'P_Alder_2 og 3'!L52,"")</f>
        <v>31</v>
      </c>
      <c r="C49" s="67">
        <f>IF('P_Alder_2 og 3'!M52&gt;0,'P_Alder_2 og 3'!M52,"")</f>
        <v>19</v>
      </c>
      <c r="D49" s="67">
        <f>IF('P_Alder_2 og 3'!N52&gt;0,'P_Alder_2 og 3'!N52,"")</f>
        <v>48</v>
      </c>
      <c r="E49" s="67">
        <f>IF('P_Alder_2 og 3'!O52&gt;0,'P_Alder_2 og 3'!O52,"")</f>
        <v>83</v>
      </c>
      <c r="F49" s="67">
        <f>IF('P_Alder_2 og 3'!P52&gt;0,'P_Alder_2 og 3'!P52,"")</f>
        <v>58</v>
      </c>
      <c r="G49" s="67">
        <f>IF('P_Alder_2 og 3'!Q52&gt;0,'P_Alder_2 og 3'!Q52,"")</f>
        <v>19</v>
      </c>
      <c r="H49" s="67">
        <f>IF('P_Alder_2 og 3'!R52&gt;0,'P_Alder_2 og 3'!R52,"")</f>
        <v>258</v>
      </c>
    </row>
    <row r="50" spans="1:8" x14ac:dyDescent="0.25">
      <c r="A50" s="67" t="str">
        <f>IF('P_Alder_2 og 3'!K53&gt;0,'P_Alder_2 og 3'!K53,"")</f>
        <v>1755 Leka</v>
      </c>
      <c r="B50" s="67">
        <f>IF('P_Alder_2 og 3'!L53&gt;0,'P_Alder_2 og 3'!L53,"")</f>
        <v>3</v>
      </c>
      <c r="C50" s="67">
        <f>IF('P_Alder_2 og 3'!M53&gt;0,'P_Alder_2 og 3'!M53,"")</f>
        <v>4</v>
      </c>
      <c r="D50" s="67">
        <f>IF('P_Alder_2 og 3'!N53&gt;0,'P_Alder_2 og 3'!N53,"")</f>
        <v>9</v>
      </c>
      <c r="E50" s="67">
        <f>IF('P_Alder_2 og 3'!O53&gt;0,'P_Alder_2 og 3'!O53,"")</f>
        <v>24</v>
      </c>
      <c r="F50" s="67">
        <f>IF('P_Alder_2 og 3'!P53&gt;0,'P_Alder_2 og 3'!P53,"")</f>
        <v>21</v>
      </c>
      <c r="G50" s="67">
        <f>IF('P_Alder_2 og 3'!Q53&gt;0,'P_Alder_2 og 3'!Q53,"")</f>
        <v>12</v>
      </c>
      <c r="H50" s="67">
        <f>IF('P_Alder_2 og 3'!R53&gt;0,'P_Alder_2 og 3'!R53,"")</f>
        <v>73</v>
      </c>
    </row>
    <row r="51" spans="1:8" x14ac:dyDescent="0.25">
      <c r="A51" s="67" t="str">
        <f>IF('P_Alder_2 og 3'!K54&gt;0,'P_Alder_2 og 3'!K54,"")</f>
        <v>1756 Inderøy</v>
      </c>
      <c r="B51" s="67">
        <f>IF('P_Alder_2 og 3'!L54&gt;0,'P_Alder_2 og 3'!L54,"")</f>
        <v>14</v>
      </c>
      <c r="C51" s="67">
        <f>IF('P_Alder_2 og 3'!M54&gt;0,'P_Alder_2 og 3'!M54,"")</f>
        <v>10</v>
      </c>
      <c r="D51" s="67">
        <f>IF('P_Alder_2 og 3'!N54&gt;0,'P_Alder_2 og 3'!N54,"")</f>
        <v>39</v>
      </c>
      <c r="E51" s="67">
        <f>IF('P_Alder_2 og 3'!O54&gt;0,'P_Alder_2 og 3'!O54,"")</f>
        <v>64</v>
      </c>
      <c r="F51" s="67">
        <f>IF('P_Alder_2 og 3'!P54&gt;0,'P_Alder_2 og 3'!P54,"")</f>
        <v>52</v>
      </c>
      <c r="G51" s="67">
        <f>IF('P_Alder_2 og 3'!Q54&gt;0,'P_Alder_2 og 3'!Q54,"")</f>
        <v>41</v>
      </c>
      <c r="H51" s="67">
        <f>IF('P_Alder_2 og 3'!R54&gt;0,'P_Alder_2 og 3'!R54,"")</f>
        <v>220</v>
      </c>
    </row>
    <row r="52" spans="1:8" x14ac:dyDescent="0.25">
      <c r="A52" s="67" t="str">
        <f>IF('P_Alder_2 og 3'!K55&gt;0,'P_Alder_2 og 3'!K55,"")</f>
        <v/>
      </c>
      <c r="B52" s="67" t="str">
        <f>IF('P_Alder_2 og 3'!L55&gt;0,'P_Alder_2 og 3'!L55,"")</f>
        <v/>
      </c>
      <c r="C52" s="67" t="str">
        <f>IF('P_Alder_2 og 3'!M55&gt;0,'P_Alder_2 og 3'!M55,"")</f>
        <v/>
      </c>
      <c r="D52" s="67" t="str">
        <f>IF('P_Alder_2 og 3'!N55&gt;0,'P_Alder_2 og 3'!N55,"")</f>
        <v/>
      </c>
      <c r="E52" s="67" t="str">
        <f>IF('P_Alder_2 og 3'!O55&gt;0,'P_Alder_2 og 3'!O55,"")</f>
        <v/>
      </c>
      <c r="F52" s="67" t="str">
        <f>IF('P_Alder_2 og 3'!P55&gt;0,'P_Alder_2 og 3'!P55,"")</f>
        <v/>
      </c>
      <c r="G52" s="67" t="str">
        <f>IF('P_Alder_2 og 3'!Q55&gt;0,'P_Alder_2 og 3'!Q55,"")</f>
        <v/>
      </c>
      <c r="H52" s="67" t="str">
        <f>IF('P_Alder_2 og 3'!R55&gt;0,'P_Alder_2 og 3'!R55,"")</f>
        <v/>
      </c>
    </row>
    <row r="53" spans="1:8" x14ac:dyDescent="0.25">
      <c r="A53" s="67" t="str">
        <f>IF('P_Alder_2 og 3'!K56&gt;0,'P_Alder_2 og 3'!K56,"")</f>
        <v/>
      </c>
      <c r="B53" s="67" t="str">
        <f>IF('P_Alder_2 og 3'!L56&gt;0,'P_Alder_2 og 3'!L56,"")</f>
        <v/>
      </c>
      <c r="C53" s="67" t="str">
        <f>IF('P_Alder_2 og 3'!M56&gt;0,'P_Alder_2 og 3'!M56,"")</f>
        <v/>
      </c>
      <c r="D53" s="67" t="str">
        <f>IF('P_Alder_2 og 3'!N56&gt;0,'P_Alder_2 og 3'!N56,"")</f>
        <v/>
      </c>
      <c r="E53" s="67" t="str">
        <f>IF('P_Alder_2 og 3'!O56&gt;0,'P_Alder_2 og 3'!O56,"")</f>
        <v/>
      </c>
      <c r="F53" s="67" t="str">
        <f>IF('P_Alder_2 og 3'!P56&gt;0,'P_Alder_2 og 3'!P56,"")</f>
        <v/>
      </c>
      <c r="G53" s="67" t="str">
        <f>IF('P_Alder_2 og 3'!Q56&gt;0,'P_Alder_2 og 3'!Q56,"")</f>
        <v/>
      </c>
      <c r="H53" s="67" t="str">
        <f>IF('P_Alder_2 og 3'!R56&gt;0,'P_Alder_2 og 3'!R56,"")</f>
        <v/>
      </c>
    </row>
    <row r="54" spans="1:8" x14ac:dyDescent="0.25">
      <c r="A54" s="67" t="str">
        <f>IF('P_Alder_2 og 3'!K57&gt;0,'P_Alder_2 og 3'!K57,"")</f>
        <v/>
      </c>
      <c r="B54" s="67" t="str">
        <f>IF('P_Alder_2 og 3'!L57&gt;0,'P_Alder_2 og 3'!L57,"")</f>
        <v/>
      </c>
      <c r="C54" s="67" t="str">
        <f>IF('P_Alder_2 og 3'!M57&gt;0,'P_Alder_2 og 3'!M57,"")</f>
        <v/>
      </c>
      <c r="D54" s="67" t="str">
        <f>IF('P_Alder_2 og 3'!N57&gt;0,'P_Alder_2 og 3'!N57,"")</f>
        <v/>
      </c>
      <c r="E54" s="67" t="str">
        <f>IF('P_Alder_2 og 3'!O57&gt;0,'P_Alder_2 og 3'!O57,"")</f>
        <v/>
      </c>
      <c r="F54" s="67" t="str">
        <f>IF('P_Alder_2 og 3'!P57&gt;0,'P_Alder_2 og 3'!P57,"")</f>
        <v/>
      </c>
      <c r="G54" s="67" t="str">
        <f>IF('P_Alder_2 og 3'!Q57&gt;0,'P_Alder_2 og 3'!Q57,"")</f>
        <v/>
      </c>
      <c r="H54" s="67" t="str">
        <f>IF('P_Alder_2 og 3'!R57&gt;0,'P_Alder_2 og 3'!R57,"")</f>
        <v/>
      </c>
    </row>
    <row r="55" spans="1:8" x14ac:dyDescent="0.25">
      <c r="A55" s="67" t="str">
        <f>IF('P_Alder_2 og 3'!K58&gt;0,'P_Alder_2 og 3'!K58,"")</f>
        <v/>
      </c>
      <c r="B55" s="67" t="str">
        <f>IF('P_Alder_2 og 3'!L58&gt;0,'P_Alder_2 og 3'!L58,"")</f>
        <v/>
      </c>
      <c r="C55" s="67" t="str">
        <f>IF('P_Alder_2 og 3'!M58&gt;0,'P_Alder_2 og 3'!M58,"")</f>
        <v/>
      </c>
      <c r="D55" s="67" t="str">
        <f>IF('P_Alder_2 og 3'!N58&gt;0,'P_Alder_2 og 3'!N58,"")</f>
        <v/>
      </c>
      <c r="E55" s="67" t="str">
        <f>IF('P_Alder_2 og 3'!O58&gt;0,'P_Alder_2 og 3'!O58,"")</f>
        <v/>
      </c>
      <c r="F55" s="67" t="str">
        <f>IF('P_Alder_2 og 3'!P58&gt;0,'P_Alder_2 og 3'!P58,"")</f>
        <v/>
      </c>
      <c r="G55" s="67" t="str">
        <f>IF('P_Alder_2 og 3'!Q58&gt;0,'P_Alder_2 og 3'!Q58,"")</f>
        <v/>
      </c>
      <c r="H55" s="67" t="str">
        <f>IF('P_Alder_2 og 3'!R58&gt;0,'P_Alder_2 og 3'!R58,"")</f>
        <v/>
      </c>
    </row>
    <row r="56" spans="1:8" x14ac:dyDescent="0.25">
      <c r="A56" s="67" t="str">
        <f>IF('P_Alder_2 og 3'!K59&gt;0,'P_Alder_2 og 3'!K59,"")</f>
        <v/>
      </c>
      <c r="B56" s="67" t="str">
        <f>IF('P_Alder_2 og 3'!L59&gt;0,'P_Alder_2 og 3'!L59,"")</f>
        <v/>
      </c>
      <c r="C56" s="67" t="str">
        <f>IF('P_Alder_2 og 3'!M59&gt;0,'P_Alder_2 og 3'!M59,"")</f>
        <v/>
      </c>
      <c r="D56" s="67" t="str">
        <f>IF('P_Alder_2 og 3'!N59&gt;0,'P_Alder_2 og 3'!N59,"")</f>
        <v/>
      </c>
      <c r="E56" s="67" t="str">
        <f>IF('P_Alder_2 og 3'!O59&gt;0,'P_Alder_2 og 3'!O59,"")</f>
        <v/>
      </c>
      <c r="F56" s="67" t="str">
        <f>IF('P_Alder_2 og 3'!P59&gt;0,'P_Alder_2 og 3'!P59,"")</f>
        <v/>
      </c>
      <c r="G56" s="67" t="str">
        <f>IF('P_Alder_2 og 3'!Q59&gt;0,'P_Alder_2 og 3'!Q59,"")</f>
        <v/>
      </c>
      <c r="H56" s="67" t="str">
        <f>IF('P_Alder_2 og 3'!R59&gt;0,'P_Alder_2 og 3'!R59,"")</f>
        <v/>
      </c>
    </row>
    <row r="57" spans="1:8" x14ac:dyDescent="0.25">
      <c r="A57" s="67" t="str">
        <f>IF('P_Alder_2 og 3'!K60&gt;0,'P_Alder_2 og 3'!K60,"")</f>
        <v/>
      </c>
      <c r="B57" s="67" t="str">
        <f>IF('P_Alder_2 og 3'!L60&gt;0,'P_Alder_2 og 3'!L60,"")</f>
        <v/>
      </c>
      <c r="C57" s="67" t="str">
        <f>IF('P_Alder_2 og 3'!M60&gt;0,'P_Alder_2 og 3'!M60,"")</f>
        <v/>
      </c>
      <c r="D57" s="67" t="str">
        <f>IF('P_Alder_2 og 3'!N60&gt;0,'P_Alder_2 og 3'!N60,"")</f>
        <v/>
      </c>
      <c r="E57" s="67" t="str">
        <f>IF('P_Alder_2 og 3'!O60&gt;0,'P_Alder_2 og 3'!O60,"")</f>
        <v/>
      </c>
      <c r="F57" s="67" t="str">
        <f>IF('P_Alder_2 og 3'!P60&gt;0,'P_Alder_2 og 3'!P60,"")</f>
        <v/>
      </c>
      <c r="G57" s="67" t="str">
        <f>IF('P_Alder_2 og 3'!Q60&gt;0,'P_Alder_2 og 3'!Q60,"")</f>
        <v/>
      </c>
      <c r="H57" s="67" t="str">
        <f>IF('P_Alder_2 og 3'!R60&gt;0,'P_Alder_2 og 3'!R60,"")</f>
        <v/>
      </c>
    </row>
    <row r="58" spans="1:8" x14ac:dyDescent="0.25">
      <c r="A58" s="67" t="str">
        <f>IF('P_Alder_2 og 3'!K61&gt;0,'P_Alder_2 og 3'!K61,"")</f>
        <v/>
      </c>
      <c r="B58" s="67" t="str">
        <f>IF('P_Alder_2 og 3'!L61&gt;0,'P_Alder_2 og 3'!L61,"")</f>
        <v/>
      </c>
      <c r="C58" s="67" t="str">
        <f>IF('P_Alder_2 og 3'!M61&gt;0,'P_Alder_2 og 3'!M61,"")</f>
        <v/>
      </c>
      <c r="D58" s="67" t="str">
        <f>IF('P_Alder_2 og 3'!N61&gt;0,'P_Alder_2 og 3'!N61,"")</f>
        <v/>
      </c>
      <c r="E58" s="67" t="str">
        <f>IF('P_Alder_2 og 3'!O61&gt;0,'P_Alder_2 og 3'!O61,"")</f>
        <v/>
      </c>
      <c r="F58" s="67" t="str">
        <f>IF('P_Alder_2 og 3'!P61&gt;0,'P_Alder_2 og 3'!P61,"")</f>
        <v/>
      </c>
      <c r="G58" s="67" t="str">
        <f>IF('P_Alder_2 og 3'!Q61&gt;0,'P_Alder_2 og 3'!Q61,"")</f>
        <v/>
      </c>
      <c r="H58" s="67" t="str">
        <f>IF('P_Alder_2 og 3'!R61&gt;0,'P_Alder_2 og 3'!R61,"")</f>
        <v/>
      </c>
    </row>
    <row r="59" spans="1:8" x14ac:dyDescent="0.25">
      <c r="A59" s="67" t="str">
        <f>IF('P_Alder_2 og 3'!K62&gt;0,'P_Alder_2 og 3'!K62,"")</f>
        <v/>
      </c>
      <c r="B59" s="67" t="str">
        <f>IF('P_Alder_2 og 3'!L62&gt;0,'P_Alder_2 og 3'!L62,"")</f>
        <v/>
      </c>
      <c r="C59" s="67" t="str">
        <f>IF('P_Alder_2 og 3'!M62&gt;0,'P_Alder_2 og 3'!M62,"")</f>
        <v/>
      </c>
      <c r="D59" s="67" t="str">
        <f>IF('P_Alder_2 og 3'!N62&gt;0,'P_Alder_2 og 3'!N62,"")</f>
        <v/>
      </c>
      <c r="E59" s="67" t="str">
        <f>IF('P_Alder_2 og 3'!O62&gt;0,'P_Alder_2 og 3'!O62,"")</f>
        <v/>
      </c>
      <c r="F59" s="67" t="str">
        <f>IF('P_Alder_2 og 3'!P62&gt;0,'P_Alder_2 og 3'!P62,"")</f>
        <v/>
      </c>
      <c r="G59" s="67" t="str">
        <f>IF('P_Alder_2 og 3'!Q62&gt;0,'P_Alder_2 og 3'!Q62,"")</f>
        <v/>
      </c>
      <c r="H59" s="67" t="str">
        <f>IF('P_Alder_2 og 3'!R62&gt;0,'P_Alder_2 og 3'!R62,"")</f>
        <v/>
      </c>
    </row>
    <row r="60" spans="1:8" x14ac:dyDescent="0.25">
      <c r="A60" s="67" t="str">
        <f>IF('P_Alder_2 og 3'!K63&gt;0,'P_Alder_2 og 3'!K63,"")</f>
        <v/>
      </c>
      <c r="B60" s="67" t="str">
        <f>IF('P_Alder_2 og 3'!L63&gt;0,'P_Alder_2 og 3'!L63,"")</f>
        <v/>
      </c>
      <c r="C60" s="67" t="str">
        <f>IF('P_Alder_2 og 3'!M63&gt;0,'P_Alder_2 og 3'!M63,"")</f>
        <v/>
      </c>
      <c r="D60" s="67" t="str">
        <f>IF('P_Alder_2 og 3'!N63&gt;0,'P_Alder_2 og 3'!N63,"")</f>
        <v/>
      </c>
      <c r="E60" s="67" t="str">
        <f>IF('P_Alder_2 og 3'!O63&gt;0,'P_Alder_2 og 3'!O63,"")</f>
        <v/>
      </c>
      <c r="F60" s="67" t="str">
        <f>IF('P_Alder_2 og 3'!P63&gt;0,'P_Alder_2 og 3'!P63,"")</f>
        <v/>
      </c>
      <c r="G60" s="67" t="str">
        <f>IF('P_Alder_2 og 3'!Q63&gt;0,'P_Alder_2 og 3'!Q63,"")</f>
        <v/>
      </c>
      <c r="H60" s="67" t="str">
        <f>IF('P_Alder_2 og 3'!R63&gt;0,'P_Alder_2 og 3'!R63,"")</f>
        <v/>
      </c>
    </row>
    <row r="61" spans="1:8" x14ac:dyDescent="0.25">
      <c r="A61" s="67" t="str">
        <f>IF('P_Alder_2 og 3'!K64&gt;0,'P_Alder_2 og 3'!K64,"")</f>
        <v/>
      </c>
      <c r="B61" s="67" t="str">
        <f>IF('P_Alder_2 og 3'!L64&gt;0,'P_Alder_2 og 3'!L64,"")</f>
        <v/>
      </c>
      <c r="C61" s="67" t="str">
        <f>IF('P_Alder_2 og 3'!M64&gt;0,'P_Alder_2 og 3'!M64,"")</f>
        <v/>
      </c>
      <c r="D61" s="67" t="str">
        <f>IF('P_Alder_2 og 3'!N64&gt;0,'P_Alder_2 og 3'!N64,"")</f>
        <v/>
      </c>
      <c r="E61" s="67" t="str">
        <f>IF('P_Alder_2 og 3'!O64&gt;0,'P_Alder_2 og 3'!O64,"")</f>
        <v/>
      </c>
      <c r="F61" s="67" t="str">
        <f>IF('P_Alder_2 og 3'!P64&gt;0,'P_Alder_2 og 3'!P64,"")</f>
        <v/>
      </c>
      <c r="G61" s="67" t="str">
        <f>IF('P_Alder_2 og 3'!Q64&gt;0,'P_Alder_2 og 3'!Q64,"")</f>
        <v/>
      </c>
      <c r="H61" s="67" t="str">
        <f>IF('P_Alder_2 og 3'!R64&gt;0,'P_Alder_2 og 3'!R64,"")</f>
        <v/>
      </c>
    </row>
    <row r="62" spans="1:8" x14ac:dyDescent="0.25">
      <c r="A62" s="67" t="str">
        <f>IF('P_Alder_2 og 3'!K65&gt;0,'P_Alder_2 og 3'!K65,"")</f>
        <v/>
      </c>
      <c r="B62" s="67" t="str">
        <f>IF('P_Alder_2 og 3'!L65&gt;0,'P_Alder_2 og 3'!L65,"")</f>
        <v/>
      </c>
      <c r="C62" s="67" t="str">
        <f>IF('P_Alder_2 og 3'!M65&gt;0,'P_Alder_2 og 3'!M65,"")</f>
        <v/>
      </c>
      <c r="D62" s="67" t="str">
        <f>IF('P_Alder_2 og 3'!N65&gt;0,'P_Alder_2 og 3'!N65,"")</f>
        <v/>
      </c>
      <c r="E62" s="67" t="str">
        <f>IF('P_Alder_2 og 3'!O65&gt;0,'P_Alder_2 og 3'!O65,"")</f>
        <v/>
      </c>
      <c r="F62" s="67" t="str">
        <f>IF('P_Alder_2 og 3'!P65&gt;0,'P_Alder_2 og 3'!P65,"")</f>
        <v/>
      </c>
      <c r="G62" s="67" t="str">
        <f>IF('P_Alder_2 og 3'!Q65&gt;0,'P_Alder_2 og 3'!Q65,"")</f>
        <v/>
      </c>
      <c r="H62" s="67" t="str">
        <f>IF('P_Alder_2 og 3'!R65&gt;0,'P_Alder_2 og 3'!R65,"")</f>
        <v/>
      </c>
    </row>
    <row r="63" spans="1:8" x14ac:dyDescent="0.25">
      <c r="A63" s="67" t="str">
        <f>IF('P_Alder_2 og 3'!K66&gt;0,'P_Alder_2 og 3'!K66,"")</f>
        <v/>
      </c>
      <c r="B63" s="67" t="str">
        <f>IF('P_Alder_2 og 3'!L66&gt;0,'P_Alder_2 og 3'!L66,"")</f>
        <v/>
      </c>
      <c r="C63" s="67" t="str">
        <f>IF('P_Alder_2 og 3'!M66&gt;0,'P_Alder_2 og 3'!M66,"")</f>
        <v/>
      </c>
      <c r="D63" s="67" t="str">
        <f>IF('P_Alder_2 og 3'!N66&gt;0,'P_Alder_2 og 3'!N66,"")</f>
        <v/>
      </c>
      <c r="E63" s="67" t="str">
        <f>IF('P_Alder_2 og 3'!O66&gt;0,'P_Alder_2 og 3'!O66,"")</f>
        <v/>
      </c>
      <c r="F63" s="67" t="str">
        <f>IF('P_Alder_2 og 3'!P66&gt;0,'P_Alder_2 og 3'!P66,"")</f>
        <v/>
      </c>
      <c r="G63" s="67" t="str">
        <f>IF('P_Alder_2 og 3'!Q66&gt;0,'P_Alder_2 og 3'!Q66,"")</f>
        <v/>
      </c>
      <c r="H63" s="67" t="str">
        <f>IF('P_Alder_2 og 3'!R66&gt;0,'P_Alder_2 og 3'!R66,"")</f>
        <v/>
      </c>
    </row>
    <row r="64" spans="1:8" x14ac:dyDescent="0.25">
      <c r="A64" s="67" t="str">
        <f>IF('P_Alder_2 og 3'!K67&gt;0,'P_Alder_2 og 3'!K67,"")</f>
        <v/>
      </c>
      <c r="B64" s="67" t="str">
        <f>IF('P_Alder_2 og 3'!L67&gt;0,'P_Alder_2 og 3'!L67,"")</f>
        <v/>
      </c>
      <c r="C64" s="67" t="str">
        <f>IF('P_Alder_2 og 3'!M67&gt;0,'P_Alder_2 og 3'!M67,"")</f>
        <v/>
      </c>
      <c r="D64" s="67" t="str">
        <f>IF('P_Alder_2 og 3'!N67&gt;0,'P_Alder_2 og 3'!N67,"")</f>
        <v/>
      </c>
      <c r="E64" s="67" t="str">
        <f>IF('P_Alder_2 og 3'!O67&gt;0,'P_Alder_2 og 3'!O67,"")</f>
        <v/>
      </c>
      <c r="F64" s="67" t="str">
        <f>IF('P_Alder_2 og 3'!P67&gt;0,'P_Alder_2 og 3'!P67,"")</f>
        <v/>
      </c>
      <c r="G64" s="67" t="str">
        <f>IF('P_Alder_2 og 3'!Q67&gt;0,'P_Alder_2 og 3'!Q67,"")</f>
        <v/>
      </c>
      <c r="H64" s="67" t="str">
        <f>IF('P_Alder_2 og 3'!R67&gt;0,'P_Alder_2 og 3'!R67,"")</f>
        <v/>
      </c>
    </row>
    <row r="65" spans="1:8" x14ac:dyDescent="0.25">
      <c r="A65" s="67" t="str">
        <f>IF('P_Alder_2 og 3'!K68&gt;0,'P_Alder_2 og 3'!K68,"")</f>
        <v/>
      </c>
      <c r="B65" s="67" t="str">
        <f>IF('P_Alder_2 og 3'!L68&gt;0,'P_Alder_2 og 3'!L68,"")</f>
        <v/>
      </c>
      <c r="C65" s="67" t="str">
        <f>IF('P_Alder_2 og 3'!M68&gt;0,'P_Alder_2 og 3'!M68,"")</f>
        <v/>
      </c>
      <c r="D65" s="67" t="str">
        <f>IF('P_Alder_2 og 3'!N68&gt;0,'P_Alder_2 og 3'!N68,"")</f>
        <v/>
      </c>
      <c r="E65" s="67" t="str">
        <f>IF('P_Alder_2 og 3'!O68&gt;0,'P_Alder_2 og 3'!O68,"")</f>
        <v/>
      </c>
      <c r="F65" s="67" t="str">
        <f>IF('P_Alder_2 og 3'!P68&gt;0,'P_Alder_2 og 3'!P68,"")</f>
        <v/>
      </c>
      <c r="G65" s="67" t="str">
        <f>IF('P_Alder_2 og 3'!Q68&gt;0,'P_Alder_2 og 3'!Q68,"")</f>
        <v/>
      </c>
      <c r="H65" s="67" t="str">
        <f>IF('P_Alder_2 og 3'!R68&gt;0,'P_Alder_2 og 3'!R68,"")</f>
        <v/>
      </c>
    </row>
    <row r="66" spans="1:8" x14ac:dyDescent="0.25">
      <c r="A66" s="67" t="str">
        <f>IF('P_Alder_2 og 3'!K69&gt;0,'P_Alder_2 og 3'!K69,"")</f>
        <v/>
      </c>
      <c r="B66" s="67" t="str">
        <f>IF('P_Alder_2 og 3'!L69&gt;0,'P_Alder_2 og 3'!L69,"")</f>
        <v/>
      </c>
      <c r="C66" s="67" t="str">
        <f>IF('P_Alder_2 og 3'!M69&gt;0,'P_Alder_2 og 3'!M69,"")</f>
        <v/>
      </c>
      <c r="D66" s="67" t="str">
        <f>IF('P_Alder_2 og 3'!N69&gt;0,'P_Alder_2 og 3'!N69,"")</f>
        <v/>
      </c>
      <c r="E66" s="67" t="str">
        <f>IF('P_Alder_2 og 3'!O69&gt;0,'P_Alder_2 og 3'!O69,"")</f>
        <v/>
      </c>
      <c r="F66" s="67" t="str">
        <f>IF('P_Alder_2 og 3'!P69&gt;0,'P_Alder_2 og 3'!P69,"")</f>
        <v/>
      </c>
      <c r="G66" s="67" t="str">
        <f>IF('P_Alder_2 og 3'!Q69&gt;0,'P_Alder_2 og 3'!Q69,"")</f>
        <v/>
      </c>
      <c r="H66" s="67" t="str">
        <f>IF('P_Alder_2 og 3'!R69&gt;0,'P_Alder_2 og 3'!R69,"")</f>
        <v/>
      </c>
    </row>
    <row r="67" spans="1:8" x14ac:dyDescent="0.25">
      <c r="A67" s="67" t="str">
        <f>IF('P_Alder_2 og 3'!K70&gt;0,'P_Alder_2 og 3'!K70,"")</f>
        <v/>
      </c>
      <c r="B67" s="67" t="str">
        <f>IF('P_Alder_2 og 3'!L70&gt;0,'P_Alder_2 og 3'!L70,"")</f>
        <v/>
      </c>
      <c r="C67" s="67" t="str">
        <f>IF('P_Alder_2 og 3'!M70&gt;0,'P_Alder_2 og 3'!M70,"")</f>
        <v/>
      </c>
      <c r="D67" s="67" t="str">
        <f>IF('P_Alder_2 og 3'!N70&gt;0,'P_Alder_2 og 3'!N70,"")</f>
        <v/>
      </c>
      <c r="E67" s="67" t="str">
        <f>IF('P_Alder_2 og 3'!O70&gt;0,'P_Alder_2 og 3'!O70,"")</f>
        <v/>
      </c>
      <c r="F67" s="67" t="str">
        <f>IF('P_Alder_2 og 3'!P70&gt;0,'P_Alder_2 og 3'!P70,"")</f>
        <v/>
      </c>
      <c r="G67" s="67" t="str">
        <f>IF('P_Alder_2 og 3'!Q70&gt;0,'P_Alder_2 og 3'!Q70,"")</f>
        <v/>
      </c>
      <c r="H67" s="67" t="str">
        <f>IF('P_Alder_2 og 3'!R70&gt;0,'P_Alder_2 og 3'!R70,"")</f>
        <v/>
      </c>
    </row>
    <row r="68" spans="1:8" x14ac:dyDescent="0.25">
      <c r="A68" s="67" t="str">
        <f>IF('P_Alder_2 og 3'!K71&gt;0,'P_Alder_2 og 3'!K71,"")</f>
        <v/>
      </c>
      <c r="B68" s="67" t="str">
        <f>IF('P_Alder_2 og 3'!L71&gt;0,'P_Alder_2 og 3'!L71,"")</f>
        <v/>
      </c>
      <c r="C68" s="67" t="str">
        <f>IF('P_Alder_2 og 3'!M71&gt;0,'P_Alder_2 og 3'!M71,"")</f>
        <v/>
      </c>
      <c r="D68" s="67" t="str">
        <f>IF('P_Alder_2 og 3'!N71&gt;0,'P_Alder_2 og 3'!N71,"")</f>
        <v/>
      </c>
      <c r="E68" s="67" t="str">
        <f>IF('P_Alder_2 og 3'!O71&gt;0,'P_Alder_2 og 3'!O71,"")</f>
        <v/>
      </c>
      <c r="F68" s="67" t="str">
        <f>IF('P_Alder_2 og 3'!P71&gt;0,'P_Alder_2 og 3'!P71,"")</f>
        <v/>
      </c>
      <c r="G68" s="67" t="str">
        <f>IF('P_Alder_2 og 3'!Q71&gt;0,'P_Alder_2 og 3'!Q71,"")</f>
        <v/>
      </c>
      <c r="H68" s="67" t="str">
        <f>IF('P_Alder_2 og 3'!R71&gt;0,'P_Alder_2 og 3'!R71,"")</f>
        <v/>
      </c>
    </row>
    <row r="69" spans="1:8" x14ac:dyDescent="0.25">
      <c r="A69" s="67" t="str">
        <f>IF('P_Alder_2 og 3'!K72&gt;0,'P_Alder_2 og 3'!K72,"")</f>
        <v/>
      </c>
      <c r="B69" s="67" t="str">
        <f>IF('P_Alder_2 og 3'!L72&gt;0,'P_Alder_2 og 3'!L72,"")</f>
        <v/>
      </c>
      <c r="C69" s="67" t="str">
        <f>IF('P_Alder_2 og 3'!M72&gt;0,'P_Alder_2 og 3'!M72,"")</f>
        <v/>
      </c>
      <c r="D69" s="67" t="str">
        <f>IF('P_Alder_2 og 3'!N72&gt;0,'P_Alder_2 og 3'!N72,"")</f>
        <v/>
      </c>
      <c r="E69" s="67" t="str">
        <f>IF('P_Alder_2 og 3'!O72&gt;0,'P_Alder_2 og 3'!O72,"")</f>
        <v/>
      </c>
      <c r="F69" s="67" t="str">
        <f>IF('P_Alder_2 og 3'!P72&gt;0,'P_Alder_2 og 3'!P72,"")</f>
        <v/>
      </c>
      <c r="G69" s="67" t="str">
        <f>IF('P_Alder_2 og 3'!Q72&gt;0,'P_Alder_2 og 3'!Q72,"")</f>
        <v/>
      </c>
      <c r="H69" s="67" t="str">
        <f>IF('P_Alder_2 og 3'!R72&gt;0,'P_Alder_2 og 3'!R72,"")</f>
        <v/>
      </c>
    </row>
    <row r="70" spans="1:8" x14ac:dyDescent="0.25">
      <c r="A70" s="67" t="str">
        <f>IF('P_Alder_2 og 3'!K73&gt;0,'P_Alder_2 og 3'!K73,"")</f>
        <v/>
      </c>
      <c r="B70" s="67" t="str">
        <f>IF('P_Alder_2 og 3'!L73&gt;0,'P_Alder_2 og 3'!L73,"")</f>
        <v/>
      </c>
      <c r="C70" s="67" t="str">
        <f>IF('P_Alder_2 og 3'!M73&gt;0,'P_Alder_2 og 3'!M73,"")</f>
        <v/>
      </c>
      <c r="D70" s="67" t="str">
        <f>IF('P_Alder_2 og 3'!N73&gt;0,'P_Alder_2 og 3'!N73,"")</f>
        <v/>
      </c>
      <c r="E70" s="67" t="str">
        <f>IF('P_Alder_2 og 3'!O73&gt;0,'P_Alder_2 og 3'!O73,"")</f>
        <v/>
      </c>
      <c r="F70" s="67" t="str">
        <f>IF('P_Alder_2 og 3'!P73&gt;0,'P_Alder_2 og 3'!P73,"")</f>
        <v/>
      </c>
      <c r="G70" s="67" t="str">
        <f>IF('P_Alder_2 og 3'!Q73&gt;0,'P_Alder_2 og 3'!Q73,"")</f>
        <v/>
      </c>
      <c r="H70" s="67" t="str">
        <f>IF('P_Alder_2 og 3'!R73&gt;0,'P_Alder_2 og 3'!R73,"")</f>
        <v/>
      </c>
    </row>
    <row r="71" spans="1:8" x14ac:dyDescent="0.25">
      <c r="A71" s="67" t="str">
        <f>IF('P_Alder_2 og 3'!K74&gt;0,'P_Alder_2 og 3'!K74,"")</f>
        <v/>
      </c>
      <c r="B71" s="67" t="str">
        <f>IF('P_Alder_2 og 3'!L74&gt;0,'P_Alder_2 og 3'!L74,"")</f>
        <v/>
      </c>
      <c r="C71" s="67" t="str">
        <f>IF('P_Alder_2 og 3'!M74&gt;0,'P_Alder_2 og 3'!M74,"")</f>
        <v/>
      </c>
      <c r="D71" s="67" t="str">
        <f>IF('P_Alder_2 og 3'!N74&gt;0,'P_Alder_2 og 3'!N74,"")</f>
        <v/>
      </c>
      <c r="E71" s="67" t="str">
        <f>IF('P_Alder_2 og 3'!O74&gt;0,'P_Alder_2 og 3'!O74,"")</f>
        <v/>
      </c>
      <c r="F71" s="67" t="str">
        <f>IF('P_Alder_2 og 3'!P74&gt;0,'P_Alder_2 og 3'!P74,"")</f>
        <v/>
      </c>
      <c r="G71" s="67" t="str">
        <f>IF('P_Alder_2 og 3'!Q74&gt;0,'P_Alder_2 og 3'!Q74,"")</f>
        <v/>
      </c>
      <c r="H71" s="67" t="str">
        <f>IF('P_Alder_2 og 3'!R74&gt;0,'P_Alder_2 og 3'!R74,"")</f>
        <v/>
      </c>
    </row>
    <row r="72" spans="1:8" x14ac:dyDescent="0.25">
      <c r="A72" s="67" t="str">
        <f>IF('P_Alder_2 og 3'!K75&gt;0,'P_Alder_2 og 3'!K75,"")</f>
        <v/>
      </c>
      <c r="B72" s="67" t="str">
        <f>IF('P_Alder_2 og 3'!L75&gt;0,'P_Alder_2 og 3'!L75,"")</f>
        <v/>
      </c>
      <c r="C72" s="67" t="str">
        <f>IF('P_Alder_2 og 3'!M75&gt;0,'P_Alder_2 og 3'!M75,"")</f>
        <v/>
      </c>
      <c r="D72" s="67" t="str">
        <f>IF('P_Alder_2 og 3'!N75&gt;0,'P_Alder_2 og 3'!N75,"")</f>
        <v/>
      </c>
      <c r="E72" s="67" t="str">
        <f>IF('P_Alder_2 og 3'!O75&gt;0,'P_Alder_2 og 3'!O75,"")</f>
        <v/>
      </c>
      <c r="F72" s="67" t="str">
        <f>IF('P_Alder_2 og 3'!P75&gt;0,'P_Alder_2 og 3'!P75,"")</f>
        <v/>
      </c>
      <c r="G72" s="67" t="str">
        <f>IF('P_Alder_2 og 3'!Q75&gt;0,'P_Alder_2 og 3'!Q75,"")</f>
        <v/>
      </c>
      <c r="H72" s="67" t="str">
        <f>IF('P_Alder_2 og 3'!R75&gt;0,'P_Alder_2 og 3'!R75,"")</f>
        <v/>
      </c>
    </row>
    <row r="73" spans="1:8" x14ac:dyDescent="0.25">
      <c r="A73" s="67" t="str">
        <f>IF('P_Alder_2 og 3'!K76&gt;0,'P_Alder_2 og 3'!K76,"")</f>
        <v/>
      </c>
      <c r="B73" s="67" t="str">
        <f>IF('P_Alder_2 og 3'!L76&gt;0,'P_Alder_2 og 3'!L76,"")</f>
        <v/>
      </c>
      <c r="C73" s="67" t="str">
        <f>IF('P_Alder_2 og 3'!M76&gt;0,'P_Alder_2 og 3'!M76,"")</f>
        <v/>
      </c>
      <c r="D73" s="67" t="str">
        <f>IF('P_Alder_2 og 3'!N76&gt;0,'P_Alder_2 og 3'!N76,"")</f>
        <v/>
      </c>
      <c r="E73" s="67" t="str">
        <f>IF('P_Alder_2 og 3'!O76&gt;0,'P_Alder_2 og 3'!O76,"")</f>
        <v/>
      </c>
      <c r="F73" s="67" t="str">
        <f>IF('P_Alder_2 og 3'!P76&gt;0,'P_Alder_2 og 3'!P76,"")</f>
        <v/>
      </c>
      <c r="G73" s="67" t="str">
        <f>IF('P_Alder_2 og 3'!Q76&gt;0,'P_Alder_2 og 3'!Q76,"")</f>
        <v/>
      </c>
      <c r="H73" s="67" t="str">
        <f>IF('P_Alder_2 og 3'!R76&gt;0,'P_Alder_2 og 3'!R76,"")</f>
        <v/>
      </c>
    </row>
    <row r="74" spans="1:8" x14ac:dyDescent="0.25">
      <c r="A74" s="67" t="str">
        <f>IF('P_Alder_2 og 3'!K77&gt;0,'P_Alder_2 og 3'!K77,"")</f>
        <v/>
      </c>
      <c r="B74" s="67" t="str">
        <f>IF('P_Alder_2 og 3'!L77&gt;0,'P_Alder_2 og 3'!L77,"")</f>
        <v/>
      </c>
      <c r="C74" s="67" t="str">
        <f>IF('P_Alder_2 og 3'!M77&gt;0,'P_Alder_2 og 3'!M77,"")</f>
        <v/>
      </c>
      <c r="D74" s="67" t="str">
        <f>IF('P_Alder_2 og 3'!N77&gt;0,'P_Alder_2 og 3'!N77,"")</f>
        <v/>
      </c>
      <c r="E74" s="67" t="str">
        <f>IF('P_Alder_2 og 3'!O77&gt;0,'P_Alder_2 og 3'!O77,"")</f>
        <v/>
      </c>
      <c r="F74" s="67" t="str">
        <f>IF('P_Alder_2 og 3'!P77&gt;0,'P_Alder_2 og 3'!P77,"")</f>
        <v/>
      </c>
      <c r="G74" s="67" t="str">
        <f>IF('P_Alder_2 og 3'!Q77&gt;0,'P_Alder_2 og 3'!Q77,"")</f>
        <v/>
      </c>
      <c r="H74" s="67" t="str">
        <f>IF('P_Alder_2 og 3'!R77&gt;0,'P_Alder_2 og 3'!R77,"")</f>
        <v/>
      </c>
    </row>
    <row r="75" spans="1:8" x14ac:dyDescent="0.25">
      <c r="A75" s="67" t="str">
        <f>IF('P_Alder_2 og 3'!K78&gt;0,'P_Alder_2 og 3'!K78,"")</f>
        <v/>
      </c>
      <c r="B75" s="67" t="str">
        <f>IF('P_Alder_2 og 3'!L78&gt;0,'P_Alder_2 og 3'!L78,"")</f>
        <v/>
      </c>
      <c r="C75" s="67" t="str">
        <f>IF('P_Alder_2 og 3'!M78&gt;0,'P_Alder_2 og 3'!M78,"")</f>
        <v/>
      </c>
      <c r="D75" s="67" t="str">
        <f>IF('P_Alder_2 og 3'!N78&gt;0,'P_Alder_2 og 3'!N78,"")</f>
        <v/>
      </c>
      <c r="E75" s="67" t="str">
        <f>IF('P_Alder_2 og 3'!O78&gt;0,'P_Alder_2 og 3'!O78,"")</f>
        <v/>
      </c>
      <c r="F75" s="67" t="str">
        <f>IF('P_Alder_2 og 3'!P78&gt;0,'P_Alder_2 og 3'!P78,"")</f>
        <v/>
      </c>
      <c r="G75" s="67" t="str">
        <f>IF('P_Alder_2 og 3'!Q78&gt;0,'P_Alder_2 og 3'!Q78,"")</f>
        <v/>
      </c>
      <c r="H75" s="67" t="str">
        <f>IF('P_Alder_2 og 3'!R78&gt;0,'P_Alder_2 og 3'!R78,"")</f>
        <v/>
      </c>
    </row>
    <row r="76" spans="1:8" x14ac:dyDescent="0.25">
      <c r="A76" s="67" t="str">
        <f>IF('P_Alder_2 og 3'!K79&gt;0,'P_Alder_2 og 3'!K79,"")</f>
        <v/>
      </c>
      <c r="B76" s="67" t="str">
        <f>IF('P_Alder_2 og 3'!L79&gt;0,'P_Alder_2 og 3'!L79,"")</f>
        <v/>
      </c>
      <c r="C76" s="67" t="str">
        <f>IF('P_Alder_2 og 3'!M79&gt;0,'P_Alder_2 og 3'!M79,"")</f>
        <v/>
      </c>
      <c r="D76" s="67" t="str">
        <f>IF('P_Alder_2 og 3'!N79&gt;0,'P_Alder_2 og 3'!N79,"")</f>
        <v/>
      </c>
      <c r="E76" s="67" t="str">
        <f>IF('P_Alder_2 og 3'!O79&gt;0,'P_Alder_2 og 3'!O79,"")</f>
        <v/>
      </c>
      <c r="F76" s="67" t="str">
        <f>IF('P_Alder_2 og 3'!P79&gt;0,'P_Alder_2 og 3'!P79,"")</f>
        <v/>
      </c>
      <c r="G76" s="67" t="str">
        <f>IF('P_Alder_2 og 3'!Q79&gt;0,'P_Alder_2 og 3'!Q79,"")</f>
        <v/>
      </c>
      <c r="H76" s="67" t="str">
        <f>IF('P_Alder_2 og 3'!R79&gt;0,'P_Alder_2 og 3'!R79,"")</f>
        <v/>
      </c>
    </row>
    <row r="77" spans="1:8" x14ac:dyDescent="0.25">
      <c r="A77" s="67" t="str">
        <f>IF('P_Alder_2 og 3'!K80&gt;0,'P_Alder_2 og 3'!K80,"")</f>
        <v/>
      </c>
      <c r="B77" s="67" t="str">
        <f>IF('P_Alder_2 og 3'!L80&gt;0,'P_Alder_2 og 3'!L80,"")</f>
        <v/>
      </c>
      <c r="C77" s="67" t="str">
        <f>IF('P_Alder_2 og 3'!M80&gt;0,'P_Alder_2 og 3'!M80,"")</f>
        <v/>
      </c>
      <c r="D77" s="67" t="str">
        <f>IF('P_Alder_2 og 3'!N80&gt;0,'P_Alder_2 og 3'!N80,"")</f>
        <v/>
      </c>
      <c r="E77" s="67" t="str">
        <f>IF('P_Alder_2 og 3'!O80&gt;0,'P_Alder_2 og 3'!O80,"")</f>
        <v/>
      </c>
      <c r="F77" s="67" t="str">
        <f>IF('P_Alder_2 og 3'!P80&gt;0,'P_Alder_2 og 3'!P80,"")</f>
        <v/>
      </c>
      <c r="G77" s="67" t="str">
        <f>IF('P_Alder_2 og 3'!Q80&gt;0,'P_Alder_2 og 3'!Q80,"")</f>
        <v/>
      </c>
      <c r="H77" s="67" t="str">
        <f>IF('P_Alder_2 og 3'!R80&gt;0,'P_Alder_2 og 3'!R80,"")</f>
        <v/>
      </c>
    </row>
    <row r="78" spans="1:8" x14ac:dyDescent="0.25">
      <c r="A78" s="67" t="str">
        <f>IF('P_Alder_2 og 3'!K81&gt;0,'P_Alder_2 og 3'!K81,"")</f>
        <v/>
      </c>
      <c r="B78" s="67" t="str">
        <f>IF('P_Alder_2 og 3'!L81&gt;0,'P_Alder_2 og 3'!L81,"")</f>
        <v/>
      </c>
      <c r="C78" s="67" t="str">
        <f>IF('P_Alder_2 og 3'!M81&gt;0,'P_Alder_2 og 3'!M81,"")</f>
        <v/>
      </c>
      <c r="D78" s="67" t="str">
        <f>IF('P_Alder_2 og 3'!N81&gt;0,'P_Alder_2 og 3'!N81,"")</f>
        <v/>
      </c>
      <c r="E78" s="67" t="str">
        <f>IF('P_Alder_2 og 3'!O81&gt;0,'P_Alder_2 og 3'!O81,"")</f>
        <v/>
      </c>
      <c r="F78" s="67" t="str">
        <f>IF('P_Alder_2 og 3'!P81&gt;0,'P_Alder_2 og 3'!P81,"")</f>
        <v/>
      </c>
      <c r="G78" s="67" t="str">
        <f>IF('P_Alder_2 og 3'!Q81&gt;0,'P_Alder_2 og 3'!Q81,"")</f>
        <v/>
      </c>
      <c r="H78" s="67" t="str">
        <f>IF('P_Alder_2 og 3'!R81&gt;0,'P_Alder_2 og 3'!R81,"")</f>
        <v/>
      </c>
    </row>
    <row r="79" spans="1:8" x14ac:dyDescent="0.25">
      <c r="A79" s="67" t="str">
        <f>IF('P_Alder_2 og 3'!K82&gt;0,'P_Alder_2 og 3'!K82,"")</f>
        <v/>
      </c>
      <c r="B79" s="67" t="str">
        <f>IF('P_Alder_2 og 3'!L82&gt;0,'P_Alder_2 og 3'!L82,"")</f>
        <v/>
      </c>
      <c r="C79" s="67" t="str">
        <f>IF('P_Alder_2 og 3'!M82&gt;0,'P_Alder_2 og 3'!M82,"")</f>
        <v/>
      </c>
      <c r="D79" s="67" t="str">
        <f>IF('P_Alder_2 og 3'!N82&gt;0,'P_Alder_2 og 3'!N82,"")</f>
        <v/>
      </c>
      <c r="E79" s="67" t="str">
        <f>IF('P_Alder_2 og 3'!O82&gt;0,'P_Alder_2 og 3'!O82,"")</f>
        <v/>
      </c>
      <c r="F79" s="67" t="str">
        <f>IF('P_Alder_2 og 3'!P82&gt;0,'P_Alder_2 og 3'!P82,"")</f>
        <v/>
      </c>
      <c r="G79" s="67" t="str">
        <f>IF('P_Alder_2 og 3'!Q82&gt;0,'P_Alder_2 og 3'!Q82,"")</f>
        <v/>
      </c>
      <c r="H79" s="67" t="str">
        <f>IF('P_Alder_2 og 3'!R82&gt;0,'P_Alder_2 og 3'!R82,"")</f>
        <v/>
      </c>
    </row>
    <row r="80" spans="1:8" x14ac:dyDescent="0.25">
      <c r="A80" s="67" t="str">
        <f>IF('P_Alder_2 og 3'!K83&gt;0,'P_Alder_2 og 3'!K83,"")</f>
        <v/>
      </c>
      <c r="B80" s="67" t="str">
        <f>IF('P_Alder_2 og 3'!L83&gt;0,'P_Alder_2 og 3'!L83,"")</f>
        <v/>
      </c>
      <c r="C80" s="67" t="str">
        <f>IF('P_Alder_2 og 3'!M83&gt;0,'P_Alder_2 og 3'!M83,"")</f>
        <v/>
      </c>
      <c r="D80" s="67" t="str">
        <f>IF('P_Alder_2 og 3'!N83&gt;0,'P_Alder_2 og 3'!N83,"")</f>
        <v/>
      </c>
      <c r="E80" s="67" t="str">
        <f>IF('P_Alder_2 og 3'!O83&gt;0,'P_Alder_2 og 3'!O83,"")</f>
        <v/>
      </c>
      <c r="F80" s="67" t="str">
        <f>IF('P_Alder_2 og 3'!P83&gt;0,'P_Alder_2 og 3'!P83,"")</f>
        <v/>
      </c>
      <c r="G80" s="67" t="str">
        <f>IF('P_Alder_2 og 3'!Q83&gt;0,'P_Alder_2 og 3'!Q83,"")</f>
        <v/>
      </c>
      <c r="H80" s="67" t="str">
        <f>IF('P_Alder_2 og 3'!R83&gt;0,'P_Alder_2 og 3'!R83,"")</f>
        <v/>
      </c>
    </row>
    <row r="81" spans="1:8" x14ac:dyDescent="0.25">
      <c r="A81" s="67" t="str">
        <f>IF('P_Alder_2 og 3'!K84&gt;0,'P_Alder_2 og 3'!K84,"")</f>
        <v/>
      </c>
      <c r="B81" s="67" t="str">
        <f>IF('P_Alder_2 og 3'!L84&gt;0,'P_Alder_2 og 3'!L84,"")</f>
        <v/>
      </c>
      <c r="C81" s="67" t="str">
        <f>IF('P_Alder_2 og 3'!M84&gt;0,'P_Alder_2 og 3'!M84,"")</f>
        <v/>
      </c>
      <c r="D81" s="67" t="str">
        <f>IF('P_Alder_2 og 3'!N84&gt;0,'P_Alder_2 og 3'!N84,"")</f>
        <v/>
      </c>
      <c r="E81" s="67" t="str">
        <f>IF('P_Alder_2 og 3'!O84&gt;0,'P_Alder_2 og 3'!O84,"")</f>
        <v/>
      </c>
      <c r="F81" s="67" t="str">
        <f>IF('P_Alder_2 og 3'!P84&gt;0,'P_Alder_2 og 3'!P84,"")</f>
        <v/>
      </c>
      <c r="G81" s="67" t="str">
        <f>IF('P_Alder_2 og 3'!Q84&gt;0,'P_Alder_2 og 3'!Q84,"")</f>
        <v/>
      </c>
      <c r="H81" s="67" t="str">
        <f>IF('P_Alder_2 og 3'!R84&gt;0,'P_Alder_2 og 3'!R84,"")</f>
        <v/>
      </c>
    </row>
    <row r="82" spans="1:8" x14ac:dyDescent="0.25">
      <c r="A82" s="67" t="str">
        <f>IF('P_Alder_2 og 3'!K85&gt;0,'P_Alder_2 og 3'!K85,"")</f>
        <v/>
      </c>
      <c r="B82" s="67" t="str">
        <f>IF('P_Alder_2 og 3'!L85&gt;0,'P_Alder_2 og 3'!L85,"")</f>
        <v/>
      </c>
      <c r="C82" s="67" t="str">
        <f>IF('P_Alder_2 og 3'!M85&gt;0,'P_Alder_2 og 3'!M85,"")</f>
        <v/>
      </c>
      <c r="D82" s="67" t="str">
        <f>IF('P_Alder_2 og 3'!N85&gt;0,'P_Alder_2 og 3'!N85,"")</f>
        <v/>
      </c>
      <c r="E82" s="67" t="str">
        <f>IF('P_Alder_2 og 3'!O85&gt;0,'P_Alder_2 og 3'!O85,"")</f>
        <v/>
      </c>
      <c r="F82" s="67" t="str">
        <f>IF('P_Alder_2 og 3'!P85&gt;0,'P_Alder_2 og 3'!P85,"")</f>
        <v/>
      </c>
      <c r="G82" s="67" t="str">
        <f>IF('P_Alder_2 og 3'!Q85&gt;0,'P_Alder_2 og 3'!Q85,"")</f>
        <v/>
      </c>
      <c r="H82" s="67" t="str">
        <f>IF('P_Alder_2 og 3'!R85&gt;0,'P_Alder_2 og 3'!R85,"")</f>
        <v/>
      </c>
    </row>
    <row r="83" spans="1:8" x14ac:dyDescent="0.25">
      <c r="A83" s="67" t="str">
        <f>IF('P_Alder_2 og 3'!K86&gt;0,'P_Alder_2 og 3'!K86,"")</f>
        <v/>
      </c>
      <c r="B83" s="67" t="str">
        <f>IF('P_Alder_2 og 3'!L86&gt;0,'P_Alder_2 og 3'!L86,"")</f>
        <v/>
      </c>
      <c r="C83" s="67" t="str">
        <f>IF('P_Alder_2 og 3'!M86&gt;0,'P_Alder_2 og 3'!M86,"")</f>
        <v/>
      </c>
      <c r="D83" s="67" t="str">
        <f>IF('P_Alder_2 og 3'!N86&gt;0,'P_Alder_2 og 3'!N86,"")</f>
        <v/>
      </c>
      <c r="E83" s="67" t="str">
        <f>IF('P_Alder_2 og 3'!O86&gt;0,'P_Alder_2 og 3'!O86,"")</f>
        <v/>
      </c>
      <c r="F83" s="67" t="str">
        <f>IF('P_Alder_2 og 3'!P86&gt;0,'P_Alder_2 og 3'!P86,"")</f>
        <v/>
      </c>
      <c r="G83" s="67" t="str">
        <f>IF('P_Alder_2 og 3'!Q86&gt;0,'P_Alder_2 og 3'!Q86,"")</f>
        <v/>
      </c>
      <c r="H83" s="67" t="str">
        <f>IF('P_Alder_2 og 3'!R86&gt;0,'P_Alder_2 og 3'!R86,"")</f>
        <v/>
      </c>
    </row>
    <row r="84" spans="1:8" x14ac:dyDescent="0.25">
      <c r="A84" s="67" t="str">
        <f>IF('P_Alder_2 og 3'!K87&gt;0,'P_Alder_2 og 3'!K87,"")</f>
        <v/>
      </c>
      <c r="B84" s="67" t="str">
        <f>IF('P_Alder_2 og 3'!L87&gt;0,'P_Alder_2 og 3'!L87,"")</f>
        <v/>
      </c>
      <c r="C84" s="67" t="str">
        <f>IF('P_Alder_2 og 3'!M87&gt;0,'P_Alder_2 og 3'!M87,"")</f>
        <v/>
      </c>
      <c r="D84" s="67" t="str">
        <f>IF('P_Alder_2 og 3'!N87&gt;0,'P_Alder_2 og 3'!N87,"")</f>
        <v/>
      </c>
      <c r="E84" s="67" t="str">
        <f>IF('P_Alder_2 og 3'!O87&gt;0,'P_Alder_2 og 3'!O87,"")</f>
        <v/>
      </c>
      <c r="F84" s="67" t="str">
        <f>IF('P_Alder_2 og 3'!P87&gt;0,'P_Alder_2 og 3'!P87,"")</f>
        <v/>
      </c>
      <c r="G84" s="67" t="str">
        <f>IF('P_Alder_2 og 3'!Q87&gt;0,'P_Alder_2 og 3'!Q87,"")</f>
        <v/>
      </c>
      <c r="H84" s="67" t="str">
        <f>IF('P_Alder_2 og 3'!R87&gt;0,'P_Alder_2 og 3'!R87,"")</f>
        <v/>
      </c>
    </row>
    <row r="85" spans="1:8" x14ac:dyDescent="0.25">
      <c r="A85" s="67" t="str">
        <f>IF('P_Alder_2 og 3'!K88&gt;0,'P_Alder_2 og 3'!K88,"")</f>
        <v/>
      </c>
      <c r="B85" s="67" t="str">
        <f>IF('P_Alder_2 og 3'!L88&gt;0,'P_Alder_2 og 3'!L88,"")</f>
        <v/>
      </c>
      <c r="C85" s="67" t="str">
        <f>IF('P_Alder_2 og 3'!M88&gt;0,'P_Alder_2 og 3'!M88,"")</f>
        <v/>
      </c>
      <c r="D85" s="67" t="str">
        <f>IF('P_Alder_2 og 3'!N88&gt;0,'P_Alder_2 og 3'!N88,"")</f>
        <v/>
      </c>
      <c r="E85" s="67" t="str">
        <f>IF('P_Alder_2 og 3'!O88&gt;0,'P_Alder_2 og 3'!O88,"")</f>
        <v/>
      </c>
      <c r="F85" s="67" t="str">
        <f>IF('P_Alder_2 og 3'!P88&gt;0,'P_Alder_2 og 3'!P88,"")</f>
        <v/>
      </c>
      <c r="G85" s="67" t="str">
        <f>IF('P_Alder_2 og 3'!Q88&gt;0,'P_Alder_2 og 3'!Q88,"")</f>
        <v/>
      </c>
      <c r="H85" s="67" t="str">
        <f>IF('P_Alder_2 og 3'!R88&gt;0,'P_Alder_2 og 3'!R88,"")</f>
        <v/>
      </c>
    </row>
    <row r="86" spans="1:8" x14ac:dyDescent="0.25">
      <c r="A86" s="67" t="str">
        <f>IF('P_Alder_2 og 3'!K89&gt;0,'P_Alder_2 og 3'!K89,"")</f>
        <v/>
      </c>
      <c r="B86" s="67" t="str">
        <f>IF('P_Alder_2 og 3'!L89&gt;0,'P_Alder_2 og 3'!L89,"")</f>
        <v/>
      </c>
      <c r="C86" s="67" t="str">
        <f>IF('P_Alder_2 og 3'!M89&gt;0,'P_Alder_2 og 3'!M89,"")</f>
        <v/>
      </c>
      <c r="D86" s="67" t="str">
        <f>IF('P_Alder_2 og 3'!N89&gt;0,'P_Alder_2 og 3'!N89,"")</f>
        <v/>
      </c>
      <c r="E86" s="67" t="str">
        <f>IF('P_Alder_2 og 3'!O89&gt;0,'P_Alder_2 og 3'!O89,"")</f>
        <v/>
      </c>
      <c r="F86" s="67" t="str">
        <f>IF('P_Alder_2 og 3'!P89&gt;0,'P_Alder_2 og 3'!P89,"")</f>
        <v/>
      </c>
      <c r="G86" s="67" t="str">
        <f>IF('P_Alder_2 og 3'!Q89&gt;0,'P_Alder_2 og 3'!Q89,"")</f>
        <v/>
      </c>
      <c r="H86" s="67" t="str">
        <f>IF('P_Alder_2 og 3'!R89&gt;0,'P_Alder_2 og 3'!R89,"")</f>
        <v/>
      </c>
    </row>
    <row r="87" spans="1:8" x14ac:dyDescent="0.25">
      <c r="A87" s="67" t="str">
        <f>IF('P_Alder_2 og 3'!K90&gt;0,'P_Alder_2 og 3'!K90,"")</f>
        <v/>
      </c>
      <c r="B87" s="67" t="str">
        <f>IF('P_Alder_2 og 3'!L90&gt;0,'P_Alder_2 og 3'!L90,"")</f>
        <v/>
      </c>
      <c r="C87" s="67" t="str">
        <f>IF('P_Alder_2 og 3'!M90&gt;0,'P_Alder_2 og 3'!M90,"")</f>
        <v/>
      </c>
      <c r="D87" s="67" t="str">
        <f>IF('P_Alder_2 og 3'!N90&gt;0,'P_Alder_2 og 3'!N90,"")</f>
        <v/>
      </c>
      <c r="E87" s="67" t="str">
        <f>IF('P_Alder_2 og 3'!O90&gt;0,'P_Alder_2 og 3'!O90,"")</f>
        <v/>
      </c>
      <c r="F87" s="67" t="str">
        <f>IF('P_Alder_2 og 3'!P90&gt;0,'P_Alder_2 og 3'!P90,"")</f>
        <v/>
      </c>
      <c r="G87" s="67" t="str">
        <f>IF('P_Alder_2 og 3'!Q90&gt;0,'P_Alder_2 og 3'!Q90,"")</f>
        <v/>
      </c>
      <c r="H87" s="67" t="str">
        <f>IF('P_Alder_2 og 3'!R90&gt;0,'P_Alder_2 og 3'!R90,"")</f>
        <v/>
      </c>
    </row>
    <row r="88" spans="1:8" x14ac:dyDescent="0.25">
      <c r="A88" s="67" t="str">
        <f>IF('P_Alder_2 og 3'!K91&gt;0,'P_Alder_2 og 3'!K91,"")</f>
        <v/>
      </c>
      <c r="B88" s="67" t="str">
        <f>IF('P_Alder_2 og 3'!L91&gt;0,'P_Alder_2 og 3'!L91,"")</f>
        <v/>
      </c>
      <c r="C88" s="67" t="str">
        <f>IF('P_Alder_2 og 3'!M91&gt;0,'P_Alder_2 og 3'!M91,"")</f>
        <v/>
      </c>
      <c r="D88" s="67" t="str">
        <f>IF('P_Alder_2 og 3'!N91&gt;0,'P_Alder_2 og 3'!N91,"")</f>
        <v/>
      </c>
      <c r="E88" s="67" t="str">
        <f>IF('P_Alder_2 og 3'!O91&gt;0,'P_Alder_2 og 3'!O91,"")</f>
        <v/>
      </c>
      <c r="F88" s="67" t="str">
        <f>IF('P_Alder_2 og 3'!P91&gt;0,'P_Alder_2 og 3'!P91,"")</f>
        <v/>
      </c>
      <c r="G88" s="67" t="str">
        <f>IF('P_Alder_2 og 3'!Q91&gt;0,'P_Alder_2 og 3'!Q91,"")</f>
        <v/>
      </c>
      <c r="H88" s="67" t="str">
        <f>IF('P_Alder_2 og 3'!R91&gt;0,'P_Alder_2 og 3'!R91,"")</f>
        <v/>
      </c>
    </row>
    <row r="89" spans="1:8" x14ac:dyDescent="0.25">
      <c r="A89" s="67" t="str">
        <f>IF('P_Alder_2 og 3'!K92&gt;0,'P_Alder_2 og 3'!K92,"")</f>
        <v/>
      </c>
      <c r="B89" s="67" t="str">
        <f>IF('P_Alder_2 og 3'!L92&gt;0,'P_Alder_2 og 3'!L92,"")</f>
        <v/>
      </c>
      <c r="C89" s="67" t="str">
        <f>IF('P_Alder_2 og 3'!M92&gt;0,'P_Alder_2 og 3'!M92,"")</f>
        <v/>
      </c>
      <c r="D89" s="67" t="str">
        <f>IF('P_Alder_2 og 3'!N92&gt;0,'P_Alder_2 og 3'!N92,"")</f>
        <v/>
      </c>
      <c r="E89" s="67" t="str">
        <f>IF('P_Alder_2 og 3'!O92&gt;0,'P_Alder_2 og 3'!O92,"")</f>
        <v/>
      </c>
      <c r="F89" s="67" t="str">
        <f>IF('P_Alder_2 og 3'!P92&gt;0,'P_Alder_2 og 3'!P92,"")</f>
        <v/>
      </c>
      <c r="G89" s="67" t="str">
        <f>IF('P_Alder_2 og 3'!Q92&gt;0,'P_Alder_2 og 3'!Q92,"")</f>
        <v/>
      </c>
      <c r="H89" s="67" t="str">
        <f>IF('P_Alder_2 og 3'!R92&gt;0,'P_Alder_2 og 3'!R92,"")</f>
        <v/>
      </c>
    </row>
    <row r="90" spans="1:8" x14ac:dyDescent="0.25">
      <c r="A90" s="67" t="str">
        <f>IF('P_Alder_2 og 3'!K93&gt;0,'P_Alder_2 og 3'!K93,"")</f>
        <v/>
      </c>
      <c r="B90" s="67" t="str">
        <f>IF('P_Alder_2 og 3'!L93&gt;0,'P_Alder_2 og 3'!L93,"")</f>
        <v/>
      </c>
      <c r="C90" s="67" t="str">
        <f>IF('P_Alder_2 og 3'!M93&gt;0,'P_Alder_2 og 3'!M93,"")</f>
        <v/>
      </c>
      <c r="D90" s="67" t="str">
        <f>IF('P_Alder_2 og 3'!N93&gt;0,'P_Alder_2 og 3'!N93,"")</f>
        <v/>
      </c>
      <c r="E90" s="67" t="str">
        <f>IF('P_Alder_2 og 3'!O93&gt;0,'P_Alder_2 og 3'!O93,"")</f>
        <v/>
      </c>
      <c r="F90" s="67" t="str">
        <f>IF('P_Alder_2 og 3'!P93&gt;0,'P_Alder_2 og 3'!P93,"")</f>
        <v/>
      </c>
      <c r="G90" s="67" t="str">
        <f>IF('P_Alder_2 og 3'!Q93&gt;0,'P_Alder_2 og 3'!Q93,"")</f>
        <v/>
      </c>
      <c r="H90" s="67" t="str">
        <f>IF('P_Alder_2 og 3'!R93&gt;0,'P_Alder_2 og 3'!R93,"")</f>
        <v/>
      </c>
    </row>
    <row r="91" spans="1:8" x14ac:dyDescent="0.25">
      <c r="A91" s="67" t="str">
        <f>IF('P_Alder_2 og 3'!K94&gt;0,'P_Alder_2 og 3'!K94,"")</f>
        <v/>
      </c>
      <c r="B91" s="67" t="str">
        <f>IF('P_Alder_2 og 3'!L94&gt;0,'P_Alder_2 og 3'!L94,"")</f>
        <v/>
      </c>
      <c r="C91" s="67" t="str">
        <f>IF('P_Alder_2 og 3'!M94&gt;0,'P_Alder_2 og 3'!M94,"")</f>
        <v/>
      </c>
      <c r="D91" s="67" t="str">
        <f>IF('P_Alder_2 og 3'!N94&gt;0,'P_Alder_2 og 3'!N94,"")</f>
        <v/>
      </c>
      <c r="E91" s="67" t="str">
        <f>IF('P_Alder_2 og 3'!O94&gt;0,'P_Alder_2 og 3'!O94,"")</f>
        <v/>
      </c>
      <c r="F91" s="67" t="str">
        <f>IF('P_Alder_2 og 3'!P94&gt;0,'P_Alder_2 og 3'!P94,"")</f>
        <v/>
      </c>
      <c r="G91" s="67" t="str">
        <f>IF('P_Alder_2 og 3'!Q94&gt;0,'P_Alder_2 og 3'!Q94,"")</f>
        <v/>
      </c>
      <c r="H91" s="67" t="str">
        <f>IF('P_Alder_2 og 3'!R94&gt;0,'P_Alder_2 og 3'!R94,"")</f>
        <v/>
      </c>
    </row>
    <row r="92" spans="1:8" x14ac:dyDescent="0.25">
      <c r="A92" s="67" t="str">
        <f>IF('P_Alder_2 og 3'!K95&gt;0,'P_Alder_2 og 3'!K95,"")</f>
        <v/>
      </c>
      <c r="B92" s="67" t="str">
        <f>IF('P_Alder_2 og 3'!L95&gt;0,'P_Alder_2 og 3'!L95,"")</f>
        <v/>
      </c>
      <c r="C92" s="67" t="str">
        <f>IF('P_Alder_2 og 3'!M95&gt;0,'P_Alder_2 og 3'!M95,"")</f>
        <v/>
      </c>
      <c r="D92" s="67" t="str">
        <f>IF('P_Alder_2 og 3'!N95&gt;0,'P_Alder_2 og 3'!N95,"")</f>
        <v/>
      </c>
      <c r="E92" s="67" t="str">
        <f>IF('P_Alder_2 og 3'!O95&gt;0,'P_Alder_2 og 3'!O95,"")</f>
        <v/>
      </c>
      <c r="F92" s="67" t="str">
        <f>IF('P_Alder_2 og 3'!P95&gt;0,'P_Alder_2 og 3'!P95,"")</f>
        <v/>
      </c>
      <c r="G92" s="67" t="str">
        <f>IF('P_Alder_2 og 3'!Q95&gt;0,'P_Alder_2 og 3'!Q95,"")</f>
        <v/>
      </c>
      <c r="H92" s="67" t="str">
        <f>IF('P_Alder_2 og 3'!R95&gt;0,'P_Alder_2 og 3'!R95,"")</f>
        <v/>
      </c>
    </row>
    <row r="93" spans="1:8" x14ac:dyDescent="0.25">
      <c r="A93" s="67" t="str">
        <f>IF('P_Alder_2 og 3'!K96&gt;0,'P_Alder_2 og 3'!K96,"")</f>
        <v/>
      </c>
      <c r="B93" s="67" t="str">
        <f>IF('P_Alder_2 og 3'!L96&gt;0,'P_Alder_2 og 3'!L96,"")</f>
        <v/>
      </c>
      <c r="C93" s="67" t="str">
        <f>IF('P_Alder_2 og 3'!M96&gt;0,'P_Alder_2 og 3'!M96,"")</f>
        <v/>
      </c>
      <c r="D93" s="67" t="str">
        <f>IF('P_Alder_2 og 3'!N96&gt;0,'P_Alder_2 og 3'!N96,"")</f>
        <v/>
      </c>
      <c r="E93" s="67" t="str">
        <f>IF('P_Alder_2 og 3'!O96&gt;0,'P_Alder_2 og 3'!O96,"")</f>
        <v/>
      </c>
      <c r="F93" s="67" t="str">
        <f>IF('P_Alder_2 og 3'!P96&gt;0,'P_Alder_2 og 3'!P96,"")</f>
        <v/>
      </c>
      <c r="G93" s="67" t="str">
        <f>IF('P_Alder_2 og 3'!Q96&gt;0,'P_Alder_2 og 3'!Q96,"")</f>
        <v/>
      </c>
      <c r="H93" s="67" t="str">
        <f>IF('P_Alder_2 og 3'!R96&gt;0,'P_Alder_2 og 3'!R96,"")</f>
        <v/>
      </c>
    </row>
    <row r="94" spans="1:8" x14ac:dyDescent="0.25">
      <c r="A94" s="67" t="str">
        <f>IF('P_Alder_2 og 3'!K97&gt;0,'P_Alder_2 og 3'!K97,"")</f>
        <v/>
      </c>
      <c r="B94" s="67" t="str">
        <f>IF('P_Alder_2 og 3'!L97&gt;0,'P_Alder_2 og 3'!L97,"")</f>
        <v/>
      </c>
      <c r="C94" s="67" t="str">
        <f>IF('P_Alder_2 og 3'!M97&gt;0,'P_Alder_2 og 3'!M97,"")</f>
        <v/>
      </c>
      <c r="D94" s="67" t="str">
        <f>IF('P_Alder_2 og 3'!N97&gt;0,'P_Alder_2 og 3'!N97,"")</f>
        <v/>
      </c>
      <c r="E94" s="67" t="str">
        <f>IF('P_Alder_2 og 3'!O97&gt;0,'P_Alder_2 og 3'!O97,"")</f>
        <v/>
      </c>
      <c r="F94" s="67" t="str">
        <f>IF('P_Alder_2 og 3'!P97&gt;0,'P_Alder_2 og 3'!P97,"")</f>
        <v/>
      </c>
      <c r="G94" s="67" t="str">
        <f>IF('P_Alder_2 og 3'!Q97&gt;0,'P_Alder_2 og 3'!Q97,"")</f>
        <v/>
      </c>
      <c r="H94" s="67" t="str">
        <f>IF('P_Alder_2 og 3'!R97&gt;0,'P_Alder_2 og 3'!R97,"")</f>
        <v/>
      </c>
    </row>
    <row r="95" spans="1:8" x14ac:dyDescent="0.25">
      <c r="A95" s="67" t="str">
        <f>IF('P_Alder_2 og 3'!K98&gt;0,'P_Alder_2 og 3'!K98,"")</f>
        <v/>
      </c>
      <c r="B95" s="67" t="str">
        <f>IF('P_Alder_2 og 3'!L98&gt;0,'P_Alder_2 og 3'!L98,"")</f>
        <v/>
      </c>
      <c r="C95" s="67" t="str">
        <f>IF('P_Alder_2 og 3'!M98&gt;0,'P_Alder_2 og 3'!M98,"")</f>
        <v/>
      </c>
      <c r="D95" s="67" t="str">
        <f>IF('P_Alder_2 og 3'!N98&gt;0,'P_Alder_2 og 3'!N98,"")</f>
        <v/>
      </c>
      <c r="E95" s="67" t="str">
        <f>IF('P_Alder_2 og 3'!O98&gt;0,'P_Alder_2 og 3'!O98,"")</f>
        <v/>
      </c>
      <c r="F95" s="67" t="str">
        <f>IF('P_Alder_2 og 3'!P98&gt;0,'P_Alder_2 og 3'!P98,"")</f>
        <v/>
      </c>
      <c r="G95" s="67" t="str">
        <f>IF('P_Alder_2 og 3'!Q98&gt;0,'P_Alder_2 og 3'!Q98,"")</f>
        <v/>
      </c>
      <c r="H95" s="67" t="str">
        <f>IF('P_Alder_2 og 3'!R98&gt;0,'P_Alder_2 og 3'!R98,"")</f>
        <v/>
      </c>
    </row>
    <row r="96" spans="1:8" x14ac:dyDescent="0.25">
      <c r="A96" s="67" t="str">
        <f>IF('P_Alder_2 og 3'!K99&gt;0,'P_Alder_2 og 3'!K99,"")</f>
        <v/>
      </c>
      <c r="B96" s="67" t="str">
        <f>IF('P_Alder_2 og 3'!L99&gt;0,'P_Alder_2 og 3'!L99,"")</f>
        <v/>
      </c>
      <c r="C96" s="67" t="str">
        <f>IF('P_Alder_2 og 3'!M99&gt;0,'P_Alder_2 og 3'!M99,"")</f>
        <v/>
      </c>
      <c r="D96" s="67" t="str">
        <f>IF('P_Alder_2 og 3'!N99&gt;0,'P_Alder_2 og 3'!N99,"")</f>
        <v/>
      </c>
      <c r="E96" s="67" t="str">
        <f>IF('P_Alder_2 og 3'!O99&gt;0,'P_Alder_2 og 3'!O99,"")</f>
        <v/>
      </c>
      <c r="F96" s="67" t="str">
        <f>IF('P_Alder_2 og 3'!P99&gt;0,'P_Alder_2 og 3'!P99,"")</f>
        <v/>
      </c>
      <c r="G96" s="67" t="str">
        <f>IF('P_Alder_2 og 3'!Q99&gt;0,'P_Alder_2 og 3'!Q99,"")</f>
        <v/>
      </c>
      <c r="H96" s="67" t="str">
        <f>IF('P_Alder_2 og 3'!R99&gt;0,'P_Alder_2 og 3'!R99,"")</f>
        <v/>
      </c>
    </row>
    <row r="97" spans="1:8" x14ac:dyDescent="0.25">
      <c r="A97" s="67" t="str">
        <f>IF('P_Alder_2 og 3'!K100&gt;0,'P_Alder_2 og 3'!K100,"")</f>
        <v/>
      </c>
      <c r="B97" s="67" t="str">
        <f>IF('P_Alder_2 og 3'!L100&gt;0,'P_Alder_2 og 3'!L100,"")</f>
        <v/>
      </c>
      <c r="C97" s="67" t="str">
        <f>IF('P_Alder_2 og 3'!M100&gt;0,'P_Alder_2 og 3'!M100,"")</f>
        <v/>
      </c>
      <c r="D97" s="67" t="str">
        <f>IF('P_Alder_2 og 3'!N100&gt;0,'P_Alder_2 og 3'!N100,"")</f>
        <v/>
      </c>
      <c r="E97" s="67" t="str">
        <f>IF('P_Alder_2 og 3'!O100&gt;0,'P_Alder_2 og 3'!O100,"")</f>
        <v/>
      </c>
      <c r="F97" s="67" t="str">
        <f>IF('P_Alder_2 og 3'!P100&gt;0,'P_Alder_2 og 3'!P100,"")</f>
        <v/>
      </c>
      <c r="G97" s="67" t="str">
        <f>IF('P_Alder_2 og 3'!Q100&gt;0,'P_Alder_2 og 3'!Q100,"")</f>
        <v/>
      </c>
      <c r="H97" s="67" t="str">
        <f>IF('P_Alder_2 og 3'!R100&gt;0,'P_Alder_2 og 3'!R100,"")</f>
        <v/>
      </c>
    </row>
    <row r="98" spans="1:8" x14ac:dyDescent="0.25">
      <c r="A98" s="67" t="str">
        <f>IF('P_Alder_2 og 3'!K101&gt;0,'P_Alder_2 og 3'!K101,"")</f>
        <v/>
      </c>
      <c r="B98" s="67" t="str">
        <f>IF('P_Alder_2 og 3'!L101&gt;0,'P_Alder_2 og 3'!L101,"")</f>
        <v/>
      </c>
      <c r="C98" s="67" t="str">
        <f>IF('P_Alder_2 og 3'!M101&gt;0,'P_Alder_2 og 3'!M101,"")</f>
        <v/>
      </c>
      <c r="D98" s="67" t="str">
        <f>IF('P_Alder_2 og 3'!N101&gt;0,'P_Alder_2 og 3'!N101,"")</f>
        <v/>
      </c>
      <c r="E98" s="67" t="str">
        <f>IF('P_Alder_2 og 3'!O101&gt;0,'P_Alder_2 og 3'!O101,"")</f>
        <v/>
      </c>
      <c r="F98" s="67" t="str">
        <f>IF('P_Alder_2 og 3'!P101&gt;0,'P_Alder_2 og 3'!P101,"")</f>
        <v/>
      </c>
      <c r="G98" s="67" t="str">
        <f>IF('P_Alder_2 og 3'!Q101&gt;0,'P_Alder_2 og 3'!Q101,"")</f>
        <v/>
      </c>
      <c r="H98" s="67" t="str">
        <f>IF('P_Alder_2 og 3'!R101&gt;0,'P_Alder_2 og 3'!R101,"")</f>
        <v/>
      </c>
    </row>
    <row r="99" spans="1:8" x14ac:dyDescent="0.25">
      <c r="A99" s="67" t="str">
        <f>IF('P_Alder_2 og 3'!K102&gt;0,'P_Alder_2 og 3'!K102,"")</f>
        <v/>
      </c>
      <c r="B99" s="67" t="str">
        <f>IF('P_Alder_2 og 3'!L102&gt;0,'P_Alder_2 og 3'!L102,"")</f>
        <v/>
      </c>
      <c r="C99" s="67" t="str">
        <f>IF('P_Alder_2 og 3'!M102&gt;0,'P_Alder_2 og 3'!M102,"")</f>
        <v/>
      </c>
      <c r="D99" s="67" t="str">
        <f>IF('P_Alder_2 og 3'!N102&gt;0,'P_Alder_2 og 3'!N102,"")</f>
        <v/>
      </c>
      <c r="E99" s="67" t="str">
        <f>IF('P_Alder_2 og 3'!O102&gt;0,'P_Alder_2 og 3'!O102,"")</f>
        <v/>
      </c>
      <c r="F99" s="67" t="str">
        <f>IF('P_Alder_2 og 3'!P102&gt;0,'P_Alder_2 og 3'!P102,"")</f>
        <v/>
      </c>
      <c r="G99" s="67" t="str">
        <f>IF('P_Alder_2 og 3'!Q102&gt;0,'P_Alder_2 og 3'!Q102,"")</f>
        <v/>
      </c>
      <c r="H99" s="67" t="str">
        <f>IF('P_Alder_2 og 3'!R102&gt;0,'P_Alder_2 og 3'!R102,"")</f>
        <v/>
      </c>
    </row>
    <row r="100" spans="1:8" x14ac:dyDescent="0.25">
      <c r="A100" s="67" t="str">
        <f>IF('P_Alder_2 og 3'!K103&gt;0,'P_Alder_2 og 3'!K103,"")</f>
        <v/>
      </c>
      <c r="B100" s="67" t="str">
        <f>IF('P_Alder_2 og 3'!L103&gt;0,'P_Alder_2 og 3'!L103,"")</f>
        <v/>
      </c>
      <c r="C100" s="67" t="str">
        <f>IF('P_Alder_2 og 3'!M103&gt;0,'P_Alder_2 og 3'!M103,"")</f>
        <v/>
      </c>
      <c r="D100" s="67" t="str">
        <f>IF('P_Alder_2 og 3'!N103&gt;0,'P_Alder_2 og 3'!N103,"")</f>
        <v/>
      </c>
      <c r="E100" s="67" t="str">
        <f>IF('P_Alder_2 og 3'!O103&gt;0,'P_Alder_2 og 3'!O103,"")</f>
        <v/>
      </c>
      <c r="F100" s="67" t="str">
        <f>IF('P_Alder_2 og 3'!P103&gt;0,'P_Alder_2 og 3'!P103,"")</f>
        <v/>
      </c>
      <c r="G100" s="67" t="str">
        <f>IF('P_Alder_2 og 3'!Q103&gt;0,'P_Alder_2 og 3'!Q103,"")</f>
        <v/>
      </c>
      <c r="H100" s="67" t="str">
        <f>IF('P_Alder_2 og 3'!R103&gt;0,'P_Alder_2 og 3'!R103,"")</f>
        <v/>
      </c>
    </row>
    <row r="101" spans="1:8" x14ac:dyDescent="0.25">
      <c r="A101" s="67" t="str">
        <f>IF('P_Alder_2 og 3'!K104&gt;0,'P_Alder_2 og 3'!K104,"")</f>
        <v/>
      </c>
      <c r="B101" s="67" t="str">
        <f>IF('P_Alder_2 og 3'!L104&gt;0,'P_Alder_2 og 3'!L104,"")</f>
        <v/>
      </c>
      <c r="C101" s="67" t="str">
        <f>IF('P_Alder_2 og 3'!M104&gt;0,'P_Alder_2 og 3'!M104,"")</f>
        <v/>
      </c>
      <c r="D101" s="67" t="str">
        <f>IF('P_Alder_2 og 3'!N104&gt;0,'P_Alder_2 og 3'!N104,"")</f>
        <v/>
      </c>
      <c r="E101" s="67" t="str">
        <f>IF('P_Alder_2 og 3'!O104&gt;0,'P_Alder_2 og 3'!O104,"")</f>
        <v/>
      </c>
      <c r="F101" s="67" t="str">
        <f>IF('P_Alder_2 og 3'!P104&gt;0,'P_Alder_2 og 3'!P104,"")</f>
        <v/>
      </c>
      <c r="G101" s="67" t="str">
        <f>IF('P_Alder_2 og 3'!Q104&gt;0,'P_Alder_2 og 3'!Q104,"")</f>
        <v/>
      </c>
      <c r="H101" s="67" t="str">
        <f>IF('P_Alder_2 og 3'!R104&gt;0,'P_Alder_2 og 3'!R104,"")</f>
        <v/>
      </c>
    </row>
    <row r="102" spans="1:8" x14ac:dyDescent="0.25">
      <c r="A102" s="67" t="str">
        <f>IF('P_Alder_2 og 3'!K105&gt;0,'P_Alder_2 og 3'!K105,"")</f>
        <v/>
      </c>
      <c r="B102" s="67" t="str">
        <f>IF('P_Alder_2 og 3'!L105&gt;0,'P_Alder_2 og 3'!L105,"")</f>
        <v/>
      </c>
      <c r="C102" s="67" t="str">
        <f>IF('P_Alder_2 og 3'!M105&gt;0,'P_Alder_2 og 3'!M105,"")</f>
        <v/>
      </c>
      <c r="D102" s="67" t="str">
        <f>IF('P_Alder_2 og 3'!N105&gt;0,'P_Alder_2 og 3'!N105,"")</f>
        <v/>
      </c>
      <c r="E102" s="67" t="str">
        <f>IF('P_Alder_2 og 3'!O105&gt;0,'P_Alder_2 og 3'!O105,"")</f>
        <v/>
      </c>
      <c r="F102" s="67" t="str">
        <f>IF('P_Alder_2 og 3'!P105&gt;0,'P_Alder_2 og 3'!P105,"")</f>
        <v/>
      </c>
      <c r="G102" s="67" t="str">
        <f>IF('P_Alder_2 og 3'!Q105&gt;0,'P_Alder_2 og 3'!Q105,"")</f>
        <v/>
      </c>
      <c r="H102" s="67" t="str">
        <f>IF('P_Alder_2 og 3'!R105&gt;0,'P_Alder_2 og 3'!R105,"")</f>
        <v/>
      </c>
    </row>
    <row r="103" spans="1:8" x14ac:dyDescent="0.25">
      <c r="A103" s="67" t="str">
        <f>IF('P_Alder_2 og 3'!K106&gt;0,'P_Alder_2 og 3'!K106,"")</f>
        <v/>
      </c>
      <c r="B103" s="67" t="str">
        <f>IF('P_Alder_2 og 3'!L106&gt;0,'P_Alder_2 og 3'!L106,"")</f>
        <v/>
      </c>
      <c r="C103" s="67" t="str">
        <f>IF('P_Alder_2 og 3'!M106&gt;0,'P_Alder_2 og 3'!M106,"")</f>
        <v/>
      </c>
      <c r="D103" s="67" t="str">
        <f>IF('P_Alder_2 og 3'!N106&gt;0,'P_Alder_2 og 3'!N106,"")</f>
        <v/>
      </c>
      <c r="E103" s="67" t="str">
        <f>IF('P_Alder_2 og 3'!O106&gt;0,'P_Alder_2 og 3'!O106,"")</f>
        <v/>
      </c>
      <c r="F103" s="67" t="str">
        <f>IF('P_Alder_2 og 3'!P106&gt;0,'P_Alder_2 og 3'!P106,"")</f>
        <v/>
      </c>
      <c r="G103" s="67" t="str">
        <f>IF('P_Alder_2 og 3'!Q106&gt;0,'P_Alder_2 og 3'!Q106,"")</f>
        <v/>
      </c>
      <c r="H103" s="67" t="str">
        <f>IF('P_Alder_2 og 3'!R106&gt;0,'P_Alder_2 og 3'!R106,"")</f>
        <v/>
      </c>
    </row>
    <row r="104" spans="1:8" x14ac:dyDescent="0.25">
      <c r="A104" s="67" t="str">
        <f>IF('P_Alder_2 og 3'!K107&gt;0,'P_Alder_2 og 3'!K107,"")</f>
        <v/>
      </c>
      <c r="B104" s="67" t="str">
        <f>IF('P_Alder_2 og 3'!L107&gt;0,'P_Alder_2 og 3'!L107,"")</f>
        <v/>
      </c>
      <c r="C104" s="67" t="str">
        <f>IF('P_Alder_2 og 3'!M107&gt;0,'P_Alder_2 og 3'!M107,"")</f>
        <v/>
      </c>
      <c r="D104" s="67" t="str">
        <f>IF('P_Alder_2 og 3'!N107&gt;0,'P_Alder_2 og 3'!N107,"")</f>
        <v/>
      </c>
      <c r="E104" s="67" t="str">
        <f>IF('P_Alder_2 og 3'!O107&gt;0,'P_Alder_2 og 3'!O107,"")</f>
        <v/>
      </c>
      <c r="F104" s="67" t="str">
        <f>IF('P_Alder_2 og 3'!P107&gt;0,'P_Alder_2 og 3'!P107,"")</f>
        <v/>
      </c>
      <c r="G104" s="67" t="str">
        <f>IF('P_Alder_2 og 3'!Q107&gt;0,'P_Alder_2 og 3'!Q107,"")</f>
        <v/>
      </c>
      <c r="H104" s="67" t="str">
        <f>IF('P_Alder_2 og 3'!R107&gt;0,'P_Alder_2 og 3'!R107,"")</f>
        <v/>
      </c>
    </row>
    <row r="105" spans="1:8" x14ac:dyDescent="0.25">
      <c r="A105" s="67" t="str">
        <f>IF('P_Alder_2 og 3'!K108&gt;0,'P_Alder_2 og 3'!K108,"")</f>
        <v/>
      </c>
      <c r="B105" s="67" t="str">
        <f>IF('P_Alder_2 og 3'!L108&gt;0,'P_Alder_2 og 3'!L108,"")</f>
        <v/>
      </c>
      <c r="C105" s="67" t="str">
        <f>IF('P_Alder_2 og 3'!M108&gt;0,'P_Alder_2 og 3'!M108,"")</f>
        <v/>
      </c>
      <c r="D105" s="67" t="str">
        <f>IF('P_Alder_2 og 3'!N108&gt;0,'P_Alder_2 og 3'!N108,"")</f>
        <v/>
      </c>
      <c r="E105" s="67" t="str">
        <f>IF('P_Alder_2 og 3'!O108&gt;0,'P_Alder_2 og 3'!O108,"")</f>
        <v/>
      </c>
      <c r="F105" s="67" t="str">
        <f>IF('P_Alder_2 og 3'!P108&gt;0,'P_Alder_2 og 3'!P108,"")</f>
        <v/>
      </c>
      <c r="G105" s="67" t="str">
        <f>IF('P_Alder_2 og 3'!Q108&gt;0,'P_Alder_2 og 3'!Q108,"")</f>
        <v/>
      </c>
      <c r="H105" s="67" t="str">
        <f>IF('P_Alder_2 og 3'!R108&gt;0,'P_Alder_2 og 3'!R108,"")</f>
        <v/>
      </c>
    </row>
    <row r="106" spans="1:8" x14ac:dyDescent="0.25">
      <c r="A106" s="67" t="str">
        <f>IF('P_Alder_2 og 3'!K109&gt;0,'P_Alder_2 og 3'!K109,"")</f>
        <v/>
      </c>
      <c r="B106" s="67" t="str">
        <f>IF('P_Alder_2 og 3'!L109&gt;0,'P_Alder_2 og 3'!L109,"")</f>
        <v/>
      </c>
      <c r="C106" s="67" t="str">
        <f>IF('P_Alder_2 og 3'!M109&gt;0,'P_Alder_2 og 3'!M109,"")</f>
        <v/>
      </c>
      <c r="D106" s="67" t="str">
        <f>IF('P_Alder_2 og 3'!N109&gt;0,'P_Alder_2 og 3'!N109,"")</f>
        <v/>
      </c>
      <c r="E106" s="67" t="str">
        <f>IF('P_Alder_2 og 3'!O109&gt;0,'P_Alder_2 og 3'!O109,"")</f>
        <v/>
      </c>
      <c r="F106" s="67" t="str">
        <f>IF('P_Alder_2 og 3'!P109&gt;0,'P_Alder_2 og 3'!P109,"")</f>
        <v/>
      </c>
      <c r="G106" s="67" t="str">
        <f>IF('P_Alder_2 og 3'!Q109&gt;0,'P_Alder_2 og 3'!Q109,"")</f>
        <v/>
      </c>
      <c r="H106" s="67" t="str">
        <f>IF('P_Alder_2 og 3'!R109&gt;0,'P_Alder_2 og 3'!R109,"")</f>
        <v/>
      </c>
    </row>
    <row r="107" spans="1:8" x14ac:dyDescent="0.25">
      <c r="A107" s="67" t="str">
        <f>IF('P_Alder_2 og 3'!K110&gt;0,'P_Alder_2 og 3'!K110,"")</f>
        <v/>
      </c>
      <c r="B107" s="67" t="str">
        <f>IF('P_Alder_2 og 3'!L110&gt;0,'P_Alder_2 og 3'!L110,"")</f>
        <v/>
      </c>
      <c r="C107" s="67" t="str">
        <f>IF('P_Alder_2 og 3'!M110&gt;0,'P_Alder_2 og 3'!M110,"")</f>
        <v/>
      </c>
      <c r="D107" s="67" t="str">
        <f>IF('P_Alder_2 og 3'!N110&gt;0,'P_Alder_2 og 3'!N110,"")</f>
        <v/>
      </c>
      <c r="E107" s="67" t="str">
        <f>IF('P_Alder_2 og 3'!O110&gt;0,'P_Alder_2 og 3'!O110,"")</f>
        <v/>
      </c>
      <c r="F107" s="67" t="str">
        <f>IF('P_Alder_2 og 3'!P110&gt;0,'P_Alder_2 og 3'!P110,"")</f>
        <v/>
      </c>
      <c r="G107" s="67" t="str">
        <f>IF('P_Alder_2 og 3'!Q110&gt;0,'P_Alder_2 og 3'!Q110,"")</f>
        <v/>
      </c>
      <c r="H107" s="67" t="str">
        <f>IF('P_Alder_2 og 3'!R110&gt;0,'P_Alder_2 og 3'!R110,"")</f>
        <v/>
      </c>
    </row>
    <row r="108" spans="1:8" x14ac:dyDescent="0.25">
      <c r="A108" s="67" t="str">
        <f>IF('P_Alder_2 og 3'!K111&gt;0,'P_Alder_2 og 3'!K111,"")</f>
        <v/>
      </c>
      <c r="B108" s="67" t="str">
        <f>IF('P_Alder_2 og 3'!L111&gt;0,'P_Alder_2 og 3'!L111,"")</f>
        <v/>
      </c>
      <c r="C108" s="67" t="str">
        <f>IF('P_Alder_2 og 3'!M111&gt;0,'P_Alder_2 og 3'!M111,"")</f>
        <v/>
      </c>
      <c r="D108" s="67" t="str">
        <f>IF('P_Alder_2 og 3'!N111&gt;0,'P_Alder_2 og 3'!N111,"")</f>
        <v/>
      </c>
      <c r="E108" s="67" t="str">
        <f>IF('P_Alder_2 og 3'!O111&gt;0,'P_Alder_2 og 3'!O111,"")</f>
        <v/>
      </c>
      <c r="F108" s="67" t="str">
        <f>IF('P_Alder_2 og 3'!P111&gt;0,'P_Alder_2 og 3'!P111,"")</f>
        <v/>
      </c>
      <c r="G108" s="67" t="str">
        <f>IF('P_Alder_2 og 3'!Q111&gt;0,'P_Alder_2 og 3'!Q111,"")</f>
        <v/>
      </c>
      <c r="H108" s="67" t="str">
        <f>IF('P_Alder_2 og 3'!R111&gt;0,'P_Alder_2 og 3'!R111,"")</f>
        <v/>
      </c>
    </row>
    <row r="109" spans="1:8" x14ac:dyDescent="0.25">
      <c r="A109" s="67" t="str">
        <f>IF('P_Alder_2 og 3'!K112&gt;0,'P_Alder_2 og 3'!K112,"")</f>
        <v/>
      </c>
      <c r="B109" s="67" t="str">
        <f>IF('P_Alder_2 og 3'!L112&gt;0,'P_Alder_2 og 3'!L112,"")</f>
        <v/>
      </c>
      <c r="C109" s="67" t="str">
        <f>IF('P_Alder_2 og 3'!M112&gt;0,'P_Alder_2 og 3'!M112,"")</f>
        <v/>
      </c>
      <c r="D109" s="67" t="str">
        <f>IF('P_Alder_2 og 3'!N112&gt;0,'P_Alder_2 og 3'!N112,"")</f>
        <v/>
      </c>
      <c r="E109" s="67" t="str">
        <f>IF('P_Alder_2 og 3'!O112&gt;0,'P_Alder_2 og 3'!O112,"")</f>
        <v/>
      </c>
      <c r="F109" s="67" t="str">
        <f>IF('P_Alder_2 og 3'!P112&gt;0,'P_Alder_2 og 3'!P112,"")</f>
        <v/>
      </c>
      <c r="G109" s="67" t="str">
        <f>IF('P_Alder_2 og 3'!Q112&gt;0,'P_Alder_2 og 3'!Q112,"")</f>
        <v/>
      </c>
      <c r="H109" s="67" t="str">
        <f>IF('P_Alder_2 og 3'!R112&gt;0,'P_Alder_2 og 3'!R112,"")</f>
        <v/>
      </c>
    </row>
    <row r="110" spans="1:8" x14ac:dyDescent="0.25">
      <c r="A110" s="67" t="str">
        <f>IF('P_Alder_2 og 3'!K113&gt;0,'P_Alder_2 og 3'!K113,"")</f>
        <v/>
      </c>
      <c r="B110" s="67" t="str">
        <f>IF('P_Alder_2 og 3'!L113&gt;0,'P_Alder_2 og 3'!L113,"")</f>
        <v/>
      </c>
      <c r="C110" s="67" t="str">
        <f>IF('P_Alder_2 og 3'!M113&gt;0,'P_Alder_2 og 3'!M113,"")</f>
        <v/>
      </c>
      <c r="D110" s="67" t="str">
        <f>IF('P_Alder_2 og 3'!N113&gt;0,'P_Alder_2 og 3'!N113,"")</f>
        <v/>
      </c>
      <c r="E110" s="67" t="str">
        <f>IF('P_Alder_2 og 3'!O113&gt;0,'P_Alder_2 og 3'!O113,"")</f>
        <v/>
      </c>
      <c r="F110" s="67" t="str">
        <f>IF('P_Alder_2 og 3'!P113&gt;0,'P_Alder_2 og 3'!P113,"")</f>
        <v/>
      </c>
      <c r="G110" s="67" t="str">
        <f>IF('P_Alder_2 og 3'!Q113&gt;0,'P_Alder_2 og 3'!Q113,"")</f>
        <v/>
      </c>
      <c r="H110" s="67" t="str">
        <f>IF('P_Alder_2 og 3'!R113&gt;0,'P_Alder_2 og 3'!R113,"")</f>
        <v/>
      </c>
    </row>
    <row r="111" spans="1:8" x14ac:dyDescent="0.25">
      <c r="A111" s="67" t="str">
        <f>IF('P_Alder_2 og 3'!K114&gt;0,'P_Alder_2 og 3'!K114,"")</f>
        <v/>
      </c>
      <c r="B111" s="67" t="str">
        <f>IF('P_Alder_2 og 3'!L114&gt;0,'P_Alder_2 og 3'!L114,"")</f>
        <v/>
      </c>
      <c r="C111" s="67" t="str">
        <f>IF('P_Alder_2 og 3'!M114&gt;0,'P_Alder_2 og 3'!M114,"")</f>
        <v/>
      </c>
      <c r="D111" s="67" t="str">
        <f>IF('P_Alder_2 og 3'!N114&gt;0,'P_Alder_2 og 3'!N114,"")</f>
        <v/>
      </c>
      <c r="E111" s="67" t="str">
        <f>IF('P_Alder_2 og 3'!O114&gt;0,'P_Alder_2 og 3'!O114,"")</f>
        <v/>
      </c>
      <c r="F111" s="67" t="str">
        <f>IF('P_Alder_2 og 3'!P114&gt;0,'P_Alder_2 og 3'!P114,"")</f>
        <v/>
      </c>
      <c r="G111" s="67" t="str">
        <f>IF('P_Alder_2 og 3'!Q114&gt;0,'P_Alder_2 og 3'!Q114,"")</f>
        <v/>
      </c>
      <c r="H111" s="67" t="str">
        <f>IF('P_Alder_2 og 3'!R114&gt;0,'P_Alder_2 og 3'!R114,"")</f>
        <v/>
      </c>
    </row>
    <row r="112" spans="1:8" x14ac:dyDescent="0.25">
      <c r="A112" s="67" t="str">
        <f>IF('P_Alder_2 og 3'!K115&gt;0,'P_Alder_2 og 3'!K115,"")</f>
        <v/>
      </c>
      <c r="B112" s="67" t="str">
        <f>IF('P_Alder_2 og 3'!L115&gt;0,'P_Alder_2 og 3'!L115,"")</f>
        <v/>
      </c>
      <c r="C112" s="67" t="str">
        <f>IF('P_Alder_2 og 3'!M115&gt;0,'P_Alder_2 og 3'!M115,"")</f>
        <v/>
      </c>
      <c r="D112" s="67" t="str">
        <f>IF('P_Alder_2 og 3'!N115&gt;0,'P_Alder_2 og 3'!N115,"")</f>
        <v/>
      </c>
      <c r="E112" s="67" t="str">
        <f>IF('P_Alder_2 og 3'!O115&gt;0,'P_Alder_2 og 3'!O115,"")</f>
        <v/>
      </c>
      <c r="F112" s="67" t="str">
        <f>IF('P_Alder_2 og 3'!P115&gt;0,'P_Alder_2 og 3'!P115,"")</f>
        <v/>
      </c>
      <c r="G112" s="67" t="str">
        <f>IF('P_Alder_2 og 3'!Q115&gt;0,'P_Alder_2 og 3'!Q115,"")</f>
        <v/>
      </c>
      <c r="H112" s="67" t="str">
        <f>IF('P_Alder_2 og 3'!R115&gt;0,'P_Alder_2 og 3'!R115,"")</f>
        <v/>
      </c>
    </row>
    <row r="113" spans="1:8" x14ac:dyDescent="0.25">
      <c r="A113" s="67" t="str">
        <f>IF('P_Alder_2 og 3'!K116&gt;0,'P_Alder_2 og 3'!K116,"")</f>
        <v/>
      </c>
      <c r="B113" s="67" t="str">
        <f>IF('P_Alder_2 og 3'!L116&gt;0,'P_Alder_2 og 3'!L116,"")</f>
        <v/>
      </c>
      <c r="C113" s="67" t="str">
        <f>IF('P_Alder_2 og 3'!M116&gt;0,'P_Alder_2 og 3'!M116,"")</f>
        <v/>
      </c>
      <c r="D113" s="67" t="str">
        <f>IF('P_Alder_2 og 3'!N116&gt;0,'P_Alder_2 og 3'!N116,"")</f>
        <v/>
      </c>
      <c r="E113" s="67" t="str">
        <f>IF('P_Alder_2 og 3'!O116&gt;0,'P_Alder_2 og 3'!O116,"")</f>
        <v/>
      </c>
      <c r="F113" s="67" t="str">
        <f>IF('P_Alder_2 og 3'!P116&gt;0,'P_Alder_2 og 3'!P116,"")</f>
        <v/>
      </c>
      <c r="G113" s="67" t="str">
        <f>IF('P_Alder_2 og 3'!Q116&gt;0,'P_Alder_2 og 3'!Q116,"")</f>
        <v/>
      </c>
      <c r="H113" s="67" t="str">
        <f>IF('P_Alder_2 og 3'!R116&gt;0,'P_Alder_2 og 3'!R116,"")</f>
        <v/>
      </c>
    </row>
    <row r="114" spans="1:8" x14ac:dyDescent="0.25">
      <c r="A114" s="67" t="str">
        <f>IF('P_Alder_2 og 3'!K117&gt;0,'P_Alder_2 og 3'!K117,"")</f>
        <v/>
      </c>
      <c r="B114" s="67" t="str">
        <f>IF('P_Alder_2 og 3'!L117&gt;0,'P_Alder_2 og 3'!L117,"")</f>
        <v/>
      </c>
      <c r="C114" s="67" t="str">
        <f>IF('P_Alder_2 og 3'!M117&gt;0,'P_Alder_2 og 3'!M117,"")</f>
        <v/>
      </c>
      <c r="D114" s="67" t="str">
        <f>IF('P_Alder_2 og 3'!N117&gt;0,'P_Alder_2 og 3'!N117,"")</f>
        <v/>
      </c>
      <c r="E114" s="67" t="str">
        <f>IF('P_Alder_2 og 3'!O117&gt;0,'P_Alder_2 og 3'!O117,"")</f>
        <v/>
      </c>
      <c r="F114" s="67" t="str">
        <f>IF('P_Alder_2 og 3'!P117&gt;0,'P_Alder_2 og 3'!P117,"")</f>
        <v/>
      </c>
      <c r="G114" s="67" t="str">
        <f>IF('P_Alder_2 og 3'!Q117&gt;0,'P_Alder_2 og 3'!Q117,"")</f>
        <v/>
      </c>
      <c r="H114" s="67" t="str">
        <f>IF('P_Alder_2 og 3'!R117&gt;0,'P_Alder_2 og 3'!R117,"")</f>
        <v/>
      </c>
    </row>
    <row r="115" spans="1:8" x14ac:dyDescent="0.25">
      <c r="A115" s="67" t="str">
        <f>IF('P_Alder_2 og 3'!K118&gt;0,'P_Alder_2 og 3'!K118,"")</f>
        <v/>
      </c>
      <c r="B115" s="67" t="str">
        <f>IF('P_Alder_2 og 3'!L118&gt;0,'P_Alder_2 og 3'!L118,"")</f>
        <v/>
      </c>
      <c r="C115" s="67" t="str">
        <f>IF('P_Alder_2 og 3'!M118&gt;0,'P_Alder_2 og 3'!M118,"")</f>
        <v/>
      </c>
      <c r="D115" s="67" t="str">
        <f>IF('P_Alder_2 og 3'!N118&gt;0,'P_Alder_2 og 3'!N118,"")</f>
        <v/>
      </c>
      <c r="E115" s="67" t="str">
        <f>IF('P_Alder_2 og 3'!O118&gt;0,'P_Alder_2 og 3'!O118,"")</f>
        <v/>
      </c>
      <c r="F115" s="67" t="str">
        <f>IF('P_Alder_2 og 3'!P118&gt;0,'P_Alder_2 og 3'!P118,"")</f>
        <v/>
      </c>
      <c r="G115" s="67" t="str">
        <f>IF('P_Alder_2 og 3'!Q118&gt;0,'P_Alder_2 og 3'!Q118,"")</f>
        <v/>
      </c>
      <c r="H115" s="67" t="str">
        <f>IF('P_Alder_2 og 3'!R118&gt;0,'P_Alder_2 og 3'!R118,"")</f>
        <v/>
      </c>
    </row>
    <row r="116" spans="1:8" x14ac:dyDescent="0.25">
      <c r="A116" s="67" t="str">
        <f>IF('P_Alder_2 og 3'!K119&gt;0,'P_Alder_2 og 3'!K119,"")</f>
        <v/>
      </c>
      <c r="B116" s="67" t="str">
        <f>IF('P_Alder_2 og 3'!L119&gt;0,'P_Alder_2 og 3'!L119,"")</f>
        <v/>
      </c>
      <c r="C116" s="67" t="str">
        <f>IF('P_Alder_2 og 3'!M119&gt;0,'P_Alder_2 og 3'!M119,"")</f>
        <v/>
      </c>
      <c r="D116" s="67" t="str">
        <f>IF('P_Alder_2 og 3'!N119&gt;0,'P_Alder_2 og 3'!N119,"")</f>
        <v/>
      </c>
      <c r="E116" s="67" t="str">
        <f>IF('P_Alder_2 og 3'!O119&gt;0,'P_Alder_2 og 3'!O119,"")</f>
        <v/>
      </c>
      <c r="F116" s="67" t="str">
        <f>IF('P_Alder_2 og 3'!P119&gt;0,'P_Alder_2 og 3'!P119,"")</f>
        <v/>
      </c>
      <c r="G116" s="67" t="str">
        <f>IF('P_Alder_2 og 3'!Q119&gt;0,'P_Alder_2 og 3'!Q119,"")</f>
        <v/>
      </c>
      <c r="H116" s="67" t="str">
        <f>IF('P_Alder_2 og 3'!R119&gt;0,'P_Alder_2 og 3'!R119,"")</f>
        <v/>
      </c>
    </row>
    <row r="117" spans="1:8" x14ac:dyDescent="0.25">
      <c r="A117" s="67" t="str">
        <f>IF('P_Alder_2 og 3'!K120&gt;0,'P_Alder_2 og 3'!K120,"")</f>
        <v/>
      </c>
      <c r="B117" s="67" t="str">
        <f>IF('P_Alder_2 og 3'!L120&gt;0,'P_Alder_2 og 3'!L120,"")</f>
        <v/>
      </c>
      <c r="C117" s="67" t="str">
        <f>IF('P_Alder_2 og 3'!M120&gt;0,'P_Alder_2 og 3'!M120,"")</f>
        <v/>
      </c>
      <c r="D117" s="67" t="str">
        <f>IF('P_Alder_2 og 3'!N120&gt;0,'P_Alder_2 og 3'!N120,"")</f>
        <v/>
      </c>
      <c r="E117" s="67" t="str">
        <f>IF('P_Alder_2 og 3'!O120&gt;0,'P_Alder_2 og 3'!O120,"")</f>
        <v/>
      </c>
      <c r="F117" s="67" t="str">
        <f>IF('P_Alder_2 og 3'!P120&gt;0,'P_Alder_2 og 3'!P120,"")</f>
        <v/>
      </c>
      <c r="G117" s="67" t="str">
        <f>IF('P_Alder_2 og 3'!Q120&gt;0,'P_Alder_2 og 3'!Q120,"")</f>
        <v/>
      </c>
      <c r="H117" s="67" t="str">
        <f>IF('P_Alder_2 og 3'!R120&gt;0,'P_Alder_2 og 3'!R120,"")</f>
        <v/>
      </c>
    </row>
    <row r="118" spans="1:8" x14ac:dyDescent="0.25">
      <c r="A118" s="67" t="str">
        <f>IF('P_Alder_2 og 3'!K121&gt;0,'P_Alder_2 og 3'!K121,"")</f>
        <v/>
      </c>
      <c r="B118" s="67" t="str">
        <f>IF('P_Alder_2 og 3'!L121&gt;0,'P_Alder_2 og 3'!L121,"")</f>
        <v/>
      </c>
      <c r="C118" s="67" t="str">
        <f>IF('P_Alder_2 og 3'!M121&gt;0,'P_Alder_2 og 3'!M121,"")</f>
        <v/>
      </c>
      <c r="D118" s="67" t="str">
        <f>IF('P_Alder_2 og 3'!N121&gt;0,'P_Alder_2 og 3'!N121,"")</f>
        <v/>
      </c>
      <c r="E118" s="67" t="str">
        <f>IF('P_Alder_2 og 3'!O121&gt;0,'P_Alder_2 og 3'!O121,"")</f>
        <v/>
      </c>
      <c r="F118" s="67" t="str">
        <f>IF('P_Alder_2 og 3'!P121&gt;0,'P_Alder_2 og 3'!P121,"")</f>
        <v/>
      </c>
      <c r="G118" s="67" t="str">
        <f>IF('P_Alder_2 og 3'!Q121&gt;0,'P_Alder_2 og 3'!Q121,"")</f>
        <v/>
      </c>
      <c r="H118" s="67" t="str">
        <f>IF('P_Alder_2 og 3'!R121&gt;0,'P_Alder_2 og 3'!R121,"")</f>
        <v/>
      </c>
    </row>
    <row r="119" spans="1:8" x14ac:dyDescent="0.25">
      <c r="A119" s="67" t="str">
        <f>IF('P_Alder_2 og 3'!K122&gt;0,'P_Alder_2 og 3'!K122,"")</f>
        <v/>
      </c>
      <c r="B119" s="67" t="str">
        <f>IF('P_Alder_2 og 3'!L122&gt;0,'P_Alder_2 og 3'!L122,"")</f>
        <v/>
      </c>
      <c r="C119" s="67" t="str">
        <f>IF('P_Alder_2 og 3'!M122&gt;0,'P_Alder_2 og 3'!M122,"")</f>
        <v/>
      </c>
      <c r="D119" s="67" t="str">
        <f>IF('P_Alder_2 og 3'!N122&gt;0,'P_Alder_2 og 3'!N122,"")</f>
        <v/>
      </c>
      <c r="E119" s="67" t="str">
        <f>IF('P_Alder_2 og 3'!O122&gt;0,'P_Alder_2 og 3'!O122,"")</f>
        <v/>
      </c>
      <c r="F119" s="67" t="str">
        <f>IF('P_Alder_2 og 3'!P122&gt;0,'P_Alder_2 og 3'!P122,"")</f>
        <v/>
      </c>
      <c r="G119" s="67" t="str">
        <f>IF('P_Alder_2 og 3'!Q122&gt;0,'P_Alder_2 og 3'!Q122,"")</f>
        <v/>
      </c>
      <c r="H119" s="67" t="str">
        <f>IF('P_Alder_2 og 3'!R122&gt;0,'P_Alder_2 og 3'!R122,"")</f>
        <v/>
      </c>
    </row>
    <row r="120" spans="1:8" x14ac:dyDescent="0.25">
      <c r="A120" s="67" t="str">
        <f>IF('P_Alder_2 og 3'!K123&gt;0,'P_Alder_2 og 3'!K123,"")</f>
        <v/>
      </c>
      <c r="B120" s="67" t="str">
        <f>IF('P_Alder_2 og 3'!L123&gt;0,'P_Alder_2 og 3'!L123,"")</f>
        <v/>
      </c>
      <c r="C120" s="67" t="str">
        <f>IF('P_Alder_2 og 3'!M123&gt;0,'P_Alder_2 og 3'!M123,"")</f>
        <v/>
      </c>
      <c r="D120" s="67" t="str">
        <f>IF('P_Alder_2 og 3'!N123&gt;0,'P_Alder_2 og 3'!N123,"")</f>
        <v/>
      </c>
      <c r="E120" s="67" t="str">
        <f>IF('P_Alder_2 og 3'!O123&gt;0,'P_Alder_2 og 3'!O123,"")</f>
        <v/>
      </c>
      <c r="F120" s="67" t="str">
        <f>IF('P_Alder_2 og 3'!P123&gt;0,'P_Alder_2 og 3'!P123,"")</f>
        <v/>
      </c>
      <c r="G120" s="67" t="str">
        <f>IF('P_Alder_2 og 3'!Q123&gt;0,'P_Alder_2 og 3'!Q123,"")</f>
        <v/>
      </c>
      <c r="H120" s="67" t="str">
        <f>IF('P_Alder_2 og 3'!R123&gt;0,'P_Alder_2 og 3'!R123,"")</f>
        <v/>
      </c>
    </row>
    <row r="121" spans="1:8" x14ac:dyDescent="0.25">
      <c r="A121" s="67" t="str">
        <f>IF('P_Alder_2 og 3'!K124&gt;0,'P_Alder_2 og 3'!K124,"")</f>
        <v/>
      </c>
      <c r="B121" s="67" t="str">
        <f>IF('P_Alder_2 og 3'!L124&gt;0,'P_Alder_2 og 3'!L124,"")</f>
        <v/>
      </c>
      <c r="C121" s="67" t="str">
        <f>IF('P_Alder_2 og 3'!M124&gt;0,'P_Alder_2 og 3'!M124,"")</f>
        <v/>
      </c>
      <c r="D121" s="67" t="str">
        <f>IF('P_Alder_2 og 3'!N124&gt;0,'P_Alder_2 og 3'!N124,"")</f>
        <v/>
      </c>
      <c r="E121" s="67" t="str">
        <f>IF('P_Alder_2 og 3'!O124&gt;0,'P_Alder_2 og 3'!O124,"")</f>
        <v/>
      </c>
      <c r="F121" s="67" t="str">
        <f>IF('P_Alder_2 og 3'!P124&gt;0,'P_Alder_2 og 3'!P124,"")</f>
        <v/>
      </c>
      <c r="G121" s="67" t="str">
        <f>IF('P_Alder_2 og 3'!Q124&gt;0,'P_Alder_2 og 3'!Q124,"")</f>
        <v/>
      </c>
      <c r="H121" s="67" t="str">
        <f>IF('P_Alder_2 og 3'!R124&gt;0,'P_Alder_2 og 3'!R124,"")</f>
        <v/>
      </c>
    </row>
    <row r="122" spans="1:8" x14ac:dyDescent="0.25">
      <c r="A122" s="67" t="str">
        <f>IF('P_Alder_2 og 3'!K125&gt;0,'P_Alder_2 og 3'!K125,"")</f>
        <v/>
      </c>
      <c r="B122" s="67" t="str">
        <f>IF('P_Alder_2 og 3'!L125&gt;0,'P_Alder_2 og 3'!L125,"")</f>
        <v/>
      </c>
      <c r="C122" s="67" t="str">
        <f>IF('P_Alder_2 og 3'!M125&gt;0,'P_Alder_2 og 3'!M125,"")</f>
        <v/>
      </c>
      <c r="D122" s="67" t="str">
        <f>IF('P_Alder_2 og 3'!N125&gt;0,'P_Alder_2 og 3'!N125,"")</f>
        <v/>
      </c>
      <c r="E122" s="67" t="str">
        <f>IF('P_Alder_2 og 3'!O125&gt;0,'P_Alder_2 og 3'!O125,"")</f>
        <v/>
      </c>
      <c r="F122" s="67" t="str">
        <f>IF('P_Alder_2 og 3'!P125&gt;0,'P_Alder_2 og 3'!P125,"")</f>
        <v/>
      </c>
      <c r="G122" s="67" t="str">
        <f>IF('P_Alder_2 og 3'!Q125&gt;0,'P_Alder_2 og 3'!Q125,"")</f>
        <v/>
      </c>
      <c r="H122" s="67" t="str">
        <f>IF('P_Alder_2 og 3'!R125&gt;0,'P_Alder_2 og 3'!R125,"")</f>
        <v/>
      </c>
    </row>
    <row r="123" spans="1:8" x14ac:dyDescent="0.25">
      <c r="A123" s="67" t="str">
        <f>IF('P_Alder_2 og 3'!K126&gt;0,'P_Alder_2 og 3'!K126,"")</f>
        <v/>
      </c>
      <c r="B123" s="67" t="str">
        <f>IF('P_Alder_2 og 3'!L126&gt;0,'P_Alder_2 og 3'!L126,"")</f>
        <v/>
      </c>
      <c r="C123" s="67" t="str">
        <f>IF('P_Alder_2 og 3'!M126&gt;0,'P_Alder_2 og 3'!M126,"")</f>
        <v/>
      </c>
      <c r="D123" s="67" t="str">
        <f>IF('P_Alder_2 og 3'!N126&gt;0,'P_Alder_2 og 3'!N126,"")</f>
        <v/>
      </c>
      <c r="E123" s="67" t="str">
        <f>IF('P_Alder_2 og 3'!O126&gt;0,'P_Alder_2 og 3'!O126,"")</f>
        <v/>
      </c>
      <c r="F123" s="67" t="str">
        <f>IF('P_Alder_2 og 3'!P126&gt;0,'P_Alder_2 og 3'!P126,"")</f>
        <v/>
      </c>
      <c r="G123" s="67" t="str">
        <f>IF('P_Alder_2 og 3'!Q126&gt;0,'P_Alder_2 og 3'!Q126,"")</f>
        <v/>
      </c>
      <c r="H123" s="67" t="str">
        <f>IF('P_Alder_2 og 3'!R126&gt;0,'P_Alder_2 og 3'!R126,"")</f>
        <v/>
      </c>
    </row>
    <row r="124" spans="1:8" x14ac:dyDescent="0.25">
      <c r="A124" s="67" t="str">
        <f>IF('P_Alder_2 og 3'!K127&gt;0,'P_Alder_2 og 3'!K127,"")</f>
        <v/>
      </c>
      <c r="B124" s="67" t="str">
        <f>IF('P_Alder_2 og 3'!L127&gt;0,'P_Alder_2 og 3'!L127,"")</f>
        <v/>
      </c>
      <c r="C124" s="67" t="str">
        <f>IF('P_Alder_2 og 3'!M127&gt;0,'P_Alder_2 og 3'!M127,"")</f>
        <v/>
      </c>
      <c r="D124" s="67" t="str">
        <f>IF('P_Alder_2 og 3'!N127&gt;0,'P_Alder_2 og 3'!N127,"")</f>
        <v/>
      </c>
      <c r="E124" s="67" t="str">
        <f>IF('P_Alder_2 og 3'!O127&gt;0,'P_Alder_2 og 3'!O127,"")</f>
        <v/>
      </c>
      <c r="F124" s="67" t="str">
        <f>IF('P_Alder_2 og 3'!P127&gt;0,'P_Alder_2 og 3'!P127,"")</f>
        <v/>
      </c>
      <c r="G124" s="67" t="str">
        <f>IF('P_Alder_2 og 3'!Q127&gt;0,'P_Alder_2 og 3'!Q127,"")</f>
        <v/>
      </c>
      <c r="H124" s="67" t="str">
        <f>IF('P_Alder_2 og 3'!R127&gt;0,'P_Alder_2 og 3'!R127,"")</f>
        <v/>
      </c>
    </row>
    <row r="125" spans="1:8" x14ac:dyDescent="0.25">
      <c r="A125" s="67" t="str">
        <f>IF('P_Alder_2 og 3'!K128&gt;0,'P_Alder_2 og 3'!K128,"")</f>
        <v/>
      </c>
      <c r="B125" s="67" t="str">
        <f>IF('P_Alder_2 og 3'!L128&gt;0,'P_Alder_2 og 3'!L128,"")</f>
        <v/>
      </c>
      <c r="C125" s="67" t="str">
        <f>IF('P_Alder_2 og 3'!M128&gt;0,'P_Alder_2 og 3'!M128,"")</f>
        <v/>
      </c>
      <c r="D125" s="67" t="str">
        <f>IF('P_Alder_2 og 3'!N128&gt;0,'P_Alder_2 og 3'!N128,"")</f>
        <v/>
      </c>
      <c r="E125" s="67" t="str">
        <f>IF('P_Alder_2 og 3'!O128&gt;0,'P_Alder_2 og 3'!O128,"")</f>
        <v/>
      </c>
      <c r="F125" s="67" t="str">
        <f>IF('P_Alder_2 og 3'!P128&gt;0,'P_Alder_2 og 3'!P128,"")</f>
        <v/>
      </c>
      <c r="G125" s="67" t="str">
        <f>IF('P_Alder_2 og 3'!Q128&gt;0,'P_Alder_2 og 3'!Q128,"")</f>
        <v/>
      </c>
      <c r="H125" s="67" t="str">
        <f>IF('P_Alder_2 og 3'!R128&gt;0,'P_Alder_2 og 3'!R128,"")</f>
        <v/>
      </c>
    </row>
    <row r="126" spans="1:8" x14ac:dyDescent="0.25">
      <c r="A126" s="67" t="str">
        <f>IF('P_Alder_2 og 3'!K129&gt;0,'P_Alder_2 og 3'!K129,"")</f>
        <v/>
      </c>
      <c r="B126" s="67" t="str">
        <f>IF('P_Alder_2 og 3'!L129&gt;0,'P_Alder_2 og 3'!L129,"")</f>
        <v/>
      </c>
      <c r="C126" s="67" t="str">
        <f>IF('P_Alder_2 og 3'!M129&gt;0,'P_Alder_2 og 3'!M129,"")</f>
        <v/>
      </c>
      <c r="D126" s="67" t="str">
        <f>IF('P_Alder_2 og 3'!N129&gt;0,'P_Alder_2 og 3'!N129,"")</f>
        <v/>
      </c>
      <c r="E126" s="67" t="str">
        <f>IF('P_Alder_2 og 3'!O129&gt;0,'P_Alder_2 og 3'!O129,"")</f>
        <v/>
      </c>
      <c r="F126" s="67" t="str">
        <f>IF('P_Alder_2 og 3'!P129&gt;0,'P_Alder_2 og 3'!P129,"")</f>
        <v/>
      </c>
      <c r="G126" s="67" t="str">
        <f>IF('P_Alder_2 og 3'!Q129&gt;0,'P_Alder_2 og 3'!Q129,"")</f>
        <v/>
      </c>
      <c r="H126" s="67" t="str">
        <f>IF('P_Alder_2 og 3'!R129&gt;0,'P_Alder_2 og 3'!R129,"")</f>
        <v/>
      </c>
    </row>
    <row r="127" spans="1:8" x14ac:dyDescent="0.25">
      <c r="A127" s="67" t="str">
        <f>IF('P_Alder_2 og 3'!K130&gt;0,'P_Alder_2 og 3'!K130,"")</f>
        <v/>
      </c>
      <c r="B127" s="67" t="str">
        <f>IF('P_Alder_2 og 3'!L130&gt;0,'P_Alder_2 og 3'!L130,"")</f>
        <v/>
      </c>
      <c r="C127" s="67" t="str">
        <f>IF('P_Alder_2 og 3'!M130&gt;0,'P_Alder_2 og 3'!M130,"")</f>
        <v/>
      </c>
      <c r="D127" s="67" t="str">
        <f>IF('P_Alder_2 og 3'!N130&gt;0,'P_Alder_2 og 3'!N130,"")</f>
        <v/>
      </c>
      <c r="E127" s="67" t="str">
        <f>IF('P_Alder_2 og 3'!O130&gt;0,'P_Alder_2 og 3'!O130,"")</f>
        <v/>
      </c>
      <c r="F127" s="67" t="str">
        <f>IF('P_Alder_2 og 3'!P130&gt;0,'P_Alder_2 og 3'!P130,"")</f>
        <v/>
      </c>
      <c r="G127" s="67" t="str">
        <f>IF('P_Alder_2 og 3'!Q130&gt;0,'P_Alder_2 og 3'!Q130,"")</f>
        <v/>
      </c>
      <c r="H127" s="67" t="str">
        <f>IF('P_Alder_2 og 3'!R130&gt;0,'P_Alder_2 og 3'!R130,"")</f>
        <v/>
      </c>
    </row>
    <row r="128" spans="1:8" x14ac:dyDescent="0.25">
      <c r="A128" s="67" t="str">
        <f>IF('P_Alder_2 og 3'!K131&gt;0,'P_Alder_2 og 3'!K131,"")</f>
        <v/>
      </c>
      <c r="B128" s="67" t="str">
        <f>IF('P_Alder_2 og 3'!L131&gt;0,'P_Alder_2 og 3'!L131,"")</f>
        <v/>
      </c>
      <c r="C128" s="67" t="str">
        <f>IF('P_Alder_2 og 3'!M131&gt;0,'P_Alder_2 og 3'!M131,"")</f>
        <v/>
      </c>
      <c r="D128" s="67" t="str">
        <f>IF('P_Alder_2 og 3'!N131&gt;0,'P_Alder_2 og 3'!N131,"")</f>
        <v/>
      </c>
      <c r="E128" s="67" t="str">
        <f>IF('P_Alder_2 og 3'!O131&gt;0,'P_Alder_2 og 3'!O131,"")</f>
        <v/>
      </c>
      <c r="F128" s="67" t="str">
        <f>IF('P_Alder_2 og 3'!P131&gt;0,'P_Alder_2 og 3'!P131,"")</f>
        <v/>
      </c>
      <c r="G128" s="67" t="str">
        <f>IF('P_Alder_2 og 3'!Q131&gt;0,'P_Alder_2 og 3'!Q131,"")</f>
        <v/>
      </c>
      <c r="H128" s="67" t="str">
        <f>IF('P_Alder_2 og 3'!R131&gt;0,'P_Alder_2 og 3'!R131,"")</f>
        <v/>
      </c>
    </row>
    <row r="129" spans="1:8" x14ac:dyDescent="0.25">
      <c r="A129" s="67" t="str">
        <f>IF('P_Alder_2 og 3'!K132&gt;0,'P_Alder_2 og 3'!K132,"")</f>
        <v/>
      </c>
      <c r="B129" s="67" t="str">
        <f>IF('P_Alder_2 og 3'!L132&gt;0,'P_Alder_2 og 3'!L132,"")</f>
        <v/>
      </c>
      <c r="C129" s="67" t="str">
        <f>IF('P_Alder_2 og 3'!M132&gt;0,'P_Alder_2 og 3'!M132,"")</f>
        <v/>
      </c>
      <c r="D129" s="67" t="str">
        <f>IF('P_Alder_2 og 3'!N132&gt;0,'P_Alder_2 og 3'!N132,"")</f>
        <v/>
      </c>
      <c r="E129" s="67" t="str">
        <f>IF('P_Alder_2 og 3'!O132&gt;0,'P_Alder_2 og 3'!O132,"")</f>
        <v/>
      </c>
      <c r="F129" s="67" t="str">
        <f>IF('P_Alder_2 og 3'!P132&gt;0,'P_Alder_2 og 3'!P132,"")</f>
        <v/>
      </c>
      <c r="G129" s="67" t="str">
        <f>IF('P_Alder_2 og 3'!Q132&gt;0,'P_Alder_2 og 3'!Q132,"")</f>
        <v/>
      </c>
      <c r="H129" s="67" t="str">
        <f>IF('P_Alder_2 og 3'!R132&gt;0,'P_Alder_2 og 3'!R132,"")</f>
        <v/>
      </c>
    </row>
    <row r="130" spans="1:8" x14ac:dyDescent="0.25">
      <c r="A130" s="67" t="str">
        <f>IF('P_Alder_2 og 3'!K133&gt;0,'P_Alder_2 og 3'!K133,"")</f>
        <v/>
      </c>
      <c r="B130" s="67" t="str">
        <f>IF('P_Alder_2 og 3'!L133&gt;0,'P_Alder_2 og 3'!L133,"")</f>
        <v/>
      </c>
      <c r="C130" s="67" t="str">
        <f>IF('P_Alder_2 og 3'!M133&gt;0,'P_Alder_2 og 3'!M133,"")</f>
        <v/>
      </c>
      <c r="D130" s="67" t="str">
        <f>IF('P_Alder_2 og 3'!N133&gt;0,'P_Alder_2 og 3'!N133,"")</f>
        <v/>
      </c>
      <c r="E130" s="67" t="str">
        <f>IF('P_Alder_2 og 3'!O133&gt;0,'P_Alder_2 og 3'!O133,"")</f>
        <v/>
      </c>
      <c r="F130" s="67" t="str">
        <f>IF('P_Alder_2 og 3'!P133&gt;0,'P_Alder_2 og 3'!P133,"")</f>
        <v/>
      </c>
      <c r="G130" s="67" t="str">
        <f>IF('P_Alder_2 og 3'!Q133&gt;0,'P_Alder_2 og 3'!Q133,"")</f>
        <v/>
      </c>
      <c r="H130" s="67" t="str">
        <f>IF('P_Alder_2 og 3'!R133&gt;0,'P_Alder_2 og 3'!R133,"")</f>
        <v/>
      </c>
    </row>
    <row r="131" spans="1:8" x14ac:dyDescent="0.25">
      <c r="A131" s="67" t="str">
        <f>IF('P_Alder_2 og 3'!K134&gt;0,'P_Alder_2 og 3'!K134,"")</f>
        <v/>
      </c>
      <c r="B131" s="67" t="str">
        <f>IF('P_Alder_2 og 3'!L134&gt;0,'P_Alder_2 og 3'!L134,"")</f>
        <v/>
      </c>
      <c r="C131" s="67" t="str">
        <f>IF('P_Alder_2 og 3'!M134&gt;0,'P_Alder_2 og 3'!M134,"")</f>
        <v/>
      </c>
      <c r="D131" s="67" t="str">
        <f>IF('P_Alder_2 og 3'!N134&gt;0,'P_Alder_2 og 3'!N134,"")</f>
        <v/>
      </c>
      <c r="E131" s="67" t="str">
        <f>IF('P_Alder_2 og 3'!O134&gt;0,'P_Alder_2 og 3'!O134,"")</f>
        <v/>
      </c>
      <c r="F131" s="67" t="str">
        <f>IF('P_Alder_2 og 3'!P134&gt;0,'P_Alder_2 og 3'!P134,"")</f>
        <v/>
      </c>
      <c r="G131" s="67" t="str">
        <f>IF('P_Alder_2 og 3'!Q134&gt;0,'P_Alder_2 og 3'!Q134,"")</f>
        <v/>
      </c>
      <c r="H131" s="67" t="str">
        <f>IF('P_Alder_2 og 3'!R134&gt;0,'P_Alder_2 og 3'!R134,"")</f>
        <v/>
      </c>
    </row>
    <row r="132" spans="1:8" x14ac:dyDescent="0.25">
      <c r="A132" s="67" t="str">
        <f>IF('P_Alder_2 og 3'!K135&gt;0,'P_Alder_2 og 3'!K135,"")</f>
        <v/>
      </c>
      <c r="B132" s="67" t="str">
        <f>IF('P_Alder_2 og 3'!L135&gt;0,'P_Alder_2 og 3'!L135,"")</f>
        <v/>
      </c>
      <c r="C132" s="67" t="str">
        <f>IF('P_Alder_2 og 3'!M135&gt;0,'P_Alder_2 og 3'!M135,"")</f>
        <v/>
      </c>
      <c r="D132" s="67" t="str">
        <f>IF('P_Alder_2 og 3'!N135&gt;0,'P_Alder_2 og 3'!N135,"")</f>
        <v/>
      </c>
      <c r="E132" s="67" t="str">
        <f>IF('P_Alder_2 og 3'!O135&gt;0,'P_Alder_2 og 3'!O135,"")</f>
        <v/>
      </c>
      <c r="F132" s="67" t="str">
        <f>IF('P_Alder_2 og 3'!P135&gt;0,'P_Alder_2 og 3'!P135,"")</f>
        <v/>
      </c>
      <c r="G132" s="67" t="str">
        <f>IF('P_Alder_2 og 3'!Q135&gt;0,'P_Alder_2 og 3'!Q135,"")</f>
        <v/>
      </c>
      <c r="H132" s="67" t="str">
        <f>IF('P_Alder_2 og 3'!R135&gt;0,'P_Alder_2 og 3'!R135,"")</f>
        <v/>
      </c>
    </row>
    <row r="133" spans="1:8" x14ac:dyDescent="0.25">
      <c r="A133" s="67" t="str">
        <f>IF('P_Alder_2 og 3'!K136&gt;0,'P_Alder_2 og 3'!K136,"")</f>
        <v/>
      </c>
      <c r="B133" s="67" t="str">
        <f>IF('P_Alder_2 og 3'!L136&gt;0,'P_Alder_2 og 3'!L136,"")</f>
        <v/>
      </c>
      <c r="C133" s="67" t="str">
        <f>IF('P_Alder_2 og 3'!M136&gt;0,'P_Alder_2 og 3'!M136,"")</f>
        <v/>
      </c>
      <c r="D133" s="67" t="str">
        <f>IF('P_Alder_2 og 3'!N136&gt;0,'P_Alder_2 og 3'!N136,"")</f>
        <v/>
      </c>
      <c r="E133" s="67" t="str">
        <f>IF('P_Alder_2 og 3'!O136&gt;0,'P_Alder_2 og 3'!O136,"")</f>
        <v/>
      </c>
      <c r="F133" s="67" t="str">
        <f>IF('P_Alder_2 og 3'!P136&gt;0,'P_Alder_2 og 3'!P136,"")</f>
        <v/>
      </c>
      <c r="G133" s="67" t="str">
        <f>IF('P_Alder_2 og 3'!Q136&gt;0,'P_Alder_2 og 3'!Q136,"")</f>
        <v/>
      </c>
      <c r="H133" s="67" t="str">
        <f>IF('P_Alder_2 og 3'!R136&gt;0,'P_Alder_2 og 3'!R136,"")</f>
        <v/>
      </c>
    </row>
    <row r="134" spans="1:8" x14ac:dyDescent="0.25">
      <c r="A134" s="67" t="str">
        <f>IF('P_Alder_2 og 3'!K137&gt;0,'P_Alder_2 og 3'!K137,"")</f>
        <v/>
      </c>
      <c r="B134" s="67" t="str">
        <f>IF('P_Alder_2 og 3'!L137&gt;0,'P_Alder_2 og 3'!L137,"")</f>
        <v/>
      </c>
      <c r="C134" s="67" t="str">
        <f>IF('P_Alder_2 og 3'!M137&gt;0,'P_Alder_2 og 3'!M137,"")</f>
        <v/>
      </c>
      <c r="D134" s="67" t="str">
        <f>IF('P_Alder_2 og 3'!N137&gt;0,'P_Alder_2 og 3'!N137,"")</f>
        <v/>
      </c>
      <c r="E134" s="67" t="str">
        <f>IF('P_Alder_2 og 3'!O137&gt;0,'P_Alder_2 og 3'!O137,"")</f>
        <v/>
      </c>
      <c r="F134" s="67" t="str">
        <f>IF('P_Alder_2 og 3'!P137&gt;0,'P_Alder_2 og 3'!P137,"")</f>
        <v/>
      </c>
      <c r="G134" s="67" t="str">
        <f>IF('P_Alder_2 og 3'!Q137&gt;0,'P_Alder_2 og 3'!Q137,"")</f>
        <v/>
      </c>
      <c r="H134" s="67" t="str">
        <f>IF('P_Alder_2 og 3'!R137&gt;0,'P_Alder_2 og 3'!R137,"")</f>
        <v/>
      </c>
    </row>
    <row r="135" spans="1:8" x14ac:dyDescent="0.25">
      <c r="A135" s="67" t="str">
        <f>IF('P_Alder_2 og 3'!K138&gt;0,'P_Alder_2 og 3'!K138,"")</f>
        <v/>
      </c>
      <c r="B135" s="67" t="str">
        <f>IF('P_Alder_2 og 3'!L138&gt;0,'P_Alder_2 og 3'!L138,"")</f>
        <v/>
      </c>
      <c r="C135" s="67" t="str">
        <f>IF('P_Alder_2 og 3'!M138&gt;0,'P_Alder_2 og 3'!M138,"")</f>
        <v/>
      </c>
      <c r="D135" s="67" t="str">
        <f>IF('P_Alder_2 og 3'!N138&gt;0,'P_Alder_2 og 3'!N138,"")</f>
        <v/>
      </c>
      <c r="E135" s="67" t="str">
        <f>IF('P_Alder_2 og 3'!O138&gt;0,'P_Alder_2 og 3'!O138,"")</f>
        <v/>
      </c>
      <c r="F135" s="67" t="str">
        <f>IF('P_Alder_2 og 3'!P138&gt;0,'P_Alder_2 og 3'!P138,"")</f>
        <v/>
      </c>
      <c r="G135" s="67" t="str">
        <f>IF('P_Alder_2 og 3'!Q138&gt;0,'P_Alder_2 og 3'!Q138,"")</f>
        <v/>
      </c>
      <c r="H135" s="67" t="str">
        <f>IF('P_Alder_2 og 3'!R138&gt;0,'P_Alder_2 og 3'!R138,"")</f>
        <v/>
      </c>
    </row>
    <row r="136" spans="1:8" x14ac:dyDescent="0.25">
      <c r="A136" s="67" t="str">
        <f>IF('P_Alder_2 og 3'!K139&gt;0,'P_Alder_2 og 3'!K139,"")</f>
        <v/>
      </c>
      <c r="B136" s="67" t="str">
        <f>IF('P_Alder_2 og 3'!L139&gt;0,'P_Alder_2 og 3'!L139,"")</f>
        <v/>
      </c>
      <c r="C136" s="67" t="str">
        <f>IF('P_Alder_2 og 3'!M139&gt;0,'P_Alder_2 og 3'!M139,"")</f>
        <v/>
      </c>
      <c r="D136" s="67" t="str">
        <f>IF('P_Alder_2 og 3'!N139&gt;0,'P_Alder_2 og 3'!N139,"")</f>
        <v/>
      </c>
      <c r="E136" s="67" t="str">
        <f>IF('P_Alder_2 og 3'!O139&gt;0,'P_Alder_2 og 3'!O139,"")</f>
        <v/>
      </c>
      <c r="F136" s="67" t="str">
        <f>IF('P_Alder_2 og 3'!P139&gt;0,'P_Alder_2 og 3'!P139,"")</f>
        <v/>
      </c>
      <c r="G136" s="67" t="str">
        <f>IF('P_Alder_2 og 3'!Q139&gt;0,'P_Alder_2 og 3'!Q139,"")</f>
        <v/>
      </c>
      <c r="H136" s="67" t="str">
        <f>IF('P_Alder_2 og 3'!R139&gt;0,'P_Alder_2 og 3'!R139,"")</f>
        <v/>
      </c>
    </row>
    <row r="137" spans="1:8" x14ac:dyDescent="0.25">
      <c r="A137" s="67" t="str">
        <f>IF('P_Alder_2 og 3'!K140&gt;0,'P_Alder_2 og 3'!K140,"")</f>
        <v/>
      </c>
      <c r="B137" s="67" t="str">
        <f>IF('P_Alder_2 og 3'!L140&gt;0,'P_Alder_2 og 3'!L140,"")</f>
        <v/>
      </c>
      <c r="C137" s="67" t="str">
        <f>IF('P_Alder_2 og 3'!M140&gt;0,'P_Alder_2 og 3'!M140,"")</f>
        <v/>
      </c>
      <c r="D137" s="67" t="str">
        <f>IF('P_Alder_2 og 3'!N140&gt;0,'P_Alder_2 og 3'!N140,"")</f>
        <v/>
      </c>
      <c r="E137" s="67" t="str">
        <f>IF('P_Alder_2 og 3'!O140&gt;0,'P_Alder_2 og 3'!O140,"")</f>
        <v/>
      </c>
      <c r="F137" s="67" t="str">
        <f>IF('P_Alder_2 og 3'!P140&gt;0,'P_Alder_2 og 3'!P140,"")</f>
        <v/>
      </c>
      <c r="G137" s="67" t="str">
        <f>IF('P_Alder_2 og 3'!Q140&gt;0,'P_Alder_2 og 3'!Q140,"")</f>
        <v/>
      </c>
      <c r="H137" s="67" t="str">
        <f>IF('P_Alder_2 og 3'!R140&gt;0,'P_Alder_2 og 3'!R140,"")</f>
        <v/>
      </c>
    </row>
    <row r="138" spans="1:8" x14ac:dyDescent="0.25">
      <c r="A138" s="67" t="str">
        <f>IF('P_Alder_2 og 3'!K141&gt;0,'P_Alder_2 og 3'!K141,"")</f>
        <v/>
      </c>
      <c r="B138" s="67" t="str">
        <f>IF('P_Alder_2 og 3'!L141&gt;0,'P_Alder_2 og 3'!L141,"")</f>
        <v/>
      </c>
      <c r="C138" s="67" t="str">
        <f>IF('P_Alder_2 og 3'!M141&gt;0,'P_Alder_2 og 3'!M141,"")</f>
        <v/>
      </c>
      <c r="D138" s="67" t="str">
        <f>IF('P_Alder_2 og 3'!N141&gt;0,'P_Alder_2 og 3'!N141,"")</f>
        <v/>
      </c>
      <c r="E138" s="67" t="str">
        <f>IF('P_Alder_2 og 3'!O141&gt;0,'P_Alder_2 og 3'!O141,"")</f>
        <v/>
      </c>
      <c r="F138" s="67" t="str">
        <f>IF('P_Alder_2 og 3'!P141&gt;0,'P_Alder_2 og 3'!P141,"")</f>
        <v/>
      </c>
      <c r="G138" s="67" t="str">
        <f>IF('P_Alder_2 og 3'!Q141&gt;0,'P_Alder_2 og 3'!Q141,"")</f>
        <v/>
      </c>
      <c r="H138" s="67" t="str">
        <f>IF('P_Alder_2 og 3'!R141&gt;0,'P_Alder_2 og 3'!R141,"")</f>
        <v/>
      </c>
    </row>
    <row r="139" spans="1:8" x14ac:dyDescent="0.25">
      <c r="A139" s="67" t="str">
        <f>IF('P_Alder_2 og 3'!K142&gt;0,'P_Alder_2 og 3'!K142,"")</f>
        <v/>
      </c>
      <c r="B139" s="67" t="str">
        <f>IF('P_Alder_2 og 3'!L142&gt;0,'P_Alder_2 og 3'!L142,"")</f>
        <v/>
      </c>
      <c r="C139" s="67" t="str">
        <f>IF('P_Alder_2 og 3'!M142&gt;0,'P_Alder_2 og 3'!M142,"")</f>
        <v/>
      </c>
      <c r="D139" s="67" t="str">
        <f>IF('P_Alder_2 og 3'!N142&gt;0,'P_Alder_2 og 3'!N142,"")</f>
        <v/>
      </c>
      <c r="E139" s="67" t="str">
        <f>IF('P_Alder_2 og 3'!O142&gt;0,'P_Alder_2 og 3'!O142,"")</f>
        <v/>
      </c>
      <c r="F139" s="67" t="str">
        <f>IF('P_Alder_2 og 3'!P142&gt;0,'P_Alder_2 og 3'!P142,"")</f>
        <v/>
      </c>
      <c r="G139" s="67" t="str">
        <f>IF('P_Alder_2 og 3'!Q142&gt;0,'P_Alder_2 og 3'!Q142,"")</f>
        <v/>
      </c>
      <c r="H139" s="67" t="str">
        <f>IF('P_Alder_2 og 3'!R142&gt;0,'P_Alder_2 og 3'!R142,"")</f>
        <v/>
      </c>
    </row>
    <row r="140" spans="1:8" x14ac:dyDescent="0.25">
      <c r="A140" s="67" t="str">
        <f>IF('P_Alder_2 og 3'!K143&gt;0,'P_Alder_2 og 3'!K143,"")</f>
        <v/>
      </c>
      <c r="B140" s="67" t="str">
        <f>IF('P_Alder_2 og 3'!L143&gt;0,'P_Alder_2 og 3'!L143,"")</f>
        <v/>
      </c>
      <c r="C140" s="67" t="str">
        <f>IF('P_Alder_2 og 3'!M143&gt;0,'P_Alder_2 og 3'!M143,"")</f>
        <v/>
      </c>
      <c r="D140" s="67" t="str">
        <f>IF('P_Alder_2 og 3'!N143&gt;0,'P_Alder_2 og 3'!N143,"")</f>
        <v/>
      </c>
      <c r="E140" s="67" t="str">
        <f>IF('P_Alder_2 og 3'!O143&gt;0,'P_Alder_2 og 3'!O143,"")</f>
        <v/>
      </c>
      <c r="F140" s="67" t="str">
        <f>IF('P_Alder_2 og 3'!P143&gt;0,'P_Alder_2 og 3'!P143,"")</f>
        <v/>
      </c>
      <c r="G140" s="67" t="str">
        <f>IF('P_Alder_2 og 3'!Q143&gt;0,'P_Alder_2 og 3'!Q143,"")</f>
        <v/>
      </c>
      <c r="H140" s="67" t="str">
        <f>IF('P_Alder_2 og 3'!R143&gt;0,'P_Alder_2 og 3'!R143,"")</f>
        <v/>
      </c>
    </row>
    <row r="141" spans="1:8" x14ac:dyDescent="0.25">
      <c r="A141" s="67" t="str">
        <f>IF('P_Alder_2 og 3'!K144&gt;0,'P_Alder_2 og 3'!K144,"")</f>
        <v/>
      </c>
      <c r="B141" s="67" t="str">
        <f>IF('P_Alder_2 og 3'!L144&gt;0,'P_Alder_2 og 3'!L144,"")</f>
        <v/>
      </c>
      <c r="C141" s="67" t="str">
        <f>IF('P_Alder_2 og 3'!M144&gt;0,'P_Alder_2 og 3'!M144,"")</f>
        <v/>
      </c>
      <c r="D141" s="67" t="str">
        <f>IF('P_Alder_2 og 3'!N144&gt;0,'P_Alder_2 og 3'!N144,"")</f>
        <v/>
      </c>
      <c r="E141" s="67" t="str">
        <f>IF('P_Alder_2 og 3'!O144&gt;0,'P_Alder_2 og 3'!O144,"")</f>
        <v/>
      </c>
      <c r="F141" s="67" t="str">
        <f>IF('P_Alder_2 og 3'!P144&gt;0,'P_Alder_2 og 3'!P144,"")</f>
        <v/>
      </c>
      <c r="G141" s="67" t="str">
        <f>IF('P_Alder_2 og 3'!Q144&gt;0,'P_Alder_2 og 3'!Q144,"")</f>
        <v/>
      </c>
      <c r="H141" s="67" t="str">
        <f>IF('P_Alder_2 og 3'!R144&gt;0,'P_Alder_2 og 3'!R144,"")</f>
        <v/>
      </c>
    </row>
    <row r="142" spans="1:8" x14ac:dyDescent="0.25">
      <c r="A142" s="67" t="str">
        <f>IF('P_Alder_2 og 3'!K145&gt;0,'P_Alder_2 og 3'!K145,"")</f>
        <v/>
      </c>
      <c r="B142" s="67" t="str">
        <f>IF('P_Alder_2 og 3'!L145&gt;0,'P_Alder_2 og 3'!L145,"")</f>
        <v/>
      </c>
      <c r="C142" s="67" t="str">
        <f>IF('P_Alder_2 og 3'!M145&gt;0,'P_Alder_2 og 3'!M145,"")</f>
        <v/>
      </c>
      <c r="D142" s="67" t="str">
        <f>IF('P_Alder_2 og 3'!N145&gt;0,'P_Alder_2 og 3'!N145,"")</f>
        <v/>
      </c>
      <c r="E142" s="67" t="str">
        <f>IF('P_Alder_2 og 3'!O145&gt;0,'P_Alder_2 og 3'!O145,"")</f>
        <v/>
      </c>
      <c r="F142" s="67" t="str">
        <f>IF('P_Alder_2 og 3'!P145&gt;0,'P_Alder_2 og 3'!P145,"")</f>
        <v/>
      </c>
      <c r="G142" s="67" t="str">
        <f>IF('P_Alder_2 og 3'!Q145&gt;0,'P_Alder_2 og 3'!Q145,"")</f>
        <v/>
      </c>
      <c r="H142" s="67" t="str">
        <f>IF('P_Alder_2 og 3'!R145&gt;0,'P_Alder_2 og 3'!R145,"")</f>
        <v/>
      </c>
    </row>
    <row r="143" spans="1:8" x14ac:dyDescent="0.25">
      <c r="A143" s="67" t="str">
        <f>IF('P_Alder_2 og 3'!K146&gt;0,'P_Alder_2 og 3'!K146,"")</f>
        <v/>
      </c>
      <c r="B143" s="67" t="str">
        <f>IF('P_Alder_2 og 3'!L146&gt;0,'P_Alder_2 og 3'!L146,"")</f>
        <v/>
      </c>
      <c r="C143" s="67" t="str">
        <f>IF('P_Alder_2 og 3'!M146&gt;0,'P_Alder_2 og 3'!M146,"")</f>
        <v/>
      </c>
      <c r="D143" s="67" t="str">
        <f>IF('P_Alder_2 og 3'!N146&gt;0,'P_Alder_2 og 3'!N146,"")</f>
        <v/>
      </c>
      <c r="E143" s="67" t="str">
        <f>IF('P_Alder_2 og 3'!O146&gt;0,'P_Alder_2 og 3'!O146,"")</f>
        <v/>
      </c>
      <c r="F143" s="67" t="str">
        <f>IF('P_Alder_2 og 3'!P146&gt;0,'P_Alder_2 og 3'!P146,"")</f>
        <v/>
      </c>
      <c r="G143" s="67" t="str">
        <f>IF('P_Alder_2 og 3'!Q146&gt;0,'P_Alder_2 og 3'!Q146,"")</f>
        <v/>
      </c>
      <c r="H143" s="67" t="str">
        <f>IF('P_Alder_2 og 3'!R146&gt;0,'P_Alder_2 og 3'!R146,"")</f>
        <v/>
      </c>
    </row>
    <row r="144" spans="1:8" x14ac:dyDescent="0.25">
      <c r="A144" s="67" t="str">
        <f>IF('P_Alder_2 og 3'!K147&gt;0,'P_Alder_2 og 3'!K147,"")</f>
        <v/>
      </c>
      <c r="B144" s="67" t="str">
        <f>IF('P_Alder_2 og 3'!L147&gt;0,'P_Alder_2 og 3'!L147,"")</f>
        <v/>
      </c>
      <c r="C144" s="67" t="str">
        <f>IF('P_Alder_2 og 3'!M147&gt;0,'P_Alder_2 og 3'!M147,"")</f>
        <v/>
      </c>
      <c r="D144" s="67" t="str">
        <f>IF('P_Alder_2 og 3'!N147&gt;0,'P_Alder_2 og 3'!N147,"")</f>
        <v/>
      </c>
      <c r="E144" s="67" t="str">
        <f>IF('P_Alder_2 og 3'!O147&gt;0,'P_Alder_2 og 3'!O147,"")</f>
        <v/>
      </c>
      <c r="F144" s="67" t="str">
        <f>IF('P_Alder_2 og 3'!P147&gt;0,'P_Alder_2 og 3'!P147,"")</f>
        <v/>
      </c>
      <c r="G144" s="67" t="str">
        <f>IF('P_Alder_2 og 3'!Q147&gt;0,'P_Alder_2 og 3'!Q147,"")</f>
        <v/>
      </c>
      <c r="H144" s="67" t="str">
        <f>IF('P_Alder_2 og 3'!R147&gt;0,'P_Alder_2 og 3'!R147,"")</f>
        <v/>
      </c>
    </row>
    <row r="145" spans="1:8" x14ac:dyDescent="0.25">
      <c r="A145" s="67" t="str">
        <f>IF('P_Alder_2 og 3'!K148&gt;0,'P_Alder_2 og 3'!K148,"")</f>
        <v/>
      </c>
      <c r="B145" s="67" t="str">
        <f>IF('P_Alder_2 og 3'!L148&gt;0,'P_Alder_2 og 3'!L148,"")</f>
        <v/>
      </c>
      <c r="C145" s="67" t="str">
        <f>IF('P_Alder_2 og 3'!M148&gt;0,'P_Alder_2 og 3'!M148,"")</f>
        <v/>
      </c>
      <c r="D145" s="67" t="str">
        <f>IF('P_Alder_2 og 3'!N148&gt;0,'P_Alder_2 og 3'!N148,"")</f>
        <v/>
      </c>
      <c r="E145" s="67" t="str">
        <f>IF('P_Alder_2 og 3'!O148&gt;0,'P_Alder_2 og 3'!O148,"")</f>
        <v/>
      </c>
      <c r="F145" s="67" t="str">
        <f>IF('P_Alder_2 og 3'!P148&gt;0,'P_Alder_2 og 3'!P148,"")</f>
        <v/>
      </c>
      <c r="G145" s="67" t="str">
        <f>IF('P_Alder_2 og 3'!Q148&gt;0,'P_Alder_2 og 3'!Q148,"")</f>
        <v/>
      </c>
      <c r="H145" s="67" t="str">
        <f>IF('P_Alder_2 og 3'!R148&gt;0,'P_Alder_2 og 3'!R148,"")</f>
        <v/>
      </c>
    </row>
    <row r="146" spans="1:8" x14ac:dyDescent="0.25">
      <c r="A146" s="67" t="str">
        <f>IF('P_Alder_2 og 3'!K149&gt;0,'P_Alder_2 og 3'!K149,"")</f>
        <v/>
      </c>
      <c r="B146" s="67" t="str">
        <f>IF('P_Alder_2 og 3'!L149&gt;0,'P_Alder_2 og 3'!L149,"")</f>
        <v/>
      </c>
      <c r="C146" s="67" t="str">
        <f>IF('P_Alder_2 og 3'!M149&gt;0,'P_Alder_2 og 3'!M149,"")</f>
        <v/>
      </c>
      <c r="D146" s="67" t="str">
        <f>IF('P_Alder_2 og 3'!N149&gt;0,'P_Alder_2 og 3'!N149,"")</f>
        <v/>
      </c>
      <c r="E146" s="67" t="str">
        <f>IF('P_Alder_2 og 3'!O149&gt;0,'P_Alder_2 og 3'!O149,"")</f>
        <v/>
      </c>
      <c r="F146" s="67" t="str">
        <f>IF('P_Alder_2 og 3'!P149&gt;0,'P_Alder_2 og 3'!P149,"")</f>
        <v/>
      </c>
      <c r="G146" s="67" t="str">
        <f>IF('P_Alder_2 og 3'!Q149&gt;0,'P_Alder_2 og 3'!Q149,"")</f>
        <v/>
      </c>
      <c r="H146" s="67" t="str">
        <f>IF('P_Alder_2 og 3'!R149&gt;0,'P_Alder_2 og 3'!R149,"")</f>
        <v/>
      </c>
    </row>
    <row r="147" spans="1:8" x14ac:dyDescent="0.25">
      <c r="A147" s="67" t="str">
        <f>IF('P_Alder_2 og 3'!K150&gt;0,'P_Alder_2 og 3'!K150,"")</f>
        <v/>
      </c>
      <c r="B147" s="67" t="str">
        <f>IF('P_Alder_2 og 3'!L150&gt;0,'P_Alder_2 og 3'!L150,"")</f>
        <v/>
      </c>
      <c r="C147" s="67" t="str">
        <f>IF('P_Alder_2 og 3'!M150&gt;0,'P_Alder_2 og 3'!M150,"")</f>
        <v/>
      </c>
      <c r="D147" s="67" t="str">
        <f>IF('P_Alder_2 og 3'!N150&gt;0,'P_Alder_2 og 3'!N150,"")</f>
        <v/>
      </c>
      <c r="E147" s="67" t="str">
        <f>IF('P_Alder_2 og 3'!O150&gt;0,'P_Alder_2 og 3'!O150,"")</f>
        <v/>
      </c>
      <c r="F147" s="67" t="str">
        <f>IF('P_Alder_2 og 3'!P150&gt;0,'P_Alder_2 og 3'!P150,"")</f>
        <v/>
      </c>
      <c r="G147" s="67" t="str">
        <f>IF('P_Alder_2 og 3'!Q150&gt;0,'P_Alder_2 og 3'!Q150,"")</f>
        <v/>
      </c>
      <c r="H147" s="67" t="str">
        <f>IF('P_Alder_2 og 3'!R150&gt;0,'P_Alder_2 og 3'!R150,"")</f>
        <v/>
      </c>
    </row>
    <row r="148" spans="1:8" x14ac:dyDescent="0.25">
      <c r="A148" s="67" t="str">
        <f>IF('P_Alder_2 og 3'!K151&gt;0,'P_Alder_2 og 3'!K151,"")</f>
        <v/>
      </c>
      <c r="B148" s="67" t="str">
        <f>IF('P_Alder_2 og 3'!L151&gt;0,'P_Alder_2 og 3'!L151,"")</f>
        <v/>
      </c>
      <c r="C148" s="67" t="str">
        <f>IF('P_Alder_2 og 3'!M151&gt;0,'P_Alder_2 og 3'!M151,"")</f>
        <v/>
      </c>
      <c r="D148" s="67" t="str">
        <f>IF('P_Alder_2 og 3'!N151&gt;0,'P_Alder_2 og 3'!N151,"")</f>
        <v/>
      </c>
      <c r="E148" s="67" t="str">
        <f>IF('P_Alder_2 og 3'!O151&gt;0,'P_Alder_2 og 3'!O151,"")</f>
        <v/>
      </c>
      <c r="F148" s="67" t="str">
        <f>IF('P_Alder_2 og 3'!P151&gt;0,'P_Alder_2 og 3'!P151,"")</f>
        <v/>
      </c>
      <c r="G148" s="67" t="str">
        <f>IF('P_Alder_2 og 3'!Q151&gt;0,'P_Alder_2 og 3'!Q151,"")</f>
        <v/>
      </c>
      <c r="H148" s="67" t="str">
        <f>IF('P_Alder_2 og 3'!R151&gt;0,'P_Alder_2 og 3'!R151,"")</f>
        <v/>
      </c>
    </row>
    <row r="149" spans="1:8" x14ac:dyDescent="0.25">
      <c r="A149" s="67" t="str">
        <f>IF('P_Alder_2 og 3'!K152&gt;0,'P_Alder_2 og 3'!K152,"")</f>
        <v/>
      </c>
      <c r="B149" s="67" t="str">
        <f>IF('P_Alder_2 og 3'!L152&gt;0,'P_Alder_2 og 3'!L152,"")</f>
        <v/>
      </c>
      <c r="C149" s="67" t="str">
        <f>IF('P_Alder_2 og 3'!M152&gt;0,'P_Alder_2 og 3'!M152,"")</f>
        <v/>
      </c>
      <c r="D149" s="67" t="str">
        <f>IF('P_Alder_2 og 3'!N152&gt;0,'P_Alder_2 og 3'!N152,"")</f>
        <v/>
      </c>
      <c r="E149" s="67" t="str">
        <f>IF('P_Alder_2 og 3'!O152&gt;0,'P_Alder_2 og 3'!O152,"")</f>
        <v/>
      </c>
      <c r="F149" s="67" t="str">
        <f>IF('P_Alder_2 og 3'!P152&gt;0,'P_Alder_2 og 3'!P152,"")</f>
        <v/>
      </c>
      <c r="G149" s="67" t="str">
        <f>IF('P_Alder_2 og 3'!Q152&gt;0,'P_Alder_2 og 3'!Q152,"")</f>
        <v/>
      </c>
      <c r="H149" s="67" t="str">
        <f>IF('P_Alder_2 og 3'!R152&gt;0,'P_Alder_2 og 3'!R152,"")</f>
        <v/>
      </c>
    </row>
    <row r="150" spans="1:8" x14ac:dyDescent="0.25">
      <c r="A150" s="67" t="str">
        <f>IF('P_Alder_2 og 3'!K153&gt;0,'P_Alder_2 og 3'!K153,"")</f>
        <v/>
      </c>
      <c r="B150" s="67" t="str">
        <f>IF('P_Alder_2 og 3'!L153&gt;0,'P_Alder_2 og 3'!L153,"")</f>
        <v/>
      </c>
      <c r="C150" s="67" t="str">
        <f>IF('P_Alder_2 og 3'!M153&gt;0,'P_Alder_2 og 3'!M153,"")</f>
        <v/>
      </c>
      <c r="D150" s="67" t="str">
        <f>IF('P_Alder_2 og 3'!N153&gt;0,'P_Alder_2 og 3'!N153,"")</f>
        <v/>
      </c>
      <c r="E150" s="67" t="str">
        <f>IF('P_Alder_2 og 3'!O153&gt;0,'P_Alder_2 og 3'!O153,"")</f>
        <v/>
      </c>
      <c r="F150" s="67" t="str">
        <f>IF('P_Alder_2 og 3'!P153&gt;0,'P_Alder_2 og 3'!P153,"")</f>
        <v/>
      </c>
      <c r="G150" s="67" t="str">
        <f>IF('P_Alder_2 og 3'!Q153&gt;0,'P_Alder_2 og 3'!Q153,"")</f>
        <v/>
      </c>
      <c r="H150" s="67" t="str">
        <f>IF('P_Alder_2 og 3'!R153&gt;0,'P_Alder_2 og 3'!R153,"")</f>
        <v/>
      </c>
    </row>
    <row r="151" spans="1:8" x14ac:dyDescent="0.25">
      <c r="A151" s="67" t="str">
        <f>IF('P_Alder_2 og 3'!K154&gt;0,'P_Alder_2 og 3'!K154,"")</f>
        <v/>
      </c>
      <c r="B151" s="67" t="str">
        <f>IF('P_Alder_2 og 3'!L154&gt;0,'P_Alder_2 og 3'!L154,"")</f>
        <v/>
      </c>
      <c r="C151" s="67" t="str">
        <f>IF('P_Alder_2 og 3'!M154&gt;0,'P_Alder_2 og 3'!M154,"")</f>
        <v/>
      </c>
      <c r="D151" s="67" t="str">
        <f>IF('P_Alder_2 og 3'!N154&gt;0,'P_Alder_2 og 3'!N154,"")</f>
        <v/>
      </c>
      <c r="E151" s="67" t="str">
        <f>IF('P_Alder_2 og 3'!O154&gt;0,'P_Alder_2 og 3'!O154,"")</f>
        <v/>
      </c>
      <c r="F151" s="67" t="str">
        <f>IF('P_Alder_2 og 3'!P154&gt;0,'P_Alder_2 og 3'!P154,"")</f>
        <v/>
      </c>
      <c r="G151" s="67" t="str">
        <f>IF('P_Alder_2 og 3'!Q154&gt;0,'P_Alder_2 og 3'!Q154,"")</f>
        <v/>
      </c>
      <c r="H151" s="67" t="str">
        <f>IF('P_Alder_2 og 3'!R154&gt;0,'P_Alder_2 og 3'!R154,"")</f>
        <v/>
      </c>
    </row>
    <row r="152" spans="1:8" x14ac:dyDescent="0.25">
      <c r="A152" s="67" t="str">
        <f>IF('P_Alder_2 og 3'!K155&gt;0,'P_Alder_2 og 3'!K155,"")</f>
        <v/>
      </c>
      <c r="B152" s="67" t="str">
        <f>IF('P_Alder_2 og 3'!L155&gt;0,'P_Alder_2 og 3'!L155,"")</f>
        <v/>
      </c>
      <c r="C152" s="67" t="str">
        <f>IF('P_Alder_2 og 3'!M155&gt;0,'P_Alder_2 og 3'!M155,"")</f>
        <v/>
      </c>
      <c r="D152" s="67" t="str">
        <f>IF('P_Alder_2 og 3'!N155&gt;0,'P_Alder_2 og 3'!N155,"")</f>
        <v/>
      </c>
      <c r="E152" s="67" t="str">
        <f>IF('P_Alder_2 og 3'!O155&gt;0,'P_Alder_2 og 3'!O155,"")</f>
        <v/>
      </c>
      <c r="F152" s="67" t="str">
        <f>IF('P_Alder_2 og 3'!P155&gt;0,'P_Alder_2 og 3'!P155,"")</f>
        <v/>
      </c>
      <c r="G152" s="67" t="str">
        <f>IF('P_Alder_2 og 3'!Q155&gt;0,'P_Alder_2 og 3'!Q155,"")</f>
        <v/>
      </c>
      <c r="H152" s="67" t="str">
        <f>IF('P_Alder_2 og 3'!R155&gt;0,'P_Alder_2 og 3'!R155,"")</f>
        <v/>
      </c>
    </row>
    <row r="153" spans="1:8" x14ac:dyDescent="0.25">
      <c r="A153" s="67" t="str">
        <f>IF('P_Alder_2 og 3'!K156&gt;0,'P_Alder_2 og 3'!K156,"")</f>
        <v/>
      </c>
      <c r="B153" s="67" t="str">
        <f>IF('P_Alder_2 og 3'!L156&gt;0,'P_Alder_2 og 3'!L156,"")</f>
        <v/>
      </c>
      <c r="C153" s="67" t="str">
        <f>IF('P_Alder_2 og 3'!M156&gt;0,'P_Alder_2 og 3'!M156,"")</f>
        <v/>
      </c>
      <c r="D153" s="67" t="str">
        <f>IF('P_Alder_2 og 3'!N156&gt;0,'P_Alder_2 og 3'!N156,"")</f>
        <v/>
      </c>
      <c r="E153" s="67" t="str">
        <f>IF('P_Alder_2 og 3'!O156&gt;0,'P_Alder_2 og 3'!O156,"")</f>
        <v/>
      </c>
      <c r="F153" s="67" t="str">
        <f>IF('P_Alder_2 og 3'!P156&gt;0,'P_Alder_2 og 3'!P156,"")</f>
        <v/>
      </c>
      <c r="G153" s="67" t="str">
        <f>IF('P_Alder_2 og 3'!Q156&gt;0,'P_Alder_2 og 3'!Q156,"")</f>
        <v/>
      </c>
      <c r="H153" s="67" t="str">
        <f>IF('P_Alder_2 og 3'!R156&gt;0,'P_Alder_2 og 3'!R156,"")</f>
        <v/>
      </c>
    </row>
    <row r="154" spans="1:8" x14ac:dyDescent="0.25">
      <c r="A154" s="67" t="str">
        <f>IF('P_Alder_2 og 3'!K157&gt;0,'P_Alder_2 og 3'!K157,"")</f>
        <v/>
      </c>
      <c r="B154" s="67" t="str">
        <f>IF('P_Alder_2 og 3'!L157&gt;0,'P_Alder_2 og 3'!L157,"")</f>
        <v/>
      </c>
      <c r="C154" s="67" t="str">
        <f>IF('P_Alder_2 og 3'!M157&gt;0,'P_Alder_2 og 3'!M157,"")</f>
        <v/>
      </c>
      <c r="D154" s="67" t="str">
        <f>IF('P_Alder_2 og 3'!N157&gt;0,'P_Alder_2 og 3'!N157,"")</f>
        <v/>
      </c>
      <c r="E154" s="67" t="str">
        <f>IF('P_Alder_2 og 3'!O157&gt;0,'P_Alder_2 og 3'!O157,"")</f>
        <v/>
      </c>
      <c r="F154" s="67" t="str">
        <f>IF('P_Alder_2 og 3'!P157&gt;0,'P_Alder_2 og 3'!P157,"")</f>
        <v/>
      </c>
      <c r="G154" s="67" t="str">
        <f>IF('P_Alder_2 og 3'!Q157&gt;0,'P_Alder_2 og 3'!Q157,"")</f>
        <v/>
      </c>
      <c r="H154" s="67" t="str">
        <f>IF('P_Alder_2 og 3'!R157&gt;0,'P_Alder_2 og 3'!R157,"")</f>
        <v/>
      </c>
    </row>
    <row r="155" spans="1:8" x14ac:dyDescent="0.25">
      <c r="A155" s="67" t="str">
        <f>IF('P_Alder_2 og 3'!K158&gt;0,'P_Alder_2 og 3'!K158,"")</f>
        <v/>
      </c>
      <c r="B155" s="67" t="str">
        <f>IF('P_Alder_2 og 3'!L158&gt;0,'P_Alder_2 og 3'!L158,"")</f>
        <v/>
      </c>
      <c r="C155" s="67" t="str">
        <f>IF('P_Alder_2 og 3'!M158&gt;0,'P_Alder_2 og 3'!M158,"")</f>
        <v/>
      </c>
      <c r="D155" s="67" t="str">
        <f>IF('P_Alder_2 og 3'!N158&gt;0,'P_Alder_2 og 3'!N158,"")</f>
        <v/>
      </c>
      <c r="E155" s="67" t="str">
        <f>IF('P_Alder_2 og 3'!O158&gt;0,'P_Alder_2 og 3'!O158,"")</f>
        <v/>
      </c>
      <c r="F155" s="67" t="str">
        <f>IF('P_Alder_2 og 3'!P158&gt;0,'P_Alder_2 og 3'!P158,"")</f>
        <v/>
      </c>
      <c r="G155" s="67" t="str">
        <f>IF('P_Alder_2 og 3'!Q158&gt;0,'P_Alder_2 og 3'!Q158,"")</f>
        <v/>
      </c>
      <c r="H155" s="67" t="str">
        <f>IF('P_Alder_2 og 3'!R158&gt;0,'P_Alder_2 og 3'!R158,"")</f>
        <v/>
      </c>
    </row>
    <row r="156" spans="1:8" x14ac:dyDescent="0.25">
      <c r="A156" s="67" t="str">
        <f>IF('P_Alder_2 og 3'!K159&gt;0,'P_Alder_2 og 3'!K159,"")</f>
        <v/>
      </c>
      <c r="B156" s="67" t="str">
        <f>IF('P_Alder_2 og 3'!L159&gt;0,'P_Alder_2 og 3'!L159,"")</f>
        <v/>
      </c>
      <c r="C156" s="67" t="str">
        <f>IF('P_Alder_2 og 3'!M159&gt;0,'P_Alder_2 og 3'!M159,"")</f>
        <v/>
      </c>
      <c r="D156" s="67" t="str">
        <f>IF('P_Alder_2 og 3'!N159&gt;0,'P_Alder_2 og 3'!N159,"")</f>
        <v/>
      </c>
      <c r="E156" s="67" t="str">
        <f>IF('P_Alder_2 og 3'!O159&gt;0,'P_Alder_2 og 3'!O159,"")</f>
        <v/>
      </c>
      <c r="F156" s="67" t="str">
        <f>IF('P_Alder_2 og 3'!P159&gt;0,'P_Alder_2 og 3'!P159,"")</f>
        <v/>
      </c>
      <c r="G156" s="67" t="str">
        <f>IF('P_Alder_2 og 3'!Q159&gt;0,'P_Alder_2 og 3'!Q159,"")</f>
        <v/>
      </c>
      <c r="H156" s="67" t="str">
        <f>IF('P_Alder_2 og 3'!R159&gt;0,'P_Alder_2 og 3'!R159,"")</f>
        <v/>
      </c>
    </row>
    <row r="157" spans="1:8" x14ac:dyDescent="0.25">
      <c r="A157" s="67" t="str">
        <f>IF('P_Alder_2 og 3'!K160&gt;0,'P_Alder_2 og 3'!K160,"")</f>
        <v/>
      </c>
      <c r="B157" s="67" t="str">
        <f>IF('P_Alder_2 og 3'!L160&gt;0,'P_Alder_2 og 3'!L160,"")</f>
        <v/>
      </c>
      <c r="C157" s="67" t="str">
        <f>IF('P_Alder_2 og 3'!M160&gt;0,'P_Alder_2 og 3'!M160,"")</f>
        <v/>
      </c>
      <c r="D157" s="67" t="str">
        <f>IF('P_Alder_2 og 3'!N160&gt;0,'P_Alder_2 og 3'!N160,"")</f>
        <v/>
      </c>
      <c r="E157" s="67" t="str">
        <f>IF('P_Alder_2 og 3'!O160&gt;0,'P_Alder_2 og 3'!O160,"")</f>
        <v/>
      </c>
      <c r="F157" s="67" t="str">
        <f>IF('P_Alder_2 og 3'!P160&gt;0,'P_Alder_2 og 3'!P160,"")</f>
        <v/>
      </c>
      <c r="G157" s="67" t="str">
        <f>IF('P_Alder_2 og 3'!Q160&gt;0,'P_Alder_2 og 3'!Q160,"")</f>
        <v/>
      </c>
      <c r="H157" s="67" t="str">
        <f>IF('P_Alder_2 og 3'!R160&gt;0,'P_Alder_2 og 3'!R160,"")</f>
        <v/>
      </c>
    </row>
    <row r="158" spans="1:8" x14ac:dyDescent="0.25">
      <c r="A158" s="67" t="str">
        <f>IF('P_Alder_2 og 3'!K161&gt;0,'P_Alder_2 og 3'!K161,"")</f>
        <v/>
      </c>
      <c r="B158" s="67" t="str">
        <f>IF('P_Alder_2 og 3'!L161&gt;0,'P_Alder_2 og 3'!L161,"")</f>
        <v/>
      </c>
      <c r="C158" s="67" t="str">
        <f>IF('P_Alder_2 og 3'!M161&gt;0,'P_Alder_2 og 3'!M161,"")</f>
        <v/>
      </c>
      <c r="D158" s="67" t="str">
        <f>IF('P_Alder_2 og 3'!N161&gt;0,'P_Alder_2 og 3'!N161,"")</f>
        <v/>
      </c>
      <c r="E158" s="67" t="str">
        <f>IF('P_Alder_2 og 3'!O161&gt;0,'P_Alder_2 og 3'!O161,"")</f>
        <v/>
      </c>
      <c r="F158" s="67" t="str">
        <f>IF('P_Alder_2 og 3'!P161&gt;0,'P_Alder_2 og 3'!P161,"")</f>
        <v/>
      </c>
      <c r="G158" s="67" t="str">
        <f>IF('P_Alder_2 og 3'!Q161&gt;0,'P_Alder_2 og 3'!Q161,"")</f>
        <v/>
      </c>
      <c r="H158" s="67" t="str">
        <f>IF('P_Alder_2 og 3'!R161&gt;0,'P_Alder_2 og 3'!R161,"")</f>
        <v/>
      </c>
    </row>
    <row r="159" spans="1:8" x14ac:dyDescent="0.25">
      <c r="A159" s="67" t="str">
        <f>IF('P_Alder_2 og 3'!K162&gt;0,'P_Alder_2 og 3'!K162,"")</f>
        <v/>
      </c>
      <c r="B159" s="67" t="str">
        <f>IF('P_Alder_2 og 3'!L162&gt;0,'P_Alder_2 og 3'!L162,"")</f>
        <v/>
      </c>
      <c r="C159" s="67" t="str">
        <f>IF('P_Alder_2 og 3'!M162&gt;0,'P_Alder_2 og 3'!M162,"")</f>
        <v/>
      </c>
      <c r="D159" s="67" t="str">
        <f>IF('P_Alder_2 og 3'!N162&gt;0,'P_Alder_2 og 3'!N162,"")</f>
        <v/>
      </c>
      <c r="E159" s="67" t="str">
        <f>IF('P_Alder_2 og 3'!O162&gt;0,'P_Alder_2 og 3'!O162,"")</f>
        <v/>
      </c>
      <c r="F159" s="67" t="str">
        <f>IF('P_Alder_2 og 3'!P162&gt;0,'P_Alder_2 og 3'!P162,"")</f>
        <v/>
      </c>
      <c r="G159" s="67" t="str">
        <f>IF('P_Alder_2 og 3'!Q162&gt;0,'P_Alder_2 og 3'!Q162,"")</f>
        <v/>
      </c>
      <c r="H159" s="67" t="str">
        <f>IF('P_Alder_2 og 3'!R162&gt;0,'P_Alder_2 og 3'!R162,"")</f>
        <v/>
      </c>
    </row>
    <row r="160" spans="1:8" x14ac:dyDescent="0.25">
      <c r="A160" s="67" t="str">
        <f>IF('P_Alder_2 og 3'!K163&gt;0,'P_Alder_2 og 3'!K163,"")</f>
        <v/>
      </c>
      <c r="B160" s="67" t="str">
        <f>IF('P_Alder_2 og 3'!L163&gt;0,'P_Alder_2 og 3'!L163,"")</f>
        <v/>
      </c>
      <c r="C160" s="67" t="str">
        <f>IF('P_Alder_2 og 3'!M163&gt;0,'P_Alder_2 og 3'!M163,"")</f>
        <v/>
      </c>
      <c r="D160" s="67" t="str">
        <f>IF('P_Alder_2 og 3'!N163&gt;0,'P_Alder_2 og 3'!N163,"")</f>
        <v/>
      </c>
      <c r="E160" s="67" t="str">
        <f>IF('P_Alder_2 og 3'!O163&gt;0,'P_Alder_2 og 3'!O163,"")</f>
        <v/>
      </c>
      <c r="F160" s="67" t="str">
        <f>IF('P_Alder_2 og 3'!P163&gt;0,'P_Alder_2 og 3'!P163,"")</f>
        <v/>
      </c>
      <c r="G160" s="67" t="str">
        <f>IF('P_Alder_2 og 3'!Q163&gt;0,'P_Alder_2 og 3'!Q163,"")</f>
        <v/>
      </c>
      <c r="H160" s="67" t="str">
        <f>IF('P_Alder_2 og 3'!R163&gt;0,'P_Alder_2 og 3'!R163,"")</f>
        <v/>
      </c>
    </row>
    <row r="161" spans="1:8" x14ac:dyDescent="0.25">
      <c r="A161" s="67" t="str">
        <f>IF('P_Alder_2 og 3'!K164&gt;0,'P_Alder_2 og 3'!K164,"")</f>
        <v/>
      </c>
      <c r="B161" s="67" t="str">
        <f>IF('P_Alder_2 og 3'!L164&gt;0,'P_Alder_2 og 3'!L164,"")</f>
        <v/>
      </c>
      <c r="C161" s="67" t="str">
        <f>IF('P_Alder_2 og 3'!M164&gt;0,'P_Alder_2 og 3'!M164,"")</f>
        <v/>
      </c>
      <c r="D161" s="67" t="str">
        <f>IF('P_Alder_2 og 3'!N164&gt;0,'P_Alder_2 og 3'!N164,"")</f>
        <v/>
      </c>
      <c r="E161" s="67" t="str">
        <f>IF('P_Alder_2 og 3'!O164&gt;0,'P_Alder_2 og 3'!O164,"")</f>
        <v/>
      </c>
      <c r="F161" s="67" t="str">
        <f>IF('P_Alder_2 og 3'!P164&gt;0,'P_Alder_2 og 3'!P164,"")</f>
        <v/>
      </c>
      <c r="G161" s="67" t="str">
        <f>IF('P_Alder_2 og 3'!Q164&gt;0,'P_Alder_2 og 3'!Q164,"")</f>
        <v/>
      </c>
      <c r="H161" s="67" t="str">
        <f>IF('P_Alder_2 og 3'!R164&gt;0,'P_Alder_2 og 3'!R164,"")</f>
        <v/>
      </c>
    </row>
    <row r="162" spans="1:8" x14ac:dyDescent="0.25">
      <c r="A162" s="67" t="str">
        <f>IF('P_Alder_2 og 3'!K165&gt;0,'P_Alder_2 og 3'!K165,"")</f>
        <v/>
      </c>
      <c r="B162" s="67" t="str">
        <f>IF('P_Alder_2 og 3'!L165&gt;0,'P_Alder_2 og 3'!L165,"")</f>
        <v/>
      </c>
      <c r="C162" s="67" t="str">
        <f>IF('P_Alder_2 og 3'!M165&gt;0,'P_Alder_2 og 3'!M165,"")</f>
        <v/>
      </c>
      <c r="D162" s="67" t="str">
        <f>IF('P_Alder_2 og 3'!N165&gt;0,'P_Alder_2 og 3'!N165,"")</f>
        <v/>
      </c>
      <c r="E162" s="67" t="str">
        <f>IF('P_Alder_2 og 3'!O165&gt;0,'P_Alder_2 og 3'!O165,"")</f>
        <v/>
      </c>
      <c r="F162" s="67" t="str">
        <f>IF('P_Alder_2 og 3'!P165&gt;0,'P_Alder_2 og 3'!P165,"")</f>
        <v/>
      </c>
      <c r="G162" s="67" t="str">
        <f>IF('P_Alder_2 og 3'!Q165&gt;0,'P_Alder_2 og 3'!Q165,"")</f>
        <v/>
      </c>
      <c r="H162" s="67" t="str">
        <f>IF('P_Alder_2 og 3'!R165&gt;0,'P_Alder_2 og 3'!R165,"")</f>
        <v/>
      </c>
    </row>
    <row r="163" spans="1:8" x14ac:dyDescent="0.25">
      <c r="A163" s="67" t="str">
        <f>IF('P_Alder_2 og 3'!K166&gt;0,'P_Alder_2 og 3'!K166,"")</f>
        <v/>
      </c>
      <c r="B163" s="67" t="str">
        <f>IF('P_Alder_2 og 3'!L166&gt;0,'P_Alder_2 og 3'!L166,"")</f>
        <v/>
      </c>
      <c r="C163" s="67" t="str">
        <f>IF('P_Alder_2 og 3'!M166&gt;0,'P_Alder_2 og 3'!M166,"")</f>
        <v/>
      </c>
      <c r="D163" s="67" t="str">
        <f>IF('P_Alder_2 og 3'!N166&gt;0,'P_Alder_2 og 3'!N166,"")</f>
        <v/>
      </c>
      <c r="E163" s="67" t="str">
        <f>IF('P_Alder_2 og 3'!O166&gt;0,'P_Alder_2 og 3'!O166,"")</f>
        <v/>
      </c>
      <c r="F163" s="67" t="str">
        <f>IF('P_Alder_2 og 3'!P166&gt;0,'P_Alder_2 og 3'!P166,"")</f>
        <v/>
      </c>
      <c r="G163" s="67" t="str">
        <f>IF('P_Alder_2 og 3'!Q166&gt;0,'P_Alder_2 og 3'!Q166,"")</f>
        <v/>
      </c>
      <c r="H163" s="67" t="str">
        <f>IF('P_Alder_2 og 3'!R166&gt;0,'P_Alder_2 og 3'!R166,"")</f>
        <v/>
      </c>
    </row>
    <row r="164" spans="1:8" x14ac:dyDescent="0.25">
      <c r="A164" s="67" t="str">
        <f>IF('P_Alder_2 og 3'!K167&gt;0,'P_Alder_2 og 3'!K167,"")</f>
        <v/>
      </c>
      <c r="B164" s="67" t="str">
        <f>IF('P_Alder_2 og 3'!L167&gt;0,'P_Alder_2 og 3'!L167,"")</f>
        <v/>
      </c>
      <c r="C164" s="67" t="str">
        <f>IF('P_Alder_2 og 3'!M167&gt;0,'P_Alder_2 og 3'!M167,"")</f>
        <v/>
      </c>
      <c r="D164" s="67" t="str">
        <f>IF('P_Alder_2 og 3'!N167&gt;0,'P_Alder_2 og 3'!N167,"")</f>
        <v/>
      </c>
      <c r="E164" s="67" t="str">
        <f>IF('P_Alder_2 og 3'!O167&gt;0,'P_Alder_2 og 3'!O167,"")</f>
        <v/>
      </c>
      <c r="F164" s="67" t="str">
        <f>IF('P_Alder_2 og 3'!P167&gt;0,'P_Alder_2 og 3'!P167,"")</f>
        <v/>
      </c>
      <c r="G164" s="67" t="str">
        <f>IF('P_Alder_2 og 3'!Q167&gt;0,'P_Alder_2 og 3'!Q167,"")</f>
        <v/>
      </c>
      <c r="H164" s="67" t="str">
        <f>IF('P_Alder_2 og 3'!R167&gt;0,'P_Alder_2 og 3'!R167,"")</f>
        <v/>
      </c>
    </row>
    <row r="165" spans="1:8" x14ac:dyDescent="0.25">
      <c r="A165" s="67" t="str">
        <f>IF('P_Alder_2 og 3'!K168&gt;0,'P_Alder_2 og 3'!K168,"")</f>
        <v/>
      </c>
      <c r="B165" s="67" t="str">
        <f>IF('P_Alder_2 og 3'!L168&gt;0,'P_Alder_2 og 3'!L168,"")</f>
        <v/>
      </c>
      <c r="C165" s="67" t="str">
        <f>IF('P_Alder_2 og 3'!M168&gt;0,'P_Alder_2 og 3'!M168,"")</f>
        <v/>
      </c>
      <c r="D165" s="67" t="str">
        <f>IF('P_Alder_2 og 3'!N168&gt;0,'P_Alder_2 og 3'!N168,"")</f>
        <v/>
      </c>
      <c r="E165" s="67" t="str">
        <f>IF('P_Alder_2 og 3'!O168&gt;0,'P_Alder_2 og 3'!O168,"")</f>
        <v/>
      </c>
      <c r="F165" s="67" t="str">
        <f>IF('P_Alder_2 og 3'!P168&gt;0,'P_Alder_2 og 3'!P168,"")</f>
        <v/>
      </c>
      <c r="G165" s="67" t="str">
        <f>IF('P_Alder_2 og 3'!Q168&gt;0,'P_Alder_2 og 3'!Q168,"")</f>
        <v/>
      </c>
      <c r="H165" s="67" t="str">
        <f>IF('P_Alder_2 og 3'!R168&gt;0,'P_Alder_2 og 3'!R168,"")</f>
        <v/>
      </c>
    </row>
    <row r="166" spans="1:8" x14ac:dyDescent="0.25">
      <c r="A166" s="67" t="str">
        <f>IF('P_Alder_2 og 3'!K169&gt;0,'P_Alder_2 og 3'!K169,"")</f>
        <v/>
      </c>
      <c r="B166" s="67" t="str">
        <f>IF('P_Alder_2 og 3'!L169&gt;0,'P_Alder_2 og 3'!L169,"")</f>
        <v/>
      </c>
      <c r="C166" s="67" t="str">
        <f>IF('P_Alder_2 og 3'!M169&gt;0,'P_Alder_2 og 3'!M169,"")</f>
        <v/>
      </c>
      <c r="D166" s="67" t="str">
        <f>IF('P_Alder_2 og 3'!N169&gt;0,'P_Alder_2 og 3'!N169,"")</f>
        <v/>
      </c>
      <c r="E166" s="67" t="str">
        <f>IF('P_Alder_2 og 3'!O169&gt;0,'P_Alder_2 og 3'!O169,"")</f>
        <v/>
      </c>
      <c r="F166" s="67" t="str">
        <f>IF('P_Alder_2 og 3'!P169&gt;0,'P_Alder_2 og 3'!P169,"")</f>
        <v/>
      </c>
      <c r="G166" s="67" t="str">
        <f>IF('P_Alder_2 og 3'!Q169&gt;0,'P_Alder_2 og 3'!Q169,"")</f>
        <v/>
      </c>
      <c r="H166" s="67" t="str">
        <f>IF('P_Alder_2 og 3'!R169&gt;0,'P_Alder_2 og 3'!R169,"")</f>
        <v/>
      </c>
    </row>
    <row r="167" spans="1:8" x14ac:dyDescent="0.25">
      <c r="A167" s="67" t="str">
        <f>IF('P_Alder_2 og 3'!K170&gt;0,'P_Alder_2 og 3'!K170,"")</f>
        <v/>
      </c>
      <c r="B167" s="67" t="str">
        <f>IF('P_Alder_2 og 3'!L170&gt;0,'P_Alder_2 og 3'!L170,"")</f>
        <v/>
      </c>
      <c r="C167" s="67" t="str">
        <f>IF('P_Alder_2 og 3'!M170&gt;0,'P_Alder_2 og 3'!M170,"")</f>
        <v/>
      </c>
      <c r="D167" s="67" t="str">
        <f>IF('P_Alder_2 og 3'!N170&gt;0,'P_Alder_2 og 3'!N170,"")</f>
        <v/>
      </c>
      <c r="E167" s="67" t="str">
        <f>IF('P_Alder_2 og 3'!O170&gt;0,'P_Alder_2 og 3'!O170,"")</f>
        <v/>
      </c>
      <c r="F167" s="67" t="str">
        <f>IF('P_Alder_2 og 3'!P170&gt;0,'P_Alder_2 og 3'!P170,"")</f>
        <v/>
      </c>
      <c r="G167" s="67" t="str">
        <f>IF('P_Alder_2 og 3'!Q170&gt;0,'P_Alder_2 og 3'!Q170,"")</f>
        <v/>
      </c>
      <c r="H167" s="67" t="str">
        <f>IF('P_Alder_2 og 3'!R170&gt;0,'P_Alder_2 og 3'!R170,"")</f>
        <v/>
      </c>
    </row>
    <row r="168" spans="1:8" x14ac:dyDescent="0.25">
      <c r="A168" s="67" t="str">
        <f>IF('P_Alder_2 og 3'!K171&gt;0,'P_Alder_2 og 3'!K171,"")</f>
        <v/>
      </c>
      <c r="B168" s="67" t="str">
        <f>IF('P_Alder_2 og 3'!L171&gt;0,'P_Alder_2 og 3'!L171,"")</f>
        <v/>
      </c>
      <c r="C168" s="67" t="str">
        <f>IF('P_Alder_2 og 3'!M171&gt;0,'P_Alder_2 og 3'!M171,"")</f>
        <v/>
      </c>
      <c r="D168" s="67" t="str">
        <f>IF('P_Alder_2 og 3'!N171&gt;0,'P_Alder_2 og 3'!N171,"")</f>
        <v/>
      </c>
      <c r="E168" s="67" t="str">
        <f>IF('P_Alder_2 og 3'!O171&gt;0,'P_Alder_2 og 3'!O171,"")</f>
        <v/>
      </c>
      <c r="F168" s="67" t="str">
        <f>IF('P_Alder_2 og 3'!P171&gt;0,'P_Alder_2 og 3'!P171,"")</f>
        <v/>
      </c>
      <c r="G168" s="67" t="str">
        <f>IF('P_Alder_2 og 3'!Q171&gt;0,'P_Alder_2 og 3'!Q171,"")</f>
        <v/>
      </c>
      <c r="H168" s="67" t="str">
        <f>IF('P_Alder_2 og 3'!R171&gt;0,'P_Alder_2 og 3'!R171,"")</f>
        <v/>
      </c>
    </row>
    <row r="169" spans="1:8" x14ac:dyDescent="0.25">
      <c r="A169" s="67" t="str">
        <f>IF('P_Alder_2 og 3'!K172&gt;0,'P_Alder_2 og 3'!K172,"")</f>
        <v/>
      </c>
      <c r="B169" s="67" t="str">
        <f>IF('P_Alder_2 og 3'!L172&gt;0,'P_Alder_2 og 3'!L172,"")</f>
        <v/>
      </c>
      <c r="C169" s="67" t="str">
        <f>IF('P_Alder_2 og 3'!M172&gt;0,'P_Alder_2 og 3'!M172,"")</f>
        <v/>
      </c>
      <c r="D169" s="67" t="str">
        <f>IF('P_Alder_2 og 3'!N172&gt;0,'P_Alder_2 og 3'!N172,"")</f>
        <v/>
      </c>
      <c r="E169" s="67" t="str">
        <f>IF('P_Alder_2 og 3'!O172&gt;0,'P_Alder_2 og 3'!O172,"")</f>
        <v/>
      </c>
      <c r="F169" s="67" t="str">
        <f>IF('P_Alder_2 og 3'!P172&gt;0,'P_Alder_2 og 3'!P172,"")</f>
        <v/>
      </c>
      <c r="G169" s="67" t="str">
        <f>IF('P_Alder_2 og 3'!Q172&gt;0,'P_Alder_2 og 3'!Q172,"")</f>
        <v/>
      </c>
      <c r="H169" s="67" t="str">
        <f>IF('P_Alder_2 og 3'!R172&gt;0,'P_Alder_2 og 3'!R172,"")</f>
        <v/>
      </c>
    </row>
    <row r="170" spans="1:8" x14ac:dyDescent="0.25">
      <c r="A170" s="67" t="str">
        <f>IF('P_Alder_2 og 3'!K173&gt;0,'P_Alder_2 og 3'!K173,"")</f>
        <v/>
      </c>
      <c r="B170" s="67" t="str">
        <f>IF('P_Alder_2 og 3'!L173&gt;0,'P_Alder_2 og 3'!L173,"")</f>
        <v/>
      </c>
      <c r="C170" s="67" t="str">
        <f>IF('P_Alder_2 og 3'!M173&gt;0,'P_Alder_2 og 3'!M173,"")</f>
        <v/>
      </c>
      <c r="D170" s="67" t="str">
        <f>IF('P_Alder_2 og 3'!N173&gt;0,'P_Alder_2 og 3'!N173,"")</f>
        <v/>
      </c>
      <c r="E170" s="67" t="str">
        <f>IF('P_Alder_2 og 3'!O173&gt;0,'P_Alder_2 og 3'!O173,"")</f>
        <v/>
      </c>
      <c r="F170" s="67" t="str">
        <f>IF('P_Alder_2 og 3'!P173&gt;0,'P_Alder_2 og 3'!P173,"")</f>
        <v/>
      </c>
      <c r="G170" s="67" t="str">
        <f>IF('P_Alder_2 og 3'!Q173&gt;0,'P_Alder_2 og 3'!Q173,"")</f>
        <v/>
      </c>
      <c r="H170" s="67" t="str">
        <f>IF('P_Alder_2 og 3'!R173&gt;0,'P_Alder_2 og 3'!R173,"")</f>
        <v/>
      </c>
    </row>
    <row r="171" spans="1:8" x14ac:dyDescent="0.25">
      <c r="A171" s="67" t="str">
        <f>IF('P_Alder_2 og 3'!K174&gt;0,'P_Alder_2 og 3'!K174,"")</f>
        <v/>
      </c>
      <c r="B171" s="67" t="str">
        <f>IF('P_Alder_2 og 3'!L174&gt;0,'P_Alder_2 og 3'!L174,"")</f>
        <v/>
      </c>
      <c r="C171" s="67" t="str">
        <f>IF('P_Alder_2 og 3'!M174&gt;0,'P_Alder_2 og 3'!M174,"")</f>
        <v/>
      </c>
      <c r="D171" s="67" t="str">
        <f>IF('P_Alder_2 og 3'!N174&gt;0,'P_Alder_2 og 3'!N174,"")</f>
        <v/>
      </c>
      <c r="E171" s="67" t="str">
        <f>IF('P_Alder_2 og 3'!O174&gt;0,'P_Alder_2 og 3'!O174,"")</f>
        <v/>
      </c>
      <c r="F171" s="67" t="str">
        <f>IF('P_Alder_2 og 3'!P174&gt;0,'P_Alder_2 og 3'!P174,"")</f>
        <v/>
      </c>
      <c r="G171" s="67" t="str">
        <f>IF('P_Alder_2 og 3'!Q174&gt;0,'P_Alder_2 og 3'!Q174,"")</f>
        <v/>
      </c>
      <c r="H171" s="67" t="str">
        <f>IF('P_Alder_2 og 3'!R174&gt;0,'P_Alder_2 og 3'!R174,"")</f>
        <v/>
      </c>
    </row>
    <row r="172" spans="1:8" x14ac:dyDescent="0.25">
      <c r="A172" s="67" t="str">
        <f>IF('P_Alder_2 og 3'!K175&gt;0,'P_Alder_2 og 3'!K175,"")</f>
        <v/>
      </c>
      <c r="B172" s="67" t="str">
        <f>IF('P_Alder_2 og 3'!L175&gt;0,'P_Alder_2 og 3'!L175,"")</f>
        <v/>
      </c>
      <c r="C172" s="67" t="str">
        <f>IF('P_Alder_2 og 3'!M175&gt;0,'P_Alder_2 og 3'!M175,"")</f>
        <v/>
      </c>
      <c r="D172" s="67" t="str">
        <f>IF('P_Alder_2 og 3'!N175&gt;0,'P_Alder_2 og 3'!N175,"")</f>
        <v/>
      </c>
      <c r="E172" s="67" t="str">
        <f>IF('P_Alder_2 og 3'!O175&gt;0,'P_Alder_2 og 3'!O175,"")</f>
        <v/>
      </c>
      <c r="F172" s="67" t="str">
        <f>IF('P_Alder_2 og 3'!P175&gt;0,'P_Alder_2 og 3'!P175,"")</f>
        <v/>
      </c>
      <c r="G172" s="67" t="str">
        <f>IF('P_Alder_2 og 3'!Q175&gt;0,'P_Alder_2 og 3'!Q175,"")</f>
        <v/>
      </c>
      <c r="H172" s="67" t="str">
        <f>IF('P_Alder_2 og 3'!R175&gt;0,'P_Alder_2 og 3'!R175,"")</f>
        <v/>
      </c>
    </row>
    <row r="173" spans="1:8" x14ac:dyDescent="0.25">
      <c r="A173" s="67" t="str">
        <f>IF('P_Alder_2 og 3'!K176&gt;0,'P_Alder_2 og 3'!K176,"")</f>
        <v/>
      </c>
      <c r="B173" s="67" t="str">
        <f>IF('P_Alder_2 og 3'!L176&gt;0,'P_Alder_2 og 3'!L176,"")</f>
        <v/>
      </c>
      <c r="C173" s="67" t="str">
        <f>IF('P_Alder_2 og 3'!M176&gt;0,'P_Alder_2 og 3'!M176,"")</f>
        <v/>
      </c>
      <c r="D173" s="67" t="str">
        <f>IF('P_Alder_2 og 3'!N176&gt;0,'P_Alder_2 og 3'!N176,"")</f>
        <v/>
      </c>
      <c r="E173" s="67" t="str">
        <f>IF('P_Alder_2 og 3'!O176&gt;0,'P_Alder_2 og 3'!O176,"")</f>
        <v/>
      </c>
      <c r="F173" s="67" t="str">
        <f>IF('P_Alder_2 og 3'!P176&gt;0,'P_Alder_2 og 3'!P176,"")</f>
        <v/>
      </c>
      <c r="G173" s="67" t="str">
        <f>IF('P_Alder_2 og 3'!Q176&gt;0,'P_Alder_2 og 3'!Q176,"")</f>
        <v/>
      </c>
      <c r="H173" s="67" t="str">
        <f>IF('P_Alder_2 og 3'!R176&gt;0,'P_Alder_2 og 3'!R176,"")</f>
        <v/>
      </c>
    </row>
    <row r="174" spans="1:8" x14ac:dyDescent="0.25">
      <c r="A174" s="67" t="str">
        <f>IF('P_Alder_2 og 3'!K177&gt;0,'P_Alder_2 og 3'!K177,"")</f>
        <v/>
      </c>
      <c r="B174" s="67" t="str">
        <f>IF('P_Alder_2 og 3'!L177&gt;0,'P_Alder_2 og 3'!L177,"")</f>
        <v/>
      </c>
      <c r="C174" s="67" t="str">
        <f>IF('P_Alder_2 og 3'!M177&gt;0,'P_Alder_2 og 3'!M177,"")</f>
        <v/>
      </c>
      <c r="D174" s="67" t="str">
        <f>IF('P_Alder_2 og 3'!N177&gt;0,'P_Alder_2 og 3'!N177,"")</f>
        <v/>
      </c>
      <c r="E174" s="67" t="str">
        <f>IF('P_Alder_2 og 3'!O177&gt;0,'P_Alder_2 og 3'!O177,"")</f>
        <v/>
      </c>
      <c r="F174" s="67" t="str">
        <f>IF('P_Alder_2 og 3'!P177&gt;0,'P_Alder_2 og 3'!P177,"")</f>
        <v/>
      </c>
      <c r="G174" s="67" t="str">
        <f>IF('P_Alder_2 og 3'!Q177&gt;0,'P_Alder_2 og 3'!Q177,"")</f>
        <v/>
      </c>
      <c r="H174" s="67" t="str">
        <f>IF('P_Alder_2 og 3'!R177&gt;0,'P_Alder_2 og 3'!R177,"")</f>
        <v/>
      </c>
    </row>
    <row r="175" spans="1:8" x14ac:dyDescent="0.25">
      <c r="A175" s="67" t="str">
        <f>IF('P_Alder_2 og 3'!K178&gt;0,'P_Alder_2 og 3'!K178,"")</f>
        <v/>
      </c>
      <c r="B175" s="67" t="str">
        <f>IF('P_Alder_2 og 3'!L178&gt;0,'P_Alder_2 og 3'!L178,"")</f>
        <v/>
      </c>
      <c r="C175" s="67" t="str">
        <f>IF('P_Alder_2 og 3'!M178&gt;0,'P_Alder_2 og 3'!M178,"")</f>
        <v/>
      </c>
      <c r="D175" s="67" t="str">
        <f>IF('P_Alder_2 og 3'!N178&gt;0,'P_Alder_2 og 3'!N178,"")</f>
        <v/>
      </c>
      <c r="E175" s="67" t="str">
        <f>IF('P_Alder_2 og 3'!O178&gt;0,'P_Alder_2 og 3'!O178,"")</f>
        <v/>
      </c>
      <c r="F175" s="67" t="str">
        <f>IF('P_Alder_2 og 3'!P178&gt;0,'P_Alder_2 og 3'!P178,"")</f>
        <v/>
      </c>
      <c r="G175" s="67" t="str">
        <f>IF('P_Alder_2 og 3'!Q178&gt;0,'P_Alder_2 og 3'!Q178,"")</f>
        <v/>
      </c>
      <c r="H175" s="67" t="str">
        <f>IF('P_Alder_2 og 3'!R178&gt;0,'P_Alder_2 og 3'!R178,"")</f>
        <v/>
      </c>
    </row>
    <row r="176" spans="1:8" x14ac:dyDescent="0.25">
      <c r="A176" s="67" t="str">
        <f>IF('P_Alder_2 og 3'!K179&gt;0,'P_Alder_2 og 3'!K179,"")</f>
        <v/>
      </c>
      <c r="B176" s="67" t="str">
        <f>IF('P_Alder_2 og 3'!L179&gt;0,'P_Alder_2 og 3'!L179,"")</f>
        <v/>
      </c>
      <c r="C176" s="67" t="str">
        <f>IF('P_Alder_2 og 3'!M179&gt;0,'P_Alder_2 og 3'!M179,"")</f>
        <v/>
      </c>
      <c r="D176" s="67" t="str">
        <f>IF('P_Alder_2 og 3'!N179&gt;0,'P_Alder_2 og 3'!N179,"")</f>
        <v/>
      </c>
      <c r="E176" s="67" t="str">
        <f>IF('P_Alder_2 og 3'!O179&gt;0,'P_Alder_2 og 3'!O179,"")</f>
        <v/>
      </c>
      <c r="F176" s="67" t="str">
        <f>IF('P_Alder_2 og 3'!P179&gt;0,'P_Alder_2 og 3'!P179,"")</f>
        <v/>
      </c>
      <c r="G176" s="67" t="str">
        <f>IF('P_Alder_2 og 3'!Q179&gt;0,'P_Alder_2 og 3'!Q179,"")</f>
        <v/>
      </c>
      <c r="H176" s="67" t="str">
        <f>IF('P_Alder_2 og 3'!R179&gt;0,'P_Alder_2 og 3'!R179,"")</f>
        <v/>
      </c>
    </row>
    <row r="177" spans="1:8" x14ac:dyDescent="0.25">
      <c r="A177" s="67" t="str">
        <f>IF('P_Alder_2 og 3'!K180&gt;0,'P_Alder_2 og 3'!K180,"")</f>
        <v/>
      </c>
      <c r="B177" s="67" t="str">
        <f>IF('P_Alder_2 og 3'!L180&gt;0,'P_Alder_2 og 3'!L180,"")</f>
        <v/>
      </c>
      <c r="C177" s="67" t="str">
        <f>IF('P_Alder_2 og 3'!M180&gt;0,'P_Alder_2 og 3'!M180,"")</f>
        <v/>
      </c>
      <c r="D177" s="67" t="str">
        <f>IF('P_Alder_2 og 3'!N180&gt;0,'P_Alder_2 og 3'!N180,"")</f>
        <v/>
      </c>
      <c r="E177" s="67" t="str">
        <f>IF('P_Alder_2 og 3'!O180&gt;0,'P_Alder_2 og 3'!O180,"")</f>
        <v/>
      </c>
      <c r="F177" s="67" t="str">
        <f>IF('P_Alder_2 og 3'!P180&gt;0,'P_Alder_2 og 3'!P180,"")</f>
        <v/>
      </c>
      <c r="G177" s="67" t="str">
        <f>IF('P_Alder_2 og 3'!Q180&gt;0,'P_Alder_2 og 3'!Q180,"")</f>
        <v/>
      </c>
      <c r="H177" s="67" t="str">
        <f>IF('P_Alder_2 og 3'!R180&gt;0,'P_Alder_2 og 3'!R180,"")</f>
        <v/>
      </c>
    </row>
    <row r="178" spans="1:8" x14ac:dyDescent="0.25">
      <c r="A178" s="67" t="str">
        <f>IF('P_Alder_2 og 3'!K181&gt;0,'P_Alder_2 og 3'!K181,"")</f>
        <v/>
      </c>
      <c r="B178" s="67" t="str">
        <f>IF('P_Alder_2 og 3'!L181&gt;0,'P_Alder_2 og 3'!L181,"")</f>
        <v/>
      </c>
      <c r="C178" s="67" t="str">
        <f>IF('P_Alder_2 og 3'!M181&gt;0,'P_Alder_2 og 3'!M181,"")</f>
        <v/>
      </c>
      <c r="D178" s="67" t="str">
        <f>IF('P_Alder_2 og 3'!N181&gt;0,'P_Alder_2 og 3'!N181,"")</f>
        <v/>
      </c>
      <c r="E178" s="67" t="str">
        <f>IF('P_Alder_2 og 3'!O181&gt;0,'P_Alder_2 og 3'!O181,"")</f>
        <v/>
      </c>
      <c r="F178" s="67" t="str">
        <f>IF('P_Alder_2 og 3'!P181&gt;0,'P_Alder_2 og 3'!P181,"")</f>
        <v/>
      </c>
      <c r="G178" s="67" t="str">
        <f>IF('P_Alder_2 og 3'!Q181&gt;0,'P_Alder_2 og 3'!Q181,"")</f>
        <v/>
      </c>
      <c r="H178" s="67" t="str">
        <f>IF('P_Alder_2 og 3'!R181&gt;0,'P_Alder_2 og 3'!R181,"")</f>
        <v/>
      </c>
    </row>
    <row r="179" spans="1:8" x14ac:dyDescent="0.25">
      <c r="A179" s="67" t="str">
        <f>IF('P_Alder_2 og 3'!K182&gt;0,'P_Alder_2 og 3'!K182,"")</f>
        <v/>
      </c>
      <c r="B179" s="67" t="str">
        <f>IF('P_Alder_2 og 3'!L182&gt;0,'P_Alder_2 og 3'!L182,"")</f>
        <v/>
      </c>
      <c r="C179" s="67" t="str">
        <f>IF('P_Alder_2 og 3'!M182&gt;0,'P_Alder_2 og 3'!M182,"")</f>
        <v/>
      </c>
      <c r="D179" s="67" t="str">
        <f>IF('P_Alder_2 og 3'!N182&gt;0,'P_Alder_2 og 3'!N182,"")</f>
        <v/>
      </c>
      <c r="E179" s="67" t="str">
        <f>IF('P_Alder_2 og 3'!O182&gt;0,'P_Alder_2 og 3'!O182,"")</f>
        <v/>
      </c>
      <c r="F179" s="67" t="str">
        <f>IF('P_Alder_2 og 3'!P182&gt;0,'P_Alder_2 og 3'!P182,"")</f>
        <v/>
      </c>
      <c r="G179" s="67" t="str">
        <f>IF('P_Alder_2 og 3'!Q182&gt;0,'P_Alder_2 og 3'!Q182,"")</f>
        <v/>
      </c>
      <c r="H179" s="67" t="str">
        <f>IF('P_Alder_2 og 3'!R182&gt;0,'P_Alder_2 og 3'!R182,"")</f>
        <v/>
      </c>
    </row>
    <row r="180" spans="1:8" x14ac:dyDescent="0.25">
      <c r="A180" s="67" t="str">
        <f>IF('P_Alder_2 og 3'!K183&gt;0,'P_Alder_2 og 3'!K183,"")</f>
        <v/>
      </c>
      <c r="B180" s="67" t="str">
        <f>IF('P_Alder_2 og 3'!L183&gt;0,'P_Alder_2 og 3'!L183,"")</f>
        <v/>
      </c>
      <c r="C180" s="67" t="str">
        <f>IF('P_Alder_2 og 3'!M183&gt;0,'P_Alder_2 og 3'!M183,"")</f>
        <v/>
      </c>
      <c r="D180" s="67" t="str">
        <f>IF('P_Alder_2 og 3'!N183&gt;0,'P_Alder_2 og 3'!N183,"")</f>
        <v/>
      </c>
      <c r="E180" s="67" t="str">
        <f>IF('P_Alder_2 og 3'!O183&gt;0,'P_Alder_2 og 3'!O183,"")</f>
        <v/>
      </c>
      <c r="F180" s="67" t="str">
        <f>IF('P_Alder_2 og 3'!P183&gt;0,'P_Alder_2 og 3'!P183,"")</f>
        <v/>
      </c>
      <c r="G180" s="67" t="str">
        <f>IF('P_Alder_2 og 3'!Q183&gt;0,'P_Alder_2 og 3'!Q183,"")</f>
        <v/>
      </c>
      <c r="H180" s="67" t="str">
        <f>IF('P_Alder_2 og 3'!R183&gt;0,'P_Alder_2 og 3'!R183,"")</f>
        <v/>
      </c>
    </row>
    <row r="181" spans="1:8" x14ac:dyDescent="0.25">
      <c r="A181" s="67" t="str">
        <f>IF('P_Alder_2 og 3'!K184&gt;0,'P_Alder_2 og 3'!K184,"")</f>
        <v/>
      </c>
      <c r="B181" s="67" t="str">
        <f>IF('P_Alder_2 og 3'!L184&gt;0,'P_Alder_2 og 3'!L184,"")</f>
        <v/>
      </c>
      <c r="C181" s="67" t="str">
        <f>IF('P_Alder_2 og 3'!M184&gt;0,'P_Alder_2 og 3'!M184,"")</f>
        <v/>
      </c>
      <c r="D181" s="67" t="str">
        <f>IF('P_Alder_2 og 3'!N184&gt;0,'P_Alder_2 og 3'!N184,"")</f>
        <v/>
      </c>
      <c r="E181" s="67" t="str">
        <f>IF('P_Alder_2 og 3'!O184&gt;0,'P_Alder_2 og 3'!O184,"")</f>
        <v/>
      </c>
      <c r="F181" s="67" t="str">
        <f>IF('P_Alder_2 og 3'!P184&gt;0,'P_Alder_2 og 3'!P184,"")</f>
        <v/>
      </c>
      <c r="G181" s="67" t="str">
        <f>IF('P_Alder_2 og 3'!Q184&gt;0,'P_Alder_2 og 3'!Q184,"")</f>
        <v/>
      </c>
      <c r="H181" s="67" t="str">
        <f>IF('P_Alder_2 og 3'!R184&gt;0,'P_Alder_2 og 3'!R184,"")</f>
        <v/>
      </c>
    </row>
    <row r="182" spans="1:8" x14ac:dyDescent="0.25">
      <c r="A182" s="67" t="str">
        <f>IF('P_Alder_2 og 3'!K185&gt;0,'P_Alder_2 og 3'!K185,"")</f>
        <v/>
      </c>
      <c r="B182" s="67" t="str">
        <f>IF('P_Alder_2 og 3'!L185&gt;0,'P_Alder_2 og 3'!L185,"")</f>
        <v/>
      </c>
      <c r="C182" s="67" t="str">
        <f>IF('P_Alder_2 og 3'!M185&gt;0,'P_Alder_2 og 3'!M185,"")</f>
        <v/>
      </c>
      <c r="D182" s="67" t="str">
        <f>IF('P_Alder_2 og 3'!N185&gt;0,'P_Alder_2 og 3'!N185,"")</f>
        <v/>
      </c>
      <c r="E182" s="67" t="str">
        <f>IF('P_Alder_2 og 3'!O185&gt;0,'P_Alder_2 og 3'!O185,"")</f>
        <v/>
      </c>
      <c r="F182" s="67" t="str">
        <f>IF('P_Alder_2 og 3'!P185&gt;0,'P_Alder_2 og 3'!P185,"")</f>
        <v/>
      </c>
      <c r="G182" s="67" t="str">
        <f>IF('P_Alder_2 og 3'!Q185&gt;0,'P_Alder_2 og 3'!Q185,"")</f>
        <v/>
      </c>
      <c r="H182" s="67" t="str">
        <f>IF('P_Alder_2 og 3'!R185&gt;0,'P_Alder_2 og 3'!R185,"")</f>
        <v/>
      </c>
    </row>
    <row r="183" spans="1:8" x14ac:dyDescent="0.25">
      <c r="A183" s="67" t="str">
        <f>IF('P_Alder_2 og 3'!K186&gt;0,'P_Alder_2 og 3'!K186,"")</f>
        <v/>
      </c>
      <c r="B183" s="67" t="str">
        <f>IF('P_Alder_2 og 3'!L186&gt;0,'P_Alder_2 og 3'!L186,"")</f>
        <v/>
      </c>
      <c r="C183" s="67" t="str">
        <f>IF('P_Alder_2 og 3'!M186&gt;0,'P_Alder_2 og 3'!M186,"")</f>
        <v/>
      </c>
      <c r="D183" s="67" t="str">
        <f>IF('P_Alder_2 og 3'!N186&gt;0,'P_Alder_2 og 3'!N186,"")</f>
        <v/>
      </c>
      <c r="E183" s="67" t="str">
        <f>IF('P_Alder_2 og 3'!O186&gt;0,'P_Alder_2 og 3'!O186,"")</f>
        <v/>
      </c>
      <c r="F183" s="67" t="str">
        <f>IF('P_Alder_2 og 3'!P186&gt;0,'P_Alder_2 og 3'!P186,"")</f>
        <v/>
      </c>
      <c r="G183" s="67" t="str">
        <f>IF('P_Alder_2 og 3'!Q186&gt;0,'P_Alder_2 og 3'!Q186,"")</f>
        <v/>
      </c>
      <c r="H183" s="67" t="str">
        <f>IF('P_Alder_2 og 3'!R186&gt;0,'P_Alder_2 og 3'!R186,"")</f>
        <v/>
      </c>
    </row>
    <row r="184" spans="1:8" x14ac:dyDescent="0.25">
      <c r="A184" s="67" t="str">
        <f>IF('P_Alder_2 og 3'!K187&gt;0,'P_Alder_2 og 3'!K187,"")</f>
        <v/>
      </c>
      <c r="B184" s="67" t="str">
        <f>IF('P_Alder_2 og 3'!L187&gt;0,'P_Alder_2 og 3'!L187,"")</f>
        <v/>
      </c>
      <c r="C184" s="67" t="str">
        <f>IF('P_Alder_2 og 3'!M187&gt;0,'P_Alder_2 og 3'!M187,"")</f>
        <v/>
      </c>
      <c r="D184" s="67" t="str">
        <f>IF('P_Alder_2 og 3'!N187&gt;0,'P_Alder_2 og 3'!N187,"")</f>
        <v/>
      </c>
      <c r="E184" s="67" t="str">
        <f>IF('P_Alder_2 og 3'!O187&gt;0,'P_Alder_2 og 3'!O187,"")</f>
        <v/>
      </c>
      <c r="F184" s="67" t="str">
        <f>IF('P_Alder_2 og 3'!P187&gt;0,'P_Alder_2 og 3'!P187,"")</f>
        <v/>
      </c>
      <c r="G184" s="67" t="str">
        <f>IF('P_Alder_2 og 3'!Q187&gt;0,'P_Alder_2 og 3'!Q187,"")</f>
        <v/>
      </c>
      <c r="H184" s="67" t="str">
        <f>IF('P_Alder_2 og 3'!R187&gt;0,'P_Alder_2 og 3'!R187,"")</f>
        <v/>
      </c>
    </row>
    <row r="185" spans="1:8" x14ac:dyDescent="0.25">
      <c r="A185" s="67" t="str">
        <f>IF('P_Alder_2 og 3'!K188&gt;0,'P_Alder_2 og 3'!K188,"")</f>
        <v/>
      </c>
      <c r="B185" s="67" t="str">
        <f>IF('P_Alder_2 og 3'!L188&gt;0,'P_Alder_2 og 3'!L188,"")</f>
        <v/>
      </c>
      <c r="C185" s="67" t="str">
        <f>IF('P_Alder_2 og 3'!M188&gt;0,'P_Alder_2 og 3'!M188,"")</f>
        <v/>
      </c>
      <c r="D185" s="67" t="str">
        <f>IF('P_Alder_2 og 3'!N188&gt;0,'P_Alder_2 og 3'!N188,"")</f>
        <v/>
      </c>
      <c r="E185" s="67" t="str">
        <f>IF('P_Alder_2 og 3'!O188&gt;0,'P_Alder_2 og 3'!O188,"")</f>
        <v/>
      </c>
      <c r="F185" s="67" t="str">
        <f>IF('P_Alder_2 og 3'!P188&gt;0,'P_Alder_2 og 3'!P188,"")</f>
        <v/>
      </c>
      <c r="G185" s="67" t="str">
        <f>IF('P_Alder_2 og 3'!Q188&gt;0,'P_Alder_2 og 3'!Q188,"")</f>
        <v/>
      </c>
      <c r="H185" s="67" t="str">
        <f>IF('P_Alder_2 og 3'!R188&gt;0,'P_Alder_2 og 3'!R188,"")</f>
        <v/>
      </c>
    </row>
    <row r="186" spans="1:8" x14ac:dyDescent="0.25">
      <c r="A186" s="67" t="str">
        <f>IF('P_Alder_2 og 3'!K189&gt;0,'P_Alder_2 og 3'!K189,"")</f>
        <v/>
      </c>
      <c r="B186" s="67" t="str">
        <f>IF('P_Alder_2 og 3'!L189&gt;0,'P_Alder_2 og 3'!L189,"")</f>
        <v/>
      </c>
      <c r="C186" s="67" t="str">
        <f>IF('P_Alder_2 og 3'!M189&gt;0,'P_Alder_2 og 3'!M189,"")</f>
        <v/>
      </c>
      <c r="D186" s="67" t="str">
        <f>IF('P_Alder_2 og 3'!N189&gt;0,'P_Alder_2 og 3'!N189,"")</f>
        <v/>
      </c>
      <c r="E186" s="67" t="str">
        <f>IF('P_Alder_2 og 3'!O189&gt;0,'P_Alder_2 og 3'!O189,"")</f>
        <v/>
      </c>
      <c r="F186" s="67" t="str">
        <f>IF('P_Alder_2 og 3'!P189&gt;0,'P_Alder_2 og 3'!P189,"")</f>
        <v/>
      </c>
      <c r="G186" s="67" t="str">
        <f>IF('P_Alder_2 og 3'!Q189&gt;0,'P_Alder_2 og 3'!Q189,"")</f>
        <v/>
      </c>
      <c r="H186" s="67" t="str">
        <f>IF('P_Alder_2 og 3'!R189&gt;0,'P_Alder_2 og 3'!R189,"")</f>
        <v/>
      </c>
    </row>
    <row r="187" spans="1:8" x14ac:dyDescent="0.25">
      <c r="A187" s="67" t="str">
        <f>IF('P_Alder_2 og 3'!K190&gt;0,'P_Alder_2 og 3'!K190,"")</f>
        <v/>
      </c>
      <c r="B187" s="67" t="str">
        <f>IF('P_Alder_2 og 3'!L190&gt;0,'P_Alder_2 og 3'!L190,"")</f>
        <v/>
      </c>
      <c r="C187" s="67" t="str">
        <f>IF('P_Alder_2 og 3'!M190&gt;0,'P_Alder_2 og 3'!M190,"")</f>
        <v/>
      </c>
      <c r="D187" s="67" t="str">
        <f>IF('P_Alder_2 og 3'!N190&gt;0,'P_Alder_2 og 3'!N190,"")</f>
        <v/>
      </c>
      <c r="E187" s="67" t="str">
        <f>IF('P_Alder_2 og 3'!O190&gt;0,'P_Alder_2 og 3'!O190,"")</f>
        <v/>
      </c>
      <c r="F187" s="67" t="str">
        <f>IF('P_Alder_2 og 3'!P190&gt;0,'P_Alder_2 og 3'!P190,"")</f>
        <v/>
      </c>
      <c r="G187" s="67" t="str">
        <f>IF('P_Alder_2 og 3'!Q190&gt;0,'P_Alder_2 og 3'!Q190,"")</f>
        <v/>
      </c>
      <c r="H187" s="67" t="str">
        <f>IF('P_Alder_2 og 3'!R190&gt;0,'P_Alder_2 og 3'!R190,"")</f>
        <v/>
      </c>
    </row>
    <row r="188" spans="1:8" x14ac:dyDescent="0.25">
      <c r="A188" s="67" t="str">
        <f>IF('P_Alder_2 og 3'!K191&gt;0,'P_Alder_2 og 3'!K191,"")</f>
        <v/>
      </c>
      <c r="B188" s="67" t="str">
        <f>IF('P_Alder_2 og 3'!L191&gt;0,'P_Alder_2 og 3'!L191,"")</f>
        <v/>
      </c>
      <c r="C188" s="67" t="str">
        <f>IF('P_Alder_2 og 3'!M191&gt;0,'P_Alder_2 og 3'!M191,"")</f>
        <v/>
      </c>
      <c r="D188" s="67" t="str">
        <f>IF('P_Alder_2 og 3'!N191&gt;0,'P_Alder_2 og 3'!N191,"")</f>
        <v/>
      </c>
      <c r="E188" s="67" t="str">
        <f>IF('P_Alder_2 og 3'!O191&gt;0,'P_Alder_2 og 3'!O191,"")</f>
        <v/>
      </c>
      <c r="F188" s="67" t="str">
        <f>IF('P_Alder_2 og 3'!P191&gt;0,'P_Alder_2 og 3'!P191,"")</f>
        <v/>
      </c>
      <c r="G188" s="67" t="str">
        <f>IF('P_Alder_2 og 3'!Q191&gt;0,'P_Alder_2 og 3'!Q191,"")</f>
        <v/>
      </c>
      <c r="H188" s="67" t="str">
        <f>IF('P_Alder_2 og 3'!R191&gt;0,'P_Alder_2 og 3'!R191,"")</f>
        <v/>
      </c>
    </row>
    <row r="189" spans="1:8" x14ac:dyDescent="0.25">
      <c r="A189" s="67" t="str">
        <f>IF('P_Alder_2 og 3'!K192&gt;0,'P_Alder_2 og 3'!K192,"")</f>
        <v/>
      </c>
      <c r="B189" s="67" t="str">
        <f>IF('P_Alder_2 og 3'!L192&gt;0,'P_Alder_2 og 3'!L192,"")</f>
        <v/>
      </c>
      <c r="C189" s="67" t="str">
        <f>IF('P_Alder_2 og 3'!M192&gt;0,'P_Alder_2 og 3'!M192,"")</f>
        <v/>
      </c>
      <c r="D189" s="67" t="str">
        <f>IF('P_Alder_2 og 3'!N192&gt;0,'P_Alder_2 og 3'!N192,"")</f>
        <v/>
      </c>
      <c r="E189" s="67" t="str">
        <f>IF('P_Alder_2 og 3'!O192&gt;0,'P_Alder_2 og 3'!O192,"")</f>
        <v/>
      </c>
      <c r="F189" s="67" t="str">
        <f>IF('P_Alder_2 og 3'!P192&gt;0,'P_Alder_2 og 3'!P192,"")</f>
        <v/>
      </c>
      <c r="G189" s="67" t="str">
        <f>IF('P_Alder_2 og 3'!Q192&gt;0,'P_Alder_2 og 3'!Q192,"")</f>
        <v/>
      </c>
      <c r="H189" s="67" t="str">
        <f>IF('P_Alder_2 og 3'!R192&gt;0,'P_Alder_2 og 3'!R192,"")</f>
        <v/>
      </c>
    </row>
    <row r="190" spans="1:8" x14ac:dyDescent="0.25">
      <c r="A190" s="67" t="str">
        <f>IF('P_Alder_2 og 3'!K193&gt;0,'P_Alder_2 og 3'!K193,"")</f>
        <v/>
      </c>
      <c r="B190" s="67" t="str">
        <f>IF('P_Alder_2 og 3'!L193&gt;0,'P_Alder_2 og 3'!L193,"")</f>
        <v/>
      </c>
      <c r="C190" s="67" t="str">
        <f>IF('P_Alder_2 og 3'!M193&gt;0,'P_Alder_2 og 3'!M193,"")</f>
        <v/>
      </c>
      <c r="D190" s="67" t="str">
        <f>IF('P_Alder_2 og 3'!N193&gt;0,'P_Alder_2 og 3'!N193,"")</f>
        <v/>
      </c>
      <c r="E190" s="67" t="str">
        <f>IF('P_Alder_2 og 3'!O193&gt;0,'P_Alder_2 og 3'!O193,"")</f>
        <v/>
      </c>
      <c r="F190" s="67" t="str">
        <f>IF('P_Alder_2 og 3'!P193&gt;0,'P_Alder_2 og 3'!P193,"")</f>
        <v/>
      </c>
      <c r="G190" s="67" t="str">
        <f>IF('P_Alder_2 og 3'!Q193&gt;0,'P_Alder_2 og 3'!Q193,"")</f>
        <v/>
      </c>
      <c r="H190" s="67" t="str">
        <f>IF('P_Alder_2 og 3'!R193&gt;0,'P_Alder_2 og 3'!R193,"")</f>
        <v/>
      </c>
    </row>
    <row r="191" spans="1:8" x14ac:dyDescent="0.25">
      <c r="A191" s="67" t="str">
        <f>IF('P_Alder_2 og 3'!K194&gt;0,'P_Alder_2 og 3'!K194,"")</f>
        <v/>
      </c>
      <c r="B191" s="67" t="str">
        <f>IF('P_Alder_2 og 3'!L194&gt;0,'P_Alder_2 og 3'!L194,"")</f>
        <v/>
      </c>
      <c r="C191" s="67" t="str">
        <f>IF('P_Alder_2 og 3'!M194&gt;0,'P_Alder_2 og 3'!M194,"")</f>
        <v/>
      </c>
      <c r="D191" s="67" t="str">
        <f>IF('P_Alder_2 og 3'!N194&gt;0,'P_Alder_2 og 3'!N194,"")</f>
        <v/>
      </c>
      <c r="E191" s="67" t="str">
        <f>IF('P_Alder_2 og 3'!O194&gt;0,'P_Alder_2 og 3'!O194,"")</f>
        <v/>
      </c>
      <c r="F191" s="67" t="str">
        <f>IF('P_Alder_2 og 3'!P194&gt;0,'P_Alder_2 og 3'!P194,"")</f>
        <v/>
      </c>
      <c r="G191" s="67" t="str">
        <f>IF('P_Alder_2 og 3'!Q194&gt;0,'P_Alder_2 og 3'!Q194,"")</f>
        <v/>
      </c>
      <c r="H191" s="67" t="str">
        <f>IF('P_Alder_2 og 3'!R194&gt;0,'P_Alder_2 og 3'!R194,"")</f>
        <v/>
      </c>
    </row>
    <row r="192" spans="1:8" x14ac:dyDescent="0.25">
      <c r="A192" s="67" t="str">
        <f>IF('P_Alder_2 og 3'!K195&gt;0,'P_Alder_2 og 3'!K195,"")</f>
        <v/>
      </c>
      <c r="B192" s="67" t="str">
        <f>IF('P_Alder_2 og 3'!L195&gt;0,'P_Alder_2 og 3'!L195,"")</f>
        <v/>
      </c>
      <c r="C192" s="67" t="str">
        <f>IF('P_Alder_2 og 3'!M195&gt;0,'P_Alder_2 og 3'!M195,"")</f>
        <v/>
      </c>
      <c r="D192" s="67" t="str">
        <f>IF('P_Alder_2 og 3'!N195&gt;0,'P_Alder_2 og 3'!N195,"")</f>
        <v/>
      </c>
      <c r="E192" s="67" t="str">
        <f>IF('P_Alder_2 og 3'!O195&gt;0,'P_Alder_2 og 3'!O195,"")</f>
        <v/>
      </c>
      <c r="F192" s="67" t="str">
        <f>IF('P_Alder_2 og 3'!P195&gt;0,'P_Alder_2 og 3'!P195,"")</f>
        <v/>
      </c>
      <c r="G192" s="67" t="str">
        <f>IF('P_Alder_2 og 3'!Q195&gt;0,'P_Alder_2 og 3'!Q195,"")</f>
        <v/>
      </c>
      <c r="H192" s="67" t="str">
        <f>IF('P_Alder_2 og 3'!R195&gt;0,'P_Alder_2 og 3'!R195,"")</f>
        <v/>
      </c>
    </row>
    <row r="193" spans="1:8" x14ac:dyDescent="0.25">
      <c r="A193" s="67" t="str">
        <f>IF('P_Alder_2 og 3'!K196&gt;0,'P_Alder_2 og 3'!K196,"")</f>
        <v/>
      </c>
      <c r="B193" s="67" t="str">
        <f>IF('P_Alder_2 og 3'!L196&gt;0,'P_Alder_2 og 3'!L196,"")</f>
        <v/>
      </c>
      <c r="C193" s="67" t="str">
        <f>IF('P_Alder_2 og 3'!M196&gt;0,'P_Alder_2 og 3'!M196,"")</f>
        <v/>
      </c>
      <c r="D193" s="67" t="str">
        <f>IF('P_Alder_2 og 3'!N196&gt;0,'P_Alder_2 og 3'!N196,"")</f>
        <v/>
      </c>
      <c r="E193" s="67" t="str">
        <f>IF('P_Alder_2 og 3'!O196&gt;0,'P_Alder_2 og 3'!O196,"")</f>
        <v/>
      </c>
      <c r="F193" s="67" t="str">
        <f>IF('P_Alder_2 og 3'!P196&gt;0,'P_Alder_2 og 3'!P196,"")</f>
        <v/>
      </c>
      <c r="G193" s="67" t="str">
        <f>IF('P_Alder_2 og 3'!Q196&gt;0,'P_Alder_2 og 3'!Q196,"")</f>
        <v/>
      </c>
      <c r="H193" s="67" t="str">
        <f>IF('P_Alder_2 og 3'!R196&gt;0,'P_Alder_2 og 3'!R196,"")</f>
        <v/>
      </c>
    </row>
    <row r="194" spans="1:8" x14ac:dyDescent="0.25">
      <c r="A194" s="67" t="str">
        <f>IF('P_Alder_2 og 3'!K197&gt;0,'P_Alder_2 og 3'!K197,"")</f>
        <v/>
      </c>
      <c r="B194" s="67" t="str">
        <f>IF('P_Alder_2 og 3'!L197&gt;0,'P_Alder_2 og 3'!L197,"")</f>
        <v/>
      </c>
      <c r="C194" s="67" t="str">
        <f>IF('P_Alder_2 og 3'!M197&gt;0,'P_Alder_2 og 3'!M197,"")</f>
        <v/>
      </c>
      <c r="D194" s="67" t="str">
        <f>IF('P_Alder_2 og 3'!N197&gt;0,'P_Alder_2 og 3'!N197,"")</f>
        <v/>
      </c>
      <c r="E194" s="67" t="str">
        <f>IF('P_Alder_2 og 3'!O197&gt;0,'P_Alder_2 og 3'!O197,"")</f>
        <v/>
      </c>
      <c r="F194" s="67" t="str">
        <f>IF('P_Alder_2 og 3'!P197&gt;0,'P_Alder_2 og 3'!P197,"")</f>
        <v/>
      </c>
      <c r="G194" s="67" t="str">
        <f>IF('P_Alder_2 og 3'!Q197&gt;0,'P_Alder_2 og 3'!Q197,"")</f>
        <v/>
      </c>
      <c r="H194" s="67" t="str">
        <f>IF('P_Alder_2 og 3'!R197&gt;0,'P_Alder_2 og 3'!R197,"")</f>
        <v/>
      </c>
    </row>
    <row r="195" spans="1:8" x14ac:dyDescent="0.25">
      <c r="A195" s="67" t="str">
        <f>IF('P_Alder_2 og 3'!K198&gt;0,'P_Alder_2 og 3'!K198,"")</f>
        <v/>
      </c>
      <c r="B195" s="67" t="str">
        <f>IF('P_Alder_2 og 3'!L198&gt;0,'P_Alder_2 og 3'!L198,"")</f>
        <v/>
      </c>
      <c r="C195" s="67" t="str">
        <f>IF('P_Alder_2 og 3'!M198&gt;0,'P_Alder_2 og 3'!M198,"")</f>
        <v/>
      </c>
      <c r="D195" s="67" t="str">
        <f>IF('P_Alder_2 og 3'!N198&gt;0,'P_Alder_2 og 3'!N198,"")</f>
        <v/>
      </c>
      <c r="E195" s="67" t="str">
        <f>IF('P_Alder_2 og 3'!O198&gt;0,'P_Alder_2 og 3'!O198,"")</f>
        <v/>
      </c>
      <c r="F195" s="67" t="str">
        <f>IF('P_Alder_2 og 3'!P198&gt;0,'P_Alder_2 og 3'!P198,"")</f>
        <v/>
      </c>
      <c r="G195" s="67" t="str">
        <f>IF('P_Alder_2 og 3'!Q198&gt;0,'P_Alder_2 og 3'!Q198,"")</f>
        <v/>
      </c>
      <c r="H195" s="67" t="str">
        <f>IF('P_Alder_2 og 3'!R198&gt;0,'P_Alder_2 og 3'!R198,"")</f>
        <v/>
      </c>
    </row>
    <row r="196" spans="1:8" x14ac:dyDescent="0.25">
      <c r="A196" s="67" t="str">
        <f>IF('P_Alder_2 og 3'!K199&gt;0,'P_Alder_2 og 3'!K199,"")</f>
        <v/>
      </c>
      <c r="B196" s="67" t="str">
        <f>IF('P_Alder_2 og 3'!L199&gt;0,'P_Alder_2 og 3'!L199,"")</f>
        <v/>
      </c>
      <c r="C196" s="67" t="str">
        <f>IF('P_Alder_2 og 3'!M199&gt;0,'P_Alder_2 og 3'!M199,"")</f>
        <v/>
      </c>
      <c r="D196" s="67" t="str">
        <f>IF('P_Alder_2 og 3'!N199&gt;0,'P_Alder_2 og 3'!N199,"")</f>
        <v/>
      </c>
      <c r="E196" s="67" t="str">
        <f>IF('P_Alder_2 og 3'!O199&gt;0,'P_Alder_2 og 3'!O199,"")</f>
        <v/>
      </c>
      <c r="F196" s="67" t="str">
        <f>IF('P_Alder_2 og 3'!P199&gt;0,'P_Alder_2 og 3'!P199,"")</f>
        <v/>
      </c>
      <c r="G196" s="67" t="str">
        <f>IF('P_Alder_2 og 3'!Q199&gt;0,'P_Alder_2 og 3'!Q199,"")</f>
        <v/>
      </c>
      <c r="H196" s="67" t="str">
        <f>IF('P_Alder_2 og 3'!R199&gt;0,'P_Alder_2 og 3'!R199,"")</f>
        <v/>
      </c>
    </row>
    <row r="197" spans="1:8" x14ac:dyDescent="0.25">
      <c r="A197" s="67" t="str">
        <f>IF('P_Alder_2 og 3'!K200&gt;0,'P_Alder_2 og 3'!K200,"")</f>
        <v/>
      </c>
      <c r="B197" s="67" t="str">
        <f>IF('P_Alder_2 og 3'!L200&gt;0,'P_Alder_2 og 3'!L200,"")</f>
        <v/>
      </c>
      <c r="C197" s="67" t="str">
        <f>IF('P_Alder_2 og 3'!M200&gt;0,'P_Alder_2 og 3'!M200,"")</f>
        <v/>
      </c>
      <c r="D197" s="67" t="str">
        <f>IF('P_Alder_2 og 3'!N200&gt;0,'P_Alder_2 og 3'!N200,"")</f>
        <v/>
      </c>
      <c r="E197" s="67" t="str">
        <f>IF('P_Alder_2 og 3'!O200&gt;0,'P_Alder_2 og 3'!O200,"")</f>
        <v/>
      </c>
      <c r="F197" s="67" t="str">
        <f>IF('P_Alder_2 og 3'!P200&gt;0,'P_Alder_2 og 3'!P200,"")</f>
        <v/>
      </c>
      <c r="G197" s="67" t="str">
        <f>IF('P_Alder_2 og 3'!Q200&gt;0,'P_Alder_2 og 3'!Q200,"")</f>
        <v/>
      </c>
      <c r="H197" s="67" t="str">
        <f>IF('P_Alder_2 og 3'!R200&gt;0,'P_Alder_2 og 3'!R200,"")</f>
        <v/>
      </c>
    </row>
    <row r="198" spans="1:8" x14ac:dyDescent="0.25">
      <c r="A198" s="67" t="str">
        <f>IF('P_Alder_2 og 3'!K201&gt;0,'P_Alder_2 og 3'!K201,"")</f>
        <v/>
      </c>
      <c r="B198" s="67" t="str">
        <f>IF('P_Alder_2 og 3'!L201&gt;0,'P_Alder_2 og 3'!L201,"")</f>
        <v/>
      </c>
      <c r="C198" s="67" t="str">
        <f>IF('P_Alder_2 og 3'!M201&gt;0,'P_Alder_2 og 3'!M201,"")</f>
        <v/>
      </c>
      <c r="D198" s="67" t="str">
        <f>IF('P_Alder_2 og 3'!N201&gt;0,'P_Alder_2 og 3'!N201,"")</f>
        <v/>
      </c>
      <c r="E198" s="67" t="str">
        <f>IF('P_Alder_2 og 3'!O201&gt;0,'P_Alder_2 og 3'!O201,"")</f>
        <v/>
      </c>
      <c r="F198" s="67" t="str">
        <f>IF('P_Alder_2 og 3'!P201&gt;0,'P_Alder_2 og 3'!P201,"")</f>
        <v/>
      </c>
      <c r="G198" s="67" t="str">
        <f>IF('P_Alder_2 og 3'!Q201&gt;0,'P_Alder_2 og 3'!Q201,"")</f>
        <v/>
      </c>
      <c r="H198" s="67" t="str">
        <f>IF('P_Alder_2 og 3'!R201&gt;0,'P_Alder_2 og 3'!R201,"")</f>
        <v/>
      </c>
    </row>
    <row r="199" spans="1:8" x14ac:dyDescent="0.25">
      <c r="A199" s="67" t="str">
        <f>IF('P_Alder_2 og 3'!K202&gt;0,'P_Alder_2 og 3'!K202,"")</f>
        <v/>
      </c>
      <c r="B199" s="67" t="str">
        <f>IF('P_Alder_2 og 3'!L202&gt;0,'P_Alder_2 og 3'!L202,"")</f>
        <v/>
      </c>
      <c r="C199" s="67" t="str">
        <f>IF('P_Alder_2 og 3'!M202&gt;0,'P_Alder_2 og 3'!M202,"")</f>
        <v/>
      </c>
      <c r="D199" s="67" t="str">
        <f>IF('P_Alder_2 og 3'!N202&gt;0,'P_Alder_2 og 3'!N202,"")</f>
        <v/>
      </c>
      <c r="E199" s="67" t="str">
        <f>IF('P_Alder_2 og 3'!O202&gt;0,'P_Alder_2 og 3'!O202,"")</f>
        <v/>
      </c>
      <c r="F199" s="67" t="str">
        <f>IF('P_Alder_2 og 3'!P202&gt;0,'P_Alder_2 og 3'!P202,"")</f>
        <v/>
      </c>
      <c r="G199" s="67" t="str">
        <f>IF('P_Alder_2 og 3'!Q202&gt;0,'P_Alder_2 og 3'!Q202,"")</f>
        <v/>
      </c>
      <c r="H199" s="67" t="str">
        <f>IF('P_Alder_2 og 3'!R202&gt;0,'P_Alder_2 og 3'!R202,"")</f>
        <v/>
      </c>
    </row>
    <row r="200" spans="1:8" x14ac:dyDescent="0.25">
      <c r="A200" s="67" t="str">
        <f>IF('P_Alder_2 og 3'!K203&gt;0,'P_Alder_2 og 3'!K203,"")</f>
        <v/>
      </c>
      <c r="B200" s="67" t="str">
        <f>IF('P_Alder_2 og 3'!L203&gt;0,'P_Alder_2 og 3'!L203,"")</f>
        <v/>
      </c>
      <c r="C200" s="67" t="str">
        <f>IF('P_Alder_2 og 3'!M203&gt;0,'P_Alder_2 og 3'!M203,"")</f>
        <v/>
      </c>
      <c r="D200" s="67" t="str">
        <f>IF('P_Alder_2 og 3'!N203&gt;0,'P_Alder_2 og 3'!N203,"")</f>
        <v/>
      </c>
      <c r="E200" s="67" t="str">
        <f>IF('P_Alder_2 og 3'!O203&gt;0,'P_Alder_2 og 3'!O203,"")</f>
        <v/>
      </c>
      <c r="F200" s="67" t="str">
        <f>IF('P_Alder_2 og 3'!P203&gt;0,'P_Alder_2 og 3'!P203,"")</f>
        <v/>
      </c>
      <c r="G200" s="67" t="str">
        <f>IF('P_Alder_2 og 3'!Q203&gt;0,'P_Alder_2 og 3'!Q203,"")</f>
        <v/>
      </c>
      <c r="H200" s="67" t="str">
        <f>IF('P_Alder_2 og 3'!R203&gt;0,'P_Alder_2 og 3'!R203,"")</f>
        <v/>
      </c>
    </row>
    <row r="201" spans="1:8" x14ac:dyDescent="0.25">
      <c r="A201" s="67" t="str">
        <f>IF('P_Alder_2 og 3'!K204&gt;0,'P_Alder_2 og 3'!K204,"")</f>
        <v/>
      </c>
      <c r="B201" s="67" t="str">
        <f>IF('P_Alder_2 og 3'!L204&gt;0,'P_Alder_2 og 3'!L204,"")</f>
        <v/>
      </c>
      <c r="C201" s="67" t="str">
        <f>IF('P_Alder_2 og 3'!M204&gt;0,'P_Alder_2 og 3'!M204,"")</f>
        <v/>
      </c>
      <c r="D201" s="67" t="str">
        <f>IF('P_Alder_2 og 3'!N204&gt;0,'P_Alder_2 og 3'!N204,"")</f>
        <v/>
      </c>
      <c r="E201" s="67" t="str">
        <f>IF('P_Alder_2 og 3'!O204&gt;0,'P_Alder_2 og 3'!O204,"")</f>
        <v/>
      </c>
      <c r="F201" s="67" t="str">
        <f>IF('P_Alder_2 og 3'!P204&gt;0,'P_Alder_2 og 3'!P204,"")</f>
        <v/>
      </c>
      <c r="G201" s="67" t="str">
        <f>IF('P_Alder_2 og 3'!Q204&gt;0,'P_Alder_2 og 3'!Q204,"")</f>
        <v/>
      </c>
      <c r="H201" s="67" t="str">
        <f>IF('P_Alder_2 og 3'!R204&gt;0,'P_Alder_2 og 3'!R204,"")</f>
        <v/>
      </c>
    </row>
    <row r="202" spans="1:8" x14ac:dyDescent="0.25">
      <c r="A202" s="67" t="str">
        <f>IF('P_Alder_2 og 3'!K205&gt;0,'P_Alder_2 og 3'!K205,"")</f>
        <v/>
      </c>
      <c r="B202" s="67" t="str">
        <f>IF('P_Alder_2 og 3'!L205&gt;0,'P_Alder_2 og 3'!L205,"")</f>
        <v/>
      </c>
      <c r="C202" s="67" t="str">
        <f>IF('P_Alder_2 og 3'!M205&gt;0,'P_Alder_2 og 3'!M205,"")</f>
        <v/>
      </c>
      <c r="D202" s="67" t="str">
        <f>IF('P_Alder_2 og 3'!N205&gt;0,'P_Alder_2 og 3'!N205,"")</f>
        <v/>
      </c>
      <c r="E202" s="67" t="str">
        <f>IF('P_Alder_2 og 3'!O205&gt;0,'P_Alder_2 og 3'!O205,"")</f>
        <v/>
      </c>
      <c r="F202" s="67" t="str">
        <f>IF('P_Alder_2 og 3'!P205&gt;0,'P_Alder_2 og 3'!P205,"")</f>
        <v/>
      </c>
      <c r="G202" s="67" t="str">
        <f>IF('P_Alder_2 og 3'!Q205&gt;0,'P_Alder_2 og 3'!Q205,"")</f>
        <v/>
      </c>
      <c r="H202" s="67" t="str">
        <f>IF('P_Alder_2 og 3'!R205&gt;0,'P_Alder_2 og 3'!R205,"")</f>
        <v/>
      </c>
    </row>
    <row r="203" spans="1:8" x14ac:dyDescent="0.25">
      <c r="A203" s="67" t="str">
        <f>IF('P_Alder_2 og 3'!K206&gt;0,'P_Alder_2 og 3'!K206,"")</f>
        <v/>
      </c>
      <c r="B203" s="67" t="str">
        <f>IF('P_Alder_2 og 3'!L206&gt;0,'P_Alder_2 og 3'!L206,"")</f>
        <v/>
      </c>
      <c r="C203" s="67" t="str">
        <f>IF('P_Alder_2 og 3'!M206&gt;0,'P_Alder_2 og 3'!M206,"")</f>
        <v/>
      </c>
      <c r="D203" s="67" t="str">
        <f>IF('P_Alder_2 og 3'!N206&gt;0,'P_Alder_2 og 3'!N206,"")</f>
        <v/>
      </c>
      <c r="E203" s="67" t="str">
        <f>IF('P_Alder_2 og 3'!O206&gt;0,'P_Alder_2 og 3'!O206,"")</f>
        <v/>
      </c>
      <c r="F203" s="67" t="str">
        <f>IF('P_Alder_2 og 3'!P206&gt;0,'P_Alder_2 og 3'!P206,"")</f>
        <v/>
      </c>
      <c r="G203" s="67" t="str">
        <f>IF('P_Alder_2 og 3'!Q206&gt;0,'P_Alder_2 og 3'!Q206,"")</f>
        <v/>
      </c>
      <c r="H203" s="67" t="str">
        <f>IF('P_Alder_2 og 3'!R206&gt;0,'P_Alder_2 og 3'!R206,"")</f>
        <v/>
      </c>
    </row>
    <row r="204" spans="1:8" x14ac:dyDescent="0.25">
      <c r="A204" s="67" t="str">
        <f>IF('P_Alder_2 og 3'!K207&gt;0,'P_Alder_2 og 3'!K207,"")</f>
        <v/>
      </c>
      <c r="B204" s="67" t="str">
        <f>IF('P_Alder_2 og 3'!L207&gt;0,'P_Alder_2 og 3'!L207,"")</f>
        <v/>
      </c>
      <c r="C204" s="67" t="str">
        <f>IF('P_Alder_2 og 3'!M207&gt;0,'P_Alder_2 og 3'!M207,"")</f>
        <v/>
      </c>
      <c r="D204" s="67" t="str">
        <f>IF('P_Alder_2 og 3'!N207&gt;0,'P_Alder_2 og 3'!N207,"")</f>
        <v/>
      </c>
      <c r="E204" s="67" t="str">
        <f>IF('P_Alder_2 og 3'!O207&gt;0,'P_Alder_2 og 3'!O207,"")</f>
        <v/>
      </c>
      <c r="F204" s="67" t="str">
        <f>IF('P_Alder_2 og 3'!P207&gt;0,'P_Alder_2 og 3'!P207,"")</f>
        <v/>
      </c>
      <c r="G204" s="67" t="str">
        <f>IF('P_Alder_2 og 3'!Q207&gt;0,'P_Alder_2 og 3'!Q207,"")</f>
        <v/>
      </c>
      <c r="H204" s="67" t="str">
        <f>IF('P_Alder_2 og 3'!R207&gt;0,'P_Alder_2 og 3'!R207,"")</f>
        <v/>
      </c>
    </row>
    <row r="205" spans="1:8" x14ac:dyDescent="0.25">
      <c r="A205" s="67" t="str">
        <f>IF('P_Alder_2 og 3'!K208&gt;0,'P_Alder_2 og 3'!K208,"")</f>
        <v/>
      </c>
      <c r="B205" s="67" t="str">
        <f>IF('P_Alder_2 og 3'!L208&gt;0,'P_Alder_2 og 3'!L208,"")</f>
        <v/>
      </c>
      <c r="C205" s="67" t="str">
        <f>IF('P_Alder_2 og 3'!M208&gt;0,'P_Alder_2 og 3'!M208,"")</f>
        <v/>
      </c>
      <c r="D205" s="67" t="str">
        <f>IF('P_Alder_2 og 3'!N208&gt;0,'P_Alder_2 og 3'!N208,"")</f>
        <v/>
      </c>
      <c r="E205" s="67" t="str">
        <f>IF('P_Alder_2 og 3'!O208&gt;0,'P_Alder_2 og 3'!O208,"")</f>
        <v/>
      </c>
      <c r="F205" s="67" t="str">
        <f>IF('P_Alder_2 og 3'!P208&gt;0,'P_Alder_2 og 3'!P208,"")</f>
        <v/>
      </c>
      <c r="G205" s="67" t="str">
        <f>IF('P_Alder_2 og 3'!Q208&gt;0,'P_Alder_2 og 3'!Q208,"")</f>
        <v/>
      </c>
      <c r="H205" s="67" t="str">
        <f>IF('P_Alder_2 og 3'!R208&gt;0,'P_Alder_2 og 3'!R208,"")</f>
        <v/>
      </c>
    </row>
    <row r="206" spans="1:8" x14ac:dyDescent="0.25">
      <c r="A206" s="67" t="str">
        <f>IF('P_Alder_2 og 3'!K209&gt;0,'P_Alder_2 og 3'!K209,"")</f>
        <v/>
      </c>
      <c r="B206" s="67" t="str">
        <f>IF('P_Alder_2 og 3'!L209&gt;0,'P_Alder_2 og 3'!L209,"")</f>
        <v/>
      </c>
      <c r="C206" s="67" t="str">
        <f>IF('P_Alder_2 og 3'!M209&gt;0,'P_Alder_2 og 3'!M209,"")</f>
        <v/>
      </c>
      <c r="D206" s="67" t="str">
        <f>IF('P_Alder_2 og 3'!N209&gt;0,'P_Alder_2 og 3'!N209,"")</f>
        <v/>
      </c>
      <c r="E206" s="67" t="str">
        <f>IF('P_Alder_2 og 3'!O209&gt;0,'P_Alder_2 og 3'!O209,"")</f>
        <v/>
      </c>
      <c r="F206" s="67" t="str">
        <f>IF('P_Alder_2 og 3'!P209&gt;0,'P_Alder_2 og 3'!P209,"")</f>
        <v/>
      </c>
      <c r="G206" s="67" t="str">
        <f>IF('P_Alder_2 og 3'!Q209&gt;0,'P_Alder_2 og 3'!Q209,"")</f>
        <v/>
      </c>
      <c r="H206" s="67" t="str">
        <f>IF('P_Alder_2 og 3'!R209&gt;0,'P_Alder_2 og 3'!R209,"")</f>
        <v/>
      </c>
    </row>
    <row r="207" spans="1:8" x14ac:dyDescent="0.25">
      <c r="A207" s="67" t="str">
        <f>IF('P_Alder_2 og 3'!K210&gt;0,'P_Alder_2 og 3'!K210,"")</f>
        <v/>
      </c>
      <c r="B207" s="67" t="str">
        <f>IF('P_Alder_2 og 3'!L210&gt;0,'P_Alder_2 og 3'!L210,"")</f>
        <v/>
      </c>
      <c r="C207" s="67" t="str">
        <f>IF('P_Alder_2 og 3'!M210&gt;0,'P_Alder_2 og 3'!M210,"")</f>
        <v/>
      </c>
      <c r="D207" s="67" t="str">
        <f>IF('P_Alder_2 og 3'!N210&gt;0,'P_Alder_2 og 3'!N210,"")</f>
        <v/>
      </c>
      <c r="E207" s="67" t="str">
        <f>IF('P_Alder_2 og 3'!O210&gt;0,'P_Alder_2 og 3'!O210,"")</f>
        <v/>
      </c>
      <c r="F207" s="67" t="str">
        <f>IF('P_Alder_2 og 3'!P210&gt;0,'P_Alder_2 og 3'!P210,"")</f>
        <v/>
      </c>
      <c r="G207" s="67" t="str">
        <f>IF('P_Alder_2 og 3'!Q210&gt;0,'P_Alder_2 og 3'!Q210,"")</f>
        <v/>
      </c>
      <c r="H207" s="67" t="str">
        <f>IF('P_Alder_2 og 3'!R210&gt;0,'P_Alder_2 og 3'!R210,"")</f>
        <v/>
      </c>
    </row>
    <row r="208" spans="1:8" x14ac:dyDescent="0.25">
      <c r="A208" s="67" t="str">
        <f>IF('P_Alder_2 og 3'!K211&gt;0,'P_Alder_2 og 3'!K211,"")</f>
        <v/>
      </c>
      <c r="B208" s="67" t="str">
        <f>IF('P_Alder_2 og 3'!L211&gt;0,'P_Alder_2 og 3'!L211,"")</f>
        <v/>
      </c>
      <c r="C208" s="67" t="str">
        <f>IF('P_Alder_2 og 3'!M211&gt;0,'P_Alder_2 og 3'!M211,"")</f>
        <v/>
      </c>
      <c r="D208" s="67" t="str">
        <f>IF('P_Alder_2 og 3'!N211&gt;0,'P_Alder_2 og 3'!N211,"")</f>
        <v/>
      </c>
      <c r="E208" s="67" t="str">
        <f>IF('P_Alder_2 og 3'!O211&gt;0,'P_Alder_2 og 3'!O211,"")</f>
        <v/>
      </c>
      <c r="F208" s="67" t="str">
        <f>IF('P_Alder_2 og 3'!P211&gt;0,'P_Alder_2 og 3'!P211,"")</f>
        <v/>
      </c>
      <c r="G208" s="67" t="str">
        <f>IF('P_Alder_2 og 3'!Q211&gt;0,'P_Alder_2 og 3'!Q211,"")</f>
        <v/>
      </c>
      <c r="H208" s="67" t="str">
        <f>IF('P_Alder_2 og 3'!R211&gt;0,'P_Alder_2 og 3'!R211,"")</f>
        <v/>
      </c>
    </row>
    <row r="209" spans="1:8" x14ac:dyDescent="0.25">
      <c r="A209" s="67" t="str">
        <f>IF('P_Alder_2 og 3'!K212&gt;0,'P_Alder_2 og 3'!K212,"")</f>
        <v/>
      </c>
      <c r="B209" s="67" t="str">
        <f>IF('P_Alder_2 og 3'!L212&gt;0,'P_Alder_2 og 3'!L212,"")</f>
        <v/>
      </c>
      <c r="C209" s="67" t="str">
        <f>IF('P_Alder_2 og 3'!M212&gt;0,'P_Alder_2 og 3'!M212,"")</f>
        <v/>
      </c>
      <c r="D209" s="67" t="str">
        <f>IF('P_Alder_2 og 3'!N212&gt;0,'P_Alder_2 og 3'!N212,"")</f>
        <v/>
      </c>
      <c r="E209" s="67" t="str">
        <f>IF('P_Alder_2 og 3'!O212&gt;0,'P_Alder_2 og 3'!O212,"")</f>
        <v/>
      </c>
      <c r="F209" s="67" t="str">
        <f>IF('P_Alder_2 og 3'!P212&gt;0,'P_Alder_2 og 3'!P212,"")</f>
        <v/>
      </c>
      <c r="G209" s="67" t="str">
        <f>IF('P_Alder_2 og 3'!Q212&gt;0,'P_Alder_2 og 3'!Q212,"")</f>
        <v/>
      </c>
      <c r="H209" s="67" t="str">
        <f>IF('P_Alder_2 og 3'!R212&gt;0,'P_Alder_2 og 3'!R212,"")</f>
        <v/>
      </c>
    </row>
    <row r="210" spans="1:8" x14ac:dyDescent="0.25">
      <c r="A210" s="67" t="str">
        <f>IF('P_Alder_2 og 3'!K213&gt;0,'P_Alder_2 og 3'!K213,"")</f>
        <v/>
      </c>
      <c r="B210" s="67" t="str">
        <f>IF('P_Alder_2 og 3'!L213&gt;0,'P_Alder_2 og 3'!L213,"")</f>
        <v/>
      </c>
      <c r="C210" s="67" t="str">
        <f>IF('P_Alder_2 og 3'!M213&gt;0,'P_Alder_2 og 3'!M213,"")</f>
        <v/>
      </c>
      <c r="D210" s="67" t="str">
        <f>IF('P_Alder_2 og 3'!N213&gt;0,'P_Alder_2 og 3'!N213,"")</f>
        <v/>
      </c>
      <c r="E210" s="67" t="str">
        <f>IF('P_Alder_2 og 3'!O213&gt;0,'P_Alder_2 og 3'!O213,"")</f>
        <v/>
      </c>
      <c r="F210" s="67" t="str">
        <f>IF('P_Alder_2 og 3'!P213&gt;0,'P_Alder_2 og 3'!P213,"")</f>
        <v/>
      </c>
      <c r="G210" s="67" t="str">
        <f>IF('P_Alder_2 og 3'!Q213&gt;0,'P_Alder_2 og 3'!Q213,"")</f>
        <v/>
      </c>
      <c r="H210" s="67" t="str">
        <f>IF('P_Alder_2 og 3'!R213&gt;0,'P_Alder_2 og 3'!R213,"")</f>
        <v/>
      </c>
    </row>
    <row r="211" spans="1:8" x14ac:dyDescent="0.25">
      <c r="A211" s="67" t="str">
        <f>IF('P_Alder_2 og 3'!K214&gt;0,'P_Alder_2 og 3'!K214,"")</f>
        <v/>
      </c>
      <c r="B211" s="67" t="str">
        <f>IF('P_Alder_2 og 3'!L214&gt;0,'P_Alder_2 og 3'!L214,"")</f>
        <v/>
      </c>
      <c r="C211" s="67" t="str">
        <f>IF('P_Alder_2 og 3'!M214&gt;0,'P_Alder_2 og 3'!M214,"")</f>
        <v/>
      </c>
      <c r="D211" s="67" t="str">
        <f>IF('P_Alder_2 og 3'!N214&gt;0,'P_Alder_2 og 3'!N214,"")</f>
        <v/>
      </c>
      <c r="E211" s="67" t="str">
        <f>IF('P_Alder_2 og 3'!O214&gt;0,'P_Alder_2 og 3'!O214,"")</f>
        <v/>
      </c>
      <c r="F211" s="67" t="str">
        <f>IF('P_Alder_2 og 3'!P214&gt;0,'P_Alder_2 og 3'!P214,"")</f>
        <v/>
      </c>
      <c r="G211" s="67" t="str">
        <f>IF('P_Alder_2 og 3'!Q214&gt;0,'P_Alder_2 og 3'!Q214,"")</f>
        <v/>
      </c>
      <c r="H211" s="67" t="str">
        <f>IF('P_Alder_2 og 3'!R214&gt;0,'P_Alder_2 og 3'!R214,"")</f>
        <v/>
      </c>
    </row>
    <row r="212" spans="1:8" x14ac:dyDescent="0.25">
      <c r="A212" s="67" t="str">
        <f>IF('P_Alder_2 og 3'!K215&gt;0,'P_Alder_2 og 3'!K215,"")</f>
        <v/>
      </c>
      <c r="B212" s="67" t="str">
        <f>IF('P_Alder_2 og 3'!L215&gt;0,'P_Alder_2 og 3'!L215,"")</f>
        <v/>
      </c>
      <c r="C212" s="67" t="str">
        <f>IF('P_Alder_2 og 3'!M215&gt;0,'P_Alder_2 og 3'!M215,"")</f>
        <v/>
      </c>
      <c r="D212" s="67" t="str">
        <f>IF('P_Alder_2 og 3'!N215&gt;0,'P_Alder_2 og 3'!N215,"")</f>
        <v/>
      </c>
      <c r="E212" s="67" t="str">
        <f>IF('P_Alder_2 og 3'!O215&gt;0,'P_Alder_2 og 3'!O215,"")</f>
        <v/>
      </c>
      <c r="F212" s="67" t="str">
        <f>IF('P_Alder_2 og 3'!P215&gt;0,'P_Alder_2 og 3'!P215,"")</f>
        <v/>
      </c>
      <c r="G212" s="67" t="str">
        <f>IF('P_Alder_2 og 3'!Q215&gt;0,'P_Alder_2 og 3'!Q215,"")</f>
        <v/>
      </c>
      <c r="H212" s="67" t="str">
        <f>IF('P_Alder_2 og 3'!R215&gt;0,'P_Alder_2 og 3'!R215,"")</f>
        <v/>
      </c>
    </row>
    <row r="213" spans="1:8" x14ac:dyDescent="0.25">
      <c r="A213" s="67" t="str">
        <f>IF('P_Alder_2 og 3'!K216&gt;0,'P_Alder_2 og 3'!K216,"")</f>
        <v/>
      </c>
      <c r="B213" s="67" t="str">
        <f>IF('P_Alder_2 og 3'!L216&gt;0,'P_Alder_2 og 3'!L216,"")</f>
        <v/>
      </c>
      <c r="C213" s="67" t="str">
        <f>IF('P_Alder_2 og 3'!M216&gt;0,'P_Alder_2 og 3'!M216,"")</f>
        <v/>
      </c>
      <c r="D213" s="67" t="str">
        <f>IF('P_Alder_2 og 3'!N216&gt;0,'P_Alder_2 og 3'!N216,"")</f>
        <v/>
      </c>
      <c r="E213" s="67" t="str">
        <f>IF('P_Alder_2 og 3'!O216&gt;0,'P_Alder_2 og 3'!O216,"")</f>
        <v/>
      </c>
      <c r="F213" s="67" t="str">
        <f>IF('P_Alder_2 og 3'!P216&gt;0,'P_Alder_2 og 3'!P216,"")</f>
        <v/>
      </c>
      <c r="G213" s="67" t="str">
        <f>IF('P_Alder_2 og 3'!Q216&gt;0,'P_Alder_2 og 3'!Q216,"")</f>
        <v/>
      </c>
      <c r="H213" s="67" t="str">
        <f>IF('P_Alder_2 og 3'!R216&gt;0,'P_Alder_2 og 3'!R216,"")</f>
        <v/>
      </c>
    </row>
    <row r="214" spans="1:8" x14ac:dyDescent="0.25">
      <c r="A214" s="67" t="str">
        <f>IF('P_Alder_2 og 3'!K217&gt;0,'P_Alder_2 og 3'!K217,"")</f>
        <v/>
      </c>
      <c r="B214" s="67" t="str">
        <f>IF('P_Alder_2 og 3'!L217&gt;0,'P_Alder_2 og 3'!L217,"")</f>
        <v/>
      </c>
      <c r="C214" s="67" t="str">
        <f>IF('P_Alder_2 og 3'!M217&gt;0,'P_Alder_2 og 3'!M217,"")</f>
        <v/>
      </c>
      <c r="D214" s="67" t="str">
        <f>IF('P_Alder_2 og 3'!N217&gt;0,'P_Alder_2 og 3'!N217,"")</f>
        <v/>
      </c>
      <c r="E214" s="67" t="str">
        <f>IF('P_Alder_2 og 3'!O217&gt;0,'P_Alder_2 og 3'!O217,"")</f>
        <v/>
      </c>
      <c r="F214" s="67" t="str">
        <f>IF('P_Alder_2 og 3'!P217&gt;0,'P_Alder_2 og 3'!P217,"")</f>
        <v/>
      </c>
      <c r="G214" s="67" t="str">
        <f>IF('P_Alder_2 og 3'!Q217&gt;0,'P_Alder_2 og 3'!Q217,"")</f>
        <v/>
      </c>
      <c r="H214" s="67" t="str">
        <f>IF('P_Alder_2 og 3'!R217&gt;0,'P_Alder_2 og 3'!R217,"")</f>
        <v/>
      </c>
    </row>
    <row r="215" spans="1:8" x14ac:dyDescent="0.25">
      <c r="A215" s="67" t="str">
        <f>IF('P_Alder_2 og 3'!K218&gt;0,'P_Alder_2 og 3'!K218,"")</f>
        <v/>
      </c>
      <c r="B215" s="67" t="str">
        <f>IF('P_Alder_2 og 3'!L218&gt;0,'P_Alder_2 og 3'!L218,"")</f>
        <v/>
      </c>
      <c r="C215" s="67" t="str">
        <f>IF('P_Alder_2 og 3'!M218&gt;0,'P_Alder_2 og 3'!M218,"")</f>
        <v/>
      </c>
      <c r="D215" s="67" t="str">
        <f>IF('P_Alder_2 og 3'!N218&gt;0,'P_Alder_2 og 3'!N218,"")</f>
        <v/>
      </c>
      <c r="E215" s="67" t="str">
        <f>IF('P_Alder_2 og 3'!O218&gt;0,'P_Alder_2 og 3'!O218,"")</f>
        <v/>
      </c>
      <c r="F215" s="67" t="str">
        <f>IF('P_Alder_2 og 3'!P218&gt;0,'P_Alder_2 og 3'!P218,"")</f>
        <v/>
      </c>
      <c r="G215" s="67" t="str">
        <f>IF('P_Alder_2 og 3'!Q218&gt;0,'P_Alder_2 og 3'!Q218,"")</f>
        <v/>
      </c>
      <c r="H215" s="67" t="str">
        <f>IF('P_Alder_2 og 3'!R218&gt;0,'P_Alder_2 og 3'!R218,"")</f>
        <v/>
      </c>
    </row>
    <row r="216" spans="1:8" x14ac:dyDescent="0.25">
      <c r="A216" s="67" t="str">
        <f>IF('P_Alder_2 og 3'!K219&gt;0,'P_Alder_2 og 3'!K219,"")</f>
        <v/>
      </c>
      <c r="B216" s="67" t="str">
        <f>IF('P_Alder_2 og 3'!L219&gt;0,'P_Alder_2 og 3'!L219,"")</f>
        <v/>
      </c>
      <c r="C216" s="67" t="str">
        <f>IF('P_Alder_2 og 3'!M219&gt;0,'P_Alder_2 og 3'!M219,"")</f>
        <v/>
      </c>
      <c r="D216" s="67" t="str">
        <f>IF('P_Alder_2 og 3'!N219&gt;0,'P_Alder_2 og 3'!N219,"")</f>
        <v/>
      </c>
      <c r="E216" s="67" t="str">
        <f>IF('P_Alder_2 og 3'!O219&gt;0,'P_Alder_2 og 3'!O219,"")</f>
        <v/>
      </c>
      <c r="F216" s="67" t="str">
        <f>IF('P_Alder_2 og 3'!P219&gt;0,'P_Alder_2 og 3'!P219,"")</f>
        <v/>
      </c>
      <c r="G216" s="67" t="str">
        <f>IF('P_Alder_2 og 3'!Q219&gt;0,'P_Alder_2 og 3'!Q219,"")</f>
        <v/>
      </c>
      <c r="H216" s="67" t="str">
        <f>IF('P_Alder_2 og 3'!R219&gt;0,'P_Alder_2 og 3'!R219,"")</f>
        <v/>
      </c>
    </row>
    <row r="217" spans="1:8" x14ac:dyDescent="0.25">
      <c r="A217" s="67" t="str">
        <f>IF('P_Alder_2 og 3'!K220&gt;0,'P_Alder_2 og 3'!K220,"")</f>
        <v/>
      </c>
      <c r="B217" s="67" t="str">
        <f>IF('P_Alder_2 og 3'!L220&gt;0,'P_Alder_2 og 3'!L220,"")</f>
        <v/>
      </c>
      <c r="C217" s="67" t="str">
        <f>IF('P_Alder_2 og 3'!M220&gt;0,'P_Alder_2 og 3'!M220,"")</f>
        <v/>
      </c>
      <c r="D217" s="67" t="str">
        <f>IF('P_Alder_2 og 3'!N220&gt;0,'P_Alder_2 og 3'!N220,"")</f>
        <v/>
      </c>
      <c r="E217" s="67" t="str">
        <f>IF('P_Alder_2 og 3'!O220&gt;0,'P_Alder_2 og 3'!O220,"")</f>
        <v/>
      </c>
      <c r="F217" s="67" t="str">
        <f>IF('P_Alder_2 og 3'!P220&gt;0,'P_Alder_2 og 3'!P220,"")</f>
        <v/>
      </c>
      <c r="G217" s="67" t="str">
        <f>IF('P_Alder_2 og 3'!Q220&gt;0,'P_Alder_2 og 3'!Q220,"")</f>
        <v/>
      </c>
      <c r="H217" s="67" t="str">
        <f>IF('P_Alder_2 og 3'!R220&gt;0,'P_Alder_2 og 3'!R220,"")</f>
        <v/>
      </c>
    </row>
    <row r="218" spans="1:8" x14ac:dyDescent="0.25">
      <c r="A218" s="67" t="str">
        <f>IF('P_Alder_2 og 3'!K221&gt;0,'P_Alder_2 og 3'!K221,"")</f>
        <v/>
      </c>
      <c r="B218" s="67" t="str">
        <f>IF('P_Alder_2 og 3'!L221&gt;0,'P_Alder_2 og 3'!L221,"")</f>
        <v/>
      </c>
      <c r="C218" s="67" t="str">
        <f>IF('P_Alder_2 og 3'!M221&gt;0,'P_Alder_2 og 3'!M221,"")</f>
        <v/>
      </c>
      <c r="D218" s="67" t="str">
        <f>IF('P_Alder_2 og 3'!N221&gt;0,'P_Alder_2 og 3'!N221,"")</f>
        <v/>
      </c>
      <c r="E218" s="67" t="str">
        <f>IF('P_Alder_2 og 3'!O221&gt;0,'P_Alder_2 og 3'!O221,"")</f>
        <v/>
      </c>
      <c r="F218" s="67" t="str">
        <f>IF('P_Alder_2 og 3'!P221&gt;0,'P_Alder_2 og 3'!P221,"")</f>
        <v/>
      </c>
      <c r="G218" s="67" t="str">
        <f>IF('P_Alder_2 og 3'!Q221&gt;0,'P_Alder_2 og 3'!Q221,"")</f>
        <v/>
      </c>
      <c r="H218" s="67" t="str">
        <f>IF('P_Alder_2 og 3'!R221&gt;0,'P_Alder_2 og 3'!R221,"")</f>
        <v/>
      </c>
    </row>
    <row r="219" spans="1:8" x14ac:dyDescent="0.25">
      <c r="A219" s="67" t="str">
        <f>IF('P_Alder_2 og 3'!K222&gt;0,'P_Alder_2 og 3'!K222,"")</f>
        <v/>
      </c>
      <c r="B219" s="67" t="str">
        <f>IF('P_Alder_2 og 3'!L222&gt;0,'P_Alder_2 og 3'!L222,"")</f>
        <v/>
      </c>
      <c r="C219" s="67" t="str">
        <f>IF('P_Alder_2 og 3'!M222&gt;0,'P_Alder_2 og 3'!M222,"")</f>
        <v/>
      </c>
      <c r="D219" s="67" t="str">
        <f>IF('P_Alder_2 og 3'!N222&gt;0,'P_Alder_2 og 3'!N222,"")</f>
        <v/>
      </c>
      <c r="E219" s="67" t="str">
        <f>IF('P_Alder_2 og 3'!O222&gt;0,'P_Alder_2 og 3'!O222,"")</f>
        <v/>
      </c>
      <c r="F219" s="67" t="str">
        <f>IF('P_Alder_2 og 3'!P222&gt;0,'P_Alder_2 og 3'!P222,"")</f>
        <v/>
      </c>
      <c r="G219" s="67" t="str">
        <f>IF('P_Alder_2 og 3'!Q222&gt;0,'P_Alder_2 og 3'!Q222,"")</f>
        <v/>
      </c>
      <c r="H219" s="67" t="str">
        <f>IF('P_Alder_2 og 3'!R222&gt;0,'P_Alder_2 og 3'!R222,"")</f>
        <v/>
      </c>
    </row>
    <row r="220" spans="1:8" x14ac:dyDescent="0.25">
      <c r="A220" s="67" t="str">
        <f>IF('P_Alder_2 og 3'!K223&gt;0,'P_Alder_2 og 3'!K223,"")</f>
        <v/>
      </c>
      <c r="B220" s="67" t="str">
        <f>IF('P_Alder_2 og 3'!L223&gt;0,'P_Alder_2 og 3'!L223,"")</f>
        <v/>
      </c>
      <c r="C220" s="67" t="str">
        <f>IF('P_Alder_2 og 3'!M223&gt;0,'P_Alder_2 og 3'!M223,"")</f>
        <v/>
      </c>
      <c r="D220" s="67" t="str">
        <f>IF('P_Alder_2 og 3'!N223&gt;0,'P_Alder_2 og 3'!N223,"")</f>
        <v/>
      </c>
      <c r="E220" s="67" t="str">
        <f>IF('P_Alder_2 og 3'!O223&gt;0,'P_Alder_2 og 3'!O223,"")</f>
        <v/>
      </c>
      <c r="F220" s="67" t="str">
        <f>IF('P_Alder_2 og 3'!P223&gt;0,'P_Alder_2 og 3'!P223,"")</f>
        <v/>
      </c>
      <c r="G220" s="67" t="str">
        <f>IF('P_Alder_2 og 3'!Q223&gt;0,'P_Alder_2 og 3'!Q223,"")</f>
        <v/>
      </c>
      <c r="H220" s="67" t="str">
        <f>IF('P_Alder_2 og 3'!R223&gt;0,'P_Alder_2 og 3'!R223,"")</f>
        <v/>
      </c>
    </row>
    <row r="221" spans="1:8" x14ac:dyDescent="0.25">
      <c r="A221" s="67" t="str">
        <f>IF('P_Alder_2 og 3'!K224&gt;0,'P_Alder_2 og 3'!K224,"")</f>
        <v/>
      </c>
      <c r="B221" s="67" t="str">
        <f>IF('P_Alder_2 og 3'!L224&gt;0,'P_Alder_2 og 3'!L224,"")</f>
        <v/>
      </c>
      <c r="C221" s="67" t="str">
        <f>IF('P_Alder_2 og 3'!M224&gt;0,'P_Alder_2 og 3'!M224,"")</f>
        <v/>
      </c>
      <c r="D221" s="67" t="str">
        <f>IF('P_Alder_2 og 3'!N224&gt;0,'P_Alder_2 og 3'!N224,"")</f>
        <v/>
      </c>
      <c r="E221" s="67" t="str">
        <f>IF('P_Alder_2 og 3'!O224&gt;0,'P_Alder_2 og 3'!O224,"")</f>
        <v/>
      </c>
      <c r="F221" s="67" t="str">
        <f>IF('P_Alder_2 og 3'!P224&gt;0,'P_Alder_2 og 3'!P224,"")</f>
        <v/>
      </c>
      <c r="G221" s="67" t="str">
        <f>IF('P_Alder_2 og 3'!Q224&gt;0,'P_Alder_2 og 3'!Q224,"")</f>
        <v/>
      </c>
      <c r="H221" s="67" t="str">
        <f>IF('P_Alder_2 og 3'!R224&gt;0,'P_Alder_2 og 3'!R224,"")</f>
        <v/>
      </c>
    </row>
    <row r="222" spans="1:8" x14ac:dyDescent="0.25">
      <c r="A222" s="67" t="str">
        <f>IF('P_Alder_2 og 3'!K225&gt;0,'P_Alder_2 og 3'!K225,"")</f>
        <v/>
      </c>
      <c r="B222" s="67" t="str">
        <f>IF('P_Alder_2 og 3'!L225&gt;0,'P_Alder_2 og 3'!L225,"")</f>
        <v/>
      </c>
      <c r="C222" s="67" t="str">
        <f>IF('P_Alder_2 og 3'!M225&gt;0,'P_Alder_2 og 3'!M225,"")</f>
        <v/>
      </c>
      <c r="D222" s="67" t="str">
        <f>IF('P_Alder_2 og 3'!N225&gt;0,'P_Alder_2 og 3'!N225,"")</f>
        <v/>
      </c>
      <c r="E222" s="67" t="str">
        <f>IF('P_Alder_2 og 3'!O225&gt;0,'P_Alder_2 og 3'!O225,"")</f>
        <v/>
      </c>
      <c r="F222" s="67" t="str">
        <f>IF('P_Alder_2 og 3'!P225&gt;0,'P_Alder_2 og 3'!P225,"")</f>
        <v/>
      </c>
      <c r="G222" s="67" t="str">
        <f>IF('P_Alder_2 og 3'!Q225&gt;0,'P_Alder_2 og 3'!Q225,"")</f>
        <v/>
      </c>
      <c r="H222" s="67" t="str">
        <f>IF('P_Alder_2 og 3'!R225&gt;0,'P_Alder_2 og 3'!R225,"")</f>
        <v/>
      </c>
    </row>
    <row r="223" spans="1:8" x14ac:dyDescent="0.25">
      <c r="A223" s="67" t="str">
        <f>IF('P_Alder_2 og 3'!K226&gt;0,'P_Alder_2 og 3'!K226,"")</f>
        <v/>
      </c>
      <c r="B223" s="67" t="str">
        <f>IF('P_Alder_2 og 3'!L226&gt;0,'P_Alder_2 og 3'!L226,"")</f>
        <v/>
      </c>
      <c r="C223" s="67" t="str">
        <f>IF('P_Alder_2 og 3'!M226&gt;0,'P_Alder_2 og 3'!M226,"")</f>
        <v/>
      </c>
      <c r="D223" s="67" t="str">
        <f>IF('P_Alder_2 og 3'!N226&gt;0,'P_Alder_2 og 3'!N226,"")</f>
        <v/>
      </c>
      <c r="E223" s="67" t="str">
        <f>IF('P_Alder_2 og 3'!O226&gt;0,'P_Alder_2 og 3'!O226,"")</f>
        <v/>
      </c>
      <c r="F223" s="67" t="str">
        <f>IF('P_Alder_2 og 3'!P226&gt;0,'P_Alder_2 og 3'!P226,"")</f>
        <v/>
      </c>
      <c r="G223" s="67" t="str">
        <f>IF('P_Alder_2 og 3'!Q226&gt;0,'P_Alder_2 og 3'!Q226,"")</f>
        <v/>
      </c>
      <c r="H223" s="67" t="str">
        <f>IF('P_Alder_2 og 3'!R226&gt;0,'P_Alder_2 og 3'!R226,"")</f>
        <v/>
      </c>
    </row>
    <row r="224" spans="1:8" x14ac:dyDescent="0.25">
      <c r="A224" s="67" t="str">
        <f>IF('P_Alder_2 og 3'!K227&gt;0,'P_Alder_2 og 3'!K227,"")</f>
        <v/>
      </c>
      <c r="B224" s="67" t="str">
        <f>IF('P_Alder_2 og 3'!L227&gt;0,'P_Alder_2 og 3'!L227,"")</f>
        <v/>
      </c>
      <c r="C224" s="67" t="str">
        <f>IF('P_Alder_2 og 3'!M227&gt;0,'P_Alder_2 og 3'!M227,"")</f>
        <v/>
      </c>
      <c r="D224" s="67" t="str">
        <f>IF('P_Alder_2 og 3'!N227&gt;0,'P_Alder_2 og 3'!N227,"")</f>
        <v/>
      </c>
      <c r="E224" s="67" t="str">
        <f>IF('P_Alder_2 og 3'!O227&gt;0,'P_Alder_2 og 3'!O227,"")</f>
        <v/>
      </c>
      <c r="F224" s="67" t="str">
        <f>IF('P_Alder_2 og 3'!P227&gt;0,'P_Alder_2 og 3'!P227,"")</f>
        <v/>
      </c>
      <c r="G224" s="67" t="str">
        <f>IF('P_Alder_2 og 3'!Q227&gt;0,'P_Alder_2 og 3'!Q227,"")</f>
        <v/>
      </c>
      <c r="H224" s="67" t="str">
        <f>IF('P_Alder_2 og 3'!R227&gt;0,'P_Alder_2 og 3'!R227,"")</f>
        <v/>
      </c>
    </row>
    <row r="225" spans="1:8" x14ac:dyDescent="0.25">
      <c r="A225" s="67" t="str">
        <f>IF('P_Alder_2 og 3'!K228&gt;0,'P_Alder_2 og 3'!K228,"")</f>
        <v/>
      </c>
      <c r="B225" s="67" t="str">
        <f>IF('P_Alder_2 og 3'!L228&gt;0,'P_Alder_2 og 3'!L228,"")</f>
        <v/>
      </c>
      <c r="C225" s="67" t="str">
        <f>IF('P_Alder_2 og 3'!M228&gt;0,'P_Alder_2 og 3'!M228,"")</f>
        <v/>
      </c>
      <c r="D225" s="67" t="str">
        <f>IF('P_Alder_2 og 3'!N228&gt;0,'P_Alder_2 og 3'!N228,"")</f>
        <v/>
      </c>
      <c r="E225" s="67" t="str">
        <f>IF('P_Alder_2 og 3'!O228&gt;0,'P_Alder_2 og 3'!O228,"")</f>
        <v/>
      </c>
      <c r="F225" s="67" t="str">
        <f>IF('P_Alder_2 og 3'!P228&gt;0,'P_Alder_2 og 3'!P228,"")</f>
        <v/>
      </c>
      <c r="G225" s="67" t="str">
        <f>IF('P_Alder_2 og 3'!Q228&gt;0,'P_Alder_2 og 3'!Q228,"")</f>
        <v/>
      </c>
      <c r="H225" s="67" t="str">
        <f>IF('P_Alder_2 og 3'!R228&gt;0,'P_Alder_2 og 3'!R228,"")</f>
        <v/>
      </c>
    </row>
    <row r="226" spans="1:8" x14ac:dyDescent="0.25">
      <c r="A226" s="67" t="str">
        <f>IF('P_Alder_2 og 3'!K229&gt;0,'P_Alder_2 og 3'!K229,"")</f>
        <v/>
      </c>
      <c r="B226" s="67" t="str">
        <f>IF('P_Alder_2 og 3'!L229&gt;0,'P_Alder_2 og 3'!L229,"")</f>
        <v/>
      </c>
      <c r="C226" s="67" t="str">
        <f>IF('P_Alder_2 og 3'!M229&gt;0,'P_Alder_2 og 3'!M229,"")</f>
        <v/>
      </c>
      <c r="D226" s="67" t="str">
        <f>IF('P_Alder_2 og 3'!N229&gt;0,'P_Alder_2 og 3'!N229,"")</f>
        <v/>
      </c>
      <c r="E226" s="67" t="str">
        <f>IF('P_Alder_2 og 3'!O229&gt;0,'P_Alder_2 og 3'!O229,"")</f>
        <v/>
      </c>
      <c r="F226" s="67" t="str">
        <f>IF('P_Alder_2 og 3'!P229&gt;0,'P_Alder_2 og 3'!P229,"")</f>
        <v/>
      </c>
      <c r="G226" s="67" t="str">
        <f>IF('P_Alder_2 og 3'!Q229&gt;0,'P_Alder_2 og 3'!Q229,"")</f>
        <v/>
      </c>
      <c r="H226" s="67" t="str">
        <f>IF('P_Alder_2 og 3'!R229&gt;0,'P_Alder_2 og 3'!R229,"")</f>
        <v/>
      </c>
    </row>
    <row r="227" spans="1:8" x14ac:dyDescent="0.25">
      <c r="A227" s="67" t="str">
        <f>IF('P_Alder_2 og 3'!K230&gt;0,'P_Alder_2 og 3'!K230,"")</f>
        <v/>
      </c>
      <c r="B227" s="67" t="str">
        <f>IF('P_Alder_2 og 3'!L230&gt;0,'P_Alder_2 og 3'!L230,"")</f>
        <v/>
      </c>
      <c r="C227" s="67" t="str">
        <f>IF('P_Alder_2 og 3'!M230&gt;0,'P_Alder_2 og 3'!M230,"")</f>
        <v/>
      </c>
      <c r="D227" s="67" t="str">
        <f>IF('P_Alder_2 og 3'!N230&gt;0,'P_Alder_2 og 3'!N230,"")</f>
        <v/>
      </c>
      <c r="E227" s="67" t="str">
        <f>IF('P_Alder_2 og 3'!O230&gt;0,'P_Alder_2 og 3'!O230,"")</f>
        <v/>
      </c>
      <c r="F227" s="67" t="str">
        <f>IF('P_Alder_2 og 3'!P230&gt;0,'P_Alder_2 og 3'!P230,"")</f>
        <v/>
      </c>
      <c r="G227" s="67" t="str">
        <f>IF('P_Alder_2 og 3'!Q230&gt;0,'P_Alder_2 og 3'!Q230,"")</f>
        <v/>
      </c>
      <c r="H227" s="67" t="str">
        <f>IF('P_Alder_2 og 3'!R230&gt;0,'P_Alder_2 og 3'!R230,"")</f>
        <v/>
      </c>
    </row>
    <row r="228" spans="1:8" x14ac:dyDescent="0.25">
      <c r="A228" s="67" t="str">
        <f>IF('P_Alder_2 og 3'!K231&gt;0,'P_Alder_2 og 3'!K231,"")</f>
        <v/>
      </c>
      <c r="B228" s="67" t="str">
        <f>IF('P_Alder_2 og 3'!L231&gt;0,'P_Alder_2 og 3'!L231,"")</f>
        <v/>
      </c>
      <c r="C228" s="67" t="str">
        <f>IF('P_Alder_2 og 3'!M231&gt;0,'P_Alder_2 og 3'!M231,"")</f>
        <v/>
      </c>
      <c r="D228" s="67" t="str">
        <f>IF('P_Alder_2 og 3'!N231&gt;0,'P_Alder_2 og 3'!N231,"")</f>
        <v/>
      </c>
      <c r="E228" s="67" t="str">
        <f>IF('P_Alder_2 og 3'!O231&gt;0,'P_Alder_2 og 3'!O231,"")</f>
        <v/>
      </c>
      <c r="F228" s="67" t="str">
        <f>IF('P_Alder_2 og 3'!P231&gt;0,'P_Alder_2 og 3'!P231,"")</f>
        <v/>
      </c>
      <c r="G228" s="67" t="str">
        <f>IF('P_Alder_2 og 3'!Q231&gt;0,'P_Alder_2 og 3'!Q231,"")</f>
        <v/>
      </c>
      <c r="H228" s="67" t="str">
        <f>IF('P_Alder_2 og 3'!R231&gt;0,'P_Alder_2 og 3'!R231,"")</f>
        <v/>
      </c>
    </row>
    <row r="229" spans="1:8" x14ac:dyDescent="0.25">
      <c r="A229" s="67" t="str">
        <f>IF('P_Alder_2 og 3'!K232&gt;0,'P_Alder_2 og 3'!K232,"")</f>
        <v/>
      </c>
      <c r="B229" s="67" t="str">
        <f>IF('P_Alder_2 og 3'!L232&gt;0,'P_Alder_2 og 3'!L232,"")</f>
        <v/>
      </c>
      <c r="C229" s="67" t="str">
        <f>IF('P_Alder_2 og 3'!M232&gt;0,'P_Alder_2 og 3'!M232,"")</f>
        <v/>
      </c>
      <c r="D229" s="67" t="str">
        <f>IF('P_Alder_2 og 3'!N232&gt;0,'P_Alder_2 og 3'!N232,"")</f>
        <v/>
      </c>
      <c r="E229" s="67" t="str">
        <f>IF('P_Alder_2 og 3'!O232&gt;0,'P_Alder_2 og 3'!O232,"")</f>
        <v/>
      </c>
      <c r="F229" s="67" t="str">
        <f>IF('P_Alder_2 og 3'!P232&gt;0,'P_Alder_2 og 3'!P232,"")</f>
        <v/>
      </c>
      <c r="G229" s="67" t="str">
        <f>IF('P_Alder_2 og 3'!Q232&gt;0,'P_Alder_2 og 3'!Q232,"")</f>
        <v/>
      </c>
      <c r="H229" s="67" t="str">
        <f>IF('P_Alder_2 og 3'!R232&gt;0,'P_Alder_2 og 3'!R232,"")</f>
        <v/>
      </c>
    </row>
    <row r="230" spans="1:8" x14ac:dyDescent="0.25">
      <c r="A230" s="67" t="str">
        <f>IF('P_Alder_2 og 3'!K233&gt;0,'P_Alder_2 og 3'!K233,"")</f>
        <v/>
      </c>
      <c r="B230" s="67" t="str">
        <f>IF('P_Alder_2 og 3'!L233&gt;0,'P_Alder_2 og 3'!L233,"")</f>
        <v/>
      </c>
      <c r="C230" s="67" t="str">
        <f>IF('P_Alder_2 og 3'!M233&gt;0,'P_Alder_2 og 3'!M233,"")</f>
        <v/>
      </c>
      <c r="D230" s="67" t="str">
        <f>IF('P_Alder_2 og 3'!N233&gt;0,'P_Alder_2 og 3'!N233,"")</f>
        <v/>
      </c>
      <c r="E230" s="67" t="str">
        <f>IF('P_Alder_2 og 3'!O233&gt;0,'P_Alder_2 og 3'!O233,"")</f>
        <v/>
      </c>
      <c r="F230" s="67" t="str">
        <f>IF('P_Alder_2 og 3'!P233&gt;0,'P_Alder_2 og 3'!P233,"")</f>
        <v/>
      </c>
      <c r="G230" s="67" t="str">
        <f>IF('P_Alder_2 og 3'!Q233&gt;0,'P_Alder_2 og 3'!Q233,"")</f>
        <v/>
      </c>
      <c r="H230" s="67" t="str">
        <f>IF('P_Alder_2 og 3'!R233&gt;0,'P_Alder_2 og 3'!R233,"")</f>
        <v/>
      </c>
    </row>
    <row r="231" spans="1:8" x14ac:dyDescent="0.25">
      <c r="A231" s="67" t="str">
        <f>IF('P_Alder_2 og 3'!K234&gt;0,'P_Alder_2 og 3'!K234,"")</f>
        <v/>
      </c>
      <c r="B231" s="67" t="str">
        <f>IF('P_Alder_2 og 3'!L234&gt;0,'P_Alder_2 og 3'!L234,"")</f>
        <v/>
      </c>
      <c r="C231" s="67" t="str">
        <f>IF('P_Alder_2 og 3'!M234&gt;0,'P_Alder_2 og 3'!M234,"")</f>
        <v/>
      </c>
      <c r="D231" s="67" t="str">
        <f>IF('P_Alder_2 og 3'!N234&gt;0,'P_Alder_2 og 3'!N234,"")</f>
        <v/>
      </c>
      <c r="E231" s="67" t="str">
        <f>IF('P_Alder_2 og 3'!O234&gt;0,'P_Alder_2 og 3'!O234,"")</f>
        <v/>
      </c>
      <c r="F231" s="67" t="str">
        <f>IF('P_Alder_2 og 3'!P234&gt;0,'P_Alder_2 og 3'!P234,"")</f>
        <v/>
      </c>
      <c r="G231" s="67" t="str">
        <f>IF('P_Alder_2 og 3'!Q234&gt;0,'P_Alder_2 og 3'!Q234,"")</f>
        <v/>
      </c>
      <c r="H231" s="67" t="str">
        <f>IF('P_Alder_2 og 3'!R234&gt;0,'P_Alder_2 og 3'!R234,"")</f>
        <v/>
      </c>
    </row>
    <row r="232" spans="1:8" x14ac:dyDescent="0.25">
      <c r="A232" s="67" t="str">
        <f>IF('P_Alder_2 og 3'!K235&gt;0,'P_Alder_2 og 3'!K235,"")</f>
        <v/>
      </c>
      <c r="B232" s="67" t="str">
        <f>IF('P_Alder_2 og 3'!L235&gt;0,'P_Alder_2 og 3'!L235,"")</f>
        <v/>
      </c>
      <c r="C232" s="67" t="str">
        <f>IF('P_Alder_2 og 3'!M235&gt;0,'P_Alder_2 og 3'!M235,"")</f>
        <v/>
      </c>
      <c r="D232" s="67" t="str">
        <f>IF('P_Alder_2 og 3'!N235&gt;0,'P_Alder_2 og 3'!N235,"")</f>
        <v/>
      </c>
      <c r="E232" s="67" t="str">
        <f>IF('P_Alder_2 og 3'!O235&gt;0,'P_Alder_2 og 3'!O235,"")</f>
        <v/>
      </c>
      <c r="F232" s="67" t="str">
        <f>IF('P_Alder_2 og 3'!P235&gt;0,'P_Alder_2 og 3'!P235,"")</f>
        <v/>
      </c>
      <c r="G232" s="67" t="str">
        <f>IF('P_Alder_2 og 3'!Q235&gt;0,'P_Alder_2 og 3'!Q235,"")</f>
        <v/>
      </c>
      <c r="H232" s="67" t="str">
        <f>IF('P_Alder_2 og 3'!R235&gt;0,'P_Alder_2 og 3'!R235,"")</f>
        <v/>
      </c>
    </row>
    <row r="233" spans="1:8" x14ac:dyDescent="0.25">
      <c r="A233" s="67" t="str">
        <f>IF('P_Alder_2 og 3'!K236&gt;0,'P_Alder_2 og 3'!K236,"")</f>
        <v/>
      </c>
      <c r="B233" s="67" t="str">
        <f>IF('P_Alder_2 og 3'!L236&gt;0,'P_Alder_2 og 3'!L236,"")</f>
        <v/>
      </c>
      <c r="C233" s="67" t="str">
        <f>IF('P_Alder_2 og 3'!M236&gt;0,'P_Alder_2 og 3'!M236,"")</f>
        <v/>
      </c>
      <c r="D233" s="67" t="str">
        <f>IF('P_Alder_2 og 3'!N236&gt;0,'P_Alder_2 og 3'!N236,"")</f>
        <v/>
      </c>
      <c r="E233" s="67" t="str">
        <f>IF('P_Alder_2 og 3'!O236&gt;0,'P_Alder_2 og 3'!O236,"")</f>
        <v/>
      </c>
      <c r="F233" s="67" t="str">
        <f>IF('P_Alder_2 og 3'!P236&gt;0,'P_Alder_2 og 3'!P236,"")</f>
        <v/>
      </c>
      <c r="G233" s="67" t="str">
        <f>IF('P_Alder_2 og 3'!Q236&gt;0,'P_Alder_2 og 3'!Q236,"")</f>
        <v/>
      </c>
      <c r="H233" s="67" t="str">
        <f>IF('P_Alder_2 og 3'!R236&gt;0,'P_Alder_2 og 3'!R236,"")</f>
        <v/>
      </c>
    </row>
    <row r="234" spans="1:8" x14ac:dyDescent="0.25">
      <c r="A234" s="67" t="str">
        <f>IF('P_Alder_2 og 3'!K237&gt;0,'P_Alder_2 og 3'!K237,"")</f>
        <v/>
      </c>
      <c r="B234" s="67" t="str">
        <f>IF('P_Alder_2 og 3'!L237&gt;0,'P_Alder_2 og 3'!L237,"")</f>
        <v/>
      </c>
      <c r="C234" s="67" t="str">
        <f>IF('P_Alder_2 og 3'!M237&gt;0,'P_Alder_2 og 3'!M237,"")</f>
        <v/>
      </c>
      <c r="D234" s="67" t="str">
        <f>IF('P_Alder_2 og 3'!N237&gt;0,'P_Alder_2 og 3'!N237,"")</f>
        <v/>
      </c>
      <c r="E234" s="67" t="str">
        <f>IF('P_Alder_2 og 3'!O237&gt;0,'P_Alder_2 og 3'!O237,"")</f>
        <v/>
      </c>
      <c r="F234" s="67" t="str">
        <f>IF('P_Alder_2 og 3'!P237&gt;0,'P_Alder_2 og 3'!P237,"")</f>
        <v/>
      </c>
      <c r="G234" s="67" t="str">
        <f>IF('P_Alder_2 og 3'!Q237&gt;0,'P_Alder_2 og 3'!Q237,"")</f>
        <v/>
      </c>
      <c r="H234" s="67" t="str">
        <f>IF('P_Alder_2 og 3'!R237&gt;0,'P_Alder_2 og 3'!R237,"")</f>
        <v/>
      </c>
    </row>
    <row r="235" spans="1:8" x14ac:dyDescent="0.25">
      <c r="A235" s="67" t="str">
        <f>IF('P_Alder_2 og 3'!K238&gt;0,'P_Alder_2 og 3'!K238,"")</f>
        <v/>
      </c>
      <c r="B235" s="67" t="str">
        <f>IF('P_Alder_2 og 3'!L238&gt;0,'P_Alder_2 og 3'!L238,"")</f>
        <v/>
      </c>
      <c r="C235" s="67" t="str">
        <f>IF('P_Alder_2 og 3'!M238&gt;0,'P_Alder_2 og 3'!M238,"")</f>
        <v/>
      </c>
      <c r="D235" s="67" t="str">
        <f>IF('P_Alder_2 og 3'!N238&gt;0,'P_Alder_2 og 3'!N238,"")</f>
        <v/>
      </c>
      <c r="E235" s="67" t="str">
        <f>IF('P_Alder_2 og 3'!O238&gt;0,'P_Alder_2 og 3'!O238,"")</f>
        <v/>
      </c>
      <c r="F235" s="67" t="str">
        <f>IF('P_Alder_2 og 3'!P238&gt;0,'P_Alder_2 og 3'!P238,"")</f>
        <v/>
      </c>
      <c r="G235" s="67" t="str">
        <f>IF('P_Alder_2 og 3'!Q238&gt;0,'P_Alder_2 og 3'!Q238,"")</f>
        <v/>
      </c>
      <c r="H235" s="67" t="str">
        <f>IF('P_Alder_2 og 3'!R238&gt;0,'P_Alder_2 og 3'!R238,"")</f>
        <v/>
      </c>
    </row>
    <row r="236" spans="1:8" x14ac:dyDescent="0.25">
      <c r="A236" s="67" t="str">
        <f>IF('P_Alder_2 og 3'!K239&gt;0,'P_Alder_2 og 3'!K239,"")</f>
        <v/>
      </c>
      <c r="B236" s="67" t="str">
        <f>IF('P_Alder_2 og 3'!L239&gt;0,'P_Alder_2 og 3'!L239,"")</f>
        <v/>
      </c>
      <c r="C236" s="67" t="str">
        <f>IF('P_Alder_2 og 3'!M239&gt;0,'P_Alder_2 og 3'!M239,"")</f>
        <v/>
      </c>
      <c r="D236" s="67" t="str">
        <f>IF('P_Alder_2 og 3'!N239&gt;0,'P_Alder_2 og 3'!N239,"")</f>
        <v/>
      </c>
      <c r="E236" s="67" t="str">
        <f>IF('P_Alder_2 og 3'!O239&gt;0,'P_Alder_2 og 3'!O239,"")</f>
        <v/>
      </c>
      <c r="F236" s="67" t="str">
        <f>IF('P_Alder_2 og 3'!P239&gt;0,'P_Alder_2 og 3'!P239,"")</f>
        <v/>
      </c>
      <c r="G236" s="67" t="str">
        <f>IF('P_Alder_2 og 3'!Q239&gt;0,'P_Alder_2 og 3'!Q239,"")</f>
        <v/>
      </c>
      <c r="H236" s="67" t="str">
        <f>IF('P_Alder_2 og 3'!R239&gt;0,'P_Alder_2 og 3'!R239,"")</f>
        <v/>
      </c>
    </row>
    <row r="237" spans="1:8" x14ac:dyDescent="0.25">
      <c r="A237" s="67" t="str">
        <f>IF('P_Alder_2 og 3'!K240&gt;0,'P_Alder_2 og 3'!K240,"")</f>
        <v/>
      </c>
      <c r="B237" s="67" t="str">
        <f>IF('P_Alder_2 og 3'!L240&gt;0,'P_Alder_2 og 3'!L240,"")</f>
        <v/>
      </c>
      <c r="C237" s="67" t="str">
        <f>IF('P_Alder_2 og 3'!M240&gt;0,'P_Alder_2 og 3'!M240,"")</f>
        <v/>
      </c>
      <c r="D237" s="67" t="str">
        <f>IF('P_Alder_2 og 3'!N240&gt;0,'P_Alder_2 og 3'!N240,"")</f>
        <v/>
      </c>
      <c r="E237" s="67" t="str">
        <f>IF('P_Alder_2 og 3'!O240&gt;0,'P_Alder_2 og 3'!O240,"")</f>
        <v/>
      </c>
      <c r="F237" s="67" t="str">
        <f>IF('P_Alder_2 og 3'!P240&gt;0,'P_Alder_2 og 3'!P240,"")</f>
        <v/>
      </c>
      <c r="G237" s="67" t="str">
        <f>IF('P_Alder_2 og 3'!Q240&gt;0,'P_Alder_2 og 3'!Q240,"")</f>
        <v/>
      </c>
      <c r="H237" s="67" t="str">
        <f>IF('P_Alder_2 og 3'!R240&gt;0,'P_Alder_2 og 3'!R240,"")</f>
        <v/>
      </c>
    </row>
    <row r="238" spans="1:8" x14ac:dyDescent="0.25">
      <c r="A238" s="67" t="str">
        <f>IF('P_Alder_2 og 3'!K241&gt;0,'P_Alder_2 og 3'!K241,"")</f>
        <v/>
      </c>
      <c r="B238" s="67" t="str">
        <f>IF('P_Alder_2 og 3'!L241&gt;0,'P_Alder_2 og 3'!L241,"")</f>
        <v/>
      </c>
      <c r="C238" s="67" t="str">
        <f>IF('P_Alder_2 og 3'!M241&gt;0,'P_Alder_2 og 3'!M241,"")</f>
        <v/>
      </c>
      <c r="D238" s="67" t="str">
        <f>IF('P_Alder_2 og 3'!N241&gt;0,'P_Alder_2 og 3'!N241,"")</f>
        <v/>
      </c>
      <c r="E238" s="67" t="str">
        <f>IF('P_Alder_2 og 3'!O241&gt;0,'P_Alder_2 og 3'!O241,"")</f>
        <v/>
      </c>
      <c r="F238" s="67" t="str">
        <f>IF('P_Alder_2 og 3'!P241&gt;0,'P_Alder_2 og 3'!P241,"")</f>
        <v/>
      </c>
      <c r="G238" s="67" t="str">
        <f>IF('P_Alder_2 og 3'!Q241&gt;0,'P_Alder_2 og 3'!Q241,"")</f>
        <v/>
      </c>
      <c r="H238" s="67" t="str">
        <f>IF('P_Alder_2 og 3'!R241&gt;0,'P_Alder_2 og 3'!R241,"")</f>
        <v/>
      </c>
    </row>
    <row r="239" spans="1:8" x14ac:dyDescent="0.25">
      <c r="A239" s="67" t="str">
        <f>IF('P_Alder_2 og 3'!K242&gt;0,'P_Alder_2 og 3'!K242,"")</f>
        <v/>
      </c>
      <c r="B239" s="67" t="str">
        <f>IF('P_Alder_2 og 3'!L242&gt;0,'P_Alder_2 og 3'!L242,"")</f>
        <v/>
      </c>
      <c r="C239" s="67" t="str">
        <f>IF('P_Alder_2 og 3'!M242&gt;0,'P_Alder_2 og 3'!M242,"")</f>
        <v/>
      </c>
      <c r="D239" s="67" t="str">
        <f>IF('P_Alder_2 og 3'!N242&gt;0,'P_Alder_2 og 3'!N242,"")</f>
        <v/>
      </c>
      <c r="E239" s="67" t="str">
        <f>IF('P_Alder_2 og 3'!O242&gt;0,'P_Alder_2 og 3'!O242,"")</f>
        <v/>
      </c>
      <c r="F239" s="67" t="str">
        <f>IF('P_Alder_2 og 3'!P242&gt;0,'P_Alder_2 og 3'!P242,"")</f>
        <v/>
      </c>
      <c r="G239" s="67" t="str">
        <f>IF('P_Alder_2 og 3'!Q242&gt;0,'P_Alder_2 og 3'!Q242,"")</f>
        <v/>
      </c>
      <c r="H239" s="67" t="str">
        <f>IF('P_Alder_2 og 3'!R242&gt;0,'P_Alder_2 og 3'!R242,"")</f>
        <v/>
      </c>
    </row>
    <row r="240" spans="1:8" x14ac:dyDescent="0.25">
      <c r="A240" s="67" t="str">
        <f>IF('P_Alder_2 og 3'!K243&gt;0,'P_Alder_2 og 3'!K243,"")</f>
        <v/>
      </c>
      <c r="B240" s="67" t="str">
        <f>IF('P_Alder_2 og 3'!L243&gt;0,'P_Alder_2 og 3'!L243,"")</f>
        <v/>
      </c>
      <c r="C240" s="67" t="str">
        <f>IF('P_Alder_2 og 3'!M243&gt;0,'P_Alder_2 og 3'!M243,"")</f>
        <v/>
      </c>
      <c r="D240" s="67" t="str">
        <f>IF('P_Alder_2 og 3'!N243&gt;0,'P_Alder_2 og 3'!N243,"")</f>
        <v/>
      </c>
      <c r="E240" s="67" t="str">
        <f>IF('P_Alder_2 og 3'!O243&gt;0,'P_Alder_2 og 3'!O243,"")</f>
        <v/>
      </c>
      <c r="F240" s="67" t="str">
        <f>IF('P_Alder_2 og 3'!P243&gt;0,'P_Alder_2 og 3'!P243,"")</f>
        <v/>
      </c>
      <c r="G240" s="67" t="str">
        <f>IF('P_Alder_2 og 3'!Q243&gt;0,'P_Alder_2 og 3'!Q243,"")</f>
        <v/>
      </c>
      <c r="H240" s="67" t="str">
        <f>IF('P_Alder_2 og 3'!R243&gt;0,'P_Alder_2 og 3'!R243,"")</f>
        <v/>
      </c>
    </row>
    <row r="241" spans="1:8" x14ac:dyDescent="0.25">
      <c r="A241" s="67" t="str">
        <f>IF('P_Alder_2 og 3'!K244&gt;0,'P_Alder_2 og 3'!K244,"")</f>
        <v/>
      </c>
      <c r="B241" s="67" t="str">
        <f>IF('P_Alder_2 og 3'!L244&gt;0,'P_Alder_2 og 3'!L244,"")</f>
        <v/>
      </c>
      <c r="C241" s="67" t="str">
        <f>IF('P_Alder_2 og 3'!M244&gt;0,'P_Alder_2 og 3'!M244,"")</f>
        <v/>
      </c>
      <c r="D241" s="67" t="str">
        <f>IF('P_Alder_2 og 3'!N244&gt;0,'P_Alder_2 og 3'!N244,"")</f>
        <v/>
      </c>
      <c r="E241" s="67" t="str">
        <f>IF('P_Alder_2 og 3'!O244&gt;0,'P_Alder_2 og 3'!O244,"")</f>
        <v/>
      </c>
      <c r="F241" s="67" t="str">
        <f>IF('P_Alder_2 og 3'!P244&gt;0,'P_Alder_2 og 3'!P244,"")</f>
        <v/>
      </c>
      <c r="G241" s="67" t="str">
        <f>IF('P_Alder_2 og 3'!Q244&gt;0,'P_Alder_2 og 3'!Q244,"")</f>
        <v/>
      </c>
      <c r="H241" s="67" t="str">
        <f>IF('P_Alder_2 og 3'!R244&gt;0,'P_Alder_2 og 3'!R244,"")</f>
        <v/>
      </c>
    </row>
    <row r="242" spans="1:8" x14ac:dyDescent="0.25">
      <c r="A242" s="67" t="str">
        <f>IF('P_Alder_2 og 3'!K245&gt;0,'P_Alder_2 og 3'!K245,"")</f>
        <v/>
      </c>
      <c r="B242" s="67" t="str">
        <f>IF('P_Alder_2 og 3'!L245&gt;0,'P_Alder_2 og 3'!L245,"")</f>
        <v/>
      </c>
      <c r="C242" s="67" t="str">
        <f>IF('P_Alder_2 og 3'!M245&gt;0,'P_Alder_2 og 3'!M245,"")</f>
        <v/>
      </c>
      <c r="D242" s="67" t="str">
        <f>IF('P_Alder_2 og 3'!N245&gt;0,'P_Alder_2 og 3'!N245,"")</f>
        <v/>
      </c>
      <c r="E242" s="67" t="str">
        <f>IF('P_Alder_2 og 3'!O245&gt;0,'P_Alder_2 og 3'!O245,"")</f>
        <v/>
      </c>
      <c r="F242" s="67" t="str">
        <f>IF('P_Alder_2 og 3'!P245&gt;0,'P_Alder_2 og 3'!P245,"")</f>
        <v/>
      </c>
      <c r="G242" s="67" t="str">
        <f>IF('P_Alder_2 og 3'!Q245&gt;0,'P_Alder_2 og 3'!Q245,"")</f>
        <v/>
      </c>
      <c r="H242" s="67" t="str">
        <f>IF('P_Alder_2 og 3'!R245&gt;0,'P_Alder_2 og 3'!R245,"")</f>
        <v/>
      </c>
    </row>
    <row r="243" spans="1:8" x14ac:dyDescent="0.25">
      <c r="A243" s="67" t="str">
        <f>IF('P_Alder_2 og 3'!K246&gt;0,'P_Alder_2 og 3'!K246,"")</f>
        <v/>
      </c>
      <c r="B243" s="67" t="str">
        <f>IF('P_Alder_2 og 3'!L246&gt;0,'P_Alder_2 og 3'!L246,"")</f>
        <v/>
      </c>
      <c r="C243" s="67" t="str">
        <f>IF('P_Alder_2 og 3'!M246&gt;0,'P_Alder_2 og 3'!M246,"")</f>
        <v/>
      </c>
      <c r="D243" s="67" t="str">
        <f>IF('P_Alder_2 og 3'!N246&gt;0,'P_Alder_2 og 3'!N246,"")</f>
        <v/>
      </c>
      <c r="E243" s="67" t="str">
        <f>IF('P_Alder_2 og 3'!O246&gt;0,'P_Alder_2 og 3'!O246,"")</f>
        <v/>
      </c>
      <c r="F243" s="67" t="str">
        <f>IF('P_Alder_2 og 3'!P246&gt;0,'P_Alder_2 og 3'!P246,"")</f>
        <v/>
      </c>
      <c r="G243" s="67" t="str">
        <f>IF('P_Alder_2 og 3'!Q246&gt;0,'P_Alder_2 og 3'!Q246,"")</f>
        <v/>
      </c>
      <c r="H243" s="67" t="str">
        <f>IF('P_Alder_2 og 3'!R246&gt;0,'P_Alder_2 og 3'!R246,"")</f>
        <v/>
      </c>
    </row>
    <row r="244" spans="1:8" x14ac:dyDescent="0.25">
      <c r="A244" s="67" t="str">
        <f>IF('P_Alder_2 og 3'!K247&gt;0,'P_Alder_2 og 3'!K247,"")</f>
        <v/>
      </c>
      <c r="B244" s="67" t="str">
        <f>IF('P_Alder_2 og 3'!L247&gt;0,'P_Alder_2 og 3'!L247,"")</f>
        <v/>
      </c>
      <c r="C244" s="67" t="str">
        <f>IF('P_Alder_2 og 3'!M247&gt;0,'P_Alder_2 og 3'!M247,"")</f>
        <v/>
      </c>
      <c r="D244" s="67" t="str">
        <f>IF('P_Alder_2 og 3'!N247&gt;0,'P_Alder_2 og 3'!N247,"")</f>
        <v/>
      </c>
      <c r="E244" s="67" t="str">
        <f>IF('P_Alder_2 og 3'!O247&gt;0,'P_Alder_2 og 3'!O247,"")</f>
        <v/>
      </c>
      <c r="F244" s="67" t="str">
        <f>IF('P_Alder_2 og 3'!P247&gt;0,'P_Alder_2 og 3'!P247,"")</f>
        <v/>
      </c>
      <c r="G244" s="67" t="str">
        <f>IF('P_Alder_2 og 3'!Q247&gt;0,'P_Alder_2 og 3'!Q247,"")</f>
        <v/>
      </c>
      <c r="H244" s="67" t="str">
        <f>IF('P_Alder_2 og 3'!R247&gt;0,'P_Alder_2 og 3'!R247,"")</f>
        <v/>
      </c>
    </row>
    <row r="245" spans="1:8" x14ac:dyDescent="0.25">
      <c r="A245" s="67" t="str">
        <f>IF('P_Alder_2 og 3'!K248&gt;0,'P_Alder_2 og 3'!K248,"")</f>
        <v/>
      </c>
      <c r="B245" s="67" t="str">
        <f>IF('P_Alder_2 og 3'!L248&gt;0,'P_Alder_2 og 3'!L248,"")</f>
        <v/>
      </c>
      <c r="C245" s="67" t="str">
        <f>IF('P_Alder_2 og 3'!M248&gt;0,'P_Alder_2 og 3'!M248,"")</f>
        <v/>
      </c>
      <c r="D245" s="67" t="str">
        <f>IF('P_Alder_2 og 3'!N248&gt;0,'P_Alder_2 og 3'!N248,"")</f>
        <v/>
      </c>
      <c r="E245" s="67" t="str">
        <f>IF('P_Alder_2 og 3'!O248&gt;0,'P_Alder_2 og 3'!O248,"")</f>
        <v/>
      </c>
      <c r="F245" s="67" t="str">
        <f>IF('P_Alder_2 og 3'!P248&gt;0,'P_Alder_2 og 3'!P248,"")</f>
        <v/>
      </c>
      <c r="G245" s="67" t="str">
        <f>IF('P_Alder_2 og 3'!Q248&gt;0,'P_Alder_2 og 3'!Q248,"")</f>
        <v/>
      </c>
      <c r="H245" s="67" t="str">
        <f>IF('P_Alder_2 og 3'!R248&gt;0,'P_Alder_2 og 3'!R248,"")</f>
        <v/>
      </c>
    </row>
    <row r="246" spans="1:8" x14ac:dyDescent="0.25">
      <c r="A246" s="67" t="str">
        <f>IF('P_Alder_2 og 3'!K249&gt;0,'P_Alder_2 og 3'!K249,"")</f>
        <v/>
      </c>
      <c r="B246" s="67" t="str">
        <f>IF('P_Alder_2 og 3'!L249&gt;0,'P_Alder_2 og 3'!L249,"")</f>
        <v/>
      </c>
      <c r="C246" s="67" t="str">
        <f>IF('P_Alder_2 og 3'!M249&gt;0,'P_Alder_2 og 3'!M249,"")</f>
        <v/>
      </c>
      <c r="D246" s="67" t="str">
        <f>IF('P_Alder_2 og 3'!N249&gt;0,'P_Alder_2 og 3'!N249,"")</f>
        <v/>
      </c>
      <c r="E246" s="67" t="str">
        <f>IF('P_Alder_2 og 3'!O249&gt;0,'P_Alder_2 og 3'!O249,"")</f>
        <v/>
      </c>
      <c r="F246" s="67" t="str">
        <f>IF('P_Alder_2 og 3'!P249&gt;0,'P_Alder_2 og 3'!P249,"")</f>
        <v/>
      </c>
      <c r="G246" s="67" t="str">
        <f>IF('P_Alder_2 og 3'!Q249&gt;0,'P_Alder_2 og 3'!Q249,"")</f>
        <v/>
      </c>
      <c r="H246" s="67" t="str">
        <f>IF('P_Alder_2 og 3'!R249&gt;0,'P_Alder_2 og 3'!R249,"")</f>
        <v/>
      </c>
    </row>
    <row r="247" spans="1:8" x14ac:dyDescent="0.25">
      <c r="A247" s="67" t="str">
        <f>IF('P_Alder_2 og 3'!K250&gt;0,'P_Alder_2 og 3'!K250,"")</f>
        <v/>
      </c>
      <c r="B247" s="67" t="str">
        <f>IF('P_Alder_2 og 3'!L250&gt;0,'P_Alder_2 og 3'!L250,"")</f>
        <v/>
      </c>
      <c r="C247" s="67" t="str">
        <f>IF('P_Alder_2 og 3'!M250&gt;0,'P_Alder_2 og 3'!M250,"")</f>
        <v/>
      </c>
      <c r="D247" s="67" t="str">
        <f>IF('P_Alder_2 og 3'!N250&gt;0,'P_Alder_2 og 3'!N250,"")</f>
        <v/>
      </c>
      <c r="E247" s="67" t="str">
        <f>IF('P_Alder_2 og 3'!O250&gt;0,'P_Alder_2 og 3'!O250,"")</f>
        <v/>
      </c>
      <c r="F247" s="67" t="str">
        <f>IF('P_Alder_2 og 3'!P250&gt;0,'P_Alder_2 og 3'!P250,"")</f>
        <v/>
      </c>
      <c r="G247" s="67" t="str">
        <f>IF('P_Alder_2 og 3'!Q250&gt;0,'P_Alder_2 og 3'!Q250,"")</f>
        <v/>
      </c>
      <c r="H247" s="67" t="str">
        <f>IF('P_Alder_2 og 3'!R250&gt;0,'P_Alder_2 og 3'!R250,"")</f>
        <v/>
      </c>
    </row>
    <row r="248" spans="1:8" x14ac:dyDescent="0.25">
      <c r="A248" s="67" t="str">
        <f>IF('P_Alder_2 og 3'!K251&gt;0,'P_Alder_2 og 3'!K251,"")</f>
        <v/>
      </c>
      <c r="B248" s="67" t="str">
        <f>IF('P_Alder_2 og 3'!L251&gt;0,'P_Alder_2 og 3'!L251,"")</f>
        <v/>
      </c>
      <c r="C248" s="67" t="str">
        <f>IF('P_Alder_2 og 3'!M251&gt;0,'P_Alder_2 og 3'!M251,"")</f>
        <v/>
      </c>
      <c r="D248" s="67" t="str">
        <f>IF('P_Alder_2 og 3'!N251&gt;0,'P_Alder_2 og 3'!N251,"")</f>
        <v/>
      </c>
      <c r="E248" s="67" t="str">
        <f>IF('P_Alder_2 og 3'!O251&gt;0,'P_Alder_2 og 3'!O251,"")</f>
        <v/>
      </c>
      <c r="F248" s="67" t="str">
        <f>IF('P_Alder_2 og 3'!P251&gt;0,'P_Alder_2 og 3'!P251,"")</f>
        <v/>
      </c>
      <c r="G248" s="67" t="str">
        <f>IF('P_Alder_2 og 3'!Q251&gt;0,'P_Alder_2 og 3'!Q251,"")</f>
        <v/>
      </c>
      <c r="H248" s="67" t="str">
        <f>IF('P_Alder_2 og 3'!R251&gt;0,'P_Alder_2 og 3'!R251,"")</f>
        <v/>
      </c>
    </row>
    <row r="249" spans="1:8" x14ac:dyDescent="0.25">
      <c r="A249" s="67" t="str">
        <f>IF('P_Alder_2 og 3'!K252&gt;0,'P_Alder_2 og 3'!K252,"")</f>
        <v/>
      </c>
      <c r="B249" s="67" t="str">
        <f>IF('P_Alder_2 og 3'!L252&gt;0,'P_Alder_2 og 3'!L252,"")</f>
        <v/>
      </c>
      <c r="C249" s="67" t="str">
        <f>IF('P_Alder_2 og 3'!M252&gt;0,'P_Alder_2 og 3'!M252,"")</f>
        <v/>
      </c>
      <c r="D249" s="67" t="str">
        <f>IF('P_Alder_2 og 3'!N252&gt;0,'P_Alder_2 og 3'!N252,"")</f>
        <v/>
      </c>
      <c r="E249" s="67" t="str">
        <f>IF('P_Alder_2 og 3'!O252&gt;0,'P_Alder_2 og 3'!O252,"")</f>
        <v/>
      </c>
      <c r="F249" s="67" t="str">
        <f>IF('P_Alder_2 og 3'!P252&gt;0,'P_Alder_2 og 3'!P252,"")</f>
        <v/>
      </c>
      <c r="G249" s="67" t="str">
        <f>IF('P_Alder_2 og 3'!Q252&gt;0,'P_Alder_2 og 3'!Q252,"")</f>
        <v/>
      </c>
      <c r="H249" s="67" t="str">
        <f>IF('P_Alder_2 og 3'!R252&gt;0,'P_Alder_2 og 3'!R252,"")</f>
        <v/>
      </c>
    </row>
    <row r="250" spans="1:8" x14ac:dyDescent="0.25">
      <c r="A250" s="67" t="str">
        <f>IF('P_Alder_2 og 3'!K253&gt;0,'P_Alder_2 og 3'!K253,"")</f>
        <v/>
      </c>
      <c r="B250" s="67" t="str">
        <f>IF('P_Alder_2 og 3'!L253&gt;0,'P_Alder_2 og 3'!L253,"")</f>
        <v/>
      </c>
      <c r="C250" s="67" t="str">
        <f>IF('P_Alder_2 og 3'!M253&gt;0,'P_Alder_2 og 3'!M253,"")</f>
        <v/>
      </c>
      <c r="D250" s="67" t="str">
        <f>IF('P_Alder_2 og 3'!N253&gt;0,'P_Alder_2 og 3'!N253,"")</f>
        <v/>
      </c>
      <c r="E250" s="67" t="str">
        <f>IF('P_Alder_2 og 3'!O253&gt;0,'P_Alder_2 og 3'!O253,"")</f>
        <v/>
      </c>
      <c r="F250" s="67" t="str">
        <f>IF('P_Alder_2 og 3'!P253&gt;0,'P_Alder_2 og 3'!P253,"")</f>
        <v/>
      </c>
      <c r="G250" s="67" t="str">
        <f>IF('P_Alder_2 og 3'!Q253&gt;0,'P_Alder_2 og 3'!Q253,"")</f>
        <v/>
      </c>
      <c r="H250" s="67" t="str">
        <f>IF('P_Alder_2 og 3'!R253&gt;0,'P_Alder_2 og 3'!R253,"")</f>
        <v/>
      </c>
    </row>
    <row r="251" spans="1:8" x14ac:dyDescent="0.25">
      <c r="A251" s="67" t="str">
        <f>IF('P_Alder_2 og 3'!K254&gt;0,'P_Alder_2 og 3'!K254,"")</f>
        <v/>
      </c>
      <c r="B251" s="67" t="str">
        <f>IF('P_Alder_2 og 3'!L254&gt;0,'P_Alder_2 og 3'!L254,"")</f>
        <v/>
      </c>
      <c r="C251" s="67" t="str">
        <f>IF('P_Alder_2 og 3'!M254&gt;0,'P_Alder_2 og 3'!M254,"")</f>
        <v/>
      </c>
      <c r="D251" s="67" t="str">
        <f>IF('P_Alder_2 og 3'!N254&gt;0,'P_Alder_2 og 3'!N254,"")</f>
        <v/>
      </c>
      <c r="E251" s="67" t="str">
        <f>IF('P_Alder_2 og 3'!O254&gt;0,'P_Alder_2 og 3'!O254,"")</f>
        <v/>
      </c>
      <c r="F251" s="67" t="str">
        <f>IF('P_Alder_2 og 3'!P254&gt;0,'P_Alder_2 og 3'!P254,"")</f>
        <v/>
      </c>
      <c r="G251" s="67" t="str">
        <f>IF('P_Alder_2 og 3'!Q254&gt;0,'P_Alder_2 og 3'!Q254,"")</f>
        <v/>
      </c>
      <c r="H251" s="67" t="str">
        <f>IF('P_Alder_2 og 3'!R254&gt;0,'P_Alder_2 og 3'!R254,"")</f>
        <v/>
      </c>
    </row>
    <row r="252" spans="1:8" x14ac:dyDescent="0.25">
      <c r="A252" s="67" t="str">
        <f>IF('P_Alder_2 og 3'!K255&gt;0,'P_Alder_2 og 3'!K255,"")</f>
        <v/>
      </c>
      <c r="B252" s="67" t="str">
        <f>IF('P_Alder_2 og 3'!L255&gt;0,'P_Alder_2 og 3'!L255,"")</f>
        <v/>
      </c>
      <c r="C252" s="67" t="str">
        <f>IF('P_Alder_2 og 3'!M255&gt;0,'P_Alder_2 og 3'!M255,"")</f>
        <v/>
      </c>
      <c r="D252" s="67" t="str">
        <f>IF('P_Alder_2 og 3'!N255&gt;0,'P_Alder_2 og 3'!N255,"")</f>
        <v/>
      </c>
      <c r="E252" s="67" t="str">
        <f>IF('P_Alder_2 og 3'!O255&gt;0,'P_Alder_2 og 3'!O255,"")</f>
        <v/>
      </c>
      <c r="F252" s="67" t="str">
        <f>IF('P_Alder_2 og 3'!P255&gt;0,'P_Alder_2 og 3'!P255,"")</f>
        <v/>
      </c>
      <c r="G252" s="67" t="str">
        <f>IF('P_Alder_2 og 3'!Q255&gt;0,'P_Alder_2 og 3'!Q255,"")</f>
        <v/>
      </c>
      <c r="H252" s="67" t="str">
        <f>IF('P_Alder_2 og 3'!R255&gt;0,'P_Alder_2 og 3'!R255,"")</f>
        <v/>
      </c>
    </row>
    <row r="253" spans="1:8" x14ac:dyDescent="0.25">
      <c r="A253" s="67" t="str">
        <f>IF('P_Alder_2 og 3'!K256&gt;0,'P_Alder_2 og 3'!K256,"")</f>
        <v/>
      </c>
      <c r="B253" s="67" t="str">
        <f>IF('P_Alder_2 og 3'!L256&gt;0,'P_Alder_2 og 3'!L256,"")</f>
        <v/>
      </c>
      <c r="C253" s="67" t="str">
        <f>IF('P_Alder_2 og 3'!M256&gt;0,'P_Alder_2 og 3'!M256,"")</f>
        <v/>
      </c>
      <c r="D253" s="67" t="str">
        <f>IF('P_Alder_2 og 3'!N256&gt;0,'P_Alder_2 og 3'!N256,"")</f>
        <v/>
      </c>
      <c r="E253" s="67" t="str">
        <f>IF('P_Alder_2 og 3'!O256&gt;0,'P_Alder_2 og 3'!O256,"")</f>
        <v/>
      </c>
      <c r="F253" s="67" t="str">
        <f>IF('P_Alder_2 og 3'!P256&gt;0,'P_Alder_2 og 3'!P256,"")</f>
        <v/>
      </c>
      <c r="G253" s="67" t="str">
        <f>IF('P_Alder_2 og 3'!Q256&gt;0,'P_Alder_2 og 3'!Q256,"")</f>
        <v/>
      </c>
      <c r="H253" s="67" t="str">
        <f>IF('P_Alder_2 og 3'!R256&gt;0,'P_Alder_2 og 3'!R256,"")</f>
        <v/>
      </c>
    </row>
    <row r="254" spans="1:8" x14ac:dyDescent="0.25">
      <c r="A254" s="67" t="str">
        <f>IF('P_Alder_2 og 3'!K257&gt;0,'P_Alder_2 og 3'!K257,"")</f>
        <v/>
      </c>
      <c r="B254" s="67" t="str">
        <f>IF('P_Alder_2 og 3'!L257&gt;0,'P_Alder_2 og 3'!L257,"")</f>
        <v/>
      </c>
      <c r="C254" s="67" t="str">
        <f>IF('P_Alder_2 og 3'!M257&gt;0,'P_Alder_2 og 3'!M257,"")</f>
        <v/>
      </c>
      <c r="D254" s="67" t="str">
        <f>IF('P_Alder_2 og 3'!N257&gt;0,'P_Alder_2 og 3'!N257,"")</f>
        <v/>
      </c>
      <c r="E254" s="67" t="str">
        <f>IF('P_Alder_2 og 3'!O257&gt;0,'P_Alder_2 og 3'!O257,"")</f>
        <v/>
      </c>
      <c r="F254" s="67" t="str">
        <f>IF('P_Alder_2 og 3'!P257&gt;0,'P_Alder_2 og 3'!P257,"")</f>
        <v/>
      </c>
      <c r="G254" s="67" t="str">
        <f>IF('P_Alder_2 og 3'!Q257&gt;0,'P_Alder_2 og 3'!Q257,"")</f>
        <v/>
      </c>
      <c r="H254" s="67" t="str">
        <f>IF('P_Alder_2 og 3'!R257&gt;0,'P_Alder_2 og 3'!R257,"")</f>
        <v/>
      </c>
    </row>
    <row r="255" spans="1:8" x14ac:dyDescent="0.25">
      <c r="A255" s="67" t="str">
        <f>IF('P_Alder_2 og 3'!K258&gt;0,'P_Alder_2 og 3'!K258,"")</f>
        <v/>
      </c>
      <c r="B255" s="67" t="str">
        <f>IF('P_Alder_2 og 3'!L258&gt;0,'P_Alder_2 og 3'!L258,"")</f>
        <v/>
      </c>
      <c r="C255" s="67" t="str">
        <f>IF('P_Alder_2 og 3'!M258&gt;0,'P_Alder_2 og 3'!M258,"")</f>
        <v/>
      </c>
      <c r="D255" s="67" t="str">
        <f>IF('P_Alder_2 og 3'!N258&gt;0,'P_Alder_2 og 3'!N258,"")</f>
        <v/>
      </c>
      <c r="E255" s="67" t="str">
        <f>IF('P_Alder_2 og 3'!O258&gt;0,'P_Alder_2 og 3'!O258,"")</f>
        <v/>
      </c>
      <c r="F255" s="67" t="str">
        <f>IF('P_Alder_2 og 3'!P258&gt;0,'P_Alder_2 og 3'!P258,"")</f>
        <v/>
      </c>
      <c r="G255" s="67" t="str">
        <f>IF('P_Alder_2 og 3'!Q258&gt;0,'P_Alder_2 og 3'!Q258,"")</f>
        <v/>
      </c>
      <c r="H255" s="67" t="str">
        <f>IF('P_Alder_2 og 3'!R258&gt;0,'P_Alder_2 og 3'!R258,"")</f>
        <v/>
      </c>
    </row>
    <row r="256" spans="1:8" x14ac:dyDescent="0.25">
      <c r="A256" s="67" t="str">
        <f>IF('P_Alder_2 og 3'!K259&gt;0,'P_Alder_2 og 3'!K259,"")</f>
        <v/>
      </c>
      <c r="B256" s="67" t="str">
        <f>IF('P_Alder_2 og 3'!L259&gt;0,'P_Alder_2 og 3'!L259,"")</f>
        <v/>
      </c>
      <c r="C256" s="67" t="str">
        <f>IF('P_Alder_2 og 3'!M259&gt;0,'P_Alder_2 og 3'!M259,"")</f>
        <v/>
      </c>
      <c r="D256" s="67" t="str">
        <f>IF('P_Alder_2 og 3'!N259&gt;0,'P_Alder_2 og 3'!N259,"")</f>
        <v/>
      </c>
      <c r="E256" s="67" t="str">
        <f>IF('P_Alder_2 og 3'!O259&gt;0,'P_Alder_2 og 3'!O259,"")</f>
        <v/>
      </c>
      <c r="F256" s="67" t="str">
        <f>IF('P_Alder_2 og 3'!P259&gt;0,'P_Alder_2 og 3'!P259,"")</f>
        <v/>
      </c>
      <c r="G256" s="67" t="str">
        <f>IF('P_Alder_2 og 3'!Q259&gt;0,'P_Alder_2 og 3'!Q259,"")</f>
        <v/>
      </c>
      <c r="H256" s="67" t="str">
        <f>IF('P_Alder_2 og 3'!R259&gt;0,'P_Alder_2 og 3'!R259,"")</f>
        <v/>
      </c>
    </row>
    <row r="257" spans="1:8" x14ac:dyDescent="0.25">
      <c r="A257" s="67" t="str">
        <f>IF('P_Alder_2 og 3'!K260&gt;0,'P_Alder_2 og 3'!K260,"")</f>
        <v/>
      </c>
      <c r="B257" s="67" t="str">
        <f>IF('P_Alder_2 og 3'!L260&gt;0,'P_Alder_2 og 3'!L260,"")</f>
        <v/>
      </c>
      <c r="C257" s="67" t="str">
        <f>IF('P_Alder_2 og 3'!M260&gt;0,'P_Alder_2 og 3'!M260,"")</f>
        <v/>
      </c>
      <c r="D257" s="67" t="str">
        <f>IF('P_Alder_2 og 3'!N260&gt;0,'P_Alder_2 og 3'!N260,"")</f>
        <v/>
      </c>
      <c r="E257" s="67" t="str">
        <f>IF('P_Alder_2 og 3'!O260&gt;0,'P_Alder_2 og 3'!O260,"")</f>
        <v/>
      </c>
      <c r="F257" s="67" t="str">
        <f>IF('P_Alder_2 og 3'!P260&gt;0,'P_Alder_2 og 3'!P260,"")</f>
        <v/>
      </c>
      <c r="G257" s="67" t="str">
        <f>IF('P_Alder_2 og 3'!Q260&gt;0,'P_Alder_2 og 3'!Q260,"")</f>
        <v/>
      </c>
      <c r="H257" s="67" t="str">
        <f>IF('P_Alder_2 og 3'!R260&gt;0,'P_Alder_2 og 3'!R260,"")</f>
        <v/>
      </c>
    </row>
    <row r="258" spans="1:8" x14ac:dyDescent="0.25">
      <c r="A258" s="67" t="str">
        <f>IF('P_Alder_2 og 3'!K261&gt;0,'P_Alder_2 og 3'!K261,"")</f>
        <v/>
      </c>
      <c r="B258" s="67" t="str">
        <f>IF('P_Alder_2 og 3'!L261&gt;0,'P_Alder_2 og 3'!L261,"")</f>
        <v/>
      </c>
      <c r="C258" s="67" t="str">
        <f>IF('P_Alder_2 og 3'!M261&gt;0,'P_Alder_2 og 3'!M261,"")</f>
        <v/>
      </c>
      <c r="D258" s="67" t="str">
        <f>IF('P_Alder_2 og 3'!N261&gt;0,'P_Alder_2 og 3'!N261,"")</f>
        <v/>
      </c>
      <c r="E258" s="67" t="str">
        <f>IF('P_Alder_2 og 3'!O261&gt;0,'P_Alder_2 og 3'!O261,"")</f>
        <v/>
      </c>
      <c r="F258" s="67" t="str">
        <f>IF('P_Alder_2 og 3'!P261&gt;0,'P_Alder_2 og 3'!P261,"")</f>
        <v/>
      </c>
      <c r="G258" s="67" t="str">
        <f>IF('P_Alder_2 og 3'!Q261&gt;0,'P_Alder_2 og 3'!Q261,"")</f>
        <v/>
      </c>
      <c r="H258" s="67" t="str">
        <f>IF('P_Alder_2 og 3'!R261&gt;0,'P_Alder_2 og 3'!R261,"")</f>
        <v/>
      </c>
    </row>
    <row r="259" spans="1:8" x14ac:dyDescent="0.25">
      <c r="A259" s="67" t="str">
        <f>IF('P_Alder_2 og 3'!K262&gt;0,'P_Alder_2 og 3'!K262,"")</f>
        <v/>
      </c>
      <c r="B259" s="67" t="str">
        <f>IF('P_Alder_2 og 3'!L262&gt;0,'P_Alder_2 og 3'!L262,"")</f>
        <v/>
      </c>
      <c r="C259" s="67" t="str">
        <f>IF('P_Alder_2 og 3'!M262&gt;0,'P_Alder_2 og 3'!M262,"")</f>
        <v/>
      </c>
      <c r="D259" s="67" t="str">
        <f>IF('P_Alder_2 og 3'!N262&gt;0,'P_Alder_2 og 3'!N262,"")</f>
        <v/>
      </c>
      <c r="E259" s="67" t="str">
        <f>IF('P_Alder_2 og 3'!O262&gt;0,'P_Alder_2 og 3'!O262,"")</f>
        <v/>
      </c>
      <c r="F259" s="67" t="str">
        <f>IF('P_Alder_2 og 3'!P262&gt;0,'P_Alder_2 og 3'!P262,"")</f>
        <v/>
      </c>
      <c r="G259" s="67" t="str">
        <f>IF('P_Alder_2 og 3'!Q262&gt;0,'P_Alder_2 og 3'!Q262,"")</f>
        <v/>
      </c>
      <c r="H259" s="67" t="str">
        <f>IF('P_Alder_2 og 3'!R262&gt;0,'P_Alder_2 og 3'!R262,"")</f>
        <v/>
      </c>
    </row>
    <row r="260" spans="1:8" x14ac:dyDescent="0.25">
      <c r="A260" s="67" t="str">
        <f>IF('P_Alder_2 og 3'!K263&gt;0,'P_Alder_2 og 3'!K263,"")</f>
        <v/>
      </c>
      <c r="B260" s="67" t="str">
        <f>IF('P_Alder_2 og 3'!L263&gt;0,'P_Alder_2 og 3'!L263,"")</f>
        <v/>
      </c>
      <c r="C260" s="67" t="str">
        <f>IF('P_Alder_2 og 3'!M263&gt;0,'P_Alder_2 og 3'!M263,"")</f>
        <v/>
      </c>
      <c r="D260" s="67" t="str">
        <f>IF('P_Alder_2 og 3'!N263&gt;0,'P_Alder_2 og 3'!N263,"")</f>
        <v/>
      </c>
      <c r="E260" s="67" t="str">
        <f>IF('P_Alder_2 og 3'!O263&gt;0,'P_Alder_2 og 3'!O263,"")</f>
        <v/>
      </c>
      <c r="F260" s="67" t="str">
        <f>IF('P_Alder_2 og 3'!P263&gt;0,'P_Alder_2 og 3'!P263,"")</f>
        <v/>
      </c>
      <c r="G260" s="67" t="str">
        <f>IF('P_Alder_2 og 3'!Q263&gt;0,'P_Alder_2 og 3'!Q263,"")</f>
        <v/>
      </c>
      <c r="H260" s="67" t="str">
        <f>IF('P_Alder_2 og 3'!R263&gt;0,'P_Alder_2 og 3'!R263,"")</f>
        <v/>
      </c>
    </row>
    <row r="261" spans="1:8" x14ac:dyDescent="0.25">
      <c r="A261" s="67" t="str">
        <f>IF('P_Alder_2 og 3'!K264&gt;0,'P_Alder_2 og 3'!K264,"")</f>
        <v/>
      </c>
      <c r="B261" s="67" t="str">
        <f>IF('P_Alder_2 og 3'!L264&gt;0,'P_Alder_2 og 3'!L264,"")</f>
        <v/>
      </c>
      <c r="C261" s="67" t="str">
        <f>IF('P_Alder_2 og 3'!M264&gt;0,'P_Alder_2 og 3'!M264,"")</f>
        <v/>
      </c>
      <c r="D261" s="67" t="str">
        <f>IF('P_Alder_2 og 3'!N264&gt;0,'P_Alder_2 og 3'!N264,"")</f>
        <v/>
      </c>
      <c r="E261" s="67" t="str">
        <f>IF('P_Alder_2 og 3'!O264&gt;0,'P_Alder_2 og 3'!O264,"")</f>
        <v/>
      </c>
      <c r="F261" s="67" t="str">
        <f>IF('P_Alder_2 og 3'!P264&gt;0,'P_Alder_2 og 3'!P264,"")</f>
        <v/>
      </c>
      <c r="G261" s="67" t="str">
        <f>IF('P_Alder_2 og 3'!Q264&gt;0,'P_Alder_2 og 3'!Q264,"")</f>
        <v/>
      </c>
      <c r="H261" s="67" t="str">
        <f>IF('P_Alder_2 og 3'!R264&gt;0,'P_Alder_2 og 3'!R264,"")</f>
        <v/>
      </c>
    </row>
    <row r="262" spans="1:8" x14ac:dyDescent="0.25">
      <c r="A262" s="67" t="str">
        <f>IF('P_Alder_2 og 3'!K265&gt;0,'P_Alder_2 og 3'!K265,"")</f>
        <v/>
      </c>
      <c r="B262" s="67" t="str">
        <f>IF('P_Alder_2 og 3'!L265&gt;0,'P_Alder_2 og 3'!L265,"")</f>
        <v/>
      </c>
      <c r="C262" s="67" t="str">
        <f>IF('P_Alder_2 og 3'!M265&gt;0,'P_Alder_2 og 3'!M265,"")</f>
        <v/>
      </c>
      <c r="D262" s="67" t="str">
        <f>IF('P_Alder_2 og 3'!N265&gt;0,'P_Alder_2 og 3'!N265,"")</f>
        <v/>
      </c>
      <c r="E262" s="67" t="str">
        <f>IF('P_Alder_2 og 3'!O265&gt;0,'P_Alder_2 og 3'!O265,"")</f>
        <v/>
      </c>
      <c r="F262" s="67" t="str">
        <f>IF('P_Alder_2 og 3'!P265&gt;0,'P_Alder_2 og 3'!P265,"")</f>
        <v/>
      </c>
      <c r="G262" s="67" t="str">
        <f>IF('P_Alder_2 og 3'!Q265&gt;0,'P_Alder_2 og 3'!Q265,"")</f>
        <v/>
      </c>
      <c r="H262" s="67" t="str">
        <f>IF('P_Alder_2 og 3'!R265&gt;0,'P_Alder_2 og 3'!R265,"")</f>
        <v/>
      </c>
    </row>
    <row r="263" spans="1:8" x14ac:dyDescent="0.25">
      <c r="A263" s="67" t="str">
        <f>IF('P_Alder_2 og 3'!K266&gt;0,'P_Alder_2 og 3'!K266,"")</f>
        <v/>
      </c>
      <c r="B263" s="67" t="str">
        <f>IF('P_Alder_2 og 3'!L266&gt;0,'P_Alder_2 og 3'!L266,"")</f>
        <v/>
      </c>
      <c r="C263" s="67" t="str">
        <f>IF('P_Alder_2 og 3'!M266&gt;0,'P_Alder_2 og 3'!M266,"")</f>
        <v/>
      </c>
      <c r="D263" s="67" t="str">
        <f>IF('P_Alder_2 og 3'!N266&gt;0,'P_Alder_2 og 3'!N266,"")</f>
        <v/>
      </c>
      <c r="E263" s="67" t="str">
        <f>IF('P_Alder_2 og 3'!O266&gt;0,'P_Alder_2 og 3'!O266,"")</f>
        <v/>
      </c>
      <c r="F263" s="67" t="str">
        <f>IF('P_Alder_2 og 3'!P266&gt;0,'P_Alder_2 og 3'!P266,"")</f>
        <v/>
      </c>
      <c r="G263" s="67" t="str">
        <f>IF('P_Alder_2 og 3'!Q266&gt;0,'P_Alder_2 og 3'!Q266,"")</f>
        <v/>
      </c>
      <c r="H263" s="67" t="str">
        <f>IF('P_Alder_2 og 3'!R266&gt;0,'P_Alder_2 og 3'!R266,"")</f>
        <v/>
      </c>
    </row>
    <row r="264" spans="1:8" x14ac:dyDescent="0.25">
      <c r="A264" s="67" t="str">
        <f>IF('P_Alder_2 og 3'!K267&gt;0,'P_Alder_2 og 3'!K267,"")</f>
        <v/>
      </c>
      <c r="B264" s="67" t="str">
        <f>IF('P_Alder_2 og 3'!L267&gt;0,'P_Alder_2 og 3'!L267,"")</f>
        <v/>
      </c>
      <c r="C264" s="67" t="str">
        <f>IF('P_Alder_2 og 3'!M267&gt;0,'P_Alder_2 og 3'!M267,"")</f>
        <v/>
      </c>
      <c r="D264" s="67" t="str">
        <f>IF('P_Alder_2 og 3'!N267&gt;0,'P_Alder_2 og 3'!N267,"")</f>
        <v/>
      </c>
      <c r="E264" s="67" t="str">
        <f>IF('P_Alder_2 og 3'!O267&gt;0,'P_Alder_2 og 3'!O267,"")</f>
        <v/>
      </c>
      <c r="F264" s="67" t="str">
        <f>IF('P_Alder_2 og 3'!P267&gt;0,'P_Alder_2 og 3'!P267,"")</f>
        <v/>
      </c>
      <c r="G264" s="67" t="str">
        <f>IF('P_Alder_2 og 3'!Q267&gt;0,'P_Alder_2 og 3'!Q267,"")</f>
        <v/>
      </c>
      <c r="H264" s="67" t="str">
        <f>IF('P_Alder_2 og 3'!R267&gt;0,'P_Alder_2 og 3'!R267,"")</f>
        <v/>
      </c>
    </row>
    <row r="265" spans="1:8" x14ac:dyDescent="0.25">
      <c r="A265" s="67" t="str">
        <f>IF('P_Alder_2 og 3'!K268&gt;0,'P_Alder_2 og 3'!K268,"")</f>
        <v/>
      </c>
      <c r="B265" s="67" t="str">
        <f>IF('P_Alder_2 og 3'!L268&gt;0,'P_Alder_2 og 3'!L268,"")</f>
        <v/>
      </c>
      <c r="C265" s="67" t="str">
        <f>IF('P_Alder_2 og 3'!M268&gt;0,'P_Alder_2 og 3'!M268,"")</f>
        <v/>
      </c>
      <c r="D265" s="67" t="str">
        <f>IF('P_Alder_2 og 3'!N268&gt;0,'P_Alder_2 og 3'!N268,"")</f>
        <v/>
      </c>
      <c r="E265" s="67" t="str">
        <f>IF('P_Alder_2 og 3'!O268&gt;0,'P_Alder_2 og 3'!O268,"")</f>
        <v/>
      </c>
      <c r="F265" s="67" t="str">
        <f>IF('P_Alder_2 og 3'!P268&gt;0,'P_Alder_2 og 3'!P268,"")</f>
        <v/>
      </c>
      <c r="G265" s="67" t="str">
        <f>IF('P_Alder_2 og 3'!Q268&gt;0,'P_Alder_2 og 3'!Q268,"")</f>
        <v/>
      </c>
      <c r="H265" s="67" t="str">
        <f>IF('P_Alder_2 og 3'!R268&gt;0,'P_Alder_2 og 3'!R268,"")</f>
        <v/>
      </c>
    </row>
    <row r="266" spans="1:8" x14ac:dyDescent="0.25">
      <c r="A266" s="67" t="str">
        <f>IF('P_Alder_2 og 3'!K269&gt;0,'P_Alder_2 og 3'!K269,"")</f>
        <v/>
      </c>
      <c r="B266" s="67" t="str">
        <f>IF('P_Alder_2 og 3'!L269&gt;0,'P_Alder_2 og 3'!L269,"")</f>
        <v/>
      </c>
      <c r="C266" s="67" t="str">
        <f>IF('P_Alder_2 og 3'!M269&gt;0,'P_Alder_2 og 3'!M269,"")</f>
        <v/>
      </c>
      <c r="D266" s="67" t="str">
        <f>IF('P_Alder_2 og 3'!N269&gt;0,'P_Alder_2 og 3'!N269,"")</f>
        <v/>
      </c>
      <c r="E266" s="67" t="str">
        <f>IF('P_Alder_2 og 3'!O269&gt;0,'P_Alder_2 og 3'!O269,"")</f>
        <v/>
      </c>
      <c r="F266" s="67" t="str">
        <f>IF('P_Alder_2 og 3'!P269&gt;0,'P_Alder_2 og 3'!P269,"")</f>
        <v/>
      </c>
      <c r="G266" s="67" t="str">
        <f>IF('P_Alder_2 og 3'!Q269&gt;0,'P_Alder_2 og 3'!Q269,"")</f>
        <v/>
      </c>
      <c r="H266" s="67" t="str">
        <f>IF('P_Alder_2 og 3'!R269&gt;0,'P_Alder_2 og 3'!R269,"")</f>
        <v/>
      </c>
    </row>
    <row r="267" spans="1:8" x14ac:dyDescent="0.25">
      <c r="A267" s="67" t="str">
        <f>IF('P_Alder_2 og 3'!K270&gt;0,'P_Alder_2 og 3'!K270,"")</f>
        <v/>
      </c>
      <c r="B267" s="67" t="str">
        <f>IF('P_Alder_2 og 3'!L270&gt;0,'P_Alder_2 og 3'!L270,"")</f>
        <v/>
      </c>
      <c r="C267" s="67" t="str">
        <f>IF('P_Alder_2 og 3'!M270&gt;0,'P_Alder_2 og 3'!M270,"")</f>
        <v/>
      </c>
      <c r="D267" s="67" t="str">
        <f>IF('P_Alder_2 og 3'!N270&gt;0,'P_Alder_2 og 3'!N270,"")</f>
        <v/>
      </c>
      <c r="E267" s="67" t="str">
        <f>IF('P_Alder_2 og 3'!O270&gt;0,'P_Alder_2 og 3'!O270,"")</f>
        <v/>
      </c>
      <c r="F267" s="67" t="str">
        <f>IF('P_Alder_2 og 3'!P270&gt;0,'P_Alder_2 og 3'!P270,"")</f>
        <v/>
      </c>
      <c r="G267" s="67" t="str">
        <f>IF('P_Alder_2 og 3'!Q270&gt;0,'P_Alder_2 og 3'!Q270,"")</f>
        <v/>
      </c>
      <c r="H267" s="67" t="str">
        <f>IF('P_Alder_2 og 3'!R270&gt;0,'P_Alder_2 og 3'!R270,"")</f>
        <v/>
      </c>
    </row>
    <row r="268" spans="1:8" x14ac:dyDescent="0.25">
      <c r="A268" s="67" t="str">
        <f>IF('P_Alder_2 og 3'!K271&gt;0,'P_Alder_2 og 3'!K271,"")</f>
        <v/>
      </c>
      <c r="B268" s="67" t="str">
        <f>IF('P_Alder_2 og 3'!L271&gt;0,'P_Alder_2 og 3'!L271,"")</f>
        <v/>
      </c>
      <c r="C268" s="67" t="str">
        <f>IF('P_Alder_2 og 3'!M271&gt;0,'P_Alder_2 og 3'!M271,"")</f>
        <v/>
      </c>
      <c r="D268" s="67" t="str">
        <f>IF('P_Alder_2 og 3'!N271&gt;0,'P_Alder_2 og 3'!N271,"")</f>
        <v/>
      </c>
      <c r="E268" s="67" t="str">
        <f>IF('P_Alder_2 og 3'!O271&gt;0,'P_Alder_2 og 3'!O271,"")</f>
        <v/>
      </c>
      <c r="F268" s="67" t="str">
        <f>IF('P_Alder_2 og 3'!P271&gt;0,'P_Alder_2 og 3'!P271,"")</f>
        <v/>
      </c>
      <c r="G268" s="67" t="str">
        <f>IF('P_Alder_2 og 3'!Q271&gt;0,'P_Alder_2 og 3'!Q271,"")</f>
        <v/>
      </c>
      <c r="H268" s="67" t="str">
        <f>IF('P_Alder_2 og 3'!R271&gt;0,'P_Alder_2 og 3'!R271,"")</f>
        <v/>
      </c>
    </row>
    <row r="269" spans="1:8" x14ac:dyDescent="0.25">
      <c r="A269" s="67" t="str">
        <f>IF('P_Alder_2 og 3'!K272&gt;0,'P_Alder_2 og 3'!K272,"")</f>
        <v/>
      </c>
      <c r="B269" s="67" t="str">
        <f>IF('P_Alder_2 og 3'!L272&gt;0,'P_Alder_2 og 3'!L272,"")</f>
        <v/>
      </c>
      <c r="C269" s="67" t="str">
        <f>IF('P_Alder_2 og 3'!M272&gt;0,'P_Alder_2 og 3'!M272,"")</f>
        <v/>
      </c>
      <c r="D269" s="67" t="str">
        <f>IF('P_Alder_2 og 3'!N272&gt;0,'P_Alder_2 og 3'!N272,"")</f>
        <v/>
      </c>
      <c r="E269" s="67" t="str">
        <f>IF('P_Alder_2 og 3'!O272&gt;0,'P_Alder_2 og 3'!O272,"")</f>
        <v/>
      </c>
      <c r="F269" s="67" t="str">
        <f>IF('P_Alder_2 og 3'!P272&gt;0,'P_Alder_2 og 3'!P272,"")</f>
        <v/>
      </c>
      <c r="G269" s="67" t="str">
        <f>IF('P_Alder_2 og 3'!Q272&gt;0,'P_Alder_2 og 3'!Q272,"")</f>
        <v/>
      </c>
      <c r="H269" s="67" t="str">
        <f>IF('P_Alder_2 og 3'!R272&gt;0,'P_Alder_2 og 3'!R272,"")</f>
        <v/>
      </c>
    </row>
    <row r="270" spans="1:8" x14ac:dyDescent="0.25">
      <c r="A270" s="67" t="str">
        <f>IF('P_Alder_2 og 3'!K273&gt;0,'P_Alder_2 og 3'!K273,"")</f>
        <v/>
      </c>
      <c r="B270" s="67" t="str">
        <f>IF('P_Alder_2 og 3'!L273&gt;0,'P_Alder_2 og 3'!L273,"")</f>
        <v/>
      </c>
      <c r="C270" s="67" t="str">
        <f>IF('P_Alder_2 og 3'!M273&gt;0,'P_Alder_2 og 3'!M273,"")</f>
        <v/>
      </c>
      <c r="D270" s="67" t="str">
        <f>IF('P_Alder_2 og 3'!N273&gt;0,'P_Alder_2 og 3'!N273,"")</f>
        <v/>
      </c>
      <c r="E270" s="67" t="str">
        <f>IF('P_Alder_2 og 3'!O273&gt;0,'P_Alder_2 og 3'!O273,"")</f>
        <v/>
      </c>
      <c r="F270" s="67" t="str">
        <f>IF('P_Alder_2 og 3'!P273&gt;0,'P_Alder_2 og 3'!P273,"")</f>
        <v/>
      </c>
      <c r="G270" s="67" t="str">
        <f>IF('P_Alder_2 og 3'!Q273&gt;0,'P_Alder_2 og 3'!Q273,"")</f>
        <v/>
      </c>
      <c r="H270" s="67" t="str">
        <f>IF('P_Alder_2 og 3'!R273&gt;0,'P_Alder_2 og 3'!R273,"")</f>
        <v/>
      </c>
    </row>
    <row r="271" spans="1:8" x14ac:dyDescent="0.25">
      <c r="A271" s="67" t="str">
        <f>IF('P_Alder_2 og 3'!K274&gt;0,'P_Alder_2 og 3'!K274,"")</f>
        <v/>
      </c>
      <c r="B271" s="67" t="str">
        <f>IF('P_Alder_2 og 3'!L274&gt;0,'P_Alder_2 og 3'!L274,"")</f>
        <v/>
      </c>
      <c r="C271" s="67" t="str">
        <f>IF('P_Alder_2 og 3'!M274&gt;0,'P_Alder_2 og 3'!M274,"")</f>
        <v/>
      </c>
      <c r="D271" s="67" t="str">
        <f>IF('P_Alder_2 og 3'!N274&gt;0,'P_Alder_2 og 3'!N274,"")</f>
        <v/>
      </c>
      <c r="E271" s="67" t="str">
        <f>IF('P_Alder_2 og 3'!O274&gt;0,'P_Alder_2 og 3'!O274,"")</f>
        <v/>
      </c>
      <c r="F271" s="67" t="str">
        <f>IF('P_Alder_2 og 3'!P274&gt;0,'P_Alder_2 og 3'!P274,"")</f>
        <v/>
      </c>
      <c r="G271" s="67" t="str">
        <f>IF('P_Alder_2 og 3'!Q274&gt;0,'P_Alder_2 og 3'!Q274,"")</f>
        <v/>
      </c>
      <c r="H271" s="67" t="str">
        <f>IF('P_Alder_2 og 3'!R274&gt;0,'P_Alder_2 og 3'!R274,"")</f>
        <v/>
      </c>
    </row>
    <row r="272" spans="1:8" x14ac:dyDescent="0.25">
      <c r="A272" s="67" t="str">
        <f>IF('P_Alder_2 og 3'!K275&gt;0,'P_Alder_2 og 3'!K275,"")</f>
        <v/>
      </c>
      <c r="B272" s="67" t="str">
        <f>IF('P_Alder_2 og 3'!L275&gt;0,'P_Alder_2 og 3'!L275,"")</f>
        <v/>
      </c>
      <c r="C272" s="67" t="str">
        <f>IF('P_Alder_2 og 3'!M275&gt;0,'P_Alder_2 og 3'!M275,"")</f>
        <v/>
      </c>
      <c r="D272" s="67" t="str">
        <f>IF('P_Alder_2 og 3'!N275&gt;0,'P_Alder_2 og 3'!N275,"")</f>
        <v/>
      </c>
      <c r="E272" s="67" t="str">
        <f>IF('P_Alder_2 og 3'!O275&gt;0,'P_Alder_2 og 3'!O275,"")</f>
        <v/>
      </c>
      <c r="F272" s="67" t="str">
        <f>IF('P_Alder_2 og 3'!P275&gt;0,'P_Alder_2 og 3'!P275,"")</f>
        <v/>
      </c>
      <c r="G272" s="67" t="str">
        <f>IF('P_Alder_2 og 3'!Q275&gt;0,'P_Alder_2 og 3'!Q275,"")</f>
        <v/>
      </c>
      <c r="H272" s="67" t="str">
        <f>IF('P_Alder_2 og 3'!R275&gt;0,'P_Alder_2 og 3'!R275,"")</f>
        <v/>
      </c>
    </row>
    <row r="273" spans="1:8" x14ac:dyDescent="0.25">
      <c r="A273" s="67" t="str">
        <f>IF('P_Alder_2 og 3'!K276&gt;0,'P_Alder_2 og 3'!K276,"")</f>
        <v/>
      </c>
      <c r="B273" s="67" t="str">
        <f>IF('P_Alder_2 og 3'!L276&gt;0,'P_Alder_2 og 3'!L276,"")</f>
        <v/>
      </c>
      <c r="C273" s="67" t="str">
        <f>IF('P_Alder_2 og 3'!M276&gt;0,'P_Alder_2 og 3'!M276,"")</f>
        <v/>
      </c>
      <c r="D273" s="67" t="str">
        <f>IF('P_Alder_2 og 3'!N276&gt;0,'P_Alder_2 og 3'!N276,"")</f>
        <v/>
      </c>
      <c r="E273" s="67" t="str">
        <f>IF('P_Alder_2 og 3'!O276&gt;0,'P_Alder_2 og 3'!O276,"")</f>
        <v/>
      </c>
      <c r="F273" s="67" t="str">
        <f>IF('P_Alder_2 og 3'!P276&gt;0,'P_Alder_2 og 3'!P276,"")</f>
        <v/>
      </c>
      <c r="G273" s="67" t="str">
        <f>IF('P_Alder_2 og 3'!Q276&gt;0,'P_Alder_2 og 3'!Q276,"")</f>
        <v/>
      </c>
      <c r="H273" s="67" t="str">
        <f>IF('P_Alder_2 og 3'!R276&gt;0,'P_Alder_2 og 3'!R276,"")</f>
        <v/>
      </c>
    </row>
    <row r="274" spans="1:8" x14ac:dyDescent="0.25">
      <c r="A274" s="67" t="str">
        <f>IF('P_Alder_2 og 3'!K277&gt;0,'P_Alder_2 og 3'!K277,"")</f>
        <v/>
      </c>
      <c r="B274" s="67" t="str">
        <f>IF('P_Alder_2 og 3'!L277&gt;0,'P_Alder_2 og 3'!L277,"")</f>
        <v/>
      </c>
      <c r="C274" s="67" t="str">
        <f>IF('P_Alder_2 og 3'!M277&gt;0,'P_Alder_2 og 3'!M277,"")</f>
        <v/>
      </c>
      <c r="D274" s="67" t="str">
        <f>IF('P_Alder_2 og 3'!N277&gt;0,'P_Alder_2 og 3'!N277,"")</f>
        <v/>
      </c>
      <c r="E274" s="67" t="str">
        <f>IF('P_Alder_2 og 3'!O277&gt;0,'P_Alder_2 og 3'!O277,"")</f>
        <v/>
      </c>
      <c r="F274" s="67" t="str">
        <f>IF('P_Alder_2 og 3'!P277&gt;0,'P_Alder_2 og 3'!P277,"")</f>
        <v/>
      </c>
      <c r="G274" s="67" t="str">
        <f>IF('P_Alder_2 og 3'!Q277&gt;0,'P_Alder_2 og 3'!Q277,"")</f>
        <v/>
      </c>
      <c r="H274" s="67" t="str">
        <f>IF('P_Alder_2 og 3'!R277&gt;0,'P_Alder_2 og 3'!R277,"")</f>
        <v/>
      </c>
    </row>
    <row r="275" spans="1:8" x14ac:dyDescent="0.25">
      <c r="A275" s="67" t="str">
        <f>IF('P_Alder_2 og 3'!K278&gt;0,'P_Alder_2 og 3'!K278,"")</f>
        <v/>
      </c>
      <c r="B275" s="67" t="str">
        <f>IF('P_Alder_2 og 3'!L278&gt;0,'P_Alder_2 og 3'!L278,"")</f>
        <v/>
      </c>
      <c r="C275" s="67" t="str">
        <f>IF('P_Alder_2 og 3'!M278&gt;0,'P_Alder_2 og 3'!M278,"")</f>
        <v/>
      </c>
      <c r="D275" s="67" t="str">
        <f>IF('P_Alder_2 og 3'!N278&gt;0,'P_Alder_2 og 3'!N278,"")</f>
        <v/>
      </c>
      <c r="E275" s="67" t="str">
        <f>IF('P_Alder_2 og 3'!O278&gt;0,'P_Alder_2 og 3'!O278,"")</f>
        <v/>
      </c>
      <c r="F275" s="67" t="str">
        <f>IF('P_Alder_2 og 3'!P278&gt;0,'P_Alder_2 og 3'!P278,"")</f>
        <v/>
      </c>
      <c r="G275" s="67" t="str">
        <f>IF('P_Alder_2 og 3'!Q278&gt;0,'P_Alder_2 og 3'!Q278,"")</f>
        <v/>
      </c>
      <c r="H275" s="67" t="str">
        <f>IF('P_Alder_2 og 3'!R278&gt;0,'P_Alder_2 og 3'!R278,"")</f>
        <v/>
      </c>
    </row>
    <row r="276" spans="1:8" x14ac:dyDescent="0.25">
      <c r="A276" s="67" t="str">
        <f>IF('P_Alder_2 og 3'!K279&gt;0,'P_Alder_2 og 3'!K279,"")</f>
        <v/>
      </c>
      <c r="B276" s="67" t="str">
        <f>IF('P_Alder_2 og 3'!L279&gt;0,'P_Alder_2 og 3'!L279,"")</f>
        <v/>
      </c>
      <c r="C276" s="67" t="str">
        <f>IF('P_Alder_2 og 3'!M279&gt;0,'P_Alder_2 og 3'!M279,"")</f>
        <v/>
      </c>
      <c r="D276" s="67" t="str">
        <f>IF('P_Alder_2 og 3'!N279&gt;0,'P_Alder_2 og 3'!N279,"")</f>
        <v/>
      </c>
      <c r="E276" s="67" t="str">
        <f>IF('P_Alder_2 og 3'!O279&gt;0,'P_Alder_2 og 3'!O279,"")</f>
        <v/>
      </c>
      <c r="F276" s="67" t="str">
        <f>IF('P_Alder_2 og 3'!P279&gt;0,'P_Alder_2 og 3'!P279,"")</f>
        <v/>
      </c>
      <c r="G276" s="67" t="str">
        <f>IF('P_Alder_2 og 3'!Q279&gt;0,'P_Alder_2 og 3'!Q279,"")</f>
        <v/>
      </c>
      <c r="H276" s="67" t="str">
        <f>IF('P_Alder_2 og 3'!R279&gt;0,'P_Alder_2 og 3'!R279,"")</f>
        <v/>
      </c>
    </row>
    <row r="277" spans="1:8" x14ac:dyDescent="0.25">
      <c r="A277" s="67" t="str">
        <f>IF('P_Alder_2 og 3'!K280&gt;0,'P_Alder_2 og 3'!K280,"")</f>
        <v/>
      </c>
      <c r="B277" s="67" t="str">
        <f>IF('P_Alder_2 og 3'!L280&gt;0,'P_Alder_2 og 3'!L280,"")</f>
        <v/>
      </c>
      <c r="C277" s="67" t="str">
        <f>IF('P_Alder_2 og 3'!M280&gt;0,'P_Alder_2 og 3'!M280,"")</f>
        <v/>
      </c>
      <c r="D277" s="67" t="str">
        <f>IF('P_Alder_2 og 3'!N280&gt;0,'P_Alder_2 og 3'!N280,"")</f>
        <v/>
      </c>
      <c r="E277" s="67" t="str">
        <f>IF('P_Alder_2 og 3'!O280&gt;0,'P_Alder_2 og 3'!O280,"")</f>
        <v/>
      </c>
      <c r="F277" s="67" t="str">
        <f>IF('P_Alder_2 og 3'!P280&gt;0,'P_Alder_2 og 3'!P280,"")</f>
        <v/>
      </c>
      <c r="G277" s="67" t="str">
        <f>IF('P_Alder_2 og 3'!Q280&gt;0,'P_Alder_2 og 3'!Q280,"")</f>
        <v/>
      </c>
      <c r="H277" s="67" t="str">
        <f>IF('P_Alder_2 og 3'!R280&gt;0,'P_Alder_2 og 3'!R280,"")</f>
        <v/>
      </c>
    </row>
    <row r="278" spans="1:8" x14ac:dyDescent="0.25">
      <c r="A278" s="67" t="str">
        <f>IF('P_Alder_2 og 3'!K281&gt;0,'P_Alder_2 og 3'!K281,"")</f>
        <v/>
      </c>
      <c r="B278" s="67" t="str">
        <f>IF('P_Alder_2 og 3'!L281&gt;0,'P_Alder_2 og 3'!L281,"")</f>
        <v/>
      </c>
      <c r="C278" s="67" t="str">
        <f>IF('P_Alder_2 og 3'!M281&gt;0,'P_Alder_2 og 3'!M281,"")</f>
        <v/>
      </c>
      <c r="D278" s="67" t="str">
        <f>IF('P_Alder_2 og 3'!N281&gt;0,'P_Alder_2 og 3'!N281,"")</f>
        <v/>
      </c>
      <c r="E278" s="67" t="str">
        <f>IF('P_Alder_2 og 3'!O281&gt;0,'P_Alder_2 og 3'!O281,"")</f>
        <v/>
      </c>
      <c r="F278" s="67" t="str">
        <f>IF('P_Alder_2 og 3'!P281&gt;0,'P_Alder_2 og 3'!P281,"")</f>
        <v/>
      </c>
      <c r="G278" s="67" t="str">
        <f>IF('P_Alder_2 og 3'!Q281&gt;0,'P_Alder_2 og 3'!Q281,"")</f>
        <v/>
      </c>
      <c r="H278" s="67" t="str">
        <f>IF('P_Alder_2 og 3'!R281&gt;0,'P_Alder_2 og 3'!R281,"")</f>
        <v/>
      </c>
    </row>
    <row r="279" spans="1:8" x14ac:dyDescent="0.25">
      <c r="A279" s="67" t="str">
        <f>IF('P_Alder_2 og 3'!K282&gt;0,'P_Alder_2 og 3'!K282,"")</f>
        <v/>
      </c>
      <c r="B279" s="67" t="str">
        <f>IF('P_Alder_2 og 3'!L282&gt;0,'P_Alder_2 og 3'!L282,"")</f>
        <v/>
      </c>
      <c r="C279" s="67" t="str">
        <f>IF('P_Alder_2 og 3'!M282&gt;0,'P_Alder_2 og 3'!M282,"")</f>
        <v/>
      </c>
      <c r="D279" s="67" t="str">
        <f>IF('P_Alder_2 og 3'!N282&gt;0,'P_Alder_2 og 3'!N282,"")</f>
        <v/>
      </c>
      <c r="E279" s="67" t="str">
        <f>IF('P_Alder_2 og 3'!O282&gt;0,'P_Alder_2 og 3'!O282,"")</f>
        <v/>
      </c>
      <c r="F279" s="67" t="str">
        <f>IF('P_Alder_2 og 3'!P282&gt;0,'P_Alder_2 og 3'!P282,"")</f>
        <v/>
      </c>
      <c r="G279" s="67" t="str">
        <f>IF('P_Alder_2 og 3'!Q282&gt;0,'P_Alder_2 og 3'!Q282,"")</f>
        <v/>
      </c>
      <c r="H279" s="67" t="str">
        <f>IF('P_Alder_2 og 3'!R282&gt;0,'P_Alder_2 og 3'!R282,"")</f>
        <v/>
      </c>
    </row>
    <row r="280" spans="1:8" x14ac:dyDescent="0.25">
      <c r="A280" s="67" t="str">
        <f>IF('P_Alder_2 og 3'!K283&gt;0,'P_Alder_2 og 3'!K283,"")</f>
        <v/>
      </c>
      <c r="B280" s="67" t="str">
        <f>IF('P_Alder_2 og 3'!L283&gt;0,'P_Alder_2 og 3'!L283,"")</f>
        <v/>
      </c>
      <c r="C280" s="67" t="str">
        <f>IF('P_Alder_2 og 3'!M283&gt;0,'P_Alder_2 og 3'!M283,"")</f>
        <v/>
      </c>
      <c r="D280" s="67" t="str">
        <f>IF('P_Alder_2 og 3'!N283&gt;0,'P_Alder_2 og 3'!N283,"")</f>
        <v/>
      </c>
      <c r="E280" s="67" t="str">
        <f>IF('P_Alder_2 og 3'!O283&gt;0,'P_Alder_2 og 3'!O283,"")</f>
        <v/>
      </c>
      <c r="F280" s="67" t="str">
        <f>IF('P_Alder_2 og 3'!P283&gt;0,'P_Alder_2 og 3'!P283,"")</f>
        <v/>
      </c>
      <c r="G280" s="67" t="str">
        <f>IF('P_Alder_2 og 3'!Q283&gt;0,'P_Alder_2 og 3'!Q283,"")</f>
        <v/>
      </c>
      <c r="H280" s="67" t="str">
        <f>IF('P_Alder_2 og 3'!R283&gt;0,'P_Alder_2 og 3'!R283,"")</f>
        <v/>
      </c>
    </row>
    <row r="281" spans="1:8" x14ac:dyDescent="0.25">
      <c r="A281" s="67" t="str">
        <f>IF('P_Alder_2 og 3'!K284&gt;0,'P_Alder_2 og 3'!K284,"")</f>
        <v/>
      </c>
      <c r="B281" s="67" t="str">
        <f>IF('P_Alder_2 og 3'!L284&gt;0,'P_Alder_2 og 3'!L284,"")</f>
        <v/>
      </c>
      <c r="C281" s="67" t="str">
        <f>IF('P_Alder_2 og 3'!M284&gt;0,'P_Alder_2 og 3'!M284,"")</f>
        <v/>
      </c>
      <c r="D281" s="67" t="str">
        <f>IF('P_Alder_2 og 3'!N284&gt;0,'P_Alder_2 og 3'!N284,"")</f>
        <v/>
      </c>
      <c r="E281" s="67" t="str">
        <f>IF('P_Alder_2 og 3'!O284&gt;0,'P_Alder_2 og 3'!O284,"")</f>
        <v/>
      </c>
      <c r="F281" s="67" t="str">
        <f>IF('P_Alder_2 og 3'!P284&gt;0,'P_Alder_2 og 3'!P284,"")</f>
        <v/>
      </c>
      <c r="G281" s="67" t="str">
        <f>IF('P_Alder_2 og 3'!Q284&gt;0,'P_Alder_2 og 3'!Q284,"")</f>
        <v/>
      </c>
      <c r="H281" s="67" t="str">
        <f>IF('P_Alder_2 og 3'!R284&gt;0,'P_Alder_2 og 3'!R284,"")</f>
        <v/>
      </c>
    </row>
    <row r="282" spans="1:8" x14ac:dyDescent="0.25">
      <c r="A282" s="67" t="str">
        <f>IF('P_Alder_2 og 3'!K285&gt;0,'P_Alder_2 og 3'!K285,"")</f>
        <v/>
      </c>
      <c r="B282" s="67" t="str">
        <f>IF('P_Alder_2 og 3'!L285&gt;0,'P_Alder_2 og 3'!L285,"")</f>
        <v/>
      </c>
      <c r="C282" s="67" t="str">
        <f>IF('P_Alder_2 og 3'!M285&gt;0,'P_Alder_2 og 3'!M285,"")</f>
        <v/>
      </c>
      <c r="D282" s="67" t="str">
        <f>IF('P_Alder_2 og 3'!N285&gt;0,'P_Alder_2 og 3'!N285,"")</f>
        <v/>
      </c>
      <c r="E282" s="67" t="str">
        <f>IF('P_Alder_2 og 3'!O285&gt;0,'P_Alder_2 og 3'!O285,"")</f>
        <v/>
      </c>
      <c r="F282" s="67" t="str">
        <f>IF('P_Alder_2 og 3'!P285&gt;0,'P_Alder_2 og 3'!P285,"")</f>
        <v/>
      </c>
      <c r="G282" s="67" t="str">
        <f>IF('P_Alder_2 og 3'!Q285&gt;0,'P_Alder_2 og 3'!Q285,"")</f>
        <v/>
      </c>
      <c r="H282" s="67" t="str">
        <f>IF('P_Alder_2 og 3'!R285&gt;0,'P_Alder_2 og 3'!R285,"")</f>
        <v/>
      </c>
    </row>
    <row r="283" spans="1:8" x14ac:dyDescent="0.25">
      <c r="A283" s="67" t="str">
        <f>IF('P_Alder_2 og 3'!K286&gt;0,'P_Alder_2 og 3'!K286,"")</f>
        <v/>
      </c>
      <c r="B283" s="67" t="str">
        <f>IF('P_Alder_2 og 3'!L286&gt;0,'P_Alder_2 og 3'!L286,"")</f>
        <v/>
      </c>
      <c r="C283" s="67" t="str">
        <f>IF('P_Alder_2 og 3'!M286&gt;0,'P_Alder_2 og 3'!M286,"")</f>
        <v/>
      </c>
      <c r="D283" s="67" t="str">
        <f>IF('P_Alder_2 og 3'!N286&gt;0,'P_Alder_2 og 3'!N286,"")</f>
        <v/>
      </c>
      <c r="E283" s="67" t="str">
        <f>IF('P_Alder_2 og 3'!O286&gt;0,'P_Alder_2 og 3'!O286,"")</f>
        <v/>
      </c>
      <c r="F283" s="67" t="str">
        <f>IF('P_Alder_2 og 3'!P286&gt;0,'P_Alder_2 og 3'!P286,"")</f>
        <v/>
      </c>
      <c r="G283" s="67" t="str">
        <f>IF('P_Alder_2 og 3'!Q286&gt;0,'P_Alder_2 og 3'!Q286,"")</f>
        <v/>
      </c>
      <c r="H283" s="67" t="str">
        <f>IF('P_Alder_2 og 3'!R286&gt;0,'P_Alder_2 og 3'!R286,"")</f>
        <v/>
      </c>
    </row>
    <row r="284" spans="1:8" x14ac:dyDescent="0.25">
      <c r="A284" s="67" t="str">
        <f>IF('P_Alder_2 og 3'!K287&gt;0,'P_Alder_2 og 3'!K287,"")</f>
        <v/>
      </c>
      <c r="B284" s="67" t="str">
        <f>IF('P_Alder_2 og 3'!L287&gt;0,'P_Alder_2 og 3'!L287,"")</f>
        <v/>
      </c>
      <c r="C284" s="67" t="str">
        <f>IF('P_Alder_2 og 3'!M287&gt;0,'P_Alder_2 og 3'!M287,"")</f>
        <v/>
      </c>
      <c r="D284" s="67" t="str">
        <f>IF('P_Alder_2 og 3'!N287&gt;0,'P_Alder_2 og 3'!N287,"")</f>
        <v/>
      </c>
      <c r="E284" s="67" t="str">
        <f>IF('P_Alder_2 og 3'!O287&gt;0,'P_Alder_2 og 3'!O287,"")</f>
        <v/>
      </c>
      <c r="F284" s="67" t="str">
        <f>IF('P_Alder_2 og 3'!P287&gt;0,'P_Alder_2 og 3'!P287,"")</f>
        <v/>
      </c>
      <c r="G284" s="67" t="str">
        <f>IF('P_Alder_2 og 3'!Q287&gt;0,'P_Alder_2 og 3'!Q287,"")</f>
        <v/>
      </c>
      <c r="H284" s="67" t="str">
        <f>IF('P_Alder_2 og 3'!R287&gt;0,'P_Alder_2 og 3'!R287,"")</f>
        <v/>
      </c>
    </row>
    <row r="285" spans="1:8" x14ac:dyDescent="0.25">
      <c r="A285" s="67" t="str">
        <f>IF('P_Alder_2 og 3'!K288&gt;0,'P_Alder_2 og 3'!K288,"")</f>
        <v/>
      </c>
      <c r="B285" s="67" t="str">
        <f>IF('P_Alder_2 og 3'!L288&gt;0,'P_Alder_2 og 3'!L288,"")</f>
        <v/>
      </c>
      <c r="C285" s="67" t="str">
        <f>IF('P_Alder_2 og 3'!M288&gt;0,'P_Alder_2 og 3'!M288,"")</f>
        <v/>
      </c>
      <c r="D285" s="67" t="str">
        <f>IF('P_Alder_2 og 3'!N288&gt;0,'P_Alder_2 og 3'!N288,"")</f>
        <v/>
      </c>
      <c r="E285" s="67" t="str">
        <f>IF('P_Alder_2 og 3'!O288&gt;0,'P_Alder_2 og 3'!O288,"")</f>
        <v/>
      </c>
      <c r="F285" s="67" t="str">
        <f>IF('P_Alder_2 og 3'!P288&gt;0,'P_Alder_2 og 3'!P288,"")</f>
        <v/>
      </c>
      <c r="G285" s="67" t="str">
        <f>IF('P_Alder_2 og 3'!Q288&gt;0,'P_Alder_2 og 3'!Q288,"")</f>
        <v/>
      </c>
      <c r="H285" s="67" t="str">
        <f>IF('P_Alder_2 og 3'!R288&gt;0,'P_Alder_2 og 3'!R288,"")</f>
        <v/>
      </c>
    </row>
    <row r="286" spans="1:8" x14ac:dyDescent="0.25">
      <c r="A286" s="67" t="str">
        <f>IF('P_Alder_2 og 3'!K289&gt;0,'P_Alder_2 og 3'!K289,"")</f>
        <v/>
      </c>
      <c r="B286" s="67" t="str">
        <f>IF('P_Alder_2 og 3'!L289&gt;0,'P_Alder_2 og 3'!L289,"")</f>
        <v/>
      </c>
      <c r="C286" s="67" t="str">
        <f>IF('P_Alder_2 og 3'!M289&gt;0,'P_Alder_2 og 3'!M289,"")</f>
        <v/>
      </c>
      <c r="D286" s="67" t="str">
        <f>IF('P_Alder_2 og 3'!N289&gt;0,'P_Alder_2 og 3'!N289,"")</f>
        <v/>
      </c>
      <c r="E286" s="67" t="str">
        <f>IF('P_Alder_2 og 3'!O289&gt;0,'P_Alder_2 og 3'!O289,"")</f>
        <v/>
      </c>
      <c r="F286" s="67" t="str">
        <f>IF('P_Alder_2 og 3'!P289&gt;0,'P_Alder_2 og 3'!P289,"")</f>
        <v/>
      </c>
      <c r="G286" s="67" t="str">
        <f>IF('P_Alder_2 og 3'!Q289&gt;0,'P_Alder_2 og 3'!Q289,"")</f>
        <v/>
      </c>
      <c r="H286" s="67" t="str">
        <f>IF('P_Alder_2 og 3'!R289&gt;0,'P_Alder_2 og 3'!R289,"")</f>
        <v/>
      </c>
    </row>
    <row r="287" spans="1:8" x14ac:dyDescent="0.25">
      <c r="A287" s="67" t="str">
        <f>IF('P_Alder_2 og 3'!K290&gt;0,'P_Alder_2 og 3'!K290,"")</f>
        <v/>
      </c>
      <c r="B287" s="67" t="str">
        <f>IF('P_Alder_2 og 3'!L290&gt;0,'P_Alder_2 og 3'!L290,"")</f>
        <v/>
      </c>
      <c r="C287" s="67" t="str">
        <f>IF('P_Alder_2 og 3'!M290&gt;0,'P_Alder_2 og 3'!M290,"")</f>
        <v/>
      </c>
      <c r="D287" s="67" t="str">
        <f>IF('P_Alder_2 og 3'!N290&gt;0,'P_Alder_2 og 3'!N290,"")</f>
        <v/>
      </c>
      <c r="E287" s="67" t="str">
        <f>IF('P_Alder_2 og 3'!O290&gt;0,'P_Alder_2 og 3'!O290,"")</f>
        <v/>
      </c>
      <c r="F287" s="67" t="str">
        <f>IF('P_Alder_2 og 3'!P290&gt;0,'P_Alder_2 og 3'!P290,"")</f>
        <v/>
      </c>
      <c r="G287" s="67" t="str">
        <f>IF('P_Alder_2 og 3'!Q290&gt;0,'P_Alder_2 og 3'!Q290,"")</f>
        <v/>
      </c>
      <c r="H287" s="67" t="str">
        <f>IF('P_Alder_2 og 3'!R290&gt;0,'P_Alder_2 og 3'!R290,"")</f>
        <v/>
      </c>
    </row>
    <row r="288" spans="1:8" x14ac:dyDescent="0.25">
      <c r="A288" s="67" t="str">
        <f>IF('P_Alder_2 og 3'!K291&gt;0,'P_Alder_2 og 3'!K291,"")</f>
        <v/>
      </c>
      <c r="B288" s="67" t="str">
        <f>IF('P_Alder_2 og 3'!L291&gt;0,'P_Alder_2 og 3'!L291,"")</f>
        <v/>
      </c>
      <c r="C288" s="67" t="str">
        <f>IF('P_Alder_2 og 3'!M291&gt;0,'P_Alder_2 og 3'!M291,"")</f>
        <v/>
      </c>
      <c r="D288" s="67" t="str">
        <f>IF('P_Alder_2 og 3'!N291&gt;0,'P_Alder_2 og 3'!N291,"")</f>
        <v/>
      </c>
      <c r="E288" s="67" t="str">
        <f>IF('P_Alder_2 og 3'!O291&gt;0,'P_Alder_2 og 3'!O291,"")</f>
        <v/>
      </c>
      <c r="F288" s="67" t="str">
        <f>IF('P_Alder_2 og 3'!P291&gt;0,'P_Alder_2 og 3'!P291,"")</f>
        <v/>
      </c>
      <c r="G288" s="67" t="str">
        <f>IF('P_Alder_2 og 3'!Q291&gt;0,'P_Alder_2 og 3'!Q291,"")</f>
        <v/>
      </c>
      <c r="H288" s="67" t="str">
        <f>IF('P_Alder_2 og 3'!R291&gt;0,'P_Alder_2 og 3'!R291,"")</f>
        <v/>
      </c>
    </row>
    <row r="289" spans="1:8" x14ac:dyDescent="0.25">
      <c r="A289" s="67" t="str">
        <f>IF('P_Alder_2 og 3'!K292&gt;0,'P_Alder_2 og 3'!K292,"")</f>
        <v/>
      </c>
      <c r="B289" s="67" t="str">
        <f>IF('P_Alder_2 og 3'!L292&gt;0,'P_Alder_2 og 3'!L292,"")</f>
        <v/>
      </c>
      <c r="C289" s="67" t="str">
        <f>IF('P_Alder_2 og 3'!M292&gt;0,'P_Alder_2 og 3'!M292,"")</f>
        <v/>
      </c>
      <c r="D289" s="67" t="str">
        <f>IF('P_Alder_2 og 3'!N292&gt;0,'P_Alder_2 og 3'!N292,"")</f>
        <v/>
      </c>
      <c r="E289" s="67" t="str">
        <f>IF('P_Alder_2 og 3'!O292&gt;0,'P_Alder_2 og 3'!O292,"")</f>
        <v/>
      </c>
      <c r="F289" s="67" t="str">
        <f>IF('P_Alder_2 og 3'!P292&gt;0,'P_Alder_2 og 3'!P292,"")</f>
        <v/>
      </c>
      <c r="G289" s="67" t="str">
        <f>IF('P_Alder_2 og 3'!Q292&gt;0,'P_Alder_2 og 3'!Q292,"")</f>
        <v/>
      </c>
      <c r="H289" s="67" t="str">
        <f>IF('P_Alder_2 og 3'!R292&gt;0,'P_Alder_2 og 3'!R292,"")</f>
        <v/>
      </c>
    </row>
    <row r="290" spans="1:8" x14ac:dyDescent="0.25">
      <c r="A290" s="67" t="str">
        <f>IF('P_Alder_2 og 3'!K293&gt;0,'P_Alder_2 og 3'!K293,"")</f>
        <v/>
      </c>
      <c r="B290" s="67" t="str">
        <f>IF('P_Alder_2 og 3'!L293&gt;0,'P_Alder_2 og 3'!L293,"")</f>
        <v/>
      </c>
      <c r="C290" s="67" t="str">
        <f>IF('P_Alder_2 og 3'!M293&gt;0,'P_Alder_2 og 3'!M293,"")</f>
        <v/>
      </c>
      <c r="D290" s="67" t="str">
        <f>IF('P_Alder_2 og 3'!N293&gt;0,'P_Alder_2 og 3'!N293,"")</f>
        <v/>
      </c>
      <c r="E290" s="67" t="str">
        <f>IF('P_Alder_2 og 3'!O293&gt;0,'P_Alder_2 og 3'!O293,"")</f>
        <v/>
      </c>
      <c r="F290" s="67" t="str">
        <f>IF('P_Alder_2 og 3'!P293&gt;0,'P_Alder_2 og 3'!P293,"")</f>
        <v/>
      </c>
      <c r="G290" s="67" t="str">
        <f>IF('P_Alder_2 og 3'!Q293&gt;0,'P_Alder_2 og 3'!Q293,"")</f>
        <v/>
      </c>
      <c r="H290" s="67" t="str">
        <f>IF('P_Alder_2 og 3'!R293&gt;0,'P_Alder_2 og 3'!R293,"")</f>
        <v/>
      </c>
    </row>
    <row r="291" spans="1:8" x14ac:dyDescent="0.25">
      <c r="A291" s="67" t="str">
        <f>IF('P_Alder_2 og 3'!K294&gt;0,'P_Alder_2 og 3'!K294,"")</f>
        <v/>
      </c>
      <c r="B291" s="67" t="str">
        <f>IF('P_Alder_2 og 3'!L294&gt;0,'P_Alder_2 og 3'!L294,"")</f>
        <v/>
      </c>
      <c r="C291" s="67" t="str">
        <f>IF('P_Alder_2 og 3'!M294&gt;0,'P_Alder_2 og 3'!M294,"")</f>
        <v/>
      </c>
      <c r="D291" s="67" t="str">
        <f>IF('P_Alder_2 og 3'!N294&gt;0,'P_Alder_2 og 3'!N294,"")</f>
        <v/>
      </c>
      <c r="E291" s="67" t="str">
        <f>IF('P_Alder_2 og 3'!O294&gt;0,'P_Alder_2 og 3'!O294,"")</f>
        <v/>
      </c>
      <c r="F291" s="67" t="str">
        <f>IF('P_Alder_2 og 3'!P294&gt;0,'P_Alder_2 og 3'!P294,"")</f>
        <v/>
      </c>
      <c r="G291" s="67" t="str">
        <f>IF('P_Alder_2 og 3'!Q294&gt;0,'P_Alder_2 og 3'!Q294,"")</f>
        <v/>
      </c>
      <c r="H291" s="67" t="str">
        <f>IF('P_Alder_2 og 3'!R294&gt;0,'P_Alder_2 og 3'!R294,"")</f>
        <v/>
      </c>
    </row>
    <row r="292" spans="1:8" x14ac:dyDescent="0.25">
      <c r="A292" s="67" t="str">
        <f>IF('P_Alder_2 og 3'!K295&gt;0,'P_Alder_2 og 3'!K295,"")</f>
        <v/>
      </c>
      <c r="B292" s="67" t="str">
        <f>IF('P_Alder_2 og 3'!L295&gt;0,'P_Alder_2 og 3'!L295,"")</f>
        <v/>
      </c>
      <c r="C292" s="67" t="str">
        <f>IF('P_Alder_2 og 3'!M295&gt;0,'P_Alder_2 og 3'!M295,"")</f>
        <v/>
      </c>
      <c r="D292" s="67" t="str">
        <f>IF('P_Alder_2 og 3'!N295&gt;0,'P_Alder_2 og 3'!N295,"")</f>
        <v/>
      </c>
      <c r="E292" s="67" t="str">
        <f>IF('P_Alder_2 og 3'!O295&gt;0,'P_Alder_2 og 3'!O295,"")</f>
        <v/>
      </c>
      <c r="F292" s="67" t="str">
        <f>IF('P_Alder_2 og 3'!P295&gt;0,'P_Alder_2 og 3'!P295,"")</f>
        <v/>
      </c>
      <c r="G292" s="67" t="str">
        <f>IF('P_Alder_2 og 3'!Q295&gt;0,'P_Alder_2 og 3'!Q295,"")</f>
        <v/>
      </c>
      <c r="H292" s="67" t="str">
        <f>IF('P_Alder_2 og 3'!R295&gt;0,'P_Alder_2 og 3'!R295,"")</f>
        <v/>
      </c>
    </row>
    <row r="293" spans="1:8" x14ac:dyDescent="0.25">
      <c r="A293" s="67" t="str">
        <f>IF('P_Alder_2 og 3'!K296&gt;0,'P_Alder_2 og 3'!K296,"")</f>
        <v/>
      </c>
      <c r="B293" s="67" t="str">
        <f>IF('P_Alder_2 og 3'!L296&gt;0,'P_Alder_2 og 3'!L296,"")</f>
        <v/>
      </c>
      <c r="C293" s="67" t="str">
        <f>IF('P_Alder_2 og 3'!M296&gt;0,'P_Alder_2 og 3'!M296,"")</f>
        <v/>
      </c>
      <c r="D293" s="67" t="str">
        <f>IF('P_Alder_2 og 3'!N296&gt;0,'P_Alder_2 og 3'!N296,"")</f>
        <v/>
      </c>
      <c r="E293" s="67" t="str">
        <f>IF('P_Alder_2 og 3'!O296&gt;0,'P_Alder_2 og 3'!O296,"")</f>
        <v/>
      </c>
      <c r="F293" s="67" t="str">
        <f>IF('P_Alder_2 og 3'!P296&gt;0,'P_Alder_2 og 3'!P296,"")</f>
        <v/>
      </c>
      <c r="G293" s="67" t="str">
        <f>IF('P_Alder_2 og 3'!Q296&gt;0,'P_Alder_2 og 3'!Q296,"")</f>
        <v/>
      </c>
      <c r="H293" s="67" t="str">
        <f>IF('P_Alder_2 og 3'!R296&gt;0,'P_Alder_2 og 3'!R296,"")</f>
        <v/>
      </c>
    </row>
    <row r="294" spans="1:8" x14ac:dyDescent="0.25">
      <c r="A294" s="67" t="str">
        <f>IF('P_Alder_2 og 3'!K297&gt;0,'P_Alder_2 og 3'!K297,"")</f>
        <v/>
      </c>
      <c r="B294" s="67" t="str">
        <f>IF('P_Alder_2 og 3'!L297&gt;0,'P_Alder_2 og 3'!L297,"")</f>
        <v/>
      </c>
      <c r="C294" s="67" t="str">
        <f>IF('P_Alder_2 og 3'!M297&gt;0,'P_Alder_2 og 3'!M297,"")</f>
        <v/>
      </c>
      <c r="D294" s="67" t="str">
        <f>IF('P_Alder_2 og 3'!N297&gt;0,'P_Alder_2 og 3'!N297,"")</f>
        <v/>
      </c>
      <c r="E294" s="67" t="str">
        <f>IF('P_Alder_2 og 3'!O297&gt;0,'P_Alder_2 og 3'!O297,"")</f>
        <v/>
      </c>
      <c r="F294" s="67" t="str">
        <f>IF('P_Alder_2 og 3'!P297&gt;0,'P_Alder_2 og 3'!P297,"")</f>
        <v/>
      </c>
      <c r="G294" s="67" t="str">
        <f>IF('P_Alder_2 og 3'!Q297&gt;0,'P_Alder_2 og 3'!Q297,"")</f>
        <v/>
      </c>
      <c r="H294" s="67" t="str">
        <f>IF('P_Alder_2 og 3'!R297&gt;0,'P_Alder_2 og 3'!R297,"")</f>
        <v/>
      </c>
    </row>
    <row r="295" spans="1:8" x14ac:dyDescent="0.25">
      <c r="A295" s="67" t="str">
        <f>IF('P_Alder_2 og 3'!K298&gt;0,'P_Alder_2 og 3'!K298,"")</f>
        <v/>
      </c>
      <c r="B295" s="67" t="str">
        <f>IF('P_Alder_2 og 3'!L298&gt;0,'P_Alder_2 og 3'!L298,"")</f>
        <v/>
      </c>
      <c r="C295" s="67" t="str">
        <f>IF('P_Alder_2 og 3'!M298&gt;0,'P_Alder_2 og 3'!M298,"")</f>
        <v/>
      </c>
      <c r="D295" s="67" t="str">
        <f>IF('P_Alder_2 og 3'!N298&gt;0,'P_Alder_2 og 3'!N298,"")</f>
        <v/>
      </c>
      <c r="E295" s="67" t="str">
        <f>IF('P_Alder_2 og 3'!O298&gt;0,'P_Alder_2 og 3'!O298,"")</f>
        <v/>
      </c>
      <c r="F295" s="67" t="str">
        <f>IF('P_Alder_2 og 3'!P298&gt;0,'P_Alder_2 og 3'!P298,"")</f>
        <v/>
      </c>
      <c r="G295" s="67" t="str">
        <f>IF('P_Alder_2 og 3'!Q298&gt;0,'P_Alder_2 og 3'!Q298,"")</f>
        <v/>
      </c>
      <c r="H295" s="67" t="str">
        <f>IF('P_Alder_2 og 3'!R298&gt;0,'P_Alder_2 og 3'!R298,"")</f>
        <v/>
      </c>
    </row>
    <row r="296" spans="1:8" x14ac:dyDescent="0.25">
      <c r="A296" s="67" t="str">
        <f>IF('P_Alder_2 og 3'!K299&gt;0,'P_Alder_2 og 3'!K299,"")</f>
        <v/>
      </c>
      <c r="B296" s="67" t="str">
        <f>IF('P_Alder_2 og 3'!L299&gt;0,'P_Alder_2 og 3'!L299,"")</f>
        <v/>
      </c>
      <c r="C296" s="67" t="str">
        <f>IF('P_Alder_2 og 3'!M299&gt;0,'P_Alder_2 og 3'!M299,"")</f>
        <v/>
      </c>
      <c r="D296" s="67" t="str">
        <f>IF('P_Alder_2 og 3'!N299&gt;0,'P_Alder_2 og 3'!N299,"")</f>
        <v/>
      </c>
      <c r="E296" s="67" t="str">
        <f>IF('P_Alder_2 og 3'!O299&gt;0,'P_Alder_2 og 3'!O299,"")</f>
        <v/>
      </c>
      <c r="F296" s="67" t="str">
        <f>IF('P_Alder_2 og 3'!P299&gt;0,'P_Alder_2 og 3'!P299,"")</f>
        <v/>
      </c>
      <c r="G296" s="67" t="str">
        <f>IF('P_Alder_2 og 3'!Q299&gt;0,'P_Alder_2 og 3'!Q299,"")</f>
        <v/>
      </c>
      <c r="H296" s="67" t="str">
        <f>IF('P_Alder_2 og 3'!R299&gt;0,'P_Alder_2 og 3'!R299,"")</f>
        <v/>
      </c>
    </row>
    <row r="297" spans="1:8" x14ac:dyDescent="0.25">
      <c r="A297" s="67" t="str">
        <f>IF('P_Alder_2 og 3'!K300&gt;0,'P_Alder_2 og 3'!K300,"")</f>
        <v/>
      </c>
      <c r="B297" s="67" t="str">
        <f>IF('P_Alder_2 og 3'!L300&gt;0,'P_Alder_2 og 3'!L300,"")</f>
        <v/>
      </c>
      <c r="C297" s="67" t="str">
        <f>IF('P_Alder_2 og 3'!M300&gt;0,'P_Alder_2 og 3'!M300,"")</f>
        <v/>
      </c>
      <c r="D297" s="67" t="str">
        <f>IF('P_Alder_2 og 3'!N300&gt;0,'P_Alder_2 og 3'!N300,"")</f>
        <v/>
      </c>
      <c r="E297" s="67" t="str">
        <f>IF('P_Alder_2 og 3'!O300&gt;0,'P_Alder_2 og 3'!O300,"")</f>
        <v/>
      </c>
      <c r="F297" s="67" t="str">
        <f>IF('P_Alder_2 og 3'!P300&gt;0,'P_Alder_2 og 3'!P300,"")</f>
        <v/>
      </c>
      <c r="G297" s="67" t="str">
        <f>IF('P_Alder_2 og 3'!Q300&gt;0,'P_Alder_2 og 3'!Q300,"")</f>
        <v/>
      </c>
      <c r="H297" s="67" t="str">
        <f>IF('P_Alder_2 og 3'!R300&gt;0,'P_Alder_2 og 3'!R300,"")</f>
        <v/>
      </c>
    </row>
    <row r="298" spans="1:8" x14ac:dyDescent="0.25">
      <c r="A298" s="67" t="str">
        <f>IF('P_Alder_2 og 3'!K301&gt;0,'P_Alder_2 og 3'!K301,"")</f>
        <v/>
      </c>
      <c r="B298" s="67" t="str">
        <f>IF('P_Alder_2 og 3'!L301&gt;0,'P_Alder_2 og 3'!L301,"")</f>
        <v/>
      </c>
      <c r="C298" s="67" t="str">
        <f>IF('P_Alder_2 og 3'!M301&gt;0,'P_Alder_2 og 3'!M301,"")</f>
        <v/>
      </c>
      <c r="D298" s="67" t="str">
        <f>IF('P_Alder_2 og 3'!N301&gt;0,'P_Alder_2 og 3'!N301,"")</f>
        <v/>
      </c>
      <c r="E298" s="67" t="str">
        <f>IF('P_Alder_2 og 3'!O301&gt;0,'P_Alder_2 og 3'!O301,"")</f>
        <v/>
      </c>
      <c r="F298" s="67" t="str">
        <f>IF('P_Alder_2 og 3'!P301&gt;0,'P_Alder_2 og 3'!P301,"")</f>
        <v/>
      </c>
      <c r="G298" s="67" t="str">
        <f>IF('P_Alder_2 og 3'!Q301&gt;0,'P_Alder_2 og 3'!Q301,"")</f>
        <v/>
      </c>
      <c r="H298" s="67" t="str">
        <f>IF('P_Alder_2 og 3'!R301&gt;0,'P_Alder_2 og 3'!R301,"")</f>
        <v/>
      </c>
    </row>
    <row r="299" spans="1:8" x14ac:dyDescent="0.25">
      <c r="A299" s="67" t="str">
        <f>IF('P_Alder_2 og 3'!K302&gt;0,'P_Alder_2 og 3'!K302,"")</f>
        <v/>
      </c>
      <c r="B299" s="67" t="str">
        <f>IF('P_Alder_2 og 3'!L302&gt;0,'P_Alder_2 og 3'!L302,"")</f>
        <v/>
      </c>
      <c r="C299" s="67" t="str">
        <f>IF('P_Alder_2 og 3'!M302&gt;0,'P_Alder_2 og 3'!M302,"")</f>
        <v/>
      </c>
      <c r="D299" s="67" t="str">
        <f>IF('P_Alder_2 og 3'!N302&gt;0,'P_Alder_2 og 3'!N302,"")</f>
        <v/>
      </c>
      <c r="E299" s="67" t="str">
        <f>IF('P_Alder_2 og 3'!O302&gt;0,'P_Alder_2 og 3'!O302,"")</f>
        <v/>
      </c>
      <c r="F299" s="67" t="str">
        <f>IF('P_Alder_2 og 3'!P302&gt;0,'P_Alder_2 og 3'!P302,"")</f>
        <v/>
      </c>
      <c r="G299" s="67" t="str">
        <f>IF('P_Alder_2 og 3'!Q302&gt;0,'P_Alder_2 og 3'!Q302,"")</f>
        <v/>
      </c>
      <c r="H299" s="67" t="str">
        <f>IF('P_Alder_2 og 3'!R302&gt;0,'P_Alder_2 og 3'!R302,"")</f>
        <v/>
      </c>
    </row>
    <row r="300" spans="1:8" x14ac:dyDescent="0.25">
      <c r="A300" s="67" t="str">
        <f>IF('P_Alder_2 og 3'!K303&gt;0,'P_Alder_2 og 3'!K303,"")</f>
        <v/>
      </c>
      <c r="B300" s="67" t="str">
        <f>IF('P_Alder_2 og 3'!L303&gt;0,'P_Alder_2 og 3'!L303,"")</f>
        <v/>
      </c>
      <c r="C300" s="67" t="str">
        <f>IF('P_Alder_2 og 3'!M303&gt;0,'P_Alder_2 og 3'!M303,"")</f>
        <v/>
      </c>
      <c r="D300" s="67" t="str">
        <f>IF('P_Alder_2 og 3'!N303&gt;0,'P_Alder_2 og 3'!N303,"")</f>
        <v/>
      </c>
      <c r="E300" s="67" t="str">
        <f>IF('P_Alder_2 og 3'!O303&gt;0,'P_Alder_2 og 3'!O303,"")</f>
        <v/>
      </c>
      <c r="F300" s="67" t="str">
        <f>IF('P_Alder_2 og 3'!P303&gt;0,'P_Alder_2 og 3'!P303,"")</f>
        <v/>
      </c>
      <c r="G300" s="67" t="str">
        <f>IF('P_Alder_2 og 3'!Q303&gt;0,'P_Alder_2 og 3'!Q303,"")</f>
        <v/>
      </c>
      <c r="H300" s="67" t="str">
        <f>IF('P_Alder_2 og 3'!R303&gt;0,'P_Alder_2 og 3'!R303,"")</f>
        <v/>
      </c>
    </row>
    <row r="301" spans="1:8" x14ac:dyDescent="0.25">
      <c r="A301" s="67" t="str">
        <f>IF('P_Alder_2 og 3'!K304&gt;0,'P_Alder_2 og 3'!K304,"")</f>
        <v/>
      </c>
      <c r="B301" s="67" t="str">
        <f>IF('P_Alder_2 og 3'!L304&gt;0,'P_Alder_2 og 3'!L304,"")</f>
        <v/>
      </c>
      <c r="C301" s="67" t="str">
        <f>IF('P_Alder_2 og 3'!M304&gt;0,'P_Alder_2 og 3'!M304,"")</f>
        <v/>
      </c>
      <c r="D301" s="67" t="str">
        <f>IF('P_Alder_2 og 3'!N304&gt;0,'P_Alder_2 og 3'!N304,"")</f>
        <v/>
      </c>
      <c r="E301" s="67" t="str">
        <f>IF('P_Alder_2 og 3'!O304&gt;0,'P_Alder_2 og 3'!O304,"")</f>
        <v/>
      </c>
      <c r="F301" s="67" t="str">
        <f>IF('P_Alder_2 og 3'!P304&gt;0,'P_Alder_2 og 3'!P304,"")</f>
        <v/>
      </c>
      <c r="G301" s="67" t="str">
        <f>IF('P_Alder_2 og 3'!Q304&gt;0,'P_Alder_2 og 3'!Q304,"")</f>
        <v/>
      </c>
      <c r="H301" s="67" t="str">
        <f>IF('P_Alder_2 og 3'!R304&gt;0,'P_Alder_2 og 3'!R304,"")</f>
        <v/>
      </c>
    </row>
    <row r="302" spans="1:8" x14ac:dyDescent="0.25">
      <c r="A302" s="67" t="str">
        <f>IF('P_Alder_2 og 3'!K305&gt;0,'P_Alder_2 og 3'!K305,"")</f>
        <v/>
      </c>
      <c r="B302" s="67" t="str">
        <f>IF('P_Alder_2 og 3'!L305&gt;0,'P_Alder_2 og 3'!L305,"")</f>
        <v/>
      </c>
      <c r="C302" s="67" t="str">
        <f>IF('P_Alder_2 og 3'!M305&gt;0,'P_Alder_2 og 3'!M305,"")</f>
        <v/>
      </c>
      <c r="D302" s="67" t="str">
        <f>IF('P_Alder_2 og 3'!N305&gt;0,'P_Alder_2 og 3'!N305,"")</f>
        <v/>
      </c>
      <c r="E302" s="67" t="str">
        <f>IF('P_Alder_2 og 3'!O305&gt;0,'P_Alder_2 og 3'!O305,"")</f>
        <v/>
      </c>
      <c r="F302" s="67" t="str">
        <f>IF('P_Alder_2 og 3'!P305&gt;0,'P_Alder_2 og 3'!P305,"")</f>
        <v/>
      </c>
      <c r="G302" s="67" t="str">
        <f>IF('P_Alder_2 og 3'!Q305&gt;0,'P_Alder_2 og 3'!Q305,"")</f>
        <v/>
      </c>
      <c r="H302" s="67" t="str">
        <f>IF('P_Alder_2 og 3'!R305&gt;0,'P_Alder_2 og 3'!R305,"")</f>
        <v/>
      </c>
    </row>
    <row r="303" spans="1:8" x14ac:dyDescent="0.25">
      <c r="A303" s="67" t="str">
        <f>IF('P_Alder_2 og 3'!K306&gt;0,'P_Alder_2 og 3'!K306,"")</f>
        <v/>
      </c>
      <c r="B303" s="67" t="str">
        <f>IF('P_Alder_2 og 3'!L306&gt;0,'P_Alder_2 og 3'!L306,"")</f>
        <v/>
      </c>
      <c r="C303" s="67" t="str">
        <f>IF('P_Alder_2 og 3'!M306&gt;0,'P_Alder_2 og 3'!M306,"")</f>
        <v/>
      </c>
      <c r="D303" s="67" t="str">
        <f>IF('P_Alder_2 og 3'!N306&gt;0,'P_Alder_2 og 3'!N306,"")</f>
        <v/>
      </c>
      <c r="E303" s="67" t="str">
        <f>IF('P_Alder_2 og 3'!O306&gt;0,'P_Alder_2 og 3'!O306,"")</f>
        <v/>
      </c>
      <c r="F303" s="67" t="str">
        <f>IF('P_Alder_2 og 3'!P306&gt;0,'P_Alder_2 og 3'!P306,"")</f>
        <v/>
      </c>
      <c r="G303" s="67" t="str">
        <f>IF('P_Alder_2 og 3'!Q306&gt;0,'P_Alder_2 og 3'!Q306,"")</f>
        <v/>
      </c>
      <c r="H303" s="67" t="str">
        <f>IF('P_Alder_2 og 3'!R306&gt;0,'P_Alder_2 og 3'!R306,"")</f>
        <v/>
      </c>
    </row>
    <row r="304" spans="1:8" x14ac:dyDescent="0.25">
      <c r="A304" s="67" t="str">
        <f>IF('P_Alder_2 og 3'!K307&gt;0,'P_Alder_2 og 3'!K307,"")</f>
        <v/>
      </c>
      <c r="B304" s="67" t="str">
        <f>IF('P_Alder_2 og 3'!L307&gt;0,'P_Alder_2 og 3'!L307,"")</f>
        <v/>
      </c>
      <c r="C304" s="67" t="str">
        <f>IF('P_Alder_2 og 3'!M307&gt;0,'P_Alder_2 og 3'!M307,"")</f>
        <v/>
      </c>
      <c r="D304" s="67" t="str">
        <f>IF('P_Alder_2 og 3'!N307&gt;0,'P_Alder_2 og 3'!N307,"")</f>
        <v/>
      </c>
      <c r="E304" s="67" t="str">
        <f>IF('P_Alder_2 og 3'!O307&gt;0,'P_Alder_2 og 3'!O307,"")</f>
        <v/>
      </c>
      <c r="F304" s="67" t="str">
        <f>IF('P_Alder_2 og 3'!P307&gt;0,'P_Alder_2 og 3'!P307,"")</f>
        <v/>
      </c>
      <c r="G304" s="67" t="str">
        <f>IF('P_Alder_2 og 3'!Q307&gt;0,'P_Alder_2 og 3'!Q307,"")</f>
        <v/>
      </c>
      <c r="H304" s="67" t="str">
        <f>IF('P_Alder_2 og 3'!R307&gt;0,'P_Alder_2 og 3'!R307,"")</f>
        <v/>
      </c>
    </row>
    <row r="305" spans="1:8" x14ac:dyDescent="0.25">
      <c r="A305" s="67" t="str">
        <f>IF('P_Alder_2 og 3'!K308&gt;0,'P_Alder_2 og 3'!K308,"")</f>
        <v/>
      </c>
      <c r="B305" s="67" t="str">
        <f>IF('P_Alder_2 og 3'!L308&gt;0,'P_Alder_2 og 3'!L308,"")</f>
        <v/>
      </c>
      <c r="C305" s="67" t="str">
        <f>IF('P_Alder_2 og 3'!M308&gt;0,'P_Alder_2 og 3'!M308,"")</f>
        <v/>
      </c>
      <c r="D305" s="67" t="str">
        <f>IF('P_Alder_2 og 3'!N308&gt;0,'P_Alder_2 og 3'!N308,"")</f>
        <v/>
      </c>
      <c r="E305" s="67" t="str">
        <f>IF('P_Alder_2 og 3'!O308&gt;0,'P_Alder_2 og 3'!O308,"")</f>
        <v/>
      </c>
      <c r="F305" s="67" t="str">
        <f>IF('P_Alder_2 og 3'!P308&gt;0,'P_Alder_2 og 3'!P308,"")</f>
        <v/>
      </c>
      <c r="G305" s="67" t="str">
        <f>IF('P_Alder_2 og 3'!Q308&gt;0,'P_Alder_2 og 3'!Q308,"")</f>
        <v/>
      </c>
      <c r="H305" s="67" t="str">
        <f>IF('P_Alder_2 og 3'!R308&gt;0,'P_Alder_2 og 3'!R308,"")</f>
        <v/>
      </c>
    </row>
    <row r="306" spans="1:8" x14ac:dyDescent="0.25">
      <c r="A306" s="67" t="str">
        <f>IF('P_Alder_2 og 3'!K309&gt;0,'P_Alder_2 og 3'!K309,"")</f>
        <v/>
      </c>
      <c r="B306" s="67" t="str">
        <f>IF('P_Alder_2 og 3'!L309&gt;0,'P_Alder_2 og 3'!L309,"")</f>
        <v/>
      </c>
      <c r="C306" s="67" t="str">
        <f>IF('P_Alder_2 og 3'!M309&gt;0,'P_Alder_2 og 3'!M309,"")</f>
        <v/>
      </c>
      <c r="D306" s="67" t="str">
        <f>IF('P_Alder_2 og 3'!N309&gt;0,'P_Alder_2 og 3'!N309,"")</f>
        <v/>
      </c>
      <c r="E306" s="67" t="str">
        <f>IF('P_Alder_2 og 3'!O309&gt;0,'P_Alder_2 og 3'!O309,"")</f>
        <v/>
      </c>
      <c r="F306" s="67" t="str">
        <f>IF('P_Alder_2 og 3'!P309&gt;0,'P_Alder_2 og 3'!P309,"")</f>
        <v/>
      </c>
      <c r="G306" s="67" t="str">
        <f>IF('P_Alder_2 og 3'!Q309&gt;0,'P_Alder_2 og 3'!Q309,"")</f>
        <v/>
      </c>
      <c r="H306" s="67" t="str">
        <f>IF('P_Alder_2 og 3'!R309&gt;0,'P_Alder_2 og 3'!R309,"")</f>
        <v/>
      </c>
    </row>
    <row r="307" spans="1:8" x14ac:dyDescent="0.25">
      <c r="A307" s="67" t="str">
        <f>IF('P_Alder_2 og 3'!K310&gt;0,'P_Alder_2 og 3'!K310,"")</f>
        <v/>
      </c>
      <c r="B307" s="67" t="str">
        <f>IF('P_Alder_2 og 3'!L310&gt;0,'P_Alder_2 og 3'!L310,"")</f>
        <v/>
      </c>
      <c r="C307" s="67" t="str">
        <f>IF('P_Alder_2 og 3'!M310&gt;0,'P_Alder_2 og 3'!M310,"")</f>
        <v/>
      </c>
      <c r="D307" s="67" t="str">
        <f>IF('P_Alder_2 og 3'!N310&gt;0,'P_Alder_2 og 3'!N310,"")</f>
        <v/>
      </c>
      <c r="E307" s="67" t="str">
        <f>IF('P_Alder_2 og 3'!O310&gt;0,'P_Alder_2 og 3'!O310,"")</f>
        <v/>
      </c>
      <c r="F307" s="67" t="str">
        <f>IF('P_Alder_2 og 3'!P310&gt;0,'P_Alder_2 og 3'!P310,"")</f>
        <v/>
      </c>
      <c r="G307" s="67" t="str">
        <f>IF('P_Alder_2 og 3'!Q310&gt;0,'P_Alder_2 og 3'!Q310,"")</f>
        <v/>
      </c>
      <c r="H307" s="67" t="str">
        <f>IF('P_Alder_2 og 3'!R310&gt;0,'P_Alder_2 og 3'!R310,"")</f>
        <v/>
      </c>
    </row>
    <row r="308" spans="1:8" x14ac:dyDescent="0.25">
      <c r="A308" s="67" t="str">
        <f>IF('P_Alder_2 og 3'!K311&gt;0,'P_Alder_2 og 3'!K311,"")</f>
        <v/>
      </c>
      <c r="B308" s="67" t="str">
        <f>IF('P_Alder_2 og 3'!L311&gt;0,'P_Alder_2 og 3'!L311,"")</f>
        <v/>
      </c>
      <c r="C308" s="67" t="str">
        <f>IF('P_Alder_2 og 3'!M311&gt;0,'P_Alder_2 og 3'!M311,"")</f>
        <v/>
      </c>
      <c r="D308" s="67" t="str">
        <f>IF('P_Alder_2 og 3'!N311&gt;0,'P_Alder_2 og 3'!N311,"")</f>
        <v/>
      </c>
      <c r="E308" s="67" t="str">
        <f>IF('P_Alder_2 og 3'!O311&gt;0,'P_Alder_2 og 3'!O311,"")</f>
        <v/>
      </c>
      <c r="F308" s="67" t="str">
        <f>IF('P_Alder_2 og 3'!P311&gt;0,'P_Alder_2 og 3'!P311,"")</f>
        <v/>
      </c>
      <c r="G308" s="67" t="str">
        <f>IF('P_Alder_2 og 3'!Q311&gt;0,'P_Alder_2 og 3'!Q311,"")</f>
        <v/>
      </c>
      <c r="H308" s="67" t="str">
        <f>IF('P_Alder_2 og 3'!R311&gt;0,'P_Alder_2 og 3'!R311,"")</f>
        <v/>
      </c>
    </row>
    <row r="309" spans="1:8" x14ac:dyDescent="0.25">
      <c r="A309" s="67" t="str">
        <f>IF('P_Alder_2 og 3'!K312&gt;0,'P_Alder_2 og 3'!K312,"")</f>
        <v/>
      </c>
      <c r="B309" s="67" t="str">
        <f>IF('P_Alder_2 og 3'!L312&gt;0,'P_Alder_2 og 3'!L312,"")</f>
        <v/>
      </c>
      <c r="C309" s="67" t="str">
        <f>IF('P_Alder_2 og 3'!M312&gt;0,'P_Alder_2 og 3'!M312,"")</f>
        <v/>
      </c>
      <c r="D309" s="67" t="str">
        <f>IF('P_Alder_2 og 3'!N312&gt;0,'P_Alder_2 og 3'!N312,"")</f>
        <v/>
      </c>
      <c r="E309" s="67" t="str">
        <f>IF('P_Alder_2 og 3'!O312&gt;0,'P_Alder_2 og 3'!O312,"")</f>
        <v/>
      </c>
      <c r="F309" s="67" t="str">
        <f>IF('P_Alder_2 og 3'!P312&gt;0,'P_Alder_2 og 3'!P312,"")</f>
        <v/>
      </c>
      <c r="G309" s="67" t="str">
        <f>IF('P_Alder_2 og 3'!Q312&gt;0,'P_Alder_2 og 3'!Q312,"")</f>
        <v/>
      </c>
      <c r="H309" s="67" t="str">
        <f>IF('P_Alder_2 og 3'!R312&gt;0,'P_Alder_2 og 3'!R312,"")</f>
        <v/>
      </c>
    </row>
    <row r="310" spans="1:8" x14ac:dyDescent="0.25">
      <c r="A310" s="67" t="str">
        <f>IF('P_Alder_2 og 3'!K313&gt;0,'P_Alder_2 og 3'!K313,"")</f>
        <v/>
      </c>
      <c r="B310" s="67" t="str">
        <f>IF('P_Alder_2 og 3'!L313&gt;0,'P_Alder_2 og 3'!L313,"")</f>
        <v/>
      </c>
      <c r="C310" s="67" t="str">
        <f>IF('P_Alder_2 og 3'!M313&gt;0,'P_Alder_2 og 3'!M313,"")</f>
        <v/>
      </c>
      <c r="D310" s="67" t="str">
        <f>IF('P_Alder_2 og 3'!N313&gt;0,'P_Alder_2 og 3'!N313,"")</f>
        <v/>
      </c>
      <c r="E310" s="67" t="str">
        <f>IF('P_Alder_2 og 3'!O313&gt;0,'P_Alder_2 og 3'!O313,"")</f>
        <v/>
      </c>
      <c r="F310" s="67" t="str">
        <f>IF('P_Alder_2 og 3'!P313&gt;0,'P_Alder_2 og 3'!P313,"")</f>
        <v/>
      </c>
      <c r="G310" s="67" t="str">
        <f>IF('P_Alder_2 og 3'!Q313&gt;0,'P_Alder_2 og 3'!Q313,"")</f>
        <v/>
      </c>
      <c r="H310" s="67" t="str">
        <f>IF('P_Alder_2 og 3'!R313&gt;0,'P_Alder_2 og 3'!R313,"")</f>
        <v/>
      </c>
    </row>
    <row r="311" spans="1:8" x14ac:dyDescent="0.25">
      <c r="A311" s="67" t="str">
        <f>IF('P_Alder_2 og 3'!K314&gt;0,'P_Alder_2 og 3'!K314,"")</f>
        <v/>
      </c>
      <c r="B311" s="67" t="str">
        <f>IF('P_Alder_2 og 3'!L314&gt;0,'P_Alder_2 og 3'!L314,"")</f>
        <v/>
      </c>
      <c r="C311" s="67" t="str">
        <f>IF('P_Alder_2 og 3'!M314&gt;0,'P_Alder_2 og 3'!M314,"")</f>
        <v/>
      </c>
      <c r="D311" s="67" t="str">
        <f>IF('P_Alder_2 og 3'!N314&gt;0,'P_Alder_2 og 3'!N314,"")</f>
        <v/>
      </c>
      <c r="E311" s="67" t="str">
        <f>IF('P_Alder_2 og 3'!O314&gt;0,'P_Alder_2 og 3'!O314,"")</f>
        <v/>
      </c>
      <c r="F311" s="67" t="str">
        <f>IF('P_Alder_2 og 3'!P314&gt;0,'P_Alder_2 og 3'!P314,"")</f>
        <v/>
      </c>
      <c r="G311" s="67" t="str">
        <f>IF('P_Alder_2 og 3'!Q314&gt;0,'P_Alder_2 og 3'!Q314,"")</f>
        <v/>
      </c>
      <c r="H311" s="67" t="str">
        <f>IF('P_Alder_2 og 3'!R314&gt;0,'P_Alder_2 og 3'!R314,"")</f>
        <v/>
      </c>
    </row>
    <row r="312" spans="1:8" x14ac:dyDescent="0.25">
      <c r="A312" s="67" t="str">
        <f>IF('P_Alder_2 og 3'!K315&gt;0,'P_Alder_2 og 3'!K315,"")</f>
        <v/>
      </c>
      <c r="B312" s="67" t="str">
        <f>IF('P_Alder_2 og 3'!L315&gt;0,'P_Alder_2 og 3'!L315,"")</f>
        <v/>
      </c>
      <c r="C312" s="67" t="str">
        <f>IF('P_Alder_2 og 3'!M315&gt;0,'P_Alder_2 og 3'!M315,"")</f>
        <v/>
      </c>
      <c r="D312" s="67" t="str">
        <f>IF('P_Alder_2 og 3'!N315&gt;0,'P_Alder_2 og 3'!N315,"")</f>
        <v/>
      </c>
      <c r="E312" s="67" t="str">
        <f>IF('P_Alder_2 og 3'!O315&gt;0,'P_Alder_2 og 3'!O315,"")</f>
        <v/>
      </c>
      <c r="F312" s="67" t="str">
        <f>IF('P_Alder_2 og 3'!P315&gt;0,'P_Alder_2 og 3'!P315,"")</f>
        <v/>
      </c>
      <c r="G312" s="67" t="str">
        <f>IF('P_Alder_2 og 3'!Q315&gt;0,'P_Alder_2 og 3'!Q315,"")</f>
        <v/>
      </c>
      <c r="H312" s="67" t="str">
        <f>IF('P_Alder_2 og 3'!R315&gt;0,'P_Alder_2 og 3'!R315,"")</f>
        <v/>
      </c>
    </row>
    <row r="313" spans="1:8" x14ac:dyDescent="0.25">
      <c r="A313" s="67" t="str">
        <f>IF('P_Alder_2 og 3'!K316&gt;0,'P_Alder_2 og 3'!K316,"")</f>
        <v/>
      </c>
      <c r="B313" s="67" t="str">
        <f>IF('P_Alder_2 og 3'!L316&gt;0,'P_Alder_2 og 3'!L316,"")</f>
        <v/>
      </c>
      <c r="C313" s="67" t="str">
        <f>IF('P_Alder_2 og 3'!M316&gt;0,'P_Alder_2 og 3'!M316,"")</f>
        <v/>
      </c>
      <c r="D313" s="67" t="str">
        <f>IF('P_Alder_2 og 3'!N316&gt;0,'P_Alder_2 og 3'!N316,"")</f>
        <v/>
      </c>
      <c r="E313" s="67" t="str">
        <f>IF('P_Alder_2 og 3'!O316&gt;0,'P_Alder_2 og 3'!O316,"")</f>
        <v/>
      </c>
      <c r="F313" s="67" t="str">
        <f>IF('P_Alder_2 og 3'!P316&gt;0,'P_Alder_2 og 3'!P316,"")</f>
        <v/>
      </c>
      <c r="G313" s="67" t="str">
        <f>IF('P_Alder_2 og 3'!Q316&gt;0,'P_Alder_2 og 3'!Q316,"")</f>
        <v/>
      </c>
      <c r="H313" s="67" t="str">
        <f>IF('P_Alder_2 og 3'!R316&gt;0,'P_Alder_2 og 3'!R316,"")</f>
        <v/>
      </c>
    </row>
    <row r="314" spans="1:8" x14ac:dyDescent="0.25">
      <c r="A314" s="67" t="str">
        <f>IF('P_Alder_2 og 3'!K317&gt;0,'P_Alder_2 og 3'!K317,"")</f>
        <v/>
      </c>
      <c r="B314" s="67" t="str">
        <f>IF('P_Alder_2 og 3'!L317&gt;0,'P_Alder_2 og 3'!L317,"")</f>
        <v/>
      </c>
      <c r="C314" s="67" t="str">
        <f>IF('P_Alder_2 og 3'!M317&gt;0,'P_Alder_2 og 3'!M317,"")</f>
        <v/>
      </c>
      <c r="D314" s="67" t="str">
        <f>IF('P_Alder_2 og 3'!N317&gt;0,'P_Alder_2 og 3'!N317,"")</f>
        <v/>
      </c>
      <c r="E314" s="67" t="str">
        <f>IF('P_Alder_2 og 3'!O317&gt;0,'P_Alder_2 og 3'!O317,"")</f>
        <v/>
      </c>
      <c r="F314" s="67" t="str">
        <f>IF('P_Alder_2 og 3'!P317&gt;0,'P_Alder_2 og 3'!P317,"")</f>
        <v/>
      </c>
      <c r="G314" s="67" t="str">
        <f>IF('P_Alder_2 og 3'!Q317&gt;0,'P_Alder_2 og 3'!Q317,"")</f>
        <v/>
      </c>
      <c r="H314" s="67" t="str">
        <f>IF('P_Alder_2 og 3'!R317&gt;0,'P_Alder_2 og 3'!R317,"")</f>
        <v/>
      </c>
    </row>
    <row r="315" spans="1:8" x14ac:dyDescent="0.25">
      <c r="A315" s="67" t="str">
        <f>IF('P_Alder_2 og 3'!K318&gt;0,'P_Alder_2 og 3'!K318,"")</f>
        <v/>
      </c>
      <c r="B315" s="67" t="str">
        <f>IF('P_Alder_2 og 3'!L318&gt;0,'P_Alder_2 og 3'!L318,"")</f>
        <v/>
      </c>
      <c r="C315" s="67" t="str">
        <f>IF('P_Alder_2 og 3'!M318&gt;0,'P_Alder_2 og 3'!M318,"")</f>
        <v/>
      </c>
      <c r="D315" s="67" t="str">
        <f>IF('P_Alder_2 og 3'!N318&gt;0,'P_Alder_2 og 3'!N318,"")</f>
        <v/>
      </c>
      <c r="E315" s="67" t="str">
        <f>IF('P_Alder_2 og 3'!O318&gt;0,'P_Alder_2 og 3'!O318,"")</f>
        <v/>
      </c>
      <c r="F315" s="67" t="str">
        <f>IF('P_Alder_2 og 3'!P318&gt;0,'P_Alder_2 og 3'!P318,"")</f>
        <v/>
      </c>
      <c r="G315" s="67" t="str">
        <f>IF('P_Alder_2 og 3'!Q318&gt;0,'P_Alder_2 og 3'!Q318,"")</f>
        <v/>
      </c>
      <c r="H315" s="67" t="str">
        <f>IF('P_Alder_2 og 3'!R318&gt;0,'P_Alder_2 og 3'!R318,"")</f>
        <v/>
      </c>
    </row>
    <row r="316" spans="1:8" x14ac:dyDescent="0.25">
      <c r="A316" s="67" t="str">
        <f>IF('P_Alder_2 og 3'!K319&gt;0,'P_Alder_2 og 3'!K319,"")</f>
        <v/>
      </c>
      <c r="B316" s="67" t="str">
        <f>IF('P_Alder_2 og 3'!L319&gt;0,'P_Alder_2 og 3'!L319,"")</f>
        <v/>
      </c>
      <c r="C316" s="67" t="str">
        <f>IF('P_Alder_2 og 3'!M319&gt;0,'P_Alder_2 og 3'!M319,"")</f>
        <v/>
      </c>
      <c r="D316" s="67" t="str">
        <f>IF('P_Alder_2 og 3'!N319&gt;0,'P_Alder_2 og 3'!N319,"")</f>
        <v/>
      </c>
      <c r="E316" s="67" t="str">
        <f>IF('P_Alder_2 og 3'!O319&gt;0,'P_Alder_2 og 3'!O319,"")</f>
        <v/>
      </c>
      <c r="F316" s="67" t="str">
        <f>IF('P_Alder_2 og 3'!P319&gt;0,'P_Alder_2 og 3'!P319,"")</f>
        <v/>
      </c>
      <c r="G316" s="67" t="str">
        <f>IF('P_Alder_2 og 3'!Q319&gt;0,'P_Alder_2 og 3'!Q319,"")</f>
        <v/>
      </c>
      <c r="H316" s="67" t="str">
        <f>IF('P_Alder_2 og 3'!R319&gt;0,'P_Alder_2 og 3'!R319,"")</f>
        <v/>
      </c>
    </row>
    <row r="317" spans="1:8" x14ac:dyDescent="0.25">
      <c r="A317" s="67" t="str">
        <f>IF('P_Alder_2 og 3'!K320&gt;0,'P_Alder_2 og 3'!K320,"")</f>
        <v/>
      </c>
      <c r="B317" s="67" t="str">
        <f>IF('P_Alder_2 og 3'!L320&gt;0,'P_Alder_2 og 3'!L320,"")</f>
        <v/>
      </c>
      <c r="C317" s="67" t="str">
        <f>IF('P_Alder_2 og 3'!M320&gt;0,'P_Alder_2 og 3'!M320,"")</f>
        <v/>
      </c>
      <c r="D317" s="67" t="str">
        <f>IF('P_Alder_2 og 3'!N320&gt;0,'P_Alder_2 og 3'!N320,"")</f>
        <v/>
      </c>
      <c r="E317" s="67" t="str">
        <f>IF('P_Alder_2 og 3'!O320&gt;0,'P_Alder_2 og 3'!O320,"")</f>
        <v/>
      </c>
      <c r="F317" s="67" t="str">
        <f>IF('P_Alder_2 og 3'!P320&gt;0,'P_Alder_2 og 3'!P320,"")</f>
        <v/>
      </c>
      <c r="G317" s="67" t="str">
        <f>IF('P_Alder_2 og 3'!Q320&gt;0,'P_Alder_2 og 3'!Q320,"")</f>
        <v/>
      </c>
      <c r="H317" s="67" t="str">
        <f>IF('P_Alder_2 og 3'!R320&gt;0,'P_Alder_2 og 3'!R320,"")</f>
        <v/>
      </c>
    </row>
    <row r="318" spans="1:8" x14ac:dyDescent="0.25">
      <c r="A318" s="67" t="str">
        <f>IF('P_Alder_2 og 3'!K321&gt;0,'P_Alder_2 og 3'!K321,"")</f>
        <v/>
      </c>
      <c r="B318" s="67" t="str">
        <f>IF('P_Alder_2 og 3'!L321&gt;0,'P_Alder_2 og 3'!L321,"")</f>
        <v/>
      </c>
      <c r="C318" s="67" t="str">
        <f>IF('P_Alder_2 og 3'!M321&gt;0,'P_Alder_2 og 3'!M321,"")</f>
        <v/>
      </c>
      <c r="D318" s="67" t="str">
        <f>IF('P_Alder_2 og 3'!N321&gt;0,'P_Alder_2 og 3'!N321,"")</f>
        <v/>
      </c>
      <c r="E318" s="67" t="str">
        <f>IF('P_Alder_2 og 3'!O321&gt;0,'P_Alder_2 og 3'!O321,"")</f>
        <v/>
      </c>
      <c r="F318" s="67" t="str">
        <f>IF('P_Alder_2 og 3'!P321&gt;0,'P_Alder_2 og 3'!P321,"")</f>
        <v/>
      </c>
      <c r="G318" s="67" t="str">
        <f>IF('P_Alder_2 og 3'!Q321&gt;0,'P_Alder_2 og 3'!Q321,"")</f>
        <v/>
      </c>
      <c r="H318" s="67" t="str">
        <f>IF('P_Alder_2 og 3'!R321&gt;0,'P_Alder_2 og 3'!R321,"")</f>
        <v/>
      </c>
    </row>
    <row r="319" spans="1:8" x14ac:dyDescent="0.25">
      <c r="A319" s="67" t="str">
        <f>IF('P_Alder_2 og 3'!K322&gt;0,'P_Alder_2 og 3'!K322,"")</f>
        <v/>
      </c>
      <c r="B319" s="67" t="str">
        <f>IF('P_Alder_2 og 3'!L322&gt;0,'P_Alder_2 og 3'!L322,"")</f>
        <v/>
      </c>
      <c r="C319" s="67" t="str">
        <f>IF('P_Alder_2 og 3'!M322&gt;0,'P_Alder_2 og 3'!M322,"")</f>
        <v/>
      </c>
      <c r="D319" s="67" t="str">
        <f>IF('P_Alder_2 og 3'!N322&gt;0,'P_Alder_2 og 3'!N322,"")</f>
        <v/>
      </c>
      <c r="E319" s="67" t="str">
        <f>IF('P_Alder_2 og 3'!O322&gt;0,'P_Alder_2 og 3'!O322,"")</f>
        <v/>
      </c>
      <c r="F319" s="67" t="str">
        <f>IF('P_Alder_2 og 3'!P322&gt;0,'P_Alder_2 og 3'!P322,"")</f>
        <v/>
      </c>
      <c r="G319" s="67" t="str">
        <f>IF('P_Alder_2 og 3'!Q322&gt;0,'P_Alder_2 og 3'!Q322,"")</f>
        <v/>
      </c>
      <c r="H319" s="67" t="str">
        <f>IF('P_Alder_2 og 3'!R322&gt;0,'P_Alder_2 og 3'!R322,"")</f>
        <v/>
      </c>
    </row>
    <row r="320" spans="1:8" x14ac:dyDescent="0.25">
      <c r="A320" s="67" t="str">
        <f>IF('P_Alder_2 og 3'!K323&gt;0,'P_Alder_2 og 3'!K323,"")</f>
        <v/>
      </c>
      <c r="B320" s="67" t="str">
        <f>IF('P_Alder_2 og 3'!L323&gt;0,'P_Alder_2 og 3'!L323,"")</f>
        <v/>
      </c>
      <c r="C320" s="67" t="str">
        <f>IF('P_Alder_2 og 3'!M323&gt;0,'P_Alder_2 og 3'!M323,"")</f>
        <v/>
      </c>
      <c r="D320" s="67" t="str">
        <f>IF('P_Alder_2 og 3'!N323&gt;0,'P_Alder_2 og 3'!N323,"")</f>
        <v/>
      </c>
      <c r="E320" s="67" t="str">
        <f>IF('P_Alder_2 og 3'!O323&gt;0,'P_Alder_2 og 3'!O323,"")</f>
        <v/>
      </c>
      <c r="F320" s="67" t="str">
        <f>IF('P_Alder_2 og 3'!P323&gt;0,'P_Alder_2 og 3'!P323,"")</f>
        <v/>
      </c>
      <c r="G320" s="67" t="str">
        <f>IF('P_Alder_2 og 3'!Q323&gt;0,'P_Alder_2 og 3'!Q323,"")</f>
        <v/>
      </c>
      <c r="H320" s="67" t="str">
        <f>IF('P_Alder_2 og 3'!R323&gt;0,'P_Alder_2 og 3'!R323,"")</f>
        <v/>
      </c>
    </row>
    <row r="321" spans="1:8" x14ac:dyDescent="0.25">
      <c r="A321" s="67" t="str">
        <f>IF('P_Alder_2 og 3'!K324&gt;0,'P_Alder_2 og 3'!K324,"")</f>
        <v/>
      </c>
      <c r="B321" s="67" t="str">
        <f>IF('P_Alder_2 og 3'!L324&gt;0,'P_Alder_2 og 3'!L324,"")</f>
        <v/>
      </c>
      <c r="C321" s="67" t="str">
        <f>IF('P_Alder_2 og 3'!M324&gt;0,'P_Alder_2 og 3'!M324,"")</f>
        <v/>
      </c>
      <c r="D321" s="67" t="str">
        <f>IF('P_Alder_2 og 3'!N324&gt;0,'P_Alder_2 og 3'!N324,"")</f>
        <v/>
      </c>
      <c r="E321" s="67" t="str">
        <f>IF('P_Alder_2 og 3'!O324&gt;0,'P_Alder_2 og 3'!O324,"")</f>
        <v/>
      </c>
      <c r="F321" s="67" t="str">
        <f>IF('P_Alder_2 og 3'!P324&gt;0,'P_Alder_2 og 3'!P324,"")</f>
        <v/>
      </c>
      <c r="G321" s="67" t="str">
        <f>IF('P_Alder_2 og 3'!Q324&gt;0,'P_Alder_2 og 3'!Q324,"")</f>
        <v/>
      </c>
      <c r="H321" s="67" t="str">
        <f>IF('P_Alder_2 og 3'!R324&gt;0,'P_Alder_2 og 3'!R324,"")</f>
        <v/>
      </c>
    </row>
    <row r="322" spans="1:8" x14ac:dyDescent="0.25">
      <c r="A322" s="67" t="str">
        <f>IF('P_Alder_2 og 3'!K325&gt;0,'P_Alder_2 og 3'!K325,"")</f>
        <v/>
      </c>
      <c r="B322" s="67" t="str">
        <f>IF('P_Alder_2 og 3'!L325&gt;0,'P_Alder_2 og 3'!L325,"")</f>
        <v/>
      </c>
      <c r="C322" s="67" t="str">
        <f>IF('P_Alder_2 og 3'!M325&gt;0,'P_Alder_2 og 3'!M325,"")</f>
        <v/>
      </c>
      <c r="D322" s="67" t="str">
        <f>IF('P_Alder_2 og 3'!N325&gt;0,'P_Alder_2 og 3'!N325,"")</f>
        <v/>
      </c>
      <c r="E322" s="67" t="str">
        <f>IF('P_Alder_2 og 3'!O325&gt;0,'P_Alder_2 og 3'!O325,"")</f>
        <v/>
      </c>
      <c r="F322" s="67" t="str">
        <f>IF('P_Alder_2 og 3'!P325&gt;0,'P_Alder_2 og 3'!P325,"")</f>
        <v/>
      </c>
      <c r="G322" s="67" t="str">
        <f>IF('P_Alder_2 og 3'!Q325&gt;0,'P_Alder_2 og 3'!Q325,"")</f>
        <v/>
      </c>
      <c r="H322" s="67" t="str">
        <f>IF('P_Alder_2 og 3'!R325&gt;0,'P_Alder_2 og 3'!R325,"")</f>
        <v/>
      </c>
    </row>
    <row r="323" spans="1:8" x14ac:dyDescent="0.25">
      <c r="A323" s="67" t="str">
        <f>IF('P_Alder_2 og 3'!K326&gt;0,'P_Alder_2 og 3'!K326,"")</f>
        <v/>
      </c>
      <c r="B323" s="67" t="str">
        <f>IF('P_Alder_2 og 3'!L326&gt;0,'P_Alder_2 og 3'!L326,"")</f>
        <v/>
      </c>
      <c r="C323" s="67" t="str">
        <f>IF('P_Alder_2 og 3'!M326&gt;0,'P_Alder_2 og 3'!M326,"")</f>
        <v/>
      </c>
      <c r="D323" s="67" t="str">
        <f>IF('P_Alder_2 og 3'!N326&gt;0,'P_Alder_2 og 3'!N326,"")</f>
        <v/>
      </c>
      <c r="E323" s="67" t="str">
        <f>IF('P_Alder_2 og 3'!O326&gt;0,'P_Alder_2 og 3'!O326,"")</f>
        <v/>
      </c>
      <c r="F323" s="67" t="str">
        <f>IF('P_Alder_2 og 3'!P326&gt;0,'P_Alder_2 og 3'!P326,"")</f>
        <v/>
      </c>
      <c r="G323" s="67" t="str">
        <f>IF('P_Alder_2 og 3'!Q326&gt;0,'P_Alder_2 og 3'!Q326,"")</f>
        <v/>
      </c>
      <c r="H323" s="67" t="str">
        <f>IF('P_Alder_2 og 3'!R326&gt;0,'P_Alder_2 og 3'!R326,"")</f>
        <v/>
      </c>
    </row>
    <row r="324" spans="1:8" x14ac:dyDescent="0.25">
      <c r="A324" s="67" t="str">
        <f>IF('P_Alder_2 og 3'!K327&gt;0,'P_Alder_2 og 3'!K327,"")</f>
        <v/>
      </c>
      <c r="B324" s="67" t="str">
        <f>IF('P_Alder_2 og 3'!L327&gt;0,'P_Alder_2 og 3'!L327,"")</f>
        <v/>
      </c>
      <c r="C324" s="67" t="str">
        <f>IF('P_Alder_2 og 3'!M327&gt;0,'P_Alder_2 og 3'!M327,"")</f>
        <v/>
      </c>
      <c r="D324" s="67" t="str">
        <f>IF('P_Alder_2 og 3'!N327&gt;0,'P_Alder_2 og 3'!N327,"")</f>
        <v/>
      </c>
      <c r="E324" s="67" t="str">
        <f>IF('P_Alder_2 og 3'!O327&gt;0,'P_Alder_2 og 3'!O327,"")</f>
        <v/>
      </c>
      <c r="F324" s="67" t="str">
        <f>IF('P_Alder_2 og 3'!P327&gt;0,'P_Alder_2 og 3'!P327,"")</f>
        <v/>
      </c>
      <c r="G324" s="67" t="str">
        <f>IF('P_Alder_2 og 3'!Q327&gt;0,'P_Alder_2 og 3'!Q327,"")</f>
        <v/>
      </c>
      <c r="H324" s="67" t="str">
        <f>IF('P_Alder_2 og 3'!R327&gt;0,'P_Alder_2 og 3'!R327,"")</f>
        <v/>
      </c>
    </row>
    <row r="325" spans="1:8" x14ac:dyDescent="0.25">
      <c r="A325" s="67" t="str">
        <f>IF('P_Alder_2 og 3'!K328&gt;0,'P_Alder_2 og 3'!K328,"")</f>
        <v/>
      </c>
      <c r="B325" s="67" t="str">
        <f>IF('P_Alder_2 og 3'!L328&gt;0,'P_Alder_2 og 3'!L328,"")</f>
        <v/>
      </c>
      <c r="C325" s="67" t="str">
        <f>IF('P_Alder_2 og 3'!M328&gt;0,'P_Alder_2 og 3'!M328,"")</f>
        <v/>
      </c>
      <c r="D325" s="67" t="str">
        <f>IF('P_Alder_2 og 3'!N328&gt;0,'P_Alder_2 og 3'!N328,"")</f>
        <v/>
      </c>
      <c r="E325" s="67" t="str">
        <f>IF('P_Alder_2 og 3'!O328&gt;0,'P_Alder_2 og 3'!O328,"")</f>
        <v/>
      </c>
      <c r="F325" s="67" t="str">
        <f>IF('P_Alder_2 og 3'!P328&gt;0,'P_Alder_2 og 3'!P328,"")</f>
        <v/>
      </c>
      <c r="G325" s="67" t="str">
        <f>IF('P_Alder_2 og 3'!Q328&gt;0,'P_Alder_2 og 3'!Q328,"")</f>
        <v/>
      </c>
      <c r="H325" s="67" t="str">
        <f>IF('P_Alder_2 og 3'!R328&gt;0,'P_Alder_2 og 3'!R328,"")</f>
        <v/>
      </c>
    </row>
    <row r="326" spans="1:8" x14ac:dyDescent="0.25">
      <c r="A326" s="67" t="str">
        <f>IF('P_Alder_2 og 3'!K329&gt;0,'P_Alder_2 og 3'!K329,"")</f>
        <v/>
      </c>
      <c r="B326" s="67" t="str">
        <f>IF('P_Alder_2 og 3'!L329&gt;0,'P_Alder_2 og 3'!L329,"")</f>
        <v/>
      </c>
      <c r="C326" s="67" t="str">
        <f>IF('P_Alder_2 og 3'!M329&gt;0,'P_Alder_2 og 3'!M329,"")</f>
        <v/>
      </c>
      <c r="D326" s="67" t="str">
        <f>IF('P_Alder_2 og 3'!N329&gt;0,'P_Alder_2 og 3'!N329,"")</f>
        <v/>
      </c>
      <c r="E326" s="67" t="str">
        <f>IF('P_Alder_2 og 3'!O329&gt;0,'P_Alder_2 og 3'!O329,"")</f>
        <v/>
      </c>
      <c r="F326" s="67" t="str">
        <f>IF('P_Alder_2 og 3'!P329&gt;0,'P_Alder_2 og 3'!P329,"")</f>
        <v/>
      </c>
      <c r="G326" s="67" t="str">
        <f>IF('P_Alder_2 og 3'!Q329&gt;0,'P_Alder_2 og 3'!Q329,"")</f>
        <v/>
      </c>
      <c r="H326" s="67" t="str">
        <f>IF('P_Alder_2 og 3'!R329&gt;0,'P_Alder_2 og 3'!R329,"")</f>
        <v/>
      </c>
    </row>
    <row r="327" spans="1:8" x14ac:dyDescent="0.25">
      <c r="A327" s="67" t="str">
        <f>IF('P_Alder_2 og 3'!K330&gt;0,'P_Alder_2 og 3'!K330,"")</f>
        <v/>
      </c>
      <c r="B327" s="67" t="str">
        <f>IF('P_Alder_2 og 3'!L330&gt;0,'P_Alder_2 og 3'!L330,"")</f>
        <v/>
      </c>
      <c r="C327" s="67" t="str">
        <f>IF('P_Alder_2 og 3'!M330&gt;0,'P_Alder_2 og 3'!M330,"")</f>
        <v/>
      </c>
      <c r="D327" s="67" t="str">
        <f>IF('P_Alder_2 og 3'!N330&gt;0,'P_Alder_2 og 3'!N330,"")</f>
        <v/>
      </c>
      <c r="E327" s="67" t="str">
        <f>IF('P_Alder_2 og 3'!O330&gt;0,'P_Alder_2 og 3'!O330,"")</f>
        <v/>
      </c>
      <c r="F327" s="67" t="str">
        <f>IF('P_Alder_2 og 3'!P330&gt;0,'P_Alder_2 og 3'!P330,"")</f>
        <v/>
      </c>
      <c r="G327" s="67" t="str">
        <f>IF('P_Alder_2 og 3'!Q330&gt;0,'P_Alder_2 og 3'!Q330,"")</f>
        <v/>
      </c>
      <c r="H327" s="67" t="str">
        <f>IF('P_Alder_2 og 3'!R330&gt;0,'P_Alder_2 og 3'!R330,"")</f>
        <v/>
      </c>
    </row>
    <row r="328" spans="1:8" x14ac:dyDescent="0.25">
      <c r="A328" s="67" t="str">
        <f>IF('P_Alder_2 og 3'!K331&gt;0,'P_Alder_2 og 3'!K331,"")</f>
        <v/>
      </c>
      <c r="B328" s="67" t="str">
        <f>IF('P_Alder_2 og 3'!L331&gt;0,'P_Alder_2 og 3'!L331,"")</f>
        <v/>
      </c>
      <c r="C328" s="67" t="str">
        <f>IF('P_Alder_2 og 3'!M331&gt;0,'P_Alder_2 og 3'!M331,"")</f>
        <v/>
      </c>
      <c r="D328" s="67" t="str">
        <f>IF('P_Alder_2 og 3'!N331&gt;0,'P_Alder_2 og 3'!N331,"")</f>
        <v/>
      </c>
      <c r="E328" s="67" t="str">
        <f>IF('P_Alder_2 og 3'!O331&gt;0,'P_Alder_2 og 3'!O331,"")</f>
        <v/>
      </c>
      <c r="F328" s="67" t="str">
        <f>IF('P_Alder_2 og 3'!P331&gt;0,'P_Alder_2 og 3'!P331,"")</f>
        <v/>
      </c>
      <c r="G328" s="67" t="str">
        <f>IF('P_Alder_2 og 3'!Q331&gt;0,'P_Alder_2 og 3'!Q331,"")</f>
        <v/>
      </c>
      <c r="H328" s="67" t="str">
        <f>IF('P_Alder_2 og 3'!R331&gt;0,'P_Alder_2 og 3'!R331,"")</f>
        <v/>
      </c>
    </row>
    <row r="329" spans="1:8" x14ac:dyDescent="0.25">
      <c r="A329" s="67" t="str">
        <f>IF('P_Alder_2 og 3'!K332&gt;0,'P_Alder_2 og 3'!K332,"")</f>
        <v/>
      </c>
      <c r="B329" s="67" t="str">
        <f>IF('P_Alder_2 og 3'!L332&gt;0,'P_Alder_2 og 3'!L332,"")</f>
        <v/>
      </c>
      <c r="C329" s="67" t="str">
        <f>IF('P_Alder_2 og 3'!M332&gt;0,'P_Alder_2 og 3'!M332,"")</f>
        <v/>
      </c>
      <c r="D329" s="67" t="str">
        <f>IF('P_Alder_2 og 3'!N332&gt;0,'P_Alder_2 og 3'!N332,"")</f>
        <v/>
      </c>
      <c r="E329" s="67" t="str">
        <f>IF('P_Alder_2 og 3'!O332&gt;0,'P_Alder_2 og 3'!O332,"")</f>
        <v/>
      </c>
      <c r="F329" s="67" t="str">
        <f>IF('P_Alder_2 og 3'!P332&gt;0,'P_Alder_2 og 3'!P332,"")</f>
        <v/>
      </c>
      <c r="G329" s="67" t="str">
        <f>IF('P_Alder_2 og 3'!Q332&gt;0,'P_Alder_2 og 3'!Q332,"")</f>
        <v/>
      </c>
      <c r="H329" s="67" t="str">
        <f>IF('P_Alder_2 og 3'!R332&gt;0,'P_Alder_2 og 3'!R332,"")</f>
        <v/>
      </c>
    </row>
    <row r="330" spans="1:8" x14ac:dyDescent="0.25">
      <c r="A330" s="67" t="str">
        <f>IF('P_Alder_2 og 3'!K333&gt;0,'P_Alder_2 og 3'!K333,"")</f>
        <v/>
      </c>
      <c r="B330" s="67" t="str">
        <f>IF('P_Alder_2 og 3'!L333&gt;0,'P_Alder_2 og 3'!L333,"")</f>
        <v/>
      </c>
      <c r="C330" s="67" t="str">
        <f>IF('P_Alder_2 og 3'!M333&gt;0,'P_Alder_2 og 3'!M333,"")</f>
        <v/>
      </c>
      <c r="D330" s="67" t="str">
        <f>IF('P_Alder_2 og 3'!N333&gt;0,'P_Alder_2 og 3'!N333,"")</f>
        <v/>
      </c>
      <c r="E330" s="67" t="str">
        <f>IF('P_Alder_2 og 3'!O333&gt;0,'P_Alder_2 og 3'!O333,"")</f>
        <v/>
      </c>
      <c r="F330" s="67" t="str">
        <f>IF('P_Alder_2 og 3'!P333&gt;0,'P_Alder_2 og 3'!P333,"")</f>
        <v/>
      </c>
      <c r="G330" s="67" t="str">
        <f>IF('P_Alder_2 og 3'!Q333&gt;0,'P_Alder_2 og 3'!Q333,"")</f>
        <v/>
      </c>
      <c r="H330" s="67" t="str">
        <f>IF('P_Alder_2 og 3'!R333&gt;0,'P_Alder_2 og 3'!R333,"")</f>
        <v/>
      </c>
    </row>
    <row r="331" spans="1:8" x14ac:dyDescent="0.25">
      <c r="A331" s="67" t="str">
        <f>IF('P_Alder_2 og 3'!K334&gt;0,'P_Alder_2 og 3'!K334,"")</f>
        <v/>
      </c>
      <c r="B331" s="67" t="str">
        <f>IF('P_Alder_2 og 3'!L334&gt;0,'P_Alder_2 og 3'!L334,"")</f>
        <v/>
      </c>
      <c r="C331" s="67" t="str">
        <f>IF('P_Alder_2 og 3'!M334&gt;0,'P_Alder_2 og 3'!M334,"")</f>
        <v/>
      </c>
      <c r="D331" s="67" t="str">
        <f>IF('P_Alder_2 og 3'!N334&gt;0,'P_Alder_2 og 3'!N334,"")</f>
        <v/>
      </c>
      <c r="E331" s="67" t="str">
        <f>IF('P_Alder_2 og 3'!O334&gt;0,'P_Alder_2 og 3'!O334,"")</f>
        <v/>
      </c>
      <c r="F331" s="67" t="str">
        <f>IF('P_Alder_2 og 3'!P334&gt;0,'P_Alder_2 og 3'!P334,"")</f>
        <v/>
      </c>
      <c r="G331" s="67" t="str">
        <f>IF('P_Alder_2 og 3'!Q334&gt;0,'P_Alder_2 og 3'!Q334,"")</f>
        <v/>
      </c>
      <c r="H331" s="67" t="str">
        <f>IF('P_Alder_2 og 3'!R334&gt;0,'P_Alder_2 og 3'!R334,"")</f>
        <v/>
      </c>
    </row>
    <row r="332" spans="1:8" x14ac:dyDescent="0.25">
      <c r="A332" s="67" t="str">
        <f>IF('P_Alder_2 og 3'!K335&gt;0,'P_Alder_2 og 3'!K335,"")</f>
        <v/>
      </c>
      <c r="B332" s="67" t="str">
        <f>IF('P_Alder_2 og 3'!L335&gt;0,'P_Alder_2 og 3'!L335,"")</f>
        <v/>
      </c>
      <c r="C332" s="67" t="str">
        <f>IF('P_Alder_2 og 3'!M335&gt;0,'P_Alder_2 og 3'!M335,"")</f>
        <v/>
      </c>
      <c r="D332" s="67" t="str">
        <f>IF('P_Alder_2 og 3'!N335&gt;0,'P_Alder_2 og 3'!N335,"")</f>
        <v/>
      </c>
      <c r="E332" s="67" t="str">
        <f>IF('P_Alder_2 og 3'!O335&gt;0,'P_Alder_2 og 3'!O335,"")</f>
        <v/>
      </c>
      <c r="F332" s="67" t="str">
        <f>IF('P_Alder_2 og 3'!P335&gt;0,'P_Alder_2 og 3'!P335,"")</f>
        <v/>
      </c>
      <c r="G332" s="67" t="str">
        <f>IF('P_Alder_2 og 3'!Q335&gt;0,'P_Alder_2 og 3'!Q335,"")</f>
        <v/>
      </c>
      <c r="H332" s="67" t="str">
        <f>IF('P_Alder_2 og 3'!R335&gt;0,'P_Alder_2 og 3'!R335,"")</f>
        <v/>
      </c>
    </row>
    <row r="333" spans="1:8" x14ac:dyDescent="0.25">
      <c r="A333" s="67" t="str">
        <f>IF('P_Alder_2 og 3'!K336&gt;0,'P_Alder_2 og 3'!K336,"")</f>
        <v/>
      </c>
      <c r="B333" s="67" t="str">
        <f>IF('P_Alder_2 og 3'!L336&gt;0,'P_Alder_2 og 3'!L336,"")</f>
        <v/>
      </c>
      <c r="C333" s="67" t="str">
        <f>IF('P_Alder_2 og 3'!M336&gt;0,'P_Alder_2 og 3'!M336,"")</f>
        <v/>
      </c>
      <c r="D333" s="67" t="str">
        <f>IF('P_Alder_2 og 3'!N336&gt;0,'P_Alder_2 og 3'!N336,"")</f>
        <v/>
      </c>
      <c r="E333" s="67" t="str">
        <f>IF('P_Alder_2 og 3'!O336&gt;0,'P_Alder_2 og 3'!O336,"")</f>
        <v/>
      </c>
      <c r="F333" s="67" t="str">
        <f>IF('P_Alder_2 og 3'!P336&gt;0,'P_Alder_2 og 3'!P336,"")</f>
        <v/>
      </c>
      <c r="G333" s="67" t="str">
        <f>IF('P_Alder_2 og 3'!Q336&gt;0,'P_Alder_2 og 3'!Q336,"")</f>
        <v/>
      </c>
      <c r="H333" s="67" t="str">
        <f>IF('P_Alder_2 og 3'!R336&gt;0,'P_Alder_2 og 3'!R336,"")</f>
        <v/>
      </c>
    </row>
    <row r="334" spans="1:8" x14ac:dyDescent="0.25">
      <c r="A334" s="67" t="str">
        <f>IF('P_Alder_2 og 3'!K337&gt;0,'P_Alder_2 og 3'!K337,"")</f>
        <v/>
      </c>
      <c r="B334" s="67" t="str">
        <f>IF('P_Alder_2 og 3'!L337&gt;0,'P_Alder_2 og 3'!L337,"")</f>
        <v/>
      </c>
      <c r="C334" s="67" t="str">
        <f>IF('P_Alder_2 og 3'!M337&gt;0,'P_Alder_2 og 3'!M337,"")</f>
        <v/>
      </c>
      <c r="D334" s="67" t="str">
        <f>IF('P_Alder_2 og 3'!N337&gt;0,'P_Alder_2 og 3'!N337,"")</f>
        <v/>
      </c>
      <c r="E334" s="67" t="str">
        <f>IF('P_Alder_2 og 3'!O337&gt;0,'P_Alder_2 og 3'!O337,"")</f>
        <v/>
      </c>
      <c r="F334" s="67" t="str">
        <f>IF('P_Alder_2 og 3'!P337&gt;0,'P_Alder_2 og 3'!P337,"")</f>
        <v/>
      </c>
      <c r="G334" s="67" t="str">
        <f>IF('P_Alder_2 og 3'!Q337&gt;0,'P_Alder_2 og 3'!Q337,"")</f>
        <v/>
      </c>
      <c r="H334" s="67" t="str">
        <f>IF('P_Alder_2 og 3'!R337&gt;0,'P_Alder_2 og 3'!R337,"")</f>
        <v/>
      </c>
    </row>
    <row r="335" spans="1:8" x14ac:dyDescent="0.25">
      <c r="A335" s="67" t="str">
        <f>IF('P_Alder_2 og 3'!K338&gt;0,'P_Alder_2 og 3'!K338,"")</f>
        <v/>
      </c>
      <c r="B335" s="67" t="str">
        <f>IF('P_Alder_2 og 3'!L338&gt;0,'P_Alder_2 og 3'!L338,"")</f>
        <v/>
      </c>
      <c r="C335" s="67" t="str">
        <f>IF('P_Alder_2 og 3'!M338&gt;0,'P_Alder_2 og 3'!M338,"")</f>
        <v/>
      </c>
      <c r="D335" s="67" t="str">
        <f>IF('P_Alder_2 og 3'!N338&gt;0,'P_Alder_2 og 3'!N338,"")</f>
        <v/>
      </c>
      <c r="E335" s="67" t="str">
        <f>IF('P_Alder_2 og 3'!O338&gt;0,'P_Alder_2 og 3'!O338,"")</f>
        <v/>
      </c>
      <c r="F335" s="67" t="str">
        <f>IF('P_Alder_2 og 3'!P338&gt;0,'P_Alder_2 og 3'!P338,"")</f>
        <v/>
      </c>
      <c r="G335" s="67" t="str">
        <f>IF('P_Alder_2 og 3'!Q338&gt;0,'P_Alder_2 og 3'!Q338,"")</f>
        <v/>
      </c>
      <c r="H335" s="67" t="str">
        <f>IF('P_Alder_2 og 3'!R338&gt;0,'P_Alder_2 og 3'!R338,"")</f>
        <v/>
      </c>
    </row>
    <row r="336" spans="1:8" x14ac:dyDescent="0.25">
      <c r="A336" s="67" t="str">
        <f>IF('P_Alder_2 og 3'!K339&gt;0,'P_Alder_2 og 3'!K339,"")</f>
        <v/>
      </c>
      <c r="B336" s="67" t="str">
        <f>IF('P_Alder_2 og 3'!L339&gt;0,'P_Alder_2 og 3'!L339,"")</f>
        <v/>
      </c>
      <c r="C336" s="67" t="str">
        <f>IF('P_Alder_2 og 3'!M339&gt;0,'P_Alder_2 og 3'!M339,"")</f>
        <v/>
      </c>
      <c r="D336" s="67" t="str">
        <f>IF('P_Alder_2 og 3'!N339&gt;0,'P_Alder_2 og 3'!N339,"")</f>
        <v/>
      </c>
      <c r="E336" s="67" t="str">
        <f>IF('P_Alder_2 og 3'!O339&gt;0,'P_Alder_2 og 3'!O339,"")</f>
        <v/>
      </c>
      <c r="F336" s="67" t="str">
        <f>IF('P_Alder_2 og 3'!P339&gt;0,'P_Alder_2 og 3'!P339,"")</f>
        <v/>
      </c>
      <c r="G336" s="67" t="str">
        <f>IF('P_Alder_2 og 3'!Q339&gt;0,'P_Alder_2 og 3'!Q339,"")</f>
        <v/>
      </c>
      <c r="H336" s="67" t="str">
        <f>IF('P_Alder_2 og 3'!R339&gt;0,'P_Alder_2 og 3'!R339,"")</f>
        <v/>
      </c>
    </row>
    <row r="337" spans="1:8" x14ac:dyDescent="0.25">
      <c r="A337" s="67" t="str">
        <f>IF('P_Alder_2 og 3'!K340&gt;0,'P_Alder_2 og 3'!K340,"")</f>
        <v/>
      </c>
      <c r="B337" s="67" t="str">
        <f>IF('P_Alder_2 og 3'!L340&gt;0,'P_Alder_2 og 3'!L340,"")</f>
        <v/>
      </c>
      <c r="C337" s="67" t="str">
        <f>IF('P_Alder_2 og 3'!M340&gt;0,'P_Alder_2 og 3'!M340,"")</f>
        <v/>
      </c>
      <c r="D337" s="67" t="str">
        <f>IF('P_Alder_2 og 3'!N340&gt;0,'P_Alder_2 og 3'!N340,"")</f>
        <v/>
      </c>
      <c r="E337" s="67" t="str">
        <f>IF('P_Alder_2 og 3'!O340&gt;0,'P_Alder_2 og 3'!O340,"")</f>
        <v/>
      </c>
      <c r="F337" s="67" t="str">
        <f>IF('P_Alder_2 og 3'!P340&gt;0,'P_Alder_2 og 3'!P340,"")</f>
        <v/>
      </c>
      <c r="G337" s="67" t="str">
        <f>IF('P_Alder_2 og 3'!Q340&gt;0,'P_Alder_2 og 3'!Q340,"")</f>
        <v/>
      </c>
      <c r="H337" s="67" t="str">
        <f>IF('P_Alder_2 og 3'!R340&gt;0,'P_Alder_2 og 3'!R340,"")</f>
        <v/>
      </c>
    </row>
    <row r="338" spans="1:8" x14ac:dyDescent="0.25">
      <c r="A338" s="67" t="str">
        <f>IF('P_Alder_2 og 3'!K341&gt;0,'P_Alder_2 og 3'!K341,"")</f>
        <v/>
      </c>
      <c r="B338" s="67" t="str">
        <f>IF('P_Alder_2 og 3'!L341&gt;0,'P_Alder_2 og 3'!L341,"")</f>
        <v/>
      </c>
      <c r="C338" s="67" t="str">
        <f>IF('P_Alder_2 og 3'!M341&gt;0,'P_Alder_2 og 3'!M341,"")</f>
        <v/>
      </c>
      <c r="D338" s="67" t="str">
        <f>IF('P_Alder_2 og 3'!N341&gt;0,'P_Alder_2 og 3'!N341,"")</f>
        <v/>
      </c>
      <c r="E338" s="67" t="str">
        <f>IF('P_Alder_2 og 3'!O341&gt;0,'P_Alder_2 og 3'!O341,"")</f>
        <v/>
      </c>
      <c r="F338" s="67" t="str">
        <f>IF('P_Alder_2 og 3'!P341&gt;0,'P_Alder_2 og 3'!P341,"")</f>
        <v/>
      </c>
      <c r="G338" s="67" t="str">
        <f>IF('P_Alder_2 og 3'!Q341&gt;0,'P_Alder_2 og 3'!Q341,"")</f>
        <v/>
      </c>
      <c r="H338" s="67" t="str">
        <f>IF('P_Alder_2 og 3'!R341&gt;0,'P_Alder_2 og 3'!R341,"")</f>
        <v/>
      </c>
    </row>
    <row r="339" spans="1:8" x14ac:dyDescent="0.25">
      <c r="A339" s="67" t="str">
        <f>IF('P_Alder_2 og 3'!K342&gt;0,'P_Alder_2 og 3'!K342,"")</f>
        <v/>
      </c>
      <c r="B339" s="67" t="str">
        <f>IF('P_Alder_2 og 3'!L342&gt;0,'P_Alder_2 og 3'!L342,"")</f>
        <v/>
      </c>
      <c r="C339" s="67" t="str">
        <f>IF('P_Alder_2 og 3'!M342&gt;0,'P_Alder_2 og 3'!M342,"")</f>
        <v/>
      </c>
      <c r="D339" s="67" t="str">
        <f>IF('P_Alder_2 og 3'!N342&gt;0,'P_Alder_2 og 3'!N342,"")</f>
        <v/>
      </c>
      <c r="E339" s="67" t="str">
        <f>IF('P_Alder_2 og 3'!O342&gt;0,'P_Alder_2 og 3'!O342,"")</f>
        <v/>
      </c>
      <c r="F339" s="67" t="str">
        <f>IF('P_Alder_2 og 3'!P342&gt;0,'P_Alder_2 og 3'!P342,"")</f>
        <v/>
      </c>
      <c r="G339" s="67" t="str">
        <f>IF('P_Alder_2 og 3'!Q342&gt;0,'P_Alder_2 og 3'!Q342,"")</f>
        <v/>
      </c>
      <c r="H339" s="67" t="str">
        <f>IF('P_Alder_2 og 3'!R342&gt;0,'P_Alder_2 og 3'!R342,"")</f>
        <v/>
      </c>
    </row>
    <row r="340" spans="1:8" x14ac:dyDescent="0.25">
      <c r="A340" s="67" t="str">
        <f>IF('P_Alder_2 og 3'!K343&gt;0,'P_Alder_2 og 3'!K343,"")</f>
        <v/>
      </c>
      <c r="B340" s="67" t="str">
        <f>IF('P_Alder_2 og 3'!L343&gt;0,'P_Alder_2 og 3'!L343,"")</f>
        <v/>
      </c>
      <c r="C340" s="67" t="str">
        <f>IF('P_Alder_2 og 3'!M343&gt;0,'P_Alder_2 og 3'!M343,"")</f>
        <v/>
      </c>
      <c r="D340" s="67" t="str">
        <f>IF('P_Alder_2 og 3'!N343&gt;0,'P_Alder_2 og 3'!N343,"")</f>
        <v/>
      </c>
      <c r="E340" s="67" t="str">
        <f>IF('P_Alder_2 og 3'!O343&gt;0,'P_Alder_2 og 3'!O343,"")</f>
        <v/>
      </c>
      <c r="F340" s="67" t="str">
        <f>IF('P_Alder_2 og 3'!P343&gt;0,'P_Alder_2 og 3'!P343,"")</f>
        <v/>
      </c>
      <c r="G340" s="67" t="str">
        <f>IF('P_Alder_2 og 3'!Q343&gt;0,'P_Alder_2 og 3'!Q343,"")</f>
        <v/>
      </c>
      <c r="H340" s="67" t="str">
        <f>IF('P_Alder_2 og 3'!R343&gt;0,'P_Alder_2 og 3'!R343,"")</f>
        <v/>
      </c>
    </row>
    <row r="341" spans="1:8" x14ac:dyDescent="0.25">
      <c r="A341" s="67" t="str">
        <f>IF('P_Alder_2 og 3'!K344&gt;0,'P_Alder_2 og 3'!K344,"")</f>
        <v/>
      </c>
      <c r="B341" s="67" t="str">
        <f>IF('P_Alder_2 og 3'!L344&gt;0,'P_Alder_2 og 3'!L344,"")</f>
        <v/>
      </c>
      <c r="C341" s="67" t="str">
        <f>IF('P_Alder_2 og 3'!M344&gt;0,'P_Alder_2 og 3'!M344,"")</f>
        <v/>
      </c>
      <c r="D341" s="67" t="str">
        <f>IF('P_Alder_2 og 3'!N344&gt;0,'P_Alder_2 og 3'!N344,"")</f>
        <v/>
      </c>
      <c r="E341" s="67" t="str">
        <f>IF('P_Alder_2 og 3'!O344&gt;0,'P_Alder_2 og 3'!O344,"")</f>
        <v/>
      </c>
      <c r="F341" s="67" t="str">
        <f>IF('P_Alder_2 og 3'!P344&gt;0,'P_Alder_2 og 3'!P344,"")</f>
        <v/>
      </c>
      <c r="G341" s="67" t="str">
        <f>IF('P_Alder_2 og 3'!Q344&gt;0,'P_Alder_2 og 3'!Q344,"")</f>
        <v/>
      </c>
      <c r="H341" s="67" t="str">
        <f>IF('P_Alder_2 og 3'!R344&gt;0,'P_Alder_2 og 3'!R344,"")</f>
        <v/>
      </c>
    </row>
    <row r="342" spans="1:8" x14ac:dyDescent="0.25">
      <c r="A342" s="67" t="str">
        <f>IF('P_Alder_2 og 3'!K345&gt;0,'P_Alder_2 og 3'!K345,"")</f>
        <v/>
      </c>
      <c r="B342" s="67" t="str">
        <f>IF('P_Alder_2 og 3'!L345&gt;0,'P_Alder_2 og 3'!L345,"")</f>
        <v/>
      </c>
      <c r="C342" s="67" t="str">
        <f>IF('P_Alder_2 og 3'!M345&gt;0,'P_Alder_2 og 3'!M345,"")</f>
        <v/>
      </c>
      <c r="D342" s="67" t="str">
        <f>IF('P_Alder_2 og 3'!N345&gt;0,'P_Alder_2 og 3'!N345,"")</f>
        <v/>
      </c>
      <c r="E342" s="67" t="str">
        <f>IF('P_Alder_2 og 3'!O345&gt;0,'P_Alder_2 og 3'!O345,"")</f>
        <v/>
      </c>
      <c r="F342" s="67" t="str">
        <f>IF('P_Alder_2 og 3'!P345&gt;0,'P_Alder_2 og 3'!P345,"")</f>
        <v/>
      </c>
      <c r="G342" s="67" t="str">
        <f>IF('P_Alder_2 og 3'!Q345&gt;0,'P_Alder_2 og 3'!Q345,"")</f>
        <v/>
      </c>
      <c r="H342" s="67" t="str">
        <f>IF('P_Alder_2 og 3'!R345&gt;0,'P_Alder_2 og 3'!R345,"")</f>
        <v/>
      </c>
    </row>
    <row r="343" spans="1:8" x14ac:dyDescent="0.25">
      <c r="A343" s="67" t="str">
        <f>IF('P_Alder_2 og 3'!K346&gt;0,'P_Alder_2 og 3'!K346,"")</f>
        <v/>
      </c>
      <c r="B343" s="67" t="str">
        <f>IF('P_Alder_2 og 3'!L346&gt;0,'P_Alder_2 og 3'!L346,"")</f>
        <v/>
      </c>
      <c r="C343" s="67" t="str">
        <f>IF('P_Alder_2 og 3'!M346&gt;0,'P_Alder_2 og 3'!M346,"")</f>
        <v/>
      </c>
      <c r="D343" s="67" t="str">
        <f>IF('P_Alder_2 og 3'!N346&gt;0,'P_Alder_2 og 3'!N346,"")</f>
        <v/>
      </c>
      <c r="E343" s="67" t="str">
        <f>IF('P_Alder_2 og 3'!O346&gt;0,'P_Alder_2 og 3'!O346,"")</f>
        <v/>
      </c>
      <c r="F343" s="67" t="str">
        <f>IF('P_Alder_2 og 3'!P346&gt;0,'P_Alder_2 og 3'!P346,"")</f>
        <v/>
      </c>
      <c r="G343" s="67" t="str">
        <f>IF('P_Alder_2 og 3'!Q346&gt;0,'P_Alder_2 og 3'!Q346,"")</f>
        <v/>
      </c>
      <c r="H343" s="67" t="str">
        <f>IF('P_Alder_2 og 3'!R346&gt;0,'P_Alder_2 og 3'!R346,"")</f>
        <v/>
      </c>
    </row>
    <row r="344" spans="1:8" x14ac:dyDescent="0.25">
      <c r="A344" s="67" t="str">
        <f>IF('P_Alder_2 og 3'!K347&gt;0,'P_Alder_2 og 3'!K347,"")</f>
        <v/>
      </c>
      <c r="B344" s="67" t="str">
        <f>IF('P_Alder_2 og 3'!L347&gt;0,'P_Alder_2 og 3'!L347,"")</f>
        <v/>
      </c>
      <c r="C344" s="67" t="str">
        <f>IF('P_Alder_2 og 3'!M347&gt;0,'P_Alder_2 og 3'!M347,"")</f>
        <v/>
      </c>
      <c r="D344" s="67" t="str">
        <f>IF('P_Alder_2 og 3'!N347&gt;0,'P_Alder_2 og 3'!N347,"")</f>
        <v/>
      </c>
      <c r="E344" s="67" t="str">
        <f>IF('P_Alder_2 og 3'!O347&gt;0,'P_Alder_2 og 3'!O347,"")</f>
        <v/>
      </c>
      <c r="F344" s="67" t="str">
        <f>IF('P_Alder_2 og 3'!P347&gt;0,'P_Alder_2 og 3'!P347,"")</f>
        <v/>
      </c>
      <c r="G344" s="67" t="str">
        <f>IF('P_Alder_2 og 3'!Q347&gt;0,'P_Alder_2 og 3'!Q347,"")</f>
        <v/>
      </c>
      <c r="H344" s="67" t="str">
        <f>IF('P_Alder_2 og 3'!R347&gt;0,'P_Alder_2 og 3'!R347,"")</f>
        <v/>
      </c>
    </row>
    <row r="345" spans="1:8" x14ac:dyDescent="0.25">
      <c r="A345" s="67" t="str">
        <f>IF('P_Alder_2 og 3'!K348&gt;0,'P_Alder_2 og 3'!K348,"")</f>
        <v/>
      </c>
      <c r="B345" s="67" t="str">
        <f>IF('P_Alder_2 og 3'!L348&gt;0,'P_Alder_2 og 3'!L348,"")</f>
        <v/>
      </c>
      <c r="C345" s="67" t="str">
        <f>IF('P_Alder_2 og 3'!M348&gt;0,'P_Alder_2 og 3'!M348,"")</f>
        <v/>
      </c>
      <c r="D345" s="67" t="str">
        <f>IF('P_Alder_2 og 3'!N348&gt;0,'P_Alder_2 og 3'!N348,"")</f>
        <v/>
      </c>
      <c r="E345" s="67" t="str">
        <f>IF('P_Alder_2 og 3'!O348&gt;0,'P_Alder_2 og 3'!O348,"")</f>
        <v/>
      </c>
      <c r="F345" s="67" t="str">
        <f>IF('P_Alder_2 og 3'!P348&gt;0,'P_Alder_2 og 3'!P348,"")</f>
        <v/>
      </c>
      <c r="G345" s="67" t="str">
        <f>IF('P_Alder_2 og 3'!Q348&gt;0,'P_Alder_2 og 3'!Q348,"")</f>
        <v/>
      </c>
      <c r="H345" s="67" t="str">
        <f>IF('P_Alder_2 og 3'!R348&gt;0,'P_Alder_2 og 3'!R348,"")</f>
        <v/>
      </c>
    </row>
    <row r="346" spans="1:8" x14ac:dyDescent="0.25">
      <c r="A346" s="67" t="str">
        <f>IF('P_Alder_2 og 3'!K349&gt;0,'P_Alder_2 og 3'!K349,"")</f>
        <v/>
      </c>
      <c r="B346" s="67" t="str">
        <f>IF('P_Alder_2 og 3'!L349&gt;0,'P_Alder_2 og 3'!L349,"")</f>
        <v/>
      </c>
      <c r="C346" s="67" t="str">
        <f>IF('P_Alder_2 og 3'!M349&gt;0,'P_Alder_2 og 3'!M349,"")</f>
        <v/>
      </c>
      <c r="D346" s="67" t="str">
        <f>IF('P_Alder_2 og 3'!N349&gt;0,'P_Alder_2 og 3'!N349,"")</f>
        <v/>
      </c>
      <c r="E346" s="67" t="str">
        <f>IF('P_Alder_2 og 3'!O349&gt;0,'P_Alder_2 og 3'!O349,"")</f>
        <v/>
      </c>
      <c r="F346" s="67" t="str">
        <f>IF('P_Alder_2 og 3'!P349&gt;0,'P_Alder_2 og 3'!P349,"")</f>
        <v/>
      </c>
      <c r="G346" s="67" t="str">
        <f>IF('P_Alder_2 og 3'!Q349&gt;0,'P_Alder_2 og 3'!Q349,"")</f>
        <v/>
      </c>
      <c r="H346" s="67" t="str">
        <f>IF('P_Alder_2 og 3'!R349&gt;0,'P_Alder_2 og 3'!R349,"")</f>
        <v/>
      </c>
    </row>
    <row r="347" spans="1:8" x14ac:dyDescent="0.25">
      <c r="A347" s="67" t="str">
        <f>IF('P_Alder_2 og 3'!K350&gt;0,'P_Alder_2 og 3'!K350,"")</f>
        <v/>
      </c>
      <c r="B347" s="67" t="str">
        <f>IF('P_Alder_2 og 3'!L350&gt;0,'P_Alder_2 og 3'!L350,"")</f>
        <v/>
      </c>
      <c r="C347" s="67" t="str">
        <f>IF('P_Alder_2 og 3'!M350&gt;0,'P_Alder_2 og 3'!M350,"")</f>
        <v/>
      </c>
      <c r="D347" s="67" t="str">
        <f>IF('P_Alder_2 og 3'!N350&gt;0,'P_Alder_2 og 3'!N350,"")</f>
        <v/>
      </c>
      <c r="E347" s="67" t="str">
        <f>IF('P_Alder_2 og 3'!O350&gt;0,'P_Alder_2 og 3'!O350,"")</f>
        <v/>
      </c>
      <c r="F347" s="67" t="str">
        <f>IF('P_Alder_2 og 3'!P350&gt;0,'P_Alder_2 og 3'!P350,"")</f>
        <v/>
      </c>
      <c r="G347" s="67" t="str">
        <f>IF('P_Alder_2 og 3'!Q350&gt;0,'P_Alder_2 og 3'!Q350,"")</f>
        <v/>
      </c>
      <c r="H347" s="67" t="str">
        <f>IF('P_Alder_2 og 3'!R350&gt;0,'P_Alder_2 og 3'!R350,"")</f>
        <v/>
      </c>
    </row>
    <row r="348" spans="1:8" x14ac:dyDescent="0.25">
      <c r="A348" s="67" t="str">
        <f>IF('P_Alder_2 og 3'!K351&gt;0,'P_Alder_2 og 3'!K351,"")</f>
        <v/>
      </c>
      <c r="B348" s="67" t="str">
        <f>IF('P_Alder_2 og 3'!L351&gt;0,'P_Alder_2 og 3'!L351,"")</f>
        <v/>
      </c>
      <c r="C348" s="67" t="str">
        <f>IF('P_Alder_2 og 3'!M351&gt;0,'P_Alder_2 og 3'!M351,"")</f>
        <v/>
      </c>
      <c r="D348" s="67" t="str">
        <f>IF('P_Alder_2 og 3'!N351&gt;0,'P_Alder_2 og 3'!N351,"")</f>
        <v/>
      </c>
      <c r="E348" s="67" t="str">
        <f>IF('P_Alder_2 og 3'!O351&gt;0,'P_Alder_2 og 3'!O351,"")</f>
        <v/>
      </c>
      <c r="F348" s="67" t="str">
        <f>IF('P_Alder_2 og 3'!P351&gt;0,'P_Alder_2 og 3'!P351,"")</f>
        <v/>
      </c>
      <c r="G348" s="67" t="str">
        <f>IF('P_Alder_2 og 3'!Q351&gt;0,'P_Alder_2 og 3'!Q351,"")</f>
        <v/>
      </c>
      <c r="H348" s="67" t="str">
        <f>IF('P_Alder_2 og 3'!R351&gt;0,'P_Alder_2 og 3'!R351,"")</f>
        <v/>
      </c>
    </row>
    <row r="349" spans="1:8" x14ac:dyDescent="0.25">
      <c r="A349" s="67" t="str">
        <f>IF('P_Alder_2 og 3'!K352&gt;0,'P_Alder_2 og 3'!K352,"")</f>
        <v/>
      </c>
      <c r="B349" s="67" t="str">
        <f>IF('P_Alder_2 og 3'!L352&gt;0,'P_Alder_2 og 3'!L352,"")</f>
        <v/>
      </c>
      <c r="C349" s="67" t="str">
        <f>IF('P_Alder_2 og 3'!M352&gt;0,'P_Alder_2 og 3'!M352,"")</f>
        <v/>
      </c>
      <c r="D349" s="67" t="str">
        <f>IF('P_Alder_2 og 3'!N352&gt;0,'P_Alder_2 og 3'!N352,"")</f>
        <v/>
      </c>
      <c r="E349" s="67" t="str">
        <f>IF('P_Alder_2 og 3'!O352&gt;0,'P_Alder_2 og 3'!O352,"")</f>
        <v/>
      </c>
      <c r="F349" s="67" t="str">
        <f>IF('P_Alder_2 og 3'!P352&gt;0,'P_Alder_2 og 3'!P352,"")</f>
        <v/>
      </c>
      <c r="G349" s="67" t="str">
        <f>IF('P_Alder_2 og 3'!Q352&gt;0,'P_Alder_2 og 3'!Q352,"")</f>
        <v/>
      </c>
      <c r="H349" s="67" t="str">
        <f>IF('P_Alder_2 og 3'!R352&gt;0,'P_Alder_2 og 3'!R352,"")</f>
        <v/>
      </c>
    </row>
    <row r="350" spans="1:8" x14ac:dyDescent="0.25">
      <c r="A350" s="67" t="str">
        <f>IF('P_Alder_2 og 3'!K353&gt;0,'P_Alder_2 og 3'!K353,"")</f>
        <v/>
      </c>
      <c r="B350" s="67" t="str">
        <f>IF('P_Alder_2 og 3'!L353&gt;0,'P_Alder_2 og 3'!L353,"")</f>
        <v/>
      </c>
      <c r="C350" s="67" t="str">
        <f>IF('P_Alder_2 og 3'!M353&gt;0,'P_Alder_2 og 3'!M353,"")</f>
        <v/>
      </c>
      <c r="D350" s="67" t="str">
        <f>IF('P_Alder_2 og 3'!N353&gt;0,'P_Alder_2 og 3'!N353,"")</f>
        <v/>
      </c>
      <c r="E350" s="67" t="str">
        <f>IF('P_Alder_2 og 3'!O353&gt;0,'P_Alder_2 og 3'!O353,"")</f>
        <v/>
      </c>
      <c r="F350" s="67" t="str">
        <f>IF('P_Alder_2 og 3'!P353&gt;0,'P_Alder_2 og 3'!P353,"")</f>
        <v/>
      </c>
      <c r="G350" s="67" t="str">
        <f>IF('P_Alder_2 og 3'!Q353&gt;0,'P_Alder_2 og 3'!Q353,"")</f>
        <v/>
      </c>
      <c r="H350" s="67" t="str">
        <f>IF('P_Alder_2 og 3'!R353&gt;0,'P_Alder_2 og 3'!R353,"")</f>
        <v/>
      </c>
    </row>
    <row r="351" spans="1:8" x14ac:dyDescent="0.25">
      <c r="A351" s="67" t="str">
        <f>IF('P_Alder_2 og 3'!K354&gt;0,'P_Alder_2 og 3'!K354,"")</f>
        <v/>
      </c>
      <c r="B351" s="67" t="str">
        <f>IF('P_Alder_2 og 3'!L354&gt;0,'P_Alder_2 og 3'!L354,"")</f>
        <v/>
      </c>
      <c r="C351" s="67" t="str">
        <f>IF('P_Alder_2 og 3'!M354&gt;0,'P_Alder_2 og 3'!M354,"")</f>
        <v/>
      </c>
      <c r="D351" s="67" t="str">
        <f>IF('P_Alder_2 og 3'!N354&gt;0,'P_Alder_2 og 3'!N354,"")</f>
        <v/>
      </c>
      <c r="E351" s="67" t="str">
        <f>IF('P_Alder_2 og 3'!O354&gt;0,'P_Alder_2 og 3'!O354,"")</f>
        <v/>
      </c>
      <c r="F351" s="67" t="str">
        <f>IF('P_Alder_2 og 3'!P354&gt;0,'P_Alder_2 og 3'!P354,"")</f>
        <v/>
      </c>
      <c r="G351" s="67" t="str">
        <f>IF('P_Alder_2 og 3'!Q354&gt;0,'P_Alder_2 og 3'!Q354,"")</f>
        <v/>
      </c>
      <c r="H351" s="67" t="str">
        <f>IF('P_Alder_2 og 3'!R354&gt;0,'P_Alder_2 og 3'!R354,"")</f>
        <v/>
      </c>
    </row>
    <row r="352" spans="1:8" x14ac:dyDescent="0.25">
      <c r="A352" s="67" t="str">
        <f>IF('P_Alder_2 og 3'!K355&gt;0,'P_Alder_2 og 3'!K355,"")</f>
        <v/>
      </c>
      <c r="B352" s="67" t="str">
        <f>IF('P_Alder_2 og 3'!L355&gt;0,'P_Alder_2 og 3'!L355,"")</f>
        <v/>
      </c>
      <c r="C352" s="67" t="str">
        <f>IF('P_Alder_2 og 3'!M355&gt;0,'P_Alder_2 og 3'!M355,"")</f>
        <v/>
      </c>
      <c r="D352" s="67" t="str">
        <f>IF('P_Alder_2 og 3'!N355&gt;0,'P_Alder_2 og 3'!N355,"")</f>
        <v/>
      </c>
      <c r="E352" s="67" t="str">
        <f>IF('P_Alder_2 og 3'!O355&gt;0,'P_Alder_2 og 3'!O355,"")</f>
        <v/>
      </c>
      <c r="F352" s="67" t="str">
        <f>IF('P_Alder_2 og 3'!P355&gt;0,'P_Alder_2 og 3'!P355,"")</f>
        <v/>
      </c>
      <c r="G352" s="67" t="str">
        <f>IF('P_Alder_2 og 3'!Q355&gt;0,'P_Alder_2 og 3'!Q355,"")</f>
        <v/>
      </c>
      <c r="H352" s="67" t="str">
        <f>IF('P_Alder_2 og 3'!R355&gt;0,'P_Alder_2 og 3'!R355,"")</f>
        <v/>
      </c>
    </row>
    <row r="353" spans="1:8" x14ac:dyDescent="0.25">
      <c r="A353" s="67" t="str">
        <f>IF('P_Alder_2 og 3'!K356&gt;0,'P_Alder_2 og 3'!K356,"")</f>
        <v/>
      </c>
      <c r="B353" s="67" t="str">
        <f>IF('P_Alder_2 og 3'!L356&gt;0,'P_Alder_2 og 3'!L356,"")</f>
        <v/>
      </c>
      <c r="C353" s="67" t="str">
        <f>IF('P_Alder_2 og 3'!M356&gt;0,'P_Alder_2 og 3'!M356,"")</f>
        <v/>
      </c>
      <c r="D353" s="67" t="str">
        <f>IF('P_Alder_2 og 3'!N356&gt;0,'P_Alder_2 og 3'!N356,"")</f>
        <v/>
      </c>
      <c r="E353" s="67" t="str">
        <f>IF('P_Alder_2 og 3'!O356&gt;0,'P_Alder_2 og 3'!O356,"")</f>
        <v/>
      </c>
      <c r="F353" s="67" t="str">
        <f>IF('P_Alder_2 og 3'!P356&gt;0,'P_Alder_2 og 3'!P356,"")</f>
        <v/>
      </c>
      <c r="G353" s="67" t="str">
        <f>IF('P_Alder_2 og 3'!Q356&gt;0,'P_Alder_2 og 3'!Q356,"")</f>
        <v/>
      </c>
      <c r="H353" s="67" t="str">
        <f>IF('P_Alder_2 og 3'!R356&gt;0,'P_Alder_2 og 3'!R356,"")</f>
        <v/>
      </c>
    </row>
    <row r="354" spans="1:8" x14ac:dyDescent="0.25">
      <c r="A354" s="67" t="str">
        <f>IF('P_Alder_2 og 3'!K357&gt;0,'P_Alder_2 og 3'!K357,"")</f>
        <v/>
      </c>
      <c r="B354" s="67" t="str">
        <f>IF('P_Alder_2 og 3'!L357&gt;0,'P_Alder_2 og 3'!L357,"")</f>
        <v/>
      </c>
      <c r="C354" s="67" t="str">
        <f>IF('P_Alder_2 og 3'!M357&gt;0,'P_Alder_2 og 3'!M357,"")</f>
        <v/>
      </c>
      <c r="D354" s="67" t="str">
        <f>IF('P_Alder_2 og 3'!N357&gt;0,'P_Alder_2 og 3'!N357,"")</f>
        <v/>
      </c>
      <c r="E354" s="67" t="str">
        <f>IF('P_Alder_2 og 3'!O357&gt;0,'P_Alder_2 og 3'!O357,"")</f>
        <v/>
      </c>
      <c r="F354" s="67" t="str">
        <f>IF('P_Alder_2 og 3'!P357&gt;0,'P_Alder_2 og 3'!P357,"")</f>
        <v/>
      </c>
      <c r="G354" s="67" t="str">
        <f>IF('P_Alder_2 og 3'!Q357&gt;0,'P_Alder_2 og 3'!Q357,"")</f>
        <v/>
      </c>
      <c r="H354" s="67" t="str">
        <f>IF('P_Alder_2 og 3'!R357&gt;0,'P_Alder_2 og 3'!R357,"")</f>
        <v/>
      </c>
    </row>
    <row r="355" spans="1:8" x14ac:dyDescent="0.25">
      <c r="A355" s="67" t="str">
        <f>IF('P_Alder_2 og 3'!K358&gt;0,'P_Alder_2 og 3'!K358,"")</f>
        <v/>
      </c>
      <c r="B355" s="67" t="str">
        <f>IF('P_Alder_2 og 3'!L358&gt;0,'P_Alder_2 og 3'!L358,"")</f>
        <v/>
      </c>
      <c r="C355" s="67" t="str">
        <f>IF('P_Alder_2 og 3'!M358&gt;0,'P_Alder_2 og 3'!M358,"")</f>
        <v/>
      </c>
      <c r="D355" s="67" t="str">
        <f>IF('P_Alder_2 og 3'!N358&gt;0,'P_Alder_2 og 3'!N358,"")</f>
        <v/>
      </c>
      <c r="E355" s="67" t="str">
        <f>IF('P_Alder_2 og 3'!O358&gt;0,'P_Alder_2 og 3'!O358,"")</f>
        <v/>
      </c>
      <c r="F355" s="67" t="str">
        <f>IF('P_Alder_2 og 3'!P358&gt;0,'P_Alder_2 og 3'!P358,"")</f>
        <v/>
      </c>
      <c r="G355" s="67" t="str">
        <f>IF('P_Alder_2 og 3'!Q358&gt;0,'P_Alder_2 og 3'!Q358,"")</f>
        <v/>
      </c>
      <c r="H355" s="67" t="str">
        <f>IF('P_Alder_2 og 3'!R358&gt;0,'P_Alder_2 og 3'!R358,"")</f>
        <v/>
      </c>
    </row>
    <row r="356" spans="1:8" x14ac:dyDescent="0.25">
      <c r="A356" s="67" t="str">
        <f>IF('P_Alder_2 og 3'!K359&gt;0,'P_Alder_2 og 3'!K359,"")</f>
        <v/>
      </c>
      <c r="B356" s="67" t="str">
        <f>IF('P_Alder_2 og 3'!L359&gt;0,'P_Alder_2 og 3'!L359,"")</f>
        <v/>
      </c>
      <c r="C356" s="67" t="str">
        <f>IF('P_Alder_2 og 3'!M359&gt;0,'P_Alder_2 og 3'!M359,"")</f>
        <v/>
      </c>
      <c r="D356" s="67" t="str">
        <f>IF('P_Alder_2 og 3'!N359&gt;0,'P_Alder_2 og 3'!N359,"")</f>
        <v/>
      </c>
      <c r="E356" s="67" t="str">
        <f>IF('P_Alder_2 og 3'!O359&gt;0,'P_Alder_2 og 3'!O359,"")</f>
        <v/>
      </c>
      <c r="F356" s="67" t="str">
        <f>IF('P_Alder_2 og 3'!P359&gt;0,'P_Alder_2 og 3'!P359,"")</f>
        <v/>
      </c>
      <c r="G356" s="67" t="str">
        <f>IF('P_Alder_2 og 3'!Q359&gt;0,'P_Alder_2 og 3'!Q359,"")</f>
        <v/>
      </c>
      <c r="H356" s="67" t="str">
        <f>IF('P_Alder_2 og 3'!R359&gt;0,'P_Alder_2 og 3'!R359,"")</f>
        <v/>
      </c>
    </row>
    <row r="357" spans="1:8" x14ac:dyDescent="0.25">
      <c r="A357" s="67" t="str">
        <f>IF('P_Alder_2 og 3'!K360&gt;0,'P_Alder_2 og 3'!K360,"")</f>
        <v/>
      </c>
      <c r="B357" s="67" t="str">
        <f>IF('P_Alder_2 og 3'!L360&gt;0,'P_Alder_2 og 3'!L360,"")</f>
        <v/>
      </c>
      <c r="C357" s="67" t="str">
        <f>IF('P_Alder_2 og 3'!M360&gt;0,'P_Alder_2 og 3'!M360,"")</f>
        <v/>
      </c>
      <c r="D357" s="67" t="str">
        <f>IF('P_Alder_2 og 3'!N360&gt;0,'P_Alder_2 og 3'!N360,"")</f>
        <v/>
      </c>
      <c r="E357" s="67" t="str">
        <f>IF('P_Alder_2 og 3'!O360&gt;0,'P_Alder_2 og 3'!O360,"")</f>
        <v/>
      </c>
      <c r="F357" s="67" t="str">
        <f>IF('P_Alder_2 og 3'!P360&gt;0,'P_Alder_2 og 3'!P360,"")</f>
        <v/>
      </c>
      <c r="G357" s="67" t="str">
        <f>IF('P_Alder_2 og 3'!Q360&gt;0,'P_Alder_2 og 3'!Q360,"")</f>
        <v/>
      </c>
      <c r="H357" s="67" t="str">
        <f>IF('P_Alder_2 og 3'!R360&gt;0,'P_Alder_2 og 3'!R360,"")</f>
        <v/>
      </c>
    </row>
    <row r="358" spans="1:8" x14ac:dyDescent="0.25">
      <c r="A358" s="67" t="str">
        <f>IF('P_Alder_2 og 3'!K361&gt;0,'P_Alder_2 og 3'!K361,"")</f>
        <v/>
      </c>
      <c r="B358" s="67" t="str">
        <f>IF('P_Alder_2 og 3'!L361&gt;0,'P_Alder_2 og 3'!L361,"")</f>
        <v/>
      </c>
      <c r="C358" s="67" t="str">
        <f>IF('P_Alder_2 og 3'!M361&gt;0,'P_Alder_2 og 3'!M361,"")</f>
        <v/>
      </c>
      <c r="D358" s="67" t="str">
        <f>IF('P_Alder_2 og 3'!N361&gt;0,'P_Alder_2 og 3'!N361,"")</f>
        <v/>
      </c>
      <c r="E358" s="67" t="str">
        <f>IF('P_Alder_2 og 3'!O361&gt;0,'P_Alder_2 og 3'!O361,"")</f>
        <v/>
      </c>
      <c r="F358" s="67" t="str">
        <f>IF('P_Alder_2 og 3'!P361&gt;0,'P_Alder_2 og 3'!P361,"")</f>
        <v/>
      </c>
      <c r="G358" s="67" t="str">
        <f>IF('P_Alder_2 og 3'!Q361&gt;0,'P_Alder_2 og 3'!Q361,"")</f>
        <v/>
      </c>
      <c r="H358" s="67" t="str">
        <f>IF('P_Alder_2 og 3'!R361&gt;0,'P_Alder_2 og 3'!R361,"")</f>
        <v/>
      </c>
    </row>
    <row r="359" spans="1:8" x14ac:dyDescent="0.25">
      <c r="A359" s="67" t="str">
        <f>IF('P_Alder_2 og 3'!K362&gt;0,'P_Alder_2 og 3'!K362,"")</f>
        <v/>
      </c>
      <c r="B359" s="67" t="str">
        <f>IF('P_Alder_2 og 3'!L362&gt;0,'P_Alder_2 og 3'!L362,"")</f>
        <v/>
      </c>
      <c r="C359" s="67" t="str">
        <f>IF('P_Alder_2 og 3'!M362&gt;0,'P_Alder_2 og 3'!M362,"")</f>
        <v/>
      </c>
      <c r="D359" s="67" t="str">
        <f>IF('P_Alder_2 og 3'!N362&gt;0,'P_Alder_2 og 3'!N362,"")</f>
        <v/>
      </c>
      <c r="E359" s="67" t="str">
        <f>IF('P_Alder_2 og 3'!O362&gt;0,'P_Alder_2 og 3'!O362,"")</f>
        <v/>
      </c>
      <c r="F359" s="67" t="str">
        <f>IF('P_Alder_2 og 3'!P362&gt;0,'P_Alder_2 og 3'!P362,"")</f>
        <v/>
      </c>
      <c r="G359" s="67" t="str">
        <f>IF('P_Alder_2 og 3'!Q362&gt;0,'P_Alder_2 og 3'!Q362,"")</f>
        <v/>
      </c>
      <c r="H359" s="67" t="str">
        <f>IF('P_Alder_2 og 3'!R362&gt;0,'P_Alder_2 og 3'!R362,"")</f>
        <v/>
      </c>
    </row>
    <row r="360" spans="1:8" x14ac:dyDescent="0.25">
      <c r="A360" s="67" t="str">
        <f>IF('P_Alder_2 og 3'!K363&gt;0,'P_Alder_2 og 3'!K363,"")</f>
        <v/>
      </c>
      <c r="B360" s="67" t="str">
        <f>IF('P_Alder_2 og 3'!L363&gt;0,'P_Alder_2 og 3'!L363,"")</f>
        <v/>
      </c>
      <c r="C360" s="67" t="str">
        <f>IF('P_Alder_2 og 3'!M363&gt;0,'P_Alder_2 og 3'!M363,"")</f>
        <v/>
      </c>
      <c r="D360" s="67" t="str">
        <f>IF('P_Alder_2 og 3'!N363&gt;0,'P_Alder_2 og 3'!N363,"")</f>
        <v/>
      </c>
      <c r="E360" s="67" t="str">
        <f>IF('P_Alder_2 og 3'!O363&gt;0,'P_Alder_2 og 3'!O363,"")</f>
        <v/>
      </c>
      <c r="F360" s="67" t="str">
        <f>IF('P_Alder_2 og 3'!P363&gt;0,'P_Alder_2 og 3'!P363,"")</f>
        <v/>
      </c>
      <c r="G360" s="67" t="str">
        <f>IF('P_Alder_2 og 3'!Q363&gt;0,'P_Alder_2 og 3'!Q363,"")</f>
        <v/>
      </c>
      <c r="H360" s="67" t="str">
        <f>IF('P_Alder_2 og 3'!R363&gt;0,'P_Alder_2 og 3'!R363,"")</f>
        <v/>
      </c>
    </row>
    <row r="361" spans="1:8" x14ac:dyDescent="0.25">
      <c r="A361" s="67" t="str">
        <f>IF('P_Alder_2 og 3'!K364&gt;0,'P_Alder_2 og 3'!K364,"")</f>
        <v/>
      </c>
      <c r="B361" s="67" t="str">
        <f>IF('P_Alder_2 og 3'!L364&gt;0,'P_Alder_2 og 3'!L364,"")</f>
        <v/>
      </c>
      <c r="C361" s="67" t="str">
        <f>IF('P_Alder_2 og 3'!M364&gt;0,'P_Alder_2 og 3'!M364,"")</f>
        <v/>
      </c>
      <c r="D361" s="67" t="str">
        <f>IF('P_Alder_2 og 3'!N364&gt;0,'P_Alder_2 og 3'!N364,"")</f>
        <v/>
      </c>
      <c r="E361" s="67" t="str">
        <f>IF('P_Alder_2 og 3'!O364&gt;0,'P_Alder_2 og 3'!O364,"")</f>
        <v/>
      </c>
      <c r="F361" s="67" t="str">
        <f>IF('P_Alder_2 og 3'!P364&gt;0,'P_Alder_2 og 3'!P364,"")</f>
        <v/>
      </c>
      <c r="G361" s="67" t="str">
        <f>IF('P_Alder_2 og 3'!Q364&gt;0,'P_Alder_2 og 3'!Q364,"")</f>
        <v/>
      </c>
      <c r="H361" s="67" t="str">
        <f>IF('P_Alder_2 og 3'!R364&gt;0,'P_Alder_2 og 3'!R364,"")</f>
        <v/>
      </c>
    </row>
    <row r="362" spans="1:8" x14ac:dyDescent="0.25">
      <c r="A362" s="67" t="str">
        <f>IF('P_Alder_2 og 3'!K365&gt;0,'P_Alder_2 og 3'!K365,"")</f>
        <v/>
      </c>
      <c r="B362" s="67" t="str">
        <f>IF('P_Alder_2 og 3'!L365&gt;0,'P_Alder_2 og 3'!L365,"")</f>
        <v/>
      </c>
      <c r="C362" s="67" t="str">
        <f>IF('P_Alder_2 og 3'!M365&gt;0,'P_Alder_2 og 3'!M365,"")</f>
        <v/>
      </c>
      <c r="D362" s="67" t="str">
        <f>IF('P_Alder_2 og 3'!N365&gt;0,'P_Alder_2 og 3'!N365,"")</f>
        <v/>
      </c>
      <c r="E362" s="67" t="str">
        <f>IF('P_Alder_2 og 3'!O365&gt;0,'P_Alder_2 og 3'!O365,"")</f>
        <v/>
      </c>
      <c r="F362" s="67" t="str">
        <f>IF('P_Alder_2 og 3'!P365&gt;0,'P_Alder_2 og 3'!P365,"")</f>
        <v/>
      </c>
      <c r="G362" s="67" t="str">
        <f>IF('P_Alder_2 og 3'!Q365&gt;0,'P_Alder_2 og 3'!Q365,"")</f>
        <v/>
      </c>
      <c r="H362" s="67" t="str">
        <f>IF('P_Alder_2 og 3'!R365&gt;0,'P_Alder_2 og 3'!R365,"")</f>
        <v/>
      </c>
    </row>
    <row r="363" spans="1:8" x14ac:dyDescent="0.25">
      <c r="A363" s="67" t="str">
        <f>IF('P_Alder_2 og 3'!K366&gt;0,'P_Alder_2 og 3'!K366,"")</f>
        <v/>
      </c>
      <c r="B363" s="67" t="str">
        <f>IF('P_Alder_2 og 3'!L366&gt;0,'P_Alder_2 og 3'!L366,"")</f>
        <v/>
      </c>
      <c r="C363" s="67" t="str">
        <f>IF('P_Alder_2 og 3'!M366&gt;0,'P_Alder_2 og 3'!M366,"")</f>
        <v/>
      </c>
      <c r="D363" s="67" t="str">
        <f>IF('P_Alder_2 og 3'!N366&gt;0,'P_Alder_2 og 3'!N366,"")</f>
        <v/>
      </c>
      <c r="E363" s="67" t="str">
        <f>IF('P_Alder_2 og 3'!O366&gt;0,'P_Alder_2 og 3'!O366,"")</f>
        <v/>
      </c>
      <c r="F363" s="67" t="str">
        <f>IF('P_Alder_2 og 3'!P366&gt;0,'P_Alder_2 og 3'!P366,"")</f>
        <v/>
      </c>
      <c r="G363" s="67" t="str">
        <f>IF('P_Alder_2 og 3'!Q366&gt;0,'P_Alder_2 og 3'!Q366,"")</f>
        <v/>
      </c>
      <c r="H363" s="67" t="str">
        <f>IF('P_Alder_2 og 3'!R366&gt;0,'P_Alder_2 og 3'!R366,"")</f>
        <v/>
      </c>
    </row>
    <row r="364" spans="1:8" x14ac:dyDescent="0.25">
      <c r="A364" s="67" t="str">
        <f>IF('P_Alder_2 og 3'!K367&gt;0,'P_Alder_2 og 3'!K367,"")</f>
        <v/>
      </c>
      <c r="B364" s="67" t="str">
        <f>IF('P_Alder_2 og 3'!L367&gt;0,'P_Alder_2 og 3'!L367,"")</f>
        <v/>
      </c>
      <c r="C364" s="67" t="str">
        <f>IF('P_Alder_2 og 3'!M367&gt;0,'P_Alder_2 og 3'!M367,"")</f>
        <v/>
      </c>
      <c r="D364" s="67" t="str">
        <f>IF('P_Alder_2 og 3'!N367&gt;0,'P_Alder_2 og 3'!N367,"")</f>
        <v/>
      </c>
      <c r="E364" s="67" t="str">
        <f>IF('P_Alder_2 og 3'!O367&gt;0,'P_Alder_2 og 3'!O367,"")</f>
        <v/>
      </c>
      <c r="F364" s="67" t="str">
        <f>IF('P_Alder_2 og 3'!P367&gt;0,'P_Alder_2 og 3'!P367,"")</f>
        <v/>
      </c>
      <c r="G364" s="67" t="str">
        <f>IF('P_Alder_2 og 3'!Q367&gt;0,'P_Alder_2 og 3'!Q367,"")</f>
        <v/>
      </c>
      <c r="H364" s="67" t="str">
        <f>IF('P_Alder_2 og 3'!R367&gt;0,'P_Alder_2 og 3'!R367,"")</f>
        <v/>
      </c>
    </row>
    <row r="365" spans="1:8" x14ac:dyDescent="0.25">
      <c r="A365" s="67" t="str">
        <f>IF('P_Alder_2 og 3'!K368&gt;0,'P_Alder_2 og 3'!K368,"")</f>
        <v/>
      </c>
      <c r="B365" s="67" t="str">
        <f>IF('P_Alder_2 og 3'!L368&gt;0,'P_Alder_2 og 3'!L368,"")</f>
        <v/>
      </c>
      <c r="C365" s="67" t="str">
        <f>IF('P_Alder_2 og 3'!M368&gt;0,'P_Alder_2 og 3'!M368,"")</f>
        <v/>
      </c>
      <c r="D365" s="67" t="str">
        <f>IF('P_Alder_2 og 3'!N368&gt;0,'P_Alder_2 og 3'!N368,"")</f>
        <v/>
      </c>
      <c r="E365" s="67" t="str">
        <f>IF('P_Alder_2 og 3'!O368&gt;0,'P_Alder_2 og 3'!O368,"")</f>
        <v/>
      </c>
      <c r="F365" s="67" t="str">
        <f>IF('P_Alder_2 og 3'!P368&gt;0,'P_Alder_2 og 3'!P368,"")</f>
        <v/>
      </c>
      <c r="G365" s="67" t="str">
        <f>IF('P_Alder_2 og 3'!Q368&gt;0,'P_Alder_2 og 3'!Q368,"")</f>
        <v/>
      </c>
      <c r="H365" s="67" t="str">
        <f>IF('P_Alder_2 og 3'!R368&gt;0,'P_Alder_2 og 3'!R368,"")</f>
        <v/>
      </c>
    </row>
    <row r="366" spans="1:8" x14ac:dyDescent="0.25">
      <c r="A366" s="67" t="str">
        <f>IF('P_Alder_2 og 3'!K369&gt;0,'P_Alder_2 og 3'!K369,"")</f>
        <v/>
      </c>
      <c r="B366" s="67" t="str">
        <f>IF('P_Alder_2 og 3'!L369&gt;0,'P_Alder_2 og 3'!L369,"")</f>
        <v/>
      </c>
      <c r="C366" s="67" t="str">
        <f>IF('P_Alder_2 og 3'!M369&gt;0,'P_Alder_2 og 3'!M369,"")</f>
        <v/>
      </c>
      <c r="D366" s="67" t="str">
        <f>IF('P_Alder_2 og 3'!N369&gt;0,'P_Alder_2 og 3'!N369,"")</f>
        <v/>
      </c>
      <c r="E366" s="67" t="str">
        <f>IF('P_Alder_2 og 3'!O369&gt;0,'P_Alder_2 og 3'!O369,"")</f>
        <v/>
      </c>
      <c r="F366" s="67" t="str">
        <f>IF('P_Alder_2 og 3'!P369&gt;0,'P_Alder_2 og 3'!P369,"")</f>
        <v/>
      </c>
      <c r="G366" s="67" t="str">
        <f>IF('P_Alder_2 og 3'!Q369&gt;0,'P_Alder_2 og 3'!Q369,"")</f>
        <v/>
      </c>
      <c r="H366" s="67" t="str">
        <f>IF('P_Alder_2 og 3'!R369&gt;0,'P_Alder_2 og 3'!R369,"")</f>
        <v/>
      </c>
    </row>
    <row r="367" spans="1:8" x14ac:dyDescent="0.25">
      <c r="A367" s="67" t="str">
        <f>IF('P_Alder_2 og 3'!K370&gt;0,'P_Alder_2 og 3'!K370,"")</f>
        <v/>
      </c>
      <c r="B367" s="67" t="str">
        <f>IF('P_Alder_2 og 3'!L370&gt;0,'P_Alder_2 og 3'!L370,"")</f>
        <v/>
      </c>
      <c r="C367" s="67" t="str">
        <f>IF('P_Alder_2 og 3'!M370&gt;0,'P_Alder_2 og 3'!M370,"")</f>
        <v/>
      </c>
      <c r="D367" s="67" t="str">
        <f>IF('P_Alder_2 og 3'!N370&gt;0,'P_Alder_2 og 3'!N370,"")</f>
        <v/>
      </c>
      <c r="E367" s="67" t="str">
        <f>IF('P_Alder_2 og 3'!O370&gt;0,'P_Alder_2 og 3'!O370,"")</f>
        <v/>
      </c>
      <c r="F367" s="67" t="str">
        <f>IF('P_Alder_2 og 3'!P370&gt;0,'P_Alder_2 og 3'!P370,"")</f>
        <v/>
      </c>
      <c r="G367" s="67" t="str">
        <f>IF('P_Alder_2 og 3'!Q370&gt;0,'P_Alder_2 og 3'!Q370,"")</f>
        <v/>
      </c>
      <c r="H367" s="67" t="str">
        <f>IF('P_Alder_2 og 3'!R370&gt;0,'P_Alder_2 og 3'!R370,"")</f>
        <v/>
      </c>
    </row>
    <row r="368" spans="1:8" x14ac:dyDescent="0.25">
      <c r="A368" s="67" t="str">
        <f>IF('P_Alder_2 og 3'!K371&gt;0,'P_Alder_2 og 3'!K371,"")</f>
        <v/>
      </c>
      <c r="B368" s="67" t="str">
        <f>IF('P_Alder_2 og 3'!L371&gt;0,'P_Alder_2 og 3'!L371,"")</f>
        <v/>
      </c>
      <c r="C368" s="67" t="str">
        <f>IF('P_Alder_2 og 3'!M371&gt;0,'P_Alder_2 og 3'!M371,"")</f>
        <v/>
      </c>
      <c r="D368" s="67" t="str">
        <f>IF('P_Alder_2 og 3'!N371&gt;0,'P_Alder_2 og 3'!N371,"")</f>
        <v/>
      </c>
      <c r="E368" s="67" t="str">
        <f>IF('P_Alder_2 og 3'!O371&gt;0,'P_Alder_2 og 3'!O371,"")</f>
        <v/>
      </c>
      <c r="F368" s="67" t="str">
        <f>IF('P_Alder_2 og 3'!P371&gt;0,'P_Alder_2 og 3'!P371,"")</f>
        <v/>
      </c>
      <c r="G368" s="67" t="str">
        <f>IF('P_Alder_2 og 3'!Q371&gt;0,'P_Alder_2 og 3'!Q371,"")</f>
        <v/>
      </c>
      <c r="H368" s="67" t="str">
        <f>IF('P_Alder_2 og 3'!R371&gt;0,'P_Alder_2 og 3'!R371,"")</f>
        <v/>
      </c>
    </row>
    <row r="369" spans="1:8" x14ac:dyDescent="0.25">
      <c r="A369" s="67" t="str">
        <f>IF('P_Alder_2 og 3'!K372&gt;0,'P_Alder_2 og 3'!K372,"")</f>
        <v/>
      </c>
      <c r="B369" s="67" t="str">
        <f>IF('P_Alder_2 og 3'!L372&gt;0,'P_Alder_2 og 3'!L372,"")</f>
        <v/>
      </c>
      <c r="C369" s="67" t="str">
        <f>IF('P_Alder_2 og 3'!M372&gt;0,'P_Alder_2 og 3'!M372,"")</f>
        <v/>
      </c>
      <c r="D369" s="67" t="str">
        <f>IF('P_Alder_2 og 3'!N372&gt;0,'P_Alder_2 og 3'!N372,"")</f>
        <v/>
      </c>
      <c r="E369" s="67" t="str">
        <f>IF('P_Alder_2 og 3'!O372&gt;0,'P_Alder_2 og 3'!O372,"")</f>
        <v/>
      </c>
      <c r="F369" s="67" t="str">
        <f>IF('P_Alder_2 og 3'!P372&gt;0,'P_Alder_2 og 3'!P372,"")</f>
        <v/>
      </c>
      <c r="G369" s="67" t="str">
        <f>IF('P_Alder_2 og 3'!Q372&gt;0,'P_Alder_2 og 3'!Q372,"")</f>
        <v/>
      </c>
      <c r="H369" s="67" t="str">
        <f>IF('P_Alder_2 og 3'!R372&gt;0,'P_Alder_2 og 3'!R372,"")</f>
        <v/>
      </c>
    </row>
    <row r="370" spans="1:8" x14ac:dyDescent="0.25">
      <c r="A370" s="67" t="str">
        <f>IF('P_Alder_2 og 3'!K373&gt;0,'P_Alder_2 og 3'!K373,"")</f>
        <v/>
      </c>
      <c r="B370" s="67" t="str">
        <f>IF('P_Alder_2 og 3'!L373&gt;0,'P_Alder_2 og 3'!L373,"")</f>
        <v/>
      </c>
      <c r="C370" s="67" t="str">
        <f>IF('P_Alder_2 og 3'!M373&gt;0,'P_Alder_2 og 3'!M373,"")</f>
        <v/>
      </c>
      <c r="D370" s="67" t="str">
        <f>IF('P_Alder_2 og 3'!N373&gt;0,'P_Alder_2 og 3'!N373,"")</f>
        <v/>
      </c>
      <c r="E370" s="67" t="str">
        <f>IF('P_Alder_2 og 3'!O373&gt;0,'P_Alder_2 og 3'!O373,"")</f>
        <v/>
      </c>
      <c r="F370" s="67" t="str">
        <f>IF('P_Alder_2 og 3'!P373&gt;0,'P_Alder_2 og 3'!P373,"")</f>
        <v/>
      </c>
      <c r="G370" s="67" t="str">
        <f>IF('P_Alder_2 og 3'!Q373&gt;0,'P_Alder_2 og 3'!Q373,"")</f>
        <v/>
      </c>
      <c r="H370" s="67" t="str">
        <f>IF('P_Alder_2 og 3'!R373&gt;0,'P_Alder_2 og 3'!R373,"")</f>
        <v/>
      </c>
    </row>
    <row r="371" spans="1:8" x14ac:dyDescent="0.25">
      <c r="A371" s="67" t="str">
        <f>IF('P_Alder_2 og 3'!K374&gt;0,'P_Alder_2 og 3'!K374,"")</f>
        <v/>
      </c>
      <c r="B371" s="67" t="str">
        <f>IF('P_Alder_2 og 3'!L374&gt;0,'P_Alder_2 og 3'!L374,"")</f>
        <v/>
      </c>
      <c r="C371" s="67" t="str">
        <f>IF('P_Alder_2 og 3'!M374&gt;0,'P_Alder_2 og 3'!M374,"")</f>
        <v/>
      </c>
      <c r="D371" s="67" t="str">
        <f>IF('P_Alder_2 og 3'!N374&gt;0,'P_Alder_2 og 3'!N374,"")</f>
        <v/>
      </c>
      <c r="E371" s="67" t="str">
        <f>IF('P_Alder_2 og 3'!O374&gt;0,'P_Alder_2 og 3'!O374,"")</f>
        <v/>
      </c>
      <c r="F371" s="67" t="str">
        <f>IF('P_Alder_2 og 3'!P374&gt;0,'P_Alder_2 og 3'!P374,"")</f>
        <v/>
      </c>
      <c r="G371" s="67" t="str">
        <f>IF('P_Alder_2 og 3'!Q374&gt;0,'P_Alder_2 og 3'!Q374,"")</f>
        <v/>
      </c>
      <c r="H371" s="67" t="str">
        <f>IF('P_Alder_2 og 3'!R374&gt;0,'P_Alder_2 og 3'!R374,"")</f>
        <v/>
      </c>
    </row>
    <row r="372" spans="1:8" x14ac:dyDescent="0.25">
      <c r="A372" s="67" t="str">
        <f>IF('P_Alder_2 og 3'!K375&gt;0,'P_Alder_2 og 3'!K375,"")</f>
        <v/>
      </c>
      <c r="B372" s="67" t="str">
        <f>IF('P_Alder_2 og 3'!L375&gt;0,'P_Alder_2 og 3'!L375,"")</f>
        <v/>
      </c>
      <c r="C372" s="67" t="str">
        <f>IF('P_Alder_2 og 3'!M375&gt;0,'P_Alder_2 og 3'!M375,"")</f>
        <v/>
      </c>
      <c r="D372" s="67" t="str">
        <f>IF('P_Alder_2 og 3'!N375&gt;0,'P_Alder_2 og 3'!N375,"")</f>
        <v/>
      </c>
      <c r="E372" s="67" t="str">
        <f>IF('P_Alder_2 og 3'!O375&gt;0,'P_Alder_2 og 3'!O375,"")</f>
        <v/>
      </c>
      <c r="F372" s="67" t="str">
        <f>IF('P_Alder_2 og 3'!P375&gt;0,'P_Alder_2 og 3'!P375,"")</f>
        <v/>
      </c>
      <c r="G372" s="67" t="str">
        <f>IF('P_Alder_2 og 3'!Q375&gt;0,'P_Alder_2 og 3'!Q375,"")</f>
        <v/>
      </c>
      <c r="H372" s="67" t="str">
        <f>IF('P_Alder_2 og 3'!R375&gt;0,'P_Alder_2 og 3'!R375,"")</f>
        <v/>
      </c>
    </row>
    <row r="373" spans="1:8" x14ac:dyDescent="0.25">
      <c r="A373" s="67" t="str">
        <f>IF('P_Alder_2 og 3'!K376&gt;0,'P_Alder_2 og 3'!K376,"")</f>
        <v/>
      </c>
      <c r="B373" s="67" t="str">
        <f>IF('P_Alder_2 og 3'!L376&gt;0,'P_Alder_2 og 3'!L376,"")</f>
        <v/>
      </c>
      <c r="C373" s="67" t="str">
        <f>IF('P_Alder_2 og 3'!M376&gt;0,'P_Alder_2 og 3'!M376,"")</f>
        <v/>
      </c>
      <c r="D373" s="67" t="str">
        <f>IF('P_Alder_2 og 3'!N376&gt;0,'P_Alder_2 og 3'!N376,"")</f>
        <v/>
      </c>
      <c r="E373" s="67" t="str">
        <f>IF('P_Alder_2 og 3'!O376&gt;0,'P_Alder_2 og 3'!O376,"")</f>
        <v/>
      </c>
      <c r="F373" s="67" t="str">
        <f>IF('P_Alder_2 og 3'!P376&gt;0,'P_Alder_2 og 3'!P376,"")</f>
        <v/>
      </c>
      <c r="G373" s="67" t="str">
        <f>IF('P_Alder_2 og 3'!Q376&gt;0,'P_Alder_2 og 3'!Q376,"")</f>
        <v/>
      </c>
      <c r="H373" s="67" t="str">
        <f>IF('P_Alder_2 og 3'!R376&gt;0,'P_Alder_2 og 3'!R376,"")</f>
        <v/>
      </c>
    </row>
    <row r="374" spans="1:8" x14ac:dyDescent="0.25">
      <c r="A374" s="67" t="str">
        <f>IF('P_Alder_2 og 3'!K377&gt;0,'P_Alder_2 og 3'!K377,"")</f>
        <v/>
      </c>
      <c r="B374" s="67" t="str">
        <f>IF('P_Alder_2 og 3'!L377&gt;0,'P_Alder_2 og 3'!L377,"")</f>
        <v/>
      </c>
      <c r="C374" s="67" t="str">
        <f>IF('P_Alder_2 og 3'!M377&gt;0,'P_Alder_2 og 3'!M377,"")</f>
        <v/>
      </c>
      <c r="D374" s="67" t="str">
        <f>IF('P_Alder_2 og 3'!N377&gt;0,'P_Alder_2 og 3'!N377,"")</f>
        <v/>
      </c>
      <c r="E374" s="67" t="str">
        <f>IF('P_Alder_2 og 3'!O377&gt;0,'P_Alder_2 og 3'!O377,"")</f>
        <v/>
      </c>
      <c r="F374" s="67" t="str">
        <f>IF('P_Alder_2 og 3'!P377&gt;0,'P_Alder_2 og 3'!P377,"")</f>
        <v/>
      </c>
      <c r="G374" s="67" t="str">
        <f>IF('P_Alder_2 og 3'!Q377&gt;0,'P_Alder_2 og 3'!Q377,"")</f>
        <v/>
      </c>
      <c r="H374" s="67" t="str">
        <f>IF('P_Alder_2 og 3'!R377&gt;0,'P_Alder_2 og 3'!R377,"")</f>
        <v/>
      </c>
    </row>
    <row r="375" spans="1:8" x14ac:dyDescent="0.25">
      <c r="A375" s="67" t="str">
        <f>IF('P_Alder_2 og 3'!K378&gt;0,'P_Alder_2 og 3'!K378,"")</f>
        <v/>
      </c>
      <c r="B375" s="67" t="str">
        <f>IF('P_Alder_2 og 3'!L378&gt;0,'P_Alder_2 og 3'!L378,"")</f>
        <v/>
      </c>
      <c r="C375" s="67" t="str">
        <f>IF('P_Alder_2 og 3'!M378&gt;0,'P_Alder_2 og 3'!M378,"")</f>
        <v/>
      </c>
      <c r="D375" s="67" t="str">
        <f>IF('P_Alder_2 og 3'!N378&gt;0,'P_Alder_2 og 3'!N378,"")</f>
        <v/>
      </c>
      <c r="E375" s="67" t="str">
        <f>IF('P_Alder_2 og 3'!O378&gt;0,'P_Alder_2 og 3'!O378,"")</f>
        <v/>
      </c>
      <c r="F375" s="67" t="str">
        <f>IF('P_Alder_2 og 3'!P378&gt;0,'P_Alder_2 og 3'!P378,"")</f>
        <v/>
      </c>
      <c r="G375" s="67" t="str">
        <f>IF('P_Alder_2 og 3'!Q378&gt;0,'P_Alder_2 og 3'!Q378,"")</f>
        <v/>
      </c>
      <c r="H375" s="67" t="str">
        <f>IF('P_Alder_2 og 3'!R378&gt;0,'P_Alder_2 og 3'!R378,"")</f>
        <v/>
      </c>
    </row>
    <row r="376" spans="1:8" x14ac:dyDescent="0.25">
      <c r="A376" s="67" t="str">
        <f>IF('P_Alder_2 og 3'!K379&gt;0,'P_Alder_2 og 3'!K379,"")</f>
        <v/>
      </c>
      <c r="B376" s="67" t="str">
        <f>IF('P_Alder_2 og 3'!L379&gt;0,'P_Alder_2 og 3'!L379,"")</f>
        <v/>
      </c>
      <c r="C376" s="67" t="str">
        <f>IF('P_Alder_2 og 3'!M379&gt;0,'P_Alder_2 og 3'!M379,"")</f>
        <v/>
      </c>
      <c r="D376" s="67" t="str">
        <f>IF('P_Alder_2 og 3'!N379&gt;0,'P_Alder_2 og 3'!N379,"")</f>
        <v/>
      </c>
      <c r="E376" s="67" t="str">
        <f>IF('P_Alder_2 og 3'!O379&gt;0,'P_Alder_2 og 3'!O379,"")</f>
        <v/>
      </c>
      <c r="F376" s="67" t="str">
        <f>IF('P_Alder_2 og 3'!P379&gt;0,'P_Alder_2 og 3'!P379,"")</f>
        <v/>
      </c>
      <c r="G376" s="67" t="str">
        <f>IF('P_Alder_2 og 3'!Q379&gt;0,'P_Alder_2 og 3'!Q379,"")</f>
        <v/>
      </c>
      <c r="H376" s="67" t="str">
        <f>IF('P_Alder_2 og 3'!R379&gt;0,'P_Alder_2 og 3'!R379,"")</f>
        <v/>
      </c>
    </row>
    <row r="377" spans="1:8" x14ac:dyDescent="0.25">
      <c r="A377" s="67" t="str">
        <f>IF('P_Alder_2 og 3'!K380&gt;0,'P_Alder_2 og 3'!K380,"")</f>
        <v/>
      </c>
      <c r="B377" s="67" t="str">
        <f>IF('P_Alder_2 og 3'!L380&gt;0,'P_Alder_2 og 3'!L380,"")</f>
        <v/>
      </c>
      <c r="C377" s="67" t="str">
        <f>IF('P_Alder_2 og 3'!M380&gt;0,'P_Alder_2 og 3'!M380,"")</f>
        <v/>
      </c>
      <c r="D377" s="67" t="str">
        <f>IF('P_Alder_2 og 3'!N380&gt;0,'P_Alder_2 og 3'!N380,"")</f>
        <v/>
      </c>
      <c r="E377" s="67" t="str">
        <f>IF('P_Alder_2 og 3'!O380&gt;0,'P_Alder_2 og 3'!O380,"")</f>
        <v/>
      </c>
      <c r="F377" s="67" t="str">
        <f>IF('P_Alder_2 og 3'!P380&gt;0,'P_Alder_2 og 3'!P380,"")</f>
        <v/>
      </c>
      <c r="G377" s="67" t="str">
        <f>IF('P_Alder_2 og 3'!Q380&gt;0,'P_Alder_2 og 3'!Q380,"")</f>
        <v/>
      </c>
      <c r="H377" s="67" t="str">
        <f>IF('P_Alder_2 og 3'!R380&gt;0,'P_Alder_2 og 3'!R380,"")</f>
        <v/>
      </c>
    </row>
    <row r="378" spans="1:8" x14ac:dyDescent="0.25">
      <c r="A378" s="67" t="str">
        <f>IF('P_Alder_2 og 3'!K381&gt;0,'P_Alder_2 og 3'!K381,"")</f>
        <v/>
      </c>
      <c r="B378" s="67" t="str">
        <f>IF('P_Alder_2 og 3'!L381&gt;0,'P_Alder_2 og 3'!L381,"")</f>
        <v/>
      </c>
      <c r="C378" s="67" t="str">
        <f>IF('P_Alder_2 og 3'!M381&gt;0,'P_Alder_2 og 3'!M381,"")</f>
        <v/>
      </c>
      <c r="D378" s="67" t="str">
        <f>IF('P_Alder_2 og 3'!N381&gt;0,'P_Alder_2 og 3'!N381,"")</f>
        <v/>
      </c>
      <c r="E378" s="67" t="str">
        <f>IF('P_Alder_2 og 3'!O381&gt;0,'P_Alder_2 og 3'!O381,"")</f>
        <v/>
      </c>
      <c r="F378" s="67" t="str">
        <f>IF('P_Alder_2 og 3'!P381&gt;0,'P_Alder_2 og 3'!P381,"")</f>
        <v/>
      </c>
      <c r="G378" s="67" t="str">
        <f>IF('P_Alder_2 og 3'!Q381&gt;0,'P_Alder_2 og 3'!Q381,"")</f>
        <v/>
      </c>
      <c r="H378" s="67" t="str">
        <f>IF('P_Alder_2 og 3'!R381&gt;0,'P_Alder_2 og 3'!R381,"")</f>
        <v/>
      </c>
    </row>
    <row r="379" spans="1:8" x14ac:dyDescent="0.25">
      <c r="A379" s="67" t="str">
        <f>IF('P_Alder_2 og 3'!K382&gt;0,'P_Alder_2 og 3'!K382,"")</f>
        <v/>
      </c>
      <c r="B379" s="67" t="str">
        <f>IF('P_Alder_2 og 3'!L382&gt;0,'P_Alder_2 og 3'!L382,"")</f>
        <v/>
      </c>
      <c r="C379" s="67" t="str">
        <f>IF('P_Alder_2 og 3'!M382&gt;0,'P_Alder_2 og 3'!M382,"")</f>
        <v/>
      </c>
      <c r="D379" s="67" t="str">
        <f>IF('P_Alder_2 og 3'!N382&gt;0,'P_Alder_2 og 3'!N382,"")</f>
        <v/>
      </c>
      <c r="E379" s="67" t="str">
        <f>IF('P_Alder_2 og 3'!O382&gt;0,'P_Alder_2 og 3'!O382,"")</f>
        <v/>
      </c>
      <c r="F379" s="67" t="str">
        <f>IF('P_Alder_2 og 3'!P382&gt;0,'P_Alder_2 og 3'!P382,"")</f>
        <v/>
      </c>
      <c r="G379" s="67" t="str">
        <f>IF('P_Alder_2 og 3'!Q382&gt;0,'P_Alder_2 og 3'!Q382,"")</f>
        <v/>
      </c>
      <c r="H379" s="67" t="str">
        <f>IF('P_Alder_2 og 3'!R382&gt;0,'P_Alder_2 og 3'!R382,"")</f>
        <v/>
      </c>
    </row>
    <row r="380" spans="1:8" x14ac:dyDescent="0.25">
      <c r="A380" s="67" t="str">
        <f>IF('P_Alder_2 og 3'!K383&gt;0,'P_Alder_2 og 3'!K383,"")</f>
        <v/>
      </c>
      <c r="B380" s="67" t="str">
        <f>IF('P_Alder_2 og 3'!L383&gt;0,'P_Alder_2 og 3'!L383,"")</f>
        <v/>
      </c>
      <c r="C380" s="67" t="str">
        <f>IF('P_Alder_2 og 3'!M383&gt;0,'P_Alder_2 og 3'!M383,"")</f>
        <v/>
      </c>
      <c r="D380" s="67" t="str">
        <f>IF('P_Alder_2 og 3'!N383&gt;0,'P_Alder_2 og 3'!N383,"")</f>
        <v/>
      </c>
      <c r="E380" s="67" t="str">
        <f>IF('P_Alder_2 og 3'!O383&gt;0,'P_Alder_2 og 3'!O383,"")</f>
        <v/>
      </c>
      <c r="F380" s="67" t="str">
        <f>IF('P_Alder_2 og 3'!P383&gt;0,'P_Alder_2 og 3'!P383,"")</f>
        <v/>
      </c>
      <c r="G380" s="67" t="str">
        <f>IF('P_Alder_2 og 3'!Q383&gt;0,'P_Alder_2 og 3'!Q383,"")</f>
        <v/>
      </c>
      <c r="H380" s="67" t="str">
        <f>IF('P_Alder_2 og 3'!R383&gt;0,'P_Alder_2 og 3'!R383,"")</f>
        <v/>
      </c>
    </row>
    <row r="381" spans="1:8" x14ac:dyDescent="0.25">
      <c r="A381" s="67" t="str">
        <f>IF('P_Alder_2 og 3'!K384&gt;0,'P_Alder_2 og 3'!K384,"")</f>
        <v/>
      </c>
      <c r="B381" s="67" t="str">
        <f>IF('P_Alder_2 og 3'!L384&gt;0,'P_Alder_2 og 3'!L384,"")</f>
        <v/>
      </c>
      <c r="C381" s="67" t="str">
        <f>IF('P_Alder_2 og 3'!M384&gt;0,'P_Alder_2 og 3'!M384,"")</f>
        <v/>
      </c>
      <c r="D381" s="67" t="str">
        <f>IF('P_Alder_2 og 3'!N384&gt;0,'P_Alder_2 og 3'!N384,"")</f>
        <v/>
      </c>
      <c r="E381" s="67" t="str">
        <f>IF('P_Alder_2 og 3'!O384&gt;0,'P_Alder_2 og 3'!O384,"")</f>
        <v/>
      </c>
      <c r="F381" s="67" t="str">
        <f>IF('P_Alder_2 og 3'!P384&gt;0,'P_Alder_2 og 3'!P384,"")</f>
        <v/>
      </c>
      <c r="G381" s="67" t="str">
        <f>IF('P_Alder_2 og 3'!Q384&gt;0,'P_Alder_2 og 3'!Q384,"")</f>
        <v/>
      </c>
      <c r="H381" s="67" t="str">
        <f>IF('P_Alder_2 og 3'!R384&gt;0,'P_Alder_2 og 3'!R384,"")</f>
        <v/>
      </c>
    </row>
    <row r="382" spans="1:8" x14ac:dyDescent="0.25">
      <c r="A382" s="67" t="str">
        <f>IF('P_Alder_2 og 3'!K385&gt;0,'P_Alder_2 og 3'!K385,"")</f>
        <v/>
      </c>
      <c r="B382" s="67" t="str">
        <f>IF('P_Alder_2 og 3'!L385&gt;0,'P_Alder_2 og 3'!L385,"")</f>
        <v/>
      </c>
      <c r="C382" s="67" t="str">
        <f>IF('P_Alder_2 og 3'!M385&gt;0,'P_Alder_2 og 3'!M385,"")</f>
        <v/>
      </c>
      <c r="D382" s="67" t="str">
        <f>IF('P_Alder_2 og 3'!N385&gt;0,'P_Alder_2 og 3'!N385,"")</f>
        <v/>
      </c>
      <c r="E382" s="67" t="str">
        <f>IF('P_Alder_2 og 3'!O385&gt;0,'P_Alder_2 og 3'!O385,"")</f>
        <v/>
      </c>
      <c r="F382" s="67" t="str">
        <f>IF('P_Alder_2 og 3'!P385&gt;0,'P_Alder_2 og 3'!P385,"")</f>
        <v/>
      </c>
      <c r="G382" s="67" t="str">
        <f>IF('P_Alder_2 og 3'!Q385&gt;0,'P_Alder_2 og 3'!Q385,"")</f>
        <v/>
      </c>
      <c r="H382" s="67" t="str">
        <f>IF('P_Alder_2 og 3'!R385&gt;0,'P_Alder_2 og 3'!R385,"")</f>
        <v/>
      </c>
    </row>
    <row r="383" spans="1:8" x14ac:dyDescent="0.25">
      <c r="A383" s="67" t="str">
        <f>IF('P_Alder_2 og 3'!K386&gt;0,'P_Alder_2 og 3'!K386,"")</f>
        <v/>
      </c>
      <c r="B383" s="67" t="str">
        <f>IF('P_Alder_2 og 3'!L386&gt;0,'P_Alder_2 og 3'!L386,"")</f>
        <v/>
      </c>
      <c r="C383" s="67" t="str">
        <f>IF('P_Alder_2 og 3'!M386&gt;0,'P_Alder_2 og 3'!M386,"")</f>
        <v/>
      </c>
      <c r="D383" s="67" t="str">
        <f>IF('P_Alder_2 og 3'!N386&gt;0,'P_Alder_2 og 3'!N386,"")</f>
        <v/>
      </c>
      <c r="E383" s="67" t="str">
        <f>IF('P_Alder_2 og 3'!O386&gt;0,'P_Alder_2 og 3'!O386,"")</f>
        <v/>
      </c>
      <c r="F383" s="67" t="str">
        <f>IF('P_Alder_2 og 3'!P386&gt;0,'P_Alder_2 og 3'!P386,"")</f>
        <v/>
      </c>
      <c r="G383" s="67" t="str">
        <f>IF('P_Alder_2 og 3'!Q386&gt;0,'P_Alder_2 og 3'!Q386,"")</f>
        <v/>
      </c>
      <c r="H383" s="67" t="str">
        <f>IF('P_Alder_2 og 3'!R386&gt;0,'P_Alder_2 og 3'!R386,"")</f>
        <v/>
      </c>
    </row>
    <row r="384" spans="1:8" x14ac:dyDescent="0.25">
      <c r="A384" s="67" t="str">
        <f>IF('P_Alder_2 og 3'!K387&gt;0,'P_Alder_2 og 3'!K387,"")</f>
        <v/>
      </c>
      <c r="B384" s="67" t="str">
        <f>IF('P_Alder_2 og 3'!L387&gt;0,'P_Alder_2 og 3'!L387,"")</f>
        <v/>
      </c>
      <c r="C384" s="67" t="str">
        <f>IF('P_Alder_2 og 3'!M387&gt;0,'P_Alder_2 og 3'!M387,"")</f>
        <v/>
      </c>
      <c r="D384" s="67" t="str">
        <f>IF('P_Alder_2 og 3'!N387&gt;0,'P_Alder_2 og 3'!N387,"")</f>
        <v/>
      </c>
      <c r="E384" s="67" t="str">
        <f>IF('P_Alder_2 og 3'!O387&gt;0,'P_Alder_2 og 3'!O387,"")</f>
        <v/>
      </c>
      <c r="F384" s="67" t="str">
        <f>IF('P_Alder_2 og 3'!P387&gt;0,'P_Alder_2 og 3'!P387,"")</f>
        <v/>
      </c>
      <c r="G384" s="67" t="str">
        <f>IF('P_Alder_2 og 3'!Q387&gt;0,'P_Alder_2 og 3'!Q387,"")</f>
        <v/>
      </c>
      <c r="H384" s="67" t="str">
        <f>IF('P_Alder_2 og 3'!R387&gt;0,'P_Alder_2 og 3'!R387,"")</f>
        <v/>
      </c>
    </row>
    <row r="385" spans="1:8" x14ac:dyDescent="0.25">
      <c r="A385" s="67" t="str">
        <f>IF('P_Alder_2 og 3'!K388&gt;0,'P_Alder_2 og 3'!K388,"")</f>
        <v/>
      </c>
      <c r="B385" s="67" t="str">
        <f>IF('P_Alder_2 og 3'!L388&gt;0,'P_Alder_2 og 3'!L388,"")</f>
        <v/>
      </c>
      <c r="C385" s="67" t="str">
        <f>IF('P_Alder_2 og 3'!M388&gt;0,'P_Alder_2 og 3'!M388,"")</f>
        <v/>
      </c>
      <c r="D385" s="67" t="str">
        <f>IF('P_Alder_2 og 3'!N388&gt;0,'P_Alder_2 og 3'!N388,"")</f>
        <v/>
      </c>
      <c r="E385" s="67" t="str">
        <f>IF('P_Alder_2 og 3'!O388&gt;0,'P_Alder_2 og 3'!O388,"")</f>
        <v/>
      </c>
      <c r="F385" s="67" t="str">
        <f>IF('P_Alder_2 og 3'!P388&gt;0,'P_Alder_2 og 3'!P388,"")</f>
        <v/>
      </c>
      <c r="G385" s="67" t="str">
        <f>IF('P_Alder_2 og 3'!Q388&gt;0,'P_Alder_2 og 3'!Q388,"")</f>
        <v/>
      </c>
      <c r="H385" s="67" t="str">
        <f>IF('P_Alder_2 og 3'!R388&gt;0,'P_Alder_2 og 3'!R388,"")</f>
        <v/>
      </c>
    </row>
    <row r="386" spans="1:8" x14ac:dyDescent="0.25">
      <c r="A386" s="67" t="str">
        <f>IF('P_Alder_2 og 3'!K389&gt;0,'P_Alder_2 og 3'!K389,"")</f>
        <v/>
      </c>
      <c r="B386" s="67" t="str">
        <f>IF('P_Alder_2 og 3'!L389&gt;0,'P_Alder_2 og 3'!L389,"")</f>
        <v/>
      </c>
      <c r="C386" s="67" t="str">
        <f>IF('P_Alder_2 og 3'!M389&gt;0,'P_Alder_2 og 3'!M389,"")</f>
        <v/>
      </c>
      <c r="D386" s="67" t="str">
        <f>IF('P_Alder_2 og 3'!N389&gt;0,'P_Alder_2 og 3'!N389,"")</f>
        <v/>
      </c>
      <c r="E386" s="67" t="str">
        <f>IF('P_Alder_2 og 3'!O389&gt;0,'P_Alder_2 og 3'!O389,"")</f>
        <v/>
      </c>
      <c r="F386" s="67" t="str">
        <f>IF('P_Alder_2 og 3'!P389&gt;0,'P_Alder_2 og 3'!P389,"")</f>
        <v/>
      </c>
      <c r="G386" s="67" t="str">
        <f>IF('P_Alder_2 og 3'!Q389&gt;0,'P_Alder_2 og 3'!Q389,"")</f>
        <v/>
      </c>
      <c r="H386" s="67" t="str">
        <f>IF('P_Alder_2 og 3'!R389&gt;0,'P_Alder_2 og 3'!R389,"")</f>
        <v/>
      </c>
    </row>
    <row r="387" spans="1:8" x14ac:dyDescent="0.25">
      <c r="A387" s="67" t="str">
        <f>IF('P_Alder_2 og 3'!K390&gt;0,'P_Alder_2 og 3'!K390,"")</f>
        <v/>
      </c>
      <c r="B387" s="67" t="str">
        <f>IF('P_Alder_2 og 3'!L390&gt;0,'P_Alder_2 og 3'!L390,"")</f>
        <v/>
      </c>
      <c r="C387" s="67" t="str">
        <f>IF('P_Alder_2 og 3'!M390&gt;0,'P_Alder_2 og 3'!M390,"")</f>
        <v/>
      </c>
      <c r="D387" s="67" t="str">
        <f>IF('P_Alder_2 og 3'!N390&gt;0,'P_Alder_2 og 3'!N390,"")</f>
        <v/>
      </c>
      <c r="E387" s="67" t="str">
        <f>IF('P_Alder_2 og 3'!O390&gt;0,'P_Alder_2 og 3'!O390,"")</f>
        <v/>
      </c>
      <c r="F387" s="67" t="str">
        <f>IF('P_Alder_2 og 3'!P390&gt;0,'P_Alder_2 og 3'!P390,"")</f>
        <v/>
      </c>
      <c r="G387" s="67" t="str">
        <f>IF('P_Alder_2 og 3'!Q390&gt;0,'P_Alder_2 og 3'!Q390,"")</f>
        <v/>
      </c>
      <c r="H387" s="67" t="str">
        <f>IF('P_Alder_2 og 3'!R390&gt;0,'P_Alder_2 og 3'!R390,"")</f>
        <v/>
      </c>
    </row>
    <row r="388" spans="1:8" x14ac:dyDescent="0.25">
      <c r="A388" s="67" t="str">
        <f>IF('P_Alder_2 og 3'!K391&gt;0,'P_Alder_2 og 3'!K391,"")</f>
        <v/>
      </c>
      <c r="B388" s="67" t="str">
        <f>IF('P_Alder_2 og 3'!L391&gt;0,'P_Alder_2 og 3'!L391,"")</f>
        <v/>
      </c>
      <c r="C388" s="67" t="str">
        <f>IF('P_Alder_2 og 3'!M391&gt;0,'P_Alder_2 og 3'!M391,"")</f>
        <v/>
      </c>
      <c r="D388" s="67" t="str">
        <f>IF('P_Alder_2 og 3'!N391&gt;0,'P_Alder_2 og 3'!N391,"")</f>
        <v/>
      </c>
      <c r="E388" s="67" t="str">
        <f>IF('P_Alder_2 og 3'!O391&gt;0,'P_Alder_2 og 3'!O391,"")</f>
        <v/>
      </c>
      <c r="F388" s="67" t="str">
        <f>IF('P_Alder_2 og 3'!P391&gt;0,'P_Alder_2 og 3'!P391,"")</f>
        <v/>
      </c>
      <c r="G388" s="67" t="str">
        <f>IF('P_Alder_2 og 3'!Q391&gt;0,'P_Alder_2 og 3'!Q391,"")</f>
        <v/>
      </c>
      <c r="H388" s="67" t="str">
        <f>IF('P_Alder_2 og 3'!R391&gt;0,'P_Alder_2 og 3'!R391,"")</f>
        <v/>
      </c>
    </row>
    <row r="389" spans="1:8" x14ac:dyDescent="0.25">
      <c r="A389" s="67" t="str">
        <f>IF('P_Alder_2 og 3'!K392&gt;0,'P_Alder_2 og 3'!K392,"")</f>
        <v/>
      </c>
      <c r="B389" s="67" t="str">
        <f>IF('P_Alder_2 og 3'!L392&gt;0,'P_Alder_2 og 3'!L392,"")</f>
        <v/>
      </c>
      <c r="C389" s="67" t="str">
        <f>IF('P_Alder_2 og 3'!M392&gt;0,'P_Alder_2 og 3'!M392,"")</f>
        <v/>
      </c>
      <c r="D389" s="67" t="str">
        <f>IF('P_Alder_2 og 3'!N392&gt;0,'P_Alder_2 og 3'!N392,"")</f>
        <v/>
      </c>
      <c r="E389" s="67" t="str">
        <f>IF('P_Alder_2 og 3'!O392&gt;0,'P_Alder_2 og 3'!O392,"")</f>
        <v/>
      </c>
      <c r="F389" s="67" t="str">
        <f>IF('P_Alder_2 og 3'!P392&gt;0,'P_Alder_2 og 3'!P392,"")</f>
        <v/>
      </c>
      <c r="G389" s="67" t="str">
        <f>IF('P_Alder_2 og 3'!Q392&gt;0,'P_Alder_2 og 3'!Q392,"")</f>
        <v/>
      </c>
      <c r="H389" s="67" t="str">
        <f>IF('P_Alder_2 og 3'!R392&gt;0,'P_Alder_2 og 3'!R392,"")</f>
        <v/>
      </c>
    </row>
    <row r="390" spans="1:8" x14ac:dyDescent="0.25">
      <c r="A390" s="67" t="str">
        <f>IF('P_Alder_2 og 3'!K393&gt;0,'P_Alder_2 og 3'!K393,"")</f>
        <v/>
      </c>
      <c r="B390" s="67" t="str">
        <f>IF('P_Alder_2 og 3'!L393&gt;0,'P_Alder_2 og 3'!L393,"")</f>
        <v/>
      </c>
      <c r="C390" s="67" t="str">
        <f>IF('P_Alder_2 og 3'!M393&gt;0,'P_Alder_2 og 3'!M393,"")</f>
        <v/>
      </c>
      <c r="D390" s="67" t="str">
        <f>IF('P_Alder_2 og 3'!N393&gt;0,'P_Alder_2 og 3'!N393,"")</f>
        <v/>
      </c>
      <c r="E390" s="67" t="str">
        <f>IF('P_Alder_2 og 3'!O393&gt;0,'P_Alder_2 og 3'!O393,"")</f>
        <v/>
      </c>
      <c r="F390" s="67" t="str">
        <f>IF('P_Alder_2 og 3'!P393&gt;0,'P_Alder_2 og 3'!P393,"")</f>
        <v/>
      </c>
      <c r="G390" s="67" t="str">
        <f>IF('P_Alder_2 og 3'!Q393&gt;0,'P_Alder_2 og 3'!Q393,"")</f>
        <v/>
      </c>
      <c r="H390" s="67" t="str">
        <f>IF('P_Alder_2 og 3'!R393&gt;0,'P_Alder_2 og 3'!R393,"")</f>
        <v/>
      </c>
    </row>
    <row r="391" spans="1:8" x14ac:dyDescent="0.25">
      <c r="A391" s="67" t="str">
        <f>IF('P_Alder_2 og 3'!K394&gt;0,'P_Alder_2 og 3'!K394,"")</f>
        <v/>
      </c>
      <c r="B391" s="67" t="str">
        <f>IF('P_Alder_2 og 3'!L394&gt;0,'P_Alder_2 og 3'!L394,"")</f>
        <v/>
      </c>
      <c r="C391" s="67" t="str">
        <f>IF('P_Alder_2 og 3'!M394&gt;0,'P_Alder_2 og 3'!M394,"")</f>
        <v/>
      </c>
      <c r="D391" s="67" t="str">
        <f>IF('P_Alder_2 og 3'!N394&gt;0,'P_Alder_2 og 3'!N394,"")</f>
        <v/>
      </c>
      <c r="E391" s="67" t="str">
        <f>IF('P_Alder_2 og 3'!O394&gt;0,'P_Alder_2 og 3'!O394,"")</f>
        <v/>
      </c>
      <c r="F391" s="67" t="str">
        <f>IF('P_Alder_2 og 3'!P394&gt;0,'P_Alder_2 og 3'!P394,"")</f>
        <v/>
      </c>
      <c r="G391" s="67" t="str">
        <f>IF('P_Alder_2 og 3'!Q394&gt;0,'P_Alder_2 og 3'!Q394,"")</f>
        <v/>
      </c>
      <c r="H391" s="67" t="str">
        <f>IF('P_Alder_2 og 3'!R394&gt;0,'P_Alder_2 og 3'!R394,"")</f>
        <v/>
      </c>
    </row>
    <row r="392" spans="1:8" x14ac:dyDescent="0.25">
      <c r="A392" s="67" t="str">
        <f>IF('P_Alder_2 og 3'!K395&gt;0,'P_Alder_2 og 3'!K395,"")</f>
        <v/>
      </c>
      <c r="B392" s="67" t="str">
        <f>IF('P_Alder_2 og 3'!L395&gt;0,'P_Alder_2 og 3'!L395,"")</f>
        <v/>
      </c>
      <c r="C392" s="67" t="str">
        <f>IF('P_Alder_2 og 3'!M395&gt;0,'P_Alder_2 og 3'!M395,"")</f>
        <v/>
      </c>
      <c r="D392" s="67" t="str">
        <f>IF('P_Alder_2 og 3'!N395&gt;0,'P_Alder_2 og 3'!N395,"")</f>
        <v/>
      </c>
      <c r="E392" s="67" t="str">
        <f>IF('P_Alder_2 og 3'!O395&gt;0,'P_Alder_2 og 3'!O395,"")</f>
        <v/>
      </c>
      <c r="F392" s="67" t="str">
        <f>IF('P_Alder_2 og 3'!P395&gt;0,'P_Alder_2 og 3'!P395,"")</f>
        <v/>
      </c>
      <c r="G392" s="67" t="str">
        <f>IF('P_Alder_2 og 3'!Q395&gt;0,'P_Alder_2 og 3'!Q395,"")</f>
        <v/>
      </c>
      <c r="H392" s="67" t="str">
        <f>IF('P_Alder_2 og 3'!R395&gt;0,'P_Alder_2 og 3'!R395,"")</f>
        <v/>
      </c>
    </row>
    <row r="393" spans="1:8" x14ac:dyDescent="0.25">
      <c r="A393" s="67" t="str">
        <f>IF('P_Alder_2 og 3'!K396&gt;0,'P_Alder_2 og 3'!K396,"")</f>
        <v/>
      </c>
      <c r="B393" s="67" t="str">
        <f>IF('P_Alder_2 og 3'!L396&gt;0,'P_Alder_2 og 3'!L396,"")</f>
        <v/>
      </c>
      <c r="C393" s="67" t="str">
        <f>IF('P_Alder_2 og 3'!M396&gt;0,'P_Alder_2 og 3'!M396,"")</f>
        <v/>
      </c>
      <c r="D393" s="67" t="str">
        <f>IF('P_Alder_2 og 3'!N396&gt;0,'P_Alder_2 og 3'!N396,"")</f>
        <v/>
      </c>
      <c r="E393" s="67" t="str">
        <f>IF('P_Alder_2 og 3'!O396&gt;0,'P_Alder_2 og 3'!O396,"")</f>
        <v/>
      </c>
      <c r="F393" s="67" t="str">
        <f>IF('P_Alder_2 og 3'!P396&gt;0,'P_Alder_2 og 3'!P396,"")</f>
        <v/>
      </c>
      <c r="G393" s="67" t="str">
        <f>IF('P_Alder_2 og 3'!Q396&gt;0,'P_Alder_2 og 3'!Q396,"")</f>
        <v/>
      </c>
      <c r="H393" s="67" t="str">
        <f>IF('P_Alder_2 og 3'!R396&gt;0,'P_Alder_2 og 3'!R396,"")</f>
        <v/>
      </c>
    </row>
    <row r="394" spans="1:8" x14ac:dyDescent="0.25">
      <c r="A394" s="67" t="str">
        <f>IF('P_Alder_2 og 3'!K397&gt;0,'P_Alder_2 og 3'!K397,"")</f>
        <v/>
      </c>
      <c r="B394" s="67" t="str">
        <f>IF('P_Alder_2 og 3'!L397&gt;0,'P_Alder_2 og 3'!L397,"")</f>
        <v/>
      </c>
      <c r="C394" s="67" t="str">
        <f>IF('P_Alder_2 og 3'!M397&gt;0,'P_Alder_2 og 3'!M397,"")</f>
        <v/>
      </c>
      <c r="D394" s="67" t="str">
        <f>IF('P_Alder_2 og 3'!N397&gt;0,'P_Alder_2 og 3'!N397,"")</f>
        <v/>
      </c>
      <c r="E394" s="67" t="str">
        <f>IF('P_Alder_2 og 3'!O397&gt;0,'P_Alder_2 og 3'!O397,"")</f>
        <v/>
      </c>
      <c r="F394" s="67" t="str">
        <f>IF('P_Alder_2 og 3'!P397&gt;0,'P_Alder_2 og 3'!P397,"")</f>
        <v/>
      </c>
      <c r="G394" s="67" t="str">
        <f>IF('P_Alder_2 og 3'!Q397&gt;0,'P_Alder_2 og 3'!Q397,"")</f>
        <v/>
      </c>
      <c r="H394" s="67" t="str">
        <f>IF('P_Alder_2 og 3'!R397&gt;0,'P_Alder_2 og 3'!R397,"")</f>
        <v/>
      </c>
    </row>
    <row r="395" spans="1:8" x14ac:dyDescent="0.25">
      <c r="A395" s="67" t="str">
        <f>IF('P_Alder_2 og 3'!K398&gt;0,'P_Alder_2 og 3'!K398,"")</f>
        <v/>
      </c>
      <c r="B395" s="67" t="str">
        <f>IF('P_Alder_2 og 3'!L398&gt;0,'P_Alder_2 og 3'!L398,"")</f>
        <v/>
      </c>
      <c r="C395" s="67" t="str">
        <f>IF('P_Alder_2 og 3'!M398&gt;0,'P_Alder_2 og 3'!M398,"")</f>
        <v/>
      </c>
      <c r="D395" s="67" t="str">
        <f>IF('P_Alder_2 og 3'!N398&gt;0,'P_Alder_2 og 3'!N398,"")</f>
        <v/>
      </c>
      <c r="E395" s="67" t="str">
        <f>IF('P_Alder_2 og 3'!O398&gt;0,'P_Alder_2 og 3'!O398,"")</f>
        <v/>
      </c>
      <c r="F395" s="67" t="str">
        <f>IF('P_Alder_2 og 3'!P398&gt;0,'P_Alder_2 og 3'!P398,"")</f>
        <v/>
      </c>
      <c r="G395" s="67" t="str">
        <f>IF('P_Alder_2 og 3'!Q398&gt;0,'P_Alder_2 og 3'!Q398,"")</f>
        <v/>
      </c>
      <c r="H395" s="67" t="str">
        <f>IF('P_Alder_2 og 3'!R398&gt;0,'P_Alder_2 og 3'!R398,"")</f>
        <v/>
      </c>
    </row>
    <row r="396" spans="1:8" x14ac:dyDescent="0.25">
      <c r="A396" s="67" t="str">
        <f>IF('P_Alder_2 og 3'!K399&gt;0,'P_Alder_2 og 3'!K399,"")</f>
        <v/>
      </c>
      <c r="B396" s="67" t="str">
        <f>IF('P_Alder_2 og 3'!L399&gt;0,'P_Alder_2 og 3'!L399,"")</f>
        <v/>
      </c>
      <c r="C396" s="67" t="str">
        <f>IF('P_Alder_2 og 3'!M399&gt;0,'P_Alder_2 og 3'!M399,"")</f>
        <v/>
      </c>
      <c r="D396" s="67" t="str">
        <f>IF('P_Alder_2 og 3'!N399&gt;0,'P_Alder_2 og 3'!N399,"")</f>
        <v/>
      </c>
      <c r="E396" s="67" t="str">
        <f>IF('P_Alder_2 og 3'!O399&gt;0,'P_Alder_2 og 3'!O399,"")</f>
        <v/>
      </c>
      <c r="F396" s="67" t="str">
        <f>IF('P_Alder_2 og 3'!P399&gt;0,'P_Alder_2 og 3'!P399,"")</f>
        <v/>
      </c>
      <c r="G396" s="67" t="str">
        <f>IF('P_Alder_2 og 3'!Q399&gt;0,'P_Alder_2 og 3'!Q399,"")</f>
        <v/>
      </c>
      <c r="H396" s="67" t="str">
        <f>IF('P_Alder_2 og 3'!R399&gt;0,'P_Alder_2 og 3'!R399,"")</f>
        <v/>
      </c>
    </row>
    <row r="397" spans="1:8" x14ac:dyDescent="0.25">
      <c r="A397" s="67" t="str">
        <f>IF('P_Alder_2 og 3'!K400&gt;0,'P_Alder_2 og 3'!K400,"")</f>
        <v/>
      </c>
      <c r="B397" s="67" t="str">
        <f>IF('P_Alder_2 og 3'!L400&gt;0,'P_Alder_2 og 3'!L400,"")</f>
        <v/>
      </c>
      <c r="C397" s="67" t="str">
        <f>IF('P_Alder_2 og 3'!M400&gt;0,'P_Alder_2 og 3'!M400,"")</f>
        <v/>
      </c>
      <c r="D397" s="67" t="str">
        <f>IF('P_Alder_2 og 3'!N400&gt;0,'P_Alder_2 og 3'!N400,"")</f>
        <v/>
      </c>
      <c r="E397" s="67" t="str">
        <f>IF('P_Alder_2 og 3'!O400&gt;0,'P_Alder_2 og 3'!O400,"")</f>
        <v/>
      </c>
      <c r="F397" s="67" t="str">
        <f>IF('P_Alder_2 og 3'!P400&gt;0,'P_Alder_2 og 3'!P400,"")</f>
        <v/>
      </c>
      <c r="G397" s="67" t="str">
        <f>IF('P_Alder_2 og 3'!Q400&gt;0,'P_Alder_2 og 3'!Q400,"")</f>
        <v/>
      </c>
      <c r="H397" s="67" t="str">
        <f>IF('P_Alder_2 og 3'!R400&gt;0,'P_Alder_2 og 3'!R400,"")</f>
        <v/>
      </c>
    </row>
    <row r="398" spans="1:8" x14ac:dyDescent="0.25">
      <c r="A398" s="67" t="str">
        <f>IF('P_Alder_2 og 3'!K401&gt;0,'P_Alder_2 og 3'!K401,"")</f>
        <v/>
      </c>
      <c r="B398" s="67" t="str">
        <f>IF('P_Alder_2 og 3'!L401&gt;0,'P_Alder_2 og 3'!L401,"")</f>
        <v/>
      </c>
      <c r="C398" s="67" t="str">
        <f>IF('P_Alder_2 og 3'!M401&gt;0,'P_Alder_2 og 3'!M401,"")</f>
        <v/>
      </c>
      <c r="D398" s="67" t="str">
        <f>IF('P_Alder_2 og 3'!N401&gt;0,'P_Alder_2 og 3'!N401,"")</f>
        <v/>
      </c>
      <c r="E398" s="67" t="str">
        <f>IF('P_Alder_2 og 3'!O401&gt;0,'P_Alder_2 og 3'!O401,"")</f>
        <v/>
      </c>
      <c r="F398" s="67" t="str">
        <f>IF('P_Alder_2 og 3'!P401&gt;0,'P_Alder_2 og 3'!P401,"")</f>
        <v/>
      </c>
      <c r="G398" s="67" t="str">
        <f>IF('P_Alder_2 og 3'!Q401&gt;0,'P_Alder_2 og 3'!Q401,"")</f>
        <v/>
      </c>
      <c r="H398" s="67" t="str">
        <f>IF('P_Alder_2 og 3'!R401&gt;0,'P_Alder_2 og 3'!R401,"")</f>
        <v/>
      </c>
    </row>
    <row r="399" spans="1:8" x14ac:dyDescent="0.25">
      <c r="A399" s="67" t="str">
        <f>IF('P_Alder_2 og 3'!K402&gt;0,'P_Alder_2 og 3'!K402,"")</f>
        <v/>
      </c>
      <c r="B399" s="67" t="str">
        <f>IF('P_Alder_2 og 3'!L402&gt;0,'P_Alder_2 og 3'!L402,"")</f>
        <v/>
      </c>
      <c r="C399" s="67" t="str">
        <f>IF('P_Alder_2 og 3'!M402&gt;0,'P_Alder_2 og 3'!M402,"")</f>
        <v/>
      </c>
      <c r="D399" s="67" t="str">
        <f>IF('P_Alder_2 og 3'!N402&gt;0,'P_Alder_2 og 3'!N402,"")</f>
        <v/>
      </c>
      <c r="E399" s="67" t="str">
        <f>IF('P_Alder_2 og 3'!O402&gt;0,'P_Alder_2 og 3'!O402,"")</f>
        <v/>
      </c>
      <c r="F399" s="67" t="str">
        <f>IF('P_Alder_2 og 3'!P402&gt;0,'P_Alder_2 og 3'!P402,"")</f>
        <v/>
      </c>
      <c r="G399" s="67" t="str">
        <f>IF('P_Alder_2 og 3'!Q402&gt;0,'P_Alder_2 og 3'!Q402,"")</f>
        <v/>
      </c>
      <c r="H399" s="67" t="str">
        <f>IF('P_Alder_2 og 3'!R402&gt;0,'P_Alder_2 og 3'!R402,"")</f>
        <v/>
      </c>
    </row>
    <row r="400" spans="1:8" x14ac:dyDescent="0.25">
      <c r="A400" s="67" t="str">
        <f>IF('P_Alder_2 og 3'!K403&gt;0,'P_Alder_2 og 3'!K403,"")</f>
        <v/>
      </c>
      <c r="B400" s="67" t="str">
        <f>IF('P_Alder_2 og 3'!L403&gt;0,'P_Alder_2 og 3'!L403,"")</f>
        <v/>
      </c>
      <c r="C400" s="67" t="str">
        <f>IF('P_Alder_2 og 3'!M403&gt;0,'P_Alder_2 og 3'!M403,"")</f>
        <v/>
      </c>
      <c r="D400" s="67" t="str">
        <f>IF('P_Alder_2 og 3'!N403&gt;0,'P_Alder_2 og 3'!N403,"")</f>
        <v/>
      </c>
      <c r="E400" s="67" t="str">
        <f>IF('P_Alder_2 og 3'!O403&gt;0,'P_Alder_2 og 3'!O403,"")</f>
        <v/>
      </c>
      <c r="F400" s="67" t="str">
        <f>IF('P_Alder_2 og 3'!P403&gt;0,'P_Alder_2 og 3'!P403,"")</f>
        <v/>
      </c>
      <c r="G400" s="67" t="str">
        <f>IF('P_Alder_2 og 3'!Q403&gt;0,'P_Alder_2 og 3'!Q403,"")</f>
        <v/>
      </c>
      <c r="H400" s="67" t="str">
        <f>IF('P_Alder_2 og 3'!R403&gt;0,'P_Alder_2 og 3'!R403,"")</f>
        <v/>
      </c>
    </row>
    <row r="401" spans="1:8" x14ac:dyDescent="0.25">
      <c r="A401" s="67" t="str">
        <f>IF('P_Alder_2 og 3'!K404&gt;0,'P_Alder_2 og 3'!K404,"")</f>
        <v/>
      </c>
      <c r="B401" s="67" t="str">
        <f>IF('P_Alder_2 og 3'!L404&gt;0,'P_Alder_2 og 3'!L404,"")</f>
        <v/>
      </c>
      <c r="C401" s="67" t="str">
        <f>IF('P_Alder_2 og 3'!M404&gt;0,'P_Alder_2 og 3'!M404,"")</f>
        <v/>
      </c>
      <c r="D401" s="67" t="str">
        <f>IF('P_Alder_2 og 3'!N404&gt;0,'P_Alder_2 og 3'!N404,"")</f>
        <v/>
      </c>
      <c r="E401" s="67" t="str">
        <f>IF('P_Alder_2 og 3'!O404&gt;0,'P_Alder_2 og 3'!O404,"")</f>
        <v/>
      </c>
      <c r="F401" s="67" t="str">
        <f>IF('P_Alder_2 og 3'!P404&gt;0,'P_Alder_2 og 3'!P404,"")</f>
        <v/>
      </c>
      <c r="G401" s="67" t="str">
        <f>IF('P_Alder_2 og 3'!Q404&gt;0,'P_Alder_2 og 3'!Q404,"")</f>
        <v/>
      </c>
      <c r="H401" s="67" t="str">
        <f>IF('P_Alder_2 og 3'!R404&gt;0,'P_Alder_2 og 3'!R404,"")</f>
        <v/>
      </c>
    </row>
    <row r="402" spans="1:8" x14ac:dyDescent="0.25">
      <c r="A402" s="67" t="str">
        <f>IF('P_Alder_2 og 3'!K405&gt;0,'P_Alder_2 og 3'!K405,"")</f>
        <v/>
      </c>
      <c r="B402" s="67" t="str">
        <f>IF('P_Alder_2 og 3'!L405&gt;0,'P_Alder_2 og 3'!L405,"")</f>
        <v/>
      </c>
      <c r="C402" s="67" t="str">
        <f>IF('P_Alder_2 og 3'!M405&gt;0,'P_Alder_2 og 3'!M405,"")</f>
        <v/>
      </c>
      <c r="D402" s="67" t="str">
        <f>IF('P_Alder_2 og 3'!N405&gt;0,'P_Alder_2 og 3'!N405,"")</f>
        <v/>
      </c>
      <c r="E402" s="67" t="str">
        <f>IF('P_Alder_2 og 3'!O405&gt;0,'P_Alder_2 og 3'!O405,"")</f>
        <v/>
      </c>
      <c r="F402" s="67" t="str">
        <f>IF('P_Alder_2 og 3'!P405&gt;0,'P_Alder_2 og 3'!P405,"")</f>
        <v/>
      </c>
      <c r="G402" s="67" t="str">
        <f>IF('P_Alder_2 og 3'!Q405&gt;0,'P_Alder_2 og 3'!Q405,"")</f>
        <v/>
      </c>
      <c r="H402" s="67" t="str">
        <f>IF('P_Alder_2 og 3'!R405&gt;0,'P_Alder_2 og 3'!R405,"")</f>
        <v/>
      </c>
    </row>
    <row r="403" spans="1:8" x14ac:dyDescent="0.25">
      <c r="A403" s="67" t="str">
        <f>IF('P_Alder_2 og 3'!K406&gt;0,'P_Alder_2 og 3'!K406,"")</f>
        <v/>
      </c>
      <c r="B403" s="67" t="str">
        <f>IF('P_Alder_2 og 3'!L406&gt;0,'P_Alder_2 og 3'!L406,"")</f>
        <v/>
      </c>
      <c r="C403" s="67" t="str">
        <f>IF('P_Alder_2 og 3'!M406&gt;0,'P_Alder_2 og 3'!M406,"")</f>
        <v/>
      </c>
      <c r="D403" s="67" t="str">
        <f>IF('P_Alder_2 og 3'!N406&gt;0,'P_Alder_2 og 3'!N406,"")</f>
        <v/>
      </c>
      <c r="E403" s="67" t="str">
        <f>IF('P_Alder_2 og 3'!O406&gt;0,'P_Alder_2 og 3'!O406,"")</f>
        <v/>
      </c>
      <c r="F403" s="67" t="str">
        <f>IF('P_Alder_2 og 3'!P406&gt;0,'P_Alder_2 og 3'!P406,"")</f>
        <v/>
      </c>
      <c r="G403" s="67" t="str">
        <f>IF('P_Alder_2 og 3'!Q406&gt;0,'P_Alder_2 og 3'!Q406,"")</f>
        <v/>
      </c>
      <c r="H403" s="67" t="str">
        <f>IF('P_Alder_2 og 3'!R406&gt;0,'P_Alder_2 og 3'!R406,"")</f>
        <v/>
      </c>
    </row>
    <row r="404" spans="1:8" x14ac:dyDescent="0.25">
      <c r="A404" s="67" t="str">
        <f>IF('P_Alder_2 og 3'!K407&gt;0,'P_Alder_2 og 3'!K407,"")</f>
        <v/>
      </c>
      <c r="B404" s="67" t="str">
        <f>IF('P_Alder_2 og 3'!L407&gt;0,'P_Alder_2 og 3'!L407,"")</f>
        <v/>
      </c>
      <c r="C404" s="67" t="str">
        <f>IF('P_Alder_2 og 3'!M407&gt;0,'P_Alder_2 og 3'!M407,"")</f>
        <v/>
      </c>
      <c r="D404" s="67" t="str">
        <f>IF('P_Alder_2 og 3'!N407&gt;0,'P_Alder_2 og 3'!N407,"")</f>
        <v/>
      </c>
      <c r="E404" s="67" t="str">
        <f>IF('P_Alder_2 og 3'!O407&gt;0,'P_Alder_2 og 3'!O407,"")</f>
        <v/>
      </c>
      <c r="F404" s="67" t="str">
        <f>IF('P_Alder_2 og 3'!P407&gt;0,'P_Alder_2 og 3'!P407,"")</f>
        <v/>
      </c>
      <c r="G404" s="67" t="str">
        <f>IF('P_Alder_2 og 3'!Q407&gt;0,'P_Alder_2 og 3'!Q407,"")</f>
        <v/>
      </c>
      <c r="H404" s="67" t="str">
        <f>IF('P_Alder_2 og 3'!R407&gt;0,'P_Alder_2 og 3'!R407,"")</f>
        <v/>
      </c>
    </row>
    <row r="405" spans="1:8" x14ac:dyDescent="0.25">
      <c r="A405" s="67" t="str">
        <f>IF('P_Alder_2 og 3'!K408&gt;0,'P_Alder_2 og 3'!K408,"")</f>
        <v/>
      </c>
      <c r="B405" s="67" t="str">
        <f>IF('P_Alder_2 og 3'!L408&gt;0,'P_Alder_2 og 3'!L408,"")</f>
        <v/>
      </c>
      <c r="C405" s="67" t="str">
        <f>IF('P_Alder_2 og 3'!M408&gt;0,'P_Alder_2 og 3'!M408,"")</f>
        <v/>
      </c>
      <c r="D405" s="67" t="str">
        <f>IF('P_Alder_2 og 3'!N408&gt;0,'P_Alder_2 og 3'!N408,"")</f>
        <v/>
      </c>
      <c r="E405" s="67" t="str">
        <f>IF('P_Alder_2 og 3'!O408&gt;0,'P_Alder_2 og 3'!O408,"")</f>
        <v/>
      </c>
      <c r="F405" s="67" t="str">
        <f>IF('P_Alder_2 og 3'!P408&gt;0,'P_Alder_2 og 3'!P408,"")</f>
        <v/>
      </c>
      <c r="G405" s="67" t="str">
        <f>IF('P_Alder_2 og 3'!Q408&gt;0,'P_Alder_2 og 3'!Q408,"")</f>
        <v/>
      </c>
      <c r="H405" s="67" t="str">
        <f>IF('P_Alder_2 og 3'!R408&gt;0,'P_Alder_2 og 3'!R408,"")</f>
        <v/>
      </c>
    </row>
    <row r="406" spans="1:8" x14ac:dyDescent="0.25">
      <c r="A406" s="67" t="str">
        <f>IF('P_Alder_2 og 3'!K409&gt;0,'P_Alder_2 og 3'!K409,"")</f>
        <v/>
      </c>
      <c r="B406" s="67" t="str">
        <f>IF('P_Alder_2 og 3'!L409&gt;0,'P_Alder_2 og 3'!L409,"")</f>
        <v/>
      </c>
      <c r="C406" s="67" t="str">
        <f>IF('P_Alder_2 og 3'!M409&gt;0,'P_Alder_2 og 3'!M409,"")</f>
        <v/>
      </c>
      <c r="D406" s="67" t="str">
        <f>IF('P_Alder_2 og 3'!N409&gt;0,'P_Alder_2 og 3'!N409,"")</f>
        <v/>
      </c>
      <c r="E406" s="67" t="str">
        <f>IF('P_Alder_2 og 3'!O409&gt;0,'P_Alder_2 og 3'!O409,"")</f>
        <v/>
      </c>
      <c r="F406" s="67" t="str">
        <f>IF('P_Alder_2 og 3'!P409&gt;0,'P_Alder_2 og 3'!P409,"")</f>
        <v/>
      </c>
      <c r="G406" s="67" t="str">
        <f>IF('P_Alder_2 og 3'!Q409&gt;0,'P_Alder_2 og 3'!Q409,"")</f>
        <v/>
      </c>
      <c r="H406" s="67" t="str">
        <f>IF('P_Alder_2 og 3'!R409&gt;0,'P_Alder_2 og 3'!R409,"")</f>
        <v/>
      </c>
    </row>
    <row r="407" spans="1:8" x14ac:dyDescent="0.25">
      <c r="A407" s="67" t="str">
        <f>IF('P_Alder_2 og 3'!K410&gt;0,'P_Alder_2 og 3'!K410,"")</f>
        <v/>
      </c>
      <c r="B407" s="67" t="str">
        <f>IF('P_Alder_2 og 3'!L410&gt;0,'P_Alder_2 og 3'!L410,"")</f>
        <v/>
      </c>
      <c r="C407" s="67" t="str">
        <f>IF('P_Alder_2 og 3'!M410&gt;0,'P_Alder_2 og 3'!M410,"")</f>
        <v/>
      </c>
      <c r="D407" s="67" t="str">
        <f>IF('P_Alder_2 og 3'!N410&gt;0,'P_Alder_2 og 3'!N410,"")</f>
        <v/>
      </c>
      <c r="E407" s="67" t="str">
        <f>IF('P_Alder_2 og 3'!O410&gt;0,'P_Alder_2 og 3'!O410,"")</f>
        <v/>
      </c>
      <c r="F407" s="67" t="str">
        <f>IF('P_Alder_2 og 3'!P410&gt;0,'P_Alder_2 og 3'!P410,"")</f>
        <v/>
      </c>
      <c r="G407" s="67" t="str">
        <f>IF('P_Alder_2 og 3'!Q410&gt;0,'P_Alder_2 og 3'!Q410,"")</f>
        <v/>
      </c>
      <c r="H407" s="67" t="str">
        <f>IF('P_Alder_2 og 3'!R410&gt;0,'P_Alder_2 og 3'!R410,"")</f>
        <v/>
      </c>
    </row>
    <row r="408" spans="1:8" x14ac:dyDescent="0.25">
      <c r="A408" s="67" t="str">
        <f>IF('P_Alder_2 og 3'!K411&gt;0,'P_Alder_2 og 3'!K411,"")</f>
        <v/>
      </c>
      <c r="B408" s="67" t="str">
        <f>IF('P_Alder_2 og 3'!L411&gt;0,'P_Alder_2 og 3'!L411,"")</f>
        <v/>
      </c>
      <c r="C408" s="67" t="str">
        <f>IF('P_Alder_2 og 3'!M411&gt;0,'P_Alder_2 og 3'!M411,"")</f>
        <v/>
      </c>
      <c r="D408" s="67" t="str">
        <f>IF('P_Alder_2 og 3'!N411&gt;0,'P_Alder_2 og 3'!N411,"")</f>
        <v/>
      </c>
      <c r="E408" s="67" t="str">
        <f>IF('P_Alder_2 og 3'!O411&gt;0,'P_Alder_2 og 3'!O411,"")</f>
        <v/>
      </c>
      <c r="F408" s="67" t="str">
        <f>IF('P_Alder_2 og 3'!P411&gt;0,'P_Alder_2 og 3'!P411,"")</f>
        <v/>
      </c>
      <c r="G408" s="67" t="str">
        <f>IF('P_Alder_2 og 3'!Q411&gt;0,'P_Alder_2 og 3'!Q411,"")</f>
        <v/>
      </c>
      <c r="H408" s="67" t="str">
        <f>IF('P_Alder_2 og 3'!R411&gt;0,'P_Alder_2 og 3'!R411,"")</f>
        <v/>
      </c>
    </row>
    <row r="409" spans="1:8" x14ac:dyDescent="0.25">
      <c r="A409" s="67" t="str">
        <f>IF('P_Alder_2 og 3'!K412&gt;0,'P_Alder_2 og 3'!K412,"")</f>
        <v/>
      </c>
      <c r="B409" s="67" t="str">
        <f>IF('P_Alder_2 og 3'!L412&gt;0,'P_Alder_2 og 3'!L412,"")</f>
        <v/>
      </c>
      <c r="C409" s="67" t="str">
        <f>IF('P_Alder_2 og 3'!M412&gt;0,'P_Alder_2 og 3'!M412,"")</f>
        <v/>
      </c>
      <c r="D409" s="67" t="str">
        <f>IF('P_Alder_2 og 3'!N412&gt;0,'P_Alder_2 og 3'!N412,"")</f>
        <v/>
      </c>
      <c r="E409" s="67" t="str">
        <f>IF('P_Alder_2 og 3'!O412&gt;0,'P_Alder_2 og 3'!O412,"")</f>
        <v/>
      </c>
      <c r="F409" s="67" t="str">
        <f>IF('P_Alder_2 og 3'!P412&gt;0,'P_Alder_2 og 3'!P412,"")</f>
        <v/>
      </c>
      <c r="G409" s="67" t="str">
        <f>IF('P_Alder_2 og 3'!Q412&gt;0,'P_Alder_2 og 3'!Q412,"")</f>
        <v/>
      </c>
      <c r="H409" s="67" t="str">
        <f>IF('P_Alder_2 og 3'!R412&gt;0,'P_Alder_2 og 3'!R412,"")</f>
        <v/>
      </c>
    </row>
    <row r="410" spans="1:8" x14ac:dyDescent="0.25">
      <c r="A410" s="67" t="str">
        <f>IF('P_Alder_2 og 3'!K413&gt;0,'P_Alder_2 og 3'!K413,"")</f>
        <v/>
      </c>
      <c r="B410" s="67" t="str">
        <f>IF('P_Alder_2 og 3'!L413&gt;0,'P_Alder_2 og 3'!L413,"")</f>
        <v/>
      </c>
      <c r="C410" s="67" t="str">
        <f>IF('P_Alder_2 og 3'!M413&gt;0,'P_Alder_2 og 3'!M413,"")</f>
        <v/>
      </c>
      <c r="D410" s="67" t="str">
        <f>IF('P_Alder_2 og 3'!N413&gt;0,'P_Alder_2 og 3'!N413,"")</f>
        <v/>
      </c>
      <c r="E410" s="67" t="str">
        <f>IF('P_Alder_2 og 3'!O413&gt;0,'P_Alder_2 og 3'!O413,"")</f>
        <v/>
      </c>
      <c r="F410" s="67" t="str">
        <f>IF('P_Alder_2 og 3'!P413&gt;0,'P_Alder_2 og 3'!P413,"")</f>
        <v/>
      </c>
      <c r="G410" s="67" t="str">
        <f>IF('P_Alder_2 og 3'!Q413&gt;0,'P_Alder_2 og 3'!Q413,"")</f>
        <v/>
      </c>
      <c r="H410" s="67" t="str">
        <f>IF('P_Alder_2 og 3'!R413&gt;0,'P_Alder_2 og 3'!R413,"")</f>
        <v/>
      </c>
    </row>
    <row r="411" spans="1:8" x14ac:dyDescent="0.25">
      <c r="A411" s="67" t="str">
        <f>IF('P_Alder_2 og 3'!K414&gt;0,'P_Alder_2 og 3'!K414,"")</f>
        <v/>
      </c>
      <c r="B411" s="67" t="str">
        <f>IF('P_Alder_2 og 3'!L414&gt;0,'P_Alder_2 og 3'!L414,"")</f>
        <v/>
      </c>
      <c r="C411" s="67" t="str">
        <f>IF('P_Alder_2 og 3'!M414&gt;0,'P_Alder_2 og 3'!M414,"")</f>
        <v/>
      </c>
      <c r="D411" s="67" t="str">
        <f>IF('P_Alder_2 og 3'!N414&gt;0,'P_Alder_2 og 3'!N414,"")</f>
        <v/>
      </c>
      <c r="E411" s="67" t="str">
        <f>IF('P_Alder_2 og 3'!O414&gt;0,'P_Alder_2 og 3'!O414,"")</f>
        <v/>
      </c>
      <c r="F411" s="67" t="str">
        <f>IF('P_Alder_2 og 3'!P414&gt;0,'P_Alder_2 og 3'!P414,"")</f>
        <v/>
      </c>
      <c r="G411" s="67" t="str">
        <f>IF('P_Alder_2 og 3'!Q414&gt;0,'P_Alder_2 og 3'!Q414,"")</f>
        <v/>
      </c>
      <c r="H411" s="67" t="str">
        <f>IF('P_Alder_2 og 3'!R414&gt;0,'P_Alder_2 og 3'!R414,"")</f>
        <v/>
      </c>
    </row>
    <row r="412" spans="1:8" x14ac:dyDescent="0.25">
      <c r="A412" s="67" t="str">
        <f>IF('P_Alder_2 og 3'!K415&gt;0,'P_Alder_2 og 3'!K415,"")</f>
        <v/>
      </c>
      <c r="B412" s="67" t="str">
        <f>IF('P_Alder_2 og 3'!L415&gt;0,'P_Alder_2 og 3'!L415,"")</f>
        <v/>
      </c>
      <c r="C412" s="67" t="str">
        <f>IF('P_Alder_2 og 3'!M415&gt;0,'P_Alder_2 og 3'!M415,"")</f>
        <v/>
      </c>
      <c r="D412" s="67" t="str">
        <f>IF('P_Alder_2 og 3'!N415&gt;0,'P_Alder_2 og 3'!N415,"")</f>
        <v/>
      </c>
      <c r="E412" s="67" t="str">
        <f>IF('P_Alder_2 og 3'!O415&gt;0,'P_Alder_2 og 3'!O415,"")</f>
        <v/>
      </c>
      <c r="F412" s="67" t="str">
        <f>IF('P_Alder_2 og 3'!P415&gt;0,'P_Alder_2 og 3'!P415,"")</f>
        <v/>
      </c>
      <c r="G412" s="67" t="str">
        <f>IF('P_Alder_2 og 3'!Q415&gt;0,'P_Alder_2 og 3'!Q415,"")</f>
        <v/>
      </c>
      <c r="H412" s="67" t="str">
        <f>IF('P_Alder_2 og 3'!R415&gt;0,'P_Alder_2 og 3'!R415,"")</f>
        <v/>
      </c>
    </row>
    <row r="413" spans="1:8" x14ac:dyDescent="0.25">
      <c r="A413" s="67" t="str">
        <f>IF('P_Alder_2 og 3'!K416&gt;0,'P_Alder_2 og 3'!K416,"")</f>
        <v/>
      </c>
      <c r="B413" s="67" t="str">
        <f>IF('P_Alder_2 og 3'!L416&gt;0,'P_Alder_2 og 3'!L416,"")</f>
        <v/>
      </c>
      <c r="C413" s="67" t="str">
        <f>IF('P_Alder_2 og 3'!M416&gt;0,'P_Alder_2 og 3'!M416,"")</f>
        <v/>
      </c>
      <c r="D413" s="67" t="str">
        <f>IF('P_Alder_2 og 3'!N416&gt;0,'P_Alder_2 og 3'!N416,"")</f>
        <v/>
      </c>
      <c r="E413" s="67" t="str">
        <f>IF('P_Alder_2 og 3'!O416&gt;0,'P_Alder_2 og 3'!O416,"")</f>
        <v/>
      </c>
      <c r="F413" s="67" t="str">
        <f>IF('P_Alder_2 og 3'!P416&gt;0,'P_Alder_2 og 3'!P416,"")</f>
        <v/>
      </c>
      <c r="G413" s="67" t="str">
        <f>IF('P_Alder_2 og 3'!Q416&gt;0,'P_Alder_2 og 3'!Q416,"")</f>
        <v/>
      </c>
      <c r="H413" s="67" t="str">
        <f>IF('P_Alder_2 og 3'!R416&gt;0,'P_Alder_2 og 3'!R416,"")</f>
        <v/>
      </c>
    </row>
    <row r="414" spans="1:8" x14ac:dyDescent="0.25">
      <c r="A414" s="67" t="str">
        <f>IF('P_Alder_2 og 3'!K417&gt;0,'P_Alder_2 og 3'!K417,"")</f>
        <v/>
      </c>
      <c r="B414" s="67" t="str">
        <f>IF('P_Alder_2 og 3'!L417&gt;0,'P_Alder_2 og 3'!L417,"")</f>
        <v/>
      </c>
      <c r="C414" s="67" t="str">
        <f>IF('P_Alder_2 og 3'!M417&gt;0,'P_Alder_2 og 3'!M417,"")</f>
        <v/>
      </c>
      <c r="D414" s="67" t="str">
        <f>IF('P_Alder_2 og 3'!N417&gt;0,'P_Alder_2 og 3'!N417,"")</f>
        <v/>
      </c>
      <c r="E414" s="67" t="str">
        <f>IF('P_Alder_2 og 3'!O417&gt;0,'P_Alder_2 og 3'!O417,"")</f>
        <v/>
      </c>
      <c r="F414" s="67" t="str">
        <f>IF('P_Alder_2 og 3'!P417&gt;0,'P_Alder_2 og 3'!P417,"")</f>
        <v/>
      </c>
      <c r="G414" s="67" t="str">
        <f>IF('P_Alder_2 og 3'!Q417&gt;0,'P_Alder_2 og 3'!Q417,"")</f>
        <v/>
      </c>
      <c r="H414" s="67" t="str">
        <f>IF('P_Alder_2 og 3'!R417&gt;0,'P_Alder_2 og 3'!R417,"")</f>
        <v/>
      </c>
    </row>
    <row r="415" spans="1:8" x14ac:dyDescent="0.25">
      <c r="A415" s="67" t="str">
        <f>IF('P_Alder_2 og 3'!K418&gt;0,'P_Alder_2 og 3'!K418,"")</f>
        <v/>
      </c>
      <c r="B415" s="67" t="str">
        <f>IF('P_Alder_2 og 3'!L418&gt;0,'P_Alder_2 og 3'!L418,"")</f>
        <v/>
      </c>
      <c r="C415" s="67" t="str">
        <f>IF('P_Alder_2 og 3'!M418&gt;0,'P_Alder_2 og 3'!M418,"")</f>
        <v/>
      </c>
      <c r="D415" s="67" t="str">
        <f>IF('P_Alder_2 og 3'!N418&gt;0,'P_Alder_2 og 3'!N418,"")</f>
        <v/>
      </c>
      <c r="E415" s="67" t="str">
        <f>IF('P_Alder_2 og 3'!O418&gt;0,'P_Alder_2 og 3'!O418,"")</f>
        <v/>
      </c>
      <c r="F415" s="67" t="str">
        <f>IF('P_Alder_2 og 3'!P418&gt;0,'P_Alder_2 og 3'!P418,"")</f>
        <v/>
      </c>
      <c r="G415" s="67" t="str">
        <f>IF('P_Alder_2 og 3'!Q418&gt;0,'P_Alder_2 og 3'!Q418,"")</f>
        <v/>
      </c>
      <c r="H415" s="67" t="str">
        <f>IF('P_Alder_2 og 3'!R418&gt;0,'P_Alder_2 og 3'!R418,"")</f>
        <v/>
      </c>
    </row>
    <row r="416" spans="1:8" x14ac:dyDescent="0.25">
      <c r="A416" s="67" t="str">
        <f>IF('P_Alder_2 og 3'!K419&gt;0,'P_Alder_2 og 3'!K419,"")</f>
        <v/>
      </c>
      <c r="B416" s="67" t="str">
        <f>IF('P_Alder_2 og 3'!L419&gt;0,'P_Alder_2 og 3'!L419,"")</f>
        <v/>
      </c>
      <c r="C416" s="67" t="str">
        <f>IF('P_Alder_2 og 3'!M419&gt;0,'P_Alder_2 og 3'!M419,"")</f>
        <v/>
      </c>
      <c r="D416" s="67" t="str">
        <f>IF('P_Alder_2 og 3'!N419&gt;0,'P_Alder_2 og 3'!N419,"")</f>
        <v/>
      </c>
      <c r="E416" s="67" t="str">
        <f>IF('P_Alder_2 og 3'!O419&gt;0,'P_Alder_2 og 3'!O419,"")</f>
        <v/>
      </c>
      <c r="F416" s="67" t="str">
        <f>IF('P_Alder_2 og 3'!P419&gt;0,'P_Alder_2 og 3'!P419,"")</f>
        <v/>
      </c>
      <c r="G416" s="67" t="str">
        <f>IF('P_Alder_2 og 3'!Q419&gt;0,'P_Alder_2 og 3'!Q419,"")</f>
        <v/>
      </c>
      <c r="H416" s="67" t="str">
        <f>IF('P_Alder_2 og 3'!R419&gt;0,'P_Alder_2 og 3'!R419,"")</f>
        <v/>
      </c>
    </row>
    <row r="417" spans="1:8" x14ac:dyDescent="0.25">
      <c r="A417" s="67" t="str">
        <f>IF('P_Alder_2 og 3'!K420&gt;0,'P_Alder_2 og 3'!K420,"")</f>
        <v/>
      </c>
      <c r="B417" s="67" t="str">
        <f>IF('P_Alder_2 og 3'!L420&gt;0,'P_Alder_2 og 3'!L420,"")</f>
        <v/>
      </c>
      <c r="C417" s="67" t="str">
        <f>IF('P_Alder_2 og 3'!M420&gt;0,'P_Alder_2 og 3'!M420,"")</f>
        <v/>
      </c>
      <c r="D417" s="67" t="str">
        <f>IF('P_Alder_2 og 3'!N420&gt;0,'P_Alder_2 og 3'!N420,"")</f>
        <v/>
      </c>
      <c r="E417" s="67" t="str">
        <f>IF('P_Alder_2 og 3'!O420&gt;0,'P_Alder_2 og 3'!O420,"")</f>
        <v/>
      </c>
      <c r="F417" s="67" t="str">
        <f>IF('P_Alder_2 og 3'!P420&gt;0,'P_Alder_2 og 3'!P420,"")</f>
        <v/>
      </c>
      <c r="G417" s="67" t="str">
        <f>IF('P_Alder_2 og 3'!Q420&gt;0,'P_Alder_2 og 3'!Q420,"")</f>
        <v/>
      </c>
      <c r="H417" s="67" t="str">
        <f>IF('P_Alder_2 og 3'!R420&gt;0,'P_Alder_2 og 3'!R420,"")</f>
        <v/>
      </c>
    </row>
    <row r="418" spans="1:8" x14ac:dyDescent="0.25">
      <c r="A418" s="67" t="str">
        <f>IF('P_Alder_2 og 3'!K421&gt;0,'P_Alder_2 og 3'!K421,"")</f>
        <v/>
      </c>
      <c r="B418" s="67" t="str">
        <f>IF('P_Alder_2 og 3'!L421&gt;0,'P_Alder_2 og 3'!L421,"")</f>
        <v/>
      </c>
      <c r="C418" s="67" t="str">
        <f>IF('P_Alder_2 og 3'!M421&gt;0,'P_Alder_2 og 3'!M421,"")</f>
        <v/>
      </c>
      <c r="D418" s="67" t="str">
        <f>IF('P_Alder_2 og 3'!N421&gt;0,'P_Alder_2 og 3'!N421,"")</f>
        <v/>
      </c>
      <c r="E418" s="67" t="str">
        <f>IF('P_Alder_2 og 3'!O421&gt;0,'P_Alder_2 og 3'!O421,"")</f>
        <v/>
      </c>
      <c r="F418" s="67" t="str">
        <f>IF('P_Alder_2 og 3'!P421&gt;0,'P_Alder_2 og 3'!P421,"")</f>
        <v/>
      </c>
      <c r="G418" s="67" t="str">
        <f>IF('P_Alder_2 og 3'!Q421&gt;0,'P_Alder_2 og 3'!Q421,"")</f>
        <v/>
      </c>
      <c r="H418" s="67" t="str">
        <f>IF('P_Alder_2 og 3'!R421&gt;0,'P_Alder_2 og 3'!R421,"")</f>
        <v/>
      </c>
    </row>
    <row r="419" spans="1:8" x14ac:dyDescent="0.25">
      <c r="A419" s="67" t="str">
        <f>IF('P_Alder_2 og 3'!K422&gt;0,'P_Alder_2 og 3'!K422,"")</f>
        <v/>
      </c>
      <c r="B419" s="67" t="str">
        <f>IF('P_Alder_2 og 3'!L422&gt;0,'P_Alder_2 og 3'!L422,"")</f>
        <v/>
      </c>
      <c r="C419" s="67" t="str">
        <f>IF('P_Alder_2 og 3'!M422&gt;0,'P_Alder_2 og 3'!M422,"")</f>
        <v/>
      </c>
      <c r="D419" s="67" t="str">
        <f>IF('P_Alder_2 og 3'!N422&gt;0,'P_Alder_2 og 3'!N422,"")</f>
        <v/>
      </c>
      <c r="E419" s="67" t="str">
        <f>IF('P_Alder_2 og 3'!O422&gt;0,'P_Alder_2 og 3'!O422,"")</f>
        <v/>
      </c>
      <c r="F419" s="67" t="str">
        <f>IF('P_Alder_2 og 3'!P422&gt;0,'P_Alder_2 og 3'!P422,"")</f>
        <v/>
      </c>
      <c r="G419" s="67" t="str">
        <f>IF('P_Alder_2 og 3'!Q422&gt;0,'P_Alder_2 og 3'!Q422,"")</f>
        <v/>
      </c>
      <c r="H419" s="67" t="str">
        <f>IF('P_Alder_2 og 3'!R422&gt;0,'P_Alder_2 og 3'!R422,"")</f>
        <v/>
      </c>
    </row>
    <row r="420" spans="1:8" x14ac:dyDescent="0.25">
      <c r="A420" s="67" t="str">
        <f>IF('P_Alder_2 og 3'!K423&gt;0,'P_Alder_2 og 3'!K423,"")</f>
        <v/>
      </c>
      <c r="B420" s="67" t="str">
        <f>IF('P_Alder_2 og 3'!L423&gt;0,'P_Alder_2 og 3'!L423,"")</f>
        <v/>
      </c>
      <c r="C420" s="67" t="str">
        <f>IF('P_Alder_2 og 3'!M423&gt;0,'P_Alder_2 og 3'!M423,"")</f>
        <v/>
      </c>
      <c r="D420" s="67" t="str">
        <f>IF('P_Alder_2 og 3'!N423&gt;0,'P_Alder_2 og 3'!N423,"")</f>
        <v/>
      </c>
      <c r="E420" s="67" t="str">
        <f>IF('P_Alder_2 og 3'!O423&gt;0,'P_Alder_2 og 3'!O423,"")</f>
        <v/>
      </c>
      <c r="F420" s="67" t="str">
        <f>IF('P_Alder_2 og 3'!P423&gt;0,'P_Alder_2 og 3'!P423,"")</f>
        <v/>
      </c>
      <c r="G420" s="67" t="str">
        <f>IF('P_Alder_2 og 3'!Q423&gt;0,'P_Alder_2 og 3'!Q423,"")</f>
        <v/>
      </c>
      <c r="H420" s="67" t="str">
        <f>IF('P_Alder_2 og 3'!R423&gt;0,'P_Alder_2 og 3'!R423,"")</f>
        <v/>
      </c>
    </row>
    <row r="421" spans="1:8" x14ac:dyDescent="0.25">
      <c r="A421" s="67" t="str">
        <f>IF('P_Alder_2 og 3'!K424&gt;0,'P_Alder_2 og 3'!K424,"")</f>
        <v/>
      </c>
      <c r="B421" s="67" t="str">
        <f>IF('P_Alder_2 og 3'!L424&gt;0,'P_Alder_2 og 3'!L424,"")</f>
        <v/>
      </c>
      <c r="C421" s="67" t="str">
        <f>IF('P_Alder_2 og 3'!M424&gt;0,'P_Alder_2 og 3'!M424,"")</f>
        <v/>
      </c>
      <c r="D421" s="67" t="str">
        <f>IF('P_Alder_2 og 3'!N424&gt;0,'P_Alder_2 og 3'!N424,"")</f>
        <v/>
      </c>
      <c r="E421" s="67" t="str">
        <f>IF('P_Alder_2 og 3'!O424&gt;0,'P_Alder_2 og 3'!O424,"")</f>
        <v/>
      </c>
      <c r="F421" s="67" t="str">
        <f>IF('P_Alder_2 og 3'!P424&gt;0,'P_Alder_2 og 3'!P424,"")</f>
        <v/>
      </c>
      <c r="G421" s="67" t="str">
        <f>IF('P_Alder_2 og 3'!Q424&gt;0,'P_Alder_2 og 3'!Q424,"")</f>
        <v/>
      </c>
      <c r="H421" s="67" t="str">
        <f>IF('P_Alder_2 og 3'!R424&gt;0,'P_Alder_2 og 3'!R424,"")</f>
        <v/>
      </c>
    </row>
    <row r="422" spans="1:8" x14ac:dyDescent="0.25">
      <c r="A422" s="67" t="str">
        <f>IF('P_Alder_2 og 3'!K425&gt;0,'P_Alder_2 og 3'!K425,"")</f>
        <v/>
      </c>
      <c r="B422" s="67" t="str">
        <f>IF('P_Alder_2 og 3'!L425&gt;0,'P_Alder_2 og 3'!L425,"")</f>
        <v/>
      </c>
      <c r="C422" s="67" t="str">
        <f>IF('P_Alder_2 og 3'!M425&gt;0,'P_Alder_2 og 3'!M425,"")</f>
        <v/>
      </c>
      <c r="D422" s="67" t="str">
        <f>IF('P_Alder_2 og 3'!N425&gt;0,'P_Alder_2 og 3'!N425,"")</f>
        <v/>
      </c>
      <c r="E422" s="67" t="str">
        <f>IF('P_Alder_2 og 3'!O425&gt;0,'P_Alder_2 og 3'!O425,"")</f>
        <v/>
      </c>
      <c r="F422" s="67" t="str">
        <f>IF('P_Alder_2 og 3'!P425&gt;0,'P_Alder_2 og 3'!P425,"")</f>
        <v/>
      </c>
      <c r="G422" s="67" t="str">
        <f>IF('P_Alder_2 og 3'!Q425&gt;0,'P_Alder_2 og 3'!Q425,"")</f>
        <v/>
      </c>
      <c r="H422" s="67" t="str">
        <f>IF('P_Alder_2 og 3'!R425&gt;0,'P_Alder_2 og 3'!R425,"")</f>
        <v/>
      </c>
    </row>
    <row r="423" spans="1:8" x14ac:dyDescent="0.25">
      <c r="A423" s="67" t="str">
        <f>IF('P_Alder_2 og 3'!K426&gt;0,'P_Alder_2 og 3'!K426,"")</f>
        <v/>
      </c>
      <c r="B423" s="67" t="str">
        <f>IF('P_Alder_2 og 3'!L426&gt;0,'P_Alder_2 og 3'!L426,"")</f>
        <v/>
      </c>
      <c r="C423" s="67" t="str">
        <f>IF('P_Alder_2 og 3'!M426&gt;0,'P_Alder_2 og 3'!M426,"")</f>
        <v/>
      </c>
      <c r="D423" s="67" t="str">
        <f>IF('P_Alder_2 og 3'!N426&gt;0,'P_Alder_2 og 3'!N426,"")</f>
        <v/>
      </c>
      <c r="E423" s="67" t="str">
        <f>IF('P_Alder_2 og 3'!O426&gt;0,'P_Alder_2 og 3'!O426,"")</f>
        <v/>
      </c>
      <c r="F423" s="67" t="str">
        <f>IF('P_Alder_2 og 3'!P426&gt;0,'P_Alder_2 og 3'!P426,"")</f>
        <v/>
      </c>
      <c r="G423" s="67" t="str">
        <f>IF('P_Alder_2 og 3'!Q426&gt;0,'P_Alder_2 og 3'!Q426,"")</f>
        <v/>
      </c>
      <c r="H423" s="67" t="str">
        <f>IF('P_Alder_2 og 3'!R426&gt;0,'P_Alder_2 og 3'!R426,"")</f>
        <v/>
      </c>
    </row>
    <row r="424" spans="1:8" x14ac:dyDescent="0.25">
      <c r="A424" s="67" t="str">
        <f>IF('P_Alder_2 og 3'!K427&gt;0,'P_Alder_2 og 3'!K427,"")</f>
        <v/>
      </c>
      <c r="B424" s="67" t="str">
        <f>IF('P_Alder_2 og 3'!L427&gt;0,'P_Alder_2 og 3'!L427,"")</f>
        <v/>
      </c>
      <c r="C424" s="67" t="str">
        <f>IF('P_Alder_2 og 3'!M427&gt;0,'P_Alder_2 og 3'!M427,"")</f>
        <v/>
      </c>
      <c r="D424" s="67" t="str">
        <f>IF('P_Alder_2 og 3'!N427&gt;0,'P_Alder_2 og 3'!N427,"")</f>
        <v/>
      </c>
      <c r="E424" s="67" t="str">
        <f>IF('P_Alder_2 og 3'!O427&gt;0,'P_Alder_2 og 3'!O427,"")</f>
        <v/>
      </c>
      <c r="F424" s="67" t="str">
        <f>IF('P_Alder_2 og 3'!P427&gt;0,'P_Alder_2 og 3'!P427,"")</f>
        <v/>
      </c>
      <c r="G424" s="67" t="str">
        <f>IF('P_Alder_2 og 3'!Q427&gt;0,'P_Alder_2 og 3'!Q427,"")</f>
        <v/>
      </c>
      <c r="H424" s="67" t="str">
        <f>IF('P_Alder_2 og 3'!R427&gt;0,'P_Alder_2 og 3'!R427,"")</f>
        <v/>
      </c>
    </row>
    <row r="425" spans="1:8" x14ac:dyDescent="0.25">
      <c r="A425" s="67" t="str">
        <f>IF('P_Alder_2 og 3'!K428&gt;0,'P_Alder_2 og 3'!K428,"")</f>
        <v/>
      </c>
      <c r="B425" s="67" t="str">
        <f>IF('P_Alder_2 og 3'!L428&gt;0,'P_Alder_2 og 3'!L428,"")</f>
        <v/>
      </c>
      <c r="C425" s="67" t="str">
        <f>IF('P_Alder_2 og 3'!M428&gt;0,'P_Alder_2 og 3'!M428,"")</f>
        <v/>
      </c>
      <c r="D425" s="67" t="str">
        <f>IF('P_Alder_2 og 3'!N428&gt;0,'P_Alder_2 og 3'!N428,"")</f>
        <v/>
      </c>
      <c r="E425" s="67" t="str">
        <f>IF('P_Alder_2 og 3'!O428&gt;0,'P_Alder_2 og 3'!O428,"")</f>
        <v/>
      </c>
      <c r="F425" s="67" t="str">
        <f>IF('P_Alder_2 og 3'!P428&gt;0,'P_Alder_2 og 3'!P428,"")</f>
        <v/>
      </c>
      <c r="G425" s="67" t="str">
        <f>IF('P_Alder_2 og 3'!Q428&gt;0,'P_Alder_2 og 3'!Q428,"")</f>
        <v/>
      </c>
      <c r="H425" s="67" t="str">
        <f>IF('P_Alder_2 og 3'!R428&gt;0,'P_Alder_2 og 3'!R428,"")</f>
        <v/>
      </c>
    </row>
    <row r="426" spans="1:8" x14ac:dyDescent="0.25">
      <c r="A426" s="67" t="str">
        <f>IF('P_Alder_2 og 3'!K429&gt;0,'P_Alder_2 og 3'!K429,"")</f>
        <v/>
      </c>
      <c r="B426" s="67" t="str">
        <f>IF('P_Alder_2 og 3'!L429&gt;0,'P_Alder_2 og 3'!L429,"")</f>
        <v/>
      </c>
      <c r="C426" s="67" t="str">
        <f>IF('P_Alder_2 og 3'!M429&gt;0,'P_Alder_2 og 3'!M429,"")</f>
        <v/>
      </c>
      <c r="D426" s="67" t="str">
        <f>IF('P_Alder_2 og 3'!N429&gt;0,'P_Alder_2 og 3'!N429,"")</f>
        <v/>
      </c>
      <c r="E426" s="67" t="str">
        <f>IF('P_Alder_2 og 3'!O429&gt;0,'P_Alder_2 og 3'!O429,"")</f>
        <v/>
      </c>
      <c r="F426" s="67" t="str">
        <f>IF('P_Alder_2 og 3'!P429&gt;0,'P_Alder_2 og 3'!P429,"")</f>
        <v/>
      </c>
      <c r="G426" s="67" t="str">
        <f>IF('P_Alder_2 og 3'!Q429&gt;0,'P_Alder_2 og 3'!Q429,"")</f>
        <v/>
      </c>
      <c r="H426" s="67" t="str">
        <f>IF('P_Alder_2 og 3'!R429&gt;0,'P_Alder_2 og 3'!R429,"")</f>
        <v/>
      </c>
    </row>
    <row r="427" spans="1:8" x14ac:dyDescent="0.25">
      <c r="A427" s="67" t="str">
        <f>IF('P_Alder_2 og 3'!K430&gt;0,'P_Alder_2 og 3'!K430,"")</f>
        <v/>
      </c>
      <c r="B427" s="67" t="str">
        <f>IF('P_Alder_2 og 3'!L430&gt;0,'P_Alder_2 og 3'!L430,"")</f>
        <v/>
      </c>
      <c r="C427" s="67" t="str">
        <f>IF('P_Alder_2 og 3'!M430&gt;0,'P_Alder_2 og 3'!M430,"")</f>
        <v/>
      </c>
      <c r="D427" s="67" t="str">
        <f>IF('P_Alder_2 og 3'!N430&gt;0,'P_Alder_2 og 3'!N430,"")</f>
        <v/>
      </c>
      <c r="E427" s="67" t="str">
        <f>IF('P_Alder_2 og 3'!O430&gt;0,'P_Alder_2 og 3'!O430,"")</f>
        <v/>
      </c>
      <c r="F427" s="67" t="str">
        <f>IF('P_Alder_2 og 3'!P430&gt;0,'P_Alder_2 og 3'!P430,"")</f>
        <v/>
      </c>
      <c r="G427" s="67" t="str">
        <f>IF('P_Alder_2 og 3'!Q430&gt;0,'P_Alder_2 og 3'!Q430,"")</f>
        <v/>
      </c>
      <c r="H427" s="67" t="str">
        <f>IF('P_Alder_2 og 3'!R430&gt;0,'P_Alder_2 og 3'!R430,"")</f>
        <v/>
      </c>
    </row>
    <row r="428" spans="1:8" x14ac:dyDescent="0.25">
      <c r="A428" s="67" t="str">
        <f>IF('P_Alder_2 og 3'!K431&gt;0,'P_Alder_2 og 3'!K431,"")</f>
        <v/>
      </c>
      <c r="B428" s="67" t="str">
        <f>IF('P_Alder_2 og 3'!L431&gt;0,'P_Alder_2 og 3'!L431,"")</f>
        <v/>
      </c>
      <c r="C428" s="67" t="str">
        <f>IF('P_Alder_2 og 3'!M431&gt;0,'P_Alder_2 og 3'!M431,"")</f>
        <v/>
      </c>
      <c r="D428" s="67" t="str">
        <f>IF('P_Alder_2 og 3'!N431&gt;0,'P_Alder_2 og 3'!N431,"")</f>
        <v/>
      </c>
      <c r="E428" s="67" t="str">
        <f>IF('P_Alder_2 og 3'!O431&gt;0,'P_Alder_2 og 3'!O431,"")</f>
        <v/>
      </c>
      <c r="F428" s="67" t="str">
        <f>IF('P_Alder_2 og 3'!P431&gt;0,'P_Alder_2 og 3'!P431,"")</f>
        <v/>
      </c>
      <c r="G428" s="67" t="str">
        <f>IF('P_Alder_2 og 3'!Q431&gt;0,'P_Alder_2 og 3'!Q431,"")</f>
        <v/>
      </c>
      <c r="H428" s="67" t="str">
        <f>IF('P_Alder_2 og 3'!R431&gt;0,'P_Alder_2 og 3'!R431,"")</f>
        <v/>
      </c>
    </row>
    <row r="429" spans="1:8" x14ac:dyDescent="0.25">
      <c r="A429" s="67" t="str">
        <f>IF('P_Alder_2 og 3'!K432&gt;0,'P_Alder_2 og 3'!K432,"")</f>
        <v/>
      </c>
      <c r="B429" s="67" t="str">
        <f>IF('P_Alder_2 og 3'!L432&gt;0,'P_Alder_2 og 3'!L432,"")</f>
        <v/>
      </c>
      <c r="C429" s="67" t="str">
        <f>IF('P_Alder_2 og 3'!M432&gt;0,'P_Alder_2 og 3'!M432,"")</f>
        <v/>
      </c>
      <c r="D429" s="67" t="str">
        <f>IF('P_Alder_2 og 3'!N432&gt;0,'P_Alder_2 og 3'!N432,"")</f>
        <v/>
      </c>
      <c r="E429" s="67" t="str">
        <f>IF('P_Alder_2 og 3'!O432&gt;0,'P_Alder_2 og 3'!O432,"")</f>
        <v/>
      </c>
      <c r="F429" s="67" t="str">
        <f>IF('P_Alder_2 og 3'!P432&gt;0,'P_Alder_2 og 3'!P432,"")</f>
        <v/>
      </c>
      <c r="G429" s="67" t="str">
        <f>IF('P_Alder_2 og 3'!Q432&gt;0,'P_Alder_2 og 3'!Q432,"")</f>
        <v/>
      </c>
      <c r="H429" s="67" t="str">
        <f>IF('P_Alder_2 og 3'!R432&gt;0,'P_Alder_2 og 3'!R432,"")</f>
        <v/>
      </c>
    </row>
    <row r="430" spans="1:8" x14ac:dyDescent="0.25">
      <c r="A430" s="67" t="str">
        <f>IF('P_Alder_2 og 3'!K433&gt;0,'P_Alder_2 og 3'!K433,"")</f>
        <v/>
      </c>
      <c r="B430" s="67" t="str">
        <f>IF('P_Alder_2 og 3'!L433&gt;0,'P_Alder_2 og 3'!L433,"")</f>
        <v/>
      </c>
      <c r="C430" s="67" t="str">
        <f>IF('P_Alder_2 og 3'!M433&gt;0,'P_Alder_2 og 3'!M433,"")</f>
        <v/>
      </c>
      <c r="D430" s="67" t="str">
        <f>IF('P_Alder_2 og 3'!N433&gt;0,'P_Alder_2 og 3'!N433,"")</f>
        <v/>
      </c>
      <c r="E430" s="67" t="str">
        <f>IF('P_Alder_2 og 3'!O433&gt;0,'P_Alder_2 og 3'!O433,"")</f>
        <v/>
      </c>
      <c r="F430" s="67" t="str">
        <f>IF('P_Alder_2 og 3'!P433&gt;0,'P_Alder_2 og 3'!P433,"")</f>
        <v/>
      </c>
      <c r="G430" s="67" t="str">
        <f>IF('P_Alder_2 og 3'!Q433&gt;0,'P_Alder_2 og 3'!Q433,"")</f>
        <v/>
      </c>
      <c r="H430" s="67" t="str">
        <f>IF('P_Alder_2 og 3'!R433&gt;0,'P_Alder_2 og 3'!R433,"")</f>
        <v/>
      </c>
    </row>
    <row r="431" spans="1:8" x14ac:dyDescent="0.25">
      <c r="A431" s="67" t="str">
        <f>IF('P_Alder_2 og 3'!K434&gt;0,'P_Alder_2 og 3'!K434,"")</f>
        <v/>
      </c>
      <c r="B431" s="67" t="str">
        <f>IF('P_Alder_2 og 3'!L434&gt;0,'P_Alder_2 og 3'!L434,"")</f>
        <v/>
      </c>
      <c r="C431" s="67" t="str">
        <f>IF('P_Alder_2 og 3'!M434&gt;0,'P_Alder_2 og 3'!M434,"")</f>
        <v/>
      </c>
      <c r="D431" s="67" t="str">
        <f>IF('P_Alder_2 og 3'!N434&gt;0,'P_Alder_2 og 3'!N434,"")</f>
        <v/>
      </c>
      <c r="E431" s="67" t="str">
        <f>IF('P_Alder_2 og 3'!O434&gt;0,'P_Alder_2 og 3'!O434,"")</f>
        <v/>
      </c>
      <c r="F431" s="67" t="str">
        <f>IF('P_Alder_2 og 3'!P434&gt;0,'P_Alder_2 og 3'!P434,"")</f>
        <v/>
      </c>
      <c r="G431" s="67" t="str">
        <f>IF('P_Alder_2 og 3'!Q434&gt;0,'P_Alder_2 og 3'!Q434,"")</f>
        <v/>
      </c>
      <c r="H431" s="67" t="str">
        <f>IF('P_Alder_2 og 3'!R434&gt;0,'P_Alder_2 og 3'!R434,"")</f>
        <v/>
      </c>
    </row>
    <row r="432" spans="1:8" x14ac:dyDescent="0.25">
      <c r="A432" s="67" t="str">
        <f>IF('P_Alder_2 og 3'!K435&gt;0,'P_Alder_2 og 3'!K435,"")</f>
        <v/>
      </c>
      <c r="B432" s="67" t="str">
        <f>IF('P_Alder_2 og 3'!L435&gt;0,'P_Alder_2 og 3'!L435,"")</f>
        <v/>
      </c>
      <c r="C432" s="67" t="str">
        <f>IF('P_Alder_2 og 3'!M435&gt;0,'P_Alder_2 og 3'!M435,"")</f>
        <v/>
      </c>
      <c r="D432" s="67" t="str">
        <f>IF('P_Alder_2 og 3'!N435&gt;0,'P_Alder_2 og 3'!N435,"")</f>
        <v/>
      </c>
      <c r="E432" s="67" t="str">
        <f>IF('P_Alder_2 og 3'!O435&gt;0,'P_Alder_2 og 3'!O435,"")</f>
        <v/>
      </c>
      <c r="F432" s="67" t="str">
        <f>IF('P_Alder_2 og 3'!P435&gt;0,'P_Alder_2 og 3'!P435,"")</f>
        <v/>
      </c>
      <c r="G432" s="67" t="str">
        <f>IF('P_Alder_2 og 3'!Q435&gt;0,'P_Alder_2 og 3'!Q435,"")</f>
        <v/>
      </c>
      <c r="H432" s="67" t="str">
        <f>IF('P_Alder_2 og 3'!R435&gt;0,'P_Alder_2 og 3'!R435,"")</f>
        <v/>
      </c>
    </row>
  </sheetData>
  <mergeCells count="2">
    <mergeCell ref="A1:H1"/>
    <mergeCell ref="A2:H2"/>
  </mergeCells>
  <printOptions horizontalCentered="1" verticalCentered="1"/>
  <pageMargins left="0.23622047244094491" right="0.23622047244094491" top="0.35433070866141736" bottom="0.15748031496062992" header="0.31496062992125984" footer="0.31496062992125984"/>
  <pageSetup paperSize="9" fitToHeight="0" orientation="portrait" r:id="rId1"/>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2:AJ72"/>
  <sheetViews>
    <sheetView workbookViewId="0">
      <selection activeCell="A41" sqref="A41"/>
    </sheetView>
  </sheetViews>
  <sheetFormatPr baseColWidth="10" defaultRowHeight="15" x14ac:dyDescent="0.25"/>
  <cols>
    <col min="1" max="1" width="16.42578125" style="15" customWidth="1"/>
    <col min="2" max="9" width="7" style="15" customWidth="1"/>
    <col min="10" max="10" width="15.85546875" style="17" customWidth="1"/>
    <col min="11" max="11" width="11.28515625" customWidth="1"/>
    <col min="12" max="12" width="7.5703125" customWidth="1"/>
    <col min="13" max="19" width="6.5703125" customWidth="1"/>
    <col min="20" max="20" width="11.28515625" customWidth="1"/>
    <col min="21" max="21" width="6.5703125" customWidth="1"/>
    <col min="22" max="22" width="10.5703125" customWidth="1"/>
  </cols>
  <sheetData>
    <row r="2" spans="1:29" x14ac:dyDescent="0.25">
      <c r="A2" s="15" t="s">
        <v>287</v>
      </c>
      <c r="K2" s="59" t="s">
        <v>308</v>
      </c>
      <c r="L2" s="15" t="s">
        <v>287</v>
      </c>
    </row>
    <row r="3" spans="1:29" x14ac:dyDescent="0.25">
      <c r="K3" s="59" t="s">
        <v>177</v>
      </c>
      <c r="L3" s="15" t="s">
        <v>287</v>
      </c>
    </row>
    <row r="4" spans="1:29" x14ac:dyDescent="0.25">
      <c r="K4" s="59" t="s">
        <v>178</v>
      </c>
      <c r="L4" s="15" t="s">
        <v>287</v>
      </c>
    </row>
    <row r="5" spans="1:29" x14ac:dyDescent="0.25">
      <c r="K5" s="59" t="s">
        <v>290</v>
      </c>
      <c r="L5" s="15" t="s">
        <v>287</v>
      </c>
    </row>
    <row r="6" spans="1:29" x14ac:dyDescent="0.25">
      <c r="A6" s="56"/>
      <c r="B6" s="57"/>
      <c r="C6" s="57"/>
      <c r="D6" s="57"/>
      <c r="E6" s="57"/>
      <c r="F6" s="57"/>
      <c r="G6" s="57"/>
    </row>
    <row r="7" spans="1:29" x14ac:dyDescent="0.25">
      <c r="A7" s="56"/>
      <c r="B7" s="57"/>
      <c r="C7" s="57"/>
      <c r="D7" s="57"/>
      <c r="E7" s="57"/>
      <c r="F7" s="57"/>
      <c r="G7" s="57"/>
      <c r="K7" s="59" t="s">
        <v>288</v>
      </c>
    </row>
    <row r="8" spans="1:29" x14ac:dyDescent="0.25">
      <c r="A8" s="56"/>
      <c r="B8" s="57"/>
      <c r="C8" s="57"/>
      <c r="D8" s="57"/>
      <c r="E8" s="57"/>
      <c r="F8" s="57"/>
      <c r="G8" s="57"/>
      <c r="K8" s="15" t="s">
        <v>258</v>
      </c>
    </row>
    <row r="9" spans="1:29" x14ac:dyDescent="0.25">
      <c r="A9" s="56"/>
      <c r="B9" s="57"/>
      <c r="C9" s="57"/>
      <c r="D9" s="57"/>
      <c r="E9" s="57"/>
      <c r="F9" s="57"/>
      <c r="G9" s="57"/>
      <c r="K9" t="str">
        <f>MID(K8,4,25)</f>
        <v>Nord-Trøndelag</v>
      </c>
      <c r="L9" t="str">
        <f t="shared" ref="L9:X9" si="0">MID(L8,4,25)</f>
        <v/>
      </c>
      <c r="M9" t="str">
        <f t="shared" si="0"/>
        <v/>
      </c>
      <c r="N9" t="str">
        <f t="shared" si="0"/>
        <v/>
      </c>
      <c r="O9" t="str">
        <f t="shared" si="0"/>
        <v/>
      </c>
      <c r="P9" t="str">
        <f t="shared" si="0"/>
        <v/>
      </c>
      <c r="Q9" t="str">
        <f t="shared" si="0"/>
        <v/>
      </c>
      <c r="R9" t="str">
        <f t="shared" si="0"/>
        <v/>
      </c>
      <c r="S9" t="str">
        <f t="shared" si="0"/>
        <v/>
      </c>
      <c r="T9" t="str">
        <f t="shared" si="0"/>
        <v/>
      </c>
      <c r="U9" t="str">
        <f t="shared" si="0"/>
        <v/>
      </c>
      <c r="V9" t="str">
        <f t="shared" si="0"/>
        <v/>
      </c>
      <c r="W9" t="str">
        <f t="shared" si="0"/>
        <v/>
      </c>
      <c r="X9" t="str">
        <f t="shared" si="0"/>
        <v/>
      </c>
      <c r="Y9" t="str">
        <f>MID(Y8,4,25)</f>
        <v/>
      </c>
      <c r="Z9" t="str">
        <f t="shared" ref="Z9" si="1">MID(Z8,4,25)</f>
        <v/>
      </c>
      <c r="AA9" t="str">
        <f t="shared" ref="AA9" si="2">MID(AA8,4,25)</f>
        <v/>
      </c>
      <c r="AB9" t="str">
        <f t="shared" ref="AB9" si="3">MID(AB8,4,25)</f>
        <v/>
      </c>
      <c r="AC9" t="str">
        <f t="shared" ref="AC9" si="4">MID(AC8,4,25)</f>
        <v/>
      </c>
    </row>
    <row r="10" spans="1:29" x14ac:dyDescent="0.25">
      <c r="A10" s="56"/>
      <c r="B10" s="57"/>
      <c r="C10" s="57"/>
      <c r="D10" s="57"/>
      <c r="E10" s="57"/>
      <c r="F10" s="57"/>
      <c r="G10" s="57"/>
      <c r="M10" s="15"/>
      <c r="N10" s="15"/>
      <c r="O10" s="15"/>
      <c r="P10" s="15"/>
      <c r="Q10" s="15"/>
      <c r="R10" s="15"/>
      <c r="S10" s="15"/>
    </row>
    <row r="11" spans="1:29" x14ac:dyDescent="0.25">
      <c r="A11" s="15" t="str">
        <f>CONCATENATE("Antall sysselsatte i primærnæringene etter alder i ",K29," ",L29," ",M29," ",N29," ",O29," ",P29," ",Q29," ",R29," ",S29," ",T29," ",U29," ",V29," ",W29," ",X29," årene 2008 - 2015")</f>
        <v>Antall sysselsatte i primærnæringene etter alder i Steinkjer Namsos Meråker Stjørdal Frosta Leksvik Levanger Verdal Verran Namdalseid Snåsa Lierne Røyrvik Namsskogan årene 2008 - 2015</v>
      </c>
    </row>
    <row r="12" spans="1:29" x14ac:dyDescent="0.25">
      <c r="A12" s="15" t="str">
        <f>CONCATENATE("Antall sysselsatte i primærnæringene etter alder i ",K9," ",L9," ",M9," ",N9," ",O9," ",P9," ",Q9," ",R9," ",S9," ",T9," ",U9," ",V9," ",W9," ",X9,," ",Y9," ",Z9," ",AA9," ",AB9," årene 2008 - 2015")</f>
        <v>Antall sysselsatte i primærnæringene etter alder i Nord-Trøndelag                  årene 2008 - 2015</v>
      </c>
    </row>
    <row r="14" spans="1:29" x14ac:dyDescent="0.25">
      <c r="A14" s="15" t="str">
        <f>CONCATENATE("Fordeling av sysselsatte i primærnæringene etter alder i ",K29," ",L29," ",M29," ",N29," ",O29," ",P29," ",Q29," ",R29," ",S29," ",T29," ",U29," ",V29," ",W29," ",X29," for hvert år i perioden 2008 - 2015 i %")</f>
        <v>Fordeling av sysselsatte i primærnæringene etter alder i Steinkjer Namsos Meråker Stjørdal Frosta Leksvik Levanger Verdal Verran Namdalseid Snåsa Lierne Røyrvik Namsskogan for hvert år i perioden 2008 - 2015 i %</v>
      </c>
    </row>
    <row r="15" spans="1:29" x14ac:dyDescent="0.25">
      <c r="A15" s="15" t="str">
        <f>CONCATENATE("Fordeling av sysselsatte i primærnæringene etter alder i ",K9," ",L9," ",M9," ",N9," ",O9," ",P9," ",Q9," ",R9," ",S9," ",T9," ",U9," ",V9," ",W9," ",X9," ",Y9," ",Z9," ",AA9," ",AB9," for hvert år i perioden 2008 - 2015 i %")</f>
        <v>Fordeling av sysselsatte i primærnæringene etter alder i Nord-Trøndelag                  for hvert år i perioden 2008 - 2015 i %</v>
      </c>
    </row>
    <row r="17" spans="1:36" x14ac:dyDescent="0.25">
      <c r="A17" s="15" t="str">
        <f>IF(L5=A2,A12,A11)</f>
        <v>Antall sysselsatte i primærnæringene etter alder i Nord-Trøndelag                  årene 2008 - 2015</v>
      </c>
    </row>
    <row r="18" spans="1:36" x14ac:dyDescent="0.25">
      <c r="A18" s="56" t="s">
        <v>365</v>
      </c>
      <c r="B18" s="57"/>
      <c r="C18" s="57"/>
      <c r="D18" s="57"/>
      <c r="E18" s="57"/>
      <c r="F18" s="57"/>
      <c r="G18" s="57"/>
    </row>
    <row r="19" spans="1:36" x14ac:dyDescent="0.25">
      <c r="A19" s="56"/>
      <c r="B19" s="57"/>
      <c r="C19" s="57"/>
      <c r="D19" s="57"/>
      <c r="E19" s="57"/>
      <c r="F19" s="57"/>
      <c r="G19" s="57"/>
    </row>
    <row r="20" spans="1:36" x14ac:dyDescent="0.25">
      <c r="A20" s="56" t="str">
        <f>IF(L5=A2,A15,A14)</f>
        <v>Fordeling av sysselsatte i primærnæringene etter alder i Nord-Trøndelag                  for hvert år i perioden 2008 - 2015 i %</v>
      </c>
      <c r="B20" s="57"/>
      <c r="C20" s="57"/>
      <c r="D20" s="57"/>
      <c r="E20" s="57"/>
      <c r="F20" s="57"/>
      <c r="G20" s="57"/>
    </row>
    <row r="21" spans="1:36" x14ac:dyDescent="0.25">
      <c r="A21" s="56" t="s">
        <v>366</v>
      </c>
      <c r="B21" s="57"/>
      <c r="C21" s="57"/>
      <c r="D21" s="57"/>
      <c r="E21" s="57"/>
      <c r="F21" s="57"/>
      <c r="G21" s="57"/>
    </row>
    <row r="22" spans="1:36" x14ac:dyDescent="0.25">
      <c r="A22" s="56"/>
      <c r="B22" s="57"/>
      <c r="C22" s="57"/>
      <c r="D22" s="57"/>
      <c r="E22" s="57"/>
      <c r="F22" s="57"/>
      <c r="G22" s="57"/>
      <c r="K22" s="59" t="s">
        <v>194</v>
      </c>
      <c r="L22" s="15" t="s">
        <v>258</v>
      </c>
    </row>
    <row r="23" spans="1:36" x14ac:dyDescent="0.25">
      <c r="K23" s="59" t="s">
        <v>308</v>
      </c>
      <c r="L23" s="15" t="s">
        <v>287</v>
      </c>
    </row>
    <row r="24" spans="1:36" x14ac:dyDescent="0.25">
      <c r="K24" s="59" t="s">
        <v>177</v>
      </c>
      <c r="L24" s="15" t="s">
        <v>287</v>
      </c>
    </row>
    <row r="25" spans="1:36" x14ac:dyDescent="0.25">
      <c r="K25" s="59" t="s">
        <v>178</v>
      </c>
      <c r="L25" s="15" t="s">
        <v>287</v>
      </c>
    </row>
    <row r="27" spans="1:36" x14ac:dyDescent="0.25">
      <c r="K27" s="59" t="s">
        <v>288</v>
      </c>
      <c r="L27" s="15"/>
      <c r="M27" s="15"/>
      <c r="N27" s="15"/>
      <c r="O27" s="15"/>
      <c r="P27" s="15"/>
      <c r="Q27" s="15"/>
      <c r="R27" s="15"/>
      <c r="S27" s="15"/>
      <c r="T27" s="15"/>
      <c r="U27" s="15"/>
      <c r="V27" s="15"/>
      <c r="W27" s="15"/>
      <c r="X27" s="15"/>
      <c r="Y27" s="15"/>
      <c r="Z27" s="15"/>
      <c r="AA27" s="15"/>
      <c r="AB27" s="15"/>
      <c r="AC27" s="15"/>
      <c r="AD27" s="15"/>
      <c r="AE27" s="15"/>
      <c r="AF27" s="15"/>
      <c r="AG27" s="15"/>
    </row>
    <row r="28" spans="1:36" x14ac:dyDescent="0.25">
      <c r="K28" s="15" t="s">
        <v>259</v>
      </c>
      <c r="L28" s="15" t="s">
        <v>260</v>
      </c>
      <c r="M28" s="15" t="s">
        <v>261</v>
      </c>
      <c r="N28" s="15" t="s">
        <v>262</v>
      </c>
      <c r="O28" s="15" t="s">
        <v>263</v>
      </c>
      <c r="P28" s="15" t="s">
        <v>264</v>
      </c>
      <c r="Q28" s="15" t="s">
        <v>265</v>
      </c>
      <c r="R28" s="15" t="s">
        <v>266</v>
      </c>
      <c r="S28" s="15" t="s">
        <v>267</v>
      </c>
      <c r="T28" s="15" t="s">
        <v>268</v>
      </c>
      <c r="U28" s="15" t="s">
        <v>269</v>
      </c>
      <c r="V28" s="15" t="s">
        <v>270</v>
      </c>
      <c r="W28" s="15" t="s">
        <v>271</v>
      </c>
      <c r="X28" s="15" t="s">
        <v>272</v>
      </c>
      <c r="Y28" s="15" t="s">
        <v>273</v>
      </c>
      <c r="Z28" s="15" t="s">
        <v>274</v>
      </c>
      <c r="AA28" s="15" t="s">
        <v>275</v>
      </c>
      <c r="AB28" s="15" t="s">
        <v>276</v>
      </c>
      <c r="AC28" s="15" t="s">
        <v>277</v>
      </c>
      <c r="AD28" s="15" t="s">
        <v>278</v>
      </c>
      <c r="AE28" s="15" t="s">
        <v>279</v>
      </c>
      <c r="AF28" s="15" t="s">
        <v>280</v>
      </c>
      <c r="AG28" s="15" t="s">
        <v>281</v>
      </c>
    </row>
    <row r="29" spans="1:36" x14ac:dyDescent="0.25">
      <c r="K29" t="str">
        <f>MID(K28,6,25)</f>
        <v>Steinkjer</v>
      </c>
      <c r="L29" t="str">
        <f t="shared" ref="L29:AJ29" si="5">MID(L28,6,25)</f>
        <v>Namsos</v>
      </c>
      <c r="M29" t="str">
        <f t="shared" si="5"/>
        <v>Meråker</v>
      </c>
      <c r="N29" t="str">
        <f t="shared" si="5"/>
        <v>Stjørdal</v>
      </c>
      <c r="O29" t="str">
        <f t="shared" si="5"/>
        <v>Frosta</v>
      </c>
      <c r="P29" t="str">
        <f t="shared" si="5"/>
        <v>Leksvik</v>
      </c>
      <c r="Q29" t="str">
        <f t="shared" si="5"/>
        <v>Levanger</v>
      </c>
      <c r="R29" t="str">
        <f t="shared" si="5"/>
        <v>Verdal</v>
      </c>
      <c r="S29" t="str">
        <f t="shared" si="5"/>
        <v>Verran</v>
      </c>
      <c r="T29" t="str">
        <f t="shared" si="5"/>
        <v>Namdalseid</v>
      </c>
      <c r="U29" t="str">
        <f t="shared" si="5"/>
        <v>Snåsa</v>
      </c>
      <c r="V29" t="str">
        <f t="shared" si="5"/>
        <v>Lierne</v>
      </c>
      <c r="W29" t="str">
        <f t="shared" si="5"/>
        <v>Røyrvik</v>
      </c>
      <c r="X29" t="str">
        <f t="shared" si="5"/>
        <v>Namsskogan</v>
      </c>
      <c r="Y29" t="str">
        <f t="shared" si="5"/>
        <v>Grong</v>
      </c>
      <c r="Z29" t="str">
        <f t="shared" si="5"/>
        <v>Høylandet</v>
      </c>
      <c r="AA29" t="str">
        <f t="shared" si="5"/>
        <v>Overhalla</v>
      </c>
      <c r="AB29" t="str">
        <f t="shared" si="5"/>
        <v>Fosnes</v>
      </c>
      <c r="AC29" t="str">
        <f t="shared" si="5"/>
        <v>Flatanger</v>
      </c>
      <c r="AD29" t="str">
        <f t="shared" si="5"/>
        <v>Vikna</v>
      </c>
      <c r="AE29" t="str">
        <f t="shared" si="5"/>
        <v>Nærøy</v>
      </c>
      <c r="AF29" t="str">
        <f t="shared" si="5"/>
        <v>Leka</v>
      </c>
      <c r="AG29" t="str">
        <f t="shared" si="5"/>
        <v>Inderøy</v>
      </c>
      <c r="AH29" t="str">
        <f t="shared" si="5"/>
        <v/>
      </c>
      <c r="AI29" t="str">
        <f t="shared" si="5"/>
        <v/>
      </c>
      <c r="AJ29" t="str">
        <f t="shared" si="5"/>
        <v/>
      </c>
    </row>
    <row r="32" spans="1:36" x14ac:dyDescent="0.25">
      <c r="A32" s="95" t="str">
        <f>TRIM(A35)</f>
        <v>Antall sysselsatte i primærnæringene etter alder i Nord-Trøndelag årene 2008 - 2015</v>
      </c>
    </row>
    <row r="33" spans="1:4" x14ac:dyDescent="0.25">
      <c r="A33" s="95" t="str">
        <f>TRIM(A36)</f>
        <v>Fordeling av sysselsatte i primærnæringene etter alder i Nord-Trøndelag for hvert år i perioden 2008 - 2015 i %</v>
      </c>
    </row>
    <row r="35" spans="1:4" x14ac:dyDescent="0.25">
      <c r="A35" s="58" t="str">
        <f>IF(L22=A2,A18,A17)</f>
        <v>Antall sysselsatte i primærnæringene etter alder i Nord-Trøndelag                  årene 2008 - 2015</v>
      </c>
    </row>
    <row r="36" spans="1:4" x14ac:dyDescent="0.25">
      <c r="A36" s="58" t="str">
        <f>IF(L22=A2,A21,A20)</f>
        <v>Fordeling av sysselsatte i primærnæringene etter alder i Nord-Trøndelag                  for hvert år i perioden 2008 - 2015 i %</v>
      </c>
    </row>
    <row r="38" spans="1:4" x14ac:dyDescent="0.25">
      <c r="A38" s="15" t="s">
        <v>326</v>
      </c>
    </row>
    <row r="41" spans="1:4" x14ac:dyDescent="0.25">
      <c r="A41" s="15" t="s">
        <v>319</v>
      </c>
    </row>
    <row r="44" spans="1:4" x14ac:dyDescent="0.25">
      <c r="D44" s="58"/>
    </row>
    <row r="45" spans="1:4" x14ac:dyDescent="0.25">
      <c r="A45" s="59" t="s">
        <v>194</v>
      </c>
      <c r="B45" s="15" t="s">
        <v>258</v>
      </c>
    </row>
    <row r="46" spans="1:4" x14ac:dyDescent="0.25">
      <c r="A46" s="59" t="s">
        <v>290</v>
      </c>
      <c r="B46" s="15" t="s">
        <v>287</v>
      </c>
    </row>
    <row r="48" spans="1:4" x14ac:dyDescent="0.25">
      <c r="A48" s="59" t="s">
        <v>289</v>
      </c>
      <c r="B48" s="59" t="s">
        <v>288</v>
      </c>
    </row>
    <row r="49" spans="1:10" x14ac:dyDescent="0.25">
      <c r="A49" s="59" t="s">
        <v>285</v>
      </c>
      <c r="B49" s="15">
        <v>2008</v>
      </c>
      <c r="C49" s="15">
        <v>2009</v>
      </c>
      <c r="D49" s="15">
        <v>2010</v>
      </c>
      <c r="E49" s="15">
        <v>2011</v>
      </c>
      <c r="F49" s="15">
        <v>2012</v>
      </c>
      <c r="G49" s="15">
        <v>2013</v>
      </c>
      <c r="H49" s="15">
        <v>2014</v>
      </c>
      <c r="I49" s="15">
        <v>2015</v>
      </c>
    </row>
    <row r="50" spans="1:10" x14ac:dyDescent="0.25">
      <c r="A50" s="56" t="s">
        <v>297</v>
      </c>
      <c r="B50" s="57">
        <v>9.9437488659045545E-2</v>
      </c>
      <c r="C50" s="57">
        <v>8.6347282711607645E-2</v>
      </c>
      <c r="D50" s="57">
        <v>9.5893027698185293E-2</v>
      </c>
      <c r="E50" s="57">
        <v>0.10149615851192884</v>
      </c>
      <c r="F50" s="57">
        <v>8.0773361976369501E-2</v>
      </c>
      <c r="G50" s="57">
        <v>9.0728914336049335E-2</v>
      </c>
      <c r="H50" s="57">
        <v>9.3873085339168494E-2</v>
      </c>
      <c r="I50" s="57">
        <v>9.280797531450273E-2</v>
      </c>
      <c r="J50" s="63"/>
    </row>
    <row r="51" spans="1:10" x14ac:dyDescent="0.25">
      <c r="A51" s="56" t="s">
        <v>299</v>
      </c>
      <c r="B51" s="57">
        <v>5.262202866993286E-2</v>
      </c>
      <c r="C51" s="57">
        <v>5.529255822760841E-2</v>
      </c>
      <c r="D51" s="57">
        <v>6.4374403056351476E-2</v>
      </c>
      <c r="E51" s="57">
        <v>6.2676910634856448E-2</v>
      </c>
      <c r="F51" s="57">
        <v>6.2083780880773362E-2</v>
      </c>
      <c r="G51" s="57">
        <v>6.210085884166483E-2</v>
      </c>
      <c r="H51" s="57">
        <v>6.805251641137855E-2</v>
      </c>
      <c r="I51" s="57">
        <v>6.1951103726560645E-2</v>
      </c>
      <c r="J51" s="63"/>
    </row>
    <row r="52" spans="1:10" x14ac:dyDescent="0.25">
      <c r="A52" s="56" t="s">
        <v>301</v>
      </c>
      <c r="B52" s="57">
        <v>0.19107240065323897</v>
      </c>
      <c r="C52" s="57">
        <v>0.18367733383828821</v>
      </c>
      <c r="D52" s="57">
        <v>0.18490926456542503</v>
      </c>
      <c r="E52" s="57">
        <v>0.17953902143145978</v>
      </c>
      <c r="F52" s="57">
        <v>0.17465091299677765</v>
      </c>
      <c r="G52" s="57">
        <v>0.17881523893415546</v>
      </c>
      <c r="H52" s="57">
        <v>0.17505470459518599</v>
      </c>
      <c r="I52" s="57">
        <v>0.17707097080465226</v>
      </c>
      <c r="J52" s="63"/>
    </row>
    <row r="53" spans="1:10" x14ac:dyDescent="0.25">
      <c r="A53" s="56" t="s">
        <v>303</v>
      </c>
      <c r="B53" s="57">
        <v>0.32026855380148794</v>
      </c>
      <c r="C53" s="57">
        <v>0.32796818784321152</v>
      </c>
      <c r="D53" s="57">
        <v>0.31805157593123207</v>
      </c>
      <c r="E53" s="57">
        <v>0.32025879498584714</v>
      </c>
      <c r="F53" s="57">
        <v>0.31901181525241673</v>
      </c>
      <c r="G53" s="57">
        <v>0.30742127284739046</v>
      </c>
      <c r="H53" s="57">
        <v>0.30196936542669583</v>
      </c>
      <c r="I53" s="57">
        <v>0.307144552575362</v>
      </c>
      <c r="J53" s="63"/>
    </row>
    <row r="54" spans="1:10" x14ac:dyDescent="0.25">
      <c r="A54" s="56" t="s">
        <v>305</v>
      </c>
      <c r="B54" s="57">
        <v>0.24768644529123571</v>
      </c>
      <c r="C54" s="57">
        <v>0.25108880893770119</v>
      </c>
      <c r="D54" s="57">
        <v>0.25253104106972302</v>
      </c>
      <c r="E54" s="57">
        <v>0.25131419328750504</v>
      </c>
      <c r="F54" s="57">
        <v>0.25241675617615467</v>
      </c>
      <c r="G54" s="57">
        <v>0.24267782426778242</v>
      </c>
      <c r="H54" s="57">
        <v>0.23894967177242887</v>
      </c>
      <c r="I54" s="57">
        <v>0.24448136719677191</v>
      </c>
      <c r="J54" s="63"/>
    </row>
    <row r="55" spans="1:10" x14ac:dyDescent="0.25">
      <c r="A55" s="56" t="s">
        <v>307</v>
      </c>
      <c r="B55" s="57">
        <v>8.8913082925058978E-2</v>
      </c>
      <c r="C55" s="57">
        <v>9.562582844158303E-2</v>
      </c>
      <c r="D55" s="57">
        <v>8.424068767908309E-2</v>
      </c>
      <c r="E55" s="57">
        <v>8.4714921148402747E-2</v>
      </c>
      <c r="F55" s="57">
        <v>0.11106337271750806</v>
      </c>
      <c r="G55" s="57">
        <v>0.11825589077295749</v>
      </c>
      <c r="H55" s="57">
        <v>0.12210065645514223</v>
      </c>
      <c r="I55" s="57">
        <v>0.11654403038215048</v>
      </c>
      <c r="J55" s="63"/>
    </row>
    <row r="56" spans="1:10" x14ac:dyDescent="0.25">
      <c r="A56" s="56" t="s">
        <v>286</v>
      </c>
      <c r="B56" s="57">
        <v>1</v>
      </c>
      <c r="C56" s="57">
        <v>1</v>
      </c>
      <c r="D56" s="57">
        <v>1</v>
      </c>
      <c r="E56" s="57">
        <v>1</v>
      </c>
      <c r="F56" s="57">
        <v>1</v>
      </c>
      <c r="G56" s="57">
        <v>1</v>
      </c>
      <c r="H56" s="57">
        <v>1</v>
      </c>
      <c r="I56" s="57">
        <v>1</v>
      </c>
      <c r="J56" s="63"/>
    </row>
    <row r="61" spans="1:10" x14ac:dyDescent="0.25">
      <c r="A61"/>
      <c r="B61"/>
    </row>
    <row r="62" spans="1:10" x14ac:dyDescent="0.25">
      <c r="A62" s="59" t="s">
        <v>194</v>
      </c>
      <c r="B62" s="15" t="s">
        <v>258</v>
      </c>
    </row>
    <row r="63" spans="1:10" x14ac:dyDescent="0.25">
      <c r="A63" s="59" t="s">
        <v>290</v>
      </c>
      <c r="B63" s="15" t="s">
        <v>287</v>
      </c>
    </row>
    <row r="65" spans="1:10" x14ac:dyDescent="0.25">
      <c r="A65" s="59" t="s">
        <v>289</v>
      </c>
      <c r="B65" s="59" t="s">
        <v>288</v>
      </c>
    </row>
    <row r="66" spans="1:10" x14ac:dyDescent="0.25">
      <c r="A66" s="59" t="s">
        <v>285</v>
      </c>
      <c r="B66" s="15">
        <v>2008</v>
      </c>
      <c r="C66" s="15">
        <v>2009</v>
      </c>
      <c r="D66" s="15">
        <v>2010</v>
      </c>
      <c r="E66" s="15">
        <v>2011</v>
      </c>
      <c r="F66" s="15">
        <v>2012</v>
      </c>
      <c r="G66" s="15">
        <v>2013</v>
      </c>
      <c r="H66" s="15">
        <v>2014</v>
      </c>
      <c r="I66" s="15">
        <v>2015</v>
      </c>
    </row>
    <row r="67" spans="1:10" x14ac:dyDescent="0.25">
      <c r="A67" s="56" t="s">
        <v>297</v>
      </c>
      <c r="B67" s="60">
        <v>548</v>
      </c>
      <c r="C67" s="60">
        <v>456</v>
      </c>
      <c r="D67" s="60">
        <v>502</v>
      </c>
      <c r="E67" s="60">
        <v>502</v>
      </c>
      <c r="F67" s="60">
        <v>376</v>
      </c>
      <c r="G67" s="60">
        <v>412</v>
      </c>
      <c r="H67" s="60">
        <v>429</v>
      </c>
      <c r="I67" s="60">
        <v>391</v>
      </c>
      <c r="J67" s="64"/>
    </row>
    <row r="68" spans="1:10" x14ac:dyDescent="0.25">
      <c r="A68" s="56" t="s">
        <v>299</v>
      </c>
      <c r="B68" s="60">
        <v>290</v>
      </c>
      <c r="C68" s="60">
        <v>292</v>
      </c>
      <c r="D68" s="60">
        <v>337</v>
      </c>
      <c r="E68" s="60">
        <v>310</v>
      </c>
      <c r="F68" s="60">
        <v>289</v>
      </c>
      <c r="G68" s="60">
        <v>282</v>
      </c>
      <c r="H68" s="60">
        <v>311</v>
      </c>
      <c r="I68" s="60">
        <v>261</v>
      </c>
      <c r="J68" s="64"/>
    </row>
    <row r="69" spans="1:10" x14ac:dyDescent="0.25">
      <c r="A69" s="56" t="s">
        <v>301</v>
      </c>
      <c r="B69" s="60">
        <v>1053</v>
      </c>
      <c r="C69" s="60">
        <v>970</v>
      </c>
      <c r="D69" s="60">
        <v>968</v>
      </c>
      <c r="E69" s="60">
        <v>888</v>
      </c>
      <c r="F69" s="60">
        <v>813</v>
      </c>
      <c r="G69" s="60">
        <v>812</v>
      </c>
      <c r="H69" s="60">
        <v>800</v>
      </c>
      <c r="I69" s="60">
        <v>746</v>
      </c>
      <c r="J69" s="64"/>
    </row>
    <row r="70" spans="1:10" x14ac:dyDescent="0.25">
      <c r="A70" s="56" t="s">
        <v>303</v>
      </c>
      <c r="B70" s="60">
        <v>1765</v>
      </c>
      <c r="C70" s="60">
        <v>1732</v>
      </c>
      <c r="D70" s="60">
        <v>1665</v>
      </c>
      <c r="E70" s="60">
        <v>1584</v>
      </c>
      <c r="F70" s="60">
        <v>1485</v>
      </c>
      <c r="G70" s="60">
        <v>1396</v>
      </c>
      <c r="H70" s="60">
        <v>1380</v>
      </c>
      <c r="I70" s="60">
        <v>1294</v>
      </c>
      <c r="J70" s="64"/>
    </row>
    <row r="71" spans="1:10" x14ac:dyDescent="0.25">
      <c r="A71" s="56" t="s">
        <v>305</v>
      </c>
      <c r="B71" s="60">
        <v>1365</v>
      </c>
      <c r="C71" s="60">
        <v>1326</v>
      </c>
      <c r="D71" s="60">
        <v>1322</v>
      </c>
      <c r="E71" s="60">
        <v>1243</v>
      </c>
      <c r="F71" s="60">
        <v>1175</v>
      </c>
      <c r="G71" s="60">
        <v>1102</v>
      </c>
      <c r="H71" s="60">
        <v>1092</v>
      </c>
      <c r="I71" s="60">
        <v>1030</v>
      </c>
      <c r="J71" s="64"/>
    </row>
    <row r="72" spans="1:10" x14ac:dyDescent="0.25">
      <c r="A72" s="56" t="s">
        <v>307</v>
      </c>
      <c r="B72" s="60">
        <v>490</v>
      </c>
      <c r="C72" s="60">
        <v>505</v>
      </c>
      <c r="D72" s="60">
        <v>441</v>
      </c>
      <c r="E72" s="60">
        <v>419</v>
      </c>
      <c r="F72" s="60">
        <v>517</v>
      </c>
      <c r="G72" s="60">
        <v>537</v>
      </c>
      <c r="H72" s="60">
        <v>558</v>
      </c>
      <c r="I72" s="60">
        <v>491</v>
      </c>
      <c r="J72" s="64"/>
    </row>
  </sheetData>
  <conditionalFormatting pivot="1">
    <cfRule type="colorScale" priority="14">
      <colorScale>
        <cfvo type="min"/>
        <cfvo type="max"/>
        <color rgb="FFFCFCFF"/>
        <color rgb="FF63BE7B"/>
      </colorScale>
    </cfRule>
  </conditionalFormatting>
  <conditionalFormatting pivot="1">
    <cfRule type="colorScale" priority="10">
      <colorScale>
        <cfvo type="min"/>
        <cfvo type="max"/>
        <color rgb="FFFCFCFF"/>
        <color rgb="FF63BE7B"/>
      </colorScale>
    </cfRule>
  </conditionalFormatting>
  <conditionalFormatting pivot="1">
    <cfRule type="colorScale" priority="8">
      <colorScale>
        <cfvo type="min"/>
        <cfvo type="max"/>
        <color rgb="FFFCFCFF"/>
        <color rgb="FF63BE7B"/>
      </colorScale>
    </cfRule>
  </conditionalFormatting>
  <conditionalFormatting pivot="1">
    <cfRule type="colorScale" priority="6">
      <colorScale>
        <cfvo type="min"/>
        <cfvo type="max"/>
        <color rgb="FFFCFCFF"/>
        <color rgb="FF63BE7B"/>
      </colorScale>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M435"/>
  <sheetViews>
    <sheetView topLeftCell="M1" workbookViewId="0">
      <selection activeCell="U26" sqref="U26"/>
    </sheetView>
  </sheetViews>
  <sheetFormatPr baseColWidth="10" defaultRowHeight="15" x14ac:dyDescent="0.25"/>
  <cols>
    <col min="1" max="1" width="15.85546875" style="17" customWidth="1"/>
    <col min="2" max="2" width="18.7109375" style="17" customWidth="1"/>
    <col min="3" max="8" width="6.85546875" style="17" customWidth="1"/>
    <col min="9" max="10" width="6.5703125" style="17" customWidth="1"/>
    <col min="11" max="11" width="18.7109375" style="17" customWidth="1"/>
    <col min="12" max="17" width="8.7109375" style="17" customWidth="1"/>
    <col min="18" max="18" width="8.42578125" style="17" customWidth="1"/>
    <col min="19" max="19" width="6.5703125" style="17" customWidth="1"/>
    <col min="20" max="20" width="11.28515625" customWidth="1"/>
    <col min="21" max="21" width="7.5703125" customWidth="1"/>
    <col min="22" max="28" width="6.5703125" customWidth="1"/>
    <col min="29" max="29" width="11.28515625" customWidth="1"/>
    <col min="30" max="30" width="7.5703125" customWidth="1"/>
    <col min="31" max="37" width="6.5703125" customWidth="1"/>
    <col min="38" max="38" width="11.28515625" customWidth="1"/>
    <col min="39" max="39" width="6.5703125" customWidth="1"/>
    <col min="40" max="40" width="10.5703125" customWidth="1"/>
  </cols>
  <sheetData>
    <row r="1" spans="2:39" x14ac:dyDescent="0.25">
      <c r="U1" s="65" t="str">
        <f>TRIM(U2)</f>
        <v>Fordeling sysselsatte i primærnæringene etter aldersgrupper i Sør-Trøndelag Nord-Trøndelag i % i 2015</v>
      </c>
    </row>
    <row r="2" spans="2:39" x14ac:dyDescent="0.25">
      <c r="B2" s="61" t="s">
        <v>194</v>
      </c>
      <c r="C2" s="17" t="s">
        <v>321</v>
      </c>
      <c r="K2" s="61" t="s">
        <v>194</v>
      </c>
      <c r="L2" s="17" t="s">
        <v>321</v>
      </c>
      <c r="S2" s="17" t="s">
        <v>287</v>
      </c>
      <c r="U2" t="str">
        <f>CONCATENATE("Fordeling sysselsatte i primærnæringene etter aldersgrupper i ",U8," ",V8," ",W8," ",X8," ",Y8," ",Z8," ",AA8," ",AB8," ",AC8," ",AD8," ",AE8,"  ",AF8," ",AG8," ",AH8," ",AI8," ",AJ8," ",AK8," ",AL8," i % i ",U11)</f>
        <v>Fordeling sysselsatte i primærnæringene etter aldersgrupper i Sør-Trøndelag Nord-Trøndelag                  i % i 2015</v>
      </c>
      <c r="V2" s="17"/>
      <c r="W2" s="17"/>
      <c r="X2" s="17"/>
      <c r="Y2" s="17"/>
      <c r="Z2" s="17"/>
      <c r="AA2" s="17"/>
    </row>
    <row r="3" spans="2:39" x14ac:dyDescent="0.25">
      <c r="B3" s="61" t="s">
        <v>177</v>
      </c>
      <c r="C3" s="62">
        <v>2015</v>
      </c>
      <c r="K3" s="61" t="s">
        <v>177</v>
      </c>
      <c r="L3" s="62">
        <v>2015</v>
      </c>
      <c r="V3" s="17"/>
      <c r="W3" s="17"/>
      <c r="X3" s="17"/>
      <c r="Y3" s="17"/>
      <c r="Z3" s="17"/>
      <c r="AA3" s="17"/>
    </row>
    <row r="4" spans="2:39" x14ac:dyDescent="0.25">
      <c r="U4" s="65" t="str">
        <f>TRIM(U5)</f>
        <v>Antall sysselsatte i primærnæringene etter aldersgrupper i Sør-Trøndelag Nord-Trøndelag i 2015</v>
      </c>
      <c r="V4" s="17"/>
      <c r="W4" s="17"/>
      <c r="X4" s="17"/>
      <c r="Y4" s="17"/>
      <c r="Z4" s="17"/>
      <c r="AA4" s="17"/>
    </row>
    <row r="5" spans="2:39" x14ac:dyDescent="0.25">
      <c r="B5" s="61" t="s">
        <v>289</v>
      </c>
      <c r="C5" s="61" t="s">
        <v>288</v>
      </c>
      <c r="K5" s="61" t="s">
        <v>289</v>
      </c>
      <c r="L5" s="61" t="s">
        <v>288</v>
      </c>
      <c r="U5" t="str">
        <f>CONCATENATE("Antall sysselsatte i primærnæringene etter aldersgrupper i ",U8," ",V8," ",W8," ",X8," ",Y8," ",Z8," ",AA8," ",AB8," ",AC8,AD8," ",AE8," ",AF8," ",AG8," ",AH8," ",AI8," ",AJ8," ",AK8," ",AL8," i ",U11)</f>
        <v>Antall sysselsatte i primærnæringene etter aldersgrupper i Sør-Trøndelag Nord-Trøndelag                i 2015</v>
      </c>
    </row>
    <row r="6" spans="2:39" x14ac:dyDescent="0.25">
      <c r="B6" s="61" t="s">
        <v>285</v>
      </c>
      <c r="C6" s="17" t="s">
        <v>297</v>
      </c>
      <c r="D6" s="17" t="s">
        <v>299</v>
      </c>
      <c r="E6" s="17" t="s">
        <v>301</v>
      </c>
      <c r="F6" s="17" t="s">
        <v>303</v>
      </c>
      <c r="G6" s="17" t="s">
        <v>305</v>
      </c>
      <c r="H6" s="17" t="s">
        <v>307</v>
      </c>
      <c r="K6" s="61" t="s">
        <v>285</v>
      </c>
      <c r="L6" s="17" t="s">
        <v>297</v>
      </c>
      <c r="M6" s="17" t="s">
        <v>299</v>
      </c>
      <c r="N6" s="17" t="s">
        <v>301</v>
      </c>
      <c r="O6" s="17" t="s">
        <v>303</v>
      </c>
      <c r="P6" s="17" t="s">
        <v>305</v>
      </c>
      <c r="Q6" s="17" t="s">
        <v>307</v>
      </c>
      <c r="R6" s="17" t="s">
        <v>286</v>
      </c>
    </row>
    <row r="7" spans="2:39" x14ac:dyDescent="0.25">
      <c r="B7" s="62" t="s">
        <v>233</v>
      </c>
      <c r="C7" s="63">
        <v>5.3731343283582089E-2</v>
      </c>
      <c r="D7" s="63">
        <v>7.7611940298507459E-2</v>
      </c>
      <c r="E7" s="63">
        <v>0.21194029850746268</v>
      </c>
      <c r="F7" s="63">
        <v>0.31044776119402984</v>
      </c>
      <c r="G7" s="63">
        <v>0.22388059701492538</v>
      </c>
      <c r="H7" s="63">
        <v>0.12238805970149254</v>
      </c>
      <c r="K7" s="62" t="s">
        <v>233</v>
      </c>
      <c r="L7" s="64">
        <v>18</v>
      </c>
      <c r="M7" s="64">
        <v>26</v>
      </c>
      <c r="N7" s="64">
        <v>71</v>
      </c>
      <c r="O7" s="64">
        <v>104</v>
      </c>
      <c r="P7" s="64">
        <v>75</v>
      </c>
      <c r="Q7" s="64">
        <v>41</v>
      </c>
      <c r="R7" s="64">
        <v>335</v>
      </c>
    </row>
    <row r="8" spans="2:39" x14ac:dyDescent="0.25">
      <c r="B8" s="62" t="s">
        <v>234</v>
      </c>
      <c r="C8" s="63">
        <v>6.4935064935064929E-2</v>
      </c>
      <c r="D8" s="63">
        <v>5.627705627705628E-2</v>
      </c>
      <c r="E8" s="63">
        <v>0.24675324675324675</v>
      </c>
      <c r="F8" s="63">
        <v>0.35064935064935066</v>
      </c>
      <c r="G8" s="63">
        <v>0.16883116883116883</v>
      </c>
      <c r="H8" s="63">
        <v>0.11255411255411256</v>
      </c>
      <c r="K8" s="62" t="s">
        <v>234</v>
      </c>
      <c r="L8" s="64">
        <v>15</v>
      </c>
      <c r="M8" s="64">
        <v>13</v>
      </c>
      <c r="N8" s="64">
        <v>57</v>
      </c>
      <c r="O8" s="64">
        <v>81</v>
      </c>
      <c r="P8" s="64">
        <v>39</v>
      </c>
      <c r="Q8" s="64">
        <v>26</v>
      </c>
      <c r="R8" s="64">
        <v>231</v>
      </c>
      <c r="U8" t="str">
        <f>IF(U9&gt;0,U9,"")</f>
        <v>Sør-Trøndelag</v>
      </c>
      <c r="V8" t="str">
        <f t="shared" ref="V8:AM8" si="0">IF(V9&gt;0,V9,"")</f>
        <v>Nord-Trøndelag</v>
      </c>
      <c r="W8" t="str">
        <f t="shared" si="0"/>
        <v/>
      </c>
      <c r="X8" t="str">
        <f t="shared" si="0"/>
        <v/>
      </c>
      <c r="Y8" t="str">
        <f t="shared" si="0"/>
        <v/>
      </c>
      <c r="Z8" t="str">
        <f t="shared" si="0"/>
        <v/>
      </c>
      <c r="AA8" t="str">
        <f t="shared" si="0"/>
        <v/>
      </c>
      <c r="AB8" t="str">
        <f t="shared" si="0"/>
        <v/>
      </c>
      <c r="AC8" t="str">
        <f t="shared" si="0"/>
        <v/>
      </c>
      <c r="AD8" t="str">
        <f t="shared" si="0"/>
        <v/>
      </c>
      <c r="AE8" t="str">
        <f t="shared" si="0"/>
        <v/>
      </c>
      <c r="AF8" t="str">
        <f t="shared" si="0"/>
        <v/>
      </c>
      <c r="AG8" t="str">
        <f t="shared" si="0"/>
        <v/>
      </c>
      <c r="AH8" t="str">
        <f t="shared" si="0"/>
        <v/>
      </c>
      <c r="AI8" t="str">
        <f t="shared" si="0"/>
        <v/>
      </c>
      <c r="AJ8" t="str">
        <f t="shared" si="0"/>
        <v/>
      </c>
      <c r="AK8" t="str">
        <f t="shared" si="0"/>
        <v/>
      </c>
      <c r="AL8" t="str">
        <f t="shared" si="0"/>
        <v/>
      </c>
      <c r="AM8" t="str">
        <f t="shared" si="0"/>
        <v/>
      </c>
    </row>
    <row r="9" spans="2:39" x14ac:dyDescent="0.25">
      <c r="B9" s="62" t="s">
        <v>235</v>
      </c>
      <c r="C9" s="63">
        <v>7.6271186440677971E-2</v>
      </c>
      <c r="D9" s="63">
        <v>7.6271186440677971E-2</v>
      </c>
      <c r="E9" s="63">
        <v>0.2711864406779661</v>
      </c>
      <c r="F9" s="63">
        <v>0.34745762711864409</v>
      </c>
      <c r="G9" s="63">
        <v>0.17796610169491525</v>
      </c>
      <c r="H9" s="63">
        <v>5.0847457627118647E-2</v>
      </c>
      <c r="K9" s="62" t="s">
        <v>235</v>
      </c>
      <c r="L9" s="64">
        <v>9</v>
      </c>
      <c r="M9" s="64">
        <v>9</v>
      </c>
      <c r="N9" s="64">
        <v>32</v>
      </c>
      <c r="O9" s="64">
        <v>41</v>
      </c>
      <c r="P9" s="64">
        <v>21</v>
      </c>
      <c r="Q9" s="64">
        <v>6</v>
      </c>
      <c r="R9" s="64">
        <v>118</v>
      </c>
      <c r="U9" t="str">
        <f>MID(U16,4,25)</f>
        <v>Sør-Trøndelag</v>
      </c>
      <c r="V9" t="str">
        <f t="shared" ref="V9:AM9" si="1">MID(V16,4,25)</f>
        <v>Nord-Trøndelag</v>
      </c>
      <c r="W9" t="str">
        <f t="shared" si="1"/>
        <v/>
      </c>
      <c r="X9" t="str">
        <f t="shared" si="1"/>
        <v/>
      </c>
      <c r="Y9" t="str">
        <f t="shared" si="1"/>
        <v/>
      </c>
      <c r="Z9" t="str">
        <f t="shared" si="1"/>
        <v/>
      </c>
      <c r="AA9" t="str">
        <f t="shared" si="1"/>
        <v/>
      </c>
      <c r="AB9" t="str">
        <f t="shared" si="1"/>
        <v/>
      </c>
      <c r="AC9" t="str">
        <f t="shared" si="1"/>
        <v/>
      </c>
      <c r="AD9" t="str">
        <f t="shared" si="1"/>
        <v/>
      </c>
      <c r="AE9" t="str">
        <f t="shared" si="1"/>
        <v/>
      </c>
      <c r="AF9" t="str">
        <f t="shared" si="1"/>
        <v/>
      </c>
      <c r="AG9" t="str">
        <f t="shared" si="1"/>
        <v/>
      </c>
      <c r="AH9" t="str">
        <f t="shared" si="1"/>
        <v/>
      </c>
      <c r="AI9" t="str">
        <f t="shared" si="1"/>
        <v/>
      </c>
      <c r="AJ9" t="str">
        <f t="shared" si="1"/>
        <v/>
      </c>
      <c r="AK9" t="str">
        <f t="shared" si="1"/>
        <v/>
      </c>
      <c r="AL9" t="str">
        <f t="shared" si="1"/>
        <v/>
      </c>
      <c r="AM9" t="str">
        <f t="shared" si="1"/>
        <v/>
      </c>
    </row>
    <row r="10" spans="2:39" x14ac:dyDescent="0.25">
      <c r="B10" s="62" t="s">
        <v>236</v>
      </c>
      <c r="C10" s="63">
        <v>5.2419354838709679E-2</v>
      </c>
      <c r="D10" s="63">
        <v>0.125</v>
      </c>
      <c r="E10" s="63">
        <v>0.29838709677419356</v>
      </c>
      <c r="F10" s="63">
        <v>0.29838709677419356</v>
      </c>
      <c r="G10" s="63">
        <v>0.12096774193548387</v>
      </c>
      <c r="H10" s="63">
        <v>0.10483870967741936</v>
      </c>
      <c r="K10" s="62" t="s">
        <v>236</v>
      </c>
      <c r="L10" s="64">
        <v>13</v>
      </c>
      <c r="M10" s="64">
        <v>31</v>
      </c>
      <c r="N10" s="64">
        <v>74</v>
      </c>
      <c r="O10" s="64">
        <v>74</v>
      </c>
      <c r="P10" s="64">
        <v>30</v>
      </c>
      <c r="Q10" s="64">
        <v>26</v>
      </c>
      <c r="R10" s="64">
        <v>248</v>
      </c>
    </row>
    <row r="11" spans="2:39" x14ac:dyDescent="0.25">
      <c r="B11" s="62" t="s">
        <v>237</v>
      </c>
      <c r="C11" s="63">
        <v>0.12967581047381546</v>
      </c>
      <c r="D11" s="63">
        <v>9.9750623441396513E-2</v>
      </c>
      <c r="E11" s="63">
        <v>0.28179551122194513</v>
      </c>
      <c r="F11" s="63">
        <v>0.33915211970074816</v>
      </c>
      <c r="G11" s="63">
        <v>9.4763092269326679E-2</v>
      </c>
      <c r="H11" s="63">
        <v>5.4862842892768077E-2</v>
      </c>
      <c r="K11" s="62" t="s">
        <v>237</v>
      </c>
      <c r="L11" s="64">
        <v>52</v>
      </c>
      <c r="M11" s="64">
        <v>40</v>
      </c>
      <c r="N11" s="64">
        <v>113</v>
      </c>
      <c r="O11" s="64">
        <v>136</v>
      </c>
      <c r="P11" s="64">
        <v>38</v>
      </c>
      <c r="Q11" s="64">
        <v>22</v>
      </c>
      <c r="R11" s="64">
        <v>401</v>
      </c>
      <c r="T11" s="61" t="s">
        <v>177</v>
      </c>
      <c r="U11" s="62">
        <v>2015</v>
      </c>
    </row>
    <row r="12" spans="2:39" x14ac:dyDescent="0.25">
      <c r="B12" s="62" t="s">
        <v>238</v>
      </c>
      <c r="C12" s="63">
        <v>0.01</v>
      </c>
      <c r="D12" s="63">
        <v>0.05</v>
      </c>
      <c r="E12" s="63">
        <v>0.13</v>
      </c>
      <c r="F12" s="63">
        <v>0.27</v>
      </c>
      <c r="G12" s="63">
        <v>0.36</v>
      </c>
      <c r="H12" s="63">
        <v>0.18</v>
      </c>
      <c r="K12" s="62" t="s">
        <v>238</v>
      </c>
      <c r="L12" s="64">
        <v>1</v>
      </c>
      <c r="M12" s="64">
        <v>5</v>
      </c>
      <c r="N12" s="64">
        <v>13</v>
      </c>
      <c r="O12" s="64">
        <v>27</v>
      </c>
      <c r="P12" s="64">
        <v>36</v>
      </c>
      <c r="Q12" s="64">
        <v>18</v>
      </c>
      <c r="R12" s="64">
        <v>100</v>
      </c>
      <c r="T12" s="61" t="s">
        <v>308</v>
      </c>
      <c r="U12" s="17" t="s">
        <v>287</v>
      </c>
    </row>
    <row r="13" spans="2:39" x14ac:dyDescent="0.25">
      <c r="B13" s="62" t="s">
        <v>239</v>
      </c>
      <c r="C13" s="63">
        <v>3.8095238095238099E-2</v>
      </c>
      <c r="D13" s="63">
        <v>7.6190476190476197E-2</v>
      </c>
      <c r="E13" s="63">
        <v>0.18095238095238095</v>
      </c>
      <c r="F13" s="63">
        <v>0.33333333333333331</v>
      </c>
      <c r="G13" s="63">
        <v>0.25714285714285712</v>
      </c>
      <c r="H13" s="63">
        <v>0.11428571428571428</v>
      </c>
      <c r="K13" s="62" t="s">
        <v>239</v>
      </c>
      <c r="L13" s="64">
        <v>4</v>
      </c>
      <c r="M13" s="64">
        <v>8</v>
      </c>
      <c r="N13" s="64">
        <v>19</v>
      </c>
      <c r="O13" s="64">
        <v>35</v>
      </c>
      <c r="P13" s="64">
        <v>27</v>
      </c>
      <c r="Q13" s="64">
        <v>12</v>
      </c>
      <c r="R13" s="64">
        <v>105</v>
      </c>
      <c r="T13" s="61" t="s">
        <v>290</v>
      </c>
      <c r="U13" s="17" t="s">
        <v>287</v>
      </c>
    </row>
    <row r="14" spans="2:39" x14ac:dyDescent="0.25">
      <c r="B14" s="62" t="s">
        <v>240</v>
      </c>
      <c r="C14" s="63">
        <v>0.10222222222222223</v>
      </c>
      <c r="D14" s="63">
        <v>3.111111111111111E-2</v>
      </c>
      <c r="E14" s="63">
        <v>0.14666666666666667</v>
      </c>
      <c r="F14" s="63">
        <v>0.32</v>
      </c>
      <c r="G14" s="63">
        <v>0.21777777777777776</v>
      </c>
      <c r="H14" s="63">
        <v>0.18222222222222223</v>
      </c>
      <c r="K14" s="62" t="s">
        <v>240</v>
      </c>
      <c r="L14" s="64">
        <v>23</v>
      </c>
      <c r="M14" s="64">
        <v>7</v>
      </c>
      <c r="N14" s="64">
        <v>33</v>
      </c>
      <c r="O14" s="64">
        <v>72</v>
      </c>
      <c r="P14" s="64">
        <v>49</v>
      </c>
      <c r="Q14" s="64">
        <v>41</v>
      </c>
      <c r="R14" s="64">
        <v>225</v>
      </c>
    </row>
    <row r="15" spans="2:39" x14ac:dyDescent="0.25">
      <c r="B15" s="62" t="s">
        <v>241</v>
      </c>
      <c r="C15" s="63">
        <v>6.0402684563758392E-2</v>
      </c>
      <c r="D15" s="63">
        <v>4.0268456375838924E-2</v>
      </c>
      <c r="E15" s="63">
        <v>0.22818791946308725</v>
      </c>
      <c r="F15" s="63">
        <v>0.36912751677852351</v>
      </c>
      <c r="G15" s="63">
        <v>0.19463087248322147</v>
      </c>
      <c r="H15" s="63">
        <v>0.10738255033557047</v>
      </c>
      <c r="K15" s="62" t="s">
        <v>241</v>
      </c>
      <c r="L15" s="64">
        <v>9</v>
      </c>
      <c r="M15" s="64">
        <v>6</v>
      </c>
      <c r="N15" s="64">
        <v>34</v>
      </c>
      <c r="O15" s="64">
        <v>55</v>
      </c>
      <c r="P15" s="64">
        <v>29</v>
      </c>
      <c r="Q15" s="64">
        <v>16</v>
      </c>
      <c r="R15" s="64">
        <v>149</v>
      </c>
      <c r="T15" s="17"/>
      <c r="U15" s="61" t="s">
        <v>288</v>
      </c>
      <c r="V15" s="17"/>
    </row>
    <row r="16" spans="2:39" x14ac:dyDescent="0.25">
      <c r="B16" s="62" t="s">
        <v>242</v>
      </c>
      <c r="C16" s="63">
        <v>6.4000000000000001E-2</v>
      </c>
      <c r="D16" s="63">
        <v>0.08</v>
      </c>
      <c r="E16" s="63">
        <v>0.22800000000000001</v>
      </c>
      <c r="F16" s="63">
        <v>0.32</v>
      </c>
      <c r="G16" s="63">
        <v>0.23599999999999999</v>
      </c>
      <c r="H16" s="63">
        <v>7.1999999999999995E-2</v>
      </c>
      <c r="K16" s="62" t="s">
        <v>242</v>
      </c>
      <c r="L16" s="64">
        <v>16</v>
      </c>
      <c r="M16" s="64">
        <v>20</v>
      </c>
      <c r="N16" s="64">
        <v>57</v>
      </c>
      <c r="O16" s="64">
        <v>80</v>
      </c>
      <c r="P16" s="64">
        <v>59</v>
      </c>
      <c r="Q16" s="64">
        <v>18</v>
      </c>
      <c r="R16" s="64">
        <v>250</v>
      </c>
      <c r="T16" s="17"/>
      <c r="U16" s="17" t="s">
        <v>232</v>
      </c>
      <c r="V16" s="17" t="s">
        <v>258</v>
      </c>
    </row>
    <row r="17" spans="2:25" x14ac:dyDescent="0.25">
      <c r="B17" s="62" t="s">
        <v>243</v>
      </c>
      <c r="C17" s="63">
        <v>4.4247787610619468E-2</v>
      </c>
      <c r="D17" s="63">
        <v>8.8495575221238937E-2</v>
      </c>
      <c r="E17" s="63">
        <v>0.19469026548672566</v>
      </c>
      <c r="F17" s="63">
        <v>0.30088495575221241</v>
      </c>
      <c r="G17" s="63">
        <v>0.21238938053097345</v>
      </c>
      <c r="H17" s="63">
        <v>0.15929203539823009</v>
      </c>
      <c r="K17" s="62" t="s">
        <v>243</v>
      </c>
      <c r="L17" s="64">
        <v>5</v>
      </c>
      <c r="M17" s="64">
        <v>10</v>
      </c>
      <c r="N17" s="64">
        <v>22</v>
      </c>
      <c r="O17" s="64">
        <v>34</v>
      </c>
      <c r="P17" s="64">
        <v>24</v>
      </c>
      <c r="Q17" s="64">
        <v>18</v>
      </c>
      <c r="R17" s="64">
        <v>113</v>
      </c>
      <c r="T17" s="17" t="s">
        <v>289</v>
      </c>
      <c r="U17" s="64">
        <v>4131</v>
      </c>
      <c r="V17" s="64">
        <v>4213</v>
      </c>
    </row>
    <row r="18" spans="2:25" x14ac:dyDescent="0.25">
      <c r="B18" s="62" t="s">
        <v>244</v>
      </c>
      <c r="C18" s="63">
        <v>1.4705882352941176E-2</v>
      </c>
      <c r="D18" s="63">
        <v>5.8823529411764705E-2</v>
      </c>
      <c r="E18" s="63">
        <v>0.19117647058823528</v>
      </c>
      <c r="F18" s="63">
        <v>0.44117647058823528</v>
      </c>
      <c r="G18" s="63">
        <v>0.23529411764705882</v>
      </c>
      <c r="H18" s="63">
        <v>5.8823529411764705E-2</v>
      </c>
      <c r="K18" s="62" t="s">
        <v>244</v>
      </c>
      <c r="L18" s="64">
        <v>1</v>
      </c>
      <c r="M18" s="64">
        <v>4</v>
      </c>
      <c r="N18" s="64">
        <v>13</v>
      </c>
      <c r="O18" s="64">
        <v>30</v>
      </c>
      <c r="P18" s="64">
        <v>16</v>
      </c>
      <c r="Q18" s="64">
        <v>4</v>
      </c>
      <c r="R18" s="64">
        <v>68</v>
      </c>
    </row>
    <row r="19" spans="2:25" x14ac:dyDescent="0.25">
      <c r="B19" s="62" t="s">
        <v>245</v>
      </c>
      <c r="C19" s="63">
        <v>5.204460966542751E-2</v>
      </c>
      <c r="D19" s="63">
        <v>3.3457249070631967E-2</v>
      </c>
      <c r="E19" s="63">
        <v>0.16728624535315986</v>
      </c>
      <c r="F19" s="63">
        <v>0.36802973977695169</v>
      </c>
      <c r="G19" s="63">
        <v>0.29739776951672864</v>
      </c>
      <c r="H19" s="63">
        <v>8.1784386617100371E-2</v>
      </c>
      <c r="K19" s="62" t="s">
        <v>245</v>
      </c>
      <c r="L19" s="64">
        <v>14</v>
      </c>
      <c r="M19" s="64">
        <v>9</v>
      </c>
      <c r="N19" s="64">
        <v>45</v>
      </c>
      <c r="O19" s="64">
        <v>99</v>
      </c>
      <c r="P19" s="64">
        <v>80</v>
      </c>
      <c r="Q19" s="64">
        <v>22</v>
      </c>
      <c r="R19" s="64">
        <v>269</v>
      </c>
    </row>
    <row r="20" spans="2:25" x14ac:dyDescent="0.25">
      <c r="B20" s="62" t="s">
        <v>246</v>
      </c>
      <c r="C20" s="63">
        <v>5.5555555555555552E-2</v>
      </c>
      <c r="D20" s="63">
        <v>3.0303030303030304E-2</v>
      </c>
      <c r="E20" s="63">
        <v>0.17676767676767677</v>
      </c>
      <c r="F20" s="63">
        <v>0.35353535353535354</v>
      </c>
      <c r="G20" s="63">
        <v>0.24747474747474749</v>
      </c>
      <c r="H20" s="63">
        <v>0.13636363636363635</v>
      </c>
      <c r="K20" s="62" t="s">
        <v>246</v>
      </c>
      <c r="L20" s="64">
        <v>11</v>
      </c>
      <c r="M20" s="64">
        <v>6</v>
      </c>
      <c r="N20" s="64">
        <v>35</v>
      </c>
      <c r="O20" s="64">
        <v>70</v>
      </c>
      <c r="P20" s="64">
        <v>49</v>
      </c>
      <c r="Q20" s="64">
        <v>27</v>
      </c>
      <c r="R20" s="64">
        <v>198</v>
      </c>
    </row>
    <row r="21" spans="2:25" x14ac:dyDescent="0.25">
      <c r="B21" s="62" t="s">
        <v>247</v>
      </c>
      <c r="C21" s="63">
        <v>7.6923076923076927E-2</v>
      </c>
      <c r="D21" s="63">
        <v>3.0769230769230771E-2</v>
      </c>
      <c r="E21" s="63">
        <v>0.19230769230769232</v>
      </c>
      <c r="F21" s="63">
        <v>0.2846153846153846</v>
      </c>
      <c r="G21" s="63">
        <v>0.32307692307692309</v>
      </c>
      <c r="H21" s="63">
        <v>9.2307692307692313E-2</v>
      </c>
      <c r="K21" s="62" t="s">
        <v>247</v>
      </c>
      <c r="L21" s="64">
        <v>10</v>
      </c>
      <c r="M21" s="64">
        <v>4</v>
      </c>
      <c r="N21" s="64">
        <v>25</v>
      </c>
      <c r="O21" s="64">
        <v>37</v>
      </c>
      <c r="P21" s="64">
        <v>42</v>
      </c>
      <c r="Q21" s="64">
        <v>12</v>
      </c>
      <c r="R21" s="64">
        <v>130</v>
      </c>
      <c r="U21" t="str">
        <f>CONCATENATE("Fordeling sysselsatte i primærnæringene etter aldersgrupper i hele landet i ",U11," i %")</f>
        <v>Fordeling sysselsatte i primærnæringene etter aldersgrupper i hele landet i 2015 i %</v>
      </c>
    </row>
    <row r="22" spans="2:25" x14ac:dyDescent="0.25">
      <c r="B22" s="62" t="s">
        <v>248</v>
      </c>
      <c r="C22" s="63">
        <v>2.7397260273972601E-2</v>
      </c>
      <c r="D22" s="63">
        <v>3.4246575342465752E-2</v>
      </c>
      <c r="E22" s="63">
        <v>0.20547945205479451</v>
      </c>
      <c r="F22" s="63">
        <v>0.30136986301369861</v>
      </c>
      <c r="G22" s="63">
        <v>0.23287671232876711</v>
      </c>
      <c r="H22" s="63">
        <v>0.19863013698630136</v>
      </c>
      <c r="K22" s="62" t="s">
        <v>248</v>
      </c>
      <c r="L22" s="64">
        <v>4</v>
      </c>
      <c r="M22" s="64">
        <v>5</v>
      </c>
      <c r="N22" s="64">
        <v>30</v>
      </c>
      <c r="O22" s="64">
        <v>44</v>
      </c>
      <c r="P22" s="64">
        <v>34</v>
      </c>
      <c r="Q22" s="64">
        <v>29</v>
      </c>
      <c r="R22" s="64">
        <v>146</v>
      </c>
      <c r="U22" s="43" t="str">
        <f>IF(C2=S2,U21,U1)</f>
        <v>Fordeling sysselsatte i primærnæringene etter aldersgrupper i Sør-Trøndelag Nord-Trøndelag i % i 2015</v>
      </c>
      <c r="V22" s="43"/>
      <c r="W22" s="43"/>
      <c r="X22" s="43"/>
      <c r="Y22" s="43"/>
    </row>
    <row r="23" spans="2:25" x14ac:dyDescent="0.25">
      <c r="B23" s="62" t="s">
        <v>249</v>
      </c>
      <c r="C23" s="63">
        <v>9.285714285714286E-2</v>
      </c>
      <c r="D23" s="63">
        <v>0.10714285714285714</v>
      </c>
      <c r="E23" s="63">
        <v>0.17857142857142858</v>
      </c>
      <c r="F23" s="63">
        <v>0.22142857142857142</v>
      </c>
      <c r="G23" s="63">
        <v>0.3</v>
      </c>
      <c r="H23" s="63">
        <v>0.1</v>
      </c>
      <c r="K23" s="62" t="s">
        <v>249</v>
      </c>
      <c r="L23" s="64">
        <v>13</v>
      </c>
      <c r="M23" s="64">
        <v>15</v>
      </c>
      <c r="N23" s="64">
        <v>25</v>
      </c>
      <c r="O23" s="64">
        <v>31</v>
      </c>
      <c r="P23" s="64">
        <v>42</v>
      </c>
      <c r="Q23" s="64">
        <v>14</v>
      </c>
      <c r="R23" s="64">
        <v>140</v>
      </c>
    </row>
    <row r="24" spans="2:25" x14ac:dyDescent="0.25">
      <c r="B24" s="62" t="s">
        <v>250</v>
      </c>
      <c r="C24" s="63">
        <v>3.2786885245901641E-2</v>
      </c>
      <c r="D24" s="63">
        <v>3.2786885245901641E-2</v>
      </c>
      <c r="E24" s="63">
        <v>8.1967213114754092E-2</v>
      </c>
      <c r="F24" s="63">
        <v>0.32786885245901637</v>
      </c>
      <c r="G24" s="63">
        <v>0.26229508196721313</v>
      </c>
      <c r="H24" s="63">
        <v>0.26229508196721313</v>
      </c>
      <c r="K24" s="62" t="s">
        <v>250</v>
      </c>
      <c r="L24" s="64">
        <v>2</v>
      </c>
      <c r="M24" s="64">
        <v>2</v>
      </c>
      <c r="N24" s="64">
        <v>5</v>
      </c>
      <c r="O24" s="64">
        <v>20</v>
      </c>
      <c r="P24" s="64">
        <v>16</v>
      </c>
      <c r="Q24" s="64">
        <v>16</v>
      </c>
      <c r="R24" s="64">
        <v>61</v>
      </c>
    </row>
    <row r="25" spans="2:25" x14ac:dyDescent="0.25">
      <c r="B25" s="62" t="s">
        <v>251</v>
      </c>
      <c r="C25" s="63">
        <v>3.2653061224489799E-2</v>
      </c>
      <c r="D25" s="63">
        <v>8.1632653061224497E-3</v>
      </c>
      <c r="E25" s="63">
        <v>0.18775510204081633</v>
      </c>
      <c r="F25" s="63">
        <v>0.29795918367346941</v>
      </c>
      <c r="G25" s="63">
        <v>0.33469387755102042</v>
      </c>
      <c r="H25" s="63">
        <v>0.13877551020408163</v>
      </c>
      <c r="K25" s="62" t="s">
        <v>251</v>
      </c>
      <c r="L25" s="64">
        <v>8</v>
      </c>
      <c r="M25" s="64">
        <v>2</v>
      </c>
      <c r="N25" s="64">
        <v>46</v>
      </c>
      <c r="O25" s="64">
        <v>73</v>
      </c>
      <c r="P25" s="64">
        <v>82</v>
      </c>
      <c r="Q25" s="64">
        <v>34</v>
      </c>
      <c r="R25" s="64">
        <v>245</v>
      </c>
      <c r="U25" t="str">
        <f>CONCATENATE("Antall sysselsatte i primærnæringene etter aldersgrupper i hele landet i ",U11)</f>
        <v>Antall sysselsatte i primærnæringene etter aldersgrupper i hele landet i 2015</v>
      </c>
    </row>
    <row r="26" spans="2:25" x14ac:dyDescent="0.25">
      <c r="B26" s="62" t="s">
        <v>252</v>
      </c>
      <c r="C26" s="63">
        <v>5.0691244239631339E-2</v>
      </c>
      <c r="D26" s="63">
        <v>1.3824884792626729E-2</v>
      </c>
      <c r="E26" s="63">
        <v>9.2165898617511524E-2</v>
      </c>
      <c r="F26" s="63">
        <v>0.30414746543778803</v>
      </c>
      <c r="G26" s="63">
        <v>0.32718894009216593</v>
      </c>
      <c r="H26" s="63">
        <v>0.2119815668202765</v>
      </c>
      <c r="K26" s="62" t="s">
        <v>252</v>
      </c>
      <c r="L26" s="64">
        <v>11</v>
      </c>
      <c r="M26" s="64">
        <v>3</v>
      </c>
      <c r="N26" s="64">
        <v>20</v>
      </c>
      <c r="O26" s="64">
        <v>66</v>
      </c>
      <c r="P26" s="64">
        <v>71</v>
      </c>
      <c r="Q26" s="64">
        <v>46</v>
      </c>
      <c r="R26" s="64">
        <v>217</v>
      </c>
      <c r="U26" s="92" t="str">
        <f>IF(C2=S2,U25,U4)</f>
        <v>Antall sysselsatte i primærnæringene etter aldersgrupper i Sør-Trøndelag Nord-Trøndelag i 2015</v>
      </c>
      <c r="V26" s="92"/>
      <c r="W26" s="92"/>
    </row>
    <row r="27" spans="2:25" x14ac:dyDescent="0.25">
      <c r="B27" s="62" t="s">
        <v>253</v>
      </c>
      <c r="C27" s="63">
        <v>1.2345679012345678E-2</v>
      </c>
      <c r="D27" s="63">
        <v>1.2345679012345678E-2</v>
      </c>
      <c r="E27" s="63">
        <v>0.14814814814814814</v>
      </c>
      <c r="F27" s="63">
        <v>0.30864197530864196</v>
      </c>
      <c r="G27" s="63">
        <v>0.27160493827160492</v>
      </c>
      <c r="H27" s="63">
        <v>0.24691358024691357</v>
      </c>
      <c r="K27" s="62" t="s">
        <v>253</v>
      </c>
      <c r="L27" s="64">
        <v>1</v>
      </c>
      <c r="M27" s="64">
        <v>1</v>
      </c>
      <c r="N27" s="64">
        <v>12</v>
      </c>
      <c r="O27" s="64">
        <v>25</v>
      </c>
      <c r="P27" s="64">
        <v>22</v>
      </c>
      <c r="Q27" s="64">
        <v>20</v>
      </c>
      <c r="R27" s="64">
        <v>81</v>
      </c>
    </row>
    <row r="28" spans="2:25" x14ac:dyDescent="0.25">
      <c r="B28" s="62" t="s">
        <v>254</v>
      </c>
      <c r="C28" s="63">
        <v>0</v>
      </c>
      <c r="D28" s="63">
        <v>0</v>
      </c>
      <c r="E28" s="63">
        <v>0.19230769230769232</v>
      </c>
      <c r="F28" s="63">
        <v>0.38461538461538464</v>
      </c>
      <c r="G28" s="63">
        <v>0.34615384615384615</v>
      </c>
      <c r="H28" s="63">
        <v>7.6923076923076927E-2</v>
      </c>
      <c r="K28" s="62" t="s">
        <v>254</v>
      </c>
      <c r="L28" s="64">
        <v>0</v>
      </c>
      <c r="M28" s="64">
        <v>0</v>
      </c>
      <c r="N28" s="64">
        <v>5</v>
      </c>
      <c r="O28" s="64">
        <v>10</v>
      </c>
      <c r="P28" s="64">
        <v>9</v>
      </c>
      <c r="Q28" s="64">
        <v>2</v>
      </c>
      <c r="R28" s="64">
        <v>26</v>
      </c>
    </row>
    <row r="29" spans="2:25" x14ac:dyDescent="0.25">
      <c r="B29" s="62" t="s">
        <v>255</v>
      </c>
      <c r="C29" s="63">
        <v>9.0909090909090912E-2</v>
      </c>
      <c r="D29" s="63">
        <v>2.2727272727272728E-2</v>
      </c>
      <c r="E29" s="63">
        <v>0.13636363636363635</v>
      </c>
      <c r="F29" s="63">
        <v>0.29545454545454547</v>
      </c>
      <c r="G29" s="63">
        <v>0.29545454545454547</v>
      </c>
      <c r="H29" s="63">
        <v>0.15909090909090909</v>
      </c>
      <c r="K29" s="62" t="s">
        <v>255</v>
      </c>
      <c r="L29" s="64">
        <v>4</v>
      </c>
      <c r="M29" s="64">
        <v>1</v>
      </c>
      <c r="N29" s="64">
        <v>6</v>
      </c>
      <c r="O29" s="64">
        <v>13</v>
      </c>
      <c r="P29" s="64">
        <v>13</v>
      </c>
      <c r="Q29" s="64">
        <v>7</v>
      </c>
      <c r="R29" s="64">
        <v>44</v>
      </c>
    </row>
    <row r="30" spans="2:25" x14ac:dyDescent="0.25">
      <c r="B30" s="62" t="s">
        <v>256</v>
      </c>
      <c r="C30" s="63">
        <v>0.17647058823529413</v>
      </c>
      <c r="D30" s="63">
        <v>6.4171122994652413E-2</v>
      </c>
      <c r="E30" s="63">
        <v>0.11764705882352941</v>
      </c>
      <c r="F30" s="63">
        <v>0.22994652406417113</v>
      </c>
      <c r="G30" s="63">
        <v>0.20855614973262032</v>
      </c>
      <c r="H30" s="63">
        <v>0.20320855614973263</v>
      </c>
      <c r="K30" s="62" t="s">
        <v>256</v>
      </c>
      <c r="L30" s="64">
        <v>33</v>
      </c>
      <c r="M30" s="64">
        <v>12</v>
      </c>
      <c r="N30" s="64">
        <v>22</v>
      </c>
      <c r="O30" s="64">
        <v>43</v>
      </c>
      <c r="P30" s="64">
        <v>39</v>
      </c>
      <c r="Q30" s="64">
        <v>38</v>
      </c>
      <c r="R30" s="64">
        <v>187</v>
      </c>
    </row>
    <row r="31" spans="2:25" x14ac:dyDescent="0.25">
      <c r="B31" s="62" t="s">
        <v>257</v>
      </c>
      <c r="C31" s="63">
        <v>2.2727272727272728E-2</v>
      </c>
      <c r="D31" s="63">
        <v>4.5454545454545456E-2</v>
      </c>
      <c r="E31" s="63">
        <v>9.0909090909090912E-2</v>
      </c>
      <c r="F31" s="63">
        <v>0.36363636363636365</v>
      </c>
      <c r="G31" s="63">
        <v>0.29545454545454547</v>
      </c>
      <c r="H31" s="63">
        <v>0.18181818181818182</v>
      </c>
      <c r="K31" s="62" t="s">
        <v>257</v>
      </c>
      <c r="L31" s="64">
        <v>1</v>
      </c>
      <c r="M31" s="64">
        <v>2</v>
      </c>
      <c r="N31" s="64">
        <v>4</v>
      </c>
      <c r="O31" s="64">
        <v>16</v>
      </c>
      <c r="P31" s="64">
        <v>13</v>
      </c>
      <c r="Q31" s="64">
        <v>8</v>
      </c>
      <c r="R31" s="64">
        <v>44</v>
      </c>
    </row>
    <row r="32" spans="2:25" x14ac:dyDescent="0.25">
      <c r="B32" s="62" t="s">
        <v>259</v>
      </c>
      <c r="C32" s="63">
        <v>8.0213903743315509E-2</v>
      </c>
      <c r="D32" s="63">
        <v>6.0606060606060608E-2</v>
      </c>
      <c r="E32" s="63">
        <v>0.18360071301247771</v>
      </c>
      <c r="F32" s="63">
        <v>0.30481283422459893</v>
      </c>
      <c r="G32" s="63">
        <v>0.27094474153297682</v>
      </c>
      <c r="H32" s="63">
        <v>9.9821746880570411E-2</v>
      </c>
      <c r="K32" s="62" t="s">
        <v>259</v>
      </c>
      <c r="L32" s="64">
        <v>45</v>
      </c>
      <c r="M32" s="64">
        <v>34</v>
      </c>
      <c r="N32" s="64">
        <v>103</v>
      </c>
      <c r="O32" s="64">
        <v>171</v>
      </c>
      <c r="P32" s="64">
        <v>152</v>
      </c>
      <c r="Q32" s="64">
        <v>56</v>
      </c>
      <c r="R32" s="64">
        <v>561</v>
      </c>
    </row>
    <row r="33" spans="1:18" x14ac:dyDescent="0.25">
      <c r="B33" s="62" t="s">
        <v>260</v>
      </c>
      <c r="C33" s="63">
        <v>3.9735099337748346E-2</v>
      </c>
      <c r="D33" s="63">
        <v>4.6357615894039736E-2</v>
      </c>
      <c r="E33" s="63">
        <v>0.19867549668874171</v>
      </c>
      <c r="F33" s="63">
        <v>0.29801324503311261</v>
      </c>
      <c r="G33" s="63">
        <v>0.26490066225165565</v>
      </c>
      <c r="H33" s="63">
        <v>0.15231788079470199</v>
      </c>
      <c r="K33" s="62" t="s">
        <v>260</v>
      </c>
      <c r="L33" s="64">
        <v>6</v>
      </c>
      <c r="M33" s="64">
        <v>7</v>
      </c>
      <c r="N33" s="64">
        <v>30</v>
      </c>
      <c r="O33" s="64">
        <v>45</v>
      </c>
      <c r="P33" s="64">
        <v>40</v>
      </c>
      <c r="Q33" s="64">
        <v>23</v>
      </c>
      <c r="R33" s="64">
        <v>151</v>
      </c>
    </row>
    <row r="34" spans="1:18" x14ac:dyDescent="0.25">
      <c r="B34" s="62" t="s">
        <v>261</v>
      </c>
      <c r="C34" s="63">
        <v>0</v>
      </c>
      <c r="D34" s="63">
        <v>1.6949152542372881E-2</v>
      </c>
      <c r="E34" s="63">
        <v>0.13559322033898305</v>
      </c>
      <c r="F34" s="63">
        <v>0.33898305084745761</v>
      </c>
      <c r="G34" s="63">
        <v>0.32203389830508472</v>
      </c>
      <c r="H34" s="63">
        <v>0.1864406779661017</v>
      </c>
      <c r="K34" s="62" t="s">
        <v>261</v>
      </c>
      <c r="L34" s="64">
        <v>0</v>
      </c>
      <c r="M34" s="64">
        <v>1</v>
      </c>
      <c r="N34" s="64">
        <v>8</v>
      </c>
      <c r="O34" s="64">
        <v>20</v>
      </c>
      <c r="P34" s="64">
        <v>19</v>
      </c>
      <c r="Q34" s="64">
        <v>11</v>
      </c>
      <c r="R34" s="64">
        <v>59</v>
      </c>
    </row>
    <row r="35" spans="1:18" x14ac:dyDescent="0.25">
      <c r="B35" s="62" t="s">
        <v>262</v>
      </c>
      <c r="C35" s="63">
        <v>6.8592057761732855E-2</v>
      </c>
      <c r="D35" s="63">
        <v>2.1660649819494584E-2</v>
      </c>
      <c r="E35" s="63">
        <v>0.1552346570397112</v>
      </c>
      <c r="F35" s="63">
        <v>0.27797833935018051</v>
      </c>
      <c r="G35" s="63">
        <v>0.26353790613718414</v>
      </c>
      <c r="H35" s="63">
        <v>0.21299638989169675</v>
      </c>
      <c r="K35" s="62" t="s">
        <v>262</v>
      </c>
      <c r="L35" s="64">
        <v>19</v>
      </c>
      <c r="M35" s="64">
        <v>6</v>
      </c>
      <c r="N35" s="64">
        <v>43</v>
      </c>
      <c r="O35" s="64">
        <v>77</v>
      </c>
      <c r="P35" s="64">
        <v>73</v>
      </c>
      <c r="Q35" s="64">
        <v>59</v>
      </c>
      <c r="R35" s="64">
        <v>277</v>
      </c>
    </row>
    <row r="36" spans="1:18" x14ac:dyDescent="0.25">
      <c r="B36" s="62" t="s">
        <v>263</v>
      </c>
      <c r="C36" s="63">
        <v>4.3209876543209874E-2</v>
      </c>
      <c r="D36" s="63">
        <v>6.7901234567901231E-2</v>
      </c>
      <c r="E36" s="63">
        <v>0.20370370370370369</v>
      </c>
      <c r="F36" s="63">
        <v>0.33950617283950618</v>
      </c>
      <c r="G36" s="63">
        <v>0.20370370370370369</v>
      </c>
      <c r="H36" s="63">
        <v>0.1419753086419753</v>
      </c>
      <c r="K36" s="62" t="s">
        <v>263</v>
      </c>
      <c r="L36" s="64">
        <v>7</v>
      </c>
      <c r="M36" s="64">
        <v>11</v>
      </c>
      <c r="N36" s="64">
        <v>33</v>
      </c>
      <c r="O36" s="64">
        <v>55</v>
      </c>
      <c r="P36" s="64">
        <v>33</v>
      </c>
      <c r="Q36" s="64">
        <v>23</v>
      </c>
      <c r="R36" s="64">
        <v>162</v>
      </c>
    </row>
    <row r="37" spans="1:18" x14ac:dyDescent="0.25">
      <c r="B37" s="62" t="s">
        <v>264</v>
      </c>
      <c r="C37" s="63">
        <v>0.11016949152542373</v>
      </c>
      <c r="D37" s="63">
        <v>4.2372881355932202E-2</v>
      </c>
      <c r="E37" s="63">
        <v>0.15254237288135594</v>
      </c>
      <c r="F37" s="63">
        <v>0.19491525423728814</v>
      </c>
      <c r="G37" s="63">
        <v>0.27966101694915252</v>
      </c>
      <c r="H37" s="63">
        <v>0.22033898305084745</v>
      </c>
      <c r="K37" s="62" t="s">
        <v>264</v>
      </c>
      <c r="L37" s="64">
        <v>13</v>
      </c>
      <c r="M37" s="64">
        <v>5</v>
      </c>
      <c r="N37" s="64">
        <v>18</v>
      </c>
      <c r="O37" s="64">
        <v>23</v>
      </c>
      <c r="P37" s="64">
        <v>33</v>
      </c>
      <c r="Q37" s="64">
        <v>26</v>
      </c>
      <c r="R37" s="64">
        <v>118</v>
      </c>
    </row>
    <row r="38" spans="1:18" x14ac:dyDescent="0.25">
      <c r="B38" s="62" t="s">
        <v>265</v>
      </c>
      <c r="C38" s="63">
        <v>0.15209125475285171</v>
      </c>
      <c r="D38" s="63">
        <v>7.4144486692015205E-2</v>
      </c>
      <c r="E38" s="63">
        <v>0.15779467680608364</v>
      </c>
      <c r="F38" s="63">
        <v>0.28897338403041822</v>
      </c>
      <c r="G38" s="63">
        <v>0.23384030418250951</v>
      </c>
      <c r="H38" s="63">
        <v>9.3155893536121678E-2</v>
      </c>
      <c r="K38" s="62" t="s">
        <v>265</v>
      </c>
      <c r="L38" s="64">
        <v>80</v>
      </c>
      <c r="M38" s="64">
        <v>39</v>
      </c>
      <c r="N38" s="64">
        <v>83</v>
      </c>
      <c r="O38" s="64">
        <v>152</v>
      </c>
      <c r="P38" s="64">
        <v>123</v>
      </c>
      <c r="Q38" s="64">
        <v>49</v>
      </c>
      <c r="R38" s="64">
        <v>526</v>
      </c>
    </row>
    <row r="39" spans="1:18" x14ac:dyDescent="0.25">
      <c r="B39" s="62" t="s">
        <v>266</v>
      </c>
      <c r="C39" s="63">
        <v>0.18604651162790697</v>
      </c>
      <c r="D39" s="63">
        <v>5.8139534883720929E-2</v>
      </c>
      <c r="E39" s="63">
        <v>0.1308139534883721</v>
      </c>
      <c r="F39" s="63">
        <v>0.29651162790697677</v>
      </c>
      <c r="G39" s="63">
        <v>0.25</v>
      </c>
      <c r="H39" s="63">
        <v>7.8488372093023256E-2</v>
      </c>
      <c r="K39" s="62" t="s">
        <v>266</v>
      </c>
      <c r="L39" s="64">
        <v>64</v>
      </c>
      <c r="M39" s="64">
        <v>20</v>
      </c>
      <c r="N39" s="64">
        <v>45</v>
      </c>
      <c r="O39" s="64">
        <v>102</v>
      </c>
      <c r="P39" s="64">
        <v>86</v>
      </c>
      <c r="Q39" s="64">
        <v>27</v>
      </c>
      <c r="R39" s="64">
        <v>344</v>
      </c>
    </row>
    <row r="40" spans="1:18" x14ac:dyDescent="0.25">
      <c r="A40" s="63"/>
      <c r="B40" s="62" t="s">
        <v>267</v>
      </c>
      <c r="C40" s="63">
        <v>0</v>
      </c>
      <c r="D40" s="63">
        <v>7.6923076923076927E-2</v>
      </c>
      <c r="E40" s="63">
        <v>0.10256410256410256</v>
      </c>
      <c r="F40" s="63">
        <v>0.5</v>
      </c>
      <c r="G40" s="63">
        <v>0.25641025641025639</v>
      </c>
      <c r="H40" s="63">
        <v>6.4102564102564097E-2</v>
      </c>
      <c r="K40" s="62" t="s">
        <v>267</v>
      </c>
      <c r="L40" s="64">
        <v>0</v>
      </c>
      <c r="M40" s="64">
        <v>6</v>
      </c>
      <c r="N40" s="64">
        <v>8</v>
      </c>
      <c r="O40" s="64">
        <v>39</v>
      </c>
      <c r="P40" s="64">
        <v>20</v>
      </c>
      <c r="Q40" s="64">
        <v>5</v>
      </c>
      <c r="R40" s="64">
        <v>78</v>
      </c>
    </row>
    <row r="41" spans="1:18" x14ac:dyDescent="0.25">
      <c r="A41" s="63"/>
      <c r="B41" s="62" t="s">
        <v>268</v>
      </c>
      <c r="C41" s="63">
        <v>2.2900763358778626E-2</v>
      </c>
      <c r="D41" s="63">
        <v>7.6335877862595417E-3</v>
      </c>
      <c r="E41" s="63">
        <v>0.22137404580152673</v>
      </c>
      <c r="F41" s="63">
        <v>0.29770992366412213</v>
      </c>
      <c r="G41" s="63">
        <v>0.38167938931297712</v>
      </c>
      <c r="H41" s="63">
        <v>6.8702290076335881E-2</v>
      </c>
      <c r="K41" s="62" t="s">
        <v>268</v>
      </c>
      <c r="L41" s="64">
        <v>3</v>
      </c>
      <c r="M41" s="64">
        <v>1</v>
      </c>
      <c r="N41" s="64">
        <v>29</v>
      </c>
      <c r="O41" s="64">
        <v>39</v>
      </c>
      <c r="P41" s="64">
        <v>50</v>
      </c>
      <c r="Q41" s="64">
        <v>9</v>
      </c>
      <c r="R41" s="64">
        <v>131</v>
      </c>
    </row>
    <row r="42" spans="1:18" x14ac:dyDescent="0.25">
      <c r="A42" s="63"/>
      <c r="B42" s="62" t="s">
        <v>269</v>
      </c>
      <c r="C42" s="63">
        <v>0.10897435897435898</v>
      </c>
      <c r="D42" s="63">
        <v>0.10897435897435898</v>
      </c>
      <c r="E42" s="63">
        <v>9.6153846153846159E-2</v>
      </c>
      <c r="F42" s="63">
        <v>0.30769230769230771</v>
      </c>
      <c r="G42" s="63">
        <v>0.26923076923076922</v>
      </c>
      <c r="H42" s="63">
        <v>0.10897435897435898</v>
      </c>
      <c r="K42" s="62" t="s">
        <v>269</v>
      </c>
      <c r="L42" s="64">
        <v>17</v>
      </c>
      <c r="M42" s="64">
        <v>17</v>
      </c>
      <c r="N42" s="64">
        <v>15</v>
      </c>
      <c r="O42" s="64">
        <v>48</v>
      </c>
      <c r="P42" s="64">
        <v>42</v>
      </c>
      <c r="Q42" s="64">
        <v>17</v>
      </c>
      <c r="R42" s="64">
        <v>156</v>
      </c>
    </row>
    <row r="43" spans="1:18" x14ac:dyDescent="0.25">
      <c r="A43" s="63"/>
      <c r="B43" s="62" t="s">
        <v>270</v>
      </c>
      <c r="C43" s="63">
        <v>2.1739130434782608E-2</v>
      </c>
      <c r="D43" s="63">
        <v>5.434782608695652E-2</v>
      </c>
      <c r="E43" s="63">
        <v>0.17391304347826086</v>
      </c>
      <c r="F43" s="63">
        <v>0.31521739130434784</v>
      </c>
      <c r="G43" s="63">
        <v>0.27173913043478259</v>
      </c>
      <c r="H43" s="63">
        <v>0.16304347826086957</v>
      </c>
      <c r="K43" s="62" t="s">
        <v>270</v>
      </c>
      <c r="L43" s="64">
        <v>2</v>
      </c>
      <c r="M43" s="64">
        <v>5</v>
      </c>
      <c r="N43" s="64">
        <v>16</v>
      </c>
      <c r="O43" s="64">
        <v>29</v>
      </c>
      <c r="P43" s="64">
        <v>25</v>
      </c>
      <c r="Q43" s="64">
        <v>15</v>
      </c>
      <c r="R43" s="64">
        <v>92</v>
      </c>
    </row>
    <row r="44" spans="1:18" x14ac:dyDescent="0.25">
      <c r="A44" s="63"/>
      <c r="B44" s="62" t="s">
        <v>271</v>
      </c>
      <c r="C44" s="63">
        <v>3.125E-2</v>
      </c>
      <c r="D44" s="63">
        <v>6.25E-2</v>
      </c>
      <c r="E44" s="63">
        <v>0.25</v>
      </c>
      <c r="F44" s="63">
        <v>6.25E-2</v>
      </c>
      <c r="G44" s="63">
        <v>0.34375</v>
      </c>
      <c r="H44" s="63">
        <v>0.25</v>
      </c>
      <c r="K44" s="62" t="s">
        <v>271</v>
      </c>
      <c r="L44" s="64">
        <v>1</v>
      </c>
      <c r="M44" s="64">
        <v>2</v>
      </c>
      <c r="N44" s="64">
        <v>8</v>
      </c>
      <c r="O44" s="64">
        <v>2</v>
      </c>
      <c r="P44" s="64">
        <v>11</v>
      </c>
      <c r="Q44" s="64">
        <v>8</v>
      </c>
      <c r="R44" s="64">
        <v>32</v>
      </c>
    </row>
    <row r="45" spans="1:18" x14ac:dyDescent="0.25">
      <c r="A45" s="63"/>
      <c r="B45" s="62" t="s">
        <v>272</v>
      </c>
      <c r="C45" s="63">
        <v>7.3170731707317069E-2</v>
      </c>
      <c r="D45" s="63">
        <v>9.7560975609756101E-2</v>
      </c>
      <c r="E45" s="63">
        <v>0.1951219512195122</v>
      </c>
      <c r="F45" s="63">
        <v>0.1951219512195122</v>
      </c>
      <c r="G45" s="63">
        <v>0.1951219512195122</v>
      </c>
      <c r="H45" s="63">
        <v>0.24390243902439024</v>
      </c>
      <c r="K45" s="62" t="s">
        <v>272</v>
      </c>
      <c r="L45" s="64">
        <v>3</v>
      </c>
      <c r="M45" s="64">
        <v>4</v>
      </c>
      <c r="N45" s="64">
        <v>8</v>
      </c>
      <c r="O45" s="64">
        <v>8</v>
      </c>
      <c r="P45" s="64">
        <v>8</v>
      </c>
      <c r="Q45" s="64">
        <v>10</v>
      </c>
      <c r="R45" s="64">
        <v>41</v>
      </c>
    </row>
    <row r="46" spans="1:18" x14ac:dyDescent="0.25">
      <c r="A46" s="63"/>
      <c r="B46" s="62" t="s">
        <v>273</v>
      </c>
      <c r="C46" s="63">
        <v>4.49438202247191E-2</v>
      </c>
      <c r="D46" s="63">
        <v>6.741573033707865E-2</v>
      </c>
      <c r="E46" s="63">
        <v>0.12359550561797752</v>
      </c>
      <c r="F46" s="63">
        <v>0.29213483146067415</v>
      </c>
      <c r="G46" s="63">
        <v>0.3707865168539326</v>
      </c>
      <c r="H46" s="63">
        <v>0.10112359550561797</v>
      </c>
      <c r="K46" s="62" t="s">
        <v>273</v>
      </c>
      <c r="L46" s="64">
        <v>4</v>
      </c>
      <c r="M46" s="64">
        <v>6</v>
      </c>
      <c r="N46" s="64">
        <v>11</v>
      </c>
      <c r="O46" s="64">
        <v>26</v>
      </c>
      <c r="P46" s="64">
        <v>33</v>
      </c>
      <c r="Q46" s="64">
        <v>9</v>
      </c>
      <c r="R46" s="64">
        <v>89</v>
      </c>
    </row>
    <row r="47" spans="1:18" x14ac:dyDescent="0.25">
      <c r="B47" s="62" t="s">
        <v>274</v>
      </c>
      <c r="C47" s="63">
        <v>9.6774193548387094E-2</v>
      </c>
      <c r="D47" s="63">
        <v>1.0752688172043012E-2</v>
      </c>
      <c r="E47" s="63">
        <v>0.15053763440860216</v>
      </c>
      <c r="F47" s="63">
        <v>0.35483870967741937</v>
      </c>
      <c r="G47" s="63">
        <v>0.22580645161290322</v>
      </c>
      <c r="H47" s="63">
        <v>0.16129032258064516</v>
      </c>
      <c r="K47" s="62" t="s">
        <v>274</v>
      </c>
      <c r="L47" s="64">
        <v>9</v>
      </c>
      <c r="M47" s="64">
        <v>1</v>
      </c>
      <c r="N47" s="64">
        <v>14</v>
      </c>
      <c r="O47" s="64">
        <v>33</v>
      </c>
      <c r="P47" s="64">
        <v>21</v>
      </c>
      <c r="Q47" s="64">
        <v>15</v>
      </c>
      <c r="R47" s="64">
        <v>93</v>
      </c>
    </row>
    <row r="48" spans="1:18" x14ac:dyDescent="0.25">
      <c r="B48" s="62" t="s">
        <v>275</v>
      </c>
      <c r="C48" s="63">
        <v>0.14919354838709678</v>
      </c>
      <c r="D48" s="63">
        <v>4.0322580645161289E-2</v>
      </c>
      <c r="E48" s="63">
        <v>0.18951612903225806</v>
      </c>
      <c r="F48" s="63">
        <v>0.32258064516129031</v>
      </c>
      <c r="G48" s="63">
        <v>0.20967741935483872</v>
      </c>
      <c r="H48" s="63">
        <v>8.8709677419354843E-2</v>
      </c>
      <c r="K48" s="62" t="s">
        <v>275</v>
      </c>
      <c r="L48" s="64">
        <v>37</v>
      </c>
      <c r="M48" s="64">
        <v>10</v>
      </c>
      <c r="N48" s="64">
        <v>47</v>
      </c>
      <c r="O48" s="64">
        <v>80</v>
      </c>
      <c r="P48" s="64">
        <v>52</v>
      </c>
      <c r="Q48" s="64">
        <v>22</v>
      </c>
      <c r="R48" s="64">
        <v>248</v>
      </c>
    </row>
    <row r="49" spans="1:18" x14ac:dyDescent="0.25">
      <c r="B49" s="62" t="s">
        <v>276</v>
      </c>
      <c r="C49" s="63">
        <v>0.109375</v>
      </c>
      <c r="D49" s="63">
        <v>7.8125E-2</v>
      </c>
      <c r="E49" s="63">
        <v>0.25</v>
      </c>
      <c r="F49" s="63">
        <v>0.3125</v>
      </c>
      <c r="G49" s="63">
        <v>0.15625</v>
      </c>
      <c r="H49" s="63">
        <v>9.375E-2</v>
      </c>
      <c r="K49" s="62" t="s">
        <v>276</v>
      </c>
      <c r="L49" s="64">
        <v>7</v>
      </c>
      <c r="M49" s="64">
        <v>5</v>
      </c>
      <c r="N49" s="64">
        <v>16</v>
      </c>
      <c r="O49" s="64">
        <v>20</v>
      </c>
      <c r="P49" s="64">
        <v>10</v>
      </c>
      <c r="Q49" s="64">
        <v>6</v>
      </c>
      <c r="R49" s="64">
        <v>64</v>
      </c>
    </row>
    <row r="50" spans="1:18" x14ac:dyDescent="0.25">
      <c r="B50" s="62" t="s">
        <v>277</v>
      </c>
      <c r="C50" s="63">
        <v>8.771929824561403E-2</v>
      </c>
      <c r="D50" s="63">
        <v>7.8947368421052627E-2</v>
      </c>
      <c r="E50" s="63">
        <v>0.22807017543859648</v>
      </c>
      <c r="F50" s="63">
        <v>0.30701754385964913</v>
      </c>
      <c r="G50" s="63">
        <v>0.17543859649122806</v>
      </c>
      <c r="H50" s="63">
        <v>0.12280701754385964</v>
      </c>
      <c r="K50" s="62" t="s">
        <v>277</v>
      </c>
      <c r="L50" s="64">
        <v>10</v>
      </c>
      <c r="M50" s="64">
        <v>9</v>
      </c>
      <c r="N50" s="64">
        <v>26</v>
      </c>
      <c r="O50" s="64">
        <v>35</v>
      </c>
      <c r="P50" s="64">
        <v>20</v>
      </c>
      <c r="Q50" s="64">
        <v>14</v>
      </c>
      <c r="R50" s="64">
        <v>114</v>
      </c>
    </row>
    <row r="51" spans="1:18" x14ac:dyDescent="0.25">
      <c r="B51" s="62" t="s">
        <v>278</v>
      </c>
      <c r="C51" s="63">
        <v>4.9079754601226995E-2</v>
      </c>
      <c r="D51" s="63">
        <v>0.1196319018404908</v>
      </c>
      <c r="E51" s="63">
        <v>0.27300613496932513</v>
      </c>
      <c r="F51" s="63">
        <v>0.36503067484662577</v>
      </c>
      <c r="G51" s="63">
        <v>0.14723926380368099</v>
      </c>
      <c r="H51" s="63">
        <v>4.6012269938650305E-2</v>
      </c>
      <c r="K51" s="62" t="s">
        <v>278</v>
      </c>
      <c r="L51" s="64">
        <v>16</v>
      </c>
      <c r="M51" s="64">
        <v>39</v>
      </c>
      <c r="N51" s="64">
        <v>89</v>
      </c>
      <c r="O51" s="64">
        <v>119</v>
      </c>
      <c r="P51" s="64">
        <v>48</v>
      </c>
      <c r="Q51" s="64">
        <v>15</v>
      </c>
      <c r="R51" s="64">
        <v>326</v>
      </c>
    </row>
    <row r="52" spans="1:18" x14ac:dyDescent="0.25">
      <c r="B52" s="62" t="s">
        <v>279</v>
      </c>
      <c r="C52" s="63">
        <v>0.12015503875968993</v>
      </c>
      <c r="D52" s="63">
        <v>7.3643410852713184E-2</v>
      </c>
      <c r="E52" s="63">
        <v>0.18604651162790697</v>
      </c>
      <c r="F52" s="63">
        <v>0.32170542635658916</v>
      </c>
      <c r="G52" s="63">
        <v>0.22480620155038761</v>
      </c>
      <c r="H52" s="63">
        <v>7.3643410852713184E-2</v>
      </c>
      <c r="K52" s="62" t="s">
        <v>279</v>
      </c>
      <c r="L52" s="64">
        <v>31</v>
      </c>
      <c r="M52" s="64">
        <v>19</v>
      </c>
      <c r="N52" s="64">
        <v>48</v>
      </c>
      <c r="O52" s="64">
        <v>83</v>
      </c>
      <c r="P52" s="64">
        <v>58</v>
      </c>
      <c r="Q52" s="64">
        <v>19</v>
      </c>
      <c r="R52" s="64">
        <v>258</v>
      </c>
    </row>
    <row r="53" spans="1:18" x14ac:dyDescent="0.25">
      <c r="B53" s="62" t="s">
        <v>280</v>
      </c>
      <c r="C53" s="63">
        <v>4.1095890410958902E-2</v>
      </c>
      <c r="D53" s="63">
        <v>5.4794520547945202E-2</v>
      </c>
      <c r="E53" s="63">
        <v>0.12328767123287671</v>
      </c>
      <c r="F53" s="63">
        <v>0.32876712328767121</v>
      </c>
      <c r="G53" s="63">
        <v>0.28767123287671231</v>
      </c>
      <c r="H53" s="63">
        <v>0.16438356164383561</v>
      </c>
      <c r="K53" s="62" t="s">
        <v>280</v>
      </c>
      <c r="L53" s="64">
        <v>3</v>
      </c>
      <c r="M53" s="64">
        <v>4</v>
      </c>
      <c r="N53" s="64">
        <v>9</v>
      </c>
      <c r="O53" s="64">
        <v>24</v>
      </c>
      <c r="P53" s="64">
        <v>21</v>
      </c>
      <c r="Q53" s="64">
        <v>12</v>
      </c>
      <c r="R53" s="64">
        <v>73</v>
      </c>
    </row>
    <row r="54" spans="1:18" x14ac:dyDescent="0.25">
      <c r="B54" s="62" t="s">
        <v>281</v>
      </c>
      <c r="C54" s="63">
        <v>6.363636363636363E-2</v>
      </c>
      <c r="D54" s="63">
        <v>4.5454545454545456E-2</v>
      </c>
      <c r="E54" s="63">
        <v>0.17727272727272728</v>
      </c>
      <c r="F54" s="63">
        <v>0.29090909090909089</v>
      </c>
      <c r="G54" s="63">
        <v>0.23636363636363636</v>
      </c>
      <c r="H54" s="63">
        <v>0.18636363636363637</v>
      </c>
      <c r="K54" s="62" t="s">
        <v>281</v>
      </c>
      <c r="L54" s="64">
        <v>14</v>
      </c>
      <c r="M54" s="64">
        <v>10</v>
      </c>
      <c r="N54" s="64">
        <v>39</v>
      </c>
      <c r="O54" s="64">
        <v>64</v>
      </c>
      <c r="P54" s="64">
        <v>52</v>
      </c>
      <c r="Q54" s="64">
        <v>41</v>
      </c>
      <c r="R54" s="64">
        <v>220</v>
      </c>
    </row>
    <row r="55" spans="1:18" x14ac:dyDescent="0.25">
      <c r="B55" s="62" t="s">
        <v>286</v>
      </c>
      <c r="C55" s="63">
        <v>8.0177372962607865E-2</v>
      </c>
      <c r="D55" s="63">
        <v>6.0162991371045062E-2</v>
      </c>
      <c r="E55" s="63">
        <v>0.18744007670182167</v>
      </c>
      <c r="F55" s="63">
        <v>0.31279961649089166</v>
      </c>
      <c r="G55" s="63">
        <v>0.237895493767977</v>
      </c>
      <c r="H55" s="63">
        <v>0.12152444870565676</v>
      </c>
      <c r="K55"/>
      <c r="L55"/>
      <c r="M55"/>
      <c r="N55"/>
      <c r="O55"/>
      <c r="P55"/>
      <c r="Q55"/>
      <c r="R55"/>
    </row>
    <row r="56" spans="1:18" x14ac:dyDescent="0.25">
      <c r="B56"/>
      <c r="C56"/>
      <c r="D56"/>
      <c r="E56"/>
      <c r="F56"/>
      <c r="G56"/>
      <c r="H56"/>
      <c r="K56"/>
      <c r="L56"/>
      <c r="M56"/>
      <c r="N56"/>
      <c r="O56"/>
      <c r="P56"/>
      <c r="Q56"/>
      <c r="R56"/>
    </row>
    <row r="57" spans="1:18" x14ac:dyDescent="0.25">
      <c r="A57" s="64"/>
      <c r="B57"/>
      <c r="C57"/>
      <c r="D57"/>
      <c r="E57"/>
      <c r="F57"/>
      <c r="G57"/>
      <c r="H57"/>
      <c r="K57"/>
      <c r="L57"/>
      <c r="M57"/>
      <c r="N57"/>
      <c r="O57"/>
      <c r="P57"/>
      <c r="Q57"/>
      <c r="R57"/>
    </row>
    <row r="58" spans="1:18" x14ac:dyDescent="0.25">
      <c r="A58" s="64"/>
      <c r="B58"/>
      <c r="C58"/>
      <c r="D58"/>
      <c r="E58"/>
      <c r="F58"/>
      <c r="G58"/>
      <c r="H58"/>
      <c r="K58"/>
      <c r="L58"/>
      <c r="M58"/>
      <c r="N58"/>
      <c r="O58"/>
      <c r="P58"/>
      <c r="Q58"/>
      <c r="R58"/>
    </row>
    <row r="59" spans="1:18" x14ac:dyDescent="0.25">
      <c r="A59" s="64"/>
      <c r="B59"/>
      <c r="C59"/>
      <c r="D59"/>
      <c r="E59"/>
      <c r="F59"/>
      <c r="G59"/>
      <c r="H59"/>
      <c r="K59"/>
      <c r="L59"/>
      <c r="M59"/>
      <c r="N59"/>
      <c r="O59"/>
      <c r="P59"/>
      <c r="Q59"/>
      <c r="R59"/>
    </row>
    <row r="60" spans="1:18" x14ac:dyDescent="0.25">
      <c r="A60" s="64"/>
      <c r="B60"/>
      <c r="C60"/>
      <c r="D60"/>
      <c r="E60"/>
      <c r="F60"/>
      <c r="G60"/>
      <c r="H60"/>
      <c r="K60"/>
      <c r="L60"/>
      <c r="M60"/>
      <c r="N60"/>
      <c r="O60"/>
      <c r="P60"/>
      <c r="Q60"/>
      <c r="R60"/>
    </row>
    <row r="61" spans="1:18" x14ac:dyDescent="0.25">
      <c r="A61" s="64"/>
      <c r="B61"/>
      <c r="C61"/>
      <c r="D61"/>
      <c r="E61"/>
      <c r="F61"/>
      <c r="G61"/>
      <c r="H61"/>
      <c r="K61"/>
      <c r="L61"/>
      <c r="M61"/>
      <c r="N61"/>
      <c r="O61"/>
      <c r="P61"/>
      <c r="Q61"/>
      <c r="R61"/>
    </row>
    <row r="62" spans="1:18" x14ac:dyDescent="0.25">
      <c r="A62" s="64"/>
      <c r="B62"/>
      <c r="C62"/>
      <c r="D62"/>
      <c r="E62"/>
      <c r="F62"/>
      <c r="G62"/>
      <c r="H62"/>
      <c r="K62"/>
      <c r="L62"/>
      <c r="M62"/>
      <c r="N62"/>
      <c r="O62"/>
      <c r="P62"/>
      <c r="Q62"/>
      <c r="R62"/>
    </row>
    <row r="63" spans="1:18" x14ac:dyDescent="0.25">
      <c r="B63"/>
      <c r="C63"/>
      <c r="D63"/>
      <c r="E63"/>
      <c r="F63"/>
      <c r="G63"/>
      <c r="H63"/>
      <c r="K63"/>
      <c r="L63"/>
      <c r="M63"/>
      <c r="N63"/>
      <c r="O63"/>
      <c r="P63"/>
      <c r="Q63"/>
      <c r="R63"/>
    </row>
    <row r="64" spans="1:18" x14ac:dyDescent="0.25">
      <c r="B64"/>
      <c r="C64"/>
      <c r="D64"/>
      <c r="E64"/>
      <c r="F64"/>
      <c r="G64"/>
      <c r="H64"/>
      <c r="K64"/>
      <c r="L64"/>
      <c r="M64"/>
      <c r="N64"/>
      <c r="O64"/>
      <c r="P64"/>
      <c r="Q64"/>
      <c r="R64"/>
    </row>
    <row r="65" spans="2:18" x14ac:dyDescent="0.25">
      <c r="B65"/>
      <c r="C65"/>
      <c r="D65"/>
      <c r="E65"/>
      <c r="F65"/>
      <c r="G65"/>
      <c r="H65"/>
      <c r="K65"/>
      <c r="L65"/>
      <c r="M65"/>
      <c r="N65"/>
      <c r="O65"/>
      <c r="P65"/>
      <c r="Q65"/>
      <c r="R65"/>
    </row>
    <row r="66" spans="2:18" x14ac:dyDescent="0.25">
      <c r="B66"/>
      <c r="C66"/>
      <c r="D66"/>
      <c r="E66"/>
      <c r="F66"/>
      <c r="G66"/>
      <c r="H66"/>
      <c r="K66"/>
      <c r="L66"/>
      <c r="M66"/>
      <c r="N66"/>
      <c r="O66"/>
      <c r="P66"/>
      <c r="Q66"/>
      <c r="R66"/>
    </row>
    <row r="67" spans="2:18" x14ac:dyDescent="0.25">
      <c r="B67"/>
      <c r="C67"/>
      <c r="D67"/>
      <c r="E67"/>
      <c r="F67"/>
      <c r="G67"/>
      <c r="H67"/>
      <c r="K67"/>
      <c r="L67"/>
      <c r="M67"/>
      <c r="N67"/>
      <c r="O67"/>
      <c r="P67"/>
      <c r="Q67"/>
      <c r="R67"/>
    </row>
    <row r="68" spans="2:18" x14ac:dyDescent="0.25">
      <c r="B68"/>
      <c r="C68"/>
      <c r="D68"/>
      <c r="E68"/>
      <c r="F68"/>
      <c r="G68"/>
      <c r="H68"/>
      <c r="K68"/>
      <c r="L68"/>
      <c r="M68"/>
      <c r="N68"/>
      <c r="O68"/>
      <c r="P68"/>
      <c r="Q68"/>
      <c r="R68"/>
    </row>
    <row r="69" spans="2:18" x14ac:dyDescent="0.25">
      <c r="B69"/>
      <c r="C69"/>
      <c r="D69"/>
      <c r="E69"/>
      <c r="F69"/>
      <c r="G69"/>
      <c r="H69"/>
      <c r="K69"/>
      <c r="L69"/>
      <c r="M69"/>
      <c r="N69"/>
      <c r="O69"/>
      <c r="P69"/>
      <c r="Q69"/>
      <c r="R69"/>
    </row>
    <row r="70" spans="2:18" x14ac:dyDescent="0.25">
      <c r="B70"/>
      <c r="C70"/>
      <c r="D70"/>
      <c r="E70"/>
      <c r="F70"/>
      <c r="G70"/>
      <c r="H70"/>
      <c r="K70"/>
      <c r="L70"/>
      <c r="M70"/>
      <c r="N70"/>
      <c r="O70"/>
      <c r="P70"/>
      <c r="Q70"/>
      <c r="R70"/>
    </row>
    <row r="71" spans="2:18" x14ac:dyDescent="0.25">
      <c r="B71"/>
      <c r="C71"/>
      <c r="D71"/>
      <c r="E71"/>
      <c r="F71"/>
      <c r="G71"/>
      <c r="H71"/>
      <c r="K71"/>
      <c r="L71"/>
      <c r="M71"/>
      <c r="N71"/>
      <c r="O71"/>
      <c r="P71"/>
      <c r="Q71"/>
      <c r="R71"/>
    </row>
    <row r="72" spans="2:18" x14ac:dyDescent="0.25">
      <c r="B72"/>
      <c r="C72"/>
      <c r="D72"/>
      <c r="E72"/>
      <c r="F72"/>
      <c r="G72"/>
      <c r="H72"/>
      <c r="K72"/>
      <c r="L72"/>
      <c r="M72"/>
      <c r="N72"/>
      <c r="O72"/>
      <c r="P72"/>
      <c r="Q72"/>
      <c r="R72"/>
    </row>
    <row r="73" spans="2:18" x14ac:dyDescent="0.25">
      <c r="B73"/>
      <c r="C73"/>
      <c r="D73"/>
      <c r="E73"/>
      <c r="F73"/>
      <c r="G73"/>
      <c r="H73"/>
      <c r="K73"/>
      <c r="L73"/>
      <c r="M73"/>
      <c r="N73"/>
      <c r="O73"/>
      <c r="P73"/>
      <c r="Q73"/>
      <c r="R73"/>
    </row>
    <row r="74" spans="2:18" x14ac:dyDescent="0.25">
      <c r="B74"/>
      <c r="C74"/>
      <c r="D74"/>
      <c r="E74"/>
      <c r="F74"/>
      <c r="G74"/>
      <c r="H74"/>
      <c r="K74"/>
      <c r="L74"/>
      <c r="M74"/>
      <c r="N74"/>
      <c r="O74"/>
      <c r="P74"/>
      <c r="Q74"/>
      <c r="R74"/>
    </row>
    <row r="75" spans="2:18" x14ac:dyDescent="0.25">
      <c r="B75"/>
      <c r="C75"/>
      <c r="D75"/>
      <c r="E75"/>
      <c r="F75"/>
      <c r="G75"/>
      <c r="H75"/>
      <c r="K75"/>
      <c r="L75"/>
      <c r="M75"/>
      <c r="N75"/>
      <c r="O75"/>
      <c r="P75"/>
      <c r="Q75"/>
      <c r="R75"/>
    </row>
    <row r="76" spans="2:18" x14ac:dyDescent="0.25">
      <c r="B76"/>
      <c r="C76"/>
      <c r="D76"/>
      <c r="E76"/>
      <c r="F76"/>
      <c r="G76"/>
      <c r="H76"/>
      <c r="K76"/>
      <c r="L76"/>
      <c r="M76"/>
      <c r="N76"/>
      <c r="O76"/>
      <c r="P76"/>
      <c r="Q76"/>
      <c r="R76"/>
    </row>
    <row r="77" spans="2:18" x14ac:dyDescent="0.25">
      <c r="B77"/>
      <c r="C77"/>
      <c r="D77"/>
      <c r="E77"/>
      <c r="F77"/>
      <c r="G77"/>
      <c r="H77"/>
      <c r="K77"/>
      <c r="L77"/>
      <c r="M77"/>
      <c r="N77"/>
      <c r="O77"/>
      <c r="P77"/>
      <c r="Q77"/>
      <c r="R77"/>
    </row>
    <row r="78" spans="2:18" x14ac:dyDescent="0.25">
      <c r="B78"/>
      <c r="C78"/>
      <c r="D78"/>
      <c r="E78"/>
      <c r="F78"/>
      <c r="G78"/>
      <c r="H78"/>
      <c r="K78"/>
      <c r="L78"/>
      <c r="M78"/>
      <c r="N78"/>
      <c r="O78"/>
      <c r="P78"/>
      <c r="Q78"/>
      <c r="R78"/>
    </row>
    <row r="79" spans="2:18" x14ac:dyDescent="0.25">
      <c r="B79"/>
      <c r="C79"/>
      <c r="D79"/>
      <c r="E79"/>
      <c r="F79"/>
      <c r="G79"/>
      <c r="H79"/>
      <c r="K79"/>
      <c r="L79"/>
      <c r="M79"/>
      <c r="N79"/>
      <c r="O79"/>
      <c r="P79"/>
      <c r="Q79"/>
      <c r="R79"/>
    </row>
    <row r="80" spans="2:18" x14ac:dyDescent="0.25">
      <c r="B80"/>
      <c r="C80"/>
      <c r="D80"/>
      <c r="E80"/>
      <c r="F80"/>
      <c r="G80"/>
      <c r="H80"/>
      <c r="K80"/>
      <c r="L80"/>
      <c r="M80"/>
      <c r="N80"/>
      <c r="O80"/>
      <c r="P80"/>
      <c r="Q80"/>
      <c r="R80"/>
    </row>
    <row r="81" spans="2:18" x14ac:dyDescent="0.25">
      <c r="B81"/>
      <c r="C81"/>
      <c r="D81"/>
      <c r="E81"/>
      <c r="F81"/>
      <c r="G81"/>
      <c r="H81"/>
      <c r="K81"/>
      <c r="L81"/>
      <c r="M81"/>
      <c r="N81"/>
      <c r="O81"/>
      <c r="P81"/>
      <c r="Q81"/>
      <c r="R81"/>
    </row>
    <row r="82" spans="2:18" x14ac:dyDescent="0.25">
      <c r="B82"/>
      <c r="C82"/>
      <c r="D82"/>
      <c r="E82"/>
      <c r="F82"/>
      <c r="G82"/>
      <c r="H82"/>
      <c r="K82"/>
      <c r="L82"/>
      <c r="M82"/>
      <c r="N82"/>
      <c r="O82"/>
      <c r="P82"/>
      <c r="Q82"/>
      <c r="R82"/>
    </row>
    <row r="83" spans="2:18" x14ac:dyDescent="0.25">
      <c r="B83"/>
      <c r="C83"/>
      <c r="D83"/>
      <c r="E83"/>
      <c r="F83"/>
      <c r="G83"/>
      <c r="H83"/>
      <c r="K83"/>
      <c r="L83"/>
      <c r="M83"/>
      <c r="N83"/>
      <c r="O83"/>
      <c r="P83"/>
      <c r="Q83"/>
      <c r="R83"/>
    </row>
    <row r="84" spans="2:18" x14ac:dyDescent="0.25">
      <c r="B84"/>
      <c r="C84"/>
      <c r="D84"/>
      <c r="E84"/>
      <c r="F84"/>
      <c r="G84"/>
      <c r="H84"/>
      <c r="K84"/>
      <c r="L84"/>
      <c r="M84"/>
      <c r="N84"/>
      <c r="O84"/>
      <c r="P84"/>
      <c r="Q84"/>
      <c r="R84"/>
    </row>
    <row r="85" spans="2:18" x14ac:dyDescent="0.25">
      <c r="B85"/>
      <c r="C85"/>
      <c r="D85"/>
      <c r="E85"/>
      <c r="F85"/>
      <c r="G85"/>
      <c r="H85"/>
      <c r="K85"/>
      <c r="L85"/>
      <c r="M85"/>
      <c r="N85"/>
      <c r="O85"/>
      <c r="P85"/>
      <c r="Q85"/>
      <c r="R85"/>
    </row>
    <row r="86" spans="2:18" x14ac:dyDescent="0.25">
      <c r="B86"/>
      <c r="C86"/>
      <c r="D86"/>
      <c r="E86"/>
      <c r="F86"/>
      <c r="G86"/>
      <c r="H86"/>
      <c r="K86"/>
      <c r="L86"/>
      <c r="M86"/>
      <c r="N86"/>
      <c r="O86"/>
      <c r="P86"/>
      <c r="Q86"/>
      <c r="R86"/>
    </row>
    <row r="87" spans="2:18" x14ac:dyDescent="0.25">
      <c r="B87"/>
      <c r="C87"/>
      <c r="D87"/>
      <c r="E87"/>
      <c r="F87"/>
      <c r="G87"/>
      <c r="H87"/>
      <c r="K87"/>
      <c r="L87"/>
      <c r="M87"/>
      <c r="N87"/>
      <c r="O87"/>
      <c r="P87"/>
      <c r="Q87"/>
      <c r="R87"/>
    </row>
    <row r="88" spans="2:18" x14ac:dyDescent="0.25">
      <c r="B88"/>
      <c r="C88"/>
      <c r="D88"/>
      <c r="E88"/>
      <c r="F88"/>
      <c r="G88"/>
      <c r="H88"/>
      <c r="K88"/>
      <c r="L88"/>
      <c r="M88"/>
      <c r="N88"/>
      <c r="O88"/>
      <c r="P88"/>
      <c r="Q88"/>
      <c r="R88"/>
    </row>
    <row r="89" spans="2:18" x14ac:dyDescent="0.25">
      <c r="B89"/>
      <c r="C89"/>
      <c r="D89"/>
      <c r="E89"/>
      <c r="F89"/>
      <c r="G89"/>
      <c r="H89"/>
      <c r="K89"/>
      <c r="L89"/>
      <c r="M89"/>
      <c r="N89"/>
      <c r="O89"/>
      <c r="P89"/>
      <c r="Q89"/>
      <c r="R89"/>
    </row>
    <row r="90" spans="2:18" x14ac:dyDescent="0.25">
      <c r="B90"/>
      <c r="C90"/>
      <c r="D90"/>
      <c r="E90"/>
      <c r="F90"/>
      <c r="G90"/>
      <c r="H90"/>
      <c r="K90"/>
      <c r="L90"/>
      <c r="M90"/>
      <c r="N90"/>
      <c r="O90"/>
      <c r="P90"/>
      <c r="Q90"/>
      <c r="R90"/>
    </row>
    <row r="91" spans="2:18" x14ac:dyDescent="0.25">
      <c r="B91"/>
      <c r="C91"/>
      <c r="D91"/>
      <c r="E91"/>
      <c r="F91"/>
      <c r="G91"/>
      <c r="H91"/>
      <c r="K91"/>
      <c r="L91"/>
      <c r="M91"/>
      <c r="N91"/>
      <c r="O91"/>
      <c r="P91"/>
      <c r="Q91"/>
      <c r="R91"/>
    </row>
    <row r="92" spans="2:18" x14ac:dyDescent="0.25">
      <c r="B92"/>
      <c r="C92"/>
      <c r="D92"/>
      <c r="E92"/>
      <c r="F92"/>
      <c r="G92"/>
      <c r="H92"/>
      <c r="K92"/>
      <c r="L92"/>
      <c r="M92"/>
      <c r="N92"/>
      <c r="O92"/>
      <c r="P92"/>
      <c r="Q92"/>
      <c r="R92"/>
    </row>
    <row r="93" spans="2:18" x14ac:dyDescent="0.25">
      <c r="B93"/>
      <c r="C93"/>
      <c r="D93"/>
      <c r="E93"/>
      <c r="F93"/>
      <c r="G93"/>
      <c r="H93"/>
      <c r="K93"/>
      <c r="L93"/>
      <c r="M93"/>
      <c r="N93"/>
      <c r="O93"/>
      <c r="P93"/>
      <c r="Q93"/>
      <c r="R93"/>
    </row>
    <row r="94" spans="2:18" x14ac:dyDescent="0.25">
      <c r="B94"/>
      <c r="C94"/>
      <c r="D94"/>
      <c r="E94"/>
      <c r="F94"/>
      <c r="G94"/>
      <c r="H94"/>
      <c r="K94"/>
      <c r="L94"/>
      <c r="M94"/>
      <c r="N94"/>
      <c r="O94"/>
      <c r="P94"/>
      <c r="Q94"/>
      <c r="R94"/>
    </row>
    <row r="95" spans="2:18" x14ac:dyDescent="0.25">
      <c r="B95"/>
      <c r="C95"/>
      <c r="D95"/>
      <c r="E95"/>
      <c r="F95"/>
      <c r="G95"/>
      <c r="H95"/>
      <c r="K95"/>
      <c r="L95"/>
      <c r="M95"/>
      <c r="N95"/>
      <c r="O95"/>
      <c r="P95"/>
      <c r="Q95"/>
      <c r="R95"/>
    </row>
    <row r="96" spans="2:18" x14ac:dyDescent="0.25">
      <c r="B96"/>
      <c r="C96"/>
      <c r="D96"/>
      <c r="E96"/>
      <c r="F96"/>
      <c r="G96"/>
      <c r="H96"/>
      <c r="K96"/>
      <c r="L96"/>
      <c r="M96"/>
      <c r="N96"/>
      <c r="O96"/>
      <c r="P96"/>
      <c r="Q96"/>
      <c r="R96"/>
    </row>
    <row r="97" spans="2:18" x14ac:dyDescent="0.25">
      <c r="B97"/>
      <c r="C97"/>
      <c r="D97"/>
      <c r="E97"/>
      <c r="F97"/>
      <c r="G97"/>
      <c r="H97"/>
      <c r="K97"/>
      <c r="L97"/>
      <c r="M97"/>
      <c r="N97"/>
      <c r="O97"/>
      <c r="P97"/>
      <c r="Q97"/>
      <c r="R97"/>
    </row>
    <row r="98" spans="2:18" x14ac:dyDescent="0.25">
      <c r="B98"/>
      <c r="C98"/>
      <c r="D98"/>
      <c r="E98"/>
      <c r="F98"/>
      <c r="G98"/>
      <c r="H98"/>
      <c r="K98"/>
      <c r="L98"/>
      <c r="M98"/>
      <c r="N98"/>
      <c r="O98"/>
      <c r="P98"/>
      <c r="Q98"/>
      <c r="R98"/>
    </row>
    <row r="99" spans="2:18" x14ac:dyDescent="0.25">
      <c r="B99"/>
      <c r="C99"/>
      <c r="D99"/>
      <c r="E99"/>
      <c r="F99"/>
      <c r="G99"/>
      <c r="H99"/>
      <c r="K99"/>
      <c r="L99"/>
      <c r="M99"/>
      <c r="N99"/>
      <c r="O99"/>
      <c r="P99"/>
      <c r="Q99"/>
      <c r="R99"/>
    </row>
    <row r="100" spans="2:18" x14ac:dyDescent="0.25">
      <c r="B100"/>
      <c r="C100"/>
      <c r="D100"/>
      <c r="E100"/>
      <c r="F100"/>
      <c r="G100"/>
      <c r="H100"/>
      <c r="K100"/>
      <c r="L100"/>
      <c r="M100"/>
      <c r="N100"/>
      <c r="O100"/>
      <c r="P100"/>
      <c r="Q100"/>
      <c r="R100"/>
    </row>
    <row r="101" spans="2:18" x14ac:dyDescent="0.25">
      <c r="B101"/>
      <c r="C101"/>
      <c r="D101"/>
      <c r="E101"/>
      <c r="F101"/>
      <c r="G101"/>
      <c r="H101"/>
      <c r="K101"/>
      <c r="L101"/>
      <c r="M101"/>
      <c r="N101"/>
      <c r="O101"/>
      <c r="P101"/>
      <c r="Q101"/>
      <c r="R101"/>
    </row>
    <row r="102" spans="2:18" x14ac:dyDescent="0.25">
      <c r="B102"/>
      <c r="C102"/>
      <c r="D102"/>
      <c r="E102"/>
      <c r="F102"/>
      <c r="G102"/>
      <c r="H102"/>
      <c r="K102"/>
      <c r="L102"/>
      <c r="M102"/>
      <c r="N102"/>
      <c r="O102"/>
      <c r="P102"/>
      <c r="Q102"/>
      <c r="R102"/>
    </row>
    <row r="103" spans="2:18" x14ac:dyDescent="0.25">
      <c r="B103"/>
      <c r="C103"/>
      <c r="D103"/>
      <c r="E103"/>
      <c r="F103"/>
      <c r="G103"/>
      <c r="H103"/>
      <c r="K103"/>
      <c r="L103"/>
      <c r="M103"/>
      <c r="N103"/>
      <c r="O103"/>
      <c r="P103"/>
      <c r="Q103"/>
      <c r="R103"/>
    </row>
    <row r="104" spans="2:18" x14ac:dyDescent="0.25">
      <c r="B104"/>
      <c r="C104"/>
      <c r="D104"/>
      <c r="E104"/>
      <c r="F104"/>
      <c r="G104"/>
      <c r="H104"/>
      <c r="K104"/>
      <c r="L104"/>
      <c r="M104"/>
      <c r="N104"/>
      <c r="O104"/>
      <c r="P104"/>
      <c r="Q104"/>
      <c r="R104"/>
    </row>
    <row r="105" spans="2:18" x14ac:dyDescent="0.25">
      <c r="B105"/>
      <c r="C105"/>
      <c r="D105"/>
      <c r="E105"/>
      <c r="F105"/>
      <c r="G105"/>
      <c r="H105"/>
      <c r="K105"/>
      <c r="L105"/>
      <c r="M105"/>
      <c r="N105"/>
      <c r="O105"/>
      <c r="P105"/>
      <c r="Q105"/>
      <c r="R105"/>
    </row>
    <row r="106" spans="2:18" x14ac:dyDescent="0.25">
      <c r="B106"/>
      <c r="C106"/>
      <c r="D106"/>
      <c r="E106"/>
      <c r="F106"/>
      <c r="G106"/>
      <c r="H106"/>
      <c r="K106"/>
      <c r="L106"/>
      <c r="M106"/>
      <c r="N106"/>
      <c r="O106"/>
      <c r="P106"/>
      <c r="Q106"/>
      <c r="R106"/>
    </row>
    <row r="107" spans="2:18" x14ac:dyDescent="0.25">
      <c r="B107"/>
      <c r="C107"/>
      <c r="D107"/>
      <c r="E107"/>
      <c r="F107"/>
      <c r="G107"/>
      <c r="H107"/>
      <c r="K107"/>
      <c r="L107"/>
      <c r="M107"/>
      <c r="N107"/>
      <c r="O107"/>
      <c r="P107"/>
      <c r="Q107"/>
      <c r="R107"/>
    </row>
    <row r="108" spans="2:18" x14ac:dyDescent="0.25">
      <c r="B108"/>
      <c r="C108"/>
      <c r="D108"/>
      <c r="E108"/>
      <c r="F108"/>
      <c r="G108"/>
      <c r="H108"/>
      <c r="K108"/>
      <c r="L108"/>
      <c r="M108"/>
      <c r="N108"/>
      <c r="O108"/>
      <c r="P108"/>
      <c r="Q108"/>
      <c r="R108"/>
    </row>
    <row r="109" spans="2:18" x14ac:dyDescent="0.25">
      <c r="B109"/>
      <c r="C109"/>
      <c r="D109"/>
      <c r="E109"/>
      <c r="F109"/>
      <c r="G109"/>
      <c r="H109"/>
      <c r="K109"/>
      <c r="L109"/>
      <c r="M109"/>
      <c r="N109"/>
      <c r="O109"/>
      <c r="P109"/>
      <c r="Q109"/>
      <c r="R109"/>
    </row>
    <row r="110" spans="2:18" x14ac:dyDescent="0.25">
      <c r="B110"/>
      <c r="C110"/>
      <c r="D110"/>
      <c r="E110"/>
      <c r="F110"/>
      <c r="G110"/>
      <c r="H110"/>
      <c r="K110"/>
      <c r="L110"/>
      <c r="M110"/>
      <c r="N110"/>
      <c r="O110"/>
      <c r="P110"/>
      <c r="Q110"/>
      <c r="R110"/>
    </row>
    <row r="111" spans="2:18" x14ac:dyDescent="0.25">
      <c r="B111"/>
      <c r="C111"/>
      <c r="D111"/>
      <c r="E111"/>
      <c r="F111"/>
      <c r="G111"/>
      <c r="H111"/>
      <c r="K111"/>
      <c r="L111"/>
      <c r="M111"/>
      <c r="N111"/>
      <c r="O111"/>
      <c r="P111"/>
      <c r="Q111"/>
      <c r="R111"/>
    </row>
    <row r="112" spans="2:18" x14ac:dyDescent="0.25">
      <c r="B112"/>
      <c r="C112"/>
      <c r="D112"/>
      <c r="E112"/>
      <c r="F112"/>
      <c r="G112"/>
      <c r="H112"/>
      <c r="K112"/>
      <c r="L112"/>
      <c r="M112"/>
      <c r="N112"/>
      <c r="O112"/>
      <c r="P112"/>
      <c r="Q112"/>
      <c r="R112"/>
    </row>
    <row r="113" spans="2:18" x14ac:dyDescent="0.25">
      <c r="B113"/>
      <c r="C113"/>
      <c r="D113"/>
      <c r="E113"/>
      <c r="F113"/>
      <c r="G113"/>
      <c r="H113"/>
      <c r="K113"/>
      <c r="L113"/>
      <c r="M113"/>
      <c r="N113"/>
      <c r="O113"/>
      <c r="P113"/>
      <c r="Q113"/>
      <c r="R113"/>
    </row>
    <row r="114" spans="2:18" x14ac:dyDescent="0.25">
      <c r="B114"/>
      <c r="C114"/>
      <c r="D114"/>
      <c r="E114"/>
      <c r="F114"/>
      <c r="G114"/>
      <c r="H114"/>
      <c r="K114"/>
      <c r="L114"/>
      <c r="M114"/>
      <c r="N114"/>
      <c r="O114"/>
      <c r="P114"/>
      <c r="Q114"/>
      <c r="R114"/>
    </row>
    <row r="115" spans="2:18" x14ac:dyDescent="0.25">
      <c r="B115"/>
      <c r="C115"/>
      <c r="D115"/>
      <c r="E115"/>
      <c r="F115"/>
      <c r="G115"/>
      <c r="H115"/>
      <c r="K115"/>
      <c r="L115"/>
      <c r="M115"/>
      <c r="N115"/>
      <c r="O115"/>
      <c r="P115"/>
      <c r="Q115"/>
      <c r="R115"/>
    </row>
    <row r="116" spans="2:18" x14ac:dyDescent="0.25">
      <c r="B116"/>
      <c r="C116"/>
      <c r="D116"/>
      <c r="E116"/>
      <c r="F116"/>
      <c r="G116"/>
      <c r="H116"/>
      <c r="K116"/>
      <c r="L116"/>
      <c r="M116"/>
      <c r="N116"/>
      <c r="O116"/>
      <c r="P116"/>
      <c r="Q116"/>
      <c r="R116"/>
    </row>
    <row r="117" spans="2:18" x14ac:dyDescent="0.25">
      <c r="B117"/>
      <c r="C117"/>
      <c r="D117"/>
      <c r="E117"/>
      <c r="F117"/>
      <c r="G117"/>
      <c r="H117"/>
      <c r="K117"/>
      <c r="L117"/>
      <c r="M117"/>
      <c r="N117"/>
      <c r="O117"/>
      <c r="P117"/>
      <c r="Q117"/>
      <c r="R117"/>
    </row>
    <row r="118" spans="2:18" x14ac:dyDescent="0.25">
      <c r="B118"/>
      <c r="C118"/>
      <c r="D118"/>
      <c r="E118"/>
      <c r="F118"/>
      <c r="G118"/>
      <c r="H118"/>
      <c r="K118"/>
      <c r="L118"/>
      <c r="M118"/>
      <c r="N118"/>
      <c r="O118"/>
      <c r="P118"/>
      <c r="Q118"/>
      <c r="R118"/>
    </row>
    <row r="119" spans="2:18" x14ac:dyDescent="0.25">
      <c r="B119"/>
      <c r="C119"/>
      <c r="D119"/>
      <c r="E119"/>
      <c r="F119"/>
      <c r="G119"/>
      <c r="H119"/>
      <c r="K119"/>
      <c r="L119"/>
      <c r="M119"/>
      <c r="N119"/>
      <c r="O119"/>
      <c r="P119"/>
      <c r="Q119"/>
      <c r="R119"/>
    </row>
    <row r="120" spans="2:18" x14ac:dyDescent="0.25">
      <c r="B120"/>
      <c r="C120"/>
      <c r="D120"/>
      <c r="E120"/>
      <c r="F120"/>
      <c r="G120"/>
      <c r="H120"/>
      <c r="K120"/>
      <c r="L120"/>
      <c r="M120"/>
      <c r="N120"/>
      <c r="O120"/>
      <c r="P120"/>
      <c r="Q120"/>
      <c r="R120"/>
    </row>
    <row r="121" spans="2:18" x14ac:dyDescent="0.25">
      <c r="B121"/>
      <c r="C121"/>
      <c r="D121"/>
      <c r="E121"/>
      <c r="F121"/>
      <c r="G121"/>
      <c r="H121"/>
      <c r="K121"/>
      <c r="L121"/>
      <c r="M121"/>
      <c r="N121"/>
      <c r="O121"/>
      <c r="P121"/>
      <c r="Q121"/>
      <c r="R121"/>
    </row>
    <row r="122" spans="2:18" x14ac:dyDescent="0.25">
      <c r="B122"/>
      <c r="C122"/>
      <c r="D122"/>
      <c r="E122"/>
      <c r="F122"/>
      <c r="G122"/>
      <c r="H122"/>
      <c r="K122"/>
      <c r="L122"/>
      <c r="M122"/>
      <c r="N122"/>
      <c r="O122"/>
      <c r="P122"/>
      <c r="Q122"/>
      <c r="R122"/>
    </row>
    <row r="123" spans="2:18" x14ac:dyDescent="0.25">
      <c r="B123"/>
      <c r="C123"/>
      <c r="D123"/>
      <c r="E123"/>
      <c r="F123"/>
      <c r="G123"/>
      <c r="H123"/>
      <c r="K123"/>
      <c r="L123"/>
      <c r="M123"/>
      <c r="N123"/>
      <c r="O123"/>
      <c r="P123"/>
      <c r="Q123"/>
      <c r="R123"/>
    </row>
    <row r="124" spans="2:18" x14ac:dyDescent="0.25">
      <c r="B124"/>
      <c r="C124"/>
      <c r="D124"/>
      <c r="E124"/>
      <c r="F124"/>
      <c r="G124"/>
      <c r="H124"/>
      <c r="K124"/>
      <c r="L124"/>
      <c r="M124"/>
      <c r="N124"/>
      <c r="O124"/>
      <c r="P124"/>
      <c r="Q124"/>
      <c r="R124"/>
    </row>
    <row r="125" spans="2:18" x14ac:dyDescent="0.25">
      <c r="B125"/>
      <c r="C125"/>
      <c r="D125"/>
      <c r="E125"/>
      <c r="F125"/>
      <c r="G125"/>
      <c r="H125"/>
      <c r="K125"/>
      <c r="L125"/>
      <c r="M125"/>
      <c r="N125"/>
      <c r="O125"/>
      <c r="P125"/>
      <c r="Q125"/>
      <c r="R125"/>
    </row>
    <row r="126" spans="2:18" x14ac:dyDescent="0.25">
      <c r="B126"/>
      <c r="C126"/>
      <c r="D126"/>
      <c r="E126"/>
      <c r="F126"/>
      <c r="G126"/>
      <c r="H126"/>
      <c r="K126"/>
      <c r="L126"/>
      <c r="M126"/>
      <c r="N126"/>
      <c r="O126"/>
      <c r="P126"/>
      <c r="Q126"/>
      <c r="R126"/>
    </row>
    <row r="127" spans="2:18" x14ac:dyDescent="0.25">
      <c r="B127"/>
      <c r="C127"/>
      <c r="D127"/>
      <c r="E127"/>
      <c r="F127"/>
      <c r="G127"/>
      <c r="H127"/>
      <c r="K127"/>
      <c r="L127"/>
      <c r="M127"/>
      <c r="N127"/>
      <c r="O127"/>
      <c r="P127"/>
      <c r="Q127"/>
      <c r="R127"/>
    </row>
    <row r="128" spans="2:18" x14ac:dyDescent="0.25">
      <c r="B128"/>
      <c r="C128"/>
      <c r="D128"/>
      <c r="E128"/>
      <c r="F128"/>
      <c r="G128"/>
      <c r="H128"/>
      <c r="K128"/>
      <c r="L128"/>
      <c r="M128"/>
      <c r="N128"/>
      <c r="O128"/>
      <c r="P128"/>
      <c r="Q128"/>
      <c r="R128"/>
    </row>
    <row r="129" spans="2:18" x14ac:dyDescent="0.25">
      <c r="B129"/>
      <c r="C129"/>
      <c r="D129"/>
      <c r="E129"/>
      <c r="F129"/>
      <c r="G129"/>
      <c r="H129"/>
      <c r="K129"/>
      <c r="L129"/>
      <c r="M129"/>
      <c r="N129"/>
      <c r="O129"/>
      <c r="P129"/>
      <c r="Q129"/>
      <c r="R129"/>
    </row>
    <row r="130" spans="2:18" x14ac:dyDescent="0.25">
      <c r="B130"/>
      <c r="C130"/>
      <c r="D130"/>
      <c r="E130"/>
      <c r="F130"/>
      <c r="G130"/>
      <c r="H130"/>
      <c r="K130"/>
      <c r="L130"/>
      <c r="M130"/>
      <c r="N130"/>
      <c r="O130"/>
      <c r="P130"/>
      <c r="Q130"/>
      <c r="R130"/>
    </row>
    <row r="131" spans="2:18" x14ac:dyDescent="0.25">
      <c r="B131"/>
      <c r="C131"/>
      <c r="D131"/>
      <c r="E131"/>
      <c r="F131"/>
      <c r="G131"/>
      <c r="H131"/>
      <c r="K131"/>
      <c r="L131"/>
      <c r="M131"/>
      <c r="N131"/>
      <c r="O131"/>
      <c r="P131"/>
      <c r="Q131"/>
      <c r="R131"/>
    </row>
    <row r="132" spans="2:18" x14ac:dyDescent="0.25">
      <c r="B132"/>
      <c r="C132"/>
      <c r="D132"/>
      <c r="E132"/>
      <c r="F132"/>
      <c r="G132"/>
      <c r="H132"/>
      <c r="K132"/>
      <c r="L132"/>
      <c r="M132"/>
      <c r="N132"/>
      <c r="O132"/>
      <c r="P132"/>
      <c r="Q132"/>
      <c r="R132"/>
    </row>
    <row r="133" spans="2:18" x14ac:dyDescent="0.25">
      <c r="B133"/>
      <c r="C133"/>
      <c r="D133"/>
      <c r="E133"/>
      <c r="F133"/>
      <c r="G133"/>
      <c r="H133"/>
      <c r="K133"/>
      <c r="L133"/>
      <c r="M133"/>
      <c r="N133"/>
      <c r="O133"/>
      <c r="P133"/>
      <c r="Q133"/>
      <c r="R133"/>
    </row>
    <row r="134" spans="2:18" x14ac:dyDescent="0.25">
      <c r="B134"/>
      <c r="C134"/>
      <c r="D134"/>
      <c r="E134"/>
      <c r="F134"/>
      <c r="G134"/>
      <c r="H134"/>
      <c r="K134"/>
      <c r="L134"/>
      <c r="M134"/>
      <c r="N134"/>
      <c r="O134"/>
      <c r="P134"/>
      <c r="Q134"/>
      <c r="R134"/>
    </row>
    <row r="135" spans="2:18" x14ac:dyDescent="0.25">
      <c r="B135"/>
      <c r="C135"/>
      <c r="D135"/>
      <c r="E135"/>
      <c r="F135"/>
      <c r="G135"/>
      <c r="H135"/>
      <c r="K135"/>
      <c r="L135"/>
      <c r="M135"/>
      <c r="N135"/>
      <c r="O135"/>
      <c r="P135"/>
      <c r="Q135"/>
      <c r="R135"/>
    </row>
    <row r="136" spans="2:18" x14ac:dyDescent="0.25">
      <c r="B136"/>
      <c r="C136"/>
      <c r="D136"/>
      <c r="E136"/>
      <c r="F136"/>
      <c r="G136"/>
      <c r="H136"/>
      <c r="K136"/>
      <c r="L136"/>
      <c r="M136"/>
      <c r="N136"/>
      <c r="O136"/>
      <c r="P136"/>
      <c r="Q136"/>
      <c r="R136"/>
    </row>
    <row r="137" spans="2:18" x14ac:dyDescent="0.25">
      <c r="B137"/>
      <c r="C137"/>
      <c r="D137"/>
      <c r="E137"/>
      <c r="F137"/>
      <c r="G137"/>
      <c r="H137"/>
      <c r="K137"/>
      <c r="L137"/>
      <c r="M137"/>
      <c r="N137"/>
      <c r="O137"/>
      <c r="P137"/>
      <c r="Q137"/>
      <c r="R137"/>
    </row>
    <row r="138" spans="2:18" x14ac:dyDescent="0.25">
      <c r="B138"/>
      <c r="C138"/>
      <c r="D138"/>
      <c r="E138"/>
      <c r="F138"/>
      <c r="G138"/>
      <c r="H138"/>
      <c r="K138"/>
      <c r="L138"/>
      <c r="M138"/>
      <c r="N138"/>
      <c r="O138"/>
      <c r="P138"/>
      <c r="Q138"/>
      <c r="R138"/>
    </row>
    <row r="139" spans="2:18" x14ac:dyDescent="0.25">
      <c r="B139"/>
      <c r="C139"/>
      <c r="D139"/>
      <c r="E139"/>
      <c r="F139"/>
      <c r="G139"/>
      <c r="H139"/>
      <c r="K139"/>
      <c r="L139"/>
      <c r="M139"/>
      <c r="N139"/>
      <c r="O139"/>
      <c r="P139"/>
      <c r="Q139"/>
      <c r="R139"/>
    </row>
    <row r="140" spans="2:18" x14ac:dyDescent="0.25">
      <c r="B140"/>
      <c r="C140"/>
      <c r="D140"/>
      <c r="E140"/>
      <c r="F140"/>
      <c r="G140"/>
      <c r="H140"/>
      <c r="K140"/>
      <c r="L140"/>
      <c r="M140"/>
      <c r="N140"/>
      <c r="O140"/>
      <c r="P140"/>
      <c r="Q140"/>
      <c r="R140"/>
    </row>
    <row r="141" spans="2:18" x14ac:dyDescent="0.25">
      <c r="B141"/>
      <c r="C141"/>
      <c r="D141"/>
      <c r="E141"/>
      <c r="F141"/>
      <c r="G141"/>
      <c r="H141"/>
      <c r="K141"/>
      <c r="L141"/>
      <c r="M141"/>
      <c r="N141"/>
      <c r="O141"/>
      <c r="P141"/>
      <c r="Q141"/>
      <c r="R141"/>
    </row>
    <row r="142" spans="2:18" x14ac:dyDescent="0.25">
      <c r="B142"/>
      <c r="C142"/>
      <c r="D142"/>
      <c r="E142"/>
      <c r="F142"/>
      <c r="G142"/>
      <c r="H142"/>
      <c r="K142"/>
      <c r="L142"/>
      <c r="M142"/>
      <c r="N142"/>
      <c r="O142"/>
      <c r="P142"/>
      <c r="Q142"/>
      <c r="R142"/>
    </row>
    <row r="143" spans="2:18" x14ac:dyDescent="0.25">
      <c r="B143"/>
      <c r="C143"/>
      <c r="D143"/>
      <c r="E143"/>
      <c r="F143"/>
      <c r="G143"/>
      <c r="H143"/>
      <c r="K143"/>
      <c r="L143"/>
      <c r="M143"/>
      <c r="N143"/>
      <c r="O143"/>
      <c r="P143"/>
      <c r="Q143"/>
      <c r="R143"/>
    </row>
    <row r="144" spans="2:18" x14ac:dyDescent="0.25">
      <c r="B144"/>
      <c r="C144"/>
      <c r="D144"/>
      <c r="E144"/>
      <c r="F144"/>
      <c r="G144"/>
      <c r="H144"/>
      <c r="K144"/>
      <c r="L144"/>
      <c r="M144"/>
      <c r="N144"/>
      <c r="O144"/>
      <c r="P144"/>
      <c r="Q144"/>
      <c r="R144"/>
    </row>
    <row r="145" spans="2:18" x14ac:dyDescent="0.25">
      <c r="B145"/>
      <c r="C145"/>
      <c r="D145"/>
      <c r="E145"/>
      <c r="F145"/>
      <c r="G145"/>
      <c r="H145"/>
      <c r="K145"/>
      <c r="L145"/>
      <c r="M145"/>
      <c r="N145"/>
      <c r="O145"/>
      <c r="P145"/>
      <c r="Q145"/>
      <c r="R145"/>
    </row>
    <row r="146" spans="2:18" x14ac:dyDescent="0.25">
      <c r="B146"/>
      <c r="C146"/>
      <c r="D146"/>
      <c r="E146"/>
      <c r="F146"/>
      <c r="G146"/>
      <c r="H146"/>
      <c r="K146"/>
      <c r="L146"/>
      <c r="M146"/>
      <c r="N146"/>
      <c r="O146"/>
      <c r="P146"/>
      <c r="Q146"/>
      <c r="R146"/>
    </row>
    <row r="147" spans="2:18" x14ac:dyDescent="0.25">
      <c r="B147"/>
      <c r="C147"/>
      <c r="D147"/>
      <c r="E147"/>
      <c r="F147"/>
      <c r="G147"/>
      <c r="H147"/>
      <c r="K147"/>
      <c r="L147"/>
      <c r="M147"/>
      <c r="N147"/>
      <c r="O147"/>
      <c r="P147"/>
      <c r="Q147"/>
      <c r="R147"/>
    </row>
    <row r="148" spans="2:18" x14ac:dyDescent="0.25">
      <c r="B148"/>
      <c r="C148"/>
      <c r="D148"/>
      <c r="E148"/>
      <c r="F148"/>
      <c r="G148"/>
      <c r="H148"/>
      <c r="K148"/>
      <c r="L148"/>
      <c r="M148"/>
      <c r="N148"/>
      <c r="O148"/>
      <c r="P148"/>
      <c r="Q148"/>
      <c r="R148"/>
    </row>
    <row r="149" spans="2:18" x14ac:dyDescent="0.25">
      <c r="B149"/>
      <c r="C149"/>
      <c r="D149"/>
      <c r="E149"/>
      <c r="F149"/>
      <c r="G149"/>
      <c r="H149"/>
      <c r="K149"/>
      <c r="L149"/>
      <c r="M149"/>
      <c r="N149"/>
      <c r="O149"/>
      <c r="P149"/>
      <c r="Q149"/>
      <c r="R149"/>
    </row>
    <row r="150" spans="2:18" x14ac:dyDescent="0.25">
      <c r="B150"/>
      <c r="C150"/>
      <c r="D150"/>
      <c r="E150"/>
      <c r="F150"/>
      <c r="G150"/>
      <c r="H150"/>
      <c r="K150"/>
      <c r="L150"/>
      <c r="M150"/>
      <c r="N150"/>
      <c r="O150"/>
      <c r="P150"/>
      <c r="Q150"/>
      <c r="R150"/>
    </row>
    <row r="151" spans="2:18" x14ac:dyDescent="0.25">
      <c r="B151"/>
      <c r="C151"/>
      <c r="D151"/>
      <c r="E151"/>
      <c r="F151"/>
      <c r="G151"/>
      <c r="H151"/>
      <c r="K151"/>
      <c r="L151"/>
      <c r="M151"/>
      <c r="N151"/>
      <c r="O151"/>
      <c r="P151"/>
      <c r="Q151"/>
      <c r="R151"/>
    </row>
    <row r="152" spans="2:18" x14ac:dyDescent="0.25">
      <c r="B152"/>
      <c r="C152"/>
      <c r="D152"/>
      <c r="E152"/>
      <c r="F152"/>
      <c r="G152"/>
      <c r="H152"/>
      <c r="K152"/>
      <c r="L152"/>
      <c r="M152"/>
      <c r="N152"/>
      <c r="O152"/>
      <c r="P152"/>
      <c r="Q152"/>
      <c r="R152"/>
    </row>
    <row r="153" spans="2:18" x14ac:dyDescent="0.25">
      <c r="B153"/>
      <c r="C153"/>
      <c r="D153"/>
      <c r="E153"/>
      <c r="F153"/>
      <c r="G153"/>
      <c r="H153"/>
      <c r="K153"/>
      <c r="L153"/>
      <c r="M153"/>
      <c r="N153"/>
      <c r="O153"/>
      <c r="P153"/>
      <c r="Q153"/>
      <c r="R153"/>
    </row>
    <row r="154" spans="2:18" x14ac:dyDescent="0.25">
      <c r="B154"/>
      <c r="C154"/>
      <c r="D154"/>
      <c r="E154"/>
      <c r="F154"/>
      <c r="G154"/>
      <c r="H154"/>
      <c r="K154"/>
      <c r="L154"/>
      <c r="M154"/>
      <c r="N154"/>
      <c r="O154"/>
      <c r="P154"/>
      <c r="Q154"/>
      <c r="R154"/>
    </row>
    <row r="155" spans="2:18" x14ac:dyDescent="0.25">
      <c r="B155"/>
      <c r="C155"/>
      <c r="D155"/>
      <c r="E155"/>
      <c r="F155"/>
      <c r="G155"/>
      <c r="H155"/>
      <c r="K155"/>
      <c r="L155"/>
      <c r="M155"/>
      <c r="N155"/>
      <c r="O155"/>
      <c r="P155"/>
      <c r="Q155"/>
      <c r="R155"/>
    </row>
    <row r="156" spans="2:18" x14ac:dyDescent="0.25">
      <c r="B156"/>
      <c r="C156"/>
      <c r="D156"/>
      <c r="E156"/>
      <c r="F156"/>
      <c r="G156"/>
      <c r="H156"/>
      <c r="K156"/>
      <c r="L156"/>
      <c r="M156"/>
      <c r="N156"/>
      <c r="O156"/>
      <c r="P156"/>
      <c r="Q156"/>
      <c r="R156"/>
    </row>
    <row r="157" spans="2:18" x14ac:dyDescent="0.25">
      <c r="B157"/>
      <c r="C157"/>
      <c r="D157"/>
      <c r="E157"/>
      <c r="F157"/>
      <c r="G157"/>
      <c r="H157"/>
      <c r="K157"/>
      <c r="L157"/>
      <c r="M157"/>
      <c r="N157"/>
      <c r="O157"/>
      <c r="P157"/>
      <c r="Q157"/>
      <c r="R157"/>
    </row>
    <row r="158" spans="2:18" x14ac:dyDescent="0.25">
      <c r="B158"/>
      <c r="C158"/>
      <c r="D158"/>
      <c r="E158"/>
      <c r="F158"/>
      <c r="G158"/>
      <c r="H158"/>
      <c r="K158"/>
      <c r="L158"/>
      <c r="M158"/>
      <c r="N158"/>
      <c r="O158"/>
      <c r="P158"/>
      <c r="Q158"/>
      <c r="R158"/>
    </row>
    <row r="159" spans="2:18" x14ac:dyDescent="0.25">
      <c r="B159"/>
      <c r="C159"/>
      <c r="D159"/>
      <c r="E159"/>
      <c r="F159"/>
      <c r="G159"/>
      <c r="H159"/>
      <c r="K159"/>
      <c r="L159"/>
      <c r="M159"/>
      <c r="N159"/>
      <c r="O159"/>
      <c r="P159"/>
      <c r="Q159"/>
      <c r="R159"/>
    </row>
    <row r="160" spans="2:18" x14ac:dyDescent="0.25">
      <c r="B160"/>
      <c r="C160"/>
      <c r="D160"/>
      <c r="E160"/>
      <c r="F160"/>
      <c r="G160"/>
      <c r="H160"/>
      <c r="K160"/>
      <c r="L160"/>
      <c r="M160"/>
      <c r="N160"/>
      <c r="O160"/>
      <c r="P160"/>
      <c r="Q160"/>
      <c r="R160"/>
    </row>
    <row r="161" spans="2:18" x14ac:dyDescent="0.25">
      <c r="B161"/>
      <c r="C161"/>
      <c r="D161"/>
      <c r="E161"/>
      <c r="F161"/>
      <c r="G161"/>
      <c r="H161"/>
      <c r="K161"/>
      <c r="L161"/>
      <c r="M161"/>
      <c r="N161"/>
      <c r="O161"/>
      <c r="P161"/>
      <c r="Q161"/>
      <c r="R161"/>
    </row>
    <row r="162" spans="2:18" x14ac:dyDescent="0.25">
      <c r="B162"/>
      <c r="C162"/>
      <c r="D162"/>
      <c r="E162"/>
      <c r="F162"/>
      <c r="G162"/>
      <c r="H162"/>
      <c r="K162"/>
      <c r="L162"/>
      <c r="M162"/>
      <c r="N162"/>
      <c r="O162"/>
      <c r="P162"/>
      <c r="Q162"/>
      <c r="R162"/>
    </row>
    <row r="163" spans="2:18" x14ac:dyDescent="0.25">
      <c r="B163"/>
      <c r="C163"/>
      <c r="D163"/>
      <c r="E163"/>
      <c r="F163"/>
      <c r="G163"/>
      <c r="H163"/>
      <c r="K163"/>
      <c r="L163"/>
      <c r="M163"/>
      <c r="N163"/>
      <c r="O163"/>
      <c r="P163"/>
      <c r="Q163"/>
      <c r="R163"/>
    </row>
    <row r="164" spans="2:18" x14ac:dyDescent="0.25">
      <c r="B164"/>
      <c r="C164"/>
      <c r="D164"/>
      <c r="E164"/>
      <c r="F164"/>
      <c r="G164"/>
      <c r="H164"/>
      <c r="K164"/>
      <c r="L164"/>
      <c r="M164"/>
      <c r="N164"/>
      <c r="O164"/>
      <c r="P164"/>
      <c r="Q164"/>
      <c r="R164"/>
    </row>
    <row r="165" spans="2:18" x14ac:dyDescent="0.25">
      <c r="B165"/>
      <c r="C165"/>
      <c r="D165"/>
      <c r="E165"/>
      <c r="F165"/>
      <c r="G165"/>
      <c r="H165"/>
      <c r="K165"/>
      <c r="L165"/>
      <c r="M165"/>
      <c r="N165"/>
      <c r="O165"/>
      <c r="P165"/>
      <c r="Q165"/>
      <c r="R165"/>
    </row>
    <row r="166" spans="2:18" x14ac:dyDescent="0.25">
      <c r="B166"/>
      <c r="C166"/>
      <c r="D166"/>
      <c r="E166"/>
      <c r="F166"/>
      <c r="G166"/>
      <c r="H166"/>
      <c r="K166"/>
      <c r="L166"/>
      <c r="M166"/>
      <c r="N166"/>
      <c r="O166"/>
      <c r="P166"/>
      <c r="Q166"/>
      <c r="R166"/>
    </row>
    <row r="167" spans="2:18" x14ac:dyDescent="0.25">
      <c r="B167"/>
      <c r="C167"/>
      <c r="D167"/>
      <c r="E167"/>
      <c r="F167"/>
      <c r="G167"/>
      <c r="H167"/>
      <c r="K167"/>
      <c r="L167"/>
      <c r="M167"/>
      <c r="N167"/>
      <c r="O167"/>
      <c r="P167"/>
      <c r="Q167"/>
      <c r="R167"/>
    </row>
    <row r="168" spans="2:18" x14ac:dyDescent="0.25">
      <c r="B168"/>
      <c r="C168"/>
      <c r="D168"/>
      <c r="E168"/>
      <c r="F168"/>
      <c r="G168"/>
      <c r="H168"/>
      <c r="K168"/>
      <c r="L168"/>
      <c r="M168"/>
      <c r="N168"/>
      <c r="O168"/>
      <c r="P168"/>
      <c r="Q168"/>
      <c r="R168"/>
    </row>
    <row r="169" spans="2:18" x14ac:dyDescent="0.25">
      <c r="B169"/>
      <c r="C169"/>
      <c r="D169"/>
      <c r="E169"/>
      <c r="F169"/>
      <c r="G169"/>
      <c r="H169"/>
      <c r="K169"/>
      <c r="L169"/>
      <c r="M169"/>
      <c r="N169"/>
      <c r="O169"/>
      <c r="P169"/>
      <c r="Q169"/>
      <c r="R169"/>
    </row>
    <row r="170" spans="2:18" x14ac:dyDescent="0.25">
      <c r="B170"/>
      <c r="C170"/>
      <c r="D170"/>
      <c r="E170"/>
      <c r="F170"/>
      <c r="G170"/>
      <c r="H170"/>
      <c r="K170"/>
      <c r="L170"/>
      <c r="M170"/>
      <c r="N170"/>
      <c r="O170"/>
      <c r="P170"/>
      <c r="Q170"/>
      <c r="R170"/>
    </row>
    <row r="171" spans="2:18" x14ac:dyDescent="0.25">
      <c r="B171"/>
      <c r="C171"/>
      <c r="D171"/>
      <c r="E171"/>
      <c r="F171"/>
      <c r="G171"/>
      <c r="H171"/>
      <c r="K171"/>
      <c r="L171"/>
      <c r="M171"/>
      <c r="N171"/>
      <c r="O171"/>
      <c r="P171"/>
      <c r="Q171"/>
      <c r="R171"/>
    </row>
    <row r="172" spans="2:18" x14ac:dyDescent="0.25">
      <c r="B172"/>
      <c r="C172"/>
      <c r="D172"/>
      <c r="E172"/>
      <c r="F172"/>
      <c r="G172"/>
      <c r="H172"/>
      <c r="K172"/>
      <c r="L172"/>
      <c r="M172"/>
      <c r="N172"/>
      <c r="O172"/>
      <c r="P172"/>
      <c r="Q172"/>
      <c r="R172"/>
    </row>
    <row r="173" spans="2:18" x14ac:dyDescent="0.25">
      <c r="B173"/>
      <c r="C173"/>
      <c r="D173"/>
      <c r="E173"/>
      <c r="F173"/>
      <c r="G173"/>
      <c r="H173"/>
      <c r="K173"/>
      <c r="L173"/>
      <c r="M173"/>
      <c r="N173"/>
      <c r="O173"/>
      <c r="P173"/>
      <c r="Q173"/>
      <c r="R173"/>
    </row>
    <row r="174" spans="2:18" x14ac:dyDescent="0.25">
      <c r="B174"/>
      <c r="C174"/>
      <c r="D174"/>
      <c r="E174"/>
      <c r="F174"/>
      <c r="G174"/>
      <c r="H174"/>
      <c r="K174"/>
      <c r="L174"/>
      <c r="M174"/>
      <c r="N174"/>
      <c r="O174"/>
      <c r="P174"/>
      <c r="Q174"/>
      <c r="R174"/>
    </row>
    <row r="175" spans="2:18" x14ac:dyDescent="0.25">
      <c r="B175"/>
      <c r="C175"/>
      <c r="D175"/>
      <c r="E175"/>
      <c r="F175"/>
      <c r="G175"/>
      <c r="H175"/>
      <c r="K175"/>
      <c r="L175"/>
      <c r="M175"/>
      <c r="N175"/>
      <c r="O175"/>
      <c r="P175"/>
      <c r="Q175"/>
      <c r="R175"/>
    </row>
    <row r="176" spans="2:18" x14ac:dyDescent="0.25">
      <c r="B176"/>
      <c r="C176"/>
      <c r="D176"/>
      <c r="E176"/>
      <c r="F176"/>
      <c r="G176"/>
      <c r="H176"/>
      <c r="K176"/>
      <c r="L176"/>
      <c r="M176"/>
      <c r="N176"/>
      <c r="O176"/>
      <c r="P176"/>
      <c r="Q176"/>
      <c r="R176"/>
    </row>
    <row r="177" spans="2:18" x14ac:dyDescent="0.25">
      <c r="B177"/>
      <c r="C177"/>
      <c r="D177"/>
      <c r="E177"/>
      <c r="F177"/>
      <c r="G177"/>
      <c r="H177"/>
      <c r="K177"/>
      <c r="L177"/>
      <c r="M177"/>
      <c r="N177"/>
      <c r="O177"/>
      <c r="P177"/>
      <c r="Q177"/>
      <c r="R177"/>
    </row>
    <row r="178" spans="2:18" x14ac:dyDescent="0.25">
      <c r="B178"/>
      <c r="C178"/>
      <c r="D178"/>
      <c r="E178"/>
      <c r="F178"/>
      <c r="G178"/>
      <c r="H178"/>
      <c r="K178"/>
      <c r="L178"/>
      <c r="M178"/>
      <c r="N178"/>
      <c r="O178"/>
      <c r="P178"/>
      <c r="Q178"/>
      <c r="R178"/>
    </row>
    <row r="179" spans="2:18" x14ac:dyDescent="0.25">
      <c r="B179"/>
      <c r="C179"/>
      <c r="D179"/>
      <c r="E179"/>
      <c r="F179"/>
      <c r="G179"/>
      <c r="H179"/>
      <c r="K179"/>
      <c r="L179"/>
      <c r="M179"/>
      <c r="N179"/>
      <c r="O179"/>
      <c r="P179"/>
      <c r="Q179"/>
      <c r="R179"/>
    </row>
    <row r="180" spans="2:18" x14ac:dyDescent="0.25">
      <c r="B180"/>
      <c r="C180"/>
      <c r="D180"/>
      <c r="E180"/>
      <c r="F180"/>
      <c r="G180"/>
      <c r="H180"/>
      <c r="K180"/>
      <c r="L180"/>
      <c r="M180"/>
      <c r="N180"/>
      <c r="O180"/>
      <c r="P180"/>
      <c r="Q180"/>
      <c r="R180"/>
    </row>
    <row r="181" spans="2:18" x14ac:dyDescent="0.25">
      <c r="B181"/>
      <c r="C181"/>
      <c r="D181"/>
      <c r="E181"/>
      <c r="F181"/>
      <c r="G181"/>
      <c r="H181"/>
      <c r="K181"/>
      <c r="L181"/>
      <c r="M181"/>
      <c r="N181"/>
      <c r="O181"/>
      <c r="P181"/>
      <c r="Q181"/>
      <c r="R181"/>
    </row>
    <row r="182" spans="2:18" x14ac:dyDescent="0.25">
      <c r="B182"/>
      <c r="C182"/>
      <c r="D182"/>
      <c r="E182"/>
      <c r="F182"/>
      <c r="G182"/>
      <c r="H182"/>
      <c r="K182"/>
      <c r="L182"/>
      <c r="M182"/>
      <c r="N182"/>
      <c r="O182"/>
      <c r="P182"/>
      <c r="Q182"/>
      <c r="R182"/>
    </row>
    <row r="183" spans="2:18" x14ac:dyDescent="0.25">
      <c r="B183"/>
      <c r="C183"/>
      <c r="D183"/>
      <c r="E183"/>
      <c r="F183"/>
      <c r="G183"/>
      <c r="H183"/>
      <c r="K183"/>
      <c r="L183"/>
      <c r="M183"/>
      <c r="N183"/>
      <c r="O183"/>
      <c r="P183"/>
      <c r="Q183"/>
      <c r="R183"/>
    </row>
    <row r="184" spans="2:18" x14ac:dyDescent="0.25">
      <c r="B184"/>
      <c r="C184"/>
      <c r="D184"/>
      <c r="E184"/>
      <c r="F184"/>
      <c r="G184"/>
      <c r="H184"/>
      <c r="K184"/>
      <c r="L184"/>
      <c r="M184"/>
      <c r="N184"/>
      <c r="O184"/>
      <c r="P184"/>
      <c r="Q184"/>
      <c r="R184"/>
    </row>
    <row r="185" spans="2:18" x14ac:dyDescent="0.25">
      <c r="B185"/>
      <c r="C185"/>
      <c r="D185"/>
      <c r="E185"/>
      <c r="F185"/>
      <c r="G185"/>
      <c r="H185"/>
      <c r="K185"/>
      <c r="L185"/>
      <c r="M185"/>
      <c r="N185"/>
      <c r="O185"/>
      <c r="P185"/>
      <c r="Q185"/>
      <c r="R185"/>
    </row>
    <row r="186" spans="2:18" x14ac:dyDescent="0.25">
      <c r="B186"/>
      <c r="C186"/>
      <c r="D186"/>
      <c r="E186"/>
      <c r="F186"/>
      <c r="G186"/>
      <c r="H186"/>
      <c r="K186"/>
      <c r="L186"/>
      <c r="M186"/>
      <c r="N186"/>
      <c r="O186"/>
      <c r="P186"/>
      <c r="Q186"/>
      <c r="R186"/>
    </row>
    <row r="187" spans="2:18" x14ac:dyDescent="0.25">
      <c r="B187"/>
      <c r="C187"/>
      <c r="D187"/>
      <c r="E187"/>
      <c r="F187"/>
      <c r="G187"/>
      <c r="H187"/>
      <c r="K187"/>
      <c r="L187"/>
      <c r="M187"/>
      <c r="N187"/>
      <c r="O187"/>
      <c r="P187"/>
      <c r="Q187"/>
      <c r="R187"/>
    </row>
    <row r="188" spans="2:18" x14ac:dyDescent="0.25">
      <c r="B188"/>
      <c r="C188"/>
      <c r="D188"/>
      <c r="E188"/>
      <c r="F188"/>
      <c r="G188"/>
      <c r="H188"/>
      <c r="K188"/>
      <c r="L188"/>
      <c r="M188"/>
      <c r="N188"/>
      <c r="O188"/>
      <c r="P188"/>
      <c r="Q188"/>
      <c r="R188"/>
    </row>
    <row r="189" spans="2:18" x14ac:dyDescent="0.25">
      <c r="B189"/>
      <c r="C189"/>
      <c r="D189"/>
      <c r="E189"/>
      <c r="F189"/>
      <c r="G189"/>
      <c r="H189"/>
      <c r="K189"/>
      <c r="L189"/>
      <c r="M189"/>
      <c r="N189"/>
      <c r="O189"/>
      <c r="P189"/>
      <c r="Q189"/>
      <c r="R189"/>
    </row>
    <row r="190" spans="2:18" x14ac:dyDescent="0.25">
      <c r="B190"/>
      <c r="C190"/>
      <c r="D190"/>
      <c r="E190"/>
      <c r="F190"/>
      <c r="G190"/>
      <c r="H190"/>
      <c r="K190"/>
      <c r="L190"/>
      <c r="M190"/>
      <c r="N190"/>
      <c r="O190"/>
      <c r="P190"/>
      <c r="Q190"/>
      <c r="R190"/>
    </row>
    <row r="191" spans="2:18" x14ac:dyDescent="0.25">
      <c r="B191"/>
      <c r="C191"/>
      <c r="D191"/>
      <c r="E191"/>
      <c r="F191"/>
      <c r="G191"/>
      <c r="H191"/>
      <c r="K191"/>
      <c r="L191"/>
      <c r="M191"/>
      <c r="N191"/>
      <c r="O191"/>
      <c r="P191"/>
      <c r="Q191"/>
      <c r="R191"/>
    </row>
    <row r="192" spans="2:18" x14ac:dyDescent="0.25">
      <c r="B192"/>
      <c r="C192"/>
      <c r="D192"/>
      <c r="E192"/>
      <c r="F192"/>
      <c r="G192"/>
      <c r="H192"/>
      <c r="K192"/>
      <c r="L192"/>
      <c r="M192"/>
      <c r="N192"/>
      <c r="O192"/>
      <c r="P192"/>
      <c r="Q192"/>
      <c r="R192"/>
    </row>
    <row r="193" spans="2:18" x14ac:dyDescent="0.25">
      <c r="B193"/>
      <c r="C193"/>
      <c r="D193"/>
      <c r="E193"/>
      <c r="F193"/>
      <c r="G193"/>
      <c r="H193"/>
      <c r="K193"/>
      <c r="L193"/>
      <c r="M193"/>
      <c r="N193"/>
      <c r="O193"/>
      <c r="P193"/>
      <c r="Q193"/>
      <c r="R193"/>
    </row>
    <row r="194" spans="2:18" x14ac:dyDescent="0.25">
      <c r="B194"/>
      <c r="C194"/>
      <c r="D194"/>
      <c r="E194"/>
      <c r="F194"/>
      <c r="G194"/>
      <c r="H194"/>
      <c r="K194"/>
      <c r="L194"/>
      <c r="M194"/>
      <c r="N194"/>
      <c r="O194"/>
      <c r="P194"/>
      <c r="Q194"/>
      <c r="R194"/>
    </row>
    <row r="195" spans="2:18" x14ac:dyDescent="0.25">
      <c r="B195"/>
      <c r="C195"/>
      <c r="D195"/>
      <c r="E195"/>
      <c r="F195"/>
      <c r="G195"/>
      <c r="H195"/>
      <c r="K195"/>
      <c r="L195"/>
      <c r="M195"/>
      <c r="N195"/>
      <c r="O195"/>
      <c r="P195"/>
      <c r="Q195"/>
      <c r="R195"/>
    </row>
    <row r="196" spans="2:18" x14ac:dyDescent="0.25">
      <c r="B196"/>
      <c r="C196"/>
      <c r="D196"/>
      <c r="E196"/>
      <c r="F196"/>
      <c r="G196"/>
      <c r="H196"/>
      <c r="K196"/>
      <c r="L196"/>
      <c r="M196"/>
      <c r="N196"/>
      <c r="O196"/>
      <c r="P196"/>
      <c r="Q196"/>
      <c r="R196"/>
    </row>
    <row r="197" spans="2:18" x14ac:dyDescent="0.25">
      <c r="B197"/>
      <c r="C197"/>
      <c r="D197"/>
      <c r="E197"/>
      <c r="F197"/>
      <c r="G197"/>
      <c r="H197"/>
      <c r="K197"/>
      <c r="L197"/>
      <c r="M197"/>
      <c r="N197"/>
      <c r="O197"/>
      <c r="P197"/>
      <c r="Q197"/>
      <c r="R197"/>
    </row>
    <row r="198" spans="2:18" x14ac:dyDescent="0.25">
      <c r="B198"/>
      <c r="C198"/>
      <c r="D198"/>
      <c r="E198"/>
      <c r="F198"/>
      <c r="G198"/>
      <c r="H198"/>
      <c r="K198"/>
      <c r="L198"/>
      <c r="M198"/>
      <c r="N198"/>
      <c r="O198"/>
      <c r="P198"/>
      <c r="Q198"/>
      <c r="R198"/>
    </row>
    <row r="199" spans="2:18" x14ac:dyDescent="0.25">
      <c r="B199"/>
      <c r="C199"/>
      <c r="D199"/>
      <c r="E199"/>
      <c r="F199"/>
      <c r="G199"/>
      <c r="H199"/>
      <c r="K199"/>
      <c r="L199"/>
      <c r="M199"/>
      <c r="N199"/>
      <c r="O199"/>
      <c r="P199"/>
      <c r="Q199"/>
      <c r="R199"/>
    </row>
    <row r="200" spans="2:18" x14ac:dyDescent="0.25">
      <c r="B200"/>
      <c r="C200"/>
      <c r="D200"/>
      <c r="E200"/>
      <c r="F200"/>
      <c r="G200"/>
      <c r="H200"/>
      <c r="K200"/>
      <c r="L200"/>
      <c r="M200"/>
      <c r="N200"/>
      <c r="O200"/>
      <c r="P200"/>
      <c r="Q200"/>
      <c r="R200"/>
    </row>
    <row r="201" spans="2:18" x14ac:dyDescent="0.25">
      <c r="B201"/>
      <c r="C201"/>
      <c r="D201"/>
      <c r="E201"/>
      <c r="F201"/>
      <c r="G201"/>
      <c r="H201"/>
      <c r="K201"/>
      <c r="L201"/>
      <c r="M201"/>
      <c r="N201"/>
      <c r="O201"/>
      <c r="P201"/>
      <c r="Q201"/>
      <c r="R201"/>
    </row>
    <row r="202" spans="2:18" x14ac:dyDescent="0.25">
      <c r="B202"/>
      <c r="C202"/>
      <c r="D202"/>
      <c r="E202"/>
      <c r="F202"/>
      <c r="G202"/>
      <c r="H202"/>
      <c r="K202"/>
      <c r="L202"/>
      <c r="M202"/>
      <c r="N202"/>
      <c r="O202"/>
      <c r="P202"/>
      <c r="Q202"/>
      <c r="R202"/>
    </row>
    <row r="203" spans="2:18" x14ac:dyDescent="0.25">
      <c r="B203"/>
      <c r="C203"/>
      <c r="D203"/>
      <c r="E203"/>
      <c r="F203"/>
      <c r="G203"/>
      <c r="H203"/>
      <c r="K203"/>
      <c r="L203"/>
      <c r="M203"/>
      <c r="N203"/>
      <c r="O203"/>
      <c r="P203"/>
      <c r="Q203"/>
      <c r="R203"/>
    </row>
    <row r="204" spans="2:18" x14ac:dyDescent="0.25">
      <c r="B204"/>
      <c r="C204"/>
      <c r="D204"/>
      <c r="E204"/>
      <c r="F204"/>
      <c r="G204"/>
      <c r="H204"/>
      <c r="K204"/>
      <c r="L204"/>
      <c r="M204"/>
      <c r="N204"/>
      <c r="O204"/>
      <c r="P204"/>
      <c r="Q204"/>
      <c r="R204"/>
    </row>
    <row r="205" spans="2:18" x14ac:dyDescent="0.25">
      <c r="B205"/>
      <c r="C205"/>
      <c r="D205"/>
      <c r="E205"/>
      <c r="F205"/>
      <c r="G205"/>
      <c r="H205"/>
      <c r="K205"/>
      <c r="L205"/>
      <c r="M205"/>
      <c r="N205"/>
      <c r="O205"/>
      <c r="P205"/>
      <c r="Q205"/>
      <c r="R205"/>
    </row>
    <row r="206" spans="2:18" x14ac:dyDescent="0.25">
      <c r="B206"/>
      <c r="C206"/>
      <c r="D206"/>
      <c r="E206"/>
      <c r="F206"/>
      <c r="G206"/>
      <c r="H206"/>
      <c r="K206"/>
      <c r="L206"/>
      <c r="M206"/>
      <c r="N206"/>
      <c r="O206"/>
      <c r="P206"/>
      <c r="Q206"/>
      <c r="R206"/>
    </row>
    <row r="207" spans="2:18" x14ac:dyDescent="0.25">
      <c r="B207"/>
      <c r="C207"/>
      <c r="D207"/>
      <c r="E207"/>
      <c r="F207"/>
      <c r="G207"/>
      <c r="H207"/>
      <c r="K207"/>
      <c r="L207"/>
      <c r="M207"/>
      <c r="N207"/>
      <c r="O207"/>
      <c r="P207"/>
      <c r="Q207"/>
      <c r="R207"/>
    </row>
    <row r="208" spans="2:18" x14ac:dyDescent="0.25">
      <c r="B208"/>
      <c r="C208"/>
      <c r="D208"/>
      <c r="E208"/>
      <c r="F208"/>
      <c r="G208"/>
      <c r="H208"/>
      <c r="K208"/>
      <c r="L208"/>
      <c r="M208"/>
      <c r="N208"/>
      <c r="O208"/>
      <c r="P208"/>
      <c r="Q208"/>
      <c r="R208"/>
    </row>
    <row r="209" spans="2:18" x14ac:dyDescent="0.25">
      <c r="B209"/>
      <c r="C209"/>
      <c r="D209"/>
      <c r="E209"/>
      <c r="F209"/>
      <c r="G209"/>
      <c r="H209"/>
      <c r="K209"/>
      <c r="L209"/>
      <c r="M209"/>
      <c r="N209"/>
      <c r="O209"/>
      <c r="P209"/>
      <c r="Q209"/>
      <c r="R209"/>
    </row>
    <row r="210" spans="2:18" x14ac:dyDescent="0.25">
      <c r="B210"/>
      <c r="C210"/>
      <c r="D210"/>
      <c r="E210"/>
      <c r="F210"/>
      <c r="G210"/>
      <c r="H210"/>
      <c r="K210"/>
      <c r="L210"/>
      <c r="M210"/>
      <c r="N210"/>
      <c r="O210"/>
      <c r="P210"/>
      <c r="Q210"/>
      <c r="R210"/>
    </row>
    <row r="211" spans="2:18" x14ac:dyDescent="0.25">
      <c r="B211"/>
      <c r="C211"/>
      <c r="D211"/>
      <c r="E211"/>
      <c r="F211"/>
      <c r="G211"/>
      <c r="H211"/>
      <c r="K211"/>
      <c r="L211"/>
      <c r="M211"/>
      <c r="N211"/>
      <c r="O211"/>
      <c r="P211"/>
      <c r="Q211"/>
      <c r="R211"/>
    </row>
    <row r="212" spans="2:18" x14ac:dyDescent="0.25">
      <c r="B212"/>
      <c r="C212"/>
      <c r="D212"/>
      <c r="E212"/>
      <c r="F212"/>
      <c r="G212"/>
      <c r="H212"/>
      <c r="K212"/>
      <c r="L212"/>
      <c r="M212"/>
      <c r="N212"/>
      <c r="O212"/>
      <c r="P212"/>
      <c r="Q212"/>
      <c r="R212"/>
    </row>
    <row r="213" spans="2:18" x14ac:dyDescent="0.25">
      <c r="B213"/>
      <c r="C213"/>
      <c r="D213"/>
      <c r="E213"/>
      <c r="F213"/>
      <c r="G213"/>
      <c r="H213"/>
      <c r="K213"/>
      <c r="L213"/>
      <c r="M213"/>
      <c r="N213"/>
      <c r="O213"/>
      <c r="P213"/>
      <c r="Q213"/>
      <c r="R213"/>
    </row>
    <row r="214" spans="2:18" x14ac:dyDescent="0.25">
      <c r="B214"/>
      <c r="C214"/>
      <c r="D214"/>
      <c r="E214"/>
      <c r="F214"/>
      <c r="G214"/>
      <c r="H214"/>
      <c r="K214"/>
      <c r="L214"/>
      <c r="M214"/>
      <c r="N214"/>
      <c r="O214"/>
      <c r="P214"/>
      <c r="Q214"/>
      <c r="R214"/>
    </row>
    <row r="215" spans="2:18" x14ac:dyDescent="0.25">
      <c r="B215"/>
      <c r="C215"/>
      <c r="D215"/>
      <c r="E215"/>
      <c r="F215"/>
      <c r="G215"/>
      <c r="H215"/>
      <c r="K215"/>
      <c r="L215"/>
      <c r="M215"/>
      <c r="N215"/>
      <c r="O215"/>
      <c r="P215"/>
      <c r="Q215"/>
      <c r="R215"/>
    </row>
    <row r="216" spans="2:18" x14ac:dyDescent="0.25">
      <c r="B216"/>
      <c r="C216"/>
      <c r="D216"/>
      <c r="E216"/>
      <c r="F216"/>
      <c r="G216"/>
      <c r="H216"/>
      <c r="K216"/>
      <c r="L216"/>
      <c r="M216"/>
      <c r="N216"/>
      <c r="O216"/>
      <c r="P216"/>
      <c r="Q216"/>
      <c r="R216"/>
    </row>
    <row r="217" spans="2:18" x14ac:dyDescent="0.25">
      <c r="B217"/>
      <c r="C217"/>
      <c r="D217"/>
      <c r="E217"/>
      <c r="F217"/>
      <c r="G217"/>
      <c r="H217"/>
      <c r="K217"/>
      <c r="L217"/>
      <c r="M217"/>
      <c r="N217"/>
      <c r="O217"/>
      <c r="P217"/>
      <c r="Q217"/>
      <c r="R217"/>
    </row>
    <row r="218" spans="2:18" x14ac:dyDescent="0.25">
      <c r="B218"/>
      <c r="C218"/>
      <c r="D218"/>
      <c r="E218"/>
      <c r="F218"/>
      <c r="G218"/>
      <c r="H218"/>
      <c r="K218"/>
      <c r="L218"/>
      <c r="M218"/>
      <c r="N218"/>
      <c r="O218"/>
      <c r="P218"/>
      <c r="Q218"/>
      <c r="R218"/>
    </row>
    <row r="219" spans="2:18" x14ac:dyDescent="0.25">
      <c r="B219"/>
      <c r="C219"/>
      <c r="D219"/>
      <c r="E219"/>
      <c r="F219"/>
      <c r="G219"/>
      <c r="H219"/>
      <c r="K219"/>
      <c r="L219"/>
      <c r="M219"/>
      <c r="N219"/>
      <c r="O219"/>
      <c r="P219"/>
      <c r="Q219"/>
      <c r="R219"/>
    </row>
    <row r="220" spans="2:18" x14ac:dyDescent="0.25">
      <c r="B220"/>
      <c r="C220"/>
      <c r="D220"/>
      <c r="E220"/>
      <c r="F220"/>
      <c r="G220"/>
      <c r="H220"/>
      <c r="K220"/>
      <c r="L220"/>
      <c r="M220"/>
      <c r="N220"/>
      <c r="O220"/>
      <c r="P220"/>
      <c r="Q220"/>
      <c r="R220"/>
    </row>
    <row r="221" spans="2:18" x14ac:dyDescent="0.25">
      <c r="B221"/>
      <c r="C221"/>
      <c r="D221"/>
      <c r="E221"/>
      <c r="F221"/>
      <c r="G221"/>
      <c r="H221"/>
      <c r="K221"/>
      <c r="L221"/>
      <c r="M221"/>
      <c r="N221"/>
      <c r="O221"/>
      <c r="P221"/>
      <c r="Q221"/>
      <c r="R221"/>
    </row>
    <row r="222" spans="2:18" x14ac:dyDescent="0.25">
      <c r="B222"/>
      <c r="C222"/>
      <c r="D222"/>
      <c r="E222"/>
      <c r="F222"/>
      <c r="G222"/>
      <c r="H222"/>
      <c r="K222"/>
      <c r="L222"/>
      <c r="M222"/>
      <c r="N222"/>
      <c r="O222"/>
      <c r="P222"/>
      <c r="Q222"/>
      <c r="R222"/>
    </row>
    <row r="223" spans="2:18" x14ac:dyDescent="0.25">
      <c r="B223"/>
      <c r="C223"/>
      <c r="D223"/>
      <c r="E223"/>
      <c r="F223"/>
      <c r="G223"/>
      <c r="H223"/>
      <c r="K223"/>
      <c r="L223"/>
      <c r="M223"/>
      <c r="N223"/>
      <c r="O223"/>
      <c r="P223"/>
      <c r="Q223"/>
      <c r="R223"/>
    </row>
    <row r="224" spans="2:18" x14ac:dyDescent="0.25">
      <c r="B224"/>
      <c r="C224"/>
      <c r="D224"/>
      <c r="E224"/>
      <c r="F224"/>
      <c r="G224"/>
      <c r="H224"/>
      <c r="K224"/>
      <c r="L224"/>
      <c r="M224"/>
      <c r="N224"/>
      <c r="O224"/>
      <c r="P224"/>
      <c r="Q224"/>
      <c r="R224"/>
    </row>
    <row r="225" spans="2:18" x14ac:dyDescent="0.25">
      <c r="B225"/>
      <c r="C225"/>
      <c r="D225"/>
      <c r="E225"/>
      <c r="F225"/>
      <c r="G225"/>
      <c r="H225"/>
      <c r="K225"/>
      <c r="L225"/>
      <c r="M225"/>
      <c r="N225"/>
      <c r="O225"/>
      <c r="P225"/>
      <c r="Q225"/>
      <c r="R225"/>
    </row>
    <row r="226" spans="2:18" x14ac:dyDescent="0.25">
      <c r="B226"/>
      <c r="C226"/>
      <c r="D226"/>
      <c r="E226"/>
      <c r="F226"/>
      <c r="G226"/>
      <c r="H226"/>
      <c r="K226"/>
      <c r="L226"/>
      <c r="M226"/>
      <c r="N226"/>
      <c r="O226"/>
      <c r="P226"/>
      <c r="Q226"/>
      <c r="R226"/>
    </row>
    <row r="227" spans="2:18" x14ac:dyDescent="0.25">
      <c r="B227"/>
      <c r="C227"/>
      <c r="D227"/>
      <c r="E227"/>
      <c r="F227"/>
      <c r="G227"/>
      <c r="H227"/>
      <c r="K227"/>
      <c r="L227"/>
      <c r="M227"/>
      <c r="N227"/>
      <c r="O227"/>
      <c r="P227"/>
      <c r="Q227"/>
      <c r="R227"/>
    </row>
    <row r="228" spans="2:18" x14ac:dyDescent="0.25">
      <c r="B228"/>
      <c r="C228"/>
      <c r="D228"/>
      <c r="E228"/>
      <c r="F228"/>
      <c r="G228"/>
      <c r="H228"/>
      <c r="K228"/>
      <c r="L228"/>
      <c r="M228"/>
      <c r="N228"/>
      <c r="O228"/>
      <c r="P228"/>
      <c r="Q228"/>
      <c r="R228"/>
    </row>
    <row r="229" spans="2:18" x14ac:dyDescent="0.25">
      <c r="B229"/>
      <c r="C229"/>
      <c r="D229"/>
      <c r="E229"/>
      <c r="F229"/>
      <c r="G229"/>
      <c r="H229"/>
      <c r="K229"/>
      <c r="L229"/>
      <c r="M229"/>
      <c r="N229"/>
      <c r="O229"/>
      <c r="P229"/>
      <c r="Q229"/>
      <c r="R229"/>
    </row>
    <row r="230" spans="2:18" x14ac:dyDescent="0.25">
      <c r="B230"/>
      <c r="C230"/>
      <c r="D230"/>
      <c r="E230"/>
      <c r="F230"/>
      <c r="G230"/>
      <c r="H230"/>
      <c r="K230"/>
      <c r="L230"/>
      <c r="M230"/>
      <c r="N230"/>
      <c r="O230"/>
      <c r="P230"/>
      <c r="Q230"/>
      <c r="R230"/>
    </row>
    <row r="231" spans="2:18" x14ac:dyDescent="0.25">
      <c r="B231"/>
      <c r="C231"/>
      <c r="D231"/>
      <c r="E231"/>
      <c r="F231"/>
      <c r="G231"/>
      <c r="H231"/>
      <c r="K231"/>
      <c r="L231"/>
      <c r="M231"/>
      <c r="N231"/>
      <c r="O231"/>
      <c r="P231"/>
      <c r="Q231"/>
      <c r="R231"/>
    </row>
    <row r="232" spans="2:18" x14ac:dyDescent="0.25">
      <c r="B232"/>
      <c r="C232"/>
      <c r="D232"/>
      <c r="E232"/>
      <c r="F232"/>
      <c r="G232"/>
      <c r="H232"/>
      <c r="K232"/>
      <c r="L232"/>
      <c r="M232"/>
      <c r="N232"/>
      <c r="O232"/>
      <c r="P232"/>
      <c r="Q232"/>
      <c r="R232"/>
    </row>
    <row r="233" spans="2:18" x14ac:dyDescent="0.25">
      <c r="B233"/>
      <c r="C233"/>
      <c r="D233"/>
      <c r="E233"/>
      <c r="F233"/>
      <c r="G233"/>
      <c r="H233"/>
      <c r="K233"/>
      <c r="L233"/>
      <c r="M233"/>
      <c r="N233"/>
      <c r="O233"/>
      <c r="P233"/>
      <c r="Q233"/>
      <c r="R233"/>
    </row>
    <row r="234" spans="2:18" x14ac:dyDescent="0.25">
      <c r="B234"/>
      <c r="C234"/>
      <c r="D234"/>
      <c r="E234"/>
      <c r="F234"/>
      <c r="G234"/>
      <c r="H234"/>
      <c r="K234"/>
      <c r="L234"/>
      <c r="M234"/>
      <c r="N234"/>
      <c r="O234"/>
      <c r="P234"/>
      <c r="Q234"/>
      <c r="R234"/>
    </row>
    <row r="235" spans="2:18" x14ac:dyDescent="0.25">
      <c r="B235"/>
      <c r="C235"/>
      <c r="D235"/>
      <c r="E235"/>
      <c r="F235"/>
      <c r="G235"/>
      <c r="H235"/>
      <c r="K235"/>
      <c r="L235"/>
      <c r="M235"/>
      <c r="N235"/>
      <c r="O235"/>
      <c r="P235"/>
      <c r="Q235"/>
      <c r="R235"/>
    </row>
    <row r="236" spans="2:18" x14ac:dyDescent="0.25">
      <c r="B236"/>
      <c r="C236"/>
      <c r="D236"/>
      <c r="E236"/>
      <c r="F236"/>
      <c r="G236"/>
      <c r="H236"/>
      <c r="K236"/>
      <c r="L236"/>
      <c r="M236"/>
      <c r="N236"/>
      <c r="O236"/>
      <c r="P236"/>
      <c r="Q236"/>
      <c r="R236"/>
    </row>
    <row r="237" spans="2:18" x14ac:dyDescent="0.25">
      <c r="B237"/>
      <c r="C237"/>
      <c r="D237"/>
      <c r="E237"/>
      <c r="F237"/>
      <c r="G237"/>
      <c r="H237"/>
      <c r="K237"/>
      <c r="L237"/>
      <c r="M237"/>
      <c r="N237"/>
      <c r="O237"/>
      <c r="P237"/>
      <c r="Q237"/>
      <c r="R237"/>
    </row>
    <row r="238" spans="2:18" x14ac:dyDescent="0.25">
      <c r="B238"/>
      <c r="C238"/>
      <c r="D238"/>
      <c r="E238"/>
      <c r="F238"/>
      <c r="G238"/>
      <c r="H238"/>
      <c r="K238"/>
      <c r="L238"/>
      <c r="M238"/>
      <c r="N238"/>
      <c r="O238"/>
      <c r="P238"/>
      <c r="Q238"/>
      <c r="R238"/>
    </row>
    <row r="239" spans="2:18" x14ac:dyDescent="0.25">
      <c r="B239"/>
      <c r="C239"/>
      <c r="D239"/>
      <c r="E239"/>
      <c r="F239"/>
      <c r="G239"/>
      <c r="H239"/>
      <c r="K239"/>
      <c r="L239"/>
      <c r="M239"/>
      <c r="N239"/>
      <c r="O239"/>
      <c r="P239"/>
      <c r="Q239"/>
      <c r="R239"/>
    </row>
    <row r="240" spans="2:18" x14ac:dyDescent="0.25">
      <c r="B240"/>
      <c r="C240"/>
      <c r="D240"/>
      <c r="E240"/>
      <c r="F240"/>
      <c r="G240"/>
      <c r="H240"/>
      <c r="K240"/>
      <c r="L240"/>
      <c r="M240"/>
      <c r="N240"/>
      <c r="O240"/>
      <c r="P240"/>
      <c r="Q240"/>
      <c r="R240"/>
    </row>
    <row r="241" spans="2:18" x14ac:dyDescent="0.25">
      <c r="B241"/>
      <c r="C241"/>
      <c r="D241"/>
      <c r="E241"/>
      <c r="F241"/>
      <c r="G241"/>
      <c r="H241"/>
      <c r="K241"/>
      <c r="L241"/>
      <c r="M241"/>
      <c r="N241"/>
      <c r="O241"/>
      <c r="P241"/>
      <c r="Q241"/>
      <c r="R241"/>
    </row>
    <row r="242" spans="2:18" x14ac:dyDescent="0.25">
      <c r="B242"/>
      <c r="C242"/>
      <c r="D242"/>
      <c r="E242"/>
      <c r="F242"/>
      <c r="G242"/>
      <c r="H242"/>
      <c r="K242"/>
      <c r="L242"/>
      <c r="M242"/>
      <c r="N242"/>
      <c r="O242"/>
      <c r="P242"/>
      <c r="Q242"/>
      <c r="R242"/>
    </row>
    <row r="243" spans="2:18" x14ac:dyDescent="0.25">
      <c r="B243"/>
      <c r="C243"/>
      <c r="D243"/>
      <c r="E243"/>
      <c r="F243"/>
      <c r="G243"/>
      <c r="H243"/>
      <c r="K243"/>
      <c r="L243"/>
      <c r="M243"/>
      <c r="N243"/>
      <c r="O243"/>
      <c r="P243"/>
      <c r="Q243"/>
      <c r="R243"/>
    </row>
    <row r="244" spans="2:18" x14ac:dyDescent="0.25">
      <c r="B244"/>
      <c r="C244"/>
      <c r="D244"/>
      <c r="E244"/>
      <c r="F244"/>
      <c r="G244"/>
      <c r="H244"/>
      <c r="K244"/>
      <c r="L244"/>
      <c r="M244"/>
      <c r="N244"/>
      <c r="O244"/>
      <c r="P244"/>
      <c r="Q244"/>
      <c r="R244"/>
    </row>
    <row r="245" spans="2:18" x14ac:dyDescent="0.25">
      <c r="B245"/>
      <c r="C245"/>
      <c r="D245"/>
      <c r="E245"/>
      <c r="F245"/>
      <c r="G245"/>
      <c r="H245"/>
      <c r="K245"/>
      <c r="L245"/>
      <c r="M245"/>
      <c r="N245"/>
      <c r="O245"/>
      <c r="P245"/>
      <c r="Q245"/>
      <c r="R245"/>
    </row>
    <row r="246" spans="2:18" x14ac:dyDescent="0.25">
      <c r="B246"/>
      <c r="C246"/>
      <c r="D246"/>
      <c r="E246"/>
      <c r="F246"/>
      <c r="G246"/>
      <c r="H246"/>
      <c r="K246"/>
      <c r="L246"/>
      <c r="M246"/>
      <c r="N246"/>
      <c r="O246"/>
      <c r="P246"/>
      <c r="Q246"/>
      <c r="R246"/>
    </row>
    <row r="247" spans="2:18" x14ac:dyDescent="0.25">
      <c r="B247"/>
      <c r="C247"/>
      <c r="D247"/>
      <c r="E247"/>
      <c r="F247"/>
      <c r="G247"/>
      <c r="H247"/>
      <c r="K247"/>
      <c r="L247"/>
      <c r="M247"/>
      <c r="N247"/>
      <c r="O247"/>
      <c r="P247"/>
      <c r="Q247"/>
      <c r="R247"/>
    </row>
    <row r="248" spans="2:18" x14ac:dyDescent="0.25">
      <c r="B248"/>
      <c r="C248"/>
      <c r="D248"/>
      <c r="E248"/>
      <c r="F248"/>
      <c r="G248"/>
      <c r="H248"/>
      <c r="K248"/>
      <c r="L248"/>
      <c r="M248"/>
      <c r="N248"/>
      <c r="O248"/>
      <c r="P248"/>
      <c r="Q248"/>
      <c r="R248"/>
    </row>
    <row r="249" spans="2:18" x14ac:dyDescent="0.25">
      <c r="B249"/>
      <c r="C249"/>
      <c r="D249"/>
      <c r="E249"/>
      <c r="F249"/>
      <c r="G249"/>
      <c r="H249"/>
      <c r="K249"/>
      <c r="L249"/>
      <c r="M249"/>
      <c r="N249"/>
      <c r="O249"/>
      <c r="P249"/>
      <c r="Q249"/>
      <c r="R249"/>
    </row>
    <row r="250" spans="2:18" x14ac:dyDescent="0.25">
      <c r="B250"/>
      <c r="C250"/>
      <c r="D250"/>
      <c r="E250"/>
      <c r="F250"/>
      <c r="G250"/>
      <c r="H250"/>
      <c r="K250"/>
      <c r="L250"/>
      <c r="M250"/>
      <c r="N250"/>
      <c r="O250"/>
      <c r="P250"/>
      <c r="Q250"/>
      <c r="R250"/>
    </row>
    <row r="251" spans="2:18" x14ac:dyDescent="0.25">
      <c r="B251"/>
      <c r="C251"/>
      <c r="D251"/>
      <c r="E251"/>
      <c r="F251"/>
      <c r="G251"/>
      <c r="H251"/>
      <c r="K251"/>
      <c r="L251"/>
      <c r="M251"/>
      <c r="N251"/>
      <c r="O251"/>
      <c r="P251"/>
      <c r="Q251"/>
      <c r="R251"/>
    </row>
    <row r="252" spans="2:18" x14ac:dyDescent="0.25">
      <c r="B252"/>
      <c r="C252"/>
      <c r="D252"/>
      <c r="E252"/>
      <c r="F252"/>
      <c r="G252"/>
      <c r="H252"/>
      <c r="K252"/>
      <c r="L252"/>
      <c r="M252"/>
      <c r="N252"/>
      <c r="O252"/>
      <c r="P252"/>
      <c r="Q252"/>
      <c r="R252"/>
    </row>
    <row r="253" spans="2:18" x14ac:dyDescent="0.25">
      <c r="B253"/>
      <c r="C253"/>
      <c r="D253"/>
      <c r="E253"/>
      <c r="F253"/>
      <c r="G253"/>
      <c r="H253"/>
      <c r="K253"/>
      <c r="L253"/>
      <c r="M253"/>
      <c r="N253"/>
      <c r="O253"/>
      <c r="P253"/>
      <c r="Q253"/>
      <c r="R253"/>
    </row>
    <row r="254" spans="2:18" x14ac:dyDescent="0.25">
      <c r="B254"/>
      <c r="C254"/>
      <c r="D254"/>
      <c r="E254"/>
      <c r="F254"/>
      <c r="G254"/>
      <c r="H254"/>
      <c r="K254"/>
      <c r="L254"/>
      <c r="M254"/>
      <c r="N254"/>
      <c r="O254"/>
      <c r="P254"/>
      <c r="Q254"/>
      <c r="R254"/>
    </row>
    <row r="255" spans="2:18" x14ac:dyDescent="0.25">
      <c r="B255"/>
      <c r="C255"/>
      <c r="D255"/>
      <c r="E255"/>
      <c r="F255"/>
      <c r="G255"/>
      <c r="H255"/>
      <c r="K255"/>
      <c r="L255"/>
      <c r="M255"/>
      <c r="N255"/>
      <c r="O255"/>
      <c r="P255"/>
      <c r="Q255"/>
      <c r="R255"/>
    </row>
    <row r="256" spans="2:18" x14ac:dyDescent="0.25">
      <c r="B256"/>
      <c r="C256"/>
      <c r="D256"/>
      <c r="E256"/>
      <c r="F256"/>
      <c r="G256"/>
      <c r="H256"/>
      <c r="K256"/>
      <c r="L256"/>
      <c r="M256"/>
      <c r="N256"/>
      <c r="O256"/>
      <c r="P256"/>
      <c r="Q256"/>
      <c r="R256"/>
    </row>
    <row r="257" spans="2:18" x14ac:dyDescent="0.25">
      <c r="B257"/>
      <c r="C257"/>
      <c r="D257"/>
      <c r="E257"/>
      <c r="F257"/>
      <c r="G257"/>
      <c r="H257"/>
      <c r="K257"/>
      <c r="L257"/>
      <c r="M257"/>
      <c r="N257"/>
      <c r="O257"/>
      <c r="P257"/>
      <c r="Q257"/>
      <c r="R257"/>
    </row>
    <row r="258" spans="2:18" x14ac:dyDescent="0.25">
      <c r="B258"/>
      <c r="C258"/>
      <c r="D258"/>
      <c r="E258"/>
      <c r="F258"/>
      <c r="G258"/>
      <c r="H258"/>
      <c r="K258"/>
      <c r="L258"/>
      <c r="M258"/>
      <c r="N258"/>
      <c r="O258"/>
      <c r="P258"/>
      <c r="Q258"/>
      <c r="R258"/>
    </row>
    <row r="259" spans="2:18" x14ac:dyDescent="0.25">
      <c r="B259"/>
      <c r="C259"/>
      <c r="D259"/>
      <c r="E259"/>
      <c r="F259"/>
      <c r="G259"/>
      <c r="H259"/>
      <c r="K259"/>
      <c r="L259"/>
      <c r="M259"/>
      <c r="N259"/>
      <c r="O259"/>
      <c r="P259"/>
      <c r="Q259"/>
      <c r="R259"/>
    </row>
    <row r="260" spans="2:18" x14ac:dyDescent="0.25">
      <c r="B260"/>
      <c r="C260"/>
      <c r="D260"/>
      <c r="E260"/>
      <c r="F260"/>
      <c r="G260"/>
      <c r="H260"/>
      <c r="K260"/>
      <c r="L260"/>
      <c r="M260"/>
      <c r="N260"/>
      <c r="O260"/>
      <c r="P260"/>
      <c r="Q260"/>
      <c r="R260"/>
    </row>
    <row r="261" spans="2:18" x14ac:dyDescent="0.25">
      <c r="B261"/>
      <c r="C261"/>
      <c r="D261"/>
      <c r="E261"/>
      <c r="F261"/>
      <c r="G261"/>
      <c r="H261"/>
      <c r="K261"/>
      <c r="L261"/>
      <c r="M261"/>
      <c r="N261"/>
      <c r="O261"/>
      <c r="P261"/>
      <c r="Q261"/>
      <c r="R261"/>
    </row>
    <row r="262" spans="2:18" x14ac:dyDescent="0.25">
      <c r="B262"/>
      <c r="C262"/>
      <c r="D262"/>
      <c r="E262"/>
      <c r="F262"/>
      <c r="G262"/>
      <c r="H262"/>
      <c r="K262"/>
      <c r="L262"/>
      <c r="M262"/>
      <c r="N262"/>
      <c r="O262"/>
      <c r="P262"/>
      <c r="Q262"/>
      <c r="R262"/>
    </row>
    <row r="263" spans="2:18" x14ac:dyDescent="0.25">
      <c r="B263"/>
      <c r="C263"/>
      <c r="D263"/>
      <c r="E263"/>
      <c r="F263"/>
      <c r="G263"/>
      <c r="H263"/>
      <c r="K263"/>
      <c r="L263"/>
      <c r="M263"/>
      <c r="N263"/>
      <c r="O263"/>
      <c r="P263"/>
      <c r="Q263"/>
      <c r="R263"/>
    </row>
    <row r="264" spans="2:18" x14ac:dyDescent="0.25">
      <c r="B264"/>
      <c r="C264"/>
      <c r="D264"/>
      <c r="E264"/>
      <c r="F264"/>
      <c r="G264"/>
      <c r="H264"/>
      <c r="K264"/>
      <c r="L264"/>
      <c r="M264"/>
      <c r="N264"/>
      <c r="O264"/>
      <c r="P264"/>
      <c r="Q264"/>
      <c r="R264"/>
    </row>
    <row r="265" spans="2:18" x14ac:dyDescent="0.25">
      <c r="B265"/>
      <c r="C265"/>
      <c r="D265"/>
      <c r="E265"/>
      <c r="F265"/>
      <c r="G265"/>
      <c r="H265"/>
      <c r="K265"/>
      <c r="L265"/>
      <c r="M265"/>
      <c r="N265"/>
      <c r="O265"/>
      <c r="P265"/>
      <c r="Q265"/>
      <c r="R265"/>
    </row>
    <row r="266" spans="2:18" x14ac:dyDescent="0.25">
      <c r="B266"/>
      <c r="C266"/>
      <c r="D266"/>
      <c r="E266"/>
      <c r="F266"/>
      <c r="G266"/>
      <c r="H266"/>
      <c r="K266"/>
      <c r="L266"/>
      <c r="M266"/>
      <c r="N266"/>
      <c r="O266"/>
      <c r="P266"/>
      <c r="Q266"/>
      <c r="R266"/>
    </row>
    <row r="267" spans="2:18" x14ac:dyDescent="0.25">
      <c r="B267"/>
      <c r="C267"/>
      <c r="D267"/>
      <c r="E267"/>
      <c r="F267"/>
      <c r="G267"/>
      <c r="H267"/>
      <c r="K267"/>
      <c r="L267"/>
      <c r="M267"/>
      <c r="N267"/>
      <c r="O267"/>
      <c r="P267"/>
      <c r="Q267"/>
      <c r="R267"/>
    </row>
    <row r="268" spans="2:18" x14ac:dyDescent="0.25">
      <c r="B268"/>
      <c r="C268"/>
      <c r="D268"/>
      <c r="E268"/>
      <c r="F268"/>
      <c r="G268"/>
      <c r="H268"/>
      <c r="K268"/>
      <c r="L268"/>
      <c r="M268"/>
      <c r="N268"/>
      <c r="O268"/>
      <c r="P268"/>
      <c r="Q268"/>
      <c r="R268"/>
    </row>
    <row r="269" spans="2:18" x14ac:dyDescent="0.25">
      <c r="B269"/>
      <c r="C269"/>
      <c r="D269"/>
      <c r="E269"/>
      <c r="F269"/>
      <c r="G269"/>
      <c r="H269"/>
      <c r="K269"/>
      <c r="L269"/>
      <c r="M269"/>
      <c r="N269"/>
      <c r="O269"/>
      <c r="P269"/>
      <c r="Q269"/>
      <c r="R269"/>
    </row>
    <row r="270" spans="2:18" x14ac:dyDescent="0.25">
      <c r="B270"/>
      <c r="C270"/>
      <c r="D270"/>
      <c r="E270"/>
      <c r="F270"/>
      <c r="G270"/>
      <c r="H270"/>
      <c r="K270"/>
      <c r="L270"/>
      <c r="M270"/>
      <c r="N270"/>
      <c r="O270"/>
      <c r="P270"/>
      <c r="Q270"/>
      <c r="R270"/>
    </row>
    <row r="271" spans="2:18" x14ac:dyDescent="0.25">
      <c r="B271"/>
      <c r="C271"/>
      <c r="D271"/>
      <c r="E271"/>
      <c r="F271"/>
      <c r="G271"/>
      <c r="H271"/>
      <c r="K271"/>
      <c r="L271"/>
      <c r="M271"/>
      <c r="N271"/>
      <c r="O271"/>
      <c r="P271"/>
      <c r="Q271"/>
      <c r="R271"/>
    </row>
    <row r="272" spans="2:18" x14ac:dyDescent="0.25">
      <c r="B272"/>
      <c r="C272"/>
      <c r="D272"/>
      <c r="E272"/>
      <c r="F272"/>
      <c r="G272"/>
      <c r="H272"/>
      <c r="K272"/>
      <c r="L272"/>
      <c r="M272"/>
      <c r="N272"/>
      <c r="O272"/>
      <c r="P272"/>
      <c r="Q272"/>
      <c r="R272"/>
    </row>
    <row r="273" spans="2:18" x14ac:dyDescent="0.25">
      <c r="B273"/>
      <c r="C273"/>
      <c r="D273"/>
      <c r="E273"/>
      <c r="F273"/>
      <c r="G273"/>
      <c r="H273"/>
      <c r="K273"/>
      <c r="L273"/>
      <c r="M273"/>
      <c r="N273"/>
      <c r="O273"/>
      <c r="P273"/>
      <c r="Q273"/>
      <c r="R273"/>
    </row>
    <row r="274" spans="2:18" x14ac:dyDescent="0.25">
      <c r="B274"/>
      <c r="C274"/>
      <c r="D274"/>
      <c r="E274"/>
      <c r="F274"/>
      <c r="G274"/>
      <c r="H274"/>
      <c r="K274"/>
      <c r="L274"/>
      <c r="M274"/>
      <c r="N274"/>
      <c r="O274"/>
      <c r="P274"/>
      <c r="Q274"/>
      <c r="R274"/>
    </row>
    <row r="275" spans="2:18" x14ac:dyDescent="0.25">
      <c r="B275"/>
      <c r="C275"/>
      <c r="D275"/>
      <c r="E275"/>
      <c r="F275"/>
      <c r="G275"/>
      <c r="H275"/>
      <c r="K275"/>
      <c r="L275"/>
      <c r="M275"/>
      <c r="N275"/>
      <c r="O275"/>
      <c r="P275"/>
      <c r="Q275"/>
      <c r="R275"/>
    </row>
    <row r="276" spans="2:18" x14ac:dyDescent="0.25">
      <c r="B276"/>
      <c r="C276"/>
      <c r="D276"/>
      <c r="E276"/>
      <c r="F276"/>
      <c r="G276"/>
      <c r="H276"/>
      <c r="K276"/>
      <c r="L276"/>
      <c r="M276"/>
      <c r="N276"/>
      <c r="O276"/>
      <c r="P276"/>
      <c r="Q276"/>
      <c r="R276"/>
    </row>
    <row r="277" spans="2:18" x14ac:dyDescent="0.25">
      <c r="B277"/>
      <c r="C277"/>
      <c r="D277"/>
      <c r="E277"/>
      <c r="F277"/>
      <c r="G277"/>
      <c r="H277"/>
      <c r="K277"/>
      <c r="L277"/>
      <c r="M277"/>
      <c r="N277"/>
      <c r="O277"/>
      <c r="P277"/>
      <c r="Q277"/>
      <c r="R277"/>
    </row>
    <row r="278" spans="2:18" x14ac:dyDescent="0.25">
      <c r="B278"/>
      <c r="C278"/>
      <c r="D278"/>
      <c r="E278"/>
      <c r="F278"/>
      <c r="G278"/>
      <c r="H278"/>
      <c r="K278"/>
      <c r="L278"/>
      <c r="M278"/>
      <c r="N278"/>
      <c r="O278"/>
      <c r="P278"/>
      <c r="Q278"/>
      <c r="R278"/>
    </row>
    <row r="279" spans="2:18" x14ac:dyDescent="0.25">
      <c r="B279"/>
      <c r="C279"/>
      <c r="D279"/>
      <c r="E279"/>
      <c r="F279"/>
      <c r="G279"/>
      <c r="H279"/>
      <c r="K279"/>
      <c r="L279"/>
      <c r="M279"/>
      <c r="N279"/>
      <c r="O279"/>
      <c r="P279"/>
      <c r="Q279"/>
      <c r="R279"/>
    </row>
    <row r="280" spans="2:18" x14ac:dyDescent="0.25">
      <c r="B280"/>
      <c r="C280"/>
      <c r="D280"/>
      <c r="E280"/>
      <c r="F280"/>
      <c r="G280"/>
      <c r="H280"/>
      <c r="K280"/>
      <c r="L280"/>
      <c r="M280"/>
      <c r="N280"/>
      <c r="O280"/>
      <c r="P280"/>
      <c r="Q280"/>
      <c r="R280"/>
    </row>
    <row r="281" spans="2:18" x14ac:dyDescent="0.25">
      <c r="B281"/>
      <c r="C281"/>
      <c r="D281"/>
      <c r="E281"/>
      <c r="F281"/>
      <c r="G281"/>
      <c r="H281"/>
      <c r="K281"/>
      <c r="L281"/>
      <c r="M281"/>
      <c r="N281"/>
      <c r="O281"/>
      <c r="P281"/>
      <c r="Q281"/>
      <c r="R281"/>
    </row>
    <row r="282" spans="2:18" x14ac:dyDescent="0.25">
      <c r="B282"/>
      <c r="C282"/>
      <c r="D282"/>
      <c r="E282"/>
      <c r="F282"/>
      <c r="G282"/>
      <c r="H282"/>
      <c r="K282"/>
      <c r="L282"/>
      <c r="M282"/>
      <c r="N282"/>
      <c r="O282"/>
      <c r="P282"/>
      <c r="Q282"/>
      <c r="R282"/>
    </row>
    <row r="283" spans="2:18" x14ac:dyDescent="0.25">
      <c r="B283"/>
      <c r="C283"/>
      <c r="D283"/>
      <c r="E283"/>
      <c r="F283"/>
      <c r="G283"/>
      <c r="H283"/>
      <c r="K283"/>
      <c r="L283"/>
      <c r="M283"/>
      <c r="N283"/>
      <c r="O283"/>
      <c r="P283"/>
      <c r="Q283"/>
      <c r="R283"/>
    </row>
    <row r="284" spans="2:18" x14ac:dyDescent="0.25">
      <c r="B284"/>
      <c r="C284"/>
      <c r="D284"/>
      <c r="E284"/>
      <c r="F284"/>
      <c r="G284"/>
      <c r="H284"/>
      <c r="K284"/>
      <c r="L284"/>
      <c r="M284"/>
      <c r="N284"/>
      <c r="O284"/>
      <c r="P284"/>
      <c r="Q284"/>
      <c r="R284"/>
    </row>
    <row r="285" spans="2:18" x14ac:dyDescent="0.25">
      <c r="B285"/>
      <c r="C285"/>
      <c r="D285"/>
      <c r="E285"/>
      <c r="F285"/>
      <c r="G285"/>
      <c r="H285"/>
      <c r="K285"/>
      <c r="L285"/>
      <c r="M285"/>
      <c r="N285"/>
      <c r="O285"/>
      <c r="P285"/>
      <c r="Q285"/>
      <c r="R285"/>
    </row>
    <row r="286" spans="2:18" x14ac:dyDescent="0.25">
      <c r="B286"/>
      <c r="C286"/>
      <c r="D286"/>
      <c r="E286"/>
      <c r="F286"/>
      <c r="G286"/>
      <c r="H286"/>
      <c r="K286"/>
      <c r="L286"/>
      <c r="M286"/>
      <c r="N286"/>
      <c r="O286"/>
      <c r="P286"/>
      <c r="Q286"/>
      <c r="R286"/>
    </row>
    <row r="287" spans="2:18" x14ac:dyDescent="0.25">
      <c r="B287"/>
      <c r="C287"/>
      <c r="D287"/>
      <c r="E287"/>
      <c r="F287"/>
      <c r="G287"/>
      <c r="H287"/>
      <c r="K287"/>
      <c r="L287"/>
      <c r="M287"/>
      <c r="N287"/>
      <c r="O287"/>
      <c r="P287"/>
      <c r="Q287"/>
      <c r="R287"/>
    </row>
    <row r="288" spans="2:18" x14ac:dyDescent="0.25">
      <c r="B288"/>
      <c r="C288"/>
      <c r="D288"/>
      <c r="E288"/>
      <c r="F288"/>
      <c r="G288"/>
      <c r="H288"/>
      <c r="K288"/>
      <c r="L288"/>
      <c r="M288"/>
      <c r="N288"/>
      <c r="O288"/>
      <c r="P288"/>
      <c r="Q288"/>
      <c r="R288"/>
    </row>
    <row r="289" spans="2:18" x14ac:dyDescent="0.25">
      <c r="B289"/>
      <c r="C289"/>
      <c r="D289"/>
      <c r="E289"/>
      <c r="F289"/>
      <c r="G289"/>
      <c r="H289"/>
      <c r="K289"/>
      <c r="L289"/>
      <c r="M289"/>
      <c r="N289"/>
      <c r="O289"/>
      <c r="P289"/>
      <c r="Q289"/>
      <c r="R289"/>
    </row>
    <row r="290" spans="2:18" x14ac:dyDescent="0.25">
      <c r="B290"/>
      <c r="C290"/>
      <c r="D290"/>
      <c r="E290"/>
      <c r="F290"/>
      <c r="G290"/>
      <c r="H290"/>
      <c r="K290"/>
      <c r="L290"/>
      <c r="M290"/>
      <c r="N290"/>
      <c r="O290"/>
      <c r="P290"/>
      <c r="Q290"/>
      <c r="R290"/>
    </row>
    <row r="291" spans="2:18" x14ac:dyDescent="0.25">
      <c r="B291"/>
      <c r="C291"/>
      <c r="D291"/>
      <c r="E291"/>
      <c r="F291"/>
      <c r="G291"/>
      <c r="H291"/>
      <c r="K291"/>
      <c r="L291"/>
      <c r="M291"/>
      <c r="N291"/>
      <c r="O291"/>
      <c r="P291"/>
      <c r="Q291"/>
      <c r="R291"/>
    </row>
    <row r="292" spans="2:18" x14ac:dyDescent="0.25">
      <c r="B292"/>
      <c r="C292"/>
      <c r="D292"/>
      <c r="E292"/>
      <c r="F292"/>
      <c r="G292"/>
      <c r="H292"/>
      <c r="K292"/>
      <c r="L292"/>
      <c r="M292"/>
      <c r="N292"/>
      <c r="O292"/>
      <c r="P292"/>
      <c r="Q292"/>
      <c r="R292"/>
    </row>
    <row r="293" spans="2:18" x14ac:dyDescent="0.25">
      <c r="B293"/>
      <c r="C293"/>
      <c r="D293"/>
      <c r="E293"/>
      <c r="F293"/>
      <c r="G293"/>
      <c r="H293"/>
      <c r="K293"/>
      <c r="L293"/>
      <c r="M293"/>
      <c r="N293"/>
      <c r="O293"/>
      <c r="P293"/>
      <c r="Q293"/>
      <c r="R293"/>
    </row>
    <row r="294" spans="2:18" x14ac:dyDescent="0.25">
      <c r="B294"/>
      <c r="C294"/>
      <c r="D294"/>
      <c r="E294"/>
      <c r="F294"/>
      <c r="G294"/>
      <c r="H294"/>
      <c r="K294"/>
      <c r="L294"/>
      <c r="M294"/>
      <c r="N294"/>
      <c r="O294"/>
      <c r="P294"/>
      <c r="Q294"/>
      <c r="R294"/>
    </row>
    <row r="295" spans="2:18" x14ac:dyDescent="0.25">
      <c r="B295"/>
      <c r="C295"/>
      <c r="D295"/>
      <c r="E295"/>
      <c r="F295"/>
      <c r="G295"/>
      <c r="H295"/>
      <c r="K295"/>
      <c r="L295"/>
      <c r="M295"/>
      <c r="N295"/>
      <c r="O295"/>
      <c r="P295"/>
      <c r="Q295"/>
      <c r="R295"/>
    </row>
    <row r="296" spans="2:18" x14ac:dyDescent="0.25">
      <c r="B296"/>
      <c r="C296"/>
      <c r="D296"/>
      <c r="E296"/>
      <c r="F296"/>
      <c r="G296"/>
      <c r="H296"/>
      <c r="K296"/>
      <c r="L296"/>
      <c r="M296"/>
      <c r="N296"/>
      <c r="O296"/>
      <c r="P296"/>
      <c r="Q296"/>
      <c r="R296"/>
    </row>
    <row r="297" spans="2:18" x14ac:dyDescent="0.25">
      <c r="B297"/>
      <c r="C297"/>
      <c r="D297"/>
      <c r="E297"/>
      <c r="F297"/>
      <c r="G297"/>
      <c r="H297"/>
      <c r="K297"/>
      <c r="L297"/>
      <c r="M297"/>
      <c r="N297"/>
      <c r="O297"/>
      <c r="P297"/>
      <c r="Q297"/>
      <c r="R297"/>
    </row>
    <row r="298" spans="2:18" x14ac:dyDescent="0.25">
      <c r="B298"/>
      <c r="C298"/>
      <c r="D298"/>
      <c r="E298"/>
      <c r="F298"/>
      <c r="G298"/>
      <c r="H298"/>
      <c r="K298"/>
      <c r="L298"/>
      <c r="M298"/>
      <c r="N298"/>
      <c r="O298"/>
      <c r="P298"/>
      <c r="Q298"/>
      <c r="R298"/>
    </row>
    <row r="299" spans="2:18" x14ac:dyDescent="0.25">
      <c r="B299"/>
      <c r="C299"/>
      <c r="D299"/>
      <c r="E299"/>
      <c r="F299"/>
      <c r="G299"/>
      <c r="H299"/>
      <c r="K299"/>
      <c r="L299"/>
      <c r="M299"/>
      <c r="N299"/>
      <c r="O299"/>
      <c r="P299"/>
      <c r="Q299"/>
      <c r="R299"/>
    </row>
    <row r="300" spans="2:18" x14ac:dyDescent="0.25">
      <c r="B300"/>
      <c r="C300"/>
      <c r="D300"/>
      <c r="E300"/>
      <c r="F300"/>
      <c r="G300"/>
      <c r="H300"/>
      <c r="K300"/>
      <c r="L300"/>
      <c r="M300"/>
      <c r="N300"/>
      <c r="O300"/>
      <c r="P300"/>
      <c r="Q300"/>
      <c r="R300"/>
    </row>
    <row r="301" spans="2:18" x14ac:dyDescent="0.25">
      <c r="B301"/>
      <c r="C301"/>
      <c r="D301"/>
      <c r="E301"/>
      <c r="F301"/>
      <c r="G301"/>
      <c r="H301"/>
      <c r="K301"/>
      <c r="L301"/>
      <c r="M301"/>
      <c r="N301"/>
      <c r="O301"/>
      <c r="P301"/>
      <c r="Q301"/>
      <c r="R301"/>
    </row>
    <row r="302" spans="2:18" x14ac:dyDescent="0.25">
      <c r="B302"/>
      <c r="C302"/>
      <c r="D302"/>
      <c r="E302"/>
      <c r="F302"/>
      <c r="G302"/>
      <c r="H302"/>
      <c r="K302"/>
      <c r="L302"/>
      <c r="M302"/>
      <c r="N302"/>
      <c r="O302"/>
      <c r="P302"/>
      <c r="Q302"/>
      <c r="R302"/>
    </row>
    <row r="303" spans="2:18" x14ac:dyDescent="0.25">
      <c r="B303"/>
      <c r="C303"/>
      <c r="D303"/>
      <c r="E303"/>
      <c r="F303"/>
      <c r="G303"/>
      <c r="H303"/>
      <c r="K303"/>
      <c r="L303"/>
      <c r="M303"/>
      <c r="N303"/>
      <c r="O303"/>
      <c r="P303"/>
      <c r="Q303"/>
      <c r="R303"/>
    </row>
    <row r="304" spans="2:18" x14ac:dyDescent="0.25">
      <c r="B304"/>
      <c r="C304"/>
      <c r="D304"/>
      <c r="E304"/>
      <c r="F304"/>
      <c r="G304"/>
      <c r="H304"/>
      <c r="K304"/>
      <c r="L304"/>
      <c r="M304"/>
      <c r="N304"/>
      <c r="O304"/>
      <c r="P304"/>
      <c r="Q304"/>
      <c r="R304"/>
    </row>
    <row r="305" spans="2:18" x14ac:dyDescent="0.25">
      <c r="B305"/>
      <c r="C305"/>
      <c r="D305"/>
      <c r="E305"/>
      <c r="F305"/>
      <c r="G305"/>
      <c r="H305"/>
      <c r="K305"/>
      <c r="L305"/>
      <c r="M305"/>
      <c r="N305"/>
      <c r="O305"/>
      <c r="P305"/>
      <c r="Q305"/>
      <c r="R305"/>
    </row>
    <row r="306" spans="2:18" x14ac:dyDescent="0.25">
      <c r="B306"/>
      <c r="C306"/>
      <c r="D306"/>
      <c r="E306"/>
      <c r="F306"/>
      <c r="G306"/>
      <c r="H306"/>
      <c r="K306"/>
      <c r="L306"/>
      <c r="M306"/>
      <c r="N306"/>
      <c r="O306"/>
      <c r="P306"/>
      <c r="Q306"/>
      <c r="R306"/>
    </row>
    <row r="307" spans="2:18" x14ac:dyDescent="0.25">
      <c r="B307"/>
      <c r="C307"/>
      <c r="D307"/>
      <c r="E307"/>
      <c r="F307"/>
      <c r="G307"/>
      <c r="H307"/>
      <c r="K307"/>
      <c r="L307"/>
      <c r="M307"/>
      <c r="N307"/>
      <c r="O307"/>
      <c r="P307"/>
      <c r="Q307"/>
      <c r="R307"/>
    </row>
    <row r="308" spans="2:18" x14ac:dyDescent="0.25">
      <c r="B308"/>
      <c r="C308"/>
      <c r="D308"/>
      <c r="E308"/>
      <c r="F308"/>
      <c r="G308"/>
      <c r="H308"/>
      <c r="K308"/>
      <c r="L308"/>
      <c r="M308"/>
      <c r="N308"/>
      <c r="O308"/>
      <c r="P308"/>
      <c r="Q308"/>
      <c r="R308"/>
    </row>
    <row r="309" spans="2:18" x14ac:dyDescent="0.25">
      <c r="B309"/>
      <c r="C309"/>
      <c r="D309"/>
      <c r="E309"/>
      <c r="F309"/>
      <c r="G309"/>
      <c r="H309"/>
      <c r="K309"/>
      <c r="L309"/>
      <c r="M309"/>
      <c r="N309"/>
      <c r="O309"/>
      <c r="P309"/>
      <c r="Q309"/>
      <c r="R309"/>
    </row>
    <row r="310" spans="2:18" x14ac:dyDescent="0.25">
      <c r="B310"/>
      <c r="C310"/>
      <c r="D310"/>
      <c r="E310"/>
      <c r="F310"/>
      <c r="G310"/>
      <c r="H310"/>
      <c r="K310"/>
      <c r="L310"/>
      <c r="M310"/>
      <c r="N310"/>
      <c r="O310"/>
      <c r="P310"/>
      <c r="Q310"/>
      <c r="R310"/>
    </row>
    <row r="311" spans="2:18" x14ac:dyDescent="0.25">
      <c r="B311"/>
      <c r="C311"/>
      <c r="D311"/>
      <c r="E311"/>
      <c r="F311"/>
      <c r="G311"/>
      <c r="H311"/>
      <c r="K311"/>
      <c r="L311"/>
      <c r="M311"/>
      <c r="N311"/>
      <c r="O311"/>
      <c r="P311"/>
      <c r="Q311"/>
      <c r="R311"/>
    </row>
    <row r="312" spans="2:18" x14ac:dyDescent="0.25">
      <c r="B312"/>
      <c r="C312"/>
      <c r="D312"/>
      <c r="E312"/>
      <c r="F312"/>
      <c r="G312"/>
      <c r="H312"/>
      <c r="K312"/>
      <c r="L312"/>
      <c r="M312"/>
      <c r="N312"/>
      <c r="O312"/>
      <c r="P312"/>
      <c r="Q312"/>
      <c r="R312"/>
    </row>
    <row r="313" spans="2:18" x14ac:dyDescent="0.25">
      <c r="B313"/>
      <c r="C313"/>
      <c r="D313"/>
      <c r="E313"/>
      <c r="F313"/>
      <c r="G313"/>
      <c r="H313"/>
      <c r="K313"/>
      <c r="L313"/>
      <c r="M313"/>
      <c r="N313"/>
      <c r="O313"/>
      <c r="P313"/>
      <c r="Q313"/>
      <c r="R313"/>
    </row>
    <row r="314" spans="2:18" x14ac:dyDescent="0.25">
      <c r="B314"/>
      <c r="C314"/>
      <c r="D314"/>
      <c r="E314"/>
      <c r="F314"/>
      <c r="G314"/>
      <c r="H314"/>
      <c r="K314"/>
      <c r="L314"/>
      <c r="M314"/>
      <c r="N314"/>
      <c r="O314"/>
      <c r="P314"/>
      <c r="Q314"/>
      <c r="R314"/>
    </row>
    <row r="315" spans="2:18" x14ac:dyDescent="0.25">
      <c r="B315"/>
      <c r="C315"/>
      <c r="D315"/>
      <c r="E315"/>
      <c r="F315"/>
      <c r="G315"/>
      <c r="H315"/>
      <c r="K315"/>
      <c r="L315"/>
      <c r="M315"/>
      <c r="N315"/>
      <c r="O315"/>
      <c r="P315"/>
      <c r="Q315"/>
      <c r="R315"/>
    </row>
    <row r="316" spans="2:18" x14ac:dyDescent="0.25">
      <c r="B316"/>
      <c r="C316"/>
      <c r="D316"/>
      <c r="E316"/>
      <c r="F316"/>
      <c r="G316"/>
      <c r="H316"/>
      <c r="K316"/>
      <c r="L316"/>
      <c r="M316"/>
      <c r="N316"/>
      <c r="O316"/>
      <c r="P316"/>
      <c r="Q316"/>
      <c r="R316"/>
    </row>
    <row r="317" spans="2:18" x14ac:dyDescent="0.25">
      <c r="B317"/>
      <c r="C317"/>
      <c r="D317"/>
      <c r="E317"/>
      <c r="F317"/>
      <c r="G317"/>
      <c r="H317"/>
      <c r="K317"/>
      <c r="L317"/>
      <c r="M317"/>
      <c r="N317"/>
      <c r="O317"/>
      <c r="P317"/>
      <c r="Q317"/>
      <c r="R317"/>
    </row>
    <row r="318" spans="2:18" x14ac:dyDescent="0.25">
      <c r="B318"/>
      <c r="C318"/>
      <c r="D318"/>
      <c r="E318"/>
      <c r="F318"/>
      <c r="G318"/>
      <c r="H318"/>
      <c r="K318"/>
      <c r="L318"/>
      <c r="M318"/>
      <c r="N318"/>
      <c r="O318"/>
      <c r="P318"/>
      <c r="Q318"/>
      <c r="R318"/>
    </row>
    <row r="319" spans="2:18" x14ac:dyDescent="0.25">
      <c r="B319"/>
      <c r="C319"/>
      <c r="D319"/>
      <c r="E319"/>
      <c r="F319"/>
      <c r="G319"/>
      <c r="H319"/>
      <c r="K319"/>
      <c r="L319"/>
      <c r="M319"/>
      <c r="N319"/>
      <c r="O319"/>
      <c r="P319"/>
      <c r="Q319"/>
      <c r="R319"/>
    </row>
    <row r="320" spans="2:18" x14ac:dyDescent="0.25">
      <c r="B320"/>
      <c r="C320"/>
      <c r="D320"/>
      <c r="E320"/>
      <c r="F320"/>
      <c r="G320"/>
      <c r="H320"/>
      <c r="K320"/>
      <c r="L320"/>
      <c r="M320"/>
      <c r="N320"/>
      <c r="O320"/>
      <c r="P320"/>
      <c r="Q320"/>
      <c r="R320"/>
    </row>
    <row r="321" spans="2:18" x14ac:dyDescent="0.25">
      <c r="B321"/>
      <c r="C321"/>
      <c r="D321"/>
      <c r="E321"/>
      <c r="F321"/>
      <c r="G321"/>
      <c r="H321"/>
      <c r="K321"/>
      <c r="L321"/>
      <c r="M321"/>
      <c r="N321"/>
      <c r="O321"/>
      <c r="P321"/>
      <c r="Q321"/>
      <c r="R321"/>
    </row>
    <row r="322" spans="2:18" x14ac:dyDescent="0.25">
      <c r="B322"/>
      <c r="C322"/>
      <c r="D322"/>
      <c r="E322"/>
      <c r="F322"/>
      <c r="G322"/>
      <c r="H322"/>
      <c r="K322"/>
      <c r="L322"/>
      <c r="M322"/>
      <c r="N322"/>
      <c r="O322"/>
      <c r="P322"/>
      <c r="Q322"/>
      <c r="R322"/>
    </row>
    <row r="323" spans="2:18" x14ac:dyDescent="0.25">
      <c r="B323"/>
      <c r="C323"/>
      <c r="D323"/>
      <c r="E323"/>
      <c r="F323"/>
      <c r="G323"/>
      <c r="H323"/>
      <c r="K323"/>
      <c r="L323"/>
      <c r="M323"/>
      <c r="N323"/>
      <c r="O323"/>
      <c r="P323"/>
      <c r="Q323"/>
      <c r="R323"/>
    </row>
    <row r="324" spans="2:18" x14ac:dyDescent="0.25">
      <c r="B324"/>
      <c r="C324"/>
      <c r="D324"/>
      <c r="E324"/>
      <c r="F324"/>
      <c r="G324"/>
      <c r="H324"/>
      <c r="K324"/>
      <c r="L324"/>
      <c r="M324"/>
      <c r="N324"/>
      <c r="O324"/>
      <c r="P324"/>
      <c r="Q324"/>
      <c r="R324"/>
    </row>
    <row r="325" spans="2:18" x14ac:dyDescent="0.25">
      <c r="B325"/>
      <c r="C325"/>
      <c r="D325"/>
      <c r="E325"/>
      <c r="F325"/>
      <c r="G325"/>
      <c r="H325"/>
      <c r="K325"/>
      <c r="L325"/>
      <c r="M325"/>
      <c r="N325"/>
      <c r="O325"/>
      <c r="P325"/>
      <c r="Q325"/>
      <c r="R325"/>
    </row>
    <row r="326" spans="2:18" x14ac:dyDescent="0.25">
      <c r="B326"/>
      <c r="C326"/>
      <c r="D326"/>
      <c r="E326"/>
      <c r="F326"/>
      <c r="G326"/>
      <c r="H326"/>
      <c r="K326"/>
      <c r="L326"/>
      <c r="M326"/>
      <c r="N326"/>
      <c r="O326"/>
      <c r="P326"/>
      <c r="Q326"/>
      <c r="R326"/>
    </row>
    <row r="327" spans="2:18" x14ac:dyDescent="0.25">
      <c r="B327"/>
      <c r="C327"/>
      <c r="D327"/>
      <c r="E327"/>
      <c r="F327"/>
      <c r="G327"/>
      <c r="H327"/>
      <c r="K327"/>
      <c r="L327"/>
      <c r="M327"/>
      <c r="N327"/>
      <c r="O327"/>
      <c r="P327"/>
      <c r="Q327"/>
      <c r="R327"/>
    </row>
    <row r="328" spans="2:18" x14ac:dyDescent="0.25">
      <c r="B328"/>
      <c r="C328"/>
      <c r="D328"/>
      <c r="E328"/>
      <c r="F328"/>
      <c r="G328"/>
      <c r="H328"/>
      <c r="K328"/>
      <c r="L328"/>
      <c r="M328"/>
      <c r="N328"/>
      <c r="O328"/>
      <c r="P328"/>
      <c r="Q328"/>
      <c r="R328"/>
    </row>
    <row r="329" spans="2:18" x14ac:dyDescent="0.25">
      <c r="B329"/>
      <c r="C329"/>
      <c r="D329"/>
      <c r="E329"/>
      <c r="F329"/>
      <c r="G329"/>
      <c r="H329"/>
      <c r="K329"/>
      <c r="L329"/>
      <c r="M329"/>
      <c r="N329"/>
      <c r="O329"/>
      <c r="P329"/>
      <c r="Q329"/>
      <c r="R329"/>
    </row>
    <row r="330" spans="2:18" x14ac:dyDescent="0.25">
      <c r="B330"/>
      <c r="C330"/>
      <c r="D330"/>
      <c r="E330"/>
      <c r="F330"/>
      <c r="G330"/>
      <c r="H330"/>
      <c r="K330"/>
      <c r="L330"/>
      <c r="M330"/>
      <c r="N330"/>
      <c r="O330"/>
      <c r="P330"/>
      <c r="Q330"/>
      <c r="R330"/>
    </row>
    <row r="331" spans="2:18" x14ac:dyDescent="0.25">
      <c r="B331"/>
      <c r="C331"/>
      <c r="D331"/>
      <c r="E331"/>
      <c r="F331"/>
      <c r="G331"/>
      <c r="H331"/>
      <c r="K331"/>
      <c r="L331"/>
      <c r="M331"/>
      <c r="N331"/>
      <c r="O331"/>
      <c r="P331"/>
      <c r="Q331"/>
      <c r="R331"/>
    </row>
    <row r="332" spans="2:18" x14ac:dyDescent="0.25">
      <c r="B332"/>
      <c r="C332"/>
      <c r="D332"/>
      <c r="E332"/>
      <c r="F332"/>
      <c r="G332"/>
      <c r="H332"/>
      <c r="K332"/>
      <c r="L332"/>
      <c r="M332"/>
      <c r="N332"/>
      <c r="O332"/>
      <c r="P332"/>
      <c r="Q332"/>
      <c r="R332"/>
    </row>
    <row r="333" spans="2:18" x14ac:dyDescent="0.25">
      <c r="B333"/>
      <c r="C333"/>
      <c r="D333"/>
      <c r="E333"/>
      <c r="F333"/>
      <c r="G333"/>
      <c r="H333"/>
      <c r="K333"/>
      <c r="L333"/>
      <c r="M333"/>
      <c r="N333"/>
      <c r="O333"/>
      <c r="P333"/>
      <c r="Q333"/>
      <c r="R333"/>
    </row>
    <row r="334" spans="2:18" x14ac:dyDescent="0.25">
      <c r="B334"/>
      <c r="C334"/>
      <c r="D334"/>
      <c r="E334"/>
      <c r="F334"/>
      <c r="G334"/>
      <c r="H334"/>
      <c r="K334"/>
      <c r="L334"/>
      <c r="M334"/>
      <c r="N334"/>
      <c r="O334"/>
      <c r="P334"/>
      <c r="Q334"/>
      <c r="R334"/>
    </row>
    <row r="335" spans="2:18" x14ac:dyDescent="0.25">
      <c r="B335"/>
      <c r="C335"/>
      <c r="D335"/>
      <c r="E335"/>
      <c r="F335"/>
      <c r="G335"/>
      <c r="H335"/>
      <c r="K335"/>
      <c r="L335"/>
      <c r="M335"/>
      <c r="N335"/>
      <c r="O335"/>
      <c r="P335"/>
      <c r="Q335"/>
      <c r="R335"/>
    </row>
    <row r="336" spans="2:18" x14ac:dyDescent="0.25">
      <c r="B336"/>
      <c r="C336"/>
      <c r="D336"/>
      <c r="E336"/>
      <c r="F336"/>
      <c r="G336"/>
      <c r="H336"/>
      <c r="K336"/>
      <c r="L336"/>
      <c r="M336"/>
      <c r="N336"/>
      <c r="O336"/>
      <c r="P336"/>
      <c r="Q336"/>
      <c r="R336"/>
    </row>
    <row r="337" spans="2:18" x14ac:dyDescent="0.25">
      <c r="B337"/>
      <c r="C337"/>
      <c r="D337"/>
      <c r="E337"/>
      <c r="F337"/>
      <c r="G337"/>
      <c r="H337"/>
      <c r="K337"/>
      <c r="L337"/>
      <c r="M337"/>
      <c r="N337"/>
      <c r="O337"/>
      <c r="P337"/>
      <c r="Q337"/>
      <c r="R337"/>
    </row>
    <row r="338" spans="2:18" x14ac:dyDescent="0.25">
      <c r="B338"/>
      <c r="C338"/>
      <c r="D338"/>
      <c r="E338"/>
      <c r="F338"/>
      <c r="G338"/>
      <c r="H338"/>
      <c r="K338"/>
      <c r="L338"/>
      <c r="M338"/>
      <c r="N338"/>
      <c r="O338"/>
      <c r="P338"/>
      <c r="Q338"/>
      <c r="R338"/>
    </row>
    <row r="339" spans="2:18" x14ac:dyDescent="0.25">
      <c r="B339"/>
      <c r="C339"/>
      <c r="D339"/>
      <c r="E339"/>
      <c r="F339"/>
      <c r="G339"/>
      <c r="H339"/>
      <c r="K339"/>
      <c r="L339"/>
      <c r="M339"/>
      <c r="N339"/>
      <c r="O339"/>
      <c r="P339"/>
      <c r="Q339"/>
      <c r="R339"/>
    </row>
    <row r="340" spans="2:18" x14ac:dyDescent="0.25">
      <c r="B340"/>
      <c r="C340"/>
      <c r="D340"/>
      <c r="E340"/>
      <c r="F340"/>
      <c r="G340"/>
      <c r="H340"/>
      <c r="K340"/>
      <c r="L340"/>
      <c r="M340"/>
      <c r="N340"/>
      <c r="O340"/>
      <c r="P340"/>
      <c r="Q340"/>
      <c r="R340"/>
    </row>
    <row r="341" spans="2:18" x14ac:dyDescent="0.25">
      <c r="B341"/>
      <c r="C341"/>
      <c r="D341"/>
      <c r="E341"/>
      <c r="F341"/>
      <c r="G341"/>
      <c r="H341"/>
      <c r="K341"/>
      <c r="L341"/>
      <c r="M341"/>
      <c r="N341"/>
      <c r="O341"/>
      <c r="P341"/>
      <c r="Q341"/>
      <c r="R341"/>
    </row>
    <row r="342" spans="2:18" x14ac:dyDescent="0.25">
      <c r="B342"/>
      <c r="C342"/>
      <c r="D342"/>
      <c r="E342"/>
      <c r="F342"/>
      <c r="G342"/>
      <c r="H342"/>
      <c r="K342"/>
      <c r="L342"/>
      <c r="M342"/>
      <c r="N342"/>
      <c r="O342"/>
      <c r="P342"/>
      <c r="Q342"/>
      <c r="R342"/>
    </row>
    <row r="343" spans="2:18" x14ac:dyDescent="0.25">
      <c r="B343"/>
      <c r="C343"/>
      <c r="D343"/>
      <c r="E343"/>
      <c r="F343"/>
      <c r="G343"/>
      <c r="H343"/>
      <c r="K343"/>
      <c r="L343"/>
      <c r="M343"/>
      <c r="N343"/>
      <c r="O343"/>
      <c r="P343"/>
      <c r="Q343"/>
      <c r="R343"/>
    </row>
    <row r="344" spans="2:18" x14ac:dyDescent="0.25">
      <c r="B344"/>
      <c r="C344"/>
      <c r="D344"/>
      <c r="E344"/>
      <c r="F344"/>
      <c r="G344"/>
      <c r="H344"/>
      <c r="K344"/>
      <c r="L344"/>
      <c r="M344"/>
      <c r="N344"/>
      <c r="O344"/>
      <c r="P344"/>
      <c r="Q344"/>
      <c r="R344"/>
    </row>
    <row r="345" spans="2:18" x14ac:dyDescent="0.25">
      <c r="B345"/>
      <c r="C345"/>
      <c r="D345"/>
      <c r="E345"/>
      <c r="F345"/>
      <c r="G345"/>
      <c r="H345"/>
      <c r="K345"/>
      <c r="L345"/>
      <c r="M345"/>
      <c r="N345"/>
      <c r="O345"/>
      <c r="P345"/>
      <c r="Q345"/>
      <c r="R345"/>
    </row>
    <row r="346" spans="2:18" x14ac:dyDescent="0.25">
      <c r="B346"/>
      <c r="C346"/>
      <c r="D346"/>
      <c r="E346"/>
      <c r="F346"/>
      <c r="G346"/>
      <c r="H346"/>
      <c r="K346"/>
      <c r="L346"/>
      <c r="M346"/>
      <c r="N346"/>
      <c r="O346"/>
      <c r="P346"/>
      <c r="Q346"/>
      <c r="R346"/>
    </row>
    <row r="347" spans="2:18" x14ac:dyDescent="0.25">
      <c r="B347"/>
      <c r="C347"/>
      <c r="D347"/>
      <c r="E347"/>
      <c r="F347"/>
      <c r="G347"/>
      <c r="H347"/>
      <c r="K347"/>
      <c r="L347"/>
      <c r="M347"/>
      <c r="N347"/>
      <c r="O347"/>
      <c r="P347"/>
      <c r="Q347"/>
      <c r="R347"/>
    </row>
    <row r="348" spans="2:18" x14ac:dyDescent="0.25">
      <c r="B348"/>
      <c r="C348"/>
      <c r="D348"/>
      <c r="E348"/>
      <c r="F348"/>
      <c r="G348"/>
      <c r="H348"/>
      <c r="K348"/>
      <c r="L348"/>
      <c r="M348"/>
      <c r="N348"/>
      <c r="O348"/>
      <c r="P348"/>
      <c r="Q348"/>
      <c r="R348"/>
    </row>
    <row r="349" spans="2:18" x14ac:dyDescent="0.25">
      <c r="B349"/>
      <c r="C349"/>
      <c r="D349"/>
      <c r="E349"/>
      <c r="F349"/>
      <c r="G349"/>
      <c r="H349"/>
      <c r="K349"/>
      <c r="L349"/>
      <c r="M349"/>
      <c r="N349"/>
      <c r="O349"/>
      <c r="P349"/>
      <c r="Q349"/>
      <c r="R349"/>
    </row>
    <row r="350" spans="2:18" x14ac:dyDescent="0.25">
      <c r="B350"/>
      <c r="C350"/>
      <c r="D350"/>
      <c r="E350"/>
      <c r="F350"/>
      <c r="G350"/>
      <c r="H350"/>
      <c r="K350"/>
      <c r="L350"/>
      <c r="M350"/>
      <c r="N350"/>
      <c r="O350"/>
      <c r="P350"/>
      <c r="Q350"/>
      <c r="R350"/>
    </row>
    <row r="351" spans="2:18" x14ac:dyDescent="0.25">
      <c r="B351"/>
      <c r="C351"/>
      <c r="D351"/>
      <c r="E351"/>
      <c r="F351"/>
      <c r="G351"/>
      <c r="H351"/>
      <c r="K351"/>
      <c r="L351"/>
      <c r="M351"/>
      <c r="N351"/>
      <c r="O351"/>
      <c r="P351"/>
      <c r="Q351"/>
      <c r="R351"/>
    </row>
    <row r="352" spans="2:18" x14ac:dyDescent="0.25">
      <c r="B352"/>
      <c r="C352"/>
      <c r="D352"/>
      <c r="E352"/>
      <c r="F352"/>
      <c r="G352"/>
      <c r="H352"/>
      <c r="K352"/>
      <c r="L352"/>
      <c r="M352"/>
      <c r="N352"/>
      <c r="O352"/>
      <c r="P352"/>
      <c r="Q352"/>
      <c r="R352"/>
    </row>
    <row r="353" spans="2:18" x14ac:dyDescent="0.25">
      <c r="B353"/>
      <c r="C353"/>
      <c r="D353"/>
      <c r="E353"/>
      <c r="F353"/>
      <c r="G353"/>
      <c r="H353"/>
      <c r="K353"/>
      <c r="L353"/>
      <c r="M353"/>
      <c r="N353"/>
      <c r="O353"/>
      <c r="P353"/>
      <c r="Q353"/>
      <c r="R353"/>
    </row>
    <row r="354" spans="2:18" x14ac:dyDescent="0.25">
      <c r="B354"/>
      <c r="C354"/>
      <c r="D354"/>
      <c r="E354"/>
      <c r="F354"/>
      <c r="G354"/>
      <c r="H354"/>
      <c r="K354"/>
      <c r="L354"/>
      <c r="M354"/>
      <c r="N354"/>
      <c r="O354"/>
      <c r="P354"/>
      <c r="Q354"/>
      <c r="R354"/>
    </row>
    <row r="355" spans="2:18" x14ac:dyDescent="0.25">
      <c r="B355"/>
      <c r="C355"/>
      <c r="D355"/>
      <c r="E355"/>
      <c r="F355"/>
      <c r="G355"/>
      <c r="H355"/>
      <c r="K355"/>
      <c r="L355"/>
      <c r="M355"/>
      <c r="N355"/>
      <c r="O355"/>
      <c r="P355"/>
      <c r="Q355"/>
      <c r="R355"/>
    </row>
    <row r="356" spans="2:18" x14ac:dyDescent="0.25">
      <c r="B356"/>
      <c r="C356"/>
      <c r="D356"/>
      <c r="E356"/>
      <c r="F356"/>
      <c r="G356"/>
      <c r="H356"/>
      <c r="K356"/>
      <c r="L356"/>
      <c r="M356"/>
      <c r="N356"/>
      <c r="O356"/>
      <c r="P356"/>
      <c r="Q356"/>
      <c r="R356"/>
    </row>
    <row r="357" spans="2:18" x14ac:dyDescent="0.25">
      <c r="B357"/>
      <c r="C357"/>
      <c r="D357"/>
      <c r="E357"/>
      <c r="F357"/>
      <c r="G357"/>
      <c r="H357"/>
      <c r="K357"/>
      <c r="L357"/>
      <c r="M357"/>
      <c r="N357"/>
      <c r="O357"/>
      <c r="P357"/>
      <c r="Q357"/>
      <c r="R357"/>
    </row>
    <row r="358" spans="2:18" x14ac:dyDescent="0.25">
      <c r="B358"/>
      <c r="C358"/>
      <c r="D358"/>
      <c r="E358"/>
      <c r="F358"/>
      <c r="G358"/>
      <c r="H358"/>
      <c r="K358"/>
      <c r="L358"/>
      <c r="M358"/>
      <c r="N358"/>
      <c r="O358"/>
      <c r="P358"/>
      <c r="Q358"/>
      <c r="R358"/>
    </row>
    <row r="359" spans="2:18" x14ac:dyDescent="0.25">
      <c r="B359"/>
      <c r="C359"/>
      <c r="D359"/>
      <c r="E359"/>
      <c r="F359"/>
      <c r="G359"/>
      <c r="H359"/>
      <c r="K359"/>
      <c r="L359"/>
      <c r="M359"/>
      <c r="N359"/>
      <c r="O359"/>
      <c r="P359"/>
      <c r="Q359"/>
      <c r="R359"/>
    </row>
    <row r="360" spans="2:18" x14ac:dyDescent="0.25">
      <c r="B360"/>
      <c r="C360"/>
      <c r="D360"/>
      <c r="E360"/>
      <c r="F360"/>
      <c r="G360"/>
      <c r="H360"/>
      <c r="K360"/>
      <c r="L360"/>
      <c r="M360"/>
      <c r="N360"/>
      <c r="O360"/>
      <c r="P360"/>
      <c r="Q360"/>
      <c r="R360"/>
    </row>
    <row r="361" spans="2:18" x14ac:dyDescent="0.25">
      <c r="B361"/>
      <c r="C361"/>
      <c r="D361"/>
      <c r="E361"/>
      <c r="F361"/>
      <c r="G361"/>
      <c r="H361"/>
      <c r="K361"/>
      <c r="L361"/>
      <c r="M361"/>
      <c r="N361"/>
      <c r="O361"/>
      <c r="P361"/>
      <c r="Q361"/>
      <c r="R361"/>
    </row>
    <row r="362" spans="2:18" x14ac:dyDescent="0.25">
      <c r="B362"/>
      <c r="C362"/>
      <c r="D362"/>
      <c r="E362"/>
      <c r="F362"/>
      <c r="G362"/>
      <c r="H362"/>
      <c r="K362"/>
      <c r="L362"/>
      <c r="M362"/>
      <c r="N362"/>
      <c r="O362"/>
      <c r="P362"/>
      <c r="Q362"/>
      <c r="R362"/>
    </row>
    <row r="363" spans="2:18" x14ac:dyDescent="0.25">
      <c r="B363"/>
      <c r="C363"/>
      <c r="D363"/>
      <c r="E363"/>
      <c r="F363"/>
      <c r="G363"/>
      <c r="H363"/>
      <c r="K363"/>
      <c r="L363"/>
      <c r="M363"/>
      <c r="N363"/>
      <c r="O363"/>
      <c r="P363"/>
      <c r="Q363"/>
      <c r="R363"/>
    </row>
    <row r="364" spans="2:18" x14ac:dyDescent="0.25">
      <c r="B364"/>
      <c r="C364"/>
      <c r="D364"/>
      <c r="E364"/>
      <c r="F364"/>
      <c r="G364"/>
      <c r="H364"/>
      <c r="K364"/>
      <c r="L364"/>
      <c r="M364"/>
      <c r="N364"/>
      <c r="O364"/>
      <c r="P364"/>
      <c r="Q364"/>
      <c r="R364"/>
    </row>
    <row r="365" spans="2:18" x14ac:dyDescent="0.25">
      <c r="B365"/>
      <c r="C365"/>
      <c r="D365"/>
      <c r="E365"/>
      <c r="F365"/>
      <c r="G365"/>
      <c r="H365"/>
      <c r="K365"/>
      <c r="L365"/>
      <c r="M365"/>
      <c r="N365"/>
      <c r="O365"/>
      <c r="P365"/>
      <c r="Q365"/>
      <c r="R365"/>
    </row>
    <row r="366" spans="2:18" x14ac:dyDescent="0.25">
      <c r="B366"/>
      <c r="C366"/>
      <c r="D366"/>
      <c r="E366"/>
      <c r="F366"/>
      <c r="G366"/>
      <c r="H366"/>
      <c r="K366"/>
      <c r="L366"/>
      <c r="M366"/>
      <c r="N366"/>
      <c r="O366"/>
      <c r="P366"/>
      <c r="Q366"/>
      <c r="R366"/>
    </row>
    <row r="367" spans="2:18" x14ac:dyDescent="0.25">
      <c r="B367"/>
      <c r="C367"/>
      <c r="D367"/>
      <c r="E367"/>
      <c r="F367"/>
      <c r="G367"/>
      <c r="H367"/>
      <c r="K367"/>
      <c r="L367"/>
      <c r="M367"/>
      <c r="N367"/>
      <c r="O367"/>
      <c r="P367"/>
      <c r="Q367"/>
      <c r="R367"/>
    </row>
    <row r="368" spans="2:18" x14ac:dyDescent="0.25">
      <c r="B368"/>
      <c r="C368"/>
      <c r="D368"/>
      <c r="E368"/>
      <c r="F368"/>
      <c r="G368"/>
      <c r="H368"/>
      <c r="K368"/>
      <c r="L368"/>
      <c r="M368"/>
      <c r="N368"/>
      <c r="O368"/>
      <c r="P368"/>
      <c r="Q368"/>
      <c r="R368"/>
    </row>
    <row r="369" spans="2:18" x14ac:dyDescent="0.25">
      <c r="B369"/>
      <c r="C369"/>
      <c r="D369"/>
      <c r="E369"/>
      <c r="F369"/>
      <c r="G369"/>
      <c r="H369"/>
      <c r="K369"/>
      <c r="L369"/>
      <c r="M369"/>
      <c r="N369"/>
      <c r="O369"/>
      <c r="P369"/>
      <c r="Q369"/>
      <c r="R369"/>
    </row>
    <row r="370" spans="2:18" x14ac:dyDescent="0.25">
      <c r="B370"/>
      <c r="C370"/>
      <c r="D370"/>
      <c r="E370"/>
      <c r="F370"/>
      <c r="G370"/>
      <c r="H370"/>
      <c r="K370"/>
      <c r="L370"/>
      <c r="M370"/>
      <c r="N370"/>
      <c r="O370"/>
      <c r="P370"/>
      <c r="Q370"/>
      <c r="R370"/>
    </row>
    <row r="371" spans="2:18" x14ac:dyDescent="0.25">
      <c r="B371"/>
      <c r="C371"/>
      <c r="D371"/>
      <c r="E371"/>
      <c r="F371"/>
      <c r="G371"/>
      <c r="H371"/>
      <c r="K371"/>
      <c r="L371"/>
      <c r="M371"/>
      <c r="N371"/>
      <c r="O371"/>
      <c r="P371"/>
      <c r="Q371"/>
      <c r="R371"/>
    </row>
    <row r="372" spans="2:18" x14ac:dyDescent="0.25">
      <c r="B372"/>
      <c r="C372"/>
      <c r="D372"/>
      <c r="E372"/>
      <c r="F372"/>
      <c r="G372"/>
      <c r="H372"/>
      <c r="K372"/>
      <c r="L372"/>
      <c r="M372"/>
      <c r="N372"/>
      <c r="O372"/>
      <c r="P372"/>
      <c r="Q372"/>
      <c r="R372"/>
    </row>
    <row r="373" spans="2:18" x14ac:dyDescent="0.25">
      <c r="B373"/>
      <c r="C373"/>
      <c r="D373"/>
      <c r="E373"/>
      <c r="F373"/>
      <c r="G373"/>
      <c r="H373"/>
      <c r="K373"/>
      <c r="L373"/>
      <c r="M373"/>
      <c r="N373"/>
      <c r="O373"/>
      <c r="P373"/>
      <c r="Q373"/>
      <c r="R373"/>
    </row>
    <row r="374" spans="2:18" x14ac:dyDescent="0.25">
      <c r="B374"/>
      <c r="C374"/>
      <c r="D374"/>
      <c r="E374"/>
      <c r="F374"/>
      <c r="G374"/>
      <c r="H374"/>
      <c r="K374"/>
      <c r="L374"/>
      <c r="M374"/>
      <c r="N374"/>
      <c r="O374"/>
      <c r="P374"/>
      <c r="Q374"/>
      <c r="R374"/>
    </row>
    <row r="375" spans="2:18" x14ac:dyDescent="0.25">
      <c r="B375"/>
      <c r="C375"/>
      <c r="D375"/>
      <c r="E375"/>
      <c r="F375"/>
      <c r="G375"/>
      <c r="H375"/>
      <c r="K375"/>
      <c r="L375"/>
      <c r="M375"/>
      <c r="N375"/>
      <c r="O375"/>
      <c r="P375"/>
      <c r="Q375"/>
      <c r="R375"/>
    </row>
    <row r="376" spans="2:18" x14ac:dyDescent="0.25">
      <c r="B376"/>
      <c r="C376"/>
      <c r="D376"/>
      <c r="E376"/>
      <c r="F376"/>
      <c r="G376"/>
      <c r="H376"/>
      <c r="K376"/>
      <c r="L376"/>
      <c r="M376"/>
      <c r="N376"/>
      <c r="O376"/>
      <c r="P376"/>
      <c r="Q376"/>
      <c r="R376"/>
    </row>
    <row r="377" spans="2:18" x14ac:dyDescent="0.25">
      <c r="B377"/>
      <c r="C377"/>
      <c r="D377"/>
      <c r="E377"/>
      <c r="F377"/>
      <c r="G377"/>
      <c r="H377"/>
      <c r="K377"/>
      <c r="L377"/>
      <c r="M377"/>
      <c r="N377"/>
      <c r="O377"/>
      <c r="P377"/>
      <c r="Q377"/>
      <c r="R377"/>
    </row>
    <row r="378" spans="2:18" x14ac:dyDescent="0.25">
      <c r="B378"/>
      <c r="C378"/>
      <c r="D378"/>
      <c r="E378"/>
      <c r="F378"/>
      <c r="G378"/>
      <c r="H378"/>
      <c r="K378"/>
      <c r="L378"/>
      <c r="M378"/>
      <c r="N378"/>
      <c r="O378"/>
      <c r="P378"/>
      <c r="Q378"/>
      <c r="R378"/>
    </row>
    <row r="379" spans="2:18" x14ac:dyDescent="0.25">
      <c r="B379"/>
      <c r="C379"/>
      <c r="D379"/>
      <c r="E379"/>
      <c r="F379"/>
      <c r="G379"/>
      <c r="H379"/>
      <c r="K379"/>
      <c r="L379"/>
      <c r="M379"/>
      <c r="N379"/>
      <c r="O379"/>
      <c r="P379"/>
      <c r="Q379"/>
      <c r="R379"/>
    </row>
    <row r="380" spans="2:18" x14ac:dyDescent="0.25">
      <c r="B380"/>
      <c r="C380"/>
      <c r="D380"/>
      <c r="E380"/>
      <c r="F380"/>
      <c r="G380"/>
      <c r="H380"/>
      <c r="K380"/>
      <c r="L380"/>
      <c r="M380"/>
      <c r="N380"/>
      <c r="O380"/>
      <c r="P380"/>
      <c r="Q380"/>
      <c r="R380"/>
    </row>
    <row r="381" spans="2:18" x14ac:dyDescent="0.25">
      <c r="B381"/>
      <c r="C381"/>
      <c r="D381"/>
      <c r="E381"/>
      <c r="F381"/>
      <c r="G381"/>
      <c r="H381"/>
      <c r="K381"/>
      <c r="L381"/>
      <c r="M381"/>
      <c r="N381"/>
      <c r="O381"/>
      <c r="P381"/>
      <c r="Q381"/>
      <c r="R381"/>
    </row>
    <row r="382" spans="2:18" x14ac:dyDescent="0.25">
      <c r="B382"/>
      <c r="C382"/>
      <c r="D382"/>
      <c r="E382"/>
      <c r="F382"/>
      <c r="G382"/>
      <c r="H382"/>
      <c r="K382"/>
      <c r="L382"/>
      <c r="M382"/>
      <c r="N382"/>
      <c r="O382"/>
      <c r="P382"/>
      <c r="Q382"/>
      <c r="R382"/>
    </row>
    <row r="383" spans="2:18" x14ac:dyDescent="0.25">
      <c r="B383"/>
      <c r="C383"/>
      <c r="D383"/>
      <c r="E383"/>
      <c r="F383"/>
      <c r="G383"/>
      <c r="H383"/>
      <c r="K383"/>
      <c r="L383"/>
      <c r="M383"/>
      <c r="N383"/>
      <c r="O383"/>
      <c r="P383"/>
      <c r="Q383"/>
      <c r="R383"/>
    </row>
    <row r="384" spans="2:18" x14ac:dyDescent="0.25">
      <c r="B384"/>
      <c r="C384"/>
      <c r="D384"/>
      <c r="E384"/>
      <c r="F384"/>
      <c r="G384"/>
      <c r="H384"/>
      <c r="K384"/>
      <c r="L384"/>
      <c r="M384"/>
      <c r="N384"/>
      <c r="O384"/>
      <c r="P384"/>
      <c r="Q384"/>
      <c r="R384"/>
    </row>
    <row r="385" spans="2:18" x14ac:dyDescent="0.25">
      <c r="B385"/>
      <c r="C385"/>
      <c r="D385"/>
      <c r="E385"/>
      <c r="F385"/>
      <c r="G385"/>
      <c r="H385"/>
      <c r="K385"/>
      <c r="L385"/>
      <c r="M385"/>
      <c r="N385"/>
      <c r="O385"/>
      <c r="P385"/>
      <c r="Q385"/>
      <c r="R385"/>
    </row>
    <row r="386" spans="2:18" x14ac:dyDescent="0.25">
      <c r="B386"/>
      <c r="C386"/>
      <c r="D386"/>
      <c r="E386"/>
      <c r="F386"/>
      <c r="G386"/>
      <c r="H386"/>
      <c r="K386"/>
      <c r="L386"/>
      <c r="M386"/>
      <c r="N386"/>
      <c r="O386"/>
      <c r="P386"/>
      <c r="Q386"/>
      <c r="R386"/>
    </row>
    <row r="387" spans="2:18" x14ac:dyDescent="0.25">
      <c r="B387"/>
      <c r="C387"/>
      <c r="D387"/>
      <c r="E387"/>
      <c r="F387"/>
      <c r="G387"/>
      <c r="H387"/>
      <c r="K387"/>
      <c r="L387"/>
      <c r="M387"/>
      <c r="N387"/>
      <c r="O387"/>
      <c r="P387"/>
      <c r="Q387"/>
      <c r="R387"/>
    </row>
    <row r="388" spans="2:18" x14ac:dyDescent="0.25">
      <c r="B388"/>
      <c r="C388"/>
      <c r="D388"/>
      <c r="E388"/>
      <c r="F388"/>
      <c r="G388"/>
      <c r="H388"/>
      <c r="K388"/>
      <c r="L388"/>
      <c r="M388"/>
      <c r="N388"/>
      <c r="O388"/>
      <c r="P388"/>
      <c r="Q388"/>
      <c r="R388"/>
    </row>
    <row r="389" spans="2:18" x14ac:dyDescent="0.25">
      <c r="B389"/>
      <c r="C389"/>
      <c r="D389"/>
      <c r="E389"/>
      <c r="F389"/>
      <c r="G389"/>
      <c r="H389"/>
      <c r="K389"/>
      <c r="L389"/>
      <c r="M389"/>
      <c r="N389"/>
      <c r="O389"/>
      <c r="P389"/>
      <c r="Q389"/>
      <c r="R389"/>
    </row>
    <row r="390" spans="2:18" x14ac:dyDescent="0.25">
      <c r="B390"/>
      <c r="C390"/>
      <c r="D390"/>
      <c r="E390"/>
      <c r="F390"/>
      <c r="G390"/>
      <c r="H390"/>
      <c r="K390"/>
      <c r="L390"/>
      <c r="M390"/>
      <c r="N390"/>
      <c r="O390"/>
      <c r="P390"/>
      <c r="Q390"/>
      <c r="R390"/>
    </row>
    <row r="391" spans="2:18" x14ac:dyDescent="0.25">
      <c r="B391"/>
      <c r="C391"/>
      <c r="D391"/>
      <c r="E391"/>
      <c r="F391"/>
      <c r="G391"/>
      <c r="H391"/>
      <c r="K391"/>
      <c r="L391"/>
      <c r="M391"/>
      <c r="N391"/>
      <c r="O391"/>
      <c r="P391"/>
      <c r="Q391"/>
      <c r="R391"/>
    </row>
    <row r="392" spans="2:18" x14ac:dyDescent="0.25">
      <c r="B392"/>
      <c r="C392"/>
      <c r="D392"/>
      <c r="E392"/>
      <c r="F392"/>
      <c r="G392"/>
      <c r="H392"/>
      <c r="K392"/>
      <c r="L392"/>
      <c r="M392"/>
      <c r="N392"/>
      <c r="O392"/>
      <c r="P392"/>
      <c r="Q392"/>
      <c r="R392"/>
    </row>
    <row r="393" spans="2:18" x14ac:dyDescent="0.25">
      <c r="B393"/>
      <c r="C393"/>
      <c r="D393"/>
      <c r="E393"/>
      <c r="F393"/>
      <c r="G393"/>
      <c r="H393"/>
      <c r="K393"/>
      <c r="L393"/>
      <c r="M393"/>
      <c r="N393"/>
      <c r="O393"/>
      <c r="P393"/>
      <c r="Q393"/>
      <c r="R393"/>
    </row>
    <row r="394" spans="2:18" x14ac:dyDescent="0.25">
      <c r="B394"/>
      <c r="C394"/>
      <c r="D394"/>
      <c r="E394"/>
      <c r="F394"/>
      <c r="G394"/>
      <c r="H394"/>
      <c r="K394"/>
      <c r="L394"/>
      <c r="M394"/>
      <c r="N394"/>
      <c r="O394"/>
      <c r="P394"/>
      <c r="Q394"/>
      <c r="R394"/>
    </row>
    <row r="395" spans="2:18" x14ac:dyDescent="0.25">
      <c r="B395"/>
      <c r="C395"/>
      <c r="D395"/>
      <c r="E395"/>
      <c r="F395"/>
      <c r="G395"/>
      <c r="H395"/>
      <c r="K395"/>
      <c r="L395"/>
      <c r="M395"/>
      <c r="N395"/>
      <c r="O395"/>
      <c r="P395"/>
      <c r="Q395"/>
      <c r="R395"/>
    </row>
    <row r="396" spans="2:18" x14ac:dyDescent="0.25">
      <c r="B396"/>
      <c r="C396"/>
      <c r="D396"/>
      <c r="E396"/>
      <c r="F396"/>
      <c r="G396"/>
      <c r="H396"/>
      <c r="K396"/>
      <c r="L396"/>
      <c r="M396"/>
      <c r="N396"/>
      <c r="O396"/>
      <c r="P396"/>
      <c r="Q396"/>
      <c r="R396"/>
    </row>
    <row r="397" spans="2:18" x14ac:dyDescent="0.25">
      <c r="B397"/>
      <c r="C397"/>
      <c r="D397"/>
      <c r="E397"/>
      <c r="F397"/>
      <c r="G397"/>
      <c r="H397"/>
      <c r="K397"/>
      <c r="L397"/>
      <c r="M397"/>
      <c r="N397"/>
      <c r="O397"/>
      <c r="P397"/>
      <c r="Q397"/>
      <c r="R397"/>
    </row>
    <row r="398" spans="2:18" x14ac:dyDescent="0.25">
      <c r="B398"/>
      <c r="C398"/>
      <c r="D398"/>
      <c r="E398"/>
      <c r="F398"/>
      <c r="G398"/>
      <c r="H398"/>
      <c r="K398"/>
      <c r="L398"/>
      <c r="M398"/>
      <c r="N398"/>
      <c r="O398"/>
      <c r="P398"/>
      <c r="Q398"/>
      <c r="R398"/>
    </row>
    <row r="399" spans="2:18" x14ac:dyDescent="0.25">
      <c r="B399"/>
      <c r="C399"/>
      <c r="D399"/>
      <c r="E399"/>
      <c r="F399"/>
      <c r="G399"/>
      <c r="H399"/>
      <c r="K399"/>
      <c r="L399"/>
      <c r="M399"/>
      <c r="N399"/>
      <c r="O399"/>
      <c r="P399"/>
      <c r="Q399"/>
      <c r="R399"/>
    </row>
    <row r="400" spans="2:18" x14ac:dyDescent="0.25">
      <c r="B400"/>
      <c r="C400"/>
      <c r="D400"/>
      <c r="E400"/>
      <c r="F400"/>
      <c r="G400"/>
      <c r="H400"/>
      <c r="K400"/>
      <c r="L400"/>
      <c r="M400"/>
      <c r="N400"/>
      <c r="O400"/>
      <c r="P400"/>
      <c r="Q400"/>
      <c r="R400"/>
    </row>
    <row r="401" spans="2:18" x14ac:dyDescent="0.25">
      <c r="B401"/>
      <c r="C401"/>
      <c r="D401"/>
      <c r="E401"/>
      <c r="F401"/>
      <c r="G401"/>
      <c r="H401"/>
      <c r="K401"/>
      <c r="L401"/>
      <c r="M401"/>
      <c r="N401"/>
      <c r="O401"/>
      <c r="P401"/>
      <c r="Q401"/>
      <c r="R401"/>
    </row>
    <row r="402" spans="2:18" x14ac:dyDescent="0.25">
      <c r="B402"/>
      <c r="C402"/>
      <c r="D402"/>
      <c r="E402"/>
      <c r="F402"/>
      <c r="G402"/>
      <c r="H402"/>
      <c r="K402"/>
      <c r="L402"/>
      <c r="M402"/>
      <c r="N402"/>
      <c r="O402"/>
      <c r="P402"/>
      <c r="Q402"/>
      <c r="R402"/>
    </row>
    <row r="403" spans="2:18" x14ac:dyDescent="0.25">
      <c r="B403"/>
      <c r="C403"/>
      <c r="D403"/>
      <c r="E403"/>
      <c r="F403"/>
      <c r="G403"/>
      <c r="H403"/>
      <c r="K403"/>
      <c r="L403"/>
      <c r="M403"/>
      <c r="N403"/>
      <c r="O403"/>
      <c r="P403"/>
      <c r="Q403"/>
      <c r="R403"/>
    </row>
    <row r="404" spans="2:18" x14ac:dyDescent="0.25">
      <c r="B404"/>
      <c r="C404"/>
      <c r="D404"/>
      <c r="E404"/>
      <c r="F404"/>
      <c r="G404"/>
      <c r="H404"/>
      <c r="K404"/>
      <c r="L404"/>
      <c r="M404"/>
      <c r="N404"/>
      <c r="O404"/>
      <c r="P404"/>
      <c r="Q404"/>
      <c r="R404"/>
    </row>
    <row r="405" spans="2:18" x14ac:dyDescent="0.25">
      <c r="B405"/>
      <c r="C405"/>
      <c r="D405"/>
      <c r="E405"/>
      <c r="F405"/>
      <c r="G405"/>
      <c r="H405"/>
      <c r="K405"/>
      <c r="L405"/>
      <c r="M405"/>
      <c r="N405"/>
      <c r="O405"/>
      <c r="P405"/>
      <c r="Q405"/>
      <c r="R405"/>
    </row>
    <row r="406" spans="2:18" x14ac:dyDescent="0.25">
      <c r="B406"/>
      <c r="C406"/>
      <c r="D406"/>
      <c r="E406"/>
      <c r="F406"/>
      <c r="G406"/>
      <c r="H406"/>
      <c r="K406"/>
      <c r="L406"/>
      <c r="M406"/>
      <c r="N406"/>
      <c r="O406"/>
      <c r="P406"/>
      <c r="Q406"/>
      <c r="R406"/>
    </row>
    <row r="407" spans="2:18" x14ac:dyDescent="0.25">
      <c r="B407"/>
      <c r="C407"/>
      <c r="D407"/>
      <c r="E407"/>
      <c r="F407"/>
      <c r="G407"/>
      <c r="H407"/>
      <c r="K407"/>
      <c r="L407"/>
      <c r="M407"/>
      <c r="N407"/>
      <c r="O407"/>
      <c r="P407"/>
      <c r="Q407"/>
      <c r="R407"/>
    </row>
    <row r="408" spans="2:18" x14ac:dyDescent="0.25">
      <c r="B408"/>
      <c r="C408"/>
      <c r="D408"/>
      <c r="E408"/>
      <c r="F408"/>
      <c r="G408"/>
      <c r="H408"/>
      <c r="K408"/>
      <c r="L408"/>
      <c r="M408"/>
      <c r="N408"/>
      <c r="O408"/>
      <c r="P408"/>
      <c r="Q408"/>
      <c r="R408"/>
    </row>
    <row r="409" spans="2:18" x14ac:dyDescent="0.25">
      <c r="B409"/>
      <c r="C409"/>
      <c r="D409"/>
      <c r="E409"/>
      <c r="F409"/>
      <c r="G409"/>
      <c r="H409"/>
      <c r="K409"/>
      <c r="L409"/>
      <c r="M409"/>
      <c r="N409"/>
      <c r="O409"/>
      <c r="P409"/>
      <c r="Q409"/>
      <c r="R409"/>
    </row>
    <row r="410" spans="2:18" x14ac:dyDescent="0.25">
      <c r="B410"/>
      <c r="C410"/>
      <c r="D410"/>
      <c r="E410"/>
      <c r="F410"/>
      <c r="G410"/>
      <c r="H410"/>
      <c r="K410"/>
      <c r="L410"/>
      <c r="M410"/>
      <c r="N410"/>
      <c r="O410"/>
      <c r="P410"/>
      <c r="Q410"/>
      <c r="R410"/>
    </row>
    <row r="411" spans="2:18" x14ac:dyDescent="0.25">
      <c r="B411"/>
      <c r="C411"/>
      <c r="D411"/>
      <c r="E411"/>
      <c r="F411"/>
      <c r="G411"/>
      <c r="H411"/>
      <c r="K411"/>
      <c r="L411"/>
      <c r="M411"/>
      <c r="N411"/>
      <c r="O411"/>
      <c r="P411"/>
      <c r="Q411"/>
      <c r="R411"/>
    </row>
    <row r="412" spans="2:18" x14ac:dyDescent="0.25">
      <c r="B412"/>
      <c r="C412"/>
      <c r="D412"/>
      <c r="E412"/>
      <c r="F412"/>
      <c r="G412"/>
      <c r="H412"/>
      <c r="K412"/>
      <c r="L412"/>
      <c r="M412"/>
      <c r="N412"/>
      <c r="O412"/>
      <c r="P412"/>
      <c r="Q412"/>
      <c r="R412"/>
    </row>
    <row r="413" spans="2:18" x14ac:dyDescent="0.25">
      <c r="B413"/>
      <c r="C413"/>
      <c r="D413"/>
      <c r="E413"/>
      <c r="F413"/>
      <c r="G413"/>
      <c r="H413"/>
      <c r="K413"/>
      <c r="L413"/>
      <c r="M413"/>
      <c r="N413"/>
      <c r="O413"/>
      <c r="P413"/>
      <c r="Q413"/>
      <c r="R413"/>
    </row>
    <row r="414" spans="2:18" x14ac:dyDescent="0.25">
      <c r="B414"/>
      <c r="C414"/>
      <c r="D414"/>
      <c r="E414"/>
      <c r="F414"/>
      <c r="G414"/>
      <c r="H414"/>
      <c r="K414"/>
      <c r="L414"/>
      <c r="M414"/>
      <c r="N414"/>
      <c r="O414"/>
      <c r="P414"/>
      <c r="Q414"/>
      <c r="R414"/>
    </row>
    <row r="415" spans="2:18" x14ac:dyDescent="0.25">
      <c r="B415"/>
      <c r="C415"/>
      <c r="D415"/>
      <c r="E415"/>
      <c r="F415"/>
      <c r="G415"/>
      <c r="H415"/>
      <c r="K415"/>
      <c r="L415"/>
      <c r="M415"/>
      <c r="N415"/>
      <c r="O415"/>
      <c r="P415"/>
      <c r="Q415"/>
      <c r="R415"/>
    </row>
    <row r="416" spans="2:18" x14ac:dyDescent="0.25">
      <c r="B416"/>
      <c r="C416"/>
      <c r="D416"/>
      <c r="E416"/>
      <c r="F416"/>
      <c r="G416"/>
      <c r="H416"/>
      <c r="K416"/>
      <c r="L416"/>
      <c r="M416"/>
      <c r="N416"/>
      <c r="O416"/>
      <c r="P416"/>
      <c r="Q416"/>
      <c r="R416"/>
    </row>
    <row r="417" spans="2:18" x14ac:dyDescent="0.25">
      <c r="B417"/>
      <c r="C417"/>
      <c r="D417"/>
      <c r="E417"/>
      <c r="F417"/>
      <c r="G417"/>
      <c r="H417"/>
      <c r="K417"/>
      <c r="L417"/>
      <c r="M417"/>
      <c r="N417"/>
      <c r="O417"/>
      <c r="P417"/>
      <c r="Q417"/>
      <c r="R417"/>
    </row>
    <row r="418" spans="2:18" x14ac:dyDescent="0.25">
      <c r="B418"/>
      <c r="C418"/>
      <c r="D418"/>
      <c r="E418"/>
      <c r="F418"/>
      <c r="G418"/>
      <c r="H418"/>
      <c r="K418"/>
      <c r="L418"/>
      <c r="M418"/>
      <c r="N418"/>
      <c r="O418"/>
      <c r="P418"/>
      <c r="Q418"/>
      <c r="R418"/>
    </row>
    <row r="419" spans="2:18" x14ac:dyDescent="0.25">
      <c r="B419"/>
      <c r="C419"/>
      <c r="D419"/>
      <c r="E419"/>
      <c r="F419"/>
      <c r="G419"/>
      <c r="H419"/>
      <c r="K419"/>
      <c r="L419"/>
      <c r="M419"/>
      <c r="N419"/>
      <c r="O419"/>
      <c r="P419"/>
      <c r="Q419"/>
      <c r="R419"/>
    </row>
    <row r="420" spans="2:18" x14ac:dyDescent="0.25">
      <c r="B420"/>
      <c r="C420"/>
      <c r="D420"/>
      <c r="E420"/>
      <c r="F420"/>
      <c r="G420"/>
      <c r="H420"/>
      <c r="K420"/>
      <c r="L420"/>
      <c r="M420"/>
      <c r="N420"/>
      <c r="O420"/>
      <c r="P420"/>
      <c r="Q420"/>
      <c r="R420"/>
    </row>
    <row r="421" spans="2:18" x14ac:dyDescent="0.25">
      <c r="B421"/>
      <c r="C421"/>
      <c r="D421"/>
      <c r="E421"/>
      <c r="F421"/>
      <c r="G421"/>
      <c r="H421"/>
      <c r="K421"/>
      <c r="L421"/>
      <c r="M421"/>
      <c r="N421"/>
      <c r="O421"/>
      <c r="P421"/>
      <c r="Q421"/>
      <c r="R421"/>
    </row>
    <row r="422" spans="2:18" x14ac:dyDescent="0.25">
      <c r="B422"/>
      <c r="C422"/>
      <c r="D422"/>
      <c r="E422"/>
      <c r="F422"/>
      <c r="G422"/>
      <c r="H422"/>
      <c r="K422"/>
      <c r="L422"/>
      <c r="M422"/>
      <c r="N422"/>
      <c r="O422"/>
      <c r="P422"/>
      <c r="Q422"/>
      <c r="R422"/>
    </row>
    <row r="423" spans="2:18" x14ac:dyDescent="0.25">
      <c r="B423"/>
      <c r="C423"/>
      <c r="D423"/>
      <c r="E423"/>
      <c r="F423"/>
      <c r="G423"/>
      <c r="H423"/>
      <c r="K423"/>
      <c r="L423"/>
      <c r="M423"/>
      <c r="N423"/>
      <c r="O423"/>
      <c r="P423"/>
      <c r="Q423"/>
      <c r="R423"/>
    </row>
    <row r="424" spans="2:18" x14ac:dyDescent="0.25">
      <c r="B424"/>
      <c r="C424"/>
      <c r="D424"/>
      <c r="E424"/>
      <c r="F424"/>
      <c r="G424"/>
      <c r="H424"/>
      <c r="K424"/>
      <c r="L424"/>
      <c r="M424"/>
      <c r="N424"/>
      <c r="O424"/>
      <c r="P424"/>
      <c r="Q424"/>
      <c r="R424"/>
    </row>
    <row r="425" spans="2:18" x14ac:dyDescent="0.25">
      <c r="B425"/>
      <c r="C425"/>
      <c r="D425"/>
      <c r="E425"/>
      <c r="F425"/>
      <c r="G425"/>
      <c r="H425"/>
      <c r="K425"/>
      <c r="L425"/>
      <c r="M425"/>
      <c r="N425"/>
      <c r="O425"/>
      <c r="P425"/>
      <c r="Q425"/>
      <c r="R425"/>
    </row>
    <row r="426" spans="2:18" x14ac:dyDescent="0.25">
      <c r="B426"/>
      <c r="C426"/>
      <c r="D426"/>
      <c r="E426"/>
      <c r="F426"/>
      <c r="G426"/>
      <c r="H426"/>
      <c r="K426"/>
      <c r="L426"/>
      <c r="M426"/>
      <c r="N426"/>
      <c r="O426"/>
      <c r="P426"/>
      <c r="Q426"/>
      <c r="R426"/>
    </row>
    <row r="427" spans="2:18" x14ac:dyDescent="0.25">
      <c r="B427"/>
      <c r="C427"/>
      <c r="D427"/>
      <c r="E427"/>
      <c r="F427"/>
      <c r="G427"/>
      <c r="H427"/>
      <c r="K427"/>
      <c r="L427"/>
      <c r="M427"/>
      <c r="N427"/>
      <c r="O427"/>
      <c r="P427"/>
      <c r="Q427"/>
      <c r="R427"/>
    </row>
    <row r="428" spans="2:18" x14ac:dyDescent="0.25">
      <c r="B428"/>
      <c r="C428"/>
      <c r="D428"/>
      <c r="E428"/>
      <c r="F428"/>
      <c r="G428"/>
      <c r="H428"/>
      <c r="K428"/>
      <c r="L428"/>
      <c r="M428"/>
      <c r="N428"/>
      <c r="O428"/>
      <c r="P428"/>
      <c r="Q428"/>
      <c r="R428"/>
    </row>
    <row r="429" spans="2:18" x14ac:dyDescent="0.25">
      <c r="B429"/>
      <c r="C429"/>
      <c r="D429"/>
      <c r="E429"/>
      <c r="F429"/>
      <c r="G429"/>
      <c r="H429"/>
      <c r="K429"/>
      <c r="L429"/>
      <c r="M429"/>
      <c r="N429"/>
      <c r="O429"/>
      <c r="P429"/>
      <c r="Q429"/>
      <c r="R429"/>
    </row>
    <row r="430" spans="2:18" x14ac:dyDescent="0.25">
      <c r="B430"/>
      <c r="C430"/>
      <c r="D430"/>
      <c r="E430"/>
      <c r="F430"/>
      <c r="G430"/>
      <c r="H430"/>
      <c r="K430"/>
      <c r="L430"/>
      <c r="M430"/>
      <c r="N430"/>
      <c r="O430"/>
      <c r="P430"/>
      <c r="Q430"/>
      <c r="R430"/>
    </row>
    <row r="431" spans="2:18" x14ac:dyDescent="0.25">
      <c r="B431"/>
      <c r="C431"/>
      <c r="D431"/>
      <c r="E431"/>
      <c r="F431"/>
      <c r="G431"/>
      <c r="H431"/>
      <c r="K431"/>
      <c r="L431"/>
      <c r="M431"/>
      <c r="N431"/>
      <c r="O431"/>
      <c r="P431"/>
      <c r="Q431"/>
      <c r="R431"/>
    </row>
    <row r="432" spans="2:18" x14ac:dyDescent="0.25">
      <c r="B432"/>
      <c r="C432"/>
      <c r="D432"/>
      <c r="E432"/>
      <c r="F432"/>
      <c r="G432"/>
      <c r="H432"/>
      <c r="K432"/>
      <c r="L432"/>
      <c r="M432"/>
      <c r="N432"/>
      <c r="O432"/>
      <c r="P432"/>
      <c r="Q432"/>
      <c r="R432"/>
    </row>
    <row r="433" spans="2:18" x14ac:dyDescent="0.25">
      <c r="B433"/>
      <c r="C433"/>
      <c r="D433"/>
      <c r="E433"/>
      <c r="F433"/>
      <c r="G433"/>
      <c r="H433"/>
      <c r="K433"/>
      <c r="L433"/>
      <c r="M433"/>
      <c r="N433"/>
      <c r="O433"/>
      <c r="P433"/>
      <c r="Q433"/>
      <c r="R433"/>
    </row>
    <row r="434" spans="2:18" x14ac:dyDescent="0.25">
      <c r="B434"/>
      <c r="C434"/>
      <c r="D434"/>
      <c r="E434"/>
      <c r="F434"/>
      <c r="G434"/>
      <c r="H434"/>
      <c r="K434"/>
      <c r="L434"/>
      <c r="M434"/>
      <c r="N434"/>
      <c r="O434"/>
      <c r="P434"/>
      <c r="Q434"/>
      <c r="R434"/>
    </row>
    <row r="435" spans="2:18" x14ac:dyDescent="0.25">
      <c r="B435"/>
      <c r="C435"/>
      <c r="D435"/>
      <c r="E435"/>
      <c r="F435"/>
      <c r="G435"/>
      <c r="H435"/>
      <c r="K435"/>
      <c r="L435"/>
      <c r="M435"/>
      <c r="N435"/>
      <c r="O435"/>
      <c r="P435"/>
      <c r="Q435"/>
      <c r="R435"/>
    </row>
  </sheetData>
  <conditionalFormatting pivot="1" sqref="C7:H31">
    <cfRule type="colorScale" priority="7">
      <colorScale>
        <cfvo type="min"/>
        <cfvo type="max"/>
        <color rgb="FFFCFCFF"/>
        <color rgb="FF63BE7B"/>
      </colorScale>
    </cfRule>
  </conditionalFormatting>
  <conditionalFormatting pivot="1">
    <cfRule type="colorScale" priority="6">
      <colorScale>
        <cfvo type="min"/>
        <cfvo type="max"/>
        <color rgb="FFFCFCFF"/>
        <color rgb="FF63BE7B"/>
      </colorScale>
    </cfRule>
  </conditionalFormatting>
  <conditionalFormatting pivot="1">
    <cfRule type="colorScale" priority="5">
      <colorScale>
        <cfvo type="min"/>
        <cfvo type="max"/>
        <color rgb="FFFCFCFF"/>
        <color rgb="FF63BE7B"/>
      </colorScale>
    </cfRule>
  </conditionalFormatting>
  <conditionalFormatting pivot="1">
    <cfRule type="colorScale" priority="4">
      <colorScale>
        <cfvo type="min"/>
        <cfvo type="max"/>
        <color rgb="FFFCFCFF"/>
        <color rgb="FF63BE7B"/>
      </colorScale>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Props1.xml><?xml version="1.0" encoding="utf-8"?>
<ds:datastoreItem xmlns:ds="http://schemas.openxmlformats.org/officeDocument/2006/customXml" ds:itemID="{BE88A63D-624F-497E-83A3-84AA70B66E29}">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20</vt:i4>
      </vt:variant>
      <vt:variant>
        <vt:lpstr>Navngitte områder</vt:lpstr>
      </vt:variant>
      <vt:variant>
        <vt:i4>9</vt:i4>
      </vt:variant>
    </vt:vector>
  </HeadingPairs>
  <TitlesOfParts>
    <vt:vector size="29" baseType="lpstr">
      <vt:lpstr>OM talla</vt:lpstr>
      <vt:lpstr>Primærnæring</vt:lpstr>
      <vt:lpstr>P_ D_prim</vt:lpstr>
      <vt:lpstr>P_t1</vt:lpstr>
      <vt:lpstr>Alder</vt:lpstr>
      <vt:lpstr>Alder_2</vt:lpstr>
      <vt:lpstr>Alder_3</vt:lpstr>
      <vt:lpstr>P_Alder</vt:lpstr>
      <vt:lpstr>P_Alder_2 og 3</vt:lpstr>
      <vt:lpstr>P_rng_år</vt:lpstr>
      <vt:lpstr>P_L1</vt:lpstr>
      <vt:lpstr>P_T_jo&amp;sk</vt:lpstr>
      <vt:lpstr>Jord_skog</vt:lpstr>
      <vt:lpstr>Rang_lbruk</vt:lpstr>
      <vt:lpstr>P_rang_lbruk</vt:lpstr>
      <vt:lpstr>P_rang_år</vt:lpstr>
      <vt:lpstr>NT_ST</vt:lpstr>
      <vt:lpstr>Rang_år</vt:lpstr>
      <vt:lpstr>P_D_rang</vt:lpstr>
      <vt:lpstr>Rang</vt:lpstr>
      <vt:lpstr>Alder!Utskriftsområde</vt:lpstr>
      <vt:lpstr>Alder_2!Utskriftsområde</vt:lpstr>
      <vt:lpstr>Alder_3!Utskriftsområde</vt:lpstr>
      <vt:lpstr>Jord_skog!Utskriftsområde</vt:lpstr>
      <vt:lpstr>NT_ST!Utskriftsområde</vt:lpstr>
      <vt:lpstr>Primærnæring!Utskriftsområde</vt:lpstr>
      <vt:lpstr>Rang!Utskriftsområde</vt:lpstr>
      <vt:lpstr>Rang_lbruk!Utskriftsområde</vt:lpstr>
      <vt:lpstr>Rang_år!Utskriftsområde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Sandberg, Johan</dc:creator>
  <cp:lastModifiedBy>Sandberg, Johan</cp:lastModifiedBy>
  <cp:lastPrinted>2016-12-06T10:23:33Z</cp:lastPrinted>
  <dcterms:created xsi:type="dcterms:W3CDTF">2016-11-14T08:04:00Z</dcterms:created>
  <dcterms:modified xsi:type="dcterms:W3CDTF">2017-02-03T08:11:13Z</dcterms:modified>
</cp:coreProperties>
</file>